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17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spreadsheetml.comments+xml" PartName="/xl/comments18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нструкция" sheetId="1" r:id="rId5"/>
    <sheet state="visible" name="Система" sheetId="2" r:id="rId6"/>
    <sheet state="visible" name="Схема шаблона" sheetId="3" r:id="rId7"/>
    <sheet state="visible" name="Источники" sheetId="4" r:id="rId8"/>
    <sheet state="visible" name="Версии" sheetId="5" r:id="rId9"/>
    <sheet state="visible" name="Исполнители" sheetId="6" r:id="rId10"/>
    <sheet state="visible" name="Позиции" sheetId="7" r:id="rId11"/>
    <sheet state="visible" name="Назначения" sheetId="8" r:id="rId12"/>
    <sheet state="visible" name="Контрагенты" sheetId="9" r:id="rId13"/>
    <sheet state="visible" name="Продукты" sheetId="10" r:id="rId14"/>
    <sheet state="visible" name="Материалы" sheetId="11" r:id="rId15"/>
    <sheet state="visible" name="Процессы" sheetId="12" r:id="rId16"/>
    <sheet state="visible" name="Действия" sheetId="13" r:id="rId17"/>
    <sheet state="visible" name="Связи действий" sheetId="14" r:id="rId18"/>
    <sheet state="visible" name="Объекты" sheetId="15" r:id="rId19"/>
    <sheet state="visible" name="Состояния" sheetId="16" r:id="rId20"/>
    <sheet state="visible" name="Переходы" sheetId="17" r:id="rId21"/>
    <sheet state="visible" name="Элементы модели" sheetId="18" r:id="rId22"/>
    <sheet state="visible" name="Контракты" sheetId="19" r:id="rId23"/>
    <sheet state="visible" name="Позиции контрактов" sheetId="20" r:id="rId24"/>
    <sheet state="visible" name="Интерфейсы передачи" sheetId="21" r:id="rId25"/>
    <sheet state="visible" name="Связи модели" sheetId="22" r:id="rId26"/>
    <sheet state="visible" name="Решения" sheetId="23" r:id="rId27"/>
    <sheet state="visible" name="Изменения модели" sheetId="24" r:id="rId28"/>
    <sheet state="visible" name="Срез модели" sheetId="25" r:id="rId29"/>
    <sheet state="visible" name="Проверки" sheetId="26" r:id="rId30"/>
    <sheet state="visible" name="Реестр процессов" sheetId="27" r:id="rId31"/>
    <sheet state="visible" name="Рабочая панель" sheetId="28" r:id="rId32"/>
    <sheet state="visible" name="Диаграммы" sheetId="29" r:id="rId33"/>
  </sheets>
  <definedNames>
    <definedName name="enum_resolution_status">'Система'!$BS$2:$BS$4</definedName>
    <definedName name="selector_29">'Диаграммы'!$AK$5:$AK$1004</definedName>
    <definedName name="selector_27_ids">'Реестр процессов'!$AL$5:$AL$1004</definedName>
    <definedName name="selector_23_ids">'Решения'!$AL$5:$AL$1004</definedName>
    <definedName name="selector_25_ids">'Срез модели'!$AL$5:$AL$1004</definedName>
    <definedName name="enum_check_severity">'Система'!$BT$2:$BT$4</definedName>
    <definedName name="enum_direction">'Система'!$BN$2:$BN$3</definedName>
    <definedName name="selector_18">'Элементы модели'!$AK$5:$AK$1004</definedName>
    <definedName name="enum_performer_mode">'Система'!$BI$2:$BI$5</definedName>
    <definedName name="selector_17_ids">'Переходы'!$AL$5:$AL$1004</definedName>
    <definedName name="selector_04">'Источники'!$AK$5:$AK$1004</definedName>
    <definedName name="selector_14_ids">'Связи действий'!$AL$5:$AL$1004</definedName>
    <definedName name="selector_10">'Продукты'!$AK$5:$AK$1004</definedName>
    <definedName name="selector_02">'Система'!$AK$8:$AK$1004</definedName>
    <definedName name="selector_13_ids">'Действия'!$AL$5:$AL$1004</definedName>
    <definedName name="selector_09">'Контрагенты'!$AK$5:$AK$1004</definedName>
    <definedName name="enum_execution_status">'Система'!$BD$2:$BD$5</definedName>
    <definedName name="enum_counterparty_type">'Система'!$BG$2:$BG$3</definedName>
    <definedName name="enum_assignment_status">'Система'!$BF$2:$BF$4</definedName>
    <definedName name="selector_21_ids">'Интерфейсы передачи'!$AL$5:$AL$1004</definedName>
    <definedName name="selector_11_ids">'Материалы'!$AL$5:$AL$1004</definedName>
    <definedName name="selector_29_ids">'Диаграммы'!$AL$5:$AL$1004</definedName>
    <definedName name="selector_12">'Процессы'!$AK$5:$AK$1004</definedName>
    <definedName name="enum_action_type">'Система'!$BH$2:$BH$7</definedName>
    <definedName name="selector_07">'Позиции'!$AK$5:$AK$1004</definedName>
    <definedName name="selector_10_ids">'Продукты'!$AL$5:$AL$1004</definedName>
    <definedName name="selector_15">'Объекты'!$AK$5:$AK$1004</definedName>
    <definedName name="selector_18_ids">'Элементы модели'!$AL$5:$AL$1004</definedName>
    <definedName name="selector_05">'Версии'!$AK$5:$AK$1004</definedName>
    <definedName name="enum_knowledge_status">'Система'!$BA$2:$BA$7</definedName>
    <definedName name="selector_16">'Состояния'!$AK$5:$AK$1004</definedName>
    <definedName name="enum_performer_type">'Система'!$BE$2:$BE$3</definedName>
    <definedName name="selector_23">'Решения'!$AK$5:$AK$1004</definedName>
    <definedName name="selector_20_ids">'Позиции контрактов'!$AL$5:$AL$1004</definedName>
    <definedName name="selector_08">'Назначения'!$AK$5:$AK$1004</definedName>
    <definedName name="selector_07_ids">'Позиции'!$AL$5:$AL$1004</definedName>
    <definedName name="enum_readiness_status">'Система'!$BR$2:$BR$4</definedName>
    <definedName name="selector_24_ids">'Изменения модели'!$AL$5:$AL$1004</definedName>
    <definedName name="selector_24">'Изменения модели'!$AK$5:$AK$1004</definedName>
    <definedName name="selector_27">'Реестр процессов'!$AK$5:$AK$1004</definedName>
    <definedName name="selector_21">'Интерфейсы передачи'!$AK$5:$AK$1004</definedName>
    <definedName name="selector_04_ids">'Источники'!$AL$5:$AL$1004</definedName>
    <definedName name="selector_08_ids">'Назначения'!$AL$5:$AL$1004</definedName>
    <definedName name="enum_yes_no">'Система'!$AY$2:$AY$3</definedName>
    <definedName name="enum_version_operation">'Система'!$AZ$2:$AZ$3</definedName>
    <definedName name="enum_object_type">'Система'!$BK$2:$BK$7</definedName>
    <definedName name="selector_05_ids">'Версии'!$AL$5:$AL$1004</definedName>
    <definedName name="selector_20">'Позиции контрактов'!$AK$5:$AK$1004</definedName>
    <definedName name="selector_17">'Переходы'!$AK$5:$AK$1004</definedName>
    <definedName name="selector_13">'Действия'!$AK$5:$AK$1004</definedName>
    <definedName name="selector_16_ids">'Состояния'!$AL$5:$AL$1004</definedName>
    <definedName name="selector_03">'Схема шаблона'!$AK$5:$AK$1004</definedName>
    <definedName name="enum_change_operation">'Система'!$BP$2:$BP$6</definedName>
    <definedName name="selector_14">'Связи действий'!$AK$5:$AK$1004</definedName>
    <definedName name="selector_26_ids">'Проверки'!$AL$5:$AL$1004</definedName>
    <definedName name="selector_22">'Связи модели'!$AK$5:$AK$1004</definedName>
    <definedName name="selector_22_ids">'Связи модели'!$AL$5:$AL$1004</definedName>
    <definedName name="enum_contract_status">'Система'!$BM$2:$BM$5</definedName>
    <definedName name="enum_pricing_method">'Система'!$BO$2:$BO$5</definedName>
    <definedName name="selector_09_ids">'Контрагенты'!$AL$5:$AL$1004</definedName>
    <definedName name="enum_edge_type">'Система'!$BJ$2:$BJ$6</definedName>
    <definedName name="selector_06">'Исполнители'!$AK$5:$AK$1004</definedName>
    <definedName name="enum_model_layer">'Система'!$BB$2:$BB$3</definedName>
    <definedName name="enum_element_type">'Система'!$BL$2:$BL$11</definedName>
    <definedName name="selector_02_ids">'Система'!$AL$8:$AL$1004</definedName>
    <definedName name="selector_15_ids">'Объекты'!$AL$5:$AL$1004</definedName>
    <definedName name="selector_19">'Контракты'!$AK$5:$AK$1004</definedName>
    <definedName name="selector_25">'Срез модели'!$AK$5:$AK$1004</definedName>
    <definedName name="enum_version_status">'Система'!$BC$2:$BC$5</definedName>
    <definedName name="selector_19_ids">'Контракты'!$AL$5:$AL$1004</definedName>
    <definedName name="selector_26">'Проверки'!$AK$5:$AK$1004</definedName>
    <definedName name="enum_projection_kind">'Система'!$BQ$2:$BQ$3</definedName>
    <definedName name="selector_11">'Материалы'!$AK$5:$AK$1004</definedName>
    <definedName name="selector_12_ids">'Процессы'!$AL$5:$AL$1004</definedName>
    <definedName name="selector_03_ids">'Схема шаблона'!$AL$5:$AL$1004</definedName>
    <definedName name="selector_06_ids">'Исполнители'!$AL$5:$AL$1004</definedName>
    <definedName hidden="1" localSheetId="1" name="_xlnm._FilterDatabase">'Система'!$A$7:$N$1004</definedName>
    <definedName hidden="1" localSheetId="2" name="_xlnm._FilterDatabase">'Схема шаблона'!$A$4:$G$1004</definedName>
    <definedName hidden="1" localSheetId="3" name="_xlnm._FilterDatabase">'Источники'!$A$4:$M$1004</definedName>
    <definedName hidden="1" localSheetId="4" name="_xlnm._FilterDatabase">'Версии'!$A$4:$T$1004</definedName>
    <definedName hidden="1" localSheetId="5" name="_xlnm._FilterDatabase">'Исполнители'!$A$4:$H$1004</definedName>
    <definedName hidden="1" localSheetId="6" name="_xlnm._FilterDatabase">'Позиции'!$A$4:$P$1004</definedName>
    <definedName hidden="1" localSheetId="7" name="_xlnm._FilterDatabase">'Назначения'!$A$4:$L$1004</definedName>
    <definedName hidden="1" localSheetId="8" name="_xlnm._FilterDatabase">'Контрагенты'!$A$4:$I$1004</definedName>
    <definedName hidden="1" localSheetId="9" name="_xlnm._FilterDatabase">'Продукты'!$A$4:$T$1004</definedName>
    <definedName hidden="1" localSheetId="10" name="_xlnm._FilterDatabase">'Материалы'!$A$4:$P$1004</definedName>
    <definedName hidden="1" localSheetId="11" name="_xlnm._FilterDatabase">'Процессы'!$A$4:$AB$1004</definedName>
    <definedName hidden="1" localSheetId="12" name="_xlnm._FilterDatabase">'Действия'!$A$4:$AH$1004</definedName>
    <definedName hidden="1" localSheetId="13" name="_xlnm._FilterDatabase">'Связи действий'!$A$4:$AA$1004</definedName>
    <definedName hidden="1" localSheetId="14" name="_xlnm._FilterDatabase">'Объекты'!$A$4:$V$1004</definedName>
    <definedName hidden="1" localSheetId="15" name="_xlnm._FilterDatabase">'Состояния'!$A$4:$O$1004</definedName>
    <definedName hidden="1" localSheetId="16" name="_xlnm._FilterDatabase">'Переходы'!$A$4:$AA$1004</definedName>
    <definedName hidden="1" localSheetId="17" name="_xlnm._FilterDatabase">'Элементы модели'!$A$4:$U$1004</definedName>
    <definedName hidden="1" localSheetId="18" name="_xlnm._FilterDatabase">'Контракты'!$A$4:$R$1004</definedName>
    <definedName hidden="1" localSheetId="19" name="_xlnm._FilterDatabase">'Позиции контрактов'!$A$4:$Y$1004</definedName>
    <definedName hidden="1" localSheetId="20" name="_xlnm._FilterDatabase">'Интерфейсы передачи'!$A$4:$AB$1004</definedName>
    <definedName hidden="1" localSheetId="21" name="_xlnm._FilterDatabase">'Связи модели'!$A$4:$U$1004</definedName>
    <definedName hidden="1" localSheetId="22" name="_xlnm._FilterDatabase">'Решения'!$A$4:$W$1004</definedName>
    <definedName hidden="1" localSheetId="23" name="_xlnm._FilterDatabase">'Изменения модели'!$A$4:$P$1004</definedName>
    <definedName hidden="1" localSheetId="24" name="_xlnm._FilterDatabase">'Срез модели'!$A$4:$K$1004</definedName>
    <definedName hidden="1" localSheetId="25" name="_xlnm._FilterDatabase">'Проверки'!$A$4:$I$1004</definedName>
    <definedName hidden="1" localSheetId="26" name="_xlnm._FilterDatabase">'Реестр процессов'!$A$4:$U$1004</definedName>
    <definedName hidden="1" localSheetId="28" name="_xlnm._FilterDatabase">'Диаграммы'!$A$4:$S$1004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L7">
      <text>
        <t xml:space="preserve">Читаемая ссылка на точное место в источнике: документ, лист и строка или диапазон.</t>
      </text>
    </comment>
    <comment authorId="0" ref="M7">
      <text>
        <t xml:space="preserve">Дата последней смысловой проверки записи. Отображается как день.месяц.год.</t>
      </text>
    </comment>
    <comment authorId="0" ref="C7">
      <text>
        <t xml:space="preserve">Применить — добавить или обновить редакцию в этой версии; исключить — убрать элемент из среза этой и следующих версий.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4">
      <text>
        <t xml:space="preserve">Читаемая ссылка на точное место в источнике: документ, лист и строка или диапазон.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N4">
      <text>
        <t xml:space="preserve">Читаемая ссылка на точное место в источнике: документ, лист и строка или диапазон.</t>
      </text>
    </comment>
    <comment authorId="0" ref="O4">
      <text>
        <t xml:space="preserve">Дата последней смысловой проверки записи. Отображается как день.месяц.год.</t>
      </text>
    </comment>
    <comment authorId="0" ref="C4">
      <text>
        <t xml:space="preserve">Применить — добавить или обновить редакцию в этой версии; исключить — убрать элемент из среза этой и следующих версий.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4">
      <text>
        <t xml:space="preserve">Читаемая ссылка на точное место в источнике: документ, лист и строка или диапазон.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4">
      <text>
        <t xml:space="preserve">Читаемая ссылка на точное место в источнике: документ, лист и строка или диапазон.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4">
      <text>
        <t xml:space="preserve">Читаемая ссылка на точное место в источнике: документ, лист и строка или диапазон.</t>
      </text>
    </comment>
    <comment authorId="0" ref="C4">
      <text>
        <t xml:space="preserve">Применить — добавить или обновить редакцию в этой версии; исключить — убрать элемент из среза этой и следующих версий.</t>
      </text>
    </comment>
    <comment authorId="0" ref="S4">
      <text>
        <t xml:space="preserve">Дата последней смысловой проверки записи. Отображается как день.месяц.год.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N4">
      <text>
        <t xml:space="preserve">Читаемая ссылка на точное место в источнике: документ, лист и строка или диапазон.</t>
      </text>
    </comment>
    <comment authorId="0" ref="O4">
      <text>
        <t xml:space="preserve">Дата последней смысловой проверки записи. Отображается как день.месяц.год.</t>
      </text>
    </comment>
    <comment authorId="0" ref="C4">
      <text>
        <t xml:space="preserve">Применить — добавить или обновить редакцию в этой версии; исключить — убрать элемент из среза этой и следующих версий.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4">
      <text>
        <t xml:space="preserve">Читаемая ссылка на точное место в источнике: документ, лист и строка или диапазон.</t>
      </text>
    </comment>
    <comment authorId="0" ref="AA4">
      <text>
        <t xml:space="preserve">Дата последней смысловой проверки записи. Отображается как день.месяц.год.</t>
      </text>
    </comment>
    <comment authorId="0" ref="C4">
      <text>
        <t xml:space="preserve">Применить — добавить или обновить редакцию в этой версии; исключить — убрать элемент из среза этой и следующих версий.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F4">
      <text>
        <t xml:space="preserve">Читаемая ссылка на точное место в источнике: документ, лист и строка или диапазон.</t>
      </text>
    </comment>
    <comment authorId="0" ref="AG4">
      <text>
        <t xml:space="preserve">Дата последней смысловой проверки записи. Отображается как день.месяц.год.</t>
      </text>
    </comment>
    <comment authorId="0" ref="C4">
      <text>
        <t xml:space="preserve">Применить — добавить или обновить редакцию в этой версии; исключить — убрать элемент из среза этой и следующих версий.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Y4">
      <text>
        <t xml:space="preserve">Читаемая ссылка на точное место в источнике: документ, лист и строка или диапазон.</t>
      </text>
    </comment>
    <comment authorId="0" ref="Z4">
      <text>
        <t xml:space="preserve">Дата последней смысловой проверки записи. Отображается как день.месяц.год.</t>
      </text>
    </comment>
    <comment authorId="0" ref="C4">
      <text>
        <t xml:space="preserve">Применить — добавить или обновить редакцию в этой версии; исключить — убрать элемент из среза этой и следующих версий.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">
      <text>
        <t xml:space="preserve">Читаемая ссылка на точное место в источнике: документ, лист и строка или диапазон.</t>
      </text>
    </comment>
    <comment authorId="0" ref="U4">
      <text>
        <t xml:space="preserve">Дата последней смысловой проверки записи. Отображается как день.месяц.год.</t>
      </text>
    </comment>
    <comment authorId="0" ref="C4">
      <text>
        <t xml:space="preserve">Применить — добавить или обновить редакцию в этой версии; исключить — убрать элемент из среза этой и следующих версий.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4">
      <text>
        <t xml:space="preserve">Читаемая ссылка на точное место в источнике: документ, лист и строка или диапазон.</t>
      </text>
    </comment>
    <comment authorId="0" ref="N4">
      <text>
        <t xml:space="preserve">Дата последней смысловой проверки записи. Отображается как день.месяц.год.</t>
      </text>
    </comment>
    <comment authorId="0" ref="C4">
      <text>
        <t xml:space="preserve">Применить — добавить или обновить редакцию в этой версии; исключить — убрать элемент из среза этой и следующих версий.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Y4">
      <text>
        <t xml:space="preserve">Читаемая ссылка на точное место в источнике: документ, лист и строка или диапазон.</t>
      </text>
    </comment>
    <comment authorId="0" ref="Z4">
      <text>
        <t xml:space="preserve">Дата последней смысловой проверки записи. Отображается как день.месяц.год.</t>
      </text>
    </comment>
    <comment authorId="0" ref="C4">
      <text>
        <t xml:space="preserve">Применить — добавить или обновить редакцию в этой версии; исключить — убрать элемент из среза этой и следующих версий.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">
      <text>
        <t xml:space="preserve">Дата последней смысловой проверки записи. Отображается как день.месяц.год.</t>
      </text>
    </comment>
    <comment authorId="0" ref="C4">
      <text>
        <t xml:space="preserve">Применить — добавить или обновить редакцию в этой версии; исключить — убрать элемент из среза этой и следующих версий.</t>
      </text>
    </comment>
    <comment authorId="0" ref="S4">
      <text>
        <t xml:space="preserve">Читаемая ссылка на точное место в источнике: документ, лист и строка или диапазон.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4">
      <text>
        <t xml:space="preserve">Читаемая ссылка на точное место в источнике: документ, лист и строка или диапазон.</t>
      </text>
    </comment>
    <comment authorId="0" ref="Q4">
      <text>
        <t xml:space="preserve">Дата последней смысловой проверки записи. Отображается как день.месяц.год.</t>
      </text>
    </comment>
    <comment authorId="0" ref="C4">
      <text>
        <t xml:space="preserve">Применить — добавить или обновить редакцию в этой версии; исключить — убрать элемент из среза этой и следующих версий.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4">
      <text>
        <t xml:space="preserve">Читаемая ссылка на точное место в источнике: документ, лист и строка или диапазон.</t>
      </text>
    </comment>
    <comment authorId="0" ref="X4">
      <text>
        <t xml:space="preserve">Дата последней смысловой проверки записи. Отображается как день.месяц.год.</t>
      </text>
    </comment>
    <comment authorId="0" ref="C4">
      <text>
        <t xml:space="preserve">Применить — добавить или обновить редакцию в этой версии; исключить — убрать элемент из среза этой и следующих версий.</t>
      </text>
    </comment>
  </commentList>
</comments>
</file>

<file path=xl/comments1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4">
      <text>
        <t xml:space="preserve">Читаемая ссылка на точное место в источнике: документ, лист и строка или диапазон.</t>
      </text>
    </comment>
    <comment authorId="0" ref="AA4">
      <text>
        <t xml:space="preserve">Дата последней смысловой проверки записи. Отображается как день.месяц.год.</t>
      </text>
    </comment>
    <comment authorId="0" ref="C4">
      <text>
        <t xml:space="preserve">Применить — добавить или обновить редакцию в этой версии; исключить — убрать элемент из среза этой и следующих версий.</t>
      </text>
    </comment>
  </commentList>
</comments>
</file>

<file path=xl/comments1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">
      <text>
        <t xml:space="preserve">Дата последней смысловой проверки записи. Отображается как день.месяц.год.</t>
      </text>
    </comment>
    <comment authorId="0" ref="C4">
      <text>
        <t xml:space="preserve">Применить — добавить или обновить редакцию в этой версии; исключить — убрать элемент из среза этой и следующих версий.</t>
      </text>
    </comment>
    <comment authorId="0" ref="S4">
      <text>
        <t xml:space="preserve">Читаемая ссылка на точное место в источнике: документ, лист и строка или диапазон.</t>
      </text>
    </comment>
  </commentList>
</comments>
</file>

<file path=xl/sharedStrings.xml><?xml version="1.0" encoding="utf-8"?>
<sst xmlns="http://schemas.openxmlformats.org/spreadsheetml/2006/main" count="24486" uniqueCount="721">
  <si>
    <t>Шаблон канонической модели бизнеса v0.2</t>
  </si>
  <si>
    <t>Система</t>
  </si>
  <si>
    <t>Схема шаблона</t>
  </si>
  <si>
    <t>Одна книга хранит каноническую модель одного бизнеса: внутренние производственные системы, продукты, ресурсы и внешние контрактные границы.</t>
  </si>
  <si>
    <t>yes_no</t>
  </si>
  <si>
    <t>Связи между листами, полями и правилами проверки шаблона.</t>
  </si>
  <si>
    <t>version_operation</t>
  </si>
  <si>
    <t>knowledge_status</t>
  </si>
  <si>
    <t>model_layer</t>
  </si>
  <si>
    <t>version_status</t>
  </si>
  <si>
    <t>execution_status</t>
  </si>
  <si>
    <t>performer_type</t>
  </si>
  <si>
    <t>assignment_status</t>
  </si>
  <si>
    <t>counterparty_type</t>
  </si>
  <si>
    <t>action_type</t>
  </si>
  <si>
    <t>performer_mode</t>
  </si>
  <si>
    <t>edge_type</t>
  </si>
  <si>
    <t>object_type</t>
  </si>
  <si>
    <t>element_type</t>
  </si>
  <si>
    <t>Как работать с моделью</t>
  </si>
  <si>
    <t>contract_status</t>
  </si>
  <si>
    <t>direction</t>
  </si>
  <si>
    <t>Лист собирается автоматически. Чтобы исправить результат, измените исходные данные, а затем пересоберите представление.</t>
  </si>
  <si>
    <t>pricing_method</t>
  </si>
  <si>
    <t>change_operation</t>
  </si>
  <si>
    <t>projection_kind</t>
  </si>
  <si>
    <t>readiness_status</t>
  </si>
  <si>
    <t>resolution_status</t>
  </si>
  <si>
    <t>1</t>
  </si>
  <si>
    <t>check_severity</t>
  </si>
  <si>
    <t>Настройки книги и внутренние производственные системы моделируемого бизнеса.</t>
  </si>
  <si>
    <t>relation_id</t>
  </si>
  <si>
    <t>да</t>
  </si>
  <si>
    <t>применить</t>
  </si>
  <si>
    <t>Назначение</t>
  </si>
  <si>
    <t>принято</t>
  </si>
  <si>
    <t>текущая</t>
  </si>
  <si>
    <t>source_field</t>
  </si>
  <si>
    <t>черновик</t>
  </si>
  <si>
    <t>исполняется</t>
  </si>
  <si>
    <t>cardinality</t>
  </si>
  <si>
    <t>человек</t>
  </si>
  <si>
    <t>активно</t>
  </si>
  <si>
    <t>организация</t>
  </si>
  <si>
    <t>target_field</t>
  </si>
  <si>
    <t>Фиксируйте не произвольные слова, а различимые объекты, состояния, действия, материалы, системы, процессы, позиции, продукты и контрактные границы.</t>
  </si>
  <si>
    <t>работа</t>
  </si>
  <si>
    <t>requiredness</t>
  </si>
  <si>
    <t>последовательность</t>
  </si>
  <si>
    <t>объект работы</t>
  </si>
  <si>
    <t>validation</t>
  </si>
  <si>
    <t>регламент</t>
  </si>
  <si>
    <t>проект</t>
  </si>
  <si>
    <t>business_meaning</t>
  </si>
  <si>
    <t>входящая</t>
  </si>
  <si>
    <t>за единицу</t>
  </si>
  <si>
    <t>создать</t>
  </si>
  <si>
    <t>Система.version_id</t>
  </si>
  <si>
    <t>карта бизнеса</t>
  </si>
  <si>
    <t>не готова</t>
  </si>
  <si>
    <t>разрешено</t>
  </si>
  <si>
    <t>критично</t>
  </si>
  <si>
    <t>model_id</t>
  </si>
  <si>
    <t>N:1</t>
  </si>
  <si>
    <t>2</t>
  </si>
  <si>
    <t>Версии.version_id</t>
  </si>
  <si>
    <t>Порядок заполнения</t>
  </si>
  <si>
    <t>обязательно</t>
  </si>
  <si>
    <t/>
  </si>
  <si>
    <t>читаемое значение → стабильный ID; ровно одно соответствие</t>
  </si>
  <si>
    <t>Начните с источников и версии, затем определите системы, позиции, продукты, процессы, действия, объекты, состояния и связи.</t>
  </si>
  <si>
    <t>Одна книга = одна модель бизнеса</t>
  </si>
  <si>
    <t>Связь version_id листа Система с Версии.version_id</t>
  </si>
  <si>
    <t>Источники</t>
  </si>
  <si>
    <t>3</t>
  </si>
  <si>
    <t>Интервью и подтверждение</t>
  </si>
  <si>
    <t>Документы, интервью и системы, на которых основаны определения модели.</t>
  </si>
  <si>
    <t>Сначала уточните, куда изменение встраивается, от чего зависит, какой эффект создаёт и как корректно сформулировать определение. Записывайте только после подтверждения.</t>
  </si>
  <si>
    <t>нет</t>
  </si>
  <si>
    <t>исключить</t>
  </si>
  <si>
    <t>кандидат</t>
  </si>
  <si>
    <t>Одна реальная сущность получает один стабильный ID. Повторное упоминание не создаёт новую строку.</t>
  </si>
  <si>
    <t>целевая</t>
  </si>
  <si>
    <t>не исполняется</t>
  </si>
  <si>
    <t>AI-агент</t>
  </si>
  <si>
    <t>завершено</t>
  </si>
  <si>
    <t>решение</t>
  </si>
  <si>
    <t>условие</t>
  </si>
  <si>
    <t>данные</t>
  </si>
  <si>
    <t>source_id</t>
  </si>
  <si>
    <t>правило</t>
  </si>
  <si>
    <t>4</t>
  </si>
  <si>
    <t>действует</t>
  </si>
  <si>
    <t>исходящая</t>
  </si>
  <si>
    <t>фиксированная сумма</t>
  </si>
  <si>
    <t>Версии</t>
  </si>
  <si>
    <t>изменить</t>
  </si>
  <si>
    <t>BPMN процесса</t>
  </si>
  <si>
    <t>готова к просмотру</t>
  </si>
  <si>
    <t>Новая версия хранит только изменения. Неизменённые элементы продолжают действовать из предыдущей версии; история принятых определений не стирается.</t>
  </si>
  <si>
    <t>исключено</t>
  </si>
  <si>
    <t>предупреждение</t>
  </si>
  <si>
    <t>title</t>
  </si>
  <si>
    <t>source_type</t>
  </si>
  <si>
    <t>working_version_id</t>
  </si>
  <si>
    <t>5</t>
  </si>
  <si>
    <t>url</t>
  </si>
  <si>
    <t>Человеко-читаемые списки</t>
  </si>
  <si>
    <t>authority_level</t>
  </si>
  <si>
    <t>В выпадающем списке выбирайте понятную подпись вида «Название [id=…]». Соседний ID вычисляется автоматически и остаётся видимым.</t>
  </si>
  <si>
    <t>owner_position_id</t>
  </si>
  <si>
    <t>owner_position_selector</t>
  </si>
  <si>
    <t>Система.owner_position_id</t>
  </si>
  <si>
    <t>6</t>
  </si>
  <si>
    <t>Позиции.position_id</t>
  </si>
  <si>
    <t>trust_floor</t>
  </si>
  <si>
    <t>необязательно</t>
  </si>
  <si>
    <t>BPMN и SVG</t>
  </si>
  <si>
    <t>valid_from</t>
  </si>
  <si>
    <t>working_version_selector</t>
  </si>
  <si>
    <t>Диаграмма — производная проекция канонической модели. Исправляйте смысл в таблице, затем перестраивайте изображение.</t>
  </si>
  <si>
    <t>Связь owner_position_id листа Система с Позиции.position_id</t>
  </si>
  <si>
    <t>valid_to</t>
  </si>
  <si>
    <t>last_checked</t>
  </si>
  <si>
    <t>Система.source_id</t>
  </si>
  <si>
    <t>active</t>
  </si>
  <si>
    <t>Источники.source_id</t>
  </si>
  <si>
    <t>гипотеза</t>
  </si>
  <si>
    <t>7</t>
  </si>
  <si>
    <t>notes</t>
  </si>
  <si>
    <t>уточняется</t>
  </si>
  <si>
    <t>приостановлено</t>
  </si>
  <si>
    <t>Проверки и восстановление</t>
  </si>
  <si>
    <t>передача</t>
  </si>
  <si>
    <t>автоматизация</t>
  </si>
  <si>
    <t>ветвление</t>
  </si>
  <si>
    <t>Связь source_id листа Система с Источники.source_id</t>
  </si>
  <si>
    <t>вход</t>
  </si>
  <si>
    <t>Перед вводом версии проверьте лист «Проверки». Решения и изменения модели сохраняют автора, дату, основание и состав обновления.</t>
  </si>
  <si>
    <t>приостановлен</t>
  </si>
  <si>
    <t>подписка</t>
  </si>
  <si>
    <t>Источники.owner_position_id</t>
  </si>
  <si>
    <t>готова к deployment</t>
  </si>
  <si>
    <t>ошибка</t>
  </si>
  <si>
    <t>информация</t>
  </si>
  <si>
    <t>current_version_id</t>
  </si>
  <si>
    <t>Связь owner_position_id листа Источники с Позиции.position_id</t>
  </si>
  <si>
    <t>Версии.predecessor_version_id</t>
  </si>
  <si>
    <t>current_version_selector</t>
  </si>
  <si>
    <t>Цвета и правила</t>
  </si>
  <si>
    <t>Связь predecessor_version_id листа Версии с Версии.version_id</t>
  </si>
  <si>
    <t>конфликт</t>
  </si>
  <si>
    <t>Версии.accepted_decision_id</t>
  </si>
  <si>
    <t>закрыто</t>
  </si>
  <si>
    <t>не применимо</t>
  </si>
  <si>
    <t>контроль</t>
  </si>
  <si>
    <t>Обязательное поле</t>
  </si>
  <si>
    <t>совместно</t>
  </si>
  <si>
    <t>исключение</t>
  </si>
  <si>
    <t>выход</t>
  </si>
  <si>
    <t>Решения.decision_id</t>
  </si>
  <si>
    <t>источник истины</t>
  </si>
  <si>
    <t>закрыт</t>
  </si>
  <si>
    <t>формула</t>
  </si>
  <si>
    <t>переход-версии</t>
  </si>
  <si>
    <t>Жёлтый заголовок: поле должно быть заполнено для принятой записи.</t>
  </si>
  <si>
    <t>Связь accepted_decision_id листа Версии с Решения.decision_id</t>
  </si>
  <si>
    <t>Версии.closed_decision_id</t>
  </si>
  <si>
    <t>Вычисляемое поле</t>
  </si>
  <si>
    <t>устарело</t>
  </si>
  <si>
    <t>Голубой заголовок или серое тело: формулу не редактируют вручную.</t>
  </si>
  <si>
    <t>возврат</t>
  </si>
  <si>
    <t>документ</t>
  </si>
  <si>
    <t>информационная система</t>
  </si>
  <si>
    <t>пересобрать-проекцию</t>
  </si>
  <si>
    <t>system_id</t>
  </si>
  <si>
    <t>Связь closed_decision_id листа Версии с Решения.decision_id</t>
  </si>
  <si>
    <t>version_id</t>
  </si>
  <si>
    <t>Выбор из списка</t>
  </si>
  <si>
    <t>Версии.successor_version_id</t>
  </si>
  <si>
    <t>Светло-голубая ячейка: человек выбирает читаемое значение из списка.</t>
  </si>
  <si>
    <t>system_name</t>
  </si>
  <si>
    <t>org_tag</t>
  </si>
  <si>
    <t>purpose</t>
  </si>
  <si>
    <t>Связь successor_version_id листа Версии с Версии.version_id</t>
  </si>
  <si>
    <t>Важно</t>
  </si>
  <si>
    <t>source_selector</t>
  </si>
  <si>
    <t>Версии.migration_decision_id</t>
  </si>
  <si>
    <t>source_locator</t>
  </si>
  <si>
    <t>last_reviewed</t>
  </si>
  <si>
    <t>Не вставляйте значения поверх формульных ID-столбцов. При ошибке сначала проверьте выбранное значение, рабочую версию и лист «Проверки».</t>
  </si>
  <si>
    <t>неизвестно</t>
  </si>
  <si>
    <t>подпроцесс</t>
  </si>
  <si>
    <t>ресурс</t>
  </si>
  <si>
    <t>Связь migration_decision_id листа Версии с Решения.decision_id</t>
  </si>
  <si>
    <t>интерфейс исполнения</t>
  </si>
  <si>
    <t>Версии.source_id</t>
  </si>
  <si>
    <t>Связь source_id листа Версии с Источники.source_id</t>
  </si>
  <si>
    <t>Исполнители.source_id</t>
  </si>
  <si>
    <t>Связь source_id листа Исполнители с Источники.source_id</t>
  </si>
  <si>
    <t>Позиции.version_id</t>
  </si>
  <si>
    <t>Связь version_id листа Позиции с Версии.version_id</t>
  </si>
  <si>
    <t>Позиции.system_id</t>
  </si>
  <si>
    <t>Система.system_id</t>
  </si>
  <si>
    <t>Связь system_id листа Позиции с Система.system_id</t>
  </si>
  <si>
    <t>Позиции.source_id</t>
  </si>
  <si>
    <t>показатель</t>
  </si>
  <si>
    <t>Связь source_id листа Позиции с Источники.source_id</t>
  </si>
  <si>
    <t>Назначения.performer_id</t>
  </si>
  <si>
    <t>Исполнители.performer_id</t>
  </si>
  <si>
    <t>Связь performer_id листа Назначения с Исполнители.performer_id</t>
  </si>
  <si>
    <t>Назначения.position_id</t>
  </si>
  <si>
    <t>Связь position_id листа Назначения с Позиции.position_id</t>
  </si>
  <si>
    <t>Назначения.source_id</t>
  </si>
  <si>
    <t>Связь source_id листа Назначения с Источники.source_id</t>
  </si>
  <si>
    <t>Контрагенты.source_id</t>
  </si>
  <si>
    <t>Связь source_id листа Контрагенты с Источники.source_id</t>
  </si>
  <si>
    <t>норматив</t>
  </si>
  <si>
    <t>Продукты.version_id</t>
  </si>
  <si>
    <t>Связь version_id листа Продукты с Версии.version_id</t>
  </si>
  <si>
    <t>Продукты.primary_object_id</t>
  </si>
  <si>
    <t>Объекты.object_id</t>
  </si>
  <si>
    <t>Связь primary_object_id листа Продукты с Объекты.object_id</t>
  </si>
  <si>
    <t>Продукты.required_state_id</t>
  </si>
  <si>
    <t>Состояния.state_id</t>
  </si>
  <si>
    <t>Связь required_state_id листа Продукты с Состояния.state_id</t>
  </si>
  <si>
    <t>Продукты.owner_position_id</t>
  </si>
  <si>
    <t>SLA</t>
  </si>
  <si>
    <t>Связь owner_position_id листа Продукты с Позиции.position_id</t>
  </si>
  <si>
    <t>Продукты.source_id</t>
  </si>
  <si>
    <t>Связь source_id листа Продукты с Источники.source_id</t>
  </si>
  <si>
    <t>Материалы.version_id</t>
  </si>
  <si>
    <t>Связь version_id листа Материалы с Версии.version_id</t>
  </si>
  <si>
    <t>Материалы.owner_position_id</t>
  </si>
  <si>
    <t>Связь owner_position_id листа Материалы с Позиции.position_id</t>
  </si>
  <si>
    <t>Материалы.source_id</t>
  </si>
  <si>
    <t>Связь source_id листа Материалы с Источники.source_id</t>
  </si>
  <si>
    <t>Процессы.version_id</t>
  </si>
  <si>
    <t>Связь version_id листа Процессы с Версии.version_id</t>
  </si>
  <si>
    <t>Процессы.system_id</t>
  </si>
  <si>
    <t>Связь system_id листа Процессы с Система.system_id</t>
  </si>
  <si>
    <t>Процессы.parent_process_id</t>
  </si>
  <si>
    <t>Процессы.process_id</t>
  </si>
  <si>
    <t>Связь parent_process_id листа Процессы с Процессы.process_id</t>
  </si>
  <si>
    <t>Процессы.work_object_id</t>
  </si>
  <si>
    <t>Связь work_object_id листа Процессы с Объекты.object_id</t>
  </si>
  <si>
    <t>Процессы.entry_state_id</t>
  </si>
  <si>
    <t>Связь entry_state_id листа Процессы с Состояния.state_id</t>
  </si>
  <si>
    <t>Процессы.exit_state_id</t>
  </si>
  <si>
    <t>Связь exit_state_id листа Процессы с Состояния.state_id</t>
  </si>
  <si>
    <t>Процессы.owner_position_id</t>
  </si>
  <si>
    <t>Связь owner_position_id листа Процессы с Позиции.position_id</t>
  </si>
  <si>
    <t>Процессы.source_id</t>
  </si>
  <si>
    <t>Связь source_id листа Процессы с Источники.source_id</t>
  </si>
  <si>
    <t>Действия.version_id</t>
  </si>
  <si>
    <t>Связь version_id листа Действия с Версии.version_id</t>
  </si>
  <si>
    <t>Действия.process_id</t>
  </si>
  <si>
    <t>Связь process_id листа Действия с Процессы.process_id</t>
  </si>
  <si>
    <t>Действия.responsible_position_id</t>
  </si>
  <si>
    <t>Связь responsible_position_id листа Действия с Позиции.position_id</t>
  </si>
  <si>
    <t>Действия.execution_element_id</t>
  </si>
  <si>
    <t>Элементы модели.element_id</t>
  </si>
  <si>
    <t>Связь execution_element_id листа Действия с Элементы модели.element_id</t>
  </si>
  <si>
    <t>Действия.input_object_id</t>
  </si>
  <si>
    <t>Связь input_object_id листа Действия с Объекты.object_id</t>
  </si>
  <si>
    <t>Действия.output_object_id</t>
  </si>
  <si>
    <t>Связь output_object_id листа Действия с Объекты.object_id</t>
  </si>
  <si>
    <t>Действия.linked_process_id</t>
  </si>
  <si>
    <t>Связь linked_process_id листа Действия с Процессы.process_id</t>
  </si>
  <si>
    <t>Действия.lane_position_id</t>
  </si>
  <si>
    <t>Связь lane_position_id листа Действия с Позиции.position_id</t>
  </si>
  <si>
    <t>Действия.source_id</t>
  </si>
  <si>
    <t>Связь source_id листа Действия с Источники.source_id</t>
  </si>
  <si>
    <t>Связи действий.version_id</t>
  </si>
  <si>
    <t>Связь version_id листа Связи действий с Версии.version_id</t>
  </si>
  <si>
    <t>Связи действий.process_id</t>
  </si>
  <si>
    <t>Связь process_id листа Связи действий с Процессы.process_id</t>
  </si>
  <si>
    <t>Связи действий.from_action_id</t>
  </si>
  <si>
    <t>Действия.action_id</t>
  </si>
  <si>
    <t>Связь from_action_id листа Связи действий с Действия.action_id</t>
  </si>
  <si>
    <t>Связи действий.to_action_id</t>
  </si>
  <si>
    <t>Связь to_action_id листа Связи действий с Действия.action_id</t>
  </si>
  <si>
    <t>Связи действий.decision_position_id</t>
  </si>
  <si>
    <t>Связь decision_position_id листа Связи действий с Позиции.position_id</t>
  </si>
  <si>
    <t>Связи действий.source_id</t>
  </si>
  <si>
    <t>Связь source_id листа Связи действий с Источники.source_id</t>
  </si>
  <si>
    <t>Объекты.version_id</t>
  </si>
  <si>
    <t>Связь version_id листа Объекты с Версии.version_id</t>
  </si>
  <si>
    <t>Объекты.system_id</t>
  </si>
  <si>
    <t>Связь system_id листа Объекты с Система.system_id</t>
  </si>
  <si>
    <t>Объекты.canonical_source_element_id</t>
  </si>
  <si>
    <t>Связь canonical_source_element_id листа Объекты с Элементы модели.element_id</t>
  </si>
  <si>
    <t>Объекты.data_owner_position_id</t>
  </si>
  <si>
    <t>Связь data_owner_position_id листа Объекты с Позиции.position_id</t>
  </si>
  <si>
    <t>Объекты.source_id</t>
  </si>
  <si>
    <t>Связь source_id листа Объекты с Источники.source_id</t>
  </si>
  <si>
    <t>Состояния.version_id</t>
  </si>
  <si>
    <t>Связь version_id листа Состояния с Версии.version_id</t>
  </si>
  <si>
    <t>Состояния.object_id</t>
  </si>
  <si>
    <t>Связь object_id листа Состояния с Объекты.object_id</t>
  </si>
  <si>
    <t>Состояния.source_id</t>
  </si>
  <si>
    <t>Связь source_id листа Состояния с Источники.source_id</t>
  </si>
  <si>
    <t>Переходы.version_id</t>
  </si>
  <si>
    <t>Связь version_id листа Переходы с Версии.version_id</t>
  </si>
  <si>
    <t>Переходы.process_id</t>
  </si>
  <si>
    <t>Связь process_id листа Переходы с Процессы.process_id</t>
  </si>
  <si>
    <t>Переходы.object_id</t>
  </si>
  <si>
    <t>Связь object_id листа Переходы с Объекты.object_id</t>
  </si>
  <si>
    <t>Переходы.from_state_id</t>
  </si>
  <si>
    <t>Связь from_state_id листа Переходы с Состояния.state_id</t>
  </si>
  <si>
    <t>Переходы.to_state_id</t>
  </si>
  <si>
    <t>Связь to_state_id листа Переходы с Состояния.state_id</t>
  </si>
  <si>
    <t>Переходы.action_id</t>
  </si>
  <si>
    <t>Связь action_id листа Переходы с Действия.action_id</t>
  </si>
  <si>
    <t>Переходы.decision_position_id</t>
  </si>
  <si>
    <t>Связь decision_position_id листа Переходы с Позиции.position_id</t>
  </si>
  <si>
    <t>Переходы.exception_transition_id</t>
  </si>
  <si>
    <t>Переходы.transition_id</t>
  </si>
  <si>
    <t>Связь exception_transition_id листа Переходы с Переходы.transition_id</t>
  </si>
  <si>
    <t>Переходы.source_id</t>
  </si>
  <si>
    <t>Связь source_id листа Переходы с Источники.source_id</t>
  </si>
  <si>
    <t>Элементы модели.version_id</t>
  </si>
  <si>
    <t>Связь version_id листа Элементы модели с Версии.version_id</t>
  </si>
  <si>
    <t>Элементы модели.system_id</t>
  </si>
  <si>
    <t>Связь system_id листа Элементы модели с Система.system_id</t>
  </si>
  <si>
    <t>Элементы модели.owner_position_id</t>
  </si>
  <si>
    <t>Связь owner_position_id листа Элементы модели с Позиции.position_id</t>
  </si>
  <si>
    <t>Элементы модели.canonical_source_element_id</t>
  </si>
  <si>
    <t>Связь canonical_source_element_id листа Элементы модели с Элементы модели.element_id</t>
  </si>
  <si>
    <t>Элементы модели.source_id</t>
  </si>
  <si>
    <t>Связь source_id листа Элементы модели с Источники.source_id</t>
  </si>
  <si>
    <t>Контракты.version_id</t>
  </si>
  <si>
    <t>Связь version_id листа Контракты с Версии.version_id</t>
  </si>
  <si>
    <t>Контракты.counterparty_id</t>
  </si>
  <si>
    <t>Контрагенты.counterparty_id</t>
  </si>
  <si>
    <t>Связь counterparty_id листа Контракты с Контрагенты.counterparty_id</t>
  </si>
  <si>
    <t>Контракты.change_authority_position_id</t>
  </si>
  <si>
    <t>Связь change_authority_position_id листа Контракты с Позиции.position_id</t>
  </si>
  <si>
    <t>Контракты.source_id</t>
  </si>
  <si>
    <t>Связь source_id листа Контракты с Источники.source_id</t>
  </si>
  <si>
    <t>Позиции контрактов.version_id</t>
  </si>
  <si>
    <t>Связь version_id листа Позиции контрактов с Версии.version_id</t>
  </si>
  <si>
    <t>Позиции контрактов.contract_id</t>
  </si>
  <si>
    <t>Контракты.contract_id</t>
  </si>
  <si>
    <t>Связь contract_id листа Позиции контрактов с Контракты.contract_id</t>
  </si>
  <si>
    <t>Позиции контрактов.product_id</t>
  </si>
  <si>
    <t>Продукты.product_id</t>
  </si>
  <si>
    <t>Связь product_id листа Позиции контрактов с Продукты.product_id</t>
  </si>
  <si>
    <t>Позиции контрактов.internal_system_id</t>
  </si>
  <si>
    <t>Связь internal_system_id листа Позиции контрактов с Система.system_id</t>
  </si>
  <si>
    <t>Позиции контрактов.interface_id</t>
  </si>
  <si>
    <t>Интерфейсы передачи.interface_id</t>
  </si>
  <si>
    <t>Связь interface_id листа Позиции контрактов с Интерфейсы передачи.interface_id</t>
  </si>
  <si>
    <t>Позиции контрактов.source_id</t>
  </si>
  <si>
    <t>Связь source_id листа Позиции контрактов с Источники.source_id</t>
  </si>
  <si>
    <t>Интерфейсы передачи.version_id</t>
  </si>
  <si>
    <t>Связь version_id листа Интерфейсы передачи с Версии.version_id</t>
  </si>
  <si>
    <t>Интерфейсы передачи.counterparty_id</t>
  </si>
  <si>
    <t>Связь counterparty_id листа Интерфейсы передачи с Контрагенты.counterparty_id</t>
  </si>
  <si>
    <t>Интерфейсы передачи.internal_system_id</t>
  </si>
  <si>
    <t>Связь internal_system_id листа Интерфейсы передачи с Система.system_id</t>
  </si>
  <si>
    <t>Интерфейсы передачи.product_id</t>
  </si>
  <si>
    <t>Связь product_id листа Интерфейсы передачи с Продукты.product_id</t>
  </si>
  <si>
    <t>Интерфейсы передачи.information_system_id</t>
  </si>
  <si>
    <t>Связь information_system_id листа Интерфейсы передачи с Элементы модели.element_id</t>
  </si>
  <si>
    <t>Интерфейсы передачи.acceptance_action_id</t>
  </si>
  <si>
    <t>Связь acceptance_action_id листа Интерфейсы передачи с Действия.action_id</t>
  </si>
  <si>
    <t>Интерфейсы передачи.source_id</t>
  </si>
  <si>
    <t>Связь source_id листа Интерфейсы передачи с Источники.source_id</t>
  </si>
  <si>
    <t>Связи модели.version_id</t>
  </si>
  <si>
    <t>Связь version_id листа Связи модели с Версии.version_id</t>
  </si>
  <si>
    <t>Связи модели.scope_system_id</t>
  </si>
  <si>
    <t>Связь scope_system_id листа Связи модели с Система.system_id</t>
  </si>
  <si>
    <t>Связи модели.scope_process_id</t>
  </si>
  <si>
    <t>Связь scope_process_id листа Связи модели с Процессы.process_id</t>
  </si>
  <si>
    <t>Связи модели.source_id</t>
  </si>
  <si>
    <t>Связь source_id листа Связи модели с Источники.source_id</t>
  </si>
  <si>
    <t>Решения.confirmed_by_performer_id</t>
  </si>
  <si>
    <t>Черновые, принятые, действующие и закрытые состояния модели бизнеса.</t>
  </si>
  <si>
    <t>Связь confirmed_by_performer_id листа Решения с Исполнители.performer_id</t>
  </si>
  <si>
    <t>Каждая строка фиксирует отдельное состояние или управленческий факт; историю не переписывают задним числом.</t>
  </si>
  <si>
    <t>Решения.confirmation_assignment_id</t>
  </si>
  <si>
    <t>Назначения.assignment_id</t>
  </si>
  <si>
    <t>predecessor_version_id</t>
  </si>
  <si>
    <t>predecessor_version_selector</t>
  </si>
  <si>
    <t>version_label</t>
  </si>
  <si>
    <t>Связь confirmation_assignment_id листа Решения с Назначения.assignment_id</t>
  </si>
  <si>
    <t>accepted_decision_id</t>
  </si>
  <si>
    <t>Решения.working_version_id</t>
  </si>
  <si>
    <t>accepted_decision_selector</t>
  </si>
  <si>
    <t>accepted_at</t>
  </si>
  <si>
    <t>effective_from</t>
  </si>
  <si>
    <t>closed_decision_id</t>
  </si>
  <si>
    <t>Связь working_version_id листа Решения с Версии.version_id</t>
  </si>
  <si>
    <t>closed_decision_selector</t>
  </si>
  <si>
    <t>successor_version_id</t>
  </si>
  <si>
    <t>Решения.corrects_decision_id</t>
  </si>
  <si>
    <t>successor_version_selector</t>
  </si>
  <si>
    <t>migration_required</t>
  </si>
  <si>
    <t>migration_decision_id</t>
  </si>
  <si>
    <t>migration_decision_selector</t>
  </si>
  <si>
    <t>Связь corrects_decision_id листа Решения с Решения.decision_id</t>
  </si>
  <si>
    <t>Решения.recorded_by_performer_id</t>
  </si>
  <si>
    <t>Связь recorded_by_performer_id листа Решения с Исполнители.performer_id</t>
  </si>
  <si>
    <t>Решения.source_id</t>
  </si>
  <si>
    <t>Связь source_id листа Решения с Источники.source_id</t>
  </si>
  <si>
    <t>Изменения модели.decision_id</t>
  </si>
  <si>
    <t>Связь decision_id листа Изменения модели с Решения.decision_id</t>
  </si>
  <si>
    <t>Изменения модели.version_id</t>
  </si>
  <si>
    <t>Связь version_id листа Изменения модели с Версии.version_id</t>
  </si>
  <si>
    <t>Изменения модели.recorded_by_performer_id</t>
  </si>
  <si>
    <t>Связь recorded_by_performer_id листа Изменения модели с Исполнители.performer_id</t>
  </si>
  <si>
    <t>Диаграммы.process_id</t>
  </si>
  <si>
    <t>Связь process_id листа Диаграммы с Процессы.process_id</t>
  </si>
  <si>
    <t>Диаграммы.version_id</t>
  </si>
  <si>
    <t>Связь version_id листа Диаграммы с Версии.version_id</t>
  </si>
  <si>
    <t>Диаграммы.source_id</t>
  </si>
  <si>
    <t>Связь source_id листа Диаграммы с Источники.source_id</t>
  </si>
  <si>
    <t>Исполнители</t>
  </si>
  <si>
    <t>Люди и AI-агенты, которые выполняют работу или подтверждают изменения модели.</t>
  </si>
  <si>
    <t>performer_id</t>
  </si>
  <si>
    <t>performer_name</t>
  </si>
  <si>
    <t>Позиции</t>
  </si>
  <si>
    <t>Устойчивые зоны ответственности внутри производственных систем, независимо от конкретных людей.</t>
  </si>
  <si>
    <t>Начните строку со стабильного ID. Версия подставится автоматически; связи выбирайте по понятным названиям в соседних списках.</t>
  </si>
  <si>
    <t>position_id</t>
  </si>
  <si>
    <t>system_selector</t>
  </si>
  <si>
    <t>position_name</t>
  </si>
  <si>
    <t>responsibility</t>
  </si>
  <si>
    <t>expected_result</t>
  </si>
  <si>
    <t>authority</t>
  </si>
  <si>
    <t>system_owner</t>
  </si>
  <si>
    <t>Назначения</t>
  </si>
  <si>
    <t>Связи исполнителей с позициями и сроки действия этих связей.</t>
  </si>
  <si>
    <t>Одна строка связывает две существующие сущности на указанный период.</t>
  </si>
  <si>
    <t>assignment_id</t>
  </si>
  <si>
    <t>performer_selector</t>
  </si>
  <si>
    <t>position_selector</t>
  </si>
  <si>
    <t>active_from</t>
  </si>
  <si>
    <t>active_to</t>
  </si>
  <si>
    <t>Контрагенты</t>
  </si>
  <si>
    <t>Внешние люди и организации, с которыми бизнес обменивается продуктами.</t>
  </si>
  <si>
    <t>counterparty_id</t>
  </si>
  <si>
    <t>counterparty_name</t>
  </si>
  <si>
    <t>legal_name</t>
  </si>
  <si>
    <t>Продукты</t>
  </si>
  <si>
    <t>Типы результатов, которые внутренние системы бизнеса производят или получают от внешних контрагентов.</t>
  </si>
  <si>
    <t>Одна строка = один тип продукта, а не отдельный лид или событие. Внутренний производитель задаётся связью «система → производит → продукт»; внешний поставщик — входящей позицией контракта.</t>
  </si>
  <si>
    <t>product_id</t>
  </si>
  <si>
    <t>product_name</t>
  </si>
  <si>
    <t>definition</t>
  </si>
  <si>
    <t>primary_object_id</t>
  </si>
  <si>
    <t>primary_object_selector</t>
  </si>
  <si>
    <t>required_state_id</t>
  </si>
  <si>
    <t>required_state_selector</t>
  </si>
  <si>
    <t>unit</t>
  </si>
  <si>
    <t>acceptance_criteria</t>
  </si>
  <si>
    <t>acceptance_package_description</t>
  </si>
  <si>
    <t>Материалы</t>
  </si>
  <si>
    <t>Переиспользуемые тексты, скрипты, презентации, инструкции и шаблоны для выполнения действий.</t>
  </si>
  <si>
    <t>Одна строка = один переиспользуемый материал. Конкретное отправленное сообщение или заполненный документ относится к данным исполнения, а не к этому каталогу.</t>
  </si>
  <si>
    <t>material_id</t>
  </si>
  <si>
    <t>material_name</t>
  </si>
  <si>
    <t>material_type</t>
  </si>
  <si>
    <t>content_text</t>
  </si>
  <si>
    <t>Процессы</t>
  </si>
  <si>
    <t>Воспроизводимые цепочки действий с общей целью, триггером, объектом работы и результатом.</t>
  </si>
  <si>
    <t>process_id</t>
  </si>
  <si>
    <t>parent_process_id</t>
  </si>
  <si>
    <t>parent_process_selector</t>
  </si>
  <si>
    <t>flow_tag</t>
  </si>
  <si>
    <t>process_name</t>
  </si>
  <si>
    <t>goal</t>
  </si>
  <si>
    <t>work_object_id</t>
  </si>
  <si>
    <t>work_object_selector</t>
  </si>
  <si>
    <t>trigger</t>
  </si>
  <si>
    <t>process_input</t>
  </si>
  <si>
    <t>process_output</t>
  </si>
  <si>
    <t>entry_state_id</t>
  </si>
  <si>
    <t>entry_state_selector</t>
  </si>
  <si>
    <t>exit_state_id</t>
  </si>
  <si>
    <t>exit_state_selector</t>
  </si>
  <si>
    <t>Действия</t>
  </si>
  <si>
    <t>Наблюдаемые операции внутри процессов с входом, выходом и ответственной позицией.</t>
  </si>
  <si>
    <t>action_id</t>
  </si>
  <si>
    <t>process_selector</t>
  </si>
  <si>
    <t>action_name</t>
  </si>
  <si>
    <t>action_input</t>
  </si>
  <si>
    <t>action_output</t>
  </si>
  <si>
    <t>responsible_position_id</t>
  </si>
  <si>
    <t>responsible_position_selector</t>
  </si>
  <si>
    <t>execution_element_id</t>
  </si>
  <si>
    <t>execution_element_selector</t>
  </si>
  <si>
    <t>expected_duration</t>
  </si>
  <si>
    <t>input_object_id</t>
  </si>
  <si>
    <t>input_object_selector</t>
  </si>
  <si>
    <t>output_object_id</t>
  </si>
  <si>
    <t>output_object_selector</t>
  </si>
  <si>
    <t>linked_process_id</t>
  </si>
  <si>
    <t>linked_process_selector</t>
  </si>
  <si>
    <t>diagram_label</t>
  </si>
  <si>
    <t>include_in_diagram</t>
  </si>
  <si>
    <t>diagram_order</t>
  </si>
  <si>
    <t>lane_position_id</t>
  </si>
  <si>
    <t>lane_position_selector</t>
  </si>
  <si>
    <t>Связи действий</t>
  </si>
  <si>
    <t>Порядок выполнения действий: последовательности, условия, ветвления, исключения и возвраты.</t>
  </si>
  <si>
    <t>edge_id</t>
  </si>
  <si>
    <t>from_action_id</t>
  </si>
  <si>
    <t>from_action_selector</t>
  </si>
  <si>
    <t>link_type</t>
  </si>
  <si>
    <t>to_action_id</t>
  </si>
  <si>
    <t>to_action_selector</t>
  </si>
  <si>
    <t>condition_text</t>
  </si>
  <si>
    <t>decision_position_id</t>
  </si>
  <si>
    <t>decision_position_selector</t>
  </si>
  <si>
    <t>expected_evidence</t>
  </si>
  <si>
    <t>is_entry</t>
  </si>
  <si>
    <t>is_terminal</t>
  </si>
  <si>
    <t>priority</t>
  </si>
  <si>
    <t>branch_label</t>
  </si>
  <si>
    <t>is_default</t>
  </si>
  <si>
    <t>Объекты</t>
  </si>
  <si>
    <t>Сущности, идентичность и состояние которых изменяются в ходе процессов.</t>
  </si>
  <si>
    <t>object_id</t>
  </si>
  <si>
    <t>object_name</t>
  </si>
  <si>
    <t>identity_rule</t>
  </si>
  <si>
    <t>creation_event</t>
  </si>
  <si>
    <t>closing_event</t>
  </si>
  <si>
    <t>canonical_source_element_id</t>
  </si>
  <si>
    <t>canonical_source_element_selector</t>
  </si>
  <si>
    <t>data_owner_position_id</t>
  </si>
  <si>
    <t>data_owner_position_selector</t>
  </si>
  <si>
    <t>format_or_schema</t>
  </si>
  <si>
    <t>Состояния</t>
  </si>
  <si>
    <t>Устойчивые положения объектов работы и допустимые действия в каждом положении.</t>
  </si>
  <si>
    <t>state_id</t>
  </si>
  <si>
    <t>object_selector</t>
  </si>
  <si>
    <t>state_name</t>
  </si>
  <si>
    <t>terminal</t>
  </si>
  <si>
    <t>allowed_actions_summary</t>
  </si>
  <si>
    <t>Переходы</t>
  </si>
  <si>
    <t>Изменения состояния объекта, вызванные действием, условием или решением.</t>
  </si>
  <si>
    <t>transition_id</t>
  </si>
  <si>
    <t>from_state_id</t>
  </si>
  <si>
    <t>from_state_selector</t>
  </si>
  <si>
    <t>to_state_id</t>
  </si>
  <si>
    <t>to_state_selector</t>
  </si>
  <si>
    <t>action_selector</t>
  </si>
  <si>
    <t>trigger_type</t>
  </si>
  <si>
    <t>evidence</t>
  </si>
  <si>
    <t>exception_transition_id</t>
  </si>
  <si>
    <t>exception_transition_selector</t>
  </si>
  <si>
    <t>Элементы модели</t>
  </si>
  <si>
    <t>Правила, данные, информационные системы, показатели, нормативы, SLA и автоматизации.</t>
  </si>
  <si>
    <t>element_id</t>
  </si>
  <si>
    <t>element_name</t>
  </si>
  <si>
    <t>formula_or_rule</t>
  </si>
  <si>
    <t>unit_or_format</t>
  </si>
  <si>
    <t>target_or_threshold</t>
  </si>
  <si>
    <t>Контракты</t>
  </si>
  <si>
    <t>Общие договорённости бизнеса с внешними контрагентами.</t>
  </si>
  <si>
    <t>contract_id</t>
  </si>
  <si>
    <t>counterparty_selector</t>
  </si>
  <si>
    <t>contract_name_or_number</t>
  </si>
  <si>
    <t>document_url</t>
  </si>
  <si>
    <t>change_authority_position_id</t>
  </si>
  <si>
    <t>change_authority_position_selector</t>
  </si>
  <si>
    <t>Позиции контрактов</t>
  </si>
  <si>
    <t>Отдельно принимаемые и рассчитываемые продукты внутри контрактов.</t>
  </si>
  <si>
    <t>Направление «входящая» означает, что бизнес получает продукт от контрагента; «исходящая» — что бизнес поставляет продукт контрагенту.</t>
  </si>
  <si>
    <t>contract_item_id</t>
  </si>
  <si>
    <t>contract_selector</t>
  </si>
  <si>
    <t>product_selector</t>
  </si>
  <si>
    <t>internal_system_id</t>
  </si>
  <si>
    <t>internal_system_selector</t>
  </si>
  <si>
    <t>price_value</t>
  </si>
  <si>
    <t>price_formula</t>
  </si>
  <si>
    <t>currency</t>
  </si>
  <si>
    <t>pricing_unit</t>
  </si>
  <si>
    <t>billing_trigger</t>
  </si>
  <si>
    <t>payment_terms</t>
  </si>
  <si>
    <t>interface_id</t>
  </si>
  <si>
    <t>interface_selector</t>
  </si>
  <si>
    <t>Интерфейсы передачи</t>
  </si>
  <si>
    <t>Способы и условия передачи продуктов через внешнюю границу бизнеса.</t>
  </si>
  <si>
    <t>interface_name</t>
  </si>
  <si>
    <t>transfer_trigger</t>
  </si>
  <si>
    <t>channel</t>
  </si>
  <si>
    <t>information_system_id</t>
  </si>
  <si>
    <t>information_system_selector</t>
  </si>
  <si>
    <t>format_description</t>
  </si>
  <si>
    <t>package_description</t>
  </si>
  <si>
    <t>acceptance_action_id</t>
  </si>
  <si>
    <t>acceptance_action_selector</t>
  </si>
  <si>
    <t>acceptance_evidence</t>
  </si>
  <si>
    <t>rejection_path</t>
  </si>
  <si>
    <t>return_path</t>
  </si>
  <si>
    <t>fallback_path</t>
  </si>
  <si>
    <t>Связи модели</t>
  </si>
  <si>
    <t>Использование и другие смысловые связи между элементами модели.</t>
  </si>
  <si>
    <t>Здесь фиксируется, где элемент используется: например, действие использует материал или система производит продукт.</t>
  </si>
  <si>
    <t>link_id</t>
  </si>
  <si>
    <t>from_entity_id</t>
  </si>
  <si>
    <t>from_entity_selector</t>
  </si>
  <si>
    <t>relation_type</t>
  </si>
  <si>
    <t>to_entity_id</t>
  </si>
  <si>
    <t>to_entity_selector</t>
  </si>
  <si>
    <t>relation_role</t>
  </si>
  <si>
    <t>required</t>
  </si>
  <si>
    <t>usage_description</t>
  </si>
  <si>
    <t>scope_system_id</t>
  </si>
  <si>
    <t>scope_system_selector</t>
  </si>
  <si>
    <t>scope_process_id</t>
  </si>
  <si>
    <t>scope_process_selector</t>
  </si>
  <si>
    <t>Решения</t>
  </si>
  <si>
    <t>Кто, когда и какой полный пакет изменений подтвердил.</t>
  </si>
  <si>
    <t>Лист заполняется при подтверждённой записи и не редактируется задним числом.</t>
  </si>
  <si>
    <t>decision_id</t>
  </si>
  <si>
    <t>transaction_id</t>
  </si>
  <si>
    <t>package_id</t>
  </si>
  <si>
    <t>package_hash</t>
  </si>
  <si>
    <t>confirmation_id</t>
  </si>
  <si>
    <t>decided_at</t>
  </si>
  <si>
    <t>confirmed_by_performer_id</t>
  </si>
  <si>
    <t>confirmed_by_performer_selector</t>
  </si>
  <si>
    <t>confirmation_assignment_id</t>
  </si>
  <si>
    <t>confirmation_assignment_selector</t>
  </si>
  <si>
    <t>confirmer_name_snapshot</t>
  </si>
  <si>
    <t>confirmer_position_snapshot</t>
  </si>
  <si>
    <t>decision_text</t>
  </si>
  <si>
    <t>rationale</t>
  </si>
  <si>
    <t>confirmation_evidence</t>
  </si>
  <si>
    <t>corrects_decision_id</t>
  </si>
  <si>
    <t>corrects_decision_selector</t>
  </si>
  <si>
    <t>recorded_by_performer_id</t>
  </si>
  <si>
    <t>recorded_by_performer_selector</t>
  </si>
  <si>
    <t>Изменения модели</t>
  </si>
  <si>
    <t>Какие поля и элементы были созданы, изменены или исключены каждой транзакцией.</t>
  </si>
  <si>
    <t>change_id</t>
  </si>
  <si>
    <t>decision_selector</t>
  </si>
  <si>
    <t>applied_at</t>
  </si>
  <si>
    <t>operation</t>
  </si>
  <si>
    <t>entity_type</t>
  </si>
  <si>
    <t>stable_id</t>
  </si>
  <si>
    <t>field_name</t>
  </si>
  <si>
    <t>old_value</t>
  </si>
  <si>
    <t>new_value</t>
  </si>
  <si>
    <t>version_selector</t>
  </si>
  <si>
    <t>validation_result</t>
  </si>
  <si>
    <t>Срез модели</t>
  </si>
  <si>
    <t>Полная модель выбранной версии, собранная из ближайших редакций элементов.</t>
  </si>
  <si>
    <t>selected_version_id</t>
  </si>
  <si>
    <t>selected_version_selector</t>
  </si>
  <si>
    <t>entity_selector</t>
  </si>
  <si>
    <t>source_version_id</t>
  </si>
  <si>
    <t>source_version_selector</t>
  </si>
  <si>
    <t>source_sheet</t>
  </si>
  <si>
    <t>source_row_key</t>
  </si>
  <si>
    <t>resolved_operation</t>
  </si>
  <si>
    <t>Проверки</t>
  </si>
  <si>
    <t>Ошибки и предупреждения, которые нужно устранить в исходных листах модели.</t>
  </si>
  <si>
    <t>check_id</t>
  </si>
  <si>
    <t>category</t>
  </si>
  <si>
    <t>severity</t>
  </si>
  <si>
    <t>check_name</t>
  </si>
  <si>
    <t>result_count</t>
  </si>
  <si>
    <t>status</t>
  </si>
  <si>
    <t>blocking</t>
  </si>
  <si>
    <t>affected_ids</t>
  </si>
  <si>
    <t>remediation</t>
  </si>
  <si>
    <t>CHK-MODEL-ID</t>
  </si>
  <si>
    <t>структура</t>
  </si>
  <si>
    <t>model_id заполнен</t>
  </si>
  <si>
    <t>Заполнить Система!B3</t>
  </si>
  <si>
    <t>CHK-ONE-DRAFT</t>
  </si>
  <si>
    <t>версии</t>
  </si>
  <si>
    <t>не более одного черновика</t>
  </si>
  <si>
    <t>Закрыть лишний черновик</t>
  </si>
  <si>
    <t>CHK-MATERIAL-CONTENT</t>
  </si>
  <si>
    <t>материалы</t>
  </si>
  <si>
    <t>у материала есть текст или URL</t>
  </si>
  <si>
    <t>Заполнить content_text или url</t>
  </si>
  <si>
    <t>CHK-VERSION-POINTER</t>
  </si>
  <si>
    <t>working_version_id задан</t>
  </si>
  <si>
    <t>Выбрать рабочую версию из списка</t>
  </si>
  <si>
    <t>CHK-SNAPSHOT</t>
  </si>
  <si>
    <t>срез построен для рабочей версии</t>
  </si>
  <si>
    <t>Запустить scripts/versioning/resolve.py и записать Срез модели</t>
  </si>
  <si>
    <t>Реестр процессов</t>
  </si>
  <si>
    <t>Сводный список процессов выбранной версии и их готовность.</t>
  </si>
  <si>
    <t>action_count</t>
  </si>
  <si>
    <t>transition_count</t>
  </si>
  <si>
    <t>completeness_status</t>
  </si>
  <si>
    <t>diagram_id</t>
  </si>
  <si>
    <t>diagram_selector</t>
  </si>
  <si>
    <t>svg_url</t>
  </si>
  <si>
    <t>Рабочая панель модели бизнеса v0.2</t>
  </si>
  <si>
    <t>Выберите версию, систему и процесс человеко-читаемыми списками. Технический ID рассчитывается рядом и остаётся видимым.</t>
  </si>
  <si>
    <t>Рабочая версия</t>
  </si>
  <si>
    <t>selected_system_id</t>
  </si>
  <si>
    <t>Процесс</t>
  </si>
  <si>
    <t>selected_process_id</t>
  </si>
  <si>
    <t>Сводные представления</t>
  </si>
  <si>
    <t>Паспорт системы</t>
  </si>
  <si>
    <t>Паспорт процесса</t>
  </si>
  <si>
    <t>Действия и ветки</t>
  </si>
  <si>
    <t>Объект и состояния</t>
  </si>
  <si>
    <t>Контракты и внешние компоненты</t>
  </si>
  <si>
    <t>BPMN / SVG</t>
  </si>
  <si>
    <t>Диаграммы</t>
  </si>
  <si>
    <t>Сборки BPMN/SVG, построенные из точного среза модели.</t>
  </si>
  <si>
    <t>Одна строка описывает одну проверенную сборку представления, а не отдельную версию бизнес-модели.</t>
  </si>
  <si>
    <t>projection_build_id</t>
  </si>
  <si>
    <t>built_at</t>
  </si>
  <si>
    <t>model_fingerprint</t>
  </si>
  <si>
    <t>bpmn_url</t>
  </si>
  <si>
    <t>bpmn_sha256</t>
  </si>
  <si>
    <t>svg_sha256</t>
  </si>
  <si>
    <t>deployed_environment</t>
  </si>
  <si>
    <t>deployed_at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</si>
</sst>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d.mm.yyyy hh:mm"/>
  </numFmts>
  <fonts count="15">
    <font>
      <sz val="11.0"/>
      <color rgb="FF000000"/>
      <name val="Carlito"/>
      <scheme val="minor"/>
    </font>
    <font>
      <b/>
      <sz val="16.0"/>
      <color rgb="FF1F4E78"/>
      <name val="Carlito"/>
    </font>
    <font>
      <i/>
      <sz val="10.0"/>
      <color rgb="FF455A64"/>
      <name val="Carlito"/>
    </font>
    <font>
      <color theme="1"/>
      <name val="Carlito"/>
      <scheme val="minor"/>
    </font>
    <font>
      <sz val="10.0"/>
      <color rgb="FF263238"/>
      <name val="Carlito"/>
    </font>
    <font>
      <b/>
      <sz val="11.0"/>
      <color rgb="FF1F4E78"/>
      <name val="Carlito"/>
    </font>
    <font>
      <sz val="10.0"/>
      <color rgb="FF546E7A"/>
      <name val="Carlito"/>
    </font>
    <font>
      <b/>
      <sz val="10.0"/>
      <color rgb="FF1F4E78"/>
      <name val="Carlito"/>
    </font>
    <font/>
    <font>
      <sz val="10.0"/>
      <color rgb="FF37474F"/>
      <name val="Carlito"/>
    </font>
    <font>
      <b/>
      <sz val="10.0"/>
      <color rgb="FF6D4C00"/>
      <name val="Carlito"/>
    </font>
    <font>
      <sz val="10.0"/>
      <color rgb="FF455A64"/>
      <name val="Carlito"/>
    </font>
    <font>
      <b/>
      <sz val="10.0"/>
      <color rgb="FF8A1C1C"/>
      <name val="Carlito"/>
    </font>
    <font>
      <b/>
      <sz val="10.0"/>
      <color rgb="FF263238"/>
      <name val="Carlito"/>
    </font>
    <font>
      <b/>
      <sz val="9.0"/>
      <color rgb="FF546E7A"/>
      <name val="Carlito"/>
    </font>
  </fonts>
  <fills count="12">
    <fill>
      <patternFill patternType="none"/>
    </fill>
    <fill>
      <patternFill patternType="lightGray"/>
    </fill>
    <fill>
      <patternFill patternType="solid">
        <fgColor rgb="FFD9EAF7"/>
        <bgColor rgb="FFD9EAF7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F2F2F2"/>
        <bgColor rgb="FFF2F2F2"/>
      </patternFill>
    </fill>
    <fill>
      <patternFill patternType="solid">
        <fgColor rgb="FFF3F9FD"/>
        <bgColor rgb="FFF3F9FD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EAF4FB"/>
        <bgColor rgb="FFEAF4FB"/>
      </patternFill>
    </fill>
    <fill>
      <patternFill patternType="solid">
        <fgColor rgb="FFF5F7F8"/>
        <bgColor rgb="FFF5F7F8"/>
      </patternFill>
    </fill>
    <fill>
      <patternFill patternType="solid">
        <fgColor rgb="FFFCE8E6"/>
        <bgColor rgb="FFFCE8E6"/>
      </patternFill>
    </fill>
  </fills>
  <borders count="5">
    <border/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left style="thin">
        <color rgb="FFD9E1E8"/>
      </left>
      <top style="thin">
        <color rgb="FFD9E1E8"/>
      </top>
      <bottom style="thin">
        <color rgb="FFD9E1E8"/>
      </bottom>
    </border>
    <border>
      <top style="thin">
        <color rgb="FFD9E1E8"/>
      </top>
      <bottom style="thin">
        <color rgb="FFD9E1E8"/>
      </bottom>
    </border>
    <border>
      <right style="thin">
        <color rgb="FFD9E1E8"/>
      </right>
      <top style="thin">
        <color rgb="FFD9E1E8"/>
      </top>
      <bottom style="thin">
        <color rgb="FFD9E1E8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shrinkToFit="0" vertical="center" wrapText="1"/>
    </xf>
    <xf borderId="0" fillId="3" fontId="2" numFmtId="0" xfId="0" applyAlignment="1" applyFill="1" applyFont="1">
      <alignment horizontal="left" shrinkToFit="0" vertical="center" wrapText="1"/>
    </xf>
    <xf borderId="0" fillId="0" fontId="3" numFmtId="0" xfId="0" applyAlignment="1" applyFont="1">
      <alignment readingOrder="0"/>
    </xf>
    <xf borderId="0" fillId="3" fontId="2" numFmtId="0" xfId="0" applyAlignment="1" applyFont="1">
      <alignment horizontal="left" readingOrder="0" shrinkToFit="0" vertical="center" wrapText="1"/>
    </xf>
    <xf borderId="0" fillId="3" fontId="4" numFmtId="0" xfId="0" applyAlignment="1" applyFont="1">
      <alignment readingOrder="0" shrinkToFit="0" vertical="top" wrapText="1"/>
    </xf>
    <xf borderId="0" fillId="3" fontId="4" numFmtId="0" xfId="0" applyAlignment="1" applyFont="1">
      <alignment shrinkToFit="0" vertical="top" wrapText="1"/>
    </xf>
    <xf borderId="0" fillId="4" fontId="5" numFmtId="0" xfId="0" applyAlignment="1" applyFill="1" applyFont="1">
      <alignment horizontal="left" shrinkToFit="0" vertical="center" wrapText="1"/>
    </xf>
    <xf borderId="0" fillId="5" fontId="6" numFmtId="0" xfId="0" applyAlignment="1" applyFill="1" applyFont="1">
      <alignment horizontal="left" readingOrder="0" shrinkToFit="0" vertical="center" wrapText="1"/>
    </xf>
    <xf quotePrefix="1" borderId="1" fillId="2" fontId="5" numFmtId="0" xfId="0" applyAlignment="1" applyBorder="1" applyFont="1">
      <alignment horizontal="center" shrinkToFit="0" vertical="center" wrapText="1"/>
    </xf>
    <xf borderId="1" fillId="2" fontId="7" numFmtId="0" xfId="0" applyAlignment="1" applyBorder="1" applyFont="1">
      <alignment horizontal="center" shrinkToFit="0" vertical="center" wrapText="1"/>
    </xf>
    <xf borderId="1" fillId="6" fontId="7" numFmtId="0" xfId="0" applyAlignment="1" applyBorder="1" applyFill="1" applyFont="1">
      <alignment horizontal="left" shrinkToFit="0" vertical="center" wrapText="1"/>
    </xf>
    <xf borderId="2" fillId="3" fontId="4" numFmtId="0" xfId="0" applyAlignment="1" applyBorder="1" applyFont="1">
      <alignment horizontal="left" shrinkToFit="0" vertical="top" wrapText="1"/>
    </xf>
    <xf borderId="3" fillId="0" fontId="8" numFmtId="0" xfId="0" applyBorder="1" applyFont="1"/>
    <xf borderId="1" fillId="3" fontId="4" numFmtId="0" xfId="0" applyAlignment="1" applyBorder="1" applyFont="1">
      <alignment horizontal="left" shrinkToFit="0" vertical="top" wrapText="1"/>
    </xf>
    <xf borderId="4" fillId="0" fontId="8" numFmtId="0" xfId="0" applyBorder="1" applyFont="1"/>
    <xf borderId="1" fillId="5" fontId="9" numFmtId="0" xfId="0" applyAlignment="1" applyBorder="1" applyFont="1">
      <alignment horizontal="left" shrinkToFit="0" vertical="center" wrapText="1"/>
    </xf>
    <xf borderId="1" fillId="3" fontId="4" numFmtId="0" xfId="0" applyAlignment="1" applyBorder="1" applyFont="1">
      <alignment horizontal="left" readingOrder="0" shrinkToFit="0" vertical="top" wrapText="1"/>
    </xf>
    <xf borderId="1" fillId="7" fontId="10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1" fillId="8" fontId="7" numFmtId="0" xfId="0" applyAlignment="1" applyBorder="1" applyFill="1" applyFont="1">
      <alignment horizontal="center" shrinkToFit="0" vertical="center" wrapText="1"/>
    </xf>
    <xf borderId="1" fillId="9" fontId="7" numFmtId="0" xfId="0" applyAlignment="1" applyBorder="1" applyFill="1" applyFont="1">
      <alignment horizontal="left" shrinkToFit="0" vertical="center" wrapText="1"/>
    </xf>
    <xf borderId="1" fillId="3" fontId="4" numFmtId="0" xfId="0" applyAlignment="1" applyBorder="1" applyFont="1">
      <alignment horizontal="left" shrinkToFit="0" vertical="center" wrapText="1"/>
    </xf>
    <xf borderId="1" fillId="10" fontId="11" numFmtId="0" xfId="0" applyAlignment="1" applyBorder="1" applyFill="1" applyFont="1">
      <alignment horizontal="left" shrinkToFit="0" vertical="top" wrapText="1"/>
    </xf>
    <xf borderId="1" fillId="7" fontId="10" numFmtId="0" xfId="0" applyAlignment="1" applyBorder="1" applyFont="1">
      <alignment horizontal="left" shrinkToFit="0" vertical="center" wrapText="1"/>
    </xf>
    <xf borderId="1" fillId="6" fontId="4" numFmtId="0" xfId="0" applyAlignment="1" applyBorder="1" applyFont="1">
      <alignment horizontal="left" shrinkToFit="0" vertical="top" wrapText="1"/>
    </xf>
    <xf borderId="2" fillId="3" fontId="4" numFmtId="0" xfId="0" applyAlignment="1" applyBorder="1" applyFont="1">
      <alignment horizontal="left" shrinkToFit="0" vertical="center" wrapText="1"/>
    </xf>
    <xf borderId="1" fillId="3" fontId="4" numFmtId="164" xfId="0" applyAlignment="1" applyBorder="1" applyFont="1" applyNumberFormat="1">
      <alignment horizontal="left" shrinkToFit="0" vertical="top" wrapText="1"/>
    </xf>
    <xf borderId="1" fillId="2" fontId="7" numFmtId="0" xfId="0" applyAlignment="1" applyBorder="1" applyFont="1">
      <alignment horizontal="left" shrinkToFit="0" vertical="center" wrapText="1"/>
    </xf>
    <xf borderId="1" fillId="6" fontId="7" numFmtId="0" xfId="0" applyAlignment="1" applyBorder="1" applyFont="1">
      <alignment horizontal="left" readingOrder="0" shrinkToFit="0" vertical="center" wrapText="1"/>
    </xf>
    <xf borderId="1" fillId="11" fontId="12" numFmtId="0" xfId="0" applyAlignment="1" applyBorder="1" applyFill="1" applyFont="1">
      <alignment horizontal="left" shrinkToFit="0" vertical="center" wrapText="1"/>
    </xf>
    <xf borderId="2" fillId="11" fontId="12" numFmtId="0" xfId="0" applyAlignment="1" applyBorder="1" applyFont="1">
      <alignment horizontal="left" readingOrder="0" shrinkToFit="0" vertical="center" wrapText="1"/>
    </xf>
    <xf borderId="1" fillId="3" fontId="4" numFmtId="165" xfId="0" applyAlignment="1" applyBorder="1" applyFont="1" applyNumberFormat="1">
      <alignment horizontal="left" shrinkToFit="0" vertical="top" wrapText="1"/>
    </xf>
    <xf borderId="1" fillId="4" fontId="7" numFmtId="0" xfId="0" applyAlignment="1" applyBorder="1" applyFont="1">
      <alignment horizontal="left" shrinkToFit="0" vertical="center" wrapText="1"/>
    </xf>
    <xf borderId="1" fillId="6" fontId="13" numFmtId="0" xfId="0" applyAlignment="1" applyBorder="1" applyFont="1">
      <alignment horizontal="left" shrinkToFit="0" vertical="center" wrapText="1"/>
    </xf>
    <xf borderId="1" fillId="5" fontId="14" numFmtId="0" xfId="0" applyAlignment="1" applyBorder="1" applyFont="1">
      <alignment horizontal="left" shrinkToFit="0" vertical="center" wrapText="1"/>
    </xf>
    <xf borderId="1" fillId="10" fontId="11" numFmtId="0" xfId="0" applyAlignment="1" applyBorder="1" applyFont="1">
      <alignment horizontal="left" shrinkToFit="0" vertical="center" wrapText="1"/>
    </xf>
    <xf borderId="2" fillId="9" fontId="7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3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4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5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6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7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9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10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11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12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13.v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14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19.xml"/><Relationship Id="rId3" Type="http://schemas.openxmlformats.org/officeDocument/2006/relationships/vmlDrawing" Target="../drawings/vmlDrawing15.v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6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7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8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7.0"/>
    <col customWidth="1" min="2" max="2" width="23.88"/>
    <col customWidth="1" min="3" max="8" width="15.75"/>
  </cols>
  <sheetData>
    <row r="1" ht="31.5" customHeight="1">
      <c r="A1" s="1" t="s">
        <v>0</v>
      </c>
    </row>
    <row r="2" ht="31.5" customHeight="1">
      <c r="A2" s="2" t="s">
        <v>3</v>
      </c>
    </row>
    <row r="3">
      <c r="A3" s="5"/>
      <c r="B3" s="5"/>
      <c r="C3" s="6"/>
      <c r="D3" s="6"/>
      <c r="E3" s="6"/>
      <c r="F3" s="6"/>
      <c r="G3" s="6"/>
      <c r="H3" s="6"/>
    </row>
    <row r="4" ht="25.5" customHeight="1">
      <c r="A4" s="7" t="s">
        <v>19</v>
      </c>
    </row>
    <row r="5" ht="46.5" customHeight="1">
      <c r="A5" s="9" t="s">
        <v>28</v>
      </c>
      <c r="B5" s="11" t="s">
        <v>34</v>
      </c>
      <c r="C5" s="12" t="s">
        <v>45</v>
      </c>
      <c r="D5" s="13"/>
      <c r="E5" s="13"/>
      <c r="F5" s="13"/>
      <c r="G5" s="13"/>
      <c r="H5" s="15"/>
    </row>
    <row r="6" ht="46.5" customHeight="1">
      <c r="A6" s="9" t="s">
        <v>64</v>
      </c>
      <c r="B6" s="11" t="s">
        <v>66</v>
      </c>
      <c r="C6" s="12" t="s">
        <v>70</v>
      </c>
      <c r="D6" s="13"/>
      <c r="E6" s="13"/>
      <c r="F6" s="13"/>
      <c r="G6" s="13"/>
      <c r="H6" s="15"/>
    </row>
    <row r="7" ht="46.5" customHeight="1">
      <c r="A7" s="9" t="s">
        <v>74</v>
      </c>
      <c r="B7" s="11" t="s">
        <v>75</v>
      </c>
      <c r="C7" s="12" t="s">
        <v>77</v>
      </c>
      <c r="D7" s="13"/>
      <c r="E7" s="13"/>
      <c r="F7" s="13"/>
      <c r="G7" s="13"/>
      <c r="H7" s="15"/>
    </row>
    <row r="8" ht="46.5" customHeight="1">
      <c r="A8" s="9" t="s">
        <v>91</v>
      </c>
      <c r="B8" s="11" t="s">
        <v>95</v>
      </c>
      <c r="C8" s="12" t="s">
        <v>99</v>
      </c>
      <c r="D8" s="13"/>
      <c r="E8" s="13"/>
      <c r="F8" s="13"/>
      <c r="G8" s="13"/>
      <c r="H8" s="15"/>
    </row>
    <row r="9" ht="46.5" customHeight="1">
      <c r="A9" s="9" t="s">
        <v>105</v>
      </c>
      <c r="B9" s="11" t="s">
        <v>107</v>
      </c>
      <c r="C9" s="12" t="s">
        <v>109</v>
      </c>
      <c r="D9" s="13"/>
      <c r="E9" s="13"/>
      <c r="F9" s="13"/>
      <c r="G9" s="13"/>
      <c r="H9" s="15"/>
    </row>
    <row r="10" ht="46.5" customHeight="1">
      <c r="A10" s="9" t="s">
        <v>113</v>
      </c>
      <c r="B10" s="11" t="s">
        <v>117</v>
      </c>
      <c r="C10" s="12" t="s">
        <v>120</v>
      </c>
      <c r="D10" s="13"/>
      <c r="E10" s="13"/>
      <c r="F10" s="13"/>
      <c r="G10" s="13"/>
      <c r="H10" s="15"/>
    </row>
    <row r="11" ht="46.5" customHeight="1">
      <c r="A11" s="9" t="s">
        <v>128</v>
      </c>
      <c r="B11" s="11" t="s">
        <v>132</v>
      </c>
      <c r="C11" s="12" t="s">
        <v>138</v>
      </c>
      <c r="D11" s="13"/>
      <c r="E11" s="13"/>
      <c r="F11" s="13"/>
      <c r="G11" s="13"/>
      <c r="H11" s="15"/>
    </row>
    <row r="12">
      <c r="A12" s="6"/>
      <c r="B12" s="6"/>
      <c r="C12" s="6"/>
      <c r="D12" s="6"/>
      <c r="E12" s="6"/>
      <c r="F12" s="6"/>
      <c r="G12" s="6"/>
      <c r="H12" s="6"/>
    </row>
    <row r="13" ht="25.5" customHeight="1">
      <c r="A13" s="7" t="s">
        <v>149</v>
      </c>
    </row>
    <row r="14" ht="31.5" customHeight="1">
      <c r="A14" s="22"/>
      <c r="B14" s="24" t="s">
        <v>156</v>
      </c>
      <c r="C14" s="26" t="s">
        <v>165</v>
      </c>
      <c r="D14" s="13"/>
      <c r="E14" s="13"/>
      <c r="F14" s="13"/>
      <c r="G14" s="13"/>
      <c r="H14" s="15"/>
    </row>
    <row r="15" ht="31.5" customHeight="1">
      <c r="A15" s="22"/>
      <c r="B15" s="28" t="s">
        <v>168</v>
      </c>
      <c r="C15" s="26" t="s">
        <v>170</v>
      </c>
      <c r="D15" s="13"/>
      <c r="E15" s="13"/>
      <c r="F15" s="13"/>
      <c r="G15" s="13"/>
      <c r="H15" s="15"/>
    </row>
    <row r="16" ht="31.5" customHeight="1">
      <c r="A16" s="22"/>
      <c r="B16" s="29" t="s">
        <v>178</v>
      </c>
      <c r="C16" s="26" t="s">
        <v>180</v>
      </c>
      <c r="D16" s="13"/>
      <c r="E16" s="13"/>
      <c r="F16" s="13"/>
      <c r="G16" s="13"/>
      <c r="H16" s="15"/>
    </row>
    <row r="17">
      <c r="A17" s="6"/>
      <c r="B17" s="6"/>
      <c r="C17" s="6"/>
      <c r="D17" s="6"/>
      <c r="E17" s="6"/>
      <c r="F17" s="6"/>
      <c r="G17" s="6"/>
      <c r="H17" s="6"/>
    </row>
    <row r="18" ht="37.5" customHeight="1">
      <c r="A18" s="30" t="s">
        <v>185</v>
      </c>
      <c r="B18" s="31" t="s">
        <v>190</v>
      </c>
      <c r="C18" s="13"/>
      <c r="D18" s="13"/>
      <c r="E18" s="13"/>
      <c r="F18" s="13"/>
      <c r="G18" s="13"/>
      <c r="H18" s="15"/>
    </row>
    <row r="19">
      <c r="A19" s="6"/>
      <c r="B19" s="6"/>
      <c r="C19" s="6"/>
      <c r="D19" s="6"/>
      <c r="E19" s="6"/>
      <c r="F19" s="6"/>
      <c r="G19" s="6"/>
      <c r="H19" s="6"/>
    </row>
    <row r="20">
      <c r="A20" s="6"/>
      <c r="B20" s="6"/>
      <c r="C20" s="6"/>
      <c r="D20" s="6"/>
      <c r="E20" s="6"/>
      <c r="F20" s="6"/>
      <c r="G20" s="6"/>
      <c r="H20" s="6"/>
    </row>
    <row r="21">
      <c r="A21" s="6"/>
      <c r="B21" s="6"/>
      <c r="C21" s="6"/>
      <c r="D21" s="6"/>
      <c r="E21" s="6"/>
      <c r="F21" s="6"/>
      <c r="G21" s="6"/>
      <c r="H21" s="6"/>
    </row>
    <row r="22">
      <c r="A22" s="6"/>
      <c r="B22" s="6"/>
      <c r="C22" s="6"/>
      <c r="D22" s="6"/>
      <c r="E22" s="6"/>
      <c r="F22" s="6"/>
      <c r="G22" s="6"/>
      <c r="H22" s="6"/>
    </row>
    <row r="23">
      <c r="A23" s="6"/>
      <c r="B23" s="6"/>
      <c r="C23" s="6"/>
      <c r="D23" s="6"/>
      <c r="E23" s="6"/>
      <c r="F23" s="6"/>
      <c r="G23" s="6"/>
      <c r="H23" s="6"/>
    </row>
    <row r="24">
      <c r="A24" s="6"/>
      <c r="B24" s="6"/>
      <c r="C24" s="6"/>
      <c r="D24" s="6"/>
      <c r="E24" s="6"/>
      <c r="F24" s="6"/>
      <c r="G24" s="6"/>
      <c r="H24" s="6"/>
    </row>
    <row r="25">
      <c r="A25" s="6"/>
      <c r="B25" s="6"/>
      <c r="C25" s="6"/>
      <c r="D25" s="6"/>
      <c r="E25" s="6"/>
      <c r="F25" s="6"/>
      <c r="G25" s="6"/>
      <c r="H25" s="6"/>
    </row>
    <row r="26">
      <c r="A26" s="6"/>
      <c r="B26" s="6"/>
      <c r="C26" s="6"/>
      <c r="D26" s="6"/>
      <c r="E26" s="6"/>
      <c r="F26" s="6"/>
      <c r="G26" s="6"/>
      <c r="H26" s="6"/>
    </row>
    <row r="27">
      <c r="A27" s="6"/>
      <c r="B27" s="6"/>
      <c r="C27" s="6"/>
      <c r="D27" s="6"/>
      <c r="E27" s="6"/>
      <c r="F27" s="6"/>
      <c r="G27" s="6"/>
      <c r="H27" s="6"/>
    </row>
    <row r="28">
      <c r="A28" s="6"/>
      <c r="B28" s="6"/>
      <c r="C28" s="6"/>
      <c r="D28" s="6"/>
      <c r="E28" s="6"/>
      <c r="F28" s="6"/>
      <c r="G28" s="6"/>
      <c r="H28" s="6"/>
    </row>
    <row r="29">
      <c r="A29" s="6"/>
      <c r="B29" s="6"/>
      <c r="C29" s="6"/>
      <c r="D29" s="6"/>
      <c r="E29" s="6"/>
      <c r="F29" s="6"/>
      <c r="G29" s="6"/>
      <c r="H29" s="6"/>
    </row>
    <row r="30">
      <c r="A30" s="6"/>
      <c r="B30" s="6"/>
      <c r="C30" s="6"/>
      <c r="D30" s="6"/>
      <c r="E30" s="6"/>
      <c r="F30" s="6"/>
      <c r="G30" s="6"/>
      <c r="H30" s="6"/>
    </row>
    <row r="31">
      <c r="A31" s="6"/>
      <c r="B31" s="6"/>
      <c r="C31" s="6"/>
      <c r="D31" s="6"/>
      <c r="E31" s="6"/>
      <c r="F31" s="6"/>
      <c r="G31" s="6"/>
      <c r="H31" s="6"/>
    </row>
    <row r="32">
      <c r="A32" s="6"/>
      <c r="B32" s="6"/>
      <c r="C32" s="6"/>
      <c r="D32" s="6"/>
      <c r="E32" s="6"/>
      <c r="F32" s="6"/>
      <c r="G32" s="6"/>
      <c r="H32" s="6"/>
    </row>
    <row r="33">
      <c r="A33" s="6"/>
      <c r="B33" s="6"/>
      <c r="C33" s="6"/>
      <c r="D33" s="6"/>
      <c r="E33" s="6"/>
      <c r="F33" s="6"/>
      <c r="G33" s="6"/>
      <c r="H33" s="6"/>
    </row>
    <row r="34">
      <c r="A34" s="6"/>
      <c r="B34" s="6"/>
      <c r="C34" s="6"/>
      <c r="D34" s="6"/>
      <c r="E34" s="6"/>
      <c r="F34" s="6"/>
      <c r="G34" s="6"/>
      <c r="H34" s="6"/>
    </row>
    <row r="35">
      <c r="A35" s="6"/>
      <c r="B35" s="6"/>
      <c r="C35" s="6"/>
      <c r="D35" s="6"/>
      <c r="E35" s="6"/>
      <c r="F35" s="6"/>
      <c r="G35" s="6"/>
      <c r="H35" s="6"/>
    </row>
    <row r="36">
      <c r="A36" s="6"/>
      <c r="B36" s="6"/>
      <c r="C36" s="6"/>
      <c r="D36" s="6"/>
      <c r="E36" s="6"/>
      <c r="F36" s="6"/>
      <c r="G36" s="6"/>
      <c r="H36" s="6"/>
    </row>
    <row r="37">
      <c r="A37" s="6"/>
      <c r="B37" s="6"/>
      <c r="C37" s="6"/>
      <c r="D37" s="6"/>
      <c r="E37" s="6"/>
      <c r="F37" s="6"/>
      <c r="G37" s="6"/>
      <c r="H37" s="6"/>
    </row>
    <row r="38">
      <c r="A38" s="6"/>
      <c r="B38" s="6"/>
      <c r="C38" s="6"/>
      <c r="D38" s="6"/>
      <c r="E38" s="6"/>
      <c r="F38" s="6"/>
      <c r="G38" s="6"/>
      <c r="H38" s="6"/>
    </row>
    <row r="39">
      <c r="A39" s="6"/>
      <c r="B39" s="6"/>
      <c r="C39" s="6"/>
      <c r="D39" s="6"/>
      <c r="E39" s="6"/>
      <c r="F39" s="6"/>
      <c r="G39" s="6"/>
      <c r="H39" s="6"/>
    </row>
    <row r="40">
      <c r="A40" s="6"/>
      <c r="B40" s="6"/>
      <c r="C40" s="6"/>
      <c r="D40" s="6"/>
      <c r="E40" s="6"/>
      <c r="F40" s="6"/>
      <c r="G40" s="6"/>
      <c r="H40" s="6"/>
    </row>
    <row r="41">
      <c r="A41" s="6"/>
      <c r="B41" s="6"/>
      <c r="C41" s="6"/>
      <c r="D41" s="6"/>
      <c r="E41" s="6"/>
      <c r="F41" s="6"/>
      <c r="G41" s="6"/>
      <c r="H41" s="6"/>
    </row>
    <row r="42">
      <c r="A42" s="6"/>
      <c r="B42" s="6"/>
      <c r="C42" s="6"/>
      <c r="D42" s="6"/>
      <c r="E42" s="6"/>
      <c r="F42" s="6"/>
      <c r="G42" s="6"/>
      <c r="H42" s="6"/>
    </row>
    <row r="43">
      <c r="A43" s="6"/>
      <c r="B43" s="6"/>
      <c r="C43" s="6"/>
      <c r="D43" s="6"/>
      <c r="E43" s="6"/>
      <c r="F43" s="6"/>
      <c r="G43" s="6"/>
      <c r="H43" s="6"/>
    </row>
    <row r="44">
      <c r="A44" s="6"/>
      <c r="B44" s="6"/>
      <c r="C44" s="6"/>
      <c r="D44" s="6"/>
      <c r="E44" s="6"/>
      <c r="F44" s="6"/>
      <c r="G44" s="6"/>
      <c r="H44" s="6"/>
    </row>
    <row r="45">
      <c r="A45" s="6"/>
      <c r="B45" s="6"/>
      <c r="C45" s="6"/>
      <c r="D45" s="6"/>
      <c r="E45" s="6"/>
      <c r="F45" s="6"/>
      <c r="G45" s="6"/>
      <c r="H45" s="6"/>
    </row>
    <row r="46">
      <c r="A46" s="6"/>
      <c r="B46" s="6"/>
      <c r="C46" s="6"/>
      <c r="D46" s="6"/>
      <c r="E46" s="6"/>
      <c r="F46" s="6"/>
      <c r="G46" s="6"/>
      <c r="H46" s="6"/>
    </row>
    <row r="47">
      <c r="A47" s="6"/>
      <c r="B47" s="6"/>
      <c r="C47" s="6"/>
      <c r="D47" s="6"/>
      <c r="E47" s="6"/>
      <c r="F47" s="6"/>
      <c r="G47" s="6"/>
      <c r="H47" s="6"/>
    </row>
    <row r="48">
      <c r="A48" s="6"/>
      <c r="B48" s="6"/>
      <c r="C48" s="6"/>
      <c r="D48" s="6"/>
      <c r="E48" s="6"/>
      <c r="F48" s="6"/>
      <c r="G48" s="6"/>
      <c r="H48" s="6"/>
    </row>
    <row r="49">
      <c r="A49" s="6"/>
      <c r="B49" s="6"/>
      <c r="C49" s="6"/>
      <c r="D49" s="6"/>
      <c r="E49" s="6"/>
      <c r="F49" s="6"/>
      <c r="G49" s="6"/>
      <c r="H49" s="6"/>
    </row>
    <row r="50">
      <c r="A50" s="6"/>
      <c r="B50" s="6"/>
      <c r="C50" s="6"/>
      <c r="D50" s="6"/>
      <c r="E50" s="6"/>
      <c r="F50" s="6"/>
      <c r="G50" s="6"/>
      <c r="H50" s="6"/>
    </row>
    <row r="51">
      <c r="A51" s="6"/>
      <c r="B51" s="6"/>
      <c r="C51" s="6"/>
      <c r="D51" s="6"/>
      <c r="E51" s="6"/>
      <c r="F51" s="6"/>
      <c r="G51" s="6"/>
      <c r="H51" s="6"/>
    </row>
    <row r="52">
      <c r="A52" s="6"/>
      <c r="B52" s="6"/>
      <c r="C52" s="6"/>
      <c r="D52" s="6"/>
      <c r="E52" s="6"/>
      <c r="F52" s="6"/>
      <c r="G52" s="6"/>
      <c r="H52" s="6"/>
    </row>
    <row r="53">
      <c r="A53" s="6"/>
      <c r="B53" s="6"/>
      <c r="C53" s="6"/>
      <c r="D53" s="6"/>
      <c r="E53" s="6"/>
      <c r="F53" s="6"/>
      <c r="G53" s="6"/>
      <c r="H53" s="6"/>
    </row>
    <row r="54">
      <c r="A54" s="6"/>
      <c r="B54" s="6"/>
      <c r="C54" s="6"/>
      <c r="D54" s="6"/>
      <c r="E54" s="6"/>
      <c r="F54" s="6"/>
      <c r="G54" s="6"/>
      <c r="H54" s="6"/>
    </row>
    <row r="55">
      <c r="A55" s="6"/>
      <c r="B55" s="6"/>
      <c r="C55" s="6"/>
      <c r="D55" s="6"/>
      <c r="E55" s="6"/>
      <c r="F55" s="6"/>
      <c r="G55" s="6"/>
      <c r="H55" s="6"/>
    </row>
    <row r="56">
      <c r="A56" s="6"/>
      <c r="B56" s="6"/>
      <c r="C56" s="6"/>
      <c r="D56" s="6"/>
      <c r="E56" s="6"/>
      <c r="F56" s="6"/>
      <c r="G56" s="6"/>
      <c r="H56" s="6"/>
    </row>
    <row r="57">
      <c r="A57" s="6"/>
      <c r="B57" s="6"/>
      <c r="C57" s="6"/>
      <c r="D57" s="6"/>
      <c r="E57" s="6"/>
      <c r="F57" s="6"/>
      <c r="G57" s="6"/>
      <c r="H57" s="6"/>
    </row>
    <row r="58">
      <c r="A58" s="6"/>
      <c r="B58" s="6"/>
      <c r="C58" s="6"/>
      <c r="D58" s="6"/>
      <c r="E58" s="6"/>
      <c r="F58" s="6"/>
      <c r="G58" s="6"/>
      <c r="H58" s="6"/>
    </row>
    <row r="59">
      <c r="A59" s="6"/>
      <c r="B59" s="6"/>
      <c r="C59" s="6"/>
      <c r="D59" s="6"/>
      <c r="E59" s="6"/>
      <c r="F59" s="6"/>
      <c r="G59" s="6"/>
      <c r="H59" s="6"/>
    </row>
    <row r="60">
      <c r="A60" s="6"/>
      <c r="B60" s="6"/>
      <c r="C60" s="6"/>
      <c r="D60" s="6"/>
      <c r="E60" s="6"/>
      <c r="F60" s="6"/>
      <c r="G60" s="6"/>
      <c r="H60" s="6"/>
    </row>
    <row r="61">
      <c r="A61" s="6"/>
      <c r="B61" s="6"/>
      <c r="C61" s="6"/>
      <c r="D61" s="6"/>
      <c r="E61" s="6"/>
      <c r="F61" s="6"/>
      <c r="G61" s="6"/>
      <c r="H61" s="6"/>
    </row>
    <row r="62">
      <c r="A62" s="6"/>
      <c r="B62" s="6"/>
      <c r="C62" s="6"/>
      <c r="D62" s="6"/>
      <c r="E62" s="6"/>
      <c r="F62" s="6"/>
      <c r="G62" s="6"/>
      <c r="H62" s="6"/>
    </row>
    <row r="63">
      <c r="A63" s="6"/>
      <c r="B63" s="6"/>
      <c r="C63" s="6"/>
      <c r="D63" s="6"/>
      <c r="E63" s="6"/>
      <c r="F63" s="6"/>
      <c r="G63" s="6"/>
      <c r="H63" s="6"/>
    </row>
    <row r="64">
      <c r="A64" s="6"/>
      <c r="B64" s="6"/>
      <c r="C64" s="6"/>
      <c r="D64" s="6"/>
      <c r="E64" s="6"/>
      <c r="F64" s="6"/>
      <c r="G64" s="6"/>
      <c r="H64" s="6"/>
    </row>
    <row r="65">
      <c r="A65" s="6"/>
      <c r="B65" s="6"/>
      <c r="C65" s="6"/>
      <c r="D65" s="6"/>
      <c r="E65" s="6"/>
      <c r="F65" s="6"/>
      <c r="G65" s="6"/>
      <c r="H65" s="6"/>
    </row>
    <row r="66">
      <c r="A66" s="6"/>
      <c r="B66" s="6"/>
      <c r="C66" s="6"/>
      <c r="D66" s="6"/>
      <c r="E66" s="6"/>
      <c r="F66" s="6"/>
      <c r="G66" s="6"/>
      <c r="H66" s="6"/>
    </row>
    <row r="67">
      <c r="A67" s="6"/>
      <c r="B67" s="6"/>
      <c r="C67" s="6"/>
      <c r="D67" s="6"/>
      <c r="E67" s="6"/>
      <c r="F67" s="6"/>
      <c r="G67" s="6"/>
      <c r="H67" s="6"/>
    </row>
    <row r="68">
      <c r="A68" s="6"/>
      <c r="B68" s="6"/>
      <c r="C68" s="6"/>
      <c r="D68" s="6"/>
      <c r="E68" s="6"/>
      <c r="F68" s="6"/>
      <c r="G68" s="6"/>
      <c r="H68" s="6"/>
    </row>
    <row r="69">
      <c r="A69" s="6"/>
      <c r="B69" s="6"/>
      <c r="C69" s="6"/>
      <c r="D69" s="6"/>
      <c r="E69" s="6"/>
      <c r="F69" s="6"/>
      <c r="G69" s="6"/>
      <c r="H69" s="6"/>
    </row>
    <row r="70">
      <c r="A70" s="6"/>
      <c r="B70" s="6"/>
      <c r="C70" s="6"/>
      <c r="D70" s="6"/>
      <c r="E70" s="6"/>
      <c r="F70" s="6"/>
      <c r="G70" s="6"/>
      <c r="H70" s="6"/>
    </row>
    <row r="71">
      <c r="A71" s="6"/>
      <c r="B71" s="6"/>
      <c r="C71" s="6"/>
      <c r="D71" s="6"/>
      <c r="E71" s="6"/>
      <c r="F71" s="6"/>
      <c r="G71" s="6"/>
      <c r="H71" s="6"/>
    </row>
    <row r="72">
      <c r="A72" s="6"/>
      <c r="B72" s="6"/>
      <c r="C72" s="6"/>
      <c r="D72" s="6"/>
      <c r="E72" s="6"/>
      <c r="F72" s="6"/>
      <c r="G72" s="6"/>
      <c r="H72" s="6"/>
    </row>
    <row r="73">
      <c r="A73" s="6"/>
      <c r="B73" s="6"/>
      <c r="C73" s="6"/>
      <c r="D73" s="6"/>
      <c r="E73" s="6"/>
      <c r="F73" s="6"/>
      <c r="G73" s="6"/>
      <c r="H73" s="6"/>
    </row>
    <row r="74">
      <c r="A74" s="6"/>
      <c r="B74" s="6"/>
      <c r="C74" s="6"/>
      <c r="D74" s="6"/>
      <c r="E74" s="6"/>
      <c r="F74" s="6"/>
      <c r="G74" s="6"/>
      <c r="H74" s="6"/>
    </row>
    <row r="75">
      <c r="A75" s="6"/>
      <c r="B75" s="6"/>
      <c r="C75" s="6"/>
      <c r="D75" s="6"/>
      <c r="E75" s="6"/>
      <c r="F75" s="6"/>
      <c r="G75" s="6"/>
      <c r="H75" s="6"/>
    </row>
    <row r="76">
      <c r="A76" s="6"/>
      <c r="B76" s="6"/>
      <c r="C76" s="6"/>
      <c r="D76" s="6"/>
      <c r="E76" s="6"/>
      <c r="F76" s="6"/>
      <c r="G76" s="6"/>
      <c r="H76" s="6"/>
    </row>
    <row r="77">
      <c r="A77" s="6"/>
      <c r="B77" s="6"/>
      <c r="C77" s="6"/>
      <c r="D77" s="6"/>
      <c r="E77" s="6"/>
      <c r="F77" s="6"/>
      <c r="G77" s="6"/>
      <c r="H77" s="6"/>
    </row>
    <row r="78">
      <c r="A78" s="6"/>
      <c r="B78" s="6"/>
      <c r="C78" s="6"/>
      <c r="D78" s="6"/>
      <c r="E78" s="6"/>
      <c r="F78" s="6"/>
      <c r="G78" s="6"/>
      <c r="H78" s="6"/>
    </row>
    <row r="79">
      <c r="A79" s="6"/>
      <c r="B79" s="6"/>
      <c r="C79" s="6"/>
      <c r="D79" s="6"/>
      <c r="E79" s="6"/>
      <c r="F79" s="6"/>
      <c r="G79" s="6"/>
      <c r="H79" s="6"/>
    </row>
    <row r="80">
      <c r="A80" s="6"/>
      <c r="B80" s="6"/>
      <c r="C80" s="6"/>
      <c r="D80" s="6"/>
      <c r="E80" s="6"/>
      <c r="F80" s="6"/>
      <c r="G80" s="6"/>
      <c r="H80" s="6"/>
    </row>
    <row r="81">
      <c r="A81" s="6"/>
      <c r="B81" s="6"/>
      <c r="C81" s="6"/>
      <c r="D81" s="6"/>
      <c r="E81" s="6"/>
      <c r="F81" s="6"/>
      <c r="G81" s="6"/>
      <c r="H81" s="6"/>
    </row>
    <row r="82">
      <c r="A82" s="6"/>
      <c r="B82" s="6"/>
      <c r="C82" s="6"/>
      <c r="D82" s="6"/>
      <c r="E82" s="6"/>
      <c r="F82" s="6"/>
      <c r="G82" s="6"/>
      <c r="H82" s="6"/>
    </row>
    <row r="83">
      <c r="A83" s="6"/>
      <c r="B83" s="6"/>
      <c r="C83" s="6"/>
      <c r="D83" s="6"/>
      <c r="E83" s="6"/>
      <c r="F83" s="6"/>
      <c r="G83" s="6"/>
      <c r="H83" s="6"/>
    </row>
    <row r="84">
      <c r="A84" s="6"/>
      <c r="B84" s="6"/>
      <c r="C84" s="6"/>
      <c r="D84" s="6"/>
      <c r="E84" s="6"/>
      <c r="F84" s="6"/>
      <c r="G84" s="6"/>
      <c r="H84" s="6"/>
    </row>
    <row r="85">
      <c r="A85" s="6"/>
      <c r="B85" s="6"/>
      <c r="C85" s="6"/>
      <c r="D85" s="6"/>
      <c r="E85" s="6"/>
      <c r="F85" s="6"/>
      <c r="G85" s="6"/>
      <c r="H85" s="6"/>
    </row>
    <row r="86">
      <c r="A86" s="6"/>
      <c r="B86" s="6"/>
      <c r="C86" s="6"/>
      <c r="D86" s="6"/>
      <c r="E86" s="6"/>
      <c r="F86" s="6"/>
      <c r="G86" s="6"/>
      <c r="H86" s="6"/>
    </row>
    <row r="87">
      <c r="A87" s="6"/>
      <c r="B87" s="6"/>
      <c r="C87" s="6"/>
      <c r="D87" s="6"/>
      <c r="E87" s="6"/>
      <c r="F87" s="6"/>
      <c r="G87" s="6"/>
      <c r="H87" s="6"/>
    </row>
    <row r="88">
      <c r="A88" s="6"/>
      <c r="B88" s="6"/>
      <c r="C88" s="6"/>
      <c r="D88" s="6"/>
      <c r="E88" s="6"/>
      <c r="F88" s="6"/>
      <c r="G88" s="6"/>
      <c r="H88" s="6"/>
    </row>
    <row r="89">
      <c r="A89" s="6"/>
      <c r="B89" s="6"/>
      <c r="C89" s="6"/>
      <c r="D89" s="6"/>
      <c r="E89" s="6"/>
      <c r="F89" s="6"/>
      <c r="G89" s="6"/>
      <c r="H89" s="6"/>
    </row>
    <row r="90">
      <c r="A90" s="6"/>
      <c r="B90" s="6"/>
      <c r="C90" s="6"/>
      <c r="D90" s="6"/>
      <c r="E90" s="6"/>
      <c r="F90" s="6"/>
      <c r="G90" s="6"/>
      <c r="H90" s="6"/>
    </row>
    <row r="91">
      <c r="A91" s="6"/>
      <c r="B91" s="6"/>
      <c r="C91" s="6"/>
      <c r="D91" s="6"/>
      <c r="E91" s="6"/>
      <c r="F91" s="6"/>
      <c r="G91" s="6"/>
      <c r="H91" s="6"/>
    </row>
    <row r="92">
      <c r="A92" s="6"/>
      <c r="B92" s="6"/>
      <c r="C92" s="6"/>
      <c r="D92" s="6"/>
      <c r="E92" s="6"/>
      <c r="F92" s="6"/>
      <c r="G92" s="6"/>
      <c r="H92" s="6"/>
    </row>
    <row r="93">
      <c r="A93" s="6"/>
      <c r="B93" s="6"/>
      <c r="C93" s="6"/>
      <c r="D93" s="6"/>
      <c r="E93" s="6"/>
      <c r="F93" s="6"/>
      <c r="G93" s="6"/>
      <c r="H93" s="6"/>
    </row>
    <row r="94">
      <c r="A94" s="6"/>
      <c r="B94" s="6"/>
      <c r="C94" s="6"/>
      <c r="D94" s="6"/>
      <c r="E94" s="6"/>
      <c r="F94" s="6"/>
      <c r="G94" s="6"/>
      <c r="H94" s="6"/>
    </row>
    <row r="95">
      <c r="A95" s="6"/>
      <c r="B95" s="6"/>
      <c r="C95" s="6"/>
      <c r="D95" s="6"/>
      <c r="E95" s="6"/>
      <c r="F95" s="6"/>
      <c r="G95" s="6"/>
      <c r="H95" s="6"/>
    </row>
    <row r="96">
      <c r="A96" s="6"/>
      <c r="B96" s="6"/>
      <c r="C96" s="6"/>
      <c r="D96" s="6"/>
      <c r="E96" s="6"/>
      <c r="F96" s="6"/>
      <c r="G96" s="6"/>
      <c r="H96" s="6"/>
    </row>
    <row r="97">
      <c r="A97" s="6"/>
      <c r="B97" s="6"/>
      <c r="C97" s="6"/>
      <c r="D97" s="6"/>
      <c r="E97" s="6"/>
      <c r="F97" s="6"/>
      <c r="G97" s="6"/>
      <c r="H97" s="6"/>
    </row>
    <row r="98">
      <c r="A98" s="6"/>
      <c r="B98" s="6"/>
      <c r="C98" s="6"/>
      <c r="D98" s="6"/>
      <c r="E98" s="6"/>
      <c r="F98" s="6"/>
      <c r="G98" s="6"/>
      <c r="H98" s="6"/>
    </row>
    <row r="99">
      <c r="A99" s="6"/>
      <c r="B99" s="6"/>
      <c r="C99" s="6"/>
      <c r="D99" s="6"/>
      <c r="E99" s="6"/>
      <c r="F99" s="6"/>
      <c r="G99" s="6"/>
      <c r="H99" s="6"/>
    </row>
    <row r="100">
      <c r="A100" s="6"/>
      <c r="B100" s="6"/>
      <c r="C100" s="6"/>
      <c r="D100" s="6"/>
      <c r="E100" s="6"/>
      <c r="F100" s="6"/>
      <c r="G100" s="6"/>
      <c r="H100" s="6"/>
    </row>
    <row r="101">
      <c r="A101" s="6"/>
      <c r="B101" s="6"/>
      <c r="C101" s="6"/>
      <c r="D101" s="6"/>
      <c r="E101" s="6"/>
      <c r="F101" s="6"/>
      <c r="G101" s="6"/>
      <c r="H101" s="6"/>
    </row>
    <row r="102">
      <c r="A102" s="6"/>
      <c r="B102" s="6"/>
      <c r="C102" s="6"/>
      <c r="D102" s="6"/>
      <c r="E102" s="6"/>
      <c r="F102" s="6"/>
      <c r="G102" s="6"/>
      <c r="H102" s="6"/>
    </row>
    <row r="103">
      <c r="A103" s="6"/>
      <c r="B103" s="6"/>
      <c r="C103" s="6"/>
      <c r="D103" s="6"/>
      <c r="E103" s="6"/>
      <c r="F103" s="6"/>
      <c r="G103" s="6"/>
      <c r="H103" s="6"/>
    </row>
    <row r="104">
      <c r="A104" s="6"/>
      <c r="B104" s="6"/>
      <c r="C104" s="6"/>
      <c r="D104" s="6"/>
      <c r="E104" s="6"/>
      <c r="F104" s="6"/>
      <c r="G104" s="6"/>
      <c r="H104" s="6"/>
    </row>
    <row r="105">
      <c r="A105" s="6"/>
      <c r="B105" s="6"/>
      <c r="C105" s="6"/>
      <c r="D105" s="6"/>
      <c r="E105" s="6"/>
      <c r="F105" s="6"/>
      <c r="G105" s="6"/>
      <c r="H105" s="6"/>
    </row>
    <row r="106">
      <c r="A106" s="6"/>
      <c r="B106" s="6"/>
      <c r="C106" s="6"/>
      <c r="D106" s="6"/>
      <c r="E106" s="6"/>
      <c r="F106" s="6"/>
      <c r="G106" s="6"/>
      <c r="H106" s="6"/>
    </row>
    <row r="107">
      <c r="A107" s="6"/>
      <c r="B107" s="6"/>
      <c r="C107" s="6"/>
      <c r="D107" s="6"/>
      <c r="E107" s="6"/>
      <c r="F107" s="6"/>
      <c r="G107" s="6"/>
      <c r="H107" s="6"/>
    </row>
    <row r="108">
      <c r="A108" s="6"/>
      <c r="B108" s="6"/>
      <c r="C108" s="6"/>
      <c r="D108" s="6"/>
      <c r="E108" s="6"/>
      <c r="F108" s="6"/>
      <c r="G108" s="6"/>
      <c r="H108" s="6"/>
    </row>
    <row r="109">
      <c r="A109" s="6"/>
      <c r="B109" s="6"/>
      <c r="C109" s="6"/>
      <c r="D109" s="6"/>
      <c r="E109" s="6"/>
      <c r="F109" s="6"/>
      <c r="G109" s="6"/>
      <c r="H109" s="6"/>
    </row>
    <row r="110">
      <c r="A110" s="6"/>
      <c r="B110" s="6"/>
      <c r="C110" s="6"/>
      <c r="D110" s="6"/>
      <c r="E110" s="6"/>
      <c r="F110" s="6"/>
      <c r="G110" s="6"/>
      <c r="H110" s="6"/>
    </row>
    <row r="111">
      <c r="A111" s="6"/>
      <c r="B111" s="6"/>
      <c r="C111" s="6"/>
      <c r="D111" s="6"/>
      <c r="E111" s="6"/>
      <c r="F111" s="6"/>
      <c r="G111" s="6"/>
      <c r="H111" s="6"/>
    </row>
    <row r="112">
      <c r="A112" s="6"/>
      <c r="B112" s="6"/>
      <c r="C112" s="6"/>
      <c r="D112" s="6"/>
      <c r="E112" s="6"/>
      <c r="F112" s="6"/>
      <c r="G112" s="6"/>
      <c r="H112" s="6"/>
    </row>
    <row r="113">
      <c r="A113" s="6"/>
      <c r="B113" s="6"/>
      <c r="C113" s="6"/>
      <c r="D113" s="6"/>
      <c r="E113" s="6"/>
      <c r="F113" s="6"/>
      <c r="G113" s="6"/>
      <c r="H113" s="6"/>
    </row>
    <row r="114">
      <c r="A114" s="6"/>
      <c r="B114" s="6"/>
      <c r="C114" s="6"/>
      <c r="D114" s="6"/>
      <c r="E114" s="6"/>
      <c r="F114" s="6"/>
      <c r="G114" s="6"/>
      <c r="H114" s="6"/>
    </row>
    <row r="115">
      <c r="A115" s="6"/>
      <c r="B115" s="6"/>
      <c r="C115" s="6"/>
      <c r="D115" s="6"/>
      <c r="E115" s="6"/>
      <c r="F115" s="6"/>
      <c r="G115" s="6"/>
      <c r="H115" s="6"/>
    </row>
    <row r="116">
      <c r="A116" s="6"/>
      <c r="B116" s="6"/>
      <c r="C116" s="6"/>
      <c r="D116" s="6"/>
      <c r="E116" s="6"/>
      <c r="F116" s="6"/>
      <c r="G116" s="6"/>
      <c r="H116" s="6"/>
    </row>
    <row r="117">
      <c r="A117" s="6"/>
      <c r="B117" s="6"/>
      <c r="C117" s="6"/>
      <c r="D117" s="6"/>
      <c r="E117" s="6"/>
      <c r="F117" s="6"/>
      <c r="G117" s="6"/>
      <c r="H117" s="6"/>
    </row>
    <row r="118">
      <c r="A118" s="6"/>
      <c r="B118" s="6"/>
      <c r="C118" s="6"/>
      <c r="D118" s="6"/>
      <c r="E118" s="6"/>
      <c r="F118" s="6"/>
      <c r="G118" s="6"/>
      <c r="H118" s="6"/>
    </row>
    <row r="119">
      <c r="A119" s="6"/>
      <c r="B119" s="6"/>
      <c r="C119" s="6"/>
      <c r="D119" s="6"/>
      <c r="E119" s="6"/>
      <c r="F119" s="6"/>
      <c r="G119" s="6"/>
      <c r="H119" s="6"/>
    </row>
    <row r="120">
      <c r="A120" s="6"/>
      <c r="B120" s="6"/>
      <c r="C120" s="6"/>
      <c r="D120" s="6"/>
      <c r="E120" s="6"/>
      <c r="F120" s="6"/>
      <c r="G120" s="6"/>
      <c r="H120" s="6"/>
    </row>
    <row r="121">
      <c r="A121" s="6"/>
      <c r="B121" s="6"/>
      <c r="C121" s="6"/>
      <c r="D121" s="6"/>
      <c r="E121" s="6"/>
      <c r="F121" s="6"/>
      <c r="G121" s="6"/>
      <c r="H121" s="6"/>
    </row>
    <row r="122">
      <c r="A122" s="6"/>
      <c r="B122" s="6"/>
      <c r="C122" s="6"/>
      <c r="D122" s="6"/>
      <c r="E122" s="6"/>
      <c r="F122" s="6"/>
      <c r="G122" s="6"/>
      <c r="H122" s="6"/>
    </row>
    <row r="123">
      <c r="A123" s="6"/>
      <c r="B123" s="6"/>
      <c r="C123" s="6"/>
      <c r="D123" s="6"/>
      <c r="E123" s="6"/>
      <c r="F123" s="6"/>
      <c r="G123" s="6"/>
      <c r="H123" s="6"/>
    </row>
    <row r="124">
      <c r="A124" s="6"/>
      <c r="B124" s="6"/>
      <c r="C124" s="6"/>
      <c r="D124" s="6"/>
      <c r="E124" s="6"/>
      <c r="F124" s="6"/>
      <c r="G124" s="6"/>
      <c r="H124" s="6"/>
    </row>
    <row r="125">
      <c r="A125" s="6"/>
      <c r="B125" s="6"/>
      <c r="C125" s="6"/>
      <c r="D125" s="6"/>
      <c r="E125" s="6"/>
      <c r="F125" s="6"/>
      <c r="G125" s="6"/>
      <c r="H125" s="6"/>
    </row>
    <row r="126">
      <c r="A126" s="6"/>
      <c r="B126" s="6"/>
      <c r="C126" s="6"/>
      <c r="D126" s="6"/>
      <c r="E126" s="6"/>
      <c r="F126" s="6"/>
      <c r="G126" s="6"/>
      <c r="H126" s="6"/>
    </row>
    <row r="127">
      <c r="A127" s="6"/>
      <c r="B127" s="6"/>
      <c r="C127" s="6"/>
      <c r="D127" s="6"/>
      <c r="E127" s="6"/>
      <c r="F127" s="6"/>
      <c r="G127" s="6"/>
      <c r="H127" s="6"/>
    </row>
    <row r="128">
      <c r="A128" s="6"/>
      <c r="B128" s="6"/>
      <c r="C128" s="6"/>
      <c r="D128" s="6"/>
      <c r="E128" s="6"/>
      <c r="F128" s="6"/>
      <c r="G128" s="6"/>
      <c r="H128" s="6"/>
    </row>
    <row r="129">
      <c r="A129" s="6"/>
      <c r="B129" s="6"/>
      <c r="C129" s="6"/>
      <c r="D129" s="6"/>
      <c r="E129" s="6"/>
      <c r="F129" s="6"/>
      <c r="G129" s="6"/>
      <c r="H129" s="6"/>
    </row>
    <row r="130">
      <c r="A130" s="6"/>
      <c r="B130" s="6"/>
      <c r="C130" s="6"/>
      <c r="D130" s="6"/>
      <c r="E130" s="6"/>
      <c r="F130" s="6"/>
      <c r="G130" s="6"/>
      <c r="H130" s="6"/>
    </row>
    <row r="131">
      <c r="A131" s="6"/>
      <c r="B131" s="6"/>
      <c r="C131" s="6"/>
      <c r="D131" s="6"/>
      <c r="E131" s="6"/>
      <c r="F131" s="6"/>
      <c r="G131" s="6"/>
      <c r="H131" s="6"/>
    </row>
    <row r="132">
      <c r="A132" s="6"/>
      <c r="B132" s="6"/>
      <c r="C132" s="6"/>
      <c r="D132" s="6"/>
      <c r="E132" s="6"/>
      <c r="F132" s="6"/>
      <c r="G132" s="6"/>
      <c r="H132" s="6"/>
    </row>
    <row r="133">
      <c r="A133" s="6"/>
      <c r="B133" s="6"/>
      <c r="C133" s="6"/>
      <c r="D133" s="6"/>
      <c r="E133" s="6"/>
      <c r="F133" s="6"/>
      <c r="G133" s="6"/>
      <c r="H133" s="6"/>
    </row>
    <row r="134">
      <c r="A134" s="6"/>
      <c r="B134" s="6"/>
      <c r="C134" s="6"/>
      <c r="D134" s="6"/>
      <c r="E134" s="6"/>
      <c r="F134" s="6"/>
      <c r="G134" s="6"/>
      <c r="H134" s="6"/>
    </row>
    <row r="135">
      <c r="A135" s="6"/>
      <c r="B135" s="6"/>
      <c r="C135" s="6"/>
      <c r="D135" s="6"/>
      <c r="E135" s="6"/>
      <c r="F135" s="6"/>
      <c r="G135" s="6"/>
      <c r="H135" s="6"/>
    </row>
    <row r="136">
      <c r="A136" s="6"/>
      <c r="B136" s="6"/>
      <c r="C136" s="6"/>
      <c r="D136" s="6"/>
      <c r="E136" s="6"/>
      <c r="F136" s="6"/>
      <c r="G136" s="6"/>
      <c r="H136" s="6"/>
    </row>
    <row r="137">
      <c r="A137" s="6"/>
      <c r="B137" s="6"/>
      <c r="C137" s="6"/>
      <c r="D137" s="6"/>
      <c r="E137" s="6"/>
      <c r="F137" s="6"/>
      <c r="G137" s="6"/>
      <c r="H137" s="6"/>
    </row>
    <row r="138">
      <c r="A138" s="6"/>
      <c r="B138" s="6"/>
      <c r="C138" s="6"/>
      <c r="D138" s="6"/>
      <c r="E138" s="6"/>
      <c r="F138" s="6"/>
      <c r="G138" s="6"/>
      <c r="H138" s="6"/>
    </row>
    <row r="139">
      <c r="A139" s="6"/>
      <c r="B139" s="6"/>
      <c r="C139" s="6"/>
      <c r="D139" s="6"/>
      <c r="E139" s="6"/>
      <c r="F139" s="6"/>
      <c r="G139" s="6"/>
      <c r="H139" s="6"/>
    </row>
    <row r="140">
      <c r="A140" s="6"/>
      <c r="B140" s="6"/>
      <c r="C140" s="6"/>
      <c r="D140" s="6"/>
      <c r="E140" s="6"/>
      <c r="F140" s="6"/>
      <c r="G140" s="6"/>
      <c r="H140" s="6"/>
    </row>
    <row r="141">
      <c r="A141" s="6"/>
      <c r="B141" s="6"/>
      <c r="C141" s="6"/>
      <c r="D141" s="6"/>
      <c r="E141" s="6"/>
      <c r="F141" s="6"/>
      <c r="G141" s="6"/>
      <c r="H141" s="6"/>
    </row>
    <row r="142">
      <c r="A142" s="6"/>
      <c r="B142" s="6"/>
      <c r="C142" s="6"/>
      <c r="D142" s="6"/>
      <c r="E142" s="6"/>
      <c r="F142" s="6"/>
      <c r="G142" s="6"/>
      <c r="H142" s="6"/>
    </row>
    <row r="143">
      <c r="A143" s="6"/>
      <c r="B143" s="6"/>
      <c r="C143" s="6"/>
      <c r="D143" s="6"/>
      <c r="E143" s="6"/>
      <c r="F143" s="6"/>
      <c r="G143" s="6"/>
      <c r="H143" s="6"/>
    </row>
    <row r="144">
      <c r="A144" s="6"/>
      <c r="B144" s="6"/>
      <c r="C144" s="6"/>
      <c r="D144" s="6"/>
      <c r="E144" s="6"/>
      <c r="F144" s="6"/>
      <c r="G144" s="6"/>
      <c r="H144" s="6"/>
    </row>
    <row r="145">
      <c r="A145" s="6"/>
      <c r="B145" s="6"/>
      <c r="C145" s="6"/>
      <c r="D145" s="6"/>
      <c r="E145" s="6"/>
      <c r="F145" s="6"/>
      <c r="G145" s="6"/>
      <c r="H145" s="6"/>
    </row>
    <row r="146">
      <c r="A146" s="6"/>
      <c r="B146" s="6"/>
      <c r="C146" s="6"/>
      <c r="D146" s="6"/>
      <c r="E146" s="6"/>
      <c r="F146" s="6"/>
      <c r="G146" s="6"/>
      <c r="H146" s="6"/>
    </row>
    <row r="147">
      <c r="A147" s="6"/>
      <c r="B147" s="6"/>
      <c r="C147" s="6"/>
      <c r="D147" s="6"/>
      <c r="E147" s="6"/>
      <c r="F147" s="6"/>
      <c r="G147" s="6"/>
      <c r="H147" s="6"/>
    </row>
    <row r="148">
      <c r="A148" s="6"/>
      <c r="B148" s="6"/>
      <c r="C148" s="6"/>
      <c r="D148" s="6"/>
      <c r="E148" s="6"/>
      <c r="F148" s="6"/>
      <c r="G148" s="6"/>
      <c r="H148" s="6"/>
    </row>
    <row r="149">
      <c r="A149" s="6"/>
      <c r="B149" s="6"/>
      <c r="C149" s="6"/>
      <c r="D149" s="6"/>
      <c r="E149" s="6"/>
      <c r="F149" s="6"/>
      <c r="G149" s="6"/>
      <c r="H149" s="6"/>
    </row>
    <row r="150">
      <c r="A150" s="6"/>
      <c r="B150" s="6"/>
      <c r="C150" s="6"/>
      <c r="D150" s="6"/>
      <c r="E150" s="6"/>
      <c r="F150" s="6"/>
      <c r="G150" s="6"/>
      <c r="H150" s="6"/>
    </row>
    <row r="151">
      <c r="A151" s="6"/>
      <c r="B151" s="6"/>
      <c r="C151" s="6"/>
      <c r="D151" s="6"/>
      <c r="E151" s="6"/>
      <c r="F151" s="6"/>
      <c r="G151" s="6"/>
      <c r="H151" s="6"/>
    </row>
    <row r="152">
      <c r="A152" s="6"/>
      <c r="B152" s="6"/>
      <c r="C152" s="6"/>
      <c r="D152" s="6"/>
      <c r="E152" s="6"/>
      <c r="F152" s="6"/>
      <c r="G152" s="6"/>
      <c r="H152" s="6"/>
    </row>
    <row r="153">
      <c r="A153" s="6"/>
      <c r="B153" s="6"/>
      <c r="C153" s="6"/>
      <c r="D153" s="6"/>
      <c r="E153" s="6"/>
      <c r="F153" s="6"/>
      <c r="G153" s="6"/>
      <c r="H153" s="6"/>
    </row>
    <row r="154">
      <c r="A154" s="6"/>
      <c r="B154" s="6"/>
      <c r="C154" s="6"/>
      <c r="D154" s="6"/>
      <c r="E154" s="6"/>
      <c r="F154" s="6"/>
      <c r="G154" s="6"/>
      <c r="H154" s="6"/>
    </row>
    <row r="155">
      <c r="A155" s="6"/>
      <c r="B155" s="6"/>
      <c r="C155" s="6"/>
      <c r="D155" s="6"/>
      <c r="E155" s="6"/>
      <c r="F155" s="6"/>
      <c r="G155" s="6"/>
      <c r="H155" s="6"/>
    </row>
    <row r="156">
      <c r="A156" s="6"/>
      <c r="B156" s="6"/>
      <c r="C156" s="6"/>
      <c r="D156" s="6"/>
      <c r="E156" s="6"/>
      <c r="F156" s="6"/>
      <c r="G156" s="6"/>
      <c r="H156" s="6"/>
    </row>
    <row r="157">
      <c r="A157" s="6"/>
      <c r="B157" s="6"/>
      <c r="C157" s="6"/>
      <c r="D157" s="6"/>
      <c r="E157" s="6"/>
      <c r="F157" s="6"/>
      <c r="G157" s="6"/>
      <c r="H157" s="6"/>
    </row>
    <row r="158">
      <c r="A158" s="6"/>
      <c r="B158" s="6"/>
      <c r="C158" s="6"/>
      <c r="D158" s="6"/>
      <c r="E158" s="6"/>
      <c r="F158" s="6"/>
      <c r="G158" s="6"/>
      <c r="H158" s="6"/>
    </row>
    <row r="159">
      <c r="A159" s="6"/>
      <c r="B159" s="6"/>
      <c r="C159" s="6"/>
      <c r="D159" s="6"/>
      <c r="E159" s="6"/>
      <c r="F159" s="6"/>
      <c r="G159" s="6"/>
      <c r="H159" s="6"/>
    </row>
    <row r="160">
      <c r="A160" s="6"/>
      <c r="B160" s="6"/>
      <c r="C160" s="6"/>
      <c r="D160" s="6"/>
      <c r="E160" s="6"/>
      <c r="F160" s="6"/>
      <c r="G160" s="6"/>
      <c r="H160" s="6"/>
    </row>
    <row r="161">
      <c r="A161" s="6"/>
      <c r="B161" s="6"/>
      <c r="C161" s="6"/>
      <c r="D161" s="6"/>
      <c r="E161" s="6"/>
      <c r="F161" s="6"/>
      <c r="G161" s="6"/>
      <c r="H161" s="6"/>
    </row>
    <row r="162">
      <c r="A162" s="6"/>
      <c r="B162" s="6"/>
      <c r="C162" s="6"/>
      <c r="D162" s="6"/>
      <c r="E162" s="6"/>
      <c r="F162" s="6"/>
      <c r="G162" s="6"/>
      <c r="H162" s="6"/>
    </row>
    <row r="163">
      <c r="A163" s="6"/>
      <c r="B163" s="6"/>
      <c r="C163" s="6"/>
      <c r="D163" s="6"/>
      <c r="E163" s="6"/>
      <c r="F163" s="6"/>
      <c r="G163" s="6"/>
      <c r="H163" s="6"/>
    </row>
    <row r="164">
      <c r="A164" s="6"/>
      <c r="B164" s="6"/>
      <c r="C164" s="6"/>
      <c r="D164" s="6"/>
      <c r="E164" s="6"/>
      <c r="F164" s="6"/>
      <c r="G164" s="6"/>
      <c r="H164" s="6"/>
    </row>
    <row r="165">
      <c r="A165" s="6"/>
      <c r="B165" s="6"/>
      <c r="C165" s="6"/>
      <c r="D165" s="6"/>
      <c r="E165" s="6"/>
      <c r="F165" s="6"/>
      <c r="G165" s="6"/>
      <c r="H165" s="6"/>
    </row>
    <row r="166">
      <c r="A166" s="6"/>
      <c r="B166" s="6"/>
      <c r="C166" s="6"/>
      <c r="D166" s="6"/>
      <c r="E166" s="6"/>
      <c r="F166" s="6"/>
      <c r="G166" s="6"/>
      <c r="H166" s="6"/>
    </row>
    <row r="167">
      <c r="A167" s="6"/>
      <c r="B167" s="6"/>
      <c r="C167" s="6"/>
      <c r="D167" s="6"/>
      <c r="E167" s="6"/>
      <c r="F167" s="6"/>
      <c r="G167" s="6"/>
      <c r="H167" s="6"/>
    </row>
    <row r="168">
      <c r="A168" s="6"/>
      <c r="B168" s="6"/>
      <c r="C168" s="6"/>
      <c r="D168" s="6"/>
      <c r="E168" s="6"/>
      <c r="F168" s="6"/>
      <c r="G168" s="6"/>
      <c r="H168" s="6"/>
    </row>
    <row r="169">
      <c r="A169" s="6"/>
      <c r="B169" s="6"/>
      <c r="C169" s="6"/>
      <c r="D169" s="6"/>
      <c r="E169" s="6"/>
      <c r="F169" s="6"/>
      <c r="G169" s="6"/>
      <c r="H169" s="6"/>
    </row>
    <row r="170">
      <c r="A170" s="6"/>
      <c r="B170" s="6"/>
      <c r="C170" s="6"/>
      <c r="D170" s="6"/>
      <c r="E170" s="6"/>
      <c r="F170" s="6"/>
      <c r="G170" s="6"/>
      <c r="H170" s="6"/>
    </row>
    <row r="171">
      <c r="A171" s="6"/>
      <c r="B171" s="6"/>
      <c r="C171" s="6"/>
      <c r="D171" s="6"/>
      <c r="E171" s="6"/>
      <c r="F171" s="6"/>
      <c r="G171" s="6"/>
      <c r="H171" s="6"/>
    </row>
    <row r="172">
      <c r="A172" s="6"/>
      <c r="B172" s="6"/>
      <c r="C172" s="6"/>
      <c r="D172" s="6"/>
      <c r="E172" s="6"/>
      <c r="F172" s="6"/>
      <c r="G172" s="6"/>
      <c r="H172" s="6"/>
    </row>
    <row r="173">
      <c r="A173" s="6"/>
      <c r="B173" s="6"/>
      <c r="C173" s="6"/>
      <c r="D173" s="6"/>
      <c r="E173" s="6"/>
      <c r="F173" s="6"/>
      <c r="G173" s="6"/>
      <c r="H173" s="6"/>
    </row>
    <row r="174">
      <c r="A174" s="6"/>
      <c r="B174" s="6"/>
      <c r="C174" s="6"/>
      <c r="D174" s="6"/>
      <c r="E174" s="6"/>
      <c r="F174" s="6"/>
      <c r="G174" s="6"/>
      <c r="H174" s="6"/>
    </row>
    <row r="175">
      <c r="A175" s="6"/>
      <c r="B175" s="6"/>
      <c r="C175" s="6"/>
      <c r="D175" s="6"/>
      <c r="E175" s="6"/>
      <c r="F175" s="6"/>
      <c r="G175" s="6"/>
      <c r="H175" s="6"/>
    </row>
    <row r="176">
      <c r="A176" s="6"/>
      <c r="B176" s="6"/>
      <c r="C176" s="6"/>
      <c r="D176" s="6"/>
      <c r="E176" s="6"/>
      <c r="F176" s="6"/>
      <c r="G176" s="6"/>
      <c r="H176" s="6"/>
    </row>
    <row r="177">
      <c r="A177" s="6"/>
      <c r="B177" s="6"/>
      <c r="C177" s="6"/>
      <c r="D177" s="6"/>
      <c r="E177" s="6"/>
      <c r="F177" s="6"/>
      <c r="G177" s="6"/>
      <c r="H177" s="6"/>
    </row>
    <row r="178">
      <c r="A178" s="6"/>
      <c r="B178" s="6"/>
      <c r="C178" s="6"/>
      <c r="D178" s="6"/>
      <c r="E178" s="6"/>
      <c r="F178" s="6"/>
      <c r="G178" s="6"/>
      <c r="H178" s="6"/>
    </row>
    <row r="179">
      <c r="A179" s="6"/>
      <c r="B179" s="6"/>
      <c r="C179" s="6"/>
      <c r="D179" s="6"/>
      <c r="E179" s="6"/>
      <c r="F179" s="6"/>
      <c r="G179" s="6"/>
      <c r="H179" s="6"/>
    </row>
    <row r="180">
      <c r="A180" s="6"/>
      <c r="B180" s="6"/>
      <c r="C180" s="6"/>
      <c r="D180" s="6"/>
      <c r="E180" s="6"/>
      <c r="F180" s="6"/>
      <c r="G180" s="6"/>
      <c r="H180" s="6"/>
    </row>
    <row r="181">
      <c r="A181" s="6"/>
      <c r="B181" s="6"/>
      <c r="C181" s="6"/>
      <c r="D181" s="6"/>
      <c r="E181" s="6"/>
      <c r="F181" s="6"/>
      <c r="G181" s="6"/>
      <c r="H181" s="6"/>
    </row>
    <row r="182">
      <c r="A182" s="6"/>
      <c r="B182" s="6"/>
      <c r="C182" s="6"/>
      <c r="D182" s="6"/>
      <c r="E182" s="6"/>
      <c r="F182" s="6"/>
      <c r="G182" s="6"/>
      <c r="H182" s="6"/>
    </row>
    <row r="183">
      <c r="A183" s="6"/>
      <c r="B183" s="6"/>
      <c r="C183" s="6"/>
      <c r="D183" s="6"/>
      <c r="E183" s="6"/>
      <c r="F183" s="6"/>
      <c r="G183" s="6"/>
      <c r="H183" s="6"/>
    </row>
    <row r="184">
      <c r="A184" s="6"/>
      <c r="B184" s="6"/>
      <c r="C184" s="6"/>
      <c r="D184" s="6"/>
      <c r="E184" s="6"/>
      <c r="F184" s="6"/>
      <c r="G184" s="6"/>
      <c r="H184" s="6"/>
    </row>
    <row r="185">
      <c r="A185" s="6"/>
      <c r="B185" s="6"/>
      <c r="C185" s="6"/>
      <c r="D185" s="6"/>
      <c r="E185" s="6"/>
      <c r="F185" s="6"/>
      <c r="G185" s="6"/>
      <c r="H185" s="6"/>
    </row>
    <row r="186">
      <c r="A186" s="6"/>
      <c r="B186" s="6"/>
      <c r="C186" s="6"/>
      <c r="D186" s="6"/>
      <c r="E186" s="6"/>
      <c r="F186" s="6"/>
      <c r="G186" s="6"/>
      <c r="H186" s="6"/>
    </row>
    <row r="187">
      <c r="A187" s="6"/>
      <c r="B187" s="6"/>
      <c r="C187" s="6"/>
      <c r="D187" s="6"/>
      <c r="E187" s="6"/>
      <c r="F187" s="6"/>
      <c r="G187" s="6"/>
      <c r="H187" s="6"/>
    </row>
    <row r="188">
      <c r="A188" s="6"/>
      <c r="B188" s="6"/>
      <c r="C188" s="6"/>
      <c r="D188" s="6"/>
      <c r="E188" s="6"/>
      <c r="F188" s="6"/>
      <c r="G188" s="6"/>
      <c r="H188" s="6"/>
    </row>
    <row r="189">
      <c r="A189" s="6"/>
      <c r="B189" s="6"/>
      <c r="C189" s="6"/>
      <c r="D189" s="6"/>
      <c r="E189" s="6"/>
      <c r="F189" s="6"/>
      <c r="G189" s="6"/>
      <c r="H189" s="6"/>
    </row>
    <row r="190">
      <c r="A190" s="6"/>
      <c r="B190" s="6"/>
      <c r="C190" s="6"/>
      <c r="D190" s="6"/>
      <c r="E190" s="6"/>
      <c r="F190" s="6"/>
      <c r="G190" s="6"/>
      <c r="H190" s="6"/>
    </row>
    <row r="191">
      <c r="A191" s="6"/>
      <c r="B191" s="6"/>
      <c r="C191" s="6"/>
      <c r="D191" s="6"/>
      <c r="E191" s="6"/>
      <c r="F191" s="6"/>
      <c r="G191" s="6"/>
      <c r="H191" s="6"/>
    </row>
    <row r="192">
      <c r="A192" s="6"/>
      <c r="B192" s="6"/>
      <c r="C192" s="6"/>
      <c r="D192" s="6"/>
      <c r="E192" s="6"/>
      <c r="F192" s="6"/>
      <c r="G192" s="6"/>
      <c r="H192" s="6"/>
    </row>
    <row r="193">
      <c r="A193" s="6"/>
      <c r="B193" s="6"/>
      <c r="C193" s="6"/>
      <c r="D193" s="6"/>
      <c r="E193" s="6"/>
      <c r="F193" s="6"/>
      <c r="G193" s="6"/>
      <c r="H193" s="6"/>
    </row>
    <row r="194">
      <c r="A194" s="6"/>
      <c r="B194" s="6"/>
      <c r="C194" s="6"/>
      <c r="D194" s="6"/>
      <c r="E194" s="6"/>
      <c r="F194" s="6"/>
      <c r="G194" s="6"/>
      <c r="H194" s="6"/>
    </row>
    <row r="195">
      <c r="A195" s="6"/>
      <c r="B195" s="6"/>
      <c r="C195" s="6"/>
      <c r="D195" s="6"/>
      <c r="E195" s="6"/>
      <c r="F195" s="6"/>
      <c r="G195" s="6"/>
      <c r="H195" s="6"/>
    </row>
    <row r="196">
      <c r="A196" s="6"/>
      <c r="B196" s="6"/>
      <c r="C196" s="6"/>
      <c r="D196" s="6"/>
      <c r="E196" s="6"/>
      <c r="F196" s="6"/>
      <c r="G196" s="6"/>
      <c r="H196" s="6"/>
    </row>
    <row r="197">
      <c r="A197" s="6"/>
      <c r="B197" s="6"/>
      <c r="C197" s="6"/>
      <c r="D197" s="6"/>
      <c r="E197" s="6"/>
      <c r="F197" s="6"/>
      <c r="G197" s="6"/>
      <c r="H197" s="6"/>
    </row>
    <row r="198">
      <c r="A198" s="6"/>
      <c r="B198" s="6"/>
      <c r="C198" s="6"/>
      <c r="D198" s="6"/>
      <c r="E198" s="6"/>
      <c r="F198" s="6"/>
      <c r="G198" s="6"/>
      <c r="H198" s="6"/>
    </row>
    <row r="199">
      <c r="A199" s="6"/>
      <c r="B199" s="6"/>
      <c r="C199" s="6"/>
      <c r="D199" s="6"/>
      <c r="E199" s="6"/>
      <c r="F199" s="6"/>
      <c r="G199" s="6"/>
      <c r="H199" s="6"/>
    </row>
    <row r="200">
      <c r="A200" s="6"/>
      <c r="B200" s="6"/>
      <c r="C200" s="6"/>
      <c r="D200" s="6"/>
      <c r="E200" s="6"/>
      <c r="F200" s="6"/>
      <c r="G200" s="6"/>
      <c r="H200" s="6"/>
    </row>
  </sheetData>
  <mergeCells count="15">
    <mergeCell ref="C9:H9"/>
    <mergeCell ref="C10:H10"/>
    <mergeCell ref="C11:H11"/>
    <mergeCell ref="A13:H13"/>
    <mergeCell ref="C14:H14"/>
    <mergeCell ref="C15:H15"/>
    <mergeCell ref="C16:H16"/>
    <mergeCell ref="B18:H18"/>
    <mergeCell ref="A1:H1"/>
    <mergeCell ref="A2:H2"/>
    <mergeCell ref="A4:H4"/>
    <mergeCell ref="C5:H5"/>
    <mergeCell ref="C6:H6"/>
    <mergeCell ref="C7:H7"/>
    <mergeCell ref="C8:H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2" width="20.75"/>
    <col customWidth="1" min="3" max="3" width="19.5"/>
    <col customWidth="1" min="4" max="4" width="27.63"/>
    <col customWidth="1" min="5" max="5" width="22.63"/>
    <col customWidth="1" min="6" max="6" width="40.13"/>
    <col customWidth="1" min="7" max="7" width="20.75"/>
    <col customWidth="1" min="8" max="8" width="37.63"/>
    <col customWidth="1" min="9" max="9" width="19.5"/>
    <col customWidth="1" min="10" max="10" width="20.75"/>
    <col customWidth="1" min="11" max="11" width="37.63"/>
    <col customWidth="1" min="12" max="12" width="33.88"/>
    <col customWidth="1" min="13" max="13" width="18.25"/>
    <col customWidth="1" min="14" max="14" width="40.13"/>
    <col hidden="1" min="37" max="38" width="12.63"/>
    <col hidden="1" min="51" max="72" width="12.63"/>
  </cols>
  <sheetData>
    <row r="1" ht="30.0" customHeight="1">
      <c r="A1" s="1" t="s">
        <v>1</v>
      </c>
      <c r="AY1" s="3" t="s">
        <v>4</v>
      </c>
      <c r="AZ1" s="3" t="s">
        <v>6</v>
      </c>
      <c r="BA1" s="3" t="s">
        <v>7</v>
      </c>
      <c r="BB1" s="3" t="s">
        <v>8</v>
      </c>
      <c r="BC1" s="3" t="s">
        <v>9</v>
      </c>
      <c r="BD1" s="3" t="s">
        <v>10</v>
      </c>
      <c r="BE1" s="3" t="s">
        <v>11</v>
      </c>
      <c r="BF1" s="3" t="s">
        <v>12</v>
      </c>
      <c r="BG1" s="3" t="s">
        <v>13</v>
      </c>
      <c r="BH1" s="3" t="s">
        <v>14</v>
      </c>
      <c r="BI1" s="3" t="s">
        <v>15</v>
      </c>
      <c r="BJ1" s="3" t="s">
        <v>16</v>
      </c>
      <c r="BK1" s="3" t="s">
        <v>17</v>
      </c>
      <c r="BL1" s="3" t="s">
        <v>18</v>
      </c>
      <c r="BM1" s="3" t="s">
        <v>20</v>
      </c>
      <c r="BN1" s="3" t="s">
        <v>21</v>
      </c>
      <c r="BO1" s="3" t="s">
        <v>23</v>
      </c>
      <c r="BP1" s="3" t="s">
        <v>24</v>
      </c>
      <c r="BQ1" s="3" t="s">
        <v>25</v>
      </c>
      <c r="BR1" s="3" t="s">
        <v>26</v>
      </c>
      <c r="BS1" s="3" t="s">
        <v>27</v>
      </c>
      <c r="BT1" s="3" t="s">
        <v>29</v>
      </c>
    </row>
    <row r="2" ht="25.5" customHeight="1">
      <c r="A2" s="4" t="s">
        <v>30</v>
      </c>
      <c r="AY2" s="3" t="s">
        <v>32</v>
      </c>
      <c r="AZ2" s="3" t="s">
        <v>33</v>
      </c>
      <c r="BA2" s="3" t="s">
        <v>35</v>
      </c>
      <c r="BB2" s="3" t="s">
        <v>36</v>
      </c>
      <c r="BC2" s="3" t="s">
        <v>38</v>
      </c>
      <c r="BD2" s="3" t="s">
        <v>39</v>
      </c>
      <c r="BE2" s="3" t="s">
        <v>41</v>
      </c>
      <c r="BF2" s="3" t="s">
        <v>42</v>
      </c>
      <c r="BG2" s="3" t="s">
        <v>43</v>
      </c>
      <c r="BH2" s="3" t="s">
        <v>46</v>
      </c>
      <c r="BI2" s="3" t="s">
        <v>41</v>
      </c>
      <c r="BJ2" s="3" t="s">
        <v>48</v>
      </c>
      <c r="BK2" s="3" t="s">
        <v>49</v>
      </c>
      <c r="BL2" s="3" t="s">
        <v>51</v>
      </c>
      <c r="BM2" s="3" t="s">
        <v>52</v>
      </c>
      <c r="BN2" s="3" t="s">
        <v>54</v>
      </c>
      <c r="BO2" s="3" t="s">
        <v>55</v>
      </c>
      <c r="BP2" s="3" t="s">
        <v>56</v>
      </c>
      <c r="BQ2" s="3" t="s">
        <v>58</v>
      </c>
      <c r="BR2" s="3" t="s">
        <v>59</v>
      </c>
      <c r="BS2" s="3" t="s">
        <v>60</v>
      </c>
      <c r="BT2" s="3" t="s">
        <v>61</v>
      </c>
    </row>
    <row r="3" ht="24.0" customHeight="1">
      <c r="A3" s="16" t="s">
        <v>62</v>
      </c>
      <c r="B3" s="16" t="s">
        <v>68</v>
      </c>
      <c r="C3" s="16" t="s">
        <v>71</v>
      </c>
      <c r="D3" s="16"/>
      <c r="E3" s="6"/>
      <c r="F3" s="6"/>
      <c r="G3" s="6"/>
      <c r="H3" s="6"/>
      <c r="I3" s="6"/>
      <c r="J3" s="6"/>
      <c r="K3" s="6"/>
      <c r="L3" s="6"/>
      <c r="M3" s="6"/>
      <c r="N3" s="6"/>
      <c r="AY3" s="3" t="s">
        <v>78</v>
      </c>
      <c r="AZ3" s="3" t="s">
        <v>79</v>
      </c>
      <c r="BA3" s="3" t="s">
        <v>80</v>
      </c>
      <c r="BB3" s="3" t="s">
        <v>82</v>
      </c>
      <c r="BC3" s="3" t="s">
        <v>35</v>
      </c>
      <c r="BD3" s="3" t="s">
        <v>83</v>
      </c>
      <c r="BE3" s="3" t="s">
        <v>84</v>
      </c>
      <c r="BF3" s="3" t="s">
        <v>85</v>
      </c>
      <c r="BG3" s="3" t="s">
        <v>41</v>
      </c>
      <c r="BH3" s="3" t="s">
        <v>86</v>
      </c>
      <c r="BI3" s="3" t="s">
        <v>84</v>
      </c>
      <c r="BJ3" s="3" t="s">
        <v>87</v>
      </c>
      <c r="BK3" s="3" t="s">
        <v>88</v>
      </c>
      <c r="BL3" s="3" t="s">
        <v>90</v>
      </c>
      <c r="BM3" s="3" t="s">
        <v>92</v>
      </c>
      <c r="BN3" s="3" t="s">
        <v>93</v>
      </c>
      <c r="BO3" s="3" t="s">
        <v>94</v>
      </c>
      <c r="BP3" s="3" t="s">
        <v>96</v>
      </c>
      <c r="BQ3" s="3" t="s">
        <v>97</v>
      </c>
      <c r="BR3" s="3" t="s">
        <v>98</v>
      </c>
      <c r="BS3" s="3" t="s">
        <v>100</v>
      </c>
      <c r="BT3" s="3" t="s">
        <v>101</v>
      </c>
    </row>
    <row r="4" ht="24.0" customHeight="1">
      <c r="A4" s="16" t="s">
        <v>104</v>
      </c>
      <c r="B4" s="16" t="str">
        <f t="array" ref="B4">IF(C4="","",XLOOKUP(C4,selector_05,selector_05_ids,""))</f>
        <v/>
      </c>
      <c r="C4" s="21" t="s">
        <v>68</v>
      </c>
      <c r="D4" s="16" t="s">
        <v>119</v>
      </c>
      <c r="E4" s="6"/>
      <c r="F4" s="6"/>
      <c r="G4" s="6"/>
      <c r="H4" s="6"/>
      <c r="I4" s="6"/>
      <c r="J4" s="6"/>
      <c r="K4" s="6"/>
      <c r="L4" s="6"/>
      <c r="M4" s="6"/>
      <c r="N4" s="6"/>
      <c r="BA4" s="3" t="s">
        <v>127</v>
      </c>
      <c r="BC4" s="3" t="s">
        <v>92</v>
      </c>
      <c r="BD4" s="3" t="s">
        <v>130</v>
      </c>
      <c r="BF4" s="3" t="s">
        <v>131</v>
      </c>
      <c r="BH4" s="3" t="s">
        <v>133</v>
      </c>
      <c r="BI4" s="3" t="s">
        <v>134</v>
      </c>
      <c r="BJ4" s="3" t="s">
        <v>135</v>
      </c>
      <c r="BK4" s="3" t="s">
        <v>137</v>
      </c>
      <c r="BL4" s="3" t="s">
        <v>88</v>
      </c>
      <c r="BM4" s="3" t="s">
        <v>139</v>
      </c>
      <c r="BO4" s="3" t="s">
        <v>140</v>
      </c>
      <c r="BP4" s="3" t="s">
        <v>79</v>
      </c>
      <c r="BR4" s="3" t="s">
        <v>142</v>
      </c>
      <c r="BS4" s="3" t="s">
        <v>143</v>
      </c>
      <c r="BT4" s="3" t="s">
        <v>144</v>
      </c>
    </row>
    <row r="5" ht="24.0" customHeight="1">
      <c r="A5" s="16" t="s">
        <v>145</v>
      </c>
      <c r="B5" s="16" t="str">
        <f t="array" ref="B5">IF(C5="","",XLOOKUP(C5,selector_05,selector_05_ids,""))</f>
        <v/>
      </c>
      <c r="C5" s="21" t="s">
        <v>68</v>
      </c>
      <c r="D5" s="16" t="s">
        <v>148</v>
      </c>
      <c r="E5" s="6"/>
      <c r="F5" s="6"/>
      <c r="G5" s="6"/>
      <c r="H5" s="6"/>
      <c r="I5" s="6"/>
      <c r="J5" s="6"/>
      <c r="K5" s="6"/>
      <c r="L5" s="6"/>
      <c r="M5" s="6"/>
      <c r="N5" s="6"/>
      <c r="BA5" s="3" t="s">
        <v>151</v>
      </c>
      <c r="BC5" s="3" t="s">
        <v>153</v>
      </c>
      <c r="BD5" s="3" t="s">
        <v>154</v>
      </c>
      <c r="BH5" s="3" t="s">
        <v>155</v>
      </c>
      <c r="BI5" s="3" t="s">
        <v>157</v>
      </c>
      <c r="BJ5" s="3" t="s">
        <v>158</v>
      </c>
      <c r="BK5" s="3" t="s">
        <v>159</v>
      </c>
      <c r="BL5" s="3" t="s">
        <v>161</v>
      </c>
      <c r="BM5" s="3" t="s">
        <v>162</v>
      </c>
      <c r="BO5" s="3" t="s">
        <v>163</v>
      </c>
      <c r="BP5" s="3" t="s">
        <v>164</v>
      </c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BA6" s="3" t="s">
        <v>169</v>
      </c>
      <c r="BH6" s="3" t="s">
        <v>134</v>
      </c>
      <c r="BJ6" s="3" t="s">
        <v>171</v>
      </c>
      <c r="BK6" s="3" t="s">
        <v>172</v>
      </c>
      <c r="BL6" s="3" t="s">
        <v>173</v>
      </c>
      <c r="BP6" s="3" t="s">
        <v>174</v>
      </c>
    </row>
    <row r="7" ht="42.0" customHeight="1">
      <c r="A7" s="18" t="s">
        <v>175</v>
      </c>
      <c r="B7" s="18" t="s">
        <v>177</v>
      </c>
      <c r="C7" s="18" t="s">
        <v>6</v>
      </c>
      <c r="D7" s="18" t="s">
        <v>181</v>
      </c>
      <c r="E7" s="10" t="s">
        <v>182</v>
      </c>
      <c r="F7" s="18" t="s">
        <v>183</v>
      </c>
      <c r="G7" s="10" t="s">
        <v>110</v>
      </c>
      <c r="H7" s="20" t="s">
        <v>111</v>
      </c>
      <c r="I7" s="18" t="s">
        <v>7</v>
      </c>
      <c r="J7" s="10" t="s">
        <v>89</v>
      </c>
      <c r="K7" s="20" t="s">
        <v>186</v>
      </c>
      <c r="L7" s="10" t="s">
        <v>188</v>
      </c>
      <c r="M7" s="10" t="s">
        <v>189</v>
      </c>
      <c r="N7" s="10" t="s">
        <v>129</v>
      </c>
      <c r="BA7" s="3" t="s">
        <v>191</v>
      </c>
      <c r="BH7" s="3" t="s">
        <v>192</v>
      </c>
      <c r="BK7" s="3" t="s">
        <v>193</v>
      </c>
      <c r="BL7" s="3" t="s">
        <v>195</v>
      </c>
    </row>
    <row r="8">
      <c r="A8" s="14"/>
      <c r="B8" s="14" t="str">
        <f>IF($A8="","",'Система'!$B$4)</f>
        <v/>
      </c>
      <c r="C8" s="14"/>
      <c r="D8" s="14"/>
      <c r="E8" s="14"/>
      <c r="F8" s="14"/>
      <c r="G8" s="23" t="str">
        <f t="array" ref="G8">IF(H8="","",XLOOKUP(H8,selector_07,selector_07_ids,""))</f>
        <v/>
      </c>
      <c r="H8" s="25"/>
      <c r="I8" s="14"/>
      <c r="J8" s="23" t="str">
        <f t="array" ref="J8">IF(K8="","",XLOOKUP(K8,selector_04,selector_04_ids,""))</f>
        <v/>
      </c>
      <c r="K8" s="25"/>
      <c r="L8" s="14"/>
      <c r="M8" s="27"/>
      <c r="N8" s="14"/>
      <c r="AK8" s="19" t="str">
        <f>IFERROR(__xludf.DUMMYFUNCTION("ARRAYFORMULA(IFERROR(FILTER(REGEXREPLACE('Срез модели'!$E$5:$E$1004,"" \[id=[^\]]+\]$"",""""),'Срез модели'!$C$5:$C$1004=""Система""),""""))"),"")</f>
        <v/>
      </c>
      <c r="AL8" s="19" t="str">
        <f>IFERROR(__xludf.DUMMYFUNCTION("ARRAYFORMULA(IFERROR(FILTER('Срез модели'!$D$5:$D$1004,'Срез модели'!$C$5:$C$1004=""Система""),""""))"),"")</f>
        <v/>
      </c>
      <c r="BL8" s="3" t="s">
        <v>206</v>
      </c>
    </row>
    <row r="9">
      <c r="A9" s="14"/>
      <c r="B9" s="14" t="str">
        <f>IF($A9="","",'Система'!$B$4)</f>
        <v/>
      </c>
      <c r="C9" s="14"/>
      <c r="D9" s="14"/>
      <c r="E9" s="14"/>
      <c r="F9" s="14"/>
      <c r="G9" s="23" t="str">
        <f t="array" ref="G9">IF(H9="","",XLOOKUP(H9,selector_07,selector_07_ids,""))</f>
        <v/>
      </c>
      <c r="H9" s="25"/>
      <c r="I9" s="14"/>
      <c r="J9" s="23" t="str">
        <f t="array" ref="J9">IF(K9="","",XLOOKUP(K9,selector_04,selector_04_ids,""))</f>
        <v/>
      </c>
      <c r="K9" s="25"/>
      <c r="L9" s="14"/>
      <c r="M9" s="27"/>
      <c r="N9" s="14"/>
      <c r="BL9" s="3" t="s">
        <v>217</v>
      </c>
    </row>
    <row r="10">
      <c r="A10" s="14"/>
      <c r="B10" s="14" t="str">
        <f>IF($A10="","",'Система'!$B$4)</f>
        <v/>
      </c>
      <c r="C10" s="14"/>
      <c r="D10" s="14"/>
      <c r="E10" s="14"/>
      <c r="F10" s="14"/>
      <c r="G10" s="23" t="str">
        <f t="array" ref="G10">IF(H10="","",XLOOKUP(H10,selector_07,selector_07_ids,""))</f>
        <v/>
      </c>
      <c r="H10" s="25"/>
      <c r="I10" s="14"/>
      <c r="J10" s="23" t="str">
        <f t="array" ref="J10">IF(K10="","",XLOOKUP(K10,selector_04,selector_04_ids,""))</f>
        <v/>
      </c>
      <c r="K10" s="25"/>
      <c r="L10" s="14"/>
      <c r="M10" s="27"/>
      <c r="N10" s="14"/>
      <c r="BL10" s="3" t="s">
        <v>227</v>
      </c>
    </row>
    <row r="11">
      <c r="A11" s="14"/>
      <c r="B11" s="14" t="str">
        <f>IF($A11="","",'Система'!$B$4)</f>
        <v/>
      </c>
      <c r="C11" s="14"/>
      <c r="D11" s="14"/>
      <c r="E11" s="14"/>
      <c r="F11" s="14"/>
      <c r="G11" s="23" t="str">
        <f t="array" ref="G11">IF(H11="","",XLOOKUP(H11,selector_07,selector_07_ids,""))</f>
        <v/>
      </c>
      <c r="H11" s="25"/>
      <c r="I11" s="14"/>
      <c r="J11" s="23" t="str">
        <f t="array" ref="J11">IF(K11="","",XLOOKUP(K11,selector_04,selector_04_ids,""))</f>
        <v/>
      </c>
      <c r="K11" s="25"/>
      <c r="L11" s="14"/>
      <c r="M11" s="27"/>
      <c r="N11" s="14"/>
      <c r="BL11" s="3" t="s">
        <v>134</v>
      </c>
    </row>
    <row r="12">
      <c r="A12" s="14"/>
      <c r="B12" s="14" t="str">
        <f>IF($A12="","",'Система'!$B$4)</f>
        <v/>
      </c>
      <c r="C12" s="14"/>
      <c r="D12" s="14"/>
      <c r="E12" s="14"/>
      <c r="F12" s="14"/>
      <c r="G12" s="23" t="str">
        <f t="array" ref="G12">IF(H12="","",XLOOKUP(H12,selector_07,selector_07_ids,""))</f>
        <v/>
      </c>
      <c r="H12" s="25"/>
      <c r="I12" s="14"/>
      <c r="J12" s="23" t="str">
        <f t="array" ref="J12">IF(K12="","",XLOOKUP(K12,selector_04,selector_04_ids,""))</f>
        <v/>
      </c>
      <c r="K12" s="25"/>
      <c r="L12" s="14"/>
      <c r="M12" s="27"/>
      <c r="N12" s="14"/>
    </row>
    <row r="13">
      <c r="A13" s="14"/>
      <c r="B13" s="14" t="str">
        <f>IF($A13="","",'Система'!$B$4)</f>
        <v/>
      </c>
      <c r="C13" s="14"/>
      <c r="D13" s="14"/>
      <c r="E13" s="14"/>
      <c r="F13" s="14"/>
      <c r="G13" s="23" t="str">
        <f t="array" ref="G13">IF(H13="","",XLOOKUP(H13,selector_07,selector_07_ids,""))</f>
        <v/>
      </c>
      <c r="H13" s="25"/>
      <c r="I13" s="14"/>
      <c r="J13" s="23" t="str">
        <f t="array" ref="J13">IF(K13="","",XLOOKUP(K13,selector_04,selector_04_ids,""))</f>
        <v/>
      </c>
      <c r="K13" s="25"/>
      <c r="L13" s="14"/>
      <c r="M13" s="27"/>
      <c r="N13" s="14"/>
    </row>
    <row r="14">
      <c r="A14" s="14"/>
      <c r="B14" s="14" t="str">
        <f>IF($A14="","",'Система'!$B$4)</f>
        <v/>
      </c>
      <c r="C14" s="14"/>
      <c r="D14" s="14"/>
      <c r="E14" s="14"/>
      <c r="F14" s="14"/>
      <c r="G14" s="23" t="str">
        <f t="array" ref="G14">IF(H14="","",XLOOKUP(H14,selector_07,selector_07_ids,""))</f>
        <v/>
      </c>
      <c r="H14" s="25"/>
      <c r="I14" s="14"/>
      <c r="J14" s="23" t="str">
        <f t="array" ref="J14">IF(K14="","",XLOOKUP(K14,selector_04,selector_04_ids,""))</f>
        <v/>
      </c>
      <c r="K14" s="25"/>
      <c r="L14" s="14"/>
      <c r="M14" s="27"/>
      <c r="N14" s="14"/>
    </row>
    <row r="15">
      <c r="A15" s="14"/>
      <c r="B15" s="14" t="str">
        <f>IF($A15="","",'Система'!$B$4)</f>
        <v/>
      </c>
      <c r="C15" s="14"/>
      <c r="D15" s="14"/>
      <c r="E15" s="14"/>
      <c r="F15" s="14"/>
      <c r="G15" s="23" t="str">
        <f t="array" ref="G15">IF(H15="","",XLOOKUP(H15,selector_07,selector_07_ids,""))</f>
        <v/>
      </c>
      <c r="H15" s="25"/>
      <c r="I15" s="14"/>
      <c r="J15" s="23" t="str">
        <f t="array" ref="J15">IF(K15="","",XLOOKUP(K15,selector_04,selector_04_ids,""))</f>
        <v/>
      </c>
      <c r="K15" s="25"/>
      <c r="L15" s="14"/>
      <c r="M15" s="27"/>
      <c r="N15" s="14"/>
    </row>
    <row r="16">
      <c r="A16" s="14"/>
      <c r="B16" s="14" t="str">
        <f>IF($A16="","",'Система'!$B$4)</f>
        <v/>
      </c>
      <c r="C16" s="14"/>
      <c r="D16" s="14"/>
      <c r="E16" s="14"/>
      <c r="F16" s="14"/>
      <c r="G16" s="23" t="str">
        <f t="array" ref="G16">IF(H16="","",XLOOKUP(H16,selector_07,selector_07_ids,""))</f>
        <v/>
      </c>
      <c r="H16" s="25"/>
      <c r="I16" s="14"/>
      <c r="J16" s="23" t="str">
        <f t="array" ref="J16">IF(K16="","",XLOOKUP(K16,selector_04,selector_04_ids,""))</f>
        <v/>
      </c>
      <c r="K16" s="25"/>
      <c r="L16" s="14"/>
      <c r="M16" s="27"/>
      <c r="N16" s="14"/>
    </row>
    <row r="17">
      <c r="A17" s="14"/>
      <c r="B17" s="14" t="str">
        <f>IF($A17="","",'Система'!$B$4)</f>
        <v/>
      </c>
      <c r="C17" s="14"/>
      <c r="D17" s="14"/>
      <c r="E17" s="14"/>
      <c r="F17" s="14"/>
      <c r="G17" s="23" t="str">
        <f t="array" ref="G17">IF(H17="","",XLOOKUP(H17,selector_07,selector_07_ids,""))</f>
        <v/>
      </c>
      <c r="H17" s="25"/>
      <c r="I17" s="14"/>
      <c r="J17" s="23" t="str">
        <f t="array" ref="J17">IF(K17="","",XLOOKUP(K17,selector_04,selector_04_ids,""))</f>
        <v/>
      </c>
      <c r="K17" s="25"/>
      <c r="L17" s="14"/>
      <c r="M17" s="27"/>
      <c r="N17" s="14"/>
    </row>
    <row r="18">
      <c r="A18" s="14"/>
      <c r="B18" s="14" t="str">
        <f>IF($A18="","",'Система'!$B$4)</f>
        <v/>
      </c>
      <c r="C18" s="14"/>
      <c r="D18" s="14"/>
      <c r="E18" s="14"/>
      <c r="F18" s="14"/>
      <c r="G18" s="23" t="str">
        <f t="array" ref="G18">IF(H18="","",XLOOKUP(H18,selector_07,selector_07_ids,""))</f>
        <v/>
      </c>
      <c r="H18" s="25"/>
      <c r="I18" s="14"/>
      <c r="J18" s="23" t="str">
        <f t="array" ref="J18">IF(K18="","",XLOOKUP(K18,selector_04,selector_04_ids,""))</f>
        <v/>
      </c>
      <c r="K18" s="25"/>
      <c r="L18" s="14"/>
      <c r="M18" s="27"/>
      <c r="N18" s="14"/>
    </row>
    <row r="19">
      <c r="A19" s="14"/>
      <c r="B19" s="14" t="str">
        <f>IF($A19="","",'Система'!$B$4)</f>
        <v/>
      </c>
      <c r="C19" s="14"/>
      <c r="D19" s="14"/>
      <c r="E19" s="14"/>
      <c r="F19" s="14"/>
      <c r="G19" s="23" t="str">
        <f t="array" ref="G19">IF(H19="","",XLOOKUP(H19,selector_07,selector_07_ids,""))</f>
        <v/>
      </c>
      <c r="H19" s="25"/>
      <c r="I19" s="14"/>
      <c r="J19" s="23" t="str">
        <f t="array" ref="J19">IF(K19="","",XLOOKUP(K19,selector_04,selector_04_ids,""))</f>
        <v/>
      </c>
      <c r="K19" s="25"/>
      <c r="L19" s="14"/>
      <c r="M19" s="27"/>
      <c r="N19" s="14"/>
    </row>
    <row r="20">
      <c r="A20" s="14"/>
      <c r="B20" s="14" t="str">
        <f>IF($A20="","",'Система'!$B$4)</f>
        <v/>
      </c>
      <c r="C20" s="14"/>
      <c r="D20" s="14"/>
      <c r="E20" s="14"/>
      <c r="F20" s="14"/>
      <c r="G20" s="23" t="str">
        <f t="array" ref="G20">IF(H20="","",XLOOKUP(H20,selector_07,selector_07_ids,""))</f>
        <v/>
      </c>
      <c r="H20" s="25"/>
      <c r="I20" s="14"/>
      <c r="J20" s="23" t="str">
        <f t="array" ref="J20">IF(K20="","",XLOOKUP(K20,selector_04,selector_04_ids,""))</f>
        <v/>
      </c>
      <c r="K20" s="25"/>
      <c r="L20" s="14"/>
      <c r="M20" s="27"/>
      <c r="N20" s="14"/>
    </row>
    <row r="21">
      <c r="A21" s="14"/>
      <c r="B21" s="14" t="str">
        <f>IF($A21="","",'Система'!$B$4)</f>
        <v/>
      </c>
      <c r="C21" s="14"/>
      <c r="D21" s="14"/>
      <c r="E21" s="14"/>
      <c r="F21" s="14"/>
      <c r="G21" s="23" t="str">
        <f t="array" ref="G21">IF(H21="","",XLOOKUP(H21,selector_07,selector_07_ids,""))</f>
        <v/>
      </c>
      <c r="H21" s="25"/>
      <c r="I21" s="14"/>
      <c r="J21" s="23" t="str">
        <f t="array" ref="J21">IF(K21="","",XLOOKUP(K21,selector_04,selector_04_ids,""))</f>
        <v/>
      </c>
      <c r="K21" s="25"/>
      <c r="L21" s="14"/>
      <c r="M21" s="27"/>
      <c r="N21" s="14"/>
    </row>
    <row r="22">
      <c r="A22" s="14"/>
      <c r="B22" s="14" t="str">
        <f>IF($A22="","",'Система'!$B$4)</f>
        <v/>
      </c>
      <c r="C22" s="14"/>
      <c r="D22" s="14"/>
      <c r="E22" s="14"/>
      <c r="F22" s="14"/>
      <c r="G22" s="23" t="str">
        <f t="array" ref="G22">IF(H22="","",XLOOKUP(H22,selector_07,selector_07_ids,""))</f>
        <v/>
      </c>
      <c r="H22" s="25"/>
      <c r="I22" s="14"/>
      <c r="J22" s="23" t="str">
        <f t="array" ref="J22">IF(K22="","",XLOOKUP(K22,selector_04,selector_04_ids,""))</f>
        <v/>
      </c>
      <c r="K22" s="25"/>
      <c r="L22" s="14"/>
      <c r="M22" s="27"/>
      <c r="N22" s="14"/>
    </row>
    <row r="23">
      <c r="A23" s="14"/>
      <c r="B23" s="14" t="str">
        <f>IF($A23="","",'Система'!$B$4)</f>
        <v/>
      </c>
      <c r="C23" s="14"/>
      <c r="D23" s="14"/>
      <c r="E23" s="14"/>
      <c r="F23" s="14"/>
      <c r="G23" s="23" t="str">
        <f t="array" ref="G23">IF(H23="","",XLOOKUP(H23,selector_07,selector_07_ids,""))</f>
        <v/>
      </c>
      <c r="H23" s="25"/>
      <c r="I23" s="14"/>
      <c r="J23" s="23" t="str">
        <f t="array" ref="J23">IF(K23="","",XLOOKUP(K23,selector_04,selector_04_ids,""))</f>
        <v/>
      </c>
      <c r="K23" s="25"/>
      <c r="L23" s="14"/>
      <c r="M23" s="27"/>
      <c r="N23" s="14"/>
    </row>
    <row r="24">
      <c r="A24" s="14"/>
      <c r="B24" s="14" t="str">
        <f>IF($A24="","",'Система'!$B$4)</f>
        <v/>
      </c>
      <c r="C24" s="14"/>
      <c r="D24" s="14"/>
      <c r="E24" s="14"/>
      <c r="F24" s="14"/>
      <c r="G24" s="23" t="str">
        <f t="array" ref="G24">IF(H24="","",XLOOKUP(H24,selector_07,selector_07_ids,""))</f>
        <v/>
      </c>
      <c r="H24" s="25"/>
      <c r="I24" s="14"/>
      <c r="J24" s="23" t="str">
        <f t="array" ref="J24">IF(K24="","",XLOOKUP(K24,selector_04,selector_04_ids,""))</f>
        <v/>
      </c>
      <c r="K24" s="25"/>
      <c r="L24" s="14"/>
      <c r="M24" s="27"/>
      <c r="N24" s="14"/>
    </row>
    <row r="25">
      <c r="A25" s="14"/>
      <c r="B25" s="14" t="str">
        <f>IF($A25="","",'Система'!$B$4)</f>
        <v/>
      </c>
      <c r="C25" s="14"/>
      <c r="D25" s="14"/>
      <c r="E25" s="14"/>
      <c r="F25" s="14"/>
      <c r="G25" s="23" t="str">
        <f t="array" ref="G25">IF(H25="","",XLOOKUP(H25,selector_07,selector_07_ids,""))</f>
        <v/>
      </c>
      <c r="H25" s="25"/>
      <c r="I25" s="14"/>
      <c r="J25" s="23" t="str">
        <f t="array" ref="J25">IF(K25="","",XLOOKUP(K25,selector_04,selector_04_ids,""))</f>
        <v/>
      </c>
      <c r="K25" s="25"/>
      <c r="L25" s="14"/>
      <c r="M25" s="27"/>
      <c r="N25" s="14"/>
    </row>
    <row r="26">
      <c r="A26" s="14"/>
      <c r="B26" s="14" t="str">
        <f>IF($A26="","",'Система'!$B$4)</f>
        <v/>
      </c>
      <c r="C26" s="14"/>
      <c r="D26" s="14"/>
      <c r="E26" s="14"/>
      <c r="F26" s="14"/>
      <c r="G26" s="23" t="str">
        <f t="array" ref="G26">IF(H26="","",XLOOKUP(H26,selector_07,selector_07_ids,""))</f>
        <v/>
      </c>
      <c r="H26" s="25"/>
      <c r="I26" s="14"/>
      <c r="J26" s="23" t="str">
        <f t="array" ref="J26">IF(K26="","",XLOOKUP(K26,selector_04,selector_04_ids,""))</f>
        <v/>
      </c>
      <c r="K26" s="25"/>
      <c r="L26" s="14"/>
      <c r="M26" s="27"/>
      <c r="N26" s="14"/>
    </row>
    <row r="27">
      <c r="A27" s="14"/>
      <c r="B27" s="14" t="str">
        <f>IF($A27="","",'Система'!$B$4)</f>
        <v/>
      </c>
      <c r="C27" s="14"/>
      <c r="D27" s="14"/>
      <c r="E27" s="14"/>
      <c r="F27" s="14"/>
      <c r="G27" s="23" t="str">
        <f t="array" ref="G27">IF(H27="","",XLOOKUP(H27,selector_07,selector_07_ids,""))</f>
        <v/>
      </c>
      <c r="H27" s="25"/>
      <c r="I27" s="14"/>
      <c r="J27" s="23" t="str">
        <f t="array" ref="J27">IF(K27="","",XLOOKUP(K27,selector_04,selector_04_ids,""))</f>
        <v/>
      </c>
      <c r="K27" s="25"/>
      <c r="L27" s="14"/>
      <c r="M27" s="27"/>
      <c r="N27" s="14"/>
    </row>
    <row r="28">
      <c r="A28" s="14"/>
      <c r="B28" s="14" t="str">
        <f>IF($A28="","",'Система'!$B$4)</f>
        <v/>
      </c>
      <c r="C28" s="14"/>
      <c r="D28" s="14"/>
      <c r="E28" s="14"/>
      <c r="F28" s="14"/>
      <c r="G28" s="23" t="str">
        <f t="array" ref="G28">IF(H28="","",XLOOKUP(H28,selector_07,selector_07_ids,""))</f>
        <v/>
      </c>
      <c r="H28" s="25"/>
      <c r="I28" s="14"/>
      <c r="J28" s="23" t="str">
        <f t="array" ref="J28">IF(K28="","",XLOOKUP(K28,selector_04,selector_04_ids,""))</f>
        <v/>
      </c>
      <c r="K28" s="25"/>
      <c r="L28" s="14"/>
      <c r="M28" s="27"/>
      <c r="N28" s="14"/>
    </row>
    <row r="29">
      <c r="A29" s="14"/>
      <c r="B29" s="14" t="str">
        <f>IF($A29="","",'Система'!$B$4)</f>
        <v/>
      </c>
      <c r="C29" s="14"/>
      <c r="D29" s="14"/>
      <c r="E29" s="14"/>
      <c r="F29" s="14"/>
      <c r="G29" s="23" t="str">
        <f t="array" ref="G29">IF(H29="","",XLOOKUP(H29,selector_07,selector_07_ids,""))</f>
        <v/>
      </c>
      <c r="H29" s="25"/>
      <c r="I29" s="14"/>
      <c r="J29" s="23" t="str">
        <f t="array" ref="J29">IF(K29="","",XLOOKUP(K29,selector_04,selector_04_ids,""))</f>
        <v/>
      </c>
      <c r="K29" s="25"/>
      <c r="L29" s="14"/>
      <c r="M29" s="27"/>
      <c r="N29" s="14"/>
    </row>
    <row r="30">
      <c r="A30" s="14"/>
      <c r="B30" s="14" t="str">
        <f>IF($A30="","",'Система'!$B$4)</f>
        <v/>
      </c>
      <c r="C30" s="14"/>
      <c r="D30" s="14"/>
      <c r="E30" s="14"/>
      <c r="F30" s="14"/>
      <c r="G30" s="23" t="str">
        <f t="array" ref="G30">IF(H30="","",XLOOKUP(H30,selector_07,selector_07_ids,""))</f>
        <v/>
      </c>
      <c r="H30" s="25"/>
      <c r="I30" s="14"/>
      <c r="J30" s="23" t="str">
        <f t="array" ref="J30">IF(K30="","",XLOOKUP(K30,selector_04,selector_04_ids,""))</f>
        <v/>
      </c>
      <c r="K30" s="25"/>
      <c r="L30" s="14"/>
      <c r="M30" s="27"/>
      <c r="N30" s="14"/>
    </row>
    <row r="31">
      <c r="A31" s="14"/>
      <c r="B31" s="14" t="str">
        <f>IF($A31="","",'Система'!$B$4)</f>
        <v/>
      </c>
      <c r="C31" s="14"/>
      <c r="D31" s="14"/>
      <c r="E31" s="14"/>
      <c r="F31" s="14"/>
      <c r="G31" s="23" t="str">
        <f t="array" ref="G31">IF(H31="","",XLOOKUP(H31,selector_07,selector_07_ids,""))</f>
        <v/>
      </c>
      <c r="H31" s="25"/>
      <c r="I31" s="14"/>
      <c r="J31" s="23" t="str">
        <f t="array" ref="J31">IF(K31="","",XLOOKUP(K31,selector_04,selector_04_ids,""))</f>
        <v/>
      </c>
      <c r="K31" s="25"/>
      <c r="L31" s="14"/>
      <c r="M31" s="27"/>
      <c r="N31" s="14"/>
    </row>
    <row r="32">
      <c r="A32" s="14"/>
      <c r="B32" s="14" t="str">
        <f>IF($A32="","",'Система'!$B$4)</f>
        <v/>
      </c>
      <c r="C32" s="14"/>
      <c r="D32" s="14"/>
      <c r="E32" s="14"/>
      <c r="F32" s="14"/>
      <c r="G32" s="23" t="str">
        <f t="array" ref="G32">IF(H32="","",XLOOKUP(H32,selector_07,selector_07_ids,""))</f>
        <v/>
      </c>
      <c r="H32" s="25"/>
      <c r="I32" s="14"/>
      <c r="J32" s="23" t="str">
        <f t="array" ref="J32">IF(K32="","",XLOOKUP(K32,selector_04,selector_04_ids,""))</f>
        <v/>
      </c>
      <c r="K32" s="25"/>
      <c r="L32" s="14"/>
      <c r="M32" s="27"/>
      <c r="N32" s="14"/>
    </row>
    <row r="33">
      <c r="A33" s="14"/>
      <c r="B33" s="14" t="str">
        <f>IF($A33="","",'Система'!$B$4)</f>
        <v/>
      </c>
      <c r="C33" s="14"/>
      <c r="D33" s="14"/>
      <c r="E33" s="14"/>
      <c r="F33" s="14"/>
      <c r="G33" s="23" t="str">
        <f t="array" ref="G33">IF(H33="","",XLOOKUP(H33,selector_07,selector_07_ids,""))</f>
        <v/>
      </c>
      <c r="H33" s="25"/>
      <c r="I33" s="14"/>
      <c r="J33" s="23" t="str">
        <f t="array" ref="J33">IF(K33="","",XLOOKUP(K33,selector_04,selector_04_ids,""))</f>
        <v/>
      </c>
      <c r="K33" s="25"/>
      <c r="L33" s="14"/>
      <c r="M33" s="27"/>
      <c r="N33" s="14"/>
    </row>
    <row r="34">
      <c r="A34" s="14"/>
      <c r="B34" s="14" t="str">
        <f>IF($A34="","",'Система'!$B$4)</f>
        <v/>
      </c>
      <c r="C34" s="14"/>
      <c r="D34" s="14"/>
      <c r="E34" s="14"/>
      <c r="F34" s="14"/>
      <c r="G34" s="23" t="str">
        <f t="array" ref="G34">IF(H34="","",XLOOKUP(H34,selector_07,selector_07_ids,""))</f>
        <v/>
      </c>
      <c r="H34" s="25"/>
      <c r="I34" s="14"/>
      <c r="J34" s="23" t="str">
        <f t="array" ref="J34">IF(K34="","",XLOOKUP(K34,selector_04,selector_04_ids,""))</f>
        <v/>
      </c>
      <c r="K34" s="25"/>
      <c r="L34" s="14"/>
      <c r="M34" s="27"/>
      <c r="N34" s="14"/>
    </row>
    <row r="35">
      <c r="A35" s="14"/>
      <c r="B35" s="14" t="str">
        <f>IF($A35="","",'Система'!$B$4)</f>
        <v/>
      </c>
      <c r="C35" s="14"/>
      <c r="D35" s="14"/>
      <c r="E35" s="14"/>
      <c r="F35" s="14"/>
      <c r="G35" s="23" t="str">
        <f t="array" ref="G35">IF(H35="","",XLOOKUP(H35,selector_07,selector_07_ids,""))</f>
        <v/>
      </c>
      <c r="H35" s="25"/>
      <c r="I35" s="14"/>
      <c r="J35" s="23" t="str">
        <f t="array" ref="J35">IF(K35="","",XLOOKUP(K35,selector_04,selector_04_ids,""))</f>
        <v/>
      </c>
      <c r="K35" s="25"/>
      <c r="L35" s="14"/>
      <c r="M35" s="27"/>
      <c r="N35" s="14"/>
    </row>
    <row r="36">
      <c r="A36" s="14"/>
      <c r="B36" s="14" t="str">
        <f>IF($A36="","",'Система'!$B$4)</f>
        <v/>
      </c>
      <c r="C36" s="14"/>
      <c r="D36" s="14"/>
      <c r="E36" s="14"/>
      <c r="F36" s="14"/>
      <c r="G36" s="23" t="str">
        <f t="array" ref="G36">IF(H36="","",XLOOKUP(H36,selector_07,selector_07_ids,""))</f>
        <v/>
      </c>
      <c r="H36" s="25"/>
      <c r="I36" s="14"/>
      <c r="J36" s="23" t="str">
        <f t="array" ref="J36">IF(K36="","",XLOOKUP(K36,selector_04,selector_04_ids,""))</f>
        <v/>
      </c>
      <c r="K36" s="25"/>
      <c r="L36" s="14"/>
      <c r="M36" s="27"/>
      <c r="N36" s="14"/>
    </row>
    <row r="37">
      <c r="A37" s="14"/>
      <c r="B37" s="14" t="str">
        <f>IF($A37="","",'Система'!$B$4)</f>
        <v/>
      </c>
      <c r="C37" s="14"/>
      <c r="D37" s="14"/>
      <c r="E37" s="14"/>
      <c r="F37" s="14"/>
      <c r="G37" s="23" t="str">
        <f t="array" ref="G37">IF(H37="","",XLOOKUP(H37,selector_07,selector_07_ids,""))</f>
        <v/>
      </c>
      <c r="H37" s="25"/>
      <c r="I37" s="14"/>
      <c r="J37" s="23" t="str">
        <f t="array" ref="J37">IF(K37="","",XLOOKUP(K37,selector_04,selector_04_ids,""))</f>
        <v/>
      </c>
      <c r="K37" s="25"/>
      <c r="L37" s="14"/>
      <c r="M37" s="27"/>
      <c r="N37" s="14"/>
    </row>
    <row r="38">
      <c r="A38" s="14"/>
      <c r="B38" s="14" t="str">
        <f>IF($A38="","",'Система'!$B$4)</f>
        <v/>
      </c>
      <c r="C38" s="14"/>
      <c r="D38" s="14"/>
      <c r="E38" s="14"/>
      <c r="F38" s="14"/>
      <c r="G38" s="23" t="str">
        <f t="array" ref="G38">IF(H38="","",XLOOKUP(H38,selector_07,selector_07_ids,""))</f>
        <v/>
      </c>
      <c r="H38" s="25"/>
      <c r="I38" s="14"/>
      <c r="J38" s="23" t="str">
        <f t="array" ref="J38">IF(K38="","",XLOOKUP(K38,selector_04,selector_04_ids,""))</f>
        <v/>
      </c>
      <c r="K38" s="25"/>
      <c r="L38" s="14"/>
      <c r="M38" s="27"/>
      <c r="N38" s="14"/>
    </row>
    <row r="39">
      <c r="A39" s="14"/>
      <c r="B39" s="14" t="str">
        <f>IF($A39="","",'Система'!$B$4)</f>
        <v/>
      </c>
      <c r="C39" s="14"/>
      <c r="D39" s="14"/>
      <c r="E39" s="14"/>
      <c r="F39" s="14"/>
      <c r="G39" s="23" t="str">
        <f t="array" ref="G39">IF(H39="","",XLOOKUP(H39,selector_07,selector_07_ids,""))</f>
        <v/>
      </c>
      <c r="H39" s="25"/>
      <c r="I39" s="14"/>
      <c r="J39" s="23" t="str">
        <f t="array" ref="J39">IF(K39="","",XLOOKUP(K39,selector_04,selector_04_ids,""))</f>
        <v/>
      </c>
      <c r="K39" s="25"/>
      <c r="L39" s="14"/>
      <c r="M39" s="27"/>
      <c r="N39" s="14"/>
    </row>
    <row r="40">
      <c r="A40" s="14"/>
      <c r="B40" s="14" t="str">
        <f>IF($A40="","",'Система'!$B$4)</f>
        <v/>
      </c>
      <c r="C40" s="14"/>
      <c r="D40" s="14"/>
      <c r="E40" s="14"/>
      <c r="F40" s="14"/>
      <c r="G40" s="23" t="str">
        <f t="array" ref="G40">IF(H40="","",XLOOKUP(H40,selector_07,selector_07_ids,""))</f>
        <v/>
      </c>
      <c r="H40" s="25"/>
      <c r="I40" s="14"/>
      <c r="J40" s="23" t="str">
        <f t="array" ref="J40">IF(K40="","",XLOOKUP(K40,selector_04,selector_04_ids,""))</f>
        <v/>
      </c>
      <c r="K40" s="25"/>
      <c r="L40" s="14"/>
      <c r="M40" s="27"/>
      <c r="N40" s="14"/>
    </row>
    <row r="41">
      <c r="A41" s="14"/>
      <c r="B41" s="14" t="str">
        <f>IF($A41="","",'Система'!$B$4)</f>
        <v/>
      </c>
      <c r="C41" s="14"/>
      <c r="D41" s="14"/>
      <c r="E41" s="14"/>
      <c r="F41" s="14"/>
      <c r="G41" s="23" t="str">
        <f t="array" ref="G41">IF(H41="","",XLOOKUP(H41,selector_07,selector_07_ids,""))</f>
        <v/>
      </c>
      <c r="H41" s="25"/>
      <c r="I41" s="14"/>
      <c r="J41" s="23" t="str">
        <f t="array" ref="J41">IF(K41="","",XLOOKUP(K41,selector_04,selector_04_ids,""))</f>
        <v/>
      </c>
      <c r="K41" s="25"/>
      <c r="L41" s="14"/>
      <c r="M41" s="27"/>
      <c r="N41" s="14"/>
    </row>
    <row r="42">
      <c r="A42" s="14"/>
      <c r="B42" s="14" t="str">
        <f>IF($A42="","",'Система'!$B$4)</f>
        <v/>
      </c>
      <c r="C42" s="14"/>
      <c r="D42" s="14"/>
      <c r="E42" s="14"/>
      <c r="F42" s="14"/>
      <c r="G42" s="23" t="str">
        <f t="array" ref="G42">IF(H42="","",XLOOKUP(H42,selector_07,selector_07_ids,""))</f>
        <v/>
      </c>
      <c r="H42" s="25"/>
      <c r="I42" s="14"/>
      <c r="J42" s="23" t="str">
        <f t="array" ref="J42">IF(K42="","",XLOOKUP(K42,selector_04,selector_04_ids,""))</f>
        <v/>
      </c>
      <c r="K42" s="25"/>
      <c r="L42" s="14"/>
      <c r="M42" s="27"/>
      <c r="N42" s="14"/>
    </row>
    <row r="43">
      <c r="A43" s="14"/>
      <c r="B43" s="14" t="str">
        <f>IF($A43="","",'Система'!$B$4)</f>
        <v/>
      </c>
      <c r="C43" s="14"/>
      <c r="D43" s="14"/>
      <c r="E43" s="14"/>
      <c r="F43" s="14"/>
      <c r="G43" s="23" t="str">
        <f t="array" ref="G43">IF(H43="","",XLOOKUP(H43,selector_07,selector_07_ids,""))</f>
        <v/>
      </c>
      <c r="H43" s="25"/>
      <c r="I43" s="14"/>
      <c r="J43" s="23" t="str">
        <f t="array" ref="J43">IF(K43="","",XLOOKUP(K43,selector_04,selector_04_ids,""))</f>
        <v/>
      </c>
      <c r="K43" s="25"/>
      <c r="L43" s="14"/>
      <c r="M43" s="27"/>
      <c r="N43" s="14"/>
    </row>
    <row r="44">
      <c r="A44" s="14"/>
      <c r="B44" s="14" t="str">
        <f>IF($A44="","",'Система'!$B$4)</f>
        <v/>
      </c>
      <c r="C44" s="14"/>
      <c r="D44" s="14"/>
      <c r="E44" s="14"/>
      <c r="F44" s="14"/>
      <c r="G44" s="23" t="str">
        <f t="array" ref="G44">IF(H44="","",XLOOKUP(H44,selector_07,selector_07_ids,""))</f>
        <v/>
      </c>
      <c r="H44" s="25"/>
      <c r="I44" s="14"/>
      <c r="J44" s="23" t="str">
        <f t="array" ref="J44">IF(K44="","",XLOOKUP(K44,selector_04,selector_04_ids,""))</f>
        <v/>
      </c>
      <c r="K44" s="25"/>
      <c r="L44" s="14"/>
      <c r="M44" s="27"/>
      <c r="N44" s="14"/>
    </row>
    <row r="45">
      <c r="A45" s="14"/>
      <c r="B45" s="14" t="str">
        <f>IF($A45="","",'Система'!$B$4)</f>
        <v/>
      </c>
      <c r="C45" s="14"/>
      <c r="D45" s="14"/>
      <c r="E45" s="14"/>
      <c r="F45" s="14"/>
      <c r="G45" s="23" t="str">
        <f t="array" ref="G45">IF(H45="","",XLOOKUP(H45,selector_07,selector_07_ids,""))</f>
        <v/>
      </c>
      <c r="H45" s="25"/>
      <c r="I45" s="14"/>
      <c r="J45" s="23" t="str">
        <f t="array" ref="J45">IF(K45="","",XLOOKUP(K45,selector_04,selector_04_ids,""))</f>
        <v/>
      </c>
      <c r="K45" s="25"/>
      <c r="L45" s="14"/>
      <c r="M45" s="27"/>
      <c r="N45" s="14"/>
    </row>
    <row r="46">
      <c r="A46" s="14"/>
      <c r="B46" s="14" t="str">
        <f>IF($A46="","",'Система'!$B$4)</f>
        <v/>
      </c>
      <c r="C46" s="14"/>
      <c r="D46" s="14"/>
      <c r="E46" s="14"/>
      <c r="F46" s="14"/>
      <c r="G46" s="23" t="str">
        <f t="array" ref="G46">IF(H46="","",XLOOKUP(H46,selector_07,selector_07_ids,""))</f>
        <v/>
      </c>
      <c r="H46" s="25"/>
      <c r="I46" s="14"/>
      <c r="J46" s="23" t="str">
        <f t="array" ref="J46">IF(K46="","",XLOOKUP(K46,selector_04,selector_04_ids,""))</f>
        <v/>
      </c>
      <c r="K46" s="25"/>
      <c r="L46" s="14"/>
      <c r="M46" s="27"/>
      <c r="N46" s="14"/>
    </row>
    <row r="47">
      <c r="A47" s="14"/>
      <c r="B47" s="14" t="str">
        <f>IF($A47="","",'Система'!$B$4)</f>
        <v/>
      </c>
      <c r="C47" s="14"/>
      <c r="D47" s="14"/>
      <c r="E47" s="14"/>
      <c r="F47" s="14"/>
      <c r="G47" s="23" t="str">
        <f t="array" ref="G47">IF(H47="","",XLOOKUP(H47,selector_07,selector_07_ids,""))</f>
        <v/>
      </c>
      <c r="H47" s="25"/>
      <c r="I47" s="14"/>
      <c r="J47" s="23" t="str">
        <f t="array" ref="J47">IF(K47="","",XLOOKUP(K47,selector_04,selector_04_ids,""))</f>
        <v/>
      </c>
      <c r="K47" s="25"/>
      <c r="L47" s="14"/>
      <c r="M47" s="27"/>
      <c r="N47" s="14"/>
    </row>
    <row r="48">
      <c r="A48" s="14"/>
      <c r="B48" s="14" t="str">
        <f>IF($A48="","",'Система'!$B$4)</f>
        <v/>
      </c>
      <c r="C48" s="14"/>
      <c r="D48" s="14"/>
      <c r="E48" s="14"/>
      <c r="F48" s="14"/>
      <c r="G48" s="23" t="str">
        <f t="array" ref="G48">IF(H48="","",XLOOKUP(H48,selector_07,selector_07_ids,""))</f>
        <v/>
      </c>
      <c r="H48" s="25"/>
      <c r="I48" s="14"/>
      <c r="J48" s="23" t="str">
        <f t="array" ref="J48">IF(K48="","",XLOOKUP(K48,selector_04,selector_04_ids,""))</f>
        <v/>
      </c>
      <c r="K48" s="25"/>
      <c r="L48" s="14"/>
      <c r="M48" s="27"/>
      <c r="N48" s="14"/>
    </row>
    <row r="49">
      <c r="A49" s="14"/>
      <c r="B49" s="14" t="str">
        <f>IF($A49="","",'Система'!$B$4)</f>
        <v/>
      </c>
      <c r="C49" s="14"/>
      <c r="D49" s="14"/>
      <c r="E49" s="14"/>
      <c r="F49" s="14"/>
      <c r="G49" s="23" t="str">
        <f t="array" ref="G49">IF(H49="","",XLOOKUP(H49,selector_07,selector_07_ids,""))</f>
        <v/>
      </c>
      <c r="H49" s="25"/>
      <c r="I49" s="14"/>
      <c r="J49" s="23" t="str">
        <f t="array" ref="J49">IF(K49="","",XLOOKUP(K49,selector_04,selector_04_ids,""))</f>
        <v/>
      </c>
      <c r="K49" s="25"/>
      <c r="L49" s="14"/>
      <c r="M49" s="27"/>
      <c r="N49" s="14"/>
    </row>
    <row r="50">
      <c r="A50" s="14"/>
      <c r="B50" s="14" t="str">
        <f>IF($A50="","",'Система'!$B$4)</f>
        <v/>
      </c>
      <c r="C50" s="14"/>
      <c r="D50" s="14"/>
      <c r="E50" s="14"/>
      <c r="F50" s="14"/>
      <c r="G50" s="23" t="str">
        <f t="array" ref="G50">IF(H50="","",XLOOKUP(H50,selector_07,selector_07_ids,""))</f>
        <v/>
      </c>
      <c r="H50" s="25"/>
      <c r="I50" s="14"/>
      <c r="J50" s="23" t="str">
        <f t="array" ref="J50">IF(K50="","",XLOOKUP(K50,selector_04,selector_04_ids,""))</f>
        <v/>
      </c>
      <c r="K50" s="25"/>
      <c r="L50" s="14"/>
      <c r="M50" s="27"/>
      <c r="N50" s="14"/>
    </row>
    <row r="51">
      <c r="A51" s="14"/>
      <c r="B51" s="14" t="str">
        <f>IF($A51="","",'Система'!$B$4)</f>
        <v/>
      </c>
      <c r="C51" s="14"/>
      <c r="D51" s="14"/>
      <c r="E51" s="14"/>
      <c r="F51" s="14"/>
      <c r="G51" s="23" t="str">
        <f t="array" ref="G51">IF(H51="","",XLOOKUP(H51,selector_07,selector_07_ids,""))</f>
        <v/>
      </c>
      <c r="H51" s="25"/>
      <c r="I51" s="14"/>
      <c r="J51" s="23" t="str">
        <f t="array" ref="J51">IF(K51="","",XLOOKUP(K51,selector_04,selector_04_ids,""))</f>
        <v/>
      </c>
      <c r="K51" s="25"/>
      <c r="L51" s="14"/>
      <c r="M51" s="27"/>
      <c r="N51" s="14"/>
    </row>
    <row r="52">
      <c r="A52" s="14"/>
      <c r="B52" s="14" t="str">
        <f>IF($A52="","",'Система'!$B$4)</f>
        <v/>
      </c>
      <c r="C52" s="14"/>
      <c r="D52" s="14"/>
      <c r="E52" s="14"/>
      <c r="F52" s="14"/>
      <c r="G52" s="23" t="str">
        <f t="array" ref="G52">IF(H52="","",XLOOKUP(H52,selector_07,selector_07_ids,""))</f>
        <v/>
      </c>
      <c r="H52" s="25"/>
      <c r="I52" s="14"/>
      <c r="J52" s="23" t="str">
        <f t="array" ref="J52">IF(K52="","",XLOOKUP(K52,selector_04,selector_04_ids,""))</f>
        <v/>
      </c>
      <c r="K52" s="25"/>
      <c r="L52" s="14"/>
      <c r="M52" s="27"/>
      <c r="N52" s="14"/>
    </row>
    <row r="53">
      <c r="A53" s="14"/>
      <c r="B53" s="14" t="str">
        <f>IF($A53="","",'Система'!$B$4)</f>
        <v/>
      </c>
      <c r="C53" s="14"/>
      <c r="D53" s="14"/>
      <c r="E53" s="14"/>
      <c r="F53" s="14"/>
      <c r="G53" s="23" t="str">
        <f t="array" ref="G53">IF(H53="","",XLOOKUP(H53,selector_07,selector_07_ids,""))</f>
        <v/>
      </c>
      <c r="H53" s="25"/>
      <c r="I53" s="14"/>
      <c r="J53" s="23" t="str">
        <f t="array" ref="J53">IF(K53="","",XLOOKUP(K53,selector_04,selector_04_ids,""))</f>
        <v/>
      </c>
      <c r="K53" s="25"/>
      <c r="L53" s="14"/>
      <c r="M53" s="27"/>
      <c r="N53" s="14"/>
    </row>
    <row r="54">
      <c r="A54" s="14"/>
      <c r="B54" s="14" t="str">
        <f>IF($A54="","",'Система'!$B$4)</f>
        <v/>
      </c>
      <c r="C54" s="14"/>
      <c r="D54" s="14"/>
      <c r="E54" s="14"/>
      <c r="F54" s="14"/>
      <c r="G54" s="23" t="str">
        <f t="array" ref="G54">IF(H54="","",XLOOKUP(H54,selector_07,selector_07_ids,""))</f>
        <v/>
      </c>
      <c r="H54" s="25"/>
      <c r="I54" s="14"/>
      <c r="J54" s="23" t="str">
        <f t="array" ref="J54">IF(K54="","",XLOOKUP(K54,selector_04,selector_04_ids,""))</f>
        <v/>
      </c>
      <c r="K54" s="25"/>
      <c r="L54" s="14"/>
      <c r="M54" s="27"/>
      <c r="N54" s="14"/>
    </row>
    <row r="55">
      <c r="A55" s="14"/>
      <c r="B55" s="14" t="str">
        <f>IF($A55="","",'Система'!$B$4)</f>
        <v/>
      </c>
      <c r="C55" s="14"/>
      <c r="D55" s="14"/>
      <c r="E55" s="14"/>
      <c r="F55" s="14"/>
      <c r="G55" s="23" t="str">
        <f t="array" ref="G55">IF(H55="","",XLOOKUP(H55,selector_07,selector_07_ids,""))</f>
        <v/>
      </c>
      <c r="H55" s="25"/>
      <c r="I55" s="14"/>
      <c r="J55" s="23" t="str">
        <f t="array" ref="J55">IF(K55="","",XLOOKUP(K55,selector_04,selector_04_ids,""))</f>
        <v/>
      </c>
      <c r="K55" s="25"/>
      <c r="L55" s="14"/>
      <c r="M55" s="27"/>
      <c r="N55" s="14"/>
    </row>
    <row r="56">
      <c r="A56" s="14"/>
      <c r="B56" s="14" t="str">
        <f>IF($A56="","",'Система'!$B$4)</f>
        <v/>
      </c>
      <c r="C56" s="14"/>
      <c r="D56" s="14"/>
      <c r="E56" s="14"/>
      <c r="F56" s="14"/>
      <c r="G56" s="23" t="str">
        <f t="array" ref="G56">IF(H56="","",XLOOKUP(H56,selector_07,selector_07_ids,""))</f>
        <v/>
      </c>
      <c r="H56" s="25"/>
      <c r="I56" s="14"/>
      <c r="J56" s="23" t="str">
        <f t="array" ref="J56">IF(K56="","",XLOOKUP(K56,selector_04,selector_04_ids,""))</f>
        <v/>
      </c>
      <c r="K56" s="25"/>
      <c r="L56" s="14"/>
      <c r="M56" s="27"/>
      <c r="N56" s="14"/>
    </row>
    <row r="57">
      <c r="A57" s="14"/>
      <c r="B57" s="14" t="str">
        <f>IF($A57="","",'Система'!$B$4)</f>
        <v/>
      </c>
      <c r="C57" s="14"/>
      <c r="D57" s="14"/>
      <c r="E57" s="14"/>
      <c r="F57" s="14"/>
      <c r="G57" s="23" t="str">
        <f t="array" ref="G57">IF(H57="","",XLOOKUP(H57,selector_07,selector_07_ids,""))</f>
        <v/>
      </c>
      <c r="H57" s="25"/>
      <c r="I57" s="14"/>
      <c r="J57" s="23" t="str">
        <f t="array" ref="J57">IF(K57="","",XLOOKUP(K57,selector_04,selector_04_ids,""))</f>
        <v/>
      </c>
      <c r="K57" s="25"/>
      <c r="L57" s="14"/>
      <c r="M57" s="27"/>
      <c r="N57" s="14"/>
    </row>
    <row r="58">
      <c r="A58" s="14"/>
      <c r="B58" s="14" t="str">
        <f>IF($A58="","",'Система'!$B$4)</f>
        <v/>
      </c>
      <c r="C58" s="14"/>
      <c r="D58" s="14"/>
      <c r="E58" s="14"/>
      <c r="F58" s="14"/>
      <c r="G58" s="23" t="str">
        <f t="array" ref="G58">IF(H58="","",XLOOKUP(H58,selector_07,selector_07_ids,""))</f>
        <v/>
      </c>
      <c r="H58" s="25"/>
      <c r="I58" s="14"/>
      <c r="J58" s="23" t="str">
        <f t="array" ref="J58">IF(K58="","",XLOOKUP(K58,selector_04,selector_04_ids,""))</f>
        <v/>
      </c>
      <c r="K58" s="25"/>
      <c r="L58" s="14"/>
      <c r="M58" s="27"/>
      <c r="N58" s="14"/>
    </row>
    <row r="59">
      <c r="A59" s="14"/>
      <c r="B59" s="14" t="str">
        <f>IF($A59="","",'Система'!$B$4)</f>
        <v/>
      </c>
      <c r="C59" s="14"/>
      <c r="D59" s="14"/>
      <c r="E59" s="14"/>
      <c r="F59" s="14"/>
      <c r="G59" s="23" t="str">
        <f t="array" ref="G59">IF(H59="","",XLOOKUP(H59,selector_07,selector_07_ids,""))</f>
        <v/>
      </c>
      <c r="H59" s="25"/>
      <c r="I59" s="14"/>
      <c r="J59" s="23" t="str">
        <f t="array" ref="J59">IF(K59="","",XLOOKUP(K59,selector_04,selector_04_ids,""))</f>
        <v/>
      </c>
      <c r="K59" s="25"/>
      <c r="L59" s="14"/>
      <c r="M59" s="27"/>
      <c r="N59" s="14"/>
    </row>
    <row r="60">
      <c r="A60" s="14"/>
      <c r="B60" s="14" t="str">
        <f>IF($A60="","",'Система'!$B$4)</f>
        <v/>
      </c>
      <c r="C60" s="14"/>
      <c r="D60" s="14"/>
      <c r="E60" s="14"/>
      <c r="F60" s="14"/>
      <c r="G60" s="23" t="str">
        <f t="array" ref="G60">IF(H60="","",XLOOKUP(H60,selector_07,selector_07_ids,""))</f>
        <v/>
      </c>
      <c r="H60" s="25"/>
      <c r="I60" s="14"/>
      <c r="J60" s="23" t="str">
        <f t="array" ref="J60">IF(K60="","",XLOOKUP(K60,selector_04,selector_04_ids,""))</f>
        <v/>
      </c>
      <c r="K60" s="25"/>
      <c r="L60" s="14"/>
      <c r="M60" s="27"/>
      <c r="N60" s="14"/>
    </row>
    <row r="61">
      <c r="A61" s="14"/>
      <c r="B61" s="14" t="str">
        <f>IF($A61="","",'Система'!$B$4)</f>
        <v/>
      </c>
      <c r="C61" s="14"/>
      <c r="D61" s="14"/>
      <c r="E61" s="14"/>
      <c r="F61" s="14"/>
      <c r="G61" s="23" t="str">
        <f t="array" ref="G61">IF(H61="","",XLOOKUP(H61,selector_07,selector_07_ids,""))</f>
        <v/>
      </c>
      <c r="H61" s="25"/>
      <c r="I61" s="14"/>
      <c r="J61" s="23" t="str">
        <f t="array" ref="J61">IF(K61="","",XLOOKUP(K61,selector_04,selector_04_ids,""))</f>
        <v/>
      </c>
      <c r="K61" s="25"/>
      <c r="L61" s="14"/>
      <c r="M61" s="27"/>
      <c r="N61" s="14"/>
    </row>
    <row r="62">
      <c r="A62" s="14"/>
      <c r="B62" s="14" t="str">
        <f>IF($A62="","",'Система'!$B$4)</f>
        <v/>
      </c>
      <c r="C62" s="14"/>
      <c r="D62" s="14"/>
      <c r="E62" s="14"/>
      <c r="F62" s="14"/>
      <c r="G62" s="23" t="str">
        <f t="array" ref="G62">IF(H62="","",XLOOKUP(H62,selector_07,selector_07_ids,""))</f>
        <v/>
      </c>
      <c r="H62" s="25"/>
      <c r="I62" s="14"/>
      <c r="J62" s="23" t="str">
        <f t="array" ref="J62">IF(K62="","",XLOOKUP(K62,selector_04,selector_04_ids,""))</f>
        <v/>
      </c>
      <c r="K62" s="25"/>
      <c r="L62" s="14"/>
      <c r="M62" s="27"/>
      <c r="N62" s="14"/>
    </row>
    <row r="63">
      <c r="A63" s="14"/>
      <c r="B63" s="14" t="str">
        <f>IF($A63="","",'Система'!$B$4)</f>
        <v/>
      </c>
      <c r="C63" s="14"/>
      <c r="D63" s="14"/>
      <c r="E63" s="14"/>
      <c r="F63" s="14"/>
      <c r="G63" s="23" t="str">
        <f t="array" ref="G63">IF(H63="","",XLOOKUP(H63,selector_07,selector_07_ids,""))</f>
        <v/>
      </c>
      <c r="H63" s="25"/>
      <c r="I63" s="14"/>
      <c r="J63" s="23" t="str">
        <f t="array" ref="J63">IF(K63="","",XLOOKUP(K63,selector_04,selector_04_ids,""))</f>
        <v/>
      </c>
      <c r="K63" s="25"/>
      <c r="L63" s="14"/>
      <c r="M63" s="27"/>
      <c r="N63" s="14"/>
    </row>
    <row r="64">
      <c r="A64" s="14"/>
      <c r="B64" s="14" t="str">
        <f>IF($A64="","",'Система'!$B$4)</f>
        <v/>
      </c>
      <c r="C64" s="14"/>
      <c r="D64" s="14"/>
      <c r="E64" s="14"/>
      <c r="F64" s="14"/>
      <c r="G64" s="23" t="str">
        <f t="array" ref="G64">IF(H64="","",XLOOKUP(H64,selector_07,selector_07_ids,""))</f>
        <v/>
      </c>
      <c r="H64" s="25"/>
      <c r="I64" s="14"/>
      <c r="J64" s="23" t="str">
        <f t="array" ref="J64">IF(K64="","",XLOOKUP(K64,selector_04,selector_04_ids,""))</f>
        <v/>
      </c>
      <c r="K64" s="25"/>
      <c r="L64" s="14"/>
      <c r="M64" s="27"/>
      <c r="N64" s="14"/>
    </row>
    <row r="65">
      <c r="A65" s="14"/>
      <c r="B65" s="14" t="str">
        <f>IF($A65="","",'Система'!$B$4)</f>
        <v/>
      </c>
      <c r="C65" s="14"/>
      <c r="D65" s="14"/>
      <c r="E65" s="14"/>
      <c r="F65" s="14"/>
      <c r="G65" s="23" t="str">
        <f t="array" ref="G65">IF(H65="","",XLOOKUP(H65,selector_07,selector_07_ids,""))</f>
        <v/>
      </c>
      <c r="H65" s="25"/>
      <c r="I65" s="14"/>
      <c r="J65" s="23" t="str">
        <f t="array" ref="J65">IF(K65="","",XLOOKUP(K65,selector_04,selector_04_ids,""))</f>
        <v/>
      </c>
      <c r="K65" s="25"/>
      <c r="L65" s="14"/>
      <c r="M65" s="27"/>
      <c r="N65" s="14"/>
    </row>
    <row r="66">
      <c r="A66" s="14"/>
      <c r="B66" s="14" t="str">
        <f>IF($A66="","",'Система'!$B$4)</f>
        <v/>
      </c>
      <c r="C66" s="14"/>
      <c r="D66" s="14"/>
      <c r="E66" s="14"/>
      <c r="F66" s="14"/>
      <c r="G66" s="23" t="str">
        <f t="array" ref="G66">IF(H66="","",XLOOKUP(H66,selector_07,selector_07_ids,""))</f>
        <v/>
      </c>
      <c r="H66" s="25"/>
      <c r="I66" s="14"/>
      <c r="J66" s="23" t="str">
        <f t="array" ref="J66">IF(K66="","",XLOOKUP(K66,selector_04,selector_04_ids,""))</f>
        <v/>
      </c>
      <c r="K66" s="25"/>
      <c r="L66" s="14"/>
      <c r="M66" s="27"/>
      <c r="N66" s="14"/>
    </row>
    <row r="67">
      <c r="A67" s="14"/>
      <c r="B67" s="14" t="str">
        <f>IF($A67="","",'Система'!$B$4)</f>
        <v/>
      </c>
      <c r="C67" s="14"/>
      <c r="D67" s="14"/>
      <c r="E67" s="14"/>
      <c r="F67" s="14"/>
      <c r="G67" s="23" t="str">
        <f t="array" ref="G67">IF(H67="","",XLOOKUP(H67,selector_07,selector_07_ids,""))</f>
        <v/>
      </c>
      <c r="H67" s="25"/>
      <c r="I67" s="14"/>
      <c r="J67" s="23" t="str">
        <f t="array" ref="J67">IF(K67="","",XLOOKUP(K67,selector_04,selector_04_ids,""))</f>
        <v/>
      </c>
      <c r="K67" s="25"/>
      <c r="L67" s="14"/>
      <c r="M67" s="27"/>
      <c r="N67" s="14"/>
    </row>
    <row r="68">
      <c r="A68" s="14"/>
      <c r="B68" s="14" t="str">
        <f>IF($A68="","",'Система'!$B$4)</f>
        <v/>
      </c>
      <c r="C68" s="14"/>
      <c r="D68" s="14"/>
      <c r="E68" s="14"/>
      <c r="F68" s="14"/>
      <c r="G68" s="23" t="str">
        <f t="array" ref="G68">IF(H68="","",XLOOKUP(H68,selector_07,selector_07_ids,""))</f>
        <v/>
      </c>
      <c r="H68" s="25"/>
      <c r="I68" s="14"/>
      <c r="J68" s="23" t="str">
        <f t="array" ref="J68">IF(K68="","",XLOOKUP(K68,selector_04,selector_04_ids,""))</f>
        <v/>
      </c>
      <c r="K68" s="25"/>
      <c r="L68" s="14"/>
      <c r="M68" s="27"/>
      <c r="N68" s="14"/>
    </row>
    <row r="69">
      <c r="A69" s="14"/>
      <c r="B69" s="14" t="str">
        <f>IF($A69="","",'Система'!$B$4)</f>
        <v/>
      </c>
      <c r="C69" s="14"/>
      <c r="D69" s="14"/>
      <c r="E69" s="14"/>
      <c r="F69" s="14"/>
      <c r="G69" s="23" t="str">
        <f t="array" ref="G69">IF(H69="","",XLOOKUP(H69,selector_07,selector_07_ids,""))</f>
        <v/>
      </c>
      <c r="H69" s="25"/>
      <c r="I69" s="14"/>
      <c r="J69" s="23" t="str">
        <f t="array" ref="J69">IF(K69="","",XLOOKUP(K69,selector_04,selector_04_ids,""))</f>
        <v/>
      </c>
      <c r="K69" s="25"/>
      <c r="L69" s="14"/>
      <c r="M69" s="27"/>
      <c r="N69" s="14"/>
    </row>
    <row r="70">
      <c r="A70" s="14"/>
      <c r="B70" s="14" t="str">
        <f>IF($A70="","",'Система'!$B$4)</f>
        <v/>
      </c>
      <c r="C70" s="14"/>
      <c r="D70" s="14"/>
      <c r="E70" s="14"/>
      <c r="F70" s="14"/>
      <c r="G70" s="23" t="str">
        <f t="array" ref="G70">IF(H70="","",XLOOKUP(H70,selector_07,selector_07_ids,""))</f>
        <v/>
      </c>
      <c r="H70" s="25"/>
      <c r="I70" s="14"/>
      <c r="J70" s="23" t="str">
        <f t="array" ref="J70">IF(K70="","",XLOOKUP(K70,selector_04,selector_04_ids,""))</f>
        <v/>
      </c>
      <c r="K70" s="25"/>
      <c r="L70" s="14"/>
      <c r="M70" s="27"/>
      <c r="N70" s="14"/>
    </row>
    <row r="71">
      <c r="A71" s="14"/>
      <c r="B71" s="14" t="str">
        <f>IF($A71="","",'Система'!$B$4)</f>
        <v/>
      </c>
      <c r="C71" s="14"/>
      <c r="D71" s="14"/>
      <c r="E71" s="14"/>
      <c r="F71" s="14"/>
      <c r="G71" s="23" t="str">
        <f t="array" ref="G71">IF(H71="","",XLOOKUP(H71,selector_07,selector_07_ids,""))</f>
        <v/>
      </c>
      <c r="H71" s="25"/>
      <c r="I71" s="14"/>
      <c r="J71" s="23" t="str">
        <f t="array" ref="J71">IF(K71="","",XLOOKUP(K71,selector_04,selector_04_ids,""))</f>
        <v/>
      </c>
      <c r="K71" s="25"/>
      <c r="L71" s="14"/>
      <c r="M71" s="27"/>
      <c r="N71" s="14"/>
    </row>
    <row r="72">
      <c r="A72" s="14"/>
      <c r="B72" s="14" t="str">
        <f>IF($A72="","",'Система'!$B$4)</f>
        <v/>
      </c>
      <c r="C72" s="14"/>
      <c r="D72" s="14"/>
      <c r="E72" s="14"/>
      <c r="F72" s="14"/>
      <c r="G72" s="23" t="str">
        <f t="array" ref="G72">IF(H72="","",XLOOKUP(H72,selector_07,selector_07_ids,""))</f>
        <v/>
      </c>
      <c r="H72" s="25"/>
      <c r="I72" s="14"/>
      <c r="J72" s="23" t="str">
        <f t="array" ref="J72">IF(K72="","",XLOOKUP(K72,selector_04,selector_04_ids,""))</f>
        <v/>
      </c>
      <c r="K72" s="25"/>
      <c r="L72" s="14"/>
      <c r="M72" s="27"/>
      <c r="N72" s="14"/>
    </row>
    <row r="73">
      <c r="A73" s="14"/>
      <c r="B73" s="14" t="str">
        <f>IF($A73="","",'Система'!$B$4)</f>
        <v/>
      </c>
      <c r="C73" s="14"/>
      <c r="D73" s="14"/>
      <c r="E73" s="14"/>
      <c r="F73" s="14"/>
      <c r="G73" s="23" t="str">
        <f t="array" ref="G73">IF(H73="","",XLOOKUP(H73,selector_07,selector_07_ids,""))</f>
        <v/>
      </c>
      <c r="H73" s="25"/>
      <c r="I73" s="14"/>
      <c r="J73" s="23" t="str">
        <f t="array" ref="J73">IF(K73="","",XLOOKUP(K73,selector_04,selector_04_ids,""))</f>
        <v/>
      </c>
      <c r="K73" s="25"/>
      <c r="L73" s="14"/>
      <c r="M73" s="27"/>
      <c r="N73" s="14"/>
    </row>
    <row r="74">
      <c r="A74" s="14"/>
      <c r="B74" s="14" t="str">
        <f>IF($A74="","",'Система'!$B$4)</f>
        <v/>
      </c>
      <c r="C74" s="14"/>
      <c r="D74" s="14"/>
      <c r="E74" s="14"/>
      <c r="F74" s="14"/>
      <c r="G74" s="23" t="str">
        <f t="array" ref="G74">IF(H74="","",XLOOKUP(H74,selector_07,selector_07_ids,""))</f>
        <v/>
      </c>
      <c r="H74" s="25"/>
      <c r="I74" s="14"/>
      <c r="J74" s="23" t="str">
        <f t="array" ref="J74">IF(K74="","",XLOOKUP(K74,selector_04,selector_04_ids,""))</f>
        <v/>
      </c>
      <c r="K74" s="25"/>
      <c r="L74" s="14"/>
      <c r="M74" s="27"/>
      <c r="N74" s="14"/>
    </row>
    <row r="75">
      <c r="A75" s="14"/>
      <c r="B75" s="14" t="str">
        <f>IF($A75="","",'Система'!$B$4)</f>
        <v/>
      </c>
      <c r="C75" s="14"/>
      <c r="D75" s="14"/>
      <c r="E75" s="14"/>
      <c r="F75" s="14"/>
      <c r="G75" s="23" t="str">
        <f t="array" ref="G75">IF(H75="","",XLOOKUP(H75,selector_07,selector_07_ids,""))</f>
        <v/>
      </c>
      <c r="H75" s="25"/>
      <c r="I75" s="14"/>
      <c r="J75" s="23" t="str">
        <f t="array" ref="J75">IF(K75="","",XLOOKUP(K75,selector_04,selector_04_ids,""))</f>
        <v/>
      </c>
      <c r="K75" s="25"/>
      <c r="L75" s="14"/>
      <c r="M75" s="27"/>
      <c r="N75" s="14"/>
    </row>
    <row r="76">
      <c r="A76" s="14"/>
      <c r="B76" s="14" t="str">
        <f>IF($A76="","",'Система'!$B$4)</f>
        <v/>
      </c>
      <c r="C76" s="14"/>
      <c r="D76" s="14"/>
      <c r="E76" s="14"/>
      <c r="F76" s="14"/>
      <c r="G76" s="23" t="str">
        <f t="array" ref="G76">IF(H76="","",XLOOKUP(H76,selector_07,selector_07_ids,""))</f>
        <v/>
      </c>
      <c r="H76" s="25"/>
      <c r="I76" s="14"/>
      <c r="J76" s="23" t="str">
        <f t="array" ref="J76">IF(K76="","",XLOOKUP(K76,selector_04,selector_04_ids,""))</f>
        <v/>
      </c>
      <c r="K76" s="25"/>
      <c r="L76" s="14"/>
      <c r="M76" s="27"/>
      <c r="N76" s="14"/>
    </row>
    <row r="77">
      <c r="A77" s="14"/>
      <c r="B77" s="14" t="str">
        <f>IF($A77="","",'Система'!$B$4)</f>
        <v/>
      </c>
      <c r="C77" s="14"/>
      <c r="D77" s="14"/>
      <c r="E77" s="14"/>
      <c r="F77" s="14"/>
      <c r="G77" s="23" t="str">
        <f t="array" ref="G77">IF(H77="","",XLOOKUP(H77,selector_07,selector_07_ids,""))</f>
        <v/>
      </c>
      <c r="H77" s="25"/>
      <c r="I77" s="14"/>
      <c r="J77" s="23" t="str">
        <f t="array" ref="J77">IF(K77="","",XLOOKUP(K77,selector_04,selector_04_ids,""))</f>
        <v/>
      </c>
      <c r="K77" s="25"/>
      <c r="L77" s="14"/>
      <c r="M77" s="27"/>
      <c r="N77" s="14"/>
    </row>
    <row r="78">
      <c r="A78" s="14"/>
      <c r="B78" s="14" t="str">
        <f>IF($A78="","",'Система'!$B$4)</f>
        <v/>
      </c>
      <c r="C78" s="14"/>
      <c r="D78" s="14"/>
      <c r="E78" s="14"/>
      <c r="F78" s="14"/>
      <c r="G78" s="23" t="str">
        <f t="array" ref="G78">IF(H78="","",XLOOKUP(H78,selector_07,selector_07_ids,""))</f>
        <v/>
      </c>
      <c r="H78" s="25"/>
      <c r="I78" s="14"/>
      <c r="J78" s="23" t="str">
        <f t="array" ref="J78">IF(K78="","",XLOOKUP(K78,selector_04,selector_04_ids,""))</f>
        <v/>
      </c>
      <c r="K78" s="25"/>
      <c r="L78" s="14"/>
      <c r="M78" s="27"/>
      <c r="N78" s="14"/>
    </row>
    <row r="79">
      <c r="A79" s="14"/>
      <c r="B79" s="14" t="str">
        <f>IF($A79="","",'Система'!$B$4)</f>
        <v/>
      </c>
      <c r="C79" s="14"/>
      <c r="D79" s="14"/>
      <c r="E79" s="14"/>
      <c r="F79" s="14"/>
      <c r="G79" s="23" t="str">
        <f t="array" ref="G79">IF(H79="","",XLOOKUP(H79,selector_07,selector_07_ids,""))</f>
        <v/>
      </c>
      <c r="H79" s="25"/>
      <c r="I79" s="14"/>
      <c r="J79" s="23" t="str">
        <f t="array" ref="J79">IF(K79="","",XLOOKUP(K79,selector_04,selector_04_ids,""))</f>
        <v/>
      </c>
      <c r="K79" s="25"/>
      <c r="L79" s="14"/>
      <c r="M79" s="27"/>
      <c r="N79" s="14"/>
    </row>
    <row r="80">
      <c r="A80" s="14"/>
      <c r="B80" s="14" t="str">
        <f>IF($A80="","",'Система'!$B$4)</f>
        <v/>
      </c>
      <c r="C80" s="14"/>
      <c r="D80" s="14"/>
      <c r="E80" s="14"/>
      <c r="F80" s="14"/>
      <c r="G80" s="23" t="str">
        <f t="array" ref="G80">IF(H80="","",XLOOKUP(H80,selector_07,selector_07_ids,""))</f>
        <v/>
      </c>
      <c r="H80" s="25"/>
      <c r="I80" s="14"/>
      <c r="J80" s="23" t="str">
        <f t="array" ref="J80">IF(K80="","",XLOOKUP(K80,selector_04,selector_04_ids,""))</f>
        <v/>
      </c>
      <c r="K80" s="25"/>
      <c r="L80" s="14"/>
      <c r="M80" s="27"/>
      <c r="N80" s="14"/>
    </row>
    <row r="81">
      <c r="A81" s="14"/>
      <c r="B81" s="14" t="str">
        <f>IF($A81="","",'Система'!$B$4)</f>
        <v/>
      </c>
      <c r="C81" s="14"/>
      <c r="D81" s="14"/>
      <c r="E81" s="14"/>
      <c r="F81" s="14"/>
      <c r="G81" s="23" t="str">
        <f t="array" ref="G81">IF(H81="","",XLOOKUP(H81,selector_07,selector_07_ids,""))</f>
        <v/>
      </c>
      <c r="H81" s="25"/>
      <c r="I81" s="14"/>
      <c r="J81" s="23" t="str">
        <f t="array" ref="J81">IF(K81="","",XLOOKUP(K81,selector_04,selector_04_ids,""))</f>
        <v/>
      </c>
      <c r="K81" s="25"/>
      <c r="L81" s="14"/>
      <c r="M81" s="27"/>
      <c r="N81" s="14"/>
    </row>
    <row r="82">
      <c r="A82" s="14"/>
      <c r="B82" s="14" t="str">
        <f>IF($A82="","",'Система'!$B$4)</f>
        <v/>
      </c>
      <c r="C82" s="14"/>
      <c r="D82" s="14"/>
      <c r="E82" s="14"/>
      <c r="F82" s="14"/>
      <c r="G82" s="23" t="str">
        <f t="array" ref="G82">IF(H82="","",XLOOKUP(H82,selector_07,selector_07_ids,""))</f>
        <v/>
      </c>
      <c r="H82" s="25"/>
      <c r="I82" s="14"/>
      <c r="J82" s="23" t="str">
        <f t="array" ref="J82">IF(K82="","",XLOOKUP(K82,selector_04,selector_04_ids,""))</f>
        <v/>
      </c>
      <c r="K82" s="25"/>
      <c r="L82" s="14"/>
      <c r="M82" s="27"/>
      <c r="N82" s="14"/>
    </row>
    <row r="83">
      <c r="A83" s="14"/>
      <c r="B83" s="14" t="str">
        <f>IF($A83="","",'Система'!$B$4)</f>
        <v/>
      </c>
      <c r="C83" s="14"/>
      <c r="D83" s="14"/>
      <c r="E83" s="14"/>
      <c r="F83" s="14"/>
      <c r="G83" s="23" t="str">
        <f t="array" ref="G83">IF(H83="","",XLOOKUP(H83,selector_07,selector_07_ids,""))</f>
        <v/>
      </c>
      <c r="H83" s="25"/>
      <c r="I83" s="14"/>
      <c r="J83" s="23" t="str">
        <f t="array" ref="J83">IF(K83="","",XLOOKUP(K83,selector_04,selector_04_ids,""))</f>
        <v/>
      </c>
      <c r="K83" s="25"/>
      <c r="L83" s="14"/>
      <c r="M83" s="27"/>
      <c r="N83" s="14"/>
    </row>
    <row r="84">
      <c r="A84" s="14"/>
      <c r="B84" s="14" t="str">
        <f>IF($A84="","",'Система'!$B$4)</f>
        <v/>
      </c>
      <c r="C84" s="14"/>
      <c r="D84" s="14"/>
      <c r="E84" s="14"/>
      <c r="F84" s="14"/>
      <c r="G84" s="23" t="str">
        <f t="array" ref="G84">IF(H84="","",XLOOKUP(H84,selector_07,selector_07_ids,""))</f>
        <v/>
      </c>
      <c r="H84" s="25"/>
      <c r="I84" s="14"/>
      <c r="J84" s="23" t="str">
        <f t="array" ref="J84">IF(K84="","",XLOOKUP(K84,selector_04,selector_04_ids,""))</f>
        <v/>
      </c>
      <c r="K84" s="25"/>
      <c r="L84" s="14"/>
      <c r="M84" s="27"/>
      <c r="N84" s="14"/>
    </row>
    <row r="85">
      <c r="A85" s="14"/>
      <c r="B85" s="14" t="str">
        <f>IF($A85="","",'Система'!$B$4)</f>
        <v/>
      </c>
      <c r="C85" s="14"/>
      <c r="D85" s="14"/>
      <c r="E85" s="14"/>
      <c r="F85" s="14"/>
      <c r="G85" s="23" t="str">
        <f t="array" ref="G85">IF(H85="","",XLOOKUP(H85,selector_07,selector_07_ids,""))</f>
        <v/>
      </c>
      <c r="H85" s="25"/>
      <c r="I85" s="14"/>
      <c r="J85" s="23" t="str">
        <f t="array" ref="J85">IF(K85="","",XLOOKUP(K85,selector_04,selector_04_ids,""))</f>
        <v/>
      </c>
      <c r="K85" s="25"/>
      <c r="L85" s="14"/>
      <c r="M85" s="27"/>
      <c r="N85" s="14"/>
    </row>
    <row r="86">
      <c r="A86" s="14"/>
      <c r="B86" s="14" t="str">
        <f>IF($A86="","",'Система'!$B$4)</f>
        <v/>
      </c>
      <c r="C86" s="14"/>
      <c r="D86" s="14"/>
      <c r="E86" s="14"/>
      <c r="F86" s="14"/>
      <c r="G86" s="23" t="str">
        <f t="array" ref="G86">IF(H86="","",XLOOKUP(H86,selector_07,selector_07_ids,""))</f>
        <v/>
      </c>
      <c r="H86" s="25"/>
      <c r="I86" s="14"/>
      <c r="J86" s="23" t="str">
        <f t="array" ref="J86">IF(K86="","",XLOOKUP(K86,selector_04,selector_04_ids,""))</f>
        <v/>
      </c>
      <c r="K86" s="25"/>
      <c r="L86" s="14"/>
      <c r="M86" s="27"/>
      <c r="N86" s="14"/>
    </row>
    <row r="87">
      <c r="A87" s="14"/>
      <c r="B87" s="14" t="str">
        <f>IF($A87="","",'Система'!$B$4)</f>
        <v/>
      </c>
      <c r="C87" s="14"/>
      <c r="D87" s="14"/>
      <c r="E87" s="14"/>
      <c r="F87" s="14"/>
      <c r="G87" s="23" t="str">
        <f t="array" ref="G87">IF(H87="","",XLOOKUP(H87,selector_07,selector_07_ids,""))</f>
        <v/>
      </c>
      <c r="H87" s="25"/>
      <c r="I87" s="14"/>
      <c r="J87" s="23" t="str">
        <f t="array" ref="J87">IF(K87="","",XLOOKUP(K87,selector_04,selector_04_ids,""))</f>
        <v/>
      </c>
      <c r="K87" s="25"/>
      <c r="L87" s="14"/>
      <c r="M87" s="27"/>
      <c r="N87" s="14"/>
    </row>
    <row r="88">
      <c r="A88" s="14"/>
      <c r="B88" s="14" t="str">
        <f>IF($A88="","",'Система'!$B$4)</f>
        <v/>
      </c>
      <c r="C88" s="14"/>
      <c r="D88" s="14"/>
      <c r="E88" s="14"/>
      <c r="F88" s="14"/>
      <c r="G88" s="23" t="str">
        <f t="array" ref="G88">IF(H88="","",XLOOKUP(H88,selector_07,selector_07_ids,""))</f>
        <v/>
      </c>
      <c r="H88" s="25"/>
      <c r="I88" s="14"/>
      <c r="J88" s="23" t="str">
        <f t="array" ref="J88">IF(K88="","",XLOOKUP(K88,selector_04,selector_04_ids,""))</f>
        <v/>
      </c>
      <c r="K88" s="25"/>
      <c r="L88" s="14"/>
      <c r="M88" s="27"/>
      <c r="N88" s="14"/>
    </row>
    <row r="89">
      <c r="A89" s="14"/>
      <c r="B89" s="14" t="str">
        <f>IF($A89="","",'Система'!$B$4)</f>
        <v/>
      </c>
      <c r="C89" s="14"/>
      <c r="D89" s="14"/>
      <c r="E89" s="14"/>
      <c r="F89" s="14"/>
      <c r="G89" s="23" t="str">
        <f t="array" ref="G89">IF(H89="","",XLOOKUP(H89,selector_07,selector_07_ids,""))</f>
        <v/>
      </c>
      <c r="H89" s="25"/>
      <c r="I89" s="14"/>
      <c r="J89" s="23" t="str">
        <f t="array" ref="J89">IF(K89="","",XLOOKUP(K89,selector_04,selector_04_ids,""))</f>
        <v/>
      </c>
      <c r="K89" s="25"/>
      <c r="L89" s="14"/>
      <c r="M89" s="27"/>
      <c r="N89" s="14"/>
    </row>
    <row r="90">
      <c r="A90" s="14"/>
      <c r="B90" s="14" t="str">
        <f>IF($A90="","",'Система'!$B$4)</f>
        <v/>
      </c>
      <c r="C90" s="14"/>
      <c r="D90" s="14"/>
      <c r="E90" s="14"/>
      <c r="F90" s="14"/>
      <c r="G90" s="23" t="str">
        <f t="array" ref="G90">IF(H90="","",XLOOKUP(H90,selector_07,selector_07_ids,""))</f>
        <v/>
      </c>
      <c r="H90" s="25"/>
      <c r="I90" s="14"/>
      <c r="J90" s="23" t="str">
        <f t="array" ref="J90">IF(K90="","",XLOOKUP(K90,selector_04,selector_04_ids,""))</f>
        <v/>
      </c>
      <c r="K90" s="25"/>
      <c r="L90" s="14"/>
      <c r="M90" s="27"/>
      <c r="N90" s="14"/>
    </row>
    <row r="91">
      <c r="A91" s="14"/>
      <c r="B91" s="14" t="str">
        <f>IF($A91="","",'Система'!$B$4)</f>
        <v/>
      </c>
      <c r="C91" s="14"/>
      <c r="D91" s="14"/>
      <c r="E91" s="14"/>
      <c r="F91" s="14"/>
      <c r="G91" s="23" t="str">
        <f t="array" ref="G91">IF(H91="","",XLOOKUP(H91,selector_07,selector_07_ids,""))</f>
        <v/>
      </c>
      <c r="H91" s="25"/>
      <c r="I91" s="14"/>
      <c r="J91" s="23" t="str">
        <f t="array" ref="J91">IF(K91="","",XLOOKUP(K91,selector_04,selector_04_ids,""))</f>
        <v/>
      </c>
      <c r="K91" s="25"/>
      <c r="L91" s="14"/>
      <c r="M91" s="27"/>
      <c r="N91" s="14"/>
    </row>
    <row r="92">
      <c r="A92" s="14"/>
      <c r="B92" s="14" t="str">
        <f>IF($A92="","",'Система'!$B$4)</f>
        <v/>
      </c>
      <c r="C92" s="14"/>
      <c r="D92" s="14"/>
      <c r="E92" s="14"/>
      <c r="F92" s="14"/>
      <c r="G92" s="23" t="str">
        <f t="array" ref="G92">IF(H92="","",XLOOKUP(H92,selector_07,selector_07_ids,""))</f>
        <v/>
      </c>
      <c r="H92" s="25"/>
      <c r="I92" s="14"/>
      <c r="J92" s="23" t="str">
        <f t="array" ref="J92">IF(K92="","",XLOOKUP(K92,selector_04,selector_04_ids,""))</f>
        <v/>
      </c>
      <c r="K92" s="25"/>
      <c r="L92" s="14"/>
      <c r="M92" s="27"/>
      <c r="N92" s="14"/>
    </row>
    <row r="93">
      <c r="A93" s="14"/>
      <c r="B93" s="14" t="str">
        <f>IF($A93="","",'Система'!$B$4)</f>
        <v/>
      </c>
      <c r="C93" s="14"/>
      <c r="D93" s="14"/>
      <c r="E93" s="14"/>
      <c r="F93" s="14"/>
      <c r="G93" s="23" t="str">
        <f t="array" ref="G93">IF(H93="","",XLOOKUP(H93,selector_07,selector_07_ids,""))</f>
        <v/>
      </c>
      <c r="H93" s="25"/>
      <c r="I93" s="14"/>
      <c r="J93" s="23" t="str">
        <f t="array" ref="J93">IF(K93="","",XLOOKUP(K93,selector_04,selector_04_ids,""))</f>
        <v/>
      </c>
      <c r="K93" s="25"/>
      <c r="L93" s="14"/>
      <c r="M93" s="27"/>
      <c r="N93" s="14"/>
    </row>
    <row r="94">
      <c r="A94" s="14"/>
      <c r="B94" s="14" t="str">
        <f>IF($A94="","",'Система'!$B$4)</f>
        <v/>
      </c>
      <c r="C94" s="14"/>
      <c r="D94" s="14"/>
      <c r="E94" s="14"/>
      <c r="F94" s="14"/>
      <c r="G94" s="23" t="str">
        <f t="array" ref="G94">IF(H94="","",XLOOKUP(H94,selector_07,selector_07_ids,""))</f>
        <v/>
      </c>
      <c r="H94" s="25"/>
      <c r="I94" s="14"/>
      <c r="J94" s="23" t="str">
        <f t="array" ref="J94">IF(K94="","",XLOOKUP(K94,selector_04,selector_04_ids,""))</f>
        <v/>
      </c>
      <c r="K94" s="25"/>
      <c r="L94" s="14"/>
      <c r="M94" s="27"/>
      <c r="N94" s="14"/>
    </row>
    <row r="95">
      <c r="A95" s="14"/>
      <c r="B95" s="14" t="str">
        <f>IF($A95="","",'Система'!$B$4)</f>
        <v/>
      </c>
      <c r="C95" s="14"/>
      <c r="D95" s="14"/>
      <c r="E95" s="14"/>
      <c r="F95" s="14"/>
      <c r="G95" s="23" t="str">
        <f t="array" ref="G95">IF(H95="","",XLOOKUP(H95,selector_07,selector_07_ids,""))</f>
        <v/>
      </c>
      <c r="H95" s="25"/>
      <c r="I95" s="14"/>
      <c r="J95" s="23" t="str">
        <f t="array" ref="J95">IF(K95="","",XLOOKUP(K95,selector_04,selector_04_ids,""))</f>
        <v/>
      </c>
      <c r="K95" s="25"/>
      <c r="L95" s="14"/>
      <c r="M95" s="27"/>
      <c r="N95" s="14"/>
    </row>
    <row r="96">
      <c r="A96" s="14"/>
      <c r="B96" s="14" t="str">
        <f>IF($A96="","",'Система'!$B$4)</f>
        <v/>
      </c>
      <c r="C96" s="14"/>
      <c r="D96" s="14"/>
      <c r="E96" s="14"/>
      <c r="F96" s="14"/>
      <c r="G96" s="23" t="str">
        <f t="array" ref="G96">IF(H96="","",XLOOKUP(H96,selector_07,selector_07_ids,""))</f>
        <v/>
      </c>
      <c r="H96" s="25"/>
      <c r="I96" s="14"/>
      <c r="J96" s="23" t="str">
        <f t="array" ref="J96">IF(K96="","",XLOOKUP(K96,selector_04,selector_04_ids,""))</f>
        <v/>
      </c>
      <c r="K96" s="25"/>
      <c r="L96" s="14"/>
      <c r="M96" s="27"/>
      <c r="N96" s="14"/>
    </row>
    <row r="97">
      <c r="A97" s="14"/>
      <c r="B97" s="14" t="str">
        <f>IF($A97="","",'Система'!$B$4)</f>
        <v/>
      </c>
      <c r="C97" s="14"/>
      <c r="D97" s="14"/>
      <c r="E97" s="14"/>
      <c r="F97" s="14"/>
      <c r="G97" s="23" t="str">
        <f t="array" ref="G97">IF(H97="","",XLOOKUP(H97,selector_07,selector_07_ids,""))</f>
        <v/>
      </c>
      <c r="H97" s="25"/>
      <c r="I97" s="14"/>
      <c r="J97" s="23" t="str">
        <f t="array" ref="J97">IF(K97="","",XLOOKUP(K97,selector_04,selector_04_ids,""))</f>
        <v/>
      </c>
      <c r="K97" s="25"/>
      <c r="L97" s="14"/>
      <c r="M97" s="27"/>
      <c r="N97" s="14"/>
    </row>
    <row r="98">
      <c r="A98" s="14"/>
      <c r="B98" s="14" t="str">
        <f>IF($A98="","",'Система'!$B$4)</f>
        <v/>
      </c>
      <c r="C98" s="14"/>
      <c r="D98" s="14"/>
      <c r="E98" s="14"/>
      <c r="F98" s="14"/>
      <c r="G98" s="23" t="str">
        <f t="array" ref="G98">IF(H98="","",XLOOKUP(H98,selector_07,selector_07_ids,""))</f>
        <v/>
      </c>
      <c r="H98" s="25"/>
      <c r="I98" s="14"/>
      <c r="J98" s="23" t="str">
        <f t="array" ref="J98">IF(K98="","",XLOOKUP(K98,selector_04,selector_04_ids,""))</f>
        <v/>
      </c>
      <c r="K98" s="25"/>
      <c r="L98" s="14"/>
      <c r="M98" s="27"/>
      <c r="N98" s="14"/>
    </row>
    <row r="99">
      <c r="A99" s="14"/>
      <c r="B99" s="14" t="str">
        <f>IF($A99="","",'Система'!$B$4)</f>
        <v/>
      </c>
      <c r="C99" s="14"/>
      <c r="D99" s="14"/>
      <c r="E99" s="14"/>
      <c r="F99" s="14"/>
      <c r="G99" s="23" t="str">
        <f t="array" ref="G99">IF(H99="","",XLOOKUP(H99,selector_07,selector_07_ids,""))</f>
        <v/>
      </c>
      <c r="H99" s="25"/>
      <c r="I99" s="14"/>
      <c r="J99" s="23" t="str">
        <f t="array" ref="J99">IF(K99="","",XLOOKUP(K99,selector_04,selector_04_ids,""))</f>
        <v/>
      </c>
      <c r="K99" s="25"/>
      <c r="L99" s="14"/>
      <c r="M99" s="27"/>
      <c r="N99" s="14"/>
    </row>
    <row r="100">
      <c r="A100" s="14"/>
      <c r="B100" s="14" t="str">
        <f>IF($A100="","",'Система'!$B$4)</f>
        <v/>
      </c>
      <c r="C100" s="14"/>
      <c r="D100" s="14"/>
      <c r="E100" s="14"/>
      <c r="F100" s="14"/>
      <c r="G100" s="23" t="str">
        <f t="array" ref="G100">IF(H100="","",XLOOKUP(H100,selector_07,selector_07_ids,""))</f>
        <v/>
      </c>
      <c r="H100" s="25"/>
      <c r="I100" s="14"/>
      <c r="J100" s="23" t="str">
        <f t="array" ref="J100">IF(K100="","",XLOOKUP(K100,selector_04,selector_04_ids,""))</f>
        <v/>
      </c>
      <c r="K100" s="25"/>
      <c r="L100" s="14"/>
      <c r="M100" s="27"/>
      <c r="N100" s="14"/>
    </row>
    <row r="101">
      <c r="A101" s="14"/>
      <c r="B101" s="14" t="str">
        <f>IF($A101="","",'Система'!$B$4)</f>
        <v/>
      </c>
      <c r="C101" s="14"/>
      <c r="D101" s="14"/>
      <c r="E101" s="14"/>
      <c r="F101" s="14"/>
      <c r="G101" s="23" t="str">
        <f t="array" ref="G101">IF(H101="","",XLOOKUP(H101,selector_07,selector_07_ids,""))</f>
        <v/>
      </c>
      <c r="H101" s="25"/>
      <c r="I101" s="14"/>
      <c r="J101" s="23" t="str">
        <f t="array" ref="J101">IF(K101="","",XLOOKUP(K101,selector_04,selector_04_ids,""))</f>
        <v/>
      </c>
      <c r="K101" s="25"/>
      <c r="L101" s="14"/>
      <c r="M101" s="27"/>
      <c r="N101" s="14"/>
    </row>
    <row r="102">
      <c r="A102" s="14"/>
      <c r="B102" s="14" t="str">
        <f>IF($A102="","",'Система'!$B$4)</f>
        <v/>
      </c>
      <c r="C102" s="14"/>
      <c r="D102" s="14"/>
      <c r="E102" s="14"/>
      <c r="F102" s="14"/>
      <c r="G102" s="23" t="str">
        <f t="array" ref="G102">IF(H102="","",XLOOKUP(H102,selector_07,selector_07_ids,""))</f>
        <v/>
      </c>
      <c r="H102" s="25"/>
      <c r="I102" s="14"/>
      <c r="J102" s="23" t="str">
        <f t="array" ref="J102">IF(K102="","",XLOOKUP(K102,selector_04,selector_04_ids,""))</f>
        <v/>
      </c>
      <c r="K102" s="25"/>
      <c r="L102" s="14"/>
      <c r="M102" s="27"/>
      <c r="N102" s="14"/>
    </row>
    <row r="103">
      <c r="A103" s="14"/>
      <c r="B103" s="14" t="str">
        <f>IF($A103="","",'Система'!$B$4)</f>
        <v/>
      </c>
      <c r="C103" s="14"/>
      <c r="D103" s="14"/>
      <c r="E103" s="14"/>
      <c r="F103" s="14"/>
      <c r="G103" s="23" t="str">
        <f t="array" ref="G103">IF(H103="","",XLOOKUP(H103,selector_07,selector_07_ids,""))</f>
        <v/>
      </c>
      <c r="H103" s="25"/>
      <c r="I103" s="14"/>
      <c r="J103" s="23" t="str">
        <f t="array" ref="J103">IF(K103="","",XLOOKUP(K103,selector_04,selector_04_ids,""))</f>
        <v/>
      </c>
      <c r="K103" s="25"/>
      <c r="L103" s="14"/>
      <c r="M103" s="27"/>
      <c r="N103" s="14"/>
    </row>
    <row r="104">
      <c r="A104" s="14"/>
      <c r="B104" s="14" t="str">
        <f>IF($A104="","",'Система'!$B$4)</f>
        <v/>
      </c>
      <c r="C104" s="14"/>
      <c r="D104" s="14"/>
      <c r="E104" s="14"/>
      <c r="F104" s="14"/>
      <c r="G104" s="23" t="str">
        <f t="array" ref="G104">IF(H104="","",XLOOKUP(H104,selector_07,selector_07_ids,""))</f>
        <v/>
      </c>
      <c r="H104" s="25"/>
      <c r="I104" s="14"/>
      <c r="J104" s="23" t="str">
        <f t="array" ref="J104">IF(K104="","",XLOOKUP(K104,selector_04,selector_04_ids,""))</f>
        <v/>
      </c>
      <c r="K104" s="25"/>
      <c r="L104" s="14"/>
      <c r="M104" s="27"/>
      <c r="N104" s="14"/>
    </row>
    <row r="105">
      <c r="A105" s="14"/>
      <c r="B105" s="14" t="str">
        <f>IF($A105="","",'Система'!$B$4)</f>
        <v/>
      </c>
      <c r="C105" s="14"/>
      <c r="D105" s="14"/>
      <c r="E105" s="14"/>
      <c r="F105" s="14"/>
      <c r="G105" s="23" t="str">
        <f t="array" ref="G105">IF(H105="","",XLOOKUP(H105,selector_07,selector_07_ids,""))</f>
        <v/>
      </c>
      <c r="H105" s="25"/>
      <c r="I105" s="14"/>
      <c r="J105" s="23" t="str">
        <f t="array" ref="J105">IF(K105="","",XLOOKUP(K105,selector_04,selector_04_ids,""))</f>
        <v/>
      </c>
      <c r="K105" s="25"/>
      <c r="L105" s="14"/>
      <c r="M105" s="27"/>
      <c r="N105" s="14"/>
    </row>
    <row r="106">
      <c r="A106" s="14"/>
      <c r="B106" s="14" t="str">
        <f>IF($A106="","",'Система'!$B$4)</f>
        <v/>
      </c>
      <c r="C106" s="14"/>
      <c r="D106" s="14"/>
      <c r="E106" s="14"/>
      <c r="F106" s="14"/>
      <c r="G106" s="23" t="str">
        <f t="array" ref="G106">IF(H106="","",XLOOKUP(H106,selector_07,selector_07_ids,""))</f>
        <v/>
      </c>
      <c r="H106" s="25"/>
      <c r="I106" s="14"/>
      <c r="J106" s="23" t="str">
        <f t="array" ref="J106">IF(K106="","",XLOOKUP(K106,selector_04,selector_04_ids,""))</f>
        <v/>
      </c>
      <c r="K106" s="25"/>
      <c r="L106" s="14"/>
      <c r="M106" s="27"/>
      <c r="N106" s="14"/>
    </row>
    <row r="107">
      <c r="A107" s="14"/>
      <c r="B107" s="14" t="str">
        <f>IF($A107="","",'Система'!$B$4)</f>
        <v/>
      </c>
      <c r="C107" s="14"/>
      <c r="D107" s="14"/>
      <c r="E107" s="14"/>
      <c r="F107" s="14"/>
      <c r="G107" s="23" t="str">
        <f t="array" ref="G107">IF(H107="","",XLOOKUP(H107,selector_07,selector_07_ids,""))</f>
        <v/>
      </c>
      <c r="H107" s="25"/>
      <c r="I107" s="14"/>
      <c r="J107" s="23" t="str">
        <f t="array" ref="J107">IF(K107="","",XLOOKUP(K107,selector_04,selector_04_ids,""))</f>
        <v/>
      </c>
      <c r="K107" s="25"/>
      <c r="L107" s="14"/>
      <c r="M107" s="27"/>
      <c r="N107" s="14"/>
    </row>
    <row r="108">
      <c r="A108" s="14"/>
      <c r="B108" s="14" t="str">
        <f>IF($A108="","",'Система'!$B$4)</f>
        <v/>
      </c>
      <c r="C108" s="14"/>
      <c r="D108" s="14"/>
      <c r="E108" s="14"/>
      <c r="F108" s="14"/>
      <c r="G108" s="23" t="str">
        <f t="array" ref="G108">IF(H108="","",XLOOKUP(H108,selector_07,selector_07_ids,""))</f>
        <v/>
      </c>
      <c r="H108" s="25"/>
      <c r="I108" s="14"/>
      <c r="J108" s="23" t="str">
        <f t="array" ref="J108">IF(K108="","",XLOOKUP(K108,selector_04,selector_04_ids,""))</f>
        <v/>
      </c>
      <c r="K108" s="25"/>
      <c r="L108" s="14"/>
      <c r="M108" s="27"/>
      <c r="N108" s="14"/>
    </row>
    <row r="109">
      <c r="A109" s="14"/>
      <c r="B109" s="14" t="str">
        <f>IF($A109="","",'Система'!$B$4)</f>
        <v/>
      </c>
      <c r="C109" s="14"/>
      <c r="D109" s="14"/>
      <c r="E109" s="14"/>
      <c r="F109" s="14"/>
      <c r="G109" s="23" t="str">
        <f t="array" ref="G109">IF(H109="","",XLOOKUP(H109,selector_07,selector_07_ids,""))</f>
        <v/>
      </c>
      <c r="H109" s="25"/>
      <c r="I109" s="14"/>
      <c r="J109" s="23" t="str">
        <f t="array" ref="J109">IF(K109="","",XLOOKUP(K109,selector_04,selector_04_ids,""))</f>
        <v/>
      </c>
      <c r="K109" s="25"/>
      <c r="L109" s="14"/>
      <c r="M109" s="27"/>
      <c r="N109" s="14"/>
    </row>
    <row r="110">
      <c r="A110" s="14"/>
      <c r="B110" s="14" t="str">
        <f>IF($A110="","",'Система'!$B$4)</f>
        <v/>
      </c>
      <c r="C110" s="14"/>
      <c r="D110" s="14"/>
      <c r="E110" s="14"/>
      <c r="F110" s="14"/>
      <c r="G110" s="23" t="str">
        <f t="array" ref="G110">IF(H110="","",XLOOKUP(H110,selector_07,selector_07_ids,""))</f>
        <v/>
      </c>
      <c r="H110" s="25"/>
      <c r="I110" s="14"/>
      <c r="J110" s="23" t="str">
        <f t="array" ref="J110">IF(K110="","",XLOOKUP(K110,selector_04,selector_04_ids,""))</f>
        <v/>
      </c>
      <c r="K110" s="25"/>
      <c r="L110" s="14"/>
      <c r="M110" s="27"/>
      <c r="N110" s="14"/>
    </row>
    <row r="111">
      <c r="A111" s="14"/>
      <c r="B111" s="14" t="str">
        <f>IF($A111="","",'Система'!$B$4)</f>
        <v/>
      </c>
      <c r="C111" s="14"/>
      <c r="D111" s="14"/>
      <c r="E111" s="14"/>
      <c r="F111" s="14"/>
      <c r="G111" s="23" t="str">
        <f t="array" ref="G111">IF(H111="","",XLOOKUP(H111,selector_07,selector_07_ids,""))</f>
        <v/>
      </c>
      <c r="H111" s="25"/>
      <c r="I111" s="14"/>
      <c r="J111" s="23" t="str">
        <f t="array" ref="J111">IF(K111="","",XLOOKUP(K111,selector_04,selector_04_ids,""))</f>
        <v/>
      </c>
      <c r="K111" s="25"/>
      <c r="L111" s="14"/>
      <c r="M111" s="27"/>
      <c r="N111" s="14"/>
    </row>
    <row r="112">
      <c r="A112" s="14"/>
      <c r="B112" s="14" t="str">
        <f>IF($A112="","",'Система'!$B$4)</f>
        <v/>
      </c>
      <c r="C112" s="14"/>
      <c r="D112" s="14"/>
      <c r="E112" s="14"/>
      <c r="F112" s="14"/>
      <c r="G112" s="23" t="str">
        <f t="array" ref="G112">IF(H112="","",XLOOKUP(H112,selector_07,selector_07_ids,""))</f>
        <v/>
      </c>
      <c r="H112" s="25"/>
      <c r="I112" s="14"/>
      <c r="J112" s="23" t="str">
        <f t="array" ref="J112">IF(K112="","",XLOOKUP(K112,selector_04,selector_04_ids,""))</f>
        <v/>
      </c>
      <c r="K112" s="25"/>
      <c r="L112" s="14"/>
      <c r="M112" s="27"/>
      <c r="N112" s="14"/>
    </row>
    <row r="113">
      <c r="A113" s="14"/>
      <c r="B113" s="14" t="str">
        <f>IF($A113="","",'Система'!$B$4)</f>
        <v/>
      </c>
      <c r="C113" s="14"/>
      <c r="D113" s="14"/>
      <c r="E113" s="14"/>
      <c r="F113" s="14"/>
      <c r="G113" s="23" t="str">
        <f t="array" ref="G113">IF(H113="","",XLOOKUP(H113,selector_07,selector_07_ids,""))</f>
        <v/>
      </c>
      <c r="H113" s="25"/>
      <c r="I113" s="14"/>
      <c r="J113" s="23" t="str">
        <f t="array" ref="J113">IF(K113="","",XLOOKUP(K113,selector_04,selector_04_ids,""))</f>
        <v/>
      </c>
      <c r="K113" s="25"/>
      <c r="L113" s="14"/>
      <c r="M113" s="27"/>
      <c r="N113" s="14"/>
    </row>
    <row r="114">
      <c r="A114" s="14"/>
      <c r="B114" s="14" t="str">
        <f>IF($A114="","",'Система'!$B$4)</f>
        <v/>
      </c>
      <c r="C114" s="14"/>
      <c r="D114" s="14"/>
      <c r="E114" s="14"/>
      <c r="F114" s="14"/>
      <c r="G114" s="23" t="str">
        <f t="array" ref="G114">IF(H114="","",XLOOKUP(H114,selector_07,selector_07_ids,""))</f>
        <v/>
      </c>
      <c r="H114" s="25"/>
      <c r="I114" s="14"/>
      <c r="J114" s="23" t="str">
        <f t="array" ref="J114">IF(K114="","",XLOOKUP(K114,selector_04,selector_04_ids,""))</f>
        <v/>
      </c>
      <c r="K114" s="25"/>
      <c r="L114" s="14"/>
      <c r="M114" s="27"/>
      <c r="N114" s="14"/>
    </row>
    <row r="115">
      <c r="A115" s="14"/>
      <c r="B115" s="14" t="str">
        <f>IF($A115="","",'Система'!$B$4)</f>
        <v/>
      </c>
      <c r="C115" s="14"/>
      <c r="D115" s="14"/>
      <c r="E115" s="14"/>
      <c r="F115" s="14"/>
      <c r="G115" s="23" t="str">
        <f t="array" ref="G115">IF(H115="","",XLOOKUP(H115,selector_07,selector_07_ids,""))</f>
        <v/>
      </c>
      <c r="H115" s="25"/>
      <c r="I115" s="14"/>
      <c r="J115" s="23" t="str">
        <f t="array" ref="J115">IF(K115="","",XLOOKUP(K115,selector_04,selector_04_ids,""))</f>
        <v/>
      </c>
      <c r="K115" s="25"/>
      <c r="L115" s="14"/>
      <c r="M115" s="27"/>
      <c r="N115" s="14"/>
    </row>
    <row r="116">
      <c r="A116" s="14"/>
      <c r="B116" s="14" t="str">
        <f>IF($A116="","",'Система'!$B$4)</f>
        <v/>
      </c>
      <c r="C116" s="14"/>
      <c r="D116" s="14"/>
      <c r="E116" s="14"/>
      <c r="F116" s="14"/>
      <c r="G116" s="23" t="str">
        <f t="array" ref="G116">IF(H116="","",XLOOKUP(H116,selector_07,selector_07_ids,""))</f>
        <v/>
      </c>
      <c r="H116" s="25"/>
      <c r="I116" s="14"/>
      <c r="J116" s="23" t="str">
        <f t="array" ref="J116">IF(K116="","",XLOOKUP(K116,selector_04,selector_04_ids,""))</f>
        <v/>
      </c>
      <c r="K116" s="25"/>
      <c r="L116" s="14"/>
      <c r="M116" s="27"/>
      <c r="N116" s="14"/>
    </row>
    <row r="117">
      <c r="A117" s="14"/>
      <c r="B117" s="14" t="str">
        <f>IF($A117="","",'Система'!$B$4)</f>
        <v/>
      </c>
      <c r="C117" s="14"/>
      <c r="D117" s="14"/>
      <c r="E117" s="14"/>
      <c r="F117" s="14"/>
      <c r="G117" s="23" t="str">
        <f t="array" ref="G117">IF(H117="","",XLOOKUP(H117,selector_07,selector_07_ids,""))</f>
        <v/>
      </c>
      <c r="H117" s="25"/>
      <c r="I117" s="14"/>
      <c r="J117" s="23" t="str">
        <f t="array" ref="J117">IF(K117="","",XLOOKUP(K117,selector_04,selector_04_ids,""))</f>
        <v/>
      </c>
      <c r="K117" s="25"/>
      <c r="L117" s="14"/>
      <c r="M117" s="27"/>
      <c r="N117" s="14"/>
    </row>
    <row r="118">
      <c r="A118" s="14"/>
      <c r="B118" s="14" t="str">
        <f>IF($A118="","",'Система'!$B$4)</f>
        <v/>
      </c>
      <c r="C118" s="14"/>
      <c r="D118" s="14"/>
      <c r="E118" s="14"/>
      <c r="F118" s="14"/>
      <c r="G118" s="23" t="str">
        <f t="array" ref="G118">IF(H118="","",XLOOKUP(H118,selector_07,selector_07_ids,""))</f>
        <v/>
      </c>
      <c r="H118" s="25"/>
      <c r="I118" s="14"/>
      <c r="J118" s="23" t="str">
        <f t="array" ref="J118">IF(K118="","",XLOOKUP(K118,selector_04,selector_04_ids,""))</f>
        <v/>
      </c>
      <c r="K118" s="25"/>
      <c r="L118" s="14"/>
      <c r="M118" s="27"/>
      <c r="N118" s="14"/>
    </row>
    <row r="119">
      <c r="A119" s="14"/>
      <c r="B119" s="14" t="str">
        <f>IF($A119="","",'Система'!$B$4)</f>
        <v/>
      </c>
      <c r="C119" s="14"/>
      <c r="D119" s="14"/>
      <c r="E119" s="14"/>
      <c r="F119" s="14"/>
      <c r="G119" s="23" t="str">
        <f t="array" ref="G119">IF(H119="","",XLOOKUP(H119,selector_07,selector_07_ids,""))</f>
        <v/>
      </c>
      <c r="H119" s="25"/>
      <c r="I119" s="14"/>
      <c r="J119" s="23" t="str">
        <f t="array" ref="J119">IF(K119="","",XLOOKUP(K119,selector_04,selector_04_ids,""))</f>
        <v/>
      </c>
      <c r="K119" s="25"/>
      <c r="L119" s="14"/>
      <c r="M119" s="27"/>
      <c r="N119" s="14"/>
    </row>
    <row r="120">
      <c r="A120" s="14"/>
      <c r="B120" s="14" t="str">
        <f>IF($A120="","",'Система'!$B$4)</f>
        <v/>
      </c>
      <c r="C120" s="14"/>
      <c r="D120" s="14"/>
      <c r="E120" s="14"/>
      <c r="F120" s="14"/>
      <c r="G120" s="23" t="str">
        <f t="array" ref="G120">IF(H120="","",XLOOKUP(H120,selector_07,selector_07_ids,""))</f>
        <v/>
      </c>
      <c r="H120" s="25"/>
      <c r="I120" s="14"/>
      <c r="J120" s="23" t="str">
        <f t="array" ref="J120">IF(K120="","",XLOOKUP(K120,selector_04,selector_04_ids,""))</f>
        <v/>
      </c>
      <c r="K120" s="25"/>
      <c r="L120" s="14"/>
      <c r="M120" s="27"/>
      <c r="N120" s="14"/>
    </row>
    <row r="121">
      <c r="A121" s="14"/>
      <c r="B121" s="14" t="str">
        <f>IF($A121="","",'Система'!$B$4)</f>
        <v/>
      </c>
      <c r="C121" s="14"/>
      <c r="D121" s="14"/>
      <c r="E121" s="14"/>
      <c r="F121" s="14"/>
      <c r="G121" s="23" t="str">
        <f t="array" ref="G121">IF(H121="","",XLOOKUP(H121,selector_07,selector_07_ids,""))</f>
        <v/>
      </c>
      <c r="H121" s="25"/>
      <c r="I121" s="14"/>
      <c r="J121" s="23" t="str">
        <f t="array" ref="J121">IF(K121="","",XLOOKUP(K121,selector_04,selector_04_ids,""))</f>
        <v/>
      </c>
      <c r="K121" s="25"/>
      <c r="L121" s="14"/>
      <c r="M121" s="27"/>
      <c r="N121" s="14"/>
    </row>
    <row r="122">
      <c r="A122" s="14"/>
      <c r="B122" s="14" t="str">
        <f>IF($A122="","",'Система'!$B$4)</f>
        <v/>
      </c>
      <c r="C122" s="14"/>
      <c r="D122" s="14"/>
      <c r="E122" s="14"/>
      <c r="F122" s="14"/>
      <c r="G122" s="23" t="str">
        <f t="array" ref="G122">IF(H122="","",XLOOKUP(H122,selector_07,selector_07_ids,""))</f>
        <v/>
      </c>
      <c r="H122" s="25"/>
      <c r="I122" s="14"/>
      <c r="J122" s="23" t="str">
        <f t="array" ref="J122">IF(K122="","",XLOOKUP(K122,selector_04,selector_04_ids,""))</f>
        <v/>
      </c>
      <c r="K122" s="25"/>
      <c r="L122" s="14"/>
      <c r="M122" s="27"/>
      <c r="N122" s="14"/>
    </row>
    <row r="123">
      <c r="A123" s="14"/>
      <c r="B123" s="14" t="str">
        <f>IF($A123="","",'Система'!$B$4)</f>
        <v/>
      </c>
      <c r="C123" s="14"/>
      <c r="D123" s="14"/>
      <c r="E123" s="14"/>
      <c r="F123" s="14"/>
      <c r="G123" s="23" t="str">
        <f t="array" ref="G123">IF(H123="","",XLOOKUP(H123,selector_07,selector_07_ids,""))</f>
        <v/>
      </c>
      <c r="H123" s="25"/>
      <c r="I123" s="14"/>
      <c r="J123" s="23" t="str">
        <f t="array" ref="J123">IF(K123="","",XLOOKUP(K123,selector_04,selector_04_ids,""))</f>
        <v/>
      </c>
      <c r="K123" s="25"/>
      <c r="L123" s="14"/>
      <c r="M123" s="27"/>
      <c r="N123" s="14"/>
    </row>
    <row r="124">
      <c r="A124" s="14"/>
      <c r="B124" s="14" t="str">
        <f>IF($A124="","",'Система'!$B$4)</f>
        <v/>
      </c>
      <c r="C124" s="14"/>
      <c r="D124" s="14"/>
      <c r="E124" s="14"/>
      <c r="F124" s="14"/>
      <c r="G124" s="23" t="str">
        <f t="array" ref="G124">IF(H124="","",XLOOKUP(H124,selector_07,selector_07_ids,""))</f>
        <v/>
      </c>
      <c r="H124" s="25"/>
      <c r="I124" s="14"/>
      <c r="J124" s="23" t="str">
        <f t="array" ref="J124">IF(K124="","",XLOOKUP(K124,selector_04,selector_04_ids,""))</f>
        <v/>
      </c>
      <c r="K124" s="25"/>
      <c r="L124" s="14"/>
      <c r="M124" s="27"/>
      <c r="N124" s="14"/>
    </row>
    <row r="125">
      <c r="A125" s="14"/>
      <c r="B125" s="14" t="str">
        <f>IF($A125="","",'Система'!$B$4)</f>
        <v/>
      </c>
      <c r="C125" s="14"/>
      <c r="D125" s="14"/>
      <c r="E125" s="14"/>
      <c r="F125" s="14"/>
      <c r="G125" s="23" t="str">
        <f t="array" ref="G125">IF(H125="","",XLOOKUP(H125,selector_07,selector_07_ids,""))</f>
        <v/>
      </c>
      <c r="H125" s="25"/>
      <c r="I125" s="14"/>
      <c r="J125" s="23" t="str">
        <f t="array" ref="J125">IF(K125="","",XLOOKUP(K125,selector_04,selector_04_ids,""))</f>
        <v/>
      </c>
      <c r="K125" s="25"/>
      <c r="L125" s="14"/>
      <c r="M125" s="27"/>
      <c r="N125" s="14"/>
    </row>
    <row r="126">
      <c r="A126" s="14"/>
      <c r="B126" s="14" t="str">
        <f>IF($A126="","",'Система'!$B$4)</f>
        <v/>
      </c>
      <c r="C126" s="14"/>
      <c r="D126" s="14"/>
      <c r="E126" s="14"/>
      <c r="F126" s="14"/>
      <c r="G126" s="23" t="str">
        <f t="array" ref="G126">IF(H126="","",XLOOKUP(H126,selector_07,selector_07_ids,""))</f>
        <v/>
      </c>
      <c r="H126" s="25"/>
      <c r="I126" s="14"/>
      <c r="J126" s="23" t="str">
        <f t="array" ref="J126">IF(K126="","",XLOOKUP(K126,selector_04,selector_04_ids,""))</f>
        <v/>
      </c>
      <c r="K126" s="25"/>
      <c r="L126" s="14"/>
      <c r="M126" s="27"/>
      <c r="N126" s="14"/>
    </row>
    <row r="127">
      <c r="A127" s="14"/>
      <c r="B127" s="14" t="str">
        <f>IF($A127="","",'Система'!$B$4)</f>
        <v/>
      </c>
      <c r="C127" s="14"/>
      <c r="D127" s="14"/>
      <c r="E127" s="14"/>
      <c r="F127" s="14"/>
      <c r="G127" s="23" t="str">
        <f t="array" ref="G127">IF(H127="","",XLOOKUP(H127,selector_07,selector_07_ids,""))</f>
        <v/>
      </c>
      <c r="H127" s="25"/>
      <c r="I127" s="14"/>
      <c r="J127" s="23" t="str">
        <f t="array" ref="J127">IF(K127="","",XLOOKUP(K127,selector_04,selector_04_ids,""))</f>
        <v/>
      </c>
      <c r="K127" s="25"/>
      <c r="L127" s="14"/>
      <c r="M127" s="27"/>
      <c r="N127" s="14"/>
    </row>
    <row r="128">
      <c r="A128" s="14"/>
      <c r="B128" s="14" t="str">
        <f>IF($A128="","",'Система'!$B$4)</f>
        <v/>
      </c>
      <c r="C128" s="14"/>
      <c r="D128" s="14"/>
      <c r="E128" s="14"/>
      <c r="F128" s="14"/>
      <c r="G128" s="23" t="str">
        <f t="array" ref="G128">IF(H128="","",XLOOKUP(H128,selector_07,selector_07_ids,""))</f>
        <v/>
      </c>
      <c r="H128" s="25"/>
      <c r="I128" s="14"/>
      <c r="J128" s="23" t="str">
        <f t="array" ref="J128">IF(K128="","",XLOOKUP(K128,selector_04,selector_04_ids,""))</f>
        <v/>
      </c>
      <c r="K128" s="25"/>
      <c r="L128" s="14"/>
      <c r="M128" s="27"/>
      <c r="N128" s="14"/>
    </row>
    <row r="129">
      <c r="A129" s="14"/>
      <c r="B129" s="14" t="str">
        <f>IF($A129="","",'Система'!$B$4)</f>
        <v/>
      </c>
      <c r="C129" s="14"/>
      <c r="D129" s="14"/>
      <c r="E129" s="14"/>
      <c r="F129" s="14"/>
      <c r="G129" s="23" t="str">
        <f t="array" ref="G129">IF(H129="","",XLOOKUP(H129,selector_07,selector_07_ids,""))</f>
        <v/>
      </c>
      <c r="H129" s="25"/>
      <c r="I129" s="14"/>
      <c r="J129" s="23" t="str">
        <f t="array" ref="J129">IF(K129="","",XLOOKUP(K129,selector_04,selector_04_ids,""))</f>
        <v/>
      </c>
      <c r="K129" s="25"/>
      <c r="L129" s="14"/>
      <c r="M129" s="27"/>
      <c r="N129" s="14"/>
    </row>
    <row r="130">
      <c r="A130" s="14"/>
      <c r="B130" s="14" t="str">
        <f>IF($A130="","",'Система'!$B$4)</f>
        <v/>
      </c>
      <c r="C130" s="14"/>
      <c r="D130" s="14"/>
      <c r="E130" s="14"/>
      <c r="F130" s="14"/>
      <c r="G130" s="23" t="str">
        <f t="array" ref="G130">IF(H130="","",XLOOKUP(H130,selector_07,selector_07_ids,""))</f>
        <v/>
      </c>
      <c r="H130" s="25"/>
      <c r="I130" s="14"/>
      <c r="J130" s="23" t="str">
        <f t="array" ref="J130">IF(K130="","",XLOOKUP(K130,selector_04,selector_04_ids,""))</f>
        <v/>
      </c>
      <c r="K130" s="25"/>
      <c r="L130" s="14"/>
      <c r="M130" s="27"/>
      <c r="N130" s="14"/>
    </row>
    <row r="131">
      <c r="A131" s="14"/>
      <c r="B131" s="14" t="str">
        <f>IF($A131="","",'Система'!$B$4)</f>
        <v/>
      </c>
      <c r="C131" s="14"/>
      <c r="D131" s="14"/>
      <c r="E131" s="14"/>
      <c r="F131" s="14"/>
      <c r="G131" s="23" t="str">
        <f t="array" ref="G131">IF(H131="","",XLOOKUP(H131,selector_07,selector_07_ids,""))</f>
        <v/>
      </c>
      <c r="H131" s="25"/>
      <c r="I131" s="14"/>
      <c r="J131" s="23" t="str">
        <f t="array" ref="J131">IF(K131="","",XLOOKUP(K131,selector_04,selector_04_ids,""))</f>
        <v/>
      </c>
      <c r="K131" s="25"/>
      <c r="L131" s="14"/>
      <c r="M131" s="27"/>
      <c r="N131" s="14"/>
    </row>
    <row r="132">
      <c r="A132" s="14"/>
      <c r="B132" s="14" t="str">
        <f>IF($A132="","",'Система'!$B$4)</f>
        <v/>
      </c>
      <c r="C132" s="14"/>
      <c r="D132" s="14"/>
      <c r="E132" s="14"/>
      <c r="F132" s="14"/>
      <c r="G132" s="23" t="str">
        <f t="array" ref="G132">IF(H132="","",XLOOKUP(H132,selector_07,selector_07_ids,""))</f>
        <v/>
      </c>
      <c r="H132" s="25"/>
      <c r="I132" s="14"/>
      <c r="J132" s="23" t="str">
        <f t="array" ref="J132">IF(K132="","",XLOOKUP(K132,selector_04,selector_04_ids,""))</f>
        <v/>
      </c>
      <c r="K132" s="25"/>
      <c r="L132" s="14"/>
      <c r="M132" s="27"/>
      <c r="N132" s="14"/>
    </row>
    <row r="133">
      <c r="A133" s="14"/>
      <c r="B133" s="14" t="str">
        <f>IF($A133="","",'Система'!$B$4)</f>
        <v/>
      </c>
      <c r="C133" s="14"/>
      <c r="D133" s="14"/>
      <c r="E133" s="14"/>
      <c r="F133" s="14"/>
      <c r="G133" s="23" t="str">
        <f t="array" ref="G133">IF(H133="","",XLOOKUP(H133,selector_07,selector_07_ids,""))</f>
        <v/>
      </c>
      <c r="H133" s="25"/>
      <c r="I133" s="14"/>
      <c r="J133" s="23" t="str">
        <f t="array" ref="J133">IF(K133="","",XLOOKUP(K133,selector_04,selector_04_ids,""))</f>
        <v/>
      </c>
      <c r="K133" s="25"/>
      <c r="L133" s="14"/>
      <c r="M133" s="27"/>
      <c r="N133" s="14"/>
    </row>
    <row r="134">
      <c r="A134" s="14"/>
      <c r="B134" s="14" t="str">
        <f>IF($A134="","",'Система'!$B$4)</f>
        <v/>
      </c>
      <c r="C134" s="14"/>
      <c r="D134" s="14"/>
      <c r="E134" s="14"/>
      <c r="F134" s="14"/>
      <c r="G134" s="23" t="str">
        <f t="array" ref="G134">IF(H134="","",XLOOKUP(H134,selector_07,selector_07_ids,""))</f>
        <v/>
      </c>
      <c r="H134" s="25"/>
      <c r="I134" s="14"/>
      <c r="J134" s="23" t="str">
        <f t="array" ref="J134">IF(K134="","",XLOOKUP(K134,selector_04,selector_04_ids,""))</f>
        <v/>
      </c>
      <c r="K134" s="25"/>
      <c r="L134" s="14"/>
      <c r="M134" s="27"/>
      <c r="N134" s="14"/>
    </row>
    <row r="135">
      <c r="A135" s="14"/>
      <c r="B135" s="14" t="str">
        <f>IF($A135="","",'Система'!$B$4)</f>
        <v/>
      </c>
      <c r="C135" s="14"/>
      <c r="D135" s="14"/>
      <c r="E135" s="14"/>
      <c r="F135" s="14"/>
      <c r="G135" s="23" t="str">
        <f t="array" ref="G135">IF(H135="","",XLOOKUP(H135,selector_07,selector_07_ids,""))</f>
        <v/>
      </c>
      <c r="H135" s="25"/>
      <c r="I135" s="14"/>
      <c r="J135" s="23" t="str">
        <f t="array" ref="J135">IF(K135="","",XLOOKUP(K135,selector_04,selector_04_ids,""))</f>
        <v/>
      </c>
      <c r="K135" s="25"/>
      <c r="L135" s="14"/>
      <c r="M135" s="27"/>
      <c r="N135" s="14"/>
    </row>
    <row r="136">
      <c r="A136" s="14"/>
      <c r="B136" s="14" t="str">
        <f>IF($A136="","",'Система'!$B$4)</f>
        <v/>
      </c>
      <c r="C136" s="14"/>
      <c r="D136" s="14"/>
      <c r="E136" s="14"/>
      <c r="F136" s="14"/>
      <c r="G136" s="23" t="str">
        <f t="array" ref="G136">IF(H136="","",XLOOKUP(H136,selector_07,selector_07_ids,""))</f>
        <v/>
      </c>
      <c r="H136" s="25"/>
      <c r="I136" s="14"/>
      <c r="J136" s="23" t="str">
        <f t="array" ref="J136">IF(K136="","",XLOOKUP(K136,selector_04,selector_04_ids,""))</f>
        <v/>
      </c>
      <c r="K136" s="25"/>
      <c r="L136" s="14"/>
      <c r="M136" s="27"/>
      <c r="N136" s="14"/>
    </row>
    <row r="137">
      <c r="A137" s="14"/>
      <c r="B137" s="14" t="str">
        <f>IF($A137="","",'Система'!$B$4)</f>
        <v/>
      </c>
      <c r="C137" s="14"/>
      <c r="D137" s="14"/>
      <c r="E137" s="14"/>
      <c r="F137" s="14"/>
      <c r="G137" s="23" t="str">
        <f t="array" ref="G137">IF(H137="","",XLOOKUP(H137,selector_07,selector_07_ids,""))</f>
        <v/>
      </c>
      <c r="H137" s="25"/>
      <c r="I137" s="14"/>
      <c r="J137" s="23" t="str">
        <f t="array" ref="J137">IF(K137="","",XLOOKUP(K137,selector_04,selector_04_ids,""))</f>
        <v/>
      </c>
      <c r="K137" s="25"/>
      <c r="L137" s="14"/>
      <c r="M137" s="27"/>
      <c r="N137" s="14"/>
    </row>
    <row r="138">
      <c r="A138" s="14"/>
      <c r="B138" s="14" t="str">
        <f>IF($A138="","",'Система'!$B$4)</f>
        <v/>
      </c>
      <c r="C138" s="14"/>
      <c r="D138" s="14"/>
      <c r="E138" s="14"/>
      <c r="F138" s="14"/>
      <c r="G138" s="23" t="str">
        <f t="array" ref="G138">IF(H138="","",XLOOKUP(H138,selector_07,selector_07_ids,""))</f>
        <v/>
      </c>
      <c r="H138" s="25"/>
      <c r="I138" s="14"/>
      <c r="J138" s="23" t="str">
        <f t="array" ref="J138">IF(K138="","",XLOOKUP(K138,selector_04,selector_04_ids,""))</f>
        <v/>
      </c>
      <c r="K138" s="25"/>
      <c r="L138" s="14"/>
      <c r="M138" s="27"/>
      <c r="N138" s="14"/>
    </row>
    <row r="139">
      <c r="A139" s="14"/>
      <c r="B139" s="14" t="str">
        <f>IF($A139="","",'Система'!$B$4)</f>
        <v/>
      </c>
      <c r="C139" s="14"/>
      <c r="D139" s="14"/>
      <c r="E139" s="14"/>
      <c r="F139" s="14"/>
      <c r="G139" s="23" t="str">
        <f t="array" ref="G139">IF(H139="","",XLOOKUP(H139,selector_07,selector_07_ids,""))</f>
        <v/>
      </c>
      <c r="H139" s="25"/>
      <c r="I139" s="14"/>
      <c r="J139" s="23" t="str">
        <f t="array" ref="J139">IF(K139="","",XLOOKUP(K139,selector_04,selector_04_ids,""))</f>
        <v/>
      </c>
      <c r="K139" s="25"/>
      <c r="L139" s="14"/>
      <c r="M139" s="27"/>
      <c r="N139" s="14"/>
    </row>
    <row r="140">
      <c r="A140" s="14"/>
      <c r="B140" s="14" t="str">
        <f>IF($A140="","",'Система'!$B$4)</f>
        <v/>
      </c>
      <c r="C140" s="14"/>
      <c r="D140" s="14"/>
      <c r="E140" s="14"/>
      <c r="F140" s="14"/>
      <c r="G140" s="23" t="str">
        <f t="array" ref="G140">IF(H140="","",XLOOKUP(H140,selector_07,selector_07_ids,""))</f>
        <v/>
      </c>
      <c r="H140" s="25"/>
      <c r="I140" s="14"/>
      <c r="J140" s="23" t="str">
        <f t="array" ref="J140">IF(K140="","",XLOOKUP(K140,selector_04,selector_04_ids,""))</f>
        <v/>
      </c>
      <c r="K140" s="25"/>
      <c r="L140" s="14"/>
      <c r="M140" s="27"/>
      <c r="N140" s="14"/>
    </row>
    <row r="141">
      <c r="A141" s="14"/>
      <c r="B141" s="14" t="str">
        <f>IF($A141="","",'Система'!$B$4)</f>
        <v/>
      </c>
      <c r="C141" s="14"/>
      <c r="D141" s="14"/>
      <c r="E141" s="14"/>
      <c r="F141" s="14"/>
      <c r="G141" s="23" t="str">
        <f t="array" ref="G141">IF(H141="","",XLOOKUP(H141,selector_07,selector_07_ids,""))</f>
        <v/>
      </c>
      <c r="H141" s="25"/>
      <c r="I141" s="14"/>
      <c r="J141" s="23" t="str">
        <f t="array" ref="J141">IF(K141="","",XLOOKUP(K141,selector_04,selector_04_ids,""))</f>
        <v/>
      </c>
      <c r="K141" s="25"/>
      <c r="L141" s="14"/>
      <c r="M141" s="27"/>
      <c r="N141" s="14"/>
    </row>
    <row r="142">
      <c r="A142" s="14"/>
      <c r="B142" s="14" t="str">
        <f>IF($A142="","",'Система'!$B$4)</f>
        <v/>
      </c>
      <c r="C142" s="14"/>
      <c r="D142" s="14"/>
      <c r="E142" s="14"/>
      <c r="F142" s="14"/>
      <c r="G142" s="23" t="str">
        <f t="array" ref="G142">IF(H142="","",XLOOKUP(H142,selector_07,selector_07_ids,""))</f>
        <v/>
      </c>
      <c r="H142" s="25"/>
      <c r="I142" s="14"/>
      <c r="J142" s="23" t="str">
        <f t="array" ref="J142">IF(K142="","",XLOOKUP(K142,selector_04,selector_04_ids,""))</f>
        <v/>
      </c>
      <c r="K142" s="25"/>
      <c r="L142" s="14"/>
      <c r="M142" s="27"/>
      <c r="N142" s="14"/>
    </row>
    <row r="143">
      <c r="A143" s="14"/>
      <c r="B143" s="14" t="str">
        <f>IF($A143="","",'Система'!$B$4)</f>
        <v/>
      </c>
      <c r="C143" s="14"/>
      <c r="D143" s="14"/>
      <c r="E143" s="14"/>
      <c r="F143" s="14"/>
      <c r="G143" s="23" t="str">
        <f t="array" ref="G143">IF(H143="","",XLOOKUP(H143,selector_07,selector_07_ids,""))</f>
        <v/>
      </c>
      <c r="H143" s="25"/>
      <c r="I143" s="14"/>
      <c r="J143" s="23" t="str">
        <f t="array" ref="J143">IF(K143="","",XLOOKUP(K143,selector_04,selector_04_ids,""))</f>
        <v/>
      </c>
      <c r="K143" s="25"/>
      <c r="L143" s="14"/>
      <c r="M143" s="27"/>
      <c r="N143" s="14"/>
    </row>
    <row r="144">
      <c r="A144" s="14"/>
      <c r="B144" s="14" t="str">
        <f>IF($A144="","",'Система'!$B$4)</f>
        <v/>
      </c>
      <c r="C144" s="14"/>
      <c r="D144" s="14"/>
      <c r="E144" s="14"/>
      <c r="F144" s="14"/>
      <c r="G144" s="23" t="str">
        <f t="array" ref="G144">IF(H144="","",XLOOKUP(H144,selector_07,selector_07_ids,""))</f>
        <v/>
      </c>
      <c r="H144" s="25"/>
      <c r="I144" s="14"/>
      <c r="J144" s="23" t="str">
        <f t="array" ref="J144">IF(K144="","",XLOOKUP(K144,selector_04,selector_04_ids,""))</f>
        <v/>
      </c>
      <c r="K144" s="25"/>
      <c r="L144" s="14"/>
      <c r="M144" s="27"/>
      <c r="N144" s="14"/>
    </row>
    <row r="145">
      <c r="A145" s="14"/>
      <c r="B145" s="14" t="str">
        <f>IF($A145="","",'Система'!$B$4)</f>
        <v/>
      </c>
      <c r="C145" s="14"/>
      <c r="D145" s="14"/>
      <c r="E145" s="14"/>
      <c r="F145" s="14"/>
      <c r="G145" s="23" t="str">
        <f t="array" ref="G145">IF(H145="","",XLOOKUP(H145,selector_07,selector_07_ids,""))</f>
        <v/>
      </c>
      <c r="H145" s="25"/>
      <c r="I145" s="14"/>
      <c r="J145" s="23" t="str">
        <f t="array" ref="J145">IF(K145="","",XLOOKUP(K145,selector_04,selector_04_ids,""))</f>
        <v/>
      </c>
      <c r="K145" s="25"/>
      <c r="L145" s="14"/>
      <c r="M145" s="27"/>
      <c r="N145" s="14"/>
    </row>
    <row r="146">
      <c r="A146" s="14"/>
      <c r="B146" s="14" t="str">
        <f>IF($A146="","",'Система'!$B$4)</f>
        <v/>
      </c>
      <c r="C146" s="14"/>
      <c r="D146" s="14"/>
      <c r="E146" s="14"/>
      <c r="F146" s="14"/>
      <c r="G146" s="23" t="str">
        <f t="array" ref="G146">IF(H146="","",XLOOKUP(H146,selector_07,selector_07_ids,""))</f>
        <v/>
      </c>
      <c r="H146" s="25"/>
      <c r="I146" s="14"/>
      <c r="J146" s="23" t="str">
        <f t="array" ref="J146">IF(K146="","",XLOOKUP(K146,selector_04,selector_04_ids,""))</f>
        <v/>
      </c>
      <c r="K146" s="25"/>
      <c r="L146" s="14"/>
      <c r="M146" s="27"/>
      <c r="N146" s="14"/>
    </row>
    <row r="147">
      <c r="A147" s="14"/>
      <c r="B147" s="14" t="str">
        <f>IF($A147="","",'Система'!$B$4)</f>
        <v/>
      </c>
      <c r="C147" s="14"/>
      <c r="D147" s="14"/>
      <c r="E147" s="14"/>
      <c r="F147" s="14"/>
      <c r="G147" s="23" t="str">
        <f t="array" ref="G147">IF(H147="","",XLOOKUP(H147,selector_07,selector_07_ids,""))</f>
        <v/>
      </c>
      <c r="H147" s="25"/>
      <c r="I147" s="14"/>
      <c r="J147" s="23" t="str">
        <f t="array" ref="J147">IF(K147="","",XLOOKUP(K147,selector_04,selector_04_ids,""))</f>
        <v/>
      </c>
      <c r="K147" s="25"/>
      <c r="L147" s="14"/>
      <c r="M147" s="27"/>
      <c r="N147" s="14"/>
    </row>
    <row r="148">
      <c r="A148" s="14"/>
      <c r="B148" s="14" t="str">
        <f>IF($A148="","",'Система'!$B$4)</f>
        <v/>
      </c>
      <c r="C148" s="14"/>
      <c r="D148" s="14"/>
      <c r="E148" s="14"/>
      <c r="F148" s="14"/>
      <c r="G148" s="23" t="str">
        <f t="array" ref="G148">IF(H148="","",XLOOKUP(H148,selector_07,selector_07_ids,""))</f>
        <v/>
      </c>
      <c r="H148" s="25"/>
      <c r="I148" s="14"/>
      <c r="J148" s="23" t="str">
        <f t="array" ref="J148">IF(K148="","",XLOOKUP(K148,selector_04,selector_04_ids,""))</f>
        <v/>
      </c>
      <c r="K148" s="25"/>
      <c r="L148" s="14"/>
      <c r="M148" s="27"/>
      <c r="N148" s="14"/>
    </row>
    <row r="149">
      <c r="A149" s="14"/>
      <c r="B149" s="14" t="str">
        <f>IF($A149="","",'Система'!$B$4)</f>
        <v/>
      </c>
      <c r="C149" s="14"/>
      <c r="D149" s="14"/>
      <c r="E149" s="14"/>
      <c r="F149" s="14"/>
      <c r="G149" s="23" t="str">
        <f t="array" ref="G149">IF(H149="","",XLOOKUP(H149,selector_07,selector_07_ids,""))</f>
        <v/>
      </c>
      <c r="H149" s="25"/>
      <c r="I149" s="14"/>
      <c r="J149" s="23" t="str">
        <f t="array" ref="J149">IF(K149="","",XLOOKUP(K149,selector_04,selector_04_ids,""))</f>
        <v/>
      </c>
      <c r="K149" s="25"/>
      <c r="L149" s="14"/>
      <c r="M149" s="27"/>
      <c r="N149" s="14"/>
    </row>
    <row r="150">
      <c r="A150" s="14"/>
      <c r="B150" s="14" t="str">
        <f>IF($A150="","",'Система'!$B$4)</f>
        <v/>
      </c>
      <c r="C150" s="14"/>
      <c r="D150" s="14"/>
      <c r="E150" s="14"/>
      <c r="F150" s="14"/>
      <c r="G150" s="23" t="str">
        <f t="array" ref="G150">IF(H150="","",XLOOKUP(H150,selector_07,selector_07_ids,""))</f>
        <v/>
      </c>
      <c r="H150" s="25"/>
      <c r="I150" s="14"/>
      <c r="J150" s="23" t="str">
        <f t="array" ref="J150">IF(K150="","",XLOOKUP(K150,selector_04,selector_04_ids,""))</f>
        <v/>
      </c>
      <c r="K150" s="25"/>
      <c r="L150" s="14"/>
      <c r="M150" s="27"/>
      <c r="N150" s="14"/>
    </row>
    <row r="151">
      <c r="A151" s="14"/>
      <c r="B151" s="14" t="str">
        <f>IF($A151="","",'Система'!$B$4)</f>
        <v/>
      </c>
      <c r="C151" s="14"/>
      <c r="D151" s="14"/>
      <c r="E151" s="14"/>
      <c r="F151" s="14"/>
      <c r="G151" s="23" t="str">
        <f t="array" ref="G151">IF(H151="","",XLOOKUP(H151,selector_07,selector_07_ids,""))</f>
        <v/>
      </c>
      <c r="H151" s="25"/>
      <c r="I151" s="14"/>
      <c r="J151" s="23" t="str">
        <f t="array" ref="J151">IF(K151="","",XLOOKUP(K151,selector_04,selector_04_ids,""))</f>
        <v/>
      </c>
      <c r="K151" s="25"/>
      <c r="L151" s="14"/>
      <c r="M151" s="27"/>
      <c r="N151" s="14"/>
    </row>
    <row r="152">
      <c r="A152" s="14"/>
      <c r="B152" s="14" t="str">
        <f>IF($A152="","",'Система'!$B$4)</f>
        <v/>
      </c>
      <c r="C152" s="14"/>
      <c r="D152" s="14"/>
      <c r="E152" s="14"/>
      <c r="F152" s="14"/>
      <c r="G152" s="23" t="str">
        <f t="array" ref="G152">IF(H152="","",XLOOKUP(H152,selector_07,selector_07_ids,""))</f>
        <v/>
      </c>
      <c r="H152" s="25"/>
      <c r="I152" s="14"/>
      <c r="J152" s="23" t="str">
        <f t="array" ref="J152">IF(K152="","",XLOOKUP(K152,selector_04,selector_04_ids,""))</f>
        <v/>
      </c>
      <c r="K152" s="25"/>
      <c r="L152" s="14"/>
      <c r="M152" s="27"/>
      <c r="N152" s="14"/>
    </row>
    <row r="153">
      <c r="A153" s="14"/>
      <c r="B153" s="14" t="str">
        <f>IF($A153="","",'Система'!$B$4)</f>
        <v/>
      </c>
      <c r="C153" s="14"/>
      <c r="D153" s="14"/>
      <c r="E153" s="14"/>
      <c r="F153" s="14"/>
      <c r="G153" s="23" t="str">
        <f t="array" ref="G153">IF(H153="","",XLOOKUP(H153,selector_07,selector_07_ids,""))</f>
        <v/>
      </c>
      <c r="H153" s="25"/>
      <c r="I153" s="14"/>
      <c r="J153" s="23" t="str">
        <f t="array" ref="J153">IF(K153="","",XLOOKUP(K153,selector_04,selector_04_ids,""))</f>
        <v/>
      </c>
      <c r="K153" s="25"/>
      <c r="L153" s="14"/>
      <c r="M153" s="27"/>
      <c r="N153" s="14"/>
    </row>
    <row r="154">
      <c r="A154" s="14"/>
      <c r="B154" s="14" t="str">
        <f>IF($A154="","",'Система'!$B$4)</f>
        <v/>
      </c>
      <c r="C154" s="14"/>
      <c r="D154" s="14"/>
      <c r="E154" s="14"/>
      <c r="F154" s="14"/>
      <c r="G154" s="23" t="str">
        <f t="array" ref="G154">IF(H154="","",XLOOKUP(H154,selector_07,selector_07_ids,""))</f>
        <v/>
      </c>
      <c r="H154" s="25"/>
      <c r="I154" s="14"/>
      <c r="J154" s="23" t="str">
        <f t="array" ref="J154">IF(K154="","",XLOOKUP(K154,selector_04,selector_04_ids,""))</f>
        <v/>
      </c>
      <c r="K154" s="25"/>
      <c r="L154" s="14"/>
      <c r="M154" s="27"/>
      <c r="N154" s="14"/>
    </row>
    <row r="155">
      <c r="A155" s="14"/>
      <c r="B155" s="14" t="str">
        <f>IF($A155="","",'Система'!$B$4)</f>
        <v/>
      </c>
      <c r="C155" s="14"/>
      <c r="D155" s="14"/>
      <c r="E155" s="14"/>
      <c r="F155" s="14"/>
      <c r="G155" s="23" t="str">
        <f t="array" ref="G155">IF(H155="","",XLOOKUP(H155,selector_07,selector_07_ids,""))</f>
        <v/>
      </c>
      <c r="H155" s="25"/>
      <c r="I155" s="14"/>
      <c r="J155" s="23" t="str">
        <f t="array" ref="J155">IF(K155="","",XLOOKUP(K155,selector_04,selector_04_ids,""))</f>
        <v/>
      </c>
      <c r="K155" s="25"/>
      <c r="L155" s="14"/>
      <c r="M155" s="27"/>
      <c r="N155" s="14"/>
    </row>
    <row r="156">
      <c r="A156" s="14"/>
      <c r="B156" s="14" t="str">
        <f>IF($A156="","",'Система'!$B$4)</f>
        <v/>
      </c>
      <c r="C156" s="14"/>
      <c r="D156" s="14"/>
      <c r="E156" s="14"/>
      <c r="F156" s="14"/>
      <c r="G156" s="23" t="str">
        <f t="array" ref="G156">IF(H156="","",XLOOKUP(H156,selector_07,selector_07_ids,""))</f>
        <v/>
      </c>
      <c r="H156" s="25"/>
      <c r="I156" s="14"/>
      <c r="J156" s="23" t="str">
        <f t="array" ref="J156">IF(K156="","",XLOOKUP(K156,selector_04,selector_04_ids,""))</f>
        <v/>
      </c>
      <c r="K156" s="25"/>
      <c r="L156" s="14"/>
      <c r="M156" s="27"/>
      <c r="N156" s="14"/>
    </row>
    <row r="157">
      <c r="A157" s="14"/>
      <c r="B157" s="14" t="str">
        <f>IF($A157="","",'Система'!$B$4)</f>
        <v/>
      </c>
      <c r="C157" s="14"/>
      <c r="D157" s="14"/>
      <c r="E157" s="14"/>
      <c r="F157" s="14"/>
      <c r="G157" s="23" t="str">
        <f t="array" ref="G157">IF(H157="","",XLOOKUP(H157,selector_07,selector_07_ids,""))</f>
        <v/>
      </c>
      <c r="H157" s="25"/>
      <c r="I157" s="14"/>
      <c r="J157" s="23" t="str">
        <f t="array" ref="J157">IF(K157="","",XLOOKUP(K157,selector_04,selector_04_ids,""))</f>
        <v/>
      </c>
      <c r="K157" s="25"/>
      <c r="L157" s="14"/>
      <c r="M157" s="27"/>
      <c r="N157" s="14"/>
    </row>
    <row r="158">
      <c r="A158" s="14"/>
      <c r="B158" s="14" t="str">
        <f>IF($A158="","",'Система'!$B$4)</f>
        <v/>
      </c>
      <c r="C158" s="14"/>
      <c r="D158" s="14"/>
      <c r="E158" s="14"/>
      <c r="F158" s="14"/>
      <c r="G158" s="23" t="str">
        <f t="array" ref="G158">IF(H158="","",XLOOKUP(H158,selector_07,selector_07_ids,""))</f>
        <v/>
      </c>
      <c r="H158" s="25"/>
      <c r="I158" s="14"/>
      <c r="J158" s="23" t="str">
        <f t="array" ref="J158">IF(K158="","",XLOOKUP(K158,selector_04,selector_04_ids,""))</f>
        <v/>
      </c>
      <c r="K158" s="25"/>
      <c r="L158" s="14"/>
      <c r="M158" s="27"/>
      <c r="N158" s="14"/>
    </row>
    <row r="159">
      <c r="A159" s="14"/>
      <c r="B159" s="14" t="str">
        <f>IF($A159="","",'Система'!$B$4)</f>
        <v/>
      </c>
      <c r="C159" s="14"/>
      <c r="D159" s="14"/>
      <c r="E159" s="14"/>
      <c r="F159" s="14"/>
      <c r="G159" s="23" t="str">
        <f t="array" ref="G159">IF(H159="","",XLOOKUP(H159,selector_07,selector_07_ids,""))</f>
        <v/>
      </c>
      <c r="H159" s="25"/>
      <c r="I159" s="14"/>
      <c r="J159" s="23" t="str">
        <f t="array" ref="J159">IF(K159="","",XLOOKUP(K159,selector_04,selector_04_ids,""))</f>
        <v/>
      </c>
      <c r="K159" s="25"/>
      <c r="L159" s="14"/>
      <c r="M159" s="27"/>
      <c r="N159" s="14"/>
    </row>
    <row r="160">
      <c r="A160" s="14"/>
      <c r="B160" s="14" t="str">
        <f>IF($A160="","",'Система'!$B$4)</f>
        <v/>
      </c>
      <c r="C160" s="14"/>
      <c r="D160" s="14"/>
      <c r="E160" s="14"/>
      <c r="F160" s="14"/>
      <c r="G160" s="23" t="str">
        <f t="array" ref="G160">IF(H160="","",XLOOKUP(H160,selector_07,selector_07_ids,""))</f>
        <v/>
      </c>
      <c r="H160" s="25"/>
      <c r="I160" s="14"/>
      <c r="J160" s="23" t="str">
        <f t="array" ref="J160">IF(K160="","",XLOOKUP(K160,selector_04,selector_04_ids,""))</f>
        <v/>
      </c>
      <c r="K160" s="25"/>
      <c r="L160" s="14"/>
      <c r="M160" s="27"/>
      <c r="N160" s="14"/>
    </row>
    <row r="161">
      <c r="A161" s="14"/>
      <c r="B161" s="14" t="str">
        <f>IF($A161="","",'Система'!$B$4)</f>
        <v/>
      </c>
      <c r="C161" s="14"/>
      <c r="D161" s="14"/>
      <c r="E161" s="14"/>
      <c r="F161" s="14"/>
      <c r="G161" s="23" t="str">
        <f t="array" ref="G161">IF(H161="","",XLOOKUP(H161,selector_07,selector_07_ids,""))</f>
        <v/>
      </c>
      <c r="H161" s="25"/>
      <c r="I161" s="14"/>
      <c r="J161" s="23" t="str">
        <f t="array" ref="J161">IF(K161="","",XLOOKUP(K161,selector_04,selector_04_ids,""))</f>
        <v/>
      </c>
      <c r="K161" s="25"/>
      <c r="L161" s="14"/>
      <c r="M161" s="27"/>
      <c r="N161" s="14"/>
    </row>
    <row r="162">
      <c r="A162" s="14"/>
      <c r="B162" s="14" t="str">
        <f>IF($A162="","",'Система'!$B$4)</f>
        <v/>
      </c>
      <c r="C162" s="14"/>
      <c r="D162" s="14"/>
      <c r="E162" s="14"/>
      <c r="F162" s="14"/>
      <c r="G162" s="23" t="str">
        <f t="array" ref="G162">IF(H162="","",XLOOKUP(H162,selector_07,selector_07_ids,""))</f>
        <v/>
      </c>
      <c r="H162" s="25"/>
      <c r="I162" s="14"/>
      <c r="J162" s="23" t="str">
        <f t="array" ref="J162">IF(K162="","",XLOOKUP(K162,selector_04,selector_04_ids,""))</f>
        <v/>
      </c>
      <c r="K162" s="25"/>
      <c r="L162" s="14"/>
      <c r="M162" s="27"/>
      <c r="N162" s="14"/>
    </row>
    <row r="163">
      <c r="A163" s="14"/>
      <c r="B163" s="14" t="str">
        <f>IF($A163="","",'Система'!$B$4)</f>
        <v/>
      </c>
      <c r="C163" s="14"/>
      <c r="D163" s="14"/>
      <c r="E163" s="14"/>
      <c r="F163" s="14"/>
      <c r="G163" s="23" t="str">
        <f t="array" ref="G163">IF(H163="","",XLOOKUP(H163,selector_07,selector_07_ids,""))</f>
        <v/>
      </c>
      <c r="H163" s="25"/>
      <c r="I163" s="14"/>
      <c r="J163" s="23" t="str">
        <f t="array" ref="J163">IF(K163="","",XLOOKUP(K163,selector_04,selector_04_ids,""))</f>
        <v/>
      </c>
      <c r="K163" s="25"/>
      <c r="L163" s="14"/>
      <c r="M163" s="27"/>
      <c r="N163" s="14"/>
    </row>
    <row r="164">
      <c r="A164" s="14"/>
      <c r="B164" s="14" t="str">
        <f>IF($A164="","",'Система'!$B$4)</f>
        <v/>
      </c>
      <c r="C164" s="14"/>
      <c r="D164" s="14"/>
      <c r="E164" s="14"/>
      <c r="F164" s="14"/>
      <c r="G164" s="23" t="str">
        <f t="array" ref="G164">IF(H164="","",XLOOKUP(H164,selector_07,selector_07_ids,""))</f>
        <v/>
      </c>
      <c r="H164" s="25"/>
      <c r="I164" s="14"/>
      <c r="J164" s="23" t="str">
        <f t="array" ref="J164">IF(K164="","",XLOOKUP(K164,selector_04,selector_04_ids,""))</f>
        <v/>
      </c>
      <c r="K164" s="25"/>
      <c r="L164" s="14"/>
      <c r="M164" s="27"/>
      <c r="N164" s="14"/>
    </row>
    <row r="165">
      <c r="A165" s="14"/>
      <c r="B165" s="14" t="str">
        <f>IF($A165="","",'Система'!$B$4)</f>
        <v/>
      </c>
      <c r="C165" s="14"/>
      <c r="D165" s="14"/>
      <c r="E165" s="14"/>
      <c r="F165" s="14"/>
      <c r="G165" s="23" t="str">
        <f t="array" ref="G165">IF(H165="","",XLOOKUP(H165,selector_07,selector_07_ids,""))</f>
        <v/>
      </c>
      <c r="H165" s="25"/>
      <c r="I165" s="14"/>
      <c r="J165" s="23" t="str">
        <f t="array" ref="J165">IF(K165="","",XLOOKUP(K165,selector_04,selector_04_ids,""))</f>
        <v/>
      </c>
      <c r="K165" s="25"/>
      <c r="L165" s="14"/>
      <c r="M165" s="27"/>
      <c r="N165" s="14"/>
    </row>
    <row r="166">
      <c r="A166" s="14"/>
      <c r="B166" s="14" t="str">
        <f>IF($A166="","",'Система'!$B$4)</f>
        <v/>
      </c>
      <c r="C166" s="14"/>
      <c r="D166" s="14"/>
      <c r="E166" s="14"/>
      <c r="F166" s="14"/>
      <c r="G166" s="23" t="str">
        <f t="array" ref="G166">IF(H166="","",XLOOKUP(H166,selector_07,selector_07_ids,""))</f>
        <v/>
      </c>
      <c r="H166" s="25"/>
      <c r="I166" s="14"/>
      <c r="J166" s="23" t="str">
        <f t="array" ref="J166">IF(K166="","",XLOOKUP(K166,selector_04,selector_04_ids,""))</f>
        <v/>
      </c>
      <c r="K166" s="25"/>
      <c r="L166" s="14"/>
      <c r="M166" s="27"/>
      <c r="N166" s="14"/>
    </row>
    <row r="167">
      <c r="A167" s="14"/>
      <c r="B167" s="14" t="str">
        <f>IF($A167="","",'Система'!$B$4)</f>
        <v/>
      </c>
      <c r="C167" s="14"/>
      <c r="D167" s="14"/>
      <c r="E167" s="14"/>
      <c r="F167" s="14"/>
      <c r="G167" s="23" t="str">
        <f t="array" ref="G167">IF(H167="","",XLOOKUP(H167,selector_07,selector_07_ids,""))</f>
        <v/>
      </c>
      <c r="H167" s="25"/>
      <c r="I167" s="14"/>
      <c r="J167" s="23" t="str">
        <f t="array" ref="J167">IF(K167="","",XLOOKUP(K167,selector_04,selector_04_ids,""))</f>
        <v/>
      </c>
      <c r="K167" s="25"/>
      <c r="L167" s="14"/>
      <c r="M167" s="27"/>
      <c r="N167" s="14"/>
    </row>
    <row r="168">
      <c r="A168" s="14"/>
      <c r="B168" s="14" t="str">
        <f>IF($A168="","",'Система'!$B$4)</f>
        <v/>
      </c>
      <c r="C168" s="14"/>
      <c r="D168" s="14"/>
      <c r="E168" s="14"/>
      <c r="F168" s="14"/>
      <c r="G168" s="23" t="str">
        <f t="array" ref="G168">IF(H168="","",XLOOKUP(H168,selector_07,selector_07_ids,""))</f>
        <v/>
      </c>
      <c r="H168" s="25"/>
      <c r="I168" s="14"/>
      <c r="J168" s="23" t="str">
        <f t="array" ref="J168">IF(K168="","",XLOOKUP(K168,selector_04,selector_04_ids,""))</f>
        <v/>
      </c>
      <c r="K168" s="25"/>
      <c r="L168" s="14"/>
      <c r="M168" s="27"/>
      <c r="N168" s="14"/>
    </row>
    <row r="169">
      <c r="A169" s="14"/>
      <c r="B169" s="14" t="str">
        <f>IF($A169="","",'Система'!$B$4)</f>
        <v/>
      </c>
      <c r="C169" s="14"/>
      <c r="D169" s="14"/>
      <c r="E169" s="14"/>
      <c r="F169" s="14"/>
      <c r="G169" s="23" t="str">
        <f t="array" ref="G169">IF(H169="","",XLOOKUP(H169,selector_07,selector_07_ids,""))</f>
        <v/>
      </c>
      <c r="H169" s="25"/>
      <c r="I169" s="14"/>
      <c r="J169" s="23" t="str">
        <f t="array" ref="J169">IF(K169="","",XLOOKUP(K169,selector_04,selector_04_ids,""))</f>
        <v/>
      </c>
      <c r="K169" s="25"/>
      <c r="L169" s="14"/>
      <c r="M169" s="27"/>
      <c r="N169" s="14"/>
    </row>
    <row r="170">
      <c r="A170" s="14"/>
      <c r="B170" s="14" t="str">
        <f>IF($A170="","",'Система'!$B$4)</f>
        <v/>
      </c>
      <c r="C170" s="14"/>
      <c r="D170" s="14"/>
      <c r="E170" s="14"/>
      <c r="F170" s="14"/>
      <c r="G170" s="23" t="str">
        <f t="array" ref="G170">IF(H170="","",XLOOKUP(H170,selector_07,selector_07_ids,""))</f>
        <v/>
      </c>
      <c r="H170" s="25"/>
      <c r="I170" s="14"/>
      <c r="J170" s="23" t="str">
        <f t="array" ref="J170">IF(K170="","",XLOOKUP(K170,selector_04,selector_04_ids,""))</f>
        <v/>
      </c>
      <c r="K170" s="25"/>
      <c r="L170" s="14"/>
      <c r="M170" s="27"/>
      <c r="N170" s="14"/>
    </row>
    <row r="171">
      <c r="A171" s="14"/>
      <c r="B171" s="14" t="str">
        <f>IF($A171="","",'Система'!$B$4)</f>
        <v/>
      </c>
      <c r="C171" s="14"/>
      <c r="D171" s="14"/>
      <c r="E171" s="14"/>
      <c r="F171" s="14"/>
      <c r="G171" s="23" t="str">
        <f t="array" ref="G171">IF(H171="","",XLOOKUP(H171,selector_07,selector_07_ids,""))</f>
        <v/>
      </c>
      <c r="H171" s="25"/>
      <c r="I171" s="14"/>
      <c r="J171" s="23" t="str">
        <f t="array" ref="J171">IF(K171="","",XLOOKUP(K171,selector_04,selector_04_ids,""))</f>
        <v/>
      </c>
      <c r="K171" s="25"/>
      <c r="L171" s="14"/>
      <c r="M171" s="27"/>
      <c r="N171" s="14"/>
    </row>
    <row r="172">
      <c r="A172" s="14"/>
      <c r="B172" s="14" t="str">
        <f>IF($A172="","",'Система'!$B$4)</f>
        <v/>
      </c>
      <c r="C172" s="14"/>
      <c r="D172" s="14"/>
      <c r="E172" s="14"/>
      <c r="F172" s="14"/>
      <c r="G172" s="23" t="str">
        <f t="array" ref="G172">IF(H172="","",XLOOKUP(H172,selector_07,selector_07_ids,""))</f>
        <v/>
      </c>
      <c r="H172" s="25"/>
      <c r="I172" s="14"/>
      <c r="J172" s="23" t="str">
        <f t="array" ref="J172">IF(K172="","",XLOOKUP(K172,selector_04,selector_04_ids,""))</f>
        <v/>
      </c>
      <c r="K172" s="25"/>
      <c r="L172" s="14"/>
      <c r="M172" s="27"/>
      <c r="N172" s="14"/>
    </row>
    <row r="173">
      <c r="A173" s="14"/>
      <c r="B173" s="14" t="str">
        <f>IF($A173="","",'Система'!$B$4)</f>
        <v/>
      </c>
      <c r="C173" s="14"/>
      <c r="D173" s="14"/>
      <c r="E173" s="14"/>
      <c r="F173" s="14"/>
      <c r="G173" s="23" t="str">
        <f t="array" ref="G173">IF(H173="","",XLOOKUP(H173,selector_07,selector_07_ids,""))</f>
        <v/>
      </c>
      <c r="H173" s="25"/>
      <c r="I173" s="14"/>
      <c r="J173" s="23" t="str">
        <f t="array" ref="J173">IF(K173="","",XLOOKUP(K173,selector_04,selector_04_ids,""))</f>
        <v/>
      </c>
      <c r="K173" s="25"/>
      <c r="L173" s="14"/>
      <c r="M173" s="27"/>
      <c r="N173" s="14"/>
    </row>
    <row r="174">
      <c r="A174" s="14"/>
      <c r="B174" s="14" t="str">
        <f>IF($A174="","",'Система'!$B$4)</f>
        <v/>
      </c>
      <c r="C174" s="14"/>
      <c r="D174" s="14"/>
      <c r="E174" s="14"/>
      <c r="F174" s="14"/>
      <c r="G174" s="23" t="str">
        <f t="array" ref="G174">IF(H174="","",XLOOKUP(H174,selector_07,selector_07_ids,""))</f>
        <v/>
      </c>
      <c r="H174" s="25"/>
      <c r="I174" s="14"/>
      <c r="J174" s="23" t="str">
        <f t="array" ref="J174">IF(K174="","",XLOOKUP(K174,selector_04,selector_04_ids,""))</f>
        <v/>
      </c>
      <c r="K174" s="25"/>
      <c r="L174" s="14"/>
      <c r="M174" s="27"/>
      <c r="N174" s="14"/>
    </row>
    <row r="175">
      <c r="A175" s="14"/>
      <c r="B175" s="14" t="str">
        <f>IF($A175="","",'Система'!$B$4)</f>
        <v/>
      </c>
      <c r="C175" s="14"/>
      <c r="D175" s="14"/>
      <c r="E175" s="14"/>
      <c r="F175" s="14"/>
      <c r="G175" s="23" t="str">
        <f t="array" ref="G175">IF(H175="","",XLOOKUP(H175,selector_07,selector_07_ids,""))</f>
        <v/>
      </c>
      <c r="H175" s="25"/>
      <c r="I175" s="14"/>
      <c r="J175" s="23" t="str">
        <f t="array" ref="J175">IF(K175="","",XLOOKUP(K175,selector_04,selector_04_ids,""))</f>
        <v/>
      </c>
      <c r="K175" s="25"/>
      <c r="L175" s="14"/>
      <c r="M175" s="27"/>
      <c r="N175" s="14"/>
    </row>
    <row r="176">
      <c r="A176" s="14"/>
      <c r="B176" s="14" t="str">
        <f>IF($A176="","",'Система'!$B$4)</f>
        <v/>
      </c>
      <c r="C176" s="14"/>
      <c r="D176" s="14"/>
      <c r="E176" s="14"/>
      <c r="F176" s="14"/>
      <c r="G176" s="23" t="str">
        <f t="array" ref="G176">IF(H176="","",XLOOKUP(H176,selector_07,selector_07_ids,""))</f>
        <v/>
      </c>
      <c r="H176" s="25"/>
      <c r="I176" s="14"/>
      <c r="J176" s="23" t="str">
        <f t="array" ref="J176">IF(K176="","",XLOOKUP(K176,selector_04,selector_04_ids,""))</f>
        <v/>
      </c>
      <c r="K176" s="25"/>
      <c r="L176" s="14"/>
      <c r="M176" s="27"/>
      <c r="N176" s="14"/>
    </row>
    <row r="177">
      <c r="A177" s="14"/>
      <c r="B177" s="14" t="str">
        <f>IF($A177="","",'Система'!$B$4)</f>
        <v/>
      </c>
      <c r="C177" s="14"/>
      <c r="D177" s="14"/>
      <c r="E177" s="14"/>
      <c r="F177" s="14"/>
      <c r="G177" s="23" t="str">
        <f t="array" ref="G177">IF(H177="","",XLOOKUP(H177,selector_07,selector_07_ids,""))</f>
        <v/>
      </c>
      <c r="H177" s="25"/>
      <c r="I177" s="14"/>
      <c r="J177" s="23" t="str">
        <f t="array" ref="J177">IF(K177="","",XLOOKUP(K177,selector_04,selector_04_ids,""))</f>
        <v/>
      </c>
      <c r="K177" s="25"/>
      <c r="L177" s="14"/>
      <c r="M177" s="27"/>
      <c r="N177" s="14"/>
    </row>
    <row r="178">
      <c r="A178" s="14"/>
      <c r="B178" s="14" t="str">
        <f>IF($A178="","",'Система'!$B$4)</f>
        <v/>
      </c>
      <c r="C178" s="14"/>
      <c r="D178" s="14"/>
      <c r="E178" s="14"/>
      <c r="F178" s="14"/>
      <c r="G178" s="23" t="str">
        <f t="array" ref="G178">IF(H178="","",XLOOKUP(H178,selector_07,selector_07_ids,""))</f>
        <v/>
      </c>
      <c r="H178" s="25"/>
      <c r="I178" s="14"/>
      <c r="J178" s="23" t="str">
        <f t="array" ref="J178">IF(K178="","",XLOOKUP(K178,selector_04,selector_04_ids,""))</f>
        <v/>
      </c>
      <c r="K178" s="25"/>
      <c r="L178" s="14"/>
      <c r="M178" s="27"/>
      <c r="N178" s="14"/>
    </row>
    <row r="179">
      <c r="A179" s="14"/>
      <c r="B179" s="14" t="str">
        <f>IF($A179="","",'Система'!$B$4)</f>
        <v/>
      </c>
      <c r="C179" s="14"/>
      <c r="D179" s="14"/>
      <c r="E179" s="14"/>
      <c r="F179" s="14"/>
      <c r="G179" s="23" t="str">
        <f t="array" ref="G179">IF(H179="","",XLOOKUP(H179,selector_07,selector_07_ids,""))</f>
        <v/>
      </c>
      <c r="H179" s="25"/>
      <c r="I179" s="14"/>
      <c r="J179" s="23" t="str">
        <f t="array" ref="J179">IF(K179="","",XLOOKUP(K179,selector_04,selector_04_ids,""))</f>
        <v/>
      </c>
      <c r="K179" s="25"/>
      <c r="L179" s="14"/>
      <c r="M179" s="27"/>
      <c r="N179" s="14"/>
    </row>
    <row r="180">
      <c r="A180" s="14"/>
      <c r="B180" s="14" t="str">
        <f>IF($A180="","",'Система'!$B$4)</f>
        <v/>
      </c>
      <c r="C180" s="14"/>
      <c r="D180" s="14"/>
      <c r="E180" s="14"/>
      <c r="F180" s="14"/>
      <c r="G180" s="23" t="str">
        <f t="array" ref="G180">IF(H180="","",XLOOKUP(H180,selector_07,selector_07_ids,""))</f>
        <v/>
      </c>
      <c r="H180" s="25"/>
      <c r="I180" s="14"/>
      <c r="J180" s="23" t="str">
        <f t="array" ref="J180">IF(K180="","",XLOOKUP(K180,selector_04,selector_04_ids,""))</f>
        <v/>
      </c>
      <c r="K180" s="25"/>
      <c r="L180" s="14"/>
      <c r="M180" s="27"/>
      <c r="N180" s="14"/>
    </row>
    <row r="181">
      <c r="A181" s="14"/>
      <c r="B181" s="14" t="str">
        <f>IF($A181="","",'Система'!$B$4)</f>
        <v/>
      </c>
      <c r="C181" s="14"/>
      <c r="D181" s="14"/>
      <c r="E181" s="14"/>
      <c r="F181" s="14"/>
      <c r="G181" s="23" t="str">
        <f t="array" ref="G181">IF(H181="","",XLOOKUP(H181,selector_07,selector_07_ids,""))</f>
        <v/>
      </c>
      <c r="H181" s="25"/>
      <c r="I181" s="14"/>
      <c r="J181" s="23" t="str">
        <f t="array" ref="J181">IF(K181="","",XLOOKUP(K181,selector_04,selector_04_ids,""))</f>
        <v/>
      </c>
      <c r="K181" s="25"/>
      <c r="L181" s="14"/>
      <c r="M181" s="27"/>
      <c r="N181" s="14"/>
    </row>
    <row r="182">
      <c r="A182" s="14"/>
      <c r="B182" s="14" t="str">
        <f>IF($A182="","",'Система'!$B$4)</f>
        <v/>
      </c>
      <c r="C182" s="14"/>
      <c r="D182" s="14"/>
      <c r="E182" s="14"/>
      <c r="F182" s="14"/>
      <c r="G182" s="23" t="str">
        <f t="array" ref="G182">IF(H182="","",XLOOKUP(H182,selector_07,selector_07_ids,""))</f>
        <v/>
      </c>
      <c r="H182" s="25"/>
      <c r="I182" s="14"/>
      <c r="J182" s="23" t="str">
        <f t="array" ref="J182">IF(K182="","",XLOOKUP(K182,selector_04,selector_04_ids,""))</f>
        <v/>
      </c>
      <c r="K182" s="25"/>
      <c r="L182" s="14"/>
      <c r="M182" s="27"/>
      <c r="N182" s="14"/>
    </row>
    <row r="183">
      <c r="A183" s="14"/>
      <c r="B183" s="14" t="str">
        <f>IF($A183="","",'Система'!$B$4)</f>
        <v/>
      </c>
      <c r="C183" s="14"/>
      <c r="D183" s="14"/>
      <c r="E183" s="14"/>
      <c r="F183" s="14"/>
      <c r="G183" s="23" t="str">
        <f t="array" ref="G183">IF(H183="","",XLOOKUP(H183,selector_07,selector_07_ids,""))</f>
        <v/>
      </c>
      <c r="H183" s="25"/>
      <c r="I183" s="14"/>
      <c r="J183" s="23" t="str">
        <f t="array" ref="J183">IF(K183="","",XLOOKUP(K183,selector_04,selector_04_ids,""))</f>
        <v/>
      </c>
      <c r="K183" s="25"/>
      <c r="L183" s="14"/>
      <c r="M183" s="27"/>
      <c r="N183" s="14"/>
    </row>
    <row r="184">
      <c r="A184" s="14"/>
      <c r="B184" s="14" t="str">
        <f>IF($A184="","",'Система'!$B$4)</f>
        <v/>
      </c>
      <c r="C184" s="14"/>
      <c r="D184" s="14"/>
      <c r="E184" s="14"/>
      <c r="F184" s="14"/>
      <c r="G184" s="23" t="str">
        <f t="array" ref="G184">IF(H184="","",XLOOKUP(H184,selector_07,selector_07_ids,""))</f>
        <v/>
      </c>
      <c r="H184" s="25"/>
      <c r="I184" s="14"/>
      <c r="J184" s="23" t="str">
        <f t="array" ref="J184">IF(K184="","",XLOOKUP(K184,selector_04,selector_04_ids,""))</f>
        <v/>
      </c>
      <c r="K184" s="25"/>
      <c r="L184" s="14"/>
      <c r="M184" s="27"/>
      <c r="N184" s="14"/>
    </row>
    <row r="185">
      <c r="A185" s="14"/>
      <c r="B185" s="14" t="str">
        <f>IF($A185="","",'Система'!$B$4)</f>
        <v/>
      </c>
      <c r="C185" s="14"/>
      <c r="D185" s="14"/>
      <c r="E185" s="14"/>
      <c r="F185" s="14"/>
      <c r="G185" s="23" t="str">
        <f t="array" ref="G185">IF(H185="","",XLOOKUP(H185,selector_07,selector_07_ids,""))</f>
        <v/>
      </c>
      <c r="H185" s="25"/>
      <c r="I185" s="14"/>
      <c r="J185" s="23" t="str">
        <f t="array" ref="J185">IF(K185="","",XLOOKUP(K185,selector_04,selector_04_ids,""))</f>
        <v/>
      </c>
      <c r="K185" s="25"/>
      <c r="L185" s="14"/>
      <c r="M185" s="27"/>
      <c r="N185" s="14"/>
    </row>
    <row r="186">
      <c r="A186" s="14"/>
      <c r="B186" s="14" t="str">
        <f>IF($A186="","",'Система'!$B$4)</f>
        <v/>
      </c>
      <c r="C186" s="14"/>
      <c r="D186" s="14"/>
      <c r="E186" s="14"/>
      <c r="F186" s="14"/>
      <c r="G186" s="23" t="str">
        <f t="array" ref="G186">IF(H186="","",XLOOKUP(H186,selector_07,selector_07_ids,""))</f>
        <v/>
      </c>
      <c r="H186" s="25"/>
      <c r="I186" s="14"/>
      <c r="J186" s="23" t="str">
        <f t="array" ref="J186">IF(K186="","",XLOOKUP(K186,selector_04,selector_04_ids,""))</f>
        <v/>
      </c>
      <c r="K186" s="25"/>
      <c r="L186" s="14"/>
      <c r="M186" s="27"/>
      <c r="N186" s="14"/>
    </row>
    <row r="187">
      <c r="A187" s="14"/>
      <c r="B187" s="14" t="str">
        <f>IF($A187="","",'Система'!$B$4)</f>
        <v/>
      </c>
      <c r="C187" s="14"/>
      <c r="D187" s="14"/>
      <c r="E187" s="14"/>
      <c r="F187" s="14"/>
      <c r="G187" s="23" t="str">
        <f t="array" ref="G187">IF(H187="","",XLOOKUP(H187,selector_07,selector_07_ids,""))</f>
        <v/>
      </c>
      <c r="H187" s="25"/>
      <c r="I187" s="14"/>
      <c r="J187" s="23" t="str">
        <f t="array" ref="J187">IF(K187="","",XLOOKUP(K187,selector_04,selector_04_ids,""))</f>
        <v/>
      </c>
      <c r="K187" s="25"/>
      <c r="L187" s="14"/>
      <c r="M187" s="27"/>
      <c r="N187" s="14"/>
    </row>
    <row r="188">
      <c r="A188" s="14"/>
      <c r="B188" s="14" t="str">
        <f>IF($A188="","",'Система'!$B$4)</f>
        <v/>
      </c>
      <c r="C188" s="14"/>
      <c r="D188" s="14"/>
      <c r="E188" s="14"/>
      <c r="F188" s="14"/>
      <c r="G188" s="23" t="str">
        <f t="array" ref="G188">IF(H188="","",XLOOKUP(H188,selector_07,selector_07_ids,""))</f>
        <v/>
      </c>
      <c r="H188" s="25"/>
      <c r="I188" s="14"/>
      <c r="J188" s="23" t="str">
        <f t="array" ref="J188">IF(K188="","",XLOOKUP(K188,selector_04,selector_04_ids,""))</f>
        <v/>
      </c>
      <c r="K188" s="25"/>
      <c r="L188" s="14"/>
      <c r="M188" s="27"/>
      <c r="N188" s="14"/>
    </row>
    <row r="189">
      <c r="A189" s="14"/>
      <c r="B189" s="14" t="str">
        <f>IF($A189="","",'Система'!$B$4)</f>
        <v/>
      </c>
      <c r="C189" s="14"/>
      <c r="D189" s="14"/>
      <c r="E189" s="14"/>
      <c r="F189" s="14"/>
      <c r="G189" s="23" t="str">
        <f t="array" ref="G189">IF(H189="","",XLOOKUP(H189,selector_07,selector_07_ids,""))</f>
        <v/>
      </c>
      <c r="H189" s="25"/>
      <c r="I189" s="14"/>
      <c r="J189" s="23" t="str">
        <f t="array" ref="J189">IF(K189="","",XLOOKUP(K189,selector_04,selector_04_ids,""))</f>
        <v/>
      </c>
      <c r="K189" s="25"/>
      <c r="L189" s="14"/>
      <c r="M189" s="27"/>
      <c r="N189" s="14"/>
    </row>
    <row r="190">
      <c r="A190" s="14"/>
      <c r="B190" s="14" t="str">
        <f>IF($A190="","",'Система'!$B$4)</f>
        <v/>
      </c>
      <c r="C190" s="14"/>
      <c r="D190" s="14"/>
      <c r="E190" s="14"/>
      <c r="F190" s="14"/>
      <c r="G190" s="23" t="str">
        <f t="array" ref="G190">IF(H190="","",XLOOKUP(H190,selector_07,selector_07_ids,""))</f>
        <v/>
      </c>
      <c r="H190" s="25"/>
      <c r="I190" s="14"/>
      <c r="J190" s="23" t="str">
        <f t="array" ref="J190">IF(K190="","",XLOOKUP(K190,selector_04,selector_04_ids,""))</f>
        <v/>
      </c>
      <c r="K190" s="25"/>
      <c r="L190" s="14"/>
      <c r="M190" s="27"/>
      <c r="N190" s="14"/>
    </row>
    <row r="191">
      <c r="A191" s="14"/>
      <c r="B191" s="14" t="str">
        <f>IF($A191="","",'Система'!$B$4)</f>
        <v/>
      </c>
      <c r="C191" s="14"/>
      <c r="D191" s="14"/>
      <c r="E191" s="14"/>
      <c r="F191" s="14"/>
      <c r="G191" s="23" t="str">
        <f t="array" ref="G191">IF(H191="","",XLOOKUP(H191,selector_07,selector_07_ids,""))</f>
        <v/>
      </c>
      <c r="H191" s="25"/>
      <c r="I191" s="14"/>
      <c r="J191" s="23" t="str">
        <f t="array" ref="J191">IF(K191="","",XLOOKUP(K191,selector_04,selector_04_ids,""))</f>
        <v/>
      </c>
      <c r="K191" s="25"/>
      <c r="L191" s="14"/>
      <c r="M191" s="27"/>
      <c r="N191" s="14"/>
    </row>
    <row r="192">
      <c r="A192" s="14"/>
      <c r="B192" s="14" t="str">
        <f>IF($A192="","",'Система'!$B$4)</f>
        <v/>
      </c>
      <c r="C192" s="14"/>
      <c r="D192" s="14"/>
      <c r="E192" s="14"/>
      <c r="F192" s="14"/>
      <c r="G192" s="23" t="str">
        <f t="array" ref="G192">IF(H192="","",XLOOKUP(H192,selector_07,selector_07_ids,""))</f>
        <v/>
      </c>
      <c r="H192" s="25"/>
      <c r="I192" s="14"/>
      <c r="J192" s="23" t="str">
        <f t="array" ref="J192">IF(K192="","",XLOOKUP(K192,selector_04,selector_04_ids,""))</f>
        <v/>
      </c>
      <c r="K192" s="25"/>
      <c r="L192" s="14"/>
      <c r="M192" s="27"/>
      <c r="N192" s="14"/>
    </row>
    <row r="193">
      <c r="A193" s="14"/>
      <c r="B193" s="14" t="str">
        <f>IF($A193="","",'Система'!$B$4)</f>
        <v/>
      </c>
      <c r="C193" s="14"/>
      <c r="D193" s="14"/>
      <c r="E193" s="14"/>
      <c r="F193" s="14"/>
      <c r="G193" s="23" t="str">
        <f t="array" ref="G193">IF(H193="","",XLOOKUP(H193,selector_07,selector_07_ids,""))</f>
        <v/>
      </c>
      <c r="H193" s="25"/>
      <c r="I193" s="14"/>
      <c r="J193" s="23" t="str">
        <f t="array" ref="J193">IF(K193="","",XLOOKUP(K193,selector_04,selector_04_ids,""))</f>
        <v/>
      </c>
      <c r="K193" s="25"/>
      <c r="L193" s="14"/>
      <c r="M193" s="27"/>
      <c r="N193" s="14"/>
    </row>
    <row r="194">
      <c r="A194" s="14"/>
      <c r="B194" s="14" t="str">
        <f>IF($A194="","",'Система'!$B$4)</f>
        <v/>
      </c>
      <c r="C194" s="14"/>
      <c r="D194" s="14"/>
      <c r="E194" s="14"/>
      <c r="F194" s="14"/>
      <c r="G194" s="23" t="str">
        <f t="array" ref="G194">IF(H194="","",XLOOKUP(H194,selector_07,selector_07_ids,""))</f>
        <v/>
      </c>
      <c r="H194" s="25"/>
      <c r="I194" s="14"/>
      <c r="J194" s="23" t="str">
        <f t="array" ref="J194">IF(K194="","",XLOOKUP(K194,selector_04,selector_04_ids,""))</f>
        <v/>
      </c>
      <c r="K194" s="25"/>
      <c r="L194" s="14"/>
      <c r="M194" s="27"/>
      <c r="N194" s="14"/>
    </row>
    <row r="195">
      <c r="A195" s="14"/>
      <c r="B195" s="14" t="str">
        <f>IF($A195="","",'Система'!$B$4)</f>
        <v/>
      </c>
      <c r="C195" s="14"/>
      <c r="D195" s="14"/>
      <c r="E195" s="14"/>
      <c r="F195" s="14"/>
      <c r="G195" s="23" t="str">
        <f t="array" ref="G195">IF(H195="","",XLOOKUP(H195,selector_07,selector_07_ids,""))</f>
        <v/>
      </c>
      <c r="H195" s="25"/>
      <c r="I195" s="14"/>
      <c r="J195" s="23" t="str">
        <f t="array" ref="J195">IF(K195="","",XLOOKUP(K195,selector_04,selector_04_ids,""))</f>
        <v/>
      </c>
      <c r="K195" s="25"/>
      <c r="L195" s="14"/>
      <c r="M195" s="27"/>
      <c r="N195" s="14"/>
    </row>
    <row r="196">
      <c r="A196" s="14"/>
      <c r="B196" s="14" t="str">
        <f>IF($A196="","",'Система'!$B$4)</f>
        <v/>
      </c>
      <c r="C196" s="14"/>
      <c r="D196" s="14"/>
      <c r="E196" s="14"/>
      <c r="F196" s="14"/>
      <c r="G196" s="23" t="str">
        <f t="array" ref="G196">IF(H196="","",XLOOKUP(H196,selector_07,selector_07_ids,""))</f>
        <v/>
      </c>
      <c r="H196" s="25"/>
      <c r="I196" s="14"/>
      <c r="J196" s="23" t="str">
        <f t="array" ref="J196">IF(K196="","",XLOOKUP(K196,selector_04,selector_04_ids,""))</f>
        <v/>
      </c>
      <c r="K196" s="25"/>
      <c r="L196" s="14"/>
      <c r="M196" s="27"/>
      <c r="N196" s="14"/>
    </row>
    <row r="197">
      <c r="A197" s="14"/>
      <c r="B197" s="14" t="str">
        <f>IF($A197="","",'Система'!$B$4)</f>
        <v/>
      </c>
      <c r="C197" s="14"/>
      <c r="D197" s="14"/>
      <c r="E197" s="14"/>
      <c r="F197" s="14"/>
      <c r="G197" s="23" t="str">
        <f t="array" ref="G197">IF(H197="","",XLOOKUP(H197,selector_07,selector_07_ids,""))</f>
        <v/>
      </c>
      <c r="H197" s="25"/>
      <c r="I197" s="14"/>
      <c r="J197" s="23" t="str">
        <f t="array" ref="J197">IF(K197="","",XLOOKUP(K197,selector_04,selector_04_ids,""))</f>
        <v/>
      </c>
      <c r="K197" s="25"/>
      <c r="L197" s="14"/>
      <c r="M197" s="27"/>
      <c r="N197" s="14"/>
    </row>
    <row r="198">
      <c r="A198" s="14"/>
      <c r="B198" s="14" t="str">
        <f>IF($A198="","",'Система'!$B$4)</f>
        <v/>
      </c>
      <c r="C198" s="14"/>
      <c r="D198" s="14"/>
      <c r="E198" s="14"/>
      <c r="F198" s="14"/>
      <c r="G198" s="23" t="str">
        <f t="array" ref="G198">IF(H198="","",XLOOKUP(H198,selector_07,selector_07_ids,""))</f>
        <v/>
      </c>
      <c r="H198" s="25"/>
      <c r="I198" s="14"/>
      <c r="J198" s="23" t="str">
        <f t="array" ref="J198">IF(K198="","",XLOOKUP(K198,selector_04,selector_04_ids,""))</f>
        <v/>
      </c>
      <c r="K198" s="25"/>
      <c r="L198" s="14"/>
      <c r="M198" s="27"/>
      <c r="N198" s="14"/>
    </row>
    <row r="199">
      <c r="A199" s="14"/>
      <c r="B199" s="14" t="str">
        <f>IF($A199="","",'Система'!$B$4)</f>
        <v/>
      </c>
      <c r="C199" s="14"/>
      <c r="D199" s="14"/>
      <c r="E199" s="14"/>
      <c r="F199" s="14"/>
      <c r="G199" s="23" t="str">
        <f t="array" ref="G199">IF(H199="","",XLOOKUP(H199,selector_07,selector_07_ids,""))</f>
        <v/>
      </c>
      <c r="H199" s="25"/>
      <c r="I199" s="14"/>
      <c r="J199" s="23" t="str">
        <f t="array" ref="J199">IF(K199="","",XLOOKUP(K199,selector_04,selector_04_ids,""))</f>
        <v/>
      </c>
      <c r="K199" s="25"/>
      <c r="L199" s="14"/>
      <c r="M199" s="27"/>
      <c r="N199" s="14"/>
    </row>
    <row r="200">
      <c r="A200" s="14"/>
      <c r="B200" s="14" t="str">
        <f>IF($A200="","",'Система'!$B$4)</f>
        <v/>
      </c>
      <c r="C200" s="14"/>
      <c r="D200" s="14"/>
      <c r="E200" s="14"/>
      <c r="F200" s="14"/>
      <c r="G200" s="23" t="str">
        <f t="array" ref="G200">IF(H200="","",XLOOKUP(H200,selector_07,selector_07_ids,""))</f>
        <v/>
      </c>
      <c r="H200" s="25"/>
      <c r="I200" s="14"/>
      <c r="J200" s="23" t="str">
        <f t="array" ref="J200">IF(K200="","",XLOOKUP(K200,selector_04,selector_04_ids,""))</f>
        <v/>
      </c>
      <c r="K200" s="25"/>
      <c r="L200" s="14"/>
      <c r="M200" s="27"/>
      <c r="N200" s="14"/>
    </row>
    <row r="201">
      <c r="A201" s="14"/>
      <c r="B201" s="14" t="str">
        <f>IF($A201="","",'Система'!$B$4)</f>
        <v/>
      </c>
      <c r="C201" s="14"/>
      <c r="D201" s="14"/>
      <c r="E201" s="14"/>
      <c r="F201" s="14"/>
      <c r="G201" s="23" t="str">
        <f t="array" ref="G201">IF(H201="","",XLOOKUP(H201,selector_07,selector_07_ids,""))</f>
        <v/>
      </c>
      <c r="H201" s="25"/>
      <c r="I201" s="14"/>
      <c r="J201" s="23" t="str">
        <f t="array" ref="J201">IF(K201="","",XLOOKUP(K201,selector_04,selector_04_ids,""))</f>
        <v/>
      </c>
      <c r="K201" s="25"/>
      <c r="L201" s="14"/>
      <c r="M201" s="27"/>
      <c r="N201" s="14"/>
    </row>
    <row r="202">
      <c r="A202" s="14"/>
      <c r="B202" s="14" t="str">
        <f>IF($A202="","",'Система'!$B$4)</f>
        <v/>
      </c>
      <c r="C202" s="14"/>
      <c r="D202" s="14"/>
      <c r="E202" s="14"/>
      <c r="F202" s="14"/>
      <c r="G202" s="23" t="str">
        <f t="array" ref="G202">IF(H202="","",XLOOKUP(H202,selector_07,selector_07_ids,""))</f>
        <v/>
      </c>
      <c r="H202" s="25"/>
      <c r="I202" s="14"/>
      <c r="J202" s="23" t="str">
        <f t="array" ref="J202">IF(K202="","",XLOOKUP(K202,selector_04,selector_04_ids,""))</f>
        <v/>
      </c>
      <c r="K202" s="25"/>
      <c r="L202" s="14"/>
      <c r="M202" s="27"/>
      <c r="N202" s="14"/>
    </row>
    <row r="203">
      <c r="A203" s="14"/>
      <c r="B203" s="14" t="str">
        <f>IF($A203="","",'Система'!$B$4)</f>
        <v/>
      </c>
      <c r="C203" s="14"/>
      <c r="D203" s="14"/>
      <c r="E203" s="14"/>
      <c r="F203" s="14"/>
      <c r="G203" s="23" t="str">
        <f t="array" ref="G203">IF(H203="","",XLOOKUP(H203,selector_07,selector_07_ids,""))</f>
        <v/>
      </c>
      <c r="H203" s="25"/>
      <c r="I203" s="14"/>
      <c r="J203" s="23" t="str">
        <f t="array" ref="J203">IF(K203="","",XLOOKUP(K203,selector_04,selector_04_ids,""))</f>
        <v/>
      </c>
      <c r="K203" s="25"/>
      <c r="L203" s="14"/>
      <c r="M203" s="27"/>
      <c r="N203" s="14"/>
    </row>
    <row r="204">
      <c r="A204" s="14"/>
      <c r="B204" s="14" t="str">
        <f>IF($A204="","",'Система'!$B$4)</f>
        <v/>
      </c>
      <c r="C204" s="14"/>
      <c r="D204" s="14"/>
      <c r="E204" s="14"/>
      <c r="F204" s="14"/>
      <c r="G204" s="23" t="str">
        <f t="array" ref="G204">IF(H204="","",XLOOKUP(H204,selector_07,selector_07_ids,""))</f>
        <v/>
      </c>
      <c r="H204" s="25"/>
      <c r="I204" s="14"/>
      <c r="J204" s="23" t="str">
        <f t="array" ref="J204">IF(K204="","",XLOOKUP(K204,selector_04,selector_04_ids,""))</f>
        <v/>
      </c>
      <c r="K204" s="25"/>
      <c r="L204" s="14"/>
      <c r="M204" s="27"/>
      <c r="N204" s="14"/>
    </row>
    <row r="205">
      <c r="A205" s="14"/>
      <c r="B205" s="14" t="str">
        <f>IF($A205="","",'Система'!$B$4)</f>
        <v/>
      </c>
      <c r="C205" s="14"/>
      <c r="D205" s="14"/>
      <c r="E205" s="14"/>
      <c r="F205" s="14"/>
      <c r="G205" s="23" t="str">
        <f t="array" ref="G205">IF(H205="","",XLOOKUP(H205,selector_07,selector_07_ids,""))</f>
        <v/>
      </c>
      <c r="H205" s="25"/>
      <c r="I205" s="14"/>
      <c r="J205" s="23" t="str">
        <f t="array" ref="J205">IF(K205="","",XLOOKUP(K205,selector_04,selector_04_ids,""))</f>
        <v/>
      </c>
      <c r="K205" s="25"/>
      <c r="L205" s="14"/>
      <c r="M205" s="27"/>
      <c r="N205" s="14"/>
    </row>
    <row r="206">
      <c r="A206" s="14"/>
      <c r="B206" s="14" t="str">
        <f>IF($A206="","",'Система'!$B$4)</f>
        <v/>
      </c>
      <c r="C206" s="14"/>
      <c r="D206" s="14"/>
      <c r="E206" s="14"/>
      <c r="F206" s="14"/>
      <c r="G206" s="23" t="str">
        <f t="array" ref="G206">IF(H206="","",XLOOKUP(H206,selector_07,selector_07_ids,""))</f>
        <v/>
      </c>
      <c r="H206" s="25"/>
      <c r="I206" s="14"/>
      <c r="J206" s="23" t="str">
        <f t="array" ref="J206">IF(K206="","",XLOOKUP(K206,selector_04,selector_04_ids,""))</f>
        <v/>
      </c>
      <c r="K206" s="25"/>
      <c r="L206" s="14"/>
      <c r="M206" s="27"/>
      <c r="N206" s="14"/>
    </row>
    <row r="207">
      <c r="A207" s="14"/>
      <c r="B207" s="14" t="str">
        <f>IF($A207="","",'Система'!$B$4)</f>
        <v/>
      </c>
      <c r="C207" s="14"/>
      <c r="D207" s="14"/>
      <c r="E207" s="14"/>
      <c r="F207" s="14"/>
      <c r="G207" s="23" t="str">
        <f t="array" ref="G207">IF(H207="","",XLOOKUP(H207,selector_07,selector_07_ids,""))</f>
        <v/>
      </c>
      <c r="H207" s="25"/>
      <c r="I207" s="14"/>
      <c r="J207" s="23" t="str">
        <f t="array" ref="J207">IF(K207="","",XLOOKUP(K207,selector_04,selector_04_ids,""))</f>
        <v/>
      </c>
      <c r="K207" s="25"/>
      <c r="L207" s="14"/>
      <c r="M207" s="27"/>
      <c r="N207" s="14"/>
    </row>
    <row r="208">
      <c r="A208" s="14"/>
      <c r="B208" s="14" t="str">
        <f>IF($A208="","",'Система'!$B$4)</f>
        <v/>
      </c>
      <c r="C208" s="14"/>
      <c r="D208" s="14"/>
      <c r="E208" s="14"/>
      <c r="F208" s="14"/>
      <c r="G208" s="23" t="str">
        <f t="array" ref="G208">IF(H208="","",XLOOKUP(H208,selector_07,selector_07_ids,""))</f>
        <v/>
      </c>
      <c r="H208" s="25"/>
      <c r="I208" s="14"/>
      <c r="J208" s="23" t="str">
        <f t="array" ref="J208">IF(K208="","",XLOOKUP(K208,selector_04,selector_04_ids,""))</f>
        <v/>
      </c>
      <c r="K208" s="25"/>
      <c r="L208" s="14"/>
      <c r="M208" s="27"/>
      <c r="N208" s="14"/>
    </row>
    <row r="209">
      <c r="A209" s="14"/>
      <c r="B209" s="14" t="str">
        <f>IF($A209="","",'Система'!$B$4)</f>
        <v/>
      </c>
      <c r="C209" s="14"/>
      <c r="D209" s="14"/>
      <c r="E209" s="14"/>
      <c r="F209" s="14"/>
      <c r="G209" s="23" t="str">
        <f t="array" ref="G209">IF(H209="","",XLOOKUP(H209,selector_07,selector_07_ids,""))</f>
        <v/>
      </c>
      <c r="H209" s="25"/>
      <c r="I209" s="14"/>
      <c r="J209" s="23" t="str">
        <f t="array" ref="J209">IF(K209="","",XLOOKUP(K209,selector_04,selector_04_ids,""))</f>
        <v/>
      </c>
      <c r="K209" s="25"/>
      <c r="L209" s="14"/>
      <c r="M209" s="27"/>
      <c r="N209" s="14"/>
    </row>
    <row r="210">
      <c r="A210" s="14"/>
      <c r="B210" s="14" t="str">
        <f>IF($A210="","",'Система'!$B$4)</f>
        <v/>
      </c>
      <c r="C210" s="14"/>
      <c r="D210" s="14"/>
      <c r="E210" s="14"/>
      <c r="F210" s="14"/>
      <c r="G210" s="23" t="str">
        <f t="array" ref="G210">IF(H210="","",XLOOKUP(H210,selector_07,selector_07_ids,""))</f>
        <v/>
      </c>
      <c r="H210" s="25"/>
      <c r="I210" s="14"/>
      <c r="J210" s="23" t="str">
        <f t="array" ref="J210">IF(K210="","",XLOOKUP(K210,selector_04,selector_04_ids,""))</f>
        <v/>
      </c>
      <c r="K210" s="25"/>
      <c r="L210" s="14"/>
      <c r="M210" s="27"/>
      <c r="N210" s="14"/>
    </row>
    <row r="211">
      <c r="A211" s="14"/>
      <c r="B211" s="14" t="str">
        <f>IF($A211="","",'Система'!$B$4)</f>
        <v/>
      </c>
      <c r="C211" s="14"/>
      <c r="D211" s="14"/>
      <c r="E211" s="14"/>
      <c r="F211" s="14"/>
      <c r="G211" s="23" t="str">
        <f t="array" ref="G211">IF(H211="","",XLOOKUP(H211,selector_07,selector_07_ids,""))</f>
        <v/>
      </c>
      <c r="H211" s="25"/>
      <c r="I211" s="14"/>
      <c r="J211" s="23" t="str">
        <f t="array" ref="J211">IF(K211="","",XLOOKUP(K211,selector_04,selector_04_ids,""))</f>
        <v/>
      </c>
      <c r="K211" s="25"/>
      <c r="L211" s="14"/>
      <c r="M211" s="27"/>
      <c r="N211" s="14"/>
    </row>
    <row r="212">
      <c r="A212" s="14"/>
      <c r="B212" s="14" t="str">
        <f>IF($A212="","",'Система'!$B$4)</f>
        <v/>
      </c>
      <c r="C212" s="14"/>
      <c r="D212" s="14"/>
      <c r="E212" s="14"/>
      <c r="F212" s="14"/>
      <c r="G212" s="23" t="str">
        <f t="array" ref="G212">IF(H212="","",XLOOKUP(H212,selector_07,selector_07_ids,""))</f>
        <v/>
      </c>
      <c r="H212" s="25"/>
      <c r="I212" s="14"/>
      <c r="J212" s="23" t="str">
        <f t="array" ref="J212">IF(K212="","",XLOOKUP(K212,selector_04,selector_04_ids,""))</f>
        <v/>
      </c>
      <c r="K212" s="25"/>
      <c r="L212" s="14"/>
      <c r="M212" s="27"/>
      <c r="N212" s="14"/>
    </row>
    <row r="213">
      <c r="A213" s="14"/>
      <c r="B213" s="14" t="str">
        <f>IF($A213="","",'Система'!$B$4)</f>
        <v/>
      </c>
      <c r="C213" s="14"/>
      <c r="D213" s="14"/>
      <c r="E213" s="14"/>
      <c r="F213" s="14"/>
      <c r="G213" s="23" t="str">
        <f t="array" ref="G213">IF(H213="","",XLOOKUP(H213,selector_07,selector_07_ids,""))</f>
        <v/>
      </c>
      <c r="H213" s="25"/>
      <c r="I213" s="14"/>
      <c r="J213" s="23" t="str">
        <f t="array" ref="J213">IF(K213="","",XLOOKUP(K213,selector_04,selector_04_ids,""))</f>
        <v/>
      </c>
      <c r="K213" s="25"/>
      <c r="L213" s="14"/>
      <c r="M213" s="27"/>
      <c r="N213" s="14"/>
    </row>
    <row r="214">
      <c r="A214" s="14"/>
      <c r="B214" s="14" t="str">
        <f>IF($A214="","",'Система'!$B$4)</f>
        <v/>
      </c>
      <c r="C214" s="14"/>
      <c r="D214" s="14"/>
      <c r="E214" s="14"/>
      <c r="F214" s="14"/>
      <c r="G214" s="23" t="str">
        <f t="array" ref="G214">IF(H214="","",XLOOKUP(H214,selector_07,selector_07_ids,""))</f>
        <v/>
      </c>
      <c r="H214" s="25"/>
      <c r="I214" s="14"/>
      <c r="J214" s="23" t="str">
        <f t="array" ref="J214">IF(K214="","",XLOOKUP(K214,selector_04,selector_04_ids,""))</f>
        <v/>
      </c>
      <c r="K214" s="25"/>
      <c r="L214" s="14"/>
      <c r="M214" s="27"/>
      <c r="N214" s="14"/>
    </row>
    <row r="215">
      <c r="A215" s="14"/>
      <c r="B215" s="14" t="str">
        <f>IF($A215="","",'Система'!$B$4)</f>
        <v/>
      </c>
      <c r="C215" s="14"/>
      <c r="D215" s="14"/>
      <c r="E215" s="14"/>
      <c r="F215" s="14"/>
      <c r="G215" s="23" t="str">
        <f t="array" ref="G215">IF(H215="","",XLOOKUP(H215,selector_07,selector_07_ids,""))</f>
        <v/>
      </c>
      <c r="H215" s="25"/>
      <c r="I215" s="14"/>
      <c r="J215" s="23" t="str">
        <f t="array" ref="J215">IF(K215="","",XLOOKUP(K215,selector_04,selector_04_ids,""))</f>
        <v/>
      </c>
      <c r="K215" s="25"/>
      <c r="L215" s="14"/>
      <c r="M215" s="27"/>
      <c r="N215" s="14"/>
    </row>
    <row r="216">
      <c r="A216" s="14"/>
      <c r="B216" s="14" t="str">
        <f>IF($A216="","",'Система'!$B$4)</f>
        <v/>
      </c>
      <c r="C216" s="14"/>
      <c r="D216" s="14"/>
      <c r="E216" s="14"/>
      <c r="F216" s="14"/>
      <c r="G216" s="23" t="str">
        <f t="array" ref="G216">IF(H216="","",XLOOKUP(H216,selector_07,selector_07_ids,""))</f>
        <v/>
      </c>
      <c r="H216" s="25"/>
      <c r="I216" s="14"/>
      <c r="J216" s="23" t="str">
        <f t="array" ref="J216">IF(K216="","",XLOOKUP(K216,selector_04,selector_04_ids,""))</f>
        <v/>
      </c>
      <c r="K216" s="25"/>
      <c r="L216" s="14"/>
      <c r="M216" s="27"/>
      <c r="N216" s="14"/>
    </row>
    <row r="217">
      <c r="A217" s="14"/>
      <c r="B217" s="14" t="str">
        <f>IF($A217="","",'Система'!$B$4)</f>
        <v/>
      </c>
      <c r="C217" s="14"/>
      <c r="D217" s="14"/>
      <c r="E217" s="14"/>
      <c r="F217" s="14"/>
      <c r="G217" s="23" t="str">
        <f t="array" ref="G217">IF(H217="","",XLOOKUP(H217,selector_07,selector_07_ids,""))</f>
        <v/>
      </c>
      <c r="H217" s="25"/>
      <c r="I217" s="14"/>
      <c r="J217" s="23" t="str">
        <f t="array" ref="J217">IF(K217="","",XLOOKUP(K217,selector_04,selector_04_ids,""))</f>
        <v/>
      </c>
      <c r="K217" s="25"/>
      <c r="L217" s="14"/>
      <c r="M217" s="27"/>
      <c r="N217" s="14"/>
    </row>
    <row r="218">
      <c r="A218" s="14"/>
      <c r="B218" s="14" t="str">
        <f>IF($A218="","",'Система'!$B$4)</f>
        <v/>
      </c>
      <c r="C218" s="14"/>
      <c r="D218" s="14"/>
      <c r="E218" s="14"/>
      <c r="F218" s="14"/>
      <c r="G218" s="23" t="str">
        <f t="array" ref="G218">IF(H218="","",XLOOKUP(H218,selector_07,selector_07_ids,""))</f>
        <v/>
      </c>
      <c r="H218" s="25"/>
      <c r="I218" s="14"/>
      <c r="J218" s="23" t="str">
        <f t="array" ref="J218">IF(K218="","",XLOOKUP(K218,selector_04,selector_04_ids,""))</f>
        <v/>
      </c>
      <c r="K218" s="25"/>
      <c r="L218" s="14"/>
      <c r="M218" s="27"/>
      <c r="N218" s="14"/>
    </row>
    <row r="219">
      <c r="A219" s="14"/>
      <c r="B219" s="14" t="str">
        <f>IF($A219="","",'Система'!$B$4)</f>
        <v/>
      </c>
      <c r="C219" s="14"/>
      <c r="D219" s="14"/>
      <c r="E219" s="14"/>
      <c r="F219" s="14"/>
      <c r="G219" s="23" t="str">
        <f t="array" ref="G219">IF(H219="","",XLOOKUP(H219,selector_07,selector_07_ids,""))</f>
        <v/>
      </c>
      <c r="H219" s="25"/>
      <c r="I219" s="14"/>
      <c r="J219" s="23" t="str">
        <f t="array" ref="J219">IF(K219="","",XLOOKUP(K219,selector_04,selector_04_ids,""))</f>
        <v/>
      </c>
      <c r="K219" s="25"/>
      <c r="L219" s="14"/>
      <c r="M219" s="27"/>
      <c r="N219" s="14"/>
    </row>
    <row r="220">
      <c r="A220" s="14"/>
      <c r="B220" s="14" t="str">
        <f>IF($A220="","",'Система'!$B$4)</f>
        <v/>
      </c>
      <c r="C220" s="14"/>
      <c r="D220" s="14"/>
      <c r="E220" s="14"/>
      <c r="F220" s="14"/>
      <c r="G220" s="23" t="str">
        <f t="array" ref="G220">IF(H220="","",XLOOKUP(H220,selector_07,selector_07_ids,""))</f>
        <v/>
      </c>
      <c r="H220" s="25"/>
      <c r="I220" s="14"/>
      <c r="J220" s="23" t="str">
        <f t="array" ref="J220">IF(K220="","",XLOOKUP(K220,selector_04,selector_04_ids,""))</f>
        <v/>
      </c>
      <c r="K220" s="25"/>
      <c r="L220" s="14"/>
      <c r="M220" s="27"/>
      <c r="N220" s="14"/>
    </row>
    <row r="221">
      <c r="A221" s="14"/>
      <c r="B221" s="14" t="str">
        <f>IF($A221="","",'Система'!$B$4)</f>
        <v/>
      </c>
      <c r="C221" s="14"/>
      <c r="D221" s="14"/>
      <c r="E221" s="14"/>
      <c r="F221" s="14"/>
      <c r="G221" s="23" t="str">
        <f t="array" ref="G221">IF(H221="","",XLOOKUP(H221,selector_07,selector_07_ids,""))</f>
        <v/>
      </c>
      <c r="H221" s="25"/>
      <c r="I221" s="14"/>
      <c r="J221" s="23" t="str">
        <f t="array" ref="J221">IF(K221="","",XLOOKUP(K221,selector_04,selector_04_ids,""))</f>
        <v/>
      </c>
      <c r="K221" s="25"/>
      <c r="L221" s="14"/>
      <c r="M221" s="27"/>
      <c r="N221" s="14"/>
    </row>
    <row r="222">
      <c r="A222" s="14"/>
      <c r="B222" s="14" t="str">
        <f>IF($A222="","",'Система'!$B$4)</f>
        <v/>
      </c>
      <c r="C222" s="14"/>
      <c r="D222" s="14"/>
      <c r="E222" s="14"/>
      <c r="F222" s="14"/>
      <c r="G222" s="23" t="str">
        <f t="array" ref="G222">IF(H222="","",XLOOKUP(H222,selector_07,selector_07_ids,""))</f>
        <v/>
      </c>
      <c r="H222" s="25"/>
      <c r="I222" s="14"/>
      <c r="J222" s="23" t="str">
        <f t="array" ref="J222">IF(K222="","",XLOOKUP(K222,selector_04,selector_04_ids,""))</f>
        <v/>
      </c>
      <c r="K222" s="25"/>
      <c r="L222" s="14"/>
      <c r="M222" s="27"/>
      <c r="N222" s="14"/>
    </row>
    <row r="223">
      <c r="A223" s="14"/>
      <c r="B223" s="14" t="str">
        <f>IF($A223="","",'Система'!$B$4)</f>
        <v/>
      </c>
      <c r="C223" s="14"/>
      <c r="D223" s="14"/>
      <c r="E223" s="14"/>
      <c r="F223" s="14"/>
      <c r="G223" s="23" t="str">
        <f t="array" ref="G223">IF(H223="","",XLOOKUP(H223,selector_07,selector_07_ids,""))</f>
        <v/>
      </c>
      <c r="H223" s="25"/>
      <c r="I223" s="14"/>
      <c r="J223" s="23" t="str">
        <f t="array" ref="J223">IF(K223="","",XLOOKUP(K223,selector_04,selector_04_ids,""))</f>
        <v/>
      </c>
      <c r="K223" s="25"/>
      <c r="L223" s="14"/>
      <c r="M223" s="27"/>
      <c r="N223" s="14"/>
    </row>
    <row r="224">
      <c r="A224" s="14"/>
      <c r="B224" s="14" t="str">
        <f>IF($A224="","",'Система'!$B$4)</f>
        <v/>
      </c>
      <c r="C224" s="14"/>
      <c r="D224" s="14"/>
      <c r="E224" s="14"/>
      <c r="F224" s="14"/>
      <c r="G224" s="23" t="str">
        <f t="array" ref="G224">IF(H224="","",XLOOKUP(H224,selector_07,selector_07_ids,""))</f>
        <v/>
      </c>
      <c r="H224" s="25"/>
      <c r="I224" s="14"/>
      <c r="J224" s="23" t="str">
        <f t="array" ref="J224">IF(K224="","",XLOOKUP(K224,selector_04,selector_04_ids,""))</f>
        <v/>
      </c>
      <c r="K224" s="25"/>
      <c r="L224" s="14"/>
      <c r="M224" s="27"/>
      <c r="N224" s="14"/>
    </row>
    <row r="225">
      <c r="A225" s="14"/>
      <c r="B225" s="14" t="str">
        <f>IF($A225="","",'Система'!$B$4)</f>
        <v/>
      </c>
      <c r="C225" s="14"/>
      <c r="D225" s="14"/>
      <c r="E225" s="14"/>
      <c r="F225" s="14"/>
      <c r="G225" s="23" t="str">
        <f t="array" ref="G225">IF(H225="","",XLOOKUP(H225,selector_07,selector_07_ids,""))</f>
        <v/>
      </c>
      <c r="H225" s="25"/>
      <c r="I225" s="14"/>
      <c r="J225" s="23" t="str">
        <f t="array" ref="J225">IF(K225="","",XLOOKUP(K225,selector_04,selector_04_ids,""))</f>
        <v/>
      </c>
      <c r="K225" s="25"/>
      <c r="L225" s="14"/>
      <c r="M225" s="27"/>
      <c r="N225" s="14"/>
    </row>
    <row r="226">
      <c r="A226" s="14"/>
      <c r="B226" s="14" t="str">
        <f>IF($A226="","",'Система'!$B$4)</f>
        <v/>
      </c>
      <c r="C226" s="14"/>
      <c r="D226" s="14"/>
      <c r="E226" s="14"/>
      <c r="F226" s="14"/>
      <c r="G226" s="23" t="str">
        <f t="array" ref="G226">IF(H226="","",XLOOKUP(H226,selector_07,selector_07_ids,""))</f>
        <v/>
      </c>
      <c r="H226" s="25"/>
      <c r="I226" s="14"/>
      <c r="J226" s="23" t="str">
        <f t="array" ref="J226">IF(K226="","",XLOOKUP(K226,selector_04,selector_04_ids,""))</f>
        <v/>
      </c>
      <c r="K226" s="25"/>
      <c r="L226" s="14"/>
      <c r="M226" s="27"/>
      <c r="N226" s="14"/>
    </row>
    <row r="227">
      <c r="A227" s="14"/>
      <c r="B227" s="14" t="str">
        <f>IF($A227="","",'Система'!$B$4)</f>
        <v/>
      </c>
      <c r="C227" s="14"/>
      <c r="D227" s="14"/>
      <c r="E227" s="14"/>
      <c r="F227" s="14"/>
      <c r="G227" s="23" t="str">
        <f t="array" ref="G227">IF(H227="","",XLOOKUP(H227,selector_07,selector_07_ids,""))</f>
        <v/>
      </c>
      <c r="H227" s="25"/>
      <c r="I227" s="14"/>
      <c r="J227" s="23" t="str">
        <f t="array" ref="J227">IF(K227="","",XLOOKUP(K227,selector_04,selector_04_ids,""))</f>
        <v/>
      </c>
      <c r="K227" s="25"/>
      <c r="L227" s="14"/>
      <c r="M227" s="27"/>
      <c r="N227" s="14"/>
    </row>
    <row r="228">
      <c r="A228" s="14"/>
      <c r="B228" s="14" t="str">
        <f>IF($A228="","",'Система'!$B$4)</f>
        <v/>
      </c>
      <c r="C228" s="14"/>
      <c r="D228" s="14"/>
      <c r="E228" s="14"/>
      <c r="F228" s="14"/>
      <c r="G228" s="23" t="str">
        <f t="array" ref="G228">IF(H228="","",XLOOKUP(H228,selector_07,selector_07_ids,""))</f>
        <v/>
      </c>
      <c r="H228" s="25"/>
      <c r="I228" s="14"/>
      <c r="J228" s="23" t="str">
        <f t="array" ref="J228">IF(K228="","",XLOOKUP(K228,selector_04,selector_04_ids,""))</f>
        <v/>
      </c>
      <c r="K228" s="25"/>
      <c r="L228" s="14"/>
      <c r="M228" s="27"/>
      <c r="N228" s="14"/>
    </row>
    <row r="229">
      <c r="A229" s="14"/>
      <c r="B229" s="14" t="str">
        <f>IF($A229="","",'Система'!$B$4)</f>
        <v/>
      </c>
      <c r="C229" s="14"/>
      <c r="D229" s="14"/>
      <c r="E229" s="14"/>
      <c r="F229" s="14"/>
      <c r="G229" s="23" t="str">
        <f t="array" ref="G229">IF(H229="","",XLOOKUP(H229,selector_07,selector_07_ids,""))</f>
        <v/>
      </c>
      <c r="H229" s="25"/>
      <c r="I229" s="14"/>
      <c r="J229" s="23" t="str">
        <f t="array" ref="J229">IF(K229="","",XLOOKUP(K229,selector_04,selector_04_ids,""))</f>
        <v/>
      </c>
      <c r="K229" s="25"/>
      <c r="L229" s="14"/>
      <c r="M229" s="27"/>
      <c r="N229" s="14"/>
    </row>
    <row r="230">
      <c r="A230" s="14"/>
      <c r="B230" s="14" t="str">
        <f>IF($A230="","",'Система'!$B$4)</f>
        <v/>
      </c>
      <c r="C230" s="14"/>
      <c r="D230" s="14"/>
      <c r="E230" s="14"/>
      <c r="F230" s="14"/>
      <c r="G230" s="23" t="str">
        <f t="array" ref="G230">IF(H230="","",XLOOKUP(H230,selector_07,selector_07_ids,""))</f>
        <v/>
      </c>
      <c r="H230" s="25"/>
      <c r="I230" s="14"/>
      <c r="J230" s="23" t="str">
        <f t="array" ref="J230">IF(K230="","",XLOOKUP(K230,selector_04,selector_04_ids,""))</f>
        <v/>
      </c>
      <c r="K230" s="25"/>
      <c r="L230" s="14"/>
      <c r="M230" s="27"/>
      <c r="N230" s="14"/>
    </row>
    <row r="231">
      <c r="A231" s="14"/>
      <c r="B231" s="14" t="str">
        <f>IF($A231="","",'Система'!$B$4)</f>
        <v/>
      </c>
      <c r="C231" s="14"/>
      <c r="D231" s="14"/>
      <c r="E231" s="14"/>
      <c r="F231" s="14"/>
      <c r="G231" s="23" t="str">
        <f t="array" ref="G231">IF(H231="","",XLOOKUP(H231,selector_07,selector_07_ids,""))</f>
        <v/>
      </c>
      <c r="H231" s="25"/>
      <c r="I231" s="14"/>
      <c r="J231" s="23" t="str">
        <f t="array" ref="J231">IF(K231="","",XLOOKUP(K231,selector_04,selector_04_ids,""))</f>
        <v/>
      </c>
      <c r="K231" s="25"/>
      <c r="L231" s="14"/>
      <c r="M231" s="27"/>
      <c r="N231" s="14"/>
    </row>
    <row r="232">
      <c r="A232" s="14"/>
      <c r="B232" s="14" t="str">
        <f>IF($A232="","",'Система'!$B$4)</f>
        <v/>
      </c>
      <c r="C232" s="14"/>
      <c r="D232" s="14"/>
      <c r="E232" s="14"/>
      <c r="F232" s="14"/>
      <c r="G232" s="23" t="str">
        <f t="array" ref="G232">IF(H232="","",XLOOKUP(H232,selector_07,selector_07_ids,""))</f>
        <v/>
      </c>
      <c r="H232" s="25"/>
      <c r="I232" s="14"/>
      <c r="J232" s="23" t="str">
        <f t="array" ref="J232">IF(K232="","",XLOOKUP(K232,selector_04,selector_04_ids,""))</f>
        <v/>
      </c>
      <c r="K232" s="25"/>
      <c r="L232" s="14"/>
      <c r="M232" s="27"/>
      <c r="N232" s="14"/>
    </row>
    <row r="233">
      <c r="A233" s="14"/>
      <c r="B233" s="14" t="str">
        <f>IF($A233="","",'Система'!$B$4)</f>
        <v/>
      </c>
      <c r="C233" s="14"/>
      <c r="D233" s="14"/>
      <c r="E233" s="14"/>
      <c r="F233" s="14"/>
      <c r="G233" s="23" t="str">
        <f t="array" ref="G233">IF(H233="","",XLOOKUP(H233,selector_07,selector_07_ids,""))</f>
        <v/>
      </c>
      <c r="H233" s="25"/>
      <c r="I233" s="14"/>
      <c r="J233" s="23" t="str">
        <f t="array" ref="J233">IF(K233="","",XLOOKUP(K233,selector_04,selector_04_ids,""))</f>
        <v/>
      </c>
      <c r="K233" s="25"/>
      <c r="L233" s="14"/>
      <c r="M233" s="27"/>
      <c r="N233" s="14"/>
    </row>
    <row r="234">
      <c r="A234" s="14"/>
      <c r="B234" s="14" t="str">
        <f>IF($A234="","",'Система'!$B$4)</f>
        <v/>
      </c>
      <c r="C234" s="14"/>
      <c r="D234" s="14"/>
      <c r="E234" s="14"/>
      <c r="F234" s="14"/>
      <c r="G234" s="23" t="str">
        <f t="array" ref="G234">IF(H234="","",XLOOKUP(H234,selector_07,selector_07_ids,""))</f>
        <v/>
      </c>
      <c r="H234" s="25"/>
      <c r="I234" s="14"/>
      <c r="J234" s="23" t="str">
        <f t="array" ref="J234">IF(K234="","",XLOOKUP(K234,selector_04,selector_04_ids,""))</f>
        <v/>
      </c>
      <c r="K234" s="25"/>
      <c r="L234" s="14"/>
      <c r="M234" s="27"/>
      <c r="N234" s="14"/>
    </row>
    <row r="235">
      <c r="A235" s="14"/>
      <c r="B235" s="14" t="str">
        <f>IF($A235="","",'Система'!$B$4)</f>
        <v/>
      </c>
      <c r="C235" s="14"/>
      <c r="D235" s="14"/>
      <c r="E235" s="14"/>
      <c r="F235" s="14"/>
      <c r="G235" s="23" t="str">
        <f t="array" ref="G235">IF(H235="","",XLOOKUP(H235,selector_07,selector_07_ids,""))</f>
        <v/>
      </c>
      <c r="H235" s="25"/>
      <c r="I235" s="14"/>
      <c r="J235" s="23" t="str">
        <f t="array" ref="J235">IF(K235="","",XLOOKUP(K235,selector_04,selector_04_ids,""))</f>
        <v/>
      </c>
      <c r="K235" s="25"/>
      <c r="L235" s="14"/>
      <c r="M235" s="27"/>
      <c r="N235" s="14"/>
    </row>
    <row r="236">
      <c r="A236" s="14"/>
      <c r="B236" s="14" t="str">
        <f>IF($A236="","",'Система'!$B$4)</f>
        <v/>
      </c>
      <c r="C236" s="14"/>
      <c r="D236" s="14"/>
      <c r="E236" s="14"/>
      <c r="F236" s="14"/>
      <c r="G236" s="23" t="str">
        <f t="array" ref="G236">IF(H236="","",XLOOKUP(H236,selector_07,selector_07_ids,""))</f>
        <v/>
      </c>
      <c r="H236" s="25"/>
      <c r="I236" s="14"/>
      <c r="J236" s="23" t="str">
        <f t="array" ref="J236">IF(K236="","",XLOOKUP(K236,selector_04,selector_04_ids,""))</f>
        <v/>
      </c>
      <c r="K236" s="25"/>
      <c r="L236" s="14"/>
      <c r="M236" s="27"/>
      <c r="N236" s="14"/>
    </row>
    <row r="237">
      <c r="A237" s="14"/>
      <c r="B237" s="14" t="str">
        <f>IF($A237="","",'Система'!$B$4)</f>
        <v/>
      </c>
      <c r="C237" s="14"/>
      <c r="D237" s="14"/>
      <c r="E237" s="14"/>
      <c r="F237" s="14"/>
      <c r="G237" s="23" t="str">
        <f t="array" ref="G237">IF(H237="","",XLOOKUP(H237,selector_07,selector_07_ids,""))</f>
        <v/>
      </c>
      <c r="H237" s="25"/>
      <c r="I237" s="14"/>
      <c r="J237" s="23" t="str">
        <f t="array" ref="J237">IF(K237="","",XLOOKUP(K237,selector_04,selector_04_ids,""))</f>
        <v/>
      </c>
      <c r="K237" s="25"/>
      <c r="L237" s="14"/>
      <c r="M237" s="27"/>
      <c r="N237" s="14"/>
    </row>
    <row r="238">
      <c r="A238" s="14"/>
      <c r="B238" s="14" t="str">
        <f>IF($A238="","",'Система'!$B$4)</f>
        <v/>
      </c>
      <c r="C238" s="14"/>
      <c r="D238" s="14"/>
      <c r="E238" s="14"/>
      <c r="F238" s="14"/>
      <c r="G238" s="23" t="str">
        <f t="array" ref="G238">IF(H238="","",XLOOKUP(H238,selector_07,selector_07_ids,""))</f>
        <v/>
      </c>
      <c r="H238" s="25"/>
      <c r="I238" s="14"/>
      <c r="J238" s="23" t="str">
        <f t="array" ref="J238">IF(K238="","",XLOOKUP(K238,selector_04,selector_04_ids,""))</f>
        <v/>
      </c>
      <c r="K238" s="25"/>
      <c r="L238" s="14"/>
      <c r="M238" s="27"/>
      <c r="N238" s="14"/>
    </row>
    <row r="239">
      <c r="A239" s="14"/>
      <c r="B239" s="14" t="str">
        <f>IF($A239="","",'Система'!$B$4)</f>
        <v/>
      </c>
      <c r="C239" s="14"/>
      <c r="D239" s="14"/>
      <c r="E239" s="14"/>
      <c r="F239" s="14"/>
      <c r="G239" s="23" t="str">
        <f t="array" ref="G239">IF(H239="","",XLOOKUP(H239,selector_07,selector_07_ids,""))</f>
        <v/>
      </c>
      <c r="H239" s="25"/>
      <c r="I239" s="14"/>
      <c r="J239" s="23" t="str">
        <f t="array" ref="J239">IF(K239="","",XLOOKUP(K239,selector_04,selector_04_ids,""))</f>
        <v/>
      </c>
      <c r="K239" s="25"/>
      <c r="L239" s="14"/>
      <c r="M239" s="27"/>
      <c r="N239" s="14"/>
    </row>
    <row r="240">
      <c r="A240" s="14"/>
      <c r="B240" s="14" t="str">
        <f>IF($A240="","",'Система'!$B$4)</f>
        <v/>
      </c>
      <c r="C240" s="14"/>
      <c r="D240" s="14"/>
      <c r="E240" s="14"/>
      <c r="F240" s="14"/>
      <c r="G240" s="23" t="str">
        <f t="array" ref="G240">IF(H240="","",XLOOKUP(H240,selector_07,selector_07_ids,""))</f>
        <v/>
      </c>
      <c r="H240" s="25"/>
      <c r="I240" s="14"/>
      <c r="J240" s="23" t="str">
        <f t="array" ref="J240">IF(K240="","",XLOOKUP(K240,selector_04,selector_04_ids,""))</f>
        <v/>
      </c>
      <c r="K240" s="25"/>
      <c r="L240" s="14"/>
      <c r="M240" s="27"/>
      <c r="N240" s="14"/>
    </row>
    <row r="241">
      <c r="A241" s="14"/>
      <c r="B241" s="14" t="str">
        <f>IF($A241="","",'Система'!$B$4)</f>
        <v/>
      </c>
      <c r="C241" s="14"/>
      <c r="D241" s="14"/>
      <c r="E241" s="14"/>
      <c r="F241" s="14"/>
      <c r="G241" s="23" t="str">
        <f t="array" ref="G241">IF(H241="","",XLOOKUP(H241,selector_07,selector_07_ids,""))</f>
        <v/>
      </c>
      <c r="H241" s="25"/>
      <c r="I241" s="14"/>
      <c r="J241" s="23" t="str">
        <f t="array" ref="J241">IF(K241="","",XLOOKUP(K241,selector_04,selector_04_ids,""))</f>
        <v/>
      </c>
      <c r="K241" s="25"/>
      <c r="L241" s="14"/>
      <c r="M241" s="27"/>
      <c r="N241" s="14"/>
    </row>
    <row r="242">
      <c r="A242" s="14"/>
      <c r="B242" s="14" t="str">
        <f>IF($A242="","",'Система'!$B$4)</f>
        <v/>
      </c>
      <c r="C242" s="14"/>
      <c r="D242" s="14"/>
      <c r="E242" s="14"/>
      <c r="F242" s="14"/>
      <c r="G242" s="23" t="str">
        <f t="array" ref="G242">IF(H242="","",XLOOKUP(H242,selector_07,selector_07_ids,""))</f>
        <v/>
      </c>
      <c r="H242" s="25"/>
      <c r="I242" s="14"/>
      <c r="J242" s="23" t="str">
        <f t="array" ref="J242">IF(K242="","",XLOOKUP(K242,selector_04,selector_04_ids,""))</f>
        <v/>
      </c>
      <c r="K242" s="25"/>
      <c r="L242" s="14"/>
      <c r="M242" s="27"/>
      <c r="N242" s="14"/>
    </row>
    <row r="243">
      <c r="A243" s="14"/>
      <c r="B243" s="14" t="str">
        <f>IF($A243="","",'Система'!$B$4)</f>
        <v/>
      </c>
      <c r="C243" s="14"/>
      <c r="D243" s="14"/>
      <c r="E243" s="14"/>
      <c r="F243" s="14"/>
      <c r="G243" s="23" t="str">
        <f t="array" ref="G243">IF(H243="","",XLOOKUP(H243,selector_07,selector_07_ids,""))</f>
        <v/>
      </c>
      <c r="H243" s="25"/>
      <c r="I243" s="14"/>
      <c r="J243" s="23" t="str">
        <f t="array" ref="J243">IF(K243="","",XLOOKUP(K243,selector_04,selector_04_ids,""))</f>
        <v/>
      </c>
      <c r="K243" s="25"/>
      <c r="L243" s="14"/>
      <c r="M243" s="27"/>
      <c r="N243" s="14"/>
    </row>
    <row r="244">
      <c r="A244" s="14"/>
      <c r="B244" s="14" t="str">
        <f>IF($A244="","",'Система'!$B$4)</f>
        <v/>
      </c>
      <c r="C244" s="14"/>
      <c r="D244" s="14"/>
      <c r="E244" s="14"/>
      <c r="F244" s="14"/>
      <c r="G244" s="23" t="str">
        <f t="array" ref="G244">IF(H244="","",XLOOKUP(H244,selector_07,selector_07_ids,""))</f>
        <v/>
      </c>
      <c r="H244" s="25"/>
      <c r="I244" s="14"/>
      <c r="J244" s="23" t="str">
        <f t="array" ref="J244">IF(K244="","",XLOOKUP(K244,selector_04,selector_04_ids,""))</f>
        <v/>
      </c>
      <c r="K244" s="25"/>
      <c r="L244" s="14"/>
      <c r="M244" s="27"/>
      <c r="N244" s="14"/>
    </row>
    <row r="245">
      <c r="A245" s="14"/>
      <c r="B245" s="14" t="str">
        <f>IF($A245="","",'Система'!$B$4)</f>
        <v/>
      </c>
      <c r="C245" s="14"/>
      <c r="D245" s="14"/>
      <c r="E245" s="14"/>
      <c r="F245" s="14"/>
      <c r="G245" s="23" t="str">
        <f t="array" ref="G245">IF(H245="","",XLOOKUP(H245,selector_07,selector_07_ids,""))</f>
        <v/>
      </c>
      <c r="H245" s="25"/>
      <c r="I245" s="14"/>
      <c r="J245" s="23" t="str">
        <f t="array" ref="J245">IF(K245="","",XLOOKUP(K245,selector_04,selector_04_ids,""))</f>
        <v/>
      </c>
      <c r="K245" s="25"/>
      <c r="L245" s="14"/>
      <c r="M245" s="27"/>
      <c r="N245" s="14"/>
    </row>
    <row r="246">
      <c r="A246" s="14"/>
      <c r="B246" s="14" t="str">
        <f>IF($A246="","",'Система'!$B$4)</f>
        <v/>
      </c>
      <c r="C246" s="14"/>
      <c r="D246" s="14"/>
      <c r="E246" s="14"/>
      <c r="F246" s="14"/>
      <c r="G246" s="23" t="str">
        <f t="array" ref="G246">IF(H246="","",XLOOKUP(H246,selector_07,selector_07_ids,""))</f>
        <v/>
      </c>
      <c r="H246" s="25"/>
      <c r="I246" s="14"/>
      <c r="J246" s="23" t="str">
        <f t="array" ref="J246">IF(K246="","",XLOOKUP(K246,selector_04,selector_04_ids,""))</f>
        <v/>
      </c>
      <c r="K246" s="25"/>
      <c r="L246" s="14"/>
      <c r="M246" s="27"/>
      <c r="N246" s="14"/>
    </row>
    <row r="247">
      <c r="A247" s="14"/>
      <c r="B247" s="14" t="str">
        <f>IF($A247="","",'Система'!$B$4)</f>
        <v/>
      </c>
      <c r="C247" s="14"/>
      <c r="D247" s="14"/>
      <c r="E247" s="14"/>
      <c r="F247" s="14"/>
      <c r="G247" s="23" t="str">
        <f t="array" ref="G247">IF(H247="","",XLOOKUP(H247,selector_07,selector_07_ids,""))</f>
        <v/>
      </c>
      <c r="H247" s="25"/>
      <c r="I247" s="14"/>
      <c r="J247" s="23" t="str">
        <f t="array" ref="J247">IF(K247="","",XLOOKUP(K247,selector_04,selector_04_ids,""))</f>
        <v/>
      </c>
      <c r="K247" s="25"/>
      <c r="L247" s="14"/>
      <c r="M247" s="27"/>
      <c r="N247" s="14"/>
    </row>
    <row r="248">
      <c r="A248" s="14"/>
      <c r="B248" s="14" t="str">
        <f>IF($A248="","",'Система'!$B$4)</f>
        <v/>
      </c>
      <c r="C248" s="14"/>
      <c r="D248" s="14"/>
      <c r="E248" s="14"/>
      <c r="F248" s="14"/>
      <c r="G248" s="23" t="str">
        <f t="array" ref="G248">IF(H248="","",XLOOKUP(H248,selector_07,selector_07_ids,""))</f>
        <v/>
      </c>
      <c r="H248" s="25"/>
      <c r="I248" s="14"/>
      <c r="J248" s="23" t="str">
        <f t="array" ref="J248">IF(K248="","",XLOOKUP(K248,selector_04,selector_04_ids,""))</f>
        <v/>
      </c>
      <c r="K248" s="25"/>
      <c r="L248" s="14"/>
      <c r="M248" s="27"/>
      <c r="N248" s="14"/>
    </row>
    <row r="249">
      <c r="A249" s="14"/>
      <c r="B249" s="14" t="str">
        <f>IF($A249="","",'Система'!$B$4)</f>
        <v/>
      </c>
      <c r="C249" s="14"/>
      <c r="D249" s="14"/>
      <c r="E249" s="14"/>
      <c r="F249" s="14"/>
      <c r="G249" s="23" t="str">
        <f t="array" ref="G249">IF(H249="","",XLOOKUP(H249,selector_07,selector_07_ids,""))</f>
        <v/>
      </c>
      <c r="H249" s="25"/>
      <c r="I249" s="14"/>
      <c r="J249" s="23" t="str">
        <f t="array" ref="J249">IF(K249="","",XLOOKUP(K249,selector_04,selector_04_ids,""))</f>
        <v/>
      </c>
      <c r="K249" s="25"/>
      <c r="L249" s="14"/>
      <c r="M249" s="27"/>
      <c r="N249" s="14"/>
    </row>
    <row r="250">
      <c r="A250" s="14"/>
      <c r="B250" s="14" t="str">
        <f>IF($A250="","",'Система'!$B$4)</f>
        <v/>
      </c>
      <c r="C250" s="14"/>
      <c r="D250" s="14"/>
      <c r="E250" s="14"/>
      <c r="F250" s="14"/>
      <c r="G250" s="23" t="str">
        <f t="array" ref="G250">IF(H250="","",XLOOKUP(H250,selector_07,selector_07_ids,""))</f>
        <v/>
      </c>
      <c r="H250" s="25"/>
      <c r="I250" s="14"/>
      <c r="J250" s="23" t="str">
        <f t="array" ref="J250">IF(K250="","",XLOOKUP(K250,selector_04,selector_04_ids,""))</f>
        <v/>
      </c>
      <c r="K250" s="25"/>
      <c r="L250" s="14"/>
      <c r="M250" s="27"/>
      <c r="N250" s="14"/>
    </row>
    <row r="251">
      <c r="A251" s="14"/>
      <c r="B251" s="14" t="str">
        <f>IF($A251="","",'Система'!$B$4)</f>
        <v/>
      </c>
      <c r="C251" s="14"/>
      <c r="D251" s="14"/>
      <c r="E251" s="14"/>
      <c r="F251" s="14"/>
      <c r="G251" s="23" t="str">
        <f t="array" ref="G251">IF(H251="","",XLOOKUP(H251,selector_07,selector_07_ids,""))</f>
        <v/>
      </c>
      <c r="H251" s="25"/>
      <c r="I251" s="14"/>
      <c r="J251" s="23" t="str">
        <f t="array" ref="J251">IF(K251="","",XLOOKUP(K251,selector_04,selector_04_ids,""))</f>
        <v/>
      </c>
      <c r="K251" s="25"/>
      <c r="L251" s="14"/>
      <c r="M251" s="27"/>
      <c r="N251" s="14"/>
    </row>
    <row r="252">
      <c r="A252" s="14"/>
      <c r="B252" s="14" t="str">
        <f>IF($A252="","",'Система'!$B$4)</f>
        <v/>
      </c>
      <c r="C252" s="14"/>
      <c r="D252" s="14"/>
      <c r="E252" s="14"/>
      <c r="F252" s="14"/>
      <c r="G252" s="23" t="str">
        <f t="array" ref="G252">IF(H252="","",XLOOKUP(H252,selector_07,selector_07_ids,""))</f>
        <v/>
      </c>
      <c r="H252" s="25"/>
      <c r="I252" s="14"/>
      <c r="J252" s="23" t="str">
        <f t="array" ref="J252">IF(K252="","",XLOOKUP(K252,selector_04,selector_04_ids,""))</f>
        <v/>
      </c>
      <c r="K252" s="25"/>
      <c r="L252" s="14"/>
      <c r="M252" s="27"/>
      <c r="N252" s="14"/>
    </row>
    <row r="253">
      <c r="A253" s="14"/>
      <c r="B253" s="14" t="str">
        <f>IF($A253="","",'Система'!$B$4)</f>
        <v/>
      </c>
      <c r="C253" s="14"/>
      <c r="D253" s="14"/>
      <c r="E253" s="14"/>
      <c r="F253" s="14"/>
      <c r="G253" s="23" t="str">
        <f t="array" ref="G253">IF(H253="","",XLOOKUP(H253,selector_07,selector_07_ids,""))</f>
        <v/>
      </c>
      <c r="H253" s="25"/>
      <c r="I253" s="14"/>
      <c r="J253" s="23" t="str">
        <f t="array" ref="J253">IF(K253="","",XLOOKUP(K253,selector_04,selector_04_ids,""))</f>
        <v/>
      </c>
      <c r="K253" s="25"/>
      <c r="L253" s="14"/>
      <c r="M253" s="27"/>
      <c r="N253" s="14"/>
    </row>
    <row r="254">
      <c r="A254" s="14"/>
      <c r="B254" s="14" t="str">
        <f>IF($A254="","",'Система'!$B$4)</f>
        <v/>
      </c>
      <c r="C254" s="14"/>
      <c r="D254" s="14"/>
      <c r="E254" s="14"/>
      <c r="F254" s="14"/>
      <c r="G254" s="23" t="str">
        <f t="array" ref="G254">IF(H254="","",XLOOKUP(H254,selector_07,selector_07_ids,""))</f>
        <v/>
      </c>
      <c r="H254" s="25"/>
      <c r="I254" s="14"/>
      <c r="J254" s="23" t="str">
        <f t="array" ref="J254">IF(K254="","",XLOOKUP(K254,selector_04,selector_04_ids,""))</f>
        <v/>
      </c>
      <c r="K254" s="25"/>
      <c r="L254" s="14"/>
      <c r="M254" s="27"/>
      <c r="N254" s="14"/>
    </row>
    <row r="255">
      <c r="A255" s="14"/>
      <c r="B255" s="14" t="str">
        <f>IF($A255="","",'Система'!$B$4)</f>
        <v/>
      </c>
      <c r="C255" s="14"/>
      <c r="D255" s="14"/>
      <c r="E255" s="14"/>
      <c r="F255" s="14"/>
      <c r="G255" s="23" t="str">
        <f t="array" ref="G255">IF(H255="","",XLOOKUP(H255,selector_07,selector_07_ids,""))</f>
        <v/>
      </c>
      <c r="H255" s="25"/>
      <c r="I255" s="14"/>
      <c r="J255" s="23" t="str">
        <f t="array" ref="J255">IF(K255="","",XLOOKUP(K255,selector_04,selector_04_ids,""))</f>
        <v/>
      </c>
      <c r="K255" s="25"/>
      <c r="L255" s="14"/>
      <c r="M255" s="27"/>
      <c r="N255" s="14"/>
    </row>
    <row r="256">
      <c r="A256" s="14"/>
      <c r="B256" s="14" t="str">
        <f>IF($A256="","",'Система'!$B$4)</f>
        <v/>
      </c>
      <c r="C256" s="14"/>
      <c r="D256" s="14"/>
      <c r="E256" s="14"/>
      <c r="F256" s="14"/>
      <c r="G256" s="23" t="str">
        <f t="array" ref="G256">IF(H256="","",XLOOKUP(H256,selector_07,selector_07_ids,""))</f>
        <v/>
      </c>
      <c r="H256" s="25"/>
      <c r="I256" s="14"/>
      <c r="J256" s="23" t="str">
        <f t="array" ref="J256">IF(K256="","",XLOOKUP(K256,selector_04,selector_04_ids,""))</f>
        <v/>
      </c>
      <c r="K256" s="25"/>
      <c r="L256" s="14"/>
      <c r="M256" s="27"/>
      <c r="N256" s="14"/>
    </row>
    <row r="257">
      <c r="A257" s="14"/>
      <c r="B257" s="14" t="str">
        <f>IF($A257="","",'Система'!$B$4)</f>
        <v/>
      </c>
      <c r="C257" s="14"/>
      <c r="D257" s="14"/>
      <c r="E257" s="14"/>
      <c r="F257" s="14"/>
      <c r="G257" s="23" t="str">
        <f t="array" ref="G257">IF(H257="","",XLOOKUP(H257,selector_07,selector_07_ids,""))</f>
        <v/>
      </c>
      <c r="H257" s="25"/>
      <c r="I257" s="14"/>
      <c r="J257" s="23" t="str">
        <f t="array" ref="J257">IF(K257="","",XLOOKUP(K257,selector_04,selector_04_ids,""))</f>
        <v/>
      </c>
      <c r="K257" s="25"/>
      <c r="L257" s="14"/>
      <c r="M257" s="27"/>
      <c r="N257" s="14"/>
    </row>
    <row r="258">
      <c r="A258" s="14"/>
      <c r="B258" s="14" t="str">
        <f>IF($A258="","",'Система'!$B$4)</f>
        <v/>
      </c>
      <c r="C258" s="14"/>
      <c r="D258" s="14"/>
      <c r="E258" s="14"/>
      <c r="F258" s="14"/>
      <c r="G258" s="23" t="str">
        <f t="array" ref="G258">IF(H258="","",XLOOKUP(H258,selector_07,selector_07_ids,""))</f>
        <v/>
      </c>
      <c r="H258" s="25"/>
      <c r="I258" s="14"/>
      <c r="J258" s="23" t="str">
        <f t="array" ref="J258">IF(K258="","",XLOOKUP(K258,selector_04,selector_04_ids,""))</f>
        <v/>
      </c>
      <c r="K258" s="25"/>
      <c r="L258" s="14"/>
      <c r="M258" s="27"/>
      <c r="N258" s="14"/>
    </row>
    <row r="259">
      <c r="A259" s="14"/>
      <c r="B259" s="14" t="str">
        <f>IF($A259="","",'Система'!$B$4)</f>
        <v/>
      </c>
      <c r="C259" s="14"/>
      <c r="D259" s="14"/>
      <c r="E259" s="14"/>
      <c r="F259" s="14"/>
      <c r="G259" s="23" t="str">
        <f t="array" ref="G259">IF(H259="","",XLOOKUP(H259,selector_07,selector_07_ids,""))</f>
        <v/>
      </c>
      <c r="H259" s="25"/>
      <c r="I259" s="14"/>
      <c r="J259" s="23" t="str">
        <f t="array" ref="J259">IF(K259="","",XLOOKUP(K259,selector_04,selector_04_ids,""))</f>
        <v/>
      </c>
      <c r="K259" s="25"/>
      <c r="L259" s="14"/>
      <c r="M259" s="27"/>
      <c r="N259" s="14"/>
    </row>
    <row r="260">
      <c r="A260" s="14"/>
      <c r="B260" s="14" t="str">
        <f>IF($A260="","",'Система'!$B$4)</f>
        <v/>
      </c>
      <c r="C260" s="14"/>
      <c r="D260" s="14"/>
      <c r="E260" s="14"/>
      <c r="F260" s="14"/>
      <c r="G260" s="23" t="str">
        <f t="array" ref="G260">IF(H260="","",XLOOKUP(H260,selector_07,selector_07_ids,""))</f>
        <v/>
      </c>
      <c r="H260" s="25"/>
      <c r="I260" s="14"/>
      <c r="J260" s="23" t="str">
        <f t="array" ref="J260">IF(K260="","",XLOOKUP(K260,selector_04,selector_04_ids,""))</f>
        <v/>
      </c>
      <c r="K260" s="25"/>
      <c r="L260" s="14"/>
      <c r="M260" s="27"/>
      <c r="N260" s="14"/>
    </row>
    <row r="261">
      <c r="A261" s="14"/>
      <c r="B261" s="14" t="str">
        <f>IF($A261="","",'Система'!$B$4)</f>
        <v/>
      </c>
      <c r="C261" s="14"/>
      <c r="D261" s="14"/>
      <c r="E261" s="14"/>
      <c r="F261" s="14"/>
      <c r="G261" s="23" t="str">
        <f t="array" ref="G261">IF(H261="","",XLOOKUP(H261,selector_07,selector_07_ids,""))</f>
        <v/>
      </c>
      <c r="H261" s="25"/>
      <c r="I261" s="14"/>
      <c r="J261" s="23" t="str">
        <f t="array" ref="J261">IF(K261="","",XLOOKUP(K261,selector_04,selector_04_ids,""))</f>
        <v/>
      </c>
      <c r="K261" s="25"/>
      <c r="L261" s="14"/>
      <c r="M261" s="27"/>
      <c r="N261" s="14"/>
    </row>
    <row r="262">
      <c r="A262" s="14"/>
      <c r="B262" s="14" t="str">
        <f>IF($A262="","",'Система'!$B$4)</f>
        <v/>
      </c>
      <c r="C262" s="14"/>
      <c r="D262" s="14"/>
      <c r="E262" s="14"/>
      <c r="F262" s="14"/>
      <c r="G262" s="23" t="str">
        <f t="array" ref="G262">IF(H262="","",XLOOKUP(H262,selector_07,selector_07_ids,""))</f>
        <v/>
      </c>
      <c r="H262" s="25"/>
      <c r="I262" s="14"/>
      <c r="J262" s="23" t="str">
        <f t="array" ref="J262">IF(K262="","",XLOOKUP(K262,selector_04,selector_04_ids,""))</f>
        <v/>
      </c>
      <c r="K262" s="25"/>
      <c r="L262" s="14"/>
      <c r="M262" s="27"/>
      <c r="N262" s="14"/>
    </row>
    <row r="263">
      <c r="A263" s="14"/>
      <c r="B263" s="14" t="str">
        <f>IF($A263="","",'Система'!$B$4)</f>
        <v/>
      </c>
      <c r="C263" s="14"/>
      <c r="D263" s="14"/>
      <c r="E263" s="14"/>
      <c r="F263" s="14"/>
      <c r="G263" s="23" t="str">
        <f t="array" ref="G263">IF(H263="","",XLOOKUP(H263,selector_07,selector_07_ids,""))</f>
        <v/>
      </c>
      <c r="H263" s="25"/>
      <c r="I263" s="14"/>
      <c r="J263" s="23" t="str">
        <f t="array" ref="J263">IF(K263="","",XLOOKUP(K263,selector_04,selector_04_ids,""))</f>
        <v/>
      </c>
      <c r="K263" s="25"/>
      <c r="L263" s="14"/>
      <c r="M263" s="27"/>
      <c r="N263" s="14"/>
    </row>
    <row r="264">
      <c r="A264" s="14"/>
      <c r="B264" s="14" t="str">
        <f>IF($A264="","",'Система'!$B$4)</f>
        <v/>
      </c>
      <c r="C264" s="14"/>
      <c r="D264" s="14"/>
      <c r="E264" s="14"/>
      <c r="F264" s="14"/>
      <c r="G264" s="23" t="str">
        <f t="array" ref="G264">IF(H264="","",XLOOKUP(H264,selector_07,selector_07_ids,""))</f>
        <v/>
      </c>
      <c r="H264" s="25"/>
      <c r="I264" s="14"/>
      <c r="J264" s="23" t="str">
        <f t="array" ref="J264">IF(K264="","",XLOOKUP(K264,selector_04,selector_04_ids,""))</f>
        <v/>
      </c>
      <c r="K264" s="25"/>
      <c r="L264" s="14"/>
      <c r="M264" s="27"/>
      <c r="N264" s="14"/>
    </row>
    <row r="265">
      <c r="A265" s="14"/>
      <c r="B265" s="14" t="str">
        <f>IF($A265="","",'Система'!$B$4)</f>
        <v/>
      </c>
      <c r="C265" s="14"/>
      <c r="D265" s="14"/>
      <c r="E265" s="14"/>
      <c r="F265" s="14"/>
      <c r="G265" s="23" t="str">
        <f t="array" ref="G265">IF(H265="","",XLOOKUP(H265,selector_07,selector_07_ids,""))</f>
        <v/>
      </c>
      <c r="H265" s="25"/>
      <c r="I265" s="14"/>
      <c r="J265" s="23" t="str">
        <f t="array" ref="J265">IF(K265="","",XLOOKUP(K265,selector_04,selector_04_ids,""))</f>
        <v/>
      </c>
      <c r="K265" s="25"/>
      <c r="L265" s="14"/>
      <c r="M265" s="27"/>
      <c r="N265" s="14"/>
    </row>
    <row r="266">
      <c r="A266" s="14"/>
      <c r="B266" s="14" t="str">
        <f>IF($A266="","",'Система'!$B$4)</f>
        <v/>
      </c>
      <c r="C266" s="14"/>
      <c r="D266" s="14"/>
      <c r="E266" s="14"/>
      <c r="F266" s="14"/>
      <c r="G266" s="23" t="str">
        <f t="array" ref="G266">IF(H266="","",XLOOKUP(H266,selector_07,selector_07_ids,""))</f>
        <v/>
      </c>
      <c r="H266" s="25"/>
      <c r="I266" s="14"/>
      <c r="J266" s="23" t="str">
        <f t="array" ref="J266">IF(K266="","",XLOOKUP(K266,selector_04,selector_04_ids,""))</f>
        <v/>
      </c>
      <c r="K266" s="25"/>
      <c r="L266" s="14"/>
      <c r="M266" s="27"/>
      <c r="N266" s="14"/>
    </row>
    <row r="267">
      <c r="A267" s="14"/>
      <c r="B267" s="14" t="str">
        <f>IF($A267="","",'Система'!$B$4)</f>
        <v/>
      </c>
      <c r="C267" s="14"/>
      <c r="D267" s="14"/>
      <c r="E267" s="14"/>
      <c r="F267" s="14"/>
      <c r="G267" s="23" t="str">
        <f t="array" ref="G267">IF(H267="","",XLOOKUP(H267,selector_07,selector_07_ids,""))</f>
        <v/>
      </c>
      <c r="H267" s="25"/>
      <c r="I267" s="14"/>
      <c r="J267" s="23" t="str">
        <f t="array" ref="J267">IF(K267="","",XLOOKUP(K267,selector_04,selector_04_ids,""))</f>
        <v/>
      </c>
      <c r="K267" s="25"/>
      <c r="L267" s="14"/>
      <c r="M267" s="27"/>
      <c r="N267" s="14"/>
    </row>
    <row r="268">
      <c r="A268" s="14"/>
      <c r="B268" s="14" t="str">
        <f>IF($A268="","",'Система'!$B$4)</f>
        <v/>
      </c>
      <c r="C268" s="14"/>
      <c r="D268" s="14"/>
      <c r="E268" s="14"/>
      <c r="F268" s="14"/>
      <c r="G268" s="23" t="str">
        <f t="array" ref="G268">IF(H268="","",XLOOKUP(H268,selector_07,selector_07_ids,""))</f>
        <v/>
      </c>
      <c r="H268" s="25"/>
      <c r="I268" s="14"/>
      <c r="J268" s="23" t="str">
        <f t="array" ref="J268">IF(K268="","",XLOOKUP(K268,selector_04,selector_04_ids,""))</f>
        <v/>
      </c>
      <c r="K268" s="25"/>
      <c r="L268" s="14"/>
      <c r="M268" s="27"/>
      <c r="N268" s="14"/>
    </row>
    <row r="269">
      <c r="A269" s="14"/>
      <c r="B269" s="14" t="str">
        <f>IF($A269="","",'Система'!$B$4)</f>
        <v/>
      </c>
      <c r="C269" s="14"/>
      <c r="D269" s="14"/>
      <c r="E269" s="14"/>
      <c r="F269" s="14"/>
      <c r="G269" s="23" t="str">
        <f t="array" ref="G269">IF(H269="","",XLOOKUP(H269,selector_07,selector_07_ids,""))</f>
        <v/>
      </c>
      <c r="H269" s="25"/>
      <c r="I269" s="14"/>
      <c r="J269" s="23" t="str">
        <f t="array" ref="J269">IF(K269="","",XLOOKUP(K269,selector_04,selector_04_ids,""))</f>
        <v/>
      </c>
      <c r="K269" s="25"/>
      <c r="L269" s="14"/>
      <c r="M269" s="27"/>
      <c r="N269" s="14"/>
    </row>
    <row r="270">
      <c r="A270" s="14"/>
      <c r="B270" s="14" t="str">
        <f>IF($A270="","",'Система'!$B$4)</f>
        <v/>
      </c>
      <c r="C270" s="14"/>
      <c r="D270" s="14"/>
      <c r="E270" s="14"/>
      <c r="F270" s="14"/>
      <c r="G270" s="23" t="str">
        <f t="array" ref="G270">IF(H270="","",XLOOKUP(H270,selector_07,selector_07_ids,""))</f>
        <v/>
      </c>
      <c r="H270" s="25"/>
      <c r="I270" s="14"/>
      <c r="J270" s="23" t="str">
        <f t="array" ref="J270">IF(K270="","",XLOOKUP(K270,selector_04,selector_04_ids,""))</f>
        <v/>
      </c>
      <c r="K270" s="25"/>
      <c r="L270" s="14"/>
      <c r="M270" s="27"/>
      <c r="N270" s="14"/>
    </row>
    <row r="271">
      <c r="A271" s="14"/>
      <c r="B271" s="14" t="str">
        <f>IF($A271="","",'Система'!$B$4)</f>
        <v/>
      </c>
      <c r="C271" s="14"/>
      <c r="D271" s="14"/>
      <c r="E271" s="14"/>
      <c r="F271" s="14"/>
      <c r="G271" s="23" t="str">
        <f t="array" ref="G271">IF(H271="","",XLOOKUP(H271,selector_07,selector_07_ids,""))</f>
        <v/>
      </c>
      <c r="H271" s="25"/>
      <c r="I271" s="14"/>
      <c r="J271" s="23" t="str">
        <f t="array" ref="J271">IF(K271="","",XLOOKUP(K271,selector_04,selector_04_ids,""))</f>
        <v/>
      </c>
      <c r="K271" s="25"/>
      <c r="L271" s="14"/>
      <c r="M271" s="27"/>
      <c r="N271" s="14"/>
    </row>
    <row r="272">
      <c r="A272" s="14"/>
      <c r="B272" s="14" t="str">
        <f>IF($A272="","",'Система'!$B$4)</f>
        <v/>
      </c>
      <c r="C272" s="14"/>
      <c r="D272" s="14"/>
      <c r="E272" s="14"/>
      <c r="F272" s="14"/>
      <c r="G272" s="23" t="str">
        <f t="array" ref="G272">IF(H272="","",XLOOKUP(H272,selector_07,selector_07_ids,""))</f>
        <v/>
      </c>
      <c r="H272" s="25"/>
      <c r="I272" s="14"/>
      <c r="J272" s="23" t="str">
        <f t="array" ref="J272">IF(K272="","",XLOOKUP(K272,selector_04,selector_04_ids,""))</f>
        <v/>
      </c>
      <c r="K272" s="25"/>
      <c r="L272" s="14"/>
      <c r="M272" s="27"/>
      <c r="N272" s="14"/>
    </row>
    <row r="273">
      <c r="A273" s="14"/>
      <c r="B273" s="14" t="str">
        <f>IF($A273="","",'Система'!$B$4)</f>
        <v/>
      </c>
      <c r="C273" s="14"/>
      <c r="D273" s="14"/>
      <c r="E273" s="14"/>
      <c r="F273" s="14"/>
      <c r="G273" s="23" t="str">
        <f t="array" ref="G273">IF(H273="","",XLOOKUP(H273,selector_07,selector_07_ids,""))</f>
        <v/>
      </c>
      <c r="H273" s="25"/>
      <c r="I273" s="14"/>
      <c r="J273" s="23" t="str">
        <f t="array" ref="J273">IF(K273="","",XLOOKUP(K273,selector_04,selector_04_ids,""))</f>
        <v/>
      </c>
      <c r="K273" s="25"/>
      <c r="L273" s="14"/>
      <c r="M273" s="27"/>
      <c r="N273" s="14"/>
    </row>
    <row r="274">
      <c r="A274" s="14"/>
      <c r="B274" s="14" t="str">
        <f>IF($A274="","",'Система'!$B$4)</f>
        <v/>
      </c>
      <c r="C274" s="14"/>
      <c r="D274" s="14"/>
      <c r="E274" s="14"/>
      <c r="F274" s="14"/>
      <c r="G274" s="23" t="str">
        <f t="array" ref="G274">IF(H274="","",XLOOKUP(H274,selector_07,selector_07_ids,""))</f>
        <v/>
      </c>
      <c r="H274" s="25"/>
      <c r="I274" s="14"/>
      <c r="J274" s="23" t="str">
        <f t="array" ref="J274">IF(K274="","",XLOOKUP(K274,selector_04,selector_04_ids,""))</f>
        <v/>
      </c>
      <c r="K274" s="25"/>
      <c r="L274" s="14"/>
      <c r="M274" s="27"/>
      <c r="N274" s="14"/>
    </row>
    <row r="275">
      <c r="A275" s="14"/>
      <c r="B275" s="14" t="str">
        <f>IF($A275="","",'Система'!$B$4)</f>
        <v/>
      </c>
      <c r="C275" s="14"/>
      <c r="D275" s="14"/>
      <c r="E275" s="14"/>
      <c r="F275" s="14"/>
      <c r="G275" s="23" t="str">
        <f t="array" ref="G275">IF(H275="","",XLOOKUP(H275,selector_07,selector_07_ids,""))</f>
        <v/>
      </c>
      <c r="H275" s="25"/>
      <c r="I275" s="14"/>
      <c r="J275" s="23" t="str">
        <f t="array" ref="J275">IF(K275="","",XLOOKUP(K275,selector_04,selector_04_ids,""))</f>
        <v/>
      </c>
      <c r="K275" s="25"/>
      <c r="L275" s="14"/>
      <c r="M275" s="27"/>
      <c r="N275" s="14"/>
    </row>
    <row r="276">
      <c r="A276" s="14"/>
      <c r="B276" s="14" t="str">
        <f>IF($A276="","",'Система'!$B$4)</f>
        <v/>
      </c>
      <c r="C276" s="14"/>
      <c r="D276" s="14"/>
      <c r="E276" s="14"/>
      <c r="F276" s="14"/>
      <c r="G276" s="23" t="str">
        <f t="array" ref="G276">IF(H276="","",XLOOKUP(H276,selector_07,selector_07_ids,""))</f>
        <v/>
      </c>
      <c r="H276" s="25"/>
      <c r="I276" s="14"/>
      <c r="J276" s="23" t="str">
        <f t="array" ref="J276">IF(K276="","",XLOOKUP(K276,selector_04,selector_04_ids,""))</f>
        <v/>
      </c>
      <c r="K276" s="25"/>
      <c r="L276" s="14"/>
      <c r="M276" s="27"/>
      <c r="N276" s="14"/>
    </row>
    <row r="277">
      <c r="A277" s="14"/>
      <c r="B277" s="14" t="str">
        <f>IF($A277="","",'Система'!$B$4)</f>
        <v/>
      </c>
      <c r="C277" s="14"/>
      <c r="D277" s="14"/>
      <c r="E277" s="14"/>
      <c r="F277" s="14"/>
      <c r="G277" s="23" t="str">
        <f t="array" ref="G277">IF(H277="","",XLOOKUP(H277,selector_07,selector_07_ids,""))</f>
        <v/>
      </c>
      <c r="H277" s="25"/>
      <c r="I277" s="14"/>
      <c r="J277" s="23" t="str">
        <f t="array" ref="J277">IF(K277="","",XLOOKUP(K277,selector_04,selector_04_ids,""))</f>
        <v/>
      </c>
      <c r="K277" s="25"/>
      <c r="L277" s="14"/>
      <c r="M277" s="27"/>
      <c r="N277" s="14"/>
    </row>
    <row r="278">
      <c r="A278" s="14"/>
      <c r="B278" s="14" t="str">
        <f>IF($A278="","",'Система'!$B$4)</f>
        <v/>
      </c>
      <c r="C278" s="14"/>
      <c r="D278" s="14"/>
      <c r="E278" s="14"/>
      <c r="F278" s="14"/>
      <c r="G278" s="23" t="str">
        <f t="array" ref="G278">IF(H278="","",XLOOKUP(H278,selector_07,selector_07_ids,""))</f>
        <v/>
      </c>
      <c r="H278" s="25"/>
      <c r="I278" s="14"/>
      <c r="J278" s="23" t="str">
        <f t="array" ref="J278">IF(K278="","",XLOOKUP(K278,selector_04,selector_04_ids,""))</f>
        <v/>
      </c>
      <c r="K278" s="25"/>
      <c r="L278" s="14"/>
      <c r="M278" s="27"/>
      <c r="N278" s="14"/>
    </row>
    <row r="279">
      <c r="A279" s="14"/>
      <c r="B279" s="14" t="str">
        <f>IF($A279="","",'Система'!$B$4)</f>
        <v/>
      </c>
      <c r="C279" s="14"/>
      <c r="D279" s="14"/>
      <c r="E279" s="14"/>
      <c r="F279" s="14"/>
      <c r="G279" s="23" t="str">
        <f t="array" ref="G279">IF(H279="","",XLOOKUP(H279,selector_07,selector_07_ids,""))</f>
        <v/>
      </c>
      <c r="H279" s="25"/>
      <c r="I279" s="14"/>
      <c r="J279" s="23" t="str">
        <f t="array" ref="J279">IF(K279="","",XLOOKUP(K279,selector_04,selector_04_ids,""))</f>
        <v/>
      </c>
      <c r="K279" s="25"/>
      <c r="L279" s="14"/>
      <c r="M279" s="27"/>
      <c r="N279" s="14"/>
    </row>
    <row r="280">
      <c r="A280" s="14"/>
      <c r="B280" s="14" t="str">
        <f>IF($A280="","",'Система'!$B$4)</f>
        <v/>
      </c>
      <c r="C280" s="14"/>
      <c r="D280" s="14"/>
      <c r="E280" s="14"/>
      <c r="F280" s="14"/>
      <c r="G280" s="23" t="str">
        <f t="array" ref="G280">IF(H280="","",XLOOKUP(H280,selector_07,selector_07_ids,""))</f>
        <v/>
      </c>
      <c r="H280" s="25"/>
      <c r="I280" s="14"/>
      <c r="J280" s="23" t="str">
        <f t="array" ref="J280">IF(K280="","",XLOOKUP(K280,selector_04,selector_04_ids,""))</f>
        <v/>
      </c>
      <c r="K280" s="25"/>
      <c r="L280" s="14"/>
      <c r="M280" s="27"/>
      <c r="N280" s="14"/>
    </row>
    <row r="281">
      <c r="A281" s="14"/>
      <c r="B281" s="14" t="str">
        <f>IF($A281="","",'Система'!$B$4)</f>
        <v/>
      </c>
      <c r="C281" s="14"/>
      <c r="D281" s="14"/>
      <c r="E281" s="14"/>
      <c r="F281" s="14"/>
      <c r="G281" s="23" t="str">
        <f t="array" ref="G281">IF(H281="","",XLOOKUP(H281,selector_07,selector_07_ids,""))</f>
        <v/>
      </c>
      <c r="H281" s="25"/>
      <c r="I281" s="14"/>
      <c r="J281" s="23" t="str">
        <f t="array" ref="J281">IF(K281="","",XLOOKUP(K281,selector_04,selector_04_ids,""))</f>
        <v/>
      </c>
      <c r="K281" s="25"/>
      <c r="L281" s="14"/>
      <c r="M281" s="27"/>
      <c r="N281" s="14"/>
    </row>
    <row r="282">
      <c r="A282" s="14"/>
      <c r="B282" s="14" t="str">
        <f>IF($A282="","",'Система'!$B$4)</f>
        <v/>
      </c>
      <c r="C282" s="14"/>
      <c r="D282" s="14"/>
      <c r="E282" s="14"/>
      <c r="F282" s="14"/>
      <c r="G282" s="23" t="str">
        <f t="array" ref="G282">IF(H282="","",XLOOKUP(H282,selector_07,selector_07_ids,""))</f>
        <v/>
      </c>
      <c r="H282" s="25"/>
      <c r="I282" s="14"/>
      <c r="J282" s="23" t="str">
        <f t="array" ref="J282">IF(K282="","",XLOOKUP(K282,selector_04,selector_04_ids,""))</f>
        <v/>
      </c>
      <c r="K282" s="25"/>
      <c r="L282" s="14"/>
      <c r="M282" s="27"/>
      <c r="N282" s="14"/>
    </row>
    <row r="283">
      <c r="A283" s="14"/>
      <c r="B283" s="14" t="str">
        <f>IF($A283="","",'Система'!$B$4)</f>
        <v/>
      </c>
      <c r="C283" s="14"/>
      <c r="D283" s="14"/>
      <c r="E283" s="14"/>
      <c r="F283" s="14"/>
      <c r="G283" s="23" t="str">
        <f t="array" ref="G283">IF(H283="","",XLOOKUP(H283,selector_07,selector_07_ids,""))</f>
        <v/>
      </c>
      <c r="H283" s="25"/>
      <c r="I283" s="14"/>
      <c r="J283" s="23" t="str">
        <f t="array" ref="J283">IF(K283="","",XLOOKUP(K283,selector_04,selector_04_ids,""))</f>
        <v/>
      </c>
      <c r="K283" s="25"/>
      <c r="L283" s="14"/>
      <c r="M283" s="27"/>
      <c r="N283" s="14"/>
    </row>
    <row r="284">
      <c r="A284" s="14"/>
      <c r="B284" s="14" t="str">
        <f>IF($A284="","",'Система'!$B$4)</f>
        <v/>
      </c>
      <c r="C284" s="14"/>
      <c r="D284" s="14"/>
      <c r="E284" s="14"/>
      <c r="F284" s="14"/>
      <c r="G284" s="23" t="str">
        <f t="array" ref="G284">IF(H284="","",XLOOKUP(H284,selector_07,selector_07_ids,""))</f>
        <v/>
      </c>
      <c r="H284" s="25"/>
      <c r="I284" s="14"/>
      <c r="J284" s="23" t="str">
        <f t="array" ref="J284">IF(K284="","",XLOOKUP(K284,selector_04,selector_04_ids,""))</f>
        <v/>
      </c>
      <c r="K284" s="25"/>
      <c r="L284" s="14"/>
      <c r="M284" s="27"/>
      <c r="N284" s="14"/>
    </row>
    <row r="285">
      <c r="A285" s="14"/>
      <c r="B285" s="14" t="str">
        <f>IF($A285="","",'Система'!$B$4)</f>
        <v/>
      </c>
      <c r="C285" s="14"/>
      <c r="D285" s="14"/>
      <c r="E285" s="14"/>
      <c r="F285" s="14"/>
      <c r="G285" s="23" t="str">
        <f t="array" ref="G285">IF(H285="","",XLOOKUP(H285,selector_07,selector_07_ids,""))</f>
        <v/>
      </c>
      <c r="H285" s="25"/>
      <c r="I285" s="14"/>
      <c r="J285" s="23" t="str">
        <f t="array" ref="J285">IF(K285="","",XLOOKUP(K285,selector_04,selector_04_ids,""))</f>
        <v/>
      </c>
      <c r="K285" s="25"/>
      <c r="L285" s="14"/>
      <c r="M285" s="27"/>
      <c r="N285" s="14"/>
    </row>
    <row r="286">
      <c r="A286" s="14"/>
      <c r="B286" s="14" t="str">
        <f>IF($A286="","",'Система'!$B$4)</f>
        <v/>
      </c>
      <c r="C286" s="14"/>
      <c r="D286" s="14"/>
      <c r="E286" s="14"/>
      <c r="F286" s="14"/>
      <c r="G286" s="23" t="str">
        <f t="array" ref="G286">IF(H286="","",XLOOKUP(H286,selector_07,selector_07_ids,""))</f>
        <v/>
      </c>
      <c r="H286" s="25"/>
      <c r="I286" s="14"/>
      <c r="J286" s="23" t="str">
        <f t="array" ref="J286">IF(K286="","",XLOOKUP(K286,selector_04,selector_04_ids,""))</f>
        <v/>
      </c>
      <c r="K286" s="25"/>
      <c r="L286" s="14"/>
      <c r="M286" s="27"/>
      <c r="N286" s="14"/>
    </row>
    <row r="287">
      <c r="A287" s="14"/>
      <c r="B287" s="14" t="str">
        <f>IF($A287="","",'Система'!$B$4)</f>
        <v/>
      </c>
      <c r="C287" s="14"/>
      <c r="D287" s="14"/>
      <c r="E287" s="14"/>
      <c r="F287" s="14"/>
      <c r="G287" s="23" t="str">
        <f t="array" ref="G287">IF(H287="","",XLOOKUP(H287,selector_07,selector_07_ids,""))</f>
        <v/>
      </c>
      <c r="H287" s="25"/>
      <c r="I287" s="14"/>
      <c r="J287" s="23" t="str">
        <f t="array" ref="J287">IF(K287="","",XLOOKUP(K287,selector_04,selector_04_ids,""))</f>
        <v/>
      </c>
      <c r="K287" s="25"/>
      <c r="L287" s="14"/>
      <c r="M287" s="27"/>
      <c r="N287" s="14"/>
    </row>
    <row r="288">
      <c r="A288" s="14"/>
      <c r="B288" s="14" t="str">
        <f>IF($A288="","",'Система'!$B$4)</f>
        <v/>
      </c>
      <c r="C288" s="14"/>
      <c r="D288" s="14"/>
      <c r="E288" s="14"/>
      <c r="F288" s="14"/>
      <c r="G288" s="23" t="str">
        <f t="array" ref="G288">IF(H288="","",XLOOKUP(H288,selector_07,selector_07_ids,""))</f>
        <v/>
      </c>
      <c r="H288" s="25"/>
      <c r="I288" s="14"/>
      <c r="J288" s="23" t="str">
        <f t="array" ref="J288">IF(K288="","",XLOOKUP(K288,selector_04,selector_04_ids,""))</f>
        <v/>
      </c>
      <c r="K288" s="25"/>
      <c r="L288" s="14"/>
      <c r="M288" s="27"/>
      <c r="N288" s="14"/>
    </row>
    <row r="289">
      <c r="A289" s="14"/>
      <c r="B289" s="14" t="str">
        <f>IF($A289="","",'Система'!$B$4)</f>
        <v/>
      </c>
      <c r="C289" s="14"/>
      <c r="D289" s="14"/>
      <c r="E289" s="14"/>
      <c r="F289" s="14"/>
      <c r="G289" s="23" t="str">
        <f t="array" ref="G289">IF(H289="","",XLOOKUP(H289,selector_07,selector_07_ids,""))</f>
        <v/>
      </c>
      <c r="H289" s="25"/>
      <c r="I289" s="14"/>
      <c r="J289" s="23" t="str">
        <f t="array" ref="J289">IF(K289="","",XLOOKUP(K289,selector_04,selector_04_ids,""))</f>
        <v/>
      </c>
      <c r="K289" s="25"/>
      <c r="L289" s="14"/>
      <c r="M289" s="27"/>
      <c r="N289" s="14"/>
    </row>
    <row r="290">
      <c r="A290" s="14"/>
      <c r="B290" s="14" t="str">
        <f>IF($A290="","",'Система'!$B$4)</f>
        <v/>
      </c>
      <c r="C290" s="14"/>
      <c r="D290" s="14"/>
      <c r="E290" s="14"/>
      <c r="F290" s="14"/>
      <c r="G290" s="23" t="str">
        <f t="array" ref="G290">IF(H290="","",XLOOKUP(H290,selector_07,selector_07_ids,""))</f>
        <v/>
      </c>
      <c r="H290" s="25"/>
      <c r="I290" s="14"/>
      <c r="J290" s="23" t="str">
        <f t="array" ref="J290">IF(K290="","",XLOOKUP(K290,selector_04,selector_04_ids,""))</f>
        <v/>
      </c>
      <c r="K290" s="25"/>
      <c r="L290" s="14"/>
      <c r="M290" s="27"/>
      <c r="N290" s="14"/>
    </row>
    <row r="291">
      <c r="A291" s="14"/>
      <c r="B291" s="14" t="str">
        <f>IF($A291="","",'Система'!$B$4)</f>
        <v/>
      </c>
      <c r="C291" s="14"/>
      <c r="D291" s="14"/>
      <c r="E291" s="14"/>
      <c r="F291" s="14"/>
      <c r="G291" s="23" t="str">
        <f t="array" ref="G291">IF(H291="","",XLOOKUP(H291,selector_07,selector_07_ids,""))</f>
        <v/>
      </c>
      <c r="H291" s="25"/>
      <c r="I291" s="14"/>
      <c r="J291" s="23" t="str">
        <f t="array" ref="J291">IF(K291="","",XLOOKUP(K291,selector_04,selector_04_ids,""))</f>
        <v/>
      </c>
      <c r="K291" s="25"/>
      <c r="L291" s="14"/>
      <c r="M291" s="27"/>
      <c r="N291" s="14"/>
    </row>
    <row r="292">
      <c r="A292" s="14"/>
      <c r="B292" s="14" t="str">
        <f>IF($A292="","",'Система'!$B$4)</f>
        <v/>
      </c>
      <c r="C292" s="14"/>
      <c r="D292" s="14"/>
      <c r="E292" s="14"/>
      <c r="F292" s="14"/>
      <c r="G292" s="23" t="str">
        <f t="array" ref="G292">IF(H292="","",XLOOKUP(H292,selector_07,selector_07_ids,""))</f>
        <v/>
      </c>
      <c r="H292" s="25"/>
      <c r="I292" s="14"/>
      <c r="J292" s="23" t="str">
        <f t="array" ref="J292">IF(K292="","",XLOOKUP(K292,selector_04,selector_04_ids,""))</f>
        <v/>
      </c>
      <c r="K292" s="25"/>
      <c r="L292" s="14"/>
      <c r="M292" s="27"/>
      <c r="N292" s="14"/>
    </row>
    <row r="293">
      <c r="A293" s="14"/>
      <c r="B293" s="14" t="str">
        <f>IF($A293="","",'Система'!$B$4)</f>
        <v/>
      </c>
      <c r="C293" s="14"/>
      <c r="D293" s="14"/>
      <c r="E293" s="14"/>
      <c r="F293" s="14"/>
      <c r="G293" s="23" t="str">
        <f t="array" ref="G293">IF(H293="","",XLOOKUP(H293,selector_07,selector_07_ids,""))</f>
        <v/>
      </c>
      <c r="H293" s="25"/>
      <c r="I293" s="14"/>
      <c r="J293" s="23" t="str">
        <f t="array" ref="J293">IF(K293="","",XLOOKUP(K293,selector_04,selector_04_ids,""))</f>
        <v/>
      </c>
      <c r="K293" s="25"/>
      <c r="L293" s="14"/>
      <c r="M293" s="27"/>
      <c r="N293" s="14"/>
    </row>
    <row r="294">
      <c r="A294" s="14"/>
      <c r="B294" s="14" t="str">
        <f>IF($A294="","",'Система'!$B$4)</f>
        <v/>
      </c>
      <c r="C294" s="14"/>
      <c r="D294" s="14"/>
      <c r="E294" s="14"/>
      <c r="F294" s="14"/>
      <c r="G294" s="23" t="str">
        <f t="array" ref="G294">IF(H294="","",XLOOKUP(H294,selector_07,selector_07_ids,""))</f>
        <v/>
      </c>
      <c r="H294" s="25"/>
      <c r="I294" s="14"/>
      <c r="J294" s="23" t="str">
        <f t="array" ref="J294">IF(K294="","",XLOOKUP(K294,selector_04,selector_04_ids,""))</f>
        <v/>
      </c>
      <c r="K294" s="25"/>
      <c r="L294" s="14"/>
      <c r="M294" s="27"/>
      <c r="N294" s="14"/>
    </row>
    <row r="295">
      <c r="A295" s="14"/>
      <c r="B295" s="14" t="str">
        <f>IF($A295="","",'Система'!$B$4)</f>
        <v/>
      </c>
      <c r="C295" s="14"/>
      <c r="D295" s="14"/>
      <c r="E295" s="14"/>
      <c r="F295" s="14"/>
      <c r="G295" s="23" t="str">
        <f t="array" ref="G295">IF(H295="","",XLOOKUP(H295,selector_07,selector_07_ids,""))</f>
        <v/>
      </c>
      <c r="H295" s="25"/>
      <c r="I295" s="14"/>
      <c r="J295" s="23" t="str">
        <f t="array" ref="J295">IF(K295="","",XLOOKUP(K295,selector_04,selector_04_ids,""))</f>
        <v/>
      </c>
      <c r="K295" s="25"/>
      <c r="L295" s="14"/>
      <c r="M295" s="27"/>
      <c r="N295" s="14"/>
    </row>
    <row r="296">
      <c r="A296" s="14"/>
      <c r="B296" s="14" t="str">
        <f>IF($A296="","",'Система'!$B$4)</f>
        <v/>
      </c>
      <c r="C296" s="14"/>
      <c r="D296" s="14"/>
      <c r="E296" s="14"/>
      <c r="F296" s="14"/>
      <c r="G296" s="23" t="str">
        <f t="array" ref="G296">IF(H296="","",XLOOKUP(H296,selector_07,selector_07_ids,""))</f>
        <v/>
      </c>
      <c r="H296" s="25"/>
      <c r="I296" s="14"/>
      <c r="J296" s="23" t="str">
        <f t="array" ref="J296">IF(K296="","",XLOOKUP(K296,selector_04,selector_04_ids,""))</f>
        <v/>
      </c>
      <c r="K296" s="25"/>
      <c r="L296" s="14"/>
      <c r="M296" s="27"/>
      <c r="N296" s="14"/>
    </row>
    <row r="297">
      <c r="A297" s="14"/>
      <c r="B297" s="14" t="str">
        <f>IF($A297="","",'Система'!$B$4)</f>
        <v/>
      </c>
      <c r="C297" s="14"/>
      <c r="D297" s="14"/>
      <c r="E297" s="14"/>
      <c r="F297" s="14"/>
      <c r="G297" s="23" t="str">
        <f t="array" ref="G297">IF(H297="","",XLOOKUP(H297,selector_07,selector_07_ids,""))</f>
        <v/>
      </c>
      <c r="H297" s="25"/>
      <c r="I297" s="14"/>
      <c r="J297" s="23" t="str">
        <f t="array" ref="J297">IF(K297="","",XLOOKUP(K297,selector_04,selector_04_ids,""))</f>
        <v/>
      </c>
      <c r="K297" s="25"/>
      <c r="L297" s="14"/>
      <c r="M297" s="27"/>
      <c r="N297" s="14"/>
    </row>
    <row r="298">
      <c r="A298" s="14"/>
      <c r="B298" s="14" t="str">
        <f>IF($A298="","",'Система'!$B$4)</f>
        <v/>
      </c>
      <c r="C298" s="14"/>
      <c r="D298" s="14"/>
      <c r="E298" s="14"/>
      <c r="F298" s="14"/>
      <c r="G298" s="23" t="str">
        <f t="array" ref="G298">IF(H298="","",XLOOKUP(H298,selector_07,selector_07_ids,""))</f>
        <v/>
      </c>
      <c r="H298" s="25"/>
      <c r="I298" s="14"/>
      <c r="J298" s="23" t="str">
        <f t="array" ref="J298">IF(K298="","",XLOOKUP(K298,selector_04,selector_04_ids,""))</f>
        <v/>
      </c>
      <c r="K298" s="25"/>
      <c r="L298" s="14"/>
      <c r="M298" s="27"/>
      <c r="N298" s="14"/>
    </row>
    <row r="299">
      <c r="A299" s="14"/>
      <c r="B299" s="14" t="str">
        <f>IF($A299="","",'Система'!$B$4)</f>
        <v/>
      </c>
      <c r="C299" s="14"/>
      <c r="D299" s="14"/>
      <c r="E299" s="14"/>
      <c r="F299" s="14"/>
      <c r="G299" s="23" t="str">
        <f t="array" ref="G299">IF(H299="","",XLOOKUP(H299,selector_07,selector_07_ids,""))</f>
        <v/>
      </c>
      <c r="H299" s="25"/>
      <c r="I299" s="14"/>
      <c r="J299" s="23" t="str">
        <f t="array" ref="J299">IF(K299="","",XLOOKUP(K299,selector_04,selector_04_ids,""))</f>
        <v/>
      </c>
      <c r="K299" s="25"/>
      <c r="L299" s="14"/>
      <c r="M299" s="27"/>
      <c r="N299" s="14"/>
    </row>
    <row r="300">
      <c r="A300" s="14"/>
      <c r="B300" s="14" t="str">
        <f>IF($A300="","",'Система'!$B$4)</f>
        <v/>
      </c>
      <c r="C300" s="14"/>
      <c r="D300" s="14"/>
      <c r="E300" s="14"/>
      <c r="F300" s="14"/>
      <c r="G300" s="23" t="str">
        <f t="array" ref="G300">IF(H300="","",XLOOKUP(H300,selector_07,selector_07_ids,""))</f>
        <v/>
      </c>
      <c r="H300" s="25"/>
      <c r="I300" s="14"/>
      <c r="J300" s="23" t="str">
        <f t="array" ref="J300">IF(K300="","",XLOOKUP(K300,selector_04,selector_04_ids,""))</f>
        <v/>
      </c>
      <c r="K300" s="25"/>
      <c r="L300" s="14"/>
      <c r="M300" s="27"/>
      <c r="N300" s="14"/>
    </row>
    <row r="301">
      <c r="A301" s="14"/>
      <c r="B301" s="14" t="str">
        <f>IF($A301="","",'Система'!$B$4)</f>
        <v/>
      </c>
      <c r="C301" s="14"/>
      <c r="D301" s="14"/>
      <c r="E301" s="14"/>
      <c r="F301" s="14"/>
      <c r="G301" s="23" t="str">
        <f t="array" ref="G301">IF(H301="","",XLOOKUP(H301,selector_07,selector_07_ids,""))</f>
        <v/>
      </c>
      <c r="H301" s="25"/>
      <c r="I301" s="14"/>
      <c r="J301" s="23" t="str">
        <f t="array" ref="J301">IF(K301="","",XLOOKUP(K301,selector_04,selector_04_ids,""))</f>
        <v/>
      </c>
      <c r="K301" s="25"/>
      <c r="L301" s="14"/>
      <c r="M301" s="27"/>
      <c r="N301" s="14"/>
    </row>
    <row r="302">
      <c r="A302" s="14"/>
      <c r="B302" s="14" t="str">
        <f>IF($A302="","",'Система'!$B$4)</f>
        <v/>
      </c>
      <c r="C302" s="14"/>
      <c r="D302" s="14"/>
      <c r="E302" s="14"/>
      <c r="F302" s="14"/>
      <c r="G302" s="23" t="str">
        <f t="array" ref="G302">IF(H302="","",XLOOKUP(H302,selector_07,selector_07_ids,""))</f>
        <v/>
      </c>
      <c r="H302" s="25"/>
      <c r="I302" s="14"/>
      <c r="J302" s="23" t="str">
        <f t="array" ref="J302">IF(K302="","",XLOOKUP(K302,selector_04,selector_04_ids,""))</f>
        <v/>
      </c>
      <c r="K302" s="25"/>
      <c r="L302" s="14"/>
      <c r="M302" s="27"/>
      <c r="N302" s="14"/>
    </row>
    <row r="303">
      <c r="A303" s="14"/>
      <c r="B303" s="14" t="str">
        <f>IF($A303="","",'Система'!$B$4)</f>
        <v/>
      </c>
      <c r="C303" s="14"/>
      <c r="D303" s="14"/>
      <c r="E303" s="14"/>
      <c r="F303" s="14"/>
      <c r="G303" s="23" t="str">
        <f t="array" ref="G303">IF(H303="","",XLOOKUP(H303,selector_07,selector_07_ids,""))</f>
        <v/>
      </c>
      <c r="H303" s="25"/>
      <c r="I303" s="14"/>
      <c r="J303" s="23" t="str">
        <f t="array" ref="J303">IF(K303="","",XLOOKUP(K303,selector_04,selector_04_ids,""))</f>
        <v/>
      </c>
      <c r="K303" s="25"/>
      <c r="L303" s="14"/>
      <c r="M303" s="27"/>
      <c r="N303" s="14"/>
    </row>
    <row r="304">
      <c r="A304" s="14"/>
      <c r="B304" s="14" t="str">
        <f>IF($A304="","",'Система'!$B$4)</f>
        <v/>
      </c>
      <c r="C304" s="14"/>
      <c r="D304" s="14"/>
      <c r="E304" s="14"/>
      <c r="F304" s="14"/>
      <c r="G304" s="23" t="str">
        <f t="array" ref="G304">IF(H304="","",XLOOKUP(H304,selector_07,selector_07_ids,""))</f>
        <v/>
      </c>
      <c r="H304" s="25"/>
      <c r="I304" s="14"/>
      <c r="J304" s="23" t="str">
        <f t="array" ref="J304">IF(K304="","",XLOOKUP(K304,selector_04,selector_04_ids,""))</f>
        <v/>
      </c>
      <c r="K304" s="25"/>
      <c r="L304" s="14"/>
      <c r="M304" s="27"/>
      <c r="N304" s="14"/>
    </row>
    <row r="305">
      <c r="A305" s="14"/>
      <c r="B305" s="14" t="str">
        <f>IF($A305="","",'Система'!$B$4)</f>
        <v/>
      </c>
      <c r="C305" s="14"/>
      <c r="D305" s="14"/>
      <c r="E305" s="14"/>
      <c r="F305" s="14"/>
      <c r="G305" s="23" t="str">
        <f t="array" ref="G305">IF(H305="","",XLOOKUP(H305,selector_07,selector_07_ids,""))</f>
        <v/>
      </c>
      <c r="H305" s="25"/>
      <c r="I305" s="14"/>
      <c r="J305" s="23" t="str">
        <f t="array" ref="J305">IF(K305="","",XLOOKUP(K305,selector_04,selector_04_ids,""))</f>
        <v/>
      </c>
      <c r="K305" s="25"/>
      <c r="L305" s="14"/>
      <c r="M305" s="27"/>
      <c r="N305" s="14"/>
    </row>
    <row r="306">
      <c r="A306" s="14"/>
      <c r="B306" s="14" t="str">
        <f>IF($A306="","",'Система'!$B$4)</f>
        <v/>
      </c>
      <c r="C306" s="14"/>
      <c r="D306" s="14"/>
      <c r="E306" s="14"/>
      <c r="F306" s="14"/>
      <c r="G306" s="23" t="str">
        <f t="array" ref="G306">IF(H306="","",XLOOKUP(H306,selector_07,selector_07_ids,""))</f>
        <v/>
      </c>
      <c r="H306" s="25"/>
      <c r="I306" s="14"/>
      <c r="J306" s="23" t="str">
        <f t="array" ref="J306">IF(K306="","",XLOOKUP(K306,selector_04,selector_04_ids,""))</f>
        <v/>
      </c>
      <c r="K306" s="25"/>
      <c r="L306" s="14"/>
      <c r="M306" s="27"/>
      <c r="N306" s="14"/>
    </row>
    <row r="307">
      <c r="A307" s="14"/>
      <c r="B307" s="14" t="str">
        <f>IF($A307="","",'Система'!$B$4)</f>
        <v/>
      </c>
      <c r="C307" s="14"/>
      <c r="D307" s="14"/>
      <c r="E307" s="14"/>
      <c r="F307" s="14"/>
      <c r="G307" s="23" t="str">
        <f t="array" ref="G307">IF(H307="","",XLOOKUP(H307,selector_07,selector_07_ids,""))</f>
        <v/>
      </c>
      <c r="H307" s="25"/>
      <c r="I307" s="14"/>
      <c r="J307" s="23" t="str">
        <f t="array" ref="J307">IF(K307="","",XLOOKUP(K307,selector_04,selector_04_ids,""))</f>
        <v/>
      </c>
      <c r="K307" s="25"/>
      <c r="L307" s="14"/>
      <c r="M307" s="27"/>
      <c r="N307" s="14"/>
    </row>
    <row r="308">
      <c r="A308" s="14"/>
      <c r="B308" s="14" t="str">
        <f>IF($A308="","",'Система'!$B$4)</f>
        <v/>
      </c>
      <c r="C308" s="14"/>
      <c r="D308" s="14"/>
      <c r="E308" s="14"/>
      <c r="F308" s="14"/>
      <c r="G308" s="23" t="str">
        <f t="array" ref="G308">IF(H308="","",XLOOKUP(H308,selector_07,selector_07_ids,""))</f>
        <v/>
      </c>
      <c r="H308" s="25"/>
      <c r="I308" s="14"/>
      <c r="J308" s="23" t="str">
        <f t="array" ref="J308">IF(K308="","",XLOOKUP(K308,selector_04,selector_04_ids,""))</f>
        <v/>
      </c>
      <c r="K308" s="25"/>
      <c r="L308" s="14"/>
      <c r="M308" s="27"/>
      <c r="N308" s="14"/>
    </row>
    <row r="309">
      <c r="A309" s="14"/>
      <c r="B309" s="14" t="str">
        <f>IF($A309="","",'Система'!$B$4)</f>
        <v/>
      </c>
      <c r="C309" s="14"/>
      <c r="D309" s="14"/>
      <c r="E309" s="14"/>
      <c r="F309" s="14"/>
      <c r="G309" s="23" t="str">
        <f t="array" ref="G309">IF(H309="","",XLOOKUP(H309,selector_07,selector_07_ids,""))</f>
        <v/>
      </c>
      <c r="H309" s="25"/>
      <c r="I309" s="14"/>
      <c r="J309" s="23" t="str">
        <f t="array" ref="J309">IF(K309="","",XLOOKUP(K309,selector_04,selector_04_ids,""))</f>
        <v/>
      </c>
      <c r="K309" s="25"/>
      <c r="L309" s="14"/>
      <c r="M309" s="27"/>
      <c r="N309" s="14"/>
    </row>
    <row r="310">
      <c r="A310" s="14"/>
      <c r="B310" s="14" t="str">
        <f>IF($A310="","",'Система'!$B$4)</f>
        <v/>
      </c>
      <c r="C310" s="14"/>
      <c r="D310" s="14"/>
      <c r="E310" s="14"/>
      <c r="F310" s="14"/>
      <c r="G310" s="23" t="str">
        <f t="array" ref="G310">IF(H310="","",XLOOKUP(H310,selector_07,selector_07_ids,""))</f>
        <v/>
      </c>
      <c r="H310" s="25"/>
      <c r="I310" s="14"/>
      <c r="J310" s="23" t="str">
        <f t="array" ref="J310">IF(K310="","",XLOOKUP(K310,selector_04,selector_04_ids,""))</f>
        <v/>
      </c>
      <c r="K310" s="25"/>
      <c r="L310" s="14"/>
      <c r="M310" s="27"/>
      <c r="N310" s="14"/>
    </row>
    <row r="311">
      <c r="A311" s="14"/>
      <c r="B311" s="14" t="str">
        <f>IF($A311="","",'Система'!$B$4)</f>
        <v/>
      </c>
      <c r="C311" s="14"/>
      <c r="D311" s="14"/>
      <c r="E311" s="14"/>
      <c r="F311" s="14"/>
      <c r="G311" s="23" t="str">
        <f t="array" ref="G311">IF(H311="","",XLOOKUP(H311,selector_07,selector_07_ids,""))</f>
        <v/>
      </c>
      <c r="H311" s="25"/>
      <c r="I311" s="14"/>
      <c r="J311" s="23" t="str">
        <f t="array" ref="J311">IF(K311="","",XLOOKUP(K311,selector_04,selector_04_ids,""))</f>
        <v/>
      </c>
      <c r="K311" s="25"/>
      <c r="L311" s="14"/>
      <c r="M311" s="27"/>
      <c r="N311" s="14"/>
    </row>
    <row r="312">
      <c r="A312" s="14"/>
      <c r="B312" s="14" t="str">
        <f>IF($A312="","",'Система'!$B$4)</f>
        <v/>
      </c>
      <c r="C312" s="14"/>
      <c r="D312" s="14"/>
      <c r="E312" s="14"/>
      <c r="F312" s="14"/>
      <c r="G312" s="23" t="str">
        <f t="array" ref="G312">IF(H312="","",XLOOKUP(H312,selector_07,selector_07_ids,""))</f>
        <v/>
      </c>
      <c r="H312" s="25"/>
      <c r="I312" s="14"/>
      <c r="J312" s="23" t="str">
        <f t="array" ref="J312">IF(K312="","",XLOOKUP(K312,selector_04,selector_04_ids,""))</f>
        <v/>
      </c>
      <c r="K312" s="25"/>
      <c r="L312" s="14"/>
      <c r="M312" s="27"/>
      <c r="N312" s="14"/>
    </row>
    <row r="313">
      <c r="A313" s="14"/>
      <c r="B313" s="14" t="str">
        <f>IF($A313="","",'Система'!$B$4)</f>
        <v/>
      </c>
      <c r="C313" s="14"/>
      <c r="D313" s="14"/>
      <c r="E313" s="14"/>
      <c r="F313" s="14"/>
      <c r="G313" s="23" t="str">
        <f t="array" ref="G313">IF(H313="","",XLOOKUP(H313,selector_07,selector_07_ids,""))</f>
        <v/>
      </c>
      <c r="H313" s="25"/>
      <c r="I313" s="14"/>
      <c r="J313" s="23" t="str">
        <f t="array" ref="J313">IF(K313="","",XLOOKUP(K313,selector_04,selector_04_ids,""))</f>
        <v/>
      </c>
      <c r="K313" s="25"/>
      <c r="L313" s="14"/>
      <c r="M313" s="27"/>
      <c r="N313" s="14"/>
    </row>
    <row r="314">
      <c r="A314" s="14"/>
      <c r="B314" s="14" t="str">
        <f>IF($A314="","",'Система'!$B$4)</f>
        <v/>
      </c>
      <c r="C314" s="14"/>
      <c r="D314" s="14"/>
      <c r="E314" s="14"/>
      <c r="F314" s="14"/>
      <c r="G314" s="23" t="str">
        <f t="array" ref="G314">IF(H314="","",XLOOKUP(H314,selector_07,selector_07_ids,""))</f>
        <v/>
      </c>
      <c r="H314" s="25"/>
      <c r="I314" s="14"/>
      <c r="J314" s="23" t="str">
        <f t="array" ref="J314">IF(K314="","",XLOOKUP(K314,selector_04,selector_04_ids,""))</f>
        <v/>
      </c>
      <c r="K314" s="25"/>
      <c r="L314" s="14"/>
      <c r="M314" s="27"/>
      <c r="N314" s="14"/>
    </row>
    <row r="315">
      <c r="A315" s="14"/>
      <c r="B315" s="14" t="str">
        <f>IF($A315="","",'Система'!$B$4)</f>
        <v/>
      </c>
      <c r="C315" s="14"/>
      <c r="D315" s="14"/>
      <c r="E315" s="14"/>
      <c r="F315" s="14"/>
      <c r="G315" s="23" t="str">
        <f t="array" ref="G315">IF(H315="","",XLOOKUP(H315,selector_07,selector_07_ids,""))</f>
        <v/>
      </c>
      <c r="H315" s="25"/>
      <c r="I315" s="14"/>
      <c r="J315" s="23" t="str">
        <f t="array" ref="J315">IF(K315="","",XLOOKUP(K315,selector_04,selector_04_ids,""))</f>
        <v/>
      </c>
      <c r="K315" s="25"/>
      <c r="L315" s="14"/>
      <c r="M315" s="27"/>
      <c r="N315" s="14"/>
    </row>
    <row r="316">
      <c r="A316" s="14"/>
      <c r="B316" s="14" t="str">
        <f>IF($A316="","",'Система'!$B$4)</f>
        <v/>
      </c>
      <c r="C316" s="14"/>
      <c r="D316" s="14"/>
      <c r="E316" s="14"/>
      <c r="F316" s="14"/>
      <c r="G316" s="23" t="str">
        <f t="array" ref="G316">IF(H316="","",XLOOKUP(H316,selector_07,selector_07_ids,""))</f>
        <v/>
      </c>
      <c r="H316" s="25"/>
      <c r="I316" s="14"/>
      <c r="J316" s="23" t="str">
        <f t="array" ref="J316">IF(K316="","",XLOOKUP(K316,selector_04,selector_04_ids,""))</f>
        <v/>
      </c>
      <c r="K316" s="25"/>
      <c r="L316" s="14"/>
      <c r="M316" s="27"/>
      <c r="N316" s="14"/>
    </row>
    <row r="317">
      <c r="A317" s="14"/>
      <c r="B317" s="14" t="str">
        <f>IF($A317="","",'Система'!$B$4)</f>
        <v/>
      </c>
      <c r="C317" s="14"/>
      <c r="D317" s="14"/>
      <c r="E317" s="14"/>
      <c r="F317" s="14"/>
      <c r="G317" s="23" t="str">
        <f t="array" ref="G317">IF(H317="","",XLOOKUP(H317,selector_07,selector_07_ids,""))</f>
        <v/>
      </c>
      <c r="H317" s="25"/>
      <c r="I317" s="14"/>
      <c r="J317" s="23" t="str">
        <f t="array" ref="J317">IF(K317="","",XLOOKUP(K317,selector_04,selector_04_ids,""))</f>
        <v/>
      </c>
      <c r="K317" s="25"/>
      <c r="L317" s="14"/>
      <c r="M317" s="27"/>
      <c r="N317" s="14"/>
    </row>
    <row r="318">
      <c r="A318" s="14"/>
      <c r="B318" s="14" t="str">
        <f>IF($A318="","",'Система'!$B$4)</f>
        <v/>
      </c>
      <c r="C318" s="14"/>
      <c r="D318" s="14"/>
      <c r="E318" s="14"/>
      <c r="F318" s="14"/>
      <c r="G318" s="23" t="str">
        <f t="array" ref="G318">IF(H318="","",XLOOKUP(H318,selector_07,selector_07_ids,""))</f>
        <v/>
      </c>
      <c r="H318" s="25"/>
      <c r="I318" s="14"/>
      <c r="J318" s="23" t="str">
        <f t="array" ref="J318">IF(K318="","",XLOOKUP(K318,selector_04,selector_04_ids,""))</f>
        <v/>
      </c>
      <c r="K318" s="25"/>
      <c r="L318" s="14"/>
      <c r="M318" s="27"/>
      <c r="N318" s="14"/>
    </row>
    <row r="319">
      <c r="A319" s="14"/>
      <c r="B319" s="14" t="str">
        <f>IF($A319="","",'Система'!$B$4)</f>
        <v/>
      </c>
      <c r="C319" s="14"/>
      <c r="D319" s="14"/>
      <c r="E319" s="14"/>
      <c r="F319" s="14"/>
      <c r="G319" s="23" t="str">
        <f t="array" ref="G319">IF(H319="","",XLOOKUP(H319,selector_07,selector_07_ids,""))</f>
        <v/>
      </c>
      <c r="H319" s="25"/>
      <c r="I319" s="14"/>
      <c r="J319" s="23" t="str">
        <f t="array" ref="J319">IF(K319="","",XLOOKUP(K319,selector_04,selector_04_ids,""))</f>
        <v/>
      </c>
      <c r="K319" s="25"/>
      <c r="L319" s="14"/>
      <c r="M319" s="27"/>
      <c r="N319" s="14"/>
    </row>
    <row r="320">
      <c r="A320" s="14"/>
      <c r="B320" s="14" t="str">
        <f>IF($A320="","",'Система'!$B$4)</f>
        <v/>
      </c>
      <c r="C320" s="14"/>
      <c r="D320" s="14"/>
      <c r="E320" s="14"/>
      <c r="F320" s="14"/>
      <c r="G320" s="23" t="str">
        <f t="array" ref="G320">IF(H320="","",XLOOKUP(H320,selector_07,selector_07_ids,""))</f>
        <v/>
      </c>
      <c r="H320" s="25"/>
      <c r="I320" s="14"/>
      <c r="J320" s="23" t="str">
        <f t="array" ref="J320">IF(K320="","",XLOOKUP(K320,selector_04,selector_04_ids,""))</f>
        <v/>
      </c>
      <c r="K320" s="25"/>
      <c r="L320" s="14"/>
      <c r="M320" s="27"/>
      <c r="N320" s="14"/>
    </row>
    <row r="321">
      <c r="A321" s="14"/>
      <c r="B321" s="14" t="str">
        <f>IF($A321="","",'Система'!$B$4)</f>
        <v/>
      </c>
      <c r="C321" s="14"/>
      <c r="D321" s="14"/>
      <c r="E321" s="14"/>
      <c r="F321" s="14"/>
      <c r="G321" s="23" t="str">
        <f t="array" ref="G321">IF(H321="","",XLOOKUP(H321,selector_07,selector_07_ids,""))</f>
        <v/>
      </c>
      <c r="H321" s="25"/>
      <c r="I321" s="14"/>
      <c r="J321" s="23" t="str">
        <f t="array" ref="J321">IF(K321="","",XLOOKUP(K321,selector_04,selector_04_ids,""))</f>
        <v/>
      </c>
      <c r="K321" s="25"/>
      <c r="L321" s="14"/>
      <c r="M321" s="27"/>
      <c r="N321" s="14"/>
    </row>
    <row r="322">
      <c r="A322" s="14"/>
      <c r="B322" s="14" t="str">
        <f>IF($A322="","",'Система'!$B$4)</f>
        <v/>
      </c>
      <c r="C322" s="14"/>
      <c r="D322" s="14"/>
      <c r="E322" s="14"/>
      <c r="F322" s="14"/>
      <c r="G322" s="23" t="str">
        <f t="array" ref="G322">IF(H322="","",XLOOKUP(H322,selector_07,selector_07_ids,""))</f>
        <v/>
      </c>
      <c r="H322" s="25"/>
      <c r="I322" s="14"/>
      <c r="J322" s="23" t="str">
        <f t="array" ref="J322">IF(K322="","",XLOOKUP(K322,selector_04,selector_04_ids,""))</f>
        <v/>
      </c>
      <c r="K322" s="25"/>
      <c r="L322" s="14"/>
      <c r="M322" s="27"/>
      <c r="N322" s="14"/>
    </row>
    <row r="323">
      <c r="A323" s="14"/>
      <c r="B323" s="14" t="str">
        <f>IF($A323="","",'Система'!$B$4)</f>
        <v/>
      </c>
      <c r="C323" s="14"/>
      <c r="D323" s="14"/>
      <c r="E323" s="14"/>
      <c r="F323" s="14"/>
      <c r="G323" s="23" t="str">
        <f t="array" ref="G323">IF(H323="","",XLOOKUP(H323,selector_07,selector_07_ids,""))</f>
        <v/>
      </c>
      <c r="H323" s="25"/>
      <c r="I323" s="14"/>
      <c r="J323" s="23" t="str">
        <f t="array" ref="J323">IF(K323="","",XLOOKUP(K323,selector_04,selector_04_ids,""))</f>
        <v/>
      </c>
      <c r="K323" s="25"/>
      <c r="L323" s="14"/>
      <c r="M323" s="27"/>
      <c r="N323" s="14"/>
    </row>
    <row r="324">
      <c r="A324" s="14"/>
      <c r="B324" s="14" t="str">
        <f>IF($A324="","",'Система'!$B$4)</f>
        <v/>
      </c>
      <c r="C324" s="14"/>
      <c r="D324" s="14"/>
      <c r="E324" s="14"/>
      <c r="F324" s="14"/>
      <c r="G324" s="23" t="str">
        <f t="array" ref="G324">IF(H324="","",XLOOKUP(H324,selector_07,selector_07_ids,""))</f>
        <v/>
      </c>
      <c r="H324" s="25"/>
      <c r="I324" s="14"/>
      <c r="J324" s="23" t="str">
        <f t="array" ref="J324">IF(K324="","",XLOOKUP(K324,selector_04,selector_04_ids,""))</f>
        <v/>
      </c>
      <c r="K324" s="25"/>
      <c r="L324" s="14"/>
      <c r="M324" s="27"/>
      <c r="N324" s="14"/>
    </row>
    <row r="325">
      <c r="A325" s="14"/>
      <c r="B325" s="14" t="str">
        <f>IF($A325="","",'Система'!$B$4)</f>
        <v/>
      </c>
      <c r="C325" s="14"/>
      <c r="D325" s="14"/>
      <c r="E325" s="14"/>
      <c r="F325" s="14"/>
      <c r="G325" s="23" t="str">
        <f t="array" ref="G325">IF(H325="","",XLOOKUP(H325,selector_07,selector_07_ids,""))</f>
        <v/>
      </c>
      <c r="H325" s="25"/>
      <c r="I325" s="14"/>
      <c r="J325" s="23" t="str">
        <f t="array" ref="J325">IF(K325="","",XLOOKUP(K325,selector_04,selector_04_ids,""))</f>
        <v/>
      </c>
      <c r="K325" s="25"/>
      <c r="L325" s="14"/>
      <c r="M325" s="27"/>
      <c r="N325" s="14"/>
    </row>
    <row r="326">
      <c r="A326" s="14"/>
      <c r="B326" s="14" t="str">
        <f>IF($A326="","",'Система'!$B$4)</f>
        <v/>
      </c>
      <c r="C326" s="14"/>
      <c r="D326" s="14"/>
      <c r="E326" s="14"/>
      <c r="F326" s="14"/>
      <c r="G326" s="23" t="str">
        <f t="array" ref="G326">IF(H326="","",XLOOKUP(H326,selector_07,selector_07_ids,""))</f>
        <v/>
      </c>
      <c r="H326" s="25"/>
      <c r="I326" s="14"/>
      <c r="J326" s="23" t="str">
        <f t="array" ref="J326">IF(K326="","",XLOOKUP(K326,selector_04,selector_04_ids,""))</f>
        <v/>
      </c>
      <c r="K326" s="25"/>
      <c r="L326" s="14"/>
      <c r="M326" s="27"/>
      <c r="N326" s="14"/>
    </row>
    <row r="327">
      <c r="A327" s="14"/>
      <c r="B327" s="14" t="str">
        <f>IF($A327="","",'Система'!$B$4)</f>
        <v/>
      </c>
      <c r="C327" s="14"/>
      <c r="D327" s="14"/>
      <c r="E327" s="14"/>
      <c r="F327" s="14"/>
      <c r="G327" s="23" t="str">
        <f t="array" ref="G327">IF(H327="","",XLOOKUP(H327,selector_07,selector_07_ids,""))</f>
        <v/>
      </c>
      <c r="H327" s="25"/>
      <c r="I327" s="14"/>
      <c r="J327" s="23" t="str">
        <f t="array" ref="J327">IF(K327="","",XLOOKUP(K327,selector_04,selector_04_ids,""))</f>
        <v/>
      </c>
      <c r="K327" s="25"/>
      <c r="L327" s="14"/>
      <c r="M327" s="27"/>
      <c r="N327" s="14"/>
    </row>
    <row r="328">
      <c r="A328" s="14"/>
      <c r="B328" s="14" t="str">
        <f>IF($A328="","",'Система'!$B$4)</f>
        <v/>
      </c>
      <c r="C328" s="14"/>
      <c r="D328" s="14"/>
      <c r="E328" s="14"/>
      <c r="F328" s="14"/>
      <c r="G328" s="23" t="str">
        <f t="array" ref="G328">IF(H328="","",XLOOKUP(H328,selector_07,selector_07_ids,""))</f>
        <v/>
      </c>
      <c r="H328" s="25"/>
      <c r="I328" s="14"/>
      <c r="J328" s="23" t="str">
        <f t="array" ref="J328">IF(K328="","",XLOOKUP(K328,selector_04,selector_04_ids,""))</f>
        <v/>
      </c>
      <c r="K328" s="25"/>
      <c r="L328" s="14"/>
      <c r="M328" s="27"/>
      <c r="N328" s="14"/>
    </row>
    <row r="329">
      <c r="A329" s="14"/>
      <c r="B329" s="14" t="str">
        <f>IF($A329="","",'Система'!$B$4)</f>
        <v/>
      </c>
      <c r="C329" s="14"/>
      <c r="D329" s="14"/>
      <c r="E329" s="14"/>
      <c r="F329" s="14"/>
      <c r="G329" s="23" t="str">
        <f t="array" ref="G329">IF(H329="","",XLOOKUP(H329,selector_07,selector_07_ids,""))</f>
        <v/>
      </c>
      <c r="H329" s="25"/>
      <c r="I329" s="14"/>
      <c r="J329" s="23" t="str">
        <f t="array" ref="J329">IF(K329="","",XLOOKUP(K329,selector_04,selector_04_ids,""))</f>
        <v/>
      </c>
      <c r="K329" s="25"/>
      <c r="L329" s="14"/>
      <c r="M329" s="27"/>
      <c r="N329" s="14"/>
    </row>
    <row r="330">
      <c r="A330" s="14"/>
      <c r="B330" s="14" t="str">
        <f>IF($A330="","",'Система'!$B$4)</f>
        <v/>
      </c>
      <c r="C330" s="14"/>
      <c r="D330" s="14"/>
      <c r="E330" s="14"/>
      <c r="F330" s="14"/>
      <c r="G330" s="23" t="str">
        <f t="array" ref="G330">IF(H330="","",XLOOKUP(H330,selector_07,selector_07_ids,""))</f>
        <v/>
      </c>
      <c r="H330" s="25"/>
      <c r="I330" s="14"/>
      <c r="J330" s="23" t="str">
        <f t="array" ref="J330">IF(K330="","",XLOOKUP(K330,selector_04,selector_04_ids,""))</f>
        <v/>
      </c>
      <c r="K330" s="25"/>
      <c r="L330" s="14"/>
      <c r="M330" s="27"/>
      <c r="N330" s="14"/>
    </row>
    <row r="331">
      <c r="A331" s="14"/>
      <c r="B331" s="14" t="str">
        <f>IF($A331="","",'Система'!$B$4)</f>
        <v/>
      </c>
      <c r="C331" s="14"/>
      <c r="D331" s="14"/>
      <c r="E331" s="14"/>
      <c r="F331" s="14"/>
      <c r="G331" s="23" t="str">
        <f t="array" ref="G331">IF(H331="","",XLOOKUP(H331,selector_07,selector_07_ids,""))</f>
        <v/>
      </c>
      <c r="H331" s="25"/>
      <c r="I331" s="14"/>
      <c r="J331" s="23" t="str">
        <f t="array" ref="J331">IF(K331="","",XLOOKUP(K331,selector_04,selector_04_ids,""))</f>
        <v/>
      </c>
      <c r="K331" s="25"/>
      <c r="L331" s="14"/>
      <c r="M331" s="27"/>
      <c r="N331" s="14"/>
    </row>
    <row r="332">
      <c r="A332" s="14"/>
      <c r="B332" s="14" t="str">
        <f>IF($A332="","",'Система'!$B$4)</f>
        <v/>
      </c>
      <c r="C332" s="14"/>
      <c r="D332" s="14"/>
      <c r="E332" s="14"/>
      <c r="F332" s="14"/>
      <c r="G332" s="23" t="str">
        <f t="array" ref="G332">IF(H332="","",XLOOKUP(H332,selector_07,selector_07_ids,""))</f>
        <v/>
      </c>
      <c r="H332" s="25"/>
      <c r="I332" s="14"/>
      <c r="J332" s="23" t="str">
        <f t="array" ref="J332">IF(K332="","",XLOOKUP(K332,selector_04,selector_04_ids,""))</f>
        <v/>
      </c>
      <c r="K332" s="25"/>
      <c r="L332" s="14"/>
      <c r="M332" s="27"/>
      <c r="N332" s="14"/>
    </row>
    <row r="333">
      <c r="A333" s="14"/>
      <c r="B333" s="14" t="str">
        <f>IF($A333="","",'Система'!$B$4)</f>
        <v/>
      </c>
      <c r="C333" s="14"/>
      <c r="D333" s="14"/>
      <c r="E333" s="14"/>
      <c r="F333" s="14"/>
      <c r="G333" s="23" t="str">
        <f t="array" ref="G333">IF(H333="","",XLOOKUP(H333,selector_07,selector_07_ids,""))</f>
        <v/>
      </c>
      <c r="H333" s="25"/>
      <c r="I333" s="14"/>
      <c r="J333" s="23" t="str">
        <f t="array" ref="J333">IF(K333="","",XLOOKUP(K333,selector_04,selector_04_ids,""))</f>
        <v/>
      </c>
      <c r="K333" s="25"/>
      <c r="L333" s="14"/>
      <c r="M333" s="27"/>
      <c r="N333" s="14"/>
    </row>
    <row r="334">
      <c r="A334" s="14"/>
      <c r="B334" s="14" t="str">
        <f>IF($A334="","",'Система'!$B$4)</f>
        <v/>
      </c>
      <c r="C334" s="14"/>
      <c r="D334" s="14"/>
      <c r="E334" s="14"/>
      <c r="F334" s="14"/>
      <c r="G334" s="23" t="str">
        <f t="array" ref="G334">IF(H334="","",XLOOKUP(H334,selector_07,selector_07_ids,""))</f>
        <v/>
      </c>
      <c r="H334" s="25"/>
      <c r="I334" s="14"/>
      <c r="J334" s="23" t="str">
        <f t="array" ref="J334">IF(K334="","",XLOOKUP(K334,selector_04,selector_04_ids,""))</f>
        <v/>
      </c>
      <c r="K334" s="25"/>
      <c r="L334" s="14"/>
      <c r="M334" s="27"/>
      <c r="N334" s="14"/>
    </row>
    <row r="335">
      <c r="A335" s="14"/>
      <c r="B335" s="14" t="str">
        <f>IF($A335="","",'Система'!$B$4)</f>
        <v/>
      </c>
      <c r="C335" s="14"/>
      <c r="D335" s="14"/>
      <c r="E335" s="14"/>
      <c r="F335" s="14"/>
      <c r="G335" s="23" t="str">
        <f t="array" ref="G335">IF(H335="","",XLOOKUP(H335,selector_07,selector_07_ids,""))</f>
        <v/>
      </c>
      <c r="H335" s="25"/>
      <c r="I335" s="14"/>
      <c r="J335" s="23" t="str">
        <f t="array" ref="J335">IF(K335="","",XLOOKUP(K335,selector_04,selector_04_ids,""))</f>
        <v/>
      </c>
      <c r="K335" s="25"/>
      <c r="L335" s="14"/>
      <c r="M335" s="27"/>
      <c r="N335" s="14"/>
    </row>
    <row r="336">
      <c r="A336" s="14"/>
      <c r="B336" s="14" t="str">
        <f>IF($A336="","",'Система'!$B$4)</f>
        <v/>
      </c>
      <c r="C336" s="14"/>
      <c r="D336" s="14"/>
      <c r="E336" s="14"/>
      <c r="F336" s="14"/>
      <c r="G336" s="23" t="str">
        <f t="array" ref="G336">IF(H336="","",XLOOKUP(H336,selector_07,selector_07_ids,""))</f>
        <v/>
      </c>
      <c r="H336" s="25"/>
      <c r="I336" s="14"/>
      <c r="J336" s="23" t="str">
        <f t="array" ref="J336">IF(K336="","",XLOOKUP(K336,selector_04,selector_04_ids,""))</f>
        <v/>
      </c>
      <c r="K336" s="25"/>
      <c r="L336" s="14"/>
      <c r="M336" s="27"/>
      <c r="N336" s="14"/>
    </row>
    <row r="337">
      <c r="A337" s="14"/>
      <c r="B337" s="14" t="str">
        <f>IF($A337="","",'Система'!$B$4)</f>
        <v/>
      </c>
      <c r="C337" s="14"/>
      <c r="D337" s="14"/>
      <c r="E337" s="14"/>
      <c r="F337" s="14"/>
      <c r="G337" s="23" t="str">
        <f t="array" ref="G337">IF(H337="","",XLOOKUP(H337,selector_07,selector_07_ids,""))</f>
        <v/>
      </c>
      <c r="H337" s="25"/>
      <c r="I337" s="14"/>
      <c r="J337" s="23" t="str">
        <f t="array" ref="J337">IF(K337="","",XLOOKUP(K337,selector_04,selector_04_ids,""))</f>
        <v/>
      </c>
      <c r="K337" s="25"/>
      <c r="L337" s="14"/>
      <c r="M337" s="27"/>
      <c r="N337" s="14"/>
    </row>
    <row r="338">
      <c r="A338" s="14"/>
      <c r="B338" s="14" t="str">
        <f>IF($A338="","",'Система'!$B$4)</f>
        <v/>
      </c>
      <c r="C338" s="14"/>
      <c r="D338" s="14"/>
      <c r="E338" s="14"/>
      <c r="F338" s="14"/>
      <c r="G338" s="23" t="str">
        <f t="array" ref="G338">IF(H338="","",XLOOKUP(H338,selector_07,selector_07_ids,""))</f>
        <v/>
      </c>
      <c r="H338" s="25"/>
      <c r="I338" s="14"/>
      <c r="J338" s="23" t="str">
        <f t="array" ref="J338">IF(K338="","",XLOOKUP(K338,selector_04,selector_04_ids,""))</f>
        <v/>
      </c>
      <c r="K338" s="25"/>
      <c r="L338" s="14"/>
      <c r="M338" s="27"/>
      <c r="N338" s="14"/>
    </row>
    <row r="339">
      <c r="A339" s="14"/>
      <c r="B339" s="14" t="str">
        <f>IF($A339="","",'Система'!$B$4)</f>
        <v/>
      </c>
      <c r="C339" s="14"/>
      <c r="D339" s="14"/>
      <c r="E339" s="14"/>
      <c r="F339" s="14"/>
      <c r="G339" s="23" t="str">
        <f t="array" ref="G339">IF(H339="","",XLOOKUP(H339,selector_07,selector_07_ids,""))</f>
        <v/>
      </c>
      <c r="H339" s="25"/>
      <c r="I339" s="14"/>
      <c r="J339" s="23" t="str">
        <f t="array" ref="J339">IF(K339="","",XLOOKUP(K339,selector_04,selector_04_ids,""))</f>
        <v/>
      </c>
      <c r="K339" s="25"/>
      <c r="L339" s="14"/>
      <c r="M339" s="27"/>
      <c r="N339" s="14"/>
    </row>
    <row r="340">
      <c r="A340" s="14"/>
      <c r="B340" s="14" t="str">
        <f>IF($A340="","",'Система'!$B$4)</f>
        <v/>
      </c>
      <c r="C340" s="14"/>
      <c r="D340" s="14"/>
      <c r="E340" s="14"/>
      <c r="F340" s="14"/>
      <c r="G340" s="23" t="str">
        <f t="array" ref="G340">IF(H340="","",XLOOKUP(H340,selector_07,selector_07_ids,""))</f>
        <v/>
      </c>
      <c r="H340" s="25"/>
      <c r="I340" s="14"/>
      <c r="J340" s="23" t="str">
        <f t="array" ref="J340">IF(K340="","",XLOOKUP(K340,selector_04,selector_04_ids,""))</f>
        <v/>
      </c>
      <c r="K340" s="25"/>
      <c r="L340" s="14"/>
      <c r="M340" s="27"/>
      <c r="N340" s="14"/>
    </row>
    <row r="341">
      <c r="A341" s="14"/>
      <c r="B341" s="14" t="str">
        <f>IF($A341="","",'Система'!$B$4)</f>
        <v/>
      </c>
      <c r="C341" s="14"/>
      <c r="D341" s="14"/>
      <c r="E341" s="14"/>
      <c r="F341" s="14"/>
      <c r="G341" s="23" t="str">
        <f t="array" ref="G341">IF(H341="","",XLOOKUP(H341,selector_07,selector_07_ids,""))</f>
        <v/>
      </c>
      <c r="H341" s="25"/>
      <c r="I341" s="14"/>
      <c r="J341" s="23" t="str">
        <f t="array" ref="J341">IF(K341="","",XLOOKUP(K341,selector_04,selector_04_ids,""))</f>
        <v/>
      </c>
      <c r="K341" s="25"/>
      <c r="L341" s="14"/>
      <c r="M341" s="27"/>
      <c r="N341" s="14"/>
    </row>
    <row r="342">
      <c r="A342" s="14"/>
      <c r="B342" s="14" t="str">
        <f>IF($A342="","",'Система'!$B$4)</f>
        <v/>
      </c>
      <c r="C342" s="14"/>
      <c r="D342" s="14"/>
      <c r="E342" s="14"/>
      <c r="F342" s="14"/>
      <c r="G342" s="23" t="str">
        <f t="array" ref="G342">IF(H342="","",XLOOKUP(H342,selector_07,selector_07_ids,""))</f>
        <v/>
      </c>
      <c r="H342" s="25"/>
      <c r="I342" s="14"/>
      <c r="J342" s="23" t="str">
        <f t="array" ref="J342">IF(K342="","",XLOOKUP(K342,selector_04,selector_04_ids,""))</f>
        <v/>
      </c>
      <c r="K342" s="25"/>
      <c r="L342" s="14"/>
      <c r="M342" s="27"/>
      <c r="N342" s="14"/>
    </row>
    <row r="343">
      <c r="A343" s="14"/>
      <c r="B343" s="14" t="str">
        <f>IF($A343="","",'Система'!$B$4)</f>
        <v/>
      </c>
      <c r="C343" s="14"/>
      <c r="D343" s="14"/>
      <c r="E343" s="14"/>
      <c r="F343" s="14"/>
      <c r="G343" s="23" t="str">
        <f t="array" ref="G343">IF(H343="","",XLOOKUP(H343,selector_07,selector_07_ids,""))</f>
        <v/>
      </c>
      <c r="H343" s="25"/>
      <c r="I343" s="14"/>
      <c r="J343" s="23" t="str">
        <f t="array" ref="J343">IF(K343="","",XLOOKUP(K343,selector_04,selector_04_ids,""))</f>
        <v/>
      </c>
      <c r="K343" s="25"/>
      <c r="L343" s="14"/>
      <c r="M343" s="27"/>
      <c r="N343" s="14"/>
    </row>
    <row r="344">
      <c r="A344" s="14"/>
      <c r="B344" s="14" t="str">
        <f>IF($A344="","",'Система'!$B$4)</f>
        <v/>
      </c>
      <c r="C344" s="14"/>
      <c r="D344" s="14"/>
      <c r="E344" s="14"/>
      <c r="F344" s="14"/>
      <c r="G344" s="23" t="str">
        <f t="array" ref="G344">IF(H344="","",XLOOKUP(H344,selector_07,selector_07_ids,""))</f>
        <v/>
      </c>
      <c r="H344" s="25"/>
      <c r="I344" s="14"/>
      <c r="J344" s="23" t="str">
        <f t="array" ref="J344">IF(K344="","",XLOOKUP(K344,selector_04,selector_04_ids,""))</f>
        <v/>
      </c>
      <c r="K344" s="25"/>
      <c r="L344" s="14"/>
      <c r="M344" s="27"/>
      <c r="N344" s="14"/>
    </row>
    <row r="345">
      <c r="A345" s="14"/>
      <c r="B345" s="14" t="str">
        <f>IF($A345="","",'Система'!$B$4)</f>
        <v/>
      </c>
      <c r="C345" s="14"/>
      <c r="D345" s="14"/>
      <c r="E345" s="14"/>
      <c r="F345" s="14"/>
      <c r="G345" s="23" t="str">
        <f t="array" ref="G345">IF(H345="","",XLOOKUP(H345,selector_07,selector_07_ids,""))</f>
        <v/>
      </c>
      <c r="H345" s="25"/>
      <c r="I345" s="14"/>
      <c r="J345" s="23" t="str">
        <f t="array" ref="J345">IF(K345="","",XLOOKUP(K345,selector_04,selector_04_ids,""))</f>
        <v/>
      </c>
      <c r="K345" s="25"/>
      <c r="L345" s="14"/>
      <c r="M345" s="27"/>
      <c r="N345" s="14"/>
    </row>
    <row r="346">
      <c r="A346" s="14"/>
      <c r="B346" s="14" t="str">
        <f>IF($A346="","",'Система'!$B$4)</f>
        <v/>
      </c>
      <c r="C346" s="14"/>
      <c r="D346" s="14"/>
      <c r="E346" s="14"/>
      <c r="F346" s="14"/>
      <c r="G346" s="23" t="str">
        <f t="array" ref="G346">IF(H346="","",XLOOKUP(H346,selector_07,selector_07_ids,""))</f>
        <v/>
      </c>
      <c r="H346" s="25"/>
      <c r="I346" s="14"/>
      <c r="J346" s="23" t="str">
        <f t="array" ref="J346">IF(K346="","",XLOOKUP(K346,selector_04,selector_04_ids,""))</f>
        <v/>
      </c>
      <c r="K346" s="25"/>
      <c r="L346" s="14"/>
      <c r="M346" s="27"/>
      <c r="N346" s="14"/>
    </row>
    <row r="347">
      <c r="A347" s="14"/>
      <c r="B347" s="14" t="str">
        <f>IF($A347="","",'Система'!$B$4)</f>
        <v/>
      </c>
      <c r="C347" s="14"/>
      <c r="D347" s="14"/>
      <c r="E347" s="14"/>
      <c r="F347" s="14"/>
      <c r="G347" s="23" t="str">
        <f t="array" ref="G347">IF(H347="","",XLOOKUP(H347,selector_07,selector_07_ids,""))</f>
        <v/>
      </c>
      <c r="H347" s="25"/>
      <c r="I347" s="14"/>
      <c r="J347" s="23" t="str">
        <f t="array" ref="J347">IF(K347="","",XLOOKUP(K347,selector_04,selector_04_ids,""))</f>
        <v/>
      </c>
      <c r="K347" s="25"/>
      <c r="L347" s="14"/>
      <c r="M347" s="27"/>
      <c r="N347" s="14"/>
    </row>
    <row r="348">
      <c r="A348" s="14"/>
      <c r="B348" s="14" t="str">
        <f>IF($A348="","",'Система'!$B$4)</f>
        <v/>
      </c>
      <c r="C348" s="14"/>
      <c r="D348" s="14"/>
      <c r="E348" s="14"/>
      <c r="F348" s="14"/>
      <c r="G348" s="23" t="str">
        <f t="array" ref="G348">IF(H348="","",XLOOKUP(H348,selector_07,selector_07_ids,""))</f>
        <v/>
      </c>
      <c r="H348" s="25"/>
      <c r="I348" s="14"/>
      <c r="J348" s="23" t="str">
        <f t="array" ref="J348">IF(K348="","",XLOOKUP(K348,selector_04,selector_04_ids,""))</f>
        <v/>
      </c>
      <c r="K348" s="25"/>
      <c r="L348" s="14"/>
      <c r="M348" s="27"/>
      <c r="N348" s="14"/>
    </row>
    <row r="349">
      <c r="A349" s="14"/>
      <c r="B349" s="14" t="str">
        <f>IF($A349="","",'Система'!$B$4)</f>
        <v/>
      </c>
      <c r="C349" s="14"/>
      <c r="D349" s="14"/>
      <c r="E349" s="14"/>
      <c r="F349" s="14"/>
      <c r="G349" s="23" t="str">
        <f t="array" ref="G349">IF(H349="","",XLOOKUP(H349,selector_07,selector_07_ids,""))</f>
        <v/>
      </c>
      <c r="H349" s="25"/>
      <c r="I349" s="14"/>
      <c r="J349" s="23" t="str">
        <f t="array" ref="J349">IF(K349="","",XLOOKUP(K349,selector_04,selector_04_ids,""))</f>
        <v/>
      </c>
      <c r="K349" s="25"/>
      <c r="L349" s="14"/>
      <c r="M349" s="27"/>
      <c r="N349" s="14"/>
    </row>
    <row r="350">
      <c r="A350" s="14"/>
      <c r="B350" s="14" t="str">
        <f>IF($A350="","",'Система'!$B$4)</f>
        <v/>
      </c>
      <c r="C350" s="14"/>
      <c r="D350" s="14"/>
      <c r="E350" s="14"/>
      <c r="F350" s="14"/>
      <c r="G350" s="23" t="str">
        <f t="array" ref="G350">IF(H350="","",XLOOKUP(H350,selector_07,selector_07_ids,""))</f>
        <v/>
      </c>
      <c r="H350" s="25"/>
      <c r="I350" s="14"/>
      <c r="J350" s="23" t="str">
        <f t="array" ref="J350">IF(K350="","",XLOOKUP(K350,selector_04,selector_04_ids,""))</f>
        <v/>
      </c>
      <c r="K350" s="25"/>
      <c r="L350" s="14"/>
      <c r="M350" s="27"/>
      <c r="N350" s="14"/>
    </row>
    <row r="351">
      <c r="A351" s="14"/>
      <c r="B351" s="14" t="str">
        <f>IF($A351="","",'Система'!$B$4)</f>
        <v/>
      </c>
      <c r="C351" s="14"/>
      <c r="D351" s="14"/>
      <c r="E351" s="14"/>
      <c r="F351" s="14"/>
      <c r="G351" s="23" t="str">
        <f t="array" ref="G351">IF(H351="","",XLOOKUP(H351,selector_07,selector_07_ids,""))</f>
        <v/>
      </c>
      <c r="H351" s="25"/>
      <c r="I351" s="14"/>
      <c r="J351" s="23" t="str">
        <f t="array" ref="J351">IF(K351="","",XLOOKUP(K351,selector_04,selector_04_ids,""))</f>
        <v/>
      </c>
      <c r="K351" s="25"/>
      <c r="L351" s="14"/>
      <c r="M351" s="27"/>
      <c r="N351" s="14"/>
    </row>
    <row r="352">
      <c r="A352" s="14"/>
      <c r="B352" s="14" t="str">
        <f>IF($A352="","",'Система'!$B$4)</f>
        <v/>
      </c>
      <c r="C352" s="14"/>
      <c r="D352" s="14"/>
      <c r="E352" s="14"/>
      <c r="F352" s="14"/>
      <c r="G352" s="23" t="str">
        <f t="array" ref="G352">IF(H352="","",XLOOKUP(H352,selector_07,selector_07_ids,""))</f>
        <v/>
      </c>
      <c r="H352" s="25"/>
      <c r="I352" s="14"/>
      <c r="J352" s="23" t="str">
        <f t="array" ref="J352">IF(K352="","",XLOOKUP(K352,selector_04,selector_04_ids,""))</f>
        <v/>
      </c>
      <c r="K352" s="25"/>
      <c r="L352" s="14"/>
      <c r="M352" s="27"/>
      <c r="N352" s="14"/>
    </row>
    <row r="353">
      <c r="A353" s="14"/>
      <c r="B353" s="14" t="str">
        <f>IF($A353="","",'Система'!$B$4)</f>
        <v/>
      </c>
      <c r="C353" s="14"/>
      <c r="D353" s="14"/>
      <c r="E353" s="14"/>
      <c r="F353" s="14"/>
      <c r="G353" s="23" t="str">
        <f t="array" ref="G353">IF(H353="","",XLOOKUP(H353,selector_07,selector_07_ids,""))</f>
        <v/>
      </c>
      <c r="H353" s="25"/>
      <c r="I353" s="14"/>
      <c r="J353" s="23" t="str">
        <f t="array" ref="J353">IF(K353="","",XLOOKUP(K353,selector_04,selector_04_ids,""))</f>
        <v/>
      </c>
      <c r="K353" s="25"/>
      <c r="L353" s="14"/>
      <c r="M353" s="27"/>
      <c r="N353" s="14"/>
    </row>
    <row r="354">
      <c r="A354" s="14"/>
      <c r="B354" s="14" t="str">
        <f>IF($A354="","",'Система'!$B$4)</f>
        <v/>
      </c>
      <c r="C354" s="14"/>
      <c r="D354" s="14"/>
      <c r="E354" s="14"/>
      <c r="F354" s="14"/>
      <c r="G354" s="23" t="str">
        <f t="array" ref="G354">IF(H354="","",XLOOKUP(H354,selector_07,selector_07_ids,""))</f>
        <v/>
      </c>
      <c r="H354" s="25"/>
      <c r="I354" s="14"/>
      <c r="J354" s="23" t="str">
        <f t="array" ref="J354">IF(K354="","",XLOOKUP(K354,selector_04,selector_04_ids,""))</f>
        <v/>
      </c>
      <c r="K354" s="25"/>
      <c r="L354" s="14"/>
      <c r="M354" s="27"/>
      <c r="N354" s="14"/>
    </row>
    <row r="355">
      <c r="A355" s="14"/>
      <c r="B355" s="14" t="str">
        <f>IF($A355="","",'Система'!$B$4)</f>
        <v/>
      </c>
      <c r="C355" s="14"/>
      <c r="D355" s="14"/>
      <c r="E355" s="14"/>
      <c r="F355" s="14"/>
      <c r="G355" s="23" t="str">
        <f t="array" ref="G355">IF(H355="","",XLOOKUP(H355,selector_07,selector_07_ids,""))</f>
        <v/>
      </c>
      <c r="H355" s="25"/>
      <c r="I355" s="14"/>
      <c r="J355" s="23" t="str">
        <f t="array" ref="J355">IF(K355="","",XLOOKUP(K355,selector_04,selector_04_ids,""))</f>
        <v/>
      </c>
      <c r="K355" s="25"/>
      <c r="L355" s="14"/>
      <c r="M355" s="27"/>
      <c r="N355" s="14"/>
    </row>
    <row r="356">
      <c r="A356" s="14"/>
      <c r="B356" s="14" t="str">
        <f>IF($A356="","",'Система'!$B$4)</f>
        <v/>
      </c>
      <c r="C356" s="14"/>
      <c r="D356" s="14"/>
      <c r="E356" s="14"/>
      <c r="F356" s="14"/>
      <c r="G356" s="23" t="str">
        <f t="array" ref="G356">IF(H356="","",XLOOKUP(H356,selector_07,selector_07_ids,""))</f>
        <v/>
      </c>
      <c r="H356" s="25"/>
      <c r="I356" s="14"/>
      <c r="J356" s="23" t="str">
        <f t="array" ref="J356">IF(K356="","",XLOOKUP(K356,selector_04,selector_04_ids,""))</f>
        <v/>
      </c>
      <c r="K356" s="25"/>
      <c r="L356" s="14"/>
      <c r="M356" s="27"/>
      <c r="N356" s="14"/>
    </row>
    <row r="357">
      <c r="A357" s="14"/>
      <c r="B357" s="14" t="str">
        <f>IF($A357="","",'Система'!$B$4)</f>
        <v/>
      </c>
      <c r="C357" s="14"/>
      <c r="D357" s="14"/>
      <c r="E357" s="14"/>
      <c r="F357" s="14"/>
      <c r="G357" s="23" t="str">
        <f t="array" ref="G357">IF(H357="","",XLOOKUP(H357,selector_07,selector_07_ids,""))</f>
        <v/>
      </c>
      <c r="H357" s="25"/>
      <c r="I357" s="14"/>
      <c r="J357" s="23" t="str">
        <f t="array" ref="J357">IF(K357="","",XLOOKUP(K357,selector_04,selector_04_ids,""))</f>
        <v/>
      </c>
      <c r="K357" s="25"/>
      <c r="L357" s="14"/>
      <c r="M357" s="27"/>
      <c r="N357" s="14"/>
    </row>
    <row r="358">
      <c r="A358" s="14"/>
      <c r="B358" s="14" t="str">
        <f>IF($A358="","",'Система'!$B$4)</f>
        <v/>
      </c>
      <c r="C358" s="14"/>
      <c r="D358" s="14"/>
      <c r="E358" s="14"/>
      <c r="F358" s="14"/>
      <c r="G358" s="23" t="str">
        <f t="array" ref="G358">IF(H358="","",XLOOKUP(H358,selector_07,selector_07_ids,""))</f>
        <v/>
      </c>
      <c r="H358" s="25"/>
      <c r="I358" s="14"/>
      <c r="J358" s="23" t="str">
        <f t="array" ref="J358">IF(K358="","",XLOOKUP(K358,selector_04,selector_04_ids,""))</f>
        <v/>
      </c>
      <c r="K358" s="25"/>
      <c r="L358" s="14"/>
      <c r="M358" s="27"/>
      <c r="N358" s="14"/>
    </row>
    <row r="359">
      <c r="A359" s="14"/>
      <c r="B359" s="14" t="str">
        <f>IF($A359="","",'Система'!$B$4)</f>
        <v/>
      </c>
      <c r="C359" s="14"/>
      <c r="D359" s="14"/>
      <c r="E359" s="14"/>
      <c r="F359" s="14"/>
      <c r="G359" s="23" t="str">
        <f t="array" ref="G359">IF(H359="","",XLOOKUP(H359,selector_07,selector_07_ids,""))</f>
        <v/>
      </c>
      <c r="H359" s="25"/>
      <c r="I359" s="14"/>
      <c r="J359" s="23" t="str">
        <f t="array" ref="J359">IF(K359="","",XLOOKUP(K359,selector_04,selector_04_ids,""))</f>
        <v/>
      </c>
      <c r="K359" s="25"/>
      <c r="L359" s="14"/>
      <c r="M359" s="27"/>
      <c r="N359" s="14"/>
    </row>
    <row r="360">
      <c r="A360" s="14"/>
      <c r="B360" s="14" t="str">
        <f>IF($A360="","",'Система'!$B$4)</f>
        <v/>
      </c>
      <c r="C360" s="14"/>
      <c r="D360" s="14"/>
      <c r="E360" s="14"/>
      <c r="F360" s="14"/>
      <c r="G360" s="23" t="str">
        <f t="array" ref="G360">IF(H360="","",XLOOKUP(H360,selector_07,selector_07_ids,""))</f>
        <v/>
      </c>
      <c r="H360" s="25"/>
      <c r="I360" s="14"/>
      <c r="J360" s="23" t="str">
        <f t="array" ref="J360">IF(K360="","",XLOOKUP(K360,selector_04,selector_04_ids,""))</f>
        <v/>
      </c>
      <c r="K360" s="25"/>
      <c r="L360" s="14"/>
      <c r="M360" s="27"/>
      <c r="N360" s="14"/>
    </row>
    <row r="361">
      <c r="A361" s="14"/>
      <c r="B361" s="14" t="str">
        <f>IF($A361="","",'Система'!$B$4)</f>
        <v/>
      </c>
      <c r="C361" s="14"/>
      <c r="D361" s="14"/>
      <c r="E361" s="14"/>
      <c r="F361" s="14"/>
      <c r="G361" s="23" t="str">
        <f t="array" ref="G361">IF(H361="","",XLOOKUP(H361,selector_07,selector_07_ids,""))</f>
        <v/>
      </c>
      <c r="H361" s="25"/>
      <c r="I361" s="14"/>
      <c r="J361" s="23" t="str">
        <f t="array" ref="J361">IF(K361="","",XLOOKUP(K361,selector_04,selector_04_ids,""))</f>
        <v/>
      </c>
      <c r="K361" s="25"/>
      <c r="L361" s="14"/>
      <c r="M361" s="27"/>
      <c r="N361" s="14"/>
    </row>
    <row r="362">
      <c r="A362" s="14"/>
      <c r="B362" s="14" t="str">
        <f>IF($A362="","",'Система'!$B$4)</f>
        <v/>
      </c>
      <c r="C362" s="14"/>
      <c r="D362" s="14"/>
      <c r="E362" s="14"/>
      <c r="F362" s="14"/>
      <c r="G362" s="23" t="str">
        <f t="array" ref="G362">IF(H362="","",XLOOKUP(H362,selector_07,selector_07_ids,""))</f>
        <v/>
      </c>
      <c r="H362" s="25"/>
      <c r="I362" s="14"/>
      <c r="J362" s="23" t="str">
        <f t="array" ref="J362">IF(K362="","",XLOOKUP(K362,selector_04,selector_04_ids,""))</f>
        <v/>
      </c>
      <c r="K362" s="25"/>
      <c r="L362" s="14"/>
      <c r="M362" s="27"/>
      <c r="N362" s="14"/>
    </row>
    <row r="363">
      <c r="A363" s="14"/>
      <c r="B363" s="14" t="str">
        <f>IF($A363="","",'Система'!$B$4)</f>
        <v/>
      </c>
      <c r="C363" s="14"/>
      <c r="D363" s="14"/>
      <c r="E363" s="14"/>
      <c r="F363" s="14"/>
      <c r="G363" s="23" t="str">
        <f t="array" ref="G363">IF(H363="","",XLOOKUP(H363,selector_07,selector_07_ids,""))</f>
        <v/>
      </c>
      <c r="H363" s="25"/>
      <c r="I363" s="14"/>
      <c r="J363" s="23" t="str">
        <f t="array" ref="J363">IF(K363="","",XLOOKUP(K363,selector_04,selector_04_ids,""))</f>
        <v/>
      </c>
      <c r="K363" s="25"/>
      <c r="L363" s="14"/>
      <c r="M363" s="27"/>
      <c r="N363" s="14"/>
    </row>
    <row r="364">
      <c r="A364" s="14"/>
      <c r="B364" s="14" t="str">
        <f>IF($A364="","",'Система'!$B$4)</f>
        <v/>
      </c>
      <c r="C364" s="14"/>
      <c r="D364" s="14"/>
      <c r="E364" s="14"/>
      <c r="F364" s="14"/>
      <c r="G364" s="23" t="str">
        <f t="array" ref="G364">IF(H364="","",XLOOKUP(H364,selector_07,selector_07_ids,""))</f>
        <v/>
      </c>
      <c r="H364" s="25"/>
      <c r="I364" s="14"/>
      <c r="J364" s="23" t="str">
        <f t="array" ref="J364">IF(K364="","",XLOOKUP(K364,selector_04,selector_04_ids,""))</f>
        <v/>
      </c>
      <c r="K364" s="25"/>
      <c r="L364" s="14"/>
      <c r="M364" s="27"/>
      <c r="N364" s="14"/>
    </row>
    <row r="365">
      <c r="A365" s="14"/>
      <c r="B365" s="14" t="str">
        <f>IF($A365="","",'Система'!$B$4)</f>
        <v/>
      </c>
      <c r="C365" s="14"/>
      <c r="D365" s="14"/>
      <c r="E365" s="14"/>
      <c r="F365" s="14"/>
      <c r="G365" s="23" t="str">
        <f t="array" ref="G365">IF(H365="","",XLOOKUP(H365,selector_07,selector_07_ids,""))</f>
        <v/>
      </c>
      <c r="H365" s="25"/>
      <c r="I365" s="14"/>
      <c r="J365" s="23" t="str">
        <f t="array" ref="J365">IF(K365="","",XLOOKUP(K365,selector_04,selector_04_ids,""))</f>
        <v/>
      </c>
      <c r="K365" s="25"/>
      <c r="L365" s="14"/>
      <c r="M365" s="27"/>
      <c r="N365" s="14"/>
    </row>
    <row r="366">
      <c r="A366" s="14"/>
      <c r="B366" s="14" t="str">
        <f>IF($A366="","",'Система'!$B$4)</f>
        <v/>
      </c>
      <c r="C366" s="14"/>
      <c r="D366" s="14"/>
      <c r="E366" s="14"/>
      <c r="F366" s="14"/>
      <c r="G366" s="23" t="str">
        <f t="array" ref="G366">IF(H366="","",XLOOKUP(H366,selector_07,selector_07_ids,""))</f>
        <v/>
      </c>
      <c r="H366" s="25"/>
      <c r="I366" s="14"/>
      <c r="J366" s="23" t="str">
        <f t="array" ref="J366">IF(K366="","",XLOOKUP(K366,selector_04,selector_04_ids,""))</f>
        <v/>
      </c>
      <c r="K366" s="25"/>
      <c r="L366" s="14"/>
      <c r="M366" s="27"/>
      <c r="N366" s="14"/>
    </row>
    <row r="367">
      <c r="A367" s="14"/>
      <c r="B367" s="14" t="str">
        <f>IF($A367="","",'Система'!$B$4)</f>
        <v/>
      </c>
      <c r="C367" s="14"/>
      <c r="D367" s="14"/>
      <c r="E367" s="14"/>
      <c r="F367" s="14"/>
      <c r="G367" s="23" t="str">
        <f t="array" ref="G367">IF(H367="","",XLOOKUP(H367,selector_07,selector_07_ids,""))</f>
        <v/>
      </c>
      <c r="H367" s="25"/>
      <c r="I367" s="14"/>
      <c r="J367" s="23" t="str">
        <f t="array" ref="J367">IF(K367="","",XLOOKUP(K367,selector_04,selector_04_ids,""))</f>
        <v/>
      </c>
      <c r="K367" s="25"/>
      <c r="L367" s="14"/>
      <c r="M367" s="27"/>
      <c r="N367" s="14"/>
    </row>
    <row r="368">
      <c r="A368" s="14"/>
      <c r="B368" s="14" t="str">
        <f>IF($A368="","",'Система'!$B$4)</f>
        <v/>
      </c>
      <c r="C368" s="14"/>
      <c r="D368" s="14"/>
      <c r="E368" s="14"/>
      <c r="F368" s="14"/>
      <c r="G368" s="23" t="str">
        <f t="array" ref="G368">IF(H368="","",XLOOKUP(H368,selector_07,selector_07_ids,""))</f>
        <v/>
      </c>
      <c r="H368" s="25"/>
      <c r="I368" s="14"/>
      <c r="J368" s="23" t="str">
        <f t="array" ref="J368">IF(K368="","",XLOOKUP(K368,selector_04,selector_04_ids,""))</f>
        <v/>
      </c>
      <c r="K368" s="25"/>
      <c r="L368" s="14"/>
      <c r="M368" s="27"/>
      <c r="N368" s="14"/>
    </row>
    <row r="369">
      <c r="A369" s="14"/>
      <c r="B369" s="14" t="str">
        <f>IF($A369="","",'Система'!$B$4)</f>
        <v/>
      </c>
      <c r="C369" s="14"/>
      <c r="D369" s="14"/>
      <c r="E369" s="14"/>
      <c r="F369" s="14"/>
      <c r="G369" s="23" t="str">
        <f t="array" ref="G369">IF(H369="","",XLOOKUP(H369,selector_07,selector_07_ids,""))</f>
        <v/>
      </c>
      <c r="H369" s="25"/>
      <c r="I369" s="14"/>
      <c r="J369" s="23" t="str">
        <f t="array" ref="J369">IF(K369="","",XLOOKUP(K369,selector_04,selector_04_ids,""))</f>
        <v/>
      </c>
      <c r="K369" s="25"/>
      <c r="L369" s="14"/>
      <c r="M369" s="27"/>
      <c r="N369" s="14"/>
    </row>
    <row r="370">
      <c r="A370" s="14"/>
      <c r="B370" s="14" t="str">
        <f>IF($A370="","",'Система'!$B$4)</f>
        <v/>
      </c>
      <c r="C370" s="14"/>
      <c r="D370" s="14"/>
      <c r="E370" s="14"/>
      <c r="F370" s="14"/>
      <c r="G370" s="23" t="str">
        <f t="array" ref="G370">IF(H370="","",XLOOKUP(H370,selector_07,selector_07_ids,""))</f>
        <v/>
      </c>
      <c r="H370" s="25"/>
      <c r="I370" s="14"/>
      <c r="J370" s="23" t="str">
        <f t="array" ref="J370">IF(K370="","",XLOOKUP(K370,selector_04,selector_04_ids,""))</f>
        <v/>
      </c>
      <c r="K370" s="25"/>
      <c r="L370" s="14"/>
      <c r="M370" s="27"/>
      <c r="N370" s="14"/>
    </row>
    <row r="371">
      <c r="A371" s="14"/>
      <c r="B371" s="14" t="str">
        <f>IF($A371="","",'Система'!$B$4)</f>
        <v/>
      </c>
      <c r="C371" s="14"/>
      <c r="D371" s="14"/>
      <c r="E371" s="14"/>
      <c r="F371" s="14"/>
      <c r="G371" s="23" t="str">
        <f t="array" ref="G371">IF(H371="","",XLOOKUP(H371,selector_07,selector_07_ids,""))</f>
        <v/>
      </c>
      <c r="H371" s="25"/>
      <c r="I371" s="14"/>
      <c r="J371" s="23" t="str">
        <f t="array" ref="J371">IF(K371="","",XLOOKUP(K371,selector_04,selector_04_ids,""))</f>
        <v/>
      </c>
      <c r="K371" s="25"/>
      <c r="L371" s="14"/>
      <c r="M371" s="27"/>
      <c r="N371" s="14"/>
    </row>
    <row r="372">
      <c r="A372" s="14"/>
      <c r="B372" s="14" t="str">
        <f>IF($A372="","",'Система'!$B$4)</f>
        <v/>
      </c>
      <c r="C372" s="14"/>
      <c r="D372" s="14"/>
      <c r="E372" s="14"/>
      <c r="F372" s="14"/>
      <c r="G372" s="23" t="str">
        <f t="array" ref="G372">IF(H372="","",XLOOKUP(H372,selector_07,selector_07_ids,""))</f>
        <v/>
      </c>
      <c r="H372" s="25"/>
      <c r="I372" s="14"/>
      <c r="J372" s="23" t="str">
        <f t="array" ref="J372">IF(K372="","",XLOOKUP(K372,selector_04,selector_04_ids,""))</f>
        <v/>
      </c>
      <c r="K372" s="25"/>
      <c r="L372" s="14"/>
      <c r="M372" s="27"/>
      <c r="N372" s="14"/>
    </row>
    <row r="373">
      <c r="A373" s="14"/>
      <c r="B373" s="14" t="str">
        <f>IF($A373="","",'Система'!$B$4)</f>
        <v/>
      </c>
      <c r="C373" s="14"/>
      <c r="D373" s="14"/>
      <c r="E373" s="14"/>
      <c r="F373" s="14"/>
      <c r="G373" s="23" t="str">
        <f t="array" ref="G373">IF(H373="","",XLOOKUP(H373,selector_07,selector_07_ids,""))</f>
        <v/>
      </c>
      <c r="H373" s="25"/>
      <c r="I373" s="14"/>
      <c r="J373" s="23" t="str">
        <f t="array" ref="J373">IF(K373="","",XLOOKUP(K373,selector_04,selector_04_ids,""))</f>
        <v/>
      </c>
      <c r="K373" s="25"/>
      <c r="L373" s="14"/>
      <c r="M373" s="27"/>
      <c r="N373" s="14"/>
    </row>
    <row r="374">
      <c r="A374" s="14"/>
      <c r="B374" s="14" t="str">
        <f>IF($A374="","",'Система'!$B$4)</f>
        <v/>
      </c>
      <c r="C374" s="14"/>
      <c r="D374" s="14"/>
      <c r="E374" s="14"/>
      <c r="F374" s="14"/>
      <c r="G374" s="23" t="str">
        <f t="array" ref="G374">IF(H374="","",XLOOKUP(H374,selector_07,selector_07_ids,""))</f>
        <v/>
      </c>
      <c r="H374" s="25"/>
      <c r="I374" s="14"/>
      <c r="J374" s="23" t="str">
        <f t="array" ref="J374">IF(K374="","",XLOOKUP(K374,selector_04,selector_04_ids,""))</f>
        <v/>
      </c>
      <c r="K374" s="25"/>
      <c r="L374" s="14"/>
      <c r="M374" s="27"/>
      <c r="N374" s="14"/>
    </row>
    <row r="375">
      <c r="A375" s="14"/>
      <c r="B375" s="14" t="str">
        <f>IF($A375="","",'Система'!$B$4)</f>
        <v/>
      </c>
      <c r="C375" s="14"/>
      <c r="D375" s="14"/>
      <c r="E375" s="14"/>
      <c r="F375" s="14"/>
      <c r="G375" s="23" t="str">
        <f t="array" ref="G375">IF(H375="","",XLOOKUP(H375,selector_07,selector_07_ids,""))</f>
        <v/>
      </c>
      <c r="H375" s="25"/>
      <c r="I375" s="14"/>
      <c r="J375" s="23" t="str">
        <f t="array" ref="J375">IF(K375="","",XLOOKUP(K375,selector_04,selector_04_ids,""))</f>
        <v/>
      </c>
      <c r="K375" s="25"/>
      <c r="L375" s="14"/>
      <c r="M375" s="27"/>
      <c r="N375" s="14"/>
    </row>
    <row r="376">
      <c r="A376" s="14"/>
      <c r="B376" s="14" t="str">
        <f>IF($A376="","",'Система'!$B$4)</f>
        <v/>
      </c>
      <c r="C376" s="14"/>
      <c r="D376" s="14"/>
      <c r="E376" s="14"/>
      <c r="F376" s="14"/>
      <c r="G376" s="23" t="str">
        <f t="array" ref="G376">IF(H376="","",XLOOKUP(H376,selector_07,selector_07_ids,""))</f>
        <v/>
      </c>
      <c r="H376" s="25"/>
      <c r="I376" s="14"/>
      <c r="J376" s="23" t="str">
        <f t="array" ref="J376">IF(K376="","",XLOOKUP(K376,selector_04,selector_04_ids,""))</f>
        <v/>
      </c>
      <c r="K376" s="25"/>
      <c r="L376" s="14"/>
      <c r="M376" s="27"/>
      <c r="N376" s="14"/>
    </row>
    <row r="377">
      <c r="A377" s="14"/>
      <c r="B377" s="14" t="str">
        <f>IF($A377="","",'Система'!$B$4)</f>
        <v/>
      </c>
      <c r="C377" s="14"/>
      <c r="D377" s="14"/>
      <c r="E377" s="14"/>
      <c r="F377" s="14"/>
      <c r="G377" s="23" t="str">
        <f t="array" ref="G377">IF(H377="","",XLOOKUP(H377,selector_07,selector_07_ids,""))</f>
        <v/>
      </c>
      <c r="H377" s="25"/>
      <c r="I377" s="14"/>
      <c r="J377" s="23" t="str">
        <f t="array" ref="J377">IF(K377="","",XLOOKUP(K377,selector_04,selector_04_ids,""))</f>
        <v/>
      </c>
      <c r="K377" s="25"/>
      <c r="L377" s="14"/>
      <c r="M377" s="27"/>
      <c r="N377" s="14"/>
    </row>
    <row r="378">
      <c r="A378" s="14"/>
      <c r="B378" s="14" t="str">
        <f>IF($A378="","",'Система'!$B$4)</f>
        <v/>
      </c>
      <c r="C378" s="14"/>
      <c r="D378" s="14"/>
      <c r="E378" s="14"/>
      <c r="F378" s="14"/>
      <c r="G378" s="23" t="str">
        <f t="array" ref="G378">IF(H378="","",XLOOKUP(H378,selector_07,selector_07_ids,""))</f>
        <v/>
      </c>
      <c r="H378" s="25"/>
      <c r="I378" s="14"/>
      <c r="J378" s="23" t="str">
        <f t="array" ref="J378">IF(K378="","",XLOOKUP(K378,selector_04,selector_04_ids,""))</f>
        <v/>
      </c>
      <c r="K378" s="25"/>
      <c r="L378" s="14"/>
      <c r="M378" s="27"/>
      <c r="N378" s="14"/>
    </row>
    <row r="379">
      <c r="A379" s="14"/>
      <c r="B379" s="14" t="str">
        <f>IF($A379="","",'Система'!$B$4)</f>
        <v/>
      </c>
      <c r="C379" s="14"/>
      <c r="D379" s="14"/>
      <c r="E379" s="14"/>
      <c r="F379" s="14"/>
      <c r="G379" s="23" t="str">
        <f t="array" ref="G379">IF(H379="","",XLOOKUP(H379,selector_07,selector_07_ids,""))</f>
        <v/>
      </c>
      <c r="H379" s="25"/>
      <c r="I379" s="14"/>
      <c r="J379" s="23" t="str">
        <f t="array" ref="J379">IF(K379="","",XLOOKUP(K379,selector_04,selector_04_ids,""))</f>
        <v/>
      </c>
      <c r="K379" s="25"/>
      <c r="L379" s="14"/>
      <c r="M379" s="27"/>
      <c r="N379" s="14"/>
    </row>
    <row r="380">
      <c r="A380" s="14"/>
      <c r="B380" s="14" t="str">
        <f>IF($A380="","",'Система'!$B$4)</f>
        <v/>
      </c>
      <c r="C380" s="14"/>
      <c r="D380" s="14"/>
      <c r="E380" s="14"/>
      <c r="F380" s="14"/>
      <c r="G380" s="23" t="str">
        <f t="array" ref="G380">IF(H380="","",XLOOKUP(H380,selector_07,selector_07_ids,""))</f>
        <v/>
      </c>
      <c r="H380" s="25"/>
      <c r="I380" s="14"/>
      <c r="J380" s="23" t="str">
        <f t="array" ref="J380">IF(K380="","",XLOOKUP(K380,selector_04,selector_04_ids,""))</f>
        <v/>
      </c>
      <c r="K380" s="25"/>
      <c r="L380" s="14"/>
      <c r="M380" s="27"/>
      <c r="N380" s="14"/>
    </row>
    <row r="381">
      <c r="A381" s="14"/>
      <c r="B381" s="14" t="str">
        <f>IF($A381="","",'Система'!$B$4)</f>
        <v/>
      </c>
      <c r="C381" s="14"/>
      <c r="D381" s="14"/>
      <c r="E381" s="14"/>
      <c r="F381" s="14"/>
      <c r="G381" s="23" t="str">
        <f t="array" ref="G381">IF(H381="","",XLOOKUP(H381,selector_07,selector_07_ids,""))</f>
        <v/>
      </c>
      <c r="H381" s="25"/>
      <c r="I381" s="14"/>
      <c r="J381" s="23" t="str">
        <f t="array" ref="J381">IF(K381="","",XLOOKUP(K381,selector_04,selector_04_ids,""))</f>
        <v/>
      </c>
      <c r="K381" s="25"/>
      <c r="L381" s="14"/>
      <c r="M381" s="27"/>
      <c r="N381" s="14"/>
    </row>
    <row r="382">
      <c r="A382" s="14"/>
      <c r="B382" s="14" t="str">
        <f>IF($A382="","",'Система'!$B$4)</f>
        <v/>
      </c>
      <c r="C382" s="14"/>
      <c r="D382" s="14"/>
      <c r="E382" s="14"/>
      <c r="F382" s="14"/>
      <c r="G382" s="23" t="str">
        <f t="array" ref="G382">IF(H382="","",XLOOKUP(H382,selector_07,selector_07_ids,""))</f>
        <v/>
      </c>
      <c r="H382" s="25"/>
      <c r="I382" s="14"/>
      <c r="J382" s="23" t="str">
        <f t="array" ref="J382">IF(K382="","",XLOOKUP(K382,selector_04,selector_04_ids,""))</f>
        <v/>
      </c>
      <c r="K382" s="25"/>
      <c r="L382" s="14"/>
      <c r="M382" s="27"/>
      <c r="N382" s="14"/>
    </row>
    <row r="383">
      <c r="A383" s="14"/>
      <c r="B383" s="14" t="str">
        <f>IF($A383="","",'Система'!$B$4)</f>
        <v/>
      </c>
      <c r="C383" s="14"/>
      <c r="D383" s="14"/>
      <c r="E383" s="14"/>
      <c r="F383" s="14"/>
      <c r="G383" s="23" t="str">
        <f t="array" ref="G383">IF(H383="","",XLOOKUP(H383,selector_07,selector_07_ids,""))</f>
        <v/>
      </c>
      <c r="H383" s="25"/>
      <c r="I383" s="14"/>
      <c r="J383" s="23" t="str">
        <f t="array" ref="J383">IF(K383="","",XLOOKUP(K383,selector_04,selector_04_ids,""))</f>
        <v/>
      </c>
      <c r="K383" s="25"/>
      <c r="L383" s="14"/>
      <c r="M383" s="27"/>
      <c r="N383" s="14"/>
    </row>
    <row r="384">
      <c r="A384" s="14"/>
      <c r="B384" s="14" t="str">
        <f>IF($A384="","",'Система'!$B$4)</f>
        <v/>
      </c>
      <c r="C384" s="14"/>
      <c r="D384" s="14"/>
      <c r="E384" s="14"/>
      <c r="F384" s="14"/>
      <c r="G384" s="23" t="str">
        <f t="array" ref="G384">IF(H384="","",XLOOKUP(H384,selector_07,selector_07_ids,""))</f>
        <v/>
      </c>
      <c r="H384" s="25"/>
      <c r="I384" s="14"/>
      <c r="J384" s="23" t="str">
        <f t="array" ref="J384">IF(K384="","",XLOOKUP(K384,selector_04,selector_04_ids,""))</f>
        <v/>
      </c>
      <c r="K384" s="25"/>
      <c r="L384" s="14"/>
      <c r="M384" s="27"/>
      <c r="N384" s="14"/>
    </row>
    <row r="385">
      <c r="A385" s="14"/>
      <c r="B385" s="14" t="str">
        <f>IF($A385="","",'Система'!$B$4)</f>
        <v/>
      </c>
      <c r="C385" s="14"/>
      <c r="D385" s="14"/>
      <c r="E385" s="14"/>
      <c r="F385" s="14"/>
      <c r="G385" s="23" t="str">
        <f t="array" ref="G385">IF(H385="","",XLOOKUP(H385,selector_07,selector_07_ids,""))</f>
        <v/>
      </c>
      <c r="H385" s="25"/>
      <c r="I385" s="14"/>
      <c r="J385" s="23" t="str">
        <f t="array" ref="J385">IF(K385="","",XLOOKUP(K385,selector_04,selector_04_ids,""))</f>
        <v/>
      </c>
      <c r="K385" s="25"/>
      <c r="L385" s="14"/>
      <c r="M385" s="27"/>
      <c r="N385" s="14"/>
    </row>
    <row r="386">
      <c r="A386" s="14"/>
      <c r="B386" s="14" t="str">
        <f>IF($A386="","",'Система'!$B$4)</f>
        <v/>
      </c>
      <c r="C386" s="14"/>
      <c r="D386" s="14"/>
      <c r="E386" s="14"/>
      <c r="F386" s="14"/>
      <c r="G386" s="23" t="str">
        <f t="array" ref="G386">IF(H386="","",XLOOKUP(H386,selector_07,selector_07_ids,""))</f>
        <v/>
      </c>
      <c r="H386" s="25"/>
      <c r="I386" s="14"/>
      <c r="J386" s="23" t="str">
        <f t="array" ref="J386">IF(K386="","",XLOOKUP(K386,selector_04,selector_04_ids,""))</f>
        <v/>
      </c>
      <c r="K386" s="25"/>
      <c r="L386" s="14"/>
      <c r="M386" s="27"/>
      <c r="N386" s="14"/>
    </row>
    <row r="387">
      <c r="A387" s="14"/>
      <c r="B387" s="14" t="str">
        <f>IF($A387="","",'Система'!$B$4)</f>
        <v/>
      </c>
      <c r="C387" s="14"/>
      <c r="D387" s="14"/>
      <c r="E387" s="14"/>
      <c r="F387" s="14"/>
      <c r="G387" s="23" t="str">
        <f t="array" ref="G387">IF(H387="","",XLOOKUP(H387,selector_07,selector_07_ids,""))</f>
        <v/>
      </c>
      <c r="H387" s="25"/>
      <c r="I387" s="14"/>
      <c r="J387" s="23" t="str">
        <f t="array" ref="J387">IF(K387="","",XLOOKUP(K387,selector_04,selector_04_ids,""))</f>
        <v/>
      </c>
      <c r="K387" s="25"/>
      <c r="L387" s="14"/>
      <c r="M387" s="27"/>
      <c r="N387" s="14"/>
    </row>
    <row r="388">
      <c r="A388" s="14"/>
      <c r="B388" s="14" t="str">
        <f>IF($A388="","",'Система'!$B$4)</f>
        <v/>
      </c>
      <c r="C388" s="14"/>
      <c r="D388" s="14"/>
      <c r="E388" s="14"/>
      <c r="F388" s="14"/>
      <c r="G388" s="23" t="str">
        <f t="array" ref="G388">IF(H388="","",XLOOKUP(H388,selector_07,selector_07_ids,""))</f>
        <v/>
      </c>
      <c r="H388" s="25"/>
      <c r="I388" s="14"/>
      <c r="J388" s="23" t="str">
        <f t="array" ref="J388">IF(K388="","",XLOOKUP(K388,selector_04,selector_04_ids,""))</f>
        <v/>
      </c>
      <c r="K388" s="25"/>
      <c r="L388" s="14"/>
      <c r="M388" s="27"/>
      <c r="N388" s="14"/>
    </row>
    <row r="389">
      <c r="A389" s="14"/>
      <c r="B389" s="14" t="str">
        <f>IF($A389="","",'Система'!$B$4)</f>
        <v/>
      </c>
      <c r="C389" s="14"/>
      <c r="D389" s="14"/>
      <c r="E389" s="14"/>
      <c r="F389" s="14"/>
      <c r="G389" s="23" t="str">
        <f t="array" ref="G389">IF(H389="","",XLOOKUP(H389,selector_07,selector_07_ids,""))</f>
        <v/>
      </c>
      <c r="H389" s="25"/>
      <c r="I389" s="14"/>
      <c r="J389" s="23" t="str">
        <f t="array" ref="J389">IF(K389="","",XLOOKUP(K389,selector_04,selector_04_ids,""))</f>
        <v/>
      </c>
      <c r="K389" s="25"/>
      <c r="L389" s="14"/>
      <c r="M389" s="27"/>
      <c r="N389" s="14"/>
    </row>
    <row r="390">
      <c r="A390" s="14"/>
      <c r="B390" s="14" t="str">
        <f>IF($A390="","",'Система'!$B$4)</f>
        <v/>
      </c>
      <c r="C390" s="14"/>
      <c r="D390" s="14"/>
      <c r="E390" s="14"/>
      <c r="F390" s="14"/>
      <c r="G390" s="23" t="str">
        <f t="array" ref="G390">IF(H390="","",XLOOKUP(H390,selector_07,selector_07_ids,""))</f>
        <v/>
      </c>
      <c r="H390" s="25"/>
      <c r="I390" s="14"/>
      <c r="J390" s="23" t="str">
        <f t="array" ref="J390">IF(K390="","",XLOOKUP(K390,selector_04,selector_04_ids,""))</f>
        <v/>
      </c>
      <c r="K390" s="25"/>
      <c r="L390" s="14"/>
      <c r="M390" s="27"/>
      <c r="N390" s="14"/>
    </row>
    <row r="391">
      <c r="A391" s="14"/>
      <c r="B391" s="14" t="str">
        <f>IF($A391="","",'Система'!$B$4)</f>
        <v/>
      </c>
      <c r="C391" s="14"/>
      <c r="D391" s="14"/>
      <c r="E391" s="14"/>
      <c r="F391" s="14"/>
      <c r="G391" s="23" t="str">
        <f t="array" ref="G391">IF(H391="","",XLOOKUP(H391,selector_07,selector_07_ids,""))</f>
        <v/>
      </c>
      <c r="H391" s="25"/>
      <c r="I391" s="14"/>
      <c r="J391" s="23" t="str">
        <f t="array" ref="J391">IF(K391="","",XLOOKUP(K391,selector_04,selector_04_ids,""))</f>
        <v/>
      </c>
      <c r="K391" s="25"/>
      <c r="L391" s="14"/>
      <c r="M391" s="27"/>
      <c r="N391" s="14"/>
    </row>
    <row r="392">
      <c r="A392" s="14"/>
      <c r="B392" s="14" t="str">
        <f>IF($A392="","",'Система'!$B$4)</f>
        <v/>
      </c>
      <c r="C392" s="14"/>
      <c r="D392" s="14"/>
      <c r="E392" s="14"/>
      <c r="F392" s="14"/>
      <c r="G392" s="23" t="str">
        <f t="array" ref="G392">IF(H392="","",XLOOKUP(H392,selector_07,selector_07_ids,""))</f>
        <v/>
      </c>
      <c r="H392" s="25"/>
      <c r="I392" s="14"/>
      <c r="J392" s="23" t="str">
        <f t="array" ref="J392">IF(K392="","",XLOOKUP(K392,selector_04,selector_04_ids,""))</f>
        <v/>
      </c>
      <c r="K392" s="25"/>
      <c r="L392" s="14"/>
      <c r="M392" s="27"/>
      <c r="N392" s="14"/>
    </row>
    <row r="393">
      <c r="A393" s="14"/>
      <c r="B393" s="14" t="str">
        <f>IF($A393="","",'Система'!$B$4)</f>
        <v/>
      </c>
      <c r="C393" s="14"/>
      <c r="D393" s="14"/>
      <c r="E393" s="14"/>
      <c r="F393" s="14"/>
      <c r="G393" s="23" t="str">
        <f t="array" ref="G393">IF(H393="","",XLOOKUP(H393,selector_07,selector_07_ids,""))</f>
        <v/>
      </c>
      <c r="H393" s="25"/>
      <c r="I393" s="14"/>
      <c r="J393" s="23" t="str">
        <f t="array" ref="J393">IF(K393="","",XLOOKUP(K393,selector_04,selector_04_ids,""))</f>
        <v/>
      </c>
      <c r="K393" s="25"/>
      <c r="L393" s="14"/>
      <c r="M393" s="27"/>
      <c r="N393" s="14"/>
    </row>
    <row r="394">
      <c r="A394" s="14"/>
      <c r="B394" s="14" t="str">
        <f>IF($A394="","",'Система'!$B$4)</f>
        <v/>
      </c>
      <c r="C394" s="14"/>
      <c r="D394" s="14"/>
      <c r="E394" s="14"/>
      <c r="F394" s="14"/>
      <c r="G394" s="23" t="str">
        <f t="array" ref="G394">IF(H394="","",XLOOKUP(H394,selector_07,selector_07_ids,""))</f>
        <v/>
      </c>
      <c r="H394" s="25"/>
      <c r="I394" s="14"/>
      <c r="J394" s="23" t="str">
        <f t="array" ref="J394">IF(K394="","",XLOOKUP(K394,selector_04,selector_04_ids,""))</f>
        <v/>
      </c>
      <c r="K394" s="25"/>
      <c r="L394" s="14"/>
      <c r="M394" s="27"/>
      <c r="N394" s="14"/>
    </row>
    <row r="395">
      <c r="A395" s="14"/>
      <c r="B395" s="14" t="str">
        <f>IF($A395="","",'Система'!$B$4)</f>
        <v/>
      </c>
      <c r="C395" s="14"/>
      <c r="D395" s="14"/>
      <c r="E395" s="14"/>
      <c r="F395" s="14"/>
      <c r="G395" s="23" t="str">
        <f t="array" ref="G395">IF(H395="","",XLOOKUP(H395,selector_07,selector_07_ids,""))</f>
        <v/>
      </c>
      <c r="H395" s="25"/>
      <c r="I395" s="14"/>
      <c r="J395" s="23" t="str">
        <f t="array" ref="J395">IF(K395="","",XLOOKUP(K395,selector_04,selector_04_ids,""))</f>
        <v/>
      </c>
      <c r="K395" s="25"/>
      <c r="L395" s="14"/>
      <c r="M395" s="27"/>
      <c r="N395" s="14"/>
    </row>
    <row r="396">
      <c r="A396" s="14"/>
      <c r="B396" s="14" t="str">
        <f>IF($A396="","",'Система'!$B$4)</f>
        <v/>
      </c>
      <c r="C396" s="14"/>
      <c r="D396" s="14"/>
      <c r="E396" s="14"/>
      <c r="F396" s="14"/>
      <c r="G396" s="23" t="str">
        <f t="array" ref="G396">IF(H396="","",XLOOKUP(H396,selector_07,selector_07_ids,""))</f>
        <v/>
      </c>
      <c r="H396" s="25"/>
      <c r="I396" s="14"/>
      <c r="J396" s="23" t="str">
        <f t="array" ref="J396">IF(K396="","",XLOOKUP(K396,selector_04,selector_04_ids,""))</f>
        <v/>
      </c>
      <c r="K396" s="25"/>
      <c r="L396" s="14"/>
      <c r="M396" s="27"/>
      <c r="N396" s="14"/>
    </row>
    <row r="397">
      <c r="A397" s="14"/>
      <c r="B397" s="14" t="str">
        <f>IF($A397="","",'Система'!$B$4)</f>
        <v/>
      </c>
      <c r="C397" s="14"/>
      <c r="D397" s="14"/>
      <c r="E397" s="14"/>
      <c r="F397" s="14"/>
      <c r="G397" s="23" t="str">
        <f t="array" ref="G397">IF(H397="","",XLOOKUP(H397,selector_07,selector_07_ids,""))</f>
        <v/>
      </c>
      <c r="H397" s="25"/>
      <c r="I397" s="14"/>
      <c r="J397" s="23" t="str">
        <f t="array" ref="J397">IF(K397="","",XLOOKUP(K397,selector_04,selector_04_ids,""))</f>
        <v/>
      </c>
      <c r="K397" s="25"/>
      <c r="L397" s="14"/>
      <c r="M397" s="27"/>
      <c r="N397" s="14"/>
    </row>
    <row r="398">
      <c r="A398" s="14"/>
      <c r="B398" s="14" t="str">
        <f>IF($A398="","",'Система'!$B$4)</f>
        <v/>
      </c>
      <c r="C398" s="14"/>
      <c r="D398" s="14"/>
      <c r="E398" s="14"/>
      <c r="F398" s="14"/>
      <c r="G398" s="23" t="str">
        <f t="array" ref="G398">IF(H398="","",XLOOKUP(H398,selector_07,selector_07_ids,""))</f>
        <v/>
      </c>
      <c r="H398" s="25"/>
      <c r="I398" s="14"/>
      <c r="J398" s="23" t="str">
        <f t="array" ref="J398">IF(K398="","",XLOOKUP(K398,selector_04,selector_04_ids,""))</f>
        <v/>
      </c>
      <c r="K398" s="25"/>
      <c r="L398" s="14"/>
      <c r="M398" s="27"/>
      <c r="N398" s="14"/>
    </row>
    <row r="399">
      <c r="A399" s="14"/>
      <c r="B399" s="14" t="str">
        <f>IF($A399="","",'Система'!$B$4)</f>
        <v/>
      </c>
      <c r="C399" s="14"/>
      <c r="D399" s="14"/>
      <c r="E399" s="14"/>
      <c r="F399" s="14"/>
      <c r="G399" s="23" t="str">
        <f t="array" ref="G399">IF(H399="","",XLOOKUP(H399,selector_07,selector_07_ids,""))</f>
        <v/>
      </c>
      <c r="H399" s="25"/>
      <c r="I399" s="14"/>
      <c r="J399" s="23" t="str">
        <f t="array" ref="J399">IF(K399="","",XLOOKUP(K399,selector_04,selector_04_ids,""))</f>
        <v/>
      </c>
      <c r="K399" s="25"/>
      <c r="L399" s="14"/>
      <c r="M399" s="27"/>
      <c r="N399" s="14"/>
    </row>
    <row r="400">
      <c r="A400" s="14"/>
      <c r="B400" s="14" t="str">
        <f>IF($A400="","",'Система'!$B$4)</f>
        <v/>
      </c>
      <c r="C400" s="14"/>
      <c r="D400" s="14"/>
      <c r="E400" s="14"/>
      <c r="F400" s="14"/>
      <c r="G400" s="23" t="str">
        <f t="array" ref="G400">IF(H400="","",XLOOKUP(H400,selector_07,selector_07_ids,""))</f>
        <v/>
      </c>
      <c r="H400" s="25"/>
      <c r="I400" s="14"/>
      <c r="J400" s="23" t="str">
        <f t="array" ref="J400">IF(K400="","",XLOOKUP(K400,selector_04,selector_04_ids,""))</f>
        <v/>
      </c>
      <c r="K400" s="25"/>
      <c r="L400" s="14"/>
      <c r="M400" s="27"/>
      <c r="N400" s="14"/>
    </row>
    <row r="401">
      <c r="A401" s="14"/>
      <c r="B401" s="14" t="str">
        <f>IF($A401="","",'Система'!$B$4)</f>
        <v/>
      </c>
      <c r="C401" s="14"/>
      <c r="D401" s="14"/>
      <c r="E401" s="14"/>
      <c r="F401" s="14"/>
      <c r="G401" s="23" t="str">
        <f t="array" ref="G401">IF(H401="","",XLOOKUP(H401,selector_07,selector_07_ids,""))</f>
        <v/>
      </c>
      <c r="H401" s="25"/>
      <c r="I401" s="14"/>
      <c r="J401" s="23" t="str">
        <f t="array" ref="J401">IF(K401="","",XLOOKUP(K401,selector_04,selector_04_ids,""))</f>
        <v/>
      </c>
      <c r="K401" s="25"/>
      <c r="L401" s="14"/>
      <c r="M401" s="27"/>
      <c r="N401" s="14"/>
    </row>
    <row r="402">
      <c r="A402" s="14"/>
      <c r="B402" s="14" t="str">
        <f>IF($A402="","",'Система'!$B$4)</f>
        <v/>
      </c>
      <c r="C402" s="14"/>
      <c r="D402" s="14"/>
      <c r="E402" s="14"/>
      <c r="F402" s="14"/>
      <c r="G402" s="23" t="str">
        <f t="array" ref="G402">IF(H402="","",XLOOKUP(H402,selector_07,selector_07_ids,""))</f>
        <v/>
      </c>
      <c r="H402" s="25"/>
      <c r="I402" s="14"/>
      <c r="J402" s="23" t="str">
        <f t="array" ref="J402">IF(K402="","",XLOOKUP(K402,selector_04,selector_04_ids,""))</f>
        <v/>
      </c>
      <c r="K402" s="25"/>
      <c r="L402" s="14"/>
      <c r="M402" s="27"/>
      <c r="N402" s="14"/>
    </row>
    <row r="403">
      <c r="A403" s="14"/>
      <c r="B403" s="14" t="str">
        <f>IF($A403="","",'Система'!$B$4)</f>
        <v/>
      </c>
      <c r="C403" s="14"/>
      <c r="D403" s="14"/>
      <c r="E403" s="14"/>
      <c r="F403" s="14"/>
      <c r="G403" s="23" t="str">
        <f t="array" ref="G403">IF(H403="","",XLOOKUP(H403,selector_07,selector_07_ids,""))</f>
        <v/>
      </c>
      <c r="H403" s="25"/>
      <c r="I403" s="14"/>
      <c r="J403" s="23" t="str">
        <f t="array" ref="J403">IF(K403="","",XLOOKUP(K403,selector_04,selector_04_ids,""))</f>
        <v/>
      </c>
      <c r="K403" s="25"/>
      <c r="L403" s="14"/>
      <c r="M403" s="27"/>
      <c r="N403" s="14"/>
    </row>
    <row r="404">
      <c r="A404" s="14"/>
      <c r="B404" s="14" t="str">
        <f>IF($A404="","",'Система'!$B$4)</f>
        <v/>
      </c>
      <c r="C404" s="14"/>
      <c r="D404" s="14"/>
      <c r="E404" s="14"/>
      <c r="F404" s="14"/>
      <c r="G404" s="23" t="str">
        <f t="array" ref="G404">IF(H404="","",XLOOKUP(H404,selector_07,selector_07_ids,""))</f>
        <v/>
      </c>
      <c r="H404" s="25"/>
      <c r="I404" s="14"/>
      <c r="J404" s="23" t="str">
        <f t="array" ref="J404">IF(K404="","",XLOOKUP(K404,selector_04,selector_04_ids,""))</f>
        <v/>
      </c>
      <c r="K404" s="25"/>
      <c r="L404" s="14"/>
      <c r="M404" s="27"/>
      <c r="N404" s="14"/>
    </row>
    <row r="405">
      <c r="A405" s="14"/>
      <c r="B405" s="14" t="str">
        <f>IF($A405="","",'Система'!$B$4)</f>
        <v/>
      </c>
      <c r="C405" s="14"/>
      <c r="D405" s="14"/>
      <c r="E405" s="14"/>
      <c r="F405" s="14"/>
      <c r="G405" s="23" t="str">
        <f t="array" ref="G405">IF(H405="","",XLOOKUP(H405,selector_07,selector_07_ids,""))</f>
        <v/>
      </c>
      <c r="H405" s="25"/>
      <c r="I405" s="14"/>
      <c r="J405" s="23" t="str">
        <f t="array" ref="J405">IF(K405="","",XLOOKUP(K405,selector_04,selector_04_ids,""))</f>
        <v/>
      </c>
      <c r="K405" s="25"/>
      <c r="L405" s="14"/>
      <c r="M405" s="27"/>
      <c r="N405" s="14"/>
    </row>
    <row r="406">
      <c r="A406" s="14"/>
      <c r="B406" s="14" t="str">
        <f>IF($A406="","",'Система'!$B$4)</f>
        <v/>
      </c>
      <c r="C406" s="14"/>
      <c r="D406" s="14"/>
      <c r="E406" s="14"/>
      <c r="F406" s="14"/>
      <c r="G406" s="23" t="str">
        <f t="array" ref="G406">IF(H406="","",XLOOKUP(H406,selector_07,selector_07_ids,""))</f>
        <v/>
      </c>
      <c r="H406" s="25"/>
      <c r="I406" s="14"/>
      <c r="J406" s="23" t="str">
        <f t="array" ref="J406">IF(K406="","",XLOOKUP(K406,selector_04,selector_04_ids,""))</f>
        <v/>
      </c>
      <c r="K406" s="25"/>
      <c r="L406" s="14"/>
      <c r="M406" s="27"/>
      <c r="N406" s="14"/>
    </row>
    <row r="407">
      <c r="A407" s="14"/>
      <c r="B407" s="14" t="str">
        <f>IF($A407="","",'Система'!$B$4)</f>
        <v/>
      </c>
      <c r="C407" s="14"/>
      <c r="D407" s="14"/>
      <c r="E407" s="14"/>
      <c r="F407" s="14"/>
      <c r="G407" s="23" t="str">
        <f t="array" ref="G407">IF(H407="","",XLOOKUP(H407,selector_07,selector_07_ids,""))</f>
        <v/>
      </c>
      <c r="H407" s="25"/>
      <c r="I407" s="14"/>
      <c r="J407" s="23" t="str">
        <f t="array" ref="J407">IF(K407="","",XLOOKUP(K407,selector_04,selector_04_ids,""))</f>
        <v/>
      </c>
      <c r="K407" s="25"/>
      <c r="L407" s="14"/>
      <c r="M407" s="27"/>
      <c r="N407" s="14"/>
    </row>
    <row r="408">
      <c r="A408" s="14"/>
      <c r="B408" s="14" t="str">
        <f>IF($A408="","",'Система'!$B$4)</f>
        <v/>
      </c>
      <c r="C408" s="14"/>
      <c r="D408" s="14"/>
      <c r="E408" s="14"/>
      <c r="F408" s="14"/>
      <c r="G408" s="23" t="str">
        <f t="array" ref="G408">IF(H408="","",XLOOKUP(H408,selector_07,selector_07_ids,""))</f>
        <v/>
      </c>
      <c r="H408" s="25"/>
      <c r="I408" s="14"/>
      <c r="J408" s="23" t="str">
        <f t="array" ref="J408">IF(K408="","",XLOOKUP(K408,selector_04,selector_04_ids,""))</f>
        <v/>
      </c>
      <c r="K408" s="25"/>
      <c r="L408" s="14"/>
      <c r="M408" s="27"/>
      <c r="N408" s="14"/>
    </row>
    <row r="409">
      <c r="A409" s="14"/>
      <c r="B409" s="14" t="str">
        <f>IF($A409="","",'Система'!$B$4)</f>
        <v/>
      </c>
      <c r="C409" s="14"/>
      <c r="D409" s="14"/>
      <c r="E409" s="14"/>
      <c r="F409" s="14"/>
      <c r="G409" s="23" t="str">
        <f t="array" ref="G409">IF(H409="","",XLOOKUP(H409,selector_07,selector_07_ids,""))</f>
        <v/>
      </c>
      <c r="H409" s="25"/>
      <c r="I409" s="14"/>
      <c r="J409" s="23" t="str">
        <f t="array" ref="J409">IF(K409="","",XLOOKUP(K409,selector_04,selector_04_ids,""))</f>
        <v/>
      </c>
      <c r="K409" s="25"/>
      <c r="L409" s="14"/>
      <c r="M409" s="27"/>
      <c r="N409" s="14"/>
    </row>
    <row r="410">
      <c r="A410" s="14"/>
      <c r="B410" s="14" t="str">
        <f>IF($A410="","",'Система'!$B$4)</f>
        <v/>
      </c>
      <c r="C410" s="14"/>
      <c r="D410" s="14"/>
      <c r="E410" s="14"/>
      <c r="F410" s="14"/>
      <c r="G410" s="23" t="str">
        <f t="array" ref="G410">IF(H410="","",XLOOKUP(H410,selector_07,selector_07_ids,""))</f>
        <v/>
      </c>
      <c r="H410" s="25"/>
      <c r="I410" s="14"/>
      <c r="J410" s="23" t="str">
        <f t="array" ref="J410">IF(K410="","",XLOOKUP(K410,selector_04,selector_04_ids,""))</f>
        <v/>
      </c>
      <c r="K410" s="25"/>
      <c r="L410" s="14"/>
      <c r="M410" s="27"/>
      <c r="N410" s="14"/>
    </row>
    <row r="411">
      <c r="A411" s="14"/>
      <c r="B411" s="14" t="str">
        <f>IF($A411="","",'Система'!$B$4)</f>
        <v/>
      </c>
      <c r="C411" s="14"/>
      <c r="D411" s="14"/>
      <c r="E411" s="14"/>
      <c r="F411" s="14"/>
      <c r="G411" s="23" t="str">
        <f t="array" ref="G411">IF(H411="","",XLOOKUP(H411,selector_07,selector_07_ids,""))</f>
        <v/>
      </c>
      <c r="H411" s="25"/>
      <c r="I411" s="14"/>
      <c r="J411" s="23" t="str">
        <f t="array" ref="J411">IF(K411="","",XLOOKUP(K411,selector_04,selector_04_ids,""))</f>
        <v/>
      </c>
      <c r="K411" s="25"/>
      <c r="L411" s="14"/>
      <c r="M411" s="27"/>
      <c r="N411" s="14"/>
    </row>
    <row r="412">
      <c r="A412" s="14"/>
      <c r="B412" s="14" t="str">
        <f>IF($A412="","",'Система'!$B$4)</f>
        <v/>
      </c>
      <c r="C412" s="14"/>
      <c r="D412" s="14"/>
      <c r="E412" s="14"/>
      <c r="F412" s="14"/>
      <c r="G412" s="23" t="str">
        <f t="array" ref="G412">IF(H412="","",XLOOKUP(H412,selector_07,selector_07_ids,""))</f>
        <v/>
      </c>
      <c r="H412" s="25"/>
      <c r="I412" s="14"/>
      <c r="J412" s="23" t="str">
        <f t="array" ref="J412">IF(K412="","",XLOOKUP(K412,selector_04,selector_04_ids,""))</f>
        <v/>
      </c>
      <c r="K412" s="25"/>
      <c r="L412" s="14"/>
      <c r="M412" s="27"/>
      <c r="N412" s="14"/>
    </row>
    <row r="413">
      <c r="A413" s="14"/>
      <c r="B413" s="14" t="str">
        <f>IF($A413="","",'Система'!$B$4)</f>
        <v/>
      </c>
      <c r="C413" s="14"/>
      <c r="D413" s="14"/>
      <c r="E413" s="14"/>
      <c r="F413" s="14"/>
      <c r="G413" s="23" t="str">
        <f t="array" ref="G413">IF(H413="","",XLOOKUP(H413,selector_07,selector_07_ids,""))</f>
        <v/>
      </c>
      <c r="H413" s="25"/>
      <c r="I413" s="14"/>
      <c r="J413" s="23" t="str">
        <f t="array" ref="J413">IF(K413="","",XLOOKUP(K413,selector_04,selector_04_ids,""))</f>
        <v/>
      </c>
      <c r="K413" s="25"/>
      <c r="L413" s="14"/>
      <c r="M413" s="27"/>
      <c r="N413" s="14"/>
    </row>
    <row r="414">
      <c r="A414" s="14"/>
      <c r="B414" s="14" t="str">
        <f>IF($A414="","",'Система'!$B$4)</f>
        <v/>
      </c>
      <c r="C414" s="14"/>
      <c r="D414" s="14"/>
      <c r="E414" s="14"/>
      <c r="F414" s="14"/>
      <c r="G414" s="23" t="str">
        <f t="array" ref="G414">IF(H414="","",XLOOKUP(H414,selector_07,selector_07_ids,""))</f>
        <v/>
      </c>
      <c r="H414" s="25"/>
      <c r="I414" s="14"/>
      <c r="J414" s="23" t="str">
        <f t="array" ref="J414">IF(K414="","",XLOOKUP(K414,selector_04,selector_04_ids,""))</f>
        <v/>
      </c>
      <c r="K414" s="25"/>
      <c r="L414" s="14"/>
      <c r="M414" s="27"/>
      <c r="N414" s="14"/>
    </row>
    <row r="415">
      <c r="A415" s="14"/>
      <c r="B415" s="14" t="str">
        <f>IF($A415="","",'Система'!$B$4)</f>
        <v/>
      </c>
      <c r="C415" s="14"/>
      <c r="D415" s="14"/>
      <c r="E415" s="14"/>
      <c r="F415" s="14"/>
      <c r="G415" s="23" t="str">
        <f t="array" ref="G415">IF(H415="","",XLOOKUP(H415,selector_07,selector_07_ids,""))</f>
        <v/>
      </c>
      <c r="H415" s="25"/>
      <c r="I415" s="14"/>
      <c r="J415" s="23" t="str">
        <f t="array" ref="J415">IF(K415="","",XLOOKUP(K415,selector_04,selector_04_ids,""))</f>
        <v/>
      </c>
      <c r="K415" s="25"/>
      <c r="L415" s="14"/>
      <c r="M415" s="27"/>
      <c r="N415" s="14"/>
    </row>
    <row r="416">
      <c r="A416" s="14"/>
      <c r="B416" s="14" t="str">
        <f>IF($A416="","",'Система'!$B$4)</f>
        <v/>
      </c>
      <c r="C416" s="14"/>
      <c r="D416" s="14"/>
      <c r="E416" s="14"/>
      <c r="F416" s="14"/>
      <c r="G416" s="23" t="str">
        <f t="array" ref="G416">IF(H416="","",XLOOKUP(H416,selector_07,selector_07_ids,""))</f>
        <v/>
      </c>
      <c r="H416" s="25"/>
      <c r="I416" s="14"/>
      <c r="J416" s="23" t="str">
        <f t="array" ref="J416">IF(K416="","",XLOOKUP(K416,selector_04,selector_04_ids,""))</f>
        <v/>
      </c>
      <c r="K416" s="25"/>
      <c r="L416" s="14"/>
      <c r="M416" s="27"/>
      <c r="N416" s="14"/>
    </row>
    <row r="417">
      <c r="A417" s="14"/>
      <c r="B417" s="14" t="str">
        <f>IF($A417="","",'Система'!$B$4)</f>
        <v/>
      </c>
      <c r="C417" s="14"/>
      <c r="D417" s="14"/>
      <c r="E417" s="14"/>
      <c r="F417" s="14"/>
      <c r="G417" s="23" t="str">
        <f t="array" ref="G417">IF(H417="","",XLOOKUP(H417,selector_07,selector_07_ids,""))</f>
        <v/>
      </c>
      <c r="H417" s="25"/>
      <c r="I417" s="14"/>
      <c r="J417" s="23" t="str">
        <f t="array" ref="J417">IF(K417="","",XLOOKUP(K417,selector_04,selector_04_ids,""))</f>
        <v/>
      </c>
      <c r="K417" s="25"/>
      <c r="L417" s="14"/>
      <c r="M417" s="27"/>
      <c r="N417" s="14"/>
    </row>
    <row r="418">
      <c r="A418" s="14"/>
      <c r="B418" s="14" t="str">
        <f>IF($A418="","",'Система'!$B$4)</f>
        <v/>
      </c>
      <c r="C418" s="14"/>
      <c r="D418" s="14"/>
      <c r="E418" s="14"/>
      <c r="F418" s="14"/>
      <c r="G418" s="23" t="str">
        <f t="array" ref="G418">IF(H418="","",XLOOKUP(H418,selector_07,selector_07_ids,""))</f>
        <v/>
      </c>
      <c r="H418" s="25"/>
      <c r="I418" s="14"/>
      <c r="J418" s="23" t="str">
        <f t="array" ref="J418">IF(K418="","",XLOOKUP(K418,selector_04,selector_04_ids,""))</f>
        <v/>
      </c>
      <c r="K418" s="25"/>
      <c r="L418" s="14"/>
      <c r="M418" s="27"/>
      <c r="N418" s="14"/>
    </row>
    <row r="419">
      <c r="A419" s="14"/>
      <c r="B419" s="14" t="str">
        <f>IF($A419="","",'Система'!$B$4)</f>
        <v/>
      </c>
      <c r="C419" s="14"/>
      <c r="D419" s="14"/>
      <c r="E419" s="14"/>
      <c r="F419" s="14"/>
      <c r="G419" s="23" t="str">
        <f t="array" ref="G419">IF(H419="","",XLOOKUP(H419,selector_07,selector_07_ids,""))</f>
        <v/>
      </c>
      <c r="H419" s="25"/>
      <c r="I419" s="14"/>
      <c r="J419" s="23" t="str">
        <f t="array" ref="J419">IF(K419="","",XLOOKUP(K419,selector_04,selector_04_ids,""))</f>
        <v/>
      </c>
      <c r="K419" s="25"/>
      <c r="L419" s="14"/>
      <c r="M419" s="27"/>
      <c r="N419" s="14"/>
    </row>
    <row r="420">
      <c r="A420" s="14"/>
      <c r="B420" s="14" t="str">
        <f>IF($A420="","",'Система'!$B$4)</f>
        <v/>
      </c>
      <c r="C420" s="14"/>
      <c r="D420" s="14"/>
      <c r="E420" s="14"/>
      <c r="F420" s="14"/>
      <c r="G420" s="23" t="str">
        <f t="array" ref="G420">IF(H420="","",XLOOKUP(H420,selector_07,selector_07_ids,""))</f>
        <v/>
      </c>
      <c r="H420" s="25"/>
      <c r="I420" s="14"/>
      <c r="J420" s="23" t="str">
        <f t="array" ref="J420">IF(K420="","",XLOOKUP(K420,selector_04,selector_04_ids,""))</f>
        <v/>
      </c>
      <c r="K420" s="25"/>
      <c r="L420" s="14"/>
      <c r="M420" s="27"/>
      <c r="N420" s="14"/>
    </row>
    <row r="421">
      <c r="A421" s="14"/>
      <c r="B421" s="14" t="str">
        <f>IF($A421="","",'Система'!$B$4)</f>
        <v/>
      </c>
      <c r="C421" s="14"/>
      <c r="D421" s="14"/>
      <c r="E421" s="14"/>
      <c r="F421" s="14"/>
      <c r="G421" s="23" t="str">
        <f t="array" ref="G421">IF(H421="","",XLOOKUP(H421,selector_07,selector_07_ids,""))</f>
        <v/>
      </c>
      <c r="H421" s="25"/>
      <c r="I421" s="14"/>
      <c r="J421" s="23" t="str">
        <f t="array" ref="J421">IF(K421="","",XLOOKUP(K421,selector_04,selector_04_ids,""))</f>
        <v/>
      </c>
      <c r="K421" s="25"/>
      <c r="L421" s="14"/>
      <c r="M421" s="27"/>
      <c r="N421" s="14"/>
    </row>
    <row r="422">
      <c r="A422" s="14"/>
      <c r="B422" s="14" t="str">
        <f>IF($A422="","",'Система'!$B$4)</f>
        <v/>
      </c>
      <c r="C422" s="14"/>
      <c r="D422" s="14"/>
      <c r="E422" s="14"/>
      <c r="F422" s="14"/>
      <c r="G422" s="23" t="str">
        <f t="array" ref="G422">IF(H422="","",XLOOKUP(H422,selector_07,selector_07_ids,""))</f>
        <v/>
      </c>
      <c r="H422" s="25"/>
      <c r="I422" s="14"/>
      <c r="J422" s="23" t="str">
        <f t="array" ref="J422">IF(K422="","",XLOOKUP(K422,selector_04,selector_04_ids,""))</f>
        <v/>
      </c>
      <c r="K422" s="25"/>
      <c r="L422" s="14"/>
      <c r="M422" s="27"/>
      <c r="N422" s="14"/>
    </row>
    <row r="423">
      <c r="A423" s="14"/>
      <c r="B423" s="14" t="str">
        <f>IF($A423="","",'Система'!$B$4)</f>
        <v/>
      </c>
      <c r="C423" s="14"/>
      <c r="D423" s="14"/>
      <c r="E423" s="14"/>
      <c r="F423" s="14"/>
      <c r="G423" s="23" t="str">
        <f t="array" ref="G423">IF(H423="","",XLOOKUP(H423,selector_07,selector_07_ids,""))</f>
        <v/>
      </c>
      <c r="H423" s="25"/>
      <c r="I423" s="14"/>
      <c r="J423" s="23" t="str">
        <f t="array" ref="J423">IF(K423="","",XLOOKUP(K423,selector_04,selector_04_ids,""))</f>
        <v/>
      </c>
      <c r="K423" s="25"/>
      <c r="L423" s="14"/>
      <c r="M423" s="27"/>
      <c r="N423" s="14"/>
    </row>
    <row r="424">
      <c r="A424" s="14"/>
      <c r="B424" s="14" t="str">
        <f>IF($A424="","",'Система'!$B$4)</f>
        <v/>
      </c>
      <c r="C424" s="14"/>
      <c r="D424" s="14"/>
      <c r="E424" s="14"/>
      <c r="F424" s="14"/>
      <c r="G424" s="23" t="str">
        <f t="array" ref="G424">IF(H424="","",XLOOKUP(H424,selector_07,selector_07_ids,""))</f>
        <v/>
      </c>
      <c r="H424" s="25"/>
      <c r="I424" s="14"/>
      <c r="J424" s="23" t="str">
        <f t="array" ref="J424">IF(K424="","",XLOOKUP(K424,selector_04,selector_04_ids,""))</f>
        <v/>
      </c>
      <c r="K424" s="25"/>
      <c r="L424" s="14"/>
      <c r="M424" s="27"/>
      <c r="N424" s="14"/>
    </row>
    <row r="425">
      <c r="A425" s="14"/>
      <c r="B425" s="14" t="str">
        <f>IF($A425="","",'Система'!$B$4)</f>
        <v/>
      </c>
      <c r="C425" s="14"/>
      <c r="D425" s="14"/>
      <c r="E425" s="14"/>
      <c r="F425" s="14"/>
      <c r="G425" s="23" t="str">
        <f t="array" ref="G425">IF(H425="","",XLOOKUP(H425,selector_07,selector_07_ids,""))</f>
        <v/>
      </c>
      <c r="H425" s="25"/>
      <c r="I425" s="14"/>
      <c r="J425" s="23" t="str">
        <f t="array" ref="J425">IF(K425="","",XLOOKUP(K425,selector_04,selector_04_ids,""))</f>
        <v/>
      </c>
      <c r="K425" s="25"/>
      <c r="L425" s="14"/>
      <c r="M425" s="27"/>
      <c r="N425" s="14"/>
    </row>
    <row r="426">
      <c r="A426" s="14"/>
      <c r="B426" s="14" t="str">
        <f>IF($A426="","",'Система'!$B$4)</f>
        <v/>
      </c>
      <c r="C426" s="14"/>
      <c r="D426" s="14"/>
      <c r="E426" s="14"/>
      <c r="F426" s="14"/>
      <c r="G426" s="23" t="str">
        <f t="array" ref="G426">IF(H426="","",XLOOKUP(H426,selector_07,selector_07_ids,""))</f>
        <v/>
      </c>
      <c r="H426" s="25"/>
      <c r="I426" s="14"/>
      <c r="J426" s="23" t="str">
        <f t="array" ref="J426">IF(K426="","",XLOOKUP(K426,selector_04,selector_04_ids,""))</f>
        <v/>
      </c>
      <c r="K426" s="25"/>
      <c r="L426" s="14"/>
      <c r="M426" s="27"/>
      <c r="N426" s="14"/>
    </row>
    <row r="427">
      <c r="A427" s="14"/>
      <c r="B427" s="14" t="str">
        <f>IF($A427="","",'Система'!$B$4)</f>
        <v/>
      </c>
      <c r="C427" s="14"/>
      <c r="D427" s="14"/>
      <c r="E427" s="14"/>
      <c r="F427" s="14"/>
      <c r="G427" s="23" t="str">
        <f t="array" ref="G427">IF(H427="","",XLOOKUP(H427,selector_07,selector_07_ids,""))</f>
        <v/>
      </c>
      <c r="H427" s="25"/>
      <c r="I427" s="14"/>
      <c r="J427" s="23" t="str">
        <f t="array" ref="J427">IF(K427="","",XLOOKUP(K427,selector_04,selector_04_ids,""))</f>
        <v/>
      </c>
      <c r="K427" s="25"/>
      <c r="L427" s="14"/>
      <c r="M427" s="27"/>
      <c r="N427" s="14"/>
    </row>
    <row r="428">
      <c r="A428" s="14"/>
      <c r="B428" s="14" t="str">
        <f>IF($A428="","",'Система'!$B$4)</f>
        <v/>
      </c>
      <c r="C428" s="14"/>
      <c r="D428" s="14"/>
      <c r="E428" s="14"/>
      <c r="F428" s="14"/>
      <c r="G428" s="23" t="str">
        <f t="array" ref="G428">IF(H428="","",XLOOKUP(H428,selector_07,selector_07_ids,""))</f>
        <v/>
      </c>
      <c r="H428" s="25"/>
      <c r="I428" s="14"/>
      <c r="J428" s="23" t="str">
        <f t="array" ref="J428">IF(K428="","",XLOOKUP(K428,selector_04,selector_04_ids,""))</f>
        <v/>
      </c>
      <c r="K428" s="25"/>
      <c r="L428" s="14"/>
      <c r="M428" s="27"/>
      <c r="N428" s="14"/>
    </row>
    <row r="429">
      <c r="A429" s="14"/>
      <c r="B429" s="14" t="str">
        <f>IF($A429="","",'Система'!$B$4)</f>
        <v/>
      </c>
      <c r="C429" s="14"/>
      <c r="D429" s="14"/>
      <c r="E429" s="14"/>
      <c r="F429" s="14"/>
      <c r="G429" s="23" t="str">
        <f t="array" ref="G429">IF(H429="","",XLOOKUP(H429,selector_07,selector_07_ids,""))</f>
        <v/>
      </c>
      <c r="H429" s="25"/>
      <c r="I429" s="14"/>
      <c r="J429" s="23" t="str">
        <f t="array" ref="J429">IF(K429="","",XLOOKUP(K429,selector_04,selector_04_ids,""))</f>
        <v/>
      </c>
      <c r="K429" s="25"/>
      <c r="L429" s="14"/>
      <c r="M429" s="27"/>
      <c r="N429" s="14"/>
    </row>
    <row r="430">
      <c r="A430" s="14"/>
      <c r="B430" s="14" t="str">
        <f>IF($A430="","",'Система'!$B$4)</f>
        <v/>
      </c>
      <c r="C430" s="14"/>
      <c r="D430" s="14"/>
      <c r="E430" s="14"/>
      <c r="F430" s="14"/>
      <c r="G430" s="23" t="str">
        <f t="array" ref="G430">IF(H430="","",XLOOKUP(H430,selector_07,selector_07_ids,""))</f>
        <v/>
      </c>
      <c r="H430" s="25"/>
      <c r="I430" s="14"/>
      <c r="J430" s="23" t="str">
        <f t="array" ref="J430">IF(K430="","",XLOOKUP(K430,selector_04,selector_04_ids,""))</f>
        <v/>
      </c>
      <c r="K430" s="25"/>
      <c r="L430" s="14"/>
      <c r="M430" s="27"/>
      <c r="N430" s="14"/>
    </row>
    <row r="431">
      <c r="A431" s="14"/>
      <c r="B431" s="14" t="str">
        <f>IF($A431="","",'Система'!$B$4)</f>
        <v/>
      </c>
      <c r="C431" s="14"/>
      <c r="D431" s="14"/>
      <c r="E431" s="14"/>
      <c r="F431" s="14"/>
      <c r="G431" s="23" t="str">
        <f t="array" ref="G431">IF(H431="","",XLOOKUP(H431,selector_07,selector_07_ids,""))</f>
        <v/>
      </c>
      <c r="H431" s="25"/>
      <c r="I431" s="14"/>
      <c r="J431" s="23" t="str">
        <f t="array" ref="J431">IF(K431="","",XLOOKUP(K431,selector_04,selector_04_ids,""))</f>
        <v/>
      </c>
      <c r="K431" s="25"/>
      <c r="L431" s="14"/>
      <c r="M431" s="27"/>
      <c r="N431" s="14"/>
    </row>
    <row r="432">
      <c r="A432" s="14"/>
      <c r="B432" s="14" t="str">
        <f>IF($A432="","",'Система'!$B$4)</f>
        <v/>
      </c>
      <c r="C432" s="14"/>
      <c r="D432" s="14"/>
      <c r="E432" s="14"/>
      <c r="F432" s="14"/>
      <c r="G432" s="23" t="str">
        <f t="array" ref="G432">IF(H432="","",XLOOKUP(H432,selector_07,selector_07_ids,""))</f>
        <v/>
      </c>
      <c r="H432" s="25"/>
      <c r="I432" s="14"/>
      <c r="J432" s="23" t="str">
        <f t="array" ref="J432">IF(K432="","",XLOOKUP(K432,selector_04,selector_04_ids,""))</f>
        <v/>
      </c>
      <c r="K432" s="25"/>
      <c r="L432" s="14"/>
      <c r="M432" s="27"/>
      <c r="N432" s="14"/>
    </row>
    <row r="433">
      <c r="A433" s="14"/>
      <c r="B433" s="14" t="str">
        <f>IF($A433="","",'Система'!$B$4)</f>
        <v/>
      </c>
      <c r="C433" s="14"/>
      <c r="D433" s="14"/>
      <c r="E433" s="14"/>
      <c r="F433" s="14"/>
      <c r="G433" s="23" t="str">
        <f t="array" ref="G433">IF(H433="","",XLOOKUP(H433,selector_07,selector_07_ids,""))</f>
        <v/>
      </c>
      <c r="H433" s="25"/>
      <c r="I433" s="14"/>
      <c r="J433" s="23" t="str">
        <f t="array" ref="J433">IF(K433="","",XLOOKUP(K433,selector_04,selector_04_ids,""))</f>
        <v/>
      </c>
      <c r="K433" s="25"/>
      <c r="L433" s="14"/>
      <c r="M433" s="27"/>
      <c r="N433" s="14"/>
    </row>
    <row r="434">
      <c r="A434" s="14"/>
      <c r="B434" s="14" t="str">
        <f>IF($A434="","",'Система'!$B$4)</f>
        <v/>
      </c>
      <c r="C434" s="14"/>
      <c r="D434" s="14"/>
      <c r="E434" s="14"/>
      <c r="F434" s="14"/>
      <c r="G434" s="23" t="str">
        <f t="array" ref="G434">IF(H434="","",XLOOKUP(H434,selector_07,selector_07_ids,""))</f>
        <v/>
      </c>
      <c r="H434" s="25"/>
      <c r="I434" s="14"/>
      <c r="J434" s="23" t="str">
        <f t="array" ref="J434">IF(K434="","",XLOOKUP(K434,selector_04,selector_04_ids,""))</f>
        <v/>
      </c>
      <c r="K434" s="25"/>
      <c r="L434" s="14"/>
      <c r="M434" s="27"/>
      <c r="N434" s="14"/>
    </row>
    <row r="435">
      <c r="A435" s="14"/>
      <c r="B435" s="14" t="str">
        <f>IF($A435="","",'Система'!$B$4)</f>
        <v/>
      </c>
      <c r="C435" s="14"/>
      <c r="D435" s="14"/>
      <c r="E435" s="14"/>
      <c r="F435" s="14"/>
      <c r="G435" s="23" t="str">
        <f t="array" ref="G435">IF(H435="","",XLOOKUP(H435,selector_07,selector_07_ids,""))</f>
        <v/>
      </c>
      <c r="H435" s="25"/>
      <c r="I435" s="14"/>
      <c r="J435" s="23" t="str">
        <f t="array" ref="J435">IF(K435="","",XLOOKUP(K435,selector_04,selector_04_ids,""))</f>
        <v/>
      </c>
      <c r="K435" s="25"/>
      <c r="L435" s="14"/>
      <c r="M435" s="27"/>
      <c r="N435" s="14"/>
    </row>
    <row r="436">
      <c r="A436" s="14"/>
      <c r="B436" s="14" t="str">
        <f>IF($A436="","",'Система'!$B$4)</f>
        <v/>
      </c>
      <c r="C436" s="14"/>
      <c r="D436" s="14"/>
      <c r="E436" s="14"/>
      <c r="F436" s="14"/>
      <c r="G436" s="23" t="str">
        <f t="array" ref="G436">IF(H436="","",XLOOKUP(H436,selector_07,selector_07_ids,""))</f>
        <v/>
      </c>
      <c r="H436" s="25"/>
      <c r="I436" s="14"/>
      <c r="J436" s="23" t="str">
        <f t="array" ref="J436">IF(K436="","",XLOOKUP(K436,selector_04,selector_04_ids,""))</f>
        <v/>
      </c>
      <c r="K436" s="25"/>
      <c r="L436" s="14"/>
      <c r="M436" s="27"/>
      <c r="N436" s="14"/>
    </row>
    <row r="437">
      <c r="A437" s="14"/>
      <c r="B437" s="14" t="str">
        <f>IF($A437="","",'Система'!$B$4)</f>
        <v/>
      </c>
      <c r="C437" s="14"/>
      <c r="D437" s="14"/>
      <c r="E437" s="14"/>
      <c r="F437" s="14"/>
      <c r="G437" s="23" t="str">
        <f t="array" ref="G437">IF(H437="","",XLOOKUP(H437,selector_07,selector_07_ids,""))</f>
        <v/>
      </c>
      <c r="H437" s="25"/>
      <c r="I437" s="14"/>
      <c r="J437" s="23" t="str">
        <f t="array" ref="J437">IF(K437="","",XLOOKUP(K437,selector_04,selector_04_ids,""))</f>
        <v/>
      </c>
      <c r="K437" s="25"/>
      <c r="L437" s="14"/>
      <c r="M437" s="27"/>
      <c r="N437" s="14"/>
    </row>
    <row r="438">
      <c r="A438" s="14"/>
      <c r="B438" s="14" t="str">
        <f>IF($A438="","",'Система'!$B$4)</f>
        <v/>
      </c>
      <c r="C438" s="14"/>
      <c r="D438" s="14"/>
      <c r="E438" s="14"/>
      <c r="F438" s="14"/>
      <c r="G438" s="23" t="str">
        <f t="array" ref="G438">IF(H438="","",XLOOKUP(H438,selector_07,selector_07_ids,""))</f>
        <v/>
      </c>
      <c r="H438" s="25"/>
      <c r="I438" s="14"/>
      <c r="J438" s="23" t="str">
        <f t="array" ref="J438">IF(K438="","",XLOOKUP(K438,selector_04,selector_04_ids,""))</f>
        <v/>
      </c>
      <c r="K438" s="25"/>
      <c r="L438" s="14"/>
      <c r="M438" s="27"/>
      <c r="N438" s="14"/>
    </row>
    <row r="439">
      <c r="A439" s="14"/>
      <c r="B439" s="14" t="str">
        <f>IF($A439="","",'Система'!$B$4)</f>
        <v/>
      </c>
      <c r="C439" s="14"/>
      <c r="D439" s="14"/>
      <c r="E439" s="14"/>
      <c r="F439" s="14"/>
      <c r="G439" s="23" t="str">
        <f t="array" ref="G439">IF(H439="","",XLOOKUP(H439,selector_07,selector_07_ids,""))</f>
        <v/>
      </c>
      <c r="H439" s="25"/>
      <c r="I439" s="14"/>
      <c r="J439" s="23" t="str">
        <f t="array" ref="J439">IF(K439="","",XLOOKUP(K439,selector_04,selector_04_ids,""))</f>
        <v/>
      </c>
      <c r="K439" s="25"/>
      <c r="L439" s="14"/>
      <c r="M439" s="27"/>
      <c r="N439" s="14"/>
    </row>
    <row r="440">
      <c r="A440" s="14"/>
      <c r="B440" s="14" t="str">
        <f>IF($A440="","",'Система'!$B$4)</f>
        <v/>
      </c>
      <c r="C440" s="14"/>
      <c r="D440" s="14"/>
      <c r="E440" s="14"/>
      <c r="F440" s="14"/>
      <c r="G440" s="23" t="str">
        <f t="array" ref="G440">IF(H440="","",XLOOKUP(H440,selector_07,selector_07_ids,""))</f>
        <v/>
      </c>
      <c r="H440" s="25"/>
      <c r="I440" s="14"/>
      <c r="J440" s="23" t="str">
        <f t="array" ref="J440">IF(K440="","",XLOOKUP(K440,selector_04,selector_04_ids,""))</f>
        <v/>
      </c>
      <c r="K440" s="25"/>
      <c r="L440" s="14"/>
      <c r="M440" s="27"/>
      <c r="N440" s="14"/>
    </row>
    <row r="441">
      <c r="A441" s="14"/>
      <c r="B441" s="14" t="str">
        <f>IF($A441="","",'Система'!$B$4)</f>
        <v/>
      </c>
      <c r="C441" s="14"/>
      <c r="D441" s="14"/>
      <c r="E441" s="14"/>
      <c r="F441" s="14"/>
      <c r="G441" s="23" t="str">
        <f t="array" ref="G441">IF(H441="","",XLOOKUP(H441,selector_07,selector_07_ids,""))</f>
        <v/>
      </c>
      <c r="H441" s="25"/>
      <c r="I441" s="14"/>
      <c r="J441" s="23" t="str">
        <f t="array" ref="J441">IF(K441="","",XLOOKUP(K441,selector_04,selector_04_ids,""))</f>
        <v/>
      </c>
      <c r="K441" s="25"/>
      <c r="L441" s="14"/>
      <c r="M441" s="27"/>
      <c r="N441" s="14"/>
    </row>
    <row r="442">
      <c r="A442" s="14"/>
      <c r="B442" s="14" t="str">
        <f>IF($A442="","",'Система'!$B$4)</f>
        <v/>
      </c>
      <c r="C442" s="14"/>
      <c r="D442" s="14"/>
      <c r="E442" s="14"/>
      <c r="F442" s="14"/>
      <c r="G442" s="23" t="str">
        <f t="array" ref="G442">IF(H442="","",XLOOKUP(H442,selector_07,selector_07_ids,""))</f>
        <v/>
      </c>
      <c r="H442" s="25"/>
      <c r="I442" s="14"/>
      <c r="J442" s="23" t="str">
        <f t="array" ref="J442">IF(K442="","",XLOOKUP(K442,selector_04,selector_04_ids,""))</f>
        <v/>
      </c>
      <c r="K442" s="25"/>
      <c r="L442" s="14"/>
      <c r="M442" s="27"/>
      <c r="N442" s="14"/>
    </row>
    <row r="443">
      <c r="A443" s="14"/>
      <c r="B443" s="14" t="str">
        <f>IF($A443="","",'Система'!$B$4)</f>
        <v/>
      </c>
      <c r="C443" s="14"/>
      <c r="D443" s="14"/>
      <c r="E443" s="14"/>
      <c r="F443" s="14"/>
      <c r="G443" s="23" t="str">
        <f t="array" ref="G443">IF(H443="","",XLOOKUP(H443,selector_07,selector_07_ids,""))</f>
        <v/>
      </c>
      <c r="H443" s="25"/>
      <c r="I443" s="14"/>
      <c r="J443" s="23" t="str">
        <f t="array" ref="J443">IF(K443="","",XLOOKUP(K443,selector_04,selector_04_ids,""))</f>
        <v/>
      </c>
      <c r="K443" s="25"/>
      <c r="L443" s="14"/>
      <c r="M443" s="27"/>
      <c r="N443" s="14"/>
    </row>
    <row r="444">
      <c r="A444" s="14"/>
      <c r="B444" s="14" t="str">
        <f>IF($A444="","",'Система'!$B$4)</f>
        <v/>
      </c>
      <c r="C444" s="14"/>
      <c r="D444" s="14"/>
      <c r="E444" s="14"/>
      <c r="F444" s="14"/>
      <c r="G444" s="23" t="str">
        <f t="array" ref="G444">IF(H444="","",XLOOKUP(H444,selector_07,selector_07_ids,""))</f>
        <v/>
      </c>
      <c r="H444" s="25"/>
      <c r="I444" s="14"/>
      <c r="J444" s="23" t="str">
        <f t="array" ref="J444">IF(K444="","",XLOOKUP(K444,selector_04,selector_04_ids,""))</f>
        <v/>
      </c>
      <c r="K444" s="25"/>
      <c r="L444" s="14"/>
      <c r="M444" s="27"/>
      <c r="N444" s="14"/>
    </row>
    <row r="445">
      <c r="A445" s="14"/>
      <c r="B445" s="14" t="str">
        <f>IF($A445="","",'Система'!$B$4)</f>
        <v/>
      </c>
      <c r="C445" s="14"/>
      <c r="D445" s="14"/>
      <c r="E445" s="14"/>
      <c r="F445" s="14"/>
      <c r="G445" s="23" t="str">
        <f t="array" ref="G445">IF(H445="","",XLOOKUP(H445,selector_07,selector_07_ids,""))</f>
        <v/>
      </c>
      <c r="H445" s="25"/>
      <c r="I445" s="14"/>
      <c r="J445" s="23" t="str">
        <f t="array" ref="J445">IF(K445="","",XLOOKUP(K445,selector_04,selector_04_ids,""))</f>
        <v/>
      </c>
      <c r="K445" s="25"/>
      <c r="L445" s="14"/>
      <c r="M445" s="27"/>
      <c r="N445" s="14"/>
    </row>
    <row r="446">
      <c r="A446" s="14"/>
      <c r="B446" s="14" t="str">
        <f>IF($A446="","",'Система'!$B$4)</f>
        <v/>
      </c>
      <c r="C446" s="14"/>
      <c r="D446" s="14"/>
      <c r="E446" s="14"/>
      <c r="F446" s="14"/>
      <c r="G446" s="23" t="str">
        <f t="array" ref="G446">IF(H446="","",XLOOKUP(H446,selector_07,selector_07_ids,""))</f>
        <v/>
      </c>
      <c r="H446" s="25"/>
      <c r="I446" s="14"/>
      <c r="J446" s="23" t="str">
        <f t="array" ref="J446">IF(K446="","",XLOOKUP(K446,selector_04,selector_04_ids,""))</f>
        <v/>
      </c>
      <c r="K446" s="25"/>
      <c r="L446" s="14"/>
      <c r="M446" s="27"/>
      <c r="N446" s="14"/>
    </row>
    <row r="447">
      <c r="A447" s="14"/>
      <c r="B447" s="14" t="str">
        <f>IF($A447="","",'Система'!$B$4)</f>
        <v/>
      </c>
      <c r="C447" s="14"/>
      <c r="D447" s="14"/>
      <c r="E447" s="14"/>
      <c r="F447" s="14"/>
      <c r="G447" s="23" t="str">
        <f t="array" ref="G447">IF(H447="","",XLOOKUP(H447,selector_07,selector_07_ids,""))</f>
        <v/>
      </c>
      <c r="H447" s="25"/>
      <c r="I447" s="14"/>
      <c r="J447" s="23" t="str">
        <f t="array" ref="J447">IF(K447="","",XLOOKUP(K447,selector_04,selector_04_ids,""))</f>
        <v/>
      </c>
      <c r="K447" s="25"/>
      <c r="L447" s="14"/>
      <c r="M447" s="27"/>
      <c r="N447" s="14"/>
    </row>
    <row r="448">
      <c r="A448" s="14"/>
      <c r="B448" s="14" t="str">
        <f>IF($A448="","",'Система'!$B$4)</f>
        <v/>
      </c>
      <c r="C448" s="14"/>
      <c r="D448" s="14"/>
      <c r="E448" s="14"/>
      <c r="F448" s="14"/>
      <c r="G448" s="23" t="str">
        <f t="array" ref="G448">IF(H448="","",XLOOKUP(H448,selector_07,selector_07_ids,""))</f>
        <v/>
      </c>
      <c r="H448" s="25"/>
      <c r="I448" s="14"/>
      <c r="J448" s="23" t="str">
        <f t="array" ref="J448">IF(K448="","",XLOOKUP(K448,selector_04,selector_04_ids,""))</f>
        <v/>
      </c>
      <c r="K448" s="25"/>
      <c r="L448" s="14"/>
      <c r="M448" s="27"/>
      <c r="N448" s="14"/>
    </row>
    <row r="449">
      <c r="A449" s="14"/>
      <c r="B449" s="14" t="str">
        <f>IF($A449="","",'Система'!$B$4)</f>
        <v/>
      </c>
      <c r="C449" s="14"/>
      <c r="D449" s="14"/>
      <c r="E449" s="14"/>
      <c r="F449" s="14"/>
      <c r="G449" s="23" t="str">
        <f t="array" ref="G449">IF(H449="","",XLOOKUP(H449,selector_07,selector_07_ids,""))</f>
        <v/>
      </c>
      <c r="H449" s="25"/>
      <c r="I449" s="14"/>
      <c r="J449" s="23" t="str">
        <f t="array" ref="J449">IF(K449="","",XLOOKUP(K449,selector_04,selector_04_ids,""))</f>
        <v/>
      </c>
      <c r="K449" s="25"/>
      <c r="L449" s="14"/>
      <c r="M449" s="27"/>
      <c r="N449" s="14"/>
    </row>
    <row r="450">
      <c r="A450" s="14"/>
      <c r="B450" s="14" t="str">
        <f>IF($A450="","",'Система'!$B$4)</f>
        <v/>
      </c>
      <c r="C450" s="14"/>
      <c r="D450" s="14"/>
      <c r="E450" s="14"/>
      <c r="F450" s="14"/>
      <c r="G450" s="23" t="str">
        <f t="array" ref="G450">IF(H450="","",XLOOKUP(H450,selector_07,selector_07_ids,""))</f>
        <v/>
      </c>
      <c r="H450" s="25"/>
      <c r="I450" s="14"/>
      <c r="J450" s="23" t="str">
        <f t="array" ref="J450">IF(K450="","",XLOOKUP(K450,selector_04,selector_04_ids,""))</f>
        <v/>
      </c>
      <c r="K450" s="25"/>
      <c r="L450" s="14"/>
      <c r="M450" s="27"/>
      <c r="N450" s="14"/>
    </row>
    <row r="451">
      <c r="A451" s="14"/>
      <c r="B451" s="14" t="str">
        <f>IF($A451="","",'Система'!$B$4)</f>
        <v/>
      </c>
      <c r="C451" s="14"/>
      <c r="D451" s="14"/>
      <c r="E451" s="14"/>
      <c r="F451" s="14"/>
      <c r="G451" s="23" t="str">
        <f t="array" ref="G451">IF(H451="","",XLOOKUP(H451,selector_07,selector_07_ids,""))</f>
        <v/>
      </c>
      <c r="H451" s="25"/>
      <c r="I451" s="14"/>
      <c r="J451" s="23" t="str">
        <f t="array" ref="J451">IF(K451="","",XLOOKUP(K451,selector_04,selector_04_ids,""))</f>
        <v/>
      </c>
      <c r="K451" s="25"/>
      <c r="L451" s="14"/>
      <c r="M451" s="27"/>
      <c r="N451" s="14"/>
    </row>
    <row r="452">
      <c r="A452" s="14"/>
      <c r="B452" s="14" t="str">
        <f>IF($A452="","",'Система'!$B$4)</f>
        <v/>
      </c>
      <c r="C452" s="14"/>
      <c r="D452" s="14"/>
      <c r="E452" s="14"/>
      <c r="F452" s="14"/>
      <c r="G452" s="23" t="str">
        <f t="array" ref="G452">IF(H452="","",XLOOKUP(H452,selector_07,selector_07_ids,""))</f>
        <v/>
      </c>
      <c r="H452" s="25"/>
      <c r="I452" s="14"/>
      <c r="J452" s="23" t="str">
        <f t="array" ref="J452">IF(K452="","",XLOOKUP(K452,selector_04,selector_04_ids,""))</f>
        <v/>
      </c>
      <c r="K452" s="25"/>
      <c r="L452" s="14"/>
      <c r="M452" s="27"/>
      <c r="N452" s="14"/>
    </row>
    <row r="453">
      <c r="A453" s="14"/>
      <c r="B453" s="14" t="str">
        <f>IF($A453="","",'Система'!$B$4)</f>
        <v/>
      </c>
      <c r="C453" s="14"/>
      <c r="D453" s="14"/>
      <c r="E453" s="14"/>
      <c r="F453" s="14"/>
      <c r="G453" s="23" t="str">
        <f t="array" ref="G453">IF(H453="","",XLOOKUP(H453,selector_07,selector_07_ids,""))</f>
        <v/>
      </c>
      <c r="H453" s="25"/>
      <c r="I453" s="14"/>
      <c r="J453" s="23" t="str">
        <f t="array" ref="J453">IF(K453="","",XLOOKUP(K453,selector_04,selector_04_ids,""))</f>
        <v/>
      </c>
      <c r="K453" s="25"/>
      <c r="L453" s="14"/>
      <c r="M453" s="27"/>
      <c r="N453" s="14"/>
    </row>
    <row r="454">
      <c r="A454" s="14"/>
      <c r="B454" s="14" t="str">
        <f>IF($A454="","",'Система'!$B$4)</f>
        <v/>
      </c>
      <c r="C454" s="14"/>
      <c r="D454" s="14"/>
      <c r="E454" s="14"/>
      <c r="F454" s="14"/>
      <c r="G454" s="23" t="str">
        <f t="array" ref="G454">IF(H454="","",XLOOKUP(H454,selector_07,selector_07_ids,""))</f>
        <v/>
      </c>
      <c r="H454" s="25"/>
      <c r="I454" s="14"/>
      <c r="J454" s="23" t="str">
        <f t="array" ref="J454">IF(K454="","",XLOOKUP(K454,selector_04,selector_04_ids,""))</f>
        <v/>
      </c>
      <c r="K454" s="25"/>
      <c r="L454" s="14"/>
      <c r="M454" s="27"/>
      <c r="N454" s="14"/>
    </row>
    <row r="455">
      <c r="A455" s="14"/>
      <c r="B455" s="14" t="str">
        <f>IF($A455="","",'Система'!$B$4)</f>
        <v/>
      </c>
      <c r="C455" s="14"/>
      <c r="D455" s="14"/>
      <c r="E455" s="14"/>
      <c r="F455" s="14"/>
      <c r="G455" s="23" t="str">
        <f t="array" ref="G455">IF(H455="","",XLOOKUP(H455,selector_07,selector_07_ids,""))</f>
        <v/>
      </c>
      <c r="H455" s="25"/>
      <c r="I455" s="14"/>
      <c r="J455" s="23" t="str">
        <f t="array" ref="J455">IF(K455="","",XLOOKUP(K455,selector_04,selector_04_ids,""))</f>
        <v/>
      </c>
      <c r="K455" s="25"/>
      <c r="L455" s="14"/>
      <c r="M455" s="27"/>
      <c r="N455" s="14"/>
    </row>
    <row r="456">
      <c r="A456" s="14"/>
      <c r="B456" s="14" t="str">
        <f>IF($A456="","",'Система'!$B$4)</f>
        <v/>
      </c>
      <c r="C456" s="14"/>
      <c r="D456" s="14"/>
      <c r="E456" s="14"/>
      <c r="F456" s="14"/>
      <c r="G456" s="23" t="str">
        <f t="array" ref="G456">IF(H456="","",XLOOKUP(H456,selector_07,selector_07_ids,""))</f>
        <v/>
      </c>
      <c r="H456" s="25"/>
      <c r="I456" s="14"/>
      <c r="J456" s="23" t="str">
        <f t="array" ref="J456">IF(K456="","",XLOOKUP(K456,selector_04,selector_04_ids,""))</f>
        <v/>
      </c>
      <c r="K456" s="25"/>
      <c r="L456" s="14"/>
      <c r="M456" s="27"/>
      <c r="N456" s="14"/>
    </row>
    <row r="457">
      <c r="A457" s="14"/>
      <c r="B457" s="14" t="str">
        <f>IF($A457="","",'Система'!$B$4)</f>
        <v/>
      </c>
      <c r="C457" s="14"/>
      <c r="D457" s="14"/>
      <c r="E457" s="14"/>
      <c r="F457" s="14"/>
      <c r="G457" s="23" t="str">
        <f t="array" ref="G457">IF(H457="","",XLOOKUP(H457,selector_07,selector_07_ids,""))</f>
        <v/>
      </c>
      <c r="H457" s="25"/>
      <c r="I457" s="14"/>
      <c r="J457" s="23" t="str">
        <f t="array" ref="J457">IF(K457="","",XLOOKUP(K457,selector_04,selector_04_ids,""))</f>
        <v/>
      </c>
      <c r="K457" s="25"/>
      <c r="L457" s="14"/>
      <c r="M457" s="27"/>
      <c r="N457" s="14"/>
    </row>
    <row r="458">
      <c r="A458" s="14"/>
      <c r="B458" s="14" t="str">
        <f>IF($A458="","",'Система'!$B$4)</f>
        <v/>
      </c>
      <c r="C458" s="14"/>
      <c r="D458" s="14"/>
      <c r="E458" s="14"/>
      <c r="F458" s="14"/>
      <c r="G458" s="23" t="str">
        <f t="array" ref="G458">IF(H458="","",XLOOKUP(H458,selector_07,selector_07_ids,""))</f>
        <v/>
      </c>
      <c r="H458" s="25"/>
      <c r="I458" s="14"/>
      <c r="J458" s="23" t="str">
        <f t="array" ref="J458">IF(K458="","",XLOOKUP(K458,selector_04,selector_04_ids,""))</f>
        <v/>
      </c>
      <c r="K458" s="25"/>
      <c r="L458" s="14"/>
      <c r="M458" s="27"/>
      <c r="N458" s="14"/>
    </row>
    <row r="459">
      <c r="A459" s="14"/>
      <c r="B459" s="14" t="str">
        <f>IF($A459="","",'Система'!$B$4)</f>
        <v/>
      </c>
      <c r="C459" s="14"/>
      <c r="D459" s="14"/>
      <c r="E459" s="14"/>
      <c r="F459" s="14"/>
      <c r="G459" s="23" t="str">
        <f t="array" ref="G459">IF(H459="","",XLOOKUP(H459,selector_07,selector_07_ids,""))</f>
        <v/>
      </c>
      <c r="H459" s="25"/>
      <c r="I459" s="14"/>
      <c r="J459" s="23" t="str">
        <f t="array" ref="J459">IF(K459="","",XLOOKUP(K459,selector_04,selector_04_ids,""))</f>
        <v/>
      </c>
      <c r="K459" s="25"/>
      <c r="L459" s="14"/>
      <c r="M459" s="27"/>
      <c r="N459" s="14"/>
    </row>
    <row r="460">
      <c r="A460" s="14"/>
      <c r="B460" s="14" t="str">
        <f>IF($A460="","",'Система'!$B$4)</f>
        <v/>
      </c>
      <c r="C460" s="14"/>
      <c r="D460" s="14"/>
      <c r="E460" s="14"/>
      <c r="F460" s="14"/>
      <c r="G460" s="23" t="str">
        <f t="array" ref="G460">IF(H460="","",XLOOKUP(H460,selector_07,selector_07_ids,""))</f>
        <v/>
      </c>
      <c r="H460" s="25"/>
      <c r="I460" s="14"/>
      <c r="J460" s="23" t="str">
        <f t="array" ref="J460">IF(K460="","",XLOOKUP(K460,selector_04,selector_04_ids,""))</f>
        <v/>
      </c>
      <c r="K460" s="25"/>
      <c r="L460" s="14"/>
      <c r="M460" s="27"/>
      <c r="N460" s="14"/>
    </row>
    <row r="461">
      <c r="A461" s="14"/>
      <c r="B461" s="14" t="str">
        <f>IF($A461="","",'Система'!$B$4)</f>
        <v/>
      </c>
      <c r="C461" s="14"/>
      <c r="D461" s="14"/>
      <c r="E461" s="14"/>
      <c r="F461" s="14"/>
      <c r="G461" s="23" t="str">
        <f t="array" ref="G461">IF(H461="","",XLOOKUP(H461,selector_07,selector_07_ids,""))</f>
        <v/>
      </c>
      <c r="H461" s="25"/>
      <c r="I461" s="14"/>
      <c r="J461" s="23" t="str">
        <f t="array" ref="J461">IF(K461="","",XLOOKUP(K461,selector_04,selector_04_ids,""))</f>
        <v/>
      </c>
      <c r="K461" s="25"/>
      <c r="L461" s="14"/>
      <c r="M461" s="27"/>
      <c r="N461" s="14"/>
    </row>
    <row r="462">
      <c r="A462" s="14"/>
      <c r="B462" s="14" t="str">
        <f>IF($A462="","",'Система'!$B$4)</f>
        <v/>
      </c>
      <c r="C462" s="14"/>
      <c r="D462" s="14"/>
      <c r="E462" s="14"/>
      <c r="F462" s="14"/>
      <c r="G462" s="23" t="str">
        <f t="array" ref="G462">IF(H462="","",XLOOKUP(H462,selector_07,selector_07_ids,""))</f>
        <v/>
      </c>
      <c r="H462" s="25"/>
      <c r="I462" s="14"/>
      <c r="J462" s="23" t="str">
        <f t="array" ref="J462">IF(K462="","",XLOOKUP(K462,selector_04,selector_04_ids,""))</f>
        <v/>
      </c>
      <c r="K462" s="25"/>
      <c r="L462" s="14"/>
      <c r="M462" s="27"/>
      <c r="N462" s="14"/>
    </row>
    <row r="463">
      <c r="A463" s="14"/>
      <c r="B463" s="14" t="str">
        <f>IF($A463="","",'Система'!$B$4)</f>
        <v/>
      </c>
      <c r="C463" s="14"/>
      <c r="D463" s="14"/>
      <c r="E463" s="14"/>
      <c r="F463" s="14"/>
      <c r="G463" s="23" t="str">
        <f t="array" ref="G463">IF(H463="","",XLOOKUP(H463,selector_07,selector_07_ids,""))</f>
        <v/>
      </c>
      <c r="H463" s="25"/>
      <c r="I463" s="14"/>
      <c r="J463" s="23" t="str">
        <f t="array" ref="J463">IF(K463="","",XLOOKUP(K463,selector_04,selector_04_ids,""))</f>
        <v/>
      </c>
      <c r="K463" s="25"/>
      <c r="L463" s="14"/>
      <c r="M463" s="27"/>
      <c r="N463" s="14"/>
    </row>
    <row r="464">
      <c r="A464" s="14"/>
      <c r="B464" s="14" t="str">
        <f>IF($A464="","",'Система'!$B$4)</f>
        <v/>
      </c>
      <c r="C464" s="14"/>
      <c r="D464" s="14"/>
      <c r="E464" s="14"/>
      <c r="F464" s="14"/>
      <c r="G464" s="23" t="str">
        <f t="array" ref="G464">IF(H464="","",XLOOKUP(H464,selector_07,selector_07_ids,""))</f>
        <v/>
      </c>
      <c r="H464" s="25"/>
      <c r="I464" s="14"/>
      <c r="J464" s="23" t="str">
        <f t="array" ref="J464">IF(K464="","",XLOOKUP(K464,selector_04,selector_04_ids,""))</f>
        <v/>
      </c>
      <c r="K464" s="25"/>
      <c r="L464" s="14"/>
      <c r="M464" s="27"/>
      <c r="N464" s="14"/>
    </row>
    <row r="465">
      <c r="A465" s="14"/>
      <c r="B465" s="14" t="str">
        <f>IF($A465="","",'Система'!$B$4)</f>
        <v/>
      </c>
      <c r="C465" s="14"/>
      <c r="D465" s="14"/>
      <c r="E465" s="14"/>
      <c r="F465" s="14"/>
      <c r="G465" s="23" t="str">
        <f t="array" ref="G465">IF(H465="","",XLOOKUP(H465,selector_07,selector_07_ids,""))</f>
        <v/>
      </c>
      <c r="H465" s="25"/>
      <c r="I465" s="14"/>
      <c r="J465" s="23" t="str">
        <f t="array" ref="J465">IF(K465="","",XLOOKUP(K465,selector_04,selector_04_ids,""))</f>
        <v/>
      </c>
      <c r="K465" s="25"/>
      <c r="L465" s="14"/>
      <c r="M465" s="27"/>
      <c r="N465" s="14"/>
    </row>
    <row r="466">
      <c r="A466" s="14"/>
      <c r="B466" s="14" t="str">
        <f>IF($A466="","",'Система'!$B$4)</f>
        <v/>
      </c>
      <c r="C466" s="14"/>
      <c r="D466" s="14"/>
      <c r="E466" s="14"/>
      <c r="F466" s="14"/>
      <c r="G466" s="23" t="str">
        <f t="array" ref="G466">IF(H466="","",XLOOKUP(H466,selector_07,selector_07_ids,""))</f>
        <v/>
      </c>
      <c r="H466" s="25"/>
      <c r="I466" s="14"/>
      <c r="J466" s="23" t="str">
        <f t="array" ref="J466">IF(K466="","",XLOOKUP(K466,selector_04,selector_04_ids,""))</f>
        <v/>
      </c>
      <c r="K466" s="25"/>
      <c r="L466" s="14"/>
      <c r="M466" s="27"/>
      <c r="N466" s="14"/>
    </row>
    <row r="467">
      <c r="A467" s="14"/>
      <c r="B467" s="14" t="str">
        <f>IF($A467="","",'Система'!$B$4)</f>
        <v/>
      </c>
      <c r="C467" s="14"/>
      <c r="D467" s="14"/>
      <c r="E467" s="14"/>
      <c r="F467" s="14"/>
      <c r="G467" s="23" t="str">
        <f t="array" ref="G467">IF(H467="","",XLOOKUP(H467,selector_07,selector_07_ids,""))</f>
        <v/>
      </c>
      <c r="H467" s="25"/>
      <c r="I467" s="14"/>
      <c r="J467" s="23" t="str">
        <f t="array" ref="J467">IF(K467="","",XLOOKUP(K467,selector_04,selector_04_ids,""))</f>
        <v/>
      </c>
      <c r="K467" s="25"/>
      <c r="L467" s="14"/>
      <c r="M467" s="27"/>
      <c r="N467" s="14"/>
    </row>
    <row r="468">
      <c r="A468" s="14"/>
      <c r="B468" s="14" t="str">
        <f>IF($A468="","",'Система'!$B$4)</f>
        <v/>
      </c>
      <c r="C468" s="14"/>
      <c r="D468" s="14"/>
      <c r="E468" s="14"/>
      <c r="F468" s="14"/>
      <c r="G468" s="23" t="str">
        <f t="array" ref="G468">IF(H468="","",XLOOKUP(H468,selector_07,selector_07_ids,""))</f>
        <v/>
      </c>
      <c r="H468" s="25"/>
      <c r="I468" s="14"/>
      <c r="J468" s="23" t="str">
        <f t="array" ref="J468">IF(K468="","",XLOOKUP(K468,selector_04,selector_04_ids,""))</f>
        <v/>
      </c>
      <c r="K468" s="25"/>
      <c r="L468" s="14"/>
      <c r="M468" s="27"/>
      <c r="N468" s="14"/>
    </row>
    <row r="469">
      <c r="A469" s="14"/>
      <c r="B469" s="14" t="str">
        <f>IF($A469="","",'Система'!$B$4)</f>
        <v/>
      </c>
      <c r="C469" s="14"/>
      <c r="D469" s="14"/>
      <c r="E469" s="14"/>
      <c r="F469" s="14"/>
      <c r="G469" s="23" t="str">
        <f t="array" ref="G469">IF(H469="","",XLOOKUP(H469,selector_07,selector_07_ids,""))</f>
        <v/>
      </c>
      <c r="H469" s="25"/>
      <c r="I469" s="14"/>
      <c r="J469" s="23" t="str">
        <f t="array" ref="J469">IF(K469="","",XLOOKUP(K469,selector_04,selector_04_ids,""))</f>
        <v/>
      </c>
      <c r="K469" s="25"/>
      <c r="L469" s="14"/>
      <c r="M469" s="27"/>
      <c r="N469" s="14"/>
    </row>
    <row r="470">
      <c r="A470" s="14"/>
      <c r="B470" s="14" t="str">
        <f>IF($A470="","",'Система'!$B$4)</f>
        <v/>
      </c>
      <c r="C470" s="14"/>
      <c r="D470" s="14"/>
      <c r="E470" s="14"/>
      <c r="F470" s="14"/>
      <c r="G470" s="23" t="str">
        <f t="array" ref="G470">IF(H470="","",XLOOKUP(H470,selector_07,selector_07_ids,""))</f>
        <v/>
      </c>
      <c r="H470" s="25"/>
      <c r="I470" s="14"/>
      <c r="J470" s="23" t="str">
        <f t="array" ref="J470">IF(K470="","",XLOOKUP(K470,selector_04,selector_04_ids,""))</f>
        <v/>
      </c>
      <c r="K470" s="25"/>
      <c r="L470" s="14"/>
      <c r="M470" s="27"/>
      <c r="N470" s="14"/>
    </row>
    <row r="471">
      <c r="A471" s="14"/>
      <c r="B471" s="14" t="str">
        <f>IF($A471="","",'Система'!$B$4)</f>
        <v/>
      </c>
      <c r="C471" s="14"/>
      <c r="D471" s="14"/>
      <c r="E471" s="14"/>
      <c r="F471" s="14"/>
      <c r="G471" s="23" t="str">
        <f t="array" ref="G471">IF(H471="","",XLOOKUP(H471,selector_07,selector_07_ids,""))</f>
        <v/>
      </c>
      <c r="H471" s="25"/>
      <c r="I471" s="14"/>
      <c r="J471" s="23" t="str">
        <f t="array" ref="J471">IF(K471="","",XLOOKUP(K471,selector_04,selector_04_ids,""))</f>
        <v/>
      </c>
      <c r="K471" s="25"/>
      <c r="L471" s="14"/>
      <c r="M471" s="27"/>
      <c r="N471" s="14"/>
    </row>
    <row r="472">
      <c r="A472" s="14"/>
      <c r="B472" s="14" t="str">
        <f>IF($A472="","",'Система'!$B$4)</f>
        <v/>
      </c>
      <c r="C472" s="14"/>
      <c r="D472" s="14"/>
      <c r="E472" s="14"/>
      <c r="F472" s="14"/>
      <c r="G472" s="23" t="str">
        <f t="array" ref="G472">IF(H472="","",XLOOKUP(H472,selector_07,selector_07_ids,""))</f>
        <v/>
      </c>
      <c r="H472" s="25"/>
      <c r="I472" s="14"/>
      <c r="J472" s="23" t="str">
        <f t="array" ref="J472">IF(K472="","",XLOOKUP(K472,selector_04,selector_04_ids,""))</f>
        <v/>
      </c>
      <c r="K472" s="25"/>
      <c r="L472" s="14"/>
      <c r="M472" s="27"/>
      <c r="N472" s="14"/>
    </row>
    <row r="473">
      <c r="A473" s="14"/>
      <c r="B473" s="14" t="str">
        <f>IF($A473="","",'Система'!$B$4)</f>
        <v/>
      </c>
      <c r="C473" s="14"/>
      <c r="D473" s="14"/>
      <c r="E473" s="14"/>
      <c r="F473" s="14"/>
      <c r="G473" s="23" t="str">
        <f t="array" ref="G473">IF(H473="","",XLOOKUP(H473,selector_07,selector_07_ids,""))</f>
        <v/>
      </c>
      <c r="H473" s="25"/>
      <c r="I473" s="14"/>
      <c r="J473" s="23" t="str">
        <f t="array" ref="J473">IF(K473="","",XLOOKUP(K473,selector_04,selector_04_ids,""))</f>
        <v/>
      </c>
      <c r="K473" s="25"/>
      <c r="L473" s="14"/>
      <c r="M473" s="27"/>
      <c r="N473" s="14"/>
    </row>
    <row r="474">
      <c r="A474" s="14"/>
      <c r="B474" s="14" t="str">
        <f>IF($A474="","",'Система'!$B$4)</f>
        <v/>
      </c>
      <c r="C474" s="14"/>
      <c r="D474" s="14"/>
      <c r="E474" s="14"/>
      <c r="F474" s="14"/>
      <c r="G474" s="23" t="str">
        <f t="array" ref="G474">IF(H474="","",XLOOKUP(H474,selector_07,selector_07_ids,""))</f>
        <v/>
      </c>
      <c r="H474" s="25"/>
      <c r="I474" s="14"/>
      <c r="J474" s="23" t="str">
        <f t="array" ref="J474">IF(K474="","",XLOOKUP(K474,selector_04,selector_04_ids,""))</f>
        <v/>
      </c>
      <c r="K474" s="25"/>
      <c r="L474" s="14"/>
      <c r="M474" s="27"/>
      <c r="N474" s="14"/>
    </row>
    <row r="475">
      <c r="A475" s="14"/>
      <c r="B475" s="14" t="str">
        <f>IF($A475="","",'Система'!$B$4)</f>
        <v/>
      </c>
      <c r="C475" s="14"/>
      <c r="D475" s="14"/>
      <c r="E475" s="14"/>
      <c r="F475" s="14"/>
      <c r="G475" s="23" t="str">
        <f t="array" ref="G475">IF(H475="","",XLOOKUP(H475,selector_07,selector_07_ids,""))</f>
        <v/>
      </c>
      <c r="H475" s="25"/>
      <c r="I475" s="14"/>
      <c r="J475" s="23" t="str">
        <f t="array" ref="J475">IF(K475="","",XLOOKUP(K475,selector_04,selector_04_ids,""))</f>
        <v/>
      </c>
      <c r="K475" s="25"/>
      <c r="L475" s="14"/>
      <c r="M475" s="27"/>
      <c r="N475" s="14"/>
    </row>
    <row r="476">
      <c r="A476" s="14"/>
      <c r="B476" s="14" t="str">
        <f>IF($A476="","",'Система'!$B$4)</f>
        <v/>
      </c>
      <c r="C476" s="14"/>
      <c r="D476" s="14"/>
      <c r="E476" s="14"/>
      <c r="F476" s="14"/>
      <c r="G476" s="23" t="str">
        <f t="array" ref="G476">IF(H476="","",XLOOKUP(H476,selector_07,selector_07_ids,""))</f>
        <v/>
      </c>
      <c r="H476" s="25"/>
      <c r="I476" s="14"/>
      <c r="J476" s="23" t="str">
        <f t="array" ref="J476">IF(K476="","",XLOOKUP(K476,selector_04,selector_04_ids,""))</f>
        <v/>
      </c>
      <c r="K476" s="25"/>
      <c r="L476" s="14"/>
      <c r="M476" s="27"/>
      <c r="N476" s="14"/>
    </row>
    <row r="477">
      <c r="A477" s="14"/>
      <c r="B477" s="14" t="str">
        <f>IF($A477="","",'Система'!$B$4)</f>
        <v/>
      </c>
      <c r="C477" s="14"/>
      <c r="D477" s="14"/>
      <c r="E477" s="14"/>
      <c r="F477" s="14"/>
      <c r="G477" s="23" t="str">
        <f t="array" ref="G477">IF(H477="","",XLOOKUP(H477,selector_07,selector_07_ids,""))</f>
        <v/>
      </c>
      <c r="H477" s="25"/>
      <c r="I477" s="14"/>
      <c r="J477" s="23" t="str">
        <f t="array" ref="J477">IF(K477="","",XLOOKUP(K477,selector_04,selector_04_ids,""))</f>
        <v/>
      </c>
      <c r="K477" s="25"/>
      <c r="L477" s="14"/>
      <c r="M477" s="27"/>
      <c r="N477" s="14"/>
    </row>
    <row r="478">
      <c r="A478" s="14"/>
      <c r="B478" s="14" t="str">
        <f>IF($A478="","",'Система'!$B$4)</f>
        <v/>
      </c>
      <c r="C478" s="14"/>
      <c r="D478" s="14"/>
      <c r="E478" s="14"/>
      <c r="F478" s="14"/>
      <c r="G478" s="23" t="str">
        <f t="array" ref="G478">IF(H478="","",XLOOKUP(H478,selector_07,selector_07_ids,""))</f>
        <v/>
      </c>
      <c r="H478" s="25"/>
      <c r="I478" s="14"/>
      <c r="J478" s="23" t="str">
        <f t="array" ref="J478">IF(K478="","",XLOOKUP(K478,selector_04,selector_04_ids,""))</f>
        <v/>
      </c>
      <c r="K478" s="25"/>
      <c r="L478" s="14"/>
      <c r="M478" s="27"/>
      <c r="N478" s="14"/>
    </row>
    <row r="479">
      <c r="A479" s="14"/>
      <c r="B479" s="14" t="str">
        <f>IF($A479="","",'Система'!$B$4)</f>
        <v/>
      </c>
      <c r="C479" s="14"/>
      <c r="D479" s="14"/>
      <c r="E479" s="14"/>
      <c r="F479" s="14"/>
      <c r="G479" s="23" t="str">
        <f t="array" ref="G479">IF(H479="","",XLOOKUP(H479,selector_07,selector_07_ids,""))</f>
        <v/>
      </c>
      <c r="H479" s="25"/>
      <c r="I479" s="14"/>
      <c r="J479" s="23" t="str">
        <f t="array" ref="J479">IF(K479="","",XLOOKUP(K479,selector_04,selector_04_ids,""))</f>
        <v/>
      </c>
      <c r="K479" s="25"/>
      <c r="L479" s="14"/>
      <c r="M479" s="27"/>
      <c r="N479" s="14"/>
    </row>
    <row r="480">
      <c r="A480" s="14"/>
      <c r="B480" s="14" t="str">
        <f>IF($A480="","",'Система'!$B$4)</f>
        <v/>
      </c>
      <c r="C480" s="14"/>
      <c r="D480" s="14"/>
      <c r="E480" s="14"/>
      <c r="F480" s="14"/>
      <c r="G480" s="23" t="str">
        <f t="array" ref="G480">IF(H480="","",XLOOKUP(H480,selector_07,selector_07_ids,""))</f>
        <v/>
      </c>
      <c r="H480" s="25"/>
      <c r="I480" s="14"/>
      <c r="J480" s="23" t="str">
        <f t="array" ref="J480">IF(K480="","",XLOOKUP(K480,selector_04,selector_04_ids,""))</f>
        <v/>
      </c>
      <c r="K480" s="25"/>
      <c r="L480" s="14"/>
      <c r="M480" s="27"/>
      <c r="N480" s="14"/>
    </row>
    <row r="481">
      <c r="A481" s="14"/>
      <c r="B481" s="14" t="str">
        <f>IF($A481="","",'Система'!$B$4)</f>
        <v/>
      </c>
      <c r="C481" s="14"/>
      <c r="D481" s="14"/>
      <c r="E481" s="14"/>
      <c r="F481" s="14"/>
      <c r="G481" s="23" t="str">
        <f t="array" ref="G481">IF(H481="","",XLOOKUP(H481,selector_07,selector_07_ids,""))</f>
        <v/>
      </c>
      <c r="H481" s="25"/>
      <c r="I481" s="14"/>
      <c r="J481" s="23" t="str">
        <f t="array" ref="J481">IF(K481="","",XLOOKUP(K481,selector_04,selector_04_ids,""))</f>
        <v/>
      </c>
      <c r="K481" s="25"/>
      <c r="L481" s="14"/>
      <c r="M481" s="27"/>
      <c r="N481" s="14"/>
    </row>
    <row r="482">
      <c r="A482" s="14"/>
      <c r="B482" s="14" t="str">
        <f>IF($A482="","",'Система'!$B$4)</f>
        <v/>
      </c>
      <c r="C482" s="14"/>
      <c r="D482" s="14"/>
      <c r="E482" s="14"/>
      <c r="F482" s="14"/>
      <c r="G482" s="23" t="str">
        <f t="array" ref="G482">IF(H482="","",XLOOKUP(H482,selector_07,selector_07_ids,""))</f>
        <v/>
      </c>
      <c r="H482" s="25"/>
      <c r="I482" s="14"/>
      <c r="J482" s="23" t="str">
        <f t="array" ref="J482">IF(K482="","",XLOOKUP(K482,selector_04,selector_04_ids,""))</f>
        <v/>
      </c>
      <c r="K482" s="25"/>
      <c r="L482" s="14"/>
      <c r="M482" s="27"/>
      <c r="N482" s="14"/>
    </row>
    <row r="483">
      <c r="A483" s="14"/>
      <c r="B483" s="14" t="str">
        <f>IF($A483="","",'Система'!$B$4)</f>
        <v/>
      </c>
      <c r="C483" s="14"/>
      <c r="D483" s="14"/>
      <c r="E483" s="14"/>
      <c r="F483" s="14"/>
      <c r="G483" s="23" t="str">
        <f t="array" ref="G483">IF(H483="","",XLOOKUP(H483,selector_07,selector_07_ids,""))</f>
        <v/>
      </c>
      <c r="H483" s="25"/>
      <c r="I483" s="14"/>
      <c r="J483" s="23" t="str">
        <f t="array" ref="J483">IF(K483="","",XLOOKUP(K483,selector_04,selector_04_ids,""))</f>
        <v/>
      </c>
      <c r="K483" s="25"/>
      <c r="L483" s="14"/>
      <c r="M483" s="27"/>
      <c r="N483" s="14"/>
    </row>
    <row r="484">
      <c r="A484" s="14"/>
      <c r="B484" s="14" t="str">
        <f>IF($A484="","",'Система'!$B$4)</f>
        <v/>
      </c>
      <c r="C484" s="14"/>
      <c r="D484" s="14"/>
      <c r="E484" s="14"/>
      <c r="F484" s="14"/>
      <c r="G484" s="23" t="str">
        <f t="array" ref="G484">IF(H484="","",XLOOKUP(H484,selector_07,selector_07_ids,""))</f>
        <v/>
      </c>
      <c r="H484" s="25"/>
      <c r="I484" s="14"/>
      <c r="J484" s="23" t="str">
        <f t="array" ref="J484">IF(K484="","",XLOOKUP(K484,selector_04,selector_04_ids,""))</f>
        <v/>
      </c>
      <c r="K484" s="25"/>
      <c r="L484" s="14"/>
      <c r="M484" s="27"/>
      <c r="N484" s="14"/>
    </row>
    <row r="485">
      <c r="A485" s="14"/>
      <c r="B485" s="14" t="str">
        <f>IF($A485="","",'Система'!$B$4)</f>
        <v/>
      </c>
      <c r="C485" s="14"/>
      <c r="D485" s="14"/>
      <c r="E485" s="14"/>
      <c r="F485" s="14"/>
      <c r="G485" s="23" t="str">
        <f t="array" ref="G485">IF(H485="","",XLOOKUP(H485,selector_07,selector_07_ids,""))</f>
        <v/>
      </c>
      <c r="H485" s="25"/>
      <c r="I485" s="14"/>
      <c r="J485" s="23" t="str">
        <f t="array" ref="J485">IF(K485="","",XLOOKUP(K485,selector_04,selector_04_ids,""))</f>
        <v/>
      </c>
      <c r="K485" s="25"/>
      <c r="L485" s="14"/>
      <c r="M485" s="27"/>
      <c r="N485" s="14"/>
    </row>
    <row r="486">
      <c r="A486" s="14"/>
      <c r="B486" s="14" t="str">
        <f>IF($A486="","",'Система'!$B$4)</f>
        <v/>
      </c>
      <c r="C486" s="14"/>
      <c r="D486" s="14"/>
      <c r="E486" s="14"/>
      <c r="F486" s="14"/>
      <c r="G486" s="23" t="str">
        <f t="array" ref="G486">IF(H486="","",XLOOKUP(H486,selector_07,selector_07_ids,""))</f>
        <v/>
      </c>
      <c r="H486" s="25"/>
      <c r="I486" s="14"/>
      <c r="J486" s="23" t="str">
        <f t="array" ref="J486">IF(K486="","",XLOOKUP(K486,selector_04,selector_04_ids,""))</f>
        <v/>
      </c>
      <c r="K486" s="25"/>
      <c r="L486" s="14"/>
      <c r="M486" s="27"/>
      <c r="N486" s="14"/>
    </row>
    <row r="487">
      <c r="A487" s="14"/>
      <c r="B487" s="14" t="str">
        <f>IF($A487="","",'Система'!$B$4)</f>
        <v/>
      </c>
      <c r="C487" s="14"/>
      <c r="D487" s="14"/>
      <c r="E487" s="14"/>
      <c r="F487" s="14"/>
      <c r="G487" s="23" t="str">
        <f t="array" ref="G487">IF(H487="","",XLOOKUP(H487,selector_07,selector_07_ids,""))</f>
        <v/>
      </c>
      <c r="H487" s="25"/>
      <c r="I487" s="14"/>
      <c r="J487" s="23" t="str">
        <f t="array" ref="J487">IF(K487="","",XLOOKUP(K487,selector_04,selector_04_ids,""))</f>
        <v/>
      </c>
      <c r="K487" s="25"/>
      <c r="L487" s="14"/>
      <c r="M487" s="27"/>
      <c r="N487" s="14"/>
    </row>
    <row r="488">
      <c r="A488" s="14"/>
      <c r="B488" s="14" t="str">
        <f>IF($A488="","",'Система'!$B$4)</f>
        <v/>
      </c>
      <c r="C488" s="14"/>
      <c r="D488" s="14"/>
      <c r="E488" s="14"/>
      <c r="F488" s="14"/>
      <c r="G488" s="23" t="str">
        <f t="array" ref="G488">IF(H488="","",XLOOKUP(H488,selector_07,selector_07_ids,""))</f>
        <v/>
      </c>
      <c r="H488" s="25"/>
      <c r="I488" s="14"/>
      <c r="J488" s="23" t="str">
        <f t="array" ref="J488">IF(K488="","",XLOOKUP(K488,selector_04,selector_04_ids,""))</f>
        <v/>
      </c>
      <c r="K488" s="25"/>
      <c r="L488" s="14"/>
      <c r="M488" s="27"/>
      <c r="N488" s="14"/>
    </row>
    <row r="489">
      <c r="A489" s="14"/>
      <c r="B489" s="14" t="str">
        <f>IF($A489="","",'Система'!$B$4)</f>
        <v/>
      </c>
      <c r="C489" s="14"/>
      <c r="D489" s="14"/>
      <c r="E489" s="14"/>
      <c r="F489" s="14"/>
      <c r="G489" s="23" t="str">
        <f t="array" ref="G489">IF(H489="","",XLOOKUP(H489,selector_07,selector_07_ids,""))</f>
        <v/>
      </c>
      <c r="H489" s="25"/>
      <c r="I489" s="14"/>
      <c r="J489" s="23" t="str">
        <f t="array" ref="J489">IF(K489="","",XLOOKUP(K489,selector_04,selector_04_ids,""))</f>
        <v/>
      </c>
      <c r="K489" s="25"/>
      <c r="L489" s="14"/>
      <c r="M489" s="27"/>
      <c r="N489" s="14"/>
    </row>
    <row r="490">
      <c r="A490" s="14"/>
      <c r="B490" s="14" t="str">
        <f>IF($A490="","",'Система'!$B$4)</f>
        <v/>
      </c>
      <c r="C490" s="14"/>
      <c r="D490" s="14"/>
      <c r="E490" s="14"/>
      <c r="F490" s="14"/>
      <c r="G490" s="23" t="str">
        <f t="array" ref="G490">IF(H490="","",XLOOKUP(H490,selector_07,selector_07_ids,""))</f>
        <v/>
      </c>
      <c r="H490" s="25"/>
      <c r="I490" s="14"/>
      <c r="J490" s="23" t="str">
        <f t="array" ref="J490">IF(K490="","",XLOOKUP(K490,selector_04,selector_04_ids,""))</f>
        <v/>
      </c>
      <c r="K490" s="25"/>
      <c r="L490" s="14"/>
      <c r="M490" s="27"/>
      <c r="N490" s="14"/>
    </row>
    <row r="491">
      <c r="A491" s="14"/>
      <c r="B491" s="14" t="str">
        <f>IF($A491="","",'Система'!$B$4)</f>
        <v/>
      </c>
      <c r="C491" s="14"/>
      <c r="D491" s="14"/>
      <c r="E491" s="14"/>
      <c r="F491" s="14"/>
      <c r="G491" s="23" t="str">
        <f t="array" ref="G491">IF(H491="","",XLOOKUP(H491,selector_07,selector_07_ids,""))</f>
        <v/>
      </c>
      <c r="H491" s="25"/>
      <c r="I491" s="14"/>
      <c r="J491" s="23" t="str">
        <f t="array" ref="J491">IF(K491="","",XLOOKUP(K491,selector_04,selector_04_ids,""))</f>
        <v/>
      </c>
      <c r="K491" s="25"/>
      <c r="L491" s="14"/>
      <c r="M491" s="27"/>
      <c r="N491" s="14"/>
    </row>
    <row r="492">
      <c r="A492" s="14"/>
      <c r="B492" s="14" t="str">
        <f>IF($A492="","",'Система'!$B$4)</f>
        <v/>
      </c>
      <c r="C492" s="14"/>
      <c r="D492" s="14"/>
      <c r="E492" s="14"/>
      <c r="F492" s="14"/>
      <c r="G492" s="23" t="str">
        <f t="array" ref="G492">IF(H492="","",XLOOKUP(H492,selector_07,selector_07_ids,""))</f>
        <v/>
      </c>
      <c r="H492" s="25"/>
      <c r="I492" s="14"/>
      <c r="J492" s="23" t="str">
        <f t="array" ref="J492">IF(K492="","",XLOOKUP(K492,selector_04,selector_04_ids,""))</f>
        <v/>
      </c>
      <c r="K492" s="25"/>
      <c r="L492" s="14"/>
      <c r="M492" s="27"/>
      <c r="N492" s="14"/>
    </row>
    <row r="493">
      <c r="A493" s="14"/>
      <c r="B493" s="14" t="str">
        <f>IF($A493="","",'Система'!$B$4)</f>
        <v/>
      </c>
      <c r="C493" s="14"/>
      <c r="D493" s="14"/>
      <c r="E493" s="14"/>
      <c r="F493" s="14"/>
      <c r="G493" s="23" t="str">
        <f t="array" ref="G493">IF(H493="","",XLOOKUP(H493,selector_07,selector_07_ids,""))</f>
        <v/>
      </c>
      <c r="H493" s="25"/>
      <c r="I493" s="14"/>
      <c r="J493" s="23" t="str">
        <f t="array" ref="J493">IF(K493="","",XLOOKUP(K493,selector_04,selector_04_ids,""))</f>
        <v/>
      </c>
      <c r="K493" s="25"/>
      <c r="L493" s="14"/>
      <c r="M493" s="27"/>
      <c r="N493" s="14"/>
    </row>
    <row r="494">
      <c r="A494" s="14"/>
      <c r="B494" s="14" t="str">
        <f>IF($A494="","",'Система'!$B$4)</f>
        <v/>
      </c>
      <c r="C494" s="14"/>
      <c r="D494" s="14"/>
      <c r="E494" s="14"/>
      <c r="F494" s="14"/>
      <c r="G494" s="23" t="str">
        <f t="array" ref="G494">IF(H494="","",XLOOKUP(H494,selector_07,selector_07_ids,""))</f>
        <v/>
      </c>
      <c r="H494" s="25"/>
      <c r="I494" s="14"/>
      <c r="J494" s="23" t="str">
        <f t="array" ref="J494">IF(K494="","",XLOOKUP(K494,selector_04,selector_04_ids,""))</f>
        <v/>
      </c>
      <c r="K494" s="25"/>
      <c r="L494" s="14"/>
      <c r="M494" s="27"/>
      <c r="N494" s="14"/>
    </row>
    <row r="495">
      <c r="A495" s="14"/>
      <c r="B495" s="14" t="str">
        <f>IF($A495="","",'Система'!$B$4)</f>
        <v/>
      </c>
      <c r="C495" s="14"/>
      <c r="D495" s="14"/>
      <c r="E495" s="14"/>
      <c r="F495" s="14"/>
      <c r="G495" s="23" t="str">
        <f t="array" ref="G495">IF(H495="","",XLOOKUP(H495,selector_07,selector_07_ids,""))</f>
        <v/>
      </c>
      <c r="H495" s="25"/>
      <c r="I495" s="14"/>
      <c r="J495" s="23" t="str">
        <f t="array" ref="J495">IF(K495="","",XLOOKUP(K495,selector_04,selector_04_ids,""))</f>
        <v/>
      </c>
      <c r="K495" s="25"/>
      <c r="L495" s="14"/>
      <c r="M495" s="27"/>
      <c r="N495" s="14"/>
    </row>
    <row r="496">
      <c r="A496" s="14"/>
      <c r="B496" s="14" t="str">
        <f>IF($A496="","",'Система'!$B$4)</f>
        <v/>
      </c>
      <c r="C496" s="14"/>
      <c r="D496" s="14"/>
      <c r="E496" s="14"/>
      <c r="F496" s="14"/>
      <c r="G496" s="23" t="str">
        <f t="array" ref="G496">IF(H496="","",XLOOKUP(H496,selector_07,selector_07_ids,""))</f>
        <v/>
      </c>
      <c r="H496" s="25"/>
      <c r="I496" s="14"/>
      <c r="J496" s="23" t="str">
        <f t="array" ref="J496">IF(K496="","",XLOOKUP(K496,selector_04,selector_04_ids,""))</f>
        <v/>
      </c>
      <c r="K496" s="25"/>
      <c r="L496" s="14"/>
      <c r="M496" s="27"/>
      <c r="N496" s="14"/>
    </row>
    <row r="497">
      <c r="A497" s="14"/>
      <c r="B497" s="14" t="str">
        <f>IF($A497="","",'Система'!$B$4)</f>
        <v/>
      </c>
      <c r="C497" s="14"/>
      <c r="D497" s="14"/>
      <c r="E497" s="14"/>
      <c r="F497" s="14"/>
      <c r="G497" s="23" t="str">
        <f t="array" ref="G497">IF(H497="","",XLOOKUP(H497,selector_07,selector_07_ids,""))</f>
        <v/>
      </c>
      <c r="H497" s="25"/>
      <c r="I497" s="14"/>
      <c r="J497" s="23" t="str">
        <f t="array" ref="J497">IF(K497="","",XLOOKUP(K497,selector_04,selector_04_ids,""))</f>
        <v/>
      </c>
      <c r="K497" s="25"/>
      <c r="L497" s="14"/>
      <c r="M497" s="27"/>
      <c r="N497" s="14"/>
    </row>
    <row r="498">
      <c r="A498" s="14"/>
      <c r="B498" s="14" t="str">
        <f>IF($A498="","",'Система'!$B$4)</f>
        <v/>
      </c>
      <c r="C498" s="14"/>
      <c r="D498" s="14"/>
      <c r="E498" s="14"/>
      <c r="F498" s="14"/>
      <c r="G498" s="23" t="str">
        <f t="array" ref="G498">IF(H498="","",XLOOKUP(H498,selector_07,selector_07_ids,""))</f>
        <v/>
      </c>
      <c r="H498" s="25"/>
      <c r="I498" s="14"/>
      <c r="J498" s="23" t="str">
        <f t="array" ref="J498">IF(K498="","",XLOOKUP(K498,selector_04,selector_04_ids,""))</f>
        <v/>
      </c>
      <c r="K498" s="25"/>
      <c r="L498" s="14"/>
      <c r="M498" s="27"/>
      <c r="N498" s="14"/>
    </row>
    <row r="499">
      <c r="A499" s="14"/>
      <c r="B499" s="14" t="str">
        <f>IF($A499="","",'Система'!$B$4)</f>
        <v/>
      </c>
      <c r="C499" s="14"/>
      <c r="D499" s="14"/>
      <c r="E499" s="14"/>
      <c r="F499" s="14"/>
      <c r="G499" s="23" t="str">
        <f t="array" ref="G499">IF(H499="","",XLOOKUP(H499,selector_07,selector_07_ids,""))</f>
        <v/>
      </c>
      <c r="H499" s="25"/>
      <c r="I499" s="14"/>
      <c r="J499" s="23" t="str">
        <f t="array" ref="J499">IF(K499="","",XLOOKUP(K499,selector_04,selector_04_ids,""))</f>
        <v/>
      </c>
      <c r="K499" s="25"/>
      <c r="L499" s="14"/>
      <c r="M499" s="27"/>
      <c r="N499" s="14"/>
    </row>
    <row r="500">
      <c r="A500" s="14"/>
      <c r="B500" s="14" t="str">
        <f>IF($A500="","",'Система'!$B$4)</f>
        <v/>
      </c>
      <c r="C500" s="14"/>
      <c r="D500" s="14"/>
      <c r="E500" s="14"/>
      <c r="F500" s="14"/>
      <c r="G500" s="23" t="str">
        <f t="array" ref="G500">IF(H500="","",XLOOKUP(H500,selector_07,selector_07_ids,""))</f>
        <v/>
      </c>
      <c r="H500" s="25"/>
      <c r="I500" s="14"/>
      <c r="J500" s="23" t="str">
        <f t="array" ref="J500">IF(K500="","",XLOOKUP(K500,selector_04,selector_04_ids,""))</f>
        <v/>
      </c>
      <c r="K500" s="25"/>
      <c r="L500" s="14"/>
      <c r="M500" s="27"/>
      <c r="N500" s="14"/>
    </row>
    <row r="501">
      <c r="A501" s="14"/>
      <c r="B501" s="14" t="str">
        <f>IF($A501="","",'Система'!$B$4)</f>
        <v/>
      </c>
      <c r="C501" s="14"/>
      <c r="D501" s="14"/>
      <c r="E501" s="14"/>
      <c r="F501" s="14"/>
      <c r="G501" s="23" t="str">
        <f t="array" ref="G501">IF(H501="","",XLOOKUP(H501,selector_07,selector_07_ids,""))</f>
        <v/>
      </c>
      <c r="H501" s="25"/>
      <c r="I501" s="14"/>
      <c r="J501" s="23" t="str">
        <f t="array" ref="J501">IF(K501="","",XLOOKUP(K501,selector_04,selector_04_ids,""))</f>
        <v/>
      </c>
      <c r="K501" s="25"/>
      <c r="L501" s="14"/>
      <c r="M501" s="27"/>
      <c r="N501" s="14"/>
    </row>
    <row r="502">
      <c r="A502" s="14"/>
      <c r="B502" s="14" t="str">
        <f>IF($A502="","",'Система'!$B$4)</f>
        <v/>
      </c>
      <c r="C502" s="14"/>
      <c r="D502" s="14"/>
      <c r="E502" s="14"/>
      <c r="F502" s="14"/>
      <c r="G502" s="23" t="str">
        <f t="array" ref="G502">IF(H502="","",XLOOKUP(H502,selector_07,selector_07_ids,""))</f>
        <v/>
      </c>
      <c r="H502" s="25"/>
      <c r="I502" s="14"/>
      <c r="J502" s="23" t="str">
        <f t="array" ref="J502">IF(K502="","",XLOOKUP(K502,selector_04,selector_04_ids,""))</f>
        <v/>
      </c>
      <c r="K502" s="25"/>
      <c r="L502" s="14"/>
      <c r="M502" s="27"/>
      <c r="N502" s="14"/>
    </row>
    <row r="503">
      <c r="A503" s="14"/>
      <c r="B503" s="14" t="str">
        <f>IF($A503="","",'Система'!$B$4)</f>
        <v/>
      </c>
      <c r="C503" s="14"/>
      <c r="D503" s="14"/>
      <c r="E503" s="14"/>
      <c r="F503" s="14"/>
      <c r="G503" s="23" t="str">
        <f t="array" ref="G503">IF(H503="","",XLOOKUP(H503,selector_07,selector_07_ids,""))</f>
        <v/>
      </c>
      <c r="H503" s="25"/>
      <c r="I503" s="14"/>
      <c r="J503" s="23" t="str">
        <f t="array" ref="J503">IF(K503="","",XLOOKUP(K503,selector_04,selector_04_ids,""))</f>
        <v/>
      </c>
      <c r="K503" s="25"/>
      <c r="L503" s="14"/>
      <c r="M503" s="27"/>
      <c r="N503" s="14"/>
    </row>
    <row r="504">
      <c r="A504" s="14"/>
      <c r="B504" s="14" t="str">
        <f>IF($A504="","",'Система'!$B$4)</f>
        <v/>
      </c>
      <c r="C504" s="14"/>
      <c r="D504" s="14"/>
      <c r="E504" s="14"/>
      <c r="F504" s="14"/>
      <c r="G504" s="23" t="str">
        <f t="array" ref="G504">IF(H504="","",XLOOKUP(H504,selector_07,selector_07_ids,""))</f>
        <v/>
      </c>
      <c r="H504" s="25"/>
      <c r="I504" s="14"/>
      <c r="J504" s="23" t="str">
        <f t="array" ref="J504">IF(K504="","",XLOOKUP(K504,selector_04,selector_04_ids,""))</f>
        <v/>
      </c>
      <c r="K504" s="25"/>
      <c r="L504" s="14"/>
      <c r="M504" s="27"/>
      <c r="N504" s="14"/>
    </row>
    <row r="505">
      <c r="A505" s="14"/>
      <c r="B505" s="14" t="str">
        <f>IF($A505="","",'Система'!$B$4)</f>
        <v/>
      </c>
      <c r="C505" s="14"/>
      <c r="D505" s="14"/>
      <c r="E505" s="14"/>
      <c r="F505" s="14"/>
      <c r="G505" s="23" t="str">
        <f t="array" ref="G505">IF(H505="","",XLOOKUP(H505,selector_07,selector_07_ids,""))</f>
        <v/>
      </c>
      <c r="H505" s="25"/>
      <c r="I505" s="14"/>
      <c r="J505" s="23" t="str">
        <f t="array" ref="J505">IF(K505="","",XLOOKUP(K505,selector_04,selector_04_ids,""))</f>
        <v/>
      </c>
      <c r="K505" s="25"/>
      <c r="L505" s="14"/>
      <c r="M505" s="27"/>
      <c r="N505" s="14"/>
    </row>
    <row r="506">
      <c r="A506" s="14"/>
      <c r="B506" s="14" t="str">
        <f>IF($A506="","",'Система'!$B$4)</f>
        <v/>
      </c>
      <c r="C506" s="14"/>
      <c r="D506" s="14"/>
      <c r="E506" s="14"/>
      <c r="F506" s="14"/>
      <c r="G506" s="23" t="str">
        <f t="array" ref="G506">IF(H506="","",XLOOKUP(H506,selector_07,selector_07_ids,""))</f>
        <v/>
      </c>
      <c r="H506" s="25"/>
      <c r="I506" s="14"/>
      <c r="J506" s="23" t="str">
        <f t="array" ref="J506">IF(K506="","",XLOOKUP(K506,selector_04,selector_04_ids,""))</f>
        <v/>
      </c>
      <c r="K506" s="25"/>
      <c r="L506" s="14"/>
      <c r="M506" s="27"/>
      <c r="N506" s="14"/>
    </row>
    <row r="507">
      <c r="A507" s="14"/>
      <c r="B507" s="14" t="str">
        <f>IF($A507="","",'Система'!$B$4)</f>
        <v/>
      </c>
      <c r="C507" s="14"/>
      <c r="D507" s="14"/>
      <c r="E507" s="14"/>
      <c r="F507" s="14"/>
      <c r="G507" s="23" t="str">
        <f t="array" ref="G507">IF(H507="","",XLOOKUP(H507,selector_07,selector_07_ids,""))</f>
        <v/>
      </c>
      <c r="H507" s="25"/>
      <c r="I507" s="14"/>
      <c r="J507" s="23" t="str">
        <f t="array" ref="J507">IF(K507="","",XLOOKUP(K507,selector_04,selector_04_ids,""))</f>
        <v/>
      </c>
      <c r="K507" s="25"/>
      <c r="L507" s="14"/>
      <c r="M507" s="27"/>
      <c r="N507" s="14"/>
    </row>
    <row r="508">
      <c r="A508" s="14"/>
      <c r="B508" s="14" t="str">
        <f>IF($A508="","",'Система'!$B$4)</f>
        <v/>
      </c>
      <c r="C508" s="14"/>
      <c r="D508" s="14"/>
      <c r="E508" s="14"/>
      <c r="F508" s="14"/>
      <c r="G508" s="23" t="str">
        <f t="array" ref="G508">IF(H508="","",XLOOKUP(H508,selector_07,selector_07_ids,""))</f>
        <v/>
      </c>
      <c r="H508" s="25"/>
      <c r="I508" s="14"/>
      <c r="J508" s="23" t="str">
        <f t="array" ref="J508">IF(K508="","",XLOOKUP(K508,selector_04,selector_04_ids,""))</f>
        <v/>
      </c>
      <c r="K508" s="25"/>
      <c r="L508" s="14"/>
      <c r="M508" s="27"/>
      <c r="N508" s="14"/>
    </row>
    <row r="509">
      <c r="A509" s="14"/>
      <c r="B509" s="14" t="str">
        <f>IF($A509="","",'Система'!$B$4)</f>
        <v/>
      </c>
      <c r="C509" s="14"/>
      <c r="D509" s="14"/>
      <c r="E509" s="14"/>
      <c r="F509" s="14"/>
      <c r="G509" s="23" t="str">
        <f t="array" ref="G509">IF(H509="","",XLOOKUP(H509,selector_07,selector_07_ids,""))</f>
        <v/>
      </c>
      <c r="H509" s="25"/>
      <c r="I509" s="14"/>
      <c r="J509" s="23" t="str">
        <f t="array" ref="J509">IF(K509="","",XLOOKUP(K509,selector_04,selector_04_ids,""))</f>
        <v/>
      </c>
      <c r="K509" s="25"/>
      <c r="L509" s="14"/>
      <c r="M509" s="27"/>
      <c r="N509" s="14"/>
    </row>
    <row r="510">
      <c r="A510" s="14"/>
      <c r="B510" s="14" t="str">
        <f>IF($A510="","",'Система'!$B$4)</f>
        <v/>
      </c>
      <c r="C510" s="14"/>
      <c r="D510" s="14"/>
      <c r="E510" s="14"/>
      <c r="F510" s="14"/>
      <c r="G510" s="23" t="str">
        <f t="array" ref="G510">IF(H510="","",XLOOKUP(H510,selector_07,selector_07_ids,""))</f>
        <v/>
      </c>
      <c r="H510" s="25"/>
      <c r="I510" s="14"/>
      <c r="J510" s="23" t="str">
        <f t="array" ref="J510">IF(K510="","",XLOOKUP(K510,selector_04,selector_04_ids,""))</f>
        <v/>
      </c>
      <c r="K510" s="25"/>
      <c r="L510" s="14"/>
      <c r="M510" s="27"/>
      <c r="N510" s="14"/>
    </row>
    <row r="511">
      <c r="A511" s="14"/>
      <c r="B511" s="14" t="str">
        <f>IF($A511="","",'Система'!$B$4)</f>
        <v/>
      </c>
      <c r="C511" s="14"/>
      <c r="D511" s="14"/>
      <c r="E511" s="14"/>
      <c r="F511" s="14"/>
      <c r="G511" s="23" t="str">
        <f t="array" ref="G511">IF(H511="","",XLOOKUP(H511,selector_07,selector_07_ids,""))</f>
        <v/>
      </c>
      <c r="H511" s="25"/>
      <c r="I511" s="14"/>
      <c r="J511" s="23" t="str">
        <f t="array" ref="J511">IF(K511="","",XLOOKUP(K511,selector_04,selector_04_ids,""))</f>
        <v/>
      </c>
      <c r="K511" s="25"/>
      <c r="L511" s="14"/>
      <c r="M511" s="27"/>
      <c r="N511" s="14"/>
    </row>
    <row r="512">
      <c r="A512" s="14"/>
      <c r="B512" s="14" t="str">
        <f>IF($A512="","",'Система'!$B$4)</f>
        <v/>
      </c>
      <c r="C512" s="14"/>
      <c r="D512" s="14"/>
      <c r="E512" s="14"/>
      <c r="F512" s="14"/>
      <c r="G512" s="23" t="str">
        <f t="array" ref="G512">IF(H512="","",XLOOKUP(H512,selector_07,selector_07_ids,""))</f>
        <v/>
      </c>
      <c r="H512" s="25"/>
      <c r="I512" s="14"/>
      <c r="J512" s="23" t="str">
        <f t="array" ref="J512">IF(K512="","",XLOOKUP(K512,selector_04,selector_04_ids,""))</f>
        <v/>
      </c>
      <c r="K512" s="25"/>
      <c r="L512" s="14"/>
      <c r="M512" s="27"/>
      <c r="N512" s="14"/>
    </row>
    <row r="513">
      <c r="A513" s="14"/>
      <c r="B513" s="14" t="str">
        <f>IF($A513="","",'Система'!$B$4)</f>
        <v/>
      </c>
      <c r="C513" s="14"/>
      <c r="D513" s="14"/>
      <c r="E513" s="14"/>
      <c r="F513" s="14"/>
      <c r="G513" s="23" t="str">
        <f t="array" ref="G513">IF(H513="","",XLOOKUP(H513,selector_07,selector_07_ids,""))</f>
        <v/>
      </c>
      <c r="H513" s="25"/>
      <c r="I513" s="14"/>
      <c r="J513" s="23" t="str">
        <f t="array" ref="J513">IF(K513="","",XLOOKUP(K513,selector_04,selector_04_ids,""))</f>
        <v/>
      </c>
      <c r="K513" s="25"/>
      <c r="L513" s="14"/>
      <c r="M513" s="27"/>
      <c r="N513" s="14"/>
    </row>
    <row r="514">
      <c r="A514" s="14"/>
      <c r="B514" s="14" t="str">
        <f>IF($A514="","",'Система'!$B$4)</f>
        <v/>
      </c>
      <c r="C514" s="14"/>
      <c r="D514" s="14"/>
      <c r="E514" s="14"/>
      <c r="F514" s="14"/>
      <c r="G514" s="23" t="str">
        <f t="array" ref="G514">IF(H514="","",XLOOKUP(H514,selector_07,selector_07_ids,""))</f>
        <v/>
      </c>
      <c r="H514" s="25"/>
      <c r="I514" s="14"/>
      <c r="J514" s="23" t="str">
        <f t="array" ref="J514">IF(K514="","",XLOOKUP(K514,selector_04,selector_04_ids,""))</f>
        <v/>
      </c>
      <c r="K514" s="25"/>
      <c r="L514" s="14"/>
      <c r="M514" s="27"/>
      <c r="N514" s="14"/>
    </row>
    <row r="515">
      <c r="A515" s="14"/>
      <c r="B515" s="14" t="str">
        <f>IF($A515="","",'Система'!$B$4)</f>
        <v/>
      </c>
      <c r="C515" s="14"/>
      <c r="D515" s="14"/>
      <c r="E515" s="14"/>
      <c r="F515" s="14"/>
      <c r="G515" s="23" t="str">
        <f t="array" ref="G515">IF(H515="","",XLOOKUP(H515,selector_07,selector_07_ids,""))</f>
        <v/>
      </c>
      <c r="H515" s="25"/>
      <c r="I515" s="14"/>
      <c r="J515" s="23" t="str">
        <f t="array" ref="J515">IF(K515="","",XLOOKUP(K515,selector_04,selector_04_ids,""))</f>
        <v/>
      </c>
      <c r="K515" s="25"/>
      <c r="L515" s="14"/>
      <c r="M515" s="27"/>
      <c r="N515" s="14"/>
    </row>
    <row r="516">
      <c r="A516" s="14"/>
      <c r="B516" s="14" t="str">
        <f>IF($A516="","",'Система'!$B$4)</f>
        <v/>
      </c>
      <c r="C516" s="14"/>
      <c r="D516" s="14"/>
      <c r="E516" s="14"/>
      <c r="F516" s="14"/>
      <c r="G516" s="23" t="str">
        <f t="array" ref="G516">IF(H516="","",XLOOKUP(H516,selector_07,selector_07_ids,""))</f>
        <v/>
      </c>
      <c r="H516" s="25"/>
      <c r="I516" s="14"/>
      <c r="J516" s="23" t="str">
        <f t="array" ref="J516">IF(K516="","",XLOOKUP(K516,selector_04,selector_04_ids,""))</f>
        <v/>
      </c>
      <c r="K516" s="25"/>
      <c r="L516" s="14"/>
      <c r="M516" s="27"/>
      <c r="N516" s="14"/>
    </row>
    <row r="517">
      <c r="A517" s="14"/>
      <c r="B517" s="14" t="str">
        <f>IF($A517="","",'Система'!$B$4)</f>
        <v/>
      </c>
      <c r="C517" s="14"/>
      <c r="D517" s="14"/>
      <c r="E517" s="14"/>
      <c r="F517" s="14"/>
      <c r="G517" s="23" t="str">
        <f t="array" ref="G517">IF(H517="","",XLOOKUP(H517,selector_07,selector_07_ids,""))</f>
        <v/>
      </c>
      <c r="H517" s="25"/>
      <c r="I517" s="14"/>
      <c r="J517" s="23" t="str">
        <f t="array" ref="J517">IF(K517="","",XLOOKUP(K517,selector_04,selector_04_ids,""))</f>
        <v/>
      </c>
      <c r="K517" s="25"/>
      <c r="L517" s="14"/>
      <c r="M517" s="27"/>
      <c r="N517" s="14"/>
    </row>
    <row r="518">
      <c r="A518" s="14"/>
      <c r="B518" s="14" t="str">
        <f>IF($A518="","",'Система'!$B$4)</f>
        <v/>
      </c>
      <c r="C518" s="14"/>
      <c r="D518" s="14"/>
      <c r="E518" s="14"/>
      <c r="F518" s="14"/>
      <c r="G518" s="23" t="str">
        <f t="array" ref="G518">IF(H518="","",XLOOKUP(H518,selector_07,selector_07_ids,""))</f>
        <v/>
      </c>
      <c r="H518" s="25"/>
      <c r="I518" s="14"/>
      <c r="J518" s="23" t="str">
        <f t="array" ref="J518">IF(K518="","",XLOOKUP(K518,selector_04,selector_04_ids,""))</f>
        <v/>
      </c>
      <c r="K518" s="25"/>
      <c r="L518" s="14"/>
      <c r="M518" s="27"/>
      <c r="N518" s="14"/>
    </row>
    <row r="519">
      <c r="A519" s="14"/>
      <c r="B519" s="14" t="str">
        <f>IF($A519="","",'Система'!$B$4)</f>
        <v/>
      </c>
      <c r="C519" s="14"/>
      <c r="D519" s="14"/>
      <c r="E519" s="14"/>
      <c r="F519" s="14"/>
      <c r="G519" s="23" t="str">
        <f t="array" ref="G519">IF(H519="","",XLOOKUP(H519,selector_07,selector_07_ids,""))</f>
        <v/>
      </c>
      <c r="H519" s="25"/>
      <c r="I519" s="14"/>
      <c r="J519" s="23" t="str">
        <f t="array" ref="J519">IF(K519="","",XLOOKUP(K519,selector_04,selector_04_ids,""))</f>
        <v/>
      </c>
      <c r="K519" s="25"/>
      <c r="L519" s="14"/>
      <c r="M519" s="27"/>
      <c r="N519" s="14"/>
    </row>
    <row r="520">
      <c r="A520" s="14"/>
      <c r="B520" s="14" t="str">
        <f>IF($A520="","",'Система'!$B$4)</f>
        <v/>
      </c>
      <c r="C520" s="14"/>
      <c r="D520" s="14"/>
      <c r="E520" s="14"/>
      <c r="F520" s="14"/>
      <c r="G520" s="23" t="str">
        <f t="array" ref="G520">IF(H520="","",XLOOKUP(H520,selector_07,selector_07_ids,""))</f>
        <v/>
      </c>
      <c r="H520" s="25"/>
      <c r="I520" s="14"/>
      <c r="J520" s="23" t="str">
        <f t="array" ref="J520">IF(K520="","",XLOOKUP(K520,selector_04,selector_04_ids,""))</f>
        <v/>
      </c>
      <c r="K520" s="25"/>
      <c r="L520" s="14"/>
      <c r="M520" s="27"/>
      <c r="N520" s="14"/>
    </row>
    <row r="521">
      <c r="A521" s="14"/>
      <c r="B521" s="14" t="str">
        <f>IF($A521="","",'Система'!$B$4)</f>
        <v/>
      </c>
      <c r="C521" s="14"/>
      <c r="D521" s="14"/>
      <c r="E521" s="14"/>
      <c r="F521" s="14"/>
      <c r="G521" s="23" t="str">
        <f t="array" ref="G521">IF(H521="","",XLOOKUP(H521,selector_07,selector_07_ids,""))</f>
        <v/>
      </c>
      <c r="H521" s="25"/>
      <c r="I521" s="14"/>
      <c r="J521" s="23" t="str">
        <f t="array" ref="J521">IF(K521="","",XLOOKUP(K521,selector_04,selector_04_ids,""))</f>
        <v/>
      </c>
      <c r="K521" s="25"/>
      <c r="L521" s="14"/>
      <c r="M521" s="27"/>
      <c r="N521" s="14"/>
    </row>
    <row r="522">
      <c r="A522" s="14"/>
      <c r="B522" s="14" t="str">
        <f>IF($A522="","",'Система'!$B$4)</f>
        <v/>
      </c>
      <c r="C522" s="14"/>
      <c r="D522" s="14"/>
      <c r="E522" s="14"/>
      <c r="F522" s="14"/>
      <c r="G522" s="23" t="str">
        <f t="array" ref="G522">IF(H522="","",XLOOKUP(H522,selector_07,selector_07_ids,""))</f>
        <v/>
      </c>
      <c r="H522" s="25"/>
      <c r="I522" s="14"/>
      <c r="J522" s="23" t="str">
        <f t="array" ref="J522">IF(K522="","",XLOOKUP(K522,selector_04,selector_04_ids,""))</f>
        <v/>
      </c>
      <c r="K522" s="25"/>
      <c r="L522" s="14"/>
      <c r="M522" s="27"/>
      <c r="N522" s="14"/>
    </row>
    <row r="523">
      <c r="A523" s="14"/>
      <c r="B523" s="14" t="str">
        <f>IF($A523="","",'Система'!$B$4)</f>
        <v/>
      </c>
      <c r="C523" s="14"/>
      <c r="D523" s="14"/>
      <c r="E523" s="14"/>
      <c r="F523" s="14"/>
      <c r="G523" s="23" t="str">
        <f t="array" ref="G523">IF(H523="","",XLOOKUP(H523,selector_07,selector_07_ids,""))</f>
        <v/>
      </c>
      <c r="H523" s="25"/>
      <c r="I523" s="14"/>
      <c r="J523" s="23" t="str">
        <f t="array" ref="J523">IF(K523="","",XLOOKUP(K523,selector_04,selector_04_ids,""))</f>
        <v/>
      </c>
      <c r="K523" s="25"/>
      <c r="L523" s="14"/>
      <c r="M523" s="27"/>
      <c r="N523" s="14"/>
    </row>
    <row r="524">
      <c r="A524" s="14"/>
      <c r="B524" s="14" t="str">
        <f>IF($A524="","",'Система'!$B$4)</f>
        <v/>
      </c>
      <c r="C524" s="14"/>
      <c r="D524" s="14"/>
      <c r="E524" s="14"/>
      <c r="F524" s="14"/>
      <c r="G524" s="23" t="str">
        <f t="array" ref="G524">IF(H524="","",XLOOKUP(H524,selector_07,selector_07_ids,""))</f>
        <v/>
      </c>
      <c r="H524" s="25"/>
      <c r="I524" s="14"/>
      <c r="J524" s="23" t="str">
        <f t="array" ref="J524">IF(K524="","",XLOOKUP(K524,selector_04,selector_04_ids,""))</f>
        <v/>
      </c>
      <c r="K524" s="25"/>
      <c r="L524" s="14"/>
      <c r="M524" s="27"/>
      <c r="N524" s="14"/>
    </row>
    <row r="525">
      <c r="A525" s="14"/>
      <c r="B525" s="14" t="str">
        <f>IF($A525="","",'Система'!$B$4)</f>
        <v/>
      </c>
      <c r="C525" s="14"/>
      <c r="D525" s="14"/>
      <c r="E525" s="14"/>
      <c r="F525" s="14"/>
      <c r="G525" s="23" t="str">
        <f t="array" ref="G525">IF(H525="","",XLOOKUP(H525,selector_07,selector_07_ids,""))</f>
        <v/>
      </c>
      <c r="H525" s="25"/>
      <c r="I525" s="14"/>
      <c r="J525" s="23" t="str">
        <f t="array" ref="J525">IF(K525="","",XLOOKUP(K525,selector_04,selector_04_ids,""))</f>
        <v/>
      </c>
      <c r="K525" s="25"/>
      <c r="L525" s="14"/>
      <c r="M525" s="27"/>
      <c r="N525" s="14"/>
    </row>
    <row r="526">
      <c r="A526" s="14"/>
      <c r="B526" s="14" t="str">
        <f>IF($A526="","",'Система'!$B$4)</f>
        <v/>
      </c>
      <c r="C526" s="14"/>
      <c r="D526" s="14"/>
      <c r="E526" s="14"/>
      <c r="F526" s="14"/>
      <c r="G526" s="23" t="str">
        <f t="array" ref="G526">IF(H526="","",XLOOKUP(H526,selector_07,selector_07_ids,""))</f>
        <v/>
      </c>
      <c r="H526" s="25"/>
      <c r="I526" s="14"/>
      <c r="J526" s="23" t="str">
        <f t="array" ref="J526">IF(K526="","",XLOOKUP(K526,selector_04,selector_04_ids,""))</f>
        <v/>
      </c>
      <c r="K526" s="25"/>
      <c r="L526" s="14"/>
      <c r="M526" s="27"/>
      <c r="N526" s="14"/>
    </row>
    <row r="527">
      <c r="A527" s="14"/>
      <c r="B527" s="14" t="str">
        <f>IF($A527="","",'Система'!$B$4)</f>
        <v/>
      </c>
      <c r="C527" s="14"/>
      <c r="D527" s="14"/>
      <c r="E527" s="14"/>
      <c r="F527" s="14"/>
      <c r="G527" s="23" t="str">
        <f t="array" ref="G527">IF(H527="","",XLOOKUP(H527,selector_07,selector_07_ids,""))</f>
        <v/>
      </c>
      <c r="H527" s="25"/>
      <c r="I527" s="14"/>
      <c r="J527" s="23" t="str">
        <f t="array" ref="J527">IF(K527="","",XLOOKUP(K527,selector_04,selector_04_ids,""))</f>
        <v/>
      </c>
      <c r="K527" s="25"/>
      <c r="L527" s="14"/>
      <c r="M527" s="27"/>
      <c r="N527" s="14"/>
    </row>
    <row r="528">
      <c r="A528" s="14"/>
      <c r="B528" s="14" t="str">
        <f>IF($A528="","",'Система'!$B$4)</f>
        <v/>
      </c>
      <c r="C528" s="14"/>
      <c r="D528" s="14"/>
      <c r="E528" s="14"/>
      <c r="F528" s="14"/>
      <c r="G528" s="23" t="str">
        <f t="array" ref="G528">IF(H528="","",XLOOKUP(H528,selector_07,selector_07_ids,""))</f>
        <v/>
      </c>
      <c r="H528" s="25"/>
      <c r="I528" s="14"/>
      <c r="J528" s="23" t="str">
        <f t="array" ref="J528">IF(K528="","",XLOOKUP(K528,selector_04,selector_04_ids,""))</f>
        <v/>
      </c>
      <c r="K528" s="25"/>
      <c r="L528" s="14"/>
      <c r="M528" s="27"/>
      <c r="N528" s="14"/>
    </row>
    <row r="529">
      <c r="A529" s="14"/>
      <c r="B529" s="14" t="str">
        <f>IF($A529="","",'Система'!$B$4)</f>
        <v/>
      </c>
      <c r="C529" s="14"/>
      <c r="D529" s="14"/>
      <c r="E529" s="14"/>
      <c r="F529" s="14"/>
      <c r="G529" s="23" t="str">
        <f t="array" ref="G529">IF(H529="","",XLOOKUP(H529,selector_07,selector_07_ids,""))</f>
        <v/>
      </c>
      <c r="H529" s="25"/>
      <c r="I529" s="14"/>
      <c r="J529" s="23" t="str">
        <f t="array" ref="J529">IF(K529="","",XLOOKUP(K529,selector_04,selector_04_ids,""))</f>
        <v/>
      </c>
      <c r="K529" s="25"/>
      <c r="L529" s="14"/>
      <c r="M529" s="27"/>
      <c r="N529" s="14"/>
    </row>
    <row r="530">
      <c r="A530" s="14"/>
      <c r="B530" s="14" t="str">
        <f>IF($A530="","",'Система'!$B$4)</f>
        <v/>
      </c>
      <c r="C530" s="14"/>
      <c r="D530" s="14"/>
      <c r="E530" s="14"/>
      <c r="F530" s="14"/>
      <c r="G530" s="23" t="str">
        <f t="array" ref="G530">IF(H530="","",XLOOKUP(H530,selector_07,selector_07_ids,""))</f>
        <v/>
      </c>
      <c r="H530" s="25"/>
      <c r="I530" s="14"/>
      <c r="J530" s="23" t="str">
        <f t="array" ref="J530">IF(K530="","",XLOOKUP(K530,selector_04,selector_04_ids,""))</f>
        <v/>
      </c>
      <c r="K530" s="25"/>
      <c r="L530" s="14"/>
      <c r="M530" s="27"/>
      <c r="N530" s="14"/>
    </row>
    <row r="531">
      <c r="A531" s="14"/>
      <c r="B531" s="14" t="str">
        <f>IF($A531="","",'Система'!$B$4)</f>
        <v/>
      </c>
      <c r="C531" s="14"/>
      <c r="D531" s="14"/>
      <c r="E531" s="14"/>
      <c r="F531" s="14"/>
      <c r="G531" s="23" t="str">
        <f t="array" ref="G531">IF(H531="","",XLOOKUP(H531,selector_07,selector_07_ids,""))</f>
        <v/>
      </c>
      <c r="H531" s="25"/>
      <c r="I531" s="14"/>
      <c r="J531" s="23" t="str">
        <f t="array" ref="J531">IF(K531="","",XLOOKUP(K531,selector_04,selector_04_ids,""))</f>
        <v/>
      </c>
      <c r="K531" s="25"/>
      <c r="L531" s="14"/>
      <c r="M531" s="27"/>
      <c r="N531" s="14"/>
    </row>
    <row r="532">
      <c r="A532" s="14"/>
      <c r="B532" s="14" t="str">
        <f>IF($A532="","",'Система'!$B$4)</f>
        <v/>
      </c>
      <c r="C532" s="14"/>
      <c r="D532" s="14"/>
      <c r="E532" s="14"/>
      <c r="F532" s="14"/>
      <c r="G532" s="23" t="str">
        <f t="array" ref="G532">IF(H532="","",XLOOKUP(H532,selector_07,selector_07_ids,""))</f>
        <v/>
      </c>
      <c r="H532" s="25"/>
      <c r="I532" s="14"/>
      <c r="J532" s="23" t="str">
        <f t="array" ref="J532">IF(K532="","",XLOOKUP(K532,selector_04,selector_04_ids,""))</f>
        <v/>
      </c>
      <c r="K532" s="25"/>
      <c r="L532" s="14"/>
      <c r="M532" s="27"/>
      <c r="N532" s="14"/>
    </row>
    <row r="533">
      <c r="A533" s="14"/>
      <c r="B533" s="14" t="str">
        <f>IF($A533="","",'Система'!$B$4)</f>
        <v/>
      </c>
      <c r="C533" s="14"/>
      <c r="D533" s="14"/>
      <c r="E533" s="14"/>
      <c r="F533" s="14"/>
      <c r="G533" s="23" t="str">
        <f t="array" ref="G533">IF(H533="","",XLOOKUP(H533,selector_07,selector_07_ids,""))</f>
        <v/>
      </c>
      <c r="H533" s="25"/>
      <c r="I533" s="14"/>
      <c r="J533" s="23" t="str">
        <f t="array" ref="J533">IF(K533="","",XLOOKUP(K533,selector_04,selector_04_ids,""))</f>
        <v/>
      </c>
      <c r="K533" s="25"/>
      <c r="L533" s="14"/>
      <c r="M533" s="27"/>
      <c r="N533" s="14"/>
    </row>
    <row r="534">
      <c r="A534" s="14"/>
      <c r="B534" s="14" t="str">
        <f>IF($A534="","",'Система'!$B$4)</f>
        <v/>
      </c>
      <c r="C534" s="14"/>
      <c r="D534" s="14"/>
      <c r="E534" s="14"/>
      <c r="F534" s="14"/>
      <c r="G534" s="23" t="str">
        <f t="array" ref="G534">IF(H534="","",XLOOKUP(H534,selector_07,selector_07_ids,""))</f>
        <v/>
      </c>
      <c r="H534" s="25"/>
      <c r="I534" s="14"/>
      <c r="J534" s="23" t="str">
        <f t="array" ref="J534">IF(K534="","",XLOOKUP(K534,selector_04,selector_04_ids,""))</f>
        <v/>
      </c>
      <c r="K534" s="25"/>
      <c r="L534" s="14"/>
      <c r="M534" s="27"/>
      <c r="N534" s="14"/>
    </row>
    <row r="535">
      <c r="A535" s="14"/>
      <c r="B535" s="14" t="str">
        <f>IF($A535="","",'Система'!$B$4)</f>
        <v/>
      </c>
      <c r="C535" s="14"/>
      <c r="D535" s="14"/>
      <c r="E535" s="14"/>
      <c r="F535" s="14"/>
      <c r="G535" s="23" t="str">
        <f t="array" ref="G535">IF(H535="","",XLOOKUP(H535,selector_07,selector_07_ids,""))</f>
        <v/>
      </c>
      <c r="H535" s="25"/>
      <c r="I535" s="14"/>
      <c r="J535" s="23" t="str">
        <f t="array" ref="J535">IF(K535="","",XLOOKUP(K535,selector_04,selector_04_ids,""))</f>
        <v/>
      </c>
      <c r="K535" s="25"/>
      <c r="L535" s="14"/>
      <c r="M535" s="27"/>
      <c r="N535" s="14"/>
    </row>
    <row r="536">
      <c r="A536" s="14"/>
      <c r="B536" s="14" t="str">
        <f>IF($A536="","",'Система'!$B$4)</f>
        <v/>
      </c>
      <c r="C536" s="14"/>
      <c r="D536" s="14"/>
      <c r="E536" s="14"/>
      <c r="F536" s="14"/>
      <c r="G536" s="23" t="str">
        <f t="array" ref="G536">IF(H536="","",XLOOKUP(H536,selector_07,selector_07_ids,""))</f>
        <v/>
      </c>
      <c r="H536" s="25"/>
      <c r="I536" s="14"/>
      <c r="J536" s="23" t="str">
        <f t="array" ref="J536">IF(K536="","",XLOOKUP(K536,selector_04,selector_04_ids,""))</f>
        <v/>
      </c>
      <c r="K536" s="25"/>
      <c r="L536" s="14"/>
      <c r="M536" s="27"/>
      <c r="N536" s="14"/>
    </row>
    <row r="537">
      <c r="A537" s="14"/>
      <c r="B537" s="14" t="str">
        <f>IF($A537="","",'Система'!$B$4)</f>
        <v/>
      </c>
      <c r="C537" s="14"/>
      <c r="D537" s="14"/>
      <c r="E537" s="14"/>
      <c r="F537" s="14"/>
      <c r="G537" s="23" t="str">
        <f t="array" ref="G537">IF(H537="","",XLOOKUP(H537,selector_07,selector_07_ids,""))</f>
        <v/>
      </c>
      <c r="H537" s="25"/>
      <c r="I537" s="14"/>
      <c r="J537" s="23" t="str">
        <f t="array" ref="J537">IF(K537="","",XLOOKUP(K537,selector_04,selector_04_ids,""))</f>
        <v/>
      </c>
      <c r="K537" s="25"/>
      <c r="L537" s="14"/>
      <c r="M537" s="27"/>
      <c r="N537" s="14"/>
    </row>
    <row r="538">
      <c r="A538" s="14"/>
      <c r="B538" s="14" t="str">
        <f>IF($A538="","",'Система'!$B$4)</f>
        <v/>
      </c>
      <c r="C538" s="14"/>
      <c r="D538" s="14"/>
      <c r="E538" s="14"/>
      <c r="F538" s="14"/>
      <c r="G538" s="23" t="str">
        <f t="array" ref="G538">IF(H538="","",XLOOKUP(H538,selector_07,selector_07_ids,""))</f>
        <v/>
      </c>
      <c r="H538" s="25"/>
      <c r="I538" s="14"/>
      <c r="J538" s="23" t="str">
        <f t="array" ref="J538">IF(K538="","",XLOOKUP(K538,selector_04,selector_04_ids,""))</f>
        <v/>
      </c>
      <c r="K538" s="25"/>
      <c r="L538" s="14"/>
      <c r="M538" s="27"/>
      <c r="N538" s="14"/>
    </row>
    <row r="539">
      <c r="A539" s="14"/>
      <c r="B539" s="14" t="str">
        <f>IF($A539="","",'Система'!$B$4)</f>
        <v/>
      </c>
      <c r="C539" s="14"/>
      <c r="D539" s="14"/>
      <c r="E539" s="14"/>
      <c r="F539" s="14"/>
      <c r="G539" s="23" t="str">
        <f t="array" ref="G539">IF(H539="","",XLOOKUP(H539,selector_07,selector_07_ids,""))</f>
        <v/>
      </c>
      <c r="H539" s="25"/>
      <c r="I539" s="14"/>
      <c r="J539" s="23" t="str">
        <f t="array" ref="J539">IF(K539="","",XLOOKUP(K539,selector_04,selector_04_ids,""))</f>
        <v/>
      </c>
      <c r="K539" s="25"/>
      <c r="L539" s="14"/>
      <c r="M539" s="27"/>
      <c r="N539" s="14"/>
    </row>
    <row r="540">
      <c r="A540" s="14"/>
      <c r="B540" s="14" t="str">
        <f>IF($A540="","",'Система'!$B$4)</f>
        <v/>
      </c>
      <c r="C540" s="14"/>
      <c r="D540" s="14"/>
      <c r="E540" s="14"/>
      <c r="F540" s="14"/>
      <c r="G540" s="23" t="str">
        <f t="array" ref="G540">IF(H540="","",XLOOKUP(H540,selector_07,selector_07_ids,""))</f>
        <v/>
      </c>
      <c r="H540" s="25"/>
      <c r="I540" s="14"/>
      <c r="J540" s="23" t="str">
        <f t="array" ref="J540">IF(K540="","",XLOOKUP(K540,selector_04,selector_04_ids,""))</f>
        <v/>
      </c>
      <c r="K540" s="25"/>
      <c r="L540" s="14"/>
      <c r="M540" s="27"/>
      <c r="N540" s="14"/>
    </row>
    <row r="541">
      <c r="A541" s="14"/>
      <c r="B541" s="14" t="str">
        <f>IF($A541="","",'Система'!$B$4)</f>
        <v/>
      </c>
      <c r="C541" s="14"/>
      <c r="D541" s="14"/>
      <c r="E541" s="14"/>
      <c r="F541" s="14"/>
      <c r="G541" s="23" t="str">
        <f t="array" ref="G541">IF(H541="","",XLOOKUP(H541,selector_07,selector_07_ids,""))</f>
        <v/>
      </c>
      <c r="H541" s="25"/>
      <c r="I541" s="14"/>
      <c r="J541" s="23" t="str">
        <f t="array" ref="J541">IF(K541="","",XLOOKUP(K541,selector_04,selector_04_ids,""))</f>
        <v/>
      </c>
      <c r="K541" s="25"/>
      <c r="L541" s="14"/>
      <c r="M541" s="27"/>
      <c r="N541" s="14"/>
    </row>
    <row r="542">
      <c r="A542" s="14"/>
      <c r="B542" s="14" t="str">
        <f>IF($A542="","",'Система'!$B$4)</f>
        <v/>
      </c>
      <c r="C542" s="14"/>
      <c r="D542" s="14"/>
      <c r="E542" s="14"/>
      <c r="F542" s="14"/>
      <c r="G542" s="23" t="str">
        <f t="array" ref="G542">IF(H542="","",XLOOKUP(H542,selector_07,selector_07_ids,""))</f>
        <v/>
      </c>
      <c r="H542" s="25"/>
      <c r="I542" s="14"/>
      <c r="J542" s="23" t="str">
        <f t="array" ref="J542">IF(K542="","",XLOOKUP(K542,selector_04,selector_04_ids,""))</f>
        <v/>
      </c>
      <c r="K542" s="25"/>
      <c r="L542" s="14"/>
      <c r="M542" s="27"/>
      <c r="N542" s="14"/>
    </row>
    <row r="543">
      <c r="A543" s="14"/>
      <c r="B543" s="14" t="str">
        <f>IF($A543="","",'Система'!$B$4)</f>
        <v/>
      </c>
      <c r="C543" s="14"/>
      <c r="D543" s="14"/>
      <c r="E543" s="14"/>
      <c r="F543" s="14"/>
      <c r="G543" s="23" t="str">
        <f t="array" ref="G543">IF(H543="","",XLOOKUP(H543,selector_07,selector_07_ids,""))</f>
        <v/>
      </c>
      <c r="H543" s="25"/>
      <c r="I543" s="14"/>
      <c r="J543" s="23" t="str">
        <f t="array" ref="J543">IF(K543="","",XLOOKUP(K543,selector_04,selector_04_ids,""))</f>
        <v/>
      </c>
      <c r="K543" s="25"/>
      <c r="L543" s="14"/>
      <c r="M543" s="27"/>
      <c r="N543" s="14"/>
    </row>
    <row r="544">
      <c r="A544" s="14"/>
      <c r="B544" s="14" t="str">
        <f>IF($A544="","",'Система'!$B$4)</f>
        <v/>
      </c>
      <c r="C544" s="14"/>
      <c r="D544" s="14"/>
      <c r="E544" s="14"/>
      <c r="F544" s="14"/>
      <c r="G544" s="23" t="str">
        <f t="array" ref="G544">IF(H544="","",XLOOKUP(H544,selector_07,selector_07_ids,""))</f>
        <v/>
      </c>
      <c r="H544" s="25"/>
      <c r="I544" s="14"/>
      <c r="J544" s="23" t="str">
        <f t="array" ref="J544">IF(K544="","",XLOOKUP(K544,selector_04,selector_04_ids,""))</f>
        <v/>
      </c>
      <c r="K544" s="25"/>
      <c r="L544" s="14"/>
      <c r="M544" s="27"/>
      <c r="N544" s="14"/>
    </row>
    <row r="545">
      <c r="A545" s="14"/>
      <c r="B545" s="14" t="str">
        <f>IF($A545="","",'Система'!$B$4)</f>
        <v/>
      </c>
      <c r="C545" s="14"/>
      <c r="D545" s="14"/>
      <c r="E545" s="14"/>
      <c r="F545" s="14"/>
      <c r="G545" s="23" t="str">
        <f t="array" ref="G545">IF(H545="","",XLOOKUP(H545,selector_07,selector_07_ids,""))</f>
        <v/>
      </c>
      <c r="H545" s="25"/>
      <c r="I545" s="14"/>
      <c r="J545" s="23" t="str">
        <f t="array" ref="J545">IF(K545="","",XLOOKUP(K545,selector_04,selector_04_ids,""))</f>
        <v/>
      </c>
      <c r="K545" s="25"/>
      <c r="L545" s="14"/>
      <c r="M545" s="27"/>
      <c r="N545" s="14"/>
    </row>
    <row r="546">
      <c r="A546" s="14"/>
      <c r="B546" s="14" t="str">
        <f>IF($A546="","",'Система'!$B$4)</f>
        <v/>
      </c>
      <c r="C546" s="14"/>
      <c r="D546" s="14"/>
      <c r="E546" s="14"/>
      <c r="F546" s="14"/>
      <c r="G546" s="23" t="str">
        <f t="array" ref="G546">IF(H546="","",XLOOKUP(H546,selector_07,selector_07_ids,""))</f>
        <v/>
      </c>
      <c r="H546" s="25"/>
      <c r="I546" s="14"/>
      <c r="J546" s="23" t="str">
        <f t="array" ref="J546">IF(K546="","",XLOOKUP(K546,selector_04,selector_04_ids,""))</f>
        <v/>
      </c>
      <c r="K546" s="25"/>
      <c r="L546" s="14"/>
      <c r="M546" s="27"/>
      <c r="N546" s="14"/>
    </row>
    <row r="547">
      <c r="A547" s="14"/>
      <c r="B547" s="14" t="str">
        <f>IF($A547="","",'Система'!$B$4)</f>
        <v/>
      </c>
      <c r="C547" s="14"/>
      <c r="D547" s="14"/>
      <c r="E547" s="14"/>
      <c r="F547" s="14"/>
      <c r="G547" s="23" t="str">
        <f t="array" ref="G547">IF(H547="","",XLOOKUP(H547,selector_07,selector_07_ids,""))</f>
        <v/>
      </c>
      <c r="H547" s="25"/>
      <c r="I547" s="14"/>
      <c r="J547" s="23" t="str">
        <f t="array" ref="J547">IF(K547="","",XLOOKUP(K547,selector_04,selector_04_ids,""))</f>
        <v/>
      </c>
      <c r="K547" s="25"/>
      <c r="L547" s="14"/>
      <c r="M547" s="27"/>
      <c r="N547" s="14"/>
    </row>
    <row r="548">
      <c r="A548" s="14"/>
      <c r="B548" s="14" t="str">
        <f>IF($A548="","",'Система'!$B$4)</f>
        <v/>
      </c>
      <c r="C548" s="14"/>
      <c r="D548" s="14"/>
      <c r="E548" s="14"/>
      <c r="F548" s="14"/>
      <c r="G548" s="23" t="str">
        <f t="array" ref="G548">IF(H548="","",XLOOKUP(H548,selector_07,selector_07_ids,""))</f>
        <v/>
      </c>
      <c r="H548" s="25"/>
      <c r="I548" s="14"/>
      <c r="J548" s="23" t="str">
        <f t="array" ref="J548">IF(K548="","",XLOOKUP(K548,selector_04,selector_04_ids,""))</f>
        <v/>
      </c>
      <c r="K548" s="25"/>
      <c r="L548" s="14"/>
      <c r="M548" s="27"/>
      <c r="N548" s="14"/>
    </row>
    <row r="549">
      <c r="A549" s="14"/>
      <c r="B549" s="14" t="str">
        <f>IF($A549="","",'Система'!$B$4)</f>
        <v/>
      </c>
      <c r="C549" s="14"/>
      <c r="D549" s="14"/>
      <c r="E549" s="14"/>
      <c r="F549" s="14"/>
      <c r="G549" s="23" t="str">
        <f t="array" ref="G549">IF(H549="","",XLOOKUP(H549,selector_07,selector_07_ids,""))</f>
        <v/>
      </c>
      <c r="H549" s="25"/>
      <c r="I549" s="14"/>
      <c r="J549" s="23" t="str">
        <f t="array" ref="J549">IF(K549="","",XLOOKUP(K549,selector_04,selector_04_ids,""))</f>
        <v/>
      </c>
      <c r="K549" s="25"/>
      <c r="L549" s="14"/>
      <c r="M549" s="27"/>
      <c r="N549" s="14"/>
    </row>
    <row r="550">
      <c r="A550" s="14"/>
      <c r="B550" s="14" t="str">
        <f>IF($A550="","",'Система'!$B$4)</f>
        <v/>
      </c>
      <c r="C550" s="14"/>
      <c r="D550" s="14"/>
      <c r="E550" s="14"/>
      <c r="F550" s="14"/>
      <c r="G550" s="23" t="str">
        <f t="array" ref="G550">IF(H550="","",XLOOKUP(H550,selector_07,selector_07_ids,""))</f>
        <v/>
      </c>
      <c r="H550" s="25"/>
      <c r="I550" s="14"/>
      <c r="J550" s="23" t="str">
        <f t="array" ref="J550">IF(K550="","",XLOOKUP(K550,selector_04,selector_04_ids,""))</f>
        <v/>
      </c>
      <c r="K550" s="25"/>
      <c r="L550" s="14"/>
      <c r="M550" s="27"/>
      <c r="N550" s="14"/>
    </row>
    <row r="551">
      <c r="A551" s="14"/>
      <c r="B551" s="14" t="str">
        <f>IF($A551="","",'Система'!$B$4)</f>
        <v/>
      </c>
      <c r="C551" s="14"/>
      <c r="D551" s="14"/>
      <c r="E551" s="14"/>
      <c r="F551" s="14"/>
      <c r="G551" s="23" t="str">
        <f t="array" ref="G551">IF(H551="","",XLOOKUP(H551,selector_07,selector_07_ids,""))</f>
        <v/>
      </c>
      <c r="H551" s="25"/>
      <c r="I551" s="14"/>
      <c r="J551" s="23" t="str">
        <f t="array" ref="J551">IF(K551="","",XLOOKUP(K551,selector_04,selector_04_ids,""))</f>
        <v/>
      </c>
      <c r="K551" s="25"/>
      <c r="L551" s="14"/>
      <c r="M551" s="27"/>
      <c r="N551" s="14"/>
    </row>
    <row r="552">
      <c r="A552" s="14"/>
      <c r="B552" s="14" t="str">
        <f>IF($A552="","",'Система'!$B$4)</f>
        <v/>
      </c>
      <c r="C552" s="14"/>
      <c r="D552" s="14"/>
      <c r="E552" s="14"/>
      <c r="F552" s="14"/>
      <c r="G552" s="23" t="str">
        <f t="array" ref="G552">IF(H552="","",XLOOKUP(H552,selector_07,selector_07_ids,""))</f>
        <v/>
      </c>
      <c r="H552" s="25"/>
      <c r="I552" s="14"/>
      <c r="J552" s="23" t="str">
        <f t="array" ref="J552">IF(K552="","",XLOOKUP(K552,selector_04,selector_04_ids,""))</f>
        <v/>
      </c>
      <c r="K552" s="25"/>
      <c r="L552" s="14"/>
      <c r="M552" s="27"/>
      <c r="N552" s="14"/>
    </row>
    <row r="553">
      <c r="A553" s="14"/>
      <c r="B553" s="14" t="str">
        <f>IF($A553="","",'Система'!$B$4)</f>
        <v/>
      </c>
      <c r="C553" s="14"/>
      <c r="D553" s="14"/>
      <c r="E553" s="14"/>
      <c r="F553" s="14"/>
      <c r="G553" s="23" t="str">
        <f t="array" ref="G553">IF(H553="","",XLOOKUP(H553,selector_07,selector_07_ids,""))</f>
        <v/>
      </c>
      <c r="H553" s="25"/>
      <c r="I553" s="14"/>
      <c r="J553" s="23" t="str">
        <f t="array" ref="J553">IF(K553="","",XLOOKUP(K553,selector_04,selector_04_ids,""))</f>
        <v/>
      </c>
      <c r="K553" s="25"/>
      <c r="L553" s="14"/>
      <c r="M553" s="27"/>
      <c r="N553" s="14"/>
    </row>
    <row r="554">
      <c r="A554" s="14"/>
      <c r="B554" s="14" t="str">
        <f>IF($A554="","",'Система'!$B$4)</f>
        <v/>
      </c>
      <c r="C554" s="14"/>
      <c r="D554" s="14"/>
      <c r="E554" s="14"/>
      <c r="F554" s="14"/>
      <c r="G554" s="23" t="str">
        <f t="array" ref="G554">IF(H554="","",XLOOKUP(H554,selector_07,selector_07_ids,""))</f>
        <v/>
      </c>
      <c r="H554" s="25"/>
      <c r="I554" s="14"/>
      <c r="J554" s="23" t="str">
        <f t="array" ref="J554">IF(K554="","",XLOOKUP(K554,selector_04,selector_04_ids,""))</f>
        <v/>
      </c>
      <c r="K554" s="25"/>
      <c r="L554" s="14"/>
      <c r="M554" s="27"/>
      <c r="N554" s="14"/>
    </row>
    <row r="555">
      <c r="A555" s="14"/>
      <c r="B555" s="14" t="str">
        <f>IF($A555="","",'Система'!$B$4)</f>
        <v/>
      </c>
      <c r="C555" s="14"/>
      <c r="D555" s="14"/>
      <c r="E555" s="14"/>
      <c r="F555" s="14"/>
      <c r="G555" s="23" t="str">
        <f t="array" ref="G555">IF(H555="","",XLOOKUP(H555,selector_07,selector_07_ids,""))</f>
        <v/>
      </c>
      <c r="H555" s="25"/>
      <c r="I555" s="14"/>
      <c r="J555" s="23" t="str">
        <f t="array" ref="J555">IF(K555="","",XLOOKUP(K555,selector_04,selector_04_ids,""))</f>
        <v/>
      </c>
      <c r="K555" s="25"/>
      <c r="L555" s="14"/>
      <c r="M555" s="27"/>
      <c r="N555" s="14"/>
    </row>
    <row r="556">
      <c r="A556" s="14"/>
      <c r="B556" s="14" t="str">
        <f>IF($A556="","",'Система'!$B$4)</f>
        <v/>
      </c>
      <c r="C556" s="14"/>
      <c r="D556" s="14"/>
      <c r="E556" s="14"/>
      <c r="F556" s="14"/>
      <c r="G556" s="23" t="str">
        <f t="array" ref="G556">IF(H556="","",XLOOKUP(H556,selector_07,selector_07_ids,""))</f>
        <v/>
      </c>
      <c r="H556" s="25"/>
      <c r="I556" s="14"/>
      <c r="J556" s="23" t="str">
        <f t="array" ref="J556">IF(K556="","",XLOOKUP(K556,selector_04,selector_04_ids,""))</f>
        <v/>
      </c>
      <c r="K556" s="25"/>
      <c r="L556" s="14"/>
      <c r="M556" s="27"/>
      <c r="N556" s="14"/>
    </row>
    <row r="557">
      <c r="A557" s="14"/>
      <c r="B557" s="14" t="str">
        <f>IF($A557="","",'Система'!$B$4)</f>
        <v/>
      </c>
      <c r="C557" s="14"/>
      <c r="D557" s="14"/>
      <c r="E557" s="14"/>
      <c r="F557" s="14"/>
      <c r="G557" s="23" t="str">
        <f t="array" ref="G557">IF(H557="","",XLOOKUP(H557,selector_07,selector_07_ids,""))</f>
        <v/>
      </c>
      <c r="H557" s="25"/>
      <c r="I557" s="14"/>
      <c r="J557" s="23" t="str">
        <f t="array" ref="J557">IF(K557="","",XLOOKUP(K557,selector_04,selector_04_ids,""))</f>
        <v/>
      </c>
      <c r="K557" s="25"/>
      <c r="L557" s="14"/>
      <c r="M557" s="27"/>
      <c r="N557" s="14"/>
    </row>
    <row r="558">
      <c r="A558" s="14"/>
      <c r="B558" s="14" t="str">
        <f>IF($A558="","",'Система'!$B$4)</f>
        <v/>
      </c>
      <c r="C558" s="14"/>
      <c r="D558" s="14"/>
      <c r="E558" s="14"/>
      <c r="F558" s="14"/>
      <c r="G558" s="23" t="str">
        <f t="array" ref="G558">IF(H558="","",XLOOKUP(H558,selector_07,selector_07_ids,""))</f>
        <v/>
      </c>
      <c r="H558" s="25"/>
      <c r="I558" s="14"/>
      <c r="J558" s="23" t="str">
        <f t="array" ref="J558">IF(K558="","",XLOOKUP(K558,selector_04,selector_04_ids,""))</f>
        <v/>
      </c>
      <c r="K558" s="25"/>
      <c r="L558" s="14"/>
      <c r="M558" s="27"/>
      <c r="N558" s="14"/>
    </row>
    <row r="559">
      <c r="A559" s="14"/>
      <c r="B559" s="14" t="str">
        <f>IF($A559="","",'Система'!$B$4)</f>
        <v/>
      </c>
      <c r="C559" s="14"/>
      <c r="D559" s="14"/>
      <c r="E559" s="14"/>
      <c r="F559" s="14"/>
      <c r="G559" s="23" t="str">
        <f t="array" ref="G559">IF(H559="","",XLOOKUP(H559,selector_07,selector_07_ids,""))</f>
        <v/>
      </c>
      <c r="H559" s="25"/>
      <c r="I559" s="14"/>
      <c r="J559" s="23" t="str">
        <f t="array" ref="J559">IF(K559="","",XLOOKUP(K559,selector_04,selector_04_ids,""))</f>
        <v/>
      </c>
      <c r="K559" s="25"/>
      <c r="L559" s="14"/>
      <c r="M559" s="27"/>
      <c r="N559" s="14"/>
    </row>
    <row r="560">
      <c r="A560" s="14"/>
      <c r="B560" s="14" t="str">
        <f>IF($A560="","",'Система'!$B$4)</f>
        <v/>
      </c>
      <c r="C560" s="14"/>
      <c r="D560" s="14"/>
      <c r="E560" s="14"/>
      <c r="F560" s="14"/>
      <c r="G560" s="23" t="str">
        <f t="array" ref="G560">IF(H560="","",XLOOKUP(H560,selector_07,selector_07_ids,""))</f>
        <v/>
      </c>
      <c r="H560" s="25"/>
      <c r="I560" s="14"/>
      <c r="J560" s="23" t="str">
        <f t="array" ref="J560">IF(K560="","",XLOOKUP(K560,selector_04,selector_04_ids,""))</f>
        <v/>
      </c>
      <c r="K560" s="25"/>
      <c r="L560" s="14"/>
      <c r="M560" s="27"/>
      <c r="N560" s="14"/>
    </row>
    <row r="561">
      <c r="A561" s="14"/>
      <c r="B561" s="14" t="str">
        <f>IF($A561="","",'Система'!$B$4)</f>
        <v/>
      </c>
      <c r="C561" s="14"/>
      <c r="D561" s="14"/>
      <c r="E561" s="14"/>
      <c r="F561" s="14"/>
      <c r="G561" s="23" t="str">
        <f t="array" ref="G561">IF(H561="","",XLOOKUP(H561,selector_07,selector_07_ids,""))</f>
        <v/>
      </c>
      <c r="H561" s="25"/>
      <c r="I561" s="14"/>
      <c r="J561" s="23" t="str">
        <f t="array" ref="J561">IF(K561="","",XLOOKUP(K561,selector_04,selector_04_ids,""))</f>
        <v/>
      </c>
      <c r="K561" s="25"/>
      <c r="L561" s="14"/>
      <c r="M561" s="27"/>
      <c r="N561" s="14"/>
    </row>
    <row r="562">
      <c r="A562" s="14"/>
      <c r="B562" s="14" t="str">
        <f>IF($A562="","",'Система'!$B$4)</f>
        <v/>
      </c>
      <c r="C562" s="14"/>
      <c r="D562" s="14"/>
      <c r="E562" s="14"/>
      <c r="F562" s="14"/>
      <c r="G562" s="23" t="str">
        <f t="array" ref="G562">IF(H562="","",XLOOKUP(H562,selector_07,selector_07_ids,""))</f>
        <v/>
      </c>
      <c r="H562" s="25"/>
      <c r="I562" s="14"/>
      <c r="J562" s="23" t="str">
        <f t="array" ref="J562">IF(K562="","",XLOOKUP(K562,selector_04,selector_04_ids,""))</f>
        <v/>
      </c>
      <c r="K562" s="25"/>
      <c r="L562" s="14"/>
      <c r="M562" s="27"/>
      <c r="N562" s="14"/>
    </row>
    <row r="563">
      <c r="A563" s="14"/>
      <c r="B563" s="14" t="str">
        <f>IF($A563="","",'Система'!$B$4)</f>
        <v/>
      </c>
      <c r="C563" s="14"/>
      <c r="D563" s="14"/>
      <c r="E563" s="14"/>
      <c r="F563" s="14"/>
      <c r="G563" s="23" t="str">
        <f t="array" ref="G563">IF(H563="","",XLOOKUP(H563,selector_07,selector_07_ids,""))</f>
        <v/>
      </c>
      <c r="H563" s="25"/>
      <c r="I563" s="14"/>
      <c r="J563" s="23" t="str">
        <f t="array" ref="J563">IF(K563="","",XLOOKUP(K563,selector_04,selector_04_ids,""))</f>
        <v/>
      </c>
      <c r="K563" s="25"/>
      <c r="L563" s="14"/>
      <c r="M563" s="27"/>
      <c r="N563" s="14"/>
    </row>
    <row r="564">
      <c r="A564" s="14"/>
      <c r="B564" s="14" t="str">
        <f>IF($A564="","",'Система'!$B$4)</f>
        <v/>
      </c>
      <c r="C564" s="14"/>
      <c r="D564" s="14"/>
      <c r="E564" s="14"/>
      <c r="F564" s="14"/>
      <c r="G564" s="23" t="str">
        <f t="array" ref="G564">IF(H564="","",XLOOKUP(H564,selector_07,selector_07_ids,""))</f>
        <v/>
      </c>
      <c r="H564" s="25"/>
      <c r="I564" s="14"/>
      <c r="J564" s="23" t="str">
        <f t="array" ref="J564">IF(K564="","",XLOOKUP(K564,selector_04,selector_04_ids,""))</f>
        <v/>
      </c>
      <c r="K564" s="25"/>
      <c r="L564" s="14"/>
      <c r="M564" s="27"/>
      <c r="N564" s="14"/>
    </row>
    <row r="565">
      <c r="A565" s="14"/>
      <c r="B565" s="14" t="str">
        <f>IF($A565="","",'Система'!$B$4)</f>
        <v/>
      </c>
      <c r="C565" s="14"/>
      <c r="D565" s="14"/>
      <c r="E565" s="14"/>
      <c r="F565" s="14"/>
      <c r="G565" s="23" t="str">
        <f t="array" ref="G565">IF(H565="","",XLOOKUP(H565,selector_07,selector_07_ids,""))</f>
        <v/>
      </c>
      <c r="H565" s="25"/>
      <c r="I565" s="14"/>
      <c r="J565" s="23" t="str">
        <f t="array" ref="J565">IF(K565="","",XLOOKUP(K565,selector_04,selector_04_ids,""))</f>
        <v/>
      </c>
      <c r="K565" s="25"/>
      <c r="L565" s="14"/>
      <c r="M565" s="27"/>
      <c r="N565" s="14"/>
    </row>
    <row r="566">
      <c r="A566" s="14"/>
      <c r="B566" s="14" t="str">
        <f>IF($A566="","",'Система'!$B$4)</f>
        <v/>
      </c>
      <c r="C566" s="14"/>
      <c r="D566" s="14"/>
      <c r="E566" s="14"/>
      <c r="F566" s="14"/>
      <c r="G566" s="23" t="str">
        <f t="array" ref="G566">IF(H566="","",XLOOKUP(H566,selector_07,selector_07_ids,""))</f>
        <v/>
      </c>
      <c r="H566" s="25"/>
      <c r="I566" s="14"/>
      <c r="J566" s="23" t="str">
        <f t="array" ref="J566">IF(K566="","",XLOOKUP(K566,selector_04,selector_04_ids,""))</f>
        <v/>
      </c>
      <c r="K566" s="25"/>
      <c r="L566" s="14"/>
      <c r="M566" s="27"/>
      <c r="N566" s="14"/>
    </row>
    <row r="567">
      <c r="A567" s="14"/>
      <c r="B567" s="14" t="str">
        <f>IF($A567="","",'Система'!$B$4)</f>
        <v/>
      </c>
      <c r="C567" s="14"/>
      <c r="D567" s="14"/>
      <c r="E567" s="14"/>
      <c r="F567" s="14"/>
      <c r="G567" s="23" t="str">
        <f t="array" ref="G567">IF(H567="","",XLOOKUP(H567,selector_07,selector_07_ids,""))</f>
        <v/>
      </c>
      <c r="H567" s="25"/>
      <c r="I567" s="14"/>
      <c r="J567" s="23" t="str">
        <f t="array" ref="J567">IF(K567="","",XLOOKUP(K567,selector_04,selector_04_ids,""))</f>
        <v/>
      </c>
      <c r="K567" s="25"/>
      <c r="L567" s="14"/>
      <c r="M567" s="27"/>
      <c r="N567" s="14"/>
    </row>
    <row r="568">
      <c r="A568" s="14"/>
      <c r="B568" s="14" t="str">
        <f>IF($A568="","",'Система'!$B$4)</f>
        <v/>
      </c>
      <c r="C568" s="14"/>
      <c r="D568" s="14"/>
      <c r="E568" s="14"/>
      <c r="F568" s="14"/>
      <c r="G568" s="23" t="str">
        <f t="array" ref="G568">IF(H568="","",XLOOKUP(H568,selector_07,selector_07_ids,""))</f>
        <v/>
      </c>
      <c r="H568" s="25"/>
      <c r="I568" s="14"/>
      <c r="J568" s="23" t="str">
        <f t="array" ref="J568">IF(K568="","",XLOOKUP(K568,selector_04,selector_04_ids,""))</f>
        <v/>
      </c>
      <c r="K568" s="25"/>
      <c r="L568" s="14"/>
      <c r="M568" s="27"/>
      <c r="N568" s="14"/>
    </row>
    <row r="569">
      <c r="A569" s="14"/>
      <c r="B569" s="14" t="str">
        <f>IF($A569="","",'Система'!$B$4)</f>
        <v/>
      </c>
      <c r="C569" s="14"/>
      <c r="D569" s="14"/>
      <c r="E569" s="14"/>
      <c r="F569" s="14"/>
      <c r="G569" s="23" t="str">
        <f t="array" ref="G569">IF(H569="","",XLOOKUP(H569,selector_07,selector_07_ids,""))</f>
        <v/>
      </c>
      <c r="H569" s="25"/>
      <c r="I569" s="14"/>
      <c r="J569" s="23" t="str">
        <f t="array" ref="J569">IF(K569="","",XLOOKUP(K569,selector_04,selector_04_ids,""))</f>
        <v/>
      </c>
      <c r="K569" s="25"/>
      <c r="L569" s="14"/>
      <c r="M569" s="27"/>
      <c r="N569" s="14"/>
    </row>
    <row r="570">
      <c r="A570" s="14"/>
      <c r="B570" s="14" t="str">
        <f>IF($A570="","",'Система'!$B$4)</f>
        <v/>
      </c>
      <c r="C570" s="14"/>
      <c r="D570" s="14"/>
      <c r="E570" s="14"/>
      <c r="F570" s="14"/>
      <c r="G570" s="23" t="str">
        <f t="array" ref="G570">IF(H570="","",XLOOKUP(H570,selector_07,selector_07_ids,""))</f>
        <v/>
      </c>
      <c r="H570" s="25"/>
      <c r="I570" s="14"/>
      <c r="J570" s="23" t="str">
        <f t="array" ref="J570">IF(K570="","",XLOOKUP(K570,selector_04,selector_04_ids,""))</f>
        <v/>
      </c>
      <c r="K570" s="25"/>
      <c r="L570" s="14"/>
      <c r="M570" s="27"/>
      <c r="N570" s="14"/>
    </row>
    <row r="571">
      <c r="A571" s="14"/>
      <c r="B571" s="14" t="str">
        <f>IF($A571="","",'Система'!$B$4)</f>
        <v/>
      </c>
      <c r="C571" s="14"/>
      <c r="D571" s="14"/>
      <c r="E571" s="14"/>
      <c r="F571" s="14"/>
      <c r="G571" s="23" t="str">
        <f t="array" ref="G571">IF(H571="","",XLOOKUP(H571,selector_07,selector_07_ids,""))</f>
        <v/>
      </c>
      <c r="H571" s="25"/>
      <c r="I571" s="14"/>
      <c r="J571" s="23" t="str">
        <f t="array" ref="J571">IF(K571="","",XLOOKUP(K571,selector_04,selector_04_ids,""))</f>
        <v/>
      </c>
      <c r="K571" s="25"/>
      <c r="L571" s="14"/>
      <c r="M571" s="27"/>
      <c r="N571" s="14"/>
    </row>
    <row r="572">
      <c r="A572" s="14"/>
      <c r="B572" s="14" t="str">
        <f>IF($A572="","",'Система'!$B$4)</f>
        <v/>
      </c>
      <c r="C572" s="14"/>
      <c r="D572" s="14"/>
      <c r="E572" s="14"/>
      <c r="F572" s="14"/>
      <c r="G572" s="23" t="str">
        <f t="array" ref="G572">IF(H572="","",XLOOKUP(H572,selector_07,selector_07_ids,""))</f>
        <v/>
      </c>
      <c r="H572" s="25"/>
      <c r="I572" s="14"/>
      <c r="J572" s="23" t="str">
        <f t="array" ref="J572">IF(K572="","",XLOOKUP(K572,selector_04,selector_04_ids,""))</f>
        <v/>
      </c>
      <c r="K572" s="25"/>
      <c r="L572" s="14"/>
      <c r="M572" s="27"/>
      <c r="N572" s="14"/>
    </row>
    <row r="573">
      <c r="A573" s="14"/>
      <c r="B573" s="14" t="str">
        <f>IF($A573="","",'Система'!$B$4)</f>
        <v/>
      </c>
      <c r="C573" s="14"/>
      <c r="D573" s="14"/>
      <c r="E573" s="14"/>
      <c r="F573" s="14"/>
      <c r="G573" s="23" t="str">
        <f t="array" ref="G573">IF(H573="","",XLOOKUP(H573,selector_07,selector_07_ids,""))</f>
        <v/>
      </c>
      <c r="H573" s="25"/>
      <c r="I573" s="14"/>
      <c r="J573" s="23" t="str">
        <f t="array" ref="J573">IF(K573="","",XLOOKUP(K573,selector_04,selector_04_ids,""))</f>
        <v/>
      </c>
      <c r="K573" s="25"/>
      <c r="L573" s="14"/>
      <c r="M573" s="27"/>
      <c r="N573" s="14"/>
    </row>
    <row r="574">
      <c r="A574" s="14"/>
      <c r="B574" s="14" t="str">
        <f>IF($A574="","",'Система'!$B$4)</f>
        <v/>
      </c>
      <c r="C574" s="14"/>
      <c r="D574" s="14"/>
      <c r="E574" s="14"/>
      <c r="F574" s="14"/>
      <c r="G574" s="23" t="str">
        <f t="array" ref="G574">IF(H574="","",XLOOKUP(H574,selector_07,selector_07_ids,""))</f>
        <v/>
      </c>
      <c r="H574" s="25"/>
      <c r="I574" s="14"/>
      <c r="J574" s="23" t="str">
        <f t="array" ref="J574">IF(K574="","",XLOOKUP(K574,selector_04,selector_04_ids,""))</f>
        <v/>
      </c>
      <c r="K574" s="25"/>
      <c r="L574" s="14"/>
      <c r="M574" s="27"/>
      <c r="N574" s="14"/>
    </row>
    <row r="575">
      <c r="A575" s="14"/>
      <c r="B575" s="14" t="str">
        <f>IF($A575="","",'Система'!$B$4)</f>
        <v/>
      </c>
      <c r="C575" s="14"/>
      <c r="D575" s="14"/>
      <c r="E575" s="14"/>
      <c r="F575" s="14"/>
      <c r="G575" s="23" t="str">
        <f t="array" ref="G575">IF(H575="","",XLOOKUP(H575,selector_07,selector_07_ids,""))</f>
        <v/>
      </c>
      <c r="H575" s="25"/>
      <c r="I575" s="14"/>
      <c r="J575" s="23" t="str">
        <f t="array" ref="J575">IF(K575="","",XLOOKUP(K575,selector_04,selector_04_ids,""))</f>
        <v/>
      </c>
      <c r="K575" s="25"/>
      <c r="L575" s="14"/>
      <c r="M575" s="27"/>
      <c r="N575" s="14"/>
    </row>
    <row r="576">
      <c r="A576" s="14"/>
      <c r="B576" s="14" t="str">
        <f>IF($A576="","",'Система'!$B$4)</f>
        <v/>
      </c>
      <c r="C576" s="14"/>
      <c r="D576" s="14"/>
      <c r="E576" s="14"/>
      <c r="F576" s="14"/>
      <c r="G576" s="23" t="str">
        <f t="array" ref="G576">IF(H576="","",XLOOKUP(H576,selector_07,selector_07_ids,""))</f>
        <v/>
      </c>
      <c r="H576" s="25"/>
      <c r="I576" s="14"/>
      <c r="J576" s="23" t="str">
        <f t="array" ref="J576">IF(K576="","",XLOOKUP(K576,selector_04,selector_04_ids,""))</f>
        <v/>
      </c>
      <c r="K576" s="25"/>
      <c r="L576" s="14"/>
      <c r="M576" s="27"/>
      <c r="N576" s="14"/>
    </row>
    <row r="577">
      <c r="A577" s="14"/>
      <c r="B577" s="14" t="str">
        <f>IF($A577="","",'Система'!$B$4)</f>
        <v/>
      </c>
      <c r="C577" s="14"/>
      <c r="D577" s="14"/>
      <c r="E577" s="14"/>
      <c r="F577" s="14"/>
      <c r="G577" s="23" t="str">
        <f t="array" ref="G577">IF(H577="","",XLOOKUP(H577,selector_07,selector_07_ids,""))</f>
        <v/>
      </c>
      <c r="H577" s="25"/>
      <c r="I577" s="14"/>
      <c r="J577" s="23" t="str">
        <f t="array" ref="J577">IF(K577="","",XLOOKUP(K577,selector_04,selector_04_ids,""))</f>
        <v/>
      </c>
      <c r="K577" s="25"/>
      <c r="L577" s="14"/>
      <c r="M577" s="27"/>
      <c r="N577" s="14"/>
    </row>
    <row r="578">
      <c r="A578" s="14"/>
      <c r="B578" s="14" t="str">
        <f>IF($A578="","",'Система'!$B$4)</f>
        <v/>
      </c>
      <c r="C578" s="14"/>
      <c r="D578" s="14"/>
      <c r="E578" s="14"/>
      <c r="F578" s="14"/>
      <c r="G578" s="23" t="str">
        <f t="array" ref="G578">IF(H578="","",XLOOKUP(H578,selector_07,selector_07_ids,""))</f>
        <v/>
      </c>
      <c r="H578" s="25"/>
      <c r="I578" s="14"/>
      <c r="J578" s="23" t="str">
        <f t="array" ref="J578">IF(K578="","",XLOOKUP(K578,selector_04,selector_04_ids,""))</f>
        <v/>
      </c>
      <c r="K578" s="25"/>
      <c r="L578" s="14"/>
      <c r="M578" s="27"/>
      <c r="N578" s="14"/>
    </row>
    <row r="579">
      <c r="A579" s="14"/>
      <c r="B579" s="14" t="str">
        <f>IF($A579="","",'Система'!$B$4)</f>
        <v/>
      </c>
      <c r="C579" s="14"/>
      <c r="D579" s="14"/>
      <c r="E579" s="14"/>
      <c r="F579" s="14"/>
      <c r="G579" s="23" t="str">
        <f t="array" ref="G579">IF(H579="","",XLOOKUP(H579,selector_07,selector_07_ids,""))</f>
        <v/>
      </c>
      <c r="H579" s="25"/>
      <c r="I579" s="14"/>
      <c r="J579" s="23" t="str">
        <f t="array" ref="J579">IF(K579="","",XLOOKUP(K579,selector_04,selector_04_ids,""))</f>
        <v/>
      </c>
      <c r="K579" s="25"/>
      <c r="L579" s="14"/>
      <c r="M579" s="27"/>
      <c r="N579" s="14"/>
    </row>
    <row r="580">
      <c r="A580" s="14"/>
      <c r="B580" s="14" t="str">
        <f>IF($A580="","",'Система'!$B$4)</f>
        <v/>
      </c>
      <c r="C580" s="14"/>
      <c r="D580" s="14"/>
      <c r="E580" s="14"/>
      <c r="F580" s="14"/>
      <c r="G580" s="23" t="str">
        <f t="array" ref="G580">IF(H580="","",XLOOKUP(H580,selector_07,selector_07_ids,""))</f>
        <v/>
      </c>
      <c r="H580" s="25"/>
      <c r="I580" s="14"/>
      <c r="J580" s="23" t="str">
        <f t="array" ref="J580">IF(K580="","",XLOOKUP(K580,selector_04,selector_04_ids,""))</f>
        <v/>
      </c>
      <c r="K580" s="25"/>
      <c r="L580" s="14"/>
      <c r="M580" s="27"/>
      <c r="N580" s="14"/>
    </row>
    <row r="581">
      <c r="A581" s="14"/>
      <c r="B581" s="14" t="str">
        <f>IF($A581="","",'Система'!$B$4)</f>
        <v/>
      </c>
      <c r="C581" s="14"/>
      <c r="D581" s="14"/>
      <c r="E581" s="14"/>
      <c r="F581" s="14"/>
      <c r="G581" s="23" t="str">
        <f t="array" ref="G581">IF(H581="","",XLOOKUP(H581,selector_07,selector_07_ids,""))</f>
        <v/>
      </c>
      <c r="H581" s="25"/>
      <c r="I581" s="14"/>
      <c r="J581" s="23" t="str">
        <f t="array" ref="J581">IF(K581="","",XLOOKUP(K581,selector_04,selector_04_ids,""))</f>
        <v/>
      </c>
      <c r="K581" s="25"/>
      <c r="L581" s="14"/>
      <c r="M581" s="27"/>
      <c r="N581" s="14"/>
    </row>
    <row r="582">
      <c r="A582" s="14"/>
      <c r="B582" s="14" t="str">
        <f>IF($A582="","",'Система'!$B$4)</f>
        <v/>
      </c>
      <c r="C582" s="14"/>
      <c r="D582" s="14"/>
      <c r="E582" s="14"/>
      <c r="F582" s="14"/>
      <c r="G582" s="23" t="str">
        <f t="array" ref="G582">IF(H582="","",XLOOKUP(H582,selector_07,selector_07_ids,""))</f>
        <v/>
      </c>
      <c r="H582" s="25"/>
      <c r="I582" s="14"/>
      <c r="J582" s="23" t="str">
        <f t="array" ref="J582">IF(K582="","",XLOOKUP(K582,selector_04,selector_04_ids,""))</f>
        <v/>
      </c>
      <c r="K582" s="25"/>
      <c r="L582" s="14"/>
      <c r="M582" s="27"/>
      <c r="N582" s="14"/>
    </row>
    <row r="583">
      <c r="A583" s="14"/>
      <c r="B583" s="14" t="str">
        <f>IF($A583="","",'Система'!$B$4)</f>
        <v/>
      </c>
      <c r="C583" s="14"/>
      <c r="D583" s="14"/>
      <c r="E583" s="14"/>
      <c r="F583" s="14"/>
      <c r="G583" s="23" t="str">
        <f t="array" ref="G583">IF(H583="","",XLOOKUP(H583,selector_07,selector_07_ids,""))</f>
        <v/>
      </c>
      <c r="H583" s="25"/>
      <c r="I583" s="14"/>
      <c r="J583" s="23" t="str">
        <f t="array" ref="J583">IF(K583="","",XLOOKUP(K583,selector_04,selector_04_ids,""))</f>
        <v/>
      </c>
      <c r="K583" s="25"/>
      <c r="L583" s="14"/>
      <c r="M583" s="27"/>
      <c r="N583" s="14"/>
    </row>
    <row r="584">
      <c r="A584" s="14"/>
      <c r="B584" s="14" t="str">
        <f>IF($A584="","",'Система'!$B$4)</f>
        <v/>
      </c>
      <c r="C584" s="14"/>
      <c r="D584" s="14"/>
      <c r="E584" s="14"/>
      <c r="F584" s="14"/>
      <c r="G584" s="23" t="str">
        <f t="array" ref="G584">IF(H584="","",XLOOKUP(H584,selector_07,selector_07_ids,""))</f>
        <v/>
      </c>
      <c r="H584" s="25"/>
      <c r="I584" s="14"/>
      <c r="J584" s="23" t="str">
        <f t="array" ref="J584">IF(K584="","",XLOOKUP(K584,selector_04,selector_04_ids,""))</f>
        <v/>
      </c>
      <c r="K584" s="25"/>
      <c r="L584" s="14"/>
      <c r="M584" s="27"/>
      <c r="N584" s="14"/>
    </row>
    <row r="585">
      <c r="A585" s="14"/>
      <c r="B585" s="14" t="str">
        <f>IF($A585="","",'Система'!$B$4)</f>
        <v/>
      </c>
      <c r="C585" s="14"/>
      <c r="D585" s="14"/>
      <c r="E585" s="14"/>
      <c r="F585" s="14"/>
      <c r="G585" s="23" t="str">
        <f t="array" ref="G585">IF(H585="","",XLOOKUP(H585,selector_07,selector_07_ids,""))</f>
        <v/>
      </c>
      <c r="H585" s="25"/>
      <c r="I585" s="14"/>
      <c r="J585" s="23" t="str">
        <f t="array" ref="J585">IF(K585="","",XLOOKUP(K585,selector_04,selector_04_ids,""))</f>
        <v/>
      </c>
      <c r="K585" s="25"/>
      <c r="L585" s="14"/>
      <c r="M585" s="27"/>
      <c r="N585" s="14"/>
    </row>
    <row r="586">
      <c r="A586" s="14"/>
      <c r="B586" s="14" t="str">
        <f>IF($A586="","",'Система'!$B$4)</f>
        <v/>
      </c>
      <c r="C586" s="14"/>
      <c r="D586" s="14"/>
      <c r="E586" s="14"/>
      <c r="F586" s="14"/>
      <c r="G586" s="23" t="str">
        <f t="array" ref="G586">IF(H586="","",XLOOKUP(H586,selector_07,selector_07_ids,""))</f>
        <v/>
      </c>
      <c r="H586" s="25"/>
      <c r="I586" s="14"/>
      <c r="J586" s="23" t="str">
        <f t="array" ref="J586">IF(K586="","",XLOOKUP(K586,selector_04,selector_04_ids,""))</f>
        <v/>
      </c>
      <c r="K586" s="25"/>
      <c r="L586" s="14"/>
      <c r="M586" s="27"/>
      <c r="N586" s="14"/>
    </row>
    <row r="587">
      <c r="A587" s="14"/>
      <c r="B587" s="14" t="str">
        <f>IF($A587="","",'Система'!$B$4)</f>
        <v/>
      </c>
      <c r="C587" s="14"/>
      <c r="D587" s="14"/>
      <c r="E587" s="14"/>
      <c r="F587" s="14"/>
      <c r="G587" s="23" t="str">
        <f t="array" ref="G587">IF(H587="","",XLOOKUP(H587,selector_07,selector_07_ids,""))</f>
        <v/>
      </c>
      <c r="H587" s="25"/>
      <c r="I587" s="14"/>
      <c r="J587" s="23" t="str">
        <f t="array" ref="J587">IF(K587="","",XLOOKUP(K587,selector_04,selector_04_ids,""))</f>
        <v/>
      </c>
      <c r="K587" s="25"/>
      <c r="L587" s="14"/>
      <c r="M587" s="27"/>
      <c r="N587" s="14"/>
    </row>
    <row r="588">
      <c r="A588" s="14"/>
      <c r="B588" s="14" t="str">
        <f>IF($A588="","",'Система'!$B$4)</f>
        <v/>
      </c>
      <c r="C588" s="14"/>
      <c r="D588" s="14"/>
      <c r="E588" s="14"/>
      <c r="F588" s="14"/>
      <c r="G588" s="23" t="str">
        <f t="array" ref="G588">IF(H588="","",XLOOKUP(H588,selector_07,selector_07_ids,""))</f>
        <v/>
      </c>
      <c r="H588" s="25"/>
      <c r="I588" s="14"/>
      <c r="J588" s="23" t="str">
        <f t="array" ref="J588">IF(K588="","",XLOOKUP(K588,selector_04,selector_04_ids,""))</f>
        <v/>
      </c>
      <c r="K588" s="25"/>
      <c r="L588" s="14"/>
      <c r="M588" s="27"/>
      <c r="N588" s="14"/>
    </row>
    <row r="589">
      <c r="A589" s="14"/>
      <c r="B589" s="14" t="str">
        <f>IF($A589="","",'Система'!$B$4)</f>
        <v/>
      </c>
      <c r="C589" s="14"/>
      <c r="D589" s="14"/>
      <c r="E589" s="14"/>
      <c r="F589" s="14"/>
      <c r="G589" s="23" t="str">
        <f t="array" ref="G589">IF(H589="","",XLOOKUP(H589,selector_07,selector_07_ids,""))</f>
        <v/>
      </c>
      <c r="H589" s="25"/>
      <c r="I589" s="14"/>
      <c r="J589" s="23" t="str">
        <f t="array" ref="J589">IF(K589="","",XLOOKUP(K589,selector_04,selector_04_ids,""))</f>
        <v/>
      </c>
      <c r="K589" s="25"/>
      <c r="L589" s="14"/>
      <c r="M589" s="27"/>
      <c r="N589" s="14"/>
    </row>
    <row r="590">
      <c r="A590" s="14"/>
      <c r="B590" s="14" t="str">
        <f>IF($A590="","",'Система'!$B$4)</f>
        <v/>
      </c>
      <c r="C590" s="14"/>
      <c r="D590" s="14"/>
      <c r="E590" s="14"/>
      <c r="F590" s="14"/>
      <c r="G590" s="23" t="str">
        <f t="array" ref="G590">IF(H590="","",XLOOKUP(H590,selector_07,selector_07_ids,""))</f>
        <v/>
      </c>
      <c r="H590" s="25"/>
      <c r="I590" s="14"/>
      <c r="J590" s="23" t="str">
        <f t="array" ref="J590">IF(K590="","",XLOOKUP(K590,selector_04,selector_04_ids,""))</f>
        <v/>
      </c>
      <c r="K590" s="25"/>
      <c r="L590" s="14"/>
      <c r="M590" s="27"/>
      <c r="N590" s="14"/>
    </row>
    <row r="591">
      <c r="A591" s="14"/>
      <c r="B591" s="14" t="str">
        <f>IF($A591="","",'Система'!$B$4)</f>
        <v/>
      </c>
      <c r="C591" s="14"/>
      <c r="D591" s="14"/>
      <c r="E591" s="14"/>
      <c r="F591" s="14"/>
      <c r="G591" s="23" t="str">
        <f t="array" ref="G591">IF(H591="","",XLOOKUP(H591,selector_07,selector_07_ids,""))</f>
        <v/>
      </c>
      <c r="H591" s="25"/>
      <c r="I591" s="14"/>
      <c r="J591" s="23" t="str">
        <f t="array" ref="J591">IF(K591="","",XLOOKUP(K591,selector_04,selector_04_ids,""))</f>
        <v/>
      </c>
      <c r="K591" s="25"/>
      <c r="L591" s="14"/>
      <c r="M591" s="27"/>
      <c r="N591" s="14"/>
    </row>
    <row r="592">
      <c r="A592" s="14"/>
      <c r="B592" s="14" t="str">
        <f>IF($A592="","",'Система'!$B$4)</f>
        <v/>
      </c>
      <c r="C592" s="14"/>
      <c r="D592" s="14"/>
      <c r="E592" s="14"/>
      <c r="F592" s="14"/>
      <c r="G592" s="23" t="str">
        <f t="array" ref="G592">IF(H592="","",XLOOKUP(H592,selector_07,selector_07_ids,""))</f>
        <v/>
      </c>
      <c r="H592" s="25"/>
      <c r="I592" s="14"/>
      <c r="J592" s="23" t="str">
        <f t="array" ref="J592">IF(K592="","",XLOOKUP(K592,selector_04,selector_04_ids,""))</f>
        <v/>
      </c>
      <c r="K592" s="25"/>
      <c r="L592" s="14"/>
      <c r="M592" s="27"/>
      <c r="N592" s="14"/>
    </row>
    <row r="593">
      <c r="A593" s="14"/>
      <c r="B593" s="14" t="str">
        <f>IF($A593="","",'Система'!$B$4)</f>
        <v/>
      </c>
      <c r="C593" s="14"/>
      <c r="D593" s="14"/>
      <c r="E593" s="14"/>
      <c r="F593" s="14"/>
      <c r="G593" s="23" t="str">
        <f t="array" ref="G593">IF(H593="","",XLOOKUP(H593,selector_07,selector_07_ids,""))</f>
        <v/>
      </c>
      <c r="H593" s="25"/>
      <c r="I593" s="14"/>
      <c r="J593" s="23" t="str">
        <f t="array" ref="J593">IF(K593="","",XLOOKUP(K593,selector_04,selector_04_ids,""))</f>
        <v/>
      </c>
      <c r="K593" s="25"/>
      <c r="L593" s="14"/>
      <c r="M593" s="27"/>
      <c r="N593" s="14"/>
    </row>
    <row r="594">
      <c r="A594" s="14"/>
      <c r="B594" s="14" t="str">
        <f>IF($A594="","",'Система'!$B$4)</f>
        <v/>
      </c>
      <c r="C594" s="14"/>
      <c r="D594" s="14"/>
      <c r="E594" s="14"/>
      <c r="F594" s="14"/>
      <c r="G594" s="23" t="str">
        <f t="array" ref="G594">IF(H594="","",XLOOKUP(H594,selector_07,selector_07_ids,""))</f>
        <v/>
      </c>
      <c r="H594" s="25"/>
      <c r="I594" s="14"/>
      <c r="J594" s="23" t="str">
        <f t="array" ref="J594">IF(K594="","",XLOOKUP(K594,selector_04,selector_04_ids,""))</f>
        <v/>
      </c>
      <c r="K594" s="25"/>
      <c r="L594" s="14"/>
      <c r="M594" s="27"/>
      <c r="N594" s="14"/>
    </row>
    <row r="595">
      <c r="A595" s="14"/>
      <c r="B595" s="14" t="str">
        <f>IF($A595="","",'Система'!$B$4)</f>
        <v/>
      </c>
      <c r="C595" s="14"/>
      <c r="D595" s="14"/>
      <c r="E595" s="14"/>
      <c r="F595" s="14"/>
      <c r="G595" s="23" t="str">
        <f t="array" ref="G595">IF(H595="","",XLOOKUP(H595,selector_07,selector_07_ids,""))</f>
        <v/>
      </c>
      <c r="H595" s="25"/>
      <c r="I595" s="14"/>
      <c r="J595" s="23" t="str">
        <f t="array" ref="J595">IF(K595="","",XLOOKUP(K595,selector_04,selector_04_ids,""))</f>
        <v/>
      </c>
      <c r="K595" s="25"/>
      <c r="L595" s="14"/>
      <c r="M595" s="27"/>
      <c r="N595" s="14"/>
    </row>
    <row r="596">
      <c r="A596" s="14"/>
      <c r="B596" s="14" t="str">
        <f>IF($A596="","",'Система'!$B$4)</f>
        <v/>
      </c>
      <c r="C596" s="14"/>
      <c r="D596" s="14"/>
      <c r="E596" s="14"/>
      <c r="F596" s="14"/>
      <c r="G596" s="23" t="str">
        <f t="array" ref="G596">IF(H596="","",XLOOKUP(H596,selector_07,selector_07_ids,""))</f>
        <v/>
      </c>
      <c r="H596" s="25"/>
      <c r="I596" s="14"/>
      <c r="J596" s="23" t="str">
        <f t="array" ref="J596">IF(K596="","",XLOOKUP(K596,selector_04,selector_04_ids,""))</f>
        <v/>
      </c>
      <c r="K596" s="25"/>
      <c r="L596" s="14"/>
      <c r="M596" s="27"/>
      <c r="N596" s="14"/>
    </row>
    <row r="597">
      <c r="A597" s="14"/>
      <c r="B597" s="14" t="str">
        <f>IF($A597="","",'Система'!$B$4)</f>
        <v/>
      </c>
      <c r="C597" s="14"/>
      <c r="D597" s="14"/>
      <c r="E597" s="14"/>
      <c r="F597" s="14"/>
      <c r="G597" s="23" t="str">
        <f t="array" ref="G597">IF(H597="","",XLOOKUP(H597,selector_07,selector_07_ids,""))</f>
        <v/>
      </c>
      <c r="H597" s="25"/>
      <c r="I597" s="14"/>
      <c r="J597" s="23" t="str">
        <f t="array" ref="J597">IF(K597="","",XLOOKUP(K597,selector_04,selector_04_ids,""))</f>
        <v/>
      </c>
      <c r="K597" s="25"/>
      <c r="L597" s="14"/>
      <c r="M597" s="27"/>
      <c r="N597" s="14"/>
    </row>
    <row r="598">
      <c r="A598" s="14"/>
      <c r="B598" s="14" t="str">
        <f>IF($A598="","",'Система'!$B$4)</f>
        <v/>
      </c>
      <c r="C598" s="14"/>
      <c r="D598" s="14"/>
      <c r="E598" s="14"/>
      <c r="F598" s="14"/>
      <c r="G598" s="23" t="str">
        <f t="array" ref="G598">IF(H598="","",XLOOKUP(H598,selector_07,selector_07_ids,""))</f>
        <v/>
      </c>
      <c r="H598" s="25"/>
      <c r="I598" s="14"/>
      <c r="J598" s="23" t="str">
        <f t="array" ref="J598">IF(K598="","",XLOOKUP(K598,selector_04,selector_04_ids,""))</f>
        <v/>
      </c>
      <c r="K598" s="25"/>
      <c r="L598" s="14"/>
      <c r="M598" s="27"/>
      <c r="N598" s="14"/>
    </row>
    <row r="599">
      <c r="A599" s="14"/>
      <c r="B599" s="14" t="str">
        <f>IF($A599="","",'Система'!$B$4)</f>
        <v/>
      </c>
      <c r="C599" s="14"/>
      <c r="D599" s="14"/>
      <c r="E599" s="14"/>
      <c r="F599" s="14"/>
      <c r="G599" s="23" t="str">
        <f t="array" ref="G599">IF(H599="","",XLOOKUP(H599,selector_07,selector_07_ids,""))</f>
        <v/>
      </c>
      <c r="H599" s="25"/>
      <c r="I599" s="14"/>
      <c r="J599" s="23" t="str">
        <f t="array" ref="J599">IF(K599="","",XLOOKUP(K599,selector_04,selector_04_ids,""))</f>
        <v/>
      </c>
      <c r="K599" s="25"/>
      <c r="L599" s="14"/>
      <c r="M599" s="27"/>
      <c r="N599" s="14"/>
    </row>
    <row r="600">
      <c r="A600" s="14"/>
      <c r="B600" s="14" t="str">
        <f>IF($A600="","",'Система'!$B$4)</f>
        <v/>
      </c>
      <c r="C600" s="14"/>
      <c r="D600" s="14"/>
      <c r="E600" s="14"/>
      <c r="F600" s="14"/>
      <c r="G600" s="23" t="str">
        <f t="array" ref="G600">IF(H600="","",XLOOKUP(H600,selector_07,selector_07_ids,""))</f>
        <v/>
      </c>
      <c r="H600" s="25"/>
      <c r="I600" s="14"/>
      <c r="J600" s="23" t="str">
        <f t="array" ref="J600">IF(K600="","",XLOOKUP(K600,selector_04,selector_04_ids,""))</f>
        <v/>
      </c>
      <c r="K600" s="25"/>
      <c r="L600" s="14"/>
      <c r="M600" s="27"/>
      <c r="N600" s="14"/>
    </row>
    <row r="601">
      <c r="A601" s="14"/>
      <c r="B601" s="14" t="str">
        <f>IF($A601="","",'Система'!$B$4)</f>
        <v/>
      </c>
      <c r="C601" s="14"/>
      <c r="D601" s="14"/>
      <c r="E601" s="14"/>
      <c r="F601" s="14"/>
      <c r="G601" s="23" t="str">
        <f t="array" ref="G601">IF(H601="","",XLOOKUP(H601,selector_07,selector_07_ids,""))</f>
        <v/>
      </c>
      <c r="H601" s="25"/>
      <c r="I601" s="14"/>
      <c r="J601" s="23" t="str">
        <f t="array" ref="J601">IF(K601="","",XLOOKUP(K601,selector_04,selector_04_ids,""))</f>
        <v/>
      </c>
      <c r="K601" s="25"/>
      <c r="L601" s="14"/>
      <c r="M601" s="27"/>
      <c r="N601" s="14"/>
    </row>
    <row r="602">
      <c r="A602" s="14"/>
      <c r="B602" s="14" t="str">
        <f>IF($A602="","",'Система'!$B$4)</f>
        <v/>
      </c>
      <c r="C602" s="14"/>
      <c r="D602" s="14"/>
      <c r="E602" s="14"/>
      <c r="F602" s="14"/>
      <c r="G602" s="23" t="str">
        <f t="array" ref="G602">IF(H602="","",XLOOKUP(H602,selector_07,selector_07_ids,""))</f>
        <v/>
      </c>
      <c r="H602" s="25"/>
      <c r="I602" s="14"/>
      <c r="J602" s="23" t="str">
        <f t="array" ref="J602">IF(K602="","",XLOOKUP(K602,selector_04,selector_04_ids,""))</f>
        <v/>
      </c>
      <c r="K602" s="25"/>
      <c r="L602" s="14"/>
      <c r="M602" s="27"/>
      <c r="N602" s="14"/>
    </row>
    <row r="603">
      <c r="A603" s="14"/>
      <c r="B603" s="14" t="str">
        <f>IF($A603="","",'Система'!$B$4)</f>
        <v/>
      </c>
      <c r="C603" s="14"/>
      <c r="D603" s="14"/>
      <c r="E603" s="14"/>
      <c r="F603" s="14"/>
      <c r="G603" s="23" t="str">
        <f t="array" ref="G603">IF(H603="","",XLOOKUP(H603,selector_07,selector_07_ids,""))</f>
        <v/>
      </c>
      <c r="H603" s="25"/>
      <c r="I603" s="14"/>
      <c r="J603" s="23" t="str">
        <f t="array" ref="J603">IF(K603="","",XLOOKUP(K603,selector_04,selector_04_ids,""))</f>
        <v/>
      </c>
      <c r="K603" s="25"/>
      <c r="L603" s="14"/>
      <c r="M603" s="27"/>
      <c r="N603" s="14"/>
    </row>
    <row r="604">
      <c r="A604" s="14"/>
      <c r="B604" s="14" t="str">
        <f>IF($A604="","",'Система'!$B$4)</f>
        <v/>
      </c>
      <c r="C604" s="14"/>
      <c r="D604" s="14"/>
      <c r="E604" s="14"/>
      <c r="F604" s="14"/>
      <c r="G604" s="23" t="str">
        <f t="array" ref="G604">IF(H604="","",XLOOKUP(H604,selector_07,selector_07_ids,""))</f>
        <v/>
      </c>
      <c r="H604" s="25"/>
      <c r="I604" s="14"/>
      <c r="J604" s="23" t="str">
        <f t="array" ref="J604">IF(K604="","",XLOOKUP(K604,selector_04,selector_04_ids,""))</f>
        <v/>
      </c>
      <c r="K604" s="25"/>
      <c r="L604" s="14"/>
      <c r="M604" s="27"/>
      <c r="N604" s="14"/>
    </row>
    <row r="605">
      <c r="A605" s="14"/>
      <c r="B605" s="14" t="str">
        <f>IF($A605="","",'Система'!$B$4)</f>
        <v/>
      </c>
      <c r="C605" s="14"/>
      <c r="D605" s="14"/>
      <c r="E605" s="14"/>
      <c r="F605" s="14"/>
      <c r="G605" s="23" t="str">
        <f t="array" ref="G605">IF(H605="","",XLOOKUP(H605,selector_07,selector_07_ids,""))</f>
        <v/>
      </c>
      <c r="H605" s="25"/>
      <c r="I605" s="14"/>
      <c r="J605" s="23" t="str">
        <f t="array" ref="J605">IF(K605="","",XLOOKUP(K605,selector_04,selector_04_ids,""))</f>
        <v/>
      </c>
      <c r="K605" s="25"/>
      <c r="L605" s="14"/>
      <c r="M605" s="27"/>
      <c r="N605" s="14"/>
    </row>
    <row r="606">
      <c r="A606" s="14"/>
      <c r="B606" s="14" t="str">
        <f>IF($A606="","",'Система'!$B$4)</f>
        <v/>
      </c>
      <c r="C606" s="14"/>
      <c r="D606" s="14"/>
      <c r="E606" s="14"/>
      <c r="F606" s="14"/>
      <c r="G606" s="23" t="str">
        <f t="array" ref="G606">IF(H606="","",XLOOKUP(H606,selector_07,selector_07_ids,""))</f>
        <v/>
      </c>
      <c r="H606" s="25"/>
      <c r="I606" s="14"/>
      <c r="J606" s="23" t="str">
        <f t="array" ref="J606">IF(K606="","",XLOOKUP(K606,selector_04,selector_04_ids,""))</f>
        <v/>
      </c>
      <c r="K606" s="25"/>
      <c r="L606" s="14"/>
      <c r="M606" s="27"/>
      <c r="N606" s="14"/>
    </row>
    <row r="607">
      <c r="A607" s="14"/>
      <c r="B607" s="14" t="str">
        <f>IF($A607="","",'Система'!$B$4)</f>
        <v/>
      </c>
      <c r="C607" s="14"/>
      <c r="D607" s="14"/>
      <c r="E607" s="14"/>
      <c r="F607" s="14"/>
      <c r="G607" s="23" t="str">
        <f t="array" ref="G607">IF(H607="","",XLOOKUP(H607,selector_07,selector_07_ids,""))</f>
        <v/>
      </c>
      <c r="H607" s="25"/>
      <c r="I607" s="14"/>
      <c r="J607" s="23" t="str">
        <f t="array" ref="J607">IF(K607="","",XLOOKUP(K607,selector_04,selector_04_ids,""))</f>
        <v/>
      </c>
      <c r="K607" s="25"/>
      <c r="L607" s="14"/>
      <c r="M607" s="27"/>
      <c r="N607" s="14"/>
    </row>
    <row r="608">
      <c r="A608" s="14"/>
      <c r="B608" s="14" t="str">
        <f>IF($A608="","",'Система'!$B$4)</f>
        <v/>
      </c>
      <c r="C608" s="14"/>
      <c r="D608" s="14"/>
      <c r="E608" s="14"/>
      <c r="F608" s="14"/>
      <c r="G608" s="23" t="str">
        <f t="array" ref="G608">IF(H608="","",XLOOKUP(H608,selector_07,selector_07_ids,""))</f>
        <v/>
      </c>
      <c r="H608" s="25"/>
      <c r="I608" s="14"/>
      <c r="J608" s="23" t="str">
        <f t="array" ref="J608">IF(K608="","",XLOOKUP(K608,selector_04,selector_04_ids,""))</f>
        <v/>
      </c>
      <c r="K608" s="25"/>
      <c r="L608" s="14"/>
      <c r="M608" s="27"/>
      <c r="N608" s="14"/>
    </row>
    <row r="609">
      <c r="A609" s="14"/>
      <c r="B609" s="14" t="str">
        <f>IF($A609="","",'Система'!$B$4)</f>
        <v/>
      </c>
      <c r="C609" s="14"/>
      <c r="D609" s="14"/>
      <c r="E609" s="14"/>
      <c r="F609" s="14"/>
      <c r="G609" s="23" t="str">
        <f t="array" ref="G609">IF(H609="","",XLOOKUP(H609,selector_07,selector_07_ids,""))</f>
        <v/>
      </c>
      <c r="H609" s="25"/>
      <c r="I609" s="14"/>
      <c r="J609" s="23" t="str">
        <f t="array" ref="J609">IF(K609="","",XLOOKUP(K609,selector_04,selector_04_ids,""))</f>
        <v/>
      </c>
      <c r="K609" s="25"/>
      <c r="L609" s="14"/>
      <c r="M609" s="27"/>
      <c r="N609" s="14"/>
    </row>
    <row r="610">
      <c r="A610" s="14"/>
      <c r="B610" s="14" t="str">
        <f>IF($A610="","",'Система'!$B$4)</f>
        <v/>
      </c>
      <c r="C610" s="14"/>
      <c r="D610" s="14"/>
      <c r="E610" s="14"/>
      <c r="F610" s="14"/>
      <c r="G610" s="23" t="str">
        <f t="array" ref="G610">IF(H610="","",XLOOKUP(H610,selector_07,selector_07_ids,""))</f>
        <v/>
      </c>
      <c r="H610" s="25"/>
      <c r="I610" s="14"/>
      <c r="J610" s="23" t="str">
        <f t="array" ref="J610">IF(K610="","",XLOOKUP(K610,selector_04,selector_04_ids,""))</f>
        <v/>
      </c>
      <c r="K610" s="25"/>
      <c r="L610" s="14"/>
      <c r="M610" s="27"/>
      <c r="N610" s="14"/>
    </row>
    <row r="611">
      <c r="A611" s="14"/>
      <c r="B611" s="14" t="str">
        <f>IF($A611="","",'Система'!$B$4)</f>
        <v/>
      </c>
      <c r="C611" s="14"/>
      <c r="D611" s="14"/>
      <c r="E611" s="14"/>
      <c r="F611" s="14"/>
      <c r="G611" s="23" t="str">
        <f t="array" ref="G611">IF(H611="","",XLOOKUP(H611,selector_07,selector_07_ids,""))</f>
        <v/>
      </c>
      <c r="H611" s="25"/>
      <c r="I611" s="14"/>
      <c r="J611" s="23" t="str">
        <f t="array" ref="J611">IF(K611="","",XLOOKUP(K611,selector_04,selector_04_ids,""))</f>
        <v/>
      </c>
      <c r="K611" s="25"/>
      <c r="L611" s="14"/>
      <c r="M611" s="27"/>
      <c r="N611" s="14"/>
    </row>
    <row r="612">
      <c r="A612" s="14"/>
      <c r="B612" s="14" t="str">
        <f>IF($A612="","",'Система'!$B$4)</f>
        <v/>
      </c>
      <c r="C612" s="14"/>
      <c r="D612" s="14"/>
      <c r="E612" s="14"/>
      <c r="F612" s="14"/>
      <c r="G612" s="23" t="str">
        <f t="array" ref="G612">IF(H612="","",XLOOKUP(H612,selector_07,selector_07_ids,""))</f>
        <v/>
      </c>
      <c r="H612" s="25"/>
      <c r="I612" s="14"/>
      <c r="J612" s="23" t="str">
        <f t="array" ref="J612">IF(K612="","",XLOOKUP(K612,selector_04,selector_04_ids,""))</f>
        <v/>
      </c>
      <c r="K612" s="25"/>
      <c r="L612" s="14"/>
      <c r="M612" s="27"/>
      <c r="N612" s="14"/>
    </row>
    <row r="613">
      <c r="A613" s="14"/>
      <c r="B613" s="14" t="str">
        <f>IF($A613="","",'Система'!$B$4)</f>
        <v/>
      </c>
      <c r="C613" s="14"/>
      <c r="D613" s="14"/>
      <c r="E613" s="14"/>
      <c r="F613" s="14"/>
      <c r="G613" s="23" t="str">
        <f t="array" ref="G613">IF(H613="","",XLOOKUP(H613,selector_07,selector_07_ids,""))</f>
        <v/>
      </c>
      <c r="H613" s="25"/>
      <c r="I613" s="14"/>
      <c r="J613" s="23" t="str">
        <f t="array" ref="J613">IF(K613="","",XLOOKUP(K613,selector_04,selector_04_ids,""))</f>
        <v/>
      </c>
      <c r="K613" s="25"/>
      <c r="L613" s="14"/>
      <c r="M613" s="27"/>
      <c r="N613" s="14"/>
    </row>
    <row r="614">
      <c r="A614" s="14"/>
      <c r="B614" s="14" t="str">
        <f>IF($A614="","",'Система'!$B$4)</f>
        <v/>
      </c>
      <c r="C614" s="14"/>
      <c r="D614" s="14"/>
      <c r="E614" s="14"/>
      <c r="F614" s="14"/>
      <c r="G614" s="23" t="str">
        <f t="array" ref="G614">IF(H614="","",XLOOKUP(H614,selector_07,selector_07_ids,""))</f>
        <v/>
      </c>
      <c r="H614" s="25"/>
      <c r="I614" s="14"/>
      <c r="J614" s="23" t="str">
        <f t="array" ref="J614">IF(K614="","",XLOOKUP(K614,selector_04,selector_04_ids,""))</f>
        <v/>
      </c>
      <c r="K614" s="25"/>
      <c r="L614" s="14"/>
      <c r="M614" s="27"/>
      <c r="N614" s="14"/>
    </row>
    <row r="615">
      <c r="A615" s="14"/>
      <c r="B615" s="14" t="str">
        <f>IF($A615="","",'Система'!$B$4)</f>
        <v/>
      </c>
      <c r="C615" s="14"/>
      <c r="D615" s="14"/>
      <c r="E615" s="14"/>
      <c r="F615" s="14"/>
      <c r="G615" s="23" t="str">
        <f t="array" ref="G615">IF(H615="","",XLOOKUP(H615,selector_07,selector_07_ids,""))</f>
        <v/>
      </c>
      <c r="H615" s="25"/>
      <c r="I615" s="14"/>
      <c r="J615" s="23" t="str">
        <f t="array" ref="J615">IF(K615="","",XLOOKUP(K615,selector_04,selector_04_ids,""))</f>
        <v/>
      </c>
      <c r="K615" s="25"/>
      <c r="L615" s="14"/>
      <c r="M615" s="27"/>
      <c r="N615" s="14"/>
    </row>
    <row r="616">
      <c r="A616" s="14"/>
      <c r="B616" s="14" t="str">
        <f>IF($A616="","",'Система'!$B$4)</f>
        <v/>
      </c>
      <c r="C616" s="14"/>
      <c r="D616" s="14"/>
      <c r="E616" s="14"/>
      <c r="F616" s="14"/>
      <c r="G616" s="23" t="str">
        <f t="array" ref="G616">IF(H616="","",XLOOKUP(H616,selector_07,selector_07_ids,""))</f>
        <v/>
      </c>
      <c r="H616" s="25"/>
      <c r="I616" s="14"/>
      <c r="J616" s="23" t="str">
        <f t="array" ref="J616">IF(K616="","",XLOOKUP(K616,selector_04,selector_04_ids,""))</f>
        <v/>
      </c>
      <c r="K616" s="25"/>
      <c r="L616" s="14"/>
      <c r="M616" s="27"/>
      <c r="N616" s="14"/>
    </row>
    <row r="617">
      <c r="A617" s="14"/>
      <c r="B617" s="14" t="str">
        <f>IF($A617="","",'Система'!$B$4)</f>
        <v/>
      </c>
      <c r="C617" s="14"/>
      <c r="D617" s="14"/>
      <c r="E617" s="14"/>
      <c r="F617" s="14"/>
      <c r="G617" s="23" t="str">
        <f t="array" ref="G617">IF(H617="","",XLOOKUP(H617,selector_07,selector_07_ids,""))</f>
        <v/>
      </c>
      <c r="H617" s="25"/>
      <c r="I617" s="14"/>
      <c r="J617" s="23" t="str">
        <f t="array" ref="J617">IF(K617="","",XLOOKUP(K617,selector_04,selector_04_ids,""))</f>
        <v/>
      </c>
      <c r="K617" s="25"/>
      <c r="L617" s="14"/>
      <c r="M617" s="27"/>
      <c r="N617" s="14"/>
    </row>
    <row r="618">
      <c r="A618" s="14"/>
      <c r="B618" s="14" t="str">
        <f>IF($A618="","",'Система'!$B$4)</f>
        <v/>
      </c>
      <c r="C618" s="14"/>
      <c r="D618" s="14"/>
      <c r="E618" s="14"/>
      <c r="F618" s="14"/>
      <c r="G618" s="23" t="str">
        <f t="array" ref="G618">IF(H618="","",XLOOKUP(H618,selector_07,selector_07_ids,""))</f>
        <v/>
      </c>
      <c r="H618" s="25"/>
      <c r="I618" s="14"/>
      <c r="J618" s="23" t="str">
        <f t="array" ref="J618">IF(K618="","",XLOOKUP(K618,selector_04,selector_04_ids,""))</f>
        <v/>
      </c>
      <c r="K618" s="25"/>
      <c r="L618" s="14"/>
      <c r="M618" s="27"/>
      <c r="N618" s="14"/>
    </row>
    <row r="619">
      <c r="A619" s="14"/>
      <c r="B619" s="14" t="str">
        <f>IF($A619="","",'Система'!$B$4)</f>
        <v/>
      </c>
      <c r="C619" s="14"/>
      <c r="D619" s="14"/>
      <c r="E619" s="14"/>
      <c r="F619" s="14"/>
      <c r="G619" s="23" t="str">
        <f t="array" ref="G619">IF(H619="","",XLOOKUP(H619,selector_07,selector_07_ids,""))</f>
        <v/>
      </c>
      <c r="H619" s="25"/>
      <c r="I619" s="14"/>
      <c r="J619" s="23" t="str">
        <f t="array" ref="J619">IF(K619="","",XLOOKUP(K619,selector_04,selector_04_ids,""))</f>
        <v/>
      </c>
      <c r="K619" s="25"/>
      <c r="L619" s="14"/>
      <c r="M619" s="27"/>
      <c r="N619" s="14"/>
    </row>
    <row r="620">
      <c r="A620" s="14"/>
      <c r="B620" s="14" t="str">
        <f>IF($A620="","",'Система'!$B$4)</f>
        <v/>
      </c>
      <c r="C620" s="14"/>
      <c r="D620" s="14"/>
      <c r="E620" s="14"/>
      <c r="F620" s="14"/>
      <c r="G620" s="23" t="str">
        <f t="array" ref="G620">IF(H620="","",XLOOKUP(H620,selector_07,selector_07_ids,""))</f>
        <v/>
      </c>
      <c r="H620" s="25"/>
      <c r="I620" s="14"/>
      <c r="J620" s="23" t="str">
        <f t="array" ref="J620">IF(K620="","",XLOOKUP(K620,selector_04,selector_04_ids,""))</f>
        <v/>
      </c>
      <c r="K620" s="25"/>
      <c r="L620" s="14"/>
      <c r="M620" s="27"/>
      <c r="N620" s="14"/>
    </row>
    <row r="621">
      <c r="A621" s="14"/>
      <c r="B621" s="14" t="str">
        <f>IF($A621="","",'Система'!$B$4)</f>
        <v/>
      </c>
      <c r="C621" s="14"/>
      <c r="D621" s="14"/>
      <c r="E621" s="14"/>
      <c r="F621" s="14"/>
      <c r="G621" s="23" t="str">
        <f t="array" ref="G621">IF(H621="","",XLOOKUP(H621,selector_07,selector_07_ids,""))</f>
        <v/>
      </c>
      <c r="H621" s="25"/>
      <c r="I621" s="14"/>
      <c r="J621" s="23" t="str">
        <f t="array" ref="J621">IF(K621="","",XLOOKUP(K621,selector_04,selector_04_ids,""))</f>
        <v/>
      </c>
      <c r="K621" s="25"/>
      <c r="L621" s="14"/>
      <c r="M621" s="27"/>
      <c r="N621" s="14"/>
    </row>
    <row r="622">
      <c r="A622" s="14"/>
      <c r="B622" s="14" t="str">
        <f>IF($A622="","",'Система'!$B$4)</f>
        <v/>
      </c>
      <c r="C622" s="14"/>
      <c r="D622" s="14"/>
      <c r="E622" s="14"/>
      <c r="F622" s="14"/>
      <c r="G622" s="23" t="str">
        <f t="array" ref="G622">IF(H622="","",XLOOKUP(H622,selector_07,selector_07_ids,""))</f>
        <v/>
      </c>
      <c r="H622" s="25"/>
      <c r="I622" s="14"/>
      <c r="J622" s="23" t="str">
        <f t="array" ref="J622">IF(K622="","",XLOOKUP(K622,selector_04,selector_04_ids,""))</f>
        <v/>
      </c>
      <c r="K622" s="25"/>
      <c r="L622" s="14"/>
      <c r="M622" s="27"/>
      <c r="N622" s="14"/>
    </row>
    <row r="623">
      <c r="A623" s="14"/>
      <c r="B623" s="14" t="str">
        <f>IF($A623="","",'Система'!$B$4)</f>
        <v/>
      </c>
      <c r="C623" s="14"/>
      <c r="D623" s="14"/>
      <c r="E623" s="14"/>
      <c r="F623" s="14"/>
      <c r="G623" s="23" t="str">
        <f t="array" ref="G623">IF(H623="","",XLOOKUP(H623,selector_07,selector_07_ids,""))</f>
        <v/>
      </c>
      <c r="H623" s="25"/>
      <c r="I623" s="14"/>
      <c r="J623" s="23" t="str">
        <f t="array" ref="J623">IF(K623="","",XLOOKUP(K623,selector_04,selector_04_ids,""))</f>
        <v/>
      </c>
      <c r="K623" s="25"/>
      <c r="L623" s="14"/>
      <c r="M623" s="27"/>
      <c r="N623" s="14"/>
    </row>
    <row r="624">
      <c r="A624" s="14"/>
      <c r="B624" s="14" t="str">
        <f>IF($A624="","",'Система'!$B$4)</f>
        <v/>
      </c>
      <c r="C624" s="14"/>
      <c r="D624" s="14"/>
      <c r="E624" s="14"/>
      <c r="F624" s="14"/>
      <c r="G624" s="23" t="str">
        <f t="array" ref="G624">IF(H624="","",XLOOKUP(H624,selector_07,selector_07_ids,""))</f>
        <v/>
      </c>
      <c r="H624" s="25"/>
      <c r="I624" s="14"/>
      <c r="J624" s="23" t="str">
        <f t="array" ref="J624">IF(K624="","",XLOOKUP(K624,selector_04,selector_04_ids,""))</f>
        <v/>
      </c>
      <c r="K624" s="25"/>
      <c r="L624" s="14"/>
      <c r="M624" s="27"/>
      <c r="N624" s="14"/>
    </row>
    <row r="625">
      <c r="A625" s="14"/>
      <c r="B625" s="14" t="str">
        <f>IF($A625="","",'Система'!$B$4)</f>
        <v/>
      </c>
      <c r="C625" s="14"/>
      <c r="D625" s="14"/>
      <c r="E625" s="14"/>
      <c r="F625" s="14"/>
      <c r="G625" s="23" t="str">
        <f t="array" ref="G625">IF(H625="","",XLOOKUP(H625,selector_07,selector_07_ids,""))</f>
        <v/>
      </c>
      <c r="H625" s="25"/>
      <c r="I625" s="14"/>
      <c r="J625" s="23" t="str">
        <f t="array" ref="J625">IF(K625="","",XLOOKUP(K625,selector_04,selector_04_ids,""))</f>
        <v/>
      </c>
      <c r="K625" s="25"/>
      <c r="L625" s="14"/>
      <c r="M625" s="27"/>
      <c r="N625" s="14"/>
    </row>
    <row r="626">
      <c r="A626" s="14"/>
      <c r="B626" s="14" t="str">
        <f>IF($A626="","",'Система'!$B$4)</f>
        <v/>
      </c>
      <c r="C626" s="14"/>
      <c r="D626" s="14"/>
      <c r="E626" s="14"/>
      <c r="F626" s="14"/>
      <c r="G626" s="23" t="str">
        <f t="array" ref="G626">IF(H626="","",XLOOKUP(H626,selector_07,selector_07_ids,""))</f>
        <v/>
      </c>
      <c r="H626" s="25"/>
      <c r="I626" s="14"/>
      <c r="J626" s="23" t="str">
        <f t="array" ref="J626">IF(K626="","",XLOOKUP(K626,selector_04,selector_04_ids,""))</f>
        <v/>
      </c>
      <c r="K626" s="25"/>
      <c r="L626" s="14"/>
      <c r="M626" s="27"/>
      <c r="N626" s="14"/>
    </row>
    <row r="627">
      <c r="A627" s="14"/>
      <c r="B627" s="14" t="str">
        <f>IF($A627="","",'Система'!$B$4)</f>
        <v/>
      </c>
      <c r="C627" s="14"/>
      <c r="D627" s="14"/>
      <c r="E627" s="14"/>
      <c r="F627" s="14"/>
      <c r="G627" s="23" t="str">
        <f t="array" ref="G627">IF(H627="","",XLOOKUP(H627,selector_07,selector_07_ids,""))</f>
        <v/>
      </c>
      <c r="H627" s="25"/>
      <c r="I627" s="14"/>
      <c r="J627" s="23" t="str">
        <f t="array" ref="J627">IF(K627="","",XLOOKUP(K627,selector_04,selector_04_ids,""))</f>
        <v/>
      </c>
      <c r="K627" s="25"/>
      <c r="L627" s="14"/>
      <c r="M627" s="27"/>
      <c r="N627" s="14"/>
    </row>
    <row r="628">
      <c r="A628" s="14"/>
      <c r="B628" s="14" t="str">
        <f>IF($A628="","",'Система'!$B$4)</f>
        <v/>
      </c>
      <c r="C628" s="14"/>
      <c r="D628" s="14"/>
      <c r="E628" s="14"/>
      <c r="F628" s="14"/>
      <c r="G628" s="23" t="str">
        <f t="array" ref="G628">IF(H628="","",XLOOKUP(H628,selector_07,selector_07_ids,""))</f>
        <v/>
      </c>
      <c r="H628" s="25"/>
      <c r="I628" s="14"/>
      <c r="J628" s="23" t="str">
        <f t="array" ref="J628">IF(K628="","",XLOOKUP(K628,selector_04,selector_04_ids,""))</f>
        <v/>
      </c>
      <c r="K628" s="25"/>
      <c r="L628" s="14"/>
      <c r="M628" s="27"/>
      <c r="N628" s="14"/>
    </row>
    <row r="629">
      <c r="A629" s="14"/>
      <c r="B629" s="14" t="str">
        <f>IF($A629="","",'Система'!$B$4)</f>
        <v/>
      </c>
      <c r="C629" s="14"/>
      <c r="D629" s="14"/>
      <c r="E629" s="14"/>
      <c r="F629" s="14"/>
      <c r="G629" s="23" t="str">
        <f t="array" ref="G629">IF(H629="","",XLOOKUP(H629,selector_07,selector_07_ids,""))</f>
        <v/>
      </c>
      <c r="H629" s="25"/>
      <c r="I629" s="14"/>
      <c r="J629" s="23" t="str">
        <f t="array" ref="J629">IF(K629="","",XLOOKUP(K629,selector_04,selector_04_ids,""))</f>
        <v/>
      </c>
      <c r="K629" s="25"/>
      <c r="L629" s="14"/>
      <c r="M629" s="27"/>
      <c r="N629" s="14"/>
    </row>
    <row r="630">
      <c r="A630" s="14"/>
      <c r="B630" s="14" t="str">
        <f>IF($A630="","",'Система'!$B$4)</f>
        <v/>
      </c>
      <c r="C630" s="14"/>
      <c r="D630" s="14"/>
      <c r="E630" s="14"/>
      <c r="F630" s="14"/>
      <c r="G630" s="23" t="str">
        <f t="array" ref="G630">IF(H630="","",XLOOKUP(H630,selector_07,selector_07_ids,""))</f>
        <v/>
      </c>
      <c r="H630" s="25"/>
      <c r="I630" s="14"/>
      <c r="J630" s="23" t="str">
        <f t="array" ref="J630">IF(K630="","",XLOOKUP(K630,selector_04,selector_04_ids,""))</f>
        <v/>
      </c>
      <c r="K630" s="25"/>
      <c r="L630" s="14"/>
      <c r="M630" s="27"/>
      <c r="N630" s="14"/>
    </row>
    <row r="631">
      <c r="A631" s="14"/>
      <c r="B631" s="14" t="str">
        <f>IF($A631="","",'Система'!$B$4)</f>
        <v/>
      </c>
      <c r="C631" s="14"/>
      <c r="D631" s="14"/>
      <c r="E631" s="14"/>
      <c r="F631" s="14"/>
      <c r="G631" s="23" t="str">
        <f t="array" ref="G631">IF(H631="","",XLOOKUP(H631,selector_07,selector_07_ids,""))</f>
        <v/>
      </c>
      <c r="H631" s="25"/>
      <c r="I631" s="14"/>
      <c r="J631" s="23" t="str">
        <f t="array" ref="J631">IF(K631="","",XLOOKUP(K631,selector_04,selector_04_ids,""))</f>
        <v/>
      </c>
      <c r="K631" s="25"/>
      <c r="L631" s="14"/>
      <c r="M631" s="27"/>
      <c r="N631" s="14"/>
    </row>
    <row r="632">
      <c r="A632" s="14"/>
      <c r="B632" s="14" t="str">
        <f>IF($A632="","",'Система'!$B$4)</f>
        <v/>
      </c>
      <c r="C632" s="14"/>
      <c r="D632" s="14"/>
      <c r="E632" s="14"/>
      <c r="F632" s="14"/>
      <c r="G632" s="23" t="str">
        <f t="array" ref="G632">IF(H632="","",XLOOKUP(H632,selector_07,selector_07_ids,""))</f>
        <v/>
      </c>
      <c r="H632" s="25"/>
      <c r="I632" s="14"/>
      <c r="J632" s="23" t="str">
        <f t="array" ref="J632">IF(K632="","",XLOOKUP(K632,selector_04,selector_04_ids,""))</f>
        <v/>
      </c>
      <c r="K632" s="25"/>
      <c r="L632" s="14"/>
      <c r="M632" s="27"/>
      <c r="N632" s="14"/>
    </row>
    <row r="633">
      <c r="A633" s="14"/>
      <c r="B633" s="14" t="str">
        <f>IF($A633="","",'Система'!$B$4)</f>
        <v/>
      </c>
      <c r="C633" s="14"/>
      <c r="D633" s="14"/>
      <c r="E633" s="14"/>
      <c r="F633" s="14"/>
      <c r="G633" s="23" t="str">
        <f t="array" ref="G633">IF(H633="","",XLOOKUP(H633,selector_07,selector_07_ids,""))</f>
        <v/>
      </c>
      <c r="H633" s="25"/>
      <c r="I633" s="14"/>
      <c r="J633" s="23" t="str">
        <f t="array" ref="J633">IF(K633="","",XLOOKUP(K633,selector_04,selector_04_ids,""))</f>
        <v/>
      </c>
      <c r="K633" s="25"/>
      <c r="L633" s="14"/>
      <c r="M633" s="27"/>
      <c r="N633" s="14"/>
    </row>
    <row r="634">
      <c r="A634" s="14"/>
      <c r="B634" s="14" t="str">
        <f>IF($A634="","",'Система'!$B$4)</f>
        <v/>
      </c>
      <c r="C634" s="14"/>
      <c r="D634" s="14"/>
      <c r="E634" s="14"/>
      <c r="F634" s="14"/>
      <c r="G634" s="23" t="str">
        <f t="array" ref="G634">IF(H634="","",XLOOKUP(H634,selector_07,selector_07_ids,""))</f>
        <v/>
      </c>
      <c r="H634" s="25"/>
      <c r="I634" s="14"/>
      <c r="J634" s="23" t="str">
        <f t="array" ref="J634">IF(K634="","",XLOOKUP(K634,selector_04,selector_04_ids,""))</f>
        <v/>
      </c>
      <c r="K634" s="25"/>
      <c r="L634" s="14"/>
      <c r="M634" s="27"/>
      <c r="N634" s="14"/>
    </row>
    <row r="635">
      <c r="A635" s="14"/>
      <c r="B635" s="14" t="str">
        <f>IF($A635="","",'Система'!$B$4)</f>
        <v/>
      </c>
      <c r="C635" s="14"/>
      <c r="D635" s="14"/>
      <c r="E635" s="14"/>
      <c r="F635" s="14"/>
      <c r="G635" s="23" t="str">
        <f t="array" ref="G635">IF(H635="","",XLOOKUP(H635,selector_07,selector_07_ids,""))</f>
        <v/>
      </c>
      <c r="H635" s="25"/>
      <c r="I635" s="14"/>
      <c r="J635" s="23" t="str">
        <f t="array" ref="J635">IF(K635="","",XLOOKUP(K635,selector_04,selector_04_ids,""))</f>
        <v/>
      </c>
      <c r="K635" s="25"/>
      <c r="L635" s="14"/>
      <c r="M635" s="27"/>
      <c r="N635" s="14"/>
    </row>
    <row r="636">
      <c r="A636" s="14"/>
      <c r="B636" s="14" t="str">
        <f>IF($A636="","",'Система'!$B$4)</f>
        <v/>
      </c>
      <c r="C636" s="14"/>
      <c r="D636" s="14"/>
      <c r="E636" s="14"/>
      <c r="F636" s="14"/>
      <c r="G636" s="23" t="str">
        <f t="array" ref="G636">IF(H636="","",XLOOKUP(H636,selector_07,selector_07_ids,""))</f>
        <v/>
      </c>
      <c r="H636" s="25"/>
      <c r="I636" s="14"/>
      <c r="J636" s="23" t="str">
        <f t="array" ref="J636">IF(K636="","",XLOOKUP(K636,selector_04,selector_04_ids,""))</f>
        <v/>
      </c>
      <c r="K636" s="25"/>
      <c r="L636" s="14"/>
      <c r="M636" s="27"/>
      <c r="N636" s="14"/>
    </row>
    <row r="637">
      <c r="A637" s="14"/>
      <c r="B637" s="14" t="str">
        <f>IF($A637="","",'Система'!$B$4)</f>
        <v/>
      </c>
      <c r="C637" s="14"/>
      <c r="D637" s="14"/>
      <c r="E637" s="14"/>
      <c r="F637" s="14"/>
      <c r="G637" s="23" t="str">
        <f t="array" ref="G637">IF(H637="","",XLOOKUP(H637,selector_07,selector_07_ids,""))</f>
        <v/>
      </c>
      <c r="H637" s="25"/>
      <c r="I637" s="14"/>
      <c r="J637" s="23" t="str">
        <f t="array" ref="J637">IF(K637="","",XLOOKUP(K637,selector_04,selector_04_ids,""))</f>
        <v/>
      </c>
      <c r="K637" s="25"/>
      <c r="L637" s="14"/>
      <c r="M637" s="27"/>
      <c r="N637" s="14"/>
    </row>
    <row r="638">
      <c r="A638" s="14"/>
      <c r="B638" s="14" t="str">
        <f>IF($A638="","",'Система'!$B$4)</f>
        <v/>
      </c>
      <c r="C638" s="14"/>
      <c r="D638" s="14"/>
      <c r="E638" s="14"/>
      <c r="F638" s="14"/>
      <c r="G638" s="23" t="str">
        <f t="array" ref="G638">IF(H638="","",XLOOKUP(H638,selector_07,selector_07_ids,""))</f>
        <v/>
      </c>
      <c r="H638" s="25"/>
      <c r="I638" s="14"/>
      <c r="J638" s="23" t="str">
        <f t="array" ref="J638">IF(K638="","",XLOOKUP(K638,selector_04,selector_04_ids,""))</f>
        <v/>
      </c>
      <c r="K638" s="25"/>
      <c r="L638" s="14"/>
      <c r="M638" s="27"/>
      <c r="N638" s="14"/>
    </row>
    <row r="639">
      <c r="A639" s="14"/>
      <c r="B639" s="14" t="str">
        <f>IF($A639="","",'Система'!$B$4)</f>
        <v/>
      </c>
      <c r="C639" s="14"/>
      <c r="D639" s="14"/>
      <c r="E639" s="14"/>
      <c r="F639" s="14"/>
      <c r="G639" s="23" t="str">
        <f t="array" ref="G639">IF(H639="","",XLOOKUP(H639,selector_07,selector_07_ids,""))</f>
        <v/>
      </c>
      <c r="H639" s="25"/>
      <c r="I639" s="14"/>
      <c r="J639" s="23" t="str">
        <f t="array" ref="J639">IF(K639="","",XLOOKUP(K639,selector_04,selector_04_ids,""))</f>
        <v/>
      </c>
      <c r="K639" s="25"/>
      <c r="L639" s="14"/>
      <c r="M639" s="27"/>
      <c r="N639" s="14"/>
    </row>
    <row r="640">
      <c r="A640" s="14"/>
      <c r="B640" s="14" t="str">
        <f>IF($A640="","",'Система'!$B$4)</f>
        <v/>
      </c>
      <c r="C640" s="14"/>
      <c r="D640" s="14"/>
      <c r="E640" s="14"/>
      <c r="F640" s="14"/>
      <c r="G640" s="23" t="str">
        <f t="array" ref="G640">IF(H640="","",XLOOKUP(H640,selector_07,selector_07_ids,""))</f>
        <v/>
      </c>
      <c r="H640" s="25"/>
      <c r="I640" s="14"/>
      <c r="J640" s="23" t="str">
        <f t="array" ref="J640">IF(K640="","",XLOOKUP(K640,selector_04,selector_04_ids,""))</f>
        <v/>
      </c>
      <c r="K640" s="25"/>
      <c r="L640" s="14"/>
      <c r="M640" s="27"/>
      <c r="N640" s="14"/>
    </row>
    <row r="641">
      <c r="A641" s="14"/>
      <c r="B641" s="14" t="str">
        <f>IF($A641="","",'Система'!$B$4)</f>
        <v/>
      </c>
      <c r="C641" s="14"/>
      <c r="D641" s="14"/>
      <c r="E641" s="14"/>
      <c r="F641" s="14"/>
      <c r="G641" s="23" t="str">
        <f t="array" ref="G641">IF(H641="","",XLOOKUP(H641,selector_07,selector_07_ids,""))</f>
        <v/>
      </c>
      <c r="H641" s="25"/>
      <c r="I641" s="14"/>
      <c r="J641" s="23" t="str">
        <f t="array" ref="J641">IF(K641="","",XLOOKUP(K641,selector_04,selector_04_ids,""))</f>
        <v/>
      </c>
      <c r="K641" s="25"/>
      <c r="L641" s="14"/>
      <c r="M641" s="27"/>
      <c r="N641" s="14"/>
    </row>
    <row r="642">
      <c r="A642" s="14"/>
      <c r="B642" s="14" t="str">
        <f>IF($A642="","",'Система'!$B$4)</f>
        <v/>
      </c>
      <c r="C642" s="14"/>
      <c r="D642" s="14"/>
      <c r="E642" s="14"/>
      <c r="F642" s="14"/>
      <c r="G642" s="23" t="str">
        <f t="array" ref="G642">IF(H642="","",XLOOKUP(H642,selector_07,selector_07_ids,""))</f>
        <v/>
      </c>
      <c r="H642" s="25"/>
      <c r="I642" s="14"/>
      <c r="J642" s="23" t="str">
        <f t="array" ref="J642">IF(K642="","",XLOOKUP(K642,selector_04,selector_04_ids,""))</f>
        <v/>
      </c>
      <c r="K642" s="25"/>
      <c r="L642" s="14"/>
      <c r="M642" s="27"/>
      <c r="N642" s="14"/>
    </row>
    <row r="643">
      <c r="A643" s="14"/>
      <c r="B643" s="14" t="str">
        <f>IF($A643="","",'Система'!$B$4)</f>
        <v/>
      </c>
      <c r="C643" s="14"/>
      <c r="D643" s="14"/>
      <c r="E643" s="14"/>
      <c r="F643" s="14"/>
      <c r="G643" s="23" t="str">
        <f t="array" ref="G643">IF(H643="","",XLOOKUP(H643,selector_07,selector_07_ids,""))</f>
        <v/>
      </c>
      <c r="H643" s="25"/>
      <c r="I643" s="14"/>
      <c r="J643" s="23" t="str">
        <f t="array" ref="J643">IF(K643="","",XLOOKUP(K643,selector_04,selector_04_ids,""))</f>
        <v/>
      </c>
      <c r="K643" s="25"/>
      <c r="L643" s="14"/>
      <c r="M643" s="27"/>
      <c r="N643" s="14"/>
    </row>
    <row r="644">
      <c r="A644" s="14"/>
      <c r="B644" s="14" t="str">
        <f>IF($A644="","",'Система'!$B$4)</f>
        <v/>
      </c>
      <c r="C644" s="14"/>
      <c r="D644" s="14"/>
      <c r="E644" s="14"/>
      <c r="F644" s="14"/>
      <c r="G644" s="23" t="str">
        <f t="array" ref="G644">IF(H644="","",XLOOKUP(H644,selector_07,selector_07_ids,""))</f>
        <v/>
      </c>
      <c r="H644" s="25"/>
      <c r="I644" s="14"/>
      <c r="J644" s="23" t="str">
        <f t="array" ref="J644">IF(K644="","",XLOOKUP(K644,selector_04,selector_04_ids,""))</f>
        <v/>
      </c>
      <c r="K644" s="25"/>
      <c r="L644" s="14"/>
      <c r="M644" s="27"/>
      <c r="N644" s="14"/>
    </row>
    <row r="645">
      <c r="A645" s="14"/>
      <c r="B645" s="14" t="str">
        <f>IF($A645="","",'Система'!$B$4)</f>
        <v/>
      </c>
      <c r="C645" s="14"/>
      <c r="D645" s="14"/>
      <c r="E645" s="14"/>
      <c r="F645" s="14"/>
      <c r="G645" s="23" t="str">
        <f t="array" ref="G645">IF(H645="","",XLOOKUP(H645,selector_07,selector_07_ids,""))</f>
        <v/>
      </c>
      <c r="H645" s="25"/>
      <c r="I645" s="14"/>
      <c r="J645" s="23" t="str">
        <f t="array" ref="J645">IF(K645="","",XLOOKUP(K645,selector_04,selector_04_ids,""))</f>
        <v/>
      </c>
      <c r="K645" s="25"/>
      <c r="L645" s="14"/>
      <c r="M645" s="27"/>
      <c r="N645" s="14"/>
    </row>
    <row r="646">
      <c r="A646" s="14"/>
      <c r="B646" s="14" t="str">
        <f>IF($A646="","",'Система'!$B$4)</f>
        <v/>
      </c>
      <c r="C646" s="14"/>
      <c r="D646" s="14"/>
      <c r="E646" s="14"/>
      <c r="F646" s="14"/>
      <c r="G646" s="23" t="str">
        <f t="array" ref="G646">IF(H646="","",XLOOKUP(H646,selector_07,selector_07_ids,""))</f>
        <v/>
      </c>
      <c r="H646" s="25"/>
      <c r="I646" s="14"/>
      <c r="J646" s="23" t="str">
        <f t="array" ref="J646">IF(K646="","",XLOOKUP(K646,selector_04,selector_04_ids,""))</f>
        <v/>
      </c>
      <c r="K646" s="25"/>
      <c r="L646" s="14"/>
      <c r="M646" s="27"/>
      <c r="N646" s="14"/>
    </row>
    <row r="647">
      <c r="A647" s="14"/>
      <c r="B647" s="14" t="str">
        <f>IF($A647="","",'Система'!$B$4)</f>
        <v/>
      </c>
      <c r="C647" s="14"/>
      <c r="D647" s="14"/>
      <c r="E647" s="14"/>
      <c r="F647" s="14"/>
      <c r="G647" s="23" t="str">
        <f t="array" ref="G647">IF(H647="","",XLOOKUP(H647,selector_07,selector_07_ids,""))</f>
        <v/>
      </c>
      <c r="H647" s="25"/>
      <c r="I647" s="14"/>
      <c r="J647" s="23" t="str">
        <f t="array" ref="J647">IF(K647="","",XLOOKUP(K647,selector_04,selector_04_ids,""))</f>
        <v/>
      </c>
      <c r="K647" s="25"/>
      <c r="L647" s="14"/>
      <c r="M647" s="27"/>
      <c r="N647" s="14"/>
    </row>
    <row r="648">
      <c r="A648" s="14"/>
      <c r="B648" s="14" t="str">
        <f>IF($A648="","",'Система'!$B$4)</f>
        <v/>
      </c>
      <c r="C648" s="14"/>
      <c r="D648" s="14"/>
      <c r="E648" s="14"/>
      <c r="F648" s="14"/>
      <c r="G648" s="23" t="str">
        <f t="array" ref="G648">IF(H648="","",XLOOKUP(H648,selector_07,selector_07_ids,""))</f>
        <v/>
      </c>
      <c r="H648" s="25"/>
      <c r="I648" s="14"/>
      <c r="J648" s="23" t="str">
        <f t="array" ref="J648">IF(K648="","",XLOOKUP(K648,selector_04,selector_04_ids,""))</f>
        <v/>
      </c>
      <c r="K648" s="25"/>
      <c r="L648" s="14"/>
      <c r="M648" s="27"/>
      <c r="N648" s="14"/>
    </row>
    <row r="649">
      <c r="A649" s="14"/>
      <c r="B649" s="14" t="str">
        <f>IF($A649="","",'Система'!$B$4)</f>
        <v/>
      </c>
      <c r="C649" s="14"/>
      <c r="D649" s="14"/>
      <c r="E649" s="14"/>
      <c r="F649" s="14"/>
      <c r="G649" s="23" t="str">
        <f t="array" ref="G649">IF(H649="","",XLOOKUP(H649,selector_07,selector_07_ids,""))</f>
        <v/>
      </c>
      <c r="H649" s="25"/>
      <c r="I649" s="14"/>
      <c r="J649" s="23" t="str">
        <f t="array" ref="J649">IF(K649="","",XLOOKUP(K649,selector_04,selector_04_ids,""))</f>
        <v/>
      </c>
      <c r="K649" s="25"/>
      <c r="L649" s="14"/>
      <c r="M649" s="27"/>
      <c r="N649" s="14"/>
    </row>
    <row r="650">
      <c r="A650" s="14"/>
      <c r="B650" s="14" t="str">
        <f>IF($A650="","",'Система'!$B$4)</f>
        <v/>
      </c>
      <c r="C650" s="14"/>
      <c r="D650" s="14"/>
      <c r="E650" s="14"/>
      <c r="F650" s="14"/>
      <c r="G650" s="23" t="str">
        <f t="array" ref="G650">IF(H650="","",XLOOKUP(H650,selector_07,selector_07_ids,""))</f>
        <v/>
      </c>
      <c r="H650" s="25"/>
      <c r="I650" s="14"/>
      <c r="J650" s="23" t="str">
        <f t="array" ref="J650">IF(K650="","",XLOOKUP(K650,selector_04,selector_04_ids,""))</f>
        <v/>
      </c>
      <c r="K650" s="25"/>
      <c r="L650" s="14"/>
      <c r="M650" s="27"/>
      <c r="N650" s="14"/>
    </row>
    <row r="651">
      <c r="A651" s="14"/>
      <c r="B651" s="14" t="str">
        <f>IF($A651="","",'Система'!$B$4)</f>
        <v/>
      </c>
      <c r="C651" s="14"/>
      <c r="D651" s="14"/>
      <c r="E651" s="14"/>
      <c r="F651" s="14"/>
      <c r="G651" s="23" t="str">
        <f t="array" ref="G651">IF(H651="","",XLOOKUP(H651,selector_07,selector_07_ids,""))</f>
        <v/>
      </c>
      <c r="H651" s="25"/>
      <c r="I651" s="14"/>
      <c r="J651" s="23" t="str">
        <f t="array" ref="J651">IF(K651="","",XLOOKUP(K651,selector_04,selector_04_ids,""))</f>
        <v/>
      </c>
      <c r="K651" s="25"/>
      <c r="L651" s="14"/>
      <c r="M651" s="27"/>
      <c r="N651" s="14"/>
    </row>
    <row r="652">
      <c r="A652" s="14"/>
      <c r="B652" s="14" t="str">
        <f>IF($A652="","",'Система'!$B$4)</f>
        <v/>
      </c>
      <c r="C652" s="14"/>
      <c r="D652" s="14"/>
      <c r="E652" s="14"/>
      <c r="F652" s="14"/>
      <c r="G652" s="23" t="str">
        <f t="array" ref="G652">IF(H652="","",XLOOKUP(H652,selector_07,selector_07_ids,""))</f>
        <v/>
      </c>
      <c r="H652" s="25"/>
      <c r="I652" s="14"/>
      <c r="J652" s="23" t="str">
        <f t="array" ref="J652">IF(K652="","",XLOOKUP(K652,selector_04,selector_04_ids,""))</f>
        <v/>
      </c>
      <c r="K652" s="25"/>
      <c r="L652" s="14"/>
      <c r="M652" s="27"/>
      <c r="N652" s="14"/>
    </row>
    <row r="653">
      <c r="A653" s="14"/>
      <c r="B653" s="14" t="str">
        <f>IF($A653="","",'Система'!$B$4)</f>
        <v/>
      </c>
      <c r="C653" s="14"/>
      <c r="D653" s="14"/>
      <c r="E653" s="14"/>
      <c r="F653" s="14"/>
      <c r="G653" s="23" t="str">
        <f t="array" ref="G653">IF(H653="","",XLOOKUP(H653,selector_07,selector_07_ids,""))</f>
        <v/>
      </c>
      <c r="H653" s="25"/>
      <c r="I653" s="14"/>
      <c r="J653" s="23" t="str">
        <f t="array" ref="J653">IF(K653="","",XLOOKUP(K653,selector_04,selector_04_ids,""))</f>
        <v/>
      </c>
      <c r="K653" s="25"/>
      <c r="L653" s="14"/>
      <c r="M653" s="27"/>
      <c r="N653" s="14"/>
    </row>
    <row r="654">
      <c r="A654" s="14"/>
      <c r="B654" s="14" t="str">
        <f>IF($A654="","",'Система'!$B$4)</f>
        <v/>
      </c>
      <c r="C654" s="14"/>
      <c r="D654" s="14"/>
      <c r="E654" s="14"/>
      <c r="F654" s="14"/>
      <c r="G654" s="23" t="str">
        <f t="array" ref="G654">IF(H654="","",XLOOKUP(H654,selector_07,selector_07_ids,""))</f>
        <v/>
      </c>
      <c r="H654" s="25"/>
      <c r="I654" s="14"/>
      <c r="J654" s="23" t="str">
        <f t="array" ref="J654">IF(K654="","",XLOOKUP(K654,selector_04,selector_04_ids,""))</f>
        <v/>
      </c>
      <c r="K654" s="25"/>
      <c r="L654" s="14"/>
      <c r="M654" s="27"/>
      <c r="N654" s="14"/>
    </row>
    <row r="655">
      <c r="A655" s="14"/>
      <c r="B655" s="14" t="str">
        <f>IF($A655="","",'Система'!$B$4)</f>
        <v/>
      </c>
      <c r="C655" s="14"/>
      <c r="D655" s="14"/>
      <c r="E655" s="14"/>
      <c r="F655" s="14"/>
      <c r="G655" s="23" t="str">
        <f t="array" ref="G655">IF(H655="","",XLOOKUP(H655,selector_07,selector_07_ids,""))</f>
        <v/>
      </c>
      <c r="H655" s="25"/>
      <c r="I655" s="14"/>
      <c r="J655" s="23" t="str">
        <f t="array" ref="J655">IF(K655="","",XLOOKUP(K655,selector_04,selector_04_ids,""))</f>
        <v/>
      </c>
      <c r="K655" s="25"/>
      <c r="L655" s="14"/>
      <c r="M655" s="27"/>
      <c r="N655" s="14"/>
    </row>
    <row r="656">
      <c r="A656" s="14"/>
      <c r="B656" s="14" t="str">
        <f>IF($A656="","",'Система'!$B$4)</f>
        <v/>
      </c>
      <c r="C656" s="14"/>
      <c r="D656" s="14"/>
      <c r="E656" s="14"/>
      <c r="F656" s="14"/>
      <c r="G656" s="23" t="str">
        <f t="array" ref="G656">IF(H656="","",XLOOKUP(H656,selector_07,selector_07_ids,""))</f>
        <v/>
      </c>
      <c r="H656" s="25"/>
      <c r="I656" s="14"/>
      <c r="J656" s="23" t="str">
        <f t="array" ref="J656">IF(K656="","",XLOOKUP(K656,selector_04,selector_04_ids,""))</f>
        <v/>
      </c>
      <c r="K656" s="25"/>
      <c r="L656" s="14"/>
      <c r="M656" s="27"/>
      <c r="N656" s="14"/>
    </row>
    <row r="657">
      <c r="A657" s="14"/>
      <c r="B657" s="14" t="str">
        <f>IF($A657="","",'Система'!$B$4)</f>
        <v/>
      </c>
      <c r="C657" s="14"/>
      <c r="D657" s="14"/>
      <c r="E657" s="14"/>
      <c r="F657" s="14"/>
      <c r="G657" s="23" t="str">
        <f t="array" ref="G657">IF(H657="","",XLOOKUP(H657,selector_07,selector_07_ids,""))</f>
        <v/>
      </c>
      <c r="H657" s="25"/>
      <c r="I657" s="14"/>
      <c r="J657" s="23" t="str">
        <f t="array" ref="J657">IF(K657="","",XLOOKUP(K657,selector_04,selector_04_ids,""))</f>
        <v/>
      </c>
      <c r="K657" s="25"/>
      <c r="L657" s="14"/>
      <c r="M657" s="27"/>
      <c r="N657" s="14"/>
    </row>
    <row r="658">
      <c r="A658" s="14"/>
      <c r="B658" s="14" t="str">
        <f>IF($A658="","",'Система'!$B$4)</f>
        <v/>
      </c>
      <c r="C658" s="14"/>
      <c r="D658" s="14"/>
      <c r="E658" s="14"/>
      <c r="F658" s="14"/>
      <c r="G658" s="23" t="str">
        <f t="array" ref="G658">IF(H658="","",XLOOKUP(H658,selector_07,selector_07_ids,""))</f>
        <v/>
      </c>
      <c r="H658" s="25"/>
      <c r="I658" s="14"/>
      <c r="J658" s="23" t="str">
        <f t="array" ref="J658">IF(K658="","",XLOOKUP(K658,selector_04,selector_04_ids,""))</f>
        <v/>
      </c>
      <c r="K658" s="25"/>
      <c r="L658" s="14"/>
      <c r="M658" s="27"/>
      <c r="N658" s="14"/>
    </row>
    <row r="659">
      <c r="A659" s="14"/>
      <c r="B659" s="14" t="str">
        <f>IF($A659="","",'Система'!$B$4)</f>
        <v/>
      </c>
      <c r="C659" s="14"/>
      <c r="D659" s="14"/>
      <c r="E659" s="14"/>
      <c r="F659" s="14"/>
      <c r="G659" s="23" t="str">
        <f t="array" ref="G659">IF(H659="","",XLOOKUP(H659,selector_07,selector_07_ids,""))</f>
        <v/>
      </c>
      <c r="H659" s="25"/>
      <c r="I659" s="14"/>
      <c r="J659" s="23" t="str">
        <f t="array" ref="J659">IF(K659="","",XLOOKUP(K659,selector_04,selector_04_ids,""))</f>
        <v/>
      </c>
      <c r="K659" s="25"/>
      <c r="L659" s="14"/>
      <c r="M659" s="27"/>
      <c r="N659" s="14"/>
    </row>
    <row r="660">
      <c r="A660" s="14"/>
      <c r="B660" s="14" t="str">
        <f>IF($A660="","",'Система'!$B$4)</f>
        <v/>
      </c>
      <c r="C660" s="14"/>
      <c r="D660" s="14"/>
      <c r="E660" s="14"/>
      <c r="F660" s="14"/>
      <c r="G660" s="23" t="str">
        <f t="array" ref="G660">IF(H660="","",XLOOKUP(H660,selector_07,selector_07_ids,""))</f>
        <v/>
      </c>
      <c r="H660" s="25"/>
      <c r="I660" s="14"/>
      <c r="J660" s="23" t="str">
        <f t="array" ref="J660">IF(K660="","",XLOOKUP(K660,selector_04,selector_04_ids,""))</f>
        <v/>
      </c>
      <c r="K660" s="25"/>
      <c r="L660" s="14"/>
      <c r="M660" s="27"/>
      <c r="N660" s="14"/>
    </row>
    <row r="661">
      <c r="A661" s="14"/>
      <c r="B661" s="14" t="str">
        <f>IF($A661="","",'Система'!$B$4)</f>
        <v/>
      </c>
      <c r="C661" s="14"/>
      <c r="D661" s="14"/>
      <c r="E661" s="14"/>
      <c r="F661" s="14"/>
      <c r="G661" s="23" t="str">
        <f t="array" ref="G661">IF(H661="","",XLOOKUP(H661,selector_07,selector_07_ids,""))</f>
        <v/>
      </c>
      <c r="H661" s="25"/>
      <c r="I661" s="14"/>
      <c r="J661" s="23" t="str">
        <f t="array" ref="J661">IF(K661="","",XLOOKUP(K661,selector_04,selector_04_ids,""))</f>
        <v/>
      </c>
      <c r="K661" s="25"/>
      <c r="L661" s="14"/>
      <c r="M661" s="27"/>
      <c r="N661" s="14"/>
    </row>
    <row r="662">
      <c r="A662" s="14"/>
      <c r="B662" s="14" t="str">
        <f>IF($A662="","",'Система'!$B$4)</f>
        <v/>
      </c>
      <c r="C662" s="14"/>
      <c r="D662" s="14"/>
      <c r="E662" s="14"/>
      <c r="F662" s="14"/>
      <c r="G662" s="23" t="str">
        <f t="array" ref="G662">IF(H662="","",XLOOKUP(H662,selector_07,selector_07_ids,""))</f>
        <v/>
      </c>
      <c r="H662" s="25"/>
      <c r="I662" s="14"/>
      <c r="J662" s="23" t="str">
        <f t="array" ref="J662">IF(K662="","",XLOOKUP(K662,selector_04,selector_04_ids,""))</f>
        <v/>
      </c>
      <c r="K662" s="25"/>
      <c r="L662" s="14"/>
      <c r="M662" s="27"/>
      <c r="N662" s="14"/>
    </row>
    <row r="663">
      <c r="A663" s="14"/>
      <c r="B663" s="14" t="str">
        <f>IF($A663="","",'Система'!$B$4)</f>
        <v/>
      </c>
      <c r="C663" s="14"/>
      <c r="D663" s="14"/>
      <c r="E663" s="14"/>
      <c r="F663" s="14"/>
      <c r="G663" s="23" t="str">
        <f t="array" ref="G663">IF(H663="","",XLOOKUP(H663,selector_07,selector_07_ids,""))</f>
        <v/>
      </c>
      <c r="H663" s="25"/>
      <c r="I663" s="14"/>
      <c r="J663" s="23" t="str">
        <f t="array" ref="J663">IF(K663="","",XLOOKUP(K663,selector_04,selector_04_ids,""))</f>
        <v/>
      </c>
      <c r="K663" s="25"/>
      <c r="L663" s="14"/>
      <c r="M663" s="27"/>
      <c r="N663" s="14"/>
    </row>
    <row r="664">
      <c r="A664" s="14"/>
      <c r="B664" s="14" t="str">
        <f>IF($A664="","",'Система'!$B$4)</f>
        <v/>
      </c>
      <c r="C664" s="14"/>
      <c r="D664" s="14"/>
      <c r="E664" s="14"/>
      <c r="F664" s="14"/>
      <c r="G664" s="23" t="str">
        <f t="array" ref="G664">IF(H664="","",XLOOKUP(H664,selector_07,selector_07_ids,""))</f>
        <v/>
      </c>
      <c r="H664" s="25"/>
      <c r="I664" s="14"/>
      <c r="J664" s="23" t="str">
        <f t="array" ref="J664">IF(K664="","",XLOOKUP(K664,selector_04,selector_04_ids,""))</f>
        <v/>
      </c>
      <c r="K664" s="25"/>
      <c r="L664" s="14"/>
      <c r="M664" s="27"/>
      <c r="N664" s="14"/>
    </row>
    <row r="665">
      <c r="A665" s="14"/>
      <c r="B665" s="14" t="str">
        <f>IF($A665="","",'Система'!$B$4)</f>
        <v/>
      </c>
      <c r="C665" s="14"/>
      <c r="D665" s="14"/>
      <c r="E665" s="14"/>
      <c r="F665" s="14"/>
      <c r="G665" s="23" t="str">
        <f t="array" ref="G665">IF(H665="","",XLOOKUP(H665,selector_07,selector_07_ids,""))</f>
        <v/>
      </c>
      <c r="H665" s="25"/>
      <c r="I665" s="14"/>
      <c r="J665" s="23" t="str">
        <f t="array" ref="J665">IF(K665="","",XLOOKUP(K665,selector_04,selector_04_ids,""))</f>
        <v/>
      </c>
      <c r="K665" s="25"/>
      <c r="L665" s="14"/>
      <c r="M665" s="27"/>
      <c r="N665" s="14"/>
    </row>
    <row r="666">
      <c r="A666" s="14"/>
      <c r="B666" s="14" t="str">
        <f>IF($A666="","",'Система'!$B$4)</f>
        <v/>
      </c>
      <c r="C666" s="14"/>
      <c r="D666" s="14"/>
      <c r="E666" s="14"/>
      <c r="F666" s="14"/>
      <c r="G666" s="23" t="str">
        <f t="array" ref="G666">IF(H666="","",XLOOKUP(H666,selector_07,selector_07_ids,""))</f>
        <v/>
      </c>
      <c r="H666" s="25"/>
      <c r="I666" s="14"/>
      <c r="J666" s="23" t="str">
        <f t="array" ref="J666">IF(K666="","",XLOOKUP(K666,selector_04,selector_04_ids,""))</f>
        <v/>
      </c>
      <c r="K666" s="25"/>
      <c r="L666" s="14"/>
      <c r="M666" s="27"/>
      <c r="N666" s="14"/>
    </row>
    <row r="667">
      <c r="A667" s="14"/>
      <c r="B667" s="14" t="str">
        <f>IF($A667="","",'Система'!$B$4)</f>
        <v/>
      </c>
      <c r="C667" s="14"/>
      <c r="D667" s="14"/>
      <c r="E667" s="14"/>
      <c r="F667" s="14"/>
      <c r="G667" s="23" t="str">
        <f t="array" ref="G667">IF(H667="","",XLOOKUP(H667,selector_07,selector_07_ids,""))</f>
        <v/>
      </c>
      <c r="H667" s="25"/>
      <c r="I667" s="14"/>
      <c r="J667" s="23" t="str">
        <f t="array" ref="J667">IF(K667="","",XLOOKUP(K667,selector_04,selector_04_ids,""))</f>
        <v/>
      </c>
      <c r="K667" s="25"/>
      <c r="L667" s="14"/>
      <c r="M667" s="27"/>
      <c r="N667" s="14"/>
    </row>
    <row r="668">
      <c r="A668" s="14"/>
      <c r="B668" s="14" t="str">
        <f>IF($A668="","",'Система'!$B$4)</f>
        <v/>
      </c>
      <c r="C668" s="14"/>
      <c r="D668" s="14"/>
      <c r="E668" s="14"/>
      <c r="F668" s="14"/>
      <c r="G668" s="23" t="str">
        <f t="array" ref="G668">IF(H668="","",XLOOKUP(H668,selector_07,selector_07_ids,""))</f>
        <v/>
      </c>
      <c r="H668" s="25"/>
      <c r="I668" s="14"/>
      <c r="J668" s="23" t="str">
        <f t="array" ref="J668">IF(K668="","",XLOOKUP(K668,selector_04,selector_04_ids,""))</f>
        <v/>
      </c>
      <c r="K668" s="25"/>
      <c r="L668" s="14"/>
      <c r="M668" s="27"/>
      <c r="N668" s="14"/>
    </row>
    <row r="669">
      <c r="A669" s="14"/>
      <c r="B669" s="14" t="str">
        <f>IF($A669="","",'Система'!$B$4)</f>
        <v/>
      </c>
      <c r="C669" s="14"/>
      <c r="D669" s="14"/>
      <c r="E669" s="14"/>
      <c r="F669" s="14"/>
      <c r="G669" s="23" t="str">
        <f t="array" ref="G669">IF(H669="","",XLOOKUP(H669,selector_07,selector_07_ids,""))</f>
        <v/>
      </c>
      <c r="H669" s="25"/>
      <c r="I669" s="14"/>
      <c r="J669" s="23" t="str">
        <f t="array" ref="J669">IF(K669="","",XLOOKUP(K669,selector_04,selector_04_ids,""))</f>
        <v/>
      </c>
      <c r="K669" s="25"/>
      <c r="L669" s="14"/>
      <c r="M669" s="27"/>
      <c r="N669" s="14"/>
    </row>
    <row r="670">
      <c r="A670" s="14"/>
      <c r="B670" s="14" t="str">
        <f>IF($A670="","",'Система'!$B$4)</f>
        <v/>
      </c>
      <c r="C670" s="14"/>
      <c r="D670" s="14"/>
      <c r="E670" s="14"/>
      <c r="F670" s="14"/>
      <c r="G670" s="23" t="str">
        <f t="array" ref="G670">IF(H670="","",XLOOKUP(H670,selector_07,selector_07_ids,""))</f>
        <v/>
      </c>
      <c r="H670" s="25"/>
      <c r="I670" s="14"/>
      <c r="J670" s="23" t="str">
        <f t="array" ref="J670">IF(K670="","",XLOOKUP(K670,selector_04,selector_04_ids,""))</f>
        <v/>
      </c>
      <c r="K670" s="25"/>
      <c r="L670" s="14"/>
      <c r="M670" s="27"/>
      <c r="N670" s="14"/>
    </row>
    <row r="671">
      <c r="A671" s="14"/>
      <c r="B671" s="14" t="str">
        <f>IF($A671="","",'Система'!$B$4)</f>
        <v/>
      </c>
      <c r="C671" s="14"/>
      <c r="D671" s="14"/>
      <c r="E671" s="14"/>
      <c r="F671" s="14"/>
      <c r="G671" s="23" t="str">
        <f t="array" ref="G671">IF(H671="","",XLOOKUP(H671,selector_07,selector_07_ids,""))</f>
        <v/>
      </c>
      <c r="H671" s="25"/>
      <c r="I671" s="14"/>
      <c r="J671" s="23" t="str">
        <f t="array" ref="J671">IF(K671="","",XLOOKUP(K671,selector_04,selector_04_ids,""))</f>
        <v/>
      </c>
      <c r="K671" s="25"/>
      <c r="L671" s="14"/>
      <c r="M671" s="27"/>
      <c r="N671" s="14"/>
    </row>
    <row r="672">
      <c r="A672" s="14"/>
      <c r="B672" s="14" t="str">
        <f>IF($A672="","",'Система'!$B$4)</f>
        <v/>
      </c>
      <c r="C672" s="14"/>
      <c r="D672" s="14"/>
      <c r="E672" s="14"/>
      <c r="F672" s="14"/>
      <c r="G672" s="23" t="str">
        <f t="array" ref="G672">IF(H672="","",XLOOKUP(H672,selector_07,selector_07_ids,""))</f>
        <v/>
      </c>
      <c r="H672" s="25"/>
      <c r="I672" s="14"/>
      <c r="J672" s="23" t="str">
        <f t="array" ref="J672">IF(K672="","",XLOOKUP(K672,selector_04,selector_04_ids,""))</f>
        <v/>
      </c>
      <c r="K672" s="25"/>
      <c r="L672" s="14"/>
      <c r="M672" s="27"/>
      <c r="N672" s="14"/>
    </row>
    <row r="673">
      <c r="A673" s="14"/>
      <c r="B673" s="14" t="str">
        <f>IF($A673="","",'Система'!$B$4)</f>
        <v/>
      </c>
      <c r="C673" s="14"/>
      <c r="D673" s="14"/>
      <c r="E673" s="14"/>
      <c r="F673" s="14"/>
      <c r="G673" s="23" t="str">
        <f t="array" ref="G673">IF(H673="","",XLOOKUP(H673,selector_07,selector_07_ids,""))</f>
        <v/>
      </c>
      <c r="H673" s="25"/>
      <c r="I673" s="14"/>
      <c r="J673" s="23" t="str">
        <f t="array" ref="J673">IF(K673="","",XLOOKUP(K673,selector_04,selector_04_ids,""))</f>
        <v/>
      </c>
      <c r="K673" s="25"/>
      <c r="L673" s="14"/>
      <c r="M673" s="27"/>
      <c r="N673" s="14"/>
    </row>
    <row r="674">
      <c r="A674" s="14"/>
      <c r="B674" s="14" t="str">
        <f>IF($A674="","",'Система'!$B$4)</f>
        <v/>
      </c>
      <c r="C674" s="14"/>
      <c r="D674" s="14"/>
      <c r="E674" s="14"/>
      <c r="F674" s="14"/>
      <c r="G674" s="23" t="str">
        <f t="array" ref="G674">IF(H674="","",XLOOKUP(H674,selector_07,selector_07_ids,""))</f>
        <v/>
      </c>
      <c r="H674" s="25"/>
      <c r="I674" s="14"/>
      <c r="J674" s="23" t="str">
        <f t="array" ref="J674">IF(K674="","",XLOOKUP(K674,selector_04,selector_04_ids,""))</f>
        <v/>
      </c>
      <c r="K674" s="25"/>
      <c r="L674" s="14"/>
      <c r="M674" s="27"/>
      <c r="N674" s="14"/>
    </row>
    <row r="675">
      <c r="A675" s="14"/>
      <c r="B675" s="14" t="str">
        <f>IF($A675="","",'Система'!$B$4)</f>
        <v/>
      </c>
      <c r="C675" s="14"/>
      <c r="D675" s="14"/>
      <c r="E675" s="14"/>
      <c r="F675" s="14"/>
      <c r="G675" s="23" t="str">
        <f t="array" ref="G675">IF(H675="","",XLOOKUP(H675,selector_07,selector_07_ids,""))</f>
        <v/>
      </c>
      <c r="H675" s="25"/>
      <c r="I675" s="14"/>
      <c r="J675" s="23" t="str">
        <f t="array" ref="J675">IF(K675="","",XLOOKUP(K675,selector_04,selector_04_ids,""))</f>
        <v/>
      </c>
      <c r="K675" s="25"/>
      <c r="L675" s="14"/>
      <c r="M675" s="27"/>
      <c r="N675" s="14"/>
    </row>
    <row r="676">
      <c r="A676" s="14"/>
      <c r="B676" s="14" t="str">
        <f>IF($A676="","",'Система'!$B$4)</f>
        <v/>
      </c>
      <c r="C676" s="14"/>
      <c r="D676" s="14"/>
      <c r="E676" s="14"/>
      <c r="F676" s="14"/>
      <c r="G676" s="23" t="str">
        <f t="array" ref="G676">IF(H676="","",XLOOKUP(H676,selector_07,selector_07_ids,""))</f>
        <v/>
      </c>
      <c r="H676" s="25"/>
      <c r="I676" s="14"/>
      <c r="J676" s="23" t="str">
        <f t="array" ref="J676">IF(K676="","",XLOOKUP(K676,selector_04,selector_04_ids,""))</f>
        <v/>
      </c>
      <c r="K676" s="25"/>
      <c r="L676" s="14"/>
      <c r="M676" s="27"/>
      <c r="N676" s="14"/>
    </row>
    <row r="677">
      <c r="A677" s="14"/>
      <c r="B677" s="14" t="str">
        <f>IF($A677="","",'Система'!$B$4)</f>
        <v/>
      </c>
      <c r="C677" s="14"/>
      <c r="D677" s="14"/>
      <c r="E677" s="14"/>
      <c r="F677" s="14"/>
      <c r="G677" s="23" t="str">
        <f t="array" ref="G677">IF(H677="","",XLOOKUP(H677,selector_07,selector_07_ids,""))</f>
        <v/>
      </c>
      <c r="H677" s="25"/>
      <c r="I677" s="14"/>
      <c r="J677" s="23" t="str">
        <f t="array" ref="J677">IF(K677="","",XLOOKUP(K677,selector_04,selector_04_ids,""))</f>
        <v/>
      </c>
      <c r="K677" s="25"/>
      <c r="L677" s="14"/>
      <c r="M677" s="27"/>
      <c r="N677" s="14"/>
    </row>
    <row r="678">
      <c r="A678" s="14"/>
      <c r="B678" s="14" t="str">
        <f>IF($A678="","",'Система'!$B$4)</f>
        <v/>
      </c>
      <c r="C678" s="14"/>
      <c r="D678" s="14"/>
      <c r="E678" s="14"/>
      <c r="F678" s="14"/>
      <c r="G678" s="23" t="str">
        <f t="array" ref="G678">IF(H678="","",XLOOKUP(H678,selector_07,selector_07_ids,""))</f>
        <v/>
      </c>
      <c r="H678" s="25"/>
      <c r="I678" s="14"/>
      <c r="J678" s="23" t="str">
        <f t="array" ref="J678">IF(K678="","",XLOOKUP(K678,selector_04,selector_04_ids,""))</f>
        <v/>
      </c>
      <c r="K678" s="25"/>
      <c r="L678" s="14"/>
      <c r="M678" s="27"/>
      <c r="N678" s="14"/>
    </row>
    <row r="679">
      <c r="A679" s="14"/>
      <c r="B679" s="14" t="str">
        <f>IF($A679="","",'Система'!$B$4)</f>
        <v/>
      </c>
      <c r="C679" s="14"/>
      <c r="D679" s="14"/>
      <c r="E679" s="14"/>
      <c r="F679" s="14"/>
      <c r="G679" s="23" t="str">
        <f t="array" ref="G679">IF(H679="","",XLOOKUP(H679,selector_07,selector_07_ids,""))</f>
        <v/>
      </c>
      <c r="H679" s="25"/>
      <c r="I679" s="14"/>
      <c r="J679" s="23" t="str">
        <f t="array" ref="J679">IF(K679="","",XLOOKUP(K679,selector_04,selector_04_ids,""))</f>
        <v/>
      </c>
      <c r="K679" s="25"/>
      <c r="L679" s="14"/>
      <c r="M679" s="27"/>
      <c r="N679" s="14"/>
    </row>
    <row r="680">
      <c r="A680" s="14"/>
      <c r="B680" s="14" t="str">
        <f>IF($A680="","",'Система'!$B$4)</f>
        <v/>
      </c>
      <c r="C680" s="14"/>
      <c r="D680" s="14"/>
      <c r="E680" s="14"/>
      <c r="F680" s="14"/>
      <c r="G680" s="23" t="str">
        <f t="array" ref="G680">IF(H680="","",XLOOKUP(H680,selector_07,selector_07_ids,""))</f>
        <v/>
      </c>
      <c r="H680" s="25"/>
      <c r="I680" s="14"/>
      <c r="J680" s="23" t="str">
        <f t="array" ref="J680">IF(K680="","",XLOOKUP(K680,selector_04,selector_04_ids,""))</f>
        <v/>
      </c>
      <c r="K680" s="25"/>
      <c r="L680" s="14"/>
      <c r="M680" s="27"/>
      <c r="N680" s="14"/>
    </row>
    <row r="681">
      <c r="A681" s="14"/>
      <c r="B681" s="14" t="str">
        <f>IF($A681="","",'Система'!$B$4)</f>
        <v/>
      </c>
      <c r="C681" s="14"/>
      <c r="D681" s="14"/>
      <c r="E681" s="14"/>
      <c r="F681" s="14"/>
      <c r="G681" s="23" t="str">
        <f t="array" ref="G681">IF(H681="","",XLOOKUP(H681,selector_07,selector_07_ids,""))</f>
        <v/>
      </c>
      <c r="H681" s="25"/>
      <c r="I681" s="14"/>
      <c r="J681" s="23" t="str">
        <f t="array" ref="J681">IF(K681="","",XLOOKUP(K681,selector_04,selector_04_ids,""))</f>
        <v/>
      </c>
      <c r="K681" s="25"/>
      <c r="L681" s="14"/>
      <c r="M681" s="27"/>
      <c r="N681" s="14"/>
    </row>
    <row r="682">
      <c r="A682" s="14"/>
      <c r="B682" s="14" t="str">
        <f>IF($A682="","",'Система'!$B$4)</f>
        <v/>
      </c>
      <c r="C682" s="14"/>
      <c r="D682" s="14"/>
      <c r="E682" s="14"/>
      <c r="F682" s="14"/>
      <c r="G682" s="23" t="str">
        <f t="array" ref="G682">IF(H682="","",XLOOKUP(H682,selector_07,selector_07_ids,""))</f>
        <v/>
      </c>
      <c r="H682" s="25"/>
      <c r="I682" s="14"/>
      <c r="J682" s="23" t="str">
        <f t="array" ref="J682">IF(K682="","",XLOOKUP(K682,selector_04,selector_04_ids,""))</f>
        <v/>
      </c>
      <c r="K682" s="25"/>
      <c r="L682" s="14"/>
      <c r="M682" s="27"/>
      <c r="N682" s="14"/>
    </row>
    <row r="683">
      <c r="A683" s="14"/>
      <c r="B683" s="14" t="str">
        <f>IF($A683="","",'Система'!$B$4)</f>
        <v/>
      </c>
      <c r="C683" s="14"/>
      <c r="D683" s="14"/>
      <c r="E683" s="14"/>
      <c r="F683" s="14"/>
      <c r="G683" s="23" t="str">
        <f t="array" ref="G683">IF(H683="","",XLOOKUP(H683,selector_07,selector_07_ids,""))</f>
        <v/>
      </c>
      <c r="H683" s="25"/>
      <c r="I683" s="14"/>
      <c r="J683" s="23" t="str">
        <f t="array" ref="J683">IF(K683="","",XLOOKUP(K683,selector_04,selector_04_ids,""))</f>
        <v/>
      </c>
      <c r="K683" s="25"/>
      <c r="L683" s="14"/>
      <c r="M683" s="27"/>
      <c r="N683" s="14"/>
    </row>
    <row r="684">
      <c r="A684" s="14"/>
      <c r="B684" s="14" t="str">
        <f>IF($A684="","",'Система'!$B$4)</f>
        <v/>
      </c>
      <c r="C684" s="14"/>
      <c r="D684" s="14"/>
      <c r="E684" s="14"/>
      <c r="F684" s="14"/>
      <c r="G684" s="23" t="str">
        <f t="array" ref="G684">IF(H684="","",XLOOKUP(H684,selector_07,selector_07_ids,""))</f>
        <v/>
      </c>
      <c r="H684" s="25"/>
      <c r="I684" s="14"/>
      <c r="J684" s="23" t="str">
        <f t="array" ref="J684">IF(K684="","",XLOOKUP(K684,selector_04,selector_04_ids,""))</f>
        <v/>
      </c>
      <c r="K684" s="25"/>
      <c r="L684" s="14"/>
      <c r="M684" s="27"/>
      <c r="N684" s="14"/>
    </row>
    <row r="685">
      <c r="A685" s="14"/>
      <c r="B685" s="14" t="str">
        <f>IF($A685="","",'Система'!$B$4)</f>
        <v/>
      </c>
      <c r="C685" s="14"/>
      <c r="D685" s="14"/>
      <c r="E685" s="14"/>
      <c r="F685" s="14"/>
      <c r="G685" s="23" t="str">
        <f t="array" ref="G685">IF(H685="","",XLOOKUP(H685,selector_07,selector_07_ids,""))</f>
        <v/>
      </c>
      <c r="H685" s="25"/>
      <c r="I685" s="14"/>
      <c r="J685" s="23" t="str">
        <f t="array" ref="J685">IF(K685="","",XLOOKUP(K685,selector_04,selector_04_ids,""))</f>
        <v/>
      </c>
      <c r="K685" s="25"/>
      <c r="L685" s="14"/>
      <c r="M685" s="27"/>
      <c r="N685" s="14"/>
    </row>
    <row r="686">
      <c r="A686" s="14"/>
      <c r="B686" s="14" t="str">
        <f>IF($A686="","",'Система'!$B$4)</f>
        <v/>
      </c>
      <c r="C686" s="14"/>
      <c r="D686" s="14"/>
      <c r="E686" s="14"/>
      <c r="F686" s="14"/>
      <c r="G686" s="23" t="str">
        <f t="array" ref="G686">IF(H686="","",XLOOKUP(H686,selector_07,selector_07_ids,""))</f>
        <v/>
      </c>
      <c r="H686" s="25"/>
      <c r="I686" s="14"/>
      <c r="J686" s="23" t="str">
        <f t="array" ref="J686">IF(K686="","",XLOOKUP(K686,selector_04,selector_04_ids,""))</f>
        <v/>
      </c>
      <c r="K686" s="25"/>
      <c r="L686" s="14"/>
      <c r="M686" s="27"/>
      <c r="N686" s="14"/>
    </row>
    <row r="687">
      <c r="A687" s="14"/>
      <c r="B687" s="14" t="str">
        <f>IF($A687="","",'Система'!$B$4)</f>
        <v/>
      </c>
      <c r="C687" s="14"/>
      <c r="D687" s="14"/>
      <c r="E687" s="14"/>
      <c r="F687" s="14"/>
      <c r="G687" s="23" t="str">
        <f t="array" ref="G687">IF(H687="","",XLOOKUP(H687,selector_07,selector_07_ids,""))</f>
        <v/>
      </c>
      <c r="H687" s="25"/>
      <c r="I687" s="14"/>
      <c r="J687" s="23" t="str">
        <f t="array" ref="J687">IF(K687="","",XLOOKUP(K687,selector_04,selector_04_ids,""))</f>
        <v/>
      </c>
      <c r="K687" s="25"/>
      <c r="L687" s="14"/>
      <c r="M687" s="27"/>
      <c r="N687" s="14"/>
    </row>
    <row r="688">
      <c r="A688" s="14"/>
      <c r="B688" s="14" t="str">
        <f>IF($A688="","",'Система'!$B$4)</f>
        <v/>
      </c>
      <c r="C688" s="14"/>
      <c r="D688" s="14"/>
      <c r="E688" s="14"/>
      <c r="F688" s="14"/>
      <c r="G688" s="23" t="str">
        <f t="array" ref="G688">IF(H688="","",XLOOKUP(H688,selector_07,selector_07_ids,""))</f>
        <v/>
      </c>
      <c r="H688" s="25"/>
      <c r="I688" s="14"/>
      <c r="J688" s="23" t="str">
        <f t="array" ref="J688">IF(K688="","",XLOOKUP(K688,selector_04,selector_04_ids,""))</f>
        <v/>
      </c>
      <c r="K688" s="25"/>
      <c r="L688" s="14"/>
      <c r="M688" s="27"/>
      <c r="N688" s="14"/>
    </row>
    <row r="689">
      <c r="A689" s="14"/>
      <c r="B689" s="14" t="str">
        <f>IF($A689="","",'Система'!$B$4)</f>
        <v/>
      </c>
      <c r="C689" s="14"/>
      <c r="D689" s="14"/>
      <c r="E689" s="14"/>
      <c r="F689" s="14"/>
      <c r="G689" s="23" t="str">
        <f t="array" ref="G689">IF(H689="","",XLOOKUP(H689,selector_07,selector_07_ids,""))</f>
        <v/>
      </c>
      <c r="H689" s="25"/>
      <c r="I689" s="14"/>
      <c r="J689" s="23" t="str">
        <f t="array" ref="J689">IF(K689="","",XLOOKUP(K689,selector_04,selector_04_ids,""))</f>
        <v/>
      </c>
      <c r="K689" s="25"/>
      <c r="L689" s="14"/>
      <c r="M689" s="27"/>
      <c r="N689" s="14"/>
    </row>
    <row r="690">
      <c r="A690" s="14"/>
      <c r="B690" s="14" t="str">
        <f>IF($A690="","",'Система'!$B$4)</f>
        <v/>
      </c>
      <c r="C690" s="14"/>
      <c r="D690" s="14"/>
      <c r="E690" s="14"/>
      <c r="F690" s="14"/>
      <c r="G690" s="23" t="str">
        <f t="array" ref="G690">IF(H690="","",XLOOKUP(H690,selector_07,selector_07_ids,""))</f>
        <v/>
      </c>
      <c r="H690" s="25"/>
      <c r="I690" s="14"/>
      <c r="J690" s="23" t="str">
        <f t="array" ref="J690">IF(K690="","",XLOOKUP(K690,selector_04,selector_04_ids,""))</f>
        <v/>
      </c>
      <c r="K690" s="25"/>
      <c r="L690" s="14"/>
      <c r="M690" s="27"/>
      <c r="N690" s="14"/>
    </row>
    <row r="691">
      <c r="A691" s="14"/>
      <c r="B691" s="14" t="str">
        <f>IF($A691="","",'Система'!$B$4)</f>
        <v/>
      </c>
      <c r="C691" s="14"/>
      <c r="D691" s="14"/>
      <c r="E691" s="14"/>
      <c r="F691" s="14"/>
      <c r="G691" s="23" t="str">
        <f t="array" ref="G691">IF(H691="","",XLOOKUP(H691,selector_07,selector_07_ids,""))</f>
        <v/>
      </c>
      <c r="H691" s="25"/>
      <c r="I691" s="14"/>
      <c r="J691" s="23" t="str">
        <f t="array" ref="J691">IF(K691="","",XLOOKUP(K691,selector_04,selector_04_ids,""))</f>
        <v/>
      </c>
      <c r="K691" s="25"/>
      <c r="L691" s="14"/>
      <c r="M691" s="27"/>
      <c r="N691" s="14"/>
    </row>
    <row r="692">
      <c r="A692" s="14"/>
      <c r="B692" s="14" t="str">
        <f>IF($A692="","",'Система'!$B$4)</f>
        <v/>
      </c>
      <c r="C692" s="14"/>
      <c r="D692" s="14"/>
      <c r="E692" s="14"/>
      <c r="F692" s="14"/>
      <c r="G692" s="23" t="str">
        <f t="array" ref="G692">IF(H692="","",XLOOKUP(H692,selector_07,selector_07_ids,""))</f>
        <v/>
      </c>
      <c r="H692" s="25"/>
      <c r="I692" s="14"/>
      <c r="J692" s="23" t="str">
        <f t="array" ref="J692">IF(K692="","",XLOOKUP(K692,selector_04,selector_04_ids,""))</f>
        <v/>
      </c>
      <c r="K692" s="25"/>
      <c r="L692" s="14"/>
      <c r="M692" s="27"/>
      <c r="N692" s="14"/>
    </row>
    <row r="693">
      <c r="A693" s="14"/>
      <c r="B693" s="14" t="str">
        <f>IF($A693="","",'Система'!$B$4)</f>
        <v/>
      </c>
      <c r="C693" s="14"/>
      <c r="D693" s="14"/>
      <c r="E693" s="14"/>
      <c r="F693" s="14"/>
      <c r="G693" s="23" t="str">
        <f t="array" ref="G693">IF(H693="","",XLOOKUP(H693,selector_07,selector_07_ids,""))</f>
        <v/>
      </c>
      <c r="H693" s="25"/>
      <c r="I693" s="14"/>
      <c r="J693" s="23" t="str">
        <f t="array" ref="J693">IF(K693="","",XLOOKUP(K693,selector_04,selector_04_ids,""))</f>
        <v/>
      </c>
      <c r="K693" s="25"/>
      <c r="L693" s="14"/>
      <c r="M693" s="27"/>
      <c r="N693" s="14"/>
    </row>
    <row r="694">
      <c r="A694" s="14"/>
      <c r="B694" s="14" t="str">
        <f>IF($A694="","",'Система'!$B$4)</f>
        <v/>
      </c>
      <c r="C694" s="14"/>
      <c r="D694" s="14"/>
      <c r="E694" s="14"/>
      <c r="F694" s="14"/>
      <c r="G694" s="23" t="str">
        <f t="array" ref="G694">IF(H694="","",XLOOKUP(H694,selector_07,selector_07_ids,""))</f>
        <v/>
      </c>
      <c r="H694" s="25"/>
      <c r="I694" s="14"/>
      <c r="J694" s="23" t="str">
        <f t="array" ref="J694">IF(K694="","",XLOOKUP(K694,selector_04,selector_04_ids,""))</f>
        <v/>
      </c>
      <c r="K694" s="25"/>
      <c r="L694" s="14"/>
      <c r="M694" s="27"/>
      <c r="N694" s="14"/>
    </row>
    <row r="695">
      <c r="A695" s="14"/>
      <c r="B695" s="14" t="str">
        <f>IF($A695="","",'Система'!$B$4)</f>
        <v/>
      </c>
      <c r="C695" s="14"/>
      <c r="D695" s="14"/>
      <c r="E695" s="14"/>
      <c r="F695" s="14"/>
      <c r="G695" s="23" t="str">
        <f t="array" ref="G695">IF(H695="","",XLOOKUP(H695,selector_07,selector_07_ids,""))</f>
        <v/>
      </c>
      <c r="H695" s="25"/>
      <c r="I695" s="14"/>
      <c r="J695" s="23" t="str">
        <f t="array" ref="J695">IF(K695="","",XLOOKUP(K695,selector_04,selector_04_ids,""))</f>
        <v/>
      </c>
      <c r="K695" s="25"/>
      <c r="L695" s="14"/>
      <c r="M695" s="27"/>
      <c r="N695" s="14"/>
    </row>
    <row r="696">
      <c r="A696" s="14"/>
      <c r="B696" s="14" t="str">
        <f>IF($A696="","",'Система'!$B$4)</f>
        <v/>
      </c>
      <c r="C696" s="14"/>
      <c r="D696" s="14"/>
      <c r="E696" s="14"/>
      <c r="F696" s="14"/>
      <c r="G696" s="23" t="str">
        <f t="array" ref="G696">IF(H696="","",XLOOKUP(H696,selector_07,selector_07_ids,""))</f>
        <v/>
      </c>
      <c r="H696" s="25"/>
      <c r="I696" s="14"/>
      <c r="J696" s="23" t="str">
        <f t="array" ref="J696">IF(K696="","",XLOOKUP(K696,selector_04,selector_04_ids,""))</f>
        <v/>
      </c>
      <c r="K696" s="25"/>
      <c r="L696" s="14"/>
      <c r="M696" s="27"/>
      <c r="N696" s="14"/>
    </row>
    <row r="697">
      <c r="A697" s="14"/>
      <c r="B697" s="14" t="str">
        <f>IF($A697="","",'Система'!$B$4)</f>
        <v/>
      </c>
      <c r="C697" s="14"/>
      <c r="D697" s="14"/>
      <c r="E697" s="14"/>
      <c r="F697" s="14"/>
      <c r="G697" s="23" t="str">
        <f t="array" ref="G697">IF(H697="","",XLOOKUP(H697,selector_07,selector_07_ids,""))</f>
        <v/>
      </c>
      <c r="H697" s="25"/>
      <c r="I697" s="14"/>
      <c r="J697" s="23" t="str">
        <f t="array" ref="J697">IF(K697="","",XLOOKUP(K697,selector_04,selector_04_ids,""))</f>
        <v/>
      </c>
      <c r="K697" s="25"/>
      <c r="L697" s="14"/>
      <c r="M697" s="27"/>
      <c r="N697" s="14"/>
    </row>
    <row r="698">
      <c r="A698" s="14"/>
      <c r="B698" s="14" t="str">
        <f>IF($A698="","",'Система'!$B$4)</f>
        <v/>
      </c>
      <c r="C698" s="14"/>
      <c r="D698" s="14"/>
      <c r="E698" s="14"/>
      <c r="F698" s="14"/>
      <c r="G698" s="23" t="str">
        <f t="array" ref="G698">IF(H698="","",XLOOKUP(H698,selector_07,selector_07_ids,""))</f>
        <v/>
      </c>
      <c r="H698" s="25"/>
      <c r="I698" s="14"/>
      <c r="J698" s="23" t="str">
        <f t="array" ref="J698">IF(K698="","",XLOOKUP(K698,selector_04,selector_04_ids,""))</f>
        <v/>
      </c>
      <c r="K698" s="25"/>
      <c r="L698" s="14"/>
      <c r="M698" s="27"/>
      <c r="N698" s="14"/>
    </row>
    <row r="699">
      <c r="A699" s="14"/>
      <c r="B699" s="14" t="str">
        <f>IF($A699="","",'Система'!$B$4)</f>
        <v/>
      </c>
      <c r="C699" s="14"/>
      <c r="D699" s="14"/>
      <c r="E699" s="14"/>
      <c r="F699" s="14"/>
      <c r="G699" s="23" t="str">
        <f t="array" ref="G699">IF(H699="","",XLOOKUP(H699,selector_07,selector_07_ids,""))</f>
        <v/>
      </c>
      <c r="H699" s="25"/>
      <c r="I699" s="14"/>
      <c r="J699" s="23" t="str">
        <f t="array" ref="J699">IF(K699="","",XLOOKUP(K699,selector_04,selector_04_ids,""))</f>
        <v/>
      </c>
      <c r="K699" s="25"/>
      <c r="L699" s="14"/>
      <c r="M699" s="27"/>
      <c r="N699" s="14"/>
    </row>
    <row r="700">
      <c r="A700" s="14"/>
      <c r="B700" s="14" t="str">
        <f>IF($A700="","",'Система'!$B$4)</f>
        <v/>
      </c>
      <c r="C700" s="14"/>
      <c r="D700" s="14"/>
      <c r="E700" s="14"/>
      <c r="F700" s="14"/>
      <c r="G700" s="23" t="str">
        <f t="array" ref="G700">IF(H700="","",XLOOKUP(H700,selector_07,selector_07_ids,""))</f>
        <v/>
      </c>
      <c r="H700" s="25"/>
      <c r="I700" s="14"/>
      <c r="J700" s="23" t="str">
        <f t="array" ref="J700">IF(K700="","",XLOOKUP(K700,selector_04,selector_04_ids,""))</f>
        <v/>
      </c>
      <c r="K700" s="25"/>
      <c r="L700" s="14"/>
      <c r="M700" s="27"/>
      <c r="N700" s="14"/>
    </row>
    <row r="701">
      <c r="A701" s="14"/>
      <c r="B701" s="14" t="str">
        <f>IF($A701="","",'Система'!$B$4)</f>
        <v/>
      </c>
      <c r="C701" s="14"/>
      <c r="D701" s="14"/>
      <c r="E701" s="14"/>
      <c r="F701" s="14"/>
      <c r="G701" s="23" t="str">
        <f t="array" ref="G701">IF(H701="","",XLOOKUP(H701,selector_07,selector_07_ids,""))</f>
        <v/>
      </c>
      <c r="H701" s="25"/>
      <c r="I701" s="14"/>
      <c r="J701" s="23" t="str">
        <f t="array" ref="J701">IF(K701="","",XLOOKUP(K701,selector_04,selector_04_ids,""))</f>
        <v/>
      </c>
      <c r="K701" s="25"/>
      <c r="L701" s="14"/>
      <c r="M701" s="27"/>
      <c r="N701" s="14"/>
    </row>
    <row r="702">
      <c r="A702" s="14"/>
      <c r="B702" s="14" t="str">
        <f>IF($A702="","",'Система'!$B$4)</f>
        <v/>
      </c>
      <c r="C702" s="14"/>
      <c r="D702" s="14"/>
      <c r="E702" s="14"/>
      <c r="F702" s="14"/>
      <c r="G702" s="23" t="str">
        <f t="array" ref="G702">IF(H702="","",XLOOKUP(H702,selector_07,selector_07_ids,""))</f>
        <v/>
      </c>
      <c r="H702" s="25"/>
      <c r="I702" s="14"/>
      <c r="J702" s="23" t="str">
        <f t="array" ref="J702">IF(K702="","",XLOOKUP(K702,selector_04,selector_04_ids,""))</f>
        <v/>
      </c>
      <c r="K702" s="25"/>
      <c r="L702" s="14"/>
      <c r="M702" s="27"/>
      <c r="N702" s="14"/>
    </row>
    <row r="703">
      <c r="A703" s="14"/>
      <c r="B703" s="14" t="str">
        <f>IF($A703="","",'Система'!$B$4)</f>
        <v/>
      </c>
      <c r="C703" s="14"/>
      <c r="D703" s="14"/>
      <c r="E703" s="14"/>
      <c r="F703" s="14"/>
      <c r="G703" s="23" t="str">
        <f t="array" ref="G703">IF(H703="","",XLOOKUP(H703,selector_07,selector_07_ids,""))</f>
        <v/>
      </c>
      <c r="H703" s="25"/>
      <c r="I703" s="14"/>
      <c r="J703" s="23" t="str">
        <f t="array" ref="J703">IF(K703="","",XLOOKUP(K703,selector_04,selector_04_ids,""))</f>
        <v/>
      </c>
      <c r="K703" s="25"/>
      <c r="L703" s="14"/>
      <c r="M703" s="27"/>
      <c r="N703" s="14"/>
    </row>
    <row r="704">
      <c r="A704" s="14"/>
      <c r="B704" s="14" t="str">
        <f>IF($A704="","",'Система'!$B$4)</f>
        <v/>
      </c>
      <c r="C704" s="14"/>
      <c r="D704" s="14"/>
      <c r="E704" s="14"/>
      <c r="F704" s="14"/>
      <c r="G704" s="23" t="str">
        <f t="array" ref="G704">IF(H704="","",XLOOKUP(H704,selector_07,selector_07_ids,""))</f>
        <v/>
      </c>
      <c r="H704" s="25"/>
      <c r="I704" s="14"/>
      <c r="J704" s="23" t="str">
        <f t="array" ref="J704">IF(K704="","",XLOOKUP(K704,selector_04,selector_04_ids,""))</f>
        <v/>
      </c>
      <c r="K704" s="25"/>
      <c r="L704" s="14"/>
      <c r="M704" s="27"/>
      <c r="N704" s="14"/>
    </row>
    <row r="705">
      <c r="A705" s="14"/>
      <c r="B705" s="14" t="str">
        <f>IF($A705="","",'Система'!$B$4)</f>
        <v/>
      </c>
      <c r="C705" s="14"/>
      <c r="D705" s="14"/>
      <c r="E705" s="14"/>
      <c r="F705" s="14"/>
      <c r="G705" s="23" t="str">
        <f t="array" ref="G705">IF(H705="","",XLOOKUP(H705,selector_07,selector_07_ids,""))</f>
        <v/>
      </c>
      <c r="H705" s="25"/>
      <c r="I705" s="14"/>
      <c r="J705" s="23" t="str">
        <f t="array" ref="J705">IF(K705="","",XLOOKUP(K705,selector_04,selector_04_ids,""))</f>
        <v/>
      </c>
      <c r="K705" s="25"/>
      <c r="L705" s="14"/>
      <c r="M705" s="27"/>
      <c r="N705" s="14"/>
    </row>
    <row r="706">
      <c r="A706" s="14"/>
      <c r="B706" s="14" t="str">
        <f>IF($A706="","",'Система'!$B$4)</f>
        <v/>
      </c>
      <c r="C706" s="14"/>
      <c r="D706" s="14"/>
      <c r="E706" s="14"/>
      <c r="F706" s="14"/>
      <c r="G706" s="23" t="str">
        <f t="array" ref="G706">IF(H706="","",XLOOKUP(H706,selector_07,selector_07_ids,""))</f>
        <v/>
      </c>
      <c r="H706" s="25"/>
      <c r="I706" s="14"/>
      <c r="J706" s="23" t="str">
        <f t="array" ref="J706">IF(K706="","",XLOOKUP(K706,selector_04,selector_04_ids,""))</f>
        <v/>
      </c>
      <c r="K706" s="25"/>
      <c r="L706" s="14"/>
      <c r="M706" s="27"/>
      <c r="N706" s="14"/>
    </row>
    <row r="707">
      <c r="A707" s="14"/>
      <c r="B707" s="14" t="str">
        <f>IF($A707="","",'Система'!$B$4)</f>
        <v/>
      </c>
      <c r="C707" s="14"/>
      <c r="D707" s="14"/>
      <c r="E707" s="14"/>
      <c r="F707" s="14"/>
      <c r="G707" s="23" t="str">
        <f t="array" ref="G707">IF(H707="","",XLOOKUP(H707,selector_07,selector_07_ids,""))</f>
        <v/>
      </c>
      <c r="H707" s="25"/>
      <c r="I707" s="14"/>
      <c r="J707" s="23" t="str">
        <f t="array" ref="J707">IF(K707="","",XLOOKUP(K707,selector_04,selector_04_ids,""))</f>
        <v/>
      </c>
      <c r="K707" s="25"/>
      <c r="L707" s="14"/>
      <c r="M707" s="27"/>
      <c r="N707" s="14"/>
    </row>
    <row r="708">
      <c r="A708" s="14"/>
      <c r="B708" s="14" t="str">
        <f>IF($A708="","",'Система'!$B$4)</f>
        <v/>
      </c>
      <c r="C708" s="14"/>
      <c r="D708" s="14"/>
      <c r="E708" s="14"/>
      <c r="F708" s="14"/>
      <c r="G708" s="23" t="str">
        <f t="array" ref="G708">IF(H708="","",XLOOKUP(H708,selector_07,selector_07_ids,""))</f>
        <v/>
      </c>
      <c r="H708" s="25"/>
      <c r="I708" s="14"/>
      <c r="J708" s="23" t="str">
        <f t="array" ref="J708">IF(K708="","",XLOOKUP(K708,selector_04,selector_04_ids,""))</f>
        <v/>
      </c>
      <c r="K708" s="25"/>
      <c r="L708" s="14"/>
      <c r="M708" s="27"/>
      <c r="N708" s="14"/>
    </row>
    <row r="709">
      <c r="A709" s="14"/>
      <c r="B709" s="14" t="str">
        <f>IF($A709="","",'Система'!$B$4)</f>
        <v/>
      </c>
      <c r="C709" s="14"/>
      <c r="D709" s="14"/>
      <c r="E709" s="14"/>
      <c r="F709" s="14"/>
      <c r="G709" s="23" t="str">
        <f t="array" ref="G709">IF(H709="","",XLOOKUP(H709,selector_07,selector_07_ids,""))</f>
        <v/>
      </c>
      <c r="H709" s="25"/>
      <c r="I709" s="14"/>
      <c r="J709" s="23" t="str">
        <f t="array" ref="J709">IF(K709="","",XLOOKUP(K709,selector_04,selector_04_ids,""))</f>
        <v/>
      </c>
      <c r="K709" s="25"/>
      <c r="L709" s="14"/>
      <c r="M709" s="27"/>
      <c r="N709" s="14"/>
    </row>
    <row r="710">
      <c r="A710" s="14"/>
      <c r="B710" s="14" t="str">
        <f>IF($A710="","",'Система'!$B$4)</f>
        <v/>
      </c>
      <c r="C710" s="14"/>
      <c r="D710" s="14"/>
      <c r="E710" s="14"/>
      <c r="F710" s="14"/>
      <c r="G710" s="23" t="str">
        <f t="array" ref="G710">IF(H710="","",XLOOKUP(H710,selector_07,selector_07_ids,""))</f>
        <v/>
      </c>
      <c r="H710" s="25"/>
      <c r="I710" s="14"/>
      <c r="J710" s="23" t="str">
        <f t="array" ref="J710">IF(K710="","",XLOOKUP(K710,selector_04,selector_04_ids,""))</f>
        <v/>
      </c>
      <c r="K710" s="25"/>
      <c r="L710" s="14"/>
      <c r="M710" s="27"/>
      <c r="N710" s="14"/>
    </row>
    <row r="711">
      <c r="A711" s="14"/>
      <c r="B711" s="14" t="str">
        <f>IF($A711="","",'Система'!$B$4)</f>
        <v/>
      </c>
      <c r="C711" s="14"/>
      <c r="D711" s="14"/>
      <c r="E711" s="14"/>
      <c r="F711" s="14"/>
      <c r="G711" s="23" t="str">
        <f t="array" ref="G711">IF(H711="","",XLOOKUP(H711,selector_07,selector_07_ids,""))</f>
        <v/>
      </c>
      <c r="H711" s="25"/>
      <c r="I711" s="14"/>
      <c r="J711" s="23" t="str">
        <f t="array" ref="J711">IF(K711="","",XLOOKUP(K711,selector_04,selector_04_ids,""))</f>
        <v/>
      </c>
      <c r="K711" s="25"/>
      <c r="L711" s="14"/>
      <c r="M711" s="27"/>
      <c r="N711" s="14"/>
    </row>
    <row r="712">
      <c r="A712" s="14"/>
      <c r="B712" s="14" t="str">
        <f>IF($A712="","",'Система'!$B$4)</f>
        <v/>
      </c>
      <c r="C712" s="14"/>
      <c r="D712" s="14"/>
      <c r="E712" s="14"/>
      <c r="F712" s="14"/>
      <c r="G712" s="23" t="str">
        <f t="array" ref="G712">IF(H712="","",XLOOKUP(H712,selector_07,selector_07_ids,""))</f>
        <v/>
      </c>
      <c r="H712" s="25"/>
      <c r="I712" s="14"/>
      <c r="J712" s="23" t="str">
        <f t="array" ref="J712">IF(K712="","",XLOOKUP(K712,selector_04,selector_04_ids,""))</f>
        <v/>
      </c>
      <c r="K712" s="25"/>
      <c r="L712" s="14"/>
      <c r="M712" s="27"/>
      <c r="N712" s="14"/>
    </row>
    <row r="713">
      <c r="A713" s="14"/>
      <c r="B713" s="14" t="str">
        <f>IF($A713="","",'Система'!$B$4)</f>
        <v/>
      </c>
      <c r="C713" s="14"/>
      <c r="D713" s="14"/>
      <c r="E713" s="14"/>
      <c r="F713" s="14"/>
      <c r="G713" s="23" t="str">
        <f t="array" ref="G713">IF(H713="","",XLOOKUP(H713,selector_07,selector_07_ids,""))</f>
        <v/>
      </c>
      <c r="H713" s="25"/>
      <c r="I713" s="14"/>
      <c r="J713" s="23" t="str">
        <f t="array" ref="J713">IF(K713="","",XLOOKUP(K713,selector_04,selector_04_ids,""))</f>
        <v/>
      </c>
      <c r="K713" s="25"/>
      <c r="L713" s="14"/>
      <c r="M713" s="27"/>
      <c r="N713" s="14"/>
    </row>
    <row r="714">
      <c r="A714" s="14"/>
      <c r="B714" s="14" t="str">
        <f>IF($A714="","",'Система'!$B$4)</f>
        <v/>
      </c>
      <c r="C714" s="14"/>
      <c r="D714" s="14"/>
      <c r="E714" s="14"/>
      <c r="F714" s="14"/>
      <c r="G714" s="23" t="str">
        <f t="array" ref="G714">IF(H714="","",XLOOKUP(H714,selector_07,selector_07_ids,""))</f>
        <v/>
      </c>
      <c r="H714" s="25"/>
      <c r="I714" s="14"/>
      <c r="J714" s="23" t="str">
        <f t="array" ref="J714">IF(K714="","",XLOOKUP(K714,selector_04,selector_04_ids,""))</f>
        <v/>
      </c>
      <c r="K714" s="25"/>
      <c r="L714" s="14"/>
      <c r="M714" s="27"/>
      <c r="N714" s="14"/>
    </row>
    <row r="715">
      <c r="A715" s="14"/>
      <c r="B715" s="14" t="str">
        <f>IF($A715="","",'Система'!$B$4)</f>
        <v/>
      </c>
      <c r="C715" s="14"/>
      <c r="D715" s="14"/>
      <c r="E715" s="14"/>
      <c r="F715" s="14"/>
      <c r="G715" s="23" t="str">
        <f t="array" ref="G715">IF(H715="","",XLOOKUP(H715,selector_07,selector_07_ids,""))</f>
        <v/>
      </c>
      <c r="H715" s="25"/>
      <c r="I715" s="14"/>
      <c r="J715" s="23" t="str">
        <f t="array" ref="J715">IF(K715="","",XLOOKUP(K715,selector_04,selector_04_ids,""))</f>
        <v/>
      </c>
      <c r="K715" s="25"/>
      <c r="L715" s="14"/>
      <c r="M715" s="27"/>
      <c r="N715" s="14"/>
    </row>
    <row r="716">
      <c r="A716" s="14"/>
      <c r="B716" s="14" t="str">
        <f>IF($A716="","",'Система'!$B$4)</f>
        <v/>
      </c>
      <c r="C716" s="14"/>
      <c r="D716" s="14"/>
      <c r="E716" s="14"/>
      <c r="F716" s="14"/>
      <c r="G716" s="23" t="str">
        <f t="array" ref="G716">IF(H716="","",XLOOKUP(H716,selector_07,selector_07_ids,""))</f>
        <v/>
      </c>
      <c r="H716" s="25"/>
      <c r="I716" s="14"/>
      <c r="J716" s="23" t="str">
        <f t="array" ref="J716">IF(K716="","",XLOOKUP(K716,selector_04,selector_04_ids,""))</f>
        <v/>
      </c>
      <c r="K716" s="25"/>
      <c r="L716" s="14"/>
      <c r="M716" s="27"/>
      <c r="N716" s="14"/>
    </row>
    <row r="717">
      <c r="A717" s="14"/>
      <c r="B717" s="14" t="str">
        <f>IF($A717="","",'Система'!$B$4)</f>
        <v/>
      </c>
      <c r="C717" s="14"/>
      <c r="D717" s="14"/>
      <c r="E717" s="14"/>
      <c r="F717" s="14"/>
      <c r="G717" s="23" t="str">
        <f t="array" ref="G717">IF(H717="","",XLOOKUP(H717,selector_07,selector_07_ids,""))</f>
        <v/>
      </c>
      <c r="H717" s="25"/>
      <c r="I717" s="14"/>
      <c r="J717" s="23" t="str">
        <f t="array" ref="J717">IF(K717="","",XLOOKUP(K717,selector_04,selector_04_ids,""))</f>
        <v/>
      </c>
      <c r="K717" s="25"/>
      <c r="L717" s="14"/>
      <c r="M717" s="27"/>
      <c r="N717" s="14"/>
    </row>
    <row r="718">
      <c r="A718" s="14"/>
      <c r="B718" s="14" t="str">
        <f>IF($A718="","",'Система'!$B$4)</f>
        <v/>
      </c>
      <c r="C718" s="14"/>
      <c r="D718" s="14"/>
      <c r="E718" s="14"/>
      <c r="F718" s="14"/>
      <c r="G718" s="23" t="str">
        <f t="array" ref="G718">IF(H718="","",XLOOKUP(H718,selector_07,selector_07_ids,""))</f>
        <v/>
      </c>
      <c r="H718" s="25"/>
      <c r="I718" s="14"/>
      <c r="J718" s="23" t="str">
        <f t="array" ref="J718">IF(K718="","",XLOOKUP(K718,selector_04,selector_04_ids,""))</f>
        <v/>
      </c>
      <c r="K718" s="25"/>
      <c r="L718" s="14"/>
      <c r="M718" s="27"/>
      <c r="N718" s="14"/>
    </row>
    <row r="719">
      <c r="A719" s="14"/>
      <c r="B719" s="14" t="str">
        <f>IF($A719="","",'Система'!$B$4)</f>
        <v/>
      </c>
      <c r="C719" s="14"/>
      <c r="D719" s="14"/>
      <c r="E719" s="14"/>
      <c r="F719" s="14"/>
      <c r="G719" s="23" t="str">
        <f t="array" ref="G719">IF(H719="","",XLOOKUP(H719,selector_07,selector_07_ids,""))</f>
        <v/>
      </c>
      <c r="H719" s="25"/>
      <c r="I719" s="14"/>
      <c r="J719" s="23" t="str">
        <f t="array" ref="J719">IF(K719="","",XLOOKUP(K719,selector_04,selector_04_ids,""))</f>
        <v/>
      </c>
      <c r="K719" s="25"/>
      <c r="L719" s="14"/>
      <c r="M719" s="27"/>
      <c r="N719" s="14"/>
    </row>
    <row r="720">
      <c r="A720" s="14"/>
      <c r="B720" s="14" t="str">
        <f>IF($A720="","",'Система'!$B$4)</f>
        <v/>
      </c>
      <c r="C720" s="14"/>
      <c r="D720" s="14"/>
      <c r="E720" s="14"/>
      <c r="F720" s="14"/>
      <c r="G720" s="23" t="str">
        <f t="array" ref="G720">IF(H720="","",XLOOKUP(H720,selector_07,selector_07_ids,""))</f>
        <v/>
      </c>
      <c r="H720" s="25"/>
      <c r="I720" s="14"/>
      <c r="J720" s="23" t="str">
        <f t="array" ref="J720">IF(K720="","",XLOOKUP(K720,selector_04,selector_04_ids,""))</f>
        <v/>
      </c>
      <c r="K720" s="25"/>
      <c r="L720" s="14"/>
      <c r="M720" s="27"/>
      <c r="N720" s="14"/>
    </row>
    <row r="721">
      <c r="A721" s="14"/>
      <c r="B721" s="14" t="str">
        <f>IF($A721="","",'Система'!$B$4)</f>
        <v/>
      </c>
      <c r="C721" s="14"/>
      <c r="D721" s="14"/>
      <c r="E721" s="14"/>
      <c r="F721" s="14"/>
      <c r="G721" s="23" t="str">
        <f t="array" ref="G721">IF(H721="","",XLOOKUP(H721,selector_07,selector_07_ids,""))</f>
        <v/>
      </c>
      <c r="H721" s="25"/>
      <c r="I721" s="14"/>
      <c r="J721" s="23" t="str">
        <f t="array" ref="J721">IF(K721="","",XLOOKUP(K721,selector_04,selector_04_ids,""))</f>
        <v/>
      </c>
      <c r="K721" s="25"/>
      <c r="L721" s="14"/>
      <c r="M721" s="27"/>
      <c r="N721" s="14"/>
    </row>
    <row r="722">
      <c r="A722" s="14"/>
      <c r="B722" s="14" t="str">
        <f>IF($A722="","",'Система'!$B$4)</f>
        <v/>
      </c>
      <c r="C722" s="14"/>
      <c r="D722" s="14"/>
      <c r="E722" s="14"/>
      <c r="F722" s="14"/>
      <c r="G722" s="23" t="str">
        <f t="array" ref="G722">IF(H722="","",XLOOKUP(H722,selector_07,selector_07_ids,""))</f>
        <v/>
      </c>
      <c r="H722" s="25"/>
      <c r="I722" s="14"/>
      <c r="J722" s="23" t="str">
        <f t="array" ref="J722">IF(K722="","",XLOOKUP(K722,selector_04,selector_04_ids,""))</f>
        <v/>
      </c>
      <c r="K722" s="25"/>
      <c r="L722" s="14"/>
      <c r="M722" s="27"/>
      <c r="N722" s="14"/>
    </row>
    <row r="723">
      <c r="A723" s="14"/>
      <c r="B723" s="14" t="str">
        <f>IF($A723="","",'Система'!$B$4)</f>
        <v/>
      </c>
      <c r="C723" s="14"/>
      <c r="D723" s="14"/>
      <c r="E723" s="14"/>
      <c r="F723" s="14"/>
      <c r="G723" s="23" t="str">
        <f t="array" ref="G723">IF(H723="","",XLOOKUP(H723,selector_07,selector_07_ids,""))</f>
        <v/>
      </c>
      <c r="H723" s="25"/>
      <c r="I723" s="14"/>
      <c r="J723" s="23" t="str">
        <f t="array" ref="J723">IF(K723="","",XLOOKUP(K723,selector_04,selector_04_ids,""))</f>
        <v/>
      </c>
      <c r="K723" s="25"/>
      <c r="L723" s="14"/>
      <c r="M723" s="27"/>
      <c r="N723" s="14"/>
    </row>
    <row r="724">
      <c r="A724" s="14"/>
      <c r="B724" s="14" t="str">
        <f>IF($A724="","",'Система'!$B$4)</f>
        <v/>
      </c>
      <c r="C724" s="14"/>
      <c r="D724" s="14"/>
      <c r="E724" s="14"/>
      <c r="F724" s="14"/>
      <c r="G724" s="23" t="str">
        <f t="array" ref="G724">IF(H724="","",XLOOKUP(H724,selector_07,selector_07_ids,""))</f>
        <v/>
      </c>
      <c r="H724" s="25"/>
      <c r="I724" s="14"/>
      <c r="J724" s="23" t="str">
        <f t="array" ref="J724">IF(K724="","",XLOOKUP(K724,selector_04,selector_04_ids,""))</f>
        <v/>
      </c>
      <c r="K724" s="25"/>
      <c r="L724" s="14"/>
      <c r="M724" s="27"/>
      <c r="N724" s="14"/>
    </row>
    <row r="725">
      <c r="A725" s="14"/>
      <c r="B725" s="14" t="str">
        <f>IF($A725="","",'Система'!$B$4)</f>
        <v/>
      </c>
      <c r="C725" s="14"/>
      <c r="D725" s="14"/>
      <c r="E725" s="14"/>
      <c r="F725" s="14"/>
      <c r="G725" s="23" t="str">
        <f t="array" ref="G725">IF(H725="","",XLOOKUP(H725,selector_07,selector_07_ids,""))</f>
        <v/>
      </c>
      <c r="H725" s="25"/>
      <c r="I725" s="14"/>
      <c r="J725" s="23" t="str">
        <f t="array" ref="J725">IF(K725="","",XLOOKUP(K725,selector_04,selector_04_ids,""))</f>
        <v/>
      </c>
      <c r="K725" s="25"/>
      <c r="L725" s="14"/>
      <c r="M725" s="27"/>
      <c r="N725" s="14"/>
    </row>
    <row r="726">
      <c r="A726" s="14"/>
      <c r="B726" s="14" t="str">
        <f>IF($A726="","",'Система'!$B$4)</f>
        <v/>
      </c>
      <c r="C726" s="14"/>
      <c r="D726" s="14"/>
      <c r="E726" s="14"/>
      <c r="F726" s="14"/>
      <c r="G726" s="23" t="str">
        <f t="array" ref="G726">IF(H726="","",XLOOKUP(H726,selector_07,selector_07_ids,""))</f>
        <v/>
      </c>
      <c r="H726" s="25"/>
      <c r="I726" s="14"/>
      <c r="J726" s="23" t="str">
        <f t="array" ref="J726">IF(K726="","",XLOOKUP(K726,selector_04,selector_04_ids,""))</f>
        <v/>
      </c>
      <c r="K726" s="25"/>
      <c r="L726" s="14"/>
      <c r="M726" s="27"/>
      <c r="N726" s="14"/>
    </row>
    <row r="727">
      <c r="A727" s="14"/>
      <c r="B727" s="14" t="str">
        <f>IF($A727="","",'Система'!$B$4)</f>
        <v/>
      </c>
      <c r="C727" s="14"/>
      <c r="D727" s="14"/>
      <c r="E727" s="14"/>
      <c r="F727" s="14"/>
      <c r="G727" s="23" t="str">
        <f t="array" ref="G727">IF(H727="","",XLOOKUP(H727,selector_07,selector_07_ids,""))</f>
        <v/>
      </c>
      <c r="H727" s="25"/>
      <c r="I727" s="14"/>
      <c r="J727" s="23" t="str">
        <f t="array" ref="J727">IF(K727="","",XLOOKUP(K727,selector_04,selector_04_ids,""))</f>
        <v/>
      </c>
      <c r="K727" s="25"/>
      <c r="L727" s="14"/>
      <c r="M727" s="27"/>
      <c r="N727" s="14"/>
    </row>
    <row r="728">
      <c r="A728" s="14"/>
      <c r="B728" s="14" t="str">
        <f>IF($A728="","",'Система'!$B$4)</f>
        <v/>
      </c>
      <c r="C728" s="14"/>
      <c r="D728" s="14"/>
      <c r="E728" s="14"/>
      <c r="F728" s="14"/>
      <c r="G728" s="23" t="str">
        <f t="array" ref="G728">IF(H728="","",XLOOKUP(H728,selector_07,selector_07_ids,""))</f>
        <v/>
      </c>
      <c r="H728" s="25"/>
      <c r="I728" s="14"/>
      <c r="J728" s="23" t="str">
        <f t="array" ref="J728">IF(K728="","",XLOOKUP(K728,selector_04,selector_04_ids,""))</f>
        <v/>
      </c>
      <c r="K728" s="25"/>
      <c r="L728" s="14"/>
      <c r="M728" s="27"/>
      <c r="N728" s="14"/>
    </row>
    <row r="729">
      <c r="A729" s="14"/>
      <c r="B729" s="14" t="str">
        <f>IF($A729="","",'Система'!$B$4)</f>
        <v/>
      </c>
      <c r="C729" s="14"/>
      <c r="D729" s="14"/>
      <c r="E729" s="14"/>
      <c r="F729" s="14"/>
      <c r="G729" s="23" t="str">
        <f t="array" ref="G729">IF(H729="","",XLOOKUP(H729,selector_07,selector_07_ids,""))</f>
        <v/>
      </c>
      <c r="H729" s="25"/>
      <c r="I729" s="14"/>
      <c r="J729" s="23" t="str">
        <f t="array" ref="J729">IF(K729="","",XLOOKUP(K729,selector_04,selector_04_ids,""))</f>
        <v/>
      </c>
      <c r="K729" s="25"/>
      <c r="L729" s="14"/>
      <c r="M729" s="27"/>
      <c r="N729" s="14"/>
    </row>
    <row r="730">
      <c r="A730" s="14"/>
      <c r="B730" s="14" t="str">
        <f>IF($A730="","",'Система'!$B$4)</f>
        <v/>
      </c>
      <c r="C730" s="14"/>
      <c r="D730" s="14"/>
      <c r="E730" s="14"/>
      <c r="F730" s="14"/>
      <c r="G730" s="23" t="str">
        <f t="array" ref="G730">IF(H730="","",XLOOKUP(H730,selector_07,selector_07_ids,""))</f>
        <v/>
      </c>
      <c r="H730" s="25"/>
      <c r="I730" s="14"/>
      <c r="J730" s="23" t="str">
        <f t="array" ref="J730">IF(K730="","",XLOOKUP(K730,selector_04,selector_04_ids,""))</f>
        <v/>
      </c>
      <c r="K730" s="25"/>
      <c r="L730" s="14"/>
      <c r="M730" s="27"/>
      <c r="N730" s="14"/>
    </row>
    <row r="731">
      <c r="A731" s="14"/>
      <c r="B731" s="14" t="str">
        <f>IF($A731="","",'Система'!$B$4)</f>
        <v/>
      </c>
      <c r="C731" s="14"/>
      <c r="D731" s="14"/>
      <c r="E731" s="14"/>
      <c r="F731" s="14"/>
      <c r="G731" s="23" t="str">
        <f t="array" ref="G731">IF(H731="","",XLOOKUP(H731,selector_07,selector_07_ids,""))</f>
        <v/>
      </c>
      <c r="H731" s="25"/>
      <c r="I731" s="14"/>
      <c r="J731" s="23" t="str">
        <f t="array" ref="J731">IF(K731="","",XLOOKUP(K731,selector_04,selector_04_ids,""))</f>
        <v/>
      </c>
      <c r="K731" s="25"/>
      <c r="L731" s="14"/>
      <c r="M731" s="27"/>
      <c r="N731" s="14"/>
    </row>
    <row r="732">
      <c r="A732" s="14"/>
      <c r="B732" s="14" t="str">
        <f>IF($A732="","",'Система'!$B$4)</f>
        <v/>
      </c>
      <c r="C732" s="14"/>
      <c r="D732" s="14"/>
      <c r="E732" s="14"/>
      <c r="F732" s="14"/>
      <c r="G732" s="23" t="str">
        <f t="array" ref="G732">IF(H732="","",XLOOKUP(H732,selector_07,selector_07_ids,""))</f>
        <v/>
      </c>
      <c r="H732" s="25"/>
      <c r="I732" s="14"/>
      <c r="J732" s="23" t="str">
        <f t="array" ref="J732">IF(K732="","",XLOOKUP(K732,selector_04,selector_04_ids,""))</f>
        <v/>
      </c>
      <c r="K732" s="25"/>
      <c r="L732" s="14"/>
      <c r="M732" s="27"/>
      <c r="N732" s="14"/>
    </row>
    <row r="733">
      <c r="A733" s="14"/>
      <c r="B733" s="14" t="str">
        <f>IF($A733="","",'Система'!$B$4)</f>
        <v/>
      </c>
      <c r="C733" s="14"/>
      <c r="D733" s="14"/>
      <c r="E733" s="14"/>
      <c r="F733" s="14"/>
      <c r="G733" s="23" t="str">
        <f t="array" ref="G733">IF(H733="","",XLOOKUP(H733,selector_07,selector_07_ids,""))</f>
        <v/>
      </c>
      <c r="H733" s="25"/>
      <c r="I733" s="14"/>
      <c r="J733" s="23" t="str">
        <f t="array" ref="J733">IF(K733="","",XLOOKUP(K733,selector_04,selector_04_ids,""))</f>
        <v/>
      </c>
      <c r="K733" s="25"/>
      <c r="L733" s="14"/>
      <c r="M733" s="27"/>
      <c r="N733" s="14"/>
    </row>
    <row r="734">
      <c r="A734" s="14"/>
      <c r="B734" s="14" t="str">
        <f>IF($A734="","",'Система'!$B$4)</f>
        <v/>
      </c>
      <c r="C734" s="14"/>
      <c r="D734" s="14"/>
      <c r="E734" s="14"/>
      <c r="F734" s="14"/>
      <c r="G734" s="23" t="str">
        <f t="array" ref="G734">IF(H734="","",XLOOKUP(H734,selector_07,selector_07_ids,""))</f>
        <v/>
      </c>
      <c r="H734" s="25"/>
      <c r="I734" s="14"/>
      <c r="J734" s="23" t="str">
        <f t="array" ref="J734">IF(K734="","",XLOOKUP(K734,selector_04,selector_04_ids,""))</f>
        <v/>
      </c>
      <c r="K734" s="25"/>
      <c r="L734" s="14"/>
      <c r="M734" s="27"/>
      <c r="N734" s="14"/>
    </row>
    <row r="735">
      <c r="A735" s="14"/>
      <c r="B735" s="14" t="str">
        <f>IF($A735="","",'Система'!$B$4)</f>
        <v/>
      </c>
      <c r="C735" s="14"/>
      <c r="D735" s="14"/>
      <c r="E735" s="14"/>
      <c r="F735" s="14"/>
      <c r="G735" s="23" t="str">
        <f t="array" ref="G735">IF(H735="","",XLOOKUP(H735,selector_07,selector_07_ids,""))</f>
        <v/>
      </c>
      <c r="H735" s="25"/>
      <c r="I735" s="14"/>
      <c r="J735" s="23" t="str">
        <f t="array" ref="J735">IF(K735="","",XLOOKUP(K735,selector_04,selector_04_ids,""))</f>
        <v/>
      </c>
      <c r="K735" s="25"/>
      <c r="L735" s="14"/>
      <c r="M735" s="27"/>
      <c r="N735" s="14"/>
    </row>
    <row r="736">
      <c r="A736" s="14"/>
      <c r="B736" s="14" t="str">
        <f>IF($A736="","",'Система'!$B$4)</f>
        <v/>
      </c>
      <c r="C736" s="14"/>
      <c r="D736" s="14"/>
      <c r="E736" s="14"/>
      <c r="F736" s="14"/>
      <c r="G736" s="23" t="str">
        <f t="array" ref="G736">IF(H736="","",XLOOKUP(H736,selector_07,selector_07_ids,""))</f>
        <v/>
      </c>
      <c r="H736" s="25"/>
      <c r="I736" s="14"/>
      <c r="J736" s="23" t="str">
        <f t="array" ref="J736">IF(K736="","",XLOOKUP(K736,selector_04,selector_04_ids,""))</f>
        <v/>
      </c>
      <c r="K736" s="25"/>
      <c r="L736" s="14"/>
      <c r="M736" s="27"/>
      <c r="N736" s="14"/>
    </row>
    <row r="737">
      <c r="A737" s="14"/>
      <c r="B737" s="14" t="str">
        <f>IF($A737="","",'Система'!$B$4)</f>
        <v/>
      </c>
      <c r="C737" s="14"/>
      <c r="D737" s="14"/>
      <c r="E737" s="14"/>
      <c r="F737" s="14"/>
      <c r="G737" s="23" t="str">
        <f t="array" ref="G737">IF(H737="","",XLOOKUP(H737,selector_07,selector_07_ids,""))</f>
        <v/>
      </c>
      <c r="H737" s="25"/>
      <c r="I737" s="14"/>
      <c r="J737" s="23" t="str">
        <f t="array" ref="J737">IF(K737="","",XLOOKUP(K737,selector_04,selector_04_ids,""))</f>
        <v/>
      </c>
      <c r="K737" s="25"/>
      <c r="L737" s="14"/>
      <c r="M737" s="27"/>
      <c r="N737" s="14"/>
    </row>
    <row r="738">
      <c r="A738" s="14"/>
      <c r="B738" s="14" t="str">
        <f>IF($A738="","",'Система'!$B$4)</f>
        <v/>
      </c>
      <c r="C738" s="14"/>
      <c r="D738" s="14"/>
      <c r="E738" s="14"/>
      <c r="F738" s="14"/>
      <c r="G738" s="23" t="str">
        <f t="array" ref="G738">IF(H738="","",XLOOKUP(H738,selector_07,selector_07_ids,""))</f>
        <v/>
      </c>
      <c r="H738" s="25"/>
      <c r="I738" s="14"/>
      <c r="J738" s="23" t="str">
        <f t="array" ref="J738">IF(K738="","",XLOOKUP(K738,selector_04,selector_04_ids,""))</f>
        <v/>
      </c>
      <c r="K738" s="25"/>
      <c r="L738" s="14"/>
      <c r="M738" s="27"/>
      <c r="N738" s="14"/>
    </row>
    <row r="739">
      <c r="A739" s="14"/>
      <c r="B739" s="14" t="str">
        <f>IF($A739="","",'Система'!$B$4)</f>
        <v/>
      </c>
      <c r="C739" s="14"/>
      <c r="D739" s="14"/>
      <c r="E739" s="14"/>
      <c r="F739" s="14"/>
      <c r="G739" s="23" t="str">
        <f t="array" ref="G739">IF(H739="","",XLOOKUP(H739,selector_07,selector_07_ids,""))</f>
        <v/>
      </c>
      <c r="H739" s="25"/>
      <c r="I739" s="14"/>
      <c r="J739" s="23" t="str">
        <f t="array" ref="J739">IF(K739="","",XLOOKUP(K739,selector_04,selector_04_ids,""))</f>
        <v/>
      </c>
      <c r="K739" s="25"/>
      <c r="L739" s="14"/>
      <c r="M739" s="27"/>
      <c r="N739" s="14"/>
    </row>
    <row r="740">
      <c r="A740" s="14"/>
      <c r="B740" s="14" t="str">
        <f>IF($A740="","",'Система'!$B$4)</f>
        <v/>
      </c>
      <c r="C740" s="14"/>
      <c r="D740" s="14"/>
      <c r="E740" s="14"/>
      <c r="F740" s="14"/>
      <c r="G740" s="23" t="str">
        <f t="array" ref="G740">IF(H740="","",XLOOKUP(H740,selector_07,selector_07_ids,""))</f>
        <v/>
      </c>
      <c r="H740" s="25"/>
      <c r="I740" s="14"/>
      <c r="J740" s="23" t="str">
        <f t="array" ref="J740">IF(K740="","",XLOOKUP(K740,selector_04,selector_04_ids,""))</f>
        <v/>
      </c>
      <c r="K740" s="25"/>
      <c r="L740" s="14"/>
      <c r="M740" s="27"/>
      <c r="N740" s="14"/>
    </row>
    <row r="741">
      <c r="A741" s="14"/>
      <c r="B741" s="14" t="str">
        <f>IF($A741="","",'Система'!$B$4)</f>
        <v/>
      </c>
      <c r="C741" s="14"/>
      <c r="D741" s="14"/>
      <c r="E741" s="14"/>
      <c r="F741" s="14"/>
      <c r="G741" s="23" t="str">
        <f t="array" ref="G741">IF(H741="","",XLOOKUP(H741,selector_07,selector_07_ids,""))</f>
        <v/>
      </c>
      <c r="H741" s="25"/>
      <c r="I741" s="14"/>
      <c r="J741" s="23" t="str">
        <f t="array" ref="J741">IF(K741="","",XLOOKUP(K741,selector_04,selector_04_ids,""))</f>
        <v/>
      </c>
      <c r="K741" s="25"/>
      <c r="L741" s="14"/>
      <c r="M741" s="27"/>
      <c r="N741" s="14"/>
    </row>
    <row r="742">
      <c r="A742" s="14"/>
      <c r="B742" s="14" t="str">
        <f>IF($A742="","",'Система'!$B$4)</f>
        <v/>
      </c>
      <c r="C742" s="14"/>
      <c r="D742" s="14"/>
      <c r="E742" s="14"/>
      <c r="F742" s="14"/>
      <c r="G742" s="23" t="str">
        <f t="array" ref="G742">IF(H742="","",XLOOKUP(H742,selector_07,selector_07_ids,""))</f>
        <v/>
      </c>
      <c r="H742" s="25"/>
      <c r="I742" s="14"/>
      <c r="J742" s="23" t="str">
        <f t="array" ref="J742">IF(K742="","",XLOOKUP(K742,selector_04,selector_04_ids,""))</f>
        <v/>
      </c>
      <c r="K742" s="25"/>
      <c r="L742" s="14"/>
      <c r="M742" s="27"/>
      <c r="N742" s="14"/>
    </row>
    <row r="743">
      <c r="A743" s="14"/>
      <c r="B743" s="14" t="str">
        <f>IF($A743="","",'Система'!$B$4)</f>
        <v/>
      </c>
      <c r="C743" s="14"/>
      <c r="D743" s="14"/>
      <c r="E743" s="14"/>
      <c r="F743" s="14"/>
      <c r="G743" s="23" t="str">
        <f t="array" ref="G743">IF(H743="","",XLOOKUP(H743,selector_07,selector_07_ids,""))</f>
        <v/>
      </c>
      <c r="H743" s="25"/>
      <c r="I743" s="14"/>
      <c r="J743" s="23" t="str">
        <f t="array" ref="J743">IF(K743="","",XLOOKUP(K743,selector_04,selector_04_ids,""))</f>
        <v/>
      </c>
      <c r="K743" s="25"/>
      <c r="L743" s="14"/>
      <c r="M743" s="27"/>
      <c r="N743" s="14"/>
    </row>
    <row r="744">
      <c r="A744" s="14"/>
      <c r="B744" s="14" t="str">
        <f>IF($A744="","",'Система'!$B$4)</f>
        <v/>
      </c>
      <c r="C744" s="14"/>
      <c r="D744" s="14"/>
      <c r="E744" s="14"/>
      <c r="F744" s="14"/>
      <c r="G744" s="23" t="str">
        <f t="array" ref="G744">IF(H744="","",XLOOKUP(H744,selector_07,selector_07_ids,""))</f>
        <v/>
      </c>
      <c r="H744" s="25"/>
      <c r="I744" s="14"/>
      <c r="J744" s="23" t="str">
        <f t="array" ref="J744">IF(K744="","",XLOOKUP(K744,selector_04,selector_04_ids,""))</f>
        <v/>
      </c>
      <c r="K744" s="25"/>
      <c r="L744" s="14"/>
      <c r="M744" s="27"/>
      <c r="N744" s="14"/>
    </row>
    <row r="745">
      <c r="A745" s="14"/>
      <c r="B745" s="14" t="str">
        <f>IF($A745="","",'Система'!$B$4)</f>
        <v/>
      </c>
      <c r="C745" s="14"/>
      <c r="D745" s="14"/>
      <c r="E745" s="14"/>
      <c r="F745" s="14"/>
      <c r="G745" s="23" t="str">
        <f t="array" ref="G745">IF(H745="","",XLOOKUP(H745,selector_07,selector_07_ids,""))</f>
        <v/>
      </c>
      <c r="H745" s="25"/>
      <c r="I745" s="14"/>
      <c r="J745" s="23" t="str">
        <f t="array" ref="J745">IF(K745="","",XLOOKUP(K745,selector_04,selector_04_ids,""))</f>
        <v/>
      </c>
      <c r="K745" s="25"/>
      <c r="L745" s="14"/>
      <c r="M745" s="27"/>
      <c r="N745" s="14"/>
    </row>
    <row r="746">
      <c r="A746" s="14"/>
      <c r="B746" s="14" t="str">
        <f>IF($A746="","",'Система'!$B$4)</f>
        <v/>
      </c>
      <c r="C746" s="14"/>
      <c r="D746" s="14"/>
      <c r="E746" s="14"/>
      <c r="F746" s="14"/>
      <c r="G746" s="23" t="str">
        <f t="array" ref="G746">IF(H746="","",XLOOKUP(H746,selector_07,selector_07_ids,""))</f>
        <v/>
      </c>
      <c r="H746" s="25"/>
      <c r="I746" s="14"/>
      <c r="J746" s="23" t="str">
        <f t="array" ref="J746">IF(K746="","",XLOOKUP(K746,selector_04,selector_04_ids,""))</f>
        <v/>
      </c>
      <c r="K746" s="25"/>
      <c r="L746" s="14"/>
      <c r="M746" s="27"/>
      <c r="N746" s="14"/>
    </row>
    <row r="747">
      <c r="A747" s="14"/>
      <c r="B747" s="14" t="str">
        <f>IF($A747="","",'Система'!$B$4)</f>
        <v/>
      </c>
      <c r="C747" s="14"/>
      <c r="D747" s="14"/>
      <c r="E747" s="14"/>
      <c r="F747" s="14"/>
      <c r="G747" s="23" t="str">
        <f t="array" ref="G747">IF(H747="","",XLOOKUP(H747,selector_07,selector_07_ids,""))</f>
        <v/>
      </c>
      <c r="H747" s="25"/>
      <c r="I747" s="14"/>
      <c r="J747" s="23" t="str">
        <f t="array" ref="J747">IF(K747="","",XLOOKUP(K747,selector_04,selector_04_ids,""))</f>
        <v/>
      </c>
      <c r="K747" s="25"/>
      <c r="L747" s="14"/>
      <c r="M747" s="27"/>
      <c r="N747" s="14"/>
    </row>
    <row r="748">
      <c r="A748" s="14"/>
      <c r="B748" s="14" t="str">
        <f>IF($A748="","",'Система'!$B$4)</f>
        <v/>
      </c>
      <c r="C748" s="14"/>
      <c r="D748" s="14"/>
      <c r="E748" s="14"/>
      <c r="F748" s="14"/>
      <c r="G748" s="23" t="str">
        <f t="array" ref="G748">IF(H748="","",XLOOKUP(H748,selector_07,selector_07_ids,""))</f>
        <v/>
      </c>
      <c r="H748" s="25"/>
      <c r="I748" s="14"/>
      <c r="J748" s="23" t="str">
        <f t="array" ref="J748">IF(K748="","",XLOOKUP(K748,selector_04,selector_04_ids,""))</f>
        <v/>
      </c>
      <c r="K748" s="25"/>
      <c r="L748" s="14"/>
      <c r="M748" s="27"/>
      <c r="N748" s="14"/>
    </row>
    <row r="749">
      <c r="A749" s="14"/>
      <c r="B749" s="14" t="str">
        <f>IF($A749="","",'Система'!$B$4)</f>
        <v/>
      </c>
      <c r="C749" s="14"/>
      <c r="D749" s="14"/>
      <c r="E749" s="14"/>
      <c r="F749" s="14"/>
      <c r="G749" s="23" t="str">
        <f t="array" ref="G749">IF(H749="","",XLOOKUP(H749,selector_07,selector_07_ids,""))</f>
        <v/>
      </c>
      <c r="H749" s="25"/>
      <c r="I749" s="14"/>
      <c r="J749" s="23" t="str">
        <f t="array" ref="J749">IF(K749="","",XLOOKUP(K749,selector_04,selector_04_ids,""))</f>
        <v/>
      </c>
      <c r="K749" s="25"/>
      <c r="L749" s="14"/>
      <c r="M749" s="27"/>
      <c r="N749" s="14"/>
    </row>
    <row r="750">
      <c r="A750" s="14"/>
      <c r="B750" s="14" t="str">
        <f>IF($A750="","",'Система'!$B$4)</f>
        <v/>
      </c>
      <c r="C750" s="14"/>
      <c r="D750" s="14"/>
      <c r="E750" s="14"/>
      <c r="F750" s="14"/>
      <c r="G750" s="23" t="str">
        <f t="array" ref="G750">IF(H750="","",XLOOKUP(H750,selector_07,selector_07_ids,""))</f>
        <v/>
      </c>
      <c r="H750" s="25"/>
      <c r="I750" s="14"/>
      <c r="J750" s="23" t="str">
        <f t="array" ref="J750">IF(K750="","",XLOOKUP(K750,selector_04,selector_04_ids,""))</f>
        <v/>
      </c>
      <c r="K750" s="25"/>
      <c r="L750" s="14"/>
      <c r="M750" s="27"/>
      <c r="N750" s="14"/>
    </row>
    <row r="751">
      <c r="A751" s="14"/>
      <c r="B751" s="14" t="str">
        <f>IF($A751="","",'Система'!$B$4)</f>
        <v/>
      </c>
      <c r="C751" s="14"/>
      <c r="D751" s="14"/>
      <c r="E751" s="14"/>
      <c r="F751" s="14"/>
      <c r="G751" s="23" t="str">
        <f t="array" ref="G751">IF(H751="","",XLOOKUP(H751,selector_07,selector_07_ids,""))</f>
        <v/>
      </c>
      <c r="H751" s="25"/>
      <c r="I751" s="14"/>
      <c r="J751" s="23" t="str">
        <f t="array" ref="J751">IF(K751="","",XLOOKUP(K751,selector_04,selector_04_ids,""))</f>
        <v/>
      </c>
      <c r="K751" s="25"/>
      <c r="L751" s="14"/>
      <c r="M751" s="27"/>
      <c r="N751" s="14"/>
    </row>
    <row r="752">
      <c r="A752" s="14"/>
      <c r="B752" s="14" t="str">
        <f>IF($A752="","",'Система'!$B$4)</f>
        <v/>
      </c>
      <c r="C752" s="14"/>
      <c r="D752" s="14"/>
      <c r="E752" s="14"/>
      <c r="F752" s="14"/>
      <c r="G752" s="23" t="str">
        <f t="array" ref="G752">IF(H752="","",XLOOKUP(H752,selector_07,selector_07_ids,""))</f>
        <v/>
      </c>
      <c r="H752" s="25"/>
      <c r="I752" s="14"/>
      <c r="J752" s="23" t="str">
        <f t="array" ref="J752">IF(K752="","",XLOOKUP(K752,selector_04,selector_04_ids,""))</f>
        <v/>
      </c>
      <c r="K752" s="25"/>
      <c r="L752" s="14"/>
      <c r="M752" s="27"/>
      <c r="N752" s="14"/>
    </row>
    <row r="753">
      <c r="A753" s="14"/>
      <c r="B753" s="14" t="str">
        <f>IF($A753="","",'Система'!$B$4)</f>
        <v/>
      </c>
      <c r="C753" s="14"/>
      <c r="D753" s="14"/>
      <c r="E753" s="14"/>
      <c r="F753" s="14"/>
      <c r="G753" s="23" t="str">
        <f t="array" ref="G753">IF(H753="","",XLOOKUP(H753,selector_07,selector_07_ids,""))</f>
        <v/>
      </c>
      <c r="H753" s="25"/>
      <c r="I753" s="14"/>
      <c r="J753" s="23" t="str">
        <f t="array" ref="J753">IF(K753="","",XLOOKUP(K753,selector_04,selector_04_ids,""))</f>
        <v/>
      </c>
      <c r="K753" s="25"/>
      <c r="L753" s="14"/>
      <c r="M753" s="27"/>
      <c r="N753" s="14"/>
    </row>
    <row r="754">
      <c r="A754" s="14"/>
      <c r="B754" s="14" t="str">
        <f>IF($A754="","",'Система'!$B$4)</f>
        <v/>
      </c>
      <c r="C754" s="14"/>
      <c r="D754" s="14"/>
      <c r="E754" s="14"/>
      <c r="F754" s="14"/>
      <c r="G754" s="23" t="str">
        <f t="array" ref="G754">IF(H754="","",XLOOKUP(H754,selector_07,selector_07_ids,""))</f>
        <v/>
      </c>
      <c r="H754" s="25"/>
      <c r="I754" s="14"/>
      <c r="J754" s="23" t="str">
        <f t="array" ref="J754">IF(K754="","",XLOOKUP(K754,selector_04,selector_04_ids,""))</f>
        <v/>
      </c>
      <c r="K754" s="25"/>
      <c r="L754" s="14"/>
      <c r="M754" s="27"/>
      <c r="N754" s="14"/>
    </row>
    <row r="755">
      <c r="A755" s="14"/>
      <c r="B755" s="14" t="str">
        <f>IF($A755="","",'Система'!$B$4)</f>
        <v/>
      </c>
      <c r="C755" s="14"/>
      <c r="D755" s="14"/>
      <c r="E755" s="14"/>
      <c r="F755" s="14"/>
      <c r="G755" s="23" t="str">
        <f t="array" ref="G755">IF(H755="","",XLOOKUP(H755,selector_07,selector_07_ids,""))</f>
        <v/>
      </c>
      <c r="H755" s="25"/>
      <c r="I755" s="14"/>
      <c r="J755" s="23" t="str">
        <f t="array" ref="J755">IF(K755="","",XLOOKUP(K755,selector_04,selector_04_ids,""))</f>
        <v/>
      </c>
      <c r="K755" s="25"/>
      <c r="L755" s="14"/>
      <c r="M755" s="27"/>
      <c r="N755" s="14"/>
    </row>
    <row r="756">
      <c r="A756" s="14"/>
      <c r="B756" s="14" t="str">
        <f>IF($A756="","",'Система'!$B$4)</f>
        <v/>
      </c>
      <c r="C756" s="14"/>
      <c r="D756" s="14"/>
      <c r="E756" s="14"/>
      <c r="F756" s="14"/>
      <c r="G756" s="23" t="str">
        <f t="array" ref="G756">IF(H756="","",XLOOKUP(H756,selector_07,selector_07_ids,""))</f>
        <v/>
      </c>
      <c r="H756" s="25"/>
      <c r="I756" s="14"/>
      <c r="J756" s="23" t="str">
        <f t="array" ref="J756">IF(K756="","",XLOOKUP(K756,selector_04,selector_04_ids,""))</f>
        <v/>
      </c>
      <c r="K756" s="25"/>
      <c r="L756" s="14"/>
      <c r="M756" s="27"/>
      <c r="N756" s="14"/>
    </row>
    <row r="757">
      <c r="A757" s="14"/>
      <c r="B757" s="14" t="str">
        <f>IF($A757="","",'Система'!$B$4)</f>
        <v/>
      </c>
      <c r="C757" s="14"/>
      <c r="D757" s="14"/>
      <c r="E757" s="14"/>
      <c r="F757" s="14"/>
      <c r="G757" s="23" t="str">
        <f t="array" ref="G757">IF(H757="","",XLOOKUP(H757,selector_07,selector_07_ids,""))</f>
        <v/>
      </c>
      <c r="H757" s="25"/>
      <c r="I757" s="14"/>
      <c r="J757" s="23" t="str">
        <f t="array" ref="J757">IF(K757="","",XLOOKUP(K757,selector_04,selector_04_ids,""))</f>
        <v/>
      </c>
      <c r="K757" s="25"/>
      <c r="L757" s="14"/>
      <c r="M757" s="27"/>
      <c r="N757" s="14"/>
    </row>
    <row r="758">
      <c r="A758" s="14"/>
      <c r="B758" s="14" t="str">
        <f>IF($A758="","",'Система'!$B$4)</f>
        <v/>
      </c>
      <c r="C758" s="14"/>
      <c r="D758" s="14"/>
      <c r="E758" s="14"/>
      <c r="F758" s="14"/>
      <c r="G758" s="23" t="str">
        <f t="array" ref="G758">IF(H758="","",XLOOKUP(H758,selector_07,selector_07_ids,""))</f>
        <v/>
      </c>
      <c r="H758" s="25"/>
      <c r="I758" s="14"/>
      <c r="J758" s="23" t="str">
        <f t="array" ref="J758">IF(K758="","",XLOOKUP(K758,selector_04,selector_04_ids,""))</f>
        <v/>
      </c>
      <c r="K758" s="25"/>
      <c r="L758" s="14"/>
      <c r="M758" s="27"/>
      <c r="N758" s="14"/>
    </row>
    <row r="759">
      <c r="A759" s="14"/>
      <c r="B759" s="14" t="str">
        <f>IF($A759="","",'Система'!$B$4)</f>
        <v/>
      </c>
      <c r="C759" s="14"/>
      <c r="D759" s="14"/>
      <c r="E759" s="14"/>
      <c r="F759" s="14"/>
      <c r="G759" s="23" t="str">
        <f t="array" ref="G759">IF(H759="","",XLOOKUP(H759,selector_07,selector_07_ids,""))</f>
        <v/>
      </c>
      <c r="H759" s="25"/>
      <c r="I759" s="14"/>
      <c r="J759" s="23" t="str">
        <f t="array" ref="J759">IF(K759="","",XLOOKUP(K759,selector_04,selector_04_ids,""))</f>
        <v/>
      </c>
      <c r="K759" s="25"/>
      <c r="L759" s="14"/>
      <c r="M759" s="27"/>
      <c r="N759" s="14"/>
    </row>
    <row r="760">
      <c r="A760" s="14"/>
      <c r="B760" s="14" t="str">
        <f>IF($A760="","",'Система'!$B$4)</f>
        <v/>
      </c>
      <c r="C760" s="14"/>
      <c r="D760" s="14"/>
      <c r="E760" s="14"/>
      <c r="F760" s="14"/>
      <c r="G760" s="23" t="str">
        <f t="array" ref="G760">IF(H760="","",XLOOKUP(H760,selector_07,selector_07_ids,""))</f>
        <v/>
      </c>
      <c r="H760" s="25"/>
      <c r="I760" s="14"/>
      <c r="J760" s="23" t="str">
        <f t="array" ref="J760">IF(K760="","",XLOOKUP(K760,selector_04,selector_04_ids,""))</f>
        <v/>
      </c>
      <c r="K760" s="25"/>
      <c r="L760" s="14"/>
      <c r="M760" s="27"/>
      <c r="N760" s="14"/>
    </row>
    <row r="761">
      <c r="A761" s="14"/>
      <c r="B761" s="14" t="str">
        <f>IF($A761="","",'Система'!$B$4)</f>
        <v/>
      </c>
      <c r="C761" s="14"/>
      <c r="D761" s="14"/>
      <c r="E761" s="14"/>
      <c r="F761" s="14"/>
      <c r="G761" s="23" t="str">
        <f t="array" ref="G761">IF(H761="","",XLOOKUP(H761,selector_07,selector_07_ids,""))</f>
        <v/>
      </c>
      <c r="H761" s="25"/>
      <c r="I761" s="14"/>
      <c r="J761" s="23" t="str">
        <f t="array" ref="J761">IF(K761="","",XLOOKUP(K761,selector_04,selector_04_ids,""))</f>
        <v/>
      </c>
      <c r="K761" s="25"/>
      <c r="L761" s="14"/>
      <c r="M761" s="27"/>
      <c r="N761" s="14"/>
    </row>
    <row r="762">
      <c r="A762" s="14"/>
      <c r="B762" s="14" t="str">
        <f>IF($A762="","",'Система'!$B$4)</f>
        <v/>
      </c>
      <c r="C762" s="14"/>
      <c r="D762" s="14"/>
      <c r="E762" s="14"/>
      <c r="F762" s="14"/>
      <c r="G762" s="23" t="str">
        <f t="array" ref="G762">IF(H762="","",XLOOKUP(H762,selector_07,selector_07_ids,""))</f>
        <v/>
      </c>
      <c r="H762" s="25"/>
      <c r="I762" s="14"/>
      <c r="J762" s="23" t="str">
        <f t="array" ref="J762">IF(K762="","",XLOOKUP(K762,selector_04,selector_04_ids,""))</f>
        <v/>
      </c>
      <c r="K762" s="25"/>
      <c r="L762" s="14"/>
      <c r="M762" s="27"/>
      <c r="N762" s="14"/>
    </row>
    <row r="763">
      <c r="A763" s="14"/>
      <c r="B763" s="14" t="str">
        <f>IF($A763="","",'Система'!$B$4)</f>
        <v/>
      </c>
      <c r="C763" s="14"/>
      <c r="D763" s="14"/>
      <c r="E763" s="14"/>
      <c r="F763" s="14"/>
      <c r="G763" s="23" t="str">
        <f t="array" ref="G763">IF(H763="","",XLOOKUP(H763,selector_07,selector_07_ids,""))</f>
        <v/>
      </c>
      <c r="H763" s="25"/>
      <c r="I763" s="14"/>
      <c r="J763" s="23" t="str">
        <f t="array" ref="J763">IF(K763="","",XLOOKUP(K763,selector_04,selector_04_ids,""))</f>
        <v/>
      </c>
      <c r="K763" s="25"/>
      <c r="L763" s="14"/>
      <c r="M763" s="27"/>
      <c r="N763" s="14"/>
    </row>
    <row r="764">
      <c r="A764" s="14"/>
      <c r="B764" s="14" t="str">
        <f>IF($A764="","",'Система'!$B$4)</f>
        <v/>
      </c>
      <c r="C764" s="14"/>
      <c r="D764" s="14"/>
      <c r="E764" s="14"/>
      <c r="F764" s="14"/>
      <c r="G764" s="23" t="str">
        <f t="array" ref="G764">IF(H764="","",XLOOKUP(H764,selector_07,selector_07_ids,""))</f>
        <v/>
      </c>
      <c r="H764" s="25"/>
      <c r="I764" s="14"/>
      <c r="J764" s="23" t="str">
        <f t="array" ref="J764">IF(K764="","",XLOOKUP(K764,selector_04,selector_04_ids,""))</f>
        <v/>
      </c>
      <c r="K764" s="25"/>
      <c r="L764" s="14"/>
      <c r="M764" s="27"/>
      <c r="N764" s="14"/>
    </row>
    <row r="765">
      <c r="A765" s="14"/>
      <c r="B765" s="14" t="str">
        <f>IF($A765="","",'Система'!$B$4)</f>
        <v/>
      </c>
      <c r="C765" s="14"/>
      <c r="D765" s="14"/>
      <c r="E765" s="14"/>
      <c r="F765" s="14"/>
      <c r="G765" s="23" t="str">
        <f t="array" ref="G765">IF(H765="","",XLOOKUP(H765,selector_07,selector_07_ids,""))</f>
        <v/>
      </c>
      <c r="H765" s="25"/>
      <c r="I765" s="14"/>
      <c r="J765" s="23" t="str">
        <f t="array" ref="J765">IF(K765="","",XLOOKUP(K765,selector_04,selector_04_ids,""))</f>
        <v/>
      </c>
      <c r="K765" s="25"/>
      <c r="L765" s="14"/>
      <c r="M765" s="27"/>
      <c r="N765" s="14"/>
    </row>
    <row r="766">
      <c r="A766" s="14"/>
      <c r="B766" s="14" t="str">
        <f>IF($A766="","",'Система'!$B$4)</f>
        <v/>
      </c>
      <c r="C766" s="14"/>
      <c r="D766" s="14"/>
      <c r="E766" s="14"/>
      <c r="F766" s="14"/>
      <c r="G766" s="23" t="str">
        <f t="array" ref="G766">IF(H766="","",XLOOKUP(H766,selector_07,selector_07_ids,""))</f>
        <v/>
      </c>
      <c r="H766" s="25"/>
      <c r="I766" s="14"/>
      <c r="J766" s="23" t="str">
        <f t="array" ref="J766">IF(K766="","",XLOOKUP(K766,selector_04,selector_04_ids,""))</f>
        <v/>
      </c>
      <c r="K766" s="25"/>
      <c r="L766" s="14"/>
      <c r="M766" s="27"/>
      <c r="N766" s="14"/>
    </row>
    <row r="767">
      <c r="A767" s="14"/>
      <c r="B767" s="14" t="str">
        <f>IF($A767="","",'Система'!$B$4)</f>
        <v/>
      </c>
      <c r="C767" s="14"/>
      <c r="D767" s="14"/>
      <c r="E767" s="14"/>
      <c r="F767" s="14"/>
      <c r="G767" s="23" t="str">
        <f t="array" ref="G767">IF(H767="","",XLOOKUP(H767,selector_07,selector_07_ids,""))</f>
        <v/>
      </c>
      <c r="H767" s="25"/>
      <c r="I767" s="14"/>
      <c r="J767" s="23" t="str">
        <f t="array" ref="J767">IF(K767="","",XLOOKUP(K767,selector_04,selector_04_ids,""))</f>
        <v/>
      </c>
      <c r="K767" s="25"/>
      <c r="L767" s="14"/>
      <c r="M767" s="27"/>
      <c r="N767" s="14"/>
    </row>
    <row r="768">
      <c r="A768" s="14"/>
      <c r="B768" s="14" t="str">
        <f>IF($A768="","",'Система'!$B$4)</f>
        <v/>
      </c>
      <c r="C768" s="14"/>
      <c r="D768" s="14"/>
      <c r="E768" s="14"/>
      <c r="F768" s="14"/>
      <c r="G768" s="23" t="str">
        <f t="array" ref="G768">IF(H768="","",XLOOKUP(H768,selector_07,selector_07_ids,""))</f>
        <v/>
      </c>
      <c r="H768" s="25"/>
      <c r="I768" s="14"/>
      <c r="J768" s="23" t="str">
        <f t="array" ref="J768">IF(K768="","",XLOOKUP(K768,selector_04,selector_04_ids,""))</f>
        <v/>
      </c>
      <c r="K768" s="25"/>
      <c r="L768" s="14"/>
      <c r="M768" s="27"/>
      <c r="N768" s="14"/>
    </row>
    <row r="769">
      <c r="A769" s="14"/>
      <c r="B769" s="14" t="str">
        <f>IF($A769="","",'Система'!$B$4)</f>
        <v/>
      </c>
      <c r="C769" s="14"/>
      <c r="D769" s="14"/>
      <c r="E769" s="14"/>
      <c r="F769" s="14"/>
      <c r="G769" s="23" t="str">
        <f t="array" ref="G769">IF(H769="","",XLOOKUP(H769,selector_07,selector_07_ids,""))</f>
        <v/>
      </c>
      <c r="H769" s="25"/>
      <c r="I769" s="14"/>
      <c r="J769" s="23" t="str">
        <f t="array" ref="J769">IF(K769="","",XLOOKUP(K769,selector_04,selector_04_ids,""))</f>
        <v/>
      </c>
      <c r="K769" s="25"/>
      <c r="L769" s="14"/>
      <c r="M769" s="27"/>
      <c r="N769" s="14"/>
    </row>
    <row r="770">
      <c r="A770" s="14"/>
      <c r="B770" s="14" t="str">
        <f>IF($A770="","",'Система'!$B$4)</f>
        <v/>
      </c>
      <c r="C770" s="14"/>
      <c r="D770" s="14"/>
      <c r="E770" s="14"/>
      <c r="F770" s="14"/>
      <c r="G770" s="23" t="str">
        <f t="array" ref="G770">IF(H770="","",XLOOKUP(H770,selector_07,selector_07_ids,""))</f>
        <v/>
      </c>
      <c r="H770" s="25"/>
      <c r="I770" s="14"/>
      <c r="J770" s="23" t="str">
        <f t="array" ref="J770">IF(K770="","",XLOOKUP(K770,selector_04,selector_04_ids,""))</f>
        <v/>
      </c>
      <c r="K770" s="25"/>
      <c r="L770" s="14"/>
      <c r="M770" s="27"/>
      <c r="N770" s="14"/>
    </row>
    <row r="771">
      <c r="A771" s="14"/>
      <c r="B771" s="14" t="str">
        <f>IF($A771="","",'Система'!$B$4)</f>
        <v/>
      </c>
      <c r="C771" s="14"/>
      <c r="D771" s="14"/>
      <c r="E771" s="14"/>
      <c r="F771" s="14"/>
      <c r="G771" s="23" t="str">
        <f t="array" ref="G771">IF(H771="","",XLOOKUP(H771,selector_07,selector_07_ids,""))</f>
        <v/>
      </c>
      <c r="H771" s="25"/>
      <c r="I771" s="14"/>
      <c r="J771" s="23" t="str">
        <f t="array" ref="J771">IF(K771="","",XLOOKUP(K771,selector_04,selector_04_ids,""))</f>
        <v/>
      </c>
      <c r="K771" s="25"/>
      <c r="L771" s="14"/>
      <c r="M771" s="27"/>
      <c r="N771" s="14"/>
    </row>
    <row r="772">
      <c r="A772" s="14"/>
      <c r="B772" s="14" t="str">
        <f>IF($A772="","",'Система'!$B$4)</f>
        <v/>
      </c>
      <c r="C772" s="14"/>
      <c r="D772" s="14"/>
      <c r="E772" s="14"/>
      <c r="F772" s="14"/>
      <c r="G772" s="23" t="str">
        <f t="array" ref="G772">IF(H772="","",XLOOKUP(H772,selector_07,selector_07_ids,""))</f>
        <v/>
      </c>
      <c r="H772" s="25"/>
      <c r="I772" s="14"/>
      <c r="J772" s="23" t="str">
        <f t="array" ref="J772">IF(K772="","",XLOOKUP(K772,selector_04,selector_04_ids,""))</f>
        <v/>
      </c>
      <c r="K772" s="25"/>
      <c r="L772" s="14"/>
      <c r="M772" s="27"/>
      <c r="N772" s="14"/>
    </row>
    <row r="773">
      <c r="A773" s="14"/>
      <c r="B773" s="14" t="str">
        <f>IF($A773="","",'Система'!$B$4)</f>
        <v/>
      </c>
      <c r="C773" s="14"/>
      <c r="D773" s="14"/>
      <c r="E773" s="14"/>
      <c r="F773" s="14"/>
      <c r="G773" s="23" t="str">
        <f t="array" ref="G773">IF(H773="","",XLOOKUP(H773,selector_07,selector_07_ids,""))</f>
        <v/>
      </c>
      <c r="H773" s="25"/>
      <c r="I773" s="14"/>
      <c r="J773" s="23" t="str">
        <f t="array" ref="J773">IF(K773="","",XLOOKUP(K773,selector_04,selector_04_ids,""))</f>
        <v/>
      </c>
      <c r="K773" s="25"/>
      <c r="L773" s="14"/>
      <c r="M773" s="27"/>
      <c r="N773" s="14"/>
    </row>
    <row r="774">
      <c r="A774" s="14"/>
      <c r="B774" s="14" t="str">
        <f>IF($A774="","",'Система'!$B$4)</f>
        <v/>
      </c>
      <c r="C774" s="14"/>
      <c r="D774" s="14"/>
      <c r="E774" s="14"/>
      <c r="F774" s="14"/>
      <c r="G774" s="23" t="str">
        <f t="array" ref="G774">IF(H774="","",XLOOKUP(H774,selector_07,selector_07_ids,""))</f>
        <v/>
      </c>
      <c r="H774" s="25"/>
      <c r="I774" s="14"/>
      <c r="J774" s="23" t="str">
        <f t="array" ref="J774">IF(K774="","",XLOOKUP(K774,selector_04,selector_04_ids,""))</f>
        <v/>
      </c>
      <c r="K774" s="25"/>
      <c r="L774" s="14"/>
      <c r="M774" s="27"/>
      <c r="N774" s="14"/>
    </row>
    <row r="775">
      <c r="A775" s="14"/>
      <c r="B775" s="14" t="str">
        <f>IF($A775="","",'Система'!$B$4)</f>
        <v/>
      </c>
      <c r="C775" s="14"/>
      <c r="D775" s="14"/>
      <c r="E775" s="14"/>
      <c r="F775" s="14"/>
      <c r="G775" s="23" t="str">
        <f t="array" ref="G775">IF(H775="","",XLOOKUP(H775,selector_07,selector_07_ids,""))</f>
        <v/>
      </c>
      <c r="H775" s="25"/>
      <c r="I775" s="14"/>
      <c r="J775" s="23" t="str">
        <f t="array" ref="J775">IF(K775="","",XLOOKUP(K775,selector_04,selector_04_ids,""))</f>
        <v/>
      </c>
      <c r="K775" s="25"/>
      <c r="L775" s="14"/>
      <c r="M775" s="27"/>
      <c r="N775" s="14"/>
    </row>
    <row r="776">
      <c r="A776" s="14"/>
      <c r="B776" s="14" t="str">
        <f>IF($A776="","",'Система'!$B$4)</f>
        <v/>
      </c>
      <c r="C776" s="14"/>
      <c r="D776" s="14"/>
      <c r="E776" s="14"/>
      <c r="F776" s="14"/>
      <c r="G776" s="23" t="str">
        <f t="array" ref="G776">IF(H776="","",XLOOKUP(H776,selector_07,selector_07_ids,""))</f>
        <v/>
      </c>
      <c r="H776" s="25"/>
      <c r="I776" s="14"/>
      <c r="J776" s="23" t="str">
        <f t="array" ref="J776">IF(K776="","",XLOOKUP(K776,selector_04,selector_04_ids,""))</f>
        <v/>
      </c>
      <c r="K776" s="25"/>
      <c r="L776" s="14"/>
      <c r="M776" s="27"/>
      <c r="N776" s="14"/>
    </row>
    <row r="777">
      <c r="A777" s="14"/>
      <c r="B777" s="14" t="str">
        <f>IF($A777="","",'Система'!$B$4)</f>
        <v/>
      </c>
      <c r="C777" s="14"/>
      <c r="D777" s="14"/>
      <c r="E777" s="14"/>
      <c r="F777" s="14"/>
      <c r="G777" s="23" t="str">
        <f t="array" ref="G777">IF(H777="","",XLOOKUP(H777,selector_07,selector_07_ids,""))</f>
        <v/>
      </c>
      <c r="H777" s="25"/>
      <c r="I777" s="14"/>
      <c r="J777" s="23" t="str">
        <f t="array" ref="J777">IF(K777="","",XLOOKUP(K777,selector_04,selector_04_ids,""))</f>
        <v/>
      </c>
      <c r="K777" s="25"/>
      <c r="L777" s="14"/>
      <c r="M777" s="27"/>
      <c r="N777" s="14"/>
    </row>
    <row r="778">
      <c r="A778" s="14"/>
      <c r="B778" s="14" t="str">
        <f>IF($A778="","",'Система'!$B$4)</f>
        <v/>
      </c>
      <c r="C778" s="14"/>
      <c r="D778" s="14"/>
      <c r="E778" s="14"/>
      <c r="F778" s="14"/>
      <c r="G778" s="23" t="str">
        <f t="array" ref="G778">IF(H778="","",XLOOKUP(H778,selector_07,selector_07_ids,""))</f>
        <v/>
      </c>
      <c r="H778" s="25"/>
      <c r="I778" s="14"/>
      <c r="J778" s="23" t="str">
        <f t="array" ref="J778">IF(K778="","",XLOOKUP(K778,selector_04,selector_04_ids,""))</f>
        <v/>
      </c>
      <c r="K778" s="25"/>
      <c r="L778" s="14"/>
      <c r="M778" s="27"/>
      <c r="N778" s="14"/>
    </row>
    <row r="779">
      <c r="A779" s="14"/>
      <c r="B779" s="14" t="str">
        <f>IF($A779="","",'Система'!$B$4)</f>
        <v/>
      </c>
      <c r="C779" s="14"/>
      <c r="D779" s="14"/>
      <c r="E779" s="14"/>
      <c r="F779" s="14"/>
      <c r="G779" s="23" t="str">
        <f t="array" ref="G779">IF(H779="","",XLOOKUP(H779,selector_07,selector_07_ids,""))</f>
        <v/>
      </c>
      <c r="H779" s="25"/>
      <c r="I779" s="14"/>
      <c r="J779" s="23" t="str">
        <f t="array" ref="J779">IF(K779="","",XLOOKUP(K779,selector_04,selector_04_ids,""))</f>
        <v/>
      </c>
      <c r="K779" s="25"/>
      <c r="L779" s="14"/>
      <c r="M779" s="27"/>
      <c r="N779" s="14"/>
    </row>
    <row r="780">
      <c r="A780" s="14"/>
      <c r="B780" s="14" t="str">
        <f>IF($A780="","",'Система'!$B$4)</f>
        <v/>
      </c>
      <c r="C780" s="14"/>
      <c r="D780" s="14"/>
      <c r="E780" s="14"/>
      <c r="F780" s="14"/>
      <c r="G780" s="23" t="str">
        <f t="array" ref="G780">IF(H780="","",XLOOKUP(H780,selector_07,selector_07_ids,""))</f>
        <v/>
      </c>
      <c r="H780" s="25"/>
      <c r="I780" s="14"/>
      <c r="J780" s="23" t="str">
        <f t="array" ref="J780">IF(K780="","",XLOOKUP(K780,selector_04,selector_04_ids,""))</f>
        <v/>
      </c>
      <c r="K780" s="25"/>
      <c r="L780" s="14"/>
      <c r="M780" s="27"/>
      <c r="N780" s="14"/>
    </row>
    <row r="781">
      <c r="A781" s="14"/>
      <c r="B781" s="14" t="str">
        <f>IF($A781="","",'Система'!$B$4)</f>
        <v/>
      </c>
      <c r="C781" s="14"/>
      <c r="D781" s="14"/>
      <c r="E781" s="14"/>
      <c r="F781" s="14"/>
      <c r="G781" s="23" t="str">
        <f t="array" ref="G781">IF(H781="","",XLOOKUP(H781,selector_07,selector_07_ids,""))</f>
        <v/>
      </c>
      <c r="H781" s="25"/>
      <c r="I781" s="14"/>
      <c r="J781" s="23" t="str">
        <f t="array" ref="J781">IF(K781="","",XLOOKUP(K781,selector_04,selector_04_ids,""))</f>
        <v/>
      </c>
      <c r="K781" s="25"/>
      <c r="L781" s="14"/>
      <c r="M781" s="27"/>
      <c r="N781" s="14"/>
    </row>
    <row r="782">
      <c r="A782" s="14"/>
      <c r="B782" s="14" t="str">
        <f>IF($A782="","",'Система'!$B$4)</f>
        <v/>
      </c>
      <c r="C782" s="14"/>
      <c r="D782" s="14"/>
      <c r="E782" s="14"/>
      <c r="F782" s="14"/>
      <c r="G782" s="23" t="str">
        <f t="array" ref="G782">IF(H782="","",XLOOKUP(H782,selector_07,selector_07_ids,""))</f>
        <v/>
      </c>
      <c r="H782" s="25"/>
      <c r="I782" s="14"/>
      <c r="J782" s="23" t="str">
        <f t="array" ref="J782">IF(K782="","",XLOOKUP(K782,selector_04,selector_04_ids,""))</f>
        <v/>
      </c>
      <c r="K782" s="25"/>
      <c r="L782" s="14"/>
      <c r="M782" s="27"/>
      <c r="N782" s="14"/>
    </row>
    <row r="783">
      <c r="A783" s="14"/>
      <c r="B783" s="14" t="str">
        <f>IF($A783="","",'Система'!$B$4)</f>
        <v/>
      </c>
      <c r="C783" s="14"/>
      <c r="D783" s="14"/>
      <c r="E783" s="14"/>
      <c r="F783" s="14"/>
      <c r="G783" s="23" t="str">
        <f t="array" ref="G783">IF(H783="","",XLOOKUP(H783,selector_07,selector_07_ids,""))</f>
        <v/>
      </c>
      <c r="H783" s="25"/>
      <c r="I783" s="14"/>
      <c r="J783" s="23" t="str">
        <f t="array" ref="J783">IF(K783="","",XLOOKUP(K783,selector_04,selector_04_ids,""))</f>
        <v/>
      </c>
      <c r="K783" s="25"/>
      <c r="L783" s="14"/>
      <c r="M783" s="27"/>
      <c r="N783" s="14"/>
    </row>
    <row r="784">
      <c r="A784" s="14"/>
      <c r="B784" s="14" t="str">
        <f>IF($A784="","",'Система'!$B$4)</f>
        <v/>
      </c>
      <c r="C784" s="14"/>
      <c r="D784" s="14"/>
      <c r="E784" s="14"/>
      <c r="F784" s="14"/>
      <c r="G784" s="23" t="str">
        <f t="array" ref="G784">IF(H784="","",XLOOKUP(H784,selector_07,selector_07_ids,""))</f>
        <v/>
      </c>
      <c r="H784" s="25"/>
      <c r="I784" s="14"/>
      <c r="J784" s="23" t="str">
        <f t="array" ref="J784">IF(K784="","",XLOOKUP(K784,selector_04,selector_04_ids,""))</f>
        <v/>
      </c>
      <c r="K784" s="25"/>
      <c r="L784" s="14"/>
      <c r="M784" s="27"/>
      <c r="N784" s="14"/>
    </row>
    <row r="785">
      <c r="A785" s="14"/>
      <c r="B785" s="14" t="str">
        <f>IF($A785="","",'Система'!$B$4)</f>
        <v/>
      </c>
      <c r="C785" s="14"/>
      <c r="D785" s="14"/>
      <c r="E785" s="14"/>
      <c r="F785" s="14"/>
      <c r="G785" s="23" t="str">
        <f t="array" ref="G785">IF(H785="","",XLOOKUP(H785,selector_07,selector_07_ids,""))</f>
        <v/>
      </c>
      <c r="H785" s="25"/>
      <c r="I785" s="14"/>
      <c r="J785" s="23" t="str">
        <f t="array" ref="J785">IF(K785="","",XLOOKUP(K785,selector_04,selector_04_ids,""))</f>
        <v/>
      </c>
      <c r="K785" s="25"/>
      <c r="L785" s="14"/>
      <c r="M785" s="27"/>
      <c r="N785" s="14"/>
    </row>
    <row r="786">
      <c r="A786" s="14"/>
      <c r="B786" s="14" t="str">
        <f>IF($A786="","",'Система'!$B$4)</f>
        <v/>
      </c>
      <c r="C786" s="14"/>
      <c r="D786" s="14"/>
      <c r="E786" s="14"/>
      <c r="F786" s="14"/>
      <c r="G786" s="23" t="str">
        <f t="array" ref="G786">IF(H786="","",XLOOKUP(H786,selector_07,selector_07_ids,""))</f>
        <v/>
      </c>
      <c r="H786" s="25"/>
      <c r="I786" s="14"/>
      <c r="J786" s="23" t="str">
        <f t="array" ref="J786">IF(K786="","",XLOOKUP(K786,selector_04,selector_04_ids,""))</f>
        <v/>
      </c>
      <c r="K786" s="25"/>
      <c r="L786" s="14"/>
      <c r="M786" s="27"/>
      <c r="N786" s="14"/>
    </row>
    <row r="787">
      <c r="A787" s="14"/>
      <c r="B787" s="14" t="str">
        <f>IF($A787="","",'Система'!$B$4)</f>
        <v/>
      </c>
      <c r="C787" s="14"/>
      <c r="D787" s="14"/>
      <c r="E787" s="14"/>
      <c r="F787" s="14"/>
      <c r="G787" s="23" t="str">
        <f t="array" ref="G787">IF(H787="","",XLOOKUP(H787,selector_07,selector_07_ids,""))</f>
        <v/>
      </c>
      <c r="H787" s="25"/>
      <c r="I787" s="14"/>
      <c r="J787" s="23" t="str">
        <f t="array" ref="J787">IF(K787="","",XLOOKUP(K787,selector_04,selector_04_ids,""))</f>
        <v/>
      </c>
      <c r="K787" s="25"/>
      <c r="L787" s="14"/>
      <c r="M787" s="27"/>
      <c r="N787" s="14"/>
    </row>
    <row r="788">
      <c r="A788" s="14"/>
      <c r="B788" s="14" t="str">
        <f>IF($A788="","",'Система'!$B$4)</f>
        <v/>
      </c>
      <c r="C788" s="14"/>
      <c r="D788" s="14"/>
      <c r="E788" s="14"/>
      <c r="F788" s="14"/>
      <c r="G788" s="23" t="str">
        <f t="array" ref="G788">IF(H788="","",XLOOKUP(H788,selector_07,selector_07_ids,""))</f>
        <v/>
      </c>
      <c r="H788" s="25"/>
      <c r="I788" s="14"/>
      <c r="J788" s="23" t="str">
        <f t="array" ref="J788">IF(K788="","",XLOOKUP(K788,selector_04,selector_04_ids,""))</f>
        <v/>
      </c>
      <c r="K788" s="25"/>
      <c r="L788" s="14"/>
      <c r="M788" s="27"/>
      <c r="N788" s="14"/>
    </row>
    <row r="789">
      <c r="A789" s="14"/>
      <c r="B789" s="14" t="str">
        <f>IF($A789="","",'Система'!$B$4)</f>
        <v/>
      </c>
      <c r="C789" s="14"/>
      <c r="D789" s="14"/>
      <c r="E789" s="14"/>
      <c r="F789" s="14"/>
      <c r="G789" s="23" t="str">
        <f t="array" ref="G789">IF(H789="","",XLOOKUP(H789,selector_07,selector_07_ids,""))</f>
        <v/>
      </c>
      <c r="H789" s="25"/>
      <c r="I789" s="14"/>
      <c r="J789" s="23" t="str">
        <f t="array" ref="J789">IF(K789="","",XLOOKUP(K789,selector_04,selector_04_ids,""))</f>
        <v/>
      </c>
      <c r="K789" s="25"/>
      <c r="L789" s="14"/>
      <c r="M789" s="27"/>
      <c r="N789" s="14"/>
    </row>
    <row r="790">
      <c r="A790" s="14"/>
      <c r="B790" s="14" t="str">
        <f>IF($A790="","",'Система'!$B$4)</f>
        <v/>
      </c>
      <c r="C790" s="14"/>
      <c r="D790" s="14"/>
      <c r="E790" s="14"/>
      <c r="F790" s="14"/>
      <c r="G790" s="23" t="str">
        <f t="array" ref="G790">IF(H790="","",XLOOKUP(H790,selector_07,selector_07_ids,""))</f>
        <v/>
      </c>
      <c r="H790" s="25"/>
      <c r="I790" s="14"/>
      <c r="J790" s="23" t="str">
        <f t="array" ref="J790">IF(K790="","",XLOOKUP(K790,selector_04,selector_04_ids,""))</f>
        <v/>
      </c>
      <c r="K790" s="25"/>
      <c r="L790" s="14"/>
      <c r="M790" s="27"/>
      <c r="N790" s="14"/>
    </row>
    <row r="791">
      <c r="A791" s="14"/>
      <c r="B791" s="14" t="str">
        <f>IF($A791="","",'Система'!$B$4)</f>
        <v/>
      </c>
      <c r="C791" s="14"/>
      <c r="D791" s="14"/>
      <c r="E791" s="14"/>
      <c r="F791" s="14"/>
      <c r="G791" s="23" t="str">
        <f t="array" ref="G791">IF(H791="","",XLOOKUP(H791,selector_07,selector_07_ids,""))</f>
        <v/>
      </c>
      <c r="H791" s="25"/>
      <c r="I791" s="14"/>
      <c r="J791" s="23" t="str">
        <f t="array" ref="J791">IF(K791="","",XLOOKUP(K791,selector_04,selector_04_ids,""))</f>
        <v/>
      </c>
      <c r="K791" s="25"/>
      <c r="L791" s="14"/>
      <c r="M791" s="27"/>
      <c r="N791" s="14"/>
    </row>
    <row r="792">
      <c r="A792" s="14"/>
      <c r="B792" s="14" t="str">
        <f>IF($A792="","",'Система'!$B$4)</f>
        <v/>
      </c>
      <c r="C792" s="14"/>
      <c r="D792" s="14"/>
      <c r="E792" s="14"/>
      <c r="F792" s="14"/>
      <c r="G792" s="23" t="str">
        <f t="array" ref="G792">IF(H792="","",XLOOKUP(H792,selector_07,selector_07_ids,""))</f>
        <v/>
      </c>
      <c r="H792" s="25"/>
      <c r="I792" s="14"/>
      <c r="J792" s="23" t="str">
        <f t="array" ref="J792">IF(K792="","",XLOOKUP(K792,selector_04,selector_04_ids,""))</f>
        <v/>
      </c>
      <c r="K792" s="25"/>
      <c r="L792" s="14"/>
      <c r="M792" s="27"/>
      <c r="N792" s="14"/>
    </row>
    <row r="793">
      <c r="A793" s="14"/>
      <c r="B793" s="14" t="str">
        <f>IF($A793="","",'Система'!$B$4)</f>
        <v/>
      </c>
      <c r="C793" s="14"/>
      <c r="D793" s="14"/>
      <c r="E793" s="14"/>
      <c r="F793" s="14"/>
      <c r="G793" s="23" t="str">
        <f t="array" ref="G793">IF(H793="","",XLOOKUP(H793,selector_07,selector_07_ids,""))</f>
        <v/>
      </c>
      <c r="H793" s="25"/>
      <c r="I793" s="14"/>
      <c r="J793" s="23" t="str">
        <f t="array" ref="J793">IF(K793="","",XLOOKUP(K793,selector_04,selector_04_ids,""))</f>
        <v/>
      </c>
      <c r="K793" s="25"/>
      <c r="L793" s="14"/>
      <c r="M793" s="27"/>
      <c r="N793" s="14"/>
    </row>
    <row r="794">
      <c r="A794" s="14"/>
      <c r="B794" s="14" t="str">
        <f>IF($A794="","",'Система'!$B$4)</f>
        <v/>
      </c>
      <c r="C794" s="14"/>
      <c r="D794" s="14"/>
      <c r="E794" s="14"/>
      <c r="F794" s="14"/>
      <c r="G794" s="23" t="str">
        <f t="array" ref="G794">IF(H794="","",XLOOKUP(H794,selector_07,selector_07_ids,""))</f>
        <v/>
      </c>
      <c r="H794" s="25"/>
      <c r="I794" s="14"/>
      <c r="J794" s="23" t="str">
        <f t="array" ref="J794">IF(K794="","",XLOOKUP(K794,selector_04,selector_04_ids,""))</f>
        <v/>
      </c>
      <c r="K794" s="25"/>
      <c r="L794" s="14"/>
      <c r="M794" s="27"/>
      <c r="N794" s="14"/>
    </row>
    <row r="795">
      <c r="A795" s="14"/>
      <c r="B795" s="14" t="str">
        <f>IF($A795="","",'Система'!$B$4)</f>
        <v/>
      </c>
      <c r="C795" s="14"/>
      <c r="D795" s="14"/>
      <c r="E795" s="14"/>
      <c r="F795" s="14"/>
      <c r="G795" s="23" t="str">
        <f t="array" ref="G795">IF(H795="","",XLOOKUP(H795,selector_07,selector_07_ids,""))</f>
        <v/>
      </c>
      <c r="H795" s="25"/>
      <c r="I795" s="14"/>
      <c r="J795" s="23" t="str">
        <f t="array" ref="J795">IF(K795="","",XLOOKUP(K795,selector_04,selector_04_ids,""))</f>
        <v/>
      </c>
      <c r="K795" s="25"/>
      <c r="L795" s="14"/>
      <c r="M795" s="27"/>
      <c r="N795" s="14"/>
    </row>
    <row r="796">
      <c r="A796" s="14"/>
      <c r="B796" s="14" t="str">
        <f>IF($A796="","",'Система'!$B$4)</f>
        <v/>
      </c>
      <c r="C796" s="14"/>
      <c r="D796" s="14"/>
      <c r="E796" s="14"/>
      <c r="F796" s="14"/>
      <c r="G796" s="23" t="str">
        <f t="array" ref="G796">IF(H796="","",XLOOKUP(H796,selector_07,selector_07_ids,""))</f>
        <v/>
      </c>
      <c r="H796" s="25"/>
      <c r="I796" s="14"/>
      <c r="J796" s="23" t="str">
        <f t="array" ref="J796">IF(K796="","",XLOOKUP(K796,selector_04,selector_04_ids,""))</f>
        <v/>
      </c>
      <c r="K796" s="25"/>
      <c r="L796" s="14"/>
      <c r="M796" s="27"/>
      <c r="N796" s="14"/>
    </row>
    <row r="797">
      <c r="A797" s="14"/>
      <c r="B797" s="14" t="str">
        <f>IF($A797="","",'Система'!$B$4)</f>
        <v/>
      </c>
      <c r="C797" s="14"/>
      <c r="D797" s="14"/>
      <c r="E797" s="14"/>
      <c r="F797" s="14"/>
      <c r="G797" s="23" t="str">
        <f t="array" ref="G797">IF(H797="","",XLOOKUP(H797,selector_07,selector_07_ids,""))</f>
        <v/>
      </c>
      <c r="H797" s="25"/>
      <c r="I797" s="14"/>
      <c r="J797" s="23" t="str">
        <f t="array" ref="J797">IF(K797="","",XLOOKUP(K797,selector_04,selector_04_ids,""))</f>
        <v/>
      </c>
      <c r="K797" s="25"/>
      <c r="L797" s="14"/>
      <c r="M797" s="27"/>
      <c r="N797" s="14"/>
    </row>
    <row r="798">
      <c r="A798" s="14"/>
      <c r="B798" s="14" t="str">
        <f>IF($A798="","",'Система'!$B$4)</f>
        <v/>
      </c>
      <c r="C798" s="14"/>
      <c r="D798" s="14"/>
      <c r="E798" s="14"/>
      <c r="F798" s="14"/>
      <c r="G798" s="23" t="str">
        <f t="array" ref="G798">IF(H798="","",XLOOKUP(H798,selector_07,selector_07_ids,""))</f>
        <v/>
      </c>
      <c r="H798" s="25"/>
      <c r="I798" s="14"/>
      <c r="J798" s="23" t="str">
        <f t="array" ref="J798">IF(K798="","",XLOOKUP(K798,selector_04,selector_04_ids,""))</f>
        <v/>
      </c>
      <c r="K798" s="25"/>
      <c r="L798" s="14"/>
      <c r="M798" s="27"/>
      <c r="N798" s="14"/>
    </row>
    <row r="799">
      <c r="A799" s="14"/>
      <c r="B799" s="14" t="str">
        <f>IF($A799="","",'Система'!$B$4)</f>
        <v/>
      </c>
      <c r="C799" s="14"/>
      <c r="D799" s="14"/>
      <c r="E799" s="14"/>
      <c r="F799" s="14"/>
      <c r="G799" s="23" t="str">
        <f t="array" ref="G799">IF(H799="","",XLOOKUP(H799,selector_07,selector_07_ids,""))</f>
        <v/>
      </c>
      <c r="H799" s="25"/>
      <c r="I799" s="14"/>
      <c r="J799" s="23" t="str">
        <f t="array" ref="J799">IF(K799="","",XLOOKUP(K799,selector_04,selector_04_ids,""))</f>
        <v/>
      </c>
      <c r="K799" s="25"/>
      <c r="L799" s="14"/>
      <c r="M799" s="27"/>
      <c r="N799" s="14"/>
    </row>
    <row r="800">
      <c r="A800" s="14"/>
      <c r="B800" s="14" t="str">
        <f>IF($A800="","",'Система'!$B$4)</f>
        <v/>
      </c>
      <c r="C800" s="14"/>
      <c r="D800" s="14"/>
      <c r="E800" s="14"/>
      <c r="F800" s="14"/>
      <c r="G800" s="23" t="str">
        <f t="array" ref="G800">IF(H800="","",XLOOKUP(H800,selector_07,selector_07_ids,""))</f>
        <v/>
      </c>
      <c r="H800" s="25"/>
      <c r="I800" s="14"/>
      <c r="J800" s="23" t="str">
        <f t="array" ref="J800">IF(K800="","",XLOOKUP(K800,selector_04,selector_04_ids,""))</f>
        <v/>
      </c>
      <c r="K800" s="25"/>
      <c r="L800" s="14"/>
      <c r="M800" s="27"/>
      <c r="N800" s="14"/>
    </row>
    <row r="801">
      <c r="A801" s="14"/>
      <c r="B801" s="14" t="str">
        <f>IF($A801="","",'Система'!$B$4)</f>
        <v/>
      </c>
      <c r="C801" s="14"/>
      <c r="D801" s="14"/>
      <c r="E801" s="14"/>
      <c r="F801" s="14"/>
      <c r="G801" s="23" t="str">
        <f t="array" ref="G801">IF(H801="","",XLOOKUP(H801,selector_07,selector_07_ids,""))</f>
        <v/>
      </c>
      <c r="H801" s="25"/>
      <c r="I801" s="14"/>
      <c r="J801" s="23" t="str">
        <f t="array" ref="J801">IF(K801="","",XLOOKUP(K801,selector_04,selector_04_ids,""))</f>
        <v/>
      </c>
      <c r="K801" s="25"/>
      <c r="L801" s="14"/>
      <c r="M801" s="27"/>
      <c r="N801" s="14"/>
    </row>
    <row r="802">
      <c r="A802" s="14"/>
      <c r="B802" s="14" t="str">
        <f>IF($A802="","",'Система'!$B$4)</f>
        <v/>
      </c>
      <c r="C802" s="14"/>
      <c r="D802" s="14"/>
      <c r="E802" s="14"/>
      <c r="F802" s="14"/>
      <c r="G802" s="23" t="str">
        <f t="array" ref="G802">IF(H802="","",XLOOKUP(H802,selector_07,selector_07_ids,""))</f>
        <v/>
      </c>
      <c r="H802" s="25"/>
      <c r="I802" s="14"/>
      <c r="J802" s="23" t="str">
        <f t="array" ref="J802">IF(K802="","",XLOOKUP(K802,selector_04,selector_04_ids,""))</f>
        <v/>
      </c>
      <c r="K802" s="25"/>
      <c r="L802" s="14"/>
      <c r="M802" s="27"/>
      <c r="N802" s="14"/>
    </row>
    <row r="803">
      <c r="A803" s="14"/>
      <c r="B803" s="14" t="str">
        <f>IF($A803="","",'Система'!$B$4)</f>
        <v/>
      </c>
      <c r="C803" s="14"/>
      <c r="D803" s="14"/>
      <c r="E803" s="14"/>
      <c r="F803" s="14"/>
      <c r="G803" s="23" t="str">
        <f t="array" ref="G803">IF(H803="","",XLOOKUP(H803,selector_07,selector_07_ids,""))</f>
        <v/>
      </c>
      <c r="H803" s="25"/>
      <c r="I803" s="14"/>
      <c r="J803" s="23" t="str">
        <f t="array" ref="J803">IF(K803="","",XLOOKUP(K803,selector_04,selector_04_ids,""))</f>
        <v/>
      </c>
      <c r="K803" s="25"/>
      <c r="L803" s="14"/>
      <c r="M803" s="27"/>
      <c r="N803" s="14"/>
    </row>
    <row r="804">
      <c r="A804" s="14"/>
      <c r="B804" s="14" t="str">
        <f>IF($A804="","",'Система'!$B$4)</f>
        <v/>
      </c>
      <c r="C804" s="14"/>
      <c r="D804" s="14"/>
      <c r="E804" s="14"/>
      <c r="F804" s="14"/>
      <c r="G804" s="23" t="str">
        <f t="array" ref="G804">IF(H804="","",XLOOKUP(H804,selector_07,selector_07_ids,""))</f>
        <v/>
      </c>
      <c r="H804" s="25"/>
      <c r="I804" s="14"/>
      <c r="J804" s="23" t="str">
        <f t="array" ref="J804">IF(K804="","",XLOOKUP(K804,selector_04,selector_04_ids,""))</f>
        <v/>
      </c>
      <c r="K804" s="25"/>
      <c r="L804" s="14"/>
      <c r="M804" s="27"/>
      <c r="N804" s="14"/>
    </row>
    <row r="805">
      <c r="A805" s="14"/>
      <c r="B805" s="14" t="str">
        <f>IF($A805="","",'Система'!$B$4)</f>
        <v/>
      </c>
      <c r="C805" s="14"/>
      <c r="D805" s="14"/>
      <c r="E805" s="14"/>
      <c r="F805" s="14"/>
      <c r="G805" s="23" t="str">
        <f t="array" ref="G805">IF(H805="","",XLOOKUP(H805,selector_07,selector_07_ids,""))</f>
        <v/>
      </c>
      <c r="H805" s="25"/>
      <c r="I805" s="14"/>
      <c r="J805" s="23" t="str">
        <f t="array" ref="J805">IF(K805="","",XLOOKUP(K805,selector_04,selector_04_ids,""))</f>
        <v/>
      </c>
      <c r="K805" s="25"/>
      <c r="L805" s="14"/>
      <c r="M805" s="27"/>
      <c r="N805" s="14"/>
    </row>
    <row r="806">
      <c r="A806" s="14"/>
      <c r="B806" s="14" t="str">
        <f>IF($A806="","",'Система'!$B$4)</f>
        <v/>
      </c>
      <c r="C806" s="14"/>
      <c r="D806" s="14"/>
      <c r="E806" s="14"/>
      <c r="F806" s="14"/>
      <c r="G806" s="23" t="str">
        <f t="array" ref="G806">IF(H806="","",XLOOKUP(H806,selector_07,selector_07_ids,""))</f>
        <v/>
      </c>
      <c r="H806" s="25"/>
      <c r="I806" s="14"/>
      <c r="J806" s="23" t="str">
        <f t="array" ref="J806">IF(K806="","",XLOOKUP(K806,selector_04,selector_04_ids,""))</f>
        <v/>
      </c>
      <c r="K806" s="25"/>
      <c r="L806" s="14"/>
      <c r="M806" s="27"/>
      <c r="N806" s="14"/>
    </row>
    <row r="807">
      <c r="A807" s="14"/>
      <c r="B807" s="14" t="str">
        <f>IF($A807="","",'Система'!$B$4)</f>
        <v/>
      </c>
      <c r="C807" s="14"/>
      <c r="D807" s="14"/>
      <c r="E807" s="14"/>
      <c r="F807" s="14"/>
      <c r="G807" s="23" t="str">
        <f t="array" ref="G807">IF(H807="","",XLOOKUP(H807,selector_07,selector_07_ids,""))</f>
        <v/>
      </c>
      <c r="H807" s="25"/>
      <c r="I807" s="14"/>
      <c r="J807" s="23" t="str">
        <f t="array" ref="J807">IF(K807="","",XLOOKUP(K807,selector_04,selector_04_ids,""))</f>
        <v/>
      </c>
      <c r="K807" s="25"/>
      <c r="L807" s="14"/>
      <c r="M807" s="27"/>
      <c r="N807" s="14"/>
    </row>
    <row r="808">
      <c r="A808" s="14"/>
      <c r="B808" s="14" t="str">
        <f>IF($A808="","",'Система'!$B$4)</f>
        <v/>
      </c>
      <c r="C808" s="14"/>
      <c r="D808" s="14"/>
      <c r="E808" s="14"/>
      <c r="F808" s="14"/>
      <c r="G808" s="23" t="str">
        <f t="array" ref="G808">IF(H808="","",XLOOKUP(H808,selector_07,selector_07_ids,""))</f>
        <v/>
      </c>
      <c r="H808" s="25"/>
      <c r="I808" s="14"/>
      <c r="J808" s="23" t="str">
        <f t="array" ref="J808">IF(K808="","",XLOOKUP(K808,selector_04,selector_04_ids,""))</f>
        <v/>
      </c>
      <c r="K808" s="25"/>
      <c r="L808" s="14"/>
      <c r="M808" s="27"/>
      <c r="N808" s="14"/>
    </row>
    <row r="809">
      <c r="A809" s="14"/>
      <c r="B809" s="14" t="str">
        <f>IF($A809="","",'Система'!$B$4)</f>
        <v/>
      </c>
      <c r="C809" s="14"/>
      <c r="D809" s="14"/>
      <c r="E809" s="14"/>
      <c r="F809" s="14"/>
      <c r="G809" s="23" t="str">
        <f t="array" ref="G809">IF(H809="","",XLOOKUP(H809,selector_07,selector_07_ids,""))</f>
        <v/>
      </c>
      <c r="H809" s="25"/>
      <c r="I809" s="14"/>
      <c r="J809" s="23" t="str">
        <f t="array" ref="J809">IF(K809="","",XLOOKUP(K809,selector_04,selector_04_ids,""))</f>
        <v/>
      </c>
      <c r="K809" s="25"/>
      <c r="L809" s="14"/>
      <c r="M809" s="27"/>
      <c r="N809" s="14"/>
    </row>
    <row r="810">
      <c r="A810" s="14"/>
      <c r="B810" s="14" t="str">
        <f>IF($A810="","",'Система'!$B$4)</f>
        <v/>
      </c>
      <c r="C810" s="14"/>
      <c r="D810" s="14"/>
      <c r="E810" s="14"/>
      <c r="F810" s="14"/>
      <c r="G810" s="23" t="str">
        <f t="array" ref="G810">IF(H810="","",XLOOKUP(H810,selector_07,selector_07_ids,""))</f>
        <v/>
      </c>
      <c r="H810" s="25"/>
      <c r="I810" s="14"/>
      <c r="J810" s="23" t="str">
        <f t="array" ref="J810">IF(K810="","",XLOOKUP(K810,selector_04,selector_04_ids,""))</f>
        <v/>
      </c>
      <c r="K810" s="25"/>
      <c r="L810" s="14"/>
      <c r="M810" s="27"/>
      <c r="N810" s="14"/>
    </row>
    <row r="811">
      <c r="A811" s="14"/>
      <c r="B811" s="14" t="str">
        <f>IF($A811="","",'Система'!$B$4)</f>
        <v/>
      </c>
      <c r="C811" s="14"/>
      <c r="D811" s="14"/>
      <c r="E811" s="14"/>
      <c r="F811" s="14"/>
      <c r="G811" s="23" t="str">
        <f t="array" ref="G811">IF(H811="","",XLOOKUP(H811,selector_07,selector_07_ids,""))</f>
        <v/>
      </c>
      <c r="H811" s="25"/>
      <c r="I811" s="14"/>
      <c r="J811" s="23" t="str">
        <f t="array" ref="J811">IF(K811="","",XLOOKUP(K811,selector_04,selector_04_ids,""))</f>
        <v/>
      </c>
      <c r="K811" s="25"/>
      <c r="L811" s="14"/>
      <c r="M811" s="27"/>
      <c r="N811" s="14"/>
    </row>
    <row r="812">
      <c r="A812" s="14"/>
      <c r="B812" s="14" t="str">
        <f>IF($A812="","",'Система'!$B$4)</f>
        <v/>
      </c>
      <c r="C812" s="14"/>
      <c r="D812" s="14"/>
      <c r="E812" s="14"/>
      <c r="F812" s="14"/>
      <c r="G812" s="23" t="str">
        <f t="array" ref="G812">IF(H812="","",XLOOKUP(H812,selector_07,selector_07_ids,""))</f>
        <v/>
      </c>
      <c r="H812" s="25"/>
      <c r="I812" s="14"/>
      <c r="J812" s="23" t="str">
        <f t="array" ref="J812">IF(K812="","",XLOOKUP(K812,selector_04,selector_04_ids,""))</f>
        <v/>
      </c>
      <c r="K812" s="25"/>
      <c r="L812" s="14"/>
      <c r="M812" s="27"/>
      <c r="N812" s="14"/>
    </row>
    <row r="813">
      <c r="A813" s="14"/>
      <c r="B813" s="14" t="str">
        <f>IF($A813="","",'Система'!$B$4)</f>
        <v/>
      </c>
      <c r="C813" s="14"/>
      <c r="D813" s="14"/>
      <c r="E813" s="14"/>
      <c r="F813" s="14"/>
      <c r="G813" s="23" t="str">
        <f t="array" ref="G813">IF(H813="","",XLOOKUP(H813,selector_07,selector_07_ids,""))</f>
        <v/>
      </c>
      <c r="H813" s="25"/>
      <c r="I813" s="14"/>
      <c r="J813" s="23" t="str">
        <f t="array" ref="J813">IF(K813="","",XLOOKUP(K813,selector_04,selector_04_ids,""))</f>
        <v/>
      </c>
      <c r="K813" s="25"/>
      <c r="L813" s="14"/>
      <c r="M813" s="27"/>
      <c r="N813" s="14"/>
    </row>
    <row r="814">
      <c r="A814" s="14"/>
      <c r="B814" s="14" t="str">
        <f>IF($A814="","",'Система'!$B$4)</f>
        <v/>
      </c>
      <c r="C814" s="14"/>
      <c r="D814" s="14"/>
      <c r="E814" s="14"/>
      <c r="F814" s="14"/>
      <c r="G814" s="23" t="str">
        <f t="array" ref="G814">IF(H814="","",XLOOKUP(H814,selector_07,selector_07_ids,""))</f>
        <v/>
      </c>
      <c r="H814" s="25"/>
      <c r="I814" s="14"/>
      <c r="J814" s="23" t="str">
        <f t="array" ref="J814">IF(K814="","",XLOOKUP(K814,selector_04,selector_04_ids,""))</f>
        <v/>
      </c>
      <c r="K814" s="25"/>
      <c r="L814" s="14"/>
      <c r="M814" s="27"/>
      <c r="N814" s="14"/>
    </row>
    <row r="815">
      <c r="A815" s="14"/>
      <c r="B815" s="14" t="str">
        <f>IF($A815="","",'Система'!$B$4)</f>
        <v/>
      </c>
      <c r="C815" s="14"/>
      <c r="D815" s="14"/>
      <c r="E815" s="14"/>
      <c r="F815" s="14"/>
      <c r="G815" s="23" t="str">
        <f t="array" ref="G815">IF(H815="","",XLOOKUP(H815,selector_07,selector_07_ids,""))</f>
        <v/>
      </c>
      <c r="H815" s="25"/>
      <c r="I815" s="14"/>
      <c r="J815" s="23" t="str">
        <f t="array" ref="J815">IF(K815="","",XLOOKUP(K815,selector_04,selector_04_ids,""))</f>
        <v/>
      </c>
      <c r="K815" s="25"/>
      <c r="L815" s="14"/>
      <c r="M815" s="27"/>
      <c r="N815" s="14"/>
    </row>
    <row r="816">
      <c r="A816" s="14"/>
      <c r="B816" s="14" t="str">
        <f>IF($A816="","",'Система'!$B$4)</f>
        <v/>
      </c>
      <c r="C816" s="14"/>
      <c r="D816" s="14"/>
      <c r="E816" s="14"/>
      <c r="F816" s="14"/>
      <c r="G816" s="23" t="str">
        <f t="array" ref="G816">IF(H816="","",XLOOKUP(H816,selector_07,selector_07_ids,""))</f>
        <v/>
      </c>
      <c r="H816" s="25"/>
      <c r="I816" s="14"/>
      <c r="J816" s="23" t="str">
        <f t="array" ref="J816">IF(K816="","",XLOOKUP(K816,selector_04,selector_04_ids,""))</f>
        <v/>
      </c>
      <c r="K816" s="25"/>
      <c r="L816" s="14"/>
      <c r="M816" s="27"/>
      <c r="N816" s="14"/>
    </row>
    <row r="817">
      <c r="A817" s="14"/>
      <c r="B817" s="14" t="str">
        <f>IF($A817="","",'Система'!$B$4)</f>
        <v/>
      </c>
      <c r="C817" s="14"/>
      <c r="D817" s="14"/>
      <c r="E817" s="14"/>
      <c r="F817" s="14"/>
      <c r="G817" s="23" t="str">
        <f t="array" ref="G817">IF(H817="","",XLOOKUP(H817,selector_07,selector_07_ids,""))</f>
        <v/>
      </c>
      <c r="H817" s="25"/>
      <c r="I817" s="14"/>
      <c r="J817" s="23" t="str">
        <f t="array" ref="J817">IF(K817="","",XLOOKUP(K817,selector_04,selector_04_ids,""))</f>
        <v/>
      </c>
      <c r="K817" s="25"/>
      <c r="L817" s="14"/>
      <c r="M817" s="27"/>
      <c r="N817" s="14"/>
    </row>
    <row r="818">
      <c r="A818" s="14"/>
      <c r="B818" s="14" t="str">
        <f>IF($A818="","",'Система'!$B$4)</f>
        <v/>
      </c>
      <c r="C818" s="14"/>
      <c r="D818" s="14"/>
      <c r="E818" s="14"/>
      <c r="F818" s="14"/>
      <c r="G818" s="23" t="str">
        <f t="array" ref="G818">IF(H818="","",XLOOKUP(H818,selector_07,selector_07_ids,""))</f>
        <v/>
      </c>
      <c r="H818" s="25"/>
      <c r="I818" s="14"/>
      <c r="J818" s="23" t="str">
        <f t="array" ref="J818">IF(K818="","",XLOOKUP(K818,selector_04,selector_04_ids,""))</f>
        <v/>
      </c>
      <c r="K818" s="25"/>
      <c r="L818" s="14"/>
      <c r="M818" s="27"/>
      <c r="N818" s="14"/>
    </row>
    <row r="819">
      <c r="A819" s="14"/>
      <c r="B819" s="14" t="str">
        <f>IF($A819="","",'Система'!$B$4)</f>
        <v/>
      </c>
      <c r="C819" s="14"/>
      <c r="D819" s="14"/>
      <c r="E819" s="14"/>
      <c r="F819" s="14"/>
      <c r="G819" s="23" t="str">
        <f t="array" ref="G819">IF(H819="","",XLOOKUP(H819,selector_07,selector_07_ids,""))</f>
        <v/>
      </c>
      <c r="H819" s="25"/>
      <c r="I819" s="14"/>
      <c r="J819" s="23" t="str">
        <f t="array" ref="J819">IF(K819="","",XLOOKUP(K819,selector_04,selector_04_ids,""))</f>
        <v/>
      </c>
      <c r="K819" s="25"/>
      <c r="L819" s="14"/>
      <c r="M819" s="27"/>
      <c r="N819" s="14"/>
    </row>
    <row r="820">
      <c r="A820" s="14"/>
      <c r="B820" s="14" t="str">
        <f>IF($A820="","",'Система'!$B$4)</f>
        <v/>
      </c>
      <c r="C820" s="14"/>
      <c r="D820" s="14"/>
      <c r="E820" s="14"/>
      <c r="F820" s="14"/>
      <c r="G820" s="23" t="str">
        <f t="array" ref="G820">IF(H820="","",XLOOKUP(H820,selector_07,selector_07_ids,""))</f>
        <v/>
      </c>
      <c r="H820" s="25"/>
      <c r="I820" s="14"/>
      <c r="J820" s="23" t="str">
        <f t="array" ref="J820">IF(K820="","",XLOOKUP(K820,selector_04,selector_04_ids,""))</f>
        <v/>
      </c>
      <c r="K820" s="25"/>
      <c r="L820" s="14"/>
      <c r="M820" s="27"/>
      <c r="N820" s="14"/>
    </row>
    <row r="821">
      <c r="A821" s="14"/>
      <c r="B821" s="14" t="str">
        <f>IF($A821="","",'Система'!$B$4)</f>
        <v/>
      </c>
      <c r="C821" s="14"/>
      <c r="D821" s="14"/>
      <c r="E821" s="14"/>
      <c r="F821" s="14"/>
      <c r="G821" s="23" t="str">
        <f t="array" ref="G821">IF(H821="","",XLOOKUP(H821,selector_07,selector_07_ids,""))</f>
        <v/>
      </c>
      <c r="H821" s="25"/>
      <c r="I821" s="14"/>
      <c r="J821" s="23" t="str">
        <f t="array" ref="J821">IF(K821="","",XLOOKUP(K821,selector_04,selector_04_ids,""))</f>
        <v/>
      </c>
      <c r="K821" s="25"/>
      <c r="L821" s="14"/>
      <c r="M821" s="27"/>
      <c r="N821" s="14"/>
    </row>
    <row r="822">
      <c r="A822" s="14"/>
      <c r="B822" s="14" t="str">
        <f>IF($A822="","",'Система'!$B$4)</f>
        <v/>
      </c>
      <c r="C822" s="14"/>
      <c r="D822" s="14"/>
      <c r="E822" s="14"/>
      <c r="F822" s="14"/>
      <c r="G822" s="23" t="str">
        <f t="array" ref="G822">IF(H822="","",XLOOKUP(H822,selector_07,selector_07_ids,""))</f>
        <v/>
      </c>
      <c r="H822" s="25"/>
      <c r="I822" s="14"/>
      <c r="J822" s="23" t="str">
        <f t="array" ref="J822">IF(K822="","",XLOOKUP(K822,selector_04,selector_04_ids,""))</f>
        <v/>
      </c>
      <c r="K822" s="25"/>
      <c r="L822" s="14"/>
      <c r="M822" s="27"/>
      <c r="N822" s="14"/>
    </row>
    <row r="823">
      <c r="A823" s="14"/>
      <c r="B823" s="14" t="str">
        <f>IF($A823="","",'Система'!$B$4)</f>
        <v/>
      </c>
      <c r="C823" s="14"/>
      <c r="D823" s="14"/>
      <c r="E823" s="14"/>
      <c r="F823" s="14"/>
      <c r="G823" s="23" t="str">
        <f t="array" ref="G823">IF(H823="","",XLOOKUP(H823,selector_07,selector_07_ids,""))</f>
        <v/>
      </c>
      <c r="H823" s="25"/>
      <c r="I823" s="14"/>
      <c r="J823" s="23" t="str">
        <f t="array" ref="J823">IF(K823="","",XLOOKUP(K823,selector_04,selector_04_ids,""))</f>
        <v/>
      </c>
      <c r="K823" s="25"/>
      <c r="L823" s="14"/>
      <c r="M823" s="27"/>
      <c r="N823" s="14"/>
    </row>
    <row r="824">
      <c r="A824" s="14"/>
      <c r="B824" s="14" t="str">
        <f>IF($A824="","",'Система'!$B$4)</f>
        <v/>
      </c>
      <c r="C824" s="14"/>
      <c r="D824" s="14"/>
      <c r="E824" s="14"/>
      <c r="F824" s="14"/>
      <c r="G824" s="23" t="str">
        <f t="array" ref="G824">IF(H824="","",XLOOKUP(H824,selector_07,selector_07_ids,""))</f>
        <v/>
      </c>
      <c r="H824" s="25"/>
      <c r="I824" s="14"/>
      <c r="J824" s="23" t="str">
        <f t="array" ref="J824">IF(K824="","",XLOOKUP(K824,selector_04,selector_04_ids,""))</f>
        <v/>
      </c>
      <c r="K824" s="25"/>
      <c r="L824" s="14"/>
      <c r="M824" s="27"/>
      <c r="N824" s="14"/>
    </row>
    <row r="825">
      <c r="A825" s="14"/>
      <c r="B825" s="14" t="str">
        <f>IF($A825="","",'Система'!$B$4)</f>
        <v/>
      </c>
      <c r="C825" s="14"/>
      <c r="D825" s="14"/>
      <c r="E825" s="14"/>
      <c r="F825" s="14"/>
      <c r="G825" s="23" t="str">
        <f t="array" ref="G825">IF(H825="","",XLOOKUP(H825,selector_07,selector_07_ids,""))</f>
        <v/>
      </c>
      <c r="H825" s="25"/>
      <c r="I825" s="14"/>
      <c r="J825" s="23" t="str">
        <f t="array" ref="J825">IF(K825="","",XLOOKUP(K825,selector_04,selector_04_ids,""))</f>
        <v/>
      </c>
      <c r="K825" s="25"/>
      <c r="L825" s="14"/>
      <c r="M825" s="27"/>
      <c r="N825" s="14"/>
    </row>
    <row r="826">
      <c r="A826" s="14"/>
      <c r="B826" s="14" t="str">
        <f>IF($A826="","",'Система'!$B$4)</f>
        <v/>
      </c>
      <c r="C826" s="14"/>
      <c r="D826" s="14"/>
      <c r="E826" s="14"/>
      <c r="F826" s="14"/>
      <c r="G826" s="23" t="str">
        <f t="array" ref="G826">IF(H826="","",XLOOKUP(H826,selector_07,selector_07_ids,""))</f>
        <v/>
      </c>
      <c r="H826" s="25"/>
      <c r="I826" s="14"/>
      <c r="J826" s="23" t="str">
        <f t="array" ref="J826">IF(K826="","",XLOOKUP(K826,selector_04,selector_04_ids,""))</f>
        <v/>
      </c>
      <c r="K826" s="25"/>
      <c r="L826" s="14"/>
      <c r="M826" s="27"/>
      <c r="N826" s="14"/>
    </row>
    <row r="827">
      <c r="A827" s="14"/>
      <c r="B827" s="14" t="str">
        <f>IF($A827="","",'Система'!$B$4)</f>
        <v/>
      </c>
      <c r="C827" s="14"/>
      <c r="D827" s="14"/>
      <c r="E827" s="14"/>
      <c r="F827" s="14"/>
      <c r="G827" s="23" t="str">
        <f t="array" ref="G827">IF(H827="","",XLOOKUP(H827,selector_07,selector_07_ids,""))</f>
        <v/>
      </c>
      <c r="H827" s="25"/>
      <c r="I827" s="14"/>
      <c r="J827" s="23" t="str">
        <f t="array" ref="J827">IF(K827="","",XLOOKUP(K827,selector_04,selector_04_ids,""))</f>
        <v/>
      </c>
      <c r="K827" s="25"/>
      <c r="L827" s="14"/>
      <c r="M827" s="27"/>
      <c r="N827" s="14"/>
    </row>
    <row r="828">
      <c r="A828" s="14"/>
      <c r="B828" s="14" t="str">
        <f>IF($A828="","",'Система'!$B$4)</f>
        <v/>
      </c>
      <c r="C828" s="14"/>
      <c r="D828" s="14"/>
      <c r="E828" s="14"/>
      <c r="F828" s="14"/>
      <c r="G828" s="23" t="str">
        <f t="array" ref="G828">IF(H828="","",XLOOKUP(H828,selector_07,selector_07_ids,""))</f>
        <v/>
      </c>
      <c r="H828" s="25"/>
      <c r="I828" s="14"/>
      <c r="J828" s="23" t="str">
        <f t="array" ref="J828">IF(K828="","",XLOOKUP(K828,selector_04,selector_04_ids,""))</f>
        <v/>
      </c>
      <c r="K828" s="25"/>
      <c r="L828" s="14"/>
      <c r="M828" s="27"/>
      <c r="N828" s="14"/>
    </row>
    <row r="829">
      <c r="A829" s="14"/>
      <c r="B829" s="14" t="str">
        <f>IF($A829="","",'Система'!$B$4)</f>
        <v/>
      </c>
      <c r="C829" s="14"/>
      <c r="D829" s="14"/>
      <c r="E829" s="14"/>
      <c r="F829" s="14"/>
      <c r="G829" s="23" t="str">
        <f t="array" ref="G829">IF(H829="","",XLOOKUP(H829,selector_07,selector_07_ids,""))</f>
        <v/>
      </c>
      <c r="H829" s="25"/>
      <c r="I829" s="14"/>
      <c r="J829" s="23" t="str">
        <f t="array" ref="J829">IF(K829="","",XLOOKUP(K829,selector_04,selector_04_ids,""))</f>
        <v/>
      </c>
      <c r="K829" s="25"/>
      <c r="L829" s="14"/>
      <c r="M829" s="27"/>
      <c r="N829" s="14"/>
    </row>
    <row r="830">
      <c r="A830" s="14"/>
      <c r="B830" s="14" t="str">
        <f>IF($A830="","",'Система'!$B$4)</f>
        <v/>
      </c>
      <c r="C830" s="14"/>
      <c r="D830" s="14"/>
      <c r="E830" s="14"/>
      <c r="F830" s="14"/>
      <c r="G830" s="23" t="str">
        <f t="array" ref="G830">IF(H830="","",XLOOKUP(H830,selector_07,selector_07_ids,""))</f>
        <v/>
      </c>
      <c r="H830" s="25"/>
      <c r="I830" s="14"/>
      <c r="J830" s="23" t="str">
        <f t="array" ref="J830">IF(K830="","",XLOOKUP(K830,selector_04,selector_04_ids,""))</f>
        <v/>
      </c>
      <c r="K830" s="25"/>
      <c r="L830" s="14"/>
      <c r="M830" s="27"/>
      <c r="N830" s="14"/>
    </row>
    <row r="831">
      <c r="A831" s="14"/>
      <c r="B831" s="14" t="str">
        <f>IF($A831="","",'Система'!$B$4)</f>
        <v/>
      </c>
      <c r="C831" s="14"/>
      <c r="D831" s="14"/>
      <c r="E831" s="14"/>
      <c r="F831" s="14"/>
      <c r="G831" s="23" t="str">
        <f t="array" ref="G831">IF(H831="","",XLOOKUP(H831,selector_07,selector_07_ids,""))</f>
        <v/>
      </c>
      <c r="H831" s="25"/>
      <c r="I831" s="14"/>
      <c r="J831" s="23" t="str">
        <f t="array" ref="J831">IF(K831="","",XLOOKUP(K831,selector_04,selector_04_ids,""))</f>
        <v/>
      </c>
      <c r="K831" s="25"/>
      <c r="L831" s="14"/>
      <c r="M831" s="27"/>
      <c r="N831" s="14"/>
    </row>
    <row r="832">
      <c r="A832" s="14"/>
      <c r="B832" s="14" t="str">
        <f>IF($A832="","",'Система'!$B$4)</f>
        <v/>
      </c>
      <c r="C832" s="14"/>
      <c r="D832" s="14"/>
      <c r="E832" s="14"/>
      <c r="F832" s="14"/>
      <c r="G832" s="23" t="str">
        <f t="array" ref="G832">IF(H832="","",XLOOKUP(H832,selector_07,selector_07_ids,""))</f>
        <v/>
      </c>
      <c r="H832" s="25"/>
      <c r="I832" s="14"/>
      <c r="J832" s="23" t="str">
        <f t="array" ref="J832">IF(K832="","",XLOOKUP(K832,selector_04,selector_04_ids,""))</f>
        <v/>
      </c>
      <c r="K832" s="25"/>
      <c r="L832" s="14"/>
      <c r="M832" s="27"/>
      <c r="N832" s="14"/>
    </row>
    <row r="833">
      <c r="A833" s="14"/>
      <c r="B833" s="14" t="str">
        <f>IF($A833="","",'Система'!$B$4)</f>
        <v/>
      </c>
      <c r="C833" s="14"/>
      <c r="D833" s="14"/>
      <c r="E833" s="14"/>
      <c r="F833" s="14"/>
      <c r="G833" s="23" t="str">
        <f t="array" ref="G833">IF(H833="","",XLOOKUP(H833,selector_07,selector_07_ids,""))</f>
        <v/>
      </c>
      <c r="H833" s="25"/>
      <c r="I833" s="14"/>
      <c r="J833" s="23" t="str">
        <f t="array" ref="J833">IF(K833="","",XLOOKUP(K833,selector_04,selector_04_ids,""))</f>
        <v/>
      </c>
      <c r="K833" s="25"/>
      <c r="L833" s="14"/>
      <c r="M833" s="27"/>
      <c r="N833" s="14"/>
    </row>
    <row r="834">
      <c r="A834" s="14"/>
      <c r="B834" s="14" t="str">
        <f>IF($A834="","",'Система'!$B$4)</f>
        <v/>
      </c>
      <c r="C834" s="14"/>
      <c r="D834" s="14"/>
      <c r="E834" s="14"/>
      <c r="F834" s="14"/>
      <c r="G834" s="23" t="str">
        <f t="array" ref="G834">IF(H834="","",XLOOKUP(H834,selector_07,selector_07_ids,""))</f>
        <v/>
      </c>
      <c r="H834" s="25"/>
      <c r="I834" s="14"/>
      <c r="J834" s="23" t="str">
        <f t="array" ref="J834">IF(K834="","",XLOOKUP(K834,selector_04,selector_04_ids,""))</f>
        <v/>
      </c>
      <c r="K834" s="25"/>
      <c r="L834" s="14"/>
      <c r="M834" s="27"/>
      <c r="N834" s="14"/>
    </row>
    <row r="835">
      <c r="A835" s="14"/>
      <c r="B835" s="14" t="str">
        <f>IF($A835="","",'Система'!$B$4)</f>
        <v/>
      </c>
      <c r="C835" s="14"/>
      <c r="D835" s="14"/>
      <c r="E835" s="14"/>
      <c r="F835" s="14"/>
      <c r="G835" s="23" t="str">
        <f t="array" ref="G835">IF(H835="","",XLOOKUP(H835,selector_07,selector_07_ids,""))</f>
        <v/>
      </c>
      <c r="H835" s="25"/>
      <c r="I835" s="14"/>
      <c r="J835" s="23" t="str">
        <f t="array" ref="J835">IF(K835="","",XLOOKUP(K835,selector_04,selector_04_ids,""))</f>
        <v/>
      </c>
      <c r="K835" s="25"/>
      <c r="L835" s="14"/>
      <c r="M835" s="27"/>
      <c r="N835" s="14"/>
    </row>
    <row r="836">
      <c r="A836" s="14"/>
      <c r="B836" s="14" t="str">
        <f>IF($A836="","",'Система'!$B$4)</f>
        <v/>
      </c>
      <c r="C836" s="14"/>
      <c r="D836" s="14"/>
      <c r="E836" s="14"/>
      <c r="F836" s="14"/>
      <c r="G836" s="23" t="str">
        <f t="array" ref="G836">IF(H836="","",XLOOKUP(H836,selector_07,selector_07_ids,""))</f>
        <v/>
      </c>
      <c r="H836" s="25"/>
      <c r="I836" s="14"/>
      <c r="J836" s="23" t="str">
        <f t="array" ref="J836">IF(K836="","",XLOOKUP(K836,selector_04,selector_04_ids,""))</f>
        <v/>
      </c>
      <c r="K836" s="25"/>
      <c r="L836" s="14"/>
      <c r="M836" s="27"/>
      <c r="N836" s="14"/>
    </row>
    <row r="837">
      <c r="A837" s="14"/>
      <c r="B837" s="14" t="str">
        <f>IF($A837="","",'Система'!$B$4)</f>
        <v/>
      </c>
      <c r="C837" s="14"/>
      <c r="D837" s="14"/>
      <c r="E837" s="14"/>
      <c r="F837" s="14"/>
      <c r="G837" s="23" t="str">
        <f t="array" ref="G837">IF(H837="","",XLOOKUP(H837,selector_07,selector_07_ids,""))</f>
        <v/>
      </c>
      <c r="H837" s="25"/>
      <c r="I837" s="14"/>
      <c r="J837" s="23" t="str">
        <f t="array" ref="J837">IF(K837="","",XLOOKUP(K837,selector_04,selector_04_ids,""))</f>
        <v/>
      </c>
      <c r="K837" s="25"/>
      <c r="L837" s="14"/>
      <c r="M837" s="27"/>
      <c r="N837" s="14"/>
    </row>
    <row r="838">
      <c r="A838" s="14"/>
      <c r="B838" s="14" t="str">
        <f>IF($A838="","",'Система'!$B$4)</f>
        <v/>
      </c>
      <c r="C838" s="14"/>
      <c r="D838" s="14"/>
      <c r="E838" s="14"/>
      <c r="F838" s="14"/>
      <c r="G838" s="23" t="str">
        <f t="array" ref="G838">IF(H838="","",XLOOKUP(H838,selector_07,selector_07_ids,""))</f>
        <v/>
      </c>
      <c r="H838" s="25"/>
      <c r="I838" s="14"/>
      <c r="J838" s="23" t="str">
        <f t="array" ref="J838">IF(K838="","",XLOOKUP(K838,selector_04,selector_04_ids,""))</f>
        <v/>
      </c>
      <c r="K838" s="25"/>
      <c r="L838" s="14"/>
      <c r="M838" s="27"/>
      <c r="N838" s="14"/>
    </row>
    <row r="839">
      <c r="A839" s="14"/>
      <c r="B839" s="14" t="str">
        <f>IF($A839="","",'Система'!$B$4)</f>
        <v/>
      </c>
      <c r="C839" s="14"/>
      <c r="D839" s="14"/>
      <c r="E839" s="14"/>
      <c r="F839" s="14"/>
      <c r="G839" s="23" t="str">
        <f t="array" ref="G839">IF(H839="","",XLOOKUP(H839,selector_07,selector_07_ids,""))</f>
        <v/>
      </c>
      <c r="H839" s="25"/>
      <c r="I839" s="14"/>
      <c r="J839" s="23" t="str">
        <f t="array" ref="J839">IF(K839="","",XLOOKUP(K839,selector_04,selector_04_ids,""))</f>
        <v/>
      </c>
      <c r="K839" s="25"/>
      <c r="L839" s="14"/>
      <c r="M839" s="27"/>
      <c r="N839" s="14"/>
    </row>
    <row r="840">
      <c r="A840" s="14"/>
      <c r="B840" s="14" t="str">
        <f>IF($A840="","",'Система'!$B$4)</f>
        <v/>
      </c>
      <c r="C840" s="14"/>
      <c r="D840" s="14"/>
      <c r="E840" s="14"/>
      <c r="F840" s="14"/>
      <c r="G840" s="23" t="str">
        <f t="array" ref="G840">IF(H840="","",XLOOKUP(H840,selector_07,selector_07_ids,""))</f>
        <v/>
      </c>
      <c r="H840" s="25"/>
      <c r="I840" s="14"/>
      <c r="J840" s="23" t="str">
        <f t="array" ref="J840">IF(K840="","",XLOOKUP(K840,selector_04,selector_04_ids,""))</f>
        <v/>
      </c>
      <c r="K840" s="25"/>
      <c r="L840" s="14"/>
      <c r="M840" s="27"/>
      <c r="N840" s="14"/>
    </row>
    <row r="841">
      <c r="A841" s="14"/>
      <c r="B841" s="14" t="str">
        <f>IF($A841="","",'Система'!$B$4)</f>
        <v/>
      </c>
      <c r="C841" s="14"/>
      <c r="D841" s="14"/>
      <c r="E841" s="14"/>
      <c r="F841" s="14"/>
      <c r="G841" s="23" t="str">
        <f t="array" ref="G841">IF(H841="","",XLOOKUP(H841,selector_07,selector_07_ids,""))</f>
        <v/>
      </c>
      <c r="H841" s="25"/>
      <c r="I841" s="14"/>
      <c r="J841" s="23" t="str">
        <f t="array" ref="J841">IF(K841="","",XLOOKUP(K841,selector_04,selector_04_ids,""))</f>
        <v/>
      </c>
      <c r="K841" s="25"/>
      <c r="L841" s="14"/>
      <c r="M841" s="27"/>
      <c r="N841" s="14"/>
    </row>
    <row r="842">
      <c r="A842" s="14"/>
      <c r="B842" s="14" t="str">
        <f>IF($A842="","",'Система'!$B$4)</f>
        <v/>
      </c>
      <c r="C842" s="14"/>
      <c r="D842" s="14"/>
      <c r="E842" s="14"/>
      <c r="F842" s="14"/>
      <c r="G842" s="23" t="str">
        <f t="array" ref="G842">IF(H842="","",XLOOKUP(H842,selector_07,selector_07_ids,""))</f>
        <v/>
      </c>
      <c r="H842" s="25"/>
      <c r="I842" s="14"/>
      <c r="J842" s="23" t="str">
        <f t="array" ref="J842">IF(K842="","",XLOOKUP(K842,selector_04,selector_04_ids,""))</f>
        <v/>
      </c>
      <c r="K842" s="25"/>
      <c r="L842" s="14"/>
      <c r="M842" s="27"/>
      <c r="N842" s="14"/>
    </row>
    <row r="843">
      <c r="A843" s="14"/>
      <c r="B843" s="14" t="str">
        <f>IF($A843="","",'Система'!$B$4)</f>
        <v/>
      </c>
      <c r="C843" s="14"/>
      <c r="D843" s="14"/>
      <c r="E843" s="14"/>
      <c r="F843" s="14"/>
      <c r="G843" s="23" t="str">
        <f t="array" ref="G843">IF(H843="","",XLOOKUP(H843,selector_07,selector_07_ids,""))</f>
        <v/>
      </c>
      <c r="H843" s="25"/>
      <c r="I843" s="14"/>
      <c r="J843" s="23" t="str">
        <f t="array" ref="J843">IF(K843="","",XLOOKUP(K843,selector_04,selector_04_ids,""))</f>
        <v/>
      </c>
      <c r="K843" s="25"/>
      <c r="L843" s="14"/>
      <c r="M843" s="27"/>
      <c r="N843" s="14"/>
    </row>
    <row r="844">
      <c r="A844" s="14"/>
      <c r="B844" s="14" t="str">
        <f>IF($A844="","",'Система'!$B$4)</f>
        <v/>
      </c>
      <c r="C844" s="14"/>
      <c r="D844" s="14"/>
      <c r="E844" s="14"/>
      <c r="F844" s="14"/>
      <c r="G844" s="23" t="str">
        <f t="array" ref="G844">IF(H844="","",XLOOKUP(H844,selector_07,selector_07_ids,""))</f>
        <v/>
      </c>
      <c r="H844" s="25"/>
      <c r="I844" s="14"/>
      <c r="J844" s="23" t="str">
        <f t="array" ref="J844">IF(K844="","",XLOOKUP(K844,selector_04,selector_04_ids,""))</f>
        <v/>
      </c>
      <c r="K844" s="25"/>
      <c r="L844" s="14"/>
      <c r="M844" s="27"/>
      <c r="N844" s="14"/>
    </row>
    <row r="845">
      <c r="A845" s="14"/>
      <c r="B845" s="14" t="str">
        <f>IF($A845="","",'Система'!$B$4)</f>
        <v/>
      </c>
      <c r="C845" s="14"/>
      <c r="D845" s="14"/>
      <c r="E845" s="14"/>
      <c r="F845" s="14"/>
      <c r="G845" s="23" t="str">
        <f t="array" ref="G845">IF(H845="","",XLOOKUP(H845,selector_07,selector_07_ids,""))</f>
        <v/>
      </c>
      <c r="H845" s="25"/>
      <c r="I845" s="14"/>
      <c r="J845" s="23" t="str">
        <f t="array" ref="J845">IF(K845="","",XLOOKUP(K845,selector_04,selector_04_ids,""))</f>
        <v/>
      </c>
      <c r="K845" s="25"/>
      <c r="L845" s="14"/>
      <c r="M845" s="27"/>
      <c r="N845" s="14"/>
    </row>
    <row r="846">
      <c r="A846" s="14"/>
      <c r="B846" s="14" t="str">
        <f>IF($A846="","",'Система'!$B$4)</f>
        <v/>
      </c>
      <c r="C846" s="14"/>
      <c r="D846" s="14"/>
      <c r="E846" s="14"/>
      <c r="F846" s="14"/>
      <c r="G846" s="23" t="str">
        <f t="array" ref="G846">IF(H846="","",XLOOKUP(H846,selector_07,selector_07_ids,""))</f>
        <v/>
      </c>
      <c r="H846" s="25"/>
      <c r="I846" s="14"/>
      <c r="J846" s="23" t="str">
        <f t="array" ref="J846">IF(K846="","",XLOOKUP(K846,selector_04,selector_04_ids,""))</f>
        <v/>
      </c>
      <c r="K846" s="25"/>
      <c r="L846" s="14"/>
      <c r="M846" s="27"/>
      <c r="N846" s="14"/>
    </row>
    <row r="847">
      <c r="A847" s="14"/>
      <c r="B847" s="14" t="str">
        <f>IF($A847="","",'Система'!$B$4)</f>
        <v/>
      </c>
      <c r="C847" s="14"/>
      <c r="D847" s="14"/>
      <c r="E847" s="14"/>
      <c r="F847" s="14"/>
      <c r="G847" s="23" t="str">
        <f t="array" ref="G847">IF(H847="","",XLOOKUP(H847,selector_07,selector_07_ids,""))</f>
        <v/>
      </c>
      <c r="H847" s="25"/>
      <c r="I847" s="14"/>
      <c r="J847" s="23" t="str">
        <f t="array" ref="J847">IF(K847="","",XLOOKUP(K847,selector_04,selector_04_ids,""))</f>
        <v/>
      </c>
      <c r="K847" s="25"/>
      <c r="L847" s="14"/>
      <c r="M847" s="27"/>
      <c r="N847" s="14"/>
    </row>
    <row r="848">
      <c r="A848" s="14"/>
      <c r="B848" s="14" t="str">
        <f>IF($A848="","",'Система'!$B$4)</f>
        <v/>
      </c>
      <c r="C848" s="14"/>
      <c r="D848" s="14"/>
      <c r="E848" s="14"/>
      <c r="F848" s="14"/>
      <c r="G848" s="23" t="str">
        <f t="array" ref="G848">IF(H848="","",XLOOKUP(H848,selector_07,selector_07_ids,""))</f>
        <v/>
      </c>
      <c r="H848" s="25"/>
      <c r="I848" s="14"/>
      <c r="J848" s="23" t="str">
        <f t="array" ref="J848">IF(K848="","",XLOOKUP(K848,selector_04,selector_04_ids,""))</f>
        <v/>
      </c>
      <c r="K848" s="25"/>
      <c r="L848" s="14"/>
      <c r="M848" s="27"/>
      <c r="N848" s="14"/>
    </row>
    <row r="849">
      <c r="A849" s="14"/>
      <c r="B849" s="14" t="str">
        <f>IF($A849="","",'Система'!$B$4)</f>
        <v/>
      </c>
      <c r="C849" s="14"/>
      <c r="D849" s="14"/>
      <c r="E849" s="14"/>
      <c r="F849" s="14"/>
      <c r="G849" s="23" t="str">
        <f t="array" ref="G849">IF(H849="","",XLOOKUP(H849,selector_07,selector_07_ids,""))</f>
        <v/>
      </c>
      <c r="H849" s="25"/>
      <c r="I849" s="14"/>
      <c r="J849" s="23" t="str">
        <f t="array" ref="J849">IF(K849="","",XLOOKUP(K849,selector_04,selector_04_ids,""))</f>
        <v/>
      </c>
      <c r="K849" s="25"/>
      <c r="L849" s="14"/>
      <c r="M849" s="27"/>
      <c r="N849" s="14"/>
    </row>
    <row r="850">
      <c r="A850" s="14"/>
      <c r="B850" s="14" t="str">
        <f>IF($A850="","",'Система'!$B$4)</f>
        <v/>
      </c>
      <c r="C850" s="14"/>
      <c r="D850" s="14"/>
      <c r="E850" s="14"/>
      <c r="F850" s="14"/>
      <c r="G850" s="23" t="str">
        <f t="array" ref="G850">IF(H850="","",XLOOKUP(H850,selector_07,selector_07_ids,""))</f>
        <v/>
      </c>
      <c r="H850" s="25"/>
      <c r="I850" s="14"/>
      <c r="J850" s="23" t="str">
        <f t="array" ref="J850">IF(K850="","",XLOOKUP(K850,selector_04,selector_04_ids,""))</f>
        <v/>
      </c>
      <c r="K850" s="25"/>
      <c r="L850" s="14"/>
      <c r="M850" s="27"/>
      <c r="N850" s="14"/>
    </row>
    <row r="851">
      <c r="A851" s="14"/>
      <c r="B851" s="14" t="str">
        <f>IF($A851="","",'Система'!$B$4)</f>
        <v/>
      </c>
      <c r="C851" s="14"/>
      <c r="D851" s="14"/>
      <c r="E851" s="14"/>
      <c r="F851" s="14"/>
      <c r="G851" s="23" t="str">
        <f t="array" ref="G851">IF(H851="","",XLOOKUP(H851,selector_07,selector_07_ids,""))</f>
        <v/>
      </c>
      <c r="H851" s="25"/>
      <c r="I851" s="14"/>
      <c r="J851" s="23" t="str">
        <f t="array" ref="J851">IF(K851="","",XLOOKUP(K851,selector_04,selector_04_ids,""))</f>
        <v/>
      </c>
      <c r="K851" s="25"/>
      <c r="L851" s="14"/>
      <c r="M851" s="27"/>
      <c r="N851" s="14"/>
    </row>
    <row r="852">
      <c r="A852" s="14"/>
      <c r="B852" s="14" t="str">
        <f>IF($A852="","",'Система'!$B$4)</f>
        <v/>
      </c>
      <c r="C852" s="14"/>
      <c r="D852" s="14"/>
      <c r="E852" s="14"/>
      <c r="F852" s="14"/>
      <c r="G852" s="23" t="str">
        <f t="array" ref="G852">IF(H852="","",XLOOKUP(H852,selector_07,selector_07_ids,""))</f>
        <v/>
      </c>
      <c r="H852" s="25"/>
      <c r="I852" s="14"/>
      <c r="J852" s="23" t="str">
        <f t="array" ref="J852">IF(K852="","",XLOOKUP(K852,selector_04,selector_04_ids,""))</f>
        <v/>
      </c>
      <c r="K852" s="25"/>
      <c r="L852" s="14"/>
      <c r="M852" s="27"/>
      <c r="N852" s="14"/>
    </row>
    <row r="853">
      <c r="A853" s="14"/>
      <c r="B853" s="14" t="str">
        <f>IF($A853="","",'Система'!$B$4)</f>
        <v/>
      </c>
      <c r="C853" s="14"/>
      <c r="D853" s="14"/>
      <c r="E853" s="14"/>
      <c r="F853" s="14"/>
      <c r="G853" s="23" t="str">
        <f t="array" ref="G853">IF(H853="","",XLOOKUP(H853,selector_07,selector_07_ids,""))</f>
        <v/>
      </c>
      <c r="H853" s="25"/>
      <c r="I853" s="14"/>
      <c r="J853" s="23" t="str">
        <f t="array" ref="J853">IF(K853="","",XLOOKUP(K853,selector_04,selector_04_ids,""))</f>
        <v/>
      </c>
      <c r="K853" s="25"/>
      <c r="L853" s="14"/>
      <c r="M853" s="27"/>
      <c r="N853" s="14"/>
    </row>
    <row r="854">
      <c r="A854" s="14"/>
      <c r="B854" s="14" t="str">
        <f>IF($A854="","",'Система'!$B$4)</f>
        <v/>
      </c>
      <c r="C854" s="14"/>
      <c r="D854" s="14"/>
      <c r="E854" s="14"/>
      <c r="F854" s="14"/>
      <c r="G854" s="23" t="str">
        <f t="array" ref="G854">IF(H854="","",XLOOKUP(H854,selector_07,selector_07_ids,""))</f>
        <v/>
      </c>
      <c r="H854" s="25"/>
      <c r="I854" s="14"/>
      <c r="J854" s="23" t="str">
        <f t="array" ref="J854">IF(K854="","",XLOOKUP(K854,selector_04,selector_04_ids,""))</f>
        <v/>
      </c>
      <c r="K854" s="25"/>
      <c r="L854" s="14"/>
      <c r="M854" s="27"/>
      <c r="N854" s="14"/>
    </row>
    <row r="855">
      <c r="A855" s="14"/>
      <c r="B855" s="14" t="str">
        <f>IF($A855="","",'Система'!$B$4)</f>
        <v/>
      </c>
      <c r="C855" s="14"/>
      <c r="D855" s="14"/>
      <c r="E855" s="14"/>
      <c r="F855" s="14"/>
      <c r="G855" s="23" t="str">
        <f t="array" ref="G855">IF(H855="","",XLOOKUP(H855,selector_07,selector_07_ids,""))</f>
        <v/>
      </c>
      <c r="H855" s="25"/>
      <c r="I855" s="14"/>
      <c r="J855" s="23" t="str">
        <f t="array" ref="J855">IF(K855="","",XLOOKUP(K855,selector_04,selector_04_ids,""))</f>
        <v/>
      </c>
      <c r="K855" s="25"/>
      <c r="L855" s="14"/>
      <c r="M855" s="27"/>
      <c r="N855" s="14"/>
    </row>
    <row r="856">
      <c r="A856" s="14"/>
      <c r="B856" s="14" t="str">
        <f>IF($A856="","",'Система'!$B$4)</f>
        <v/>
      </c>
      <c r="C856" s="14"/>
      <c r="D856" s="14"/>
      <c r="E856" s="14"/>
      <c r="F856" s="14"/>
      <c r="G856" s="23" t="str">
        <f t="array" ref="G856">IF(H856="","",XLOOKUP(H856,selector_07,selector_07_ids,""))</f>
        <v/>
      </c>
      <c r="H856" s="25"/>
      <c r="I856" s="14"/>
      <c r="J856" s="23" t="str">
        <f t="array" ref="J856">IF(K856="","",XLOOKUP(K856,selector_04,selector_04_ids,""))</f>
        <v/>
      </c>
      <c r="K856" s="25"/>
      <c r="L856" s="14"/>
      <c r="M856" s="27"/>
      <c r="N856" s="14"/>
    </row>
    <row r="857">
      <c r="A857" s="14"/>
      <c r="B857" s="14" t="str">
        <f>IF($A857="","",'Система'!$B$4)</f>
        <v/>
      </c>
      <c r="C857" s="14"/>
      <c r="D857" s="14"/>
      <c r="E857" s="14"/>
      <c r="F857" s="14"/>
      <c r="G857" s="23" t="str">
        <f t="array" ref="G857">IF(H857="","",XLOOKUP(H857,selector_07,selector_07_ids,""))</f>
        <v/>
      </c>
      <c r="H857" s="25"/>
      <c r="I857" s="14"/>
      <c r="J857" s="23" t="str">
        <f t="array" ref="J857">IF(K857="","",XLOOKUP(K857,selector_04,selector_04_ids,""))</f>
        <v/>
      </c>
      <c r="K857" s="25"/>
      <c r="L857" s="14"/>
      <c r="M857" s="27"/>
      <c r="N857" s="14"/>
    </row>
    <row r="858">
      <c r="A858" s="14"/>
      <c r="B858" s="14" t="str">
        <f>IF($A858="","",'Система'!$B$4)</f>
        <v/>
      </c>
      <c r="C858" s="14"/>
      <c r="D858" s="14"/>
      <c r="E858" s="14"/>
      <c r="F858" s="14"/>
      <c r="G858" s="23" t="str">
        <f t="array" ref="G858">IF(H858="","",XLOOKUP(H858,selector_07,selector_07_ids,""))</f>
        <v/>
      </c>
      <c r="H858" s="25"/>
      <c r="I858" s="14"/>
      <c r="J858" s="23" t="str">
        <f t="array" ref="J858">IF(K858="","",XLOOKUP(K858,selector_04,selector_04_ids,""))</f>
        <v/>
      </c>
      <c r="K858" s="25"/>
      <c r="L858" s="14"/>
      <c r="M858" s="27"/>
      <c r="N858" s="14"/>
    </row>
    <row r="859">
      <c r="A859" s="14"/>
      <c r="B859" s="14" t="str">
        <f>IF($A859="","",'Система'!$B$4)</f>
        <v/>
      </c>
      <c r="C859" s="14"/>
      <c r="D859" s="14"/>
      <c r="E859" s="14"/>
      <c r="F859" s="14"/>
      <c r="G859" s="23" t="str">
        <f t="array" ref="G859">IF(H859="","",XLOOKUP(H859,selector_07,selector_07_ids,""))</f>
        <v/>
      </c>
      <c r="H859" s="25"/>
      <c r="I859" s="14"/>
      <c r="J859" s="23" t="str">
        <f t="array" ref="J859">IF(K859="","",XLOOKUP(K859,selector_04,selector_04_ids,""))</f>
        <v/>
      </c>
      <c r="K859" s="25"/>
      <c r="L859" s="14"/>
      <c r="M859" s="27"/>
      <c r="N859" s="14"/>
    </row>
    <row r="860">
      <c r="A860" s="14"/>
      <c r="B860" s="14" t="str">
        <f>IF($A860="","",'Система'!$B$4)</f>
        <v/>
      </c>
      <c r="C860" s="14"/>
      <c r="D860" s="14"/>
      <c r="E860" s="14"/>
      <c r="F860" s="14"/>
      <c r="G860" s="23" t="str">
        <f t="array" ref="G860">IF(H860="","",XLOOKUP(H860,selector_07,selector_07_ids,""))</f>
        <v/>
      </c>
      <c r="H860" s="25"/>
      <c r="I860" s="14"/>
      <c r="J860" s="23" t="str">
        <f t="array" ref="J860">IF(K860="","",XLOOKUP(K860,selector_04,selector_04_ids,""))</f>
        <v/>
      </c>
      <c r="K860" s="25"/>
      <c r="L860" s="14"/>
      <c r="M860" s="27"/>
      <c r="N860" s="14"/>
    </row>
    <row r="861">
      <c r="A861" s="14"/>
      <c r="B861" s="14" t="str">
        <f>IF($A861="","",'Система'!$B$4)</f>
        <v/>
      </c>
      <c r="C861" s="14"/>
      <c r="D861" s="14"/>
      <c r="E861" s="14"/>
      <c r="F861" s="14"/>
      <c r="G861" s="23" t="str">
        <f t="array" ref="G861">IF(H861="","",XLOOKUP(H861,selector_07,selector_07_ids,""))</f>
        <v/>
      </c>
      <c r="H861" s="25"/>
      <c r="I861" s="14"/>
      <c r="J861" s="23" t="str">
        <f t="array" ref="J861">IF(K861="","",XLOOKUP(K861,selector_04,selector_04_ids,""))</f>
        <v/>
      </c>
      <c r="K861" s="25"/>
      <c r="L861" s="14"/>
      <c r="M861" s="27"/>
      <c r="N861" s="14"/>
    </row>
    <row r="862">
      <c r="A862" s="14"/>
      <c r="B862" s="14" t="str">
        <f>IF($A862="","",'Система'!$B$4)</f>
        <v/>
      </c>
      <c r="C862" s="14"/>
      <c r="D862" s="14"/>
      <c r="E862" s="14"/>
      <c r="F862" s="14"/>
      <c r="G862" s="23" t="str">
        <f t="array" ref="G862">IF(H862="","",XLOOKUP(H862,selector_07,selector_07_ids,""))</f>
        <v/>
      </c>
      <c r="H862" s="25"/>
      <c r="I862" s="14"/>
      <c r="J862" s="23" t="str">
        <f t="array" ref="J862">IF(K862="","",XLOOKUP(K862,selector_04,selector_04_ids,""))</f>
        <v/>
      </c>
      <c r="K862" s="25"/>
      <c r="L862" s="14"/>
      <c r="M862" s="27"/>
      <c r="N862" s="14"/>
    </row>
    <row r="863">
      <c r="A863" s="14"/>
      <c r="B863" s="14" t="str">
        <f>IF($A863="","",'Система'!$B$4)</f>
        <v/>
      </c>
      <c r="C863" s="14"/>
      <c r="D863" s="14"/>
      <c r="E863" s="14"/>
      <c r="F863" s="14"/>
      <c r="G863" s="23" t="str">
        <f t="array" ref="G863">IF(H863="","",XLOOKUP(H863,selector_07,selector_07_ids,""))</f>
        <v/>
      </c>
      <c r="H863" s="25"/>
      <c r="I863" s="14"/>
      <c r="J863" s="23" t="str">
        <f t="array" ref="J863">IF(K863="","",XLOOKUP(K863,selector_04,selector_04_ids,""))</f>
        <v/>
      </c>
      <c r="K863" s="25"/>
      <c r="L863" s="14"/>
      <c r="M863" s="27"/>
      <c r="N863" s="14"/>
    </row>
    <row r="864">
      <c r="A864" s="14"/>
      <c r="B864" s="14" t="str">
        <f>IF($A864="","",'Система'!$B$4)</f>
        <v/>
      </c>
      <c r="C864" s="14"/>
      <c r="D864" s="14"/>
      <c r="E864" s="14"/>
      <c r="F864" s="14"/>
      <c r="G864" s="23" t="str">
        <f t="array" ref="G864">IF(H864="","",XLOOKUP(H864,selector_07,selector_07_ids,""))</f>
        <v/>
      </c>
      <c r="H864" s="25"/>
      <c r="I864" s="14"/>
      <c r="J864" s="23" t="str">
        <f t="array" ref="J864">IF(K864="","",XLOOKUP(K864,selector_04,selector_04_ids,""))</f>
        <v/>
      </c>
      <c r="K864" s="25"/>
      <c r="L864" s="14"/>
      <c r="M864" s="27"/>
      <c r="N864" s="14"/>
    </row>
    <row r="865">
      <c r="A865" s="14"/>
      <c r="B865" s="14" t="str">
        <f>IF($A865="","",'Система'!$B$4)</f>
        <v/>
      </c>
      <c r="C865" s="14"/>
      <c r="D865" s="14"/>
      <c r="E865" s="14"/>
      <c r="F865" s="14"/>
      <c r="G865" s="23" t="str">
        <f t="array" ref="G865">IF(H865="","",XLOOKUP(H865,selector_07,selector_07_ids,""))</f>
        <v/>
      </c>
      <c r="H865" s="25"/>
      <c r="I865" s="14"/>
      <c r="J865" s="23" t="str">
        <f t="array" ref="J865">IF(K865="","",XLOOKUP(K865,selector_04,selector_04_ids,""))</f>
        <v/>
      </c>
      <c r="K865" s="25"/>
      <c r="L865" s="14"/>
      <c r="M865" s="27"/>
      <c r="N865" s="14"/>
    </row>
    <row r="866">
      <c r="A866" s="14"/>
      <c r="B866" s="14" t="str">
        <f>IF($A866="","",'Система'!$B$4)</f>
        <v/>
      </c>
      <c r="C866" s="14"/>
      <c r="D866" s="14"/>
      <c r="E866" s="14"/>
      <c r="F866" s="14"/>
      <c r="G866" s="23" t="str">
        <f t="array" ref="G866">IF(H866="","",XLOOKUP(H866,selector_07,selector_07_ids,""))</f>
        <v/>
      </c>
      <c r="H866" s="25"/>
      <c r="I866" s="14"/>
      <c r="J866" s="23" t="str">
        <f t="array" ref="J866">IF(K866="","",XLOOKUP(K866,selector_04,selector_04_ids,""))</f>
        <v/>
      </c>
      <c r="K866" s="25"/>
      <c r="L866" s="14"/>
      <c r="M866" s="27"/>
      <c r="N866" s="14"/>
    </row>
    <row r="867">
      <c r="A867" s="14"/>
      <c r="B867" s="14" t="str">
        <f>IF($A867="","",'Система'!$B$4)</f>
        <v/>
      </c>
      <c r="C867" s="14"/>
      <c r="D867" s="14"/>
      <c r="E867" s="14"/>
      <c r="F867" s="14"/>
      <c r="G867" s="23" t="str">
        <f t="array" ref="G867">IF(H867="","",XLOOKUP(H867,selector_07,selector_07_ids,""))</f>
        <v/>
      </c>
      <c r="H867" s="25"/>
      <c r="I867" s="14"/>
      <c r="J867" s="23" t="str">
        <f t="array" ref="J867">IF(K867="","",XLOOKUP(K867,selector_04,selector_04_ids,""))</f>
        <v/>
      </c>
      <c r="K867" s="25"/>
      <c r="L867" s="14"/>
      <c r="M867" s="27"/>
      <c r="N867" s="14"/>
    </row>
    <row r="868">
      <c r="A868" s="14"/>
      <c r="B868" s="14" t="str">
        <f>IF($A868="","",'Система'!$B$4)</f>
        <v/>
      </c>
      <c r="C868" s="14"/>
      <c r="D868" s="14"/>
      <c r="E868" s="14"/>
      <c r="F868" s="14"/>
      <c r="G868" s="23" t="str">
        <f t="array" ref="G868">IF(H868="","",XLOOKUP(H868,selector_07,selector_07_ids,""))</f>
        <v/>
      </c>
      <c r="H868" s="25"/>
      <c r="I868" s="14"/>
      <c r="J868" s="23" t="str">
        <f t="array" ref="J868">IF(K868="","",XLOOKUP(K868,selector_04,selector_04_ids,""))</f>
        <v/>
      </c>
      <c r="K868" s="25"/>
      <c r="L868" s="14"/>
      <c r="M868" s="27"/>
      <c r="N868" s="14"/>
    </row>
    <row r="869">
      <c r="A869" s="14"/>
      <c r="B869" s="14" t="str">
        <f>IF($A869="","",'Система'!$B$4)</f>
        <v/>
      </c>
      <c r="C869" s="14"/>
      <c r="D869" s="14"/>
      <c r="E869" s="14"/>
      <c r="F869" s="14"/>
      <c r="G869" s="23" t="str">
        <f t="array" ref="G869">IF(H869="","",XLOOKUP(H869,selector_07,selector_07_ids,""))</f>
        <v/>
      </c>
      <c r="H869" s="25"/>
      <c r="I869" s="14"/>
      <c r="J869" s="23" t="str">
        <f t="array" ref="J869">IF(K869="","",XLOOKUP(K869,selector_04,selector_04_ids,""))</f>
        <v/>
      </c>
      <c r="K869" s="25"/>
      <c r="L869" s="14"/>
      <c r="M869" s="27"/>
      <c r="N869" s="14"/>
    </row>
    <row r="870">
      <c r="A870" s="14"/>
      <c r="B870" s="14" t="str">
        <f>IF($A870="","",'Система'!$B$4)</f>
        <v/>
      </c>
      <c r="C870" s="14"/>
      <c r="D870" s="14"/>
      <c r="E870" s="14"/>
      <c r="F870" s="14"/>
      <c r="G870" s="23" t="str">
        <f t="array" ref="G870">IF(H870="","",XLOOKUP(H870,selector_07,selector_07_ids,""))</f>
        <v/>
      </c>
      <c r="H870" s="25"/>
      <c r="I870" s="14"/>
      <c r="J870" s="23" t="str">
        <f t="array" ref="J870">IF(K870="","",XLOOKUP(K870,selector_04,selector_04_ids,""))</f>
        <v/>
      </c>
      <c r="K870" s="25"/>
      <c r="L870" s="14"/>
      <c r="M870" s="27"/>
      <c r="N870" s="14"/>
    </row>
    <row r="871">
      <c r="A871" s="14"/>
      <c r="B871" s="14" t="str">
        <f>IF($A871="","",'Система'!$B$4)</f>
        <v/>
      </c>
      <c r="C871" s="14"/>
      <c r="D871" s="14"/>
      <c r="E871" s="14"/>
      <c r="F871" s="14"/>
      <c r="G871" s="23" t="str">
        <f t="array" ref="G871">IF(H871="","",XLOOKUP(H871,selector_07,selector_07_ids,""))</f>
        <v/>
      </c>
      <c r="H871" s="25"/>
      <c r="I871" s="14"/>
      <c r="J871" s="23" t="str">
        <f t="array" ref="J871">IF(K871="","",XLOOKUP(K871,selector_04,selector_04_ids,""))</f>
        <v/>
      </c>
      <c r="K871" s="25"/>
      <c r="L871" s="14"/>
      <c r="M871" s="27"/>
      <c r="N871" s="14"/>
    </row>
    <row r="872">
      <c r="A872" s="14"/>
      <c r="B872" s="14" t="str">
        <f>IF($A872="","",'Система'!$B$4)</f>
        <v/>
      </c>
      <c r="C872" s="14"/>
      <c r="D872" s="14"/>
      <c r="E872" s="14"/>
      <c r="F872" s="14"/>
      <c r="G872" s="23" t="str">
        <f t="array" ref="G872">IF(H872="","",XLOOKUP(H872,selector_07,selector_07_ids,""))</f>
        <v/>
      </c>
      <c r="H872" s="25"/>
      <c r="I872" s="14"/>
      <c r="J872" s="23" t="str">
        <f t="array" ref="J872">IF(K872="","",XLOOKUP(K872,selector_04,selector_04_ids,""))</f>
        <v/>
      </c>
      <c r="K872" s="25"/>
      <c r="L872" s="14"/>
      <c r="M872" s="27"/>
      <c r="N872" s="14"/>
    </row>
    <row r="873">
      <c r="A873" s="14"/>
      <c r="B873" s="14" t="str">
        <f>IF($A873="","",'Система'!$B$4)</f>
        <v/>
      </c>
      <c r="C873" s="14"/>
      <c r="D873" s="14"/>
      <c r="E873" s="14"/>
      <c r="F873" s="14"/>
      <c r="G873" s="23" t="str">
        <f t="array" ref="G873">IF(H873="","",XLOOKUP(H873,selector_07,selector_07_ids,""))</f>
        <v/>
      </c>
      <c r="H873" s="25"/>
      <c r="I873" s="14"/>
      <c r="J873" s="23" t="str">
        <f t="array" ref="J873">IF(K873="","",XLOOKUP(K873,selector_04,selector_04_ids,""))</f>
        <v/>
      </c>
      <c r="K873" s="25"/>
      <c r="L873" s="14"/>
      <c r="M873" s="27"/>
      <c r="N873" s="14"/>
    </row>
    <row r="874">
      <c r="A874" s="14"/>
      <c r="B874" s="14" t="str">
        <f>IF($A874="","",'Система'!$B$4)</f>
        <v/>
      </c>
      <c r="C874" s="14"/>
      <c r="D874" s="14"/>
      <c r="E874" s="14"/>
      <c r="F874" s="14"/>
      <c r="G874" s="23" t="str">
        <f t="array" ref="G874">IF(H874="","",XLOOKUP(H874,selector_07,selector_07_ids,""))</f>
        <v/>
      </c>
      <c r="H874" s="25"/>
      <c r="I874" s="14"/>
      <c r="J874" s="23" t="str">
        <f t="array" ref="J874">IF(K874="","",XLOOKUP(K874,selector_04,selector_04_ids,""))</f>
        <v/>
      </c>
      <c r="K874" s="25"/>
      <c r="L874" s="14"/>
      <c r="M874" s="27"/>
      <c r="N874" s="14"/>
    </row>
    <row r="875">
      <c r="A875" s="14"/>
      <c r="B875" s="14" t="str">
        <f>IF($A875="","",'Система'!$B$4)</f>
        <v/>
      </c>
      <c r="C875" s="14"/>
      <c r="D875" s="14"/>
      <c r="E875" s="14"/>
      <c r="F875" s="14"/>
      <c r="G875" s="23" t="str">
        <f t="array" ref="G875">IF(H875="","",XLOOKUP(H875,selector_07,selector_07_ids,""))</f>
        <v/>
      </c>
      <c r="H875" s="25"/>
      <c r="I875" s="14"/>
      <c r="J875" s="23" t="str">
        <f t="array" ref="J875">IF(K875="","",XLOOKUP(K875,selector_04,selector_04_ids,""))</f>
        <v/>
      </c>
      <c r="K875" s="25"/>
      <c r="L875" s="14"/>
      <c r="M875" s="27"/>
      <c r="N875" s="14"/>
    </row>
    <row r="876">
      <c r="A876" s="14"/>
      <c r="B876" s="14" t="str">
        <f>IF($A876="","",'Система'!$B$4)</f>
        <v/>
      </c>
      <c r="C876" s="14"/>
      <c r="D876" s="14"/>
      <c r="E876" s="14"/>
      <c r="F876" s="14"/>
      <c r="G876" s="23" t="str">
        <f t="array" ref="G876">IF(H876="","",XLOOKUP(H876,selector_07,selector_07_ids,""))</f>
        <v/>
      </c>
      <c r="H876" s="25"/>
      <c r="I876" s="14"/>
      <c r="J876" s="23" t="str">
        <f t="array" ref="J876">IF(K876="","",XLOOKUP(K876,selector_04,selector_04_ids,""))</f>
        <v/>
      </c>
      <c r="K876" s="25"/>
      <c r="L876" s="14"/>
      <c r="M876" s="27"/>
      <c r="N876" s="14"/>
    </row>
    <row r="877">
      <c r="A877" s="14"/>
      <c r="B877" s="14" t="str">
        <f>IF($A877="","",'Система'!$B$4)</f>
        <v/>
      </c>
      <c r="C877" s="14"/>
      <c r="D877" s="14"/>
      <c r="E877" s="14"/>
      <c r="F877" s="14"/>
      <c r="G877" s="23" t="str">
        <f t="array" ref="G877">IF(H877="","",XLOOKUP(H877,selector_07,selector_07_ids,""))</f>
        <v/>
      </c>
      <c r="H877" s="25"/>
      <c r="I877" s="14"/>
      <c r="J877" s="23" t="str">
        <f t="array" ref="J877">IF(K877="","",XLOOKUP(K877,selector_04,selector_04_ids,""))</f>
        <v/>
      </c>
      <c r="K877" s="25"/>
      <c r="L877" s="14"/>
      <c r="M877" s="27"/>
      <c r="N877" s="14"/>
    </row>
    <row r="878">
      <c r="A878" s="14"/>
      <c r="B878" s="14" t="str">
        <f>IF($A878="","",'Система'!$B$4)</f>
        <v/>
      </c>
      <c r="C878" s="14"/>
      <c r="D878" s="14"/>
      <c r="E878" s="14"/>
      <c r="F878" s="14"/>
      <c r="G878" s="23" t="str">
        <f t="array" ref="G878">IF(H878="","",XLOOKUP(H878,selector_07,selector_07_ids,""))</f>
        <v/>
      </c>
      <c r="H878" s="25"/>
      <c r="I878" s="14"/>
      <c r="J878" s="23" t="str">
        <f t="array" ref="J878">IF(K878="","",XLOOKUP(K878,selector_04,selector_04_ids,""))</f>
        <v/>
      </c>
      <c r="K878" s="25"/>
      <c r="L878" s="14"/>
      <c r="M878" s="27"/>
      <c r="N878" s="14"/>
    </row>
    <row r="879">
      <c r="A879" s="14"/>
      <c r="B879" s="14" t="str">
        <f>IF($A879="","",'Система'!$B$4)</f>
        <v/>
      </c>
      <c r="C879" s="14"/>
      <c r="D879" s="14"/>
      <c r="E879" s="14"/>
      <c r="F879" s="14"/>
      <c r="G879" s="23" t="str">
        <f t="array" ref="G879">IF(H879="","",XLOOKUP(H879,selector_07,selector_07_ids,""))</f>
        <v/>
      </c>
      <c r="H879" s="25"/>
      <c r="I879" s="14"/>
      <c r="J879" s="23" t="str">
        <f t="array" ref="J879">IF(K879="","",XLOOKUP(K879,selector_04,selector_04_ids,""))</f>
        <v/>
      </c>
      <c r="K879" s="25"/>
      <c r="L879" s="14"/>
      <c r="M879" s="27"/>
      <c r="N879" s="14"/>
    </row>
    <row r="880">
      <c r="A880" s="14"/>
      <c r="B880" s="14" t="str">
        <f>IF($A880="","",'Система'!$B$4)</f>
        <v/>
      </c>
      <c r="C880" s="14"/>
      <c r="D880" s="14"/>
      <c r="E880" s="14"/>
      <c r="F880" s="14"/>
      <c r="G880" s="23" t="str">
        <f t="array" ref="G880">IF(H880="","",XLOOKUP(H880,selector_07,selector_07_ids,""))</f>
        <v/>
      </c>
      <c r="H880" s="25"/>
      <c r="I880" s="14"/>
      <c r="J880" s="23" t="str">
        <f t="array" ref="J880">IF(K880="","",XLOOKUP(K880,selector_04,selector_04_ids,""))</f>
        <v/>
      </c>
      <c r="K880" s="25"/>
      <c r="L880" s="14"/>
      <c r="M880" s="27"/>
      <c r="N880" s="14"/>
    </row>
    <row r="881">
      <c r="A881" s="14"/>
      <c r="B881" s="14" t="str">
        <f>IF($A881="","",'Система'!$B$4)</f>
        <v/>
      </c>
      <c r="C881" s="14"/>
      <c r="D881" s="14"/>
      <c r="E881" s="14"/>
      <c r="F881" s="14"/>
      <c r="G881" s="23" t="str">
        <f t="array" ref="G881">IF(H881="","",XLOOKUP(H881,selector_07,selector_07_ids,""))</f>
        <v/>
      </c>
      <c r="H881" s="25"/>
      <c r="I881" s="14"/>
      <c r="J881" s="23" t="str">
        <f t="array" ref="J881">IF(K881="","",XLOOKUP(K881,selector_04,selector_04_ids,""))</f>
        <v/>
      </c>
      <c r="K881" s="25"/>
      <c r="L881" s="14"/>
      <c r="M881" s="27"/>
      <c r="N881" s="14"/>
    </row>
    <row r="882">
      <c r="A882" s="14"/>
      <c r="B882" s="14" t="str">
        <f>IF($A882="","",'Система'!$B$4)</f>
        <v/>
      </c>
      <c r="C882" s="14"/>
      <c r="D882" s="14"/>
      <c r="E882" s="14"/>
      <c r="F882" s="14"/>
      <c r="G882" s="23" t="str">
        <f t="array" ref="G882">IF(H882="","",XLOOKUP(H882,selector_07,selector_07_ids,""))</f>
        <v/>
      </c>
      <c r="H882" s="25"/>
      <c r="I882" s="14"/>
      <c r="J882" s="23" t="str">
        <f t="array" ref="J882">IF(K882="","",XLOOKUP(K882,selector_04,selector_04_ids,""))</f>
        <v/>
      </c>
      <c r="K882" s="25"/>
      <c r="L882" s="14"/>
      <c r="M882" s="27"/>
      <c r="N882" s="14"/>
    </row>
    <row r="883">
      <c r="A883" s="14"/>
      <c r="B883" s="14" t="str">
        <f>IF($A883="","",'Система'!$B$4)</f>
        <v/>
      </c>
      <c r="C883" s="14"/>
      <c r="D883" s="14"/>
      <c r="E883" s="14"/>
      <c r="F883" s="14"/>
      <c r="G883" s="23" t="str">
        <f t="array" ref="G883">IF(H883="","",XLOOKUP(H883,selector_07,selector_07_ids,""))</f>
        <v/>
      </c>
      <c r="H883" s="25"/>
      <c r="I883" s="14"/>
      <c r="J883" s="23" t="str">
        <f t="array" ref="J883">IF(K883="","",XLOOKUP(K883,selector_04,selector_04_ids,""))</f>
        <v/>
      </c>
      <c r="K883" s="25"/>
      <c r="L883" s="14"/>
      <c r="M883" s="27"/>
      <c r="N883" s="14"/>
    </row>
    <row r="884">
      <c r="A884" s="14"/>
      <c r="B884" s="14" t="str">
        <f>IF($A884="","",'Система'!$B$4)</f>
        <v/>
      </c>
      <c r="C884" s="14"/>
      <c r="D884" s="14"/>
      <c r="E884" s="14"/>
      <c r="F884" s="14"/>
      <c r="G884" s="23" t="str">
        <f t="array" ref="G884">IF(H884="","",XLOOKUP(H884,selector_07,selector_07_ids,""))</f>
        <v/>
      </c>
      <c r="H884" s="25"/>
      <c r="I884" s="14"/>
      <c r="J884" s="23" t="str">
        <f t="array" ref="J884">IF(K884="","",XLOOKUP(K884,selector_04,selector_04_ids,""))</f>
        <v/>
      </c>
      <c r="K884" s="25"/>
      <c r="L884" s="14"/>
      <c r="M884" s="27"/>
      <c r="N884" s="14"/>
    </row>
    <row r="885">
      <c r="A885" s="14"/>
      <c r="B885" s="14" t="str">
        <f>IF($A885="","",'Система'!$B$4)</f>
        <v/>
      </c>
      <c r="C885" s="14"/>
      <c r="D885" s="14"/>
      <c r="E885" s="14"/>
      <c r="F885" s="14"/>
      <c r="G885" s="23" t="str">
        <f t="array" ref="G885">IF(H885="","",XLOOKUP(H885,selector_07,selector_07_ids,""))</f>
        <v/>
      </c>
      <c r="H885" s="25"/>
      <c r="I885" s="14"/>
      <c r="J885" s="23" t="str">
        <f t="array" ref="J885">IF(K885="","",XLOOKUP(K885,selector_04,selector_04_ids,""))</f>
        <v/>
      </c>
      <c r="K885" s="25"/>
      <c r="L885" s="14"/>
      <c r="M885" s="27"/>
      <c r="N885" s="14"/>
    </row>
    <row r="886">
      <c r="A886" s="14"/>
      <c r="B886" s="14" t="str">
        <f>IF($A886="","",'Система'!$B$4)</f>
        <v/>
      </c>
      <c r="C886" s="14"/>
      <c r="D886" s="14"/>
      <c r="E886" s="14"/>
      <c r="F886" s="14"/>
      <c r="G886" s="23" t="str">
        <f t="array" ref="G886">IF(H886="","",XLOOKUP(H886,selector_07,selector_07_ids,""))</f>
        <v/>
      </c>
      <c r="H886" s="25"/>
      <c r="I886" s="14"/>
      <c r="J886" s="23" t="str">
        <f t="array" ref="J886">IF(K886="","",XLOOKUP(K886,selector_04,selector_04_ids,""))</f>
        <v/>
      </c>
      <c r="K886" s="25"/>
      <c r="L886" s="14"/>
      <c r="M886" s="27"/>
      <c r="N886" s="14"/>
    </row>
    <row r="887">
      <c r="A887" s="14"/>
      <c r="B887" s="14" t="str">
        <f>IF($A887="","",'Система'!$B$4)</f>
        <v/>
      </c>
      <c r="C887" s="14"/>
      <c r="D887" s="14"/>
      <c r="E887" s="14"/>
      <c r="F887" s="14"/>
      <c r="G887" s="23" t="str">
        <f t="array" ref="G887">IF(H887="","",XLOOKUP(H887,selector_07,selector_07_ids,""))</f>
        <v/>
      </c>
      <c r="H887" s="25"/>
      <c r="I887" s="14"/>
      <c r="J887" s="23" t="str">
        <f t="array" ref="J887">IF(K887="","",XLOOKUP(K887,selector_04,selector_04_ids,""))</f>
        <v/>
      </c>
      <c r="K887" s="25"/>
      <c r="L887" s="14"/>
      <c r="M887" s="27"/>
      <c r="N887" s="14"/>
    </row>
    <row r="888">
      <c r="A888" s="14"/>
      <c r="B888" s="14" t="str">
        <f>IF($A888="","",'Система'!$B$4)</f>
        <v/>
      </c>
      <c r="C888" s="14"/>
      <c r="D888" s="14"/>
      <c r="E888" s="14"/>
      <c r="F888" s="14"/>
      <c r="G888" s="23" t="str">
        <f t="array" ref="G888">IF(H888="","",XLOOKUP(H888,selector_07,selector_07_ids,""))</f>
        <v/>
      </c>
      <c r="H888" s="25"/>
      <c r="I888" s="14"/>
      <c r="J888" s="23" t="str">
        <f t="array" ref="J888">IF(K888="","",XLOOKUP(K888,selector_04,selector_04_ids,""))</f>
        <v/>
      </c>
      <c r="K888" s="25"/>
      <c r="L888" s="14"/>
      <c r="M888" s="27"/>
      <c r="N888" s="14"/>
    </row>
    <row r="889">
      <c r="A889" s="14"/>
      <c r="B889" s="14" t="str">
        <f>IF($A889="","",'Система'!$B$4)</f>
        <v/>
      </c>
      <c r="C889" s="14"/>
      <c r="D889" s="14"/>
      <c r="E889" s="14"/>
      <c r="F889" s="14"/>
      <c r="G889" s="23" t="str">
        <f t="array" ref="G889">IF(H889="","",XLOOKUP(H889,selector_07,selector_07_ids,""))</f>
        <v/>
      </c>
      <c r="H889" s="25"/>
      <c r="I889" s="14"/>
      <c r="J889" s="23" t="str">
        <f t="array" ref="J889">IF(K889="","",XLOOKUP(K889,selector_04,selector_04_ids,""))</f>
        <v/>
      </c>
      <c r="K889" s="25"/>
      <c r="L889" s="14"/>
      <c r="M889" s="27"/>
      <c r="N889" s="14"/>
    </row>
    <row r="890">
      <c r="A890" s="14"/>
      <c r="B890" s="14" t="str">
        <f>IF($A890="","",'Система'!$B$4)</f>
        <v/>
      </c>
      <c r="C890" s="14"/>
      <c r="D890" s="14"/>
      <c r="E890" s="14"/>
      <c r="F890" s="14"/>
      <c r="G890" s="23" t="str">
        <f t="array" ref="G890">IF(H890="","",XLOOKUP(H890,selector_07,selector_07_ids,""))</f>
        <v/>
      </c>
      <c r="H890" s="25"/>
      <c r="I890" s="14"/>
      <c r="J890" s="23" t="str">
        <f t="array" ref="J890">IF(K890="","",XLOOKUP(K890,selector_04,selector_04_ids,""))</f>
        <v/>
      </c>
      <c r="K890" s="25"/>
      <c r="L890" s="14"/>
      <c r="M890" s="27"/>
      <c r="N890" s="14"/>
    </row>
    <row r="891">
      <c r="A891" s="14"/>
      <c r="B891" s="14" t="str">
        <f>IF($A891="","",'Система'!$B$4)</f>
        <v/>
      </c>
      <c r="C891" s="14"/>
      <c r="D891" s="14"/>
      <c r="E891" s="14"/>
      <c r="F891" s="14"/>
      <c r="G891" s="23" t="str">
        <f t="array" ref="G891">IF(H891="","",XLOOKUP(H891,selector_07,selector_07_ids,""))</f>
        <v/>
      </c>
      <c r="H891" s="25"/>
      <c r="I891" s="14"/>
      <c r="J891" s="23" t="str">
        <f t="array" ref="J891">IF(K891="","",XLOOKUP(K891,selector_04,selector_04_ids,""))</f>
        <v/>
      </c>
      <c r="K891" s="25"/>
      <c r="L891" s="14"/>
      <c r="M891" s="27"/>
      <c r="N891" s="14"/>
    </row>
    <row r="892">
      <c r="A892" s="14"/>
      <c r="B892" s="14" t="str">
        <f>IF($A892="","",'Система'!$B$4)</f>
        <v/>
      </c>
      <c r="C892" s="14"/>
      <c r="D892" s="14"/>
      <c r="E892" s="14"/>
      <c r="F892" s="14"/>
      <c r="G892" s="23" t="str">
        <f t="array" ref="G892">IF(H892="","",XLOOKUP(H892,selector_07,selector_07_ids,""))</f>
        <v/>
      </c>
      <c r="H892" s="25"/>
      <c r="I892" s="14"/>
      <c r="J892" s="23" t="str">
        <f t="array" ref="J892">IF(K892="","",XLOOKUP(K892,selector_04,selector_04_ids,""))</f>
        <v/>
      </c>
      <c r="K892" s="25"/>
      <c r="L892" s="14"/>
      <c r="M892" s="27"/>
      <c r="N892" s="14"/>
    </row>
    <row r="893">
      <c r="A893" s="14"/>
      <c r="B893" s="14" t="str">
        <f>IF($A893="","",'Система'!$B$4)</f>
        <v/>
      </c>
      <c r="C893" s="14"/>
      <c r="D893" s="14"/>
      <c r="E893" s="14"/>
      <c r="F893" s="14"/>
      <c r="G893" s="23" t="str">
        <f t="array" ref="G893">IF(H893="","",XLOOKUP(H893,selector_07,selector_07_ids,""))</f>
        <v/>
      </c>
      <c r="H893" s="25"/>
      <c r="I893" s="14"/>
      <c r="J893" s="23" t="str">
        <f t="array" ref="J893">IF(K893="","",XLOOKUP(K893,selector_04,selector_04_ids,""))</f>
        <v/>
      </c>
      <c r="K893" s="25"/>
      <c r="L893" s="14"/>
      <c r="M893" s="27"/>
      <c r="N893" s="14"/>
    </row>
    <row r="894">
      <c r="A894" s="14"/>
      <c r="B894" s="14" t="str">
        <f>IF($A894="","",'Система'!$B$4)</f>
        <v/>
      </c>
      <c r="C894" s="14"/>
      <c r="D894" s="14"/>
      <c r="E894" s="14"/>
      <c r="F894" s="14"/>
      <c r="G894" s="23" t="str">
        <f t="array" ref="G894">IF(H894="","",XLOOKUP(H894,selector_07,selector_07_ids,""))</f>
        <v/>
      </c>
      <c r="H894" s="25"/>
      <c r="I894" s="14"/>
      <c r="J894" s="23" t="str">
        <f t="array" ref="J894">IF(K894="","",XLOOKUP(K894,selector_04,selector_04_ids,""))</f>
        <v/>
      </c>
      <c r="K894" s="25"/>
      <c r="L894" s="14"/>
      <c r="M894" s="27"/>
      <c r="N894" s="14"/>
    </row>
    <row r="895">
      <c r="A895" s="14"/>
      <c r="B895" s="14" t="str">
        <f>IF($A895="","",'Система'!$B$4)</f>
        <v/>
      </c>
      <c r="C895" s="14"/>
      <c r="D895" s="14"/>
      <c r="E895" s="14"/>
      <c r="F895" s="14"/>
      <c r="G895" s="23" t="str">
        <f t="array" ref="G895">IF(H895="","",XLOOKUP(H895,selector_07,selector_07_ids,""))</f>
        <v/>
      </c>
      <c r="H895" s="25"/>
      <c r="I895" s="14"/>
      <c r="J895" s="23" t="str">
        <f t="array" ref="J895">IF(K895="","",XLOOKUP(K895,selector_04,selector_04_ids,""))</f>
        <v/>
      </c>
      <c r="K895" s="25"/>
      <c r="L895" s="14"/>
      <c r="M895" s="27"/>
      <c r="N895" s="14"/>
    </row>
    <row r="896">
      <c r="A896" s="14"/>
      <c r="B896" s="14" t="str">
        <f>IF($A896="","",'Система'!$B$4)</f>
        <v/>
      </c>
      <c r="C896" s="14"/>
      <c r="D896" s="14"/>
      <c r="E896" s="14"/>
      <c r="F896" s="14"/>
      <c r="G896" s="23" t="str">
        <f t="array" ref="G896">IF(H896="","",XLOOKUP(H896,selector_07,selector_07_ids,""))</f>
        <v/>
      </c>
      <c r="H896" s="25"/>
      <c r="I896" s="14"/>
      <c r="J896" s="23" t="str">
        <f t="array" ref="J896">IF(K896="","",XLOOKUP(K896,selector_04,selector_04_ids,""))</f>
        <v/>
      </c>
      <c r="K896" s="25"/>
      <c r="L896" s="14"/>
      <c r="M896" s="27"/>
      <c r="N896" s="14"/>
    </row>
    <row r="897">
      <c r="A897" s="14"/>
      <c r="B897" s="14" t="str">
        <f>IF($A897="","",'Система'!$B$4)</f>
        <v/>
      </c>
      <c r="C897" s="14"/>
      <c r="D897" s="14"/>
      <c r="E897" s="14"/>
      <c r="F897" s="14"/>
      <c r="G897" s="23" t="str">
        <f t="array" ref="G897">IF(H897="","",XLOOKUP(H897,selector_07,selector_07_ids,""))</f>
        <v/>
      </c>
      <c r="H897" s="25"/>
      <c r="I897" s="14"/>
      <c r="J897" s="23" t="str">
        <f t="array" ref="J897">IF(K897="","",XLOOKUP(K897,selector_04,selector_04_ids,""))</f>
        <v/>
      </c>
      <c r="K897" s="25"/>
      <c r="L897" s="14"/>
      <c r="M897" s="27"/>
      <c r="N897" s="14"/>
    </row>
    <row r="898">
      <c r="A898" s="14"/>
      <c r="B898" s="14" t="str">
        <f>IF($A898="","",'Система'!$B$4)</f>
        <v/>
      </c>
      <c r="C898" s="14"/>
      <c r="D898" s="14"/>
      <c r="E898" s="14"/>
      <c r="F898" s="14"/>
      <c r="G898" s="23" t="str">
        <f t="array" ref="G898">IF(H898="","",XLOOKUP(H898,selector_07,selector_07_ids,""))</f>
        <v/>
      </c>
      <c r="H898" s="25"/>
      <c r="I898" s="14"/>
      <c r="J898" s="23" t="str">
        <f t="array" ref="J898">IF(K898="","",XLOOKUP(K898,selector_04,selector_04_ids,""))</f>
        <v/>
      </c>
      <c r="K898" s="25"/>
      <c r="L898" s="14"/>
      <c r="M898" s="27"/>
      <c r="N898" s="14"/>
    </row>
    <row r="899">
      <c r="A899" s="14"/>
      <c r="B899" s="14" t="str">
        <f>IF($A899="","",'Система'!$B$4)</f>
        <v/>
      </c>
      <c r="C899" s="14"/>
      <c r="D899" s="14"/>
      <c r="E899" s="14"/>
      <c r="F899" s="14"/>
      <c r="G899" s="23" t="str">
        <f t="array" ref="G899">IF(H899="","",XLOOKUP(H899,selector_07,selector_07_ids,""))</f>
        <v/>
      </c>
      <c r="H899" s="25"/>
      <c r="I899" s="14"/>
      <c r="J899" s="23" t="str">
        <f t="array" ref="J899">IF(K899="","",XLOOKUP(K899,selector_04,selector_04_ids,""))</f>
        <v/>
      </c>
      <c r="K899" s="25"/>
      <c r="L899" s="14"/>
      <c r="M899" s="27"/>
      <c r="N899" s="14"/>
    </row>
    <row r="900">
      <c r="A900" s="14"/>
      <c r="B900" s="14" t="str">
        <f>IF($A900="","",'Система'!$B$4)</f>
        <v/>
      </c>
      <c r="C900" s="14"/>
      <c r="D900" s="14"/>
      <c r="E900" s="14"/>
      <c r="F900" s="14"/>
      <c r="G900" s="23" t="str">
        <f t="array" ref="G900">IF(H900="","",XLOOKUP(H900,selector_07,selector_07_ids,""))</f>
        <v/>
      </c>
      <c r="H900" s="25"/>
      <c r="I900" s="14"/>
      <c r="J900" s="23" t="str">
        <f t="array" ref="J900">IF(K900="","",XLOOKUP(K900,selector_04,selector_04_ids,""))</f>
        <v/>
      </c>
      <c r="K900" s="25"/>
      <c r="L900" s="14"/>
      <c r="M900" s="27"/>
      <c r="N900" s="14"/>
    </row>
    <row r="901">
      <c r="A901" s="14"/>
      <c r="B901" s="14" t="str">
        <f>IF($A901="","",'Система'!$B$4)</f>
        <v/>
      </c>
      <c r="C901" s="14"/>
      <c r="D901" s="14"/>
      <c r="E901" s="14"/>
      <c r="F901" s="14"/>
      <c r="G901" s="23" t="str">
        <f t="array" ref="G901">IF(H901="","",XLOOKUP(H901,selector_07,selector_07_ids,""))</f>
        <v/>
      </c>
      <c r="H901" s="25"/>
      <c r="I901" s="14"/>
      <c r="J901" s="23" t="str">
        <f t="array" ref="J901">IF(K901="","",XLOOKUP(K901,selector_04,selector_04_ids,""))</f>
        <v/>
      </c>
      <c r="K901" s="25"/>
      <c r="L901" s="14"/>
      <c r="M901" s="27"/>
      <c r="N901" s="14"/>
    </row>
    <row r="902">
      <c r="A902" s="14"/>
      <c r="B902" s="14" t="str">
        <f>IF($A902="","",'Система'!$B$4)</f>
        <v/>
      </c>
      <c r="C902" s="14"/>
      <c r="D902" s="14"/>
      <c r="E902" s="14"/>
      <c r="F902" s="14"/>
      <c r="G902" s="23" t="str">
        <f t="array" ref="G902">IF(H902="","",XLOOKUP(H902,selector_07,selector_07_ids,""))</f>
        <v/>
      </c>
      <c r="H902" s="25"/>
      <c r="I902" s="14"/>
      <c r="J902" s="23" t="str">
        <f t="array" ref="J902">IF(K902="","",XLOOKUP(K902,selector_04,selector_04_ids,""))</f>
        <v/>
      </c>
      <c r="K902" s="25"/>
      <c r="L902" s="14"/>
      <c r="M902" s="27"/>
      <c r="N902" s="14"/>
    </row>
    <row r="903">
      <c r="A903" s="14"/>
      <c r="B903" s="14" t="str">
        <f>IF($A903="","",'Система'!$B$4)</f>
        <v/>
      </c>
      <c r="C903" s="14"/>
      <c r="D903" s="14"/>
      <c r="E903" s="14"/>
      <c r="F903" s="14"/>
      <c r="G903" s="23" t="str">
        <f t="array" ref="G903">IF(H903="","",XLOOKUP(H903,selector_07,selector_07_ids,""))</f>
        <v/>
      </c>
      <c r="H903" s="25"/>
      <c r="I903" s="14"/>
      <c r="J903" s="23" t="str">
        <f t="array" ref="J903">IF(K903="","",XLOOKUP(K903,selector_04,selector_04_ids,""))</f>
        <v/>
      </c>
      <c r="K903" s="25"/>
      <c r="L903" s="14"/>
      <c r="M903" s="27"/>
      <c r="N903" s="14"/>
    </row>
    <row r="904">
      <c r="A904" s="14"/>
      <c r="B904" s="14" t="str">
        <f>IF($A904="","",'Система'!$B$4)</f>
        <v/>
      </c>
      <c r="C904" s="14"/>
      <c r="D904" s="14"/>
      <c r="E904" s="14"/>
      <c r="F904" s="14"/>
      <c r="G904" s="23" t="str">
        <f t="array" ref="G904">IF(H904="","",XLOOKUP(H904,selector_07,selector_07_ids,""))</f>
        <v/>
      </c>
      <c r="H904" s="25"/>
      <c r="I904" s="14"/>
      <c r="J904" s="23" t="str">
        <f t="array" ref="J904">IF(K904="","",XLOOKUP(K904,selector_04,selector_04_ids,""))</f>
        <v/>
      </c>
      <c r="K904" s="25"/>
      <c r="L904" s="14"/>
      <c r="M904" s="27"/>
      <c r="N904" s="14"/>
    </row>
    <row r="905">
      <c r="A905" s="14"/>
      <c r="B905" s="14" t="str">
        <f>IF($A905="","",'Система'!$B$4)</f>
        <v/>
      </c>
      <c r="C905" s="14"/>
      <c r="D905" s="14"/>
      <c r="E905" s="14"/>
      <c r="F905" s="14"/>
      <c r="G905" s="23" t="str">
        <f t="array" ref="G905">IF(H905="","",XLOOKUP(H905,selector_07,selector_07_ids,""))</f>
        <v/>
      </c>
      <c r="H905" s="25"/>
      <c r="I905" s="14"/>
      <c r="J905" s="23" t="str">
        <f t="array" ref="J905">IF(K905="","",XLOOKUP(K905,selector_04,selector_04_ids,""))</f>
        <v/>
      </c>
      <c r="K905" s="25"/>
      <c r="L905" s="14"/>
      <c r="M905" s="27"/>
      <c r="N905" s="14"/>
    </row>
    <row r="906">
      <c r="A906" s="14"/>
      <c r="B906" s="14" t="str">
        <f>IF($A906="","",'Система'!$B$4)</f>
        <v/>
      </c>
      <c r="C906" s="14"/>
      <c r="D906" s="14"/>
      <c r="E906" s="14"/>
      <c r="F906" s="14"/>
      <c r="G906" s="23" t="str">
        <f t="array" ref="G906">IF(H906="","",XLOOKUP(H906,selector_07,selector_07_ids,""))</f>
        <v/>
      </c>
      <c r="H906" s="25"/>
      <c r="I906" s="14"/>
      <c r="J906" s="23" t="str">
        <f t="array" ref="J906">IF(K906="","",XLOOKUP(K906,selector_04,selector_04_ids,""))</f>
        <v/>
      </c>
      <c r="K906" s="25"/>
      <c r="L906" s="14"/>
      <c r="M906" s="27"/>
      <c r="N906" s="14"/>
    </row>
    <row r="907">
      <c r="A907" s="14"/>
      <c r="B907" s="14" t="str">
        <f>IF($A907="","",'Система'!$B$4)</f>
        <v/>
      </c>
      <c r="C907" s="14"/>
      <c r="D907" s="14"/>
      <c r="E907" s="14"/>
      <c r="F907" s="14"/>
      <c r="G907" s="23" t="str">
        <f t="array" ref="G907">IF(H907="","",XLOOKUP(H907,selector_07,selector_07_ids,""))</f>
        <v/>
      </c>
      <c r="H907" s="25"/>
      <c r="I907" s="14"/>
      <c r="J907" s="23" t="str">
        <f t="array" ref="J907">IF(K907="","",XLOOKUP(K907,selector_04,selector_04_ids,""))</f>
        <v/>
      </c>
      <c r="K907" s="25"/>
      <c r="L907" s="14"/>
      <c r="M907" s="27"/>
      <c r="N907" s="14"/>
    </row>
    <row r="908">
      <c r="A908" s="14"/>
      <c r="B908" s="14" t="str">
        <f>IF($A908="","",'Система'!$B$4)</f>
        <v/>
      </c>
      <c r="C908" s="14"/>
      <c r="D908" s="14"/>
      <c r="E908" s="14"/>
      <c r="F908" s="14"/>
      <c r="G908" s="23" t="str">
        <f t="array" ref="G908">IF(H908="","",XLOOKUP(H908,selector_07,selector_07_ids,""))</f>
        <v/>
      </c>
      <c r="H908" s="25"/>
      <c r="I908" s="14"/>
      <c r="J908" s="23" t="str">
        <f t="array" ref="J908">IF(K908="","",XLOOKUP(K908,selector_04,selector_04_ids,""))</f>
        <v/>
      </c>
      <c r="K908" s="25"/>
      <c r="L908" s="14"/>
      <c r="M908" s="27"/>
      <c r="N908" s="14"/>
    </row>
    <row r="909">
      <c r="A909" s="14"/>
      <c r="B909" s="14" t="str">
        <f>IF($A909="","",'Система'!$B$4)</f>
        <v/>
      </c>
      <c r="C909" s="14"/>
      <c r="D909" s="14"/>
      <c r="E909" s="14"/>
      <c r="F909" s="14"/>
      <c r="G909" s="23" t="str">
        <f t="array" ref="G909">IF(H909="","",XLOOKUP(H909,selector_07,selector_07_ids,""))</f>
        <v/>
      </c>
      <c r="H909" s="25"/>
      <c r="I909" s="14"/>
      <c r="J909" s="23" t="str">
        <f t="array" ref="J909">IF(K909="","",XLOOKUP(K909,selector_04,selector_04_ids,""))</f>
        <v/>
      </c>
      <c r="K909" s="25"/>
      <c r="L909" s="14"/>
      <c r="M909" s="27"/>
      <c r="N909" s="14"/>
    </row>
    <row r="910">
      <c r="A910" s="14"/>
      <c r="B910" s="14" t="str">
        <f>IF($A910="","",'Система'!$B$4)</f>
        <v/>
      </c>
      <c r="C910" s="14"/>
      <c r="D910" s="14"/>
      <c r="E910" s="14"/>
      <c r="F910" s="14"/>
      <c r="G910" s="23" t="str">
        <f t="array" ref="G910">IF(H910="","",XLOOKUP(H910,selector_07,selector_07_ids,""))</f>
        <v/>
      </c>
      <c r="H910" s="25"/>
      <c r="I910" s="14"/>
      <c r="J910" s="23" t="str">
        <f t="array" ref="J910">IF(K910="","",XLOOKUP(K910,selector_04,selector_04_ids,""))</f>
        <v/>
      </c>
      <c r="K910" s="25"/>
      <c r="L910" s="14"/>
      <c r="M910" s="27"/>
      <c r="N910" s="14"/>
    </row>
    <row r="911">
      <c r="A911" s="14"/>
      <c r="B911" s="14" t="str">
        <f>IF($A911="","",'Система'!$B$4)</f>
        <v/>
      </c>
      <c r="C911" s="14"/>
      <c r="D911" s="14"/>
      <c r="E911" s="14"/>
      <c r="F911" s="14"/>
      <c r="G911" s="23" t="str">
        <f t="array" ref="G911">IF(H911="","",XLOOKUP(H911,selector_07,selector_07_ids,""))</f>
        <v/>
      </c>
      <c r="H911" s="25"/>
      <c r="I911" s="14"/>
      <c r="J911" s="23" t="str">
        <f t="array" ref="J911">IF(K911="","",XLOOKUP(K911,selector_04,selector_04_ids,""))</f>
        <v/>
      </c>
      <c r="K911" s="25"/>
      <c r="L911" s="14"/>
      <c r="M911" s="27"/>
      <c r="N911" s="14"/>
    </row>
    <row r="912">
      <c r="A912" s="14"/>
      <c r="B912" s="14" t="str">
        <f>IF($A912="","",'Система'!$B$4)</f>
        <v/>
      </c>
      <c r="C912" s="14"/>
      <c r="D912" s="14"/>
      <c r="E912" s="14"/>
      <c r="F912" s="14"/>
      <c r="G912" s="23" t="str">
        <f t="array" ref="G912">IF(H912="","",XLOOKUP(H912,selector_07,selector_07_ids,""))</f>
        <v/>
      </c>
      <c r="H912" s="25"/>
      <c r="I912" s="14"/>
      <c r="J912" s="23" t="str">
        <f t="array" ref="J912">IF(K912="","",XLOOKUP(K912,selector_04,selector_04_ids,""))</f>
        <v/>
      </c>
      <c r="K912" s="25"/>
      <c r="L912" s="14"/>
      <c r="M912" s="27"/>
      <c r="N912" s="14"/>
    </row>
    <row r="913">
      <c r="A913" s="14"/>
      <c r="B913" s="14" t="str">
        <f>IF($A913="","",'Система'!$B$4)</f>
        <v/>
      </c>
      <c r="C913" s="14"/>
      <c r="D913" s="14"/>
      <c r="E913" s="14"/>
      <c r="F913" s="14"/>
      <c r="G913" s="23" t="str">
        <f t="array" ref="G913">IF(H913="","",XLOOKUP(H913,selector_07,selector_07_ids,""))</f>
        <v/>
      </c>
      <c r="H913" s="25"/>
      <c r="I913" s="14"/>
      <c r="J913" s="23" t="str">
        <f t="array" ref="J913">IF(K913="","",XLOOKUP(K913,selector_04,selector_04_ids,""))</f>
        <v/>
      </c>
      <c r="K913" s="25"/>
      <c r="L913" s="14"/>
      <c r="M913" s="27"/>
      <c r="N913" s="14"/>
    </row>
    <row r="914">
      <c r="A914" s="14"/>
      <c r="B914" s="14" t="str">
        <f>IF($A914="","",'Система'!$B$4)</f>
        <v/>
      </c>
      <c r="C914" s="14"/>
      <c r="D914" s="14"/>
      <c r="E914" s="14"/>
      <c r="F914" s="14"/>
      <c r="G914" s="23" t="str">
        <f t="array" ref="G914">IF(H914="","",XLOOKUP(H914,selector_07,selector_07_ids,""))</f>
        <v/>
      </c>
      <c r="H914" s="25"/>
      <c r="I914" s="14"/>
      <c r="J914" s="23" t="str">
        <f t="array" ref="J914">IF(K914="","",XLOOKUP(K914,selector_04,selector_04_ids,""))</f>
        <v/>
      </c>
      <c r="K914" s="25"/>
      <c r="L914" s="14"/>
      <c r="M914" s="27"/>
      <c r="N914" s="14"/>
    </row>
    <row r="915">
      <c r="A915" s="14"/>
      <c r="B915" s="14" t="str">
        <f>IF($A915="","",'Система'!$B$4)</f>
        <v/>
      </c>
      <c r="C915" s="14"/>
      <c r="D915" s="14"/>
      <c r="E915" s="14"/>
      <c r="F915" s="14"/>
      <c r="G915" s="23" t="str">
        <f t="array" ref="G915">IF(H915="","",XLOOKUP(H915,selector_07,selector_07_ids,""))</f>
        <v/>
      </c>
      <c r="H915" s="25"/>
      <c r="I915" s="14"/>
      <c r="J915" s="23" t="str">
        <f t="array" ref="J915">IF(K915="","",XLOOKUP(K915,selector_04,selector_04_ids,""))</f>
        <v/>
      </c>
      <c r="K915" s="25"/>
      <c r="L915" s="14"/>
      <c r="M915" s="27"/>
      <c r="N915" s="14"/>
    </row>
    <row r="916">
      <c r="A916" s="14"/>
      <c r="B916" s="14" t="str">
        <f>IF($A916="","",'Система'!$B$4)</f>
        <v/>
      </c>
      <c r="C916" s="14"/>
      <c r="D916" s="14"/>
      <c r="E916" s="14"/>
      <c r="F916" s="14"/>
      <c r="G916" s="23" t="str">
        <f t="array" ref="G916">IF(H916="","",XLOOKUP(H916,selector_07,selector_07_ids,""))</f>
        <v/>
      </c>
      <c r="H916" s="25"/>
      <c r="I916" s="14"/>
      <c r="J916" s="23" t="str">
        <f t="array" ref="J916">IF(K916="","",XLOOKUP(K916,selector_04,selector_04_ids,""))</f>
        <v/>
      </c>
      <c r="K916" s="25"/>
      <c r="L916" s="14"/>
      <c r="M916" s="27"/>
      <c r="N916" s="14"/>
    </row>
    <row r="917">
      <c r="A917" s="14"/>
      <c r="B917" s="14" t="str">
        <f>IF($A917="","",'Система'!$B$4)</f>
        <v/>
      </c>
      <c r="C917" s="14"/>
      <c r="D917" s="14"/>
      <c r="E917" s="14"/>
      <c r="F917" s="14"/>
      <c r="G917" s="23" t="str">
        <f t="array" ref="G917">IF(H917="","",XLOOKUP(H917,selector_07,selector_07_ids,""))</f>
        <v/>
      </c>
      <c r="H917" s="25"/>
      <c r="I917" s="14"/>
      <c r="J917" s="23" t="str">
        <f t="array" ref="J917">IF(K917="","",XLOOKUP(K917,selector_04,selector_04_ids,""))</f>
        <v/>
      </c>
      <c r="K917" s="25"/>
      <c r="L917" s="14"/>
      <c r="M917" s="27"/>
      <c r="N917" s="14"/>
    </row>
    <row r="918">
      <c r="A918" s="14"/>
      <c r="B918" s="14" t="str">
        <f>IF($A918="","",'Система'!$B$4)</f>
        <v/>
      </c>
      <c r="C918" s="14"/>
      <c r="D918" s="14"/>
      <c r="E918" s="14"/>
      <c r="F918" s="14"/>
      <c r="G918" s="23" t="str">
        <f t="array" ref="G918">IF(H918="","",XLOOKUP(H918,selector_07,selector_07_ids,""))</f>
        <v/>
      </c>
      <c r="H918" s="25"/>
      <c r="I918" s="14"/>
      <c r="J918" s="23" t="str">
        <f t="array" ref="J918">IF(K918="","",XLOOKUP(K918,selector_04,selector_04_ids,""))</f>
        <v/>
      </c>
      <c r="K918" s="25"/>
      <c r="L918" s="14"/>
      <c r="M918" s="27"/>
      <c r="N918" s="14"/>
    </row>
    <row r="919">
      <c r="A919" s="14"/>
      <c r="B919" s="14" t="str">
        <f>IF($A919="","",'Система'!$B$4)</f>
        <v/>
      </c>
      <c r="C919" s="14"/>
      <c r="D919" s="14"/>
      <c r="E919" s="14"/>
      <c r="F919" s="14"/>
      <c r="G919" s="23" t="str">
        <f t="array" ref="G919">IF(H919="","",XLOOKUP(H919,selector_07,selector_07_ids,""))</f>
        <v/>
      </c>
      <c r="H919" s="25"/>
      <c r="I919" s="14"/>
      <c r="J919" s="23" t="str">
        <f t="array" ref="J919">IF(K919="","",XLOOKUP(K919,selector_04,selector_04_ids,""))</f>
        <v/>
      </c>
      <c r="K919" s="25"/>
      <c r="L919" s="14"/>
      <c r="M919" s="27"/>
      <c r="N919" s="14"/>
    </row>
    <row r="920">
      <c r="A920" s="14"/>
      <c r="B920" s="14" t="str">
        <f>IF($A920="","",'Система'!$B$4)</f>
        <v/>
      </c>
      <c r="C920" s="14"/>
      <c r="D920" s="14"/>
      <c r="E920" s="14"/>
      <c r="F920" s="14"/>
      <c r="G920" s="23" t="str">
        <f t="array" ref="G920">IF(H920="","",XLOOKUP(H920,selector_07,selector_07_ids,""))</f>
        <v/>
      </c>
      <c r="H920" s="25"/>
      <c r="I920" s="14"/>
      <c r="J920" s="23" t="str">
        <f t="array" ref="J920">IF(K920="","",XLOOKUP(K920,selector_04,selector_04_ids,""))</f>
        <v/>
      </c>
      <c r="K920" s="25"/>
      <c r="L920" s="14"/>
      <c r="M920" s="27"/>
      <c r="N920" s="14"/>
    </row>
    <row r="921">
      <c r="A921" s="14"/>
      <c r="B921" s="14" t="str">
        <f>IF($A921="","",'Система'!$B$4)</f>
        <v/>
      </c>
      <c r="C921" s="14"/>
      <c r="D921" s="14"/>
      <c r="E921" s="14"/>
      <c r="F921" s="14"/>
      <c r="G921" s="23" t="str">
        <f t="array" ref="G921">IF(H921="","",XLOOKUP(H921,selector_07,selector_07_ids,""))</f>
        <v/>
      </c>
      <c r="H921" s="25"/>
      <c r="I921" s="14"/>
      <c r="J921" s="23" t="str">
        <f t="array" ref="J921">IF(K921="","",XLOOKUP(K921,selector_04,selector_04_ids,""))</f>
        <v/>
      </c>
      <c r="K921" s="25"/>
      <c r="L921" s="14"/>
      <c r="M921" s="27"/>
      <c r="N921" s="14"/>
    </row>
    <row r="922">
      <c r="A922" s="14"/>
      <c r="B922" s="14" t="str">
        <f>IF($A922="","",'Система'!$B$4)</f>
        <v/>
      </c>
      <c r="C922" s="14"/>
      <c r="D922" s="14"/>
      <c r="E922" s="14"/>
      <c r="F922" s="14"/>
      <c r="G922" s="23" t="str">
        <f t="array" ref="G922">IF(H922="","",XLOOKUP(H922,selector_07,selector_07_ids,""))</f>
        <v/>
      </c>
      <c r="H922" s="25"/>
      <c r="I922" s="14"/>
      <c r="J922" s="23" t="str">
        <f t="array" ref="J922">IF(K922="","",XLOOKUP(K922,selector_04,selector_04_ids,""))</f>
        <v/>
      </c>
      <c r="K922" s="25"/>
      <c r="L922" s="14"/>
      <c r="M922" s="27"/>
      <c r="N922" s="14"/>
    </row>
    <row r="923">
      <c r="A923" s="14"/>
      <c r="B923" s="14" t="str">
        <f>IF($A923="","",'Система'!$B$4)</f>
        <v/>
      </c>
      <c r="C923" s="14"/>
      <c r="D923" s="14"/>
      <c r="E923" s="14"/>
      <c r="F923" s="14"/>
      <c r="G923" s="23" t="str">
        <f t="array" ref="G923">IF(H923="","",XLOOKUP(H923,selector_07,selector_07_ids,""))</f>
        <v/>
      </c>
      <c r="H923" s="25"/>
      <c r="I923" s="14"/>
      <c r="J923" s="23" t="str">
        <f t="array" ref="J923">IF(K923="","",XLOOKUP(K923,selector_04,selector_04_ids,""))</f>
        <v/>
      </c>
      <c r="K923" s="25"/>
      <c r="L923" s="14"/>
      <c r="M923" s="27"/>
      <c r="N923" s="14"/>
    </row>
    <row r="924">
      <c r="A924" s="14"/>
      <c r="B924" s="14" t="str">
        <f>IF($A924="","",'Система'!$B$4)</f>
        <v/>
      </c>
      <c r="C924" s="14"/>
      <c r="D924" s="14"/>
      <c r="E924" s="14"/>
      <c r="F924" s="14"/>
      <c r="G924" s="23" t="str">
        <f t="array" ref="G924">IF(H924="","",XLOOKUP(H924,selector_07,selector_07_ids,""))</f>
        <v/>
      </c>
      <c r="H924" s="25"/>
      <c r="I924" s="14"/>
      <c r="J924" s="23" t="str">
        <f t="array" ref="J924">IF(K924="","",XLOOKUP(K924,selector_04,selector_04_ids,""))</f>
        <v/>
      </c>
      <c r="K924" s="25"/>
      <c r="L924" s="14"/>
      <c r="M924" s="27"/>
      <c r="N924" s="14"/>
    </row>
    <row r="925">
      <c r="A925" s="14"/>
      <c r="B925" s="14" t="str">
        <f>IF($A925="","",'Система'!$B$4)</f>
        <v/>
      </c>
      <c r="C925" s="14"/>
      <c r="D925" s="14"/>
      <c r="E925" s="14"/>
      <c r="F925" s="14"/>
      <c r="G925" s="23" t="str">
        <f t="array" ref="G925">IF(H925="","",XLOOKUP(H925,selector_07,selector_07_ids,""))</f>
        <v/>
      </c>
      <c r="H925" s="25"/>
      <c r="I925" s="14"/>
      <c r="J925" s="23" t="str">
        <f t="array" ref="J925">IF(K925="","",XLOOKUP(K925,selector_04,selector_04_ids,""))</f>
        <v/>
      </c>
      <c r="K925" s="25"/>
      <c r="L925" s="14"/>
      <c r="M925" s="27"/>
      <c r="N925" s="14"/>
    </row>
    <row r="926">
      <c r="A926" s="14"/>
      <c r="B926" s="14" t="str">
        <f>IF($A926="","",'Система'!$B$4)</f>
        <v/>
      </c>
      <c r="C926" s="14"/>
      <c r="D926" s="14"/>
      <c r="E926" s="14"/>
      <c r="F926" s="14"/>
      <c r="G926" s="23" t="str">
        <f t="array" ref="G926">IF(H926="","",XLOOKUP(H926,selector_07,selector_07_ids,""))</f>
        <v/>
      </c>
      <c r="H926" s="25"/>
      <c r="I926" s="14"/>
      <c r="J926" s="23" t="str">
        <f t="array" ref="J926">IF(K926="","",XLOOKUP(K926,selector_04,selector_04_ids,""))</f>
        <v/>
      </c>
      <c r="K926" s="25"/>
      <c r="L926" s="14"/>
      <c r="M926" s="27"/>
      <c r="N926" s="14"/>
    </row>
    <row r="927">
      <c r="A927" s="14"/>
      <c r="B927" s="14" t="str">
        <f>IF($A927="","",'Система'!$B$4)</f>
        <v/>
      </c>
      <c r="C927" s="14"/>
      <c r="D927" s="14"/>
      <c r="E927" s="14"/>
      <c r="F927" s="14"/>
      <c r="G927" s="23" t="str">
        <f t="array" ref="G927">IF(H927="","",XLOOKUP(H927,selector_07,selector_07_ids,""))</f>
        <v/>
      </c>
      <c r="H927" s="25"/>
      <c r="I927" s="14"/>
      <c r="J927" s="23" t="str">
        <f t="array" ref="J927">IF(K927="","",XLOOKUP(K927,selector_04,selector_04_ids,""))</f>
        <v/>
      </c>
      <c r="K927" s="25"/>
      <c r="L927" s="14"/>
      <c r="M927" s="27"/>
      <c r="N927" s="14"/>
    </row>
    <row r="928">
      <c r="A928" s="14"/>
      <c r="B928" s="14" t="str">
        <f>IF($A928="","",'Система'!$B$4)</f>
        <v/>
      </c>
      <c r="C928" s="14"/>
      <c r="D928" s="14"/>
      <c r="E928" s="14"/>
      <c r="F928" s="14"/>
      <c r="G928" s="23" t="str">
        <f t="array" ref="G928">IF(H928="","",XLOOKUP(H928,selector_07,selector_07_ids,""))</f>
        <v/>
      </c>
      <c r="H928" s="25"/>
      <c r="I928" s="14"/>
      <c r="J928" s="23" t="str">
        <f t="array" ref="J928">IF(K928="","",XLOOKUP(K928,selector_04,selector_04_ids,""))</f>
        <v/>
      </c>
      <c r="K928" s="25"/>
      <c r="L928" s="14"/>
      <c r="M928" s="27"/>
      <c r="N928" s="14"/>
    </row>
    <row r="929">
      <c r="A929" s="14"/>
      <c r="B929" s="14" t="str">
        <f>IF($A929="","",'Система'!$B$4)</f>
        <v/>
      </c>
      <c r="C929" s="14"/>
      <c r="D929" s="14"/>
      <c r="E929" s="14"/>
      <c r="F929" s="14"/>
      <c r="G929" s="23" t="str">
        <f t="array" ref="G929">IF(H929="","",XLOOKUP(H929,selector_07,selector_07_ids,""))</f>
        <v/>
      </c>
      <c r="H929" s="25"/>
      <c r="I929" s="14"/>
      <c r="J929" s="23" t="str">
        <f t="array" ref="J929">IF(K929="","",XLOOKUP(K929,selector_04,selector_04_ids,""))</f>
        <v/>
      </c>
      <c r="K929" s="25"/>
      <c r="L929" s="14"/>
      <c r="M929" s="27"/>
      <c r="N929" s="14"/>
    </row>
    <row r="930">
      <c r="A930" s="14"/>
      <c r="B930" s="14" t="str">
        <f>IF($A930="","",'Система'!$B$4)</f>
        <v/>
      </c>
      <c r="C930" s="14"/>
      <c r="D930" s="14"/>
      <c r="E930" s="14"/>
      <c r="F930" s="14"/>
      <c r="G930" s="23" t="str">
        <f t="array" ref="G930">IF(H930="","",XLOOKUP(H930,selector_07,selector_07_ids,""))</f>
        <v/>
      </c>
      <c r="H930" s="25"/>
      <c r="I930" s="14"/>
      <c r="J930" s="23" t="str">
        <f t="array" ref="J930">IF(K930="","",XLOOKUP(K930,selector_04,selector_04_ids,""))</f>
        <v/>
      </c>
      <c r="K930" s="25"/>
      <c r="L930" s="14"/>
      <c r="M930" s="27"/>
      <c r="N930" s="14"/>
    </row>
    <row r="931">
      <c r="A931" s="14"/>
      <c r="B931" s="14" t="str">
        <f>IF($A931="","",'Система'!$B$4)</f>
        <v/>
      </c>
      <c r="C931" s="14"/>
      <c r="D931" s="14"/>
      <c r="E931" s="14"/>
      <c r="F931" s="14"/>
      <c r="G931" s="23" t="str">
        <f t="array" ref="G931">IF(H931="","",XLOOKUP(H931,selector_07,selector_07_ids,""))</f>
        <v/>
      </c>
      <c r="H931" s="25"/>
      <c r="I931" s="14"/>
      <c r="J931" s="23" t="str">
        <f t="array" ref="J931">IF(K931="","",XLOOKUP(K931,selector_04,selector_04_ids,""))</f>
        <v/>
      </c>
      <c r="K931" s="25"/>
      <c r="L931" s="14"/>
      <c r="M931" s="27"/>
      <c r="N931" s="14"/>
    </row>
    <row r="932">
      <c r="A932" s="14"/>
      <c r="B932" s="14" t="str">
        <f>IF($A932="","",'Система'!$B$4)</f>
        <v/>
      </c>
      <c r="C932" s="14"/>
      <c r="D932" s="14"/>
      <c r="E932" s="14"/>
      <c r="F932" s="14"/>
      <c r="G932" s="23" t="str">
        <f t="array" ref="G932">IF(H932="","",XLOOKUP(H932,selector_07,selector_07_ids,""))</f>
        <v/>
      </c>
      <c r="H932" s="25"/>
      <c r="I932" s="14"/>
      <c r="J932" s="23" t="str">
        <f t="array" ref="J932">IF(K932="","",XLOOKUP(K932,selector_04,selector_04_ids,""))</f>
        <v/>
      </c>
      <c r="K932" s="25"/>
      <c r="L932" s="14"/>
      <c r="M932" s="27"/>
      <c r="N932" s="14"/>
    </row>
    <row r="933">
      <c r="A933" s="14"/>
      <c r="B933" s="14" t="str">
        <f>IF($A933="","",'Система'!$B$4)</f>
        <v/>
      </c>
      <c r="C933" s="14"/>
      <c r="D933" s="14"/>
      <c r="E933" s="14"/>
      <c r="F933" s="14"/>
      <c r="G933" s="23" t="str">
        <f t="array" ref="G933">IF(H933="","",XLOOKUP(H933,selector_07,selector_07_ids,""))</f>
        <v/>
      </c>
      <c r="H933" s="25"/>
      <c r="I933" s="14"/>
      <c r="J933" s="23" t="str">
        <f t="array" ref="J933">IF(K933="","",XLOOKUP(K933,selector_04,selector_04_ids,""))</f>
        <v/>
      </c>
      <c r="K933" s="25"/>
      <c r="L933" s="14"/>
      <c r="M933" s="27"/>
      <c r="N933" s="14"/>
    </row>
    <row r="934">
      <c r="A934" s="14"/>
      <c r="B934" s="14" t="str">
        <f>IF($A934="","",'Система'!$B$4)</f>
        <v/>
      </c>
      <c r="C934" s="14"/>
      <c r="D934" s="14"/>
      <c r="E934" s="14"/>
      <c r="F934" s="14"/>
      <c r="G934" s="23" t="str">
        <f t="array" ref="G934">IF(H934="","",XLOOKUP(H934,selector_07,selector_07_ids,""))</f>
        <v/>
      </c>
      <c r="H934" s="25"/>
      <c r="I934" s="14"/>
      <c r="J934" s="23" t="str">
        <f t="array" ref="J934">IF(K934="","",XLOOKUP(K934,selector_04,selector_04_ids,""))</f>
        <v/>
      </c>
      <c r="K934" s="25"/>
      <c r="L934" s="14"/>
      <c r="M934" s="27"/>
      <c r="N934" s="14"/>
    </row>
    <row r="935">
      <c r="A935" s="14"/>
      <c r="B935" s="14" t="str">
        <f>IF($A935="","",'Система'!$B$4)</f>
        <v/>
      </c>
      <c r="C935" s="14"/>
      <c r="D935" s="14"/>
      <c r="E935" s="14"/>
      <c r="F935" s="14"/>
      <c r="G935" s="23" t="str">
        <f t="array" ref="G935">IF(H935="","",XLOOKUP(H935,selector_07,selector_07_ids,""))</f>
        <v/>
      </c>
      <c r="H935" s="25"/>
      <c r="I935" s="14"/>
      <c r="J935" s="23" t="str">
        <f t="array" ref="J935">IF(K935="","",XLOOKUP(K935,selector_04,selector_04_ids,""))</f>
        <v/>
      </c>
      <c r="K935" s="25"/>
      <c r="L935" s="14"/>
      <c r="M935" s="27"/>
      <c r="N935" s="14"/>
    </row>
    <row r="936">
      <c r="A936" s="14"/>
      <c r="B936" s="14" t="str">
        <f>IF($A936="","",'Система'!$B$4)</f>
        <v/>
      </c>
      <c r="C936" s="14"/>
      <c r="D936" s="14"/>
      <c r="E936" s="14"/>
      <c r="F936" s="14"/>
      <c r="G936" s="23" t="str">
        <f t="array" ref="G936">IF(H936="","",XLOOKUP(H936,selector_07,selector_07_ids,""))</f>
        <v/>
      </c>
      <c r="H936" s="25"/>
      <c r="I936" s="14"/>
      <c r="J936" s="23" t="str">
        <f t="array" ref="J936">IF(K936="","",XLOOKUP(K936,selector_04,selector_04_ids,""))</f>
        <v/>
      </c>
      <c r="K936" s="25"/>
      <c r="L936" s="14"/>
      <c r="M936" s="27"/>
      <c r="N936" s="14"/>
    </row>
    <row r="937">
      <c r="A937" s="14"/>
      <c r="B937" s="14" t="str">
        <f>IF($A937="","",'Система'!$B$4)</f>
        <v/>
      </c>
      <c r="C937" s="14"/>
      <c r="D937" s="14"/>
      <c r="E937" s="14"/>
      <c r="F937" s="14"/>
      <c r="G937" s="23" t="str">
        <f t="array" ref="G937">IF(H937="","",XLOOKUP(H937,selector_07,selector_07_ids,""))</f>
        <v/>
      </c>
      <c r="H937" s="25"/>
      <c r="I937" s="14"/>
      <c r="J937" s="23" t="str">
        <f t="array" ref="J937">IF(K937="","",XLOOKUP(K937,selector_04,selector_04_ids,""))</f>
        <v/>
      </c>
      <c r="K937" s="25"/>
      <c r="L937" s="14"/>
      <c r="M937" s="27"/>
      <c r="N937" s="14"/>
    </row>
    <row r="938">
      <c r="A938" s="14"/>
      <c r="B938" s="14" t="str">
        <f>IF($A938="","",'Система'!$B$4)</f>
        <v/>
      </c>
      <c r="C938" s="14"/>
      <c r="D938" s="14"/>
      <c r="E938" s="14"/>
      <c r="F938" s="14"/>
      <c r="G938" s="23" t="str">
        <f t="array" ref="G938">IF(H938="","",XLOOKUP(H938,selector_07,selector_07_ids,""))</f>
        <v/>
      </c>
      <c r="H938" s="25"/>
      <c r="I938" s="14"/>
      <c r="J938" s="23" t="str">
        <f t="array" ref="J938">IF(K938="","",XLOOKUP(K938,selector_04,selector_04_ids,""))</f>
        <v/>
      </c>
      <c r="K938" s="25"/>
      <c r="L938" s="14"/>
      <c r="M938" s="27"/>
      <c r="N938" s="14"/>
    </row>
    <row r="939">
      <c r="A939" s="14"/>
      <c r="B939" s="14" t="str">
        <f>IF($A939="","",'Система'!$B$4)</f>
        <v/>
      </c>
      <c r="C939" s="14"/>
      <c r="D939" s="14"/>
      <c r="E939" s="14"/>
      <c r="F939" s="14"/>
      <c r="G939" s="23" t="str">
        <f t="array" ref="G939">IF(H939="","",XLOOKUP(H939,selector_07,selector_07_ids,""))</f>
        <v/>
      </c>
      <c r="H939" s="25"/>
      <c r="I939" s="14"/>
      <c r="J939" s="23" t="str">
        <f t="array" ref="J939">IF(K939="","",XLOOKUP(K939,selector_04,selector_04_ids,""))</f>
        <v/>
      </c>
      <c r="K939" s="25"/>
      <c r="L939" s="14"/>
      <c r="M939" s="27"/>
      <c r="N939" s="14"/>
    </row>
    <row r="940">
      <c r="A940" s="14"/>
      <c r="B940" s="14" t="str">
        <f>IF($A940="","",'Система'!$B$4)</f>
        <v/>
      </c>
      <c r="C940" s="14"/>
      <c r="D940" s="14"/>
      <c r="E940" s="14"/>
      <c r="F940" s="14"/>
      <c r="G940" s="23" t="str">
        <f t="array" ref="G940">IF(H940="","",XLOOKUP(H940,selector_07,selector_07_ids,""))</f>
        <v/>
      </c>
      <c r="H940" s="25"/>
      <c r="I940" s="14"/>
      <c r="J940" s="23" t="str">
        <f t="array" ref="J940">IF(K940="","",XLOOKUP(K940,selector_04,selector_04_ids,""))</f>
        <v/>
      </c>
      <c r="K940" s="25"/>
      <c r="L940" s="14"/>
      <c r="M940" s="27"/>
      <c r="N940" s="14"/>
    </row>
    <row r="941">
      <c r="A941" s="14"/>
      <c r="B941" s="14" t="str">
        <f>IF($A941="","",'Система'!$B$4)</f>
        <v/>
      </c>
      <c r="C941" s="14"/>
      <c r="D941" s="14"/>
      <c r="E941" s="14"/>
      <c r="F941" s="14"/>
      <c r="G941" s="23" t="str">
        <f t="array" ref="G941">IF(H941="","",XLOOKUP(H941,selector_07,selector_07_ids,""))</f>
        <v/>
      </c>
      <c r="H941" s="25"/>
      <c r="I941" s="14"/>
      <c r="J941" s="23" t="str">
        <f t="array" ref="J941">IF(K941="","",XLOOKUP(K941,selector_04,selector_04_ids,""))</f>
        <v/>
      </c>
      <c r="K941" s="25"/>
      <c r="L941" s="14"/>
      <c r="M941" s="27"/>
      <c r="N941" s="14"/>
    </row>
    <row r="942">
      <c r="A942" s="14"/>
      <c r="B942" s="14" t="str">
        <f>IF($A942="","",'Система'!$B$4)</f>
        <v/>
      </c>
      <c r="C942" s="14"/>
      <c r="D942" s="14"/>
      <c r="E942" s="14"/>
      <c r="F942" s="14"/>
      <c r="G942" s="23" t="str">
        <f t="array" ref="G942">IF(H942="","",XLOOKUP(H942,selector_07,selector_07_ids,""))</f>
        <v/>
      </c>
      <c r="H942" s="25"/>
      <c r="I942" s="14"/>
      <c r="J942" s="23" t="str">
        <f t="array" ref="J942">IF(K942="","",XLOOKUP(K942,selector_04,selector_04_ids,""))</f>
        <v/>
      </c>
      <c r="K942" s="25"/>
      <c r="L942" s="14"/>
      <c r="M942" s="27"/>
      <c r="N942" s="14"/>
    </row>
    <row r="943">
      <c r="A943" s="14"/>
      <c r="B943" s="14" t="str">
        <f>IF($A943="","",'Система'!$B$4)</f>
        <v/>
      </c>
      <c r="C943" s="14"/>
      <c r="D943" s="14"/>
      <c r="E943" s="14"/>
      <c r="F943" s="14"/>
      <c r="G943" s="23" t="str">
        <f t="array" ref="G943">IF(H943="","",XLOOKUP(H943,selector_07,selector_07_ids,""))</f>
        <v/>
      </c>
      <c r="H943" s="25"/>
      <c r="I943" s="14"/>
      <c r="J943" s="23" t="str">
        <f t="array" ref="J943">IF(K943="","",XLOOKUP(K943,selector_04,selector_04_ids,""))</f>
        <v/>
      </c>
      <c r="K943" s="25"/>
      <c r="L943" s="14"/>
      <c r="M943" s="27"/>
      <c r="N943" s="14"/>
    </row>
    <row r="944">
      <c r="A944" s="14"/>
      <c r="B944" s="14" t="str">
        <f>IF($A944="","",'Система'!$B$4)</f>
        <v/>
      </c>
      <c r="C944" s="14"/>
      <c r="D944" s="14"/>
      <c r="E944" s="14"/>
      <c r="F944" s="14"/>
      <c r="G944" s="23" t="str">
        <f t="array" ref="G944">IF(H944="","",XLOOKUP(H944,selector_07,selector_07_ids,""))</f>
        <v/>
      </c>
      <c r="H944" s="25"/>
      <c r="I944" s="14"/>
      <c r="J944" s="23" t="str">
        <f t="array" ref="J944">IF(K944="","",XLOOKUP(K944,selector_04,selector_04_ids,""))</f>
        <v/>
      </c>
      <c r="K944" s="25"/>
      <c r="L944" s="14"/>
      <c r="M944" s="27"/>
      <c r="N944" s="14"/>
    </row>
    <row r="945">
      <c r="A945" s="14"/>
      <c r="B945" s="14" t="str">
        <f>IF($A945="","",'Система'!$B$4)</f>
        <v/>
      </c>
      <c r="C945" s="14"/>
      <c r="D945" s="14"/>
      <c r="E945" s="14"/>
      <c r="F945" s="14"/>
      <c r="G945" s="23" t="str">
        <f t="array" ref="G945">IF(H945="","",XLOOKUP(H945,selector_07,selector_07_ids,""))</f>
        <v/>
      </c>
      <c r="H945" s="25"/>
      <c r="I945" s="14"/>
      <c r="J945" s="23" t="str">
        <f t="array" ref="J945">IF(K945="","",XLOOKUP(K945,selector_04,selector_04_ids,""))</f>
        <v/>
      </c>
      <c r="K945" s="25"/>
      <c r="L945" s="14"/>
      <c r="M945" s="27"/>
      <c r="N945" s="14"/>
    </row>
    <row r="946">
      <c r="A946" s="14"/>
      <c r="B946" s="14" t="str">
        <f>IF($A946="","",'Система'!$B$4)</f>
        <v/>
      </c>
      <c r="C946" s="14"/>
      <c r="D946" s="14"/>
      <c r="E946" s="14"/>
      <c r="F946" s="14"/>
      <c r="G946" s="23" t="str">
        <f t="array" ref="G946">IF(H946="","",XLOOKUP(H946,selector_07,selector_07_ids,""))</f>
        <v/>
      </c>
      <c r="H946" s="25"/>
      <c r="I946" s="14"/>
      <c r="J946" s="23" t="str">
        <f t="array" ref="J946">IF(K946="","",XLOOKUP(K946,selector_04,selector_04_ids,""))</f>
        <v/>
      </c>
      <c r="K946" s="25"/>
      <c r="L946" s="14"/>
      <c r="M946" s="27"/>
      <c r="N946" s="14"/>
    </row>
    <row r="947">
      <c r="A947" s="14"/>
      <c r="B947" s="14" t="str">
        <f>IF($A947="","",'Система'!$B$4)</f>
        <v/>
      </c>
      <c r="C947" s="14"/>
      <c r="D947" s="14"/>
      <c r="E947" s="14"/>
      <c r="F947" s="14"/>
      <c r="G947" s="23" t="str">
        <f t="array" ref="G947">IF(H947="","",XLOOKUP(H947,selector_07,selector_07_ids,""))</f>
        <v/>
      </c>
      <c r="H947" s="25"/>
      <c r="I947" s="14"/>
      <c r="J947" s="23" t="str">
        <f t="array" ref="J947">IF(K947="","",XLOOKUP(K947,selector_04,selector_04_ids,""))</f>
        <v/>
      </c>
      <c r="K947" s="25"/>
      <c r="L947" s="14"/>
      <c r="M947" s="27"/>
      <c r="N947" s="14"/>
    </row>
    <row r="948">
      <c r="A948" s="14"/>
      <c r="B948" s="14" t="str">
        <f>IF($A948="","",'Система'!$B$4)</f>
        <v/>
      </c>
      <c r="C948" s="14"/>
      <c r="D948" s="14"/>
      <c r="E948" s="14"/>
      <c r="F948" s="14"/>
      <c r="G948" s="23" t="str">
        <f t="array" ref="G948">IF(H948="","",XLOOKUP(H948,selector_07,selector_07_ids,""))</f>
        <v/>
      </c>
      <c r="H948" s="25"/>
      <c r="I948" s="14"/>
      <c r="J948" s="23" t="str">
        <f t="array" ref="J948">IF(K948="","",XLOOKUP(K948,selector_04,selector_04_ids,""))</f>
        <v/>
      </c>
      <c r="K948" s="25"/>
      <c r="L948" s="14"/>
      <c r="M948" s="27"/>
      <c r="N948" s="14"/>
    </row>
    <row r="949">
      <c r="A949" s="14"/>
      <c r="B949" s="14" t="str">
        <f>IF($A949="","",'Система'!$B$4)</f>
        <v/>
      </c>
      <c r="C949" s="14"/>
      <c r="D949" s="14"/>
      <c r="E949" s="14"/>
      <c r="F949" s="14"/>
      <c r="G949" s="23" t="str">
        <f t="array" ref="G949">IF(H949="","",XLOOKUP(H949,selector_07,selector_07_ids,""))</f>
        <v/>
      </c>
      <c r="H949" s="25"/>
      <c r="I949" s="14"/>
      <c r="J949" s="23" t="str">
        <f t="array" ref="J949">IF(K949="","",XLOOKUP(K949,selector_04,selector_04_ids,""))</f>
        <v/>
      </c>
      <c r="K949" s="25"/>
      <c r="L949" s="14"/>
      <c r="M949" s="27"/>
      <c r="N949" s="14"/>
    </row>
    <row r="950">
      <c r="A950" s="14"/>
      <c r="B950" s="14" t="str">
        <f>IF($A950="","",'Система'!$B$4)</f>
        <v/>
      </c>
      <c r="C950" s="14"/>
      <c r="D950" s="14"/>
      <c r="E950" s="14"/>
      <c r="F950" s="14"/>
      <c r="G950" s="23" t="str">
        <f t="array" ref="G950">IF(H950="","",XLOOKUP(H950,selector_07,selector_07_ids,""))</f>
        <v/>
      </c>
      <c r="H950" s="25"/>
      <c r="I950" s="14"/>
      <c r="J950" s="23" t="str">
        <f t="array" ref="J950">IF(K950="","",XLOOKUP(K950,selector_04,selector_04_ids,""))</f>
        <v/>
      </c>
      <c r="K950" s="25"/>
      <c r="L950" s="14"/>
      <c r="M950" s="27"/>
      <c r="N950" s="14"/>
    </row>
    <row r="951">
      <c r="A951" s="14"/>
      <c r="B951" s="14" t="str">
        <f>IF($A951="","",'Система'!$B$4)</f>
        <v/>
      </c>
      <c r="C951" s="14"/>
      <c r="D951" s="14"/>
      <c r="E951" s="14"/>
      <c r="F951" s="14"/>
      <c r="G951" s="23" t="str">
        <f t="array" ref="G951">IF(H951="","",XLOOKUP(H951,selector_07,selector_07_ids,""))</f>
        <v/>
      </c>
      <c r="H951" s="25"/>
      <c r="I951" s="14"/>
      <c r="J951" s="23" t="str">
        <f t="array" ref="J951">IF(K951="","",XLOOKUP(K951,selector_04,selector_04_ids,""))</f>
        <v/>
      </c>
      <c r="K951" s="25"/>
      <c r="L951" s="14"/>
      <c r="M951" s="27"/>
      <c r="N951" s="14"/>
    </row>
    <row r="952">
      <c r="A952" s="14"/>
      <c r="B952" s="14" t="str">
        <f>IF($A952="","",'Система'!$B$4)</f>
        <v/>
      </c>
      <c r="C952" s="14"/>
      <c r="D952" s="14"/>
      <c r="E952" s="14"/>
      <c r="F952" s="14"/>
      <c r="G952" s="23" t="str">
        <f t="array" ref="G952">IF(H952="","",XLOOKUP(H952,selector_07,selector_07_ids,""))</f>
        <v/>
      </c>
      <c r="H952" s="25"/>
      <c r="I952" s="14"/>
      <c r="J952" s="23" t="str">
        <f t="array" ref="J952">IF(K952="","",XLOOKUP(K952,selector_04,selector_04_ids,""))</f>
        <v/>
      </c>
      <c r="K952" s="25"/>
      <c r="L952" s="14"/>
      <c r="M952" s="27"/>
      <c r="N952" s="14"/>
    </row>
    <row r="953">
      <c r="A953" s="14"/>
      <c r="B953" s="14" t="str">
        <f>IF($A953="","",'Система'!$B$4)</f>
        <v/>
      </c>
      <c r="C953" s="14"/>
      <c r="D953" s="14"/>
      <c r="E953" s="14"/>
      <c r="F953" s="14"/>
      <c r="G953" s="23" t="str">
        <f t="array" ref="G953">IF(H953="","",XLOOKUP(H953,selector_07,selector_07_ids,""))</f>
        <v/>
      </c>
      <c r="H953" s="25"/>
      <c r="I953" s="14"/>
      <c r="J953" s="23" t="str">
        <f t="array" ref="J953">IF(K953="","",XLOOKUP(K953,selector_04,selector_04_ids,""))</f>
        <v/>
      </c>
      <c r="K953" s="25"/>
      <c r="L953" s="14"/>
      <c r="M953" s="27"/>
      <c r="N953" s="14"/>
    </row>
    <row r="954">
      <c r="A954" s="14"/>
      <c r="B954" s="14" t="str">
        <f>IF($A954="","",'Система'!$B$4)</f>
        <v/>
      </c>
      <c r="C954" s="14"/>
      <c r="D954" s="14"/>
      <c r="E954" s="14"/>
      <c r="F954" s="14"/>
      <c r="G954" s="23" t="str">
        <f t="array" ref="G954">IF(H954="","",XLOOKUP(H954,selector_07,selector_07_ids,""))</f>
        <v/>
      </c>
      <c r="H954" s="25"/>
      <c r="I954" s="14"/>
      <c r="J954" s="23" t="str">
        <f t="array" ref="J954">IF(K954="","",XLOOKUP(K954,selector_04,selector_04_ids,""))</f>
        <v/>
      </c>
      <c r="K954" s="25"/>
      <c r="L954" s="14"/>
      <c r="M954" s="27"/>
      <c r="N954" s="14"/>
    </row>
    <row r="955">
      <c r="A955" s="14"/>
      <c r="B955" s="14" t="str">
        <f>IF($A955="","",'Система'!$B$4)</f>
        <v/>
      </c>
      <c r="C955" s="14"/>
      <c r="D955" s="14"/>
      <c r="E955" s="14"/>
      <c r="F955" s="14"/>
      <c r="G955" s="23" t="str">
        <f t="array" ref="G955">IF(H955="","",XLOOKUP(H955,selector_07,selector_07_ids,""))</f>
        <v/>
      </c>
      <c r="H955" s="25"/>
      <c r="I955" s="14"/>
      <c r="J955" s="23" t="str">
        <f t="array" ref="J955">IF(K955="","",XLOOKUP(K955,selector_04,selector_04_ids,""))</f>
        <v/>
      </c>
      <c r="K955" s="25"/>
      <c r="L955" s="14"/>
      <c r="M955" s="27"/>
      <c r="N955" s="14"/>
    </row>
    <row r="956">
      <c r="A956" s="14"/>
      <c r="B956" s="14" t="str">
        <f>IF($A956="","",'Система'!$B$4)</f>
        <v/>
      </c>
      <c r="C956" s="14"/>
      <c r="D956" s="14"/>
      <c r="E956" s="14"/>
      <c r="F956" s="14"/>
      <c r="G956" s="23" t="str">
        <f t="array" ref="G956">IF(H956="","",XLOOKUP(H956,selector_07,selector_07_ids,""))</f>
        <v/>
      </c>
      <c r="H956" s="25"/>
      <c r="I956" s="14"/>
      <c r="J956" s="23" t="str">
        <f t="array" ref="J956">IF(K956="","",XLOOKUP(K956,selector_04,selector_04_ids,""))</f>
        <v/>
      </c>
      <c r="K956" s="25"/>
      <c r="L956" s="14"/>
      <c r="M956" s="27"/>
      <c r="N956" s="14"/>
    </row>
    <row r="957">
      <c r="A957" s="14"/>
      <c r="B957" s="14" t="str">
        <f>IF($A957="","",'Система'!$B$4)</f>
        <v/>
      </c>
      <c r="C957" s="14"/>
      <c r="D957" s="14"/>
      <c r="E957" s="14"/>
      <c r="F957" s="14"/>
      <c r="G957" s="23" t="str">
        <f t="array" ref="G957">IF(H957="","",XLOOKUP(H957,selector_07,selector_07_ids,""))</f>
        <v/>
      </c>
      <c r="H957" s="25"/>
      <c r="I957" s="14"/>
      <c r="J957" s="23" t="str">
        <f t="array" ref="J957">IF(K957="","",XLOOKUP(K957,selector_04,selector_04_ids,""))</f>
        <v/>
      </c>
      <c r="K957" s="25"/>
      <c r="L957" s="14"/>
      <c r="M957" s="27"/>
      <c r="N957" s="14"/>
    </row>
    <row r="958">
      <c r="A958" s="14"/>
      <c r="B958" s="14" t="str">
        <f>IF($A958="","",'Система'!$B$4)</f>
        <v/>
      </c>
      <c r="C958" s="14"/>
      <c r="D958" s="14"/>
      <c r="E958" s="14"/>
      <c r="F958" s="14"/>
      <c r="G958" s="23" t="str">
        <f t="array" ref="G958">IF(H958="","",XLOOKUP(H958,selector_07,selector_07_ids,""))</f>
        <v/>
      </c>
      <c r="H958" s="25"/>
      <c r="I958" s="14"/>
      <c r="J958" s="23" t="str">
        <f t="array" ref="J958">IF(K958="","",XLOOKUP(K958,selector_04,selector_04_ids,""))</f>
        <v/>
      </c>
      <c r="K958" s="25"/>
      <c r="L958" s="14"/>
      <c r="M958" s="27"/>
      <c r="N958" s="14"/>
    </row>
    <row r="959">
      <c r="A959" s="14"/>
      <c r="B959" s="14" t="str">
        <f>IF($A959="","",'Система'!$B$4)</f>
        <v/>
      </c>
      <c r="C959" s="14"/>
      <c r="D959" s="14"/>
      <c r="E959" s="14"/>
      <c r="F959" s="14"/>
      <c r="G959" s="23" t="str">
        <f t="array" ref="G959">IF(H959="","",XLOOKUP(H959,selector_07,selector_07_ids,""))</f>
        <v/>
      </c>
      <c r="H959" s="25"/>
      <c r="I959" s="14"/>
      <c r="J959" s="23" t="str">
        <f t="array" ref="J959">IF(K959="","",XLOOKUP(K959,selector_04,selector_04_ids,""))</f>
        <v/>
      </c>
      <c r="K959" s="25"/>
      <c r="L959" s="14"/>
      <c r="M959" s="27"/>
      <c r="N959" s="14"/>
    </row>
    <row r="960">
      <c r="A960" s="14"/>
      <c r="B960" s="14" t="str">
        <f>IF($A960="","",'Система'!$B$4)</f>
        <v/>
      </c>
      <c r="C960" s="14"/>
      <c r="D960" s="14"/>
      <c r="E960" s="14"/>
      <c r="F960" s="14"/>
      <c r="G960" s="23" t="str">
        <f t="array" ref="G960">IF(H960="","",XLOOKUP(H960,selector_07,selector_07_ids,""))</f>
        <v/>
      </c>
      <c r="H960" s="25"/>
      <c r="I960" s="14"/>
      <c r="J960" s="23" t="str">
        <f t="array" ref="J960">IF(K960="","",XLOOKUP(K960,selector_04,selector_04_ids,""))</f>
        <v/>
      </c>
      <c r="K960" s="25"/>
      <c r="L960" s="14"/>
      <c r="M960" s="27"/>
      <c r="N960" s="14"/>
    </row>
    <row r="961">
      <c r="A961" s="14"/>
      <c r="B961" s="14" t="str">
        <f>IF($A961="","",'Система'!$B$4)</f>
        <v/>
      </c>
      <c r="C961" s="14"/>
      <c r="D961" s="14"/>
      <c r="E961" s="14"/>
      <c r="F961" s="14"/>
      <c r="G961" s="23" t="str">
        <f t="array" ref="G961">IF(H961="","",XLOOKUP(H961,selector_07,selector_07_ids,""))</f>
        <v/>
      </c>
      <c r="H961" s="25"/>
      <c r="I961" s="14"/>
      <c r="J961" s="23" t="str">
        <f t="array" ref="J961">IF(K961="","",XLOOKUP(K961,selector_04,selector_04_ids,""))</f>
        <v/>
      </c>
      <c r="K961" s="25"/>
      <c r="L961" s="14"/>
      <c r="M961" s="27"/>
      <c r="N961" s="14"/>
    </row>
    <row r="962">
      <c r="A962" s="14"/>
      <c r="B962" s="14" t="str">
        <f>IF($A962="","",'Система'!$B$4)</f>
        <v/>
      </c>
      <c r="C962" s="14"/>
      <c r="D962" s="14"/>
      <c r="E962" s="14"/>
      <c r="F962" s="14"/>
      <c r="G962" s="23" t="str">
        <f t="array" ref="G962">IF(H962="","",XLOOKUP(H962,selector_07,selector_07_ids,""))</f>
        <v/>
      </c>
      <c r="H962" s="25"/>
      <c r="I962" s="14"/>
      <c r="J962" s="23" t="str">
        <f t="array" ref="J962">IF(K962="","",XLOOKUP(K962,selector_04,selector_04_ids,""))</f>
        <v/>
      </c>
      <c r="K962" s="25"/>
      <c r="L962" s="14"/>
      <c r="M962" s="27"/>
      <c r="N962" s="14"/>
    </row>
    <row r="963">
      <c r="A963" s="14"/>
      <c r="B963" s="14" t="str">
        <f>IF($A963="","",'Система'!$B$4)</f>
        <v/>
      </c>
      <c r="C963" s="14"/>
      <c r="D963" s="14"/>
      <c r="E963" s="14"/>
      <c r="F963" s="14"/>
      <c r="G963" s="23" t="str">
        <f t="array" ref="G963">IF(H963="","",XLOOKUP(H963,selector_07,selector_07_ids,""))</f>
        <v/>
      </c>
      <c r="H963" s="25"/>
      <c r="I963" s="14"/>
      <c r="J963" s="23" t="str">
        <f t="array" ref="J963">IF(K963="","",XLOOKUP(K963,selector_04,selector_04_ids,""))</f>
        <v/>
      </c>
      <c r="K963" s="25"/>
      <c r="L963" s="14"/>
      <c r="M963" s="27"/>
      <c r="N963" s="14"/>
    </row>
    <row r="964">
      <c r="A964" s="14"/>
      <c r="B964" s="14" t="str">
        <f>IF($A964="","",'Система'!$B$4)</f>
        <v/>
      </c>
      <c r="C964" s="14"/>
      <c r="D964" s="14"/>
      <c r="E964" s="14"/>
      <c r="F964" s="14"/>
      <c r="G964" s="23" t="str">
        <f t="array" ref="G964">IF(H964="","",XLOOKUP(H964,selector_07,selector_07_ids,""))</f>
        <v/>
      </c>
      <c r="H964" s="25"/>
      <c r="I964" s="14"/>
      <c r="J964" s="23" t="str">
        <f t="array" ref="J964">IF(K964="","",XLOOKUP(K964,selector_04,selector_04_ids,""))</f>
        <v/>
      </c>
      <c r="K964" s="25"/>
      <c r="L964" s="14"/>
      <c r="M964" s="27"/>
      <c r="N964" s="14"/>
    </row>
    <row r="965">
      <c r="A965" s="14"/>
      <c r="B965" s="14" t="str">
        <f>IF($A965="","",'Система'!$B$4)</f>
        <v/>
      </c>
      <c r="C965" s="14"/>
      <c r="D965" s="14"/>
      <c r="E965" s="14"/>
      <c r="F965" s="14"/>
      <c r="G965" s="23" t="str">
        <f t="array" ref="G965">IF(H965="","",XLOOKUP(H965,selector_07,selector_07_ids,""))</f>
        <v/>
      </c>
      <c r="H965" s="25"/>
      <c r="I965" s="14"/>
      <c r="J965" s="23" t="str">
        <f t="array" ref="J965">IF(K965="","",XLOOKUP(K965,selector_04,selector_04_ids,""))</f>
        <v/>
      </c>
      <c r="K965" s="25"/>
      <c r="L965" s="14"/>
      <c r="M965" s="27"/>
      <c r="N965" s="14"/>
    </row>
    <row r="966">
      <c r="A966" s="14"/>
      <c r="B966" s="14" t="str">
        <f>IF($A966="","",'Система'!$B$4)</f>
        <v/>
      </c>
      <c r="C966" s="14"/>
      <c r="D966" s="14"/>
      <c r="E966" s="14"/>
      <c r="F966" s="14"/>
      <c r="G966" s="23" t="str">
        <f t="array" ref="G966">IF(H966="","",XLOOKUP(H966,selector_07,selector_07_ids,""))</f>
        <v/>
      </c>
      <c r="H966" s="25"/>
      <c r="I966" s="14"/>
      <c r="J966" s="23" t="str">
        <f t="array" ref="J966">IF(K966="","",XLOOKUP(K966,selector_04,selector_04_ids,""))</f>
        <v/>
      </c>
      <c r="K966" s="25"/>
      <c r="L966" s="14"/>
      <c r="M966" s="27"/>
      <c r="N966" s="14"/>
    </row>
    <row r="967">
      <c r="A967" s="14"/>
      <c r="B967" s="14" t="str">
        <f>IF($A967="","",'Система'!$B$4)</f>
        <v/>
      </c>
      <c r="C967" s="14"/>
      <c r="D967" s="14"/>
      <c r="E967" s="14"/>
      <c r="F967" s="14"/>
      <c r="G967" s="23" t="str">
        <f t="array" ref="G967">IF(H967="","",XLOOKUP(H967,selector_07,selector_07_ids,""))</f>
        <v/>
      </c>
      <c r="H967" s="25"/>
      <c r="I967" s="14"/>
      <c r="J967" s="23" t="str">
        <f t="array" ref="J967">IF(K967="","",XLOOKUP(K967,selector_04,selector_04_ids,""))</f>
        <v/>
      </c>
      <c r="K967" s="25"/>
      <c r="L967" s="14"/>
      <c r="M967" s="27"/>
      <c r="N967" s="14"/>
    </row>
    <row r="968">
      <c r="A968" s="14"/>
      <c r="B968" s="14" t="str">
        <f>IF($A968="","",'Система'!$B$4)</f>
        <v/>
      </c>
      <c r="C968" s="14"/>
      <c r="D968" s="14"/>
      <c r="E968" s="14"/>
      <c r="F968" s="14"/>
      <c r="G968" s="23" t="str">
        <f t="array" ref="G968">IF(H968="","",XLOOKUP(H968,selector_07,selector_07_ids,""))</f>
        <v/>
      </c>
      <c r="H968" s="25"/>
      <c r="I968" s="14"/>
      <c r="J968" s="23" t="str">
        <f t="array" ref="J968">IF(K968="","",XLOOKUP(K968,selector_04,selector_04_ids,""))</f>
        <v/>
      </c>
      <c r="K968" s="25"/>
      <c r="L968" s="14"/>
      <c r="M968" s="27"/>
      <c r="N968" s="14"/>
    </row>
    <row r="969">
      <c r="A969" s="14"/>
      <c r="B969" s="14" t="str">
        <f>IF($A969="","",'Система'!$B$4)</f>
        <v/>
      </c>
      <c r="C969" s="14"/>
      <c r="D969" s="14"/>
      <c r="E969" s="14"/>
      <c r="F969" s="14"/>
      <c r="G969" s="23" t="str">
        <f t="array" ref="G969">IF(H969="","",XLOOKUP(H969,selector_07,selector_07_ids,""))</f>
        <v/>
      </c>
      <c r="H969" s="25"/>
      <c r="I969" s="14"/>
      <c r="J969" s="23" t="str">
        <f t="array" ref="J969">IF(K969="","",XLOOKUP(K969,selector_04,selector_04_ids,""))</f>
        <v/>
      </c>
      <c r="K969" s="25"/>
      <c r="L969" s="14"/>
      <c r="M969" s="27"/>
      <c r="N969" s="14"/>
    </row>
    <row r="970">
      <c r="A970" s="14"/>
      <c r="B970" s="14" t="str">
        <f>IF($A970="","",'Система'!$B$4)</f>
        <v/>
      </c>
      <c r="C970" s="14"/>
      <c r="D970" s="14"/>
      <c r="E970" s="14"/>
      <c r="F970" s="14"/>
      <c r="G970" s="23" t="str">
        <f t="array" ref="G970">IF(H970="","",XLOOKUP(H970,selector_07,selector_07_ids,""))</f>
        <v/>
      </c>
      <c r="H970" s="25"/>
      <c r="I970" s="14"/>
      <c r="J970" s="23" t="str">
        <f t="array" ref="J970">IF(K970="","",XLOOKUP(K970,selector_04,selector_04_ids,""))</f>
        <v/>
      </c>
      <c r="K970" s="25"/>
      <c r="L970" s="14"/>
      <c r="M970" s="27"/>
      <c r="N970" s="14"/>
    </row>
    <row r="971">
      <c r="A971" s="14"/>
      <c r="B971" s="14" t="str">
        <f>IF($A971="","",'Система'!$B$4)</f>
        <v/>
      </c>
      <c r="C971" s="14"/>
      <c r="D971" s="14"/>
      <c r="E971" s="14"/>
      <c r="F971" s="14"/>
      <c r="G971" s="23" t="str">
        <f t="array" ref="G971">IF(H971="","",XLOOKUP(H971,selector_07,selector_07_ids,""))</f>
        <v/>
      </c>
      <c r="H971" s="25"/>
      <c r="I971" s="14"/>
      <c r="J971" s="23" t="str">
        <f t="array" ref="J971">IF(K971="","",XLOOKUP(K971,selector_04,selector_04_ids,""))</f>
        <v/>
      </c>
      <c r="K971" s="25"/>
      <c r="L971" s="14"/>
      <c r="M971" s="27"/>
      <c r="N971" s="14"/>
    </row>
    <row r="972">
      <c r="A972" s="14"/>
      <c r="B972" s="14" t="str">
        <f>IF($A972="","",'Система'!$B$4)</f>
        <v/>
      </c>
      <c r="C972" s="14"/>
      <c r="D972" s="14"/>
      <c r="E972" s="14"/>
      <c r="F972" s="14"/>
      <c r="G972" s="23" t="str">
        <f t="array" ref="G972">IF(H972="","",XLOOKUP(H972,selector_07,selector_07_ids,""))</f>
        <v/>
      </c>
      <c r="H972" s="25"/>
      <c r="I972" s="14"/>
      <c r="J972" s="23" t="str">
        <f t="array" ref="J972">IF(K972="","",XLOOKUP(K972,selector_04,selector_04_ids,""))</f>
        <v/>
      </c>
      <c r="K972" s="25"/>
      <c r="L972" s="14"/>
      <c r="M972" s="27"/>
      <c r="N972" s="14"/>
    </row>
    <row r="973">
      <c r="A973" s="14"/>
      <c r="B973" s="14" t="str">
        <f>IF($A973="","",'Система'!$B$4)</f>
        <v/>
      </c>
      <c r="C973" s="14"/>
      <c r="D973" s="14"/>
      <c r="E973" s="14"/>
      <c r="F973" s="14"/>
      <c r="G973" s="23" t="str">
        <f t="array" ref="G973">IF(H973="","",XLOOKUP(H973,selector_07,selector_07_ids,""))</f>
        <v/>
      </c>
      <c r="H973" s="25"/>
      <c r="I973" s="14"/>
      <c r="J973" s="23" t="str">
        <f t="array" ref="J973">IF(K973="","",XLOOKUP(K973,selector_04,selector_04_ids,""))</f>
        <v/>
      </c>
      <c r="K973" s="25"/>
      <c r="L973" s="14"/>
      <c r="M973" s="27"/>
      <c r="N973" s="14"/>
    </row>
    <row r="974">
      <c r="A974" s="14"/>
      <c r="B974" s="14" t="str">
        <f>IF($A974="","",'Система'!$B$4)</f>
        <v/>
      </c>
      <c r="C974" s="14"/>
      <c r="D974" s="14"/>
      <c r="E974" s="14"/>
      <c r="F974" s="14"/>
      <c r="G974" s="23" t="str">
        <f t="array" ref="G974">IF(H974="","",XLOOKUP(H974,selector_07,selector_07_ids,""))</f>
        <v/>
      </c>
      <c r="H974" s="25"/>
      <c r="I974" s="14"/>
      <c r="J974" s="23" t="str">
        <f t="array" ref="J974">IF(K974="","",XLOOKUP(K974,selector_04,selector_04_ids,""))</f>
        <v/>
      </c>
      <c r="K974" s="25"/>
      <c r="L974" s="14"/>
      <c r="M974" s="27"/>
      <c r="N974" s="14"/>
    </row>
    <row r="975">
      <c r="A975" s="14"/>
      <c r="B975" s="14" t="str">
        <f>IF($A975="","",'Система'!$B$4)</f>
        <v/>
      </c>
      <c r="C975" s="14"/>
      <c r="D975" s="14"/>
      <c r="E975" s="14"/>
      <c r="F975" s="14"/>
      <c r="G975" s="23" t="str">
        <f t="array" ref="G975">IF(H975="","",XLOOKUP(H975,selector_07,selector_07_ids,""))</f>
        <v/>
      </c>
      <c r="H975" s="25"/>
      <c r="I975" s="14"/>
      <c r="J975" s="23" t="str">
        <f t="array" ref="J975">IF(K975="","",XLOOKUP(K975,selector_04,selector_04_ids,""))</f>
        <v/>
      </c>
      <c r="K975" s="25"/>
      <c r="L975" s="14"/>
      <c r="M975" s="27"/>
      <c r="N975" s="14"/>
    </row>
    <row r="976">
      <c r="A976" s="14"/>
      <c r="B976" s="14" t="str">
        <f>IF($A976="","",'Система'!$B$4)</f>
        <v/>
      </c>
      <c r="C976" s="14"/>
      <c r="D976" s="14"/>
      <c r="E976" s="14"/>
      <c r="F976" s="14"/>
      <c r="G976" s="23" t="str">
        <f t="array" ref="G976">IF(H976="","",XLOOKUP(H976,selector_07,selector_07_ids,""))</f>
        <v/>
      </c>
      <c r="H976" s="25"/>
      <c r="I976" s="14"/>
      <c r="J976" s="23" t="str">
        <f t="array" ref="J976">IF(K976="","",XLOOKUP(K976,selector_04,selector_04_ids,""))</f>
        <v/>
      </c>
      <c r="K976" s="25"/>
      <c r="L976" s="14"/>
      <c r="M976" s="27"/>
      <c r="N976" s="14"/>
    </row>
    <row r="977">
      <c r="A977" s="14"/>
      <c r="B977" s="14" t="str">
        <f>IF($A977="","",'Система'!$B$4)</f>
        <v/>
      </c>
      <c r="C977" s="14"/>
      <c r="D977" s="14"/>
      <c r="E977" s="14"/>
      <c r="F977" s="14"/>
      <c r="G977" s="23" t="str">
        <f t="array" ref="G977">IF(H977="","",XLOOKUP(H977,selector_07,selector_07_ids,""))</f>
        <v/>
      </c>
      <c r="H977" s="25"/>
      <c r="I977" s="14"/>
      <c r="J977" s="23" t="str">
        <f t="array" ref="J977">IF(K977="","",XLOOKUP(K977,selector_04,selector_04_ids,""))</f>
        <v/>
      </c>
      <c r="K977" s="25"/>
      <c r="L977" s="14"/>
      <c r="M977" s="27"/>
      <c r="N977" s="14"/>
    </row>
    <row r="978">
      <c r="A978" s="14"/>
      <c r="B978" s="14" t="str">
        <f>IF($A978="","",'Система'!$B$4)</f>
        <v/>
      </c>
      <c r="C978" s="14"/>
      <c r="D978" s="14"/>
      <c r="E978" s="14"/>
      <c r="F978" s="14"/>
      <c r="G978" s="23" t="str">
        <f t="array" ref="G978">IF(H978="","",XLOOKUP(H978,selector_07,selector_07_ids,""))</f>
        <v/>
      </c>
      <c r="H978" s="25"/>
      <c r="I978" s="14"/>
      <c r="J978" s="23" t="str">
        <f t="array" ref="J978">IF(K978="","",XLOOKUP(K978,selector_04,selector_04_ids,""))</f>
        <v/>
      </c>
      <c r="K978" s="25"/>
      <c r="L978" s="14"/>
      <c r="M978" s="27"/>
      <c r="N978" s="14"/>
    </row>
    <row r="979">
      <c r="A979" s="14"/>
      <c r="B979" s="14" t="str">
        <f>IF($A979="","",'Система'!$B$4)</f>
        <v/>
      </c>
      <c r="C979" s="14"/>
      <c r="D979" s="14"/>
      <c r="E979" s="14"/>
      <c r="F979" s="14"/>
      <c r="G979" s="23" t="str">
        <f t="array" ref="G979">IF(H979="","",XLOOKUP(H979,selector_07,selector_07_ids,""))</f>
        <v/>
      </c>
      <c r="H979" s="25"/>
      <c r="I979" s="14"/>
      <c r="J979" s="23" t="str">
        <f t="array" ref="J979">IF(K979="","",XLOOKUP(K979,selector_04,selector_04_ids,""))</f>
        <v/>
      </c>
      <c r="K979" s="25"/>
      <c r="L979" s="14"/>
      <c r="M979" s="27"/>
      <c r="N979" s="14"/>
    </row>
    <row r="980">
      <c r="A980" s="14"/>
      <c r="B980" s="14" t="str">
        <f>IF($A980="","",'Система'!$B$4)</f>
        <v/>
      </c>
      <c r="C980" s="14"/>
      <c r="D980" s="14"/>
      <c r="E980" s="14"/>
      <c r="F980" s="14"/>
      <c r="G980" s="23" t="str">
        <f t="array" ref="G980">IF(H980="","",XLOOKUP(H980,selector_07,selector_07_ids,""))</f>
        <v/>
      </c>
      <c r="H980" s="25"/>
      <c r="I980" s="14"/>
      <c r="J980" s="23" t="str">
        <f t="array" ref="J980">IF(K980="","",XLOOKUP(K980,selector_04,selector_04_ids,""))</f>
        <v/>
      </c>
      <c r="K980" s="25"/>
      <c r="L980" s="14"/>
      <c r="M980" s="27"/>
      <c r="N980" s="14"/>
    </row>
    <row r="981">
      <c r="A981" s="14"/>
      <c r="B981" s="14" t="str">
        <f>IF($A981="","",'Система'!$B$4)</f>
        <v/>
      </c>
      <c r="C981" s="14"/>
      <c r="D981" s="14"/>
      <c r="E981" s="14"/>
      <c r="F981" s="14"/>
      <c r="G981" s="23" t="str">
        <f t="array" ref="G981">IF(H981="","",XLOOKUP(H981,selector_07,selector_07_ids,""))</f>
        <v/>
      </c>
      <c r="H981" s="25"/>
      <c r="I981" s="14"/>
      <c r="J981" s="23" t="str">
        <f t="array" ref="J981">IF(K981="","",XLOOKUP(K981,selector_04,selector_04_ids,""))</f>
        <v/>
      </c>
      <c r="K981" s="25"/>
      <c r="L981" s="14"/>
      <c r="M981" s="27"/>
      <c r="N981" s="14"/>
    </row>
    <row r="982">
      <c r="A982" s="14"/>
      <c r="B982" s="14" t="str">
        <f>IF($A982="","",'Система'!$B$4)</f>
        <v/>
      </c>
      <c r="C982" s="14"/>
      <c r="D982" s="14"/>
      <c r="E982" s="14"/>
      <c r="F982" s="14"/>
      <c r="G982" s="23" t="str">
        <f t="array" ref="G982">IF(H982="","",XLOOKUP(H982,selector_07,selector_07_ids,""))</f>
        <v/>
      </c>
      <c r="H982" s="25"/>
      <c r="I982" s="14"/>
      <c r="J982" s="23" t="str">
        <f t="array" ref="J982">IF(K982="","",XLOOKUP(K982,selector_04,selector_04_ids,""))</f>
        <v/>
      </c>
      <c r="K982" s="25"/>
      <c r="L982" s="14"/>
      <c r="M982" s="27"/>
      <c r="N982" s="14"/>
    </row>
    <row r="983">
      <c r="A983" s="14"/>
      <c r="B983" s="14" t="str">
        <f>IF($A983="","",'Система'!$B$4)</f>
        <v/>
      </c>
      <c r="C983" s="14"/>
      <c r="D983" s="14"/>
      <c r="E983" s="14"/>
      <c r="F983" s="14"/>
      <c r="G983" s="23" t="str">
        <f t="array" ref="G983">IF(H983="","",XLOOKUP(H983,selector_07,selector_07_ids,""))</f>
        <v/>
      </c>
      <c r="H983" s="25"/>
      <c r="I983" s="14"/>
      <c r="J983" s="23" t="str">
        <f t="array" ref="J983">IF(K983="","",XLOOKUP(K983,selector_04,selector_04_ids,""))</f>
        <v/>
      </c>
      <c r="K983" s="25"/>
      <c r="L983" s="14"/>
      <c r="M983" s="27"/>
      <c r="N983" s="14"/>
    </row>
    <row r="984">
      <c r="A984" s="14"/>
      <c r="B984" s="14" t="str">
        <f>IF($A984="","",'Система'!$B$4)</f>
        <v/>
      </c>
      <c r="C984" s="14"/>
      <c r="D984" s="14"/>
      <c r="E984" s="14"/>
      <c r="F984" s="14"/>
      <c r="G984" s="23" t="str">
        <f t="array" ref="G984">IF(H984="","",XLOOKUP(H984,selector_07,selector_07_ids,""))</f>
        <v/>
      </c>
      <c r="H984" s="25"/>
      <c r="I984" s="14"/>
      <c r="J984" s="23" t="str">
        <f t="array" ref="J984">IF(K984="","",XLOOKUP(K984,selector_04,selector_04_ids,""))</f>
        <v/>
      </c>
      <c r="K984" s="25"/>
      <c r="L984" s="14"/>
      <c r="M984" s="27"/>
      <c r="N984" s="14"/>
    </row>
    <row r="985">
      <c r="A985" s="14"/>
      <c r="B985" s="14" t="str">
        <f>IF($A985="","",'Система'!$B$4)</f>
        <v/>
      </c>
      <c r="C985" s="14"/>
      <c r="D985" s="14"/>
      <c r="E985" s="14"/>
      <c r="F985" s="14"/>
      <c r="G985" s="23" t="str">
        <f t="array" ref="G985">IF(H985="","",XLOOKUP(H985,selector_07,selector_07_ids,""))</f>
        <v/>
      </c>
      <c r="H985" s="25"/>
      <c r="I985" s="14"/>
      <c r="J985" s="23" t="str">
        <f t="array" ref="J985">IF(K985="","",XLOOKUP(K985,selector_04,selector_04_ids,""))</f>
        <v/>
      </c>
      <c r="K985" s="25"/>
      <c r="L985" s="14"/>
      <c r="M985" s="27"/>
      <c r="N985" s="14"/>
    </row>
    <row r="986">
      <c r="A986" s="14"/>
      <c r="B986" s="14" t="str">
        <f>IF($A986="","",'Система'!$B$4)</f>
        <v/>
      </c>
      <c r="C986" s="14"/>
      <c r="D986" s="14"/>
      <c r="E986" s="14"/>
      <c r="F986" s="14"/>
      <c r="G986" s="23" t="str">
        <f t="array" ref="G986">IF(H986="","",XLOOKUP(H986,selector_07,selector_07_ids,""))</f>
        <v/>
      </c>
      <c r="H986" s="25"/>
      <c r="I986" s="14"/>
      <c r="J986" s="23" t="str">
        <f t="array" ref="J986">IF(K986="","",XLOOKUP(K986,selector_04,selector_04_ids,""))</f>
        <v/>
      </c>
      <c r="K986" s="25"/>
      <c r="L986" s="14"/>
      <c r="M986" s="27"/>
      <c r="N986" s="14"/>
    </row>
    <row r="987">
      <c r="A987" s="14"/>
      <c r="B987" s="14" t="str">
        <f>IF($A987="","",'Система'!$B$4)</f>
        <v/>
      </c>
      <c r="C987" s="14"/>
      <c r="D987" s="14"/>
      <c r="E987" s="14"/>
      <c r="F987" s="14"/>
      <c r="G987" s="23" t="str">
        <f t="array" ref="G987">IF(H987="","",XLOOKUP(H987,selector_07,selector_07_ids,""))</f>
        <v/>
      </c>
      <c r="H987" s="25"/>
      <c r="I987" s="14"/>
      <c r="J987" s="23" t="str">
        <f t="array" ref="J987">IF(K987="","",XLOOKUP(K987,selector_04,selector_04_ids,""))</f>
        <v/>
      </c>
      <c r="K987" s="25"/>
      <c r="L987" s="14"/>
      <c r="M987" s="27"/>
      <c r="N987" s="14"/>
    </row>
    <row r="988">
      <c r="A988" s="14"/>
      <c r="B988" s="14" t="str">
        <f>IF($A988="","",'Система'!$B$4)</f>
        <v/>
      </c>
      <c r="C988" s="14"/>
      <c r="D988" s="14"/>
      <c r="E988" s="14"/>
      <c r="F988" s="14"/>
      <c r="G988" s="23" t="str">
        <f t="array" ref="G988">IF(H988="","",XLOOKUP(H988,selector_07,selector_07_ids,""))</f>
        <v/>
      </c>
      <c r="H988" s="25"/>
      <c r="I988" s="14"/>
      <c r="J988" s="23" t="str">
        <f t="array" ref="J988">IF(K988="","",XLOOKUP(K988,selector_04,selector_04_ids,""))</f>
        <v/>
      </c>
      <c r="K988" s="25"/>
      <c r="L988" s="14"/>
      <c r="M988" s="27"/>
      <c r="N988" s="14"/>
    </row>
    <row r="989">
      <c r="A989" s="14"/>
      <c r="B989" s="14" t="str">
        <f>IF($A989="","",'Система'!$B$4)</f>
        <v/>
      </c>
      <c r="C989" s="14"/>
      <c r="D989" s="14"/>
      <c r="E989" s="14"/>
      <c r="F989" s="14"/>
      <c r="G989" s="23" t="str">
        <f t="array" ref="G989">IF(H989="","",XLOOKUP(H989,selector_07,selector_07_ids,""))</f>
        <v/>
      </c>
      <c r="H989" s="25"/>
      <c r="I989" s="14"/>
      <c r="J989" s="23" t="str">
        <f t="array" ref="J989">IF(K989="","",XLOOKUP(K989,selector_04,selector_04_ids,""))</f>
        <v/>
      </c>
      <c r="K989" s="25"/>
      <c r="L989" s="14"/>
      <c r="M989" s="27"/>
      <c r="N989" s="14"/>
    </row>
    <row r="990">
      <c r="A990" s="14"/>
      <c r="B990" s="14" t="str">
        <f>IF($A990="","",'Система'!$B$4)</f>
        <v/>
      </c>
      <c r="C990" s="14"/>
      <c r="D990" s="14"/>
      <c r="E990" s="14"/>
      <c r="F990" s="14"/>
      <c r="G990" s="23" t="str">
        <f t="array" ref="G990">IF(H990="","",XLOOKUP(H990,selector_07,selector_07_ids,""))</f>
        <v/>
      </c>
      <c r="H990" s="25"/>
      <c r="I990" s="14"/>
      <c r="J990" s="23" t="str">
        <f t="array" ref="J990">IF(K990="","",XLOOKUP(K990,selector_04,selector_04_ids,""))</f>
        <v/>
      </c>
      <c r="K990" s="25"/>
      <c r="L990" s="14"/>
      <c r="M990" s="27"/>
      <c r="N990" s="14"/>
    </row>
    <row r="991">
      <c r="A991" s="14"/>
      <c r="B991" s="14" t="str">
        <f>IF($A991="","",'Система'!$B$4)</f>
        <v/>
      </c>
      <c r="C991" s="14"/>
      <c r="D991" s="14"/>
      <c r="E991" s="14"/>
      <c r="F991" s="14"/>
      <c r="G991" s="23" t="str">
        <f t="array" ref="G991">IF(H991="","",XLOOKUP(H991,selector_07,selector_07_ids,""))</f>
        <v/>
      </c>
      <c r="H991" s="25"/>
      <c r="I991" s="14"/>
      <c r="J991" s="23" t="str">
        <f t="array" ref="J991">IF(K991="","",XLOOKUP(K991,selector_04,selector_04_ids,""))</f>
        <v/>
      </c>
      <c r="K991" s="25"/>
      <c r="L991" s="14"/>
      <c r="M991" s="27"/>
      <c r="N991" s="14"/>
    </row>
    <row r="992">
      <c r="A992" s="14"/>
      <c r="B992" s="14" t="str">
        <f>IF($A992="","",'Система'!$B$4)</f>
        <v/>
      </c>
      <c r="C992" s="14"/>
      <c r="D992" s="14"/>
      <c r="E992" s="14"/>
      <c r="F992" s="14"/>
      <c r="G992" s="23" t="str">
        <f t="array" ref="G992">IF(H992="","",XLOOKUP(H992,selector_07,selector_07_ids,""))</f>
        <v/>
      </c>
      <c r="H992" s="25"/>
      <c r="I992" s="14"/>
      <c r="J992" s="23" t="str">
        <f t="array" ref="J992">IF(K992="","",XLOOKUP(K992,selector_04,selector_04_ids,""))</f>
        <v/>
      </c>
      <c r="K992" s="25"/>
      <c r="L992" s="14"/>
      <c r="M992" s="27"/>
      <c r="N992" s="14"/>
    </row>
    <row r="993">
      <c r="A993" s="14"/>
      <c r="B993" s="14" t="str">
        <f>IF($A993="","",'Система'!$B$4)</f>
        <v/>
      </c>
      <c r="C993" s="14"/>
      <c r="D993" s="14"/>
      <c r="E993" s="14"/>
      <c r="F993" s="14"/>
      <c r="G993" s="23" t="str">
        <f t="array" ref="G993">IF(H993="","",XLOOKUP(H993,selector_07,selector_07_ids,""))</f>
        <v/>
      </c>
      <c r="H993" s="25"/>
      <c r="I993" s="14"/>
      <c r="J993" s="23" t="str">
        <f t="array" ref="J993">IF(K993="","",XLOOKUP(K993,selector_04,selector_04_ids,""))</f>
        <v/>
      </c>
      <c r="K993" s="25"/>
      <c r="L993" s="14"/>
      <c r="M993" s="27"/>
      <c r="N993" s="14"/>
    </row>
    <row r="994">
      <c r="A994" s="14"/>
      <c r="B994" s="14" t="str">
        <f>IF($A994="","",'Система'!$B$4)</f>
        <v/>
      </c>
      <c r="C994" s="14"/>
      <c r="D994" s="14"/>
      <c r="E994" s="14"/>
      <c r="F994" s="14"/>
      <c r="G994" s="23" t="str">
        <f t="array" ref="G994">IF(H994="","",XLOOKUP(H994,selector_07,selector_07_ids,""))</f>
        <v/>
      </c>
      <c r="H994" s="25"/>
      <c r="I994" s="14"/>
      <c r="J994" s="23" t="str">
        <f t="array" ref="J994">IF(K994="","",XLOOKUP(K994,selector_04,selector_04_ids,""))</f>
        <v/>
      </c>
      <c r="K994" s="25"/>
      <c r="L994" s="14"/>
      <c r="M994" s="27"/>
      <c r="N994" s="14"/>
    </row>
    <row r="995">
      <c r="A995" s="14"/>
      <c r="B995" s="14" t="str">
        <f>IF($A995="","",'Система'!$B$4)</f>
        <v/>
      </c>
      <c r="C995" s="14"/>
      <c r="D995" s="14"/>
      <c r="E995" s="14"/>
      <c r="F995" s="14"/>
      <c r="G995" s="23" t="str">
        <f t="array" ref="G995">IF(H995="","",XLOOKUP(H995,selector_07,selector_07_ids,""))</f>
        <v/>
      </c>
      <c r="H995" s="25"/>
      <c r="I995" s="14"/>
      <c r="J995" s="23" t="str">
        <f t="array" ref="J995">IF(K995="","",XLOOKUP(K995,selector_04,selector_04_ids,""))</f>
        <v/>
      </c>
      <c r="K995" s="25"/>
      <c r="L995" s="14"/>
      <c r="M995" s="27"/>
      <c r="N995" s="14"/>
    </row>
    <row r="996">
      <c r="A996" s="14"/>
      <c r="B996" s="14" t="str">
        <f>IF($A996="","",'Система'!$B$4)</f>
        <v/>
      </c>
      <c r="C996" s="14"/>
      <c r="D996" s="14"/>
      <c r="E996" s="14"/>
      <c r="F996" s="14"/>
      <c r="G996" s="23" t="str">
        <f t="array" ref="G996">IF(H996="","",XLOOKUP(H996,selector_07,selector_07_ids,""))</f>
        <v/>
      </c>
      <c r="H996" s="25"/>
      <c r="I996" s="14"/>
      <c r="J996" s="23" t="str">
        <f t="array" ref="J996">IF(K996="","",XLOOKUP(K996,selector_04,selector_04_ids,""))</f>
        <v/>
      </c>
      <c r="K996" s="25"/>
      <c r="L996" s="14"/>
      <c r="M996" s="27"/>
      <c r="N996" s="14"/>
    </row>
    <row r="997">
      <c r="A997" s="14"/>
      <c r="B997" s="14" t="str">
        <f>IF($A997="","",'Система'!$B$4)</f>
        <v/>
      </c>
      <c r="C997" s="14"/>
      <c r="D997" s="14"/>
      <c r="E997" s="14"/>
      <c r="F997" s="14"/>
      <c r="G997" s="23" t="str">
        <f t="array" ref="G997">IF(H997="","",XLOOKUP(H997,selector_07,selector_07_ids,""))</f>
        <v/>
      </c>
      <c r="H997" s="25"/>
      <c r="I997" s="14"/>
      <c r="J997" s="23" t="str">
        <f t="array" ref="J997">IF(K997="","",XLOOKUP(K997,selector_04,selector_04_ids,""))</f>
        <v/>
      </c>
      <c r="K997" s="25"/>
      <c r="L997" s="14"/>
      <c r="M997" s="27"/>
      <c r="N997" s="14"/>
    </row>
    <row r="998">
      <c r="A998" s="14"/>
      <c r="B998" s="14" t="str">
        <f>IF($A998="","",'Система'!$B$4)</f>
        <v/>
      </c>
      <c r="C998" s="14"/>
      <c r="D998" s="14"/>
      <c r="E998" s="14"/>
      <c r="F998" s="14"/>
      <c r="G998" s="23" t="str">
        <f t="array" ref="G998">IF(H998="","",XLOOKUP(H998,selector_07,selector_07_ids,""))</f>
        <v/>
      </c>
      <c r="H998" s="25"/>
      <c r="I998" s="14"/>
      <c r="J998" s="23" t="str">
        <f t="array" ref="J998">IF(K998="","",XLOOKUP(K998,selector_04,selector_04_ids,""))</f>
        <v/>
      </c>
      <c r="K998" s="25"/>
      <c r="L998" s="14"/>
      <c r="M998" s="27"/>
      <c r="N998" s="14"/>
    </row>
    <row r="999">
      <c r="A999" s="14"/>
      <c r="B999" s="14" t="str">
        <f>IF($A999="","",'Система'!$B$4)</f>
        <v/>
      </c>
      <c r="C999" s="14"/>
      <c r="D999" s="14"/>
      <c r="E999" s="14"/>
      <c r="F999" s="14"/>
      <c r="G999" s="23" t="str">
        <f t="array" ref="G999">IF(H999="","",XLOOKUP(H999,selector_07,selector_07_ids,""))</f>
        <v/>
      </c>
      <c r="H999" s="25"/>
      <c r="I999" s="14"/>
      <c r="J999" s="23" t="str">
        <f t="array" ref="J999">IF(K999="","",XLOOKUP(K999,selector_04,selector_04_ids,""))</f>
        <v/>
      </c>
      <c r="K999" s="25"/>
      <c r="L999" s="14"/>
      <c r="M999" s="27"/>
      <c r="N999" s="14"/>
    </row>
    <row r="1000">
      <c r="A1000" s="14"/>
      <c r="B1000" s="14" t="str">
        <f>IF($A1000="","",'Система'!$B$4)</f>
        <v/>
      </c>
      <c r="C1000" s="14"/>
      <c r="D1000" s="14"/>
      <c r="E1000" s="14"/>
      <c r="F1000" s="14"/>
      <c r="G1000" s="23" t="str">
        <f t="array" ref="G1000">IF(H1000="","",XLOOKUP(H1000,selector_07,selector_07_ids,""))</f>
        <v/>
      </c>
      <c r="H1000" s="25"/>
      <c r="I1000" s="14"/>
      <c r="J1000" s="23" t="str">
        <f t="array" ref="J1000">IF(K1000="","",XLOOKUP(K1000,selector_04,selector_04_ids,""))</f>
        <v/>
      </c>
      <c r="K1000" s="25"/>
      <c r="L1000" s="14"/>
      <c r="M1000" s="27"/>
      <c r="N1000" s="14"/>
    </row>
    <row r="1001">
      <c r="A1001" s="14"/>
      <c r="B1001" s="14" t="str">
        <f>IF($A1001="","",'Система'!$B$4)</f>
        <v/>
      </c>
      <c r="C1001" s="14"/>
      <c r="D1001" s="14"/>
      <c r="E1001" s="14"/>
      <c r="F1001" s="14"/>
      <c r="G1001" s="23" t="str">
        <f t="array" ref="G1001">IF(H1001="","",XLOOKUP(H1001,selector_07,selector_07_ids,""))</f>
        <v/>
      </c>
      <c r="H1001" s="25"/>
      <c r="I1001" s="14"/>
      <c r="J1001" s="23" t="str">
        <f t="array" ref="J1001">IF(K1001="","",XLOOKUP(K1001,selector_04,selector_04_ids,""))</f>
        <v/>
      </c>
      <c r="K1001" s="25"/>
      <c r="L1001" s="14"/>
      <c r="M1001" s="27"/>
      <c r="N1001" s="14"/>
    </row>
    <row r="1002">
      <c r="A1002" s="14"/>
      <c r="B1002" s="14" t="str">
        <f>IF($A1002="","",'Система'!$B$4)</f>
        <v/>
      </c>
      <c r="C1002" s="14"/>
      <c r="D1002" s="14"/>
      <c r="E1002" s="14"/>
      <c r="F1002" s="14"/>
      <c r="G1002" s="23" t="str">
        <f t="array" ref="G1002">IF(H1002="","",XLOOKUP(H1002,selector_07,selector_07_ids,""))</f>
        <v/>
      </c>
      <c r="H1002" s="25"/>
      <c r="I1002" s="14"/>
      <c r="J1002" s="23" t="str">
        <f t="array" ref="J1002">IF(K1002="","",XLOOKUP(K1002,selector_04,selector_04_ids,""))</f>
        <v/>
      </c>
      <c r="K1002" s="25"/>
      <c r="L1002" s="14"/>
      <c r="M1002" s="27"/>
      <c r="N1002" s="14"/>
    </row>
    <row r="1003">
      <c r="A1003" s="14"/>
      <c r="B1003" s="14" t="str">
        <f>IF($A1003="","",'Система'!$B$4)</f>
        <v/>
      </c>
      <c r="C1003" s="14"/>
      <c r="D1003" s="14"/>
      <c r="E1003" s="14"/>
      <c r="F1003" s="14"/>
      <c r="G1003" s="23" t="str">
        <f t="array" ref="G1003">IF(H1003="","",XLOOKUP(H1003,selector_07,selector_07_ids,""))</f>
        <v/>
      </c>
      <c r="H1003" s="25"/>
      <c r="I1003" s="14"/>
      <c r="J1003" s="23" t="str">
        <f t="array" ref="J1003">IF(K1003="","",XLOOKUP(K1003,selector_04,selector_04_ids,""))</f>
        <v/>
      </c>
      <c r="K1003" s="25"/>
      <c r="L1003" s="14"/>
      <c r="M1003" s="27"/>
      <c r="N1003" s="14"/>
    </row>
    <row r="1004">
      <c r="A1004" s="14"/>
      <c r="B1004" s="14" t="str">
        <f>IF($A1004="","",'Система'!$B$4)</f>
        <v/>
      </c>
      <c r="C1004" s="14"/>
      <c r="D1004" s="14"/>
      <c r="E1004" s="14"/>
      <c r="F1004" s="14"/>
      <c r="G1004" s="23" t="str">
        <f t="array" ref="G1004">IF(H1004="","",XLOOKUP(H1004,selector_07,selector_07_ids,""))</f>
        <v/>
      </c>
      <c r="H1004" s="25"/>
      <c r="I1004" s="14"/>
      <c r="J1004" s="23" t="str">
        <f t="array" ref="J1004">IF(K1004="","",XLOOKUP(K1004,selector_04,selector_04_ids,""))</f>
        <v/>
      </c>
      <c r="K1004" s="25"/>
      <c r="L1004" s="14"/>
      <c r="M1004" s="27"/>
      <c r="N1004" s="14"/>
    </row>
    <row r="1005">
      <c r="A1005" s="14"/>
      <c r="B1005" s="14"/>
      <c r="C1005" s="14"/>
      <c r="D1005" s="14"/>
      <c r="E1005" s="14"/>
      <c r="F1005" s="14"/>
      <c r="G1005" s="23"/>
      <c r="H1005" s="25"/>
      <c r="I1005" s="14"/>
      <c r="J1005" s="23"/>
      <c r="K1005" s="25"/>
      <c r="L1005" s="14"/>
      <c r="M1005" s="14"/>
      <c r="N1005" s="14"/>
    </row>
  </sheetData>
  <autoFilter ref="$A$7:$N$1004"/>
  <mergeCells count="2">
    <mergeCell ref="A1:N1"/>
    <mergeCell ref="A2:N2"/>
  </mergeCells>
  <dataValidations>
    <dataValidation type="list" allowBlank="1" showErrorMessage="1" sqref="I8:I1004">
      <formula1>enum_knowledge_status</formula1>
    </dataValidation>
    <dataValidation type="list" allowBlank="1" showErrorMessage="1" sqref="C8:C1004">
      <formula1>enum_version_operation</formula1>
    </dataValidation>
    <dataValidation type="list" allowBlank="1" showErrorMessage="1" sqref="K8:K1004">
      <formula1>selector_04</formula1>
    </dataValidation>
    <dataValidation type="list" allowBlank="1" showErrorMessage="1" sqref="C4:C5">
      <formula1>selector_05</formula1>
    </dataValidation>
    <dataValidation type="list" allowBlank="1" showErrorMessage="1" sqref="H8:H1004">
      <formula1>selector_07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0.75"/>
    <col customWidth="1" min="2" max="7" width="22.63"/>
    <col hidden="1" min="37" max="38" width="12.63"/>
  </cols>
  <sheetData>
    <row r="1" ht="30.0" customHeight="1">
      <c r="A1" s="1" t="s">
        <v>2</v>
      </c>
    </row>
    <row r="2" ht="25.5" customHeight="1">
      <c r="A2" s="4" t="s">
        <v>5</v>
      </c>
    </row>
    <row r="3" ht="28.5" customHeight="1">
      <c r="A3" s="8" t="s">
        <v>22</v>
      </c>
    </row>
    <row r="4" ht="42.0" customHeight="1">
      <c r="A4" s="10" t="s">
        <v>31</v>
      </c>
      <c r="B4" s="10" t="s">
        <v>37</v>
      </c>
      <c r="C4" s="10" t="s">
        <v>40</v>
      </c>
      <c r="D4" s="10" t="s">
        <v>44</v>
      </c>
      <c r="E4" s="10" t="s">
        <v>47</v>
      </c>
      <c r="F4" s="10" t="s">
        <v>50</v>
      </c>
      <c r="G4" s="10" t="s">
        <v>53</v>
      </c>
    </row>
    <row r="5">
      <c r="A5" s="14" t="s">
        <v>57</v>
      </c>
      <c r="B5" s="14" t="s">
        <v>57</v>
      </c>
      <c r="C5" s="14" t="s">
        <v>63</v>
      </c>
      <c r="D5" s="14" t="s">
        <v>65</v>
      </c>
      <c r="E5" s="14" t="s">
        <v>67</v>
      </c>
      <c r="F5" s="17" t="s">
        <v>69</v>
      </c>
      <c r="G5" s="14" t="s">
        <v>72</v>
      </c>
      <c r="AK5" s="19" t="str">
        <f t="array" ref="AK5:AK1004">IF($A$5:$A$1004="","",$B$5:$B$1004)</f>
        <v>Система.version_id</v>
      </c>
      <c r="AL5" s="19" t="str">
        <f t="array" ref="AL5:AL1004">IF($A$5:$A$1004="","",$A$5:$A$1004)</f>
        <v>Система.version_id</v>
      </c>
    </row>
    <row r="6">
      <c r="A6" s="14" t="s">
        <v>112</v>
      </c>
      <c r="B6" s="14" t="s">
        <v>112</v>
      </c>
      <c r="C6" s="14" t="s">
        <v>63</v>
      </c>
      <c r="D6" s="14" t="s">
        <v>114</v>
      </c>
      <c r="E6" s="14" t="s">
        <v>116</v>
      </c>
      <c r="F6" s="17" t="s">
        <v>69</v>
      </c>
      <c r="G6" s="14" t="s">
        <v>121</v>
      </c>
      <c r="AK6" s="19" t="s">
        <v>112</v>
      </c>
      <c r="AL6" s="19" t="s">
        <v>112</v>
      </c>
    </row>
    <row r="7">
      <c r="A7" s="14" t="s">
        <v>124</v>
      </c>
      <c r="B7" s="14" t="s">
        <v>124</v>
      </c>
      <c r="C7" s="14" t="s">
        <v>63</v>
      </c>
      <c r="D7" s="14" t="s">
        <v>126</v>
      </c>
      <c r="E7" s="14" t="s">
        <v>67</v>
      </c>
      <c r="F7" s="17" t="s">
        <v>69</v>
      </c>
      <c r="G7" s="14" t="s">
        <v>136</v>
      </c>
      <c r="AK7" s="19" t="s">
        <v>124</v>
      </c>
      <c r="AL7" s="19" t="s">
        <v>124</v>
      </c>
    </row>
    <row r="8">
      <c r="A8" s="14" t="s">
        <v>141</v>
      </c>
      <c r="B8" s="14" t="s">
        <v>141</v>
      </c>
      <c r="C8" s="14" t="s">
        <v>63</v>
      </c>
      <c r="D8" s="14" t="s">
        <v>114</v>
      </c>
      <c r="E8" s="14" t="s">
        <v>116</v>
      </c>
      <c r="F8" s="17" t="s">
        <v>69</v>
      </c>
      <c r="G8" s="14" t="s">
        <v>146</v>
      </c>
      <c r="AK8" s="19" t="s">
        <v>141</v>
      </c>
      <c r="AL8" s="19" t="s">
        <v>141</v>
      </c>
    </row>
    <row r="9">
      <c r="A9" s="14" t="s">
        <v>147</v>
      </c>
      <c r="B9" s="14" t="s">
        <v>147</v>
      </c>
      <c r="C9" s="14" t="s">
        <v>63</v>
      </c>
      <c r="D9" s="14" t="s">
        <v>65</v>
      </c>
      <c r="E9" s="14" t="s">
        <v>116</v>
      </c>
      <c r="F9" s="17" t="s">
        <v>69</v>
      </c>
      <c r="G9" s="14" t="s">
        <v>150</v>
      </c>
      <c r="AK9" s="19" t="s">
        <v>147</v>
      </c>
      <c r="AL9" s="19" t="s">
        <v>147</v>
      </c>
    </row>
    <row r="10">
      <c r="A10" s="14" t="s">
        <v>152</v>
      </c>
      <c r="B10" s="14" t="s">
        <v>152</v>
      </c>
      <c r="C10" s="14" t="s">
        <v>63</v>
      </c>
      <c r="D10" s="14" t="s">
        <v>160</v>
      </c>
      <c r="E10" s="14" t="s">
        <v>116</v>
      </c>
      <c r="F10" s="17" t="s">
        <v>69</v>
      </c>
      <c r="G10" s="14" t="s">
        <v>166</v>
      </c>
      <c r="AK10" s="19" t="s">
        <v>152</v>
      </c>
      <c r="AL10" s="19" t="s">
        <v>152</v>
      </c>
    </row>
    <row r="11">
      <c r="A11" s="14" t="s">
        <v>167</v>
      </c>
      <c r="B11" s="14" t="s">
        <v>167</v>
      </c>
      <c r="C11" s="14" t="s">
        <v>63</v>
      </c>
      <c r="D11" s="14" t="s">
        <v>160</v>
      </c>
      <c r="E11" s="14" t="s">
        <v>116</v>
      </c>
      <c r="F11" s="17" t="s">
        <v>69</v>
      </c>
      <c r="G11" s="14" t="s">
        <v>176</v>
      </c>
      <c r="AK11" s="19" t="s">
        <v>167</v>
      </c>
      <c r="AL11" s="19" t="s">
        <v>167</v>
      </c>
    </row>
    <row r="12">
      <c r="A12" s="14" t="s">
        <v>179</v>
      </c>
      <c r="B12" s="14" t="s">
        <v>179</v>
      </c>
      <c r="C12" s="14" t="s">
        <v>63</v>
      </c>
      <c r="D12" s="14" t="s">
        <v>65</v>
      </c>
      <c r="E12" s="14" t="s">
        <v>116</v>
      </c>
      <c r="F12" s="17" t="s">
        <v>69</v>
      </c>
      <c r="G12" s="14" t="s">
        <v>184</v>
      </c>
      <c r="AK12" s="19" t="s">
        <v>179</v>
      </c>
      <c r="AL12" s="19" t="s">
        <v>179</v>
      </c>
    </row>
    <row r="13">
      <c r="A13" s="14" t="s">
        <v>187</v>
      </c>
      <c r="B13" s="14" t="s">
        <v>187</v>
      </c>
      <c r="C13" s="14" t="s">
        <v>63</v>
      </c>
      <c r="D13" s="14" t="s">
        <v>160</v>
      </c>
      <c r="E13" s="14" t="s">
        <v>116</v>
      </c>
      <c r="F13" s="17" t="s">
        <v>69</v>
      </c>
      <c r="G13" s="14" t="s">
        <v>194</v>
      </c>
      <c r="AK13" s="19" t="s">
        <v>187</v>
      </c>
      <c r="AL13" s="19" t="s">
        <v>187</v>
      </c>
    </row>
    <row r="14">
      <c r="A14" s="14" t="s">
        <v>196</v>
      </c>
      <c r="B14" s="14" t="s">
        <v>196</v>
      </c>
      <c r="C14" s="14" t="s">
        <v>63</v>
      </c>
      <c r="D14" s="14" t="s">
        <v>126</v>
      </c>
      <c r="E14" s="14" t="s">
        <v>67</v>
      </c>
      <c r="F14" s="17" t="s">
        <v>69</v>
      </c>
      <c r="G14" s="14" t="s">
        <v>197</v>
      </c>
      <c r="AK14" s="19" t="s">
        <v>196</v>
      </c>
      <c r="AL14" s="19" t="s">
        <v>196</v>
      </c>
    </row>
    <row r="15">
      <c r="A15" s="14" t="s">
        <v>198</v>
      </c>
      <c r="B15" s="14" t="s">
        <v>198</v>
      </c>
      <c r="C15" s="14" t="s">
        <v>63</v>
      </c>
      <c r="D15" s="14" t="s">
        <v>126</v>
      </c>
      <c r="E15" s="14" t="s">
        <v>67</v>
      </c>
      <c r="F15" s="17" t="s">
        <v>69</v>
      </c>
      <c r="G15" s="14" t="s">
        <v>199</v>
      </c>
      <c r="AK15" s="19" t="s">
        <v>198</v>
      </c>
      <c r="AL15" s="19" t="s">
        <v>198</v>
      </c>
    </row>
    <row r="16">
      <c r="A16" s="14" t="s">
        <v>200</v>
      </c>
      <c r="B16" s="14" t="s">
        <v>200</v>
      </c>
      <c r="C16" s="14" t="s">
        <v>63</v>
      </c>
      <c r="D16" s="14" t="s">
        <v>65</v>
      </c>
      <c r="E16" s="14" t="s">
        <v>67</v>
      </c>
      <c r="F16" s="17" t="s">
        <v>69</v>
      </c>
      <c r="G16" s="14" t="s">
        <v>201</v>
      </c>
      <c r="AK16" s="19" t="s">
        <v>200</v>
      </c>
      <c r="AL16" s="19" t="s">
        <v>200</v>
      </c>
    </row>
    <row r="17">
      <c r="A17" s="14" t="s">
        <v>202</v>
      </c>
      <c r="B17" s="14" t="s">
        <v>202</v>
      </c>
      <c r="C17" s="14" t="s">
        <v>63</v>
      </c>
      <c r="D17" s="14" t="s">
        <v>203</v>
      </c>
      <c r="E17" s="14" t="s">
        <v>67</v>
      </c>
      <c r="F17" s="17" t="s">
        <v>69</v>
      </c>
      <c r="G17" s="14" t="s">
        <v>204</v>
      </c>
      <c r="AK17" s="19" t="s">
        <v>202</v>
      </c>
      <c r="AL17" s="19" t="s">
        <v>202</v>
      </c>
    </row>
    <row r="18">
      <c r="A18" s="14" t="s">
        <v>205</v>
      </c>
      <c r="B18" s="14" t="s">
        <v>205</v>
      </c>
      <c r="C18" s="14" t="s">
        <v>63</v>
      </c>
      <c r="D18" s="14" t="s">
        <v>126</v>
      </c>
      <c r="E18" s="14" t="s">
        <v>67</v>
      </c>
      <c r="F18" s="17" t="s">
        <v>69</v>
      </c>
      <c r="G18" s="14" t="s">
        <v>207</v>
      </c>
      <c r="AK18" s="19" t="s">
        <v>205</v>
      </c>
      <c r="AL18" s="19" t="s">
        <v>205</v>
      </c>
    </row>
    <row r="19">
      <c r="A19" s="14" t="s">
        <v>208</v>
      </c>
      <c r="B19" s="14" t="s">
        <v>208</v>
      </c>
      <c r="C19" s="14" t="s">
        <v>63</v>
      </c>
      <c r="D19" s="14" t="s">
        <v>209</v>
      </c>
      <c r="E19" s="14" t="s">
        <v>67</v>
      </c>
      <c r="F19" s="17" t="s">
        <v>69</v>
      </c>
      <c r="G19" s="14" t="s">
        <v>210</v>
      </c>
      <c r="AK19" s="19" t="s">
        <v>208</v>
      </c>
      <c r="AL19" s="19" t="s">
        <v>208</v>
      </c>
    </row>
    <row r="20">
      <c r="A20" s="14" t="s">
        <v>211</v>
      </c>
      <c r="B20" s="14" t="s">
        <v>211</v>
      </c>
      <c r="C20" s="14" t="s">
        <v>63</v>
      </c>
      <c r="D20" s="14" t="s">
        <v>114</v>
      </c>
      <c r="E20" s="14" t="s">
        <v>67</v>
      </c>
      <c r="F20" s="17" t="s">
        <v>69</v>
      </c>
      <c r="G20" s="14" t="s">
        <v>212</v>
      </c>
      <c r="AK20" s="19" t="s">
        <v>211</v>
      </c>
      <c r="AL20" s="19" t="s">
        <v>211</v>
      </c>
    </row>
    <row r="21">
      <c r="A21" s="14" t="s">
        <v>213</v>
      </c>
      <c r="B21" s="14" t="s">
        <v>213</v>
      </c>
      <c r="C21" s="14" t="s">
        <v>63</v>
      </c>
      <c r="D21" s="14" t="s">
        <v>126</v>
      </c>
      <c r="E21" s="14" t="s">
        <v>67</v>
      </c>
      <c r="F21" s="17" t="s">
        <v>69</v>
      </c>
      <c r="G21" s="14" t="s">
        <v>214</v>
      </c>
      <c r="AK21" s="19" t="s">
        <v>213</v>
      </c>
      <c r="AL21" s="19" t="s">
        <v>213</v>
      </c>
    </row>
    <row r="22">
      <c r="A22" s="14" t="s">
        <v>215</v>
      </c>
      <c r="B22" s="14" t="s">
        <v>215</v>
      </c>
      <c r="C22" s="14" t="s">
        <v>63</v>
      </c>
      <c r="D22" s="14" t="s">
        <v>126</v>
      </c>
      <c r="E22" s="14" t="s">
        <v>67</v>
      </c>
      <c r="F22" s="17" t="s">
        <v>69</v>
      </c>
      <c r="G22" s="14" t="s">
        <v>216</v>
      </c>
      <c r="AK22" s="19" t="s">
        <v>215</v>
      </c>
      <c r="AL22" s="19" t="s">
        <v>215</v>
      </c>
    </row>
    <row r="23">
      <c r="A23" s="14" t="s">
        <v>218</v>
      </c>
      <c r="B23" s="14" t="s">
        <v>218</v>
      </c>
      <c r="C23" s="14" t="s">
        <v>63</v>
      </c>
      <c r="D23" s="14" t="s">
        <v>65</v>
      </c>
      <c r="E23" s="14" t="s">
        <v>67</v>
      </c>
      <c r="F23" s="17" t="s">
        <v>69</v>
      </c>
      <c r="G23" s="14" t="s">
        <v>219</v>
      </c>
      <c r="AK23" s="19" t="s">
        <v>218</v>
      </c>
      <c r="AL23" s="19" t="s">
        <v>218</v>
      </c>
    </row>
    <row r="24">
      <c r="A24" s="14" t="s">
        <v>220</v>
      </c>
      <c r="B24" s="14" t="s">
        <v>220</v>
      </c>
      <c r="C24" s="14" t="s">
        <v>63</v>
      </c>
      <c r="D24" s="14" t="s">
        <v>221</v>
      </c>
      <c r="E24" s="14" t="s">
        <v>116</v>
      </c>
      <c r="F24" s="17" t="s">
        <v>69</v>
      </c>
      <c r="G24" s="14" t="s">
        <v>222</v>
      </c>
      <c r="AK24" s="19" t="s">
        <v>220</v>
      </c>
      <c r="AL24" s="19" t="s">
        <v>220</v>
      </c>
    </row>
    <row r="25">
      <c r="A25" s="14" t="s">
        <v>223</v>
      </c>
      <c r="B25" s="14" t="s">
        <v>223</v>
      </c>
      <c r="C25" s="14" t="s">
        <v>63</v>
      </c>
      <c r="D25" s="14" t="s">
        <v>224</v>
      </c>
      <c r="E25" s="14" t="s">
        <v>116</v>
      </c>
      <c r="F25" s="17" t="s">
        <v>69</v>
      </c>
      <c r="G25" s="14" t="s">
        <v>225</v>
      </c>
      <c r="AK25" s="19" t="s">
        <v>223</v>
      </c>
      <c r="AL25" s="19" t="s">
        <v>223</v>
      </c>
    </row>
    <row r="26">
      <c r="A26" s="14" t="s">
        <v>226</v>
      </c>
      <c r="B26" s="14" t="s">
        <v>226</v>
      </c>
      <c r="C26" s="14" t="s">
        <v>63</v>
      </c>
      <c r="D26" s="14" t="s">
        <v>114</v>
      </c>
      <c r="E26" s="14" t="s">
        <v>116</v>
      </c>
      <c r="F26" s="17" t="s">
        <v>69</v>
      </c>
      <c r="G26" s="14" t="s">
        <v>228</v>
      </c>
      <c r="AK26" s="19" t="s">
        <v>226</v>
      </c>
      <c r="AL26" s="19" t="s">
        <v>226</v>
      </c>
    </row>
    <row r="27">
      <c r="A27" s="14" t="s">
        <v>229</v>
      </c>
      <c r="B27" s="14" t="s">
        <v>229</v>
      </c>
      <c r="C27" s="14" t="s">
        <v>63</v>
      </c>
      <c r="D27" s="14" t="s">
        <v>126</v>
      </c>
      <c r="E27" s="14" t="s">
        <v>67</v>
      </c>
      <c r="F27" s="17" t="s">
        <v>69</v>
      </c>
      <c r="G27" s="14" t="s">
        <v>230</v>
      </c>
      <c r="AK27" s="19" t="s">
        <v>229</v>
      </c>
      <c r="AL27" s="19" t="s">
        <v>229</v>
      </c>
    </row>
    <row r="28">
      <c r="A28" s="14" t="s">
        <v>231</v>
      </c>
      <c r="B28" s="14" t="s">
        <v>231</v>
      </c>
      <c r="C28" s="14" t="s">
        <v>63</v>
      </c>
      <c r="D28" s="14" t="s">
        <v>65</v>
      </c>
      <c r="E28" s="14" t="s">
        <v>67</v>
      </c>
      <c r="F28" s="17" t="s">
        <v>69</v>
      </c>
      <c r="G28" s="14" t="s">
        <v>232</v>
      </c>
      <c r="AK28" s="19" t="s">
        <v>231</v>
      </c>
      <c r="AL28" s="19" t="s">
        <v>231</v>
      </c>
    </row>
    <row r="29">
      <c r="A29" s="14" t="s">
        <v>233</v>
      </c>
      <c r="B29" s="14" t="s">
        <v>233</v>
      </c>
      <c r="C29" s="14" t="s">
        <v>63</v>
      </c>
      <c r="D29" s="14" t="s">
        <v>114</v>
      </c>
      <c r="E29" s="14" t="s">
        <v>116</v>
      </c>
      <c r="F29" s="17" t="s">
        <v>69</v>
      </c>
      <c r="G29" s="14" t="s">
        <v>234</v>
      </c>
      <c r="AK29" s="19" t="s">
        <v>233</v>
      </c>
      <c r="AL29" s="19" t="s">
        <v>233</v>
      </c>
    </row>
    <row r="30">
      <c r="A30" s="14" t="s">
        <v>235</v>
      </c>
      <c r="B30" s="14" t="s">
        <v>235</v>
      </c>
      <c r="C30" s="14" t="s">
        <v>63</v>
      </c>
      <c r="D30" s="14" t="s">
        <v>126</v>
      </c>
      <c r="E30" s="14" t="s">
        <v>67</v>
      </c>
      <c r="F30" s="17" t="s">
        <v>69</v>
      </c>
      <c r="G30" s="14" t="s">
        <v>236</v>
      </c>
      <c r="AK30" s="19" t="s">
        <v>235</v>
      </c>
      <c r="AL30" s="19" t="s">
        <v>235</v>
      </c>
    </row>
    <row r="31">
      <c r="A31" s="14" t="s">
        <v>237</v>
      </c>
      <c r="B31" s="14" t="s">
        <v>237</v>
      </c>
      <c r="C31" s="14" t="s">
        <v>63</v>
      </c>
      <c r="D31" s="14" t="s">
        <v>65</v>
      </c>
      <c r="E31" s="14" t="s">
        <v>67</v>
      </c>
      <c r="F31" s="17" t="s">
        <v>69</v>
      </c>
      <c r="G31" s="14" t="s">
        <v>238</v>
      </c>
      <c r="AK31" s="19" t="s">
        <v>237</v>
      </c>
      <c r="AL31" s="19" t="s">
        <v>237</v>
      </c>
    </row>
    <row r="32">
      <c r="A32" s="14" t="s">
        <v>239</v>
      </c>
      <c r="B32" s="14" t="s">
        <v>239</v>
      </c>
      <c r="C32" s="14" t="s">
        <v>63</v>
      </c>
      <c r="D32" s="14" t="s">
        <v>203</v>
      </c>
      <c r="E32" s="14" t="s">
        <v>67</v>
      </c>
      <c r="F32" s="17" t="s">
        <v>69</v>
      </c>
      <c r="G32" s="14" t="s">
        <v>240</v>
      </c>
      <c r="AK32" s="19" t="s">
        <v>239</v>
      </c>
      <c r="AL32" s="19" t="s">
        <v>239</v>
      </c>
    </row>
    <row r="33">
      <c r="A33" s="14" t="s">
        <v>241</v>
      </c>
      <c r="B33" s="14" t="s">
        <v>241</v>
      </c>
      <c r="C33" s="14" t="s">
        <v>63</v>
      </c>
      <c r="D33" s="14" t="s">
        <v>242</v>
      </c>
      <c r="E33" s="14" t="s">
        <v>116</v>
      </c>
      <c r="F33" s="17" t="s">
        <v>69</v>
      </c>
      <c r="G33" s="14" t="s">
        <v>243</v>
      </c>
      <c r="AK33" s="19" t="s">
        <v>241</v>
      </c>
      <c r="AL33" s="19" t="s">
        <v>241</v>
      </c>
    </row>
    <row r="34">
      <c r="A34" s="14" t="s">
        <v>244</v>
      </c>
      <c r="B34" s="14" t="s">
        <v>244</v>
      </c>
      <c r="C34" s="14" t="s">
        <v>63</v>
      </c>
      <c r="D34" s="14" t="s">
        <v>221</v>
      </c>
      <c r="E34" s="14" t="s">
        <v>116</v>
      </c>
      <c r="F34" s="17" t="s">
        <v>69</v>
      </c>
      <c r="G34" s="14" t="s">
        <v>245</v>
      </c>
      <c r="AK34" s="19" t="s">
        <v>244</v>
      </c>
      <c r="AL34" s="19" t="s">
        <v>244</v>
      </c>
    </row>
    <row r="35">
      <c r="A35" s="14" t="s">
        <v>246</v>
      </c>
      <c r="B35" s="14" t="s">
        <v>246</v>
      </c>
      <c r="C35" s="14" t="s">
        <v>63</v>
      </c>
      <c r="D35" s="14" t="s">
        <v>224</v>
      </c>
      <c r="E35" s="14" t="s">
        <v>116</v>
      </c>
      <c r="F35" s="17" t="s">
        <v>69</v>
      </c>
      <c r="G35" s="14" t="s">
        <v>247</v>
      </c>
      <c r="AK35" s="19" t="s">
        <v>246</v>
      </c>
      <c r="AL35" s="19" t="s">
        <v>246</v>
      </c>
    </row>
    <row r="36">
      <c r="A36" s="14" t="s">
        <v>248</v>
      </c>
      <c r="B36" s="14" t="s">
        <v>248</v>
      </c>
      <c r="C36" s="14" t="s">
        <v>63</v>
      </c>
      <c r="D36" s="14" t="s">
        <v>224</v>
      </c>
      <c r="E36" s="14" t="s">
        <v>116</v>
      </c>
      <c r="F36" s="17" t="s">
        <v>69</v>
      </c>
      <c r="G36" s="14" t="s">
        <v>249</v>
      </c>
      <c r="AK36" s="19" t="s">
        <v>248</v>
      </c>
      <c r="AL36" s="19" t="s">
        <v>248</v>
      </c>
    </row>
    <row r="37">
      <c r="A37" s="14" t="s">
        <v>250</v>
      </c>
      <c r="B37" s="14" t="s">
        <v>250</v>
      </c>
      <c r="C37" s="14" t="s">
        <v>63</v>
      </c>
      <c r="D37" s="14" t="s">
        <v>114</v>
      </c>
      <c r="E37" s="14" t="s">
        <v>67</v>
      </c>
      <c r="F37" s="17" t="s">
        <v>69</v>
      </c>
      <c r="G37" s="14" t="s">
        <v>251</v>
      </c>
      <c r="AK37" s="19" t="s">
        <v>250</v>
      </c>
      <c r="AL37" s="19" t="s">
        <v>250</v>
      </c>
    </row>
    <row r="38">
      <c r="A38" s="14" t="s">
        <v>252</v>
      </c>
      <c r="B38" s="14" t="s">
        <v>252</v>
      </c>
      <c r="C38" s="14" t="s">
        <v>63</v>
      </c>
      <c r="D38" s="14" t="s">
        <v>126</v>
      </c>
      <c r="E38" s="14" t="s">
        <v>67</v>
      </c>
      <c r="F38" s="17" t="s">
        <v>69</v>
      </c>
      <c r="G38" s="14" t="s">
        <v>253</v>
      </c>
      <c r="AK38" s="19" t="s">
        <v>252</v>
      </c>
      <c r="AL38" s="19" t="s">
        <v>252</v>
      </c>
    </row>
    <row r="39">
      <c r="A39" s="14" t="s">
        <v>254</v>
      </c>
      <c r="B39" s="14" t="s">
        <v>254</v>
      </c>
      <c r="C39" s="14" t="s">
        <v>63</v>
      </c>
      <c r="D39" s="14" t="s">
        <v>65</v>
      </c>
      <c r="E39" s="14" t="s">
        <v>67</v>
      </c>
      <c r="F39" s="17" t="s">
        <v>69</v>
      </c>
      <c r="G39" s="14" t="s">
        <v>255</v>
      </c>
      <c r="AK39" s="19" t="s">
        <v>254</v>
      </c>
      <c r="AL39" s="19" t="s">
        <v>254</v>
      </c>
    </row>
    <row r="40">
      <c r="A40" s="14" t="s">
        <v>256</v>
      </c>
      <c r="B40" s="14" t="s">
        <v>256</v>
      </c>
      <c r="C40" s="14" t="s">
        <v>63</v>
      </c>
      <c r="D40" s="14" t="s">
        <v>242</v>
      </c>
      <c r="E40" s="14" t="s">
        <v>67</v>
      </c>
      <c r="F40" s="17" t="s">
        <v>69</v>
      </c>
      <c r="G40" s="14" t="s">
        <v>257</v>
      </c>
      <c r="AK40" s="19" t="s">
        <v>256</v>
      </c>
      <c r="AL40" s="19" t="s">
        <v>256</v>
      </c>
    </row>
    <row r="41">
      <c r="A41" s="14" t="s">
        <v>258</v>
      </c>
      <c r="B41" s="14" t="s">
        <v>258</v>
      </c>
      <c r="C41" s="14" t="s">
        <v>63</v>
      </c>
      <c r="D41" s="14" t="s">
        <v>114</v>
      </c>
      <c r="E41" s="14" t="s">
        <v>67</v>
      </c>
      <c r="F41" s="17" t="s">
        <v>69</v>
      </c>
      <c r="G41" s="14" t="s">
        <v>259</v>
      </c>
      <c r="AK41" s="19" t="s">
        <v>258</v>
      </c>
      <c r="AL41" s="19" t="s">
        <v>258</v>
      </c>
    </row>
    <row r="42">
      <c r="A42" s="14" t="s">
        <v>260</v>
      </c>
      <c r="B42" s="14" t="s">
        <v>260</v>
      </c>
      <c r="C42" s="14" t="s">
        <v>63</v>
      </c>
      <c r="D42" s="14" t="s">
        <v>261</v>
      </c>
      <c r="E42" s="14" t="s">
        <v>116</v>
      </c>
      <c r="F42" s="17" t="s">
        <v>69</v>
      </c>
      <c r="G42" s="14" t="s">
        <v>262</v>
      </c>
      <c r="AK42" s="19" t="s">
        <v>260</v>
      </c>
      <c r="AL42" s="19" t="s">
        <v>260</v>
      </c>
    </row>
    <row r="43">
      <c r="A43" s="14" t="s">
        <v>263</v>
      </c>
      <c r="B43" s="14" t="s">
        <v>263</v>
      </c>
      <c r="C43" s="14" t="s">
        <v>63</v>
      </c>
      <c r="D43" s="14" t="s">
        <v>221</v>
      </c>
      <c r="E43" s="14" t="s">
        <v>116</v>
      </c>
      <c r="F43" s="17" t="s">
        <v>69</v>
      </c>
      <c r="G43" s="14" t="s">
        <v>264</v>
      </c>
      <c r="AK43" s="19" t="s">
        <v>263</v>
      </c>
      <c r="AL43" s="19" t="s">
        <v>263</v>
      </c>
    </row>
    <row r="44">
      <c r="A44" s="14" t="s">
        <v>265</v>
      </c>
      <c r="B44" s="14" t="s">
        <v>265</v>
      </c>
      <c r="C44" s="14" t="s">
        <v>63</v>
      </c>
      <c r="D44" s="14" t="s">
        <v>221</v>
      </c>
      <c r="E44" s="14" t="s">
        <v>116</v>
      </c>
      <c r="F44" s="17" t="s">
        <v>69</v>
      </c>
      <c r="G44" s="14" t="s">
        <v>266</v>
      </c>
      <c r="AK44" s="19" t="s">
        <v>265</v>
      </c>
      <c r="AL44" s="19" t="s">
        <v>265</v>
      </c>
    </row>
    <row r="45">
      <c r="A45" s="14" t="s">
        <v>267</v>
      </c>
      <c r="B45" s="14" t="s">
        <v>267</v>
      </c>
      <c r="C45" s="14" t="s">
        <v>63</v>
      </c>
      <c r="D45" s="14" t="s">
        <v>242</v>
      </c>
      <c r="E45" s="14" t="s">
        <v>116</v>
      </c>
      <c r="F45" s="17" t="s">
        <v>69</v>
      </c>
      <c r="G45" s="14" t="s">
        <v>268</v>
      </c>
      <c r="AK45" s="19" t="s">
        <v>267</v>
      </c>
      <c r="AL45" s="19" t="s">
        <v>267</v>
      </c>
    </row>
    <row r="46">
      <c r="A46" s="14" t="s">
        <v>269</v>
      </c>
      <c r="B46" s="14" t="s">
        <v>269</v>
      </c>
      <c r="C46" s="14" t="s">
        <v>63</v>
      </c>
      <c r="D46" s="14" t="s">
        <v>114</v>
      </c>
      <c r="E46" s="14" t="s">
        <v>116</v>
      </c>
      <c r="F46" s="17" t="s">
        <v>69</v>
      </c>
      <c r="G46" s="14" t="s">
        <v>270</v>
      </c>
      <c r="AK46" s="19" t="s">
        <v>269</v>
      </c>
      <c r="AL46" s="19" t="s">
        <v>269</v>
      </c>
    </row>
    <row r="47">
      <c r="A47" s="14" t="s">
        <v>271</v>
      </c>
      <c r="B47" s="14" t="s">
        <v>271</v>
      </c>
      <c r="C47" s="14" t="s">
        <v>63</v>
      </c>
      <c r="D47" s="14" t="s">
        <v>126</v>
      </c>
      <c r="E47" s="14" t="s">
        <v>67</v>
      </c>
      <c r="F47" s="17" t="s">
        <v>69</v>
      </c>
      <c r="G47" s="14" t="s">
        <v>272</v>
      </c>
      <c r="AK47" s="19" t="s">
        <v>271</v>
      </c>
      <c r="AL47" s="19" t="s">
        <v>271</v>
      </c>
    </row>
    <row r="48">
      <c r="A48" s="14" t="s">
        <v>273</v>
      </c>
      <c r="B48" s="14" t="s">
        <v>273</v>
      </c>
      <c r="C48" s="14" t="s">
        <v>63</v>
      </c>
      <c r="D48" s="14" t="s">
        <v>65</v>
      </c>
      <c r="E48" s="14" t="s">
        <v>67</v>
      </c>
      <c r="F48" s="17" t="s">
        <v>69</v>
      </c>
      <c r="G48" s="14" t="s">
        <v>274</v>
      </c>
      <c r="AK48" s="19" t="s">
        <v>273</v>
      </c>
      <c r="AL48" s="19" t="s">
        <v>273</v>
      </c>
    </row>
    <row r="49">
      <c r="A49" s="14" t="s">
        <v>275</v>
      </c>
      <c r="B49" s="14" t="s">
        <v>275</v>
      </c>
      <c r="C49" s="14" t="s">
        <v>63</v>
      </c>
      <c r="D49" s="14" t="s">
        <v>242</v>
      </c>
      <c r="E49" s="14" t="s">
        <v>67</v>
      </c>
      <c r="F49" s="17" t="s">
        <v>69</v>
      </c>
      <c r="G49" s="14" t="s">
        <v>276</v>
      </c>
      <c r="AK49" s="19" t="s">
        <v>275</v>
      </c>
      <c r="AL49" s="19" t="s">
        <v>275</v>
      </c>
    </row>
    <row r="50">
      <c r="A50" s="14" t="s">
        <v>277</v>
      </c>
      <c r="B50" s="14" t="s">
        <v>277</v>
      </c>
      <c r="C50" s="14" t="s">
        <v>63</v>
      </c>
      <c r="D50" s="14" t="s">
        <v>278</v>
      </c>
      <c r="E50" s="14" t="s">
        <v>116</v>
      </c>
      <c r="F50" s="17" t="s">
        <v>69</v>
      </c>
      <c r="G50" s="14" t="s">
        <v>279</v>
      </c>
      <c r="AK50" s="19" t="s">
        <v>277</v>
      </c>
      <c r="AL50" s="19" t="s">
        <v>277</v>
      </c>
    </row>
    <row r="51">
      <c r="A51" s="14" t="s">
        <v>280</v>
      </c>
      <c r="B51" s="14" t="s">
        <v>280</v>
      </c>
      <c r="C51" s="14" t="s">
        <v>63</v>
      </c>
      <c r="D51" s="14" t="s">
        <v>278</v>
      </c>
      <c r="E51" s="14" t="s">
        <v>116</v>
      </c>
      <c r="F51" s="17" t="s">
        <v>69</v>
      </c>
      <c r="G51" s="14" t="s">
        <v>281</v>
      </c>
      <c r="AK51" s="19" t="s">
        <v>280</v>
      </c>
      <c r="AL51" s="19" t="s">
        <v>280</v>
      </c>
    </row>
    <row r="52">
      <c r="A52" s="14" t="s">
        <v>282</v>
      </c>
      <c r="B52" s="14" t="s">
        <v>282</v>
      </c>
      <c r="C52" s="14" t="s">
        <v>63</v>
      </c>
      <c r="D52" s="14" t="s">
        <v>114</v>
      </c>
      <c r="E52" s="14" t="s">
        <v>116</v>
      </c>
      <c r="F52" s="17" t="s">
        <v>69</v>
      </c>
      <c r="G52" s="14" t="s">
        <v>283</v>
      </c>
      <c r="AK52" s="19" t="s">
        <v>282</v>
      </c>
      <c r="AL52" s="19" t="s">
        <v>282</v>
      </c>
    </row>
    <row r="53">
      <c r="A53" s="14" t="s">
        <v>284</v>
      </c>
      <c r="B53" s="14" t="s">
        <v>284</v>
      </c>
      <c r="C53" s="14" t="s">
        <v>63</v>
      </c>
      <c r="D53" s="14" t="s">
        <v>126</v>
      </c>
      <c r="E53" s="14" t="s">
        <v>67</v>
      </c>
      <c r="F53" s="17" t="s">
        <v>69</v>
      </c>
      <c r="G53" s="14" t="s">
        <v>285</v>
      </c>
      <c r="AK53" s="19" t="s">
        <v>284</v>
      </c>
      <c r="AL53" s="19" t="s">
        <v>284</v>
      </c>
    </row>
    <row r="54">
      <c r="A54" s="14" t="s">
        <v>286</v>
      </c>
      <c r="B54" s="14" t="s">
        <v>286</v>
      </c>
      <c r="C54" s="14" t="s">
        <v>63</v>
      </c>
      <c r="D54" s="14" t="s">
        <v>65</v>
      </c>
      <c r="E54" s="14" t="s">
        <v>67</v>
      </c>
      <c r="F54" s="17" t="s">
        <v>69</v>
      </c>
      <c r="G54" s="14" t="s">
        <v>287</v>
      </c>
      <c r="AK54" s="19" t="s">
        <v>286</v>
      </c>
      <c r="AL54" s="19" t="s">
        <v>286</v>
      </c>
    </row>
    <row r="55">
      <c r="A55" s="14" t="s">
        <v>288</v>
      </c>
      <c r="B55" s="14" t="s">
        <v>288</v>
      </c>
      <c r="C55" s="14" t="s">
        <v>63</v>
      </c>
      <c r="D55" s="14" t="s">
        <v>203</v>
      </c>
      <c r="E55" s="14" t="s">
        <v>67</v>
      </c>
      <c r="F55" s="17" t="s">
        <v>69</v>
      </c>
      <c r="G55" s="14" t="s">
        <v>289</v>
      </c>
      <c r="AK55" s="19" t="s">
        <v>288</v>
      </c>
      <c r="AL55" s="19" t="s">
        <v>288</v>
      </c>
    </row>
    <row r="56">
      <c r="A56" s="14" t="s">
        <v>290</v>
      </c>
      <c r="B56" s="14" t="s">
        <v>290</v>
      </c>
      <c r="C56" s="14" t="s">
        <v>63</v>
      </c>
      <c r="D56" s="14" t="s">
        <v>261</v>
      </c>
      <c r="E56" s="14" t="s">
        <v>116</v>
      </c>
      <c r="F56" s="17" t="s">
        <v>69</v>
      </c>
      <c r="G56" s="14" t="s">
        <v>291</v>
      </c>
      <c r="AK56" s="19" t="s">
        <v>290</v>
      </c>
      <c r="AL56" s="19" t="s">
        <v>290</v>
      </c>
    </row>
    <row r="57">
      <c r="A57" s="14" t="s">
        <v>292</v>
      </c>
      <c r="B57" s="14" t="s">
        <v>292</v>
      </c>
      <c r="C57" s="14" t="s">
        <v>63</v>
      </c>
      <c r="D57" s="14" t="s">
        <v>114</v>
      </c>
      <c r="E57" s="14" t="s">
        <v>116</v>
      </c>
      <c r="F57" s="17" t="s">
        <v>69</v>
      </c>
      <c r="G57" s="14" t="s">
        <v>293</v>
      </c>
      <c r="AK57" s="19" t="s">
        <v>292</v>
      </c>
      <c r="AL57" s="19" t="s">
        <v>292</v>
      </c>
    </row>
    <row r="58">
      <c r="A58" s="14" t="s">
        <v>294</v>
      </c>
      <c r="B58" s="14" t="s">
        <v>294</v>
      </c>
      <c r="C58" s="14" t="s">
        <v>63</v>
      </c>
      <c r="D58" s="14" t="s">
        <v>126</v>
      </c>
      <c r="E58" s="14" t="s">
        <v>67</v>
      </c>
      <c r="F58" s="17" t="s">
        <v>69</v>
      </c>
      <c r="G58" s="14" t="s">
        <v>295</v>
      </c>
      <c r="AK58" s="19" t="s">
        <v>294</v>
      </c>
      <c r="AL58" s="19" t="s">
        <v>294</v>
      </c>
    </row>
    <row r="59">
      <c r="A59" s="14" t="s">
        <v>296</v>
      </c>
      <c r="B59" s="14" t="s">
        <v>296</v>
      </c>
      <c r="C59" s="14" t="s">
        <v>63</v>
      </c>
      <c r="D59" s="14" t="s">
        <v>65</v>
      </c>
      <c r="E59" s="14" t="s">
        <v>67</v>
      </c>
      <c r="F59" s="17" t="s">
        <v>69</v>
      </c>
      <c r="G59" s="14" t="s">
        <v>297</v>
      </c>
      <c r="AK59" s="19" t="s">
        <v>296</v>
      </c>
      <c r="AL59" s="19" t="s">
        <v>296</v>
      </c>
    </row>
    <row r="60">
      <c r="A60" s="14" t="s">
        <v>298</v>
      </c>
      <c r="B60" s="14" t="s">
        <v>298</v>
      </c>
      <c r="C60" s="14" t="s">
        <v>63</v>
      </c>
      <c r="D60" s="14" t="s">
        <v>221</v>
      </c>
      <c r="E60" s="14" t="s">
        <v>67</v>
      </c>
      <c r="F60" s="17" t="s">
        <v>69</v>
      </c>
      <c r="G60" s="14" t="s">
        <v>299</v>
      </c>
      <c r="AK60" s="19" t="s">
        <v>298</v>
      </c>
      <c r="AL60" s="19" t="s">
        <v>298</v>
      </c>
    </row>
    <row r="61">
      <c r="A61" s="14" t="s">
        <v>300</v>
      </c>
      <c r="B61" s="14" t="s">
        <v>300</v>
      </c>
      <c r="C61" s="14" t="s">
        <v>63</v>
      </c>
      <c r="D61" s="14" t="s">
        <v>126</v>
      </c>
      <c r="E61" s="14" t="s">
        <v>67</v>
      </c>
      <c r="F61" s="17" t="s">
        <v>69</v>
      </c>
      <c r="G61" s="14" t="s">
        <v>301</v>
      </c>
      <c r="AK61" s="19" t="s">
        <v>300</v>
      </c>
      <c r="AL61" s="19" t="s">
        <v>300</v>
      </c>
    </row>
    <row r="62">
      <c r="A62" s="14" t="s">
        <v>302</v>
      </c>
      <c r="B62" s="14" t="s">
        <v>302</v>
      </c>
      <c r="C62" s="14" t="s">
        <v>63</v>
      </c>
      <c r="D62" s="14" t="s">
        <v>65</v>
      </c>
      <c r="E62" s="14" t="s">
        <v>67</v>
      </c>
      <c r="F62" s="17" t="s">
        <v>69</v>
      </c>
      <c r="G62" s="14" t="s">
        <v>303</v>
      </c>
      <c r="AK62" s="19" t="s">
        <v>302</v>
      </c>
      <c r="AL62" s="19" t="s">
        <v>302</v>
      </c>
    </row>
    <row r="63">
      <c r="A63" s="14" t="s">
        <v>304</v>
      </c>
      <c r="B63" s="14" t="s">
        <v>304</v>
      </c>
      <c r="C63" s="14" t="s">
        <v>63</v>
      </c>
      <c r="D63" s="14" t="s">
        <v>242</v>
      </c>
      <c r="E63" s="14" t="s">
        <v>67</v>
      </c>
      <c r="F63" s="17" t="s">
        <v>69</v>
      </c>
      <c r="G63" s="14" t="s">
        <v>305</v>
      </c>
      <c r="AK63" s="19" t="s">
        <v>304</v>
      </c>
      <c r="AL63" s="19" t="s">
        <v>304</v>
      </c>
    </row>
    <row r="64">
      <c r="A64" s="14" t="s">
        <v>306</v>
      </c>
      <c r="B64" s="14" t="s">
        <v>306</v>
      </c>
      <c r="C64" s="14" t="s">
        <v>63</v>
      </c>
      <c r="D64" s="14" t="s">
        <v>221</v>
      </c>
      <c r="E64" s="14" t="s">
        <v>67</v>
      </c>
      <c r="F64" s="17" t="s">
        <v>69</v>
      </c>
      <c r="G64" s="14" t="s">
        <v>307</v>
      </c>
      <c r="AK64" s="19" t="s">
        <v>306</v>
      </c>
      <c r="AL64" s="19" t="s">
        <v>306</v>
      </c>
    </row>
    <row r="65">
      <c r="A65" s="14" t="s">
        <v>308</v>
      </c>
      <c r="B65" s="14" t="s">
        <v>308</v>
      </c>
      <c r="C65" s="14" t="s">
        <v>63</v>
      </c>
      <c r="D65" s="14" t="s">
        <v>224</v>
      </c>
      <c r="E65" s="14" t="s">
        <v>67</v>
      </c>
      <c r="F65" s="17" t="s">
        <v>69</v>
      </c>
      <c r="G65" s="14" t="s">
        <v>309</v>
      </c>
      <c r="AK65" s="19" t="s">
        <v>308</v>
      </c>
      <c r="AL65" s="19" t="s">
        <v>308</v>
      </c>
    </row>
    <row r="66">
      <c r="A66" s="14" t="s">
        <v>310</v>
      </c>
      <c r="B66" s="14" t="s">
        <v>310</v>
      </c>
      <c r="C66" s="14" t="s">
        <v>63</v>
      </c>
      <c r="D66" s="14" t="s">
        <v>224</v>
      </c>
      <c r="E66" s="14" t="s">
        <v>67</v>
      </c>
      <c r="F66" s="17" t="s">
        <v>69</v>
      </c>
      <c r="G66" s="14" t="s">
        <v>311</v>
      </c>
      <c r="AK66" s="19" t="s">
        <v>310</v>
      </c>
      <c r="AL66" s="19" t="s">
        <v>310</v>
      </c>
    </row>
    <row r="67">
      <c r="A67" s="14" t="s">
        <v>312</v>
      </c>
      <c r="B67" s="14" t="s">
        <v>312</v>
      </c>
      <c r="C67" s="14" t="s">
        <v>63</v>
      </c>
      <c r="D67" s="14" t="s">
        <v>278</v>
      </c>
      <c r="E67" s="14" t="s">
        <v>116</v>
      </c>
      <c r="F67" s="17" t="s">
        <v>69</v>
      </c>
      <c r="G67" s="14" t="s">
        <v>313</v>
      </c>
      <c r="AK67" s="19" t="s">
        <v>312</v>
      </c>
      <c r="AL67" s="19" t="s">
        <v>312</v>
      </c>
    </row>
    <row r="68">
      <c r="A68" s="14" t="s">
        <v>314</v>
      </c>
      <c r="B68" s="14" t="s">
        <v>314</v>
      </c>
      <c r="C68" s="14" t="s">
        <v>63</v>
      </c>
      <c r="D68" s="14" t="s">
        <v>114</v>
      </c>
      <c r="E68" s="14" t="s">
        <v>116</v>
      </c>
      <c r="F68" s="17" t="s">
        <v>69</v>
      </c>
      <c r="G68" s="14" t="s">
        <v>315</v>
      </c>
      <c r="AK68" s="19" t="s">
        <v>314</v>
      </c>
      <c r="AL68" s="19" t="s">
        <v>314</v>
      </c>
    </row>
    <row r="69">
      <c r="A69" s="14" t="s">
        <v>316</v>
      </c>
      <c r="B69" s="14" t="s">
        <v>316</v>
      </c>
      <c r="C69" s="14" t="s">
        <v>63</v>
      </c>
      <c r="D69" s="14" t="s">
        <v>317</v>
      </c>
      <c r="E69" s="14" t="s">
        <v>116</v>
      </c>
      <c r="F69" s="17" t="s">
        <v>69</v>
      </c>
      <c r="G69" s="14" t="s">
        <v>318</v>
      </c>
      <c r="AK69" s="19" t="s">
        <v>316</v>
      </c>
      <c r="AL69" s="19" t="s">
        <v>316</v>
      </c>
    </row>
    <row r="70">
      <c r="A70" s="14" t="s">
        <v>319</v>
      </c>
      <c r="B70" s="14" t="s">
        <v>319</v>
      </c>
      <c r="C70" s="14" t="s">
        <v>63</v>
      </c>
      <c r="D70" s="14" t="s">
        <v>126</v>
      </c>
      <c r="E70" s="14" t="s">
        <v>67</v>
      </c>
      <c r="F70" s="17" t="s">
        <v>69</v>
      </c>
      <c r="G70" s="14" t="s">
        <v>320</v>
      </c>
      <c r="AK70" s="19" t="s">
        <v>319</v>
      </c>
      <c r="AL70" s="19" t="s">
        <v>319</v>
      </c>
    </row>
    <row r="71">
      <c r="A71" s="14" t="s">
        <v>321</v>
      </c>
      <c r="B71" s="14" t="s">
        <v>321</v>
      </c>
      <c r="C71" s="14" t="s">
        <v>63</v>
      </c>
      <c r="D71" s="14" t="s">
        <v>65</v>
      </c>
      <c r="E71" s="14" t="s">
        <v>67</v>
      </c>
      <c r="F71" s="17" t="s">
        <v>69</v>
      </c>
      <c r="G71" s="14" t="s">
        <v>322</v>
      </c>
      <c r="AK71" s="19" t="s">
        <v>321</v>
      </c>
      <c r="AL71" s="19" t="s">
        <v>321</v>
      </c>
    </row>
    <row r="72">
      <c r="A72" s="14" t="s">
        <v>323</v>
      </c>
      <c r="B72" s="14" t="s">
        <v>323</v>
      </c>
      <c r="C72" s="14" t="s">
        <v>63</v>
      </c>
      <c r="D72" s="14" t="s">
        <v>203</v>
      </c>
      <c r="E72" s="14" t="s">
        <v>67</v>
      </c>
      <c r="F72" s="17" t="s">
        <v>69</v>
      </c>
      <c r="G72" s="14" t="s">
        <v>324</v>
      </c>
      <c r="AK72" s="19" t="s">
        <v>323</v>
      </c>
      <c r="AL72" s="19" t="s">
        <v>323</v>
      </c>
    </row>
    <row r="73">
      <c r="A73" s="14" t="s">
        <v>325</v>
      </c>
      <c r="B73" s="14" t="s">
        <v>325</v>
      </c>
      <c r="C73" s="14" t="s">
        <v>63</v>
      </c>
      <c r="D73" s="14" t="s">
        <v>114</v>
      </c>
      <c r="E73" s="14" t="s">
        <v>116</v>
      </c>
      <c r="F73" s="17" t="s">
        <v>69</v>
      </c>
      <c r="G73" s="14" t="s">
        <v>326</v>
      </c>
      <c r="AK73" s="19" t="s">
        <v>325</v>
      </c>
      <c r="AL73" s="19" t="s">
        <v>325</v>
      </c>
    </row>
    <row r="74">
      <c r="A74" s="14" t="s">
        <v>327</v>
      </c>
      <c r="B74" s="14" t="s">
        <v>327</v>
      </c>
      <c r="C74" s="14" t="s">
        <v>63</v>
      </c>
      <c r="D74" s="14" t="s">
        <v>261</v>
      </c>
      <c r="E74" s="14" t="s">
        <v>116</v>
      </c>
      <c r="F74" s="17" t="s">
        <v>69</v>
      </c>
      <c r="G74" s="14" t="s">
        <v>328</v>
      </c>
      <c r="AK74" s="19" t="s">
        <v>327</v>
      </c>
      <c r="AL74" s="19" t="s">
        <v>327</v>
      </c>
    </row>
    <row r="75">
      <c r="A75" s="14" t="s">
        <v>329</v>
      </c>
      <c r="B75" s="14" t="s">
        <v>329</v>
      </c>
      <c r="C75" s="14" t="s">
        <v>63</v>
      </c>
      <c r="D75" s="14" t="s">
        <v>126</v>
      </c>
      <c r="E75" s="14" t="s">
        <v>67</v>
      </c>
      <c r="F75" s="17" t="s">
        <v>69</v>
      </c>
      <c r="G75" s="14" t="s">
        <v>330</v>
      </c>
      <c r="AK75" s="19" t="s">
        <v>329</v>
      </c>
      <c r="AL75" s="19" t="s">
        <v>329</v>
      </c>
    </row>
    <row r="76">
      <c r="A76" s="14" t="s">
        <v>331</v>
      </c>
      <c r="B76" s="14" t="s">
        <v>331</v>
      </c>
      <c r="C76" s="14" t="s">
        <v>63</v>
      </c>
      <c r="D76" s="14" t="s">
        <v>65</v>
      </c>
      <c r="E76" s="14" t="s">
        <v>67</v>
      </c>
      <c r="F76" s="17" t="s">
        <v>69</v>
      </c>
      <c r="G76" s="14" t="s">
        <v>332</v>
      </c>
      <c r="AK76" s="19" t="s">
        <v>331</v>
      </c>
      <c r="AL76" s="19" t="s">
        <v>331</v>
      </c>
    </row>
    <row r="77">
      <c r="A77" s="14" t="s">
        <v>333</v>
      </c>
      <c r="B77" s="14" t="s">
        <v>333</v>
      </c>
      <c r="C77" s="14" t="s">
        <v>63</v>
      </c>
      <c r="D77" s="14" t="s">
        <v>334</v>
      </c>
      <c r="E77" s="14" t="s">
        <v>67</v>
      </c>
      <c r="F77" s="17" t="s">
        <v>69</v>
      </c>
      <c r="G77" s="14" t="s">
        <v>335</v>
      </c>
      <c r="AK77" s="19" t="s">
        <v>333</v>
      </c>
      <c r="AL77" s="19" t="s">
        <v>333</v>
      </c>
    </row>
    <row r="78">
      <c r="A78" s="14" t="s">
        <v>336</v>
      </c>
      <c r="B78" s="14" t="s">
        <v>336</v>
      </c>
      <c r="C78" s="14" t="s">
        <v>63</v>
      </c>
      <c r="D78" s="14" t="s">
        <v>114</v>
      </c>
      <c r="E78" s="14" t="s">
        <v>116</v>
      </c>
      <c r="F78" s="17" t="s">
        <v>69</v>
      </c>
      <c r="G78" s="14" t="s">
        <v>337</v>
      </c>
      <c r="AK78" s="19" t="s">
        <v>336</v>
      </c>
      <c r="AL78" s="19" t="s">
        <v>336</v>
      </c>
    </row>
    <row r="79">
      <c r="A79" s="14" t="s">
        <v>338</v>
      </c>
      <c r="B79" s="14" t="s">
        <v>338</v>
      </c>
      <c r="C79" s="14" t="s">
        <v>63</v>
      </c>
      <c r="D79" s="14" t="s">
        <v>126</v>
      </c>
      <c r="E79" s="14" t="s">
        <v>67</v>
      </c>
      <c r="F79" s="17" t="s">
        <v>69</v>
      </c>
      <c r="G79" s="14" t="s">
        <v>339</v>
      </c>
      <c r="AK79" s="19" t="s">
        <v>338</v>
      </c>
      <c r="AL79" s="19" t="s">
        <v>338</v>
      </c>
    </row>
    <row r="80">
      <c r="A80" s="14" t="s">
        <v>340</v>
      </c>
      <c r="B80" s="14" t="s">
        <v>340</v>
      </c>
      <c r="C80" s="14" t="s">
        <v>63</v>
      </c>
      <c r="D80" s="14" t="s">
        <v>65</v>
      </c>
      <c r="E80" s="14" t="s">
        <v>67</v>
      </c>
      <c r="F80" s="17" t="s">
        <v>69</v>
      </c>
      <c r="G80" s="14" t="s">
        <v>341</v>
      </c>
      <c r="AK80" s="19" t="s">
        <v>340</v>
      </c>
      <c r="AL80" s="19" t="s">
        <v>340</v>
      </c>
    </row>
    <row r="81">
      <c r="A81" s="14" t="s">
        <v>342</v>
      </c>
      <c r="B81" s="14" t="s">
        <v>342</v>
      </c>
      <c r="C81" s="14" t="s">
        <v>63</v>
      </c>
      <c r="D81" s="14" t="s">
        <v>343</v>
      </c>
      <c r="E81" s="14" t="s">
        <v>67</v>
      </c>
      <c r="F81" s="17" t="s">
        <v>69</v>
      </c>
      <c r="G81" s="14" t="s">
        <v>344</v>
      </c>
      <c r="AK81" s="19" t="s">
        <v>342</v>
      </c>
      <c r="AL81" s="19" t="s">
        <v>342</v>
      </c>
    </row>
    <row r="82">
      <c r="A82" s="14" t="s">
        <v>345</v>
      </c>
      <c r="B82" s="14" t="s">
        <v>345</v>
      </c>
      <c r="C82" s="14" t="s">
        <v>63</v>
      </c>
      <c r="D82" s="14" t="s">
        <v>346</v>
      </c>
      <c r="E82" s="14" t="s">
        <v>67</v>
      </c>
      <c r="F82" s="17" t="s">
        <v>69</v>
      </c>
      <c r="G82" s="14" t="s">
        <v>347</v>
      </c>
      <c r="AK82" s="19" t="s">
        <v>345</v>
      </c>
      <c r="AL82" s="19" t="s">
        <v>345</v>
      </c>
    </row>
    <row r="83">
      <c r="A83" s="14" t="s">
        <v>348</v>
      </c>
      <c r="B83" s="14" t="s">
        <v>348</v>
      </c>
      <c r="C83" s="14" t="s">
        <v>63</v>
      </c>
      <c r="D83" s="14" t="s">
        <v>203</v>
      </c>
      <c r="E83" s="14" t="s">
        <v>67</v>
      </c>
      <c r="F83" s="17" t="s">
        <v>69</v>
      </c>
      <c r="G83" s="14" t="s">
        <v>349</v>
      </c>
      <c r="AK83" s="19" t="s">
        <v>348</v>
      </c>
      <c r="AL83" s="19" t="s">
        <v>348</v>
      </c>
    </row>
    <row r="84">
      <c r="A84" s="14" t="s">
        <v>350</v>
      </c>
      <c r="B84" s="14" t="s">
        <v>350</v>
      </c>
      <c r="C84" s="14" t="s">
        <v>63</v>
      </c>
      <c r="D84" s="14" t="s">
        <v>351</v>
      </c>
      <c r="E84" s="14" t="s">
        <v>116</v>
      </c>
      <c r="F84" s="17" t="s">
        <v>69</v>
      </c>
      <c r="G84" s="14" t="s">
        <v>352</v>
      </c>
      <c r="AK84" s="19" t="s">
        <v>350</v>
      </c>
      <c r="AL84" s="19" t="s">
        <v>350</v>
      </c>
    </row>
    <row r="85">
      <c r="A85" s="14" t="s">
        <v>353</v>
      </c>
      <c r="B85" s="14" t="s">
        <v>353</v>
      </c>
      <c r="C85" s="14" t="s">
        <v>63</v>
      </c>
      <c r="D85" s="14" t="s">
        <v>126</v>
      </c>
      <c r="E85" s="14" t="s">
        <v>67</v>
      </c>
      <c r="F85" s="17" t="s">
        <v>69</v>
      </c>
      <c r="G85" s="14" t="s">
        <v>354</v>
      </c>
      <c r="AK85" s="19" t="s">
        <v>353</v>
      </c>
      <c r="AL85" s="19" t="s">
        <v>353</v>
      </c>
    </row>
    <row r="86">
      <c r="A86" s="14" t="s">
        <v>355</v>
      </c>
      <c r="B86" s="14" t="s">
        <v>355</v>
      </c>
      <c r="C86" s="14" t="s">
        <v>63</v>
      </c>
      <c r="D86" s="14" t="s">
        <v>65</v>
      </c>
      <c r="E86" s="14" t="s">
        <v>67</v>
      </c>
      <c r="F86" s="17" t="s">
        <v>69</v>
      </c>
      <c r="G86" s="14" t="s">
        <v>356</v>
      </c>
      <c r="AK86" s="19" t="s">
        <v>355</v>
      </c>
      <c r="AL86" s="19" t="s">
        <v>355</v>
      </c>
    </row>
    <row r="87">
      <c r="A87" s="14" t="s">
        <v>357</v>
      </c>
      <c r="B87" s="14" t="s">
        <v>357</v>
      </c>
      <c r="C87" s="14" t="s">
        <v>63</v>
      </c>
      <c r="D87" s="14" t="s">
        <v>334</v>
      </c>
      <c r="E87" s="14" t="s">
        <v>67</v>
      </c>
      <c r="F87" s="17" t="s">
        <v>69</v>
      </c>
      <c r="G87" s="14" t="s">
        <v>358</v>
      </c>
      <c r="AK87" s="19" t="s">
        <v>357</v>
      </c>
      <c r="AL87" s="19" t="s">
        <v>357</v>
      </c>
    </row>
    <row r="88">
      <c r="A88" s="14" t="s">
        <v>359</v>
      </c>
      <c r="B88" s="14" t="s">
        <v>359</v>
      </c>
      <c r="C88" s="14" t="s">
        <v>63</v>
      </c>
      <c r="D88" s="14" t="s">
        <v>203</v>
      </c>
      <c r="E88" s="14" t="s">
        <v>67</v>
      </c>
      <c r="F88" s="17" t="s">
        <v>69</v>
      </c>
      <c r="G88" s="14" t="s">
        <v>360</v>
      </c>
      <c r="AK88" s="19" t="s">
        <v>359</v>
      </c>
      <c r="AL88" s="19" t="s">
        <v>359</v>
      </c>
    </row>
    <row r="89">
      <c r="A89" s="14" t="s">
        <v>361</v>
      </c>
      <c r="B89" s="14" t="s">
        <v>361</v>
      </c>
      <c r="C89" s="14" t="s">
        <v>63</v>
      </c>
      <c r="D89" s="14" t="s">
        <v>346</v>
      </c>
      <c r="E89" s="14" t="s">
        <v>67</v>
      </c>
      <c r="F89" s="17" t="s">
        <v>69</v>
      </c>
      <c r="G89" s="14" t="s">
        <v>362</v>
      </c>
      <c r="AK89" s="19" t="s">
        <v>361</v>
      </c>
      <c r="AL89" s="19" t="s">
        <v>361</v>
      </c>
    </row>
    <row r="90">
      <c r="A90" s="14" t="s">
        <v>363</v>
      </c>
      <c r="B90" s="14" t="s">
        <v>363</v>
      </c>
      <c r="C90" s="14" t="s">
        <v>63</v>
      </c>
      <c r="D90" s="14" t="s">
        <v>261</v>
      </c>
      <c r="E90" s="14" t="s">
        <v>116</v>
      </c>
      <c r="F90" s="17" t="s">
        <v>69</v>
      </c>
      <c r="G90" s="14" t="s">
        <v>364</v>
      </c>
      <c r="AK90" s="19" t="s">
        <v>363</v>
      </c>
      <c r="AL90" s="19" t="s">
        <v>363</v>
      </c>
    </row>
    <row r="91">
      <c r="A91" s="14" t="s">
        <v>365</v>
      </c>
      <c r="B91" s="14" t="s">
        <v>365</v>
      </c>
      <c r="C91" s="14" t="s">
        <v>63</v>
      </c>
      <c r="D91" s="14" t="s">
        <v>278</v>
      </c>
      <c r="E91" s="14" t="s">
        <v>116</v>
      </c>
      <c r="F91" s="17" t="s">
        <v>69</v>
      </c>
      <c r="G91" s="14" t="s">
        <v>366</v>
      </c>
      <c r="AK91" s="19" t="s">
        <v>365</v>
      </c>
      <c r="AL91" s="19" t="s">
        <v>365</v>
      </c>
    </row>
    <row r="92">
      <c r="A92" s="14" t="s">
        <v>367</v>
      </c>
      <c r="B92" s="14" t="s">
        <v>367</v>
      </c>
      <c r="C92" s="14" t="s">
        <v>63</v>
      </c>
      <c r="D92" s="14" t="s">
        <v>126</v>
      </c>
      <c r="E92" s="14" t="s">
        <v>67</v>
      </c>
      <c r="F92" s="17" t="s">
        <v>69</v>
      </c>
      <c r="G92" s="14" t="s">
        <v>368</v>
      </c>
      <c r="AK92" s="19" t="s">
        <v>367</v>
      </c>
      <c r="AL92" s="19" t="s">
        <v>367</v>
      </c>
    </row>
    <row r="93">
      <c r="A93" s="14" t="s">
        <v>369</v>
      </c>
      <c r="B93" s="14" t="s">
        <v>369</v>
      </c>
      <c r="C93" s="14" t="s">
        <v>63</v>
      </c>
      <c r="D93" s="14" t="s">
        <v>65</v>
      </c>
      <c r="E93" s="14" t="s">
        <v>67</v>
      </c>
      <c r="F93" s="17" t="s">
        <v>69</v>
      </c>
      <c r="G93" s="14" t="s">
        <v>370</v>
      </c>
      <c r="AK93" s="19" t="s">
        <v>369</v>
      </c>
      <c r="AL93" s="19" t="s">
        <v>369</v>
      </c>
    </row>
    <row r="94">
      <c r="A94" s="14" t="s">
        <v>371</v>
      </c>
      <c r="B94" s="14" t="s">
        <v>371</v>
      </c>
      <c r="C94" s="14" t="s">
        <v>63</v>
      </c>
      <c r="D94" s="14" t="s">
        <v>203</v>
      </c>
      <c r="E94" s="14" t="s">
        <v>116</v>
      </c>
      <c r="F94" s="17" t="s">
        <v>69</v>
      </c>
      <c r="G94" s="14" t="s">
        <v>372</v>
      </c>
      <c r="AK94" s="19" t="s">
        <v>371</v>
      </c>
      <c r="AL94" s="19" t="s">
        <v>371</v>
      </c>
    </row>
    <row r="95">
      <c r="A95" s="14" t="s">
        <v>373</v>
      </c>
      <c r="B95" s="14" t="s">
        <v>373</v>
      </c>
      <c r="C95" s="14" t="s">
        <v>63</v>
      </c>
      <c r="D95" s="14" t="s">
        <v>242</v>
      </c>
      <c r="E95" s="14" t="s">
        <v>116</v>
      </c>
      <c r="F95" s="17" t="s">
        <v>69</v>
      </c>
      <c r="G95" s="14" t="s">
        <v>374</v>
      </c>
      <c r="AK95" s="19" t="s">
        <v>373</v>
      </c>
      <c r="AL95" s="19" t="s">
        <v>373</v>
      </c>
    </row>
    <row r="96">
      <c r="A96" s="14" t="s">
        <v>375</v>
      </c>
      <c r="B96" s="14" t="s">
        <v>375</v>
      </c>
      <c r="C96" s="14" t="s">
        <v>63</v>
      </c>
      <c r="D96" s="14" t="s">
        <v>126</v>
      </c>
      <c r="E96" s="14" t="s">
        <v>67</v>
      </c>
      <c r="F96" s="17" t="s">
        <v>69</v>
      </c>
      <c r="G96" s="14" t="s">
        <v>376</v>
      </c>
      <c r="AK96" s="19" t="s">
        <v>375</v>
      </c>
      <c r="AL96" s="19" t="s">
        <v>375</v>
      </c>
    </row>
    <row r="97">
      <c r="A97" s="14" t="s">
        <v>377</v>
      </c>
      <c r="B97" s="14" t="s">
        <v>377</v>
      </c>
      <c r="C97" s="14" t="s">
        <v>63</v>
      </c>
      <c r="D97" s="14" t="s">
        <v>209</v>
      </c>
      <c r="E97" s="14" t="s">
        <v>67</v>
      </c>
      <c r="F97" s="17" t="s">
        <v>69</v>
      </c>
      <c r="G97" s="14" t="s">
        <v>379</v>
      </c>
      <c r="AK97" s="19" t="s">
        <v>377</v>
      </c>
      <c r="AL97" s="19" t="s">
        <v>377</v>
      </c>
    </row>
    <row r="98">
      <c r="A98" s="14" t="s">
        <v>381</v>
      </c>
      <c r="B98" s="14" t="s">
        <v>381</v>
      </c>
      <c r="C98" s="14" t="s">
        <v>63</v>
      </c>
      <c r="D98" s="14" t="s">
        <v>382</v>
      </c>
      <c r="E98" s="14" t="s">
        <v>67</v>
      </c>
      <c r="F98" s="17" t="s">
        <v>69</v>
      </c>
      <c r="G98" s="14" t="s">
        <v>386</v>
      </c>
      <c r="AK98" s="19" t="s">
        <v>381</v>
      </c>
      <c r="AL98" s="19" t="s">
        <v>381</v>
      </c>
    </row>
    <row r="99">
      <c r="A99" s="14" t="s">
        <v>388</v>
      </c>
      <c r="B99" s="14" t="s">
        <v>388</v>
      </c>
      <c r="C99" s="14" t="s">
        <v>63</v>
      </c>
      <c r="D99" s="14" t="s">
        <v>65</v>
      </c>
      <c r="E99" s="14" t="s">
        <v>67</v>
      </c>
      <c r="F99" s="17" t="s">
        <v>69</v>
      </c>
      <c r="G99" s="14" t="s">
        <v>393</v>
      </c>
      <c r="AK99" s="19" t="s">
        <v>388</v>
      </c>
      <c r="AL99" s="19" t="s">
        <v>388</v>
      </c>
    </row>
    <row r="100">
      <c r="A100" s="14" t="s">
        <v>396</v>
      </c>
      <c r="B100" s="14" t="s">
        <v>396</v>
      </c>
      <c r="C100" s="14" t="s">
        <v>63</v>
      </c>
      <c r="D100" s="14" t="s">
        <v>160</v>
      </c>
      <c r="E100" s="14" t="s">
        <v>116</v>
      </c>
      <c r="F100" s="17" t="s">
        <v>69</v>
      </c>
      <c r="G100" s="14" t="s">
        <v>401</v>
      </c>
      <c r="AK100" s="19" t="s">
        <v>396</v>
      </c>
      <c r="AL100" s="19" t="s">
        <v>396</v>
      </c>
    </row>
    <row r="101">
      <c r="A101" s="14" t="s">
        <v>402</v>
      </c>
      <c r="B101" s="14" t="s">
        <v>402</v>
      </c>
      <c r="C101" s="14" t="s">
        <v>63</v>
      </c>
      <c r="D101" s="14" t="s">
        <v>209</v>
      </c>
      <c r="E101" s="14" t="s">
        <v>67</v>
      </c>
      <c r="F101" s="17" t="s">
        <v>69</v>
      </c>
      <c r="G101" s="14" t="s">
        <v>403</v>
      </c>
      <c r="AK101" s="19" t="s">
        <v>402</v>
      </c>
      <c r="AL101" s="19" t="s">
        <v>402</v>
      </c>
    </row>
    <row r="102">
      <c r="A102" s="14" t="s">
        <v>404</v>
      </c>
      <c r="B102" s="14" t="s">
        <v>404</v>
      </c>
      <c r="C102" s="14" t="s">
        <v>63</v>
      </c>
      <c r="D102" s="14" t="s">
        <v>126</v>
      </c>
      <c r="E102" s="14" t="s">
        <v>67</v>
      </c>
      <c r="F102" s="17" t="s">
        <v>69</v>
      </c>
      <c r="G102" s="14" t="s">
        <v>405</v>
      </c>
      <c r="AK102" s="19" t="s">
        <v>404</v>
      </c>
      <c r="AL102" s="19" t="s">
        <v>404</v>
      </c>
    </row>
    <row r="103">
      <c r="A103" s="14" t="s">
        <v>406</v>
      </c>
      <c r="B103" s="14" t="s">
        <v>406</v>
      </c>
      <c r="C103" s="14" t="s">
        <v>63</v>
      </c>
      <c r="D103" s="14" t="s">
        <v>160</v>
      </c>
      <c r="E103" s="14" t="s">
        <v>67</v>
      </c>
      <c r="F103" s="17" t="s">
        <v>69</v>
      </c>
      <c r="G103" s="14" t="s">
        <v>407</v>
      </c>
      <c r="AK103" s="19" t="s">
        <v>406</v>
      </c>
      <c r="AL103" s="19" t="s">
        <v>406</v>
      </c>
    </row>
    <row r="104">
      <c r="A104" s="14" t="s">
        <v>408</v>
      </c>
      <c r="B104" s="14" t="s">
        <v>408</v>
      </c>
      <c r="C104" s="14" t="s">
        <v>63</v>
      </c>
      <c r="D104" s="14" t="s">
        <v>65</v>
      </c>
      <c r="E104" s="14" t="s">
        <v>67</v>
      </c>
      <c r="F104" s="17" t="s">
        <v>69</v>
      </c>
      <c r="G104" s="14" t="s">
        <v>409</v>
      </c>
      <c r="AK104" s="19" t="s">
        <v>408</v>
      </c>
      <c r="AL104" s="19" t="s">
        <v>408</v>
      </c>
    </row>
    <row r="105">
      <c r="A105" s="14" t="s">
        <v>410</v>
      </c>
      <c r="B105" s="14" t="s">
        <v>410</v>
      </c>
      <c r="C105" s="14" t="s">
        <v>63</v>
      </c>
      <c r="D105" s="14" t="s">
        <v>209</v>
      </c>
      <c r="E105" s="14" t="s">
        <v>67</v>
      </c>
      <c r="F105" s="17" t="s">
        <v>69</v>
      </c>
      <c r="G105" s="14" t="s">
        <v>411</v>
      </c>
      <c r="AK105" s="19" t="s">
        <v>410</v>
      </c>
      <c r="AL105" s="19" t="s">
        <v>410</v>
      </c>
    </row>
    <row r="106">
      <c r="A106" s="14" t="s">
        <v>412</v>
      </c>
      <c r="B106" s="14" t="s">
        <v>412</v>
      </c>
      <c r="C106" s="14" t="s">
        <v>63</v>
      </c>
      <c r="D106" s="14" t="s">
        <v>242</v>
      </c>
      <c r="E106" s="14" t="s">
        <v>67</v>
      </c>
      <c r="F106" s="17" t="s">
        <v>69</v>
      </c>
      <c r="G106" s="14" t="s">
        <v>413</v>
      </c>
      <c r="AK106" s="19" t="s">
        <v>412</v>
      </c>
      <c r="AL106" s="19" t="s">
        <v>412</v>
      </c>
    </row>
    <row r="107">
      <c r="A107" s="14" t="s">
        <v>414</v>
      </c>
      <c r="B107" s="14" t="s">
        <v>414</v>
      </c>
      <c r="C107" s="14" t="s">
        <v>63</v>
      </c>
      <c r="D107" s="14" t="s">
        <v>65</v>
      </c>
      <c r="E107" s="14" t="s">
        <v>67</v>
      </c>
      <c r="F107" s="17" t="s">
        <v>69</v>
      </c>
      <c r="G107" s="14" t="s">
        <v>415</v>
      </c>
      <c r="AK107" s="19" t="s">
        <v>414</v>
      </c>
      <c r="AL107" s="19" t="s">
        <v>414</v>
      </c>
    </row>
    <row r="108">
      <c r="A108" s="14" t="s">
        <v>416</v>
      </c>
      <c r="B108" s="14" t="s">
        <v>416</v>
      </c>
      <c r="C108" s="14" t="s">
        <v>63</v>
      </c>
      <c r="D108" s="14" t="s">
        <v>126</v>
      </c>
      <c r="E108" s="14" t="s">
        <v>67</v>
      </c>
      <c r="F108" s="17" t="s">
        <v>69</v>
      </c>
      <c r="G108" s="14" t="s">
        <v>417</v>
      </c>
      <c r="AK108" s="19" t="s">
        <v>416</v>
      </c>
      <c r="AL108" s="19" t="s">
        <v>416</v>
      </c>
    </row>
    <row r="109">
      <c r="A109" s="14"/>
      <c r="B109" s="14"/>
      <c r="C109" s="14"/>
      <c r="D109" s="14"/>
      <c r="E109" s="14"/>
      <c r="F109" s="14"/>
      <c r="G109" s="14"/>
      <c r="AK109" s="19" t="s">
        <v>68</v>
      </c>
      <c r="AL109" s="19" t="s">
        <v>68</v>
      </c>
    </row>
    <row r="110">
      <c r="A110" s="14"/>
      <c r="B110" s="14"/>
      <c r="C110" s="14"/>
      <c r="D110" s="14"/>
      <c r="E110" s="14"/>
      <c r="F110" s="14"/>
      <c r="G110" s="14"/>
      <c r="AK110" s="19" t="s">
        <v>68</v>
      </c>
      <c r="AL110" s="19" t="s">
        <v>68</v>
      </c>
    </row>
    <row r="111">
      <c r="A111" s="14"/>
      <c r="B111" s="14"/>
      <c r="C111" s="14"/>
      <c r="D111" s="14"/>
      <c r="E111" s="14"/>
      <c r="F111" s="14"/>
      <c r="G111" s="14"/>
      <c r="AK111" s="19" t="s">
        <v>68</v>
      </c>
      <c r="AL111" s="19" t="s">
        <v>68</v>
      </c>
    </row>
    <row r="112">
      <c r="A112" s="14"/>
      <c r="B112" s="14"/>
      <c r="C112" s="14"/>
      <c r="D112" s="14"/>
      <c r="E112" s="14"/>
      <c r="F112" s="14"/>
      <c r="G112" s="14"/>
      <c r="AK112" s="19" t="s">
        <v>68</v>
      </c>
      <c r="AL112" s="19" t="s">
        <v>68</v>
      </c>
    </row>
    <row r="113">
      <c r="A113" s="14"/>
      <c r="B113" s="14"/>
      <c r="C113" s="14"/>
      <c r="D113" s="14"/>
      <c r="E113" s="14"/>
      <c r="F113" s="14"/>
      <c r="G113" s="14"/>
      <c r="AK113" s="19" t="s">
        <v>68</v>
      </c>
      <c r="AL113" s="19" t="s">
        <v>68</v>
      </c>
    </row>
    <row r="114">
      <c r="A114" s="14"/>
      <c r="B114" s="14"/>
      <c r="C114" s="14"/>
      <c r="D114" s="14"/>
      <c r="E114" s="14"/>
      <c r="F114" s="14"/>
      <c r="G114" s="14"/>
      <c r="AK114" s="19" t="s">
        <v>68</v>
      </c>
      <c r="AL114" s="19" t="s">
        <v>68</v>
      </c>
    </row>
    <row r="115">
      <c r="A115" s="14"/>
      <c r="B115" s="14"/>
      <c r="C115" s="14"/>
      <c r="D115" s="14"/>
      <c r="E115" s="14"/>
      <c r="F115" s="14"/>
      <c r="G115" s="14"/>
      <c r="AK115" s="19" t="s">
        <v>68</v>
      </c>
      <c r="AL115" s="19" t="s">
        <v>68</v>
      </c>
    </row>
    <row r="116">
      <c r="A116" s="14"/>
      <c r="B116" s="14"/>
      <c r="C116" s="14"/>
      <c r="D116" s="14"/>
      <c r="E116" s="14"/>
      <c r="F116" s="14"/>
      <c r="G116" s="14"/>
      <c r="AK116" s="19" t="s">
        <v>68</v>
      </c>
      <c r="AL116" s="19" t="s">
        <v>68</v>
      </c>
    </row>
    <row r="117">
      <c r="A117" s="14"/>
      <c r="B117" s="14"/>
      <c r="C117" s="14"/>
      <c r="D117" s="14"/>
      <c r="E117" s="14"/>
      <c r="F117" s="14"/>
      <c r="G117" s="14"/>
      <c r="AK117" s="19" t="s">
        <v>68</v>
      </c>
      <c r="AL117" s="19" t="s">
        <v>68</v>
      </c>
    </row>
    <row r="118">
      <c r="A118" s="14"/>
      <c r="B118" s="14"/>
      <c r="C118" s="14"/>
      <c r="D118" s="14"/>
      <c r="E118" s="14"/>
      <c r="F118" s="14"/>
      <c r="G118" s="14"/>
      <c r="AK118" s="19" t="s">
        <v>68</v>
      </c>
      <c r="AL118" s="19" t="s">
        <v>68</v>
      </c>
    </row>
    <row r="119">
      <c r="A119" s="14"/>
      <c r="B119" s="14"/>
      <c r="C119" s="14"/>
      <c r="D119" s="14"/>
      <c r="E119" s="14"/>
      <c r="F119" s="14"/>
      <c r="G119" s="14"/>
      <c r="AK119" s="19" t="s">
        <v>68</v>
      </c>
      <c r="AL119" s="19" t="s">
        <v>68</v>
      </c>
    </row>
    <row r="120">
      <c r="A120" s="14"/>
      <c r="B120" s="14"/>
      <c r="C120" s="14"/>
      <c r="D120" s="14"/>
      <c r="E120" s="14"/>
      <c r="F120" s="14"/>
      <c r="G120" s="14"/>
      <c r="AK120" s="19" t="s">
        <v>68</v>
      </c>
      <c r="AL120" s="19" t="s">
        <v>68</v>
      </c>
    </row>
    <row r="121">
      <c r="A121" s="14"/>
      <c r="B121" s="14"/>
      <c r="C121" s="14"/>
      <c r="D121" s="14"/>
      <c r="E121" s="14"/>
      <c r="F121" s="14"/>
      <c r="G121" s="14"/>
      <c r="AK121" s="19" t="s">
        <v>68</v>
      </c>
      <c r="AL121" s="19" t="s">
        <v>68</v>
      </c>
    </row>
    <row r="122">
      <c r="A122" s="14"/>
      <c r="B122" s="14"/>
      <c r="C122" s="14"/>
      <c r="D122" s="14"/>
      <c r="E122" s="14"/>
      <c r="F122" s="14"/>
      <c r="G122" s="14"/>
      <c r="AK122" s="19" t="s">
        <v>68</v>
      </c>
      <c r="AL122" s="19" t="s">
        <v>68</v>
      </c>
    </row>
    <row r="123">
      <c r="A123" s="14"/>
      <c r="B123" s="14"/>
      <c r="C123" s="14"/>
      <c r="D123" s="14"/>
      <c r="E123" s="14"/>
      <c r="F123" s="14"/>
      <c r="G123" s="14"/>
      <c r="AK123" s="19" t="s">
        <v>68</v>
      </c>
      <c r="AL123" s="19" t="s">
        <v>68</v>
      </c>
    </row>
    <row r="124">
      <c r="A124" s="14"/>
      <c r="B124" s="14"/>
      <c r="C124" s="14"/>
      <c r="D124" s="14"/>
      <c r="E124" s="14"/>
      <c r="F124" s="14"/>
      <c r="G124" s="14"/>
      <c r="AK124" s="19" t="s">
        <v>68</v>
      </c>
      <c r="AL124" s="19" t="s">
        <v>68</v>
      </c>
    </row>
    <row r="125">
      <c r="A125" s="14"/>
      <c r="B125" s="14"/>
      <c r="C125" s="14"/>
      <c r="D125" s="14"/>
      <c r="E125" s="14"/>
      <c r="F125" s="14"/>
      <c r="G125" s="14"/>
      <c r="AK125" s="19" t="s">
        <v>68</v>
      </c>
      <c r="AL125" s="19" t="s">
        <v>68</v>
      </c>
    </row>
    <row r="126">
      <c r="A126" s="14"/>
      <c r="B126" s="14"/>
      <c r="C126" s="14"/>
      <c r="D126" s="14"/>
      <c r="E126" s="14"/>
      <c r="F126" s="14"/>
      <c r="G126" s="14"/>
      <c r="AK126" s="19" t="s">
        <v>68</v>
      </c>
      <c r="AL126" s="19" t="s">
        <v>68</v>
      </c>
    </row>
    <row r="127">
      <c r="A127" s="14"/>
      <c r="B127" s="14"/>
      <c r="C127" s="14"/>
      <c r="D127" s="14"/>
      <c r="E127" s="14"/>
      <c r="F127" s="14"/>
      <c r="G127" s="14"/>
      <c r="AK127" s="19" t="s">
        <v>68</v>
      </c>
      <c r="AL127" s="19" t="s">
        <v>68</v>
      </c>
    </row>
    <row r="128">
      <c r="A128" s="14"/>
      <c r="B128" s="14"/>
      <c r="C128" s="14"/>
      <c r="D128" s="14"/>
      <c r="E128" s="14"/>
      <c r="F128" s="14"/>
      <c r="G128" s="14"/>
      <c r="AK128" s="19" t="s">
        <v>68</v>
      </c>
      <c r="AL128" s="19" t="s">
        <v>68</v>
      </c>
    </row>
    <row r="129">
      <c r="A129" s="14"/>
      <c r="B129" s="14"/>
      <c r="C129" s="14"/>
      <c r="D129" s="14"/>
      <c r="E129" s="14"/>
      <c r="F129" s="14"/>
      <c r="G129" s="14"/>
      <c r="AK129" s="19" t="s">
        <v>68</v>
      </c>
      <c r="AL129" s="19" t="s">
        <v>68</v>
      </c>
    </row>
    <row r="130">
      <c r="A130" s="14"/>
      <c r="B130" s="14"/>
      <c r="C130" s="14"/>
      <c r="D130" s="14"/>
      <c r="E130" s="14"/>
      <c r="F130" s="14"/>
      <c r="G130" s="14"/>
      <c r="AK130" s="19" t="s">
        <v>68</v>
      </c>
      <c r="AL130" s="19" t="s">
        <v>68</v>
      </c>
    </row>
    <row r="131">
      <c r="A131" s="14"/>
      <c r="B131" s="14"/>
      <c r="C131" s="14"/>
      <c r="D131" s="14"/>
      <c r="E131" s="14"/>
      <c r="F131" s="14"/>
      <c r="G131" s="14"/>
      <c r="AK131" s="19" t="s">
        <v>68</v>
      </c>
      <c r="AL131" s="19" t="s">
        <v>68</v>
      </c>
    </row>
    <row r="132">
      <c r="A132" s="14"/>
      <c r="B132" s="14"/>
      <c r="C132" s="14"/>
      <c r="D132" s="14"/>
      <c r="E132" s="14"/>
      <c r="F132" s="14"/>
      <c r="G132" s="14"/>
      <c r="AK132" s="19" t="s">
        <v>68</v>
      </c>
      <c r="AL132" s="19" t="s">
        <v>68</v>
      </c>
    </row>
    <row r="133">
      <c r="A133" s="14"/>
      <c r="B133" s="14"/>
      <c r="C133" s="14"/>
      <c r="D133" s="14"/>
      <c r="E133" s="14"/>
      <c r="F133" s="14"/>
      <c r="G133" s="14"/>
      <c r="AK133" s="19" t="s">
        <v>68</v>
      </c>
      <c r="AL133" s="19" t="s">
        <v>68</v>
      </c>
    </row>
    <row r="134">
      <c r="A134" s="14"/>
      <c r="B134" s="14"/>
      <c r="C134" s="14"/>
      <c r="D134" s="14"/>
      <c r="E134" s="14"/>
      <c r="F134" s="14"/>
      <c r="G134" s="14"/>
      <c r="AK134" s="19" t="s">
        <v>68</v>
      </c>
      <c r="AL134" s="19" t="s">
        <v>68</v>
      </c>
    </row>
    <row r="135">
      <c r="A135" s="14"/>
      <c r="B135" s="14"/>
      <c r="C135" s="14"/>
      <c r="D135" s="14"/>
      <c r="E135" s="14"/>
      <c r="F135" s="14"/>
      <c r="G135" s="14"/>
      <c r="AK135" s="19" t="s">
        <v>68</v>
      </c>
      <c r="AL135" s="19" t="s">
        <v>68</v>
      </c>
    </row>
    <row r="136">
      <c r="A136" s="14"/>
      <c r="B136" s="14"/>
      <c r="C136" s="14"/>
      <c r="D136" s="14"/>
      <c r="E136" s="14"/>
      <c r="F136" s="14"/>
      <c r="G136" s="14"/>
      <c r="AK136" s="19" t="s">
        <v>68</v>
      </c>
      <c r="AL136" s="19" t="s">
        <v>68</v>
      </c>
    </row>
    <row r="137">
      <c r="A137" s="14"/>
      <c r="B137" s="14"/>
      <c r="C137" s="14"/>
      <c r="D137" s="14"/>
      <c r="E137" s="14"/>
      <c r="F137" s="14"/>
      <c r="G137" s="14"/>
      <c r="AK137" s="19" t="s">
        <v>68</v>
      </c>
      <c r="AL137" s="19" t="s">
        <v>68</v>
      </c>
    </row>
    <row r="138">
      <c r="A138" s="14"/>
      <c r="B138" s="14"/>
      <c r="C138" s="14"/>
      <c r="D138" s="14"/>
      <c r="E138" s="14"/>
      <c r="F138" s="14"/>
      <c r="G138" s="14"/>
      <c r="AK138" s="19" t="s">
        <v>68</v>
      </c>
      <c r="AL138" s="19" t="s">
        <v>68</v>
      </c>
    </row>
    <row r="139">
      <c r="A139" s="14"/>
      <c r="B139" s="14"/>
      <c r="C139" s="14"/>
      <c r="D139" s="14"/>
      <c r="E139" s="14"/>
      <c r="F139" s="14"/>
      <c r="G139" s="14"/>
      <c r="AK139" s="19" t="s">
        <v>68</v>
      </c>
      <c r="AL139" s="19" t="s">
        <v>68</v>
      </c>
    </row>
    <row r="140">
      <c r="A140" s="14"/>
      <c r="B140" s="14"/>
      <c r="C140" s="14"/>
      <c r="D140" s="14"/>
      <c r="E140" s="14"/>
      <c r="F140" s="14"/>
      <c r="G140" s="14"/>
      <c r="AK140" s="19" t="s">
        <v>68</v>
      </c>
      <c r="AL140" s="19" t="s">
        <v>68</v>
      </c>
    </row>
    <row r="141">
      <c r="A141" s="14"/>
      <c r="B141" s="14"/>
      <c r="C141" s="14"/>
      <c r="D141" s="14"/>
      <c r="E141" s="14"/>
      <c r="F141" s="14"/>
      <c r="G141" s="14"/>
      <c r="AK141" s="19" t="s">
        <v>68</v>
      </c>
      <c r="AL141" s="19" t="s">
        <v>68</v>
      </c>
    </row>
    <row r="142">
      <c r="A142" s="14"/>
      <c r="B142" s="14"/>
      <c r="C142" s="14"/>
      <c r="D142" s="14"/>
      <c r="E142" s="14"/>
      <c r="F142" s="14"/>
      <c r="G142" s="14"/>
      <c r="AK142" s="19" t="s">
        <v>68</v>
      </c>
      <c r="AL142" s="19" t="s">
        <v>68</v>
      </c>
    </row>
    <row r="143">
      <c r="A143" s="14"/>
      <c r="B143" s="14"/>
      <c r="C143" s="14"/>
      <c r="D143" s="14"/>
      <c r="E143" s="14"/>
      <c r="F143" s="14"/>
      <c r="G143" s="14"/>
      <c r="AK143" s="19" t="s">
        <v>68</v>
      </c>
      <c r="AL143" s="19" t="s">
        <v>68</v>
      </c>
    </row>
    <row r="144">
      <c r="A144" s="14"/>
      <c r="B144" s="14"/>
      <c r="C144" s="14"/>
      <c r="D144" s="14"/>
      <c r="E144" s="14"/>
      <c r="F144" s="14"/>
      <c r="G144" s="14"/>
      <c r="AK144" s="19" t="s">
        <v>68</v>
      </c>
      <c r="AL144" s="19" t="s">
        <v>68</v>
      </c>
    </row>
    <row r="145">
      <c r="A145" s="14"/>
      <c r="B145" s="14"/>
      <c r="C145" s="14"/>
      <c r="D145" s="14"/>
      <c r="E145" s="14"/>
      <c r="F145" s="14"/>
      <c r="G145" s="14"/>
      <c r="AK145" s="19" t="s">
        <v>68</v>
      </c>
      <c r="AL145" s="19" t="s">
        <v>68</v>
      </c>
    </row>
    <row r="146">
      <c r="A146" s="14"/>
      <c r="B146" s="14"/>
      <c r="C146" s="14"/>
      <c r="D146" s="14"/>
      <c r="E146" s="14"/>
      <c r="F146" s="14"/>
      <c r="G146" s="14"/>
      <c r="AK146" s="19" t="s">
        <v>68</v>
      </c>
      <c r="AL146" s="19" t="s">
        <v>68</v>
      </c>
    </row>
    <row r="147">
      <c r="A147" s="14"/>
      <c r="B147" s="14"/>
      <c r="C147" s="14"/>
      <c r="D147" s="14"/>
      <c r="E147" s="14"/>
      <c r="F147" s="14"/>
      <c r="G147" s="14"/>
      <c r="AK147" s="19" t="s">
        <v>68</v>
      </c>
      <c r="AL147" s="19" t="s">
        <v>68</v>
      </c>
    </row>
    <row r="148">
      <c r="A148" s="14"/>
      <c r="B148" s="14"/>
      <c r="C148" s="14"/>
      <c r="D148" s="14"/>
      <c r="E148" s="14"/>
      <c r="F148" s="14"/>
      <c r="G148" s="14"/>
      <c r="AK148" s="19" t="s">
        <v>68</v>
      </c>
      <c r="AL148" s="19" t="s">
        <v>68</v>
      </c>
    </row>
    <row r="149">
      <c r="A149" s="14"/>
      <c r="B149" s="14"/>
      <c r="C149" s="14"/>
      <c r="D149" s="14"/>
      <c r="E149" s="14"/>
      <c r="F149" s="14"/>
      <c r="G149" s="14"/>
      <c r="AK149" s="19" t="s">
        <v>68</v>
      </c>
      <c r="AL149" s="19" t="s">
        <v>68</v>
      </c>
    </row>
    <row r="150">
      <c r="A150" s="14"/>
      <c r="B150" s="14"/>
      <c r="C150" s="14"/>
      <c r="D150" s="14"/>
      <c r="E150" s="14"/>
      <c r="F150" s="14"/>
      <c r="G150" s="14"/>
      <c r="AK150" s="19" t="s">
        <v>68</v>
      </c>
      <c r="AL150" s="19" t="s">
        <v>68</v>
      </c>
    </row>
    <row r="151">
      <c r="A151" s="14"/>
      <c r="B151" s="14"/>
      <c r="C151" s="14"/>
      <c r="D151" s="14"/>
      <c r="E151" s="14"/>
      <c r="F151" s="14"/>
      <c r="G151" s="14"/>
      <c r="AK151" s="19" t="s">
        <v>68</v>
      </c>
      <c r="AL151" s="19" t="s">
        <v>68</v>
      </c>
    </row>
    <row r="152">
      <c r="A152" s="14"/>
      <c r="B152" s="14"/>
      <c r="C152" s="14"/>
      <c r="D152" s="14"/>
      <c r="E152" s="14"/>
      <c r="F152" s="14"/>
      <c r="G152" s="14"/>
      <c r="AK152" s="19" t="s">
        <v>68</v>
      </c>
      <c r="AL152" s="19" t="s">
        <v>68</v>
      </c>
    </row>
    <row r="153">
      <c r="A153" s="14"/>
      <c r="B153" s="14"/>
      <c r="C153" s="14"/>
      <c r="D153" s="14"/>
      <c r="E153" s="14"/>
      <c r="F153" s="14"/>
      <c r="G153" s="14"/>
      <c r="AK153" s="19" t="s">
        <v>68</v>
      </c>
      <c r="AL153" s="19" t="s">
        <v>68</v>
      </c>
    </row>
    <row r="154">
      <c r="A154" s="14"/>
      <c r="B154" s="14"/>
      <c r="C154" s="14"/>
      <c r="D154" s="14"/>
      <c r="E154" s="14"/>
      <c r="F154" s="14"/>
      <c r="G154" s="14"/>
      <c r="AK154" s="19" t="s">
        <v>68</v>
      </c>
      <c r="AL154" s="19" t="s">
        <v>68</v>
      </c>
    </row>
    <row r="155">
      <c r="A155" s="14"/>
      <c r="B155" s="14"/>
      <c r="C155" s="14"/>
      <c r="D155" s="14"/>
      <c r="E155" s="14"/>
      <c r="F155" s="14"/>
      <c r="G155" s="14"/>
      <c r="AK155" s="19" t="s">
        <v>68</v>
      </c>
      <c r="AL155" s="19" t="s">
        <v>68</v>
      </c>
    </row>
    <row r="156">
      <c r="A156" s="14"/>
      <c r="B156" s="14"/>
      <c r="C156" s="14"/>
      <c r="D156" s="14"/>
      <c r="E156" s="14"/>
      <c r="F156" s="14"/>
      <c r="G156" s="14"/>
      <c r="AK156" s="19" t="s">
        <v>68</v>
      </c>
      <c r="AL156" s="19" t="s">
        <v>68</v>
      </c>
    </row>
    <row r="157">
      <c r="A157" s="14"/>
      <c r="B157" s="14"/>
      <c r="C157" s="14"/>
      <c r="D157" s="14"/>
      <c r="E157" s="14"/>
      <c r="F157" s="14"/>
      <c r="G157" s="14"/>
      <c r="AK157" s="19" t="s">
        <v>68</v>
      </c>
      <c r="AL157" s="19" t="s">
        <v>68</v>
      </c>
    </row>
    <row r="158">
      <c r="A158" s="14"/>
      <c r="B158" s="14"/>
      <c r="C158" s="14"/>
      <c r="D158" s="14"/>
      <c r="E158" s="14"/>
      <c r="F158" s="14"/>
      <c r="G158" s="14"/>
      <c r="AK158" s="19" t="s">
        <v>68</v>
      </c>
      <c r="AL158" s="19" t="s">
        <v>68</v>
      </c>
    </row>
    <row r="159">
      <c r="A159" s="14"/>
      <c r="B159" s="14"/>
      <c r="C159" s="14"/>
      <c r="D159" s="14"/>
      <c r="E159" s="14"/>
      <c r="F159" s="14"/>
      <c r="G159" s="14"/>
      <c r="AK159" s="19" t="s">
        <v>68</v>
      </c>
      <c r="AL159" s="19" t="s">
        <v>68</v>
      </c>
    </row>
    <row r="160">
      <c r="A160" s="14"/>
      <c r="B160" s="14"/>
      <c r="C160" s="14"/>
      <c r="D160" s="14"/>
      <c r="E160" s="14"/>
      <c r="F160" s="14"/>
      <c r="G160" s="14"/>
      <c r="AK160" s="19" t="s">
        <v>68</v>
      </c>
      <c r="AL160" s="19" t="s">
        <v>68</v>
      </c>
    </row>
    <row r="161">
      <c r="A161" s="14"/>
      <c r="B161" s="14"/>
      <c r="C161" s="14"/>
      <c r="D161" s="14"/>
      <c r="E161" s="14"/>
      <c r="F161" s="14"/>
      <c r="G161" s="14"/>
      <c r="AK161" s="19" t="s">
        <v>68</v>
      </c>
      <c r="AL161" s="19" t="s">
        <v>68</v>
      </c>
    </row>
    <row r="162">
      <c r="A162" s="14"/>
      <c r="B162" s="14"/>
      <c r="C162" s="14"/>
      <c r="D162" s="14"/>
      <c r="E162" s="14"/>
      <c r="F162" s="14"/>
      <c r="G162" s="14"/>
      <c r="AK162" s="19" t="s">
        <v>68</v>
      </c>
      <c r="AL162" s="19" t="s">
        <v>68</v>
      </c>
    </row>
    <row r="163">
      <c r="A163" s="14"/>
      <c r="B163" s="14"/>
      <c r="C163" s="14"/>
      <c r="D163" s="14"/>
      <c r="E163" s="14"/>
      <c r="F163" s="14"/>
      <c r="G163" s="14"/>
      <c r="AK163" s="19" t="s">
        <v>68</v>
      </c>
      <c r="AL163" s="19" t="s">
        <v>68</v>
      </c>
    </row>
    <row r="164">
      <c r="A164" s="14"/>
      <c r="B164" s="14"/>
      <c r="C164" s="14"/>
      <c r="D164" s="14"/>
      <c r="E164" s="14"/>
      <c r="F164" s="14"/>
      <c r="G164" s="14"/>
      <c r="AK164" s="19" t="s">
        <v>68</v>
      </c>
      <c r="AL164" s="19" t="s">
        <v>68</v>
      </c>
    </row>
    <row r="165">
      <c r="A165" s="14"/>
      <c r="B165" s="14"/>
      <c r="C165" s="14"/>
      <c r="D165" s="14"/>
      <c r="E165" s="14"/>
      <c r="F165" s="14"/>
      <c r="G165" s="14"/>
      <c r="AK165" s="19" t="s">
        <v>68</v>
      </c>
      <c r="AL165" s="19" t="s">
        <v>68</v>
      </c>
    </row>
    <row r="166">
      <c r="A166" s="14"/>
      <c r="B166" s="14"/>
      <c r="C166" s="14"/>
      <c r="D166" s="14"/>
      <c r="E166" s="14"/>
      <c r="F166" s="14"/>
      <c r="G166" s="14"/>
      <c r="AK166" s="19" t="s">
        <v>68</v>
      </c>
      <c r="AL166" s="19" t="s">
        <v>68</v>
      </c>
    </row>
    <row r="167">
      <c r="A167" s="14"/>
      <c r="B167" s="14"/>
      <c r="C167" s="14"/>
      <c r="D167" s="14"/>
      <c r="E167" s="14"/>
      <c r="F167" s="14"/>
      <c r="G167" s="14"/>
      <c r="AK167" s="19" t="s">
        <v>68</v>
      </c>
      <c r="AL167" s="19" t="s">
        <v>68</v>
      </c>
    </row>
    <row r="168">
      <c r="A168" s="14"/>
      <c r="B168" s="14"/>
      <c r="C168" s="14"/>
      <c r="D168" s="14"/>
      <c r="E168" s="14"/>
      <c r="F168" s="14"/>
      <c r="G168" s="14"/>
      <c r="AK168" s="19" t="s">
        <v>68</v>
      </c>
      <c r="AL168" s="19" t="s">
        <v>68</v>
      </c>
    </row>
    <row r="169">
      <c r="A169" s="14"/>
      <c r="B169" s="14"/>
      <c r="C169" s="14"/>
      <c r="D169" s="14"/>
      <c r="E169" s="14"/>
      <c r="F169" s="14"/>
      <c r="G169" s="14"/>
      <c r="AK169" s="19" t="s">
        <v>68</v>
      </c>
      <c r="AL169" s="19" t="s">
        <v>68</v>
      </c>
    </row>
    <row r="170">
      <c r="A170" s="14"/>
      <c r="B170" s="14"/>
      <c r="C170" s="14"/>
      <c r="D170" s="14"/>
      <c r="E170" s="14"/>
      <c r="F170" s="14"/>
      <c r="G170" s="14"/>
      <c r="AK170" s="19" t="s">
        <v>68</v>
      </c>
      <c r="AL170" s="19" t="s">
        <v>68</v>
      </c>
    </row>
    <row r="171">
      <c r="A171" s="14"/>
      <c r="B171" s="14"/>
      <c r="C171" s="14"/>
      <c r="D171" s="14"/>
      <c r="E171" s="14"/>
      <c r="F171" s="14"/>
      <c r="G171" s="14"/>
      <c r="AK171" s="19" t="s">
        <v>68</v>
      </c>
      <c r="AL171" s="19" t="s">
        <v>68</v>
      </c>
    </row>
    <row r="172">
      <c r="A172" s="14"/>
      <c r="B172" s="14"/>
      <c r="C172" s="14"/>
      <c r="D172" s="14"/>
      <c r="E172" s="14"/>
      <c r="F172" s="14"/>
      <c r="G172" s="14"/>
      <c r="AK172" s="19" t="s">
        <v>68</v>
      </c>
      <c r="AL172" s="19" t="s">
        <v>68</v>
      </c>
    </row>
    <row r="173">
      <c r="A173" s="14"/>
      <c r="B173" s="14"/>
      <c r="C173" s="14"/>
      <c r="D173" s="14"/>
      <c r="E173" s="14"/>
      <c r="F173" s="14"/>
      <c r="G173" s="14"/>
      <c r="AK173" s="19" t="s">
        <v>68</v>
      </c>
      <c r="AL173" s="19" t="s">
        <v>68</v>
      </c>
    </row>
    <row r="174">
      <c r="A174" s="14"/>
      <c r="B174" s="14"/>
      <c r="C174" s="14"/>
      <c r="D174" s="14"/>
      <c r="E174" s="14"/>
      <c r="F174" s="14"/>
      <c r="G174" s="14"/>
      <c r="AK174" s="19" t="s">
        <v>68</v>
      </c>
      <c r="AL174" s="19" t="s">
        <v>68</v>
      </c>
    </row>
    <row r="175">
      <c r="A175" s="14"/>
      <c r="B175" s="14"/>
      <c r="C175" s="14"/>
      <c r="D175" s="14"/>
      <c r="E175" s="14"/>
      <c r="F175" s="14"/>
      <c r="G175" s="14"/>
      <c r="AK175" s="19" t="s">
        <v>68</v>
      </c>
      <c r="AL175" s="19" t="s">
        <v>68</v>
      </c>
    </row>
    <row r="176">
      <c r="A176" s="14"/>
      <c r="B176" s="14"/>
      <c r="C176" s="14"/>
      <c r="D176" s="14"/>
      <c r="E176" s="14"/>
      <c r="F176" s="14"/>
      <c r="G176" s="14"/>
      <c r="AK176" s="19" t="s">
        <v>68</v>
      </c>
      <c r="AL176" s="19" t="s">
        <v>68</v>
      </c>
    </row>
    <row r="177">
      <c r="A177" s="14"/>
      <c r="B177" s="14"/>
      <c r="C177" s="14"/>
      <c r="D177" s="14"/>
      <c r="E177" s="14"/>
      <c r="F177" s="14"/>
      <c r="G177" s="14"/>
      <c r="AK177" s="19" t="s">
        <v>68</v>
      </c>
      <c r="AL177" s="19" t="s">
        <v>68</v>
      </c>
    </row>
    <row r="178">
      <c r="A178" s="14"/>
      <c r="B178" s="14"/>
      <c r="C178" s="14"/>
      <c r="D178" s="14"/>
      <c r="E178" s="14"/>
      <c r="F178" s="14"/>
      <c r="G178" s="14"/>
      <c r="AK178" s="19" t="s">
        <v>68</v>
      </c>
      <c r="AL178" s="19" t="s">
        <v>68</v>
      </c>
    </row>
    <row r="179">
      <c r="A179" s="14"/>
      <c r="B179" s="14"/>
      <c r="C179" s="14"/>
      <c r="D179" s="14"/>
      <c r="E179" s="14"/>
      <c r="F179" s="14"/>
      <c r="G179" s="14"/>
      <c r="AK179" s="19" t="s">
        <v>68</v>
      </c>
      <c r="AL179" s="19" t="s">
        <v>68</v>
      </c>
    </row>
    <row r="180">
      <c r="A180" s="14"/>
      <c r="B180" s="14"/>
      <c r="C180" s="14"/>
      <c r="D180" s="14"/>
      <c r="E180" s="14"/>
      <c r="F180" s="14"/>
      <c r="G180" s="14"/>
      <c r="AK180" s="19" t="s">
        <v>68</v>
      </c>
      <c r="AL180" s="19" t="s">
        <v>68</v>
      </c>
    </row>
    <row r="181">
      <c r="A181" s="14"/>
      <c r="B181" s="14"/>
      <c r="C181" s="14"/>
      <c r="D181" s="14"/>
      <c r="E181" s="14"/>
      <c r="F181" s="14"/>
      <c r="G181" s="14"/>
      <c r="AK181" s="19" t="s">
        <v>68</v>
      </c>
      <c r="AL181" s="19" t="s">
        <v>68</v>
      </c>
    </row>
    <row r="182">
      <c r="A182" s="14"/>
      <c r="B182" s="14"/>
      <c r="C182" s="14"/>
      <c r="D182" s="14"/>
      <c r="E182" s="14"/>
      <c r="F182" s="14"/>
      <c r="G182" s="14"/>
      <c r="AK182" s="19" t="s">
        <v>68</v>
      </c>
      <c r="AL182" s="19" t="s">
        <v>68</v>
      </c>
    </row>
    <row r="183">
      <c r="A183" s="14"/>
      <c r="B183" s="14"/>
      <c r="C183" s="14"/>
      <c r="D183" s="14"/>
      <c r="E183" s="14"/>
      <c r="F183" s="14"/>
      <c r="G183" s="14"/>
      <c r="AK183" s="19" t="s">
        <v>68</v>
      </c>
      <c r="AL183" s="19" t="s">
        <v>68</v>
      </c>
    </row>
    <row r="184">
      <c r="A184" s="14"/>
      <c r="B184" s="14"/>
      <c r="C184" s="14"/>
      <c r="D184" s="14"/>
      <c r="E184" s="14"/>
      <c r="F184" s="14"/>
      <c r="G184" s="14"/>
      <c r="AK184" s="19" t="s">
        <v>68</v>
      </c>
      <c r="AL184" s="19" t="s">
        <v>68</v>
      </c>
    </row>
    <row r="185">
      <c r="A185" s="14"/>
      <c r="B185" s="14"/>
      <c r="C185" s="14"/>
      <c r="D185" s="14"/>
      <c r="E185" s="14"/>
      <c r="F185" s="14"/>
      <c r="G185" s="14"/>
      <c r="AK185" s="19" t="s">
        <v>68</v>
      </c>
      <c r="AL185" s="19" t="s">
        <v>68</v>
      </c>
    </row>
    <row r="186">
      <c r="A186" s="14"/>
      <c r="B186" s="14"/>
      <c r="C186" s="14"/>
      <c r="D186" s="14"/>
      <c r="E186" s="14"/>
      <c r="F186" s="14"/>
      <c r="G186" s="14"/>
      <c r="AK186" s="19" t="s">
        <v>68</v>
      </c>
      <c r="AL186" s="19" t="s">
        <v>68</v>
      </c>
    </row>
    <row r="187">
      <c r="A187" s="14"/>
      <c r="B187" s="14"/>
      <c r="C187" s="14"/>
      <c r="D187" s="14"/>
      <c r="E187" s="14"/>
      <c r="F187" s="14"/>
      <c r="G187" s="14"/>
      <c r="AK187" s="19" t="s">
        <v>68</v>
      </c>
      <c r="AL187" s="19" t="s">
        <v>68</v>
      </c>
    </row>
    <row r="188">
      <c r="A188" s="14"/>
      <c r="B188" s="14"/>
      <c r="C188" s="14"/>
      <c r="D188" s="14"/>
      <c r="E188" s="14"/>
      <c r="F188" s="14"/>
      <c r="G188" s="14"/>
      <c r="AK188" s="19" t="s">
        <v>68</v>
      </c>
      <c r="AL188" s="19" t="s">
        <v>68</v>
      </c>
    </row>
    <row r="189">
      <c r="A189" s="14"/>
      <c r="B189" s="14"/>
      <c r="C189" s="14"/>
      <c r="D189" s="14"/>
      <c r="E189" s="14"/>
      <c r="F189" s="14"/>
      <c r="G189" s="14"/>
      <c r="AK189" s="19" t="s">
        <v>68</v>
      </c>
      <c r="AL189" s="19" t="s">
        <v>68</v>
      </c>
    </row>
    <row r="190">
      <c r="A190" s="14"/>
      <c r="B190" s="14"/>
      <c r="C190" s="14"/>
      <c r="D190" s="14"/>
      <c r="E190" s="14"/>
      <c r="F190" s="14"/>
      <c r="G190" s="14"/>
      <c r="AK190" s="19" t="s">
        <v>68</v>
      </c>
      <c r="AL190" s="19" t="s">
        <v>68</v>
      </c>
    </row>
    <row r="191">
      <c r="A191" s="14"/>
      <c r="B191" s="14"/>
      <c r="C191" s="14"/>
      <c r="D191" s="14"/>
      <c r="E191" s="14"/>
      <c r="F191" s="14"/>
      <c r="G191" s="14"/>
      <c r="AK191" s="19" t="s">
        <v>68</v>
      </c>
      <c r="AL191" s="19" t="s">
        <v>68</v>
      </c>
    </row>
    <row r="192">
      <c r="A192" s="14"/>
      <c r="B192" s="14"/>
      <c r="C192" s="14"/>
      <c r="D192" s="14"/>
      <c r="E192" s="14"/>
      <c r="F192" s="14"/>
      <c r="G192" s="14"/>
      <c r="AK192" s="19" t="s">
        <v>68</v>
      </c>
      <c r="AL192" s="19" t="s">
        <v>68</v>
      </c>
    </row>
    <row r="193">
      <c r="A193" s="14"/>
      <c r="B193" s="14"/>
      <c r="C193" s="14"/>
      <c r="D193" s="14"/>
      <c r="E193" s="14"/>
      <c r="F193" s="14"/>
      <c r="G193" s="14"/>
      <c r="AK193" s="19" t="s">
        <v>68</v>
      </c>
      <c r="AL193" s="19" t="s">
        <v>68</v>
      </c>
    </row>
    <row r="194">
      <c r="A194" s="14"/>
      <c r="B194" s="14"/>
      <c r="C194" s="14"/>
      <c r="D194" s="14"/>
      <c r="E194" s="14"/>
      <c r="F194" s="14"/>
      <c r="G194" s="14"/>
      <c r="AK194" s="19" t="s">
        <v>68</v>
      </c>
      <c r="AL194" s="19" t="s">
        <v>68</v>
      </c>
    </row>
    <row r="195">
      <c r="A195" s="14"/>
      <c r="B195" s="14"/>
      <c r="C195" s="14"/>
      <c r="D195" s="14"/>
      <c r="E195" s="14"/>
      <c r="F195" s="14"/>
      <c r="G195" s="14"/>
      <c r="AK195" s="19" t="s">
        <v>68</v>
      </c>
      <c r="AL195" s="19" t="s">
        <v>68</v>
      </c>
    </row>
    <row r="196">
      <c r="A196" s="14"/>
      <c r="B196" s="14"/>
      <c r="C196" s="14"/>
      <c r="D196" s="14"/>
      <c r="E196" s="14"/>
      <c r="F196" s="14"/>
      <c r="G196" s="14"/>
      <c r="AK196" s="19" t="s">
        <v>68</v>
      </c>
      <c r="AL196" s="19" t="s">
        <v>68</v>
      </c>
    </row>
    <row r="197">
      <c r="A197" s="14"/>
      <c r="B197" s="14"/>
      <c r="C197" s="14"/>
      <c r="D197" s="14"/>
      <c r="E197" s="14"/>
      <c r="F197" s="14"/>
      <c r="G197" s="14"/>
      <c r="AK197" s="19" t="s">
        <v>68</v>
      </c>
      <c r="AL197" s="19" t="s">
        <v>68</v>
      </c>
    </row>
    <row r="198">
      <c r="A198" s="14"/>
      <c r="B198" s="14"/>
      <c r="C198" s="14"/>
      <c r="D198" s="14"/>
      <c r="E198" s="14"/>
      <c r="F198" s="14"/>
      <c r="G198" s="14"/>
      <c r="AK198" s="19" t="s">
        <v>68</v>
      </c>
      <c r="AL198" s="19" t="s">
        <v>68</v>
      </c>
    </row>
    <row r="199">
      <c r="A199" s="14"/>
      <c r="B199" s="14"/>
      <c r="C199" s="14"/>
      <c r="D199" s="14"/>
      <c r="E199" s="14"/>
      <c r="F199" s="14"/>
      <c r="G199" s="14"/>
      <c r="AK199" s="19" t="s">
        <v>68</v>
      </c>
      <c r="AL199" s="19" t="s">
        <v>68</v>
      </c>
    </row>
    <row r="200">
      <c r="A200" s="14"/>
      <c r="B200" s="14"/>
      <c r="C200" s="14"/>
      <c r="D200" s="14"/>
      <c r="E200" s="14"/>
      <c r="F200" s="14"/>
      <c r="G200" s="14"/>
      <c r="AK200" s="19" t="s">
        <v>68</v>
      </c>
      <c r="AL200" s="19" t="s">
        <v>68</v>
      </c>
    </row>
    <row r="201">
      <c r="A201" s="14"/>
      <c r="B201" s="14"/>
      <c r="C201" s="14"/>
      <c r="D201" s="14"/>
      <c r="E201" s="14"/>
      <c r="F201" s="14"/>
      <c r="G201" s="14"/>
      <c r="AK201" s="19" t="s">
        <v>68</v>
      </c>
      <c r="AL201" s="19" t="s">
        <v>68</v>
      </c>
    </row>
    <row r="202">
      <c r="A202" s="14"/>
      <c r="B202" s="14"/>
      <c r="C202" s="14"/>
      <c r="D202" s="14"/>
      <c r="E202" s="14"/>
      <c r="F202" s="14"/>
      <c r="G202" s="14"/>
      <c r="AK202" s="19" t="s">
        <v>68</v>
      </c>
      <c r="AL202" s="19" t="s">
        <v>68</v>
      </c>
    </row>
    <row r="203">
      <c r="A203" s="14"/>
      <c r="B203" s="14"/>
      <c r="C203" s="14"/>
      <c r="D203" s="14"/>
      <c r="E203" s="14"/>
      <c r="F203" s="14"/>
      <c r="G203" s="14"/>
      <c r="AK203" s="19" t="s">
        <v>68</v>
      </c>
      <c r="AL203" s="19" t="s">
        <v>68</v>
      </c>
    </row>
    <row r="204">
      <c r="A204" s="14"/>
      <c r="B204" s="14"/>
      <c r="C204" s="14"/>
      <c r="D204" s="14"/>
      <c r="E204" s="14"/>
      <c r="F204" s="14"/>
      <c r="G204" s="14"/>
      <c r="AK204" s="19" t="s">
        <v>68</v>
      </c>
      <c r="AL204" s="19" t="s">
        <v>68</v>
      </c>
    </row>
    <row r="205">
      <c r="A205" s="14"/>
      <c r="B205" s="14"/>
      <c r="C205" s="14"/>
      <c r="D205" s="14"/>
      <c r="E205" s="14"/>
      <c r="F205" s="14"/>
      <c r="G205" s="14"/>
      <c r="AK205" s="19" t="s">
        <v>68</v>
      </c>
      <c r="AL205" s="19" t="s">
        <v>68</v>
      </c>
    </row>
    <row r="206">
      <c r="A206" s="14"/>
      <c r="B206" s="14"/>
      <c r="C206" s="14"/>
      <c r="D206" s="14"/>
      <c r="E206" s="14"/>
      <c r="F206" s="14"/>
      <c r="G206" s="14"/>
      <c r="AK206" s="19" t="s">
        <v>68</v>
      </c>
      <c r="AL206" s="19" t="s">
        <v>68</v>
      </c>
    </row>
    <row r="207">
      <c r="A207" s="14"/>
      <c r="B207" s="14"/>
      <c r="C207" s="14"/>
      <c r="D207" s="14"/>
      <c r="E207" s="14"/>
      <c r="F207" s="14"/>
      <c r="G207" s="14"/>
      <c r="AK207" s="19" t="s">
        <v>68</v>
      </c>
      <c r="AL207" s="19" t="s">
        <v>68</v>
      </c>
    </row>
    <row r="208">
      <c r="A208" s="14"/>
      <c r="B208" s="14"/>
      <c r="C208" s="14"/>
      <c r="D208" s="14"/>
      <c r="E208" s="14"/>
      <c r="F208" s="14"/>
      <c r="G208" s="14"/>
      <c r="AK208" s="19" t="s">
        <v>68</v>
      </c>
      <c r="AL208" s="19" t="s">
        <v>68</v>
      </c>
    </row>
    <row r="209">
      <c r="A209" s="14"/>
      <c r="B209" s="14"/>
      <c r="C209" s="14"/>
      <c r="D209" s="14"/>
      <c r="E209" s="14"/>
      <c r="F209" s="14"/>
      <c r="G209" s="14"/>
      <c r="AK209" s="19" t="s">
        <v>68</v>
      </c>
      <c r="AL209" s="19" t="s">
        <v>68</v>
      </c>
    </row>
    <row r="210">
      <c r="A210" s="14"/>
      <c r="B210" s="14"/>
      <c r="C210" s="14"/>
      <c r="D210" s="14"/>
      <c r="E210" s="14"/>
      <c r="F210" s="14"/>
      <c r="G210" s="14"/>
      <c r="AK210" s="19" t="s">
        <v>68</v>
      </c>
      <c r="AL210" s="19" t="s">
        <v>68</v>
      </c>
    </row>
    <row r="211">
      <c r="A211" s="14"/>
      <c r="B211" s="14"/>
      <c r="C211" s="14"/>
      <c r="D211" s="14"/>
      <c r="E211" s="14"/>
      <c r="F211" s="14"/>
      <c r="G211" s="14"/>
      <c r="AK211" s="19" t="s">
        <v>68</v>
      </c>
      <c r="AL211" s="19" t="s">
        <v>68</v>
      </c>
    </row>
    <row r="212">
      <c r="A212" s="14"/>
      <c r="B212" s="14"/>
      <c r="C212" s="14"/>
      <c r="D212" s="14"/>
      <c r="E212" s="14"/>
      <c r="F212" s="14"/>
      <c r="G212" s="14"/>
      <c r="AK212" s="19" t="s">
        <v>68</v>
      </c>
      <c r="AL212" s="19" t="s">
        <v>68</v>
      </c>
    </row>
    <row r="213">
      <c r="A213" s="14"/>
      <c r="B213" s="14"/>
      <c r="C213" s="14"/>
      <c r="D213" s="14"/>
      <c r="E213" s="14"/>
      <c r="F213" s="14"/>
      <c r="G213" s="14"/>
      <c r="AK213" s="19" t="s">
        <v>68</v>
      </c>
      <c r="AL213" s="19" t="s">
        <v>68</v>
      </c>
    </row>
    <row r="214">
      <c r="A214" s="14"/>
      <c r="B214" s="14"/>
      <c r="C214" s="14"/>
      <c r="D214" s="14"/>
      <c r="E214" s="14"/>
      <c r="F214" s="14"/>
      <c r="G214" s="14"/>
      <c r="AK214" s="19" t="s">
        <v>68</v>
      </c>
      <c r="AL214" s="19" t="s">
        <v>68</v>
      </c>
    </row>
    <row r="215">
      <c r="A215" s="14"/>
      <c r="B215" s="14"/>
      <c r="C215" s="14"/>
      <c r="D215" s="14"/>
      <c r="E215" s="14"/>
      <c r="F215" s="14"/>
      <c r="G215" s="14"/>
      <c r="AK215" s="19" t="s">
        <v>68</v>
      </c>
      <c r="AL215" s="19" t="s">
        <v>68</v>
      </c>
    </row>
    <row r="216">
      <c r="A216" s="14"/>
      <c r="B216" s="14"/>
      <c r="C216" s="14"/>
      <c r="D216" s="14"/>
      <c r="E216" s="14"/>
      <c r="F216" s="14"/>
      <c r="G216" s="14"/>
      <c r="AK216" s="19" t="s">
        <v>68</v>
      </c>
      <c r="AL216" s="19" t="s">
        <v>68</v>
      </c>
    </row>
    <row r="217">
      <c r="A217" s="14"/>
      <c r="B217" s="14"/>
      <c r="C217" s="14"/>
      <c r="D217" s="14"/>
      <c r="E217" s="14"/>
      <c r="F217" s="14"/>
      <c r="G217" s="14"/>
      <c r="AK217" s="19" t="s">
        <v>68</v>
      </c>
      <c r="AL217" s="19" t="s">
        <v>68</v>
      </c>
    </row>
    <row r="218">
      <c r="A218" s="14"/>
      <c r="B218" s="14"/>
      <c r="C218" s="14"/>
      <c r="D218" s="14"/>
      <c r="E218" s="14"/>
      <c r="F218" s="14"/>
      <c r="G218" s="14"/>
      <c r="AK218" s="19" t="s">
        <v>68</v>
      </c>
      <c r="AL218" s="19" t="s">
        <v>68</v>
      </c>
    </row>
    <row r="219">
      <c r="A219" s="14"/>
      <c r="B219" s="14"/>
      <c r="C219" s="14"/>
      <c r="D219" s="14"/>
      <c r="E219" s="14"/>
      <c r="F219" s="14"/>
      <c r="G219" s="14"/>
      <c r="AK219" s="19" t="s">
        <v>68</v>
      </c>
      <c r="AL219" s="19" t="s">
        <v>68</v>
      </c>
    </row>
    <row r="220">
      <c r="A220" s="14"/>
      <c r="B220" s="14"/>
      <c r="C220" s="14"/>
      <c r="D220" s="14"/>
      <c r="E220" s="14"/>
      <c r="F220" s="14"/>
      <c r="G220" s="14"/>
      <c r="AK220" s="19" t="s">
        <v>68</v>
      </c>
      <c r="AL220" s="19" t="s">
        <v>68</v>
      </c>
    </row>
    <row r="221">
      <c r="A221" s="14"/>
      <c r="B221" s="14"/>
      <c r="C221" s="14"/>
      <c r="D221" s="14"/>
      <c r="E221" s="14"/>
      <c r="F221" s="14"/>
      <c r="G221" s="14"/>
      <c r="AK221" s="19" t="s">
        <v>68</v>
      </c>
      <c r="AL221" s="19" t="s">
        <v>68</v>
      </c>
    </row>
    <row r="222">
      <c r="A222" s="14"/>
      <c r="B222" s="14"/>
      <c r="C222" s="14"/>
      <c r="D222" s="14"/>
      <c r="E222" s="14"/>
      <c r="F222" s="14"/>
      <c r="G222" s="14"/>
      <c r="AK222" s="19" t="s">
        <v>68</v>
      </c>
      <c r="AL222" s="19" t="s">
        <v>68</v>
      </c>
    </row>
    <row r="223">
      <c r="A223" s="14"/>
      <c r="B223" s="14"/>
      <c r="C223" s="14"/>
      <c r="D223" s="14"/>
      <c r="E223" s="14"/>
      <c r="F223" s="14"/>
      <c r="G223" s="14"/>
      <c r="AK223" s="19" t="s">
        <v>68</v>
      </c>
      <c r="AL223" s="19" t="s">
        <v>68</v>
      </c>
    </row>
    <row r="224">
      <c r="A224" s="14"/>
      <c r="B224" s="14"/>
      <c r="C224" s="14"/>
      <c r="D224" s="14"/>
      <c r="E224" s="14"/>
      <c r="F224" s="14"/>
      <c r="G224" s="14"/>
      <c r="AK224" s="19" t="s">
        <v>68</v>
      </c>
      <c r="AL224" s="19" t="s">
        <v>68</v>
      </c>
    </row>
    <row r="225">
      <c r="A225" s="14"/>
      <c r="B225" s="14"/>
      <c r="C225" s="14"/>
      <c r="D225" s="14"/>
      <c r="E225" s="14"/>
      <c r="F225" s="14"/>
      <c r="G225" s="14"/>
      <c r="AK225" s="19" t="s">
        <v>68</v>
      </c>
      <c r="AL225" s="19" t="s">
        <v>68</v>
      </c>
    </row>
    <row r="226">
      <c r="A226" s="14"/>
      <c r="B226" s="14"/>
      <c r="C226" s="14"/>
      <c r="D226" s="14"/>
      <c r="E226" s="14"/>
      <c r="F226" s="14"/>
      <c r="G226" s="14"/>
      <c r="AK226" s="19" t="s">
        <v>68</v>
      </c>
      <c r="AL226" s="19" t="s">
        <v>68</v>
      </c>
    </row>
    <row r="227">
      <c r="A227" s="14"/>
      <c r="B227" s="14"/>
      <c r="C227" s="14"/>
      <c r="D227" s="14"/>
      <c r="E227" s="14"/>
      <c r="F227" s="14"/>
      <c r="G227" s="14"/>
      <c r="AK227" s="19" t="s">
        <v>68</v>
      </c>
      <c r="AL227" s="19" t="s">
        <v>68</v>
      </c>
    </row>
    <row r="228">
      <c r="A228" s="14"/>
      <c r="B228" s="14"/>
      <c r="C228" s="14"/>
      <c r="D228" s="14"/>
      <c r="E228" s="14"/>
      <c r="F228" s="14"/>
      <c r="G228" s="14"/>
      <c r="AK228" s="19" t="s">
        <v>68</v>
      </c>
      <c r="AL228" s="19" t="s">
        <v>68</v>
      </c>
    </row>
    <row r="229">
      <c r="A229" s="14"/>
      <c r="B229" s="14"/>
      <c r="C229" s="14"/>
      <c r="D229" s="14"/>
      <c r="E229" s="14"/>
      <c r="F229" s="14"/>
      <c r="G229" s="14"/>
      <c r="AK229" s="19" t="s">
        <v>68</v>
      </c>
      <c r="AL229" s="19" t="s">
        <v>68</v>
      </c>
    </row>
    <row r="230">
      <c r="A230" s="14"/>
      <c r="B230" s="14"/>
      <c r="C230" s="14"/>
      <c r="D230" s="14"/>
      <c r="E230" s="14"/>
      <c r="F230" s="14"/>
      <c r="G230" s="14"/>
      <c r="AK230" s="19" t="s">
        <v>68</v>
      </c>
      <c r="AL230" s="19" t="s">
        <v>68</v>
      </c>
    </row>
    <row r="231">
      <c r="A231" s="14"/>
      <c r="B231" s="14"/>
      <c r="C231" s="14"/>
      <c r="D231" s="14"/>
      <c r="E231" s="14"/>
      <c r="F231" s="14"/>
      <c r="G231" s="14"/>
      <c r="AK231" s="19" t="s">
        <v>68</v>
      </c>
      <c r="AL231" s="19" t="s">
        <v>68</v>
      </c>
    </row>
    <row r="232">
      <c r="A232" s="14"/>
      <c r="B232" s="14"/>
      <c r="C232" s="14"/>
      <c r="D232" s="14"/>
      <c r="E232" s="14"/>
      <c r="F232" s="14"/>
      <c r="G232" s="14"/>
      <c r="AK232" s="19" t="s">
        <v>68</v>
      </c>
      <c r="AL232" s="19" t="s">
        <v>68</v>
      </c>
    </row>
    <row r="233">
      <c r="A233" s="14"/>
      <c r="B233" s="14"/>
      <c r="C233" s="14"/>
      <c r="D233" s="14"/>
      <c r="E233" s="14"/>
      <c r="F233" s="14"/>
      <c r="G233" s="14"/>
      <c r="AK233" s="19" t="s">
        <v>68</v>
      </c>
      <c r="AL233" s="19" t="s">
        <v>68</v>
      </c>
    </row>
    <row r="234">
      <c r="A234" s="14"/>
      <c r="B234" s="14"/>
      <c r="C234" s="14"/>
      <c r="D234" s="14"/>
      <c r="E234" s="14"/>
      <c r="F234" s="14"/>
      <c r="G234" s="14"/>
      <c r="AK234" s="19" t="s">
        <v>68</v>
      </c>
      <c r="AL234" s="19" t="s">
        <v>68</v>
      </c>
    </row>
    <row r="235">
      <c r="A235" s="14"/>
      <c r="B235" s="14"/>
      <c r="C235" s="14"/>
      <c r="D235" s="14"/>
      <c r="E235" s="14"/>
      <c r="F235" s="14"/>
      <c r="G235" s="14"/>
      <c r="AK235" s="19" t="s">
        <v>68</v>
      </c>
      <c r="AL235" s="19" t="s">
        <v>68</v>
      </c>
    </row>
    <row r="236">
      <c r="A236" s="14"/>
      <c r="B236" s="14"/>
      <c r="C236" s="14"/>
      <c r="D236" s="14"/>
      <c r="E236" s="14"/>
      <c r="F236" s="14"/>
      <c r="G236" s="14"/>
      <c r="AK236" s="19" t="s">
        <v>68</v>
      </c>
      <c r="AL236" s="19" t="s">
        <v>68</v>
      </c>
    </row>
    <row r="237">
      <c r="A237" s="14"/>
      <c r="B237" s="14"/>
      <c r="C237" s="14"/>
      <c r="D237" s="14"/>
      <c r="E237" s="14"/>
      <c r="F237" s="14"/>
      <c r="G237" s="14"/>
      <c r="AK237" s="19" t="s">
        <v>68</v>
      </c>
      <c r="AL237" s="19" t="s">
        <v>68</v>
      </c>
    </row>
    <row r="238">
      <c r="A238" s="14"/>
      <c r="B238" s="14"/>
      <c r="C238" s="14"/>
      <c r="D238" s="14"/>
      <c r="E238" s="14"/>
      <c r="F238" s="14"/>
      <c r="G238" s="14"/>
      <c r="AK238" s="19" t="s">
        <v>68</v>
      </c>
      <c r="AL238" s="19" t="s">
        <v>68</v>
      </c>
    </row>
    <row r="239">
      <c r="A239" s="14"/>
      <c r="B239" s="14"/>
      <c r="C239" s="14"/>
      <c r="D239" s="14"/>
      <c r="E239" s="14"/>
      <c r="F239" s="14"/>
      <c r="G239" s="14"/>
      <c r="AK239" s="19" t="s">
        <v>68</v>
      </c>
      <c r="AL239" s="19" t="s">
        <v>68</v>
      </c>
    </row>
    <row r="240">
      <c r="A240" s="14"/>
      <c r="B240" s="14"/>
      <c r="C240" s="14"/>
      <c r="D240" s="14"/>
      <c r="E240" s="14"/>
      <c r="F240" s="14"/>
      <c r="G240" s="14"/>
      <c r="AK240" s="19" t="s">
        <v>68</v>
      </c>
      <c r="AL240" s="19" t="s">
        <v>68</v>
      </c>
    </row>
    <row r="241">
      <c r="A241" s="14"/>
      <c r="B241" s="14"/>
      <c r="C241" s="14"/>
      <c r="D241" s="14"/>
      <c r="E241" s="14"/>
      <c r="F241" s="14"/>
      <c r="G241" s="14"/>
      <c r="AK241" s="19" t="s">
        <v>68</v>
      </c>
      <c r="AL241" s="19" t="s">
        <v>68</v>
      </c>
    </row>
    <row r="242">
      <c r="A242" s="14"/>
      <c r="B242" s="14"/>
      <c r="C242" s="14"/>
      <c r="D242" s="14"/>
      <c r="E242" s="14"/>
      <c r="F242" s="14"/>
      <c r="G242" s="14"/>
      <c r="AK242" s="19" t="s">
        <v>68</v>
      </c>
      <c r="AL242" s="19" t="s">
        <v>68</v>
      </c>
    </row>
    <row r="243">
      <c r="A243" s="14"/>
      <c r="B243" s="14"/>
      <c r="C243" s="14"/>
      <c r="D243" s="14"/>
      <c r="E243" s="14"/>
      <c r="F243" s="14"/>
      <c r="G243" s="14"/>
      <c r="AK243" s="19" t="s">
        <v>68</v>
      </c>
      <c r="AL243" s="19" t="s">
        <v>68</v>
      </c>
    </row>
    <row r="244">
      <c r="A244" s="14"/>
      <c r="B244" s="14"/>
      <c r="C244" s="14"/>
      <c r="D244" s="14"/>
      <c r="E244" s="14"/>
      <c r="F244" s="14"/>
      <c r="G244" s="14"/>
      <c r="AK244" s="19" t="s">
        <v>68</v>
      </c>
      <c r="AL244" s="19" t="s">
        <v>68</v>
      </c>
    </row>
    <row r="245">
      <c r="A245" s="14"/>
      <c r="B245" s="14"/>
      <c r="C245" s="14"/>
      <c r="D245" s="14"/>
      <c r="E245" s="14"/>
      <c r="F245" s="14"/>
      <c r="G245" s="14"/>
      <c r="AK245" s="19" t="s">
        <v>68</v>
      </c>
      <c r="AL245" s="19" t="s">
        <v>68</v>
      </c>
    </row>
    <row r="246">
      <c r="A246" s="14"/>
      <c r="B246" s="14"/>
      <c r="C246" s="14"/>
      <c r="D246" s="14"/>
      <c r="E246" s="14"/>
      <c r="F246" s="14"/>
      <c r="G246" s="14"/>
      <c r="AK246" s="19" t="s">
        <v>68</v>
      </c>
      <c r="AL246" s="19" t="s">
        <v>68</v>
      </c>
    </row>
    <row r="247">
      <c r="A247" s="14"/>
      <c r="B247" s="14"/>
      <c r="C247" s="14"/>
      <c r="D247" s="14"/>
      <c r="E247" s="14"/>
      <c r="F247" s="14"/>
      <c r="G247" s="14"/>
      <c r="AK247" s="19" t="s">
        <v>68</v>
      </c>
      <c r="AL247" s="19" t="s">
        <v>68</v>
      </c>
    </row>
    <row r="248">
      <c r="A248" s="14"/>
      <c r="B248" s="14"/>
      <c r="C248" s="14"/>
      <c r="D248" s="14"/>
      <c r="E248" s="14"/>
      <c r="F248" s="14"/>
      <c r="G248" s="14"/>
      <c r="AK248" s="19" t="s">
        <v>68</v>
      </c>
      <c r="AL248" s="19" t="s">
        <v>68</v>
      </c>
    </row>
    <row r="249">
      <c r="A249" s="14"/>
      <c r="B249" s="14"/>
      <c r="C249" s="14"/>
      <c r="D249" s="14"/>
      <c r="E249" s="14"/>
      <c r="F249" s="14"/>
      <c r="G249" s="14"/>
      <c r="AK249" s="19" t="s">
        <v>68</v>
      </c>
      <c r="AL249" s="19" t="s">
        <v>68</v>
      </c>
    </row>
    <row r="250">
      <c r="A250" s="14"/>
      <c r="B250" s="14"/>
      <c r="C250" s="14"/>
      <c r="D250" s="14"/>
      <c r="E250" s="14"/>
      <c r="F250" s="14"/>
      <c r="G250" s="14"/>
      <c r="AK250" s="19" t="s">
        <v>68</v>
      </c>
      <c r="AL250" s="19" t="s">
        <v>68</v>
      </c>
    </row>
    <row r="251">
      <c r="A251" s="14"/>
      <c r="B251" s="14"/>
      <c r="C251" s="14"/>
      <c r="D251" s="14"/>
      <c r="E251" s="14"/>
      <c r="F251" s="14"/>
      <c r="G251" s="14"/>
      <c r="AK251" s="19" t="s">
        <v>68</v>
      </c>
      <c r="AL251" s="19" t="s">
        <v>68</v>
      </c>
    </row>
    <row r="252">
      <c r="A252" s="14"/>
      <c r="B252" s="14"/>
      <c r="C252" s="14"/>
      <c r="D252" s="14"/>
      <c r="E252" s="14"/>
      <c r="F252" s="14"/>
      <c r="G252" s="14"/>
      <c r="AK252" s="19" t="s">
        <v>68</v>
      </c>
      <c r="AL252" s="19" t="s">
        <v>68</v>
      </c>
    </row>
    <row r="253">
      <c r="A253" s="14"/>
      <c r="B253" s="14"/>
      <c r="C253" s="14"/>
      <c r="D253" s="14"/>
      <c r="E253" s="14"/>
      <c r="F253" s="14"/>
      <c r="G253" s="14"/>
      <c r="AK253" s="19" t="s">
        <v>68</v>
      </c>
      <c r="AL253" s="19" t="s">
        <v>68</v>
      </c>
    </row>
    <row r="254">
      <c r="A254" s="14"/>
      <c r="B254" s="14"/>
      <c r="C254" s="14"/>
      <c r="D254" s="14"/>
      <c r="E254" s="14"/>
      <c r="F254" s="14"/>
      <c r="G254" s="14"/>
      <c r="AK254" s="19" t="s">
        <v>68</v>
      </c>
      <c r="AL254" s="19" t="s">
        <v>68</v>
      </c>
    </row>
    <row r="255">
      <c r="A255" s="14"/>
      <c r="B255" s="14"/>
      <c r="C255" s="14"/>
      <c r="D255" s="14"/>
      <c r="E255" s="14"/>
      <c r="F255" s="14"/>
      <c r="G255" s="14"/>
      <c r="AK255" s="19" t="s">
        <v>68</v>
      </c>
      <c r="AL255" s="19" t="s">
        <v>68</v>
      </c>
    </row>
    <row r="256">
      <c r="A256" s="14"/>
      <c r="B256" s="14"/>
      <c r="C256" s="14"/>
      <c r="D256" s="14"/>
      <c r="E256" s="14"/>
      <c r="F256" s="14"/>
      <c r="G256" s="14"/>
      <c r="AK256" s="19" t="s">
        <v>68</v>
      </c>
      <c r="AL256" s="19" t="s">
        <v>68</v>
      </c>
    </row>
    <row r="257">
      <c r="A257" s="14"/>
      <c r="B257" s="14"/>
      <c r="C257" s="14"/>
      <c r="D257" s="14"/>
      <c r="E257" s="14"/>
      <c r="F257" s="14"/>
      <c r="G257" s="14"/>
      <c r="AK257" s="19" t="s">
        <v>68</v>
      </c>
      <c r="AL257" s="19" t="s">
        <v>68</v>
      </c>
    </row>
    <row r="258">
      <c r="A258" s="14"/>
      <c r="B258" s="14"/>
      <c r="C258" s="14"/>
      <c r="D258" s="14"/>
      <c r="E258" s="14"/>
      <c r="F258" s="14"/>
      <c r="G258" s="14"/>
      <c r="AK258" s="19" t="s">
        <v>68</v>
      </c>
      <c r="AL258" s="19" t="s">
        <v>68</v>
      </c>
    </row>
    <row r="259">
      <c r="A259" s="14"/>
      <c r="B259" s="14"/>
      <c r="C259" s="14"/>
      <c r="D259" s="14"/>
      <c r="E259" s="14"/>
      <c r="F259" s="14"/>
      <c r="G259" s="14"/>
      <c r="AK259" s="19" t="s">
        <v>68</v>
      </c>
      <c r="AL259" s="19" t="s">
        <v>68</v>
      </c>
    </row>
    <row r="260">
      <c r="A260" s="14"/>
      <c r="B260" s="14"/>
      <c r="C260" s="14"/>
      <c r="D260" s="14"/>
      <c r="E260" s="14"/>
      <c r="F260" s="14"/>
      <c r="G260" s="14"/>
      <c r="AK260" s="19" t="s">
        <v>68</v>
      </c>
      <c r="AL260" s="19" t="s">
        <v>68</v>
      </c>
    </row>
    <row r="261">
      <c r="A261" s="14"/>
      <c r="B261" s="14"/>
      <c r="C261" s="14"/>
      <c r="D261" s="14"/>
      <c r="E261" s="14"/>
      <c r="F261" s="14"/>
      <c r="G261" s="14"/>
      <c r="AK261" s="19" t="s">
        <v>68</v>
      </c>
      <c r="AL261" s="19" t="s">
        <v>68</v>
      </c>
    </row>
    <row r="262">
      <c r="A262" s="14"/>
      <c r="B262" s="14"/>
      <c r="C262" s="14"/>
      <c r="D262" s="14"/>
      <c r="E262" s="14"/>
      <c r="F262" s="14"/>
      <c r="G262" s="14"/>
      <c r="AK262" s="19" t="s">
        <v>68</v>
      </c>
      <c r="AL262" s="19" t="s">
        <v>68</v>
      </c>
    </row>
    <row r="263">
      <c r="A263" s="14"/>
      <c r="B263" s="14"/>
      <c r="C263" s="14"/>
      <c r="D263" s="14"/>
      <c r="E263" s="14"/>
      <c r="F263" s="14"/>
      <c r="G263" s="14"/>
      <c r="AK263" s="19" t="s">
        <v>68</v>
      </c>
      <c r="AL263" s="19" t="s">
        <v>68</v>
      </c>
    </row>
    <row r="264">
      <c r="A264" s="14"/>
      <c r="B264" s="14"/>
      <c r="C264" s="14"/>
      <c r="D264" s="14"/>
      <c r="E264" s="14"/>
      <c r="F264" s="14"/>
      <c r="G264" s="14"/>
      <c r="AK264" s="19" t="s">
        <v>68</v>
      </c>
      <c r="AL264" s="19" t="s">
        <v>68</v>
      </c>
    </row>
    <row r="265">
      <c r="A265" s="14"/>
      <c r="B265" s="14"/>
      <c r="C265" s="14"/>
      <c r="D265" s="14"/>
      <c r="E265" s="14"/>
      <c r="F265" s="14"/>
      <c r="G265" s="14"/>
      <c r="AK265" s="19" t="s">
        <v>68</v>
      </c>
      <c r="AL265" s="19" t="s">
        <v>68</v>
      </c>
    </row>
    <row r="266">
      <c r="A266" s="14"/>
      <c r="B266" s="14"/>
      <c r="C266" s="14"/>
      <c r="D266" s="14"/>
      <c r="E266" s="14"/>
      <c r="F266" s="14"/>
      <c r="G266" s="14"/>
      <c r="AK266" s="19" t="s">
        <v>68</v>
      </c>
      <c r="AL266" s="19" t="s">
        <v>68</v>
      </c>
    </row>
    <row r="267">
      <c r="A267" s="14"/>
      <c r="B267" s="14"/>
      <c r="C267" s="14"/>
      <c r="D267" s="14"/>
      <c r="E267" s="14"/>
      <c r="F267" s="14"/>
      <c r="G267" s="14"/>
      <c r="AK267" s="19" t="s">
        <v>68</v>
      </c>
      <c r="AL267" s="19" t="s">
        <v>68</v>
      </c>
    </row>
    <row r="268">
      <c r="A268" s="14"/>
      <c r="B268" s="14"/>
      <c r="C268" s="14"/>
      <c r="D268" s="14"/>
      <c r="E268" s="14"/>
      <c r="F268" s="14"/>
      <c r="G268" s="14"/>
      <c r="AK268" s="19" t="s">
        <v>68</v>
      </c>
      <c r="AL268" s="19" t="s">
        <v>68</v>
      </c>
    </row>
    <row r="269">
      <c r="A269" s="14"/>
      <c r="B269" s="14"/>
      <c r="C269" s="14"/>
      <c r="D269" s="14"/>
      <c r="E269" s="14"/>
      <c r="F269" s="14"/>
      <c r="G269" s="14"/>
      <c r="AK269" s="19" t="s">
        <v>68</v>
      </c>
      <c r="AL269" s="19" t="s">
        <v>68</v>
      </c>
    </row>
    <row r="270">
      <c r="A270" s="14"/>
      <c r="B270" s="14"/>
      <c r="C270" s="14"/>
      <c r="D270" s="14"/>
      <c r="E270" s="14"/>
      <c r="F270" s="14"/>
      <c r="G270" s="14"/>
      <c r="AK270" s="19" t="s">
        <v>68</v>
      </c>
      <c r="AL270" s="19" t="s">
        <v>68</v>
      </c>
    </row>
    <row r="271">
      <c r="A271" s="14"/>
      <c r="B271" s="14"/>
      <c r="C271" s="14"/>
      <c r="D271" s="14"/>
      <c r="E271" s="14"/>
      <c r="F271" s="14"/>
      <c r="G271" s="14"/>
      <c r="AK271" s="19" t="s">
        <v>68</v>
      </c>
      <c r="AL271" s="19" t="s">
        <v>68</v>
      </c>
    </row>
    <row r="272">
      <c r="A272" s="14"/>
      <c r="B272" s="14"/>
      <c r="C272" s="14"/>
      <c r="D272" s="14"/>
      <c r="E272" s="14"/>
      <c r="F272" s="14"/>
      <c r="G272" s="14"/>
      <c r="AK272" s="19" t="s">
        <v>68</v>
      </c>
      <c r="AL272" s="19" t="s">
        <v>68</v>
      </c>
    </row>
    <row r="273">
      <c r="A273" s="14"/>
      <c r="B273" s="14"/>
      <c r="C273" s="14"/>
      <c r="D273" s="14"/>
      <c r="E273" s="14"/>
      <c r="F273" s="14"/>
      <c r="G273" s="14"/>
      <c r="AK273" s="19" t="s">
        <v>68</v>
      </c>
      <c r="AL273" s="19" t="s">
        <v>68</v>
      </c>
    </row>
    <row r="274">
      <c r="A274" s="14"/>
      <c r="B274" s="14"/>
      <c r="C274" s="14"/>
      <c r="D274" s="14"/>
      <c r="E274" s="14"/>
      <c r="F274" s="14"/>
      <c r="G274" s="14"/>
      <c r="AK274" s="19" t="s">
        <v>68</v>
      </c>
      <c r="AL274" s="19" t="s">
        <v>68</v>
      </c>
    </row>
    <row r="275">
      <c r="A275" s="14"/>
      <c r="B275" s="14"/>
      <c r="C275" s="14"/>
      <c r="D275" s="14"/>
      <c r="E275" s="14"/>
      <c r="F275" s="14"/>
      <c r="G275" s="14"/>
      <c r="AK275" s="19" t="s">
        <v>68</v>
      </c>
      <c r="AL275" s="19" t="s">
        <v>68</v>
      </c>
    </row>
    <row r="276">
      <c r="A276" s="14"/>
      <c r="B276" s="14"/>
      <c r="C276" s="14"/>
      <c r="D276" s="14"/>
      <c r="E276" s="14"/>
      <c r="F276" s="14"/>
      <c r="G276" s="14"/>
      <c r="AK276" s="19" t="s">
        <v>68</v>
      </c>
      <c r="AL276" s="19" t="s">
        <v>68</v>
      </c>
    </row>
    <row r="277">
      <c r="A277" s="14"/>
      <c r="B277" s="14"/>
      <c r="C277" s="14"/>
      <c r="D277" s="14"/>
      <c r="E277" s="14"/>
      <c r="F277" s="14"/>
      <c r="G277" s="14"/>
      <c r="AK277" s="19" t="s">
        <v>68</v>
      </c>
      <c r="AL277" s="19" t="s">
        <v>68</v>
      </c>
    </row>
    <row r="278">
      <c r="A278" s="14"/>
      <c r="B278" s="14"/>
      <c r="C278" s="14"/>
      <c r="D278" s="14"/>
      <c r="E278" s="14"/>
      <c r="F278" s="14"/>
      <c r="G278" s="14"/>
      <c r="AK278" s="19" t="s">
        <v>68</v>
      </c>
      <c r="AL278" s="19" t="s">
        <v>68</v>
      </c>
    </row>
    <row r="279">
      <c r="A279" s="14"/>
      <c r="B279" s="14"/>
      <c r="C279" s="14"/>
      <c r="D279" s="14"/>
      <c r="E279" s="14"/>
      <c r="F279" s="14"/>
      <c r="G279" s="14"/>
      <c r="AK279" s="19" t="s">
        <v>68</v>
      </c>
      <c r="AL279" s="19" t="s">
        <v>68</v>
      </c>
    </row>
    <row r="280">
      <c r="A280" s="14"/>
      <c r="B280" s="14"/>
      <c r="C280" s="14"/>
      <c r="D280" s="14"/>
      <c r="E280" s="14"/>
      <c r="F280" s="14"/>
      <c r="G280" s="14"/>
      <c r="AK280" s="19" t="s">
        <v>68</v>
      </c>
      <c r="AL280" s="19" t="s">
        <v>68</v>
      </c>
    </row>
    <row r="281">
      <c r="A281" s="14"/>
      <c r="B281" s="14"/>
      <c r="C281" s="14"/>
      <c r="D281" s="14"/>
      <c r="E281" s="14"/>
      <c r="F281" s="14"/>
      <c r="G281" s="14"/>
      <c r="AK281" s="19" t="s">
        <v>68</v>
      </c>
      <c r="AL281" s="19" t="s">
        <v>68</v>
      </c>
    </row>
    <row r="282">
      <c r="A282" s="14"/>
      <c r="B282" s="14"/>
      <c r="C282" s="14"/>
      <c r="D282" s="14"/>
      <c r="E282" s="14"/>
      <c r="F282" s="14"/>
      <c r="G282" s="14"/>
      <c r="AK282" s="19" t="s">
        <v>68</v>
      </c>
      <c r="AL282" s="19" t="s">
        <v>68</v>
      </c>
    </row>
    <row r="283">
      <c r="A283" s="14"/>
      <c r="B283" s="14"/>
      <c r="C283" s="14"/>
      <c r="D283" s="14"/>
      <c r="E283" s="14"/>
      <c r="F283" s="14"/>
      <c r="G283" s="14"/>
      <c r="AK283" s="19" t="s">
        <v>68</v>
      </c>
      <c r="AL283" s="19" t="s">
        <v>68</v>
      </c>
    </row>
    <row r="284">
      <c r="A284" s="14"/>
      <c r="B284" s="14"/>
      <c r="C284" s="14"/>
      <c r="D284" s="14"/>
      <c r="E284" s="14"/>
      <c r="F284" s="14"/>
      <c r="G284" s="14"/>
      <c r="AK284" s="19" t="s">
        <v>68</v>
      </c>
      <c r="AL284" s="19" t="s">
        <v>68</v>
      </c>
    </row>
    <row r="285">
      <c r="A285" s="14"/>
      <c r="B285" s="14"/>
      <c r="C285" s="14"/>
      <c r="D285" s="14"/>
      <c r="E285" s="14"/>
      <c r="F285" s="14"/>
      <c r="G285" s="14"/>
      <c r="AK285" s="19" t="s">
        <v>68</v>
      </c>
      <c r="AL285" s="19" t="s">
        <v>68</v>
      </c>
    </row>
    <row r="286">
      <c r="A286" s="14"/>
      <c r="B286" s="14"/>
      <c r="C286" s="14"/>
      <c r="D286" s="14"/>
      <c r="E286" s="14"/>
      <c r="F286" s="14"/>
      <c r="G286" s="14"/>
      <c r="AK286" s="19" t="s">
        <v>68</v>
      </c>
      <c r="AL286" s="19" t="s">
        <v>68</v>
      </c>
    </row>
    <row r="287">
      <c r="A287" s="14"/>
      <c r="B287" s="14"/>
      <c r="C287" s="14"/>
      <c r="D287" s="14"/>
      <c r="E287" s="14"/>
      <c r="F287" s="14"/>
      <c r="G287" s="14"/>
      <c r="AK287" s="19" t="s">
        <v>68</v>
      </c>
      <c r="AL287" s="19" t="s">
        <v>68</v>
      </c>
    </row>
    <row r="288">
      <c r="A288" s="14"/>
      <c r="B288" s="14"/>
      <c r="C288" s="14"/>
      <c r="D288" s="14"/>
      <c r="E288" s="14"/>
      <c r="F288" s="14"/>
      <c r="G288" s="14"/>
      <c r="AK288" s="19" t="s">
        <v>68</v>
      </c>
      <c r="AL288" s="19" t="s">
        <v>68</v>
      </c>
    </row>
    <row r="289">
      <c r="A289" s="14"/>
      <c r="B289" s="14"/>
      <c r="C289" s="14"/>
      <c r="D289" s="14"/>
      <c r="E289" s="14"/>
      <c r="F289" s="14"/>
      <c r="G289" s="14"/>
      <c r="AK289" s="19" t="s">
        <v>68</v>
      </c>
      <c r="AL289" s="19" t="s">
        <v>68</v>
      </c>
    </row>
    <row r="290">
      <c r="A290" s="14"/>
      <c r="B290" s="14"/>
      <c r="C290" s="14"/>
      <c r="D290" s="14"/>
      <c r="E290" s="14"/>
      <c r="F290" s="14"/>
      <c r="G290" s="14"/>
      <c r="AK290" s="19" t="s">
        <v>68</v>
      </c>
      <c r="AL290" s="19" t="s">
        <v>68</v>
      </c>
    </row>
    <row r="291">
      <c r="A291" s="14"/>
      <c r="B291" s="14"/>
      <c r="C291" s="14"/>
      <c r="D291" s="14"/>
      <c r="E291" s="14"/>
      <c r="F291" s="14"/>
      <c r="G291" s="14"/>
      <c r="AK291" s="19" t="s">
        <v>68</v>
      </c>
      <c r="AL291" s="19" t="s">
        <v>68</v>
      </c>
    </row>
    <row r="292">
      <c r="A292" s="14"/>
      <c r="B292" s="14"/>
      <c r="C292" s="14"/>
      <c r="D292" s="14"/>
      <c r="E292" s="14"/>
      <c r="F292" s="14"/>
      <c r="G292" s="14"/>
      <c r="AK292" s="19" t="s">
        <v>68</v>
      </c>
      <c r="AL292" s="19" t="s">
        <v>68</v>
      </c>
    </row>
    <row r="293">
      <c r="A293" s="14"/>
      <c r="B293" s="14"/>
      <c r="C293" s="14"/>
      <c r="D293" s="14"/>
      <c r="E293" s="14"/>
      <c r="F293" s="14"/>
      <c r="G293" s="14"/>
      <c r="AK293" s="19" t="s">
        <v>68</v>
      </c>
      <c r="AL293" s="19" t="s">
        <v>68</v>
      </c>
    </row>
    <row r="294">
      <c r="A294" s="14"/>
      <c r="B294" s="14"/>
      <c r="C294" s="14"/>
      <c r="D294" s="14"/>
      <c r="E294" s="14"/>
      <c r="F294" s="14"/>
      <c r="G294" s="14"/>
      <c r="AK294" s="19" t="s">
        <v>68</v>
      </c>
      <c r="AL294" s="19" t="s">
        <v>68</v>
      </c>
    </row>
    <row r="295">
      <c r="A295" s="14"/>
      <c r="B295" s="14"/>
      <c r="C295" s="14"/>
      <c r="D295" s="14"/>
      <c r="E295" s="14"/>
      <c r="F295" s="14"/>
      <c r="G295" s="14"/>
      <c r="AK295" s="19" t="s">
        <v>68</v>
      </c>
      <c r="AL295" s="19" t="s">
        <v>68</v>
      </c>
    </row>
    <row r="296">
      <c r="A296" s="14"/>
      <c r="B296" s="14"/>
      <c r="C296" s="14"/>
      <c r="D296" s="14"/>
      <c r="E296" s="14"/>
      <c r="F296" s="14"/>
      <c r="G296" s="14"/>
      <c r="AK296" s="19" t="s">
        <v>68</v>
      </c>
      <c r="AL296" s="19" t="s">
        <v>68</v>
      </c>
    </row>
    <row r="297">
      <c r="A297" s="14"/>
      <c r="B297" s="14"/>
      <c r="C297" s="14"/>
      <c r="D297" s="14"/>
      <c r="E297" s="14"/>
      <c r="F297" s="14"/>
      <c r="G297" s="14"/>
      <c r="AK297" s="19" t="s">
        <v>68</v>
      </c>
      <c r="AL297" s="19" t="s">
        <v>68</v>
      </c>
    </row>
    <row r="298">
      <c r="A298" s="14"/>
      <c r="B298" s="14"/>
      <c r="C298" s="14"/>
      <c r="D298" s="14"/>
      <c r="E298" s="14"/>
      <c r="F298" s="14"/>
      <c r="G298" s="14"/>
      <c r="AK298" s="19" t="s">
        <v>68</v>
      </c>
      <c r="AL298" s="19" t="s">
        <v>68</v>
      </c>
    </row>
    <row r="299">
      <c r="A299" s="14"/>
      <c r="B299" s="14"/>
      <c r="C299" s="14"/>
      <c r="D299" s="14"/>
      <c r="E299" s="14"/>
      <c r="F299" s="14"/>
      <c r="G299" s="14"/>
      <c r="AK299" s="19" t="s">
        <v>68</v>
      </c>
      <c r="AL299" s="19" t="s">
        <v>68</v>
      </c>
    </row>
    <row r="300">
      <c r="A300" s="14"/>
      <c r="B300" s="14"/>
      <c r="C300" s="14"/>
      <c r="D300" s="14"/>
      <c r="E300" s="14"/>
      <c r="F300" s="14"/>
      <c r="G300" s="14"/>
      <c r="AK300" s="19" t="s">
        <v>68</v>
      </c>
      <c r="AL300" s="19" t="s">
        <v>68</v>
      </c>
    </row>
    <row r="301">
      <c r="A301" s="14"/>
      <c r="B301" s="14"/>
      <c r="C301" s="14"/>
      <c r="D301" s="14"/>
      <c r="E301" s="14"/>
      <c r="F301" s="14"/>
      <c r="G301" s="14"/>
      <c r="AK301" s="19" t="s">
        <v>68</v>
      </c>
      <c r="AL301" s="19" t="s">
        <v>68</v>
      </c>
    </row>
    <row r="302">
      <c r="A302" s="14"/>
      <c r="B302" s="14"/>
      <c r="C302" s="14"/>
      <c r="D302" s="14"/>
      <c r="E302" s="14"/>
      <c r="F302" s="14"/>
      <c r="G302" s="14"/>
      <c r="AK302" s="19" t="s">
        <v>68</v>
      </c>
      <c r="AL302" s="19" t="s">
        <v>68</v>
      </c>
    </row>
    <row r="303">
      <c r="A303" s="14"/>
      <c r="B303" s="14"/>
      <c r="C303" s="14"/>
      <c r="D303" s="14"/>
      <c r="E303" s="14"/>
      <c r="F303" s="14"/>
      <c r="G303" s="14"/>
      <c r="AK303" s="19" t="s">
        <v>68</v>
      </c>
      <c r="AL303" s="19" t="s">
        <v>68</v>
      </c>
    </row>
    <row r="304">
      <c r="A304" s="14"/>
      <c r="B304" s="14"/>
      <c r="C304" s="14"/>
      <c r="D304" s="14"/>
      <c r="E304" s="14"/>
      <c r="F304" s="14"/>
      <c r="G304" s="14"/>
      <c r="AK304" s="19" t="s">
        <v>68</v>
      </c>
      <c r="AL304" s="19" t="s">
        <v>68</v>
      </c>
    </row>
    <row r="305">
      <c r="A305" s="14"/>
      <c r="B305" s="14"/>
      <c r="C305" s="14"/>
      <c r="D305" s="14"/>
      <c r="E305" s="14"/>
      <c r="F305" s="14"/>
      <c r="G305" s="14"/>
      <c r="AK305" s="19" t="s">
        <v>68</v>
      </c>
      <c r="AL305" s="19" t="s">
        <v>68</v>
      </c>
    </row>
    <row r="306">
      <c r="A306" s="14"/>
      <c r="B306" s="14"/>
      <c r="C306" s="14"/>
      <c r="D306" s="14"/>
      <c r="E306" s="14"/>
      <c r="F306" s="14"/>
      <c r="G306" s="14"/>
      <c r="AK306" s="19" t="s">
        <v>68</v>
      </c>
      <c r="AL306" s="19" t="s">
        <v>68</v>
      </c>
    </row>
    <row r="307">
      <c r="A307" s="14"/>
      <c r="B307" s="14"/>
      <c r="C307" s="14"/>
      <c r="D307" s="14"/>
      <c r="E307" s="14"/>
      <c r="F307" s="14"/>
      <c r="G307" s="14"/>
      <c r="AK307" s="19" t="s">
        <v>68</v>
      </c>
      <c r="AL307" s="19" t="s">
        <v>68</v>
      </c>
    </row>
    <row r="308">
      <c r="A308" s="14"/>
      <c r="B308" s="14"/>
      <c r="C308" s="14"/>
      <c r="D308" s="14"/>
      <c r="E308" s="14"/>
      <c r="F308" s="14"/>
      <c r="G308" s="14"/>
      <c r="AK308" s="19" t="s">
        <v>68</v>
      </c>
      <c r="AL308" s="19" t="s">
        <v>68</v>
      </c>
    </row>
    <row r="309">
      <c r="A309" s="14"/>
      <c r="B309" s="14"/>
      <c r="C309" s="14"/>
      <c r="D309" s="14"/>
      <c r="E309" s="14"/>
      <c r="F309" s="14"/>
      <c r="G309" s="14"/>
      <c r="AK309" s="19" t="s">
        <v>68</v>
      </c>
      <c r="AL309" s="19" t="s">
        <v>68</v>
      </c>
    </row>
    <row r="310">
      <c r="A310" s="14"/>
      <c r="B310" s="14"/>
      <c r="C310" s="14"/>
      <c r="D310" s="14"/>
      <c r="E310" s="14"/>
      <c r="F310" s="14"/>
      <c r="G310" s="14"/>
      <c r="AK310" s="19" t="s">
        <v>68</v>
      </c>
      <c r="AL310" s="19" t="s">
        <v>68</v>
      </c>
    </row>
    <row r="311">
      <c r="A311" s="14"/>
      <c r="B311" s="14"/>
      <c r="C311" s="14"/>
      <c r="D311" s="14"/>
      <c r="E311" s="14"/>
      <c r="F311" s="14"/>
      <c r="G311" s="14"/>
      <c r="AK311" s="19" t="s">
        <v>68</v>
      </c>
      <c r="AL311" s="19" t="s">
        <v>68</v>
      </c>
    </row>
    <row r="312">
      <c r="A312" s="14"/>
      <c r="B312" s="14"/>
      <c r="C312" s="14"/>
      <c r="D312" s="14"/>
      <c r="E312" s="14"/>
      <c r="F312" s="14"/>
      <c r="G312" s="14"/>
      <c r="AK312" s="19" t="s">
        <v>68</v>
      </c>
      <c r="AL312" s="19" t="s">
        <v>68</v>
      </c>
    </row>
    <row r="313">
      <c r="A313" s="14"/>
      <c r="B313" s="14"/>
      <c r="C313" s="14"/>
      <c r="D313" s="14"/>
      <c r="E313" s="14"/>
      <c r="F313" s="14"/>
      <c r="G313" s="14"/>
      <c r="AK313" s="19" t="s">
        <v>68</v>
      </c>
      <c r="AL313" s="19" t="s">
        <v>68</v>
      </c>
    </row>
    <row r="314">
      <c r="A314" s="14"/>
      <c r="B314" s="14"/>
      <c r="C314" s="14"/>
      <c r="D314" s="14"/>
      <c r="E314" s="14"/>
      <c r="F314" s="14"/>
      <c r="G314" s="14"/>
      <c r="AK314" s="19" t="s">
        <v>68</v>
      </c>
      <c r="AL314" s="19" t="s">
        <v>68</v>
      </c>
    </row>
    <row r="315">
      <c r="A315" s="14"/>
      <c r="B315" s="14"/>
      <c r="C315" s="14"/>
      <c r="D315" s="14"/>
      <c r="E315" s="14"/>
      <c r="F315" s="14"/>
      <c r="G315" s="14"/>
      <c r="AK315" s="19" t="s">
        <v>68</v>
      </c>
      <c r="AL315" s="19" t="s">
        <v>68</v>
      </c>
    </row>
    <row r="316">
      <c r="A316" s="14"/>
      <c r="B316" s="14"/>
      <c r="C316" s="14"/>
      <c r="D316" s="14"/>
      <c r="E316" s="14"/>
      <c r="F316" s="14"/>
      <c r="G316" s="14"/>
      <c r="AK316" s="19" t="s">
        <v>68</v>
      </c>
      <c r="AL316" s="19" t="s">
        <v>68</v>
      </c>
    </row>
    <row r="317">
      <c r="A317" s="14"/>
      <c r="B317" s="14"/>
      <c r="C317" s="14"/>
      <c r="D317" s="14"/>
      <c r="E317" s="14"/>
      <c r="F317" s="14"/>
      <c r="G317" s="14"/>
      <c r="AK317" s="19" t="s">
        <v>68</v>
      </c>
      <c r="AL317" s="19" t="s">
        <v>68</v>
      </c>
    </row>
    <row r="318">
      <c r="A318" s="14"/>
      <c r="B318" s="14"/>
      <c r="C318" s="14"/>
      <c r="D318" s="14"/>
      <c r="E318" s="14"/>
      <c r="F318" s="14"/>
      <c r="G318" s="14"/>
      <c r="AK318" s="19" t="s">
        <v>68</v>
      </c>
      <c r="AL318" s="19" t="s">
        <v>68</v>
      </c>
    </row>
    <row r="319">
      <c r="A319" s="14"/>
      <c r="B319" s="14"/>
      <c r="C319" s="14"/>
      <c r="D319" s="14"/>
      <c r="E319" s="14"/>
      <c r="F319" s="14"/>
      <c r="G319" s="14"/>
      <c r="AK319" s="19" t="s">
        <v>68</v>
      </c>
      <c r="AL319" s="19" t="s">
        <v>68</v>
      </c>
    </row>
    <row r="320">
      <c r="A320" s="14"/>
      <c r="B320" s="14"/>
      <c r="C320" s="14"/>
      <c r="D320" s="14"/>
      <c r="E320" s="14"/>
      <c r="F320" s="14"/>
      <c r="G320" s="14"/>
      <c r="AK320" s="19" t="s">
        <v>68</v>
      </c>
      <c r="AL320" s="19" t="s">
        <v>68</v>
      </c>
    </row>
    <row r="321">
      <c r="A321" s="14"/>
      <c r="B321" s="14"/>
      <c r="C321" s="14"/>
      <c r="D321" s="14"/>
      <c r="E321" s="14"/>
      <c r="F321" s="14"/>
      <c r="G321" s="14"/>
      <c r="AK321" s="19" t="s">
        <v>68</v>
      </c>
      <c r="AL321" s="19" t="s">
        <v>68</v>
      </c>
    </row>
    <row r="322">
      <c r="A322" s="14"/>
      <c r="B322" s="14"/>
      <c r="C322" s="14"/>
      <c r="D322" s="14"/>
      <c r="E322" s="14"/>
      <c r="F322" s="14"/>
      <c r="G322" s="14"/>
      <c r="AK322" s="19" t="s">
        <v>68</v>
      </c>
      <c r="AL322" s="19" t="s">
        <v>68</v>
      </c>
    </row>
    <row r="323">
      <c r="A323" s="14"/>
      <c r="B323" s="14"/>
      <c r="C323" s="14"/>
      <c r="D323" s="14"/>
      <c r="E323" s="14"/>
      <c r="F323" s="14"/>
      <c r="G323" s="14"/>
      <c r="AK323" s="19" t="s">
        <v>68</v>
      </c>
      <c r="AL323" s="19" t="s">
        <v>68</v>
      </c>
    </row>
    <row r="324">
      <c r="A324" s="14"/>
      <c r="B324" s="14"/>
      <c r="C324" s="14"/>
      <c r="D324" s="14"/>
      <c r="E324" s="14"/>
      <c r="F324" s="14"/>
      <c r="G324" s="14"/>
      <c r="AK324" s="19" t="s">
        <v>68</v>
      </c>
      <c r="AL324" s="19" t="s">
        <v>68</v>
      </c>
    </row>
    <row r="325">
      <c r="A325" s="14"/>
      <c r="B325" s="14"/>
      <c r="C325" s="14"/>
      <c r="D325" s="14"/>
      <c r="E325" s="14"/>
      <c r="F325" s="14"/>
      <c r="G325" s="14"/>
      <c r="AK325" s="19" t="s">
        <v>68</v>
      </c>
      <c r="AL325" s="19" t="s">
        <v>68</v>
      </c>
    </row>
    <row r="326">
      <c r="A326" s="14"/>
      <c r="B326" s="14"/>
      <c r="C326" s="14"/>
      <c r="D326" s="14"/>
      <c r="E326" s="14"/>
      <c r="F326" s="14"/>
      <c r="G326" s="14"/>
      <c r="AK326" s="19" t="s">
        <v>68</v>
      </c>
      <c r="AL326" s="19" t="s">
        <v>68</v>
      </c>
    </row>
    <row r="327">
      <c r="A327" s="14"/>
      <c r="B327" s="14"/>
      <c r="C327" s="14"/>
      <c r="D327" s="14"/>
      <c r="E327" s="14"/>
      <c r="F327" s="14"/>
      <c r="G327" s="14"/>
      <c r="AK327" s="19" t="s">
        <v>68</v>
      </c>
      <c r="AL327" s="19" t="s">
        <v>68</v>
      </c>
    </row>
    <row r="328">
      <c r="A328" s="14"/>
      <c r="B328" s="14"/>
      <c r="C328" s="14"/>
      <c r="D328" s="14"/>
      <c r="E328" s="14"/>
      <c r="F328" s="14"/>
      <c r="G328" s="14"/>
      <c r="AK328" s="19" t="s">
        <v>68</v>
      </c>
      <c r="AL328" s="19" t="s">
        <v>68</v>
      </c>
    </row>
    <row r="329">
      <c r="A329" s="14"/>
      <c r="B329" s="14"/>
      <c r="C329" s="14"/>
      <c r="D329" s="14"/>
      <c r="E329" s="14"/>
      <c r="F329" s="14"/>
      <c r="G329" s="14"/>
      <c r="AK329" s="19" t="s">
        <v>68</v>
      </c>
      <c r="AL329" s="19" t="s">
        <v>68</v>
      </c>
    </row>
    <row r="330">
      <c r="A330" s="14"/>
      <c r="B330" s="14"/>
      <c r="C330" s="14"/>
      <c r="D330" s="14"/>
      <c r="E330" s="14"/>
      <c r="F330" s="14"/>
      <c r="G330" s="14"/>
      <c r="AK330" s="19" t="s">
        <v>68</v>
      </c>
      <c r="AL330" s="19" t="s">
        <v>68</v>
      </c>
    </row>
    <row r="331">
      <c r="A331" s="14"/>
      <c r="B331" s="14"/>
      <c r="C331" s="14"/>
      <c r="D331" s="14"/>
      <c r="E331" s="14"/>
      <c r="F331" s="14"/>
      <c r="G331" s="14"/>
      <c r="AK331" s="19" t="s">
        <v>68</v>
      </c>
      <c r="AL331" s="19" t="s">
        <v>68</v>
      </c>
    </row>
    <row r="332">
      <c r="A332" s="14"/>
      <c r="B332" s="14"/>
      <c r="C332" s="14"/>
      <c r="D332" s="14"/>
      <c r="E332" s="14"/>
      <c r="F332" s="14"/>
      <c r="G332" s="14"/>
      <c r="AK332" s="19" t="s">
        <v>68</v>
      </c>
      <c r="AL332" s="19" t="s">
        <v>68</v>
      </c>
    </row>
    <row r="333">
      <c r="A333" s="14"/>
      <c r="B333" s="14"/>
      <c r="C333" s="14"/>
      <c r="D333" s="14"/>
      <c r="E333" s="14"/>
      <c r="F333" s="14"/>
      <c r="G333" s="14"/>
      <c r="AK333" s="19" t="s">
        <v>68</v>
      </c>
      <c r="AL333" s="19" t="s">
        <v>68</v>
      </c>
    </row>
    <row r="334">
      <c r="A334" s="14"/>
      <c r="B334" s="14"/>
      <c r="C334" s="14"/>
      <c r="D334" s="14"/>
      <c r="E334" s="14"/>
      <c r="F334" s="14"/>
      <c r="G334" s="14"/>
      <c r="AK334" s="19" t="s">
        <v>68</v>
      </c>
      <c r="AL334" s="19" t="s">
        <v>68</v>
      </c>
    </row>
    <row r="335">
      <c r="A335" s="14"/>
      <c r="B335" s="14"/>
      <c r="C335" s="14"/>
      <c r="D335" s="14"/>
      <c r="E335" s="14"/>
      <c r="F335" s="14"/>
      <c r="G335" s="14"/>
      <c r="AK335" s="19" t="s">
        <v>68</v>
      </c>
      <c r="AL335" s="19" t="s">
        <v>68</v>
      </c>
    </row>
    <row r="336">
      <c r="A336" s="14"/>
      <c r="B336" s="14"/>
      <c r="C336" s="14"/>
      <c r="D336" s="14"/>
      <c r="E336" s="14"/>
      <c r="F336" s="14"/>
      <c r="G336" s="14"/>
      <c r="AK336" s="19" t="s">
        <v>68</v>
      </c>
      <c r="AL336" s="19" t="s">
        <v>68</v>
      </c>
    </row>
    <row r="337">
      <c r="A337" s="14"/>
      <c r="B337" s="14"/>
      <c r="C337" s="14"/>
      <c r="D337" s="14"/>
      <c r="E337" s="14"/>
      <c r="F337" s="14"/>
      <c r="G337" s="14"/>
      <c r="AK337" s="19" t="s">
        <v>68</v>
      </c>
      <c r="AL337" s="19" t="s">
        <v>68</v>
      </c>
    </row>
    <row r="338">
      <c r="A338" s="14"/>
      <c r="B338" s="14"/>
      <c r="C338" s="14"/>
      <c r="D338" s="14"/>
      <c r="E338" s="14"/>
      <c r="F338" s="14"/>
      <c r="G338" s="14"/>
      <c r="AK338" s="19" t="s">
        <v>68</v>
      </c>
      <c r="AL338" s="19" t="s">
        <v>68</v>
      </c>
    </row>
    <row r="339">
      <c r="A339" s="14"/>
      <c r="B339" s="14"/>
      <c r="C339" s="14"/>
      <c r="D339" s="14"/>
      <c r="E339" s="14"/>
      <c r="F339" s="14"/>
      <c r="G339" s="14"/>
      <c r="AK339" s="19" t="s">
        <v>68</v>
      </c>
      <c r="AL339" s="19" t="s">
        <v>68</v>
      </c>
    </row>
    <row r="340">
      <c r="A340" s="14"/>
      <c r="B340" s="14"/>
      <c r="C340" s="14"/>
      <c r="D340" s="14"/>
      <c r="E340" s="14"/>
      <c r="F340" s="14"/>
      <c r="G340" s="14"/>
      <c r="AK340" s="19" t="s">
        <v>68</v>
      </c>
      <c r="AL340" s="19" t="s">
        <v>68</v>
      </c>
    </row>
    <row r="341">
      <c r="A341" s="14"/>
      <c r="B341" s="14"/>
      <c r="C341" s="14"/>
      <c r="D341" s="14"/>
      <c r="E341" s="14"/>
      <c r="F341" s="14"/>
      <c r="G341" s="14"/>
      <c r="AK341" s="19" t="s">
        <v>68</v>
      </c>
      <c r="AL341" s="19" t="s">
        <v>68</v>
      </c>
    </row>
    <row r="342">
      <c r="A342" s="14"/>
      <c r="B342" s="14"/>
      <c r="C342" s="14"/>
      <c r="D342" s="14"/>
      <c r="E342" s="14"/>
      <c r="F342" s="14"/>
      <c r="G342" s="14"/>
      <c r="AK342" s="19" t="s">
        <v>68</v>
      </c>
      <c r="AL342" s="19" t="s">
        <v>68</v>
      </c>
    </row>
    <row r="343">
      <c r="A343" s="14"/>
      <c r="B343" s="14"/>
      <c r="C343" s="14"/>
      <c r="D343" s="14"/>
      <c r="E343" s="14"/>
      <c r="F343" s="14"/>
      <c r="G343" s="14"/>
      <c r="AK343" s="19" t="s">
        <v>68</v>
      </c>
      <c r="AL343" s="19" t="s">
        <v>68</v>
      </c>
    </row>
    <row r="344">
      <c r="A344" s="14"/>
      <c r="B344" s="14"/>
      <c r="C344" s="14"/>
      <c r="D344" s="14"/>
      <c r="E344" s="14"/>
      <c r="F344" s="14"/>
      <c r="G344" s="14"/>
      <c r="AK344" s="19" t="s">
        <v>68</v>
      </c>
      <c r="AL344" s="19" t="s">
        <v>68</v>
      </c>
    </row>
    <row r="345">
      <c r="A345" s="14"/>
      <c r="B345" s="14"/>
      <c r="C345" s="14"/>
      <c r="D345" s="14"/>
      <c r="E345" s="14"/>
      <c r="F345" s="14"/>
      <c r="G345" s="14"/>
      <c r="AK345" s="19" t="s">
        <v>68</v>
      </c>
      <c r="AL345" s="19" t="s">
        <v>68</v>
      </c>
    </row>
    <row r="346">
      <c r="A346" s="14"/>
      <c r="B346" s="14"/>
      <c r="C346" s="14"/>
      <c r="D346" s="14"/>
      <c r="E346" s="14"/>
      <c r="F346" s="14"/>
      <c r="G346" s="14"/>
      <c r="AK346" s="19" t="s">
        <v>68</v>
      </c>
      <c r="AL346" s="19" t="s">
        <v>68</v>
      </c>
    </row>
    <row r="347">
      <c r="A347" s="14"/>
      <c r="B347" s="14"/>
      <c r="C347" s="14"/>
      <c r="D347" s="14"/>
      <c r="E347" s="14"/>
      <c r="F347" s="14"/>
      <c r="G347" s="14"/>
      <c r="AK347" s="19" t="s">
        <v>68</v>
      </c>
      <c r="AL347" s="19" t="s">
        <v>68</v>
      </c>
    </row>
    <row r="348">
      <c r="A348" s="14"/>
      <c r="B348" s="14"/>
      <c r="C348" s="14"/>
      <c r="D348" s="14"/>
      <c r="E348" s="14"/>
      <c r="F348" s="14"/>
      <c r="G348" s="14"/>
      <c r="AK348" s="19" t="s">
        <v>68</v>
      </c>
      <c r="AL348" s="19" t="s">
        <v>68</v>
      </c>
    </row>
    <row r="349">
      <c r="A349" s="14"/>
      <c r="B349" s="14"/>
      <c r="C349" s="14"/>
      <c r="D349" s="14"/>
      <c r="E349" s="14"/>
      <c r="F349" s="14"/>
      <c r="G349" s="14"/>
      <c r="AK349" s="19" t="s">
        <v>68</v>
      </c>
      <c r="AL349" s="19" t="s">
        <v>68</v>
      </c>
    </row>
    <row r="350">
      <c r="A350" s="14"/>
      <c r="B350" s="14"/>
      <c r="C350" s="14"/>
      <c r="D350" s="14"/>
      <c r="E350" s="14"/>
      <c r="F350" s="14"/>
      <c r="G350" s="14"/>
      <c r="AK350" s="19" t="s">
        <v>68</v>
      </c>
      <c r="AL350" s="19" t="s">
        <v>68</v>
      </c>
    </row>
    <row r="351">
      <c r="A351" s="14"/>
      <c r="B351" s="14"/>
      <c r="C351" s="14"/>
      <c r="D351" s="14"/>
      <c r="E351" s="14"/>
      <c r="F351" s="14"/>
      <c r="G351" s="14"/>
      <c r="AK351" s="19" t="s">
        <v>68</v>
      </c>
      <c r="AL351" s="19" t="s">
        <v>68</v>
      </c>
    </row>
    <row r="352">
      <c r="A352" s="14"/>
      <c r="B352" s="14"/>
      <c r="C352" s="14"/>
      <c r="D352" s="14"/>
      <c r="E352" s="14"/>
      <c r="F352" s="14"/>
      <c r="G352" s="14"/>
      <c r="AK352" s="19" t="s">
        <v>68</v>
      </c>
      <c r="AL352" s="19" t="s">
        <v>68</v>
      </c>
    </row>
    <row r="353">
      <c r="A353" s="14"/>
      <c r="B353" s="14"/>
      <c r="C353" s="14"/>
      <c r="D353" s="14"/>
      <c r="E353" s="14"/>
      <c r="F353" s="14"/>
      <c r="G353" s="14"/>
      <c r="AK353" s="19" t="s">
        <v>68</v>
      </c>
      <c r="AL353" s="19" t="s">
        <v>68</v>
      </c>
    </row>
    <row r="354">
      <c r="A354" s="14"/>
      <c r="B354" s="14"/>
      <c r="C354" s="14"/>
      <c r="D354" s="14"/>
      <c r="E354" s="14"/>
      <c r="F354" s="14"/>
      <c r="G354" s="14"/>
      <c r="AK354" s="19" t="s">
        <v>68</v>
      </c>
      <c r="AL354" s="19" t="s">
        <v>68</v>
      </c>
    </row>
    <row r="355">
      <c r="A355" s="14"/>
      <c r="B355" s="14"/>
      <c r="C355" s="14"/>
      <c r="D355" s="14"/>
      <c r="E355" s="14"/>
      <c r="F355" s="14"/>
      <c r="G355" s="14"/>
      <c r="AK355" s="19" t="s">
        <v>68</v>
      </c>
      <c r="AL355" s="19" t="s">
        <v>68</v>
      </c>
    </row>
    <row r="356">
      <c r="A356" s="14"/>
      <c r="B356" s="14"/>
      <c r="C356" s="14"/>
      <c r="D356" s="14"/>
      <c r="E356" s="14"/>
      <c r="F356" s="14"/>
      <c r="G356" s="14"/>
      <c r="AK356" s="19" t="s">
        <v>68</v>
      </c>
      <c r="AL356" s="19" t="s">
        <v>68</v>
      </c>
    </row>
    <row r="357">
      <c r="A357" s="14"/>
      <c r="B357" s="14"/>
      <c r="C357" s="14"/>
      <c r="D357" s="14"/>
      <c r="E357" s="14"/>
      <c r="F357" s="14"/>
      <c r="G357" s="14"/>
      <c r="AK357" s="19" t="s">
        <v>68</v>
      </c>
      <c r="AL357" s="19" t="s">
        <v>68</v>
      </c>
    </row>
    <row r="358">
      <c r="A358" s="14"/>
      <c r="B358" s="14"/>
      <c r="C358" s="14"/>
      <c r="D358" s="14"/>
      <c r="E358" s="14"/>
      <c r="F358" s="14"/>
      <c r="G358" s="14"/>
      <c r="AK358" s="19" t="s">
        <v>68</v>
      </c>
      <c r="AL358" s="19" t="s">
        <v>68</v>
      </c>
    </row>
    <row r="359">
      <c r="A359" s="14"/>
      <c r="B359" s="14"/>
      <c r="C359" s="14"/>
      <c r="D359" s="14"/>
      <c r="E359" s="14"/>
      <c r="F359" s="14"/>
      <c r="G359" s="14"/>
      <c r="AK359" s="19" t="s">
        <v>68</v>
      </c>
      <c r="AL359" s="19" t="s">
        <v>68</v>
      </c>
    </row>
    <row r="360">
      <c r="A360" s="14"/>
      <c r="B360" s="14"/>
      <c r="C360" s="14"/>
      <c r="D360" s="14"/>
      <c r="E360" s="14"/>
      <c r="F360" s="14"/>
      <c r="G360" s="14"/>
      <c r="AK360" s="19" t="s">
        <v>68</v>
      </c>
      <c r="AL360" s="19" t="s">
        <v>68</v>
      </c>
    </row>
    <row r="361">
      <c r="A361" s="14"/>
      <c r="B361" s="14"/>
      <c r="C361" s="14"/>
      <c r="D361" s="14"/>
      <c r="E361" s="14"/>
      <c r="F361" s="14"/>
      <c r="G361" s="14"/>
      <c r="AK361" s="19" t="s">
        <v>68</v>
      </c>
      <c r="AL361" s="19" t="s">
        <v>68</v>
      </c>
    </row>
    <row r="362">
      <c r="A362" s="14"/>
      <c r="B362" s="14"/>
      <c r="C362" s="14"/>
      <c r="D362" s="14"/>
      <c r="E362" s="14"/>
      <c r="F362" s="14"/>
      <c r="G362" s="14"/>
      <c r="AK362" s="19" t="s">
        <v>68</v>
      </c>
      <c r="AL362" s="19" t="s">
        <v>68</v>
      </c>
    </row>
    <row r="363">
      <c r="A363" s="14"/>
      <c r="B363" s="14"/>
      <c r="C363" s="14"/>
      <c r="D363" s="14"/>
      <c r="E363" s="14"/>
      <c r="F363" s="14"/>
      <c r="G363" s="14"/>
      <c r="AK363" s="19" t="s">
        <v>68</v>
      </c>
      <c r="AL363" s="19" t="s">
        <v>68</v>
      </c>
    </row>
    <row r="364">
      <c r="A364" s="14"/>
      <c r="B364" s="14"/>
      <c r="C364" s="14"/>
      <c r="D364" s="14"/>
      <c r="E364" s="14"/>
      <c r="F364" s="14"/>
      <c r="G364" s="14"/>
      <c r="AK364" s="19" t="s">
        <v>68</v>
      </c>
      <c r="AL364" s="19" t="s">
        <v>68</v>
      </c>
    </row>
    <row r="365">
      <c r="A365" s="14"/>
      <c r="B365" s="14"/>
      <c r="C365" s="14"/>
      <c r="D365" s="14"/>
      <c r="E365" s="14"/>
      <c r="F365" s="14"/>
      <c r="G365" s="14"/>
      <c r="AK365" s="19" t="s">
        <v>68</v>
      </c>
      <c r="AL365" s="19" t="s">
        <v>68</v>
      </c>
    </row>
    <row r="366">
      <c r="A366" s="14"/>
      <c r="B366" s="14"/>
      <c r="C366" s="14"/>
      <c r="D366" s="14"/>
      <c r="E366" s="14"/>
      <c r="F366" s="14"/>
      <c r="G366" s="14"/>
      <c r="AK366" s="19" t="s">
        <v>68</v>
      </c>
      <c r="AL366" s="19" t="s">
        <v>68</v>
      </c>
    </row>
    <row r="367">
      <c r="A367" s="14"/>
      <c r="B367" s="14"/>
      <c r="C367" s="14"/>
      <c r="D367" s="14"/>
      <c r="E367" s="14"/>
      <c r="F367" s="14"/>
      <c r="G367" s="14"/>
      <c r="AK367" s="19" t="s">
        <v>68</v>
      </c>
      <c r="AL367" s="19" t="s">
        <v>68</v>
      </c>
    </row>
    <row r="368">
      <c r="A368" s="14"/>
      <c r="B368" s="14"/>
      <c r="C368" s="14"/>
      <c r="D368" s="14"/>
      <c r="E368" s="14"/>
      <c r="F368" s="14"/>
      <c r="G368" s="14"/>
      <c r="AK368" s="19" t="s">
        <v>68</v>
      </c>
      <c r="AL368" s="19" t="s">
        <v>68</v>
      </c>
    </row>
    <row r="369">
      <c r="A369" s="14"/>
      <c r="B369" s="14"/>
      <c r="C369" s="14"/>
      <c r="D369" s="14"/>
      <c r="E369" s="14"/>
      <c r="F369" s="14"/>
      <c r="G369" s="14"/>
      <c r="AK369" s="19" t="s">
        <v>68</v>
      </c>
      <c r="AL369" s="19" t="s">
        <v>68</v>
      </c>
    </row>
    <row r="370">
      <c r="A370" s="14"/>
      <c r="B370" s="14"/>
      <c r="C370" s="14"/>
      <c r="D370" s="14"/>
      <c r="E370" s="14"/>
      <c r="F370" s="14"/>
      <c r="G370" s="14"/>
      <c r="AK370" s="19" t="s">
        <v>68</v>
      </c>
      <c r="AL370" s="19" t="s">
        <v>68</v>
      </c>
    </row>
    <row r="371">
      <c r="A371" s="14"/>
      <c r="B371" s="14"/>
      <c r="C371" s="14"/>
      <c r="D371" s="14"/>
      <c r="E371" s="14"/>
      <c r="F371" s="14"/>
      <c r="G371" s="14"/>
      <c r="AK371" s="19" t="s">
        <v>68</v>
      </c>
      <c r="AL371" s="19" t="s">
        <v>68</v>
      </c>
    </row>
    <row r="372">
      <c r="A372" s="14"/>
      <c r="B372" s="14"/>
      <c r="C372" s="14"/>
      <c r="D372" s="14"/>
      <c r="E372" s="14"/>
      <c r="F372" s="14"/>
      <c r="G372" s="14"/>
      <c r="AK372" s="19" t="s">
        <v>68</v>
      </c>
      <c r="AL372" s="19" t="s">
        <v>68</v>
      </c>
    </row>
    <row r="373">
      <c r="A373" s="14"/>
      <c r="B373" s="14"/>
      <c r="C373" s="14"/>
      <c r="D373" s="14"/>
      <c r="E373" s="14"/>
      <c r="F373" s="14"/>
      <c r="G373" s="14"/>
      <c r="AK373" s="19" t="s">
        <v>68</v>
      </c>
      <c r="AL373" s="19" t="s">
        <v>68</v>
      </c>
    </row>
    <row r="374">
      <c r="A374" s="14"/>
      <c r="B374" s="14"/>
      <c r="C374" s="14"/>
      <c r="D374" s="14"/>
      <c r="E374" s="14"/>
      <c r="F374" s="14"/>
      <c r="G374" s="14"/>
      <c r="AK374" s="19" t="s">
        <v>68</v>
      </c>
      <c r="AL374" s="19" t="s">
        <v>68</v>
      </c>
    </row>
    <row r="375">
      <c r="A375" s="14"/>
      <c r="B375" s="14"/>
      <c r="C375" s="14"/>
      <c r="D375" s="14"/>
      <c r="E375" s="14"/>
      <c r="F375" s="14"/>
      <c r="G375" s="14"/>
      <c r="AK375" s="19" t="s">
        <v>68</v>
      </c>
      <c r="AL375" s="19" t="s">
        <v>68</v>
      </c>
    </row>
    <row r="376">
      <c r="A376" s="14"/>
      <c r="B376" s="14"/>
      <c r="C376" s="14"/>
      <c r="D376" s="14"/>
      <c r="E376" s="14"/>
      <c r="F376" s="14"/>
      <c r="G376" s="14"/>
      <c r="AK376" s="19" t="s">
        <v>68</v>
      </c>
      <c r="AL376" s="19" t="s">
        <v>68</v>
      </c>
    </row>
    <row r="377">
      <c r="A377" s="14"/>
      <c r="B377" s="14"/>
      <c r="C377" s="14"/>
      <c r="D377" s="14"/>
      <c r="E377" s="14"/>
      <c r="F377" s="14"/>
      <c r="G377" s="14"/>
      <c r="AK377" s="19" t="s">
        <v>68</v>
      </c>
      <c r="AL377" s="19" t="s">
        <v>68</v>
      </c>
    </row>
    <row r="378">
      <c r="A378" s="14"/>
      <c r="B378" s="14"/>
      <c r="C378" s="14"/>
      <c r="D378" s="14"/>
      <c r="E378" s="14"/>
      <c r="F378" s="14"/>
      <c r="G378" s="14"/>
      <c r="AK378" s="19" t="s">
        <v>68</v>
      </c>
      <c r="AL378" s="19" t="s">
        <v>68</v>
      </c>
    </row>
    <row r="379">
      <c r="A379" s="14"/>
      <c r="B379" s="14"/>
      <c r="C379" s="14"/>
      <c r="D379" s="14"/>
      <c r="E379" s="14"/>
      <c r="F379" s="14"/>
      <c r="G379" s="14"/>
      <c r="AK379" s="19" t="s">
        <v>68</v>
      </c>
      <c r="AL379" s="19" t="s">
        <v>68</v>
      </c>
    </row>
    <row r="380">
      <c r="A380" s="14"/>
      <c r="B380" s="14"/>
      <c r="C380" s="14"/>
      <c r="D380" s="14"/>
      <c r="E380" s="14"/>
      <c r="F380" s="14"/>
      <c r="G380" s="14"/>
      <c r="AK380" s="19" t="s">
        <v>68</v>
      </c>
      <c r="AL380" s="19" t="s">
        <v>68</v>
      </c>
    </row>
    <row r="381">
      <c r="A381" s="14"/>
      <c r="B381" s="14"/>
      <c r="C381" s="14"/>
      <c r="D381" s="14"/>
      <c r="E381" s="14"/>
      <c r="F381" s="14"/>
      <c r="G381" s="14"/>
      <c r="AK381" s="19" t="s">
        <v>68</v>
      </c>
      <c r="AL381" s="19" t="s">
        <v>68</v>
      </c>
    </row>
    <row r="382">
      <c r="A382" s="14"/>
      <c r="B382" s="14"/>
      <c r="C382" s="14"/>
      <c r="D382" s="14"/>
      <c r="E382" s="14"/>
      <c r="F382" s="14"/>
      <c r="G382" s="14"/>
      <c r="AK382" s="19" t="s">
        <v>68</v>
      </c>
      <c r="AL382" s="19" t="s">
        <v>68</v>
      </c>
    </row>
    <row r="383">
      <c r="A383" s="14"/>
      <c r="B383" s="14"/>
      <c r="C383" s="14"/>
      <c r="D383" s="14"/>
      <c r="E383" s="14"/>
      <c r="F383" s="14"/>
      <c r="G383" s="14"/>
      <c r="AK383" s="19" t="s">
        <v>68</v>
      </c>
      <c r="AL383" s="19" t="s">
        <v>68</v>
      </c>
    </row>
    <row r="384">
      <c r="A384" s="14"/>
      <c r="B384" s="14"/>
      <c r="C384" s="14"/>
      <c r="D384" s="14"/>
      <c r="E384" s="14"/>
      <c r="F384" s="14"/>
      <c r="G384" s="14"/>
      <c r="AK384" s="19" t="s">
        <v>68</v>
      </c>
      <c r="AL384" s="19" t="s">
        <v>68</v>
      </c>
    </row>
    <row r="385">
      <c r="A385" s="14"/>
      <c r="B385" s="14"/>
      <c r="C385" s="14"/>
      <c r="D385" s="14"/>
      <c r="E385" s="14"/>
      <c r="F385" s="14"/>
      <c r="G385" s="14"/>
      <c r="AK385" s="19" t="s">
        <v>68</v>
      </c>
      <c r="AL385" s="19" t="s">
        <v>68</v>
      </c>
    </row>
    <row r="386">
      <c r="A386" s="14"/>
      <c r="B386" s="14"/>
      <c r="C386" s="14"/>
      <c r="D386" s="14"/>
      <c r="E386" s="14"/>
      <c r="F386" s="14"/>
      <c r="G386" s="14"/>
      <c r="AK386" s="19" t="s">
        <v>68</v>
      </c>
      <c r="AL386" s="19" t="s">
        <v>68</v>
      </c>
    </row>
    <row r="387">
      <c r="A387" s="14"/>
      <c r="B387" s="14"/>
      <c r="C387" s="14"/>
      <c r="D387" s="14"/>
      <c r="E387" s="14"/>
      <c r="F387" s="14"/>
      <c r="G387" s="14"/>
      <c r="AK387" s="19" t="s">
        <v>68</v>
      </c>
      <c r="AL387" s="19" t="s">
        <v>68</v>
      </c>
    </row>
    <row r="388">
      <c r="A388" s="14"/>
      <c r="B388" s="14"/>
      <c r="C388" s="14"/>
      <c r="D388" s="14"/>
      <c r="E388" s="14"/>
      <c r="F388" s="14"/>
      <c r="G388" s="14"/>
      <c r="AK388" s="19" t="s">
        <v>68</v>
      </c>
      <c r="AL388" s="19" t="s">
        <v>68</v>
      </c>
    </row>
    <row r="389">
      <c r="A389" s="14"/>
      <c r="B389" s="14"/>
      <c r="C389" s="14"/>
      <c r="D389" s="14"/>
      <c r="E389" s="14"/>
      <c r="F389" s="14"/>
      <c r="G389" s="14"/>
      <c r="AK389" s="19" t="s">
        <v>68</v>
      </c>
      <c r="AL389" s="19" t="s">
        <v>68</v>
      </c>
    </row>
    <row r="390">
      <c r="A390" s="14"/>
      <c r="B390" s="14"/>
      <c r="C390" s="14"/>
      <c r="D390" s="14"/>
      <c r="E390" s="14"/>
      <c r="F390" s="14"/>
      <c r="G390" s="14"/>
      <c r="AK390" s="19" t="s">
        <v>68</v>
      </c>
      <c r="AL390" s="19" t="s">
        <v>68</v>
      </c>
    </row>
    <row r="391">
      <c r="A391" s="14"/>
      <c r="B391" s="14"/>
      <c r="C391" s="14"/>
      <c r="D391" s="14"/>
      <c r="E391" s="14"/>
      <c r="F391" s="14"/>
      <c r="G391" s="14"/>
      <c r="AK391" s="19" t="s">
        <v>68</v>
      </c>
      <c r="AL391" s="19" t="s">
        <v>68</v>
      </c>
    </row>
    <row r="392">
      <c r="A392" s="14"/>
      <c r="B392" s="14"/>
      <c r="C392" s="14"/>
      <c r="D392" s="14"/>
      <c r="E392" s="14"/>
      <c r="F392" s="14"/>
      <c r="G392" s="14"/>
      <c r="AK392" s="19" t="s">
        <v>68</v>
      </c>
      <c r="AL392" s="19" t="s">
        <v>68</v>
      </c>
    </row>
    <row r="393">
      <c r="A393" s="14"/>
      <c r="B393" s="14"/>
      <c r="C393" s="14"/>
      <c r="D393" s="14"/>
      <c r="E393" s="14"/>
      <c r="F393" s="14"/>
      <c r="G393" s="14"/>
      <c r="AK393" s="19" t="s">
        <v>68</v>
      </c>
      <c r="AL393" s="19" t="s">
        <v>68</v>
      </c>
    </row>
    <row r="394">
      <c r="A394" s="14"/>
      <c r="B394" s="14"/>
      <c r="C394" s="14"/>
      <c r="D394" s="14"/>
      <c r="E394" s="14"/>
      <c r="F394" s="14"/>
      <c r="G394" s="14"/>
      <c r="AK394" s="19" t="s">
        <v>68</v>
      </c>
      <c r="AL394" s="19" t="s">
        <v>68</v>
      </c>
    </row>
    <row r="395">
      <c r="A395" s="14"/>
      <c r="B395" s="14"/>
      <c r="C395" s="14"/>
      <c r="D395" s="14"/>
      <c r="E395" s="14"/>
      <c r="F395" s="14"/>
      <c r="G395" s="14"/>
      <c r="AK395" s="19" t="s">
        <v>68</v>
      </c>
      <c r="AL395" s="19" t="s">
        <v>68</v>
      </c>
    </row>
    <row r="396">
      <c r="A396" s="14"/>
      <c r="B396" s="14"/>
      <c r="C396" s="14"/>
      <c r="D396" s="14"/>
      <c r="E396" s="14"/>
      <c r="F396" s="14"/>
      <c r="G396" s="14"/>
      <c r="AK396" s="19" t="s">
        <v>68</v>
      </c>
      <c r="AL396" s="19" t="s">
        <v>68</v>
      </c>
    </row>
    <row r="397">
      <c r="A397" s="14"/>
      <c r="B397" s="14"/>
      <c r="C397" s="14"/>
      <c r="D397" s="14"/>
      <c r="E397" s="14"/>
      <c r="F397" s="14"/>
      <c r="G397" s="14"/>
      <c r="AK397" s="19" t="s">
        <v>68</v>
      </c>
      <c r="AL397" s="19" t="s">
        <v>68</v>
      </c>
    </row>
    <row r="398">
      <c r="A398" s="14"/>
      <c r="B398" s="14"/>
      <c r="C398" s="14"/>
      <c r="D398" s="14"/>
      <c r="E398" s="14"/>
      <c r="F398" s="14"/>
      <c r="G398" s="14"/>
      <c r="AK398" s="19" t="s">
        <v>68</v>
      </c>
      <c r="AL398" s="19" t="s">
        <v>68</v>
      </c>
    </row>
    <row r="399">
      <c r="A399" s="14"/>
      <c r="B399" s="14"/>
      <c r="C399" s="14"/>
      <c r="D399" s="14"/>
      <c r="E399" s="14"/>
      <c r="F399" s="14"/>
      <c r="G399" s="14"/>
      <c r="AK399" s="19" t="s">
        <v>68</v>
      </c>
      <c r="AL399" s="19" t="s">
        <v>68</v>
      </c>
    </row>
    <row r="400">
      <c r="A400" s="14"/>
      <c r="B400" s="14"/>
      <c r="C400" s="14"/>
      <c r="D400" s="14"/>
      <c r="E400" s="14"/>
      <c r="F400" s="14"/>
      <c r="G400" s="14"/>
      <c r="AK400" s="19" t="s">
        <v>68</v>
      </c>
      <c r="AL400" s="19" t="s">
        <v>68</v>
      </c>
    </row>
    <row r="401">
      <c r="A401" s="14"/>
      <c r="B401" s="14"/>
      <c r="C401" s="14"/>
      <c r="D401" s="14"/>
      <c r="E401" s="14"/>
      <c r="F401" s="14"/>
      <c r="G401" s="14"/>
      <c r="AK401" s="19" t="s">
        <v>68</v>
      </c>
      <c r="AL401" s="19" t="s">
        <v>68</v>
      </c>
    </row>
    <row r="402">
      <c r="A402" s="14"/>
      <c r="B402" s="14"/>
      <c r="C402" s="14"/>
      <c r="D402" s="14"/>
      <c r="E402" s="14"/>
      <c r="F402" s="14"/>
      <c r="G402" s="14"/>
      <c r="AK402" s="19" t="s">
        <v>68</v>
      </c>
      <c r="AL402" s="19" t="s">
        <v>68</v>
      </c>
    </row>
    <row r="403">
      <c r="A403" s="14"/>
      <c r="B403" s="14"/>
      <c r="C403" s="14"/>
      <c r="D403" s="14"/>
      <c r="E403" s="14"/>
      <c r="F403" s="14"/>
      <c r="G403" s="14"/>
      <c r="AK403" s="19" t="s">
        <v>68</v>
      </c>
      <c r="AL403" s="19" t="s">
        <v>68</v>
      </c>
    </row>
    <row r="404">
      <c r="A404" s="14"/>
      <c r="B404" s="14"/>
      <c r="C404" s="14"/>
      <c r="D404" s="14"/>
      <c r="E404" s="14"/>
      <c r="F404" s="14"/>
      <c r="G404" s="14"/>
      <c r="AK404" s="19" t="s">
        <v>68</v>
      </c>
      <c r="AL404" s="19" t="s">
        <v>68</v>
      </c>
    </row>
    <row r="405">
      <c r="A405" s="14"/>
      <c r="B405" s="14"/>
      <c r="C405" s="14"/>
      <c r="D405" s="14"/>
      <c r="E405" s="14"/>
      <c r="F405" s="14"/>
      <c r="G405" s="14"/>
      <c r="AK405" s="19" t="s">
        <v>68</v>
      </c>
      <c r="AL405" s="19" t="s">
        <v>68</v>
      </c>
    </row>
    <row r="406">
      <c r="A406" s="14"/>
      <c r="B406" s="14"/>
      <c r="C406" s="14"/>
      <c r="D406" s="14"/>
      <c r="E406" s="14"/>
      <c r="F406" s="14"/>
      <c r="G406" s="14"/>
      <c r="AK406" s="19" t="s">
        <v>68</v>
      </c>
      <c r="AL406" s="19" t="s">
        <v>68</v>
      </c>
    </row>
    <row r="407">
      <c r="A407" s="14"/>
      <c r="B407" s="14"/>
      <c r="C407" s="14"/>
      <c r="D407" s="14"/>
      <c r="E407" s="14"/>
      <c r="F407" s="14"/>
      <c r="G407" s="14"/>
      <c r="AK407" s="19" t="s">
        <v>68</v>
      </c>
      <c r="AL407" s="19" t="s">
        <v>68</v>
      </c>
    </row>
    <row r="408">
      <c r="A408" s="14"/>
      <c r="B408" s="14"/>
      <c r="C408" s="14"/>
      <c r="D408" s="14"/>
      <c r="E408" s="14"/>
      <c r="F408" s="14"/>
      <c r="G408" s="14"/>
      <c r="AK408" s="19" t="s">
        <v>68</v>
      </c>
      <c r="AL408" s="19" t="s">
        <v>68</v>
      </c>
    </row>
    <row r="409">
      <c r="A409" s="14"/>
      <c r="B409" s="14"/>
      <c r="C409" s="14"/>
      <c r="D409" s="14"/>
      <c r="E409" s="14"/>
      <c r="F409" s="14"/>
      <c r="G409" s="14"/>
      <c r="AK409" s="19" t="s">
        <v>68</v>
      </c>
      <c r="AL409" s="19" t="s">
        <v>68</v>
      </c>
    </row>
    <row r="410">
      <c r="A410" s="14"/>
      <c r="B410" s="14"/>
      <c r="C410" s="14"/>
      <c r="D410" s="14"/>
      <c r="E410" s="14"/>
      <c r="F410" s="14"/>
      <c r="G410" s="14"/>
      <c r="AK410" s="19" t="s">
        <v>68</v>
      </c>
      <c r="AL410" s="19" t="s">
        <v>68</v>
      </c>
    </row>
    <row r="411">
      <c r="A411" s="14"/>
      <c r="B411" s="14"/>
      <c r="C411" s="14"/>
      <c r="D411" s="14"/>
      <c r="E411" s="14"/>
      <c r="F411" s="14"/>
      <c r="G411" s="14"/>
      <c r="AK411" s="19" t="s">
        <v>68</v>
      </c>
      <c r="AL411" s="19" t="s">
        <v>68</v>
      </c>
    </row>
    <row r="412">
      <c r="A412" s="14"/>
      <c r="B412" s="14"/>
      <c r="C412" s="14"/>
      <c r="D412" s="14"/>
      <c r="E412" s="14"/>
      <c r="F412" s="14"/>
      <c r="G412" s="14"/>
      <c r="AK412" s="19" t="s">
        <v>68</v>
      </c>
      <c r="AL412" s="19" t="s">
        <v>68</v>
      </c>
    </row>
    <row r="413">
      <c r="A413" s="14"/>
      <c r="B413" s="14"/>
      <c r="C413" s="14"/>
      <c r="D413" s="14"/>
      <c r="E413" s="14"/>
      <c r="F413" s="14"/>
      <c r="G413" s="14"/>
      <c r="AK413" s="19" t="s">
        <v>68</v>
      </c>
      <c r="AL413" s="19" t="s">
        <v>68</v>
      </c>
    </row>
    <row r="414">
      <c r="A414" s="14"/>
      <c r="B414" s="14"/>
      <c r="C414" s="14"/>
      <c r="D414" s="14"/>
      <c r="E414" s="14"/>
      <c r="F414" s="14"/>
      <c r="G414" s="14"/>
      <c r="AK414" s="19" t="s">
        <v>68</v>
      </c>
      <c r="AL414" s="19" t="s">
        <v>68</v>
      </c>
    </row>
    <row r="415">
      <c r="A415" s="14"/>
      <c r="B415" s="14"/>
      <c r="C415" s="14"/>
      <c r="D415" s="14"/>
      <c r="E415" s="14"/>
      <c r="F415" s="14"/>
      <c r="G415" s="14"/>
      <c r="AK415" s="19" t="s">
        <v>68</v>
      </c>
      <c r="AL415" s="19" t="s">
        <v>68</v>
      </c>
    </row>
    <row r="416">
      <c r="A416" s="14"/>
      <c r="B416" s="14"/>
      <c r="C416" s="14"/>
      <c r="D416" s="14"/>
      <c r="E416" s="14"/>
      <c r="F416" s="14"/>
      <c r="G416" s="14"/>
      <c r="AK416" s="19" t="s">
        <v>68</v>
      </c>
      <c r="AL416" s="19" t="s">
        <v>68</v>
      </c>
    </row>
    <row r="417">
      <c r="A417" s="14"/>
      <c r="B417" s="14"/>
      <c r="C417" s="14"/>
      <c r="D417" s="14"/>
      <c r="E417" s="14"/>
      <c r="F417" s="14"/>
      <c r="G417" s="14"/>
      <c r="AK417" s="19" t="s">
        <v>68</v>
      </c>
      <c r="AL417" s="19" t="s">
        <v>68</v>
      </c>
    </row>
    <row r="418">
      <c r="A418" s="14"/>
      <c r="B418" s="14"/>
      <c r="C418" s="14"/>
      <c r="D418" s="14"/>
      <c r="E418" s="14"/>
      <c r="F418" s="14"/>
      <c r="G418" s="14"/>
      <c r="AK418" s="19" t="s">
        <v>68</v>
      </c>
      <c r="AL418" s="19" t="s">
        <v>68</v>
      </c>
    </row>
    <row r="419">
      <c r="A419" s="14"/>
      <c r="B419" s="14"/>
      <c r="C419" s="14"/>
      <c r="D419" s="14"/>
      <c r="E419" s="14"/>
      <c r="F419" s="14"/>
      <c r="G419" s="14"/>
      <c r="AK419" s="19" t="s">
        <v>68</v>
      </c>
      <c r="AL419" s="19" t="s">
        <v>68</v>
      </c>
    </row>
    <row r="420">
      <c r="A420" s="14"/>
      <c r="B420" s="14"/>
      <c r="C420" s="14"/>
      <c r="D420" s="14"/>
      <c r="E420" s="14"/>
      <c r="F420" s="14"/>
      <c r="G420" s="14"/>
      <c r="AK420" s="19" t="s">
        <v>68</v>
      </c>
      <c r="AL420" s="19" t="s">
        <v>68</v>
      </c>
    </row>
    <row r="421">
      <c r="A421" s="14"/>
      <c r="B421" s="14"/>
      <c r="C421" s="14"/>
      <c r="D421" s="14"/>
      <c r="E421" s="14"/>
      <c r="F421" s="14"/>
      <c r="G421" s="14"/>
      <c r="AK421" s="19" t="s">
        <v>68</v>
      </c>
      <c r="AL421" s="19" t="s">
        <v>68</v>
      </c>
    </row>
    <row r="422">
      <c r="A422" s="14"/>
      <c r="B422" s="14"/>
      <c r="C422" s="14"/>
      <c r="D422" s="14"/>
      <c r="E422" s="14"/>
      <c r="F422" s="14"/>
      <c r="G422" s="14"/>
      <c r="AK422" s="19" t="s">
        <v>68</v>
      </c>
      <c r="AL422" s="19" t="s">
        <v>68</v>
      </c>
    </row>
    <row r="423">
      <c r="A423" s="14"/>
      <c r="B423" s="14"/>
      <c r="C423" s="14"/>
      <c r="D423" s="14"/>
      <c r="E423" s="14"/>
      <c r="F423" s="14"/>
      <c r="G423" s="14"/>
      <c r="AK423" s="19" t="s">
        <v>68</v>
      </c>
      <c r="AL423" s="19" t="s">
        <v>68</v>
      </c>
    </row>
    <row r="424">
      <c r="A424" s="14"/>
      <c r="B424" s="14"/>
      <c r="C424" s="14"/>
      <c r="D424" s="14"/>
      <c r="E424" s="14"/>
      <c r="F424" s="14"/>
      <c r="G424" s="14"/>
      <c r="AK424" s="19" t="s">
        <v>68</v>
      </c>
      <c r="AL424" s="19" t="s">
        <v>68</v>
      </c>
    </row>
    <row r="425">
      <c r="A425" s="14"/>
      <c r="B425" s="14"/>
      <c r="C425" s="14"/>
      <c r="D425" s="14"/>
      <c r="E425" s="14"/>
      <c r="F425" s="14"/>
      <c r="G425" s="14"/>
      <c r="AK425" s="19" t="s">
        <v>68</v>
      </c>
      <c r="AL425" s="19" t="s">
        <v>68</v>
      </c>
    </row>
    <row r="426">
      <c r="A426" s="14"/>
      <c r="B426" s="14"/>
      <c r="C426" s="14"/>
      <c r="D426" s="14"/>
      <c r="E426" s="14"/>
      <c r="F426" s="14"/>
      <c r="G426" s="14"/>
      <c r="AK426" s="19" t="s">
        <v>68</v>
      </c>
      <c r="AL426" s="19" t="s">
        <v>68</v>
      </c>
    </row>
    <row r="427">
      <c r="A427" s="14"/>
      <c r="B427" s="14"/>
      <c r="C427" s="14"/>
      <c r="D427" s="14"/>
      <c r="E427" s="14"/>
      <c r="F427" s="14"/>
      <c r="G427" s="14"/>
      <c r="AK427" s="19" t="s">
        <v>68</v>
      </c>
      <c r="AL427" s="19" t="s">
        <v>68</v>
      </c>
    </row>
    <row r="428">
      <c r="A428" s="14"/>
      <c r="B428" s="14"/>
      <c r="C428" s="14"/>
      <c r="D428" s="14"/>
      <c r="E428" s="14"/>
      <c r="F428" s="14"/>
      <c r="G428" s="14"/>
      <c r="AK428" s="19" t="s">
        <v>68</v>
      </c>
      <c r="AL428" s="19" t="s">
        <v>68</v>
      </c>
    </row>
    <row r="429">
      <c r="A429" s="14"/>
      <c r="B429" s="14"/>
      <c r="C429" s="14"/>
      <c r="D429" s="14"/>
      <c r="E429" s="14"/>
      <c r="F429" s="14"/>
      <c r="G429" s="14"/>
      <c r="AK429" s="19" t="s">
        <v>68</v>
      </c>
      <c r="AL429" s="19" t="s">
        <v>68</v>
      </c>
    </row>
    <row r="430">
      <c r="A430" s="14"/>
      <c r="B430" s="14"/>
      <c r="C430" s="14"/>
      <c r="D430" s="14"/>
      <c r="E430" s="14"/>
      <c r="F430" s="14"/>
      <c r="G430" s="14"/>
      <c r="AK430" s="19" t="s">
        <v>68</v>
      </c>
      <c r="AL430" s="19" t="s">
        <v>68</v>
      </c>
    </row>
    <row r="431">
      <c r="A431" s="14"/>
      <c r="B431" s="14"/>
      <c r="C431" s="14"/>
      <c r="D431" s="14"/>
      <c r="E431" s="14"/>
      <c r="F431" s="14"/>
      <c r="G431" s="14"/>
      <c r="AK431" s="19" t="s">
        <v>68</v>
      </c>
      <c r="AL431" s="19" t="s">
        <v>68</v>
      </c>
    </row>
    <row r="432">
      <c r="A432" s="14"/>
      <c r="B432" s="14"/>
      <c r="C432" s="14"/>
      <c r="D432" s="14"/>
      <c r="E432" s="14"/>
      <c r="F432" s="14"/>
      <c r="G432" s="14"/>
      <c r="AK432" s="19" t="s">
        <v>68</v>
      </c>
      <c r="AL432" s="19" t="s">
        <v>68</v>
      </c>
    </row>
    <row r="433">
      <c r="A433" s="14"/>
      <c r="B433" s="14"/>
      <c r="C433" s="14"/>
      <c r="D433" s="14"/>
      <c r="E433" s="14"/>
      <c r="F433" s="14"/>
      <c r="G433" s="14"/>
      <c r="AK433" s="19" t="s">
        <v>68</v>
      </c>
      <c r="AL433" s="19" t="s">
        <v>68</v>
      </c>
    </row>
    <row r="434">
      <c r="A434" s="14"/>
      <c r="B434" s="14"/>
      <c r="C434" s="14"/>
      <c r="D434" s="14"/>
      <c r="E434" s="14"/>
      <c r="F434" s="14"/>
      <c r="G434" s="14"/>
      <c r="AK434" s="19" t="s">
        <v>68</v>
      </c>
      <c r="AL434" s="19" t="s">
        <v>68</v>
      </c>
    </row>
    <row r="435">
      <c r="A435" s="14"/>
      <c r="B435" s="14"/>
      <c r="C435" s="14"/>
      <c r="D435" s="14"/>
      <c r="E435" s="14"/>
      <c r="F435" s="14"/>
      <c r="G435" s="14"/>
      <c r="AK435" s="19" t="s">
        <v>68</v>
      </c>
      <c r="AL435" s="19" t="s">
        <v>68</v>
      </c>
    </row>
    <row r="436">
      <c r="A436" s="14"/>
      <c r="B436" s="14"/>
      <c r="C436" s="14"/>
      <c r="D436" s="14"/>
      <c r="E436" s="14"/>
      <c r="F436" s="14"/>
      <c r="G436" s="14"/>
      <c r="AK436" s="19" t="s">
        <v>68</v>
      </c>
      <c r="AL436" s="19" t="s">
        <v>68</v>
      </c>
    </row>
    <row r="437">
      <c r="A437" s="14"/>
      <c r="B437" s="14"/>
      <c r="C437" s="14"/>
      <c r="D437" s="14"/>
      <c r="E437" s="14"/>
      <c r="F437" s="14"/>
      <c r="G437" s="14"/>
      <c r="AK437" s="19" t="s">
        <v>68</v>
      </c>
      <c r="AL437" s="19" t="s">
        <v>68</v>
      </c>
    </row>
    <row r="438">
      <c r="A438" s="14"/>
      <c r="B438" s="14"/>
      <c r="C438" s="14"/>
      <c r="D438" s="14"/>
      <c r="E438" s="14"/>
      <c r="F438" s="14"/>
      <c r="G438" s="14"/>
      <c r="AK438" s="19" t="s">
        <v>68</v>
      </c>
      <c r="AL438" s="19" t="s">
        <v>68</v>
      </c>
    </row>
    <row r="439">
      <c r="A439" s="14"/>
      <c r="B439" s="14"/>
      <c r="C439" s="14"/>
      <c r="D439" s="14"/>
      <c r="E439" s="14"/>
      <c r="F439" s="14"/>
      <c r="G439" s="14"/>
      <c r="AK439" s="19" t="s">
        <v>68</v>
      </c>
      <c r="AL439" s="19" t="s">
        <v>68</v>
      </c>
    </row>
    <row r="440">
      <c r="A440" s="14"/>
      <c r="B440" s="14"/>
      <c r="C440" s="14"/>
      <c r="D440" s="14"/>
      <c r="E440" s="14"/>
      <c r="F440" s="14"/>
      <c r="G440" s="14"/>
      <c r="AK440" s="19" t="s">
        <v>68</v>
      </c>
      <c r="AL440" s="19" t="s">
        <v>68</v>
      </c>
    </row>
    <row r="441">
      <c r="A441" s="14"/>
      <c r="B441" s="14"/>
      <c r="C441" s="14"/>
      <c r="D441" s="14"/>
      <c r="E441" s="14"/>
      <c r="F441" s="14"/>
      <c r="G441" s="14"/>
      <c r="AK441" s="19" t="s">
        <v>68</v>
      </c>
      <c r="AL441" s="19" t="s">
        <v>68</v>
      </c>
    </row>
    <row r="442">
      <c r="A442" s="14"/>
      <c r="B442" s="14"/>
      <c r="C442" s="14"/>
      <c r="D442" s="14"/>
      <c r="E442" s="14"/>
      <c r="F442" s="14"/>
      <c r="G442" s="14"/>
      <c r="AK442" s="19" t="s">
        <v>68</v>
      </c>
      <c r="AL442" s="19" t="s">
        <v>68</v>
      </c>
    </row>
    <row r="443">
      <c r="A443" s="14"/>
      <c r="B443" s="14"/>
      <c r="C443" s="14"/>
      <c r="D443" s="14"/>
      <c r="E443" s="14"/>
      <c r="F443" s="14"/>
      <c r="G443" s="14"/>
      <c r="AK443" s="19" t="s">
        <v>68</v>
      </c>
      <c r="AL443" s="19" t="s">
        <v>68</v>
      </c>
    </row>
    <row r="444">
      <c r="A444" s="14"/>
      <c r="B444" s="14"/>
      <c r="C444" s="14"/>
      <c r="D444" s="14"/>
      <c r="E444" s="14"/>
      <c r="F444" s="14"/>
      <c r="G444" s="14"/>
      <c r="AK444" s="19" t="s">
        <v>68</v>
      </c>
      <c r="AL444" s="19" t="s">
        <v>68</v>
      </c>
    </row>
    <row r="445">
      <c r="A445" s="14"/>
      <c r="B445" s="14"/>
      <c r="C445" s="14"/>
      <c r="D445" s="14"/>
      <c r="E445" s="14"/>
      <c r="F445" s="14"/>
      <c r="G445" s="14"/>
      <c r="AK445" s="19" t="s">
        <v>68</v>
      </c>
      <c r="AL445" s="19" t="s">
        <v>68</v>
      </c>
    </row>
    <row r="446">
      <c r="A446" s="14"/>
      <c r="B446" s="14"/>
      <c r="C446" s="14"/>
      <c r="D446" s="14"/>
      <c r="E446" s="14"/>
      <c r="F446" s="14"/>
      <c r="G446" s="14"/>
      <c r="AK446" s="19" t="s">
        <v>68</v>
      </c>
      <c r="AL446" s="19" t="s">
        <v>68</v>
      </c>
    </row>
    <row r="447">
      <c r="A447" s="14"/>
      <c r="B447" s="14"/>
      <c r="C447" s="14"/>
      <c r="D447" s="14"/>
      <c r="E447" s="14"/>
      <c r="F447" s="14"/>
      <c r="G447" s="14"/>
      <c r="AK447" s="19" t="s">
        <v>68</v>
      </c>
      <c r="AL447" s="19" t="s">
        <v>68</v>
      </c>
    </row>
    <row r="448">
      <c r="A448" s="14"/>
      <c r="B448" s="14"/>
      <c r="C448" s="14"/>
      <c r="D448" s="14"/>
      <c r="E448" s="14"/>
      <c r="F448" s="14"/>
      <c r="G448" s="14"/>
      <c r="AK448" s="19" t="s">
        <v>68</v>
      </c>
      <c r="AL448" s="19" t="s">
        <v>68</v>
      </c>
    </row>
    <row r="449">
      <c r="A449" s="14"/>
      <c r="B449" s="14"/>
      <c r="C449" s="14"/>
      <c r="D449" s="14"/>
      <c r="E449" s="14"/>
      <c r="F449" s="14"/>
      <c r="G449" s="14"/>
      <c r="AK449" s="19" t="s">
        <v>68</v>
      </c>
      <c r="AL449" s="19" t="s">
        <v>68</v>
      </c>
    </row>
    <row r="450">
      <c r="A450" s="14"/>
      <c r="B450" s="14"/>
      <c r="C450" s="14"/>
      <c r="D450" s="14"/>
      <c r="E450" s="14"/>
      <c r="F450" s="14"/>
      <c r="G450" s="14"/>
      <c r="AK450" s="19" t="s">
        <v>68</v>
      </c>
      <c r="AL450" s="19" t="s">
        <v>68</v>
      </c>
    </row>
    <row r="451">
      <c r="A451" s="14"/>
      <c r="B451" s="14"/>
      <c r="C451" s="14"/>
      <c r="D451" s="14"/>
      <c r="E451" s="14"/>
      <c r="F451" s="14"/>
      <c r="G451" s="14"/>
      <c r="AK451" s="19" t="s">
        <v>68</v>
      </c>
      <c r="AL451" s="19" t="s">
        <v>68</v>
      </c>
    </row>
    <row r="452">
      <c r="A452" s="14"/>
      <c r="B452" s="14"/>
      <c r="C452" s="14"/>
      <c r="D452" s="14"/>
      <c r="E452" s="14"/>
      <c r="F452" s="14"/>
      <c r="G452" s="14"/>
      <c r="AK452" s="19" t="s">
        <v>68</v>
      </c>
      <c r="AL452" s="19" t="s">
        <v>68</v>
      </c>
    </row>
    <row r="453">
      <c r="A453" s="14"/>
      <c r="B453" s="14"/>
      <c r="C453" s="14"/>
      <c r="D453" s="14"/>
      <c r="E453" s="14"/>
      <c r="F453" s="14"/>
      <c r="G453" s="14"/>
      <c r="AK453" s="19" t="s">
        <v>68</v>
      </c>
      <c r="AL453" s="19" t="s">
        <v>68</v>
      </c>
    </row>
    <row r="454">
      <c r="A454" s="14"/>
      <c r="B454" s="14"/>
      <c r="C454" s="14"/>
      <c r="D454" s="14"/>
      <c r="E454" s="14"/>
      <c r="F454" s="14"/>
      <c r="G454" s="14"/>
      <c r="AK454" s="19" t="s">
        <v>68</v>
      </c>
      <c r="AL454" s="19" t="s">
        <v>68</v>
      </c>
    </row>
    <row r="455">
      <c r="A455" s="14"/>
      <c r="B455" s="14"/>
      <c r="C455" s="14"/>
      <c r="D455" s="14"/>
      <c r="E455" s="14"/>
      <c r="F455" s="14"/>
      <c r="G455" s="14"/>
      <c r="AK455" s="19" t="s">
        <v>68</v>
      </c>
      <c r="AL455" s="19" t="s">
        <v>68</v>
      </c>
    </row>
    <row r="456">
      <c r="A456" s="14"/>
      <c r="B456" s="14"/>
      <c r="C456" s="14"/>
      <c r="D456" s="14"/>
      <c r="E456" s="14"/>
      <c r="F456" s="14"/>
      <c r="G456" s="14"/>
      <c r="AK456" s="19" t="s">
        <v>68</v>
      </c>
      <c r="AL456" s="19" t="s">
        <v>68</v>
      </c>
    </row>
    <row r="457">
      <c r="A457" s="14"/>
      <c r="B457" s="14"/>
      <c r="C457" s="14"/>
      <c r="D457" s="14"/>
      <c r="E457" s="14"/>
      <c r="F457" s="14"/>
      <c r="G457" s="14"/>
      <c r="AK457" s="19" t="s">
        <v>68</v>
      </c>
      <c r="AL457" s="19" t="s">
        <v>68</v>
      </c>
    </row>
    <row r="458">
      <c r="A458" s="14"/>
      <c r="B458" s="14"/>
      <c r="C458" s="14"/>
      <c r="D458" s="14"/>
      <c r="E458" s="14"/>
      <c r="F458" s="14"/>
      <c r="G458" s="14"/>
      <c r="AK458" s="19" t="s">
        <v>68</v>
      </c>
      <c r="AL458" s="19" t="s">
        <v>68</v>
      </c>
    </row>
    <row r="459">
      <c r="A459" s="14"/>
      <c r="B459" s="14"/>
      <c r="C459" s="14"/>
      <c r="D459" s="14"/>
      <c r="E459" s="14"/>
      <c r="F459" s="14"/>
      <c r="G459" s="14"/>
      <c r="AK459" s="19" t="s">
        <v>68</v>
      </c>
      <c r="AL459" s="19" t="s">
        <v>68</v>
      </c>
    </row>
    <row r="460">
      <c r="A460" s="14"/>
      <c r="B460" s="14"/>
      <c r="C460" s="14"/>
      <c r="D460" s="14"/>
      <c r="E460" s="14"/>
      <c r="F460" s="14"/>
      <c r="G460" s="14"/>
      <c r="AK460" s="19" t="s">
        <v>68</v>
      </c>
      <c r="AL460" s="19" t="s">
        <v>68</v>
      </c>
    </row>
    <row r="461">
      <c r="A461" s="14"/>
      <c r="B461" s="14"/>
      <c r="C461" s="14"/>
      <c r="D461" s="14"/>
      <c r="E461" s="14"/>
      <c r="F461" s="14"/>
      <c r="G461" s="14"/>
      <c r="AK461" s="19" t="s">
        <v>68</v>
      </c>
      <c r="AL461" s="19" t="s">
        <v>68</v>
      </c>
    </row>
    <row r="462">
      <c r="A462" s="14"/>
      <c r="B462" s="14"/>
      <c r="C462" s="14"/>
      <c r="D462" s="14"/>
      <c r="E462" s="14"/>
      <c r="F462" s="14"/>
      <c r="G462" s="14"/>
      <c r="AK462" s="19" t="s">
        <v>68</v>
      </c>
      <c r="AL462" s="19" t="s">
        <v>68</v>
      </c>
    </row>
    <row r="463">
      <c r="A463" s="14"/>
      <c r="B463" s="14"/>
      <c r="C463" s="14"/>
      <c r="D463" s="14"/>
      <c r="E463" s="14"/>
      <c r="F463" s="14"/>
      <c r="G463" s="14"/>
      <c r="AK463" s="19" t="s">
        <v>68</v>
      </c>
      <c r="AL463" s="19" t="s">
        <v>68</v>
      </c>
    </row>
    <row r="464">
      <c r="A464" s="14"/>
      <c r="B464" s="14"/>
      <c r="C464" s="14"/>
      <c r="D464" s="14"/>
      <c r="E464" s="14"/>
      <c r="F464" s="14"/>
      <c r="G464" s="14"/>
      <c r="AK464" s="19" t="s">
        <v>68</v>
      </c>
      <c r="AL464" s="19" t="s">
        <v>68</v>
      </c>
    </row>
    <row r="465">
      <c r="A465" s="14"/>
      <c r="B465" s="14"/>
      <c r="C465" s="14"/>
      <c r="D465" s="14"/>
      <c r="E465" s="14"/>
      <c r="F465" s="14"/>
      <c r="G465" s="14"/>
      <c r="AK465" s="19" t="s">
        <v>68</v>
      </c>
      <c r="AL465" s="19" t="s">
        <v>68</v>
      </c>
    </row>
    <row r="466">
      <c r="A466" s="14"/>
      <c r="B466" s="14"/>
      <c r="C466" s="14"/>
      <c r="D466" s="14"/>
      <c r="E466" s="14"/>
      <c r="F466" s="14"/>
      <c r="G466" s="14"/>
      <c r="AK466" s="19" t="s">
        <v>68</v>
      </c>
      <c r="AL466" s="19" t="s">
        <v>68</v>
      </c>
    </row>
    <row r="467">
      <c r="A467" s="14"/>
      <c r="B467" s="14"/>
      <c r="C467" s="14"/>
      <c r="D467" s="14"/>
      <c r="E467" s="14"/>
      <c r="F467" s="14"/>
      <c r="G467" s="14"/>
      <c r="AK467" s="19" t="s">
        <v>68</v>
      </c>
      <c r="AL467" s="19" t="s">
        <v>68</v>
      </c>
    </row>
    <row r="468">
      <c r="A468" s="14"/>
      <c r="B468" s="14"/>
      <c r="C468" s="14"/>
      <c r="D468" s="14"/>
      <c r="E468" s="14"/>
      <c r="F468" s="14"/>
      <c r="G468" s="14"/>
      <c r="AK468" s="19" t="s">
        <v>68</v>
      </c>
      <c r="AL468" s="19" t="s">
        <v>68</v>
      </c>
    </row>
    <row r="469">
      <c r="A469" s="14"/>
      <c r="B469" s="14"/>
      <c r="C469" s="14"/>
      <c r="D469" s="14"/>
      <c r="E469" s="14"/>
      <c r="F469" s="14"/>
      <c r="G469" s="14"/>
      <c r="AK469" s="19" t="s">
        <v>68</v>
      </c>
      <c r="AL469" s="19" t="s">
        <v>68</v>
      </c>
    </row>
    <row r="470">
      <c r="A470" s="14"/>
      <c r="B470" s="14"/>
      <c r="C470" s="14"/>
      <c r="D470" s="14"/>
      <c r="E470" s="14"/>
      <c r="F470" s="14"/>
      <c r="G470" s="14"/>
      <c r="AK470" s="19" t="s">
        <v>68</v>
      </c>
      <c r="AL470" s="19" t="s">
        <v>68</v>
      </c>
    </row>
    <row r="471">
      <c r="A471" s="14"/>
      <c r="B471" s="14"/>
      <c r="C471" s="14"/>
      <c r="D471" s="14"/>
      <c r="E471" s="14"/>
      <c r="F471" s="14"/>
      <c r="G471" s="14"/>
      <c r="AK471" s="19" t="s">
        <v>68</v>
      </c>
      <c r="AL471" s="19" t="s">
        <v>68</v>
      </c>
    </row>
    <row r="472">
      <c r="A472" s="14"/>
      <c r="B472" s="14"/>
      <c r="C472" s="14"/>
      <c r="D472" s="14"/>
      <c r="E472" s="14"/>
      <c r="F472" s="14"/>
      <c r="G472" s="14"/>
      <c r="AK472" s="19" t="s">
        <v>68</v>
      </c>
      <c r="AL472" s="19" t="s">
        <v>68</v>
      </c>
    </row>
    <row r="473">
      <c r="A473" s="14"/>
      <c r="B473" s="14"/>
      <c r="C473" s="14"/>
      <c r="D473" s="14"/>
      <c r="E473" s="14"/>
      <c r="F473" s="14"/>
      <c r="G473" s="14"/>
      <c r="AK473" s="19" t="s">
        <v>68</v>
      </c>
      <c r="AL473" s="19" t="s">
        <v>68</v>
      </c>
    </row>
    <row r="474">
      <c r="A474" s="14"/>
      <c r="B474" s="14"/>
      <c r="C474" s="14"/>
      <c r="D474" s="14"/>
      <c r="E474" s="14"/>
      <c r="F474" s="14"/>
      <c r="G474" s="14"/>
      <c r="AK474" s="19" t="s">
        <v>68</v>
      </c>
      <c r="AL474" s="19" t="s">
        <v>68</v>
      </c>
    </row>
    <row r="475">
      <c r="A475" s="14"/>
      <c r="B475" s="14"/>
      <c r="C475" s="14"/>
      <c r="D475" s="14"/>
      <c r="E475" s="14"/>
      <c r="F475" s="14"/>
      <c r="G475" s="14"/>
      <c r="AK475" s="19" t="s">
        <v>68</v>
      </c>
      <c r="AL475" s="19" t="s">
        <v>68</v>
      </c>
    </row>
    <row r="476">
      <c r="A476" s="14"/>
      <c r="B476" s="14"/>
      <c r="C476" s="14"/>
      <c r="D476" s="14"/>
      <c r="E476" s="14"/>
      <c r="F476" s="14"/>
      <c r="G476" s="14"/>
      <c r="AK476" s="19" t="s">
        <v>68</v>
      </c>
      <c r="AL476" s="19" t="s">
        <v>68</v>
      </c>
    </row>
    <row r="477">
      <c r="A477" s="14"/>
      <c r="B477" s="14"/>
      <c r="C477" s="14"/>
      <c r="D477" s="14"/>
      <c r="E477" s="14"/>
      <c r="F477" s="14"/>
      <c r="G477" s="14"/>
      <c r="AK477" s="19" t="s">
        <v>68</v>
      </c>
      <c r="AL477" s="19" t="s">
        <v>68</v>
      </c>
    </row>
    <row r="478">
      <c r="A478" s="14"/>
      <c r="B478" s="14"/>
      <c r="C478" s="14"/>
      <c r="D478" s="14"/>
      <c r="E478" s="14"/>
      <c r="F478" s="14"/>
      <c r="G478" s="14"/>
      <c r="AK478" s="19" t="s">
        <v>68</v>
      </c>
      <c r="AL478" s="19" t="s">
        <v>68</v>
      </c>
    </row>
    <row r="479">
      <c r="A479" s="14"/>
      <c r="B479" s="14"/>
      <c r="C479" s="14"/>
      <c r="D479" s="14"/>
      <c r="E479" s="14"/>
      <c r="F479" s="14"/>
      <c r="G479" s="14"/>
      <c r="AK479" s="19" t="s">
        <v>68</v>
      </c>
      <c r="AL479" s="19" t="s">
        <v>68</v>
      </c>
    </row>
    <row r="480">
      <c r="A480" s="14"/>
      <c r="B480" s="14"/>
      <c r="C480" s="14"/>
      <c r="D480" s="14"/>
      <c r="E480" s="14"/>
      <c r="F480" s="14"/>
      <c r="G480" s="14"/>
      <c r="AK480" s="19" t="s">
        <v>68</v>
      </c>
      <c r="AL480" s="19" t="s">
        <v>68</v>
      </c>
    </row>
    <row r="481">
      <c r="A481" s="14"/>
      <c r="B481" s="14"/>
      <c r="C481" s="14"/>
      <c r="D481" s="14"/>
      <c r="E481" s="14"/>
      <c r="F481" s="14"/>
      <c r="G481" s="14"/>
      <c r="AK481" s="19" t="s">
        <v>68</v>
      </c>
      <c r="AL481" s="19" t="s">
        <v>68</v>
      </c>
    </row>
    <row r="482">
      <c r="A482" s="14"/>
      <c r="B482" s="14"/>
      <c r="C482" s="14"/>
      <c r="D482" s="14"/>
      <c r="E482" s="14"/>
      <c r="F482" s="14"/>
      <c r="G482" s="14"/>
      <c r="AK482" s="19" t="s">
        <v>68</v>
      </c>
      <c r="AL482" s="19" t="s">
        <v>68</v>
      </c>
    </row>
    <row r="483">
      <c r="A483" s="14"/>
      <c r="B483" s="14"/>
      <c r="C483" s="14"/>
      <c r="D483" s="14"/>
      <c r="E483" s="14"/>
      <c r="F483" s="14"/>
      <c r="G483" s="14"/>
      <c r="AK483" s="19" t="s">
        <v>68</v>
      </c>
      <c r="AL483" s="19" t="s">
        <v>68</v>
      </c>
    </row>
    <row r="484">
      <c r="A484" s="14"/>
      <c r="B484" s="14"/>
      <c r="C484" s="14"/>
      <c r="D484" s="14"/>
      <c r="E484" s="14"/>
      <c r="F484" s="14"/>
      <c r="G484" s="14"/>
      <c r="AK484" s="19" t="s">
        <v>68</v>
      </c>
      <c r="AL484" s="19" t="s">
        <v>68</v>
      </c>
    </row>
    <row r="485">
      <c r="A485" s="14"/>
      <c r="B485" s="14"/>
      <c r="C485" s="14"/>
      <c r="D485" s="14"/>
      <c r="E485" s="14"/>
      <c r="F485" s="14"/>
      <c r="G485" s="14"/>
      <c r="AK485" s="19" t="s">
        <v>68</v>
      </c>
      <c r="AL485" s="19" t="s">
        <v>68</v>
      </c>
    </row>
    <row r="486">
      <c r="A486" s="14"/>
      <c r="B486" s="14"/>
      <c r="C486" s="14"/>
      <c r="D486" s="14"/>
      <c r="E486" s="14"/>
      <c r="F486" s="14"/>
      <c r="G486" s="14"/>
      <c r="AK486" s="19" t="s">
        <v>68</v>
      </c>
      <c r="AL486" s="19" t="s">
        <v>68</v>
      </c>
    </row>
    <row r="487">
      <c r="A487" s="14"/>
      <c r="B487" s="14"/>
      <c r="C487" s="14"/>
      <c r="D487" s="14"/>
      <c r="E487" s="14"/>
      <c r="F487" s="14"/>
      <c r="G487" s="14"/>
      <c r="AK487" s="19" t="s">
        <v>68</v>
      </c>
      <c r="AL487" s="19" t="s">
        <v>68</v>
      </c>
    </row>
    <row r="488">
      <c r="A488" s="14"/>
      <c r="B488" s="14"/>
      <c r="C488" s="14"/>
      <c r="D488" s="14"/>
      <c r="E488" s="14"/>
      <c r="F488" s="14"/>
      <c r="G488" s="14"/>
      <c r="AK488" s="19" t="s">
        <v>68</v>
      </c>
      <c r="AL488" s="19" t="s">
        <v>68</v>
      </c>
    </row>
    <row r="489">
      <c r="A489" s="14"/>
      <c r="B489" s="14"/>
      <c r="C489" s="14"/>
      <c r="D489" s="14"/>
      <c r="E489" s="14"/>
      <c r="F489" s="14"/>
      <c r="G489" s="14"/>
      <c r="AK489" s="19" t="s">
        <v>68</v>
      </c>
      <c r="AL489" s="19" t="s">
        <v>68</v>
      </c>
    </row>
    <row r="490">
      <c r="A490" s="14"/>
      <c r="B490" s="14"/>
      <c r="C490" s="14"/>
      <c r="D490" s="14"/>
      <c r="E490" s="14"/>
      <c r="F490" s="14"/>
      <c r="G490" s="14"/>
      <c r="AK490" s="19" t="s">
        <v>68</v>
      </c>
      <c r="AL490" s="19" t="s">
        <v>68</v>
      </c>
    </row>
    <row r="491">
      <c r="A491" s="14"/>
      <c r="B491" s="14"/>
      <c r="C491" s="14"/>
      <c r="D491" s="14"/>
      <c r="E491" s="14"/>
      <c r="F491" s="14"/>
      <c r="G491" s="14"/>
      <c r="AK491" s="19" t="s">
        <v>68</v>
      </c>
      <c r="AL491" s="19" t="s">
        <v>68</v>
      </c>
    </row>
    <row r="492">
      <c r="A492" s="14"/>
      <c r="B492" s="14"/>
      <c r="C492" s="14"/>
      <c r="D492" s="14"/>
      <c r="E492" s="14"/>
      <c r="F492" s="14"/>
      <c r="G492" s="14"/>
      <c r="AK492" s="19" t="s">
        <v>68</v>
      </c>
      <c r="AL492" s="19" t="s">
        <v>68</v>
      </c>
    </row>
    <row r="493">
      <c r="A493" s="14"/>
      <c r="B493" s="14"/>
      <c r="C493" s="14"/>
      <c r="D493" s="14"/>
      <c r="E493" s="14"/>
      <c r="F493" s="14"/>
      <c r="G493" s="14"/>
      <c r="AK493" s="19" t="s">
        <v>68</v>
      </c>
      <c r="AL493" s="19" t="s">
        <v>68</v>
      </c>
    </row>
    <row r="494">
      <c r="A494" s="14"/>
      <c r="B494" s="14"/>
      <c r="C494" s="14"/>
      <c r="D494" s="14"/>
      <c r="E494" s="14"/>
      <c r="F494" s="14"/>
      <c r="G494" s="14"/>
      <c r="AK494" s="19" t="s">
        <v>68</v>
      </c>
      <c r="AL494" s="19" t="s">
        <v>68</v>
      </c>
    </row>
    <row r="495">
      <c r="A495" s="14"/>
      <c r="B495" s="14"/>
      <c r="C495" s="14"/>
      <c r="D495" s="14"/>
      <c r="E495" s="14"/>
      <c r="F495" s="14"/>
      <c r="G495" s="14"/>
      <c r="AK495" s="19" t="s">
        <v>68</v>
      </c>
      <c r="AL495" s="19" t="s">
        <v>68</v>
      </c>
    </row>
    <row r="496">
      <c r="A496" s="14"/>
      <c r="B496" s="14"/>
      <c r="C496" s="14"/>
      <c r="D496" s="14"/>
      <c r="E496" s="14"/>
      <c r="F496" s="14"/>
      <c r="G496" s="14"/>
      <c r="AK496" s="19" t="s">
        <v>68</v>
      </c>
      <c r="AL496" s="19" t="s">
        <v>68</v>
      </c>
    </row>
    <row r="497">
      <c r="A497" s="14"/>
      <c r="B497" s="14"/>
      <c r="C497" s="14"/>
      <c r="D497" s="14"/>
      <c r="E497" s="14"/>
      <c r="F497" s="14"/>
      <c r="G497" s="14"/>
      <c r="AK497" s="19" t="s">
        <v>68</v>
      </c>
      <c r="AL497" s="19" t="s">
        <v>68</v>
      </c>
    </row>
    <row r="498">
      <c r="A498" s="14"/>
      <c r="B498" s="14"/>
      <c r="C498" s="14"/>
      <c r="D498" s="14"/>
      <c r="E498" s="14"/>
      <c r="F498" s="14"/>
      <c r="G498" s="14"/>
      <c r="AK498" s="19" t="s">
        <v>68</v>
      </c>
      <c r="AL498" s="19" t="s">
        <v>68</v>
      </c>
    </row>
    <row r="499">
      <c r="A499" s="14"/>
      <c r="B499" s="14"/>
      <c r="C499" s="14"/>
      <c r="D499" s="14"/>
      <c r="E499" s="14"/>
      <c r="F499" s="14"/>
      <c r="G499" s="14"/>
      <c r="AK499" s="19" t="s">
        <v>68</v>
      </c>
      <c r="AL499" s="19" t="s">
        <v>68</v>
      </c>
    </row>
    <row r="500">
      <c r="A500" s="14"/>
      <c r="B500" s="14"/>
      <c r="C500" s="14"/>
      <c r="D500" s="14"/>
      <c r="E500" s="14"/>
      <c r="F500" s="14"/>
      <c r="G500" s="14"/>
      <c r="AK500" s="19" t="s">
        <v>68</v>
      </c>
      <c r="AL500" s="19" t="s">
        <v>68</v>
      </c>
    </row>
    <row r="501">
      <c r="A501" s="14"/>
      <c r="B501" s="14"/>
      <c r="C501" s="14"/>
      <c r="D501" s="14"/>
      <c r="E501" s="14"/>
      <c r="F501" s="14"/>
      <c r="G501" s="14"/>
      <c r="AK501" s="19" t="s">
        <v>68</v>
      </c>
      <c r="AL501" s="19" t="s">
        <v>68</v>
      </c>
    </row>
    <row r="502">
      <c r="A502" s="14"/>
      <c r="B502" s="14"/>
      <c r="C502" s="14"/>
      <c r="D502" s="14"/>
      <c r="E502" s="14"/>
      <c r="F502" s="14"/>
      <c r="G502" s="14"/>
      <c r="AK502" s="19" t="s">
        <v>68</v>
      </c>
      <c r="AL502" s="19" t="s">
        <v>68</v>
      </c>
    </row>
    <row r="503">
      <c r="A503" s="14"/>
      <c r="B503" s="14"/>
      <c r="C503" s="14"/>
      <c r="D503" s="14"/>
      <c r="E503" s="14"/>
      <c r="F503" s="14"/>
      <c r="G503" s="14"/>
      <c r="AK503" s="19" t="s">
        <v>68</v>
      </c>
      <c r="AL503" s="19" t="s">
        <v>68</v>
      </c>
    </row>
    <row r="504">
      <c r="A504" s="14"/>
      <c r="B504" s="14"/>
      <c r="C504" s="14"/>
      <c r="D504" s="14"/>
      <c r="E504" s="14"/>
      <c r="F504" s="14"/>
      <c r="G504" s="14"/>
      <c r="AK504" s="19" t="s">
        <v>68</v>
      </c>
      <c r="AL504" s="19" t="s">
        <v>68</v>
      </c>
    </row>
    <row r="505">
      <c r="A505" s="14"/>
      <c r="B505" s="14"/>
      <c r="C505" s="14"/>
      <c r="D505" s="14"/>
      <c r="E505" s="14"/>
      <c r="F505" s="14"/>
      <c r="G505" s="14"/>
      <c r="AK505" s="19" t="s">
        <v>68</v>
      </c>
      <c r="AL505" s="19" t="s">
        <v>68</v>
      </c>
    </row>
    <row r="506">
      <c r="A506" s="14"/>
      <c r="B506" s="14"/>
      <c r="C506" s="14"/>
      <c r="D506" s="14"/>
      <c r="E506" s="14"/>
      <c r="F506" s="14"/>
      <c r="G506" s="14"/>
      <c r="AK506" s="19" t="s">
        <v>68</v>
      </c>
      <c r="AL506" s="19" t="s">
        <v>68</v>
      </c>
    </row>
    <row r="507">
      <c r="A507" s="14"/>
      <c r="B507" s="14"/>
      <c r="C507" s="14"/>
      <c r="D507" s="14"/>
      <c r="E507" s="14"/>
      <c r="F507" s="14"/>
      <c r="G507" s="14"/>
      <c r="AK507" s="19" t="s">
        <v>68</v>
      </c>
      <c r="AL507" s="19" t="s">
        <v>68</v>
      </c>
    </row>
    <row r="508">
      <c r="A508" s="14"/>
      <c r="B508" s="14"/>
      <c r="C508" s="14"/>
      <c r="D508" s="14"/>
      <c r="E508" s="14"/>
      <c r="F508" s="14"/>
      <c r="G508" s="14"/>
      <c r="AK508" s="19" t="s">
        <v>68</v>
      </c>
      <c r="AL508" s="19" t="s">
        <v>68</v>
      </c>
    </row>
    <row r="509">
      <c r="A509" s="14"/>
      <c r="B509" s="14"/>
      <c r="C509" s="14"/>
      <c r="D509" s="14"/>
      <c r="E509" s="14"/>
      <c r="F509" s="14"/>
      <c r="G509" s="14"/>
      <c r="AK509" s="19" t="s">
        <v>68</v>
      </c>
      <c r="AL509" s="19" t="s">
        <v>68</v>
      </c>
    </row>
    <row r="510">
      <c r="A510" s="14"/>
      <c r="B510" s="14"/>
      <c r="C510" s="14"/>
      <c r="D510" s="14"/>
      <c r="E510" s="14"/>
      <c r="F510" s="14"/>
      <c r="G510" s="14"/>
      <c r="AK510" s="19" t="s">
        <v>68</v>
      </c>
      <c r="AL510" s="19" t="s">
        <v>68</v>
      </c>
    </row>
    <row r="511">
      <c r="A511" s="14"/>
      <c r="B511" s="14"/>
      <c r="C511" s="14"/>
      <c r="D511" s="14"/>
      <c r="E511" s="14"/>
      <c r="F511" s="14"/>
      <c r="G511" s="14"/>
      <c r="AK511" s="19" t="s">
        <v>68</v>
      </c>
      <c r="AL511" s="19" t="s">
        <v>68</v>
      </c>
    </row>
    <row r="512">
      <c r="A512" s="14"/>
      <c r="B512" s="14"/>
      <c r="C512" s="14"/>
      <c r="D512" s="14"/>
      <c r="E512" s="14"/>
      <c r="F512" s="14"/>
      <c r="G512" s="14"/>
      <c r="AK512" s="19" t="s">
        <v>68</v>
      </c>
      <c r="AL512" s="19" t="s">
        <v>68</v>
      </c>
    </row>
    <row r="513">
      <c r="A513" s="14"/>
      <c r="B513" s="14"/>
      <c r="C513" s="14"/>
      <c r="D513" s="14"/>
      <c r="E513" s="14"/>
      <c r="F513" s="14"/>
      <c r="G513" s="14"/>
      <c r="AK513" s="19" t="s">
        <v>68</v>
      </c>
      <c r="AL513" s="19" t="s">
        <v>68</v>
      </c>
    </row>
    <row r="514">
      <c r="A514" s="14"/>
      <c r="B514" s="14"/>
      <c r="C514" s="14"/>
      <c r="D514" s="14"/>
      <c r="E514" s="14"/>
      <c r="F514" s="14"/>
      <c r="G514" s="14"/>
      <c r="AK514" s="19" t="s">
        <v>68</v>
      </c>
      <c r="AL514" s="19" t="s">
        <v>68</v>
      </c>
    </row>
    <row r="515">
      <c r="A515" s="14"/>
      <c r="B515" s="14"/>
      <c r="C515" s="14"/>
      <c r="D515" s="14"/>
      <c r="E515" s="14"/>
      <c r="F515" s="14"/>
      <c r="G515" s="14"/>
      <c r="AK515" s="19" t="s">
        <v>68</v>
      </c>
      <c r="AL515" s="19" t="s">
        <v>68</v>
      </c>
    </row>
    <row r="516">
      <c r="A516" s="14"/>
      <c r="B516" s="14"/>
      <c r="C516" s="14"/>
      <c r="D516" s="14"/>
      <c r="E516" s="14"/>
      <c r="F516" s="14"/>
      <c r="G516" s="14"/>
      <c r="AK516" s="19" t="s">
        <v>68</v>
      </c>
      <c r="AL516" s="19" t="s">
        <v>68</v>
      </c>
    </row>
    <row r="517">
      <c r="A517" s="14"/>
      <c r="B517" s="14"/>
      <c r="C517" s="14"/>
      <c r="D517" s="14"/>
      <c r="E517" s="14"/>
      <c r="F517" s="14"/>
      <c r="G517" s="14"/>
      <c r="AK517" s="19" t="s">
        <v>68</v>
      </c>
      <c r="AL517" s="19" t="s">
        <v>68</v>
      </c>
    </row>
    <row r="518">
      <c r="A518" s="14"/>
      <c r="B518" s="14"/>
      <c r="C518" s="14"/>
      <c r="D518" s="14"/>
      <c r="E518" s="14"/>
      <c r="F518" s="14"/>
      <c r="G518" s="14"/>
      <c r="AK518" s="19" t="s">
        <v>68</v>
      </c>
      <c r="AL518" s="19" t="s">
        <v>68</v>
      </c>
    </row>
    <row r="519">
      <c r="A519" s="14"/>
      <c r="B519" s="14"/>
      <c r="C519" s="14"/>
      <c r="D519" s="14"/>
      <c r="E519" s="14"/>
      <c r="F519" s="14"/>
      <c r="G519" s="14"/>
      <c r="AK519" s="19" t="s">
        <v>68</v>
      </c>
      <c r="AL519" s="19" t="s">
        <v>68</v>
      </c>
    </row>
    <row r="520">
      <c r="A520" s="14"/>
      <c r="B520" s="14"/>
      <c r="C520" s="14"/>
      <c r="D520" s="14"/>
      <c r="E520" s="14"/>
      <c r="F520" s="14"/>
      <c r="G520" s="14"/>
      <c r="AK520" s="19" t="s">
        <v>68</v>
      </c>
      <c r="AL520" s="19" t="s">
        <v>68</v>
      </c>
    </row>
    <row r="521">
      <c r="A521" s="14"/>
      <c r="B521" s="14"/>
      <c r="C521" s="14"/>
      <c r="D521" s="14"/>
      <c r="E521" s="14"/>
      <c r="F521" s="14"/>
      <c r="G521" s="14"/>
      <c r="AK521" s="19" t="s">
        <v>68</v>
      </c>
      <c r="AL521" s="19" t="s">
        <v>68</v>
      </c>
    </row>
    <row r="522">
      <c r="A522" s="14"/>
      <c r="B522" s="14"/>
      <c r="C522" s="14"/>
      <c r="D522" s="14"/>
      <c r="E522" s="14"/>
      <c r="F522" s="14"/>
      <c r="G522" s="14"/>
      <c r="AK522" s="19" t="s">
        <v>68</v>
      </c>
      <c r="AL522" s="19" t="s">
        <v>68</v>
      </c>
    </row>
    <row r="523">
      <c r="A523" s="14"/>
      <c r="B523" s="14"/>
      <c r="C523" s="14"/>
      <c r="D523" s="14"/>
      <c r="E523" s="14"/>
      <c r="F523" s="14"/>
      <c r="G523" s="14"/>
      <c r="AK523" s="19" t="s">
        <v>68</v>
      </c>
      <c r="AL523" s="19" t="s">
        <v>68</v>
      </c>
    </row>
    <row r="524">
      <c r="A524" s="14"/>
      <c r="B524" s="14"/>
      <c r="C524" s="14"/>
      <c r="D524" s="14"/>
      <c r="E524" s="14"/>
      <c r="F524" s="14"/>
      <c r="G524" s="14"/>
      <c r="AK524" s="19" t="s">
        <v>68</v>
      </c>
      <c r="AL524" s="19" t="s">
        <v>68</v>
      </c>
    </row>
    <row r="525">
      <c r="A525" s="14"/>
      <c r="B525" s="14"/>
      <c r="C525" s="14"/>
      <c r="D525" s="14"/>
      <c r="E525" s="14"/>
      <c r="F525" s="14"/>
      <c r="G525" s="14"/>
      <c r="AK525" s="19" t="s">
        <v>68</v>
      </c>
      <c r="AL525" s="19" t="s">
        <v>68</v>
      </c>
    </row>
    <row r="526">
      <c r="A526" s="14"/>
      <c r="B526" s="14"/>
      <c r="C526" s="14"/>
      <c r="D526" s="14"/>
      <c r="E526" s="14"/>
      <c r="F526" s="14"/>
      <c r="G526" s="14"/>
      <c r="AK526" s="19" t="s">
        <v>68</v>
      </c>
      <c r="AL526" s="19" t="s">
        <v>68</v>
      </c>
    </row>
    <row r="527">
      <c r="A527" s="14"/>
      <c r="B527" s="14"/>
      <c r="C527" s="14"/>
      <c r="D527" s="14"/>
      <c r="E527" s="14"/>
      <c r="F527" s="14"/>
      <c r="G527" s="14"/>
      <c r="AK527" s="19" t="s">
        <v>68</v>
      </c>
      <c r="AL527" s="19" t="s">
        <v>68</v>
      </c>
    </row>
    <row r="528">
      <c r="A528" s="14"/>
      <c r="B528" s="14"/>
      <c r="C528" s="14"/>
      <c r="D528" s="14"/>
      <c r="E528" s="14"/>
      <c r="F528" s="14"/>
      <c r="G528" s="14"/>
      <c r="AK528" s="19" t="s">
        <v>68</v>
      </c>
      <c r="AL528" s="19" t="s">
        <v>68</v>
      </c>
    </row>
    <row r="529">
      <c r="A529" s="14"/>
      <c r="B529" s="14"/>
      <c r="C529" s="14"/>
      <c r="D529" s="14"/>
      <c r="E529" s="14"/>
      <c r="F529" s="14"/>
      <c r="G529" s="14"/>
      <c r="AK529" s="19" t="s">
        <v>68</v>
      </c>
      <c r="AL529" s="19" t="s">
        <v>68</v>
      </c>
    </row>
    <row r="530">
      <c r="A530" s="14"/>
      <c r="B530" s="14"/>
      <c r="C530" s="14"/>
      <c r="D530" s="14"/>
      <c r="E530" s="14"/>
      <c r="F530" s="14"/>
      <c r="G530" s="14"/>
      <c r="AK530" s="19" t="s">
        <v>68</v>
      </c>
      <c r="AL530" s="19" t="s">
        <v>68</v>
      </c>
    </row>
    <row r="531">
      <c r="A531" s="14"/>
      <c r="B531" s="14"/>
      <c r="C531" s="14"/>
      <c r="D531" s="14"/>
      <c r="E531" s="14"/>
      <c r="F531" s="14"/>
      <c r="G531" s="14"/>
      <c r="AK531" s="19" t="s">
        <v>68</v>
      </c>
      <c r="AL531" s="19" t="s">
        <v>68</v>
      </c>
    </row>
    <row r="532">
      <c r="A532" s="14"/>
      <c r="B532" s="14"/>
      <c r="C532" s="14"/>
      <c r="D532" s="14"/>
      <c r="E532" s="14"/>
      <c r="F532" s="14"/>
      <c r="G532" s="14"/>
      <c r="AK532" s="19" t="s">
        <v>68</v>
      </c>
      <c r="AL532" s="19" t="s">
        <v>68</v>
      </c>
    </row>
    <row r="533">
      <c r="A533" s="14"/>
      <c r="B533" s="14"/>
      <c r="C533" s="14"/>
      <c r="D533" s="14"/>
      <c r="E533" s="14"/>
      <c r="F533" s="14"/>
      <c r="G533" s="14"/>
      <c r="AK533" s="19" t="s">
        <v>68</v>
      </c>
      <c r="AL533" s="19" t="s">
        <v>68</v>
      </c>
    </row>
    <row r="534">
      <c r="A534" s="14"/>
      <c r="B534" s="14"/>
      <c r="C534" s="14"/>
      <c r="D534" s="14"/>
      <c r="E534" s="14"/>
      <c r="F534" s="14"/>
      <c r="G534" s="14"/>
      <c r="AK534" s="19" t="s">
        <v>68</v>
      </c>
      <c r="AL534" s="19" t="s">
        <v>68</v>
      </c>
    </row>
    <row r="535">
      <c r="A535" s="14"/>
      <c r="B535" s="14"/>
      <c r="C535" s="14"/>
      <c r="D535" s="14"/>
      <c r="E535" s="14"/>
      <c r="F535" s="14"/>
      <c r="G535" s="14"/>
      <c r="AK535" s="19" t="s">
        <v>68</v>
      </c>
      <c r="AL535" s="19" t="s">
        <v>68</v>
      </c>
    </row>
    <row r="536">
      <c r="A536" s="14"/>
      <c r="B536" s="14"/>
      <c r="C536" s="14"/>
      <c r="D536" s="14"/>
      <c r="E536" s="14"/>
      <c r="F536" s="14"/>
      <c r="G536" s="14"/>
      <c r="AK536" s="19" t="s">
        <v>68</v>
      </c>
      <c r="AL536" s="19" t="s">
        <v>68</v>
      </c>
    </row>
    <row r="537">
      <c r="A537" s="14"/>
      <c r="B537" s="14"/>
      <c r="C537" s="14"/>
      <c r="D537" s="14"/>
      <c r="E537" s="14"/>
      <c r="F537" s="14"/>
      <c r="G537" s="14"/>
      <c r="AK537" s="19" t="s">
        <v>68</v>
      </c>
      <c r="AL537" s="19" t="s">
        <v>68</v>
      </c>
    </row>
    <row r="538">
      <c r="A538" s="14"/>
      <c r="B538" s="14"/>
      <c r="C538" s="14"/>
      <c r="D538" s="14"/>
      <c r="E538" s="14"/>
      <c r="F538" s="14"/>
      <c r="G538" s="14"/>
      <c r="AK538" s="19" t="s">
        <v>68</v>
      </c>
      <c r="AL538" s="19" t="s">
        <v>68</v>
      </c>
    </row>
    <row r="539">
      <c r="A539" s="14"/>
      <c r="B539" s="14"/>
      <c r="C539" s="14"/>
      <c r="D539" s="14"/>
      <c r="E539" s="14"/>
      <c r="F539" s="14"/>
      <c r="G539" s="14"/>
      <c r="AK539" s="19" t="s">
        <v>68</v>
      </c>
      <c r="AL539" s="19" t="s">
        <v>68</v>
      </c>
    </row>
    <row r="540">
      <c r="A540" s="14"/>
      <c r="B540" s="14"/>
      <c r="C540" s="14"/>
      <c r="D540" s="14"/>
      <c r="E540" s="14"/>
      <c r="F540" s="14"/>
      <c r="G540" s="14"/>
      <c r="AK540" s="19" t="s">
        <v>68</v>
      </c>
      <c r="AL540" s="19" t="s">
        <v>68</v>
      </c>
    </row>
    <row r="541">
      <c r="A541" s="14"/>
      <c r="B541" s="14"/>
      <c r="C541" s="14"/>
      <c r="D541" s="14"/>
      <c r="E541" s="14"/>
      <c r="F541" s="14"/>
      <c r="G541" s="14"/>
      <c r="AK541" s="19" t="s">
        <v>68</v>
      </c>
      <c r="AL541" s="19" t="s">
        <v>68</v>
      </c>
    </row>
    <row r="542">
      <c r="A542" s="14"/>
      <c r="B542" s="14"/>
      <c r="C542" s="14"/>
      <c r="D542" s="14"/>
      <c r="E542" s="14"/>
      <c r="F542" s="14"/>
      <c r="G542" s="14"/>
      <c r="AK542" s="19" t="s">
        <v>68</v>
      </c>
      <c r="AL542" s="19" t="s">
        <v>68</v>
      </c>
    </row>
    <row r="543">
      <c r="A543" s="14"/>
      <c r="B543" s="14"/>
      <c r="C543" s="14"/>
      <c r="D543" s="14"/>
      <c r="E543" s="14"/>
      <c r="F543" s="14"/>
      <c r="G543" s="14"/>
      <c r="AK543" s="19" t="s">
        <v>68</v>
      </c>
      <c r="AL543" s="19" t="s">
        <v>68</v>
      </c>
    </row>
    <row r="544">
      <c r="A544" s="14"/>
      <c r="B544" s="14"/>
      <c r="C544" s="14"/>
      <c r="D544" s="14"/>
      <c r="E544" s="14"/>
      <c r="F544" s="14"/>
      <c r="G544" s="14"/>
      <c r="AK544" s="19" t="s">
        <v>68</v>
      </c>
      <c r="AL544" s="19" t="s">
        <v>68</v>
      </c>
    </row>
    <row r="545">
      <c r="A545" s="14"/>
      <c r="B545" s="14"/>
      <c r="C545" s="14"/>
      <c r="D545" s="14"/>
      <c r="E545" s="14"/>
      <c r="F545" s="14"/>
      <c r="G545" s="14"/>
      <c r="AK545" s="19" t="s">
        <v>68</v>
      </c>
      <c r="AL545" s="19" t="s">
        <v>68</v>
      </c>
    </row>
    <row r="546">
      <c r="A546" s="14"/>
      <c r="B546" s="14"/>
      <c r="C546" s="14"/>
      <c r="D546" s="14"/>
      <c r="E546" s="14"/>
      <c r="F546" s="14"/>
      <c r="G546" s="14"/>
      <c r="AK546" s="19" t="s">
        <v>68</v>
      </c>
      <c r="AL546" s="19" t="s">
        <v>68</v>
      </c>
    </row>
    <row r="547">
      <c r="A547" s="14"/>
      <c r="B547" s="14"/>
      <c r="C547" s="14"/>
      <c r="D547" s="14"/>
      <c r="E547" s="14"/>
      <c r="F547" s="14"/>
      <c r="G547" s="14"/>
      <c r="AK547" s="19" t="s">
        <v>68</v>
      </c>
      <c r="AL547" s="19" t="s">
        <v>68</v>
      </c>
    </row>
    <row r="548">
      <c r="A548" s="14"/>
      <c r="B548" s="14"/>
      <c r="C548" s="14"/>
      <c r="D548" s="14"/>
      <c r="E548" s="14"/>
      <c r="F548" s="14"/>
      <c r="G548" s="14"/>
      <c r="AK548" s="19" t="s">
        <v>68</v>
      </c>
      <c r="AL548" s="19" t="s">
        <v>68</v>
      </c>
    </row>
    <row r="549">
      <c r="A549" s="14"/>
      <c r="B549" s="14"/>
      <c r="C549" s="14"/>
      <c r="D549" s="14"/>
      <c r="E549" s="14"/>
      <c r="F549" s="14"/>
      <c r="G549" s="14"/>
      <c r="AK549" s="19" t="s">
        <v>68</v>
      </c>
      <c r="AL549" s="19" t="s">
        <v>68</v>
      </c>
    </row>
    <row r="550">
      <c r="A550" s="14"/>
      <c r="B550" s="14"/>
      <c r="C550" s="14"/>
      <c r="D550" s="14"/>
      <c r="E550" s="14"/>
      <c r="F550" s="14"/>
      <c r="G550" s="14"/>
      <c r="AK550" s="19" t="s">
        <v>68</v>
      </c>
      <c r="AL550" s="19" t="s">
        <v>68</v>
      </c>
    </row>
    <row r="551">
      <c r="A551" s="14"/>
      <c r="B551" s="14"/>
      <c r="C551" s="14"/>
      <c r="D551" s="14"/>
      <c r="E551" s="14"/>
      <c r="F551" s="14"/>
      <c r="G551" s="14"/>
      <c r="AK551" s="19" t="s">
        <v>68</v>
      </c>
      <c r="AL551" s="19" t="s">
        <v>68</v>
      </c>
    </row>
    <row r="552">
      <c r="A552" s="14"/>
      <c r="B552" s="14"/>
      <c r="C552" s="14"/>
      <c r="D552" s="14"/>
      <c r="E552" s="14"/>
      <c r="F552" s="14"/>
      <c r="G552" s="14"/>
      <c r="AK552" s="19" t="s">
        <v>68</v>
      </c>
      <c r="AL552" s="19" t="s">
        <v>68</v>
      </c>
    </row>
    <row r="553">
      <c r="A553" s="14"/>
      <c r="B553" s="14"/>
      <c r="C553" s="14"/>
      <c r="D553" s="14"/>
      <c r="E553" s="14"/>
      <c r="F553" s="14"/>
      <c r="G553" s="14"/>
      <c r="AK553" s="19" t="s">
        <v>68</v>
      </c>
      <c r="AL553" s="19" t="s">
        <v>68</v>
      </c>
    </row>
    <row r="554">
      <c r="A554" s="14"/>
      <c r="B554" s="14"/>
      <c r="C554" s="14"/>
      <c r="D554" s="14"/>
      <c r="E554" s="14"/>
      <c r="F554" s="14"/>
      <c r="G554" s="14"/>
      <c r="AK554" s="19" t="s">
        <v>68</v>
      </c>
      <c r="AL554" s="19" t="s">
        <v>68</v>
      </c>
    </row>
    <row r="555">
      <c r="A555" s="14"/>
      <c r="B555" s="14"/>
      <c r="C555" s="14"/>
      <c r="D555" s="14"/>
      <c r="E555" s="14"/>
      <c r="F555" s="14"/>
      <c r="G555" s="14"/>
      <c r="AK555" s="19" t="s">
        <v>68</v>
      </c>
      <c r="AL555" s="19" t="s">
        <v>68</v>
      </c>
    </row>
    <row r="556">
      <c r="A556" s="14"/>
      <c r="B556" s="14"/>
      <c r="C556" s="14"/>
      <c r="D556" s="14"/>
      <c r="E556" s="14"/>
      <c r="F556" s="14"/>
      <c r="G556" s="14"/>
      <c r="AK556" s="19" t="s">
        <v>68</v>
      </c>
      <c r="AL556" s="19" t="s">
        <v>68</v>
      </c>
    </row>
    <row r="557">
      <c r="A557" s="14"/>
      <c r="B557" s="14"/>
      <c r="C557" s="14"/>
      <c r="D557" s="14"/>
      <c r="E557" s="14"/>
      <c r="F557" s="14"/>
      <c r="G557" s="14"/>
      <c r="AK557" s="19" t="s">
        <v>68</v>
      </c>
      <c r="AL557" s="19" t="s">
        <v>68</v>
      </c>
    </row>
    <row r="558">
      <c r="A558" s="14"/>
      <c r="B558" s="14"/>
      <c r="C558" s="14"/>
      <c r="D558" s="14"/>
      <c r="E558" s="14"/>
      <c r="F558" s="14"/>
      <c r="G558" s="14"/>
      <c r="AK558" s="19" t="s">
        <v>68</v>
      </c>
      <c r="AL558" s="19" t="s">
        <v>68</v>
      </c>
    </row>
    <row r="559">
      <c r="A559" s="14"/>
      <c r="B559" s="14"/>
      <c r="C559" s="14"/>
      <c r="D559" s="14"/>
      <c r="E559" s="14"/>
      <c r="F559" s="14"/>
      <c r="G559" s="14"/>
      <c r="AK559" s="19" t="s">
        <v>68</v>
      </c>
      <c r="AL559" s="19" t="s">
        <v>68</v>
      </c>
    </row>
    <row r="560">
      <c r="A560" s="14"/>
      <c r="B560" s="14"/>
      <c r="C560" s="14"/>
      <c r="D560" s="14"/>
      <c r="E560" s="14"/>
      <c r="F560" s="14"/>
      <c r="G560" s="14"/>
      <c r="AK560" s="19" t="s">
        <v>68</v>
      </c>
      <c r="AL560" s="19" t="s">
        <v>68</v>
      </c>
    </row>
    <row r="561">
      <c r="A561" s="14"/>
      <c r="B561" s="14"/>
      <c r="C561" s="14"/>
      <c r="D561" s="14"/>
      <c r="E561" s="14"/>
      <c r="F561" s="14"/>
      <c r="G561" s="14"/>
      <c r="AK561" s="19" t="s">
        <v>68</v>
      </c>
      <c r="AL561" s="19" t="s">
        <v>68</v>
      </c>
    </row>
    <row r="562">
      <c r="A562" s="14"/>
      <c r="B562" s="14"/>
      <c r="C562" s="14"/>
      <c r="D562" s="14"/>
      <c r="E562" s="14"/>
      <c r="F562" s="14"/>
      <c r="G562" s="14"/>
      <c r="AK562" s="19" t="s">
        <v>68</v>
      </c>
      <c r="AL562" s="19" t="s">
        <v>68</v>
      </c>
    </row>
    <row r="563">
      <c r="A563" s="14"/>
      <c r="B563" s="14"/>
      <c r="C563" s="14"/>
      <c r="D563" s="14"/>
      <c r="E563" s="14"/>
      <c r="F563" s="14"/>
      <c r="G563" s="14"/>
      <c r="AK563" s="19" t="s">
        <v>68</v>
      </c>
      <c r="AL563" s="19" t="s">
        <v>68</v>
      </c>
    </row>
    <row r="564">
      <c r="A564" s="14"/>
      <c r="B564" s="14"/>
      <c r="C564" s="14"/>
      <c r="D564" s="14"/>
      <c r="E564" s="14"/>
      <c r="F564" s="14"/>
      <c r="G564" s="14"/>
      <c r="AK564" s="19" t="s">
        <v>68</v>
      </c>
      <c r="AL564" s="19" t="s">
        <v>68</v>
      </c>
    </row>
    <row r="565">
      <c r="A565" s="14"/>
      <c r="B565" s="14"/>
      <c r="C565" s="14"/>
      <c r="D565" s="14"/>
      <c r="E565" s="14"/>
      <c r="F565" s="14"/>
      <c r="G565" s="14"/>
      <c r="AK565" s="19" t="s">
        <v>68</v>
      </c>
      <c r="AL565" s="19" t="s">
        <v>68</v>
      </c>
    </row>
    <row r="566">
      <c r="A566" s="14"/>
      <c r="B566" s="14"/>
      <c r="C566" s="14"/>
      <c r="D566" s="14"/>
      <c r="E566" s="14"/>
      <c r="F566" s="14"/>
      <c r="G566" s="14"/>
      <c r="AK566" s="19" t="s">
        <v>68</v>
      </c>
      <c r="AL566" s="19" t="s">
        <v>68</v>
      </c>
    </row>
    <row r="567">
      <c r="A567" s="14"/>
      <c r="B567" s="14"/>
      <c r="C567" s="14"/>
      <c r="D567" s="14"/>
      <c r="E567" s="14"/>
      <c r="F567" s="14"/>
      <c r="G567" s="14"/>
      <c r="AK567" s="19" t="s">
        <v>68</v>
      </c>
      <c r="AL567" s="19" t="s">
        <v>68</v>
      </c>
    </row>
    <row r="568">
      <c r="A568" s="14"/>
      <c r="B568" s="14"/>
      <c r="C568" s="14"/>
      <c r="D568" s="14"/>
      <c r="E568" s="14"/>
      <c r="F568" s="14"/>
      <c r="G568" s="14"/>
      <c r="AK568" s="19" t="s">
        <v>68</v>
      </c>
      <c r="AL568" s="19" t="s">
        <v>68</v>
      </c>
    </row>
    <row r="569">
      <c r="A569" s="14"/>
      <c r="B569" s="14"/>
      <c r="C569" s="14"/>
      <c r="D569" s="14"/>
      <c r="E569" s="14"/>
      <c r="F569" s="14"/>
      <c r="G569" s="14"/>
      <c r="AK569" s="19" t="s">
        <v>68</v>
      </c>
      <c r="AL569" s="19" t="s">
        <v>68</v>
      </c>
    </row>
    <row r="570">
      <c r="A570" s="14"/>
      <c r="B570" s="14"/>
      <c r="C570" s="14"/>
      <c r="D570" s="14"/>
      <c r="E570" s="14"/>
      <c r="F570" s="14"/>
      <c r="G570" s="14"/>
      <c r="AK570" s="19" t="s">
        <v>68</v>
      </c>
      <c r="AL570" s="19" t="s">
        <v>68</v>
      </c>
    </row>
    <row r="571">
      <c r="A571" s="14"/>
      <c r="B571" s="14"/>
      <c r="C571" s="14"/>
      <c r="D571" s="14"/>
      <c r="E571" s="14"/>
      <c r="F571" s="14"/>
      <c r="G571" s="14"/>
      <c r="AK571" s="19" t="s">
        <v>68</v>
      </c>
      <c r="AL571" s="19" t="s">
        <v>68</v>
      </c>
    </row>
    <row r="572">
      <c r="A572" s="14"/>
      <c r="B572" s="14"/>
      <c r="C572" s="14"/>
      <c r="D572" s="14"/>
      <c r="E572" s="14"/>
      <c r="F572" s="14"/>
      <c r="G572" s="14"/>
      <c r="AK572" s="19" t="s">
        <v>68</v>
      </c>
      <c r="AL572" s="19" t="s">
        <v>68</v>
      </c>
    </row>
    <row r="573">
      <c r="A573" s="14"/>
      <c r="B573" s="14"/>
      <c r="C573" s="14"/>
      <c r="D573" s="14"/>
      <c r="E573" s="14"/>
      <c r="F573" s="14"/>
      <c r="G573" s="14"/>
      <c r="AK573" s="19" t="s">
        <v>68</v>
      </c>
      <c r="AL573" s="19" t="s">
        <v>68</v>
      </c>
    </row>
    <row r="574">
      <c r="A574" s="14"/>
      <c r="B574" s="14"/>
      <c r="C574" s="14"/>
      <c r="D574" s="14"/>
      <c r="E574" s="14"/>
      <c r="F574" s="14"/>
      <c r="G574" s="14"/>
      <c r="AK574" s="19" t="s">
        <v>68</v>
      </c>
      <c r="AL574" s="19" t="s">
        <v>68</v>
      </c>
    </row>
    <row r="575">
      <c r="A575" s="14"/>
      <c r="B575" s="14"/>
      <c r="C575" s="14"/>
      <c r="D575" s="14"/>
      <c r="E575" s="14"/>
      <c r="F575" s="14"/>
      <c r="G575" s="14"/>
      <c r="AK575" s="19" t="s">
        <v>68</v>
      </c>
      <c r="AL575" s="19" t="s">
        <v>68</v>
      </c>
    </row>
    <row r="576">
      <c r="A576" s="14"/>
      <c r="B576" s="14"/>
      <c r="C576" s="14"/>
      <c r="D576" s="14"/>
      <c r="E576" s="14"/>
      <c r="F576" s="14"/>
      <c r="G576" s="14"/>
      <c r="AK576" s="19" t="s">
        <v>68</v>
      </c>
      <c r="AL576" s="19" t="s">
        <v>68</v>
      </c>
    </row>
    <row r="577">
      <c r="A577" s="14"/>
      <c r="B577" s="14"/>
      <c r="C577" s="14"/>
      <c r="D577" s="14"/>
      <c r="E577" s="14"/>
      <c r="F577" s="14"/>
      <c r="G577" s="14"/>
      <c r="AK577" s="19" t="s">
        <v>68</v>
      </c>
      <c r="AL577" s="19" t="s">
        <v>68</v>
      </c>
    </row>
    <row r="578">
      <c r="A578" s="14"/>
      <c r="B578" s="14"/>
      <c r="C578" s="14"/>
      <c r="D578" s="14"/>
      <c r="E578" s="14"/>
      <c r="F578" s="14"/>
      <c r="G578" s="14"/>
      <c r="AK578" s="19" t="s">
        <v>68</v>
      </c>
      <c r="AL578" s="19" t="s">
        <v>68</v>
      </c>
    </row>
    <row r="579">
      <c r="A579" s="14"/>
      <c r="B579" s="14"/>
      <c r="C579" s="14"/>
      <c r="D579" s="14"/>
      <c r="E579" s="14"/>
      <c r="F579" s="14"/>
      <c r="G579" s="14"/>
      <c r="AK579" s="19" t="s">
        <v>68</v>
      </c>
      <c r="AL579" s="19" t="s">
        <v>68</v>
      </c>
    </row>
    <row r="580">
      <c r="A580" s="14"/>
      <c r="B580" s="14"/>
      <c r="C580" s="14"/>
      <c r="D580" s="14"/>
      <c r="E580" s="14"/>
      <c r="F580" s="14"/>
      <c r="G580" s="14"/>
      <c r="AK580" s="19" t="s">
        <v>68</v>
      </c>
      <c r="AL580" s="19" t="s">
        <v>68</v>
      </c>
    </row>
    <row r="581">
      <c r="A581" s="14"/>
      <c r="B581" s="14"/>
      <c r="C581" s="14"/>
      <c r="D581" s="14"/>
      <c r="E581" s="14"/>
      <c r="F581" s="14"/>
      <c r="G581" s="14"/>
      <c r="AK581" s="19" t="s">
        <v>68</v>
      </c>
      <c r="AL581" s="19" t="s">
        <v>68</v>
      </c>
    </row>
    <row r="582">
      <c r="A582" s="14"/>
      <c r="B582" s="14"/>
      <c r="C582" s="14"/>
      <c r="D582" s="14"/>
      <c r="E582" s="14"/>
      <c r="F582" s="14"/>
      <c r="G582" s="14"/>
      <c r="AK582" s="19" t="s">
        <v>68</v>
      </c>
      <c r="AL582" s="19" t="s">
        <v>68</v>
      </c>
    </row>
    <row r="583">
      <c r="A583" s="14"/>
      <c r="B583" s="14"/>
      <c r="C583" s="14"/>
      <c r="D583" s="14"/>
      <c r="E583" s="14"/>
      <c r="F583" s="14"/>
      <c r="G583" s="14"/>
      <c r="AK583" s="19" t="s">
        <v>68</v>
      </c>
      <c r="AL583" s="19" t="s">
        <v>68</v>
      </c>
    </row>
    <row r="584">
      <c r="A584" s="14"/>
      <c r="B584" s="14"/>
      <c r="C584" s="14"/>
      <c r="D584" s="14"/>
      <c r="E584" s="14"/>
      <c r="F584" s="14"/>
      <c r="G584" s="14"/>
      <c r="AK584" s="19" t="s">
        <v>68</v>
      </c>
      <c r="AL584" s="19" t="s">
        <v>68</v>
      </c>
    </row>
    <row r="585">
      <c r="A585" s="14"/>
      <c r="B585" s="14"/>
      <c r="C585" s="14"/>
      <c r="D585" s="14"/>
      <c r="E585" s="14"/>
      <c r="F585" s="14"/>
      <c r="G585" s="14"/>
      <c r="AK585" s="19" t="s">
        <v>68</v>
      </c>
      <c r="AL585" s="19" t="s">
        <v>68</v>
      </c>
    </row>
    <row r="586">
      <c r="A586" s="14"/>
      <c r="B586" s="14"/>
      <c r="C586" s="14"/>
      <c r="D586" s="14"/>
      <c r="E586" s="14"/>
      <c r="F586" s="14"/>
      <c r="G586" s="14"/>
      <c r="AK586" s="19" t="s">
        <v>68</v>
      </c>
      <c r="AL586" s="19" t="s">
        <v>68</v>
      </c>
    </row>
    <row r="587">
      <c r="A587" s="14"/>
      <c r="B587" s="14"/>
      <c r="C587" s="14"/>
      <c r="D587" s="14"/>
      <c r="E587" s="14"/>
      <c r="F587" s="14"/>
      <c r="G587" s="14"/>
      <c r="AK587" s="19" t="s">
        <v>68</v>
      </c>
      <c r="AL587" s="19" t="s">
        <v>68</v>
      </c>
    </row>
    <row r="588">
      <c r="A588" s="14"/>
      <c r="B588" s="14"/>
      <c r="C588" s="14"/>
      <c r="D588" s="14"/>
      <c r="E588" s="14"/>
      <c r="F588" s="14"/>
      <c r="G588" s="14"/>
      <c r="AK588" s="19" t="s">
        <v>68</v>
      </c>
      <c r="AL588" s="19" t="s">
        <v>68</v>
      </c>
    </row>
    <row r="589">
      <c r="A589" s="14"/>
      <c r="B589" s="14"/>
      <c r="C589" s="14"/>
      <c r="D589" s="14"/>
      <c r="E589" s="14"/>
      <c r="F589" s="14"/>
      <c r="G589" s="14"/>
      <c r="AK589" s="19" t="s">
        <v>68</v>
      </c>
      <c r="AL589" s="19" t="s">
        <v>68</v>
      </c>
    </row>
    <row r="590">
      <c r="A590" s="14"/>
      <c r="B590" s="14"/>
      <c r="C590" s="14"/>
      <c r="D590" s="14"/>
      <c r="E590" s="14"/>
      <c r="F590" s="14"/>
      <c r="G590" s="14"/>
      <c r="AK590" s="19" t="s">
        <v>68</v>
      </c>
      <c r="AL590" s="19" t="s">
        <v>68</v>
      </c>
    </row>
    <row r="591">
      <c r="A591" s="14"/>
      <c r="B591" s="14"/>
      <c r="C591" s="14"/>
      <c r="D591" s="14"/>
      <c r="E591" s="14"/>
      <c r="F591" s="14"/>
      <c r="G591" s="14"/>
      <c r="AK591" s="19" t="s">
        <v>68</v>
      </c>
      <c r="AL591" s="19" t="s">
        <v>68</v>
      </c>
    </row>
    <row r="592">
      <c r="A592" s="14"/>
      <c r="B592" s="14"/>
      <c r="C592" s="14"/>
      <c r="D592" s="14"/>
      <c r="E592" s="14"/>
      <c r="F592" s="14"/>
      <c r="G592" s="14"/>
      <c r="AK592" s="19" t="s">
        <v>68</v>
      </c>
      <c r="AL592" s="19" t="s">
        <v>68</v>
      </c>
    </row>
    <row r="593">
      <c r="A593" s="14"/>
      <c r="B593" s="14"/>
      <c r="C593" s="14"/>
      <c r="D593" s="14"/>
      <c r="E593" s="14"/>
      <c r="F593" s="14"/>
      <c r="G593" s="14"/>
      <c r="AK593" s="19" t="s">
        <v>68</v>
      </c>
      <c r="AL593" s="19" t="s">
        <v>68</v>
      </c>
    </row>
    <row r="594">
      <c r="A594" s="14"/>
      <c r="B594" s="14"/>
      <c r="C594" s="14"/>
      <c r="D594" s="14"/>
      <c r="E594" s="14"/>
      <c r="F594" s="14"/>
      <c r="G594" s="14"/>
      <c r="AK594" s="19" t="s">
        <v>68</v>
      </c>
      <c r="AL594" s="19" t="s">
        <v>68</v>
      </c>
    </row>
    <row r="595">
      <c r="A595" s="14"/>
      <c r="B595" s="14"/>
      <c r="C595" s="14"/>
      <c r="D595" s="14"/>
      <c r="E595" s="14"/>
      <c r="F595" s="14"/>
      <c r="G595" s="14"/>
      <c r="AK595" s="19" t="s">
        <v>68</v>
      </c>
      <c r="AL595" s="19" t="s">
        <v>68</v>
      </c>
    </row>
    <row r="596">
      <c r="A596" s="14"/>
      <c r="B596" s="14"/>
      <c r="C596" s="14"/>
      <c r="D596" s="14"/>
      <c r="E596" s="14"/>
      <c r="F596" s="14"/>
      <c r="G596" s="14"/>
      <c r="AK596" s="19" t="s">
        <v>68</v>
      </c>
      <c r="AL596" s="19" t="s">
        <v>68</v>
      </c>
    </row>
    <row r="597">
      <c r="A597" s="14"/>
      <c r="B597" s="14"/>
      <c r="C597" s="14"/>
      <c r="D597" s="14"/>
      <c r="E597" s="14"/>
      <c r="F597" s="14"/>
      <c r="G597" s="14"/>
      <c r="AK597" s="19" t="s">
        <v>68</v>
      </c>
      <c r="AL597" s="19" t="s">
        <v>68</v>
      </c>
    </row>
    <row r="598">
      <c r="A598" s="14"/>
      <c r="B598" s="14"/>
      <c r="C598" s="14"/>
      <c r="D598" s="14"/>
      <c r="E598" s="14"/>
      <c r="F598" s="14"/>
      <c r="G598" s="14"/>
      <c r="AK598" s="19" t="s">
        <v>68</v>
      </c>
      <c r="AL598" s="19" t="s">
        <v>68</v>
      </c>
    </row>
    <row r="599">
      <c r="A599" s="14"/>
      <c r="B599" s="14"/>
      <c r="C599" s="14"/>
      <c r="D599" s="14"/>
      <c r="E599" s="14"/>
      <c r="F599" s="14"/>
      <c r="G599" s="14"/>
      <c r="AK599" s="19" t="s">
        <v>68</v>
      </c>
      <c r="AL599" s="19" t="s">
        <v>68</v>
      </c>
    </row>
    <row r="600">
      <c r="A600" s="14"/>
      <c r="B600" s="14"/>
      <c r="C600" s="14"/>
      <c r="D600" s="14"/>
      <c r="E600" s="14"/>
      <c r="F600" s="14"/>
      <c r="G600" s="14"/>
      <c r="AK600" s="19" t="s">
        <v>68</v>
      </c>
      <c r="AL600" s="19" t="s">
        <v>68</v>
      </c>
    </row>
    <row r="601">
      <c r="A601" s="14"/>
      <c r="B601" s="14"/>
      <c r="C601" s="14"/>
      <c r="D601" s="14"/>
      <c r="E601" s="14"/>
      <c r="F601" s="14"/>
      <c r="G601" s="14"/>
      <c r="AK601" s="19" t="s">
        <v>68</v>
      </c>
      <c r="AL601" s="19" t="s">
        <v>68</v>
      </c>
    </row>
    <row r="602">
      <c r="A602" s="14"/>
      <c r="B602" s="14"/>
      <c r="C602" s="14"/>
      <c r="D602" s="14"/>
      <c r="E602" s="14"/>
      <c r="F602" s="14"/>
      <c r="G602" s="14"/>
      <c r="AK602" s="19" t="s">
        <v>68</v>
      </c>
      <c r="AL602" s="19" t="s">
        <v>68</v>
      </c>
    </row>
    <row r="603">
      <c r="A603" s="14"/>
      <c r="B603" s="14"/>
      <c r="C603" s="14"/>
      <c r="D603" s="14"/>
      <c r="E603" s="14"/>
      <c r="F603" s="14"/>
      <c r="G603" s="14"/>
      <c r="AK603" s="19" t="s">
        <v>68</v>
      </c>
      <c r="AL603" s="19" t="s">
        <v>68</v>
      </c>
    </row>
    <row r="604">
      <c r="A604" s="14"/>
      <c r="B604" s="14"/>
      <c r="C604" s="14"/>
      <c r="D604" s="14"/>
      <c r="E604" s="14"/>
      <c r="F604" s="14"/>
      <c r="G604" s="14"/>
      <c r="AK604" s="19" t="s">
        <v>68</v>
      </c>
      <c r="AL604" s="19" t="s">
        <v>68</v>
      </c>
    </row>
    <row r="605">
      <c r="A605" s="14"/>
      <c r="B605" s="14"/>
      <c r="C605" s="14"/>
      <c r="D605" s="14"/>
      <c r="E605" s="14"/>
      <c r="F605" s="14"/>
      <c r="G605" s="14"/>
      <c r="AK605" s="19" t="s">
        <v>68</v>
      </c>
      <c r="AL605" s="19" t="s">
        <v>68</v>
      </c>
    </row>
    <row r="606">
      <c r="A606" s="14"/>
      <c r="B606" s="14"/>
      <c r="C606" s="14"/>
      <c r="D606" s="14"/>
      <c r="E606" s="14"/>
      <c r="F606" s="14"/>
      <c r="G606" s="14"/>
      <c r="AK606" s="19" t="s">
        <v>68</v>
      </c>
      <c r="AL606" s="19" t="s">
        <v>68</v>
      </c>
    </row>
    <row r="607">
      <c r="A607" s="14"/>
      <c r="B607" s="14"/>
      <c r="C607" s="14"/>
      <c r="D607" s="14"/>
      <c r="E607" s="14"/>
      <c r="F607" s="14"/>
      <c r="G607" s="14"/>
      <c r="AK607" s="19" t="s">
        <v>68</v>
      </c>
      <c r="AL607" s="19" t="s">
        <v>68</v>
      </c>
    </row>
    <row r="608">
      <c r="A608" s="14"/>
      <c r="B608" s="14"/>
      <c r="C608" s="14"/>
      <c r="D608" s="14"/>
      <c r="E608" s="14"/>
      <c r="F608" s="14"/>
      <c r="G608" s="14"/>
      <c r="AK608" s="19" t="s">
        <v>68</v>
      </c>
      <c r="AL608" s="19" t="s">
        <v>68</v>
      </c>
    </row>
    <row r="609">
      <c r="A609" s="14"/>
      <c r="B609" s="14"/>
      <c r="C609" s="14"/>
      <c r="D609" s="14"/>
      <c r="E609" s="14"/>
      <c r="F609" s="14"/>
      <c r="G609" s="14"/>
      <c r="AK609" s="19" t="s">
        <v>68</v>
      </c>
      <c r="AL609" s="19" t="s">
        <v>68</v>
      </c>
    </row>
    <row r="610">
      <c r="A610" s="14"/>
      <c r="B610" s="14"/>
      <c r="C610" s="14"/>
      <c r="D610" s="14"/>
      <c r="E610" s="14"/>
      <c r="F610" s="14"/>
      <c r="G610" s="14"/>
      <c r="AK610" s="19" t="s">
        <v>68</v>
      </c>
      <c r="AL610" s="19" t="s">
        <v>68</v>
      </c>
    </row>
    <row r="611">
      <c r="A611" s="14"/>
      <c r="B611" s="14"/>
      <c r="C611" s="14"/>
      <c r="D611" s="14"/>
      <c r="E611" s="14"/>
      <c r="F611" s="14"/>
      <c r="G611" s="14"/>
      <c r="AK611" s="19" t="s">
        <v>68</v>
      </c>
      <c r="AL611" s="19" t="s">
        <v>68</v>
      </c>
    </row>
    <row r="612">
      <c r="A612" s="14"/>
      <c r="B612" s="14"/>
      <c r="C612" s="14"/>
      <c r="D612" s="14"/>
      <c r="E612" s="14"/>
      <c r="F612" s="14"/>
      <c r="G612" s="14"/>
      <c r="AK612" s="19" t="s">
        <v>68</v>
      </c>
      <c r="AL612" s="19" t="s">
        <v>68</v>
      </c>
    </row>
    <row r="613">
      <c r="A613" s="14"/>
      <c r="B613" s="14"/>
      <c r="C613" s="14"/>
      <c r="D613" s="14"/>
      <c r="E613" s="14"/>
      <c r="F613" s="14"/>
      <c r="G613" s="14"/>
      <c r="AK613" s="19" t="s">
        <v>68</v>
      </c>
      <c r="AL613" s="19" t="s">
        <v>68</v>
      </c>
    </row>
    <row r="614">
      <c r="A614" s="14"/>
      <c r="B614" s="14"/>
      <c r="C614" s="14"/>
      <c r="D614" s="14"/>
      <c r="E614" s="14"/>
      <c r="F614" s="14"/>
      <c r="G614" s="14"/>
      <c r="AK614" s="19" t="s">
        <v>68</v>
      </c>
      <c r="AL614" s="19" t="s">
        <v>68</v>
      </c>
    </row>
    <row r="615">
      <c r="A615" s="14"/>
      <c r="B615" s="14"/>
      <c r="C615" s="14"/>
      <c r="D615" s="14"/>
      <c r="E615" s="14"/>
      <c r="F615" s="14"/>
      <c r="G615" s="14"/>
      <c r="AK615" s="19" t="s">
        <v>68</v>
      </c>
      <c r="AL615" s="19" t="s">
        <v>68</v>
      </c>
    </row>
    <row r="616">
      <c r="A616" s="14"/>
      <c r="B616" s="14"/>
      <c r="C616" s="14"/>
      <c r="D616" s="14"/>
      <c r="E616" s="14"/>
      <c r="F616" s="14"/>
      <c r="G616" s="14"/>
      <c r="AK616" s="19" t="s">
        <v>68</v>
      </c>
      <c r="AL616" s="19" t="s">
        <v>68</v>
      </c>
    </row>
    <row r="617">
      <c r="A617" s="14"/>
      <c r="B617" s="14"/>
      <c r="C617" s="14"/>
      <c r="D617" s="14"/>
      <c r="E617" s="14"/>
      <c r="F617" s="14"/>
      <c r="G617" s="14"/>
      <c r="AK617" s="19" t="s">
        <v>68</v>
      </c>
      <c r="AL617" s="19" t="s">
        <v>68</v>
      </c>
    </row>
    <row r="618">
      <c r="A618" s="14"/>
      <c r="B618" s="14"/>
      <c r="C618" s="14"/>
      <c r="D618" s="14"/>
      <c r="E618" s="14"/>
      <c r="F618" s="14"/>
      <c r="G618" s="14"/>
      <c r="AK618" s="19" t="s">
        <v>68</v>
      </c>
      <c r="AL618" s="19" t="s">
        <v>68</v>
      </c>
    </row>
    <row r="619">
      <c r="A619" s="14"/>
      <c r="B619" s="14"/>
      <c r="C619" s="14"/>
      <c r="D619" s="14"/>
      <c r="E619" s="14"/>
      <c r="F619" s="14"/>
      <c r="G619" s="14"/>
      <c r="AK619" s="19" t="s">
        <v>68</v>
      </c>
      <c r="AL619" s="19" t="s">
        <v>68</v>
      </c>
    </row>
    <row r="620">
      <c r="A620" s="14"/>
      <c r="B620" s="14"/>
      <c r="C620" s="14"/>
      <c r="D620" s="14"/>
      <c r="E620" s="14"/>
      <c r="F620" s="14"/>
      <c r="G620" s="14"/>
      <c r="AK620" s="19" t="s">
        <v>68</v>
      </c>
      <c r="AL620" s="19" t="s">
        <v>68</v>
      </c>
    </row>
    <row r="621">
      <c r="A621" s="14"/>
      <c r="B621" s="14"/>
      <c r="C621" s="14"/>
      <c r="D621" s="14"/>
      <c r="E621" s="14"/>
      <c r="F621" s="14"/>
      <c r="G621" s="14"/>
      <c r="AK621" s="19" t="s">
        <v>68</v>
      </c>
      <c r="AL621" s="19" t="s">
        <v>68</v>
      </c>
    </row>
    <row r="622">
      <c r="A622" s="14"/>
      <c r="B622" s="14"/>
      <c r="C622" s="14"/>
      <c r="D622" s="14"/>
      <c r="E622" s="14"/>
      <c r="F622" s="14"/>
      <c r="G622" s="14"/>
      <c r="AK622" s="19" t="s">
        <v>68</v>
      </c>
      <c r="AL622" s="19" t="s">
        <v>68</v>
      </c>
    </row>
    <row r="623">
      <c r="A623" s="14"/>
      <c r="B623" s="14"/>
      <c r="C623" s="14"/>
      <c r="D623" s="14"/>
      <c r="E623" s="14"/>
      <c r="F623" s="14"/>
      <c r="G623" s="14"/>
      <c r="AK623" s="19" t="s">
        <v>68</v>
      </c>
      <c r="AL623" s="19" t="s">
        <v>68</v>
      </c>
    </row>
    <row r="624">
      <c r="A624" s="14"/>
      <c r="B624" s="14"/>
      <c r="C624" s="14"/>
      <c r="D624" s="14"/>
      <c r="E624" s="14"/>
      <c r="F624" s="14"/>
      <c r="G624" s="14"/>
      <c r="AK624" s="19" t="s">
        <v>68</v>
      </c>
      <c r="AL624" s="19" t="s">
        <v>68</v>
      </c>
    </row>
    <row r="625">
      <c r="A625" s="14"/>
      <c r="B625" s="14"/>
      <c r="C625" s="14"/>
      <c r="D625" s="14"/>
      <c r="E625" s="14"/>
      <c r="F625" s="14"/>
      <c r="G625" s="14"/>
      <c r="AK625" s="19" t="s">
        <v>68</v>
      </c>
      <c r="AL625" s="19" t="s">
        <v>68</v>
      </c>
    </row>
    <row r="626">
      <c r="A626" s="14"/>
      <c r="B626" s="14"/>
      <c r="C626" s="14"/>
      <c r="D626" s="14"/>
      <c r="E626" s="14"/>
      <c r="F626" s="14"/>
      <c r="G626" s="14"/>
      <c r="AK626" s="19" t="s">
        <v>68</v>
      </c>
      <c r="AL626" s="19" t="s">
        <v>68</v>
      </c>
    </row>
    <row r="627">
      <c r="A627" s="14"/>
      <c r="B627" s="14"/>
      <c r="C627" s="14"/>
      <c r="D627" s="14"/>
      <c r="E627" s="14"/>
      <c r="F627" s="14"/>
      <c r="G627" s="14"/>
      <c r="AK627" s="19" t="s">
        <v>68</v>
      </c>
      <c r="AL627" s="19" t="s">
        <v>68</v>
      </c>
    </row>
    <row r="628">
      <c r="A628" s="14"/>
      <c r="B628" s="14"/>
      <c r="C628" s="14"/>
      <c r="D628" s="14"/>
      <c r="E628" s="14"/>
      <c r="F628" s="14"/>
      <c r="G628" s="14"/>
      <c r="AK628" s="19" t="s">
        <v>68</v>
      </c>
      <c r="AL628" s="19" t="s">
        <v>68</v>
      </c>
    </row>
    <row r="629">
      <c r="A629" s="14"/>
      <c r="B629" s="14"/>
      <c r="C629" s="14"/>
      <c r="D629" s="14"/>
      <c r="E629" s="14"/>
      <c r="F629" s="14"/>
      <c r="G629" s="14"/>
      <c r="AK629" s="19" t="s">
        <v>68</v>
      </c>
      <c r="AL629" s="19" t="s">
        <v>68</v>
      </c>
    </row>
    <row r="630">
      <c r="A630" s="14"/>
      <c r="B630" s="14"/>
      <c r="C630" s="14"/>
      <c r="D630" s="14"/>
      <c r="E630" s="14"/>
      <c r="F630" s="14"/>
      <c r="G630" s="14"/>
      <c r="AK630" s="19" t="s">
        <v>68</v>
      </c>
      <c r="AL630" s="19" t="s">
        <v>68</v>
      </c>
    </row>
    <row r="631">
      <c r="A631" s="14"/>
      <c r="B631" s="14"/>
      <c r="C631" s="14"/>
      <c r="D631" s="14"/>
      <c r="E631" s="14"/>
      <c r="F631" s="14"/>
      <c r="G631" s="14"/>
      <c r="AK631" s="19" t="s">
        <v>68</v>
      </c>
      <c r="AL631" s="19" t="s">
        <v>68</v>
      </c>
    </row>
    <row r="632">
      <c r="A632" s="14"/>
      <c r="B632" s="14"/>
      <c r="C632" s="14"/>
      <c r="D632" s="14"/>
      <c r="E632" s="14"/>
      <c r="F632" s="14"/>
      <c r="G632" s="14"/>
      <c r="AK632" s="19" t="s">
        <v>68</v>
      </c>
      <c r="AL632" s="19" t="s">
        <v>68</v>
      </c>
    </row>
    <row r="633">
      <c r="A633" s="14"/>
      <c r="B633" s="14"/>
      <c r="C633" s="14"/>
      <c r="D633" s="14"/>
      <c r="E633" s="14"/>
      <c r="F633" s="14"/>
      <c r="G633" s="14"/>
      <c r="AK633" s="19" t="s">
        <v>68</v>
      </c>
      <c r="AL633" s="19" t="s">
        <v>68</v>
      </c>
    </row>
    <row r="634">
      <c r="A634" s="14"/>
      <c r="B634" s="14"/>
      <c r="C634" s="14"/>
      <c r="D634" s="14"/>
      <c r="E634" s="14"/>
      <c r="F634" s="14"/>
      <c r="G634" s="14"/>
      <c r="AK634" s="19" t="s">
        <v>68</v>
      </c>
      <c r="AL634" s="19" t="s">
        <v>68</v>
      </c>
    </row>
    <row r="635">
      <c r="A635" s="14"/>
      <c r="B635" s="14"/>
      <c r="C635" s="14"/>
      <c r="D635" s="14"/>
      <c r="E635" s="14"/>
      <c r="F635" s="14"/>
      <c r="G635" s="14"/>
      <c r="AK635" s="19" t="s">
        <v>68</v>
      </c>
      <c r="AL635" s="19" t="s">
        <v>68</v>
      </c>
    </row>
    <row r="636">
      <c r="A636" s="14"/>
      <c r="B636" s="14"/>
      <c r="C636" s="14"/>
      <c r="D636" s="14"/>
      <c r="E636" s="14"/>
      <c r="F636" s="14"/>
      <c r="G636" s="14"/>
      <c r="AK636" s="19" t="s">
        <v>68</v>
      </c>
      <c r="AL636" s="19" t="s">
        <v>68</v>
      </c>
    </row>
    <row r="637">
      <c r="A637" s="14"/>
      <c r="B637" s="14"/>
      <c r="C637" s="14"/>
      <c r="D637" s="14"/>
      <c r="E637" s="14"/>
      <c r="F637" s="14"/>
      <c r="G637" s="14"/>
      <c r="AK637" s="19" t="s">
        <v>68</v>
      </c>
      <c r="AL637" s="19" t="s">
        <v>68</v>
      </c>
    </row>
    <row r="638">
      <c r="A638" s="14"/>
      <c r="B638" s="14"/>
      <c r="C638" s="14"/>
      <c r="D638" s="14"/>
      <c r="E638" s="14"/>
      <c r="F638" s="14"/>
      <c r="G638" s="14"/>
      <c r="AK638" s="19" t="s">
        <v>68</v>
      </c>
      <c r="AL638" s="19" t="s">
        <v>68</v>
      </c>
    </row>
    <row r="639">
      <c r="A639" s="14"/>
      <c r="B639" s="14"/>
      <c r="C639" s="14"/>
      <c r="D639" s="14"/>
      <c r="E639" s="14"/>
      <c r="F639" s="14"/>
      <c r="G639" s="14"/>
      <c r="AK639" s="19" t="s">
        <v>68</v>
      </c>
      <c r="AL639" s="19" t="s">
        <v>68</v>
      </c>
    </row>
    <row r="640">
      <c r="A640" s="14"/>
      <c r="B640" s="14"/>
      <c r="C640" s="14"/>
      <c r="D640" s="14"/>
      <c r="E640" s="14"/>
      <c r="F640" s="14"/>
      <c r="G640" s="14"/>
      <c r="AK640" s="19" t="s">
        <v>68</v>
      </c>
      <c r="AL640" s="19" t="s">
        <v>68</v>
      </c>
    </row>
    <row r="641">
      <c r="A641" s="14"/>
      <c r="B641" s="14"/>
      <c r="C641" s="14"/>
      <c r="D641" s="14"/>
      <c r="E641" s="14"/>
      <c r="F641" s="14"/>
      <c r="G641" s="14"/>
      <c r="AK641" s="19" t="s">
        <v>68</v>
      </c>
      <c r="AL641" s="19" t="s">
        <v>68</v>
      </c>
    </row>
    <row r="642">
      <c r="A642" s="14"/>
      <c r="B642" s="14"/>
      <c r="C642" s="14"/>
      <c r="D642" s="14"/>
      <c r="E642" s="14"/>
      <c r="F642" s="14"/>
      <c r="G642" s="14"/>
      <c r="AK642" s="19" t="s">
        <v>68</v>
      </c>
      <c r="AL642" s="19" t="s">
        <v>68</v>
      </c>
    </row>
    <row r="643">
      <c r="A643" s="14"/>
      <c r="B643" s="14"/>
      <c r="C643" s="14"/>
      <c r="D643" s="14"/>
      <c r="E643" s="14"/>
      <c r="F643" s="14"/>
      <c r="G643" s="14"/>
      <c r="AK643" s="19" t="s">
        <v>68</v>
      </c>
      <c r="AL643" s="19" t="s">
        <v>68</v>
      </c>
    </row>
    <row r="644">
      <c r="A644" s="14"/>
      <c r="B644" s="14"/>
      <c r="C644" s="14"/>
      <c r="D644" s="14"/>
      <c r="E644" s="14"/>
      <c r="F644" s="14"/>
      <c r="G644" s="14"/>
      <c r="AK644" s="19" t="s">
        <v>68</v>
      </c>
      <c r="AL644" s="19" t="s">
        <v>68</v>
      </c>
    </row>
    <row r="645">
      <c r="A645" s="14"/>
      <c r="B645" s="14"/>
      <c r="C645" s="14"/>
      <c r="D645" s="14"/>
      <c r="E645" s="14"/>
      <c r="F645" s="14"/>
      <c r="G645" s="14"/>
      <c r="AK645" s="19" t="s">
        <v>68</v>
      </c>
      <c r="AL645" s="19" t="s">
        <v>68</v>
      </c>
    </row>
    <row r="646">
      <c r="A646" s="14"/>
      <c r="B646" s="14"/>
      <c r="C646" s="14"/>
      <c r="D646" s="14"/>
      <c r="E646" s="14"/>
      <c r="F646" s="14"/>
      <c r="G646" s="14"/>
      <c r="AK646" s="19" t="s">
        <v>68</v>
      </c>
      <c r="AL646" s="19" t="s">
        <v>68</v>
      </c>
    </row>
    <row r="647">
      <c r="A647" s="14"/>
      <c r="B647" s="14"/>
      <c r="C647" s="14"/>
      <c r="D647" s="14"/>
      <c r="E647" s="14"/>
      <c r="F647" s="14"/>
      <c r="G647" s="14"/>
      <c r="AK647" s="19" t="s">
        <v>68</v>
      </c>
      <c r="AL647" s="19" t="s">
        <v>68</v>
      </c>
    </row>
    <row r="648">
      <c r="A648" s="14"/>
      <c r="B648" s="14"/>
      <c r="C648" s="14"/>
      <c r="D648" s="14"/>
      <c r="E648" s="14"/>
      <c r="F648" s="14"/>
      <c r="G648" s="14"/>
      <c r="AK648" s="19" t="s">
        <v>68</v>
      </c>
      <c r="AL648" s="19" t="s">
        <v>68</v>
      </c>
    </row>
    <row r="649">
      <c r="A649" s="14"/>
      <c r="B649" s="14"/>
      <c r="C649" s="14"/>
      <c r="D649" s="14"/>
      <c r="E649" s="14"/>
      <c r="F649" s="14"/>
      <c r="G649" s="14"/>
      <c r="AK649" s="19" t="s">
        <v>68</v>
      </c>
      <c r="AL649" s="19" t="s">
        <v>68</v>
      </c>
    </row>
    <row r="650">
      <c r="A650" s="14"/>
      <c r="B650" s="14"/>
      <c r="C650" s="14"/>
      <c r="D650" s="14"/>
      <c r="E650" s="14"/>
      <c r="F650" s="14"/>
      <c r="G650" s="14"/>
      <c r="AK650" s="19" t="s">
        <v>68</v>
      </c>
      <c r="AL650" s="19" t="s">
        <v>68</v>
      </c>
    </row>
    <row r="651">
      <c r="A651" s="14"/>
      <c r="B651" s="14"/>
      <c r="C651" s="14"/>
      <c r="D651" s="14"/>
      <c r="E651" s="14"/>
      <c r="F651" s="14"/>
      <c r="G651" s="14"/>
      <c r="AK651" s="19" t="s">
        <v>68</v>
      </c>
      <c r="AL651" s="19" t="s">
        <v>68</v>
      </c>
    </row>
    <row r="652">
      <c r="A652" s="14"/>
      <c r="B652" s="14"/>
      <c r="C652" s="14"/>
      <c r="D652" s="14"/>
      <c r="E652" s="14"/>
      <c r="F652" s="14"/>
      <c r="G652" s="14"/>
      <c r="AK652" s="19" t="s">
        <v>68</v>
      </c>
      <c r="AL652" s="19" t="s">
        <v>68</v>
      </c>
    </row>
    <row r="653">
      <c r="A653" s="14"/>
      <c r="B653" s="14"/>
      <c r="C653" s="14"/>
      <c r="D653" s="14"/>
      <c r="E653" s="14"/>
      <c r="F653" s="14"/>
      <c r="G653" s="14"/>
      <c r="AK653" s="19" t="s">
        <v>68</v>
      </c>
      <c r="AL653" s="19" t="s">
        <v>68</v>
      </c>
    </row>
    <row r="654">
      <c r="A654" s="14"/>
      <c r="B654" s="14"/>
      <c r="C654" s="14"/>
      <c r="D654" s="14"/>
      <c r="E654" s="14"/>
      <c r="F654" s="14"/>
      <c r="G654" s="14"/>
      <c r="AK654" s="19" t="s">
        <v>68</v>
      </c>
      <c r="AL654" s="19" t="s">
        <v>68</v>
      </c>
    </row>
    <row r="655">
      <c r="A655" s="14"/>
      <c r="B655" s="14"/>
      <c r="C655" s="14"/>
      <c r="D655" s="14"/>
      <c r="E655" s="14"/>
      <c r="F655" s="14"/>
      <c r="G655" s="14"/>
      <c r="AK655" s="19" t="s">
        <v>68</v>
      </c>
      <c r="AL655" s="19" t="s">
        <v>68</v>
      </c>
    </row>
    <row r="656">
      <c r="A656" s="14"/>
      <c r="B656" s="14"/>
      <c r="C656" s="14"/>
      <c r="D656" s="14"/>
      <c r="E656" s="14"/>
      <c r="F656" s="14"/>
      <c r="G656" s="14"/>
      <c r="AK656" s="19" t="s">
        <v>68</v>
      </c>
      <c r="AL656" s="19" t="s">
        <v>68</v>
      </c>
    </row>
    <row r="657">
      <c r="A657" s="14"/>
      <c r="B657" s="14"/>
      <c r="C657" s="14"/>
      <c r="D657" s="14"/>
      <c r="E657" s="14"/>
      <c r="F657" s="14"/>
      <c r="G657" s="14"/>
      <c r="AK657" s="19" t="s">
        <v>68</v>
      </c>
      <c r="AL657" s="19" t="s">
        <v>68</v>
      </c>
    </row>
    <row r="658">
      <c r="A658" s="14"/>
      <c r="B658" s="14"/>
      <c r="C658" s="14"/>
      <c r="D658" s="14"/>
      <c r="E658" s="14"/>
      <c r="F658" s="14"/>
      <c r="G658" s="14"/>
      <c r="AK658" s="19" t="s">
        <v>68</v>
      </c>
      <c r="AL658" s="19" t="s">
        <v>68</v>
      </c>
    </row>
    <row r="659">
      <c r="A659" s="14"/>
      <c r="B659" s="14"/>
      <c r="C659" s="14"/>
      <c r="D659" s="14"/>
      <c r="E659" s="14"/>
      <c r="F659" s="14"/>
      <c r="G659" s="14"/>
      <c r="AK659" s="19" t="s">
        <v>68</v>
      </c>
      <c r="AL659" s="19" t="s">
        <v>68</v>
      </c>
    </row>
    <row r="660">
      <c r="A660" s="14"/>
      <c r="B660" s="14"/>
      <c r="C660" s="14"/>
      <c r="D660" s="14"/>
      <c r="E660" s="14"/>
      <c r="F660" s="14"/>
      <c r="G660" s="14"/>
      <c r="AK660" s="19" t="s">
        <v>68</v>
      </c>
      <c r="AL660" s="19" t="s">
        <v>68</v>
      </c>
    </row>
    <row r="661">
      <c r="A661" s="14"/>
      <c r="B661" s="14"/>
      <c r="C661" s="14"/>
      <c r="D661" s="14"/>
      <c r="E661" s="14"/>
      <c r="F661" s="14"/>
      <c r="G661" s="14"/>
      <c r="AK661" s="19" t="s">
        <v>68</v>
      </c>
      <c r="AL661" s="19" t="s">
        <v>68</v>
      </c>
    </row>
    <row r="662">
      <c r="A662" s="14"/>
      <c r="B662" s="14"/>
      <c r="C662" s="14"/>
      <c r="D662" s="14"/>
      <c r="E662" s="14"/>
      <c r="F662" s="14"/>
      <c r="G662" s="14"/>
      <c r="AK662" s="19" t="s">
        <v>68</v>
      </c>
      <c r="AL662" s="19" t="s">
        <v>68</v>
      </c>
    </row>
    <row r="663">
      <c r="A663" s="14"/>
      <c r="B663" s="14"/>
      <c r="C663" s="14"/>
      <c r="D663" s="14"/>
      <c r="E663" s="14"/>
      <c r="F663" s="14"/>
      <c r="G663" s="14"/>
      <c r="AK663" s="19" t="s">
        <v>68</v>
      </c>
      <c r="AL663" s="19" t="s">
        <v>68</v>
      </c>
    </row>
    <row r="664">
      <c r="A664" s="14"/>
      <c r="B664" s="14"/>
      <c r="C664" s="14"/>
      <c r="D664" s="14"/>
      <c r="E664" s="14"/>
      <c r="F664" s="14"/>
      <c r="G664" s="14"/>
      <c r="AK664" s="19" t="s">
        <v>68</v>
      </c>
      <c r="AL664" s="19" t="s">
        <v>68</v>
      </c>
    </row>
    <row r="665">
      <c r="A665" s="14"/>
      <c r="B665" s="14"/>
      <c r="C665" s="14"/>
      <c r="D665" s="14"/>
      <c r="E665" s="14"/>
      <c r="F665" s="14"/>
      <c r="G665" s="14"/>
      <c r="AK665" s="19" t="s">
        <v>68</v>
      </c>
      <c r="AL665" s="19" t="s">
        <v>68</v>
      </c>
    </row>
    <row r="666">
      <c r="A666" s="14"/>
      <c r="B666" s="14"/>
      <c r="C666" s="14"/>
      <c r="D666" s="14"/>
      <c r="E666" s="14"/>
      <c r="F666" s="14"/>
      <c r="G666" s="14"/>
      <c r="AK666" s="19" t="s">
        <v>68</v>
      </c>
      <c r="AL666" s="19" t="s">
        <v>68</v>
      </c>
    </row>
    <row r="667">
      <c r="A667" s="14"/>
      <c r="B667" s="14"/>
      <c r="C667" s="14"/>
      <c r="D667" s="14"/>
      <c r="E667" s="14"/>
      <c r="F667" s="14"/>
      <c r="G667" s="14"/>
      <c r="AK667" s="19" t="s">
        <v>68</v>
      </c>
      <c r="AL667" s="19" t="s">
        <v>68</v>
      </c>
    </row>
    <row r="668">
      <c r="A668" s="14"/>
      <c r="B668" s="14"/>
      <c r="C668" s="14"/>
      <c r="D668" s="14"/>
      <c r="E668" s="14"/>
      <c r="F668" s="14"/>
      <c r="G668" s="14"/>
      <c r="AK668" s="19" t="s">
        <v>68</v>
      </c>
      <c r="AL668" s="19" t="s">
        <v>68</v>
      </c>
    </row>
    <row r="669">
      <c r="A669" s="14"/>
      <c r="B669" s="14"/>
      <c r="C669" s="14"/>
      <c r="D669" s="14"/>
      <c r="E669" s="14"/>
      <c r="F669" s="14"/>
      <c r="G669" s="14"/>
      <c r="AK669" s="19" t="s">
        <v>68</v>
      </c>
      <c r="AL669" s="19" t="s">
        <v>68</v>
      </c>
    </row>
    <row r="670">
      <c r="A670" s="14"/>
      <c r="B670" s="14"/>
      <c r="C670" s="14"/>
      <c r="D670" s="14"/>
      <c r="E670" s="14"/>
      <c r="F670" s="14"/>
      <c r="G670" s="14"/>
      <c r="AK670" s="19" t="s">
        <v>68</v>
      </c>
      <c r="AL670" s="19" t="s">
        <v>68</v>
      </c>
    </row>
    <row r="671">
      <c r="A671" s="14"/>
      <c r="B671" s="14"/>
      <c r="C671" s="14"/>
      <c r="D671" s="14"/>
      <c r="E671" s="14"/>
      <c r="F671" s="14"/>
      <c r="G671" s="14"/>
      <c r="AK671" s="19" t="s">
        <v>68</v>
      </c>
      <c r="AL671" s="19" t="s">
        <v>68</v>
      </c>
    </row>
    <row r="672">
      <c r="A672" s="14"/>
      <c r="B672" s="14"/>
      <c r="C672" s="14"/>
      <c r="D672" s="14"/>
      <c r="E672" s="14"/>
      <c r="F672" s="14"/>
      <c r="G672" s="14"/>
      <c r="AK672" s="19" t="s">
        <v>68</v>
      </c>
      <c r="AL672" s="19" t="s">
        <v>68</v>
      </c>
    </row>
    <row r="673">
      <c r="A673" s="14"/>
      <c r="B673" s="14"/>
      <c r="C673" s="14"/>
      <c r="D673" s="14"/>
      <c r="E673" s="14"/>
      <c r="F673" s="14"/>
      <c r="G673" s="14"/>
      <c r="AK673" s="19" t="s">
        <v>68</v>
      </c>
      <c r="AL673" s="19" t="s">
        <v>68</v>
      </c>
    </row>
    <row r="674">
      <c r="A674" s="14"/>
      <c r="B674" s="14"/>
      <c r="C674" s="14"/>
      <c r="D674" s="14"/>
      <c r="E674" s="14"/>
      <c r="F674" s="14"/>
      <c r="G674" s="14"/>
      <c r="AK674" s="19" t="s">
        <v>68</v>
      </c>
      <c r="AL674" s="19" t="s">
        <v>68</v>
      </c>
    </row>
    <row r="675">
      <c r="A675" s="14"/>
      <c r="B675" s="14"/>
      <c r="C675" s="14"/>
      <c r="D675" s="14"/>
      <c r="E675" s="14"/>
      <c r="F675" s="14"/>
      <c r="G675" s="14"/>
      <c r="AK675" s="19" t="s">
        <v>68</v>
      </c>
      <c r="AL675" s="19" t="s">
        <v>68</v>
      </c>
    </row>
    <row r="676">
      <c r="A676" s="14"/>
      <c r="B676" s="14"/>
      <c r="C676" s="14"/>
      <c r="D676" s="14"/>
      <c r="E676" s="14"/>
      <c r="F676" s="14"/>
      <c r="G676" s="14"/>
      <c r="AK676" s="19" t="s">
        <v>68</v>
      </c>
      <c r="AL676" s="19" t="s">
        <v>68</v>
      </c>
    </row>
    <row r="677">
      <c r="A677" s="14"/>
      <c r="B677" s="14"/>
      <c r="C677" s="14"/>
      <c r="D677" s="14"/>
      <c r="E677" s="14"/>
      <c r="F677" s="14"/>
      <c r="G677" s="14"/>
      <c r="AK677" s="19" t="s">
        <v>68</v>
      </c>
      <c r="AL677" s="19" t="s">
        <v>68</v>
      </c>
    </row>
    <row r="678">
      <c r="A678" s="14"/>
      <c r="B678" s="14"/>
      <c r="C678" s="14"/>
      <c r="D678" s="14"/>
      <c r="E678" s="14"/>
      <c r="F678" s="14"/>
      <c r="G678" s="14"/>
      <c r="AK678" s="19" t="s">
        <v>68</v>
      </c>
      <c r="AL678" s="19" t="s">
        <v>68</v>
      </c>
    </row>
    <row r="679">
      <c r="A679" s="14"/>
      <c r="B679" s="14"/>
      <c r="C679" s="14"/>
      <c r="D679" s="14"/>
      <c r="E679" s="14"/>
      <c r="F679" s="14"/>
      <c r="G679" s="14"/>
      <c r="AK679" s="19" t="s">
        <v>68</v>
      </c>
      <c r="AL679" s="19" t="s">
        <v>68</v>
      </c>
    </row>
    <row r="680">
      <c r="A680" s="14"/>
      <c r="B680" s="14"/>
      <c r="C680" s="14"/>
      <c r="D680" s="14"/>
      <c r="E680" s="14"/>
      <c r="F680" s="14"/>
      <c r="G680" s="14"/>
      <c r="AK680" s="19" t="s">
        <v>68</v>
      </c>
      <c r="AL680" s="19" t="s">
        <v>68</v>
      </c>
    </row>
    <row r="681">
      <c r="A681" s="14"/>
      <c r="B681" s="14"/>
      <c r="C681" s="14"/>
      <c r="D681" s="14"/>
      <c r="E681" s="14"/>
      <c r="F681" s="14"/>
      <c r="G681" s="14"/>
      <c r="AK681" s="19" t="s">
        <v>68</v>
      </c>
      <c r="AL681" s="19" t="s">
        <v>68</v>
      </c>
    </row>
    <row r="682">
      <c r="A682" s="14"/>
      <c r="B682" s="14"/>
      <c r="C682" s="14"/>
      <c r="D682" s="14"/>
      <c r="E682" s="14"/>
      <c r="F682" s="14"/>
      <c r="G682" s="14"/>
      <c r="AK682" s="19" t="s">
        <v>68</v>
      </c>
      <c r="AL682" s="19" t="s">
        <v>68</v>
      </c>
    </row>
    <row r="683">
      <c r="A683" s="14"/>
      <c r="B683" s="14"/>
      <c r="C683" s="14"/>
      <c r="D683" s="14"/>
      <c r="E683" s="14"/>
      <c r="F683" s="14"/>
      <c r="G683" s="14"/>
      <c r="AK683" s="19" t="s">
        <v>68</v>
      </c>
      <c r="AL683" s="19" t="s">
        <v>68</v>
      </c>
    </row>
    <row r="684">
      <c r="A684" s="14"/>
      <c r="B684" s="14"/>
      <c r="C684" s="14"/>
      <c r="D684" s="14"/>
      <c r="E684" s="14"/>
      <c r="F684" s="14"/>
      <c r="G684" s="14"/>
      <c r="AK684" s="19" t="s">
        <v>68</v>
      </c>
      <c r="AL684" s="19" t="s">
        <v>68</v>
      </c>
    </row>
    <row r="685">
      <c r="A685" s="14"/>
      <c r="B685" s="14"/>
      <c r="C685" s="14"/>
      <c r="D685" s="14"/>
      <c r="E685" s="14"/>
      <c r="F685" s="14"/>
      <c r="G685" s="14"/>
      <c r="AK685" s="19" t="s">
        <v>68</v>
      </c>
      <c r="AL685" s="19" t="s">
        <v>68</v>
      </c>
    </row>
    <row r="686">
      <c r="A686" s="14"/>
      <c r="B686" s="14"/>
      <c r="C686" s="14"/>
      <c r="D686" s="14"/>
      <c r="E686" s="14"/>
      <c r="F686" s="14"/>
      <c r="G686" s="14"/>
      <c r="AK686" s="19" t="s">
        <v>68</v>
      </c>
      <c r="AL686" s="19" t="s">
        <v>68</v>
      </c>
    </row>
    <row r="687">
      <c r="A687" s="14"/>
      <c r="B687" s="14"/>
      <c r="C687" s="14"/>
      <c r="D687" s="14"/>
      <c r="E687" s="14"/>
      <c r="F687" s="14"/>
      <c r="G687" s="14"/>
      <c r="AK687" s="19" t="s">
        <v>68</v>
      </c>
      <c r="AL687" s="19" t="s">
        <v>68</v>
      </c>
    </row>
    <row r="688">
      <c r="A688" s="14"/>
      <c r="B688" s="14"/>
      <c r="C688" s="14"/>
      <c r="D688" s="14"/>
      <c r="E688" s="14"/>
      <c r="F688" s="14"/>
      <c r="G688" s="14"/>
      <c r="AK688" s="19" t="s">
        <v>68</v>
      </c>
      <c r="AL688" s="19" t="s">
        <v>68</v>
      </c>
    </row>
    <row r="689">
      <c r="A689" s="14"/>
      <c r="B689" s="14"/>
      <c r="C689" s="14"/>
      <c r="D689" s="14"/>
      <c r="E689" s="14"/>
      <c r="F689" s="14"/>
      <c r="G689" s="14"/>
      <c r="AK689" s="19" t="s">
        <v>68</v>
      </c>
      <c r="AL689" s="19" t="s">
        <v>68</v>
      </c>
    </row>
    <row r="690">
      <c r="A690" s="14"/>
      <c r="B690" s="14"/>
      <c r="C690" s="14"/>
      <c r="D690" s="14"/>
      <c r="E690" s="14"/>
      <c r="F690" s="14"/>
      <c r="G690" s="14"/>
      <c r="AK690" s="19" t="s">
        <v>68</v>
      </c>
      <c r="AL690" s="19" t="s">
        <v>68</v>
      </c>
    </row>
    <row r="691">
      <c r="A691" s="14"/>
      <c r="B691" s="14"/>
      <c r="C691" s="14"/>
      <c r="D691" s="14"/>
      <c r="E691" s="14"/>
      <c r="F691" s="14"/>
      <c r="G691" s="14"/>
      <c r="AK691" s="19" t="s">
        <v>68</v>
      </c>
      <c r="AL691" s="19" t="s">
        <v>68</v>
      </c>
    </row>
    <row r="692">
      <c r="A692" s="14"/>
      <c r="B692" s="14"/>
      <c r="C692" s="14"/>
      <c r="D692" s="14"/>
      <c r="E692" s="14"/>
      <c r="F692" s="14"/>
      <c r="G692" s="14"/>
      <c r="AK692" s="19" t="s">
        <v>68</v>
      </c>
      <c r="AL692" s="19" t="s">
        <v>68</v>
      </c>
    </row>
    <row r="693">
      <c r="A693" s="14"/>
      <c r="B693" s="14"/>
      <c r="C693" s="14"/>
      <c r="D693" s="14"/>
      <c r="E693" s="14"/>
      <c r="F693" s="14"/>
      <c r="G693" s="14"/>
      <c r="AK693" s="19" t="s">
        <v>68</v>
      </c>
      <c r="AL693" s="19" t="s">
        <v>68</v>
      </c>
    </row>
    <row r="694">
      <c r="A694" s="14"/>
      <c r="B694" s="14"/>
      <c r="C694" s="14"/>
      <c r="D694" s="14"/>
      <c r="E694" s="14"/>
      <c r="F694" s="14"/>
      <c r="G694" s="14"/>
      <c r="AK694" s="19" t="s">
        <v>68</v>
      </c>
      <c r="AL694" s="19" t="s">
        <v>68</v>
      </c>
    </row>
    <row r="695">
      <c r="A695" s="14"/>
      <c r="B695" s="14"/>
      <c r="C695" s="14"/>
      <c r="D695" s="14"/>
      <c r="E695" s="14"/>
      <c r="F695" s="14"/>
      <c r="G695" s="14"/>
      <c r="AK695" s="19" t="s">
        <v>68</v>
      </c>
      <c r="AL695" s="19" t="s">
        <v>68</v>
      </c>
    </row>
    <row r="696">
      <c r="A696" s="14"/>
      <c r="B696" s="14"/>
      <c r="C696" s="14"/>
      <c r="D696" s="14"/>
      <c r="E696" s="14"/>
      <c r="F696" s="14"/>
      <c r="G696" s="14"/>
      <c r="AK696" s="19" t="s">
        <v>68</v>
      </c>
      <c r="AL696" s="19" t="s">
        <v>68</v>
      </c>
    </row>
    <row r="697">
      <c r="A697" s="14"/>
      <c r="B697" s="14"/>
      <c r="C697" s="14"/>
      <c r="D697" s="14"/>
      <c r="E697" s="14"/>
      <c r="F697" s="14"/>
      <c r="G697" s="14"/>
      <c r="AK697" s="19" t="s">
        <v>68</v>
      </c>
      <c r="AL697" s="19" t="s">
        <v>68</v>
      </c>
    </row>
    <row r="698">
      <c r="A698" s="14"/>
      <c r="B698" s="14"/>
      <c r="C698" s="14"/>
      <c r="D698" s="14"/>
      <c r="E698" s="14"/>
      <c r="F698" s="14"/>
      <c r="G698" s="14"/>
      <c r="AK698" s="19" t="s">
        <v>68</v>
      </c>
      <c r="AL698" s="19" t="s">
        <v>68</v>
      </c>
    </row>
    <row r="699">
      <c r="A699" s="14"/>
      <c r="B699" s="14"/>
      <c r="C699" s="14"/>
      <c r="D699" s="14"/>
      <c r="E699" s="14"/>
      <c r="F699" s="14"/>
      <c r="G699" s="14"/>
      <c r="AK699" s="19" t="s">
        <v>68</v>
      </c>
      <c r="AL699" s="19" t="s">
        <v>68</v>
      </c>
    </row>
    <row r="700">
      <c r="A700" s="14"/>
      <c r="B700" s="14"/>
      <c r="C700" s="14"/>
      <c r="D700" s="14"/>
      <c r="E700" s="14"/>
      <c r="F700" s="14"/>
      <c r="G700" s="14"/>
      <c r="AK700" s="19" t="s">
        <v>68</v>
      </c>
      <c r="AL700" s="19" t="s">
        <v>68</v>
      </c>
    </row>
    <row r="701">
      <c r="A701" s="14"/>
      <c r="B701" s="14"/>
      <c r="C701" s="14"/>
      <c r="D701" s="14"/>
      <c r="E701" s="14"/>
      <c r="F701" s="14"/>
      <c r="G701" s="14"/>
      <c r="AK701" s="19" t="s">
        <v>68</v>
      </c>
      <c r="AL701" s="19" t="s">
        <v>68</v>
      </c>
    </row>
    <row r="702">
      <c r="A702" s="14"/>
      <c r="B702" s="14"/>
      <c r="C702" s="14"/>
      <c r="D702" s="14"/>
      <c r="E702" s="14"/>
      <c r="F702" s="14"/>
      <c r="G702" s="14"/>
      <c r="AK702" s="19" t="s">
        <v>68</v>
      </c>
      <c r="AL702" s="19" t="s">
        <v>68</v>
      </c>
    </row>
    <row r="703">
      <c r="A703" s="14"/>
      <c r="B703" s="14"/>
      <c r="C703" s="14"/>
      <c r="D703" s="14"/>
      <c r="E703" s="14"/>
      <c r="F703" s="14"/>
      <c r="G703" s="14"/>
      <c r="AK703" s="19" t="s">
        <v>68</v>
      </c>
      <c r="AL703" s="19" t="s">
        <v>68</v>
      </c>
    </row>
    <row r="704">
      <c r="A704" s="14"/>
      <c r="B704" s="14"/>
      <c r="C704" s="14"/>
      <c r="D704" s="14"/>
      <c r="E704" s="14"/>
      <c r="F704" s="14"/>
      <c r="G704" s="14"/>
      <c r="AK704" s="19" t="s">
        <v>68</v>
      </c>
      <c r="AL704" s="19" t="s">
        <v>68</v>
      </c>
    </row>
    <row r="705">
      <c r="A705" s="14"/>
      <c r="B705" s="14"/>
      <c r="C705" s="14"/>
      <c r="D705" s="14"/>
      <c r="E705" s="14"/>
      <c r="F705" s="14"/>
      <c r="G705" s="14"/>
      <c r="AK705" s="19" t="s">
        <v>68</v>
      </c>
      <c r="AL705" s="19" t="s">
        <v>68</v>
      </c>
    </row>
    <row r="706">
      <c r="A706" s="14"/>
      <c r="B706" s="14"/>
      <c r="C706" s="14"/>
      <c r="D706" s="14"/>
      <c r="E706" s="14"/>
      <c r="F706" s="14"/>
      <c r="G706" s="14"/>
      <c r="AK706" s="19" t="s">
        <v>68</v>
      </c>
      <c r="AL706" s="19" t="s">
        <v>68</v>
      </c>
    </row>
    <row r="707">
      <c r="A707" s="14"/>
      <c r="B707" s="14"/>
      <c r="C707" s="14"/>
      <c r="D707" s="14"/>
      <c r="E707" s="14"/>
      <c r="F707" s="14"/>
      <c r="G707" s="14"/>
      <c r="AK707" s="19" t="s">
        <v>68</v>
      </c>
      <c r="AL707" s="19" t="s">
        <v>68</v>
      </c>
    </row>
    <row r="708">
      <c r="A708" s="14"/>
      <c r="B708" s="14"/>
      <c r="C708" s="14"/>
      <c r="D708" s="14"/>
      <c r="E708" s="14"/>
      <c r="F708" s="14"/>
      <c r="G708" s="14"/>
      <c r="AK708" s="19" t="s">
        <v>68</v>
      </c>
      <c r="AL708" s="19" t="s">
        <v>68</v>
      </c>
    </row>
    <row r="709">
      <c r="A709" s="14"/>
      <c r="B709" s="14"/>
      <c r="C709" s="14"/>
      <c r="D709" s="14"/>
      <c r="E709" s="14"/>
      <c r="F709" s="14"/>
      <c r="G709" s="14"/>
      <c r="AK709" s="19" t="s">
        <v>68</v>
      </c>
      <c r="AL709" s="19" t="s">
        <v>68</v>
      </c>
    </row>
    <row r="710">
      <c r="A710" s="14"/>
      <c r="B710" s="14"/>
      <c r="C710" s="14"/>
      <c r="D710" s="14"/>
      <c r="E710" s="14"/>
      <c r="F710" s="14"/>
      <c r="G710" s="14"/>
      <c r="AK710" s="19" t="s">
        <v>68</v>
      </c>
      <c r="AL710" s="19" t="s">
        <v>68</v>
      </c>
    </row>
    <row r="711">
      <c r="A711" s="14"/>
      <c r="B711" s="14"/>
      <c r="C711" s="14"/>
      <c r="D711" s="14"/>
      <c r="E711" s="14"/>
      <c r="F711" s="14"/>
      <c r="G711" s="14"/>
      <c r="AK711" s="19" t="s">
        <v>68</v>
      </c>
      <c r="AL711" s="19" t="s">
        <v>68</v>
      </c>
    </row>
    <row r="712">
      <c r="A712" s="14"/>
      <c r="B712" s="14"/>
      <c r="C712" s="14"/>
      <c r="D712" s="14"/>
      <c r="E712" s="14"/>
      <c r="F712" s="14"/>
      <c r="G712" s="14"/>
      <c r="AK712" s="19" t="s">
        <v>68</v>
      </c>
      <c r="AL712" s="19" t="s">
        <v>68</v>
      </c>
    </row>
    <row r="713">
      <c r="A713" s="14"/>
      <c r="B713" s="14"/>
      <c r="C713" s="14"/>
      <c r="D713" s="14"/>
      <c r="E713" s="14"/>
      <c r="F713" s="14"/>
      <c r="G713" s="14"/>
      <c r="AK713" s="19" t="s">
        <v>68</v>
      </c>
      <c r="AL713" s="19" t="s">
        <v>68</v>
      </c>
    </row>
    <row r="714">
      <c r="A714" s="14"/>
      <c r="B714" s="14"/>
      <c r="C714" s="14"/>
      <c r="D714" s="14"/>
      <c r="E714" s="14"/>
      <c r="F714" s="14"/>
      <c r="G714" s="14"/>
      <c r="AK714" s="19" t="s">
        <v>68</v>
      </c>
      <c r="AL714" s="19" t="s">
        <v>68</v>
      </c>
    </row>
    <row r="715">
      <c r="A715" s="14"/>
      <c r="B715" s="14"/>
      <c r="C715" s="14"/>
      <c r="D715" s="14"/>
      <c r="E715" s="14"/>
      <c r="F715" s="14"/>
      <c r="G715" s="14"/>
      <c r="AK715" s="19" t="s">
        <v>68</v>
      </c>
      <c r="AL715" s="19" t="s">
        <v>68</v>
      </c>
    </row>
    <row r="716">
      <c r="A716" s="14"/>
      <c r="B716" s="14"/>
      <c r="C716" s="14"/>
      <c r="D716" s="14"/>
      <c r="E716" s="14"/>
      <c r="F716" s="14"/>
      <c r="G716" s="14"/>
      <c r="AK716" s="19" t="s">
        <v>68</v>
      </c>
      <c r="AL716" s="19" t="s">
        <v>68</v>
      </c>
    </row>
    <row r="717">
      <c r="A717" s="14"/>
      <c r="B717" s="14"/>
      <c r="C717" s="14"/>
      <c r="D717" s="14"/>
      <c r="E717" s="14"/>
      <c r="F717" s="14"/>
      <c r="G717" s="14"/>
      <c r="AK717" s="19" t="s">
        <v>68</v>
      </c>
      <c r="AL717" s="19" t="s">
        <v>68</v>
      </c>
    </row>
    <row r="718">
      <c r="A718" s="14"/>
      <c r="B718" s="14"/>
      <c r="C718" s="14"/>
      <c r="D718" s="14"/>
      <c r="E718" s="14"/>
      <c r="F718" s="14"/>
      <c r="G718" s="14"/>
      <c r="AK718" s="19" t="s">
        <v>68</v>
      </c>
      <c r="AL718" s="19" t="s">
        <v>68</v>
      </c>
    </row>
    <row r="719">
      <c r="A719" s="14"/>
      <c r="B719" s="14"/>
      <c r="C719" s="14"/>
      <c r="D719" s="14"/>
      <c r="E719" s="14"/>
      <c r="F719" s="14"/>
      <c r="G719" s="14"/>
      <c r="AK719" s="19" t="s">
        <v>68</v>
      </c>
      <c r="AL719" s="19" t="s">
        <v>68</v>
      </c>
    </row>
    <row r="720">
      <c r="A720" s="14"/>
      <c r="B720" s="14"/>
      <c r="C720" s="14"/>
      <c r="D720" s="14"/>
      <c r="E720" s="14"/>
      <c r="F720" s="14"/>
      <c r="G720" s="14"/>
      <c r="AK720" s="19" t="s">
        <v>68</v>
      </c>
      <c r="AL720" s="19" t="s">
        <v>68</v>
      </c>
    </row>
    <row r="721">
      <c r="A721" s="14"/>
      <c r="B721" s="14"/>
      <c r="C721" s="14"/>
      <c r="D721" s="14"/>
      <c r="E721" s="14"/>
      <c r="F721" s="14"/>
      <c r="G721" s="14"/>
      <c r="AK721" s="19" t="s">
        <v>68</v>
      </c>
      <c r="AL721" s="19" t="s">
        <v>68</v>
      </c>
    </row>
    <row r="722">
      <c r="A722" s="14"/>
      <c r="B722" s="14"/>
      <c r="C722" s="14"/>
      <c r="D722" s="14"/>
      <c r="E722" s="14"/>
      <c r="F722" s="14"/>
      <c r="G722" s="14"/>
      <c r="AK722" s="19" t="s">
        <v>68</v>
      </c>
      <c r="AL722" s="19" t="s">
        <v>68</v>
      </c>
    </row>
    <row r="723">
      <c r="A723" s="14"/>
      <c r="B723" s="14"/>
      <c r="C723" s="14"/>
      <c r="D723" s="14"/>
      <c r="E723" s="14"/>
      <c r="F723" s="14"/>
      <c r="G723" s="14"/>
      <c r="AK723" s="19" t="s">
        <v>68</v>
      </c>
      <c r="AL723" s="19" t="s">
        <v>68</v>
      </c>
    </row>
    <row r="724">
      <c r="A724" s="14"/>
      <c r="B724" s="14"/>
      <c r="C724" s="14"/>
      <c r="D724" s="14"/>
      <c r="E724" s="14"/>
      <c r="F724" s="14"/>
      <c r="G724" s="14"/>
      <c r="AK724" s="19" t="s">
        <v>68</v>
      </c>
      <c r="AL724" s="19" t="s">
        <v>68</v>
      </c>
    </row>
    <row r="725">
      <c r="A725" s="14"/>
      <c r="B725" s="14"/>
      <c r="C725" s="14"/>
      <c r="D725" s="14"/>
      <c r="E725" s="14"/>
      <c r="F725" s="14"/>
      <c r="G725" s="14"/>
      <c r="AK725" s="19" t="s">
        <v>68</v>
      </c>
      <c r="AL725" s="19" t="s">
        <v>68</v>
      </c>
    </row>
    <row r="726">
      <c r="A726" s="14"/>
      <c r="B726" s="14"/>
      <c r="C726" s="14"/>
      <c r="D726" s="14"/>
      <c r="E726" s="14"/>
      <c r="F726" s="14"/>
      <c r="G726" s="14"/>
      <c r="AK726" s="19" t="s">
        <v>68</v>
      </c>
      <c r="AL726" s="19" t="s">
        <v>68</v>
      </c>
    </row>
    <row r="727">
      <c r="A727" s="14"/>
      <c r="B727" s="14"/>
      <c r="C727" s="14"/>
      <c r="D727" s="14"/>
      <c r="E727" s="14"/>
      <c r="F727" s="14"/>
      <c r="G727" s="14"/>
      <c r="AK727" s="19" t="s">
        <v>68</v>
      </c>
      <c r="AL727" s="19" t="s">
        <v>68</v>
      </c>
    </row>
    <row r="728">
      <c r="A728" s="14"/>
      <c r="B728" s="14"/>
      <c r="C728" s="14"/>
      <c r="D728" s="14"/>
      <c r="E728" s="14"/>
      <c r="F728" s="14"/>
      <c r="G728" s="14"/>
      <c r="AK728" s="19" t="s">
        <v>68</v>
      </c>
      <c r="AL728" s="19" t="s">
        <v>68</v>
      </c>
    </row>
    <row r="729">
      <c r="A729" s="14"/>
      <c r="B729" s="14"/>
      <c r="C729" s="14"/>
      <c r="D729" s="14"/>
      <c r="E729" s="14"/>
      <c r="F729" s="14"/>
      <c r="G729" s="14"/>
      <c r="AK729" s="19" t="s">
        <v>68</v>
      </c>
      <c r="AL729" s="19" t="s">
        <v>68</v>
      </c>
    </row>
    <row r="730">
      <c r="A730" s="14"/>
      <c r="B730" s="14"/>
      <c r="C730" s="14"/>
      <c r="D730" s="14"/>
      <c r="E730" s="14"/>
      <c r="F730" s="14"/>
      <c r="G730" s="14"/>
      <c r="AK730" s="19" t="s">
        <v>68</v>
      </c>
      <c r="AL730" s="19" t="s">
        <v>68</v>
      </c>
    </row>
    <row r="731">
      <c r="A731" s="14"/>
      <c r="B731" s="14"/>
      <c r="C731" s="14"/>
      <c r="D731" s="14"/>
      <c r="E731" s="14"/>
      <c r="F731" s="14"/>
      <c r="G731" s="14"/>
      <c r="AK731" s="19" t="s">
        <v>68</v>
      </c>
      <c r="AL731" s="19" t="s">
        <v>68</v>
      </c>
    </row>
    <row r="732">
      <c r="A732" s="14"/>
      <c r="B732" s="14"/>
      <c r="C732" s="14"/>
      <c r="D732" s="14"/>
      <c r="E732" s="14"/>
      <c r="F732" s="14"/>
      <c r="G732" s="14"/>
      <c r="AK732" s="19" t="s">
        <v>68</v>
      </c>
      <c r="AL732" s="19" t="s">
        <v>68</v>
      </c>
    </row>
    <row r="733">
      <c r="A733" s="14"/>
      <c r="B733" s="14"/>
      <c r="C733" s="14"/>
      <c r="D733" s="14"/>
      <c r="E733" s="14"/>
      <c r="F733" s="14"/>
      <c r="G733" s="14"/>
      <c r="AK733" s="19" t="s">
        <v>68</v>
      </c>
      <c r="AL733" s="19" t="s">
        <v>68</v>
      </c>
    </row>
    <row r="734">
      <c r="A734" s="14"/>
      <c r="B734" s="14"/>
      <c r="C734" s="14"/>
      <c r="D734" s="14"/>
      <c r="E734" s="14"/>
      <c r="F734" s="14"/>
      <c r="G734" s="14"/>
      <c r="AK734" s="19" t="s">
        <v>68</v>
      </c>
      <c r="AL734" s="19" t="s">
        <v>68</v>
      </c>
    </row>
    <row r="735">
      <c r="A735" s="14"/>
      <c r="B735" s="14"/>
      <c r="C735" s="14"/>
      <c r="D735" s="14"/>
      <c r="E735" s="14"/>
      <c r="F735" s="14"/>
      <c r="G735" s="14"/>
      <c r="AK735" s="19" t="s">
        <v>68</v>
      </c>
      <c r="AL735" s="19" t="s">
        <v>68</v>
      </c>
    </row>
    <row r="736">
      <c r="A736" s="14"/>
      <c r="B736" s="14"/>
      <c r="C736" s="14"/>
      <c r="D736" s="14"/>
      <c r="E736" s="14"/>
      <c r="F736" s="14"/>
      <c r="G736" s="14"/>
      <c r="AK736" s="19" t="s">
        <v>68</v>
      </c>
      <c r="AL736" s="19" t="s">
        <v>68</v>
      </c>
    </row>
    <row r="737">
      <c r="A737" s="14"/>
      <c r="B737" s="14"/>
      <c r="C737" s="14"/>
      <c r="D737" s="14"/>
      <c r="E737" s="14"/>
      <c r="F737" s="14"/>
      <c r="G737" s="14"/>
      <c r="AK737" s="19" t="s">
        <v>68</v>
      </c>
      <c r="AL737" s="19" t="s">
        <v>68</v>
      </c>
    </row>
    <row r="738">
      <c r="A738" s="14"/>
      <c r="B738" s="14"/>
      <c r="C738" s="14"/>
      <c r="D738" s="14"/>
      <c r="E738" s="14"/>
      <c r="F738" s="14"/>
      <c r="G738" s="14"/>
      <c r="AK738" s="19" t="s">
        <v>68</v>
      </c>
      <c r="AL738" s="19" t="s">
        <v>68</v>
      </c>
    </row>
    <row r="739">
      <c r="A739" s="14"/>
      <c r="B739" s="14"/>
      <c r="C739" s="14"/>
      <c r="D739" s="14"/>
      <c r="E739" s="14"/>
      <c r="F739" s="14"/>
      <c r="G739" s="14"/>
      <c r="AK739" s="19" t="s">
        <v>68</v>
      </c>
      <c r="AL739" s="19" t="s">
        <v>68</v>
      </c>
    </row>
    <row r="740">
      <c r="A740" s="14"/>
      <c r="B740" s="14"/>
      <c r="C740" s="14"/>
      <c r="D740" s="14"/>
      <c r="E740" s="14"/>
      <c r="F740" s="14"/>
      <c r="G740" s="14"/>
      <c r="AK740" s="19" t="s">
        <v>68</v>
      </c>
      <c r="AL740" s="19" t="s">
        <v>68</v>
      </c>
    </row>
    <row r="741">
      <c r="A741" s="14"/>
      <c r="B741" s="14"/>
      <c r="C741" s="14"/>
      <c r="D741" s="14"/>
      <c r="E741" s="14"/>
      <c r="F741" s="14"/>
      <c r="G741" s="14"/>
      <c r="AK741" s="19" t="s">
        <v>68</v>
      </c>
      <c r="AL741" s="19" t="s">
        <v>68</v>
      </c>
    </row>
    <row r="742">
      <c r="A742" s="14"/>
      <c r="B742" s="14"/>
      <c r="C742" s="14"/>
      <c r="D742" s="14"/>
      <c r="E742" s="14"/>
      <c r="F742" s="14"/>
      <c r="G742" s="14"/>
      <c r="AK742" s="19" t="s">
        <v>68</v>
      </c>
      <c r="AL742" s="19" t="s">
        <v>68</v>
      </c>
    </row>
    <row r="743">
      <c r="A743" s="14"/>
      <c r="B743" s="14"/>
      <c r="C743" s="14"/>
      <c r="D743" s="14"/>
      <c r="E743" s="14"/>
      <c r="F743" s="14"/>
      <c r="G743" s="14"/>
      <c r="AK743" s="19" t="s">
        <v>68</v>
      </c>
      <c r="AL743" s="19" t="s">
        <v>68</v>
      </c>
    </row>
    <row r="744">
      <c r="A744" s="14"/>
      <c r="B744" s="14"/>
      <c r="C744" s="14"/>
      <c r="D744" s="14"/>
      <c r="E744" s="14"/>
      <c r="F744" s="14"/>
      <c r="G744" s="14"/>
      <c r="AK744" s="19" t="s">
        <v>68</v>
      </c>
      <c r="AL744" s="19" t="s">
        <v>68</v>
      </c>
    </row>
    <row r="745">
      <c r="A745" s="14"/>
      <c r="B745" s="14"/>
      <c r="C745" s="14"/>
      <c r="D745" s="14"/>
      <c r="E745" s="14"/>
      <c r="F745" s="14"/>
      <c r="G745" s="14"/>
      <c r="AK745" s="19" t="s">
        <v>68</v>
      </c>
      <c r="AL745" s="19" t="s">
        <v>68</v>
      </c>
    </row>
    <row r="746">
      <c r="A746" s="14"/>
      <c r="B746" s="14"/>
      <c r="C746" s="14"/>
      <c r="D746" s="14"/>
      <c r="E746" s="14"/>
      <c r="F746" s="14"/>
      <c r="G746" s="14"/>
      <c r="AK746" s="19" t="s">
        <v>68</v>
      </c>
      <c r="AL746" s="19" t="s">
        <v>68</v>
      </c>
    </row>
    <row r="747">
      <c r="A747" s="14"/>
      <c r="B747" s="14"/>
      <c r="C747" s="14"/>
      <c r="D747" s="14"/>
      <c r="E747" s="14"/>
      <c r="F747" s="14"/>
      <c r="G747" s="14"/>
      <c r="AK747" s="19" t="s">
        <v>68</v>
      </c>
      <c r="AL747" s="19" t="s">
        <v>68</v>
      </c>
    </row>
    <row r="748">
      <c r="A748" s="14"/>
      <c r="B748" s="14"/>
      <c r="C748" s="14"/>
      <c r="D748" s="14"/>
      <c r="E748" s="14"/>
      <c r="F748" s="14"/>
      <c r="G748" s="14"/>
      <c r="AK748" s="19" t="s">
        <v>68</v>
      </c>
      <c r="AL748" s="19" t="s">
        <v>68</v>
      </c>
    </row>
    <row r="749">
      <c r="A749" s="14"/>
      <c r="B749" s="14"/>
      <c r="C749" s="14"/>
      <c r="D749" s="14"/>
      <c r="E749" s="14"/>
      <c r="F749" s="14"/>
      <c r="G749" s="14"/>
      <c r="AK749" s="19" t="s">
        <v>68</v>
      </c>
      <c r="AL749" s="19" t="s">
        <v>68</v>
      </c>
    </row>
    <row r="750">
      <c r="A750" s="14"/>
      <c r="B750" s="14"/>
      <c r="C750" s="14"/>
      <c r="D750" s="14"/>
      <c r="E750" s="14"/>
      <c r="F750" s="14"/>
      <c r="G750" s="14"/>
      <c r="AK750" s="19" t="s">
        <v>68</v>
      </c>
      <c r="AL750" s="19" t="s">
        <v>68</v>
      </c>
    </row>
    <row r="751">
      <c r="A751" s="14"/>
      <c r="B751" s="14"/>
      <c r="C751" s="14"/>
      <c r="D751" s="14"/>
      <c r="E751" s="14"/>
      <c r="F751" s="14"/>
      <c r="G751" s="14"/>
      <c r="AK751" s="19" t="s">
        <v>68</v>
      </c>
      <c r="AL751" s="19" t="s">
        <v>68</v>
      </c>
    </row>
    <row r="752">
      <c r="A752" s="14"/>
      <c r="B752" s="14"/>
      <c r="C752" s="14"/>
      <c r="D752" s="14"/>
      <c r="E752" s="14"/>
      <c r="F752" s="14"/>
      <c r="G752" s="14"/>
      <c r="AK752" s="19" t="s">
        <v>68</v>
      </c>
      <c r="AL752" s="19" t="s">
        <v>68</v>
      </c>
    </row>
    <row r="753">
      <c r="A753" s="14"/>
      <c r="B753" s="14"/>
      <c r="C753" s="14"/>
      <c r="D753" s="14"/>
      <c r="E753" s="14"/>
      <c r="F753" s="14"/>
      <c r="G753" s="14"/>
      <c r="AK753" s="19" t="s">
        <v>68</v>
      </c>
      <c r="AL753" s="19" t="s">
        <v>68</v>
      </c>
    </row>
    <row r="754">
      <c r="A754" s="14"/>
      <c r="B754" s="14"/>
      <c r="C754" s="14"/>
      <c r="D754" s="14"/>
      <c r="E754" s="14"/>
      <c r="F754" s="14"/>
      <c r="G754" s="14"/>
      <c r="AK754" s="19" t="s">
        <v>68</v>
      </c>
      <c r="AL754" s="19" t="s">
        <v>68</v>
      </c>
    </row>
    <row r="755">
      <c r="A755" s="14"/>
      <c r="B755" s="14"/>
      <c r="C755" s="14"/>
      <c r="D755" s="14"/>
      <c r="E755" s="14"/>
      <c r="F755" s="14"/>
      <c r="G755" s="14"/>
      <c r="AK755" s="19" t="s">
        <v>68</v>
      </c>
      <c r="AL755" s="19" t="s">
        <v>68</v>
      </c>
    </row>
    <row r="756">
      <c r="A756" s="14"/>
      <c r="B756" s="14"/>
      <c r="C756" s="14"/>
      <c r="D756" s="14"/>
      <c r="E756" s="14"/>
      <c r="F756" s="14"/>
      <c r="G756" s="14"/>
      <c r="AK756" s="19" t="s">
        <v>68</v>
      </c>
      <c r="AL756" s="19" t="s">
        <v>68</v>
      </c>
    </row>
    <row r="757">
      <c r="A757" s="14"/>
      <c r="B757" s="14"/>
      <c r="C757" s="14"/>
      <c r="D757" s="14"/>
      <c r="E757" s="14"/>
      <c r="F757" s="14"/>
      <c r="G757" s="14"/>
      <c r="AK757" s="19" t="s">
        <v>68</v>
      </c>
      <c r="AL757" s="19" t="s">
        <v>68</v>
      </c>
    </row>
    <row r="758">
      <c r="A758" s="14"/>
      <c r="B758" s="14"/>
      <c r="C758" s="14"/>
      <c r="D758" s="14"/>
      <c r="E758" s="14"/>
      <c r="F758" s="14"/>
      <c r="G758" s="14"/>
      <c r="AK758" s="19" t="s">
        <v>68</v>
      </c>
      <c r="AL758" s="19" t="s">
        <v>68</v>
      </c>
    </row>
    <row r="759">
      <c r="A759" s="14"/>
      <c r="B759" s="14"/>
      <c r="C759" s="14"/>
      <c r="D759" s="14"/>
      <c r="E759" s="14"/>
      <c r="F759" s="14"/>
      <c r="G759" s="14"/>
      <c r="AK759" s="19" t="s">
        <v>68</v>
      </c>
      <c r="AL759" s="19" t="s">
        <v>68</v>
      </c>
    </row>
    <row r="760">
      <c r="A760" s="14"/>
      <c r="B760" s="14"/>
      <c r="C760" s="14"/>
      <c r="D760" s="14"/>
      <c r="E760" s="14"/>
      <c r="F760" s="14"/>
      <c r="G760" s="14"/>
      <c r="AK760" s="19" t="s">
        <v>68</v>
      </c>
      <c r="AL760" s="19" t="s">
        <v>68</v>
      </c>
    </row>
    <row r="761">
      <c r="A761" s="14"/>
      <c r="B761" s="14"/>
      <c r="C761" s="14"/>
      <c r="D761" s="14"/>
      <c r="E761" s="14"/>
      <c r="F761" s="14"/>
      <c r="G761" s="14"/>
      <c r="AK761" s="19" t="s">
        <v>68</v>
      </c>
      <c r="AL761" s="19" t="s">
        <v>68</v>
      </c>
    </row>
    <row r="762">
      <c r="A762" s="14"/>
      <c r="B762" s="14"/>
      <c r="C762" s="14"/>
      <c r="D762" s="14"/>
      <c r="E762" s="14"/>
      <c r="F762" s="14"/>
      <c r="G762" s="14"/>
      <c r="AK762" s="19" t="s">
        <v>68</v>
      </c>
      <c r="AL762" s="19" t="s">
        <v>68</v>
      </c>
    </row>
    <row r="763">
      <c r="A763" s="14"/>
      <c r="B763" s="14"/>
      <c r="C763" s="14"/>
      <c r="D763" s="14"/>
      <c r="E763" s="14"/>
      <c r="F763" s="14"/>
      <c r="G763" s="14"/>
      <c r="AK763" s="19" t="s">
        <v>68</v>
      </c>
      <c r="AL763" s="19" t="s">
        <v>68</v>
      </c>
    </row>
    <row r="764">
      <c r="A764" s="14"/>
      <c r="B764" s="14"/>
      <c r="C764" s="14"/>
      <c r="D764" s="14"/>
      <c r="E764" s="14"/>
      <c r="F764" s="14"/>
      <c r="G764" s="14"/>
      <c r="AK764" s="19" t="s">
        <v>68</v>
      </c>
      <c r="AL764" s="19" t="s">
        <v>68</v>
      </c>
    </row>
    <row r="765">
      <c r="A765" s="14"/>
      <c r="B765" s="14"/>
      <c r="C765" s="14"/>
      <c r="D765" s="14"/>
      <c r="E765" s="14"/>
      <c r="F765" s="14"/>
      <c r="G765" s="14"/>
      <c r="AK765" s="19" t="s">
        <v>68</v>
      </c>
      <c r="AL765" s="19" t="s">
        <v>68</v>
      </c>
    </row>
    <row r="766">
      <c r="A766" s="14"/>
      <c r="B766" s="14"/>
      <c r="C766" s="14"/>
      <c r="D766" s="14"/>
      <c r="E766" s="14"/>
      <c r="F766" s="14"/>
      <c r="G766" s="14"/>
      <c r="AK766" s="19" t="s">
        <v>68</v>
      </c>
      <c r="AL766" s="19" t="s">
        <v>68</v>
      </c>
    </row>
    <row r="767">
      <c r="A767" s="14"/>
      <c r="B767" s="14"/>
      <c r="C767" s="14"/>
      <c r="D767" s="14"/>
      <c r="E767" s="14"/>
      <c r="F767" s="14"/>
      <c r="G767" s="14"/>
      <c r="AK767" s="19" t="s">
        <v>68</v>
      </c>
      <c r="AL767" s="19" t="s">
        <v>68</v>
      </c>
    </row>
    <row r="768">
      <c r="A768" s="14"/>
      <c r="B768" s="14"/>
      <c r="C768" s="14"/>
      <c r="D768" s="14"/>
      <c r="E768" s="14"/>
      <c r="F768" s="14"/>
      <c r="G768" s="14"/>
      <c r="AK768" s="19" t="s">
        <v>68</v>
      </c>
      <c r="AL768" s="19" t="s">
        <v>68</v>
      </c>
    </row>
    <row r="769">
      <c r="A769" s="14"/>
      <c r="B769" s="14"/>
      <c r="C769" s="14"/>
      <c r="D769" s="14"/>
      <c r="E769" s="14"/>
      <c r="F769" s="14"/>
      <c r="G769" s="14"/>
      <c r="AK769" s="19" t="s">
        <v>68</v>
      </c>
      <c r="AL769" s="19" t="s">
        <v>68</v>
      </c>
    </row>
    <row r="770">
      <c r="A770" s="14"/>
      <c r="B770" s="14"/>
      <c r="C770" s="14"/>
      <c r="D770" s="14"/>
      <c r="E770" s="14"/>
      <c r="F770" s="14"/>
      <c r="G770" s="14"/>
      <c r="AK770" s="19" t="s">
        <v>68</v>
      </c>
      <c r="AL770" s="19" t="s">
        <v>68</v>
      </c>
    </row>
    <row r="771">
      <c r="A771" s="14"/>
      <c r="B771" s="14"/>
      <c r="C771" s="14"/>
      <c r="D771" s="14"/>
      <c r="E771" s="14"/>
      <c r="F771" s="14"/>
      <c r="G771" s="14"/>
      <c r="AK771" s="19" t="s">
        <v>68</v>
      </c>
      <c r="AL771" s="19" t="s">
        <v>68</v>
      </c>
    </row>
    <row r="772">
      <c r="A772" s="14"/>
      <c r="B772" s="14"/>
      <c r="C772" s="14"/>
      <c r="D772" s="14"/>
      <c r="E772" s="14"/>
      <c r="F772" s="14"/>
      <c r="G772" s="14"/>
      <c r="AK772" s="19" t="s">
        <v>68</v>
      </c>
      <c r="AL772" s="19" t="s">
        <v>68</v>
      </c>
    </row>
    <row r="773">
      <c r="A773" s="14"/>
      <c r="B773" s="14"/>
      <c r="C773" s="14"/>
      <c r="D773" s="14"/>
      <c r="E773" s="14"/>
      <c r="F773" s="14"/>
      <c r="G773" s="14"/>
      <c r="AK773" s="19" t="s">
        <v>68</v>
      </c>
      <c r="AL773" s="19" t="s">
        <v>68</v>
      </c>
    </row>
    <row r="774">
      <c r="A774" s="14"/>
      <c r="B774" s="14"/>
      <c r="C774" s="14"/>
      <c r="D774" s="14"/>
      <c r="E774" s="14"/>
      <c r="F774" s="14"/>
      <c r="G774" s="14"/>
      <c r="AK774" s="19" t="s">
        <v>68</v>
      </c>
      <c r="AL774" s="19" t="s">
        <v>68</v>
      </c>
    </row>
    <row r="775">
      <c r="A775" s="14"/>
      <c r="B775" s="14"/>
      <c r="C775" s="14"/>
      <c r="D775" s="14"/>
      <c r="E775" s="14"/>
      <c r="F775" s="14"/>
      <c r="G775" s="14"/>
      <c r="AK775" s="19" t="s">
        <v>68</v>
      </c>
      <c r="AL775" s="19" t="s">
        <v>68</v>
      </c>
    </row>
    <row r="776">
      <c r="A776" s="14"/>
      <c r="B776" s="14"/>
      <c r="C776" s="14"/>
      <c r="D776" s="14"/>
      <c r="E776" s="14"/>
      <c r="F776" s="14"/>
      <c r="G776" s="14"/>
      <c r="AK776" s="19" t="s">
        <v>68</v>
      </c>
      <c r="AL776" s="19" t="s">
        <v>68</v>
      </c>
    </row>
    <row r="777">
      <c r="A777" s="14"/>
      <c r="B777" s="14"/>
      <c r="C777" s="14"/>
      <c r="D777" s="14"/>
      <c r="E777" s="14"/>
      <c r="F777" s="14"/>
      <c r="G777" s="14"/>
      <c r="AK777" s="19" t="s">
        <v>68</v>
      </c>
      <c r="AL777" s="19" t="s">
        <v>68</v>
      </c>
    </row>
    <row r="778">
      <c r="A778" s="14"/>
      <c r="B778" s="14"/>
      <c r="C778" s="14"/>
      <c r="D778" s="14"/>
      <c r="E778" s="14"/>
      <c r="F778" s="14"/>
      <c r="G778" s="14"/>
      <c r="AK778" s="19" t="s">
        <v>68</v>
      </c>
      <c r="AL778" s="19" t="s">
        <v>68</v>
      </c>
    </row>
    <row r="779">
      <c r="A779" s="14"/>
      <c r="B779" s="14"/>
      <c r="C779" s="14"/>
      <c r="D779" s="14"/>
      <c r="E779" s="14"/>
      <c r="F779" s="14"/>
      <c r="G779" s="14"/>
      <c r="AK779" s="19" t="s">
        <v>68</v>
      </c>
      <c r="AL779" s="19" t="s">
        <v>68</v>
      </c>
    </row>
    <row r="780">
      <c r="A780" s="14"/>
      <c r="B780" s="14"/>
      <c r="C780" s="14"/>
      <c r="D780" s="14"/>
      <c r="E780" s="14"/>
      <c r="F780" s="14"/>
      <c r="G780" s="14"/>
      <c r="AK780" s="19" t="s">
        <v>68</v>
      </c>
      <c r="AL780" s="19" t="s">
        <v>68</v>
      </c>
    </row>
    <row r="781">
      <c r="A781" s="14"/>
      <c r="B781" s="14"/>
      <c r="C781" s="14"/>
      <c r="D781" s="14"/>
      <c r="E781" s="14"/>
      <c r="F781" s="14"/>
      <c r="G781" s="14"/>
      <c r="AK781" s="19" t="s">
        <v>68</v>
      </c>
      <c r="AL781" s="19" t="s">
        <v>68</v>
      </c>
    </row>
    <row r="782">
      <c r="A782" s="14"/>
      <c r="B782" s="14"/>
      <c r="C782" s="14"/>
      <c r="D782" s="14"/>
      <c r="E782" s="14"/>
      <c r="F782" s="14"/>
      <c r="G782" s="14"/>
      <c r="AK782" s="19" t="s">
        <v>68</v>
      </c>
      <c r="AL782" s="19" t="s">
        <v>68</v>
      </c>
    </row>
    <row r="783">
      <c r="A783" s="14"/>
      <c r="B783" s="14"/>
      <c r="C783" s="14"/>
      <c r="D783" s="14"/>
      <c r="E783" s="14"/>
      <c r="F783" s="14"/>
      <c r="G783" s="14"/>
      <c r="AK783" s="19" t="s">
        <v>68</v>
      </c>
      <c r="AL783" s="19" t="s">
        <v>68</v>
      </c>
    </row>
    <row r="784">
      <c r="A784" s="14"/>
      <c r="B784" s="14"/>
      <c r="C784" s="14"/>
      <c r="D784" s="14"/>
      <c r="E784" s="14"/>
      <c r="F784" s="14"/>
      <c r="G784" s="14"/>
      <c r="AK784" s="19" t="s">
        <v>68</v>
      </c>
      <c r="AL784" s="19" t="s">
        <v>68</v>
      </c>
    </row>
    <row r="785">
      <c r="A785" s="14"/>
      <c r="B785" s="14"/>
      <c r="C785" s="14"/>
      <c r="D785" s="14"/>
      <c r="E785" s="14"/>
      <c r="F785" s="14"/>
      <c r="G785" s="14"/>
      <c r="AK785" s="19" t="s">
        <v>68</v>
      </c>
      <c r="AL785" s="19" t="s">
        <v>68</v>
      </c>
    </row>
    <row r="786">
      <c r="A786" s="14"/>
      <c r="B786" s="14"/>
      <c r="C786" s="14"/>
      <c r="D786" s="14"/>
      <c r="E786" s="14"/>
      <c r="F786" s="14"/>
      <c r="G786" s="14"/>
      <c r="AK786" s="19" t="s">
        <v>68</v>
      </c>
      <c r="AL786" s="19" t="s">
        <v>68</v>
      </c>
    </row>
    <row r="787">
      <c r="A787" s="14"/>
      <c r="B787" s="14"/>
      <c r="C787" s="14"/>
      <c r="D787" s="14"/>
      <c r="E787" s="14"/>
      <c r="F787" s="14"/>
      <c r="G787" s="14"/>
      <c r="AK787" s="19" t="s">
        <v>68</v>
      </c>
      <c r="AL787" s="19" t="s">
        <v>68</v>
      </c>
    </row>
    <row r="788">
      <c r="A788" s="14"/>
      <c r="B788" s="14"/>
      <c r="C788" s="14"/>
      <c r="D788" s="14"/>
      <c r="E788" s="14"/>
      <c r="F788" s="14"/>
      <c r="G788" s="14"/>
      <c r="AK788" s="19" t="s">
        <v>68</v>
      </c>
      <c r="AL788" s="19" t="s">
        <v>68</v>
      </c>
    </row>
    <row r="789">
      <c r="A789" s="14"/>
      <c r="B789" s="14"/>
      <c r="C789" s="14"/>
      <c r="D789" s="14"/>
      <c r="E789" s="14"/>
      <c r="F789" s="14"/>
      <c r="G789" s="14"/>
      <c r="AK789" s="19" t="s">
        <v>68</v>
      </c>
      <c r="AL789" s="19" t="s">
        <v>68</v>
      </c>
    </row>
    <row r="790">
      <c r="A790" s="14"/>
      <c r="B790" s="14"/>
      <c r="C790" s="14"/>
      <c r="D790" s="14"/>
      <c r="E790" s="14"/>
      <c r="F790" s="14"/>
      <c r="G790" s="14"/>
      <c r="AK790" s="19" t="s">
        <v>68</v>
      </c>
      <c r="AL790" s="19" t="s">
        <v>68</v>
      </c>
    </row>
    <row r="791">
      <c r="A791" s="14"/>
      <c r="B791" s="14"/>
      <c r="C791" s="14"/>
      <c r="D791" s="14"/>
      <c r="E791" s="14"/>
      <c r="F791" s="14"/>
      <c r="G791" s="14"/>
      <c r="AK791" s="19" t="s">
        <v>68</v>
      </c>
      <c r="AL791" s="19" t="s">
        <v>68</v>
      </c>
    </row>
    <row r="792">
      <c r="A792" s="14"/>
      <c r="B792" s="14"/>
      <c r="C792" s="14"/>
      <c r="D792" s="14"/>
      <c r="E792" s="14"/>
      <c r="F792" s="14"/>
      <c r="G792" s="14"/>
      <c r="AK792" s="19" t="s">
        <v>68</v>
      </c>
      <c r="AL792" s="19" t="s">
        <v>68</v>
      </c>
    </row>
    <row r="793">
      <c r="A793" s="14"/>
      <c r="B793" s="14"/>
      <c r="C793" s="14"/>
      <c r="D793" s="14"/>
      <c r="E793" s="14"/>
      <c r="F793" s="14"/>
      <c r="G793" s="14"/>
      <c r="AK793" s="19" t="s">
        <v>68</v>
      </c>
      <c r="AL793" s="19" t="s">
        <v>68</v>
      </c>
    </row>
    <row r="794">
      <c r="A794" s="14"/>
      <c r="B794" s="14"/>
      <c r="C794" s="14"/>
      <c r="D794" s="14"/>
      <c r="E794" s="14"/>
      <c r="F794" s="14"/>
      <c r="G794" s="14"/>
      <c r="AK794" s="19" t="s">
        <v>68</v>
      </c>
      <c r="AL794" s="19" t="s">
        <v>68</v>
      </c>
    </row>
    <row r="795">
      <c r="A795" s="14"/>
      <c r="B795" s="14"/>
      <c r="C795" s="14"/>
      <c r="D795" s="14"/>
      <c r="E795" s="14"/>
      <c r="F795" s="14"/>
      <c r="G795" s="14"/>
      <c r="AK795" s="19" t="s">
        <v>68</v>
      </c>
      <c r="AL795" s="19" t="s">
        <v>68</v>
      </c>
    </row>
    <row r="796">
      <c r="A796" s="14"/>
      <c r="B796" s="14"/>
      <c r="C796" s="14"/>
      <c r="D796" s="14"/>
      <c r="E796" s="14"/>
      <c r="F796" s="14"/>
      <c r="G796" s="14"/>
      <c r="AK796" s="19" t="s">
        <v>68</v>
      </c>
      <c r="AL796" s="19" t="s">
        <v>68</v>
      </c>
    </row>
    <row r="797">
      <c r="A797" s="14"/>
      <c r="B797" s="14"/>
      <c r="C797" s="14"/>
      <c r="D797" s="14"/>
      <c r="E797" s="14"/>
      <c r="F797" s="14"/>
      <c r="G797" s="14"/>
      <c r="AK797" s="19" t="s">
        <v>68</v>
      </c>
      <c r="AL797" s="19" t="s">
        <v>68</v>
      </c>
    </row>
    <row r="798">
      <c r="A798" s="14"/>
      <c r="B798" s="14"/>
      <c r="C798" s="14"/>
      <c r="D798" s="14"/>
      <c r="E798" s="14"/>
      <c r="F798" s="14"/>
      <c r="G798" s="14"/>
      <c r="AK798" s="19" t="s">
        <v>68</v>
      </c>
      <c r="AL798" s="19" t="s">
        <v>68</v>
      </c>
    </row>
    <row r="799">
      <c r="A799" s="14"/>
      <c r="B799" s="14"/>
      <c r="C799" s="14"/>
      <c r="D799" s="14"/>
      <c r="E799" s="14"/>
      <c r="F799" s="14"/>
      <c r="G799" s="14"/>
      <c r="AK799" s="19" t="s">
        <v>68</v>
      </c>
      <c r="AL799" s="19" t="s">
        <v>68</v>
      </c>
    </row>
    <row r="800">
      <c r="A800" s="14"/>
      <c r="B800" s="14"/>
      <c r="C800" s="14"/>
      <c r="D800" s="14"/>
      <c r="E800" s="14"/>
      <c r="F800" s="14"/>
      <c r="G800" s="14"/>
      <c r="AK800" s="19" t="s">
        <v>68</v>
      </c>
      <c r="AL800" s="19" t="s">
        <v>68</v>
      </c>
    </row>
    <row r="801">
      <c r="A801" s="14"/>
      <c r="B801" s="14"/>
      <c r="C801" s="14"/>
      <c r="D801" s="14"/>
      <c r="E801" s="14"/>
      <c r="F801" s="14"/>
      <c r="G801" s="14"/>
      <c r="AK801" s="19" t="s">
        <v>68</v>
      </c>
      <c r="AL801" s="19" t="s">
        <v>68</v>
      </c>
    </row>
    <row r="802">
      <c r="A802" s="14"/>
      <c r="B802" s="14"/>
      <c r="C802" s="14"/>
      <c r="D802" s="14"/>
      <c r="E802" s="14"/>
      <c r="F802" s="14"/>
      <c r="G802" s="14"/>
      <c r="AK802" s="19" t="s">
        <v>68</v>
      </c>
      <c r="AL802" s="19" t="s">
        <v>68</v>
      </c>
    </row>
    <row r="803">
      <c r="A803" s="14"/>
      <c r="B803" s="14"/>
      <c r="C803" s="14"/>
      <c r="D803" s="14"/>
      <c r="E803" s="14"/>
      <c r="F803" s="14"/>
      <c r="G803" s="14"/>
      <c r="AK803" s="19" t="s">
        <v>68</v>
      </c>
      <c r="AL803" s="19" t="s">
        <v>68</v>
      </c>
    </row>
    <row r="804">
      <c r="A804" s="14"/>
      <c r="B804" s="14"/>
      <c r="C804" s="14"/>
      <c r="D804" s="14"/>
      <c r="E804" s="14"/>
      <c r="F804" s="14"/>
      <c r="G804" s="14"/>
      <c r="AK804" s="19" t="s">
        <v>68</v>
      </c>
      <c r="AL804" s="19" t="s">
        <v>68</v>
      </c>
    </row>
    <row r="805">
      <c r="A805" s="14"/>
      <c r="B805" s="14"/>
      <c r="C805" s="14"/>
      <c r="D805" s="14"/>
      <c r="E805" s="14"/>
      <c r="F805" s="14"/>
      <c r="G805" s="14"/>
      <c r="AK805" s="19" t="s">
        <v>68</v>
      </c>
      <c r="AL805" s="19" t="s">
        <v>68</v>
      </c>
    </row>
    <row r="806">
      <c r="A806" s="14"/>
      <c r="B806" s="14"/>
      <c r="C806" s="14"/>
      <c r="D806" s="14"/>
      <c r="E806" s="14"/>
      <c r="F806" s="14"/>
      <c r="G806" s="14"/>
      <c r="AK806" s="19" t="s">
        <v>68</v>
      </c>
      <c r="AL806" s="19" t="s">
        <v>68</v>
      </c>
    </row>
    <row r="807">
      <c r="A807" s="14"/>
      <c r="B807" s="14"/>
      <c r="C807" s="14"/>
      <c r="D807" s="14"/>
      <c r="E807" s="14"/>
      <c r="F807" s="14"/>
      <c r="G807" s="14"/>
      <c r="AK807" s="19" t="s">
        <v>68</v>
      </c>
      <c r="AL807" s="19" t="s">
        <v>68</v>
      </c>
    </row>
    <row r="808">
      <c r="A808" s="14"/>
      <c r="B808" s="14"/>
      <c r="C808" s="14"/>
      <c r="D808" s="14"/>
      <c r="E808" s="14"/>
      <c r="F808" s="14"/>
      <c r="G808" s="14"/>
      <c r="AK808" s="19" t="s">
        <v>68</v>
      </c>
      <c r="AL808" s="19" t="s">
        <v>68</v>
      </c>
    </row>
    <row r="809">
      <c r="A809" s="14"/>
      <c r="B809" s="14"/>
      <c r="C809" s="14"/>
      <c r="D809" s="14"/>
      <c r="E809" s="14"/>
      <c r="F809" s="14"/>
      <c r="G809" s="14"/>
      <c r="AK809" s="19" t="s">
        <v>68</v>
      </c>
      <c r="AL809" s="19" t="s">
        <v>68</v>
      </c>
    </row>
    <row r="810">
      <c r="A810" s="14"/>
      <c r="B810" s="14"/>
      <c r="C810" s="14"/>
      <c r="D810" s="14"/>
      <c r="E810" s="14"/>
      <c r="F810" s="14"/>
      <c r="G810" s="14"/>
      <c r="AK810" s="19" t="s">
        <v>68</v>
      </c>
      <c r="AL810" s="19" t="s">
        <v>68</v>
      </c>
    </row>
    <row r="811">
      <c r="A811" s="14"/>
      <c r="B811" s="14"/>
      <c r="C811" s="14"/>
      <c r="D811" s="14"/>
      <c r="E811" s="14"/>
      <c r="F811" s="14"/>
      <c r="G811" s="14"/>
      <c r="AK811" s="19" t="s">
        <v>68</v>
      </c>
      <c r="AL811" s="19" t="s">
        <v>68</v>
      </c>
    </row>
    <row r="812">
      <c r="A812" s="14"/>
      <c r="B812" s="14"/>
      <c r="C812" s="14"/>
      <c r="D812" s="14"/>
      <c r="E812" s="14"/>
      <c r="F812" s="14"/>
      <c r="G812" s="14"/>
      <c r="AK812" s="19" t="s">
        <v>68</v>
      </c>
      <c r="AL812" s="19" t="s">
        <v>68</v>
      </c>
    </row>
    <row r="813">
      <c r="A813" s="14"/>
      <c r="B813" s="14"/>
      <c r="C813" s="14"/>
      <c r="D813" s="14"/>
      <c r="E813" s="14"/>
      <c r="F813" s="14"/>
      <c r="G813" s="14"/>
      <c r="AK813" s="19" t="s">
        <v>68</v>
      </c>
      <c r="AL813" s="19" t="s">
        <v>68</v>
      </c>
    </row>
    <row r="814">
      <c r="A814" s="14"/>
      <c r="B814" s="14"/>
      <c r="C814" s="14"/>
      <c r="D814" s="14"/>
      <c r="E814" s="14"/>
      <c r="F814" s="14"/>
      <c r="G814" s="14"/>
      <c r="AK814" s="19" t="s">
        <v>68</v>
      </c>
      <c r="AL814" s="19" t="s">
        <v>68</v>
      </c>
    </row>
    <row r="815">
      <c r="A815" s="14"/>
      <c r="B815" s="14"/>
      <c r="C815" s="14"/>
      <c r="D815" s="14"/>
      <c r="E815" s="14"/>
      <c r="F815" s="14"/>
      <c r="G815" s="14"/>
      <c r="AK815" s="19" t="s">
        <v>68</v>
      </c>
      <c r="AL815" s="19" t="s">
        <v>68</v>
      </c>
    </row>
    <row r="816">
      <c r="A816" s="14"/>
      <c r="B816" s="14"/>
      <c r="C816" s="14"/>
      <c r="D816" s="14"/>
      <c r="E816" s="14"/>
      <c r="F816" s="14"/>
      <c r="G816" s="14"/>
      <c r="AK816" s="19" t="s">
        <v>68</v>
      </c>
      <c r="AL816" s="19" t="s">
        <v>68</v>
      </c>
    </row>
    <row r="817">
      <c r="A817" s="14"/>
      <c r="B817" s="14"/>
      <c r="C817" s="14"/>
      <c r="D817" s="14"/>
      <c r="E817" s="14"/>
      <c r="F817" s="14"/>
      <c r="G817" s="14"/>
      <c r="AK817" s="19" t="s">
        <v>68</v>
      </c>
      <c r="AL817" s="19" t="s">
        <v>68</v>
      </c>
    </row>
    <row r="818">
      <c r="A818" s="14"/>
      <c r="B818" s="14"/>
      <c r="C818" s="14"/>
      <c r="D818" s="14"/>
      <c r="E818" s="14"/>
      <c r="F818" s="14"/>
      <c r="G818" s="14"/>
      <c r="AK818" s="19" t="s">
        <v>68</v>
      </c>
      <c r="AL818" s="19" t="s">
        <v>68</v>
      </c>
    </row>
    <row r="819">
      <c r="A819" s="14"/>
      <c r="B819" s="14"/>
      <c r="C819" s="14"/>
      <c r="D819" s="14"/>
      <c r="E819" s="14"/>
      <c r="F819" s="14"/>
      <c r="G819" s="14"/>
      <c r="AK819" s="19" t="s">
        <v>68</v>
      </c>
      <c r="AL819" s="19" t="s">
        <v>68</v>
      </c>
    </row>
    <row r="820">
      <c r="A820" s="14"/>
      <c r="B820" s="14"/>
      <c r="C820" s="14"/>
      <c r="D820" s="14"/>
      <c r="E820" s="14"/>
      <c r="F820" s="14"/>
      <c r="G820" s="14"/>
      <c r="AK820" s="19" t="s">
        <v>68</v>
      </c>
      <c r="AL820" s="19" t="s">
        <v>68</v>
      </c>
    </row>
    <row r="821">
      <c r="A821" s="14"/>
      <c r="B821" s="14"/>
      <c r="C821" s="14"/>
      <c r="D821" s="14"/>
      <c r="E821" s="14"/>
      <c r="F821" s="14"/>
      <c r="G821" s="14"/>
      <c r="AK821" s="19" t="s">
        <v>68</v>
      </c>
      <c r="AL821" s="19" t="s">
        <v>68</v>
      </c>
    </row>
    <row r="822">
      <c r="A822" s="14"/>
      <c r="B822" s="14"/>
      <c r="C822" s="14"/>
      <c r="D822" s="14"/>
      <c r="E822" s="14"/>
      <c r="F822" s="14"/>
      <c r="G822" s="14"/>
      <c r="AK822" s="19" t="s">
        <v>68</v>
      </c>
      <c r="AL822" s="19" t="s">
        <v>68</v>
      </c>
    </row>
    <row r="823">
      <c r="A823" s="14"/>
      <c r="B823" s="14"/>
      <c r="C823" s="14"/>
      <c r="D823" s="14"/>
      <c r="E823" s="14"/>
      <c r="F823" s="14"/>
      <c r="G823" s="14"/>
      <c r="AK823" s="19" t="s">
        <v>68</v>
      </c>
      <c r="AL823" s="19" t="s">
        <v>68</v>
      </c>
    </row>
    <row r="824">
      <c r="A824" s="14"/>
      <c r="B824" s="14"/>
      <c r="C824" s="14"/>
      <c r="D824" s="14"/>
      <c r="E824" s="14"/>
      <c r="F824" s="14"/>
      <c r="G824" s="14"/>
      <c r="AK824" s="19" t="s">
        <v>68</v>
      </c>
      <c r="AL824" s="19" t="s">
        <v>68</v>
      </c>
    </row>
    <row r="825">
      <c r="A825" s="14"/>
      <c r="B825" s="14"/>
      <c r="C825" s="14"/>
      <c r="D825" s="14"/>
      <c r="E825" s="14"/>
      <c r="F825" s="14"/>
      <c r="G825" s="14"/>
      <c r="AK825" s="19" t="s">
        <v>68</v>
      </c>
      <c r="AL825" s="19" t="s">
        <v>68</v>
      </c>
    </row>
    <row r="826">
      <c r="A826" s="14"/>
      <c r="B826" s="14"/>
      <c r="C826" s="14"/>
      <c r="D826" s="14"/>
      <c r="E826" s="14"/>
      <c r="F826" s="14"/>
      <c r="G826" s="14"/>
      <c r="AK826" s="19" t="s">
        <v>68</v>
      </c>
      <c r="AL826" s="19" t="s">
        <v>68</v>
      </c>
    </row>
    <row r="827">
      <c r="A827" s="14"/>
      <c r="B827" s="14"/>
      <c r="C827" s="14"/>
      <c r="D827" s="14"/>
      <c r="E827" s="14"/>
      <c r="F827" s="14"/>
      <c r="G827" s="14"/>
      <c r="AK827" s="19" t="s">
        <v>68</v>
      </c>
      <c r="AL827" s="19" t="s">
        <v>68</v>
      </c>
    </row>
    <row r="828">
      <c r="A828" s="14"/>
      <c r="B828" s="14"/>
      <c r="C828" s="14"/>
      <c r="D828" s="14"/>
      <c r="E828" s="14"/>
      <c r="F828" s="14"/>
      <c r="G828" s="14"/>
      <c r="AK828" s="19" t="s">
        <v>68</v>
      </c>
      <c r="AL828" s="19" t="s">
        <v>68</v>
      </c>
    </row>
    <row r="829">
      <c r="A829" s="14"/>
      <c r="B829" s="14"/>
      <c r="C829" s="14"/>
      <c r="D829" s="14"/>
      <c r="E829" s="14"/>
      <c r="F829" s="14"/>
      <c r="G829" s="14"/>
      <c r="AK829" s="19" t="s">
        <v>68</v>
      </c>
      <c r="AL829" s="19" t="s">
        <v>68</v>
      </c>
    </row>
    <row r="830">
      <c r="A830" s="14"/>
      <c r="B830" s="14"/>
      <c r="C830" s="14"/>
      <c r="D830" s="14"/>
      <c r="E830" s="14"/>
      <c r="F830" s="14"/>
      <c r="G830" s="14"/>
      <c r="AK830" s="19" t="s">
        <v>68</v>
      </c>
      <c r="AL830" s="19" t="s">
        <v>68</v>
      </c>
    </row>
    <row r="831">
      <c r="A831" s="14"/>
      <c r="B831" s="14"/>
      <c r="C831" s="14"/>
      <c r="D831" s="14"/>
      <c r="E831" s="14"/>
      <c r="F831" s="14"/>
      <c r="G831" s="14"/>
      <c r="AK831" s="19" t="s">
        <v>68</v>
      </c>
      <c r="AL831" s="19" t="s">
        <v>68</v>
      </c>
    </row>
    <row r="832">
      <c r="A832" s="14"/>
      <c r="B832" s="14"/>
      <c r="C832" s="14"/>
      <c r="D832" s="14"/>
      <c r="E832" s="14"/>
      <c r="F832" s="14"/>
      <c r="G832" s="14"/>
      <c r="AK832" s="19" t="s">
        <v>68</v>
      </c>
      <c r="AL832" s="19" t="s">
        <v>68</v>
      </c>
    </row>
    <row r="833">
      <c r="A833" s="14"/>
      <c r="B833" s="14"/>
      <c r="C833" s="14"/>
      <c r="D833" s="14"/>
      <c r="E833" s="14"/>
      <c r="F833" s="14"/>
      <c r="G833" s="14"/>
      <c r="AK833" s="19" t="s">
        <v>68</v>
      </c>
      <c r="AL833" s="19" t="s">
        <v>68</v>
      </c>
    </row>
    <row r="834">
      <c r="A834" s="14"/>
      <c r="B834" s="14"/>
      <c r="C834" s="14"/>
      <c r="D834" s="14"/>
      <c r="E834" s="14"/>
      <c r="F834" s="14"/>
      <c r="G834" s="14"/>
      <c r="AK834" s="19" t="s">
        <v>68</v>
      </c>
      <c r="AL834" s="19" t="s">
        <v>68</v>
      </c>
    </row>
    <row r="835">
      <c r="A835" s="14"/>
      <c r="B835" s="14"/>
      <c r="C835" s="14"/>
      <c r="D835" s="14"/>
      <c r="E835" s="14"/>
      <c r="F835" s="14"/>
      <c r="G835" s="14"/>
      <c r="AK835" s="19" t="s">
        <v>68</v>
      </c>
      <c r="AL835" s="19" t="s">
        <v>68</v>
      </c>
    </row>
    <row r="836">
      <c r="A836" s="14"/>
      <c r="B836" s="14"/>
      <c r="C836" s="14"/>
      <c r="D836" s="14"/>
      <c r="E836" s="14"/>
      <c r="F836" s="14"/>
      <c r="G836" s="14"/>
      <c r="AK836" s="19" t="s">
        <v>68</v>
      </c>
      <c r="AL836" s="19" t="s">
        <v>68</v>
      </c>
    </row>
    <row r="837">
      <c r="A837" s="14"/>
      <c r="B837" s="14"/>
      <c r="C837" s="14"/>
      <c r="D837" s="14"/>
      <c r="E837" s="14"/>
      <c r="F837" s="14"/>
      <c r="G837" s="14"/>
      <c r="AK837" s="19" t="s">
        <v>68</v>
      </c>
      <c r="AL837" s="19" t="s">
        <v>68</v>
      </c>
    </row>
    <row r="838">
      <c r="A838" s="14"/>
      <c r="B838" s="14"/>
      <c r="C838" s="14"/>
      <c r="D838" s="14"/>
      <c r="E838" s="14"/>
      <c r="F838" s="14"/>
      <c r="G838" s="14"/>
      <c r="AK838" s="19" t="s">
        <v>68</v>
      </c>
      <c r="AL838" s="19" t="s">
        <v>68</v>
      </c>
    </row>
    <row r="839">
      <c r="A839" s="14"/>
      <c r="B839" s="14"/>
      <c r="C839" s="14"/>
      <c r="D839" s="14"/>
      <c r="E839" s="14"/>
      <c r="F839" s="14"/>
      <c r="G839" s="14"/>
      <c r="AK839" s="19" t="s">
        <v>68</v>
      </c>
      <c r="AL839" s="19" t="s">
        <v>68</v>
      </c>
    </row>
    <row r="840">
      <c r="A840" s="14"/>
      <c r="B840" s="14"/>
      <c r="C840" s="14"/>
      <c r="D840" s="14"/>
      <c r="E840" s="14"/>
      <c r="F840" s="14"/>
      <c r="G840" s="14"/>
      <c r="AK840" s="19" t="s">
        <v>68</v>
      </c>
      <c r="AL840" s="19" t="s">
        <v>68</v>
      </c>
    </row>
    <row r="841">
      <c r="A841" s="14"/>
      <c r="B841" s="14"/>
      <c r="C841" s="14"/>
      <c r="D841" s="14"/>
      <c r="E841" s="14"/>
      <c r="F841" s="14"/>
      <c r="G841" s="14"/>
      <c r="AK841" s="19" t="s">
        <v>68</v>
      </c>
      <c r="AL841" s="19" t="s">
        <v>68</v>
      </c>
    </row>
    <row r="842">
      <c r="A842" s="14"/>
      <c r="B842" s="14"/>
      <c r="C842" s="14"/>
      <c r="D842" s="14"/>
      <c r="E842" s="14"/>
      <c r="F842" s="14"/>
      <c r="G842" s="14"/>
      <c r="AK842" s="19" t="s">
        <v>68</v>
      </c>
      <c r="AL842" s="19" t="s">
        <v>68</v>
      </c>
    </row>
    <row r="843">
      <c r="A843" s="14"/>
      <c r="B843" s="14"/>
      <c r="C843" s="14"/>
      <c r="D843" s="14"/>
      <c r="E843" s="14"/>
      <c r="F843" s="14"/>
      <c r="G843" s="14"/>
      <c r="AK843" s="19" t="s">
        <v>68</v>
      </c>
      <c r="AL843" s="19" t="s">
        <v>68</v>
      </c>
    </row>
    <row r="844">
      <c r="A844" s="14"/>
      <c r="B844" s="14"/>
      <c r="C844" s="14"/>
      <c r="D844" s="14"/>
      <c r="E844" s="14"/>
      <c r="F844" s="14"/>
      <c r="G844" s="14"/>
      <c r="AK844" s="19" t="s">
        <v>68</v>
      </c>
      <c r="AL844" s="19" t="s">
        <v>68</v>
      </c>
    </row>
    <row r="845">
      <c r="A845" s="14"/>
      <c r="B845" s="14"/>
      <c r="C845" s="14"/>
      <c r="D845" s="14"/>
      <c r="E845" s="14"/>
      <c r="F845" s="14"/>
      <c r="G845" s="14"/>
      <c r="AK845" s="19" t="s">
        <v>68</v>
      </c>
      <c r="AL845" s="19" t="s">
        <v>68</v>
      </c>
    </row>
    <row r="846">
      <c r="A846" s="14"/>
      <c r="B846" s="14"/>
      <c r="C846" s="14"/>
      <c r="D846" s="14"/>
      <c r="E846" s="14"/>
      <c r="F846" s="14"/>
      <c r="G846" s="14"/>
      <c r="AK846" s="19" t="s">
        <v>68</v>
      </c>
      <c r="AL846" s="19" t="s">
        <v>68</v>
      </c>
    </row>
    <row r="847">
      <c r="A847" s="14"/>
      <c r="B847" s="14"/>
      <c r="C847" s="14"/>
      <c r="D847" s="14"/>
      <c r="E847" s="14"/>
      <c r="F847" s="14"/>
      <c r="G847" s="14"/>
      <c r="AK847" s="19" t="s">
        <v>68</v>
      </c>
      <c r="AL847" s="19" t="s">
        <v>68</v>
      </c>
    </row>
    <row r="848">
      <c r="A848" s="14"/>
      <c r="B848" s="14"/>
      <c r="C848" s="14"/>
      <c r="D848" s="14"/>
      <c r="E848" s="14"/>
      <c r="F848" s="14"/>
      <c r="G848" s="14"/>
      <c r="AK848" s="19" t="s">
        <v>68</v>
      </c>
      <c r="AL848" s="19" t="s">
        <v>68</v>
      </c>
    </row>
    <row r="849">
      <c r="A849" s="14"/>
      <c r="B849" s="14"/>
      <c r="C849" s="14"/>
      <c r="D849" s="14"/>
      <c r="E849" s="14"/>
      <c r="F849" s="14"/>
      <c r="G849" s="14"/>
      <c r="AK849" s="19" t="s">
        <v>68</v>
      </c>
      <c r="AL849" s="19" t="s">
        <v>68</v>
      </c>
    </row>
    <row r="850">
      <c r="A850" s="14"/>
      <c r="B850" s="14"/>
      <c r="C850" s="14"/>
      <c r="D850" s="14"/>
      <c r="E850" s="14"/>
      <c r="F850" s="14"/>
      <c r="G850" s="14"/>
      <c r="AK850" s="19" t="s">
        <v>68</v>
      </c>
      <c r="AL850" s="19" t="s">
        <v>68</v>
      </c>
    </row>
    <row r="851">
      <c r="A851" s="14"/>
      <c r="B851" s="14"/>
      <c r="C851" s="14"/>
      <c r="D851" s="14"/>
      <c r="E851" s="14"/>
      <c r="F851" s="14"/>
      <c r="G851" s="14"/>
      <c r="AK851" s="19" t="s">
        <v>68</v>
      </c>
      <c r="AL851" s="19" t="s">
        <v>68</v>
      </c>
    </row>
    <row r="852">
      <c r="A852" s="14"/>
      <c r="B852" s="14"/>
      <c r="C852" s="14"/>
      <c r="D852" s="14"/>
      <c r="E852" s="14"/>
      <c r="F852" s="14"/>
      <c r="G852" s="14"/>
      <c r="AK852" s="19" t="s">
        <v>68</v>
      </c>
      <c r="AL852" s="19" t="s">
        <v>68</v>
      </c>
    </row>
    <row r="853">
      <c r="A853" s="14"/>
      <c r="B853" s="14"/>
      <c r="C853" s="14"/>
      <c r="D853" s="14"/>
      <c r="E853" s="14"/>
      <c r="F853" s="14"/>
      <c r="G853" s="14"/>
      <c r="AK853" s="19" t="s">
        <v>68</v>
      </c>
      <c r="AL853" s="19" t="s">
        <v>68</v>
      </c>
    </row>
    <row r="854">
      <c r="A854" s="14"/>
      <c r="B854" s="14"/>
      <c r="C854" s="14"/>
      <c r="D854" s="14"/>
      <c r="E854" s="14"/>
      <c r="F854" s="14"/>
      <c r="G854" s="14"/>
      <c r="AK854" s="19" t="s">
        <v>68</v>
      </c>
      <c r="AL854" s="19" t="s">
        <v>68</v>
      </c>
    </row>
    <row r="855">
      <c r="A855" s="14"/>
      <c r="B855" s="14"/>
      <c r="C855" s="14"/>
      <c r="D855" s="14"/>
      <c r="E855" s="14"/>
      <c r="F855" s="14"/>
      <c r="G855" s="14"/>
      <c r="AK855" s="19" t="s">
        <v>68</v>
      </c>
      <c r="AL855" s="19" t="s">
        <v>68</v>
      </c>
    </row>
    <row r="856">
      <c r="A856" s="14"/>
      <c r="B856" s="14"/>
      <c r="C856" s="14"/>
      <c r="D856" s="14"/>
      <c r="E856" s="14"/>
      <c r="F856" s="14"/>
      <c r="G856" s="14"/>
      <c r="AK856" s="19" t="s">
        <v>68</v>
      </c>
      <c r="AL856" s="19" t="s">
        <v>68</v>
      </c>
    </row>
    <row r="857">
      <c r="A857" s="14"/>
      <c r="B857" s="14"/>
      <c r="C857" s="14"/>
      <c r="D857" s="14"/>
      <c r="E857" s="14"/>
      <c r="F857" s="14"/>
      <c r="G857" s="14"/>
      <c r="AK857" s="19" t="s">
        <v>68</v>
      </c>
      <c r="AL857" s="19" t="s">
        <v>68</v>
      </c>
    </row>
    <row r="858">
      <c r="A858" s="14"/>
      <c r="B858" s="14"/>
      <c r="C858" s="14"/>
      <c r="D858" s="14"/>
      <c r="E858" s="14"/>
      <c r="F858" s="14"/>
      <c r="G858" s="14"/>
      <c r="AK858" s="19" t="s">
        <v>68</v>
      </c>
      <c r="AL858" s="19" t="s">
        <v>68</v>
      </c>
    </row>
    <row r="859">
      <c r="A859" s="14"/>
      <c r="B859" s="14"/>
      <c r="C859" s="14"/>
      <c r="D859" s="14"/>
      <c r="E859" s="14"/>
      <c r="F859" s="14"/>
      <c r="G859" s="14"/>
      <c r="AK859" s="19" t="s">
        <v>68</v>
      </c>
      <c r="AL859" s="19" t="s">
        <v>68</v>
      </c>
    </row>
    <row r="860">
      <c r="A860" s="14"/>
      <c r="B860" s="14"/>
      <c r="C860" s="14"/>
      <c r="D860" s="14"/>
      <c r="E860" s="14"/>
      <c r="F860" s="14"/>
      <c r="G860" s="14"/>
      <c r="AK860" s="19" t="s">
        <v>68</v>
      </c>
      <c r="AL860" s="19" t="s">
        <v>68</v>
      </c>
    </row>
    <row r="861">
      <c r="A861" s="14"/>
      <c r="B861" s="14"/>
      <c r="C861" s="14"/>
      <c r="D861" s="14"/>
      <c r="E861" s="14"/>
      <c r="F861" s="14"/>
      <c r="G861" s="14"/>
      <c r="AK861" s="19" t="s">
        <v>68</v>
      </c>
      <c r="AL861" s="19" t="s">
        <v>68</v>
      </c>
    </row>
    <row r="862">
      <c r="A862" s="14"/>
      <c r="B862" s="14"/>
      <c r="C862" s="14"/>
      <c r="D862" s="14"/>
      <c r="E862" s="14"/>
      <c r="F862" s="14"/>
      <c r="G862" s="14"/>
      <c r="AK862" s="19" t="s">
        <v>68</v>
      </c>
      <c r="AL862" s="19" t="s">
        <v>68</v>
      </c>
    </row>
    <row r="863">
      <c r="A863" s="14"/>
      <c r="B863" s="14"/>
      <c r="C863" s="14"/>
      <c r="D863" s="14"/>
      <c r="E863" s="14"/>
      <c r="F863" s="14"/>
      <c r="G863" s="14"/>
      <c r="AK863" s="19" t="s">
        <v>68</v>
      </c>
      <c r="AL863" s="19" t="s">
        <v>68</v>
      </c>
    </row>
    <row r="864">
      <c r="A864" s="14"/>
      <c r="B864" s="14"/>
      <c r="C864" s="14"/>
      <c r="D864" s="14"/>
      <c r="E864" s="14"/>
      <c r="F864" s="14"/>
      <c r="G864" s="14"/>
      <c r="AK864" s="19" t="s">
        <v>68</v>
      </c>
      <c r="AL864" s="19" t="s">
        <v>68</v>
      </c>
    </row>
    <row r="865">
      <c r="A865" s="14"/>
      <c r="B865" s="14"/>
      <c r="C865" s="14"/>
      <c r="D865" s="14"/>
      <c r="E865" s="14"/>
      <c r="F865" s="14"/>
      <c r="G865" s="14"/>
      <c r="AK865" s="19" t="s">
        <v>68</v>
      </c>
      <c r="AL865" s="19" t="s">
        <v>68</v>
      </c>
    </row>
    <row r="866">
      <c r="A866" s="14"/>
      <c r="B866" s="14"/>
      <c r="C866" s="14"/>
      <c r="D866" s="14"/>
      <c r="E866" s="14"/>
      <c r="F866" s="14"/>
      <c r="G866" s="14"/>
      <c r="AK866" s="19" t="s">
        <v>68</v>
      </c>
      <c r="AL866" s="19" t="s">
        <v>68</v>
      </c>
    </row>
    <row r="867">
      <c r="A867" s="14"/>
      <c r="B867" s="14"/>
      <c r="C867" s="14"/>
      <c r="D867" s="14"/>
      <c r="E867" s="14"/>
      <c r="F867" s="14"/>
      <c r="G867" s="14"/>
      <c r="AK867" s="19" t="s">
        <v>68</v>
      </c>
      <c r="AL867" s="19" t="s">
        <v>68</v>
      </c>
    </row>
    <row r="868">
      <c r="A868" s="14"/>
      <c r="B868" s="14"/>
      <c r="C868" s="14"/>
      <c r="D868" s="14"/>
      <c r="E868" s="14"/>
      <c r="F868" s="14"/>
      <c r="G868" s="14"/>
      <c r="AK868" s="19" t="s">
        <v>68</v>
      </c>
      <c r="AL868" s="19" t="s">
        <v>68</v>
      </c>
    </row>
    <row r="869">
      <c r="A869" s="14"/>
      <c r="B869" s="14"/>
      <c r="C869" s="14"/>
      <c r="D869" s="14"/>
      <c r="E869" s="14"/>
      <c r="F869" s="14"/>
      <c r="G869" s="14"/>
      <c r="AK869" s="19" t="s">
        <v>68</v>
      </c>
      <c r="AL869" s="19" t="s">
        <v>68</v>
      </c>
    </row>
    <row r="870">
      <c r="A870" s="14"/>
      <c r="B870" s="14"/>
      <c r="C870" s="14"/>
      <c r="D870" s="14"/>
      <c r="E870" s="14"/>
      <c r="F870" s="14"/>
      <c r="G870" s="14"/>
      <c r="AK870" s="19" t="s">
        <v>68</v>
      </c>
      <c r="AL870" s="19" t="s">
        <v>68</v>
      </c>
    </row>
    <row r="871">
      <c r="A871" s="14"/>
      <c r="B871" s="14"/>
      <c r="C871" s="14"/>
      <c r="D871" s="14"/>
      <c r="E871" s="14"/>
      <c r="F871" s="14"/>
      <c r="G871" s="14"/>
      <c r="AK871" s="19" t="s">
        <v>68</v>
      </c>
      <c r="AL871" s="19" t="s">
        <v>68</v>
      </c>
    </row>
    <row r="872">
      <c r="A872" s="14"/>
      <c r="B872" s="14"/>
      <c r="C872" s="14"/>
      <c r="D872" s="14"/>
      <c r="E872" s="14"/>
      <c r="F872" s="14"/>
      <c r="G872" s="14"/>
      <c r="AK872" s="19" t="s">
        <v>68</v>
      </c>
      <c r="AL872" s="19" t="s">
        <v>68</v>
      </c>
    </row>
    <row r="873">
      <c r="A873" s="14"/>
      <c r="B873" s="14"/>
      <c r="C873" s="14"/>
      <c r="D873" s="14"/>
      <c r="E873" s="14"/>
      <c r="F873" s="14"/>
      <c r="G873" s="14"/>
      <c r="AK873" s="19" t="s">
        <v>68</v>
      </c>
      <c r="AL873" s="19" t="s">
        <v>68</v>
      </c>
    </row>
    <row r="874">
      <c r="A874" s="14"/>
      <c r="B874" s="14"/>
      <c r="C874" s="14"/>
      <c r="D874" s="14"/>
      <c r="E874" s="14"/>
      <c r="F874" s="14"/>
      <c r="G874" s="14"/>
      <c r="AK874" s="19" t="s">
        <v>68</v>
      </c>
      <c r="AL874" s="19" t="s">
        <v>68</v>
      </c>
    </row>
    <row r="875">
      <c r="A875" s="14"/>
      <c r="B875" s="14"/>
      <c r="C875" s="14"/>
      <c r="D875" s="14"/>
      <c r="E875" s="14"/>
      <c r="F875" s="14"/>
      <c r="G875" s="14"/>
      <c r="AK875" s="19" t="s">
        <v>68</v>
      </c>
      <c r="AL875" s="19" t="s">
        <v>68</v>
      </c>
    </row>
    <row r="876">
      <c r="A876" s="14"/>
      <c r="B876" s="14"/>
      <c r="C876" s="14"/>
      <c r="D876" s="14"/>
      <c r="E876" s="14"/>
      <c r="F876" s="14"/>
      <c r="G876" s="14"/>
      <c r="AK876" s="19" t="s">
        <v>68</v>
      </c>
      <c r="AL876" s="19" t="s">
        <v>68</v>
      </c>
    </row>
    <row r="877">
      <c r="A877" s="14"/>
      <c r="B877" s="14"/>
      <c r="C877" s="14"/>
      <c r="D877" s="14"/>
      <c r="E877" s="14"/>
      <c r="F877" s="14"/>
      <c r="G877" s="14"/>
      <c r="AK877" s="19" t="s">
        <v>68</v>
      </c>
      <c r="AL877" s="19" t="s">
        <v>68</v>
      </c>
    </row>
    <row r="878">
      <c r="A878" s="14"/>
      <c r="B878" s="14"/>
      <c r="C878" s="14"/>
      <c r="D878" s="14"/>
      <c r="E878" s="14"/>
      <c r="F878" s="14"/>
      <c r="G878" s="14"/>
      <c r="AK878" s="19" t="s">
        <v>68</v>
      </c>
      <c r="AL878" s="19" t="s">
        <v>68</v>
      </c>
    </row>
    <row r="879">
      <c r="A879" s="14"/>
      <c r="B879" s="14"/>
      <c r="C879" s="14"/>
      <c r="D879" s="14"/>
      <c r="E879" s="14"/>
      <c r="F879" s="14"/>
      <c r="G879" s="14"/>
      <c r="AK879" s="19" t="s">
        <v>68</v>
      </c>
      <c r="AL879" s="19" t="s">
        <v>68</v>
      </c>
    </row>
    <row r="880">
      <c r="A880" s="14"/>
      <c r="B880" s="14"/>
      <c r="C880" s="14"/>
      <c r="D880" s="14"/>
      <c r="E880" s="14"/>
      <c r="F880" s="14"/>
      <c r="G880" s="14"/>
      <c r="AK880" s="19" t="s">
        <v>68</v>
      </c>
      <c r="AL880" s="19" t="s">
        <v>68</v>
      </c>
    </row>
    <row r="881">
      <c r="A881" s="14"/>
      <c r="B881" s="14"/>
      <c r="C881" s="14"/>
      <c r="D881" s="14"/>
      <c r="E881" s="14"/>
      <c r="F881" s="14"/>
      <c r="G881" s="14"/>
      <c r="AK881" s="19" t="s">
        <v>68</v>
      </c>
      <c r="AL881" s="19" t="s">
        <v>68</v>
      </c>
    </row>
    <row r="882">
      <c r="A882" s="14"/>
      <c r="B882" s="14"/>
      <c r="C882" s="14"/>
      <c r="D882" s="14"/>
      <c r="E882" s="14"/>
      <c r="F882" s="14"/>
      <c r="G882" s="14"/>
      <c r="AK882" s="19" t="s">
        <v>68</v>
      </c>
      <c r="AL882" s="19" t="s">
        <v>68</v>
      </c>
    </row>
    <row r="883">
      <c r="A883" s="14"/>
      <c r="B883" s="14"/>
      <c r="C883" s="14"/>
      <c r="D883" s="14"/>
      <c r="E883" s="14"/>
      <c r="F883" s="14"/>
      <c r="G883" s="14"/>
      <c r="AK883" s="19" t="s">
        <v>68</v>
      </c>
      <c r="AL883" s="19" t="s">
        <v>68</v>
      </c>
    </row>
    <row r="884">
      <c r="A884" s="14"/>
      <c r="B884" s="14"/>
      <c r="C884" s="14"/>
      <c r="D884" s="14"/>
      <c r="E884" s="14"/>
      <c r="F884" s="14"/>
      <c r="G884" s="14"/>
      <c r="AK884" s="19" t="s">
        <v>68</v>
      </c>
      <c r="AL884" s="19" t="s">
        <v>68</v>
      </c>
    </row>
    <row r="885">
      <c r="A885" s="14"/>
      <c r="B885" s="14"/>
      <c r="C885" s="14"/>
      <c r="D885" s="14"/>
      <c r="E885" s="14"/>
      <c r="F885" s="14"/>
      <c r="G885" s="14"/>
      <c r="AK885" s="19" t="s">
        <v>68</v>
      </c>
      <c r="AL885" s="19" t="s">
        <v>68</v>
      </c>
    </row>
    <row r="886">
      <c r="A886" s="14"/>
      <c r="B886" s="14"/>
      <c r="C886" s="14"/>
      <c r="D886" s="14"/>
      <c r="E886" s="14"/>
      <c r="F886" s="14"/>
      <c r="G886" s="14"/>
      <c r="AK886" s="19" t="s">
        <v>68</v>
      </c>
      <c r="AL886" s="19" t="s">
        <v>68</v>
      </c>
    </row>
    <row r="887">
      <c r="A887" s="14"/>
      <c r="B887" s="14"/>
      <c r="C887" s="14"/>
      <c r="D887" s="14"/>
      <c r="E887" s="14"/>
      <c r="F887" s="14"/>
      <c r="G887" s="14"/>
      <c r="AK887" s="19" t="s">
        <v>68</v>
      </c>
      <c r="AL887" s="19" t="s">
        <v>68</v>
      </c>
    </row>
    <row r="888">
      <c r="A888" s="14"/>
      <c r="B888" s="14"/>
      <c r="C888" s="14"/>
      <c r="D888" s="14"/>
      <c r="E888" s="14"/>
      <c r="F888" s="14"/>
      <c r="G888" s="14"/>
      <c r="AK888" s="19" t="s">
        <v>68</v>
      </c>
      <c r="AL888" s="19" t="s">
        <v>68</v>
      </c>
    </row>
    <row r="889">
      <c r="A889" s="14"/>
      <c r="B889" s="14"/>
      <c r="C889" s="14"/>
      <c r="D889" s="14"/>
      <c r="E889" s="14"/>
      <c r="F889" s="14"/>
      <c r="G889" s="14"/>
      <c r="AK889" s="19" t="s">
        <v>68</v>
      </c>
      <c r="AL889" s="19" t="s">
        <v>68</v>
      </c>
    </row>
    <row r="890">
      <c r="A890" s="14"/>
      <c r="B890" s="14"/>
      <c r="C890" s="14"/>
      <c r="D890" s="14"/>
      <c r="E890" s="14"/>
      <c r="F890" s="14"/>
      <c r="G890" s="14"/>
      <c r="AK890" s="19" t="s">
        <v>68</v>
      </c>
      <c r="AL890" s="19" t="s">
        <v>68</v>
      </c>
    </row>
    <row r="891">
      <c r="A891" s="14"/>
      <c r="B891" s="14"/>
      <c r="C891" s="14"/>
      <c r="D891" s="14"/>
      <c r="E891" s="14"/>
      <c r="F891" s="14"/>
      <c r="G891" s="14"/>
      <c r="AK891" s="19" t="s">
        <v>68</v>
      </c>
      <c r="AL891" s="19" t="s">
        <v>68</v>
      </c>
    </row>
    <row r="892">
      <c r="A892" s="14"/>
      <c r="B892" s="14"/>
      <c r="C892" s="14"/>
      <c r="D892" s="14"/>
      <c r="E892" s="14"/>
      <c r="F892" s="14"/>
      <c r="G892" s="14"/>
      <c r="AK892" s="19" t="s">
        <v>68</v>
      </c>
      <c r="AL892" s="19" t="s">
        <v>68</v>
      </c>
    </row>
    <row r="893">
      <c r="A893" s="14"/>
      <c r="B893" s="14"/>
      <c r="C893" s="14"/>
      <c r="D893" s="14"/>
      <c r="E893" s="14"/>
      <c r="F893" s="14"/>
      <c r="G893" s="14"/>
      <c r="AK893" s="19" t="s">
        <v>68</v>
      </c>
      <c r="AL893" s="19" t="s">
        <v>68</v>
      </c>
    </row>
    <row r="894">
      <c r="A894" s="14"/>
      <c r="B894" s="14"/>
      <c r="C894" s="14"/>
      <c r="D894" s="14"/>
      <c r="E894" s="14"/>
      <c r="F894" s="14"/>
      <c r="G894" s="14"/>
      <c r="AK894" s="19" t="s">
        <v>68</v>
      </c>
      <c r="AL894" s="19" t="s">
        <v>68</v>
      </c>
    </row>
    <row r="895">
      <c r="A895" s="14"/>
      <c r="B895" s="14"/>
      <c r="C895" s="14"/>
      <c r="D895" s="14"/>
      <c r="E895" s="14"/>
      <c r="F895" s="14"/>
      <c r="G895" s="14"/>
      <c r="AK895" s="19" t="s">
        <v>68</v>
      </c>
      <c r="AL895" s="19" t="s">
        <v>68</v>
      </c>
    </row>
    <row r="896">
      <c r="A896" s="14"/>
      <c r="B896" s="14"/>
      <c r="C896" s="14"/>
      <c r="D896" s="14"/>
      <c r="E896" s="14"/>
      <c r="F896" s="14"/>
      <c r="G896" s="14"/>
      <c r="AK896" s="19" t="s">
        <v>68</v>
      </c>
      <c r="AL896" s="19" t="s">
        <v>68</v>
      </c>
    </row>
    <row r="897">
      <c r="A897" s="14"/>
      <c r="B897" s="14"/>
      <c r="C897" s="14"/>
      <c r="D897" s="14"/>
      <c r="E897" s="14"/>
      <c r="F897" s="14"/>
      <c r="G897" s="14"/>
      <c r="AK897" s="19" t="s">
        <v>68</v>
      </c>
      <c r="AL897" s="19" t="s">
        <v>68</v>
      </c>
    </row>
    <row r="898">
      <c r="A898" s="14"/>
      <c r="B898" s="14"/>
      <c r="C898" s="14"/>
      <c r="D898" s="14"/>
      <c r="E898" s="14"/>
      <c r="F898" s="14"/>
      <c r="G898" s="14"/>
      <c r="AK898" s="19" t="s">
        <v>68</v>
      </c>
      <c r="AL898" s="19" t="s">
        <v>68</v>
      </c>
    </row>
    <row r="899">
      <c r="A899" s="14"/>
      <c r="B899" s="14"/>
      <c r="C899" s="14"/>
      <c r="D899" s="14"/>
      <c r="E899" s="14"/>
      <c r="F899" s="14"/>
      <c r="G899" s="14"/>
      <c r="AK899" s="19" t="s">
        <v>68</v>
      </c>
      <c r="AL899" s="19" t="s">
        <v>68</v>
      </c>
    </row>
    <row r="900">
      <c r="A900" s="14"/>
      <c r="B900" s="14"/>
      <c r="C900" s="14"/>
      <c r="D900" s="14"/>
      <c r="E900" s="14"/>
      <c r="F900" s="14"/>
      <c r="G900" s="14"/>
      <c r="AK900" s="19" t="s">
        <v>68</v>
      </c>
      <c r="AL900" s="19" t="s">
        <v>68</v>
      </c>
    </row>
    <row r="901">
      <c r="A901" s="14"/>
      <c r="B901" s="14"/>
      <c r="C901" s="14"/>
      <c r="D901" s="14"/>
      <c r="E901" s="14"/>
      <c r="F901" s="14"/>
      <c r="G901" s="14"/>
      <c r="AK901" s="19" t="s">
        <v>68</v>
      </c>
      <c r="AL901" s="19" t="s">
        <v>68</v>
      </c>
    </row>
    <row r="902">
      <c r="A902" s="14"/>
      <c r="B902" s="14"/>
      <c r="C902" s="14"/>
      <c r="D902" s="14"/>
      <c r="E902" s="14"/>
      <c r="F902" s="14"/>
      <c r="G902" s="14"/>
      <c r="AK902" s="19" t="s">
        <v>68</v>
      </c>
      <c r="AL902" s="19" t="s">
        <v>68</v>
      </c>
    </row>
    <row r="903">
      <c r="A903" s="14"/>
      <c r="B903" s="14"/>
      <c r="C903" s="14"/>
      <c r="D903" s="14"/>
      <c r="E903" s="14"/>
      <c r="F903" s="14"/>
      <c r="G903" s="14"/>
      <c r="AK903" s="19" t="s">
        <v>68</v>
      </c>
      <c r="AL903" s="19" t="s">
        <v>68</v>
      </c>
    </row>
    <row r="904">
      <c r="A904" s="14"/>
      <c r="B904" s="14"/>
      <c r="C904" s="14"/>
      <c r="D904" s="14"/>
      <c r="E904" s="14"/>
      <c r="F904" s="14"/>
      <c r="G904" s="14"/>
      <c r="AK904" s="19" t="s">
        <v>68</v>
      </c>
      <c r="AL904" s="19" t="s">
        <v>68</v>
      </c>
    </row>
    <row r="905">
      <c r="A905" s="14"/>
      <c r="B905" s="14"/>
      <c r="C905" s="14"/>
      <c r="D905" s="14"/>
      <c r="E905" s="14"/>
      <c r="F905" s="14"/>
      <c r="G905" s="14"/>
      <c r="AK905" s="19" t="s">
        <v>68</v>
      </c>
      <c r="AL905" s="19" t="s">
        <v>68</v>
      </c>
    </row>
    <row r="906">
      <c r="A906" s="14"/>
      <c r="B906" s="14"/>
      <c r="C906" s="14"/>
      <c r="D906" s="14"/>
      <c r="E906" s="14"/>
      <c r="F906" s="14"/>
      <c r="G906" s="14"/>
      <c r="AK906" s="19" t="s">
        <v>68</v>
      </c>
      <c r="AL906" s="19" t="s">
        <v>68</v>
      </c>
    </row>
    <row r="907">
      <c r="A907" s="14"/>
      <c r="B907" s="14"/>
      <c r="C907" s="14"/>
      <c r="D907" s="14"/>
      <c r="E907" s="14"/>
      <c r="F907" s="14"/>
      <c r="G907" s="14"/>
      <c r="AK907" s="19" t="s">
        <v>68</v>
      </c>
      <c r="AL907" s="19" t="s">
        <v>68</v>
      </c>
    </row>
    <row r="908">
      <c r="A908" s="14"/>
      <c r="B908" s="14"/>
      <c r="C908" s="14"/>
      <c r="D908" s="14"/>
      <c r="E908" s="14"/>
      <c r="F908" s="14"/>
      <c r="G908" s="14"/>
      <c r="AK908" s="19" t="s">
        <v>68</v>
      </c>
      <c r="AL908" s="19" t="s">
        <v>68</v>
      </c>
    </row>
    <row r="909">
      <c r="A909" s="14"/>
      <c r="B909" s="14"/>
      <c r="C909" s="14"/>
      <c r="D909" s="14"/>
      <c r="E909" s="14"/>
      <c r="F909" s="14"/>
      <c r="G909" s="14"/>
      <c r="AK909" s="19" t="s">
        <v>68</v>
      </c>
      <c r="AL909" s="19" t="s">
        <v>68</v>
      </c>
    </row>
    <row r="910">
      <c r="A910" s="14"/>
      <c r="B910" s="14"/>
      <c r="C910" s="14"/>
      <c r="D910" s="14"/>
      <c r="E910" s="14"/>
      <c r="F910" s="14"/>
      <c r="G910" s="14"/>
      <c r="AK910" s="19" t="s">
        <v>68</v>
      </c>
      <c r="AL910" s="19" t="s">
        <v>68</v>
      </c>
    </row>
    <row r="911">
      <c r="A911" s="14"/>
      <c r="B911" s="14"/>
      <c r="C911" s="14"/>
      <c r="D911" s="14"/>
      <c r="E911" s="14"/>
      <c r="F911" s="14"/>
      <c r="G911" s="14"/>
      <c r="AK911" s="19" t="s">
        <v>68</v>
      </c>
      <c r="AL911" s="19" t="s">
        <v>68</v>
      </c>
    </row>
    <row r="912">
      <c r="A912" s="14"/>
      <c r="B912" s="14"/>
      <c r="C912" s="14"/>
      <c r="D912" s="14"/>
      <c r="E912" s="14"/>
      <c r="F912" s="14"/>
      <c r="G912" s="14"/>
      <c r="AK912" s="19" t="s">
        <v>68</v>
      </c>
      <c r="AL912" s="19" t="s">
        <v>68</v>
      </c>
    </row>
    <row r="913">
      <c r="A913" s="14"/>
      <c r="B913" s="14"/>
      <c r="C913" s="14"/>
      <c r="D913" s="14"/>
      <c r="E913" s="14"/>
      <c r="F913" s="14"/>
      <c r="G913" s="14"/>
      <c r="AK913" s="19" t="s">
        <v>68</v>
      </c>
      <c r="AL913" s="19" t="s">
        <v>68</v>
      </c>
    </row>
    <row r="914">
      <c r="A914" s="14"/>
      <c r="B914" s="14"/>
      <c r="C914" s="14"/>
      <c r="D914" s="14"/>
      <c r="E914" s="14"/>
      <c r="F914" s="14"/>
      <c r="G914" s="14"/>
      <c r="AK914" s="19" t="s">
        <v>68</v>
      </c>
      <c r="AL914" s="19" t="s">
        <v>68</v>
      </c>
    </row>
    <row r="915">
      <c r="A915" s="14"/>
      <c r="B915" s="14"/>
      <c r="C915" s="14"/>
      <c r="D915" s="14"/>
      <c r="E915" s="14"/>
      <c r="F915" s="14"/>
      <c r="G915" s="14"/>
      <c r="AK915" s="19" t="s">
        <v>68</v>
      </c>
      <c r="AL915" s="19" t="s">
        <v>68</v>
      </c>
    </row>
    <row r="916">
      <c r="A916" s="14"/>
      <c r="B916" s="14"/>
      <c r="C916" s="14"/>
      <c r="D916" s="14"/>
      <c r="E916" s="14"/>
      <c r="F916" s="14"/>
      <c r="G916" s="14"/>
      <c r="AK916" s="19" t="s">
        <v>68</v>
      </c>
      <c r="AL916" s="19" t="s">
        <v>68</v>
      </c>
    </row>
    <row r="917">
      <c r="A917" s="14"/>
      <c r="B917" s="14"/>
      <c r="C917" s="14"/>
      <c r="D917" s="14"/>
      <c r="E917" s="14"/>
      <c r="F917" s="14"/>
      <c r="G917" s="14"/>
      <c r="AK917" s="19" t="s">
        <v>68</v>
      </c>
      <c r="AL917" s="19" t="s">
        <v>68</v>
      </c>
    </row>
    <row r="918">
      <c r="A918" s="14"/>
      <c r="B918" s="14"/>
      <c r="C918" s="14"/>
      <c r="D918" s="14"/>
      <c r="E918" s="14"/>
      <c r="F918" s="14"/>
      <c r="G918" s="14"/>
      <c r="AK918" s="19" t="s">
        <v>68</v>
      </c>
      <c r="AL918" s="19" t="s">
        <v>68</v>
      </c>
    </row>
    <row r="919">
      <c r="A919" s="14"/>
      <c r="B919" s="14"/>
      <c r="C919" s="14"/>
      <c r="D919" s="14"/>
      <c r="E919" s="14"/>
      <c r="F919" s="14"/>
      <c r="G919" s="14"/>
      <c r="AK919" s="19" t="s">
        <v>68</v>
      </c>
      <c r="AL919" s="19" t="s">
        <v>68</v>
      </c>
    </row>
    <row r="920">
      <c r="A920" s="14"/>
      <c r="B920" s="14"/>
      <c r="C920" s="14"/>
      <c r="D920" s="14"/>
      <c r="E920" s="14"/>
      <c r="F920" s="14"/>
      <c r="G920" s="14"/>
      <c r="AK920" s="19" t="s">
        <v>68</v>
      </c>
      <c r="AL920" s="19" t="s">
        <v>68</v>
      </c>
    </row>
    <row r="921">
      <c r="A921" s="14"/>
      <c r="B921" s="14"/>
      <c r="C921" s="14"/>
      <c r="D921" s="14"/>
      <c r="E921" s="14"/>
      <c r="F921" s="14"/>
      <c r="G921" s="14"/>
      <c r="AK921" s="19" t="s">
        <v>68</v>
      </c>
      <c r="AL921" s="19" t="s">
        <v>68</v>
      </c>
    </row>
    <row r="922">
      <c r="A922" s="14"/>
      <c r="B922" s="14"/>
      <c r="C922" s="14"/>
      <c r="D922" s="14"/>
      <c r="E922" s="14"/>
      <c r="F922" s="14"/>
      <c r="G922" s="14"/>
      <c r="AK922" s="19" t="s">
        <v>68</v>
      </c>
      <c r="AL922" s="19" t="s">
        <v>68</v>
      </c>
    </row>
    <row r="923">
      <c r="A923" s="14"/>
      <c r="B923" s="14"/>
      <c r="C923" s="14"/>
      <c r="D923" s="14"/>
      <c r="E923" s="14"/>
      <c r="F923" s="14"/>
      <c r="G923" s="14"/>
      <c r="AK923" s="19" t="s">
        <v>68</v>
      </c>
      <c r="AL923" s="19" t="s">
        <v>68</v>
      </c>
    </row>
    <row r="924">
      <c r="A924" s="14"/>
      <c r="B924" s="14"/>
      <c r="C924" s="14"/>
      <c r="D924" s="14"/>
      <c r="E924" s="14"/>
      <c r="F924" s="14"/>
      <c r="G924" s="14"/>
      <c r="AK924" s="19" t="s">
        <v>68</v>
      </c>
      <c r="AL924" s="19" t="s">
        <v>68</v>
      </c>
    </row>
    <row r="925">
      <c r="A925" s="14"/>
      <c r="B925" s="14"/>
      <c r="C925" s="14"/>
      <c r="D925" s="14"/>
      <c r="E925" s="14"/>
      <c r="F925" s="14"/>
      <c r="G925" s="14"/>
      <c r="AK925" s="19" t="s">
        <v>68</v>
      </c>
      <c r="AL925" s="19" t="s">
        <v>68</v>
      </c>
    </row>
    <row r="926">
      <c r="A926" s="14"/>
      <c r="B926" s="14"/>
      <c r="C926" s="14"/>
      <c r="D926" s="14"/>
      <c r="E926" s="14"/>
      <c r="F926" s="14"/>
      <c r="G926" s="14"/>
      <c r="AK926" s="19" t="s">
        <v>68</v>
      </c>
      <c r="AL926" s="19" t="s">
        <v>68</v>
      </c>
    </row>
    <row r="927">
      <c r="A927" s="14"/>
      <c r="B927" s="14"/>
      <c r="C927" s="14"/>
      <c r="D927" s="14"/>
      <c r="E927" s="14"/>
      <c r="F927" s="14"/>
      <c r="G927" s="14"/>
      <c r="AK927" s="19" t="s">
        <v>68</v>
      </c>
      <c r="AL927" s="19" t="s">
        <v>68</v>
      </c>
    </row>
    <row r="928">
      <c r="A928" s="14"/>
      <c r="B928" s="14"/>
      <c r="C928" s="14"/>
      <c r="D928" s="14"/>
      <c r="E928" s="14"/>
      <c r="F928" s="14"/>
      <c r="G928" s="14"/>
      <c r="AK928" s="19" t="s">
        <v>68</v>
      </c>
      <c r="AL928" s="19" t="s">
        <v>68</v>
      </c>
    </row>
    <row r="929">
      <c r="A929" s="14"/>
      <c r="B929" s="14"/>
      <c r="C929" s="14"/>
      <c r="D929" s="14"/>
      <c r="E929" s="14"/>
      <c r="F929" s="14"/>
      <c r="G929" s="14"/>
      <c r="AK929" s="19" t="s">
        <v>68</v>
      </c>
      <c r="AL929" s="19" t="s">
        <v>68</v>
      </c>
    </row>
    <row r="930">
      <c r="A930" s="14"/>
      <c r="B930" s="14"/>
      <c r="C930" s="14"/>
      <c r="D930" s="14"/>
      <c r="E930" s="14"/>
      <c r="F930" s="14"/>
      <c r="G930" s="14"/>
      <c r="AK930" s="19" t="s">
        <v>68</v>
      </c>
      <c r="AL930" s="19" t="s">
        <v>68</v>
      </c>
    </row>
    <row r="931">
      <c r="A931" s="14"/>
      <c r="B931" s="14"/>
      <c r="C931" s="14"/>
      <c r="D931" s="14"/>
      <c r="E931" s="14"/>
      <c r="F931" s="14"/>
      <c r="G931" s="14"/>
      <c r="AK931" s="19" t="s">
        <v>68</v>
      </c>
      <c r="AL931" s="19" t="s">
        <v>68</v>
      </c>
    </row>
    <row r="932">
      <c r="A932" s="14"/>
      <c r="B932" s="14"/>
      <c r="C932" s="14"/>
      <c r="D932" s="14"/>
      <c r="E932" s="14"/>
      <c r="F932" s="14"/>
      <c r="G932" s="14"/>
      <c r="AK932" s="19" t="s">
        <v>68</v>
      </c>
      <c r="AL932" s="19" t="s">
        <v>68</v>
      </c>
    </row>
    <row r="933">
      <c r="A933" s="14"/>
      <c r="B933" s="14"/>
      <c r="C933" s="14"/>
      <c r="D933" s="14"/>
      <c r="E933" s="14"/>
      <c r="F933" s="14"/>
      <c r="G933" s="14"/>
      <c r="AK933" s="19" t="s">
        <v>68</v>
      </c>
      <c r="AL933" s="19" t="s">
        <v>68</v>
      </c>
    </row>
    <row r="934">
      <c r="A934" s="14"/>
      <c r="B934" s="14"/>
      <c r="C934" s="14"/>
      <c r="D934" s="14"/>
      <c r="E934" s="14"/>
      <c r="F934" s="14"/>
      <c r="G934" s="14"/>
      <c r="AK934" s="19" t="s">
        <v>68</v>
      </c>
      <c r="AL934" s="19" t="s">
        <v>68</v>
      </c>
    </row>
    <row r="935">
      <c r="A935" s="14"/>
      <c r="B935" s="14"/>
      <c r="C935" s="14"/>
      <c r="D935" s="14"/>
      <c r="E935" s="14"/>
      <c r="F935" s="14"/>
      <c r="G935" s="14"/>
      <c r="AK935" s="19" t="s">
        <v>68</v>
      </c>
      <c r="AL935" s="19" t="s">
        <v>68</v>
      </c>
    </row>
    <row r="936">
      <c r="A936" s="14"/>
      <c r="B936" s="14"/>
      <c r="C936" s="14"/>
      <c r="D936" s="14"/>
      <c r="E936" s="14"/>
      <c r="F936" s="14"/>
      <c r="G936" s="14"/>
      <c r="AK936" s="19" t="s">
        <v>68</v>
      </c>
      <c r="AL936" s="19" t="s">
        <v>68</v>
      </c>
    </row>
    <row r="937">
      <c r="A937" s="14"/>
      <c r="B937" s="14"/>
      <c r="C937" s="14"/>
      <c r="D937" s="14"/>
      <c r="E937" s="14"/>
      <c r="F937" s="14"/>
      <c r="G937" s="14"/>
      <c r="AK937" s="19" t="s">
        <v>68</v>
      </c>
      <c r="AL937" s="19" t="s">
        <v>68</v>
      </c>
    </row>
    <row r="938">
      <c r="A938" s="14"/>
      <c r="B938" s="14"/>
      <c r="C938" s="14"/>
      <c r="D938" s="14"/>
      <c r="E938" s="14"/>
      <c r="F938" s="14"/>
      <c r="G938" s="14"/>
      <c r="AK938" s="19" t="s">
        <v>68</v>
      </c>
      <c r="AL938" s="19" t="s">
        <v>68</v>
      </c>
    </row>
    <row r="939">
      <c r="A939" s="14"/>
      <c r="B939" s="14"/>
      <c r="C939" s="14"/>
      <c r="D939" s="14"/>
      <c r="E939" s="14"/>
      <c r="F939" s="14"/>
      <c r="G939" s="14"/>
      <c r="AK939" s="19" t="s">
        <v>68</v>
      </c>
      <c r="AL939" s="19" t="s">
        <v>68</v>
      </c>
    </row>
    <row r="940">
      <c r="A940" s="14"/>
      <c r="B940" s="14"/>
      <c r="C940" s="14"/>
      <c r="D940" s="14"/>
      <c r="E940" s="14"/>
      <c r="F940" s="14"/>
      <c r="G940" s="14"/>
      <c r="AK940" s="19" t="s">
        <v>68</v>
      </c>
      <c r="AL940" s="19" t="s">
        <v>68</v>
      </c>
    </row>
    <row r="941">
      <c r="A941" s="14"/>
      <c r="B941" s="14"/>
      <c r="C941" s="14"/>
      <c r="D941" s="14"/>
      <c r="E941" s="14"/>
      <c r="F941" s="14"/>
      <c r="G941" s="14"/>
      <c r="AK941" s="19" t="s">
        <v>68</v>
      </c>
      <c r="AL941" s="19" t="s">
        <v>68</v>
      </c>
    </row>
    <row r="942">
      <c r="A942" s="14"/>
      <c r="B942" s="14"/>
      <c r="C942" s="14"/>
      <c r="D942" s="14"/>
      <c r="E942" s="14"/>
      <c r="F942" s="14"/>
      <c r="G942" s="14"/>
      <c r="AK942" s="19" t="s">
        <v>68</v>
      </c>
      <c r="AL942" s="19" t="s">
        <v>68</v>
      </c>
    </row>
    <row r="943">
      <c r="A943" s="14"/>
      <c r="B943" s="14"/>
      <c r="C943" s="14"/>
      <c r="D943" s="14"/>
      <c r="E943" s="14"/>
      <c r="F943" s="14"/>
      <c r="G943" s="14"/>
      <c r="AK943" s="19" t="s">
        <v>68</v>
      </c>
      <c r="AL943" s="19" t="s">
        <v>68</v>
      </c>
    </row>
    <row r="944">
      <c r="A944" s="14"/>
      <c r="B944" s="14"/>
      <c r="C944" s="14"/>
      <c r="D944" s="14"/>
      <c r="E944" s="14"/>
      <c r="F944" s="14"/>
      <c r="G944" s="14"/>
      <c r="AK944" s="19" t="s">
        <v>68</v>
      </c>
      <c r="AL944" s="19" t="s">
        <v>68</v>
      </c>
    </row>
    <row r="945">
      <c r="A945" s="14"/>
      <c r="B945" s="14"/>
      <c r="C945" s="14"/>
      <c r="D945" s="14"/>
      <c r="E945" s="14"/>
      <c r="F945" s="14"/>
      <c r="G945" s="14"/>
      <c r="AK945" s="19" t="s">
        <v>68</v>
      </c>
      <c r="AL945" s="19" t="s">
        <v>68</v>
      </c>
    </row>
    <row r="946">
      <c r="A946" s="14"/>
      <c r="B946" s="14"/>
      <c r="C946" s="14"/>
      <c r="D946" s="14"/>
      <c r="E946" s="14"/>
      <c r="F946" s="14"/>
      <c r="G946" s="14"/>
      <c r="AK946" s="19" t="s">
        <v>68</v>
      </c>
      <c r="AL946" s="19" t="s">
        <v>68</v>
      </c>
    </row>
    <row r="947">
      <c r="A947" s="14"/>
      <c r="B947" s="14"/>
      <c r="C947" s="14"/>
      <c r="D947" s="14"/>
      <c r="E947" s="14"/>
      <c r="F947" s="14"/>
      <c r="G947" s="14"/>
      <c r="AK947" s="19" t="s">
        <v>68</v>
      </c>
      <c r="AL947" s="19" t="s">
        <v>68</v>
      </c>
    </row>
    <row r="948">
      <c r="A948" s="14"/>
      <c r="B948" s="14"/>
      <c r="C948" s="14"/>
      <c r="D948" s="14"/>
      <c r="E948" s="14"/>
      <c r="F948" s="14"/>
      <c r="G948" s="14"/>
      <c r="AK948" s="19" t="s">
        <v>68</v>
      </c>
      <c r="AL948" s="19" t="s">
        <v>68</v>
      </c>
    </row>
    <row r="949">
      <c r="A949" s="14"/>
      <c r="B949" s="14"/>
      <c r="C949" s="14"/>
      <c r="D949" s="14"/>
      <c r="E949" s="14"/>
      <c r="F949" s="14"/>
      <c r="G949" s="14"/>
      <c r="AK949" s="19" t="s">
        <v>68</v>
      </c>
      <c r="AL949" s="19" t="s">
        <v>68</v>
      </c>
    </row>
    <row r="950">
      <c r="A950" s="14"/>
      <c r="B950" s="14"/>
      <c r="C950" s="14"/>
      <c r="D950" s="14"/>
      <c r="E950" s="14"/>
      <c r="F950" s="14"/>
      <c r="G950" s="14"/>
      <c r="AK950" s="19" t="s">
        <v>68</v>
      </c>
      <c r="AL950" s="19" t="s">
        <v>68</v>
      </c>
    </row>
    <row r="951">
      <c r="A951" s="14"/>
      <c r="B951" s="14"/>
      <c r="C951" s="14"/>
      <c r="D951" s="14"/>
      <c r="E951" s="14"/>
      <c r="F951" s="14"/>
      <c r="G951" s="14"/>
      <c r="AK951" s="19" t="s">
        <v>68</v>
      </c>
      <c r="AL951" s="19" t="s">
        <v>68</v>
      </c>
    </row>
    <row r="952">
      <c r="A952" s="14"/>
      <c r="B952" s="14"/>
      <c r="C952" s="14"/>
      <c r="D952" s="14"/>
      <c r="E952" s="14"/>
      <c r="F952" s="14"/>
      <c r="G952" s="14"/>
      <c r="AK952" s="19" t="s">
        <v>68</v>
      </c>
      <c r="AL952" s="19" t="s">
        <v>68</v>
      </c>
    </row>
    <row r="953">
      <c r="A953" s="14"/>
      <c r="B953" s="14"/>
      <c r="C953" s="14"/>
      <c r="D953" s="14"/>
      <c r="E953" s="14"/>
      <c r="F953" s="14"/>
      <c r="G953" s="14"/>
      <c r="AK953" s="19" t="s">
        <v>68</v>
      </c>
      <c r="AL953" s="19" t="s">
        <v>68</v>
      </c>
    </row>
    <row r="954">
      <c r="A954" s="14"/>
      <c r="B954" s="14"/>
      <c r="C954" s="14"/>
      <c r="D954" s="14"/>
      <c r="E954" s="14"/>
      <c r="F954" s="14"/>
      <c r="G954" s="14"/>
      <c r="AK954" s="19" t="s">
        <v>68</v>
      </c>
      <c r="AL954" s="19" t="s">
        <v>68</v>
      </c>
    </row>
    <row r="955">
      <c r="A955" s="14"/>
      <c r="B955" s="14"/>
      <c r="C955" s="14"/>
      <c r="D955" s="14"/>
      <c r="E955" s="14"/>
      <c r="F955" s="14"/>
      <c r="G955" s="14"/>
      <c r="AK955" s="19" t="s">
        <v>68</v>
      </c>
      <c r="AL955" s="19" t="s">
        <v>68</v>
      </c>
    </row>
    <row r="956">
      <c r="A956" s="14"/>
      <c r="B956" s="14"/>
      <c r="C956" s="14"/>
      <c r="D956" s="14"/>
      <c r="E956" s="14"/>
      <c r="F956" s="14"/>
      <c r="G956" s="14"/>
      <c r="AK956" s="19" t="s">
        <v>68</v>
      </c>
      <c r="AL956" s="19" t="s">
        <v>68</v>
      </c>
    </row>
    <row r="957">
      <c r="A957" s="14"/>
      <c r="B957" s="14"/>
      <c r="C957" s="14"/>
      <c r="D957" s="14"/>
      <c r="E957" s="14"/>
      <c r="F957" s="14"/>
      <c r="G957" s="14"/>
      <c r="AK957" s="19" t="s">
        <v>68</v>
      </c>
      <c r="AL957" s="19" t="s">
        <v>68</v>
      </c>
    </row>
    <row r="958">
      <c r="A958" s="14"/>
      <c r="B958" s="14"/>
      <c r="C958" s="14"/>
      <c r="D958" s="14"/>
      <c r="E958" s="14"/>
      <c r="F958" s="14"/>
      <c r="G958" s="14"/>
      <c r="AK958" s="19" t="s">
        <v>68</v>
      </c>
      <c r="AL958" s="19" t="s">
        <v>68</v>
      </c>
    </row>
    <row r="959">
      <c r="A959" s="14"/>
      <c r="B959" s="14"/>
      <c r="C959" s="14"/>
      <c r="D959" s="14"/>
      <c r="E959" s="14"/>
      <c r="F959" s="14"/>
      <c r="G959" s="14"/>
      <c r="AK959" s="19" t="s">
        <v>68</v>
      </c>
      <c r="AL959" s="19" t="s">
        <v>68</v>
      </c>
    </row>
    <row r="960">
      <c r="A960" s="14"/>
      <c r="B960" s="14"/>
      <c r="C960" s="14"/>
      <c r="D960" s="14"/>
      <c r="E960" s="14"/>
      <c r="F960" s="14"/>
      <c r="G960" s="14"/>
      <c r="AK960" s="19" t="s">
        <v>68</v>
      </c>
      <c r="AL960" s="19" t="s">
        <v>68</v>
      </c>
    </row>
    <row r="961">
      <c r="A961" s="14"/>
      <c r="B961" s="14"/>
      <c r="C961" s="14"/>
      <c r="D961" s="14"/>
      <c r="E961" s="14"/>
      <c r="F961" s="14"/>
      <c r="G961" s="14"/>
      <c r="AK961" s="19" t="s">
        <v>68</v>
      </c>
      <c r="AL961" s="19" t="s">
        <v>68</v>
      </c>
    </row>
    <row r="962">
      <c r="A962" s="14"/>
      <c r="B962" s="14"/>
      <c r="C962" s="14"/>
      <c r="D962" s="14"/>
      <c r="E962" s="14"/>
      <c r="F962" s="14"/>
      <c r="G962" s="14"/>
      <c r="AK962" s="19" t="s">
        <v>68</v>
      </c>
      <c r="AL962" s="19" t="s">
        <v>68</v>
      </c>
    </row>
    <row r="963">
      <c r="A963" s="14"/>
      <c r="B963" s="14"/>
      <c r="C963" s="14"/>
      <c r="D963" s="14"/>
      <c r="E963" s="14"/>
      <c r="F963" s="14"/>
      <c r="G963" s="14"/>
      <c r="AK963" s="19" t="s">
        <v>68</v>
      </c>
      <c r="AL963" s="19" t="s">
        <v>68</v>
      </c>
    </row>
    <row r="964">
      <c r="A964" s="14"/>
      <c r="B964" s="14"/>
      <c r="C964" s="14"/>
      <c r="D964" s="14"/>
      <c r="E964" s="14"/>
      <c r="F964" s="14"/>
      <c r="G964" s="14"/>
      <c r="AK964" s="19" t="s">
        <v>68</v>
      </c>
      <c r="AL964" s="19" t="s">
        <v>68</v>
      </c>
    </row>
    <row r="965">
      <c r="A965" s="14"/>
      <c r="B965" s="14"/>
      <c r="C965" s="14"/>
      <c r="D965" s="14"/>
      <c r="E965" s="14"/>
      <c r="F965" s="14"/>
      <c r="G965" s="14"/>
      <c r="AK965" s="19" t="s">
        <v>68</v>
      </c>
      <c r="AL965" s="19" t="s">
        <v>68</v>
      </c>
    </row>
    <row r="966">
      <c r="A966" s="14"/>
      <c r="B966" s="14"/>
      <c r="C966" s="14"/>
      <c r="D966" s="14"/>
      <c r="E966" s="14"/>
      <c r="F966" s="14"/>
      <c r="G966" s="14"/>
      <c r="AK966" s="19" t="s">
        <v>68</v>
      </c>
      <c r="AL966" s="19" t="s">
        <v>68</v>
      </c>
    </row>
    <row r="967">
      <c r="A967" s="14"/>
      <c r="B967" s="14"/>
      <c r="C967" s="14"/>
      <c r="D967" s="14"/>
      <c r="E967" s="14"/>
      <c r="F967" s="14"/>
      <c r="G967" s="14"/>
      <c r="AK967" s="19" t="s">
        <v>68</v>
      </c>
      <c r="AL967" s="19" t="s">
        <v>68</v>
      </c>
    </row>
    <row r="968">
      <c r="A968" s="14"/>
      <c r="B968" s="14"/>
      <c r="C968" s="14"/>
      <c r="D968" s="14"/>
      <c r="E968" s="14"/>
      <c r="F968" s="14"/>
      <c r="G968" s="14"/>
      <c r="AK968" s="19" t="s">
        <v>68</v>
      </c>
      <c r="AL968" s="19" t="s">
        <v>68</v>
      </c>
    </row>
    <row r="969">
      <c r="A969" s="14"/>
      <c r="B969" s="14"/>
      <c r="C969" s="14"/>
      <c r="D969" s="14"/>
      <c r="E969" s="14"/>
      <c r="F969" s="14"/>
      <c r="G969" s="14"/>
      <c r="AK969" s="19" t="s">
        <v>68</v>
      </c>
      <c r="AL969" s="19" t="s">
        <v>68</v>
      </c>
    </row>
    <row r="970">
      <c r="A970" s="14"/>
      <c r="B970" s="14"/>
      <c r="C970" s="14"/>
      <c r="D970" s="14"/>
      <c r="E970" s="14"/>
      <c r="F970" s="14"/>
      <c r="G970" s="14"/>
      <c r="AK970" s="19" t="s">
        <v>68</v>
      </c>
      <c r="AL970" s="19" t="s">
        <v>68</v>
      </c>
    </row>
    <row r="971">
      <c r="A971" s="14"/>
      <c r="B971" s="14"/>
      <c r="C971" s="14"/>
      <c r="D971" s="14"/>
      <c r="E971" s="14"/>
      <c r="F971" s="14"/>
      <c r="G971" s="14"/>
      <c r="AK971" s="19" t="s">
        <v>68</v>
      </c>
      <c r="AL971" s="19" t="s">
        <v>68</v>
      </c>
    </row>
    <row r="972">
      <c r="A972" s="14"/>
      <c r="B972" s="14"/>
      <c r="C972" s="14"/>
      <c r="D972" s="14"/>
      <c r="E972" s="14"/>
      <c r="F972" s="14"/>
      <c r="G972" s="14"/>
      <c r="AK972" s="19" t="s">
        <v>68</v>
      </c>
      <c r="AL972" s="19" t="s">
        <v>68</v>
      </c>
    </row>
    <row r="973">
      <c r="A973" s="14"/>
      <c r="B973" s="14"/>
      <c r="C973" s="14"/>
      <c r="D973" s="14"/>
      <c r="E973" s="14"/>
      <c r="F973" s="14"/>
      <c r="G973" s="14"/>
      <c r="AK973" s="19" t="s">
        <v>68</v>
      </c>
      <c r="AL973" s="19" t="s">
        <v>68</v>
      </c>
    </row>
    <row r="974">
      <c r="A974" s="14"/>
      <c r="B974" s="14"/>
      <c r="C974" s="14"/>
      <c r="D974" s="14"/>
      <c r="E974" s="14"/>
      <c r="F974" s="14"/>
      <c r="G974" s="14"/>
      <c r="AK974" s="19" t="s">
        <v>68</v>
      </c>
      <c r="AL974" s="19" t="s">
        <v>68</v>
      </c>
    </row>
    <row r="975">
      <c r="A975" s="14"/>
      <c r="B975" s="14"/>
      <c r="C975" s="14"/>
      <c r="D975" s="14"/>
      <c r="E975" s="14"/>
      <c r="F975" s="14"/>
      <c r="G975" s="14"/>
      <c r="AK975" s="19" t="s">
        <v>68</v>
      </c>
      <c r="AL975" s="19" t="s">
        <v>68</v>
      </c>
    </row>
    <row r="976">
      <c r="A976" s="14"/>
      <c r="B976" s="14"/>
      <c r="C976" s="14"/>
      <c r="D976" s="14"/>
      <c r="E976" s="14"/>
      <c r="F976" s="14"/>
      <c r="G976" s="14"/>
      <c r="AK976" s="19" t="s">
        <v>68</v>
      </c>
      <c r="AL976" s="19" t="s">
        <v>68</v>
      </c>
    </row>
    <row r="977">
      <c r="A977" s="14"/>
      <c r="B977" s="14"/>
      <c r="C977" s="14"/>
      <c r="D977" s="14"/>
      <c r="E977" s="14"/>
      <c r="F977" s="14"/>
      <c r="G977" s="14"/>
      <c r="AK977" s="19" t="s">
        <v>68</v>
      </c>
      <c r="AL977" s="19" t="s">
        <v>68</v>
      </c>
    </row>
    <row r="978">
      <c r="A978" s="14"/>
      <c r="B978" s="14"/>
      <c r="C978" s="14"/>
      <c r="D978" s="14"/>
      <c r="E978" s="14"/>
      <c r="F978" s="14"/>
      <c r="G978" s="14"/>
      <c r="AK978" s="19" t="s">
        <v>68</v>
      </c>
      <c r="AL978" s="19" t="s">
        <v>68</v>
      </c>
    </row>
    <row r="979">
      <c r="A979" s="14"/>
      <c r="B979" s="14"/>
      <c r="C979" s="14"/>
      <c r="D979" s="14"/>
      <c r="E979" s="14"/>
      <c r="F979" s="14"/>
      <c r="G979" s="14"/>
      <c r="AK979" s="19" t="s">
        <v>68</v>
      </c>
      <c r="AL979" s="19" t="s">
        <v>68</v>
      </c>
    </row>
    <row r="980">
      <c r="A980" s="14"/>
      <c r="B980" s="14"/>
      <c r="C980" s="14"/>
      <c r="D980" s="14"/>
      <c r="E980" s="14"/>
      <c r="F980" s="14"/>
      <c r="G980" s="14"/>
      <c r="AK980" s="19" t="s">
        <v>68</v>
      </c>
      <c r="AL980" s="19" t="s">
        <v>68</v>
      </c>
    </row>
    <row r="981">
      <c r="A981" s="14"/>
      <c r="B981" s="14"/>
      <c r="C981" s="14"/>
      <c r="D981" s="14"/>
      <c r="E981" s="14"/>
      <c r="F981" s="14"/>
      <c r="G981" s="14"/>
      <c r="AK981" s="19" t="s">
        <v>68</v>
      </c>
      <c r="AL981" s="19" t="s">
        <v>68</v>
      </c>
    </row>
    <row r="982">
      <c r="A982" s="14"/>
      <c r="B982" s="14"/>
      <c r="C982" s="14"/>
      <c r="D982" s="14"/>
      <c r="E982" s="14"/>
      <c r="F982" s="14"/>
      <c r="G982" s="14"/>
      <c r="AK982" s="19" t="s">
        <v>68</v>
      </c>
      <c r="AL982" s="19" t="s">
        <v>68</v>
      </c>
    </row>
    <row r="983">
      <c r="A983" s="14"/>
      <c r="B983" s="14"/>
      <c r="C983" s="14"/>
      <c r="D983" s="14"/>
      <c r="E983" s="14"/>
      <c r="F983" s="14"/>
      <c r="G983" s="14"/>
      <c r="AK983" s="19" t="s">
        <v>68</v>
      </c>
      <c r="AL983" s="19" t="s">
        <v>68</v>
      </c>
    </row>
    <row r="984">
      <c r="A984" s="14"/>
      <c r="B984" s="14"/>
      <c r="C984" s="14"/>
      <c r="D984" s="14"/>
      <c r="E984" s="14"/>
      <c r="F984" s="14"/>
      <c r="G984" s="14"/>
      <c r="AK984" s="19" t="s">
        <v>68</v>
      </c>
      <c r="AL984" s="19" t="s">
        <v>68</v>
      </c>
    </row>
    <row r="985">
      <c r="A985" s="14"/>
      <c r="B985" s="14"/>
      <c r="C985" s="14"/>
      <c r="D985" s="14"/>
      <c r="E985" s="14"/>
      <c r="F985" s="14"/>
      <c r="G985" s="14"/>
      <c r="AK985" s="19" t="s">
        <v>68</v>
      </c>
      <c r="AL985" s="19" t="s">
        <v>68</v>
      </c>
    </row>
    <row r="986">
      <c r="A986" s="14"/>
      <c r="B986" s="14"/>
      <c r="C986" s="14"/>
      <c r="D986" s="14"/>
      <c r="E986" s="14"/>
      <c r="F986" s="14"/>
      <c r="G986" s="14"/>
      <c r="AK986" s="19" t="s">
        <v>68</v>
      </c>
      <c r="AL986" s="19" t="s">
        <v>68</v>
      </c>
    </row>
    <row r="987">
      <c r="A987" s="14"/>
      <c r="B987" s="14"/>
      <c r="C987" s="14"/>
      <c r="D987" s="14"/>
      <c r="E987" s="14"/>
      <c r="F987" s="14"/>
      <c r="G987" s="14"/>
      <c r="AK987" s="19" t="s">
        <v>68</v>
      </c>
      <c r="AL987" s="19" t="s">
        <v>68</v>
      </c>
    </row>
    <row r="988">
      <c r="A988" s="14"/>
      <c r="B988" s="14"/>
      <c r="C988" s="14"/>
      <c r="D988" s="14"/>
      <c r="E988" s="14"/>
      <c r="F988" s="14"/>
      <c r="G988" s="14"/>
      <c r="AK988" s="19" t="s">
        <v>68</v>
      </c>
      <c r="AL988" s="19" t="s">
        <v>68</v>
      </c>
    </row>
    <row r="989">
      <c r="A989" s="14"/>
      <c r="B989" s="14"/>
      <c r="C989" s="14"/>
      <c r="D989" s="14"/>
      <c r="E989" s="14"/>
      <c r="F989" s="14"/>
      <c r="G989" s="14"/>
      <c r="AK989" s="19" t="s">
        <v>68</v>
      </c>
      <c r="AL989" s="19" t="s">
        <v>68</v>
      </c>
    </row>
    <row r="990">
      <c r="A990" s="14"/>
      <c r="B990" s="14"/>
      <c r="C990" s="14"/>
      <c r="D990" s="14"/>
      <c r="E990" s="14"/>
      <c r="F990" s="14"/>
      <c r="G990" s="14"/>
      <c r="AK990" s="19" t="s">
        <v>68</v>
      </c>
      <c r="AL990" s="19" t="s">
        <v>68</v>
      </c>
    </row>
    <row r="991">
      <c r="A991" s="14"/>
      <c r="B991" s="14"/>
      <c r="C991" s="14"/>
      <c r="D991" s="14"/>
      <c r="E991" s="14"/>
      <c r="F991" s="14"/>
      <c r="G991" s="14"/>
      <c r="AK991" s="19" t="s">
        <v>68</v>
      </c>
      <c r="AL991" s="19" t="s">
        <v>68</v>
      </c>
    </row>
    <row r="992">
      <c r="A992" s="14"/>
      <c r="B992" s="14"/>
      <c r="C992" s="14"/>
      <c r="D992" s="14"/>
      <c r="E992" s="14"/>
      <c r="F992" s="14"/>
      <c r="G992" s="14"/>
      <c r="AK992" s="19" t="s">
        <v>68</v>
      </c>
      <c r="AL992" s="19" t="s">
        <v>68</v>
      </c>
    </row>
    <row r="993">
      <c r="A993" s="14"/>
      <c r="B993" s="14"/>
      <c r="C993" s="14"/>
      <c r="D993" s="14"/>
      <c r="E993" s="14"/>
      <c r="F993" s="14"/>
      <c r="G993" s="14"/>
      <c r="AK993" s="19" t="s">
        <v>68</v>
      </c>
      <c r="AL993" s="19" t="s">
        <v>68</v>
      </c>
    </row>
    <row r="994">
      <c r="A994" s="14"/>
      <c r="B994" s="14"/>
      <c r="C994" s="14"/>
      <c r="D994" s="14"/>
      <c r="E994" s="14"/>
      <c r="F994" s="14"/>
      <c r="G994" s="14"/>
      <c r="AK994" s="19" t="s">
        <v>68</v>
      </c>
      <c r="AL994" s="19" t="s">
        <v>68</v>
      </c>
    </row>
    <row r="995">
      <c r="A995" s="14"/>
      <c r="B995" s="14"/>
      <c r="C995" s="14"/>
      <c r="D995" s="14"/>
      <c r="E995" s="14"/>
      <c r="F995" s="14"/>
      <c r="G995" s="14"/>
      <c r="AK995" s="19" t="s">
        <v>68</v>
      </c>
      <c r="AL995" s="19" t="s">
        <v>68</v>
      </c>
    </row>
    <row r="996">
      <c r="A996" s="14"/>
      <c r="B996" s="14"/>
      <c r="C996" s="14"/>
      <c r="D996" s="14"/>
      <c r="E996" s="14"/>
      <c r="F996" s="14"/>
      <c r="G996" s="14"/>
      <c r="AK996" s="19" t="s">
        <v>68</v>
      </c>
      <c r="AL996" s="19" t="s">
        <v>68</v>
      </c>
    </row>
    <row r="997">
      <c r="A997" s="14"/>
      <c r="B997" s="14"/>
      <c r="C997" s="14"/>
      <c r="D997" s="14"/>
      <c r="E997" s="14"/>
      <c r="F997" s="14"/>
      <c r="G997" s="14"/>
      <c r="AK997" s="19" t="s">
        <v>68</v>
      </c>
      <c r="AL997" s="19" t="s">
        <v>68</v>
      </c>
    </row>
    <row r="998">
      <c r="A998" s="14"/>
      <c r="B998" s="14"/>
      <c r="C998" s="14"/>
      <c r="D998" s="14"/>
      <c r="E998" s="14"/>
      <c r="F998" s="14"/>
      <c r="G998" s="14"/>
      <c r="AK998" s="19" t="s">
        <v>68</v>
      </c>
      <c r="AL998" s="19" t="s">
        <v>68</v>
      </c>
    </row>
    <row r="999">
      <c r="A999" s="14"/>
      <c r="B999" s="14"/>
      <c r="C999" s="14"/>
      <c r="D999" s="14"/>
      <c r="E999" s="14"/>
      <c r="F999" s="14"/>
      <c r="G999" s="14"/>
      <c r="AK999" s="19" t="s">
        <v>68</v>
      </c>
      <c r="AL999" s="19" t="s">
        <v>68</v>
      </c>
    </row>
    <row r="1000">
      <c r="A1000" s="14"/>
      <c r="B1000" s="14"/>
      <c r="C1000" s="14"/>
      <c r="D1000" s="14"/>
      <c r="E1000" s="14"/>
      <c r="F1000" s="14"/>
      <c r="G1000" s="14"/>
      <c r="AK1000" s="19" t="s">
        <v>68</v>
      </c>
      <c r="AL1000" s="19" t="s">
        <v>68</v>
      </c>
    </row>
    <row r="1001">
      <c r="A1001" s="14"/>
      <c r="B1001" s="14"/>
      <c r="C1001" s="14"/>
      <c r="D1001" s="14"/>
      <c r="E1001" s="14"/>
      <c r="F1001" s="14"/>
      <c r="G1001" s="14"/>
      <c r="AK1001" s="19" t="s">
        <v>68</v>
      </c>
      <c r="AL1001" s="19" t="s">
        <v>68</v>
      </c>
    </row>
    <row r="1002">
      <c r="A1002" s="14"/>
      <c r="B1002" s="14"/>
      <c r="C1002" s="14"/>
      <c r="D1002" s="14"/>
      <c r="E1002" s="14"/>
      <c r="F1002" s="14"/>
      <c r="G1002" s="14"/>
      <c r="AK1002" s="19" t="s">
        <v>68</v>
      </c>
      <c r="AL1002" s="19" t="s">
        <v>68</v>
      </c>
    </row>
    <row r="1003">
      <c r="A1003" s="14"/>
      <c r="B1003" s="14"/>
      <c r="C1003" s="14"/>
      <c r="D1003" s="14"/>
      <c r="E1003" s="14"/>
      <c r="F1003" s="14"/>
      <c r="G1003" s="14"/>
      <c r="AK1003" s="19" t="s">
        <v>68</v>
      </c>
      <c r="AL1003" s="19" t="s">
        <v>68</v>
      </c>
    </row>
    <row r="1004">
      <c r="A1004" s="14"/>
      <c r="B1004" s="14"/>
      <c r="C1004" s="14"/>
      <c r="D1004" s="14"/>
      <c r="E1004" s="14"/>
      <c r="F1004" s="14"/>
      <c r="G1004" s="14"/>
      <c r="AK1004" s="19" t="s">
        <v>68</v>
      </c>
      <c r="AL1004" s="19" t="s">
        <v>68</v>
      </c>
    </row>
    <row r="1005">
      <c r="A1005" s="14"/>
      <c r="B1005" s="14"/>
      <c r="C1005" s="14"/>
      <c r="D1005" s="14"/>
      <c r="E1005" s="14"/>
      <c r="F1005" s="14"/>
      <c r="G1005" s="14"/>
    </row>
  </sheetData>
  <autoFilter ref="$A$4:$G$1004"/>
  <mergeCells count="3">
    <mergeCell ref="A1:G1"/>
    <mergeCell ref="A2:G2"/>
    <mergeCell ref="A3:G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0.75"/>
    <col customWidth="1" min="2" max="2" width="27.63"/>
    <col customWidth="1" min="3" max="3" width="19.5"/>
    <col customWidth="1" min="4" max="4" width="33.88"/>
    <col customWidth="1" min="5" max="5" width="40.13"/>
    <col customWidth="1" min="6" max="6" width="20.75"/>
    <col customWidth="1" min="7" max="7" width="37.63"/>
    <col customWidth="1" min="8" max="12" width="22.63"/>
    <col customWidth="1" min="13" max="13" width="40.13"/>
    <col hidden="1" min="37" max="38" width="12.63"/>
  </cols>
  <sheetData>
    <row r="1" ht="30.0" customHeight="1">
      <c r="A1" s="1" t="s">
        <v>73</v>
      </c>
    </row>
    <row r="2" ht="25.5" customHeight="1">
      <c r="A2" s="4" t="s">
        <v>76</v>
      </c>
    </row>
    <row r="3" ht="28.5" customHeight="1">
      <c r="A3" s="8" t="s">
        <v>81</v>
      </c>
    </row>
    <row r="4" ht="42.0" customHeight="1">
      <c r="A4" s="18" t="s">
        <v>89</v>
      </c>
      <c r="B4" s="18" t="s">
        <v>102</v>
      </c>
      <c r="C4" s="18" t="s">
        <v>103</v>
      </c>
      <c r="D4" s="10" t="s">
        <v>106</v>
      </c>
      <c r="E4" s="18" t="s">
        <v>108</v>
      </c>
      <c r="F4" s="10" t="s">
        <v>110</v>
      </c>
      <c r="G4" s="20" t="s">
        <v>111</v>
      </c>
      <c r="H4" s="18" t="s">
        <v>115</v>
      </c>
      <c r="I4" s="10" t="s">
        <v>118</v>
      </c>
      <c r="J4" s="10" t="s">
        <v>122</v>
      </c>
      <c r="K4" s="18" t="s">
        <v>123</v>
      </c>
      <c r="L4" s="18" t="s">
        <v>125</v>
      </c>
      <c r="M4" s="10" t="s">
        <v>129</v>
      </c>
    </row>
    <row r="5">
      <c r="A5" s="14"/>
      <c r="B5" s="14"/>
      <c r="C5" s="14"/>
      <c r="D5" s="14"/>
      <c r="E5" s="14"/>
      <c r="F5" s="23" t="str">
        <f t="array" ref="F5">IF(G5="","",XLOOKUP(G5,selector_07,selector_07_ids,""))</f>
        <v/>
      </c>
      <c r="G5" s="25"/>
      <c r="H5" s="14"/>
      <c r="I5" s="27"/>
      <c r="J5" s="27"/>
      <c r="K5" s="27"/>
      <c r="L5" s="14"/>
      <c r="M5" s="14"/>
      <c r="AK5" s="19" t="str">
        <f t="array" ref="AK5:AK1004">IF($A$5:$A$1004="","",$B$5:$B$1004)</f>
        <v/>
      </c>
      <c r="AL5" s="19" t="str">
        <f t="array" ref="AL5:AL1004">IF($A$5:$A$1004="","",$A$5:$A$1004)</f>
        <v/>
      </c>
    </row>
    <row r="6">
      <c r="A6" s="14"/>
      <c r="B6" s="14"/>
      <c r="C6" s="14"/>
      <c r="D6" s="14"/>
      <c r="E6" s="14"/>
      <c r="F6" s="23" t="str">
        <f t="array" ref="F6">IF(G6="","",XLOOKUP(G6,selector_07,selector_07_ids,""))</f>
        <v/>
      </c>
      <c r="G6" s="25"/>
      <c r="H6" s="14"/>
      <c r="I6" s="27"/>
      <c r="J6" s="27"/>
      <c r="K6" s="27"/>
      <c r="L6" s="14"/>
      <c r="M6" s="14"/>
      <c r="AK6" s="19" t="s">
        <v>68</v>
      </c>
      <c r="AL6" s="19" t="s">
        <v>68</v>
      </c>
    </row>
    <row r="7">
      <c r="A7" s="14"/>
      <c r="B7" s="14"/>
      <c r="C7" s="14"/>
      <c r="D7" s="14"/>
      <c r="E7" s="14"/>
      <c r="F7" s="23" t="str">
        <f t="array" ref="F7">IF(G7="","",XLOOKUP(G7,selector_07,selector_07_ids,""))</f>
        <v/>
      </c>
      <c r="G7" s="25"/>
      <c r="H7" s="14"/>
      <c r="I7" s="27"/>
      <c r="J7" s="27"/>
      <c r="K7" s="27"/>
      <c r="L7" s="14"/>
      <c r="M7" s="14"/>
      <c r="AK7" s="19" t="s">
        <v>68</v>
      </c>
      <c r="AL7" s="19" t="s">
        <v>68</v>
      </c>
    </row>
    <row r="8">
      <c r="A8" s="14"/>
      <c r="B8" s="14"/>
      <c r="C8" s="14"/>
      <c r="D8" s="14"/>
      <c r="E8" s="14"/>
      <c r="F8" s="23" t="str">
        <f t="array" ref="F8">IF(G8="","",XLOOKUP(G8,selector_07,selector_07_ids,""))</f>
        <v/>
      </c>
      <c r="G8" s="25"/>
      <c r="H8" s="14"/>
      <c r="I8" s="27"/>
      <c r="J8" s="27"/>
      <c r="K8" s="27"/>
      <c r="L8" s="14"/>
      <c r="M8" s="14"/>
      <c r="AK8" s="19" t="s">
        <v>68</v>
      </c>
      <c r="AL8" s="19" t="s">
        <v>68</v>
      </c>
    </row>
    <row r="9">
      <c r="A9" s="14"/>
      <c r="B9" s="14"/>
      <c r="C9" s="14"/>
      <c r="D9" s="14"/>
      <c r="E9" s="14"/>
      <c r="F9" s="23" t="str">
        <f t="array" ref="F9">IF(G9="","",XLOOKUP(G9,selector_07,selector_07_ids,""))</f>
        <v/>
      </c>
      <c r="G9" s="25"/>
      <c r="H9" s="14"/>
      <c r="I9" s="27"/>
      <c r="J9" s="27"/>
      <c r="K9" s="27"/>
      <c r="L9" s="14"/>
      <c r="M9" s="14"/>
      <c r="AK9" s="19" t="s">
        <v>68</v>
      </c>
      <c r="AL9" s="19" t="s">
        <v>68</v>
      </c>
    </row>
    <row r="10">
      <c r="A10" s="14"/>
      <c r="B10" s="14"/>
      <c r="C10" s="14"/>
      <c r="D10" s="14"/>
      <c r="E10" s="14"/>
      <c r="F10" s="23" t="str">
        <f t="array" ref="F10">IF(G10="","",XLOOKUP(G10,selector_07,selector_07_ids,""))</f>
        <v/>
      </c>
      <c r="G10" s="25"/>
      <c r="H10" s="14"/>
      <c r="I10" s="27"/>
      <c r="J10" s="27"/>
      <c r="K10" s="27"/>
      <c r="L10" s="14"/>
      <c r="M10" s="14"/>
      <c r="AK10" s="19" t="s">
        <v>68</v>
      </c>
      <c r="AL10" s="19" t="s">
        <v>68</v>
      </c>
    </row>
    <row r="11">
      <c r="A11" s="14"/>
      <c r="B11" s="14"/>
      <c r="C11" s="14"/>
      <c r="D11" s="14"/>
      <c r="E11" s="14"/>
      <c r="F11" s="23" t="str">
        <f t="array" ref="F11">IF(G11="","",XLOOKUP(G11,selector_07,selector_07_ids,""))</f>
        <v/>
      </c>
      <c r="G11" s="25"/>
      <c r="H11" s="14"/>
      <c r="I11" s="27"/>
      <c r="J11" s="27"/>
      <c r="K11" s="27"/>
      <c r="L11" s="14"/>
      <c r="M11" s="14"/>
      <c r="AK11" s="19" t="s">
        <v>68</v>
      </c>
      <c r="AL11" s="19" t="s">
        <v>68</v>
      </c>
    </row>
    <row r="12">
      <c r="A12" s="14"/>
      <c r="B12" s="14"/>
      <c r="C12" s="14"/>
      <c r="D12" s="14"/>
      <c r="E12" s="14"/>
      <c r="F12" s="23" t="str">
        <f t="array" ref="F12">IF(G12="","",XLOOKUP(G12,selector_07,selector_07_ids,""))</f>
        <v/>
      </c>
      <c r="G12" s="25"/>
      <c r="H12" s="14"/>
      <c r="I12" s="27"/>
      <c r="J12" s="27"/>
      <c r="K12" s="27"/>
      <c r="L12" s="14"/>
      <c r="M12" s="14"/>
      <c r="AK12" s="19" t="s">
        <v>68</v>
      </c>
      <c r="AL12" s="19" t="s">
        <v>68</v>
      </c>
    </row>
    <row r="13">
      <c r="A13" s="14"/>
      <c r="B13" s="14"/>
      <c r="C13" s="14"/>
      <c r="D13" s="14"/>
      <c r="E13" s="14"/>
      <c r="F13" s="23" t="str">
        <f t="array" ref="F13">IF(G13="","",XLOOKUP(G13,selector_07,selector_07_ids,""))</f>
        <v/>
      </c>
      <c r="G13" s="25"/>
      <c r="H13" s="14"/>
      <c r="I13" s="27"/>
      <c r="J13" s="27"/>
      <c r="K13" s="27"/>
      <c r="L13" s="14"/>
      <c r="M13" s="14"/>
      <c r="AK13" s="19" t="s">
        <v>68</v>
      </c>
      <c r="AL13" s="19" t="s">
        <v>68</v>
      </c>
    </row>
    <row r="14">
      <c r="A14" s="14"/>
      <c r="B14" s="14"/>
      <c r="C14" s="14"/>
      <c r="D14" s="14"/>
      <c r="E14" s="14"/>
      <c r="F14" s="23" t="str">
        <f t="array" ref="F14">IF(G14="","",XLOOKUP(G14,selector_07,selector_07_ids,""))</f>
        <v/>
      </c>
      <c r="G14" s="25"/>
      <c r="H14" s="14"/>
      <c r="I14" s="27"/>
      <c r="J14" s="27"/>
      <c r="K14" s="27"/>
      <c r="L14" s="14"/>
      <c r="M14" s="14"/>
      <c r="AK14" s="19" t="s">
        <v>68</v>
      </c>
      <c r="AL14" s="19" t="s">
        <v>68</v>
      </c>
    </row>
    <row r="15">
      <c r="A15" s="14"/>
      <c r="B15" s="14"/>
      <c r="C15" s="14"/>
      <c r="D15" s="14"/>
      <c r="E15" s="14"/>
      <c r="F15" s="23" t="str">
        <f t="array" ref="F15">IF(G15="","",XLOOKUP(G15,selector_07,selector_07_ids,""))</f>
        <v/>
      </c>
      <c r="G15" s="25"/>
      <c r="H15" s="14"/>
      <c r="I15" s="27"/>
      <c r="J15" s="27"/>
      <c r="K15" s="27"/>
      <c r="L15" s="14"/>
      <c r="M15" s="14"/>
      <c r="AK15" s="19" t="s">
        <v>68</v>
      </c>
      <c r="AL15" s="19" t="s">
        <v>68</v>
      </c>
    </row>
    <row r="16">
      <c r="A16" s="14"/>
      <c r="B16" s="14"/>
      <c r="C16" s="14"/>
      <c r="D16" s="14"/>
      <c r="E16" s="14"/>
      <c r="F16" s="23" t="str">
        <f t="array" ref="F16">IF(G16="","",XLOOKUP(G16,selector_07,selector_07_ids,""))</f>
        <v/>
      </c>
      <c r="G16" s="25"/>
      <c r="H16" s="14"/>
      <c r="I16" s="27"/>
      <c r="J16" s="27"/>
      <c r="K16" s="27"/>
      <c r="L16" s="14"/>
      <c r="M16" s="14"/>
      <c r="AK16" s="19" t="s">
        <v>68</v>
      </c>
      <c r="AL16" s="19" t="s">
        <v>68</v>
      </c>
    </row>
    <row r="17">
      <c r="A17" s="14"/>
      <c r="B17" s="14"/>
      <c r="C17" s="14"/>
      <c r="D17" s="14"/>
      <c r="E17" s="14"/>
      <c r="F17" s="23" t="str">
        <f t="array" ref="F17">IF(G17="","",XLOOKUP(G17,selector_07,selector_07_ids,""))</f>
        <v/>
      </c>
      <c r="G17" s="25"/>
      <c r="H17" s="14"/>
      <c r="I17" s="27"/>
      <c r="J17" s="27"/>
      <c r="K17" s="27"/>
      <c r="L17" s="14"/>
      <c r="M17" s="14"/>
      <c r="AK17" s="19" t="s">
        <v>68</v>
      </c>
      <c r="AL17" s="19" t="s">
        <v>68</v>
      </c>
    </row>
    <row r="18">
      <c r="A18" s="14"/>
      <c r="B18" s="14"/>
      <c r="C18" s="14"/>
      <c r="D18" s="14"/>
      <c r="E18" s="14"/>
      <c r="F18" s="23" t="str">
        <f t="array" ref="F18">IF(G18="","",XLOOKUP(G18,selector_07,selector_07_ids,""))</f>
        <v/>
      </c>
      <c r="G18" s="25"/>
      <c r="H18" s="14"/>
      <c r="I18" s="27"/>
      <c r="J18" s="27"/>
      <c r="K18" s="27"/>
      <c r="L18" s="14"/>
      <c r="M18" s="14"/>
      <c r="AK18" s="19" t="s">
        <v>68</v>
      </c>
      <c r="AL18" s="19" t="s">
        <v>68</v>
      </c>
    </row>
    <row r="19">
      <c r="A19" s="14"/>
      <c r="B19" s="14"/>
      <c r="C19" s="14"/>
      <c r="D19" s="14"/>
      <c r="E19" s="14"/>
      <c r="F19" s="23" t="str">
        <f t="array" ref="F19">IF(G19="","",XLOOKUP(G19,selector_07,selector_07_ids,""))</f>
        <v/>
      </c>
      <c r="G19" s="25"/>
      <c r="H19" s="14"/>
      <c r="I19" s="27"/>
      <c r="J19" s="27"/>
      <c r="K19" s="27"/>
      <c r="L19" s="14"/>
      <c r="M19" s="14"/>
      <c r="AK19" s="19" t="s">
        <v>68</v>
      </c>
      <c r="AL19" s="19" t="s">
        <v>68</v>
      </c>
    </row>
    <row r="20">
      <c r="A20" s="14"/>
      <c r="B20" s="14"/>
      <c r="C20" s="14"/>
      <c r="D20" s="14"/>
      <c r="E20" s="14"/>
      <c r="F20" s="23" t="str">
        <f t="array" ref="F20">IF(G20="","",XLOOKUP(G20,selector_07,selector_07_ids,""))</f>
        <v/>
      </c>
      <c r="G20" s="25"/>
      <c r="H20" s="14"/>
      <c r="I20" s="27"/>
      <c r="J20" s="27"/>
      <c r="K20" s="27"/>
      <c r="L20" s="14"/>
      <c r="M20" s="14"/>
      <c r="AK20" s="19" t="s">
        <v>68</v>
      </c>
      <c r="AL20" s="19" t="s">
        <v>68</v>
      </c>
    </row>
    <row r="21">
      <c r="A21" s="14"/>
      <c r="B21" s="14"/>
      <c r="C21" s="14"/>
      <c r="D21" s="14"/>
      <c r="E21" s="14"/>
      <c r="F21" s="23" t="str">
        <f t="array" ref="F21">IF(G21="","",XLOOKUP(G21,selector_07,selector_07_ids,""))</f>
        <v/>
      </c>
      <c r="G21" s="25"/>
      <c r="H21" s="14"/>
      <c r="I21" s="27"/>
      <c r="J21" s="27"/>
      <c r="K21" s="27"/>
      <c r="L21" s="14"/>
      <c r="M21" s="14"/>
      <c r="AK21" s="19" t="s">
        <v>68</v>
      </c>
      <c r="AL21" s="19" t="s">
        <v>68</v>
      </c>
    </row>
    <row r="22">
      <c r="A22" s="14"/>
      <c r="B22" s="14"/>
      <c r="C22" s="14"/>
      <c r="D22" s="14"/>
      <c r="E22" s="14"/>
      <c r="F22" s="23" t="str">
        <f t="array" ref="F22">IF(G22="","",XLOOKUP(G22,selector_07,selector_07_ids,""))</f>
        <v/>
      </c>
      <c r="G22" s="25"/>
      <c r="H22" s="14"/>
      <c r="I22" s="27"/>
      <c r="J22" s="27"/>
      <c r="K22" s="27"/>
      <c r="L22" s="14"/>
      <c r="M22" s="14"/>
      <c r="AK22" s="19" t="s">
        <v>68</v>
      </c>
      <c r="AL22" s="19" t="s">
        <v>68</v>
      </c>
    </row>
    <row r="23">
      <c r="A23" s="14"/>
      <c r="B23" s="14"/>
      <c r="C23" s="14"/>
      <c r="D23" s="14"/>
      <c r="E23" s="14"/>
      <c r="F23" s="23" t="str">
        <f t="array" ref="F23">IF(G23="","",XLOOKUP(G23,selector_07,selector_07_ids,""))</f>
        <v/>
      </c>
      <c r="G23" s="25"/>
      <c r="H23" s="14"/>
      <c r="I23" s="27"/>
      <c r="J23" s="27"/>
      <c r="K23" s="27"/>
      <c r="L23" s="14"/>
      <c r="M23" s="14"/>
      <c r="AK23" s="19" t="s">
        <v>68</v>
      </c>
      <c r="AL23" s="19" t="s">
        <v>68</v>
      </c>
    </row>
    <row r="24">
      <c r="A24" s="14"/>
      <c r="B24" s="14"/>
      <c r="C24" s="14"/>
      <c r="D24" s="14"/>
      <c r="E24" s="14"/>
      <c r="F24" s="23" t="str">
        <f t="array" ref="F24">IF(G24="","",XLOOKUP(G24,selector_07,selector_07_ids,""))</f>
        <v/>
      </c>
      <c r="G24" s="25"/>
      <c r="H24" s="14"/>
      <c r="I24" s="27"/>
      <c r="J24" s="27"/>
      <c r="K24" s="27"/>
      <c r="L24" s="14"/>
      <c r="M24" s="14"/>
      <c r="AK24" s="19" t="s">
        <v>68</v>
      </c>
      <c r="AL24" s="19" t="s">
        <v>68</v>
      </c>
    </row>
    <row r="25">
      <c r="A25" s="14"/>
      <c r="B25" s="14"/>
      <c r="C25" s="14"/>
      <c r="D25" s="14"/>
      <c r="E25" s="14"/>
      <c r="F25" s="23" t="str">
        <f t="array" ref="F25">IF(G25="","",XLOOKUP(G25,selector_07,selector_07_ids,""))</f>
        <v/>
      </c>
      <c r="G25" s="25"/>
      <c r="H25" s="14"/>
      <c r="I25" s="27"/>
      <c r="J25" s="27"/>
      <c r="K25" s="27"/>
      <c r="L25" s="14"/>
      <c r="M25" s="14"/>
      <c r="AK25" s="19" t="s">
        <v>68</v>
      </c>
      <c r="AL25" s="19" t="s">
        <v>68</v>
      </c>
    </row>
    <row r="26">
      <c r="A26" s="14"/>
      <c r="B26" s="14"/>
      <c r="C26" s="14"/>
      <c r="D26" s="14"/>
      <c r="E26" s="14"/>
      <c r="F26" s="23" t="str">
        <f t="array" ref="F26">IF(G26="","",XLOOKUP(G26,selector_07,selector_07_ids,""))</f>
        <v/>
      </c>
      <c r="G26" s="25"/>
      <c r="H26" s="14"/>
      <c r="I26" s="27"/>
      <c r="J26" s="27"/>
      <c r="K26" s="27"/>
      <c r="L26" s="14"/>
      <c r="M26" s="14"/>
      <c r="AK26" s="19" t="s">
        <v>68</v>
      </c>
      <c r="AL26" s="19" t="s">
        <v>68</v>
      </c>
    </row>
    <row r="27">
      <c r="A27" s="14"/>
      <c r="B27" s="14"/>
      <c r="C27" s="14"/>
      <c r="D27" s="14"/>
      <c r="E27" s="14"/>
      <c r="F27" s="23" t="str">
        <f t="array" ref="F27">IF(G27="","",XLOOKUP(G27,selector_07,selector_07_ids,""))</f>
        <v/>
      </c>
      <c r="G27" s="25"/>
      <c r="H27" s="14"/>
      <c r="I27" s="27"/>
      <c r="J27" s="27"/>
      <c r="K27" s="27"/>
      <c r="L27" s="14"/>
      <c r="M27" s="14"/>
      <c r="AK27" s="19" t="s">
        <v>68</v>
      </c>
      <c r="AL27" s="19" t="s">
        <v>68</v>
      </c>
    </row>
    <row r="28">
      <c r="A28" s="14"/>
      <c r="B28" s="14"/>
      <c r="C28" s="14"/>
      <c r="D28" s="14"/>
      <c r="E28" s="14"/>
      <c r="F28" s="23" t="str">
        <f t="array" ref="F28">IF(G28="","",XLOOKUP(G28,selector_07,selector_07_ids,""))</f>
        <v/>
      </c>
      <c r="G28" s="25"/>
      <c r="H28" s="14"/>
      <c r="I28" s="27"/>
      <c r="J28" s="27"/>
      <c r="K28" s="27"/>
      <c r="L28" s="14"/>
      <c r="M28" s="14"/>
      <c r="AK28" s="19" t="s">
        <v>68</v>
      </c>
      <c r="AL28" s="19" t="s">
        <v>68</v>
      </c>
    </row>
    <row r="29">
      <c r="A29" s="14"/>
      <c r="B29" s="14"/>
      <c r="C29" s="14"/>
      <c r="D29" s="14"/>
      <c r="E29" s="14"/>
      <c r="F29" s="23" t="str">
        <f t="array" ref="F29">IF(G29="","",XLOOKUP(G29,selector_07,selector_07_ids,""))</f>
        <v/>
      </c>
      <c r="G29" s="25"/>
      <c r="H29" s="14"/>
      <c r="I29" s="27"/>
      <c r="J29" s="27"/>
      <c r="K29" s="27"/>
      <c r="L29" s="14"/>
      <c r="M29" s="14"/>
      <c r="AK29" s="19" t="s">
        <v>68</v>
      </c>
      <c r="AL29" s="19" t="s">
        <v>68</v>
      </c>
    </row>
    <row r="30">
      <c r="A30" s="14"/>
      <c r="B30" s="14"/>
      <c r="C30" s="14"/>
      <c r="D30" s="14"/>
      <c r="E30" s="14"/>
      <c r="F30" s="23" t="str">
        <f t="array" ref="F30">IF(G30="","",XLOOKUP(G30,selector_07,selector_07_ids,""))</f>
        <v/>
      </c>
      <c r="G30" s="25"/>
      <c r="H30" s="14"/>
      <c r="I30" s="27"/>
      <c r="J30" s="27"/>
      <c r="K30" s="27"/>
      <c r="L30" s="14"/>
      <c r="M30" s="14"/>
      <c r="AK30" s="19" t="s">
        <v>68</v>
      </c>
      <c r="AL30" s="19" t="s">
        <v>68</v>
      </c>
    </row>
    <row r="31">
      <c r="A31" s="14"/>
      <c r="B31" s="14"/>
      <c r="C31" s="14"/>
      <c r="D31" s="14"/>
      <c r="E31" s="14"/>
      <c r="F31" s="23" t="str">
        <f t="array" ref="F31">IF(G31="","",XLOOKUP(G31,selector_07,selector_07_ids,""))</f>
        <v/>
      </c>
      <c r="G31" s="25"/>
      <c r="H31" s="14"/>
      <c r="I31" s="27"/>
      <c r="J31" s="27"/>
      <c r="K31" s="27"/>
      <c r="L31" s="14"/>
      <c r="M31" s="14"/>
      <c r="AK31" s="19" t="s">
        <v>68</v>
      </c>
      <c r="AL31" s="19" t="s">
        <v>68</v>
      </c>
    </row>
    <row r="32">
      <c r="A32" s="14"/>
      <c r="B32" s="14"/>
      <c r="C32" s="14"/>
      <c r="D32" s="14"/>
      <c r="E32" s="14"/>
      <c r="F32" s="23" t="str">
        <f t="array" ref="F32">IF(G32="","",XLOOKUP(G32,selector_07,selector_07_ids,""))</f>
        <v/>
      </c>
      <c r="G32" s="25"/>
      <c r="H32" s="14"/>
      <c r="I32" s="27"/>
      <c r="J32" s="27"/>
      <c r="K32" s="27"/>
      <c r="L32" s="14"/>
      <c r="M32" s="14"/>
      <c r="AK32" s="19" t="s">
        <v>68</v>
      </c>
      <c r="AL32" s="19" t="s">
        <v>68</v>
      </c>
    </row>
    <row r="33">
      <c r="A33" s="14"/>
      <c r="B33" s="14"/>
      <c r="C33" s="14"/>
      <c r="D33" s="14"/>
      <c r="E33" s="14"/>
      <c r="F33" s="23" t="str">
        <f t="array" ref="F33">IF(G33="","",XLOOKUP(G33,selector_07,selector_07_ids,""))</f>
        <v/>
      </c>
      <c r="G33" s="25"/>
      <c r="H33" s="14"/>
      <c r="I33" s="27"/>
      <c r="J33" s="27"/>
      <c r="K33" s="27"/>
      <c r="L33" s="14"/>
      <c r="M33" s="14"/>
      <c r="AK33" s="19" t="s">
        <v>68</v>
      </c>
      <c r="AL33" s="19" t="s">
        <v>68</v>
      </c>
    </row>
    <row r="34">
      <c r="A34" s="14"/>
      <c r="B34" s="14"/>
      <c r="C34" s="14"/>
      <c r="D34" s="14"/>
      <c r="E34" s="14"/>
      <c r="F34" s="23" t="str">
        <f t="array" ref="F34">IF(G34="","",XLOOKUP(G34,selector_07,selector_07_ids,""))</f>
        <v/>
      </c>
      <c r="G34" s="25"/>
      <c r="H34" s="14"/>
      <c r="I34" s="27"/>
      <c r="J34" s="27"/>
      <c r="K34" s="27"/>
      <c r="L34" s="14"/>
      <c r="M34" s="14"/>
      <c r="AK34" s="19" t="s">
        <v>68</v>
      </c>
      <c r="AL34" s="19" t="s">
        <v>68</v>
      </c>
    </row>
    <row r="35">
      <c r="A35" s="14"/>
      <c r="B35" s="14"/>
      <c r="C35" s="14"/>
      <c r="D35" s="14"/>
      <c r="E35" s="14"/>
      <c r="F35" s="23" t="str">
        <f t="array" ref="F35">IF(G35="","",XLOOKUP(G35,selector_07,selector_07_ids,""))</f>
        <v/>
      </c>
      <c r="G35" s="25"/>
      <c r="H35" s="14"/>
      <c r="I35" s="27"/>
      <c r="J35" s="27"/>
      <c r="K35" s="27"/>
      <c r="L35" s="14"/>
      <c r="M35" s="14"/>
      <c r="AK35" s="19" t="s">
        <v>68</v>
      </c>
      <c r="AL35" s="19" t="s">
        <v>68</v>
      </c>
    </row>
    <row r="36">
      <c r="A36" s="14"/>
      <c r="B36" s="14"/>
      <c r="C36" s="14"/>
      <c r="D36" s="14"/>
      <c r="E36" s="14"/>
      <c r="F36" s="23" t="str">
        <f t="array" ref="F36">IF(G36="","",XLOOKUP(G36,selector_07,selector_07_ids,""))</f>
        <v/>
      </c>
      <c r="G36" s="25"/>
      <c r="H36" s="14"/>
      <c r="I36" s="27"/>
      <c r="J36" s="27"/>
      <c r="K36" s="27"/>
      <c r="L36" s="14"/>
      <c r="M36" s="14"/>
      <c r="AK36" s="19" t="s">
        <v>68</v>
      </c>
      <c r="AL36" s="19" t="s">
        <v>68</v>
      </c>
    </row>
    <row r="37">
      <c r="A37" s="14"/>
      <c r="B37" s="14"/>
      <c r="C37" s="14"/>
      <c r="D37" s="14"/>
      <c r="E37" s="14"/>
      <c r="F37" s="23" t="str">
        <f t="array" ref="F37">IF(G37="","",XLOOKUP(G37,selector_07,selector_07_ids,""))</f>
        <v/>
      </c>
      <c r="G37" s="25"/>
      <c r="H37" s="14"/>
      <c r="I37" s="27"/>
      <c r="J37" s="27"/>
      <c r="K37" s="27"/>
      <c r="L37" s="14"/>
      <c r="M37" s="14"/>
      <c r="AK37" s="19" t="s">
        <v>68</v>
      </c>
      <c r="AL37" s="19" t="s">
        <v>68</v>
      </c>
    </row>
    <row r="38">
      <c r="A38" s="14"/>
      <c r="B38" s="14"/>
      <c r="C38" s="14"/>
      <c r="D38" s="14"/>
      <c r="E38" s="14"/>
      <c r="F38" s="23" t="str">
        <f t="array" ref="F38">IF(G38="","",XLOOKUP(G38,selector_07,selector_07_ids,""))</f>
        <v/>
      </c>
      <c r="G38" s="25"/>
      <c r="H38" s="14"/>
      <c r="I38" s="27"/>
      <c r="J38" s="27"/>
      <c r="K38" s="27"/>
      <c r="L38" s="14"/>
      <c r="M38" s="14"/>
      <c r="AK38" s="19" t="s">
        <v>68</v>
      </c>
      <c r="AL38" s="19" t="s">
        <v>68</v>
      </c>
    </row>
    <row r="39">
      <c r="A39" s="14"/>
      <c r="B39" s="14"/>
      <c r="C39" s="14"/>
      <c r="D39" s="14"/>
      <c r="E39" s="14"/>
      <c r="F39" s="23" t="str">
        <f t="array" ref="F39">IF(G39="","",XLOOKUP(G39,selector_07,selector_07_ids,""))</f>
        <v/>
      </c>
      <c r="G39" s="25"/>
      <c r="H39" s="14"/>
      <c r="I39" s="27"/>
      <c r="J39" s="27"/>
      <c r="K39" s="27"/>
      <c r="L39" s="14"/>
      <c r="M39" s="14"/>
      <c r="AK39" s="19" t="s">
        <v>68</v>
      </c>
      <c r="AL39" s="19" t="s">
        <v>68</v>
      </c>
    </row>
    <row r="40">
      <c r="A40" s="14"/>
      <c r="B40" s="14"/>
      <c r="C40" s="14"/>
      <c r="D40" s="14"/>
      <c r="E40" s="14"/>
      <c r="F40" s="23" t="str">
        <f t="array" ref="F40">IF(G40="","",XLOOKUP(G40,selector_07,selector_07_ids,""))</f>
        <v/>
      </c>
      <c r="G40" s="25"/>
      <c r="H40" s="14"/>
      <c r="I40" s="27"/>
      <c r="J40" s="27"/>
      <c r="K40" s="27"/>
      <c r="L40" s="14"/>
      <c r="M40" s="14"/>
      <c r="AK40" s="19" t="s">
        <v>68</v>
      </c>
      <c r="AL40" s="19" t="s">
        <v>68</v>
      </c>
    </row>
    <row r="41">
      <c r="A41" s="14"/>
      <c r="B41" s="14"/>
      <c r="C41" s="14"/>
      <c r="D41" s="14"/>
      <c r="E41" s="14"/>
      <c r="F41" s="23" t="str">
        <f t="array" ref="F41">IF(G41="","",XLOOKUP(G41,selector_07,selector_07_ids,""))</f>
        <v/>
      </c>
      <c r="G41" s="25"/>
      <c r="H41" s="14"/>
      <c r="I41" s="27"/>
      <c r="J41" s="27"/>
      <c r="K41" s="27"/>
      <c r="L41" s="14"/>
      <c r="M41" s="14"/>
      <c r="AK41" s="19" t="s">
        <v>68</v>
      </c>
      <c r="AL41" s="19" t="s">
        <v>68</v>
      </c>
    </row>
    <row r="42">
      <c r="A42" s="14"/>
      <c r="B42" s="14"/>
      <c r="C42" s="14"/>
      <c r="D42" s="14"/>
      <c r="E42" s="14"/>
      <c r="F42" s="23" t="str">
        <f t="array" ref="F42">IF(G42="","",XLOOKUP(G42,selector_07,selector_07_ids,""))</f>
        <v/>
      </c>
      <c r="G42" s="25"/>
      <c r="H42" s="14"/>
      <c r="I42" s="27"/>
      <c r="J42" s="27"/>
      <c r="K42" s="27"/>
      <c r="L42" s="14"/>
      <c r="M42" s="14"/>
      <c r="AK42" s="19" t="s">
        <v>68</v>
      </c>
      <c r="AL42" s="19" t="s">
        <v>68</v>
      </c>
    </row>
    <row r="43">
      <c r="A43" s="14"/>
      <c r="B43" s="14"/>
      <c r="C43" s="14"/>
      <c r="D43" s="14"/>
      <c r="E43" s="14"/>
      <c r="F43" s="23" t="str">
        <f t="array" ref="F43">IF(G43="","",XLOOKUP(G43,selector_07,selector_07_ids,""))</f>
        <v/>
      </c>
      <c r="G43" s="25"/>
      <c r="H43" s="14"/>
      <c r="I43" s="27"/>
      <c r="J43" s="27"/>
      <c r="K43" s="27"/>
      <c r="L43" s="14"/>
      <c r="M43" s="14"/>
      <c r="AK43" s="19" t="s">
        <v>68</v>
      </c>
      <c r="AL43" s="19" t="s">
        <v>68</v>
      </c>
    </row>
    <row r="44">
      <c r="A44" s="14"/>
      <c r="B44" s="14"/>
      <c r="C44" s="14"/>
      <c r="D44" s="14"/>
      <c r="E44" s="14"/>
      <c r="F44" s="23" t="str">
        <f t="array" ref="F44">IF(G44="","",XLOOKUP(G44,selector_07,selector_07_ids,""))</f>
        <v/>
      </c>
      <c r="G44" s="25"/>
      <c r="H44" s="14"/>
      <c r="I44" s="27"/>
      <c r="J44" s="27"/>
      <c r="K44" s="27"/>
      <c r="L44" s="14"/>
      <c r="M44" s="14"/>
      <c r="AK44" s="19" t="s">
        <v>68</v>
      </c>
      <c r="AL44" s="19" t="s">
        <v>68</v>
      </c>
    </row>
    <row r="45">
      <c r="A45" s="14"/>
      <c r="B45" s="14"/>
      <c r="C45" s="14"/>
      <c r="D45" s="14"/>
      <c r="E45" s="14"/>
      <c r="F45" s="23" t="str">
        <f t="array" ref="F45">IF(G45="","",XLOOKUP(G45,selector_07,selector_07_ids,""))</f>
        <v/>
      </c>
      <c r="G45" s="25"/>
      <c r="H45" s="14"/>
      <c r="I45" s="27"/>
      <c r="J45" s="27"/>
      <c r="K45" s="27"/>
      <c r="L45" s="14"/>
      <c r="M45" s="14"/>
      <c r="AK45" s="19" t="s">
        <v>68</v>
      </c>
      <c r="AL45" s="19" t="s">
        <v>68</v>
      </c>
    </row>
    <row r="46">
      <c r="A46" s="14"/>
      <c r="B46" s="14"/>
      <c r="C46" s="14"/>
      <c r="D46" s="14"/>
      <c r="E46" s="14"/>
      <c r="F46" s="23" t="str">
        <f t="array" ref="F46">IF(G46="","",XLOOKUP(G46,selector_07,selector_07_ids,""))</f>
        <v/>
      </c>
      <c r="G46" s="25"/>
      <c r="H46" s="14"/>
      <c r="I46" s="27"/>
      <c r="J46" s="27"/>
      <c r="K46" s="27"/>
      <c r="L46" s="14"/>
      <c r="M46" s="14"/>
      <c r="AK46" s="19" t="s">
        <v>68</v>
      </c>
      <c r="AL46" s="19" t="s">
        <v>68</v>
      </c>
    </row>
    <row r="47">
      <c r="A47" s="14"/>
      <c r="B47" s="14"/>
      <c r="C47" s="14"/>
      <c r="D47" s="14"/>
      <c r="E47" s="14"/>
      <c r="F47" s="23" t="str">
        <f t="array" ref="F47">IF(G47="","",XLOOKUP(G47,selector_07,selector_07_ids,""))</f>
        <v/>
      </c>
      <c r="G47" s="25"/>
      <c r="H47" s="14"/>
      <c r="I47" s="27"/>
      <c r="J47" s="27"/>
      <c r="K47" s="27"/>
      <c r="L47" s="14"/>
      <c r="M47" s="14"/>
      <c r="AK47" s="19" t="s">
        <v>68</v>
      </c>
      <c r="AL47" s="19" t="s">
        <v>68</v>
      </c>
    </row>
    <row r="48">
      <c r="A48" s="14"/>
      <c r="B48" s="14"/>
      <c r="C48" s="14"/>
      <c r="D48" s="14"/>
      <c r="E48" s="14"/>
      <c r="F48" s="23" t="str">
        <f t="array" ref="F48">IF(G48="","",XLOOKUP(G48,selector_07,selector_07_ids,""))</f>
        <v/>
      </c>
      <c r="G48" s="25"/>
      <c r="H48" s="14"/>
      <c r="I48" s="27"/>
      <c r="J48" s="27"/>
      <c r="K48" s="27"/>
      <c r="L48" s="14"/>
      <c r="M48" s="14"/>
      <c r="AK48" s="19" t="s">
        <v>68</v>
      </c>
      <c r="AL48" s="19" t="s">
        <v>68</v>
      </c>
    </row>
    <row r="49">
      <c r="A49" s="14"/>
      <c r="B49" s="14"/>
      <c r="C49" s="14"/>
      <c r="D49" s="14"/>
      <c r="E49" s="14"/>
      <c r="F49" s="23" t="str">
        <f t="array" ref="F49">IF(G49="","",XLOOKUP(G49,selector_07,selector_07_ids,""))</f>
        <v/>
      </c>
      <c r="G49" s="25"/>
      <c r="H49" s="14"/>
      <c r="I49" s="27"/>
      <c r="J49" s="27"/>
      <c r="K49" s="27"/>
      <c r="L49" s="14"/>
      <c r="M49" s="14"/>
      <c r="AK49" s="19" t="s">
        <v>68</v>
      </c>
      <c r="AL49" s="19" t="s">
        <v>68</v>
      </c>
    </row>
    <row r="50">
      <c r="A50" s="14"/>
      <c r="B50" s="14"/>
      <c r="C50" s="14"/>
      <c r="D50" s="14"/>
      <c r="E50" s="14"/>
      <c r="F50" s="23" t="str">
        <f t="array" ref="F50">IF(G50="","",XLOOKUP(G50,selector_07,selector_07_ids,""))</f>
        <v/>
      </c>
      <c r="G50" s="25"/>
      <c r="H50" s="14"/>
      <c r="I50" s="27"/>
      <c r="J50" s="27"/>
      <c r="K50" s="27"/>
      <c r="L50" s="14"/>
      <c r="M50" s="14"/>
      <c r="AK50" s="19" t="s">
        <v>68</v>
      </c>
      <c r="AL50" s="19" t="s">
        <v>68</v>
      </c>
    </row>
    <row r="51">
      <c r="A51" s="14"/>
      <c r="B51" s="14"/>
      <c r="C51" s="14"/>
      <c r="D51" s="14"/>
      <c r="E51" s="14"/>
      <c r="F51" s="23" t="str">
        <f t="array" ref="F51">IF(G51="","",XLOOKUP(G51,selector_07,selector_07_ids,""))</f>
        <v/>
      </c>
      <c r="G51" s="25"/>
      <c r="H51" s="14"/>
      <c r="I51" s="27"/>
      <c r="J51" s="27"/>
      <c r="K51" s="27"/>
      <c r="L51" s="14"/>
      <c r="M51" s="14"/>
      <c r="AK51" s="19" t="s">
        <v>68</v>
      </c>
      <c r="AL51" s="19" t="s">
        <v>68</v>
      </c>
    </row>
    <row r="52">
      <c r="A52" s="14"/>
      <c r="B52" s="14"/>
      <c r="C52" s="14"/>
      <c r="D52" s="14"/>
      <c r="E52" s="14"/>
      <c r="F52" s="23" t="str">
        <f t="array" ref="F52">IF(G52="","",XLOOKUP(G52,selector_07,selector_07_ids,""))</f>
        <v/>
      </c>
      <c r="G52" s="25"/>
      <c r="H52" s="14"/>
      <c r="I52" s="27"/>
      <c r="J52" s="27"/>
      <c r="K52" s="27"/>
      <c r="L52" s="14"/>
      <c r="M52" s="14"/>
      <c r="AK52" s="19" t="s">
        <v>68</v>
      </c>
      <c r="AL52" s="19" t="s">
        <v>68</v>
      </c>
    </row>
    <row r="53">
      <c r="A53" s="14"/>
      <c r="B53" s="14"/>
      <c r="C53" s="14"/>
      <c r="D53" s="14"/>
      <c r="E53" s="14"/>
      <c r="F53" s="23" t="str">
        <f t="array" ref="F53">IF(G53="","",XLOOKUP(G53,selector_07,selector_07_ids,""))</f>
        <v/>
      </c>
      <c r="G53" s="25"/>
      <c r="H53" s="14"/>
      <c r="I53" s="27"/>
      <c r="J53" s="27"/>
      <c r="K53" s="27"/>
      <c r="L53" s="14"/>
      <c r="M53" s="14"/>
      <c r="AK53" s="19" t="s">
        <v>68</v>
      </c>
      <c r="AL53" s="19" t="s">
        <v>68</v>
      </c>
    </row>
    <row r="54">
      <c r="A54" s="14"/>
      <c r="B54" s="14"/>
      <c r="C54" s="14"/>
      <c r="D54" s="14"/>
      <c r="E54" s="14"/>
      <c r="F54" s="23" t="str">
        <f t="array" ref="F54">IF(G54="","",XLOOKUP(G54,selector_07,selector_07_ids,""))</f>
        <v/>
      </c>
      <c r="G54" s="25"/>
      <c r="H54" s="14"/>
      <c r="I54" s="27"/>
      <c r="J54" s="27"/>
      <c r="K54" s="27"/>
      <c r="L54" s="14"/>
      <c r="M54" s="14"/>
      <c r="AK54" s="19" t="s">
        <v>68</v>
      </c>
      <c r="AL54" s="19" t="s">
        <v>68</v>
      </c>
    </row>
    <row r="55">
      <c r="A55" s="14"/>
      <c r="B55" s="14"/>
      <c r="C55" s="14"/>
      <c r="D55" s="14"/>
      <c r="E55" s="14"/>
      <c r="F55" s="23" t="str">
        <f t="array" ref="F55">IF(G55="","",XLOOKUP(G55,selector_07,selector_07_ids,""))</f>
        <v/>
      </c>
      <c r="G55" s="25"/>
      <c r="H55" s="14"/>
      <c r="I55" s="27"/>
      <c r="J55" s="27"/>
      <c r="K55" s="27"/>
      <c r="L55" s="14"/>
      <c r="M55" s="14"/>
      <c r="AK55" s="19" t="s">
        <v>68</v>
      </c>
      <c r="AL55" s="19" t="s">
        <v>68</v>
      </c>
    </row>
    <row r="56">
      <c r="A56" s="14"/>
      <c r="B56" s="14"/>
      <c r="C56" s="14"/>
      <c r="D56" s="14"/>
      <c r="E56" s="14"/>
      <c r="F56" s="23" t="str">
        <f t="array" ref="F56">IF(G56="","",XLOOKUP(G56,selector_07,selector_07_ids,""))</f>
        <v/>
      </c>
      <c r="G56" s="25"/>
      <c r="H56" s="14"/>
      <c r="I56" s="27"/>
      <c r="J56" s="27"/>
      <c r="K56" s="27"/>
      <c r="L56" s="14"/>
      <c r="M56" s="14"/>
      <c r="AK56" s="19" t="s">
        <v>68</v>
      </c>
      <c r="AL56" s="19" t="s">
        <v>68</v>
      </c>
    </row>
    <row r="57">
      <c r="A57" s="14"/>
      <c r="B57" s="14"/>
      <c r="C57" s="14"/>
      <c r="D57" s="14"/>
      <c r="E57" s="14"/>
      <c r="F57" s="23" t="str">
        <f t="array" ref="F57">IF(G57="","",XLOOKUP(G57,selector_07,selector_07_ids,""))</f>
        <v/>
      </c>
      <c r="G57" s="25"/>
      <c r="H57" s="14"/>
      <c r="I57" s="27"/>
      <c r="J57" s="27"/>
      <c r="K57" s="27"/>
      <c r="L57" s="14"/>
      <c r="M57" s="14"/>
      <c r="AK57" s="19" t="s">
        <v>68</v>
      </c>
      <c r="AL57" s="19" t="s">
        <v>68</v>
      </c>
    </row>
    <row r="58">
      <c r="A58" s="14"/>
      <c r="B58" s="14"/>
      <c r="C58" s="14"/>
      <c r="D58" s="14"/>
      <c r="E58" s="14"/>
      <c r="F58" s="23" t="str">
        <f t="array" ref="F58">IF(G58="","",XLOOKUP(G58,selector_07,selector_07_ids,""))</f>
        <v/>
      </c>
      <c r="G58" s="25"/>
      <c r="H58" s="14"/>
      <c r="I58" s="27"/>
      <c r="J58" s="27"/>
      <c r="K58" s="27"/>
      <c r="L58" s="14"/>
      <c r="M58" s="14"/>
      <c r="AK58" s="19" t="s">
        <v>68</v>
      </c>
      <c r="AL58" s="19" t="s">
        <v>68</v>
      </c>
    </row>
    <row r="59">
      <c r="A59" s="14"/>
      <c r="B59" s="14"/>
      <c r="C59" s="14"/>
      <c r="D59" s="14"/>
      <c r="E59" s="14"/>
      <c r="F59" s="23" t="str">
        <f t="array" ref="F59">IF(G59="","",XLOOKUP(G59,selector_07,selector_07_ids,""))</f>
        <v/>
      </c>
      <c r="G59" s="25"/>
      <c r="H59" s="14"/>
      <c r="I59" s="27"/>
      <c r="J59" s="27"/>
      <c r="K59" s="27"/>
      <c r="L59" s="14"/>
      <c r="M59" s="14"/>
      <c r="AK59" s="19" t="s">
        <v>68</v>
      </c>
      <c r="AL59" s="19" t="s">
        <v>68</v>
      </c>
    </row>
    <row r="60">
      <c r="A60" s="14"/>
      <c r="B60" s="14"/>
      <c r="C60" s="14"/>
      <c r="D60" s="14"/>
      <c r="E60" s="14"/>
      <c r="F60" s="23" t="str">
        <f t="array" ref="F60">IF(G60="","",XLOOKUP(G60,selector_07,selector_07_ids,""))</f>
        <v/>
      </c>
      <c r="G60" s="25"/>
      <c r="H60" s="14"/>
      <c r="I60" s="27"/>
      <c r="J60" s="27"/>
      <c r="K60" s="27"/>
      <c r="L60" s="14"/>
      <c r="M60" s="14"/>
      <c r="AK60" s="19" t="s">
        <v>68</v>
      </c>
      <c r="AL60" s="19" t="s">
        <v>68</v>
      </c>
    </row>
    <row r="61">
      <c r="A61" s="14"/>
      <c r="B61" s="14"/>
      <c r="C61" s="14"/>
      <c r="D61" s="14"/>
      <c r="E61" s="14"/>
      <c r="F61" s="23" t="str">
        <f t="array" ref="F61">IF(G61="","",XLOOKUP(G61,selector_07,selector_07_ids,""))</f>
        <v/>
      </c>
      <c r="G61" s="25"/>
      <c r="H61" s="14"/>
      <c r="I61" s="27"/>
      <c r="J61" s="27"/>
      <c r="K61" s="27"/>
      <c r="L61" s="14"/>
      <c r="M61" s="14"/>
      <c r="AK61" s="19" t="s">
        <v>68</v>
      </c>
      <c r="AL61" s="19" t="s">
        <v>68</v>
      </c>
    </row>
    <row r="62">
      <c r="A62" s="14"/>
      <c r="B62" s="14"/>
      <c r="C62" s="14"/>
      <c r="D62" s="14"/>
      <c r="E62" s="14"/>
      <c r="F62" s="23" t="str">
        <f t="array" ref="F62">IF(G62="","",XLOOKUP(G62,selector_07,selector_07_ids,""))</f>
        <v/>
      </c>
      <c r="G62" s="25"/>
      <c r="H62" s="14"/>
      <c r="I62" s="27"/>
      <c r="J62" s="27"/>
      <c r="K62" s="27"/>
      <c r="L62" s="14"/>
      <c r="M62" s="14"/>
      <c r="AK62" s="19" t="s">
        <v>68</v>
      </c>
      <c r="AL62" s="19" t="s">
        <v>68</v>
      </c>
    </row>
    <row r="63">
      <c r="A63" s="14"/>
      <c r="B63" s="14"/>
      <c r="C63" s="14"/>
      <c r="D63" s="14"/>
      <c r="E63" s="14"/>
      <c r="F63" s="23" t="str">
        <f t="array" ref="F63">IF(G63="","",XLOOKUP(G63,selector_07,selector_07_ids,""))</f>
        <v/>
      </c>
      <c r="G63" s="25"/>
      <c r="H63" s="14"/>
      <c r="I63" s="27"/>
      <c r="J63" s="27"/>
      <c r="K63" s="27"/>
      <c r="L63" s="14"/>
      <c r="M63" s="14"/>
      <c r="AK63" s="19" t="s">
        <v>68</v>
      </c>
      <c r="AL63" s="19" t="s">
        <v>68</v>
      </c>
    </row>
    <row r="64">
      <c r="A64" s="14"/>
      <c r="B64" s="14"/>
      <c r="C64" s="14"/>
      <c r="D64" s="14"/>
      <c r="E64" s="14"/>
      <c r="F64" s="23" t="str">
        <f t="array" ref="F64">IF(G64="","",XLOOKUP(G64,selector_07,selector_07_ids,""))</f>
        <v/>
      </c>
      <c r="G64" s="25"/>
      <c r="H64" s="14"/>
      <c r="I64" s="27"/>
      <c r="J64" s="27"/>
      <c r="K64" s="27"/>
      <c r="L64" s="14"/>
      <c r="M64" s="14"/>
      <c r="AK64" s="19" t="s">
        <v>68</v>
      </c>
      <c r="AL64" s="19" t="s">
        <v>68</v>
      </c>
    </row>
    <row r="65">
      <c r="A65" s="14"/>
      <c r="B65" s="14"/>
      <c r="C65" s="14"/>
      <c r="D65" s="14"/>
      <c r="E65" s="14"/>
      <c r="F65" s="23" t="str">
        <f t="array" ref="F65">IF(G65="","",XLOOKUP(G65,selector_07,selector_07_ids,""))</f>
        <v/>
      </c>
      <c r="G65" s="25"/>
      <c r="H65" s="14"/>
      <c r="I65" s="27"/>
      <c r="J65" s="27"/>
      <c r="K65" s="27"/>
      <c r="L65" s="14"/>
      <c r="M65" s="14"/>
      <c r="AK65" s="19" t="s">
        <v>68</v>
      </c>
      <c r="AL65" s="19" t="s">
        <v>68</v>
      </c>
    </row>
    <row r="66">
      <c r="A66" s="14"/>
      <c r="B66" s="14"/>
      <c r="C66" s="14"/>
      <c r="D66" s="14"/>
      <c r="E66" s="14"/>
      <c r="F66" s="23" t="str">
        <f t="array" ref="F66">IF(G66="","",XLOOKUP(G66,selector_07,selector_07_ids,""))</f>
        <v/>
      </c>
      <c r="G66" s="25"/>
      <c r="H66" s="14"/>
      <c r="I66" s="27"/>
      <c r="J66" s="27"/>
      <c r="K66" s="27"/>
      <c r="L66" s="14"/>
      <c r="M66" s="14"/>
      <c r="AK66" s="19" t="s">
        <v>68</v>
      </c>
      <c r="AL66" s="19" t="s">
        <v>68</v>
      </c>
    </row>
    <row r="67">
      <c r="A67" s="14"/>
      <c r="B67" s="14"/>
      <c r="C67" s="14"/>
      <c r="D67" s="14"/>
      <c r="E67" s="14"/>
      <c r="F67" s="23" t="str">
        <f t="array" ref="F67">IF(G67="","",XLOOKUP(G67,selector_07,selector_07_ids,""))</f>
        <v/>
      </c>
      <c r="G67" s="25"/>
      <c r="H67" s="14"/>
      <c r="I67" s="27"/>
      <c r="J67" s="27"/>
      <c r="K67" s="27"/>
      <c r="L67" s="14"/>
      <c r="M67" s="14"/>
      <c r="AK67" s="19" t="s">
        <v>68</v>
      </c>
      <c r="AL67" s="19" t="s">
        <v>68</v>
      </c>
    </row>
    <row r="68">
      <c r="A68" s="14"/>
      <c r="B68" s="14"/>
      <c r="C68" s="14"/>
      <c r="D68" s="14"/>
      <c r="E68" s="14"/>
      <c r="F68" s="23" t="str">
        <f t="array" ref="F68">IF(G68="","",XLOOKUP(G68,selector_07,selector_07_ids,""))</f>
        <v/>
      </c>
      <c r="G68" s="25"/>
      <c r="H68" s="14"/>
      <c r="I68" s="27"/>
      <c r="J68" s="27"/>
      <c r="K68" s="27"/>
      <c r="L68" s="14"/>
      <c r="M68" s="14"/>
      <c r="AK68" s="19" t="s">
        <v>68</v>
      </c>
      <c r="AL68" s="19" t="s">
        <v>68</v>
      </c>
    </row>
    <row r="69">
      <c r="A69" s="14"/>
      <c r="B69" s="14"/>
      <c r="C69" s="14"/>
      <c r="D69" s="14"/>
      <c r="E69" s="14"/>
      <c r="F69" s="23" t="str">
        <f t="array" ref="F69">IF(G69="","",XLOOKUP(G69,selector_07,selector_07_ids,""))</f>
        <v/>
      </c>
      <c r="G69" s="25"/>
      <c r="H69" s="14"/>
      <c r="I69" s="27"/>
      <c r="J69" s="27"/>
      <c r="K69" s="27"/>
      <c r="L69" s="14"/>
      <c r="M69" s="14"/>
      <c r="AK69" s="19" t="s">
        <v>68</v>
      </c>
      <c r="AL69" s="19" t="s">
        <v>68</v>
      </c>
    </row>
    <row r="70">
      <c r="A70" s="14"/>
      <c r="B70" s="14"/>
      <c r="C70" s="14"/>
      <c r="D70" s="14"/>
      <c r="E70" s="14"/>
      <c r="F70" s="23" t="str">
        <f t="array" ref="F70">IF(G70="","",XLOOKUP(G70,selector_07,selector_07_ids,""))</f>
        <v/>
      </c>
      <c r="G70" s="25"/>
      <c r="H70" s="14"/>
      <c r="I70" s="27"/>
      <c r="J70" s="27"/>
      <c r="K70" s="27"/>
      <c r="L70" s="14"/>
      <c r="M70" s="14"/>
      <c r="AK70" s="19" t="s">
        <v>68</v>
      </c>
      <c r="AL70" s="19" t="s">
        <v>68</v>
      </c>
    </row>
    <row r="71">
      <c r="A71" s="14"/>
      <c r="B71" s="14"/>
      <c r="C71" s="14"/>
      <c r="D71" s="14"/>
      <c r="E71" s="14"/>
      <c r="F71" s="23" t="str">
        <f t="array" ref="F71">IF(G71="","",XLOOKUP(G71,selector_07,selector_07_ids,""))</f>
        <v/>
      </c>
      <c r="G71" s="25"/>
      <c r="H71" s="14"/>
      <c r="I71" s="27"/>
      <c r="J71" s="27"/>
      <c r="K71" s="27"/>
      <c r="L71" s="14"/>
      <c r="M71" s="14"/>
      <c r="AK71" s="19" t="s">
        <v>68</v>
      </c>
      <c r="AL71" s="19" t="s">
        <v>68</v>
      </c>
    </row>
    <row r="72">
      <c r="A72" s="14"/>
      <c r="B72" s="14"/>
      <c r="C72" s="14"/>
      <c r="D72" s="14"/>
      <c r="E72" s="14"/>
      <c r="F72" s="23" t="str">
        <f t="array" ref="F72">IF(G72="","",XLOOKUP(G72,selector_07,selector_07_ids,""))</f>
        <v/>
      </c>
      <c r="G72" s="25"/>
      <c r="H72" s="14"/>
      <c r="I72" s="27"/>
      <c r="J72" s="27"/>
      <c r="K72" s="27"/>
      <c r="L72" s="14"/>
      <c r="M72" s="14"/>
      <c r="AK72" s="19" t="s">
        <v>68</v>
      </c>
      <c r="AL72" s="19" t="s">
        <v>68</v>
      </c>
    </row>
    <row r="73">
      <c r="A73" s="14"/>
      <c r="B73" s="14"/>
      <c r="C73" s="14"/>
      <c r="D73" s="14"/>
      <c r="E73" s="14"/>
      <c r="F73" s="23" t="str">
        <f t="array" ref="F73">IF(G73="","",XLOOKUP(G73,selector_07,selector_07_ids,""))</f>
        <v/>
      </c>
      <c r="G73" s="25"/>
      <c r="H73" s="14"/>
      <c r="I73" s="27"/>
      <c r="J73" s="27"/>
      <c r="K73" s="27"/>
      <c r="L73" s="14"/>
      <c r="M73" s="14"/>
      <c r="AK73" s="19" t="s">
        <v>68</v>
      </c>
      <c r="AL73" s="19" t="s">
        <v>68</v>
      </c>
    </row>
    <row r="74">
      <c r="A74" s="14"/>
      <c r="B74" s="14"/>
      <c r="C74" s="14"/>
      <c r="D74" s="14"/>
      <c r="E74" s="14"/>
      <c r="F74" s="23" t="str">
        <f t="array" ref="F74">IF(G74="","",XLOOKUP(G74,selector_07,selector_07_ids,""))</f>
        <v/>
      </c>
      <c r="G74" s="25"/>
      <c r="H74" s="14"/>
      <c r="I74" s="27"/>
      <c r="J74" s="27"/>
      <c r="K74" s="27"/>
      <c r="L74" s="14"/>
      <c r="M74" s="14"/>
      <c r="AK74" s="19" t="s">
        <v>68</v>
      </c>
      <c r="AL74" s="19" t="s">
        <v>68</v>
      </c>
    </row>
    <row r="75">
      <c r="A75" s="14"/>
      <c r="B75" s="14"/>
      <c r="C75" s="14"/>
      <c r="D75" s="14"/>
      <c r="E75" s="14"/>
      <c r="F75" s="23" t="str">
        <f t="array" ref="F75">IF(G75="","",XLOOKUP(G75,selector_07,selector_07_ids,""))</f>
        <v/>
      </c>
      <c r="G75" s="25"/>
      <c r="H75" s="14"/>
      <c r="I75" s="27"/>
      <c r="J75" s="27"/>
      <c r="K75" s="27"/>
      <c r="L75" s="14"/>
      <c r="M75" s="14"/>
      <c r="AK75" s="19" t="s">
        <v>68</v>
      </c>
      <c r="AL75" s="19" t="s">
        <v>68</v>
      </c>
    </row>
    <row r="76">
      <c r="A76" s="14"/>
      <c r="B76" s="14"/>
      <c r="C76" s="14"/>
      <c r="D76" s="14"/>
      <c r="E76" s="14"/>
      <c r="F76" s="23" t="str">
        <f t="array" ref="F76">IF(G76="","",XLOOKUP(G76,selector_07,selector_07_ids,""))</f>
        <v/>
      </c>
      <c r="G76" s="25"/>
      <c r="H76" s="14"/>
      <c r="I76" s="27"/>
      <c r="J76" s="27"/>
      <c r="K76" s="27"/>
      <c r="L76" s="14"/>
      <c r="M76" s="14"/>
      <c r="AK76" s="19" t="s">
        <v>68</v>
      </c>
      <c r="AL76" s="19" t="s">
        <v>68</v>
      </c>
    </row>
    <row r="77">
      <c r="A77" s="14"/>
      <c r="B77" s="14"/>
      <c r="C77" s="14"/>
      <c r="D77" s="14"/>
      <c r="E77" s="14"/>
      <c r="F77" s="23" t="str">
        <f t="array" ref="F77">IF(G77="","",XLOOKUP(G77,selector_07,selector_07_ids,""))</f>
        <v/>
      </c>
      <c r="G77" s="25"/>
      <c r="H77" s="14"/>
      <c r="I77" s="27"/>
      <c r="J77" s="27"/>
      <c r="K77" s="27"/>
      <c r="L77" s="14"/>
      <c r="M77" s="14"/>
      <c r="AK77" s="19" t="s">
        <v>68</v>
      </c>
      <c r="AL77" s="19" t="s">
        <v>68</v>
      </c>
    </row>
    <row r="78">
      <c r="A78" s="14"/>
      <c r="B78" s="14"/>
      <c r="C78" s="14"/>
      <c r="D78" s="14"/>
      <c r="E78" s="14"/>
      <c r="F78" s="23" t="str">
        <f t="array" ref="F78">IF(G78="","",XLOOKUP(G78,selector_07,selector_07_ids,""))</f>
        <v/>
      </c>
      <c r="G78" s="25"/>
      <c r="H78" s="14"/>
      <c r="I78" s="27"/>
      <c r="J78" s="27"/>
      <c r="K78" s="27"/>
      <c r="L78" s="14"/>
      <c r="M78" s="14"/>
      <c r="AK78" s="19" t="s">
        <v>68</v>
      </c>
      <c r="AL78" s="19" t="s">
        <v>68</v>
      </c>
    </row>
    <row r="79">
      <c r="A79" s="14"/>
      <c r="B79" s="14"/>
      <c r="C79" s="14"/>
      <c r="D79" s="14"/>
      <c r="E79" s="14"/>
      <c r="F79" s="23" t="str">
        <f t="array" ref="F79">IF(G79="","",XLOOKUP(G79,selector_07,selector_07_ids,""))</f>
        <v/>
      </c>
      <c r="G79" s="25"/>
      <c r="H79" s="14"/>
      <c r="I79" s="27"/>
      <c r="J79" s="27"/>
      <c r="K79" s="27"/>
      <c r="L79" s="14"/>
      <c r="M79" s="14"/>
      <c r="AK79" s="19" t="s">
        <v>68</v>
      </c>
      <c r="AL79" s="19" t="s">
        <v>68</v>
      </c>
    </row>
    <row r="80">
      <c r="A80" s="14"/>
      <c r="B80" s="14"/>
      <c r="C80" s="14"/>
      <c r="D80" s="14"/>
      <c r="E80" s="14"/>
      <c r="F80" s="23" t="str">
        <f t="array" ref="F80">IF(G80="","",XLOOKUP(G80,selector_07,selector_07_ids,""))</f>
        <v/>
      </c>
      <c r="G80" s="25"/>
      <c r="H80" s="14"/>
      <c r="I80" s="27"/>
      <c r="J80" s="27"/>
      <c r="K80" s="27"/>
      <c r="L80" s="14"/>
      <c r="M80" s="14"/>
      <c r="AK80" s="19" t="s">
        <v>68</v>
      </c>
      <c r="AL80" s="19" t="s">
        <v>68</v>
      </c>
    </row>
    <row r="81">
      <c r="A81" s="14"/>
      <c r="B81" s="14"/>
      <c r="C81" s="14"/>
      <c r="D81" s="14"/>
      <c r="E81" s="14"/>
      <c r="F81" s="23" t="str">
        <f t="array" ref="F81">IF(G81="","",XLOOKUP(G81,selector_07,selector_07_ids,""))</f>
        <v/>
      </c>
      <c r="G81" s="25"/>
      <c r="H81" s="14"/>
      <c r="I81" s="27"/>
      <c r="J81" s="27"/>
      <c r="K81" s="27"/>
      <c r="L81" s="14"/>
      <c r="M81" s="14"/>
      <c r="AK81" s="19" t="s">
        <v>68</v>
      </c>
      <c r="AL81" s="19" t="s">
        <v>68</v>
      </c>
    </row>
    <row r="82">
      <c r="A82" s="14"/>
      <c r="B82" s="14"/>
      <c r="C82" s="14"/>
      <c r="D82" s="14"/>
      <c r="E82" s="14"/>
      <c r="F82" s="23" t="str">
        <f t="array" ref="F82">IF(G82="","",XLOOKUP(G82,selector_07,selector_07_ids,""))</f>
        <v/>
      </c>
      <c r="G82" s="25"/>
      <c r="H82" s="14"/>
      <c r="I82" s="27"/>
      <c r="J82" s="27"/>
      <c r="K82" s="27"/>
      <c r="L82" s="14"/>
      <c r="M82" s="14"/>
      <c r="AK82" s="19" t="s">
        <v>68</v>
      </c>
      <c r="AL82" s="19" t="s">
        <v>68</v>
      </c>
    </row>
    <row r="83">
      <c r="A83" s="14"/>
      <c r="B83" s="14"/>
      <c r="C83" s="14"/>
      <c r="D83" s="14"/>
      <c r="E83" s="14"/>
      <c r="F83" s="23" t="str">
        <f t="array" ref="F83">IF(G83="","",XLOOKUP(G83,selector_07,selector_07_ids,""))</f>
        <v/>
      </c>
      <c r="G83" s="25"/>
      <c r="H83" s="14"/>
      <c r="I83" s="27"/>
      <c r="J83" s="27"/>
      <c r="K83" s="27"/>
      <c r="L83" s="14"/>
      <c r="M83" s="14"/>
      <c r="AK83" s="19" t="s">
        <v>68</v>
      </c>
      <c r="AL83" s="19" t="s">
        <v>68</v>
      </c>
    </row>
    <row r="84">
      <c r="A84" s="14"/>
      <c r="B84" s="14"/>
      <c r="C84" s="14"/>
      <c r="D84" s="14"/>
      <c r="E84" s="14"/>
      <c r="F84" s="23" t="str">
        <f t="array" ref="F84">IF(G84="","",XLOOKUP(G84,selector_07,selector_07_ids,""))</f>
        <v/>
      </c>
      <c r="G84" s="25"/>
      <c r="H84" s="14"/>
      <c r="I84" s="27"/>
      <c r="J84" s="27"/>
      <c r="K84" s="27"/>
      <c r="L84" s="14"/>
      <c r="M84" s="14"/>
      <c r="AK84" s="19" t="s">
        <v>68</v>
      </c>
      <c r="AL84" s="19" t="s">
        <v>68</v>
      </c>
    </row>
    <row r="85">
      <c r="A85" s="14"/>
      <c r="B85" s="14"/>
      <c r="C85" s="14"/>
      <c r="D85" s="14"/>
      <c r="E85" s="14"/>
      <c r="F85" s="23" t="str">
        <f t="array" ref="F85">IF(G85="","",XLOOKUP(G85,selector_07,selector_07_ids,""))</f>
        <v/>
      </c>
      <c r="G85" s="25"/>
      <c r="H85" s="14"/>
      <c r="I85" s="27"/>
      <c r="J85" s="27"/>
      <c r="K85" s="27"/>
      <c r="L85" s="14"/>
      <c r="M85" s="14"/>
      <c r="AK85" s="19" t="s">
        <v>68</v>
      </c>
      <c r="AL85" s="19" t="s">
        <v>68</v>
      </c>
    </row>
    <row r="86">
      <c r="A86" s="14"/>
      <c r="B86" s="14"/>
      <c r="C86" s="14"/>
      <c r="D86" s="14"/>
      <c r="E86" s="14"/>
      <c r="F86" s="23" t="str">
        <f t="array" ref="F86">IF(G86="","",XLOOKUP(G86,selector_07,selector_07_ids,""))</f>
        <v/>
      </c>
      <c r="G86" s="25"/>
      <c r="H86" s="14"/>
      <c r="I86" s="27"/>
      <c r="J86" s="27"/>
      <c r="K86" s="27"/>
      <c r="L86" s="14"/>
      <c r="M86" s="14"/>
      <c r="AK86" s="19" t="s">
        <v>68</v>
      </c>
      <c r="AL86" s="19" t="s">
        <v>68</v>
      </c>
    </row>
    <row r="87">
      <c r="A87" s="14"/>
      <c r="B87" s="14"/>
      <c r="C87" s="14"/>
      <c r="D87" s="14"/>
      <c r="E87" s="14"/>
      <c r="F87" s="23" t="str">
        <f t="array" ref="F87">IF(G87="","",XLOOKUP(G87,selector_07,selector_07_ids,""))</f>
        <v/>
      </c>
      <c r="G87" s="25"/>
      <c r="H87" s="14"/>
      <c r="I87" s="27"/>
      <c r="J87" s="27"/>
      <c r="K87" s="27"/>
      <c r="L87" s="14"/>
      <c r="M87" s="14"/>
      <c r="AK87" s="19" t="s">
        <v>68</v>
      </c>
      <c r="AL87" s="19" t="s">
        <v>68</v>
      </c>
    </row>
    <row r="88">
      <c r="A88" s="14"/>
      <c r="B88" s="14"/>
      <c r="C88" s="14"/>
      <c r="D88" s="14"/>
      <c r="E88" s="14"/>
      <c r="F88" s="23" t="str">
        <f t="array" ref="F88">IF(G88="","",XLOOKUP(G88,selector_07,selector_07_ids,""))</f>
        <v/>
      </c>
      <c r="G88" s="25"/>
      <c r="H88" s="14"/>
      <c r="I88" s="27"/>
      <c r="J88" s="27"/>
      <c r="K88" s="27"/>
      <c r="L88" s="14"/>
      <c r="M88" s="14"/>
      <c r="AK88" s="19" t="s">
        <v>68</v>
      </c>
      <c r="AL88" s="19" t="s">
        <v>68</v>
      </c>
    </row>
    <row r="89">
      <c r="A89" s="14"/>
      <c r="B89" s="14"/>
      <c r="C89" s="14"/>
      <c r="D89" s="14"/>
      <c r="E89" s="14"/>
      <c r="F89" s="23" t="str">
        <f t="array" ref="F89">IF(G89="","",XLOOKUP(G89,selector_07,selector_07_ids,""))</f>
        <v/>
      </c>
      <c r="G89" s="25"/>
      <c r="H89" s="14"/>
      <c r="I89" s="27"/>
      <c r="J89" s="27"/>
      <c r="K89" s="27"/>
      <c r="L89" s="14"/>
      <c r="M89" s="14"/>
      <c r="AK89" s="19" t="s">
        <v>68</v>
      </c>
      <c r="AL89" s="19" t="s">
        <v>68</v>
      </c>
    </row>
    <row r="90">
      <c r="A90" s="14"/>
      <c r="B90" s="14"/>
      <c r="C90" s="14"/>
      <c r="D90" s="14"/>
      <c r="E90" s="14"/>
      <c r="F90" s="23" t="str">
        <f t="array" ref="F90">IF(G90="","",XLOOKUP(G90,selector_07,selector_07_ids,""))</f>
        <v/>
      </c>
      <c r="G90" s="25"/>
      <c r="H90" s="14"/>
      <c r="I90" s="27"/>
      <c r="J90" s="27"/>
      <c r="K90" s="27"/>
      <c r="L90" s="14"/>
      <c r="M90" s="14"/>
      <c r="AK90" s="19" t="s">
        <v>68</v>
      </c>
      <c r="AL90" s="19" t="s">
        <v>68</v>
      </c>
    </row>
    <row r="91">
      <c r="A91" s="14"/>
      <c r="B91" s="14"/>
      <c r="C91" s="14"/>
      <c r="D91" s="14"/>
      <c r="E91" s="14"/>
      <c r="F91" s="23" t="str">
        <f t="array" ref="F91">IF(G91="","",XLOOKUP(G91,selector_07,selector_07_ids,""))</f>
        <v/>
      </c>
      <c r="G91" s="25"/>
      <c r="H91" s="14"/>
      <c r="I91" s="27"/>
      <c r="J91" s="27"/>
      <c r="K91" s="27"/>
      <c r="L91" s="14"/>
      <c r="M91" s="14"/>
      <c r="AK91" s="19" t="s">
        <v>68</v>
      </c>
      <c r="AL91" s="19" t="s">
        <v>68</v>
      </c>
    </row>
    <row r="92">
      <c r="A92" s="14"/>
      <c r="B92" s="14"/>
      <c r="C92" s="14"/>
      <c r="D92" s="14"/>
      <c r="E92" s="14"/>
      <c r="F92" s="23" t="str">
        <f t="array" ref="F92">IF(G92="","",XLOOKUP(G92,selector_07,selector_07_ids,""))</f>
        <v/>
      </c>
      <c r="G92" s="25"/>
      <c r="H92" s="14"/>
      <c r="I92" s="27"/>
      <c r="J92" s="27"/>
      <c r="K92" s="27"/>
      <c r="L92" s="14"/>
      <c r="M92" s="14"/>
      <c r="AK92" s="19" t="s">
        <v>68</v>
      </c>
      <c r="AL92" s="19" t="s">
        <v>68</v>
      </c>
    </row>
    <row r="93">
      <c r="A93" s="14"/>
      <c r="B93" s="14"/>
      <c r="C93" s="14"/>
      <c r="D93" s="14"/>
      <c r="E93" s="14"/>
      <c r="F93" s="23" t="str">
        <f t="array" ref="F93">IF(G93="","",XLOOKUP(G93,selector_07,selector_07_ids,""))</f>
        <v/>
      </c>
      <c r="G93" s="25"/>
      <c r="H93" s="14"/>
      <c r="I93" s="27"/>
      <c r="J93" s="27"/>
      <c r="K93" s="27"/>
      <c r="L93" s="14"/>
      <c r="M93" s="14"/>
      <c r="AK93" s="19" t="s">
        <v>68</v>
      </c>
      <c r="AL93" s="19" t="s">
        <v>68</v>
      </c>
    </row>
    <row r="94">
      <c r="A94" s="14"/>
      <c r="B94" s="14"/>
      <c r="C94" s="14"/>
      <c r="D94" s="14"/>
      <c r="E94" s="14"/>
      <c r="F94" s="23" t="str">
        <f t="array" ref="F94">IF(G94="","",XLOOKUP(G94,selector_07,selector_07_ids,""))</f>
        <v/>
      </c>
      <c r="G94" s="25"/>
      <c r="H94" s="14"/>
      <c r="I94" s="27"/>
      <c r="J94" s="27"/>
      <c r="K94" s="27"/>
      <c r="L94" s="14"/>
      <c r="M94" s="14"/>
      <c r="AK94" s="19" t="s">
        <v>68</v>
      </c>
      <c r="AL94" s="19" t="s">
        <v>68</v>
      </c>
    </row>
    <row r="95">
      <c r="A95" s="14"/>
      <c r="B95" s="14"/>
      <c r="C95" s="14"/>
      <c r="D95" s="14"/>
      <c r="E95" s="14"/>
      <c r="F95" s="23" t="str">
        <f t="array" ref="F95">IF(G95="","",XLOOKUP(G95,selector_07,selector_07_ids,""))</f>
        <v/>
      </c>
      <c r="G95" s="25"/>
      <c r="H95" s="14"/>
      <c r="I95" s="27"/>
      <c r="J95" s="27"/>
      <c r="K95" s="27"/>
      <c r="L95" s="14"/>
      <c r="M95" s="14"/>
      <c r="AK95" s="19" t="s">
        <v>68</v>
      </c>
      <c r="AL95" s="19" t="s">
        <v>68</v>
      </c>
    </row>
    <row r="96">
      <c r="A96" s="14"/>
      <c r="B96" s="14"/>
      <c r="C96" s="14"/>
      <c r="D96" s="14"/>
      <c r="E96" s="14"/>
      <c r="F96" s="23" t="str">
        <f t="array" ref="F96">IF(G96="","",XLOOKUP(G96,selector_07,selector_07_ids,""))</f>
        <v/>
      </c>
      <c r="G96" s="25"/>
      <c r="H96" s="14"/>
      <c r="I96" s="27"/>
      <c r="J96" s="27"/>
      <c r="K96" s="27"/>
      <c r="L96" s="14"/>
      <c r="M96" s="14"/>
      <c r="AK96" s="19" t="s">
        <v>68</v>
      </c>
      <c r="AL96" s="19" t="s">
        <v>68</v>
      </c>
    </row>
    <row r="97">
      <c r="A97" s="14"/>
      <c r="B97" s="14"/>
      <c r="C97" s="14"/>
      <c r="D97" s="14"/>
      <c r="E97" s="14"/>
      <c r="F97" s="23" t="str">
        <f t="array" ref="F97">IF(G97="","",XLOOKUP(G97,selector_07,selector_07_ids,""))</f>
        <v/>
      </c>
      <c r="G97" s="25"/>
      <c r="H97" s="14"/>
      <c r="I97" s="27"/>
      <c r="J97" s="27"/>
      <c r="K97" s="27"/>
      <c r="L97" s="14"/>
      <c r="M97" s="14"/>
      <c r="AK97" s="19" t="s">
        <v>68</v>
      </c>
      <c r="AL97" s="19" t="s">
        <v>68</v>
      </c>
    </row>
    <row r="98">
      <c r="A98" s="14"/>
      <c r="B98" s="14"/>
      <c r="C98" s="14"/>
      <c r="D98" s="14"/>
      <c r="E98" s="14"/>
      <c r="F98" s="23" t="str">
        <f t="array" ref="F98">IF(G98="","",XLOOKUP(G98,selector_07,selector_07_ids,""))</f>
        <v/>
      </c>
      <c r="G98" s="25"/>
      <c r="H98" s="14"/>
      <c r="I98" s="27"/>
      <c r="J98" s="27"/>
      <c r="K98" s="27"/>
      <c r="L98" s="14"/>
      <c r="M98" s="14"/>
      <c r="AK98" s="19" t="s">
        <v>68</v>
      </c>
      <c r="AL98" s="19" t="s">
        <v>68</v>
      </c>
    </row>
    <row r="99">
      <c r="A99" s="14"/>
      <c r="B99" s="14"/>
      <c r="C99" s="14"/>
      <c r="D99" s="14"/>
      <c r="E99" s="14"/>
      <c r="F99" s="23" t="str">
        <f t="array" ref="F99">IF(G99="","",XLOOKUP(G99,selector_07,selector_07_ids,""))</f>
        <v/>
      </c>
      <c r="G99" s="25"/>
      <c r="H99" s="14"/>
      <c r="I99" s="27"/>
      <c r="J99" s="27"/>
      <c r="K99" s="27"/>
      <c r="L99" s="14"/>
      <c r="M99" s="14"/>
      <c r="AK99" s="19" t="s">
        <v>68</v>
      </c>
      <c r="AL99" s="19" t="s">
        <v>68</v>
      </c>
    </row>
    <row r="100">
      <c r="A100" s="14"/>
      <c r="B100" s="14"/>
      <c r="C100" s="14"/>
      <c r="D100" s="14"/>
      <c r="E100" s="14"/>
      <c r="F100" s="23" t="str">
        <f t="array" ref="F100">IF(G100="","",XLOOKUP(G100,selector_07,selector_07_ids,""))</f>
        <v/>
      </c>
      <c r="G100" s="25"/>
      <c r="H100" s="14"/>
      <c r="I100" s="27"/>
      <c r="J100" s="27"/>
      <c r="K100" s="27"/>
      <c r="L100" s="14"/>
      <c r="M100" s="14"/>
      <c r="AK100" s="19" t="s">
        <v>68</v>
      </c>
      <c r="AL100" s="19" t="s">
        <v>68</v>
      </c>
    </row>
    <row r="101">
      <c r="A101" s="14"/>
      <c r="B101" s="14"/>
      <c r="C101" s="14"/>
      <c r="D101" s="14"/>
      <c r="E101" s="14"/>
      <c r="F101" s="23" t="str">
        <f t="array" ref="F101">IF(G101="","",XLOOKUP(G101,selector_07,selector_07_ids,""))</f>
        <v/>
      </c>
      <c r="G101" s="25"/>
      <c r="H101" s="14"/>
      <c r="I101" s="27"/>
      <c r="J101" s="27"/>
      <c r="K101" s="27"/>
      <c r="L101" s="14"/>
      <c r="M101" s="14"/>
      <c r="AK101" s="19" t="s">
        <v>68</v>
      </c>
      <c r="AL101" s="19" t="s">
        <v>68</v>
      </c>
    </row>
    <row r="102">
      <c r="A102" s="14"/>
      <c r="B102" s="14"/>
      <c r="C102" s="14"/>
      <c r="D102" s="14"/>
      <c r="E102" s="14"/>
      <c r="F102" s="23" t="str">
        <f t="array" ref="F102">IF(G102="","",XLOOKUP(G102,selector_07,selector_07_ids,""))</f>
        <v/>
      </c>
      <c r="G102" s="25"/>
      <c r="H102" s="14"/>
      <c r="I102" s="27"/>
      <c r="J102" s="27"/>
      <c r="K102" s="27"/>
      <c r="L102" s="14"/>
      <c r="M102" s="14"/>
      <c r="AK102" s="19" t="s">
        <v>68</v>
      </c>
      <c r="AL102" s="19" t="s">
        <v>68</v>
      </c>
    </row>
    <row r="103">
      <c r="A103" s="14"/>
      <c r="B103" s="14"/>
      <c r="C103" s="14"/>
      <c r="D103" s="14"/>
      <c r="E103" s="14"/>
      <c r="F103" s="23" t="str">
        <f t="array" ref="F103">IF(G103="","",XLOOKUP(G103,selector_07,selector_07_ids,""))</f>
        <v/>
      </c>
      <c r="G103" s="25"/>
      <c r="H103" s="14"/>
      <c r="I103" s="27"/>
      <c r="J103" s="27"/>
      <c r="K103" s="27"/>
      <c r="L103" s="14"/>
      <c r="M103" s="14"/>
      <c r="AK103" s="19" t="s">
        <v>68</v>
      </c>
      <c r="AL103" s="19" t="s">
        <v>68</v>
      </c>
    </row>
    <row r="104">
      <c r="A104" s="14"/>
      <c r="B104" s="14"/>
      <c r="C104" s="14"/>
      <c r="D104" s="14"/>
      <c r="E104" s="14"/>
      <c r="F104" s="23" t="str">
        <f t="array" ref="F104">IF(G104="","",XLOOKUP(G104,selector_07,selector_07_ids,""))</f>
        <v/>
      </c>
      <c r="G104" s="25"/>
      <c r="H104" s="14"/>
      <c r="I104" s="27"/>
      <c r="J104" s="27"/>
      <c r="K104" s="27"/>
      <c r="L104" s="14"/>
      <c r="M104" s="14"/>
      <c r="AK104" s="19" t="s">
        <v>68</v>
      </c>
      <c r="AL104" s="19" t="s">
        <v>68</v>
      </c>
    </row>
    <row r="105">
      <c r="A105" s="14"/>
      <c r="B105" s="14"/>
      <c r="C105" s="14"/>
      <c r="D105" s="14"/>
      <c r="E105" s="14"/>
      <c r="F105" s="23" t="str">
        <f t="array" ref="F105">IF(G105="","",XLOOKUP(G105,selector_07,selector_07_ids,""))</f>
        <v/>
      </c>
      <c r="G105" s="25"/>
      <c r="H105" s="14"/>
      <c r="I105" s="27"/>
      <c r="J105" s="27"/>
      <c r="K105" s="27"/>
      <c r="L105" s="14"/>
      <c r="M105" s="14"/>
      <c r="AK105" s="19" t="s">
        <v>68</v>
      </c>
      <c r="AL105" s="19" t="s">
        <v>68</v>
      </c>
    </row>
    <row r="106">
      <c r="A106" s="14"/>
      <c r="B106" s="14"/>
      <c r="C106" s="14"/>
      <c r="D106" s="14"/>
      <c r="E106" s="14"/>
      <c r="F106" s="23" t="str">
        <f t="array" ref="F106">IF(G106="","",XLOOKUP(G106,selector_07,selector_07_ids,""))</f>
        <v/>
      </c>
      <c r="G106" s="25"/>
      <c r="H106" s="14"/>
      <c r="I106" s="27"/>
      <c r="J106" s="27"/>
      <c r="K106" s="27"/>
      <c r="L106" s="14"/>
      <c r="M106" s="14"/>
      <c r="AK106" s="19" t="s">
        <v>68</v>
      </c>
      <c r="AL106" s="19" t="s">
        <v>68</v>
      </c>
    </row>
    <row r="107">
      <c r="A107" s="14"/>
      <c r="B107" s="14"/>
      <c r="C107" s="14"/>
      <c r="D107" s="14"/>
      <c r="E107" s="14"/>
      <c r="F107" s="23" t="str">
        <f t="array" ref="F107">IF(G107="","",XLOOKUP(G107,selector_07,selector_07_ids,""))</f>
        <v/>
      </c>
      <c r="G107" s="25"/>
      <c r="H107" s="14"/>
      <c r="I107" s="27"/>
      <c r="J107" s="27"/>
      <c r="K107" s="27"/>
      <c r="L107" s="14"/>
      <c r="M107" s="14"/>
      <c r="AK107" s="19" t="s">
        <v>68</v>
      </c>
      <c r="AL107" s="19" t="s">
        <v>68</v>
      </c>
    </row>
    <row r="108">
      <c r="A108" s="14"/>
      <c r="B108" s="14"/>
      <c r="C108" s="14"/>
      <c r="D108" s="14"/>
      <c r="E108" s="14"/>
      <c r="F108" s="23" t="str">
        <f t="array" ref="F108">IF(G108="","",XLOOKUP(G108,selector_07,selector_07_ids,""))</f>
        <v/>
      </c>
      <c r="G108" s="25"/>
      <c r="H108" s="14"/>
      <c r="I108" s="27"/>
      <c r="J108" s="27"/>
      <c r="K108" s="27"/>
      <c r="L108" s="14"/>
      <c r="M108" s="14"/>
      <c r="AK108" s="19" t="s">
        <v>68</v>
      </c>
      <c r="AL108" s="19" t="s">
        <v>68</v>
      </c>
    </row>
    <row r="109">
      <c r="A109" s="14"/>
      <c r="B109" s="14"/>
      <c r="C109" s="14"/>
      <c r="D109" s="14"/>
      <c r="E109" s="14"/>
      <c r="F109" s="23" t="str">
        <f t="array" ref="F109">IF(G109="","",XLOOKUP(G109,selector_07,selector_07_ids,""))</f>
        <v/>
      </c>
      <c r="G109" s="25"/>
      <c r="H109" s="14"/>
      <c r="I109" s="27"/>
      <c r="J109" s="27"/>
      <c r="K109" s="27"/>
      <c r="L109" s="14"/>
      <c r="M109" s="14"/>
      <c r="AK109" s="19" t="s">
        <v>68</v>
      </c>
      <c r="AL109" s="19" t="s">
        <v>68</v>
      </c>
    </row>
    <row r="110">
      <c r="A110" s="14"/>
      <c r="B110" s="14"/>
      <c r="C110" s="14"/>
      <c r="D110" s="14"/>
      <c r="E110" s="14"/>
      <c r="F110" s="23" t="str">
        <f t="array" ref="F110">IF(G110="","",XLOOKUP(G110,selector_07,selector_07_ids,""))</f>
        <v/>
      </c>
      <c r="G110" s="25"/>
      <c r="H110" s="14"/>
      <c r="I110" s="27"/>
      <c r="J110" s="27"/>
      <c r="K110" s="27"/>
      <c r="L110" s="14"/>
      <c r="M110" s="14"/>
      <c r="AK110" s="19" t="s">
        <v>68</v>
      </c>
      <c r="AL110" s="19" t="s">
        <v>68</v>
      </c>
    </row>
    <row r="111">
      <c r="A111" s="14"/>
      <c r="B111" s="14"/>
      <c r="C111" s="14"/>
      <c r="D111" s="14"/>
      <c r="E111" s="14"/>
      <c r="F111" s="23" t="str">
        <f t="array" ref="F111">IF(G111="","",XLOOKUP(G111,selector_07,selector_07_ids,""))</f>
        <v/>
      </c>
      <c r="G111" s="25"/>
      <c r="H111" s="14"/>
      <c r="I111" s="27"/>
      <c r="J111" s="27"/>
      <c r="K111" s="27"/>
      <c r="L111" s="14"/>
      <c r="M111" s="14"/>
      <c r="AK111" s="19" t="s">
        <v>68</v>
      </c>
      <c r="AL111" s="19" t="s">
        <v>68</v>
      </c>
    </row>
    <row r="112">
      <c r="A112" s="14"/>
      <c r="B112" s="14"/>
      <c r="C112" s="14"/>
      <c r="D112" s="14"/>
      <c r="E112" s="14"/>
      <c r="F112" s="23" t="str">
        <f t="array" ref="F112">IF(G112="","",XLOOKUP(G112,selector_07,selector_07_ids,""))</f>
        <v/>
      </c>
      <c r="G112" s="25"/>
      <c r="H112" s="14"/>
      <c r="I112" s="27"/>
      <c r="J112" s="27"/>
      <c r="K112" s="27"/>
      <c r="L112" s="14"/>
      <c r="M112" s="14"/>
      <c r="AK112" s="19" t="s">
        <v>68</v>
      </c>
      <c r="AL112" s="19" t="s">
        <v>68</v>
      </c>
    </row>
    <row r="113">
      <c r="A113" s="14"/>
      <c r="B113" s="14"/>
      <c r="C113" s="14"/>
      <c r="D113" s="14"/>
      <c r="E113" s="14"/>
      <c r="F113" s="23" t="str">
        <f t="array" ref="F113">IF(G113="","",XLOOKUP(G113,selector_07,selector_07_ids,""))</f>
        <v/>
      </c>
      <c r="G113" s="25"/>
      <c r="H113" s="14"/>
      <c r="I113" s="27"/>
      <c r="J113" s="27"/>
      <c r="K113" s="27"/>
      <c r="L113" s="14"/>
      <c r="M113" s="14"/>
      <c r="AK113" s="19" t="s">
        <v>68</v>
      </c>
      <c r="AL113" s="19" t="s">
        <v>68</v>
      </c>
    </row>
    <row r="114">
      <c r="A114" s="14"/>
      <c r="B114" s="14"/>
      <c r="C114" s="14"/>
      <c r="D114" s="14"/>
      <c r="E114" s="14"/>
      <c r="F114" s="23" t="str">
        <f t="array" ref="F114">IF(G114="","",XLOOKUP(G114,selector_07,selector_07_ids,""))</f>
        <v/>
      </c>
      <c r="G114" s="25"/>
      <c r="H114" s="14"/>
      <c r="I114" s="27"/>
      <c r="J114" s="27"/>
      <c r="K114" s="27"/>
      <c r="L114" s="14"/>
      <c r="M114" s="14"/>
      <c r="AK114" s="19" t="s">
        <v>68</v>
      </c>
      <c r="AL114" s="19" t="s">
        <v>68</v>
      </c>
    </row>
    <row r="115">
      <c r="A115" s="14"/>
      <c r="B115" s="14"/>
      <c r="C115" s="14"/>
      <c r="D115" s="14"/>
      <c r="E115" s="14"/>
      <c r="F115" s="23" t="str">
        <f t="array" ref="F115">IF(G115="","",XLOOKUP(G115,selector_07,selector_07_ids,""))</f>
        <v/>
      </c>
      <c r="G115" s="25"/>
      <c r="H115" s="14"/>
      <c r="I115" s="27"/>
      <c r="J115" s="27"/>
      <c r="K115" s="27"/>
      <c r="L115" s="14"/>
      <c r="M115" s="14"/>
      <c r="AK115" s="19" t="s">
        <v>68</v>
      </c>
      <c r="AL115" s="19" t="s">
        <v>68</v>
      </c>
    </row>
    <row r="116">
      <c r="A116" s="14"/>
      <c r="B116" s="14"/>
      <c r="C116" s="14"/>
      <c r="D116" s="14"/>
      <c r="E116" s="14"/>
      <c r="F116" s="23" t="str">
        <f t="array" ref="F116">IF(G116="","",XLOOKUP(G116,selector_07,selector_07_ids,""))</f>
        <v/>
      </c>
      <c r="G116" s="25"/>
      <c r="H116" s="14"/>
      <c r="I116" s="27"/>
      <c r="J116" s="27"/>
      <c r="K116" s="27"/>
      <c r="L116" s="14"/>
      <c r="M116" s="14"/>
      <c r="AK116" s="19" t="s">
        <v>68</v>
      </c>
      <c r="AL116" s="19" t="s">
        <v>68</v>
      </c>
    </row>
    <row r="117">
      <c r="A117" s="14"/>
      <c r="B117" s="14"/>
      <c r="C117" s="14"/>
      <c r="D117" s="14"/>
      <c r="E117" s="14"/>
      <c r="F117" s="23" t="str">
        <f t="array" ref="F117">IF(G117="","",XLOOKUP(G117,selector_07,selector_07_ids,""))</f>
        <v/>
      </c>
      <c r="G117" s="25"/>
      <c r="H117" s="14"/>
      <c r="I117" s="27"/>
      <c r="J117" s="27"/>
      <c r="K117" s="27"/>
      <c r="L117" s="14"/>
      <c r="M117" s="14"/>
      <c r="AK117" s="19" t="s">
        <v>68</v>
      </c>
      <c r="AL117" s="19" t="s">
        <v>68</v>
      </c>
    </row>
    <row r="118">
      <c r="A118" s="14"/>
      <c r="B118" s="14"/>
      <c r="C118" s="14"/>
      <c r="D118" s="14"/>
      <c r="E118" s="14"/>
      <c r="F118" s="23" t="str">
        <f t="array" ref="F118">IF(G118="","",XLOOKUP(G118,selector_07,selector_07_ids,""))</f>
        <v/>
      </c>
      <c r="G118" s="25"/>
      <c r="H118" s="14"/>
      <c r="I118" s="27"/>
      <c r="J118" s="27"/>
      <c r="K118" s="27"/>
      <c r="L118" s="14"/>
      <c r="M118" s="14"/>
      <c r="AK118" s="19" t="s">
        <v>68</v>
      </c>
      <c r="AL118" s="19" t="s">
        <v>68</v>
      </c>
    </row>
    <row r="119">
      <c r="A119" s="14"/>
      <c r="B119" s="14"/>
      <c r="C119" s="14"/>
      <c r="D119" s="14"/>
      <c r="E119" s="14"/>
      <c r="F119" s="23" t="str">
        <f t="array" ref="F119">IF(G119="","",XLOOKUP(G119,selector_07,selector_07_ids,""))</f>
        <v/>
      </c>
      <c r="G119" s="25"/>
      <c r="H119" s="14"/>
      <c r="I119" s="27"/>
      <c r="J119" s="27"/>
      <c r="K119" s="27"/>
      <c r="L119" s="14"/>
      <c r="M119" s="14"/>
      <c r="AK119" s="19" t="s">
        <v>68</v>
      </c>
      <c r="AL119" s="19" t="s">
        <v>68</v>
      </c>
    </row>
    <row r="120">
      <c r="A120" s="14"/>
      <c r="B120" s="14"/>
      <c r="C120" s="14"/>
      <c r="D120" s="14"/>
      <c r="E120" s="14"/>
      <c r="F120" s="23" t="str">
        <f t="array" ref="F120">IF(G120="","",XLOOKUP(G120,selector_07,selector_07_ids,""))</f>
        <v/>
      </c>
      <c r="G120" s="25"/>
      <c r="H120" s="14"/>
      <c r="I120" s="27"/>
      <c r="J120" s="27"/>
      <c r="K120" s="27"/>
      <c r="L120" s="14"/>
      <c r="M120" s="14"/>
      <c r="AK120" s="19" t="s">
        <v>68</v>
      </c>
      <c r="AL120" s="19" t="s">
        <v>68</v>
      </c>
    </row>
    <row r="121">
      <c r="A121" s="14"/>
      <c r="B121" s="14"/>
      <c r="C121" s="14"/>
      <c r="D121" s="14"/>
      <c r="E121" s="14"/>
      <c r="F121" s="23" t="str">
        <f t="array" ref="F121">IF(G121="","",XLOOKUP(G121,selector_07,selector_07_ids,""))</f>
        <v/>
      </c>
      <c r="G121" s="25"/>
      <c r="H121" s="14"/>
      <c r="I121" s="27"/>
      <c r="J121" s="27"/>
      <c r="K121" s="27"/>
      <c r="L121" s="14"/>
      <c r="M121" s="14"/>
      <c r="AK121" s="19" t="s">
        <v>68</v>
      </c>
      <c r="AL121" s="19" t="s">
        <v>68</v>
      </c>
    </row>
    <row r="122">
      <c r="A122" s="14"/>
      <c r="B122" s="14"/>
      <c r="C122" s="14"/>
      <c r="D122" s="14"/>
      <c r="E122" s="14"/>
      <c r="F122" s="23" t="str">
        <f t="array" ref="F122">IF(G122="","",XLOOKUP(G122,selector_07,selector_07_ids,""))</f>
        <v/>
      </c>
      <c r="G122" s="25"/>
      <c r="H122" s="14"/>
      <c r="I122" s="27"/>
      <c r="J122" s="27"/>
      <c r="K122" s="27"/>
      <c r="L122" s="14"/>
      <c r="M122" s="14"/>
      <c r="AK122" s="19" t="s">
        <v>68</v>
      </c>
      <c r="AL122" s="19" t="s">
        <v>68</v>
      </c>
    </row>
    <row r="123">
      <c r="A123" s="14"/>
      <c r="B123" s="14"/>
      <c r="C123" s="14"/>
      <c r="D123" s="14"/>
      <c r="E123" s="14"/>
      <c r="F123" s="23" t="str">
        <f t="array" ref="F123">IF(G123="","",XLOOKUP(G123,selector_07,selector_07_ids,""))</f>
        <v/>
      </c>
      <c r="G123" s="25"/>
      <c r="H123" s="14"/>
      <c r="I123" s="27"/>
      <c r="J123" s="27"/>
      <c r="K123" s="27"/>
      <c r="L123" s="14"/>
      <c r="M123" s="14"/>
      <c r="AK123" s="19" t="s">
        <v>68</v>
      </c>
      <c r="AL123" s="19" t="s">
        <v>68</v>
      </c>
    </row>
    <row r="124">
      <c r="A124" s="14"/>
      <c r="B124" s="14"/>
      <c r="C124" s="14"/>
      <c r="D124" s="14"/>
      <c r="E124" s="14"/>
      <c r="F124" s="23" t="str">
        <f t="array" ref="F124">IF(G124="","",XLOOKUP(G124,selector_07,selector_07_ids,""))</f>
        <v/>
      </c>
      <c r="G124" s="25"/>
      <c r="H124" s="14"/>
      <c r="I124" s="27"/>
      <c r="J124" s="27"/>
      <c r="K124" s="27"/>
      <c r="L124" s="14"/>
      <c r="M124" s="14"/>
      <c r="AK124" s="19" t="s">
        <v>68</v>
      </c>
      <c r="AL124" s="19" t="s">
        <v>68</v>
      </c>
    </row>
    <row r="125">
      <c r="A125" s="14"/>
      <c r="B125" s="14"/>
      <c r="C125" s="14"/>
      <c r="D125" s="14"/>
      <c r="E125" s="14"/>
      <c r="F125" s="23" t="str">
        <f t="array" ref="F125">IF(G125="","",XLOOKUP(G125,selector_07,selector_07_ids,""))</f>
        <v/>
      </c>
      <c r="G125" s="25"/>
      <c r="H125" s="14"/>
      <c r="I125" s="27"/>
      <c r="J125" s="27"/>
      <c r="K125" s="27"/>
      <c r="L125" s="14"/>
      <c r="M125" s="14"/>
      <c r="AK125" s="19" t="s">
        <v>68</v>
      </c>
      <c r="AL125" s="19" t="s">
        <v>68</v>
      </c>
    </row>
    <row r="126">
      <c r="A126" s="14"/>
      <c r="B126" s="14"/>
      <c r="C126" s="14"/>
      <c r="D126" s="14"/>
      <c r="E126" s="14"/>
      <c r="F126" s="23" t="str">
        <f t="array" ref="F126">IF(G126="","",XLOOKUP(G126,selector_07,selector_07_ids,""))</f>
        <v/>
      </c>
      <c r="G126" s="25"/>
      <c r="H126" s="14"/>
      <c r="I126" s="27"/>
      <c r="J126" s="27"/>
      <c r="K126" s="27"/>
      <c r="L126" s="14"/>
      <c r="M126" s="14"/>
      <c r="AK126" s="19" t="s">
        <v>68</v>
      </c>
      <c r="AL126" s="19" t="s">
        <v>68</v>
      </c>
    </row>
    <row r="127">
      <c r="A127" s="14"/>
      <c r="B127" s="14"/>
      <c r="C127" s="14"/>
      <c r="D127" s="14"/>
      <c r="E127" s="14"/>
      <c r="F127" s="23" t="str">
        <f t="array" ref="F127">IF(G127="","",XLOOKUP(G127,selector_07,selector_07_ids,""))</f>
        <v/>
      </c>
      <c r="G127" s="25"/>
      <c r="H127" s="14"/>
      <c r="I127" s="27"/>
      <c r="J127" s="27"/>
      <c r="K127" s="27"/>
      <c r="L127" s="14"/>
      <c r="M127" s="14"/>
      <c r="AK127" s="19" t="s">
        <v>68</v>
      </c>
      <c r="AL127" s="19" t="s">
        <v>68</v>
      </c>
    </row>
    <row r="128">
      <c r="A128" s="14"/>
      <c r="B128" s="14"/>
      <c r="C128" s="14"/>
      <c r="D128" s="14"/>
      <c r="E128" s="14"/>
      <c r="F128" s="23" t="str">
        <f t="array" ref="F128">IF(G128="","",XLOOKUP(G128,selector_07,selector_07_ids,""))</f>
        <v/>
      </c>
      <c r="G128" s="25"/>
      <c r="H128" s="14"/>
      <c r="I128" s="27"/>
      <c r="J128" s="27"/>
      <c r="K128" s="27"/>
      <c r="L128" s="14"/>
      <c r="M128" s="14"/>
      <c r="AK128" s="19" t="s">
        <v>68</v>
      </c>
      <c r="AL128" s="19" t="s">
        <v>68</v>
      </c>
    </row>
    <row r="129">
      <c r="A129" s="14"/>
      <c r="B129" s="14"/>
      <c r="C129" s="14"/>
      <c r="D129" s="14"/>
      <c r="E129" s="14"/>
      <c r="F129" s="23" t="str">
        <f t="array" ref="F129">IF(G129="","",XLOOKUP(G129,selector_07,selector_07_ids,""))</f>
        <v/>
      </c>
      <c r="G129" s="25"/>
      <c r="H129" s="14"/>
      <c r="I129" s="27"/>
      <c r="J129" s="27"/>
      <c r="K129" s="27"/>
      <c r="L129" s="14"/>
      <c r="M129" s="14"/>
      <c r="AK129" s="19" t="s">
        <v>68</v>
      </c>
      <c r="AL129" s="19" t="s">
        <v>68</v>
      </c>
    </row>
    <row r="130">
      <c r="A130" s="14"/>
      <c r="B130" s="14"/>
      <c r="C130" s="14"/>
      <c r="D130" s="14"/>
      <c r="E130" s="14"/>
      <c r="F130" s="23" t="str">
        <f t="array" ref="F130">IF(G130="","",XLOOKUP(G130,selector_07,selector_07_ids,""))</f>
        <v/>
      </c>
      <c r="G130" s="25"/>
      <c r="H130" s="14"/>
      <c r="I130" s="27"/>
      <c r="J130" s="27"/>
      <c r="K130" s="27"/>
      <c r="L130" s="14"/>
      <c r="M130" s="14"/>
      <c r="AK130" s="19" t="s">
        <v>68</v>
      </c>
      <c r="AL130" s="19" t="s">
        <v>68</v>
      </c>
    </row>
    <row r="131">
      <c r="A131" s="14"/>
      <c r="B131" s="14"/>
      <c r="C131" s="14"/>
      <c r="D131" s="14"/>
      <c r="E131" s="14"/>
      <c r="F131" s="23" t="str">
        <f t="array" ref="F131">IF(G131="","",XLOOKUP(G131,selector_07,selector_07_ids,""))</f>
        <v/>
      </c>
      <c r="G131" s="25"/>
      <c r="H131" s="14"/>
      <c r="I131" s="27"/>
      <c r="J131" s="27"/>
      <c r="K131" s="27"/>
      <c r="L131" s="14"/>
      <c r="M131" s="14"/>
      <c r="AK131" s="19" t="s">
        <v>68</v>
      </c>
      <c r="AL131" s="19" t="s">
        <v>68</v>
      </c>
    </row>
    <row r="132">
      <c r="A132" s="14"/>
      <c r="B132" s="14"/>
      <c r="C132" s="14"/>
      <c r="D132" s="14"/>
      <c r="E132" s="14"/>
      <c r="F132" s="23" t="str">
        <f t="array" ref="F132">IF(G132="","",XLOOKUP(G132,selector_07,selector_07_ids,""))</f>
        <v/>
      </c>
      <c r="G132" s="25"/>
      <c r="H132" s="14"/>
      <c r="I132" s="27"/>
      <c r="J132" s="27"/>
      <c r="K132" s="27"/>
      <c r="L132" s="14"/>
      <c r="M132" s="14"/>
      <c r="AK132" s="19" t="s">
        <v>68</v>
      </c>
      <c r="AL132" s="19" t="s">
        <v>68</v>
      </c>
    </row>
    <row r="133">
      <c r="A133" s="14"/>
      <c r="B133" s="14"/>
      <c r="C133" s="14"/>
      <c r="D133" s="14"/>
      <c r="E133" s="14"/>
      <c r="F133" s="23" t="str">
        <f t="array" ref="F133">IF(G133="","",XLOOKUP(G133,selector_07,selector_07_ids,""))</f>
        <v/>
      </c>
      <c r="G133" s="25"/>
      <c r="H133" s="14"/>
      <c r="I133" s="27"/>
      <c r="J133" s="27"/>
      <c r="K133" s="27"/>
      <c r="L133" s="14"/>
      <c r="M133" s="14"/>
      <c r="AK133" s="19" t="s">
        <v>68</v>
      </c>
      <c r="AL133" s="19" t="s">
        <v>68</v>
      </c>
    </row>
    <row r="134">
      <c r="A134" s="14"/>
      <c r="B134" s="14"/>
      <c r="C134" s="14"/>
      <c r="D134" s="14"/>
      <c r="E134" s="14"/>
      <c r="F134" s="23" t="str">
        <f t="array" ref="F134">IF(G134="","",XLOOKUP(G134,selector_07,selector_07_ids,""))</f>
        <v/>
      </c>
      <c r="G134" s="25"/>
      <c r="H134" s="14"/>
      <c r="I134" s="27"/>
      <c r="J134" s="27"/>
      <c r="K134" s="27"/>
      <c r="L134" s="14"/>
      <c r="M134" s="14"/>
      <c r="AK134" s="19" t="s">
        <v>68</v>
      </c>
      <c r="AL134" s="19" t="s">
        <v>68</v>
      </c>
    </row>
    <row r="135">
      <c r="A135" s="14"/>
      <c r="B135" s="14"/>
      <c r="C135" s="14"/>
      <c r="D135" s="14"/>
      <c r="E135" s="14"/>
      <c r="F135" s="23" t="str">
        <f t="array" ref="F135">IF(G135="","",XLOOKUP(G135,selector_07,selector_07_ids,""))</f>
        <v/>
      </c>
      <c r="G135" s="25"/>
      <c r="H135" s="14"/>
      <c r="I135" s="27"/>
      <c r="J135" s="27"/>
      <c r="K135" s="27"/>
      <c r="L135" s="14"/>
      <c r="M135" s="14"/>
      <c r="AK135" s="19" t="s">
        <v>68</v>
      </c>
      <c r="AL135" s="19" t="s">
        <v>68</v>
      </c>
    </row>
    <row r="136">
      <c r="A136" s="14"/>
      <c r="B136" s="14"/>
      <c r="C136" s="14"/>
      <c r="D136" s="14"/>
      <c r="E136" s="14"/>
      <c r="F136" s="23" t="str">
        <f t="array" ref="F136">IF(G136="","",XLOOKUP(G136,selector_07,selector_07_ids,""))</f>
        <v/>
      </c>
      <c r="G136" s="25"/>
      <c r="H136" s="14"/>
      <c r="I136" s="27"/>
      <c r="J136" s="27"/>
      <c r="K136" s="27"/>
      <c r="L136" s="14"/>
      <c r="M136" s="14"/>
      <c r="AK136" s="19" t="s">
        <v>68</v>
      </c>
      <c r="AL136" s="19" t="s">
        <v>68</v>
      </c>
    </row>
    <row r="137">
      <c r="A137" s="14"/>
      <c r="B137" s="14"/>
      <c r="C137" s="14"/>
      <c r="D137" s="14"/>
      <c r="E137" s="14"/>
      <c r="F137" s="23" t="str">
        <f t="array" ref="F137">IF(G137="","",XLOOKUP(G137,selector_07,selector_07_ids,""))</f>
        <v/>
      </c>
      <c r="G137" s="25"/>
      <c r="H137" s="14"/>
      <c r="I137" s="27"/>
      <c r="J137" s="27"/>
      <c r="K137" s="27"/>
      <c r="L137" s="14"/>
      <c r="M137" s="14"/>
      <c r="AK137" s="19" t="s">
        <v>68</v>
      </c>
      <c r="AL137" s="19" t="s">
        <v>68</v>
      </c>
    </row>
    <row r="138">
      <c r="A138" s="14"/>
      <c r="B138" s="14"/>
      <c r="C138" s="14"/>
      <c r="D138" s="14"/>
      <c r="E138" s="14"/>
      <c r="F138" s="23" t="str">
        <f t="array" ref="F138">IF(G138="","",XLOOKUP(G138,selector_07,selector_07_ids,""))</f>
        <v/>
      </c>
      <c r="G138" s="25"/>
      <c r="H138" s="14"/>
      <c r="I138" s="27"/>
      <c r="J138" s="27"/>
      <c r="K138" s="27"/>
      <c r="L138" s="14"/>
      <c r="M138" s="14"/>
      <c r="AK138" s="19" t="s">
        <v>68</v>
      </c>
      <c r="AL138" s="19" t="s">
        <v>68</v>
      </c>
    </row>
    <row r="139">
      <c r="A139" s="14"/>
      <c r="B139" s="14"/>
      <c r="C139" s="14"/>
      <c r="D139" s="14"/>
      <c r="E139" s="14"/>
      <c r="F139" s="23" t="str">
        <f t="array" ref="F139">IF(G139="","",XLOOKUP(G139,selector_07,selector_07_ids,""))</f>
        <v/>
      </c>
      <c r="G139" s="25"/>
      <c r="H139" s="14"/>
      <c r="I139" s="27"/>
      <c r="J139" s="27"/>
      <c r="K139" s="27"/>
      <c r="L139" s="14"/>
      <c r="M139" s="14"/>
      <c r="AK139" s="19" t="s">
        <v>68</v>
      </c>
      <c r="AL139" s="19" t="s">
        <v>68</v>
      </c>
    </row>
    <row r="140">
      <c r="A140" s="14"/>
      <c r="B140" s="14"/>
      <c r="C140" s="14"/>
      <c r="D140" s="14"/>
      <c r="E140" s="14"/>
      <c r="F140" s="23" t="str">
        <f t="array" ref="F140">IF(G140="","",XLOOKUP(G140,selector_07,selector_07_ids,""))</f>
        <v/>
      </c>
      <c r="G140" s="25"/>
      <c r="H140" s="14"/>
      <c r="I140" s="27"/>
      <c r="J140" s="27"/>
      <c r="K140" s="27"/>
      <c r="L140" s="14"/>
      <c r="M140" s="14"/>
      <c r="AK140" s="19" t="s">
        <v>68</v>
      </c>
      <c r="AL140" s="19" t="s">
        <v>68</v>
      </c>
    </row>
    <row r="141">
      <c r="A141" s="14"/>
      <c r="B141" s="14"/>
      <c r="C141" s="14"/>
      <c r="D141" s="14"/>
      <c r="E141" s="14"/>
      <c r="F141" s="23" t="str">
        <f t="array" ref="F141">IF(G141="","",XLOOKUP(G141,selector_07,selector_07_ids,""))</f>
        <v/>
      </c>
      <c r="G141" s="25"/>
      <c r="H141" s="14"/>
      <c r="I141" s="27"/>
      <c r="J141" s="27"/>
      <c r="K141" s="27"/>
      <c r="L141" s="14"/>
      <c r="M141" s="14"/>
      <c r="AK141" s="19" t="s">
        <v>68</v>
      </c>
      <c r="AL141" s="19" t="s">
        <v>68</v>
      </c>
    </row>
    <row r="142">
      <c r="A142" s="14"/>
      <c r="B142" s="14"/>
      <c r="C142" s="14"/>
      <c r="D142" s="14"/>
      <c r="E142" s="14"/>
      <c r="F142" s="23" t="str">
        <f t="array" ref="F142">IF(G142="","",XLOOKUP(G142,selector_07,selector_07_ids,""))</f>
        <v/>
      </c>
      <c r="G142" s="25"/>
      <c r="H142" s="14"/>
      <c r="I142" s="27"/>
      <c r="J142" s="27"/>
      <c r="K142" s="27"/>
      <c r="L142" s="14"/>
      <c r="M142" s="14"/>
      <c r="AK142" s="19" t="s">
        <v>68</v>
      </c>
      <c r="AL142" s="19" t="s">
        <v>68</v>
      </c>
    </row>
    <row r="143">
      <c r="A143" s="14"/>
      <c r="B143" s="14"/>
      <c r="C143" s="14"/>
      <c r="D143" s="14"/>
      <c r="E143" s="14"/>
      <c r="F143" s="23" t="str">
        <f t="array" ref="F143">IF(G143="","",XLOOKUP(G143,selector_07,selector_07_ids,""))</f>
        <v/>
      </c>
      <c r="G143" s="25"/>
      <c r="H143" s="14"/>
      <c r="I143" s="27"/>
      <c r="J143" s="27"/>
      <c r="K143" s="27"/>
      <c r="L143" s="14"/>
      <c r="M143" s="14"/>
      <c r="AK143" s="19" t="s">
        <v>68</v>
      </c>
      <c r="AL143" s="19" t="s">
        <v>68</v>
      </c>
    </row>
    <row r="144">
      <c r="A144" s="14"/>
      <c r="B144" s="14"/>
      <c r="C144" s="14"/>
      <c r="D144" s="14"/>
      <c r="E144" s="14"/>
      <c r="F144" s="23" t="str">
        <f t="array" ref="F144">IF(G144="","",XLOOKUP(G144,selector_07,selector_07_ids,""))</f>
        <v/>
      </c>
      <c r="G144" s="25"/>
      <c r="H144" s="14"/>
      <c r="I144" s="27"/>
      <c r="J144" s="27"/>
      <c r="K144" s="27"/>
      <c r="L144" s="14"/>
      <c r="M144" s="14"/>
      <c r="AK144" s="19" t="s">
        <v>68</v>
      </c>
      <c r="AL144" s="19" t="s">
        <v>68</v>
      </c>
    </row>
    <row r="145">
      <c r="A145" s="14"/>
      <c r="B145" s="14"/>
      <c r="C145" s="14"/>
      <c r="D145" s="14"/>
      <c r="E145" s="14"/>
      <c r="F145" s="23" t="str">
        <f t="array" ref="F145">IF(G145="","",XLOOKUP(G145,selector_07,selector_07_ids,""))</f>
        <v/>
      </c>
      <c r="G145" s="25"/>
      <c r="H145" s="14"/>
      <c r="I145" s="27"/>
      <c r="J145" s="27"/>
      <c r="K145" s="27"/>
      <c r="L145" s="14"/>
      <c r="M145" s="14"/>
      <c r="AK145" s="19" t="s">
        <v>68</v>
      </c>
      <c r="AL145" s="19" t="s">
        <v>68</v>
      </c>
    </row>
    <row r="146">
      <c r="A146" s="14"/>
      <c r="B146" s="14"/>
      <c r="C146" s="14"/>
      <c r="D146" s="14"/>
      <c r="E146" s="14"/>
      <c r="F146" s="23" t="str">
        <f t="array" ref="F146">IF(G146="","",XLOOKUP(G146,selector_07,selector_07_ids,""))</f>
        <v/>
      </c>
      <c r="G146" s="25"/>
      <c r="H146" s="14"/>
      <c r="I146" s="27"/>
      <c r="J146" s="27"/>
      <c r="K146" s="27"/>
      <c r="L146" s="14"/>
      <c r="M146" s="14"/>
      <c r="AK146" s="19" t="s">
        <v>68</v>
      </c>
      <c r="AL146" s="19" t="s">
        <v>68</v>
      </c>
    </row>
    <row r="147">
      <c r="A147" s="14"/>
      <c r="B147" s="14"/>
      <c r="C147" s="14"/>
      <c r="D147" s="14"/>
      <c r="E147" s="14"/>
      <c r="F147" s="23" t="str">
        <f t="array" ref="F147">IF(G147="","",XLOOKUP(G147,selector_07,selector_07_ids,""))</f>
        <v/>
      </c>
      <c r="G147" s="25"/>
      <c r="H147" s="14"/>
      <c r="I147" s="27"/>
      <c r="J147" s="27"/>
      <c r="K147" s="27"/>
      <c r="L147" s="14"/>
      <c r="M147" s="14"/>
      <c r="AK147" s="19" t="s">
        <v>68</v>
      </c>
      <c r="AL147" s="19" t="s">
        <v>68</v>
      </c>
    </row>
    <row r="148">
      <c r="A148" s="14"/>
      <c r="B148" s="14"/>
      <c r="C148" s="14"/>
      <c r="D148" s="14"/>
      <c r="E148" s="14"/>
      <c r="F148" s="23" t="str">
        <f t="array" ref="F148">IF(G148="","",XLOOKUP(G148,selector_07,selector_07_ids,""))</f>
        <v/>
      </c>
      <c r="G148" s="25"/>
      <c r="H148" s="14"/>
      <c r="I148" s="27"/>
      <c r="J148" s="27"/>
      <c r="K148" s="27"/>
      <c r="L148" s="14"/>
      <c r="M148" s="14"/>
      <c r="AK148" s="19" t="s">
        <v>68</v>
      </c>
      <c r="AL148" s="19" t="s">
        <v>68</v>
      </c>
    </row>
    <row r="149">
      <c r="A149" s="14"/>
      <c r="B149" s="14"/>
      <c r="C149" s="14"/>
      <c r="D149" s="14"/>
      <c r="E149" s="14"/>
      <c r="F149" s="23" t="str">
        <f t="array" ref="F149">IF(G149="","",XLOOKUP(G149,selector_07,selector_07_ids,""))</f>
        <v/>
      </c>
      <c r="G149" s="25"/>
      <c r="H149" s="14"/>
      <c r="I149" s="27"/>
      <c r="J149" s="27"/>
      <c r="K149" s="27"/>
      <c r="L149" s="14"/>
      <c r="M149" s="14"/>
      <c r="AK149" s="19" t="s">
        <v>68</v>
      </c>
      <c r="AL149" s="19" t="s">
        <v>68</v>
      </c>
    </row>
    <row r="150">
      <c r="A150" s="14"/>
      <c r="B150" s="14"/>
      <c r="C150" s="14"/>
      <c r="D150" s="14"/>
      <c r="E150" s="14"/>
      <c r="F150" s="23" t="str">
        <f t="array" ref="F150">IF(G150="","",XLOOKUP(G150,selector_07,selector_07_ids,""))</f>
        <v/>
      </c>
      <c r="G150" s="25"/>
      <c r="H150" s="14"/>
      <c r="I150" s="27"/>
      <c r="J150" s="27"/>
      <c r="K150" s="27"/>
      <c r="L150" s="14"/>
      <c r="M150" s="14"/>
      <c r="AK150" s="19" t="s">
        <v>68</v>
      </c>
      <c r="AL150" s="19" t="s">
        <v>68</v>
      </c>
    </row>
    <row r="151">
      <c r="A151" s="14"/>
      <c r="B151" s="14"/>
      <c r="C151" s="14"/>
      <c r="D151" s="14"/>
      <c r="E151" s="14"/>
      <c r="F151" s="23" t="str">
        <f t="array" ref="F151">IF(G151="","",XLOOKUP(G151,selector_07,selector_07_ids,""))</f>
        <v/>
      </c>
      <c r="G151" s="25"/>
      <c r="H151" s="14"/>
      <c r="I151" s="27"/>
      <c r="J151" s="27"/>
      <c r="K151" s="27"/>
      <c r="L151" s="14"/>
      <c r="M151" s="14"/>
      <c r="AK151" s="19" t="s">
        <v>68</v>
      </c>
      <c r="AL151" s="19" t="s">
        <v>68</v>
      </c>
    </row>
    <row r="152">
      <c r="A152" s="14"/>
      <c r="B152" s="14"/>
      <c r="C152" s="14"/>
      <c r="D152" s="14"/>
      <c r="E152" s="14"/>
      <c r="F152" s="23" t="str">
        <f t="array" ref="F152">IF(G152="","",XLOOKUP(G152,selector_07,selector_07_ids,""))</f>
        <v/>
      </c>
      <c r="G152" s="25"/>
      <c r="H152" s="14"/>
      <c r="I152" s="27"/>
      <c r="J152" s="27"/>
      <c r="K152" s="27"/>
      <c r="L152" s="14"/>
      <c r="M152" s="14"/>
      <c r="AK152" s="19" t="s">
        <v>68</v>
      </c>
      <c r="AL152" s="19" t="s">
        <v>68</v>
      </c>
    </row>
    <row r="153">
      <c r="A153" s="14"/>
      <c r="B153" s="14"/>
      <c r="C153" s="14"/>
      <c r="D153" s="14"/>
      <c r="E153" s="14"/>
      <c r="F153" s="23" t="str">
        <f t="array" ref="F153">IF(G153="","",XLOOKUP(G153,selector_07,selector_07_ids,""))</f>
        <v/>
      </c>
      <c r="G153" s="25"/>
      <c r="H153" s="14"/>
      <c r="I153" s="27"/>
      <c r="J153" s="27"/>
      <c r="K153" s="27"/>
      <c r="L153" s="14"/>
      <c r="M153" s="14"/>
      <c r="AK153" s="19" t="s">
        <v>68</v>
      </c>
      <c r="AL153" s="19" t="s">
        <v>68</v>
      </c>
    </row>
    <row r="154">
      <c r="A154" s="14"/>
      <c r="B154" s="14"/>
      <c r="C154" s="14"/>
      <c r="D154" s="14"/>
      <c r="E154" s="14"/>
      <c r="F154" s="23" t="str">
        <f t="array" ref="F154">IF(G154="","",XLOOKUP(G154,selector_07,selector_07_ids,""))</f>
        <v/>
      </c>
      <c r="G154" s="25"/>
      <c r="H154" s="14"/>
      <c r="I154" s="27"/>
      <c r="J154" s="27"/>
      <c r="K154" s="27"/>
      <c r="L154" s="14"/>
      <c r="M154" s="14"/>
      <c r="AK154" s="19" t="s">
        <v>68</v>
      </c>
      <c r="AL154" s="19" t="s">
        <v>68</v>
      </c>
    </row>
    <row r="155">
      <c r="A155" s="14"/>
      <c r="B155" s="14"/>
      <c r="C155" s="14"/>
      <c r="D155" s="14"/>
      <c r="E155" s="14"/>
      <c r="F155" s="23" t="str">
        <f t="array" ref="F155">IF(G155="","",XLOOKUP(G155,selector_07,selector_07_ids,""))</f>
        <v/>
      </c>
      <c r="G155" s="25"/>
      <c r="H155" s="14"/>
      <c r="I155" s="27"/>
      <c r="J155" s="27"/>
      <c r="K155" s="27"/>
      <c r="L155" s="14"/>
      <c r="M155" s="14"/>
      <c r="AK155" s="19" t="s">
        <v>68</v>
      </c>
      <c r="AL155" s="19" t="s">
        <v>68</v>
      </c>
    </row>
    <row r="156">
      <c r="A156" s="14"/>
      <c r="B156" s="14"/>
      <c r="C156" s="14"/>
      <c r="D156" s="14"/>
      <c r="E156" s="14"/>
      <c r="F156" s="23" t="str">
        <f t="array" ref="F156">IF(G156="","",XLOOKUP(G156,selector_07,selector_07_ids,""))</f>
        <v/>
      </c>
      <c r="G156" s="25"/>
      <c r="H156" s="14"/>
      <c r="I156" s="27"/>
      <c r="J156" s="27"/>
      <c r="K156" s="27"/>
      <c r="L156" s="14"/>
      <c r="M156" s="14"/>
      <c r="AK156" s="19" t="s">
        <v>68</v>
      </c>
      <c r="AL156" s="19" t="s">
        <v>68</v>
      </c>
    </row>
    <row r="157">
      <c r="A157" s="14"/>
      <c r="B157" s="14"/>
      <c r="C157" s="14"/>
      <c r="D157" s="14"/>
      <c r="E157" s="14"/>
      <c r="F157" s="23" t="str">
        <f t="array" ref="F157">IF(G157="","",XLOOKUP(G157,selector_07,selector_07_ids,""))</f>
        <v/>
      </c>
      <c r="G157" s="25"/>
      <c r="H157" s="14"/>
      <c r="I157" s="27"/>
      <c r="J157" s="27"/>
      <c r="K157" s="27"/>
      <c r="L157" s="14"/>
      <c r="M157" s="14"/>
      <c r="AK157" s="19" t="s">
        <v>68</v>
      </c>
      <c r="AL157" s="19" t="s">
        <v>68</v>
      </c>
    </row>
    <row r="158">
      <c r="A158" s="14"/>
      <c r="B158" s="14"/>
      <c r="C158" s="14"/>
      <c r="D158" s="14"/>
      <c r="E158" s="14"/>
      <c r="F158" s="23" t="str">
        <f t="array" ref="F158">IF(G158="","",XLOOKUP(G158,selector_07,selector_07_ids,""))</f>
        <v/>
      </c>
      <c r="G158" s="25"/>
      <c r="H158" s="14"/>
      <c r="I158" s="27"/>
      <c r="J158" s="27"/>
      <c r="K158" s="27"/>
      <c r="L158" s="14"/>
      <c r="M158" s="14"/>
      <c r="AK158" s="19" t="s">
        <v>68</v>
      </c>
      <c r="AL158" s="19" t="s">
        <v>68</v>
      </c>
    </row>
    <row r="159">
      <c r="A159" s="14"/>
      <c r="B159" s="14"/>
      <c r="C159" s="14"/>
      <c r="D159" s="14"/>
      <c r="E159" s="14"/>
      <c r="F159" s="23" t="str">
        <f t="array" ref="F159">IF(G159="","",XLOOKUP(G159,selector_07,selector_07_ids,""))</f>
        <v/>
      </c>
      <c r="G159" s="25"/>
      <c r="H159" s="14"/>
      <c r="I159" s="27"/>
      <c r="J159" s="27"/>
      <c r="K159" s="27"/>
      <c r="L159" s="14"/>
      <c r="M159" s="14"/>
      <c r="AK159" s="19" t="s">
        <v>68</v>
      </c>
      <c r="AL159" s="19" t="s">
        <v>68</v>
      </c>
    </row>
    <row r="160">
      <c r="A160" s="14"/>
      <c r="B160" s="14"/>
      <c r="C160" s="14"/>
      <c r="D160" s="14"/>
      <c r="E160" s="14"/>
      <c r="F160" s="23" t="str">
        <f t="array" ref="F160">IF(G160="","",XLOOKUP(G160,selector_07,selector_07_ids,""))</f>
        <v/>
      </c>
      <c r="G160" s="25"/>
      <c r="H160" s="14"/>
      <c r="I160" s="27"/>
      <c r="J160" s="27"/>
      <c r="K160" s="27"/>
      <c r="L160" s="14"/>
      <c r="M160" s="14"/>
      <c r="AK160" s="19" t="s">
        <v>68</v>
      </c>
      <c r="AL160" s="19" t="s">
        <v>68</v>
      </c>
    </row>
    <row r="161">
      <c r="A161" s="14"/>
      <c r="B161" s="14"/>
      <c r="C161" s="14"/>
      <c r="D161" s="14"/>
      <c r="E161" s="14"/>
      <c r="F161" s="23" t="str">
        <f t="array" ref="F161">IF(G161="","",XLOOKUP(G161,selector_07,selector_07_ids,""))</f>
        <v/>
      </c>
      <c r="G161" s="25"/>
      <c r="H161" s="14"/>
      <c r="I161" s="27"/>
      <c r="J161" s="27"/>
      <c r="K161" s="27"/>
      <c r="L161" s="14"/>
      <c r="M161" s="14"/>
      <c r="AK161" s="19" t="s">
        <v>68</v>
      </c>
      <c r="AL161" s="19" t="s">
        <v>68</v>
      </c>
    </row>
    <row r="162">
      <c r="A162" s="14"/>
      <c r="B162" s="14"/>
      <c r="C162" s="14"/>
      <c r="D162" s="14"/>
      <c r="E162" s="14"/>
      <c r="F162" s="23" t="str">
        <f t="array" ref="F162">IF(G162="","",XLOOKUP(G162,selector_07,selector_07_ids,""))</f>
        <v/>
      </c>
      <c r="G162" s="25"/>
      <c r="H162" s="14"/>
      <c r="I162" s="27"/>
      <c r="J162" s="27"/>
      <c r="K162" s="27"/>
      <c r="L162" s="14"/>
      <c r="M162" s="14"/>
      <c r="AK162" s="19" t="s">
        <v>68</v>
      </c>
      <c r="AL162" s="19" t="s">
        <v>68</v>
      </c>
    </row>
    <row r="163">
      <c r="A163" s="14"/>
      <c r="B163" s="14"/>
      <c r="C163" s="14"/>
      <c r="D163" s="14"/>
      <c r="E163" s="14"/>
      <c r="F163" s="23" t="str">
        <f t="array" ref="F163">IF(G163="","",XLOOKUP(G163,selector_07,selector_07_ids,""))</f>
        <v/>
      </c>
      <c r="G163" s="25"/>
      <c r="H163" s="14"/>
      <c r="I163" s="27"/>
      <c r="J163" s="27"/>
      <c r="K163" s="27"/>
      <c r="L163" s="14"/>
      <c r="M163" s="14"/>
      <c r="AK163" s="19" t="s">
        <v>68</v>
      </c>
      <c r="AL163" s="19" t="s">
        <v>68</v>
      </c>
    </row>
    <row r="164">
      <c r="A164" s="14"/>
      <c r="B164" s="14"/>
      <c r="C164" s="14"/>
      <c r="D164" s="14"/>
      <c r="E164" s="14"/>
      <c r="F164" s="23" t="str">
        <f t="array" ref="F164">IF(G164="","",XLOOKUP(G164,selector_07,selector_07_ids,""))</f>
        <v/>
      </c>
      <c r="G164" s="25"/>
      <c r="H164" s="14"/>
      <c r="I164" s="27"/>
      <c r="J164" s="27"/>
      <c r="K164" s="27"/>
      <c r="L164" s="14"/>
      <c r="M164" s="14"/>
      <c r="AK164" s="19" t="s">
        <v>68</v>
      </c>
      <c r="AL164" s="19" t="s">
        <v>68</v>
      </c>
    </row>
    <row r="165">
      <c r="A165" s="14"/>
      <c r="B165" s="14"/>
      <c r="C165" s="14"/>
      <c r="D165" s="14"/>
      <c r="E165" s="14"/>
      <c r="F165" s="23" t="str">
        <f t="array" ref="F165">IF(G165="","",XLOOKUP(G165,selector_07,selector_07_ids,""))</f>
        <v/>
      </c>
      <c r="G165" s="25"/>
      <c r="H165" s="14"/>
      <c r="I165" s="27"/>
      <c r="J165" s="27"/>
      <c r="K165" s="27"/>
      <c r="L165" s="14"/>
      <c r="M165" s="14"/>
      <c r="AK165" s="19" t="s">
        <v>68</v>
      </c>
      <c r="AL165" s="19" t="s">
        <v>68</v>
      </c>
    </row>
    <row r="166">
      <c r="A166" s="14"/>
      <c r="B166" s="14"/>
      <c r="C166" s="14"/>
      <c r="D166" s="14"/>
      <c r="E166" s="14"/>
      <c r="F166" s="23" t="str">
        <f t="array" ref="F166">IF(G166="","",XLOOKUP(G166,selector_07,selector_07_ids,""))</f>
        <v/>
      </c>
      <c r="G166" s="25"/>
      <c r="H166" s="14"/>
      <c r="I166" s="27"/>
      <c r="J166" s="27"/>
      <c r="K166" s="27"/>
      <c r="L166" s="14"/>
      <c r="M166" s="14"/>
      <c r="AK166" s="19" t="s">
        <v>68</v>
      </c>
      <c r="AL166" s="19" t="s">
        <v>68</v>
      </c>
    </row>
    <row r="167">
      <c r="A167" s="14"/>
      <c r="B167" s="14"/>
      <c r="C167" s="14"/>
      <c r="D167" s="14"/>
      <c r="E167" s="14"/>
      <c r="F167" s="23" t="str">
        <f t="array" ref="F167">IF(G167="","",XLOOKUP(G167,selector_07,selector_07_ids,""))</f>
        <v/>
      </c>
      <c r="G167" s="25"/>
      <c r="H167" s="14"/>
      <c r="I167" s="27"/>
      <c r="J167" s="27"/>
      <c r="K167" s="27"/>
      <c r="L167" s="14"/>
      <c r="M167" s="14"/>
      <c r="AK167" s="19" t="s">
        <v>68</v>
      </c>
      <c r="AL167" s="19" t="s">
        <v>68</v>
      </c>
    </row>
    <row r="168">
      <c r="A168" s="14"/>
      <c r="B168" s="14"/>
      <c r="C168" s="14"/>
      <c r="D168" s="14"/>
      <c r="E168" s="14"/>
      <c r="F168" s="23" t="str">
        <f t="array" ref="F168">IF(G168="","",XLOOKUP(G168,selector_07,selector_07_ids,""))</f>
        <v/>
      </c>
      <c r="G168" s="25"/>
      <c r="H168" s="14"/>
      <c r="I168" s="27"/>
      <c r="J168" s="27"/>
      <c r="K168" s="27"/>
      <c r="L168" s="14"/>
      <c r="M168" s="14"/>
      <c r="AK168" s="19" t="s">
        <v>68</v>
      </c>
      <c r="AL168" s="19" t="s">
        <v>68</v>
      </c>
    </row>
    <row r="169">
      <c r="A169" s="14"/>
      <c r="B169" s="14"/>
      <c r="C169" s="14"/>
      <c r="D169" s="14"/>
      <c r="E169" s="14"/>
      <c r="F169" s="23" t="str">
        <f t="array" ref="F169">IF(G169="","",XLOOKUP(G169,selector_07,selector_07_ids,""))</f>
        <v/>
      </c>
      <c r="G169" s="25"/>
      <c r="H169" s="14"/>
      <c r="I169" s="27"/>
      <c r="J169" s="27"/>
      <c r="K169" s="27"/>
      <c r="L169" s="14"/>
      <c r="M169" s="14"/>
      <c r="AK169" s="19" t="s">
        <v>68</v>
      </c>
      <c r="AL169" s="19" t="s">
        <v>68</v>
      </c>
    </row>
    <row r="170">
      <c r="A170" s="14"/>
      <c r="B170" s="14"/>
      <c r="C170" s="14"/>
      <c r="D170" s="14"/>
      <c r="E170" s="14"/>
      <c r="F170" s="23" t="str">
        <f t="array" ref="F170">IF(G170="","",XLOOKUP(G170,selector_07,selector_07_ids,""))</f>
        <v/>
      </c>
      <c r="G170" s="25"/>
      <c r="H170" s="14"/>
      <c r="I170" s="27"/>
      <c r="J170" s="27"/>
      <c r="K170" s="27"/>
      <c r="L170" s="14"/>
      <c r="M170" s="14"/>
      <c r="AK170" s="19" t="s">
        <v>68</v>
      </c>
      <c r="AL170" s="19" t="s">
        <v>68</v>
      </c>
    </row>
    <row r="171">
      <c r="A171" s="14"/>
      <c r="B171" s="14"/>
      <c r="C171" s="14"/>
      <c r="D171" s="14"/>
      <c r="E171" s="14"/>
      <c r="F171" s="23" t="str">
        <f t="array" ref="F171">IF(G171="","",XLOOKUP(G171,selector_07,selector_07_ids,""))</f>
        <v/>
      </c>
      <c r="G171" s="25"/>
      <c r="H171" s="14"/>
      <c r="I171" s="27"/>
      <c r="J171" s="27"/>
      <c r="K171" s="27"/>
      <c r="L171" s="14"/>
      <c r="M171" s="14"/>
      <c r="AK171" s="19" t="s">
        <v>68</v>
      </c>
      <c r="AL171" s="19" t="s">
        <v>68</v>
      </c>
    </row>
    <row r="172">
      <c r="A172" s="14"/>
      <c r="B172" s="14"/>
      <c r="C172" s="14"/>
      <c r="D172" s="14"/>
      <c r="E172" s="14"/>
      <c r="F172" s="23" t="str">
        <f t="array" ref="F172">IF(G172="","",XLOOKUP(G172,selector_07,selector_07_ids,""))</f>
        <v/>
      </c>
      <c r="G172" s="25"/>
      <c r="H172" s="14"/>
      <c r="I172" s="27"/>
      <c r="J172" s="27"/>
      <c r="K172" s="27"/>
      <c r="L172" s="14"/>
      <c r="M172" s="14"/>
      <c r="AK172" s="19" t="s">
        <v>68</v>
      </c>
      <c r="AL172" s="19" t="s">
        <v>68</v>
      </c>
    </row>
    <row r="173">
      <c r="A173" s="14"/>
      <c r="B173" s="14"/>
      <c r="C173" s="14"/>
      <c r="D173" s="14"/>
      <c r="E173" s="14"/>
      <c r="F173" s="23" t="str">
        <f t="array" ref="F173">IF(G173="","",XLOOKUP(G173,selector_07,selector_07_ids,""))</f>
        <v/>
      </c>
      <c r="G173" s="25"/>
      <c r="H173" s="14"/>
      <c r="I173" s="27"/>
      <c r="J173" s="27"/>
      <c r="K173" s="27"/>
      <c r="L173" s="14"/>
      <c r="M173" s="14"/>
      <c r="AK173" s="19" t="s">
        <v>68</v>
      </c>
      <c r="AL173" s="19" t="s">
        <v>68</v>
      </c>
    </row>
    <row r="174">
      <c r="A174" s="14"/>
      <c r="B174" s="14"/>
      <c r="C174" s="14"/>
      <c r="D174" s="14"/>
      <c r="E174" s="14"/>
      <c r="F174" s="23" t="str">
        <f t="array" ref="F174">IF(G174="","",XLOOKUP(G174,selector_07,selector_07_ids,""))</f>
        <v/>
      </c>
      <c r="G174" s="25"/>
      <c r="H174" s="14"/>
      <c r="I174" s="27"/>
      <c r="J174" s="27"/>
      <c r="K174" s="27"/>
      <c r="L174" s="14"/>
      <c r="M174" s="14"/>
      <c r="AK174" s="19" t="s">
        <v>68</v>
      </c>
      <c r="AL174" s="19" t="s">
        <v>68</v>
      </c>
    </row>
    <row r="175">
      <c r="A175" s="14"/>
      <c r="B175" s="14"/>
      <c r="C175" s="14"/>
      <c r="D175" s="14"/>
      <c r="E175" s="14"/>
      <c r="F175" s="23" t="str">
        <f t="array" ref="F175">IF(G175="","",XLOOKUP(G175,selector_07,selector_07_ids,""))</f>
        <v/>
      </c>
      <c r="G175" s="25"/>
      <c r="H175" s="14"/>
      <c r="I175" s="27"/>
      <c r="J175" s="27"/>
      <c r="K175" s="27"/>
      <c r="L175" s="14"/>
      <c r="M175" s="14"/>
      <c r="AK175" s="19" t="s">
        <v>68</v>
      </c>
      <c r="AL175" s="19" t="s">
        <v>68</v>
      </c>
    </row>
    <row r="176">
      <c r="A176" s="14"/>
      <c r="B176" s="14"/>
      <c r="C176" s="14"/>
      <c r="D176" s="14"/>
      <c r="E176" s="14"/>
      <c r="F176" s="23" t="str">
        <f t="array" ref="F176">IF(G176="","",XLOOKUP(G176,selector_07,selector_07_ids,""))</f>
        <v/>
      </c>
      <c r="G176" s="25"/>
      <c r="H176" s="14"/>
      <c r="I176" s="27"/>
      <c r="J176" s="27"/>
      <c r="K176" s="27"/>
      <c r="L176" s="14"/>
      <c r="M176" s="14"/>
      <c r="AK176" s="19" t="s">
        <v>68</v>
      </c>
      <c r="AL176" s="19" t="s">
        <v>68</v>
      </c>
    </row>
    <row r="177">
      <c r="A177" s="14"/>
      <c r="B177" s="14"/>
      <c r="C177" s="14"/>
      <c r="D177" s="14"/>
      <c r="E177" s="14"/>
      <c r="F177" s="23" t="str">
        <f t="array" ref="F177">IF(G177="","",XLOOKUP(G177,selector_07,selector_07_ids,""))</f>
        <v/>
      </c>
      <c r="G177" s="25"/>
      <c r="H177" s="14"/>
      <c r="I177" s="27"/>
      <c r="J177" s="27"/>
      <c r="K177" s="27"/>
      <c r="L177" s="14"/>
      <c r="M177" s="14"/>
      <c r="AK177" s="19" t="s">
        <v>68</v>
      </c>
      <c r="AL177" s="19" t="s">
        <v>68</v>
      </c>
    </row>
    <row r="178">
      <c r="A178" s="14"/>
      <c r="B178" s="14"/>
      <c r="C178" s="14"/>
      <c r="D178" s="14"/>
      <c r="E178" s="14"/>
      <c r="F178" s="23" t="str">
        <f t="array" ref="F178">IF(G178="","",XLOOKUP(G178,selector_07,selector_07_ids,""))</f>
        <v/>
      </c>
      <c r="G178" s="25"/>
      <c r="H178" s="14"/>
      <c r="I178" s="27"/>
      <c r="J178" s="27"/>
      <c r="K178" s="27"/>
      <c r="L178" s="14"/>
      <c r="M178" s="14"/>
      <c r="AK178" s="19" t="s">
        <v>68</v>
      </c>
      <c r="AL178" s="19" t="s">
        <v>68</v>
      </c>
    </row>
    <row r="179">
      <c r="A179" s="14"/>
      <c r="B179" s="14"/>
      <c r="C179" s="14"/>
      <c r="D179" s="14"/>
      <c r="E179" s="14"/>
      <c r="F179" s="23" t="str">
        <f t="array" ref="F179">IF(G179="","",XLOOKUP(G179,selector_07,selector_07_ids,""))</f>
        <v/>
      </c>
      <c r="G179" s="25"/>
      <c r="H179" s="14"/>
      <c r="I179" s="27"/>
      <c r="J179" s="27"/>
      <c r="K179" s="27"/>
      <c r="L179" s="14"/>
      <c r="M179" s="14"/>
      <c r="AK179" s="19" t="s">
        <v>68</v>
      </c>
      <c r="AL179" s="19" t="s">
        <v>68</v>
      </c>
    </row>
    <row r="180">
      <c r="A180" s="14"/>
      <c r="B180" s="14"/>
      <c r="C180" s="14"/>
      <c r="D180" s="14"/>
      <c r="E180" s="14"/>
      <c r="F180" s="23" t="str">
        <f t="array" ref="F180">IF(G180="","",XLOOKUP(G180,selector_07,selector_07_ids,""))</f>
        <v/>
      </c>
      <c r="G180" s="25"/>
      <c r="H180" s="14"/>
      <c r="I180" s="27"/>
      <c r="J180" s="27"/>
      <c r="K180" s="27"/>
      <c r="L180" s="14"/>
      <c r="M180" s="14"/>
      <c r="AK180" s="19" t="s">
        <v>68</v>
      </c>
      <c r="AL180" s="19" t="s">
        <v>68</v>
      </c>
    </row>
    <row r="181">
      <c r="A181" s="14"/>
      <c r="B181" s="14"/>
      <c r="C181" s="14"/>
      <c r="D181" s="14"/>
      <c r="E181" s="14"/>
      <c r="F181" s="23" t="str">
        <f t="array" ref="F181">IF(G181="","",XLOOKUP(G181,selector_07,selector_07_ids,""))</f>
        <v/>
      </c>
      <c r="G181" s="25"/>
      <c r="H181" s="14"/>
      <c r="I181" s="27"/>
      <c r="J181" s="27"/>
      <c r="K181" s="27"/>
      <c r="L181" s="14"/>
      <c r="M181" s="14"/>
      <c r="AK181" s="19" t="s">
        <v>68</v>
      </c>
      <c r="AL181" s="19" t="s">
        <v>68</v>
      </c>
    </row>
    <row r="182">
      <c r="A182" s="14"/>
      <c r="B182" s="14"/>
      <c r="C182" s="14"/>
      <c r="D182" s="14"/>
      <c r="E182" s="14"/>
      <c r="F182" s="23" t="str">
        <f t="array" ref="F182">IF(G182="","",XLOOKUP(G182,selector_07,selector_07_ids,""))</f>
        <v/>
      </c>
      <c r="G182" s="25"/>
      <c r="H182" s="14"/>
      <c r="I182" s="27"/>
      <c r="J182" s="27"/>
      <c r="K182" s="27"/>
      <c r="L182" s="14"/>
      <c r="M182" s="14"/>
      <c r="AK182" s="19" t="s">
        <v>68</v>
      </c>
      <c r="AL182" s="19" t="s">
        <v>68</v>
      </c>
    </row>
    <row r="183">
      <c r="A183" s="14"/>
      <c r="B183" s="14"/>
      <c r="C183" s="14"/>
      <c r="D183" s="14"/>
      <c r="E183" s="14"/>
      <c r="F183" s="23" t="str">
        <f t="array" ref="F183">IF(G183="","",XLOOKUP(G183,selector_07,selector_07_ids,""))</f>
        <v/>
      </c>
      <c r="G183" s="25"/>
      <c r="H183" s="14"/>
      <c r="I183" s="27"/>
      <c r="J183" s="27"/>
      <c r="K183" s="27"/>
      <c r="L183" s="14"/>
      <c r="M183" s="14"/>
      <c r="AK183" s="19" t="s">
        <v>68</v>
      </c>
      <c r="AL183" s="19" t="s">
        <v>68</v>
      </c>
    </row>
    <row r="184">
      <c r="A184" s="14"/>
      <c r="B184" s="14"/>
      <c r="C184" s="14"/>
      <c r="D184" s="14"/>
      <c r="E184" s="14"/>
      <c r="F184" s="23" t="str">
        <f t="array" ref="F184">IF(G184="","",XLOOKUP(G184,selector_07,selector_07_ids,""))</f>
        <v/>
      </c>
      <c r="G184" s="25"/>
      <c r="H184" s="14"/>
      <c r="I184" s="27"/>
      <c r="J184" s="27"/>
      <c r="K184" s="27"/>
      <c r="L184" s="14"/>
      <c r="M184" s="14"/>
      <c r="AK184" s="19" t="s">
        <v>68</v>
      </c>
      <c r="AL184" s="19" t="s">
        <v>68</v>
      </c>
    </row>
    <row r="185">
      <c r="A185" s="14"/>
      <c r="B185" s="14"/>
      <c r="C185" s="14"/>
      <c r="D185" s="14"/>
      <c r="E185" s="14"/>
      <c r="F185" s="23" t="str">
        <f t="array" ref="F185">IF(G185="","",XLOOKUP(G185,selector_07,selector_07_ids,""))</f>
        <v/>
      </c>
      <c r="G185" s="25"/>
      <c r="H185" s="14"/>
      <c r="I185" s="27"/>
      <c r="J185" s="27"/>
      <c r="K185" s="27"/>
      <c r="L185" s="14"/>
      <c r="M185" s="14"/>
      <c r="AK185" s="19" t="s">
        <v>68</v>
      </c>
      <c r="AL185" s="19" t="s">
        <v>68</v>
      </c>
    </row>
    <row r="186">
      <c r="A186" s="14"/>
      <c r="B186" s="14"/>
      <c r="C186" s="14"/>
      <c r="D186" s="14"/>
      <c r="E186" s="14"/>
      <c r="F186" s="23" t="str">
        <f t="array" ref="F186">IF(G186="","",XLOOKUP(G186,selector_07,selector_07_ids,""))</f>
        <v/>
      </c>
      <c r="G186" s="25"/>
      <c r="H186" s="14"/>
      <c r="I186" s="27"/>
      <c r="J186" s="27"/>
      <c r="K186" s="27"/>
      <c r="L186" s="14"/>
      <c r="M186" s="14"/>
      <c r="AK186" s="19" t="s">
        <v>68</v>
      </c>
      <c r="AL186" s="19" t="s">
        <v>68</v>
      </c>
    </row>
    <row r="187">
      <c r="A187" s="14"/>
      <c r="B187" s="14"/>
      <c r="C187" s="14"/>
      <c r="D187" s="14"/>
      <c r="E187" s="14"/>
      <c r="F187" s="23" t="str">
        <f t="array" ref="F187">IF(G187="","",XLOOKUP(G187,selector_07,selector_07_ids,""))</f>
        <v/>
      </c>
      <c r="G187" s="25"/>
      <c r="H187" s="14"/>
      <c r="I187" s="27"/>
      <c r="J187" s="27"/>
      <c r="K187" s="27"/>
      <c r="L187" s="14"/>
      <c r="M187" s="14"/>
      <c r="AK187" s="19" t="s">
        <v>68</v>
      </c>
      <c r="AL187" s="19" t="s">
        <v>68</v>
      </c>
    </row>
    <row r="188">
      <c r="A188" s="14"/>
      <c r="B188" s="14"/>
      <c r="C188" s="14"/>
      <c r="D188" s="14"/>
      <c r="E188" s="14"/>
      <c r="F188" s="23" t="str">
        <f t="array" ref="F188">IF(G188="","",XLOOKUP(G188,selector_07,selector_07_ids,""))</f>
        <v/>
      </c>
      <c r="G188" s="25"/>
      <c r="H188" s="14"/>
      <c r="I188" s="27"/>
      <c r="J188" s="27"/>
      <c r="K188" s="27"/>
      <c r="L188" s="14"/>
      <c r="M188" s="14"/>
      <c r="AK188" s="19" t="s">
        <v>68</v>
      </c>
      <c r="AL188" s="19" t="s">
        <v>68</v>
      </c>
    </row>
    <row r="189">
      <c r="A189" s="14"/>
      <c r="B189" s="14"/>
      <c r="C189" s="14"/>
      <c r="D189" s="14"/>
      <c r="E189" s="14"/>
      <c r="F189" s="23" t="str">
        <f t="array" ref="F189">IF(G189="","",XLOOKUP(G189,selector_07,selector_07_ids,""))</f>
        <v/>
      </c>
      <c r="G189" s="25"/>
      <c r="H189" s="14"/>
      <c r="I189" s="27"/>
      <c r="J189" s="27"/>
      <c r="K189" s="27"/>
      <c r="L189" s="14"/>
      <c r="M189" s="14"/>
      <c r="AK189" s="19" t="s">
        <v>68</v>
      </c>
      <c r="AL189" s="19" t="s">
        <v>68</v>
      </c>
    </row>
    <row r="190">
      <c r="A190" s="14"/>
      <c r="B190" s="14"/>
      <c r="C190" s="14"/>
      <c r="D190" s="14"/>
      <c r="E190" s="14"/>
      <c r="F190" s="23" t="str">
        <f t="array" ref="F190">IF(G190="","",XLOOKUP(G190,selector_07,selector_07_ids,""))</f>
        <v/>
      </c>
      <c r="G190" s="25"/>
      <c r="H190" s="14"/>
      <c r="I190" s="27"/>
      <c r="J190" s="27"/>
      <c r="K190" s="27"/>
      <c r="L190" s="14"/>
      <c r="M190" s="14"/>
      <c r="AK190" s="19" t="s">
        <v>68</v>
      </c>
      <c r="AL190" s="19" t="s">
        <v>68</v>
      </c>
    </row>
    <row r="191">
      <c r="A191" s="14"/>
      <c r="B191" s="14"/>
      <c r="C191" s="14"/>
      <c r="D191" s="14"/>
      <c r="E191" s="14"/>
      <c r="F191" s="23" t="str">
        <f t="array" ref="F191">IF(G191="","",XLOOKUP(G191,selector_07,selector_07_ids,""))</f>
        <v/>
      </c>
      <c r="G191" s="25"/>
      <c r="H191" s="14"/>
      <c r="I191" s="27"/>
      <c r="J191" s="27"/>
      <c r="K191" s="27"/>
      <c r="L191" s="14"/>
      <c r="M191" s="14"/>
      <c r="AK191" s="19" t="s">
        <v>68</v>
      </c>
      <c r="AL191" s="19" t="s">
        <v>68</v>
      </c>
    </row>
    <row r="192">
      <c r="A192" s="14"/>
      <c r="B192" s="14"/>
      <c r="C192" s="14"/>
      <c r="D192" s="14"/>
      <c r="E192" s="14"/>
      <c r="F192" s="23" t="str">
        <f t="array" ref="F192">IF(G192="","",XLOOKUP(G192,selector_07,selector_07_ids,""))</f>
        <v/>
      </c>
      <c r="G192" s="25"/>
      <c r="H192" s="14"/>
      <c r="I192" s="27"/>
      <c r="J192" s="27"/>
      <c r="K192" s="27"/>
      <c r="L192" s="14"/>
      <c r="M192" s="14"/>
      <c r="AK192" s="19" t="s">
        <v>68</v>
      </c>
      <c r="AL192" s="19" t="s">
        <v>68</v>
      </c>
    </row>
    <row r="193">
      <c r="A193" s="14"/>
      <c r="B193" s="14"/>
      <c r="C193" s="14"/>
      <c r="D193" s="14"/>
      <c r="E193" s="14"/>
      <c r="F193" s="23" t="str">
        <f t="array" ref="F193">IF(G193="","",XLOOKUP(G193,selector_07,selector_07_ids,""))</f>
        <v/>
      </c>
      <c r="G193" s="25"/>
      <c r="H193" s="14"/>
      <c r="I193" s="27"/>
      <c r="J193" s="27"/>
      <c r="K193" s="27"/>
      <c r="L193" s="14"/>
      <c r="M193" s="14"/>
      <c r="AK193" s="19" t="s">
        <v>68</v>
      </c>
      <c r="AL193" s="19" t="s">
        <v>68</v>
      </c>
    </row>
    <row r="194">
      <c r="A194" s="14"/>
      <c r="B194" s="14"/>
      <c r="C194" s="14"/>
      <c r="D194" s="14"/>
      <c r="E194" s="14"/>
      <c r="F194" s="23" t="str">
        <f t="array" ref="F194">IF(G194="","",XLOOKUP(G194,selector_07,selector_07_ids,""))</f>
        <v/>
      </c>
      <c r="G194" s="25"/>
      <c r="H194" s="14"/>
      <c r="I194" s="27"/>
      <c r="J194" s="27"/>
      <c r="K194" s="27"/>
      <c r="L194" s="14"/>
      <c r="M194" s="14"/>
      <c r="AK194" s="19" t="s">
        <v>68</v>
      </c>
      <c r="AL194" s="19" t="s">
        <v>68</v>
      </c>
    </row>
    <row r="195">
      <c r="A195" s="14"/>
      <c r="B195" s="14"/>
      <c r="C195" s="14"/>
      <c r="D195" s="14"/>
      <c r="E195" s="14"/>
      <c r="F195" s="23" t="str">
        <f t="array" ref="F195">IF(G195="","",XLOOKUP(G195,selector_07,selector_07_ids,""))</f>
        <v/>
      </c>
      <c r="G195" s="25"/>
      <c r="H195" s="14"/>
      <c r="I195" s="27"/>
      <c r="J195" s="27"/>
      <c r="K195" s="27"/>
      <c r="L195" s="14"/>
      <c r="M195" s="14"/>
      <c r="AK195" s="19" t="s">
        <v>68</v>
      </c>
      <c r="AL195" s="19" t="s">
        <v>68</v>
      </c>
    </row>
    <row r="196">
      <c r="A196" s="14"/>
      <c r="B196" s="14"/>
      <c r="C196" s="14"/>
      <c r="D196" s="14"/>
      <c r="E196" s="14"/>
      <c r="F196" s="23" t="str">
        <f t="array" ref="F196">IF(G196="","",XLOOKUP(G196,selector_07,selector_07_ids,""))</f>
        <v/>
      </c>
      <c r="G196" s="25"/>
      <c r="H196" s="14"/>
      <c r="I196" s="27"/>
      <c r="J196" s="27"/>
      <c r="K196" s="27"/>
      <c r="L196" s="14"/>
      <c r="M196" s="14"/>
      <c r="AK196" s="19" t="s">
        <v>68</v>
      </c>
      <c r="AL196" s="19" t="s">
        <v>68</v>
      </c>
    </row>
    <row r="197">
      <c r="A197" s="14"/>
      <c r="B197" s="14"/>
      <c r="C197" s="14"/>
      <c r="D197" s="14"/>
      <c r="E197" s="14"/>
      <c r="F197" s="23" t="str">
        <f t="array" ref="F197">IF(G197="","",XLOOKUP(G197,selector_07,selector_07_ids,""))</f>
        <v/>
      </c>
      <c r="G197" s="25"/>
      <c r="H197" s="14"/>
      <c r="I197" s="27"/>
      <c r="J197" s="27"/>
      <c r="K197" s="27"/>
      <c r="L197" s="14"/>
      <c r="M197" s="14"/>
      <c r="AK197" s="19" t="s">
        <v>68</v>
      </c>
      <c r="AL197" s="19" t="s">
        <v>68</v>
      </c>
    </row>
    <row r="198">
      <c r="A198" s="14"/>
      <c r="B198" s="14"/>
      <c r="C198" s="14"/>
      <c r="D198" s="14"/>
      <c r="E198" s="14"/>
      <c r="F198" s="23" t="str">
        <f t="array" ref="F198">IF(G198="","",XLOOKUP(G198,selector_07,selector_07_ids,""))</f>
        <v/>
      </c>
      <c r="G198" s="25"/>
      <c r="H198" s="14"/>
      <c r="I198" s="27"/>
      <c r="J198" s="27"/>
      <c r="K198" s="27"/>
      <c r="L198" s="14"/>
      <c r="M198" s="14"/>
      <c r="AK198" s="19" t="s">
        <v>68</v>
      </c>
      <c r="AL198" s="19" t="s">
        <v>68</v>
      </c>
    </row>
    <row r="199">
      <c r="A199" s="14"/>
      <c r="B199" s="14"/>
      <c r="C199" s="14"/>
      <c r="D199" s="14"/>
      <c r="E199" s="14"/>
      <c r="F199" s="23" t="str">
        <f t="array" ref="F199">IF(G199="","",XLOOKUP(G199,selector_07,selector_07_ids,""))</f>
        <v/>
      </c>
      <c r="G199" s="25"/>
      <c r="H199" s="14"/>
      <c r="I199" s="27"/>
      <c r="J199" s="27"/>
      <c r="K199" s="27"/>
      <c r="L199" s="14"/>
      <c r="M199" s="14"/>
      <c r="AK199" s="19" t="s">
        <v>68</v>
      </c>
      <c r="AL199" s="19" t="s">
        <v>68</v>
      </c>
    </row>
    <row r="200">
      <c r="A200" s="14"/>
      <c r="B200" s="14"/>
      <c r="C200" s="14"/>
      <c r="D200" s="14"/>
      <c r="E200" s="14"/>
      <c r="F200" s="23" t="str">
        <f t="array" ref="F200">IF(G200="","",XLOOKUP(G200,selector_07,selector_07_ids,""))</f>
        <v/>
      </c>
      <c r="G200" s="25"/>
      <c r="H200" s="14"/>
      <c r="I200" s="27"/>
      <c r="J200" s="27"/>
      <c r="K200" s="27"/>
      <c r="L200" s="14"/>
      <c r="M200" s="14"/>
      <c r="AK200" s="19" t="s">
        <v>68</v>
      </c>
      <c r="AL200" s="19" t="s">
        <v>68</v>
      </c>
    </row>
    <row r="201">
      <c r="A201" s="14"/>
      <c r="B201" s="14"/>
      <c r="C201" s="14"/>
      <c r="D201" s="14"/>
      <c r="E201" s="14"/>
      <c r="F201" s="23" t="str">
        <f t="array" ref="F201">IF(G201="","",XLOOKUP(G201,selector_07,selector_07_ids,""))</f>
        <v/>
      </c>
      <c r="G201" s="25"/>
      <c r="H201" s="14"/>
      <c r="I201" s="27"/>
      <c r="J201" s="27"/>
      <c r="K201" s="27"/>
      <c r="L201" s="14"/>
      <c r="M201" s="14"/>
      <c r="AK201" s="19" t="s">
        <v>68</v>
      </c>
      <c r="AL201" s="19" t="s">
        <v>68</v>
      </c>
    </row>
    <row r="202">
      <c r="A202" s="14"/>
      <c r="B202" s="14"/>
      <c r="C202" s="14"/>
      <c r="D202" s="14"/>
      <c r="E202" s="14"/>
      <c r="F202" s="23" t="str">
        <f t="array" ref="F202">IF(G202="","",XLOOKUP(G202,selector_07,selector_07_ids,""))</f>
        <v/>
      </c>
      <c r="G202" s="25"/>
      <c r="H202" s="14"/>
      <c r="I202" s="27"/>
      <c r="J202" s="27"/>
      <c r="K202" s="27"/>
      <c r="L202" s="14"/>
      <c r="M202" s="14"/>
      <c r="AK202" s="19" t="s">
        <v>68</v>
      </c>
      <c r="AL202" s="19" t="s">
        <v>68</v>
      </c>
    </row>
    <row r="203">
      <c r="A203" s="14"/>
      <c r="B203" s="14"/>
      <c r="C203" s="14"/>
      <c r="D203" s="14"/>
      <c r="E203" s="14"/>
      <c r="F203" s="23" t="str">
        <f t="array" ref="F203">IF(G203="","",XLOOKUP(G203,selector_07,selector_07_ids,""))</f>
        <v/>
      </c>
      <c r="G203" s="25"/>
      <c r="H203" s="14"/>
      <c r="I203" s="27"/>
      <c r="J203" s="27"/>
      <c r="K203" s="27"/>
      <c r="L203" s="14"/>
      <c r="M203" s="14"/>
      <c r="AK203" s="19" t="s">
        <v>68</v>
      </c>
      <c r="AL203" s="19" t="s">
        <v>68</v>
      </c>
    </row>
    <row r="204">
      <c r="A204" s="14"/>
      <c r="B204" s="14"/>
      <c r="C204" s="14"/>
      <c r="D204" s="14"/>
      <c r="E204" s="14"/>
      <c r="F204" s="23" t="str">
        <f t="array" ref="F204">IF(G204="","",XLOOKUP(G204,selector_07,selector_07_ids,""))</f>
        <v/>
      </c>
      <c r="G204" s="25"/>
      <c r="H204" s="14"/>
      <c r="I204" s="27"/>
      <c r="J204" s="27"/>
      <c r="K204" s="27"/>
      <c r="L204" s="14"/>
      <c r="M204" s="14"/>
      <c r="AK204" s="19" t="s">
        <v>68</v>
      </c>
      <c r="AL204" s="19" t="s">
        <v>68</v>
      </c>
    </row>
    <row r="205">
      <c r="A205" s="14"/>
      <c r="B205" s="14"/>
      <c r="C205" s="14"/>
      <c r="D205" s="14"/>
      <c r="E205" s="14"/>
      <c r="F205" s="23" t="str">
        <f t="array" ref="F205">IF(G205="","",XLOOKUP(G205,selector_07,selector_07_ids,""))</f>
        <v/>
      </c>
      <c r="G205" s="25"/>
      <c r="H205" s="14"/>
      <c r="I205" s="27"/>
      <c r="J205" s="27"/>
      <c r="K205" s="27"/>
      <c r="L205" s="14"/>
      <c r="M205" s="14"/>
      <c r="AK205" s="19" t="s">
        <v>68</v>
      </c>
      <c r="AL205" s="19" t="s">
        <v>68</v>
      </c>
    </row>
    <row r="206">
      <c r="A206" s="14"/>
      <c r="B206" s="14"/>
      <c r="C206" s="14"/>
      <c r="D206" s="14"/>
      <c r="E206" s="14"/>
      <c r="F206" s="23" t="str">
        <f t="array" ref="F206">IF(G206="","",XLOOKUP(G206,selector_07,selector_07_ids,""))</f>
        <v/>
      </c>
      <c r="G206" s="25"/>
      <c r="H206" s="14"/>
      <c r="I206" s="27"/>
      <c r="J206" s="27"/>
      <c r="K206" s="27"/>
      <c r="L206" s="14"/>
      <c r="M206" s="14"/>
      <c r="AK206" s="19" t="s">
        <v>68</v>
      </c>
      <c r="AL206" s="19" t="s">
        <v>68</v>
      </c>
    </row>
    <row r="207">
      <c r="A207" s="14"/>
      <c r="B207" s="14"/>
      <c r="C207" s="14"/>
      <c r="D207" s="14"/>
      <c r="E207" s="14"/>
      <c r="F207" s="23" t="str">
        <f t="array" ref="F207">IF(G207="","",XLOOKUP(G207,selector_07,selector_07_ids,""))</f>
        <v/>
      </c>
      <c r="G207" s="25"/>
      <c r="H207" s="14"/>
      <c r="I207" s="27"/>
      <c r="J207" s="27"/>
      <c r="K207" s="27"/>
      <c r="L207" s="14"/>
      <c r="M207" s="14"/>
      <c r="AK207" s="19" t="s">
        <v>68</v>
      </c>
      <c r="AL207" s="19" t="s">
        <v>68</v>
      </c>
    </row>
    <row r="208">
      <c r="A208" s="14"/>
      <c r="B208" s="14"/>
      <c r="C208" s="14"/>
      <c r="D208" s="14"/>
      <c r="E208" s="14"/>
      <c r="F208" s="23" t="str">
        <f t="array" ref="F208">IF(G208="","",XLOOKUP(G208,selector_07,selector_07_ids,""))</f>
        <v/>
      </c>
      <c r="G208" s="25"/>
      <c r="H208" s="14"/>
      <c r="I208" s="27"/>
      <c r="J208" s="27"/>
      <c r="K208" s="27"/>
      <c r="L208" s="14"/>
      <c r="M208" s="14"/>
      <c r="AK208" s="19" t="s">
        <v>68</v>
      </c>
      <c r="AL208" s="19" t="s">
        <v>68</v>
      </c>
    </row>
    <row r="209">
      <c r="A209" s="14"/>
      <c r="B209" s="14"/>
      <c r="C209" s="14"/>
      <c r="D209" s="14"/>
      <c r="E209" s="14"/>
      <c r="F209" s="23" t="str">
        <f t="array" ref="F209">IF(G209="","",XLOOKUP(G209,selector_07,selector_07_ids,""))</f>
        <v/>
      </c>
      <c r="G209" s="25"/>
      <c r="H209" s="14"/>
      <c r="I209" s="27"/>
      <c r="J209" s="27"/>
      <c r="K209" s="27"/>
      <c r="L209" s="14"/>
      <c r="M209" s="14"/>
      <c r="AK209" s="19" t="s">
        <v>68</v>
      </c>
      <c r="AL209" s="19" t="s">
        <v>68</v>
      </c>
    </row>
    <row r="210">
      <c r="A210" s="14"/>
      <c r="B210" s="14"/>
      <c r="C210" s="14"/>
      <c r="D210" s="14"/>
      <c r="E210" s="14"/>
      <c r="F210" s="23" t="str">
        <f t="array" ref="F210">IF(G210="","",XLOOKUP(G210,selector_07,selector_07_ids,""))</f>
        <v/>
      </c>
      <c r="G210" s="25"/>
      <c r="H210" s="14"/>
      <c r="I210" s="27"/>
      <c r="J210" s="27"/>
      <c r="K210" s="27"/>
      <c r="L210" s="14"/>
      <c r="M210" s="14"/>
      <c r="AK210" s="19" t="s">
        <v>68</v>
      </c>
      <c r="AL210" s="19" t="s">
        <v>68</v>
      </c>
    </row>
    <row r="211">
      <c r="A211" s="14"/>
      <c r="B211" s="14"/>
      <c r="C211" s="14"/>
      <c r="D211" s="14"/>
      <c r="E211" s="14"/>
      <c r="F211" s="23" t="str">
        <f t="array" ref="F211">IF(G211="","",XLOOKUP(G211,selector_07,selector_07_ids,""))</f>
        <v/>
      </c>
      <c r="G211" s="25"/>
      <c r="H211" s="14"/>
      <c r="I211" s="27"/>
      <c r="J211" s="27"/>
      <c r="K211" s="27"/>
      <c r="L211" s="14"/>
      <c r="M211" s="14"/>
      <c r="AK211" s="19" t="s">
        <v>68</v>
      </c>
      <c r="AL211" s="19" t="s">
        <v>68</v>
      </c>
    </row>
    <row r="212">
      <c r="A212" s="14"/>
      <c r="B212" s="14"/>
      <c r="C212" s="14"/>
      <c r="D212" s="14"/>
      <c r="E212" s="14"/>
      <c r="F212" s="23" t="str">
        <f t="array" ref="F212">IF(G212="","",XLOOKUP(G212,selector_07,selector_07_ids,""))</f>
        <v/>
      </c>
      <c r="G212" s="25"/>
      <c r="H212" s="14"/>
      <c r="I212" s="27"/>
      <c r="J212" s="27"/>
      <c r="K212" s="27"/>
      <c r="L212" s="14"/>
      <c r="M212" s="14"/>
      <c r="AK212" s="19" t="s">
        <v>68</v>
      </c>
      <c r="AL212" s="19" t="s">
        <v>68</v>
      </c>
    </row>
    <row r="213">
      <c r="A213" s="14"/>
      <c r="B213" s="14"/>
      <c r="C213" s="14"/>
      <c r="D213" s="14"/>
      <c r="E213" s="14"/>
      <c r="F213" s="23" t="str">
        <f t="array" ref="F213">IF(G213="","",XLOOKUP(G213,selector_07,selector_07_ids,""))</f>
        <v/>
      </c>
      <c r="G213" s="25"/>
      <c r="H213" s="14"/>
      <c r="I213" s="27"/>
      <c r="J213" s="27"/>
      <c r="K213" s="27"/>
      <c r="L213" s="14"/>
      <c r="M213" s="14"/>
      <c r="AK213" s="19" t="s">
        <v>68</v>
      </c>
      <c r="AL213" s="19" t="s">
        <v>68</v>
      </c>
    </row>
    <row r="214">
      <c r="A214" s="14"/>
      <c r="B214" s="14"/>
      <c r="C214" s="14"/>
      <c r="D214" s="14"/>
      <c r="E214" s="14"/>
      <c r="F214" s="23" t="str">
        <f t="array" ref="F214">IF(G214="","",XLOOKUP(G214,selector_07,selector_07_ids,""))</f>
        <v/>
      </c>
      <c r="G214" s="25"/>
      <c r="H214" s="14"/>
      <c r="I214" s="27"/>
      <c r="J214" s="27"/>
      <c r="K214" s="27"/>
      <c r="L214" s="14"/>
      <c r="M214" s="14"/>
      <c r="AK214" s="19" t="s">
        <v>68</v>
      </c>
      <c r="AL214" s="19" t="s">
        <v>68</v>
      </c>
    </row>
    <row r="215">
      <c r="A215" s="14"/>
      <c r="B215" s="14"/>
      <c r="C215" s="14"/>
      <c r="D215" s="14"/>
      <c r="E215" s="14"/>
      <c r="F215" s="23" t="str">
        <f t="array" ref="F215">IF(G215="","",XLOOKUP(G215,selector_07,selector_07_ids,""))</f>
        <v/>
      </c>
      <c r="G215" s="25"/>
      <c r="H215" s="14"/>
      <c r="I215" s="27"/>
      <c r="J215" s="27"/>
      <c r="K215" s="27"/>
      <c r="L215" s="14"/>
      <c r="M215" s="14"/>
      <c r="AK215" s="19" t="s">
        <v>68</v>
      </c>
      <c r="AL215" s="19" t="s">
        <v>68</v>
      </c>
    </row>
    <row r="216">
      <c r="A216" s="14"/>
      <c r="B216" s="14"/>
      <c r="C216" s="14"/>
      <c r="D216" s="14"/>
      <c r="E216" s="14"/>
      <c r="F216" s="23" t="str">
        <f t="array" ref="F216">IF(G216="","",XLOOKUP(G216,selector_07,selector_07_ids,""))</f>
        <v/>
      </c>
      <c r="G216" s="25"/>
      <c r="H216" s="14"/>
      <c r="I216" s="27"/>
      <c r="J216" s="27"/>
      <c r="K216" s="27"/>
      <c r="L216" s="14"/>
      <c r="M216" s="14"/>
      <c r="AK216" s="19" t="s">
        <v>68</v>
      </c>
      <c r="AL216" s="19" t="s">
        <v>68</v>
      </c>
    </row>
    <row r="217">
      <c r="A217" s="14"/>
      <c r="B217" s="14"/>
      <c r="C217" s="14"/>
      <c r="D217" s="14"/>
      <c r="E217" s="14"/>
      <c r="F217" s="23" t="str">
        <f t="array" ref="F217">IF(G217="","",XLOOKUP(G217,selector_07,selector_07_ids,""))</f>
        <v/>
      </c>
      <c r="G217" s="25"/>
      <c r="H217" s="14"/>
      <c r="I217" s="27"/>
      <c r="J217" s="27"/>
      <c r="K217" s="27"/>
      <c r="L217" s="14"/>
      <c r="M217" s="14"/>
      <c r="AK217" s="19" t="s">
        <v>68</v>
      </c>
      <c r="AL217" s="19" t="s">
        <v>68</v>
      </c>
    </row>
    <row r="218">
      <c r="A218" s="14"/>
      <c r="B218" s="14"/>
      <c r="C218" s="14"/>
      <c r="D218" s="14"/>
      <c r="E218" s="14"/>
      <c r="F218" s="23" t="str">
        <f t="array" ref="F218">IF(G218="","",XLOOKUP(G218,selector_07,selector_07_ids,""))</f>
        <v/>
      </c>
      <c r="G218" s="25"/>
      <c r="H218" s="14"/>
      <c r="I218" s="27"/>
      <c r="J218" s="27"/>
      <c r="K218" s="27"/>
      <c r="L218" s="14"/>
      <c r="M218" s="14"/>
      <c r="AK218" s="19" t="s">
        <v>68</v>
      </c>
      <c r="AL218" s="19" t="s">
        <v>68</v>
      </c>
    </row>
    <row r="219">
      <c r="A219" s="14"/>
      <c r="B219" s="14"/>
      <c r="C219" s="14"/>
      <c r="D219" s="14"/>
      <c r="E219" s="14"/>
      <c r="F219" s="23" t="str">
        <f t="array" ref="F219">IF(G219="","",XLOOKUP(G219,selector_07,selector_07_ids,""))</f>
        <v/>
      </c>
      <c r="G219" s="25"/>
      <c r="H219" s="14"/>
      <c r="I219" s="27"/>
      <c r="J219" s="27"/>
      <c r="K219" s="27"/>
      <c r="L219" s="14"/>
      <c r="M219" s="14"/>
      <c r="AK219" s="19" t="s">
        <v>68</v>
      </c>
      <c r="AL219" s="19" t="s">
        <v>68</v>
      </c>
    </row>
    <row r="220">
      <c r="A220" s="14"/>
      <c r="B220" s="14"/>
      <c r="C220" s="14"/>
      <c r="D220" s="14"/>
      <c r="E220" s="14"/>
      <c r="F220" s="23" t="str">
        <f t="array" ref="F220">IF(G220="","",XLOOKUP(G220,selector_07,selector_07_ids,""))</f>
        <v/>
      </c>
      <c r="G220" s="25"/>
      <c r="H220" s="14"/>
      <c r="I220" s="27"/>
      <c r="J220" s="27"/>
      <c r="K220" s="27"/>
      <c r="L220" s="14"/>
      <c r="M220" s="14"/>
      <c r="AK220" s="19" t="s">
        <v>68</v>
      </c>
      <c r="AL220" s="19" t="s">
        <v>68</v>
      </c>
    </row>
    <row r="221">
      <c r="A221" s="14"/>
      <c r="B221" s="14"/>
      <c r="C221" s="14"/>
      <c r="D221" s="14"/>
      <c r="E221" s="14"/>
      <c r="F221" s="23" t="str">
        <f t="array" ref="F221">IF(G221="","",XLOOKUP(G221,selector_07,selector_07_ids,""))</f>
        <v/>
      </c>
      <c r="G221" s="25"/>
      <c r="H221" s="14"/>
      <c r="I221" s="27"/>
      <c r="J221" s="27"/>
      <c r="K221" s="27"/>
      <c r="L221" s="14"/>
      <c r="M221" s="14"/>
      <c r="AK221" s="19" t="s">
        <v>68</v>
      </c>
      <c r="AL221" s="19" t="s">
        <v>68</v>
      </c>
    </row>
    <row r="222">
      <c r="A222" s="14"/>
      <c r="B222" s="14"/>
      <c r="C222" s="14"/>
      <c r="D222" s="14"/>
      <c r="E222" s="14"/>
      <c r="F222" s="23" t="str">
        <f t="array" ref="F222">IF(G222="","",XLOOKUP(G222,selector_07,selector_07_ids,""))</f>
        <v/>
      </c>
      <c r="G222" s="25"/>
      <c r="H222" s="14"/>
      <c r="I222" s="27"/>
      <c r="J222" s="27"/>
      <c r="K222" s="27"/>
      <c r="L222" s="14"/>
      <c r="M222" s="14"/>
      <c r="AK222" s="19" t="s">
        <v>68</v>
      </c>
      <c r="AL222" s="19" t="s">
        <v>68</v>
      </c>
    </row>
    <row r="223">
      <c r="A223" s="14"/>
      <c r="B223" s="14"/>
      <c r="C223" s="14"/>
      <c r="D223" s="14"/>
      <c r="E223" s="14"/>
      <c r="F223" s="23" t="str">
        <f t="array" ref="F223">IF(G223="","",XLOOKUP(G223,selector_07,selector_07_ids,""))</f>
        <v/>
      </c>
      <c r="G223" s="25"/>
      <c r="H223" s="14"/>
      <c r="I223" s="27"/>
      <c r="J223" s="27"/>
      <c r="K223" s="27"/>
      <c r="L223" s="14"/>
      <c r="M223" s="14"/>
      <c r="AK223" s="19" t="s">
        <v>68</v>
      </c>
      <c r="AL223" s="19" t="s">
        <v>68</v>
      </c>
    </row>
    <row r="224">
      <c r="A224" s="14"/>
      <c r="B224" s="14"/>
      <c r="C224" s="14"/>
      <c r="D224" s="14"/>
      <c r="E224" s="14"/>
      <c r="F224" s="23" t="str">
        <f t="array" ref="F224">IF(G224="","",XLOOKUP(G224,selector_07,selector_07_ids,""))</f>
        <v/>
      </c>
      <c r="G224" s="25"/>
      <c r="H224" s="14"/>
      <c r="I224" s="27"/>
      <c r="J224" s="27"/>
      <c r="K224" s="27"/>
      <c r="L224" s="14"/>
      <c r="M224" s="14"/>
      <c r="AK224" s="19" t="s">
        <v>68</v>
      </c>
      <c r="AL224" s="19" t="s">
        <v>68</v>
      </c>
    </row>
    <row r="225">
      <c r="A225" s="14"/>
      <c r="B225" s="14"/>
      <c r="C225" s="14"/>
      <c r="D225" s="14"/>
      <c r="E225" s="14"/>
      <c r="F225" s="23" t="str">
        <f t="array" ref="F225">IF(G225="","",XLOOKUP(G225,selector_07,selector_07_ids,""))</f>
        <v/>
      </c>
      <c r="G225" s="25"/>
      <c r="H225" s="14"/>
      <c r="I225" s="27"/>
      <c r="J225" s="27"/>
      <c r="K225" s="27"/>
      <c r="L225" s="14"/>
      <c r="M225" s="14"/>
      <c r="AK225" s="19" t="s">
        <v>68</v>
      </c>
      <c r="AL225" s="19" t="s">
        <v>68</v>
      </c>
    </row>
    <row r="226">
      <c r="A226" s="14"/>
      <c r="B226" s="14"/>
      <c r="C226" s="14"/>
      <c r="D226" s="14"/>
      <c r="E226" s="14"/>
      <c r="F226" s="23" t="str">
        <f t="array" ref="F226">IF(G226="","",XLOOKUP(G226,selector_07,selector_07_ids,""))</f>
        <v/>
      </c>
      <c r="G226" s="25"/>
      <c r="H226" s="14"/>
      <c r="I226" s="27"/>
      <c r="J226" s="27"/>
      <c r="K226" s="27"/>
      <c r="L226" s="14"/>
      <c r="M226" s="14"/>
      <c r="AK226" s="19" t="s">
        <v>68</v>
      </c>
      <c r="AL226" s="19" t="s">
        <v>68</v>
      </c>
    </row>
    <row r="227">
      <c r="A227" s="14"/>
      <c r="B227" s="14"/>
      <c r="C227" s="14"/>
      <c r="D227" s="14"/>
      <c r="E227" s="14"/>
      <c r="F227" s="23" t="str">
        <f t="array" ref="F227">IF(G227="","",XLOOKUP(G227,selector_07,selector_07_ids,""))</f>
        <v/>
      </c>
      <c r="G227" s="25"/>
      <c r="H227" s="14"/>
      <c r="I227" s="27"/>
      <c r="J227" s="27"/>
      <c r="K227" s="27"/>
      <c r="L227" s="14"/>
      <c r="M227" s="14"/>
      <c r="AK227" s="19" t="s">
        <v>68</v>
      </c>
      <c r="AL227" s="19" t="s">
        <v>68</v>
      </c>
    </row>
    <row r="228">
      <c r="A228" s="14"/>
      <c r="B228" s="14"/>
      <c r="C228" s="14"/>
      <c r="D228" s="14"/>
      <c r="E228" s="14"/>
      <c r="F228" s="23" t="str">
        <f t="array" ref="F228">IF(G228="","",XLOOKUP(G228,selector_07,selector_07_ids,""))</f>
        <v/>
      </c>
      <c r="G228" s="25"/>
      <c r="H228" s="14"/>
      <c r="I228" s="27"/>
      <c r="J228" s="27"/>
      <c r="K228" s="27"/>
      <c r="L228" s="14"/>
      <c r="M228" s="14"/>
      <c r="AK228" s="19" t="s">
        <v>68</v>
      </c>
      <c r="AL228" s="19" t="s">
        <v>68</v>
      </c>
    </row>
    <row r="229">
      <c r="A229" s="14"/>
      <c r="B229" s="14"/>
      <c r="C229" s="14"/>
      <c r="D229" s="14"/>
      <c r="E229" s="14"/>
      <c r="F229" s="23" t="str">
        <f t="array" ref="F229">IF(G229="","",XLOOKUP(G229,selector_07,selector_07_ids,""))</f>
        <v/>
      </c>
      <c r="G229" s="25"/>
      <c r="H229" s="14"/>
      <c r="I229" s="27"/>
      <c r="J229" s="27"/>
      <c r="K229" s="27"/>
      <c r="L229" s="14"/>
      <c r="M229" s="14"/>
      <c r="AK229" s="19" t="s">
        <v>68</v>
      </c>
      <c r="AL229" s="19" t="s">
        <v>68</v>
      </c>
    </row>
    <row r="230">
      <c r="A230" s="14"/>
      <c r="B230" s="14"/>
      <c r="C230" s="14"/>
      <c r="D230" s="14"/>
      <c r="E230" s="14"/>
      <c r="F230" s="23" t="str">
        <f t="array" ref="F230">IF(G230="","",XLOOKUP(G230,selector_07,selector_07_ids,""))</f>
        <v/>
      </c>
      <c r="G230" s="25"/>
      <c r="H230" s="14"/>
      <c r="I230" s="27"/>
      <c r="J230" s="27"/>
      <c r="K230" s="27"/>
      <c r="L230" s="14"/>
      <c r="M230" s="14"/>
      <c r="AK230" s="19" t="s">
        <v>68</v>
      </c>
      <c r="AL230" s="19" t="s">
        <v>68</v>
      </c>
    </row>
    <row r="231">
      <c r="A231" s="14"/>
      <c r="B231" s="14"/>
      <c r="C231" s="14"/>
      <c r="D231" s="14"/>
      <c r="E231" s="14"/>
      <c r="F231" s="23" t="str">
        <f t="array" ref="F231">IF(G231="","",XLOOKUP(G231,selector_07,selector_07_ids,""))</f>
        <v/>
      </c>
      <c r="G231" s="25"/>
      <c r="H231" s="14"/>
      <c r="I231" s="27"/>
      <c r="J231" s="27"/>
      <c r="K231" s="27"/>
      <c r="L231" s="14"/>
      <c r="M231" s="14"/>
      <c r="AK231" s="19" t="s">
        <v>68</v>
      </c>
      <c r="AL231" s="19" t="s">
        <v>68</v>
      </c>
    </row>
    <row r="232">
      <c r="A232" s="14"/>
      <c r="B232" s="14"/>
      <c r="C232" s="14"/>
      <c r="D232" s="14"/>
      <c r="E232" s="14"/>
      <c r="F232" s="23" t="str">
        <f t="array" ref="F232">IF(G232="","",XLOOKUP(G232,selector_07,selector_07_ids,""))</f>
        <v/>
      </c>
      <c r="G232" s="25"/>
      <c r="H232" s="14"/>
      <c r="I232" s="27"/>
      <c r="J232" s="27"/>
      <c r="K232" s="27"/>
      <c r="L232" s="14"/>
      <c r="M232" s="14"/>
      <c r="AK232" s="19" t="s">
        <v>68</v>
      </c>
      <c r="AL232" s="19" t="s">
        <v>68</v>
      </c>
    </row>
    <row r="233">
      <c r="A233" s="14"/>
      <c r="B233" s="14"/>
      <c r="C233" s="14"/>
      <c r="D233" s="14"/>
      <c r="E233" s="14"/>
      <c r="F233" s="23" t="str">
        <f t="array" ref="F233">IF(G233="","",XLOOKUP(G233,selector_07,selector_07_ids,""))</f>
        <v/>
      </c>
      <c r="G233" s="25"/>
      <c r="H233" s="14"/>
      <c r="I233" s="27"/>
      <c r="J233" s="27"/>
      <c r="K233" s="27"/>
      <c r="L233" s="14"/>
      <c r="M233" s="14"/>
      <c r="AK233" s="19" t="s">
        <v>68</v>
      </c>
      <c r="AL233" s="19" t="s">
        <v>68</v>
      </c>
    </row>
    <row r="234">
      <c r="A234" s="14"/>
      <c r="B234" s="14"/>
      <c r="C234" s="14"/>
      <c r="D234" s="14"/>
      <c r="E234" s="14"/>
      <c r="F234" s="23" t="str">
        <f t="array" ref="F234">IF(G234="","",XLOOKUP(G234,selector_07,selector_07_ids,""))</f>
        <v/>
      </c>
      <c r="G234" s="25"/>
      <c r="H234" s="14"/>
      <c r="I234" s="27"/>
      <c r="J234" s="27"/>
      <c r="K234" s="27"/>
      <c r="L234" s="14"/>
      <c r="M234" s="14"/>
      <c r="AK234" s="19" t="s">
        <v>68</v>
      </c>
      <c r="AL234" s="19" t="s">
        <v>68</v>
      </c>
    </row>
    <row r="235">
      <c r="A235" s="14"/>
      <c r="B235" s="14"/>
      <c r="C235" s="14"/>
      <c r="D235" s="14"/>
      <c r="E235" s="14"/>
      <c r="F235" s="23" t="str">
        <f t="array" ref="F235">IF(G235="","",XLOOKUP(G235,selector_07,selector_07_ids,""))</f>
        <v/>
      </c>
      <c r="G235" s="25"/>
      <c r="H235" s="14"/>
      <c r="I235" s="27"/>
      <c r="J235" s="27"/>
      <c r="K235" s="27"/>
      <c r="L235" s="14"/>
      <c r="M235" s="14"/>
      <c r="AK235" s="19" t="s">
        <v>68</v>
      </c>
      <c r="AL235" s="19" t="s">
        <v>68</v>
      </c>
    </row>
    <row r="236">
      <c r="A236" s="14"/>
      <c r="B236" s="14"/>
      <c r="C236" s="14"/>
      <c r="D236" s="14"/>
      <c r="E236" s="14"/>
      <c r="F236" s="23" t="str">
        <f t="array" ref="F236">IF(G236="","",XLOOKUP(G236,selector_07,selector_07_ids,""))</f>
        <v/>
      </c>
      <c r="G236" s="25"/>
      <c r="H236" s="14"/>
      <c r="I236" s="27"/>
      <c r="J236" s="27"/>
      <c r="K236" s="27"/>
      <c r="L236" s="14"/>
      <c r="M236" s="14"/>
      <c r="AK236" s="19" t="s">
        <v>68</v>
      </c>
      <c r="AL236" s="19" t="s">
        <v>68</v>
      </c>
    </row>
    <row r="237">
      <c r="A237" s="14"/>
      <c r="B237" s="14"/>
      <c r="C237" s="14"/>
      <c r="D237" s="14"/>
      <c r="E237" s="14"/>
      <c r="F237" s="23" t="str">
        <f t="array" ref="F237">IF(G237="","",XLOOKUP(G237,selector_07,selector_07_ids,""))</f>
        <v/>
      </c>
      <c r="G237" s="25"/>
      <c r="H237" s="14"/>
      <c r="I237" s="27"/>
      <c r="J237" s="27"/>
      <c r="K237" s="27"/>
      <c r="L237" s="14"/>
      <c r="M237" s="14"/>
      <c r="AK237" s="19" t="s">
        <v>68</v>
      </c>
      <c r="AL237" s="19" t="s">
        <v>68</v>
      </c>
    </row>
    <row r="238">
      <c r="A238" s="14"/>
      <c r="B238" s="14"/>
      <c r="C238" s="14"/>
      <c r="D238" s="14"/>
      <c r="E238" s="14"/>
      <c r="F238" s="23" t="str">
        <f t="array" ref="F238">IF(G238="","",XLOOKUP(G238,selector_07,selector_07_ids,""))</f>
        <v/>
      </c>
      <c r="G238" s="25"/>
      <c r="H238" s="14"/>
      <c r="I238" s="27"/>
      <c r="J238" s="27"/>
      <c r="K238" s="27"/>
      <c r="L238" s="14"/>
      <c r="M238" s="14"/>
      <c r="AK238" s="19" t="s">
        <v>68</v>
      </c>
      <c r="AL238" s="19" t="s">
        <v>68</v>
      </c>
    </row>
    <row r="239">
      <c r="A239" s="14"/>
      <c r="B239" s="14"/>
      <c r="C239" s="14"/>
      <c r="D239" s="14"/>
      <c r="E239" s="14"/>
      <c r="F239" s="23" t="str">
        <f t="array" ref="F239">IF(G239="","",XLOOKUP(G239,selector_07,selector_07_ids,""))</f>
        <v/>
      </c>
      <c r="G239" s="25"/>
      <c r="H239" s="14"/>
      <c r="I239" s="27"/>
      <c r="J239" s="27"/>
      <c r="K239" s="27"/>
      <c r="L239" s="14"/>
      <c r="M239" s="14"/>
      <c r="AK239" s="19" t="s">
        <v>68</v>
      </c>
      <c r="AL239" s="19" t="s">
        <v>68</v>
      </c>
    </row>
    <row r="240">
      <c r="A240" s="14"/>
      <c r="B240" s="14"/>
      <c r="C240" s="14"/>
      <c r="D240" s="14"/>
      <c r="E240" s="14"/>
      <c r="F240" s="23" t="str">
        <f t="array" ref="F240">IF(G240="","",XLOOKUP(G240,selector_07,selector_07_ids,""))</f>
        <v/>
      </c>
      <c r="G240" s="25"/>
      <c r="H240" s="14"/>
      <c r="I240" s="27"/>
      <c r="J240" s="27"/>
      <c r="K240" s="27"/>
      <c r="L240" s="14"/>
      <c r="M240" s="14"/>
      <c r="AK240" s="19" t="s">
        <v>68</v>
      </c>
      <c r="AL240" s="19" t="s">
        <v>68</v>
      </c>
    </row>
    <row r="241">
      <c r="A241" s="14"/>
      <c r="B241" s="14"/>
      <c r="C241" s="14"/>
      <c r="D241" s="14"/>
      <c r="E241" s="14"/>
      <c r="F241" s="23" t="str">
        <f t="array" ref="F241">IF(G241="","",XLOOKUP(G241,selector_07,selector_07_ids,""))</f>
        <v/>
      </c>
      <c r="G241" s="25"/>
      <c r="H241" s="14"/>
      <c r="I241" s="27"/>
      <c r="J241" s="27"/>
      <c r="K241" s="27"/>
      <c r="L241" s="14"/>
      <c r="M241" s="14"/>
      <c r="AK241" s="19" t="s">
        <v>68</v>
      </c>
      <c r="AL241" s="19" t="s">
        <v>68</v>
      </c>
    </row>
    <row r="242">
      <c r="A242" s="14"/>
      <c r="B242" s="14"/>
      <c r="C242" s="14"/>
      <c r="D242" s="14"/>
      <c r="E242" s="14"/>
      <c r="F242" s="23" t="str">
        <f t="array" ref="F242">IF(G242="","",XLOOKUP(G242,selector_07,selector_07_ids,""))</f>
        <v/>
      </c>
      <c r="G242" s="25"/>
      <c r="H242" s="14"/>
      <c r="I242" s="27"/>
      <c r="J242" s="27"/>
      <c r="K242" s="27"/>
      <c r="L242" s="14"/>
      <c r="M242" s="14"/>
      <c r="AK242" s="19" t="s">
        <v>68</v>
      </c>
      <c r="AL242" s="19" t="s">
        <v>68</v>
      </c>
    </row>
    <row r="243">
      <c r="A243" s="14"/>
      <c r="B243" s="14"/>
      <c r="C243" s="14"/>
      <c r="D243" s="14"/>
      <c r="E243" s="14"/>
      <c r="F243" s="23" t="str">
        <f t="array" ref="F243">IF(G243="","",XLOOKUP(G243,selector_07,selector_07_ids,""))</f>
        <v/>
      </c>
      <c r="G243" s="25"/>
      <c r="H243" s="14"/>
      <c r="I243" s="27"/>
      <c r="J243" s="27"/>
      <c r="K243" s="27"/>
      <c r="L243" s="14"/>
      <c r="M243" s="14"/>
      <c r="AK243" s="19" t="s">
        <v>68</v>
      </c>
      <c r="AL243" s="19" t="s">
        <v>68</v>
      </c>
    </row>
    <row r="244">
      <c r="A244" s="14"/>
      <c r="B244" s="14"/>
      <c r="C244" s="14"/>
      <c r="D244" s="14"/>
      <c r="E244" s="14"/>
      <c r="F244" s="23" t="str">
        <f t="array" ref="F244">IF(G244="","",XLOOKUP(G244,selector_07,selector_07_ids,""))</f>
        <v/>
      </c>
      <c r="G244" s="25"/>
      <c r="H244" s="14"/>
      <c r="I244" s="27"/>
      <c r="J244" s="27"/>
      <c r="K244" s="27"/>
      <c r="L244" s="14"/>
      <c r="M244" s="14"/>
      <c r="AK244" s="19" t="s">
        <v>68</v>
      </c>
      <c r="AL244" s="19" t="s">
        <v>68</v>
      </c>
    </row>
    <row r="245">
      <c r="A245" s="14"/>
      <c r="B245" s="14"/>
      <c r="C245" s="14"/>
      <c r="D245" s="14"/>
      <c r="E245" s="14"/>
      <c r="F245" s="23" t="str">
        <f t="array" ref="F245">IF(G245="","",XLOOKUP(G245,selector_07,selector_07_ids,""))</f>
        <v/>
      </c>
      <c r="G245" s="25"/>
      <c r="H245" s="14"/>
      <c r="I245" s="27"/>
      <c r="J245" s="27"/>
      <c r="K245" s="27"/>
      <c r="L245" s="14"/>
      <c r="M245" s="14"/>
      <c r="AK245" s="19" t="s">
        <v>68</v>
      </c>
      <c r="AL245" s="19" t="s">
        <v>68</v>
      </c>
    </row>
    <row r="246">
      <c r="A246" s="14"/>
      <c r="B246" s="14"/>
      <c r="C246" s="14"/>
      <c r="D246" s="14"/>
      <c r="E246" s="14"/>
      <c r="F246" s="23" t="str">
        <f t="array" ref="F246">IF(G246="","",XLOOKUP(G246,selector_07,selector_07_ids,""))</f>
        <v/>
      </c>
      <c r="G246" s="25"/>
      <c r="H246" s="14"/>
      <c r="I246" s="27"/>
      <c r="J246" s="27"/>
      <c r="K246" s="27"/>
      <c r="L246" s="14"/>
      <c r="M246" s="14"/>
      <c r="AK246" s="19" t="s">
        <v>68</v>
      </c>
      <c r="AL246" s="19" t="s">
        <v>68</v>
      </c>
    </row>
    <row r="247">
      <c r="A247" s="14"/>
      <c r="B247" s="14"/>
      <c r="C247" s="14"/>
      <c r="D247" s="14"/>
      <c r="E247" s="14"/>
      <c r="F247" s="23" t="str">
        <f t="array" ref="F247">IF(G247="","",XLOOKUP(G247,selector_07,selector_07_ids,""))</f>
        <v/>
      </c>
      <c r="G247" s="25"/>
      <c r="H247" s="14"/>
      <c r="I247" s="27"/>
      <c r="J247" s="27"/>
      <c r="K247" s="27"/>
      <c r="L247" s="14"/>
      <c r="M247" s="14"/>
      <c r="AK247" s="19" t="s">
        <v>68</v>
      </c>
      <c r="AL247" s="19" t="s">
        <v>68</v>
      </c>
    </row>
    <row r="248">
      <c r="A248" s="14"/>
      <c r="B248" s="14"/>
      <c r="C248" s="14"/>
      <c r="D248" s="14"/>
      <c r="E248" s="14"/>
      <c r="F248" s="23" t="str">
        <f t="array" ref="F248">IF(G248="","",XLOOKUP(G248,selector_07,selector_07_ids,""))</f>
        <v/>
      </c>
      <c r="G248" s="25"/>
      <c r="H248" s="14"/>
      <c r="I248" s="27"/>
      <c r="J248" s="27"/>
      <c r="K248" s="27"/>
      <c r="L248" s="14"/>
      <c r="M248" s="14"/>
      <c r="AK248" s="19" t="s">
        <v>68</v>
      </c>
      <c r="AL248" s="19" t="s">
        <v>68</v>
      </c>
    </row>
    <row r="249">
      <c r="A249" s="14"/>
      <c r="B249" s="14"/>
      <c r="C249" s="14"/>
      <c r="D249" s="14"/>
      <c r="E249" s="14"/>
      <c r="F249" s="23" t="str">
        <f t="array" ref="F249">IF(G249="","",XLOOKUP(G249,selector_07,selector_07_ids,""))</f>
        <v/>
      </c>
      <c r="G249" s="25"/>
      <c r="H249" s="14"/>
      <c r="I249" s="27"/>
      <c r="J249" s="27"/>
      <c r="K249" s="27"/>
      <c r="L249" s="14"/>
      <c r="M249" s="14"/>
      <c r="AK249" s="19" t="s">
        <v>68</v>
      </c>
      <c r="AL249" s="19" t="s">
        <v>68</v>
      </c>
    </row>
    <row r="250">
      <c r="A250" s="14"/>
      <c r="B250" s="14"/>
      <c r="C250" s="14"/>
      <c r="D250" s="14"/>
      <c r="E250" s="14"/>
      <c r="F250" s="23" t="str">
        <f t="array" ref="F250">IF(G250="","",XLOOKUP(G250,selector_07,selector_07_ids,""))</f>
        <v/>
      </c>
      <c r="G250" s="25"/>
      <c r="H250" s="14"/>
      <c r="I250" s="27"/>
      <c r="J250" s="27"/>
      <c r="K250" s="27"/>
      <c r="L250" s="14"/>
      <c r="M250" s="14"/>
      <c r="AK250" s="19" t="s">
        <v>68</v>
      </c>
      <c r="AL250" s="19" t="s">
        <v>68</v>
      </c>
    </row>
    <row r="251">
      <c r="A251" s="14"/>
      <c r="B251" s="14"/>
      <c r="C251" s="14"/>
      <c r="D251" s="14"/>
      <c r="E251" s="14"/>
      <c r="F251" s="23" t="str">
        <f t="array" ref="F251">IF(G251="","",XLOOKUP(G251,selector_07,selector_07_ids,""))</f>
        <v/>
      </c>
      <c r="G251" s="25"/>
      <c r="H251" s="14"/>
      <c r="I251" s="27"/>
      <c r="J251" s="27"/>
      <c r="K251" s="27"/>
      <c r="L251" s="14"/>
      <c r="M251" s="14"/>
      <c r="AK251" s="19" t="s">
        <v>68</v>
      </c>
      <c r="AL251" s="19" t="s">
        <v>68</v>
      </c>
    </row>
    <row r="252">
      <c r="A252" s="14"/>
      <c r="B252" s="14"/>
      <c r="C252" s="14"/>
      <c r="D252" s="14"/>
      <c r="E252" s="14"/>
      <c r="F252" s="23" t="str">
        <f t="array" ref="F252">IF(G252="","",XLOOKUP(G252,selector_07,selector_07_ids,""))</f>
        <v/>
      </c>
      <c r="G252" s="25"/>
      <c r="H252" s="14"/>
      <c r="I252" s="27"/>
      <c r="J252" s="27"/>
      <c r="K252" s="27"/>
      <c r="L252" s="14"/>
      <c r="M252" s="14"/>
      <c r="AK252" s="19" t="s">
        <v>68</v>
      </c>
      <c r="AL252" s="19" t="s">
        <v>68</v>
      </c>
    </row>
    <row r="253">
      <c r="A253" s="14"/>
      <c r="B253" s="14"/>
      <c r="C253" s="14"/>
      <c r="D253" s="14"/>
      <c r="E253" s="14"/>
      <c r="F253" s="23" t="str">
        <f t="array" ref="F253">IF(G253="","",XLOOKUP(G253,selector_07,selector_07_ids,""))</f>
        <v/>
      </c>
      <c r="G253" s="25"/>
      <c r="H253" s="14"/>
      <c r="I253" s="27"/>
      <c r="J253" s="27"/>
      <c r="K253" s="27"/>
      <c r="L253" s="14"/>
      <c r="M253" s="14"/>
      <c r="AK253" s="19" t="s">
        <v>68</v>
      </c>
      <c r="AL253" s="19" t="s">
        <v>68</v>
      </c>
    </row>
    <row r="254">
      <c r="A254" s="14"/>
      <c r="B254" s="14"/>
      <c r="C254" s="14"/>
      <c r="D254" s="14"/>
      <c r="E254" s="14"/>
      <c r="F254" s="23" t="str">
        <f t="array" ref="F254">IF(G254="","",XLOOKUP(G254,selector_07,selector_07_ids,""))</f>
        <v/>
      </c>
      <c r="G254" s="25"/>
      <c r="H254" s="14"/>
      <c r="I254" s="27"/>
      <c r="J254" s="27"/>
      <c r="K254" s="27"/>
      <c r="L254" s="14"/>
      <c r="M254" s="14"/>
      <c r="AK254" s="19" t="s">
        <v>68</v>
      </c>
      <c r="AL254" s="19" t="s">
        <v>68</v>
      </c>
    </row>
    <row r="255">
      <c r="A255" s="14"/>
      <c r="B255" s="14"/>
      <c r="C255" s="14"/>
      <c r="D255" s="14"/>
      <c r="E255" s="14"/>
      <c r="F255" s="23" t="str">
        <f t="array" ref="F255">IF(G255="","",XLOOKUP(G255,selector_07,selector_07_ids,""))</f>
        <v/>
      </c>
      <c r="G255" s="25"/>
      <c r="H255" s="14"/>
      <c r="I255" s="27"/>
      <c r="J255" s="27"/>
      <c r="K255" s="27"/>
      <c r="L255" s="14"/>
      <c r="M255" s="14"/>
      <c r="AK255" s="19" t="s">
        <v>68</v>
      </c>
      <c r="AL255" s="19" t="s">
        <v>68</v>
      </c>
    </row>
    <row r="256">
      <c r="A256" s="14"/>
      <c r="B256" s="14"/>
      <c r="C256" s="14"/>
      <c r="D256" s="14"/>
      <c r="E256" s="14"/>
      <c r="F256" s="23" t="str">
        <f t="array" ref="F256">IF(G256="","",XLOOKUP(G256,selector_07,selector_07_ids,""))</f>
        <v/>
      </c>
      <c r="G256" s="25"/>
      <c r="H256" s="14"/>
      <c r="I256" s="27"/>
      <c r="J256" s="27"/>
      <c r="K256" s="27"/>
      <c r="L256" s="14"/>
      <c r="M256" s="14"/>
      <c r="AK256" s="19" t="s">
        <v>68</v>
      </c>
      <c r="AL256" s="19" t="s">
        <v>68</v>
      </c>
    </row>
    <row r="257">
      <c r="A257" s="14"/>
      <c r="B257" s="14"/>
      <c r="C257" s="14"/>
      <c r="D257" s="14"/>
      <c r="E257" s="14"/>
      <c r="F257" s="23" t="str">
        <f t="array" ref="F257">IF(G257="","",XLOOKUP(G257,selector_07,selector_07_ids,""))</f>
        <v/>
      </c>
      <c r="G257" s="25"/>
      <c r="H257" s="14"/>
      <c r="I257" s="27"/>
      <c r="J257" s="27"/>
      <c r="K257" s="27"/>
      <c r="L257" s="14"/>
      <c r="M257" s="14"/>
      <c r="AK257" s="19" t="s">
        <v>68</v>
      </c>
      <c r="AL257" s="19" t="s">
        <v>68</v>
      </c>
    </row>
    <row r="258">
      <c r="A258" s="14"/>
      <c r="B258" s="14"/>
      <c r="C258" s="14"/>
      <c r="D258" s="14"/>
      <c r="E258" s="14"/>
      <c r="F258" s="23" t="str">
        <f t="array" ref="F258">IF(G258="","",XLOOKUP(G258,selector_07,selector_07_ids,""))</f>
        <v/>
      </c>
      <c r="G258" s="25"/>
      <c r="H258" s="14"/>
      <c r="I258" s="27"/>
      <c r="J258" s="27"/>
      <c r="K258" s="27"/>
      <c r="L258" s="14"/>
      <c r="M258" s="14"/>
      <c r="AK258" s="19" t="s">
        <v>68</v>
      </c>
      <c r="AL258" s="19" t="s">
        <v>68</v>
      </c>
    </row>
    <row r="259">
      <c r="A259" s="14"/>
      <c r="B259" s="14"/>
      <c r="C259" s="14"/>
      <c r="D259" s="14"/>
      <c r="E259" s="14"/>
      <c r="F259" s="23" t="str">
        <f t="array" ref="F259">IF(G259="","",XLOOKUP(G259,selector_07,selector_07_ids,""))</f>
        <v/>
      </c>
      <c r="G259" s="25"/>
      <c r="H259" s="14"/>
      <c r="I259" s="27"/>
      <c r="J259" s="27"/>
      <c r="K259" s="27"/>
      <c r="L259" s="14"/>
      <c r="M259" s="14"/>
      <c r="AK259" s="19" t="s">
        <v>68</v>
      </c>
      <c r="AL259" s="19" t="s">
        <v>68</v>
      </c>
    </row>
    <row r="260">
      <c r="A260" s="14"/>
      <c r="B260" s="14"/>
      <c r="C260" s="14"/>
      <c r="D260" s="14"/>
      <c r="E260" s="14"/>
      <c r="F260" s="23" t="str">
        <f t="array" ref="F260">IF(G260="","",XLOOKUP(G260,selector_07,selector_07_ids,""))</f>
        <v/>
      </c>
      <c r="G260" s="25"/>
      <c r="H260" s="14"/>
      <c r="I260" s="27"/>
      <c r="J260" s="27"/>
      <c r="K260" s="27"/>
      <c r="L260" s="14"/>
      <c r="M260" s="14"/>
      <c r="AK260" s="19" t="s">
        <v>68</v>
      </c>
      <c r="AL260" s="19" t="s">
        <v>68</v>
      </c>
    </row>
    <row r="261">
      <c r="A261" s="14"/>
      <c r="B261" s="14"/>
      <c r="C261" s="14"/>
      <c r="D261" s="14"/>
      <c r="E261" s="14"/>
      <c r="F261" s="23" t="str">
        <f t="array" ref="F261">IF(G261="","",XLOOKUP(G261,selector_07,selector_07_ids,""))</f>
        <v/>
      </c>
      <c r="G261" s="25"/>
      <c r="H261" s="14"/>
      <c r="I261" s="27"/>
      <c r="J261" s="27"/>
      <c r="K261" s="27"/>
      <c r="L261" s="14"/>
      <c r="M261" s="14"/>
      <c r="AK261" s="19" t="s">
        <v>68</v>
      </c>
      <c r="AL261" s="19" t="s">
        <v>68</v>
      </c>
    </row>
    <row r="262">
      <c r="A262" s="14"/>
      <c r="B262" s="14"/>
      <c r="C262" s="14"/>
      <c r="D262" s="14"/>
      <c r="E262" s="14"/>
      <c r="F262" s="23" t="str">
        <f t="array" ref="F262">IF(G262="","",XLOOKUP(G262,selector_07,selector_07_ids,""))</f>
        <v/>
      </c>
      <c r="G262" s="25"/>
      <c r="H262" s="14"/>
      <c r="I262" s="27"/>
      <c r="J262" s="27"/>
      <c r="K262" s="27"/>
      <c r="L262" s="14"/>
      <c r="M262" s="14"/>
      <c r="AK262" s="19" t="s">
        <v>68</v>
      </c>
      <c r="AL262" s="19" t="s">
        <v>68</v>
      </c>
    </row>
    <row r="263">
      <c r="A263" s="14"/>
      <c r="B263" s="14"/>
      <c r="C263" s="14"/>
      <c r="D263" s="14"/>
      <c r="E263" s="14"/>
      <c r="F263" s="23" t="str">
        <f t="array" ref="F263">IF(G263="","",XLOOKUP(G263,selector_07,selector_07_ids,""))</f>
        <v/>
      </c>
      <c r="G263" s="25"/>
      <c r="H263" s="14"/>
      <c r="I263" s="27"/>
      <c r="J263" s="27"/>
      <c r="K263" s="27"/>
      <c r="L263" s="14"/>
      <c r="M263" s="14"/>
      <c r="AK263" s="19" t="s">
        <v>68</v>
      </c>
      <c r="AL263" s="19" t="s">
        <v>68</v>
      </c>
    </row>
    <row r="264">
      <c r="A264" s="14"/>
      <c r="B264" s="14"/>
      <c r="C264" s="14"/>
      <c r="D264" s="14"/>
      <c r="E264" s="14"/>
      <c r="F264" s="23" t="str">
        <f t="array" ref="F264">IF(G264="","",XLOOKUP(G264,selector_07,selector_07_ids,""))</f>
        <v/>
      </c>
      <c r="G264" s="25"/>
      <c r="H264" s="14"/>
      <c r="I264" s="27"/>
      <c r="J264" s="27"/>
      <c r="K264" s="27"/>
      <c r="L264" s="14"/>
      <c r="M264" s="14"/>
      <c r="AK264" s="19" t="s">
        <v>68</v>
      </c>
      <c r="AL264" s="19" t="s">
        <v>68</v>
      </c>
    </row>
    <row r="265">
      <c r="A265" s="14"/>
      <c r="B265" s="14"/>
      <c r="C265" s="14"/>
      <c r="D265" s="14"/>
      <c r="E265" s="14"/>
      <c r="F265" s="23" t="str">
        <f t="array" ref="F265">IF(G265="","",XLOOKUP(G265,selector_07,selector_07_ids,""))</f>
        <v/>
      </c>
      <c r="G265" s="25"/>
      <c r="H265" s="14"/>
      <c r="I265" s="27"/>
      <c r="J265" s="27"/>
      <c r="K265" s="27"/>
      <c r="L265" s="14"/>
      <c r="M265" s="14"/>
      <c r="AK265" s="19" t="s">
        <v>68</v>
      </c>
      <c r="AL265" s="19" t="s">
        <v>68</v>
      </c>
    </row>
    <row r="266">
      <c r="A266" s="14"/>
      <c r="B266" s="14"/>
      <c r="C266" s="14"/>
      <c r="D266" s="14"/>
      <c r="E266" s="14"/>
      <c r="F266" s="23" t="str">
        <f t="array" ref="F266">IF(G266="","",XLOOKUP(G266,selector_07,selector_07_ids,""))</f>
        <v/>
      </c>
      <c r="G266" s="25"/>
      <c r="H266" s="14"/>
      <c r="I266" s="27"/>
      <c r="J266" s="27"/>
      <c r="K266" s="27"/>
      <c r="L266" s="14"/>
      <c r="M266" s="14"/>
      <c r="AK266" s="19" t="s">
        <v>68</v>
      </c>
      <c r="AL266" s="19" t="s">
        <v>68</v>
      </c>
    </row>
    <row r="267">
      <c r="A267" s="14"/>
      <c r="B267" s="14"/>
      <c r="C267" s="14"/>
      <c r="D267" s="14"/>
      <c r="E267" s="14"/>
      <c r="F267" s="23" t="str">
        <f t="array" ref="F267">IF(G267="","",XLOOKUP(G267,selector_07,selector_07_ids,""))</f>
        <v/>
      </c>
      <c r="G267" s="25"/>
      <c r="H267" s="14"/>
      <c r="I267" s="27"/>
      <c r="J267" s="27"/>
      <c r="K267" s="27"/>
      <c r="L267" s="14"/>
      <c r="M267" s="14"/>
      <c r="AK267" s="19" t="s">
        <v>68</v>
      </c>
      <c r="AL267" s="19" t="s">
        <v>68</v>
      </c>
    </row>
    <row r="268">
      <c r="A268" s="14"/>
      <c r="B268" s="14"/>
      <c r="C268" s="14"/>
      <c r="D268" s="14"/>
      <c r="E268" s="14"/>
      <c r="F268" s="23" t="str">
        <f t="array" ref="F268">IF(G268="","",XLOOKUP(G268,selector_07,selector_07_ids,""))</f>
        <v/>
      </c>
      <c r="G268" s="25"/>
      <c r="H268" s="14"/>
      <c r="I268" s="27"/>
      <c r="J268" s="27"/>
      <c r="K268" s="27"/>
      <c r="L268" s="14"/>
      <c r="M268" s="14"/>
      <c r="AK268" s="19" t="s">
        <v>68</v>
      </c>
      <c r="AL268" s="19" t="s">
        <v>68</v>
      </c>
    </row>
    <row r="269">
      <c r="A269" s="14"/>
      <c r="B269" s="14"/>
      <c r="C269" s="14"/>
      <c r="D269" s="14"/>
      <c r="E269" s="14"/>
      <c r="F269" s="23" t="str">
        <f t="array" ref="F269">IF(G269="","",XLOOKUP(G269,selector_07,selector_07_ids,""))</f>
        <v/>
      </c>
      <c r="G269" s="25"/>
      <c r="H269" s="14"/>
      <c r="I269" s="27"/>
      <c r="J269" s="27"/>
      <c r="K269" s="27"/>
      <c r="L269" s="14"/>
      <c r="M269" s="14"/>
      <c r="AK269" s="19" t="s">
        <v>68</v>
      </c>
      <c r="AL269" s="19" t="s">
        <v>68</v>
      </c>
    </row>
    <row r="270">
      <c r="A270" s="14"/>
      <c r="B270" s="14"/>
      <c r="C270" s="14"/>
      <c r="D270" s="14"/>
      <c r="E270" s="14"/>
      <c r="F270" s="23" t="str">
        <f t="array" ref="F270">IF(G270="","",XLOOKUP(G270,selector_07,selector_07_ids,""))</f>
        <v/>
      </c>
      <c r="G270" s="25"/>
      <c r="H270" s="14"/>
      <c r="I270" s="27"/>
      <c r="J270" s="27"/>
      <c r="K270" s="27"/>
      <c r="L270" s="14"/>
      <c r="M270" s="14"/>
      <c r="AK270" s="19" t="s">
        <v>68</v>
      </c>
      <c r="AL270" s="19" t="s">
        <v>68</v>
      </c>
    </row>
    <row r="271">
      <c r="A271" s="14"/>
      <c r="B271" s="14"/>
      <c r="C271" s="14"/>
      <c r="D271" s="14"/>
      <c r="E271" s="14"/>
      <c r="F271" s="23" t="str">
        <f t="array" ref="F271">IF(G271="","",XLOOKUP(G271,selector_07,selector_07_ids,""))</f>
        <v/>
      </c>
      <c r="G271" s="25"/>
      <c r="H271" s="14"/>
      <c r="I271" s="27"/>
      <c r="J271" s="27"/>
      <c r="K271" s="27"/>
      <c r="L271" s="14"/>
      <c r="M271" s="14"/>
      <c r="AK271" s="19" t="s">
        <v>68</v>
      </c>
      <c r="AL271" s="19" t="s">
        <v>68</v>
      </c>
    </row>
    <row r="272">
      <c r="A272" s="14"/>
      <c r="B272" s="14"/>
      <c r="C272" s="14"/>
      <c r="D272" s="14"/>
      <c r="E272" s="14"/>
      <c r="F272" s="23" t="str">
        <f t="array" ref="F272">IF(G272="","",XLOOKUP(G272,selector_07,selector_07_ids,""))</f>
        <v/>
      </c>
      <c r="G272" s="25"/>
      <c r="H272" s="14"/>
      <c r="I272" s="27"/>
      <c r="J272" s="27"/>
      <c r="K272" s="27"/>
      <c r="L272" s="14"/>
      <c r="M272" s="14"/>
      <c r="AK272" s="19" t="s">
        <v>68</v>
      </c>
      <c r="AL272" s="19" t="s">
        <v>68</v>
      </c>
    </row>
    <row r="273">
      <c r="A273" s="14"/>
      <c r="B273" s="14"/>
      <c r="C273" s="14"/>
      <c r="D273" s="14"/>
      <c r="E273" s="14"/>
      <c r="F273" s="23" t="str">
        <f t="array" ref="F273">IF(G273="","",XLOOKUP(G273,selector_07,selector_07_ids,""))</f>
        <v/>
      </c>
      <c r="G273" s="25"/>
      <c r="H273" s="14"/>
      <c r="I273" s="27"/>
      <c r="J273" s="27"/>
      <c r="K273" s="27"/>
      <c r="L273" s="14"/>
      <c r="M273" s="14"/>
      <c r="AK273" s="19" t="s">
        <v>68</v>
      </c>
      <c r="AL273" s="19" t="s">
        <v>68</v>
      </c>
    </row>
    <row r="274">
      <c r="A274" s="14"/>
      <c r="B274" s="14"/>
      <c r="C274" s="14"/>
      <c r="D274" s="14"/>
      <c r="E274" s="14"/>
      <c r="F274" s="23" t="str">
        <f t="array" ref="F274">IF(G274="","",XLOOKUP(G274,selector_07,selector_07_ids,""))</f>
        <v/>
      </c>
      <c r="G274" s="25"/>
      <c r="H274" s="14"/>
      <c r="I274" s="27"/>
      <c r="J274" s="27"/>
      <c r="K274" s="27"/>
      <c r="L274" s="14"/>
      <c r="M274" s="14"/>
      <c r="AK274" s="19" t="s">
        <v>68</v>
      </c>
      <c r="AL274" s="19" t="s">
        <v>68</v>
      </c>
    </row>
    <row r="275">
      <c r="A275" s="14"/>
      <c r="B275" s="14"/>
      <c r="C275" s="14"/>
      <c r="D275" s="14"/>
      <c r="E275" s="14"/>
      <c r="F275" s="23" t="str">
        <f t="array" ref="F275">IF(G275="","",XLOOKUP(G275,selector_07,selector_07_ids,""))</f>
        <v/>
      </c>
      <c r="G275" s="25"/>
      <c r="H275" s="14"/>
      <c r="I275" s="27"/>
      <c r="J275" s="27"/>
      <c r="K275" s="27"/>
      <c r="L275" s="14"/>
      <c r="M275" s="14"/>
      <c r="AK275" s="19" t="s">
        <v>68</v>
      </c>
      <c r="AL275" s="19" t="s">
        <v>68</v>
      </c>
    </row>
    <row r="276">
      <c r="A276" s="14"/>
      <c r="B276" s="14"/>
      <c r="C276" s="14"/>
      <c r="D276" s="14"/>
      <c r="E276" s="14"/>
      <c r="F276" s="23" t="str">
        <f t="array" ref="F276">IF(G276="","",XLOOKUP(G276,selector_07,selector_07_ids,""))</f>
        <v/>
      </c>
      <c r="G276" s="25"/>
      <c r="H276" s="14"/>
      <c r="I276" s="27"/>
      <c r="J276" s="27"/>
      <c r="K276" s="27"/>
      <c r="L276" s="14"/>
      <c r="M276" s="14"/>
      <c r="AK276" s="19" t="s">
        <v>68</v>
      </c>
      <c r="AL276" s="19" t="s">
        <v>68</v>
      </c>
    </row>
    <row r="277">
      <c r="A277" s="14"/>
      <c r="B277" s="14"/>
      <c r="C277" s="14"/>
      <c r="D277" s="14"/>
      <c r="E277" s="14"/>
      <c r="F277" s="23" t="str">
        <f t="array" ref="F277">IF(G277="","",XLOOKUP(G277,selector_07,selector_07_ids,""))</f>
        <v/>
      </c>
      <c r="G277" s="25"/>
      <c r="H277" s="14"/>
      <c r="I277" s="27"/>
      <c r="J277" s="27"/>
      <c r="K277" s="27"/>
      <c r="L277" s="14"/>
      <c r="M277" s="14"/>
      <c r="AK277" s="19" t="s">
        <v>68</v>
      </c>
      <c r="AL277" s="19" t="s">
        <v>68</v>
      </c>
    </row>
    <row r="278">
      <c r="A278" s="14"/>
      <c r="B278" s="14"/>
      <c r="C278" s="14"/>
      <c r="D278" s="14"/>
      <c r="E278" s="14"/>
      <c r="F278" s="23" t="str">
        <f t="array" ref="F278">IF(G278="","",XLOOKUP(G278,selector_07,selector_07_ids,""))</f>
        <v/>
      </c>
      <c r="G278" s="25"/>
      <c r="H278" s="14"/>
      <c r="I278" s="27"/>
      <c r="J278" s="27"/>
      <c r="K278" s="27"/>
      <c r="L278" s="14"/>
      <c r="M278" s="14"/>
      <c r="AK278" s="19" t="s">
        <v>68</v>
      </c>
      <c r="AL278" s="19" t="s">
        <v>68</v>
      </c>
    </row>
    <row r="279">
      <c r="A279" s="14"/>
      <c r="B279" s="14"/>
      <c r="C279" s="14"/>
      <c r="D279" s="14"/>
      <c r="E279" s="14"/>
      <c r="F279" s="23" t="str">
        <f t="array" ref="F279">IF(G279="","",XLOOKUP(G279,selector_07,selector_07_ids,""))</f>
        <v/>
      </c>
      <c r="G279" s="25"/>
      <c r="H279" s="14"/>
      <c r="I279" s="27"/>
      <c r="J279" s="27"/>
      <c r="K279" s="27"/>
      <c r="L279" s="14"/>
      <c r="M279" s="14"/>
      <c r="AK279" s="19" t="s">
        <v>68</v>
      </c>
      <c r="AL279" s="19" t="s">
        <v>68</v>
      </c>
    </row>
    <row r="280">
      <c r="A280" s="14"/>
      <c r="B280" s="14"/>
      <c r="C280" s="14"/>
      <c r="D280" s="14"/>
      <c r="E280" s="14"/>
      <c r="F280" s="23" t="str">
        <f t="array" ref="F280">IF(G280="","",XLOOKUP(G280,selector_07,selector_07_ids,""))</f>
        <v/>
      </c>
      <c r="G280" s="25"/>
      <c r="H280" s="14"/>
      <c r="I280" s="27"/>
      <c r="J280" s="27"/>
      <c r="K280" s="27"/>
      <c r="L280" s="14"/>
      <c r="M280" s="14"/>
      <c r="AK280" s="19" t="s">
        <v>68</v>
      </c>
      <c r="AL280" s="19" t="s">
        <v>68</v>
      </c>
    </row>
    <row r="281">
      <c r="A281" s="14"/>
      <c r="B281" s="14"/>
      <c r="C281" s="14"/>
      <c r="D281" s="14"/>
      <c r="E281" s="14"/>
      <c r="F281" s="23" t="str">
        <f t="array" ref="F281">IF(G281="","",XLOOKUP(G281,selector_07,selector_07_ids,""))</f>
        <v/>
      </c>
      <c r="G281" s="25"/>
      <c r="H281" s="14"/>
      <c r="I281" s="27"/>
      <c r="J281" s="27"/>
      <c r="K281" s="27"/>
      <c r="L281" s="14"/>
      <c r="M281" s="14"/>
      <c r="AK281" s="19" t="s">
        <v>68</v>
      </c>
      <c r="AL281" s="19" t="s">
        <v>68</v>
      </c>
    </row>
    <row r="282">
      <c r="A282" s="14"/>
      <c r="B282" s="14"/>
      <c r="C282" s="14"/>
      <c r="D282" s="14"/>
      <c r="E282" s="14"/>
      <c r="F282" s="23" t="str">
        <f t="array" ref="F282">IF(G282="","",XLOOKUP(G282,selector_07,selector_07_ids,""))</f>
        <v/>
      </c>
      <c r="G282" s="25"/>
      <c r="H282" s="14"/>
      <c r="I282" s="27"/>
      <c r="J282" s="27"/>
      <c r="K282" s="27"/>
      <c r="L282" s="14"/>
      <c r="M282" s="14"/>
      <c r="AK282" s="19" t="s">
        <v>68</v>
      </c>
      <c r="AL282" s="19" t="s">
        <v>68</v>
      </c>
    </row>
    <row r="283">
      <c r="A283" s="14"/>
      <c r="B283" s="14"/>
      <c r="C283" s="14"/>
      <c r="D283" s="14"/>
      <c r="E283" s="14"/>
      <c r="F283" s="23" t="str">
        <f t="array" ref="F283">IF(G283="","",XLOOKUP(G283,selector_07,selector_07_ids,""))</f>
        <v/>
      </c>
      <c r="G283" s="25"/>
      <c r="H283" s="14"/>
      <c r="I283" s="27"/>
      <c r="J283" s="27"/>
      <c r="K283" s="27"/>
      <c r="L283" s="14"/>
      <c r="M283" s="14"/>
      <c r="AK283" s="19" t="s">
        <v>68</v>
      </c>
      <c r="AL283" s="19" t="s">
        <v>68</v>
      </c>
    </row>
    <row r="284">
      <c r="A284" s="14"/>
      <c r="B284" s="14"/>
      <c r="C284" s="14"/>
      <c r="D284" s="14"/>
      <c r="E284" s="14"/>
      <c r="F284" s="23" t="str">
        <f t="array" ref="F284">IF(G284="","",XLOOKUP(G284,selector_07,selector_07_ids,""))</f>
        <v/>
      </c>
      <c r="G284" s="25"/>
      <c r="H284" s="14"/>
      <c r="I284" s="27"/>
      <c r="J284" s="27"/>
      <c r="K284" s="27"/>
      <c r="L284" s="14"/>
      <c r="M284" s="14"/>
      <c r="AK284" s="19" t="s">
        <v>68</v>
      </c>
      <c r="AL284" s="19" t="s">
        <v>68</v>
      </c>
    </row>
    <row r="285">
      <c r="A285" s="14"/>
      <c r="B285" s="14"/>
      <c r="C285" s="14"/>
      <c r="D285" s="14"/>
      <c r="E285" s="14"/>
      <c r="F285" s="23" t="str">
        <f t="array" ref="F285">IF(G285="","",XLOOKUP(G285,selector_07,selector_07_ids,""))</f>
        <v/>
      </c>
      <c r="G285" s="25"/>
      <c r="H285" s="14"/>
      <c r="I285" s="27"/>
      <c r="J285" s="27"/>
      <c r="K285" s="27"/>
      <c r="L285" s="14"/>
      <c r="M285" s="14"/>
      <c r="AK285" s="19" t="s">
        <v>68</v>
      </c>
      <c r="AL285" s="19" t="s">
        <v>68</v>
      </c>
    </row>
    <row r="286">
      <c r="A286" s="14"/>
      <c r="B286" s="14"/>
      <c r="C286" s="14"/>
      <c r="D286" s="14"/>
      <c r="E286" s="14"/>
      <c r="F286" s="23" t="str">
        <f t="array" ref="F286">IF(G286="","",XLOOKUP(G286,selector_07,selector_07_ids,""))</f>
        <v/>
      </c>
      <c r="G286" s="25"/>
      <c r="H286" s="14"/>
      <c r="I286" s="27"/>
      <c r="J286" s="27"/>
      <c r="K286" s="27"/>
      <c r="L286" s="14"/>
      <c r="M286" s="14"/>
      <c r="AK286" s="19" t="s">
        <v>68</v>
      </c>
      <c r="AL286" s="19" t="s">
        <v>68</v>
      </c>
    </row>
    <row r="287">
      <c r="A287" s="14"/>
      <c r="B287" s="14"/>
      <c r="C287" s="14"/>
      <c r="D287" s="14"/>
      <c r="E287" s="14"/>
      <c r="F287" s="23" t="str">
        <f t="array" ref="F287">IF(G287="","",XLOOKUP(G287,selector_07,selector_07_ids,""))</f>
        <v/>
      </c>
      <c r="G287" s="25"/>
      <c r="H287" s="14"/>
      <c r="I287" s="27"/>
      <c r="J287" s="27"/>
      <c r="K287" s="27"/>
      <c r="L287" s="14"/>
      <c r="M287" s="14"/>
      <c r="AK287" s="19" t="s">
        <v>68</v>
      </c>
      <c r="AL287" s="19" t="s">
        <v>68</v>
      </c>
    </row>
    <row r="288">
      <c r="A288" s="14"/>
      <c r="B288" s="14"/>
      <c r="C288" s="14"/>
      <c r="D288" s="14"/>
      <c r="E288" s="14"/>
      <c r="F288" s="23" t="str">
        <f t="array" ref="F288">IF(G288="","",XLOOKUP(G288,selector_07,selector_07_ids,""))</f>
        <v/>
      </c>
      <c r="G288" s="25"/>
      <c r="H288" s="14"/>
      <c r="I288" s="27"/>
      <c r="J288" s="27"/>
      <c r="K288" s="27"/>
      <c r="L288" s="14"/>
      <c r="M288" s="14"/>
      <c r="AK288" s="19" t="s">
        <v>68</v>
      </c>
      <c r="AL288" s="19" t="s">
        <v>68</v>
      </c>
    </row>
    <row r="289">
      <c r="A289" s="14"/>
      <c r="B289" s="14"/>
      <c r="C289" s="14"/>
      <c r="D289" s="14"/>
      <c r="E289" s="14"/>
      <c r="F289" s="23" t="str">
        <f t="array" ref="F289">IF(G289="","",XLOOKUP(G289,selector_07,selector_07_ids,""))</f>
        <v/>
      </c>
      <c r="G289" s="25"/>
      <c r="H289" s="14"/>
      <c r="I289" s="27"/>
      <c r="J289" s="27"/>
      <c r="K289" s="27"/>
      <c r="L289" s="14"/>
      <c r="M289" s="14"/>
      <c r="AK289" s="19" t="s">
        <v>68</v>
      </c>
      <c r="AL289" s="19" t="s">
        <v>68</v>
      </c>
    </row>
    <row r="290">
      <c r="A290" s="14"/>
      <c r="B290" s="14"/>
      <c r="C290" s="14"/>
      <c r="D290" s="14"/>
      <c r="E290" s="14"/>
      <c r="F290" s="23" t="str">
        <f t="array" ref="F290">IF(G290="","",XLOOKUP(G290,selector_07,selector_07_ids,""))</f>
        <v/>
      </c>
      <c r="G290" s="25"/>
      <c r="H290" s="14"/>
      <c r="I290" s="27"/>
      <c r="J290" s="27"/>
      <c r="K290" s="27"/>
      <c r="L290" s="14"/>
      <c r="M290" s="14"/>
      <c r="AK290" s="19" t="s">
        <v>68</v>
      </c>
      <c r="AL290" s="19" t="s">
        <v>68</v>
      </c>
    </row>
    <row r="291">
      <c r="A291" s="14"/>
      <c r="B291" s="14"/>
      <c r="C291" s="14"/>
      <c r="D291" s="14"/>
      <c r="E291" s="14"/>
      <c r="F291" s="23" t="str">
        <f t="array" ref="F291">IF(G291="","",XLOOKUP(G291,selector_07,selector_07_ids,""))</f>
        <v/>
      </c>
      <c r="G291" s="25"/>
      <c r="H291" s="14"/>
      <c r="I291" s="27"/>
      <c r="J291" s="27"/>
      <c r="K291" s="27"/>
      <c r="L291" s="14"/>
      <c r="M291" s="14"/>
      <c r="AK291" s="19" t="s">
        <v>68</v>
      </c>
      <c r="AL291" s="19" t="s">
        <v>68</v>
      </c>
    </row>
    <row r="292">
      <c r="A292" s="14"/>
      <c r="B292" s="14"/>
      <c r="C292" s="14"/>
      <c r="D292" s="14"/>
      <c r="E292" s="14"/>
      <c r="F292" s="23" t="str">
        <f t="array" ref="F292">IF(G292="","",XLOOKUP(G292,selector_07,selector_07_ids,""))</f>
        <v/>
      </c>
      <c r="G292" s="25"/>
      <c r="H292" s="14"/>
      <c r="I292" s="27"/>
      <c r="J292" s="27"/>
      <c r="K292" s="27"/>
      <c r="L292" s="14"/>
      <c r="M292" s="14"/>
      <c r="AK292" s="19" t="s">
        <v>68</v>
      </c>
      <c r="AL292" s="19" t="s">
        <v>68</v>
      </c>
    </row>
    <row r="293">
      <c r="A293" s="14"/>
      <c r="B293" s="14"/>
      <c r="C293" s="14"/>
      <c r="D293" s="14"/>
      <c r="E293" s="14"/>
      <c r="F293" s="23" t="str">
        <f t="array" ref="F293">IF(G293="","",XLOOKUP(G293,selector_07,selector_07_ids,""))</f>
        <v/>
      </c>
      <c r="G293" s="25"/>
      <c r="H293" s="14"/>
      <c r="I293" s="27"/>
      <c r="J293" s="27"/>
      <c r="K293" s="27"/>
      <c r="L293" s="14"/>
      <c r="M293" s="14"/>
      <c r="AK293" s="19" t="s">
        <v>68</v>
      </c>
      <c r="AL293" s="19" t="s">
        <v>68</v>
      </c>
    </row>
    <row r="294">
      <c r="A294" s="14"/>
      <c r="B294" s="14"/>
      <c r="C294" s="14"/>
      <c r="D294" s="14"/>
      <c r="E294" s="14"/>
      <c r="F294" s="23" t="str">
        <f t="array" ref="F294">IF(G294="","",XLOOKUP(G294,selector_07,selector_07_ids,""))</f>
        <v/>
      </c>
      <c r="G294" s="25"/>
      <c r="H294" s="14"/>
      <c r="I294" s="27"/>
      <c r="J294" s="27"/>
      <c r="K294" s="27"/>
      <c r="L294" s="14"/>
      <c r="M294" s="14"/>
      <c r="AK294" s="19" t="s">
        <v>68</v>
      </c>
      <c r="AL294" s="19" t="s">
        <v>68</v>
      </c>
    </row>
    <row r="295">
      <c r="A295" s="14"/>
      <c r="B295" s="14"/>
      <c r="C295" s="14"/>
      <c r="D295" s="14"/>
      <c r="E295" s="14"/>
      <c r="F295" s="23" t="str">
        <f t="array" ref="F295">IF(G295="","",XLOOKUP(G295,selector_07,selector_07_ids,""))</f>
        <v/>
      </c>
      <c r="G295" s="25"/>
      <c r="H295" s="14"/>
      <c r="I295" s="27"/>
      <c r="J295" s="27"/>
      <c r="K295" s="27"/>
      <c r="L295" s="14"/>
      <c r="M295" s="14"/>
      <c r="AK295" s="19" t="s">
        <v>68</v>
      </c>
      <c r="AL295" s="19" t="s">
        <v>68</v>
      </c>
    </row>
    <row r="296">
      <c r="A296" s="14"/>
      <c r="B296" s="14"/>
      <c r="C296" s="14"/>
      <c r="D296" s="14"/>
      <c r="E296" s="14"/>
      <c r="F296" s="23" t="str">
        <f t="array" ref="F296">IF(G296="","",XLOOKUP(G296,selector_07,selector_07_ids,""))</f>
        <v/>
      </c>
      <c r="G296" s="25"/>
      <c r="H296" s="14"/>
      <c r="I296" s="27"/>
      <c r="J296" s="27"/>
      <c r="K296" s="27"/>
      <c r="L296" s="14"/>
      <c r="M296" s="14"/>
      <c r="AK296" s="19" t="s">
        <v>68</v>
      </c>
      <c r="AL296" s="19" t="s">
        <v>68</v>
      </c>
    </row>
    <row r="297">
      <c r="A297" s="14"/>
      <c r="B297" s="14"/>
      <c r="C297" s="14"/>
      <c r="D297" s="14"/>
      <c r="E297" s="14"/>
      <c r="F297" s="23" t="str">
        <f t="array" ref="F297">IF(G297="","",XLOOKUP(G297,selector_07,selector_07_ids,""))</f>
        <v/>
      </c>
      <c r="G297" s="25"/>
      <c r="H297" s="14"/>
      <c r="I297" s="27"/>
      <c r="J297" s="27"/>
      <c r="K297" s="27"/>
      <c r="L297" s="14"/>
      <c r="M297" s="14"/>
      <c r="AK297" s="19" t="s">
        <v>68</v>
      </c>
      <c r="AL297" s="19" t="s">
        <v>68</v>
      </c>
    </row>
    <row r="298">
      <c r="A298" s="14"/>
      <c r="B298" s="14"/>
      <c r="C298" s="14"/>
      <c r="D298" s="14"/>
      <c r="E298" s="14"/>
      <c r="F298" s="23" t="str">
        <f t="array" ref="F298">IF(G298="","",XLOOKUP(G298,selector_07,selector_07_ids,""))</f>
        <v/>
      </c>
      <c r="G298" s="25"/>
      <c r="H298" s="14"/>
      <c r="I298" s="27"/>
      <c r="J298" s="27"/>
      <c r="K298" s="27"/>
      <c r="L298" s="14"/>
      <c r="M298" s="14"/>
      <c r="AK298" s="19" t="s">
        <v>68</v>
      </c>
      <c r="AL298" s="19" t="s">
        <v>68</v>
      </c>
    </row>
    <row r="299">
      <c r="A299" s="14"/>
      <c r="B299" s="14"/>
      <c r="C299" s="14"/>
      <c r="D299" s="14"/>
      <c r="E299" s="14"/>
      <c r="F299" s="23" t="str">
        <f t="array" ref="F299">IF(G299="","",XLOOKUP(G299,selector_07,selector_07_ids,""))</f>
        <v/>
      </c>
      <c r="G299" s="25"/>
      <c r="H299" s="14"/>
      <c r="I299" s="27"/>
      <c r="J299" s="27"/>
      <c r="K299" s="27"/>
      <c r="L299" s="14"/>
      <c r="M299" s="14"/>
      <c r="AK299" s="19" t="s">
        <v>68</v>
      </c>
      <c r="AL299" s="19" t="s">
        <v>68</v>
      </c>
    </row>
    <row r="300">
      <c r="A300" s="14"/>
      <c r="B300" s="14"/>
      <c r="C300" s="14"/>
      <c r="D300" s="14"/>
      <c r="E300" s="14"/>
      <c r="F300" s="23" t="str">
        <f t="array" ref="F300">IF(G300="","",XLOOKUP(G300,selector_07,selector_07_ids,""))</f>
        <v/>
      </c>
      <c r="G300" s="25"/>
      <c r="H300" s="14"/>
      <c r="I300" s="27"/>
      <c r="J300" s="27"/>
      <c r="K300" s="27"/>
      <c r="L300" s="14"/>
      <c r="M300" s="14"/>
      <c r="AK300" s="19" t="s">
        <v>68</v>
      </c>
      <c r="AL300" s="19" t="s">
        <v>68</v>
      </c>
    </row>
    <row r="301">
      <c r="A301" s="14"/>
      <c r="B301" s="14"/>
      <c r="C301" s="14"/>
      <c r="D301" s="14"/>
      <c r="E301" s="14"/>
      <c r="F301" s="23" t="str">
        <f t="array" ref="F301">IF(G301="","",XLOOKUP(G301,selector_07,selector_07_ids,""))</f>
        <v/>
      </c>
      <c r="G301" s="25"/>
      <c r="H301" s="14"/>
      <c r="I301" s="27"/>
      <c r="J301" s="27"/>
      <c r="K301" s="27"/>
      <c r="L301" s="14"/>
      <c r="M301" s="14"/>
      <c r="AK301" s="19" t="s">
        <v>68</v>
      </c>
      <c r="AL301" s="19" t="s">
        <v>68</v>
      </c>
    </row>
    <row r="302">
      <c r="A302" s="14"/>
      <c r="B302" s="14"/>
      <c r="C302" s="14"/>
      <c r="D302" s="14"/>
      <c r="E302" s="14"/>
      <c r="F302" s="23" t="str">
        <f t="array" ref="F302">IF(G302="","",XLOOKUP(G302,selector_07,selector_07_ids,""))</f>
        <v/>
      </c>
      <c r="G302" s="25"/>
      <c r="H302" s="14"/>
      <c r="I302" s="27"/>
      <c r="J302" s="27"/>
      <c r="K302" s="27"/>
      <c r="L302" s="14"/>
      <c r="M302" s="14"/>
      <c r="AK302" s="19" t="s">
        <v>68</v>
      </c>
      <c r="AL302" s="19" t="s">
        <v>68</v>
      </c>
    </row>
    <row r="303">
      <c r="A303" s="14"/>
      <c r="B303" s="14"/>
      <c r="C303" s="14"/>
      <c r="D303" s="14"/>
      <c r="E303" s="14"/>
      <c r="F303" s="23" t="str">
        <f t="array" ref="F303">IF(G303="","",XLOOKUP(G303,selector_07,selector_07_ids,""))</f>
        <v/>
      </c>
      <c r="G303" s="25"/>
      <c r="H303" s="14"/>
      <c r="I303" s="27"/>
      <c r="J303" s="27"/>
      <c r="K303" s="27"/>
      <c r="L303" s="14"/>
      <c r="M303" s="14"/>
      <c r="AK303" s="19" t="s">
        <v>68</v>
      </c>
      <c r="AL303" s="19" t="s">
        <v>68</v>
      </c>
    </row>
    <row r="304">
      <c r="A304" s="14"/>
      <c r="B304" s="14"/>
      <c r="C304" s="14"/>
      <c r="D304" s="14"/>
      <c r="E304" s="14"/>
      <c r="F304" s="23" t="str">
        <f t="array" ref="F304">IF(G304="","",XLOOKUP(G304,selector_07,selector_07_ids,""))</f>
        <v/>
      </c>
      <c r="G304" s="25"/>
      <c r="H304" s="14"/>
      <c r="I304" s="27"/>
      <c r="J304" s="27"/>
      <c r="K304" s="27"/>
      <c r="L304" s="14"/>
      <c r="M304" s="14"/>
      <c r="AK304" s="19" t="s">
        <v>68</v>
      </c>
      <c r="AL304" s="19" t="s">
        <v>68</v>
      </c>
    </row>
    <row r="305">
      <c r="A305" s="14"/>
      <c r="B305" s="14"/>
      <c r="C305" s="14"/>
      <c r="D305" s="14"/>
      <c r="E305" s="14"/>
      <c r="F305" s="23" t="str">
        <f t="array" ref="F305">IF(G305="","",XLOOKUP(G305,selector_07,selector_07_ids,""))</f>
        <v/>
      </c>
      <c r="G305" s="25"/>
      <c r="H305" s="14"/>
      <c r="I305" s="27"/>
      <c r="J305" s="27"/>
      <c r="K305" s="27"/>
      <c r="L305" s="14"/>
      <c r="M305" s="14"/>
      <c r="AK305" s="19" t="s">
        <v>68</v>
      </c>
      <c r="AL305" s="19" t="s">
        <v>68</v>
      </c>
    </row>
    <row r="306">
      <c r="A306" s="14"/>
      <c r="B306" s="14"/>
      <c r="C306" s="14"/>
      <c r="D306" s="14"/>
      <c r="E306" s="14"/>
      <c r="F306" s="23" t="str">
        <f t="array" ref="F306">IF(G306="","",XLOOKUP(G306,selector_07,selector_07_ids,""))</f>
        <v/>
      </c>
      <c r="G306" s="25"/>
      <c r="H306" s="14"/>
      <c r="I306" s="27"/>
      <c r="J306" s="27"/>
      <c r="K306" s="27"/>
      <c r="L306" s="14"/>
      <c r="M306" s="14"/>
      <c r="AK306" s="19" t="s">
        <v>68</v>
      </c>
      <c r="AL306" s="19" t="s">
        <v>68</v>
      </c>
    </row>
    <row r="307">
      <c r="A307" s="14"/>
      <c r="B307" s="14"/>
      <c r="C307" s="14"/>
      <c r="D307" s="14"/>
      <c r="E307" s="14"/>
      <c r="F307" s="23" t="str">
        <f t="array" ref="F307">IF(G307="","",XLOOKUP(G307,selector_07,selector_07_ids,""))</f>
        <v/>
      </c>
      <c r="G307" s="25"/>
      <c r="H307" s="14"/>
      <c r="I307" s="27"/>
      <c r="J307" s="27"/>
      <c r="K307" s="27"/>
      <c r="L307" s="14"/>
      <c r="M307" s="14"/>
      <c r="AK307" s="19" t="s">
        <v>68</v>
      </c>
      <c r="AL307" s="19" t="s">
        <v>68</v>
      </c>
    </row>
    <row r="308">
      <c r="A308" s="14"/>
      <c r="B308" s="14"/>
      <c r="C308" s="14"/>
      <c r="D308" s="14"/>
      <c r="E308" s="14"/>
      <c r="F308" s="23" t="str">
        <f t="array" ref="F308">IF(G308="","",XLOOKUP(G308,selector_07,selector_07_ids,""))</f>
        <v/>
      </c>
      <c r="G308" s="25"/>
      <c r="H308" s="14"/>
      <c r="I308" s="27"/>
      <c r="J308" s="27"/>
      <c r="K308" s="27"/>
      <c r="L308" s="14"/>
      <c r="M308" s="14"/>
      <c r="AK308" s="19" t="s">
        <v>68</v>
      </c>
      <c r="AL308" s="19" t="s">
        <v>68</v>
      </c>
    </row>
    <row r="309">
      <c r="A309" s="14"/>
      <c r="B309" s="14"/>
      <c r="C309" s="14"/>
      <c r="D309" s="14"/>
      <c r="E309" s="14"/>
      <c r="F309" s="23" t="str">
        <f t="array" ref="F309">IF(G309="","",XLOOKUP(G309,selector_07,selector_07_ids,""))</f>
        <v/>
      </c>
      <c r="G309" s="25"/>
      <c r="H309" s="14"/>
      <c r="I309" s="27"/>
      <c r="J309" s="27"/>
      <c r="K309" s="27"/>
      <c r="L309" s="14"/>
      <c r="M309" s="14"/>
      <c r="AK309" s="19" t="s">
        <v>68</v>
      </c>
      <c r="AL309" s="19" t="s">
        <v>68</v>
      </c>
    </row>
    <row r="310">
      <c r="A310" s="14"/>
      <c r="B310" s="14"/>
      <c r="C310" s="14"/>
      <c r="D310" s="14"/>
      <c r="E310" s="14"/>
      <c r="F310" s="23" t="str">
        <f t="array" ref="F310">IF(G310="","",XLOOKUP(G310,selector_07,selector_07_ids,""))</f>
        <v/>
      </c>
      <c r="G310" s="25"/>
      <c r="H310" s="14"/>
      <c r="I310" s="27"/>
      <c r="J310" s="27"/>
      <c r="K310" s="27"/>
      <c r="L310" s="14"/>
      <c r="M310" s="14"/>
      <c r="AK310" s="19" t="s">
        <v>68</v>
      </c>
      <c r="AL310" s="19" t="s">
        <v>68</v>
      </c>
    </row>
    <row r="311">
      <c r="A311" s="14"/>
      <c r="B311" s="14"/>
      <c r="C311" s="14"/>
      <c r="D311" s="14"/>
      <c r="E311" s="14"/>
      <c r="F311" s="23" t="str">
        <f t="array" ref="F311">IF(G311="","",XLOOKUP(G311,selector_07,selector_07_ids,""))</f>
        <v/>
      </c>
      <c r="G311" s="25"/>
      <c r="H311" s="14"/>
      <c r="I311" s="27"/>
      <c r="J311" s="27"/>
      <c r="K311" s="27"/>
      <c r="L311" s="14"/>
      <c r="M311" s="14"/>
      <c r="AK311" s="19" t="s">
        <v>68</v>
      </c>
      <c r="AL311" s="19" t="s">
        <v>68</v>
      </c>
    </row>
    <row r="312">
      <c r="A312" s="14"/>
      <c r="B312" s="14"/>
      <c r="C312" s="14"/>
      <c r="D312" s="14"/>
      <c r="E312" s="14"/>
      <c r="F312" s="23" t="str">
        <f t="array" ref="F312">IF(G312="","",XLOOKUP(G312,selector_07,selector_07_ids,""))</f>
        <v/>
      </c>
      <c r="G312" s="25"/>
      <c r="H312" s="14"/>
      <c r="I312" s="27"/>
      <c r="J312" s="27"/>
      <c r="K312" s="27"/>
      <c r="L312" s="14"/>
      <c r="M312" s="14"/>
      <c r="AK312" s="19" t="s">
        <v>68</v>
      </c>
      <c r="AL312" s="19" t="s">
        <v>68</v>
      </c>
    </row>
    <row r="313">
      <c r="A313" s="14"/>
      <c r="B313" s="14"/>
      <c r="C313" s="14"/>
      <c r="D313" s="14"/>
      <c r="E313" s="14"/>
      <c r="F313" s="23" t="str">
        <f t="array" ref="F313">IF(G313="","",XLOOKUP(G313,selector_07,selector_07_ids,""))</f>
        <v/>
      </c>
      <c r="G313" s="25"/>
      <c r="H313" s="14"/>
      <c r="I313" s="27"/>
      <c r="J313" s="27"/>
      <c r="K313" s="27"/>
      <c r="L313" s="14"/>
      <c r="M313" s="14"/>
      <c r="AK313" s="19" t="s">
        <v>68</v>
      </c>
      <c r="AL313" s="19" t="s">
        <v>68</v>
      </c>
    </row>
    <row r="314">
      <c r="A314" s="14"/>
      <c r="B314" s="14"/>
      <c r="C314" s="14"/>
      <c r="D314" s="14"/>
      <c r="E314" s="14"/>
      <c r="F314" s="23" t="str">
        <f t="array" ref="F314">IF(G314="","",XLOOKUP(G314,selector_07,selector_07_ids,""))</f>
        <v/>
      </c>
      <c r="G314" s="25"/>
      <c r="H314" s="14"/>
      <c r="I314" s="27"/>
      <c r="J314" s="27"/>
      <c r="K314" s="27"/>
      <c r="L314" s="14"/>
      <c r="M314" s="14"/>
      <c r="AK314" s="19" t="s">
        <v>68</v>
      </c>
      <c r="AL314" s="19" t="s">
        <v>68</v>
      </c>
    </row>
    <row r="315">
      <c r="A315" s="14"/>
      <c r="B315" s="14"/>
      <c r="C315" s="14"/>
      <c r="D315" s="14"/>
      <c r="E315" s="14"/>
      <c r="F315" s="23" t="str">
        <f t="array" ref="F315">IF(G315="","",XLOOKUP(G315,selector_07,selector_07_ids,""))</f>
        <v/>
      </c>
      <c r="G315" s="25"/>
      <c r="H315" s="14"/>
      <c r="I315" s="27"/>
      <c r="J315" s="27"/>
      <c r="K315" s="27"/>
      <c r="L315" s="14"/>
      <c r="M315" s="14"/>
      <c r="AK315" s="19" t="s">
        <v>68</v>
      </c>
      <c r="AL315" s="19" t="s">
        <v>68</v>
      </c>
    </row>
    <row r="316">
      <c r="A316" s="14"/>
      <c r="B316" s="14"/>
      <c r="C316" s="14"/>
      <c r="D316" s="14"/>
      <c r="E316" s="14"/>
      <c r="F316" s="23" t="str">
        <f t="array" ref="F316">IF(G316="","",XLOOKUP(G316,selector_07,selector_07_ids,""))</f>
        <v/>
      </c>
      <c r="G316" s="25"/>
      <c r="H316" s="14"/>
      <c r="I316" s="27"/>
      <c r="J316" s="27"/>
      <c r="K316" s="27"/>
      <c r="L316" s="14"/>
      <c r="M316" s="14"/>
      <c r="AK316" s="19" t="s">
        <v>68</v>
      </c>
      <c r="AL316" s="19" t="s">
        <v>68</v>
      </c>
    </row>
    <row r="317">
      <c r="A317" s="14"/>
      <c r="B317" s="14"/>
      <c r="C317" s="14"/>
      <c r="D317" s="14"/>
      <c r="E317" s="14"/>
      <c r="F317" s="23" t="str">
        <f t="array" ref="F317">IF(G317="","",XLOOKUP(G317,selector_07,selector_07_ids,""))</f>
        <v/>
      </c>
      <c r="G317" s="25"/>
      <c r="H317" s="14"/>
      <c r="I317" s="27"/>
      <c r="J317" s="27"/>
      <c r="K317" s="27"/>
      <c r="L317" s="14"/>
      <c r="M317" s="14"/>
      <c r="AK317" s="19" t="s">
        <v>68</v>
      </c>
      <c r="AL317" s="19" t="s">
        <v>68</v>
      </c>
    </row>
    <row r="318">
      <c r="A318" s="14"/>
      <c r="B318" s="14"/>
      <c r="C318" s="14"/>
      <c r="D318" s="14"/>
      <c r="E318" s="14"/>
      <c r="F318" s="23" t="str">
        <f t="array" ref="F318">IF(G318="","",XLOOKUP(G318,selector_07,selector_07_ids,""))</f>
        <v/>
      </c>
      <c r="G318" s="25"/>
      <c r="H318" s="14"/>
      <c r="I318" s="27"/>
      <c r="J318" s="27"/>
      <c r="K318" s="27"/>
      <c r="L318" s="14"/>
      <c r="M318" s="14"/>
      <c r="AK318" s="19" t="s">
        <v>68</v>
      </c>
      <c r="AL318" s="19" t="s">
        <v>68</v>
      </c>
    </row>
    <row r="319">
      <c r="A319" s="14"/>
      <c r="B319" s="14"/>
      <c r="C319" s="14"/>
      <c r="D319" s="14"/>
      <c r="E319" s="14"/>
      <c r="F319" s="23" t="str">
        <f t="array" ref="F319">IF(G319="","",XLOOKUP(G319,selector_07,selector_07_ids,""))</f>
        <v/>
      </c>
      <c r="G319" s="25"/>
      <c r="H319" s="14"/>
      <c r="I319" s="27"/>
      <c r="J319" s="27"/>
      <c r="K319" s="27"/>
      <c r="L319" s="14"/>
      <c r="M319" s="14"/>
      <c r="AK319" s="19" t="s">
        <v>68</v>
      </c>
      <c r="AL319" s="19" t="s">
        <v>68</v>
      </c>
    </row>
    <row r="320">
      <c r="A320" s="14"/>
      <c r="B320" s="14"/>
      <c r="C320" s="14"/>
      <c r="D320" s="14"/>
      <c r="E320" s="14"/>
      <c r="F320" s="23" t="str">
        <f t="array" ref="F320">IF(G320="","",XLOOKUP(G320,selector_07,selector_07_ids,""))</f>
        <v/>
      </c>
      <c r="G320" s="25"/>
      <c r="H320" s="14"/>
      <c r="I320" s="27"/>
      <c r="J320" s="27"/>
      <c r="K320" s="27"/>
      <c r="L320" s="14"/>
      <c r="M320" s="14"/>
      <c r="AK320" s="19" t="s">
        <v>68</v>
      </c>
      <c r="AL320" s="19" t="s">
        <v>68</v>
      </c>
    </row>
    <row r="321">
      <c r="A321" s="14"/>
      <c r="B321" s="14"/>
      <c r="C321" s="14"/>
      <c r="D321" s="14"/>
      <c r="E321" s="14"/>
      <c r="F321" s="23" t="str">
        <f t="array" ref="F321">IF(G321="","",XLOOKUP(G321,selector_07,selector_07_ids,""))</f>
        <v/>
      </c>
      <c r="G321" s="25"/>
      <c r="H321" s="14"/>
      <c r="I321" s="27"/>
      <c r="J321" s="27"/>
      <c r="K321" s="27"/>
      <c r="L321" s="14"/>
      <c r="M321" s="14"/>
      <c r="AK321" s="19" t="s">
        <v>68</v>
      </c>
      <c r="AL321" s="19" t="s">
        <v>68</v>
      </c>
    </row>
    <row r="322">
      <c r="A322" s="14"/>
      <c r="B322" s="14"/>
      <c r="C322" s="14"/>
      <c r="D322" s="14"/>
      <c r="E322" s="14"/>
      <c r="F322" s="23" t="str">
        <f t="array" ref="F322">IF(G322="","",XLOOKUP(G322,selector_07,selector_07_ids,""))</f>
        <v/>
      </c>
      <c r="G322" s="25"/>
      <c r="H322" s="14"/>
      <c r="I322" s="27"/>
      <c r="J322" s="27"/>
      <c r="K322" s="27"/>
      <c r="L322" s="14"/>
      <c r="M322" s="14"/>
      <c r="AK322" s="19" t="s">
        <v>68</v>
      </c>
      <c r="AL322" s="19" t="s">
        <v>68</v>
      </c>
    </row>
    <row r="323">
      <c r="A323" s="14"/>
      <c r="B323" s="14"/>
      <c r="C323" s="14"/>
      <c r="D323" s="14"/>
      <c r="E323" s="14"/>
      <c r="F323" s="23" t="str">
        <f t="array" ref="F323">IF(G323="","",XLOOKUP(G323,selector_07,selector_07_ids,""))</f>
        <v/>
      </c>
      <c r="G323" s="25"/>
      <c r="H323" s="14"/>
      <c r="I323" s="27"/>
      <c r="J323" s="27"/>
      <c r="K323" s="27"/>
      <c r="L323" s="14"/>
      <c r="M323" s="14"/>
      <c r="AK323" s="19" t="s">
        <v>68</v>
      </c>
      <c r="AL323" s="19" t="s">
        <v>68</v>
      </c>
    </row>
    <row r="324">
      <c r="A324" s="14"/>
      <c r="B324" s="14"/>
      <c r="C324" s="14"/>
      <c r="D324" s="14"/>
      <c r="E324" s="14"/>
      <c r="F324" s="23" t="str">
        <f t="array" ref="F324">IF(G324="","",XLOOKUP(G324,selector_07,selector_07_ids,""))</f>
        <v/>
      </c>
      <c r="G324" s="25"/>
      <c r="H324" s="14"/>
      <c r="I324" s="27"/>
      <c r="J324" s="27"/>
      <c r="K324" s="27"/>
      <c r="L324" s="14"/>
      <c r="M324" s="14"/>
      <c r="AK324" s="19" t="s">
        <v>68</v>
      </c>
      <c r="AL324" s="19" t="s">
        <v>68</v>
      </c>
    </row>
    <row r="325">
      <c r="A325" s="14"/>
      <c r="B325" s="14"/>
      <c r="C325" s="14"/>
      <c r="D325" s="14"/>
      <c r="E325" s="14"/>
      <c r="F325" s="23" t="str">
        <f t="array" ref="F325">IF(G325="","",XLOOKUP(G325,selector_07,selector_07_ids,""))</f>
        <v/>
      </c>
      <c r="G325" s="25"/>
      <c r="H325" s="14"/>
      <c r="I325" s="27"/>
      <c r="J325" s="27"/>
      <c r="K325" s="27"/>
      <c r="L325" s="14"/>
      <c r="M325" s="14"/>
      <c r="AK325" s="19" t="s">
        <v>68</v>
      </c>
      <c r="AL325" s="19" t="s">
        <v>68</v>
      </c>
    </row>
    <row r="326">
      <c r="A326" s="14"/>
      <c r="B326" s="14"/>
      <c r="C326" s="14"/>
      <c r="D326" s="14"/>
      <c r="E326" s="14"/>
      <c r="F326" s="23" t="str">
        <f t="array" ref="F326">IF(G326="","",XLOOKUP(G326,selector_07,selector_07_ids,""))</f>
        <v/>
      </c>
      <c r="G326" s="25"/>
      <c r="H326" s="14"/>
      <c r="I326" s="27"/>
      <c r="J326" s="27"/>
      <c r="K326" s="27"/>
      <c r="L326" s="14"/>
      <c r="M326" s="14"/>
      <c r="AK326" s="19" t="s">
        <v>68</v>
      </c>
      <c r="AL326" s="19" t="s">
        <v>68</v>
      </c>
    </row>
    <row r="327">
      <c r="A327" s="14"/>
      <c r="B327" s="14"/>
      <c r="C327" s="14"/>
      <c r="D327" s="14"/>
      <c r="E327" s="14"/>
      <c r="F327" s="23" t="str">
        <f t="array" ref="F327">IF(G327="","",XLOOKUP(G327,selector_07,selector_07_ids,""))</f>
        <v/>
      </c>
      <c r="G327" s="25"/>
      <c r="H327" s="14"/>
      <c r="I327" s="27"/>
      <c r="J327" s="27"/>
      <c r="K327" s="27"/>
      <c r="L327" s="14"/>
      <c r="M327" s="14"/>
      <c r="AK327" s="19" t="s">
        <v>68</v>
      </c>
      <c r="AL327" s="19" t="s">
        <v>68</v>
      </c>
    </row>
    <row r="328">
      <c r="A328" s="14"/>
      <c r="B328" s="14"/>
      <c r="C328" s="14"/>
      <c r="D328" s="14"/>
      <c r="E328" s="14"/>
      <c r="F328" s="23" t="str">
        <f t="array" ref="F328">IF(G328="","",XLOOKUP(G328,selector_07,selector_07_ids,""))</f>
        <v/>
      </c>
      <c r="G328" s="25"/>
      <c r="H328" s="14"/>
      <c r="I328" s="27"/>
      <c r="J328" s="27"/>
      <c r="K328" s="27"/>
      <c r="L328" s="14"/>
      <c r="M328" s="14"/>
      <c r="AK328" s="19" t="s">
        <v>68</v>
      </c>
      <c r="AL328" s="19" t="s">
        <v>68</v>
      </c>
    </row>
    <row r="329">
      <c r="A329" s="14"/>
      <c r="B329" s="14"/>
      <c r="C329" s="14"/>
      <c r="D329" s="14"/>
      <c r="E329" s="14"/>
      <c r="F329" s="23" t="str">
        <f t="array" ref="F329">IF(G329="","",XLOOKUP(G329,selector_07,selector_07_ids,""))</f>
        <v/>
      </c>
      <c r="G329" s="25"/>
      <c r="H329" s="14"/>
      <c r="I329" s="27"/>
      <c r="J329" s="27"/>
      <c r="K329" s="27"/>
      <c r="L329" s="14"/>
      <c r="M329" s="14"/>
      <c r="AK329" s="19" t="s">
        <v>68</v>
      </c>
      <c r="AL329" s="19" t="s">
        <v>68</v>
      </c>
    </row>
    <row r="330">
      <c r="A330" s="14"/>
      <c r="B330" s="14"/>
      <c r="C330" s="14"/>
      <c r="D330" s="14"/>
      <c r="E330" s="14"/>
      <c r="F330" s="23" t="str">
        <f t="array" ref="F330">IF(G330="","",XLOOKUP(G330,selector_07,selector_07_ids,""))</f>
        <v/>
      </c>
      <c r="G330" s="25"/>
      <c r="H330" s="14"/>
      <c r="I330" s="27"/>
      <c r="J330" s="27"/>
      <c r="K330" s="27"/>
      <c r="L330" s="14"/>
      <c r="M330" s="14"/>
      <c r="AK330" s="19" t="s">
        <v>68</v>
      </c>
      <c r="AL330" s="19" t="s">
        <v>68</v>
      </c>
    </row>
    <row r="331">
      <c r="A331" s="14"/>
      <c r="B331" s="14"/>
      <c r="C331" s="14"/>
      <c r="D331" s="14"/>
      <c r="E331" s="14"/>
      <c r="F331" s="23" t="str">
        <f t="array" ref="F331">IF(G331="","",XLOOKUP(G331,selector_07,selector_07_ids,""))</f>
        <v/>
      </c>
      <c r="G331" s="25"/>
      <c r="H331" s="14"/>
      <c r="I331" s="27"/>
      <c r="J331" s="27"/>
      <c r="K331" s="27"/>
      <c r="L331" s="14"/>
      <c r="M331" s="14"/>
      <c r="AK331" s="19" t="s">
        <v>68</v>
      </c>
      <c r="AL331" s="19" t="s">
        <v>68</v>
      </c>
    </row>
    <row r="332">
      <c r="A332" s="14"/>
      <c r="B332" s="14"/>
      <c r="C332" s="14"/>
      <c r="D332" s="14"/>
      <c r="E332" s="14"/>
      <c r="F332" s="23" t="str">
        <f t="array" ref="F332">IF(G332="","",XLOOKUP(G332,selector_07,selector_07_ids,""))</f>
        <v/>
      </c>
      <c r="G332" s="25"/>
      <c r="H332" s="14"/>
      <c r="I332" s="27"/>
      <c r="J332" s="27"/>
      <c r="K332" s="27"/>
      <c r="L332" s="14"/>
      <c r="M332" s="14"/>
      <c r="AK332" s="19" t="s">
        <v>68</v>
      </c>
      <c r="AL332" s="19" t="s">
        <v>68</v>
      </c>
    </row>
    <row r="333">
      <c r="A333" s="14"/>
      <c r="B333" s="14"/>
      <c r="C333" s="14"/>
      <c r="D333" s="14"/>
      <c r="E333" s="14"/>
      <c r="F333" s="23" t="str">
        <f t="array" ref="F333">IF(G333="","",XLOOKUP(G333,selector_07,selector_07_ids,""))</f>
        <v/>
      </c>
      <c r="G333" s="25"/>
      <c r="H333" s="14"/>
      <c r="I333" s="27"/>
      <c r="J333" s="27"/>
      <c r="K333" s="27"/>
      <c r="L333" s="14"/>
      <c r="M333" s="14"/>
      <c r="AK333" s="19" t="s">
        <v>68</v>
      </c>
      <c r="AL333" s="19" t="s">
        <v>68</v>
      </c>
    </row>
    <row r="334">
      <c r="A334" s="14"/>
      <c r="B334" s="14"/>
      <c r="C334" s="14"/>
      <c r="D334" s="14"/>
      <c r="E334" s="14"/>
      <c r="F334" s="23" t="str">
        <f t="array" ref="F334">IF(G334="","",XLOOKUP(G334,selector_07,selector_07_ids,""))</f>
        <v/>
      </c>
      <c r="G334" s="25"/>
      <c r="H334" s="14"/>
      <c r="I334" s="27"/>
      <c r="J334" s="27"/>
      <c r="K334" s="27"/>
      <c r="L334" s="14"/>
      <c r="M334" s="14"/>
      <c r="AK334" s="19" t="s">
        <v>68</v>
      </c>
      <c r="AL334" s="19" t="s">
        <v>68</v>
      </c>
    </row>
    <row r="335">
      <c r="A335" s="14"/>
      <c r="B335" s="14"/>
      <c r="C335" s="14"/>
      <c r="D335" s="14"/>
      <c r="E335" s="14"/>
      <c r="F335" s="23" t="str">
        <f t="array" ref="F335">IF(G335="","",XLOOKUP(G335,selector_07,selector_07_ids,""))</f>
        <v/>
      </c>
      <c r="G335" s="25"/>
      <c r="H335" s="14"/>
      <c r="I335" s="27"/>
      <c r="J335" s="27"/>
      <c r="K335" s="27"/>
      <c r="L335" s="14"/>
      <c r="M335" s="14"/>
      <c r="AK335" s="19" t="s">
        <v>68</v>
      </c>
      <c r="AL335" s="19" t="s">
        <v>68</v>
      </c>
    </row>
    <row r="336">
      <c r="A336" s="14"/>
      <c r="B336" s="14"/>
      <c r="C336" s="14"/>
      <c r="D336" s="14"/>
      <c r="E336" s="14"/>
      <c r="F336" s="23" t="str">
        <f t="array" ref="F336">IF(G336="","",XLOOKUP(G336,selector_07,selector_07_ids,""))</f>
        <v/>
      </c>
      <c r="G336" s="25"/>
      <c r="H336" s="14"/>
      <c r="I336" s="27"/>
      <c r="J336" s="27"/>
      <c r="K336" s="27"/>
      <c r="L336" s="14"/>
      <c r="M336" s="14"/>
      <c r="AK336" s="19" t="s">
        <v>68</v>
      </c>
      <c r="AL336" s="19" t="s">
        <v>68</v>
      </c>
    </row>
    <row r="337">
      <c r="A337" s="14"/>
      <c r="B337" s="14"/>
      <c r="C337" s="14"/>
      <c r="D337" s="14"/>
      <c r="E337" s="14"/>
      <c r="F337" s="23" t="str">
        <f t="array" ref="F337">IF(G337="","",XLOOKUP(G337,selector_07,selector_07_ids,""))</f>
        <v/>
      </c>
      <c r="G337" s="25"/>
      <c r="H337" s="14"/>
      <c r="I337" s="27"/>
      <c r="J337" s="27"/>
      <c r="K337" s="27"/>
      <c r="L337" s="14"/>
      <c r="M337" s="14"/>
      <c r="AK337" s="19" t="s">
        <v>68</v>
      </c>
      <c r="AL337" s="19" t="s">
        <v>68</v>
      </c>
    </row>
    <row r="338">
      <c r="A338" s="14"/>
      <c r="B338" s="14"/>
      <c r="C338" s="14"/>
      <c r="D338" s="14"/>
      <c r="E338" s="14"/>
      <c r="F338" s="23" t="str">
        <f t="array" ref="F338">IF(G338="","",XLOOKUP(G338,selector_07,selector_07_ids,""))</f>
        <v/>
      </c>
      <c r="G338" s="25"/>
      <c r="H338" s="14"/>
      <c r="I338" s="27"/>
      <c r="J338" s="27"/>
      <c r="K338" s="27"/>
      <c r="L338" s="14"/>
      <c r="M338" s="14"/>
      <c r="AK338" s="19" t="s">
        <v>68</v>
      </c>
      <c r="AL338" s="19" t="s">
        <v>68</v>
      </c>
    </row>
    <row r="339">
      <c r="A339" s="14"/>
      <c r="B339" s="14"/>
      <c r="C339" s="14"/>
      <c r="D339" s="14"/>
      <c r="E339" s="14"/>
      <c r="F339" s="23" t="str">
        <f t="array" ref="F339">IF(G339="","",XLOOKUP(G339,selector_07,selector_07_ids,""))</f>
        <v/>
      </c>
      <c r="G339" s="25"/>
      <c r="H339" s="14"/>
      <c r="I339" s="27"/>
      <c r="J339" s="27"/>
      <c r="K339" s="27"/>
      <c r="L339" s="14"/>
      <c r="M339" s="14"/>
      <c r="AK339" s="19" t="s">
        <v>68</v>
      </c>
      <c r="AL339" s="19" t="s">
        <v>68</v>
      </c>
    </row>
    <row r="340">
      <c r="A340" s="14"/>
      <c r="B340" s="14"/>
      <c r="C340" s="14"/>
      <c r="D340" s="14"/>
      <c r="E340" s="14"/>
      <c r="F340" s="23" t="str">
        <f t="array" ref="F340">IF(G340="","",XLOOKUP(G340,selector_07,selector_07_ids,""))</f>
        <v/>
      </c>
      <c r="G340" s="25"/>
      <c r="H340" s="14"/>
      <c r="I340" s="27"/>
      <c r="J340" s="27"/>
      <c r="K340" s="27"/>
      <c r="L340" s="14"/>
      <c r="M340" s="14"/>
      <c r="AK340" s="19" t="s">
        <v>68</v>
      </c>
      <c r="AL340" s="19" t="s">
        <v>68</v>
      </c>
    </row>
    <row r="341">
      <c r="A341" s="14"/>
      <c r="B341" s="14"/>
      <c r="C341" s="14"/>
      <c r="D341" s="14"/>
      <c r="E341" s="14"/>
      <c r="F341" s="23" t="str">
        <f t="array" ref="F341">IF(G341="","",XLOOKUP(G341,selector_07,selector_07_ids,""))</f>
        <v/>
      </c>
      <c r="G341" s="25"/>
      <c r="H341" s="14"/>
      <c r="I341" s="27"/>
      <c r="J341" s="27"/>
      <c r="K341" s="27"/>
      <c r="L341" s="14"/>
      <c r="M341" s="14"/>
      <c r="AK341" s="19" t="s">
        <v>68</v>
      </c>
      <c r="AL341" s="19" t="s">
        <v>68</v>
      </c>
    </row>
    <row r="342">
      <c r="A342" s="14"/>
      <c r="B342" s="14"/>
      <c r="C342" s="14"/>
      <c r="D342" s="14"/>
      <c r="E342" s="14"/>
      <c r="F342" s="23" t="str">
        <f t="array" ref="F342">IF(G342="","",XLOOKUP(G342,selector_07,selector_07_ids,""))</f>
        <v/>
      </c>
      <c r="G342" s="25"/>
      <c r="H342" s="14"/>
      <c r="I342" s="27"/>
      <c r="J342" s="27"/>
      <c r="K342" s="27"/>
      <c r="L342" s="14"/>
      <c r="M342" s="14"/>
      <c r="AK342" s="19" t="s">
        <v>68</v>
      </c>
      <c r="AL342" s="19" t="s">
        <v>68</v>
      </c>
    </row>
    <row r="343">
      <c r="A343" s="14"/>
      <c r="B343" s="14"/>
      <c r="C343" s="14"/>
      <c r="D343" s="14"/>
      <c r="E343" s="14"/>
      <c r="F343" s="23" t="str">
        <f t="array" ref="F343">IF(G343="","",XLOOKUP(G343,selector_07,selector_07_ids,""))</f>
        <v/>
      </c>
      <c r="G343" s="25"/>
      <c r="H343" s="14"/>
      <c r="I343" s="27"/>
      <c r="J343" s="27"/>
      <c r="K343" s="27"/>
      <c r="L343" s="14"/>
      <c r="M343" s="14"/>
      <c r="AK343" s="19" t="s">
        <v>68</v>
      </c>
      <c r="AL343" s="19" t="s">
        <v>68</v>
      </c>
    </row>
    <row r="344">
      <c r="A344" s="14"/>
      <c r="B344" s="14"/>
      <c r="C344" s="14"/>
      <c r="D344" s="14"/>
      <c r="E344" s="14"/>
      <c r="F344" s="23" t="str">
        <f t="array" ref="F344">IF(G344="","",XLOOKUP(G344,selector_07,selector_07_ids,""))</f>
        <v/>
      </c>
      <c r="G344" s="25"/>
      <c r="H344" s="14"/>
      <c r="I344" s="27"/>
      <c r="J344" s="27"/>
      <c r="K344" s="27"/>
      <c r="L344" s="14"/>
      <c r="M344" s="14"/>
      <c r="AK344" s="19" t="s">
        <v>68</v>
      </c>
      <c r="AL344" s="19" t="s">
        <v>68</v>
      </c>
    </row>
    <row r="345">
      <c r="A345" s="14"/>
      <c r="B345" s="14"/>
      <c r="C345" s="14"/>
      <c r="D345" s="14"/>
      <c r="E345" s="14"/>
      <c r="F345" s="23" t="str">
        <f t="array" ref="F345">IF(G345="","",XLOOKUP(G345,selector_07,selector_07_ids,""))</f>
        <v/>
      </c>
      <c r="G345" s="25"/>
      <c r="H345" s="14"/>
      <c r="I345" s="27"/>
      <c r="J345" s="27"/>
      <c r="K345" s="27"/>
      <c r="L345" s="14"/>
      <c r="M345" s="14"/>
      <c r="AK345" s="19" t="s">
        <v>68</v>
      </c>
      <c r="AL345" s="19" t="s">
        <v>68</v>
      </c>
    </row>
    <row r="346">
      <c r="A346" s="14"/>
      <c r="B346" s="14"/>
      <c r="C346" s="14"/>
      <c r="D346" s="14"/>
      <c r="E346" s="14"/>
      <c r="F346" s="23" t="str">
        <f t="array" ref="F346">IF(G346="","",XLOOKUP(G346,selector_07,selector_07_ids,""))</f>
        <v/>
      </c>
      <c r="G346" s="25"/>
      <c r="H346" s="14"/>
      <c r="I346" s="27"/>
      <c r="J346" s="27"/>
      <c r="K346" s="27"/>
      <c r="L346" s="14"/>
      <c r="M346" s="14"/>
      <c r="AK346" s="19" t="s">
        <v>68</v>
      </c>
      <c r="AL346" s="19" t="s">
        <v>68</v>
      </c>
    </row>
    <row r="347">
      <c r="A347" s="14"/>
      <c r="B347" s="14"/>
      <c r="C347" s="14"/>
      <c r="D347" s="14"/>
      <c r="E347" s="14"/>
      <c r="F347" s="23" t="str">
        <f t="array" ref="F347">IF(G347="","",XLOOKUP(G347,selector_07,selector_07_ids,""))</f>
        <v/>
      </c>
      <c r="G347" s="25"/>
      <c r="H347" s="14"/>
      <c r="I347" s="27"/>
      <c r="J347" s="27"/>
      <c r="K347" s="27"/>
      <c r="L347" s="14"/>
      <c r="M347" s="14"/>
      <c r="AK347" s="19" t="s">
        <v>68</v>
      </c>
      <c r="AL347" s="19" t="s">
        <v>68</v>
      </c>
    </row>
    <row r="348">
      <c r="A348" s="14"/>
      <c r="B348" s="14"/>
      <c r="C348" s="14"/>
      <c r="D348" s="14"/>
      <c r="E348" s="14"/>
      <c r="F348" s="23" t="str">
        <f t="array" ref="F348">IF(G348="","",XLOOKUP(G348,selector_07,selector_07_ids,""))</f>
        <v/>
      </c>
      <c r="G348" s="25"/>
      <c r="H348" s="14"/>
      <c r="I348" s="27"/>
      <c r="J348" s="27"/>
      <c r="K348" s="27"/>
      <c r="L348" s="14"/>
      <c r="M348" s="14"/>
      <c r="AK348" s="19" t="s">
        <v>68</v>
      </c>
      <c r="AL348" s="19" t="s">
        <v>68</v>
      </c>
    </row>
    <row r="349">
      <c r="A349" s="14"/>
      <c r="B349" s="14"/>
      <c r="C349" s="14"/>
      <c r="D349" s="14"/>
      <c r="E349" s="14"/>
      <c r="F349" s="23" t="str">
        <f t="array" ref="F349">IF(G349="","",XLOOKUP(G349,selector_07,selector_07_ids,""))</f>
        <v/>
      </c>
      <c r="G349" s="25"/>
      <c r="H349" s="14"/>
      <c r="I349" s="27"/>
      <c r="J349" s="27"/>
      <c r="K349" s="27"/>
      <c r="L349" s="14"/>
      <c r="M349" s="14"/>
      <c r="AK349" s="19" t="s">
        <v>68</v>
      </c>
      <c r="AL349" s="19" t="s">
        <v>68</v>
      </c>
    </row>
    <row r="350">
      <c r="A350" s="14"/>
      <c r="B350" s="14"/>
      <c r="C350" s="14"/>
      <c r="D350" s="14"/>
      <c r="E350" s="14"/>
      <c r="F350" s="23" t="str">
        <f t="array" ref="F350">IF(G350="","",XLOOKUP(G350,selector_07,selector_07_ids,""))</f>
        <v/>
      </c>
      <c r="G350" s="25"/>
      <c r="H350" s="14"/>
      <c r="I350" s="27"/>
      <c r="J350" s="27"/>
      <c r="K350" s="27"/>
      <c r="L350" s="14"/>
      <c r="M350" s="14"/>
      <c r="AK350" s="19" t="s">
        <v>68</v>
      </c>
      <c r="AL350" s="19" t="s">
        <v>68</v>
      </c>
    </row>
    <row r="351">
      <c r="A351" s="14"/>
      <c r="B351" s="14"/>
      <c r="C351" s="14"/>
      <c r="D351" s="14"/>
      <c r="E351" s="14"/>
      <c r="F351" s="23" t="str">
        <f t="array" ref="F351">IF(G351="","",XLOOKUP(G351,selector_07,selector_07_ids,""))</f>
        <v/>
      </c>
      <c r="G351" s="25"/>
      <c r="H351" s="14"/>
      <c r="I351" s="27"/>
      <c r="J351" s="27"/>
      <c r="K351" s="27"/>
      <c r="L351" s="14"/>
      <c r="M351" s="14"/>
      <c r="AK351" s="19" t="s">
        <v>68</v>
      </c>
      <c r="AL351" s="19" t="s">
        <v>68</v>
      </c>
    </row>
    <row r="352">
      <c r="A352" s="14"/>
      <c r="B352" s="14"/>
      <c r="C352" s="14"/>
      <c r="D352" s="14"/>
      <c r="E352" s="14"/>
      <c r="F352" s="23" t="str">
        <f t="array" ref="F352">IF(G352="","",XLOOKUP(G352,selector_07,selector_07_ids,""))</f>
        <v/>
      </c>
      <c r="G352" s="25"/>
      <c r="H352" s="14"/>
      <c r="I352" s="27"/>
      <c r="J352" s="27"/>
      <c r="K352" s="27"/>
      <c r="L352" s="14"/>
      <c r="M352" s="14"/>
      <c r="AK352" s="19" t="s">
        <v>68</v>
      </c>
      <c r="AL352" s="19" t="s">
        <v>68</v>
      </c>
    </row>
    <row r="353">
      <c r="A353" s="14"/>
      <c r="B353" s="14"/>
      <c r="C353" s="14"/>
      <c r="D353" s="14"/>
      <c r="E353" s="14"/>
      <c r="F353" s="23" t="str">
        <f t="array" ref="F353">IF(G353="","",XLOOKUP(G353,selector_07,selector_07_ids,""))</f>
        <v/>
      </c>
      <c r="G353" s="25"/>
      <c r="H353" s="14"/>
      <c r="I353" s="27"/>
      <c r="J353" s="27"/>
      <c r="K353" s="27"/>
      <c r="L353" s="14"/>
      <c r="M353" s="14"/>
      <c r="AK353" s="19" t="s">
        <v>68</v>
      </c>
      <c r="AL353" s="19" t="s">
        <v>68</v>
      </c>
    </row>
    <row r="354">
      <c r="A354" s="14"/>
      <c r="B354" s="14"/>
      <c r="C354" s="14"/>
      <c r="D354" s="14"/>
      <c r="E354" s="14"/>
      <c r="F354" s="23" t="str">
        <f t="array" ref="F354">IF(G354="","",XLOOKUP(G354,selector_07,selector_07_ids,""))</f>
        <v/>
      </c>
      <c r="G354" s="25"/>
      <c r="H354" s="14"/>
      <c r="I354" s="27"/>
      <c r="J354" s="27"/>
      <c r="K354" s="27"/>
      <c r="L354" s="14"/>
      <c r="M354" s="14"/>
      <c r="AK354" s="19" t="s">
        <v>68</v>
      </c>
      <c r="AL354" s="19" t="s">
        <v>68</v>
      </c>
    </row>
    <row r="355">
      <c r="A355" s="14"/>
      <c r="B355" s="14"/>
      <c r="C355" s="14"/>
      <c r="D355" s="14"/>
      <c r="E355" s="14"/>
      <c r="F355" s="23" t="str">
        <f t="array" ref="F355">IF(G355="","",XLOOKUP(G355,selector_07,selector_07_ids,""))</f>
        <v/>
      </c>
      <c r="G355" s="25"/>
      <c r="H355" s="14"/>
      <c r="I355" s="27"/>
      <c r="J355" s="27"/>
      <c r="K355" s="27"/>
      <c r="L355" s="14"/>
      <c r="M355" s="14"/>
      <c r="AK355" s="19" t="s">
        <v>68</v>
      </c>
      <c r="AL355" s="19" t="s">
        <v>68</v>
      </c>
    </row>
    <row r="356">
      <c r="A356" s="14"/>
      <c r="B356" s="14"/>
      <c r="C356" s="14"/>
      <c r="D356" s="14"/>
      <c r="E356" s="14"/>
      <c r="F356" s="23" t="str">
        <f t="array" ref="F356">IF(G356="","",XLOOKUP(G356,selector_07,selector_07_ids,""))</f>
        <v/>
      </c>
      <c r="G356" s="25"/>
      <c r="H356" s="14"/>
      <c r="I356" s="27"/>
      <c r="J356" s="27"/>
      <c r="K356" s="27"/>
      <c r="L356" s="14"/>
      <c r="M356" s="14"/>
      <c r="AK356" s="19" t="s">
        <v>68</v>
      </c>
      <c r="AL356" s="19" t="s">
        <v>68</v>
      </c>
    </row>
    <row r="357">
      <c r="A357" s="14"/>
      <c r="B357" s="14"/>
      <c r="C357" s="14"/>
      <c r="D357" s="14"/>
      <c r="E357" s="14"/>
      <c r="F357" s="23" t="str">
        <f t="array" ref="F357">IF(G357="","",XLOOKUP(G357,selector_07,selector_07_ids,""))</f>
        <v/>
      </c>
      <c r="G357" s="25"/>
      <c r="H357" s="14"/>
      <c r="I357" s="27"/>
      <c r="J357" s="27"/>
      <c r="K357" s="27"/>
      <c r="L357" s="14"/>
      <c r="M357" s="14"/>
      <c r="AK357" s="19" t="s">
        <v>68</v>
      </c>
      <c r="AL357" s="19" t="s">
        <v>68</v>
      </c>
    </row>
    <row r="358">
      <c r="A358" s="14"/>
      <c r="B358" s="14"/>
      <c r="C358" s="14"/>
      <c r="D358" s="14"/>
      <c r="E358" s="14"/>
      <c r="F358" s="23" t="str">
        <f t="array" ref="F358">IF(G358="","",XLOOKUP(G358,selector_07,selector_07_ids,""))</f>
        <v/>
      </c>
      <c r="G358" s="25"/>
      <c r="H358" s="14"/>
      <c r="I358" s="27"/>
      <c r="J358" s="27"/>
      <c r="K358" s="27"/>
      <c r="L358" s="14"/>
      <c r="M358" s="14"/>
      <c r="AK358" s="19" t="s">
        <v>68</v>
      </c>
      <c r="AL358" s="19" t="s">
        <v>68</v>
      </c>
    </row>
    <row r="359">
      <c r="A359" s="14"/>
      <c r="B359" s="14"/>
      <c r="C359" s="14"/>
      <c r="D359" s="14"/>
      <c r="E359" s="14"/>
      <c r="F359" s="23" t="str">
        <f t="array" ref="F359">IF(G359="","",XLOOKUP(G359,selector_07,selector_07_ids,""))</f>
        <v/>
      </c>
      <c r="G359" s="25"/>
      <c r="H359" s="14"/>
      <c r="I359" s="27"/>
      <c r="J359" s="27"/>
      <c r="K359" s="27"/>
      <c r="L359" s="14"/>
      <c r="M359" s="14"/>
      <c r="AK359" s="19" t="s">
        <v>68</v>
      </c>
      <c r="AL359" s="19" t="s">
        <v>68</v>
      </c>
    </row>
    <row r="360">
      <c r="A360" s="14"/>
      <c r="B360" s="14"/>
      <c r="C360" s="14"/>
      <c r="D360" s="14"/>
      <c r="E360" s="14"/>
      <c r="F360" s="23" t="str">
        <f t="array" ref="F360">IF(G360="","",XLOOKUP(G360,selector_07,selector_07_ids,""))</f>
        <v/>
      </c>
      <c r="G360" s="25"/>
      <c r="H360" s="14"/>
      <c r="I360" s="27"/>
      <c r="J360" s="27"/>
      <c r="K360" s="27"/>
      <c r="L360" s="14"/>
      <c r="M360" s="14"/>
      <c r="AK360" s="19" t="s">
        <v>68</v>
      </c>
      <c r="AL360" s="19" t="s">
        <v>68</v>
      </c>
    </row>
    <row r="361">
      <c r="A361" s="14"/>
      <c r="B361" s="14"/>
      <c r="C361" s="14"/>
      <c r="D361" s="14"/>
      <c r="E361" s="14"/>
      <c r="F361" s="23" t="str">
        <f t="array" ref="F361">IF(G361="","",XLOOKUP(G361,selector_07,selector_07_ids,""))</f>
        <v/>
      </c>
      <c r="G361" s="25"/>
      <c r="H361" s="14"/>
      <c r="I361" s="27"/>
      <c r="J361" s="27"/>
      <c r="K361" s="27"/>
      <c r="L361" s="14"/>
      <c r="M361" s="14"/>
      <c r="AK361" s="19" t="s">
        <v>68</v>
      </c>
      <c r="AL361" s="19" t="s">
        <v>68</v>
      </c>
    </row>
    <row r="362">
      <c r="A362" s="14"/>
      <c r="B362" s="14"/>
      <c r="C362" s="14"/>
      <c r="D362" s="14"/>
      <c r="E362" s="14"/>
      <c r="F362" s="23" t="str">
        <f t="array" ref="F362">IF(G362="","",XLOOKUP(G362,selector_07,selector_07_ids,""))</f>
        <v/>
      </c>
      <c r="G362" s="25"/>
      <c r="H362" s="14"/>
      <c r="I362" s="27"/>
      <c r="J362" s="27"/>
      <c r="K362" s="27"/>
      <c r="L362" s="14"/>
      <c r="M362" s="14"/>
      <c r="AK362" s="19" t="s">
        <v>68</v>
      </c>
      <c r="AL362" s="19" t="s">
        <v>68</v>
      </c>
    </row>
    <row r="363">
      <c r="A363" s="14"/>
      <c r="B363" s="14"/>
      <c r="C363" s="14"/>
      <c r="D363" s="14"/>
      <c r="E363" s="14"/>
      <c r="F363" s="23" t="str">
        <f t="array" ref="F363">IF(G363="","",XLOOKUP(G363,selector_07,selector_07_ids,""))</f>
        <v/>
      </c>
      <c r="G363" s="25"/>
      <c r="H363" s="14"/>
      <c r="I363" s="27"/>
      <c r="J363" s="27"/>
      <c r="K363" s="27"/>
      <c r="L363" s="14"/>
      <c r="M363" s="14"/>
      <c r="AK363" s="19" t="s">
        <v>68</v>
      </c>
      <c r="AL363" s="19" t="s">
        <v>68</v>
      </c>
    </row>
    <row r="364">
      <c r="A364" s="14"/>
      <c r="B364" s="14"/>
      <c r="C364" s="14"/>
      <c r="D364" s="14"/>
      <c r="E364" s="14"/>
      <c r="F364" s="23" t="str">
        <f t="array" ref="F364">IF(G364="","",XLOOKUP(G364,selector_07,selector_07_ids,""))</f>
        <v/>
      </c>
      <c r="G364" s="25"/>
      <c r="H364" s="14"/>
      <c r="I364" s="27"/>
      <c r="J364" s="27"/>
      <c r="K364" s="27"/>
      <c r="L364" s="14"/>
      <c r="M364" s="14"/>
      <c r="AK364" s="19" t="s">
        <v>68</v>
      </c>
      <c r="AL364" s="19" t="s">
        <v>68</v>
      </c>
    </row>
    <row r="365">
      <c r="A365" s="14"/>
      <c r="B365" s="14"/>
      <c r="C365" s="14"/>
      <c r="D365" s="14"/>
      <c r="E365" s="14"/>
      <c r="F365" s="23" t="str">
        <f t="array" ref="F365">IF(G365="","",XLOOKUP(G365,selector_07,selector_07_ids,""))</f>
        <v/>
      </c>
      <c r="G365" s="25"/>
      <c r="H365" s="14"/>
      <c r="I365" s="27"/>
      <c r="J365" s="27"/>
      <c r="K365" s="27"/>
      <c r="L365" s="14"/>
      <c r="M365" s="14"/>
      <c r="AK365" s="19" t="s">
        <v>68</v>
      </c>
      <c r="AL365" s="19" t="s">
        <v>68</v>
      </c>
    </row>
    <row r="366">
      <c r="A366" s="14"/>
      <c r="B366" s="14"/>
      <c r="C366" s="14"/>
      <c r="D366" s="14"/>
      <c r="E366" s="14"/>
      <c r="F366" s="23" t="str">
        <f t="array" ref="F366">IF(G366="","",XLOOKUP(G366,selector_07,selector_07_ids,""))</f>
        <v/>
      </c>
      <c r="G366" s="25"/>
      <c r="H366" s="14"/>
      <c r="I366" s="27"/>
      <c r="J366" s="27"/>
      <c r="K366" s="27"/>
      <c r="L366" s="14"/>
      <c r="M366" s="14"/>
      <c r="AK366" s="19" t="s">
        <v>68</v>
      </c>
      <c r="AL366" s="19" t="s">
        <v>68</v>
      </c>
    </row>
    <row r="367">
      <c r="A367" s="14"/>
      <c r="B367" s="14"/>
      <c r="C367" s="14"/>
      <c r="D367" s="14"/>
      <c r="E367" s="14"/>
      <c r="F367" s="23" t="str">
        <f t="array" ref="F367">IF(G367="","",XLOOKUP(G367,selector_07,selector_07_ids,""))</f>
        <v/>
      </c>
      <c r="G367" s="25"/>
      <c r="H367" s="14"/>
      <c r="I367" s="27"/>
      <c r="J367" s="27"/>
      <c r="K367" s="27"/>
      <c r="L367" s="14"/>
      <c r="M367" s="14"/>
      <c r="AK367" s="19" t="s">
        <v>68</v>
      </c>
      <c r="AL367" s="19" t="s">
        <v>68</v>
      </c>
    </row>
    <row r="368">
      <c r="A368" s="14"/>
      <c r="B368" s="14"/>
      <c r="C368" s="14"/>
      <c r="D368" s="14"/>
      <c r="E368" s="14"/>
      <c r="F368" s="23" t="str">
        <f t="array" ref="F368">IF(G368="","",XLOOKUP(G368,selector_07,selector_07_ids,""))</f>
        <v/>
      </c>
      <c r="G368" s="25"/>
      <c r="H368" s="14"/>
      <c r="I368" s="27"/>
      <c r="J368" s="27"/>
      <c r="K368" s="27"/>
      <c r="L368" s="14"/>
      <c r="M368" s="14"/>
      <c r="AK368" s="19" t="s">
        <v>68</v>
      </c>
      <c r="AL368" s="19" t="s">
        <v>68</v>
      </c>
    </row>
    <row r="369">
      <c r="A369" s="14"/>
      <c r="B369" s="14"/>
      <c r="C369" s="14"/>
      <c r="D369" s="14"/>
      <c r="E369" s="14"/>
      <c r="F369" s="23" t="str">
        <f t="array" ref="F369">IF(G369="","",XLOOKUP(G369,selector_07,selector_07_ids,""))</f>
        <v/>
      </c>
      <c r="G369" s="25"/>
      <c r="H369" s="14"/>
      <c r="I369" s="27"/>
      <c r="J369" s="27"/>
      <c r="K369" s="27"/>
      <c r="L369" s="14"/>
      <c r="M369" s="14"/>
      <c r="AK369" s="19" t="s">
        <v>68</v>
      </c>
      <c r="AL369" s="19" t="s">
        <v>68</v>
      </c>
    </row>
    <row r="370">
      <c r="A370" s="14"/>
      <c r="B370" s="14"/>
      <c r="C370" s="14"/>
      <c r="D370" s="14"/>
      <c r="E370" s="14"/>
      <c r="F370" s="23" t="str">
        <f t="array" ref="F370">IF(G370="","",XLOOKUP(G370,selector_07,selector_07_ids,""))</f>
        <v/>
      </c>
      <c r="G370" s="25"/>
      <c r="H370" s="14"/>
      <c r="I370" s="27"/>
      <c r="J370" s="27"/>
      <c r="K370" s="27"/>
      <c r="L370" s="14"/>
      <c r="M370" s="14"/>
      <c r="AK370" s="19" t="s">
        <v>68</v>
      </c>
      <c r="AL370" s="19" t="s">
        <v>68</v>
      </c>
    </row>
    <row r="371">
      <c r="A371" s="14"/>
      <c r="B371" s="14"/>
      <c r="C371" s="14"/>
      <c r="D371" s="14"/>
      <c r="E371" s="14"/>
      <c r="F371" s="23" t="str">
        <f t="array" ref="F371">IF(G371="","",XLOOKUP(G371,selector_07,selector_07_ids,""))</f>
        <v/>
      </c>
      <c r="G371" s="25"/>
      <c r="H371" s="14"/>
      <c r="I371" s="27"/>
      <c r="J371" s="27"/>
      <c r="K371" s="27"/>
      <c r="L371" s="14"/>
      <c r="M371" s="14"/>
      <c r="AK371" s="19" t="s">
        <v>68</v>
      </c>
      <c r="AL371" s="19" t="s">
        <v>68</v>
      </c>
    </row>
    <row r="372">
      <c r="A372" s="14"/>
      <c r="B372" s="14"/>
      <c r="C372" s="14"/>
      <c r="D372" s="14"/>
      <c r="E372" s="14"/>
      <c r="F372" s="23" t="str">
        <f t="array" ref="F372">IF(G372="","",XLOOKUP(G372,selector_07,selector_07_ids,""))</f>
        <v/>
      </c>
      <c r="G372" s="25"/>
      <c r="H372" s="14"/>
      <c r="I372" s="27"/>
      <c r="J372" s="27"/>
      <c r="K372" s="27"/>
      <c r="L372" s="14"/>
      <c r="M372" s="14"/>
      <c r="AK372" s="19" t="s">
        <v>68</v>
      </c>
      <c r="AL372" s="19" t="s">
        <v>68</v>
      </c>
    </row>
    <row r="373">
      <c r="A373" s="14"/>
      <c r="B373" s="14"/>
      <c r="C373" s="14"/>
      <c r="D373" s="14"/>
      <c r="E373" s="14"/>
      <c r="F373" s="23" t="str">
        <f t="array" ref="F373">IF(G373="","",XLOOKUP(G373,selector_07,selector_07_ids,""))</f>
        <v/>
      </c>
      <c r="G373" s="25"/>
      <c r="H373" s="14"/>
      <c r="I373" s="27"/>
      <c r="J373" s="27"/>
      <c r="K373" s="27"/>
      <c r="L373" s="14"/>
      <c r="M373" s="14"/>
      <c r="AK373" s="19" t="s">
        <v>68</v>
      </c>
      <c r="AL373" s="19" t="s">
        <v>68</v>
      </c>
    </row>
    <row r="374">
      <c r="A374" s="14"/>
      <c r="B374" s="14"/>
      <c r="C374" s="14"/>
      <c r="D374" s="14"/>
      <c r="E374" s="14"/>
      <c r="F374" s="23" t="str">
        <f t="array" ref="F374">IF(G374="","",XLOOKUP(G374,selector_07,selector_07_ids,""))</f>
        <v/>
      </c>
      <c r="G374" s="25"/>
      <c r="H374" s="14"/>
      <c r="I374" s="27"/>
      <c r="J374" s="27"/>
      <c r="K374" s="27"/>
      <c r="L374" s="14"/>
      <c r="M374" s="14"/>
      <c r="AK374" s="19" t="s">
        <v>68</v>
      </c>
      <c r="AL374" s="19" t="s">
        <v>68</v>
      </c>
    </row>
    <row r="375">
      <c r="A375" s="14"/>
      <c r="B375" s="14"/>
      <c r="C375" s="14"/>
      <c r="D375" s="14"/>
      <c r="E375" s="14"/>
      <c r="F375" s="23" t="str">
        <f t="array" ref="F375">IF(G375="","",XLOOKUP(G375,selector_07,selector_07_ids,""))</f>
        <v/>
      </c>
      <c r="G375" s="25"/>
      <c r="H375" s="14"/>
      <c r="I375" s="27"/>
      <c r="J375" s="27"/>
      <c r="K375" s="27"/>
      <c r="L375" s="14"/>
      <c r="M375" s="14"/>
      <c r="AK375" s="19" t="s">
        <v>68</v>
      </c>
      <c r="AL375" s="19" t="s">
        <v>68</v>
      </c>
    </row>
    <row r="376">
      <c r="A376" s="14"/>
      <c r="B376" s="14"/>
      <c r="C376" s="14"/>
      <c r="D376" s="14"/>
      <c r="E376" s="14"/>
      <c r="F376" s="23" t="str">
        <f t="array" ref="F376">IF(G376="","",XLOOKUP(G376,selector_07,selector_07_ids,""))</f>
        <v/>
      </c>
      <c r="G376" s="25"/>
      <c r="H376" s="14"/>
      <c r="I376" s="27"/>
      <c r="J376" s="27"/>
      <c r="K376" s="27"/>
      <c r="L376" s="14"/>
      <c r="M376" s="14"/>
      <c r="AK376" s="19" t="s">
        <v>68</v>
      </c>
      <c r="AL376" s="19" t="s">
        <v>68</v>
      </c>
    </row>
    <row r="377">
      <c r="A377" s="14"/>
      <c r="B377" s="14"/>
      <c r="C377" s="14"/>
      <c r="D377" s="14"/>
      <c r="E377" s="14"/>
      <c r="F377" s="23" t="str">
        <f t="array" ref="F377">IF(G377="","",XLOOKUP(G377,selector_07,selector_07_ids,""))</f>
        <v/>
      </c>
      <c r="G377" s="25"/>
      <c r="H377" s="14"/>
      <c r="I377" s="27"/>
      <c r="J377" s="27"/>
      <c r="K377" s="27"/>
      <c r="L377" s="14"/>
      <c r="M377" s="14"/>
      <c r="AK377" s="19" t="s">
        <v>68</v>
      </c>
      <c r="AL377" s="19" t="s">
        <v>68</v>
      </c>
    </row>
    <row r="378">
      <c r="A378" s="14"/>
      <c r="B378" s="14"/>
      <c r="C378" s="14"/>
      <c r="D378" s="14"/>
      <c r="E378" s="14"/>
      <c r="F378" s="23" t="str">
        <f t="array" ref="F378">IF(G378="","",XLOOKUP(G378,selector_07,selector_07_ids,""))</f>
        <v/>
      </c>
      <c r="G378" s="25"/>
      <c r="H378" s="14"/>
      <c r="I378" s="27"/>
      <c r="J378" s="27"/>
      <c r="K378" s="27"/>
      <c r="L378" s="14"/>
      <c r="M378" s="14"/>
      <c r="AK378" s="19" t="s">
        <v>68</v>
      </c>
      <c r="AL378" s="19" t="s">
        <v>68</v>
      </c>
    </row>
    <row r="379">
      <c r="A379" s="14"/>
      <c r="B379" s="14"/>
      <c r="C379" s="14"/>
      <c r="D379" s="14"/>
      <c r="E379" s="14"/>
      <c r="F379" s="23" t="str">
        <f t="array" ref="F379">IF(G379="","",XLOOKUP(G379,selector_07,selector_07_ids,""))</f>
        <v/>
      </c>
      <c r="G379" s="25"/>
      <c r="H379" s="14"/>
      <c r="I379" s="27"/>
      <c r="J379" s="27"/>
      <c r="K379" s="27"/>
      <c r="L379" s="14"/>
      <c r="M379" s="14"/>
      <c r="AK379" s="19" t="s">
        <v>68</v>
      </c>
      <c r="AL379" s="19" t="s">
        <v>68</v>
      </c>
    </row>
    <row r="380">
      <c r="A380" s="14"/>
      <c r="B380" s="14"/>
      <c r="C380" s="14"/>
      <c r="D380" s="14"/>
      <c r="E380" s="14"/>
      <c r="F380" s="23" t="str">
        <f t="array" ref="F380">IF(G380="","",XLOOKUP(G380,selector_07,selector_07_ids,""))</f>
        <v/>
      </c>
      <c r="G380" s="25"/>
      <c r="H380" s="14"/>
      <c r="I380" s="27"/>
      <c r="J380" s="27"/>
      <c r="K380" s="27"/>
      <c r="L380" s="14"/>
      <c r="M380" s="14"/>
      <c r="AK380" s="19" t="s">
        <v>68</v>
      </c>
      <c r="AL380" s="19" t="s">
        <v>68</v>
      </c>
    </row>
    <row r="381">
      <c r="A381" s="14"/>
      <c r="B381" s="14"/>
      <c r="C381" s="14"/>
      <c r="D381" s="14"/>
      <c r="E381" s="14"/>
      <c r="F381" s="23" t="str">
        <f t="array" ref="F381">IF(G381="","",XLOOKUP(G381,selector_07,selector_07_ids,""))</f>
        <v/>
      </c>
      <c r="G381" s="25"/>
      <c r="H381" s="14"/>
      <c r="I381" s="27"/>
      <c r="J381" s="27"/>
      <c r="K381" s="27"/>
      <c r="L381" s="14"/>
      <c r="M381" s="14"/>
      <c r="AK381" s="19" t="s">
        <v>68</v>
      </c>
      <c r="AL381" s="19" t="s">
        <v>68</v>
      </c>
    </row>
    <row r="382">
      <c r="A382" s="14"/>
      <c r="B382" s="14"/>
      <c r="C382" s="14"/>
      <c r="D382" s="14"/>
      <c r="E382" s="14"/>
      <c r="F382" s="23" t="str">
        <f t="array" ref="F382">IF(G382="","",XLOOKUP(G382,selector_07,selector_07_ids,""))</f>
        <v/>
      </c>
      <c r="G382" s="25"/>
      <c r="H382" s="14"/>
      <c r="I382" s="27"/>
      <c r="J382" s="27"/>
      <c r="K382" s="27"/>
      <c r="L382" s="14"/>
      <c r="M382" s="14"/>
      <c r="AK382" s="19" t="s">
        <v>68</v>
      </c>
      <c r="AL382" s="19" t="s">
        <v>68</v>
      </c>
    </row>
    <row r="383">
      <c r="A383" s="14"/>
      <c r="B383" s="14"/>
      <c r="C383" s="14"/>
      <c r="D383" s="14"/>
      <c r="E383" s="14"/>
      <c r="F383" s="23" t="str">
        <f t="array" ref="F383">IF(G383="","",XLOOKUP(G383,selector_07,selector_07_ids,""))</f>
        <v/>
      </c>
      <c r="G383" s="25"/>
      <c r="H383" s="14"/>
      <c r="I383" s="27"/>
      <c r="J383" s="27"/>
      <c r="K383" s="27"/>
      <c r="L383" s="14"/>
      <c r="M383" s="14"/>
      <c r="AK383" s="19" t="s">
        <v>68</v>
      </c>
      <c r="AL383" s="19" t="s">
        <v>68</v>
      </c>
    </row>
    <row r="384">
      <c r="A384" s="14"/>
      <c r="B384" s="14"/>
      <c r="C384" s="14"/>
      <c r="D384" s="14"/>
      <c r="E384" s="14"/>
      <c r="F384" s="23" t="str">
        <f t="array" ref="F384">IF(G384="","",XLOOKUP(G384,selector_07,selector_07_ids,""))</f>
        <v/>
      </c>
      <c r="G384" s="25"/>
      <c r="H384" s="14"/>
      <c r="I384" s="27"/>
      <c r="J384" s="27"/>
      <c r="K384" s="27"/>
      <c r="L384" s="14"/>
      <c r="M384" s="14"/>
      <c r="AK384" s="19" t="s">
        <v>68</v>
      </c>
      <c r="AL384" s="19" t="s">
        <v>68</v>
      </c>
    </row>
    <row r="385">
      <c r="A385" s="14"/>
      <c r="B385" s="14"/>
      <c r="C385" s="14"/>
      <c r="D385" s="14"/>
      <c r="E385" s="14"/>
      <c r="F385" s="23" t="str">
        <f t="array" ref="F385">IF(G385="","",XLOOKUP(G385,selector_07,selector_07_ids,""))</f>
        <v/>
      </c>
      <c r="G385" s="25"/>
      <c r="H385" s="14"/>
      <c r="I385" s="27"/>
      <c r="J385" s="27"/>
      <c r="K385" s="27"/>
      <c r="L385" s="14"/>
      <c r="M385" s="14"/>
      <c r="AK385" s="19" t="s">
        <v>68</v>
      </c>
      <c r="AL385" s="19" t="s">
        <v>68</v>
      </c>
    </row>
    <row r="386">
      <c r="A386" s="14"/>
      <c r="B386" s="14"/>
      <c r="C386" s="14"/>
      <c r="D386" s="14"/>
      <c r="E386" s="14"/>
      <c r="F386" s="23" t="str">
        <f t="array" ref="F386">IF(G386="","",XLOOKUP(G386,selector_07,selector_07_ids,""))</f>
        <v/>
      </c>
      <c r="G386" s="25"/>
      <c r="H386" s="14"/>
      <c r="I386" s="27"/>
      <c r="J386" s="27"/>
      <c r="K386" s="27"/>
      <c r="L386" s="14"/>
      <c r="M386" s="14"/>
      <c r="AK386" s="19" t="s">
        <v>68</v>
      </c>
      <c r="AL386" s="19" t="s">
        <v>68</v>
      </c>
    </row>
    <row r="387">
      <c r="A387" s="14"/>
      <c r="B387" s="14"/>
      <c r="C387" s="14"/>
      <c r="D387" s="14"/>
      <c r="E387" s="14"/>
      <c r="F387" s="23" t="str">
        <f t="array" ref="F387">IF(G387="","",XLOOKUP(G387,selector_07,selector_07_ids,""))</f>
        <v/>
      </c>
      <c r="G387" s="25"/>
      <c r="H387" s="14"/>
      <c r="I387" s="27"/>
      <c r="J387" s="27"/>
      <c r="K387" s="27"/>
      <c r="L387" s="14"/>
      <c r="M387" s="14"/>
      <c r="AK387" s="19" t="s">
        <v>68</v>
      </c>
      <c r="AL387" s="19" t="s">
        <v>68</v>
      </c>
    </row>
    <row r="388">
      <c r="A388" s="14"/>
      <c r="B388" s="14"/>
      <c r="C388" s="14"/>
      <c r="D388" s="14"/>
      <c r="E388" s="14"/>
      <c r="F388" s="23" t="str">
        <f t="array" ref="F388">IF(G388="","",XLOOKUP(G388,selector_07,selector_07_ids,""))</f>
        <v/>
      </c>
      <c r="G388" s="25"/>
      <c r="H388" s="14"/>
      <c r="I388" s="27"/>
      <c r="J388" s="27"/>
      <c r="K388" s="27"/>
      <c r="L388" s="14"/>
      <c r="M388" s="14"/>
      <c r="AK388" s="19" t="s">
        <v>68</v>
      </c>
      <c r="AL388" s="19" t="s">
        <v>68</v>
      </c>
    </row>
    <row r="389">
      <c r="A389" s="14"/>
      <c r="B389" s="14"/>
      <c r="C389" s="14"/>
      <c r="D389" s="14"/>
      <c r="E389" s="14"/>
      <c r="F389" s="23" t="str">
        <f t="array" ref="F389">IF(G389="","",XLOOKUP(G389,selector_07,selector_07_ids,""))</f>
        <v/>
      </c>
      <c r="G389" s="25"/>
      <c r="H389" s="14"/>
      <c r="I389" s="27"/>
      <c r="J389" s="27"/>
      <c r="K389" s="27"/>
      <c r="L389" s="14"/>
      <c r="M389" s="14"/>
      <c r="AK389" s="19" t="s">
        <v>68</v>
      </c>
      <c r="AL389" s="19" t="s">
        <v>68</v>
      </c>
    </row>
    <row r="390">
      <c r="A390" s="14"/>
      <c r="B390" s="14"/>
      <c r="C390" s="14"/>
      <c r="D390" s="14"/>
      <c r="E390" s="14"/>
      <c r="F390" s="23" t="str">
        <f t="array" ref="F390">IF(G390="","",XLOOKUP(G390,selector_07,selector_07_ids,""))</f>
        <v/>
      </c>
      <c r="G390" s="25"/>
      <c r="H390" s="14"/>
      <c r="I390" s="27"/>
      <c r="J390" s="27"/>
      <c r="K390" s="27"/>
      <c r="L390" s="14"/>
      <c r="M390" s="14"/>
      <c r="AK390" s="19" t="s">
        <v>68</v>
      </c>
      <c r="AL390" s="19" t="s">
        <v>68</v>
      </c>
    </row>
    <row r="391">
      <c r="A391" s="14"/>
      <c r="B391" s="14"/>
      <c r="C391" s="14"/>
      <c r="D391" s="14"/>
      <c r="E391" s="14"/>
      <c r="F391" s="23" t="str">
        <f t="array" ref="F391">IF(G391="","",XLOOKUP(G391,selector_07,selector_07_ids,""))</f>
        <v/>
      </c>
      <c r="G391" s="25"/>
      <c r="H391" s="14"/>
      <c r="I391" s="27"/>
      <c r="J391" s="27"/>
      <c r="K391" s="27"/>
      <c r="L391" s="14"/>
      <c r="M391" s="14"/>
      <c r="AK391" s="19" t="s">
        <v>68</v>
      </c>
      <c r="AL391" s="19" t="s">
        <v>68</v>
      </c>
    </row>
    <row r="392">
      <c r="A392" s="14"/>
      <c r="B392" s="14"/>
      <c r="C392" s="14"/>
      <c r="D392" s="14"/>
      <c r="E392" s="14"/>
      <c r="F392" s="23" t="str">
        <f t="array" ref="F392">IF(G392="","",XLOOKUP(G392,selector_07,selector_07_ids,""))</f>
        <v/>
      </c>
      <c r="G392" s="25"/>
      <c r="H392" s="14"/>
      <c r="I392" s="27"/>
      <c r="J392" s="27"/>
      <c r="K392" s="27"/>
      <c r="L392" s="14"/>
      <c r="M392" s="14"/>
      <c r="AK392" s="19" t="s">
        <v>68</v>
      </c>
      <c r="AL392" s="19" t="s">
        <v>68</v>
      </c>
    </row>
    <row r="393">
      <c r="A393" s="14"/>
      <c r="B393" s="14"/>
      <c r="C393" s="14"/>
      <c r="D393" s="14"/>
      <c r="E393" s="14"/>
      <c r="F393" s="23" t="str">
        <f t="array" ref="F393">IF(G393="","",XLOOKUP(G393,selector_07,selector_07_ids,""))</f>
        <v/>
      </c>
      <c r="G393" s="25"/>
      <c r="H393" s="14"/>
      <c r="I393" s="27"/>
      <c r="J393" s="27"/>
      <c r="K393" s="27"/>
      <c r="L393" s="14"/>
      <c r="M393" s="14"/>
      <c r="AK393" s="19" t="s">
        <v>68</v>
      </c>
      <c r="AL393" s="19" t="s">
        <v>68</v>
      </c>
    </row>
    <row r="394">
      <c r="A394" s="14"/>
      <c r="B394" s="14"/>
      <c r="C394" s="14"/>
      <c r="D394" s="14"/>
      <c r="E394" s="14"/>
      <c r="F394" s="23" t="str">
        <f t="array" ref="F394">IF(G394="","",XLOOKUP(G394,selector_07,selector_07_ids,""))</f>
        <v/>
      </c>
      <c r="G394" s="25"/>
      <c r="H394" s="14"/>
      <c r="I394" s="27"/>
      <c r="J394" s="27"/>
      <c r="K394" s="27"/>
      <c r="L394" s="14"/>
      <c r="M394" s="14"/>
      <c r="AK394" s="19" t="s">
        <v>68</v>
      </c>
      <c r="AL394" s="19" t="s">
        <v>68</v>
      </c>
    </row>
    <row r="395">
      <c r="A395" s="14"/>
      <c r="B395" s="14"/>
      <c r="C395" s="14"/>
      <c r="D395" s="14"/>
      <c r="E395" s="14"/>
      <c r="F395" s="23" t="str">
        <f t="array" ref="F395">IF(G395="","",XLOOKUP(G395,selector_07,selector_07_ids,""))</f>
        <v/>
      </c>
      <c r="G395" s="25"/>
      <c r="H395" s="14"/>
      <c r="I395" s="27"/>
      <c r="J395" s="27"/>
      <c r="K395" s="27"/>
      <c r="L395" s="14"/>
      <c r="M395" s="14"/>
      <c r="AK395" s="19" t="s">
        <v>68</v>
      </c>
      <c r="AL395" s="19" t="s">
        <v>68</v>
      </c>
    </row>
    <row r="396">
      <c r="A396" s="14"/>
      <c r="B396" s="14"/>
      <c r="C396" s="14"/>
      <c r="D396" s="14"/>
      <c r="E396" s="14"/>
      <c r="F396" s="23" t="str">
        <f t="array" ref="F396">IF(G396="","",XLOOKUP(G396,selector_07,selector_07_ids,""))</f>
        <v/>
      </c>
      <c r="G396" s="25"/>
      <c r="H396" s="14"/>
      <c r="I396" s="27"/>
      <c r="J396" s="27"/>
      <c r="K396" s="27"/>
      <c r="L396" s="14"/>
      <c r="M396" s="14"/>
      <c r="AK396" s="19" t="s">
        <v>68</v>
      </c>
      <c r="AL396" s="19" t="s">
        <v>68</v>
      </c>
    </row>
    <row r="397">
      <c r="A397" s="14"/>
      <c r="B397" s="14"/>
      <c r="C397" s="14"/>
      <c r="D397" s="14"/>
      <c r="E397" s="14"/>
      <c r="F397" s="23" t="str">
        <f t="array" ref="F397">IF(G397="","",XLOOKUP(G397,selector_07,selector_07_ids,""))</f>
        <v/>
      </c>
      <c r="G397" s="25"/>
      <c r="H397" s="14"/>
      <c r="I397" s="27"/>
      <c r="J397" s="27"/>
      <c r="K397" s="27"/>
      <c r="L397" s="14"/>
      <c r="M397" s="14"/>
      <c r="AK397" s="19" t="s">
        <v>68</v>
      </c>
      <c r="AL397" s="19" t="s">
        <v>68</v>
      </c>
    </row>
    <row r="398">
      <c r="A398" s="14"/>
      <c r="B398" s="14"/>
      <c r="C398" s="14"/>
      <c r="D398" s="14"/>
      <c r="E398" s="14"/>
      <c r="F398" s="23" t="str">
        <f t="array" ref="F398">IF(G398="","",XLOOKUP(G398,selector_07,selector_07_ids,""))</f>
        <v/>
      </c>
      <c r="G398" s="25"/>
      <c r="H398" s="14"/>
      <c r="I398" s="27"/>
      <c r="J398" s="27"/>
      <c r="K398" s="27"/>
      <c r="L398" s="14"/>
      <c r="M398" s="14"/>
      <c r="AK398" s="19" t="s">
        <v>68</v>
      </c>
      <c r="AL398" s="19" t="s">
        <v>68</v>
      </c>
    </row>
    <row r="399">
      <c r="A399" s="14"/>
      <c r="B399" s="14"/>
      <c r="C399" s="14"/>
      <c r="D399" s="14"/>
      <c r="E399" s="14"/>
      <c r="F399" s="23" t="str">
        <f t="array" ref="F399">IF(G399="","",XLOOKUP(G399,selector_07,selector_07_ids,""))</f>
        <v/>
      </c>
      <c r="G399" s="25"/>
      <c r="H399" s="14"/>
      <c r="I399" s="27"/>
      <c r="J399" s="27"/>
      <c r="K399" s="27"/>
      <c r="L399" s="14"/>
      <c r="M399" s="14"/>
      <c r="AK399" s="19" t="s">
        <v>68</v>
      </c>
      <c r="AL399" s="19" t="s">
        <v>68</v>
      </c>
    </row>
    <row r="400">
      <c r="A400" s="14"/>
      <c r="B400" s="14"/>
      <c r="C400" s="14"/>
      <c r="D400" s="14"/>
      <c r="E400" s="14"/>
      <c r="F400" s="23" t="str">
        <f t="array" ref="F400">IF(G400="","",XLOOKUP(G400,selector_07,selector_07_ids,""))</f>
        <v/>
      </c>
      <c r="G400" s="25"/>
      <c r="H400" s="14"/>
      <c r="I400" s="27"/>
      <c r="J400" s="27"/>
      <c r="K400" s="27"/>
      <c r="L400" s="14"/>
      <c r="M400" s="14"/>
      <c r="AK400" s="19" t="s">
        <v>68</v>
      </c>
      <c r="AL400" s="19" t="s">
        <v>68</v>
      </c>
    </row>
    <row r="401">
      <c r="A401" s="14"/>
      <c r="B401" s="14"/>
      <c r="C401" s="14"/>
      <c r="D401" s="14"/>
      <c r="E401" s="14"/>
      <c r="F401" s="23" t="str">
        <f t="array" ref="F401">IF(G401="","",XLOOKUP(G401,selector_07,selector_07_ids,""))</f>
        <v/>
      </c>
      <c r="G401" s="25"/>
      <c r="H401" s="14"/>
      <c r="I401" s="27"/>
      <c r="J401" s="27"/>
      <c r="K401" s="27"/>
      <c r="L401" s="14"/>
      <c r="M401" s="14"/>
      <c r="AK401" s="19" t="s">
        <v>68</v>
      </c>
      <c r="AL401" s="19" t="s">
        <v>68</v>
      </c>
    </row>
    <row r="402">
      <c r="A402" s="14"/>
      <c r="B402" s="14"/>
      <c r="C402" s="14"/>
      <c r="D402" s="14"/>
      <c r="E402" s="14"/>
      <c r="F402" s="23" t="str">
        <f t="array" ref="F402">IF(G402="","",XLOOKUP(G402,selector_07,selector_07_ids,""))</f>
        <v/>
      </c>
      <c r="G402" s="25"/>
      <c r="H402" s="14"/>
      <c r="I402" s="27"/>
      <c r="J402" s="27"/>
      <c r="K402" s="27"/>
      <c r="L402" s="14"/>
      <c r="M402" s="14"/>
      <c r="AK402" s="19" t="s">
        <v>68</v>
      </c>
      <c r="AL402" s="19" t="s">
        <v>68</v>
      </c>
    </row>
    <row r="403">
      <c r="A403" s="14"/>
      <c r="B403" s="14"/>
      <c r="C403" s="14"/>
      <c r="D403" s="14"/>
      <c r="E403" s="14"/>
      <c r="F403" s="23" t="str">
        <f t="array" ref="F403">IF(G403="","",XLOOKUP(G403,selector_07,selector_07_ids,""))</f>
        <v/>
      </c>
      <c r="G403" s="25"/>
      <c r="H403" s="14"/>
      <c r="I403" s="27"/>
      <c r="J403" s="27"/>
      <c r="K403" s="27"/>
      <c r="L403" s="14"/>
      <c r="M403" s="14"/>
      <c r="AK403" s="19" t="s">
        <v>68</v>
      </c>
      <c r="AL403" s="19" t="s">
        <v>68</v>
      </c>
    </row>
    <row r="404">
      <c r="A404" s="14"/>
      <c r="B404" s="14"/>
      <c r="C404" s="14"/>
      <c r="D404" s="14"/>
      <c r="E404" s="14"/>
      <c r="F404" s="23" t="str">
        <f t="array" ref="F404">IF(G404="","",XLOOKUP(G404,selector_07,selector_07_ids,""))</f>
        <v/>
      </c>
      <c r="G404" s="25"/>
      <c r="H404" s="14"/>
      <c r="I404" s="27"/>
      <c r="J404" s="27"/>
      <c r="K404" s="27"/>
      <c r="L404" s="14"/>
      <c r="M404" s="14"/>
      <c r="AK404" s="19" t="s">
        <v>68</v>
      </c>
      <c r="AL404" s="19" t="s">
        <v>68</v>
      </c>
    </row>
    <row r="405">
      <c r="A405" s="14"/>
      <c r="B405" s="14"/>
      <c r="C405" s="14"/>
      <c r="D405" s="14"/>
      <c r="E405" s="14"/>
      <c r="F405" s="23" t="str">
        <f t="array" ref="F405">IF(G405="","",XLOOKUP(G405,selector_07,selector_07_ids,""))</f>
        <v/>
      </c>
      <c r="G405" s="25"/>
      <c r="H405" s="14"/>
      <c r="I405" s="27"/>
      <c r="J405" s="27"/>
      <c r="K405" s="27"/>
      <c r="L405" s="14"/>
      <c r="M405" s="14"/>
      <c r="AK405" s="19" t="s">
        <v>68</v>
      </c>
      <c r="AL405" s="19" t="s">
        <v>68</v>
      </c>
    </row>
    <row r="406">
      <c r="A406" s="14"/>
      <c r="B406" s="14"/>
      <c r="C406" s="14"/>
      <c r="D406" s="14"/>
      <c r="E406" s="14"/>
      <c r="F406" s="23" t="str">
        <f t="array" ref="F406">IF(G406="","",XLOOKUP(G406,selector_07,selector_07_ids,""))</f>
        <v/>
      </c>
      <c r="G406" s="25"/>
      <c r="H406" s="14"/>
      <c r="I406" s="27"/>
      <c r="J406" s="27"/>
      <c r="K406" s="27"/>
      <c r="L406" s="14"/>
      <c r="M406" s="14"/>
      <c r="AK406" s="19" t="s">
        <v>68</v>
      </c>
      <c r="AL406" s="19" t="s">
        <v>68</v>
      </c>
    </row>
    <row r="407">
      <c r="A407" s="14"/>
      <c r="B407" s="14"/>
      <c r="C407" s="14"/>
      <c r="D407" s="14"/>
      <c r="E407" s="14"/>
      <c r="F407" s="23" t="str">
        <f t="array" ref="F407">IF(G407="","",XLOOKUP(G407,selector_07,selector_07_ids,""))</f>
        <v/>
      </c>
      <c r="G407" s="25"/>
      <c r="H407" s="14"/>
      <c r="I407" s="27"/>
      <c r="J407" s="27"/>
      <c r="K407" s="27"/>
      <c r="L407" s="14"/>
      <c r="M407" s="14"/>
      <c r="AK407" s="19" t="s">
        <v>68</v>
      </c>
      <c r="AL407" s="19" t="s">
        <v>68</v>
      </c>
    </row>
    <row r="408">
      <c r="A408" s="14"/>
      <c r="B408" s="14"/>
      <c r="C408" s="14"/>
      <c r="D408" s="14"/>
      <c r="E408" s="14"/>
      <c r="F408" s="23" t="str">
        <f t="array" ref="F408">IF(G408="","",XLOOKUP(G408,selector_07,selector_07_ids,""))</f>
        <v/>
      </c>
      <c r="G408" s="25"/>
      <c r="H408" s="14"/>
      <c r="I408" s="27"/>
      <c r="J408" s="27"/>
      <c r="K408" s="27"/>
      <c r="L408" s="14"/>
      <c r="M408" s="14"/>
      <c r="AK408" s="19" t="s">
        <v>68</v>
      </c>
      <c r="AL408" s="19" t="s">
        <v>68</v>
      </c>
    </row>
    <row r="409">
      <c r="A409" s="14"/>
      <c r="B409" s="14"/>
      <c r="C409" s="14"/>
      <c r="D409" s="14"/>
      <c r="E409" s="14"/>
      <c r="F409" s="23" t="str">
        <f t="array" ref="F409">IF(G409="","",XLOOKUP(G409,selector_07,selector_07_ids,""))</f>
        <v/>
      </c>
      <c r="G409" s="25"/>
      <c r="H409" s="14"/>
      <c r="I409" s="27"/>
      <c r="J409" s="27"/>
      <c r="K409" s="27"/>
      <c r="L409" s="14"/>
      <c r="M409" s="14"/>
      <c r="AK409" s="19" t="s">
        <v>68</v>
      </c>
      <c r="AL409" s="19" t="s">
        <v>68</v>
      </c>
    </row>
    <row r="410">
      <c r="A410" s="14"/>
      <c r="B410" s="14"/>
      <c r="C410" s="14"/>
      <c r="D410" s="14"/>
      <c r="E410" s="14"/>
      <c r="F410" s="23" t="str">
        <f t="array" ref="F410">IF(G410="","",XLOOKUP(G410,selector_07,selector_07_ids,""))</f>
        <v/>
      </c>
      <c r="G410" s="25"/>
      <c r="H410" s="14"/>
      <c r="I410" s="27"/>
      <c r="J410" s="27"/>
      <c r="K410" s="27"/>
      <c r="L410" s="14"/>
      <c r="M410" s="14"/>
      <c r="AK410" s="19" t="s">
        <v>68</v>
      </c>
      <c r="AL410" s="19" t="s">
        <v>68</v>
      </c>
    </row>
    <row r="411">
      <c r="A411" s="14"/>
      <c r="B411" s="14"/>
      <c r="C411" s="14"/>
      <c r="D411" s="14"/>
      <c r="E411" s="14"/>
      <c r="F411" s="23" t="str">
        <f t="array" ref="F411">IF(G411="","",XLOOKUP(G411,selector_07,selector_07_ids,""))</f>
        <v/>
      </c>
      <c r="G411" s="25"/>
      <c r="H411" s="14"/>
      <c r="I411" s="27"/>
      <c r="J411" s="27"/>
      <c r="K411" s="27"/>
      <c r="L411" s="14"/>
      <c r="M411" s="14"/>
      <c r="AK411" s="19" t="s">
        <v>68</v>
      </c>
      <c r="AL411" s="19" t="s">
        <v>68</v>
      </c>
    </row>
    <row r="412">
      <c r="A412" s="14"/>
      <c r="B412" s="14"/>
      <c r="C412" s="14"/>
      <c r="D412" s="14"/>
      <c r="E412" s="14"/>
      <c r="F412" s="23" t="str">
        <f t="array" ref="F412">IF(G412="","",XLOOKUP(G412,selector_07,selector_07_ids,""))</f>
        <v/>
      </c>
      <c r="G412" s="25"/>
      <c r="H412" s="14"/>
      <c r="I412" s="27"/>
      <c r="J412" s="27"/>
      <c r="K412" s="27"/>
      <c r="L412" s="14"/>
      <c r="M412" s="14"/>
      <c r="AK412" s="19" t="s">
        <v>68</v>
      </c>
      <c r="AL412" s="19" t="s">
        <v>68</v>
      </c>
    </row>
    <row r="413">
      <c r="A413" s="14"/>
      <c r="B413" s="14"/>
      <c r="C413" s="14"/>
      <c r="D413" s="14"/>
      <c r="E413" s="14"/>
      <c r="F413" s="23" t="str">
        <f t="array" ref="F413">IF(G413="","",XLOOKUP(G413,selector_07,selector_07_ids,""))</f>
        <v/>
      </c>
      <c r="G413" s="25"/>
      <c r="H413" s="14"/>
      <c r="I413" s="27"/>
      <c r="J413" s="27"/>
      <c r="K413" s="27"/>
      <c r="L413" s="14"/>
      <c r="M413" s="14"/>
      <c r="AK413" s="19" t="s">
        <v>68</v>
      </c>
      <c r="AL413" s="19" t="s">
        <v>68</v>
      </c>
    </row>
    <row r="414">
      <c r="A414" s="14"/>
      <c r="B414" s="14"/>
      <c r="C414" s="14"/>
      <c r="D414" s="14"/>
      <c r="E414" s="14"/>
      <c r="F414" s="23" t="str">
        <f t="array" ref="F414">IF(G414="","",XLOOKUP(G414,selector_07,selector_07_ids,""))</f>
        <v/>
      </c>
      <c r="G414" s="25"/>
      <c r="H414" s="14"/>
      <c r="I414" s="27"/>
      <c r="J414" s="27"/>
      <c r="K414" s="27"/>
      <c r="L414" s="14"/>
      <c r="M414" s="14"/>
      <c r="AK414" s="19" t="s">
        <v>68</v>
      </c>
      <c r="AL414" s="19" t="s">
        <v>68</v>
      </c>
    </row>
    <row r="415">
      <c r="A415" s="14"/>
      <c r="B415" s="14"/>
      <c r="C415" s="14"/>
      <c r="D415" s="14"/>
      <c r="E415" s="14"/>
      <c r="F415" s="23" t="str">
        <f t="array" ref="F415">IF(G415="","",XLOOKUP(G415,selector_07,selector_07_ids,""))</f>
        <v/>
      </c>
      <c r="G415" s="25"/>
      <c r="H415" s="14"/>
      <c r="I415" s="27"/>
      <c r="J415" s="27"/>
      <c r="K415" s="27"/>
      <c r="L415" s="14"/>
      <c r="M415" s="14"/>
      <c r="AK415" s="19" t="s">
        <v>68</v>
      </c>
      <c r="AL415" s="19" t="s">
        <v>68</v>
      </c>
    </row>
    <row r="416">
      <c r="A416" s="14"/>
      <c r="B416" s="14"/>
      <c r="C416" s="14"/>
      <c r="D416" s="14"/>
      <c r="E416" s="14"/>
      <c r="F416" s="23" t="str">
        <f t="array" ref="F416">IF(G416="","",XLOOKUP(G416,selector_07,selector_07_ids,""))</f>
        <v/>
      </c>
      <c r="G416" s="25"/>
      <c r="H416" s="14"/>
      <c r="I416" s="27"/>
      <c r="J416" s="27"/>
      <c r="K416" s="27"/>
      <c r="L416" s="14"/>
      <c r="M416" s="14"/>
      <c r="AK416" s="19" t="s">
        <v>68</v>
      </c>
      <c r="AL416" s="19" t="s">
        <v>68</v>
      </c>
    </row>
    <row r="417">
      <c r="A417" s="14"/>
      <c r="B417" s="14"/>
      <c r="C417" s="14"/>
      <c r="D417" s="14"/>
      <c r="E417" s="14"/>
      <c r="F417" s="23" t="str">
        <f t="array" ref="F417">IF(G417="","",XLOOKUP(G417,selector_07,selector_07_ids,""))</f>
        <v/>
      </c>
      <c r="G417" s="25"/>
      <c r="H417" s="14"/>
      <c r="I417" s="27"/>
      <c r="J417" s="27"/>
      <c r="K417" s="27"/>
      <c r="L417" s="14"/>
      <c r="M417" s="14"/>
      <c r="AK417" s="19" t="s">
        <v>68</v>
      </c>
      <c r="AL417" s="19" t="s">
        <v>68</v>
      </c>
    </row>
    <row r="418">
      <c r="A418" s="14"/>
      <c r="B418" s="14"/>
      <c r="C418" s="14"/>
      <c r="D418" s="14"/>
      <c r="E418" s="14"/>
      <c r="F418" s="23" t="str">
        <f t="array" ref="F418">IF(G418="","",XLOOKUP(G418,selector_07,selector_07_ids,""))</f>
        <v/>
      </c>
      <c r="G418" s="25"/>
      <c r="H418" s="14"/>
      <c r="I418" s="27"/>
      <c r="J418" s="27"/>
      <c r="K418" s="27"/>
      <c r="L418" s="14"/>
      <c r="M418" s="14"/>
      <c r="AK418" s="19" t="s">
        <v>68</v>
      </c>
      <c r="AL418" s="19" t="s">
        <v>68</v>
      </c>
    </row>
    <row r="419">
      <c r="A419" s="14"/>
      <c r="B419" s="14"/>
      <c r="C419" s="14"/>
      <c r="D419" s="14"/>
      <c r="E419" s="14"/>
      <c r="F419" s="23" t="str">
        <f t="array" ref="F419">IF(G419="","",XLOOKUP(G419,selector_07,selector_07_ids,""))</f>
        <v/>
      </c>
      <c r="G419" s="25"/>
      <c r="H419" s="14"/>
      <c r="I419" s="27"/>
      <c r="J419" s="27"/>
      <c r="K419" s="27"/>
      <c r="L419" s="14"/>
      <c r="M419" s="14"/>
      <c r="AK419" s="19" t="s">
        <v>68</v>
      </c>
      <c r="AL419" s="19" t="s">
        <v>68</v>
      </c>
    </row>
    <row r="420">
      <c r="A420" s="14"/>
      <c r="B420" s="14"/>
      <c r="C420" s="14"/>
      <c r="D420" s="14"/>
      <c r="E420" s="14"/>
      <c r="F420" s="23" t="str">
        <f t="array" ref="F420">IF(G420="","",XLOOKUP(G420,selector_07,selector_07_ids,""))</f>
        <v/>
      </c>
      <c r="G420" s="25"/>
      <c r="H420" s="14"/>
      <c r="I420" s="27"/>
      <c r="J420" s="27"/>
      <c r="K420" s="27"/>
      <c r="L420" s="14"/>
      <c r="M420" s="14"/>
      <c r="AK420" s="19" t="s">
        <v>68</v>
      </c>
      <c r="AL420" s="19" t="s">
        <v>68</v>
      </c>
    </row>
    <row r="421">
      <c r="A421" s="14"/>
      <c r="B421" s="14"/>
      <c r="C421" s="14"/>
      <c r="D421" s="14"/>
      <c r="E421" s="14"/>
      <c r="F421" s="23" t="str">
        <f t="array" ref="F421">IF(G421="","",XLOOKUP(G421,selector_07,selector_07_ids,""))</f>
        <v/>
      </c>
      <c r="G421" s="25"/>
      <c r="H421" s="14"/>
      <c r="I421" s="27"/>
      <c r="J421" s="27"/>
      <c r="K421" s="27"/>
      <c r="L421" s="14"/>
      <c r="M421" s="14"/>
      <c r="AK421" s="19" t="s">
        <v>68</v>
      </c>
      <c r="AL421" s="19" t="s">
        <v>68</v>
      </c>
    </row>
    <row r="422">
      <c r="A422" s="14"/>
      <c r="B422" s="14"/>
      <c r="C422" s="14"/>
      <c r="D422" s="14"/>
      <c r="E422" s="14"/>
      <c r="F422" s="23" t="str">
        <f t="array" ref="F422">IF(G422="","",XLOOKUP(G422,selector_07,selector_07_ids,""))</f>
        <v/>
      </c>
      <c r="G422" s="25"/>
      <c r="H422" s="14"/>
      <c r="I422" s="27"/>
      <c r="J422" s="27"/>
      <c r="K422" s="27"/>
      <c r="L422" s="14"/>
      <c r="M422" s="14"/>
      <c r="AK422" s="19" t="s">
        <v>68</v>
      </c>
      <c r="AL422" s="19" t="s">
        <v>68</v>
      </c>
    </row>
    <row r="423">
      <c r="A423" s="14"/>
      <c r="B423" s="14"/>
      <c r="C423" s="14"/>
      <c r="D423" s="14"/>
      <c r="E423" s="14"/>
      <c r="F423" s="23" t="str">
        <f t="array" ref="F423">IF(G423="","",XLOOKUP(G423,selector_07,selector_07_ids,""))</f>
        <v/>
      </c>
      <c r="G423" s="25"/>
      <c r="H423" s="14"/>
      <c r="I423" s="27"/>
      <c r="J423" s="27"/>
      <c r="K423" s="27"/>
      <c r="L423" s="14"/>
      <c r="M423" s="14"/>
      <c r="AK423" s="19" t="s">
        <v>68</v>
      </c>
      <c r="AL423" s="19" t="s">
        <v>68</v>
      </c>
    </row>
    <row r="424">
      <c r="A424" s="14"/>
      <c r="B424" s="14"/>
      <c r="C424" s="14"/>
      <c r="D424" s="14"/>
      <c r="E424" s="14"/>
      <c r="F424" s="23" t="str">
        <f t="array" ref="F424">IF(G424="","",XLOOKUP(G424,selector_07,selector_07_ids,""))</f>
        <v/>
      </c>
      <c r="G424" s="25"/>
      <c r="H424" s="14"/>
      <c r="I424" s="27"/>
      <c r="J424" s="27"/>
      <c r="K424" s="27"/>
      <c r="L424" s="14"/>
      <c r="M424" s="14"/>
      <c r="AK424" s="19" t="s">
        <v>68</v>
      </c>
      <c r="AL424" s="19" t="s">
        <v>68</v>
      </c>
    </row>
    <row r="425">
      <c r="A425" s="14"/>
      <c r="B425" s="14"/>
      <c r="C425" s="14"/>
      <c r="D425" s="14"/>
      <c r="E425" s="14"/>
      <c r="F425" s="23" t="str">
        <f t="array" ref="F425">IF(G425="","",XLOOKUP(G425,selector_07,selector_07_ids,""))</f>
        <v/>
      </c>
      <c r="G425" s="25"/>
      <c r="H425" s="14"/>
      <c r="I425" s="27"/>
      <c r="J425" s="27"/>
      <c r="K425" s="27"/>
      <c r="L425" s="14"/>
      <c r="M425" s="14"/>
      <c r="AK425" s="19" t="s">
        <v>68</v>
      </c>
      <c r="AL425" s="19" t="s">
        <v>68</v>
      </c>
    </row>
    <row r="426">
      <c r="A426" s="14"/>
      <c r="B426" s="14"/>
      <c r="C426" s="14"/>
      <c r="D426" s="14"/>
      <c r="E426" s="14"/>
      <c r="F426" s="23" t="str">
        <f t="array" ref="F426">IF(G426="","",XLOOKUP(G426,selector_07,selector_07_ids,""))</f>
        <v/>
      </c>
      <c r="G426" s="25"/>
      <c r="H426" s="14"/>
      <c r="I426" s="27"/>
      <c r="J426" s="27"/>
      <c r="K426" s="27"/>
      <c r="L426" s="14"/>
      <c r="M426" s="14"/>
      <c r="AK426" s="19" t="s">
        <v>68</v>
      </c>
      <c r="AL426" s="19" t="s">
        <v>68</v>
      </c>
    </row>
    <row r="427">
      <c r="A427" s="14"/>
      <c r="B427" s="14"/>
      <c r="C427" s="14"/>
      <c r="D427" s="14"/>
      <c r="E427" s="14"/>
      <c r="F427" s="23" t="str">
        <f t="array" ref="F427">IF(G427="","",XLOOKUP(G427,selector_07,selector_07_ids,""))</f>
        <v/>
      </c>
      <c r="G427" s="25"/>
      <c r="H427" s="14"/>
      <c r="I427" s="27"/>
      <c r="J427" s="27"/>
      <c r="K427" s="27"/>
      <c r="L427" s="14"/>
      <c r="M427" s="14"/>
      <c r="AK427" s="19" t="s">
        <v>68</v>
      </c>
      <c r="AL427" s="19" t="s">
        <v>68</v>
      </c>
    </row>
    <row r="428">
      <c r="A428" s="14"/>
      <c r="B428" s="14"/>
      <c r="C428" s="14"/>
      <c r="D428" s="14"/>
      <c r="E428" s="14"/>
      <c r="F428" s="23" t="str">
        <f t="array" ref="F428">IF(G428="","",XLOOKUP(G428,selector_07,selector_07_ids,""))</f>
        <v/>
      </c>
      <c r="G428" s="25"/>
      <c r="H428" s="14"/>
      <c r="I428" s="27"/>
      <c r="J428" s="27"/>
      <c r="K428" s="27"/>
      <c r="L428" s="14"/>
      <c r="M428" s="14"/>
      <c r="AK428" s="19" t="s">
        <v>68</v>
      </c>
      <c r="AL428" s="19" t="s">
        <v>68</v>
      </c>
    </row>
    <row r="429">
      <c r="A429" s="14"/>
      <c r="B429" s="14"/>
      <c r="C429" s="14"/>
      <c r="D429" s="14"/>
      <c r="E429" s="14"/>
      <c r="F429" s="23" t="str">
        <f t="array" ref="F429">IF(G429="","",XLOOKUP(G429,selector_07,selector_07_ids,""))</f>
        <v/>
      </c>
      <c r="G429" s="25"/>
      <c r="H429" s="14"/>
      <c r="I429" s="27"/>
      <c r="J429" s="27"/>
      <c r="K429" s="27"/>
      <c r="L429" s="14"/>
      <c r="M429" s="14"/>
      <c r="AK429" s="19" t="s">
        <v>68</v>
      </c>
      <c r="AL429" s="19" t="s">
        <v>68</v>
      </c>
    </row>
    <row r="430">
      <c r="A430" s="14"/>
      <c r="B430" s="14"/>
      <c r="C430" s="14"/>
      <c r="D430" s="14"/>
      <c r="E430" s="14"/>
      <c r="F430" s="23" t="str">
        <f t="array" ref="F430">IF(G430="","",XLOOKUP(G430,selector_07,selector_07_ids,""))</f>
        <v/>
      </c>
      <c r="G430" s="25"/>
      <c r="H430" s="14"/>
      <c r="I430" s="27"/>
      <c r="J430" s="27"/>
      <c r="K430" s="27"/>
      <c r="L430" s="14"/>
      <c r="M430" s="14"/>
      <c r="AK430" s="19" t="s">
        <v>68</v>
      </c>
      <c r="AL430" s="19" t="s">
        <v>68</v>
      </c>
    </row>
    <row r="431">
      <c r="A431" s="14"/>
      <c r="B431" s="14"/>
      <c r="C431" s="14"/>
      <c r="D431" s="14"/>
      <c r="E431" s="14"/>
      <c r="F431" s="23" t="str">
        <f t="array" ref="F431">IF(G431="","",XLOOKUP(G431,selector_07,selector_07_ids,""))</f>
        <v/>
      </c>
      <c r="G431" s="25"/>
      <c r="H431" s="14"/>
      <c r="I431" s="27"/>
      <c r="J431" s="27"/>
      <c r="K431" s="27"/>
      <c r="L431" s="14"/>
      <c r="M431" s="14"/>
      <c r="AK431" s="19" t="s">
        <v>68</v>
      </c>
      <c r="AL431" s="19" t="s">
        <v>68</v>
      </c>
    </row>
    <row r="432">
      <c r="A432" s="14"/>
      <c r="B432" s="14"/>
      <c r="C432" s="14"/>
      <c r="D432" s="14"/>
      <c r="E432" s="14"/>
      <c r="F432" s="23" t="str">
        <f t="array" ref="F432">IF(G432="","",XLOOKUP(G432,selector_07,selector_07_ids,""))</f>
        <v/>
      </c>
      <c r="G432" s="25"/>
      <c r="H432" s="14"/>
      <c r="I432" s="27"/>
      <c r="J432" s="27"/>
      <c r="K432" s="27"/>
      <c r="L432" s="14"/>
      <c r="M432" s="14"/>
      <c r="AK432" s="19" t="s">
        <v>68</v>
      </c>
      <c r="AL432" s="19" t="s">
        <v>68</v>
      </c>
    </row>
    <row r="433">
      <c r="A433" s="14"/>
      <c r="B433" s="14"/>
      <c r="C433" s="14"/>
      <c r="D433" s="14"/>
      <c r="E433" s="14"/>
      <c r="F433" s="23" t="str">
        <f t="array" ref="F433">IF(G433="","",XLOOKUP(G433,selector_07,selector_07_ids,""))</f>
        <v/>
      </c>
      <c r="G433" s="25"/>
      <c r="H433" s="14"/>
      <c r="I433" s="27"/>
      <c r="J433" s="27"/>
      <c r="K433" s="27"/>
      <c r="L433" s="14"/>
      <c r="M433" s="14"/>
      <c r="AK433" s="19" t="s">
        <v>68</v>
      </c>
      <c r="AL433" s="19" t="s">
        <v>68</v>
      </c>
    </row>
    <row r="434">
      <c r="A434" s="14"/>
      <c r="B434" s="14"/>
      <c r="C434" s="14"/>
      <c r="D434" s="14"/>
      <c r="E434" s="14"/>
      <c r="F434" s="23" t="str">
        <f t="array" ref="F434">IF(G434="","",XLOOKUP(G434,selector_07,selector_07_ids,""))</f>
        <v/>
      </c>
      <c r="G434" s="25"/>
      <c r="H434" s="14"/>
      <c r="I434" s="27"/>
      <c r="J434" s="27"/>
      <c r="K434" s="27"/>
      <c r="L434" s="14"/>
      <c r="M434" s="14"/>
      <c r="AK434" s="19" t="s">
        <v>68</v>
      </c>
      <c r="AL434" s="19" t="s">
        <v>68</v>
      </c>
    </row>
    <row r="435">
      <c r="A435" s="14"/>
      <c r="B435" s="14"/>
      <c r="C435" s="14"/>
      <c r="D435" s="14"/>
      <c r="E435" s="14"/>
      <c r="F435" s="23" t="str">
        <f t="array" ref="F435">IF(G435="","",XLOOKUP(G435,selector_07,selector_07_ids,""))</f>
        <v/>
      </c>
      <c r="G435" s="25"/>
      <c r="H435" s="14"/>
      <c r="I435" s="27"/>
      <c r="J435" s="27"/>
      <c r="K435" s="27"/>
      <c r="L435" s="14"/>
      <c r="M435" s="14"/>
      <c r="AK435" s="19" t="s">
        <v>68</v>
      </c>
      <c r="AL435" s="19" t="s">
        <v>68</v>
      </c>
    </row>
    <row r="436">
      <c r="A436" s="14"/>
      <c r="B436" s="14"/>
      <c r="C436" s="14"/>
      <c r="D436" s="14"/>
      <c r="E436" s="14"/>
      <c r="F436" s="23" t="str">
        <f t="array" ref="F436">IF(G436="","",XLOOKUP(G436,selector_07,selector_07_ids,""))</f>
        <v/>
      </c>
      <c r="G436" s="25"/>
      <c r="H436" s="14"/>
      <c r="I436" s="27"/>
      <c r="J436" s="27"/>
      <c r="K436" s="27"/>
      <c r="L436" s="14"/>
      <c r="M436" s="14"/>
      <c r="AK436" s="19" t="s">
        <v>68</v>
      </c>
      <c r="AL436" s="19" t="s">
        <v>68</v>
      </c>
    </row>
    <row r="437">
      <c r="A437" s="14"/>
      <c r="B437" s="14"/>
      <c r="C437" s="14"/>
      <c r="D437" s="14"/>
      <c r="E437" s="14"/>
      <c r="F437" s="23" t="str">
        <f t="array" ref="F437">IF(G437="","",XLOOKUP(G437,selector_07,selector_07_ids,""))</f>
        <v/>
      </c>
      <c r="G437" s="25"/>
      <c r="H437" s="14"/>
      <c r="I437" s="27"/>
      <c r="J437" s="27"/>
      <c r="K437" s="27"/>
      <c r="L437" s="14"/>
      <c r="M437" s="14"/>
      <c r="AK437" s="19" t="s">
        <v>68</v>
      </c>
      <c r="AL437" s="19" t="s">
        <v>68</v>
      </c>
    </row>
    <row r="438">
      <c r="A438" s="14"/>
      <c r="B438" s="14"/>
      <c r="C438" s="14"/>
      <c r="D438" s="14"/>
      <c r="E438" s="14"/>
      <c r="F438" s="23" t="str">
        <f t="array" ref="F438">IF(G438="","",XLOOKUP(G438,selector_07,selector_07_ids,""))</f>
        <v/>
      </c>
      <c r="G438" s="25"/>
      <c r="H438" s="14"/>
      <c r="I438" s="27"/>
      <c r="J438" s="27"/>
      <c r="K438" s="27"/>
      <c r="L438" s="14"/>
      <c r="M438" s="14"/>
      <c r="AK438" s="19" t="s">
        <v>68</v>
      </c>
      <c r="AL438" s="19" t="s">
        <v>68</v>
      </c>
    </row>
    <row r="439">
      <c r="A439" s="14"/>
      <c r="B439" s="14"/>
      <c r="C439" s="14"/>
      <c r="D439" s="14"/>
      <c r="E439" s="14"/>
      <c r="F439" s="23" t="str">
        <f t="array" ref="F439">IF(G439="","",XLOOKUP(G439,selector_07,selector_07_ids,""))</f>
        <v/>
      </c>
      <c r="G439" s="25"/>
      <c r="H439" s="14"/>
      <c r="I439" s="27"/>
      <c r="J439" s="27"/>
      <c r="K439" s="27"/>
      <c r="L439" s="14"/>
      <c r="M439" s="14"/>
      <c r="AK439" s="19" t="s">
        <v>68</v>
      </c>
      <c r="AL439" s="19" t="s">
        <v>68</v>
      </c>
    </row>
    <row r="440">
      <c r="A440" s="14"/>
      <c r="B440" s="14"/>
      <c r="C440" s="14"/>
      <c r="D440" s="14"/>
      <c r="E440" s="14"/>
      <c r="F440" s="23" t="str">
        <f t="array" ref="F440">IF(G440="","",XLOOKUP(G440,selector_07,selector_07_ids,""))</f>
        <v/>
      </c>
      <c r="G440" s="25"/>
      <c r="H440" s="14"/>
      <c r="I440" s="27"/>
      <c r="J440" s="27"/>
      <c r="K440" s="27"/>
      <c r="L440" s="14"/>
      <c r="M440" s="14"/>
      <c r="AK440" s="19" t="s">
        <v>68</v>
      </c>
      <c r="AL440" s="19" t="s">
        <v>68</v>
      </c>
    </row>
    <row r="441">
      <c r="A441" s="14"/>
      <c r="B441" s="14"/>
      <c r="C441" s="14"/>
      <c r="D441" s="14"/>
      <c r="E441" s="14"/>
      <c r="F441" s="23" t="str">
        <f t="array" ref="F441">IF(G441="","",XLOOKUP(G441,selector_07,selector_07_ids,""))</f>
        <v/>
      </c>
      <c r="G441" s="25"/>
      <c r="H441" s="14"/>
      <c r="I441" s="27"/>
      <c r="J441" s="27"/>
      <c r="K441" s="27"/>
      <c r="L441" s="14"/>
      <c r="M441" s="14"/>
      <c r="AK441" s="19" t="s">
        <v>68</v>
      </c>
      <c r="AL441" s="19" t="s">
        <v>68</v>
      </c>
    </row>
    <row r="442">
      <c r="A442" s="14"/>
      <c r="B442" s="14"/>
      <c r="C442" s="14"/>
      <c r="D442" s="14"/>
      <c r="E442" s="14"/>
      <c r="F442" s="23" t="str">
        <f t="array" ref="F442">IF(G442="","",XLOOKUP(G442,selector_07,selector_07_ids,""))</f>
        <v/>
      </c>
      <c r="G442" s="25"/>
      <c r="H442" s="14"/>
      <c r="I442" s="27"/>
      <c r="J442" s="27"/>
      <c r="K442" s="27"/>
      <c r="L442" s="14"/>
      <c r="M442" s="14"/>
      <c r="AK442" s="19" t="s">
        <v>68</v>
      </c>
      <c r="AL442" s="19" t="s">
        <v>68</v>
      </c>
    </row>
    <row r="443">
      <c r="A443" s="14"/>
      <c r="B443" s="14"/>
      <c r="C443" s="14"/>
      <c r="D443" s="14"/>
      <c r="E443" s="14"/>
      <c r="F443" s="23" t="str">
        <f t="array" ref="F443">IF(G443="","",XLOOKUP(G443,selector_07,selector_07_ids,""))</f>
        <v/>
      </c>
      <c r="G443" s="25"/>
      <c r="H443" s="14"/>
      <c r="I443" s="27"/>
      <c r="J443" s="27"/>
      <c r="K443" s="27"/>
      <c r="L443" s="14"/>
      <c r="M443" s="14"/>
      <c r="AK443" s="19" t="s">
        <v>68</v>
      </c>
      <c r="AL443" s="19" t="s">
        <v>68</v>
      </c>
    </row>
    <row r="444">
      <c r="A444" s="14"/>
      <c r="B444" s="14"/>
      <c r="C444" s="14"/>
      <c r="D444" s="14"/>
      <c r="E444" s="14"/>
      <c r="F444" s="23" t="str">
        <f t="array" ref="F444">IF(G444="","",XLOOKUP(G444,selector_07,selector_07_ids,""))</f>
        <v/>
      </c>
      <c r="G444" s="25"/>
      <c r="H444" s="14"/>
      <c r="I444" s="27"/>
      <c r="J444" s="27"/>
      <c r="K444" s="27"/>
      <c r="L444" s="14"/>
      <c r="M444" s="14"/>
      <c r="AK444" s="19" t="s">
        <v>68</v>
      </c>
      <c r="AL444" s="19" t="s">
        <v>68</v>
      </c>
    </row>
    <row r="445">
      <c r="A445" s="14"/>
      <c r="B445" s="14"/>
      <c r="C445" s="14"/>
      <c r="D445" s="14"/>
      <c r="E445" s="14"/>
      <c r="F445" s="23" t="str">
        <f t="array" ref="F445">IF(G445="","",XLOOKUP(G445,selector_07,selector_07_ids,""))</f>
        <v/>
      </c>
      <c r="G445" s="25"/>
      <c r="H445" s="14"/>
      <c r="I445" s="27"/>
      <c r="J445" s="27"/>
      <c r="K445" s="27"/>
      <c r="L445" s="14"/>
      <c r="M445" s="14"/>
      <c r="AK445" s="19" t="s">
        <v>68</v>
      </c>
      <c r="AL445" s="19" t="s">
        <v>68</v>
      </c>
    </row>
    <row r="446">
      <c r="A446" s="14"/>
      <c r="B446" s="14"/>
      <c r="C446" s="14"/>
      <c r="D446" s="14"/>
      <c r="E446" s="14"/>
      <c r="F446" s="23" t="str">
        <f t="array" ref="F446">IF(G446="","",XLOOKUP(G446,selector_07,selector_07_ids,""))</f>
        <v/>
      </c>
      <c r="G446" s="25"/>
      <c r="H446" s="14"/>
      <c r="I446" s="27"/>
      <c r="J446" s="27"/>
      <c r="K446" s="27"/>
      <c r="L446" s="14"/>
      <c r="M446" s="14"/>
      <c r="AK446" s="19" t="s">
        <v>68</v>
      </c>
      <c r="AL446" s="19" t="s">
        <v>68</v>
      </c>
    </row>
    <row r="447">
      <c r="A447" s="14"/>
      <c r="B447" s="14"/>
      <c r="C447" s="14"/>
      <c r="D447" s="14"/>
      <c r="E447" s="14"/>
      <c r="F447" s="23" t="str">
        <f t="array" ref="F447">IF(G447="","",XLOOKUP(G447,selector_07,selector_07_ids,""))</f>
        <v/>
      </c>
      <c r="G447" s="25"/>
      <c r="H447" s="14"/>
      <c r="I447" s="27"/>
      <c r="J447" s="27"/>
      <c r="K447" s="27"/>
      <c r="L447" s="14"/>
      <c r="M447" s="14"/>
      <c r="AK447" s="19" t="s">
        <v>68</v>
      </c>
      <c r="AL447" s="19" t="s">
        <v>68</v>
      </c>
    </row>
    <row r="448">
      <c r="A448" s="14"/>
      <c r="B448" s="14"/>
      <c r="C448" s="14"/>
      <c r="D448" s="14"/>
      <c r="E448" s="14"/>
      <c r="F448" s="23" t="str">
        <f t="array" ref="F448">IF(G448="","",XLOOKUP(G448,selector_07,selector_07_ids,""))</f>
        <v/>
      </c>
      <c r="G448" s="25"/>
      <c r="H448" s="14"/>
      <c r="I448" s="27"/>
      <c r="J448" s="27"/>
      <c r="K448" s="27"/>
      <c r="L448" s="14"/>
      <c r="M448" s="14"/>
      <c r="AK448" s="19" t="s">
        <v>68</v>
      </c>
      <c r="AL448" s="19" t="s">
        <v>68</v>
      </c>
    </row>
    <row r="449">
      <c r="A449" s="14"/>
      <c r="B449" s="14"/>
      <c r="C449" s="14"/>
      <c r="D449" s="14"/>
      <c r="E449" s="14"/>
      <c r="F449" s="23" t="str">
        <f t="array" ref="F449">IF(G449="","",XLOOKUP(G449,selector_07,selector_07_ids,""))</f>
        <v/>
      </c>
      <c r="G449" s="25"/>
      <c r="H449" s="14"/>
      <c r="I449" s="27"/>
      <c r="J449" s="27"/>
      <c r="K449" s="27"/>
      <c r="L449" s="14"/>
      <c r="M449" s="14"/>
      <c r="AK449" s="19" t="s">
        <v>68</v>
      </c>
      <c r="AL449" s="19" t="s">
        <v>68</v>
      </c>
    </row>
    <row r="450">
      <c r="A450" s="14"/>
      <c r="B450" s="14"/>
      <c r="C450" s="14"/>
      <c r="D450" s="14"/>
      <c r="E450" s="14"/>
      <c r="F450" s="23" t="str">
        <f t="array" ref="F450">IF(G450="","",XLOOKUP(G450,selector_07,selector_07_ids,""))</f>
        <v/>
      </c>
      <c r="G450" s="25"/>
      <c r="H450" s="14"/>
      <c r="I450" s="27"/>
      <c r="J450" s="27"/>
      <c r="K450" s="27"/>
      <c r="L450" s="14"/>
      <c r="M450" s="14"/>
      <c r="AK450" s="19" t="s">
        <v>68</v>
      </c>
      <c r="AL450" s="19" t="s">
        <v>68</v>
      </c>
    </row>
    <row r="451">
      <c r="A451" s="14"/>
      <c r="B451" s="14"/>
      <c r="C451" s="14"/>
      <c r="D451" s="14"/>
      <c r="E451" s="14"/>
      <c r="F451" s="23" t="str">
        <f t="array" ref="F451">IF(G451="","",XLOOKUP(G451,selector_07,selector_07_ids,""))</f>
        <v/>
      </c>
      <c r="G451" s="25"/>
      <c r="H451" s="14"/>
      <c r="I451" s="27"/>
      <c r="J451" s="27"/>
      <c r="K451" s="27"/>
      <c r="L451" s="14"/>
      <c r="M451" s="14"/>
      <c r="AK451" s="19" t="s">
        <v>68</v>
      </c>
      <c r="AL451" s="19" t="s">
        <v>68</v>
      </c>
    </row>
    <row r="452">
      <c r="A452" s="14"/>
      <c r="B452" s="14"/>
      <c r="C452" s="14"/>
      <c r="D452" s="14"/>
      <c r="E452" s="14"/>
      <c r="F452" s="23" t="str">
        <f t="array" ref="F452">IF(G452="","",XLOOKUP(G452,selector_07,selector_07_ids,""))</f>
        <v/>
      </c>
      <c r="G452" s="25"/>
      <c r="H452" s="14"/>
      <c r="I452" s="27"/>
      <c r="J452" s="27"/>
      <c r="K452" s="27"/>
      <c r="L452" s="14"/>
      <c r="M452" s="14"/>
      <c r="AK452" s="19" t="s">
        <v>68</v>
      </c>
      <c r="AL452" s="19" t="s">
        <v>68</v>
      </c>
    </row>
    <row r="453">
      <c r="A453" s="14"/>
      <c r="B453" s="14"/>
      <c r="C453" s="14"/>
      <c r="D453" s="14"/>
      <c r="E453" s="14"/>
      <c r="F453" s="23" t="str">
        <f t="array" ref="F453">IF(G453="","",XLOOKUP(G453,selector_07,selector_07_ids,""))</f>
        <v/>
      </c>
      <c r="G453" s="25"/>
      <c r="H453" s="14"/>
      <c r="I453" s="27"/>
      <c r="J453" s="27"/>
      <c r="K453" s="27"/>
      <c r="L453" s="14"/>
      <c r="M453" s="14"/>
      <c r="AK453" s="19" t="s">
        <v>68</v>
      </c>
      <c r="AL453" s="19" t="s">
        <v>68</v>
      </c>
    </row>
    <row r="454">
      <c r="A454" s="14"/>
      <c r="B454" s="14"/>
      <c r="C454" s="14"/>
      <c r="D454" s="14"/>
      <c r="E454" s="14"/>
      <c r="F454" s="23" t="str">
        <f t="array" ref="F454">IF(G454="","",XLOOKUP(G454,selector_07,selector_07_ids,""))</f>
        <v/>
      </c>
      <c r="G454" s="25"/>
      <c r="H454" s="14"/>
      <c r="I454" s="27"/>
      <c r="J454" s="27"/>
      <c r="K454" s="27"/>
      <c r="L454" s="14"/>
      <c r="M454" s="14"/>
      <c r="AK454" s="19" t="s">
        <v>68</v>
      </c>
      <c r="AL454" s="19" t="s">
        <v>68</v>
      </c>
    </row>
    <row r="455">
      <c r="A455" s="14"/>
      <c r="B455" s="14"/>
      <c r="C455" s="14"/>
      <c r="D455" s="14"/>
      <c r="E455" s="14"/>
      <c r="F455" s="23" t="str">
        <f t="array" ref="F455">IF(G455="","",XLOOKUP(G455,selector_07,selector_07_ids,""))</f>
        <v/>
      </c>
      <c r="G455" s="25"/>
      <c r="H455" s="14"/>
      <c r="I455" s="27"/>
      <c r="J455" s="27"/>
      <c r="K455" s="27"/>
      <c r="L455" s="14"/>
      <c r="M455" s="14"/>
      <c r="AK455" s="19" t="s">
        <v>68</v>
      </c>
      <c r="AL455" s="19" t="s">
        <v>68</v>
      </c>
    </row>
    <row r="456">
      <c r="A456" s="14"/>
      <c r="B456" s="14"/>
      <c r="C456" s="14"/>
      <c r="D456" s="14"/>
      <c r="E456" s="14"/>
      <c r="F456" s="23" t="str">
        <f t="array" ref="F456">IF(G456="","",XLOOKUP(G456,selector_07,selector_07_ids,""))</f>
        <v/>
      </c>
      <c r="G456" s="25"/>
      <c r="H456" s="14"/>
      <c r="I456" s="27"/>
      <c r="J456" s="27"/>
      <c r="K456" s="27"/>
      <c r="L456" s="14"/>
      <c r="M456" s="14"/>
      <c r="AK456" s="19" t="s">
        <v>68</v>
      </c>
      <c r="AL456" s="19" t="s">
        <v>68</v>
      </c>
    </row>
    <row r="457">
      <c r="A457" s="14"/>
      <c r="B457" s="14"/>
      <c r="C457" s="14"/>
      <c r="D457" s="14"/>
      <c r="E457" s="14"/>
      <c r="F457" s="23" t="str">
        <f t="array" ref="F457">IF(G457="","",XLOOKUP(G457,selector_07,selector_07_ids,""))</f>
        <v/>
      </c>
      <c r="G457" s="25"/>
      <c r="H457" s="14"/>
      <c r="I457" s="27"/>
      <c r="J457" s="27"/>
      <c r="K457" s="27"/>
      <c r="L457" s="14"/>
      <c r="M457" s="14"/>
      <c r="AK457" s="19" t="s">
        <v>68</v>
      </c>
      <c r="AL457" s="19" t="s">
        <v>68</v>
      </c>
    </row>
    <row r="458">
      <c r="A458" s="14"/>
      <c r="B458" s="14"/>
      <c r="C458" s="14"/>
      <c r="D458" s="14"/>
      <c r="E458" s="14"/>
      <c r="F458" s="23" t="str">
        <f t="array" ref="F458">IF(G458="","",XLOOKUP(G458,selector_07,selector_07_ids,""))</f>
        <v/>
      </c>
      <c r="G458" s="25"/>
      <c r="H458" s="14"/>
      <c r="I458" s="27"/>
      <c r="J458" s="27"/>
      <c r="K458" s="27"/>
      <c r="L458" s="14"/>
      <c r="M458" s="14"/>
      <c r="AK458" s="19" t="s">
        <v>68</v>
      </c>
      <c r="AL458" s="19" t="s">
        <v>68</v>
      </c>
    </row>
    <row r="459">
      <c r="A459" s="14"/>
      <c r="B459" s="14"/>
      <c r="C459" s="14"/>
      <c r="D459" s="14"/>
      <c r="E459" s="14"/>
      <c r="F459" s="23" t="str">
        <f t="array" ref="F459">IF(G459="","",XLOOKUP(G459,selector_07,selector_07_ids,""))</f>
        <v/>
      </c>
      <c r="G459" s="25"/>
      <c r="H459" s="14"/>
      <c r="I459" s="27"/>
      <c r="J459" s="27"/>
      <c r="K459" s="27"/>
      <c r="L459" s="14"/>
      <c r="M459" s="14"/>
      <c r="AK459" s="19" t="s">
        <v>68</v>
      </c>
      <c r="AL459" s="19" t="s">
        <v>68</v>
      </c>
    </row>
    <row r="460">
      <c r="A460" s="14"/>
      <c r="B460" s="14"/>
      <c r="C460" s="14"/>
      <c r="D460" s="14"/>
      <c r="E460" s="14"/>
      <c r="F460" s="23" t="str">
        <f t="array" ref="F460">IF(G460="","",XLOOKUP(G460,selector_07,selector_07_ids,""))</f>
        <v/>
      </c>
      <c r="G460" s="25"/>
      <c r="H460" s="14"/>
      <c r="I460" s="27"/>
      <c r="J460" s="27"/>
      <c r="K460" s="27"/>
      <c r="L460" s="14"/>
      <c r="M460" s="14"/>
      <c r="AK460" s="19" t="s">
        <v>68</v>
      </c>
      <c r="AL460" s="19" t="s">
        <v>68</v>
      </c>
    </row>
    <row r="461">
      <c r="A461" s="14"/>
      <c r="B461" s="14"/>
      <c r="C461" s="14"/>
      <c r="D461" s="14"/>
      <c r="E461" s="14"/>
      <c r="F461" s="23" t="str">
        <f t="array" ref="F461">IF(G461="","",XLOOKUP(G461,selector_07,selector_07_ids,""))</f>
        <v/>
      </c>
      <c r="G461" s="25"/>
      <c r="H461" s="14"/>
      <c r="I461" s="27"/>
      <c r="J461" s="27"/>
      <c r="K461" s="27"/>
      <c r="L461" s="14"/>
      <c r="M461" s="14"/>
      <c r="AK461" s="19" t="s">
        <v>68</v>
      </c>
      <c r="AL461" s="19" t="s">
        <v>68</v>
      </c>
    </row>
    <row r="462">
      <c r="A462" s="14"/>
      <c r="B462" s="14"/>
      <c r="C462" s="14"/>
      <c r="D462" s="14"/>
      <c r="E462" s="14"/>
      <c r="F462" s="23" t="str">
        <f t="array" ref="F462">IF(G462="","",XLOOKUP(G462,selector_07,selector_07_ids,""))</f>
        <v/>
      </c>
      <c r="G462" s="25"/>
      <c r="H462" s="14"/>
      <c r="I462" s="27"/>
      <c r="J462" s="27"/>
      <c r="K462" s="27"/>
      <c r="L462" s="14"/>
      <c r="M462" s="14"/>
      <c r="AK462" s="19" t="s">
        <v>68</v>
      </c>
      <c r="AL462" s="19" t="s">
        <v>68</v>
      </c>
    </row>
    <row r="463">
      <c r="A463" s="14"/>
      <c r="B463" s="14"/>
      <c r="C463" s="14"/>
      <c r="D463" s="14"/>
      <c r="E463" s="14"/>
      <c r="F463" s="23" t="str">
        <f t="array" ref="F463">IF(G463="","",XLOOKUP(G463,selector_07,selector_07_ids,""))</f>
        <v/>
      </c>
      <c r="G463" s="25"/>
      <c r="H463" s="14"/>
      <c r="I463" s="27"/>
      <c r="J463" s="27"/>
      <c r="K463" s="27"/>
      <c r="L463" s="14"/>
      <c r="M463" s="14"/>
      <c r="AK463" s="19" t="s">
        <v>68</v>
      </c>
      <c r="AL463" s="19" t="s">
        <v>68</v>
      </c>
    </row>
    <row r="464">
      <c r="A464" s="14"/>
      <c r="B464" s="14"/>
      <c r="C464" s="14"/>
      <c r="D464" s="14"/>
      <c r="E464" s="14"/>
      <c r="F464" s="23" t="str">
        <f t="array" ref="F464">IF(G464="","",XLOOKUP(G464,selector_07,selector_07_ids,""))</f>
        <v/>
      </c>
      <c r="G464" s="25"/>
      <c r="H464" s="14"/>
      <c r="I464" s="27"/>
      <c r="J464" s="27"/>
      <c r="K464" s="27"/>
      <c r="L464" s="14"/>
      <c r="M464" s="14"/>
      <c r="AK464" s="19" t="s">
        <v>68</v>
      </c>
      <c r="AL464" s="19" t="s">
        <v>68</v>
      </c>
    </row>
    <row r="465">
      <c r="A465" s="14"/>
      <c r="B465" s="14"/>
      <c r="C465" s="14"/>
      <c r="D465" s="14"/>
      <c r="E465" s="14"/>
      <c r="F465" s="23" t="str">
        <f t="array" ref="F465">IF(G465="","",XLOOKUP(G465,selector_07,selector_07_ids,""))</f>
        <v/>
      </c>
      <c r="G465" s="25"/>
      <c r="H465" s="14"/>
      <c r="I465" s="27"/>
      <c r="J465" s="27"/>
      <c r="K465" s="27"/>
      <c r="L465" s="14"/>
      <c r="M465" s="14"/>
      <c r="AK465" s="19" t="s">
        <v>68</v>
      </c>
      <c r="AL465" s="19" t="s">
        <v>68</v>
      </c>
    </row>
    <row r="466">
      <c r="A466" s="14"/>
      <c r="B466" s="14"/>
      <c r="C466" s="14"/>
      <c r="D466" s="14"/>
      <c r="E466" s="14"/>
      <c r="F466" s="23" t="str">
        <f t="array" ref="F466">IF(G466="","",XLOOKUP(G466,selector_07,selector_07_ids,""))</f>
        <v/>
      </c>
      <c r="G466" s="25"/>
      <c r="H466" s="14"/>
      <c r="I466" s="27"/>
      <c r="J466" s="27"/>
      <c r="K466" s="27"/>
      <c r="L466" s="14"/>
      <c r="M466" s="14"/>
      <c r="AK466" s="19" t="s">
        <v>68</v>
      </c>
      <c r="AL466" s="19" t="s">
        <v>68</v>
      </c>
    </row>
    <row r="467">
      <c r="A467" s="14"/>
      <c r="B467" s="14"/>
      <c r="C467" s="14"/>
      <c r="D467" s="14"/>
      <c r="E467" s="14"/>
      <c r="F467" s="23" t="str">
        <f t="array" ref="F467">IF(G467="","",XLOOKUP(G467,selector_07,selector_07_ids,""))</f>
        <v/>
      </c>
      <c r="G467" s="25"/>
      <c r="H467" s="14"/>
      <c r="I467" s="27"/>
      <c r="J467" s="27"/>
      <c r="K467" s="27"/>
      <c r="L467" s="14"/>
      <c r="M467" s="14"/>
      <c r="AK467" s="19" t="s">
        <v>68</v>
      </c>
      <c r="AL467" s="19" t="s">
        <v>68</v>
      </c>
    </row>
    <row r="468">
      <c r="A468" s="14"/>
      <c r="B468" s="14"/>
      <c r="C468" s="14"/>
      <c r="D468" s="14"/>
      <c r="E468" s="14"/>
      <c r="F468" s="23" t="str">
        <f t="array" ref="F468">IF(G468="","",XLOOKUP(G468,selector_07,selector_07_ids,""))</f>
        <v/>
      </c>
      <c r="G468" s="25"/>
      <c r="H468" s="14"/>
      <c r="I468" s="27"/>
      <c r="J468" s="27"/>
      <c r="K468" s="27"/>
      <c r="L468" s="14"/>
      <c r="M468" s="14"/>
      <c r="AK468" s="19" t="s">
        <v>68</v>
      </c>
      <c r="AL468" s="19" t="s">
        <v>68</v>
      </c>
    </row>
    <row r="469">
      <c r="A469" s="14"/>
      <c r="B469" s="14"/>
      <c r="C469" s="14"/>
      <c r="D469" s="14"/>
      <c r="E469" s="14"/>
      <c r="F469" s="23" t="str">
        <f t="array" ref="F469">IF(G469="","",XLOOKUP(G469,selector_07,selector_07_ids,""))</f>
        <v/>
      </c>
      <c r="G469" s="25"/>
      <c r="H469" s="14"/>
      <c r="I469" s="27"/>
      <c r="J469" s="27"/>
      <c r="K469" s="27"/>
      <c r="L469" s="14"/>
      <c r="M469" s="14"/>
      <c r="AK469" s="19" t="s">
        <v>68</v>
      </c>
      <c r="AL469" s="19" t="s">
        <v>68</v>
      </c>
    </row>
    <row r="470">
      <c r="A470" s="14"/>
      <c r="B470" s="14"/>
      <c r="C470" s="14"/>
      <c r="D470" s="14"/>
      <c r="E470" s="14"/>
      <c r="F470" s="23" t="str">
        <f t="array" ref="F470">IF(G470="","",XLOOKUP(G470,selector_07,selector_07_ids,""))</f>
        <v/>
      </c>
      <c r="G470" s="25"/>
      <c r="H470" s="14"/>
      <c r="I470" s="27"/>
      <c r="J470" s="27"/>
      <c r="K470" s="27"/>
      <c r="L470" s="14"/>
      <c r="M470" s="14"/>
      <c r="AK470" s="19" t="s">
        <v>68</v>
      </c>
      <c r="AL470" s="19" t="s">
        <v>68</v>
      </c>
    </row>
    <row r="471">
      <c r="A471" s="14"/>
      <c r="B471" s="14"/>
      <c r="C471" s="14"/>
      <c r="D471" s="14"/>
      <c r="E471" s="14"/>
      <c r="F471" s="23" t="str">
        <f t="array" ref="F471">IF(G471="","",XLOOKUP(G471,selector_07,selector_07_ids,""))</f>
        <v/>
      </c>
      <c r="G471" s="25"/>
      <c r="H471" s="14"/>
      <c r="I471" s="27"/>
      <c r="J471" s="27"/>
      <c r="K471" s="27"/>
      <c r="L471" s="14"/>
      <c r="M471" s="14"/>
      <c r="AK471" s="19" t="s">
        <v>68</v>
      </c>
      <c r="AL471" s="19" t="s">
        <v>68</v>
      </c>
    </row>
    <row r="472">
      <c r="A472" s="14"/>
      <c r="B472" s="14"/>
      <c r="C472" s="14"/>
      <c r="D472" s="14"/>
      <c r="E472" s="14"/>
      <c r="F472" s="23" t="str">
        <f t="array" ref="F472">IF(G472="","",XLOOKUP(G472,selector_07,selector_07_ids,""))</f>
        <v/>
      </c>
      <c r="G472" s="25"/>
      <c r="H472" s="14"/>
      <c r="I472" s="27"/>
      <c r="J472" s="27"/>
      <c r="K472" s="27"/>
      <c r="L472" s="14"/>
      <c r="M472" s="14"/>
      <c r="AK472" s="19" t="s">
        <v>68</v>
      </c>
      <c r="AL472" s="19" t="s">
        <v>68</v>
      </c>
    </row>
    <row r="473">
      <c r="A473" s="14"/>
      <c r="B473" s="14"/>
      <c r="C473" s="14"/>
      <c r="D473" s="14"/>
      <c r="E473" s="14"/>
      <c r="F473" s="23" t="str">
        <f t="array" ref="F473">IF(G473="","",XLOOKUP(G473,selector_07,selector_07_ids,""))</f>
        <v/>
      </c>
      <c r="G473" s="25"/>
      <c r="H473" s="14"/>
      <c r="I473" s="27"/>
      <c r="J473" s="27"/>
      <c r="K473" s="27"/>
      <c r="L473" s="14"/>
      <c r="M473" s="14"/>
      <c r="AK473" s="19" t="s">
        <v>68</v>
      </c>
      <c r="AL473" s="19" t="s">
        <v>68</v>
      </c>
    </row>
    <row r="474">
      <c r="A474" s="14"/>
      <c r="B474" s="14"/>
      <c r="C474" s="14"/>
      <c r="D474" s="14"/>
      <c r="E474" s="14"/>
      <c r="F474" s="23" t="str">
        <f t="array" ref="F474">IF(G474="","",XLOOKUP(G474,selector_07,selector_07_ids,""))</f>
        <v/>
      </c>
      <c r="G474" s="25"/>
      <c r="H474" s="14"/>
      <c r="I474" s="27"/>
      <c r="J474" s="27"/>
      <c r="K474" s="27"/>
      <c r="L474" s="14"/>
      <c r="M474" s="14"/>
      <c r="AK474" s="19" t="s">
        <v>68</v>
      </c>
      <c r="AL474" s="19" t="s">
        <v>68</v>
      </c>
    </row>
    <row r="475">
      <c r="A475" s="14"/>
      <c r="B475" s="14"/>
      <c r="C475" s="14"/>
      <c r="D475" s="14"/>
      <c r="E475" s="14"/>
      <c r="F475" s="23" t="str">
        <f t="array" ref="F475">IF(G475="","",XLOOKUP(G475,selector_07,selector_07_ids,""))</f>
        <v/>
      </c>
      <c r="G475" s="25"/>
      <c r="H475" s="14"/>
      <c r="I475" s="27"/>
      <c r="J475" s="27"/>
      <c r="K475" s="27"/>
      <c r="L475" s="14"/>
      <c r="M475" s="14"/>
      <c r="AK475" s="19" t="s">
        <v>68</v>
      </c>
      <c r="AL475" s="19" t="s">
        <v>68</v>
      </c>
    </row>
    <row r="476">
      <c r="A476" s="14"/>
      <c r="B476" s="14"/>
      <c r="C476" s="14"/>
      <c r="D476" s="14"/>
      <c r="E476" s="14"/>
      <c r="F476" s="23" t="str">
        <f t="array" ref="F476">IF(G476="","",XLOOKUP(G476,selector_07,selector_07_ids,""))</f>
        <v/>
      </c>
      <c r="G476" s="25"/>
      <c r="H476" s="14"/>
      <c r="I476" s="27"/>
      <c r="J476" s="27"/>
      <c r="K476" s="27"/>
      <c r="L476" s="14"/>
      <c r="M476" s="14"/>
      <c r="AK476" s="19" t="s">
        <v>68</v>
      </c>
      <c r="AL476" s="19" t="s">
        <v>68</v>
      </c>
    </row>
    <row r="477">
      <c r="A477" s="14"/>
      <c r="B477" s="14"/>
      <c r="C477" s="14"/>
      <c r="D477" s="14"/>
      <c r="E477" s="14"/>
      <c r="F477" s="23" t="str">
        <f t="array" ref="F477">IF(G477="","",XLOOKUP(G477,selector_07,selector_07_ids,""))</f>
        <v/>
      </c>
      <c r="G477" s="25"/>
      <c r="H477" s="14"/>
      <c r="I477" s="27"/>
      <c r="J477" s="27"/>
      <c r="K477" s="27"/>
      <c r="L477" s="14"/>
      <c r="M477" s="14"/>
      <c r="AK477" s="19" t="s">
        <v>68</v>
      </c>
      <c r="AL477" s="19" t="s">
        <v>68</v>
      </c>
    </row>
    <row r="478">
      <c r="A478" s="14"/>
      <c r="B478" s="14"/>
      <c r="C478" s="14"/>
      <c r="D478" s="14"/>
      <c r="E478" s="14"/>
      <c r="F478" s="23" t="str">
        <f t="array" ref="F478">IF(G478="","",XLOOKUP(G478,selector_07,selector_07_ids,""))</f>
        <v/>
      </c>
      <c r="G478" s="25"/>
      <c r="H478" s="14"/>
      <c r="I478" s="27"/>
      <c r="J478" s="27"/>
      <c r="K478" s="27"/>
      <c r="L478" s="14"/>
      <c r="M478" s="14"/>
      <c r="AK478" s="19" t="s">
        <v>68</v>
      </c>
      <c r="AL478" s="19" t="s">
        <v>68</v>
      </c>
    </row>
    <row r="479">
      <c r="A479" s="14"/>
      <c r="B479" s="14"/>
      <c r="C479" s="14"/>
      <c r="D479" s="14"/>
      <c r="E479" s="14"/>
      <c r="F479" s="23" t="str">
        <f t="array" ref="F479">IF(G479="","",XLOOKUP(G479,selector_07,selector_07_ids,""))</f>
        <v/>
      </c>
      <c r="G479" s="25"/>
      <c r="H479" s="14"/>
      <c r="I479" s="27"/>
      <c r="J479" s="27"/>
      <c r="K479" s="27"/>
      <c r="L479" s="14"/>
      <c r="M479" s="14"/>
      <c r="AK479" s="19" t="s">
        <v>68</v>
      </c>
      <c r="AL479" s="19" t="s">
        <v>68</v>
      </c>
    </row>
    <row r="480">
      <c r="A480" s="14"/>
      <c r="B480" s="14"/>
      <c r="C480" s="14"/>
      <c r="D480" s="14"/>
      <c r="E480" s="14"/>
      <c r="F480" s="23" t="str">
        <f t="array" ref="F480">IF(G480="","",XLOOKUP(G480,selector_07,selector_07_ids,""))</f>
        <v/>
      </c>
      <c r="G480" s="25"/>
      <c r="H480" s="14"/>
      <c r="I480" s="27"/>
      <c r="J480" s="27"/>
      <c r="K480" s="27"/>
      <c r="L480" s="14"/>
      <c r="M480" s="14"/>
      <c r="AK480" s="19" t="s">
        <v>68</v>
      </c>
      <c r="AL480" s="19" t="s">
        <v>68</v>
      </c>
    </row>
    <row r="481">
      <c r="A481" s="14"/>
      <c r="B481" s="14"/>
      <c r="C481" s="14"/>
      <c r="D481" s="14"/>
      <c r="E481" s="14"/>
      <c r="F481" s="23" t="str">
        <f t="array" ref="F481">IF(G481="","",XLOOKUP(G481,selector_07,selector_07_ids,""))</f>
        <v/>
      </c>
      <c r="G481" s="25"/>
      <c r="H481" s="14"/>
      <c r="I481" s="27"/>
      <c r="J481" s="27"/>
      <c r="K481" s="27"/>
      <c r="L481" s="14"/>
      <c r="M481" s="14"/>
      <c r="AK481" s="19" t="s">
        <v>68</v>
      </c>
      <c r="AL481" s="19" t="s">
        <v>68</v>
      </c>
    </row>
    <row r="482">
      <c r="A482" s="14"/>
      <c r="B482" s="14"/>
      <c r="C482" s="14"/>
      <c r="D482" s="14"/>
      <c r="E482" s="14"/>
      <c r="F482" s="23" t="str">
        <f t="array" ref="F482">IF(G482="","",XLOOKUP(G482,selector_07,selector_07_ids,""))</f>
        <v/>
      </c>
      <c r="G482" s="25"/>
      <c r="H482" s="14"/>
      <c r="I482" s="27"/>
      <c r="J482" s="27"/>
      <c r="K482" s="27"/>
      <c r="L482" s="14"/>
      <c r="M482" s="14"/>
      <c r="AK482" s="19" t="s">
        <v>68</v>
      </c>
      <c r="AL482" s="19" t="s">
        <v>68</v>
      </c>
    </row>
    <row r="483">
      <c r="A483" s="14"/>
      <c r="B483" s="14"/>
      <c r="C483" s="14"/>
      <c r="D483" s="14"/>
      <c r="E483" s="14"/>
      <c r="F483" s="23" t="str">
        <f t="array" ref="F483">IF(G483="","",XLOOKUP(G483,selector_07,selector_07_ids,""))</f>
        <v/>
      </c>
      <c r="G483" s="25"/>
      <c r="H483" s="14"/>
      <c r="I483" s="27"/>
      <c r="J483" s="27"/>
      <c r="K483" s="27"/>
      <c r="L483" s="14"/>
      <c r="M483" s="14"/>
      <c r="AK483" s="19" t="s">
        <v>68</v>
      </c>
      <c r="AL483" s="19" t="s">
        <v>68</v>
      </c>
    </row>
    <row r="484">
      <c r="A484" s="14"/>
      <c r="B484" s="14"/>
      <c r="C484" s="14"/>
      <c r="D484" s="14"/>
      <c r="E484" s="14"/>
      <c r="F484" s="23" t="str">
        <f t="array" ref="F484">IF(G484="","",XLOOKUP(G484,selector_07,selector_07_ids,""))</f>
        <v/>
      </c>
      <c r="G484" s="25"/>
      <c r="H484" s="14"/>
      <c r="I484" s="27"/>
      <c r="J484" s="27"/>
      <c r="K484" s="27"/>
      <c r="L484" s="14"/>
      <c r="M484" s="14"/>
      <c r="AK484" s="19" t="s">
        <v>68</v>
      </c>
      <c r="AL484" s="19" t="s">
        <v>68</v>
      </c>
    </row>
    <row r="485">
      <c r="A485" s="14"/>
      <c r="B485" s="14"/>
      <c r="C485" s="14"/>
      <c r="D485" s="14"/>
      <c r="E485" s="14"/>
      <c r="F485" s="23" t="str">
        <f t="array" ref="F485">IF(G485="","",XLOOKUP(G485,selector_07,selector_07_ids,""))</f>
        <v/>
      </c>
      <c r="G485" s="25"/>
      <c r="H485" s="14"/>
      <c r="I485" s="27"/>
      <c r="J485" s="27"/>
      <c r="K485" s="27"/>
      <c r="L485" s="14"/>
      <c r="M485" s="14"/>
      <c r="AK485" s="19" t="s">
        <v>68</v>
      </c>
      <c r="AL485" s="19" t="s">
        <v>68</v>
      </c>
    </row>
    <row r="486">
      <c r="A486" s="14"/>
      <c r="B486" s="14"/>
      <c r="C486" s="14"/>
      <c r="D486" s="14"/>
      <c r="E486" s="14"/>
      <c r="F486" s="23" t="str">
        <f t="array" ref="F486">IF(G486="","",XLOOKUP(G486,selector_07,selector_07_ids,""))</f>
        <v/>
      </c>
      <c r="G486" s="25"/>
      <c r="H486" s="14"/>
      <c r="I486" s="27"/>
      <c r="J486" s="27"/>
      <c r="K486" s="27"/>
      <c r="L486" s="14"/>
      <c r="M486" s="14"/>
      <c r="AK486" s="19" t="s">
        <v>68</v>
      </c>
      <c r="AL486" s="19" t="s">
        <v>68</v>
      </c>
    </row>
    <row r="487">
      <c r="A487" s="14"/>
      <c r="B487" s="14"/>
      <c r="C487" s="14"/>
      <c r="D487" s="14"/>
      <c r="E487" s="14"/>
      <c r="F487" s="23" t="str">
        <f t="array" ref="F487">IF(G487="","",XLOOKUP(G487,selector_07,selector_07_ids,""))</f>
        <v/>
      </c>
      <c r="G487" s="25"/>
      <c r="H487" s="14"/>
      <c r="I487" s="27"/>
      <c r="J487" s="27"/>
      <c r="K487" s="27"/>
      <c r="L487" s="14"/>
      <c r="M487" s="14"/>
      <c r="AK487" s="19" t="s">
        <v>68</v>
      </c>
      <c r="AL487" s="19" t="s">
        <v>68</v>
      </c>
    </row>
    <row r="488">
      <c r="A488" s="14"/>
      <c r="B488" s="14"/>
      <c r="C488" s="14"/>
      <c r="D488" s="14"/>
      <c r="E488" s="14"/>
      <c r="F488" s="23" t="str">
        <f t="array" ref="F488">IF(G488="","",XLOOKUP(G488,selector_07,selector_07_ids,""))</f>
        <v/>
      </c>
      <c r="G488" s="25"/>
      <c r="H488" s="14"/>
      <c r="I488" s="27"/>
      <c r="J488" s="27"/>
      <c r="K488" s="27"/>
      <c r="L488" s="14"/>
      <c r="M488" s="14"/>
      <c r="AK488" s="19" t="s">
        <v>68</v>
      </c>
      <c r="AL488" s="19" t="s">
        <v>68</v>
      </c>
    </row>
    <row r="489">
      <c r="A489" s="14"/>
      <c r="B489" s="14"/>
      <c r="C489" s="14"/>
      <c r="D489" s="14"/>
      <c r="E489" s="14"/>
      <c r="F489" s="23" t="str">
        <f t="array" ref="F489">IF(G489="","",XLOOKUP(G489,selector_07,selector_07_ids,""))</f>
        <v/>
      </c>
      <c r="G489" s="25"/>
      <c r="H489" s="14"/>
      <c r="I489" s="27"/>
      <c r="J489" s="27"/>
      <c r="K489" s="27"/>
      <c r="L489" s="14"/>
      <c r="M489" s="14"/>
      <c r="AK489" s="19" t="s">
        <v>68</v>
      </c>
      <c r="AL489" s="19" t="s">
        <v>68</v>
      </c>
    </row>
    <row r="490">
      <c r="A490" s="14"/>
      <c r="B490" s="14"/>
      <c r="C490" s="14"/>
      <c r="D490" s="14"/>
      <c r="E490" s="14"/>
      <c r="F490" s="23" t="str">
        <f t="array" ref="F490">IF(G490="","",XLOOKUP(G490,selector_07,selector_07_ids,""))</f>
        <v/>
      </c>
      <c r="G490" s="25"/>
      <c r="H490" s="14"/>
      <c r="I490" s="27"/>
      <c r="J490" s="27"/>
      <c r="K490" s="27"/>
      <c r="L490" s="14"/>
      <c r="M490" s="14"/>
      <c r="AK490" s="19" t="s">
        <v>68</v>
      </c>
      <c r="AL490" s="19" t="s">
        <v>68</v>
      </c>
    </row>
    <row r="491">
      <c r="A491" s="14"/>
      <c r="B491" s="14"/>
      <c r="C491" s="14"/>
      <c r="D491" s="14"/>
      <c r="E491" s="14"/>
      <c r="F491" s="23" t="str">
        <f t="array" ref="F491">IF(G491="","",XLOOKUP(G491,selector_07,selector_07_ids,""))</f>
        <v/>
      </c>
      <c r="G491" s="25"/>
      <c r="H491" s="14"/>
      <c r="I491" s="27"/>
      <c r="J491" s="27"/>
      <c r="K491" s="27"/>
      <c r="L491" s="14"/>
      <c r="M491" s="14"/>
      <c r="AK491" s="19" t="s">
        <v>68</v>
      </c>
      <c r="AL491" s="19" t="s">
        <v>68</v>
      </c>
    </row>
    <row r="492">
      <c r="A492" s="14"/>
      <c r="B492" s="14"/>
      <c r="C492" s="14"/>
      <c r="D492" s="14"/>
      <c r="E492" s="14"/>
      <c r="F492" s="23" t="str">
        <f t="array" ref="F492">IF(G492="","",XLOOKUP(G492,selector_07,selector_07_ids,""))</f>
        <v/>
      </c>
      <c r="G492" s="25"/>
      <c r="H492" s="14"/>
      <c r="I492" s="27"/>
      <c r="J492" s="27"/>
      <c r="K492" s="27"/>
      <c r="L492" s="14"/>
      <c r="M492" s="14"/>
      <c r="AK492" s="19" t="s">
        <v>68</v>
      </c>
      <c r="AL492" s="19" t="s">
        <v>68</v>
      </c>
    </row>
    <row r="493">
      <c r="A493" s="14"/>
      <c r="B493" s="14"/>
      <c r="C493" s="14"/>
      <c r="D493" s="14"/>
      <c r="E493" s="14"/>
      <c r="F493" s="23" t="str">
        <f t="array" ref="F493">IF(G493="","",XLOOKUP(G493,selector_07,selector_07_ids,""))</f>
        <v/>
      </c>
      <c r="G493" s="25"/>
      <c r="H493" s="14"/>
      <c r="I493" s="27"/>
      <c r="J493" s="27"/>
      <c r="K493" s="27"/>
      <c r="L493" s="14"/>
      <c r="M493" s="14"/>
      <c r="AK493" s="19" t="s">
        <v>68</v>
      </c>
      <c r="AL493" s="19" t="s">
        <v>68</v>
      </c>
    </row>
    <row r="494">
      <c r="A494" s="14"/>
      <c r="B494" s="14"/>
      <c r="C494" s="14"/>
      <c r="D494" s="14"/>
      <c r="E494" s="14"/>
      <c r="F494" s="23" t="str">
        <f t="array" ref="F494">IF(G494="","",XLOOKUP(G494,selector_07,selector_07_ids,""))</f>
        <v/>
      </c>
      <c r="G494" s="25"/>
      <c r="H494" s="14"/>
      <c r="I494" s="27"/>
      <c r="J494" s="27"/>
      <c r="K494" s="27"/>
      <c r="L494" s="14"/>
      <c r="M494" s="14"/>
      <c r="AK494" s="19" t="s">
        <v>68</v>
      </c>
      <c r="AL494" s="19" t="s">
        <v>68</v>
      </c>
    </row>
    <row r="495">
      <c r="A495" s="14"/>
      <c r="B495" s="14"/>
      <c r="C495" s="14"/>
      <c r="D495" s="14"/>
      <c r="E495" s="14"/>
      <c r="F495" s="23" t="str">
        <f t="array" ref="F495">IF(G495="","",XLOOKUP(G495,selector_07,selector_07_ids,""))</f>
        <v/>
      </c>
      <c r="G495" s="25"/>
      <c r="H495" s="14"/>
      <c r="I495" s="27"/>
      <c r="J495" s="27"/>
      <c r="K495" s="27"/>
      <c r="L495" s="14"/>
      <c r="M495" s="14"/>
      <c r="AK495" s="19" t="s">
        <v>68</v>
      </c>
      <c r="AL495" s="19" t="s">
        <v>68</v>
      </c>
    </row>
    <row r="496">
      <c r="A496" s="14"/>
      <c r="B496" s="14"/>
      <c r="C496" s="14"/>
      <c r="D496" s="14"/>
      <c r="E496" s="14"/>
      <c r="F496" s="23" t="str">
        <f t="array" ref="F496">IF(G496="","",XLOOKUP(G496,selector_07,selector_07_ids,""))</f>
        <v/>
      </c>
      <c r="G496" s="25"/>
      <c r="H496" s="14"/>
      <c r="I496" s="27"/>
      <c r="J496" s="27"/>
      <c r="K496" s="27"/>
      <c r="L496" s="14"/>
      <c r="M496" s="14"/>
      <c r="AK496" s="19" t="s">
        <v>68</v>
      </c>
      <c r="AL496" s="19" t="s">
        <v>68</v>
      </c>
    </row>
    <row r="497">
      <c r="A497" s="14"/>
      <c r="B497" s="14"/>
      <c r="C497" s="14"/>
      <c r="D497" s="14"/>
      <c r="E497" s="14"/>
      <c r="F497" s="23" t="str">
        <f t="array" ref="F497">IF(G497="","",XLOOKUP(G497,selector_07,selector_07_ids,""))</f>
        <v/>
      </c>
      <c r="G497" s="25"/>
      <c r="H497" s="14"/>
      <c r="I497" s="27"/>
      <c r="J497" s="27"/>
      <c r="K497" s="27"/>
      <c r="L497" s="14"/>
      <c r="M497" s="14"/>
      <c r="AK497" s="19" t="s">
        <v>68</v>
      </c>
      <c r="AL497" s="19" t="s">
        <v>68</v>
      </c>
    </row>
    <row r="498">
      <c r="A498" s="14"/>
      <c r="B498" s="14"/>
      <c r="C498" s="14"/>
      <c r="D498" s="14"/>
      <c r="E498" s="14"/>
      <c r="F498" s="23" t="str">
        <f t="array" ref="F498">IF(G498="","",XLOOKUP(G498,selector_07,selector_07_ids,""))</f>
        <v/>
      </c>
      <c r="G498" s="25"/>
      <c r="H498" s="14"/>
      <c r="I498" s="27"/>
      <c r="J498" s="27"/>
      <c r="K498" s="27"/>
      <c r="L498" s="14"/>
      <c r="M498" s="14"/>
      <c r="AK498" s="19" t="s">
        <v>68</v>
      </c>
      <c r="AL498" s="19" t="s">
        <v>68</v>
      </c>
    </row>
    <row r="499">
      <c r="A499" s="14"/>
      <c r="B499" s="14"/>
      <c r="C499" s="14"/>
      <c r="D499" s="14"/>
      <c r="E499" s="14"/>
      <c r="F499" s="23" t="str">
        <f t="array" ref="F499">IF(G499="","",XLOOKUP(G499,selector_07,selector_07_ids,""))</f>
        <v/>
      </c>
      <c r="G499" s="25"/>
      <c r="H499" s="14"/>
      <c r="I499" s="27"/>
      <c r="J499" s="27"/>
      <c r="K499" s="27"/>
      <c r="L499" s="14"/>
      <c r="M499" s="14"/>
      <c r="AK499" s="19" t="s">
        <v>68</v>
      </c>
      <c r="AL499" s="19" t="s">
        <v>68</v>
      </c>
    </row>
    <row r="500">
      <c r="A500" s="14"/>
      <c r="B500" s="14"/>
      <c r="C500" s="14"/>
      <c r="D500" s="14"/>
      <c r="E500" s="14"/>
      <c r="F500" s="23" t="str">
        <f t="array" ref="F500">IF(G500="","",XLOOKUP(G500,selector_07,selector_07_ids,""))</f>
        <v/>
      </c>
      <c r="G500" s="25"/>
      <c r="H500" s="14"/>
      <c r="I500" s="27"/>
      <c r="J500" s="27"/>
      <c r="K500" s="27"/>
      <c r="L500" s="14"/>
      <c r="M500" s="14"/>
      <c r="AK500" s="19" t="s">
        <v>68</v>
      </c>
      <c r="AL500" s="19" t="s">
        <v>68</v>
      </c>
    </row>
    <row r="501">
      <c r="A501" s="14"/>
      <c r="B501" s="14"/>
      <c r="C501" s="14"/>
      <c r="D501" s="14"/>
      <c r="E501" s="14"/>
      <c r="F501" s="23" t="str">
        <f t="array" ref="F501">IF(G501="","",XLOOKUP(G501,selector_07,selector_07_ids,""))</f>
        <v/>
      </c>
      <c r="G501" s="25"/>
      <c r="H501" s="14"/>
      <c r="I501" s="27"/>
      <c r="J501" s="27"/>
      <c r="K501" s="27"/>
      <c r="L501" s="14"/>
      <c r="M501" s="14"/>
      <c r="AK501" s="19" t="s">
        <v>68</v>
      </c>
      <c r="AL501" s="19" t="s">
        <v>68</v>
      </c>
    </row>
    <row r="502">
      <c r="A502" s="14"/>
      <c r="B502" s="14"/>
      <c r="C502" s="14"/>
      <c r="D502" s="14"/>
      <c r="E502" s="14"/>
      <c r="F502" s="23" t="str">
        <f t="array" ref="F502">IF(G502="","",XLOOKUP(G502,selector_07,selector_07_ids,""))</f>
        <v/>
      </c>
      <c r="G502" s="25"/>
      <c r="H502" s="14"/>
      <c r="I502" s="27"/>
      <c r="J502" s="27"/>
      <c r="K502" s="27"/>
      <c r="L502" s="14"/>
      <c r="M502" s="14"/>
      <c r="AK502" s="19" t="s">
        <v>68</v>
      </c>
      <c r="AL502" s="19" t="s">
        <v>68</v>
      </c>
    </row>
    <row r="503">
      <c r="A503" s="14"/>
      <c r="B503" s="14"/>
      <c r="C503" s="14"/>
      <c r="D503" s="14"/>
      <c r="E503" s="14"/>
      <c r="F503" s="23" t="str">
        <f t="array" ref="F503">IF(G503="","",XLOOKUP(G503,selector_07,selector_07_ids,""))</f>
        <v/>
      </c>
      <c r="G503" s="25"/>
      <c r="H503" s="14"/>
      <c r="I503" s="27"/>
      <c r="J503" s="27"/>
      <c r="K503" s="27"/>
      <c r="L503" s="14"/>
      <c r="M503" s="14"/>
      <c r="AK503" s="19" t="s">
        <v>68</v>
      </c>
      <c r="AL503" s="19" t="s">
        <v>68</v>
      </c>
    </row>
    <row r="504">
      <c r="A504" s="14"/>
      <c r="B504" s="14"/>
      <c r="C504" s="14"/>
      <c r="D504" s="14"/>
      <c r="E504" s="14"/>
      <c r="F504" s="23" t="str">
        <f t="array" ref="F504">IF(G504="","",XLOOKUP(G504,selector_07,selector_07_ids,""))</f>
        <v/>
      </c>
      <c r="G504" s="25"/>
      <c r="H504" s="14"/>
      <c r="I504" s="27"/>
      <c r="J504" s="27"/>
      <c r="K504" s="27"/>
      <c r="L504" s="14"/>
      <c r="M504" s="14"/>
      <c r="AK504" s="19" t="s">
        <v>68</v>
      </c>
      <c r="AL504" s="19" t="s">
        <v>68</v>
      </c>
    </row>
    <row r="505">
      <c r="A505" s="14"/>
      <c r="B505" s="14"/>
      <c r="C505" s="14"/>
      <c r="D505" s="14"/>
      <c r="E505" s="14"/>
      <c r="F505" s="23" t="str">
        <f t="array" ref="F505">IF(G505="","",XLOOKUP(G505,selector_07,selector_07_ids,""))</f>
        <v/>
      </c>
      <c r="G505" s="25"/>
      <c r="H505" s="14"/>
      <c r="I505" s="27"/>
      <c r="J505" s="27"/>
      <c r="K505" s="27"/>
      <c r="L505" s="14"/>
      <c r="M505" s="14"/>
      <c r="AK505" s="19" t="s">
        <v>68</v>
      </c>
      <c r="AL505" s="19" t="s">
        <v>68</v>
      </c>
    </row>
    <row r="506">
      <c r="A506" s="14"/>
      <c r="B506" s="14"/>
      <c r="C506" s="14"/>
      <c r="D506" s="14"/>
      <c r="E506" s="14"/>
      <c r="F506" s="23" t="str">
        <f t="array" ref="F506">IF(G506="","",XLOOKUP(G506,selector_07,selector_07_ids,""))</f>
        <v/>
      </c>
      <c r="G506" s="25"/>
      <c r="H506" s="14"/>
      <c r="I506" s="27"/>
      <c r="J506" s="27"/>
      <c r="K506" s="27"/>
      <c r="L506" s="14"/>
      <c r="M506" s="14"/>
      <c r="AK506" s="19" t="s">
        <v>68</v>
      </c>
      <c r="AL506" s="19" t="s">
        <v>68</v>
      </c>
    </row>
    <row r="507">
      <c r="A507" s="14"/>
      <c r="B507" s="14"/>
      <c r="C507" s="14"/>
      <c r="D507" s="14"/>
      <c r="E507" s="14"/>
      <c r="F507" s="23" t="str">
        <f t="array" ref="F507">IF(G507="","",XLOOKUP(G507,selector_07,selector_07_ids,""))</f>
        <v/>
      </c>
      <c r="G507" s="25"/>
      <c r="H507" s="14"/>
      <c r="I507" s="27"/>
      <c r="J507" s="27"/>
      <c r="K507" s="27"/>
      <c r="L507" s="14"/>
      <c r="M507" s="14"/>
      <c r="AK507" s="19" t="s">
        <v>68</v>
      </c>
      <c r="AL507" s="19" t="s">
        <v>68</v>
      </c>
    </row>
    <row r="508">
      <c r="A508" s="14"/>
      <c r="B508" s="14"/>
      <c r="C508" s="14"/>
      <c r="D508" s="14"/>
      <c r="E508" s="14"/>
      <c r="F508" s="23" t="str">
        <f t="array" ref="F508">IF(G508="","",XLOOKUP(G508,selector_07,selector_07_ids,""))</f>
        <v/>
      </c>
      <c r="G508" s="25"/>
      <c r="H508" s="14"/>
      <c r="I508" s="27"/>
      <c r="J508" s="27"/>
      <c r="K508" s="27"/>
      <c r="L508" s="14"/>
      <c r="M508" s="14"/>
      <c r="AK508" s="19" t="s">
        <v>68</v>
      </c>
      <c r="AL508" s="19" t="s">
        <v>68</v>
      </c>
    </row>
    <row r="509">
      <c r="A509" s="14"/>
      <c r="B509" s="14"/>
      <c r="C509" s="14"/>
      <c r="D509" s="14"/>
      <c r="E509" s="14"/>
      <c r="F509" s="23" t="str">
        <f t="array" ref="F509">IF(G509="","",XLOOKUP(G509,selector_07,selector_07_ids,""))</f>
        <v/>
      </c>
      <c r="G509" s="25"/>
      <c r="H509" s="14"/>
      <c r="I509" s="27"/>
      <c r="J509" s="27"/>
      <c r="K509" s="27"/>
      <c r="L509" s="14"/>
      <c r="M509" s="14"/>
      <c r="AK509" s="19" t="s">
        <v>68</v>
      </c>
      <c r="AL509" s="19" t="s">
        <v>68</v>
      </c>
    </row>
    <row r="510">
      <c r="A510" s="14"/>
      <c r="B510" s="14"/>
      <c r="C510" s="14"/>
      <c r="D510" s="14"/>
      <c r="E510" s="14"/>
      <c r="F510" s="23" t="str">
        <f t="array" ref="F510">IF(G510="","",XLOOKUP(G510,selector_07,selector_07_ids,""))</f>
        <v/>
      </c>
      <c r="G510" s="25"/>
      <c r="H510" s="14"/>
      <c r="I510" s="27"/>
      <c r="J510" s="27"/>
      <c r="K510" s="27"/>
      <c r="L510" s="14"/>
      <c r="M510" s="14"/>
      <c r="AK510" s="19" t="s">
        <v>68</v>
      </c>
      <c r="AL510" s="19" t="s">
        <v>68</v>
      </c>
    </row>
    <row r="511">
      <c r="A511" s="14"/>
      <c r="B511" s="14"/>
      <c r="C511" s="14"/>
      <c r="D511" s="14"/>
      <c r="E511" s="14"/>
      <c r="F511" s="23" t="str">
        <f t="array" ref="F511">IF(G511="","",XLOOKUP(G511,selector_07,selector_07_ids,""))</f>
        <v/>
      </c>
      <c r="G511" s="25"/>
      <c r="H511" s="14"/>
      <c r="I511" s="27"/>
      <c r="J511" s="27"/>
      <c r="K511" s="27"/>
      <c r="L511" s="14"/>
      <c r="M511" s="14"/>
      <c r="AK511" s="19" t="s">
        <v>68</v>
      </c>
      <c r="AL511" s="19" t="s">
        <v>68</v>
      </c>
    </row>
    <row r="512">
      <c r="A512" s="14"/>
      <c r="B512" s="14"/>
      <c r="C512" s="14"/>
      <c r="D512" s="14"/>
      <c r="E512" s="14"/>
      <c r="F512" s="23" t="str">
        <f t="array" ref="F512">IF(G512="","",XLOOKUP(G512,selector_07,selector_07_ids,""))</f>
        <v/>
      </c>
      <c r="G512" s="25"/>
      <c r="H512" s="14"/>
      <c r="I512" s="27"/>
      <c r="J512" s="27"/>
      <c r="K512" s="27"/>
      <c r="L512" s="14"/>
      <c r="M512" s="14"/>
      <c r="AK512" s="19" t="s">
        <v>68</v>
      </c>
      <c r="AL512" s="19" t="s">
        <v>68</v>
      </c>
    </row>
    <row r="513">
      <c r="A513" s="14"/>
      <c r="B513" s="14"/>
      <c r="C513" s="14"/>
      <c r="D513" s="14"/>
      <c r="E513" s="14"/>
      <c r="F513" s="23" t="str">
        <f t="array" ref="F513">IF(G513="","",XLOOKUP(G513,selector_07,selector_07_ids,""))</f>
        <v/>
      </c>
      <c r="G513" s="25"/>
      <c r="H513" s="14"/>
      <c r="I513" s="27"/>
      <c r="J513" s="27"/>
      <c r="K513" s="27"/>
      <c r="L513" s="14"/>
      <c r="M513" s="14"/>
      <c r="AK513" s="19" t="s">
        <v>68</v>
      </c>
      <c r="AL513" s="19" t="s">
        <v>68</v>
      </c>
    </row>
    <row r="514">
      <c r="A514" s="14"/>
      <c r="B514" s="14"/>
      <c r="C514" s="14"/>
      <c r="D514" s="14"/>
      <c r="E514" s="14"/>
      <c r="F514" s="23" t="str">
        <f t="array" ref="F514">IF(G514="","",XLOOKUP(G514,selector_07,selector_07_ids,""))</f>
        <v/>
      </c>
      <c r="G514" s="25"/>
      <c r="H514" s="14"/>
      <c r="I514" s="27"/>
      <c r="J514" s="27"/>
      <c r="K514" s="27"/>
      <c r="L514" s="14"/>
      <c r="M514" s="14"/>
      <c r="AK514" s="19" t="s">
        <v>68</v>
      </c>
      <c r="AL514" s="19" t="s">
        <v>68</v>
      </c>
    </row>
    <row r="515">
      <c r="A515" s="14"/>
      <c r="B515" s="14"/>
      <c r="C515" s="14"/>
      <c r="D515" s="14"/>
      <c r="E515" s="14"/>
      <c r="F515" s="23" t="str">
        <f t="array" ref="F515">IF(G515="","",XLOOKUP(G515,selector_07,selector_07_ids,""))</f>
        <v/>
      </c>
      <c r="G515" s="25"/>
      <c r="H515" s="14"/>
      <c r="I515" s="27"/>
      <c r="J515" s="27"/>
      <c r="K515" s="27"/>
      <c r="L515" s="14"/>
      <c r="M515" s="14"/>
      <c r="AK515" s="19" t="s">
        <v>68</v>
      </c>
      <c r="AL515" s="19" t="s">
        <v>68</v>
      </c>
    </row>
    <row r="516">
      <c r="A516" s="14"/>
      <c r="B516" s="14"/>
      <c r="C516" s="14"/>
      <c r="D516" s="14"/>
      <c r="E516" s="14"/>
      <c r="F516" s="23" t="str">
        <f t="array" ref="F516">IF(G516="","",XLOOKUP(G516,selector_07,selector_07_ids,""))</f>
        <v/>
      </c>
      <c r="G516" s="25"/>
      <c r="H516" s="14"/>
      <c r="I516" s="27"/>
      <c r="J516" s="27"/>
      <c r="K516" s="27"/>
      <c r="L516" s="14"/>
      <c r="M516" s="14"/>
      <c r="AK516" s="19" t="s">
        <v>68</v>
      </c>
      <c r="AL516" s="19" t="s">
        <v>68</v>
      </c>
    </row>
    <row r="517">
      <c r="A517" s="14"/>
      <c r="B517" s="14"/>
      <c r="C517" s="14"/>
      <c r="D517" s="14"/>
      <c r="E517" s="14"/>
      <c r="F517" s="23" t="str">
        <f t="array" ref="F517">IF(G517="","",XLOOKUP(G517,selector_07,selector_07_ids,""))</f>
        <v/>
      </c>
      <c r="G517" s="25"/>
      <c r="H517" s="14"/>
      <c r="I517" s="27"/>
      <c r="J517" s="27"/>
      <c r="K517" s="27"/>
      <c r="L517" s="14"/>
      <c r="M517" s="14"/>
      <c r="AK517" s="19" t="s">
        <v>68</v>
      </c>
      <c r="AL517" s="19" t="s">
        <v>68</v>
      </c>
    </row>
    <row r="518">
      <c r="A518" s="14"/>
      <c r="B518" s="14"/>
      <c r="C518" s="14"/>
      <c r="D518" s="14"/>
      <c r="E518" s="14"/>
      <c r="F518" s="23" t="str">
        <f t="array" ref="F518">IF(G518="","",XLOOKUP(G518,selector_07,selector_07_ids,""))</f>
        <v/>
      </c>
      <c r="G518" s="25"/>
      <c r="H518" s="14"/>
      <c r="I518" s="27"/>
      <c r="J518" s="27"/>
      <c r="K518" s="27"/>
      <c r="L518" s="14"/>
      <c r="M518" s="14"/>
      <c r="AK518" s="19" t="s">
        <v>68</v>
      </c>
      <c r="AL518" s="19" t="s">
        <v>68</v>
      </c>
    </row>
    <row r="519">
      <c r="A519" s="14"/>
      <c r="B519" s="14"/>
      <c r="C519" s="14"/>
      <c r="D519" s="14"/>
      <c r="E519" s="14"/>
      <c r="F519" s="23" t="str">
        <f t="array" ref="F519">IF(G519="","",XLOOKUP(G519,selector_07,selector_07_ids,""))</f>
        <v/>
      </c>
      <c r="G519" s="25"/>
      <c r="H519" s="14"/>
      <c r="I519" s="27"/>
      <c r="J519" s="27"/>
      <c r="K519" s="27"/>
      <c r="L519" s="14"/>
      <c r="M519" s="14"/>
      <c r="AK519" s="19" t="s">
        <v>68</v>
      </c>
      <c r="AL519" s="19" t="s">
        <v>68</v>
      </c>
    </row>
    <row r="520">
      <c r="A520" s="14"/>
      <c r="B520" s="14"/>
      <c r="C520" s="14"/>
      <c r="D520" s="14"/>
      <c r="E520" s="14"/>
      <c r="F520" s="23" t="str">
        <f t="array" ref="F520">IF(G520="","",XLOOKUP(G520,selector_07,selector_07_ids,""))</f>
        <v/>
      </c>
      <c r="G520" s="25"/>
      <c r="H520" s="14"/>
      <c r="I520" s="27"/>
      <c r="J520" s="27"/>
      <c r="K520" s="27"/>
      <c r="L520" s="14"/>
      <c r="M520" s="14"/>
      <c r="AK520" s="19" t="s">
        <v>68</v>
      </c>
      <c r="AL520" s="19" t="s">
        <v>68</v>
      </c>
    </row>
    <row r="521">
      <c r="A521" s="14"/>
      <c r="B521" s="14"/>
      <c r="C521" s="14"/>
      <c r="D521" s="14"/>
      <c r="E521" s="14"/>
      <c r="F521" s="23" t="str">
        <f t="array" ref="F521">IF(G521="","",XLOOKUP(G521,selector_07,selector_07_ids,""))</f>
        <v/>
      </c>
      <c r="G521" s="25"/>
      <c r="H521" s="14"/>
      <c r="I521" s="27"/>
      <c r="J521" s="27"/>
      <c r="K521" s="27"/>
      <c r="L521" s="14"/>
      <c r="M521" s="14"/>
      <c r="AK521" s="19" t="s">
        <v>68</v>
      </c>
      <c r="AL521" s="19" t="s">
        <v>68</v>
      </c>
    </row>
    <row r="522">
      <c r="A522" s="14"/>
      <c r="B522" s="14"/>
      <c r="C522" s="14"/>
      <c r="D522" s="14"/>
      <c r="E522" s="14"/>
      <c r="F522" s="23" t="str">
        <f t="array" ref="F522">IF(G522="","",XLOOKUP(G522,selector_07,selector_07_ids,""))</f>
        <v/>
      </c>
      <c r="G522" s="25"/>
      <c r="H522" s="14"/>
      <c r="I522" s="27"/>
      <c r="J522" s="27"/>
      <c r="K522" s="27"/>
      <c r="L522" s="14"/>
      <c r="M522" s="14"/>
      <c r="AK522" s="19" t="s">
        <v>68</v>
      </c>
      <c r="AL522" s="19" t="s">
        <v>68</v>
      </c>
    </row>
    <row r="523">
      <c r="A523" s="14"/>
      <c r="B523" s="14"/>
      <c r="C523" s="14"/>
      <c r="D523" s="14"/>
      <c r="E523" s="14"/>
      <c r="F523" s="23" t="str">
        <f t="array" ref="F523">IF(G523="","",XLOOKUP(G523,selector_07,selector_07_ids,""))</f>
        <v/>
      </c>
      <c r="G523" s="25"/>
      <c r="H523" s="14"/>
      <c r="I523" s="27"/>
      <c r="J523" s="27"/>
      <c r="K523" s="27"/>
      <c r="L523" s="14"/>
      <c r="M523" s="14"/>
      <c r="AK523" s="19" t="s">
        <v>68</v>
      </c>
      <c r="AL523" s="19" t="s">
        <v>68</v>
      </c>
    </row>
    <row r="524">
      <c r="A524" s="14"/>
      <c r="B524" s="14"/>
      <c r="C524" s="14"/>
      <c r="D524" s="14"/>
      <c r="E524" s="14"/>
      <c r="F524" s="23" t="str">
        <f t="array" ref="F524">IF(G524="","",XLOOKUP(G524,selector_07,selector_07_ids,""))</f>
        <v/>
      </c>
      <c r="G524" s="25"/>
      <c r="H524" s="14"/>
      <c r="I524" s="27"/>
      <c r="J524" s="27"/>
      <c r="K524" s="27"/>
      <c r="L524" s="14"/>
      <c r="M524" s="14"/>
      <c r="AK524" s="19" t="s">
        <v>68</v>
      </c>
      <c r="AL524" s="19" t="s">
        <v>68</v>
      </c>
    </row>
    <row r="525">
      <c r="A525" s="14"/>
      <c r="B525" s="14"/>
      <c r="C525" s="14"/>
      <c r="D525" s="14"/>
      <c r="E525" s="14"/>
      <c r="F525" s="23" t="str">
        <f t="array" ref="F525">IF(G525="","",XLOOKUP(G525,selector_07,selector_07_ids,""))</f>
        <v/>
      </c>
      <c r="G525" s="25"/>
      <c r="H525" s="14"/>
      <c r="I525" s="27"/>
      <c r="J525" s="27"/>
      <c r="K525" s="27"/>
      <c r="L525" s="14"/>
      <c r="M525" s="14"/>
      <c r="AK525" s="19" t="s">
        <v>68</v>
      </c>
      <c r="AL525" s="19" t="s">
        <v>68</v>
      </c>
    </row>
    <row r="526">
      <c r="A526" s="14"/>
      <c r="B526" s="14"/>
      <c r="C526" s="14"/>
      <c r="D526" s="14"/>
      <c r="E526" s="14"/>
      <c r="F526" s="23" t="str">
        <f t="array" ref="F526">IF(G526="","",XLOOKUP(G526,selector_07,selector_07_ids,""))</f>
        <v/>
      </c>
      <c r="G526" s="25"/>
      <c r="H526" s="14"/>
      <c r="I526" s="27"/>
      <c r="J526" s="27"/>
      <c r="K526" s="27"/>
      <c r="L526" s="14"/>
      <c r="M526" s="14"/>
      <c r="AK526" s="19" t="s">
        <v>68</v>
      </c>
      <c r="AL526" s="19" t="s">
        <v>68</v>
      </c>
    </row>
    <row r="527">
      <c r="A527" s="14"/>
      <c r="B527" s="14"/>
      <c r="C527" s="14"/>
      <c r="D527" s="14"/>
      <c r="E527" s="14"/>
      <c r="F527" s="23" t="str">
        <f t="array" ref="F527">IF(G527="","",XLOOKUP(G527,selector_07,selector_07_ids,""))</f>
        <v/>
      </c>
      <c r="G527" s="25"/>
      <c r="H527" s="14"/>
      <c r="I527" s="27"/>
      <c r="J527" s="27"/>
      <c r="K527" s="27"/>
      <c r="L527" s="14"/>
      <c r="M527" s="14"/>
      <c r="AK527" s="19" t="s">
        <v>68</v>
      </c>
      <c r="AL527" s="19" t="s">
        <v>68</v>
      </c>
    </row>
    <row r="528">
      <c r="A528" s="14"/>
      <c r="B528" s="14"/>
      <c r="C528" s="14"/>
      <c r="D528" s="14"/>
      <c r="E528" s="14"/>
      <c r="F528" s="23" t="str">
        <f t="array" ref="F528">IF(G528="","",XLOOKUP(G528,selector_07,selector_07_ids,""))</f>
        <v/>
      </c>
      <c r="G528" s="25"/>
      <c r="H528" s="14"/>
      <c r="I528" s="27"/>
      <c r="J528" s="27"/>
      <c r="K528" s="27"/>
      <c r="L528" s="14"/>
      <c r="M528" s="14"/>
      <c r="AK528" s="19" t="s">
        <v>68</v>
      </c>
      <c r="AL528" s="19" t="s">
        <v>68</v>
      </c>
    </row>
    <row r="529">
      <c r="A529" s="14"/>
      <c r="B529" s="14"/>
      <c r="C529" s="14"/>
      <c r="D529" s="14"/>
      <c r="E529" s="14"/>
      <c r="F529" s="23" t="str">
        <f t="array" ref="F529">IF(G529="","",XLOOKUP(G529,selector_07,selector_07_ids,""))</f>
        <v/>
      </c>
      <c r="G529" s="25"/>
      <c r="H529" s="14"/>
      <c r="I529" s="27"/>
      <c r="J529" s="27"/>
      <c r="K529" s="27"/>
      <c r="L529" s="14"/>
      <c r="M529" s="14"/>
      <c r="AK529" s="19" t="s">
        <v>68</v>
      </c>
      <c r="AL529" s="19" t="s">
        <v>68</v>
      </c>
    </row>
    <row r="530">
      <c r="A530" s="14"/>
      <c r="B530" s="14"/>
      <c r="C530" s="14"/>
      <c r="D530" s="14"/>
      <c r="E530" s="14"/>
      <c r="F530" s="23" t="str">
        <f t="array" ref="F530">IF(G530="","",XLOOKUP(G530,selector_07,selector_07_ids,""))</f>
        <v/>
      </c>
      <c r="G530" s="25"/>
      <c r="H530" s="14"/>
      <c r="I530" s="27"/>
      <c r="J530" s="27"/>
      <c r="K530" s="27"/>
      <c r="L530" s="14"/>
      <c r="M530" s="14"/>
      <c r="AK530" s="19" t="s">
        <v>68</v>
      </c>
      <c r="AL530" s="19" t="s">
        <v>68</v>
      </c>
    </row>
    <row r="531">
      <c r="A531" s="14"/>
      <c r="B531" s="14"/>
      <c r="C531" s="14"/>
      <c r="D531" s="14"/>
      <c r="E531" s="14"/>
      <c r="F531" s="23" t="str">
        <f t="array" ref="F531">IF(G531="","",XLOOKUP(G531,selector_07,selector_07_ids,""))</f>
        <v/>
      </c>
      <c r="G531" s="25"/>
      <c r="H531" s="14"/>
      <c r="I531" s="27"/>
      <c r="J531" s="27"/>
      <c r="K531" s="27"/>
      <c r="L531" s="14"/>
      <c r="M531" s="14"/>
      <c r="AK531" s="19" t="s">
        <v>68</v>
      </c>
      <c r="AL531" s="19" t="s">
        <v>68</v>
      </c>
    </row>
    <row r="532">
      <c r="A532" s="14"/>
      <c r="B532" s="14"/>
      <c r="C532" s="14"/>
      <c r="D532" s="14"/>
      <c r="E532" s="14"/>
      <c r="F532" s="23" t="str">
        <f t="array" ref="F532">IF(G532="","",XLOOKUP(G532,selector_07,selector_07_ids,""))</f>
        <v/>
      </c>
      <c r="G532" s="25"/>
      <c r="H532" s="14"/>
      <c r="I532" s="27"/>
      <c r="J532" s="27"/>
      <c r="K532" s="27"/>
      <c r="L532" s="14"/>
      <c r="M532" s="14"/>
      <c r="AK532" s="19" t="s">
        <v>68</v>
      </c>
      <c r="AL532" s="19" t="s">
        <v>68</v>
      </c>
    </row>
    <row r="533">
      <c r="A533" s="14"/>
      <c r="B533" s="14"/>
      <c r="C533" s="14"/>
      <c r="D533" s="14"/>
      <c r="E533" s="14"/>
      <c r="F533" s="23" t="str">
        <f t="array" ref="F533">IF(G533="","",XLOOKUP(G533,selector_07,selector_07_ids,""))</f>
        <v/>
      </c>
      <c r="G533" s="25"/>
      <c r="H533" s="14"/>
      <c r="I533" s="27"/>
      <c r="J533" s="27"/>
      <c r="K533" s="27"/>
      <c r="L533" s="14"/>
      <c r="M533" s="14"/>
      <c r="AK533" s="19" t="s">
        <v>68</v>
      </c>
      <c r="AL533" s="19" t="s">
        <v>68</v>
      </c>
    </row>
    <row r="534">
      <c r="A534" s="14"/>
      <c r="B534" s="14"/>
      <c r="C534" s="14"/>
      <c r="D534" s="14"/>
      <c r="E534" s="14"/>
      <c r="F534" s="23" t="str">
        <f t="array" ref="F534">IF(G534="","",XLOOKUP(G534,selector_07,selector_07_ids,""))</f>
        <v/>
      </c>
      <c r="G534" s="25"/>
      <c r="H534" s="14"/>
      <c r="I534" s="27"/>
      <c r="J534" s="27"/>
      <c r="K534" s="27"/>
      <c r="L534" s="14"/>
      <c r="M534" s="14"/>
      <c r="AK534" s="19" t="s">
        <v>68</v>
      </c>
      <c r="AL534" s="19" t="s">
        <v>68</v>
      </c>
    </row>
    <row r="535">
      <c r="A535" s="14"/>
      <c r="B535" s="14"/>
      <c r="C535" s="14"/>
      <c r="D535" s="14"/>
      <c r="E535" s="14"/>
      <c r="F535" s="23" t="str">
        <f t="array" ref="F535">IF(G535="","",XLOOKUP(G535,selector_07,selector_07_ids,""))</f>
        <v/>
      </c>
      <c r="G535" s="25"/>
      <c r="H535" s="14"/>
      <c r="I535" s="27"/>
      <c r="J535" s="27"/>
      <c r="K535" s="27"/>
      <c r="L535" s="14"/>
      <c r="M535" s="14"/>
      <c r="AK535" s="19" t="s">
        <v>68</v>
      </c>
      <c r="AL535" s="19" t="s">
        <v>68</v>
      </c>
    </row>
    <row r="536">
      <c r="A536" s="14"/>
      <c r="B536" s="14"/>
      <c r="C536" s="14"/>
      <c r="D536" s="14"/>
      <c r="E536" s="14"/>
      <c r="F536" s="23" t="str">
        <f t="array" ref="F536">IF(G536="","",XLOOKUP(G536,selector_07,selector_07_ids,""))</f>
        <v/>
      </c>
      <c r="G536" s="25"/>
      <c r="H536" s="14"/>
      <c r="I536" s="27"/>
      <c r="J536" s="27"/>
      <c r="K536" s="27"/>
      <c r="L536" s="14"/>
      <c r="M536" s="14"/>
      <c r="AK536" s="19" t="s">
        <v>68</v>
      </c>
      <c r="AL536" s="19" t="s">
        <v>68</v>
      </c>
    </row>
    <row r="537">
      <c r="A537" s="14"/>
      <c r="B537" s="14"/>
      <c r="C537" s="14"/>
      <c r="D537" s="14"/>
      <c r="E537" s="14"/>
      <c r="F537" s="23" t="str">
        <f t="array" ref="F537">IF(G537="","",XLOOKUP(G537,selector_07,selector_07_ids,""))</f>
        <v/>
      </c>
      <c r="G537" s="25"/>
      <c r="H537" s="14"/>
      <c r="I537" s="27"/>
      <c r="J537" s="27"/>
      <c r="K537" s="27"/>
      <c r="L537" s="14"/>
      <c r="M537" s="14"/>
      <c r="AK537" s="19" t="s">
        <v>68</v>
      </c>
      <c r="AL537" s="19" t="s">
        <v>68</v>
      </c>
    </row>
    <row r="538">
      <c r="A538" s="14"/>
      <c r="B538" s="14"/>
      <c r="C538" s="14"/>
      <c r="D538" s="14"/>
      <c r="E538" s="14"/>
      <c r="F538" s="23" t="str">
        <f t="array" ref="F538">IF(G538="","",XLOOKUP(G538,selector_07,selector_07_ids,""))</f>
        <v/>
      </c>
      <c r="G538" s="25"/>
      <c r="H538" s="14"/>
      <c r="I538" s="27"/>
      <c r="J538" s="27"/>
      <c r="K538" s="27"/>
      <c r="L538" s="14"/>
      <c r="M538" s="14"/>
      <c r="AK538" s="19" t="s">
        <v>68</v>
      </c>
      <c r="AL538" s="19" t="s">
        <v>68</v>
      </c>
    </row>
    <row r="539">
      <c r="A539" s="14"/>
      <c r="B539" s="14"/>
      <c r="C539" s="14"/>
      <c r="D539" s="14"/>
      <c r="E539" s="14"/>
      <c r="F539" s="23" t="str">
        <f t="array" ref="F539">IF(G539="","",XLOOKUP(G539,selector_07,selector_07_ids,""))</f>
        <v/>
      </c>
      <c r="G539" s="25"/>
      <c r="H539" s="14"/>
      <c r="I539" s="27"/>
      <c r="J539" s="27"/>
      <c r="K539" s="27"/>
      <c r="L539" s="14"/>
      <c r="M539" s="14"/>
      <c r="AK539" s="19" t="s">
        <v>68</v>
      </c>
      <c r="AL539" s="19" t="s">
        <v>68</v>
      </c>
    </row>
    <row r="540">
      <c r="A540" s="14"/>
      <c r="B540" s="14"/>
      <c r="C540" s="14"/>
      <c r="D540" s="14"/>
      <c r="E540" s="14"/>
      <c r="F540" s="23" t="str">
        <f t="array" ref="F540">IF(G540="","",XLOOKUP(G540,selector_07,selector_07_ids,""))</f>
        <v/>
      </c>
      <c r="G540" s="25"/>
      <c r="H540" s="14"/>
      <c r="I540" s="27"/>
      <c r="J540" s="27"/>
      <c r="K540" s="27"/>
      <c r="L540" s="14"/>
      <c r="M540" s="14"/>
      <c r="AK540" s="19" t="s">
        <v>68</v>
      </c>
      <c r="AL540" s="19" t="s">
        <v>68</v>
      </c>
    </row>
    <row r="541">
      <c r="A541" s="14"/>
      <c r="B541" s="14"/>
      <c r="C541" s="14"/>
      <c r="D541" s="14"/>
      <c r="E541" s="14"/>
      <c r="F541" s="23" t="str">
        <f t="array" ref="F541">IF(G541="","",XLOOKUP(G541,selector_07,selector_07_ids,""))</f>
        <v/>
      </c>
      <c r="G541" s="25"/>
      <c r="H541" s="14"/>
      <c r="I541" s="27"/>
      <c r="J541" s="27"/>
      <c r="K541" s="27"/>
      <c r="L541" s="14"/>
      <c r="M541" s="14"/>
      <c r="AK541" s="19" t="s">
        <v>68</v>
      </c>
      <c r="AL541" s="19" t="s">
        <v>68</v>
      </c>
    </row>
    <row r="542">
      <c r="A542" s="14"/>
      <c r="B542" s="14"/>
      <c r="C542" s="14"/>
      <c r="D542" s="14"/>
      <c r="E542" s="14"/>
      <c r="F542" s="23" t="str">
        <f t="array" ref="F542">IF(G542="","",XLOOKUP(G542,selector_07,selector_07_ids,""))</f>
        <v/>
      </c>
      <c r="G542" s="25"/>
      <c r="H542" s="14"/>
      <c r="I542" s="27"/>
      <c r="J542" s="27"/>
      <c r="K542" s="27"/>
      <c r="L542" s="14"/>
      <c r="M542" s="14"/>
      <c r="AK542" s="19" t="s">
        <v>68</v>
      </c>
      <c r="AL542" s="19" t="s">
        <v>68</v>
      </c>
    </row>
    <row r="543">
      <c r="A543" s="14"/>
      <c r="B543" s="14"/>
      <c r="C543" s="14"/>
      <c r="D543" s="14"/>
      <c r="E543" s="14"/>
      <c r="F543" s="23" t="str">
        <f t="array" ref="F543">IF(G543="","",XLOOKUP(G543,selector_07,selector_07_ids,""))</f>
        <v/>
      </c>
      <c r="G543" s="25"/>
      <c r="H543" s="14"/>
      <c r="I543" s="27"/>
      <c r="J543" s="27"/>
      <c r="K543" s="27"/>
      <c r="L543" s="14"/>
      <c r="M543" s="14"/>
      <c r="AK543" s="19" t="s">
        <v>68</v>
      </c>
      <c r="AL543" s="19" t="s">
        <v>68</v>
      </c>
    </row>
    <row r="544">
      <c r="A544" s="14"/>
      <c r="B544" s="14"/>
      <c r="C544" s="14"/>
      <c r="D544" s="14"/>
      <c r="E544" s="14"/>
      <c r="F544" s="23" t="str">
        <f t="array" ref="F544">IF(G544="","",XLOOKUP(G544,selector_07,selector_07_ids,""))</f>
        <v/>
      </c>
      <c r="G544" s="25"/>
      <c r="H544" s="14"/>
      <c r="I544" s="27"/>
      <c r="J544" s="27"/>
      <c r="K544" s="27"/>
      <c r="L544" s="14"/>
      <c r="M544" s="14"/>
      <c r="AK544" s="19" t="s">
        <v>68</v>
      </c>
      <c r="AL544" s="19" t="s">
        <v>68</v>
      </c>
    </row>
    <row r="545">
      <c r="A545" s="14"/>
      <c r="B545" s="14"/>
      <c r="C545" s="14"/>
      <c r="D545" s="14"/>
      <c r="E545" s="14"/>
      <c r="F545" s="23" t="str">
        <f t="array" ref="F545">IF(G545="","",XLOOKUP(G545,selector_07,selector_07_ids,""))</f>
        <v/>
      </c>
      <c r="G545" s="25"/>
      <c r="H545" s="14"/>
      <c r="I545" s="27"/>
      <c r="J545" s="27"/>
      <c r="K545" s="27"/>
      <c r="L545" s="14"/>
      <c r="M545" s="14"/>
      <c r="AK545" s="19" t="s">
        <v>68</v>
      </c>
      <c r="AL545" s="19" t="s">
        <v>68</v>
      </c>
    </row>
    <row r="546">
      <c r="A546" s="14"/>
      <c r="B546" s="14"/>
      <c r="C546" s="14"/>
      <c r="D546" s="14"/>
      <c r="E546" s="14"/>
      <c r="F546" s="23" t="str">
        <f t="array" ref="F546">IF(G546="","",XLOOKUP(G546,selector_07,selector_07_ids,""))</f>
        <v/>
      </c>
      <c r="G546" s="25"/>
      <c r="H546" s="14"/>
      <c r="I546" s="27"/>
      <c r="J546" s="27"/>
      <c r="K546" s="27"/>
      <c r="L546" s="14"/>
      <c r="M546" s="14"/>
      <c r="AK546" s="19" t="s">
        <v>68</v>
      </c>
      <c r="AL546" s="19" t="s">
        <v>68</v>
      </c>
    </row>
    <row r="547">
      <c r="A547" s="14"/>
      <c r="B547" s="14"/>
      <c r="C547" s="14"/>
      <c r="D547" s="14"/>
      <c r="E547" s="14"/>
      <c r="F547" s="23" t="str">
        <f t="array" ref="F547">IF(G547="","",XLOOKUP(G547,selector_07,selector_07_ids,""))</f>
        <v/>
      </c>
      <c r="G547" s="25"/>
      <c r="H547" s="14"/>
      <c r="I547" s="27"/>
      <c r="J547" s="27"/>
      <c r="K547" s="27"/>
      <c r="L547" s="14"/>
      <c r="M547" s="14"/>
      <c r="AK547" s="19" t="s">
        <v>68</v>
      </c>
      <c r="AL547" s="19" t="s">
        <v>68</v>
      </c>
    </row>
    <row r="548">
      <c r="A548" s="14"/>
      <c r="B548" s="14"/>
      <c r="C548" s="14"/>
      <c r="D548" s="14"/>
      <c r="E548" s="14"/>
      <c r="F548" s="23" t="str">
        <f t="array" ref="F548">IF(G548="","",XLOOKUP(G548,selector_07,selector_07_ids,""))</f>
        <v/>
      </c>
      <c r="G548" s="25"/>
      <c r="H548" s="14"/>
      <c r="I548" s="27"/>
      <c r="J548" s="27"/>
      <c r="K548" s="27"/>
      <c r="L548" s="14"/>
      <c r="M548" s="14"/>
      <c r="AK548" s="19" t="s">
        <v>68</v>
      </c>
      <c r="AL548" s="19" t="s">
        <v>68</v>
      </c>
    </row>
    <row r="549">
      <c r="A549" s="14"/>
      <c r="B549" s="14"/>
      <c r="C549" s="14"/>
      <c r="D549" s="14"/>
      <c r="E549" s="14"/>
      <c r="F549" s="23" t="str">
        <f t="array" ref="F549">IF(G549="","",XLOOKUP(G549,selector_07,selector_07_ids,""))</f>
        <v/>
      </c>
      <c r="G549" s="25"/>
      <c r="H549" s="14"/>
      <c r="I549" s="27"/>
      <c r="J549" s="27"/>
      <c r="K549" s="27"/>
      <c r="L549" s="14"/>
      <c r="M549" s="14"/>
      <c r="AK549" s="19" t="s">
        <v>68</v>
      </c>
      <c r="AL549" s="19" t="s">
        <v>68</v>
      </c>
    </row>
    <row r="550">
      <c r="A550" s="14"/>
      <c r="B550" s="14"/>
      <c r="C550" s="14"/>
      <c r="D550" s="14"/>
      <c r="E550" s="14"/>
      <c r="F550" s="23" t="str">
        <f t="array" ref="F550">IF(G550="","",XLOOKUP(G550,selector_07,selector_07_ids,""))</f>
        <v/>
      </c>
      <c r="G550" s="25"/>
      <c r="H550" s="14"/>
      <c r="I550" s="27"/>
      <c r="J550" s="27"/>
      <c r="K550" s="27"/>
      <c r="L550" s="14"/>
      <c r="M550" s="14"/>
      <c r="AK550" s="19" t="s">
        <v>68</v>
      </c>
      <c r="AL550" s="19" t="s">
        <v>68</v>
      </c>
    </row>
    <row r="551">
      <c r="A551" s="14"/>
      <c r="B551" s="14"/>
      <c r="C551" s="14"/>
      <c r="D551" s="14"/>
      <c r="E551" s="14"/>
      <c r="F551" s="23" t="str">
        <f t="array" ref="F551">IF(G551="","",XLOOKUP(G551,selector_07,selector_07_ids,""))</f>
        <v/>
      </c>
      <c r="G551" s="25"/>
      <c r="H551" s="14"/>
      <c r="I551" s="27"/>
      <c r="J551" s="27"/>
      <c r="K551" s="27"/>
      <c r="L551" s="14"/>
      <c r="M551" s="14"/>
      <c r="AK551" s="19" t="s">
        <v>68</v>
      </c>
      <c r="AL551" s="19" t="s">
        <v>68</v>
      </c>
    </row>
    <row r="552">
      <c r="A552" s="14"/>
      <c r="B552" s="14"/>
      <c r="C552" s="14"/>
      <c r="D552" s="14"/>
      <c r="E552" s="14"/>
      <c r="F552" s="23" t="str">
        <f t="array" ref="F552">IF(G552="","",XLOOKUP(G552,selector_07,selector_07_ids,""))</f>
        <v/>
      </c>
      <c r="G552" s="25"/>
      <c r="H552" s="14"/>
      <c r="I552" s="27"/>
      <c r="J552" s="27"/>
      <c r="K552" s="27"/>
      <c r="L552" s="14"/>
      <c r="M552" s="14"/>
      <c r="AK552" s="19" t="s">
        <v>68</v>
      </c>
      <c r="AL552" s="19" t="s">
        <v>68</v>
      </c>
    </row>
    <row r="553">
      <c r="A553" s="14"/>
      <c r="B553" s="14"/>
      <c r="C553" s="14"/>
      <c r="D553" s="14"/>
      <c r="E553" s="14"/>
      <c r="F553" s="23" t="str">
        <f t="array" ref="F553">IF(G553="","",XLOOKUP(G553,selector_07,selector_07_ids,""))</f>
        <v/>
      </c>
      <c r="G553" s="25"/>
      <c r="H553" s="14"/>
      <c r="I553" s="27"/>
      <c r="J553" s="27"/>
      <c r="K553" s="27"/>
      <c r="L553" s="14"/>
      <c r="M553" s="14"/>
      <c r="AK553" s="19" t="s">
        <v>68</v>
      </c>
      <c r="AL553" s="19" t="s">
        <v>68</v>
      </c>
    </row>
    <row r="554">
      <c r="A554" s="14"/>
      <c r="B554" s="14"/>
      <c r="C554" s="14"/>
      <c r="D554" s="14"/>
      <c r="E554" s="14"/>
      <c r="F554" s="23" t="str">
        <f t="array" ref="F554">IF(G554="","",XLOOKUP(G554,selector_07,selector_07_ids,""))</f>
        <v/>
      </c>
      <c r="G554" s="25"/>
      <c r="H554" s="14"/>
      <c r="I554" s="27"/>
      <c r="J554" s="27"/>
      <c r="K554" s="27"/>
      <c r="L554" s="14"/>
      <c r="M554" s="14"/>
      <c r="AK554" s="19" t="s">
        <v>68</v>
      </c>
      <c r="AL554" s="19" t="s">
        <v>68</v>
      </c>
    </row>
    <row r="555">
      <c r="A555" s="14"/>
      <c r="B555" s="14"/>
      <c r="C555" s="14"/>
      <c r="D555" s="14"/>
      <c r="E555" s="14"/>
      <c r="F555" s="23" t="str">
        <f t="array" ref="F555">IF(G555="","",XLOOKUP(G555,selector_07,selector_07_ids,""))</f>
        <v/>
      </c>
      <c r="G555" s="25"/>
      <c r="H555" s="14"/>
      <c r="I555" s="27"/>
      <c r="J555" s="27"/>
      <c r="K555" s="27"/>
      <c r="L555" s="14"/>
      <c r="M555" s="14"/>
      <c r="AK555" s="19" t="s">
        <v>68</v>
      </c>
      <c r="AL555" s="19" t="s">
        <v>68</v>
      </c>
    </row>
    <row r="556">
      <c r="A556" s="14"/>
      <c r="B556" s="14"/>
      <c r="C556" s="14"/>
      <c r="D556" s="14"/>
      <c r="E556" s="14"/>
      <c r="F556" s="23" t="str">
        <f t="array" ref="F556">IF(G556="","",XLOOKUP(G556,selector_07,selector_07_ids,""))</f>
        <v/>
      </c>
      <c r="G556" s="25"/>
      <c r="H556" s="14"/>
      <c r="I556" s="27"/>
      <c r="J556" s="27"/>
      <c r="K556" s="27"/>
      <c r="L556" s="14"/>
      <c r="M556" s="14"/>
      <c r="AK556" s="19" t="s">
        <v>68</v>
      </c>
      <c r="AL556" s="19" t="s">
        <v>68</v>
      </c>
    </row>
    <row r="557">
      <c r="A557" s="14"/>
      <c r="B557" s="14"/>
      <c r="C557" s="14"/>
      <c r="D557" s="14"/>
      <c r="E557" s="14"/>
      <c r="F557" s="23" t="str">
        <f t="array" ref="F557">IF(G557="","",XLOOKUP(G557,selector_07,selector_07_ids,""))</f>
        <v/>
      </c>
      <c r="G557" s="25"/>
      <c r="H557" s="14"/>
      <c r="I557" s="27"/>
      <c r="J557" s="27"/>
      <c r="K557" s="27"/>
      <c r="L557" s="14"/>
      <c r="M557" s="14"/>
      <c r="AK557" s="19" t="s">
        <v>68</v>
      </c>
      <c r="AL557" s="19" t="s">
        <v>68</v>
      </c>
    </row>
    <row r="558">
      <c r="A558" s="14"/>
      <c r="B558" s="14"/>
      <c r="C558" s="14"/>
      <c r="D558" s="14"/>
      <c r="E558" s="14"/>
      <c r="F558" s="23" t="str">
        <f t="array" ref="F558">IF(G558="","",XLOOKUP(G558,selector_07,selector_07_ids,""))</f>
        <v/>
      </c>
      <c r="G558" s="25"/>
      <c r="H558" s="14"/>
      <c r="I558" s="27"/>
      <c r="J558" s="27"/>
      <c r="K558" s="27"/>
      <c r="L558" s="14"/>
      <c r="M558" s="14"/>
      <c r="AK558" s="19" t="s">
        <v>68</v>
      </c>
      <c r="AL558" s="19" t="s">
        <v>68</v>
      </c>
    </row>
    <row r="559">
      <c r="A559" s="14"/>
      <c r="B559" s="14"/>
      <c r="C559" s="14"/>
      <c r="D559" s="14"/>
      <c r="E559" s="14"/>
      <c r="F559" s="23" t="str">
        <f t="array" ref="F559">IF(G559="","",XLOOKUP(G559,selector_07,selector_07_ids,""))</f>
        <v/>
      </c>
      <c r="G559" s="25"/>
      <c r="H559" s="14"/>
      <c r="I559" s="27"/>
      <c r="J559" s="27"/>
      <c r="K559" s="27"/>
      <c r="L559" s="14"/>
      <c r="M559" s="14"/>
      <c r="AK559" s="19" t="s">
        <v>68</v>
      </c>
      <c r="AL559" s="19" t="s">
        <v>68</v>
      </c>
    </row>
    <row r="560">
      <c r="A560" s="14"/>
      <c r="B560" s="14"/>
      <c r="C560" s="14"/>
      <c r="D560" s="14"/>
      <c r="E560" s="14"/>
      <c r="F560" s="23" t="str">
        <f t="array" ref="F560">IF(G560="","",XLOOKUP(G560,selector_07,selector_07_ids,""))</f>
        <v/>
      </c>
      <c r="G560" s="25"/>
      <c r="H560" s="14"/>
      <c r="I560" s="27"/>
      <c r="J560" s="27"/>
      <c r="K560" s="27"/>
      <c r="L560" s="14"/>
      <c r="M560" s="14"/>
      <c r="AK560" s="19" t="s">
        <v>68</v>
      </c>
      <c r="AL560" s="19" t="s">
        <v>68</v>
      </c>
    </row>
    <row r="561">
      <c r="A561" s="14"/>
      <c r="B561" s="14"/>
      <c r="C561" s="14"/>
      <c r="D561" s="14"/>
      <c r="E561" s="14"/>
      <c r="F561" s="23" t="str">
        <f t="array" ref="F561">IF(G561="","",XLOOKUP(G561,selector_07,selector_07_ids,""))</f>
        <v/>
      </c>
      <c r="G561" s="25"/>
      <c r="H561" s="14"/>
      <c r="I561" s="27"/>
      <c r="J561" s="27"/>
      <c r="K561" s="27"/>
      <c r="L561" s="14"/>
      <c r="M561" s="14"/>
      <c r="AK561" s="19" t="s">
        <v>68</v>
      </c>
      <c r="AL561" s="19" t="s">
        <v>68</v>
      </c>
    </row>
    <row r="562">
      <c r="A562" s="14"/>
      <c r="B562" s="14"/>
      <c r="C562" s="14"/>
      <c r="D562" s="14"/>
      <c r="E562" s="14"/>
      <c r="F562" s="23" t="str">
        <f t="array" ref="F562">IF(G562="","",XLOOKUP(G562,selector_07,selector_07_ids,""))</f>
        <v/>
      </c>
      <c r="G562" s="25"/>
      <c r="H562" s="14"/>
      <c r="I562" s="27"/>
      <c r="J562" s="27"/>
      <c r="K562" s="27"/>
      <c r="L562" s="14"/>
      <c r="M562" s="14"/>
      <c r="AK562" s="19" t="s">
        <v>68</v>
      </c>
      <c r="AL562" s="19" t="s">
        <v>68</v>
      </c>
    </row>
    <row r="563">
      <c r="A563" s="14"/>
      <c r="B563" s="14"/>
      <c r="C563" s="14"/>
      <c r="D563" s="14"/>
      <c r="E563" s="14"/>
      <c r="F563" s="23" t="str">
        <f t="array" ref="F563">IF(G563="","",XLOOKUP(G563,selector_07,selector_07_ids,""))</f>
        <v/>
      </c>
      <c r="G563" s="25"/>
      <c r="H563" s="14"/>
      <c r="I563" s="27"/>
      <c r="J563" s="27"/>
      <c r="K563" s="27"/>
      <c r="L563" s="14"/>
      <c r="M563" s="14"/>
      <c r="AK563" s="19" t="s">
        <v>68</v>
      </c>
      <c r="AL563" s="19" t="s">
        <v>68</v>
      </c>
    </row>
    <row r="564">
      <c r="A564" s="14"/>
      <c r="B564" s="14"/>
      <c r="C564" s="14"/>
      <c r="D564" s="14"/>
      <c r="E564" s="14"/>
      <c r="F564" s="23" t="str">
        <f t="array" ref="F564">IF(G564="","",XLOOKUP(G564,selector_07,selector_07_ids,""))</f>
        <v/>
      </c>
      <c r="G564" s="25"/>
      <c r="H564" s="14"/>
      <c r="I564" s="27"/>
      <c r="J564" s="27"/>
      <c r="K564" s="27"/>
      <c r="L564" s="14"/>
      <c r="M564" s="14"/>
      <c r="AK564" s="19" t="s">
        <v>68</v>
      </c>
      <c r="AL564" s="19" t="s">
        <v>68</v>
      </c>
    </row>
    <row r="565">
      <c r="A565" s="14"/>
      <c r="B565" s="14"/>
      <c r="C565" s="14"/>
      <c r="D565" s="14"/>
      <c r="E565" s="14"/>
      <c r="F565" s="23" t="str">
        <f t="array" ref="F565">IF(G565="","",XLOOKUP(G565,selector_07,selector_07_ids,""))</f>
        <v/>
      </c>
      <c r="G565" s="25"/>
      <c r="H565" s="14"/>
      <c r="I565" s="27"/>
      <c r="J565" s="27"/>
      <c r="K565" s="27"/>
      <c r="L565" s="14"/>
      <c r="M565" s="14"/>
      <c r="AK565" s="19" t="s">
        <v>68</v>
      </c>
      <c r="AL565" s="19" t="s">
        <v>68</v>
      </c>
    </row>
    <row r="566">
      <c r="A566" s="14"/>
      <c r="B566" s="14"/>
      <c r="C566" s="14"/>
      <c r="D566" s="14"/>
      <c r="E566" s="14"/>
      <c r="F566" s="23" t="str">
        <f t="array" ref="F566">IF(G566="","",XLOOKUP(G566,selector_07,selector_07_ids,""))</f>
        <v/>
      </c>
      <c r="G566" s="25"/>
      <c r="H566" s="14"/>
      <c r="I566" s="27"/>
      <c r="J566" s="27"/>
      <c r="K566" s="27"/>
      <c r="L566" s="14"/>
      <c r="M566" s="14"/>
      <c r="AK566" s="19" t="s">
        <v>68</v>
      </c>
      <c r="AL566" s="19" t="s">
        <v>68</v>
      </c>
    </row>
    <row r="567">
      <c r="A567" s="14"/>
      <c r="B567" s="14"/>
      <c r="C567" s="14"/>
      <c r="D567" s="14"/>
      <c r="E567" s="14"/>
      <c r="F567" s="23" t="str">
        <f t="array" ref="F567">IF(G567="","",XLOOKUP(G567,selector_07,selector_07_ids,""))</f>
        <v/>
      </c>
      <c r="G567" s="25"/>
      <c r="H567" s="14"/>
      <c r="I567" s="27"/>
      <c r="J567" s="27"/>
      <c r="K567" s="27"/>
      <c r="L567" s="14"/>
      <c r="M567" s="14"/>
      <c r="AK567" s="19" t="s">
        <v>68</v>
      </c>
      <c r="AL567" s="19" t="s">
        <v>68</v>
      </c>
    </row>
    <row r="568">
      <c r="A568" s="14"/>
      <c r="B568" s="14"/>
      <c r="C568" s="14"/>
      <c r="D568" s="14"/>
      <c r="E568" s="14"/>
      <c r="F568" s="23" t="str">
        <f t="array" ref="F568">IF(G568="","",XLOOKUP(G568,selector_07,selector_07_ids,""))</f>
        <v/>
      </c>
      <c r="G568" s="25"/>
      <c r="H568" s="14"/>
      <c r="I568" s="27"/>
      <c r="J568" s="27"/>
      <c r="K568" s="27"/>
      <c r="L568" s="14"/>
      <c r="M568" s="14"/>
      <c r="AK568" s="19" t="s">
        <v>68</v>
      </c>
      <c r="AL568" s="19" t="s">
        <v>68</v>
      </c>
    </row>
    <row r="569">
      <c r="A569" s="14"/>
      <c r="B569" s="14"/>
      <c r="C569" s="14"/>
      <c r="D569" s="14"/>
      <c r="E569" s="14"/>
      <c r="F569" s="23" t="str">
        <f t="array" ref="F569">IF(G569="","",XLOOKUP(G569,selector_07,selector_07_ids,""))</f>
        <v/>
      </c>
      <c r="G569" s="25"/>
      <c r="H569" s="14"/>
      <c r="I569" s="27"/>
      <c r="J569" s="27"/>
      <c r="K569" s="27"/>
      <c r="L569" s="14"/>
      <c r="M569" s="14"/>
      <c r="AK569" s="19" t="s">
        <v>68</v>
      </c>
      <c r="AL569" s="19" t="s">
        <v>68</v>
      </c>
    </row>
    <row r="570">
      <c r="A570" s="14"/>
      <c r="B570" s="14"/>
      <c r="C570" s="14"/>
      <c r="D570" s="14"/>
      <c r="E570" s="14"/>
      <c r="F570" s="23" t="str">
        <f t="array" ref="F570">IF(G570="","",XLOOKUP(G570,selector_07,selector_07_ids,""))</f>
        <v/>
      </c>
      <c r="G570" s="25"/>
      <c r="H570" s="14"/>
      <c r="I570" s="27"/>
      <c r="J570" s="27"/>
      <c r="K570" s="27"/>
      <c r="L570" s="14"/>
      <c r="M570" s="14"/>
      <c r="AK570" s="19" t="s">
        <v>68</v>
      </c>
      <c r="AL570" s="19" t="s">
        <v>68</v>
      </c>
    </row>
    <row r="571">
      <c r="A571" s="14"/>
      <c r="B571" s="14"/>
      <c r="C571" s="14"/>
      <c r="D571" s="14"/>
      <c r="E571" s="14"/>
      <c r="F571" s="23" t="str">
        <f t="array" ref="F571">IF(G571="","",XLOOKUP(G571,selector_07,selector_07_ids,""))</f>
        <v/>
      </c>
      <c r="G571" s="25"/>
      <c r="H571" s="14"/>
      <c r="I571" s="27"/>
      <c r="J571" s="27"/>
      <c r="K571" s="27"/>
      <c r="L571" s="14"/>
      <c r="M571" s="14"/>
      <c r="AK571" s="19" t="s">
        <v>68</v>
      </c>
      <c r="AL571" s="19" t="s">
        <v>68</v>
      </c>
    </row>
    <row r="572">
      <c r="A572" s="14"/>
      <c r="B572" s="14"/>
      <c r="C572" s="14"/>
      <c r="D572" s="14"/>
      <c r="E572" s="14"/>
      <c r="F572" s="23" t="str">
        <f t="array" ref="F572">IF(G572="","",XLOOKUP(G572,selector_07,selector_07_ids,""))</f>
        <v/>
      </c>
      <c r="G572" s="25"/>
      <c r="H572" s="14"/>
      <c r="I572" s="27"/>
      <c r="J572" s="27"/>
      <c r="K572" s="27"/>
      <c r="L572" s="14"/>
      <c r="M572" s="14"/>
      <c r="AK572" s="19" t="s">
        <v>68</v>
      </c>
      <c r="AL572" s="19" t="s">
        <v>68</v>
      </c>
    </row>
    <row r="573">
      <c r="A573" s="14"/>
      <c r="B573" s="14"/>
      <c r="C573" s="14"/>
      <c r="D573" s="14"/>
      <c r="E573" s="14"/>
      <c r="F573" s="23" t="str">
        <f t="array" ref="F573">IF(G573="","",XLOOKUP(G573,selector_07,selector_07_ids,""))</f>
        <v/>
      </c>
      <c r="G573" s="25"/>
      <c r="H573" s="14"/>
      <c r="I573" s="27"/>
      <c r="J573" s="27"/>
      <c r="K573" s="27"/>
      <c r="L573" s="14"/>
      <c r="M573" s="14"/>
      <c r="AK573" s="19" t="s">
        <v>68</v>
      </c>
      <c r="AL573" s="19" t="s">
        <v>68</v>
      </c>
    </row>
    <row r="574">
      <c r="A574" s="14"/>
      <c r="B574" s="14"/>
      <c r="C574" s="14"/>
      <c r="D574" s="14"/>
      <c r="E574" s="14"/>
      <c r="F574" s="23" t="str">
        <f t="array" ref="F574">IF(G574="","",XLOOKUP(G574,selector_07,selector_07_ids,""))</f>
        <v/>
      </c>
      <c r="G574" s="25"/>
      <c r="H574" s="14"/>
      <c r="I574" s="27"/>
      <c r="J574" s="27"/>
      <c r="K574" s="27"/>
      <c r="L574" s="14"/>
      <c r="M574" s="14"/>
      <c r="AK574" s="19" t="s">
        <v>68</v>
      </c>
      <c r="AL574" s="19" t="s">
        <v>68</v>
      </c>
    </row>
    <row r="575">
      <c r="A575" s="14"/>
      <c r="B575" s="14"/>
      <c r="C575" s="14"/>
      <c r="D575" s="14"/>
      <c r="E575" s="14"/>
      <c r="F575" s="23" t="str">
        <f t="array" ref="F575">IF(G575="","",XLOOKUP(G575,selector_07,selector_07_ids,""))</f>
        <v/>
      </c>
      <c r="G575" s="25"/>
      <c r="H575" s="14"/>
      <c r="I575" s="27"/>
      <c r="J575" s="27"/>
      <c r="K575" s="27"/>
      <c r="L575" s="14"/>
      <c r="M575" s="14"/>
      <c r="AK575" s="19" t="s">
        <v>68</v>
      </c>
      <c r="AL575" s="19" t="s">
        <v>68</v>
      </c>
    </row>
    <row r="576">
      <c r="A576" s="14"/>
      <c r="B576" s="14"/>
      <c r="C576" s="14"/>
      <c r="D576" s="14"/>
      <c r="E576" s="14"/>
      <c r="F576" s="23" t="str">
        <f t="array" ref="F576">IF(G576="","",XLOOKUP(G576,selector_07,selector_07_ids,""))</f>
        <v/>
      </c>
      <c r="G576" s="25"/>
      <c r="H576" s="14"/>
      <c r="I576" s="27"/>
      <c r="J576" s="27"/>
      <c r="K576" s="27"/>
      <c r="L576" s="14"/>
      <c r="M576" s="14"/>
      <c r="AK576" s="19" t="s">
        <v>68</v>
      </c>
      <c r="AL576" s="19" t="s">
        <v>68</v>
      </c>
    </row>
    <row r="577">
      <c r="A577" s="14"/>
      <c r="B577" s="14"/>
      <c r="C577" s="14"/>
      <c r="D577" s="14"/>
      <c r="E577" s="14"/>
      <c r="F577" s="23" t="str">
        <f t="array" ref="F577">IF(G577="","",XLOOKUP(G577,selector_07,selector_07_ids,""))</f>
        <v/>
      </c>
      <c r="G577" s="25"/>
      <c r="H577" s="14"/>
      <c r="I577" s="27"/>
      <c r="J577" s="27"/>
      <c r="K577" s="27"/>
      <c r="L577" s="14"/>
      <c r="M577" s="14"/>
      <c r="AK577" s="19" t="s">
        <v>68</v>
      </c>
      <c r="AL577" s="19" t="s">
        <v>68</v>
      </c>
    </row>
    <row r="578">
      <c r="A578" s="14"/>
      <c r="B578" s="14"/>
      <c r="C578" s="14"/>
      <c r="D578" s="14"/>
      <c r="E578" s="14"/>
      <c r="F578" s="23" t="str">
        <f t="array" ref="F578">IF(G578="","",XLOOKUP(G578,selector_07,selector_07_ids,""))</f>
        <v/>
      </c>
      <c r="G578" s="25"/>
      <c r="H578" s="14"/>
      <c r="I578" s="27"/>
      <c r="J578" s="27"/>
      <c r="K578" s="27"/>
      <c r="L578" s="14"/>
      <c r="M578" s="14"/>
      <c r="AK578" s="19" t="s">
        <v>68</v>
      </c>
      <c r="AL578" s="19" t="s">
        <v>68</v>
      </c>
    </row>
    <row r="579">
      <c r="A579" s="14"/>
      <c r="B579" s="14"/>
      <c r="C579" s="14"/>
      <c r="D579" s="14"/>
      <c r="E579" s="14"/>
      <c r="F579" s="23" t="str">
        <f t="array" ref="F579">IF(G579="","",XLOOKUP(G579,selector_07,selector_07_ids,""))</f>
        <v/>
      </c>
      <c r="G579" s="25"/>
      <c r="H579" s="14"/>
      <c r="I579" s="27"/>
      <c r="J579" s="27"/>
      <c r="K579" s="27"/>
      <c r="L579" s="14"/>
      <c r="M579" s="14"/>
      <c r="AK579" s="19" t="s">
        <v>68</v>
      </c>
      <c r="AL579" s="19" t="s">
        <v>68</v>
      </c>
    </row>
    <row r="580">
      <c r="A580" s="14"/>
      <c r="B580" s="14"/>
      <c r="C580" s="14"/>
      <c r="D580" s="14"/>
      <c r="E580" s="14"/>
      <c r="F580" s="23" t="str">
        <f t="array" ref="F580">IF(G580="","",XLOOKUP(G580,selector_07,selector_07_ids,""))</f>
        <v/>
      </c>
      <c r="G580" s="25"/>
      <c r="H580" s="14"/>
      <c r="I580" s="27"/>
      <c r="J580" s="27"/>
      <c r="K580" s="27"/>
      <c r="L580" s="14"/>
      <c r="M580" s="14"/>
      <c r="AK580" s="19" t="s">
        <v>68</v>
      </c>
      <c r="AL580" s="19" t="s">
        <v>68</v>
      </c>
    </row>
    <row r="581">
      <c r="A581" s="14"/>
      <c r="B581" s="14"/>
      <c r="C581" s="14"/>
      <c r="D581" s="14"/>
      <c r="E581" s="14"/>
      <c r="F581" s="23" t="str">
        <f t="array" ref="F581">IF(G581="","",XLOOKUP(G581,selector_07,selector_07_ids,""))</f>
        <v/>
      </c>
      <c r="G581" s="25"/>
      <c r="H581" s="14"/>
      <c r="I581" s="27"/>
      <c r="J581" s="27"/>
      <c r="K581" s="27"/>
      <c r="L581" s="14"/>
      <c r="M581" s="14"/>
      <c r="AK581" s="19" t="s">
        <v>68</v>
      </c>
      <c r="AL581" s="19" t="s">
        <v>68</v>
      </c>
    </row>
    <row r="582">
      <c r="A582" s="14"/>
      <c r="B582" s="14"/>
      <c r="C582" s="14"/>
      <c r="D582" s="14"/>
      <c r="E582" s="14"/>
      <c r="F582" s="23" t="str">
        <f t="array" ref="F582">IF(G582="","",XLOOKUP(G582,selector_07,selector_07_ids,""))</f>
        <v/>
      </c>
      <c r="G582" s="25"/>
      <c r="H582" s="14"/>
      <c r="I582" s="27"/>
      <c r="J582" s="27"/>
      <c r="K582" s="27"/>
      <c r="L582" s="14"/>
      <c r="M582" s="14"/>
      <c r="AK582" s="19" t="s">
        <v>68</v>
      </c>
      <c r="AL582" s="19" t="s">
        <v>68</v>
      </c>
    </row>
    <row r="583">
      <c r="A583" s="14"/>
      <c r="B583" s="14"/>
      <c r="C583" s="14"/>
      <c r="D583" s="14"/>
      <c r="E583" s="14"/>
      <c r="F583" s="23" t="str">
        <f t="array" ref="F583">IF(G583="","",XLOOKUP(G583,selector_07,selector_07_ids,""))</f>
        <v/>
      </c>
      <c r="G583" s="25"/>
      <c r="H583" s="14"/>
      <c r="I583" s="27"/>
      <c r="J583" s="27"/>
      <c r="K583" s="27"/>
      <c r="L583" s="14"/>
      <c r="M583" s="14"/>
      <c r="AK583" s="19" t="s">
        <v>68</v>
      </c>
      <c r="AL583" s="19" t="s">
        <v>68</v>
      </c>
    </row>
    <row r="584">
      <c r="A584" s="14"/>
      <c r="B584" s="14"/>
      <c r="C584" s="14"/>
      <c r="D584" s="14"/>
      <c r="E584" s="14"/>
      <c r="F584" s="23" t="str">
        <f t="array" ref="F584">IF(G584="","",XLOOKUP(G584,selector_07,selector_07_ids,""))</f>
        <v/>
      </c>
      <c r="G584" s="25"/>
      <c r="H584" s="14"/>
      <c r="I584" s="27"/>
      <c r="J584" s="27"/>
      <c r="K584" s="27"/>
      <c r="L584" s="14"/>
      <c r="M584" s="14"/>
      <c r="AK584" s="19" t="s">
        <v>68</v>
      </c>
      <c r="AL584" s="19" t="s">
        <v>68</v>
      </c>
    </row>
    <row r="585">
      <c r="A585" s="14"/>
      <c r="B585" s="14"/>
      <c r="C585" s="14"/>
      <c r="D585" s="14"/>
      <c r="E585" s="14"/>
      <c r="F585" s="23" t="str">
        <f t="array" ref="F585">IF(G585="","",XLOOKUP(G585,selector_07,selector_07_ids,""))</f>
        <v/>
      </c>
      <c r="G585" s="25"/>
      <c r="H585" s="14"/>
      <c r="I585" s="27"/>
      <c r="J585" s="27"/>
      <c r="K585" s="27"/>
      <c r="L585" s="14"/>
      <c r="M585" s="14"/>
      <c r="AK585" s="19" t="s">
        <v>68</v>
      </c>
      <c r="AL585" s="19" t="s">
        <v>68</v>
      </c>
    </row>
    <row r="586">
      <c r="A586" s="14"/>
      <c r="B586" s="14"/>
      <c r="C586" s="14"/>
      <c r="D586" s="14"/>
      <c r="E586" s="14"/>
      <c r="F586" s="23" t="str">
        <f t="array" ref="F586">IF(G586="","",XLOOKUP(G586,selector_07,selector_07_ids,""))</f>
        <v/>
      </c>
      <c r="G586" s="25"/>
      <c r="H586" s="14"/>
      <c r="I586" s="27"/>
      <c r="J586" s="27"/>
      <c r="K586" s="27"/>
      <c r="L586" s="14"/>
      <c r="M586" s="14"/>
      <c r="AK586" s="19" t="s">
        <v>68</v>
      </c>
      <c r="AL586" s="19" t="s">
        <v>68</v>
      </c>
    </row>
    <row r="587">
      <c r="A587" s="14"/>
      <c r="B587" s="14"/>
      <c r="C587" s="14"/>
      <c r="D587" s="14"/>
      <c r="E587" s="14"/>
      <c r="F587" s="23" t="str">
        <f t="array" ref="F587">IF(G587="","",XLOOKUP(G587,selector_07,selector_07_ids,""))</f>
        <v/>
      </c>
      <c r="G587" s="25"/>
      <c r="H587" s="14"/>
      <c r="I587" s="27"/>
      <c r="J587" s="27"/>
      <c r="K587" s="27"/>
      <c r="L587" s="14"/>
      <c r="M587" s="14"/>
      <c r="AK587" s="19" t="s">
        <v>68</v>
      </c>
      <c r="AL587" s="19" t="s">
        <v>68</v>
      </c>
    </row>
    <row r="588">
      <c r="A588" s="14"/>
      <c r="B588" s="14"/>
      <c r="C588" s="14"/>
      <c r="D588" s="14"/>
      <c r="E588" s="14"/>
      <c r="F588" s="23" t="str">
        <f t="array" ref="F588">IF(G588="","",XLOOKUP(G588,selector_07,selector_07_ids,""))</f>
        <v/>
      </c>
      <c r="G588" s="25"/>
      <c r="H588" s="14"/>
      <c r="I588" s="27"/>
      <c r="J588" s="27"/>
      <c r="K588" s="27"/>
      <c r="L588" s="14"/>
      <c r="M588" s="14"/>
      <c r="AK588" s="19" t="s">
        <v>68</v>
      </c>
      <c r="AL588" s="19" t="s">
        <v>68</v>
      </c>
    </row>
    <row r="589">
      <c r="A589" s="14"/>
      <c r="B589" s="14"/>
      <c r="C589" s="14"/>
      <c r="D589" s="14"/>
      <c r="E589" s="14"/>
      <c r="F589" s="23" t="str">
        <f t="array" ref="F589">IF(G589="","",XLOOKUP(G589,selector_07,selector_07_ids,""))</f>
        <v/>
      </c>
      <c r="G589" s="25"/>
      <c r="H589" s="14"/>
      <c r="I589" s="27"/>
      <c r="J589" s="27"/>
      <c r="K589" s="27"/>
      <c r="L589" s="14"/>
      <c r="M589" s="14"/>
      <c r="AK589" s="19" t="s">
        <v>68</v>
      </c>
      <c r="AL589" s="19" t="s">
        <v>68</v>
      </c>
    </row>
    <row r="590">
      <c r="A590" s="14"/>
      <c r="B590" s="14"/>
      <c r="C590" s="14"/>
      <c r="D590" s="14"/>
      <c r="E590" s="14"/>
      <c r="F590" s="23" t="str">
        <f t="array" ref="F590">IF(G590="","",XLOOKUP(G590,selector_07,selector_07_ids,""))</f>
        <v/>
      </c>
      <c r="G590" s="25"/>
      <c r="H590" s="14"/>
      <c r="I590" s="27"/>
      <c r="J590" s="27"/>
      <c r="K590" s="27"/>
      <c r="L590" s="14"/>
      <c r="M590" s="14"/>
      <c r="AK590" s="19" t="s">
        <v>68</v>
      </c>
      <c r="AL590" s="19" t="s">
        <v>68</v>
      </c>
    </row>
    <row r="591">
      <c r="A591" s="14"/>
      <c r="B591" s="14"/>
      <c r="C591" s="14"/>
      <c r="D591" s="14"/>
      <c r="E591" s="14"/>
      <c r="F591" s="23" t="str">
        <f t="array" ref="F591">IF(G591="","",XLOOKUP(G591,selector_07,selector_07_ids,""))</f>
        <v/>
      </c>
      <c r="G591" s="25"/>
      <c r="H591" s="14"/>
      <c r="I591" s="27"/>
      <c r="J591" s="27"/>
      <c r="K591" s="27"/>
      <c r="L591" s="14"/>
      <c r="M591" s="14"/>
      <c r="AK591" s="19" t="s">
        <v>68</v>
      </c>
      <c r="AL591" s="19" t="s">
        <v>68</v>
      </c>
    </row>
    <row r="592">
      <c r="A592" s="14"/>
      <c r="B592" s="14"/>
      <c r="C592" s="14"/>
      <c r="D592" s="14"/>
      <c r="E592" s="14"/>
      <c r="F592" s="23" t="str">
        <f t="array" ref="F592">IF(G592="","",XLOOKUP(G592,selector_07,selector_07_ids,""))</f>
        <v/>
      </c>
      <c r="G592" s="25"/>
      <c r="H592" s="14"/>
      <c r="I592" s="27"/>
      <c r="J592" s="27"/>
      <c r="K592" s="27"/>
      <c r="L592" s="14"/>
      <c r="M592" s="14"/>
      <c r="AK592" s="19" t="s">
        <v>68</v>
      </c>
      <c r="AL592" s="19" t="s">
        <v>68</v>
      </c>
    </row>
    <row r="593">
      <c r="A593" s="14"/>
      <c r="B593" s="14"/>
      <c r="C593" s="14"/>
      <c r="D593" s="14"/>
      <c r="E593" s="14"/>
      <c r="F593" s="23" t="str">
        <f t="array" ref="F593">IF(G593="","",XLOOKUP(G593,selector_07,selector_07_ids,""))</f>
        <v/>
      </c>
      <c r="G593" s="25"/>
      <c r="H593" s="14"/>
      <c r="I593" s="27"/>
      <c r="J593" s="27"/>
      <c r="K593" s="27"/>
      <c r="L593" s="14"/>
      <c r="M593" s="14"/>
      <c r="AK593" s="19" t="s">
        <v>68</v>
      </c>
      <c r="AL593" s="19" t="s">
        <v>68</v>
      </c>
    </row>
    <row r="594">
      <c r="A594" s="14"/>
      <c r="B594" s="14"/>
      <c r="C594" s="14"/>
      <c r="D594" s="14"/>
      <c r="E594" s="14"/>
      <c r="F594" s="23" t="str">
        <f t="array" ref="F594">IF(G594="","",XLOOKUP(G594,selector_07,selector_07_ids,""))</f>
        <v/>
      </c>
      <c r="G594" s="25"/>
      <c r="H594" s="14"/>
      <c r="I594" s="27"/>
      <c r="J594" s="27"/>
      <c r="K594" s="27"/>
      <c r="L594" s="14"/>
      <c r="M594" s="14"/>
      <c r="AK594" s="19" t="s">
        <v>68</v>
      </c>
      <c r="AL594" s="19" t="s">
        <v>68</v>
      </c>
    </row>
    <row r="595">
      <c r="A595" s="14"/>
      <c r="B595" s="14"/>
      <c r="C595" s="14"/>
      <c r="D595" s="14"/>
      <c r="E595" s="14"/>
      <c r="F595" s="23" t="str">
        <f t="array" ref="F595">IF(G595="","",XLOOKUP(G595,selector_07,selector_07_ids,""))</f>
        <v/>
      </c>
      <c r="G595" s="25"/>
      <c r="H595" s="14"/>
      <c r="I595" s="27"/>
      <c r="J595" s="27"/>
      <c r="K595" s="27"/>
      <c r="L595" s="14"/>
      <c r="M595" s="14"/>
      <c r="AK595" s="19" t="s">
        <v>68</v>
      </c>
      <c r="AL595" s="19" t="s">
        <v>68</v>
      </c>
    </row>
    <row r="596">
      <c r="A596" s="14"/>
      <c r="B596" s="14"/>
      <c r="C596" s="14"/>
      <c r="D596" s="14"/>
      <c r="E596" s="14"/>
      <c r="F596" s="23" t="str">
        <f t="array" ref="F596">IF(G596="","",XLOOKUP(G596,selector_07,selector_07_ids,""))</f>
        <v/>
      </c>
      <c r="G596" s="25"/>
      <c r="H596" s="14"/>
      <c r="I596" s="27"/>
      <c r="J596" s="27"/>
      <c r="K596" s="27"/>
      <c r="L596" s="14"/>
      <c r="M596" s="14"/>
      <c r="AK596" s="19" t="s">
        <v>68</v>
      </c>
      <c r="AL596" s="19" t="s">
        <v>68</v>
      </c>
    </row>
    <row r="597">
      <c r="A597" s="14"/>
      <c r="B597" s="14"/>
      <c r="C597" s="14"/>
      <c r="D597" s="14"/>
      <c r="E597" s="14"/>
      <c r="F597" s="23" t="str">
        <f t="array" ref="F597">IF(G597="","",XLOOKUP(G597,selector_07,selector_07_ids,""))</f>
        <v/>
      </c>
      <c r="G597" s="25"/>
      <c r="H597" s="14"/>
      <c r="I597" s="27"/>
      <c r="J597" s="27"/>
      <c r="K597" s="27"/>
      <c r="L597" s="14"/>
      <c r="M597" s="14"/>
      <c r="AK597" s="19" t="s">
        <v>68</v>
      </c>
      <c r="AL597" s="19" t="s">
        <v>68</v>
      </c>
    </row>
    <row r="598">
      <c r="A598" s="14"/>
      <c r="B598" s="14"/>
      <c r="C598" s="14"/>
      <c r="D598" s="14"/>
      <c r="E598" s="14"/>
      <c r="F598" s="23" t="str">
        <f t="array" ref="F598">IF(G598="","",XLOOKUP(G598,selector_07,selector_07_ids,""))</f>
        <v/>
      </c>
      <c r="G598" s="25"/>
      <c r="H598" s="14"/>
      <c r="I598" s="27"/>
      <c r="J598" s="27"/>
      <c r="K598" s="27"/>
      <c r="L598" s="14"/>
      <c r="M598" s="14"/>
      <c r="AK598" s="19" t="s">
        <v>68</v>
      </c>
      <c r="AL598" s="19" t="s">
        <v>68</v>
      </c>
    </row>
    <row r="599">
      <c r="A599" s="14"/>
      <c r="B599" s="14"/>
      <c r="C599" s="14"/>
      <c r="D599" s="14"/>
      <c r="E599" s="14"/>
      <c r="F599" s="23" t="str">
        <f t="array" ref="F599">IF(G599="","",XLOOKUP(G599,selector_07,selector_07_ids,""))</f>
        <v/>
      </c>
      <c r="G599" s="25"/>
      <c r="H599" s="14"/>
      <c r="I599" s="27"/>
      <c r="J599" s="27"/>
      <c r="K599" s="27"/>
      <c r="L599" s="14"/>
      <c r="M599" s="14"/>
      <c r="AK599" s="19" t="s">
        <v>68</v>
      </c>
      <c r="AL599" s="19" t="s">
        <v>68</v>
      </c>
    </row>
    <row r="600">
      <c r="A600" s="14"/>
      <c r="B600" s="14"/>
      <c r="C600" s="14"/>
      <c r="D600" s="14"/>
      <c r="E600" s="14"/>
      <c r="F600" s="23" t="str">
        <f t="array" ref="F600">IF(G600="","",XLOOKUP(G600,selector_07,selector_07_ids,""))</f>
        <v/>
      </c>
      <c r="G600" s="25"/>
      <c r="H600" s="14"/>
      <c r="I600" s="27"/>
      <c r="J600" s="27"/>
      <c r="K600" s="27"/>
      <c r="L600" s="14"/>
      <c r="M600" s="14"/>
      <c r="AK600" s="19" t="s">
        <v>68</v>
      </c>
      <c r="AL600" s="19" t="s">
        <v>68</v>
      </c>
    </row>
    <row r="601">
      <c r="A601" s="14"/>
      <c r="B601" s="14"/>
      <c r="C601" s="14"/>
      <c r="D601" s="14"/>
      <c r="E601" s="14"/>
      <c r="F601" s="23" t="str">
        <f t="array" ref="F601">IF(G601="","",XLOOKUP(G601,selector_07,selector_07_ids,""))</f>
        <v/>
      </c>
      <c r="G601" s="25"/>
      <c r="H601" s="14"/>
      <c r="I601" s="27"/>
      <c r="J601" s="27"/>
      <c r="K601" s="27"/>
      <c r="L601" s="14"/>
      <c r="M601" s="14"/>
      <c r="AK601" s="19" t="s">
        <v>68</v>
      </c>
      <c r="AL601" s="19" t="s">
        <v>68</v>
      </c>
    </row>
    <row r="602">
      <c r="A602" s="14"/>
      <c r="B602" s="14"/>
      <c r="C602" s="14"/>
      <c r="D602" s="14"/>
      <c r="E602" s="14"/>
      <c r="F602" s="23" t="str">
        <f t="array" ref="F602">IF(G602="","",XLOOKUP(G602,selector_07,selector_07_ids,""))</f>
        <v/>
      </c>
      <c r="G602" s="25"/>
      <c r="H602" s="14"/>
      <c r="I602" s="27"/>
      <c r="J602" s="27"/>
      <c r="K602" s="27"/>
      <c r="L602" s="14"/>
      <c r="M602" s="14"/>
      <c r="AK602" s="19" t="s">
        <v>68</v>
      </c>
      <c r="AL602" s="19" t="s">
        <v>68</v>
      </c>
    </row>
    <row r="603">
      <c r="A603" s="14"/>
      <c r="B603" s="14"/>
      <c r="C603" s="14"/>
      <c r="D603" s="14"/>
      <c r="E603" s="14"/>
      <c r="F603" s="23" t="str">
        <f t="array" ref="F603">IF(G603="","",XLOOKUP(G603,selector_07,selector_07_ids,""))</f>
        <v/>
      </c>
      <c r="G603" s="25"/>
      <c r="H603" s="14"/>
      <c r="I603" s="27"/>
      <c r="J603" s="27"/>
      <c r="K603" s="27"/>
      <c r="L603" s="14"/>
      <c r="M603" s="14"/>
      <c r="AK603" s="19" t="s">
        <v>68</v>
      </c>
      <c r="AL603" s="19" t="s">
        <v>68</v>
      </c>
    </row>
    <row r="604">
      <c r="A604" s="14"/>
      <c r="B604" s="14"/>
      <c r="C604" s="14"/>
      <c r="D604" s="14"/>
      <c r="E604" s="14"/>
      <c r="F604" s="23" t="str">
        <f t="array" ref="F604">IF(G604="","",XLOOKUP(G604,selector_07,selector_07_ids,""))</f>
        <v/>
      </c>
      <c r="G604" s="25"/>
      <c r="H604" s="14"/>
      <c r="I604" s="27"/>
      <c r="J604" s="27"/>
      <c r="K604" s="27"/>
      <c r="L604" s="14"/>
      <c r="M604" s="14"/>
      <c r="AK604" s="19" t="s">
        <v>68</v>
      </c>
      <c r="AL604" s="19" t="s">
        <v>68</v>
      </c>
    </row>
    <row r="605">
      <c r="A605" s="14"/>
      <c r="B605" s="14"/>
      <c r="C605" s="14"/>
      <c r="D605" s="14"/>
      <c r="E605" s="14"/>
      <c r="F605" s="23" t="str">
        <f t="array" ref="F605">IF(G605="","",XLOOKUP(G605,selector_07,selector_07_ids,""))</f>
        <v/>
      </c>
      <c r="G605" s="25"/>
      <c r="H605" s="14"/>
      <c r="I605" s="27"/>
      <c r="J605" s="27"/>
      <c r="K605" s="27"/>
      <c r="L605" s="14"/>
      <c r="M605" s="14"/>
      <c r="AK605" s="19" t="s">
        <v>68</v>
      </c>
      <c r="AL605" s="19" t="s">
        <v>68</v>
      </c>
    </row>
    <row r="606">
      <c r="A606" s="14"/>
      <c r="B606" s="14"/>
      <c r="C606" s="14"/>
      <c r="D606" s="14"/>
      <c r="E606" s="14"/>
      <c r="F606" s="23" t="str">
        <f t="array" ref="F606">IF(G606="","",XLOOKUP(G606,selector_07,selector_07_ids,""))</f>
        <v/>
      </c>
      <c r="G606" s="25"/>
      <c r="H606" s="14"/>
      <c r="I606" s="27"/>
      <c r="J606" s="27"/>
      <c r="K606" s="27"/>
      <c r="L606" s="14"/>
      <c r="M606" s="14"/>
      <c r="AK606" s="19" t="s">
        <v>68</v>
      </c>
      <c r="AL606" s="19" t="s">
        <v>68</v>
      </c>
    </row>
    <row r="607">
      <c r="A607" s="14"/>
      <c r="B607" s="14"/>
      <c r="C607" s="14"/>
      <c r="D607" s="14"/>
      <c r="E607" s="14"/>
      <c r="F607" s="23" t="str">
        <f t="array" ref="F607">IF(G607="","",XLOOKUP(G607,selector_07,selector_07_ids,""))</f>
        <v/>
      </c>
      <c r="G607" s="25"/>
      <c r="H607" s="14"/>
      <c r="I607" s="27"/>
      <c r="J607" s="27"/>
      <c r="K607" s="27"/>
      <c r="L607" s="14"/>
      <c r="M607" s="14"/>
      <c r="AK607" s="19" t="s">
        <v>68</v>
      </c>
      <c r="AL607" s="19" t="s">
        <v>68</v>
      </c>
    </row>
    <row r="608">
      <c r="A608" s="14"/>
      <c r="B608" s="14"/>
      <c r="C608" s="14"/>
      <c r="D608" s="14"/>
      <c r="E608" s="14"/>
      <c r="F608" s="23" t="str">
        <f t="array" ref="F608">IF(G608="","",XLOOKUP(G608,selector_07,selector_07_ids,""))</f>
        <v/>
      </c>
      <c r="G608" s="25"/>
      <c r="H608" s="14"/>
      <c r="I608" s="27"/>
      <c r="J608" s="27"/>
      <c r="K608" s="27"/>
      <c r="L608" s="14"/>
      <c r="M608" s="14"/>
      <c r="AK608" s="19" t="s">
        <v>68</v>
      </c>
      <c r="AL608" s="19" t="s">
        <v>68</v>
      </c>
    </row>
    <row r="609">
      <c r="A609" s="14"/>
      <c r="B609" s="14"/>
      <c r="C609" s="14"/>
      <c r="D609" s="14"/>
      <c r="E609" s="14"/>
      <c r="F609" s="23" t="str">
        <f t="array" ref="F609">IF(G609="","",XLOOKUP(G609,selector_07,selector_07_ids,""))</f>
        <v/>
      </c>
      <c r="G609" s="25"/>
      <c r="H609" s="14"/>
      <c r="I609" s="27"/>
      <c r="J609" s="27"/>
      <c r="K609" s="27"/>
      <c r="L609" s="14"/>
      <c r="M609" s="14"/>
      <c r="AK609" s="19" t="s">
        <v>68</v>
      </c>
      <c r="AL609" s="19" t="s">
        <v>68</v>
      </c>
    </row>
    <row r="610">
      <c r="A610" s="14"/>
      <c r="B610" s="14"/>
      <c r="C610" s="14"/>
      <c r="D610" s="14"/>
      <c r="E610" s="14"/>
      <c r="F610" s="23" t="str">
        <f t="array" ref="F610">IF(G610="","",XLOOKUP(G610,selector_07,selector_07_ids,""))</f>
        <v/>
      </c>
      <c r="G610" s="25"/>
      <c r="H610" s="14"/>
      <c r="I610" s="27"/>
      <c r="J610" s="27"/>
      <c r="K610" s="27"/>
      <c r="L610" s="14"/>
      <c r="M610" s="14"/>
      <c r="AK610" s="19" t="s">
        <v>68</v>
      </c>
      <c r="AL610" s="19" t="s">
        <v>68</v>
      </c>
    </row>
    <row r="611">
      <c r="A611" s="14"/>
      <c r="B611" s="14"/>
      <c r="C611" s="14"/>
      <c r="D611" s="14"/>
      <c r="E611" s="14"/>
      <c r="F611" s="23" t="str">
        <f t="array" ref="F611">IF(G611="","",XLOOKUP(G611,selector_07,selector_07_ids,""))</f>
        <v/>
      </c>
      <c r="G611" s="25"/>
      <c r="H611" s="14"/>
      <c r="I611" s="27"/>
      <c r="J611" s="27"/>
      <c r="K611" s="27"/>
      <c r="L611" s="14"/>
      <c r="M611" s="14"/>
      <c r="AK611" s="19" t="s">
        <v>68</v>
      </c>
      <c r="AL611" s="19" t="s">
        <v>68</v>
      </c>
    </row>
    <row r="612">
      <c r="A612" s="14"/>
      <c r="B612" s="14"/>
      <c r="C612" s="14"/>
      <c r="D612" s="14"/>
      <c r="E612" s="14"/>
      <c r="F612" s="23" t="str">
        <f t="array" ref="F612">IF(G612="","",XLOOKUP(G612,selector_07,selector_07_ids,""))</f>
        <v/>
      </c>
      <c r="G612" s="25"/>
      <c r="H612" s="14"/>
      <c r="I612" s="27"/>
      <c r="J612" s="27"/>
      <c r="K612" s="27"/>
      <c r="L612" s="14"/>
      <c r="M612" s="14"/>
      <c r="AK612" s="19" t="s">
        <v>68</v>
      </c>
      <c r="AL612" s="19" t="s">
        <v>68</v>
      </c>
    </row>
    <row r="613">
      <c r="A613" s="14"/>
      <c r="B613" s="14"/>
      <c r="C613" s="14"/>
      <c r="D613" s="14"/>
      <c r="E613" s="14"/>
      <c r="F613" s="23" t="str">
        <f t="array" ref="F613">IF(G613="","",XLOOKUP(G613,selector_07,selector_07_ids,""))</f>
        <v/>
      </c>
      <c r="G613" s="25"/>
      <c r="H613" s="14"/>
      <c r="I613" s="27"/>
      <c r="J613" s="27"/>
      <c r="K613" s="27"/>
      <c r="L613" s="14"/>
      <c r="M613" s="14"/>
      <c r="AK613" s="19" t="s">
        <v>68</v>
      </c>
      <c r="AL613" s="19" t="s">
        <v>68</v>
      </c>
    </row>
    <row r="614">
      <c r="A614" s="14"/>
      <c r="B614" s="14"/>
      <c r="C614" s="14"/>
      <c r="D614" s="14"/>
      <c r="E614" s="14"/>
      <c r="F614" s="23" t="str">
        <f t="array" ref="F614">IF(G614="","",XLOOKUP(G614,selector_07,selector_07_ids,""))</f>
        <v/>
      </c>
      <c r="G614" s="25"/>
      <c r="H614" s="14"/>
      <c r="I614" s="27"/>
      <c r="J614" s="27"/>
      <c r="K614" s="27"/>
      <c r="L614" s="14"/>
      <c r="M614" s="14"/>
      <c r="AK614" s="19" t="s">
        <v>68</v>
      </c>
      <c r="AL614" s="19" t="s">
        <v>68</v>
      </c>
    </row>
    <row r="615">
      <c r="A615" s="14"/>
      <c r="B615" s="14"/>
      <c r="C615" s="14"/>
      <c r="D615" s="14"/>
      <c r="E615" s="14"/>
      <c r="F615" s="23" t="str">
        <f t="array" ref="F615">IF(G615="","",XLOOKUP(G615,selector_07,selector_07_ids,""))</f>
        <v/>
      </c>
      <c r="G615" s="25"/>
      <c r="H615" s="14"/>
      <c r="I615" s="27"/>
      <c r="J615" s="27"/>
      <c r="K615" s="27"/>
      <c r="L615" s="14"/>
      <c r="M615" s="14"/>
      <c r="AK615" s="19" t="s">
        <v>68</v>
      </c>
      <c r="AL615" s="19" t="s">
        <v>68</v>
      </c>
    </row>
    <row r="616">
      <c r="A616" s="14"/>
      <c r="B616" s="14"/>
      <c r="C616" s="14"/>
      <c r="D616" s="14"/>
      <c r="E616" s="14"/>
      <c r="F616" s="23" t="str">
        <f t="array" ref="F616">IF(G616="","",XLOOKUP(G616,selector_07,selector_07_ids,""))</f>
        <v/>
      </c>
      <c r="G616" s="25"/>
      <c r="H616" s="14"/>
      <c r="I616" s="27"/>
      <c r="J616" s="27"/>
      <c r="K616" s="27"/>
      <c r="L616" s="14"/>
      <c r="M616" s="14"/>
      <c r="AK616" s="19" t="s">
        <v>68</v>
      </c>
      <c r="AL616" s="19" t="s">
        <v>68</v>
      </c>
    </row>
    <row r="617">
      <c r="A617" s="14"/>
      <c r="B617" s="14"/>
      <c r="C617" s="14"/>
      <c r="D617" s="14"/>
      <c r="E617" s="14"/>
      <c r="F617" s="23" t="str">
        <f t="array" ref="F617">IF(G617="","",XLOOKUP(G617,selector_07,selector_07_ids,""))</f>
        <v/>
      </c>
      <c r="G617" s="25"/>
      <c r="H617" s="14"/>
      <c r="I617" s="27"/>
      <c r="J617" s="27"/>
      <c r="K617" s="27"/>
      <c r="L617" s="14"/>
      <c r="M617" s="14"/>
      <c r="AK617" s="19" t="s">
        <v>68</v>
      </c>
      <c r="AL617" s="19" t="s">
        <v>68</v>
      </c>
    </row>
    <row r="618">
      <c r="A618" s="14"/>
      <c r="B618" s="14"/>
      <c r="C618" s="14"/>
      <c r="D618" s="14"/>
      <c r="E618" s="14"/>
      <c r="F618" s="23" t="str">
        <f t="array" ref="F618">IF(G618="","",XLOOKUP(G618,selector_07,selector_07_ids,""))</f>
        <v/>
      </c>
      <c r="G618" s="25"/>
      <c r="H618" s="14"/>
      <c r="I618" s="27"/>
      <c r="J618" s="27"/>
      <c r="K618" s="27"/>
      <c r="L618" s="14"/>
      <c r="M618" s="14"/>
      <c r="AK618" s="19" t="s">
        <v>68</v>
      </c>
      <c r="AL618" s="19" t="s">
        <v>68</v>
      </c>
    </row>
    <row r="619">
      <c r="A619" s="14"/>
      <c r="B619" s="14"/>
      <c r="C619" s="14"/>
      <c r="D619" s="14"/>
      <c r="E619" s="14"/>
      <c r="F619" s="23" t="str">
        <f t="array" ref="F619">IF(G619="","",XLOOKUP(G619,selector_07,selector_07_ids,""))</f>
        <v/>
      </c>
      <c r="G619" s="25"/>
      <c r="H619" s="14"/>
      <c r="I619" s="27"/>
      <c r="J619" s="27"/>
      <c r="K619" s="27"/>
      <c r="L619" s="14"/>
      <c r="M619" s="14"/>
      <c r="AK619" s="19" t="s">
        <v>68</v>
      </c>
      <c r="AL619" s="19" t="s">
        <v>68</v>
      </c>
    </row>
    <row r="620">
      <c r="A620" s="14"/>
      <c r="B620" s="14"/>
      <c r="C620" s="14"/>
      <c r="D620" s="14"/>
      <c r="E620" s="14"/>
      <c r="F620" s="23" t="str">
        <f t="array" ref="F620">IF(G620="","",XLOOKUP(G620,selector_07,selector_07_ids,""))</f>
        <v/>
      </c>
      <c r="G620" s="25"/>
      <c r="H620" s="14"/>
      <c r="I620" s="27"/>
      <c r="J620" s="27"/>
      <c r="K620" s="27"/>
      <c r="L620" s="14"/>
      <c r="M620" s="14"/>
      <c r="AK620" s="19" t="s">
        <v>68</v>
      </c>
      <c r="AL620" s="19" t="s">
        <v>68</v>
      </c>
    </row>
    <row r="621">
      <c r="A621" s="14"/>
      <c r="B621" s="14"/>
      <c r="C621" s="14"/>
      <c r="D621" s="14"/>
      <c r="E621" s="14"/>
      <c r="F621" s="23" t="str">
        <f t="array" ref="F621">IF(G621="","",XLOOKUP(G621,selector_07,selector_07_ids,""))</f>
        <v/>
      </c>
      <c r="G621" s="25"/>
      <c r="H621" s="14"/>
      <c r="I621" s="27"/>
      <c r="J621" s="27"/>
      <c r="K621" s="27"/>
      <c r="L621" s="14"/>
      <c r="M621" s="14"/>
      <c r="AK621" s="19" t="s">
        <v>68</v>
      </c>
      <c r="AL621" s="19" t="s">
        <v>68</v>
      </c>
    </row>
    <row r="622">
      <c r="A622" s="14"/>
      <c r="B622" s="14"/>
      <c r="C622" s="14"/>
      <c r="D622" s="14"/>
      <c r="E622" s="14"/>
      <c r="F622" s="23" t="str">
        <f t="array" ref="F622">IF(G622="","",XLOOKUP(G622,selector_07,selector_07_ids,""))</f>
        <v/>
      </c>
      <c r="G622" s="25"/>
      <c r="H622" s="14"/>
      <c r="I622" s="27"/>
      <c r="J622" s="27"/>
      <c r="K622" s="27"/>
      <c r="L622" s="14"/>
      <c r="M622" s="14"/>
      <c r="AK622" s="19" t="s">
        <v>68</v>
      </c>
      <c r="AL622" s="19" t="s">
        <v>68</v>
      </c>
    </row>
    <row r="623">
      <c r="A623" s="14"/>
      <c r="B623" s="14"/>
      <c r="C623" s="14"/>
      <c r="D623" s="14"/>
      <c r="E623" s="14"/>
      <c r="F623" s="23" t="str">
        <f t="array" ref="F623">IF(G623="","",XLOOKUP(G623,selector_07,selector_07_ids,""))</f>
        <v/>
      </c>
      <c r="G623" s="25"/>
      <c r="H623" s="14"/>
      <c r="I623" s="27"/>
      <c r="J623" s="27"/>
      <c r="K623" s="27"/>
      <c r="L623" s="14"/>
      <c r="M623" s="14"/>
      <c r="AK623" s="19" t="s">
        <v>68</v>
      </c>
      <c r="AL623" s="19" t="s">
        <v>68</v>
      </c>
    </row>
    <row r="624">
      <c r="A624" s="14"/>
      <c r="B624" s="14"/>
      <c r="C624" s="14"/>
      <c r="D624" s="14"/>
      <c r="E624" s="14"/>
      <c r="F624" s="23" t="str">
        <f t="array" ref="F624">IF(G624="","",XLOOKUP(G624,selector_07,selector_07_ids,""))</f>
        <v/>
      </c>
      <c r="G624" s="25"/>
      <c r="H624" s="14"/>
      <c r="I624" s="27"/>
      <c r="J624" s="27"/>
      <c r="K624" s="27"/>
      <c r="L624" s="14"/>
      <c r="M624" s="14"/>
      <c r="AK624" s="19" t="s">
        <v>68</v>
      </c>
      <c r="AL624" s="19" t="s">
        <v>68</v>
      </c>
    </row>
    <row r="625">
      <c r="A625" s="14"/>
      <c r="B625" s="14"/>
      <c r="C625" s="14"/>
      <c r="D625" s="14"/>
      <c r="E625" s="14"/>
      <c r="F625" s="23" t="str">
        <f t="array" ref="F625">IF(G625="","",XLOOKUP(G625,selector_07,selector_07_ids,""))</f>
        <v/>
      </c>
      <c r="G625" s="25"/>
      <c r="H625" s="14"/>
      <c r="I625" s="27"/>
      <c r="J625" s="27"/>
      <c r="K625" s="27"/>
      <c r="L625" s="14"/>
      <c r="M625" s="14"/>
      <c r="AK625" s="19" t="s">
        <v>68</v>
      </c>
      <c r="AL625" s="19" t="s">
        <v>68</v>
      </c>
    </row>
    <row r="626">
      <c r="A626" s="14"/>
      <c r="B626" s="14"/>
      <c r="C626" s="14"/>
      <c r="D626" s="14"/>
      <c r="E626" s="14"/>
      <c r="F626" s="23" t="str">
        <f t="array" ref="F626">IF(G626="","",XLOOKUP(G626,selector_07,selector_07_ids,""))</f>
        <v/>
      </c>
      <c r="G626" s="25"/>
      <c r="H626" s="14"/>
      <c r="I626" s="27"/>
      <c r="J626" s="27"/>
      <c r="K626" s="27"/>
      <c r="L626" s="14"/>
      <c r="M626" s="14"/>
      <c r="AK626" s="19" t="s">
        <v>68</v>
      </c>
      <c r="AL626" s="19" t="s">
        <v>68</v>
      </c>
    </row>
    <row r="627">
      <c r="A627" s="14"/>
      <c r="B627" s="14"/>
      <c r="C627" s="14"/>
      <c r="D627" s="14"/>
      <c r="E627" s="14"/>
      <c r="F627" s="23" t="str">
        <f t="array" ref="F627">IF(G627="","",XLOOKUP(G627,selector_07,selector_07_ids,""))</f>
        <v/>
      </c>
      <c r="G627" s="25"/>
      <c r="H627" s="14"/>
      <c r="I627" s="27"/>
      <c r="J627" s="27"/>
      <c r="K627" s="27"/>
      <c r="L627" s="14"/>
      <c r="M627" s="14"/>
      <c r="AK627" s="19" t="s">
        <v>68</v>
      </c>
      <c r="AL627" s="19" t="s">
        <v>68</v>
      </c>
    </row>
    <row r="628">
      <c r="A628" s="14"/>
      <c r="B628" s="14"/>
      <c r="C628" s="14"/>
      <c r="D628" s="14"/>
      <c r="E628" s="14"/>
      <c r="F628" s="23" t="str">
        <f t="array" ref="F628">IF(G628="","",XLOOKUP(G628,selector_07,selector_07_ids,""))</f>
        <v/>
      </c>
      <c r="G628" s="25"/>
      <c r="H628" s="14"/>
      <c r="I628" s="27"/>
      <c r="J628" s="27"/>
      <c r="K628" s="27"/>
      <c r="L628" s="14"/>
      <c r="M628" s="14"/>
      <c r="AK628" s="19" t="s">
        <v>68</v>
      </c>
      <c r="AL628" s="19" t="s">
        <v>68</v>
      </c>
    </row>
    <row r="629">
      <c r="A629" s="14"/>
      <c r="B629" s="14"/>
      <c r="C629" s="14"/>
      <c r="D629" s="14"/>
      <c r="E629" s="14"/>
      <c r="F629" s="23" t="str">
        <f t="array" ref="F629">IF(G629="","",XLOOKUP(G629,selector_07,selector_07_ids,""))</f>
        <v/>
      </c>
      <c r="G629" s="25"/>
      <c r="H629" s="14"/>
      <c r="I629" s="27"/>
      <c r="J629" s="27"/>
      <c r="K629" s="27"/>
      <c r="L629" s="14"/>
      <c r="M629" s="14"/>
      <c r="AK629" s="19" t="s">
        <v>68</v>
      </c>
      <c r="AL629" s="19" t="s">
        <v>68</v>
      </c>
    </row>
    <row r="630">
      <c r="A630" s="14"/>
      <c r="B630" s="14"/>
      <c r="C630" s="14"/>
      <c r="D630" s="14"/>
      <c r="E630" s="14"/>
      <c r="F630" s="23" t="str">
        <f t="array" ref="F630">IF(G630="","",XLOOKUP(G630,selector_07,selector_07_ids,""))</f>
        <v/>
      </c>
      <c r="G630" s="25"/>
      <c r="H630" s="14"/>
      <c r="I630" s="27"/>
      <c r="J630" s="27"/>
      <c r="K630" s="27"/>
      <c r="L630" s="14"/>
      <c r="M630" s="14"/>
      <c r="AK630" s="19" t="s">
        <v>68</v>
      </c>
      <c r="AL630" s="19" t="s">
        <v>68</v>
      </c>
    </row>
    <row r="631">
      <c r="A631" s="14"/>
      <c r="B631" s="14"/>
      <c r="C631" s="14"/>
      <c r="D631" s="14"/>
      <c r="E631" s="14"/>
      <c r="F631" s="23" t="str">
        <f t="array" ref="F631">IF(G631="","",XLOOKUP(G631,selector_07,selector_07_ids,""))</f>
        <v/>
      </c>
      <c r="G631" s="25"/>
      <c r="H631" s="14"/>
      <c r="I631" s="27"/>
      <c r="J631" s="27"/>
      <c r="K631" s="27"/>
      <c r="L631" s="14"/>
      <c r="M631" s="14"/>
      <c r="AK631" s="19" t="s">
        <v>68</v>
      </c>
      <c r="AL631" s="19" t="s">
        <v>68</v>
      </c>
    </row>
    <row r="632">
      <c r="A632" s="14"/>
      <c r="B632" s="14"/>
      <c r="C632" s="14"/>
      <c r="D632" s="14"/>
      <c r="E632" s="14"/>
      <c r="F632" s="23" t="str">
        <f t="array" ref="F632">IF(G632="","",XLOOKUP(G632,selector_07,selector_07_ids,""))</f>
        <v/>
      </c>
      <c r="G632" s="25"/>
      <c r="H632" s="14"/>
      <c r="I632" s="27"/>
      <c r="J632" s="27"/>
      <c r="K632" s="27"/>
      <c r="L632" s="14"/>
      <c r="M632" s="14"/>
      <c r="AK632" s="19" t="s">
        <v>68</v>
      </c>
      <c r="AL632" s="19" t="s">
        <v>68</v>
      </c>
    </row>
    <row r="633">
      <c r="A633" s="14"/>
      <c r="B633" s="14"/>
      <c r="C633" s="14"/>
      <c r="D633" s="14"/>
      <c r="E633" s="14"/>
      <c r="F633" s="23" t="str">
        <f t="array" ref="F633">IF(G633="","",XLOOKUP(G633,selector_07,selector_07_ids,""))</f>
        <v/>
      </c>
      <c r="G633" s="25"/>
      <c r="H633" s="14"/>
      <c r="I633" s="27"/>
      <c r="J633" s="27"/>
      <c r="K633" s="27"/>
      <c r="L633" s="14"/>
      <c r="M633" s="14"/>
      <c r="AK633" s="19" t="s">
        <v>68</v>
      </c>
      <c r="AL633" s="19" t="s">
        <v>68</v>
      </c>
    </row>
    <row r="634">
      <c r="A634" s="14"/>
      <c r="B634" s="14"/>
      <c r="C634" s="14"/>
      <c r="D634" s="14"/>
      <c r="E634" s="14"/>
      <c r="F634" s="23" t="str">
        <f t="array" ref="F634">IF(G634="","",XLOOKUP(G634,selector_07,selector_07_ids,""))</f>
        <v/>
      </c>
      <c r="G634" s="25"/>
      <c r="H634" s="14"/>
      <c r="I634" s="27"/>
      <c r="J634" s="27"/>
      <c r="K634" s="27"/>
      <c r="L634" s="14"/>
      <c r="M634" s="14"/>
      <c r="AK634" s="19" t="s">
        <v>68</v>
      </c>
      <c r="AL634" s="19" t="s">
        <v>68</v>
      </c>
    </row>
    <row r="635">
      <c r="A635" s="14"/>
      <c r="B635" s="14"/>
      <c r="C635" s="14"/>
      <c r="D635" s="14"/>
      <c r="E635" s="14"/>
      <c r="F635" s="23" t="str">
        <f t="array" ref="F635">IF(G635="","",XLOOKUP(G635,selector_07,selector_07_ids,""))</f>
        <v/>
      </c>
      <c r="G635" s="25"/>
      <c r="H635" s="14"/>
      <c r="I635" s="27"/>
      <c r="J635" s="27"/>
      <c r="K635" s="27"/>
      <c r="L635" s="14"/>
      <c r="M635" s="14"/>
      <c r="AK635" s="19" t="s">
        <v>68</v>
      </c>
      <c r="AL635" s="19" t="s">
        <v>68</v>
      </c>
    </row>
    <row r="636">
      <c r="A636" s="14"/>
      <c r="B636" s="14"/>
      <c r="C636" s="14"/>
      <c r="D636" s="14"/>
      <c r="E636" s="14"/>
      <c r="F636" s="23" t="str">
        <f t="array" ref="F636">IF(G636="","",XLOOKUP(G636,selector_07,selector_07_ids,""))</f>
        <v/>
      </c>
      <c r="G636" s="25"/>
      <c r="H636" s="14"/>
      <c r="I636" s="27"/>
      <c r="J636" s="27"/>
      <c r="K636" s="27"/>
      <c r="L636" s="14"/>
      <c r="M636" s="14"/>
      <c r="AK636" s="19" t="s">
        <v>68</v>
      </c>
      <c r="AL636" s="19" t="s">
        <v>68</v>
      </c>
    </row>
    <row r="637">
      <c r="A637" s="14"/>
      <c r="B637" s="14"/>
      <c r="C637" s="14"/>
      <c r="D637" s="14"/>
      <c r="E637" s="14"/>
      <c r="F637" s="23" t="str">
        <f t="array" ref="F637">IF(G637="","",XLOOKUP(G637,selector_07,selector_07_ids,""))</f>
        <v/>
      </c>
      <c r="G637" s="25"/>
      <c r="H637" s="14"/>
      <c r="I637" s="27"/>
      <c r="J637" s="27"/>
      <c r="K637" s="27"/>
      <c r="L637" s="14"/>
      <c r="M637" s="14"/>
      <c r="AK637" s="19" t="s">
        <v>68</v>
      </c>
      <c r="AL637" s="19" t="s">
        <v>68</v>
      </c>
    </row>
    <row r="638">
      <c r="A638" s="14"/>
      <c r="B638" s="14"/>
      <c r="C638" s="14"/>
      <c r="D638" s="14"/>
      <c r="E638" s="14"/>
      <c r="F638" s="23" t="str">
        <f t="array" ref="F638">IF(G638="","",XLOOKUP(G638,selector_07,selector_07_ids,""))</f>
        <v/>
      </c>
      <c r="G638" s="25"/>
      <c r="H638" s="14"/>
      <c r="I638" s="27"/>
      <c r="J638" s="27"/>
      <c r="K638" s="27"/>
      <c r="L638" s="14"/>
      <c r="M638" s="14"/>
      <c r="AK638" s="19" t="s">
        <v>68</v>
      </c>
      <c r="AL638" s="19" t="s">
        <v>68</v>
      </c>
    </row>
    <row r="639">
      <c r="A639" s="14"/>
      <c r="B639" s="14"/>
      <c r="C639" s="14"/>
      <c r="D639" s="14"/>
      <c r="E639" s="14"/>
      <c r="F639" s="23" t="str">
        <f t="array" ref="F639">IF(G639="","",XLOOKUP(G639,selector_07,selector_07_ids,""))</f>
        <v/>
      </c>
      <c r="G639" s="25"/>
      <c r="H639" s="14"/>
      <c r="I639" s="27"/>
      <c r="J639" s="27"/>
      <c r="K639" s="27"/>
      <c r="L639" s="14"/>
      <c r="M639" s="14"/>
      <c r="AK639" s="19" t="s">
        <v>68</v>
      </c>
      <c r="AL639" s="19" t="s">
        <v>68</v>
      </c>
    </row>
    <row r="640">
      <c r="A640" s="14"/>
      <c r="B640" s="14"/>
      <c r="C640" s="14"/>
      <c r="D640" s="14"/>
      <c r="E640" s="14"/>
      <c r="F640" s="23" t="str">
        <f t="array" ref="F640">IF(G640="","",XLOOKUP(G640,selector_07,selector_07_ids,""))</f>
        <v/>
      </c>
      <c r="G640" s="25"/>
      <c r="H640" s="14"/>
      <c r="I640" s="27"/>
      <c r="J640" s="27"/>
      <c r="K640" s="27"/>
      <c r="L640" s="14"/>
      <c r="M640" s="14"/>
      <c r="AK640" s="19" t="s">
        <v>68</v>
      </c>
      <c r="AL640" s="19" t="s">
        <v>68</v>
      </c>
    </row>
    <row r="641">
      <c r="A641" s="14"/>
      <c r="B641" s="14"/>
      <c r="C641" s="14"/>
      <c r="D641" s="14"/>
      <c r="E641" s="14"/>
      <c r="F641" s="23" t="str">
        <f t="array" ref="F641">IF(G641="","",XLOOKUP(G641,selector_07,selector_07_ids,""))</f>
        <v/>
      </c>
      <c r="G641" s="25"/>
      <c r="H641" s="14"/>
      <c r="I641" s="27"/>
      <c r="J641" s="27"/>
      <c r="K641" s="27"/>
      <c r="L641" s="14"/>
      <c r="M641" s="14"/>
      <c r="AK641" s="19" t="s">
        <v>68</v>
      </c>
      <c r="AL641" s="19" t="s">
        <v>68</v>
      </c>
    </row>
    <row r="642">
      <c r="A642" s="14"/>
      <c r="B642" s="14"/>
      <c r="C642" s="14"/>
      <c r="D642" s="14"/>
      <c r="E642" s="14"/>
      <c r="F642" s="23" t="str">
        <f t="array" ref="F642">IF(G642="","",XLOOKUP(G642,selector_07,selector_07_ids,""))</f>
        <v/>
      </c>
      <c r="G642" s="25"/>
      <c r="H642" s="14"/>
      <c r="I642" s="27"/>
      <c r="J642" s="27"/>
      <c r="K642" s="27"/>
      <c r="L642" s="14"/>
      <c r="M642" s="14"/>
      <c r="AK642" s="19" t="s">
        <v>68</v>
      </c>
      <c r="AL642" s="19" t="s">
        <v>68</v>
      </c>
    </row>
    <row r="643">
      <c r="A643" s="14"/>
      <c r="B643" s="14"/>
      <c r="C643" s="14"/>
      <c r="D643" s="14"/>
      <c r="E643" s="14"/>
      <c r="F643" s="23" t="str">
        <f t="array" ref="F643">IF(G643="","",XLOOKUP(G643,selector_07,selector_07_ids,""))</f>
        <v/>
      </c>
      <c r="G643" s="25"/>
      <c r="H643" s="14"/>
      <c r="I643" s="27"/>
      <c r="J643" s="27"/>
      <c r="K643" s="27"/>
      <c r="L643" s="14"/>
      <c r="M643" s="14"/>
      <c r="AK643" s="19" t="s">
        <v>68</v>
      </c>
      <c r="AL643" s="19" t="s">
        <v>68</v>
      </c>
    </row>
    <row r="644">
      <c r="A644" s="14"/>
      <c r="B644" s="14"/>
      <c r="C644" s="14"/>
      <c r="D644" s="14"/>
      <c r="E644" s="14"/>
      <c r="F644" s="23" t="str">
        <f t="array" ref="F644">IF(G644="","",XLOOKUP(G644,selector_07,selector_07_ids,""))</f>
        <v/>
      </c>
      <c r="G644" s="25"/>
      <c r="H644" s="14"/>
      <c r="I644" s="27"/>
      <c r="J644" s="27"/>
      <c r="K644" s="27"/>
      <c r="L644" s="14"/>
      <c r="M644" s="14"/>
      <c r="AK644" s="19" t="s">
        <v>68</v>
      </c>
      <c r="AL644" s="19" t="s">
        <v>68</v>
      </c>
    </row>
    <row r="645">
      <c r="A645" s="14"/>
      <c r="B645" s="14"/>
      <c r="C645" s="14"/>
      <c r="D645" s="14"/>
      <c r="E645" s="14"/>
      <c r="F645" s="23" t="str">
        <f t="array" ref="F645">IF(G645="","",XLOOKUP(G645,selector_07,selector_07_ids,""))</f>
        <v/>
      </c>
      <c r="G645" s="25"/>
      <c r="H645" s="14"/>
      <c r="I645" s="27"/>
      <c r="J645" s="27"/>
      <c r="K645" s="27"/>
      <c r="L645" s="14"/>
      <c r="M645" s="14"/>
      <c r="AK645" s="19" t="s">
        <v>68</v>
      </c>
      <c r="AL645" s="19" t="s">
        <v>68</v>
      </c>
    </row>
    <row r="646">
      <c r="A646" s="14"/>
      <c r="B646" s="14"/>
      <c r="C646" s="14"/>
      <c r="D646" s="14"/>
      <c r="E646" s="14"/>
      <c r="F646" s="23" t="str">
        <f t="array" ref="F646">IF(G646="","",XLOOKUP(G646,selector_07,selector_07_ids,""))</f>
        <v/>
      </c>
      <c r="G646" s="25"/>
      <c r="H646" s="14"/>
      <c r="I646" s="27"/>
      <c r="J646" s="27"/>
      <c r="K646" s="27"/>
      <c r="L646" s="14"/>
      <c r="M646" s="14"/>
      <c r="AK646" s="19" t="s">
        <v>68</v>
      </c>
      <c r="AL646" s="19" t="s">
        <v>68</v>
      </c>
    </row>
    <row r="647">
      <c r="A647" s="14"/>
      <c r="B647" s="14"/>
      <c r="C647" s="14"/>
      <c r="D647" s="14"/>
      <c r="E647" s="14"/>
      <c r="F647" s="23" t="str">
        <f t="array" ref="F647">IF(G647="","",XLOOKUP(G647,selector_07,selector_07_ids,""))</f>
        <v/>
      </c>
      <c r="G647" s="25"/>
      <c r="H647" s="14"/>
      <c r="I647" s="27"/>
      <c r="J647" s="27"/>
      <c r="K647" s="27"/>
      <c r="L647" s="14"/>
      <c r="M647" s="14"/>
      <c r="AK647" s="19" t="s">
        <v>68</v>
      </c>
      <c r="AL647" s="19" t="s">
        <v>68</v>
      </c>
    </row>
    <row r="648">
      <c r="A648" s="14"/>
      <c r="B648" s="14"/>
      <c r="C648" s="14"/>
      <c r="D648" s="14"/>
      <c r="E648" s="14"/>
      <c r="F648" s="23" t="str">
        <f t="array" ref="F648">IF(G648="","",XLOOKUP(G648,selector_07,selector_07_ids,""))</f>
        <v/>
      </c>
      <c r="G648" s="25"/>
      <c r="H648" s="14"/>
      <c r="I648" s="27"/>
      <c r="J648" s="27"/>
      <c r="K648" s="27"/>
      <c r="L648" s="14"/>
      <c r="M648" s="14"/>
      <c r="AK648" s="19" t="s">
        <v>68</v>
      </c>
      <c r="AL648" s="19" t="s">
        <v>68</v>
      </c>
    </row>
    <row r="649">
      <c r="A649" s="14"/>
      <c r="B649" s="14"/>
      <c r="C649" s="14"/>
      <c r="D649" s="14"/>
      <c r="E649" s="14"/>
      <c r="F649" s="23" t="str">
        <f t="array" ref="F649">IF(G649="","",XLOOKUP(G649,selector_07,selector_07_ids,""))</f>
        <v/>
      </c>
      <c r="G649" s="25"/>
      <c r="H649" s="14"/>
      <c r="I649" s="27"/>
      <c r="J649" s="27"/>
      <c r="K649" s="27"/>
      <c r="L649" s="14"/>
      <c r="M649" s="14"/>
      <c r="AK649" s="19" t="s">
        <v>68</v>
      </c>
      <c r="AL649" s="19" t="s">
        <v>68</v>
      </c>
    </row>
    <row r="650">
      <c r="A650" s="14"/>
      <c r="B650" s="14"/>
      <c r="C650" s="14"/>
      <c r="D650" s="14"/>
      <c r="E650" s="14"/>
      <c r="F650" s="23" t="str">
        <f t="array" ref="F650">IF(G650="","",XLOOKUP(G650,selector_07,selector_07_ids,""))</f>
        <v/>
      </c>
      <c r="G650" s="25"/>
      <c r="H650" s="14"/>
      <c r="I650" s="27"/>
      <c r="J650" s="27"/>
      <c r="K650" s="27"/>
      <c r="L650" s="14"/>
      <c r="M650" s="14"/>
      <c r="AK650" s="19" t="s">
        <v>68</v>
      </c>
      <c r="AL650" s="19" t="s">
        <v>68</v>
      </c>
    </row>
    <row r="651">
      <c r="A651" s="14"/>
      <c r="B651" s="14"/>
      <c r="C651" s="14"/>
      <c r="D651" s="14"/>
      <c r="E651" s="14"/>
      <c r="F651" s="23" t="str">
        <f t="array" ref="F651">IF(G651="","",XLOOKUP(G651,selector_07,selector_07_ids,""))</f>
        <v/>
      </c>
      <c r="G651" s="25"/>
      <c r="H651" s="14"/>
      <c r="I651" s="27"/>
      <c r="J651" s="27"/>
      <c r="K651" s="27"/>
      <c r="L651" s="14"/>
      <c r="M651" s="14"/>
      <c r="AK651" s="19" t="s">
        <v>68</v>
      </c>
      <c r="AL651" s="19" t="s">
        <v>68</v>
      </c>
    </row>
    <row r="652">
      <c r="A652" s="14"/>
      <c r="B652" s="14"/>
      <c r="C652" s="14"/>
      <c r="D652" s="14"/>
      <c r="E652" s="14"/>
      <c r="F652" s="23" t="str">
        <f t="array" ref="F652">IF(G652="","",XLOOKUP(G652,selector_07,selector_07_ids,""))</f>
        <v/>
      </c>
      <c r="G652" s="25"/>
      <c r="H652" s="14"/>
      <c r="I652" s="27"/>
      <c r="J652" s="27"/>
      <c r="K652" s="27"/>
      <c r="L652" s="14"/>
      <c r="M652" s="14"/>
      <c r="AK652" s="19" t="s">
        <v>68</v>
      </c>
      <c r="AL652" s="19" t="s">
        <v>68</v>
      </c>
    </row>
    <row r="653">
      <c r="A653" s="14"/>
      <c r="B653" s="14"/>
      <c r="C653" s="14"/>
      <c r="D653" s="14"/>
      <c r="E653" s="14"/>
      <c r="F653" s="23" t="str">
        <f t="array" ref="F653">IF(G653="","",XLOOKUP(G653,selector_07,selector_07_ids,""))</f>
        <v/>
      </c>
      <c r="G653" s="25"/>
      <c r="H653" s="14"/>
      <c r="I653" s="27"/>
      <c r="J653" s="27"/>
      <c r="K653" s="27"/>
      <c r="L653" s="14"/>
      <c r="M653" s="14"/>
      <c r="AK653" s="19" t="s">
        <v>68</v>
      </c>
      <c r="AL653" s="19" t="s">
        <v>68</v>
      </c>
    </row>
    <row r="654">
      <c r="A654" s="14"/>
      <c r="B654" s="14"/>
      <c r="C654" s="14"/>
      <c r="D654" s="14"/>
      <c r="E654" s="14"/>
      <c r="F654" s="23" t="str">
        <f t="array" ref="F654">IF(G654="","",XLOOKUP(G654,selector_07,selector_07_ids,""))</f>
        <v/>
      </c>
      <c r="G654" s="25"/>
      <c r="H654" s="14"/>
      <c r="I654" s="27"/>
      <c r="J654" s="27"/>
      <c r="K654" s="27"/>
      <c r="L654" s="14"/>
      <c r="M654" s="14"/>
      <c r="AK654" s="19" t="s">
        <v>68</v>
      </c>
      <c r="AL654" s="19" t="s">
        <v>68</v>
      </c>
    </row>
    <row r="655">
      <c r="A655" s="14"/>
      <c r="B655" s="14"/>
      <c r="C655" s="14"/>
      <c r="D655" s="14"/>
      <c r="E655" s="14"/>
      <c r="F655" s="23" t="str">
        <f t="array" ref="F655">IF(G655="","",XLOOKUP(G655,selector_07,selector_07_ids,""))</f>
        <v/>
      </c>
      <c r="G655" s="25"/>
      <c r="H655" s="14"/>
      <c r="I655" s="27"/>
      <c r="J655" s="27"/>
      <c r="K655" s="27"/>
      <c r="L655" s="14"/>
      <c r="M655" s="14"/>
      <c r="AK655" s="19" t="s">
        <v>68</v>
      </c>
      <c r="AL655" s="19" t="s">
        <v>68</v>
      </c>
    </row>
    <row r="656">
      <c r="A656" s="14"/>
      <c r="B656" s="14"/>
      <c r="C656" s="14"/>
      <c r="D656" s="14"/>
      <c r="E656" s="14"/>
      <c r="F656" s="23" t="str">
        <f t="array" ref="F656">IF(G656="","",XLOOKUP(G656,selector_07,selector_07_ids,""))</f>
        <v/>
      </c>
      <c r="G656" s="25"/>
      <c r="H656" s="14"/>
      <c r="I656" s="27"/>
      <c r="J656" s="27"/>
      <c r="K656" s="27"/>
      <c r="L656" s="14"/>
      <c r="M656" s="14"/>
      <c r="AK656" s="19" t="s">
        <v>68</v>
      </c>
      <c r="AL656" s="19" t="s">
        <v>68</v>
      </c>
    </row>
    <row r="657">
      <c r="A657" s="14"/>
      <c r="B657" s="14"/>
      <c r="C657" s="14"/>
      <c r="D657" s="14"/>
      <c r="E657" s="14"/>
      <c r="F657" s="23" t="str">
        <f t="array" ref="F657">IF(G657="","",XLOOKUP(G657,selector_07,selector_07_ids,""))</f>
        <v/>
      </c>
      <c r="G657" s="25"/>
      <c r="H657" s="14"/>
      <c r="I657" s="27"/>
      <c r="J657" s="27"/>
      <c r="K657" s="27"/>
      <c r="L657" s="14"/>
      <c r="M657" s="14"/>
      <c r="AK657" s="19" t="s">
        <v>68</v>
      </c>
      <c r="AL657" s="19" t="s">
        <v>68</v>
      </c>
    </row>
    <row r="658">
      <c r="A658" s="14"/>
      <c r="B658" s="14"/>
      <c r="C658" s="14"/>
      <c r="D658" s="14"/>
      <c r="E658" s="14"/>
      <c r="F658" s="23" t="str">
        <f t="array" ref="F658">IF(G658="","",XLOOKUP(G658,selector_07,selector_07_ids,""))</f>
        <v/>
      </c>
      <c r="G658" s="25"/>
      <c r="H658" s="14"/>
      <c r="I658" s="27"/>
      <c r="J658" s="27"/>
      <c r="K658" s="27"/>
      <c r="L658" s="14"/>
      <c r="M658" s="14"/>
      <c r="AK658" s="19" t="s">
        <v>68</v>
      </c>
      <c r="AL658" s="19" t="s">
        <v>68</v>
      </c>
    </row>
    <row r="659">
      <c r="A659" s="14"/>
      <c r="B659" s="14"/>
      <c r="C659" s="14"/>
      <c r="D659" s="14"/>
      <c r="E659" s="14"/>
      <c r="F659" s="23" t="str">
        <f t="array" ref="F659">IF(G659="","",XLOOKUP(G659,selector_07,selector_07_ids,""))</f>
        <v/>
      </c>
      <c r="G659" s="25"/>
      <c r="H659" s="14"/>
      <c r="I659" s="27"/>
      <c r="J659" s="27"/>
      <c r="K659" s="27"/>
      <c r="L659" s="14"/>
      <c r="M659" s="14"/>
      <c r="AK659" s="19" t="s">
        <v>68</v>
      </c>
      <c r="AL659" s="19" t="s">
        <v>68</v>
      </c>
    </row>
    <row r="660">
      <c r="A660" s="14"/>
      <c r="B660" s="14"/>
      <c r="C660" s="14"/>
      <c r="D660" s="14"/>
      <c r="E660" s="14"/>
      <c r="F660" s="23" t="str">
        <f t="array" ref="F660">IF(G660="","",XLOOKUP(G660,selector_07,selector_07_ids,""))</f>
        <v/>
      </c>
      <c r="G660" s="25"/>
      <c r="H660" s="14"/>
      <c r="I660" s="27"/>
      <c r="J660" s="27"/>
      <c r="K660" s="27"/>
      <c r="L660" s="14"/>
      <c r="M660" s="14"/>
      <c r="AK660" s="19" t="s">
        <v>68</v>
      </c>
      <c r="AL660" s="19" t="s">
        <v>68</v>
      </c>
    </row>
    <row r="661">
      <c r="A661" s="14"/>
      <c r="B661" s="14"/>
      <c r="C661" s="14"/>
      <c r="D661" s="14"/>
      <c r="E661" s="14"/>
      <c r="F661" s="23" t="str">
        <f t="array" ref="F661">IF(G661="","",XLOOKUP(G661,selector_07,selector_07_ids,""))</f>
        <v/>
      </c>
      <c r="G661" s="25"/>
      <c r="H661" s="14"/>
      <c r="I661" s="27"/>
      <c r="J661" s="27"/>
      <c r="K661" s="27"/>
      <c r="L661" s="14"/>
      <c r="M661" s="14"/>
      <c r="AK661" s="19" t="s">
        <v>68</v>
      </c>
      <c r="AL661" s="19" t="s">
        <v>68</v>
      </c>
    </row>
    <row r="662">
      <c r="A662" s="14"/>
      <c r="B662" s="14"/>
      <c r="C662" s="14"/>
      <c r="D662" s="14"/>
      <c r="E662" s="14"/>
      <c r="F662" s="23" t="str">
        <f t="array" ref="F662">IF(G662="","",XLOOKUP(G662,selector_07,selector_07_ids,""))</f>
        <v/>
      </c>
      <c r="G662" s="25"/>
      <c r="H662" s="14"/>
      <c r="I662" s="27"/>
      <c r="J662" s="27"/>
      <c r="K662" s="27"/>
      <c r="L662" s="14"/>
      <c r="M662" s="14"/>
      <c r="AK662" s="19" t="s">
        <v>68</v>
      </c>
      <c r="AL662" s="19" t="s">
        <v>68</v>
      </c>
    </row>
    <row r="663">
      <c r="A663" s="14"/>
      <c r="B663" s="14"/>
      <c r="C663" s="14"/>
      <c r="D663" s="14"/>
      <c r="E663" s="14"/>
      <c r="F663" s="23" t="str">
        <f t="array" ref="F663">IF(G663="","",XLOOKUP(G663,selector_07,selector_07_ids,""))</f>
        <v/>
      </c>
      <c r="G663" s="25"/>
      <c r="H663" s="14"/>
      <c r="I663" s="27"/>
      <c r="J663" s="27"/>
      <c r="K663" s="27"/>
      <c r="L663" s="14"/>
      <c r="M663" s="14"/>
      <c r="AK663" s="19" t="s">
        <v>68</v>
      </c>
      <c r="AL663" s="19" t="s">
        <v>68</v>
      </c>
    </row>
    <row r="664">
      <c r="A664" s="14"/>
      <c r="B664" s="14"/>
      <c r="C664" s="14"/>
      <c r="D664" s="14"/>
      <c r="E664" s="14"/>
      <c r="F664" s="23" t="str">
        <f t="array" ref="F664">IF(G664="","",XLOOKUP(G664,selector_07,selector_07_ids,""))</f>
        <v/>
      </c>
      <c r="G664" s="25"/>
      <c r="H664" s="14"/>
      <c r="I664" s="27"/>
      <c r="J664" s="27"/>
      <c r="K664" s="27"/>
      <c r="L664" s="14"/>
      <c r="M664" s="14"/>
      <c r="AK664" s="19" t="s">
        <v>68</v>
      </c>
      <c r="AL664" s="19" t="s">
        <v>68</v>
      </c>
    </row>
    <row r="665">
      <c r="A665" s="14"/>
      <c r="B665" s="14"/>
      <c r="C665" s="14"/>
      <c r="D665" s="14"/>
      <c r="E665" s="14"/>
      <c r="F665" s="23" t="str">
        <f t="array" ref="F665">IF(G665="","",XLOOKUP(G665,selector_07,selector_07_ids,""))</f>
        <v/>
      </c>
      <c r="G665" s="25"/>
      <c r="H665" s="14"/>
      <c r="I665" s="27"/>
      <c r="J665" s="27"/>
      <c r="K665" s="27"/>
      <c r="L665" s="14"/>
      <c r="M665" s="14"/>
      <c r="AK665" s="19" t="s">
        <v>68</v>
      </c>
      <c r="AL665" s="19" t="s">
        <v>68</v>
      </c>
    </row>
    <row r="666">
      <c r="A666" s="14"/>
      <c r="B666" s="14"/>
      <c r="C666" s="14"/>
      <c r="D666" s="14"/>
      <c r="E666" s="14"/>
      <c r="F666" s="23" t="str">
        <f t="array" ref="F666">IF(G666="","",XLOOKUP(G666,selector_07,selector_07_ids,""))</f>
        <v/>
      </c>
      <c r="G666" s="25"/>
      <c r="H666" s="14"/>
      <c r="I666" s="27"/>
      <c r="J666" s="27"/>
      <c r="K666" s="27"/>
      <c r="L666" s="14"/>
      <c r="M666" s="14"/>
      <c r="AK666" s="19" t="s">
        <v>68</v>
      </c>
      <c r="AL666" s="19" t="s">
        <v>68</v>
      </c>
    </row>
    <row r="667">
      <c r="A667" s="14"/>
      <c r="B667" s="14"/>
      <c r="C667" s="14"/>
      <c r="D667" s="14"/>
      <c r="E667" s="14"/>
      <c r="F667" s="23" t="str">
        <f t="array" ref="F667">IF(G667="","",XLOOKUP(G667,selector_07,selector_07_ids,""))</f>
        <v/>
      </c>
      <c r="G667" s="25"/>
      <c r="H667" s="14"/>
      <c r="I667" s="27"/>
      <c r="J667" s="27"/>
      <c r="K667" s="27"/>
      <c r="L667" s="14"/>
      <c r="M667" s="14"/>
      <c r="AK667" s="19" t="s">
        <v>68</v>
      </c>
      <c r="AL667" s="19" t="s">
        <v>68</v>
      </c>
    </row>
    <row r="668">
      <c r="A668" s="14"/>
      <c r="B668" s="14"/>
      <c r="C668" s="14"/>
      <c r="D668" s="14"/>
      <c r="E668" s="14"/>
      <c r="F668" s="23" t="str">
        <f t="array" ref="F668">IF(G668="","",XLOOKUP(G668,selector_07,selector_07_ids,""))</f>
        <v/>
      </c>
      <c r="G668" s="25"/>
      <c r="H668" s="14"/>
      <c r="I668" s="27"/>
      <c r="J668" s="27"/>
      <c r="K668" s="27"/>
      <c r="L668" s="14"/>
      <c r="M668" s="14"/>
      <c r="AK668" s="19" t="s">
        <v>68</v>
      </c>
      <c r="AL668" s="19" t="s">
        <v>68</v>
      </c>
    </row>
    <row r="669">
      <c r="A669" s="14"/>
      <c r="B669" s="14"/>
      <c r="C669" s="14"/>
      <c r="D669" s="14"/>
      <c r="E669" s="14"/>
      <c r="F669" s="23" t="str">
        <f t="array" ref="F669">IF(G669="","",XLOOKUP(G669,selector_07,selector_07_ids,""))</f>
        <v/>
      </c>
      <c r="G669" s="25"/>
      <c r="H669" s="14"/>
      <c r="I669" s="27"/>
      <c r="J669" s="27"/>
      <c r="K669" s="27"/>
      <c r="L669" s="14"/>
      <c r="M669" s="14"/>
      <c r="AK669" s="19" t="s">
        <v>68</v>
      </c>
      <c r="AL669" s="19" t="s">
        <v>68</v>
      </c>
    </row>
    <row r="670">
      <c r="A670" s="14"/>
      <c r="B670" s="14"/>
      <c r="C670" s="14"/>
      <c r="D670" s="14"/>
      <c r="E670" s="14"/>
      <c r="F670" s="23" t="str">
        <f t="array" ref="F670">IF(G670="","",XLOOKUP(G670,selector_07,selector_07_ids,""))</f>
        <v/>
      </c>
      <c r="G670" s="25"/>
      <c r="H670" s="14"/>
      <c r="I670" s="27"/>
      <c r="J670" s="27"/>
      <c r="K670" s="27"/>
      <c r="L670" s="14"/>
      <c r="M670" s="14"/>
      <c r="AK670" s="19" t="s">
        <v>68</v>
      </c>
      <c r="AL670" s="19" t="s">
        <v>68</v>
      </c>
    </row>
    <row r="671">
      <c r="A671" s="14"/>
      <c r="B671" s="14"/>
      <c r="C671" s="14"/>
      <c r="D671" s="14"/>
      <c r="E671" s="14"/>
      <c r="F671" s="23" t="str">
        <f t="array" ref="F671">IF(G671="","",XLOOKUP(G671,selector_07,selector_07_ids,""))</f>
        <v/>
      </c>
      <c r="G671" s="25"/>
      <c r="H671" s="14"/>
      <c r="I671" s="27"/>
      <c r="J671" s="27"/>
      <c r="K671" s="27"/>
      <c r="L671" s="14"/>
      <c r="M671" s="14"/>
      <c r="AK671" s="19" t="s">
        <v>68</v>
      </c>
      <c r="AL671" s="19" t="s">
        <v>68</v>
      </c>
    </row>
    <row r="672">
      <c r="A672" s="14"/>
      <c r="B672" s="14"/>
      <c r="C672" s="14"/>
      <c r="D672" s="14"/>
      <c r="E672" s="14"/>
      <c r="F672" s="23" t="str">
        <f t="array" ref="F672">IF(G672="","",XLOOKUP(G672,selector_07,selector_07_ids,""))</f>
        <v/>
      </c>
      <c r="G672" s="25"/>
      <c r="H672" s="14"/>
      <c r="I672" s="27"/>
      <c r="J672" s="27"/>
      <c r="K672" s="27"/>
      <c r="L672" s="14"/>
      <c r="M672" s="14"/>
      <c r="AK672" s="19" t="s">
        <v>68</v>
      </c>
      <c r="AL672" s="19" t="s">
        <v>68</v>
      </c>
    </row>
    <row r="673">
      <c r="A673" s="14"/>
      <c r="B673" s="14"/>
      <c r="C673" s="14"/>
      <c r="D673" s="14"/>
      <c r="E673" s="14"/>
      <c r="F673" s="23" t="str">
        <f t="array" ref="F673">IF(G673="","",XLOOKUP(G673,selector_07,selector_07_ids,""))</f>
        <v/>
      </c>
      <c r="G673" s="25"/>
      <c r="H673" s="14"/>
      <c r="I673" s="27"/>
      <c r="J673" s="27"/>
      <c r="K673" s="27"/>
      <c r="L673" s="14"/>
      <c r="M673" s="14"/>
      <c r="AK673" s="19" t="s">
        <v>68</v>
      </c>
      <c r="AL673" s="19" t="s">
        <v>68</v>
      </c>
    </row>
    <row r="674">
      <c r="A674" s="14"/>
      <c r="B674" s="14"/>
      <c r="C674" s="14"/>
      <c r="D674" s="14"/>
      <c r="E674" s="14"/>
      <c r="F674" s="23" t="str">
        <f t="array" ref="F674">IF(G674="","",XLOOKUP(G674,selector_07,selector_07_ids,""))</f>
        <v/>
      </c>
      <c r="G674" s="25"/>
      <c r="H674" s="14"/>
      <c r="I674" s="27"/>
      <c r="J674" s="27"/>
      <c r="K674" s="27"/>
      <c r="L674" s="14"/>
      <c r="M674" s="14"/>
      <c r="AK674" s="19" t="s">
        <v>68</v>
      </c>
      <c r="AL674" s="19" t="s">
        <v>68</v>
      </c>
    </row>
    <row r="675">
      <c r="A675" s="14"/>
      <c r="B675" s="14"/>
      <c r="C675" s="14"/>
      <c r="D675" s="14"/>
      <c r="E675" s="14"/>
      <c r="F675" s="23" t="str">
        <f t="array" ref="F675">IF(G675="","",XLOOKUP(G675,selector_07,selector_07_ids,""))</f>
        <v/>
      </c>
      <c r="G675" s="25"/>
      <c r="H675" s="14"/>
      <c r="I675" s="27"/>
      <c r="J675" s="27"/>
      <c r="K675" s="27"/>
      <c r="L675" s="14"/>
      <c r="M675" s="14"/>
      <c r="AK675" s="19" t="s">
        <v>68</v>
      </c>
      <c r="AL675" s="19" t="s">
        <v>68</v>
      </c>
    </row>
    <row r="676">
      <c r="A676" s="14"/>
      <c r="B676" s="14"/>
      <c r="C676" s="14"/>
      <c r="D676" s="14"/>
      <c r="E676" s="14"/>
      <c r="F676" s="23" t="str">
        <f t="array" ref="F676">IF(G676="","",XLOOKUP(G676,selector_07,selector_07_ids,""))</f>
        <v/>
      </c>
      <c r="G676" s="25"/>
      <c r="H676" s="14"/>
      <c r="I676" s="27"/>
      <c r="J676" s="27"/>
      <c r="K676" s="27"/>
      <c r="L676" s="14"/>
      <c r="M676" s="14"/>
      <c r="AK676" s="19" t="s">
        <v>68</v>
      </c>
      <c r="AL676" s="19" t="s">
        <v>68</v>
      </c>
    </row>
    <row r="677">
      <c r="A677" s="14"/>
      <c r="B677" s="14"/>
      <c r="C677" s="14"/>
      <c r="D677" s="14"/>
      <c r="E677" s="14"/>
      <c r="F677" s="23" t="str">
        <f t="array" ref="F677">IF(G677="","",XLOOKUP(G677,selector_07,selector_07_ids,""))</f>
        <v/>
      </c>
      <c r="G677" s="25"/>
      <c r="H677" s="14"/>
      <c r="I677" s="27"/>
      <c r="J677" s="27"/>
      <c r="K677" s="27"/>
      <c r="L677" s="14"/>
      <c r="M677" s="14"/>
      <c r="AK677" s="19" t="s">
        <v>68</v>
      </c>
      <c r="AL677" s="19" t="s">
        <v>68</v>
      </c>
    </row>
    <row r="678">
      <c r="A678" s="14"/>
      <c r="B678" s="14"/>
      <c r="C678" s="14"/>
      <c r="D678" s="14"/>
      <c r="E678" s="14"/>
      <c r="F678" s="23" t="str">
        <f t="array" ref="F678">IF(G678="","",XLOOKUP(G678,selector_07,selector_07_ids,""))</f>
        <v/>
      </c>
      <c r="G678" s="25"/>
      <c r="H678" s="14"/>
      <c r="I678" s="27"/>
      <c r="J678" s="27"/>
      <c r="K678" s="27"/>
      <c r="L678" s="14"/>
      <c r="M678" s="14"/>
      <c r="AK678" s="19" t="s">
        <v>68</v>
      </c>
      <c r="AL678" s="19" t="s">
        <v>68</v>
      </c>
    </row>
    <row r="679">
      <c r="A679" s="14"/>
      <c r="B679" s="14"/>
      <c r="C679" s="14"/>
      <c r="D679" s="14"/>
      <c r="E679" s="14"/>
      <c r="F679" s="23" t="str">
        <f t="array" ref="F679">IF(G679="","",XLOOKUP(G679,selector_07,selector_07_ids,""))</f>
        <v/>
      </c>
      <c r="G679" s="25"/>
      <c r="H679" s="14"/>
      <c r="I679" s="27"/>
      <c r="J679" s="27"/>
      <c r="K679" s="27"/>
      <c r="L679" s="14"/>
      <c r="M679" s="14"/>
      <c r="AK679" s="19" t="s">
        <v>68</v>
      </c>
      <c r="AL679" s="19" t="s">
        <v>68</v>
      </c>
    </row>
    <row r="680">
      <c r="A680" s="14"/>
      <c r="B680" s="14"/>
      <c r="C680" s="14"/>
      <c r="D680" s="14"/>
      <c r="E680" s="14"/>
      <c r="F680" s="23" t="str">
        <f t="array" ref="F680">IF(G680="","",XLOOKUP(G680,selector_07,selector_07_ids,""))</f>
        <v/>
      </c>
      <c r="G680" s="25"/>
      <c r="H680" s="14"/>
      <c r="I680" s="27"/>
      <c r="J680" s="27"/>
      <c r="K680" s="27"/>
      <c r="L680" s="14"/>
      <c r="M680" s="14"/>
      <c r="AK680" s="19" t="s">
        <v>68</v>
      </c>
      <c r="AL680" s="19" t="s">
        <v>68</v>
      </c>
    </row>
    <row r="681">
      <c r="A681" s="14"/>
      <c r="B681" s="14"/>
      <c r="C681" s="14"/>
      <c r="D681" s="14"/>
      <c r="E681" s="14"/>
      <c r="F681" s="23" t="str">
        <f t="array" ref="F681">IF(G681="","",XLOOKUP(G681,selector_07,selector_07_ids,""))</f>
        <v/>
      </c>
      <c r="G681" s="25"/>
      <c r="H681" s="14"/>
      <c r="I681" s="27"/>
      <c r="J681" s="27"/>
      <c r="K681" s="27"/>
      <c r="L681" s="14"/>
      <c r="M681" s="14"/>
      <c r="AK681" s="19" t="s">
        <v>68</v>
      </c>
      <c r="AL681" s="19" t="s">
        <v>68</v>
      </c>
    </row>
    <row r="682">
      <c r="A682" s="14"/>
      <c r="B682" s="14"/>
      <c r="C682" s="14"/>
      <c r="D682" s="14"/>
      <c r="E682" s="14"/>
      <c r="F682" s="23" t="str">
        <f t="array" ref="F682">IF(G682="","",XLOOKUP(G682,selector_07,selector_07_ids,""))</f>
        <v/>
      </c>
      <c r="G682" s="25"/>
      <c r="H682" s="14"/>
      <c r="I682" s="27"/>
      <c r="J682" s="27"/>
      <c r="K682" s="27"/>
      <c r="L682" s="14"/>
      <c r="M682" s="14"/>
      <c r="AK682" s="19" t="s">
        <v>68</v>
      </c>
      <c r="AL682" s="19" t="s">
        <v>68</v>
      </c>
    </row>
    <row r="683">
      <c r="A683" s="14"/>
      <c r="B683" s="14"/>
      <c r="C683" s="14"/>
      <c r="D683" s="14"/>
      <c r="E683" s="14"/>
      <c r="F683" s="23" t="str">
        <f t="array" ref="F683">IF(G683="","",XLOOKUP(G683,selector_07,selector_07_ids,""))</f>
        <v/>
      </c>
      <c r="G683" s="25"/>
      <c r="H683" s="14"/>
      <c r="I683" s="27"/>
      <c r="J683" s="27"/>
      <c r="K683" s="27"/>
      <c r="L683" s="14"/>
      <c r="M683" s="14"/>
      <c r="AK683" s="19" t="s">
        <v>68</v>
      </c>
      <c r="AL683" s="19" t="s">
        <v>68</v>
      </c>
    </row>
    <row r="684">
      <c r="A684" s="14"/>
      <c r="B684" s="14"/>
      <c r="C684" s="14"/>
      <c r="D684" s="14"/>
      <c r="E684" s="14"/>
      <c r="F684" s="23" t="str">
        <f t="array" ref="F684">IF(G684="","",XLOOKUP(G684,selector_07,selector_07_ids,""))</f>
        <v/>
      </c>
      <c r="G684" s="25"/>
      <c r="H684" s="14"/>
      <c r="I684" s="27"/>
      <c r="J684" s="27"/>
      <c r="K684" s="27"/>
      <c r="L684" s="14"/>
      <c r="M684" s="14"/>
      <c r="AK684" s="19" t="s">
        <v>68</v>
      </c>
      <c r="AL684" s="19" t="s">
        <v>68</v>
      </c>
    </row>
    <row r="685">
      <c r="A685" s="14"/>
      <c r="B685" s="14"/>
      <c r="C685" s="14"/>
      <c r="D685" s="14"/>
      <c r="E685" s="14"/>
      <c r="F685" s="23" t="str">
        <f t="array" ref="F685">IF(G685="","",XLOOKUP(G685,selector_07,selector_07_ids,""))</f>
        <v/>
      </c>
      <c r="G685" s="25"/>
      <c r="H685" s="14"/>
      <c r="I685" s="27"/>
      <c r="J685" s="27"/>
      <c r="K685" s="27"/>
      <c r="L685" s="14"/>
      <c r="M685" s="14"/>
      <c r="AK685" s="19" t="s">
        <v>68</v>
      </c>
      <c r="AL685" s="19" t="s">
        <v>68</v>
      </c>
    </row>
    <row r="686">
      <c r="A686" s="14"/>
      <c r="B686" s="14"/>
      <c r="C686" s="14"/>
      <c r="D686" s="14"/>
      <c r="E686" s="14"/>
      <c r="F686" s="23" t="str">
        <f t="array" ref="F686">IF(G686="","",XLOOKUP(G686,selector_07,selector_07_ids,""))</f>
        <v/>
      </c>
      <c r="G686" s="25"/>
      <c r="H686" s="14"/>
      <c r="I686" s="27"/>
      <c r="J686" s="27"/>
      <c r="K686" s="27"/>
      <c r="L686" s="14"/>
      <c r="M686" s="14"/>
      <c r="AK686" s="19" t="s">
        <v>68</v>
      </c>
      <c r="AL686" s="19" t="s">
        <v>68</v>
      </c>
    </row>
    <row r="687">
      <c r="A687" s="14"/>
      <c r="B687" s="14"/>
      <c r="C687" s="14"/>
      <c r="D687" s="14"/>
      <c r="E687" s="14"/>
      <c r="F687" s="23" t="str">
        <f t="array" ref="F687">IF(G687="","",XLOOKUP(G687,selector_07,selector_07_ids,""))</f>
        <v/>
      </c>
      <c r="G687" s="25"/>
      <c r="H687" s="14"/>
      <c r="I687" s="27"/>
      <c r="J687" s="27"/>
      <c r="K687" s="27"/>
      <c r="L687" s="14"/>
      <c r="M687" s="14"/>
      <c r="AK687" s="19" t="s">
        <v>68</v>
      </c>
      <c r="AL687" s="19" t="s">
        <v>68</v>
      </c>
    </row>
    <row r="688">
      <c r="A688" s="14"/>
      <c r="B688" s="14"/>
      <c r="C688" s="14"/>
      <c r="D688" s="14"/>
      <c r="E688" s="14"/>
      <c r="F688" s="23" t="str">
        <f t="array" ref="F688">IF(G688="","",XLOOKUP(G688,selector_07,selector_07_ids,""))</f>
        <v/>
      </c>
      <c r="G688" s="25"/>
      <c r="H688" s="14"/>
      <c r="I688" s="27"/>
      <c r="J688" s="27"/>
      <c r="K688" s="27"/>
      <c r="L688" s="14"/>
      <c r="M688" s="14"/>
      <c r="AK688" s="19" t="s">
        <v>68</v>
      </c>
      <c r="AL688" s="19" t="s">
        <v>68</v>
      </c>
    </row>
    <row r="689">
      <c r="A689" s="14"/>
      <c r="B689" s="14"/>
      <c r="C689" s="14"/>
      <c r="D689" s="14"/>
      <c r="E689" s="14"/>
      <c r="F689" s="23" t="str">
        <f t="array" ref="F689">IF(G689="","",XLOOKUP(G689,selector_07,selector_07_ids,""))</f>
        <v/>
      </c>
      <c r="G689" s="25"/>
      <c r="H689" s="14"/>
      <c r="I689" s="27"/>
      <c r="J689" s="27"/>
      <c r="K689" s="27"/>
      <c r="L689" s="14"/>
      <c r="M689" s="14"/>
      <c r="AK689" s="19" t="s">
        <v>68</v>
      </c>
      <c r="AL689" s="19" t="s">
        <v>68</v>
      </c>
    </row>
    <row r="690">
      <c r="A690" s="14"/>
      <c r="B690" s="14"/>
      <c r="C690" s="14"/>
      <c r="D690" s="14"/>
      <c r="E690" s="14"/>
      <c r="F690" s="23" t="str">
        <f t="array" ref="F690">IF(G690="","",XLOOKUP(G690,selector_07,selector_07_ids,""))</f>
        <v/>
      </c>
      <c r="G690" s="25"/>
      <c r="H690" s="14"/>
      <c r="I690" s="27"/>
      <c r="J690" s="27"/>
      <c r="K690" s="27"/>
      <c r="L690" s="14"/>
      <c r="M690" s="14"/>
      <c r="AK690" s="19" t="s">
        <v>68</v>
      </c>
      <c r="AL690" s="19" t="s">
        <v>68</v>
      </c>
    </row>
    <row r="691">
      <c r="A691" s="14"/>
      <c r="B691" s="14"/>
      <c r="C691" s="14"/>
      <c r="D691" s="14"/>
      <c r="E691" s="14"/>
      <c r="F691" s="23" t="str">
        <f t="array" ref="F691">IF(G691="","",XLOOKUP(G691,selector_07,selector_07_ids,""))</f>
        <v/>
      </c>
      <c r="G691" s="25"/>
      <c r="H691" s="14"/>
      <c r="I691" s="27"/>
      <c r="J691" s="27"/>
      <c r="K691" s="27"/>
      <c r="L691" s="14"/>
      <c r="M691" s="14"/>
      <c r="AK691" s="19" t="s">
        <v>68</v>
      </c>
      <c r="AL691" s="19" t="s">
        <v>68</v>
      </c>
    </row>
    <row r="692">
      <c r="A692" s="14"/>
      <c r="B692" s="14"/>
      <c r="C692" s="14"/>
      <c r="D692" s="14"/>
      <c r="E692" s="14"/>
      <c r="F692" s="23" t="str">
        <f t="array" ref="F692">IF(G692="","",XLOOKUP(G692,selector_07,selector_07_ids,""))</f>
        <v/>
      </c>
      <c r="G692" s="25"/>
      <c r="H692" s="14"/>
      <c r="I692" s="27"/>
      <c r="J692" s="27"/>
      <c r="K692" s="27"/>
      <c r="L692" s="14"/>
      <c r="M692" s="14"/>
      <c r="AK692" s="19" t="s">
        <v>68</v>
      </c>
      <c r="AL692" s="19" t="s">
        <v>68</v>
      </c>
    </row>
    <row r="693">
      <c r="A693" s="14"/>
      <c r="B693" s="14"/>
      <c r="C693" s="14"/>
      <c r="D693" s="14"/>
      <c r="E693" s="14"/>
      <c r="F693" s="23" t="str">
        <f t="array" ref="F693">IF(G693="","",XLOOKUP(G693,selector_07,selector_07_ids,""))</f>
        <v/>
      </c>
      <c r="G693" s="25"/>
      <c r="H693" s="14"/>
      <c r="I693" s="27"/>
      <c r="J693" s="27"/>
      <c r="K693" s="27"/>
      <c r="L693" s="14"/>
      <c r="M693" s="14"/>
      <c r="AK693" s="19" t="s">
        <v>68</v>
      </c>
      <c r="AL693" s="19" t="s">
        <v>68</v>
      </c>
    </row>
    <row r="694">
      <c r="A694" s="14"/>
      <c r="B694" s="14"/>
      <c r="C694" s="14"/>
      <c r="D694" s="14"/>
      <c r="E694" s="14"/>
      <c r="F694" s="23" t="str">
        <f t="array" ref="F694">IF(G694="","",XLOOKUP(G694,selector_07,selector_07_ids,""))</f>
        <v/>
      </c>
      <c r="G694" s="25"/>
      <c r="H694" s="14"/>
      <c r="I694" s="27"/>
      <c r="J694" s="27"/>
      <c r="K694" s="27"/>
      <c r="L694" s="14"/>
      <c r="M694" s="14"/>
      <c r="AK694" s="19" t="s">
        <v>68</v>
      </c>
      <c r="AL694" s="19" t="s">
        <v>68</v>
      </c>
    </row>
    <row r="695">
      <c r="A695" s="14"/>
      <c r="B695" s="14"/>
      <c r="C695" s="14"/>
      <c r="D695" s="14"/>
      <c r="E695" s="14"/>
      <c r="F695" s="23" t="str">
        <f t="array" ref="F695">IF(G695="","",XLOOKUP(G695,selector_07,selector_07_ids,""))</f>
        <v/>
      </c>
      <c r="G695" s="25"/>
      <c r="H695" s="14"/>
      <c r="I695" s="27"/>
      <c r="J695" s="27"/>
      <c r="K695" s="27"/>
      <c r="L695" s="14"/>
      <c r="M695" s="14"/>
      <c r="AK695" s="19" t="s">
        <v>68</v>
      </c>
      <c r="AL695" s="19" t="s">
        <v>68</v>
      </c>
    </row>
    <row r="696">
      <c r="A696" s="14"/>
      <c r="B696" s="14"/>
      <c r="C696" s="14"/>
      <c r="D696" s="14"/>
      <c r="E696" s="14"/>
      <c r="F696" s="23" t="str">
        <f t="array" ref="F696">IF(G696="","",XLOOKUP(G696,selector_07,selector_07_ids,""))</f>
        <v/>
      </c>
      <c r="G696" s="25"/>
      <c r="H696" s="14"/>
      <c r="I696" s="27"/>
      <c r="J696" s="27"/>
      <c r="K696" s="27"/>
      <c r="L696" s="14"/>
      <c r="M696" s="14"/>
      <c r="AK696" s="19" t="s">
        <v>68</v>
      </c>
      <c r="AL696" s="19" t="s">
        <v>68</v>
      </c>
    </row>
    <row r="697">
      <c r="A697" s="14"/>
      <c r="B697" s="14"/>
      <c r="C697" s="14"/>
      <c r="D697" s="14"/>
      <c r="E697" s="14"/>
      <c r="F697" s="23" t="str">
        <f t="array" ref="F697">IF(G697="","",XLOOKUP(G697,selector_07,selector_07_ids,""))</f>
        <v/>
      </c>
      <c r="G697" s="25"/>
      <c r="H697" s="14"/>
      <c r="I697" s="27"/>
      <c r="J697" s="27"/>
      <c r="K697" s="27"/>
      <c r="L697" s="14"/>
      <c r="M697" s="14"/>
      <c r="AK697" s="19" t="s">
        <v>68</v>
      </c>
      <c r="AL697" s="19" t="s">
        <v>68</v>
      </c>
    </row>
    <row r="698">
      <c r="A698" s="14"/>
      <c r="B698" s="14"/>
      <c r="C698" s="14"/>
      <c r="D698" s="14"/>
      <c r="E698" s="14"/>
      <c r="F698" s="23" t="str">
        <f t="array" ref="F698">IF(G698="","",XLOOKUP(G698,selector_07,selector_07_ids,""))</f>
        <v/>
      </c>
      <c r="G698" s="25"/>
      <c r="H698" s="14"/>
      <c r="I698" s="27"/>
      <c r="J698" s="27"/>
      <c r="K698" s="27"/>
      <c r="L698" s="14"/>
      <c r="M698" s="14"/>
      <c r="AK698" s="19" t="s">
        <v>68</v>
      </c>
      <c r="AL698" s="19" t="s">
        <v>68</v>
      </c>
    </row>
    <row r="699">
      <c r="A699" s="14"/>
      <c r="B699" s="14"/>
      <c r="C699" s="14"/>
      <c r="D699" s="14"/>
      <c r="E699" s="14"/>
      <c r="F699" s="23" t="str">
        <f t="array" ref="F699">IF(G699="","",XLOOKUP(G699,selector_07,selector_07_ids,""))</f>
        <v/>
      </c>
      <c r="G699" s="25"/>
      <c r="H699" s="14"/>
      <c r="I699" s="27"/>
      <c r="J699" s="27"/>
      <c r="K699" s="27"/>
      <c r="L699" s="14"/>
      <c r="M699" s="14"/>
      <c r="AK699" s="19" t="s">
        <v>68</v>
      </c>
      <c r="AL699" s="19" t="s">
        <v>68</v>
      </c>
    </row>
    <row r="700">
      <c r="A700" s="14"/>
      <c r="B700" s="14"/>
      <c r="C700" s="14"/>
      <c r="D700" s="14"/>
      <c r="E700" s="14"/>
      <c r="F700" s="23" t="str">
        <f t="array" ref="F700">IF(G700="","",XLOOKUP(G700,selector_07,selector_07_ids,""))</f>
        <v/>
      </c>
      <c r="G700" s="25"/>
      <c r="H700" s="14"/>
      <c r="I700" s="27"/>
      <c r="J700" s="27"/>
      <c r="K700" s="27"/>
      <c r="L700" s="14"/>
      <c r="M700" s="14"/>
      <c r="AK700" s="19" t="s">
        <v>68</v>
      </c>
      <c r="AL700" s="19" t="s">
        <v>68</v>
      </c>
    </row>
    <row r="701">
      <c r="A701" s="14"/>
      <c r="B701" s="14"/>
      <c r="C701" s="14"/>
      <c r="D701" s="14"/>
      <c r="E701" s="14"/>
      <c r="F701" s="23" t="str">
        <f t="array" ref="F701">IF(G701="","",XLOOKUP(G701,selector_07,selector_07_ids,""))</f>
        <v/>
      </c>
      <c r="G701" s="25"/>
      <c r="H701" s="14"/>
      <c r="I701" s="27"/>
      <c r="J701" s="27"/>
      <c r="K701" s="27"/>
      <c r="L701" s="14"/>
      <c r="M701" s="14"/>
      <c r="AK701" s="19" t="s">
        <v>68</v>
      </c>
      <c r="AL701" s="19" t="s">
        <v>68</v>
      </c>
    </row>
    <row r="702">
      <c r="A702" s="14"/>
      <c r="B702" s="14"/>
      <c r="C702" s="14"/>
      <c r="D702" s="14"/>
      <c r="E702" s="14"/>
      <c r="F702" s="23" t="str">
        <f t="array" ref="F702">IF(G702="","",XLOOKUP(G702,selector_07,selector_07_ids,""))</f>
        <v/>
      </c>
      <c r="G702" s="25"/>
      <c r="H702" s="14"/>
      <c r="I702" s="27"/>
      <c r="J702" s="27"/>
      <c r="K702" s="27"/>
      <c r="L702" s="14"/>
      <c r="M702" s="14"/>
      <c r="AK702" s="19" t="s">
        <v>68</v>
      </c>
      <c r="AL702" s="19" t="s">
        <v>68</v>
      </c>
    </row>
    <row r="703">
      <c r="A703" s="14"/>
      <c r="B703" s="14"/>
      <c r="C703" s="14"/>
      <c r="D703" s="14"/>
      <c r="E703" s="14"/>
      <c r="F703" s="23" t="str">
        <f t="array" ref="F703">IF(G703="","",XLOOKUP(G703,selector_07,selector_07_ids,""))</f>
        <v/>
      </c>
      <c r="G703" s="25"/>
      <c r="H703" s="14"/>
      <c r="I703" s="27"/>
      <c r="J703" s="27"/>
      <c r="K703" s="27"/>
      <c r="L703" s="14"/>
      <c r="M703" s="14"/>
      <c r="AK703" s="19" t="s">
        <v>68</v>
      </c>
      <c r="AL703" s="19" t="s">
        <v>68</v>
      </c>
    </row>
    <row r="704">
      <c r="A704" s="14"/>
      <c r="B704" s="14"/>
      <c r="C704" s="14"/>
      <c r="D704" s="14"/>
      <c r="E704" s="14"/>
      <c r="F704" s="23" t="str">
        <f t="array" ref="F704">IF(G704="","",XLOOKUP(G704,selector_07,selector_07_ids,""))</f>
        <v/>
      </c>
      <c r="G704" s="25"/>
      <c r="H704" s="14"/>
      <c r="I704" s="27"/>
      <c r="J704" s="27"/>
      <c r="K704" s="27"/>
      <c r="L704" s="14"/>
      <c r="M704" s="14"/>
      <c r="AK704" s="19" t="s">
        <v>68</v>
      </c>
      <c r="AL704" s="19" t="s">
        <v>68</v>
      </c>
    </row>
    <row r="705">
      <c r="A705" s="14"/>
      <c r="B705" s="14"/>
      <c r="C705" s="14"/>
      <c r="D705" s="14"/>
      <c r="E705" s="14"/>
      <c r="F705" s="23" t="str">
        <f t="array" ref="F705">IF(G705="","",XLOOKUP(G705,selector_07,selector_07_ids,""))</f>
        <v/>
      </c>
      <c r="G705" s="25"/>
      <c r="H705" s="14"/>
      <c r="I705" s="27"/>
      <c r="J705" s="27"/>
      <c r="K705" s="27"/>
      <c r="L705" s="14"/>
      <c r="M705" s="14"/>
      <c r="AK705" s="19" t="s">
        <v>68</v>
      </c>
      <c r="AL705" s="19" t="s">
        <v>68</v>
      </c>
    </row>
    <row r="706">
      <c r="A706" s="14"/>
      <c r="B706" s="14"/>
      <c r="C706" s="14"/>
      <c r="D706" s="14"/>
      <c r="E706" s="14"/>
      <c r="F706" s="23" t="str">
        <f t="array" ref="F706">IF(G706="","",XLOOKUP(G706,selector_07,selector_07_ids,""))</f>
        <v/>
      </c>
      <c r="G706" s="25"/>
      <c r="H706" s="14"/>
      <c r="I706" s="27"/>
      <c r="J706" s="27"/>
      <c r="K706" s="27"/>
      <c r="L706" s="14"/>
      <c r="M706" s="14"/>
      <c r="AK706" s="19" t="s">
        <v>68</v>
      </c>
      <c r="AL706" s="19" t="s">
        <v>68</v>
      </c>
    </row>
    <row r="707">
      <c r="A707" s="14"/>
      <c r="B707" s="14"/>
      <c r="C707" s="14"/>
      <c r="D707" s="14"/>
      <c r="E707" s="14"/>
      <c r="F707" s="23" t="str">
        <f t="array" ref="F707">IF(G707="","",XLOOKUP(G707,selector_07,selector_07_ids,""))</f>
        <v/>
      </c>
      <c r="G707" s="25"/>
      <c r="H707" s="14"/>
      <c r="I707" s="27"/>
      <c r="J707" s="27"/>
      <c r="K707" s="27"/>
      <c r="L707" s="14"/>
      <c r="M707" s="14"/>
      <c r="AK707" s="19" t="s">
        <v>68</v>
      </c>
      <c r="AL707" s="19" t="s">
        <v>68</v>
      </c>
    </row>
    <row r="708">
      <c r="A708" s="14"/>
      <c r="B708" s="14"/>
      <c r="C708" s="14"/>
      <c r="D708" s="14"/>
      <c r="E708" s="14"/>
      <c r="F708" s="23" t="str">
        <f t="array" ref="F708">IF(G708="","",XLOOKUP(G708,selector_07,selector_07_ids,""))</f>
        <v/>
      </c>
      <c r="G708" s="25"/>
      <c r="H708" s="14"/>
      <c r="I708" s="27"/>
      <c r="J708" s="27"/>
      <c r="K708" s="27"/>
      <c r="L708" s="14"/>
      <c r="M708" s="14"/>
      <c r="AK708" s="19" t="s">
        <v>68</v>
      </c>
      <c r="AL708" s="19" t="s">
        <v>68</v>
      </c>
    </row>
    <row r="709">
      <c r="A709" s="14"/>
      <c r="B709" s="14"/>
      <c r="C709" s="14"/>
      <c r="D709" s="14"/>
      <c r="E709" s="14"/>
      <c r="F709" s="23" t="str">
        <f t="array" ref="F709">IF(G709="","",XLOOKUP(G709,selector_07,selector_07_ids,""))</f>
        <v/>
      </c>
      <c r="G709" s="25"/>
      <c r="H709" s="14"/>
      <c r="I709" s="27"/>
      <c r="J709" s="27"/>
      <c r="K709" s="27"/>
      <c r="L709" s="14"/>
      <c r="M709" s="14"/>
      <c r="AK709" s="19" t="s">
        <v>68</v>
      </c>
      <c r="AL709" s="19" t="s">
        <v>68</v>
      </c>
    </row>
    <row r="710">
      <c r="A710" s="14"/>
      <c r="B710" s="14"/>
      <c r="C710" s="14"/>
      <c r="D710" s="14"/>
      <c r="E710" s="14"/>
      <c r="F710" s="23" t="str">
        <f t="array" ref="F710">IF(G710="","",XLOOKUP(G710,selector_07,selector_07_ids,""))</f>
        <v/>
      </c>
      <c r="G710" s="25"/>
      <c r="H710" s="14"/>
      <c r="I710" s="27"/>
      <c r="J710" s="27"/>
      <c r="K710" s="27"/>
      <c r="L710" s="14"/>
      <c r="M710" s="14"/>
      <c r="AK710" s="19" t="s">
        <v>68</v>
      </c>
      <c r="AL710" s="19" t="s">
        <v>68</v>
      </c>
    </row>
    <row r="711">
      <c r="A711" s="14"/>
      <c r="B711" s="14"/>
      <c r="C711" s="14"/>
      <c r="D711" s="14"/>
      <c r="E711" s="14"/>
      <c r="F711" s="23" t="str">
        <f t="array" ref="F711">IF(G711="","",XLOOKUP(G711,selector_07,selector_07_ids,""))</f>
        <v/>
      </c>
      <c r="G711" s="25"/>
      <c r="H711" s="14"/>
      <c r="I711" s="27"/>
      <c r="J711" s="27"/>
      <c r="K711" s="27"/>
      <c r="L711" s="14"/>
      <c r="M711" s="14"/>
      <c r="AK711" s="19" t="s">
        <v>68</v>
      </c>
      <c r="AL711" s="19" t="s">
        <v>68</v>
      </c>
    </row>
    <row r="712">
      <c r="A712" s="14"/>
      <c r="B712" s="14"/>
      <c r="C712" s="14"/>
      <c r="D712" s="14"/>
      <c r="E712" s="14"/>
      <c r="F712" s="23" t="str">
        <f t="array" ref="F712">IF(G712="","",XLOOKUP(G712,selector_07,selector_07_ids,""))</f>
        <v/>
      </c>
      <c r="G712" s="25"/>
      <c r="H712" s="14"/>
      <c r="I712" s="27"/>
      <c r="J712" s="27"/>
      <c r="K712" s="27"/>
      <c r="L712" s="14"/>
      <c r="M712" s="14"/>
      <c r="AK712" s="19" t="s">
        <v>68</v>
      </c>
      <c r="AL712" s="19" t="s">
        <v>68</v>
      </c>
    </row>
    <row r="713">
      <c r="A713" s="14"/>
      <c r="B713" s="14"/>
      <c r="C713" s="14"/>
      <c r="D713" s="14"/>
      <c r="E713" s="14"/>
      <c r="F713" s="23" t="str">
        <f t="array" ref="F713">IF(G713="","",XLOOKUP(G713,selector_07,selector_07_ids,""))</f>
        <v/>
      </c>
      <c r="G713" s="25"/>
      <c r="H713" s="14"/>
      <c r="I713" s="27"/>
      <c r="J713" s="27"/>
      <c r="K713" s="27"/>
      <c r="L713" s="14"/>
      <c r="M713" s="14"/>
      <c r="AK713" s="19" t="s">
        <v>68</v>
      </c>
      <c r="AL713" s="19" t="s">
        <v>68</v>
      </c>
    </row>
    <row r="714">
      <c r="A714" s="14"/>
      <c r="B714" s="14"/>
      <c r="C714" s="14"/>
      <c r="D714" s="14"/>
      <c r="E714" s="14"/>
      <c r="F714" s="23" t="str">
        <f t="array" ref="F714">IF(G714="","",XLOOKUP(G714,selector_07,selector_07_ids,""))</f>
        <v/>
      </c>
      <c r="G714" s="25"/>
      <c r="H714" s="14"/>
      <c r="I714" s="27"/>
      <c r="J714" s="27"/>
      <c r="K714" s="27"/>
      <c r="L714" s="14"/>
      <c r="M714" s="14"/>
      <c r="AK714" s="19" t="s">
        <v>68</v>
      </c>
      <c r="AL714" s="19" t="s">
        <v>68</v>
      </c>
    </row>
    <row r="715">
      <c r="A715" s="14"/>
      <c r="B715" s="14"/>
      <c r="C715" s="14"/>
      <c r="D715" s="14"/>
      <c r="E715" s="14"/>
      <c r="F715" s="23" t="str">
        <f t="array" ref="F715">IF(G715="","",XLOOKUP(G715,selector_07,selector_07_ids,""))</f>
        <v/>
      </c>
      <c r="G715" s="25"/>
      <c r="H715" s="14"/>
      <c r="I715" s="27"/>
      <c r="J715" s="27"/>
      <c r="K715" s="27"/>
      <c r="L715" s="14"/>
      <c r="M715" s="14"/>
      <c r="AK715" s="19" t="s">
        <v>68</v>
      </c>
      <c r="AL715" s="19" t="s">
        <v>68</v>
      </c>
    </row>
    <row r="716">
      <c r="A716" s="14"/>
      <c r="B716" s="14"/>
      <c r="C716" s="14"/>
      <c r="D716" s="14"/>
      <c r="E716" s="14"/>
      <c r="F716" s="23" t="str">
        <f t="array" ref="F716">IF(G716="","",XLOOKUP(G716,selector_07,selector_07_ids,""))</f>
        <v/>
      </c>
      <c r="G716" s="25"/>
      <c r="H716" s="14"/>
      <c r="I716" s="27"/>
      <c r="J716" s="27"/>
      <c r="K716" s="27"/>
      <c r="L716" s="14"/>
      <c r="M716" s="14"/>
      <c r="AK716" s="19" t="s">
        <v>68</v>
      </c>
      <c r="AL716" s="19" t="s">
        <v>68</v>
      </c>
    </row>
    <row r="717">
      <c r="A717" s="14"/>
      <c r="B717" s="14"/>
      <c r="C717" s="14"/>
      <c r="D717" s="14"/>
      <c r="E717" s="14"/>
      <c r="F717" s="23" t="str">
        <f t="array" ref="F717">IF(G717="","",XLOOKUP(G717,selector_07,selector_07_ids,""))</f>
        <v/>
      </c>
      <c r="G717" s="25"/>
      <c r="H717" s="14"/>
      <c r="I717" s="27"/>
      <c r="J717" s="27"/>
      <c r="K717" s="27"/>
      <c r="L717" s="14"/>
      <c r="M717" s="14"/>
      <c r="AK717" s="19" t="s">
        <v>68</v>
      </c>
      <c r="AL717" s="19" t="s">
        <v>68</v>
      </c>
    </row>
    <row r="718">
      <c r="A718" s="14"/>
      <c r="B718" s="14"/>
      <c r="C718" s="14"/>
      <c r="D718" s="14"/>
      <c r="E718" s="14"/>
      <c r="F718" s="23" t="str">
        <f t="array" ref="F718">IF(G718="","",XLOOKUP(G718,selector_07,selector_07_ids,""))</f>
        <v/>
      </c>
      <c r="G718" s="25"/>
      <c r="H718" s="14"/>
      <c r="I718" s="27"/>
      <c r="J718" s="27"/>
      <c r="K718" s="27"/>
      <c r="L718" s="14"/>
      <c r="M718" s="14"/>
      <c r="AK718" s="19" t="s">
        <v>68</v>
      </c>
      <c r="AL718" s="19" t="s">
        <v>68</v>
      </c>
    </row>
    <row r="719">
      <c r="A719" s="14"/>
      <c r="B719" s="14"/>
      <c r="C719" s="14"/>
      <c r="D719" s="14"/>
      <c r="E719" s="14"/>
      <c r="F719" s="23" t="str">
        <f t="array" ref="F719">IF(G719="","",XLOOKUP(G719,selector_07,selector_07_ids,""))</f>
        <v/>
      </c>
      <c r="G719" s="25"/>
      <c r="H719" s="14"/>
      <c r="I719" s="27"/>
      <c r="J719" s="27"/>
      <c r="K719" s="27"/>
      <c r="L719" s="14"/>
      <c r="M719" s="14"/>
      <c r="AK719" s="19" t="s">
        <v>68</v>
      </c>
      <c r="AL719" s="19" t="s">
        <v>68</v>
      </c>
    </row>
    <row r="720">
      <c r="A720" s="14"/>
      <c r="B720" s="14"/>
      <c r="C720" s="14"/>
      <c r="D720" s="14"/>
      <c r="E720" s="14"/>
      <c r="F720" s="23" t="str">
        <f t="array" ref="F720">IF(G720="","",XLOOKUP(G720,selector_07,selector_07_ids,""))</f>
        <v/>
      </c>
      <c r="G720" s="25"/>
      <c r="H720" s="14"/>
      <c r="I720" s="27"/>
      <c r="J720" s="27"/>
      <c r="K720" s="27"/>
      <c r="L720" s="14"/>
      <c r="M720" s="14"/>
      <c r="AK720" s="19" t="s">
        <v>68</v>
      </c>
      <c r="AL720" s="19" t="s">
        <v>68</v>
      </c>
    </row>
    <row r="721">
      <c r="A721" s="14"/>
      <c r="B721" s="14"/>
      <c r="C721" s="14"/>
      <c r="D721" s="14"/>
      <c r="E721" s="14"/>
      <c r="F721" s="23" t="str">
        <f t="array" ref="F721">IF(G721="","",XLOOKUP(G721,selector_07,selector_07_ids,""))</f>
        <v/>
      </c>
      <c r="G721" s="25"/>
      <c r="H721" s="14"/>
      <c r="I721" s="27"/>
      <c r="J721" s="27"/>
      <c r="K721" s="27"/>
      <c r="L721" s="14"/>
      <c r="M721" s="14"/>
      <c r="AK721" s="19" t="s">
        <v>68</v>
      </c>
      <c r="AL721" s="19" t="s">
        <v>68</v>
      </c>
    </row>
    <row r="722">
      <c r="A722" s="14"/>
      <c r="B722" s="14"/>
      <c r="C722" s="14"/>
      <c r="D722" s="14"/>
      <c r="E722" s="14"/>
      <c r="F722" s="23" t="str">
        <f t="array" ref="F722">IF(G722="","",XLOOKUP(G722,selector_07,selector_07_ids,""))</f>
        <v/>
      </c>
      <c r="G722" s="25"/>
      <c r="H722" s="14"/>
      <c r="I722" s="27"/>
      <c r="J722" s="27"/>
      <c r="K722" s="27"/>
      <c r="L722" s="14"/>
      <c r="M722" s="14"/>
      <c r="AK722" s="19" t="s">
        <v>68</v>
      </c>
      <c r="AL722" s="19" t="s">
        <v>68</v>
      </c>
    </row>
    <row r="723">
      <c r="A723" s="14"/>
      <c r="B723" s="14"/>
      <c r="C723" s="14"/>
      <c r="D723" s="14"/>
      <c r="E723" s="14"/>
      <c r="F723" s="23" t="str">
        <f t="array" ref="F723">IF(G723="","",XLOOKUP(G723,selector_07,selector_07_ids,""))</f>
        <v/>
      </c>
      <c r="G723" s="25"/>
      <c r="H723" s="14"/>
      <c r="I723" s="27"/>
      <c r="J723" s="27"/>
      <c r="K723" s="27"/>
      <c r="L723" s="14"/>
      <c r="M723" s="14"/>
      <c r="AK723" s="19" t="s">
        <v>68</v>
      </c>
      <c r="AL723" s="19" t="s">
        <v>68</v>
      </c>
    </row>
    <row r="724">
      <c r="A724" s="14"/>
      <c r="B724" s="14"/>
      <c r="C724" s="14"/>
      <c r="D724" s="14"/>
      <c r="E724" s="14"/>
      <c r="F724" s="23" t="str">
        <f t="array" ref="F724">IF(G724="","",XLOOKUP(G724,selector_07,selector_07_ids,""))</f>
        <v/>
      </c>
      <c r="G724" s="25"/>
      <c r="H724" s="14"/>
      <c r="I724" s="27"/>
      <c r="J724" s="27"/>
      <c r="K724" s="27"/>
      <c r="L724" s="14"/>
      <c r="M724" s="14"/>
      <c r="AK724" s="19" t="s">
        <v>68</v>
      </c>
      <c r="AL724" s="19" t="s">
        <v>68</v>
      </c>
    </row>
    <row r="725">
      <c r="A725" s="14"/>
      <c r="B725" s="14"/>
      <c r="C725" s="14"/>
      <c r="D725" s="14"/>
      <c r="E725" s="14"/>
      <c r="F725" s="23" t="str">
        <f t="array" ref="F725">IF(G725="","",XLOOKUP(G725,selector_07,selector_07_ids,""))</f>
        <v/>
      </c>
      <c r="G725" s="25"/>
      <c r="H725" s="14"/>
      <c r="I725" s="27"/>
      <c r="J725" s="27"/>
      <c r="K725" s="27"/>
      <c r="L725" s="14"/>
      <c r="M725" s="14"/>
      <c r="AK725" s="19" t="s">
        <v>68</v>
      </c>
      <c r="AL725" s="19" t="s">
        <v>68</v>
      </c>
    </row>
    <row r="726">
      <c r="A726" s="14"/>
      <c r="B726" s="14"/>
      <c r="C726" s="14"/>
      <c r="D726" s="14"/>
      <c r="E726" s="14"/>
      <c r="F726" s="23" t="str">
        <f t="array" ref="F726">IF(G726="","",XLOOKUP(G726,selector_07,selector_07_ids,""))</f>
        <v/>
      </c>
      <c r="G726" s="25"/>
      <c r="H726" s="14"/>
      <c r="I726" s="27"/>
      <c r="J726" s="27"/>
      <c r="K726" s="27"/>
      <c r="L726" s="14"/>
      <c r="M726" s="14"/>
      <c r="AK726" s="19" t="s">
        <v>68</v>
      </c>
      <c r="AL726" s="19" t="s">
        <v>68</v>
      </c>
    </row>
    <row r="727">
      <c r="A727" s="14"/>
      <c r="B727" s="14"/>
      <c r="C727" s="14"/>
      <c r="D727" s="14"/>
      <c r="E727" s="14"/>
      <c r="F727" s="23" t="str">
        <f t="array" ref="F727">IF(G727="","",XLOOKUP(G727,selector_07,selector_07_ids,""))</f>
        <v/>
      </c>
      <c r="G727" s="25"/>
      <c r="H727" s="14"/>
      <c r="I727" s="27"/>
      <c r="J727" s="27"/>
      <c r="K727" s="27"/>
      <c r="L727" s="14"/>
      <c r="M727" s="14"/>
      <c r="AK727" s="19" t="s">
        <v>68</v>
      </c>
      <c r="AL727" s="19" t="s">
        <v>68</v>
      </c>
    </row>
    <row r="728">
      <c r="A728" s="14"/>
      <c r="B728" s="14"/>
      <c r="C728" s="14"/>
      <c r="D728" s="14"/>
      <c r="E728" s="14"/>
      <c r="F728" s="23" t="str">
        <f t="array" ref="F728">IF(G728="","",XLOOKUP(G728,selector_07,selector_07_ids,""))</f>
        <v/>
      </c>
      <c r="G728" s="25"/>
      <c r="H728" s="14"/>
      <c r="I728" s="27"/>
      <c r="J728" s="27"/>
      <c r="K728" s="27"/>
      <c r="L728" s="14"/>
      <c r="M728" s="14"/>
      <c r="AK728" s="19" t="s">
        <v>68</v>
      </c>
      <c r="AL728" s="19" t="s">
        <v>68</v>
      </c>
    </row>
    <row r="729">
      <c r="A729" s="14"/>
      <c r="B729" s="14"/>
      <c r="C729" s="14"/>
      <c r="D729" s="14"/>
      <c r="E729" s="14"/>
      <c r="F729" s="23" t="str">
        <f t="array" ref="F729">IF(G729="","",XLOOKUP(G729,selector_07,selector_07_ids,""))</f>
        <v/>
      </c>
      <c r="G729" s="25"/>
      <c r="H729" s="14"/>
      <c r="I729" s="27"/>
      <c r="J729" s="27"/>
      <c r="K729" s="27"/>
      <c r="L729" s="14"/>
      <c r="M729" s="14"/>
      <c r="AK729" s="19" t="s">
        <v>68</v>
      </c>
      <c r="AL729" s="19" t="s">
        <v>68</v>
      </c>
    </row>
    <row r="730">
      <c r="A730" s="14"/>
      <c r="B730" s="14"/>
      <c r="C730" s="14"/>
      <c r="D730" s="14"/>
      <c r="E730" s="14"/>
      <c r="F730" s="23" t="str">
        <f t="array" ref="F730">IF(G730="","",XLOOKUP(G730,selector_07,selector_07_ids,""))</f>
        <v/>
      </c>
      <c r="G730" s="25"/>
      <c r="H730" s="14"/>
      <c r="I730" s="27"/>
      <c r="J730" s="27"/>
      <c r="K730" s="27"/>
      <c r="L730" s="14"/>
      <c r="M730" s="14"/>
      <c r="AK730" s="19" t="s">
        <v>68</v>
      </c>
      <c r="AL730" s="19" t="s">
        <v>68</v>
      </c>
    </row>
    <row r="731">
      <c r="A731" s="14"/>
      <c r="B731" s="14"/>
      <c r="C731" s="14"/>
      <c r="D731" s="14"/>
      <c r="E731" s="14"/>
      <c r="F731" s="23" t="str">
        <f t="array" ref="F731">IF(G731="","",XLOOKUP(G731,selector_07,selector_07_ids,""))</f>
        <v/>
      </c>
      <c r="G731" s="25"/>
      <c r="H731" s="14"/>
      <c r="I731" s="27"/>
      <c r="J731" s="27"/>
      <c r="K731" s="27"/>
      <c r="L731" s="14"/>
      <c r="M731" s="14"/>
      <c r="AK731" s="19" t="s">
        <v>68</v>
      </c>
      <c r="AL731" s="19" t="s">
        <v>68</v>
      </c>
    </row>
    <row r="732">
      <c r="A732" s="14"/>
      <c r="B732" s="14"/>
      <c r="C732" s="14"/>
      <c r="D732" s="14"/>
      <c r="E732" s="14"/>
      <c r="F732" s="23" t="str">
        <f t="array" ref="F732">IF(G732="","",XLOOKUP(G732,selector_07,selector_07_ids,""))</f>
        <v/>
      </c>
      <c r="G732" s="25"/>
      <c r="H732" s="14"/>
      <c r="I732" s="27"/>
      <c r="J732" s="27"/>
      <c r="K732" s="27"/>
      <c r="L732" s="14"/>
      <c r="M732" s="14"/>
      <c r="AK732" s="19" t="s">
        <v>68</v>
      </c>
      <c r="AL732" s="19" t="s">
        <v>68</v>
      </c>
    </row>
    <row r="733">
      <c r="A733" s="14"/>
      <c r="B733" s="14"/>
      <c r="C733" s="14"/>
      <c r="D733" s="14"/>
      <c r="E733" s="14"/>
      <c r="F733" s="23" t="str">
        <f t="array" ref="F733">IF(G733="","",XLOOKUP(G733,selector_07,selector_07_ids,""))</f>
        <v/>
      </c>
      <c r="G733" s="25"/>
      <c r="H733" s="14"/>
      <c r="I733" s="27"/>
      <c r="J733" s="27"/>
      <c r="K733" s="27"/>
      <c r="L733" s="14"/>
      <c r="M733" s="14"/>
      <c r="AK733" s="19" t="s">
        <v>68</v>
      </c>
      <c r="AL733" s="19" t="s">
        <v>68</v>
      </c>
    </row>
    <row r="734">
      <c r="A734" s="14"/>
      <c r="B734" s="14"/>
      <c r="C734" s="14"/>
      <c r="D734" s="14"/>
      <c r="E734" s="14"/>
      <c r="F734" s="23" t="str">
        <f t="array" ref="F734">IF(G734="","",XLOOKUP(G734,selector_07,selector_07_ids,""))</f>
        <v/>
      </c>
      <c r="G734" s="25"/>
      <c r="H734" s="14"/>
      <c r="I734" s="27"/>
      <c r="J734" s="27"/>
      <c r="K734" s="27"/>
      <c r="L734" s="14"/>
      <c r="M734" s="14"/>
      <c r="AK734" s="19" t="s">
        <v>68</v>
      </c>
      <c r="AL734" s="19" t="s">
        <v>68</v>
      </c>
    </row>
    <row r="735">
      <c r="A735" s="14"/>
      <c r="B735" s="14"/>
      <c r="C735" s="14"/>
      <c r="D735" s="14"/>
      <c r="E735" s="14"/>
      <c r="F735" s="23" t="str">
        <f t="array" ref="F735">IF(G735="","",XLOOKUP(G735,selector_07,selector_07_ids,""))</f>
        <v/>
      </c>
      <c r="G735" s="25"/>
      <c r="H735" s="14"/>
      <c r="I735" s="27"/>
      <c r="J735" s="27"/>
      <c r="K735" s="27"/>
      <c r="L735" s="14"/>
      <c r="M735" s="14"/>
      <c r="AK735" s="19" t="s">
        <v>68</v>
      </c>
      <c r="AL735" s="19" t="s">
        <v>68</v>
      </c>
    </row>
    <row r="736">
      <c r="A736" s="14"/>
      <c r="B736" s="14"/>
      <c r="C736" s="14"/>
      <c r="D736" s="14"/>
      <c r="E736" s="14"/>
      <c r="F736" s="23" t="str">
        <f t="array" ref="F736">IF(G736="","",XLOOKUP(G736,selector_07,selector_07_ids,""))</f>
        <v/>
      </c>
      <c r="G736" s="25"/>
      <c r="H736" s="14"/>
      <c r="I736" s="27"/>
      <c r="J736" s="27"/>
      <c r="K736" s="27"/>
      <c r="L736" s="14"/>
      <c r="M736" s="14"/>
      <c r="AK736" s="19" t="s">
        <v>68</v>
      </c>
      <c r="AL736" s="19" t="s">
        <v>68</v>
      </c>
    </row>
    <row r="737">
      <c r="A737" s="14"/>
      <c r="B737" s="14"/>
      <c r="C737" s="14"/>
      <c r="D737" s="14"/>
      <c r="E737" s="14"/>
      <c r="F737" s="23" t="str">
        <f t="array" ref="F737">IF(G737="","",XLOOKUP(G737,selector_07,selector_07_ids,""))</f>
        <v/>
      </c>
      <c r="G737" s="25"/>
      <c r="H737" s="14"/>
      <c r="I737" s="27"/>
      <c r="J737" s="27"/>
      <c r="K737" s="27"/>
      <c r="L737" s="14"/>
      <c r="M737" s="14"/>
      <c r="AK737" s="19" t="s">
        <v>68</v>
      </c>
      <c r="AL737" s="19" t="s">
        <v>68</v>
      </c>
    </row>
    <row r="738">
      <c r="A738" s="14"/>
      <c r="B738" s="14"/>
      <c r="C738" s="14"/>
      <c r="D738" s="14"/>
      <c r="E738" s="14"/>
      <c r="F738" s="23" t="str">
        <f t="array" ref="F738">IF(G738="","",XLOOKUP(G738,selector_07,selector_07_ids,""))</f>
        <v/>
      </c>
      <c r="G738" s="25"/>
      <c r="H738" s="14"/>
      <c r="I738" s="27"/>
      <c r="J738" s="27"/>
      <c r="K738" s="27"/>
      <c r="L738" s="14"/>
      <c r="M738" s="14"/>
      <c r="AK738" s="19" t="s">
        <v>68</v>
      </c>
      <c r="AL738" s="19" t="s">
        <v>68</v>
      </c>
    </row>
    <row r="739">
      <c r="A739" s="14"/>
      <c r="B739" s="14"/>
      <c r="C739" s="14"/>
      <c r="D739" s="14"/>
      <c r="E739" s="14"/>
      <c r="F739" s="23" t="str">
        <f t="array" ref="F739">IF(G739="","",XLOOKUP(G739,selector_07,selector_07_ids,""))</f>
        <v/>
      </c>
      <c r="G739" s="25"/>
      <c r="H739" s="14"/>
      <c r="I739" s="27"/>
      <c r="J739" s="27"/>
      <c r="K739" s="27"/>
      <c r="L739" s="14"/>
      <c r="M739" s="14"/>
      <c r="AK739" s="19" t="s">
        <v>68</v>
      </c>
      <c r="AL739" s="19" t="s">
        <v>68</v>
      </c>
    </row>
    <row r="740">
      <c r="A740" s="14"/>
      <c r="B740" s="14"/>
      <c r="C740" s="14"/>
      <c r="D740" s="14"/>
      <c r="E740" s="14"/>
      <c r="F740" s="23" t="str">
        <f t="array" ref="F740">IF(G740="","",XLOOKUP(G740,selector_07,selector_07_ids,""))</f>
        <v/>
      </c>
      <c r="G740" s="25"/>
      <c r="H740" s="14"/>
      <c r="I740" s="27"/>
      <c r="J740" s="27"/>
      <c r="K740" s="27"/>
      <c r="L740" s="14"/>
      <c r="M740" s="14"/>
      <c r="AK740" s="19" t="s">
        <v>68</v>
      </c>
      <c r="AL740" s="19" t="s">
        <v>68</v>
      </c>
    </row>
    <row r="741">
      <c r="A741" s="14"/>
      <c r="B741" s="14"/>
      <c r="C741" s="14"/>
      <c r="D741" s="14"/>
      <c r="E741" s="14"/>
      <c r="F741" s="23" t="str">
        <f t="array" ref="F741">IF(G741="","",XLOOKUP(G741,selector_07,selector_07_ids,""))</f>
        <v/>
      </c>
      <c r="G741" s="25"/>
      <c r="H741" s="14"/>
      <c r="I741" s="27"/>
      <c r="J741" s="27"/>
      <c r="K741" s="27"/>
      <c r="L741" s="14"/>
      <c r="M741" s="14"/>
      <c r="AK741" s="19" t="s">
        <v>68</v>
      </c>
      <c r="AL741" s="19" t="s">
        <v>68</v>
      </c>
    </row>
    <row r="742">
      <c r="A742" s="14"/>
      <c r="B742" s="14"/>
      <c r="C742" s="14"/>
      <c r="D742" s="14"/>
      <c r="E742" s="14"/>
      <c r="F742" s="23" t="str">
        <f t="array" ref="F742">IF(G742="","",XLOOKUP(G742,selector_07,selector_07_ids,""))</f>
        <v/>
      </c>
      <c r="G742" s="25"/>
      <c r="H742" s="14"/>
      <c r="I742" s="27"/>
      <c r="J742" s="27"/>
      <c r="K742" s="27"/>
      <c r="L742" s="14"/>
      <c r="M742" s="14"/>
      <c r="AK742" s="19" t="s">
        <v>68</v>
      </c>
      <c r="AL742" s="19" t="s">
        <v>68</v>
      </c>
    </row>
    <row r="743">
      <c r="A743" s="14"/>
      <c r="B743" s="14"/>
      <c r="C743" s="14"/>
      <c r="D743" s="14"/>
      <c r="E743" s="14"/>
      <c r="F743" s="23" t="str">
        <f t="array" ref="F743">IF(G743="","",XLOOKUP(G743,selector_07,selector_07_ids,""))</f>
        <v/>
      </c>
      <c r="G743" s="25"/>
      <c r="H743" s="14"/>
      <c r="I743" s="27"/>
      <c r="J743" s="27"/>
      <c r="K743" s="27"/>
      <c r="L743" s="14"/>
      <c r="M743" s="14"/>
      <c r="AK743" s="19" t="s">
        <v>68</v>
      </c>
      <c r="AL743" s="19" t="s">
        <v>68</v>
      </c>
    </row>
    <row r="744">
      <c r="A744" s="14"/>
      <c r="B744" s="14"/>
      <c r="C744" s="14"/>
      <c r="D744" s="14"/>
      <c r="E744" s="14"/>
      <c r="F744" s="23" t="str">
        <f t="array" ref="F744">IF(G744="","",XLOOKUP(G744,selector_07,selector_07_ids,""))</f>
        <v/>
      </c>
      <c r="G744" s="25"/>
      <c r="H744" s="14"/>
      <c r="I744" s="27"/>
      <c r="J744" s="27"/>
      <c r="K744" s="27"/>
      <c r="L744" s="14"/>
      <c r="M744" s="14"/>
      <c r="AK744" s="19" t="s">
        <v>68</v>
      </c>
      <c r="AL744" s="19" t="s">
        <v>68</v>
      </c>
    </row>
    <row r="745">
      <c r="A745" s="14"/>
      <c r="B745" s="14"/>
      <c r="C745" s="14"/>
      <c r="D745" s="14"/>
      <c r="E745" s="14"/>
      <c r="F745" s="23" t="str">
        <f t="array" ref="F745">IF(G745="","",XLOOKUP(G745,selector_07,selector_07_ids,""))</f>
        <v/>
      </c>
      <c r="G745" s="25"/>
      <c r="H745" s="14"/>
      <c r="I745" s="27"/>
      <c r="J745" s="27"/>
      <c r="K745" s="27"/>
      <c r="L745" s="14"/>
      <c r="M745" s="14"/>
      <c r="AK745" s="19" t="s">
        <v>68</v>
      </c>
      <c r="AL745" s="19" t="s">
        <v>68</v>
      </c>
    </row>
    <row r="746">
      <c r="A746" s="14"/>
      <c r="B746" s="14"/>
      <c r="C746" s="14"/>
      <c r="D746" s="14"/>
      <c r="E746" s="14"/>
      <c r="F746" s="23" t="str">
        <f t="array" ref="F746">IF(G746="","",XLOOKUP(G746,selector_07,selector_07_ids,""))</f>
        <v/>
      </c>
      <c r="G746" s="25"/>
      <c r="H746" s="14"/>
      <c r="I746" s="27"/>
      <c r="J746" s="27"/>
      <c r="K746" s="27"/>
      <c r="L746" s="14"/>
      <c r="M746" s="14"/>
      <c r="AK746" s="19" t="s">
        <v>68</v>
      </c>
      <c r="AL746" s="19" t="s">
        <v>68</v>
      </c>
    </row>
    <row r="747">
      <c r="A747" s="14"/>
      <c r="B747" s="14"/>
      <c r="C747" s="14"/>
      <c r="D747" s="14"/>
      <c r="E747" s="14"/>
      <c r="F747" s="23" t="str">
        <f t="array" ref="F747">IF(G747="","",XLOOKUP(G747,selector_07,selector_07_ids,""))</f>
        <v/>
      </c>
      <c r="G747" s="25"/>
      <c r="H747" s="14"/>
      <c r="I747" s="27"/>
      <c r="J747" s="27"/>
      <c r="K747" s="27"/>
      <c r="L747" s="14"/>
      <c r="M747" s="14"/>
      <c r="AK747" s="19" t="s">
        <v>68</v>
      </c>
      <c r="AL747" s="19" t="s">
        <v>68</v>
      </c>
    </row>
    <row r="748">
      <c r="A748" s="14"/>
      <c r="B748" s="14"/>
      <c r="C748" s="14"/>
      <c r="D748" s="14"/>
      <c r="E748" s="14"/>
      <c r="F748" s="23" t="str">
        <f t="array" ref="F748">IF(G748="","",XLOOKUP(G748,selector_07,selector_07_ids,""))</f>
        <v/>
      </c>
      <c r="G748" s="25"/>
      <c r="H748" s="14"/>
      <c r="I748" s="27"/>
      <c r="J748" s="27"/>
      <c r="K748" s="27"/>
      <c r="L748" s="14"/>
      <c r="M748" s="14"/>
      <c r="AK748" s="19" t="s">
        <v>68</v>
      </c>
      <c r="AL748" s="19" t="s">
        <v>68</v>
      </c>
    </row>
    <row r="749">
      <c r="A749" s="14"/>
      <c r="B749" s="14"/>
      <c r="C749" s="14"/>
      <c r="D749" s="14"/>
      <c r="E749" s="14"/>
      <c r="F749" s="23" t="str">
        <f t="array" ref="F749">IF(G749="","",XLOOKUP(G749,selector_07,selector_07_ids,""))</f>
        <v/>
      </c>
      <c r="G749" s="25"/>
      <c r="H749" s="14"/>
      <c r="I749" s="27"/>
      <c r="J749" s="27"/>
      <c r="K749" s="27"/>
      <c r="L749" s="14"/>
      <c r="M749" s="14"/>
      <c r="AK749" s="19" t="s">
        <v>68</v>
      </c>
      <c r="AL749" s="19" t="s">
        <v>68</v>
      </c>
    </row>
    <row r="750">
      <c r="A750" s="14"/>
      <c r="B750" s="14"/>
      <c r="C750" s="14"/>
      <c r="D750" s="14"/>
      <c r="E750" s="14"/>
      <c r="F750" s="23" t="str">
        <f t="array" ref="F750">IF(G750="","",XLOOKUP(G750,selector_07,selector_07_ids,""))</f>
        <v/>
      </c>
      <c r="G750" s="25"/>
      <c r="H750" s="14"/>
      <c r="I750" s="27"/>
      <c r="J750" s="27"/>
      <c r="K750" s="27"/>
      <c r="L750" s="14"/>
      <c r="M750" s="14"/>
      <c r="AK750" s="19" t="s">
        <v>68</v>
      </c>
      <c r="AL750" s="19" t="s">
        <v>68</v>
      </c>
    </row>
    <row r="751">
      <c r="A751" s="14"/>
      <c r="B751" s="14"/>
      <c r="C751" s="14"/>
      <c r="D751" s="14"/>
      <c r="E751" s="14"/>
      <c r="F751" s="23" t="str">
        <f t="array" ref="F751">IF(G751="","",XLOOKUP(G751,selector_07,selector_07_ids,""))</f>
        <v/>
      </c>
      <c r="G751" s="25"/>
      <c r="H751" s="14"/>
      <c r="I751" s="27"/>
      <c r="J751" s="27"/>
      <c r="K751" s="27"/>
      <c r="L751" s="14"/>
      <c r="M751" s="14"/>
      <c r="AK751" s="19" t="s">
        <v>68</v>
      </c>
      <c r="AL751" s="19" t="s">
        <v>68</v>
      </c>
    </row>
    <row r="752">
      <c r="A752" s="14"/>
      <c r="B752" s="14"/>
      <c r="C752" s="14"/>
      <c r="D752" s="14"/>
      <c r="E752" s="14"/>
      <c r="F752" s="23" t="str">
        <f t="array" ref="F752">IF(G752="","",XLOOKUP(G752,selector_07,selector_07_ids,""))</f>
        <v/>
      </c>
      <c r="G752" s="25"/>
      <c r="H752" s="14"/>
      <c r="I752" s="27"/>
      <c r="J752" s="27"/>
      <c r="K752" s="27"/>
      <c r="L752" s="14"/>
      <c r="M752" s="14"/>
      <c r="AK752" s="19" t="s">
        <v>68</v>
      </c>
      <c r="AL752" s="19" t="s">
        <v>68</v>
      </c>
    </row>
    <row r="753">
      <c r="A753" s="14"/>
      <c r="B753" s="14"/>
      <c r="C753" s="14"/>
      <c r="D753" s="14"/>
      <c r="E753" s="14"/>
      <c r="F753" s="23" t="str">
        <f t="array" ref="F753">IF(G753="","",XLOOKUP(G753,selector_07,selector_07_ids,""))</f>
        <v/>
      </c>
      <c r="G753" s="25"/>
      <c r="H753" s="14"/>
      <c r="I753" s="27"/>
      <c r="J753" s="27"/>
      <c r="K753" s="27"/>
      <c r="L753" s="14"/>
      <c r="M753" s="14"/>
      <c r="AK753" s="19" t="s">
        <v>68</v>
      </c>
      <c r="AL753" s="19" t="s">
        <v>68</v>
      </c>
    </row>
    <row r="754">
      <c r="A754" s="14"/>
      <c r="B754" s="14"/>
      <c r="C754" s="14"/>
      <c r="D754" s="14"/>
      <c r="E754" s="14"/>
      <c r="F754" s="23" t="str">
        <f t="array" ref="F754">IF(G754="","",XLOOKUP(G754,selector_07,selector_07_ids,""))</f>
        <v/>
      </c>
      <c r="G754" s="25"/>
      <c r="H754" s="14"/>
      <c r="I754" s="27"/>
      <c r="J754" s="27"/>
      <c r="K754" s="27"/>
      <c r="L754" s="14"/>
      <c r="M754" s="14"/>
      <c r="AK754" s="19" t="s">
        <v>68</v>
      </c>
      <c r="AL754" s="19" t="s">
        <v>68</v>
      </c>
    </row>
    <row r="755">
      <c r="A755" s="14"/>
      <c r="B755" s="14"/>
      <c r="C755" s="14"/>
      <c r="D755" s="14"/>
      <c r="E755" s="14"/>
      <c r="F755" s="23" t="str">
        <f t="array" ref="F755">IF(G755="","",XLOOKUP(G755,selector_07,selector_07_ids,""))</f>
        <v/>
      </c>
      <c r="G755" s="25"/>
      <c r="H755" s="14"/>
      <c r="I755" s="27"/>
      <c r="J755" s="27"/>
      <c r="K755" s="27"/>
      <c r="L755" s="14"/>
      <c r="M755" s="14"/>
      <c r="AK755" s="19" t="s">
        <v>68</v>
      </c>
      <c r="AL755" s="19" t="s">
        <v>68</v>
      </c>
    </row>
    <row r="756">
      <c r="A756" s="14"/>
      <c r="B756" s="14"/>
      <c r="C756" s="14"/>
      <c r="D756" s="14"/>
      <c r="E756" s="14"/>
      <c r="F756" s="23" t="str">
        <f t="array" ref="F756">IF(G756="","",XLOOKUP(G756,selector_07,selector_07_ids,""))</f>
        <v/>
      </c>
      <c r="G756" s="25"/>
      <c r="H756" s="14"/>
      <c r="I756" s="27"/>
      <c r="J756" s="27"/>
      <c r="K756" s="27"/>
      <c r="L756" s="14"/>
      <c r="M756" s="14"/>
      <c r="AK756" s="19" t="s">
        <v>68</v>
      </c>
      <c r="AL756" s="19" t="s">
        <v>68</v>
      </c>
    </row>
    <row r="757">
      <c r="A757" s="14"/>
      <c r="B757" s="14"/>
      <c r="C757" s="14"/>
      <c r="D757" s="14"/>
      <c r="E757" s="14"/>
      <c r="F757" s="23" t="str">
        <f t="array" ref="F757">IF(G757="","",XLOOKUP(G757,selector_07,selector_07_ids,""))</f>
        <v/>
      </c>
      <c r="G757" s="25"/>
      <c r="H757" s="14"/>
      <c r="I757" s="27"/>
      <c r="J757" s="27"/>
      <c r="K757" s="27"/>
      <c r="L757" s="14"/>
      <c r="M757" s="14"/>
      <c r="AK757" s="19" t="s">
        <v>68</v>
      </c>
      <c r="AL757" s="19" t="s">
        <v>68</v>
      </c>
    </row>
    <row r="758">
      <c r="A758" s="14"/>
      <c r="B758" s="14"/>
      <c r="C758" s="14"/>
      <c r="D758" s="14"/>
      <c r="E758" s="14"/>
      <c r="F758" s="23" t="str">
        <f t="array" ref="F758">IF(G758="","",XLOOKUP(G758,selector_07,selector_07_ids,""))</f>
        <v/>
      </c>
      <c r="G758" s="25"/>
      <c r="H758" s="14"/>
      <c r="I758" s="27"/>
      <c r="J758" s="27"/>
      <c r="K758" s="27"/>
      <c r="L758" s="14"/>
      <c r="M758" s="14"/>
      <c r="AK758" s="19" t="s">
        <v>68</v>
      </c>
      <c r="AL758" s="19" t="s">
        <v>68</v>
      </c>
    </row>
    <row r="759">
      <c r="A759" s="14"/>
      <c r="B759" s="14"/>
      <c r="C759" s="14"/>
      <c r="D759" s="14"/>
      <c r="E759" s="14"/>
      <c r="F759" s="23" t="str">
        <f t="array" ref="F759">IF(G759="","",XLOOKUP(G759,selector_07,selector_07_ids,""))</f>
        <v/>
      </c>
      <c r="G759" s="25"/>
      <c r="H759" s="14"/>
      <c r="I759" s="27"/>
      <c r="J759" s="27"/>
      <c r="K759" s="27"/>
      <c r="L759" s="14"/>
      <c r="M759" s="14"/>
      <c r="AK759" s="19" t="s">
        <v>68</v>
      </c>
      <c r="AL759" s="19" t="s">
        <v>68</v>
      </c>
    </row>
    <row r="760">
      <c r="A760" s="14"/>
      <c r="B760" s="14"/>
      <c r="C760" s="14"/>
      <c r="D760" s="14"/>
      <c r="E760" s="14"/>
      <c r="F760" s="23" t="str">
        <f t="array" ref="F760">IF(G760="","",XLOOKUP(G760,selector_07,selector_07_ids,""))</f>
        <v/>
      </c>
      <c r="G760" s="25"/>
      <c r="H760" s="14"/>
      <c r="I760" s="27"/>
      <c r="J760" s="27"/>
      <c r="K760" s="27"/>
      <c r="L760" s="14"/>
      <c r="M760" s="14"/>
      <c r="AK760" s="19" t="s">
        <v>68</v>
      </c>
      <c r="AL760" s="19" t="s">
        <v>68</v>
      </c>
    </row>
    <row r="761">
      <c r="A761" s="14"/>
      <c r="B761" s="14"/>
      <c r="C761" s="14"/>
      <c r="D761" s="14"/>
      <c r="E761" s="14"/>
      <c r="F761" s="23" t="str">
        <f t="array" ref="F761">IF(G761="","",XLOOKUP(G761,selector_07,selector_07_ids,""))</f>
        <v/>
      </c>
      <c r="G761" s="25"/>
      <c r="H761" s="14"/>
      <c r="I761" s="27"/>
      <c r="J761" s="27"/>
      <c r="K761" s="27"/>
      <c r="L761" s="14"/>
      <c r="M761" s="14"/>
      <c r="AK761" s="19" t="s">
        <v>68</v>
      </c>
      <c r="AL761" s="19" t="s">
        <v>68</v>
      </c>
    </row>
    <row r="762">
      <c r="A762" s="14"/>
      <c r="B762" s="14"/>
      <c r="C762" s="14"/>
      <c r="D762" s="14"/>
      <c r="E762" s="14"/>
      <c r="F762" s="23" t="str">
        <f t="array" ref="F762">IF(G762="","",XLOOKUP(G762,selector_07,selector_07_ids,""))</f>
        <v/>
      </c>
      <c r="G762" s="25"/>
      <c r="H762" s="14"/>
      <c r="I762" s="27"/>
      <c r="J762" s="27"/>
      <c r="K762" s="27"/>
      <c r="L762" s="14"/>
      <c r="M762" s="14"/>
      <c r="AK762" s="19" t="s">
        <v>68</v>
      </c>
      <c r="AL762" s="19" t="s">
        <v>68</v>
      </c>
    </row>
    <row r="763">
      <c r="A763" s="14"/>
      <c r="B763" s="14"/>
      <c r="C763" s="14"/>
      <c r="D763" s="14"/>
      <c r="E763" s="14"/>
      <c r="F763" s="23" t="str">
        <f t="array" ref="F763">IF(G763="","",XLOOKUP(G763,selector_07,selector_07_ids,""))</f>
        <v/>
      </c>
      <c r="G763" s="25"/>
      <c r="H763" s="14"/>
      <c r="I763" s="27"/>
      <c r="J763" s="27"/>
      <c r="K763" s="27"/>
      <c r="L763" s="14"/>
      <c r="M763" s="14"/>
      <c r="AK763" s="19" t="s">
        <v>68</v>
      </c>
      <c r="AL763" s="19" t="s">
        <v>68</v>
      </c>
    </row>
    <row r="764">
      <c r="A764" s="14"/>
      <c r="B764" s="14"/>
      <c r="C764" s="14"/>
      <c r="D764" s="14"/>
      <c r="E764" s="14"/>
      <c r="F764" s="23" t="str">
        <f t="array" ref="F764">IF(G764="","",XLOOKUP(G764,selector_07,selector_07_ids,""))</f>
        <v/>
      </c>
      <c r="G764" s="25"/>
      <c r="H764" s="14"/>
      <c r="I764" s="27"/>
      <c r="J764" s="27"/>
      <c r="K764" s="27"/>
      <c r="L764" s="14"/>
      <c r="M764" s="14"/>
      <c r="AK764" s="19" t="s">
        <v>68</v>
      </c>
      <c r="AL764" s="19" t="s">
        <v>68</v>
      </c>
    </row>
    <row r="765">
      <c r="A765" s="14"/>
      <c r="B765" s="14"/>
      <c r="C765" s="14"/>
      <c r="D765" s="14"/>
      <c r="E765" s="14"/>
      <c r="F765" s="23" t="str">
        <f t="array" ref="F765">IF(G765="","",XLOOKUP(G765,selector_07,selector_07_ids,""))</f>
        <v/>
      </c>
      <c r="G765" s="25"/>
      <c r="H765" s="14"/>
      <c r="I765" s="27"/>
      <c r="J765" s="27"/>
      <c r="K765" s="27"/>
      <c r="L765" s="14"/>
      <c r="M765" s="14"/>
      <c r="AK765" s="19" t="s">
        <v>68</v>
      </c>
      <c r="AL765" s="19" t="s">
        <v>68</v>
      </c>
    </row>
    <row r="766">
      <c r="A766" s="14"/>
      <c r="B766" s="14"/>
      <c r="C766" s="14"/>
      <c r="D766" s="14"/>
      <c r="E766" s="14"/>
      <c r="F766" s="23" t="str">
        <f t="array" ref="F766">IF(G766="","",XLOOKUP(G766,selector_07,selector_07_ids,""))</f>
        <v/>
      </c>
      <c r="G766" s="25"/>
      <c r="H766" s="14"/>
      <c r="I766" s="27"/>
      <c r="J766" s="27"/>
      <c r="K766" s="27"/>
      <c r="L766" s="14"/>
      <c r="M766" s="14"/>
      <c r="AK766" s="19" t="s">
        <v>68</v>
      </c>
      <c r="AL766" s="19" t="s">
        <v>68</v>
      </c>
    </row>
    <row r="767">
      <c r="A767" s="14"/>
      <c r="B767" s="14"/>
      <c r="C767" s="14"/>
      <c r="D767" s="14"/>
      <c r="E767" s="14"/>
      <c r="F767" s="23" t="str">
        <f t="array" ref="F767">IF(G767="","",XLOOKUP(G767,selector_07,selector_07_ids,""))</f>
        <v/>
      </c>
      <c r="G767" s="25"/>
      <c r="H767" s="14"/>
      <c r="I767" s="27"/>
      <c r="J767" s="27"/>
      <c r="K767" s="27"/>
      <c r="L767" s="14"/>
      <c r="M767" s="14"/>
      <c r="AK767" s="19" t="s">
        <v>68</v>
      </c>
      <c r="AL767" s="19" t="s">
        <v>68</v>
      </c>
    </row>
    <row r="768">
      <c r="A768" s="14"/>
      <c r="B768" s="14"/>
      <c r="C768" s="14"/>
      <c r="D768" s="14"/>
      <c r="E768" s="14"/>
      <c r="F768" s="23" t="str">
        <f t="array" ref="F768">IF(G768="","",XLOOKUP(G768,selector_07,selector_07_ids,""))</f>
        <v/>
      </c>
      <c r="G768" s="25"/>
      <c r="H768" s="14"/>
      <c r="I768" s="27"/>
      <c r="J768" s="27"/>
      <c r="K768" s="27"/>
      <c r="L768" s="14"/>
      <c r="M768" s="14"/>
      <c r="AK768" s="19" t="s">
        <v>68</v>
      </c>
      <c r="AL768" s="19" t="s">
        <v>68</v>
      </c>
    </row>
    <row r="769">
      <c r="A769" s="14"/>
      <c r="B769" s="14"/>
      <c r="C769" s="14"/>
      <c r="D769" s="14"/>
      <c r="E769" s="14"/>
      <c r="F769" s="23" t="str">
        <f t="array" ref="F769">IF(G769="","",XLOOKUP(G769,selector_07,selector_07_ids,""))</f>
        <v/>
      </c>
      <c r="G769" s="25"/>
      <c r="H769" s="14"/>
      <c r="I769" s="27"/>
      <c r="J769" s="27"/>
      <c r="K769" s="27"/>
      <c r="L769" s="14"/>
      <c r="M769" s="14"/>
      <c r="AK769" s="19" t="s">
        <v>68</v>
      </c>
      <c r="AL769" s="19" t="s">
        <v>68</v>
      </c>
    </row>
    <row r="770">
      <c r="A770" s="14"/>
      <c r="B770" s="14"/>
      <c r="C770" s="14"/>
      <c r="D770" s="14"/>
      <c r="E770" s="14"/>
      <c r="F770" s="23" t="str">
        <f t="array" ref="F770">IF(G770="","",XLOOKUP(G770,selector_07,selector_07_ids,""))</f>
        <v/>
      </c>
      <c r="G770" s="25"/>
      <c r="H770" s="14"/>
      <c r="I770" s="27"/>
      <c r="J770" s="27"/>
      <c r="K770" s="27"/>
      <c r="L770" s="14"/>
      <c r="M770" s="14"/>
      <c r="AK770" s="19" t="s">
        <v>68</v>
      </c>
      <c r="AL770" s="19" t="s">
        <v>68</v>
      </c>
    </row>
    <row r="771">
      <c r="A771" s="14"/>
      <c r="B771" s="14"/>
      <c r="C771" s="14"/>
      <c r="D771" s="14"/>
      <c r="E771" s="14"/>
      <c r="F771" s="23" t="str">
        <f t="array" ref="F771">IF(G771="","",XLOOKUP(G771,selector_07,selector_07_ids,""))</f>
        <v/>
      </c>
      <c r="G771" s="25"/>
      <c r="H771" s="14"/>
      <c r="I771" s="27"/>
      <c r="J771" s="27"/>
      <c r="K771" s="27"/>
      <c r="L771" s="14"/>
      <c r="M771" s="14"/>
      <c r="AK771" s="19" t="s">
        <v>68</v>
      </c>
      <c r="AL771" s="19" t="s">
        <v>68</v>
      </c>
    </row>
    <row r="772">
      <c r="A772" s="14"/>
      <c r="B772" s="14"/>
      <c r="C772" s="14"/>
      <c r="D772" s="14"/>
      <c r="E772" s="14"/>
      <c r="F772" s="23" t="str">
        <f t="array" ref="F772">IF(G772="","",XLOOKUP(G772,selector_07,selector_07_ids,""))</f>
        <v/>
      </c>
      <c r="G772" s="25"/>
      <c r="H772" s="14"/>
      <c r="I772" s="27"/>
      <c r="J772" s="27"/>
      <c r="K772" s="27"/>
      <c r="L772" s="14"/>
      <c r="M772" s="14"/>
      <c r="AK772" s="19" t="s">
        <v>68</v>
      </c>
      <c r="AL772" s="19" t="s">
        <v>68</v>
      </c>
    </row>
    <row r="773">
      <c r="A773" s="14"/>
      <c r="B773" s="14"/>
      <c r="C773" s="14"/>
      <c r="D773" s="14"/>
      <c r="E773" s="14"/>
      <c r="F773" s="23" t="str">
        <f t="array" ref="F773">IF(G773="","",XLOOKUP(G773,selector_07,selector_07_ids,""))</f>
        <v/>
      </c>
      <c r="G773" s="25"/>
      <c r="H773" s="14"/>
      <c r="I773" s="27"/>
      <c r="J773" s="27"/>
      <c r="K773" s="27"/>
      <c r="L773" s="14"/>
      <c r="M773" s="14"/>
      <c r="AK773" s="19" t="s">
        <v>68</v>
      </c>
      <c r="AL773" s="19" t="s">
        <v>68</v>
      </c>
    </row>
    <row r="774">
      <c r="A774" s="14"/>
      <c r="B774" s="14"/>
      <c r="C774" s="14"/>
      <c r="D774" s="14"/>
      <c r="E774" s="14"/>
      <c r="F774" s="23" t="str">
        <f t="array" ref="F774">IF(G774="","",XLOOKUP(G774,selector_07,selector_07_ids,""))</f>
        <v/>
      </c>
      <c r="G774" s="25"/>
      <c r="H774" s="14"/>
      <c r="I774" s="27"/>
      <c r="J774" s="27"/>
      <c r="K774" s="27"/>
      <c r="L774" s="14"/>
      <c r="M774" s="14"/>
      <c r="AK774" s="19" t="s">
        <v>68</v>
      </c>
      <c r="AL774" s="19" t="s">
        <v>68</v>
      </c>
    </row>
    <row r="775">
      <c r="A775" s="14"/>
      <c r="B775" s="14"/>
      <c r="C775" s="14"/>
      <c r="D775" s="14"/>
      <c r="E775" s="14"/>
      <c r="F775" s="23" t="str">
        <f t="array" ref="F775">IF(G775="","",XLOOKUP(G775,selector_07,selector_07_ids,""))</f>
        <v/>
      </c>
      <c r="G775" s="25"/>
      <c r="H775" s="14"/>
      <c r="I775" s="27"/>
      <c r="J775" s="27"/>
      <c r="K775" s="27"/>
      <c r="L775" s="14"/>
      <c r="M775" s="14"/>
      <c r="AK775" s="19" t="s">
        <v>68</v>
      </c>
      <c r="AL775" s="19" t="s">
        <v>68</v>
      </c>
    </row>
    <row r="776">
      <c r="A776" s="14"/>
      <c r="B776" s="14"/>
      <c r="C776" s="14"/>
      <c r="D776" s="14"/>
      <c r="E776" s="14"/>
      <c r="F776" s="23" t="str">
        <f t="array" ref="F776">IF(G776="","",XLOOKUP(G776,selector_07,selector_07_ids,""))</f>
        <v/>
      </c>
      <c r="G776" s="25"/>
      <c r="H776" s="14"/>
      <c r="I776" s="27"/>
      <c r="J776" s="27"/>
      <c r="K776" s="27"/>
      <c r="L776" s="14"/>
      <c r="M776" s="14"/>
      <c r="AK776" s="19" t="s">
        <v>68</v>
      </c>
      <c r="AL776" s="19" t="s">
        <v>68</v>
      </c>
    </row>
    <row r="777">
      <c r="A777" s="14"/>
      <c r="B777" s="14"/>
      <c r="C777" s="14"/>
      <c r="D777" s="14"/>
      <c r="E777" s="14"/>
      <c r="F777" s="23" t="str">
        <f t="array" ref="F777">IF(G777="","",XLOOKUP(G777,selector_07,selector_07_ids,""))</f>
        <v/>
      </c>
      <c r="G777" s="25"/>
      <c r="H777" s="14"/>
      <c r="I777" s="27"/>
      <c r="J777" s="27"/>
      <c r="K777" s="27"/>
      <c r="L777" s="14"/>
      <c r="M777" s="14"/>
      <c r="AK777" s="19" t="s">
        <v>68</v>
      </c>
      <c r="AL777" s="19" t="s">
        <v>68</v>
      </c>
    </row>
    <row r="778">
      <c r="A778" s="14"/>
      <c r="B778" s="14"/>
      <c r="C778" s="14"/>
      <c r="D778" s="14"/>
      <c r="E778" s="14"/>
      <c r="F778" s="23" t="str">
        <f t="array" ref="F778">IF(G778="","",XLOOKUP(G778,selector_07,selector_07_ids,""))</f>
        <v/>
      </c>
      <c r="G778" s="25"/>
      <c r="H778" s="14"/>
      <c r="I778" s="27"/>
      <c r="J778" s="27"/>
      <c r="K778" s="27"/>
      <c r="L778" s="14"/>
      <c r="M778" s="14"/>
      <c r="AK778" s="19" t="s">
        <v>68</v>
      </c>
      <c r="AL778" s="19" t="s">
        <v>68</v>
      </c>
    </row>
    <row r="779">
      <c r="A779" s="14"/>
      <c r="B779" s="14"/>
      <c r="C779" s="14"/>
      <c r="D779" s="14"/>
      <c r="E779" s="14"/>
      <c r="F779" s="23" t="str">
        <f t="array" ref="F779">IF(G779="","",XLOOKUP(G779,selector_07,selector_07_ids,""))</f>
        <v/>
      </c>
      <c r="G779" s="25"/>
      <c r="H779" s="14"/>
      <c r="I779" s="27"/>
      <c r="J779" s="27"/>
      <c r="K779" s="27"/>
      <c r="L779" s="14"/>
      <c r="M779" s="14"/>
      <c r="AK779" s="19" t="s">
        <v>68</v>
      </c>
      <c r="AL779" s="19" t="s">
        <v>68</v>
      </c>
    </row>
    <row r="780">
      <c r="A780" s="14"/>
      <c r="B780" s="14"/>
      <c r="C780" s="14"/>
      <c r="D780" s="14"/>
      <c r="E780" s="14"/>
      <c r="F780" s="23" t="str">
        <f t="array" ref="F780">IF(G780="","",XLOOKUP(G780,selector_07,selector_07_ids,""))</f>
        <v/>
      </c>
      <c r="G780" s="25"/>
      <c r="H780" s="14"/>
      <c r="I780" s="27"/>
      <c r="J780" s="27"/>
      <c r="K780" s="27"/>
      <c r="L780" s="14"/>
      <c r="M780" s="14"/>
      <c r="AK780" s="19" t="s">
        <v>68</v>
      </c>
      <c r="AL780" s="19" t="s">
        <v>68</v>
      </c>
    </row>
    <row r="781">
      <c r="A781" s="14"/>
      <c r="B781" s="14"/>
      <c r="C781" s="14"/>
      <c r="D781" s="14"/>
      <c r="E781" s="14"/>
      <c r="F781" s="23" t="str">
        <f t="array" ref="F781">IF(G781="","",XLOOKUP(G781,selector_07,selector_07_ids,""))</f>
        <v/>
      </c>
      <c r="G781" s="25"/>
      <c r="H781" s="14"/>
      <c r="I781" s="27"/>
      <c r="J781" s="27"/>
      <c r="K781" s="27"/>
      <c r="L781" s="14"/>
      <c r="M781" s="14"/>
      <c r="AK781" s="19" t="s">
        <v>68</v>
      </c>
      <c r="AL781" s="19" t="s">
        <v>68</v>
      </c>
    </row>
    <row r="782">
      <c r="A782" s="14"/>
      <c r="B782" s="14"/>
      <c r="C782" s="14"/>
      <c r="D782" s="14"/>
      <c r="E782" s="14"/>
      <c r="F782" s="23" t="str">
        <f t="array" ref="F782">IF(G782="","",XLOOKUP(G782,selector_07,selector_07_ids,""))</f>
        <v/>
      </c>
      <c r="G782" s="25"/>
      <c r="H782" s="14"/>
      <c r="I782" s="27"/>
      <c r="J782" s="27"/>
      <c r="K782" s="27"/>
      <c r="L782" s="14"/>
      <c r="M782" s="14"/>
      <c r="AK782" s="19" t="s">
        <v>68</v>
      </c>
      <c r="AL782" s="19" t="s">
        <v>68</v>
      </c>
    </row>
    <row r="783">
      <c r="A783" s="14"/>
      <c r="B783" s="14"/>
      <c r="C783" s="14"/>
      <c r="D783" s="14"/>
      <c r="E783" s="14"/>
      <c r="F783" s="23" t="str">
        <f t="array" ref="F783">IF(G783="","",XLOOKUP(G783,selector_07,selector_07_ids,""))</f>
        <v/>
      </c>
      <c r="G783" s="25"/>
      <c r="H783" s="14"/>
      <c r="I783" s="27"/>
      <c r="J783" s="27"/>
      <c r="K783" s="27"/>
      <c r="L783" s="14"/>
      <c r="M783" s="14"/>
      <c r="AK783" s="19" t="s">
        <v>68</v>
      </c>
      <c r="AL783" s="19" t="s">
        <v>68</v>
      </c>
    </row>
    <row r="784">
      <c r="A784" s="14"/>
      <c r="B784" s="14"/>
      <c r="C784" s="14"/>
      <c r="D784" s="14"/>
      <c r="E784" s="14"/>
      <c r="F784" s="23" t="str">
        <f t="array" ref="F784">IF(G784="","",XLOOKUP(G784,selector_07,selector_07_ids,""))</f>
        <v/>
      </c>
      <c r="G784" s="25"/>
      <c r="H784" s="14"/>
      <c r="I784" s="27"/>
      <c r="J784" s="27"/>
      <c r="K784" s="27"/>
      <c r="L784" s="14"/>
      <c r="M784" s="14"/>
      <c r="AK784" s="19" t="s">
        <v>68</v>
      </c>
      <c r="AL784" s="19" t="s">
        <v>68</v>
      </c>
    </row>
    <row r="785">
      <c r="A785" s="14"/>
      <c r="B785" s="14"/>
      <c r="C785" s="14"/>
      <c r="D785" s="14"/>
      <c r="E785" s="14"/>
      <c r="F785" s="23" t="str">
        <f t="array" ref="F785">IF(G785="","",XLOOKUP(G785,selector_07,selector_07_ids,""))</f>
        <v/>
      </c>
      <c r="G785" s="25"/>
      <c r="H785" s="14"/>
      <c r="I785" s="27"/>
      <c r="J785" s="27"/>
      <c r="K785" s="27"/>
      <c r="L785" s="14"/>
      <c r="M785" s="14"/>
      <c r="AK785" s="19" t="s">
        <v>68</v>
      </c>
      <c r="AL785" s="19" t="s">
        <v>68</v>
      </c>
    </row>
    <row r="786">
      <c r="A786" s="14"/>
      <c r="B786" s="14"/>
      <c r="C786" s="14"/>
      <c r="D786" s="14"/>
      <c r="E786" s="14"/>
      <c r="F786" s="23" t="str">
        <f t="array" ref="F786">IF(G786="","",XLOOKUP(G786,selector_07,selector_07_ids,""))</f>
        <v/>
      </c>
      <c r="G786" s="25"/>
      <c r="H786" s="14"/>
      <c r="I786" s="27"/>
      <c r="J786" s="27"/>
      <c r="K786" s="27"/>
      <c r="L786" s="14"/>
      <c r="M786" s="14"/>
      <c r="AK786" s="19" t="s">
        <v>68</v>
      </c>
      <c r="AL786" s="19" t="s">
        <v>68</v>
      </c>
    </row>
    <row r="787">
      <c r="A787" s="14"/>
      <c r="B787" s="14"/>
      <c r="C787" s="14"/>
      <c r="D787" s="14"/>
      <c r="E787" s="14"/>
      <c r="F787" s="23" t="str">
        <f t="array" ref="F787">IF(G787="","",XLOOKUP(G787,selector_07,selector_07_ids,""))</f>
        <v/>
      </c>
      <c r="G787" s="25"/>
      <c r="H787" s="14"/>
      <c r="I787" s="27"/>
      <c r="J787" s="27"/>
      <c r="K787" s="27"/>
      <c r="L787" s="14"/>
      <c r="M787" s="14"/>
      <c r="AK787" s="19" t="s">
        <v>68</v>
      </c>
      <c r="AL787" s="19" t="s">
        <v>68</v>
      </c>
    </row>
    <row r="788">
      <c r="A788" s="14"/>
      <c r="B788" s="14"/>
      <c r="C788" s="14"/>
      <c r="D788" s="14"/>
      <c r="E788" s="14"/>
      <c r="F788" s="23" t="str">
        <f t="array" ref="F788">IF(G788="","",XLOOKUP(G788,selector_07,selector_07_ids,""))</f>
        <v/>
      </c>
      <c r="G788" s="25"/>
      <c r="H788" s="14"/>
      <c r="I788" s="27"/>
      <c r="J788" s="27"/>
      <c r="K788" s="27"/>
      <c r="L788" s="14"/>
      <c r="M788" s="14"/>
      <c r="AK788" s="19" t="s">
        <v>68</v>
      </c>
      <c r="AL788" s="19" t="s">
        <v>68</v>
      </c>
    </row>
    <row r="789">
      <c r="A789" s="14"/>
      <c r="B789" s="14"/>
      <c r="C789" s="14"/>
      <c r="D789" s="14"/>
      <c r="E789" s="14"/>
      <c r="F789" s="23" t="str">
        <f t="array" ref="F789">IF(G789="","",XLOOKUP(G789,selector_07,selector_07_ids,""))</f>
        <v/>
      </c>
      <c r="G789" s="25"/>
      <c r="H789" s="14"/>
      <c r="I789" s="27"/>
      <c r="J789" s="27"/>
      <c r="K789" s="27"/>
      <c r="L789" s="14"/>
      <c r="M789" s="14"/>
      <c r="AK789" s="19" t="s">
        <v>68</v>
      </c>
      <c r="AL789" s="19" t="s">
        <v>68</v>
      </c>
    </row>
    <row r="790">
      <c r="A790" s="14"/>
      <c r="B790" s="14"/>
      <c r="C790" s="14"/>
      <c r="D790" s="14"/>
      <c r="E790" s="14"/>
      <c r="F790" s="23" t="str">
        <f t="array" ref="F790">IF(G790="","",XLOOKUP(G790,selector_07,selector_07_ids,""))</f>
        <v/>
      </c>
      <c r="G790" s="25"/>
      <c r="H790" s="14"/>
      <c r="I790" s="27"/>
      <c r="J790" s="27"/>
      <c r="K790" s="27"/>
      <c r="L790" s="14"/>
      <c r="M790" s="14"/>
      <c r="AK790" s="19" t="s">
        <v>68</v>
      </c>
      <c r="AL790" s="19" t="s">
        <v>68</v>
      </c>
    </row>
    <row r="791">
      <c r="A791" s="14"/>
      <c r="B791" s="14"/>
      <c r="C791" s="14"/>
      <c r="D791" s="14"/>
      <c r="E791" s="14"/>
      <c r="F791" s="23" t="str">
        <f t="array" ref="F791">IF(G791="","",XLOOKUP(G791,selector_07,selector_07_ids,""))</f>
        <v/>
      </c>
      <c r="G791" s="25"/>
      <c r="H791" s="14"/>
      <c r="I791" s="27"/>
      <c r="J791" s="27"/>
      <c r="K791" s="27"/>
      <c r="L791" s="14"/>
      <c r="M791" s="14"/>
      <c r="AK791" s="19" t="s">
        <v>68</v>
      </c>
      <c r="AL791" s="19" t="s">
        <v>68</v>
      </c>
    </row>
    <row r="792">
      <c r="A792" s="14"/>
      <c r="B792" s="14"/>
      <c r="C792" s="14"/>
      <c r="D792" s="14"/>
      <c r="E792" s="14"/>
      <c r="F792" s="23" t="str">
        <f t="array" ref="F792">IF(G792="","",XLOOKUP(G792,selector_07,selector_07_ids,""))</f>
        <v/>
      </c>
      <c r="G792" s="25"/>
      <c r="H792" s="14"/>
      <c r="I792" s="27"/>
      <c r="J792" s="27"/>
      <c r="K792" s="27"/>
      <c r="L792" s="14"/>
      <c r="M792" s="14"/>
      <c r="AK792" s="19" t="s">
        <v>68</v>
      </c>
      <c r="AL792" s="19" t="s">
        <v>68</v>
      </c>
    </row>
    <row r="793">
      <c r="A793" s="14"/>
      <c r="B793" s="14"/>
      <c r="C793" s="14"/>
      <c r="D793" s="14"/>
      <c r="E793" s="14"/>
      <c r="F793" s="23" t="str">
        <f t="array" ref="F793">IF(G793="","",XLOOKUP(G793,selector_07,selector_07_ids,""))</f>
        <v/>
      </c>
      <c r="G793" s="25"/>
      <c r="H793" s="14"/>
      <c r="I793" s="27"/>
      <c r="J793" s="27"/>
      <c r="K793" s="27"/>
      <c r="L793" s="14"/>
      <c r="M793" s="14"/>
      <c r="AK793" s="19" t="s">
        <v>68</v>
      </c>
      <c r="AL793" s="19" t="s">
        <v>68</v>
      </c>
    </row>
    <row r="794">
      <c r="A794" s="14"/>
      <c r="B794" s="14"/>
      <c r="C794" s="14"/>
      <c r="D794" s="14"/>
      <c r="E794" s="14"/>
      <c r="F794" s="23" t="str">
        <f t="array" ref="F794">IF(G794="","",XLOOKUP(G794,selector_07,selector_07_ids,""))</f>
        <v/>
      </c>
      <c r="G794" s="25"/>
      <c r="H794" s="14"/>
      <c r="I794" s="27"/>
      <c r="J794" s="27"/>
      <c r="K794" s="27"/>
      <c r="L794" s="14"/>
      <c r="M794" s="14"/>
      <c r="AK794" s="19" t="s">
        <v>68</v>
      </c>
      <c r="AL794" s="19" t="s">
        <v>68</v>
      </c>
    </row>
    <row r="795">
      <c r="A795" s="14"/>
      <c r="B795" s="14"/>
      <c r="C795" s="14"/>
      <c r="D795" s="14"/>
      <c r="E795" s="14"/>
      <c r="F795" s="23" t="str">
        <f t="array" ref="F795">IF(G795="","",XLOOKUP(G795,selector_07,selector_07_ids,""))</f>
        <v/>
      </c>
      <c r="G795" s="25"/>
      <c r="H795" s="14"/>
      <c r="I795" s="27"/>
      <c r="J795" s="27"/>
      <c r="K795" s="27"/>
      <c r="L795" s="14"/>
      <c r="M795" s="14"/>
      <c r="AK795" s="19" t="s">
        <v>68</v>
      </c>
      <c r="AL795" s="19" t="s">
        <v>68</v>
      </c>
    </row>
    <row r="796">
      <c r="A796" s="14"/>
      <c r="B796" s="14"/>
      <c r="C796" s="14"/>
      <c r="D796" s="14"/>
      <c r="E796" s="14"/>
      <c r="F796" s="23" t="str">
        <f t="array" ref="F796">IF(G796="","",XLOOKUP(G796,selector_07,selector_07_ids,""))</f>
        <v/>
      </c>
      <c r="G796" s="25"/>
      <c r="H796" s="14"/>
      <c r="I796" s="27"/>
      <c r="J796" s="27"/>
      <c r="K796" s="27"/>
      <c r="L796" s="14"/>
      <c r="M796" s="14"/>
      <c r="AK796" s="19" t="s">
        <v>68</v>
      </c>
      <c r="AL796" s="19" t="s">
        <v>68</v>
      </c>
    </row>
    <row r="797">
      <c r="A797" s="14"/>
      <c r="B797" s="14"/>
      <c r="C797" s="14"/>
      <c r="D797" s="14"/>
      <c r="E797" s="14"/>
      <c r="F797" s="23" t="str">
        <f t="array" ref="F797">IF(G797="","",XLOOKUP(G797,selector_07,selector_07_ids,""))</f>
        <v/>
      </c>
      <c r="G797" s="25"/>
      <c r="H797" s="14"/>
      <c r="I797" s="27"/>
      <c r="J797" s="27"/>
      <c r="K797" s="27"/>
      <c r="L797" s="14"/>
      <c r="M797" s="14"/>
      <c r="AK797" s="19" t="s">
        <v>68</v>
      </c>
      <c r="AL797" s="19" t="s">
        <v>68</v>
      </c>
    </row>
    <row r="798">
      <c r="A798" s="14"/>
      <c r="B798" s="14"/>
      <c r="C798" s="14"/>
      <c r="D798" s="14"/>
      <c r="E798" s="14"/>
      <c r="F798" s="23" t="str">
        <f t="array" ref="F798">IF(G798="","",XLOOKUP(G798,selector_07,selector_07_ids,""))</f>
        <v/>
      </c>
      <c r="G798" s="25"/>
      <c r="H798" s="14"/>
      <c r="I798" s="27"/>
      <c r="J798" s="27"/>
      <c r="K798" s="27"/>
      <c r="L798" s="14"/>
      <c r="M798" s="14"/>
      <c r="AK798" s="19" t="s">
        <v>68</v>
      </c>
      <c r="AL798" s="19" t="s">
        <v>68</v>
      </c>
    </row>
    <row r="799">
      <c r="A799" s="14"/>
      <c r="B799" s="14"/>
      <c r="C799" s="14"/>
      <c r="D799" s="14"/>
      <c r="E799" s="14"/>
      <c r="F799" s="23" t="str">
        <f t="array" ref="F799">IF(G799="","",XLOOKUP(G799,selector_07,selector_07_ids,""))</f>
        <v/>
      </c>
      <c r="G799" s="25"/>
      <c r="H799" s="14"/>
      <c r="I799" s="27"/>
      <c r="J799" s="27"/>
      <c r="K799" s="27"/>
      <c r="L799" s="14"/>
      <c r="M799" s="14"/>
      <c r="AK799" s="19" t="s">
        <v>68</v>
      </c>
      <c r="AL799" s="19" t="s">
        <v>68</v>
      </c>
    </row>
    <row r="800">
      <c r="A800" s="14"/>
      <c r="B800" s="14"/>
      <c r="C800" s="14"/>
      <c r="D800" s="14"/>
      <c r="E800" s="14"/>
      <c r="F800" s="23" t="str">
        <f t="array" ref="F800">IF(G800="","",XLOOKUP(G800,selector_07,selector_07_ids,""))</f>
        <v/>
      </c>
      <c r="G800" s="25"/>
      <c r="H800" s="14"/>
      <c r="I800" s="27"/>
      <c r="J800" s="27"/>
      <c r="K800" s="27"/>
      <c r="L800" s="14"/>
      <c r="M800" s="14"/>
      <c r="AK800" s="19" t="s">
        <v>68</v>
      </c>
      <c r="AL800" s="19" t="s">
        <v>68</v>
      </c>
    </row>
    <row r="801">
      <c r="A801" s="14"/>
      <c r="B801" s="14"/>
      <c r="C801" s="14"/>
      <c r="D801" s="14"/>
      <c r="E801" s="14"/>
      <c r="F801" s="23" t="str">
        <f t="array" ref="F801">IF(G801="","",XLOOKUP(G801,selector_07,selector_07_ids,""))</f>
        <v/>
      </c>
      <c r="G801" s="25"/>
      <c r="H801" s="14"/>
      <c r="I801" s="27"/>
      <c r="J801" s="27"/>
      <c r="K801" s="27"/>
      <c r="L801" s="14"/>
      <c r="M801" s="14"/>
      <c r="AK801" s="19" t="s">
        <v>68</v>
      </c>
      <c r="AL801" s="19" t="s">
        <v>68</v>
      </c>
    </row>
    <row r="802">
      <c r="A802" s="14"/>
      <c r="B802" s="14"/>
      <c r="C802" s="14"/>
      <c r="D802" s="14"/>
      <c r="E802" s="14"/>
      <c r="F802" s="23" t="str">
        <f t="array" ref="F802">IF(G802="","",XLOOKUP(G802,selector_07,selector_07_ids,""))</f>
        <v/>
      </c>
      <c r="G802" s="25"/>
      <c r="H802" s="14"/>
      <c r="I802" s="27"/>
      <c r="J802" s="27"/>
      <c r="K802" s="27"/>
      <c r="L802" s="14"/>
      <c r="M802" s="14"/>
      <c r="AK802" s="19" t="s">
        <v>68</v>
      </c>
      <c r="AL802" s="19" t="s">
        <v>68</v>
      </c>
    </row>
    <row r="803">
      <c r="A803" s="14"/>
      <c r="B803" s="14"/>
      <c r="C803" s="14"/>
      <c r="D803" s="14"/>
      <c r="E803" s="14"/>
      <c r="F803" s="23" t="str">
        <f t="array" ref="F803">IF(G803="","",XLOOKUP(G803,selector_07,selector_07_ids,""))</f>
        <v/>
      </c>
      <c r="G803" s="25"/>
      <c r="H803" s="14"/>
      <c r="I803" s="27"/>
      <c r="J803" s="27"/>
      <c r="K803" s="27"/>
      <c r="L803" s="14"/>
      <c r="M803" s="14"/>
      <c r="AK803" s="19" t="s">
        <v>68</v>
      </c>
      <c r="AL803" s="19" t="s">
        <v>68</v>
      </c>
    </row>
    <row r="804">
      <c r="A804" s="14"/>
      <c r="B804" s="14"/>
      <c r="C804" s="14"/>
      <c r="D804" s="14"/>
      <c r="E804" s="14"/>
      <c r="F804" s="23" t="str">
        <f t="array" ref="F804">IF(G804="","",XLOOKUP(G804,selector_07,selector_07_ids,""))</f>
        <v/>
      </c>
      <c r="G804" s="25"/>
      <c r="H804" s="14"/>
      <c r="I804" s="27"/>
      <c r="J804" s="27"/>
      <c r="K804" s="27"/>
      <c r="L804" s="14"/>
      <c r="M804" s="14"/>
      <c r="AK804" s="19" t="s">
        <v>68</v>
      </c>
      <c r="AL804" s="19" t="s">
        <v>68</v>
      </c>
    </row>
    <row r="805">
      <c r="A805" s="14"/>
      <c r="B805" s="14"/>
      <c r="C805" s="14"/>
      <c r="D805" s="14"/>
      <c r="E805" s="14"/>
      <c r="F805" s="23" t="str">
        <f t="array" ref="F805">IF(G805="","",XLOOKUP(G805,selector_07,selector_07_ids,""))</f>
        <v/>
      </c>
      <c r="G805" s="25"/>
      <c r="H805" s="14"/>
      <c r="I805" s="27"/>
      <c r="J805" s="27"/>
      <c r="K805" s="27"/>
      <c r="L805" s="14"/>
      <c r="M805" s="14"/>
      <c r="AK805" s="19" t="s">
        <v>68</v>
      </c>
      <c r="AL805" s="19" t="s">
        <v>68</v>
      </c>
    </row>
    <row r="806">
      <c r="A806" s="14"/>
      <c r="B806" s="14"/>
      <c r="C806" s="14"/>
      <c r="D806" s="14"/>
      <c r="E806" s="14"/>
      <c r="F806" s="23" t="str">
        <f t="array" ref="F806">IF(G806="","",XLOOKUP(G806,selector_07,selector_07_ids,""))</f>
        <v/>
      </c>
      <c r="G806" s="25"/>
      <c r="H806" s="14"/>
      <c r="I806" s="27"/>
      <c r="J806" s="27"/>
      <c r="K806" s="27"/>
      <c r="L806" s="14"/>
      <c r="M806" s="14"/>
      <c r="AK806" s="19" t="s">
        <v>68</v>
      </c>
      <c r="AL806" s="19" t="s">
        <v>68</v>
      </c>
    </row>
    <row r="807">
      <c r="A807" s="14"/>
      <c r="B807" s="14"/>
      <c r="C807" s="14"/>
      <c r="D807" s="14"/>
      <c r="E807" s="14"/>
      <c r="F807" s="23" t="str">
        <f t="array" ref="F807">IF(G807="","",XLOOKUP(G807,selector_07,selector_07_ids,""))</f>
        <v/>
      </c>
      <c r="G807" s="25"/>
      <c r="H807" s="14"/>
      <c r="I807" s="27"/>
      <c r="J807" s="27"/>
      <c r="K807" s="27"/>
      <c r="L807" s="14"/>
      <c r="M807" s="14"/>
      <c r="AK807" s="19" t="s">
        <v>68</v>
      </c>
      <c r="AL807" s="19" t="s">
        <v>68</v>
      </c>
    </row>
    <row r="808">
      <c r="A808" s="14"/>
      <c r="B808" s="14"/>
      <c r="C808" s="14"/>
      <c r="D808" s="14"/>
      <c r="E808" s="14"/>
      <c r="F808" s="23" t="str">
        <f t="array" ref="F808">IF(G808="","",XLOOKUP(G808,selector_07,selector_07_ids,""))</f>
        <v/>
      </c>
      <c r="G808" s="25"/>
      <c r="H808" s="14"/>
      <c r="I808" s="27"/>
      <c r="J808" s="27"/>
      <c r="K808" s="27"/>
      <c r="L808" s="14"/>
      <c r="M808" s="14"/>
      <c r="AK808" s="19" t="s">
        <v>68</v>
      </c>
      <c r="AL808" s="19" t="s">
        <v>68</v>
      </c>
    </row>
    <row r="809">
      <c r="A809" s="14"/>
      <c r="B809" s="14"/>
      <c r="C809" s="14"/>
      <c r="D809" s="14"/>
      <c r="E809" s="14"/>
      <c r="F809" s="23" t="str">
        <f t="array" ref="F809">IF(G809="","",XLOOKUP(G809,selector_07,selector_07_ids,""))</f>
        <v/>
      </c>
      <c r="G809" s="25"/>
      <c r="H809" s="14"/>
      <c r="I809" s="27"/>
      <c r="J809" s="27"/>
      <c r="K809" s="27"/>
      <c r="L809" s="14"/>
      <c r="M809" s="14"/>
      <c r="AK809" s="19" t="s">
        <v>68</v>
      </c>
      <c r="AL809" s="19" t="s">
        <v>68</v>
      </c>
    </row>
    <row r="810">
      <c r="A810" s="14"/>
      <c r="B810" s="14"/>
      <c r="C810" s="14"/>
      <c r="D810" s="14"/>
      <c r="E810" s="14"/>
      <c r="F810" s="23" t="str">
        <f t="array" ref="F810">IF(G810="","",XLOOKUP(G810,selector_07,selector_07_ids,""))</f>
        <v/>
      </c>
      <c r="G810" s="25"/>
      <c r="H810" s="14"/>
      <c r="I810" s="27"/>
      <c r="J810" s="27"/>
      <c r="K810" s="27"/>
      <c r="L810" s="14"/>
      <c r="M810" s="14"/>
      <c r="AK810" s="19" t="s">
        <v>68</v>
      </c>
      <c r="AL810" s="19" t="s">
        <v>68</v>
      </c>
    </row>
    <row r="811">
      <c r="A811" s="14"/>
      <c r="B811" s="14"/>
      <c r="C811" s="14"/>
      <c r="D811" s="14"/>
      <c r="E811" s="14"/>
      <c r="F811" s="23" t="str">
        <f t="array" ref="F811">IF(G811="","",XLOOKUP(G811,selector_07,selector_07_ids,""))</f>
        <v/>
      </c>
      <c r="G811" s="25"/>
      <c r="H811" s="14"/>
      <c r="I811" s="27"/>
      <c r="J811" s="27"/>
      <c r="K811" s="27"/>
      <c r="L811" s="14"/>
      <c r="M811" s="14"/>
      <c r="AK811" s="19" t="s">
        <v>68</v>
      </c>
      <c r="AL811" s="19" t="s">
        <v>68</v>
      </c>
    </row>
    <row r="812">
      <c r="A812" s="14"/>
      <c r="B812" s="14"/>
      <c r="C812" s="14"/>
      <c r="D812" s="14"/>
      <c r="E812" s="14"/>
      <c r="F812" s="23" t="str">
        <f t="array" ref="F812">IF(G812="","",XLOOKUP(G812,selector_07,selector_07_ids,""))</f>
        <v/>
      </c>
      <c r="G812" s="25"/>
      <c r="H812" s="14"/>
      <c r="I812" s="27"/>
      <c r="J812" s="27"/>
      <c r="K812" s="27"/>
      <c r="L812" s="14"/>
      <c r="M812" s="14"/>
      <c r="AK812" s="19" t="s">
        <v>68</v>
      </c>
      <c r="AL812" s="19" t="s">
        <v>68</v>
      </c>
    </row>
    <row r="813">
      <c r="A813" s="14"/>
      <c r="B813" s="14"/>
      <c r="C813" s="14"/>
      <c r="D813" s="14"/>
      <c r="E813" s="14"/>
      <c r="F813" s="23" t="str">
        <f t="array" ref="F813">IF(G813="","",XLOOKUP(G813,selector_07,selector_07_ids,""))</f>
        <v/>
      </c>
      <c r="G813" s="25"/>
      <c r="H813" s="14"/>
      <c r="I813" s="27"/>
      <c r="J813" s="27"/>
      <c r="K813" s="27"/>
      <c r="L813" s="14"/>
      <c r="M813" s="14"/>
      <c r="AK813" s="19" t="s">
        <v>68</v>
      </c>
      <c r="AL813" s="19" t="s">
        <v>68</v>
      </c>
    </row>
    <row r="814">
      <c r="A814" s="14"/>
      <c r="B814" s="14"/>
      <c r="C814" s="14"/>
      <c r="D814" s="14"/>
      <c r="E814" s="14"/>
      <c r="F814" s="23" t="str">
        <f t="array" ref="F814">IF(G814="","",XLOOKUP(G814,selector_07,selector_07_ids,""))</f>
        <v/>
      </c>
      <c r="G814" s="25"/>
      <c r="H814" s="14"/>
      <c r="I814" s="27"/>
      <c r="J814" s="27"/>
      <c r="K814" s="27"/>
      <c r="L814" s="14"/>
      <c r="M814" s="14"/>
      <c r="AK814" s="19" t="s">
        <v>68</v>
      </c>
      <c r="AL814" s="19" t="s">
        <v>68</v>
      </c>
    </row>
    <row r="815">
      <c r="A815" s="14"/>
      <c r="B815" s="14"/>
      <c r="C815" s="14"/>
      <c r="D815" s="14"/>
      <c r="E815" s="14"/>
      <c r="F815" s="23" t="str">
        <f t="array" ref="F815">IF(G815="","",XLOOKUP(G815,selector_07,selector_07_ids,""))</f>
        <v/>
      </c>
      <c r="G815" s="25"/>
      <c r="H815" s="14"/>
      <c r="I815" s="27"/>
      <c r="J815" s="27"/>
      <c r="K815" s="27"/>
      <c r="L815" s="14"/>
      <c r="M815" s="14"/>
      <c r="AK815" s="19" t="s">
        <v>68</v>
      </c>
      <c r="AL815" s="19" t="s">
        <v>68</v>
      </c>
    </row>
    <row r="816">
      <c r="A816" s="14"/>
      <c r="B816" s="14"/>
      <c r="C816" s="14"/>
      <c r="D816" s="14"/>
      <c r="E816" s="14"/>
      <c r="F816" s="23" t="str">
        <f t="array" ref="F816">IF(G816="","",XLOOKUP(G816,selector_07,selector_07_ids,""))</f>
        <v/>
      </c>
      <c r="G816" s="25"/>
      <c r="H816" s="14"/>
      <c r="I816" s="27"/>
      <c r="J816" s="27"/>
      <c r="K816" s="27"/>
      <c r="L816" s="14"/>
      <c r="M816" s="14"/>
      <c r="AK816" s="19" t="s">
        <v>68</v>
      </c>
      <c r="AL816" s="19" t="s">
        <v>68</v>
      </c>
    </row>
    <row r="817">
      <c r="A817" s="14"/>
      <c r="B817" s="14"/>
      <c r="C817" s="14"/>
      <c r="D817" s="14"/>
      <c r="E817" s="14"/>
      <c r="F817" s="23" t="str">
        <f t="array" ref="F817">IF(G817="","",XLOOKUP(G817,selector_07,selector_07_ids,""))</f>
        <v/>
      </c>
      <c r="G817" s="25"/>
      <c r="H817" s="14"/>
      <c r="I817" s="27"/>
      <c r="J817" s="27"/>
      <c r="K817" s="27"/>
      <c r="L817" s="14"/>
      <c r="M817" s="14"/>
      <c r="AK817" s="19" t="s">
        <v>68</v>
      </c>
      <c r="AL817" s="19" t="s">
        <v>68</v>
      </c>
    </row>
    <row r="818">
      <c r="A818" s="14"/>
      <c r="B818" s="14"/>
      <c r="C818" s="14"/>
      <c r="D818" s="14"/>
      <c r="E818" s="14"/>
      <c r="F818" s="23" t="str">
        <f t="array" ref="F818">IF(G818="","",XLOOKUP(G818,selector_07,selector_07_ids,""))</f>
        <v/>
      </c>
      <c r="G818" s="25"/>
      <c r="H818" s="14"/>
      <c r="I818" s="27"/>
      <c r="J818" s="27"/>
      <c r="K818" s="27"/>
      <c r="L818" s="14"/>
      <c r="M818" s="14"/>
      <c r="AK818" s="19" t="s">
        <v>68</v>
      </c>
      <c r="AL818" s="19" t="s">
        <v>68</v>
      </c>
    </row>
    <row r="819">
      <c r="A819" s="14"/>
      <c r="B819" s="14"/>
      <c r="C819" s="14"/>
      <c r="D819" s="14"/>
      <c r="E819" s="14"/>
      <c r="F819" s="23" t="str">
        <f t="array" ref="F819">IF(G819="","",XLOOKUP(G819,selector_07,selector_07_ids,""))</f>
        <v/>
      </c>
      <c r="G819" s="25"/>
      <c r="H819" s="14"/>
      <c r="I819" s="27"/>
      <c r="J819" s="27"/>
      <c r="K819" s="27"/>
      <c r="L819" s="14"/>
      <c r="M819" s="14"/>
      <c r="AK819" s="19" t="s">
        <v>68</v>
      </c>
      <c r="AL819" s="19" t="s">
        <v>68</v>
      </c>
    </row>
    <row r="820">
      <c r="A820" s="14"/>
      <c r="B820" s="14"/>
      <c r="C820" s="14"/>
      <c r="D820" s="14"/>
      <c r="E820" s="14"/>
      <c r="F820" s="23" t="str">
        <f t="array" ref="F820">IF(G820="","",XLOOKUP(G820,selector_07,selector_07_ids,""))</f>
        <v/>
      </c>
      <c r="G820" s="25"/>
      <c r="H820" s="14"/>
      <c r="I820" s="27"/>
      <c r="J820" s="27"/>
      <c r="K820" s="27"/>
      <c r="L820" s="14"/>
      <c r="M820" s="14"/>
      <c r="AK820" s="19" t="s">
        <v>68</v>
      </c>
      <c r="AL820" s="19" t="s">
        <v>68</v>
      </c>
    </row>
    <row r="821">
      <c r="A821" s="14"/>
      <c r="B821" s="14"/>
      <c r="C821" s="14"/>
      <c r="D821" s="14"/>
      <c r="E821" s="14"/>
      <c r="F821" s="23" t="str">
        <f t="array" ref="F821">IF(G821="","",XLOOKUP(G821,selector_07,selector_07_ids,""))</f>
        <v/>
      </c>
      <c r="G821" s="25"/>
      <c r="H821" s="14"/>
      <c r="I821" s="27"/>
      <c r="J821" s="27"/>
      <c r="K821" s="27"/>
      <c r="L821" s="14"/>
      <c r="M821" s="14"/>
      <c r="AK821" s="19" t="s">
        <v>68</v>
      </c>
      <c r="AL821" s="19" t="s">
        <v>68</v>
      </c>
    </row>
    <row r="822">
      <c r="A822" s="14"/>
      <c r="B822" s="14"/>
      <c r="C822" s="14"/>
      <c r="D822" s="14"/>
      <c r="E822" s="14"/>
      <c r="F822" s="23" t="str">
        <f t="array" ref="F822">IF(G822="","",XLOOKUP(G822,selector_07,selector_07_ids,""))</f>
        <v/>
      </c>
      <c r="G822" s="25"/>
      <c r="H822" s="14"/>
      <c r="I822" s="27"/>
      <c r="J822" s="27"/>
      <c r="K822" s="27"/>
      <c r="L822" s="14"/>
      <c r="M822" s="14"/>
      <c r="AK822" s="19" t="s">
        <v>68</v>
      </c>
      <c r="AL822" s="19" t="s">
        <v>68</v>
      </c>
    </row>
    <row r="823">
      <c r="A823" s="14"/>
      <c r="B823" s="14"/>
      <c r="C823" s="14"/>
      <c r="D823" s="14"/>
      <c r="E823" s="14"/>
      <c r="F823" s="23" t="str">
        <f t="array" ref="F823">IF(G823="","",XLOOKUP(G823,selector_07,selector_07_ids,""))</f>
        <v/>
      </c>
      <c r="G823" s="25"/>
      <c r="H823" s="14"/>
      <c r="I823" s="27"/>
      <c r="J823" s="27"/>
      <c r="K823" s="27"/>
      <c r="L823" s="14"/>
      <c r="M823" s="14"/>
      <c r="AK823" s="19" t="s">
        <v>68</v>
      </c>
      <c r="AL823" s="19" t="s">
        <v>68</v>
      </c>
    </row>
    <row r="824">
      <c r="A824" s="14"/>
      <c r="B824" s="14"/>
      <c r="C824" s="14"/>
      <c r="D824" s="14"/>
      <c r="E824" s="14"/>
      <c r="F824" s="23" t="str">
        <f t="array" ref="F824">IF(G824="","",XLOOKUP(G824,selector_07,selector_07_ids,""))</f>
        <v/>
      </c>
      <c r="G824" s="25"/>
      <c r="H824" s="14"/>
      <c r="I824" s="27"/>
      <c r="J824" s="27"/>
      <c r="K824" s="27"/>
      <c r="L824" s="14"/>
      <c r="M824" s="14"/>
      <c r="AK824" s="19" t="s">
        <v>68</v>
      </c>
      <c r="AL824" s="19" t="s">
        <v>68</v>
      </c>
    </row>
    <row r="825">
      <c r="A825" s="14"/>
      <c r="B825" s="14"/>
      <c r="C825" s="14"/>
      <c r="D825" s="14"/>
      <c r="E825" s="14"/>
      <c r="F825" s="23" t="str">
        <f t="array" ref="F825">IF(G825="","",XLOOKUP(G825,selector_07,selector_07_ids,""))</f>
        <v/>
      </c>
      <c r="G825" s="25"/>
      <c r="H825" s="14"/>
      <c r="I825" s="27"/>
      <c r="J825" s="27"/>
      <c r="K825" s="27"/>
      <c r="L825" s="14"/>
      <c r="M825" s="14"/>
      <c r="AK825" s="19" t="s">
        <v>68</v>
      </c>
      <c r="AL825" s="19" t="s">
        <v>68</v>
      </c>
    </row>
    <row r="826">
      <c r="A826" s="14"/>
      <c r="B826" s="14"/>
      <c r="C826" s="14"/>
      <c r="D826" s="14"/>
      <c r="E826" s="14"/>
      <c r="F826" s="23" t="str">
        <f t="array" ref="F826">IF(G826="","",XLOOKUP(G826,selector_07,selector_07_ids,""))</f>
        <v/>
      </c>
      <c r="G826" s="25"/>
      <c r="H826" s="14"/>
      <c r="I826" s="27"/>
      <c r="J826" s="27"/>
      <c r="K826" s="27"/>
      <c r="L826" s="14"/>
      <c r="M826" s="14"/>
      <c r="AK826" s="19" t="s">
        <v>68</v>
      </c>
      <c r="AL826" s="19" t="s">
        <v>68</v>
      </c>
    </row>
    <row r="827">
      <c r="A827" s="14"/>
      <c r="B827" s="14"/>
      <c r="C827" s="14"/>
      <c r="D827" s="14"/>
      <c r="E827" s="14"/>
      <c r="F827" s="23" t="str">
        <f t="array" ref="F827">IF(G827="","",XLOOKUP(G827,selector_07,selector_07_ids,""))</f>
        <v/>
      </c>
      <c r="G827" s="25"/>
      <c r="H827" s="14"/>
      <c r="I827" s="27"/>
      <c r="J827" s="27"/>
      <c r="K827" s="27"/>
      <c r="L827" s="14"/>
      <c r="M827" s="14"/>
      <c r="AK827" s="19" t="s">
        <v>68</v>
      </c>
      <c r="AL827" s="19" t="s">
        <v>68</v>
      </c>
    </row>
    <row r="828">
      <c r="A828" s="14"/>
      <c r="B828" s="14"/>
      <c r="C828" s="14"/>
      <c r="D828" s="14"/>
      <c r="E828" s="14"/>
      <c r="F828" s="23" t="str">
        <f t="array" ref="F828">IF(G828="","",XLOOKUP(G828,selector_07,selector_07_ids,""))</f>
        <v/>
      </c>
      <c r="G828" s="25"/>
      <c r="H828" s="14"/>
      <c r="I828" s="27"/>
      <c r="J828" s="27"/>
      <c r="K828" s="27"/>
      <c r="L828" s="14"/>
      <c r="M828" s="14"/>
      <c r="AK828" s="19" t="s">
        <v>68</v>
      </c>
      <c r="AL828" s="19" t="s">
        <v>68</v>
      </c>
    </row>
    <row r="829">
      <c r="A829" s="14"/>
      <c r="B829" s="14"/>
      <c r="C829" s="14"/>
      <c r="D829" s="14"/>
      <c r="E829" s="14"/>
      <c r="F829" s="23" t="str">
        <f t="array" ref="F829">IF(G829="","",XLOOKUP(G829,selector_07,selector_07_ids,""))</f>
        <v/>
      </c>
      <c r="G829" s="25"/>
      <c r="H829" s="14"/>
      <c r="I829" s="27"/>
      <c r="J829" s="27"/>
      <c r="K829" s="27"/>
      <c r="L829" s="14"/>
      <c r="M829" s="14"/>
      <c r="AK829" s="19" t="s">
        <v>68</v>
      </c>
      <c r="AL829" s="19" t="s">
        <v>68</v>
      </c>
    </row>
    <row r="830">
      <c r="A830" s="14"/>
      <c r="B830" s="14"/>
      <c r="C830" s="14"/>
      <c r="D830" s="14"/>
      <c r="E830" s="14"/>
      <c r="F830" s="23" t="str">
        <f t="array" ref="F830">IF(G830="","",XLOOKUP(G830,selector_07,selector_07_ids,""))</f>
        <v/>
      </c>
      <c r="G830" s="25"/>
      <c r="H830" s="14"/>
      <c r="I830" s="27"/>
      <c r="J830" s="27"/>
      <c r="K830" s="27"/>
      <c r="L830" s="14"/>
      <c r="M830" s="14"/>
      <c r="AK830" s="19" t="s">
        <v>68</v>
      </c>
      <c r="AL830" s="19" t="s">
        <v>68</v>
      </c>
    </row>
    <row r="831">
      <c r="A831" s="14"/>
      <c r="B831" s="14"/>
      <c r="C831" s="14"/>
      <c r="D831" s="14"/>
      <c r="E831" s="14"/>
      <c r="F831" s="23" t="str">
        <f t="array" ref="F831">IF(G831="","",XLOOKUP(G831,selector_07,selector_07_ids,""))</f>
        <v/>
      </c>
      <c r="G831" s="25"/>
      <c r="H831" s="14"/>
      <c r="I831" s="27"/>
      <c r="J831" s="27"/>
      <c r="K831" s="27"/>
      <c r="L831" s="14"/>
      <c r="M831" s="14"/>
      <c r="AK831" s="19" t="s">
        <v>68</v>
      </c>
      <c r="AL831" s="19" t="s">
        <v>68</v>
      </c>
    </row>
    <row r="832">
      <c r="A832" s="14"/>
      <c r="B832" s="14"/>
      <c r="C832" s="14"/>
      <c r="D832" s="14"/>
      <c r="E832" s="14"/>
      <c r="F832" s="23" t="str">
        <f t="array" ref="F832">IF(G832="","",XLOOKUP(G832,selector_07,selector_07_ids,""))</f>
        <v/>
      </c>
      <c r="G832" s="25"/>
      <c r="H832" s="14"/>
      <c r="I832" s="27"/>
      <c r="J832" s="27"/>
      <c r="K832" s="27"/>
      <c r="L832" s="14"/>
      <c r="M832" s="14"/>
      <c r="AK832" s="19" t="s">
        <v>68</v>
      </c>
      <c r="AL832" s="19" t="s">
        <v>68</v>
      </c>
    </row>
    <row r="833">
      <c r="A833" s="14"/>
      <c r="B833" s="14"/>
      <c r="C833" s="14"/>
      <c r="D833" s="14"/>
      <c r="E833" s="14"/>
      <c r="F833" s="23" t="str">
        <f t="array" ref="F833">IF(G833="","",XLOOKUP(G833,selector_07,selector_07_ids,""))</f>
        <v/>
      </c>
      <c r="G833" s="25"/>
      <c r="H833" s="14"/>
      <c r="I833" s="27"/>
      <c r="J833" s="27"/>
      <c r="K833" s="27"/>
      <c r="L833" s="14"/>
      <c r="M833" s="14"/>
      <c r="AK833" s="19" t="s">
        <v>68</v>
      </c>
      <c r="AL833" s="19" t="s">
        <v>68</v>
      </c>
    </row>
    <row r="834">
      <c r="A834" s="14"/>
      <c r="B834" s="14"/>
      <c r="C834" s="14"/>
      <c r="D834" s="14"/>
      <c r="E834" s="14"/>
      <c r="F834" s="23" t="str">
        <f t="array" ref="F834">IF(G834="","",XLOOKUP(G834,selector_07,selector_07_ids,""))</f>
        <v/>
      </c>
      <c r="G834" s="25"/>
      <c r="H834" s="14"/>
      <c r="I834" s="27"/>
      <c r="J834" s="27"/>
      <c r="K834" s="27"/>
      <c r="L834" s="14"/>
      <c r="M834" s="14"/>
      <c r="AK834" s="19" t="s">
        <v>68</v>
      </c>
      <c r="AL834" s="19" t="s">
        <v>68</v>
      </c>
    </row>
    <row r="835">
      <c r="A835" s="14"/>
      <c r="B835" s="14"/>
      <c r="C835" s="14"/>
      <c r="D835" s="14"/>
      <c r="E835" s="14"/>
      <c r="F835" s="23" t="str">
        <f t="array" ref="F835">IF(G835="","",XLOOKUP(G835,selector_07,selector_07_ids,""))</f>
        <v/>
      </c>
      <c r="G835" s="25"/>
      <c r="H835" s="14"/>
      <c r="I835" s="27"/>
      <c r="J835" s="27"/>
      <c r="K835" s="27"/>
      <c r="L835" s="14"/>
      <c r="M835" s="14"/>
      <c r="AK835" s="19" t="s">
        <v>68</v>
      </c>
      <c r="AL835" s="19" t="s">
        <v>68</v>
      </c>
    </row>
    <row r="836">
      <c r="A836" s="14"/>
      <c r="B836" s="14"/>
      <c r="C836" s="14"/>
      <c r="D836" s="14"/>
      <c r="E836" s="14"/>
      <c r="F836" s="23" t="str">
        <f t="array" ref="F836">IF(G836="","",XLOOKUP(G836,selector_07,selector_07_ids,""))</f>
        <v/>
      </c>
      <c r="G836" s="25"/>
      <c r="H836" s="14"/>
      <c r="I836" s="27"/>
      <c r="J836" s="27"/>
      <c r="K836" s="27"/>
      <c r="L836" s="14"/>
      <c r="M836" s="14"/>
      <c r="AK836" s="19" t="s">
        <v>68</v>
      </c>
      <c r="AL836" s="19" t="s">
        <v>68</v>
      </c>
    </row>
    <row r="837">
      <c r="A837" s="14"/>
      <c r="B837" s="14"/>
      <c r="C837" s="14"/>
      <c r="D837" s="14"/>
      <c r="E837" s="14"/>
      <c r="F837" s="23" t="str">
        <f t="array" ref="F837">IF(G837="","",XLOOKUP(G837,selector_07,selector_07_ids,""))</f>
        <v/>
      </c>
      <c r="G837" s="25"/>
      <c r="H837" s="14"/>
      <c r="I837" s="27"/>
      <c r="J837" s="27"/>
      <c r="K837" s="27"/>
      <c r="L837" s="14"/>
      <c r="M837" s="14"/>
      <c r="AK837" s="19" t="s">
        <v>68</v>
      </c>
      <c r="AL837" s="19" t="s">
        <v>68</v>
      </c>
    </row>
    <row r="838">
      <c r="A838" s="14"/>
      <c r="B838" s="14"/>
      <c r="C838" s="14"/>
      <c r="D838" s="14"/>
      <c r="E838" s="14"/>
      <c r="F838" s="23" t="str">
        <f t="array" ref="F838">IF(G838="","",XLOOKUP(G838,selector_07,selector_07_ids,""))</f>
        <v/>
      </c>
      <c r="G838" s="25"/>
      <c r="H838" s="14"/>
      <c r="I838" s="27"/>
      <c r="J838" s="27"/>
      <c r="K838" s="27"/>
      <c r="L838" s="14"/>
      <c r="M838" s="14"/>
      <c r="AK838" s="19" t="s">
        <v>68</v>
      </c>
      <c r="AL838" s="19" t="s">
        <v>68</v>
      </c>
    </row>
    <row r="839">
      <c r="A839" s="14"/>
      <c r="B839" s="14"/>
      <c r="C839" s="14"/>
      <c r="D839" s="14"/>
      <c r="E839" s="14"/>
      <c r="F839" s="23" t="str">
        <f t="array" ref="F839">IF(G839="","",XLOOKUP(G839,selector_07,selector_07_ids,""))</f>
        <v/>
      </c>
      <c r="G839" s="25"/>
      <c r="H839" s="14"/>
      <c r="I839" s="27"/>
      <c r="J839" s="27"/>
      <c r="K839" s="27"/>
      <c r="L839" s="14"/>
      <c r="M839" s="14"/>
      <c r="AK839" s="19" t="s">
        <v>68</v>
      </c>
      <c r="AL839" s="19" t="s">
        <v>68</v>
      </c>
    </row>
    <row r="840">
      <c r="A840" s="14"/>
      <c r="B840" s="14"/>
      <c r="C840" s="14"/>
      <c r="D840" s="14"/>
      <c r="E840" s="14"/>
      <c r="F840" s="23" t="str">
        <f t="array" ref="F840">IF(G840="","",XLOOKUP(G840,selector_07,selector_07_ids,""))</f>
        <v/>
      </c>
      <c r="G840" s="25"/>
      <c r="H840" s="14"/>
      <c r="I840" s="27"/>
      <c r="J840" s="27"/>
      <c r="K840" s="27"/>
      <c r="L840" s="14"/>
      <c r="M840" s="14"/>
      <c r="AK840" s="19" t="s">
        <v>68</v>
      </c>
      <c r="AL840" s="19" t="s">
        <v>68</v>
      </c>
    </row>
    <row r="841">
      <c r="A841" s="14"/>
      <c r="B841" s="14"/>
      <c r="C841" s="14"/>
      <c r="D841" s="14"/>
      <c r="E841" s="14"/>
      <c r="F841" s="23" t="str">
        <f t="array" ref="F841">IF(G841="","",XLOOKUP(G841,selector_07,selector_07_ids,""))</f>
        <v/>
      </c>
      <c r="G841" s="25"/>
      <c r="H841" s="14"/>
      <c r="I841" s="27"/>
      <c r="J841" s="27"/>
      <c r="K841" s="27"/>
      <c r="L841" s="14"/>
      <c r="M841" s="14"/>
      <c r="AK841" s="19" t="s">
        <v>68</v>
      </c>
      <c r="AL841" s="19" t="s">
        <v>68</v>
      </c>
    </row>
    <row r="842">
      <c r="A842" s="14"/>
      <c r="B842" s="14"/>
      <c r="C842" s="14"/>
      <c r="D842" s="14"/>
      <c r="E842" s="14"/>
      <c r="F842" s="23" t="str">
        <f t="array" ref="F842">IF(G842="","",XLOOKUP(G842,selector_07,selector_07_ids,""))</f>
        <v/>
      </c>
      <c r="G842" s="25"/>
      <c r="H842" s="14"/>
      <c r="I842" s="27"/>
      <c r="J842" s="27"/>
      <c r="K842" s="27"/>
      <c r="L842" s="14"/>
      <c r="M842" s="14"/>
      <c r="AK842" s="19" t="s">
        <v>68</v>
      </c>
      <c r="AL842" s="19" t="s">
        <v>68</v>
      </c>
    </row>
    <row r="843">
      <c r="A843" s="14"/>
      <c r="B843" s="14"/>
      <c r="C843" s="14"/>
      <c r="D843" s="14"/>
      <c r="E843" s="14"/>
      <c r="F843" s="23" t="str">
        <f t="array" ref="F843">IF(G843="","",XLOOKUP(G843,selector_07,selector_07_ids,""))</f>
        <v/>
      </c>
      <c r="G843" s="25"/>
      <c r="H843" s="14"/>
      <c r="I843" s="27"/>
      <c r="J843" s="27"/>
      <c r="K843" s="27"/>
      <c r="L843" s="14"/>
      <c r="M843" s="14"/>
      <c r="AK843" s="19" t="s">
        <v>68</v>
      </c>
      <c r="AL843" s="19" t="s">
        <v>68</v>
      </c>
    </row>
    <row r="844">
      <c r="A844" s="14"/>
      <c r="B844" s="14"/>
      <c r="C844" s="14"/>
      <c r="D844" s="14"/>
      <c r="E844" s="14"/>
      <c r="F844" s="23" t="str">
        <f t="array" ref="F844">IF(G844="","",XLOOKUP(G844,selector_07,selector_07_ids,""))</f>
        <v/>
      </c>
      <c r="G844" s="25"/>
      <c r="H844" s="14"/>
      <c r="I844" s="27"/>
      <c r="J844" s="27"/>
      <c r="K844" s="27"/>
      <c r="L844" s="14"/>
      <c r="M844" s="14"/>
      <c r="AK844" s="19" t="s">
        <v>68</v>
      </c>
      <c r="AL844" s="19" t="s">
        <v>68</v>
      </c>
    </row>
    <row r="845">
      <c r="A845" s="14"/>
      <c r="B845" s="14"/>
      <c r="C845" s="14"/>
      <c r="D845" s="14"/>
      <c r="E845" s="14"/>
      <c r="F845" s="23" t="str">
        <f t="array" ref="F845">IF(G845="","",XLOOKUP(G845,selector_07,selector_07_ids,""))</f>
        <v/>
      </c>
      <c r="G845" s="25"/>
      <c r="H845" s="14"/>
      <c r="I845" s="27"/>
      <c r="J845" s="27"/>
      <c r="K845" s="27"/>
      <c r="L845" s="14"/>
      <c r="M845" s="14"/>
      <c r="AK845" s="19" t="s">
        <v>68</v>
      </c>
      <c r="AL845" s="19" t="s">
        <v>68</v>
      </c>
    </row>
    <row r="846">
      <c r="A846" s="14"/>
      <c r="B846" s="14"/>
      <c r="C846" s="14"/>
      <c r="D846" s="14"/>
      <c r="E846" s="14"/>
      <c r="F846" s="23" t="str">
        <f t="array" ref="F846">IF(G846="","",XLOOKUP(G846,selector_07,selector_07_ids,""))</f>
        <v/>
      </c>
      <c r="G846" s="25"/>
      <c r="H846" s="14"/>
      <c r="I846" s="27"/>
      <c r="J846" s="27"/>
      <c r="K846" s="27"/>
      <c r="L846" s="14"/>
      <c r="M846" s="14"/>
      <c r="AK846" s="19" t="s">
        <v>68</v>
      </c>
      <c r="AL846" s="19" t="s">
        <v>68</v>
      </c>
    </row>
    <row r="847">
      <c r="A847" s="14"/>
      <c r="B847" s="14"/>
      <c r="C847" s="14"/>
      <c r="D847" s="14"/>
      <c r="E847" s="14"/>
      <c r="F847" s="23" t="str">
        <f t="array" ref="F847">IF(G847="","",XLOOKUP(G847,selector_07,selector_07_ids,""))</f>
        <v/>
      </c>
      <c r="G847" s="25"/>
      <c r="H847" s="14"/>
      <c r="I847" s="27"/>
      <c r="J847" s="27"/>
      <c r="K847" s="27"/>
      <c r="L847" s="14"/>
      <c r="M847" s="14"/>
      <c r="AK847" s="19" t="s">
        <v>68</v>
      </c>
      <c r="AL847" s="19" t="s">
        <v>68</v>
      </c>
    </row>
    <row r="848">
      <c r="A848" s="14"/>
      <c r="B848" s="14"/>
      <c r="C848" s="14"/>
      <c r="D848" s="14"/>
      <c r="E848" s="14"/>
      <c r="F848" s="23" t="str">
        <f t="array" ref="F848">IF(G848="","",XLOOKUP(G848,selector_07,selector_07_ids,""))</f>
        <v/>
      </c>
      <c r="G848" s="25"/>
      <c r="H848" s="14"/>
      <c r="I848" s="27"/>
      <c r="J848" s="27"/>
      <c r="K848" s="27"/>
      <c r="L848" s="14"/>
      <c r="M848" s="14"/>
      <c r="AK848" s="19" t="s">
        <v>68</v>
      </c>
      <c r="AL848" s="19" t="s">
        <v>68</v>
      </c>
    </row>
    <row r="849">
      <c r="A849" s="14"/>
      <c r="B849" s="14"/>
      <c r="C849" s="14"/>
      <c r="D849" s="14"/>
      <c r="E849" s="14"/>
      <c r="F849" s="23" t="str">
        <f t="array" ref="F849">IF(G849="","",XLOOKUP(G849,selector_07,selector_07_ids,""))</f>
        <v/>
      </c>
      <c r="G849" s="25"/>
      <c r="H849" s="14"/>
      <c r="I849" s="27"/>
      <c r="J849" s="27"/>
      <c r="K849" s="27"/>
      <c r="L849" s="14"/>
      <c r="M849" s="14"/>
      <c r="AK849" s="19" t="s">
        <v>68</v>
      </c>
      <c r="AL849" s="19" t="s">
        <v>68</v>
      </c>
    </row>
    <row r="850">
      <c r="A850" s="14"/>
      <c r="B850" s="14"/>
      <c r="C850" s="14"/>
      <c r="D850" s="14"/>
      <c r="E850" s="14"/>
      <c r="F850" s="23" t="str">
        <f t="array" ref="F850">IF(G850="","",XLOOKUP(G850,selector_07,selector_07_ids,""))</f>
        <v/>
      </c>
      <c r="G850" s="25"/>
      <c r="H850" s="14"/>
      <c r="I850" s="27"/>
      <c r="J850" s="27"/>
      <c r="K850" s="27"/>
      <c r="L850" s="14"/>
      <c r="M850" s="14"/>
      <c r="AK850" s="19" t="s">
        <v>68</v>
      </c>
      <c r="AL850" s="19" t="s">
        <v>68</v>
      </c>
    </row>
    <row r="851">
      <c r="A851" s="14"/>
      <c r="B851" s="14"/>
      <c r="C851" s="14"/>
      <c r="D851" s="14"/>
      <c r="E851" s="14"/>
      <c r="F851" s="23" t="str">
        <f t="array" ref="F851">IF(G851="","",XLOOKUP(G851,selector_07,selector_07_ids,""))</f>
        <v/>
      </c>
      <c r="G851" s="25"/>
      <c r="H851" s="14"/>
      <c r="I851" s="27"/>
      <c r="J851" s="27"/>
      <c r="K851" s="27"/>
      <c r="L851" s="14"/>
      <c r="M851" s="14"/>
      <c r="AK851" s="19" t="s">
        <v>68</v>
      </c>
      <c r="AL851" s="19" t="s">
        <v>68</v>
      </c>
    </row>
    <row r="852">
      <c r="A852" s="14"/>
      <c r="B852" s="14"/>
      <c r="C852" s="14"/>
      <c r="D852" s="14"/>
      <c r="E852" s="14"/>
      <c r="F852" s="23" t="str">
        <f t="array" ref="F852">IF(G852="","",XLOOKUP(G852,selector_07,selector_07_ids,""))</f>
        <v/>
      </c>
      <c r="G852" s="25"/>
      <c r="H852" s="14"/>
      <c r="I852" s="27"/>
      <c r="J852" s="27"/>
      <c r="K852" s="27"/>
      <c r="L852" s="14"/>
      <c r="M852" s="14"/>
      <c r="AK852" s="19" t="s">
        <v>68</v>
      </c>
      <c r="AL852" s="19" t="s">
        <v>68</v>
      </c>
    </row>
    <row r="853">
      <c r="A853" s="14"/>
      <c r="B853" s="14"/>
      <c r="C853" s="14"/>
      <c r="D853" s="14"/>
      <c r="E853" s="14"/>
      <c r="F853" s="23" t="str">
        <f t="array" ref="F853">IF(G853="","",XLOOKUP(G853,selector_07,selector_07_ids,""))</f>
        <v/>
      </c>
      <c r="G853" s="25"/>
      <c r="H853" s="14"/>
      <c r="I853" s="27"/>
      <c r="J853" s="27"/>
      <c r="K853" s="27"/>
      <c r="L853" s="14"/>
      <c r="M853" s="14"/>
      <c r="AK853" s="19" t="s">
        <v>68</v>
      </c>
      <c r="AL853" s="19" t="s">
        <v>68</v>
      </c>
    </row>
    <row r="854">
      <c r="A854" s="14"/>
      <c r="B854" s="14"/>
      <c r="C854" s="14"/>
      <c r="D854" s="14"/>
      <c r="E854" s="14"/>
      <c r="F854" s="23" t="str">
        <f t="array" ref="F854">IF(G854="","",XLOOKUP(G854,selector_07,selector_07_ids,""))</f>
        <v/>
      </c>
      <c r="G854" s="25"/>
      <c r="H854" s="14"/>
      <c r="I854" s="27"/>
      <c r="J854" s="27"/>
      <c r="K854" s="27"/>
      <c r="L854" s="14"/>
      <c r="M854" s="14"/>
      <c r="AK854" s="19" t="s">
        <v>68</v>
      </c>
      <c r="AL854" s="19" t="s">
        <v>68</v>
      </c>
    </row>
    <row r="855">
      <c r="A855" s="14"/>
      <c r="B855" s="14"/>
      <c r="C855" s="14"/>
      <c r="D855" s="14"/>
      <c r="E855" s="14"/>
      <c r="F855" s="23" t="str">
        <f t="array" ref="F855">IF(G855="","",XLOOKUP(G855,selector_07,selector_07_ids,""))</f>
        <v/>
      </c>
      <c r="G855" s="25"/>
      <c r="H855" s="14"/>
      <c r="I855" s="27"/>
      <c r="J855" s="27"/>
      <c r="K855" s="27"/>
      <c r="L855" s="14"/>
      <c r="M855" s="14"/>
      <c r="AK855" s="19" t="s">
        <v>68</v>
      </c>
      <c r="AL855" s="19" t="s">
        <v>68</v>
      </c>
    </row>
    <row r="856">
      <c r="A856" s="14"/>
      <c r="B856" s="14"/>
      <c r="C856" s="14"/>
      <c r="D856" s="14"/>
      <c r="E856" s="14"/>
      <c r="F856" s="23" t="str">
        <f t="array" ref="F856">IF(G856="","",XLOOKUP(G856,selector_07,selector_07_ids,""))</f>
        <v/>
      </c>
      <c r="G856" s="25"/>
      <c r="H856" s="14"/>
      <c r="I856" s="27"/>
      <c r="J856" s="27"/>
      <c r="K856" s="27"/>
      <c r="L856" s="14"/>
      <c r="M856" s="14"/>
      <c r="AK856" s="19" t="s">
        <v>68</v>
      </c>
      <c r="AL856" s="19" t="s">
        <v>68</v>
      </c>
    </row>
    <row r="857">
      <c r="A857" s="14"/>
      <c r="B857" s="14"/>
      <c r="C857" s="14"/>
      <c r="D857" s="14"/>
      <c r="E857" s="14"/>
      <c r="F857" s="23" t="str">
        <f t="array" ref="F857">IF(G857="","",XLOOKUP(G857,selector_07,selector_07_ids,""))</f>
        <v/>
      </c>
      <c r="G857" s="25"/>
      <c r="H857" s="14"/>
      <c r="I857" s="27"/>
      <c r="J857" s="27"/>
      <c r="K857" s="27"/>
      <c r="L857" s="14"/>
      <c r="M857" s="14"/>
      <c r="AK857" s="19" t="s">
        <v>68</v>
      </c>
      <c r="AL857" s="19" t="s">
        <v>68</v>
      </c>
    </row>
    <row r="858">
      <c r="A858" s="14"/>
      <c r="B858" s="14"/>
      <c r="C858" s="14"/>
      <c r="D858" s="14"/>
      <c r="E858" s="14"/>
      <c r="F858" s="23" t="str">
        <f t="array" ref="F858">IF(G858="","",XLOOKUP(G858,selector_07,selector_07_ids,""))</f>
        <v/>
      </c>
      <c r="G858" s="25"/>
      <c r="H858" s="14"/>
      <c r="I858" s="27"/>
      <c r="J858" s="27"/>
      <c r="K858" s="27"/>
      <c r="L858" s="14"/>
      <c r="M858" s="14"/>
      <c r="AK858" s="19" t="s">
        <v>68</v>
      </c>
      <c r="AL858" s="19" t="s">
        <v>68</v>
      </c>
    </row>
    <row r="859">
      <c r="A859" s="14"/>
      <c r="B859" s="14"/>
      <c r="C859" s="14"/>
      <c r="D859" s="14"/>
      <c r="E859" s="14"/>
      <c r="F859" s="23" t="str">
        <f t="array" ref="F859">IF(G859="","",XLOOKUP(G859,selector_07,selector_07_ids,""))</f>
        <v/>
      </c>
      <c r="G859" s="25"/>
      <c r="H859" s="14"/>
      <c r="I859" s="27"/>
      <c r="J859" s="27"/>
      <c r="K859" s="27"/>
      <c r="L859" s="14"/>
      <c r="M859" s="14"/>
      <c r="AK859" s="19" t="s">
        <v>68</v>
      </c>
      <c r="AL859" s="19" t="s">
        <v>68</v>
      </c>
    </row>
    <row r="860">
      <c r="A860" s="14"/>
      <c r="B860" s="14"/>
      <c r="C860" s="14"/>
      <c r="D860" s="14"/>
      <c r="E860" s="14"/>
      <c r="F860" s="23" t="str">
        <f t="array" ref="F860">IF(G860="","",XLOOKUP(G860,selector_07,selector_07_ids,""))</f>
        <v/>
      </c>
      <c r="G860" s="25"/>
      <c r="H860" s="14"/>
      <c r="I860" s="27"/>
      <c r="J860" s="27"/>
      <c r="K860" s="27"/>
      <c r="L860" s="14"/>
      <c r="M860" s="14"/>
      <c r="AK860" s="19" t="s">
        <v>68</v>
      </c>
      <c r="AL860" s="19" t="s">
        <v>68</v>
      </c>
    </row>
    <row r="861">
      <c r="A861" s="14"/>
      <c r="B861" s="14"/>
      <c r="C861" s="14"/>
      <c r="D861" s="14"/>
      <c r="E861" s="14"/>
      <c r="F861" s="23" t="str">
        <f t="array" ref="F861">IF(G861="","",XLOOKUP(G861,selector_07,selector_07_ids,""))</f>
        <v/>
      </c>
      <c r="G861" s="25"/>
      <c r="H861" s="14"/>
      <c r="I861" s="27"/>
      <c r="J861" s="27"/>
      <c r="K861" s="27"/>
      <c r="L861" s="14"/>
      <c r="M861" s="14"/>
      <c r="AK861" s="19" t="s">
        <v>68</v>
      </c>
      <c r="AL861" s="19" t="s">
        <v>68</v>
      </c>
    </row>
    <row r="862">
      <c r="A862" s="14"/>
      <c r="B862" s="14"/>
      <c r="C862" s="14"/>
      <c r="D862" s="14"/>
      <c r="E862" s="14"/>
      <c r="F862" s="23" t="str">
        <f t="array" ref="F862">IF(G862="","",XLOOKUP(G862,selector_07,selector_07_ids,""))</f>
        <v/>
      </c>
      <c r="G862" s="25"/>
      <c r="H862" s="14"/>
      <c r="I862" s="27"/>
      <c r="J862" s="27"/>
      <c r="K862" s="27"/>
      <c r="L862" s="14"/>
      <c r="M862" s="14"/>
      <c r="AK862" s="19" t="s">
        <v>68</v>
      </c>
      <c r="AL862" s="19" t="s">
        <v>68</v>
      </c>
    </row>
    <row r="863">
      <c r="A863" s="14"/>
      <c r="B863" s="14"/>
      <c r="C863" s="14"/>
      <c r="D863" s="14"/>
      <c r="E863" s="14"/>
      <c r="F863" s="23" t="str">
        <f t="array" ref="F863">IF(G863="","",XLOOKUP(G863,selector_07,selector_07_ids,""))</f>
        <v/>
      </c>
      <c r="G863" s="25"/>
      <c r="H863" s="14"/>
      <c r="I863" s="27"/>
      <c r="J863" s="27"/>
      <c r="K863" s="27"/>
      <c r="L863" s="14"/>
      <c r="M863" s="14"/>
      <c r="AK863" s="19" t="s">
        <v>68</v>
      </c>
      <c r="AL863" s="19" t="s">
        <v>68</v>
      </c>
    </row>
    <row r="864">
      <c r="A864" s="14"/>
      <c r="B864" s="14"/>
      <c r="C864" s="14"/>
      <c r="D864" s="14"/>
      <c r="E864" s="14"/>
      <c r="F864" s="23" t="str">
        <f t="array" ref="F864">IF(G864="","",XLOOKUP(G864,selector_07,selector_07_ids,""))</f>
        <v/>
      </c>
      <c r="G864" s="25"/>
      <c r="H864" s="14"/>
      <c r="I864" s="27"/>
      <c r="J864" s="27"/>
      <c r="K864" s="27"/>
      <c r="L864" s="14"/>
      <c r="M864" s="14"/>
      <c r="AK864" s="19" t="s">
        <v>68</v>
      </c>
      <c r="AL864" s="19" t="s">
        <v>68</v>
      </c>
    </row>
    <row r="865">
      <c r="A865" s="14"/>
      <c r="B865" s="14"/>
      <c r="C865" s="14"/>
      <c r="D865" s="14"/>
      <c r="E865" s="14"/>
      <c r="F865" s="23" t="str">
        <f t="array" ref="F865">IF(G865="","",XLOOKUP(G865,selector_07,selector_07_ids,""))</f>
        <v/>
      </c>
      <c r="G865" s="25"/>
      <c r="H865" s="14"/>
      <c r="I865" s="27"/>
      <c r="J865" s="27"/>
      <c r="K865" s="27"/>
      <c r="L865" s="14"/>
      <c r="M865" s="14"/>
      <c r="AK865" s="19" t="s">
        <v>68</v>
      </c>
      <c r="AL865" s="19" t="s">
        <v>68</v>
      </c>
    </row>
    <row r="866">
      <c r="A866" s="14"/>
      <c r="B866" s="14"/>
      <c r="C866" s="14"/>
      <c r="D866" s="14"/>
      <c r="E866" s="14"/>
      <c r="F866" s="23" t="str">
        <f t="array" ref="F866">IF(G866="","",XLOOKUP(G866,selector_07,selector_07_ids,""))</f>
        <v/>
      </c>
      <c r="G866" s="25"/>
      <c r="H866" s="14"/>
      <c r="I866" s="27"/>
      <c r="J866" s="27"/>
      <c r="K866" s="27"/>
      <c r="L866" s="14"/>
      <c r="M866" s="14"/>
      <c r="AK866" s="19" t="s">
        <v>68</v>
      </c>
      <c r="AL866" s="19" t="s">
        <v>68</v>
      </c>
    </row>
    <row r="867">
      <c r="A867" s="14"/>
      <c r="B867" s="14"/>
      <c r="C867" s="14"/>
      <c r="D867" s="14"/>
      <c r="E867" s="14"/>
      <c r="F867" s="23" t="str">
        <f t="array" ref="F867">IF(G867="","",XLOOKUP(G867,selector_07,selector_07_ids,""))</f>
        <v/>
      </c>
      <c r="G867" s="25"/>
      <c r="H867" s="14"/>
      <c r="I867" s="27"/>
      <c r="J867" s="27"/>
      <c r="K867" s="27"/>
      <c r="L867" s="14"/>
      <c r="M867" s="14"/>
      <c r="AK867" s="19" t="s">
        <v>68</v>
      </c>
      <c r="AL867" s="19" t="s">
        <v>68</v>
      </c>
    </row>
    <row r="868">
      <c r="A868" s="14"/>
      <c r="B868" s="14"/>
      <c r="C868" s="14"/>
      <c r="D868" s="14"/>
      <c r="E868" s="14"/>
      <c r="F868" s="23" t="str">
        <f t="array" ref="F868">IF(G868="","",XLOOKUP(G868,selector_07,selector_07_ids,""))</f>
        <v/>
      </c>
      <c r="G868" s="25"/>
      <c r="H868" s="14"/>
      <c r="I868" s="27"/>
      <c r="J868" s="27"/>
      <c r="K868" s="27"/>
      <c r="L868" s="14"/>
      <c r="M868" s="14"/>
      <c r="AK868" s="19" t="s">
        <v>68</v>
      </c>
      <c r="AL868" s="19" t="s">
        <v>68</v>
      </c>
    </row>
    <row r="869">
      <c r="A869" s="14"/>
      <c r="B869" s="14"/>
      <c r="C869" s="14"/>
      <c r="D869" s="14"/>
      <c r="E869" s="14"/>
      <c r="F869" s="23" t="str">
        <f t="array" ref="F869">IF(G869="","",XLOOKUP(G869,selector_07,selector_07_ids,""))</f>
        <v/>
      </c>
      <c r="G869" s="25"/>
      <c r="H869" s="14"/>
      <c r="I869" s="27"/>
      <c r="J869" s="27"/>
      <c r="K869" s="27"/>
      <c r="L869" s="14"/>
      <c r="M869" s="14"/>
      <c r="AK869" s="19" t="s">
        <v>68</v>
      </c>
      <c r="AL869" s="19" t="s">
        <v>68</v>
      </c>
    </row>
    <row r="870">
      <c r="A870" s="14"/>
      <c r="B870" s="14"/>
      <c r="C870" s="14"/>
      <c r="D870" s="14"/>
      <c r="E870" s="14"/>
      <c r="F870" s="23" t="str">
        <f t="array" ref="F870">IF(G870="","",XLOOKUP(G870,selector_07,selector_07_ids,""))</f>
        <v/>
      </c>
      <c r="G870" s="25"/>
      <c r="H870" s="14"/>
      <c r="I870" s="27"/>
      <c r="J870" s="27"/>
      <c r="K870" s="27"/>
      <c r="L870" s="14"/>
      <c r="M870" s="14"/>
      <c r="AK870" s="19" t="s">
        <v>68</v>
      </c>
      <c r="AL870" s="19" t="s">
        <v>68</v>
      </c>
    </row>
    <row r="871">
      <c r="A871" s="14"/>
      <c r="B871" s="14"/>
      <c r="C871" s="14"/>
      <c r="D871" s="14"/>
      <c r="E871" s="14"/>
      <c r="F871" s="23" t="str">
        <f t="array" ref="F871">IF(G871="","",XLOOKUP(G871,selector_07,selector_07_ids,""))</f>
        <v/>
      </c>
      <c r="G871" s="25"/>
      <c r="H871" s="14"/>
      <c r="I871" s="27"/>
      <c r="J871" s="27"/>
      <c r="K871" s="27"/>
      <c r="L871" s="14"/>
      <c r="M871" s="14"/>
      <c r="AK871" s="19" t="s">
        <v>68</v>
      </c>
      <c r="AL871" s="19" t="s">
        <v>68</v>
      </c>
    </row>
    <row r="872">
      <c r="A872" s="14"/>
      <c r="B872" s="14"/>
      <c r="C872" s="14"/>
      <c r="D872" s="14"/>
      <c r="E872" s="14"/>
      <c r="F872" s="23" t="str">
        <f t="array" ref="F872">IF(G872="","",XLOOKUP(G872,selector_07,selector_07_ids,""))</f>
        <v/>
      </c>
      <c r="G872" s="25"/>
      <c r="H872" s="14"/>
      <c r="I872" s="27"/>
      <c r="J872" s="27"/>
      <c r="K872" s="27"/>
      <c r="L872" s="14"/>
      <c r="M872" s="14"/>
      <c r="AK872" s="19" t="s">
        <v>68</v>
      </c>
      <c r="AL872" s="19" t="s">
        <v>68</v>
      </c>
    </row>
    <row r="873">
      <c r="A873" s="14"/>
      <c r="B873" s="14"/>
      <c r="C873" s="14"/>
      <c r="D873" s="14"/>
      <c r="E873" s="14"/>
      <c r="F873" s="23" t="str">
        <f t="array" ref="F873">IF(G873="","",XLOOKUP(G873,selector_07,selector_07_ids,""))</f>
        <v/>
      </c>
      <c r="G873" s="25"/>
      <c r="H873" s="14"/>
      <c r="I873" s="27"/>
      <c r="J873" s="27"/>
      <c r="K873" s="27"/>
      <c r="L873" s="14"/>
      <c r="M873" s="14"/>
      <c r="AK873" s="19" t="s">
        <v>68</v>
      </c>
      <c r="AL873" s="19" t="s">
        <v>68</v>
      </c>
    </row>
    <row r="874">
      <c r="A874" s="14"/>
      <c r="B874" s="14"/>
      <c r="C874" s="14"/>
      <c r="D874" s="14"/>
      <c r="E874" s="14"/>
      <c r="F874" s="23" t="str">
        <f t="array" ref="F874">IF(G874="","",XLOOKUP(G874,selector_07,selector_07_ids,""))</f>
        <v/>
      </c>
      <c r="G874" s="25"/>
      <c r="H874" s="14"/>
      <c r="I874" s="27"/>
      <c r="J874" s="27"/>
      <c r="K874" s="27"/>
      <c r="L874" s="14"/>
      <c r="M874" s="14"/>
      <c r="AK874" s="19" t="s">
        <v>68</v>
      </c>
      <c r="AL874" s="19" t="s">
        <v>68</v>
      </c>
    </row>
    <row r="875">
      <c r="A875" s="14"/>
      <c r="B875" s="14"/>
      <c r="C875" s="14"/>
      <c r="D875" s="14"/>
      <c r="E875" s="14"/>
      <c r="F875" s="23" t="str">
        <f t="array" ref="F875">IF(G875="","",XLOOKUP(G875,selector_07,selector_07_ids,""))</f>
        <v/>
      </c>
      <c r="G875" s="25"/>
      <c r="H875" s="14"/>
      <c r="I875" s="27"/>
      <c r="J875" s="27"/>
      <c r="K875" s="27"/>
      <c r="L875" s="14"/>
      <c r="M875" s="14"/>
      <c r="AK875" s="19" t="s">
        <v>68</v>
      </c>
      <c r="AL875" s="19" t="s">
        <v>68</v>
      </c>
    </row>
    <row r="876">
      <c r="A876" s="14"/>
      <c r="B876" s="14"/>
      <c r="C876" s="14"/>
      <c r="D876" s="14"/>
      <c r="E876" s="14"/>
      <c r="F876" s="23" t="str">
        <f t="array" ref="F876">IF(G876="","",XLOOKUP(G876,selector_07,selector_07_ids,""))</f>
        <v/>
      </c>
      <c r="G876" s="25"/>
      <c r="H876" s="14"/>
      <c r="I876" s="27"/>
      <c r="J876" s="27"/>
      <c r="K876" s="27"/>
      <c r="L876" s="14"/>
      <c r="M876" s="14"/>
      <c r="AK876" s="19" t="s">
        <v>68</v>
      </c>
      <c r="AL876" s="19" t="s">
        <v>68</v>
      </c>
    </row>
    <row r="877">
      <c r="A877" s="14"/>
      <c r="B877" s="14"/>
      <c r="C877" s="14"/>
      <c r="D877" s="14"/>
      <c r="E877" s="14"/>
      <c r="F877" s="23" t="str">
        <f t="array" ref="F877">IF(G877="","",XLOOKUP(G877,selector_07,selector_07_ids,""))</f>
        <v/>
      </c>
      <c r="G877" s="25"/>
      <c r="H877" s="14"/>
      <c r="I877" s="27"/>
      <c r="J877" s="27"/>
      <c r="K877" s="27"/>
      <c r="L877" s="14"/>
      <c r="M877" s="14"/>
      <c r="AK877" s="19" t="s">
        <v>68</v>
      </c>
      <c r="AL877" s="19" t="s">
        <v>68</v>
      </c>
    </row>
    <row r="878">
      <c r="A878" s="14"/>
      <c r="B878" s="14"/>
      <c r="C878" s="14"/>
      <c r="D878" s="14"/>
      <c r="E878" s="14"/>
      <c r="F878" s="23" t="str">
        <f t="array" ref="F878">IF(G878="","",XLOOKUP(G878,selector_07,selector_07_ids,""))</f>
        <v/>
      </c>
      <c r="G878" s="25"/>
      <c r="H878" s="14"/>
      <c r="I878" s="27"/>
      <c r="J878" s="27"/>
      <c r="K878" s="27"/>
      <c r="L878" s="14"/>
      <c r="M878" s="14"/>
      <c r="AK878" s="19" t="s">
        <v>68</v>
      </c>
      <c r="AL878" s="19" t="s">
        <v>68</v>
      </c>
    </row>
    <row r="879">
      <c r="A879" s="14"/>
      <c r="B879" s="14"/>
      <c r="C879" s="14"/>
      <c r="D879" s="14"/>
      <c r="E879" s="14"/>
      <c r="F879" s="23" t="str">
        <f t="array" ref="F879">IF(G879="","",XLOOKUP(G879,selector_07,selector_07_ids,""))</f>
        <v/>
      </c>
      <c r="G879" s="25"/>
      <c r="H879" s="14"/>
      <c r="I879" s="27"/>
      <c r="J879" s="27"/>
      <c r="K879" s="27"/>
      <c r="L879" s="14"/>
      <c r="M879" s="14"/>
      <c r="AK879" s="19" t="s">
        <v>68</v>
      </c>
      <c r="AL879" s="19" t="s">
        <v>68</v>
      </c>
    </row>
    <row r="880">
      <c r="A880" s="14"/>
      <c r="B880" s="14"/>
      <c r="C880" s="14"/>
      <c r="D880" s="14"/>
      <c r="E880" s="14"/>
      <c r="F880" s="23" t="str">
        <f t="array" ref="F880">IF(G880="","",XLOOKUP(G880,selector_07,selector_07_ids,""))</f>
        <v/>
      </c>
      <c r="G880" s="25"/>
      <c r="H880" s="14"/>
      <c r="I880" s="27"/>
      <c r="J880" s="27"/>
      <c r="K880" s="27"/>
      <c r="L880" s="14"/>
      <c r="M880" s="14"/>
      <c r="AK880" s="19" t="s">
        <v>68</v>
      </c>
      <c r="AL880" s="19" t="s">
        <v>68</v>
      </c>
    </row>
    <row r="881">
      <c r="A881" s="14"/>
      <c r="B881" s="14"/>
      <c r="C881" s="14"/>
      <c r="D881" s="14"/>
      <c r="E881" s="14"/>
      <c r="F881" s="23" t="str">
        <f t="array" ref="F881">IF(G881="","",XLOOKUP(G881,selector_07,selector_07_ids,""))</f>
        <v/>
      </c>
      <c r="G881" s="25"/>
      <c r="H881" s="14"/>
      <c r="I881" s="27"/>
      <c r="J881" s="27"/>
      <c r="K881" s="27"/>
      <c r="L881" s="14"/>
      <c r="M881" s="14"/>
      <c r="AK881" s="19" t="s">
        <v>68</v>
      </c>
      <c r="AL881" s="19" t="s">
        <v>68</v>
      </c>
    </row>
    <row r="882">
      <c r="A882" s="14"/>
      <c r="B882" s="14"/>
      <c r="C882" s="14"/>
      <c r="D882" s="14"/>
      <c r="E882" s="14"/>
      <c r="F882" s="23" t="str">
        <f t="array" ref="F882">IF(G882="","",XLOOKUP(G882,selector_07,selector_07_ids,""))</f>
        <v/>
      </c>
      <c r="G882" s="25"/>
      <c r="H882" s="14"/>
      <c r="I882" s="27"/>
      <c r="J882" s="27"/>
      <c r="K882" s="27"/>
      <c r="L882" s="14"/>
      <c r="M882" s="14"/>
      <c r="AK882" s="19" t="s">
        <v>68</v>
      </c>
      <c r="AL882" s="19" t="s">
        <v>68</v>
      </c>
    </row>
    <row r="883">
      <c r="A883" s="14"/>
      <c r="B883" s="14"/>
      <c r="C883" s="14"/>
      <c r="D883" s="14"/>
      <c r="E883" s="14"/>
      <c r="F883" s="23" t="str">
        <f t="array" ref="F883">IF(G883="","",XLOOKUP(G883,selector_07,selector_07_ids,""))</f>
        <v/>
      </c>
      <c r="G883" s="25"/>
      <c r="H883" s="14"/>
      <c r="I883" s="27"/>
      <c r="J883" s="27"/>
      <c r="K883" s="27"/>
      <c r="L883" s="14"/>
      <c r="M883" s="14"/>
      <c r="AK883" s="19" t="s">
        <v>68</v>
      </c>
      <c r="AL883" s="19" t="s">
        <v>68</v>
      </c>
    </row>
    <row r="884">
      <c r="A884" s="14"/>
      <c r="B884" s="14"/>
      <c r="C884" s="14"/>
      <c r="D884" s="14"/>
      <c r="E884" s="14"/>
      <c r="F884" s="23" t="str">
        <f t="array" ref="F884">IF(G884="","",XLOOKUP(G884,selector_07,selector_07_ids,""))</f>
        <v/>
      </c>
      <c r="G884" s="25"/>
      <c r="H884" s="14"/>
      <c r="I884" s="27"/>
      <c r="J884" s="27"/>
      <c r="K884" s="27"/>
      <c r="L884" s="14"/>
      <c r="M884" s="14"/>
      <c r="AK884" s="19" t="s">
        <v>68</v>
      </c>
      <c r="AL884" s="19" t="s">
        <v>68</v>
      </c>
    </row>
    <row r="885">
      <c r="A885" s="14"/>
      <c r="B885" s="14"/>
      <c r="C885" s="14"/>
      <c r="D885" s="14"/>
      <c r="E885" s="14"/>
      <c r="F885" s="23" t="str">
        <f t="array" ref="F885">IF(G885="","",XLOOKUP(G885,selector_07,selector_07_ids,""))</f>
        <v/>
      </c>
      <c r="G885" s="25"/>
      <c r="H885" s="14"/>
      <c r="I885" s="27"/>
      <c r="J885" s="27"/>
      <c r="K885" s="27"/>
      <c r="L885" s="14"/>
      <c r="M885" s="14"/>
      <c r="AK885" s="19" t="s">
        <v>68</v>
      </c>
      <c r="AL885" s="19" t="s">
        <v>68</v>
      </c>
    </row>
    <row r="886">
      <c r="A886" s="14"/>
      <c r="B886" s="14"/>
      <c r="C886" s="14"/>
      <c r="D886" s="14"/>
      <c r="E886" s="14"/>
      <c r="F886" s="23" t="str">
        <f t="array" ref="F886">IF(G886="","",XLOOKUP(G886,selector_07,selector_07_ids,""))</f>
        <v/>
      </c>
      <c r="G886" s="25"/>
      <c r="H886" s="14"/>
      <c r="I886" s="27"/>
      <c r="J886" s="27"/>
      <c r="K886" s="27"/>
      <c r="L886" s="14"/>
      <c r="M886" s="14"/>
      <c r="AK886" s="19" t="s">
        <v>68</v>
      </c>
      <c r="AL886" s="19" t="s">
        <v>68</v>
      </c>
    </row>
    <row r="887">
      <c r="A887" s="14"/>
      <c r="B887" s="14"/>
      <c r="C887" s="14"/>
      <c r="D887" s="14"/>
      <c r="E887" s="14"/>
      <c r="F887" s="23" t="str">
        <f t="array" ref="F887">IF(G887="","",XLOOKUP(G887,selector_07,selector_07_ids,""))</f>
        <v/>
      </c>
      <c r="G887" s="25"/>
      <c r="H887" s="14"/>
      <c r="I887" s="27"/>
      <c r="J887" s="27"/>
      <c r="K887" s="27"/>
      <c r="L887" s="14"/>
      <c r="M887" s="14"/>
      <c r="AK887" s="19" t="s">
        <v>68</v>
      </c>
      <c r="AL887" s="19" t="s">
        <v>68</v>
      </c>
    </row>
    <row r="888">
      <c r="A888" s="14"/>
      <c r="B888" s="14"/>
      <c r="C888" s="14"/>
      <c r="D888" s="14"/>
      <c r="E888" s="14"/>
      <c r="F888" s="23" t="str">
        <f t="array" ref="F888">IF(G888="","",XLOOKUP(G888,selector_07,selector_07_ids,""))</f>
        <v/>
      </c>
      <c r="G888" s="25"/>
      <c r="H888" s="14"/>
      <c r="I888" s="27"/>
      <c r="J888" s="27"/>
      <c r="K888" s="27"/>
      <c r="L888" s="14"/>
      <c r="M888" s="14"/>
      <c r="AK888" s="19" t="s">
        <v>68</v>
      </c>
      <c r="AL888" s="19" t="s">
        <v>68</v>
      </c>
    </row>
    <row r="889">
      <c r="A889" s="14"/>
      <c r="B889" s="14"/>
      <c r="C889" s="14"/>
      <c r="D889" s="14"/>
      <c r="E889" s="14"/>
      <c r="F889" s="23" t="str">
        <f t="array" ref="F889">IF(G889="","",XLOOKUP(G889,selector_07,selector_07_ids,""))</f>
        <v/>
      </c>
      <c r="G889" s="25"/>
      <c r="H889" s="14"/>
      <c r="I889" s="27"/>
      <c r="J889" s="27"/>
      <c r="K889" s="27"/>
      <c r="L889" s="14"/>
      <c r="M889" s="14"/>
      <c r="AK889" s="19" t="s">
        <v>68</v>
      </c>
      <c r="AL889" s="19" t="s">
        <v>68</v>
      </c>
    </row>
    <row r="890">
      <c r="A890" s="14"/>
      <c r="B890" s="14"/>
      <c r="C890" s="14"/>
      <c r="D890" s="14"/>
      <c r="E890" s="14"/>
      <c r="F890" s="23" t="str">
        <f t="array" ref="F890">IF(G890="","",XLOOKUP(G890,selector_07,selector_07_ids,""))</f>
        <v/>
      </c>
      <c r="G890" s="25"/>
      <c r="H890" s="14"/>
      <c r="I890" s="27"/>
      <c r="J890" s="27"/>
      <c r="K890" s="27"/>
      <c r="L890" s="14"/>
      <c r="M890" s="14"/>
      <c r="AK890" s="19" t="s">
        <v>68</v>
      </c>
      <c r="AL890" s="19" t="s">
        <v>68</v>
      </c>
    </row>
    <row r="891">
      <c r="A891" s="14"/>
      <c r="B891" s="14"/>
      <c r="C891" s="14"/>
      <c r="D891" s="14"/>
      <c r="E891" s="14"/>
      <c r="F891" s="23" t="str">
        <f t="array" ref="F891">IF(G891="","",XLOOKUP(G891,selector_07,selector_07_ids,""))</f>
        <v/>
      </c>
      <c r="G891" s="25"/>
      <c r="H891" s="14"/>
      <c r="I891" s="27"/>
      <c r="J891" s="27"/>
      <c r="K891" s="27"/>
      <c r="L891" s="14"/>
      <c r="M891" s="14"/>
      <c r="AK891" s="19" t="s">
        <v>68</v>
      </c>
      <c r="AL891" s="19" t="s">
        <v>68</v>
      </c>
    </row>
    <row r="892">
      <c r="A892" s="14"/>
      <c r="B892" s="14"/>
      <c r="C892" s="14"/>
      <c r="D892" s="14"/>
      <c r="E892" s="14"/>
      <c r="F892" s="23" t="str">
        <f t="array" ref="F892">IF(G892="","",XLOOKUP(G892,selector_07,selector_07_ids,""))</f>
        <v/>
      </c>
      <c r="G892" s="25"/>
      <c r="H892" s="14"/>
      <c r="I892" s="27"/>
      <c r="J892" s="27"/>
      <c r="K892" s="27"/>
      <c r="L892" s="14"/>
      <c r="M892" s="14"/>
      <c r="AK892" s="19" t="s">
        <v>68</v>
      </c>
      <c r="AL892" s="19" t="s">
        <v>68</v>
      </c>
    </row>
    <row r="893">
      <c r="A893" s="14"/>
      <c r="B893" s="14"/>
      <c r="C893" s="14"/>
      <c r="D893" s="14"/>
      <c r="E893" s="14"/>
      <c r="F893" s="23" t="str">
        <f t="array" ref="F893">IF(G893="","",XLOOKUP(G893,selector_07,selector_07_ids,""))</f>
        <v/>
      </c>
      <c r="G893" s="25"/>
      <c r="H893" s="14"/>
      <c r="I893" s="27"/>
      <c r="J893" s="27"/>
      <c r="K893" s="27"/>
      <c r="L893" s="14"/>
      <c r="M893" s="14"/>
      <c r="AK893" s="19" t="s">
        <v>68</v>
      </c>
      <c r="AL893" s="19" t="s">
        <v>68</v>
      </c>
    </row>
    <row r="894">
      <c r="A894" s="14"/>
      <c r="B894" s="14"/>
      <c r="C894" s="14"/>
      <c r="D894" s="14"/>
      <c r="E894" s="14"/>
      <c r="F894" s="23" t="str">
        <f t="array" ref="F894">IF(G894="","",XLOOKUP(G894,selector_07,selector_07_ids,""))</f>
        <v/>
      </c>
      <c r="G894" s="25"/>
      <c r="H894" s="14"/>
      <c r="I894" s="27"/>
      <c r="J894" s="27"/>
      <c r="K894" s="27"/>
      <c r="L894" s="14"/>
      <c r="M894" s="14"/>
      <c r="AK894" s="19" t="s">
        <v>68</v>
      </c>
      <c r="AL894" s="19" t="s">
        <v>68</v>
      </c>
    </row>
    <row r="895">
      <c r="A895" s="14"/>
      <c r="B895" s="14"/>
      <c r="C895" s="14"/>
      <c r="D895" s="14"/>
      <c r="E895" s="14"/>
      <c r="F895" s="23" t="str">
        <f t="array" ref="F895">IF(G895="","",XLOOKUP(G895,selector_07,selector_07_ids,""))</f>
        <v/>
      </c>
      <c r="G895" s="25"/>
      <c r="H895" s="14"/>
      <c r="I895" s="27"/>
      <c r="J895" s="27"/>
      <c r="K895" s="27"/>
      <c r="L895" s="14"/>
      <c r="M895" s="14"/>
      <c r="AK895" s="19" t="s">
        <v>68</v>
      </c>
      <c r="AL895" s="19" t="s">
        <v>68</v>
      </c>
    </row>
    <row r="896">
      <c r="A896" s="14"/>
      <c r="B896" s="14"/>
      <c r="C896" s="14"/>
      <c r="D896" s="14"/>
      <c r="E896" s="14"/>
      <c r="F896" s="23" t="str">
        <f t="array" ref="F896">IF(G896="","",XLOOKUP(G896,selector_07,selector_07_ids,""))</f>
        <v/>
      </c>
      <c r="G896" s="25"/>
      <c r="H896" s="14"/>
      <c r="I896" s="27"/>
      <c r="J896" s="27"/>
      <c r="K896" s="27"/>
      <c r="L896" s="14"/>
      <c r="M896" s="14"/>
      <c r="AK896" s="19" t="s">
        <v>68</v>
      </c>
      <c r="AL896" s="19" t="s">
        <v>68</v>
      </c>
    </row>
    <row r="897">
      <c r="A897" s="14"/>
      <c r="B897" s="14"/>
      <c r="C897" s="14"/>
      <c r="D897" s="14"/>
      <c r="E897" s="14"/>
      <c r="F897" s="23" t="str">
        <f t="array" ref="F897">IF(G897="","",XLOOKUP(G897,selector_07,selector_07_ids,""))</f>
        <v/>
      </c>
      <c r="G897" s="25"/>
      <c r="H897" s="14"/>
      <c r="I897" s="27"/>
      <c r="J897" s="27"/>
      <c r="K897" s="27"/>
      <c r="L897" s="14"/>
      <c r="M897" s="14"/>
      <c r="AK897" s="19" t="s">
        <v>68</v>
      </c>
      <c r="AL897" s="19" t="s">
        <v>68</v>
      </c>
    </row>
    <row r="898">
      <c r="A898" s="14"/>
      <c r="B898" s="14"/>
      <c r="C898" s="14"/>
      <c r="D898" s="14"/>
      <c r="E898" s="14"/>
      <c r="F898" s="23" t="str">
        <f t="array" ref="F898">IF(G898="","",XLOOKUP(G898,selector_07,selector_07_ids,""))</f>
        <v/>
      </c>
      <c r="G898" s="25"/>
      <c r="H898" s="14"/>
      <c r="I898" s="27"/>
      <c r="J898" s="27"/>
      <c r="K898" s="27"/>
      <c r="L898" s="14"/>
      <c r="M898" s="14"/>
      <c r="AK898" s="19" t="s">
        <v>68</v>
      </c>
      <c r="AL898" s="19" t="s">
        <v>68</v>
      </c>
    </row>
    <row r="899">
      <c r="A899" s="14"/>
      <c r="B899" s="14"/>
      <c r="C899" s="14"/>
      <c r="D899" s="14"/>
      <c r="E899" s="14"/>
      <c r="F899" s="23" t="str">
        <f t="array" ref="F899">IF(G899="","",XLOOKUP(G899,selector_07,selector_07_ids,""))</f>
        <v/>
      </c>
      <c r="G899" s="25"/>
      <c r="H899" s="14"/>
      <c r="I899" s="27"/>
      <c r="J899" s="27"/>
      <c r="K899" s="27"/>
      <c r="L899" s="14"/>
      <c r="M899" s="14"/>
      <c r="AK899" s="19" t="s">
        <v>68</v>
      </c>
      <c r="AL899" s="19" t="s">
        <v>68</v>
      </c>
    </row>
    <row r="900">
      <c r="A900" s="14"/>
      <c r="B900" s="14"/>
      <c r="C900" s="14"/>
      <c r="D900" s="14"/>
      <c r="E900" s="14"/>
      <c r="F900" s="23" t="str">
        <f t="array" ref="F900">IF(G900="","",XLOOKUP(G900,selector_07,selector_07_ids,""))</f>
        <v/>
      </c>
      <c r="G900" s="25"/>
      <c r="H900" s="14"/>
      <c r="I900" s="27"/>
      <c r="J900" s="27"/>
      <c r="K900" s="27"/>
      <c r="L900" s="14"/>
      <c r="M900" s="14"/>
      <c r="AK900" s="19" t="s">
        <v>68</v>
      </c>
      <c r="AL900" s="19" t="s">
        <v>68</v>
      </c>
    </row>
    <row r="901">
      <c r="A901" s="14"/>
      <c r="B901" s="14"/>
      <c r="C901" s="14"/>
      <c r="D901" s="14"/>
      <c r="E901" s="14"/>
      <c r="F901" s="23" t="str">
        <f t="array" ref="F901">IF(G901="","",XLOOKUP(G901,selector_07,selector_07_ids,""))</f>
        <v/>
      </c>
      <c r="G901" s="25"/>
      <c r="H901" s="14"/>
      <c r="I901" s="27"/>
      <c r="J901" s="27"/>
      <c r="K901" s="27"/>
      <c r="L901" s="14"/>
      <c r="M901" s="14"/>
      <c r="AK901" s="19" t="s">
        <v>68</v>
      </c>
      <c r="AL901" s="19" t="s">
        <v>68</v>
      </c>
    </row>
    <row r="902">
      <c r="A902" s="14"/>
      <c r="B902" s="14"/>
      <c r="C902" s="14"/>
      <c r="D902" s="14"/>
      <c r="E902" s="14"/>
      <c r="F902" s="23" t="str">
        <f t="array" ref="F902">IF(G902="","",XLOOKUP(G902,selector_07,selector_07_ids,""))</f>
        <v/>
      </c>
      <c r="G902" s="25"/>
      <c r="H902" s="14"/>
      <c r="I902" s="27"/>
      <c r="J902" s="27"/>
      <c r="K902" s="27"/>
      <c r="L902" s="14"/>
      <c r="M902" s="14"/>
      <c r="AK902" s="19" t="s">
        <v>68</v>
      </c>
      <c r="AL902" s="19" t="s">
        <v>68</v>
      </c>
    </row>
    <row r="903">
      <c r="A903" s="14"/>
      <c r="B903" s="14"/>
      <c r="C903" s="14"/>
      <c r="D903" s="14"/>
      <c r="E903" s="14"/>
      <c r="F903" s="23" t="str">
        <f t="array" ref="F903">IF(G903="","",XLOOKUP(G903,selector_07,selector_07_ids,""))</f>
        <v/>
      </c>
      <c r="G903" s="25"/>
      <c r="H903" s="14"/>
      <c r="I903" s="27"/>
      <c r="J903" s="27"/>
      <c r="K903" s="27"/>
      <c r="L903" s="14"/>
      <c r="M903" s="14"/>
      <c r="AK903" s="19" t="s">
        <v>68</v>
      </c>
      <c r="AL903" s="19" t="s">
        <v>68</v>
      </c>
    </row>
    <row r="904">
      <c r="A904" s="14"/>
      <c r="B904" s="14"/>
      <c r="C904" s="14"/>
      <c r="D904" s="14"/>
      <c r="E904" s="14"/>
      <c r="F904" s="23" t="str">
        <f t="array" ref="F904">IF(G904="","",XLOOKUP(G904,selector_07,selector_07_ids,""))</f>
        <v/>
      </c>
      <c r="G904" s="25"/>
      <c r="H904" s="14"/>
      <c r="I904" s="27"/>
      <c r="J904" s="27"/>
      <c r="K904" s="27"/>
      <c r="L904" s="14"/>
      <c r="M904" s="14"/>
      <c r="AK904" s="19" t="s">
        <v>68</v>
      </c>
      <c r="AL904" s="19" t="s">
        <v>68</v>
      </c>
    </row>
    <row r="905">
      <c r="A905" s="14"/>
      <c r="B905" s="14"/>
      <c r="C905" s="14"/>
      <c r="D905" s="14"/>
      <c r="E905" s="14"/>
      <c r="F905" s="23" t="str">
        <f t="array" ref="F905">IF(G905="","",XLOOKUP(G905,selector_07,selector_07_ids,""))</f>
        <v/>
      </c>
      <c r="G905" s="25"/>
      <c r="H905" s="14"/>
      <c r="I905" s="27"/>
      <c r="J905" s="27"/>
      <c r="K905" s="27"/>
      <c r="L905" s="14"/>
      <c r="M905" s="14"/>
      <c r="AK905" s="19" t="s">
        <v>68</v>
      </c>
      <c r="AL905" s="19" t="s">
        <v>68</v>
      </c>
    </row>
    <row r="906">
      <c r="A906" s="14"/>
      <c r="B906" s="14"/>
      <c r="C906" s="14"/>
      <c r="D906" s="14"/>
      <c r="E906" s="14"/>
      <c r="F906" s="23" t="str">
        <f t="array" ref="F906">IF(G906="","",XLOOKUP(G906,selector_07,selector_07_ids,""))</f>
        <v/>
      </c>
      <c r="G906" s="25"/>
      <c r="H906" s="14"/>
      <c r="I906" s="27"/>
      <c r="J906" s="27"/>
      <c r="K906" s="27"/>
      <c r="L906" s="14"/>
      <c r="M906" s="14"/>
      <c r="AK906" s="19" t="s">
        <v>68</v>
      </c>
      <c r="AL906" s="19" t="s">
        <v>68</v>
      </c>
    </row>
    <row r="907">
      <c r="A907" s="14"/>
      <c r="B907" s="14"/>
      <c r="C907" s="14"/>
      <c r="D907" s="14"/>
      <c r="E907" s="14"/>
      <c r="F907" s="23" t="str">
        <f t="array" ref="F907">IF(G907="","",XLOOKUP(G907,selector_07,selector_07_ids,""))</f>
        <v/>
      </c>
      <c r="G907" s="25"/>
      <c r="H907" s="14"/>
      <c r="I907" s="27"/>
      <c r="J907" s="27"/>
      <c r="K907" s="27"/>
      <c r="L907" s="14"/>
      <c r="M907" s="14"/>
      <c r="AK907" s="19" t="s">
        <v>68</v>
      </c>
      <c r="AL907" s="19" t="s">
        <v>68</v>
      </c>
    </row>
    <row r="908">
      <c r="A908" s="14"/>
      <c r="B908" s="14"/>
      <c r="C908" s="14"/>
      <c r="D908" s="14"/>
      <c r="E908" s="14"/>
      <c r="F908" s="23" t="str">
        <f t="array" ref="F908">IF(G908="","",XLOOKUP(G908,selector_07,selector_07_ids,""))</f>
        <v/>
      </c>
      <c r="G908" s="25"/>
      <c r="H908" s="14"/>
      <c r="I908" s="27"/>
      <c r="J908" s="27"/>
      <c r="K908" s="27"/>
      <c r="L908" s="14"/>
      <c r="M908" s="14"/>
      <c r="AK908" s="19" t="s">
        <v>68</v>
      </c>
      <c r="AL908" s="19" t="s">
        <v>68</v>
      </c>
    </row>
    <row r="909">
      <c r="A909" s="14"/>
      <c r="B909" s="14"/>
      <c r="C909" s="14"/>
      <c r="D909" s="14"/>
      <c r="E909" s="14"/>
      <c r="F909" s="23" t="str">
        <f t="array" ref="F909">IF(G909="","",XLOOKUP(G909,selector_07,selector_07_ids,""))</f>
        <v/>
      </c>
      <c r="G909" s="25"/>
      <c r="H909" s="14"/>
      <c r="I909" s="27"/>
      <c r="J909" s="27"/>
      <c r="K909" s="27"/>
      <c r="L909" s="14"/>
      <c r="M909" s="14"/>
      <c r="AK909" s="19" t="s">
        <v>68</v>
      </c>
      <c r="AL909" s="19" t="s">
        <v>68</v>
      </c>
    </row>
    <row r="910">
      <c r="A910" s="14"/>
      <c r="B910" s="14"/>
      <c r="C910" s="14"/>
      <c r="D910" s="14"/>
      <c r="E910" s="14"/>
      <c r="F910" s="23" t="str">
        <f t="array" ref="F910">IF(G910="","",XLOOKUP(G910,selector_07,selector_07_ids,""))</f>
        <v/>
      </c>
      <c r="G910" s="25"/>
      <c r="H910" s="14"/>
      <c r="I910" s="27"/>
      <c r="J910" s="27"/>
      <c r="K910" s="27"/>
      <c r="L910" s="14"/>
      <c r="M910" s="14"/>
      <c r="AK910" s="19" t="s">
        <v>68</v>
      </c>
      <c r="AL910" s="19" t="s">
        <v>68</v>
      </c>
    </row>
    <row r="911">
      <c r="A911" s="14"/>
      <c r="B911" s="14"/>
      <c r="C911" s="14"/>
      <c r="D911" s="14"/>
      <c r="E911" s="14"/>
      <c r="F911" s="23" t="str">
        <f t="array" ref="F911">IF(G911="","",XLOOKUP(G911,selector_07,selector_07_ids,""))</f>
        <v/>
      </c>
      <c r="G911" s="25"/>
      <c r="H911" s="14"/>
      <c r="I911" s="27"/>
      <c r="J911" s="27"/>
      <c r="K911" s="27"/>
      <c r="L911" s="14"/>
      <c r="M911" s="14"/>
      <c r="AK911" s="19" t="s">
        <v>68</v>
      </c>
      <c r="AL911" s="19" t="s">
        <v>68</v>
      </c>
    </row>
    <row r="912">
      <c r="A912" s="14"/>
      <c r="B912" s="14"/>
      <c r="C912" s="14"/>
      <c r="D912" s="14"/>
      <c r="E912" s="14"/>
      <c r="F912" s="23" t="str">
        <f t="array" ref="F912">IF(G912="","",XLOOKUP(G912,selector_07,selector_07_ids,""))</f>
        <v/>
      </c>
      <c r="G912" s="25"/>
      <c r="H912" s="14"/>
      <c r="I912" s="27"/>
      <c r="J912" s="27"/>
      <c r="K912" s="27"/>
      <c r="L912" s="14"/>
      <c r="M912" s="14"/>
      <c r="AK912" s="19" t="s">
        <v>68</v>
      </c>
      <c r="AL912" s="19" t="s">
        <v>68</v>
      </c>
    </row>
    <row r="913">
      <c r="A913" s="14"/>
      <c r="B913" s="14"/>
      <c r="C913" s="14"/>
      <c r="D913" s="14"/>
      <c r="E913" s="14"/>
      <c r="F913" s="23" t="str">
        <f t="array" ref="F913">IF(G913="","",XLOOKUP(G913,selector_07,selector_07_ids,""))</f>
        <v/>
      </c>
      <c r="G913" s="25"/>
      <c r="H913" s="14"/>
      <c r="I913" s="27"/>
      <c r="J913" s="27"/>
      <c r="K913" s="27"/>
      <c r="L913" s="14"/>
      <c r="M913" s="14"/>
      <c r="AK913" s="19" t="s">
        <v>68</v>
      </c>
      <c r="AL913" s="19" t="s">
        <v>68</v>
      </c>
    </row>
    <row r="914">
      <c r="A914" s="14"/>
      <c r="B914" s="14"/>
      <c r="C914" s="14"/>
      <c r="D914" s="14"/>
      <c r="E914" s="14"/>
      <c r="F914" s="23" t="str">
        <f t="array" ref="F914">IF(G914="","",XLOOKUP(G914,selector_07,selector_07_ids,""))</f>
        <v/>
      </c>
      <c r="G914" s="25"/>
      <c r="H914" s="14"/>
      <c r="I914" s="27"/>
      <c r="J914" s="27"/>
      <c r="K914" s="27"/>
      <c r="L914" s="14"/>
      <c r="M914" s="14"/>
      <c r="AK914" s="19" t="s">
        <v>68</v>
      </c>
      <c r="AL914" s="19" t="s">
        <v>68</v>
      </c>
    </row>
    <row r="915">
      <c r="A915" s="14"/>
      <c r="B915" s="14"/>
      <c r="C915" s="14"/>
      <c r="D915" s="14"/>
      <c r="E915" s="14"/>
      <c r="F915" s="23" t="str">
        <f t="array" ref="F915">IF(G915="","",XLOOKUP(G915,selector_07,selector_07_ids,""))</f>
        <v/>
      </c>
      <c r="G915" s="25"/>
      <c r="H915" s="14"/>
      <c r="I915" s="27"/>
      <c r="J915" s="27"/>
      <c r="K915" s="27"/>
      <c r="L915" s="14"/>
      <c r="M915" s="14"/>
      <c r="AK915" s="19" t="s">
        <v>68</v>
      </c>
      <c r="AL915" s="19" t="s">
        <v>68</v>
      </c>
    </row>
    <row r="916">
      <c r="A916" s="14"/>
      <c r="B916" s="14"/>
      <c r="C916" s="14"/>
      <c r="D916" s="14"/>
      <c r="E916" s="14"/>
      <c r="F916" s="23" t="str">
        <f t="array" ref="F916">IF(G916="","",XLOOKUP(G916,selector_07,selector_07_ids,""))</f>
        <v/>
      </c>
      <c r="G916" s="25"/>
      <c r="H916" s="14"/>
      <c r="I916" s="27"/>
      <c r="J916" s="27"/>
      <c r="K916" s="27"/>
      <c r="L916" s="14"/>
      <c r="M916" s="14"/>
      <c r="AK916" s="19" t="s">
        <v>68</v>
      </c>
      <c r="AL916" s="19" t="s">
        <v>68</v>
      </c>
    </row>
    <row r="917">
      <c r="A917" s="14"/>
      <c r="B917" s="14"/>
      <c r="C917" s="14"/>
      <c r="D917" s="14"/>
      <c r="E917" s="14"/>
      <c r="F917" s="23" t="str">
        <f t="array" ref="F917">IF(G917="","",XLOOKUP(G917,selector_07,selector_07_ids,""))</f>
        <v/>
      </c>
      <c r="G917" s="25"/>
      <c r="H917" s="14"/>
      <c r="I917" s="27"/>
      <c r="J917" s="27"/>
      <c r="K917" s="27"/>
      <c r="L917" s="14"/>
      <c r="M917" s="14"/>
      <c r="AK917" s="19" t="s">
        <v>68</v>
      </c>
      <c r="AL917" s="19" t="s">
        <v>68</v>
      </c>
    </row>
    <row r="918">
      <c r="A918" s="14"/>
      <c r="B918" s="14"/>
      <c r="C918" s="14"/>
      <c r="D918" s="14"/>
      <c r="E918" s="14"/>
      <c r="F918" s="23" t="str">
        <f t="array" ref="F918">IF(G918="","",XLOOKUP(G918,selector_07,selector_07_ids,""))</f>
        <v/>
      </c>
      <c r="G918" s="25"/>
      <c r="H918" s="14"/>
      <c r="I918" s="27"/>
      <c r="J918" s="27"/>
      <c r="K918" s="27"/>
      <c r="L918" s="14"/>
      <c r="M918" s="14"/>
      <c r="AK918" s="19" t="s">
        <v>68</v>
      </c>
      <c r="AL918" s="19" t="s">
        <v>68</v>
      </c>
    </row>
    <row r="919">
      <c r="A919" s="14"/>
      <c r="B919" s="14"/>
      <c r="C919" s="14"/>
      <c r="D919" s="14"/>
      <c r="E919" s="14"/>
      <c r="F919" s="23" t="str">
        <f t="array" ref="F919">IF(G919="","",XLOOKUP(G919,selector_07,selector_07_ids,""))</f>
        <v/>
      </c>
      <c r="G919" s="25"/>
      <c r="H919" s="14"/>
      <c r="I919" s="27"/>
      <c r="J919" s="27"/>
      <c r="K919" s="27"/>
      <c r="L919" s="14"/>
      <c r="M919" s="14"/>
      <c r="AK919" s="19" t="s">
        <v>68</v>
      </c>
      <c r="AL919" s="19" t="s">
        <v>68</v>
      </c>
    </row>
    <row r="920">
      <c r="A920" s="14"/>
      <c r="B920" s="14"/>
      <c r="C920" s="14"/>
      <c r="D920" s="14"/>
      <c r="E920" s="14"/>
      <c r="F920" s="23" t="str">
        <f t="array" ref="F920">IF(G920="","",XLOOKUP(G920,selector_07,selector_07_ids,""))</f>
        <v/>
      </c>
      <c r="G920" s="25"/>
      <c r="H920" s="14"/>
      <c r="I920" s="27"/>
      <c r="J920" s="27"/>
      <c r="K920" s="27"/>
      <c r="L920" s="14"/>
      <c r="M920" s="14"/>
      <c r="AK920" s="19" t="s">
        <v>68</v>
      </c>
      <c r="AL920" s="19" t="s">
        <v>68</v>
      </c>
    </row>
    <row r="921">
      <c r="A921" s="14"/>
      <c r="B921" s="14"/>
      <c r="C921" s="14"/>
      <c r="D921" s="14"/>
      <c r="E921" s="14"/>
      <c r="F921" s="23" t="str">
        <f t="array" ref="F921">IF(G921="","",XLOOKUP(G921,selector_07,selector_07_ids,""))</f>
        <v/>
      </c>
      <c r="G921" s="25"/>
      <c r="H921" s="14"/>
      <c r="I921" s="27"/>
      <c r="J921" s="27"/>
      <c r="K921" s="27"/>
      <c r="L921" s="14"/>
      <c r="M921" s="14"/>
      <c r="AK921" s="19" t="s">
        <v>68</v>
      </c>
      <c r="AL921" s="19" t="s">
        <v>68</v>
      </c>
    </row>
    <row r="922">
      <c r="A922" s="14"/>
      <c r="B922" s="14"/>
      <c r="C922" s="14"/>
      <c r="D922" s="14"/>
      <c r="E922" s="14"/>
      <c r="F922" s="23" t="str">
        <f t="array" ref="F922">IF(G922="","",XLOOKUP(G922,selector_07,selector_07_ids,""))</f>
        <v/>
      </c>
      <c r="G922" s="25"/>
      <c r="H922" s="14"/>
      <c r="I922" s="27"/>
      <c r="J922" s="27"/>
      <c r="K922" s="27"/>
      <c r="L922" s="14"/>
      <c r="M922" s="14"/>
      <c r="AK922" s="19" t="s">
        <v>68</v>
      </c>
      <c r="AL922" s="19" t="s">
        <v>68</v>
      </c>
    </row>
    <row r="923">
      <c r="A923" s="14"/>
      <c r="B923" s="14"/>
      <c r="C923" s="14"/>
      <c r="D923" s="14"/>
      <c r="E923" s="14"/>
      <c r="F923" s="23" t="str">
        <f t="array" ref="F923">IF(G923="","",XLOOKUP(G923,selector_07,selector_07_ids,""))</f>
        <v/>
      </c>
      <c r="G923" s="25"/>
      <c r="H923" s="14"/>
      <c r="I923" s="27"/>
      <c r="J923" s="27"/>
      <c r="K923" s="27"/>
      <c r="L923" s="14"/>
      <c r="M923" s="14"/>
      <c r="AK923" s="19" t="s">
        <v>68</v>
      </c>
      <c r="AL923" s="19" t="s">
        <v>68</v>
      </c>
    </row>
    <row r="924">
      <c r="A924" s="14"/>
      <c r="B924" s="14"/>
      <c r="C924" s="14"/>
      <c r="D924" s="14"/>
      <c r="E924" s="14"/>
      <c r="F924" s="23" t="str">
        <f t="array" ref="F924">IF(G924="","",XLOOKUP(G924,selector_07,selector_07_ids,""))</f>
        <v/>
      </c>
      <c r="G924" s="25"/>
      <c r="H924" s="14"/>
      <c r="I924" s="27"/>
      <c r="J924" s="27"/>
      <c r="K924" s="27"/>
      <c r="L924" s="14"/>
      <c r="M924" s="14"/>
      <c r="AK924" s="19" t="s">
        <v>68</v>
      </c>
      <c r="AL924" s="19" t="s">
        <v>68</v>
      </c>
    </row>
    <row r="925">
      <c r="A925" s="14"/>
      <c r="B925" s="14"/>
      <c r="C925" s="14"/>
      <c r="D925" s="14"/>
      <c r="E925" s="14"/>
      <c r="F925" s="23" t="str">
        <f t="array" ref="F925">IF(G925="","",XLOOKUP(G925,selector_07,selector_07_ids,""))</f>
        <v/>
      </c>
      <c r="G925" s="25"/>
      <c r="H925" s="14"/>
      <c r="I925" s="27"/>
      <c r="J925" s="27"/>
      <c r="K925" s="27"/>
      <c r="L925" s="14"/>
      <c r="M925" s="14"/>
      <c r="AK925" s="19" t="s">
        <v>68</v>
      </c>
      <c r="AL925" s="19" t="s">
        <v>68</v>
      </c>
    </row>
    <row r="926">
      <c r="A926" s="14"/>
      <c r="B926" s="14"/>
      <c r="C926" s="14"/>
      <c r="D926" s="14"/>
      <c r="E926" s="14"/>
      <c r="F926" s="23" t="str">
        <f t="array" ref="F926">IF(G926="","",XLOOKUP(G926,selector_07,selector_07_ids,""))</f>
        <v/>
      </c>
      <c r="G926" s="25"/>
      <c r="H926" s="14"/>
      <c r="I926" s="27"/>
      <c r="J926" s="27"/>
      <c r="K926" s="27"/>
      <c r="L926" s="14"/>
      <c r="M926" s="14"/>
      <c r="AK926" s="19" t="s">
        <v>68</v>
      </c>
      <c r="AL926" s="19" t="s">
        <v>68</v>
      </c>
    </row>
    <row r="927">
      <c r="A927" s="14"/>
      <c r="B927" s="14"/>
      <c r="C927" s="14"/>
      <c r="D927" s="14"/>
      <c r="E927" s="14"/>
      <c r="F927" s="23" t="str">
        <f t="array" ref="F927">IF(G927="","",XLOOKUP(G927,selector_07,selector_07_ids,""))</f>
        <v/>
      </c>
      <c r="G927" s="25"/>
      <c r="H927" s="14"/>
      <c r="I927" s="27"/>
      <c r="J927" s="27"/>
      <c r="K927" s="27"/>
      <c r="L927" s="14"/>
      <c r="M927" s="14"/>
      <c r="AK927" s="19" t="s">
        <v>68</v>
      </c>
      <c r="AL927" s="19" t="s">
        <v>68</v>
      </c>
    </row>
    <row r="928">
      <c r="A928" s="14"/>
      <c r="B928" s="14"/>
      <c r="C928" s="14"/>
      <c r="D928" s="14"/>
      <c r="E928" s="14"/>
      <c r="F928" s="23" t="str">
        <f t="array" ref="F928">IF(G928="","",XLOOKUP(G928,selector_07,selector_07_ids,""))</f>
        <v/>
      </c>
      <c r="G928" s="25"/>
      <c r="H928" s="14"/>
      <c r="I928" s="27"/>
      <c r="J928" s="27"/>
      <c r="K928" s="27"/>
      <c r="L928" s="14"/>
      <c r="M928" s="14"/>
      <c r="AK928" s="19" t="s">
        <v>68</v>
      </c>
      <c r="AL928" s="19" t="s">
        <v>68</v>
      </c>
    </row>
    <row r="929">
      <c r="A929" s="14"/>
      <c r="B929" s="14"/>
      <c r="C929" s="14"/>
      <c r="D929" s="14"/>
      <c r="E929" s="14"/>
      <c r="F929" s="23" t="str">
        <f t="array" ref="F929">IF(G929="","",XLOOKUP(G929,selector_07,selector_07_ids,""))</f>
        <v/>
      </c>
      <c r="G929" s="25"/>
      <c r="H929" s="14"/>
      <c r="I929" s="27"/>
      <c r="J929" s="27"/>
      <c r="K929" s="27"/>
      <c r="L929" s="14"/>
      <c r="M929" s="14"/>
      <c r="AK929" s="19" t="s">
        <v>68</v>
      </c>
      <c r="AL929" s="19" t="s">
        <v>68</v>
      </c>
    </row>
    <row r="930">
      <c r="A930" s="14"/>
      <c r="B930" s="14"/>
      <c r="C930" s="14"/>
      <c r="D930" s="14"/>
      <c r="E930" s="14"/>
      <c r="F930" s="23" t="str">
        <f t="array" ref="F930">IF(G930="","",XLOOKUP(G930,selector_07,selector_07_ids,""))</f>
        <v/>
      </c>
      <c r="G930" s="25"/>
      <c r="H930" s="14"/>
      <c r="I930" s="27"/>
      <c r="J930" s="27"/>
      <c r="K930" s="27"/>
      <c r="L930" s="14"/>
      <c r="M930" s="14"/>
      <c r="AK930" s="19" t="s">
        <v>68</v>
      </c>
      <c r="AL930" s="19" t="s">
        <v>68</v>
      </c>
    </row>
    <row r="931">
      <c r="A931" s="14"/>
      <c r="B931" s="14"/>
      <c r="C931" s="14"/>
      <c r="D931" s="14"/>
      <c r="E931" s="14"/>
      <c r="F931" s="23" t="str">
        <f t="array" ref="F931">IF(G931="","",XLOOKUP(G931,selector_07,selector_07_ids,""))</f>
        <v/>
      </c>
      <c r="G931" s="25"/>
      <c r="H931" s="14"/>
      <c r="I931" s="27"/>
      <c r="J931" s="27"/>
      <c r="K931" s="27"/>
      <c r="L931" s="14"/>
      <c r="M931" s="14"/>
      <c r="AK931" s="19" t="s">
        <v>68</v>
      </c>
      <c r="AL931" s="19" t="s">
        <v>68</v>
      </c>
    </row>
    <row r="932">
      <c r="A932" s="14"/>
      <c r="B932" s="14"/>
      <c r="C932" s="14"/>
      <c r="D932" s="14"/>
      <c r="E932" s="14"/>
      <c r="F932" s="23" t="str">
        <f t="array" ref="F932">IF(G932="","",XLOOKUP(G932,selector_07,selector_07_ids,""))</f>
        <v/>
      </c>
      <c r="G932" s="25"/>
      <c r="H932" s="14"/>
      <c r="I932" s="27"/>
      <c r="J932" s="27"/>
      <c r="K932" s="27"/>
      <c r="L932" s="14"/>
      <c r="M932" s="14"/>
      <c r="AK932" s="19" t="s">
        <v>68</v>
      </c>
      <c r="AL932" s="19" t="s">
        <v>68</v>
      </c>
    </row>
    <row r="933">
      <c r="A933" s="14"/>
      <c r="B933" s="14"/>
      <c r="C933" s="14"/>
      <c r="D933" s="14"/>
      <c r="E933" s="14"/>
      <c r="F933" s="23" t="str">
        <f t="array" ref="F933">IF(G933="","",XLOOKUP(G933,selector_07,selector_07_ids,""))</f>
        <v/>
      </c>
      <c r="G933" s="25"/>
      <c r="H933" s="14"/>
      <c r="I933" s="27"/>
      <c r="J933" s="27"/>
      <c r="K933" s="27"/>
      <c r="L933" s="14"/>
      <c r="M933" s="14"/>
      <c r="AK933" s="19" t="s">
        <v>68</v>
      </c>
      <c r="AL933" s="19" t="s">
        <v>68</v>
      </c>
    </row>
    <row r="934">
      <c r="A934" s="14"/>
      <c r="B934" s="14"/>
      <c r="C934" s="14"/>
      <c r="D934" s="14"/>
      <c r="E934" s="14"/>
      <c r="F934" s="23" t="str">
        <f t="array" ref="F934">IF(G934="","",XLOOKUP(G934,selector_07,selector_07_ids,""))</f>
        <v/>
      </c>
      <c r="G934" s="25"/>
      <c r="H934" s="14"/>
      <c r="I934" s="27"/>
      <c r="J934" s="27"/>
      <c r="K934" s="27"/>
      <c r="L934" s="14"/>
      <c r="M934" s="14"/>
      <c r="AK934" s="19" t="s">
        <v>68</v>
      </c>
      <c r="AL934" s="19" t="s">
        <v>68</v>
      </c>
    </row>
    <row r="935">
      <c r="A935" s="14"/>
      <c r="B935" s="14"/>
      <c r="C935" s="14"/>
      <c r="D935" s="14"/>
      <c r="E935" s="14"/>
      <c r="F935" s="23" t="str">
        <f t="array" ref="F935">IF(G935="","",XLOOKUP(G935,selector_07,selector_07_ids,""))</f>
        <v/>
      </c>
      <c r="G935" s="25"/>
      <c r="H935" s="14"/>
      <c r="I935" s="27"/>
      <c r="J935" s="27"/>
      <c r="K935" s="27"/>
      <c r="L935" s="14"/>
      <c r="M935" s="14"/>
      <c r="AK935" s="19" t="s">
        <v>68</v>
      </c>
      <c r="AL935" s="19" t="s">
        <v>68</v>
      </c>
    </row>
    <row r="936">
      <c r="A936" s="14"/>
      <c r="B936" s="14"/>
      <c r="C936" s="14"/>
      <c r="D936" s="14"/>
      <c r="E936" s="14"/>
      <c r="F936" s="23" t="str">
        <f t="array" ref="F936">IF(G936="","",XLOOKUP(G936,selector_07,selector_07_ids,""))</f>
        <v/>
      </c>
      <c r="G936" s="25"/>
      <c r="H936" s="14"/>
      <c r="I936" s="27"/>
      <c r="J936" s="27"/>
      <c r="K936" s="27"/>
      <c r="L936" s="14"/>
      <c r="M936" s="14"/>
      <c r="AK936" s="19" t="s">
        <v>68</v>
      </c>
      <c r="AL936" s="19" t="s">
        <v>68</v>
      </c>
    </row>
    <row r="937">
      <c r="A937" s="14"/>
      <c r="B937" s="14"/>
      <c r="C937" s="14"/>
      <c r="D937" s="14"/>
      <c r="E937" s="14"/>
      <c r="F937" s="23" t="str">
        <f t="array" ref="F937">IF(G937="","",XLOOKUP(G937,selector_07,selector_07_ids,""))</f>
        <v/>
      </c>
      <c r="G937" s="25"/>
      <c r="H937" s="14"/>
      <c r="I937" s="27"/>
      <c r="J937" s="27"/>
      <c r="K937" s="27"/>
      <c r="L937" s="14"/>
      <c r="M937" s="14"/>
      <c r="AK937" s="19" t="s">
        <v>68</v>
      </c>
      <c r="AL937" s="19" t="s">
        <v>68</v>
      </c>
    </row>
    <row r="938">
      <c r="A938" s="14"/>
      <c r="B938" s="14"/>
      <c r="C938" s="14"/>
      <c r="D938" s="14"/>
      <c r="E938" s="14"/>
      <c r="F938" s="23" t="str">
        <f t="array" ref="F938">IF(G938="","",XLOOKUP(G938,selector_07,selector_07_ids,""))</f>
        <v/>
      </c>
      <c r="G938" s="25"/>
      <c r="H938" s="14"/>
      <c r="I938" s="27"/>
      <c r="J938" s="27"/>
      <c r="K938" s="27"/>
      <c r="L938" s="14"/>
      <c r="M938" s="14"/>
      <c r="AK938" s="19" t="s">
        <v>68</v>
      </c>
      <c r="AL938" s="19" t="s">
        <v>68</v>
      </c>
    </row>
    <row r="939">
      <c r="A939" s="14"/>
      <c r="B939" s="14"/>
      <c r="C939" s="14"/>
      <c r="D939" s="14"/>
      <c r="E939" s="14"/>
      <c r="F939" s="23" t="str">
        <f t="array" ref="F939">IF(G939="","",XLOOKUP(G939,selector_07,selector_07_ids,""))</f>
        <v/>
      </c>
      <c r="G939" s="25"/>
      <c r="H939" s="14"/>
      <c r="I939" s="27"/>
      <c r="J939" s="27"/>
      <c r="K939" s="27"/>
      <c r="L939" s="14"/>
      <c r="M939" s="14"/>
      <c r="AK939" s="19" t="s">
        <v>68</v>
      </c>
      <c r="AL939" s="19" t="s">
        <v>68</v>
      </c>
    </row>
    <row r="940">
      <c r="A940" s="14"/>
      <c r="B940" s="14"/>
      <c r="C940" s="14"/>
      <c r="D940" s="14"/>
      <c r="E940" s="14"/>
      <c r="F940" s="23" t="str">
        <f t="array" ref="F940">IF(G940="","",XLOOKUP(G940,selector_07,selector_07_ids,""))</f>
        <v/>
      </c>
      <c r="G940" s="25"/>
      <c r="H940" s="14"/>
      <c r="I940" s="27"/>
      <c r="J940" s="27"/>
      <c r="K940" s="27"/>
      <c r="L940" s="14"/>
      <c r="M940" s="14"/>
      <c r="AK940" s="19" t="s">
        <v>68</v>
      </c>
      <c r="AL940" s="19" t="s">
        <v>68</v>
      </c>
    </row>
    <row r="941">
      <c r="A941" s="14"/>
      <c r="B941" s="14"/>
      <c r="C941" s="14"/>
      <c r="D941" s="14"/>
      <c r="E941" s="14"/>
      <c r="F941" s="23" t="str">
        <f t="array" ref="F941">IF(G941="","",XLOOKUP(G941,selector_07,selector_07_ids,""))</f>
        <v/>
      </c>
      <c r="G941" s="25"/>
      <c r="H941" s="14"/>
      <c r="I941" s="27"/>
      <c r="J941" s="27"/>
      <c r="K941" s="27"/>
      <c r="L941" s="14"/>
      <c r="M941" s="14"/>
      <c r="AK941" s="19" t="s">
        <v>68</v>
      </c>
      <c r="AL941" s="19" t="s">
        <v>68</v>
      </c>
    </row>
    <row r="942">
      <c r="A942" s="14"/>
      <c r="B942" s="14"/>
      <c r="C942" s="14"/>
      <c r="D942" s="14"/>
      <c r="E942" s="14"/>
      <c r="F942" s="23" t="str">
        <f t="array" ref="F942">IF(G942="","",XLOOKUP(G942,selector_07,selector_07_ids,""))</f>
        <v/>
      </c>
      <c r="G942" s="25"/>
      <c r="H942" s="14"/>
      <c r="I942" s="27"/>
      <c r="J942" s="27"/>
      <c r="K942" s="27"/>
      <c r="L942" s="14"/>
      <c r="M942" s="14"/>
      <c r="AK942" s="19" t="s">
        <v>68</v>
      </c>
      <c r="AL942" s="19" t="s">
        <v>68</v>
      </c>
    </row>
    <row r="943">
      <c r="A943" s="14"/>
      <c r="B943" s="14"/>
      <c r="C943" s="14"/>
      <c r="D943" s="14"/>
      <c r="E943" s="14"/>
      <c r="F943" s="23" t="str">
        <f t="array" ref="F943">IF(G943="","",XLOOKUP(G943,selector_07,selector_07_ids,""))</f>
        <v/>
      </c>
      <c r="G943" s="25"/>
      <c r="H943" s="14"/>
      <c r="I943" s="27"/>
      <c r="J943" s="27"/>
      <c r="K943" s="27"/>
      <c r="L943" s="14"/>
      <c r="M943" s="14"/>
      <c r="AK943" s="19" t="s">
        <v>68</v>
      </c>
      <c r="AL943" s="19" t="s">
        <v>68</v>
      </c>
    </row>
    <row r="944">
      <c r="A944" s="14"/>
      <c r="B944" s="14"/>
      <c r="C944" s="14"/>
      <c r="D944" s="14"/>
      <c r="E944" s="14"/>
      <c r="F944" s="23" t="str">
        <f t="array" ref="F944">IF(G944="","",XLOOKUP(G944,selector_07,selector_07_ids,""))</f>
        <v/>
      </c>
      <c r="G944" s="25"/>
      <c r="H944" s="14"/>
      <c r="I944" s="27"/>
      <c r="J944" s="27"/>
      <c r="K944" s="27"/>
      <c r="L944" s="14"/>
      <c r="M944" s="14"/>
      <c r="AK944" s="19" t="s">
        <v>68</v>
      </c>
      <c r="AL944" s="19" t="s">
        <v>68</v>
      </c>
    </row>
    <row r="945">
      <c r="A945" s="14"/>
      <c r="B945" s="14"/>
      <c r="C945" s="14"/>
      <c r="D945" s="14"/>
      <c r="E945" s="14"/>
      <c r="F945" s="23" t="str">
        <f t="array" ref="F945">IF(G945="","",XLOOKUP(G945,selector_07,selector_07_ids,""))</f>
        <v/>
      </c>
      <c r="G945" s="25"/>
      <c r="H945" s="14"/>
      <c r="I945" s="27"/>
      <c r="J945" s="27"/>
      <c r="K945" s="27"/>
      <c r="L945" s="14"/>
      <c r="M945" s="14"/>
      <c r="AK945" s="19" t="s">
        <v>68</v>
      </c>
      <c r="AL945" s="19" t="s">
        <v>68</v>
      </c>
    </row>
    <row r="946">
      <c r="A946" s="14"/>
      <c r="B946" s="14"/>
      <c r="C946" s="14"/>
      <c r="D946" s="14"/>
      <c r="E946" s="14"/>
      <c r="F946" s="23" t="str">
        <f t="array" ref="F946">IF(G946="","",XLOOKUP(G946,selector_07,selector_07_ids,""))</f>
        <v/>
      </c>
      <c r="G946" s="25"/>
      <c r="H946" s="14"/>
      <c r="I946" s="27"/>
      <c r="J946" s="27"/>
      <c r="K946" s="27"/>
      <c r="L946" s="14"/>
      <c r="M946" s="14"/>
      <c r="AK946" s="19" t="s">
        <v>68</v>
      </c>
      <c r="AL946" s="19" t="s">
        <v>68</v>
      </c>
    </row>
    <row r="947">
      <c r="A947" s="14"/>
      <c r="B947" s="14"/>
      <c r="C947" s="14"/>
      <c r="D947" s="14"/>
      <c r="E947" s="14"/>
      <c r="F947" s="23" t="str">
        <f t="array" ref="F947">IF(G947="","",XLOOKUP(G947,selector_07,selector_07_ids,""))</f>
        <v/>
      </c>
      <c r="G947" s="25"/>
      <c r="H947" s="14"/>
      <c r="I947" s="27"/>
      <c r="J947" s="27"/>
      <c r="K947" s="27"/>
      <c r="L947" s="14"/>
      <c r="M947" s="14"/>
      <c r="AK947" s="19" t="s">
        <v>68</v>
      </c>
      <c r="AL947" s="19" t="s">
        <v>68</v>
      </c>
    </row>
    <row r="948">
      <c r="A948" s="14"/>
      <c r="B948" s="14"/>
      <c r="C948" s="14"/>
      <c r="D948" s="14"/>
      <c r="E948" s="14"/>
      <c r="F948" s="23" t="str">
        <f t="array" ref="F948">IF(G948="","",XLOOKUP(G948,selector_07,selector_07_ids,""))</f>
        <v/>
      </c>
      <c r="G948" s="25"/>
      <c r="H948" s="14"/>
      <c r="I948" s="27"/>
      <c r="J948" s="27"/>
      <c r="K948" s="27"/>
      <c r="L948" s="14"/>
      <c r="M948" s="14"/>
      <c r="AK948" s="19" t="s">
        <v>68</v>
      </c>
      <c r="AL948" s="19" t="s">
        <v>68</v>
      </c>
    </row>
    <row r="949">
      <c r="A949" s="14"/>
      <c r="B949" s="14"/>
      <c r="C949" s="14"/>
      <c r="D949" s="14"/>
      <c r="E949" s="14"/>
      <c r="F949" s="23" t="str">
        <f t="array" ref="F949">IF(G949="","",XLOOKUP(G949,selector_07,selector_07_ids,""))</f>
        <v/>
      </c>
      <c r="G949" s="25"/>
      <c r="H949" s="14"/>
      <c r="I949" s="27"/>
      <c r="J949" s="27"/>
      <c r="K949" s="27"/>
      <c r="L949" s="14"/>
      <c r="M949" s="14"/>
      <c r="AK949" s="19" t="s">
        <v>68</v>
      </c>
      <c r="AL949" s="19" t="s">
        <v>68</v>
      </c>
    </row>
    <row r="950">
      <c r="A950" s="14"/>
      <c r="B950" s="14"/>
      <c r="C950" s="14"/>
      <c r="D950" s="14"/>
      <c r="E950" s="14"/>
      <c r="F950" s="23" t="str">
        <f t="array" ref="F950">IF(G950="","",XLOOKUP(G950,selector_07,selector_07_ids,""))</f>
        <v/>
      </c>
      <c r="G950" s="25"/>
      <c r="H950" s="14"/>
      <c r="I950" s="27"/>
      <c r="J950" s="27"/>
      <c r="K950" s="27"/>
      <c r="L950" s="14"/>
      <c r="M950" s="14"/>
      <c r="AK950" s="19" t="s">
        <v>68</v>
      </c>
      <c r="AL950" s="19" t="s">
        <v>68</v>
      </c>
    </row>
    <row r="951">
      <c r="A951" s="14"/>
      <c r="B951" s="14"/>
      <c r="C951" s="14"/>
      <c r="D951" s="14"/>
      <c r="E951" s="14"/>
      <c r="F951" s="23" t="str">
        <f t="array" ref="F951">IF(G951="","",XLOOKUP(G951,selector_07,selector_07_ids,""))</f>
        <v/>
      </c>
      <c r="G951" s="25"/>
      <c r="H951" s="14"/>
      <c r="I951" s="27"/>
      <c r="J951" s="27"/>
      <c r="K951" s="27"/>
      <c r="L951" s="14"/>
      <c r="M951" s="14"/>
      <c r="AK951" s="19" t="s">
        <v>68</v>
      </c>
      <c r="AL951" s="19" t="s">
        <v>68</v>
      </c>
    </row>
    <row r="952">
      <c r="A952" s="14"/>
      <c r="B952" s="14"/>
      <c r="C952" s="14"/>
      <c r="D952" s="14"/>
      <c r="E952" s="14"/>
      <c r="F952" s="23" t="str">
        <f t="array" ref="F952">IF(G952="","",XLOOKUP(G952,selector_07,selector_07_ids,""))</f>
        <v/>
      </c>
      <c r="G952" s="25"/>
      <c r="H952" s="14"/>
      <c r="I952" s="27"/>
      <c r="J952" s="27"/>
      <c r="K952" s="27"/>
      <c r="L952" s="14"/>
      <c r="M952" s="14"/>
      <c r="AK952" s="19" t="s">
        <v>68</v>
      </c>
      <c r="AL952" s="19" t="s">
        <v>68</v>
      </c>
    </row>
    <row r="953">
      <c r="A953" s="14"/>
      <c r="B953" s="14"/>
      <c r="C953" s="14"/>
      <c r="D953" s="14"/>
      <c r="E953" s="14"/>
      <c r="F953" s="23" t="str">
        <f t="array" ref="F953">IF(G953="","",XLOOKUP(G953,selector_07,selector_07_ids,""))</f>
        <v/>
      </c>
      <c r="G953" s="25"/>
      <c r="H953" s="14"/>
      <c r="I953" s="27"/>
      <c r="J953" s="27"/>
      <c r="K953" s="27"/>
      <c r="L953" s="14"/>
      <c r="M953" s="14"/>
      <c r="AK953" s="19" t="s">
        <v>68</v>
      </c>
      <c r="AL953" s="19" t="s">
        <v>68</v>
      </c>
    </row>
    <row r="954">
      <c r="A954" s="14"/>
      <c r="B954" s="14"/>
      <c r="C954" s="14"/>
      <c r="D954" s="14"/>
      <c r="E954" s="14"/>
      <c r="F954" s="23" t="str">
        <f t="array" ref="F954">IF(G954="","",XLOOKUP(G954,selector_07,selector_07_ids,""))</f>
        <v/>
      </c>
      <c r="G954" s="25"/>
      <c r="H954" s="14"/>
      <c r="I954" s="27"/>
      <c r="J954" s="27"/>
      <c r="K954" s="27"/>
      <c r="L954" s="14"/>
      <c r="M954" s="14"/>
      <c r="AK954" s="19" t="s">
        <v>68</v>
      </c>
      <c r="AL954" s="19" t="s">
        <v>68</v>
      </c>
    </row>
    <row r="955">
      <c r="A955" s="14"/>
      <c r="B955" s="14"/>
      <c r="C955" s="14"/>
      <c r="D955" s="14"/>
      <c r="E955" s="14"/>
      <c r="F955" s="23" t="str">
        <f t="array" ref="F955">IF(G955="","",XLOOKUP(G955,selector_07,selector_07_ids,""))</f>
        <v/>
      </c>
      <c r="G955" s="25"/>
      <c r="H955" s="14"/>
      <c r="I955" s="27"/>
      <c r="J955" s="27"/>
      <c r="K955" s="27"/>
      <c r="L955" s="14"/>
      <c r="M955" s="14"/>
      <c r="AK955" s="19" t="s">
        <v>68</v>
      </c>
      <c r="AL955" s="19" t="s">
        <v>68</v>
      </c>
    </row>
    <row r="956">
      <c r="A956" s="14"/>
      <c r="B956" s="14"/>
      <c r="C956" s="14"/>
      <c r="D956" s="14"/>
      <c r="E956" s="14"/>
      <c r="F956" s="23" t="str">
        <f t="array" ref="F956">IF(G956="","",XLOOKUP(G956,selector_07,selector_07_ids,""))</f>
        <v/>
      </c>
      <c r="G956" s="25"/>
      <c r="H956" s="14"/>
      <c r="I956" s="27"/>
      <c r="J956" s="27"/>
      <c r="K956" s="27"/>
      <c r="L956" s="14"/>
      <c r="M956" s="14"/>
      <c r="AK956" s="19" t="s">
        <v>68</v>
      </c>
      <c r="AL956" s="19" t="s">
        <v>68</v>
      </c>
    </row>
    <row r="957">
      <c r="A957" s="14"/>
      <c r="B957" s="14"/>
      <c r="C957" s="14"/>
      <c r="D957" s="14"/>
      <c r="E957" s="14"/>
      <c r="F957" s="23" t="str">
        <f t="array" ref="F957">IF(G957="","",XLOOKUP(G957,selector_07,selector_07_ids,""))</f>
        <v/>
      </c>
      <c r="G957" s="25"/>
      <c r="H957" s="14"/>
      <c r="I957" s="27"/>
      <c r="J957" s="27"/>
      <c r="K957" s="27"/>
      <c r="L957" s="14"/>
      <c r="M957" s="14"/>
      <c r="AK957" s="19" t="s">
        <v>68</v>
      </c>
      <c r="AL957" s="19" t="s">
        <v>68</v>
      </c>
    </row>
    <row r="958">
      <c r="A958" s="14"/>
      <c r="B958" s="14"/>
      <c r="C958" s="14"/>
      <c r="D958" s="14"/>
      <c r="E958" s="14"/>
      <c r="F958" s="23" t="str">
        <f t="array" ref="F958">IF(G958="","",XLOOKUP(G958,selector_07,selector_07_ids,""))</f>
        <v/>
      </c>
      <c r="G958" s="25"/>
      <c r="H958" s="14"/>
      <c r="I958" s="27"/>
      <c r="J958" s="27"/>
      <c r="K958" s="27"/>
      <c r="L958" s="14"/>
      <c r="M958" s="14"/>
      <c r="AK958" s="19" t="s">
        <v>68</v>
      </c>
      <c r="AL958" s="19" t="s">
        <v>68</v>
      </c>
    </row>
    <row r="959">
      <c r="A959" s="14"/>
      <c r="B959" s="14"/>
      <c r="C959" s="14"/>
      <c r="D959" s="14"/>
      <c r="E959" s="14"/>
      <c r="F959" s="23" t="str">
        <f t="array" ref="F959">IF(G959="","",XLOOKUP(G959,selector_07,selector_07_ids,""))</f>
        <v/>
      </c>
      <c r="G959" s="25"/>
      <c r="H959" s="14"/>
      <c r="I959" s="27"/>
      <c r="J959" s="27"/>
      <c r="K959" s="27"/>
      <c r="L959" s="14"/>
      <c r="M959" s="14"/>
      <c r="AK959" s="19" t="s">
        <v>68</v>
      </c>
      <c r="AL959" s="19" t="s">
        <v>68</v>
      </c>
    </row>
    <row r="960">
      <c r="A960" s="14"/>
      <c r="B960" s="14"/>
      <c r="C960" s="14"/>
      <c r="D960" s="14"/>
      <c r="E960" s="14"/>
      <c r="F960" s="23" t="str">
        <f t="array" ref="F960">IF(G960="","",XLOOKUP(G960,selector_07,selector_07_ids,""))</f>
        <v/>
      </c>
      <c r="G960" s="25"/>
      <c r="H960" s="14"/>
      <c r="I960" s="27"/>
      <c r="J960" s="27"/>
      <c r="K960" s="27"/>
      <c r="L960" s="14"/>
      <c r="M960" s="14"/>
      <c r="AK960" s="19" t="s">
        <v>68</v>
      </c>
      <c r="AL960" s="19" t="s">
        <v>68</v>
      </c>
    </row>
    <row r="961">
      <c r="A961" s="14"/>
      <c r="B961" s="14"/>
      <c r="C961" s="14"/>
      <c r="D961" s="14"/>
      <c r="E961" s="14"/>
      <c r="F961" s="23" t="str">
        <f t="array" ref="F961">IF(G961="","",XLOOKUP(G961,selector_07,selector_07_ids,""))</f>
        <v/>
      </c>
      <c r="G961" s="25"/>
      <c r="H961" s="14"/>
      <c r="I961" s="27"/>
      <c r="J961" s="27"/>
      <c r="K961" s="27"/>
      <c r="L961" s="14"/>
      <c r="M961" s="14"/>
      <c r="AK961" s="19" t="s">
        <v>68</v>
      </c>
      <c r="AL961" s="19" t="s">
        <v>68</v>
      </c>
    </row>
    <row r="962">
      <c r="A962" s="14"/>
      <c r="B962" s="14"/>
      <c r="C962" s="14"/>
      <c r="D962" s="14"/>
      <c r="E962" s="14"/>
      <c r="F962" s="23" t="str">
        <f t="array" ref="F962">IF(G962="","",XLOOKUP(G962,selector_07,selector_07_ids,""))</f>
        <v/>
      </c>
      <c r="G962" s="25"/>
      <c r="H962" s="14"/>
      <c r="I962" s="27"/>
      <c r="J962" s="27"/>
      <c r="K962" s="27"/>
      <c r="L962" s="14"/>
      <c r="M962" s="14"/>
      <c r="AK962" s="19" t="s">
        <v>68</v>
      </c>
      <c r="AL962" s="19" t="s">
        <v>68</v>
      </c>
    </row>
    <row r="963">
      <c r="A963" s="14"/>
      <c r="B963" s="14"/>
      <c r="C963" s="14"/>
      <c r="D963" s="14"/>
      <c r="E963" s="14"/>
      <c r="F963" s="23" t="str">
        <f t="array" ref="F963">IF(G963="","",XLOOKUP(G963,selector_07,selector_07_ids,""))</f>
        <v/>
      </c>
      <c r="G963" s="25"/>
      <c r="H963" s="14"/>
      <c r="I963" s="27"/>
      <c r="J963" s="27"/>
      <c r="K963" s="27"/>
      <c r="L963" s="14"/>
      <c r="M963" s="14"/>
      <c r="AK963" s="19" t="s">
        <v>68</v>
      </c>
      <c r="AL963" s="19" t="s">
        <v>68</v>
      </c>
    </row>
    <row r="964">
      <c r="A964" s="14"/>
      <c r="B964" s="14"/>
      <c r="C964" s="14"/>
      <c r="D964" s="14"/>
      <c r="E964" s="14"/>
      <c r="F964" s="23" t="str">
        <f t="array" ref="F964">IF(G964="","",XLOOKUP(G964,selector_07,selector_07_ids,""))</f>
        <v/>
      </c>
      <c r="G964" s="25"/>
      <c r="H964" s="14"/>
      <c r="I964" s="27"/>
      <c r="J964" s="27"/>
      <c r="K964" s="27"/>
      <c r="L964" s="14"/>
      <c r="M964" s="14"/>
      <c r="AK964" s="19" t="s">
        <v>68</v>
      </c>
      <c r="AL964" s="19" t="s">
        <v>68</v>
      </c>
    </row>
    <row r="965">
      <c r="A965" s="14"/>
      <c r="B965" s="14"/>
      <c r="C965" s="14"/>
      <c r="D965" s="14"/>
      <c r="E965" s="14"/>
      <c r="F965" s="23" t="str">
        <f t="array" ref="F965">IF(G965="","",XLOOKUP(G965,selector_07,selector_07_ids,""))</f>
        <v/>
      </c>
      <c r="G965" s="25"/>
      <c r="H965" s="14"/>
      <c r="I965" s="27"/>
      <c r="J965" s="27"/>
      <c r="K965" s="27"/>
      <c r="L965" s="14"/>
      <c r="M965" s="14"/>
      <c r="AK965" s="19" t="s">
        <v>68</v>
      </c>
      <c r="AL965" s="19" t="s">
        <v>68</v>
      </c>
    </row>
    <row r="966">
      <c r="A966" s="14"/>
      <c r="B966" s="14"/>
      <c r="C966" s="14"/>
      <c r="D966" s="14"/>
      <c r="E966" s="14"/>
      <c r="F966" s="23" t="str">
        <f t="array" ref="F966">IF(G966="","",XLOOKUP(G966,selector_07,selector_07_ids,""))</f>
        <v/>
      </c>
      <c r="G966" s="25"/>
      <c r="H966" s="14"/>
      <c r="I966" s="27"/>
      <c r="J966" s="27"/>
      <c r="K966" s="27"/>
      <c r="L966" s="14"/>
      <c r="M966" s="14"/>
      <c r="AK966" s="19" t="s">
        <v>68</v>
      </c>
      <c r="AL966" s="19" t="s">
        <v>68</v>
      </c>
    </row>
    <row r="967">
      <c r="A967" s="14"/>
      <c r="B967" s="14"/>
      <c r="C967" s="14"/>
      <c r="D967" s="14"/>
      <c r="E967" s="14"/>
      <c r="F967" s="23" t="str">
        <f t="array" ref="F967">IF(G967="","",XLOOKUP(G967,selector_07,selector_07_ids,""))</f>
        <v/>
      </c>
      <c r="G967" s="25"/>
      <c r="H967" s="14"/>
      <c r="I967" s="27"/>
      <c r="J967" s="27"/>
      <c r="K967" s="27"/>
      <c r="L967" s="14"/>
      <c r="M967" s="14"/>
      <c r="AK967" s="19" t="s">
        <v>68</v>
      </c>
      <c r="AL967" s="19" t="s">
        <v>68</v>
      </c>
    </row>
    <row r="968">
      <c r="A968" s="14"/>
      <c r="B968" s="14"/>
      <c r="C968" s="14"/>
      <c r="D968" s="14"/>
      <c r="E968" s="14"/>
      <c r="F968" s="23" t="str">
        <f t="array" ref="F968">IF(G968="","",XLOOKUP(G968,selector_07,selector_07_ids,""))</f>
        <v/>
      </c>
      <c r="G968" s="25"/>
      <c r="H968" s="14"/>
      <c r="I968" s="27"/>
      <c r="J968" s="27"/>
      <c r="K968" s="27"/>
      <c r="L968" s="14"/>
      <c r="M968" s="14"/>
      <c r="AK968" s="19" t="s">
        <v>68</v>
      </c>
      <c r="AL968" s="19" t="s">
        <v>68</v>
      </c>
    </row>
    <row r="969">
      <c r="A969" s="14"/>
      <c r="B969" s="14"/>
      <c r="C969" s="14"/>
      <c r="D969" s="14"/>
      <c r="E969" s="14"/>
      <c r="F969" s="23" t="str">
        <f t="array" ref="F969">IF(G969="","",XLOOKUP(G969,selector_07,selector_07_ids,""))</f>
        <v/>
      </c>
      <c r="G969" s="25"/>
      <c r="H969" s="14"/>
      <c r="I969" s="27"/>
      <c r="J969" s="27"/>
      <c r="K969" s="27"/>
      <c r="L969" s="14"/>
      <c r="M969" s="14"/>
      <c r="AK969" s="19" t="s">
        <v>68</v>
      </c>
      <c r="AL969" s="19" t="s">
        <v>68</v>
      </c>
    </row>
    <row r="970">
      <c r="A970" s="14"/>
      <c r="B970" s="14"/>
      <c r="C970" s="14"/>
      <c r="D970" s="14"/>
      <c r="E970" s="14"/>
      <c r="F970" s="23" t="str">
        <f t="array" ref="F970">IF(G970="","",XLOOKUP(G970,selector_07,selector_07_ids,""))</f>
        <v/>
      </c>
      <c r="G970" s="25"/>
      <c r="H970" s="14"/>
      <c r="I970" s="27"/>
      <c r="J970" s="27"/>
      <c r="K970" s="27"/>
      <c r="L970" s="14"/>
      <c r="M970" s="14"/>
      <c r="AK970" s="19" t="s">
        <v>68</v>
      </c>
      <c r="AL970" s="19" t="s">
        <v>68</v>
      </c>
    </row>
    <row r="971">
      <c r="A971" s="14"/>
      <c r="B971" s="14"/>
      <c r="C971" s="14"/>
      <c r="D971" s="14"/>
      <c r="E971" s="14"/>
      <c r="F971" s="23" t="str">
        <f t="array" ref="F971">IF(G971="","",XLOOKUP(G971,selector_07,selector_07_ids,""))</f>
        <v/>
      </c>
      <c r="G971" s="25"/>
      <c r="H971" s="14"/>
      <c r="I971" s="27"/>
      <c r="J971" s="27"/>
      <c r="K971" s="27"/>
      <c r="L971" s="14"/>
      <c r="M971" s="14"/>
      <c r="AK971" s="19" t="s">
        <v>68</v>
      </c>
      <c r="AL971" s="19" t="s">
        <v>68</v>
      </c>
    </row>
    <row r="972">
      <c r="A972" s="14"/>
      <c r="B972" s="14"/>
      <c r="C972" s="14"/>
      <c r="D972" s="14"/>
      <c r="E972" s="14"/>
      <c r="F972" s="23" t="str">
        <f t="array" ref="F972">IF(G972="","",XLOOKUP(G972,selector_07,selector_07_ids,""))</f>
        <v/>
      </c>
      <c r="G972" s="25"/>
      <c r="H972" s="14"/>
      <c r="I972" s="27"/>
      <c r="J972" s="27"/>
      <c r="K972" s="27"/>
      <c r="L972" s="14"/>
      <c r="M972" s="14"/>
      <c r="AK972" s="19" t="s">
        <v>68</v>
      </c>
      <c r="AL972" s="19" t="s">
        <v>68</v>
      </c>
    </row>
    <row r="973">
      <c r="A973" s="14"/>
      <c r="B973" s="14"/>
      <c r="C973" s="14"/>
      <c r="D973" s="14"/>
      <c r="E973" s="14"/>
      <c r="F973" s="23" t="str">
        <f t="array" ref="F973">IF(G973="","",XLOOKUP(G973,selector_07,selector_07_ids,""))</f>
        <v/>
      </c>
      <c r="G973" s="25"/>
      <c r="H973" s="14"/>
      <c r="I973" s="27"/>
      <c r="J973" s="27"/>
      <c r="K973" s="27"/>
      <c r="L973" s="14"/>
      <c r="M973" s="14"/>
      <c r="AK973" s="19" t="s">
        <v>68</v>
      </c>
      <c r="AL973" s="19" t="s">
        <v>68</v>
      </c>
    </row>
    <row r="974">
      <c r="A974" s="14"/>
      <c r="B974" s="14"/>
      <c r="C974" s="14"/>
      <c r="D974" s="14"/>
      <c r="E974" s="14"/>
      <c r="F974" s="23" t="str">
        <f t="array" ref="F974">IF(G974="","",XLOOKUP(G974,selector_07,selector_07_ids,""))</f>
        <v/>
      </c>
      <c r="G974" s="25"/>
      <c r="H974" s="14"/>
      <c r="I974" s="27"/>
      <c r="J974" s="27"/>
      <c r="K974" s="27"/>
      <c r="L974" s="14"/>
      <c r="M974" s="14"/>
      <c r="AK974" s="19" t="s">
        <v>68</v>
      </c>
      <c r="AL974" s="19" t="s">
        <v>68</v>
      </c>
    </row>
    <row r="975">
      <c r="A975" s="14"/>
      <c r="B975" s="14"/>
      <c r="C975" s="14"/>
      <c r="D975" s="14"/>
      <c r="E975" s="14"/>
      <c r="F975" s="23" t="str">
        <f t="array" ref="F975">IF(G975="","",XLOOKUP(G975,selector_07,selector_07_ids,""))</f>
        <v/>
      </c>
      <c r="G975" s="25"/>
      <c r="H975" s="14"/>
      <c r="I975" s="27"/>
      <c r="J975" s="27"/>
      <c r="K975" s="27"/>
      <c r="L975" s="14"/>
      <c r="M975" s="14"/>
      <c r="AK975" s="19" t="s">
        <v>68</v>
      </c>
      <c r="AL975" s="19" t="s">
        <v>68</v>
      </c>
    </row>
    <row r="976">
      <c r="A976" s="14"/>
      <c r="B976" s="14"/>
      <c r="C976" s="14"/>
      <c r="D976" s="14"/>
      <c r="E976" s="14"/>
      <c r="F976" s="23" t="str">
        <f t="array" ref="F976">IF(G976="","",XLOOKUP(G976,selector_07,selector_07_ids,""))</f>
        <v/>
      </c>
      <c r="G976" s="25"/>
      <c r="H976" s="14"/>
      <c r="I976" s="27"/>
      <c r="J976" s="27"/>
      <c r="K976" s="27"/>
      <c r="L976" s="14"/>
      <c r="M976" s="14"/>
      <c r="AK976" s="19" t="s">
        <v>68</v>
      </c>
      <c r="AL976" s="19" t="s">
        <v>68</v>
      </c>
    </row>
    <row r="977">
      <c r="A977" s="14"/>
      <c r="B977" s="14"/>
      <c r="C977" s="14"/>
      <c r="D977" s="14"/>
      <c r="E977" s="14"/>
      <c r="F977" s="23" t="str">
        <f t="array" ref="F977">IF(G977="","",XLOOKUP(G977,selector_07,selector_07_ids,""))</f>
        <v/>
      </c>
      <c r="G977" s="25"/>
      <c r="H977" s="14"/>
      <c r="I977" s="27"/>
      <c r="J977" s="27"/>
      <c r="K977" s="27"/>
      <c r="L977" s="14"/>
      <c r="M977" s="14"/>
      <c r="AK977" s="19" t="s">
        <v>68</v>
      </c>
      <c r="AL977" s="19" t="s">
        <v>68</v>
      </c>
    </row>
    <row r="978">
      <c r="A978" s="14"/>
      <c r="B978" s="14"/>
      <c r="C978" s="14"/>
      <c r="D978" s="14"/>
      <c r="E978" s="14"/>
      <c r="F978" s="23" t="str">
        <f t="array" ref="F978">IF(G978="","",XLOOKUP(G978,selector_07,selector_07_ids,""))</f>
        <v/>
      </c>
      <c r="G978" s="25"/>
      <c r="H978" s="14"/>
      <c r="I978" s="27"/>
      <c r="J978" s="27"/>
      <c r="K978" s="27"/>
      <c r="L978" s="14"/>
      <c r="M978" s="14"/>
      <c r="AK978" s="19" t="s">
        <v>68</v>
      </c>
      <c r="AL978" s="19" t="s">
        <v>68</v>
      </c>
    </row>
    <row r="979">
      <c r="A979" s="14"/>
      <c r="B979" s="14"/>
      <c r="C979" s="14"/>
      <c r="D979" s="14"/>
      <c r="E979" s="14"/>
      <c r="F979" s="23" t="str">
        <f t="array" ref="F979">IF(G979="","",XLOOKUP(G979,selector_07,selector_07_ids,""))</f>
        <v/>
      </c>
      <c r="G979" s="25"/>
      <c r="H979" s="14"/>
      <c r="I979" s="27"/>
      <c r="J979" s="27"/>
      <c r="K979" s="27"/>
      <c r="L979" s="14"/>
      <c r="M979" s="14"/>
      <c r="AK979" s="19" t="s">
        <v>68</v>
      </c>
      <c r="AL979" s="19" t="s">
        <v>68</v>
      </c>
    </row>
    <row r="980">
      <c r="A980" s="14"/>
      <c r="B980" s="14"/>
      <c r="C980" s="14"/>
      <c r="D980" s="14"/>
      <c r="E980" s="14"/>
      <c r="F980" s="23" t="str">
        <f t="array" ref="F980">IF(G980="","",XLOOKUP(G980,selector_07,selector_07_ids,""))</f>
        <v/>
      </c>
      <c r="G980" s="25"/>
      <c r="H980" s="14"/>
      <c r="I980" s="27"/>
      <c r="J980" s="27"/>
      <c r="K980" s="27"/>
      <c r="L980" s="14"/>
      <c r="M980" s="14"/>
      <c r="AK980" s="19" t="s">
        <v>68</v>
      </c>
      <c r="AL980" s="19" t="s">
        <v>68</v>
      </c>
    </row>
    <row r="981">
      <c r="A981" s="14"/>
      <c r="B981" s="14"/>
      <c r="C981" s="14"/>
      <c r="D981" s="14"/>
      <c r="E981" s="14"/>
      <c r="F981" s="23" t="str">
        <f t="array" ref="F981">IF(G981="","",XLOOKUP(G981,selector_07,selector_07_ids,""))</f>
        <v/>
      </c>
      <c r="G981" s="25"/>
      <c r="H981" s="14"/>
      <c r="I981" s="27"/>
      <c r="J981" s="27"/>
      <c r="K981" s="27"/>
      <c r="L981" s="14"/>
      <c r="M981" s="14"/>
      <c r="AK981" s="19" t="s">
        <v>68</v>
      </c>
      <c r="AL981" s="19" t="s">
        <v>68</v>
      </c>
    </row>
    <row r="982">
      <c r="A982" s="14"/>
      <c r="B982" s="14"/>
      <c r="C982" s="14"/>
      <c r="D982" s="14"/>
      <c r="E982" s="14"/>
      <c r="F982" s="23" t="str">
        <f t="array" ref="F982">IF(G982="","",XLOOKUP(G982,selector_07,selector_07_ids,""))</f>
        <v/>
      </c>
      <c r="G982" s="25"/>
      <c r="H982" s="14"/>
      <c r="I982" s="27"/>
      <c r="J982" s="27"/>
      <c r="K982" s="27"/>
      <c r="L982" s="14"/>
      <c r="M982" s="14"/>
      <c r="AK982" s="19" t="s">
        <v>68</v>
      </c>
      <c r="AL982" s="19" t="s">
        <v>68</v>
      </c>
    </row>
    <row r="983">
      <c r="A983" s="14"/>
      <c r="B983" s="14"/>
      <c r="C983" s="14"/>
      <c r="D983" s="14"/>
      <c r="E983" s="14"/>
      <c r="F983" s="23" t="str">
        <f t="array" ref="F983">IF(G983="","",XLOOKUP(G983,selector_07,selector_07_ids,""))</f>
        <v/>
      </c>
      <c r="G983" s="25"/>
      <c r="H983" s="14"/>
      <c r="I983" s="27"/>
      <c r="J983" s="27"/>
      <c r="K983" s="27"/>
      <c r="L983" s="14"/>
      <c r="M983" s="14"/>
      <c r="AK983" s="19" t="s">
        <v>68</v>
      </c>
      <c r="AL983" s="19" t="s">
        <v>68</v>
      </c>
    </row>
    <row r="984">
      <c r="A984" s="14"/>
      <c r="B984" s="14"/>
      <c r="C984" s="14"/>
      <c r="D984" s="14"/>
      <c r="E984" s="14"/>
      <c r="F984" s="23" t="str">
        <f t="array" ref="F984">IF(G984="","",XLOOKUP(G984,selector_07,selector_07_ids,""))</f>
        <v/>
      </c>
      <c r="G984" s="25"/>
      <c r="H984" s="14"/>
      <c r="I984" s="27"/>
      <c r="J984" s="27"/>
      <c r="K984" s="27"/>
      <c r="L984" s="14"/>
      <c r="M984" s="14"/>
      <c r="AK984" s="19" t="s">
        <v>68</v>
      </c>
      <c r="AL984" s="19" t="s">
        <v>68</v>
      </c>
    </row>
    <row r="985">
      <c r="A985" s="14"/>
      <c r="B985" s="14"/>
      <c r="C985" s="14"/>
      <c r="D985" s="14"/>
      <c r="E985" s="14"/>
      <c r="F985" s="23" t="str">
        <f t="array" ref="F985">IF(G985="","",XLOOKUP(G985,selector_07,selector_07_ids,""))</f>
        <v/>
      </c>
      <c r="G985" s="25"/>
      <c r="H985" s="14"/>
      <c r="I985" s="27"/>
      <c r="J985" s="27"/>
      <c r="K985" s="27"/>
      <c r="L985" s="14"/>
      <c r="M985" s="14"/>
      <c r="AK985" s="19" t="s">
        <v>68</v>
      </c>
      <c r="AL985" s="19" t="s">
        <v>68</v>
      </c>
    </row>
    <row r="986">
      <c r="A986" s="14"/>
      <c r="B986" s="14"/>
      <c r="C986" s="14"/>
      <c r="D986" s="14"/>
      <c r="E986" s="14"/>
      <c r="F986" s="23" t="str">
        <f t="array" ref="F986">IF(G986="","",XLOOKUP(G986,selector_07,selector_07_ids,""))</f>
        <v/>
      </c>
      <c r="G986" s="25"/>
      <c r="H986" s="14"/>
      <c r="I986" s="27"/>
      <c r="J986" s="27"/>
      <c r="K986" s="27"/>
      <c r="L986" s="14"/>
      <c r="M986" s="14"/>
      <c r="AK986" s="19" t="s">
        <v>68</v>
      </c>
      <c r="AL986" s="19" t="s">
        <v>68</v>
      </c>
    </row>
    <row r="987">
      <c r="A987" s="14"/>
      <c r="B987" s="14"/>
      <c r="C987" s="14"/>
      <c r="D987" s="14"/>
      <c r="E987" s="14"/>
      <c r="F987" s="23" t="str">
        <f t="array" ref="F987">IF(G987="","",XLOOKUP(G987,selector_07,selector_07_ids,""))</f>
        <v/>
      </c>
      <c r="G987" s="25"/>
      <c r="H987" s="14"/>
      <c r="I987" s="27"/>
      <c r="J987" s="27"/>
      <c r="K987" s="27"/>
      <c r="L987" s="14"/>
      <c r="M987" s="14"/>
      <c r="AK987" s="19" t="s">
        <v>68</v>
      </c>
      <c r="AL987" s="19" t="s">
        <v>68</v>
      </c>
    </row>
    <row r="988">
      <c r="A988" s="14"/>
      <c r="B988" s="14"/>
      <c r="C988" s="14"/>
      <c r="D988" s="14"/>
      <c r="E988" s="14"/>
      <c r="F988" s="23" t="str">
        <f t="array" ref="F988">IF(G988="","",XLOOKUP(G988,selector_07,selector_07_ids,""))</f>
        <v/>
      </c>
      <c r="G988" s="25"/>
      <c r="H988" s="14"/>
      <c r="I988" s="27"/>
      <c r="J988" s="27"/>
      <c r="K988" s="27"/>
      <c r="L988" s="14"/>
      <c r="M988" s="14"/>
      <c r="AK988" s="19" t="s">
        <v>68</v>
      </c>
      <c r="AL988" s="19" t="s">
        <v>68</v>
      </c>
    </row>
    <row r="989">
      <c r="A989" s="14"/>
      <c r="B989" s="14"/>
      <c r="C989" s="14"/>
      <c r="D989" s="14"/>
      <c r="E989" s="14"/>
      <c r="F989" s="23" t="str">
        <f t="array" ref="F989">IF(G989="","",XLOOKUP(G989,selector_07,selector_07_ids,""))</f>
        <v/>
      </c>
      <c r="G989" s="25"/>
      <c r="H989" s="14"/>
      <c r="I989" s="27"/>
      <c r="J989" s="27"/>
      <c r="K989" s="27"/>
      <c r="L989" s="14"/>
      <c r="M989" s="14"/>
      <c r="AK989" s="19" t="s">
        <v>68</v>
      </c>
      <c r="AL989" s="19" t="s">
        <v>68</v>
      </c>
    </row>
    <row r="990">
      <c r="A990" s="14"/>
      <c r="B990" s="14"/>
      <c r="C990" s="14"/>
      <c r="D990" s="14"/>
      <c r="E990" s="14"/>
      <c r="F990" s="23" t="str">
        <f t="array" ref="F990">IF(G990="","",XLOOKUP(G990,selector_07,selector_07_ids,""))</f>
        <v/>
      </c>
      <c r="G990" s="25"/>
      <c r="H990" s="14"/>
      <c r="I990" s="27"/>
      <c r="J990" s="27"/>
      <c r="K990" s="27"/>
      <c r="L990" s="14"/>
      <c r="M990" s="14"/>
      <c r="AK990" s="19" t="s">
        <v>68</v>
      </c>
      <c r="AL990" s="19" t="s">
        <v>68</v>
      </c>
    </row>
    <row r="991">
      <c r="A991" s="14"/>
      <c r="B991" s="14"/>
      <c r="C991" s="14"/>
      <c r="D991" s="14"/>
      <c r="E991" s="14"/>
      <c r="F991" s="23" t="str">
        <f t="array" ref="F991">IF(G991="","",XLOOKUP(G991,selector_07,selector_07_ids,""))</f>
        <v/>
      </c>
      <c r="G991" s="25"/>
      <c r="H991" s="14"/>
      <c r="I991" s="27"/>
      <c r="J991" s="27"/>
      <c r="K991" s="27"/>
      <c r="L991" s="14"/>
      <c r="M991" s="14"/>
      <c r="AK991" s="19" t="s">
        <v>68</v>
      </c>
      <c r="AL991" s="19" t="s">
        <v>68</v>
      </c>
    </row>
    <row r="992">
      <c r="A992" s="14"/>
      <c r="B992" s="14"/>
      <c r="C992" s="14"/>
      <c r="D992" s="14"/>
      <c r="E992" s="14"/>
      <c r="F992" s="23" t="str">
        <f t="array" ref="F992">IF(G992="","",XLOOKUP(G992,selector_07,selector_07_ids,""))</f>
        <v/>
      </c>
      <c r="G992" s="25"/>
      <c r="H992" s="14"/>
      <c r="I992" s="27"/>
      <c r="J992" s="27"/>
      <c r="K992" s="27"/>
      <c r="L992" s="14"/>
      <c r="M992" s="14"/>
      <c r="AK992" s="19" t="s">
        <v>68</v>
      </c>
      <c r="AL992" s="19" t="s">
        <v>68</v>
      </c>
    </row>
    <row r="993">
      <c r="A993" s="14"/>
      <c r="B993" s="14"/>
      <c r="C993" s="14"/>
      <c r="D993" s="14"/>
      <c r="E993" s="14"/>
      <c r="F993" s="23" t="str">
        <f t="array" ref="F993">IF(G993="","",XLOOKUP(G993,selector_07,selector_07_ids,""))</f>
        <v/>
      </c>
      <c r="G993" s="25"/>
      <c r="H993" s="14"/>
      <c r="I993" s="27"/>
      <c r="J993" s="27"/>
      <c r="K993" s="27"/>
      <c r="L993" s="14"/>
      <c r="M993" s="14"/>
      <c r="AK993" s="19" t="s">
        <v>68</v>
      </c>
      <c r="AL993" s="19" t="s">
        <v>68</v>
      </c>
    </row>
    <row r="994">
      <c r="A994" s="14"/>
      <c r="B994" s="14"/>
      <c r="C994" s="14"/>
      <c r="D994" s="14"/>
      <c r="E994" s="14"/>
      <c r="F994" s="23" t="str">
        <f t="array" ref="F994">IF(G994="","",XLOOKUP(G994,selector_07,selector_07_ids,""))</f>
        <v/>
      </c>
      <c r="G994" s="25"/>
      <c r="H994" s="14"/>
      <c r="I994" s="27"/>
      <c r="J994" s="27"/>
      <c r="K994" s="27"/>
      <c r="L994" s="14"/>
      <c r="M994" s="14"/>
      <c r="AK994" s="19" t="s">
        <v>68</v>
      </c>
      <c r="AL994" s="19" t="s">
        <v>68</v>
      </c>
    </row>
    <row r="995">
      <c r="A995" s="14"/>
      <c r="B995" s="14"/>
      <c r="C995" s="14"/>
      <c r="D995" s="14"/>
      <c r="E995" s="14"/>
      <c r="F995" s="23" t="str">
        <f t="array" ref="F995">IF(G995="","",XLOOKUP(G995,selector_07,selector_07_ids,""))</f>
        <v/>
      </c>
      <c r="G995" s="25"/>
      <c r="H995" s="14"/>
      <c r="I995" s="27"/>
      <c r="J995" s="27"/>
      <c r="K995" s="27"/>
      <c r="L995" s="14"/>
      <c r="M995" s="14"/>
      <c r="AK995" s="19" t="s">
        <v>68</v>
      </c>
      <c r="AL995" s="19" t="s">
        <v>68</v>
      </c>
    </row>
    <row r="996">
      <c r="A996" s="14"/>
      <c r="B996" s="14"/>
      <c r="C996" s="14"/>
      <c r="D996" s="14"/>
      <c r="E996" s="14"/>
      <c r="F996" s="23" t="str">
        <f t="array" ref="F996">IF(G996="","",XLOOKUP(G996,selector_07,selector_07_ids,""))</f>
        <v/>
      </c>
      <c r="G996" s="25"/>
      <c r="H996" s="14"/>
      <c r="I996" s="27"/>
      <c r="J996" s="27"/>
      <c r="K996" s="27"/>
      <c r="L996" s="14"/>
      <c r="M996" s="14"/>
      <c r="AK996" s="19" t="s">
        <v>68</v>
      </c>
      <c r="AL996" s="19" t="s">
        <v>68</v>
      </c>
    </row>
    <row r="997">
      <c r="A997" s="14"/>
      <c r="B997" s="14"/>
      <c r="C997" s="14"/>
      <c r="D997" s="14"/>
      <c r="E997" s="14"/>
      <c r="F997" s="23" t="str">
        <f t="array" ref="F997">IF(G997="","",XLOOKUP(G997,selector_07,selector_07_ids,""))</f>
        <v/>
      </c>
      <c r="G997" s="25"/>
      <c r="H997" s="14"/>
      <c r="I997" s="27"/>
      <c r="J997" s="27"/>
      <c r="K997" s="27"/>
      <c r="L997" s="14"/>
      <c r="M997" s="14"/>
      <c r="AK997" s="19" t="s">
        <v>68</v>
      </c>
      <c r="AL997" s="19" t="s">
        <v>68</v>
      </c>
    </row>
    <row r="998">
      <c r="A998" s="14"/>
      <c r="B998" s="14"/>
      <c r="C998" s="14"/>
      <c r="D998" s="14"/>
      <c r="E998" s="14"/>
      <c r="F998" s="23" t="str">
        <f t="array" ref="F998">IF(G998="","",XLOOKUP(G998,selector_07,selector_07_ids,""))</f>
        <v/>
      </c>
      <c r="G998" s="25"/>
      <c r="H998" s="14"/>
      <c r="I998" s="27"/>
      <c r="J998" s="27"/>
      <c r="K998" s="27"/>
      <c r="L998" s="14"/>
      <c r="M998" s="14"/>
      <c r="AK998" s="19" t="s">
        <v>68</v>
      </c>
      <c r="AL998" s="19" t="s">
        <v>68</v>
      </c>
    </row>
    <row r="999">
      <c r="A999" s="14"/>
      <c r="B999" s="14"/>
      <c r="C999" s="14"/>
      <c r="D999" s="14"/>
      <c r="E999" s="14"/>
      <c r="F999" s="23" t="str">
        <f t="array" ref="F999">IF(G999="","",XLOOKUP(G999,selector_07,selector_07_ids,""))</f>
        <v/>
      </c>
      <c r="G999" s="25"/>
      <c r="H999" s="14"/>
      <c r="I999" s="27"/>
      <c r="J999" s="27"/>
      <c r="K999" s="27"/>
      <c r="L999" s="14"/>
      <c r="M999" s="14"/>
      <c r="AK999" s="19" t="s">
        <v>68</v>
      </c>
      <c r="AL999" s="19" t="s">
        <v>68</v>
      </c>
    </row>
    <row r="1000">
      <c r="A1000" s="14"/>
      <c r="B1000" s="14"/>
      <c r="C1000" s="14"/>
      <c r="D1000" s="14"/>
      <c r="E1000" s="14"/>
      <c r="F1000" s="23" t="str">
        <f t="array" ref="F1000">IF(G1000="","",XLOOKUP(G1000,selector_07,selector_07_ids,""))</f>
        <v/>
      </c>
      <c r="G1000" s="25"/>
      <c r="H1000" s="14"/>
      <c r="I1000" s="27"/>
      <c r="J1000" s="27"/>
      <c r="K1000" s="27"/>
      <c r="L1000" s="14"/>
      <c r="M1000" s="14"/>
      <c r="AK1000" s="19" t="s">
        <v>68</v>
      </c>
      <c r="AL1000" s="19" t="s">
        <v>68</v>
      </c>
    </row>
    <row r="1001">
      <c r="A1001" s="14"/>
      <c r="B1001" s="14"/>
      <c r="C1001" s="14"/>
      <c r="D1001" s="14"/>
      <c r="E1001" s="14"/>
      <c r="F1001" s="23" t="str">
        <f t="array" ref="F1001">IF(G1001="","",XLOOKUP(G1001,selector_07,selector_07_ids,""))</f>
        <v/>
      </c>
      <c r="G1001" s="25"/>
      <c r="H1001" s="14"/>
      <c r="I1001" s="27"/>
      <c r="J1001" s="27"/>
      <c r="K1001" s="27"/>
      <c r="L1001" s="14"/>
      <c r="M1001" s="14"/>
      <c r="AK1001" s="19" t="s">
        <v>68</v>
      </c>
      <c r="AL1001" s="19" t="s">
        <v>68</v>
      </c>
    </row>
    <row r="1002">
      <c r="A1002" s="14"/>
      <c r="B1002" s="14"/>
      <c r="C1002" s="14"/>
      <c r="D1002" s="14"/>
      <c r="E1002" s="14"/>
      <c r="F1002" s="23" t="str">
        <f t="array" ref="F1002">IF(G1002="","",XLOOKUP(G1002,selector_07,selector_07_ids,""))</f>
        <v/>
      </c>
      <c r="G1002" s="25"/>
      <c r="H1002" s="14"/>
      <c r="I1002" s="27"/>
      <c r="J1002" s="27"/>
      <c r="K1002" s="27"/>
      <c r="L1002" s="14"/>
      <c r="M1002" s="14"/>
      <c r="AK1002" s="19" t="s">
        <v>68</v>
      </c>
      <c r="AL1002" s="19" t="s">
        <v>68</v>
      </c>
    </row>
    <row r="1003">
      <c r="A1003" s="14"/>
      <c r="B1003" s="14"/>
      <c r="C1003" s="14"/>
      <c r="D1003" s="14"/>
      <c r="E1003" s="14"/>
      <c r="F1003" s="23" t="str">
        <f t="array" ref="F1003">IF(G1003="","",XLOOKUP(G1003,selector_07,selector_07_ids,""))</f>
        <v/>
      </c>
      <c r="G1003" s="25"/>
      <c r="H1003" s="14"/>
      <c r="I1003" s="27"/>
      <c r="J1003" s="27"/>
      <c r="K1003" s="27"/>
      <c r="L1003" s="14"/>
      <c r="M1003" s="14"/>
      <c r="AK1003" s="19" t="s">
        <v>68</v>
      </c>
      <c r="AL1003" s="19" t="s">
        <v>68</v>
      </c>
    </row>
    <row r="1004">
      <c r="A1004" s="14"/>
      <c r="B1004" s="14"/>
      <c r="C1004" s="14"/>
      <c r="D1004" s="14"/>
      <c r="E1004" s="14"/>
      <c r="F1004" s="23" t="str">
        <f t="array" ref="F1004">IF(G1004="","",XLOOKUP(G1004,selector_07,selector_07_ids,""))</f>
        <v/>
      </c>
      <c r="G1004" s="25"/>
      <c r="H1004" s="14"/>
      <c r="I1004" s="27"/>
      <c r="J1004" s="27"/>
      <c r="K1004" s="27"/>
      <c r="L1004" s="14"/>
      <c r="M1004" s="14"/>
      <c r="AK1004" s="19" t="s">
        <v>68</v>
      </c>
      <c r="AL1004" s="19" t="s">
        <v>68</v>
      </c>
    </row>
    <row r="1005">
      <c r="A1005" s="14"/>
      <c r="B1005" s="14"/>
      <c r="C1005" s="14"/>
      <c r="D1005" s="14"/>
      <c r="E1005" s="14"/>
      <c r="F1005" s="23"/>
      <c r="G1005" s="25"/>
      <c r="H1005" s="14"/>
      <c r="I1005" s="14"/>
      <c r="J1005" s="14"/>
      <c r="K1005" s="14"/>
      <c r="L1005" s="14"/>
      <c r="M1005" s="14"/>
    </row>
  </sheetData>
  <autoFilter ref="$A$4:$M$1004"/>
  <mergeCells count="3">
    <mergeCell ref="A1:M1"/>
    <mergeCell ref="A2:M2"/>
    <mergeCell ref="A3:M3"/>
  </mergeCells>
  <dataValidations>
    <dataValidation type="list" allowBlank="1" showErrorMessage="1" sqref="H5:H1004">
      <formula1>enum_knowledge_status</formula1>
    </dataValidation>
    <dataValidation type="list" allowBlank="1" showErrorMessage="1" sqref="L5:L1004">
      <formula1>enum_yes_no</formula1>
    </dataValidation>
    <dataValidation type="list" allowBlank="1" showErrorMessage="1" sqref="G5:G1004">
      <formula1>selector_07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37.63"/>
    <col customWidth="1" min="4" max="4" width="27.63"/>
    <col customWidth="1" min="5" max="6" width="19.5"/>
    <col customWidth="1" min="7" max="7" width="20.75"/>
    <col customWidth="1" min="8" max="8" width="37.63"/>
    <col customWidth="1" min="9" max="10" width="18.25"/>
    <col customWidth="1" min="11" max="11" width="20.75"/>
    <col customWidth="1" min="12" max="12" width="37.63"/>
    <col customWidth="1" min="13" max="13" width="20.75"/>
    <col customWidth="1" min="14" max="14" width="37.63"/>
    <col customWidth="1" min="15" max="15" width="22.63"/>
    <col customWidth="1" min="16" max="16" width="20.75"/>
    <col customWidth="1" min="17" max="17" width="37.63"/>
    <col customWidth="1" min="18" max="18" width="20.75"/>
    <col customWidth="1" min="19" max="19" width="37.63"/>
    <col customWidth="1" min="20" max="20" width="40.13"/>
    <col hidden="1" min="37" max="38" width="12.63"/>
  </cols>
  <sheetData>
    <row r="1" ht="30.0" customHeight="1">
      <c r="A1" s="1" t="s">
        <v>95</v>
      </c>
    </row>
    <row r="2" ht="25.5" customHeight="1">
      <c r="A2" s="4" t="s">
        <v>378</v>
      </c>
    </row>
    <row r="3" ht="28.5" customHeight="1">
      <c r="A3" s="8" t="s">
        <v>380</v>
      </c>
    </row>
    <row r="4" ht="42.0" customHeight="1">
      <c r="A4" s="18" t="s">
        <v>177</v>
      </c>
      <c r="B4" s="10" t="s">
        <v>383</v>
      </c>
      <c r="C4" s="20" t="s">
        <v>384</v>
      </c>
      <c r="D4" s="18" t="s">
        <v>385</v>
      </c>
      <c r="E4" s="18" t="s">
        <v>8</v>
      </c>
      <c r="F4" s="18" t="s">
        <v>9</v>
      </c>
      <c r="G4" s="10" t="s">
        <v>387</v>
      </c>
      <c r="H4" s="20" t="s">
        <v>389</v>
      </c>
      <c r="I4" s="10" t="s">
        <v>390</v>
      </c>
      <c r="J4" s="10" t="s">
        <v>391</v>
      </c>
      <c r="K4" s="10" t="s">
        <v>392</v>
      </c>
      <c r="L4" s="20" t="s">
        <v>394</v>
      </c>
      <c r="M4" s="10" t="s">
        <v>395</v>
      </c>
      <c r="N4" s="20" t="s">
        <v>397</v>
      </c>
      <c r="O4" s="18" t="s">
        <v>398</v>
      </c>
      <c r="P4" s="10" t="s">
        <v>399</v>
      </c>
      <c r="Q4" s="20" t="s">
        <v>400</v>
      </c>
      <c r="R4" s="10" t="s">
        <v>89</v>
      </c>
      <c r="S4" s="20" t="s">
        <v>186</v>
      </c>
      <c r="T4" s="10" t="s">
        <v>129</v>
      </c>
    </row>
    <row r="5">
      <c r="A5" s="14"/>
      <c r="B5" s="23" t="str">
        <f t="array" ref="B5">IF(C5="","",XLOOKUP(C5,selector_05,selector_05_ids,""))</f>
        <v/>
      </c>
      <c r="C5" s="25"/>
      <c r="D5" s="14"/>
      <c r="E5" s="14"/>
      <c r="F5" s="14"/>
      <c r="G5" s="23" t="str">
        <f t="array" ref="G5">IF(H5="","",XLOOKUP(H5,selector_23,selector_23_ids,""))</f>
        <v/>
      </c>
      <c r="H5" s="25"/>
      <c r="I5" s="32"/>
      <c r="J5" s="32"/>
      <c r="K5" s="23" t="str">
        <f t="array" ref="K5">IF(L5="","",XLOOKUP(L5,selector_23,selector_23_ids,""))</f>
        <v/>
      </c>
      <c r="L5" s="25"/>
      <c r="M5" s="23" t="str">
        <f t="array" ref="M5">IF(N5="","",XLOOKUP(N5,selector_05,selector_05_ids,""))</f>
        <v/>
      </c>
      <c r="N5" s="25"/>
      <c r="O5" s="14"/>
      <c r="P5" s="23" t="str">
        <f t="array" ref="P5">IF(Q5="","",XLOOKUP(Q5,selector_23,selector_23_ids,""))</f>
        <v/>
      </c>
      <c r="Q5" s="25"/>
      <c r="R5" s="23" t="str">
        <f t="array" ref="R5">IF(S5="","",XLOOKUP(S5,selector_04,selector_04_ids,""))</f>
        <v/>
      </c>
      <c r="S5" s="25"/>
      <c r="T5" s="14"/>
      <c r="AK5" s="19" t="str">
        <f t="array" ref="AK5:AK1004">IF($A$5:$A$1004="","",$D$5:$D$1004)</f>
        <v/>
      </c>
      <c r="AL5" s="19" t="str">
        <f t="array" ref="AL5:AL1004">IF($A$5:$A$1004="","",$A$5:$A$1004)</f>
        <v/>
      </c>
    </row>
    <row r="6">
      <c r="A6" s="14"/>
      <c r="B6" s="23" t="str">
        <f t="array" ref="B6">IF(C6="","",XLOOKUP(C6,selector_05,selector_05_ids,""))</f>
        <v/>
      </c>
      <c r="C6" s="25"/>
      <c r="D6" s="14"/>
      <c r="E6" s="14"/>
      <c r="F6" s="14"/>
      <c r="G6" s="23" t="str">
        <f t="array" ref="G6">IF(H6="","",XLOOKUP(H6,selector_23,selector_23_ids,""))</f>
        <v/>
      </c>
      <c r="H6" s="25"/>
      <c r="I6" s="32"/>
      <c r="J6" s="32"/>
      <c r="K6" s="23" t="str">
        <f t="array" ref="K6">IF(L6="","",XLOOKUP(L6,selector_23,selector_23_ids,""))</f>
        <v/>
      </c>
      <c r="L6" s="25"/>
      <c r="M6" s="23" t="str">
        <f t="array" ref="M6">IF(N6="","",XLOOKUP(N6,selector_05,selector_05_ids,""))</f>
        <v/>
      </c>
      <c r="N6" s="25"/>
      <c r="O6" s="14"/>
      <c r="P6" s="23" t="str">
        <f t="array" ref="P6">IF(Q6="","",XLOOKUP(Q6,selector_23,selector_23_ids,""))</f>
        <v/>
      </c>
      <c r="Q6" s="25"/>
      <c r="R6" s="23" t="str">
        <f t="array" ref="R6">IF(S6="","",XLOOKUP(S6,selector_04,selector_04_ids,""))</f>
        <v/>
      </c>
      <c r="S6" s="25"/>
      <c r="T6" s="14"/>
      <c r="AK6" s="19" t="s">
        <v>68</v>
      </c>
      <c r="AL6" s="19" t="s">
        <v>68</v>
      </c>
    </row>
    <row r="7">
      <c r="A7" s="14"/>
      <c r="B7" s="23" t="str">
        <f t="array" ref="B7">IF(C7="","",XLOOKUP(C7,selector_05,selector_05_ids,""))</f>
        <v/>
      </c>
      <c r="C7" s="25"/>
      <c r="D7" s="14"/>
      <c r="E7" s="14"/>
      <c r="F7" s="14"/>
      <c r="G7" s="23" t="str">
        <f t="array" ref="G7">IF(H7="","",XLOOKUP(H7,selector_23,selector_23_ids,""))</f>
        <v/>
      </c>
      <c r="H7" s="25"/>
      <c r="I7" s="32"/>
      <c r="J7" s="32"/>
      <c r="K7" s="23" t="str">
        <f t="array" ref="K7">IF(L7="","",XLOOKUP(L7,selector_23,selector_23_ids,""))</f>
        <v/>
      </c>
      <c r="L7" s="25"/>
      <c r="M7" s="23" t="str">
        <f t="array" ref="M7">IF(N7="","",XLOOKUP(N7,selector_05,selector_05_ids,""))</f>
        <v/>
      </c>
      <c r="N7" s="25"/>
      <c r="O7" s="14"/>
      <c r="P7" s="23" t="str">
        <f t="array" ref="P7">IF(Q7="","",XLOOKUP(Q7,selector_23,selector_23_ids,""))</f>
        <v/>
      </c>
      <c r="Q7" s="25"/>
      <c r="R7" s="23" t="str">
        <f t="array" ref="R7">IF(S7="","",XLOOKUP(S7,selector_04,selector_04_ids,""))</f>
        <v/>
      </c>
      <c r="S7" s="25"/>
      <c r="T7" s="14"/>
      <c r="AK7" s="19" t="s">
        <v>68</v>
      </c>
      <c r="AL7" s="19" t="s">
        <v>68</v>
      </c>
    </row>
    <row r="8">
      <c r="A8" s="14"/>
      <c r="B8" s="23" t="str">
        <f t="array" ref="B8">IF(C8="","",XLOOKUP(C8,selector_05,selector_05_ids,""))</f>
        <v/>
      </c>
      <c r="C8" s="25"/>
      <c r="D8" s="14"/>
      <c r="E8" s="14"/>
      <c r="F8" s="14"/>
      <c r="G8" s="23" t="str">
        <f t="array" ref="G8">IF(H8="","",XLOOKUP(H8,selector_23,selector_23_ids,""))</f>
        <v/>
      </c>
      <c r="H8" s="25"/>
      <c r="I8" s="32"/>
      <c r="J8" s="32"/>
      <c r="K8" s="23" t="str">
        <f t="array" ref="K8">IF(L8="","",XLOOKUP(L8,selector_23,selector_23_ids,""))</f>
        <v/>
      </c>
      <c r="L8" s="25"/>
      <c r="M8" s="23" t="str">
        <f t="array" ref="M8">IF(N8="","",XLOOKUP(N8,selector_05,selector_05_ids,""))</f>
        <v/>
      </c>
      <c r="N8" s="25"/>
      <c r="O8" s="14"/>
      <c r="P8" s="23" t="str">
        <f t="array" ref="P8">IF(Q8="","",XLOOKUP(Q8,selector_23,selector_23_ids,""))</f>
        <v/>
      </c>
      <c r="Q8" s="25"/>
      <c r="R8" s="23" t="str">
        <f t="array" ref="R8">IF(S8="","",XLOOKUP(S8,selector_04,selector_04_ids,""))</f>
        <v/>
      </c>
      <c r="S8" s="25"/>
      <c r="T8" s="14"/>
      <c r="AK8" s="19" t="s">
        <v>68</v>
      </c>
      <c r="AL8" s="19" t="s">
        <v>68</v>
      </c>
    </row>
    <row r="9">
      <c r="A9" s="14"/>
      <c r="B9" s="23" t="str">
        <f t="array" ref="B9">IF(C9="","",XLOOKUP(C9,selector_05,selector_05_ids,""))</f>
        <v/>
      </c>
      <c r="C9" s="25"/>
      <c r="D9" s="14"/>
      <c r="E9" s="14"/>
      <c r="F9" s="14"/>
      <c r="G9" s="23" t="str">
        <f t="array" ref="G9">IF(H9="","",XLOOKUP(H9,selector_23,selector_23_ids,""))</f>
        <v/>
      </c>
      <c r="H9" s="25"/>
      <c r="I9" s="32"/>
      <c r="J9" s="32"/>
      <c r="K9" s="23" t="str">
        <f t="array" ref="K9">IF(L9="","",XLOOKUP(L9,selector_23,selector_23_ids,""))</f>
        <v/>
      </c>
      <c r="L9" s="25"/>
      <c r="M9" s="23" t="str">
        <f t="array" ref="M9">IF(N9="","",XLOOKUP(N9,selector_05,selector_05_ids,""))</f>
        <v/>
      </c>
      <c r="N9" s="25"/>
      <c r="O9" s="14"/>
      <c r="P9" s="23" t="str">
        <f t="array" ref="P9">IF(Q9="","",XLOOKUP(Q9,selector_23,selector_23_ids,""))</f>
        <v/>
      </c>
      <c r="Q9" s="25"/>
      <c r="R9" s="23" t="str">
        <f t="array" ref="R9">IF(S9="","",XLOOKUP(S9,selector_04,selector_04_ids,""))</f>
        <v/>
      </c>
      <c r="S9" s="25"/>
      <c r="T9" s="14"/>
      <c r="AK9" s="19" t="s">
        <v>68</v>
      </c>
      <c r="AL9" s="19" t="s">
        <v>68</v>
      </c>
    </row>
    <row r="10">
      <c r="A10" s="14"/>
      <c r="B10" s="23" t="str">
        <f t="array" ref="B10">IF(C10="","",XLOOKUP(C10,selector_05,selector_05_ids,""))</f>
        <v/>
      </c>
      <c r="C10" s="25"/>
      <c r="D10" s="14"/>
      <c r="E10" s="14"/>
      <c r="F10" s="14"/>
      <c r="G10" s="23" t="str">
        <f t="array" ref="G10">IF(H10="","",XLOOKUP(H10,selector_23,selector_23_ids,""))</f>
        <v/>
      </c>
      <c r="H10" s="25"/>
      <c r="I10" s="32"/>
      <c r="J10" s="32"/>
      <c r="K10" s="23" t="str">
        <f t="array" ref="K10">IF(L10="","",XLOOKUP(L10,selector_23,selector_23_ids,""))</f>
        <v/>
      </c>
      <c r="L10" s="25"/>
      <c r="M10" s="23" t="str">
        <f t="array" ref="M10">IF(N10="","",XLOOKUP(N10,selector_05,selector_05_ids,""))</f>
        <v/>
      </c>
      <c r="N10" s="25"/>
      <c r="O10" s="14"/>
      <c r="P10" s="23" t="str">
        <f t="array" ref="P10">IF(Q10="","",XLOOKUP(Q10,selector_23,selector_23_ids,""))</f>
        <v/>
      </c>
      <c r="Q10" s="25"/>
      <c r="R10" s="23" t="str">
        <f t="array" ref="R10">IF(S10="","",XLOOKUP(S10,selector_04,selector_04_ids,""))</f>
        <v/>
      </c>
      <c r="S10" s="25"/>
      <c r="T10" s="14"/>
      <c r="AK10" s="19" t="s">
        <v>68</v>
      </c>
      <c r="AL10" s="19" t="s">
        <v>68</v>
      </c>
    </row>
    <row r="11">
      <c r="A11" s="14"/>
      <c r="B11" s="23" t="str">
        <f t="array" ref="B11">IF(C11="","",XLOOKUP(C11,selector_05,selector_05_ids,""))</f>
        <v/>
      </c>
      <c r="C11" s="25"/>
      <c r="D11" s="14"/>
      <c r="E11" s="14"/>
      <c r="F11" s="14"/>
      <c r="G11" s="23" t="str">
        <f t="array" ref="G11">IF(H11="","",XLOOKUP(H11,selector_23,selector_23_ids,""))</f>
        <v/>
      </c>
      <c r="H11" s="25"/>
      <c r="I11" s="32"/>
      <c r="J11" s="32"/>
      <c r="K11" s="23" t="str">
        <f t="array" ref="K11">IF(L11="","",XLOOKUP(L11,selector_23,selector_23_ids,""))</f>
        <v/>
      </c>
      <c r="L11" s="25"/>
      <c r="M11" s="23" t="str">
        <f t="array" ref="M11">IF(N11="","",XLOOKUP(N11,selector_05,selector_05_ids,""))</f>
        <v/>
      </c>
      <c r="N11" s="25"/>
      <c r="O11" s="14"/>
      <c r="P11" s="23" t="str">
        <f t="array" ref="P11">IF(Q11="","",XLOOKUP(Q11,selector_23,selector_23_ids,""))</f>
        <v/>
      </c>
      <c r="Q11" s="25"/>
      <c r="R11" s="23" t="str">
        <f t="array" ref="R11">IF(S11="","",XLOOKUP(S11,selector_04,selector_04_ids,""))</f>
        <v/>
      </c>
      <c r="S11" s="25"/>
      <c r="T11" s="14"/>
      <c r="AK11" s="19" t="s">
        <v>68</v>
      </c>
      <c r="AL11" s="19" t="s">
        <v>68</v>
      </c>
    </row>
    <row r="12">
      <c r="A12" s="14"/>
      <c r="B12" s="23" t="str">
        <f t="array" ref="B12">IF(C12="","",XLOOKUP(C12,selector_05,selector_05_ids,""))</f>
        <v/>
      </c>
      <c r="C12" s="25"/>
      <c r="D12" s="14"/>
      <c r="E12" s="14"/>
      <c r="F12" s="14"/>
      <c r="G12" s="23" t="str">
        <f t="array" ref="G12">IF(H12="","",XLOOKUP(H12,selector_23,selector_23_ids,""))</f>
        <v/>
      </c>
      <c r="H12" s="25"/>
      <c r="I12" s="32"/>
      <c r="J12" s="32"/>
      <c r="K12" s="23" t="str">
        <f t="array" ref="K12">IF(L12="","",XLOOKUP(L12,selector_23,selector_23_ids,""))</f>
        <v/>
      </c>
      <c r="L12" s="25"/>
      <c r="M12" s="23" t="str">
        <f t="array" ref="M12">IF(N12="","",XLOOKUP(N12,selector_05,selector_05_ids,""))</f>
        <v/>
      </c>
      <c r="N12" s="25"/>
      <c r="O12" s="14"/>
      <c r="P12" s="23" t="str">
        <f t="array" ref="P12">IF(Q12="","",XLOOKUP(Q12,selector_23,selector_23_ids,""))</f>
        <v/>
      </c>
      <c r="Q12" s="25"/>
      <c r="R12" s="23" t="str">
        <f t="array" ref="R12">IF(S12="","",XLOOKUP(S12,selector_04,selector_04_ids,""))</f>
        <v/>
      </c>
      <c r="S12" s="25"/>
      <c r="T12" s="14"/>
      <c r="AK12" s="19" t="s">
        <v>68</v>
      </c>
      <c r="AL12" s="19" t="s">
        <v>68</v>
      </c>
    </row>
    <row r="13">
      <c r="A13" s="14"/>
      <c r="B13" s="23" t="str">
        <f t="array" ref="B13">IF(C13="","",XLOOKUP(C13,selector_05,selector_05_ids,""))</f>
        <v/>
      </c>
      <c r="C13" s="25"/>
      <c r="D13" s="14"/>
      <c r="E13" s="14"/>
      <c r="F13" s="14"/>
      <c r="G13" s="23" t="str">
        <f t="array" ref="G13">IF(H13="","",XLOOKUP(H13,selector_23,selector_23_ids,""))</f>
        <v/>
      </c>
      <c r="H13" s="25"/>
      <c r="I13" s="32"/>
      <c r="J13" s="32"/>
      <c r="K13" s="23" t="str">
        <f t="array" ref="K13">IF(L13="","",XLOOKUP(L13,selector_23,selector_23_ids,""))</f>
        <v/>
      </c>
      <c r="L13" s="25"/>
      <c r="M13" s="23" t="str">
        <f t="array" ref="M13">IF(N13="","",XLOOKUP(N13,selector_05,selector_05_ids,""))</f>
        <v/>
      </c>
      <c r="N13" s="25"/>
      <c r="O13" s="14"/>
      <c r="P13" s="23" t="str">
        <f t="array" ref="P13">IF(Q13="","",XLOOKUP(Q13,selector_23,selector_23_ids,""))</f>
        <v/>
      </c>
      <c r="Q13" s="25"/>
      <c r="R13" s="23" t="str">
        <f t="array" ref="R13">IF(S13="","",XLOOKUP(S13,selector_04,selector_04_ids,""))</f>
        <v/>
      </c>
      <c r="S13" s="25"/>
      <c r="T13" s="14"/>
      <c r="AK13" s="19" t="s">
        <v>68</v>
      </c>
      <c r="AL13" s="19" t="s">
        <v>68</v>
      </c>
    </row>
    <row r="14">
      <c r="A14" s="14"/>
      <c r="B14" s="23" t="str">
        <f t="array" ref="B14">IF(C14="","",XLOOKUP(C14,selector_05,selector_05_ids,""))</f>
        <v/>
      </c>
      <c r="C14" s="25"/>
      <c r="D14" s="14"/>
      <c r="E14" s="14"/>
      <c r="F14" s="14"/>
      <c r="G14" s="23" t="str">
        <f t="array" ref="G14">IF(H14="","",XLOOKUP(H14,selector_23,selector_23_ids,""))</f>
        <v/>
      </c>
      <c r="H14" s="25"/>
      <c r="I14" s="32"/>
      <c r="J14" s="32"/>
      <c r="K14" s="23" t="str">
        <f t="array" ref="K14">IF(L14="","",XLOOKUP(L14,selector_23,selector_23_ids,""))</f>
        <v/>
      </c>
      <c r="L14" s="25"/>
      <c r="M14" s="23" t="str">
        <f t="array" ref="M14">IF(N14="","",XLOOKUP(N14,selector_05,selector_05_ids,""))</f>
        <v/>
      </c>
      <c r="N14" s="25"/>
      <c r="O14" s="14"/>
      <c r="P14" s="23" t="str">
        <f t="array" ref="P14">IF(Q14="","",XLOOKUP(Q14,selector_23,selector_23_ids,""))</f>
        <v/>
      </c>
      <c r="Q14" s="25"/>
      <c r="R14" s="23" t="str">
        <f t="array" ref="R14">IF(S14="","",XLOOKUP(S14,selector_04,selector_04_ids,""))</f>
        <v/>
      </c>
      <c r="S14" s="25"/>
      <c r="T14" s="14"/>
      <c r="AK14" s="19" t="s">
        <v>68</v>
      </c>
      <c r="AL14" s="19" t="s">
        <v>68</v>
      </c>
    </row>
    <row r="15">
      <c r="A15" s="14"/>
      <c r="B15" s="23" t="str">
        <f t="array" ref="B15">IF(C15="","",XLOOKUP(C15,selector_05,selector_05_ids,""))</f>
        <v/>
      </c>
      <c r="C15" s="25"/>
      <c r="D15" s="14"/>
      <c r="E15" s="14"/>
      <c r="F15" s="14"/>
      <c r="G15" s="23" t="str">
        <f t="array" ref="G15">IF(H15="","",XLOOKUP(H15,selector_23,selector_23_ids,""))</f>
        <v/>
      </c>
      <c r="H15" s="25"/>
      <c r="I15" s="32"/>
      <c r="J15" s="32"/>
      <c r="K15" s="23" t="str">
        <f t="array" ref="K15">IF(L15="","",XLOOKUP(L15,selector_23,selector_23_ids,""))</f>
        <v/>
      </c>
      <c r="L15" s="25"/>
      <c r="M15" s="23" t="str">
        <f t="array" ref="M15">IF(N15="","",XLOOKUP(N15,selector_05,selector_05_ids,""))</f>
        <v/>
      </c>
      <c r="N15" s="25"/>
      <c r="O15" s="14"/>
      <c r="P15" s="23" t="str">
        <f t="array" ref="P15">IF(Q15="","",XLOOKUP(Q15,selector_23,selector_23_ids,""))</f>
        <v/>
      </c>
      <c r="Q15" s="25"/>
      <c r="R15" s="23" t="str">
        <f t="array" ref="R15">IF(S15="","",XLOOKUP(S15,selector_04,selector_04_ids,""))</f>
        <v/>
      </c>
      <c r="S15" s="25"/>
      <c r="T15" s="14"/>
      <c r="AK15" s="19" t="s">
        <v>68</v>
      </c>
      <c r="AL15" s="19" t="s">
        <v>68</v>
      </c>
    </row>
    <row r="16">
      <c r="A16" s="14"/>
      <c r="B16" s="23" t="str">
        <f t="array" ref="B16">IF(C16="","",XLOOKUP(C16,selector_05,selector_05_ids,""))</f>
        <v/>
      </c>
      <c r="C16" s="25"/>
      <c r="D16" s="14"/>
      <c r="E16" s="14"/>
      <c r="F16" s="14"/>
      <c r="G16" s="23" t="str">
        <f t="array" ref="G16">IF(H16="","",XLOOKUP(H16,selector_23,selector_23_ids,""))</f>
        <v/>
      </c>
      <c r="H16" s="25"/>
      <c r="I16" s="32"/>
      <c r="J16" s="32"/>
      <c r="K16" s="23" t="str">
        <f t="array" ref="K16">IF(L16="","",XLOOKUP(L16,selector_23,selector_23_ids,""))</f>
        <v/>
      </c>
      <c r="L16" s="25"/>
      <c r="M16" s="23" t="str">
        <f t="array" ref="M16">IF(N16="","",XLOOKUP(N16,selector_05,selector_05_ids,""))</f>
        <v/>
      </c>
      <c r="N16" s="25"/>
      <c r="O16" s="14"/>
      <c r="P16" s="23" t="str">
        <f t="array" ref="P16">IF(Q16="","",XLOOKUP(Q16,selector_23,selector_23_ids,""))</f>
        <v/>
      </c>
      <c r="Q16" s="25"/>
      <c r="R16" s="23" t="str">
        <f t="array" ref="R16">IF(S16="","",XLOOKUP(S16,selector_04,selector_04_ids,""))</f>
        <v/>
      </c>
      <c r="S16" s="25"/>
      <c r="T16" s="14"/>
      <c r="AK16" s="19" t="s">
        <v>68</v>
      </c>
      <c r="AL16" s="19" t="s">
        <v>68</v>
      </c>
    </row>
    <row r="17">
      <c r="A17" s="14"/>
      <c r="B17" s="23" t="str">
        <f t="array" ref="B17">IF(C17="","",XLOOKUP(C17,selector_05,selector_05_ids,""))</f>
        <v/>
      </c>
      <c r="C17" s="25"/>
      <c r="D17" s="14"/>
      <c r="E17" s="14"/>
      <c r="F17" s="14"/>
      <c r="G17" s="23" t="str">
        <f t="array" ref="G17">IF(H17="","",XLOOKUP(H17,selector_23,selector_23_ids,""))</f>
        <v/>
      </c>
      <c r="H17" s="25"/>
      <c r="I17" s="32"/>
      <c r="J17" s="32"/>
      <c r="K17" s="23" t="str">
        <f t="array" ref="K17">IF(L17="","",XLOOKUP(L17,selector_23,selector_23_ids,""))</f>
        <v/>
      </c>
      <c r="L17" s="25"/>
      <c r="M17" s="23" t="str">
        <f t="array" ref="M17">IF(N17="","",XLOOKUP(N17,selector_05,selector_05_ids,""))</f>
        <v/>
      </c>
      <c r="N17" s="25"/>
      <c r="O17" s="14"/>
      <c r="P17" s="23" t="str">
        <f t="array" ref="P17">IF(Q17="","",XLOOKUP(Q17,selector_23,selector_23_ids,""))</f>
        <v/>
      </c>
      <c r="Q17" s="25"/>
      <c r="R17" s="23" t="str">
        <f t="array" ref="R17">IF(S17="","",XLOOKUP(S17,selector_04,selector_04_ids,""))</f>
        <v/>
      </c>
      <c r="S17" s="25"/>
      <c r="T17" s="14"/>
      <c r="AK17" s="19" t="s">
        <v>68</v>
      </c>
      <c r="AL17" s="19" t="s">
        <v>68</v>
      </c>
    </row>
    <row r="18">
      <c r="A18" s="14"/>
      <c r="B18" s="23" t="str">
        <f t="array" ref="B18">IF(C18="","",XLOOKUP(C18,selector_05,selector_05_ids,""))</f>
        <v/>
      </c>
      <c r="C18" s="25"/>
      <c r="D18" s="14"/>
      <c r="E18" s="14"/>
      <c r="F18" s="14"/>
      <c r="G18" s="23" t="str">
        <f t="array" ref="G18">IF(H18="","",XLOOKUP(H18,selector_23,selector_23_ids,""))</f>
        <v/>
      </c>
      <c r="H18" s="25"/>
      <c r="I18" s="32"/>
      <c r="J18" s="32"/>
      <c r="K18" s="23" t="str">
        <f t="array" ref="K18">IF(L18="","",XLOOKUP(L18,selector_23,selector_23_ids,""))</f>
        <v/>
      </c>
      <c r="L18" s="25"/>
      <c r="M18" s="23" t="str">
        <f t="array" ref="M18">IF(N18="","",XLOOKUP(N18,selector_05,selector_05_ids,""))</f>
        <v/>
      </c>
      <c r="N18" s="25"/>
      <c r="O18" s="14"/>
      <c r="P18" s="23" t="str">
        <f t="array" ref="P18">IF(Q18="","",XLOOKUP(Q18,selector_23,selector_23_ids,""))</f>
        <v/>
      </c>
      <c r="Q18" s="25"/>
      <c r="R18" s="23" t="str">
        <f t="array" ref="R18">IF(S18="","",XLOOKUP(S18,selector_04,selector_04_ids,""))</f>
        <v/>
      </c>
      <c r="S18" s="25"/>
      <c r="T18" s="14"/>
      <c r="AK18" s="19" t="s">
        <v>68</v>
      </c>
      <c r="AL18" s="19" t="s">
        <v>68</v>
      </c>
    </row>
    <row r="19">
      <c r="A19" s="14"/>
      <c r="B19" s="23" t="str">
        <f t="array" ref="B19">IF(C19="","",XLOOKUP(C19,selector_05,selector_05_ids,""))</f>
        <v/>
      </c>
      <c r="C19" s="25"/>
      <c r="D19" s="14"/>
      <c r="E19" s="14"/>
      <c r="F19" s="14"/>
      <c r="G19" s="23" t="str">
        <f t="array" ref="G19">IF(H19="","",XLOOKUP(H19,selector_23,selector_23_ids,""))</f>
        <v/>
      </c>
      <c r="H19" s="25"/>
      <c r="I19" s="32"/>
      <c r="J19" s="32"/>
      <c r="K19" s="23" t="str">
        <f t="array" ref="K19">IF(L19="","",XLOOKUP(L19,selector_23,selector_23_ids,""))</f>
        <v/>
      </c>
      <c r="L19" s="25"/>
      <c r="M19" s="23" t="str">
        <f t="array" ref="M19">IF(N19="","",XLOOKUP(N19,selector_05,selector_05_ids,""))</f>
        <v/>
      </c>
      <c r="N19" s="25"/>
      <c r="O19" s="14"/>
      <c r="P19" s="23" t="str">
        <f t="array" ref="P19">IF(Q19="","",XLOOKUP(Q19,selector_23,selector_23_ids,""))</f>
        <v/>
      </c>
      <c r="Q19" s="25"/>
      <c r="R19" s="23" t="str">
        <f t="array" ref="R19">IF(S19="","",XLOOKUP(S19,selector_04,selector_04_ids,""))</f>
        <v/>
      </c>
      <c r="S19" s="25"/>
      <c r="T19" s="14"/>
      <c r="AK19" s="19" t="s">
        <v>68</v>
      </c>
      <c r="AL19" s="19" t="s">
        <v>68</v>
      </c>
    </row>
    <row r="20">
      <c r="A20" s="14"/>
      <c r="B20" s="23" t="str">
        <f t="array" ref="B20">IF(C20="","",XLOOKUP(C20,selector_05,selector_05_ids,""))</f>
        <v/>
      </c>
      <c r="C20" s="25"/>
      <c r="D20" s="14"/>
      <c r="E20" s="14"/>
      <c r="F20" s="14"/>
      <c r="G20" s="23" t="str">
        <f t="array" ref="G20">IF(H20="","",XLOOKUP(H20,selector_23,selector_23_ids,""))</f>
        <v/>
      </c>
      <c r="H20" s="25"/>
      <c r="I20" s="32"/>
      <c r="J20" s="32"/>
      <c r="K20" s="23" t="str">
        <f t="array" ref="K20">IF(L20="","",XLOOKUP(L20,selector_23,selector_23_ids,""))</f>
        <v/>
      </c>
      <c r="L20" s="25"/>
      <c r="M20" s="23" t="str">
        <f t="array" ref="M20">IF(N20="","",XLOOKUP(N20,selector_05,selector_05_ids,""))</f>
        <v/>
      </c>
      <c r="N20" s="25"/>
      <c r="O20" s="14"/>
      <c r="P20" s="23" t="str">
        <f t="array" ref="P20">IF(Q20="","",XLOOKUP(Q20,selector_23,selector_23_ids,""))</f>
        <v/>
      </c>
      <c r="Q20" s="25"/>
      <c r="R20" s="23" t="str">
        <f t="array" ref="R20">IF(S20="","",XLOOKUP(S20,selector_04,selector_04_ids,""))</f>
        <v/>
      </c>
      <c r="S20" s="25"/>
      <c r="T20" s="14"/>
      <c r="AK20" s="19" t="s">
        <v>68</v>
      </c>
      <c r="AL20" s="19" t="s">
        <v>68</v>
      </c>
    </row>
    <row r="21">
      <c r="A21" s="14"/>
      <c r="B21" s="23" t="str">
        <f t="array" ref="B21">IF(C21="","",XLOOKUP(C21,selector_05,selector_05_ids,""))</f>
        <v/>
      </c>
      <c r="C21" s="25"/>
      <c r="D21" s="14"/>
      <c r="E21" s="14"/>
      <c r="F21" s="14"/>
      <c r="G21" s="23" t="str">
        <f t="array" ref="G21">IF(H21="","",XLOOKUP(H21,selector_23,selector_23_ids,""))</f>
        <v/>
      </c>
      <c r="H21" s="25"/>
      <c r="I21" s="32"/>
      <c r="J21" s="32"/>
      <c r="K21" s="23" t="str">
        <f t="array" ref="K21">IF(L21="","",XLOOKUP(L21,selector_23,selector_23_ids,""))</f>
        <v/>
      </c>
      <c r="L21" s="25"/>
      <c r="M21" s="23" t="str">
        <f t="array" ref="M21">IF(N21="","",XLOOKUP(N21,selector_05,selector_05_ids,""))</f>
        <v/>
      </c>
      <c r="N21" s="25"/>
      <c r="O21" s="14"/>
      <c r="P21" s="23" t="str">
        <f t="array" ref="P21">IF(Q21="","",XLOOKUP(Q21,selector_23,selector_23_ids,""))</f>
        <v/>
      </c>
      <c r="Q21" s="25"/>
      <c r="R21" s="23" t="str">
        <f t="array" ref="R21">IF(S21="","",XLOOKUP(S21,selector_04,selector_04_ids,""))</f>
        <v/>
      </c>
      <c r="S21" s="25"/>
      <c r="T21" s="14"/>
      <c r="AK21" s="19" t="s">
        <v>68</v>
      </c>
      <c r="AL21" s="19" t="s">
        <v>68</v>
      </c>
    </row>
    <row r="22">
      <c r="A22" s="14"/>
      <c r="B22" s="23" t="str">
        <f t="array" ref="B22">IF(C22="","",XLOOKUP(C22,selector_05,selector_05_ids,""))</f>
        <v/>
      </c>
      <c r="C22" s="25"/>
      <c r="D22" s="14"/>
      <c r="E22" s="14"/>
      <c r="F22" s="14"/>
      <c r="G22" s="23" t="str">
        <f t="array" ref="G22">IF(H22="","",XLOOKUP(H22,selector_23,selector_23_ids,""))</f>
        <v/>
      </c>
      <c r="H22" s="25"/>
      <c r="I22" s="32"/>
      <c r="J22" s="32"/>
      <c r="K22" s="23" t="str">
        <f t="array" ref="K22">IF(L22="","",XLOOKUP(L22,selector_23,selector_23_ids,""))</f>
        <v/>
      </c>
      <c r="L22" s="25"/>
      <c r="M22" s="23" t="str">
        <f t="array" ref="M22">IF(N22="","",XLOOKUP(N22,selector_05,selector_05_ids,""))</f>
        <v/>
      </c>
      <c r="N22" s="25"/>
      <c r="O22" s="14"/>
      <c r="P22" s="23" t="str">
        <f t="array" ref="P22">IF(Q22="","",XLOOKUP(Q22,selector_23,selector_23_ids,""))</f>
        <v/>
      </c>
      <c r="Q22" s="25"/>
      <c r="R22" s="23" t="str">
        <f t="array" ref="R22">IF(S22="","",XLOOKUP(S22,selector_04,selector_04_ids,""))</f>
        <v/>
      </c>
      <c r="S22" s="25"/>
      <c r="T22" s="14"/>
      <c r="AK22" s="19" t="s">
        <v>68</v>
      </c>
      <c r="AL22" s="19" t="s">
        <v>68</v>
      </c>
    </row>
    <row r="23">
      <c r="A23" s="14"/>
      <c r="B23" s="23" t="str">
        <f t="array" ref="B23">IF(C23="","",XLOOKUP(C23,selector_05,selector_05_ids,""))</f>
        <v/>
      </c>
      <c r="C23" s="25"/>
      <c r="D23" s="14"/>
      <c r="E23" s="14"/>
      <c r="F23" s="14"/>
      <c r="G23" s="23" t="str">
        <f t="array" ref="G23">IF(H23="","",XLOOKUP(H23,selector_23,selector_23_ids,""))</f>
        <v/>
      </c>
      <c r="H23" s="25"/>
      <c r="I23" s="32"/>
      <c r="J23" s="32"/>
      <c r="K23" s="23" t="str">
        <f t="array" ref="K23">IF(L23="","",XLOOKUP(L23,selector_23,selector_23_ids,""))</f>
        <v/>
      </c>
      <c r="L23" s="25"/>
      <c r="M23" s="23" t="str">
        <f t="array" ref="M23">IF(N23="","",XLOOKUP(N23,selector_05,selector_05_ids,""))</f>
        <v/>
      </c>
      <c r="N23" s="25"/>
      <c r="O23" s="14"/>
      <c r="P23" s="23" t="str">
        <f t="array" ref="P23">IF(Q23="","",XLOOKUP(Q23,selector_23,selector_23_ids,""))</f>
        <v/>
      </c>
      <c r="Q23" s="25"/>
      <c r="R23" s="23" t="str">
        <f t="array" ref="R23">IF(S23="","",XLOOKUP(S23,selector_04,selector_04_ids,""))</f>
        <v/>
      </c>
      <c r="S23" s="25"/>
      <c r="T23" s="14"/>
      <c r="AK23" s="19" t="s">
        <v>68</v>
      </c>
      <c r="AL23" s="19" t="s">
        <v>68</v>
      </c>
    </row>
    <row r="24">
      <c r="A24" s="14"/>
      <c r="B24" s="23" t="str">
        <f t="array" ref="B24">IF(C24="","",XLOOKUP(C24,selector_05,selector_05_ids,""))</f>
        <v/>
      </c>
      <c r="C24" s="25"/>
      <c r="D24" s="14"/>
      <c r="E24" s="14"/>
      <c r="F24" s="14"/>
      <c r="G24" s="23" t="str">
        <f t="array" ref="G24">IF(H24="","",XLOOKUP(H24,selector_23,selector_23_ids,""))</f>
        <v/>
      </c>
      <c r="H24" s="25"/>
      <c r="I24" s="32"/>
      <c r="J24" s="32"/>
      <c r="K24" s="23" t="str">
        <f t="array" ref="K24">IF(L24="","",XLOOKUP(L24,selector_23,selector_23_ids,""))</f>
        <v/>
      </c>
      <c r="L24" s="25"/>
      <c r="M24" s="23" t="str">
        <f t="array" ref="M24">IF(N24="","",XLOOKUP(N24,selector_05,selector_05_ids,""))</f>
        <v/>
      </c>
      <c r="N24" s="25"/>
      <c r="O24" s="14"/>
      <c r="P24" s="23" t="str">
        <f t="array" ref="P24">IF(Q24="","",XLOOKUP(Q24,selector_23,selector_23_ids,""))</f>
        <v/>
      </c>
      <c r="Q24" s="25"/>
      <c r="R24" s="23" t="str">
        <f t="array" ref="R24">IF(S24="","",XLOOKUP(S24,selector_04,selector_04_ids,""))</f>
        <v/>
      </c>
      <c r="S24" s="25"/>
      <c r="T24" s="14"/>
      <c r="AK24" s="19" t="s">
        <v>68</v>
      </c>
      <c r="AL24" s="19" t="s">
        <v>68</v>
      </c>
    </row>
    <row r="25">
      <c r="A25" s="14"/>
      <c r="B25" s="23" t="str">
        <f t="array" ref="B25">IF(C25="","",XLOOKUP(C25,selector_05,selector_05_ids,""))</f>
        <v/>
      </c>
      <c r="C25" s="25"/>
      <c r="D25" s="14"/>
      <c r="E25" s="14"/>
      <c r="F25" s="14"/>
      <c r="G25" s="23" t="str">
        <f t="array" ref="G25">IF(H25="","",XLOOKUP(H25,selector_23,selector_23_ids,""))</f>
        <v/>
      </c>
      <c r="H25" s="25"/>
      <c r="I25" s="32"/>
      <c r="J25" s="32"/>
      <c r="K25" s="23" t="str">
        <f t="array" ref="K25">IF(L25="","",XLOOKUP(L25,selector_23,selector_23_ids,""))</f>
        <v/>
      </c>
      <c r="L25" s="25"/>
      <c r="M25" s="23" t="str">
        <f t="array" ref="M25">IF(N25="","",XLOOKUP(N25,selector_05,selector_05_ids,""))</f>
        <v/>
      </c>
      <c r="N25" s="25"/>
      <c r="O25" s="14"/>
      <c r="P25" s="23" t="str">
        <f t="array" ref="P25">IF(Q25="","",XLOOKUP(Q25,selector_23,selector_23_ids,""))</f>
        <v/>
      </c>
      <c r="Q25" s="25"/>
      <c r="R25" s="23" t="str">
        <f t="array" ref="R25">IF(S25="","",XLOOKUP(S25,selector_04,selector_04_ids,""))</f>
        <v/>
      </c>
      <c r="S25" s="25"/>
      <c r="T25" s="14"/>
      <c r="AK25" s="19" t="s">
        <v>68</v>
      </c>
      <c r="AL25" s="19" t="s">
        <v>68</v>
      </c>
    </row>
    <row r="26">
      <c r="A26" s="14"/>
      <c r="B26" s="23" t="str">
        <f t="array" ref="B26">IF(C26="","",XLOOKUP(C26,selector_05,selector_05_ids,""))</f>
        <v/>
      </c>
      <c r="C26" s="25"/>
      <c r="D26" s="14"/>
      <c r="E26" s="14"/>
      <c r="F26" s="14"/>
      <c r="G26" s="23" t="str">
        <f t="array" ref="G26">IF(H26="","",XLOOKUP(H26,selector_23,selector_23_ids,""))</f>
        <v/>
      </c>
      <c r="H26" s="25"/>
      <c r="I26" s="32"/>
      <c r="J26" s="32"/>
      <c r="K26" s="23" t="str">
        <f t="array" ref="K26">IF(L26="","",XLOOKUP(L26,selector_23,selector_23_ids,""))</f>
        <v/>
      </c>
      <c r="L26" s="25"/>
      <c r="M26" s="23" t="str">
        <f t="array" ref="M26">IF(N26="","",XLOOKUP(N26,selector_05,selector_05_ids,""))</f>
        <v/>
      </c>
      <c r="N26" s="25"/>
      <c r="O26" s="14"/>
      <c r="P26" s="23" t="str">
        <f t="array" ref="P26">IF(Q26="","",XLOOKUP(Q26,selector_23,selector_23_ids,""))</f>
        <v/>
      </c>
      <c r="Q26" s="25"/>
      <c r="R26" s="23" t="str">
        <f t="array" ref="R26">IF(S26="","",XLOOKUP(S26,selector_04,selector_04_ids,""))</f>
        <v/>
      </c>
      <c r="S26" s="25"/>
      <c r="T26" s="14"/>
      <c r="AK26" s="19" t="s">
        <v>68</v>
      </c>
      <c r="AL26" s="19" t="s">
        <v>68</v>
      </c>
    </row>
    <row r="27">
      <c r="A27" s="14"/>
      <c r="B27" s="23" t="str">
        <f t="array" ref="B27">IF(C27="","",XLOOKUP(C27,selector_05,selector_05_ids,""))</f>
        <v/>
      </c>
      <c r="C27" s="25"/>
      <c r="D27" s="14"/>
      <c r="E27" s="14"/>
      <c r="F27" s="14"/>
      <c r="G27" s="23" t="str">
        <f t="array" ref="G27">IF(H27="","",XLOOKUP(H27,selector_23,selector_23_ids,""))</f>
        <v/>
      </c>
      <c r="H27" s="25"/>
      <c r="I27" s="32"/>
      <c r="J27" s="32"/>
      <c r="K27" s="23" t="str">
        <f t="array" ref="K27">IF(L27="","",XLOOKUP(L27,selector_23,selector_23_ids,""))</f>
        <v/>
      </c>
      <c r="L27" s="25"/>
      <c r="M27" s="23" t="str">
        <f t="array" ref="M27">IF(N27="","",XLOOKUP(N27,selector_05,selector_05_ids,""))</f>
        <v/>
      </c>
      <c r="N27" s="25"/>
      <c r="O27" s="14"/>
      <c r="P27" s="23" t="str">
        <f t="array" ref="P27">IF(Q27="","",XLOOKUP(Q27,selector_23,selector_23_ids,""))</f>
        <v/>
      </c>
      <c r="Q27" s="25"/>
      <c r="R27" s="23" t="str">
        <f t="array" ref="R27">IF(S27="","",XLOOKUP(S27,selector_04,selector_04_ids,""))</f>
        <v/>
      </c>
      <c r="S27" s="25"/>
      <c r="T27" s="14"/>
      <c r="AK27" s="19" t="s">
        <v>68</v>
      </c>
      <c r="AL27" s="19" t="s">
        <v>68</v>
      </c>
    </row>
    <row r="28">
      <c r="A28" s="14"/>
      <c r="B28" s="23" t="str">
        <f t="array" ref="B28">IF(C28="","",XLOOKUP(C28,selector_05,selector_05_ids,""))</f>
        <v/>
      </c>
      <c r="C28" s="25"/>
      <c r="D28" s="14"/>
      <c r="E28" s="14"/>
      <c r="F28" s="14"/>
      <c r="G28" s="23" t="str">
        <f t="array" ref="G28">IF(H28="","",XLOOKUP(H28,selector_23,selector_23_ids,""))</f>
        <v/>
      </c>
      <c r="H28" s="25"/>
      <c r="I28" s="32"/>
      <c r="J28" s="32"/>
      <c r="K28" s="23" t="str">
        <f t="array" ref="K28">IF(L28="","",XLOOKUP(L28,selector_23,selector_23_ids,""))</f>
        <v/>
      </c>
      <c r="L28" s="25"/>
      <c r="M28" s="23" t="str">
        <f t="array" ref="M28">IF(N28="","",XLOOKUP(N28,selector_05,selector_05_ids,""))</f>
        <v/>
      </c>
      <c r="N28" s="25"/>
      <c r="O28" s="14"/>
      <c r="P28" s="23" t="str">
        <f t="array" ref="P28">IF(Q28="","",XLOOKUP(Q28,selector_23,selector_23_ids,""))</f>
        <v/>
      </c>
      <c r="Q28" s="25"/>
      <c r="R28" s="23" t="str">
        <f t="array" ref="R28">IF(S28="","",XLOOKUP(S28,selector_04,selector_04_ids,""))</f>
        <v/>
      </c>
      <c r="S28" s="25"/>
      <c r="T28" s="14"/>
      <c r="AK28" s="19" t="s">
        <v>68</v>
      </c>
      <c r="AL28" s="19" t="s">
        <v>68</v>
      </c>
    </row>
    <row r="29">
      <c r="A29" s="14"/>
      <c r="B29" s="23" t="str">
        <f t="array" ref="B29">IF(C29="","",XLOOKUP(C29,selector_05,selector_05_ids,""))</f>
        <v/>
      </c>
      <c r="C29" s="25"/>
      <c r="D29" s="14"/>
      <c r="E29" s="14"/>
      <c r="F29" s="14"/>
      <c r="G29" s="23" t="str">
        <f t="array" ref="G29">IF(H29="","",XLOOKUP(H29,selector_23,selector_23_ids,""))</f>
        <v/>
      </c>
      <c r="H29" s="25"/>
      <c r="I29" s="32"/>
      <c r="J29" s="32"/>
      <c r="K29" s="23" t="str">
        <f t="array" ref="K29">IF(L29="","",XLOOKUP(L29,selector_23,selector_23_ids,""))</f>
        <v/>
      </c>
      <c r="L29" s="25"/>
      <c r="M29" s="23" t="str">
        <f t="array" ref="M29">IF(N29="","",XLOOKUP(N29,selector_05,selector_05_ids,""))</f>
        <v/>
      </c>
      <c r="N29" s="25"/>
      <c r="O29" s="14"/>
      <c r="P29" s="23" t="str">
        <f t="array" ref="P29">IF(Q29="","",XLOOKUP(Q29,selector_23,selector_23_ids,""))</f>
        <v/>
      </c>
      <c r="Q29" s="25"/>
      <c r="R29" s="23" t="str">
        <f t="array" ref="R29">IF(S29="","",XLOOKUP(S29,selector_04,selector_04_ids,""))</f>
        <v/>
      </c>
      <c r="S29" s="25"/>
      <c r="T29" s="14"/>
      <c r="AK29" s="19" t="s">
        <v>68</v>
      </c>
      <c r="AL29" s="19" t="s">
        <v>68</v>
      </c>
    </row>
    <row r="30">
      <c r="A30" s="14"/>
      <c r="B30" s="23" t="str">
        <f t="array" ref="B30">IF(C30="","",XLOOKUP(C30,selector_05,selector_05_ids,""))</f>
        <v/>
      </c>
      <c r="C30" s="25"/>
      <c r="D30" s="14"/>
      <c r="E30" s="14"/>
      <c r="F30" s="14"/>
      <c r="G30" s="23" t="str">
        <f t="array" ref="G30">IF(H30="","",XLOOKUP(H30,selector_23,selector_23_ids,""))</f>
        <v/>
      </c>
      <c r="H30" s="25"/>
      <c r="I30" s="32"/>
      <c r="J30" s="32"/>
      <c r="K30" s="23" t="str">
        <f t="array" ref="K30">IF(L30="","",XLOOKUP(L30,selector_23,selector_23_ids,""))</f>
        <v/>
      </c>
      <c r="L30" s="25"/>
      <c r="M30" s="23" t="str">
        <f t="array" ref="M30">IF(N30="","",XLOOKUP(N30,selector_05,selector_05_ids,""))</f>
        <v/>
      </c>
      <c r="N30" s="25"/>
      <c r="O30" s="14"/>
      <c r="P30" s="23" t="str">
        <f t="array" ref="P30">IF(Q30="","",XLOOKUP(Q30,selector_23,selector_23_ids,""))</f>
        <v/>
      </c>
      <c r="Q30" s="25"/>
      <c r="R30" s="23" t="str">
        <f t="array" ref="R30">IF(S30="","",XLOOKUP(S30,selector_04,selector_04_ids,""))</f>
        <v/>
      </c>
      <c r="S30" s="25"/>
      <c r="T30" s="14"/>
      <c r="AK30" s="19" t="s">
        <v>68</v>
      </c>
      <c r="AL30" s="19" t="s">
        <v>68</v>
      </c>
    </row>
    <row r="31">
      <c r="A31" s="14"/>
      <c r="B31" s="23" t="str">
        <f t="array" ref="B31">IF(C31="","",XLOOKUP(C31,selector_05,selector_05_ids,""))</f>
        <v/>
      </c>
      <c r="C31" s="25"/>
      <c r="D31" s="14"/>
      <c r="E31" s="14"/>
      <c r="F31" s="14"/>
      <c r="G31" s="23" t="str">
        <f t="array" ref="G31">IF(H31="","",XLOOKUP(H31,selector_23,selector_23_ids,""))</f>
        <v/>
      </c>
      <c r="H31" s="25"/>
      <c r="I31" s="32"/>
      <c r="J31" s="32"/>
      <c r="K31" s="23" t="str">
        <f t="array" ref="K31">IF(L31="","",XLOOKUP(L31,selector_23,selector_23_ids,""))</f>
        <v/>
      </c>
      <c r="L31" s="25"/>
      <c r="M31" s="23" t="str">
        <f t="array" ref="M31">IF(N31="","",XLOOKUP(N31,selector_05,selector_05_ids,""))</f>
        <v/>
      </c>
      <c r="N31" s="25"/>
      <c r="O31" s="14"/>
      <c r="P31" s="23" t="str">
        <f t="array" ref="P31">IF(Q31="","",XLOOKUP(Q31,selector_23,selector_23_ids,""))</f>
        <v/>
      </c>
      <c r="Q31" s="25"/>
      <c r="R31" s="23" t="str">
        <f t="array" ref="R31">IF(S31="","",XLOOKUP(S31,selector_04,selector_04_ids,""))</f>
        <v/>
      </c>
      <c r="S31" s="25"/>
      <c r="T31" s="14"/>
      <c r="AK31" s="19" t="s">
        <v>68</v>
      </c>
      <c r="AL31" s="19" t="s">
        <v>68</v>
      </c>
    </row>
    <row r="32">
      <c r="A32" s="14"/>
      <c r="B32" s="23" t="str">
        <f t="array" ref="B32">IF(C32="","",XLOOKUP(C32,selector_05,selector_05_ids,""))</f>
        <v/>
      </c>
      <c r="C32" s="25"/>
      <c r="D32" s="14"/>
      <c r="E32" s="14"/>
      <c r="F32" s="14"/>
      <c r="G32" s="23" t="str">
        <f t="array" ref="G32">IF(H32="","",XLOOKUP(H32,selector_23,selector_23_ids,""))</f>
        <v/>
      </c>
      <c r="H32" s="25"/>
      <c r="I32" s="32"/>
      <c r="J32" s="32"/>
      <c r="K32" s="23" t="str">
        <f t="array" ref="K32">IF(L32="","",XLOOKUP(L32,selector_23,selector_23_ids,""))</f>
        <v/>
      </c>
      <c r="L32" s="25"/>
      <c r="M32" s="23" t="str">
        <f t="array" ref="M32">IF(N32="","",XLOOKUP(N32,selector_05,selector_05_ids,""))</f>
        <v/>
      </c>
      <c r="N32" s="25"/>
      <c r="O32" s="14"/>
      <c r="P32" s="23" t="str">
        <f t="array" ref="P32">IF(Q32="","",XLOOKUP(Q32,selector_23,selector_23_ids,""))</f>
        <v/>
      </c>
      <c r="Q32" s="25"/>
      <c r="R32" s="23" t="str">
        <f t="array" ref="R32">IF(S32="","",XLOOKUP(S32,selector_04,selector_04_ids,""))</f>
        <v/>
      </c>
      <c r="S32" s="25"/>
      <c r="T32" s="14"/>
      <c r="AK32" s="19" t="s">
        <v>68</v>
      </c>
      <c r="AL32" s="19" t="s">
        <v>68</v>
      </c>
    </row>
    <row r="33">
      <c r="A33" s="14"/>
      <c r="B33" s="23" t="str">
        <f t="array" ref="B33">IF(C33="","",XLOOKUP(C33,selector_05,selector_05_ids,""))</f>
        <v/>
      </c>
      <c r="C33" s="25"/>
      <c r="D33" s="14"/>
      <c r="E33" s="14"/>
      <c r="F33" s="14"/>
      <c r="G33" s="23" t="str">
        <f t="array" ref="G33">IF(H33="","",XLOOKUP(H33,selector_23,selector_23_ids,""))</f>
        <v/>
      </c>
      <c r="H33" s="25"/>
      <c r="I33" s="32"/>
      <c r="J33" s="32"/>
      <c r="K33" s="23" t="str">
        <f t="array" ref="K33">IF(L33="","",XLOOKUP(L33,selector_23,selector_23_ids,""))</f>
        <v/>
      </c>
      <c r="L33" s="25"/>
      <c r="M33" s="23" t="str">
        <f t="array" ref="M33">IF(N33="","",XLOOKUP(N33,selector_05,selector_05_ids,""))</f>
        <v/>
      </c>
      <c r="N33" s="25"/>
      <c r="O33" s="14"/>
      <c r="P33" s="23" t="str">
        <f t="array" ref="P33">IF(Q33="","",XLOOKUP(Q33,selector_23,selector_23_ids,""))</f>
        <v/>
      </c>
      <c r="Q33" s="25"/>
      <c r="R33" s="23" t="str">
        <f t="array" ref="R33">IF(S33="","",XLOOKUP(S33,selector_04,selector_04_ids,""))</f>
        <v/>
      </c>
      <c r="S33" s="25"/>
      <c r="T33" s="14"/>
      <c r="AK33" s="19" t="s">
        <v>68</v>
      </c>
      <c r="AL33" s="19" t="s">
        <v>68</v>
      </c>
    </row>
    <row r="34">
      <c r="A34" s="14"/>
      <c r="B34" s="23" t="str">
        <f t="array" ref="B34">IF(C34="","",XLOOKUP(C34,selector_05,selector_05_ids,""))</f>
        <v/>
      </c>
      <c r="C34" s="25"/>
      <c r="D34" s="14"/>
      <c r="E34" s="14"/>
      <c r="F34" s="14"/>
      <c r="G34" s="23" t="str">
        <f t="array" ref="G34">IF(H34="","",XLOOKUP(H34,selector_23,selector_23_ids,""))</f>
        <v/>
      </c>
      <c r="H34" s="25"/>
      <c r="I34" s="32"/>
      <c r="J34" s="32"/>
      <c r="K34" s="23" t="str">
        <f t="array" ref="K34">IF(L34="","",XLOOKUP(L34,selector_23,selector_23_ids,""))</f>
        <v/>
      </c>
      <c r="L34" s="25"/>
      <c r="M34" s="23" t="str">
        <f t="array" ref="M34">IF(N34="","",XLOOKUP(N34,selector_05,selector_05_ids,""))</f>
        <v/>
      </c>
      <c r="N34" s="25"/>
      <c r="O34" s="14"/>
      <c r="P34" s="23" t="str">
        <f t="array" ref="P34">IF(Q34="","",XLOOKUP(Q34,selector_23,selector_23_ids,""))</f>
        <v/>
      </c>
      <c r="Q34" s="25"/>
      <c r="R34" s="23" t="str">
        <f t="array" ref="R34">IF(S34="","",XLOOKUP(S34,selector_04,selector_04_ids,""))</f>
        <v/>
      </c>
      <c r="S34" s="25"/>
      <c r="T34" s="14"/>
      <c r="AK34" s="19" t="s">
        <v>68</v>
      </c>
      <c r="AL34" s="19" t="s">
        <v>68</v>
      </c>
    </row>
    <row r="35">
      <c r="A35" s="14"/>
      <c r="B35" s="23" t="str">
        <f t="array" ref="B35">IF(C35="","",XLOOKUP(C35,selector_05,selector_05_ids,""))</f>
        <v/>
      </c>
      <c r="C35" s="25"/>
      <c r="D35" s="14"/>
      <c r="E35" s="14"/>
      <c r="F35" s="14"/>
      <c r="G35" s="23" t="str">
        <f t="array" ref="G35">IF(H35="","",XLOOKUP(H35,selector_23,selector_23_ids,""))</f>
        <v/>
      </c>
      <c r="H35" s="25"/>
      <c r="I35" s="32"/>
      <c r="J35" s="32"/>
      <c r="K35" s="23" t="str">
        <f t="array" ref="K35">IF(L35="","",XLOOKUP(L35,selector_23,selector_23_ids,""))</f>
        <v/>
      </c>
      <c r="L35" s="25"/>
      <c r="M35" s="23" t="str">
        <f t="array" ref="M35">IF(N35="","",XLOOKUP(N35,selector_05,selector_05_ids,""))</f>
        <v/>
      </c>
      <c r="N35" s="25"/>
      <c r="O35" s="14"/>
      <c r="P35" s="23" t="str">
        <f t="array" ref="P35">IF(Q35="","",XLOOKUP(Q35,selector_23,selector_23_ids,""))</f>
        <v/>
      </c>
      <c r="Q35" s="25"/>
      <c r="R35" s="23" t="str">
        <f t="array" ref="R35">IF(S35="","",XLOOKUP(S35,selector_04,selector_04_ids,""))</f>
        <v/>
      </c>
      <c r="S35" s="25"/>
      <c r="T35" s="14"/>
      <c r="AK35" s="19" t="s">
        <v>68</v>
      </c>
      <c r="AL35" s="19" t="s">
        <v>68</v>
      </c>
    </row>
    <row r="36">
      <c r="A36" s="14"/>
      <c r="B36" s="23" t="str">
        <f t="array" ref="B36">IF(C36="","",XLOOKUP(C36,selector_05,selector_05_ids,""))</f>
        <v/>
      </c>
      <c r="C36" s="25"/>
      <c r="D36" s="14"/>
      <c r="E36" s="14"/>
      <c r="F36" s="14"/>
      <c r="G36" s="23" t="str">
        <f t="array" ref="G36">IF(H36="","",XLOOKUP(H36,selector_23,selector_23_ids,""))</f>
        <v/>
      </c>
      <c r="H36" s="25"/>
      <c r="I36" s="32"/>
      <c r="J36" s="32"/>
      <c r="K36" s="23" t="str">
        <f t="array" ref="K36">IF(L36="","",XLOOKUP(L36,selector_23,selector_23_ids,""))</f>
        <v/>
      </c>
      <c r="L36" s="25"/>
      <c r="M36" s="23" t="str">
        <f t="array" ref="M36">IF(N36="","",XLOOKUP(N36,selector_05,selector_05_ids,""))</f>
        <v/>
      </c>
      <c r="N36" s="25"/>
      <c r="O36" s="14"/>
      <c r="P36" s="23" t="str">
        <f t="array" ref="P36">IF(Q36="","",XLOOKUP(Q36,selector_23,selector_23_ids,""))</f>
        <v/>
      </c>
      <c r="Q36" s="25"/>
      <c r="R36" s="23" t="str">
        <f t="array" ref="R36">IF(S36="","",XLOOKUP(S36,selector_04,selector_04_ids,""))</f>
        <v/>
      </c>
      <c r="S36" s="25"/>
      <c r="T36" s="14"/>
      <c r="AK36" s="19" t="s">
        <v>68</v>
      </c>
      <c r="AL36" s="19" t="s">
        <v>68</v>
      </c>
    </row>
    <row r="37">
      <c r="A37" s="14"/>
      <c r="B37" s="23" t="str">
        <f t="array" ref="B37">IF(C37="","",XLOOKUP(C37,selector_05,selector_05_ids,""))</f>
        <v/>
      </c>
      <c r="C37" s="25"/>
      <c r="D37" s="14"/>
      <c r="E37" s="14"/>
      <c r="F37" s="14"/>
      <c r="G37" s="23" t="str">
        <f t="array" ref="G37">IF(H37="","",XLOOKUP(H37,selector_23,selector_23_ids,""))</f>
        <v/>
      </c>
      <c r="H37" s="25"/>
      <c r="I37" s="32"/>
      <c r="J37" s="32"/>
      <c r="K37" s="23" t="str">
        <f t="array" ref="K37">IF(L37="","",XLOOKUP(L37,selector_23,selector_23_ids,""))</f>
        <v/>
      </c>
      <c r="L37" s="25"/>
      <c r="M37" s="23" t="str">
        <f t="array" ref="M37">IF(N37="","",XLOOKUP(N37,selector_05,selector_05_ids,""))</f>
        <v/>
      </c>
      <c r="N37" s="25"/>
      <c r="O37" s="14"/>
      <c r="P37" s="23" t="str">
        <f t="array" ref="P37">IF(Q37="","",XLOOKUP(Q37,selector_23,selector_23_ids,""))</f>
        <v/>
      </c>
      <c r="Q37" s="25"/>
      <c r="R37" s="23" t="str">
        <f t="array" ref="R37">IF(S37="","",XLOOKUP(S37,selector_04,selector_04_ids,""))</f>
        <v/>
      </c>
      <c r="S37" s="25"/>
      <c r="T37" s="14"/>
      <c r="AK37" s="19" t="s">
        <v>68</v>
      </c>
      <c r="AL37" s="19" t="s">
        <v>68</v>
      </c>
    </row>
    <row r="38">
      <c r="A38" s="14"/>
      <c r="B38" s="23" t="str">
        <f t="array" ref="B38">IF(C38="","",XLOOKUP(C38,selector_05,selector_05_ids,""))</f>
        <v/>
      </c>
      <c r="C38" s="25"/>
      <c r="D38" s="14"/>
      <c r="E38" s="14"/>
      <c r="F38" s="14"/>
      <c r="G38" s="23" t="str">
        <f t="array" ref="G38">IF(H38="","",XLOOKUP(H38,selector_23,selector_23_ids,""))</f>
        <v/>
      </c>
      <c r="H38" s="25"/>
      <c r="I38" s="32"/>
      <c r="J38" s="32"/>
      <c r="K38" s="23" t="str">
        <f t="array" ref="K38">IF(L38="","",XLOOKUP(L38,selector_23,selector_23_ids,""))</f>
        <v/>
      </c>
      <c r="L38" s="25"/>
      <c r="M38" s="23" t="str">
        <f t="array" ref="M38">IF(N38="","",XLOOKUP(N38,selector_05,selector_05_ids,""))</f>
        <v/>
      </c>
      <c r="N38" s="25"/>
      <c r="O38" s="14"/>
      <c r="P38" s="23" t="str">
        <f t="array" ref="P38">IF(Q38="","",XLOOKUP(Q38,selector_23,selector_23_ids,""))</f>
        <v/>
      </c>
      <c r="Q38" s="25"/>
      <c r="R38" s="23" t="str">
        <f t="array" ref="R38">IF(S38="","",XLOOKUP(S38,selector_04,selector_04_ids,""))</f>
        <v/>
      </c>
      <c r="S38" s="25"/>
      <c r="T38" s="14"/>
      <c r="AK38" s="19" t="s">
        <v>68</v>
      </c>
      <c r="AL38" s="19" t="s">
        <v>68</v>
      </c>
    </row>
    <row r="39">
      <c r="A39" s="14"/>
      <c r="B39" s="23" t="str">
        <f t="array" ref="B39">IF(C39="","",XLOOKUP(C39,selector_05,selector_05_ids,""))</f>
        <v/>
      </c>
      <c r="C39" s="25"/>
      <c r="D39" s="14"/>
      <c r="E39" s="14"/>
      <c r="F39" s="14"/>
      <c r="G39" s="23" t="str">
        <f t="array" ref="G39">IF(H39="","",XLOOKUP(H39,selector_23,selector_23_ids,""))</f>
        <v/>
      </c>
      <c r="H39" s="25"/>
      <c r="I39" s="32"/>
      <c r="J39" s="32"/>
      <c r="K39" s="23" t="str">
        <f t="array" ref="K39">IF(L39="","",XLOOKUP(L39,selector_23,selector_23_ids,""))</f>
        <v/>
      </c>
      <c r="L39" s="25"/>
      <c r="M39" s="23" t="str">
        <f t="array" ref="M39">IF(N39="","",XLOOKUP(N39,selector_05,selector_05_ids,""))</f>
        <v/>
      </c>
      <c r="N39" s="25"/>
      <c r="O39" s="14"/>
      <c r="P39" s="23" t="str">
        <f t="array" ref="P39">IF(Q39="","",XLOOKUP(Q39,selector_23,selector_23_ids,""))</f>
        <v/>
      </c>
      <c r="Q39" s="25"/>
      <c r="R39" s="23" t="str">
        <f t="array" ref="R39">IF(S39="","",XLOOKUP(S39,selector_04,selector_04_ids,""))</f>
        <v/>
      </c>
      <c r="S39" s="25"/>
      <c r="T39" s="14"/>
      <c r="AK39" s="19" t="s">
        <v>68</v>
      </c>
      <c r="AL39" s="19" t="s">
        <v>68</v>
      </c>
    </row>
    <row r="40">
      <c r="A40" s="14"/>
      <c r="B40" s="23" t="str">
        <f t="array" ref="B40">IF(C40="","",XLOOKUP(C40,selector_05,selector_05_ids,""))</f>
        <v/>
      </c>
      <c r="C40" s="25"/>
      <c r="D40" s="14"/>
      <c r="E40" s="14"/>
      <c r="F40" s="14"/>
      <c r="G40" s="23" t="str">
        <f t="array" ref="G40">IF(H40="","",XLOOKUP(H40,selector_23,selector_23_ids,""))</f>
        <v/>
      </c>
      <c r="H40" s="25"/>
      <c r="I40" s="32"/>
      <c r="J40" s="32"/>
      <c r="K40" s="23" t="str">
        <f t="array" ref="K40">IF(L40="","",XLOOKUP(L40,selector_23,selector_23_ids,""))</f>
        <v/>
      </c>
      <c r="L40" s="25"/>
      <c r="M40" s="23" t="str">
        <f t="array" ref="M40">IF(N40="","",XLOOKUP(N40,selector_05,selector_05_ids,""))</f>
        <v/>
      </c>
      <c r="N40" s="25"/>
      <c r="O40" s="14"/>
      <c r="P40" s="23" t="str">
        <f t="array" ref="P40">IF(Q40="","",XLOOKUP(Q40,selector_23,selector_23_ids,""))</f>
        <v/>
      </c>
      <c r="Q40" s="25"/>
      <c r="R40" s="23" t="str">
        <f t="array" ref="R40">IF(S40="","",XLOOKUP(S40,selector_04,selector_04_ids,""))</f>
        <v/>
      </c>
      <c r="S40" s="25"/>
      <c r="T40" s="14"/>
      <c r="AK40" s="19" t="s">
        <v>68</v>
      </c>
      <c r="AL40" s="19" t="s">
        <v>68</v>
      </c>
    </row>
    <row r="41">
      <c r="A41" s="14"/>
      <c r="B41" s="23" t="str">
        <f t="array" ref="B41">IF(C41="","",XLOOKUP(C41,selector_05,selector_05_ids,""))</f>
        <v/>
      </c>
      <c r="C41" s="25"/>
      <c r="D41" s="14"/>
      <c r="E41" s="14"/>
      <c r="F41" s="14"/>
      <c r="G41" s="23" t="str">
        <f t="array" ref="G41">IF(H41="","",XLOOKUP(H41,selector_23,selector_23_ids,""))</f>
        <v/>
      </c>
      <c r="H41" s="25"/>
      <c r="I41" s="32"/>
      <c r="J41" s="32"/>
      <c r="K41" s="23" t="str">
        <f t="array" ref="K41">IF(L41="","",XLOOKUP(L41,selector_23,selector_23_ids,""))</f>
        <v/>
      </c>
      <c r="L41" s="25"/>
      <c r="M41" s="23" t="str">
        <f t="array" ref="M41">IF(N41="","",XLOOKUP(N41,selector_05,selector_05_ids,""))</f>
        <v/>
      </c>
      <c r="N41" s="25"/>
      <c r="O41" s="14"/>
      <c r="P41" s="23" t="str">
        <f t="array" ref="P41">IF(Q41="","",XLOOKUP(Q41,selector_23,selector_23_ids,""))</f>
        <v/>
      </c>
      <c r="Q41" s="25"/>
      <c r="R41" s="23" t="str">
        <f t="array" ref="R41">IF(S41="","",XLOOKUP(S41,selector_04,selector_04_ids,""))</f>
        <v/>
      </c>
      <c r="S41" s="25"/>
      <c r="T41" s="14"/>
      <c r="AK41" s="19" t="s">
        <v>68</v>
      </c>
      <c r="AL41" s="19" t="s">
        <v>68</v>
      </c>
    </row>
    <row r="42">
      <c r="A42" s="14"/>
      <c r="B42" s="23" t="str">
        <f t="array" ref="B42">IF(C42="","",XLOOKUP(C42,selector_05,selector_05_ids,""))</f>
        <v/>
      </c>
      <c r="C42" s="25"/>
      <c r="D42" s="14"/>
      <c r="E42" s="14"/>
      <c r="F42" s="14"/>
      <c r="G42" s="23" t="str">
        <f t="array" ref="G42">IF(H42="","",XLOOKUP(H42,selector_23,selector_23_ids,""))</f>
        <v/>
      </c>
      <c r="H42" s="25"/>
      <c r="I42" s="32"/>
      <c r="J42" s="32"/>
      <c r="K42" s="23" t="str">
        <f t="array" ref="K42">IF(L42="","",XLOOKUP(L42,selector_23,selector_23_ids,""))</f>
        <v/>
      </c>
      <c r="L42" s="25"/>
      <c r="M42" s="23" t="str">
        <f t="array" ref="M42">IF(N42="","",XLOOKUP(N42,selector_05,selector_05_ids,""))</f>
        <v/>
      </c>
      <c r="N42" s="25"/>
      <c r="O42" s="14"/>
      <c r="P42" s="23" t="str">
        <f t="array" ref="P42">IF(Q42="","",XLOOKUP(Q42,selector_23,selector_23_ids,""))</f>
        <v/>
      </c>
      <c r="Q42" s="25"/>
      <c r="R42" s="23" t="str">
        <f t="array" ref="R42">IF(S42="","",XLOOKUP(S42,selector_04,selector_04_ids,""))</f>
        <v/>
      </c>
      <c r="S42" s="25"/>
      <c r="T42" s="14"/>
      <c r="AK42" s="19" t="s">
        <v>68</v>
      </c>
      <c r="AL42" s="19" t="s">
        <v>68</v>
      </c>
    </row>
    <row r="43">
      <c r="A43" s="14"/>
      <c r="B43" s="23" t="str">
        <f t="array" ref="B43">IF(C43="","",XLOOKUP(C43,selector_05,selector_05_ids,""))</f>
        <v/>
      </c>
      <c r="C43" s="25"/>
      <c r="D43" s="14"/>
      <c r="E43" s="14"/>
      <c r="F43" s="14"/>
      <c r="G43" s="23" t="str">
        <f t="array" ref="G43">IF(H43="","",XLOOKUP(H43,selector_23,selector_23_ids,""))</f>
        <v/>
      </c>
      <c r="H43" s="25"/>
      <c r="I43" s="32"/>
      <c r="J43" s="32"/>
      <c r="K43" s="23" t="str">
        <f t="array" ref="K43">IF(L43="","",XLOOKUP(L43,selector_23,selector_23_ids,""))</f>
        <v/>
      </c>
      <c r="L43" s="25"/>
      <c r="M43" s="23" t="str">
        <f t="array" ref="M43">IF(N43="","",XLOOKUP(N43,selector_05,selector_05_ids,""))</f>
        <v/>
      </c>
      <c r="N43" s="25"/>
      <c r="O43" s="14"/>
      <c r="P43" s="23" t="str">
        <f t="array" ref="P43">IF(Q43="","",XLOOKUP(Q43,selector_23,selector_23_ids,""))</f>
        <v/>
      </c>
      <c r="Q43" s="25"/>
      <c r="R43" s="23" t="str">
        <f t="array" ref="R43">IF(S43="","",XLOOKUP(S43,selector_04,selector_04_ids,""))</f>
        <v/>
      </c>
      <c r="S43" s="25"/>
      <c r="T43" s="14"/>
      <c r="AK43" s="19" t="s">
        <v>68</v>
      </c>
      <c r="AL43" s="19" t="s">
        <v>68</v>
      </c>
    </row>
    <row r="44">
      <c r="A44" s="14"/>
      <c r="B44" s="23" t="str">
        <f t="array" ref="B44">IF(C44="","",XLOOKUP(C44,selector_05,selector_05_ids,""))</f>
        <v/>
      </c>
      <c r="C44" s="25"/>
      <c r="D44" s="14"/>
      <c r="E44" s="14"/>
      <c r="F44" s="14"/>
      <c r="G44" s="23" t="str">
        <f t="array" ref="G44">IF(H44="","",XLOOKUP(H44,selector_23,selector_23_ids,""))</f>
        <v/>
      </c>
      <c r="H44" s="25"/>
      <c r="I44" s="32"/>
      <c r="J44" s="32"/>
      <c r="K44" s="23" t="str">
        <f t="array" ref="K44">IF(L44="","",XLOOKUP(L44,selector_23,selector_23_ids,""))</f>
        <v/>
      </c>
      <c r="L44" s="25"/>
      <c r="M44" s="23" t="str">
        <f t="array" ref="M44">IF(N44="","",XLOOKUP(N44,selector_05,selector_05_ids,""))</f>
        <v/>
      </c>
      <c r="N44" s="25"/>
      <c r="O44" s="14"/>
      <c r="P44" s="23" t="str">
        <f t="array" ref="P44">IF(Q44="","",XLOOKUP(Q44,selector_23,selector_23_ids,""))</f>
        <v/>
      </c>
      <c r="Q44" s="25"/>
      <c r="R44" s="23" t="str">
        <f t="array" ref="R44">IF(S44="","",XLOOKUP(S44,selector_04,selector_04_ids,""))</f>
        <v/>
      </c>
      <c r="S44" s="25"/>
      <c r="T44" s="14"/>
      <c r="AK44" s="19" t="s">
        <v>68</v>
      </c>
      <c r="AL44" s="19" t="s">
        <v>68</v>
      </c>
    </row>
    <row r="45">
      <c r="A45" s="14"/>
      <c r="B45" s="23" t="str">
        <f t="array" ref="B45">IF(C45="","",XLOOKUP(C45,selector_05,selector_05_ids,""))</f>
        <v/>
      </c>
      <c r="C45" s="25"/>
      <c r="D45" s="14"/>
      <c r="E45" s="14"/>
      <c r="F45" s="14"/>
      <c r="G45" s="23" t="str">
        <f t="array" ref="G45">IF(H45="","",XLOOKUP(H45,selector_23,selector_23_ids,""))</f>
        <v/>
      </c>
      <c r="H45" s="25"/>
      <c r="I45" s="32"/>
      <c r="J45" s="32"/>
      <c r="K45" s="23" t="str">
        <f t="array" ref="K45">IF(L45="","",XLOOKUP(L45,selector_23,selector_23_ids,""))</f>
        <v/>
      </c>
      <c r="L45" s="25"/>
      <c r="M45" s="23" t="str">
        <f t="array" ref="M45">IF(N45="","",XLOOKUP(N45,selector_05,selector_05_ids,""))</f>
        <v/>
      </c>
      <c r="N45" s="25"/>
      <c r="O45" s="14"/>
      <c r="P45" s="23" t="str">
        <f t="array" ref="P45">IF(Q45="","",XLOOKUP(Q45,selector_23,selector_23_ids,""))</f>
        <v/>
      </c>
      <c r="Q45" s="25"/>
      <c r="R45" s="23" t="str">
        <f t="array" ref="R45">IF(S45="","",XLOOKUP(S45,selector_04,selector_04_ids,""))</f>
        <v/>
      </c>
      <c r="S45" s="25"/>
      <c r="T45" s="14"/>
      <c r="AK45" s="19" t="s">
        <v>68</v>
      </c>
      <c r="AL45" s="19" t="s">
        <v>68</v>
      </c>
    </row>
    <row r="46">
      <c r="A46" s="14"/>
      <c r="B46" s="23" t="str">
        <f t="array" ref="B46">IF(C46="","",XLOOKUP(C46,selector_05,selector_05_ids,""))</f>
        <v/>
      </c>
      <c r="C46" s="25"/>
      <c r="D46" s="14"/>
      <c r="E46" s="14"/>
      <c r="F46" s="14"/>
      <c r="G46" s="23" t="str">
        <f t="array" ref="G46">IF(H46="","",XLOOKUP(H46,selector_23,selector_23_ids,""))</f>
        <v/>
      </c>
      <c r="H46" s="25"/>
      <c r="I46" s="32"/>
      <c r="J46" s="32"/>
      <c r="K46" s="23" t="str">
        <f t="array" ref="K46">IF(L46="","",XLOOKUP(L46,selector_23,selector_23_ids,""))</f>
        <v/>
      </c>
      <c r="L46" s="25"/>
      <c r="M46" s="23" t="str">
        <f t="array" ref="M46">IF(N46="","",XLOOKUP(N46,selector_05,selector_05_ids,""))</f>
        <v/>
      </c>
      <c r="N46" s="25"/>
      <c r="O46" s="14"/>
      <c r="P46" s="23" t="str">
        <f t="array" ref="P46">IF(Q46="","",XLOOKUP(Q46,selector_23,selector_23_ids,""))</f>
        <v/>
      </c>
      <c r="Q46" s="25"/>
      <c r="R46" s="23" t="str">
        <f t="array" ref="R46">IF(S46="","",XLOOKUP(S46,selector_04,selector_04_ids,""))</f>
        <v/>
      </c>
      <c r="S46" s="25"/>
      <c r="T46" s="14"/>
      <c r="AK46" s="19" t="s">
        <v>68</v>
      </c>
      <c r="AL46" s="19" t="s">
        <v>68</v>
      </c>
    </row>
    <row r="47">
      <c r="A47" s="14"/>
      <c r="B47" s="23" t="str">
        <f t="array" ref="B47">IF(C47="","",XLOOKUP(C47,selector_05,selector_05_ids,""))</f>
        <v/>
      </c>
      <c r="C47" s="25"/>
      <c r="D47" s="14"/>
      <c r="E47" s="14"/>
      <c r="F47" s="14"/>
      <c r="G47" s="23" t="str">
        <f t="array" ref="G47">IF(H47="","",XLOOKUP(H47,selector_23,selector_23_ids,""))</f>
        <v/>
      </c>
      <c r="H47" s="25"/>
      <c r="I47" s="32"/>
      <c r="J47" s="32"/>
      <c r="K47" s="23" t="str">
        <f t="array" ref="K47">IF(L47="","",XLOOKUP(L47,selector_23,selector_23_ids,""))</f>
        <v/>
      </c>
      <c r="L47" s="25"/>
      <c r="M47" s="23" t="str">
        <f t="array" ref="M47">IF(N47="","",XLOOKUP(N47,selector_05,selector_05_ids,""))</f>
        <v/>
      </c>
      <c r="N47" s="25"/>
      <c r="O47" s="14"/>
      <c r="P47" s="23" t="str">
        <f t="array" ref="P47">IF(Q47="","",XLOOKUP(Q47,selector_23,selector_23_ids,""))</f>
        <v/>
      </c>
      <c r="Q47" s="25"/>
      <c r="R47" s="23" t="str">
        <f t="array" ref="R47">IF(S47="","",XLOOKUP(S47,selector_04,selector_04_ids,""))</f>
        <v/>
      </c>
      <c r="S47" s="25"/>
      <c r="T47" s="14"/>
      <c r="AK47" s="19" t="s">
        <v>68</v>
      </c>
      <c r="AL47" s="19" t="s">
        <v>68</v>
      </c>
    </row>
    <row r="48">
      <c r="A48" s="14"/>
      <c r="B48" s="23" t="str">
        <f t="array" ref="B48">IF(C48="","",XLOOKUP(C48,selector_05,selector_05_ids,""))</f>
        <v/>
      </c>
      <c r="C48" s="25"/>
      <c r="D48" s="14"/>
      <c r="E48" s="14"/>
      <c r="F48" s="14"/>
      <c r="G48" s="23" t="str">
        <f t="array" ref="G48">IF(H48="","",XLOOKUP(H48,selector_23,selector_23_ids,""))</f>
        <v/>
      </c>
      <c r="H48" s="25"/>
      <c r="I48" s="32"/>
      <c r="J48" s="32"/>
      <c r="K48" s="23" t="str">
        <f t="array" ref="K48">IF(L48="","",XLOOKUP(L48,selector_23,selector_23_ids,""))</f>
        <v/>
      </c>
      <c r="L48" s="25"/>
      <c r="M48" s="23" t="str">
        <f t="array" ref="M48">IF(N48="","",XLOOKUP(N48,selector_05,selector_05_ids,""))</f>
        <v/>
      </c>
      <c r="N48" s="25"/>
      <c r="O48" s="14"/>
      <c r="P48" s="23" t="str">
        <f t="array" ref="P48">IF(Q48="","",XLOOKUP(Q48,selector_23,selector_23_ids,""))</f>
        <v/>
      </c>
      <c r="Q48" s="25"/>
      <c r="R48" s="23" t="str">
        <f t="array" ref="R48">IF(S48="","",XLOOKUP(S48,selector_04,selector_04_ids,""))</f>
        <v/>
      </c>
      <c r="S48" s="25"/>
      <c r="T48" s="14"/>
      <c r="AK48" s="19" t="s">
        <v>68</v>
      </c>
      <c r="AL48" s="19" t="s">
        <v>68</v>
      </c>
    </row>
    <row r="49">
      <c r="A49" s="14"/>
      <c r="B49" s="23" t="str">
        <f t="array" ref="B49">IF(C49="","",XLOOKUP(C49,selector_05,selector_05_ids,""))</f>
        <v/>
      </c>
      <c r="C49" s="25"/>
      <c r="D49" s="14"/>
      <c r="E49" s="14"/>
      <c r="F49" s="14"/>
      <c r="G49" s="23" t="str">
        <f t="array" ref="G49">IF(H49="","",XLOOKUP(H49,selector_23,selector_23_ids,""))</f>
        <v/>
      </c>
      <c r="H49" s="25"/>
      <c r="I49" s="32"/>
      <c r="J49" s="32"/>
      <c r="K49" s="23" t="str">
        <f t="array" ref="K49">IF(L49="","",XLOOKUP(L49,selector_23,selector_23_ids,""))</f>
        <v/>
      </c>
      <c r="L49" s="25"/>
      <c r="M49" s="23" t="str">
        <f t="array" ref="M49">IF(N49="","",XLOOKUP(N49,selector_05,selector_05_ids,""))</f>
        <v/>
      </c>
      <c r="N49" s="25"/>
      <c r="O49" s="14"/>
      <c r="P49" s="23" t="str">
        <f t="array" ref="P49">IF(Q49="","",XLOOKUP(Q49,selector_23,selector_23_ids,""))</f>
        <v/>
      </c>
      <c r="Q49" s="25"/>
      <c r="R49" s="23" t="str">
        <f t="array" ref="R49">IF(S49="","",XLOOKUP(S49,selector_04,selector_04_ids,""))</f>
        <v/>
      </c>
      <c r="S49" s="25"/>
      <c r="T49" s="14"/>
      <c r="AK49" s="19" t="s">
        <v>68</v>
      </c>
      <c r="AL49" s="19" t="s">
        <v>68</v>
      </c>
    </row>
    <row r="50">
      <c r="A50" s="14"/>
      <c r="B50" s="23" t="str">
        <f t="array" ref="B50">IF(C50="","",XLOOKUP(C50,selector_05,selector_05_ids,""))</f>
        <v/>
      </c>
      <c r="C50" s="25"/>
      <c r="D50" s="14"/>
      <c r="E50" s="14"/>
      <c r="F50" s="14"/>
      <c r="G50" s="23" t="str">
        <f t="array" ref="G50">IF(H50="","",XLOOKUP(H50,selector_23,selector_23_ids,""))</f>
        <v/>
      </c>
      <c r="H50" s="25"/>
      <c r="I50" s="32"/>
      <c r="J50" s="32"/>
      <c r="K50" s="23" t="str">
        <f t="array" ref="K50">IF(L50="","",XLOOKUP(L50,selector_23,selector_23_ids,""))</f>
        <v/>
      </c>
      <c r="L50" s="25"/>
      <c r="M50" s="23" t="str">
        <f t="array" ref="M50">IF(N50="","",XLOOKUP(N50,selector_05,selector_05_ids,""))</f>
        <v/>
      </c>
      <c r="N50" s="25"/>
      <c r="O50" s="14"/>
      <c r="P50" s="23" t="str">
        <f t="array" ref="P50">IF(Q50="","",XLOOKUP(Q50,selector_23,selector_23_ids,""))</f>
        <v/>
      </c>
      <c r="Q50" s="25"/>
      <c r="R50" s="23" t="str">
        <f t="array" ref="R50">IF(S50="","",XLOOKUP(S50,selector_04,selector_04_ids,""))</f>
        <v/>
      </c>
      <c r="S50" s="25"/>
      <c r="T50" s="14"/>
      <c r="AK50" s="19" t="s">
        <v>68</v>
      </c>
      <c r="AL50" s="19" t="s">
        <v>68</v>
      </c>
    </row>
    <row r="51">
      <c r="A51" s="14"/>
      <c r="B51" s="23" t="str">
        <f t="array" ref="B51">IF(C51="","",XLOOKUP(C51,selector_05,selector_05_ids,""))</f>
        <v/>
      </c>
      <c r="C51" s="25"/>
      <c r="D51" s="14"/>
      <c r="E51" s="14"/>
      <c r="F51" s="14"/>
      <c r="G51" s="23" t="str">
        <f t="array" ref="G51">IF(H51="","",XLOOKUP(H51,selector_23,selector_23_ids,""))</f>
        <v/>
      </c>
      <c r="H51" s="25"/>
      <c r="I51" s="32"/>
      <c r="J51" s="32"/>
      <c r="K51" s="23" t="str">
        <f t="array" ref="K51">IF(L51="","",XLOOKUP(L51,selector_23,selector_23_ids,""))</f>
        <v/>
      </c>
      <c r="L51" s="25"/>
      <c r="M51" s="23" t="str">
        <f t="array" ref="M51">IF(N51="","",XLOOKUP(N51,selector_05,selector_05_ids,""))</f>
        <v/>
      </c>
      <c r="N51" s="25"/>
      <c r="O51" s="14"/>
      <c r="P51" s="23" t="str">
        <f t="array" ref="P51">IF(Q51="","",XLOOKUP(Q51,selector_23,selector_23_ids,""))</f>
        <v/>
      </c>
      <c r="Q51" s="25"/>
      <c r="R51" s="23" t="str">
        <f t="array" ref="R51">IF(S51="","",XLOOKUP(S51,selector_04,selector_04_ids,""))</f>
        <v/>
      </c>
      <c r="S51" s="25"/>
      <c r="T51" s="14"/>
      <c r="AK51" s="19" t="s">
        <v>68</v>
      </c>
      <c r="AL51" s="19" t="s">
        <v>68</v>
      </c>
    </row>
    <row r="52">
      <c r="A52" s="14"/>
      <c r="B52" s="23" t="str">
        <f t="array" ref="B52">IF(C52="","",XLOOKUP(C52,selector_05,selector_05_ids,""))</f>
        <v/>
      </c>
      <c r="C52" s="25"/>
      <c r="D52" s="14"/>
      <c r="E52" s="14"/>
      <c r="F52" s="14"/>
      <c r="G52" s="23" t="str">
        <f t="array" ref="G52">IF(H52="","",XLOOKUP(H52,selector_23,selector_23_ids,""))</f>
        <v/>
      </c>
      <c r="H52" s="25"/>
      <c r="I52" s="32"/>
      <c r="J52" s="32"/>
      <c r="K52" s="23" t="str">
        <f t="array" ref="K52">IF(L52="","",XLOOKUP(L52,selector_23,selector_23_ids,""))</f>
        <v/>
      </c>
      <c r="L52" s="25"/>
      <c r="M52" s="23" t="str">
        <f t="array" ref="M52">IF(N52="","",XLOOKUP(N52,selector_05,selector_05_ids,""))</f>
        <v/>
      </c>
      <c r="N52" s="25"/>
      <c r="O52" s="14"/>
      <c r="P52" s="23" t="str">
        <f t="array" ref="P52">IF(Q52="","",XLOOKUP(Q52,selector_23,selector_23_ids,""))</f>
        <v/>
      </c>
      <c r="Q52" s="25"/>
      <c r="R52" s="23" t="str">
        <f t="array" ref="R52">IF(S52="","",XLOOKUP(S52,selector_04,selector_04_ids,""))</f>
        <v/>
      </c>
      <c r="S52" s="25"/>
      <c r="T52" s="14"/>
      <c r="AK52" s="19" t="s">
        <v>68</v>
      </c>
      <c r="AL52" s="19" t="s">
        <v>68</v>
      </c>
    </row>
    <row r="53">
      <c r="A53" s="14"/>
      <c r="B53" s="23" t="str">
        <f t="array" ref="B53">IF(C53="","",XLOOKUP(C53,selector_05,selector_05_ids,""))</f>
        <v/>
      </c>
      <c r="C53" s="25"/>
      <c r="D53" s="14"/>
      <c r="E53" s="14"/>
      <c r="F53" s="14"/>
      <c r="G53" s="23" t="str">
        <f t="array" ref="G53">IF(H53="","",XLOOKUP(H53,selector_23,selector_23_ids,""))</f>
        <v/>
      </c>
      <c r="H53" s="25"/>
      <c r="I53" s="32"/>
      <c r="J53" s="32"/>
      <c r="K53" s="23" t="str">
        <f t="array" ref="K53">IF(L53="","",XLOOKUP(L53,selector_23,selector_23_ids,""))</f>
        <v/>
      </c>
      <c r="L53" s="25"/>
      <c r="M53" s="23" t="str">
        <f t="array" ref="M53">IF(N53="","",XLOOKUP(N53,selector_05,selector_05_ids,""))</f>
        <v/>
      </c>
      <c r="N53" s="25"/>
      <c r="O53" s="14"/>
      <c r="P53" s="23" t="str">
        <f t="array" ref="P53">IF(Q53="","",XLOOKUP(Q53,selector_23,selector_23_ids,""))</f>
        <v/>
      </c>
      <c r="Q53" s="25"/>
      <c r="R53" s="23" t="str">
        <f t="array" ref="R53">IF(S53="","",XLOOKUP(S53,selector_04,selector_04_ids,""))</f>
        <v/>
      </c>
      <c r="S53" s="25"/>
      <c r="T53" s="14"/>
      <c r="AK53" s="19" t="s">
        <v>68</v>
      </c>
      <c r="AL53" s="19" t="s">
        <v>68</v>
      </c>
    </row>
    <row r="54">
      <c r="A54" s="14"/>
      <c r="B54" s="23" t="str">
        <f t="array" ref="B54">IF(C54="","",XLOOKUP(C54,selector_05,selector_05_ids,""))</f>
        <v/>
      </c>
      <c r="C54" s="25"/>
      <c r="D54" s="14"/>
      <c r="E54" s="14"/>
      <c r="F54" s="14"/>
      <c r="G54" s="23" t="str">
        <f t="array" ref="G54">IF(H54="","",XLOOKUP(H54,selector_23,selector_23_ids,""))</f>
        <v/>
      </c>
      <c r="H54" s="25"/>
      <c r="I54" s="32"/>
      <c r="J54" s="32"/>
      <c r="K54" s="23" t="str">
        <f t="array" ref="K54">IF(L54="","",XLOOKUP(L54,selector_23,selector_23_ids,""))</f>
        <v/>
      </c>
      <c r="L54" s="25"/>
      <c r="M54" s="23" t="str">
        <f t="array" ref="M54">IF(N54="","",XLOOKUP(N54,selector_05,selector_05_ids,""))</f>
        <v/>
      </c>
      <c r="N54" s="25"/>
      <c r="O54" s="14"/>
      <c r="P54" s="23" t="str">
        <f t="array" ref="P54">IF(Q54="","",XLOOKUP(Q54,selector_23,selector_23_ids,""))</f>
        <v/>
      </c>
      <c r="Q54" s="25"/>
      <c r="R54" s="23" t="str">
        <f t="array" ref="R54">IF(S54="","",XLOOKUP(S54,selector_04,selector_04_ids,""))</f>
        <v/>
      </c>
      <c r="S54" s="25"/>
      <c r="T54" s="14"/>
      <c r="AK54" s="19" t="s">
        <v>68</v>
      </c>
      <c r="AL54" s="19" t="s">
        <v>68</v>
      </c>
    </row>
    <row r="55">
      <c r="A55" s="14"/>
      <c r="B55" s="23" t="str">
        <f t="array" ref="B55">IF(C55="","",XLOOKUP(C55,selector_05,selector_05_ids,""))</f>
        <v/>
      </c>
      <c r="C55" s="25"/>
      <c r="D55" s="14"/>
      <c r="E55" s="14"/>
      <c r="F55" s="14"/>
      <c r="G55" s="23" t="str">
        <f t="array" ref="G55">IF(H55="","",XLOOKUP(H55,selector_23,selector_23_ids,""))</f>
        <v/>
      </c>
      <c r="H55" s="25"/>
      <c r="I55" s="32"/>
      <c r="J55" s="32"/>
      <c r="K55" s="23" t="str">
        <f t="array" ref="K55">IF(L55="","",XLOOKUP(L55,selector_23,selector_23_ids,""))</f>
        <v/>
      </c>
      <c r="L55" s="25"/>
      <c r="M55" s="23" t="str">
        <f t="array" ref="M55">IF(N55="","",XLOOKUP(N55,selector_05,selector_05_ids,""))</f>
        <v/>
      </c>
      <c r="N55" s="25"/>
      <c r="O55" s="14"/>
      <c r="P55" s="23" t="str">
        <f t="array" ref="P55">IF(Q55="","",XLOOKUP(Q55,selector_23,selector_23_ids,""))</f>
        <v/>
      </c>
      <c r="Q55" s="25"/>
      <c r="R55" s="23" t="str">
        <f t="array" ref="R55">IF(S55="","",XLOOKUP(S55,selector_04,selector_04_ids,""))</f>
        <v/>
      </c>
      <c r="S55" s="25"/>
      <c r="T55" s="14"/>
      <c r="AK55" s="19" t="s">
        <v>68</v>
      </c>
      <c r="AL55" s="19" t="s">
        <v>68</v>
      </c>
    </row>
    <row r="56">
      <c r="A56" s="14"/>
      <c r="B56" s="23" t="str">
        <f t="array" ref="B56">IF(C56="","",XLOOKUP(C56,selector_05,selector_05_ids,""))</f>
        <v/>
      </c>
      <c r="C56" s="25"/>
      <c r="D56" s="14"/>
      <c r="E56" s="14"/>
      <c r="F56" s="14"/>
      <c r="G56" s="23" t="str">
        <f t="array" ref="G56">IF(H56="","",XLOOKUP(H56,selector_23,selector_23_ids,""))</f>
        <v/>
      </c>
      <c r="H56" s="25"/>
      <c r="I56" s="32"/>
      <c r="J56" s="32"/>
      <c r="K56" s="23" t="str">
        <f t="array" ref="K56">IF(L56="","",XLOOKUP(L56,selector_23,selector_23_ids,""))</f>
        <v/>
      </c>
      <c r="L56" s="25"/>
      <c r="M56" s="23" t="str">
        <f t="array" ref="M56">IF(N56="","",XLOOKUP(N56,selector_05,selector_05_ids,""))</f>
        <v/>
      </c>
      <c r="N56" s="25"/>
      <c r="O56" s="14"/>
      <c r="P56" s="23" t="str">
        <f t="array" ref="P56">IF(Q56="","",XLOOKUP(Q56,selector_23,selector_23_ids,""))</f>
        <v/>
      </c>
      <c r="Q56" s="25"/>
      <c r="R56" s="23" t="str">
        <f t="array" ref="R56">IF(S56="","",XLOOKUP(S56,selector_04,selector_04_ids,""))</f>
        <v/>
      </c>
      <c r="S56" s="25"/>
      <c r="T56" s="14"/>
      <c r="AK56" s="19" t="s">
        <v>68</v>
      </c>
      <c r="AL56" s="19" t="s">
        <v>68</v>
      </c>
    </row>
    <row r="57">
      <c r="A57" s="14"/>
      <c r="B57" s="23" t="str">
        <f t="array" ref="B57">IF(C57="","",XLOOKUP(C57,selector_05,selector_05_ids,""))</f>
        <v/>
      </c>
      <c r="C57" s="25"/>
      <c r="D57" s="14"/>
      <c r="E57" s="14"/>
      <c r="F57" s="14"/>
      <c r="G57" s="23" t="str">
        <f t="array" ref="G57">IF(H57="","",XLOOKUP(H57,selector_23,selector_23_ids,""))</f>
        <v/>
      </c>
      <c r="H57" s="25"/>
      <c r="I57" s="32"/>
      <c r="J57" s="32"/>
      <c r="K57" s="23" t="str">
        <f t="array" ref="K57">IF(L57="","",XLOOKUP(L57,selector_23,selector_23_ids,""))</f>
        <v/>
      </c>
      <c r="L57" s="25"/>
      <c r="M57" s="23" t="str">
        <f t="array" ref="M57">IF(N57="","",XLOOKUP(N57,selector_05,selector_05_ids,""))</f>
        <v/>
      </c>
      <c r="N57" s="25"/>
      <c r="O57" s="14"/>
      <c r="P57" s="23" t="str">
        <f t="array" ref="P57">IF(Q57="","",XLOOKUP(Q57,selector_23,selector_23_ids,""))</f>
        <v/>
      </c>
      <c r="Q57" s="25"/>
      <c r="R57" s="23" t="str">
        <f t="array" ref="R57">IF(S57="","",XLOOKUP(S57,selector_04,selector_04_ids,""))</f>
        <v/>
      </c>
      <c r="S57" s="25"/>
      <c r="T57" s="14"/>
      <c r="AK57" s="19" t="s">
        <v>68</v>
      </c>
      <c r="AL57" s="19" t="s">
        <v>68</v>
      </c>
    </row>
    <row r="58">
      <c r="A58" s="14"/>
      <c r="B58" s="23" t="str">
        <f t="array" ref="B58">IF(C58="","",XLOOKUP(C58,selector_05,selector_05_ids,""))</f>
        <v/>
      </c>
      <c r="C58" s="25"/>
      <c r="D58" s="14"/>
      <c r="E58" s="14"/>
      <c r="F58" s="14"/>
      <c r="G58" s="23" t="str">
        <f t="array" ref="G58">IF(H58="","",XLOOKUP(H58,selector_23,selector_23_ids,""))</f>
        <v/>
      </c>
      <c r="H58" s="25"/>
      <c r="I58" s="32"/>
      <c r="J58" s="32"/>
      <c r="K58" s="23" t="str">
        <f t="array" ref="K58">IF(L58="","",XLOOKUP(L58,selector_23,selector_23_ids,""))</f>
        <v/>
      </c>
      <c r="L58" s="25"/>
      <c r="M58" s="23" t="str">
        <f t="array" ref="M58">IF(N58="","",XLOOKUP(N58,selector_05,selector_05_ids,""))</f>
        <v/>
      </c>
      <c r="N58" s="25"/>
      <c r="O58" s="14"/>
      <c r="P58" s="23" t="str">
        <f t="array" ref="P58">IF(Q58="","",XLOOKUP(Q58,selector_23,selector_23_ids,""))</f>
        <v/>
      </c>
      <c r="Q58" s="25"/>
      <c r="R58" s="23" t="str">
        <f t="array" ref="R58">IF(S58="","",XLOOKUP(S58,selector_04,selector_04_ids,""))</f>
        <v/>
      </c>
      <c r="S58" s="25"/>
      <c r="T58" s="14"/>
      <c r="AK58" s="19" t="s">
        <v>68</v>
      </c>
      <c r="AL58" s="19" t="s">
        <v>68</v>
      </c>
    </row>
    <row r="59">
      <c r="A59" s="14"/>
      <c r="B59" s="23" t="str">
        <f t="array" ref="B59">IF(C59="","",XLOOKUP(C59,selector_05,selector_05_ids,""))</f>
        <v/>
      </c>
      <c r="C59" s="25"/>
      <c r="D59" s="14"/>
      <c r="E59" s="14"/>
      <c r="F59" s="14"/>
      <c r="G59" s="23" t="str">
        <f t="array" ref="G59">IF(H59="","",XLOOKUP(H59,selector_23,selector_23_ids,""))</f>
        <v/>
      </c>
      <c r="H59" s="25"/>
      <c r="I59" s="32"/>
      <c r="J59" s="32"/>
      <c r="K59" s="23" t="str">
        <f t="array" ref="K59">IF(L59="","",XLOOKUP(L59,selector_23,selector_23_ids,""))</f>
        <v/>
      </c>
      <c r="L59" s="25"/>
      <c r="M59" s="23" t="str">
        <f t="array" ref="M59">IF(N59="","",XLOOKUP(N59,selector_05,selector_05_ids,""))</f>
        <v/>
      </c>
      <c r="N59" s="25"/>
      <c r="O59" s="14"/>
      <c r="P59" s="23" t="str">
        <f t="array" ref="P59">IF(Q59="","",XLOOKUP(Q59,selector_23,selector_23_ids,""))</f>
        <v/>
      </c>
      <c r="Q59" s="25"/>
      <c r="R59" s="23" t="str">
        <f t="array" ref="R59">IF(S59="","",XLOOKUP(S59,selector_04,selector_04_ids,""))</f>
        <v/>
      </c>
      <c r="S59" s="25"/>
      <c r="T59" s="14"/>
      <c r="AK59" s="19" t="s">
        <v>68</v>
      </c>
      <c r="AL59" s="19" t="s">
        <v>68</v>
      </c>
    </row>
    <row r="60">
      <c r="A60" s="14"/>
      <c r="B60" s="23" t="str">
        <f t="array" ref="B60">IF(C60="","",XLOOKUP(C60,selector_05,selector_05_ids,""))</f>
        <v/>
      </c>
      <c r="C60" s="25"/>
      <c r="D60" s="14"/>
      <c r="E60" s="14"/>
      <c r="F60" s="14"/>
      <c r="G60" s="23" t="str">
        <f t="array" ref="G60">IF(H60="","",XLOOKUP(H60,selector_23,selector_23_ids,""))</f>
        <v/>
      </c>
      <c r="H60" s="25"/>
      <c r="I60" s="32"/>
      <c r="J60" s="32"/>
      <c r="K60" s="23" t="str">
        <f t="array" ref="K60">IF(L60="","",XLOOKUP(L60,selector_23,selector_23_ids,""))</f>
        <v/>
      </c>
      <c r="L60" s="25"/>
      <c r="M60" s="23" t="str">
        <f t="array" ref="M60">IF(N60="","",XLOOKUP(N60,selector_05,selector_05_ids,""))</f>
        <v/>
      </c>
      <c r="N60" s="25"/>
      <c r="O60" s="14"/>
      <c r="P60" s="23" t="str">
        <f t="array" ref="P60">IF(Q60="","",XLOOKUP(Q60,selector_23,selector_23_ids,""))</f>
        <v/>
      </c>
      <c r="Q60" s="25"/>
      <c r="R60" s="23" t="str">
        <f t="array" ref="R60">IF(S60="","",XLOOKUP(S60,selector_04,selector_04_ids,""))</f>
        <v/>
      </c>
      <c r="S60" s="25"/>
      <c r="T60" s="14"/>
      <c r="AK60" s="19" t="s">
        <v>68</v>
      </c>
      <c r="AL60" s="19" t="s">
        <v>68</v>
      </c>
    </row>
    <row r="61">
      <c r="A61" s="14"/>
      <c r="B61" s="23" t="str">
        <f t="array" ref="B61">IF(C61="","",XLOOKUP(C61,selector_05,selector_05_ids,""))</f>
        <v/>
      </c>
      <c r="C61" s="25"/>
      <c r="D61" s="14"/>
      <c r="E61" s="14"/>
      <c r="F61" s="14"/>
      <c r="G61" s="23" t="str">
        <f t="array" ref="G61">IF(H61="","",XLOOKUP(H61,selector_23,selector_23_ids,""))</f>
        <v/>
      </c>
      <c r="H61" s="25"/>
      <c r="I61" s="32"/>
      <c r="J61" s="32"/>
      <c r="K61" s="23" t="str">
        <f t="array" ref="K61">IF(L61="","",XLOOKUP(L61,selector_23,selector_23_ids,""))</f>
        <v/>
      </c>
      <c r="L61" s="25"/>
      <c r="M61" s="23" t="str">
        <f t="array" ref="M61">IF(N61="","",XLOOKUP(N61,selector_05,selector_05_ids,""))</f>
        <v/>
      </c>
      <c r="N61" s="25"/>
      <c r="O61" s="14"/>
      <c r="P61" s="23" t="str">
        <f t="array" ref="P61">IF(Q61="","",XLOOKUP(Q61,selector_23,selector_23_ids,""))</f>
        <v/>
      </c>
      <c r="Q61" s="25"/>
      <c r="R61" s="23" t="str">
        <f t="array" ref="R61">IF(S61="","",XLOOKUP(S61,selector_04,selector_04_ids,""))</f>
        <v/>
      </c>
      <c r="S61" s="25"/>
      <c r="T61" s="14"/>
      <c r="AK61" s="19" t="s">
        <v>68</v>
      </c>
      <c r="AL61" s="19" t="s">
        <v>68</v>
      </c>
    </row>
    <row r="62">
      <c r="A62" s="14"/>
      <c r="B62" s="23" t="str">
        <f t="array" ref="B62">IF(C62="","",XLOOKUP(C62,selector_05,selector_05_ids,""))</f>
        <v/>
      </c>
      <c r="C62" s="25"/>
      <c r="D62" s="14"/>
      <c r="E62" s="14"/>
      <c r="F62" s="14"/>
      <c r="G62" s="23" t="str">
        <f t="array" ref="G62">IF(H62="","",XLOOKUP(H62,selector_23,selector_23_ids,""))</f>
        <v/>
      </c>
      <c r="H62" s="25"/>
      <c r="I62" s="32"/>
      <c r="J62" s="32"/>
      <c r="K62" s="23" t="str">
        <f t="array" ref="K62">IF(L62="","",XLOOKUP(L62,selector_23,selector_23_ids,""))</f>
        <v/>
      </c>
      <c r="L62" s="25"/>
      <c r="M62" s="23" t="str">
        <f t="array" ref="M62">IF(N62="","",XLOOKUP(N62,selector_05,selector_05_ids,""))</f>
        <v/>
      </c>
      <c r="N62" s="25"/>
      <c r="O62" s="14"/>
      <c r="P62" s="23" t="str">
        <f t="array" ref="P62">IF(Q62="","",XLOOKUP(Q62,selector_23,selector_23_ids,""))</f>
        <v/>
      </c>
      <c r="Q62" s="25"/>
      <c r="R62" s="23" t="str">
        <f t="array" ref="R62">IF(S62="","",XLOOKUP(S62,selector_04,selector_04_ids,""))</f>
        <v/>
      </c>
      <c r="S62" s="25"/>
      <c r="T62" s="14"/>
      <c r="AK62" s="19" t="s">
        <v>68</v>
      </c>
      <c r="AL62" s="19" t="s">
        <v>68</v>
      </c>
    </row>
    <row r="63">
      <c r="A63" s="14"/>
      <c r="B63" s="23" t="str">
        <f t="array" ref="B63">IF(C63="","",XLOOKUP(C63,selector_05,selector_05_ids,""))</f>
        <v/>
      </c>
      <c r="C63" s="25"/>
      <c r="D63" s="14"/>
      <c r="E63" s="14"/>
      <c r="F63" s="14"/>
      <c r="G63" s="23" t="str">
        <f t="array" ref="G63">IF(H63="","",XLOOKUP(H63,selector_23,selector_23_ids,""))</f>
        <v/>
      </c>
      <c r="H63" s="25"/>
      <c r="I63" s="32"/>
      <c r="J63" s="32"/>
      <c r="K63" s="23" t="str">
        <f t="array" ref="K63">IF(L63="","",XLOOKUP(L63,selector_23,selector_23_ids,""))</f>
        <v/>
      </c>
      <c r="L63" s="25"/>
      <c r="M63" s="23" t="str">
        <f t="array" ref="M63">IF(N63="","",XLOOKUP(N63,selector_05,selector_05_ids,""))</f>
        <v/>
      </c>
      <c r="N63" s="25"/>
      <c r="O63" s="14"/>
      <c r="P63" s="23" t="str">
        <f t="array" ref="P63">IF(Q63="","",XLOOKUP(Q63,selector_23,selector_23_ids,""))</f>
        <v/>
      </c>
      <c r="Q63" s="25"/>
      <c r="R63" s="23" t="str">
        <f t="array" ref="R63">IF(S63="","",XLOOKUP(S63,selector_04,selector_04_ids,""))</f>
        <v/>
      </c>
      <c r="S63" s="25"/>
      <c r="T63" s="14"/>
      <c r="AK63" s="19" t="s">
        <v>68</v>
      </c>
      <c r="AL63" s="19" t="s">
        <v>68</v>
      </c>
    </row>
    <row r="64">
      <c r="A64" s="14"/>
      <c r="B64" s="23" t="str">
        <f t="array" ref="B64">IF(C64="","",XLOOKUP(C64,selector_05,selector_05_ids,""))</f>
        <v/>
      </c>
      <c r="C64" s="25"/>
      <c r="D64" s="14"/>
      <c r="E64" s="14"/>
      <c r="F64" s="14"/>
      <c r="G64" s="23" t="str">
        <f t="array" ref="G64">IF(H64="","",XLOOKUP(H64,selector_23,selector_23_ids,""))</f>
        <v/>
      </c>
      <c r="H64" s="25"/>
      <c r="I64" s="32"/>
      <c r="J64" s="32"/>
      <c r="K64" s="23" t="str">
        <f t="array" ref="K64">IF(L64="","",XLOOKUP(L64,selector_23,selector_23_ids,""))</f>
        <v/>
      </c>
      <c r="L64" s="25"/>
      <c r="M64" s="23" t="str">
        <f t="array" ref="M64">IF(N64="","",XLOOKUP(N64,selector_05,selector_05_ids,""))</f>
        <v/>
      </c>
      <c r="N64" s="25"/>
      <c r="O64" s="14"/>
      <c r="P64" s="23" t="str">
        <f t="array" ref="P64">IF(Q64="","",XLOOKUP(Q64,selector_23,selector_23_ids,""))</f>
        <v/>
      </c>
      <c r="Q64" s="25"/>
      <c r="R64" s="23" t="str">
        <f t="array" ref="R64">IF(S64="","",XLOOKUP(S64,selector_04,selector_04_ids,""))</f>
        <v/>
      </c>
      <c r="S64" s="25"/>
      <c r="T64" s="14"/>
      <c r="AK64" s="19" t="s">
        <v>68</v>
      </c>
      <c r="AL64" s="19" t="s">
        <v>68</v>
      </c>
    </row>
    <row r="65">
      <c r="A65" s="14"/>
      <c r="B65" s="23" t="str">
        <f t="array" ref="B65">IF(C65="","",XLOOKUP(C65,selector_05,selector_05_ids,""))</f>
        <v/>
      </c>
      <c r="C65" s="25"/>
      <c r="D65" s="14"/>
      <c r="E65" s="14"/>
      <c r="F65" s="14"/>
      <c r="G65" s="23" t="str">
        <f t="array" ref="G65">IF(H65="","",XLOOKUP(H65,selector_23,selector_23_ids,""))</f>
        <v/>
      </c>
      <c r="H65" s="25"/>
      <c r="I65" s="32"/>
      <c r="J65" s="32"/>
      <c r="K65" s="23" t="str">
        <f t="array" ref="K65">IF(L65="","",XLOOKUP(L65,selector_23,selector_23_ids,""))</f>
        <v/>
      </c>
      <c r="L65" s="25"/>
      <c r="M65" s="23" t="str">
        <f t="array" ref="M65">IF(N65="","",XLOOKUP(N65,selector_05,selector_05_ids,""))</f>
        <v/>
      </c>
      <c r="N65" s="25"/>
      <c r="O65" s="14"/>
      <c r="P65" s="23" t="str">
        <f t="array" ref="P65">IF(Q65="","",XLOOKUP(Q65,selector_23,selector_23_ids,""))</f>
        <v/>
      </c>
      <c r="Q65" s="25"/>
      <c r="R65" s="23" t="str">
        <f t="array" ref="R65">IF(S65="","",XLOOKUP(S65,selector_04,selector_04_ids,""))</f>
        <v/>
      </c>
      <c r="S65" s="25"/>
      <c r="T65" s="14"/>
      <c r="AK65" s="19" t="s">
        <v>68</v>
      </c>
      <c r="AL65" s="19" t="s">
        <v>68</v>
      </c>
    </row>
    <row r="66">
      <c r="A66" s="14"/>
      <c r="B66" s="23" t="str">
        <f t="array" ref="B66">IF(C66="","",XLOOKUP(C66,selector_05,selector_05_ids,""))</f>
        <v/>
      </c>
      <c r="C66" s="25"/>
      <c r="D66" s="14"/>
      <c r="E66" s="14"/>
      <c r="F66" s="14"/>
      <c r="G66" s="23" t="str">
        <f t="array" ref="G66">IF(H66="","",XLOOKUP(H66,selector_23,selector_23_ids,""))</f>
        <v/>
      </c>
      <c r="H66" s="25"/>
      <c r="I66" s="32"/>
      <c r="J66" s="32"/>
      <c r="K66" s="23" t="str">
        <f t="array" ref="K66">IF(L66="","",XLOOKUP(L66,selector_23,selector_23_ids,""))</f>
        <v/>
      </c>
      <c r="L66" s="25"/>
      <c r="M66" s="23" t="str">
        <f t="array" ref="M66">IF(N66="","",XLOOKUP(N66,selector_05,selector_05_ids,""))</f>
        <v/>
      </c>
      <c r="N66" s="25"/>
      <c r="O66" s="14"/>
      <c r="P66" s="23" t="str">
        <f t="array" ref="P66">IF(Q66="","",XLOOKUP(Q66,selector_23,selector_23_ids,""))</f>
        <v/>
      </c>
      <c r="Q66" s="25"/>
      <c r="R66" s="23" t="str">
        <f t="array" ref="R66">IF(S66="","",XLOOKUP(S66,selector_04,selector_04_ids,""))</f>
        <v/>
      </c>
      <c r="S66" s="25"/>
      <c r="T66" s="14"/>
      <c r="AK66" s="19" t="s">
        <v>68</v>
      </c>
      <c r="AL66" s="19" t="s">
        <v>68</v>
      </c>
    </row>
    <row r="67">
      <c r="A67" s="14"/>
      <c r="B67" s="23" t="str">
        <f t="array" ref="B67">IF(C67="","",XLOOKUP(C67,selector_05,selector_05_ids,""))</f>
        <v/>
      </c>
      <c r="C67" s="25"/>
      <c r="D67" s="14"/>
      <c r="E67" s="14"/>
      <c r="F67" s="14"/>
      <c r="G67" s="23" t="str">
        <f t="array" ref="G67">IF(H67="","",XLOOKUP(H67,selector_23,selector_23_ids,""))</f>
        <v/>
      </c>
      <c r="H67" s="25"/>
      <c r="I67" s="32"/>
      <c r="J67" s="32"/>
      <c r="K67" s="23" t="str">
        <f t="array" ref="K67">IF(L67="","",XLOOKUP(L67,selector_23,selector_23_ids,""))</f>
        <v/>
      </c>
      <c r="L67" s="25"/>
      <c r="M67" s="23" t="str">
        <f t="array" ref="M67">IF(N67="","",XLOOKUP(N67,selector_05,selector_05_ids,""))</f>
        <v/>
      </c>
      <c r="N67" s="25"/>
      <c r="O67" s="14"/>
      <c r="P67" s="23" t="str">
        <f t="array" ref="P67">IF(Q67="","",XLOOKUP(Q67,selector_23,selector_23_ids,""))</f>
        <v/>
      </c>
      <c r="Q67" s="25"/>
      <c r="R67" s="23" t="str">
        <f t="array" ref="R67">IF(S67="","",XLOOKUP(S67,selector_04,selector_04_ids,""))</f>
        <v/>
      </c>
      <c r="S67" s="25"/>
      <c r="T67" s="14"/>
      <c r="AK67" s="19" t="s">
        <v>68</v>
      </c>
      <c r="AL67" s="19" t="s">
        <v>68</v>
      </c>
    </row>
    <row r="68">
      <c r="A68" s="14"/>
      <c r="B68" s="23" t="str">
        <f t="array" ref="B68">IF(C68="","",XLOOKUP(C68,selector_05,selector_05_ids,""))</f>
        <v/>
      </c>
      <c r="C68" s="25"/>
      <c r="D68" s="14"/>
      <c r="E68" s="14"/>
      <c r="F68" s="14"/>
      <c r="G68" s="23" t="str">
        <f t="array" ref="G68">IF(H68="","",XLOOKUP(H68,selector_23,selector_23_ids,""))</f>
        <v/>
      </c>
      <c r="H68" s="25"/>
      <c r="I68" s="32"/>
      <c r="J68" s="32"/>
      <c r="K68" s="23" t="str">
        <f t="array" ref="K68">IF(L68="","",XLOOKUP(L68,selector_23,selector_23_ids,""))</f>
        <v/>
      </c>
      <c r="L68" s="25"/>
      <c r="M68" s="23" t="str">
        <f t="array" ref="M68">IF(N68="","",XLOOKUP(N68,selector_05,selector_05_ids,""))</f>
        <v/>
      </c>
      <c r="N68" s="25"/>
      <c r="O68" s="14"/>
      <c r="P68" s="23" t="str">
        <f t="array" ref="P68">IF(Q68="","",XLOOKUP(Q68,selector_23,selector_23_ids,""))</f>
        <v/>
      </c>
      <c r="Q68" s="25"/>
      <c r="R68" s="23" t="str">
        <f t="array" ref="R68">IF(S68="","",XLOOKUP(S68,selector_04,selector_04_ids,""))</f>
        <v/>
      </c>
      <c r="S68" s="25"/>
      <c r="T68" s="14"/>
      <c r="AK68" s="19" t="s">
        <v>68</v>
      </c>
      <c r="AL68" s="19" t="s">
        <v>68</v>
      </c>
    </row>
    <row r="69">
      <c r="A69" s="14"/>
      <c r="B69" s="23" t="str">
        <f t="array" ref="B69">IF(C69="","",XLOOKUP(C69,selector_05,selector_05_ids,""))</f>
        <v/>
      </c>
      <c r="C69" s="25"/>
      <c r="D69" s="14"/>
      <c r="E69" s="14"/>
      <c r="F69" s="14"/>
      <c r="G69" s="23" t="str">
        <f t="array" ref="G69">IF(H69="","",XLOOKUP(H69,selector_23,selector_23_ids,""))</f>
        <v/>
      </c>
      <c r="H69" s="25"/>
      <c r="I69" s="32"/>
      <c r="J69" s="32"/>
      <c r="K69" s="23" t="str">
        <f t="array" ref="K69">IF(L69="","",XLOOKUP(L69,selector_23,selector_23_ids,""))</f>
        <v/>
      </c>
      <c r="L69" s="25"/>
      <c r="M69" s="23" t="str">
        <f t="array" ref="M69">IF(N69="","",XLOOKUP(N69,selector_05,selector_05_ids,""))</f>
        <v/>
      </c>
      <c r="N69" s="25"/>
      <c r="O69" s="14"/>
      <c r="P69" s="23" t="str">
        <f t="array" ref="P69">IF(Q69="","",XLOOKUP(Q69,selector_23,selector_23_ids,""))</f>
        <v/>
      </c>
      <c r="Q69" s="25"/>
      <c r="R69" s="23" t="str">
        <f t="array" ref="R69">IF(S69="","",XLOOKUP(S69,selector_04,selector_04_ids,""))</f>
        <v/>
      </c>
      <c r="S69" s="25"/>
      <c r="T69" s="14"/>
      <c r="AK69" s="19" t="s">
        <v>68</v>
      </c>
      <c r="AL69" s="19" t="s">
        <v>68</v>
      </c>
    </row>
    <row r="70">
      <c r="A70" s="14"/>
      <c r="B70" s="23" t="str">
        <f t="array" ref="B70">IF(C70="","",XLOOKUP(C70,selector_05,selector_05_ids,""))</f>
        <v/>
      </c>
      <c r="C70" s="25"/>
      <c r="D70" s="14"/>
      <c r="E70" s="14"/>
      <c r="F70" s="14"/>
      <c r="G70" s="23" t="str">
        <f t="array" ref="G70">IF(H70="","",XLOOKUP(H70,selector_23,selector_23_ids,""))</f>
        <v/>
      </c>
      <c r="H70" s="25"/>
      <c r="I70" s="32"/>
      <c r="J70" s="32"/>
      <c r="K70" s="23" t="str">
        <f t="array" ref="K70">IF(L70="","",XLOOKUP(L70,selector_23,selector_23_ids,""))</f>
        <v/>
      </c>
      <c r="L70" s="25"/>
      <c r="M70" s="23" t="str">
        <f t="array" ref="M70">IF(N70="","",XLOOKUP(N70,selector_05,selector_05_ids,""))</f>
        <v/>
      </c>
      <c r="N70" s="25"/>
      <c r="O70" s="14"/>
      <c r="P70" s="23" t="str">
        <f t="array" ref="P70">IF(Q70="","",XLOOKUP(Q70,selector_23,selector_23_ids,""))</f>
        <v/>
      </c>
      <c r="Q70" s="25"/>
      <c r="R70" s="23" t="str">
        <f t="array" ref="R70">IF(S70="","",XLOOKUP(S70,selector_04,selector_04_ids,""))</f>
        <v/>
      </c>
      <c r="S70" s="25"/>
      <c r="T70" s="14"/>
      <c r="AK70" s="19" t="s">
        <v>68</v>
      </c>
      <c r="AL70" s="19" t="s">
        <v>68</v>
      </c>
    </row>
    <row r="71">
      <c r="A71" s="14"/>
      <c r="B71" s="23" t="str">
        <f t="array" ref="B71">IF(C71="","",XLOOKUP(C71,selector_05,selector_05_ids,""))</f>
        <v/>
      </c>
      <c r="C71" s="25"/>
      <c r="D71" s="14"/>
      <c r="E71" s="14"/>
      <c r="F71" s="14"/>
      <c r="G71" s="23" t="str">
        <f t="array" ref="G71">IF(H71="","",XLOOKUP(H71,selector_23,selector_23_ids,""))</f>
        <v/>
      </c>
      <c r="H71" s="25"/>
      <c r="I71" s="32"/>
      <c r="J71" s="32"/>
      <c r="K71" s="23" t="str">
        <f t="array" ref="K71">IF(L71="","",XLOOKUP(L71,selector_23,selector_23_ids,""))</f>
        <v/>
      </c>
      <c r="L71" s="25"/>
      <c r="M71" s="23" t="str">
        <f t="array" ref="M71">IF(N71="","",XLOOKUP(N71,selector_05,selector_05_ids,""))</f>
        <v/>
      </c>
      <c r="N71" s="25"/>
      <c r="O71" s="14"/>
      <c r="P71" s="23" t="str">
        <f t="array" ref="P71">IF(Q71="","",XLOOKUP(Q71,selector_23,selector_23_ids,""))</f>
        <v/>
      </c>
      <c r="Q71" s="25"/>
      <c r="R71" s="23" t="str">
        <f t="array" ref="R71">IF(S71="","",XLOOKUP(S71,selector_04,selector_04_ids,""))</f>
        <v/>
      </c>
      <c r="S71" s="25"/>
      <c r="T71" s="14"/>
      <c r="AK71" s="19" t="s">
        <v>68</v>
      </c>
      <c r="AL71" s="19" t="s">
        <v>68</v>
      </c>
    </row>
    <row r="72">
      <c r="A72" s="14"/>
      <c r="B72" s="23" t="str">
        <f t="array" ref="B72">IF(C72="","",XLOOKUP(C72,selector_05,selector_05_ids,""))</f>
        <v/>
      </c>
      <c r="C72" s="25"/>
      <c r="D72" s="14"/>
      <c r="E72" s="14"/>
      <c r="F72" s="14"/>
      <c r="G72" s="23" t="str">
        <f t="array" ref="G72">IF(H72="","",XLOOKUP(H72,selector_23,selector_23_ids,""))</f>
        <v/>
      </c>
      <c r="H72" s="25"/>
      <c r="I72" s="32"/>
      <c r="J72" s="32"/>
      <c r="K72" s="23" t="str">
        <f t="array" ref="K72">IF(L72="","",XLOOKUP(L72,selector_23,selector_23_ids,""))</f>
        <v/>
      </c>
      <c r="L72" s="25"/>
      <c r="M72" s="23" t="str">
        <f t="array" ref="M72">IF(N72="","",XLOOKUP(N72,selector_05,selector_05_ids,""))</f>
        <v/>
      </c>
      <c r="N72" s="25"/>
      <c r="O72" s="14"/>
      <c r="P72" s="23" t="str">
        <f t="array" ref="P72">IF(Q72="","",XLOOKUP(Q72,selector_23,selector_23_ids,""))</f>
        <v/>
      </c>
      <c r="Q72" s="25"/>
      <c r="R72" s="23" t="str">
        <f t="array" ref="R72">IF(S72="","",XLOOKUP(S72,selector_04,selector_04_ids,""))</f>
        <v/>
      </c>
      <c r="S72" s="25"/>
      <c r="T72" s="14"/>
      <c r="AK72" s="19" t="s">
        <v>68</v>
      </c>
      <c r="AL72" s="19" t="s">
        <v>68</v>
      </c>
    </row>
    <row r="73">
      <c r="A73" s="14"/>
      <c r="B73" s="23" t="str">
        <f t="array" ref="B73">IF(C73="","",XLOOKUP(C73,selector_05,selector_05_ids,""))</f>
        <v/>
      </c>
      <c r="C73" s="25"/>
      <c r="D73" s="14"/>
      <c r="E73" s="14"/>
      <c r="F73" s="14"/>
      <c r="G73" s="23" t="str">
        <f t="array" ref="G73">IF(H73="","",XLOOKUP(H73,selector_23,selector_23_ids,""))</f>
        <v/>
      </c>
      <c r="H73" s="25"/>
      <c r="I73" s="32"/>
      <c r="J73" s="32"/>
      <c r="K73" s="23" t="str">
        <f t="array" ref="K73">IF(L73="","",XLOOKUP(L73,selector_23,selector_23_ids,""))</f>
        <v/>
      </c>
      <c r="L73" s="25"/>
      <c r="M73" s="23" t="str">
        <f t="array" ref="M73">IF(N73="","",XLOOKUP(N73,selector_05,selector_05_ids,""))</f>
        <v/>
      </c>
      <c r="N73" s="25"/>
      <c r="O73" s="14"/>
      <c r="P73" s="23" t="str">
        <f t="array" ref="P73">IF(Q73="","",XLOOKUP(Q73,selector_23,selector_23_ids,""))</f>
        <v/>
      </c>
      <c r="Q73" s="25"/>
      <c r="R73" s="23" t="str">
        <f t="array" ref="R73">IF(S73="","",XLOOKUP(S73,selector_04,selector_04_ids,""))</f>
        <v/>
      </c>
      <c r="S73" s="25"/>
      <c r="T73" s="14"/>
      <c r="AK73" s="19" t="s">
        <v>68</v>
      </c>
      <c r="AL73" s="19" t="s">
        <v>68</v>
      </c>
    </row>
    <row r="74">
      <c r="A74" s="14"/>
      <c r="B74" s="23" t="str">
        <f t="array" ref="B74">IF(C74="","",XLOOKUP(C74,selector_05,selector_05_ids,""))</f>
        <v/>
      </c>
      <c r="C74" s="25"/>
      <c r="D74" s="14"/>
      <c r="E74" s="14"/>
      <c r="F74" s="14"/>
      <c r="G74" s="23" t="str">
        <f t="array" ref="G74">IF(H74="","",XLOOKUP(H74,selector_23,selector_23_ids,""))</f>
        <v/>
      </c>
      <c r="H74" s="25"/>
      <c r="I74" s="32"/>
      <c r="J74" s="32"/>
      <c r="K74" s="23" t="str">
        <f t="array" ref="K74">IF(L74="","",XLOOKUP(L74,selector_23,selector_23_ids,""))</f>
        <v/>
      </c>
      <c r="L74" s="25"/>
      <c r="M74" s="23" t="str">
        <f t="array" ref="M74">IF(N74="","",XLOOKUP(N74,selector_05,selector_05_ids,""))</f>
        <v/>
      </c>
      <c r="N74" s="25"/>
      <c r="O74" s="14"/>
      <c r="P74" s="23" t="str">
        <f t="array" ref="P74">IF(Q74="","",XLOOKUP(Q74,selector_23,selector_23_ids,""))</f>
        <v/>
      </c>
      <c r="Q74" s="25"/>
      <c r="R74" s="23" t="str">
        <f t="array" ref="R74">IF(S74="","",XLOOKUP(S74,selector_04,selector_04_ids,""))</f>
        <v/>
      </c>
      <c r="S74" s="25"/>
      <c r="T74" s="14"/>
      <c r="AK74" s="19" t="s">
        <v>68</v>
      </c>
      <c r="AL74" s="19" t="s">
        <v>68</v>
      </c>
    </row>
    <row r="75">
      <c r="A75" s="14"/>
      <c r="B75" s="23" t="str">
        <f t="array" ref="B75">IF(C75="","",XLOOKUP(C75,selector_05,selector_05_ids,""))</f>
        <v/>
      </c>
      <c r="C75" s="25"/>
      <c r="D75" s="14"/>
      <c r="E75" s="14"/>
      <c r="F75" s="14"/>
      <c r="G75" s="23" t="str">
        <f t="array" ref="G75">IF(H75="","",XLOOKUP(H75,selector_23,selector_23_ids,""))</f>
        <v/>
      </c>
      <c r="H75" s="25"/>
      <c r="I75" s="32"/>
      <c r="J75" s="32"/>
      <c r="K75" s="23" t="str">
        <f t="array" ref="K75">IF(L75="","",XLOOKUP(L75,selector_23,selector_23_ids,""))</f>
        <v/>
      </c>
      <c r="L75" s="25"/>
      <c r="M75" s="23" t="str">
        <f t="array" ref="M75">IF(N75="","",XLOOKUP(N75,selector_05,selector_05_ids,""))</f>
        <v/>
      </c>
      <c r="N75" s="25"/>
      <c r="O75" s="14"/>
      <c r="P75" s="23" t="str">
        <f t="array" ref="P75">IF(Q75="","",XLOOKUP(Q75,selector_23,selector_23_ids,""))</f>
        <v/>
      </c>
      <c r="Q75" s="25"/>
      <c r="R75" s="23" t="str">
        <f t="array" ref="R75">IF(S75="","",XLOOKUP(S75,selector_04,selector_04_ids,""))</f>
        <v/>
      </c>
      <c r="S75" s="25"/>
      <c r="T75" s="14"/>
      <c r="AK75" s="19" t="s">
        <v>68</v>
      </c>
      <c r="AL75" s="19" t="s">
        <v>68</v>
      </c>
    </row>
    <row r="76">
      <c r="A76" s="14"/>
      <c r="B76" s="23" t="str">
        <f t="array" ref="B76">IF(C76="","",XLOOKUP(C76,selector_05,selector_05_ids,""))</f>
        <v/>
      </c>
      <c r="C76" s="25"/>
      <c r="D76" s="14"/>
      <c r="E76" s="14"/>
      <c r="F76" s="14"/>
      <c r="G76" s="23" t="str">
        <f t="array" ref="G76">IF(H76="","",XLOOKUP(H76,selector_23,selector_23_ids,""))</f>
        <v/>
      </c>
      <c r="H76" s="25"/>
      <c r="I76" s="32"/>
      <c r="J76" s="32"/>
      <c r="K76" s="23" t="str">
        <f t="array" ref="K76">IF(L76="","",XLOOKUP(L76,selector_23,selector_23_ids,""))</f>
        <v/>
      </c>
      <c r="L76" s="25"/>
      <c r="M76" s="23" t="str">
        <f t="array" ref="M76">IF(N76="","",XLOOKUP(N76,selector_05,selector_05_ids,""))</f>
        <v/>
      </c>
      <c r="N76" s="25"/>
      <c r="O76" s="14"/>
      <c r="P76" s="23" t="str">
        <f t="array" ref="P76">IF(Q76="","",XLOOKUP(Q76,selector_23,selector_23_ids,""))</f>
        <v/>
      </c>
      <c r="Q76" s="25"/>
      <c r="R76" s="23" t="str">
        <f t="array" ref="R76">IF(S76="","",XLOOKUP(S76,selector_04,selector_04_ids,""))</f>
        <v/>
      </c>
      <c r="S76" s="25"/>
      <c r="T76" s="14"/>
      <c r="AK76" s="19" t="s">
        <v>68</v>
      </c>
      <c r="AL76" s="19" t="s">
        <v>68</v>
      </c>
    </row>
    <row r="77">
      <c r="A77" s="14"/>
      <c r="B77" s="23" t="str">
        <f t="array" ref="B77">IF(C77="","",XLOOKUP(C77,selector_05,selector_05_ids,""))</f>
        <v/>
      </c>
      <c r="C77" s="25"/>
      <c r="D77" s="14"/>
      <c r="E77" s="14"/>
      <c r="F77" s="14"/>
      <c r="G77" s="23" t="str">
        <f t="array" ref="G77">IF(H77="","",XLOOKUP(H77,selector_23,selector_23_ids,""))</f>
        <v/>
      </c>
      <c r="H77" s="25"/>
      <c r="I77" s="32"/>
      <c r="J77" s="32"/>
      <c r="K77" s="23" t="str">
        <f t="array" ref="K77">IF(L77="","",XLOOKUP(L77,selector_23,selector_23_ids,""))</f>
        <v/>
      </c>
      <c r="L77" s="25"/>
      <c r="M77" s="23" t="str">
        <f t="array" ref="M77">IF(N77="","",XLOOKUP(N77,selector_05,selector_05_ids,""))</f>
        <v/>
      </c>
      <c r="N77" s="25"/>
      <c r="O77" s="14"/>
      <c r="P77" s="23" t="str">
        <f t="array" ref="P77">IF(Q77="","",XLOOKUP(Q77,selector_23,selector_23_ids,""))</f>
        <v/>
      </c>
      <c r="Q77" s="25"/>
      <c r="R77" s="23" t="str">
        <f t="array" ref="R77">IF(S77="","",XLOOKUP(S77,selector_04,selector_04_ids,""))</f>
        <v/>
      </c>
      <c r="S77" s="25"/>
      <c r="T77" s="14"/>
      <c r="AK77" s="19" t="s">
        <v>68</v>
      </c>
      <c r="AL77" s="19" t="s">
        <v>68</v>
      </c>
    </row>
    <row r="78">
      <c r="A78" s="14"/>
      <c r="B78" s="23" t="str">
        <f t="array" ref="B78">IF(C78="","",XLOOKUP(C78,selector_05,selector_05_ids,""))</f>
        <v/>
      </c>
      <c r="C78" s="25"/>
      <c r="D78" s="14"/>
      <c r="E78" s="14"/>
      <c r="F78" s="14"/>
      <c r="G78" s="23" t="str">
        <f t="array" ref="G78">IF(H78="","",XLOOKUP(H78,selector_23,selector_23_ids,""))</f>
        <v/>
      </c>
      <c r="H78" s="25"/>
      <c r="I78" s="32"/>
      <c r="J78" s="32"/>
      <c r="K78" s="23" t="str">
        <f t="array" ref="K78">IF(L78="","",XLOOKUP(L78,selector_23,selector_23_ids,""))</f>
        <v/>
      </c>
      <c r="L78" s="25"/>
      <c r="M78" s="23" t="str">
        <f t="array" ref="M78">IF(N78="","",XLOOKUP(N78,selector_05,selector_05_ids,""))</f>
        <v/>
      </c>
      <c r="N78" s="25"/>
      <c r="O78" s="14"/>
      <c r="P78" s="23" t="str">
        <f t="array" ref="P78">IF(Q78="","",XLOOKUP(Q78,selector_23,selector_23_ids,""))</f>
        <v/>
      </c>
      <c r="Q78" s="25"/>
      <c r="R78" s="23" t="str">
        <f t="array" ref="R78">IF(S78="","",XLOOKUP(S78,selector_04,selector_04_ids,""))</f>
        <v/>
      </c>
      <c r="S78" s="25"/>
      <c r="T78" s="14"/>
      <c r="AK78" s="19" t="s">
        <v>68</v>
      </c>
      <c r="AL78" s="19" t="s">
        <v>68</v>
      </c>
    </row>
    <row r="79">
      <c r="A79" s="14"/>
      <c r="B79" s="23" t="str">
        <f t="array" ref="B79">IF(C79="","",XLOOKUP(C79,selector_05,selector_05_ids,""))</f>
        <v/>
      </c>
      <c r="C79" s="25"/>
      <c r="D79" s="14"/>
      <c r="E79" s="14"/>
      <c r="F79" s="14"/>
      <c r="G79" s="23" t="str">
        <f t="array" ref="G79">IF(H79="","",XLOOKUP(H79,selector_23,selector_23_ids,""))</f>
        <v/>
      </c>
      <c r="H79" s="25"/>
      <c r="I79" s="32"/>
      <c r="J79" s="32"/>
      <c r="K79" s="23" t="str">
        <f t="array" ref="K79">IF(L79="","",XLOOKUP(L79,selector_23,selector_23_ids,""))</f>
        <v/>
      </c>
      <c r="L79" s="25"/>
      <c r="M79" s="23" t="str">
        <f t="array" ref="M79">IF(N79="","",XLOOKUP(N79,selector_05,selector_05_ids,""))</f>
        <v/>
      </c>
      <c r="N79" s="25"/>
      <c r="O79" s="14"/>
      <c r="P79" s="23" t="str">
        <f t="array" ref="P79">IF(Q79="","",XLOOKUP(Q79,selector_23,selector_23_ids,""))</f>
        <v/>
      </c>
      <c r="Q79" s="25"/>
      <c r="R79" s="23" t="str">
        <f t="array" ref="R79">IF(S79="","",XLOOKUP(S79,selector_04,selector_04_ids,""))</f>
        <v/>
      </c>
      <c r="S79" s="25"/>
      <c r="T79" s="14"/>
      <c r="AK79" s="19" t="s">
        <v>68</v>
      </c>
      <c r="AL79" s="19" t="s">
        <v>68</v>
      </c>
    </row>
    <row r="80">
      <c r="A80" s="14"/>
      <c r="B80" s="23" t="str">
        <f t="array" ref="B80">IF(C80="","",XLOOKUP(C80,selector_05,selector_05_ids,""))</f>
        <v/>
      </c>
      <c r="C80" s="25"/>
      <c r="D80" s="14"/>
      <c r="E80" s="14"/>
      <c r="F80" s="14"/>
      <c r="G80" s="23" t="str">
        <f t="array" ref="G80">IF(H80="","",XLOOKUP(H80,selector_23,selector_23_ids,""))</f>
        <v/>
      </c>
      <c r="H80" s="25"/>
      <c r="I80" s="32"/>
      <c r="J80" s="32"/>
      <c r="K80" s="23" t="str">
        <f t="array" ref="K80">IF(L80="","",XLOOKUP(L80,selector_23,selector_23_ids,""))</f>
        <v/>
      </c>
      <c r="L80" s="25"/>
      <c r="M80" s="23" t="str">
        <f t="array" ref="M80">IF(N80="","",XLOOKUP(N80,selector_05,selector_05_ids,""))</f>
        <v/>
      </c>
      <c r="N80" s="25"/>
      <c r="O80" s="14"/>
      <c r="P80" s="23" t="str">
        <f t="array" ref="P80">IF(Q80="","",XLOOKUP(Q80,selector_23,selector_23_ids,""))</f>
        <v/>
      </c>
      <c r="Q80" s="25"/>
      <c r="R80" s="23" t="str">
        <f t="array" ref="R80">IF(S80="","",XLOOKUP(S80,selector_04,selector_04_ids,""))</f>
        <v/>
      </c>
      <c r="S80" s="25"/>
      <c r="T80" s="14"/>
      <c r="AK80" s="19" t="s">
        <v>68</v>
      </c>
      <c r="AL80" s="19" t="s">
        <v>68</v>
      </c>
    </row>
    <row r="81">
      <c r="A81" s="14"/>
      <c r="B81" s="23" t="str">
        <f t="array" ref="B81">IF(C81="","",XLOOKUP(C81,selector_05,selector_05_ids,""))</f>
        <v/>
      </c>
      <c r="C81" s="25"/>
      <c r="D81" s="14"/>
      <c r="E81" s="14"/>
      <c r="F81" s="14"/>
      <c r="G81" s="23" t="str">
        <f t="array" ref="G81">IF(H81="","",XLOOKUP(H81,selector_23,selector_23_ids,""))</f>
        <v/>
      </c>
      <c r="H81" s="25"/>
      <c r="I81" s="32"/>
      <c r="J81" s="32"/>
      <c r="K81" s="23" t="str">
        <f t="array" ref="K81">IF(L81="","",XLOOKUP(L81,selector_23,selector_23_ids,""))</f>
        <v/>
      </c>
      <c r="L81" s="25"/>
      <c r="M81" s="23" t="str">
        <f t="array" ref="M81">IF(N81="","",XLOOKUP(N81,selector_05,selector_05_ids,""))</f>
        <v/>
      </c>
      <c r="N81" s="25"/>
      <c r="O81" s="14"/>
      <c r="P81" s="23" t="str">
        <f t="array" ref="P81">IF(Q81="","",XLOOKUP(Q81,selector_23,selector_23_ids,""))</f>
        <v/>
      </c>
      <c r="Q81" s="25"/>
      <c r="R81" s="23" t="str">
        <f t="array" ref="R81">IF(S81="","",XLOOKUP(S81,selector_04,selector_04_ids,""))</f>
        <v/>
      </c>
      <c r="S81" s="25"/>
      <c r="T81" s="14"/>
      <c r="AK81" s="19" t="s">
        <v>68</v>
      </c>
      <c r="AL81" s="19" t="s">
        <v>68</v>
      </c>
    </row>
    <row r="82">
      <c r="A82" s="14"/>
      <c r="B82" s="23" t="str">
        <f t="array" ref="B82">IF(C82="","",XLOOKUP(C82,selector_05,selector_05_ids,""))</f>
        <v/>
      </c>
      <c r="C82" s="25"/>
      <c r="D82" s="14"/>
      <c r="E82" s="14"/>
      <c r="F82" s="14"/>
      <c r="G82" s="23" t="str">
        <f t="array" ref="G82">IF(H82="","",XLOOKUP(H82,selector_23,selector_23_ids,""))</f>
        <v/>
      </c>
      <c r="H82" s="25"/>
      <c r="I82" s="32"/>
      <c r="J82" s="32"/>
      <c r="K82" s="23" t="str">
        <f t="array" ref="K82">IF(L82="","",XLOOKUP(L82,selector_23,selector_23_ids,""))</f>
        <v/>
      </c>
      <c r="L82" s="25"/>
      <c r="M82" s="23" t="str">
        <f t="array" ref="M82">IF(N82="","",XLOOKUP(N82,selector_05,selector_05_ids,""))</f>
        <v/>
      </c>
      <c r="N82" s="25"/>
      <c r="O82" s="14"/>
      <c r="P82" s="23" t="str">
        <f t="array" ref="P82">IF(Q82="","",XLOOKUP(Q82,selector_23,selector_23_ids,""))</f>
        <v/>
      </c>
      <c r="Q82" s="25"/>
      <c r="R82" s="23" t="str">
        <f t="array" ref="R82">IF(S82="","",XLOOKUP(S82,selector_04,selector_04_ids,""))</f>
        <v/>
      </c>
      <c r="S82" s="25"/>
      <c r="T82" s="14"/>
      <c r="AK82" s="19" t="s">
        <v>68</v>
      </c>
      <c r="AL82" s="19" t="s">
        <v>68</v>
      </c>
    </row>
    <row r="83">
      <c r="A83" s="14"/>
      <c r="B83" s="23" t="str">
        <f t="array" ref="B83">IF(C83="","",XLOOKUP(C83,selector_05,selector_05_ids,""))</f>
        <v/>
      </c>
      <c r="C83" s="25"/>
      <c r="D83" s="14"/>
      <c r="E83" s="14"/>
      <c r="F83" s="14"/>
      <c r="G83" s="23" t="str">
        <f t="array" ref="G83">IF(H83="","",XLOOKUP(H83,selector_23,selector_23_ids,""))</f>
        <v/>
      </c>
      <c r="H83" s="25"/>
      <c r="I83" s="32"/>
      <c r="J83" s="32"/>
      <c r="K83" s="23" t="str">
        <f t="array" ref="K83">IF(L83="","",XLOOKUP(L83,selector_23,selector_23_ids,""))</f>
        <v/>
      </c>
      <c r="L83" s="25"/>
      <c r="M83" s="23" t="str">
        <f t="array" ref="M83">IF(N83="","",XLOOKUP(N83,selector_05,selector_05_ids,""))</f>
        <v/>
      </c>
      <c r="N83" s="25"/>
      <c r="O83" s="14"/>
      <c r="P83" s="23" t="str">
        <f t="array" ref="P83">IF(Q83="","",XLOOKUP(Q83,selector_23,selector_23_ids,""))</f>
        <v/>
      </c>
      <c r="Q83" s="25"/>
      <c r="R83" s="23" t="str">
        <f t="array" ref="R83">IF(S83="","",XLOOKUP(S83,selector_04,selector_04_ids,""))</f>
        <v/>
      </c>
      <c r="S83" s="25"/>
      <c r="T83" s="14"/>
      <c r="AK83" s="19" t="s">
        <v>68</v>
      </c>
      <c r="AL83" s="19" t="s">
        <v>68</v>
      </c>
    </row>
    <row r="84">
      <c r="A84" s="14"/>
      <c r="B84" s="23" t="str">
        <f t="array" ref="B84">IF(C84="","",XLOOKUP(C84,selector_05,selector_05_ids,""))</f>
        <v/>
      </c>
      <c r="C84" s="25"/>
      <c r="D84" s="14"/>
      <c r="E84" s="14"/>
      <c r="F84" s="14"/>
      <c r="G84" s="23" t="str">
        <f t="array" ref="G84">IF(H84="","",XLOOKUP(H84,selector_23,selector_23_ids,""))</f>
        <v/>
      </c>
      <c r="H84" s="25"/>
      <c r="I84" s="32"/>
      <c r="J84" s="32"/>
      <c r="K84" s="23" t="str">
        <f t="array" ref="K84">IF(L84="","",XLOOKUP(L84,selector_23,selector_23_ids,""))</f>
        <v/>
      </c>
      <c r="L84" s="25"/>
      <c r="M84" s="23" t="str">
        <f t="array" ref="M84">IF(N84="","",XLOOKUP(N84,selector_05,selector_05_ids,""))</f>
        <v/>
      </c>
      <c r="N84" s="25"/>
      <c r="O84" s="14"/>
      <c r="P84" s="23" t="str">
        <f t="array" ref="P84">IF(Q84="","",XLOOKUP(Q84,selector_23,selector_23_ids,""))</f>
        <v/>
      </c>
      <c r="Q84" s="25"/>
      <c r="R84" s="23" t="str">
        <f t="array" ref="R84">IF(S84="","",XLOOKUP(S84,selector_04,selector_04_ids,""))</f>
        <v/>
      </c>
      <c r="S84" s="25"/>
      <c r="T84" s="14"/>
      <c r="AK84" s="19" t="s">
        <v>68</v>
      </c>
      <c r="AL84" s="19" t="s">
        <v>68</v>
      </c>
    </row>
    <row r="85">
      <c r="A85" s="14"/>
      <c r="B85" s="23" t="str">
        <f t="array" ref="B85">IF(C85="","",XLOOKUP(C85,selector_05,selector_05_ids,""))</f>
        <v/>
      </c>
      <c r="C85" s="25"/>
      <c r="D85" s="14"/>
      <c r="E85" s="14"/>
      <c r="F85" s="14"/>
      <c r="G85" s="23" t="str">
        <f t="array" ref="G85">IF(H85="","",XLOOKUP(H85,selector_23,selector_23_ids,""))</f>
        <v/>
      </c>
      <c r="H85" s="25"/>
      <c r="I85" s="32"/>
      <c r="J85" s="32"/>
      <c r="K85" s="23" t="str">
        <f t="array" ref="K85">IF(L85="","",XLOOKUP(L85,selector_23,selector_23_ids,""))</f>
        <v/>
      </c>
      <c r="L85" s="25"/>
      <c r="M85" s="23" t="str">
        <f t="array" ref="M85">IF(N85="","",XLOOKUP(N85,selector_05,selector_05_ids,""))</f>
        <v/>
      </c>
      <c r="N85" s="25"/>
      <c r="O85" s="14"/>
      <c r="P85" s="23" t="str">
        <f t="array" ref="P85">IF(Q85="","",XLOOKUP(Q85,selector_23,selector_23_ids,""))</f>
        <v/>
      </c>
      <c r="Q85" s="25"/>
      <c r="R85" s="23" t="str">
        <f t="array" ref="R85">IF(S85="","",XLOOKUP(S85,selector_04,selector_04_ids,""))</f>
        <v/>
      </c>
      <c r="S85" s="25"/>
      <c r="T85" s="14"/>
      <c r="AK85" s="19" t="s">
        <v>68</v>
      </c>
      <c r="AL85" s="19" t="s">
        <v>68</v>
      </c>
    </row>
    <row r="86">
      <c r="A86" s="14"/>
      <c r="B86" s="23" t="str">
        <f t="array" ref="B86">IF(C86="","",XLOOKUP(C86,selector_05,selector_05_ids,""))</f>
        <v/>
      </c>
      <c r="C86" s="25"/>
      <c r="D86" s="14"/>
      <c r="E86" s="14"/>
      <c r="F86" s="14"/>
      <c r="G86" s="23" t="str">
        <f t="array" ref="G86">IF(H86="","",XLOOKUP(H86,selector_23,selector_23_ids,""))</f>
        <v/>
      </c>
      <c r="H86" s="25"/>
      <c r="I86" s="32"/>
      <c r="J86" s="32"/>
      <c r="K86" s="23" t="str">
        <f t="array" ref="K86">IF(L86="","",XLOOKUP(L86,selector_23,selector_23_ids,""))</f>
        <v/>
      </c>
      <c r="L86" s="25"/>
      <c r="M86" s="23" t="str">
        <f t="array" ref="M86">IF(N86="","",XLOOKUP(N86,selector_05,selector_05_ids,""))</f>
        <v/>
      </c>
      <c r="N86" s="25"/>
      <c r="O86" s="14"/>
      <c r="P86" s="23" t="str">
        <f t="array" ref="P86">IF(Q86="","",XLOOKUP(Q86,selector_23,selector_23_ids,""))</f>
        <v/>
      </c>
      <c r="Q86" s="25"/>
      <c r="R86" s="23" t="str">
        <f t="array" ref="R86">IF(S86="","",XLOOKUP(S86,selector_04,selector_04_ids,""))</f>
        <v/>
      </c>
      <c r="S86" s="25"/>
      <c r="T86" s="14"/>
      <c r="AK86" s="19" t="s">
        <v>68</v>
      </c>
      <c r="AL86" s="19" t="s">
        <v>68</v>
      </c>
    </row>
    <row r="87">
      <c r="A87" s="14"/>
      <c r="B87" s="23" t="str">
        <f t="array" ref="B87">IF(C87="","",XLOOKUP(C87,selector_05,selector_05_ids,""))</f>
        <v/>
      </c>
      <c r="C87" s="25"/>
      <c r="D87" s="14"/>
      <c r="E87" s="14"/>
      <c r="F87" s="14"/>
      <c r="G87" s="23" t="str">
        <f t="array" ref="G87">IF(H87="","",XLOOKUP(H87,selector_23,selector_23_ids,""))</f>
        <v/>
      </c>
      <c r="H87" s="25"/>
      <c r="I87" s="32"/>
      <c r="J87" s="32"/>
      <c r="K87" s="23" t="str">
        <f t="array" ref="K87">IF(L87="","",XLOOKUP(L87,selector_23,selector_23_ids,""))</f>
        <v/>
      </c>
      <c r="L87" s="25"/>
      <c r="M87" s="23" t="str">
        <f t="array" ref="M87">IF(N87="","",XLOOKUP(N87,selector_05,selector_05_ids,""))</f>
        <v/>
      </c>
      <c r="N87" s="25"/>
      <c r="O87" s="14"/>
      <c r="P87" s="23" t="str">
        <f t="array" ref="P87">IF(Q87="","",XLOOKUP(Q87,selector_23,selector_23_ids,""))</f>
        <v/>
      </c>
      <c r="Q87" s="25"/>
      <c r="R87" s="23" t="str">
        <f t="array" ref="R87">IF(S87="","",XLOOKUP(S87,selector_04,selector_04_ids,""))</f>
        <v/>
      </c>
      <c r="S87" s="25"/>
      <c r="T87" s="14"/>
      <c r="AK87" s="19" t="s">
        <v>68</v>
      </c>
      <c r="AL87" s="19" t="s">
        <v>68</v>
      </c>
    </row>
    <row r="88">
      <c r="A88" s="14"/>
      <c r="B88" s="23" t="str">
        <f t="array" ref="B88">IF(C88="","",XLOOKUP(C88,selector_05,selector_05_ids,""))</f>
        <v/>
      </c>
      <c r="C88" s="25"/>
      <c r="D88" s="14"/>
      <c r="E88" s="14"/>
      <c r="F88" s="14"/>
      <c r="G88" s="23" t="str">
        <f t="array" ref="G88">IF(H88="","",XLOOKUP(H88,selector_23,selector_23_ids,""))</f>
        <v/>
      </c>
      <c r="H88" s="25"/>
      <c r="I88" s="32"/>
      <c r="J88" s="32"/>
      <c r="K88" s="23" t="str">
        <f t="array" ref="K88">IF(L88="","",XLOOKUP(L88,selector_23,selector_23_ids,""))</f>
        <v/>
      </c>
      <c r="L88" s="25"/>
      <c r="M88" s="23" t="str">
        <f t="array" ref="M88">IF(N88="","",XLOOKUP(N88,selector_05,selector_05_ids,""))</f>
        <v/>
      </c>
      <c r="N88" s="25"/>
      <c r="O88" s="14"/>
      <c r="P88" s="23" t="str">
        <f t="array" ref="P88">IF(Q88="","",XLOOKUP(Q88,selector_23,selector_23_ids,""))</f>
        <v/>
      </c>
      <c r="Q88" s="25"/>
      <c r="R88" s="23" t="str">
        <f t="array" ref="R88">IF(S88="","",XLOOKUP(S88,selector_04,selector_04_ids,""))</f>
        <v/>
      </c>
      <c r="S88" s="25"/>
      <c r="T88" s="14"/>
      <c r="AK88" s="19" t="s">
        <v>68</v>
      </c>
      <c r="AL88" s="19" t="s">
        <v>68</v>
      </c>
    </row>
    <row r="89">
      <c r="A89" s="14"/>
      <c r="B89" s="23" t="str">
        <f t="array" ref="B89">IF(C89="","",XLOOKUP(C89,selector_05,selector_05_ids,""))</f>
        <v/>
      </c>
      <c r="C89" s="25"/>
      <c r="D89" s="14"/>
      <c r="E89" s="14"/>
      <c r="F89" s="14"/>
      <c r="G89" s="23" t="str">
        <f t="array" ref="G89">IF(H89="","",XLOOKUP(H89,selector_23,selector_23_ids,""))</f>
        <v/>
      </c>
      <c r="H89" s="25"/>
      <c r="I89" s="32"/>
      <c r="J89" s="32"/>
      <c r="K89" s="23" t="str">
        <f t="array" ref="K89">IF(L89="","",XLOOKUP(L89,selector_23,selector_23_ids,""))</f>
        <v/>
      </c>
      <c r="L89" s="25"/>
      <c r="M89" s="23" t="str">
        <f t="array" ref="M89">IF(N89="","",XLOOKUP(N89,selector_05,selector_05_ids,""))</f>
        <v/>
      </c>
      <c r="N89" s="25"/>
      <c r="O89" s="14"/>
      <c r="P89" s="23" t="str">
        <f t="array" ref="P89">IF(Q89="","",XLOOKUP(Q89,selector_23,selector_23_ids,""))</f>
        <v/>
      </c>
      <c r="Q89" s="25"/>
      <c r="R89" s="23" t="str">
        <f t="array" ref="R89">IF(S89="","",XLOOKUP(S89,selector_04,selector_04_ids,""))</f>
        <v/>
      </c>
      <c r="S89" s="25"/>
      <c r="T89" s="14"/>
      <c r="AK89" s="19" t="s">
        <v>68</v>
      </c>
      <c r="AL89" s="19" t="s">
        <v>68</v>
      </c>
    </row>
    <row r="90">
      <c r="A90" s="14"/>
      <c r="B90" s="23" t="str">
        <f t="array" ref="B90">IF(C90="","",XLOOKUP(C90,selector_05,selector_05_ids,""))</f>
        <v/>
      </c>
      <c r="C90" s="25"/>
      <c r="D90" s="14"/>
      <c r="E90" s="14"/>
      <c r="F90" s="14"/>
      <c r="G90" s="23" t="str">
        <f t="array" ref="G90">IF(H90="","",XLOOKUP(H90,selector_23,selector_23_ids,""))</f>
        <v/>
      </c>
      <c r="H90" s="25"/>
      <c r="I90" s="32"/>
      <c r="J90" s="32"/>
      <c r="K90" s="23" t="str">
        <f t="array" ref="K90">IF(L90="","",XLOOKUP(L90,selector_23,selector_23_ids,""))</f>
        <v/>
      </c>
      <c r="L90" s="25"/>
      <c r="M90" s="23" t="str">
        <f t="array" ref="M90">IF(N90="","",XLOOKUP(N90,selector_05,selector_05_ids,""))</f>
        <v/>
      </c>
      <c r="N90" s="25"/>
      <c r="O90" s="14"/>
      <c r="P90" s="23" t="str">
        <f t="array" ref="P90">IF(Q90="","",XLOOKUP(Q90,selector_23,selector_23_ids,""))</f>
        <v/>
      </c>
      <c r="Q90" s="25"/>
      <c r="R90" s="23" t="str">
        <f t="array" ref="R90">IF(S90="","",XLOOKUP(S90,selector_04,selector_04_ids,""))</f>
        <v/>
      </c>
      <c r="S90" s="25"/>
      <c r="T90" s="14"/>
      <c r="AK90" s="19" t="s">
        <v>68</v>
      </c>
      <c r="AL90" s="19" t="s">
        <v>68</v>
      </c>
    </row>
    <row r="91">
      <c r="A91" s="14"/>
      <c r="B91" s="23" t="str">
        <f t="array" ref="B91">IF(C91="","",XLOOKUP(C91,selector_05,selector_05_ids,""))</f>
        <v/>
      </c>
      <c r="C91" s="25"/>
      <c r="D91" s="14"/>
      <c r="E91" s="14"/>
      <c r="F91" s="14"/>
      <c r="G91" s="23" t="str">
        <f t="array" ref="G91">IF(H91="","",XLOOKUP(H91,selector_23,selector_23_ids,""))</f>
        <v/>
      </c>
      <c r="H91" s="25"/>
      <c r="I91" s="32"/>
      <c r="J91" s="32"/>
      <c r="K91" s="23" t="str">
        <f t="array" ref="K91">IF(L91="","",XLOOKUP(L91,selector_23,selector_23_ids,""))</f>
        <v/>
      </c>
      <c r="L91" s="25"/>
      <c r="M91" s="23" t="str">
        <f t="array" ref="M91">IF(N91="","",XLOOKUP(N91,selector_05,selector_05_ids,""))</f>
        <v/>
      </c>
      <c r="N91" s="25"/>
      <c r="O91" s="14"/>
      <c r="P91" s="23" t="str">
        <f t="array" ref="P91">IF(Q91="","",XLOOKUP(Q91,selector_23,selector_23_ids,""))</f>
        <v/>
      </c>
      <c r="Q91" s="25"/>
      <c r="R91" s="23" t="str">
        <f t="array" ref="R91">IF(S91="","",XLOOKUP(S91,selector_04,selector_04_ids,""))</f>
        <v/>
      </c>
      <c r="S91" s="25"/>
      <c r="T91" s="14"/>
      <c r="AK91" s="19" t="s">
        <v>68</v>
      </c>
      <c r="AL91" s="19" t="s">
        <v>68</v>
      </c>
    </row>
    <row r="92">
      <c r="A92" s="14"/>
      <c r="B92" s="23" t="str">
        <f t="array" ref="B92">IF(C92="","",XLOOKUP(C92,selector_05,selector_05_ids,""))</f>
        <v/>
      </c>
      <c r="C92" s="25"/>
      <c r="D92" s="14"/>
      <c r="E92" s="14"/>
      <c r="F92" s="14"/>
      <c r="G92" s="23" t="str">
        <f t="array" ref="G92">IF(H92="","",XLOOKUP(H92,selector_23,selector_23_ids,""))</f>
        <v/>
      </c>
      <c r="H92" s="25"/>
      <c r="I92" s="32"/>
      <c r="J92" s="32"/>
      <c r="K92" s="23" t="str">
        <f t="array" ref="K92">IF(L92="","",XLOOKUP(L92,selector_23,selector_23_ids,""))</f>
        <v/>
      </c>
      <c r="L92" s="25"/>
      <c r="M92" s="23" t="str">
        <f t="array" ref="M92">IF(N92="","",XLOOKUP(N92,selector_05,selector_05_ids,""))</f>
        <v/>
      </c>
      <c r="N92" s="25"/>
      <c r="O92" s="14"/>
      <c r="P92" s="23" t="str">
        <f t="array" ref="P92">IF(Q92="","",XLOOKUP(Q92,selector_23,selector_23_ids,""))</f>
        <v/>
      </c>
      <c r="Q92" s="25"/>
      <c r="R92" s="23" t="str">
        <f t="array" ref="R92">IF(S92="","",XLOOKUP(S92,selector_04,selector_04_ids,""))</f>
        <v/>
      </c>
      <c r="S92" s="25"/>
      <c r="T92" s="14"/>
      <c r="AK92" s="19" t="s">
        <v>68</v>
      </c>
      <c r="AL92" s="19" t="s">
        <v>68</v>
      </c>
    </row>
    <row r="93">
      <c r="A93" s="14"/>
      <c r="B93" s="23" t="str">
        <f t="array" ref="B93">IF(C93="","",XLOOKUP(C93,selector_05,selector_05_ids,""))</f>
        <v/>
      </c>
      <c r="C93" s="25"/>
      <c r="D93" s="14"/>
      <c r="E93" s="14"/>
      <c r="F93" s="14"/>
      <c r="G93" s="23" t="str">
        <f t="array" ref="G93">IF(H93="","",XLOOKUP(H93,selector_23,selector_23_ids,""))</f>
        <v/>
      </c>
      <c r="H93" s="25"/>
      <c r="I93" s="32"/>
      <c r="J93" s="32"/>
      <c r="K93" s="23" t="str">
        <f t="array" ref="K93">IF(L93="","",XLOOKUP(L93,selector_23,selector_23_ids,""))</f>
        <v/>
      </c>
      <c r="L93" s="25"/>
      <c r="M93" s="23" t="str">
        <f t="array" ref="M93">IF(N93="","",XLOOKUP(N93,selector_05,selector_05_ids,""))</f>
        <v/>
      </c>
      <c r="N93" s="25"/>
      <c r="O93" s="14"/>
      <c r="P93" s="23" t="str">
        <f t="array" ref="P93">IF(Q93="","",XLOOKUP(Q93,selector_23,selector_23_ids,""))</f>
        <v/>
      </c>
      <c r="Q93" s="25"/>
      <c r="R93" s="23" t="str">
        <f t="array" ref="R93">IF(S93="","",XLOOKUP(S93,selector_04,selector_04_ids,""))</f>
        <v/>
      </c>
      <c r="S93" s="25"/>
      <c r="T93" s="14"/>
      <c r="AK93" s="19" t="s">
        <v>68</v>
      </c>
      <c r="AL93" s="19" t="s">
        <v>68</v>
      </c>
    </row>
    <row r="94">
      <c r="A94" s="14"/>
      <c r="B94" s="23" t="str">
        <f t="array" ref="B94">IF(C94="","",XLOOKUP(C94,selector_05,selector_05_ids,""))</f>
        <v/>
      </c>
      <c r="C94" s="25"/>
      <c r="D94" s="14"/>
      <c r="E94" s="14"/>
      <c r="F94" s="14"/>
      <c r="G94" s="23" t="str">
        <f t="array" ref="G94">IF(H94="","",XLOOKUP(H94,selector_23,selector_23_ids,""))</f>
        <v/>
      </c>
      <c r="H94" s="25"/>
      <c r="I94" s="32"/>
      <c r="J94" s="32"/>
      <c r="K94" s="23" t="str">
        <f t="array" ref="K94">IF(L94="","",XLOOKUP(L94,selector_23,selector_23_ids,""))</f>
        <v/>
      </c>
      <c r="L94" s="25"/>
      <c r="M94" s="23" t="str">
        <f t="array" ref="M94">IF(N94="","",XLOOKUP(N94,selector_05,selector_05_ids,""))</f>
        <v/>
      </c>
      <c r="N94" s="25"/>
      <c r="O94" s="14"/>
      <c r="P94" s="23" t="str">
        <f t="array" ref="P94">IF(Q94="","",XLOOKUP(Q94,selector_23,selector_23_ids,""))</f>
        <v/>
      </c>
      <c r="Q94" s="25"/>
      <c r="R94" s="23" t="str">
        <f t="array" ref="R94">IF(S94="","",XLOOKUP(S94,selector_04,selector_04_ids,""))</f>
        <v/>
      </c>
      <c r="S94" s="25"/>
      <c r="T94" s="14"/>
      <c r="AK94" s="19" t="s">
        <v>68</v>
      </c>
      <c r="AL94" s="19" t="s">
        <v>68</v>
      </c>
    </row>
    <row r="95">
      <c r="A95" s="14"/>
      <c r="B95" s="23" t="str">
        <f t="array" ref="B95">IF(C95="","",XLOOKUP(C95,selector_05,selector_05_ids,""))</f>
        <v/>
      </c>
      <c r="C95" s="25"/>
      <c r="D95" s="14"/>
      <c r="E95" s="14"/>
      <c r="F95" s="14"/>
      <c r="G95" s="23" t="str">
        <f t="array" ref="G95">IF(H95="","",XLOOKUP(H95,selector_23,selector_23_ids,""))</f>
        <v/>
      </c>
      <c r="H95" s="25"/>
      <c r="I95" s="32"/>
      <c r="J95" s="32"/>
      <c r="K95" s="23" t="str">
        <f t="array" ref="K95">IF(L95="","",XLOOKUP(L95,selector_23,selector_23_ids,""))</f>
        <v/>
      </c>
      <c r="L95" s="25"/>
      <c r="M95" s="23" t="str">
        <f t="array" ref="M95">IF(N95="","",XLOOKUP(N95,selector_05,selector_05_ids,""))</f>
        <v/>
      </c>
      <c r="N95" s="25"/>
      <c r="O95" s="14"/>
      <c r="P95" s="23" t="str">
        <f t="array" ref="P95">IF(Q95="","",XLOOKUP(Q95,selector_23,selector_23_ids,""))</f>
        <v/>
      </c>
      <c r="Q95" s="25"/>
      <c r="R95" s="23" t="str">
        <f t="array" ref="R95">IF(S95="","",XLOOKUP(S95,selector_04,selector_04_ids,""))</f>
        <v/>
      </c>
      <c r="S95" s="25"/>
      <c r="T95" s="14"/>
      <c r="AK95" s="19" t="s">
        <v>68</v>
      </c>
      <c r="AL95" s="19" t="s">
        <v>68</v>
      </c>
    </row>
    <row r="96">
      <c r="A96" s="14"/>
      <c r="B96" s="23" t="str">
        <f t="array" ref="B96">IF(C96="","",XLOOKUP(C96,selector_05,selector_05_ids,""))</f>
        <v/>
      </c>
      <c r="C96" s="25"/>
      <c r="D96" s="14"/>
      <c r="E96" s="14"/>
      <c r="F96" s="14"/>
      <c r="G96" s="23" t="str">
        <f t="array" ref="G96">IF(H96="","",XLOOKUP(H96,selector_23,selector_23_ids,""))</f>
        <v/>
      </c>
      <c r="H96" s="25"/>
      <c r="I96" s="32"/>
      <c r="J96" s="32"/>
      <c r="K96" s="23" t="str">
        <f t="array" ref="K96">IF(L96="","",XLOOKUP(L96,selector_23,selector_23_ids,""))</f>
        <v/>
      </c>
      <c r="L96" s="25"/>
      <c r="M96" s="23" t="str">
        <f t="array" ref="M96">IF(N96="","",XLOOKUP(N96,selector_05,selector_05_ids,""))</f>
        <v/>
      </c>
      <c r="N96" s="25"/>
      <c r="O96" s="14"/>
      <c r="P96" s="23" t="str">
        <f t="array" ref="P96">IF(Q96="","",XLOOKUP(Q96,selector_23,selector_23_ids,""))</f>
        <v/>
      </c>
      <c r="Q96" s="25"/>
      <c r="R96" s="23" t="str">
        <f t="array" ref="R96">IF(S96="","",XLOOKUP(S96,selector_04,selector_04_ids,""))</f>
        <v/>
      </c>
      <c r="S96" s="25"/>
      <c r="T96" s="14"/>
      <c r="AK96" s="19" t="s">
        <v>68</v>
      </c>
      <c r="AL96" s="19" t="s">
        <v>68</v>
      </c>
    </row>
    <row r="97">
      <c r="A97" s="14"/>
      <c r="B97" s="23" t="str">
        <f t="array" ref="B97">IF(C97="","",XLOOKUP(C97,selector_05,selector_05_ids,""))</f>
        <v/>
      </c>
      <c r="C97" s="25"/>
      <c r="D97" s="14"/>
      <c r="E97" s="14"/>
      <c r="F97" s="14"/>
      <c r="G97" s="23" t="str">
        <f t="array" ref="G97">IF(H97="","",XLOOKUP(H97,selector_23,selector_23_ids,""))</f>
        <v/>
      </c>
      <c r="H97" s="25"/>
      <c r="I97" s="32"/>
      <c r="J97" s="32"/>
      <c r="K97" s="23" t="str">
        <f t="array" ref="K97">IF(L97="","",XLOOKUP(L97,selector_23,selector_23_ids,""))</f>
        <v/>
      </c>
      <c r="L97" s="25"/>
      <c r="M97" s="23" t="str">
        <f t="array" ref="M97">IF(N97="","",XLOOKUP(N97,selector_05,selector_05_ids,""))</f>
        <v/>
      </c>
      <c r="N97" s="25"/>
      <c r="O97" s="14"/>
      <c r="P97" s="23" t="str">
        <f t="array" ref="P97">IF(Q97="","",XLOOKUP(Q97,selector_23,selector_23_ids,""))</f>
        <v/>
      </c>
      <c r="Q97" s="25"/>
      <c r="R97" s="23" t="str">
        <f t="array" ref="R97">IF(S97="","",XLOOKUP(S97,selector_04,selector_04_ids,""))</f>
        <v/>
      </c>
      <c r="S97" s="25"/>
      <c r="T97" s="14"/>
      <c r="AK97" s="19" t="s">
        <v>68</v>
      </c>
      <c r="AL97" s="19" t="s">
        <v>68</v>
      </c>
    </row>
    <row r="98">
      <c r="A98" s="14"/>
      <c r="B98" s="23" t="str">
        <f t="array" ref="B98">IF(C98="","",XLOOKUP(C98,selector_05,selector_05_ids,""))</f>
        <v/>
      </c>
      <c r="C98" s="25"/>
      <c r="D98" s="14"/>
      <c r="E98" s="14"/>
      <c r="F98" s="14"/>
      <c r="G98" s="23" t="str">
        <f t="array" ref="G98">IF(H98="","",XLOOKUP(H98,selector_23,selector_23_ids,""))</f>
        <v/>
      </c>
      <c r="H98" s="25"/>
      <c r="I98" s="32"/>
      <c r="J98" s="32"/>
      <c r="K98" s="23" t="str">
        <f t="array" ref="K98">IF(L98="","",XLOOKUP(L98,selector_23,selector_23_ids,""))</f>
        <v/>
      </c>
      <c r="L98" s="25"/>
      <c r="M98" s="23" t="str">
        <f t="array" ref="M98">IF(N98="","",XLOOKUP(N98,selector_05,selector_05_ids,""))</f>
        <v/>
      </c>
      <c r="N98" s="25"/>
      <c r="O98" s="14"/>
      <c r="P98" s="23" t="str">
        <f t="array" ref="P98">IF(Q98="","",XLOOKUP(Q98,selector_23,selector_23_ids,""))</f>
        <v/>
      </c>
      <c r="Q98" s="25"/>
      <c r="R98" s="23" t="str">
        <f t="array" ref="R98">IF(S98="","",XLOOKUP(S98,selector_04,selector_04_ids,""))</f>
        <v/>
      </c>
      <c r="S98" s="25"/>
      <c r="T98" s="14"/>
      <c r="AK98" s="19" t="s">
        <v>68</v>
      </c>
      <c r="AL98" s="19" t="s">
        <v>68</v>
      </c>
    </row>
    <row r="99">
      <c r="A99" s="14"/>
      <c r="B99" s="23" t="str">
        <f t="array" ref="B99">IF(C99="","",XLOOKUP(C99,selector_05,selector_05_ids,""))</f>
        <v/>
      </c>
      <c r="C99" s="25"/>
      <c r="D99" s="14"/>
      <c r="E99" s="14"/>
      <c r="F99" s="14"/>
      <c r="G99" s="23" t="str">
        <f t="array" ref="G99">IF(H99="","",XLOOKUP(H99,selector_23,selector_23_ids,""))</f>
        <v/>
      </c>
      <c r="H99" s="25"/>
      <c r="I99" s="32"/>
      <c r="J99" s="32"/>
      <c r="K99" s="23" t="str">
        <f t="array" ref="K99">IF(L99="","",XLOOKUP(L99,selector_23,selector_23_ids,""))</f>
        <v/>
      </c>
      <c r="L99" s="25"/>
      <c r="M99" s="23" t="str">
        <f t="array" ref="M99">IF(N99="","",XLOOKUP(N99,selector_05,selector_05_ids,""))</f>
        <v/>
      </c>
      <c r="N99" s="25"/>
      <c r="O99" s="14"/>
      <c r="P99" s="23" t="str">
        <f t="array" ref="P99">IF(Q99="","",XLOOKUP(Q99,selector_23,selector_23_ids,""))</f>
        <v/>
      </c>
      <c r="Q99" s="25"/>
      <c r="R99" s="23" t="str">
        <f t="array" ref="R99">IF(S99="","",XLOOKUP(S99,selector_04,selector_04_ids,""))</f>
        <v/>
      </c>
      <c r="S99" s="25"/>
      <c r="T99" s="14"/>
      <c r="AK99" s="19" t="s">
        <v>68</v>
      </c>
      <c r="AL99" s="19" t="s">
        <v>68</v>
      </c>
    </row>
    <row r="100">
      <c r="A100" s="14"/>
      <c r="B100" s="23" t="str">
        <f t="array" ref="B100">IF(C100="","",XLOOKUP(C100,selector_05,selector_05_ids,""))</f>
        <v/>
      </c>
      <c r="C100" s="25"/>
      <c r="D100" s="14"/>
      <c r="E100" s="14"/>
      <c r="F100" s="14"/>
      <c r="G100" s="23" t="str">
        <f t="array" ref="G100">IF(H100="","",XLOOKUP(H100,selector_23,selector_23_ids,""))</f>
        <v/>
      </c>
      <c r="H100" s="25"/>
      <c r="I100" s="32"/>
      <c r="J100" s="32"/>
      <c r="K100" s="23" t="str">
        <f t="array" ref="K100">IF(L100="","",XLOOKUP(L100,selector_23,selector_23_ids,""))</f>
        <v/>
      </c>
      <c r="L100" s="25"/>
      <c r="M100" s="23" t="str">
        <f t="array" ref="M100">IF(N100="","",XLOOKUP(N100,selector_05,selector_05_ids,""))</f>
        <v/>
      </c>
      <c r="N100" s="25"/>
      <c r="O100" s="14"/>
      <c r="P100" s="23" t="str">
        <f t="array" ref="P100">IF(Q100="","",XLOOKUP(Q100,selector_23,selector_23_ids,""))</f>
        <v/>
      </c>
      <c r="Q100" s="25"/>
      <c r="R100" s="23" t="str">
        <f t="array" ref="R100">IF(S100="","",XLOOKUP(S100,selector_04,selector_04_ids,""))</f>
        <v/>
      </c>
      <c r="S100" s="25"/>
      <c r="T100" s="14"/>
      <c r="AK100" s="19" t="s">
        <v>68</v>
      </c>
      <c r="AL100" s="19" t="s">
        <v>68</v>
      </c>
    </row>
    <row r="101">
      <c r="A101" s="14"/>
      <c r="B101" s="23" t="str">
        <f t="array" ref="B101">IF(C101="","",XLOOKUP(C101,selector_05,selector_05_ids,""))</f>
        <v/>
      </c>
      <c r="C101" s="25"/>
      <c r="D101" s="14"/>
      <c r="E101" s="14"/>
      <c r="F101" s="14"/>
      <c r="G101" s="23" t="str">
        <f t="array" ref="G101">IF(H101="","",XLOOKUP(H101,selector_23,selector_23_ids,""))</f>
        <v/>
      </c>
      <c r="H101" s="25"/>
      <c r="I101" s="32"/>
      <c r="J101" s="32"/>
      <c r="K101" s="23" t="str">
        <f t="array" ref="K101">IF(L101="","",XLOOKUP(L101,selector_23,selector_23_ids,""))</f>
        <v/>
      </c>
      <c r="L101" s="25"/>
      <c r="M101" s="23" t="str">
        <f t="array" ref="M101">IF(N101="","",XLOOKUP(N101,selector_05,selector_05_ids,""))</f>
        <v/>
      </c>
      <c r="N101" s="25"/>
      <c r="O101" s="14"/>
      <c r="P101" s="23" t="str">
        <f t="array" ref="P101">IF(Q101="","",XLOOKUP(Q101,selector_23,selector_23_ids,""))</f>
        <v/>
      </c>
      <c r="Q101" s="25"/>
      <c r="R101" s="23" t="str">
        <f t="array" ref="R101">IF(S101="","",XLOOKUP(S101,selector_04,selector_04_ids,""))</f>
        <v/>
      </c>
      <c r="S101" s="25"/>
      <c r="T101" s="14"/>
      <c r="AK101" s="19" t="s">
        <v>68</v>
      </c>
      <c r="AL101" s="19" t="s">
        <v>68</v>
      </c>
    </row>
    <row r="102">
      <c r="A102" s="14"/>
      <c r="B102" s="23" t="str">
        <f t="array" ref="B102">IF(C102="","",XLOOKUP(C102,selector_05,selector_05_ids,""))</f>
        <v/>
      </c>
      <c r="C102" s="25"/>
      <c r="D102" s="14"/>
      <c r="E102" s="14"/>
      <c r="F102" s="14"/>
      <c r="G102" s="23" t="str">
        <f t="array" ref="G102">IF(H102="","",XLOOKUP(H102,selector_23,selector_23_ids,""))</f>
        <v/>
      </c>
      <c r="H102" s="25"/>
      <c r="I102" s="32"/>
      <c r="J102" s="32"/>
      <c r="K102" s="23" t="str">
        <f t="array" ref="K102">IF(L102="","",XLOOKUP(L102,selector_23,selector_23_ids,""))</f>
        <v/>
      </c>
      <c r="L102" s="25"/>
      <c r="M102" s="23" t="str">
        <f t="array" ref="M102">IF(N102="","",XLOOKUP(N102,selector_05,selector_05_ids,""))</f>
        <v/>
      </c>
      <c r="N102" s="25"/>
      <c r="O102" s="14"/>
      <c r="P102" s="23" t="str">
        <f t="array" ref="P102">IF(Q102="","",XLOOKUP(Q102,selector_23,selector_23_ids,""))</f>
        <v/>
      </c>
      <c r="Q102" s="25"/>
      <c r="R102" s="23" t="str">
        <f t="array" ref="R102">IF(S102="","",XLOOKUP(S102,selector_04,selector_04_ids,""))</f>
        <v/>
      </c>
      <c r="S102" s="25"/>
      <c r="T102" s="14"/>
      <c r="AK102" s="19" t="s">
        <v>68</v>
      </c>
      <c r="AL102" s="19" t="s">
        <v>68</v>
      </c>
    </row>
    <row r="103">
      <c r="A103" s="14"/>
      <c r="B103" s="23" t="str">
        <f t="array" ref="B103">IF(C103="","",XLOOKUP(C103,selector_05,selector_05_ids,""))</f>
        <v/>
      </c>
      <c r="C103" s="25"/>
      <c r="D103" s="14"/>
      <c r="E103" s="14"/>
      <c r="F103" s="14"/>
      <c r="G103" s="23" t="str">
        <f t="array" ref="G103">IF(H103="","",XLOOKUP(H103,selector_23,selector_23_ids,""))</f>
        <v/>
      </c>
      <c r="H103" s="25"/>
      <c r="I103" s="32"/>
      <c r="J103" s="32"/>
      <c r="K103" s="23" t="str">
        <f t="array" ref="K103">IF(L103="","",XLOOKUP(L103,selector_23,selector_23_ids,""))</f>
        <v/>
      </c>
      <c r="L103" s="25"/>
      <c r="M103" s="23" t="str">
        <f t="array" ref="M103">IF(N103="","",XLOOKUP(N103,selector_05,selector_05_ids,""))</f>
        <v/>
      </c>
      <c r="N103" s="25"/>
      <c r="O103" s="14"/>
      <c r="P103" s="23" t="str">
        <f t="array" ref="P103">IF(Q103="","",XLOOKUP(Q103,selector_23,selector_23_ids,""))</f>
        <v/>
      </c>
      <c r="Q103" s="25"/>
      <c r="R103" s="23" t="str">
        <f t="array" ref="R103">IF(S103="","",XLOOKUP(S103,selector_04,selector_04_ids,""))</f>
        <v/>
      </c>
      <c r="S103" s="25"/>
      <c r="T103" s="14"/>
      <c r="AK103" s="19" t="s">
        <v>68</v>
      </c>
      <c r="AL103" s="19" t="s">
        <v>68</v>
      </c>
    </row>
    <row r="104">
      <c r="A104" s="14"/>
      <c r="B104" s="23" t="str">
        <f t="array" ref="B104">IF(C104="","",XLOOKUP(C104,selector_05,selector_05_ids,""))</f>
        <v/>
      </c>
      <c r="C104" s="25"/>
      <c r="D104" s="14"/>
      <c r="E104" s="14"/>
      <c r="F104" s="14"/>
      <c r="G104" s="23" t="str">
        <f t="array" ref="G104">IF(H104="","",XLOOKUP(H104,selector_23,selector_23_ids,""))</f>
        <v/>
      </c>
      <c r="H104" s="25"/>
      <c r="I104" s="32"/>
      <c r="J104" s="32"/>
      <c r="K104" s="23" t="str">
        <f t="array" ref="K104">IF(L104="","",XLOOKUP(L104,selector_23,selector_23_ids,""))</f>
        <v/>
      </c>
      <c r="L104" s="25"/>
      <c r="M104" s="23" t="str">
        <f t="array" ref="M104">IF(N104="","",XLOOKUP(N104,selector_05,selector_05_ids,""))</f>
        <v/>
      </c>
      <c r="N104" s="25"/>
      <c r="O104" s="14"/>
      <c r="P104" s="23" t="str">
        <f t="array" ref="P104">IF(Q104="","",XLOOKUP(Q104,selector_23,selector_23_ids,""))</f>
        <v/>
      </c>
      <c r="Q104" s="25"/>
      <c r="R104" s="23" t="str">
        <f t="array" ref="R104">IF(S104="","",XLOOKUP(S104,selector_04,selector_04_ids,""))</f>
        <v/>
      </c>
      <c r="S104" s="25"/>
      <c r="T104" s="14"/>
      <c r="AK104" s="19" t="s">
        <v>68</v>
      </c>
      <c r="AL104" s="19" t="s">
        <v>68</v>
      </c>
    </row>
    <row r="105">
      <c r="A105" s="14"/>
      <c r="B105" s="23" t="str">
        <f t="array" ref="B105">IF(C105="","",XLOOKUP(C105,selector_05,selector_05_ids,""))</f>
        <v/>
      </c>
      <c r="C105" s="25"/>
      <c r="D105" s="14"/>
      <c r="E105" s="14"/>
      <c r="F105" s="14"/>
      <c r="G105" s="23" t="str">
        <f t="array" ref="G105">IF(H105="","",XLOOKUP(H105,selector_23,selector_23_ids,""))</f>
        <v/>
      </c>
      <c r="H105" s="25"/>
      <c r="I105" s="32"/>
      <c r="J105" s="32"/>
      <c r="K105" s="23" t="str">
        <f t="array" ref="K105">IF(L105="","",XLOOKUP(L105,selector_23,selector_23_ids,""))</f>
        <v/>
      </c>
      <c r="L105" s="25"/>
      <c r="M105" s="23" t="str">
        <f t="array" ref="M105">IF(N105="","",XLOOKUP(N105,selector_05,selector_05_ids,""))</f>
        <v/>
      </c>
      <c r="N105" s="25"/>
      <c r="O105" s="14"/>
      <c r="P105" s="23" t="str">
        <f t="array" ref="P105">IF(Q105="","",XLOOKUP(Q105,selector_23,selector_23_ids,""))</f>
        <v/>
      </c>
      <c r="Q105" s="25"/>
      <c r="R105" s="23" t="str">
        <f t="array" ref="R105">IF(S105="","",XLOOKUP(S105,selector_04,selector_04_ids,""))</f>
        <v/>
      </c>
      <c r="S105" s="25"/>
      <c r="T105" s="14"/>
      <c r="AK105" s="19" t="s">
        <v>68</v>
      </c>
      <c r="AL105" s="19" t="s">
        <v>68</v>
      </c>
    </row>
    <row r="106">
      <c r="A106" s="14"/>
      <c r="B106" s="23" t="str">
        <f t="array" ref="B106">IF(C106="","",XLOOKUP(C106,selector_05,selector_05_ids,""))</f>
        <v/>
      </c>
      <c r="C106" s="25"/>
      <c r="D106" s="14"/>
      <c r="E106" s="14"/>
      <c r="F106" s="14"/>
      <c r="G106" s="23" t="str">
        <f t="array" ref="G106">IF(H106="","",XLOOKUP(H106,selector_23,selector_23_ids,""))</f>
        <v/>
      </c>
      <c r="H106" s="25"/>
      <c r="I106" s="32"/>
      <c r="J106" s="32"/>
      <c r="K106" s="23" t="str">
        <f t="array" ref="K106">IF(L106="","",XLOOKUP(L106,selector_23,selector_23_ids,""))</f>
        <v/>
      </c>
      <c r="L106" s="25"/>
      <c r="M106" s="23" t="str">
        <f t="array" ref="M106">IF(N106="","",XLOOKUP(N106,selector_05,selector_05_ids,""))</f>
        <v/>
      </c>
      <c r="N106" s="25"/>
      <c r="O106" s="14"/>
      <c r="P106" s="23" t="str">
        <f t="array" ref="P106">IF(Q106="","",XLOOKUP(Q106,selector_23,selector_23_ids,""))</f>
        <v/>
      </c>
      <c r="Q106" s="25"/>
      <c r="R106" s="23" t="str">
        <f t="array" ref="R106">IF(S106="","",XLOOKUP(S106,selector_04,selector_04_ids,""))</f>
        <v/>
      </c>
      <c r="S106" s="25"/>
      <c r="T106" s="14"/>
      <c r="AK106" s="19" t="s">
        <v>68</v>
      </c>
      <c r="AL106" s="19" t="s">
        <v>68</v>
      </c>
    </row>
    <row r="107">
      <c r="A107" s="14"/>
      <c r="B107" s="23" t="str">
        <f t="array" ref="B107">IF(C107="","",XLOOKUP(C107,selector_05,selector_05_ids,""))</f>
        <v/>
      </c>
      <c r="C107" s="25"/>
      <c r="D107" s="14"/>
      <c r="E107" s="14"/>
      <c r="F107" s="14"/>
      <c r="G107" s="23" t="str">
        <f t="array" ref="G107">IF(H107="","",XLOOKUP(H107,selector_23,selector_23_ids,""))</f>
        <v/>
      </c>
      <c r="H107" s="25"/>
      <c r="I107" s="32"/>
      <c r="J107" s="32"/>
      <c r="K107" s="23" t="str">
        <f t="array" ref="K107">IF(L107="","",XLOOKUP(L107,selector_23,selector_23_ids,""))</f>
        <v/>
      </c>
      <c r="L107" s="25"/>
      <c r="M107" s="23" t="str">
        <f t="array" ref="M107">IF(N107="","",XLOOKUP(N107,selector_05,selector_05_ids,""))</f>
        <v/>
      </c>
      <c r="N107" s="25"/>
      <c r="O107" s="14"/>
      <c r="P107" s="23" t="str">
        <f t="array" ref="P107">IF(Q107="","",XLOOKUP(Q107,selector_23,selector_23_ids,""))</f>
        <v/>
      </c>
      <c r="Q107" s="25"/>
      <c r="R107" s="23" t="str">
        <f t="array" ref="R107">IF(S107="","",XLOOKUP(S107,selector_04,selector_04_ids,""))</f>
        <v/>
      </c>
      <c r="S107" s="25"/>
      <c r="T107" s="14"/>
      <c r="AK107" s="19" t="s">
        <v>68</v>
      </c>
      <c r="AL107" s="19" t="s">
        <v>68</v>
      </c>
    </row>
    <row r="108">
      <c r="A108" s="14"/>
      <c r="B108" s="23" t="str">
        <f t="array" ref="B108">IF(C108="","",XLOOKUP(C108,selector_05,selector_05_ids,""))</f>
        <v/>
      </c>
      <c r="C108" s="25"/>
      <c r="D108" s="14"/>
      <c r="E108" s="14"/>
      <c r="F108" s="14"/>
      <c r="G108" s="23" t="str">
        <f t="array" ref="G108">IF(H108="","",XLOOKUP(H108,selector_23,selector_23_ids,""))</f>
        <v/>
      </c>
      <c r="H108" s="25"/>
      <c r="I108" s="32"/>
      <c r="J108" s="32"/>
      <c r="K108" s="23" t="str">
        <f t="array" ref="K108">IF(L108="","",XLOOKUP(L108,selector_23,selector_23_ids,""))</f>
        <v/>
      </c>
      <c r="L108" s="25"/>
      <c r="M108" s="23" t="str">
        <f t="array" ref="M108">IF(N108="","",XLOOKUP(N108,selector_05,selector_05_ids,""))</f>
        <v/>
      </c>
      <c r="N108" s="25"/>
      <c r="O108" s="14"/>
      <c r="P108" s="23" t="str">
        <f t="array" ref="P108">IF(Q108="","",XLOOKUP(Q108,selector_23,selector_23_ids,""))</f>
        <v/>
      </c>
      <c r="Q108" s="25"/>
      <c r="R108" s="23" t="str">
        <f t="array" ref="R108">IF(S108="","",XLOOKUP(S108,selector_04,selector_04_ids,""))</f>
        <v/>
      </c>
      <c r="S108" s="25"/>
      <c r="T108" s="14"/>
      <c r="AK108" s="19" t="s">
        <v>68</v>
      </c>
      <c r="AL108" s="19" t="s">
        <v>68</v>
      </c>
    </row>
    <row r="109">
      <c r="A109" s="14"/>
      <c r="B109" s="23" t="str">
        <f t="array" ref="B109">IF(C109="","",XLOOKUP(C109,selector_05,selector_05_ids,""))</f>
        <v/>
      </c>
      <c r="C109" s="25"/>
      <c r="D109" s="14"/>
      <c r="E109" s="14"/>
      <c r="F109" s="14"/>
      <c r="G109" s="23" t="str">
        <f t="array" ref="G109">IF(H109="","",XLOOKUP(H109,selector_23,selector_23_ids,""))</f>
        <v/>
      </c>
      <c r="H109" s="25"/>
      <c r="I109" s="32"/>
      <c r="J109" s="32"/>
      <c r="K109" s="23" t="str">
        <f t="array" ref="K109">IF(L109="","",XLOOKUP(L109,selector_23,selector_23_ids,""))</f>
        <v/>
      </c>
      <c r="L109" s="25"/>
      <c r="M109" s="23" t="str">
        <f t="array" ref="M109">IF(N109="","",XLOOKUP(N109,selector_05,selector_05_ids,""))</f>
        <v/>
      </c>
      <c r="N109" s="25"/>
      <c r="O109" s="14"/>
      <c r="P109" s="23" t="str">
        <f t="array" ref="P109">IF(Q109="","",XLOOKUP(Q109,selector_23,selector_23_ids,""))</f>
        <v/>
      </c>
      <c r="Q109" s="25"/>
      <c r="R109" s="23" t="str">
        <f t="array" ref="R109">IF(S109="","",XLOOKUP(S109,selector_04,selector_04_ids,""))</f>
        <v/>
      </c>
      <c r="S109" s="25"/>
      <c r="T109" s="14"/>
      <c r="AK109" s="19" t="s">
        <v>68</v>
      </c>
      <c r="AL109" s="19" t="s">
        <v>68</v>
      </c>
    </row>
    <row r="110">
      <c r="A110" s="14"/>
      <c r="B110" s="23" t="str">
        <f t="array" ref="B110">IF(C110="","",XLOOKUP(C110,selector_05,selector_05_ids,""))</f>
        <v/>
      </c>
      <c r="C110" s="25"/>
      <c r="D110" s="14"/>
      <c r="E110" s="14"/>
      <c r="F110" s="14"/>
      <c r="G110" s="23" t="str">
        <f t="array" ref="G110">IF(H110="","",XLOOKUP(H110,selector_23,selector_23_ids,""))</f>
        <v/>
      </c>
      <c r="H110" s="25"/>
      <c r="I110" s="32"/>
      <c r="J110" s="32"/>
      <c r="K110" s="23" t="str">
        <f t="array" ref="K110">IF(L110="","",XLOOKUP(L110,selector_23,selector_23_ids,""))</f>
        <v/>
      </c>
      <c r="L110" s="25"/>
      <c r="M110" s="23" t="str">
        <f t="array" ref="M110">IF(N110="","",XLOOKUP(N110,selector_05,selector_05_ids,""))</f>
        <v/>
      </c>
      <c r="N110" s="25"/>
      <c r="O110" s="14"/>
      <c r="P110" s="23" t="str">
        <f t="array" ref="P110">IF(Q110="","",XLOOKUP(Q110,selector_23,selector_23_ids,""))</f>
        <v/>
      </c>
      <c r="Q110" s="25"/>
      <c r="R110" s="23" t="str">
        <f t="array" ref="R110">IF(S110="","",XLOOKUP(S110,selector_04,selector_04_ids,""))</f>
        <v/>
      </c>
      <c r="S110" s="25"/>
      <c r="T110" s="14"/>
      <c r="AK110" s="19" t="s">
        <v>68</v>
      </c>
      <c r="AL110" s="19" t="s">
        <v>68</v>
      </c>
    </row>
    <row r="111">
      <c r="A111" s="14"/>
      <c r="B111" s="23" t="str">
        <f t="array" ref="B111">IF(C111="","",XLOOKUP(C111,selector_05,selector_05_ids,""))</f>
        <v/>
      </c>
      <c r="C111" s="25"/>
      <c r="D111" s="14"/>
      <c r="E111" s="14"/>
      <c r="F111" s="14"/>
      <c r="G111" s="23" t="str">
        <f t="array" ref="G111">IF(H111="","",XLOOKUP(H111,selector_23,selector_23_ids,""))</f>
        <v/>
      </c>
      <c r="H111" s="25"/>
      <c r="I111" s="32"/>
      <c r="J111" s="32"/>
      <c r="K111" s="23" t="str">
        <f t="array" ref="K111">IF(L111="","",XLOOKUP(L111,selector_23,selector_23_ids,""))</f>
        <v/>
      </c>
      <c r="L111" s="25"/>
      <c r="M111" s="23" t="str">
        <f t="array" ref="M111">IF(N111="","",XLOOKUP(N111,selector_05,selector_05_ids,""))</f>
        <v/>
      </c>
      <c r="N111" s="25"/>
      <c r="O111" s="14"/>
      <c r="P111" s="23" t="str">
        <f t="array" ref="P111">IF(Q111="","",XLOOKUP(Q111,selector_23,selector_23_ids,""))</f>
        <v/>
      </c>
      <c r="Q111" s="25"/>
      <c r="R111" s="23" t="str">
        <f t="array" ref="R111">IF(S111="","",XLOOKUP(S111,selector_04,selector_04_ids,""))</f>
        <v/>
      </c>
      <c r="S111" s="25"/>
      <c r="T111" s="14"/>
      <c r="AK111" s="19" t="s">
        <v>68</v>
      </c>
      <c r="AL111" s="19" t="s">
        <v>68</v>
      </c>
    </row>
    <row r="112">
      <c r="A112" s="14"/>
      <c r="B112" s="23" t="str">
        <f t="array" ref="B112">IF(C112="","",XLOOKUP(C112,selector_05,selector_05_ids,""))</f>
        <v/>
      </c>
      <c r="C112" s="25"/>
      <c r="D112" s="14"/>
      <c r="E112" s="14"/>
      <c r="F112" s="14"/>
      <c r="G112" s="23" t="str">
        <f t="array" ref="G112">IF(H112="","",XLOOKUP(H112,selector_23,selector_23_ids,""))</f>
        <v/>
      </c>
      <c r="H112" s="25"/>
      <c r="I112" s="32"/>
      <c r="J112" s="32"/>
      <c r="K112" s="23" t="str">
        <f t="array" ref="K112">IF(L112="","",XLOOKUP(L112,selector_23,selector_23_ids,""))</f>
        <v/>
      </c>
      <c r="L112" s="25"/>
      <c r="M112" s="23" t="str">
        <f t="array" ref="M112">IF(N112="","",XLOOKUP(N112,selector_05,selector_05_ids,""))</f>
        <v/>
      </c>
      <c r="N112" s="25"/>
      <c r="O112" s="14"/>
      <c r="P112" s="23" t="str">
        <f t="array" ref="P112">IF(Q112="","",XLOOKUP(Q112,selector_23,selector_23_ids,""))</f>
        <v/>
      </c>
      <c r="Q112" s="25"/>
      <c r="R112" s="23" t="str">
        <f t="array" ref="R112">IF(S112="","",XLOOKUP(S112,selector_04,selector_04_ids,""))</f>
        <v/>
      </c>
      <c r="S112" s="25"/>
      <c r="T112" s="14"/>
      <c r="AK112" s="19" t="s">
        <v>68</v>
      </c>
      <c r="AL112" s="19" t="s">
        <v>68</v>
      </c>
    </row>
    <row r="113">
      <c r="A113" s="14"/>
      <c r="B113" s="23" t="str">
        <f t="array" ref="B113">IF(C113="","",XLOOKUP(C113,selector_05,selector_05_ids,""))</f>
        <v/>
      </c>
      <c r="C113" s="25"/>
      <c r="D113" s="14"/>
      <c r="E113" s="14"/>
      <c r="F113" s="14"/>
      <c r="G113" s="23" t="str">
        <f t="array" ref="G113">IF(H113="","",XLOOKUP(H113,selector_23,selector_23_ids,""))</f>
        <v/>
      </c>
      <c r="H113" s="25"/>
      <c r="I113" s="32"/>
      <c r="J113" s="32"/>
      <c r="K113" s="23" t="str">
        <f t="array" ref="K113">IF(L113="","",XLOOKUP(L113,selector_23,selector_23_ids,""))</f>
        <v/>
      </c>
      <c r="L113" s="25"/>
      <c r="M113" s="23" t="str">
        <f t="array" ref="M113">IF(N113="","",XLOOKUP(N113,selector_05,selector_05_ids,""))</f>
        <v/>
      </c>
      <c r="N113" s="25"/>
      <c r="O113" s="14"/>
      <c r="P113" s="23" t="str">
        <f t="array" ref="P113">IF(Q113="","",XLOOKUP(Q113,selector_23,selector_23_ids,""))</f>
        <v/>
      </c>
      <c r="Q113" s="25"/>
      <c r="R113" s="23" t="str">
        <f t="array" ref="R113">IF(S113="","",XLOOKUP(S113,selector_04,selector_04_ids,""))</f>
        <v/>
      </c>
      <c r="S113" s="25"/>
      <c r="T113" s="14"/>
      <c r="AK113" s="19" t="s">
        <v>68</v>
      </c>
      <c r="AL113" s="19" t="s">
        <v>68</v>
      </c>
    </row>
    <row r="114">
      <c r="A114" s="14"/>
      <c r="B114" s="23" t="str">
        <f t="array" ref="B114">IF(C114="","",XLOOKUP(C114,selector_05,selector_05_ids,""))</f>
        <v/>
      </c>
      <c r="C114" s="25"/>
      <c r="D114" s="14"/>
      <c r="E114" s="14"/>
      <c r="F114" s="14"/>
      <c r="G114" s="23" t="str">
        <f t="array" ref="G114">IF(H114="","",XLOOKUP(H114,selector_23,selector_23_ids,""))</f>
        <v/>
      </c>
      <c r="H114" s="25"/>
      <c r="I114" s="32"/>
      <c r="J114" s="32"/>
      <c r="K114" s="23" t="str">
        <f t="array" ref="K114">IF(L114="","",XLOOKUP(L114,selector_23,selector_23_ids,""))</f>
        <v/>
      </c>
      <c r="L114" s="25"/>
      <c r="M114" s="23" t="str">
        <f t="array" ref="M114">IF(N114="","",XLOOKUP(N114,selector_05,selector_05_ids,""))</f>
        <v/>
      </c>
      <c r="N114" s="25"/>
      <c r="O114" s="14"/>
      <c r="P114" s="23" t="str">
        <f t="array" ref="P114">IF(Q114="","",XLOOKUP(Q114,selector_23,selector_23_ids,""))</f>
        <v/>
      </c>
      <c r="Q114" s="25"/>
      <c r="R114" s="23" t="str">
        <f t="array" ref="R114">IF(S114="","",XLOOKUP(S114,selector_04,selector_04_ids,""))</f>
        <v/>
      </c>
      <c r="S114" s="25"/>
      <c r="T114" s="14"/>
      <c r="AK114" s="19" t="s">
        <v>68</v>
      </c>
      <c r="AL114" s="19" t="s">
        <v>68</v>
      </c>
    </row>
    <row r="115">
      <c r="A115" s="14"/>
      <c r="B115" s="23" t="str">
        <f t="array" ref="B115">IF(C115="","",XLOOKUP(C115,selector_05,selector_05_ids,""))</f>
        <v/>
      </c>
      <c r="C115" s="25"/>
      <c r="D115" s="14"/>
      <c r="E115" s="14"/>
      <c r="F115" s="14"/>
      <c r="G115" s="23" t="str">
        <f t="array" ref="G115">IF(H115="","",XLOOKUP(H115,selector_23,selector_23_ids,""))</f>
        <v/>
      </c>
      <c r="H115" s="25"/>
      <c r="I115" s="32"/>
      <c r="J115" s="32"/>
      <c r="K115" s="23" t="str">
        <f t="array" ref="K115">IF(L115="","",XLOOKUP(L115,selector_23,selector_23_ids,""))</f>
        <v/>
      </c>
      <c r="L115" s="25"/>
      <c r="M115" s="23" t="str">
        <f t="array" ref="M115">IF(N115="","",XLOOKUP(N115,selector_05,selector_05_ids,""))</f>
        <v/>
      </c>
      <c r="N115" s="25"/>
      <c r="O115" s="14"/>
      <c r="P115" s="23" t="str">
        <f t="array" ref="P115">IF(Q115="","",XLOOKUP(Q115,selector_23,selector_23_ids,""))</f>
        <v/>
      </c>
      <c r="Q115" s="25"/>
      <c r="R115" s="23" t="str">
        <f t="array" ref="R115">IF(S115="","",XLOOKUP(S115,selector_04,selector_04_ids,""))</f>
        <v/>
      </c>
      <c r="S115" s="25"/>
      <c r="T115" s="14"/>
      <c r="AK115" s="19" t="s">
        <v>68</v>
      </c>
      <c r="AL115" s="19" t="s">
        <v>68</v>
      </c>
    </row>
    <row r="116">
      <c r="A116" s="14"/>
      <c r="B116" s="23" t="str">
        <f t="array" ref="B116">IF(C116="","",XLOOKUP(C116,selector_05,selector_05_ids,""))</f>
        <v/>
      </c>
      <c r="C116" s="25"/>
      <c r="D116" s="14"/>
      <c r="E116" s="14"/>
      <c r="F116" s="14"/>
      <c r="G116" s="23" t="str">
        <f t="array" ref="G116">IF(H116="","",XLOOKUP(H116,selector_23,selector_23_ids,""))</f>
        <v/>
      </c>
      <c r="H116" s="25"/>
      <c r="I116" s="32"/>
      <c r="J116" s="32"/>
      <c r="K116" s="23" t="str">
        <f t="array" ref="K116">IF(L116="","",XLOOKUP(L116,selector_23,selector_23_ids,""))</f>
        <v/>
      </c>
      <c r="L116" s="25"/>
      <c r="M116" s="23" t="str">
        <f t="array" ref="M116">IF(N116="","",XLOOKUP(N116,selector_05,selector_05_ids,""))</f>
        <v/>
      </c>
      <c r="N116" s="25"/>
      <c r="O116" s="14"/>
      <c r="P116" s="23" t="str">
        <f t="array" ref="P116">IF(Q116="","",XLOOKUP(Q116,selector_23,selector_23_ids,""))</f>
        <v/>
      </c>
      <c r="Q116" s="25"/>
      <c r="R116" s="23" t="str">
        <f t="array" ref="R116">IF(S116="","",XLOOKUP(S116,selector_04,selector_04_ids,""))</f>
        <v/>
      </c>
      <c r="S116" s="25"/>
      <c r="T116" s="14"/>
      <c r="AK116" s="19" t="s">
        <v>68</v>
      </c>
      <c r="AL116" s="19" t="s">
        <v>68</v>
      </c>
    </row>
    <row r="117">
      <c r="A117" s="14"/>
      <c r="B117" s="23" t="str">
        <f t="array" ref="B117">IF(C117="","",XLOOKUP(C117,selector_05,selector_05_ids,""))</f>
        <v/>
      </c>
      <c r="C117" s="25"/>
      <c r="D117" s="14"/>
      <c r="E117" s="14"/>
      <c r="F117" s="14"/>
      <c r="G117" s="23" t="str">
        <f t="array" ref="G117">IF(H117="","",XLOOKUP(H117,selector_23,selector_23_ids,""))</f>
        <v/>
      </c>
      <c r="H117" s="25"/>
      <c r="I117" s="32"/>
      <c r="J117" s="32"/>
      <c r="K117" s="23" t="str">
        <f t="array" ref="K117">IF(L117="","",XLOOKUP(L117,selector_23,selector_23_ids,""))</f>
        <v/>
      </c>
      <c r="L117" s="25"/>
      <c r="M117" s="23" t="str">
        <f t="array" ref="M117">IF(N117="","",XLOOKUP(N117,selector_05,selector_05_ids,""))</f>
        <v/>
      </c>
      <c r="N117" s="25"/>
      <c r="O117" s="14"/>
      <c r="P117" s="23" t="str">
        <f t="array" ref="P117">IF(Q117="","",XLOOKUP(Q117,selector_23,selector_23_ids,""))</f>
        <v/>
      </c>
      <c r="Q117" s="25"/>
      <c r="R117" s="23" t="str">
        <f t="array" ref="R117">IF(S117="","",XLOOKUP(S117,selector_04,selector_04_ids,""))</f>
        <v/>
      </c>
      <c r="S117" s="25"/>
      <c r="T117" s="14"/>
      <c r="AK117" s="19" t="s">
        <v>68</v>
      </c>
      <c r="AL117" s="19" t="s">
        <v>68</v>
      </c>
    </row>
    <row r="118">
      <c r="A118" s="14"/>
      <c r="B118" s="23" t="str">
        <f t="array" ref="B118">IF(C118="","",XLOOKUP(C118,selector_05,selector_05_ids,""))</f>
        <v/>
      </c>
      <c r="C118" s="25"/>
      <c r="D118" s="14"/>
      <c r="E118" s="14"/>
      <c r="F118" s="14"/>
      <c r="G118" s="23" t="str">
        <f t="array" ref="G118">IF(H118="","",XLOOKUP(H118,selector_23,selector_23_ids,""))</f>
        <v/>
      </c>
      <c r="H118" s="25"/>
      <c r="I118" s="32"/>
      <c r="J118" s="32"/>
      <c r="K118" s="23" t="str">
        <f t="array" ref="K118">IF(L118="","",XLOOKUP(L118,selector_23,selector_23_ids,""))</f>
        <v/>
      </c>
      <c r="L118" s="25"/>
      <c r="M118" s="23" t="str">
        <f t="array" ref="M118">IF(N118="","",XLOOKUP(N118,selector_05,selector_05_ids,""))</f>
        <v/>
      </c>
      <c r="N118" s="25"/>
      <c r="O118" s="14"/>
      <c r="P118" s="23" t="str">
        <f t="array" ref="P118">IF(Q118="","",XLOOKUP(Q118,selector_23,selector_23_ids,""))</f>
        <v/>
      </c>
      <c r="Q118" s="25"/>
      <c r="R118" s="23" t="str">
        <f t="array" ref="R118">IF(S118="","",XLOOKUP(S118,selector_04,selector_04_ids,""))</f>
        <v/>
      </c>
      <c r="S118" s="25"/>
      <c r="T118" s="14"/>
      <c r="AK118" s="19" t="s">
        <v>68</v>
      </c>
      <c r="AL118" s="19" t="s">
        <v>68</v>
      </c>
    </row>
    <row r="119">
      <c r="A119" s="14"/>
      <c r="B119" s="23" t="str">
        <f t="array" ref="B119">IF(C119="","",XLOOKUP(C119,selector_05,selector_05_ids,""))</f>
        <v/>
      </c>
      <c r="C119" s="25"/>
      <c r="D119" s="14"/>
      <c r="E119" s="14"/>
      <c r="F119" s="14"/>
      <c r="G119" s="23" t="str">
        <f t="array" ref="G119">IF(H119="","",XLOOKUP(H119,selector_23,selector_23_ids,""))</f>
        <v/>
      </c>
      <c r="H119" s="25"/>
      <c r="I119" s="32"/>
      <c r="J119" s="32"/>
      <c r="K119" s="23" t="str">
        <f t="array" ref="K119">IF(L119="","",XLOOKUP(L119,selector_23,selector_23_ids,""))</f>
        <v/>
      </c>
      <c r="L119" s="25"/>
      <c r="M119" s="23" t="str">
        <f t="array" ref="M119">IF(N119="","",XLOOKUP(N119,selector_05,selector_05_ids,""))</f>
        <v/>
      </c>
      <c r="N119" s="25"/>
      <c r="O119" s="14"/>
      <c r="P119" s="23" t="str">
        <f t="array" ref="P119">IF(Q119="","",XLOOKUP(Q119,selector_23,selector_23_ids,""))</f>
        <v/>
      </c>
      <c r="Q119" s="25"/>
      <c r="R119" s="23" t="str">
        <f t="array" ref="R119">IF(S119="","",XLOOKUP(S119,selector_04,selector_04_ids,""))</f>
        <v/>
      </c>
      <c r="S119" s="25"/>
      <c r="T119" s="14"/>
      <c r="AK119" s="19" t="s">
        <v>68</v>
      </c>
      <c r="AL119" s="19" t="s">
        <v>68</v>
      </c>
    </row>
    <row r="120">
      <c r="A120" s="14"/>
      <c r="B120" s="23" t="str">
        <f t="array" ref="B120">IF(C120="","",XLOOKUP(C120,selector_05,selector_05_ids,""))</f>
        <v/>
      </c>
      <c r="C120" s="25"/>
      <c r="D120" s="14"/>
      <c r="E120" s="14"/>
      <c r="F120" s="14"/>
      <c r="G120" s="23" t="str">
        <f t="array" ref="G120">IF(H120="","",XLOOKUP(H120,selector_23,selector_23_ids,""))</f>
        <v/>
      </c>
      <c r="H120" s="25"/>
      <c r="I120" s="32"/>
      <c r="J120" s="32"/>
      <c r="K120" s="23" t="str">
        <f t="array" ref="K120">IF(L120="","",XLOOKUP(L120,selector_23,selector_23_ids,""))</f>
        <v/>
      </c>
      <c r="L120" s="25"/>
      <c r="M120" s="23" t="str">
        <f t="array" ref="M120">IF(N120="","",XLOOKUP(N120,selector_05,selector_05_ids,""))</f>
        <v/>
      </c>
      <c r="N120" s="25"/>
      <c r="O120" s="14"/>
      <c r="P120" s="23" t="str">
        <f t="array" ref="P120">IF(Q120="","",XLOOKUP(Q120,selector_23,selector_23_ids,""))</f>
        <v/>
      </c>
      <c r="Q120" s="25"/>
      <c r="R120" s="23" t="str">
        <f t="array" ref="R120">IF(S120="","",XLOOKUP(S120,selector_04,selector_04_ids,""))</f>
        <v/>
      </c>
      <c r="S120" s="25"/>
      <c r="T120" s="14"/>
      <c r="AK120" s="19" t="s">
        <v>68</v>
      </c>
      <c r="AL120" s="19" t="s">
        <v>68</v>
      </c>
    </row>
    <row r="121">
      <c r="A121" s="14"/>
      <c r="B121" s="23" t="str">
        <f t="array" ref="B121">IF(C121="","",XLOOKUP(C121,selector_05,selector_05_ids,""))</f>
        <v/>
      </c>
      <c r="C121" s="25"/>
      <c r="D121" s="14"/>
      <c r="E121" s="14"/>
      <c r="F121" s="14"/>
      <c r="G121" s="23" t="str">
        <f t="array" ref="G121">IF(H121="","",XLOOKUP(H121,selector_23,selector_23_ids,""))</f>
        <v/>
      </c>
      <c r="H121" s="25"/>
      <c r="I121" s="32"/>
      <c r="J121" s="32"/>
      <c r="K121" s="23" t="str">
        <f t="array" ref="K121">IF(L121="","",XLOOKUP(L121,selector_23,selector_23_ids,""))</f>
        <v/>
      </c>
      <c r="L121" s="25"/>
      <c r="M121" s="23" t="str">
        <f t="array" ref="M121">IF(N121="","",XLOOKUP(N121,selector_05,selector_05_ids,""))</f>
        <v/>
      </c>
      <c r="N121" s="25"/>
      <c r="O121" s="14"/>
      <c r="P121" s="23" t="str">
        <f t="array" ref="P121">IF(Q121="","",XLOOKUP(Q121,selector_23,selector_23_ids,""))</f>
        <v/>
      </c>
      <c r="Q121" s="25"/>
      <c r="R121" s="23" t="str">
        <f t="array" ref="R121">IF(S121="","",XLOOKUP(S121,selector_04,selector_04_ids,""))</f>
        <v/>
      </c>
      <c r="S121" s="25"/>
      <c r="T121" s="14"/>
      <c r="AK121" s="19" t="s">
        <v>68</v>
      </c>
      <c r="AL121" s="19" t="s">
        <v>68</v>
      </c>
    </row>
    <row r="122">
      <c r="A122" s="14"/>
      <c r="B122" s="23" t="str">
        <f t="array" ref="B122">IF(C122="","",XLOOKUP(C122,selector_05,selector_05_ids,""))</f>
        <v/>
      </c>
      <c r="C122" s="25"/>
      <c r="D122" s="14"/>
      <c r="E122" s="14"/>
      <c r="F122" s="14"/>
      <c r="G122" s="23" t="str">
        <f t="array" ref="G122">IF(H122="","",XLOOKUP(H122,selector_23,selector_23_ids,""))</f>
        <v/>
      </c>
      <c r="H122" s="25"/>
      <c r="I122" s="32"/>
      <c r="J122" s="32"/>
      <c r="K122" s="23" t="str">
        <f t="array" ref="K122">IF(L122="","",XLOOKUP(L122,selector_23,selector_23_ids,""))</f>
        <v/>
      </c>
      <c r="L122" s="25"/>
      <c r="M122" s="23" t="str">
        <f t="array" ref="M122">IF(N122="","",XLOOKUP(N122,selector_05,selector_05_ids,""))</f>
        <v/>
      </c>
      <c r="N122" s="25"/>
      <c r="O122" s="14"/>
      <c r="P122" s="23" t="str">
        <f t="array" ref="P122">IF(Q122="","",XLOOKUP(Q122,selector_23,selector_23_ids,""))</f>
        <v/>
      </c>
      <c r="Q122" s="25"/>
      <c r="R122" s="23" t="str">
        <f t="array" ref="R122">IF(S122="","",XLOOKUP(S122,selector_04,selector_04_ids,""))</f>
        <v/>
      </c>
      <c r="S122" s="25"/>
      <c r="T122" s="14"/>
      <c r="AK122" s="19" t="s">
        <v>68</v>
      </c>
      <c r="AL122" s="19" t="s">
        <v>68</v>
      </c>
    </row>
    <row r="123">
      <c r="A123" s="14"/>
      <c r="B123" s="23" t="str">
        <f t="array" ref="B123">IF(C123="","",XLOOKUP(C123,selector_05,selector_05_ids,""))</f>
        <v/>
      </c>
      <c r="C123" s="25"/>
      <c r="D123" s="14"/>
      <c r="E123" s="14"/>
      <c r="F123" s="14"/>
      <c r="G123" s="23" t="str">
        <f t="array" ref="G123">IF(H123="","",XLOOKUP(H123,selector_23,selector_23_ids,""))</f>
        <v/>
      </c>
      <c r="H123" s="25"/>
      <c r="I123" s="32"/>
      <c r="J123" s="32"/>
      <c r="K123" s="23" t="str">
        <f t="array" ref="K123">IF(L123="","",XLOOKUP(L123,selector_23,selector_23_ids,""))</f>
        <v/>
      </c>
      <c r="L123" s="25"/>
      <c r="M123" s="23" t="str">
        <f t="array" ref="M123">IF(N123="","",XLOOKUP(N123,selector_05,selector_05_ids,""))</f>
        <v/>
      </c>
      <c r="N123" s="25"/>
      <c r="O123" s="14"/>
      <c r="P123" s="23" t="str">
        <f t="array" ref="P123">IF(Q123="","",XLOOKUP(Q123,selector_23,selector_23_ids,""))</f>
        <v/>
      </c>
      <c r="Q123" s="25"/>
      <c r="R123" s="23" t="str">
        <f t="array" ref="R123">IF(S123="","",XLOOKUP(S123,selector_04,selector_04_ids,""))</f>
        <v/>
      </c>
      <c r="S123" s="25"/>
      <c r="T123" s="14"/>
      <c r="AK123" s="19" t="s">
        <v>68</v>
      </c>
      <c r="AL123" s="19" t="s">
        <v>68</v>
      </c>
    </row>
    <row r="124">
      <c r="A124" s="14"/>
      <c r="B124" s="23" t="str">
        <f t="array" ref="B124">IF(C124="","",XLOOKUP(C124,selector_05,selector_05_ids,""))</f>
        <v/>
      </c>
      <c r="C124" s="25"/>
      <c r="D124" s="14"/>
      <c r="E124" s="14"/>
      <c r="F124" s="14"/>
      <c r="G124" s="23" t="str">
        <f t="array" ref="G124">IF(H124="","",XLOOKUP(H124,selector_23,selector_23_ids,""))</f>
        <v/>
      </c>
      <c r="H124" s="25"/>
      <c r="I124" s="32"/>
      <c r="J124" s="32"/>
      <c r="K124" s="23" t="str">
        <f t="array" ref="K124">IF(L124="","",XLOOKUP(L124,selector_23,selector_23_ids,""))</f>
        <v/>
      </c>
      <c r="L124" s="25"/>
      <c r="M124" s="23" t="str">
        <f t="array" ref="M124">IF(N124="","",XLOOKUP(N124,selector_05,selector_05_ids,""))</f>
        <v/>
      </c>
      <c r="N124" s="25"/>
      <c r="O124" s="14"/>
      <c r="P124" s="23" t="str">
        <f t="array" ref="P124">IF(Q124="","",XLOOKUP(Q124,selector_23,selector_23_ids,""))</f>
        <v/>
      </c>
      <c r="Q124" s="25"/>
      <c r="R124" s="23" t="str">
        <f t="array" ref="R124">IF(S124="","",XLOOKUP(S124,selector_04,selector_04_ids,""))</f>
        <v/>
      </c>
      <c r="S124" s="25"/>
      <c r="T124" s="14"/>
      <c r="AK124" s="19" t="s">
        <v>68</v>
      </c>
      <c r="AL124" s="19" t="s">
        <v>68</v>
      </c>
    </row>
    <row r="125">
      <c r="A125" s="14"/>
      <c r="B125" s="23" t="str">
        <f t="array" ref="B125">IF(C125="","",XLOOKUP(C125,selector_05,selector_05_ids,""))</f>
        <v/>
      </c>
      <c r="C125" s="25"/>
      <c r="D125" s="14"/>
      <c r="E125" s="14"/>
      <c r="F125" s="14"/>
      <c r="G125" s="23" t="str">
        <f t="array" ref="G125">IF(H125="","",XLOOKUP(H125,selector_23,selector_23_ids,""))</f>
        <v/>
      </c>
      <c r="H125" s="25"/>
      <c r="I125" s="32"/>
      <c r="J125" s="32"/>
      <c r="K125" s="23" t="str">
        <f t="array" ref="K125">IF(L125="","",XLOOKUP(L125,selector_23,selector_23_ids,""))</f>
        <v/>
      </c>
      <c r="L125" s="25"/>
      <c r="M125" s="23" t="str">
        <f t="array" ref="M125">IF(N125="","",XLOOKUP(N125,selector_05,selector_05_ids,""))</f>
        <v/>
      </c>
      <c r="N125" s="25"/>
      <c r="O125" s="14"/>
      <c r="P125" s="23" t="str">
        <f t="array" ref="P125">IF(Q125="","",XLOOKUP(Q125,selector_23,selector_23_ids,""))</f>
        <v/>
      </c>
      <c r="Q125" s="25"/>
      <c r="R125" s="23" t="str">
        <f t="array" ref="R125">IF(S125="","",XLOOKUP(S125,selector_04,selector_04_ids,""))</f>
        <v/>
      </c>
      <c r="S125" s="25"/>
      <c r="T125" s="14"/>
      <c r="AK125" s="19" t="s">
        <v>68</v>
      </c>
      <c r="AL125" s="19" t="s">
        <v>68</v>
      </c>
    </row>
    <row r="126">
      <c r="A126" s="14"/>
      <c r="B126" s="23" t="str">
        <f t="array" ref="B126">IF(C126="","",XLOOKUP(C126,selector_05,selector_05_ids,""))</f>
        <v/>
      </c>
      <c r="C126" s="25"/>
      <c r="D126" s="14"/>
      <c r="E126" s="14"/>
      <c r="F126" s="14"/>
      <c r="G126" s="23" t="str">
        <f t="array" ref="G126">IF(H126="","",XLOOKUP(H126,selector_23,selector_23_ids,""))</f>
        <v/>
      </c>
      <c r="H126" s="25"/>
      <c r="I126" s="32"/>
      <c r="J126" s="32"/>
      <c r="K126" s="23" t="str">
        <f t="array" ref="K126">IF(L126="","",XLOOKUP(L126,selector_23,selector_23_ids,""))</f>
        <v/>
      </c>
      <c r="L126" s="25"/>
      <c r="M126" s="23" t="str">
        <f t="array" ref="M126">IF(N126="","",XLOOKUP(N126,selector_05,selector_05_ids,""))</f>
        <v/>
      </c>
      <c r="N126" s="25"/>
      <c r="O126" s="14"/>
      <c r="P126" s="23" t="str">
        <f t="array" ref="P126">IF(Q126="","",XLOOKUP(Q126,selector_23,selector_23_ids,""))</f>
        <v/>
      </c>
      <c r="Q126" s="25"/>
      <c r="R126" s="23" t="str">
        <f t="array" ref="R126">IF(S126="","",XLOOKUP(S126,selector_04,selector_04_ids,""))</f>
        <v/>
      </c>
      <c r="S126" s="25"/>
      <c r="T126" s="14"/>
      <c r="AK126" s="19" t="s">
        <v>68</v>
      </c>
      <c r="AL126" s="19" t="s">
        <v>68</v>
      </c>
    </row>
    <row r="127">
      <c r="A127" s="14"/>
      <c r="B127" s="23" t="str">
        <f t="array" ref="B127">IF(C127="","",XLOOKUP(C127,selector_05,selector_05_ids,""))</f>
        <v/>
      </c>
      <c r="C127" s="25"/>
      <c r="D127" s="14"/>
      <c r="E127" s="14"/>
      <c r="F127" s="14"/>
      <c r="G127" s="23" t="str">
        <f t="array" ref="G127">IF(H127="","",XLOOKUP(H127,selector_23,selector_23_ids,""))</f>
        <v/>
      </c>
      <c r="H127" s="25"/>
      <c r="I127" s="32"/>
      <c r="J127" s="32"/>
      <c r="K127" s="23" t="str">
        <f t="array" ref="K127">IF(L127="","",XLOOKUP(L127,selector_23,selector_23_ids,""))</f>
        <v/>
      </c>
      <c r="L127" s="25"/>
      <c r="M127" s="23" t="str">
        <f t="array" ref="M127">IF(N127="","",XLOOKUP(N127,selector_05,selector_05_ids,""))</f>
        <v/>
      </c>
      <c r="N127" s="25"/>
      <c r="O127" s="14"/>
      <c r="P127" s="23" t="str">
        <f t="array" ref="P127">IF(Q127="","",XLOOKUP(Q127,selector_23,selector_23_ids,""))</f>
        <v/>
      </c>
      <c r="Q127" s="25"/>
      <c r="R127" s="23" t="str">
        <f t="array" ref="R127">IF(S127="","",XLOOKUP(S127,selector_04,selector_04_ids,""))</f>
        <v/>
      </c>
      <c r="S127" s="25"/>
      <c r="T127" s="14"/>
      <c r="AK127" s="19" t="s">
        <v>68</v>
      </c>
      <c r="AL127" s="19" t="s">
        <v>68</v>
      </c>
    </row>
    <row r="128">
      <c r="A128" s="14"/>
      <c r="B128" s="23" t="str">
        <f t="array" ref="B128">IF(C128="","",XLOOKUP(C128,selector_05,selector_05_ids,""))</f>
        <v/>
      </c>
      <c r="C128" s="25"/>
      <c r="D128" s="14"/>
      <c r="E128" s="14"/>
      <c r="F128" s="14"/>
      <c r="G128" s="23" t="str">
        <f t="array" ref="G128">IF(H128="","",XLOOKUP(H128,selector_23,selector_23_ids,""))</f>
        <v/>
      </c>
      <c r="H128" s="25"/>
      <c r="I128" s="32"/>
      <c r="J128" s="32"/>
      <c r="K128" s="23" t="str">
        <f t="array" ref="K128">IF(L128="","",XLOOKUP(L128,selector_23,selector_23_ids,""))</f>
        <v/>
      </c>
      <c r="L128" s="25"/>
      <c r="M128" s="23" t="str">
        <f t="array" ref="M128">IF(N128="","",XLOOKUP(N128,selector_05,selector_05_ids,""))</f>
        <v/>
      </c>
      <c r="N128" s="25"/>
      <c r="O128" s="14"/>
      <c r="P128" s="23" t="str">
        <f t="array" ref="P128">IF(Q128="","",XLOOKUP(Q128,selector_23,selector_23_ids,""))</f>
        <v/>
      </c>
      <c r="Q128" s="25"/>
      <c r="R128" s="23" t="str">
        <f t="array" ref="R128">IF(S128="","",XLOOKUP(S128,selector_04,selector_04_ids,""))</f>
        <v/>
      </c>
      <c r="S128" s="25"/>
      <c r="T128" s="14"/>
      <c r="AK128" s="19" t="s">
        <v>68</v>
      </c>
      <c r="AL128" s="19" t="s">
        <v>68</v>
      </c>
    </row>
    <row r="129">
      <c r="A129" s="14"/>
      <c r="B129" s="23" t="str">
        <f t="array" ref="B129">IF(C129="","",XLOOKUP(C129,selector_05,selector_05_ids,""))</f>
        <v/>
      </c>
      <c r="C129" s="25"/>
      <c r="D129" s="14"/>
      <c r="E129" s="14"/>
      <c r="F129" s="14"/>
      <c r="G129" s="23" t="str">
        <f t="array" ref="G129">IF(H129="","",XLOOKUP(H129,selector_23,selector_23_ids,""))</f>
        <v/>
      </c>
      <c r="H129" s="25"/>
      <c r="I129" s="32"/>
      <c r="J129" s="32"/>
      <c r="K129" s="23" t="str">
        <f t="array" ref="K129">IF(L129="","",XLOOKUP(L129,selector_23,selector_23_ids,""))</f>
        <v/>
      </c>
      <c r="L129" s="25"/>
      <c r="M129" s="23" t="str">
        <f t="array" ref="M129">IF(N129="","",XLOOKUP(N129,selector_05,selector_05_ids,""))</f>
        <v/>
      </c>
      <c r="N129" s="25"/>
      <c r="O129" s="14"/>
      <c r="P129" s="23" t="str">
        <f t="array" ref="P129">IF(Q129="","",XLOOKUP(Q129,selector_23,selector_23_ids,""))</f>
        <v/>
      </c>
      <c r="Q129" s="25"/>
      <c r="R129" s="23" t="str">
        <f t="array" ref="R129">IF(S129="","",XLOOKUP(S129,selector_04,selector_04_ids,""))</f>
        <v/>
      </c>
      <c r="S129" s="25"/>
      <c r="T129" s="14"/>
      <c r="AK129" s="19" t="s">
        <v>68</v>
      </c>
      <c r="AL129" s="19" t="s">
        <v>68</v>
      </c>
    </row>
    <row r="130">
      <c r="A130" s="14"/>
      <c r="B130" s="23" t="str">
        <f t="array" ref="B130">IF(C130="","",XLOOKUP(C130,selector_05,selector_05_ids,""))</f>
        <v/>
      </c>
      <c r="C130" s="25"/>
      <c r="D130" s="14"/>
      <c r="E130" s="14"/>
      <c r="F130" s="14"/>
      <c r="G130" s="23" t="str">
        <f t="array" ref="G130">IF(H130="","",XLOOKUP(H130,selector_23,selector_23_ids,""))</f>
        <v/>
      </c>
      <c r="H130" s="25"/>
      <c r="I130" s="32"/>
      <c r="J130" s="32"/>
      <c r="K130" s="23" t="str">
        <f t="array" ref="K130">IF(L130="","",XLOOKUP(L130,selector_23,selector_23_ids,""))</f>
        <v/>
      </c>
      <c r="L130" s="25"/>
      <c r="M130" s="23" t="str">
        <f t="array" ref="M130">IF(N130="","",XLOOKUP(N130,selector_05,selector_05_ids,""))</f>
        <v/>
      </c>
      <c r="N130" s="25"/>
      <c r="O130" s="14"/>
      <c r="P130" s="23" t="str">
        <f t="array" ref="P130">IF(Q130="","",XLOOKUP(Q130,selector_23,selector_23_ids,""))</f>
        <v/>
      </c>
      <c r="Q130" s="25"/>
      <c r="R130" s="23" t="str">
        <f t="array" ref="R130">IF(S130="","",XLOOKUP(S130,selector_04,selector_04_ids,""))</f>
        <v/>
      </c>
      <c r="S130" s="25"/>
      <c r="T130" s="14"/>
      <c r="AK130" s="19" t="s">
        <v>68</v>
      </c>
      <c r="AL130" s="19" t="s">
        <v>68</v>
      </c>
    </row>
    <row r="131">
      <c r="A131" s="14"/>
      <c r="B131" s="23" t="str">
        <f t="array" ref="B131">IF(C131="","",XLOOKUP(C131,selector_05,selector_05_ids,""))</f>
        <v/>
      </c>
      <c r="C131" s="25"/>
      <c r="D131" s="14"/>
      <c r="E131" s="14"/>
      <c r="F131" s="14"/>
      <c r="G131" s="23" t="str">
        <f t="array" ref="G131">IF(H131="","",XLOOKUP(H131,selector_23,selector_23_ids,""))</f>
        <v/>
      </c>
      <c r="H131" s="25"/>
      <c r="I131" s="32"/>
      <c r="J131" s="32"/>
      <c r="K131" s="23" t="str">
        <f t="array" ref="K131">IF(L131="","",XLOOKUP(L131,selector_23,selector_23_ids,""))</f>
        <v/>
      </c>
      <c r="L131" s="25"/>
      <c r="M131" s="23" t="str">
        <f t="array" ref="M131">IF(N131="","",XLOOKUP(N131,selector_05,selector_05_ids,""))</f>
        <v/>
      </c>
      <c r="N131" s="25"/>
      <c r="O131" s="14"/>
      <c r="P131" s="23" t="str">
        <f t="array" ref="P131">IF(Q131="","",XLOOKUP(Q131,selector_23,selector_23_ids,""))</f>
        <v/>
      </c>
      <c r="Q131" s="25"/>
      <c r="R131" s="23" t="str">
        <f t="array" ref="R131">IF(S131="","",XLOOKUP(S131,selector_04,selector_04_ids,""))</f>
        <v/>
      </c>
      <c r="S131" s="25"/>
      <c r="T131" s="14"/>
      <c r="AK131" s="19" t="s">
        <v>68</v>
      </c>
      <c r="AL131" s="19" t="s">
        <v>68</v>
      </c>
    </row>
    <row r="132">
      <c r="A132" s="14"/>
      <c r="B132" s="23" t="str">
        <f t="array" ref="B132">IF(C132="","",XLOOKUP(C132,selector_05,selector_05_ids,""))</f>
        <v/>
      </c>
      <c r="C132" s="25"/>
      <c r="D132" s="14"/>
      <c r="E132" s="14"/>
      <c r="F132" s="14"/>
      <c r="G132" s="23" t="str">
        <f t="array" ref="G132">IF(H132="","",XLOOKUP(H132,selector_23,selector_23_ids,""))</f>
        <v/>
      </c>
      <c r="H132" s="25"/>
      <c r="I132" s="32"/>
      <c r="J132" s="32"/>
      <c r="K132" s="23" t="str">
        <f t="array" ref="K132">IF(L132="","",XLOOKUP(L132,selector_23,selector_23_ids,""))</f>
        <v/>
      </c>
      <c r="L132" s="25"/>
      <c r="M132" s="23" t="str">
        <f t="array" ref="M132">IF(N132="","",XLOOKUP(N132,selector_05,selector_05_ids,""))</f>
        <v/>
      </c>
      <c r="N132" s="25"/>
      <c r="O132" s="14"/>
      <c r="P132" s="23" t="str">
        <f t="array" ref="P132">IF(Q132="","",XLOOKUP(Q132,selector_23,selector_23_ids,""))</f>
        <v/>
      </c>
      <c r="Q132" s="25"/>
      <c r="R132" s="23" t="str">
        <f t="array" ref="R132">IF(S132="","",XLOOKUP(S132,selector_04,selector_04_ids,""))</f>
        <v/>
      </c>
      <c r="S132" s="25"/>
      <c r="T132" s="14"/>
      <c r="AK132" s="19" t="s">
        <v>68</v>
      </c>
      <c r="AL132" s="19" t="s">
        <v>68</v>
      </c>
    </row>
    <row r="133">
      <c r="A133" s="14"/>
      <c r="B133" s="23" t="str">
        <f t="array" ref="B133">IF(C133="","",XLOOKUP(C133,selector_05,selector_05_ids,""))</f>
        <v/>
      </c>
      <c r="C133" s="25"/>
      <c r="D133" s="14"/>
      <c r="E133" s="14"/>
      <c r="F133" s="14"/>
      <c r="G133" s="23" t="str">
        <f t="array" ref="G133">IF(H133="","",XLOOKUP(H133,selector_23,selector_23_ids,""))</f>
        <v/>
      </c>
      <c r="H133" s="25"/>
      <c r="I133" s="32"/>
      <c r="J133" s="32"/>
      <c r="K133" s="23" t="str">
        <f t="array" ref="K133">IF(L133="","",XLOOKUP(L133,selector_23,selector_23_ids,""))</f>
        <v/>
      </c>
      <c r="L133" s="25"/>
      <c r="M133" s="23" t="str">
        <f t="array" ref="M133">IF(N133="","",XLOOKUP(N133,selector_05,selector_05_ids,""))</f>
        <v/>
      </c>
      <c r="N133" s="25"/>
      <c r="O133" s="14"/>
      <c r="P133" s="23" t="str">
        <f t="array" ref="P133">IF(Q133="","",XLOOKUP(Q133,selector_23,selector_23_ids,""))</f>
        <v/>
      </c>
      <c r="Q133" s="25"/>
      <c r="R133" s="23" t="str">
        <f t="array" ref="R133">IF(S133="","",XLOOKUP(S133,selector_04,selector_04_ids,""))</f>
        <v/>
      </c>
      <c r="S133" s="25"/>
      <c r="T133" s="14"/>
      <c r="AK133" s="19" t="s">
        <v>68</v>
      </c>
      <c r="AL133" s="19" t="s">
        <v>68</v>
      </c>
    </row>
    <row r="134">
      <c r="A134" s="14"/>
      <c r="B134" s="23" t="str">
        <f t="array" ref="B134">IF(C134="","",XLOOKUP(C134,selector_05,selector_05_ids,""))</f>
        <v/>
      </c>
      <c r="C134" s="25"/>
      <c r="D134" s="14"/>
      <c r="E134" s="14"/>
      <c r="F134" s="14"/>
      <c r="G134" s="23" t="str">
        <f t="array" ref="G134">IF(H134="","",XLOOKUP(H134,selector_23,selector_23_ids,""))</f>
        <v/>
      </c>
      <c r="H134" s="25"/>
      <c r="I134" s="32"/>
      <c r="J134" s="32"/>
      <c r="K134" s="23" t="str">
        <f t="array" ref="K134">IF(L134="","",XLOOKUP(L134,selector_23,selector_23_ids,""))</f>
        <v/>
      </c>
      <c r="L134" s="25"/>
      <c r="M134" s="23" t="str">
        <f t="array" ref="M134">IF(N134="","",XLOOKUP(N134,selector_05,selector_05_ids,""))</f>
        <v/>
      </c>
      <c r="N134" s="25"/>
      <c r="O134" s="14"/>
      <c r="P134" s="23" t="str">
        <f t="array" ref="P134">IF(Q134="","",XLOOKUP(Q134,selector_23,selector_23_ids,""))</f>
        <v/>
      </c>
      <c r="Q134" s="25"/>
      <c r="R134" s="23" t="str">
        <f t="array" ref="R134">IF(S134="","",XLOOKUP(S134,selector_04,selector_04_ids,""))</f>
        <v/>
      </c>
      <c r="S134" s="25"/>
      <c r="T134" s="14"/>
      <c r="AK134" s="19" t="s">
        <v>68</v>
      </c>
      <c r="AL134" s="19" t="s">
        <v>68</v>
      </c>
    </row>
    <row r="135">
      <c r="A135" s="14"/>
      <c r="B135" s="23" t="str">
        <f t="array" ref="B135">IF(C135="","",XLOOKUP(C135,selector_05,selector_05_ids,""))</f>
        <v/>
      </c>
      <c r="C135" s="25"/>
      <c r="D135" s="14"/>
      <c r="E135" s="14"/>
      <c r="F135" s="14"/>
      <c r="G135" s="23" t="str">
        <f t="array" ref="G135">IF(H135="","",XLOOKUP(H135,selector_23,selector_23_ids,""))</f>
        <v/>
      </c>
      <c r="H135" s="25"/>
      <c r="I135" s="32"/>
      <c r="J135" s="32"/>
      <c r="K135" s="23" t="str">
        <f t="array" ref="K135">IF(L135="","",XLOOKUP(L135,selector_23,selector_23_ids,""))</f>
        <v/>
      </c>
      <c r="L135" s="25"/>
      <c r="M135" s="23" t="str">
        <f t="array" ref="M135">IF(N135="","",XLOOKUP(N135,selector_05,selector_05_ids,""))</f>
        <v/>
      </c>
      <c r="N135" s="25"/>
      <c r="O135" s="14"/>
      <c r="P135" s="23" t="str">
        <f t="array" ref="P135">IF(Q135="","",XLOOKUP(Q135,selector_23,selector_23_ids,""))</f>
        <v/>
      </c>
      <c r="Q135" s="25"/>
      <c r="R135" s="23" t="str">
        <f t="array" ref="R135">IF(S135="","",XLOOKUP(S135,selector_04,selector_04_ids,""))</f>
        <v/>
      </c>
      <c r="S135" s="25"/>
      <c r="T135" s="14"/>
      <c r="AK135" s="19" t="s">
        <v>68</v>
      </c>
      <c r="AL135" s="19" t="s">
        <v>68</v>
      </c>
    </row>
    <row r="136">
      <c r="A136" s="14"/>
      <c r="B136" s="23" t="str">
        <f t="array" ref="B136">IF(C136="","",XLOOKUP(C136,selector_05,selector_05_ids,""))</f>
        <v/>
      </c>
      <c r="C136" s="25"/>
      <c r="D136" s="14"/>
      <c r="E136" s="14"/>
      <c r="F136" s="14"/>
      <c r="G136" s="23" t="str">
        <f t="array" ref="G136">IF(H136="","",XLOOKUP(H136,selector_23,selector_23_ids,""))</f>
        <v/>
      </c>
      <c r="H136" s="25"/>
      <c r="I136" s="32"/>
      <c r="J136" s="32"/>
      <c r="K136" s="23" t="str">
        <f t="array" ref="K136">IF(L136="","",XLOOKUP(L136,selector_23,selector_23_ids,""))</f>
        <v/>
      </c>
      <c r="L136" s="25"/>
      <c r="M136" s="23" t="str">
        <f t="array" ref="M136">IF(N136="","",XLOOKUP(N136,selector_05,selector_05_ids,""))</f>
        <v/>
      </c>
      <c r="N136" s="25"/>
      <c r="O136" s="14"/>
      <c r="P136" s="23" t="str">
        <f t="array" ref="P136">IF(Q136="","",XLOOKUP(Q136,selector_23,selector_23_ids,""))</f>
        <v/>
      </c>
      <c r="Q136" s="25"/>
      <c r="R136" s="23" t="str">
        <f t="array" ref="R136">IF(S136="","",XLOOKUP(S136,selector_04,selector_04_ids,""))</f>
        <v/>
      </c>
      <c r="S136" s="25"/>
      <c r="T136" s="14"/>
      <c r="AK136" s="19" t="s">
        <v>68</v>
      </c>
      <c r="AL136" s="19" t="s">
        <v>68</v>
      </c>
    </row>
    <row r="137">
      <c r="A137" s="14"/>
      <c r="B137" s="23" t="str">
        <f t="array" ref="B137">IF(C137="","",XLOOKUP(C137,selector_05,selector_05_ids,""))</f>
        <v/>
      </c>
      <c r="C137" s="25"/>
      <c r="D137" s="14"/>
      <c r="E137" s="14"/>
      <c r="F137" s="14"/>
      <c r="G137" s="23" t="str">
        <f t="array" ref="G137">IF(H137="","",XLOOKUP(H137,selector_23,selector_23_ids,""))</f>
        <v/>
      </c>
      <c r="H137" s="25"/>
      <c r="I137" s="32"/>
      <c r="J137" s="32"/>
      <c r="K137" s="23" t="str">
        <f t="array" ref="K137">IF(L137="","",XLOOKUP(L137,selector_23,selector_23_ids,""))</f>
        <v/>
      </c>
      <c r="L137" s="25"/>
      <c r="M137" s="23" t="str">
        <f t="array" ref="M137">IF(N137="","",XLOOKUP(N137,selector_05,selector_05_ids,""))</f>
        <v/>
      </c>
      <c r="N137" s="25"/>
      <c r="O137" s="14"/>
      <c r="P137" s="23" t="str">
        <f t="array" ref="P137">IF(Q137="","",XLOOKUP(Q137,selector_23,selector_23_ids,""))</f>
        <v/>
      </c>
      <c r="Q137" s="25"/>
      <c r="R137" s="23" t="str">
        <f t="array" ref="R137">IF(S137="","",XLOOKUP(S137,selector_04,selector_04_ids,""))</f>
        <v/>
      </c>
      <c r="S137" s="25"/>
      <c r="T137" s="14"/>
      <c r="AK137" s="19" t="s">
        <v>68</v>
      </c>
      <c r="AL137" s="19" t="s">
        <v>68</v>
      </c>
    </row>
    <row r="138">
      <c r="A138" s="14"/>
      <c r="B138" s="23" t="str">
        <f t="array" ref="B138">IF(C138="","",XLOOKUP(C138,selector_05,selector_05_ids,""))</f>
        <v/>
      </c>
      <c r="C138" s="25"/>
      <c r="D138" s="14"/>
      <c r="E138" s="14"/>
      <c r="F138" s="14"/>
      <c r="G138" s="23" t="str">
        <f t="array" ref="G138">IF(H138="","",XLOOKUP(H138,selector_23,selector_23_ids,""))</f>
        <v/>
      </c>
      <c r="H138" s="25"/>
      <c r="I138" s="32"/>
      <c r="J138" s="32"/>
      <c r="K138" s="23" t="str">
        <f t="array" ref="K138">IF(L138="","",XLOOKUP(L138,selector_23,selector_23_ids,""))</f>
        <v/>
      </c>
      <c r="L138" s="25"/>
      <c r="M138" s="23" t="str">
        <f t="array" ref="M138">IF(N138="","",XLOOKUP(N138,selector_05,selector_05_ids,""))</f>
        <v/>
      </c>
      <c r="N138" s="25"/>
      <c r="O138" s="14"/>
      <c r="P138" s="23" t="str">
        <f t="array" ref="P138">IF(Q138="","",XLOOKUP(Q138,selector_23,selector_23_ids,""))</f>
        <v/>
      </c>
      <c r="Q138" s="25"/>
      <c r="R138" s="23" t="str">
        <f t="array" ref="R138">IF(S138="","",XLOOKUP(S138,selector_04,selector_04_ids,""))</f>
        <v/>
      </c>
      <c r="S138" s="25"/>
      <c r="T138" s="14"/>
      <c r="AK138" s="19" t="s">
        <v>68</v>
      </c>
      <c r="AL138" s="19" t="s">
        <v>68</v>
      </c>
    </row>
    <row r="139">
      <c r="A139" s="14"/>
      <c r="B139" s="23" t="str">
        <f t="array" ref="B139">IF(C139="","",XLOOKUP(C139,selector_05,selector_05_ids,""))</f>
        <v/>
      </c>
      <c r="C139" s="25"/>
      <c r="D139" s="14"/>
      <c r="E139" s="14"/>
      <c r="F139" s="14"/>
      <c r="G139" s="23" t="str">
        <f t="array" ref="G139">IF(H139="","",XLOOKUP(H139,selector_23,selector_23_ids,""))</f>
        <v/>
      </c>
      <c r="H139" s="25"/>
      <c r="I139" s="32"/>
      <c r="J139" s="32"/>
      <c r="K139" s="23" t="str">
        <f t="array" ref="K139">IF(L139="","",XLOOKUP(L139,selector_23,selector_23_ids,""))</f>
        <v/>
      </c>
      <c r="L139" s="25"/>
      <c r="M139" s="23" t="str">
        <f t="array" ref="M139">IF(N139="","",XLOOKUP(N139,selector_05,selector_05_ids,""))</f>
        <v/>
      </c>
      <c r="N139" s="25"/>
      <c r="O139" s="14"/>
      <c r="P139" s="23" t="str">
        <f t="array" ref="P139">IF(Q139="","",XLOOKUP(Q139,selector_23,selector_23_ids,""))</f>
        <v/>
      </c>
      <c r="Q139" s="25"/>
      <c r="R139" s="23" t="str">
        <f t="array" ref="R139">IF(S139="","",XLOOKUP(S139,selector_04,selector_04_ids,""))</f>
        <v/>
      </c>
      <c r="S139" s="25"/>
      <c r="T139" s="14"/>
      <c r="AK139" s="19" t="s">
        <v>68</v>
      </c>
      <c r="AL139" s="19" t="s">
        <v>68</v>
      </c>
    </row>
    <row r="140">
      <c r="A140" s="14"/>
      <c r="B140" s="23" t="str">
        <f t="array" ref="B140">IF(C140="","",XLOOKUP(C140,selector_05,selector_05_ids,""))</f>
        <v/>
      </c>
      <c r="C140" s="25"/>
      <c r="D140" s="14"/>
      <c r="E140" s="14"/>
      <c r="F140" s="14"/>
      <c r="G140" s="23" t="str">
        <f t="array" ref="G140">IF(H140="","",XLOOKUP(H140,selector_23,selector_23_ids,""))</f>
        <v/>
      </c>
      <c r="H140" s="25"/>
      <c r="I140" s="32"/>
      <c r="J140" s="32"/>
      <c r="K140" s="23" t="str">
        <f t="array" ref="K140">IF(L140="","",XLOOKUP(L140,selector_23,selector_23_ids,""))</f>
        <v/>
      </c>
      <c r="L140" s="25"/>
      <c r="M140" s="23" t="str">
        <f t="array" ref="M140">IF(N140="","",XLOOKUP(N140,selector_05,selector_05_ids,""))</f>
        <v/>
      </c>
      <c r="N140" s="25"/>
      <c r="O140" s="14"/>
      <c r="P140" s="23" t="str">
        <f t="array" ref="P140">IF(Q140="","",XLOOKUP(Q140,selector_23,selector_23_ids,""))</f>
        <v/>
      </c>
      <c r="Q140" s="25"/>
      <c r="R140" s="23" t="str">
        <f t="array" ref="R140">IF(S140="","",XLOOKUP(S140,selector_04,selector_04_ids,""))</f>
        <v/>
      </c>
      <c r="S140" s="25"/>
      <c r="T140" s="14"/>
      <c r="AK140" s="19" t="s">
        <v>68</v>
      </c>
      <c r="AL140" s="19" t="s">
        <v>68</v>
      </c>
    </row>
    <row r="141">
      <c r="A141" s="14"/>
      <c r="B141" s="23" t="str">
        <f t="array" ref="B141">IF(C141="","",XLOOKUP(C141,selector_05,selector_05_ids,""))</f>
        <v/>
      </c>
      <c r="C141" s="25"/>
      <c r="D141" s="14"/>
      <c r="E141" s="14"/>
      <c r="F141" s="14"/>
      <c r="G141" s="23" t="str">
        <f t="array" ref="G141">IF(H141="","",XLOOKUP(H141,selector_23,selector_23_ids,""))</f>
        <v/>
      </c>
      <c r="H141" s="25"/>
      <c r="I141" s="32"/>
      <c r="J141" s="32"/>
      <c r="K141" s="23" t="str">
        <f t="array" ref="K141">IF(L141="","",XLOOKUP(L141,selector_23,selector_23_ids,""))</f>
        <v/>
      </c>
      <c r="L141" s="25"/>
      <c r="M141" s="23" t="str">
        <f t="array" ref="M141">IF(N141="","",XLOOKUP(N141,selector_05,selector_05_ids,""))</f>
        <v/>
      </c>
      <c r="N141" s="25"/>
      <c r="O141" s="14"/>
      <c r="P141" s="23" t="str">
        <f t="array" ref="P141">IF(Q141="","",XLOOKUP(Q141,selector_23,selector_23_ids,""))</f>
        <v/>
      </c>
      <c r="Q141" s="25"/>
      <c r="R141" s="23" t="str">
        <f t="array" ref="R141">IF(S141="","",XLOOKUP(S141,selector_04,selector_04_ids,""))</f>
        <v/>
      </c>
      <c r="S141" s="25"/>
      <c r="T141" s="14"/>
      <c r="AK141" s="19" t="s">
        <v>68</v>
      </c>
      <c r="AL141" s="19" t="s">
        <v>68</v>
      </c>
    </row>
    <row r="142">
      <c r="A142" s="14"/>
      <c r="B142" s="23" t="str">
        <f t="array" ref="B142">IF(C142="","",XLOOKUP(C142,selector_05,selector_05_ids,""))</f>
        <v/>
      </c>
      <c r="C142" s="25"/>
      <c r="D142" s="14"/>
      <c r="E142" s="14"/>
      <c r="F142" s="14"/>
      <c r="G142" s="23" t="str">
        <f t="array" ref="G142">IF(H142="","",XLOOKUP(H142,selector_23,selector_23_ids,""))</f>
        <v/>
      </c>
      <c r="H142" s="25"/>
      <c r="I142" s="32"/>
      <c r="J142" s="32"/>
      <c r="K142" s="23" t="str">
        <f t="array" ref="K142">IF(L142="","",XLOOKUP(L142,selector_23,selector_23_ids,""))</f>
        <v/>
      </c>
      <c r="L142" s="25"/>
      <c r="M142" s="23" t="str">
        <f t="array" ref="M142">IF(N142="","",XLOOKUP(N142,selector_05,selector_05_ids,""))</f>
        <v/>
      </c>
      <c r="N142" s="25"/>
      <c r="O142" s="14"/>
      <c r="P142" s="23" t="str">
        <f t="array" ref="P142">IF(Q142="","",XLOOKUP(Q142,selector_23,selector_23_ids,""))</f>
        <v/>
      </c>
      <c r="Q142" s="25"/>
      <c r="R142" s="23" t="str">
        <f t="array" ref="R142">IF(S142="","",XLOOKUP(S142,selector_04,selector_04_ids,""))</f>
        <v/>
      </c>
      <c r="S142" s="25"/>
      <c r="T142" s="14"/>
      <c r="AK142" s="19" t="s">
        <v>68</v>
      </c>
      <c r="AL142" s="19" t="s">
        <v>68</v>
      </c>
    </row>
    <row r="143">
      <c r="A143" s="14"/>
      <c r="B143" s="23" t="str">
        <f t="array" ref="B143">IF(C143="","",XLOOKUP(C143,selector_05,selector_05_ids,""))</f>
        <v/>
      </c>
      <c r="C143" s="25"/>
      <c r="D143" s="14"/>
      <c r="E143" s="14"/>
      <c r="F143" s="14"/>
      <c r="G143" s="23" t="str">
        <f t="array" ref="G143">IF(H143="","",XLOOKUP(H143,selector_23,selector_23_ids,""))</f>
        <v/>
      </c>
      <c r="H143" s="25"/>
      <c r="I143" s="32"/>
      <c r="J143" s="32"/>
      <c r="K143" s="23" t="str">
        <f t="array" ref="K143">IF(L143="","",XLOOKUP(L143,selector_23,selector_23_ids,""))</f>
        <v/>
      </c>
      <c r="L143" s="25"/>
      <c r="M143" s="23" t="str">
        <f t="array" ref="M143">IF(N143="","",XLOOKUP(N143,selector_05,selector_05_ids,""))</f>
        <v/>
      </c>
      <c r="N143" s="25"/>
      <c r="O143" s="14"/>
      <c r="P143" s="23" t="str">
        <f t="array" ref="P143">IF(Q143="","",XLOOKUP(Q143,selector_23,selector_23_ids,""))</f>
        <v/>
      </c>
      <c r="Q143" s="25"/>
      <c r="R143" s="23" t="str">
        <f t="array" ref="R143">IF(S143="","",XLOOKUP(S143,selector_04,selector_04_ids,""))</f>
        <v/>
      </c>
      <c r="S143" s="25"/>
      <c r="T143" s="14"/>
      <c r="AK143" s="19" t="s">
        <v>68</v>
      </c>
      <c r="AL143" s="19" t="s">
        <v>68</v>
      </c>
    </row>
    <row r="144">
      <c r="A144" s="14"/>
      <c r="B144" s="23" t="str">
        <f t="array" ref="B144">IF(C144="","",XLOOKUP(C144,selector_05,selector_05_ids,""))</f>
        <v/>
      </c>
      <c r="C144" s="25"/>
      <c r="D144" s="14"/>
      <c r="E144" s="14"/>
      <c r="F144" s="14"/>
      <c r="G144" s="23" t="str">
        <f t="array" ref="G144">IF(H144="","",XLOOKUP(H144,selector_23,selector_23_ids,""))</f>
        <v/>
      </c>
      <c r="H144" s="25"/>
      <c r="I144" s="32"/>
      <c r="J144" s="32"/>
      <c r="K144" s="23" t="str">
        <f t="array" ref="K144">IF(L144="","",XLOOKUP(L144,selector_23,selector_23_ids,""))</f>
        <v/>
      </c>
      <c r="L144" s="25"/>
      <c r="M144" s="23" t="str">
        <f t="array" ref="M144">IF(N144="","",XLOOKUP(N144,selector_05,selector_05_ids,""))</f>
        <v/>
      </c>
      <c r="N144" s="25"/>
      <c r="O144" s="14"/>
      <c r="P144" s="23" t="str">
        <f t="array" ref="P144">IF(Q144="","",XLOOKUP(Q144,selector_23,selector_23_ids,""))</f>
        <v/>
      </c>
      <c r="Q144" s="25"/>
      <c r="R144" s="23" t="str">
        <f t="array" ref="R144">IF(S144="","",XLOOKUP(S144,selector_04,selector_04_ids,""))</f>
        <v/>
      </c>
      <c r="S144" s="25"/>
      <c r="T144" s="14"/>
      <c r="AK144" s="19" t="s">
        <v>68</v>
      </c>
      <c r="AL144" s="19" t="s">
        <v>68</v>
      </c>
    </row>
    <row r="145">
      <c r="A145" s="14"/>
      <c r="B145" s="23" t="str">
        <f t="array" ref="B145">IF(C145="","",XLOOKUP(C145,selector_05,selector_05_ids,""))</f>
        <v/>
      </c>
      <c r="C145" s="25"/>
      <c r="D145" s="14"/>
      <c r="E145" s="14"/>
      <c r="F145" s="14"/>
      <c r="G145" s="23" t="str">
        <f t="array" ref="G145">IF(H145="","",XLOOKUP(H145,selector_23,selector_23_ids,""))</f>
        <v/>
      </c>
      <c r="H145" s="25"/>
      <c r="I145" s="32"/>
      <c r="J145" s="32"/>
      <c r="K145" s="23" t="str">
        <f t="array" ref="K145">IF(L145="","",XLOOKUP(L145,selector_23,selector_23_ids,""))</f>
        <v/>
      </c>
      <c r="L145" s="25"/>
      <c r="M145" s="23" t="str">
        <f t="array" ref="M145">IF(N145="","",XLOOKUP(N145,selector_05,selector_05_ids,""))</f>
        <v/>
      </c>
      <c r="N145" s="25"/>
      <c r="O145" s="14"/>
      <c r="P145" s="23" t="str">
        <f t="array" ref="P145">IF(Q145="","",XLOOKUP(Q145,selector_23,selector_23_ids,""))</f>
        <v/>
      </c>
      <c r="Q145" s="25"/>
      <c r="R145" s="23" t="str">
        <f t="array" ref="R145">IF(S145="","",XLOOKUP(S145,selector_04,selector_04_ids,""))</f>
        <v/>
      </c>
      <c r="S145" s="25"/>
      <c r="T145" s="14"/>
      <c r="AK145" s="19" t="s">
        <v>68</v>
      </c>
      <c r="AL145" s="19" t="s">
        <v>68</v>
      </c>
    </row>
    <row r="146">
      <c r="A146" s="14"/>
      <c r="B146" s="23" t="str">
        <f t="array" ref="B146">IF(C146="","",XLOOKUP(C146,selector_05,selector_05_ids,""))</f>
        <v/>
      </c>
      <c r="C146" s="25"/>
      <c r="D146" s="14"/>
      <c r="E146" s="14"/>
      <c r="F146" s="14"/>
      <c r="G146" s="23" t="str">
        <f t="array" ref="G146">IF(H146="","",XLOOKUP(H146,selector_23,selector_23_ids,""))</f>
        <v/>
      </c>
      <c r="H146" s="25"/>
      <c r="I146" s="32"/>
      <c r="J146" s="32"/>
      <c r="K146" s="23" t="str">
        <f t="array" ref="K146">IF(L146="","",XLOOKUP(L146,selector_23,selector_23_ids,""))</f>
        <v/>
      </c>
      <c r="L146" s="25"/>
      <c r="M146" s="23" t="str">
        <f t="array" ref="M146">IF(N146="","",XLOOKUP(N146,selector_05,selector_05_ids,""))</f>
        <v/>
      </c>
      <c r="N146" s="25"/>
      <c r="O146" s="14"/>
      <c r="P146" s="23" t="str">
        <f t="array" ref="P146">IF(Q146="","",XLOOKUP(Q146,selector_23,selector_23_ids,""))</f>
        <v/>
      </c>
      <c r="Q146" s="25"/>
      <c r="R146" s="23" t="str">
        <f t="array" ref="R146">IF(S146="","",XLOOKUP(S146,selector_04,selector_04_ids,""))</f>
        <v/>
      </c>
      <c r="S146" s="25"/>
      <c r="T146" s="14"/>
      <c r="AK146" s="19" t="s">
        <v>68</v>
      </c>
      <c r="AL146" s="19" t="s">
        <v>68</v>
      </c>
    </row>
    <row r="147">
      <c r="A147" s="14"/>
      <c r="B147" s="23" t="str">
        <f t="array" ref="B147">IF(C147="","",XLOOKUP(C147,selector_05,selector_05_ids,""))</f>
        <v/>
      </c>
      <c r="C147" s="25"/>
      <c r="D147" s="14"/>
      <c r="E147" s="14"/>
      <c r="F147" s="14"/>
      <c r="G147" s="23" t="str">
        <f t="array" ref="G147">IF(H147="","",XLOOKUP(H147,selector_23,selector_23_ids,""))</f>
        <v/>
      </c>
      <c r="H147" s="25"/>
      <c r="I147" s="32"/>
      <c r="J147" s="32"/>
      <c r="K147" s="23" t="str">
        <f t="array" ref="K147">IF(L147="","",XLOOKUP(L147,selector_23,selector_23_ids,""))</f>
        <v/>
      </c>
      <c r="L147" s="25"/>
      <c r="M147" s="23" t="str">
        <f t="array" ref="M147">IF(N147="","",XLOOKUP(N147,selector_05,selector_05_ids,""))</f>
        <v/>
      </c>
      <c r="N147" s="25"/>
      <c r="O147" s="14"/>
      <c r="P147" s="23" t="str">
        <f t="array" ref="P147">IF(Q147="","",XLOOKUP(Q147,selector_23,selector_23_ids,""))</f>
        <v/>
      </c>
      <c r="Q147" s="25"/>
      <c r="R147" s="23" t="str">
        <f t="array" ref="R147">IF(S147="","",XLOOKUP(S147,selector_04,selector_04_ids,""))</f>
        <v/>
      </c>
      <c r="S147" s="25"/>
      <c r="T147" s="14"/>
      <c r="AK147" s="19" t="s">
        <v>68</v>
      </c>
      <c r="AL147" s="19" t="s">
        <v>68</v>
      </c>
    </row>
    <row r="148">
      <c r="A148" s="14"/>
      <c r="B148" s="23" t="str">
        <f t="array" ref="B148">IF(C148="","",XLOOKUP(C148,selector_05,selector_05_ids,""))</f>
        <v/>
      </c>
      <c r="C148" s="25"/>
      <c r="D148" s="14"/>
      <c r="E148" s="14"/>
      <c r="F148" s="14"/>
      <c r="G148" s="23" t="str">
        <f t="array" ref="G148">IF(H148="","",XLOOKUP(H148,selector_23,selector_23_ids,""))</f>
        <v/>
      </c>
      <c r="H148" s="25"/>
      <c r="I148" s="32"/>
      <c r="J148" s="32"/>
      <c r="K148" s="23" t="str">
        <f t="array" ref="K148">IF(L148="","",XLOOKUP(L148,selector_23,selector_23_ids,""))</f>
        <v/>
      </c>
      <c r="L148" s="25"/>
      <c r="M148" s="23" t="str">
        <f t="array" ref="M148">IF(N148="","",XLOOKUP(N148,selector_05,selector_05_ids,""))</f>
        <v/>
      </c>
      <c r="N148" s="25"/>
      <c r="O148" s="14"/>
      <c r="P148" s="23" t="str">
        <f t="array" ref="P148">IF(Q148="","",XLOOKUP(Q148,selector_23,selector_23_ids,""))</f>
        <v/>
      </c>
      <c r="Q148" s="25"/>
      <c r="R148" s="23" t="str">
        <f t="array" ref="R148">IF(S148="","",XLOOKUP(S148,selector_04,selector_04_ids,""))</f>
        <v/>
      </c>
      <c r="S148" s="25"/>
      <c r="T148" s="14"/>
      <c r="AK148" s="19" t="s">
        <v>68</v>
      </c>
      <c r="AL148" s="19" t="s">
        <v>68</v>
      </c>
    </row>
    <row r="149">
      <c r="A149" s="14"/>
      <c r="B149" s="23" t="str">
        <f t="array" ref="B149">IF(C149="","",XLOOKUP(C149,selector_05,selector_05_ids,""))</f>
        <v/>
      </c>
      <c r="C149" s="25"/>
      <c r="D149" s="14"/>
      <c r="E149" s="14"/>
      <c r="F149" s="14"/>
      <c r="G149" s="23" t="str">
        <f t="array" ref="G149">IF(H149="","",XLOOKUP(H149,selector_23,selector_23_ids,""))</f>
        <v/>
      </c>
      <c r="H149" s="25"/>
      <c r="I149" s="32"/>
      <c r="J149" s="32"/>
      <c r="K149" s="23" t="str">
        <f t="array" ref="K149">IF(L149="","",XLOOKUP(L149,selector_23,selector_23_ids,""))</f>
        <v/>
      </c>
      <c r="L149" s="25"/>
      <c r="M149" s="23" t="str">
        <f t="array" ref="M149">IF(N149="","",XLOOKUP(N149,selector_05,selector_05_ids,""))</f>
        <v/>
      </c>
      <c r="N149" s="25"/>
      <c r="O149" s="14"/>
      <c r="P149" s="23" t="str">
        <f t="array" ref="P149">IF(Q149="","",XLOOKUP(Q149,selector_23,selector_23_ids,""))</f>
        <v/>
      </c>
      <c r="Q149" s="25"/>
      <c r="R149" s="23" t="str">
        <f t="array" ref="R149">IF(S149="","",XLOOKUP(S149,selector_04,selector_04_ids,""))</f>
        <v/>
      </c>
      <c r="S149" s="25"/>
      <c r="T149" s="14"/>
      <c r="AK149" s="19" t="s">
        <v>68</v>
      </c>
      <c r="AL149" s="19" t="s">
        <v>68</v>
      </c>
    </row>
    <row r="150">
      <c r="A150" s="14"/>
      <c r="B150" s="23" t="str">
        <f t="array" ref="B150">IF(C150="","",XLOOKUP(C150,selector_05,selector_05_ids,""))</f>
        <v/>
      </c>
      <c r="C150" s="25"/>
      <c r="D150" s="14"/>
      <c r="E150" s="14"/>
      <c r="F150" s="14"/>
      <c r="G150" s="23" t="str">
        <f t="array" ref="G150">IF(H150="","",XLOOKUP(H150,selector_23,selector_23_ids,""))</f>
        <v/>
      </c>
      <c r="H150" s="25"/>
      <c r="I150" s="32"/>
      <c r="J150" s="32"/>
      <c r="K150" s="23" t="str">
        <f t="array" ref="K150">IF(L150="","",XLOOKUP(L150,selector_23,selector_23_ids,""))</f>
        <v/>
      </c>
      <c r="L150" s="25"/>
      <c r="M150" s="23" t="str">
        <f t="array" ref="M150">IF(N150="","",XLOOKUP(N150,selector_05,selector_05_ids,""))</f>
        <v/>
      </c>
      <c r="N150" s="25"/>
      <c r="O150" s="14"/>
      <c r="P150" s="23" t="str">
        <f t="array" ref="P150">IF(Q150="","",XLOOKUP(Q150,selector_23,selector_23_ids,""))</f>
        <v/>
      </c>
      <c r="Q150" s="25"/>
      <c r="R150" s="23" t="str">
        <f t="array" ref="R150">IF(S150="","",XLOOKUP(S150,selector_04,selector_04_ids,""))</f>
        <v/>
      </c>
      <c r="S150" s="25"/>
      <c r="T150" s="14"/>
      <c r="AK150" s="19" t="s">
        <v>68</v>
      </c>
      <c r="AL150" s="19" t="s">
        <v>68</v>
      </c>
    </row>
    <row r="151">
      <c r="A151" s="14"/>
      <c r="B151" s="23" t="str">
        <f t="array" ref="B151">IF(C151="","",XLOOKUP(C151,selector_05,selector_05_ids,""))</f>
        <v/>
      </c>
      <c r="C151" s="25"/>
      <c r="D151" s="14"/>
      <c r="E151" s="14"/>
      <c r="F151" s="14"/>
      <c r="G151" s="23" t="str">
        <f t="array" ref="G151">IF(H151="","",XLOOKUP(H151,selector_23,selector_23_ids,""))</f>
        <v/>
      </c>
      <c r="H151" s="25"/>
      <c r="I151" s="32"/>
      <c r="J151" s="32"/>
      <c r="K151" s="23" t="str">
        <f t="array" ref="K151">IF(L151="","",XLOOKUP(L151,selector_23,selector_23_ids,""))</f>
        <v/>
      </c>
      <c r="L151" s="25"/>
      <c r="M151" s="23" t="str">
        <f t="array" ref="M151">IF(N151="","",XLOOKUP(N151,selector_05,selector_05_ids,""))</f>
        <v/>
      </c>
      <c r="N151" s="25"/>
      <c r="O151" s="14"/>
      <c r="P151" s="23" t="str">
        <f t="array" ref="P151">IF(Q151="","",XLOOKUP(Q151,selector_23,selector_23_ids,""))</f>
        <v/>
      </c>
      <c r="Q151" s="25"/>
      <c r="R151" s="23" t="str">
        <f t="array" ref="R151">IF(S151="","",XLOOKUP(S151,selector_04,selector_04_ids,""))</f>
        <v/>
      </c>
      <c r="S151" s="25"/>
      <c r="T151" s="14"/>
      <c r="AK151" s="19" t="s">
        <v>68</v>
      </c>
      <c r="AL151" s="19" t="s">
        <v>68</v>
      </c>
    </row>
    <row r="152">
      <c r="A152" s="14"/>
      <c r="B152" s="23" t="str">
        <f t="array" ref="B152">IF(C152="","",XLOOKUP(C152,selector_05,selector_05_ids,""))</f>
        <v/>
      </c>
      <c r="C152" s="25"/>
      <c r="D152" s="14"/>
      <c r="E152" s="14"/>
      <c r="F152" s="14"/>
      <c r="G152" s="23" t="str">
        <f t="array" ref="G152">IF(H152="","",XLOOKUP(H152,selector_23,selector_23_ids,""))</f>
        <v/>
      </c>
      <c r="H152" s="25"/>
      <c r="I152" s="32"/>
      <c r="J152" s="32"/>
      <c r="K152" s="23" t="str">
        <f t="array" ref="K152">IF(L152="","",XLOOKUP(L152,selector_23,selector_23_ids,""))</f>
        <v/>
      </c>
      <c r="L152" s="25"/>
      <c r="M152" s="23" t="str">
        <f t="array" ref="M152">IF(N152="","",XLOOKUP(N152,selector_05,selector_05_ids,""))</f>
        <v/>
      </c>
      <c r="N152" s="25"/>
      <c r="O152" s="14"/>
      <c r="P152" s="23" t="str">
        <f t="array" ref="P152">IF(Q152="","",XLOOKUP(Q152,selector_23,selector_23_ids,""))</f>
        <v/>
      </c>
      <c r="Q152" s="25"/>
      <c r="R152" s="23" t="str">
        <f t="array" ref="R152">IF(S152="","",XLOOKUP(S152,selector_04,selector_04_ids,""))</f>
        <v/>
      </c>
      <c r="S152" s="25"/>
      <c r="T152" s="14"/>
      <c r="AK152" s="19" t="s">
        <v>68</v>
      </c>
      <c r="AL152" s="19" t="s">
        <v>68</v>
      </c>
    </row>
    <row r="153">
      <c r="A153" s="14"/>
      <c r="B153" s="23" t="str">
        <f t="array" ref="B153">IF(C153="","",XLOOKUP(C153,selector_05,selector_05_ids,""))</f>
        <v/>
      </c>
      <c r="C153" s="25"/>
      <c r="D153" s="14"/>
      <c r="E153" s="14"/>
      <c r="F153" s="14"/>
      <c r="G153" s="23" t="str">
        <f t="array" ref="G153">IF(H153="","",XLOOKUP(H153,selector_23,selector_23_ids,""))</f>
        <v/>
      </c>
      <c r="H153" s="25"/>
      <c r="I153" s="32"/>
      <c r="J153" s="32"/>
      <c r="K153" s="23" t="str">
        <f t="array" ref="K153">IF(L153="","",XLOOKUP(L153,selector_23,selector_23_ids,""))</f>
        <v/>
      </c>
      <c r="L153" s="25"/>
      <c r="M153" s="23" t="str">
        <f t="array" ref="M153">IF(N153="","",XLOOKUP(N153,selector_05,selector_05_ids,""))</f>
        <v/>
      </c>
      <c r="N153" s="25"/>
      <c r="O153" s="14"/>
      <c r="P153" s="23" t="str">
        <f t="array" ref="P153">IF(Q153="","",XLOOKUP(Q153,selector_23,selector_23_ids,""))</f>
        <v/>
      </c>
      <c r="Q153" s="25"/>
      <c r="R153" s="23" t="str">
        <f t="array" ref="R153">IF(S153="","",XLOOKUP(S153,selector_04,selector_04_ids,""))</f>
        <v/>
      </c>
      <c r="S153" s="25"/>
      <c r="T153" s="14"/>
      <c r="AK153" s="19" t="s">
        <v>68</v>
      </c>
      <c r="AL153" s="19" t="s">
        <v>68</v>
      </c>
    </row>
    <row r="154">
      <c r="A154" s="14"/>
      <c r="B154" s="23" t="str">
        <f t="array" ref="B154">IF(C154="","",XLOOKUP(C154,selector_05,selector_05_ids,""))</f>
        <v/>
      </c>
      <c r="C154" s="25"/>
      <c r="D154" s="14"/>
      <c r="E154" s="14"/>
      <c r="F154" s="14"/>
      <c r="G154" s="23" t="str">
        <f t="array" ref="G154">IF(H154="","",XLOOKUP(H154,selector_23,selector_23_ids,""))</f>
        <v/>
      </c>
      <c r="H154" s="25"/>
      <c r="I154" s="32"/>
      <c r="J154" s="32"/>
      <c r="K154" s="23" t="str">
        <f t="array" ref="K154">IF(L154="","",XLOOKUP(L154,selector_23,selector_23_ids,""))</f>
        <v/>
      </c>
      <c r="L154" s="25"/>
      <c r="M154" s="23" t="str">
        <f t="array" ref="M154">IF(N154="","",XLOOKUP(N154,selector_05,selector_05_ids,""))</f>
        <v/>
      </c>
      <c r="N154" s="25"/>
      <c r="O154" s="14"/>
      <c r="P154" s="23" t="str">
        <f t="array" ref="P154">IF(Q154="","",XLOOKUP(Q154,selector_23,selector_23_ids,""))</f>
        <v/>
      </c>
      <c r="Q154" s="25"/>
      <c r="R154" s="23" t="str">
        <f t="array" ref="R154">IF(S154="","",XLOOKUP(S154,selector_04,selector_04_ids,""))</f>
        <v/>
      </c>
      <c r="S154" s="25"/>
      <c r="T154" s="14"/>
      <c r="AK154" s="19" t="s">
        <v>68</v>
      </c>
      <c r="AL154" s="19" t="s">
        <v>68</v>
      </c>
    </row>
    <row r="155">
      <c r="A155" s="14"/>
      <c r="B155" s="23" t="str">
        <f t="array" ref="B155">IF(C155="","",XLOOKUP(C155,selector_05,selector_05_ids,""))</f>
        <v/>
      </c>
      <c r="C155" s="25"/>
      <c r="D155" s="14"/>
      <c r="E155" s="14"/>
      <c r="F155" s="14"/>
      <c r="G155" s="23" t="str">
        <f t="array" ref="G155">IF(H155="","",XLOOKUP(H155,selector_23,selector_23_ids,""))</f>
        <v/>
      </c>
      <c r="H155" s="25"/>
      <c r="I155" s="32"/>
      <c r="J155" s="32"/>
      <c r="K155" s="23" t="str">
        <f t="array" ref="K155">IF(L155="","",XLOOKUP(L155,selector_23,selector_23_ids,""))</f>
        <v/>
      </c>
      <c r="L155" s="25"/>
      <c r="M155" s="23" t="str">
        <f t="array" ref="M155">IF(N155="","",XLOOKUP(N155,selector_05,selector_05_ids,""))</f>
        <v/>
      </c>
      <c r="N155" s="25"/>
      <c r="O155" s="14"/>
      <c r="P155" s="23" t="str">
        <f t="array" ref="P155">IF(Q155="","",XLOOKUP(Q155,selector_23,selector_23_ids,""))</f>
        <v/>
      </c>
      <c r="Q155" s="25"/>
      <c r="R155" s="23" t="str">
        <f t="array" ref="R155">IF(S155="","",XLOOKUP(S155,selector_04,selector_04_ids,""))</f>
        <v/>
      </c>
      <c r="S155" s="25"/>
      <c r="T155" s="14"/>
      <c r="AK155" s="19" t="s">
        <v>68</v>
      </c>
      <c r="AL155" s="19" t="s">
        <v>68</v>
      </c>
    </row>
    <row r="156">
      <c r="A156" s="14"/>
      <c r="B156" s="23" t="str">
        <f t="array" ref="B156">IF(C156="","",XLOOKUP(C156,selector_05,selector_05_ids,""))</f>
        <v/>
      </c>
      <c r="C156" s="25"/>
      <c r="D156" s="14"/>
      <c r="E156" s="14"/>
      <c r="F156" s="14"/>
      <c r="G156" s="23" t="str">
        <f t="array" ref="G156">IF(H156="","",XLOOKUP(H156,selector_23,selector_23_ids,""))</f>
        <v/>
      </c>
      <c r="H156" s="25"/>
      <c r="I156" s="32"/>
      <c r="J156" s="32"/>
      <c r="K156" s="23" t="str">
        <f t="array" ref="K156">IF(L156="","",XLOOKUP(L156,selector_23,selector_23_ids,""))</f>
        <v/>
      </c>
      <c r="L156" s="25"/>
      <c r="M156" s="23" t="str">
        <f t="array" ref="M156">IF(N156="","",XLOOKUP(N156,selector_05,selector_05_ids,""))</f>
        <v/>
      </c>
      <c r="N156" s="25"/>
      <c r="O156" s="14"/>
      <c r="P156" s="23" t="str">
        <f t="array" ref="P156">IF(Q156="","",XLOOKUP(Q156,selector_23,selector_23_ids,""))</f>
        <v/>
      </c>
      <c r="Q156" s="25"/>
      <c r="R156" s="23" t="str">
        <f t="array" ref="R156">IF(S156="","",XLOOKUP(S156,selector_04,selector_04_ids,""))</f>
        <v/>
      </c>
      <c r="S156" s="25"/>
      <c r="T156" s="14"/>
      <c r="AK156" s="19" t="s">
        <v>68</v>
      </c>
      <c r="AL156" s="19" t="s">
        <v>68</v>
      </c>
    </row>
    <row r="157">
      <c r="A157" s="14"/>
      <c r="B157" s="23" t="str">
        <f t="array" ref="B157">IF(C157="","",XLOOKUP(C157,selector_05,selector_05_ids,""))</f>
        <v/>
      </c>
      <c r="C157" s="25"/>
      <c r="D157" s="14"/>
      <c r="E157" s="14"/>
      <c r="F157" s="14"/>
      <c r="G157" s="23" t="str">
        <f t="array" ref="G157">IF(H157="","",XLOOKUP(H157,selector_23,selector_23_ids,""))</f>
        <v/>
      </c>
      <c r="H157" s="25"/>
      <c r="I157" s="32"/>
      <c r="J157" s="32"/>
      <c r="K157" s="23" t="str">
        <f t="array" ref="K157">IF(L157="","",XLOOKUP(L157,selector_23,selector_23_ids,""))</f>
        <v/>
      </c>
      <c r="L157" s="25"/>
      <c r="M157" s="23" t="str">
        <f t="array" ref="M157">IF(N157="","",XLOOKUP(N157,selector_05,selector_05_ids,""))</f>
        <v/>
      </c>
      <c r="N157" s="25"/>
      <c r="O157" s="14"/>
      <c r="P157" s="23" t="str">
        <f t="array" ref="P157">IF(Q157="","",XLOOKUP(Q157,selector_23,selector_23_ids,""))</f>
        <v/>
      </c>
      <c r="Q157" s="25"/>
      <c r="R157" s="23" t="str">
        <f t="array" ref="R157">IF(S157="","",XLOOKUP(S157,selector_04,selector_04_ids,""))</f>
        <v/>
      </c>
      <c r="S157" s="25"/>
      <c r="T157" s="14"/>
      <c r="AK157" s="19" t="s">
        <v>68</v>
      </c>
      <c r="AL157" s="19" t="s">
        <v>68</v>
      </c>
    </row>
    <row r="158">
      <c r="A158" s="14"/>
      <c r="B158" s="23" t="str">
        <f t="array" ref="B158">IF(C158="","",XLOOKUP(C158,selector_05,selector_05_ids,""))</f>
        <v/>
      </c>
      <c r="C158" s="25"/>
      <c r="D158" s="14"/>
      <c r="E158" s="14"/>
      <c r="F158" s="14"/>
      <c r="G158" s="23" t="str">
        <f t="array" ref="G158">IF(H158="","",XLOOKUP(H158,selector_23,selector_23_ids,""))</f>
        <v/>
      </c>
      <c r="H158" s="25"/>
      <c r="I158" s="32"/>
      <c r="J158" s="32"/>
      <c r="K158" s="23" t="str">
        <f t="array" ref="K158">IF(L158="","",XLOOKUP(L158,selector_23,selector_23_ids,""))</f>
        <v/>
      </c>
      <c r="L158" s="25"/>
      <c r="M158" s="23" t="str">
        <f t="array" ref="M158">IF(N158="","",XLOOKUP(N158,selector_05,selector_05_ids,""))</f>
        <v/>
      </c>
      <c r="N158" s="25"/>
      <c r="O158" s="14"/>
      <c r="P158" s="23" t="str">
        <f t="array" ref="P158">IF(Q158="","",XLOOKUP(Q158,selector_23,selector_23_ids,""))</f>
        <v/>
      </c>
      <c r="Q158" s="25"/>
      <c r="R158" s="23" t="str">
        <f t="array" ref="R158">IF(S158="","",XLOOKUP(S158,selector_04,selector_04_ids,""))</f>
        <v/>
      </c>
      <c r="S158" s="25"/>
      <c r="T158" s="14"/>
      <c r="AK158" s="19" t="s">
        <v>68</v>
      </c>
      <c r="AL158" s="19" t="s">
        <v>68</v>
      </c>
    </row>
    <row r="159">
      <c r="A159" s="14"/>
      <c r="B159" s="23" t="str">
        <f t="array" ref="B159">IF(C159="","",XLOOKUP(C159,selector_05,selector_05_ids,""))</f>
        <v/>
      </c>
      <c r="C159" s="25"/>
      <c r="D159" s="14"/>
      <c r="E159" s="14"/>
      <c r="F159" s="14"/>
      <c r="G159" s="23" t="str">
        <f t="array" ref="G159">IF(H159="","",XLOOKUP(H159,selector_23,selector_23_ids,""))</f>
        <v/>
      </c>
      <c r="H159" s="25"/>
      <c r="I159" s="32"/>
      <c r="J159" s="32"/>
      <c r="K159" s="23" t="str">
        <f t="array" ref="K159">IF(L159="","",XLOOKUP(L159,selector_23,selector_23_ids,""))</f>
        <v/>
      </c>
      <c r="L159" s="25"/>
      <c r="M159" s="23" t="str">
        <f t="array" ref="M159">IF(N159="","",XLOOKUP(N159,selector_05,selector_05_ids,""))</f>
        <v/>
      </c>
      <c r="N159" s="25"/>
      <c r="O159" s="14"/>
      <c r="P159" s="23" t="str">
        <f t="array" ref="P159">IF(Q159="","",XLOOKUP(Q159,selector_23,selector_23_ids,""))</f>
        <v/>
      </c>
      <c r="Q159" s="25"/>
      <c r="R159" s="23" t="str">
        <f t="array" ref="R159">IF(S159="","",XLOOKUP(S159,selector_04,selector_04_ids,""))</f>
        <v/>
      </c>
      <c r="S159" s="25"/>
      <c r="T159" s="14"/>
      <c r="AK159" s="19" t="s">
        <v>68</v>
      </c>
      <c r="AL159" s="19" t="s">
        <v>68</v>
      </c>
    </row>
    <row r="160">
      <c r="A160" s="14"/>
      <c r="B160" s="23" t="str">
        <f t="array" ref="B160">IF(C160="","",XLOOKUP(C160,selector_05,selector_05_ids,""))</f>
        <v/>
      </c>
      <c r="C160" s="25"/>
      <c r="D160" s="14"/>
      <c r="E160" s="14"/>
      <c r="F160" s="14"/>
      <c r="G160" s="23" t="str">
        <f t="array" ref="G160">IF(H160="","",XLOOKUP(H160,selector_23,selector_23_ids,""))</f>
        <v/>
      </c>
      <c r="H160" s="25"/>
      <c r="I160" s="32"/>
      <c r="J160" s="32"/>
      <c r="K160" s="23" t="str">
        <f t="array" ref="K160">IF(L160="","",XLOOKUP(L160,selector_23,selector_23_ids,""))</f>
        <v/>
      </c>
      <c r="L160" s="25"/>
      <c r="M160" s="23" t="str">
        <f t="array" ref="M160">IF(N160="","",XLOOKUP(N160,selector_05,selector_05_ids,""))</f>
        <v/>
      </c>
      <c r="N160" s="25"/>
      <c r="O160" s="14"/>
      <c r="P160" s="23" t="str">
        <f t="array" ref="P160">IF(Q160="","",XLOOKUP(Q160,selector_23,selector_23_ids,""))</f>
        <v/>
      </c>
      <c r="Q160" s="25"/>
      <c r="R160" s="23" t="str">
        <f t="array" ref="R160">IF(S160="","",XLOOKUP(S160,selector_04,selector_04_ids,""))</f>
        <v/>
      </c>
      <c r="S160" s="25"/>
      <c r="T160" s="14"/>
      <c r="AK160" s="19" t="s">
        <v>68</v>
      </c>
      <c r="AL160" s="19" t="s">
        <v>68</v>
      </c>
    </row>
    <row r="161">
      <c r="A161" s="14"/>
      <c r="B161" s="23" t="str">
        <f t="array" ref="B161">IF(C161="","",XLOOKUP(C161,selector_05,selector_05_ids,""))</f>
        <v/>
      </c>
      <c r="C161" s="25"/>
      <c r="D161" s="14"/>
      <c r="E161" s="14"/>
      <c r="F161" s="14"/>
      <c r="G161" s="23" t="str">
        <f t="array" ref="G161">IF(H161="","",XLOOKUP(H161,selector_23,selector_23_ids,""))</f>
        <v/>
      </c>
      <c r="H161" s="25"/>
      <c r="I161" s="32"/>
      <c r="J161" s="32"/>
      <c r="K161" s="23" t="str">
        <f t="array" ref="K161">IF(L161="","",XLOOKUP(L161,selector_23,selector_23_ids,""))</f>
        <v/>
      </c>
      <c r="L161" s="25"/>
      <c r="M161" s="23" t="str">
        <f t="array" ref="M161">IF(N161="","",XLOOKUP(N161,selector_05,selector_05_ids,""))</f>
        <v/>
      </c>
      <c r="N161" s="25"/>
      <c r="O161" s="14"/>
      <c r="P161" s="23" t="str">
        <f t="array" ref="P161">IF(Q161="","",XLOOKUP(Q161,selector_23,selector_23_ids,""))</f>
        <v/>
      </c>
      <c r="Q161" s="25"/>
      <c r="R161" s="23" t="str">
        <f t="array" ref="R161">IF(S161="","",XLOOKUP(S161,selector_04,selector_04_ids,""))</f>
        <v/>
      </c>
      <c r="S161" s="25"/>
      <c r="T161" s="14"/>
      <c r="AK161" s="19" t="s">
        <v>68</v>
      </c>
      <c r="AL161" s="19" t="s">
        <v>68</v>
      </c>
    </row>
    <row r="162">
      <c r="A162" s="14"/>
      <c r="B162" s="23" t="str">
        <f t="array" ref="B162">IF(C162="","",XLOOKUP(C162,selector_05,selector_05_ids,""))</f>
        <v/>
      </c>
      <c r="C162" s="25"/>
      <c r="D162" s="14"/>
      <c r="E162" s="14"/>
      <c r="F162" s="14"/>
      <c r="G162" s="23" t="str">
        <f t="array" ref="G162">IF(H162="","",XLOOKUP(H162,selector_23,selector_23_ids,""))</f>
        <v/>
      </c>
      <c r="H162" s="25"/>
      <c r="I162" s="32"/>
      <c r="J162" s="32"/>
      <c r="K162" s="23" t="str">
        <f t="array" ref="K162">IF(L162="","",XLOOKUP(L162,selector_23,selector_23_ids,""))</f>
        <v/>
      </c>
      <c r="L162" s="25"/>
      <c r="M162" s="23" t="str">
        <f t="array" ref="M162">IF(N162="","",XLOOKUP(N162,selector_05,selector_05_ids,""))</f>
        <v/>
      </c>
      <c r="N162" s="25"/>
      <c r="O162" s="14"/>
      <c r="P162" s="23" t="str">
        <f t="array" ref="P162">IF(Q162="","",XLOOKUP(Q162,selector_23,selector_23_ids,""))</f>
        <v/>
      </c>
      <c r="Q162" s="25"/>
      <c r="R162" s="23" t="str">
        <f t="array" ref="R162">IF(S162="","",XLOOKUP(S162,selector_04,selector_04_ids,""))</f>
        <v/>
      </c>
      <c r="S162" s="25"/>
      <c r="T162" s="14"/>
      <c r="AK162" s="19" t="s">
        <v>68</v>
      </c>
      <c r="AL162" s="19" t="s">
        <v>68</v>
      </c>
    </row>
    <row r="163">
      <c r="A163" s="14"/>
      <c r="B163" s="23" t="str">
        <f t="array" ref="B163">IF(C163="","",XLOOKUP(C163,selector_05,selector_05_ids,""))</f>
        <v/>
      </c>
      <c r="C163" s="25"/>
      <c r="D163" s="14"/>
      <c r="E163" s="14"/>
      <c r="F163" s="14"/>
      <c r="G163" s="23" t="str">
        <f t="array" ref="G163">IF(H163="","",XLOOKUP(H163,selector_23,selector_23_ids,""))</f>
        <v/>
      </c>
      <c r="H163" s="25"/>
      <c r="I163" s="32"/>
      <c r="J163" s="32"/>
      <c r="K163" s="23" t="str">
        <f t="array" ref="K163">IF(L163="","",XLOOKUP(L163,selector_23,selector_23_ids,""))</f>
        <v/>
      </c>
      <c r="L163" s="25"/>
      <c r="M163" s="23" t="str">
        <f t="array" ref="M163">IF(N163="","",XLOOKUP(N163,selector_05,selector_05_ids,""))</f>
        <v/>
      </c>
      <c r="N163" s="25"/>
      <c r="O163" s="14"/>
      <c r="P163" s="23" t="str">
        <f t="array" ref="P163">IF(Q163="","",XLOOKUP(Q163,selector_23,selector_23_ids,""))</f>
        <v/>
      </c>
      <c r="Q163" s="25"/>
      <c r="R163" s="23" t="str">
        <f t="array" ref="R163">IF(S163="","",XLOOKUP(S163,selector_04,selector_04_ids,""))</f>
        <v/>
      </c>
      <c r="S163" s="25"/>
      <c r="T163" s="14"/>
      <c r="AK163" s="19" t="s">
        <v>68</v>
      </c>
      <c r="AL163" s="19" t="s">
        <v>68</v>
      </c>
    </row>
    <row r="164">
      <c r="A164" s="14"/>
      <c r="B164" s="23" t="str">
        <f t="array" ref="B164">IF(C164="","",XLOOKUP(C164,selector_05,selector_05_ids,""))</f>
        <v/>
      </c>
      <c r="C164" s="25"/>
      <c r="D164" s="14"/>
      <c r="E164" s="14"/>
      <c r="F164" s="14"/>
      <c r="G164" s="23" t="str">
        <f t="array" ref="G164">IF(H164="","",XLOOKUP(H164,selector_23,selector_23_ids,""))</f>
        <v/>
      </c>
      <c r="H164" s="25"/>
      <c r="I164" s="32"/>
      <c r="J164" s="32"/>
      <c r="K164" s="23" t="str">
        <f t="array" ref="K164">IF(L164="","",XLOOKUP(L164,selector_23,selector_23_ids,""))</f>
        <v/>
      </c>
      <c r="L164" s="25"/>
      <c r="M164" s="23" t="str">
        <f t="array" ref="M164">IF(N164="","",XLOOKUP(N164,selector_05,selector_05_ids,""))</f>
        <v/>
      </c>
      <c r="N164" s="25"/>
      <c r="O164" s="14"/>
      <c r="P164" s="23" t="str">
        <f t="array" ref="P164">IF(Q164="","",XLOOKUP(Q164,selector_23,selector_23_ids,""))</f>
        <v/>
      </c>
      <c r="Q164" s="25"/>
      <c r="R164" s="23" t="str">
        <f t="array" ref="R164">IF(S164="","",XLOOKUP(S164,selector_04,selector_04_ids,""))</f>
        <v/>
      </c>
      <c r="S164" s="25"/>
      <c r="T164" s="14"/>
      <c r="AK164" s="19" t="s">
        <v>68</v>
      </c>
      <c r="AL164" s="19" t="s">
        <v>68</v>
      </c>
    </row>
    <row r="165">
      <c r="A165" s="14"/>
      <c r="B165" s="23" t="str">
        <f t="array" ref="B165">IF(C165="","",XLOOKUP(C165,selector_05,selector_05_ids,""))</f>
        <v/>
      </c>
      <c r="C165" s="25"/>
      <c r="D165" s="14"/>
      <c r="E165" s="14"/>
      <c r="F165" s="14"/>
      <c r="G165" s="23" t="str">
        <f t="array" ref="G165">IF(H165="","",XLOOKUP(H165,selector_23,selector_23_ids,""))</f>
        <v/>
      </c>
      <c r="H165" s="25"/>
      <c r="I165" s="32"/>
      <c r="J165" s="32"/>
      <c r="K165" s="23" t="str">
        <f t="array" ref="K165">IF(L165="","",XLOOKUP(L165,selector_23,selector_23_ids,""))</f>
        <v/>
      </c>
      <c r="L165" s="25"/>
      <c r="M165" s="23" t="str">
        <f t="array" ref="M165">IF(N165="","",XLOOKUP(N165,selector_05,selector_05_ids,""))</f>
        <v/>
      </c>
      <c r="N165" s="25"/>
      <c r="O165" s="14"/>
      <c r="P165" s="23" t="str">
        <f t="array" ref="P165">IF(Q165="","",XLOOKUP(Q165,selector_23,selector_23_ids,""))</f>
        <v/>
      </c>
      <c r="Q165" s="25"/>
      <c r="R165" s="23" t="str">
        <f t="array" ref="R165">IF(S165="","",XLOOKUP(S165,selector_04,selector_04_ids,""))</f>
        <v/>
      </c>
      <c r="S165" s="25"/>
      <c r="T165" s="14"/>
      <c r="AK165" s="19" t="s">
        <v>68</v>
      </c>
      <c r="AL165" s="19" t="s">
        <v>68</v>
      </c>
    </row>
    <row r="166">
      <c r="A166" s="14"/>
      <c r="B166" s="23" t="str">
        <f t="array" ref="B166">IF(C166="","",XLOOKUP(C166,selector_05,selector_05_ids,""))</f>
        <v/>
      </c>
      <c r="C166" s="25"/>
      <c r="D166" s="14"/>
      <c r="E166" s="14"/>
      <c r="F166" s="14"/>
      <c r="G166" s="23" t="str">
        <f t="array" ref="G166">IF(H166="","",XLOOKUP(H166,selector_23,selector_23_ids,""))</f>
        <v/>
      </c>
      <c r="H166" s="25"/>
      <c r="I166" s="32"/>
      <c r="J166" s="32"/>
      <c r="K166" s="23" t="str">
        <f t="array" ref="K166">IF(L166="","",XLOOKUP(L166,selector_23,selector_23_ids,""))</f>
        <v/>
      </c>
      <c r="L166" s="25"/>
      <c r="M166" s="23" t="str">
        <f t="array" ref="M166">IF(N166="","",XLOOKUP(N166,selector_05,selector_05_ids,""))</f>
        <v/>
      </c>
      <c r="N166" s="25"/>
      <c r="O166" s="14"/>
      <c r="P166" s="23" t="str">
        <f t="array" ref="P166">IF(Q166="","",XLOOKUP(Q166,selector_23,selector_23_ids,""))</f>
        <v/>
      </c>
      <c r="Q166" s="25"/>
      <c r="R166" s="23" t="str">
        <f t="array" ref="R166">IF(S166="","",XLOOKUP(S166,selector_04,selector_04_ids,""))</f>
        <v/>
      </c>
      <c r="S166" s="25"/>
      <c r="T166" s="14"/>
      <c r="AK166" s="19" t="s">
        <v>68</v>
      </c>
      <c r="AL166" s="19" t="s">
        <v>68</v>
      </c>
    </row>
    <row r="167">
      <c r="A167" s="14"/>
      <c r="B167" s="23" t="str">
        <f t="array" ref="B167">IF(C167="","",XLOOKUP(C167,selector_05,selector_05_ids,""))</f>
        <v/>
      </c>
      <c r="C167" s="25"/>
      <c r="D167" s="14"/>
      <c r="E167" s="14"/>
      <c r="F167" s="14"/>
      <c r="G167" s="23" t="str">
        <f t="array" ref="G167">IF(H167="","",XLOOKUP(H167,selector_23,selector_23_ids,""))</f>
        <v/>
      </c>
      <c r="H167" s="25"/>
      <c r="I167" s="32"/>
      <c r="J167" s="32"/>
      <c r="K167" s="23" t="str">
        <f t="array" ref="K167">IF(L167="","",XLOOKUP(L167,selector_23,selector_23_ids,""))</f>
        <v/>
      </c>
      <c r="L167" s="25"/>
      <c r="M167" s="23" t="str">
        <f t="array" ref="M167">IF(N167="","",XLOOKUP(N167,selector_05,selector_05_ids,""))</f>
        <v/>
      </c>
      <c r="N167" s="25"/>
      <c r="O167" s="14"/>
      <c r="P167" s="23" t="str">
        <f t="array" ref="P167">IF(Q167="","",XLOOKUP(Q167,selector_23,selector_23_ids,""))</f>
        <v/>
      </c>
      <c r="Q167" s="25"/>
      <c r="R167" s="23" t="str">
        <f t="array" ref="R167">IF(S167="","",XLOOKUP(S167,selector_04,selector_04_ids,""))</f>
        <v/>
      </c>
      <c r="S167" s="25"/>
      <c r="T167" s="14"/>
      <c r="AK167" s="19" t="s">
        <v>68</v>
      </c>
      <c r="AL167" s="19" t="s">
        <v>68</v>
      </c>
    </row>
    <row r="168">
      <c r="A168" s="14"/>
      <c r="B168" s="23" t="str">
        <f t="array" ref="B168">IF(C168="","",XLOOKUP(C168,selector_05,selector_05_ids,""))</f>
        <v/>
      </c>
      <c r="C168" s="25"/>
      <c r="D168" s="14"/>
      <c r="E168" s="14"/>
      <c r="F168" s="14"/>
      <c r="G168" s="23" t="str">
        <f t="array" ref="G168">IF(H168="","",XLOOKUP(H168,selector_23,selector_23_ids,""))</f>
        <v/>
      </c>
      <c r="H168" s="25"/>
      <c r="I168" s="32"/>
      <c r="J168" s="32"/>
      <c r="K168" s="23" t="str">
        <f t="array" ref="K168">IF(L168="","",XLOOKUP(L168,selector_23,selector_23_ids,""))</f>
        <v/>
      </c>
      <c r="L168" s="25"/>
      <c r="M168" s="23" t="str">
        <f t="array" ref="M168">IF(N168="","",XLOOKUP(N168,selector_05,selector_05_ids,""))</f>
        <v/>
      </c>
      <c r="N168" s="25"/>
      <c r="O168" s="14"/>
      <c r="P168" s="23" t="str">
        <f t="array" ref="P168">IF(Q168="","",XLOOKUP(Q168,selector_23,selector_23_ids,""))</f>
        <v/>
      </c>
      <c r="Q168" s="25"/>
      <c r="R168" s="23" t="str">
        <f t="array" ref="R168">IF(S168="","",XLOOKUP(S168,selector_04,selector_04_ids,""))</f>
        <v/>
      </c>
      <c r="S168" s="25"/>
      <c r="T168" s="14"/>
      <c r="AK168" s="19" t="s">
        <v>68</v>
      </c>
      <c r="AL168" s="19" t="s">
        <v>68</v>
      </c>
    </row>
    <row r="169">
      <c r="A169" s="14"/>
      <c r="B169" s="23" t="str">
        <f t="array" ref="B169">IF(C169="","",XLOOKUP(C169,selector_05,selector_05_ids,""))</f>
        <v/>
      </c>
      <c r="C169" s="25"/>
      <c r="D169" s="14"/>
      <c r="E169" s="14"/>
      <c r="F169" s="14"/>
      <c r="G169" s="23" t="str">
        <f t="array" ref="G169">IF(H169="","",XLOOKUP(H169,selector_23,selector_23_ids,""))</f>
        <v/>
      </c>
      <c r="H169" s="25"/>
      <c r="I169" s="32"/>
      <c r="J169" s="32"/>
      <c r="K169" s="23" t="str">
        <f t="array" ref="K169">IF(L169="","",XLOOKUP(L169,selector_23,selector_23_ids,""))</f>
        <v/>
      </c>
      <c r="L169" s="25"/>
      <c r="M169" s="23" t="str">
        <f t="array" ref="M169">IF(N169="","",XLOOKUP(N169,selector_05,selector_05_ids,""))</f>
        <v/>
      </c>
      <c r="N169" s="25"/>
      <c r="O169" s="14"/>
      <c r="P169" s="23" t="str">
        <f t="array" ref="P169">IF(Q169="","",XLOOKUP(Q169,selector_23,selector_23_ids,""))</f>
        <v/>
      </c>
      <c r="Q169" s="25"/>
      <c r="R169" s="23" t="str">
        <f t="array" ref="R169">IF(S169="","",XLOOKUP(S169,selector_04,selector_04_ids,""))</f>
        <v/>
      </c>
      <c r="S169" s="25"/>
      <c r="T169" s="14"/>
      <c r="AK169" s="19" t="s">
        <v>68</v>
      </c>
      <c r="AL169" s="19" t="s">
        <v>68</v>
      </c>
    </row>
    <row r="170">
      <c r="A170" s="14"/>
      <c r="B170" s="23" t="str">
        <f t="array" ref="B170">IF(C170="","",XLOOKUP(C170,selector_05,selector_05_ids,""))</f>
        <v/>
      </c>
      <c r="C170" s="25"/>
      <c r="D170" s="14"/>
      <c r="E170" s="14"/>
      <c r="F170" s="14"/>
      <c r="G170" s="23" t="str">
        <f t="array" ref="G170">IF(H170="","",XLOOKUP(H170,selector_23,selector_23_ids,""))</f>
        <v/>
      </c>
      <c r="H170" s="25"/>
      <c r="I170" s="32"/>
      <c r="J170" s="32"/>
      <c r="K170" s="23" t="str">
        <f t="array" ref="K170">IF(L170="","",XLOOKUP(L170,selector_23,selector_23_ids,""))</f>
        <v/>
      </c>
      <c r="L170" s="25"/>
      <c r="M170" s="23" t="str">
        <f t="array" ref="M170">IF(N170="","",XLOOKUP(N170,selector_05,selector_05_ids,""))</f>
        <v/>
      </c>
      <c r="N170" s="25"/>
      <c r="O170" s="14"/>
      <c r="P170" s="23" t="str">
        <f t="array" ref="P170">IF(Q170="","",XLOOKUP(Q170,selector_23,selector_23_ids,""))</f>
        <v/>
      </c>
      <c r="Q170" s="25"/>
      <c r="R170" s="23" t="str">
        <f t="array" ref="R170">IF(S170="","",XLOOKUP(S170,selector_04,selector_04_ids,""))</f>
        <v/>
      </c>
      <c r="S170" s="25"/>
      <c r="T170" s="14"/>
      <c r="AK170" s="19" t="s">
        <v>68</v>
      </c>
      <c r="AL170" s="19" t="s">
        <v>68</v>
      </c>
    </row>
    <row r="171">
      <c r="A171" s="14"/>
      <c r="B171" s="23" t="str">
        <f t="array" ref="B171">IF(C171="","",XLOOKUP(C171,selector_05,selector_05_ids,""))</f>
        <v/>
      </c>
      <c r="C171" s="25"/>
      <c r="D171" s="14"/>
      <c r="E171" s="14"/>
      <c r="F171" s="14"/>
      <c r="G171" s="23" t="str">
        <f t="array" ref="G171">IF(H171="","",XLOOKUP(H171,selector_23,selector_23_ids,""))</f>
        <v/>
      </c>
      <c r="H171" s="25"/>
      <c r="I171" s="32"/>
      <c r="J171" s="32"/>
      <c r="K171" s="23" t="str">
        <f t="array" ref="K171">IF(L171="","",XLOOKUP(L171,selector_23,selector_23_ids,""))</f>
        <v/>
      </c>
      <c r="L171" s="25"/>
      <c r="M171" s="23" t="str">
        <f t="array" ref="M171">IF(N171="","",XLOOKUP(N171,selector_05,selector_05_ids,""))</f>
        <v/>
      </c>
      <c r="N171" s="25"/>
      <c r="O171" s="14"/>
      <c r="P171" s="23" t="str">
        <f t="array" ref="P171">IF(Q171="","",XLOOKUP(Q171,selector_23,selector_23_ids,""))</f>
        <v/>
      </c>
      <c r="Q171" s="25"/>
      <c r="R171" s="23" t="str">
        <f t="array" ref="R171">IF(S171="","",XLOOKUP(S171,selector_04,selector_04_ids,""))</f>
        <v/>
      </c>
      <c r="S171" s="25"/>
      <c r="T171" s="14"/>
      <c r="AK171" s="19" t="s">
        <v>68</v>
      </c>
      <c r="AL171" s="19" t="s">
        <v>68</v>
      </c>
    </row>
    <row r="172">
      <c r="A172" s="14"/>
      <c r="B172" s="23" t="str">
        <f t="array" ref="B172">IF(C172="","",XLOOKUP(C172,selector_05,selector_05_ids,""))</f>
        <v/>
      </c>
      <c r="C172" s="25"/>
      <c r="D172" s="14"/>
      <c r="E172" s="14"/>
      <c r="F172" s="14"/>
      <c r="G172" s="23" t="str">
        <f t="array" ref="G172">IF(H172="","",XLOOKUP(H172,selector_23,selector_23_ids,""))</f>
        <v/>
      </c>
      <c r="H172" s="25"/>
      <c r="I172" s="32"/>
      <c r="J172" s="32"/>
      <c r="K172" s="23" t="str">
        <f t="array" ref="K172">IF(L172="","",XLOOKUP(L172,selector_23,selector_23_ids,""))</f>
        <v/>
      </c>
      <c r="L172" s="25"/>
      <c r="M172" s="23" t="str">
        <f t="array" ref="M172">IF(N172="","",XLOOKUP(N172,selector_05,selector_05_ids,""))</f>
        <v/>
      </c>
      <c r="N172" s="25"/>
      <c r="O172" s="14"/>
      <c r="P172" s="23" t="str">
        <f t="array" ref="P172">IF(Q172="","",XLOOKUP(Q172,selector_23,selector_23_ids,""))</f>
        <v/>
      </c>
      <c r="Q172" s="25"/>
      <c r="R172" s="23" t="str">
        <f t="array" ref="R172">IF(S172="","",XLOOKUP(S172,selector_04,selector_04_ids,""))</f>
        <v/>
      </c>
      <c r="S172" s="25"/>
      <c r="T172" s="14"/>
      <c r="AK172" s="19" t="s">
        <v>68</v>
      </c>
      <c r="AL172" s="19" t="s">
        <v>68</v>
      </c>
    </row>
    <row r="173">
      <c r="A173" s="14"/>
      <c r="B173" s="23" t="str">
        <f t="array" ref="B173">IF(C173="","",XLOOKUP(C173,selector_05,selector_05_ids,""))</f>
        <v/>
      </c>
      <c r="C173" s="25"/>
      <c r="D173" s="14"/>
      <c r="E173" s="14"/>
      <c r="F173" s="14"/>
      <c r="G173" s="23" t="str">
        <f t="array" ref="G173">IF(H173="","",XLOOKUP(H173,selector_23,selector_23_ids,""))</f>
        <v/>
      </c>
      <c r="H173" s="25"/>
      <c r="I173" s="32"/>
      <c r="J173" s="32"/>
      <c r="K173" s="23" t="str">
        <f t="array" ref="K173">IF(L173="","",XLOOKUP(L173,selector_23,selector_23_ids,""))</f>
        <v/>
      </c>
      <c r="L173" s="25"/>
      <c r="M173" s="23" t="str">
        <f t="array" ref="M173">IF(N173="","",XLOOKUP(N173,selector_05,selector_05_ids,""))</f>
        <v/>
      </c>
      <c r="N173" s="25"/>
      <c r="O173" s="14"/>
      <c r="P173" s="23" t="str">
        <f t="array" ref="P173">IF(Q173="","",XLOOKUP(Q173,selector_23,selector_23_ids,""))</f>
        <v/>
      </c>
      <c r="Q173" s="25"/>
      <c r="R173" s="23" t="str">
        <f t="array" ref="R173">IF(S173="","",XLOOKUP(S173,selector_04,selector_04_ids,""))</f>
        <v/>
      </c>
      <c r="S173" s="25"/>
      <c r="T173" s="14"/>
      <c r="AK173" s="19" t="s">
        <v>68</v>
      </c>
      <c r="AL173" s="19" t="s">
        <v>68</v>
      </c>
    </row>
    <row r="174">
      <c r="A174" s="14"/>
      <c r="B174" s="23" t="str">
        <f t="array" ref="B174">IF(C174="","",XLOOKUP(C174,selector_05,selector_05_ids,""))</f>
        <v/>
      </c>
      <c r="C174" s="25"/>
      <c r="D174" s="14"/>
      <c r="E174" s="14"/>
      <c r="F174" s="14"/>
      <c r="G174" s="23" t="str">
        <f t="array" ref="G174">IF(H174="","",XLOOKUP(H174,selector_23,selector_23_ids,""))</f>
        <v/>
      </c>
      <c r="H174" s="25"/>
      <c r="I174" s="32"/>
      <c r="J174" s="32"/>
      <c r="K174" s="23" t="str">
        <f t="array" ref="K174">IF(L174="","",XLOOKUP(L174,selector_23,selector_23_ids,""))</f>
        <v/>
      </c>
      <c r="L174" s="25"/>
      <c r="M174" s="23" t="str">
        <f t="array" ref="M174">IF(N174="","",XLOOKUP(N174,selector_05,selector_05_ids,""))</f>
        <v/>
      </c>
      <c r="N174" s="25"/>
      <c r="O174" s="14"/>
      <c r="P174" s="23" t="str">
        <f t="array" ref="P174">IF(Q174="","",XLOOKUP(Q174,selector_23,selector_23_ids,""))</f>
        <v/>
      </c>
      <c r="Q174" s="25"/>
      <c r="R174" s="23" t="str">
        <f t="array" ref="R174">IF(S174="","",XLOOKUP(S174,selector_04,selector_04_ids,""))</f>
        <v/>
      </c>
      <c r="S174" s="25"/>
      <c r="T174" s="14"/>
      <c r="AK174" s="19" t="s">
        <v>68</v>
      </c>
      <c r="AL174" s="19" t="s">
        <v>68</v>
      </c>
    </row>
    <row r="175">
      <c r="A175" s="14"/>
      <c r="B175" s="23" t="str">
        <f t="array" ref="B175">IF(C175="","",XLOOKUP(C175,selector_05,selector_05_ids,""))</f>
        <v/>
      </c>
      <c r="C175" s="25"/>
      <c r="D175" s="14"/>
      <c r="E175" s="14"/>
      <c r="F175" s="14"/>
      <c r="G175" s="23" t="str">
        <f t="array" ref="G175">IF(H175="","",XLOOKUP(H175,selector_23,selector_23_ids,""))</f>
        <v/>
      </c>
      <c r="H175" s="25"/>
      <c r="I175" s="32"/>
      <c r="J175" s="32"/>
      <c r="K175" s="23" t="str">
        <f t="array" ref="K175">IF(L175="","",XLOOKUP(L175,selector_23,selector_23_ids,""))</f>
        <v/>
      </c>
      <c r="L175" s="25"/>
      <c r="M175" s="23" t="str">
        <f t="array" ref="M175">IF(N175="","",XLOOKUP(N175,selector_05,selector_05_ids,""))</f>
        <v/>
      </c>
      <c r="N175" s="25"/>
      <c r="O175" s="14"/>
      <c r="P175" s="23" t="str">
        <f t="array" ref="P175">IF(Q175="","",XLOOKUP(Q175,selector_23,selector_23_ids,""))</f>
        <v/>
      </c>
      <c r="Q175" s="25"/>
      <c r="R175" s="23" t="str">
        <f t="array" ref="R175">IF(S175="","",XLOOKUP(S175,selector_04,selector_04_ids,""))</f>
        <v/>
      </c>
      <c r="S175" s="25"/>
      <c r="T175" s="14"/>
      <c r="AK175" s="19" t="s">
        <v>68</v>
      </c>
      <c r="AL175" s="19" t="s">
        <v>68</v>
      </c>
    </row>
    <row r="176">
      <c r="A176" s="14"/>
      <c r="B176" s="23" t="str">
        <f t="array" ref="B176">IF(C176="","",XLOOKUP(C176,selector_05,selector_05_ids,""))</f>
        <v/>
      </c>
      <c r="C176" s="25"/>
      <c r="D176" s="14"/>
      <c r="E176" s="14"/>
      <c r="F176" s="14"/>
      <c r="G176" s="23" t="str">
        <f t="array" ref="G176">IF(H176="","",XLOOKUP(H176,selector_23,selector_23_ids,""))</f>
        <v/>
      </c>
      <c r="H176" s="25"/>
      <c r="I176" s="32"/>
      <c r="J176" s="32"/>
      <c r="K176" s="23" t="str">
        <f t="array" ref="K176">IF(L176="","",XLOOKUP(L176,selector_23,selector_23_ids,""))</f>
        <v/>
      </c>
      <c r="L176" s="25"/>
      <c r="M176" s="23" t="str">
        <f t="array" ref="M176">IF(N176="","",XLOOKUP(N176,selector_05,selector_05_ids,""))</f>
        <v/>
      </c>
      <c r="N176" s="25"/>
      <c r="O176" s="14"/>
      <c r="P176" s="23" t="str">
        <f t="array" ref="P176">IF(Q176="","",XLOOKUP(Q176,selector_23,selector_23_ids,""))</f>
        <v/>
      </c>
      <c r="Q176" s="25"/>
      <c r="R176" s="23" t="str">
        <f t="array" ref="R176">IF(S176="","",XLOOKUP(S176,selector_04,selector_04_ids,""))</f>
        <v/>
      </c>
      <c r="S176" s="25"/>
      <c r="T176" s="14"/>
      <c r="AK176" s="19" t="s">
        <v>68</v>
      </c>
      <c r="AL176" s="19" t="s">
        <v>68</v>
      </c>
    </row>
    <row r="177">
      <c r="A177" s="14"/>
      <c r="B177" s="23" t="str">
        <f t="array" ref="B177">IF(C177="","",XLOOKUP(C177,selector_05,selector_05_ids,""))</f>
        <v/>
      </c>
      <c r="C177" s="25"/>
      <c r="D177" s="14"/>
      <c r="E177" s="14"/>
      <c r="F177" s="14"/>
      <c r="G177" s="23" t="str">
        <f t="array" ref="G177">IF(H177="","",XLOOKUP(H177,selector_23,selector_23_ids,""))</f>
        <v/>
      </c>
      <c r="H177" s="25"/>
      <c r="I177" s="32"/>
      <c r="J177" s="32"/>
      <c r="K177" s="23" t="str">
        <f t="array" ref="K177">IF(L177="","",XLOOKUP(L177,selector_23,selector_23_ids,""))</f>
        <v/>
      </c>
      <c r="L177" s="25"/>
      <c r="M177" s="23" t="str">
        <f t="array" ref="M177">IF(N177="","",XLOOKUP(N177,selector_05,selector_05_ids,""))</f>
        <v/>
      </c>
      <c r="N177" s="25"/>
      <c r="O177" s="14"/>
      <c r="P177" s="23" t="str">
        <f t="array" ref="P177">IF(Q177="","",XLOOKUP(Q177,selector_23,selector_23_ids,""))</f>
        <v/>
      </c>
      <c r="Q177" s="25"/>
      <c r="R177" s="23" t="str">
        <f t="array" ref="R177">IF(S177="","",XLOOKUP(S177,selector_04,selector_04_ids,""))</f>
        <v/>
      </c>
      <c r="S177" s="25"/>
      <c r="T177" s="14"/>
      <c r="AK177" s="19" t="s">
        <v>68</v>
      </c>
      <c r="AL177" s="19" t="s">
        <v>68</v>
      </c>
    </row>
    <row r="178">
      <c r="A178" s="14"/>
      <c r="B178" s="23" t="str">
        <f t="array" ref="B178">IF(C178="","",XLOOKUP(C178,selector_05,selector_05_ids,""))</f>
        <v/>
      </c>
      <c r="C178" s="25"/>
      <c r="D178" s="14"/>
      <c r="E178" s="14"/>
      <c r="F178" s="14"/>
      <c r="G178" s="23" t="str">
        <f t="array" ref="G178">IF(H178="","",XLOOKUP(H178,selector_23,selector_23_ids,""))</f>
        <v/>
      </c>
      <c r="H178" s="25"/>
      <c r="I178" s="32"/>
      <c r="J178" s="32"/>
      <c r="K178" s="23" t="str">
        <f t="array" ref="K178">IF(L178="","",XLOOKUP(L178,selector_23,selector_23_ids,""))</f>
        <v/>
      </c>
      <c r="L178" s="25"/>
      <c r="M178" s="23" t="str">
        <f t="array" ref="M178">IF(N178="","",XLOOKUP(N178,selector_05,selector_05_ids,""))</f>
        <v/>
      </c>
      <c r="N178" s="25"/>
      <c r="O178" s="14"/>
      <c r="P178" s="23" t="str">
        <f t="array" ref="P178">IF(Q178="","",XLOOKUP(Q178,selector_23,selector_23_ids,""))</f>
        <v/>
      </c>
      <c r="Q178" s="25"/>
      <c r="R178" s="23" t="str">
        <f t="array" ref="R178">IF(S178="","",XLOOKUP(S178,selector_04,selector_04_ids,""))</f>
        <v/>
      </c>
      <c r="S178" s="25"/>
      <c r="T178" s="14"/>
      <c r="AK178" s="19" t="s">
        <v>68</v>
      </c>
      <c r="AL178" s="19" t="s">
        <v>68</v>
      </c>
    </row>
    <row r="179">
      <c r="A179" s="14"/>
      <c r="B179" s="23" t="str">
        <f t="array" ref="B179">IF(C179="","",XLOOKUP(C179,selector_05,selector_05_ids,""))</f>
        <v/>
      </c>
      <c r="C179" s="25"/>
      <c r="D179" s="14"/>
      <c r="E179" s="14"/>
      <c r="F179" s="14"/>
      <c r="G179" s="23" t="str">
        <f t="array" ref="G179">IF(H179="","",XLOOKUP(H179,selector_23,selector_23_ids,""))</f>
        <v/>
      </c>
      <c r="H179" s="25"/>
      <c r="I179" s="32"/>
      <c r="J179" s="32"/>
      <c r="K179" s="23" t="str">
        <f t="array" ref="K179">IF(L179="","",XLOOKUP(L179,selector_23,selector_23_ids,""))</f>
        <v/>
      </c>
      <c r="L179" s="25"/>
      <c r="M179" s="23" t="str">
        <f t="array" ref="M179">IF(N179="","",XLOOKUP(N179,selector_05,selector_05_ids,""))</f>
        <v/>
      </c>
      <c r="N179" s="25"/>
      <c r="O179" s="14"/>
      <c r="P179" s="23" t="str">
        <f t="array" ref="P179">IF(Q179="","",XLOOKUP(Q179,selector_23,selector_23_ids,""))</f>
        <v/>
      </c>
      <c r="Q179" s="25"/>
      <c r="R179" s="23" t="str">
        <f t="array" ref="R179">IF(S179="","",XLOOKUP(S179,selector_04,selector_04_ids,""))</f>
        <v/>
      </c>
      <c r="S179" s="25"/>
      <c r="T179" s="14"/>
      <c r="AK179" s="19" t="s">
        <v>68</v>
      </c>
      <c r="AL179" s="19" t="s">
        <v>68</v>
      </c>
    </row>
    <row r="180">
      <c r="A180" s="14"/>
      <c r="B180" s="23" t="str">
        <f t="array" ref="B180">IF(C180="","",XLOOKUP(C180,selector_05,selector_05_ids,""))</f>
        <v/>
      </c>
      <c r="C180" s="25"/>
      <c r="D180" s="14"/>
      <c r="E180" s="14"/>
      <c r="F180" s="14"/>
      <c r="G180" s="23" t="str">
        <f t="array" ref="G180">IF(H180="","",XLOOKUP(H180,selector_23,selector_23_ids,""))</f>
        <v/>
      </c>
      <c r="H180" s="25"/>
      <c r="I180" s="32"/>
      <c r="J180" s="32"/>
      <c r="K180" s="23" t="str">
        <f t="array" ref="K180">IF(L180="","",XLOOKUP(L180,selector_23,selector_23_ids,""))</f>
        <v/>
      </c>
      <c r="L180" s="25"/>
      <c r="M180" s="23" t="str">
        <f t="array" ref="M180">IF(N180="","",XLOOKUP(N180,selector_05,selector_05_ids,""))</f>
        <v/>
      </c>
      <c r="N180" s="25"/>
      <c r="O180" s="14"/>
      <c r="P180" s="23" t="str">
        <f t="array" ref="P180">IF(Q180="","",XLOOKUP(Q180,selector_23,selector_23_ids,""))</f>
        <v/>
      </c>
      <c r="Q180" s="25"/>
      <c r="R180" s="23" t="str">
        <f t="array" ref="R180">IF(S180="","",XLOOKUP(S180,selector_04,selector_04_ids,""))</f>
        <v/>
      </c>
      <c r="S180" s="25"/>
      <c r="T180" s="14"/>
      <c r="AK180" s="19" t="s">
        <v>68</v>
      </c>
      <c r="AL180" s="19" t="s">
        <v>68</v>
      </c>
    </row>
    <row r="181">
      <c r="A181" s="14"/>
      <c r="B181" s="23" t="str">
        <f t="array" ref="B181">IF(C181="","",XLOOKUP(C181,selector_05,selector_05_ids,""))</f>
        <v/>
      </c>
      <c r="C181" s="25"/>
      <c r="D181" s="14"/>
      <c r="E181" s="14"/>
      <c r="F181" s="14"/>
      <c r="G181" s="23" t="str">
        <f t="array" ref="G181">IF(H181="","",XLOOKUP(H181,selector_23,selector_23_ids,""))</f>
        <v/>
      </c>
      <c r="H181" s="25"/>
      <c r="I181" s="32"/>
      <c r="J181" s="32"/>
      <c r="K181" s="23" t="str">
        <f t="array" ref="K181">IF(L181="","",XLOOKUP(L181,selector_23,selector_23_ids,""))</f>
        <v/>
      </c>
      <c r="L181" s="25"/>
      <c r="M181" s="23" t="str">
        <f t="array" ref="M181">IF(N181="","",XLOOKUP(N181,selector_05,selector_05_ids,""))</f>
        <v/>
      </c>
      <c r="N181" s="25"/>
      <c r="O181" s="14"/>
      <c r="P181" s="23" t="str">
        <f t="array" ref="P181">IF(Q181="","",XLOOKUP(Q181,selector_23,selector_23_ids,""))</f>
        <v/>
      </c>
      <c r="Q181" s="25"/>
      <c r="R181" s="23" t="str">
        <f t="array" ref="R181">IF(S181="","",XLOOKUP(S181,selector_04,selector_04_ids,""))</f>
        <v/>
      </c>
      <c r="S181" s="25"/>
      <c r="T181" s="14"/>
      <c r="AK181" s="19" t="s">
        <v>68</v>
      </c>
      <c r="AL181" s="19" t="s">
        <v>68</v>
      </c>
    </row>
    <row r="182">
      <c r="A182" s="14"/>
      <c r="B182" s="23" t="str">
        <f t="array" ref="B182">IF(C182="","",XLOOKUP(C182,selector_05,selector_05_ids,""))</f>
        <v/>
      </c>
      <c r="C182" s="25"/>
      <c r="D182" s="14"/>
      <c r="E182" s="14"/>
      <c r="F182" s="14"/>
      <c r="G182" s="23" t="str">
        <f t="array" ref="G182">IF(H182="","",XLOOKUP(H182,selector_23,selector_23_ids,""))</f>
        <v/>
      </c>
      <c r="H182" s="25"/>
      <c r="I182" s="32"/>
      <c r="J182" s="32"/>
      <c r="K182" s="23" t="str">
        <f t="array" ref="K182">IF(L182="","",XLOOKUP(L182,selector_23,selector_23_ids,""))</f>
        <v/>
      </c>
      <c r="L182" s="25"/>
      <c r="M182" s="23" t="str">
        <f t="array" ref="M182">IF(N182="","",XLOOKUP(N182,selector_05,selector_05_ids,""))</f>
        <v/>
      </c>
      <c r="N182" s="25"/>
      <c r="O182" s="14"/>
      <c r="P182" s="23" t="str">
        <f t="array" ref="P182">IF(Q182="","",XLOOKUP(Q182,selector_23,selector_23_ids,""))</f>
        <v/>
      </c>
      <c r="Q182" s="25"/>
      <c r="R182" s="23" t="str">
        <f t="array" ref="R182">IF(S182="","",XLOOKUP(S182,selector_04,selector_04_ids,""))</f>
        <v/>
      </c>
      <c r="S182" s="25"/>
      <c r="T182" s="14"/>
      <c r="AK182" s="19" t="s">
        <v>68</v>
      </c>
      <c r="AL182" s="19" t="s">
        <v>68</v>
      </c>
    </row>
    <row r="183">
      <c r="A183" s="14"/>
      <c r="B183" s="23" t="str">
        <f t="array" ref="B183">IF(C183="","",XLOOKUP(C183,selector_05,selector_05_ids,""))</f>
        <v/>
      </c>
      <c r="C183" s="25"/>
      <c r="D183" s="14"/>
      <c r="E183" s="14"/>
      <c r="F183" s="14"/>
      <c r="G183" s="23" t="str">
        <f t="array" ref="G183">IF(H183="","",XLOOKUP(H183,selector_23,selector_23_ids,""))</f>
        <v/>
      </c>
      <c r="H183" s="25"/>
      <c r="I183" s="32"/>
      <c r="J183" s="32"/>
      <c r="K183" s="23" t="str">
        <f t="array" ref="K183">IF(L183="","",XLOOKUP(L183,selector_23,selector_23_ids,""))</f>
        <v/>
      </c>
      <c r="L183" s="25"/>
      <c r="M183" s="23" t="str">
        <f t="array" ref="M183">IF(N183="","",XLOOKUP(N183,selector_05,selector_05_ids,""))</f>
        <v/>
      </c>
      <c r="N183" s="25"/>
      <c r="O183" s="14"/>
      <c r="P183" s="23" t="str">
        <f t="array" ref="P183">IF(Q183="","",XLOOKUP(Q183,selector_23,selector_23_ids,""))</f>
        <v/>
      </c>
      <c r="Q183" s="25"/>
      <c r="R183" s="23" t="str">
        <f t="array" ref="R183">IF(S183="","",XLOOKUP(S183,selector_04,selector_04_ids,""))</f>
        <v/>
      </c>
      <c r="S183" s="25"/>
      <c r="T183" s="14"/>
      <c r="AK183" s="19" t="s">
        <v>68</v>
      </c>
      <c r="AL183" s="19" t="s">
        <v>68</v>
      </c>
    </row>
    <row r="184">
      <c r="A184" s="14"/>
      <c r="B184" s="23" t="str">
        <f t="array" ref="B184">IF(C184="","",XLOOKUP(C184,selector_05,selector_05_ids,""))</f>
        <v/>
      </c>
      <c r="C184" s="25"/>
      <c r="D184" s="14"/>
      <c r="E184" s="14"/>
      <c r="F184" s="14"/>
      <c r="G184" s="23" t="str">
        <f t="array" ref="G184">IF(H184="","",XLOOKUP(H184,selector_23,selector_23_ids,""))</f>
        <v/>
      </c>
      <c r="H184" s="25"/>
      <c r="I184" s="32"/>
      <c r="J184" s="32"/>
      <c r="K184" s="23" t="str">
        <f t="array" ref="K184">IF(L184="","",XLOOKUP(L184,selector_23,selector_23_ids,""))</f>
        <v/>
      </c>
      <c r="L184" s="25"/>
      <c r="M184" s="23" t="str">
        <f t="array" ref="M184">IF(N184="","",XLOOKUP(N184,selector_05,selector_05_ids,""))</f>
        <v/>
      </c>
      <c r="N184" s="25"/>
      <c r="O184" s="14"/>
      <c r="P184" s="23" t="str">
        <f t="array" ref="P184">IF(Q184="","",XLOOKUP(Q184,selector_23,selector_23_ids,""))</f>
        <v/>
      </c>
      <c r="Q184" s="25"/>
      <c r="R184" s="23" t="str">
        <f t="array" ref="R184">IF(S184="","",XLOOKUP(S184,selector_04,selector_04_ids,""))</f>
        <v/>
      </c>
      <c r="S184" s="25"/>
      <c r="T184" s="14"/>
      <c r="AK184" s="19" t="s">
        <v>68</v>
      </c>
      <c r="AL184" s="19" t="s">
        <v>68</v>
      </c>
    </row>
    <row r="185">
      <c r="A185" s="14"/>
      <c r="B185" s="23" t="str">
        <f t="array" ref="B185">IF(C185="","",XLOOKUP(C185,selector_05,selector_05_ids,""))</f>
        <v/>
      </c>
      <c r="C185" s="25"/>
      <c r="D185" s="14"/>
      <c r="E185" s="14"/>
      <c r="F185" s="14"/>
      <c r="G185" s="23" t="str">
        <f t="array" ref="G185">IF(H185="","",XLOOKUP(H185,selector_23,selector_23_ids,""))</f>
        <v/>
      </c>
      <c r="H185" s="25"/>
      <c r="I185" s="32"/>
      <c r="J185" s="32"/>
      <c r="K185" s="23" t="str">
        <f t="array" ref="K185">IF(L185="","",XLOOKUP(L185,selector_23,selector_23_ids,""))</f>
        <v/>
      </c>
      <c r="L185" s="25"/>
      <c r="M185" s="23" t="str">
        <f t="array" ref="M185">IF(N185="","",XLOOKUP(N185,selector_05,selector_05_ids,""))</f>
        <v/>
      </c>
      <c r="N185" s="25"/>
      <c r="O185" s="14"/>
      <c r="P185" s="23" t="str">
        <f t="array" ref="P185">IF(Q185="","",XLOOKUP(Q185,selector_23,selector_23_ids,""))</f>
        <v/>
      </c>
      <c r="Q185" s="25"/>
      <c r="R185" s="23" t="str">
        <f t="array" ref="R185">IF(S185="","",XLOOKUP(S185,selector_04,selector_04_ids,""))</f>
        <v/>
      </c>
      <c r="S185" s="25"/>
      <c r="T185" s="14"/>
      <c r="AK185" s="19" t="s">
        <v>68</v>
      </c>
      <c r="AL185" s="19" t="s">
        <v>68</v>
      </c>
    </row>
    <row r="186">
      <c r="A186" s="14"/>
      <c r="B186" s="23" t="str">
        <f t="array" ref="B186">IF(C186="","",XLOOKUP(C186,selector_05,selector_05_ids,""))</f>
        <v/>
      </c>
      <c r="C186" s="25"/>
      <c r="D186" s="14"/>
      <c r="E186" s="14"/>
      <c r="F186" s="14"/>
      <c r="G186" s="23" t="str">
        <f t="array" ref="G186">IF(H186="","",XLOOKUP(H186,selector_23,selector_23_ids,""))</f>
        <v/>
      </c>
      <c r="H186" s="25"/>
      <c r="I186" s="32"/>
      <c r="J186" s="32"/>
      <c r="K186" s="23" t="str">
        <f t="array" ref="K186">IF(L186="","",XLOOKUP(L186,selector_23,selector_23_ids,""))</f>
        <v/>
      </c>
      <c r="L186" s="25"/>
      <c r="M186" s="23" t="str">
        <f t="array" ref="M186">IF(N186="","",XLOOKUP(N186,selector_05,selector_05_ids,""))</f>
        <v/>
      </c>
      <c r="N186" s="25"/>
      <c r="O186" s="14"/>
      <c r="P186" s="23" t="str">
        <f t="array" ref="P186">IF(Q186="","",XLOOKUP(Q186,selector_23,selector_23_ids,""))</f>
        <v/>
      </c>
      <c r="Q186" s="25"/>
      <c r="R186" s="23" t="str">
        <f t="array" ref="R186">IF(S186="","",XLOOKUP(S186,selector_04,selector_04_ids,""))</f>
        <v/>
      </c>
      <c r="S186" s="25"/>
      <c r="T186" s="14"/>
      <c r="AK186" s="19" t="s">
        <v>68</v>
      </c>
      <c r="AL186" s="19" t="s">
        <v>68</v>
      </c>
    </row>
    <row r="187">
      <c r="A187" s="14"/>
      <c r="B187" s="23" t="str">
        <f t="array" ref="B187">IF(C187="","",XLOOKUP(C187,selector_05,selector_05_ids,""))</f>
        <v/>
      </c>
      <c r="C187" s="25"/>
      <c r="D187" s="14"/>
      <c r="E187" s="14"/>
      <c r="F187" s="14"/>
      <c r="G187" s="23" t="str">
        <f t="array" ref="G187">IF(H187="","",XLOOKUP(H187,selector_23,selector_23_ids,""))</f>
        <v/>
      </c>
      <c r="H187" s="25"/>
      <c r="I187" s="32"/>
      <c r="J187" s="32"/>
      <c r="K187" s="23" t="str">
        <f t="array" ref="K187">IF(L187="","",XLOOKUP(L187,selector_23,selector_23_ids,""))</f>
        <v/>
      </c>
      <c r="L187" s="25"/>
      <c r="M187" s="23" t="str">
        <f t="array" ref="M187">IF(N187="","",XLOOKUP(N187,selector_05,selector_05_ids,""))</f>
        <v/>
      </c>
      <c r="N187" s="25"/>
      <c r="O187" s="14"/>
      <c r="P187" s="23" t="str">
        <f t="array" ref="P187">IF(Q187="","",XLOOKUP(Q187,selector_23,selector_23_ids,""))</f>
        <v/>
      </c>
      <c r="Q187" s="25"/>
      <c r="R187" s="23" t="str">
        <f t="array" ref="R187">IF(S187="","",XLOOKUP(S187,selector_04,selector_04_ids,""))</f>
        <v/>
      </c>
      <c r="S187" s="25"/>
      <c r="T187" s="14"/>
      <c r="AK187" s="19" t="s">
        <v>68</v>
      </c>
      <c r="AL187" s="19" t="s">
        <v>68</v>
      </c>
    </row>
    <row r="188">
      <c r="A188" s="14"/>
      <c r="B188" s="23" t="str">
        <f t="array" ref="B188">IF(C188="","",XLOOKUP(C188,selector_05,selector_05_ids,""))</f>
        <v/>
      </c>
      <c r="C188" s="25"/>
      <c r="D188" s="14"/>
      <c r="E188" s="14"/>
      <c r="F188" s="14"/>
      <c r="G188" s="23" t="str">
        <f t="array" ref="G188">IF(H188="","",XLOOKUP(H188,selector_23,selector_23_ids,""))</f>
        <v/>
      </c>
      <c r="H188" s="25"/>
      <c r="I188" s="32"/>
      <c r="J188" s="32"/>
      <c r="K188" s="23" t="str">
        <f t="array" ref="K188">IF(L188="","",XLOOKUP(L188,selector_23,selector_23_ids,""))</f>
        <v/>
      </c>
      <c r="L188" s="25"/>
      <c r="M188" s="23" t="str">
        <f t="array" ref="M188">IF(N188="","",XLOOKUP(N188,selector_05,selector_05_ids,""))</f>
        <v/>
      </c>
      <c r="N188" s="25"/>
      <c r="O188" s="14"/>
      <c r="P188" s="23" t="str">
        <f t="array" ref="P188">IF(Q188="","",XLOOKUP(Q188,selector_23,selector_23_ids,""))</f>
        <v/>
      </c>
      <c r="Q188" s="25"/>
      <c r="R188" s="23" t="str">
        <f t="array" ref="R188">IF(S188="","",XLOOKUP(S188,selector_04,selector_04_ids,""))</f>
        <v/>
      </c>
      <c r="S188" s="25"/>
      <c r="T188" s="14"/>
      <c r="AK188" s="19" t="s">
        <v>68</v>
      </c>
      <c r="AL188" s="19" t="s">
        <v>68</v>
      </c>
    </row>
    <row r="189">
      <c r="A189" s="14"/>
      <c r="B189" s="23" t="str">
        <f t="array" ref="B189">IF(C189="","",XLOOKUP(C189,selector_05,selector_05_ids,""))</f>
        <v/>
      </c>
      <c r="C189" s="25"/>
      <c r="D189" s="14"/>
      <c r="E189" s="14"/>
      <c r="F189" s="14"/>
      <c r="G189" s="23" t="str">
        <f t="array" ref="G189">IF(H189="","",XLOOKUP(H189,selector_23,selector_23_ids,""))</f>
        <v/>
      </c>
      <c r="H189" s="25"/>
      <c r="I189" s="32"/>
      <c r="J189" s="32"/>
      <c r="K189" s="23" t="str">
        <f t="array" ref="K189">IF(L189="","",XLOOKUP(L189,selector_23,selector_23_ids,""))</f>
        <v/>
      </c>
      <c r="L189" s="25"/>
      <c r="M189" s="23" t="str">
        <f t="array" ref="M189">IF(N189="","",XLOOKUP(N189,selector_05,selector_05_ids,""))</f>
        <v/>
      </c>
      <c r="N189" s="25"/>
      <c r="O189" s="14"/>
      <c r="P189" s="23" t="str">
        <f t="array" ref="P189">IF(Q189="","",XLOOKUP(Q189,selector_23,selector_23_ids,""))</f>
        <v/>
      </c>
      <c r="Q189" s="25"/>
      <c r="R189" s="23" t="str">
        <f t="array" ref="R189">IF(S189="","",XLOOKUP(S189,selector_04,selector_04_ids,""))</f>
        <v/>
      </c>
      <c r="S189" s="25"/>
      <c r="T189" s="14"/>
      <c r="AK189" s="19" t="s">
        <v>68</v>
      </c>
      <c r="AL189" s="19" t="s">
        <v>68</v>
      </c>
    </row>
    <row r="190">
      <c r="A190" s="14"/>
      <c r="B190" s="23" t="str">
        <f t="array" ref="B190">IF(C190="","",XLOOKUP(C190,selector_05,selector_05_ids,""))</f>
        <v/>
      </c>
      <c r="C190" s="25"/>
      <c r="D190" s="14"/>
      <c r="E190" s="14"/>
      <c r="F190" s="14"/>
      <c r="G190" s="23" t="str">
        <f t="array" ref="G190">IF(H190="","",XLOOKUP(H190,selector_23,selector_23_ids,""))</f>
        <v/>
      </c>
      <c r="H190" s="25"/>
      <c r="I190" s="32"/>
      <c r="J190" s="32"/>
      <c r="K190" s="23" t="str">
        <f t="array" ref="K190">IF(L190="","",XLOOKUP(L190,selector_23,selector_23_ids,""))</f>
        <v/>
      </c>
      <c r="L190" s="25"/>
      <c r="M190" s="23" t="str">
        <f t="array" ref="M190">IF(N190="","",XLOOKUP(N190,selector_05,selector_05_ids,""))</f>
        <v/>
      </c>
      <c r="N190" s="25"/>
      <c r="O190" s="14"/>
      <c r="P190" s="23" t="str">
        <f t="array" ref="P190">IF(Q190="","",XLOOKUP(Q190,selector_23,selector_23_ids,""))</f>
        <v/>
      </c>
      <c r="Q190" s="25"/>
      <c r="R190" s="23" t="str">
        <f t="array" ref="R190">IF(S190="","",XLOOKUP(S190,selector_04,selector_04_ids,""))</f>
        <v/>
      </c>
      <c r="S190" s="25"/>
      <c r="T190" s="14"/>
      <c r="AK190" s="19" t="s">
        <v>68</v>
      </c>
      <c r="AL190" s="19" t="s">
        <v>68</v>
      </c>
    </row>
    <row r="191">
      <c r="A191" s="14"/>
      <c r="B191" s="23" t="str">
        <f t="array" ref="B191">IF(C191="","",XLOOKUP(C191,selector_05,selector_05_ids,""))</f>
        <v/>
      </c>
      <c r="C191" s="25"/>
      <c r="D191" s="14"/>
      <c r="E191" s="14"/>
      <c r="F191" s="14"/>
      <c r="G191" s="23" t="str">
        <f t="array" ref="G191">IF(H191="","",XLOOKUP(H191,selector_23,selector_23_ids,""))</f>
        <v/>
      </c>
      <c r="H191" s="25"/>
      <c r="I191" s="32"/>
      <c r="J191" s="32"/>
      <c r="K191" s="23" t="str">
        <f t="array" ref="K191">IF(L191="","",XLOOKUP(L191,selector_23,selector_23_ids,""))</f>
        <v/>
      </c>
      <c r="L191" s="25"/>
      <c r="M191" s="23" t="str">
        <f t="array" ref="M191">IF(N191="","",XLOOKUP(N191,selector_05,selector_05_ids,""))</f>
        <v/>
      </c>
      <c r="N191" s="25"/>
      <c r="O191" s="14"/>
      <c r="P191" s="23" t="str">
        <f t="array" ref="P191">IF(Q191="","",XLOOKUP(Q191,selector_23,selector_23_ids,""))</f>
        <v/>
      </c>
      <c r="Q191" s="25"/>
      <c r="R191" s="23" t="str">
        <f t="array" ref="R191">IF(S191="","",XLOOKUP(S191,selector_04,selector_04_ids,""))</f>
        <v/>
      </c>
      <c r="S191" s="25"/>
      <c r="T191" s="14"/>
      <c r="AK191" s="19" t="s">
        <v>68</v>
      </c>
      <c r="AL191" s="19" t="s">
        <v>68</v>
      </c>
    </row>
    <row r="192">
      <c r="A192" s="14"/>
      <c r="B192" s="23" t="str">
        <f t="array" ref="B192">IF(C192="","",XLOOKUP(C192,selector_05,selector_05_ids,""))</f>
        <v/>
      </c>
      <c r="C192" s="25"/>
      <c r="D192" s="14"/>
      <c r="E192" s="14"/>
      <c r="F192" s="14"/>
      <c r="G192" s="23" t="str">
        <f t="array" ref="G192">IF(H192="","",XLOOKUP(H192,selector_23,selector_23_ids,""))</f>
        <v/>
      </c>
      <c r="H192" s="25"/>
      <c r="I192" s="32"/>
      <c r="J192" s="32"/>
      <c r="K192" s="23" t="str">
        <f t="array" ref="K192">IF(L192="","",XLOOKUP(L192,selector_23,selector_23_ids,""))</f>
        <v/>
      </c>
      <c r="L192" s="25"/>
      <c r="M192" s="23" t="str">
        <f t="array" ref="M192">IF(N192="","",XLOOKUP(N192,selector_05,selector_05_ids,""))</f>
        <v/>
      </c>
      <c r="N192" s="25"/>
      <c r="O192" s="14"/>
      <c r="P192" s="23" t="str">
        <f t="array" ref="P192">IF(Q192="","",XLOOKUP(Q192,selector_23,selector_23_ids,""))</f>
        <v/>
      </c>
      <c r="Q192" s="25"/>
      <c r="R192" s="23" t="str">
        <f t="array" ref="R192">IF(S192="","",XLOOKUP(S192,selector_04,selector_04_ids,""))</f>
        <v/>
      </c>
      <c r="S192" s="25"/>
      <c r="T192" s="14"/>
      <c r="AK192" s="19" t="s">
        <v>68</v>
      </c>
      <c r="AL192" s="19" t="s">
        <v>68</v>
      </c>
    </row>
    <row r="193">
      <c r="A193" s="14"/>
      <c r="B193" s="23" t="str">
        <f t="array" ref="B193">IF(C193="","",XLOOKUP(C193,selector_05,selector_05_ids,""))</f>
        <v/>
      </c>
      <c r="C193" s="25"/>
      <c r="D193" s="14"/>
      <c r="E193" s="14"/>
      <c r="F193" s="14"/>
      <c r="G193" s="23" t="str">
        <f t="array" ref="G193">IF(H193="","",XLOOKUP(H193,selector_23,selector_23_ids,""))</f>
        <v/>
      </c>
      <c r="H193" s="25"/>
      <c r="I193" s="32"/>
      <c r="J193" s="32"/>
      <c r="K193" s="23" t="str">
        <f t="array" ref="K193">IF(L193="","",XLOOKUP(L193,selector_23,selector_23_ids,""))</f>
        <v/>
      </c>
      <c r="L193" s="25"/>
      <c r="M193" s="23" t="str">
        <f t="array" ref="M193">IF(N193="","",XLOOKUP(N193,selector_05,selector_05_ids,""))</f>
        <v/>
      </c>
      <c r="N193" s="25"/>
      <c r="O193" s="14"/>
      <c r="P193" s="23" t="str">
        <f t="array" ref="P193">IF(Q193="","",XLOOKUP(Q193,selector_23,selector_23_ids,""))</f>
        <v/>
      </c>
      <c r="Q193" s="25"/>
      <c r="R193" s="23" t="str">
        <f t="array" ref="R193">IF(S193="","",XLOOKUP(S193,selector_04,selector_04_ids,""))</f>
        <v/>
      </c>
      <c r="S193" s="25"/>
      <c r="T193" s="14"/>
      <c r="AK193" s="19" t="s">
        <v>68</v>
      </c>
      <c r="AL193" s="19" t="s">
        <v>68</v>
      </c>
    </row>
    <row r="194">
      <c r="A194" s="14"/>
      <c r="B194" s="23" t="str">
        <f t="array" ref="B194">IF(C194="","",XLOOKUP(C194,selector_05,selector_05_ids,""))</f>
        <v/>
      </c>
      <c r="C194" s="25"/>
      <c r="D194" s="14"/>
      <c r="E194" s="14"/>
      <c r="F194" s="14"/>
      <c r="G194" s="23" t="str">
        <f t="array" ref="G194">IF(H194="","",XLOOKUP(H194,selector_23,selector_23_ids,""))</f>
        <v/>
      </c>
      <c r="H194" s="25"/>
      <c r="I194" s="32"/>
      <c r="J194" s="32"/>
      <c r="K194" s="23" t="str">
        <f t="array" ref="K194">IF(L194="","",XLOOKUP(L194,selector_23,selector_23_ids,""))</f>
        <v/>
      </c>
      <c r="L194" s="25"/>
      <c r="M194" s="23" t="str">
        <f t="array" ref="M194">IF(N194="","",XLOOKUP(N194,selector_05,selector_05_ids,""))</f>
        <v/>
      </c>
      <c r="N194" s="25"/>
      <c r="O194" s="14"/>
      <c r="P194" s="23" t="str">
        <f t="array" ref="P194">IF(Q194="","",XLOOKUP(Q194,selector_23,selector_23_ids,""))</f>
        <v/>
      </c>
      <c r="Q194" s="25"/>
      <c r="R194" s="23" t="str">
        <f t="array" ref="R194">IF(S194="","",XLOOKUP(S194,selector_04,selector_04_ids,""))</f>
        <v/>
      </c>
      <c r="S194" s="25"/>
      <c r="T194" s="14"/>
      <c r="AK194" s="19" t="s">
        <v>68</v>
      </c>
      <c r="AL194" s="19" t="s">
        <v>68</v>
      </c>
    </row>
    <row r="195">
      <c r="A195" s="14"/>
      <c r="B195" s="23" t="str">
        <f t="array" ref="B195">IF(C195="","",XLOOKUP(C195,selector_05,selector_05_ids,""))</f>
        <v/>
      </c>
      <c r="C195" s="25"/>
      <c r="D195" s="14"/>
      <c r="E195" s="14"/>
      <c r="F195" s="14"/>
      <c r="G195" s="23" t="str">
        <f t="array" ref="G195">IF(H195="","",XLOOKUP(H195,selector_23,selector_23_ids,""))</f>
        <v/>
      </c>
      <c r="H195" s="25"/>
      <c r="I195" s="32"/>
      <c r="J195" s="32"/>
      <c r="K195" s="23" t="str">
        <f t="array" ref="K195">IF(L195="","",XLOOKUP(L195,selector_23,selector_23_ids,""))</f>
        <v/>
      </c>
      <c r="L195" s="25"/>
      <c r="M195" s="23" t="str">
        <f t="array" ref="M195">IF(N195="","",XLOOKUP(N195,selector_05,selector_05_ids,""))</f>
        <v/>
      </c>
      <c r="N195" s="25"/>
      <c r="O195" s="14"/>
      <c r="P195" s="23" t="str">
        <f t="array" ref="P195">IF(Q195="","",XLOOKUP(Q195,selector_23,selector_23_ids,""))</f>
        <v/>
      </c>
      <c r="Q195" s="25"/>
      <c r="R195" s="23" t="str">
        <f t="array" ref="R195">IF(S195="","",XLOOKUP(S195,selector_04,selector_04_ids,""))</f>
        <v/>
      </c>
      <c r="S195" s="25"/>
      <c r="T195" s="14"/>
      <c r="AK195" s="19" t="s">
        <v>68</v>
      </c>
      <c r="AL195" s="19" t="s">
        <v>68</v>
      </c>
    </row>
    <row r="196">
      <c r="A196" s="14"/>
      <c r="B196" s="23" t="str">
        <f t="array" ref="B196">IF(C196="","",XLOOKUP(C196,selector_05,selector_05_ids,""))</f>
        <v/>
      </c>
      <c r="C196" s="25"/>
      <c r="D196" s="14"/>
      <c r="E196" s="14"/>
      <c r="F196" s="14"/>
      <c r="G196" s="23" t="str">
        <f t="array" ref="G196">IF(H196="","",XLOOKUP(H196,selector_23,selector_23_ids,""))</f>
        <v/>
      </c>
      <c r="H196" s="25"/>
      <c r="I196" s="32"/>
      <c r="J196" s="32"/>
      <c r="K196" s="23" t="str">
        <f t="array" ref="K196">IF(L196="","",XLOOKUP(L196,selector_23,selector_23_ids,""))</f>
        <v/>
      </c>
      <c r="L196" s="25"/>
      <c r="M196" s="23" t="str">
        <f t="array" ref="M196">IF(N196="","",XLOOKUP(N196,selector_05,selector_05_ids,""))</f>
        <v/>
      </c>
      <c r="N196" s="25"/>
      <c r="O196" s="14"/>
      <c r="P196" s="23" t="str">
        <f t="array" ref="P196">IF(Q196="","",XLOOKUP(Q196,selector_23,selector_23_ids,""))</f>
        <v/>
      </c>
      <c r="Q196" s="25"/>
      <c r="R196" s="23" t="str">
        <f t="array" ref="R196">IF(S196="","",XLOOKUP(S196,selector_04,selector_04_ids,""))</f>
        <v/>
      </c>
      <c r="S196" s="25"/>
      <c r="T196" s="14"/>
      <c r="AK196" s="19" t="s">
        <v>68</v>
      </c>
      <c r="AL196" s="19" t="s">
        <v>68</v>
      </c>
    </row>
    <row r="197">
      <c r="A197" s="14"/>
      <c r="B197" s="23" t="str">
        <f t="array" ref="B197">IF(C197="","",XLOOKUP(C197,selector_05,selector_05_ids,""))</f>
        <v/>
      </c>
      <c r="C197" s="25"/>
      <c r="D197" s="14"/>
      <c r="E197" s="14"/>
      <c r="F197" s="14"/>
      <c r="G197" s="23" t="str">
        <f t="array" ref="G197">IF(H197="","",XLOOKUP(H197,selector_23,selector_23_ids,""))</f>
        <v/>
      </c>
      <c r="H197" s="25"/>
      <c r="I197" s="32"/>
      <c r="J197" s="32"/>
      <c r="K197" s="23" t="str">
        <f t="array" ref="K197">IF(L197="","",XLOOKUP(L197,selector_23,selector_23_ids,""))</f>
        <v/>
      </c>
      <c r="L197" s="25"/>
      <c r="M197" s="23" t="str">
        <f t="array" ref="M197">IF(N197="","",XLOOKUP(N197,selector_05,selector_05_ids,""))</f>
        <v/>
      </c>
      <c r="N197" s="25"/>
      <c r="O197" s="14"/>
      <c r="P197" s="23" t="str">
        <f t="array" ref="P197">IF(Q197="","",XLOOKUP(Q197,selector_23,selector_23_ids,""))</f>
        <v/>
      </c>
      <c r="Q197" s="25"/>
      <c r="R197" s="23" t="str">
        <f t="array" ref="R197">IF(S197="","",XLOOKUP(S197,selector_04,selector_04_ids,""))</f>
        <v/>
      </c>
      <c r="S197" s="25"/>
      <c r="T197" s="14"/>
      <c r="AK197" s="19" t="s">
        <v>68</v>
      </c>
      <c r="AL197" s="19" t="s">
        <v>68</v>
      </c>
    </row>
    <row r="198">
      <c r="A198" s="14"/>
      <c r="B198" s="23" t="str">
        <f t="array" ref="B198">IF(C198="","",XLOOKUP(C198,selector_05,selector_05_ids,""))</f>
        <v/>
      </c>
      <c r="C198" s="25"/>
      <c r="D198" s="14"/>
      <c r="E198" s="14"/>
      <c r="F198" s="14"/>
      <c r="G198" s="23" t="str">
        <f t="array" ref="G198">IF(H198="","",XLOOKUP(H198,selector_23,selector_23_ids,""))</f>
        <v/>
      </c>
      <c r="H198" s="25"/>
      <c r="I198" s="32"/>
      <c r="J198" s="32"/>
      <c r="K198" s="23" t="str">
        <f t="array" ref="K198">IF(L198="","",XLOOKUP(L198,selector_23,selector_23_ids,""))</f>
        <v/>
      </c>
      <c r="L198" s="25"/>
      <c r="M198" s="23" t="str">
        <f t="array" ref="M198">IF(N198="","",XLOOKUP(N198,selector_05,selector_05_ids,""))</f>
        <v/>
      </c>
      <c r="N198" s="25"/>
      <c r="O198" s="14"/>
      <c r="P198" s="23" t="str">
        <f t="array" ref="P198">IF(Q198="","",XLOOKUP(Q198,selector_23,selector_23_ids,""))</f>
        <v/>
      </c>
      <c r="Q198" s="25"/>
      <c r="R198" s="23" t="str">
        <f t="array" ref="R198">IF(S198="","",XLOOKUP(S198,selector_04,selector_04_ids,""))</f>
        <v/>
      </c>
      <c r="S198" s="25"/>
      <c r="T198" s="14"/>
      <c r="AK198" s="19" t="s">
        <v>68</v>
      </c>
      <c r="AL198" s="19" t="s">
        <v>68</v>
      </c>
    </row>
    <row r="199">
      <c r="A199" s="14"/>
      <c r="B199" s="23" t="str">
        <f t="array" ref="B199">IF(C199="","",XLOOKUP(C199,selector_05,selector_05_ids,""))</f>
        <v/>
      </c>
      <c r="C199" s="25"/>
      <c r="D199" s="14"/>
      <c r="E199" s="14"/>
      <c r="F199" s="14"/>
      <c r="G199" s="23" t="str">
        <f t="array" ref="G199">IF(H199="","",XLOOKUP(H199,selector_23,selector_23_ids,""))</f>
        <v/>
      </c>
      <c r="H199" s="25"/>
      <c r="I199" s="32"/>
      <c r="J199" s="32"/>
      <c r="K199" s="23" t="str">
        <f t="array" ref="K199">IF(L199="","",XLOOKUP(L199,selector_23,selector_23_ids,""))</f>
        <v/>
      </c>
      <c r="L199" s="25"/>
      <c r="M199" s="23" t="str">
        <f t="array" ref="M199">IF(N199="","",XLOOKUP(N199,selector_05,selector_05_ids,""))</f>
        <v/>
      </c>
      <c r="N199" s="25"/>
      <c r="O199" s="14"/>
      <c r="P199" s="23" t="str">
        <f t="array" ref="P199">IF(Q199="","",XLOOKUP(Q199,selector_23,selector_23_ids,""))</f>
        <v/>
      </c>
      <c r="Q199" s="25"/>
      <c r="R199" s="23" t="str">
        <f t="array" ref="R199">IF(S199="","",XLOOKUP(S199,selector_04,selector_04_ids,""))</f>
        <v/>
      </c>
      <c r="S199" s="25"/>
      <c r="T199" s="14"/>
      <c r="AK199" s="19" t="s">
        <v>68</v>
      </c>
      <c r="AL199" s="19" t="s">
        <v>68</v>
      </c>
    </row>
    <row r="200">
      <c r="A200" s="14"/>
      <c r="B200" s="23" t="str">
        <f t="array" ref="B200">IF(C200="","",XLOOKUP(C200,selector_05,selector_05_ids,""))</f>
        <v/>
      </c>
      <c r="C200" s="25"/>
      <c r="D200" s="14"/>
      <c r="E200" s="14"/>
      <c r="F200" s="14"/>
      <c r="G200" s="23" t="str">
        <f t="array" ref="G200">IF(H200="","",XLOOKUP(H200,selector_23,selector_23_ids,""))</f>
        <v/>
      </c>
      <c r="H200" s="25"/>
      <c r="I200" s="32"/>
      <c r="J200" s="32"/>
      <c r="K200" s="23" t="str">
        <f t="array" ref="K200">IF(L200="","",XLOOKUP(L200,selector_23,selector_23_ids,""))</f>
        <v/>
      </c>
      <c r="L200" s="25"/>
      <c r="M200" s="23" t="str">
        <f t="array" ref="M200">IF(N200="","",XLOOKUP(N200,selector_05,selector_05_ids,""))</f>
        <v/>
      </c>
      <c r="N200" s="25"/>
      <c r="O200" s="14"/>
      <c r="P200" s="23" t="str">
        <f t="array" ref="P200">IF(Q200="","",XLOOKUP(Q200,selector_23,selector_23_ids,""))</f>
        <v/>
      </c>
      <c r="Q200" s="25"/>
      <c r="R200" s="23" t="str">
        <f t="array" ref="R200">IF(S200="","",XLOOKUP(S200,selector_04,selector_04_ids,""))</f>
        <v/>
      </c>
      <c r="S200" s="25"/>
      <c r="T200" s="14"/>
      <c r="AK200" s="19" t="s">
        <v>68</v>
      </c>
      <c r="AL200" s="19" t="s">
        <v>68</v>
      </c>
    </row>
    <row r="201">
      <c r="A201" s="14"/>
      <c r="B201" s="23" t="str">
        <f t="array" ref="B201">IF(C201="","",XLOOKUP(C201,selector_05,selector_05_ids,""))</f>
        <v/>
      </c>
      <c r="C201" s="25"/>
      <c r="D201" s="14"/>
      <c r="E201" s="14"/>
      <c r="F201" s="14"/>
      <c r="G201" s="23" t="str">
        <f t="array" ref="G201">IF(H201="","",XLOOKUP(H201,selector_23,selector_23_ids,""))</f>
        <v/>
      </c>
      <c r="H201" s="25"/>
      <c r="I201" s="32"/>
      <c r="J201" s="32"/>
      <c r="K201" s="23" t="str">
        <f t="array" ref="K201">IF(L201="","",XLOOKUP(L201,selector_23,selector_23_ids,""))</f>
        <v/>
      </c>
      <c r="L201" s="25"/>
      <c r="M201" s="23" t="str">
        <f t="array" ref="M201">IF(N201="","",XLOOKUP(N201,selector_05,selector_05_ids,""))</f>
        <v/>
      </c>
      <c r="N201" s="25"/>
      <c r="O201" s="14"/>
      <c r="P201" s="23" t="str">
        <f t="array" ref="P201">IF(Q201="","",XLOOKUP(Q201,selector_23,selector_23_ids,""))</f>
        <v/>
      </c>
      <c r="Q201" s="25"/>
      <c r="R201" s="23" t="str">
        <f t="array" ref="R201">IF(S201="","",XLOOKUP(S201,selector_04,selector_04_ids,""))</f>
        <v/>
      </c>
      <c r="S201" s="25"/>
      <c r="T201" s="14"/>
      <c r="AK201" s="19" t="s">
        <v>68</v>
      </c>
      <c r="AL201" s="19" t="s">
        <v>68</v>
      </c>
    </row>
    <row r="202">
      <c r="A202" s="14"/>
      <c r="B202" s="23" t="str">
        <f t="array" ref="B202">IF(C202="","",XLOOKUP(C202,selector_05,selector_05_ids,""))</f>
        <v/>
      </c>
      <c r="C202" s="25"/>
      <c r="D202" s="14"/>
      <c r="E202" s="14"/>
      <c r="F202" s="14"/>
      <c r="G202" s="23" t="str">
        <f t="array" ref="G202">IF(H202="","",XLOOKUP(H202,selector_23,selector_23_ids,""))</f>
        <v/>
      </c>
      <c r="H202" s="25"/>
      <c r="I202" s="32"/>
      <c r="J202" s="32"/>
      <c r="K202" s="23" t="str">
        <f t="array" ref="K202">IF(L202="","",XLOOKUP(L202,selector_23,selector_23_ids,""))</f>
        <v/>
      </c>
      <c r="L202" s="25"/>
      <c r="M202" s="23" t="str">
        <f t="array" ref="M202">IF(N202="","",XLOOKUP(N202,selector_05,selector_05_ids,""))</f>
        <v/>
      </c>
      <c r="N202" s="25"/>
      <c r="O202" s="14"/>
      <c r="P202" s="23" t="str">
        <f t="array" ref="P202">IF(Q202="","",XLOOKUP(Q202,selector_23,selector_23_ids,""))</f>
        <v/>
      </c>
      <c r="Q202" s="25"/>
      <c r="R202" s="23" t="str">
        <f t="array" ref="R202">IF(S202="","",XLOOKUP(S202,selector_04,selector_04_ids,""))</f>
        <v/>
      </c>
      <c r="S202" s="25"/>
      <c r="T202" s="14"/>
      <c r="AK202" s="19" t="s">
        <v>68</v>
      </c>
      <c r="AL202" s="19" t="s">
        <v>68</v>
      </c>
    </row>
    <row r="203">
      <c r="A203" s="14"/>
      <c r="B203" s="23" t="str">
        <f t="array" ref="B203">IF(C203="","",XLOOKUP(C203,selector_05,selector_05_ids,""))</f>
        <v/>
      </c>
      <c r="C203" s="25"/>
      <c r="D203" s="14"/>
      <c r="E203" s="14"/>
      <c r="F203" s="14"/>
      <c r="G203" s="23" t="str">
        <f t="array" ref="G203">IF(H203="","",XLOOKUP(H203,selector_23,selector_23_ids,""))</f>
        <v/>
      </c>
      <c r="H203" s="25"/>
      <c r="I203" s="32"/>
      <c r="J203" s="32"/>
      <c r="K203" s="23" t="str">
        <f t="array" ref="K203">IF(L203="","",XLOOKUP(L203,selector_23,selector_23_ids,""))</f>
        <v/>
      </c>
      <c r="L203" s="25"/>
      <c r="M203" s="23" t="str">
        <f t="array" ref="M203">IF(N203="","",XLOOKUP(N203,selector_05,selector_05_ids,""))</f>
        <v/>
      </c>
      <c r="N203" s="25"/>
      <c r="O203" s="14"/>
      <c r="P203" s="23" t="str">
        <f t="array" ref="P203">IF(Q203="","",XLOOKUP(Q203,selector_23,selector_23_ids,""))</f>
        <v/>
      </c>
      <c r="Q203" s="25"/>
      <c r="R203" s="23" t="str">
        <f t="array" ref="R203">IF(S203="","",XLOOKUP(S203,selector_04,selector_04_ids,""))</f>
        <v/>
      </c>
      <c r="S203" s="25"/>
      <c r="T203" s="14"/>
      <c r="AK203" s="19" t="s">
        <v>68</v>
      </c>
      <c r="AL203" s="19" t="s">
        <v>68</v>
      </c>
    </row>
    <row r="204">
      <c r="A204" s="14"/>
      <c r="B204" s="23" t="str">
        <f t="array" ref="B204">IF(C204="","",XLOOKUP(C204,selector_05,selector_05_ids,""))</f>
        <v/>
      </c>
      <c r="C204" s="25"/>
      <c r="D204" s="14"/>
      <c r="E204" s="14"/>
      <c r="F204" s="14"/>
      <c r="G204" s="23" t="str">
        <f t="array" ref="G204">IF(H204="","",XLOOKUP(H204,selector_23,selector_23_ids,""))</f>
        <v/>
      </c>
      <c r="H204" s="25"/>
      <c r="I204" s="32"/>
      <c r="J204" s="32"/>
      <c r="K204" s="23" t="str">
        <f t="array" ref="K204">IF(L204="","",XLOOKUP(L204,selector_23,selector_23_ids,""))</f>
        <v/>
      </c>
      <c r="L204" s="25"/>
      <c r="M204" s="23" t="str">
        <f t="array" ref="M204">IF(N204="","",XLOOKUP(N204,selector_05,selector_05_ids,""))</f>
        <v/>
      </c>
      <c r="N204" s="25"/>
      <c r="O204" s="14"/>
      <c r="P204" s="23" t="str">
        <f t="array" ref="P204">IF(Q204="","",XLOOKUP(Q204,selector_23,selector_23_ids,""))</f>
        <v/>
      </c>
      <c r="Q204" s="25"/>
      <c r="R204" s="23" t="str">
        <f t="array" ref="R204">IF(S204="","",XLOOKUP(S204,selector_04,selector_04_ids,""))</f>
        <v/>
      </c>
      <c r="S204" s="25"/>
      <c r="T204" s="14"/>
      <c r="AK204" s="19" t="s">
        <v>68</v>
      </c>
      <c r="AL204" s="19" t="s">
        <v>68</v>
      </c>
    </row>
    <row r="205">
      <c r="A205" s="14"/>
      <c r="B205" s="23" t="str">
        <f t="array" ref="B205">IF(C205="","",XLOOKUP(C205,selector_05,selector_05_ids,""))</f>
        <v/>
      </c>
      <c r="C205" s="25"/>
      <c r="D205" s="14"/>
      <c r="E205" s="14"/>
      <c r="F205" s="14"/>
      <c r="G205" s="23" t="str">
        <f t="array" ref="G205">IF(H205="","",XLOOKUP(H205,selector_23,selector_23_ids,""))</f>
        <v/>
      </c>
      <c r="H205" s="25"/>
      <c r="I205" s="32"/>
      <c r="J205" s="32"/>
      <c r="K205" s="23" t="str">
        <f t="array" ref="K205">IF(L205="","",XLOOKUP(L205,selector_23,selector_23_ids,""))</f>
        <v/>
      </c>
      <c r="L205" s="25"/>
      <c r="M205" s="23" t="str">
        <f t="array" ref="M205">IF(N205="","",XLOOKUP(N205,selector_05,selector_05_ids,""))</f>
        <v/>
      </c>
      <c r="N205" s="25"/>
      <c r="O205" s="14"/>
      <c r="P205" s="23" t="str">
        <f t="array" ref="P205">IF(Q205="","",XLOOKUP(Q205,selector_23,selector_23_ids,""))</f>
        <v/>
      </c>
      <c r="Q205" s="25"/>
      <c r="R205" s="23" t="str">
        <f t="array" ref="R205">IF(S205="","",XLOOKUP(S205,selector_04,selector_04_ids,""))</f>
        <v/>
      </c>
      <c r="S205" s="25"/>
      <c r="T205" s="14"/>
      <c r="AK205" s="19" t="s">
        <v>68</v>
      </c>
      <c r="AL205" s="19" t="s">
        <v>68</v>
      </c>
    </row>
    <row r="206">
      <c r="A206" s="14"/>
      <c r="B206" s="23" t="str">
        <f t="array" ref="B206">IF(C206="","",XLOOKUP(C206,selector_05,selector_05_ids,""))</f>
        <v/>
      </c>
      <c r="C206" s="25"/>
      <c r="D206" s="14"/>
      <c r="E206" s="14"/>
      <c r="F206" s="14"/>
      <c r="G206" s="23" t="str">
        <f t="array" ref="G206">IF(H206="","",XLOOKUP(H206,selector_23,selector_23_ids,""))</f>
        <v/>
      </c>
      <c r="H206" s="25"/>
      <c r="I206" s="32"/>
      <c r="J206" s="32"/>
      <c r="K206" s="23" t="str">
        <f t="array" ref="K206">IF(L206="","",XLOOKUP(L206,selector_23,selector_23_ids,""))</f>
        <v/>
      </c>
      <c r="L206" s="25"/>
      <c r="M206" s="23" t="str">
        <f t="array" ref="M206">IF(N206="","",XLOOKUP(N206,selector_05,selector_05_ids,""))</f>
        <v/>
      </c>
      <c r="N206" s="25"/>
      <c r="O206" s="14"/>
      <c r="P206" s="23" t="str">
        <f t="array" ref="P206">IF(Q206="","",XLOOKUP(Q206,selector_23,selector_23_ids,""))</f>
        <v/>
      </c>
      <c r="Q206" s="25"/>
      <c r="R206" s="23" t="str">
        <f t="array" ref="R206">IF(S206="","",XLOOKUP(S206,selector_04,selector_04_ids,""))</f>
        <v/>
      </c>
      <c r="S206" s="25"/>
      <c r="T206" s="14"/>
      <c r="AK206" s="19" t="s">
        <v>68</v>
      </c>
      <c r="AL206" s="19" t="s">
        <v>68</v>
      </c>
    </row>
    <row r="207">
      <c r="A207" s="14"/>
      <c r="B207" s="23" t="str">
        <f t="array" ref="B207">IF(C207="","",XLOOKUP(C207,selector_05,selector_05_ids,""))</f>
        <v/>
      </c>
      <c r="C207" s="25"/>
      <c r="D207" s="14"/>
      <c r="E207" s="14"/>
      <c r="F207" s="14"/>
      <c r="G207" s="23" t="str">
        <f t="array" ref="G207">IF(H207="","",XLOOKUP(H207,selector_23,selector_23_ids,""))</f>
        <v/>
      </c>
      <c r="H207" s="25"/>
      <c r="I207" s="32"/>
      <c r="J207" s="32"/>
      <c r="K207" s="23" t="str">
        <f t="array" ref="K207">IF(L207="","",XLOOKUP(L207,selector_23,selector_23_ids,""))</f>
        <v/>
      </c>
      <c r="L207" s="25"/>
      <c r="M207" s="23" t="str">
        <f t="array" ref="M207">IF(N207="","",XLOOKUP(N207,selector_05,selector_05_ids,""))</f>
        <v/>
      </c>
      <c r="N207" s="25"/>
      <c r="O207" s="14"/>
      <c r="P207" s="23" t="str">
        <f t="array" ref="P207">IF(Q207="","",XLOOKUP(Q207,selector_23,selector_23_ids,""))</f>
        <v/>
      </c>
      <c r="Q207" s="25"/>
      <c r="R207" s="23" t="str">
        <f t="array" ref="R207">IF(S207="","",XLOOKUP(S207,selector_04,selector_04_ids,""))</f>
        <v/>
      </c>
      <c r="S207" s="25"/>
      <c r="T207" s="14"/>
      <c r="AK207" s="19" t="s">
        <v>68</v>
      </c>
      <c r="AL207" s="19" t="s">
        <v>68</v>
      </c>
    </row>
    <row r="208">
      <c r="A208" s="14"/>
      <c r="B208" s="23" t="str">
        <f t="array" ref="B208">IF(C208="","",XLOOKUP(C208,selector_05,selector_05_ids,""))</f>
        <v/>
      </c>
      <c r="C208" s="25"/>
      <c r="D208" s="14"/>
      <c r="E208" s="14"/>
      <c r="F208" s="14"/>
      <c r="G208" s="23" t="str">
        <f t="array" ref="G208">IF(H208="","",XLOOKUP(H208,selector_23,selector_23_ids,""))</f>
        <v/>
      </c>
      <c r="H208" s="25"/>
      <c r="I208" s="32"/>
      <c r="J208" s="32"/>
      <c r="K208" s="23" t="str">
        <f t="array" ref="K208">IF(L208="","",XLOOKUP(L208,selector_23,selector_23_ids,""))</f>
        <v/>
      </c>
      <c r="L208" s="25"/>
      <c r="M208" s="23" t="str">
        <f t="array" ref="M208">IF(N208="","",XLOOKUP(N208,selector_05,selector_05_ids,""))</f>
        <v/>
      </c>
      <c r="N208" s="25"/>
      <c r="O208" s="14"/>
      <c r="P208" s="23" t="str">
        <f t="array" ref="P208">IF(Q208="","",XLOOKUP(Q208,selector_23,selector_23_ids,""))</f>
        <v/>
      </c>
      <c r="Q208" s="25"/>
      <c r="R208" s="23" t="str">
        <f t="array" ref="R208">IF(S208="","",XLOOKUP(S208,selector_04,selector_04_ids,""))</f>
        <v/>
      </c>
      <c r="S208" s="25"/>
      <c r="T208" s="14"/>
      <c r="AK208" s="19" t="s">
        <v>68</v>
      </c>
      <c r="AL208" s="19" t="s">
        <v>68</v>
      </c>
    </row>
    <row r="209">
      <c r="A209" s="14"/>
      <c r="B209" s="23" t="str">
        <f t="array" ref="B209">IF(C209="","",XLOOKUP(C209,selector_05,selector_05_ids,""))</f>
        <v/>
      </c>
      <c r="C209" s="25"/>
      <c r="D209" s="14"/>
      <c r="E209" s="14"/>
      <c r="F209" s="14"/>
      <c r="G209" s="23" t="str">
        <f t="array" ref="G209">IF(H209="","",XLOOKUP(H209,selector_23,selector_23_ids,""))</f>
        <v/>
      </c>
      <c r="H209" s="25"/>
      <c r="I209" s="32"/>
      <c r="J209" s="32"/>
      <c r="K209" s="23" t="str">
        <f t="array" ref="K209">IF(L209="","",XLOOKUP(L209,selector_23,selector_23_ids,""))</f>
        <v/>
      </c>
      <c r="L209" s="25"/>
      <c r="M209" s="23" t="str">
        <f t="array" ref="M209">IF(N209="","",XLOOKUP(N209,selector_05,selector_05_ids,""))</f>
        <v/>
      </c>
      <c r="N209" s="25"/>
      <c r="O209" s="14"/>
      <c r="P209" s="23" t="str">
        <f t="array" ref="P209">IF(Q209="","",XLOOKUP(Q209,selector_23,selector_23_ids,""))</f>
        <v/>
      </c>
      <c r="Q209" s="25"/>
      <c r="R209" s="23" t="str">
        <f t="array" ref="R209">IF(S209="","",XLOOKUP(S209,selector_04,selector_04_ids,""))</f>
        <v/>
      </c>
      <c r="S209" s="25"/>
      <c r="T209" s="14"/>
      <c r="AK209" s="19" t="s">
        <v>68</v>
      </c>
      <c r="AL209" s="19" t="s">
        <v>68</v>
      </c>
    </row>
    <row r="210">
      <c r="A210" s="14"/>
      <c r="B210" s="23" t="str">
        <f t="array" ref="B210">IF(C210="","",XLOOKUP(C210,selector_05,selector_05_ids,""))</f>
        <v/>
      </c>
      <c r="C210" s="25"/>
      <c r="D210" s="14"/>
      <c r="E210" s="14"/>
      <c r="F210" s="14"/>
      <c r="G210" s="23" t="str">
        <f t="array" ref="G210">IF(H210="","",XLOOKUP(H210,selector_23,selector_23_ids,""))</f>
        <v/>
      </c>
      <c r="H210" s="25"/>
      <c r="I210" s="32"/>
      <c r="J210" s="32"/>
      <c r="K210" s="23" t="str">
        <f t="array" ref="K210">IF(L210="","",XLOOKUP(L210,selector_23,selector_23_ids,""))</f>
        <v/>
      </c>
      <c r="L210" s="25"/>
      <c r="M210" s="23" t="str">
        <f t="array" ref="M210">IF(N210="","",XLOOKUP(N210,selector_05,selector_05_ids,""))</f>
        <v/>
      </c>
      <c r="N210" s="25"/>
      <c r="O210" s="14"/>
      <c r="P210" s="23" t="str">
        <f t="array" ref="P210">IF(Q210="","",XLOOKUP(Q210,selector_23,selector_23_ids,""))</f>
        <v/>
      </c>
      <c r="Q210" s="25"/>
      <c r="R210" s="23" t="str">
        <f t="array" ref="R210">IF(S210="","",XLOOKUP(S210,selector_04,selector_04_ids,""))</f>
        <v/>
      </c>
      <c r="S210" s="25"/>
      <c r="T210" s="14"/>
      <c r="AK210" s="19" t="s">
        <v>68</v>
      </c>
      <c r="AL210" s="19" t="s">
        <v>68</v>
      </c>
    </row>
    <row r="211">
      <c r="A211" s="14"/>
      <c r="B211" s="23" t="str">
        <f t="array" ref="B211">IF(C211="","",XLOOKUP(C211,selector_05,selector_05_ids,""))</f>
        <v/>
      </c>
      <c r="C211" s="25"/>
      <c r="D211" s="14"/>
      <c r="E211" s="14"/>
      <c r="F211" s="14"/>
      <c r="G211" s="23" t="str">
        <f t="array" ref="G211">IF(H211="","",XLOOKUP(H211,selector_23,selector_23_ids,""))</f>
        <v/>
      </c>
      <c r="H211" s="25"/>
      <c r="I211" s="32"/>
      <c r="J211" s="32"/>
      <c r="K211" s="23" t="str">
        <f t="array" ref="K211">IF(L211="","",XLOOKUP(L211,selector_23,selector_23_ids,""))</f>
        <v/>
      </c>
      <c r="L211" s="25"/>
      <c r="M211" s="23" t="str">
        <f t="array" ref="M211">IF(N211="","",XLOOKUP(N211,selector_05,selector_05_ids,""))</f>
        <v/>
      </c>
      <c r="N211" s="25"/>
      <c r="O211" s="14"/>
      <c r="P211" s="23" t="str">
        <f t="array" ref="P211">IF(Q211="","",XLOOKUP(Q211,selector_23,selector_23_ids,""))</f>
        <v/>
      </c>
      <c r="Q211" s="25"/>
      <c r="R211" s="23" t="str">
        <f t="array" ref="R211">IF(S211="","",XLOOKUP(S211,selector_04,selector_04_ids,""))</f>
        <v/>
      </c>
      <c r="S211" s="25"/>
      <c r="T211" s="14"/>
      <c r="AK211" s="19" t="s">
        <v>68</v>
      </c>
      <c r="AL211" s="19" t="s">
        <v>68</v>
      </c>
    </row>
    <row r="212">
      <c r="A212" s="14"/>
      <c r="B212" s="23" t="str">
        <f t="array" ref="B212">IF(C212="","",XLOOKUP(C212,selector_05,selector_05_ids,""))</f>
        <v/>
      </c>
      <c r="C212" s="25"/>
      <c r="D212" s="14"/>
      <c r="E212" s="14"/>
      <c r="F212" s="14"/>
      <c r="G212" s="23" t="str">
        <f t="array" ref="G212">IF(H212="","",XLOOKUP(H212,selector_23,selector_23_ids,""))</f>
        <v/>
      </c>
      <c r="H212" s="25"/>
      <c r="I212" s="32"/>
      <c r="J212" s="32"/>
      <c r="K212" s="23" t="str">
        <f t="array" ref="K212">IF(L212="","",XLOOKUP(L212,selector_23,selector_23_ids,""))</f>
        <v/>
      </c>
      <c r="L212" s="25"/>
      <c r="M212" s="23" t="str">
        <f t="array" ref="M212">IF(N212="","",XLOOKUP(N212,selector_05,selector_05_ids,""))</f>
        <v/>
      </c>
      <c r="N212" s="25"/>
      <c r="O212" s="14"/>
      <c r="P212" s="23" t="str">
        <f t="array" ref="P212">IF(Q212="","",XLOOKUP(Q212,selector_23,selector_23_ids,""))</f>
        <v/>
      </c>
      <c r="Q212" s="25"/>
      <c r="R212" s="23" t="str">
        <f t="array" ref="R212">IF(S212="","",XLOOKUP(S212,selector_04,selector_04_ids,""))</f>
        <v/>
      </c>
      <c r="S212" s="25"/>
      <c r="T212" s="14"/>
      <c r="AK212" s="19" t="s">
        <v>68</v>
      </c>
      <c r="AL212" s="19" t="s">
        <v>68</v>
      </c>
    </row>
    <row r="213">
      <c r="A213" s="14"/>
      <c r="B213" s="23" t="str">
        <f t="array" ref="B213">IF(C213="","",XLOOKUP(C213,selector_05,selector_05_ids,""))</f>
        <v/>
      </c>
      <c r="C213" s="25"/>
      <c r="D213" s="14"/>
      <c r="E213" s="14"/>
      <c r="F213" s="14"/>
      <c r="G213" s="23" t="str">
        <f t="array" ref="G213">IF(H213="","",XLOOKUP(H213,selector_23,selector_23_ids,""))</f>
        <v/>
      </c>
      <c r="H213" s="25"/>
      <c r="I213" s="32"/>
      <c r="J213" s="32"/>
      <c r="K213" s="23" t="str">
        <f t="array" ref="K213">IF(L213="","",XLOOKUP(L213,selector_23,selector_23_ids,""))</f>
        <v/>
      </c>
      <c r="L213" s="25"/>
      <c r="M213" s="23" t="str">
        <f t="array" ref="M213">IF(N213="","",XLOOKUP(N213,selector_05,selector_05_ids,""))</f>
        <v/>
      </c>
      <c r="N213" s="25"/>
      <c r="O213" s="14"/>
      <c r="P213" s="23" t="str">
        <f t="array" ref="P213">IF(Q213="","",XLOOKUP(Q213,selector_23,selector_23_ids,""))</f>
        <v/>
      </c>
      <c r="Q213" s="25"/>
      <c r="R213" s="23" t="str">
        <f t="array" ref="R213">IF(S213="","",XLOOKUP(S213,selector_04,selector_04_ids,""))</f>
        <v/>
      </c>
      <c r="S213" s="25"/>
      <c r="T213" s="14"/>
      <c r="AK213" s="19" t="s">
        <v>68</v>
      </c>
      <c r="AL213" s="19" t="s">
        <v>68</v>
      </c>
    </row>
    <row r="214">
      <c r="A214" s="14"/>
      <c r="B214" s="23" t="str">
        <f t="array" ref="B214">IF(C214="","",XLOOKUP(C214,selector_05,selector_05_ids,""))</f>
        <v/>
      </c>
      <c r="C214" s="25"/>
      <c r="D214" s="14"/>
      <c r="E214" s="14"/>
      <c r="F214" s="14"/>
      <c r="G214" s="23" t="str">
        <f t="array" ref="G214">IF(H214="","",XLOOKUP(H214,selector_23,selector_23_ids,""))</f>
        <v/>
      </c>
      <c r="H214" s="25"/>
      <c r="I214" s="32"/>
      <c r="J214" s="32"/>
      <c r="K214" s="23" t="str">
        <f t="array" ref="K214">IF(L214="","",XLOOKUP(L214,selector_23,selector_23_ids,""))</f>
        <v/>
      </c>
      <c r="L214" s="25"/>
      <c r="M214" s="23" t="str">
        <f t="array" ref="M214">IF(N214="","",XLOOKUP(N214,selector_05,selector_05_ids,""))</f>
        <v/>
      </c>
      <c r="N214" s="25"/>
      <c r="O214" s="14"/>
      <c r="P214" s="23" t="str">
        <f t="array" ref="P214">IF(Q214="","",XLOOKUP(Q214,selector_23,selector_23_ids,""))</f>
        <v/>
      </c>
      <c r="Q214" s="25"/>
      <c r="R214" s="23" t="str">
        <f t="array" ref="R214">IF(S214="","",XLOOKUP(S214,selector_04,selector_04_ids,""))</f>
        <v/>
      </c>
      <c r="S214" s="25"/>
      <c r="T214" s="14"/>
      <c r="AK214" s="19" t="s">
        <v>68</v>
      </c>
      <c r="AL214" s="19" t="s">
        <v>68</v>
      </c>
    </row>
    <row r="215">
      <c r="A215" s="14"/>
      <c r="B215" s="23" t="str">
        <f t="array" ref="B215">IF(C215="","",XLOOKUP(C215,selector_05,selector_05_ids,""))</f>
        <v/>
      </c>
      <c r="C215" s="25"/>
      <c r="D215" s="14"/>
      <c r="E215" s="14"/>
      <c r="F215" s="14"/>
      <c r="G215" s="23" t="str">
        <f t="array" ref="G215">IF(H215="","",XLOOKUP(H215,selector_23,selector_23_ids,""))</f>
        <v/>
      </c>
      <c r="H215" s="25"/>
      <c r="I215" s="32"/>
      <c r="J215" s="32"/>
      <c r="K215" s="23" t="str">
        <f t="array" ref="K215">IF(L215="","",XLOOKUP(L215,selector_23,selector_23_ids,""))</f>
        <v/>
      </c>
      <c r="L215" s="25"/>
      <c r="M215" s="23" t="str">
        <f t="array" ref="M215">IF(N215="","",XLOOKUP(N215,selector_05,selector_05_ids,""))</f>
        <v/>
      </c>
      <c r="N215" s="25"/>
      <c r="O215" s="14"/>
      <c r="P215" s="23" t="str">
        <f t="array" ref="P215">IF(Q215="","",XLOOKUP(Q215,selector_23,selector_23_ids,""))</f>
        <v/>
      </c>
      <c r="Q215" s="25"/>
      <c r="R215" s="23" t="str">
        <f t="array" ref="R215">IF(S215="","",XLOOKUP(S215,selector_04,selector_04_ids,""))</f>
        <v/>
      </c>
      <c r="S215" s="25"/>
      <c r="T215" s="14"/>
      <c r="AK215" s="19" t="s">
        <v>68</v>
      </c>
      <c r="AL215" s="19" t="s">
        <v>68</v>
      </c>
    </row>
    <row r="216">
      <c r="A216" s="14"/>
      <c r="B216" s="23" t="str">
        <f t="array" ref="B216">IF(C216="","",XLOOKUP(C216,selector_05,selector_05_ids,""))</f>
        <v/>
      </c>
      <c r="C216" s="25"/>
      <c r="D216" s="14"/>
      <c r="E216" s="14"/>
      <c r="F216" s="14"/>
      <c r="G216" s="23" t="str">
        <f t="array" ref="G216">IF(H216="","",XLOOKUP(H216,selector_23,selector_23_ids,""))</f>
        <v/>
      </c>
      <c r="H216" s="25"/>
      <c r="I216" s="32"/>
      <c r="J216" s="32"/>
      <c r="K216" s="23" t="str">
        <f t="array" ref="K216">IF(L216="","",XLOOKUP(L216,selector_23,selector_23_ids,""))</f>
        <v/>
      </c>
      <c r="L216" s="25"/>
      <c r="M216" s="23" t="str">
        <f t="array" ref="M216">IF(N216="","",XLOOKUP(N216,selector_05,selector_05_ids,""))</f>
        <v/>
      </c>
      <c r="N216" s="25"/>
      <c r="O216" s="14"/>
      <c r="P216" s="23" t="str">
        <f t="array" ref="P216">IF(Q216="","",XLOOKUP(Q216,selector_23,selector_23_ids,""))</f>
        <v/>
      </c>
      <c r="Q216" s="25"/>
      <c r="R216" s="23" t="str">
        <f t="array" ref="R216">IF(S216="","",XLOOKUP(S216,selector_04,selector_04_ids,""))</f>
        <v/>
      </c>
      <c r="S216" s="25"/>
      <c r="T216" s="14"/>
      <c r="AK216" s="19" t="s">
        <v>68</v>
      </c>
      <c r="AL216" s="19" t="s">
        <v>68</v>
      </c>
    </row>
    <row r="217">
      <c r="A217" s="14"/>
      <c r="B217" s="23" t="str">
        <f t="array" ref="B217">IF(C217="","",XLOOKUP(C217,selector_05,selector_05_ids,""))</f>
        <v/>
      </c>
      <c r="C217" s="25"/>
      <c r="D217" s="14"/>
      <c r="E217" s="14"/>
      <c r="F217" s="14"/>
      <c r="G217" s="23" t="str">
        <f t="array" ref="G217">IF(H217="","",XLOOKUP(H217,selector_23,selector_23_ids,""))</f>
        <v/>
      </c>
      <c r="H217" s="25"/>
      <c r="I217" s="32"/>
      <c r="J217" s="32"/>
      <c r="K217" s="23" t="str">
        <f t="array" ref="K217">IF(L217="","",XLOOKUP(L217,selector_23,selector_23_ids,""))</f>
        <v/>
      </c>
      <c r="L217" s="25"/>
      <c r="M217" s="23" t="str">
        <f t="array" ref="M217">IF(N217="","",XLOOKUP(N217,selector_05,selector_05_ids,""))</f>
        <v/>
      </c>
      <c r="N217" s="25"/>
      <c r="O217" s="14"/>
      <c r="P217" s="23" t="str">
        <f t="array" ref="P217">IF(Q217="","",XLOOKUP(Q217,selector_23,selector_23_ids,""))</f>
        <v/>
      </c>
      <c r="Q217" s="25"/>
      <c r="R217" s="23" t="str">
        <f t="array" ref="R217">IF(S217="","",XLOOKUP(S217,selector_04,selector_04_ids,""))</f>
        <v/>
      </c>
      <c r="S217" s="25"/>
      <c r="T217" s="14"/>
      <c r="AK217" s="19" t="s">
        <v>68</v>
      </c>
      <c r="AL217" s="19" t="s">
        <v>68</v>
      </c>
    </row>
    <row r="218">
      <c r="A218" s="14"/>
      <c r="B218" s="23" t="str">
        <f t="array" ref="B218">IF(C218="","",XLOOKUP(C218,selector_05,selector_05_ids,""))</f>
        <v/>
      </c>
      <c r="C218" s="25"/>
      <c r="D218" s="14"/>
      <c r="E218" s="14"/>
      <c r="F218" s="14"/>
      <c r="G218" s="23" t="str">
        <f t="array" ref="G218">IF(H218="","",XLOOKUP(H218,selector_23,selector_23_ids,""))</f>
        <v/>
      </c>
      <c r="H218" s="25"/>
      <c r="I218" s="32"/>
      <c r="J218" s="32"/>
      <c r="K218" s="23" t="str">
        <f t="array" ref="K218">IF(L218="","",XLOOKUP(L218,selector_23,selector_23_ids,""))</f>
        <v/>
      </c>
      <c r="L218" s="25"/>
      <c r="M218" s="23" t="str">
        <f t="array" ref="M218">IF(N218="","",XLOOKUP(N218,selector_05,selector_05_ids,""))</f>
        <v/>
      </c>
      <c r="N218" s="25"/>
      <c r="O218" s="14"/>
      <c r="P218" s="23" t="str">
        <f t="array" ref="P218">IF(Q218="","",XLOOKUP(Q218,selector_23,selector_23_ids,""))</f>
        <v/>
      </c>
      <c r="Q218" s="25"/>
      <c r="R218" s="23" t="str">
        <f t="array" ref="R218">IF(S218="","",XLOOKUP(S218,selector_04,selector_04_ids,""))</f>
        <v/>
      </c>
      <c r="S218" s="25"/>
      <c r="T218" s="14"/>
      <c r="AK218" s="19" t="s">
        <v>68</v>
      </c>
      <c r="AL218" s="19" t="s">
        <v>68</v>
      </c>
    </row>
    <row r="219">
      <c r="A219" s="14"/>
      <c r="B219" s="23" t="str">
        <f t="array" ref="B219">IF(C219="","",XLOOKUP(C219,selector_05,selector_05_ids,""))</f>
        <v/>
      </c>
      <c r="C219" s="25"/>
      <c r="D219" s="14"/>
      <c r="E219" s="14"/>
      <c r="F219" s="14"/>
      <c r="G219" s="23" t="str">
        <f t="array" ref="G219">IF(H219="","",XLOOKUP(H219,selector_23,selector_23_ids,""))</f>
        <v/>
      </c>
      <c r="H219" s="25"/>
      <c r="I219" s="32"/>
      <c r="J219" s="32"/>
      <c r="K219" s="23" t="str">
        <f t="array" ref="K219">IF(L219="","",XLOOKUP(L219,selector_23,selector_23_ids,""))</f>
        <v/>
      </c>
      <c r="L219" s="25"/>
      <c r="M219" s="23" t="str">
        <f t="array" ref="M219">IF(N219="","",XLOOKUP(N219,selector_05,selector_05_ids,""))</f>
        <v/>
      </c>
      <c r="N219" s="25"/>
      <c r="O219" s="14"/>
      <c r="P219" s="23" t="str">
        <f t="array" ref="P219">IF(Q219="","",XLOOKUP(Q219,selector_23,selector_23_ids,""))</f>
        <v/>
      </c>
      <c r="Q219" s="25"/>
      <c r="R219" s="23" t="str">
        <f t="array" ref="R219">IF(S219="","",XLOOKUP(S219,selector_04,selector_04_ids,""))</f>
        <v/>
      </c>
      <c r="S219" s="25"/>
      <c r="T219" s="14"/>
      <c r="AK219" s="19" t="s">
        <v>68</v>
      </c>
      <c r="AL219" s="19" t="s">
        <v>68</v>
      </c>
    </row>
    <row r="220">
      <c r="A220" s="14"/>
      <c r="B220" s="23" t="str">
        <f t="array" ref="B220">IF(C220="","",XLOOKUP(C220,selector_05,selector_05_ids,""))</f>
        <v/>
      </c>
      <c r="C220" s="25"/>
      <c r="D220" s="14"/>
      <c r="E220" s="14"/>
      <c r="F220" s="14"/>
      <c r="G220" s="23" t="str">
        <f t="array" ref="G220">IF(H220="","",XLOOKUP(H220,selector_23,selector_23_ids,""))</f>
        <v/>
      </c>
      <c r="H220" s="25"/>
      <c r="I220" s="32"/>
      <c r="J220" s="32"/>
      <c r="K220" s="23" t="str">
        <f t="array" ref="K220">IF(L220="","",XLOOKUP(L220,selector_23,selector_23_ids,""))</f>
        <v/>
      </c>
      <c r="L220" s="25"/>
      <c r="M220" s="23" t="str">
        <f t="array" ref="M220">IF(N220="","",XLOOKUP(N220,selector_05,selector_05_ids,""))</f>
        <v/>
      </c>
      <c r="N220" s="25"/>
      <c r="O220" s="14"/>
      <c r="P220" s="23" t="str">
        <f t="array" ref="P220">IF(Q220="","",XLOOKUP(Q220,selector_23,selector_23_ids,""))</f>
        <v/>
      </c>
      <c r="Q220" s="25"/>
      <c r="R220" s="23" t="str">
        <f t="array" ref="R220">IF(S220="","",XLOOKUP(S220,selector_04,selector_04_ids,""))</f>
        <v/>
      </c>
      <c r="S220" s="25"/>
      <c r="T220" s="14"/>
      <c r="AK220" s="19" t="s">
        <v>68</v>
      </c>
      <c r="AL220" s="19" t="s">
        <v>68</v>
      </c>
    </row>
    <row r="221">
      <c r="A221" s="14"/>
      <c r="B221" s="23" t="str">
        <f t="array" ref="B221">IF(C221="","",XLOOKUP(C221,selector_05,selector_05_ids,""))</f>
        <v/>
      </c>
      <c r="C221" s="25"/>
      <c r="D221" s="14"/>
      <c r="E221" s="14"/>
      <c r="F221" s="14"/>
      <c r="G221" s="23" t="str">
        <f t="array" ref="G221">IF(H221="","",XLOOKUP(H221,selector_23,selector_23_ids,""))</f>
        <v/>
      </c>
      <c r="H221" s="25"/>
      <c r="I221" s="32"/>
      <c r="J221" s="32"/>
      <c r="K221" s="23" t="str">
        <f t="array" ref="K221">IF(L221="","",XLOOKUP(L221,selector_23,selector_23_ids,""))</f>
        <v/>
      </c>
      <c r="L221" s="25"/>
      <c r="M221" s="23" t="str">
        <f t="array" ref="M221">IF(N221="","",XLOOKUP(N221,selector_05,selector_05_ids,""))</f>
        <v/>
      </c>
      <c r="N221" s="25"/>
      <c r="O221" s="14"/>
      <c r="P221" s="23" t="str">
        <f t="array" ref="P221">IF(Q221="","",XLOOKUP(Q221,selector_23,selector_23_ids,""))</f>
        <v/>
      </c>
      <c r="Q221" s="25"/>
      <c r="R221" s="23" t="str">
        <f t="array" ref="R221">IF(S221="","",XLOOKUP(S221,selector_04,selector_04_ids,""))</f>
        <v/>
      </c>
      <c r="S221" s="25"/>
      <c r="T221" s="14"/>
      <c r="AK221" s="19" t="s">
        <v>68</v>
      </c>
      <c r="AL221" s="19" t="s">
        <v>68</v>
      </c>
    </row>
    <row r="222">
      <c r="A222" s="14"/>
      <c r="B222" s="23" t="str">
        <f t="array" ref="B222">IF(C222="","",XLOOKUP(C222,selector_05,selector_05_ids,""))</f>
        <v/>
      </c>
      <c r="C222" s="25"/>
      <c r="D222" s="14"/>
      <c r="E222" s="14"/>
      <c r="F222" s="14"/>
      <c r="G222" s="23" t="str">
        <f t="array" ref="G222">IF(H222="","",XLOOKUP(H222,selector_23,selector_23_ids,""))</f>
        <v/>
      </c>
      <c r="H222" s="25"/>
      <c r="I222" s="32"/>
      <c r="J222" s="32"/>
      <c r="K222" s="23" t="str">
        <f t="array" ref="K222">IF(L222="","",XLOOKUP(L222,selector_23,selector_23_ids,""))</f>
        <v/>
      </c>
      <c r="L222" s="25"/>
      <c r="M222" s="23" t="str">
        <f t="array" ref="M222">IF(N222="","",XLOOKUP(N222,selector_05,selector_05_ids,""))</f>
        <v/>
      </c>
      <c r="N222" s="25"/>
      <c r="O222" s="14"/>
      <c r="P222" s="23" t="str">
        <f t="array" ref="P222">IF(Q222="","",XLOOKUP(Q222,selector_23,selector_23_ids,""))</f>
        <v/>
      </c>
      <c r="Q222" s="25"/>
      <c r="R222" s="23" t="str">
        <f t="array" ref="R222">IF(S222="","",XLOOKUP(S222,selector_04,selector_04_ids,""))</f>
        <v/>
      </c>
      <c r="S222" s="25"/>
      <c r="T222" s="14"/>
      <c r="AK222" s="19" t="s">
        <v>68</v>
      </c>
      <c r="AL222" s="19" t="s">
        <v>68</v>
      </c>
    </row>
    <row r="223">
      <c r="A223" s="14"/>
      <c r="B223" s="23" t="str">
        <f t="array" ref="B223">IF(C223="","",XLOOKUP(C223,selector_05,selector_05_ids,""))</f>
        <v/>
      </c>
      <c r="C223" s="25"/>
      <c r="D223" s="14"/>
      <c r="E223" s="14"/>
      <c r="F223" s="14"/>
      <c r="G223" s="23" t="str">
        <f t="array" ref="G223">IF(H223="","",XLOOKUP(H223,selector_23,selector_23_ids,""))</f>
        <v/>
      </c>
      <c r="H223" s="25"/>
      <c r="I223" s="32"/>
      <c r="J223" s="32"/>
      <c r="K223" s="23" t="str">
        <f t="array" ref="K223">IF(L223="","",XLOOKUP(L223,selector_23,selector_23_ids,""))</f>
        <v/>
      </c>
      <c r="L223" s="25"/>
      <c r="M223" s="23" t="str">
        <f t="array" ref="M223">IF(N223="","",XLOOKUP(N223,selector_05,selector_05_ids,""))</f>
        <v/>
      </c>
      <c r="N223" s="25"/>
      <c r="O223" s="14"/>
      <c r="P223" s="23" t="str">
        <f t="array" ref="P223">IF(Q223="","",XLOOKUP(Q223,selector_23,selector_23_ids,""))</f>
        <v/>
      </c>
      <c r="Q223" s="25"/>
      <c r="R223" s="23" t="str">
        <f t="array" ref="R223">IF(S223="","",XLOOKUP(S223,selector_04,selector_04_ids,""))</f>
        <v/>
      </c>
      <c r="S223" s="25"/>
      <c r="T223" s="14"/>
      <c r="AK223" s="19" t="s">
        <v>68</v>
      </c>
      <c r="AL223" s="19" t="s">
        <v>68</v>
      </c>
    </row>
    <row r="224">
      <c r="A224" s="14"/>
      <c r="B224" s="23" t="str">
        <f t="array" ref="B224">IF(C224="","",XLOOKUP(C224,selector_05,selector_05_ids,""))</f>
        <v/>
      </c>
      <c r="C224" s="25"/>
      <c r="D224" s="14"/>
      <c r="E224" s="14"/>
      <c r="F224" s="14"/>
      <c r="G224" s="23" t="str">
        <f t="array" ref="G224">IF(H224="","",XLOOKUP(H224,selector_23,selector_23_ids,""))</f>
        <v/>
      </c>
      <c r="H224" s="25"/>
      <c r="I224" s="32"/>
      <c r="J224" s="32"/>
      <c r="K224" s="23" t="str">
        <f t="array" ref="K224">IF(L224="","",XLOOKUP(L224,selector_23,selector_23_ids,""))</f>
        <v/>
      </c>
      <c r="L224" s="25"/>
      <c r="M224" s="23" t="str">
        <f t="array" ref="M224">IF(N224="","",XLOOKUP(N224,selector_05,selector_05_ids,""))</f>
        <v/>
      </c>
      <c r="N224" s="25"/>
      <c r="O224" s="14"/>
      <c r="P224" s="23" t="str">
        <f t="array" ref="P224">IF(Q224="","",XLOOKUP(Q224,selector_23,selector_23_ids,""))</f>
        <v/>
      </c>
      <c r="Q224" s="25"/>
      <c r="R224" s="23" t="str">
        <f t="array" ref="R224">IF(S224="","",XLOOKUP(S224,selector_04,selector_04_ids,""))</f>
        <v/>
      </c>
      <c r="S224" s="25"/>
      <c r="T224" s="14"/>
      <c r="AK224" s="19" t="s">
        <v>68</v>
      </c>
      <c r="AL224" s="19" t="s">
        <v>68</v>
      </c>
    </row>
    <row r="225">
      <c r="A225" s="14"/>
      <c r="B225" s="23" t="str">
        <f t="array" ref="B225">IF(C225="","",XLOOKUP(C225,selector_05,selector_05_ids,""))</f>
        <v/>
      </c>
      <c r="C225" s="25"/>
      <c r="D225" s="14"/>
      <c r="E225" s="14"/>
      <c r="F225" s="14"/>
      <c r="G225" s="23" t="str">
        <f t="array" ref="G225">IF(H225="","",XLOOKUP(H225,selector_23,selector_23_ids,""))</f>
        <v/>
      </c>
      <c r="H225" s="25"/>
      <c r="I225" s="32"/>
      <c r="J225" s="32"/>
      <c r="K225" s="23" t="str">
        <f t="array" ref="K225">IF(L225="","",XLOOKUP(L225,selector_23,selector_23_ids,""))</f>
        <v/>
      </c>
      <c r="L225" s="25"/>
      <c r="M225" s="23" t="str">
        <f t="array" ref="M225">IF(N225="","",XLOOKUP(N225,selector_05,selector_05_ids,""))</f>
        <v/>
      </c>
      <c r="N225" s="25"/>
      <c r="O225" s="14"/>
      <c r="P225" s="23" t="str">
        <f t="array" ref="P225">IF(Q225="","",XLOOKUP(Q225,selector_23,selector_23_ids,""))</f>
        <v/>
      </c>
      <c r="Q225" s="25"/>
      <c r="R225" s="23" t="str">
        <f t="array" ref="R225">IF(S225="","",XLOOKUP(S225,selector_04,selector_04_ids,""))</f>
        <v/>
      </c>
      <c r="S225" s="25"/>
      <c r="T225" s="14"/>
      <c r="AK225" s="19" t="s">
        <v>68</v>
      </c>
      <c r="AL225" s="19" t="s">
        <v>68</v>
      </c>
    </row>
    <row r="226">
      <c r="A226" s="14"/>
      <c r="B226" s="23" t="str">
        <f t="array" ref="B226">IF(C226="","",XLOOKUP(C226,selector_05,selector_05_ids,""))</f>
        <v/>
      </c>
      <c r="C226" s="25"/>
      <c r="D226" s="14"/>
      <c r="E226" s="14"/>
      <c r="F226" s="14"/>
      <c r="G226" s="23" t="str">
        <f t="array" ref="G226">IF(H226="","",XLOOKUP(H226,selector_23,selector_23_ids,""))</f>
        <v/>
      </c>
      <c r="H226" s="25"/>
      <c r="I226" s="32"/>
      <c r="J226" s="32"/>
      <c r="K226" s="23" t="str">
        <f t="array" ref="K226">IF(L226="","",XLOOKUP(L226,selector_23,selector_23_ids,""))</f>
        <v/>
      </c>
      <c r="L226" s="25"/>
      <c r="M226" s="23" t="str">
        <f t="array" ref="M226">IF(N226="","",XLOOKUP(N226,selector_05,selector_05_ids,""))</f>
        <v/>
      </c>
      <c r="N226" s="25"/>
      <c r="O226" s="14"/>
      <c r="P226" s="23" t="str">
        <f t="array" ref="P226">IF(Q226="","",XLOOKUP(Q226,selector_23,selector_23_ids,""))</f>
        <v/>
      </c>
      <c r="Q226" s="25"/>
      <c r="R226" s="23" t="str">
        <f t="array" ref="R226">IF(S226="","",XLOOKUP(S226,selector_04,selector_04_ids,""))</f>
        <v/>
      </c>
      <c r="S226" s="25"/>
      <c r="T226" s="14"/>
      <c r="AK226" s="19" t="s">
        <v>68</v>
      </c>
      <c r="AL226" s="19" t="s">
        <v>68</v>
      </c>
    </row>
    <row r="227">
      <c r="A227" s="14"/>
      <c r="B227" s="23" t="str">
        <f t="array" ref="B227">IF(C227="","",XLOOKUP(C227,selector_05,selector_05_ids,""))</f>
        <v/>
      </c>
      <c r="C227" s="25"/>
      <c r="D227" s="14"/>
      <c r="E227" s="14"/>
      <c r="F227" s="14"/>
      <c r="G227" s="23" t="str">
        <f t="array" ref="G227">IF(H227="","",XLOOKUP(H227,selector_23,selector_23_ids,""))</f>
        <v/>
      </c>
      <c r="H227" s="25"/>
      <c r="I227" s="32"/>
      <c r="J227" s="32"/>
      <c r="K227" s="23" t="str">
        <f t="array" ref="K227">IF(L227="","",XLOOKUP(L227,selector_23,selector_23_ids,""))</f>
        <v/>
      </c>
      <c r="L227" s="25"/>
      <c r="M227" s="23" t="str">
        <f t="array" ref="M227">IF(N227="","",XLOOKUP(N227,selector_05,selector_05_ids,""))</f>
        <v/>
      </c>
      <c r="N227" s="25"/>
      <c r="O227" s="14"/>
      <c r="P227" s="23" t="str">
        <f t="array" ref="P227">IF(Q227="","",XLOOKUP(Q227,selector_23,selector_23_ids,""))</f>
        <v/>
      </c>
      <c r="Q227" s="25"/>
      <c r="R227" s="23" t="str">
        <f t="array" ref="R227">IF(S227="","",XLOOKUP(S227,selector_04,selector_04_ids,""))</f>
        <v/>
      </c>
      <c r="S227" s="25"/>
      <c r="T227" s="14"/>
      <c r="AK227" s="19" t="s">
        <v>68</v>
      </c>
      <c r="AL227" s="19" t="s">
        <v>68</v>
      </c>
    </row>
    <row r="228">
      <c r="A228" s="14"/>
      <c r="B228" s="23" t="str">
        <f t="array" ref="B228">IF(C228="","",XLOOKUP(C228,selector_05,selector_05_ids,""))</f>
        <v/>
      </c>
      <c r="C228" s="25"/>
      <c r="D228" s="14"/>
      <c r="E228" s="14"/>
      <c r="F228" s="14"/>
      <c r="G228" s="23" t="str">
        <f t="array" ref="G228">IF(H228="","",XLOOKUP(H228,selector_23,selector_23_ids,""))</f>
        <v/>
      </c>
      <c r="H228" s="25"/>
      <c r="I228" s="32"/>
      <c r="J228" s="32"/>
      <c r="K228" s="23" t="str">
        <f t="array" ref="K228">IF(L228="","",XLOOKUP(L228,selector_23,selector_23_ids,""))</f>
        <v/>
      </c>
      <c r="L228" s="25"/>
      <c r="M228" s="23" t="str">
        <f t="array" ref="M228">IF(N228="","",XLOOKUP(N228,selector_05,selector_05_ids,""))</f>
        <v/>
      </c>
      <c r="N228" s="25"/>
      <c r="O228" s="14"/>
      <c r="P228" s="23" t="str">
        <f t="array" ref="P228">IF(Q228="","",XLOOKUP(Q228,selector_23,selector_23_ids,""))</f>
        <v/>
      </c>
      <c r="Q228" s="25"/>
      <c r="R228" s="23" t="str">
        <f t="array" ref="R228">IF(S228="","",XLOOKUP(S228,selector_04,selector_04_ids,""))</f>
        <v/>
      </c>
      <c r="S228" s="25"/>
      <c r="T228" s="14"/>
      <c r="AK228" s="19" t="s">
        <v>68</v>
      </c>
      <c r="AL228" s="19" t="s">
        <v>68</v>
      </c>
    </row>
    <row r="229">
      <c r="A229" s="14"/>
      <c r="B229" s="23" t="str">
        <f t="array" ref="B229">IF(C229="","",XLOOKUP(C229,selector_05,selector_05_ids,""))</f>
        <v/>
      </c>
      <c r="C229" s="25"/>
      <c r="D229" s="14"/>
      <c r="E229" s="14"/>
      <c r="F229" s="14"/>
      <c r="G229" s="23" t="str">
        <f t="array" ref="G229">IF(H229="","",XLOOKUP(H229,selector_23,selector_23_ids,""))</f>
        <v/>
      </c>
      <c r="H229" s="25"/>
      <c r="I229" s="32"/>
      <c r="J229" s="32"/>
      <c r="K229" s="23" t="str">
        <f t="array" ref="K229">IF(L229="","",XLOOKUP(L229,selector_23,selector_23_ids,""))</f>
        <v/>
      </c>
      <c r="L229" s="25"/>
      <c r="M229" s="23" t="str">
        <f t="array" ref="M229">IF(N229="","",XLOOKUP(N229,selector_05,selector_05_ids,""))</f>
        <v/>
      </c>
      <c r="N229" s="25"/>
      <c r="O229" s="14"/>
      <c r="P229" s="23" t="str">
        <f t="array" ref="P229">IF(Q229="","",XLOOKUP(Q229,selector_23,selector_23_ids,""))</f>
        <v/>
      </c>
      <c r="Q229" s="25"/>
      <c r="R229" s="23" t="str">
        <f t="array" ref="R229">IF(S229="","",XLOOKUP(S229,selector_04,selector_04_ids,""))</f>
        <v/>
      </c>
      <c r="S229" s="25"/>
      <c r="T229" s="14"/>
      <c r="AK229" s="19" t="s">
        <v>68</v>
      </c>
      <c r="AL229" s="19" t="s">
        <v>68</v>
      </c>
    </row>
    <row r="230">
      <c r="A230" s="14"/>
      <c r="B230" s="23" t="str">
        <f t="array" ref="B230">IF(C230="","",XLOOKUP(C230,selector_05,selector_05_ids,""))</f>
        <v/>
      </c>
      <c r="C230" s="25"/>
      <c r="D230" s="14"/>
      <c r="E230" s="14"/>
      <c r="F230" s="14"/>
      <c r="G230" s="23" t="str">
        <f t="array" ref="G230">IF(H230="","",XLOOKUP(H230,selector_23,selector_23_ids,""))</f>
        <v/>
      </c>
      <c r="H230" s="25"/>
      <c r="I230" s="32"/>
      <c r="J230" s="32"/>
      <c r="K230" s="23" t="str">
        <f t="array" ref="K230">IF(L230="","",XLOOKUP(L230,selector_23,selector_23_ids,""))</f>
        <v/>
      </c>
      <c r="L230" s="25"/>
      <c r="M230" s="23" t="str">
        <f t="array" ref="M230">IF(N230="","",XLOOKUP(N230,selector_05,selector_05_ids,""))</f>
        <v/>
      </c>
      <c r="N230" s="25"/>
      <c r="O230" s="14"/>
      <c r="P230" s="23" t="str">
        <f t="array" ref="P230">IF(Q230="","",XLOOKUP(Q230,selector_23,selector_23_ids,""))</f>
        <v/>
      </c>
      <c r="Q230" s="25"/>
      <c r="R230" s="23" t="str">
        <f t="array" ref="R230">IF(S230="","",XLOOKUP(S230,selector_04,selector_04_ids,""))</f>
        <v/>
      </c>
      <c r="S230" s="25"/>
      <c r="T230" s="14"/>
      <c r="AK230" s="19" t="s">
        <v>68</v>
      </c>
      <c r="AL230" s="19" t="s">
        <v>68</v>
      </c>
    </row>
    <row r="231">
      <c r="A231" s="14"/>
      <c r="B231" s="23" t="str">
        <f t="array" ref="B231">IF(C231="","",XLOOKUP(C231,selector_05,selector_05_ids,""))</f>
        <v/>
      </c>
      <c r="C231" s="25"/>
      <c r="D231" s="14"/>
      <c r="E231" s="14"/>
      <c r="F231" s="14"/>
      <c r="G231" s="23" t="str">
        <f t="array" ref="G231">IF(H231="","",XLOOKUP(H231,selector_23,selector_23_ids,""))</f>
        <v/>
      </c>
      <c r="H231" s="25"/>
      <c r="I231" s="32"/>
      <c r="J231" s="32"/>
      <c r="K231" s="23" t="str">
        <f t="array" ref="K231">IF(L231="","",XLOOKUP(L231,selector_23,selector_23_ids,""))</f>
        <v/>
      </c>
      <c r="L231" s="25"/>
      <c r="M231" s="23" t="str">
        <f t="array" ref="M231">IF(N231="","",XLOOKUP(N231,selector_05,selector_05_ids,""))</f>
        <v/>
      </c>
      <c r="N231" s="25"/>
      <c r="O231" s="14"/>
      <c r="P231" s="23" t="str">
        <f t="array" ref="P231">IF(Q231="","",XLOOKUP(Q231,selector_23,selector_23_ids,""))</f>
        <v/>
      </c>
      <c r="Q231" s="25"/>
      <c r="R231" s="23" t="str">
        <f t="array" ref="R231">IF(S231="","",XLOOKUP(S231,selector_04,selector_04_ids,""))</f>
        <v/>
      </c>
      <c r="S231" s="25"/>
      <c r="T231" s="14"/>
      <c r="AK231" s="19" t="s">
        <v>68</v>
      </c>
      <c r="AL231" s="19" t="s">
        <v>68</v>
      </c>
    </row>
    <row r="232">
      <c r="A232" s="14"/>
      <c r="B232" s="23" t="str">
        <f t="array" ref="B232">IF(C232="","",XLOOKUP(C232,selector_05,selector_05_ids,""))</f>
        <v/>
      </c>
      <c r="C232" s="25"/>
      <c r="D232" s="14"/>
      <c r="E232" s="14"/>
      <c r="F232" s="14"/>
      <c r="G232" s="23" t="str">
        <f t="array" ref="G232">IF(H232="","",XLOOKUP(H232,selector_23,selector_23_ids,""))</f>
        <v/>
      </c>
      <c r="H232" s="25"/>
      <c r="I232" s="32"/>
      <c r="J232" s="32"/>
      <c r="K232" s="23" t="str">
        <f t="array" ref="K232">IF(L232="","",XLOOKUP(L232,selector_23,selector_23_ids,""))</f>
        <v/>
      </c>
      <c r="L232" s="25"/>
      <c r="M232" s="23" t="str">
        <f t="array" ref="M232">IF(N232="","",XLOOKUP(N232,selector_05,selector_05_ids,""))</f>
        <v/>
      </c>
      <c r="N232" s="25"/>
      <c r="O232" s="14"/>
      <c r="P232" s="23" t="str">
        <f t="array" ref="P232">IF(Q232="","",XLOOKUP(Q232,selector_23,selector_23_ids,""))</f>
        <v/>
      </c>
      <c r="Q232" s="25"/>
      <c r="R232" s="23" t="str">
        <f t="array" ref="R232">IF(S232="","",XLOOKUP(S232,selector_04,selector_04_ids,""))</f>
        <v/>
      </c>
      <c r="S232" s="25"/>
      <c r="T232" s="14"/>
      <c r="AK232" s="19" t="s">
        <v>68</v>
      </c>
      <c r="AL232" s="19" t="s">
        <v>68</v>
      </c>
    </row>
    <row r="233">
      <c r="A233" s="14"/>
      <c r="B233" s="23" t="str">
        <f t="array" ref="B233">IF(C233="","",XLOOKUP(C233,selector_05,selector_05_ids,""))</f>
        <v/>
      </c>
      <c r="C233" s="25"/>
      <c r="D233" s="14"/>
      <c r="E233" s="14"/>
      <c r="F233" s="14"/>
      <c r="G233" s="23" t="str">
        <f t="array" ref="G233">IF(H233="","",XLOOKUP(H233,selector_23,selector_23_ids,""))</f>
        <v/>
      </c>
      <c r="H233" s="25"/>
      <c r="I233" s="32"/>
      <c r="J233" s="32"/>
      <c r="K233" s="23" t="str">
        <f t="array" ref="K233">IF(L233="","",XLOOKUP(L233,selector_23,selector_23_ids,""))</f>
        <v/>
      </c>
      <c r="L233" s="25"/>
      <c r="M233" s="23" t="str">
        <f t="array" ref="M233">IF(N233="","",XLOOKUP(N233,selector_05,selector_05_ids,""))</f>
        <v/>
      </c>
      <c r="N233" s="25"/>
      <c r="O233" s="14"/>
      <c r="P233" s="23" t="str">
        <f t="array" ref="P233">IF(Q233="","",XLOOKUP(Q233,selector_23,selector_23_ids,""))</f>
        <v/>
      </c>
      <c r="Q233" s="25"/>
      <c r="R233" s="23" t="str">
        <f t="array" ref="R233">IF(S233="","",XLOOKUP(S233,selector_04,selector_04_ids,""))</f>
        <v/>
      </c>
      <c r="S233" s="25"/>
      <c r="T233" s="14"/>
      <c r="AK233" s="19" t="s">
        <v>68</v>
      </c>
      <c r="AL233" s="19" t="s">
        <v>68</v>
      </c>
    </row>
    <row r="234">
      <c r="A234" s="14"/>
      <c r="B234" s="23" t="str">
        <f t="array" ref="B234">IF(C234="","",XLOOKUP(C234,selector_05,selector_05_ids,""))</f>
        <v/>
      </c>
      <c r="C234" s="25"/>
      <c r="D234" s="14"/>
      <c r="E234" s="14"/>
      <c r="F234" s="14"/>
      <c r="G234" s="23" t="str">
        <f t="array" ref="G234">IF(H234="","",XLOOKUP(H234,selector_23,selector_23_ids,""))</f>
        <v/>
      </c>
      <c r="H234" s="25"/>
      <c r="I234" s="32"/>
      <c r="J234" s="32"/>
      <c r="K234" s="23" t="str">
        <f t="array" ref="K234">IF(L234="","",XLOOKUP(L234,selector_23,selector_23_ids,""))</f>
        <v/>
      </c>
      <c r="L234" s="25"/>
      <c r="M234" s="23" t="str">
        <f t="array" ref="M234">IF(N234="","",XLOOKUP(N234,selector_05,selector_05_ids,""))</f>
        <v/>
      </c>
      <c r="N234" s="25"/>
      <c r="O234" s="14"/>
      <c r="P234" s="23" t="str">
        <f t="array" ref="P234">IF(Q234="","",XLOOKUP(Q234,selector_23,selector_23_ids,""))</f>
        <v/>
      </c>
      <c r="Q234" s="25"/>
      <c r="R234" s="23" t="str">
        <f t="array" ref="R234">IF(S234="","",XLOOKUP(S234,selector_04,selector_04_ids,""))</f>
        <v/>
      </c>
      <c r="S234" s="25"/>
      <c r="T234" s="14"/>
      <c r="AK234" s="19" t="s">
        <v>68</v>
      </c>
      <c r="AL234" s="19" t="s">
        <v>68</v>
      </c>
    </row>
    <row r="235">
      <c r="A235" s="14"/>
      <c r="B235" s="23" t="str">
        <f t="array" ref="B235">IF(C235="","",XLOOKUP(C235,selector_05,selector_05_ids,""))</f>
        <v/>
      </c>
      <c r="C235" s="25"/>
      <c r="D235" s="14"/>
      <c r="E235" s="14"/>
      <c r="F235" s="14"/>
      <c r="G235" s="23" t="str">
        <f t="array" ref="G235">IF(H235="","",XLOOKUP(H235,selector_23,selector_23_ids,""))</f>
        <v/>
      </c>
      <c r="H235" s="25"/>
      <c r="I235" s="32"/>
      <c r="J235" s="32"/>
      <c r="K235" s="23" t="str">
        <f t="array" ref="K235">IF(L235="","",XLOOKUP(L235,selector_23,selector_23_ids,""))</f>
        <v/>
      </c>
      <c r="L235" s="25"/>
      <c r="M235" s="23" t="str">
        <f t="array" ref="M235">IF(N235="","",XLOOKUP(N235,selector_05,selector_05_ids,""))</f>
        <v/>
      </c>
      <c r="N235" s="25"/>
      <c r="O235" s="14"/>
      <c r="P235" s="23" t="str">
        <f t="array" ref="P235">IF(Q235="","",XLOOKUP(Q235,selector_23,selector_23_ids,""))</f>
        <v/>
      </c>
      <c r="Q235" s="25"/>
      <c r="R235" s="23" t="str">
        <f t="array" ref="R235">IF(S235="","",XLOOKUP(S235,selector_04,selector_04_ids,""))</f>
        <v/>
      </c>
      <c r="S235" s="25"/>
      <c r="T235" s="14"/>
      <c r="AK235" s="19" t="s">
        <v>68</v>
      </c>
      <c r="AL235" s="19" t="s">
        <v>68</v>
      </c>
    </row>
    <row r="236">
      <c r="A236" s="14"/>
      <c r="B236" s="23" t="str">
        <f t="array" ref="B236">IF(C236="","",XLOOKUP(C236,selector_05,selector_05_ids,""))</f>
        <v/>
      </c>
      <c r="C236" s="25"/>
      <c r="D236" s="14"/>
      <c r="E236" s="14"/>
      <c r="F236" s="14"/>
      <c r="G236" s="23" t="str">
        <f t="array" ref="G236">IF(H236="","",XLOOKUP(H236,selector_23,selector_23_ids,""))</f>
        <v/>
      </c>
      <c r="H236" s="25"/>
      <c r="I236" s="32"/>
      <c r="J236" s="32"/>
      <c r="K236" s="23" t="str">
        <f t="array" ref="K236">IF(L236="","",XLOOKUP(L236,selector_23,selector_23_ids,""))</f>
        <v/>
      </c>
      <c r="L236" s="25"/>
      <c r="M236" s="23" t="str">
        <f t="array" ref="M236">IF(N236="","",XLOOKUP(N236,selector_05,selector_05_ids,""))</f>
        <v/>
      </c>
      <c r="N236" s="25"/>
      <c r="O236" s="14"/>
      <c r="P236" s="23" t="str">
        <f t="array" ref="P236">IF(Q236="","",XLOOKUP(Q236,selector_23,selector_23_ids,""))</f>
        <v/>
      </c>
      <c r="Q236" s="25"/>
      <c r="R236" s="23" t="str">
        <f t="array" ref="R236">IF(S236="","",XLOOKUP(S236,selector_04,selector_04_ids,""))</f>
        <v/>
      </c>
      <c r="S236" s="25"/>
      <c r="T236" s="14"/>
      <c r="AK236" s="19" t="s">
        <v>68</v>
      </c>
      <c r="AL236" s="19" t="s">
        <v>68</v>
      </c>
    </row>
    <row r="237">
      <c r="A237" s="14"/>
      <c r="B237" s="23" t="str">
        <f t="array" ref="B237">IF(C237="","",XLOOKUP(C237,selector_05,selector_05_ids,""))</f>
        <v/>
      </c>
      <c r="C237" s="25"/>
      <c r="D237" s="14"/>
      <c r="E237" s="14"/>
      <c r="F237" s="14"/>
      <c r="G237" s="23" t="str">
        <f t="array" ref="G237">IF(H237="","",XLOOKUP(H237,selector_23,selector_23_ids,""))</f>
        <v/>
      </c>
      <c r="H237" s="25"/>
      <c r="I237" s="32"/>
      <c r="J237" s="32"/>
      <c r="K237" s="23" t="str">
        <f t="array" ref="K237">IF(L237="","",XLOOKUP(L237,selector_23,selector_23_ids,""))</f>
        <v/>
      </c>
      <c r="L237" s="25"/>
      <c r="M237" s="23" t="str">
        <f t="array" ref="M237">IF(N237="","",XLOOKUP(N237,selector_05,selector_05_ids,""))</f>
        <v/>
      </c>
      <c r="N237" s="25"/>
      <c r="O237" s="14"/>
      <c r="P237" s="23" t="str">
        <f t="array" ref="P237">IF(Q237="","",XLOOKUP(Q237,selector_23,selector_23_ids,""))</f>
        <v/>
      </c>
      <c r="Q237" s="25"/>
      <c r="R237" s="23" t="str">
        <f t="array" ref="R237">IF(S237="","",XLOOKUP(S237,selector_04,selector_04_ids,""))</f>
        <v/>
      </c>
      <c r="S237" s="25"/>
      <c r="T237" s="14"/>
      <c r="AK237" s="19" t="s">
        <v>68</v>
      </c>
      <c r="AL237" s="19" t="s">
        <v>68</v>
      </c>
    </row>
    <row r="238">
      <c r="A238" s="14"/>
      <c r="B238" s="23" t="str">
        <f t="array" ref="B238">IF(C238="","",XLOOKUP(C238,selector_05,selector_05_ids,""))</f>
        <v/>
      </c>
      <c r="C238" s="25"/>
      <c r="D238" s="14"/>
      <c r="E238" s="14"/>
      <c r="F238" s="14"/>
      <c r="G238" s="23" t="str">
        <f t="array" ref="G238">IF(H238="","",XLOOKUP(H238,selector_23,selector_23_ids,""))</f>
        <v/>
      </c>
      <c r="H238" s="25"/>
      <c r="I238" s="32"/>
      <c r="J238" s="32"/>
      <c r="K238" s="23" t="str">
        <f t="array" ref="K238">IF(L238="","",XLOOKUP(L238,selector_23,selector_23_ids,""))</f>
        <v/>
      </c>
      <c r="L238" s="25"/>
      <c r="M238" s="23" t="str">
        <f t="array" ref="M238">IF(N238="","",XLOOKUP(N238,selector_05,selector_05_ids,""))</f>
        <v/>
      </c>
      <c r="N238" s="25"/>
      <c r="O238" s="14"/>
      <c r="P238" s="23" t="str">
        <f t="array" ref="P238">IF(Q238="","",XLOOKUP(Q238,selector_23,selector_23_ids,""))</f>
        <v/>
      </c>
      <c r="Q238" s="25"/>
      <c r="R238" s="23" t="str">
        <f t="array" ref="R238">IF(S238="","",XLOOKUP(S238,selector_04,selector_04_ids,""))</f>
        <v/>
      </c>
      <c r="S238" s="25"/>
      <c r="T238" s="14"/>
      <c r="AK238" s="19" t="s">
        <v>68</v>
      </c>
      <c r="AL238" s="19" t="s">
        <v>68</v>
      </c>
    </row>
    <row r="239">
      <c r="A239" s="14"/>
      <c r="B239" s="23" t="str">
        <f t="array" ref="B239">IF(C239="","",XLOOKUP(C239,selector_05,selector_05_ids,""))</f>
        <v/>
      </c>
      <c r="C239" s="25"/>
      <c r="D239" s="14"/>
      <c r="E239" s="14"/>
      <c r="F239" s="14"/>
      <c r="G239" s="23" t="str">
        <f t="array" ref="G239">IF(H239="","",XLOOKUP(H239,selector_23,selector_23_ids,""))</f>
        <v/>
      </c>
      <c r="H239" s="25"/>
      <c r="I239" s="32"/>
      <c r="J239" s="32"/>
      <c r="K239" s="23" t="str">
        <f t="array" ref="K239">IF(L239="","",XLOOKUP(L239,selector_23,selector_23_ids,""))</f>
        <v/>
      </c>
      <c r="L239" s="25"/>
      <c r="M239" s="23" t="str">
        <f t="array" ref="M239">IF(N239="","",XLOOKUP(N239,selector_05,selector_05_ids,""))</f>
        <v/>
      </c>
      <c r="N239" s="25"/>
      <c r="O239" s="14"/>
      <c r="P239" s="23" t="str">
        <f t="array" ref="P239">IF(Q239="","",XLOOKUP(Q239,selector_23,selector_23_ids,""))</f>
        <v/>
      </c>
      <c r="Q239" s="25"/>
      <c r="R239" s="23" t="str">
        <f t="array" ref="R239">IF(S239="","",XLOOKUP(S239,selector_04,selector_04_ids,""))</f>
        <v/>
      </c>
      <c r="S239" s="25"/>
      <c r="T239" s="14"/>
      <c r="AK239" s="19" t="s">
        <v>68</v>
      </c>
      <c r="AL239" s="19" t="s">
        <v>68</v>
      </c>
    </row>
    <row r="240">
      <c r="A240" s="14"/>
      <c r="B240" s="23" t="str">
        <f t="array" ref="B240">IF(C240="","",XLOOKUP(C240,selector_05,selector_05_ids,""))</f>
        <v/>
      </c>
      <c r="C240" s="25"/>
      <c r="D240" s="14"/>
      <c r="E240" s="14"/>
      <c r="F240" s="14"/>
      <c r="G240" s="23" t="str">
        <f t="array" ref="G240">IF(H240="","",XLOOKUP(H240,selector_23,selector_23_ids,""))</f>
        <v/>
      </c>
      <c r="H240" s="25"/>
      <c r="I240" s="32"/>
      <c r="J240" s="32"/>
      <c r="K240" s="23" t="str">
        <f t="array" ref="K240">IF(L240="","",XLOOKUP(L240,selector_23,selector_23_ids,""))</f>
        <v/>
      </c>
      <c r="L240" s="25"/>
      <c r="M240" s="23" t="str">
        <f t="array" ref="M240">IF(N240="","",XLOOKUP(N240,selector_05,selector_05_ids,""))</f>
        <v/>
      </c>
      <c r="N240" s="25"/>
      <c r="O240" s="14"/>
      <c r="P240" s="23" t="str">
        <f t="array" ref="P240">IF(Q240="","",XLOOKUP(Q240,selector_23,selector_23_ids,""))</f>
        <v/>
      </c>
      <c r="Q240" s="25"/>
      <c r="R240" s="23" t="str">
        <f t="array" ref="R240">IF(S240="","",XLOOKUP(S240,selector_04,selector_04_ids,""))</f>
        <v/>
      </c>
      <c r="S240" s="25"/>
      <c r="T240" s="14"/>
      <c r="AK240" s="19" t="s">
        <v>68</v>
      </c>
      <c r="AL240" s="19" t="s">
        <v>68</v>
      </c>
    </row>
    <row r="241">
      <c r="A241" s="14"/>
      <c r="B241" s="23" t="str">
        <f t="array" ref="B241">IF(C241="","",XLOOKUP(C241,selector_05,selector_05_ids,""))</f>
        <v/>
      </c>
      <c r="C241" s="25"/>
      <c r="D241" s="14"/>
      <c r="E241" s="14"/>
      <c r="F241" s="14"/>
      <c r="G241" s="23" t="str">
        <f t="array" ref="G241">IF(H241="","",XLOOKUP(H241,selector_23,selector_23_ids,""))</f>
        <v/>
      </c>
      <c r="H241" s="25"/>
      <c r="I241" s="32"/>
      <c r="J241" s="32"/>
      <c r="K241" s="23" t="str">
        <f t="array" ref="K241">IF(L241="","",XLOOKUP(L241,selector_23,selector_23_ids,""))</f>
        <v/>
      </c>
      <c r="L241" s="25"/>
      <c r="M241" s="23" t="str">
        <f t="array" ref="M241">IF(N241="","",XLOOKUP(N241,selector_05,selector_05_ids,""))</f>
        <v/>
      </c>
      <c r="N241" s="25"/>
      <c r="O241" s="14"/>
      <c r="P241" s="23" t="str">
        <f t="array" ref="P241">IF(Q241="","",XLOOKUP(Q241,selector_23,selector_23_ids,""))</f>
        <v/>
      </c>
      <c r="Q241" s="25"/>
      <c r="R241" s="23" t="str">
        <f t="array" ref="R241">IF(S241="","",XLOOKUP(S241,selector_04,selector_04_ids,""))</f>
        <v/>
      </c>
      <c r="S241" s="25"/>
      <c r="T241" s="14"/>
      <c r="AK241" s="19" t="s">
        <v>68</v>
      </c>
      <c r="AL241" s="19" t="s">
        <v>68</v>
      </c>
    </row>
    <row r="242">
      <c r="A242" s="14"/>
      <c r="B242" s="23" t="str">
        <f t="array" ref="B242">IF(C242="","",XLOOKUP(C242,selector_05,selector_05_ids,""))</f>
        <v/>
      </c>
      <c r="C242" s="25"/>
      <c r="D242" s="14"/>
      <c r="E242" s="14"/>
      <c r="F242" s="14"/>
      <c r="G242" s="23" t="str">
        <f t="array" ref="G242">IF(H242="","",XLOOKUP(H242,selector_23,selector_23_ids,""))</f>
        <v/>
      </c>
      <c r="H242" s="25"/>
      <c r="I242" s="32"/>
      <c r="J242" s="32"/>
      <c r="K242" s="23" t="str">
        <f t="array" ref="K242">IF(L242="","",XLOOKUP(L242,selector_23,selector_23_ids,""))</f>
        <v/>
      </c>
      <c r="L242" s="25"/>
      <c r="M242" s="23" t="str">
        <f t="array" ref="M242">IF(N242="","",XLOOKUP(N242,selector_05,selector_05_ids,""))</f>
        <v/>
      </c>
      <c r="N242" s="25"/>
      <c r="O242" s="14"/>
      <c r="P242" s="23" t="str">
        <f t="array" ref="P242">IF(Q242="","",XLOOKUP(Q242,selector_23,selector_23_ids,""))</f>
        <v/>
      </c>
      <c r="Q242" s="25"/>
      <c r="R242" s="23" t="str">
        <f t="array" ref="R242">IF(S242="","",XLOOKUP(S242,selector_04,selector_04_ids,""))</f>
        <v/>
      </c>
      <c r="S242" s="25"/>
      <c r="T242" s="14"/>
      <c r="AK242" s="19" t="s">
        <v>68</v>
      </c>
      <c r="AL242" s="19" t="s">
        <v>68</v>
      </c>
    </row>
    <row r="243">
      <c r="A243" s="14"/>
      <c r="B243" s="23" t="str">
        <f t="array" ref="B243">IF(C243="","",XLOOKUP(C243,selector_05,selector_05_ids,""))</f>
        <v/>
      </c>
      <c r="C243" s="25"/>
      <c r="D243" s="14"/>
      <c r="E243" s="14"/>
      <c r="F243" s="14"/>
      <c r="G243" s="23" t="str">
        <f t="array" ref="G243">IF(H243="","",XLOOKUP(H243,selector_23,selector_23_ids,""))</f>
        <v/>
      </c>
      <c r="H243" s="25"/>
      <c r="I243" s="32"/>
      <c r="J243" s="32"/>
      <c r="K243" s="23" t="str">
        <f t="array" ref="K243">IF(L243="","",XLOOKUP(L243,selector_23,selector_23_ids,""))</f>
        <v/>
      </c>
      <c r="L243" s="25"/>
      <c r="M243" s="23" t="str">
        <f t="array" ref="M243">IF(N243="","",XLOOKUP(N243,selector_05,selector_05_ids,""))</f>
        <v/>
      </c>
      <c r="N243" s="25"/>
      <c r="O243" s="14"/>
      <c r="P243" s="23" t="str">
        <f t="array" ref="P243">IF(Q243="","",XLOOKUP(Q243,selector_23,selector_23_ids,""))</f>
        <v/>
      </c>
      <c r="Q243" s="25"/>
      <c r="R243" s="23" t="str">
        <f t="array" ref="R243">IF(S243="","",XLOOKUP(S243,selector_04,selector_04_ids,""))</f>
        <v/>
      </c>
      <c r="S243" s="25"/>
      <c r="T243" s="14"/>
      <c r="AK243" s="19" t="s">
        <v>68</v>
      </c>
      <c r="AL243" s="19" t="s">
        <v>68</v>
      </c>
    </row>
    <row r="244">
      <c r="A244" s="14"/>
      <c r="B244" s="23" t="str">
        <f t="array" ref="B244">IF(C244="","",XLOOKUP(C244,selector_05,selector_05_ids,""))</f>
        <v/>
      </c>
      <c r="C244" s="25"/>
      <c r="D244" s="14"/>
      <c r="E244" s="14"/>
      <c r="F244" s="14"/>
      <c r="G244" s="23" t="str">
        <f t="array" ref="G244">IF(H244="","",XLOOKUP(H244,selector_23,selector_23_ids,""))</f>
        <v/>
      </c>
      <c r="H244" s="25"/>
      <c r="I244" s="32"/>
      <c r="J244" s="32"/>
      <c r="K244" s="23" t="str">
        <f t="array" ref="K244">IF(L244="","",XLOOKUP(L244,selector_23,selector_23_ids,""))</f>
        <v/>
      </c>
      <c r="L244" s="25"/>
      <c r="M244" s="23" t="str">
        <f t="array" ref="M244">IF(N244="","",XLOOKUP(N244,selector_05,selector_05_ids,""))</f>
        <v/>
      </c>
      <c r="N244" s="25"/>
      <c r="O244" s="14"/>
      <c r="P244" s="23" t="str">
        <f t="array" ref="P244">IF(Q244="","",XLOOKUP(Q244,selector_23,selector_23_ids,""))</f>
        <v/>
      </c>
      <c r="Q244" s="25"/>
      <c r="R244" s="23" t="str">
        <f t="array" ref="R244">IF(S244="","",XLOOKUP(S244,selector_04,selector_04_ids,""))</f>
        <v/>
      </c>
      <c r="S244" s="25"/>
      <c r="T244" s="14"/>
      <c r="AK244" s="19" t="s">
        <v>68</v>
      </c>
      <c r="AL244" s="19" t="s">
        <v>68</v>
      </c>
    </row>
    <row r="245">
      <c r="A245" s="14"/>
      <c r="B245" s="23" t="str">
        <f t="array" ref="B245">IF(C245="","",XLOOKUP(C245,selector_05,selector_05_ids,""))</f>
        <v/>
      </c>
      <c r="C245" s="25"/>
      <c r="D245" s="14"/>
      <c r="E245" s="14"/>
      <c r="F245" s="14"/>
      <c r="G245" s="23" t="str">
        <f t="array" ref="G245">IF(H245="","",XLOOKUP(H245,selector_23,selector_23_ids,""))</f>
        <v/>
      </c>
      <c r="H245" s="25"/>
      <c r="I245" s="32"/>
      <c r="J245" s="32"/>
      <c r="K245" s="23" t="str">
        <f t="array" ref="K245">IF(L245="","",XLOOKUP(L245,selector_23,selector_23_ids,""))</f>
        <v/>
      </c>
      <c r="L245" s="25"/>
      <c r="M245" s="23" t="str">
        <f t="array" ref="M245">IF(N245="","",XLOOKUP(N245,selector_05,selector_05_ids,""))</f>
        <v/>
      </c>
      <c r="N245" s="25"/>
      <c r="O245" s="14"/>
      <c r="P245" s="23" t="str">
        <f t="array" ref="P245">IF(Q245="","",XLOOKUP(Q245,selector_23,selector_23_ids,""))</f>
        <v/>
      </c>
      <c r="Q245" s="25"/>
      <c r="R245" s="23" t="str">
        <f t="array" ref="R245">IF(S245="","",XLOOKUP(S245,selector_04,selector_04_ids,""))</f>
        <v/>
      </c>
      <c r="S245" s="25"/>
      <c r="T245" s="14"/>
      <c r="AK245" s="19" t="s">
        <v>68</v>
      </c>
      <c r="AL245" s="19" t="s">
        <v>68</v>
      </c>
    </row>
    <row r="246">
      <c r="A246" s="14"/>
      <c r="B246" s="23" t="str">
        <f t="array" ref="B246">IF(C246="","",XLOOKUP(C246,selector_05,selector_05_ids,""))</f>
        <v/>
      </c>
      <c r="C246" s="25"/>
      <c r="D246" s="14"/>
      <c r="E246" s="14"/>
      <c r="F246" s="14"/>
      <c r="G246" s="23" t="str">
        <f t="array" ref="G246">IF(H246="","",XLOOKUP(H246,selector_23,selector_23_ids,""))</f>
        <v/>
      </c>
      <c r="H246" s="25"/>
      <c r="I246" s="32"/>
      <c r="J246" s="32"/>
      <c r="K246" s="23" t="str">
        <f t="array" ref="K246">IF(L246="","",XLOOKUP(L246,selector_23,selector_23_ids,""))</f>
        <v/>
      </c>
      <c r="L246" s="25"/>
      <c r="M246" s="23" t="str">
        <f t="array" ref="M246">IF(N246="","",XLOOKUP(N246,selector_05,selector_05_ids,""))</f>
        <v/>
      </c>
      <c r="N246" s="25"/>
      <c r="O246" s="14"/>
      <c r="P246" s="23" t="str">
        <f t="array" ref="P246">IF(Q246="","",XLOOKUP(Q246,selector_23,selector_23_ids,""))</f>
        <v/>
      </c>
      <c r="Q246" s="25"/>
      <c r="R246" s="23" t="str">
        <f t="array" ref="R246">IF(S246="","",XLOOKUP(S246,selector_04,selector_04_ids,""))</f>
        <v/>
      </c>
      <c r="S246" s="25"/>
      <c r="T246" s="14"/>
      <c r="AK246" s="19" t="s">
        <v>68</v>
      </c>
      <c r="AL246" s="19" t="s">
        <v>68</v>
      </c>
    </row>
    <row r="247">
      <c r="A247" s="14"/>
      <c r="B247" s="23" t="str">
        <f t="array" ref="B247">IF(C247="","",XLOOKUP(C247,selector_05,selector_05_ids,""))</f>
        <v/>
      </c>
      <c r="C247" s="25"/>
      <c r="D247" s="14"/>
      <c r="E247" s="14"/>
      <c r="F247" s="14"/>
      <c r="G247" s="23" t="str">
        <f t="array" ref="G247">IF(H247="","",XLOOKUP(H247,selector_23,selector_23_ids,""))</f>
        <v/>
      </c>
      <c r="H247" s="25"/>
      <c r="I247" s="32"/>
      <c r="J247" s="32"/>
      <c r="K247" s="23" t="str">
        <f t="array" ref="K247">IF(L247="","",XLOOKUP(L247,selector_23,selector_23_ids,""))</f>
        <v/>
      </c>
      <c r="L247" s="25"/>
      <c r="M247" s="23" t="str">
        <f t="array" ref="M247">IF(N247="","",XLOOKUP(N247,selector_05,selector_05_ids,""))</f>
        <v/>
      </c>
      <c r="N247" s="25"/>
      <c r="O247" s="14"/>
      <c r="P247" s="23" t="str">
        <f t="array" ref="P247">IF(Q247="","",XLOOKUP(Q247,selector_23,selector_23_ids,""))</f>
        <v/>
      </c>
      <c r="Q247" s="25"/>
      <c r="R247" s="23" t="str">
        <f t="array" ref="R247">IF(S247="","",XLOOKUP(S247,selector_04,selector_04_ids,""))</f>
        <v/>
      </c>
      <c r="S247" s="25"/>
      <c r="T247" s="14"/>
      <c r="AK247" s="19" t="s">
        <v>68</v>
      </c>
      <c r="AL247" s="19" t="s">
        <v>68</v>
      </c>
    </row>
    <row r="248">
      <c r="A248" s="14"/>
      <c r="B248" s="23" t="str">
        <f t="array" ref="B248">IF(C248="","",XLOOKUP(C248,selector_05,selector_05_ids,""))</f>
        <v/>
      </c>
      <c r="C248" s="25"/>
      <c r="D248" s="14"/>
      <c r="E248" s="14"/>
      <c r="F248" s="14"/>
      <c r="G248" s="23" t="str">
        <f t="array" ref="G248">IF(H248="","",XLOOKUP(H248,selector_23,selector_23_ids,""))</f>
        <v/>
      </c>
      <c r="H248" s="25"/>
      <c r="I248" s="32"/>
      <c r="J248" s="32"/>
      <c r="K248" s="23" t="str">
        <f t="array" ref="K248">IF(L248="","",XLOOKUP(L248,selector_23,selector_23_ids,""))</f>
        <v/>
      </c>
      <c r="L248" s="25"/>
      <c r="M248" s="23" t="str">
        <f t="array" ref="M248">IF(N248="","",XLOOKUP(N248,selector_05,selector_05_ids,""))</f>
        <v/>
      </c>
      <c r="N248" s="25"/>
      <c r="O248" s="14"/>
      <c r="P248" s="23" t="str">
        <f t="array" ref="P248">IF(Q248="","",XLOOKUP(Q248,selector_23,selector_23_ids,""))</f>
        <v/>
      </c>
      <c r="Q248" s="25"/>
      <c r="R248" s="23" t="str">
        <f t="array" ref="R248">IF(S248="","",XLOOKUP(S248,selector_04,selector_04_ids,""))</f>
        <v/>
      </c>
      <c r="S248" s="25"/>
      <c r="T248" s="14"/>
      <c r="AK248" s="19" t="s">
        <v>68</v>
      </c>
      <c r="AL248" s="19" t="s">
        <v>68</v>
      </c>
    </row>
    <row r="249">
      <c r="A249" s="14"/>
      <c r="B249" s="23" t="str">
        <f t="array" ref="B249">IF(C249="","",XLOOKUP(C249,selector_05,selector_05_ids,""))</f>
        <v/>
      </c>
      <c r="C249" s="25"/>
      <c r="D249" s="14"/>
      <c r="E249" s="14"/>
      <c r="F249" s="14"/>
      <c r="G249" s="23" t="str">
        <f t="array" ref="G249">IF(H249="","",XLOOKUP(H249,selector_23,selector_23_ids,""))</f>
        <v/>
      </c>
      <c r="H249" s="25"/>
      <c r="I249" s="32"/>
      <c r="J249" s="32"/>
      <c r="K249" s="23" t="str">
        <f t="array" ref="K249">IF(L249="","",XLOOKUP(L249,selector_23,selector_23_ids,""))</f>
        <v/>
      </c>
      <c r="L249" s="25"/>
      <c r="M249" s="23" t="str">
        <f t="array" ref="M249">IF(N249="","",XLOOKUP(N249,selector_05,selector_05_ids,""))</f>
        <v/>
      </c>
      <c r="N249" s="25"/>
      <c r="O249" s="14"/>
      <c r="P249" s="23" t="str">
        <f t="array" ref="P249">IF(Q249="","",XLOOKUP(Q249,selector_23,selector_23_ids,""))</f>
        <v/>
      </c>
      <c r="Q249" s="25"/>
      <c r="R249" s="23" t="str">
        <f t="array" ref="R249">IF(S249="","",XLOOKUP(S249,selector_04,selector_04_ids,""))</f>
        <v/>
      </c>
      <c r="S249" s="25"/>
      <c r="T249" s="14"/>
      <c r="AK249" s="19" t="s">
        <v>68</v>
      </c>
      <c r="AL249" s="19" t="s">
        <v>68</v>
      </c>
    </row>
    <row r="250">
      <c r="A250" s="14"/>
      <c r="B250" s="23" t="str">
        <f t="array" ref="B250">IF(C250="","",XLOOKUP(C250,selector_05,selector_05_ids,""))</f>
        <v/>
      </c>
      <c r="C250" s="25"/>
      <c r="D250" s="14"/>
      <c r="E250" s="14"/>
      <c r="F250" s="14"/>
      <c r="G250" s="23" t="str">
        <f t="array" ref="G250">IF(H250="","",XLOOKUP(H250,selector_23,selector_23_ids,""))</f>
        <v/>
      </c>
      <c r="H250" s="25"/>
      <c r="I250" s="32"/>
      <c r="J250" s="32"/>
      <c r="K250" s="23" t="str">
        <f t="array" ref="K250">IF(L250="","",XLOOKUP(L250,selector_23,selector_23_ids,""))</f>
        <v/>
      </c>
      <c r="L250" s="25"/>
      <c r="M250" s="23" t="str">
        <f t="array" ref="M250">IF(N250="","",XLOOKUP(N250,selector_05,selector_05_ids,""))</f>
        <v/>
      </c>
      <c r="N250" s="25"/>
      <c r="O250" s="14"/>
      <c r="P250" s="23" t="str">
        <f t="array" ref="P250">IF(Q250="","",XLOOKUP(Q250,selector_23,selector_23_ids,""))</f>
        <v/>
      </c>
      <c r="Q250" s="25"/>
      <c r="R250" s="23" t="str">
        <f t="array" ref="R250">IF(S250="","",XLOOKUP(S250,selector_04,selector_04_ids,""))</f>
        <v/>
      </c>
      <c r="S250" s="25"/>
      <c r="T250" s="14"/>
      <c r="AK250" s="19" t="s">
        <v>68</v>
      </c>
      <c r="AL250" s="19" t="s">
        <v>68</v>
      </c>
    </row>
    <row r="251">
      <c r="A251" s="14"/>
      <c r="B251" s="23" t="str">
        <f t="array" ref="B251">IF(C251="","",XLOOKUP(C251,selector_05,selector_05_ids,""))</f>
        <v/>
      </c>
      <c r="C251" s="25"/>
      <c r="D251" s="14"/>
      <c r="E251" s="14"/>
      <c r="F251" s="14"/>
      <c r="G251" s="23" t="str">
        <f t="array" ref="G251">IF(H251="","",XLOOKUP(H251,selector_23,selector_23_ids,""))</f>
        <v/>
      </c>
      <c r="H251" s="25"/>
      <c r="I251" s="32"/>
      <c r="J251" s="32"/>
      <c r="K251" s="23" t="str">
        <f t="array" ref="K251">IF(L251="","",XLOOKUP(L251,selector_23,selector_23_ids,""))</f>
        <v/>
      </c>
      <c r="L251" s="25"/>
      <c r="M251" s="23" t="str">
        <f t="array" ref="M251">IF(N251="","",XLOOKUP(N251,selector_05,selector_05_ids,""))</f>
        <v/>
      </c>
      <c r="N251" s="25"/>
      <c r="O251" s="14"/>
      <c r="P251" s="23" t="str">
        <f t="array" ref="P251">IF(Q251="","",XLOOKUP(Q251,selector_23,selector_23_ids,""))</f>
        <v/>
      </c>
      <c r="Q251" s="25"/>
      <c r="R251" s="23" t="str">
        <f t="array" ref="R251">IF(S251="","",XLOOKUP(S251,selector_04,selector_04_ids,""))</f>
        <v/>
      </c>
      <c r="S251" s="25"/>
      <c r="T251" s="14"/>
      <c r="AK251" s="19" t="s">
        <v>68</v>
      </c>
      <c r="AL251" s="19" t="s">
        <v>68</v>
      </c>
    </row>
    <row r="252">
      <c r="A252" s="14"/>
      <c r="B252" s="23" t="str">
        <f t="array" ref="B252">IF(C252="","",XLOOKUP(C252,selector_05,selector_05_ids,""))</f>
        <v/>
      </c>
      <c r="C252" s="25"/>
      <c r="D252" s="14"/>
      <c r="E252" s="14"/>
      <c r="F252" s="14"/>
      <c r="G252" s="23" t="str">
        <f t="array" ref="G252">IF(H252="","",XLOOKUP(H252,selector_23,selector_23_ids,""))</f>
        <v/>
      </c>
      <c r="H252" s="25"/>
      <c r="I252" s="32"/>
      <c r="J252" s="32"/>
      <c r="K252" s="23" t="str">
        <f t="array" ref="K252">IF(L252="","",XLOOKUP(L252,selector_23,selector_23_ids,""))</f>
        <v/>
      </c>
      <c r="L252" s="25"/>
      <c r="M252" s="23" t="str">
        <f t="array" ref="M252">IF(N252="","",XLOOKUP(N252,selector_05,selector_05_ids,""))</f>
        <v/>
      </c>
      <c r="N252" s="25"/>
      <c r="O252" s="14"/>
      <c r="P252" s="23" t="str">
        <f t="array" ref="P252">IF(Q252="","",XLOOKUP(Q252,selector_23,selector_23_ids,""))</f>
        <v/>
      </c>
      <c r="Q252" s="25"/>
      <c r="R252" s="23" t="str">
        <f t="array" ref="R252">IF(S252="","",XLOOKUP(S252,selector_04,selector_04_ids,""))</f>
        <v/>
      </c>
      <c r="S252" s="25"/>
      <c r="T252" s="14"/>
      <c r="AK252" s="19" t="s">
        <v>68</v>
      </c>
      <c r="AL252" s="19" t="s">
        <v>68</v>
      </c>
    </row>
    <row r="253">
      <c r="A253" s="14"/>
      <c r="B253" s="23" t="str">
        <f t="array" ref="B253">IF(C253="","",XLOOKUP(C253,selector_05,selector_05_ids,""))</f>
        <v/>
      </c>
      <c r="C253" s="25"/>
      <c r="D253" s="14"/>
      <c r="E253" s="14"/>
      <c r="F253" s="14"/>
      <c r="G253" s="23" t="str">
        <f t="array" ref="G253">IF(H253="","",XLOOKUP(H253,selector_23,selector_23_ids,""))</f>
        <v/>
      </c>
      <c r="H253" s="25"/>
      <c r="I253" s="32"/>
      <c r="J253" s="32"/>
      <c r="K253" s="23" t="str">
        <f t="array" ref="K253">IF(L253="","",XLOOKUP(L253,selector_23,selector_23_ids,""))</f>
        <v/>
      </c>
      <c r="L253" s="25"/>
      <c r="M253" s="23" t="str">
        <f t="array" ref="M253">IF(N253="","",XLOOKUP(N253,selector_05,selector_05_ids,""))</f>
        <v/>
      </c>
      <c r="N253" s="25"/>
      <c r="O253" s="14"/>
      <c r="P253" s="23" t="str">
        <f t="array" ref="P253">IF(Q253="","",XLOOKUP(Q253,selector_23,selector_23_ids,""))</f>
        <v/>
      </c>
      <c r="Q253" s="25"/>
      <c r="R253" s="23" t="str">
        <f t="array" ref="R253">IF(S253="","",XLOOKUP(S253,selector_04,selector_04_ids,""))</f>
        <v/>
      </c>
      <c r="S253" s="25"/>
      <c r="T253" s="14"/>
      <c r="AK253" s="19" t="s">
        <v>68</v>
      </c>
      <c r="AL253" s="19" t="s">
        <v>68</v>
      </c>
    </row>
    <row r="254">
      <c r="A254" s="14"/>
      <c r="B254" s="23" t="str">
        <f t="array" ref="B254">IF(C254="","",XLOOKUP(C254,selector_05,selector_05_ids,""))</f>
        <v/>
      </c>
      <c r="C254" s="25"/>
      <c r="D254" s="14"/>
      <c r="E254" s="14"/>
      <c r="F254" s="14"/>
      <c r="G254" s="23" t="str">
        <f t="array" ref="G254">IF(H254="","",XLOOKUP(H254,selector_23,selector_23_ids,""))</f>
        <v/>
      </c>
      <c r="H254" s="25"/>
      <c r="I254" s="32"/>
      <c r="J254" s="32"/>
      <c r="K254" s="23" t="str">
        <f t="array" ref="K254">IF(L254="","",XLOOKUP(L254,selector_23,selector_23_ids,""))</f>
        <v/>
      </c>
      <c r="L254" s="25"/>
      <c r="M254" s="23" t="str">
        <f t="array" ref="M254">IF(N254="","",XLOOKUP(N254,selector_05,selector_05_ids,""))</f>
        <v/>
      </c>
      <c r="N254" s="25"/>
      <c r="O254" s="14"/>
      <c r="P254" s="23" t="str">
        <f t="array" ref="P254">IF(Q254="","",XLOOKUP(Q254,selector_23,selector_23_ids,""))</f>
        <v/>
      </c>
      <c r="Q254" s="25"/>
      <c r="R254" s="23" t="str">
        <f t="array" ref="R254">IF(S254="","",XLOOKUP(S254,selector_04,selector_04_ids,""))</f>
        <v/>
      </c>
      <c r="S254" s="25"/>
      <c r="T254" s="14"/>
      <c r="AK254" s="19" t="s">
        <v>68</v>
      </c>
      <c r="AL254" s="19" t="s">
        <v>68</v>
      </c>
    </row>
    <row r="255">
      <c r="A255" s="14"/>
      <c r="B255" s="23" t="str">
        <f t="array" ref="B255">IF(C255="","",XLOOKUP(C255,selector_05,selector_05_ids,""))</f>
        <v/>
      </c>
      <c r="C255" s="25"/>
      <c r="D255" s="14"/>
      <c r="E255" s="14"/>
      <c r="F255" s="14"/>
      <c r="G255" s="23" t="str">
        <f t="array" ref="G255">IF(H255="","",XLOOKUP(H255,selector_23,selector_23_ids,""))</f>
        <v/>
      </c>
      <c r="H255" s="25"/>
      <c r="I255" s="32"/>
      <c r="J255" s="32"/>
      <c r="K255" s="23" t="str">
        <f t="array" ref="K255">IF(L255="","",XLOOKUP(L255,selector_23,selector_23_ids,""))</f>
        <v/>
      </c>
      <c r="L255" s="25"/>
      <c r="M255" s="23" t="str">
        <f t="array" ref="M255">IF(N255="","",XLOOKUP(N255,selector_05,selector_05_ids,""))</f>
        <v/>
      </c>
      <c r="N255" s="25"/>
      <c r="O255" s="14"/>
      <c r="P255" s="23" t="str">
        <f t="array" ref="P255">IF(Q255="","",XLOOKUP(Q255,selector_23,selector_23_ids,""))</f>
        <v/>
      </c>
      <c r="Q255" s="25"/>
      <c r="R255" s="23" t="str">
        <f t="array" ref="R255">IF(S255="","",XLOOKUP(S255,selector_04,selector_04_ids,""))</f>
        <v/>
      </c>
      <c r="S255" s="25"/>
      <c r="T255" s="14"/>
      <c r="AK255" s="19" t="s">
        <v>68</v>
      </c>
      <c r="AL255" s="19" t="s">
        <v>68</v>
      </c>
    </row>
    <row r="256">
      <c r="A256" s="14"/>
      <c r="B256" s="23" t="str">
        <f t="array" ref="B256">IF(C256="","",XLOOKUP(C256,selector_05,selector_05_ids,""))</f>
        <v/>
      </c>
      <c r="C256" s="25"/>
      <c r="D256" s="14"/>
      <c r="E256" s="14"/>
      <c r="F256" s="14"/>
      <c r="G256" s="23" t="str">
        <f t="array" ref="G256">IF(H256="","",XLOOKUP(H256,selector_23,selector_23_ids,""))</f>
        <v/>
      </c>
      <c r="H256" s="25"/>
      <c r="I256" s="32"/>
      <c r="J256" s="32"/>
      <c r="K256" s="23" t="str">
        <f t="array" ref="K256">IF(L256="","",XLOOKUP(L256,selector_23,selector_23_ids,""))</f>
        <v/>
      </c>
      <c r="L256" s="25"/>
      <c r="M256" s="23" t="str">
        <f t="array" ref="M256">IF(N256="","",XLOOKUP(N256,selector_05,selector_05_ids,""))</f>
        <v/>
      </c>
      <c r="N256" s="25"/>
      <c r="O256" s="14"/>
      <c r="P256" s="23" t="str">
        <f t="array" ref="P256">IF(Q256="","",XLOOKUP(Q256,selector_23,selector_23_ids,""))</f>
        <v/>
      </c>
      <c r="Q256" s="25"/>
      <c r="R256" s="23" t="str">
        <f t="array" ref="R256">IF(S256="","",XLOOKUP(S256,selector_04,selector_04_ids,""))</f>
        <v/>
      </c>
      <c r="S256" s="25"/>
      <c r="T256" s="14"/>
      <c r="AK256" s="19" t="s">
        <v>68</v>
      </c>
      <c r="AL256" s="19" t="s">
        <v>68</v>
      </c>
    </row>
    <row r="257">
      <c r="A257" s="14"/>
      <c r="B257" s="23" t="str">
        <f t="array" ref="B257">IF(C257="","",XLOOKUP(C257,selector_05,selector_05_ids,""))</f>
        <v/>
      </c>
      <c r="C257" s="25"/>
      <c r="D257" s="14"/>
      <c r="E257" s="14"/>
      <c r="F257" s="14"/>
      <c r="G257" s="23" t="str">
        <f t="array" ref="G257">IF(H257="","",XLOOKUP(H257,selector_23,selector_23_ids,""))</f>
        <v/>
      </c>
      <c r="H257" s="25"/>
      <c r="I257" s="32"/>
      <c r="J257" s="32"/>
      <c r="K257" s="23" t="str">
        <f t="array" ref="K257">IF(L257="","",XLOOKUP(L257,selector_23,selector_23_ids,""))</f>
        <v/>
      </c>
      <c r="L257" s="25"/>
      <c r="M257" s="23" t="str">
        <f t="array" ref="M257">IF(N257="","",XLOOKUP(N257,selector_05,selector_05_ids,""))</f>
        <v/>
      </c>
      <c r="N257" s="25"/>
      <c r="O257" s="14"/>
      <c r="P257" s="23" t="str">
        <f t="array" ref="P257">IF(Q257="","",XLOOKUP(Q257,selector_23,selector_23_ids,""))</f>
        <v/>
      </c>
      <c r="Q257" s="25"/>
      <c r="R257" s="23" t="str">
        <f t="array" ref="R257">IF(S257="","",XLOOKUP(S257,selector_04,selector_04_ids,""))</f>
        <v/>
      </c>
      <c r="S257" s="25"/>
      <c r="T257" s="14"/>
      <c r="AK257" s="19" t="s">
        <v>68</v>
      </c>
      <c r="AL257" s="19" t="s">
        <v>68</v>
      </c>
    </row>
    <row r="258">
      <c r="A258" s="14"/>
      <c r="B258" s="23" t="str">
        <f t="array" ref="B258">IF(C258="","",XLOOKUP(C258,selector_05,selector_05_ids,""))</f>
        <v/>
      </c>
      <c r="C258" s="25"/>
      <c r="D258" s="14"/>
      <c r="E258" s="14"/>
      <c r="F258" s="14"/>
      <c r="G258" s="23" t="str">
        <f t="array" ref="G258">IF(H258="","",XLOOKUP(H258,selector_23,selector_23_ids,""))</f>
        <v/>
      </c>
      <c r="H258" s="25"/>
      <c r="I258" s="32"/>
      <c r="J258" s="32"/>
      <c r="K258" s="23" t="str">
        <f t="array" ref="K258">IF(L258="","",XLOOKUP(L258,selector_23,selector_23_ids,""))</f>
        <v/>
      </c>
      <c r="L258" s="25"/>
      <c r="M258" s="23" t="str">
        <f t="array" ref="M258">IF(N258="","",XLOOKUP(N258,selector_05,selector_05_ids,""))</f>
        <v/>
      </c>
      <c r="N258" s="25"/>
      <c r="O258" s="14"/>
      <c r="P258" s="23" t="str">
        <f t="array" ref="P258">IF(Q258="","",XLOOKUP(Q258,selector_23,selector_23_ids,""))</f>
        <v/>
      </c>
      <c r="Q258" s="25"/>
      <c r="R258" s="23" t="str">
        <f t="array" ref="R258">IF(S258="","",XLOOKUP(S258,selector_04,selector_04_ids,""))</f>
        <v/>
      </c>
      <c r="S258" s="25"/>
      <c r="T258" s="14"/>
      <c r="AK258" s="19" t="s">
        <v>68</v>
      </c>
      <c r="AL258" s="19" t="s">
        <v>68</v>
      </c>
    </row>
    <row r="259">
      <c r="A259" s="14"/>
      <c r="B259" s="23" t="str">
        <f t="array" ref="B259">IF(C259="","",XLOOKUP(C259,selector_05,selector_05_ids,""))</f>
        <v/>
      </c>
      <c r="C259" s="25"/>
      <c r="D259" s="14"/>
      <c r="E259" s="14"/>
      <c r="F259" s="14"/>
      <c r="G259" s="23" t="str">
        <f t="array" ref="G259">IF(H259="","",XLOOKUP(H259,selector_23,selector_23_ids,""))</f>
        <v/>
      </c>
      <c r="H259" s="25"/>
      <c r="I259" s="32"/>
      <c r="J259" s="32"/>
      <c r="K259" s="23" t="str">
        <f t="array" ref="K259">IF(L259="","",XLOOKUP(L259,selector_23,selector_23_ids,""))</f>
        <v/>
      </c>
      <c r="L259" s="25"/>
      <c r="M259" s="23" t="str">
        <f t="array" ref="M259">IF(N259="","",XLOOKUP(N259,selector_05,selector_05_ids,""))</f>
        <v/>
      </c>
      <c r="N259" s="25"/>
      <c r="O259" s="14"/>
      <c r="P259" s="23" t="str">
        <f t="array" ref="P259">IF(Q259="","",XLOOKUP(Q259,selector_23,selector_23_ids,""))</f>
        <v/>
      </c>
      <c r="Q259" s="25"/>
      <c r="R259" s="23" t="str">
        <f t="array" ref="R259">IF(S259="","",XLOOKUP(S259,selector_04,selector_04_ids,""))</f>
        <v/>
      </c>
      <c r="S259" s="25"/>
      <c r="T259" s="14"/>
      <c r="AK259" s="19" t="s">
        <v>68</v>
      </c>
      <c r="AL259" s="19" t="s">
        <v>68</v>
      </c>
    </row>
    <row r="260">
      <c r="A260" s="14"/>
      <c r="B260" s="23" t="str">
        <f t="array" ref="B260">IF(C260="","",XLOOKUP(C260,selector_05,selector_05_ids,""))</f>
        <v/>
      </c>
      <c r="C260" s="25"/>
      <c r="D260" s="14"/>
      <c r="E260" s="14"/>
      <c r="F260" s="14"/>
      <c r="G260" s="23" t="str">
        <f t="array" ref="G260">IF(H260="","",XLOOKUP(H260,selector_23,selector_23_ids,""))</f>
        <v/>
      </c>
      <c r="H260" s="25"/>
      <c r="I260" s="32"/>
      <c r="J260" s="32"/>
      <c r="K260" s="23" t="str">
        <f t="array" ref="K260">IF(L260="","",XLOOKUP(L260,selector_23,selector_23_ids,""))</f>
        <v/>
      </c>
      <c r="L260" s="25"/>
      <c r="M260" s="23" t="str">
        <f t="array" ref="M260">IF(N260="","",XLOOKUP(N260,selector_05,selector_05_ids,""))</f>
        <v/>
      </c>
      <c r="N260" s="25"/>
      <c r="O260" s="14"/>
      <c r="P260" s="23" t="str">
        <f t="array" ref="P260">IF(Q260="","",XLOOKUP(Q260,selector_23,selector_23_ids,""))</f>
        <v/>
      </c>
      <c r="Q260" s="25"/>
      <c r="R260" s="23" t="str">
        <f t="array" ref="R260">IF(S260="","",XLOOKUP(S260,selector_04,selector_04_ids,""))</f>
        <v/>
      </c>
      <c r="S260" s="25"/>
      <c r="T260" s="14"/>
      <c r="AK260" s="19" t="s">
        <v>68</v>
      </c>
      <c r="AL260" s="19" t="s">
        <v>68</v>
      </c>
    </row>
    <row r="261">
      <c r="A261" s="14"/>
      <c r="B261" s="23" t="str">
        <f t="array" ref="B261">IF(C261="","",XLOOKUP(C261,selector_05,selector_05_ids,""))</f>
        <v/>
      </c>
      <c r="C261" s="25"/>
      <c r="D261" s="14"/>
      <c r="E261" s="14"/>
      <c r="F261" s="14"/>
      <c r="G261" s="23" t="str">
        <f t="array" ref="G261">IF(H261="","",XLOOKUP(H261,selector_23,selector_23_ids,""))</f>
        <v/>
      </c>
      <c r="H261" s="25"/>
      <c r="I261" s="32"/>
      <c r="J261" s="32"/>
      <c r="K261" s="23" t="str">
        <f t="array" ref="K261">IF(L261="","",XLOOKUP(L261,selector_23,selector_23_ids,""))</f>
        <v/>
      </c>
      <c r="L261" s="25"/>
      <c r="M261" s="23" t="str">
        <f t="array" ref="M261">IF(N261="","",XLOOKUP(N261,selector_05,selector_05_ids,""))</f>
        <v/>
      </c>
      <c r="N261" s="25"/>
      <c r="O261" s="14"/>
      <c r="P261" s="23" t="str">
        <f t="array" ref="P261">IF(Q261="","",XLOOKUP(Q261,selector_23,selector_23_ids,""))</f>
        <v/>
      </c>
      <c r="Q261" s="25"/>
      <c r="R261" s="23" t="str">
        <f t="array" ref="R261">IF(S261="","",XLOOKUP(S261,selector_04,selector_04_ids,""))</f>
        <v/>
      </c>
      <c r="S261" s="25"/>
      <c r="T261" s="14"/>
      <c r="AK261" s="19" t="s">
        <v>68</v>
      </c>
      <c r="AL261" s="19" t="s">
        <v>68</v>
      </c>
    </row>
    <row r="262">
      <c r="A262" s="14"/>
      <c r="B262" s="23" t="str">
        <f t="array" ref="B262">IF(C262="","",XLOOKUP(C262,selector_05,selector_05_ids,""))</f>
        <v/>
      </c>
      <c r="C262" s="25"/>
      <c r="D262" s="14"/>
      <c r="E262" s="14"/>
      <c r="F262" s="14"/>
      <c r="G262" s="23" t="str">
        <f t="array" ref="G262">IF(H262="","",XLOOKUP(H262,selector_23,selector_23_ids,""))</f>
        <v/>
      </c>
      <c r="H262" s="25"/>
      <c r="I262" s="32"/>
      <c r="J262" s="32"/>
      <c r="K262" s="23" t="str">
        <f t="array" ref="K262">IF(L262="","",XLOOKUP(L262,selector_23,selector_23_ids,""))</f>
        <v/>
      </c>
      <c r="L262" s="25"/>
      <c r="M262" s="23" t="str">
        <f t="array" ref="M262">IF(N262="","",XLOOKUP(N262,selector_05,selector_05_ids,""))</f>
        <v/>
      </c>
      <c r="N262" s="25"/>
      <c r="O262" s="14"/>
      <c r="P262" s="23" t="str">
        <f t="array" ref="P262">IF(Q262="","",XLOOKUP(Q262,selector_23,selector_23_ids,""))</f>
        <v/>
      </c>
      <c r="Q262" s="25"/>
      <c r="R262" s="23" t="str">
        <f t="array" ref="R262">IF(S262="","",XLOOKUP(S262,selector_04,selector_04_ids,""))</f>
        <v/>
      </c>
      <c r="S262" s="25"/>
      <c r="T262" s="14"/>
      <c r="AK262" s="19" t="s">
        <v>68</v>
      </c>
      <c r="AL262" s="19" t="s">
        <v>68</v>
      </c>
    </row>
    <row r="263">
      <c r="A263" s="14"/>
      <c r="B263" s="23" t="str">
        <f t="array" ref="B263">IF(C263="","",XLOOKUP(C263,selector_05,selector_05_ids,""))</f>
        <v/>
      </c>
      <c r="C263" s="25"/>
      <c r="D263" s="14"/>
      <c r="E263" s="14"/>
      <c r="F263" s="14"/>
      <c r="G263" s="23" t="str">
        <f t="array" ref="G263">IF(H263="","",XLOOKUP(H263,selector_23,selector_23_ids,""))</f>
        <v/>
      </c>
      <c r="H263" s="25"/>
      <c r="I263" s="32"/>
      <c r="J263" s="32"/>
      <c r="K263" s="23" t="str">
        <f t="array" ref="K263">IF(L263="","",XLOOKUP(L263,selector_23,selector_23_ids,""))</f>
        <v/>
      </c>
      <c r="L263" s="25"/>
      <c r="M263" s="23" t="str">
        <f t="array" ref="M263">IF(N263="","",XLOOKUP(N263,selector_05,selector_05_ids,""))</f>
        <v/>
      </c>
      <c r="N263" s="25"/>
      <c r="O263" s="14"/>
      <c r="P263" s="23" t="str">
        <f t="array" ref="P263">IF(Q263="","",XLOOKUP(Q263,selector_23,selector_23_ids,""))</f>
        <v/>
      </c>
      <c r="Q263" s="25"/>
      <c r="R263" s="23" t="str">
        <f t="array" ref="R263">IF(S263="","",XLOOKUP(S263,selector_04,selector_04_ids,""))</f>
        <v/>
      </c>
      <c r="S263" s="25"/>
      <c r="T263" s="14"/>
      <c r="AK263" s="19" t="s">
        <v>68</v>
      </c>
      <c r="AL263" s="19" t="s">
        <v>68</v>
      </c>
    </row>
    <row r="264">
      <c r="A264" s="14"/>
      <c r="B264" s="23" t="str">
        <f t="array" ref="B264">IF(C264="","",XLOOKUP(C264,selector_05,selector_05_ids,""))</f>
        <v/>
      </c>
      <c r="C264" s="25"/>
      <c r="D264" s="14"/>
      <c r="E264" s="14"/>
      <c r="F264" s="14"/>
      <c r="G264" s="23" t="str">
        <f t="array" ref="G264">IF(H264="","",XLOOKUP(H264,selector_23,selector_23_ids,""))</f>
        <v/>
      </c>
      <c r="H264" s="25"/>
      <c r="I264" s="32"/>
      <c r="J264" s="32"/>
      <c r="K264" s="23" t="str">
        <f t="array" ref="K264">IF(L264="","",XLOOKUP(L264,selector_23,selector_23_ids,""))</f>
        <v/>
      </c>
      <c r="L264" s="25"/>
      <c r="M264" s="23" t="str">
        <f t="array" ref="M264">IF(N264="","",XLOOKUP(N264,selector_05,selector_05_ids,""))</f>
        <v/>
      </c>
      <c r="N264" s="25"/>
      <c r="O264" s="14"/>
      <c r="P264" s="23" t="str">
        <f t="array" ref="P264">IF(Q264="","",XLOOKUP(Q264,selector_23,selector_23_ids,""))</f>
        <v/>
      </c>
      <c r="Q264" s="25"/>
      <c r="R264" s="23" t="str">
        <f t="array" ref="R264">IF(S264="","",XLOOKUP(S264,selector_04,selector_04_ids,""))</f>
        <v/>
      </c>
      <c r="S264" s="25"/>
      <c r="T264" s="14"/>
      <c r="AK264" s="19" t="s">
        <v>68</v>
      </c>
      <c r="AL264" s="19" t="s">
        <v>68</v>
      </c>
    </row>
    <row r="265">
      <c r="A265" s="14"/>
      <c r="B265" s="23" t="str">
        <f t="array" ref="B265">IF(C265="","",XLOOKUP(C265,selector_05,selector_05_ids,""))</f>
        <v/>
      </c>
      <c r="C265" s="25"/>
      <c r="D265" s="14"/>
      <c r="E265" s="14"/>
      <c r="F265" s="14"/>
      <c r="G265" s="23" t="str">
        <f t="array" ref="G265">IF(H265="","",XLOOKUP(H265,selector_23,selector_23_ids,""))</f>
        <v/>
      </c>
      <c r="H265" s="25"/>
      <c r="I265" s="32"/>
      <c r="J265" s="32"/>
      <c r="K265" s="23" t="str">
        <f t="array" ref="K265">IF(L265="","",XLOOKUP(L265,selector_23,selector_23_ids,""))</f>
        <v/>
      </c>
      <c r="L265" s="25"/>
      <c r="M265" s="23" t="str">
        <f t="array" ref="M265">IF(N265="","",XLOOKUP(N265,selector_05,selector_05_ids,""))</f>
        <v/>
      </c>
      <c r="N265" s="25"/>
      <c r="O265" s="14"/>
      <c r="P265" s="23" t="str">
        <f t="array" ref="P265">IF(Q265="","",XLOOKUP(Q265,selector_23,selector_23_ids,""))</f>
        <v/>
      </c>
      <c r="Q265" s="25"/>
      <c r="R265" s="23" t="str">
        <f t="array" ref="R265">IF(S265="","",XLOOKUP(S265,selector_04,selector_04_ids,""))</f>
        <v/>
      </c>
      <c r="S265" s="25"/>
      <c r="T265" s="14"/>
      <c r="AK265" s="19" t="s">
        <v>68</v>
      </c>
      <c r="AL265" s="19" t="s">
        <v>68</v>
      </c>
    </row>
    <row r="266">
      <c r="A266" s="14"/>
      <c r="B266" s="23" t="str">
        <f t="array" ref="B266">IF(C266="","",XLOOKUP(C266,selector_05,selector_05_ids,""))</f>
        <v/>
      </c>
      <c r="C266" s="25"/>
      <c r="D266" s="14"/>
      <c r="E266" s="14"/>
      <c r="F266" s="14"/>
      <c r="G266" s="23" t="str">
        <f t="array" ref="G266">IF(H266="","",XLOOKUP(H266,selector_23,selector_23_ids,""))</f>
        <v/>
      </c>
      <c r="H266" s="25"/>
      <c r="I266" s="32"/>
      <c r="J266" s="32"/>
      <c r="K266" s="23" t="str">
        <f t="array" ref="K266">IF(L266="","",XLOOKUP(L266,selector_23,selector_23_ids,""))</f>
        <v/>
      </c>
      <c r="L266" s="25"/>
      <c r="M266" s="23" t="str">
        <f t="array" ref="M266">IF(N266="","",XLOOKUP(N266,selector_05,selector_05_ids,""))</f>
        <v/>
      </c>
      <c r="N266" s="25"/>
      <c r="O266" s="14"/>
      <c r="P266" s="23" t="str">
        <f t="array" ref="P266">IF(Q266="","",XLOOKUP(Q266,selector_23,selector_23_ids,""))</f>
        <v/>
      </c>
      <c r="Q266" s="25"/>
      <c r="R266" s="23" t="str">
        <f t="array" ref="R266">IF(S266="","",XLOOKUP(S266,selector_04,selector_04_ids,""))</f>
        <v/>
      </c>
      <c r="S266" s="25"/>
      <c r="T266" s="14"/>
      <c r="AK266" s="19" t="s">
        <v>68</v>
      </c>
      <c r="AL266" s="19" t="s">
        <v>68</v>
      </c>
    </row>
    <row r="267">
      <c r="A267" s="14"/>
      <c r="B267" s="23" t="str">
        <f t="array" ref="B267">IF(C267="","",XLOOKUP(C267,selector_05,selector_05_ids,""))</f>
        <v/>
      </c>
      <c r="C267" s="25"/>
      <c r="D267" s="14"/>
      <c r="E267" s="14"/>
      <c r="F267" s="14"/>
      <c r="G267" s="23" t="str">
        <f t="array" ref="G267">IF(H267="","",XLOOKUP(H267,selector_23,selector_23_ids,""))</f>
        <v/>
      </c>
      <c r="H267" s="25"/>
      <c r="I267" s="32"/>
      <c r="J267" s="32"/>
      <c r="K267" s="23" t="str">
        <f t="array" ref="K267">IF(L267="","",XLOOKUP(L267,selector_23,selector_23_ids,""))</f>
        <v/>
      </c>
      <c r="L267" s="25"/>
      <c r="M267" s="23" t="str">
        <f t="array" ref="M267">IF(N267="","",XLOOKUP(N267,selector_05,selector_05_ids,""))</f>
        <v/>
      </c>
      <c r="N267" s="25"/>
      <c r="O267" s="14"/>
      <c r="P267" s="23" t="str">
        <f t="array" ref="P267">IF(Q267="","",XLOOKUP(Q267,selector_23,selector_23_ids,""))</f>
        <v/>
      </c>
      <c r="Q267" s="25"/>
      <c r="R267" s="23" t="str">
        <f t="array" ref="R267">IF(S267="","",XLOOKUP(S267,selector_04,selector_04_ids,""))</f>
        <v/>
      </c>
      <c r="S267" s="25"/>
      <c r="T267" s="14"/>
      <c r="AK267" s="19" t="s">
        <v>68</v>
      </c>
      <c r="AL267" s="19" t="s">
        <v>68</v>
      </c>
    </row>
    <row r="268">
      <c r="A268" s="14"/>
      <c r="B268" s="23" t="str">
        <f t="array" ref="B268">IF(C268="","",XLOOKUP(C268,selector_05,selector_05_ids,""))</f>
        <v/>
      </c>
      <c r="C268" s="25"/>
      <c r="D268" s="14"/>
      <c r="E268" s="14"/>
      <c r="F268" s="14"/>
      <c r="G268" s="23" t="str">
        <f t="array" ref="G268">IF(H268="","",XLOOKUP(H268,selector_23,selector_23_ids,""))</f>
        <v/>
      </c>
      <c r="H268" s="25"/>
      <c r="I268" s="32"/>
      <c r="J268" s="32"/>
      <c r="K268" s="23" t="str">
        <f t="array" ref="K268">IF(L268="","",XLOOKUP(L268,selector_23,selector_23_ids,""))</f>
        <v/>
      </c>
      <c r="L268" s="25"/>
      <c r="M268" s="23" t="str">
        <f t="array" ref="M268">IF(N268="","",XLOOKUP(N268,selector_05,selector_05_ids,""))</f>
        <v/>
      </c>
      <c r="N268" s="25"/>
      <c r="O268" s="14"/>
      <c r="P268" s="23" t="str">
        <f t="array" ref="P268">IF(Q268="","",XLOOKUP(Q268,selector_23,selector_23_ids,""))</f>
        <v/>
      </c>
      <c r="Q268" s="25"/>
      <c r="R268" s="23" t="str">
        <f t="array" ref="R268">IF(S268="","",XLOOKUP(S268,selector_04,selector_04_ids,""))</f>
        <v/>
      </c>
      <c r="S268" s="25"/>
      <c r="T268" s="14"/>
      <c r="AK268" s="19" t="s">
        <v>68</v>
      </c>
      <c r="AL268" s="19" t="s">
        <v>68</v>
      </c>
    </row>
    <row r="269">
      <c r="A269" s="14"/>
      <c r="B269" s="23" t="str">
        <f t="array" ref="B269">IF(C269="","",XLOOKUP(C269,selector_05,selector_05_ids,""))</f>
        <v/>
      </c>
      <c r="C269" s="25"/>
      <c r="D269" s="14"/>
      <c r="E269" s="14"/>
      <c r="F269" s="14"/>
      <c r="G269" s="23" t="str">
        <f t="array" ref="G269">IF(H269="","",XLOOKUP(H269,selector_23,selector_23_ids,""))</f>
        <v/>
      </c>
      <c r="H269" s="25"/>
      <c r="I269" s="32"/>
      <c r="J269" s="32"/>
      <c r="K269" s="23" t="str">
        <f t="array" ref="K269">IF(L269="","",XLOOKUP(L269,selector_23,selector_23_ids,""))</f>
        <v/>
      </c>
      <c r="L269" s="25"/>
      <c r="M269" s="23" t="str">
        <f t="array" ref="M269">IF(N269="","",XLOOKUP(N269,selector_05,selector_05_ids,""))</f>
        <v/>
      </c>
      <c r="N269" s="25"/>
      <c r="O269" s="14"/>
      <c r="P269" s="23" t="str">
        <f t="array" ref="P269">IF(Q269="","",XLOOKUP(Q269,selector_23,selector_23_ids,""))</f>
        <v/>
      </c>
      <c r="Q269" s="25"/>
      <c r="R269" s="23" t="str">
        <f t="array" ref="R269">IF(S269="","",XLOOKUP(S269,selector_04,selector_04_ids,""))</f>
        <v/>
      </c>
      <c r="S269" s="25"/>
      <c r="T269" s="14"/>
      <c r="AK269" s="19" t="s">
        <v>68</v>
      </c>
      <c r="AL269" s="19" t="s">
        <v>68</v>
      </c>
    </row>
    <row r="270">
      <c r="A270" s="14"/>
      <c r="B270" s="23" t="str">
        <f t="array" ref="B270">IF(C270="","",XLOOKUP(C270,selector_05,selector_05_ids,""))</f>
        <v/>
      </c>
      <c r="C270" s="25"/>
      <c r="D270" s="14"/>
      <c r="E270" s="14"/>
      <c r="F270" s="14"/>
      <c r="G270" s="23" t="str">
        <f t="array" ref="G270">IF(H270="","",XLOOKUP(H270,selector_23,selector_23_ids,""))</f>
        <v/>
      </c>
      <c r="H270" s="25"/>
      <c r="I270" s="32"/>
      <c r="J270" s="32"/>
      <c r="K270" s="23" t="str">
        <f t="array" ref="K270">IF(L270="","",XLOOKUP(L270,selector_23,selector_23_ids,""))</f>
        <v/>
      </c>
      <c r="L270" s="25"/>
      <c r="M270" s="23" t="str">
        <f t="array" ref="M270">IF(N270="","",XLOOKUP(N270,selector_05,selector_05_ids,""))</f>
        <v/>
      </c>
      <c r="N270" s="25"/>
      <c r="O270" s="14"/>
      <c r="P270" s="23" t="str">
        <f t="array" ref="P270">IF(Q270="","",XLOOKUP(Q270,selector_23,selector_23_ids,""))</f>
        <v/>
      </c>
      <c r="Q270" s="25"/>
      <c r="R270" s="23" t="str">
        <f t="array" ref="R270">IF(S270="","",XLOOKUP(S270,selector_04,selector_04_ids,""))</f>
        <v/>
      </c>
      <c r="S270" s="25"/>
      <c r="T270" s="14"/>
      <c r="AK270" s="19" t="s">
        <v>68</v>
      </c>
      <c r="AL270" s="19" t="s">
        <v>68</v>
      </c>
    </row>
    <row r="271">
      <c r="A271" s="14"/>
      <c r="B271" s="23" t="str">
        <f t="array" ref="B271">IF(C271="","",XLOOKUP(C271,selector_05,selector_05_ids,""))</f>
        <v/>
      </c>
      <c r="C271" s="25"/>
      <c r="D271" s="14"/>
      <c r="E271" s="14"/>
      <c r="F271" s="14"/>
      <c r="G271" s="23" t="str">
        <f t="array" ref="G271">IF(H271="","",XLOOKUP(H271,selector_23,selector_23_ids,""))</f>
        <v/>
      </c>
      <c r="H271" s="25"/>
      <c r="I271" s="32"/>
      <c r="J271" s="32"/>
      <c r="K271" s="23" t="str">
        <f t="array" ref="K271">IF(L271="","",XLOOKUP(L271,selector_23,selector_23_ids,""))</f>
        <v/>
      </c>
      <c r="L271" s="25"/>
      <c r="M271" s="23" t="str">
        <f t="array" ref="M271">IF(N271="","",XLOOKUP(N271,selector_05,selector_05_ids,""))</f>
        <v/>
      </c>
      <c r="N271" s="25"/>
      <c r="O271" s="14"/>
      <c r="P271" s="23" t="str">
        <f t="array" ref="P271">IF(Q271="","",XLOOKUP(Q271,selector_23,selector_23_ids,""))</f>
        <v/>
      </c>
      <c r="Q271" s="25"/>
      <c r="R271" s="23" t="str">
        <f t="array" ref="R271">IF(S271="","",XLOOKUP(S271,selector_04,selector_04_ids,""))</f>
        <v/>
      </c>
      <c r="S271" s="25"/>
      <c r="T271" s="14"/>
      <c r="AK271" s="19" t="s">
        <v>68</v>
      </c>
      <c r="AL271" s="19" t="s">
        <v>68</v>
      </c>
    </row>
    <row r="272">
      <c r="A272" s="14"/>
      <c r="B272" s="23" t="str">
        <f t="array" ref="B272">IF(C272="","",XLOOKUP(C272,selector_05,selector_05_ids,""))</f>
        <v/>
      </c>
      <c r="C272" s="25"/>
      <c r="D272" s="14"/>
      <c r="E272" s="14"/>
      <c r="F272" s="14"/>
      <c r="G272" s="23" t="str">
        <f t="array" ref="G272">IF(H272="","",XLOOKUP(H272,selector_23,selector_23_ids,""))</f>
        <v/>
      </c>
      <c r="H272" s="25"/>
      <c r="I272" s="32"/>
      <c r="J272" s="32"/>
      <c r="K272" s="23" t="str">
        <f t="array" ref="K272">IF(L272="","",XLOOKUP(L272,selector_23,selector_23_ids,""))</f>
        <v/>
      </c>
      <c r="L272" s="25"/>
      <c r="M272" s="23" t="str">
        <f t="array" ref="M272">IF(N272="","",XLOOKUP(N272,selector_05,selector_05_ids,""))</f>
        <v/>
      </c>
      <c r="N272" s="25"/>
      <c r="O272" s="14"/>
      <c r="P272" s="23" t="str">
        <f t="array" ref="P272">IF(Q272="","",XLOOKUP(Q272,selector_23,selector_23_ids,""))</f>
        <v/>
      </c>
      <c r="Q272" s="25"/>
      <c r="R272" s="23" t="str">
        <f t="array" ref="R272">IF(S272="","",XLOOKUP(S272,selector_04,selector_04_ids,""))</f>
        <v/>
      </c>
      <c r="S272" s="25"/>
      <c r="T272" s="14"/>
      <c r="AK272" s="19" t="s">
        <v>68</v>
      </c>
      <c r="AL272" s="19" t="s">
        <v>68</v>
      </c>
    </row>
    <row r="273">
      <c r="A273" s="14"/>
      <c r="B273" s="23" t="str">
        <f t="array" ref="B273">IF(C273="","",XLOOKUP(C273,selector_05,selector_05_ids,""))</f>
        <v/>
      </c>
      <c r="C273" s="25"/>
      <c r="D273" s="14"/>
      <c r="E273" s="14"/>
      <c r="F273" s="14"/>
      <c r="G273" s="23" t="str">
        <f t="array" ref="G273">IF(H273="","",XLOOKUP(H273,selector_23,selector_23_ids,""))</f>
        <v/>
      </c>
      <c r="H273" s="25"/>
      <c r="I273" s="32"/>
      <c r="J273" s="32"/>
      <c r="K273" s="23" t="str">
        <f t="array" ref="K273">IF(L273="","",XLOOKUP(L273,selector_23,selector_23_ids,""))</f>
        <v/>
      </c>
      <c r="L273" s="25"/>
      <c r="M273" s="23" t="str">
        <f t="array" ref="M273">IF(N273="","",XLOOKUP(N273,selector_05,selector_05_ids,""))</f>
        <v/>
      </c>
      <c r="N273" s="25"/>
      <c r="O273" s="14"/>
      <c r="P273" s="23" t="str">
        <f t="array" ref="P273">IF(Q273="","",XLOOKUP(Q273,selector_23,selector_23_ids,""))</f>
        <v/>
      </c>
      <c r="Q273" s="25"/>
      <c r="R273" s="23" t="str">
        <f t="array" ref="R273">IF(S273="","",XLOOKUP(S273,selector_04,selector_04_ids,""))</f>
        <v/>
      </c>
      <c r="S273" s="25"/>
      <c r="T273" s="14"/>
      <c r="AK273" s="19" t="s">
        <v>68</v>
      </c>
      <c r="AL273" s="19" t="s">
        <v>68</v>
      </c>
    </row>
    <row r="274">
      <c r="A274" s="14"/>
      <c r="B274" s="23" t="str">
        <f t="array" ref="B274">IF(C274="","",XLOOKUP(C274,selector_05,selector_05_ids,""))</f>
        <v/>
      </c>
      <c r="C274" s="25"/>
      <c r="D274" s="14"/>
      <c r="E274" s="14"/>
      <c r="F274" s="14"/>
      <c r="G274" s="23" t="str">
        <f t="array" ref="G274">IF(H274="","",XLOOKUP(H274,selector_23,selector_23_ids,""))</f>
        <v/>
      </c>
      <c r="H274" s="25"/>
      <c r="I274" s="32"/>
      <c r="J274" s="32"/>
      <c r="K274" s="23" t="str">
        <f t="array" ref="K274">IF(L274="","",XLOOKUP(L274,selector_23,selector_23_ids,""))</f>
        <v/>
      </c>
      <c r="L274" s="25"/>
      <c r="M274" s="23" t="str">
        <f t="array" ref="M274">IF(N274="","",XLOOKUP(N274,selector_05,selector_05_ids,""))</f>
        <v/>
      </c>
      <c r="N274" s="25"/>
      <c r="O274" s="14"/>
      <c r="P274" s="23" t="str">
        <f t="array" ref="P274">IF(Q274="","",XLOOKUP(Q274,selector_23,selector_23_ids,""))</f>
        <v/>
      </c>
      <c r="Q274" s="25"/>
      <c r="R274" s="23" t="str">
        <f t="array" ref="R274">IF(S274="","",XLOOKUP(S274,selector_04,selector_04_ids,""))</f>
        <v/>
      </c>
      <c r="S274" s="25"/>
      <c r="T274" s="14"/>
      <c r="AK274" s="19" t="s">
        <v>68</v>
      </c>
      <c r="AL274" s="19" t="s">
        <v>68</v>
      </c>
    </row>
    <row r="275">
      <c r="A275" s="14"/>
      <c r="B275" s="23" t="str">
        <f t="array" ref="B275">IF(C275="","",XLOOKUP(C275,selector_05,selector_05_ids,""))</f>
        <v/>
      </c>
      <c r="C275" s="25"/>
      <c r="D275" s="14"/>
      <c r="E275" s="14"/>
      <c r="F275" s="14"/>
      <c r="G275" s="23" t="str">
        <f t="array" ref="G275">IF(H275="","",XLOOKUP(H275,selector_23,selector_23_ids,""))</f>
        <v/>
      </c>
      <c r="H275" s="25"/>
      <c r="I275" s="32"/>
      <c r="J275" s="32"/>
      <c r="K275" s="23" t="str">
        <f t="array" ref="K275">IF(L275="","",XLOOKUP(L275,selector_23,selector_23_ids,""))</f>
        <v/>
      </c>
      <c r="L275" s="25"/>
      <c r="M275" s="23" t="str">
        <f t="array" ref="M275">IF(N275="","",XLOOKUP(N275,selector_05,selector_05_ids,""))</f>
        <v/>
      </c>
      <c r="N275" s="25"/>
      <c r="O275" s="14"/>
      <c r="P275" s="23" t="str">
        <f t="array" ref="P275">IF(Q275="","",XLOOKUP(Q275,selector_23,selector_23_ids,""))</f>
        <v/>
      </c>
      <c r="Q275" s="25"/>
      <c r="R275" s="23" t="str">
        <f t="array" ref="R275">IF(S275="","",XLOOKUP(S275,selector_04,selector_04_ids,""))</f>
        <v/>
      </c>
      <c r="S275" s="25"/>
      <c r="T275" s="14"/>
      <c r="AK275" s="19" t="s">
        <v>68</v>
      </c>
      <c r="AL275" s="19" t="s">
        <v>68</v>
      </c>
    </row>
    <row r="276">
      <c r="A276" s="14"/>
      <c r="B276" s="23" t="str">
        <f t="array" ref="B276">IF(C276="","",XLOOKUP(C276,selector_05,selector_05_ids,""))</f>
        <v/>
      </c>
      <c r="C276" s="25"/>
      <c r="D276" s="14"/>
      <c r="E276" s="14"/>
      <c r="F276" s="14"/>
      <c r="G276" s="23" t="str">
        <f t="array" ref="G276">IF(H276="","",XLOOKUP(H276,selector_23,selector_23_ids,""))</f>
        <v/>
      </c>
      <c r="H276" s="25"/>
      <c r="I276" s="32"/>
      <c r="J276" s="32"/>
      <c r="K276" s="23" t="str">
        <f t="array" ref="K276">IF(L276="","",XLOOKUP(L276,selector_23,selector_23_ids,""))</f>
        <v/>
      </c>
      <c r="L276" s="25"/>
      <c r="M276" s="23" t="str">
        <f t="array" ref="M276">IF(N276="","",XLOOKUP(N276,selector_05,selector_05_ids,""))</f>
        <v/>
      </c>
      <c r="N276" s="25"/>
      <c r="O276" s="14"/>
      <c r="P276" s="23" t="str">
        <f t="array" ref="P276">IF(Q276="","",XLOOKUP(Q276,selector_23,selector_23_ids,""))</f>
        <v/>
      </c>
      <c r="Q276" s="25"/>
      <c r="R276" s="23" t="str">
        <f t="array" ref="R276">IF(S276="","",XLOOKUP(S276,selector_04,selector_04_ids,""))</f>
        <v/>
      </c>
      <c r="S276" s="25"/>
      <c r="T276" s="14"/>
      <c r="AK276" s="19" t="s">
        <v>68</v>
      </c>
      <c r="AL276" s="19" t="s">
        <v>68</v>
      </c>
    </row>
    <row r="277">
      <c r="A277" s="14"/>
      <c r="B277" s="23" t="str">
        <f t="array" ref="B277">IF(C277="","",XLOOKUP(C277,selector_05,selector_05_ids,""))</f>
        <v/>
      </c>
      <c r="C277" s="25"/>
      <c r="D277" s="14"/>
      <c r="E277" s="14"/>
      <c r="F277" s="14"/>
      <c r="G277" s="23" t="str">
        <f t="array" ref="G277">IF(H277="","",XLOOKUP(H277,selector_23,selector_23_ids,""))</f>
        <v/>
      </c>
      <c r="H277" s="25"/>
      <c r="I277" s="32"/>
      <c r="J277" s="32"/>
      <c r="K277" s="23" t="str">
        <f t="array" ref="K277">IF(L277="","",XLOOKUP(L277,selector_23,selector_23_ids,""))</f>
        <v/>
      </c>
      <c r="L277" s="25"/>
      <c r="M277" s="23" t="str">
        <f t="array" ref="M277">IF(N277="","",XLOOKUP(N277,selector_05,selector_05_ids,""))</f>
        <v/>
      </c>
      <c r="N277" s="25"/>
      <c r="O277" s="14"/>
      <c r="P277" s="23" t="str">
        <f t="array" ref="P277">IF(Q277="","",XLOOKUP(Q277,selector_23,selector_23_ids,""))</f>
        <v/>
      </c>
      <c r="Q277" s="25"/>
      <c r="R277" s="23" t="str">
        <f t="array" ref="R277">IF(S277="","",XLOOKUP(S277,selector_04,selector_04_ids,""))</f>
        <v/>
      </c>
      <c r="S277" s="25"/>
      <c r="T277" s="14"/>
      <c r="AK277" s="19" t="s">
        <v>68</v>
      </c>
      <c r="AL277" s="19" t="s">
        <v>68</v>
      </c>
    </row>
    <row r="278">
      <c r="A278" s="14"/>
      <c r="B278" s="23" t="str">
        <f t="array" ref="B278">IF(C278="","",XLOOKUP(C278,selector_05,selector_05_ids,""))</f>
        <v/>
      </c>
      <c r="C278" s="25"/>
      <c r="D278" s="14"/>
      <c r="E278" s="14"/>
      <c r="F278" s="14"/>
      <c r="G278" s="23" t="str">
        <f t="array" ref="G278">IF(H278="","",XLOOKUP(H278,selector_23,selector_23_ids,""))</f>
        <v/>
      </c>
      <c r="H278" s="25"/>
      <c r="I278" s="32"/>
      <c r="J278" s="32"/>
      <c r="K278" s="23" t="str">
        <f t="array" ref="K278">IF(L278="","",XLOOKUP(L278,selector_23,selector_23_ids,""))</f>
        <v/>
      </c>
      <c r="L278" s="25"/>
      <c r="M278" s="23" t="str">
        <f t="array" ref="M278">IF(N278="","",XLOOKUP(N278,selector_05,selector_05_ids,""))</f>
        <v/>
      </c>
      <c r="N278" s="25"/>
      <c r="O278" s="14"/>
      <c r="P278" s="23" t="str">
        <f t="array" ref="P278">IF(Q278="","",XLOOKUP(Q278,selector_23,selector_23_ids,""))</f>
        <v/>
      </c>
      <c r="Q278" s="25"/>
      <c r="R278" s="23" t="str">
        <f t="array" ref="R278">IF(S278="","",XLOOKUP(S278,selector_04,selector_04_ids,""))</f>
        <v/>
      </c>
      <c r="S278" s="25"/>
      <c r="T278" s="14"/>
      <c r="AK278" s="19" t="s">
        <v>68</v>
      </c>
      <c r="AL278" s="19" t="s">
        <v>68</v>
      </c>
    </row>
    <row r="279">
      <c r="A279" s="14"/>
      <c r="B279" s="23" t="str">
        <f t="array" ref="B279">IF(C279="","",XLOOKUP(C279,selector_05,selector_05_ids,""))</f>
        <v/>
      </c>
      <c r="C279" s="25"/>
      <c r="D279" s="14"/>
      <c r="E279" s="14"/>
      <c r="F279" s="14"/>
      <c r="G279" s="23" t="str">
        <f t="array" ref="G279">IF(H279="","",XLOOKUP(H279,selector_23,selector_23_ids,""))</f>
        <v/>
      </c>
      <c r="H279" s="25"/>
      <c r="I279" s="32"/>
      <c r="J279" s="32"/>
      <c r="K279" s="23" t="str">
        <f t="array" ref="K279">IF(L279="","",XLOOKUP(L279,selector_23,selector_23_ids,""))</f>
        <v/>
      </c>
      <c r="L279" s="25"/>
      <c r="M279" s="23" t="str">
        <f t="array" ref="M279">IF(N279="","",XLOOKUP(N279,selector_05,selector_05_ids,""))</f>
        <v/>
      </c>
      <c r="N279" s="25"/>
      <c r="O279" s="14"/>
      <c r="P279" s="23" t="str">
        <f t="array" ref="P279">IF(Q279="","",XLOOKUP(Q279,selector_23,selector_23_ids,""))</f>
        <v/>
      </c>
      <c r="Q279" s="25"/>
      <c r="R279" s="23" t="str">
        <f t="array" ref="R279">IF(S279="","",XLOOKUP(S279,selector_04,selector_04_ids,""))</f>
        <v/>
      </c>
      <c r="S279" s="25"/>
      <c r="T279" s="14"/>
      <c r="AK279" s="19" t="s">
        <v>68</v>
      </c>
      <c r="AL279" s="19" t="s">
        <v>68</v>
      </c>
    </row>
    <row r="280">
      <c r="A280" s="14"/>
      <c r="B280" s="23" t="str">
        <f t="array" ref="B280">IF(C280="","",XLOOKUP(C280,selector_05,selector_05_ids,""))</f>
        <v/>
      </c>
      <c r="C280" s="25"/>
      <c r="D280" s="14"/>
      <c r="E280" s="14"/>
      <c r="F280" s="14"/>
      <c r="G280" s="23" t="str">
        <f t="array" ref="G280">IF(H280="","",XLOOKUP(H280,selector_23,selector_23_ids,""))</f>
        <v/>
      </c>
      <c r="H280" s="25"/>
      <c r="I280" s="32"/>
      <c r="J280" s="32"/>
      <c r="K280" s="23" t="str">
        <f t="array" ref="K280">IF(L280="","",XLOOKUP(L280,selector_23,selector_23_ids,""))</f>
        <v/>
      </c>
      <c r="L280" s="25"/>
      <c r="M280" s="23" t="str">
        <f t="array" ref="M280">IF(N280="","",XLOOKUP(N280,selector_05,selector_05_ids,""))</f>
        <v/>
      </c>
      <c r="N280" s="25"/>
      <c r="O280" s="14"/>
      <c r="P280" s="23" t="str">
        <f t="array" ref="P280">IF(Q280="","",XLOOKUP(Q280,selector_23,selector_23_ids,""))</f>
        <v/>
      </c>
      <c r="Q280" s="25"/>
      <c r="R280" s="23" t="str">
        <f t="array" ref="R280">IF(S280="","",XLOOKUP(S280,selector_04,selector_04_ids,""))</f>
        <v/>
      </c>
      <c r="S280" s="25"/>
      <c r="T280" s="14"/>
      <c r="AK280" s="19" t="s">
        <v>68</v>
      </c>
      <c r="AL280" s="19" t="s">
        <v>68</v>
      </c>
    </row>
    <row r="281">
      <c r="A281" s="14"/>
      <c r="B281" s="23" t="str">
        <f t="array" ref="B281">IF(C281="","",XLOOKUP(C281,selector_05,selector_05_ids,""))</f>
        <v/>
      </c>
      <c r="C281" s="25"/>
      <c r="D281" s="14"/>
      <c r="E281" s="14"/>
      <c r="F281" s="14"/>
      <c r="G281" s="23" t="str">
        <f t="array" ref="G281">IF(H281="","",XLOOKUP(H281,selector_23,selector_23_ids,""))</f>
        <v/>
      </c>
      <c r="H281" s="25"/>
      <c r="I281" s="32"/>
      <c r="J281" s="32"/>
      <c r="K281" s="23" t="str">
        <f t="array" ref="K281">IF(L281="","",XLOOKUP(L281,selector_23,selector_23_ids,""))</f>
        <v/>
      </c>
      <c r="L281" s="25"/>
      <c r="M281" s="23" t="str">
        <f t="array" ref="M281">IF(N281="","",XLOOKUP(N281,selector_05,selector_05_ids,""))</f>
        <v/>
      </c>
      <c r="N281" s="25"/>
      <c r="O281" s="14"/>
      <c r="P281" s="23" t="str">
        <f t="array" ref="P281">IF(Q281="","",XLOOKUP(Q281,selector_23,selector_23_ids,""))</f>
        <v/>
      </c>
      <c r="Q281" s="25"/>
      <c r="R281" s="23" t="str">
        <f t="array" ref="R281">IF(S281="","",XLOOKUP(S281,selector_04,selector_04_ids,""))</f>
        <v/>
      </c>
      <c r="S281" s="25"/>
      <c r="T281" s="14"/>
      <c r="AK281" s="19" t="s">
        <v>68</v>
      </c>
      <c r="AL281" s="19" t="s">
        <v>68</v>
      </c>
    </row>
    <row r="282">
      <c r="A282" s="14"/>
      <c r="B282" s="23" t="str">
        <f t="array" ref="B282">IF(C282="","",XLOOKUP(C282,selector_05,selector_05_ids,""))</f>
        <v/>
      </c>
      <c r="C282" s="25"/>
      <c r="D282" s="14"/>
      <c r="E282" s="14"/>
      <c r="F282" s="14"/>
      <c r="G282" s="23" t="str">
        <f t="array" ref="G282">IF(H282="","",XLOOKUP(H282,selector_23,selector_23_ids,""))</f>
        <v/>
      </c>
      <c r="H282" s="25"/>
      <c r="I282" s="32"/>
      <c r="J282" s="32"/>
      <c r="K282" s="23" t="str">
        <f t="array" ref="K282">IF(L282="","",XLOOKUP(L282,selector_23,selector_23_ids,""))</f>
        <v/>
      </c>
      <c r="L282" s="25"/>
      <c r="M282" s="23" t="str">
        <f t="array" ref="M282">IF(N282="","",XLOOKUP(N282,selector_05,selector_05_ids,""))</f>
        <v/>
      </c>
      <c r="N282" s="25"/>
      <c r="O282" s="14"/>
      <c r="P282" s="23" t="str">
        <f t="array" ref="P282">IF(Q282="","",XLOOKUP(Q282,selector_23,selector_23_ids,""))</f>
        <v/>
      </c>
      <c r="Q282" s="25"/>
      <c r="R282" s="23" t="str">
        <f t="array" ref="R282">IF(S282="","",XLOOKUP(S282,selector_04,selector_04_ids,""))</f>
        <v/>
      </c>
      <c r="S282" s="25"/>
      <c r="T282" s="14"/>
      <c r="AK282" s="19" t="s">
        <v>68</v>
      </c>
      <c r="AL282" s="19" t="s">
        <v>68</v>
      </c>
    </row>
    <row r="283">
      <c r="A283" s="14"/>
      <c r="B283" s="23" t="str">
        <f t="array" ref="B283">IF(C283="","",XLOOKUP(C283,selector_05,selector_05_ids,""))</f>
        <v/>
      </c>
      <c r="C283" s="25"/>
      <c r="D283" s="14"/>
      <c r="E283" s="14"/>
      <c r="F283" s="14"/>
      <c r="G283" s="23" t="str">
        <f t="array" ref="G283">IF(H283="","",XLOOKUP(H283,selector_23,selector_23_ids,""))</f>
        <v/>
      </c>
      <c r="H283" s="25"/>
      <c r="I283" s="32"/>
      <c r="J283" s="32"/>
      <c r="K283" s="23" t="str">
        <f t="array" ref="K283">IF(L283="","",XLOOKUP(L283,selector_23,selector_23_ids,""))</f>
        <v/>
      </c>
      <c r="L283" s="25"/>
      <c r="M283" s="23" t="str">
        <f t="array" ref="M283">IF(N283="","",XLOOKUP(N283,selector_05,selector_05_ids,""))</f>
        <v/>
      </c>
      <c r="N283" s="25"/>
      <c r="O283" s="14"/>
      <c r="P283" s="23" t="str">
        <f t="array" ref="P283">IF(Q283="","",XLOOKUP(Q283,selector_23,selector_23_ids,""))</f>
        <v/>
      </c>
      <c r="Q283" s="25"/>
      <c r="R283" s="23" t="str">
        <f t="array" ref="R283">IF(S283="","",XLOOKUP(S283,selector_04,selector_04_ids,""))</f>
        <v/>
      </c>
      <c r="S283" s="25"/>
      <c r="T283" s="14"/>
      <c r="AK283" s="19" t="s">
        <v>68</v>
      </c>
      <c r="AL283" s="19" t="s">
        <v>68</v>
      </c>
    </row>
    <row r="284">
      <c r="A284" s="14"/>
      <c r="B284" s="23" t="str">
        <f t="array" ref="B284">IF(C284="","",XLOOKUP(C284,selector_05,selector_05_ids,""))</f>
        <v/>
      </c>
      <c r="C284" s="25"/>
      <c r="D284" s="14"/>
      <c r="E284" s="14"/>
      <c r="F284" s="14"/>
      <c r="G284" s="23" t="str">
        <f t="array" ref="G284">IF(H284="","",XLOOKUP(H284,selector_23,selector_23_ids,""))</f>
        <v/>
      </c>
      <c r="H284" s="25"/>
      <c r="I284" s="32"/>
      <c r="J284" s="32"/>
      <c r="K284" s="23" t="str">
        <f t="array" ref="K284">IF(L284="","",XLOOKUP(L284,selector_23,selector_23_ids,""))</f>
        <v/>
      </c>
      <c r="L284" s="25"/>
      <c r="M284" s="23" t="str">
        <f t="array" ref="M284">IF(N284="","",XLOOKUP(N284,selector_05,selector_05_ids,""))</f>
        <v/>
      </c>
      <c r="N284" s="25"/>
      <c r="O284" s="14"/>
      <c r="P284" s="23" t="str">
        <f t="array" ref="P284">IF(Q284="","",XLOOKUP(Q284,selector_23,selector_23_ids,""))</f>
        <v/>
      </c>
      <c r="Q284" s="25"/>
      <c r="R284" s="23" t="str">
        <f t="array" ref="R284">IF(S284="","",XLOOKUP(S284,selector_04,selector_04_ids,""))</f>
        <v/>
      </c>
      <c r="S284" s="25"/>
      <c r="T284" s="14"/>
      <c r="AK284" s="19" t="s">
        <v>68</v>
      </c>
      <c r="AL284" s="19" t="s">
        <v>68</v>
      </c>
    </row>
    <row r="285">
      <c r="A285" s="14"/>
      <c r="B285" s="23" t="str">
        <f t="array" ref="B285">IF(C285="","",XLOOKUP(C285,selector_05,selector_05_ids,""))</f>
        <v/>
      </c>
      <c r="C285" s="25"/>
      <c r="D285" s="14"/>
      <c r="E285" s="14"/>
      <c r="F285" s="14"/>
      <c r="G285" s="23" t="str">
        <f t="array" ref="G285">IF(H285="","",XLOOKUP(H285,selector_23,selector_23_ids,""))</f>
        <v/>
      </c>
      <c r="H285" s="25"/>
      <c r="I285" s="32"/>
      <c r="J285" s="32"/>
      <c r="K285" s="23" t="str">
        <f t="array" ref="K285">IF(L285="","",XLOOKUP(L285,selector_23,selector_23_ids,""))</f>
        <v/>
      </c>
      <c r="L285" s="25"/>
      <c r="M285" s="23" t="str">
        <f t="array" ref="M285">IF(N285="","",XLOOKUP(N285,selector_05,selector_05_ids,""))</f>
        <v/>
      </c>
      <c r="N285" s="25"/>
      <c r="O285" s="14"/>
      <c r="P285" s="23" t="str">
        <f t="array" ref="P285">IF(Q285="","",XLOOKUP(Q285,selector_23,selector_23_ids,""))</f>
        <v/>
      </c>
      <c r="Q285" s="25"/>
      <c r="R285" s="23" t="str">
        <f t="array" ref="R285">IF(S285="","",XLOOKUP(S285,selector_04,selector_04_ids,""))</f>
        <v/>
      </c>
      <c r="S285" s="25"/>
      <c r="T285" s="14"/>
      <c r="AK285" s="19" t="s">
        <v>68</v>
      </c>
      <c r="AL285" s="19" t="s">
        <v>68</v>
      </c>
    </row>
    <row r="286">
      <c r="A286" s="14"/>
      <c r="B286" s="23" t="str">
        <f t="array" ref="B286">IF(C286="","",XLOOKUP(C286,selector_05,selector_05_ids,""))</f>
        <v/>
      </c>
      <c r="C286" s="25"/>
      <c r="D286" s="14"/>
      <c r="E286" s="14"/>
      <c r="F286" s="14"/>
      <c r="G286" s="23" t="str">
        <f t="array" ref="G286">IF(H286="","",XLOOKUP(H286,selector_23,selector_23_ids,""))</f>
        <v/>
      </c>
      <c r="H286" s="25"/>
      <c r="I286" s="32"/>
      <c r="J286" s="32"/>
      <c r="K286" s="23" t="str">
        <f t="array" ref="K286">IF(L286="","",XLOOKUP(L286,selector_23,selector_23_ids,""))</f>
        <v/>
      </c>
      <c r="L286" s="25"/>
      <c r="M286" s="23" t="str">
        <f t="array" ref="M286">IF(N286="","",XLOOKUP(N286,selector_05,selector_05_ids,""))</f>
        <v/>
      </c>
      <c r="N286" s="25"/>
      <c r="O286" s="14"/>
      <c r="P286" s="23" t="str">
        <f t="array" ref="P286">IF(Q286="","",XLOOKUP(Q286,selector_23,selector_23_ids,""))</f>
        <v/>
      </c>
      <c r="Q286" s="25"/>
      <c r="R286" s="23" t="str">
        <f t="array" ref="R286">IF(S286="","",XLOOKUP(S286,selector_04,selector_04_ids,""))</f>
        <v/>
      </c>
      <c r="S286" s="25"/>
      <c r="T286" s="14"/>
      <c r="AK286" s="19" t="s">
        <v>68</v>
      </c>
      <c r="AL286" s="19" t="s">
        <v>68</v>
      </c>
    </row>
    <row r="287">
      <c r="A287" s="14"/>
      <c r="B287" s="23" t="str">
        <f t="array" ref="B287">IF(C287="","",XLOOKUP(C287,selector_05,selector_05_ids,""))</f>
        <v/>
      </c>
      <c r="C287" s="25"/>
      <c r="D287" s="14"/>
      <c r="E287" s="14"/>
      <c r="F287" s="14"/>
      <c r="G287" s="23" t="str">
        <f t="array" ref="G287">IF(H287="","",XLOOKUP(H287,selector_23,selector_23_ids,""))</f>
        <v/>
      </c>
      <c r="H287" s="25"/>
      <c r="I287" s="32"/>
      <c r="J287" s="32"/>
      <c r="K287" s="23" t="str">
        <f t="array" ref="K287">IF(L287="","",XLOOKUP(L287,selector_23,selector_23_ids,""))</f>
        <v/>
      </c>
      <c r="L287" s="25"/>
      <c r="M287" s="23" t="str">
        <f t="array" ref="M287">IF(N287="","",XLOOKUP(N287,selector_05,selector_05_ids,""))</f>
        <v/>
      </c>
      <c r="N287" s="25"/>
      <c r="O287" s="14"/>
      <c r="P287" s="23" t="str">
        <f t="array" ref="P287">IF(Q287="","",XLOOKUP(Q287,selector_23,selector_23_ids,""))</f>
        <v/>
      </c>
      <c r="Q287" s="25"/>
      <c r="R287" s="23" t="str">
        <f t="array" ref="R287">IF(S287="","",XLOOKUP(S287,selector_04,selector_04_ids,""))</f>
        <v/>
      </c>
      <c r="S287" s="25"/>
      <c r="T287" s="14"/>
      <c r="AK287" s="19" t="s">
        <v>68</v>
      </c>
      <c r="AL287" s="19" t="s">
        <v>68</v>
      </c>
    </row>
    <row r="288">
      <c r="A288" s="14"/>
      <c r="B288" s="23" t="str">
        <f t="array" ref="B288">IF(C288="","",XLOOKUP(C288,selector_05,selector_05_ids,""))</f>
        <v/>
      </c>
      <c r="C288" s="25"/>
      <c r="D288" s="14"/>
      <c r="E288" s="14"/>
      <c r="F288" s="14"/>
      <c r="G288" s="23" t="str">
        <f t="array" ref="G288">IF(H288="","",XLOOKUP(H288,selector_23,selector_23_ids,""))</f>
        <v/>
      </c>
      <c r="H288" s="25"/>
      <c r="I288" s="32"/>
      <c r="J288" s="32"/>
      <c r="K288" s="23" t="str">
        <f t="array" ref="K288">IF(L288="","",XLOOKUP(L288,selector_23,selector_23_ids,""))</f>
        <v/>
      </c>
      <c r="L288" s="25"/>
      <c r="M288" s="23" t="str">
        <f t="array" ref="M288">IF(N288="","",XLOOKUP(N288,selector_05,selector_05_ids,""))</f>
        <v/>
      </c>
      <c r="N288" s="25"/>
      <c r="O288" s="14"/>
      <c r="P288" s="23" t="str">
        <f t="array" ref="P288">IF(Q288="","",XLOOKUP(Q288,selector_23,selector_23_ids,""))</f>
        <v/>
      </c>
      <c r="Q288" s="25"/>
      <c r="R288" s="23" t="str">
        <f t="array" ref="R288">IF(S288="","",XLOOKUP(S288,selector_04,selector_04_ids,""))</f>
        <v/>
      </c>
      <c r="S288" s="25"/>
      <c r="T288" s="14"/>
      <c r="AK288" s="19" t="s">
        <v>68</v>
      </c>
      <c r="AL288" s="19" t="s">
        <v>68</v>
      </c>
    </row>
    <row r="289">
      <c r="A289" s="14"/>
      <c r="B289" s="23" t="str">
        <f t="array" ref="B289">IF(C289="","",XLOOKUP(C289,selector_05,selector_05_ids,""))</f>
        <v/>
      </c>
      <c r="C289" s="25"/>
      <c r="D289" s="14"/>
      <c r="E289" s="14"/>
      <c r="F289" s="14"/>
      <c r="G289" s="23" t="str">
        <f t="array" ref="G289">IF(H289="","",XLOOKUP(H289,selector_23,selector_23_ids,""))</f>
        <v/>
      </c>
      <c r="H289" s="25"/>
      <c r="I289" s="32"/>
      <c r="J289" s="32"/>
      <c r="K289" s="23" t="str">
        <f t="array" ref="K289">IF(L289="","",XLOOKUP(L289,selector_23,selector_23_ids,""))</f>
        <v/>
      </c>
      <c r="L289" s="25"/>
      <c r="M289" s="23" t="str">
        <f t="array" ref="M289">IF(N289="","",XLOOKUP(N289,selector_05,selector_05_ids,""))</f>
        <v/>
      </c>
      <c r="N289" s="25"/>
      <c r="O289" s="14"/>
      <c r="P289" s="23" t="str">
        <f t="array" ref="P289">IF(Q289="","",XLOOKUP(Q289,selector_23,selector_23_ids,""))</f>
        <v/>
      </c>
      <c r="Q289" s="25"/>
      <c r="R289" s="23" t="str">
        <f t="array" ref="R289">IF(S289="","",XLOOKUP(S289,selector_04,selector_04_ids,""))</f>
        <v/>
      </c>
      <c r="S289" s="25"/>
      <c r="T289" s="14"/>
      <c r="AK289" s="19" t="s">
        <v>68</v>
      </c>
      <c r="AL289" s="19" t="s">
        <v>68</v>
      </c>
    </row>
    <row r="290">
      <c r="A290" s="14"/>
      <c r="B290" s="23" t="str">
        <f t="array" ref="B290">IF(C290="","",XLOOKUP(C290,selector_05,selector_05_ids,""))</f>
        <v/>
      </c>
      <c r="C290" s="25"/>
      <c r="D290" s="14"/>
      <c r="E290" s="14"/>
      <c r="F290" s="14"/>
      <c r="G290" s="23" t="str">
        <f t="array" ref="G290">IF(H290="","",XLOOKUP(H290,selector_23,selector_23_ids,""))</f>
        <v/>
      </c>
      <c r="H290" s="25"/>
      <c r="I290" s="32"/>
      <c r="J290" s="32"/>
      <c r="K290" s="23" t="str">
        <f t="array" ref="K290">IF(L290="","",XLOOKUP(L290,selector_23,selector_23_ids,""))</f>
        <v/>
      </c>
      <c r="L290" s="25"/>
      <c r="M290" s="23" t="str">
        <f t="array" ref="M290">IF(N290="","",XLOOKUP(N290,selector_05,selector_05_ids,""))</f>
        <v/>
      </c>
      <c r="N290" s="25"/>
      <c r="O290" s="14"/>
      <c r="P290" s="23" t="str">
        <f t="array" ref="P290">IF(Q290="","",XLOOKUP(Q290,selector_23,selector_23_ids,""))</f>
        <v/>
      </c>
      <c r="Q290" s="25"/>
      <c r="R290" s="23" t="str">
        <f t="array" ref="R290">IF(S290="","",XLOOKUP(S290,selector_04,selector_04_ids,""))</f>
        <v/>
      </c>
      <c r="S290" s="25"/>
      <c r="T290" s="14"/>
      <c r="AK290" s="19" t="s">
        <v>68</v>
      </c>
      <c r="AL290" s="19" t="s">
        <v>68</v>
      </c>
    </row>
    <row r="291">
      <c r="A291" s="14"/>
      <c r="B291" s="23" t="str">
        <f t="array" ref="B291">IF(C291="","",XLOOKUP(C291,selector_05,selector_05_ids,""))</f>
        <v/>
      </c>
      <c r="C291" s="25"/>
      <c r="D291" s="14"/>
      <c r="E291" s="14"/>
      <c r="F291" s="14"/>
      <c r="G291" s="23" t="str">
        <f t="array" ref="G291">IF(H291="","",XLOOKUP(H291,selector_23,selector_23_ids,""))</f>
        <v/>
      </c>
      <c r="H291" s="25"/>
      <c r="I291" s="32"/>
      <c r="J291" s="32"/>
      <c r="K291" s="23" t="str">
        <f t="array" ref="K291">IF(L291="","",XLOOKUP(L291,selector_23,selector_23_ids,""))</f>
        <v/>
      </c>
      <c r="L291" s="25"/>
      <c r="M291" s="23" t="str">
        <f t="array" ref="M291">IF(N291="","",XLOOKUP(N291,selector_05,selector_05_ids,""))</f>
        <v/>
      </c>
      <c r="N291" s="25"/>
      <c r="O291" s="14"/>
      <c r="P291" s="23" t="str">
        <f t="array" ref="P291">IF(Q291="","",XLOOKUP(Q291,selector_23,selector_23_ids,""))</f>
        <v/>
      </c>
      <c r="Q291" s="25"/>
      <c r="R291" s="23" t="str">
        <f t="array" ref="R291">IF(S291="","",XLOOKUP(S291,selector_04,selector_04_ids,""))</f>
        <v/>
      </c>
      <c r="S291" s="25"/>
      <c r="T291" s="14"/>
      <c r="AK291" s="19" t="s">
        <v>68</v>
      </c>
      <c r="AL291" s="19" t="s">
        <v>68</v>
      </c>
    </row>
    <row r="292">
      <c r="A292" s="14"/>
      <c r="B292" s="23" t="str">
        <f t="array" ref="B292">IF(C292="","",XLOOKUP(C292,selector_05,selector_05_ids,""))</f>
        <v/>
      </c>
      <c r="C292" s="25"/>
      <c r="D292" s="14"/>
      <c r="E292" s="14"/>
      <c r="F292" s="14"/>
      <c r="G292" s="23" t="str">
        <f t="array" ref="G292">IF(H292="","",XLOOKUP(H292,selector_23,selector_23_ids,""))</f>
        <v/>
      </c>
      <c r="H292" s="25"/>
      <c r="I292" s="32"/>
      <c r="J292" s="32"/>
      <c r="K292" s="23" t="str">
        <f t="array" ref="K292">IF(L292="","",XLOOKUP(L292,selector_23,selector_23_ids,""))</f>
        <v/>
      </c>
      <c r="L292" s="25"/>
      <c r="M292" s="23" t="str">
        <f t="array" ref="M292">IF(N292="","",XLOOKUP(N292,selector_05,selector_05_ids,""))</f>
        <v/>
      </c>
      <c r="N292" s="25"/>
      <c r="O292" s="14"/>
      <c r="P292" s="23" t="str">
        <f t="array" ref="P292">IF(Q292="","",XLOOKUP(Q292,selector_23,selector_23_ids,""))</f>
        <v/>
      </c>
      <c r="Q292" s="25"/>
      <c r="R292" s="23" t="str">
        <f t="array" ref="R292">IF(S292="","",XLOOKUP(S292,selector_04,selector_04_ids,""))</f>
        <v/>
      </c>
      <c r="S292" s="25"/>
      <c r="T292" s="14"/>
      <c r="AK292" s="19" t="s">
        <v>68</v>
      </c>
      <c r="AL292" s="19" t="s">
        <v>68</v>
      </c>
    </row>
    <row r="293">
      <c r="A293" s="14"/>
      <c r="B293" s="23" t="str">
        <f t="array" ref="B293">IF(C293="","",XLOOKUP(C293,selector_05,selector_05_ids,""))</f>
        <v/>
      </c>
      <c r="C293" s="25"/>
      <c r="D293" s="14"/>
      <c r="E293" s="14"/>
      <c r="F293" s="14"/>
      <c r="G293" s="23" t="str">
        <f t="array" ref="G293">IF(H293="","",XLOOKUP(H293,selector_23,selector_23_ids,""))</f>
        <v/>
      </c>
      <c r="H293" s="25"/>
      <c r="I293" s="32"/>
      <c r="J293" s="32"/>
      <c r="K293" s="23" t="str">
        <f t="array" ref="K293">IF(L293="","",XLOOKUP(L293,selector_23,selector_23_ids,""))</f>
        <v/>
      </c>
      <c r="L293" s="25"/>
      <c r="M293" s="23" t="str">
        <f t="array" ref="M293">IF(N293="","",XLOOKUP(N293,selector_05,selector_05_ids,""))</f>
        <v/>
      </c>
      <c r="N293" s="25"/>
      <c r="O293" s="14"/>
      <c r="P293" s="23" t="str">
        <f t="array" ref="P293">IF(Q293="","",XLOOKUP(Q293,selector_23,selector_23_ids,""))</f>
        <v/>
      </c>
      <c r="Q293" s="25"/>
      <c r="R293" s="23" t="str">
        <f t="array" ref="R293">IF(S293="","",XLOOKUP(S293,selector_04,selector_04_ids,""))</f>
        <v/>
      </c>
      <c r="S293" s="25"/>
      <c r="T293" s="14"/>
      <c r="AK293" s="19" t="s">
        <v>68</v>
      </c>
      <c r="AL293" s="19" t="s">
        <v>68</v>
      </c>
    </row>
    <row r="294">
      <c r="A294" s="14"/>
      <c r="B294" s="23" t="str">
        <f t="array" ref="B294">IF(C294="","",XLOOKUP(C294,selector_05,selector_05_ids,""))</f>
        <v/>
      </c>
      <c r="C294" s="25"/>
      <c r="D294" s="14"/>
      <c r="E294" s="14"/>
      <c r="F294" s="14"/>
      <c r="G294" s="23" t="str">
        <f t="array" ref="G294">IF(H294="","",XLOOKUP(H294,selector_23,selector_23_ids,""))</f>
        <v/>
      </c>
      <c r="H294" s="25"/>
      <c r="I294" s="32"/>
      <c r="J294" s="32"/>
      <c r="K294" s="23" t="str">
        <f t="array" ref="K294">IF(L294="","",XLOOKUP(L294,selector_23,selector_23_ids,""))</f>
        <v/>
      </c>
      <c r="L294" s="25"/>
      <c r="M294" s="23" t="str">
        <f t="array" ref="M294">IF(N294="","",XLOOKUP(N294,selector_05,selector_05_ids,""))</f>
        <v/>
      </c>
      <c r="N294" s="25"/>
      <c r="O294" s="14"/>
      <c r="P294" s="23" t="str">
        <f t="array" ref="P294">IF(Q294="","",XLOOKUP(Q294,selector_23,selector_23_ids,""))</f>
        <v/>
      </c>
      <c r="Q294" s="25"/>
      <c r="R294" s="23" t="str">
        <f t="array" ref="R294">IF(S294="","",XLOOKUP(S294,selector_04,selector_04_ids,""))</f>
        <v/>
      </c>
      <c r="S294" s="25"/>
      <c r="T294" s="14"/>
      <c r="AK294" s="19" t="s">
        <v>68</v>
      </c>
      <c r="AL294" s="19" t="s">
        <v>68</v>
      </c>
    </row>
    <row r="295">
      <c r="A295" s="14"/>
      <c r="B295" s="23" t="str">
        <f t="array" ref="B295">IF(C295="","",XLOOKUP(C295,selector_05,selector_05_ids,""))</f>
        <v/>
      </c>
      <c r="C295" s="25"/>
      <c r="D295" s="14"/>
      <c r="E295" s="14"/>
      <c r="F295" s="14"/>
      <c r="G295" s="23" t="str">
        <f t="array" ref="G295">IF(H295="","",XLOOKUP(H295,selector_23,selector_23_ids,""))</f>
        <v/>
      </c>
      <c r="H295" s="25"/>
      <c r="I295" s="32"/>
      <c r="J295" s="32"/>
      <c r="K295" s="23" t="str">
        <f t="array" ref="K295">IF(L295="","",XLOOKUP(L295,selector_23,selector_23_ids,""))</f>
        <v/>
      </c>
      <c r="L295" s="25"/>
      <c r="M295" s="23" t="str">
        <f t="array" ref="M295">IF(N295="","",XLOOKUP(N295,selector_05,selector_05_ids,""))</f>
        <v/>
      </c>
      <c r="N295" s="25"/>
      <c r="O295" s="14"/>
      <c r="P295" s="23" t="str">
        <f t="array" ref="P295">IF(Q295="","",XLOOKUP(Q295,selector_23,selector_23_ids,""))</f>
        <v/>
      </c>
      <c r="Q295" s="25"/>
      <c r="R295" s="23" t="str">
        <f t="array" ref="R295">IF(S295="","",XLOOKUP(S295,selector_04,selector_04_ids,""))</f>
        <v/>
      </c>
      <c r="S295" s="25"/>
      <c r="T295" s="14"/>
      <c r="AK295" s="19" t="s">
        <v>68</v>
      </c>
      <c r="AL295" s="19" t="s">
        <v>68</v>
      </c>
    </row>
    <row r="296">
      <c r="A296" s="14"/>
      <c r="B296" s="23" t="str">
        <f t="array" ref="B296">IF(C296="","",XLOOKUP(C296,selector_05,selector_05_ids,""))</f>
        <v/>
      </c>
      <c r="C296" s="25"/>
      <c r="D296" s="14"/>
      <c r="E296" s="14"/>
      <c r="F296" s="14"/>
      <c r="G296" s="23" t="str">
        <f t="array" ref="G296">IF(H296="","",XLOOKUP(H296,selector_23,selector_23_ids,""))</f>
        <v/>
      </c>
      <c r="H296" s="25"/>
      <c r="I296" s="32"/>
      <c r="J296" s="32"/>
      <c r="K296" s="23" t="str">
        <f t="array" ref="K296">IF(L296="","",XLOOKUP(L296,selector_23,selector_23_ids,""))</f>
        <v/>
      </c>
      <c r="L296" s="25"/>
      <c r="M296" s="23" t="str">
        <f t="array" ref="M296">IF(N296="","",XLOOKUP(N296,selector_05,selector_05_ids,""))</f>
        <v/>
      </c>
      <c r="N296" s="25"/>
      <c r="O296" s="14"/>
      <c r="P296" s="23" t="str">
        <f t="array" ref="P296">IF(Q296="","",XLOOKUP(Q296,selector_23,selector_23_ids,""))</f>
        <v/>
      </c>
      <c r="Q296" s="25"/>
      <c r="R296" s="23" t="str">
        <f t="array" ref="R296">IF(S296="","",XLOOKUP(S296,selector_04,selector_04_ids,""))</f>
        <v/>
      </c>
      <c r="S296" s="25"/>
      <c r="T296" s="14"/>
      <c r="AK296" s="19" t="s">
        <v>68</v>
      </c>
      <c r="AL296" s="19" t="s">
        <v>68</v>
      </c>
    </row>
    <row r="297">
      <c r="A297" s="14"/>
      <c r="B297" s="23" t="str">
        <f t="array" ref="B297">IF(C297="","",XLOOKUP(C297,selector_05,selector_05_ids,""))</f>
        <v/>
      </c>
      <c r="C297" s="25"/>
      <c r="D297" s="14"/>
      <c r="E297" s="14"/>
      <c r="F297" s="14"/>
      <c r="G297" s="23" t="str">
        <f t="array" ref="G297">IF(H297="","",XLOOKUP(H297,selector_23,selector_23_ids,""))</f>
        <v/>
      </c>
      <c r="H297" s="25"/>
      <c r="I297" s="32"/>
      <c r="J297" s="32"/>
      <c r="K297" s="23" t="str">
        <f t="array" ref="K297">IF(L297="","",XLOOKUP(L297,selector_23,selector_23_ids,""))</f>
        <v/>
      </c>
      <c r="L297" s="25"/>
      <c r="M297" s="23" t="str">
        <f t="array" ref="M297">IF(N297="","",XLOOKUP(N297,selector_05,selector_05_ids,""))</f>
        <v/>
      </c>
      <c r="N297" s="25"/>
      <c r="O297" s="14"/>
      <c r="P297" s="23" t="str">
        <f t="array" ref="P297">IF(Q297="","",XLOOKUP(Q297,selector_23,selector_23_ids,""))</f>
        <v/>
      </c>
      <c r="Q297" s="25"/>
      <c r="R297" s="23" t="str">
        <f t="array" ref="R297">IF(S297="","",XLOOKUP(S297,selector_04,selector_04_ids,""))</f>
        <v/>
      </c>
      <c r="S297" s="25"/>
      <c r="T297" s="14"/>
      <c r="AK297" s="19" t="s">
        <v>68</v>
      </c>
      <c r="AL297" s="19" t="s">
        <v>68</v>
      </c>
    </row>
    <row r="298">
      <c r="A298" s="14"/>
      <c r="B298" s="23" t="str">
        <f t="array" ref="B298">IF(C298="","",XLOOKUP(C298,selector_05,selector_05_ids,""))</f>
        <v/>
      </c>
      <c r="C298" s="25"/>
      <c r="D298" s="14"/>
      <c r="E298" s="14"/>
      <c r="F298" s="14"/>
      <c r="G298" s="23" t="str">
        <f t="array" ref="G298">IF(H298="","",XLOOKUP(H298,selector_23,selector_23_ids,""))</f>
        <v/>
      </c>
      <c r="H298" s="25"/>
      <c r="I298" s="32"/>
      <c r="J298" s="32"/>
      <c r="K298" s="23" t="str">
        <f t="array" ref="K298">IF(L298="","",XLOOKUP(L298,selector_23,selector_23_ids,""))</f>
        <v/>
      </c>
      <c r="L298" s="25"/>
      <c r="M298" s="23" t="str">
        <f t="array" ref="M298">IF(N298="","",XLOOKUP(N298,selector_05,selector_05_ids,""))</f>
        <v/>
      </c>
      <c r="N298" s="25"/>
      <c r="O298" s="14"/>
      <c r="P298" s="23" t="str">
        <f t="array" ref="P298">IF(Q298="","",XLOOKUP(Q298,selector_23,selector_23_ids,""))</f>
        <v/>
      </c>
      <c r="Q298" s="25"/>
      <c r="R298" s="23" t="str">
        <f t="array" ref="R298">IF(S298="","",XLOOKUP(S298,selector_04,selector_04_ids,""))</f>
        <v/>
      </c>
      <c r="S298" s="25"/>
      <c r="T298" s="14"/>
      <c r="AK298" s="19" t="s">
        <v>68</v>
      </c>
      <c r="AL298" s="19" t="s">
        <v>68</v>
      </c>
    </row>
    <row r="299">
      <c r="A299" s="14"/>
      <c r="B299" s="23" t="str">
        <f t="array" ref="B299">IF(C299="","",XLOOKUP(C299,selector_05,selector_05_ids,""))</f>
        <v/>
      </c>
      <c r="C299" s="25"/>
      <c r="D299" s="14"/>
      <c r="E299" s="14"/>
      <c r="F299" s="14"/>
      <c r="G299" s="23" t="str">
        <f t="array" ref="G299">IF(H299="","",XLOOKUP(H299,selector_23,selector_23_ids,""))</f>
        <v/>
      </c>
      <c r="H299" s="25"/>
      <c r="I299" s="32"/>
      <c r="J299" s="32"/>
      <c r="K299" s="23" t="str">
        <f t="array" ref="K299">IF(L299="","",XLOOKUP(L299,selector_23,selector_23_ids,""))</f>
        <v/>
      </c>
      <c r="L299" s="25"/>
      <c r="M299" s="23" t="str">
        <f t="array" ref="M299">IF(N299="","",XLOOKUP(N299,selector_05,selector_05_ids,""))</f>
        <v/>
      </c>
      <c r="N299" s="25"/>
      <c r="O299" s="14"/>
      <c r="P299" s="23" t="str">
        <f t="array" ref="P299">IF(Q299="","",XLOOKUP(Q299,selector_23,selector_23_ids,""))</f>
        <v/>
      </c>
      <c r="Q299" s="25"/>
      <c r="R299" s="23" t="str">
        <f t="array" ref="R299">IF(S299="","",XLOOKUP(S299,selector_04,selector_04_ids,""))</f>
        <v/>
      </c>
      <c r="S299" s="25"/>
      <c r="T299" s="14"/>
      <c r="AK299" s="19" t="s">
        <v>68</v>
      </c>
      <c r="AL299" s="19" t="s">
        <v>68</v>
      </c>
    </row>
    <row r="300">
      <c r="A300" s="14"/>
      <c r="B300" s="23" t="str">
        <f t="array" ref="B300">IF(C300="","",XLOOKUP(C300,selector_05,selector_05_ids,""))</f>
        <v/>
      </c>
      <c r="C300" s="25"/>
      <c r="D300" s="14"/>
      <c r="E300" s="14"/>
      <c r="F300" s="14"/>
      <c r="G300" s="23" t="str">
        <f t="array" ref="G300">IF(H300="","",XLOOKUP(H300,selector_23,selector_23_ids,""))</f>
        <v/>
      </c>
      <c r="H300" s="25"/>
      <c r="I300" s="32"/>
      <c r="J300" s="32"/>
      <c r="K300" s="23" t="str">
        <f t="array" ref="K300">IF(L300="","",XLOOKUP(L300,selector_23,selector_23_ids,""))</f>
        <v/>
      </c>
      <c r="L300" s="25"/>
      <c r="M300" s="23" t="str">
        <f t="array" ref="M300">IF(N300="","",XLOOKUP(N300,selector_05,selector_05_ids,""))</f>
        <v/>
      </c>
      <c r="N300" s="25"/>
      <c r="O300" s="14"/>
      <c r="P300" s="23" t="str">
        <f t="array" ref="P300">IF(Q300="","",XLOOKUP(Q300,selector_23,selector_23_ids,""))</f>
        <v/>
      </c>
      <c r="Q300" s="25"/>
      <c r="R300" s="23" t="str">
        <f t="array" ref="R300">IF(S300="","",XLOOKUP(S300,selector_04,selector_04_ids,""))</f>
        <v/>
      </c>
      <c r="S300" s="25"/>
      <c r="T300" s="14"/>
      <c r="AK300" s="19" t="s">
        <v>68</v>
      </c>
      <c r="AL300" s="19" t="s">
        <v>68</v>
      </c>
    </row>
    <row r="301">
      <c r="A301" s="14"/>
      <c r="B301" s="23" t="str">
        <f t="array" ref="B301">IF(C301="","",XLOOKUP(C301,selector_05,selector_05_ids,""))</f>
        <v/>
      </c>
      <c r="C301" s="25"/>
      <c r="D301" s="14"/>
      <c r="E301" s="14"/>
      <c r="F301" s="14"/>
      <c r="G301" s="23" t="str">
        <f t="array" ref="G301">IF(H301="","",XLOOKUP(H301,selector_23,selector_23_ids,""))</f>
        <v/>
      </c>
      <c r="H301" s="25"/>
      <c r="I301" s="32"/>
      <c r="J301" s="32"/>
      <c r="K301" s="23" t="str">
        <f t="array" ref="K301">IF(L301="","",XLOOKUP(L301,selector_23,selector_23_ids,""))</f>
        <v/>
      </c>
      <c r="L301" s="25"/>
      <c r="M301" s="23" t="str">
        <f t="array" ref="M301">IF(N301="","",XLOOKUP(N301,selector_05,selector_05_ids,""))</f>
        <v/>
      </c>
      <c r="N301" s="25"/>
      <c r="O301" s="14"/>
      <c r="P301" s="23" t="str">
        <f t="array" ref="P301">IF(Q301="","",XLOOKUP(Q301,selector_23,selector_23_ids,""))</f>
        <v/>
      </c>
      <c r="Q301" s="25"/>
      <c r="R301" s="23" t="str">
        <f t="array" ref="R301">IF(S301="","",XLOOKUP(S301,selector_04,selector_04_ids,""))</f>
        <v/>
      </c>
      <c r="S301" s="25"/>
      <c r="T301" s="14"/>
      <c r="AK301" s="19" t="s">
        <v>68</v>
      </c>
      <c r="AL301" s="19" t="s">
        <v>68</v>
      </c>
    </row>
    <row r="302">
      <c r="A302" s="14"/>
      <c r="B302" s="23" t="str">
        <f t="array" ref="B302">IF(C302="","",XLOOKUP(C302,selector_05,selector_05_ids,""))</f>
        <v/>
      </c>
      <c r="C302" s="25"/>
      <c r="D302" s="14"/>
      <c r="E302" s="14"/>
      <c r="F302" s="14"/>
      <c r="G302" s="23" t="str">
        <f t="array" ref="G302">IF(H302="","",XLOOKUP(H302,selector_23,selector_23_ids,""))</f>
        <v/>
      </c>
      <c r="H302" s="25"/>
      <c r="I302" s="32"/>
      <c r="J302" s="32"/>
      <c r="K302" s="23" t="str">
        <f t="array" ref="K302">IF(L302="","",XLOOKUP(L302,selector_23,selector_23_ids,""))</f>
        <v/>
      </c>
      <c r="L302" s="25"/>
      <c r="M302" s="23" t="str">
        <f t="array" ref="M302">IF(N302="","",XLOOKUP(N302,selector_05,selector_05_ids,""))</f>
        <v/>
      </c>
      <c r="N302" s="25"/>
      <c r="O302" s="14"/>
      <c r="P302" s="23" t="str">
        <f t="array" ref="P302">IF(Q302="","",XLOOKUP(Q302,selector_23,selector_23_ids,""))</f>
        <v/>
      </c>
      <c r="Q302" s="25"/>
      <c r="R302" s="23" t="str">
        <f t="array" ref="R302">IF(S302="","",XLOOKUP(S302,selector_04,selector_04_ids,""))</f>
        <v/>
      </c>
      <c r="S302" s="25"/>
      <c r="T302" s="14"/>
      <c r="AK302" s="19" t="s">
        <v>68</v>
      </c>
      <c r="AL302" s="19" t="s">
        <v>68</v>
      </c>
    </row>
    <row r="303">
      <c r="A303" s="14"/>
      <c r="B303" s="23" t="str">
        <f t="array" ref="B303">IF(C303="","",XLOOKUP(C303,selector_05,selector_05_ids,""))</f>
        <v/>
      </c>
      <c r="C303" s="25"/>
      <c r="D303" s="14"/>
      <c r="E303" s="14"/>
      <c r="F303" s="14"/>
      <c r="G303" s="23" t="str">
        <f t="array" ref="G303">IF(H303="","",XLOOKUP(H303,selector_23,selector_23_ids,""))</f>
        <v/>
      </c>
      <c r="H303" s="25"/>
      <c r="I303" s="32"/>
      <c r="J303" s="32"/>
      <c r="K303" s="23" t="str">
        <f t="array" ref="K303">IF(L303="","",XLOOKUP(L303,selector_23,selector_23_ids,""))</f>
        <v/>
      </c>
      <c r="L303" s="25"/>
      <c r="M303" s="23" t="str">
        <f t="array" ref="M303">IF(N303="","",XLOOKUP(N303,selector_05,selector_05_ids,""))</f>
        <v/>
      </c>
      <c r="N303" s="25"/>
      <c r="O303" s="14"/>
      <c r="P303" s="23" t="str">
        <f t="array" ref="P303">IF(Q303="","",XLOOKUP(Q303,selector_23,selector_23_ids,""))</f>
        <v/>
      </c>
      <c r="Q303" s="25"/>
      <c r="R303" s="23" t="str">
        <f t="array" ref="R303">IF(S303="","",XLOOKUP(S303,selector_04,selector_04_ids,""))</f>
        <v/>
      </c>
      <c r="S303" s="25"/>
      <c r="T303" s="14"/>
      <c r="AK303" s="19" t="s">
        <v>68</v>
      </c>
      <c r="AL303" s="19" t="s">
        <v>68</v>
      </c>
    </row>
    <row r="304">
      <c r="A304" s="14"/>
      <c r="B304" s="23" t="str">
        <f t="array" ref="B304">IF(C304="","",XLOOKUP(C304,selector_05,selector_05_ids,""))</f>
        <v/>
      </c>
      <c r="C304" s="25"/>
      <c r="D304" s="14"/>
      <c r="E304" s="14"/>
      <c r="F304" s="14"/>
      <c r="G304" s="23" t="str">
        <f t="array" ref="G304">IF(H304="","",XLOOKUP(H304,selector_23,selector_23_ids,""))</f>
        <v/>
      </c>
      <c r="H304" s="25"/>
      <c r="I304" s="32"/>
      <c r="J304" s="32"/>
      <c r="K304" s="23" t="str">
        <f t="array" ref="K304">IF(L304="","",XLOOKUP(L304,selector_23,selector_23_ids,""))</f>
        <v/>
      </c>
      <c r="L304" s="25"/>
      <c r="M304" s="23" t="str">
        <f t="array" ref="M304">IF(N304="","",XLOOKUP(N304,selector_05,selector_05_ids,""))</f>
        <v/>
      </c>
      <c r="N304" s="25"/>
      <c r="O304" s="14"/>
      <c r="P304" s="23" t="str">
        <f t="array" ref="P304">IF(Q304="","",XLOOKUP(Q304,selector_23,selector_23_ids,""))</f>
        <v/>
      </c>
      <c r="Q304" s="25"/>
      <c r="R304" s="23" t="str">
        <f t="array" ref="R304">IF(S304="","",XLOOKUP(S304,selector_04,selector_04_ids,""))</f>
        <v/>
      </c>
      <c r="S304" s="25"/>
      <c r="T304" s="14"/>
      <c r="AK304" s="19" t="s">
        <v>68</v>
      </c>
      <c r="AL304" s="19" t="s">
        <v>68</v>
      </c>
    </row>
    <row r="305">
      <c r="A305" s="14"/>
      <c r="B305" s="23" t="str">
        <f t="array" ref="B305">IF(C305="","",XLOOKUP(C305,selector_05,selector_05_ids,""))</f>
        <v/>
      </c>
      <c r="C305" s="25"/>
      <c r="D305" s="14"/>
      <c r="E305" s="14"/>
      <c r="F305" s="14"/>
      <c r="G305" s="23" t="str">
        <f t="array" ref="G305">IF(H305="","",XLOOKUP(H305,selector_23,selector_23_ids,""))</f>
        <v/>
      </c>
      <c r="H305" s="25"/>
      <c r="I305" s="32"/>
      <c r="J305" s="32"/>
      <c r="K305" s="23" t="str">
        <f t="array" ref="K305">IF(L305="","",XLOOKUP(L305,selector_23,selector_23_ids,""))</f>
        <v/>
      </c>
      <c r="L305" s="25"/>
      <c r="M305" s="23" t="str">
        <f t="array" ref="M305">IF(N305="","",XLOOKUP(N305,selector_05,selector_05_ids,""))</f>
        <v/>
      </c>
      <c r="N305" s="25"/>
      <c r="O305" s="14"/>
      <c r="P305" s="23" t="str">
        <f t="array" ref="P305">IF(Q305="","",XLOOKUP(Q305,selector_23,selector_23_ids,""))</f>
        <v/>
      </c>
      <c r="Q305" s="25"/>
      <c r="R305" s="23" t="str">
        <f t="array" ref="R305">IF(S305="","",XLOOKUP(S305,selector_04,selector_04_ids,""))</f>
        <v/>
      </c>
      <c r="S305" s="25"/>
      <c r="T305" s="14"/>
      <c r="AK305" s="19" t="s">
        <v>68</v>
      </c>
      <c r="AL305" s="19" t="s">
        <v>68</v>
      </c>
    </row>
    <row r="306">
      <c r="A306" s="14"/>
      <c r="B306" s="23" t="str">
        <f t="array" ref="B306">IF(C306="","",XLOOKUP(C306,selector_05,selector_05_ids,""))</f>
        <v/>
      </c>
      <c r="C306" s="25"/>
      <c r="D306" s="14"/>
      <c r="E306" s="14"/>
      <c r="F306" s="14"/>
      <c r="G306" s="23" t="str">
        <f t="array" ref="G306">IF(H306="","",XLOOKUP(H306,selector_23,selector_23_ids,""))</f>
        <v/>
      </c>
      <c r="H306" s="25"/>
      <c r="I306" s="32"/>
      <c r="J306" s="32"/>
      <c r="K306" s="23" t="str">
        <f t="array" ref="K306">IF(L306="","",XLOOKUP(L306,selector_23,selector_23_ids,""))</f>
        <v/>
      </c>
      <c r="L306" s="25"/>
      <c r="M306" s="23" t="str">
        <f t="array" ref="M306">IF(N306="","",XLOOKUP(N306,selector_05,selector_05_ids,""))</f>
        <v/>
      </c>
      <c r="N306" s="25"/>
      <c r="O306" s="14"/>
      <c r="P306" s="23" t="str">
        <f t="array" ref="P306">IF(Q306="","",XLOOKUP(Q306,selector_23,selector_23_ids,""))</f>
        <v/>
      </c>
      <c r="Q306" s="25"/>
      <c r="R306" s="23" t="str">
        <f t="array" ref="R306">IF(S306="","",XLOOKUP(S306,selector_04,selector_04_ids,""))</f>
        <v/>
      </c>
      <c r="S306" s="25"/>
      <c r="T306" s="14"/>
      <c r="AK306" s="19" t="s">
        <v>68</v>
      </c>
      <c r="AL306" s="19" t="s">
        <v>68</v>
      </c>
    </row>
    <row r="307">
      <c r="A307" s="14"/>
      <c r="B307" s="23" t="str">
        <f t="array" ref="B307">IF(C307="","",XLOOKUP(C307,selector_05,selector_05_ids,""))</f>
        <v/>
      </c>
      <c r="C307" s="25"/>
      <c r="D307" s="14"/>
      <c r="E307" s="14"/>
      <c r="F307" s="14"/>
      <c r="G307" s="23" t="str">
        <f t="array" ref="G307">IF(H307="","",XLOOKUP(H307,selector_23,selector_23_ids,""))</f>
        <v/>
      </c>
      <c r="H307" s="25"/>
      <c r="I307" s="32"/>
      <c r="J307" s="32"/>
      <c r="K307" s="23" t="str">
        <f t="array" ref="K307">IF(L307="","",XLOOKUP(L307,selector_23,selector_23_ids,""))</f>
        <v/>
      </c>
      <c r="L307" s="25"/>
      <c r="M307" s="23" t="str">
        <f t="array" ref="M307">IF(N307="","",XLOOKUP(N307,selector_05,selector_05_ids,""))</f>
        <v/>
      </c>
      <c r="N307" s="25"/>
      <c r="O307" s="14"/>
      <c r="P307" s="23" t="str">
        <f t="array" ref="P307">IF(Q307="","",XLOOKUP(Q307,selector_23,selector_23_ids,""))</f>
        <v/>
      </c>
      <c r="Q307" s="25"/>
      <c r="R307" s="23" t="str">
        <f t="array" ref="R307">IF(S307="","",XLOOKUP(S307,selector_04,selector_04_ids,""))</f>
        <v/>
      </c>
      <c r="S307" s="25"/>
      <c r="T307" s="14"/>
      <c r="AK307" s="19" t="s">
        <v>68</v>
      </c>
      <c r="AL307" s="19" t="s">
        <v>68</v>
      </c>
    </row>
    <row r="308">
      <c r="A308" s="14"/>
      <c r="B308" s="23" t="str">
        <f t="array" ref="B308">IF(C308="","",XLOOKUP(C308,selector_05,selector_05_ids,""))</f>
        <v/>
      </c>
      <c r="C308" s="25"/>
      <c r="D308" s="14"/>
      <c r="E308" s="14"/>
      <c r="F308" s="14"/>
      <c r="G308" s="23" t="str">
        <f t="array" ref="G308">IF(H308="","",XLOOKUP(H308,selector_23,selector_23_ids,""))</f>
        <v/>
      </c>
      <c r="H308" s="25"/>
      <c r="I308" s="32"/>
      <c r="J308" s="32"/>
      <c r="K308" s="23" t="str">
        <f t="array" ref="K308">IF(L308="","",XLOOKUP(L308,selector_23,selector_23_ids,""))</f>
        <v/>
      </c>
      <c r="L308" s="25"/>
      <c r="M308" s="23" t="str">
        <f t="array" ref="M308">IF(N308="","",XLOOKUP(N308,selector_05,selector_05_ids,""))</f>
        <v/>
      </c>
      <c r="N308" s="25"/>
      <c r="O308" s="14"/>
      <c r="P308" s="23" t="str">
        <f t="array" ref="P308">IF(Q308="","",XLOOKUP(Q308,selector_23,selector_23_ids,""))</f>
        <v/>
      </c>
      <c r="Q308" s="25"/>
      <c r="R308" s="23" t="str">
        <f t="array" ref="R308">IF(S308="","",XLOOKUP(S308,selector_04,selector_04_ids,""))</f>
        <v/>
      </c>
      <c r="S308" s="25"/>
      <c r="T308" s="14"/>
      <c r="AK308" s="19" t="s">
        <v>68</v>
      </c>
      <c r="AL308" s="19" t="s">
        <v>68</v>
      </c>
    </row>
    <row r="309">
      <c r="A309" s="14"/>
      <c r="B309" s="23" t="str">
        <f t="array" ref="B309">IF(C309="","",XLOOKUP(C309,selector_05,selector_05_ids,""))</f>
        <v/>
      </c>
      <c r="C309" s="25"/>
      <c r="D309" s="14"/>
      <c r="E309" s="14"/>
      <c r="F309" s="14"/>
      <c r="G309" s="23" t="str">
        <f t="array" ref="G309">IF(H309="","",XLOOKUP(H309,selector_23,selector_23_ids,""))</f>
        <v/>
      </c>
      <c r="H309" s="25"/>
      <c r="I309" s="32"/>
      <c r="J309" s="32"/>
      <c r="K309" s="23" t="str">
        <f t="array" ref="K309">IF(L309="","",XLOOKUP(L309,selector_23,selector_23_ids,""))</f>
        <v/>
      </c>
      <c r="L309" s="25"/>
      <c r="M309" s="23" t="str">
        <f t="array" ref="M309">IF(N309="","",XLOOKUP(N309,selector_05,selector_05_ids,""))</f>
        <v/>
      </c>
      <c r="N309" s="25"/>
      <c r="O309" s="14"/>
      <c r="P309" s="23" t="str">
        <f t="array" ref="P309">IF(Q309="","",XLOOKUP(Q309,selector_23,selector_23_ids,""))</f>
        <v/>
      </c>
      <c r="Q309" s="25"/>
      <c r="R309" s="23" t="str">
        <f t="array" ref="R309">IF(S309="","",XLOOKUP(S309,selector_04,selector_04_ids,""))</f>
        <v/>
      </c>
      <c r="S309" s="25"/>
      <c r="T309" s="14"/>
      <c r="AK309" s="19" t="s">
        <v>68</v>
      </c>
      <c r="AL309" s="19" t="s">
        <v>68</v>
      </c>
    </row>
    <row r="310">
      <c r="A310" s="14"/>
      <c r="B310" s="23" t="str">
        <f t="array" ref="B310">IF(C310="","",XLOOKUP(C310,selector_05,selector_05_ids,""))</f>
        <v/>
      </c>
      <c r="C310" s="25"/>
      <c r="D310" s="14"/>
      <c r="E310" s="14"/>
      <c r="F310" s="14"/>
      <c r="G310" s="23" t="str">
        <f t="array" ref="G310">IF(H310="","",XLOOKUP(H310,selector_23,selector_23_ids,""))</f>
        <v/>
      </c>
      <c r="H310" s="25"/>
      <c r="I310" s="32"/>
      <c r="J310" s="32"/>
      <c r="K310" s="23" t="str">
        <f t="array" ref="K310">IF(L310="","",XLOOKUP(L310,selector_23,selector_23_ids,""))</f>
        <v/>
      </c>
      <c r="L310" s="25"/>
      <c r="M310" s="23" t="str">
        <f t="array" ref="M310">IF(N310="","",XLOOKUP(N310,selector_05,selector_05_ids,""))</f>
        <v/>
      </c>
      <c r="N310" s="25"/>
      <c r="O310" s="14"/>
      <c r="P310" s="23" t="str">
        <f t="array" ref="P310">IF(Q310="","",XLOOKUP(Q310,selector_23,selector_23_ids,""))</f>
        <v/>
      </c>
      <c r="Q310" s="25"/>
      <c r="R310" s="23" t="str">
        <f t="array" ref="R310">IF(S310="","",XLOOKUP(S310,selector_04,selector_04_ids,""))</f>
        <v/>
      </c>
      <c r="S310" s="25"/>
      <c r="T310" s="14"/>
      <c r="AK310" s="19" t="s">
        <v>68</v>
      </c>
      <c r="AL310" s="19" t="s">
        <v>68</v>
      </c>
    </row>
    <row r="311">
      <c r="A311" s="14"/>
      <c r="B311" s="23" t="str">
        <f t="array" ref="B311">IF(C311="","",XLOOKUP(C311,selector_05,selector_05_ids,""))</f>
        <v/>
      </c>
      <c r="C311" s="25"/>
      <c r="D311" s="14"/>
      <c r="E311" s="14"/>
      <c r="F311" s="14"/>
      <c r="G311" s="23" t="str">
        <f t="array" ref="G311">IF(H311="","",XLOOKUP(H311,selector_23,selector_23_ids,""))</f>
        <v/>
      </c>
      <c r="H311" s="25"/>
      <c r="I311" s="32"/>
      <c r="J311" s="32"/>
      <c r="K311" s="23" t="str">
        <f t="array" ref="K311">IF(L311="","",XLOOKUP(L311,selector_23,selector_23_ids,""))</f>
        <v/>
      </c>
      <c r="L311" s="25"/>
      <c r="M311" s="23" t="str">
        <f t="array" ref="M311">IF(N311="","",XLOOKUP(N311,selector_05,selector_05_ids,""))</f>
        <v/>
      </c>
      <c r="N311" s="25"/>
      <c r="O311" s="14"/>
      <c r="P311" s="23" t="str">
        <f t="array" ref="P311">IF(Q311="","",XLOOKUP(Q311,selector_23,selector_23_ids,""))</f>
        <v/>
      </c>
      <c r="Q311" s="25"/>
      <c r="R311" s="23" t="str">
        <f t="array" ref="R311">IF(S311="","",XLOOKUP(S311,selector_04,selector_04_ids,""))</f>
        <v/>
      </c>
      <c r="S311" s="25"/>
      <c r="T311" s="14"/>
      <c r="AK311" s="19" t="s">
        <v>68</v>
      </c>
      <c r="AL311" s="19" t="s">
        <v>68</v>
      </c>
    </row>
    <row r="312">
      <c r="A312" s="14"/>
      <c r="B312" s="23" t="str">
        <f t="array" ref="B312">IF(C312="","",XLOOKUP(C312,selector_05,selector_05_ids,""))</f>
        <v/>
      </c>
      <c r="C312" s="25"/>
      <c r="D312" s="14"/>
      <c r="E312" s="14"/>
      <c r="F312" s="14"/>
      <c r="G312" s="23" t="str">
        <f t="array" ref="G312">IF(H312="","",XLOOKUP(H312,selector_23,selector_23_ids,""))</f>
        <v/>
      </c>
      <c r="H312" s="25"/>
      <c r="I312" s="32"/>
      <c r="J312" s="32"/>
      <c r="K312" s="23" t="str">
        <f t="array" ref="K312">IF(L312="","",XLOOKUP(L312,selector_23,selector_23_ids,""))</f>
        <v/>
      </c>
      <c r="L312" s="25"/>
      <c r="M312" s="23" t="str">
        <f t="array" ref="M312">IF(N312="","",XLOOKUP(N312,selector_05,selector_05_ids,""))</f>
        <v/>
      </c>
      <c r="N312" s="25"/>
      <c r="O312" s="14"/>
      <c r="P312" s="23" t="str">
        <f t="array" ref="P312">IF(Q312="","",XLOOKUP(Q312,selector_23,selector_23_ids,""))</f>
        <v/>
      </c>
      <c r="Q312" s="25"/>
      <c r="R312" s="23" t="str">
        <f t="array" ref="R312">IF(S312="","",XLOOKUP(S312,selector_04,selector_04_ids,""))</f>
        <v/>
      </c>
      <c r="S312" s="25"/>
      <c r="T312" s="14"/>
      <c r="AK312" s="19" t="s">
        <v>68</v>
      </c>
      <c r="AL312" s="19" t="s">
        <v>68</v>
      </c>
    </row>
    <row r="313">
      <c r="A313" s="14"/>
      <c r="B313" s="23" t="str">
        <f t="array" ref="B313">IF(C313="","",XLOOKUP(C313,selector_05,selector_05_ids,""))</f>
        <v/>
      </c>
      <c r="C313" s="25"/>
      <c r="D313" s="14"/>
      <c r="E313" s="14"/>
      <c r="F313" s="14"/>
      <c r="G313" s="23" t="str">
        <f t="array" ref="G313">IF(H313="","",XLOOKUP(H313,selector_23,selector_23_ids,""))</f>
        <v/>
      </c>
      <c r="H313" s="25"/>
      <c r="I313" s="32"/>
      <c r="J313" s="32"/>
      <c r="K313" s="23" t="str">
        <f t="array" ref="K313">IF(L313="","",XLOOKUP(L313,selector_23,selector_23_ids,""))</f>
        <v/>
      </c>
      <c r="L313" s="25"/>
      <c r="M313" s="23" t="str">
        <f t="array" ref="M313">IF(N313="","",XLOOKUP(N313,selector_05,selector_05_ids,""))</f>
        <v/>
      </c>
      <c r="N313" s="25"/>
      <c r="O313" s="14"/>
      <c r="P313" s="23" t="str">
        <f t="array" ref="P313">IF(Q313="","",XLOOKUP(Q313,selector_23,selector_23_ids,""))</f>
        <v/>
      </c>
      <c r="Q313" s="25"/>
      <c r="R313" s="23" t="str">
        <f t="array" ref="R313">IF(S313="","",XLOOKUP(S313,selector_04,selector_04_ids,""))</f>
        <v/>
      </c>
      <c r="S313" s="25"/>
      <c r="T313" s="14"/>
      <c r="AK313" s="19" t="s">
        <v>68</v>
      </c>
      <c r="AL313" s="19" t="s">
        <v>68</v>
      </c>
    </row>
    <row r="314">
      <c r="A314" s="14"/>
      <c r="B314" s="23" t="str">
        <f t="array" ref="B314">IF(C314="","",XLOOKUP(C314,selector_05,selector_05_ids,""))</f>
        <v/>
      </c>
      <c r="C314" s="25"/>
      <c r="D314" s="14"/>
      <c r="E314" s="14"/>
      <c r="F314" s="14"/>
      <c r="G314" s="23" t="str">
        <f t="array" ref="G314">IF(H314="","",XLOOKUP(H314,selector_23,selector_23_ids,""))</f>
        <v/>
      </c>
      <c r="H314" s="25"/>
      <c r="I314" s="32"/>
      <c r="J314" s="32"/>
      <c r="K314" s="23" t="str">
        <f t="array" ref="K314">IF(L314="","",XLOOKUP(L314,selector_23,selector_23_ids,""))</f>
        <v/>
      </c>
      <c r="L314" s="25"/>
      <c r="M314" s="23" t="str">
        <f t="array" ref="M314">IF(N314="","",XLOOKUP(N314,selector_05,selector_05_ids,""))</f>
        <v/>
      </c>
      <c r="N314" s="25"/>
      <c r="O314" s="14"/>
      <c r="P314" s="23" t="str">
        <f t="array" ref="P314">IF(Q314="","",XLOOKUP(Q314,selector_23,selector_23_ids,""))</f>
        <v/>
      </c>
      <c r="Q314" s="25"/>
      <c r="R314" s="23" t="str">
        <f t="array" ref="R314">IF(S314="","",XLOOKUP(S314,selector_04,selector_04_ids,""))</f>
        <v/>
      </c>
      <c r="S314" s="25"/>
      <c r="T314" s="14"/>
      <c r="AK314" s="19" t="s">
        <v>68</v>
      </c>
      <c r="AL314" s="19" t="s">
        <v>68</v>
      </c>
    </row>
    <row r="315">
      <c r="A315" s="14"/>
      <c r="B315" s="23" t="str">
        <f t="array" ref="B315">IF(C315="","",XLOOKUP(C315,selector_05,selector_05_ids,""))</f>
        <v/>
      </c>
      <c r="C315" s="25"/>
      <c r="D315" s="14"/>
      <c r="E315" s="14"/>
      <c r="F315" s="14"/>
      <c r="G315" s="23" t="str">
        <f t="array" ref="G315">IF(H315="","",XLOOKUP(H315,selector_23,selector_23_ids,""))</f>
        <v/>
      </c>
      <c r="H315" s="25"/>
      <c r="I315" s="32"/>
      <c r="J315" s="32"/>
      <c r="K315" s="23" t="str">
        <f t="array" ref="K315">IF(L315="","",XLOOKUP(L315,selector_23,selector_23_ids,""))</f>
        <v/>
      </c>
      <c r="L315" s="25"/>
      <c r="M315" s="23" t="str">
        <f t="array" ref="M315">IF(N315="","",XLOOKUP(N315,selector_05,selector_05_ids,""))</f>
        <v/>
      </c>
      <c r="N315" s="25"/>
      <c r="O315" s="14"/>
      <c r="P315" s="23" t="str">
        <f t="array" ref="P315">IF(Q315="","",XLOOKUP(Q315,selector_23,selector_23_ids,""))</f>
        <v/>
      </c>
      <c r="Q315" s="25"/>
      <c r="R315" s="23" t="str">
        <f t="array" ref="R315">IF(S315="","",XLOOKUP(S315,selector_04,selector_04_ids,""))</f>
        <v/>
      </c>
      <c r="S315" s="25"/>
      <c r="T315" s="14"/>
      <c r="AK315" s="19" t="s">
        <v>68</v>
      </c>
      <c r="AL315" s="19" t="s">
        <v>68</v>
      </c>
    </row>
    <row r="316">
      <c r="A316" s="14"/>
      <c r="B316" s="23" t="str">
        <f t="array" ref="B316">IF(C316="","",XLOOKUP(C316,selector_05,selector_05_ids,""))</f>
        <v/>
      </c>
      <c r="C316" s="25"/>
      <c r="D316" s="14"/>
      <c r="E316" s="14"/>
      <c r="F316" s="14"/>
      <c r="G316" s="23" t="str">
        <f t="array" ref="G316">IF(H316="","",XLOOKUP(H316,selector_23,selector_23_ids,""))</f>
        <v/>
      </c>
      <c r="H316" s="25"/>
      <c r="I316" s="32"/>
      <c r="J316" s="32"/>
      <c r="K316" s="23" t="str">
        <f t="array" ref="K316">IF(L316="","",XLOOKUP(L316,selector_23,selector_23_ids,""))</f>
        <v/>
      </c>
      <c r="L316" s="25"/>
      <c r="M316" s="23" t="str">
        <f t="array" ref="M316">IF(N316="","",XLOOKUP(N316,selector_05,selector_05_ids,""))</f>
        <v/>
      </c>
      <c r="N316" s="25"/>
      <c r="O316" s="14"/>
      <c r="P316" s="23" t="str">
        <f t="array" ref="P316">IF(Q316="","",XLOOKUP(Q316,selector_23,selector_23_ids,""))</f>
        <v/>
      </c>
      <c r="Q316" s="25"/>
      <c r="R316" s="23" t="str">
        <f t="array" ref="R316">IF(S316="","",XLOOKUP(S316,selector_04,selector_04_ids,""))</f>
        <v/>
      </c>
      <c r="S316" s="25"/>
      <c r="T316" s="14"/>
      <c r="AK316" s="19" t="s">
        <v>68</v>
      </c>
      <c r="AL316" s="19" t="s">
        <v>68</v>
      </c>
    </row>
    <row r="317">
      <c r="A317" s="14"/>
      <c r="B317" s="23" t="str">
        <f t="array" ref="B317">IF(C317="","",XLOOKUP(C317,selector_05,selector_05_ids,""))</f>
        <v/>
      </c>
      <c r="C317" s="25"/>
      <c r="D317" s="14"/>
      <c r="E317" s="14"/>
      <c r="F317" s="14"/>
      <c r="G317" s="23" t="str">
        <f t="array" ref="G317">IF(H317="","",XLOOKUP(H317,selector_23,selector_23_ids,""))</f>
        <v/>
      </c>
      <c r="H317" s="25"/>
      <c r="I317" s="32"/>
      <c r="J317" s="32"/>
      <c r="K317" s="23" t="str">
        <f t="array" ref="K317">IF(L317="","",XLOOKUP(L317,selector_23,selector_23_ids,""))</f>
        <v/>
      </c>
      <c r="L317" s="25"/>
      <c r="M317" s="23" t="str">
        <f t="array" ref="M317">IF(N317="","",XLOOKUP(N317,selector_05,selector_05_ids,""))</f>
        <v/>
      </c>
      <c r="N317" s="25"/>
      <c r="O317" s="14"/>
      <c r="P317" s="23" t="str">
        <f t="array" ref="P317">IF(Q317="","",XLOOKUP(Q317,selector_23,selector_23_ids,""))</f>
        <v/>
      </c>
      <c r="Q317" s="25"/>
      <c r="R317" s="23" t="str">
        <f t="array" ref="R317">IF(S317="","",XLOOKUP(S317,selector_04,selector_04_ids,""))</f>
        <v/>
      </c>
      <c r="S317" s="25"/>
      <c r="T317" s="14"/>
      <c r="AK317" s="19" t="s">
        <v>68</v>
      </c>
      <c r="AL317" s="19" t="s">
        <v>68</v>
      </c>
    </row>
    <row r="318">
      <c r="A318" s="14"/>
      <c r="B318" s="23" t="str">
        <f t="array" ref="B318">IF(C318="","",XLOOKUP(C318,selector_05,selector_05_ids,""))</f>
        <v/>
      </c>
      <c r="C318" s="25"/>
      <c r="D318" s="14"/>
      <c r="E318" s="14"/>
      <c r="F318" s="14"/>
      <c r="G318" s="23" t="str">
        <f t="array" ref="G318">IF(H318="","",XLOOKUP(H318,selector_23,selector_23_ids,""))</f>
        <v/>
      </c>
      <c r="H318" s="25"/>
      <c r="I318" s="32"/>
      <c r="J318" s="32"/>
      <c r="K318" s="23" t="str">
        <f t="array" ref="K318">IF(L318="","",XLOOKUP(L318,selector_23,selector_23_ids,""))</f>
        <v/>
      </c>
      <c r="L318" s="25"/>
      <c r="M318" s="23" t="str">
        <f t="array" ref="M318">IF(N318="","",XLOOKUP(N318,selector_05,selector_05_ids,""))</f>
        <v/>
      </c>
      <c r="N318" s="25"/>
      <c r="O318" s="14"/>
      <c r="P318" s="23" t="str">
        <f t="array" ref="P318">IF(Q318="","",XLOOKUP(Q318,selector_23,selector_23_ids,""))</f>
        <v/>
      </c>
      <c r="Q318" s="25"/>
      <c r="R318" s="23" t="str">
        <f t="array" ref="R318">IF(S318="","",XLOOKUP(S318,selector_04,selector_04_ids,""))</f>
        <v/>
      </c>
      <c r="S318" s="25"/>
      <c r="T318" s="14"/>
      <c r="AK318" s="19" t="s">
        <v>68</v>
      </c>
      <c r="AL318" s="19" t="s">
        <v>68</v>
      </c>
    </row>
    <row r="319">
      <c r="A319" s="14"/>
      <c r="B319" s="23" t="str">
        <f t="array" ref="B319">IF(C319="","",XLOOKUP(C319,selector_05,selector_05_ids,""))</f>
        <v/>
      </c>
      <c r="C319" s="25"/>
      <c r="D319" s="14"/>
      <c r="E319" s="14"/>
      <c r="F319" s="14"/>
      <c r="G319" s="23" t="str">
        <f t="array" ref="G319">IF(H319="","",XLOOKUP(H319,selector_23,selector_23_ids,""))</f>
        <v/>
      </c>
      <c r="H319" s="25"/>
      <c r="I319" s="32"/>
      <c r="J319" s="32"/>
      <c r="K319" s="23" t="str">
        <f t="array" ref="K319">IF(L319="","",XLOOKUP(L319,selector_23,selector_23_ids,""))</f>
        <v/>
      </c>
      <c r="L319" s="25"/>
      <c r="M319" s="23" t="str">
        <f t="array" ref="M319">IF(N319="","",XLOOKUP(N319,selector_05,selector_05_ids,""))</f>
        <v/>
      </c>
      <c r="N319" s="25"/>
      <c r="O319" s="14"/>
      <c r="P319" s="23" t="str">
        <f t="array" ref="P319">IF(Q319="","",XLOOKUP(Q319,selector_23,selector_23_ids,""))</f>
        <v/>
      </c>
      <c r="Q319" s="25"/>
      <c r="R319" s="23" t="str">
        <f t="array" ref="R319">IF(S319="","",XLOOKUP(S319,selector_04,selector_04_ids,""))</f>
        <v/>
      </c>
      <c r="S319" s="25"/>
      <c r="T319" s="14"/>
      <c r="AK319" s="19" t="s">
        <v>68</v>
      </c>
      <c r="AL319" s="19" t="s">
        <v>68</v>
      </c>
    </row>
    <row r="320">
      <c r="A320" s="14"/>
      <c r="B320" s="23" t="str">
        <f t="array" ref="B320">IF(C320="","",XLOOKUP(C320,selector_05,selector_05_ids,""))</f>
        <v/>
      </c>
      <c r="C320" s="25"/>
      <c r="D320" s="14"/>
      <c r="E320" s="14"/>
      <c r="F320" s="14"/>
      <c r="G320" s="23" t="str">
        <f t="array" ref="G320">IF(H320="","",XLOOKUP(H320,selector_23,selector_23_ids,""))</f>
        <v/>
      </c>
      <c r="H320" s="25"/>
      <c r="I320" s="32"/>
      <c r="J320" s="32"/>
      <c r="K320" s="23" t="str">
        <f t="array" ref="K320">IF(L320="","",XLOOKUP(L320,selector_23,selector_23_ids,""))</f>
        <v/>
      </c>
      <c r="L320" s="25"/>
      <c r="M320" s="23" t="str">
        <f t="array" ref="M320">IF(N320="","",XLOOKUP(N320,selector_05,selector_05_ids,""))</f>
        <v/>
      </c>
      <c r="N320" s="25"/>
      <c r="O320" s="14"/>
      <c r="P320" s="23" t="str">
        <f t="array" ref="P320">IF(Q320="","",XLOOKUP(Q320,selector_23,selector_23_ids,""))</f>
        <v/>
      </c>
      <c r="Q320" s="25"/>
      <c r="R320" s="23" t="str">
        <f t="array" ref="R320">IF(S320="","",XLOOKUP(S320,selector_04,selector_04_ids,""))</f>
        <v/>
      </c>
      <c r="S320" s="25"/>
      <c r="T320" s="14"/>
      <c r="AK320" s="19" t="s">
        <v>68</v>
      </c>
      <c r="AL320" s="19" t="s">
        <v>68</v>
      </c>
    </row>
    <row r="321">
      <c r="A321" s="14"/>
      <c r="B321" s="23" t="str">
        <f t="array" ref="B321">IF(C321="","",XLOOKUP(C321,selector_05,selector_05_ids,""))</f>
        <v/>
      </c>
      <c r="C321" s="25"/>
      <c r="D321" s="14"/>
      <c r="E321" s="14"/>
      <c r="F321" s="14"/>
      <c r="G321" s="23" t="str">
        <f t="array" ref="G321">IF(H321="","",XLOOKUP(H321,selector_23,selector_23_ids,""))</f>
        <v/>
      </c>
      <c r="H321" s="25"/>
      <c r="I321" s="32"/>
      <c r="J321" s="32"/>
      <c r="K321" s="23" t="str">
        <f t="array" ref="K321">IF(L321="","",XLOOKUP(L321,selector_23,selector_23_ids,""))</f>
        <v/>
      </c>
      <c r="L321" s="25"/>
      <c r="M321" s="23" t="str">
        <f t="array" ref="M321">IF(N321="","",XLOOKUP(N321,selector_05,selector_05_ids,""))</f>
        <v/>
      </c>
      <c r="N321" s="25"/>
      <c r="O321" s="14"/>
      <c r="P321" s="23" t="str">
        <f t="array" ref="P321">IF(Q321="","",XLOOKUP(Q321,selector_23,selector_23_ids,""))</f>
        <v/>
      </c>
      <c r="Q321" s="25"/>
      <c r="R321" s="23" t="str">
        <f t="array" ref="R321">IF(S321="","",XLOOKUP(S321,selector_04,selector_04_ids,""))</f>
        <v/>
      </c>
      <c r="S321" s="25"/>
      <c r="T321" s="14"/>
      <c r="AK321" s="19" t="s">
        <v>68</v>
      </c>
      <c r="AL321" s="19" t="s">
        <v>68</v>
      </c>
    </row>
    <row r="322">
      <c r="A322" s="14"/>
      <c r="B322" s="23" t="str">
        <f t="array" ref="B322">IF(C322="","",XLOOKUP(C322,selector_05,selector_05_ids,""))</f>
        <v/>
      </c>
      <c r="C322" s="25"/>
      <c r="D322" s="14"/>
      <c r="E322" s="14"/>
      <c r="F322" s="14"/>
      <c r="G322" s="23" t="str">
        <f t="array" ref="G322">IF(H322="","",XLOOKUP(H322,selector_23,selector_23_ids,""))</f>
        <v/>
      </c>
      <c r="H322" s="25"/>
      <c r="I322" s="32"/>
      <c r="J322" s="32"/>
      <c r="K322" s="23" t="str">
        <f t="array" ref="K322">IF(L322="","",XLOOKUP(L322,selector_23,selector_23_ids,""))</f>
        <v/>
      </c>
      <c r="L322" s="25"/>
      <c r="M322" s="23" t="str">
        <f t="array" ref="M322">IF(N322="","",XLOOKUP(N322,selector_05,selector_05_ids,""))</f>
        <v/>
      </c>
      <c r="N322" s="25"/>
      <c r="O322" s="14"/>
      <c r="P322" s="23" t="str">
        <f t="array" ref="P322">IF(Q322="","",XLOOKUP(Q322,selector_23,selector_23_ids,""))</f>
        <v/>
      </c>
      <c r="Q322" s="25"/>
      <c r="R322" s="23" t="str">
        <f t="array" ref="R322">IF(S322="","",XLOOKUP(S322,selector_04,selector_04_ids,""))</f>
        <v/>
      </c>
      <c r="S322" s="25"/>
      <c r="T322" s="14"/>
      <c r="AK322" s="19" t="s">
        <v>68</v>
      </c>
      <c r="AL322" s="19" t="s">
        <v>68</v>
      </c>
    </row>
    <row r="323">
      <c r="A323" s="14"/>
      <c r="B323" s="23" t="str">
        <f t="array" ref="B323">IF(C323="","",XLOOKUP(C323,selector_05,selector_05_ids,""))</f>
        <v/>
      </c>
      <c r="C323" s="25"/>
      <c r="D323" s="14"/>
      <c r="E323" s="14"/>
      <c r="F323" s="14"/>
      <c r="G323" s="23" t="str">
        <f t="array" ref="G323">IF(H323="","",XLOOKUP(H323,selector_23,selector_23_ids,""))</f>
        <v/>
      </c>
      <c r="H323" s="25"/>
      <c r="I323" s="32"/>
      <c r="J323" s="32"/>
      <c r="K323" s="23" t="str">
        <f t="array" ref="K323">IF(L323="","",XLOOKUP(L323,selector_23,selector_23_ids,""))</f>
        <v/>
      </c>
      <c r="L323" s="25"/>
      <c r="M323" s="23" t="str">
        <f t="array" ref="M323">IF(N323="","",XLOOKUP(N323,selector_05,selector_05_ids,""))</f>
        <v/>
      </c>
      <c r="N323" s="25"/>
      <c r="O323" s="14"/>
      <c r="P323" s="23" t="str">
        <f t="array" ref="P323">IF(Q323="","",XLOOKUP(Q323,selector_23,selector_23_ids,""))</f>
        <v/>
      </c>
      <c r="Q323" s="25"/>
      <c r="R323" s="23" t="str">
        <f t="array" ref="R323">IF(S323="","",XLOOKUP(S323,selector_04,selector_04_ids,""))</f>
        <v/>
      </c>
      <c r="S323" s="25"/>
      <c r="T323" s="14"/>
      <c r="AK323" s="19" t="s">
        <v>68</v>
      </c>
      <c r="AL323" s="19" t="s">
        <v>68</v>
      </c>
    </row>
    <row r="324">
      <c r="A324" s="14"/>
      <c r="B324" s="23" t="str">
        <f t="array" ref="B324">IF(C324="","",XLOOKUP(C324,selector_05,selector_05_ids,""))</f>
        <v/>
      </c>
      <c r="C324" s="25"/>
      <c r="D324" s="14"/>
      <c r="E324" s="14"/>
      <c r="F324" s="14"/>
      <c r="G324" s="23" t="str">
        <f t="array" ref="G324">IF(H324="","",XLOOKUP(H324,selector_23,selector_23_ids,""))</f>
        <v/>
      </c>
      <c r="H324" s="25"/>
      <c r="I324" s="32"/>
      <c r="J324" s="32"/>
      <c r="K324" s="23" t="str">
        <f t="array" ref="K324">IF(L324="","",XLOOKUP(L324,selector_23,selector_23_ids,""))</f>
        <v/>
      </c>
      <c r="L324" s="25"/>
      <c r="M324" s="23" t="str">
        <f t="array" ref="M324">IF(N324="","",XLOOKUP(N324,selector_05,selector_05_ids,""))</f>
        <v/>
      </c>
      <c r="N324" s="25"/>
      <c r="O324" s="14"/>
      <c r="P324" s="23" t="str">
        <f t="array" ref="P324">IF(Q324="","",XLOOKUP(Q324,selector_23,selector_23_ids,""))</f>
        <v/>
      </c>
      <c r="Q324" s="25"/>
      <c r="R324" s="23" t="str">
        <f t="array" ref="R324">IF(S324="","",XLOOKUP(S324,selector_04,selector_04_ids,""))</f>
        <v/>
      </c>
      <c r="S324" s="25"/>
      <c r="T324" s="14"/>
      <c r="AK324" s="19" t="s">
        <v>68</v>
      </c>
      <c r="AL324" s="19" t="s">
        <v>68</v>
      </c>
    </row>
    <row r="325">
      <c r="A325" s="14"/>
      <c r="B325" s="23" t="str">
        <f t="array" ref="B325">IF(C325="","",XLOOKUP(C325,selector_05,selector_05_ids,""))</f>
        <v/>
      </c>
      <c r="C325" s="25"/>
      <c r="D325" s="14"/>
      <c r="E325" s="14"/>
      <c r="F325" s="14"/>
      <c r="G325" s="23" t="str">
        <f t="array" ref="G325">IF(H325="","",XLOOKUP(H325,selector_23,selector_23_ids,""))</f>
        <v/>
      </c>
      <c r="H325" s="25"/>
      <c r="I325" s="32"/>
      <c r="J325" s="32"/>
      <c r="K325" s="23" t="str">
        <f t="array" ref="K325">IF(L325="","",XLOOKUP(L325,selector_23,selector_23_ids,""))</f>
        <v/>
      </c>
      <c r="L325" s="25"/>
      <c r="M325" s="23" t="str">
        <f t="array" ref="M325">IF(N325="","",XLOOKUP(N325,selector_05,selector_05_ids,""))</f>
        <v/>
      </c>
      <c r="N325" s="25"/>
      <c r="O325" s="14"/>
      <c r="P325" s="23" t="str">
        <f t="array" ref="P325">IF(Q325="","",XLOOKUP(Q325,selector_23,selector_23_ids,""))</f>
        <v/>
      </c>
      <c r="Q325" s="25"/>
      <c r="R325" s="23" t="str">
        <f t="array" ref="R325">IF(S325="","",XLOOKUP(S325,selector_04,selector_04_ids,""))</f>
        <v/>
      </c>
      <c r="S325" s="25"/>
      <c r="T325" s="14"/>
      <c r="AK325" s="19" t="s">
        <v>68</v>
      </c>
      <c r="AL325" s="19" t="s">
        <v>68</v>
      </c>
    </row>
    <row r="326">
      <c r="A326" s="14"/>
      <c r="B326" s="23" t="str">
        <f t="array" ref="B326">IF(C326="","",XLOOKUP(C326,selector_05,selector_05_ids,""))</f>
        <v/>
      </c>
      <c r="C326" s="25"/>
      <c r="D326" s="14"/>
      <c r="E326" s="14"/>
      <c r="F326" s="14"/>
      <c r="G326" s="23" t="str">
        <f t="array" ref="G326">IF(H326="","",XLOOKUP(H326,selector_23,selector_23_ids,""))</f>
        <v/>
      </c>
      <c r="H326" s="25"/>
      <c r="I326" s="32"/>
      <c r="J326" s="32"/>
      <c r="K326" s="23" t="str">
        <f t="array" ref="K326">IF(L326="","",XLOOKUP(L326,selector_23,selector_23_ids,""))</f>
        <v/>
      </c>
      <c r="L326" s="25"/>
      <c r="M326" s="23" t="str">
        <f t="array" ref="M326">IF(N326="","",XLOOKUP(N326,selector_05,selector_05_ids,""))</f>
        <v/>
      </c>
      <c r="N326" s="25"/>
      <c r="O326" s="14"/>
      <c r="P326" s="23" t="str">
        <f t="array" ref="P326">IF(Q326="","",XLOOKUP(Q326,selector_23,selector_23_ids,""))</f>
        <v/>
      </c>
      <c r="Q326" s="25"/>
      <c r="R326" s="23" t="str">
        <f t="array" ref="R326">IF(S326="","",XLOOKUP(S326,selector_04,selector_04_ids,""))</f>
        <v/>
      </c>
      <c r="S326" s="25"/>
      <c r="T326" s="14"/>
      <c r="AK326" s="19" t="s">
        <v>68</v>
      </c>
      <c r="AL326" s="19" t="s">
        <v>68</v>
      </c>
    </row>
    <row r="327">
      <c r="A327" s="14"/>
      <c r="B327" s="23" t="str">
        <f t="array" ref="B327">IF(C327="","",XLOOKUP(C327,selector_05,selector_05_ids,""))</f>
        <v/>
      </c>
      <c r="C327" s="25"/>
      <c r="D327" s="14"/>
      <c r="E327" s="14"/>
      <c r="F327" s="14"/>
      <c r="G327" s="23" t="str">
        <f t="array" ref="G327">IF(H327="","",XLOOKUP(H327,selector_23,selector_23_ids,""))</f>
        <v/>
      </c>
      <c r="H327" s="25"/>
      <c r="I327" s="32"/>
      <c r="J327" s="32"/>
      <c r="K327" s="23" t="str">
        <f t="array" ref="K327">IF(L327="","",XLOOKUP(L327,selector_23,selector_23_ids,""))</f>
        <v/>
      </c>
      <c r="L327" s="25"/>
      <c r="M327" s="23" t="str">
        <f t="array" ref="M327">IF(N327="","",XLOOKUP(N327,selector_05,selector_05_ids,""))</f>
        <v/>
      </c>
      <c r="N327" s="25"/>
      <c r="O327" s="14"/>
      <c r="P327" s="23" t="str">
        <f t="array" ref="P327">IF(Q327="","",XLOOKUP(Q327,selector_23,selector_23_ids,""))</f>
        <v/>
      </c>
      <c r="Q327" s="25"/>
      <c r="R327" s="23" t="str">
        <f t="array" ref="R327">IF(S327="","",XLOOKUP(S327,selector_04,selector_04_ids,""))</f>
        <v/>
      </c>
      <c r="S327" s="25"/>
      <c r="T327" s="14"/>
      <c r="AK327" s="19" t="s">
        <v>68</v>
      </c>
      <c r="AL327" s="19" t="s">
        <v>68</v>
      </c>
    </row>
    <row r="328">
      <c r="A328" s="14"/>
      <c r="B328" s="23" t="str">
        <f t="array" ref="B328">IF(C328="","",XLOOKUP(C328,selector_05,selector_05_ids,""))</f>
        <v/>
      </c>
      <c r="C328" s="25"/>
      <c r="D328" s="14"/>
      <c r="E328" s="14"/>
      <c r="F328" s="14"/>
      <c r="G328" s="23" t="str">
        <f t="array" ref="G328">IF(H328="","",XLOOKUP(H328,selector_23,selector_23_ids,""))</f>
        <v/>
      </c>
      <c r="H328" s="25"/>
      <c r="I328" s="32"/>
      <c r="J328" s="32"/>
      <c r="K328" s="23" t="str">
        <f t="array" ref="K328">IF(L328="","",XLOOKUP(L328,selector_23,selector_23_ids,""))</f>
        <v/>
      </c>
      <c r="L328" s="25"/>
      <c r="M328" s="23" t="str">
        <f t="array" ref="M328">IF(N328="","",XLOOKUP(N328,selector_05,selector_05_ids,""))</f>
        <v/>
      </c>
      <c r="N328" s="25"/>
      <c r="O328" s="14"/>
      <c r="P328" s="23" t="str">
        <f t="array" ref="P328">IF(Q328="","",XLOOKUP(Q328,selector_23,selector_23_ids,""))</f>
        <v/>
      </c>
      <c r="Q328" s="25"/>
      <c r="R328" s="23" t="str">
        <f t="array" ref="R328">IF(S328="","",XLOOKUP(S328,selector_04,selector_04_ids,""))</f>
        <v/>
      </c>
      <c r="S328" s="25"/>
      <c r="T328" s="14"/>
      <c r="AK328" s="19" t="s">
        <v>68</v>
      </c>
      <c r="AL328" s="19" t="s">
        <v>68</v>
      </c>
    </row>
    <row r="329">
      <c r="A329" s="14"/>
      <c r="B329" s="23" t="str">
        <f t="array" ref="B329">IF(C329="","",XLOOKUP(C329,selector_05,selector_05_ids,""))</f>
        <v/>
      </c>
      <c r="C329" s="25"/>
      <c r="D329" s="14"/>
      <c r="E329" s="14"/>
      <c r="F329" s="14"/>
      <c r="G329" s="23" t="str">
        <f t="array" ref="G329">IF(H329="","",XLOOKUP(H329,selector_23,selector_23_ids,""))</f>
        <v/>
      </c>
      <c r="H329" s="25"/>
      <c r="I329" s="32"/>
      <c r="J329" s="32"/>
      <c r="K329" s="23" t="str">
        <f t="array" ref="K329">IF(L329="","",XLOOKUP(L329,selector_23,selector_23_ids,""))</f>
        <v/>
      </c>
      <c r="L329" s="25"/>
      <c r="M329" s="23" t="str">
        <f t="array" ref="M329">IF(N329="","",XLOOKUP(N329,selector_05,selector_05_ids,""))</f>
        <v/>
      </c>
      <c r="N329" s="25"/>
      <c r="O329" s="14"/>
      <c r="P329" s="23" t="str">
        <f t="array" ref="P329">IF(Q329="","",XLOOKUP(Q329,selector_23,selector_23_ids,""))</f>
        <v/>
      </c>
      <c r="Q329" s="25"/>
      <c r="R329" s="23" t="str">
        <f t="array" ref="R329">IF(S329="","",XLOOKUP(S329,selector_04,selector_04_ids,""))</f>
        <v/>
      </c>
      <c r="S329" s="25"/>
      <c r="T329" s="14"/>
      <c r="AK329" s="19" t="s">
        <v>68</v>
      </c>
      <c r="AL329" s="19" t="s">
        <v>68</v>
      </c>
    </row>
    <row r="330">
      <c r="A330" s="14"/>
      <c r="B330" s="23" t="str">
        <f t="array" ref="B330">IF(C330="","",XLOOKUP(C330,selector_05,selector_05_ids,""))</f>
        <v/>
      </c>
      <c r="C330" s="25"/>
      <c r="D330" s="14"/>
      <c r="E330" s="14"/>
      <c r="F330" s="14"/>
      <c r="G330" s="23" t="str">
        <f t="array" ref="G330">IF(H330="","",XLOOKUP(H330,selector_23,selector_23_ids,""))</f>
        <v/>
      </c>
      <c r="H330" s="25"/>
      <c r="I330" s="32"/>
      <c r="J330" s="32"/>
      <c r="K330" s="23" t="str">
        <f t="array" ref="K330">IF(L330="","",XLOOKUP(L330,selector_23,selector_23_ids,""))</f>
        <v/>
      </c>
      <c r="L330" s="25"/>
      <c r="M330" s="23" t="str">
        <f t="array" ref="M330">IF(N330="","",XLOOKUP(N330,selector_05,selector_05_ids,""))</f>
        <v/>
      </c>
      <c r="N330" s="25"/>
      <c r="O330" s="14"/>
      <c r="P330" s="23" t="str">
        <f t="array" ref="P330">IF(Q330="","",XLOOKUP(Q330,selector_23,selector_23_ids,""))</f>
        <v/>
      </c>
      <c r="Q330" s="25"/>
      <c r="R330" s="23" t="str">
        <f t="array" ref="R330">IF(S330="","",XLOOKUP(S330,selector_04,selector_04_ids,""))</f>
        <v/>
      </c>
      <c r="S330" s="25"/>
      <c r="T330" s="14"/>
      <c r="AK330" s="19" t="s">
        <v>68</v>
      </c>
      <c r="AL330" s="19" t="s">
        <v>68</v>
      </c>
    </row>
    <row r="331">
      <c r="A331" s="14"/>
      <c r="B331" s="23" t="str">
        <f t="array" ref="B331">IF(C331="","",XLOOKUP(C331,selector_05,selector_05_ids,""))</f>
        <v/>
      </c>
      <c r="C331" s="25"/>
      <c r="D331" s="14"/>
      <c r="E331" s="14"/>
      <c r="F331" s="14"/>
      <c r="G331" s="23" t="str">
        <f t="array" ref="G331">IF(H331="","",XLOOKUP(H331,selector_23,selector_23_ids,""))</f>
        <v/>
      </c>
      <c r="H331" s="25"/>
      <c r="I331" s="32"/>
      <c r="J331" s="32"/>
      <c r="K331" s="23" t="str">
        <f t="array" ref="K331">IF(L331="","",XLOOKUP(L331,selector_23,selector_23_ids,""))</f>
        <v/>
      </c>
      <c r="L331" s="25"/>
      <c r="M331" s="23" t="str">
        <f t="array" ref="M331">IF(N331="","",XLOOKUP(N331,selector_05,selector_05_ids,""))</f>
        <v/>
      </c>
      <c r="N331" s="25"/>
      <c r="O331" s="14"/>
      <c r="P331" s="23" t="str">
        <f t="array" ref="P331">IF(Q331="","",XLOOKUP(Q331,selector_23,selector_23_ids,""))</f>
        <v/>
      </c>
      <c r="Q331" s="25"/>
      <c r="R331" s="23" t="str">
        <f t="array" ref="R331">IF(S331="","",XLOOKUP(S331,selector_04,selector_04_ids,""))</f>
        <v/>
      </c>
      <c r="S331" s="25"/>
      <c r="T331" s="14"/>
      <c r="AK331" s="19" t="s">
        <v>68</v>
      </c>
      <c r="AL331" s="19" t="s">
        <v>68</v>
      </c>
    </row>
    <row r="332">
      <c r="A332" s="14"/>
      <c r="B332" s="23" t="str">
        <f t="array" ref="B332">IF(C332="","",XLOOKUP(C332,selector_05,selector_05_ids,""))</f>
        <v/>
      </c>
      <c r="C332" s="25"/>
      <c r="D332" s="14"/>
      <c r="E332" s="14"/>
      <c r="F332" s="14"/>
      <c r="G332" s="23" t="str">
        <f t="array" ref="G332">IF(H332="","",XLOOKUP(H332,selector_23,selector_23_ids,""))</f>
        <v/>
      </c>
      <c r="H332" s="25"/>
      <c r="I332" s="32"/>
      <c r="J332" s="32"/>
      <c r="K332" s="23" t="str">
        <f t="array" ref="K332">IF(L332="","",XLOOKUP(L332,selector_23,selector_23_ids,""))</f>
        <v/>
      </c>
      <c r="L332" s="25"/>
      <c r="M332" s="23" t="str">
        <f t="array" ref="M332">IF(N332="","",XLOOKUP(N332,selector_05,selector_05_ids,""))</f>
        <v/>
      </c>
      <c r="N332" s="25"/>
      <c r="O332" s="14"/>
      <c r="P332" s="23" t="str">
        <f t="array" ref="P332">IF(Q332="","",XLOOKUP(Q332,selector_23,selector_23_ids,""))</f>
        <v/>
      </c>
      <c r="Q332" s="25"/>
      <c r="R332" s="23" t="str">
        <f t="array" ref="R332">IF(S332="","",XLOOKUP(S332,selector_04,selector_04_ids,""))</f>
        <v/>
      </c>
      <c r="S332" s="25"/>
      <c r="T332" s="14"/>
      <c r="AK332" s="19" t="s">
        <v>68</v>
      </c>
      <c r="AL332" s="19" t="s">
        <v>68</v>
      </c>
    </row>
    <row r="333">
      <c r="A333" s="14"/>
      <c r="B333" s="23" t="str">
        <f t="array" ref="B333">IF(C333="","",XLOOKUP(C333,selector_05,selector_05_ids,""))</f>
        <v/>
      </c>
      <c r="C333" s="25"/>
      <c r="D333" s="14"/>
      <c r="E333" s="14"/>
      <c r="F333" s="14"/>
      <c r="G333" s="23" t="str">
        <f t="array" ref="G333">IF(H333="","",XLOOKUP(H333,selector_23,selector_23_ids,""))</f>
        <v/>
      </c>
      <c r="H333" s="25"/>
      <c r="I333" s="32"/>
      <c r="J333" s="32"/>
      <c r="K333" s="23" t="str">
        <f t="array" ref="K333">IF(L333="","",XLOOKUP(L333,selector_23,selector_23_ids,""))</f>
        <v/>
      </c>
      <c r="L333" s="25"/>
      <c r="M333" s="23" t="str">
        <f t="array" ref="M333">IF(N333="","",XLOOKUP(N333,selector_05,selector_05_ids,""))</f>
        <v/>
      </c>
      <c r="N333" s="25"/>
      <c r="O333" s="14"/>
      <c r="P333" s="23" t="str">
        <f t="array" ref="P333">IF(Q333="","",XLOOKUP(Q333,selector_23,selector_23_ids,""))</f>
        <v/>
      </c>
      <c r="Q333" s="25"/>
      <c r="R333" s="23" t="str">
        <f t="array" ref="R333">IF(S333="","",XLOOKUP(S333,selector_04,selector_04_ids,""))</f>
        <v/>
      </c>
      <c r="S333" s="25"/>
      <c r="T333" s="14"/>
      <c r="AK333" s="19" t="s">
        <v>68</v>
      </c>
      <c r="AL333" s="19" t="s">
        <v>68</v>
      </c>
    </row>
    <row r="334">
      <c r="A334" s="14"/>
      <c r="B334" s="23" t="str">
        <f t="array" ref="B334">IF(C334="","",XLOOKUP(C334,selector_05,selector_05_ids,""))</f>
        <v/>
      </c>
      <c r="C334" s="25"/>
      <c r="D334" s="14"/>
      <c r="E334" s="14"/>
      <c r="F334" s="14"/>
      <c r="G334" s="23" t="str">
        <f t="array" ref="G334">IF(H334="","",XLOOKUP(H334,selector_23,selector_23_ids,""))</f>
        <v/>
      </c>
      <c r="H334" s="25"/>
      <c r="I334" s="32"/>
      <c r="J334" s="32"/>
      <c r="K334" s="23" t="str">
        <f t="array" ref="K334">IF(L334="","",XLOOKUP(L334,selector_23,selector_23_ids,""))</f>
        <v/>
      </c>
      <c r="L334" s="25"/>
      <c r="M334" s="23" t="str">
        <f t="array" ref="M334">IF(N334="","",XLOOKUP(N334,selector_05,selector_05_ids,""))</f>
        <v/>
      </c>
      <c r="N334" s="25"/>
      <c r="O334" s="14"/>
      <c r="P334" s="23" t="str">
        <f t="array" ref="P334">IF(Q334="","",XLOOKUP(Q334,selector_23,selector_23_ids,""))</f>
        <v/>
      </c>
      <c r="Q334" s="25"/>
      <c r="R334" s="23" t="str">
        <f t="array" ref="R334">IF(S334="","",XLOOKUP(S334,selector_04,selector_04_ids,""))</f>
        <v/>
      </c>
      <c r="S334" s="25"/>
      <c r="T334" s="14"/>
      <c r="AK334" s="19" t="s">
        <v>68</v>
      </c>
      <c r="AL334" s="19" t="s">
        <v>68</v>
      </c>
    </row>
    <row r="335">
      <c r="A335" s="14"/>
      <c r="B335" s="23" t="str">
        <f t="array" ref="B335">IF(C335="","",XLOOKUP(C335,selector_05,selector_05_ids,""))</f>
        <v/>
      </c>
      <c r="C335" s="25"/>
      <c r="D335" s="14"/>
      <c r="E335" s="14"/>
      <c r="F335" s="14"/>
      <c r="G335" s="23" t="str">
        <f t="array" ref="G335">IF(H335="","",XLOOKUP(H335,selector_23,selector_23_ids,""))</f>
        <v/>
      </c>
      <c r="H335" s="25"/>
      <c r="I335" s="32"/>
      <c r="J335" s="32"/>
      <c r="K335" s="23" t="str">
        <f t="array" ref="K335">IF(L335="","",XLOOKUP(L335,selector_23,selector_23_ids,""))</f>
        <v/>
      </c>
      <c r="L335" s="25"/>
      <c r="M335" s="23" t="str">
        <f t="array" ref="M335">IF(N335="","",XLOOKUP(N335,selector_05,selector_05_ids,""))</f>
        <v/>
      </c>
      <c r="N335" s="25"/>
      <c r="O335" s="14"/>
      <c r="P335" s="23" t="str">
        <f t="array" ref="P335">IF(Q335="","",XLOOKUP(Q335,selector_23,selector_23_ids,""))</f>
        <v/>
      </c>
      <c r="Q335" s="25"/>
      <c r="R335" s="23" t="str">
        <f t="array" ref="R335">IF(S335="","",XLOOKUP(S335,selector_04,selector_04_ids,""))</f>
        <v/>
      </c>
      <c r="S335" s="25"/>
      <c r="T335" s="14"/>
      <c r="AK335" s="19" t="s">
        <v>68</v>
      </c>
      <c r="AL335" s="19" t="s">
        <v>68</v>
      </c>
    </row>
    <row r="336">
      <c r="A336" s="14"/>
      <c r="B336" s="23" t="str">
        <f t="array" ref="B336">IF(C336="","",XLOOKUP(C336,selector_05,selector_05_ids,""))</f>
        <v/>
      </c>
      <c r="C336" s="25"/>
      <c r="D336" s="14"/>
      <c r="E336" s="14"/>
      <c r="F336" s="14"/>
      <c r="G336" s="23" t="str">
        <f t="array" ref="G336">IF(H336="","",XLOOKUP(H336,selector_23,selector_23_ids,""))</f>
        <v/>
      </c>
      <c r="H336" s="25"/>
      <c r="I336" s="32"/>
      <c r="J336" s="32"/>
      <c r="K336" s="23" t="str">
        <f t="array" ref="K336">IF(L336="","",XLOOKUP(L336,selector_23,selector_23_ids,""))</f>
        <v/>
      </c>
      <c r="L336" s="25"/>
      <c r="M336" s="23" t="str">
        <f t="array" ref="M336">IF(N336="","",XLOOKUP(N336,selector_05,selector_05_ids,""))</f>
        <v/>
      </c>
      <c r="N336" s="25"/>
      <c r="O336" s="14"/>
      <c r="P336" s="23" t="str">
        <f t="array" ref="P336">IF(Q336="","",XLOOKUP(Q336,selector_23,selector_23_ids,""))</f>
        <v/>
      </c>
      <c r="Q336" s="25"/>
      <c r="R336" s="23" t="str">
        <f t="array" ref="R336">IF(S336="","",XLOOKUP(S336,selector_04,selector_04_ids,""))</f>
        <v/>
      </c>
      <c r="S336" s="25"/>
      <c r="T336" s="14"/>
      <c r="AK336" s="19" t="s">
        <v>68</v>
      </c>
      <c r="AL336" s="19" t="s">
        <v>68</v>
      </c>
    </row>
    <row r="337">
      <c r="A337" s="14"/>
      <c r="B337" s="23" t="str">
        <f t="array" ref="B337">IF(C337="","",XLOOKUP(C337,selector_05,selector_05_ids,""))</f>
        <v/>
      </c>
      <c r="C337" s="25"/>
      <c r="D337" s="14"/>
      <c r="E337" s="14"/>
      <c r="F337" s="14"/>
      <c r="G337" s="23" t="str">
        <f t="array" ref="G337">IF(H337="","",XLOOKUP(H337,selector_23,selector_23_ids,""))</f>
        <v/>
      </c>
      <c r="H337" s="25"/>
      <c r="I337" s="32"/>
      <c r="J337" s="32"/>
      <c r="K337" s="23" t="str">
        <f t="array" ref="K337">IF(L337="","",XLOOKUP(L337,selector_23,selector_23_ids,""))</f>
        <v/>
      </c>
      <c r="L337" s="25"/>
      <c r="M337" s="23" t="str">
        <f t="array" ref="M337">IF(N337="","",XLOOKUP(N337,selector_05,selector_05_ids,""))</f>
        <v/>
      </c>
      <c r="N337" s="25"/>
      <c r="O337" s="14"/>
      <c r="P337" s="23" t="str">
        <f t="array" ref="P337">IF(Q337="","",XLOOKUP(Q337,selector_23,selector_23_ids,""))</f>
        <v/>
      </c>
      <c r="Q337" s="25"/>
      <c r="R337" s="23" t="str">
        <f t="array" ref="R337">IF(S337="","",XLOOKUP(S337,selector_04,selector_04_ids,""))</f>
        <v/>
      </c>
      <c r="S337" s="25"/>
      <c r="T337" s="14"/>
      <c r="AK337" s="19" t="s">
        <v>68</v>
      </c>
      <c r="AL337" s="19" t="s">
        <v>68</v>
      </c>
    </row>
    <row r="338">
      <c r="A338" s="14"/>
      <c r="B338" s="23" t="str">
        <f t="array" ref="B338">IF(C338="","",XLOOKUP(C338,selector_05,selector_05_ids,""))</f>
        <v/>
      </c>
      <c r="C338" s="25"/>
      <c r="D338" s="14"/>
      <c r="E338" s="14"/>
      <c r="F338" s="14"/>
      <c r="G338" s="23" t="str">
        <f t="array" ref="G338">IF(H338="","",XLOOKUP(H338,selector_23,selector_23_ids,""))</f>
        <v/>
      </c>
      <c r="H338" s="25"/>
      <c r="I338" s="32"/>
      <c r="J338" s="32"/>
      <c r="K338" s="23" t="str">
        <f t="array" ref="K338">IF(L338="","",XLOOKUP(L338,selector_23,selector_23_ids,""))</f>
        <v/>
      </c>
      <c r="L338" s="25"/>
      <c r="M338" s="23" t="str">
        <f t="array" ref="M338">IF(N338="","",XLOOKUP(N338,selector_05,selector_05_ids,""))</f>
        <v/>
      </c>
      <c r="N338" s="25"/>
      <c r="O338" s="14"/>
      <c r="P338" s="23" t="str">
        <f t="array" ref="P338">IF(Q338="","",XLOOKUP(Q338,selector_23,selector_23_ids,""))</f>
        <v/>
      </c>
      <c r="Q338" s="25"/>
      <c r="R338" s="23" t="str">
        <f t="array" ref="R338">IF(S338="","",XLOOKUP(S338,selector_04,selector_04_ids,""))</f>
        <v/>
      </c>
      <c r="S338" s="25"/>
      <c r="T338" s="14"/>
      <c r="AK338" s="19" t="s">
        <v>68</v>
      </c>
      <c r="AL338" s="19" t="s">
        <v>68</v>
      </c>
    </row>
    <row r="339">
      <c r="A339" s="14"/>
      <c r="B339" s="23" t="str">
        <f t="array" ref="B339">IF(C339="","",XLOOKUP(C339,selector_05,selector_05_ids,""))</f>
        <v/>
      </c>
      <c r="C339" s="25"/>
      <c r="D339" s="14"/>
      <c r="E339" s="14"/>
      <c r="F339" s="14"/>
      <c r="G339" s="23" t="str">
        <f t="array" ref="G339">IF(H339="","",XLOOKUP(H339,selector_23,selector_23_ids,""))</f>
        <v/>
      </c>
      <c r="H339" s="25"/>
      <c r="I339" s="32"/>
      <c r="J339" s="32"/>
      <c r="K339" s="23" t="str">
        <f t="array" ref="K339">IF(L339="","",XLOOKUP(L339,selector_23,selector_23_ids,""))</f>
        <v/>
      </c>
      <c r="L339" s="25"/>
      <c r="M339" s="23" t="str">
        <f t="array" ref="M339">IF(N339="","",XLOOKUP(N339,selector_05,selector_05_ids,""))</f>
        <v/>
      </c>
      <c r="N339" s="25"/>
      <c r="O339" s="14"/>
      <c r="P339" s="23" t="str">
        <f t="array" ref="P339">IF(Q339="","",XLOOKUP(Q339,selector_23,selector_23_ids,""))</f>
        <v/>
      </c>
      <c r="Q339" s="25"/>
      <c r="R339" s="23" t="str">
        <f t="array" ref="R339">IF(S339="","",XLOOKUP(S339,selector_04,selector_04_ids,""))</f>
        <v/>
      </c>
      <c r="S339" s="25"/>
      <c r="T339" s="14"/>
      <c r="AK339" s="19" t="s">
        <v>68</v>
      </c>
      <c r="AL339" s="19" t="s">
        <v>68</v>
      </c>
    </row>
    <row r="340">
      <c r="A340" s="14"/>
      <c r="B340" s="23" t="str">
        <f t="array" ref="B340">IF(C340="","",XLOOKUP(C340,selector_05,selector_05_ids,""))</f>
        <v/>
      </c>
      <c r="C340" s="25"/>
      <c r="D340" s="14"/>
      <c r="E340" s="14"/>
      <c r="F340" s="14"/>
      <c r="G340" s="23" t="str">
        <f t="array" ref="G340">IF(H340="","",XLOOKUP(H340,selector_23,selector_23_ids,""))</f>
        <v/>
      </c>
      <c r="H340" s="25"/>
      <c r="I340" s="32"/>
      <c r="J340" s="32"/>
      <c r="K340" s="23" t="str">
        <f t="array" ref="K340">IF(L340="","",XLOOKUP(L340,selector_23,selector_23_ids,""))</f>
        <v/>
      </c>
      <c r="L340" s="25"/>
      <c r="M340" s="23" t="str">
        <f t="array" ref="M340">IF(N340="","",XLOOKUP(N340,selector_05,selector_05_ids,""))</f>
        <v/>
      </c>
      <c r="N340" s="25"/>
      <c r="O340" s="14"/>
      <c r="P340" s="23" t="str">
        <f t="array" ref="P340">IF(Q340="","",XLOOKUP(Q340,selector_23,selector_23_ids,""))</f>
        <v/>
      </c>
      <c r="Q340" s="25"/>
      <c r="R340" s="23" t="str">
        <f t="array" ref="R340">IF(S340="","",XLOOKUP(S340,selector_04,selector_04_ids,""))</f>
        <v/>
      </c>
      <c r="S340" s="25"/>
      <c r="T340" s="14"/>
      <c r="AK340" s="19" t="s">
        <v>68</v>
      </c>
      <c r="AL340" s="19" t="s">
        <v>68</v>
      </c>
    </row>
    <row r="341">
      <c r="A341" s="14"/>
      <c r="B341" s="23" t="str">
        <f t="array" ref="B341">IF(C341="","",XLOOKUP(C341,selector_05,selector_05_ids,""))</f>
        <v/>
      </c>
      <c r="C341" s="25"/>
      <c r="D341" s="14"/>
      <c r="E341" s="14"/>
      <c r="F341" s="14"/>
      <c r="G341" s="23" t="str">
        <f t="array" ref="G341">IF(H341="","",XLOOKUP(H341,selector_23,selector_23_ids,""))</f>
        <v/>
      </c>
      <c r="H341" s="25"/>
      <c r="I341" s="32"/>
      <c r="J341" s="32"/>
      <c r="K341" s="23" t="str">
        <f t="array" ref="K341">IF(L341="","",XLOOKUP(L341,selector_23,selector_23_ids,""))</f>
        <v/>
      </c>
      <c r="L341" s="25"/>
      <c r="M341" s="23" t="str">
        <f t="array" ref="M341">IF(N341="","",XLOOKUP(N341,selector_05,selector_05_ids,""))</f>
        <v/>
      </c>
      <c r="N341" s="25"/>
      <c r="O341" s="14"/>
      <c r="P341" s="23" t="str">
        <f t="array" ref="P341">IF(Q341="","",XLOOKUP(Q341,selector_23,selector_23_ids,""))</f>
        <v/>
      </c>
      <c r="Q341" s="25"/>
      <c r="R341" s="23" t="str">
        <f t="array" ref="R341">IF(S341="","",XLOOKUP(S341,selector_04,selector_04_ids,""))</f>
        <v/>
      </c>
      <c r="S341" s="25"/>
      <c r="T341" s="14"/>
      <c r="AK341" s="19" t="s">
        <v>68</v>
      </c>
      <c r="AL341" s="19" t="s">
        <v>68</v>
      </c>
    </row>
    <row r="342">
      <c r="A342" s="14"/>
      <c r="B342" s="23" t="str">
        <f t="array" ref="B342">IF(C342="","",XLOOKUP(C342,selector_05,selector_05_ids,""))</f>
        <v/>
      </c>
      <c r="C342" s="25"/>
      <c r="D342" s="14"/>
      <c r="E342" s="14"/>
      <c r="F342" s="14"/>
      <c r="G342" s="23" t="str">
        <f t="array" ref="G342">IF(H342="","",XLOOKUP(H342,selector_23,selector_23_ids,""))</f>
        <v/>
      </c>
      <c r="H342" s="25"/>
      <c r="I342" s="32"/>
      <c r="J342" s="32"/>
      <c r="K342" s="23" t="str">
        <f t="array" ref="K342">IF(L342="","",XLOOKUP(L342,selector_23,selector_23_ids,""))</f>
        <v/>
      </c>
      <c r="L342" s="25"/>
      <c r="M342" s="23" t="str">
        <f t="array" ref="M342">IF(N342="","",XLOOKUP(N342,selector_05,selector_05_ids,""))</f>
        <v/>
      </c>
      <c r="N342" s="25"/>
      <c r="O342" s="14"/>
      <c r="P342" s="23" t="str">
        <f t="array" ref="P342">IF(Q342="","",XLOOKUP(Q342,selector_23,selector_23_ids,""))</f>
        <v/>
      </c>
      <c r="Q342" s="25"/>
      <c r="R342" s="23" t="str">
        <f t="array" ref="R342">IF(S342="","",XLOOKUP(S342,selector_04,selector_04_ids,""))</f>
        <v/>
      </c>
      <c r="S342" s="25"/>
      <c r="T342" s="14"/>
      <c r="AK342" s="19" t="s">
        <v>68</v>
      </c>
      <c r="AL342" s="19" t="s">
        <v>68</v>
      </c>
    </row>
    <row r="343">
      <c r="A343" s="14"/>
      <c r="B343" s="23" t="str">
        <f t="array" ref="B343">IF(C343="","",XLOOKUP(C343,selector_05,selector_05_ids,""))</f>
        <v/>
      </c>
      <c r="C343" s="25"/>
      <c r="D343" s="14"/>
      <c r="E343" s="14"/>
      <c r="F343" s="14"/>
      <c r="G343" s="23" t="str">
        <f t="array" ref="G343">IF(H343="","",XLOOKUP(H343,selector_23,selector_23_ids,""))</f>
        <v/>
      </c>
      <c r="H343" s="25"/>
      <c r="I343" s="32"/>
      <c r="J343" s="32"/>
      <c r="K343" s="23" t="str">
        <f t="array" ref="K343">IF(L343="","",XLOOKUP(L343,selector_23,selector_23_ids,""))</f>
        <v/>
      </c>
      <c r="L343" s="25"/>
      <c r="M343" s="23" t="str">
        <f t="array" ref="M343">IF(N343="","",XLOOKUP(N343,selector_05,selector_05_ids,""))</f>
        <v/>
      </c>
      <c r="N343" s="25"/>
      <c r="O343" s="14"/>
      <c r="P343" s="23" t="str">
        <f t="array" ref="P343">IF(Q343="","",XLOOKUP(Q343,selector_23,selector_23_ids,""))</f>
        <v/>
      </c>
      <c r="Q343" s="25"/>
      <c r="R343" s="23" t="str">
        <f t="array" ref="R343">IF(S343="","",XLOOKUP(S343,selector_04,selector_04_ids,""))</f>
        <v/>
      </c>
      <c r="S343" s="25"/>
      <c r="T343" s="14"/>
      <c r="AK343" s="19" t="s">
        <v>68</v>
      </c>
      <c r="AL343" s="19" t="s">
        <v>68</v>
      </c>
    </row>
    <row r="344">
      <c r="A344" s="14"/>
      <c r="B344" s="23" t="str">
        <f t="array" ref="B344">IF(C344="","",XLOOKUP(C344,selector_05,selector_05_ids,""))</f>
        <v/>
      </c>
      <c r="C344" s="25"/>
      <c r="D344" s="14"/>
      <c r="E344" s="14"/>
      <c r="F344" s="14"/>
      <c r="G344" s="23" t="str">
        <f t="array" ref="G344">IF(H344="","",XLOOKUP(H344,selector_23,selector_23_ids,""))</f>
        <v/>
      </c>
      <c r="H344" s="25"/>
      <c r="I344" s="32"/>
      <c r="J344" s="32"/>
      <c r="K344" s="23" t="str">
        <f t="array" ref="K344">IF(L344="","",XLOOKUP(L344,selector_23,selector_23_ids,""))</f>
        <v/>
      </c>
      <c r="L344" s="25"/>
      <c r="M344" s="23" t="str">
        <f t="array" ref="M344">IF(N344="","",XLOOKUP(N344,selector_05,selector_05_ids,""))</f>
        <v/>
      </c>
      <c r="N344" s="25"/>
      <c r="O344" s="14"/>
      <c r="P344" s="23" t="str">
        <f t="array" ref="P344">IF(Q344="","",XLOOKUP(Q344,selector_23,selector_23_ids,""))</f>
        <v/>
      </c>
      <c r="Q344" s="25"/>
      <c r="R344" s="23" t="str">
        <f t="array" ref="R344">IF(S344="","",XLOOKUP(S344,selector_04,selector_04_ids,""))</f>
        <v/>
      </c>
      <c r="S344" s="25"/>
      <c r="T344" s="14"/>
      <c r="AK344" s="19" t="s">
        <v>68</v>
      </c>
      <c r="AL344" s="19" t="s">
        <v>68</v>
      </c>
    </row>
    <row r="345">
      <c r="A345" s="14"/>
      <c r="B345" s="23" t="str">
        <f t="array" ref="B345">IF(C345="","",XLOOKUP(C345,selector_05,selector_05_ids,""))</f>
        <v/>
      </c>
      <c r="C345" s="25"/>
      <c r="D345" s="14"/>
      <c r="E345" s="14"/>
      <c r="F345" s="14"/>
      <c r="G345" s="23" t="str">
        <f t="array" ref="G345">IF(H345="","",XLOOKUP(H345,selector_23,selector_23_ids,""))</f>
        <v/>
      </c>
      <c r="H345" s="25"/>
      <c r="I345" s="32"/>
      <c r="J345" s="32"/>
      <c r="K345" s="23" t="str">
        <f t="array" ref="K345">IF(L345="","",XLOOKUP(L345,selector_23,selector_23_ids,""))</f>
        <v/>
      </c>
      <c r="L345" s="25"/>
      <c r="M345" s="23" t="str">
        <f t="array" ref="M345">IF(N345="","",XLOOKUP(N345,selector_05,selector_05_ids,""))</f>
        <v/>
      </c>
      <c r="N345" s="25"/>
      <c r="O345" s="14"/>
      <c r="P345" s="23" t="str">
        <f t="array" ref="P345">IF(Q345="","",XLOOKUP(Q345,selector_23,selector_23_ids,""))</f>
        <v/>
      </c>
      <c r="Q345" s="25"/>
      <c r="R345" s="23" t="str">
        <f t="array" ref="R345">IF(S345="","",XLOOKUP(S345,selector_04,selector_04_ids,""))</f>
        <v/>
      </c>
      <c r="S345" s="25"/>
      <c r="T345" s="14"/>
      <c r="AK345" s="19" t="s">
        <v>68</v>
      </c>
      <c r="AL345" s="19" t="s">
        <v>68</v>
      </c>
    </row>
    <row r="346">
      <c r="A346" s="14"/>
      <c r="B346" s="23" t="str">
        <f t="array" ref="B346">IF(C346="","",XLOOKUP(C346,selector_05,selector_05_ids,""))</f>
        <v/>
      </c>
      <c r="C346" s="25"/>
      <c r="D346" s="14"/>
      <c r="E346" s="14"/>
      <c r="F346" s="14"/>
      <c r="G346" s="23" t="str">
        <f t="array" ref="G346">IF(H346="","",XLOOKUP(H346,selector_23,selector_23_ids,""))</f>
        <v/>
      </c>
      <c r="H346" s="25"/>
      <c r="I346" s="32"/>
      <c r="J346" s="32"/>
      <c r="K346" s="23" t="str">
        <f t="array" ref="K346">IF(L346="","",XLOOKUP(L346,selector_23,selector_23_ids,""))</f>
        <v/>
      </c>
      <c r="L346" s="25"/>
      <c r="M346" s="23" t="str">
        <f t="array" ref="M346">IF(N346="","",XLOOKUP(N346,selector_05,selector_05_ids,""))</f>
        <v/>
      </c>
      <c r="N346" s="25"/>
      <c r="O346" s="14"/>
      <c r="P346" s="23" t="str">
        <f t="array" ref="P346">IF(Q346="","",XLOOKUP(Q346,selector_23,selector_23_ids,""))</f>
        <v/>
      </c>
      <c r="Q346" s="25"/>
      <c r="R346" s="23" t="str">
        <f t="array" ref="R346">IF(S346="","",XLOOKUP(S346,selector_04,selector_04_ids,""))</f>
        <v/>
      </c>
      <c r="S346" s="25"/>
      <c r="T346" s="14"/>
      <c r="AK346" s="19" t="s">
        <v>68</v>
      </c>
      <c r="AL346" s="19" t="s">
        <v>68</v>
      </c>
    </row>
    <row r="347">
      <c r="A347" s="14"/>
      <c r="B347" s="23" t="str">
        <f t="array" ref="B347">IF(C347="","",XLOOKUP(C347,selector_05,selector_05_ids,""))</f>
        <v/>
      </c>
      <c r="C347" s="25"/>
      <c r="D347" s="14"/>
      <c r="E347" s="14"/>
      <c r="F347" s="14"/>
      <c r="G347" s="23" t="str">
        <f t="array" ref="G347">IF(H347="","",XLOOKUP(H347,selector_23,selector_23_ids,""))</f>
        <v/>
      </c>
      <c r="H347" s="25"/>
      <c r="I347" s="32"/>
      <c r="J347" s="32"/>
      <c r="K347" s="23" t="str">
        <f t="array" ref="K347">IF(L347="","",XLOOKUP(L347,selector_23,selector_23_ids,""))</f>
        <v/>
      </c>
      <c r="L347" s="25"/>
      <c r="M347" s="23" t="str">
        <f t="array" ref="M347">IF(N347="","",XLOOKUP(N347,selector_05,selector_05_ids,""))</f>
        <v/>
      </c>
      <c r="N347" s="25"/>
      <c r="O347" s="14"/>
      <c r="P347" s="23" t="str">
        <f t="array" ref="P347">IF(Q347="","",XLOOKUP(Q347,selector_23,selector_23_ids,""))</f>
        <v/>
      </c>
      <c r="Q347" s="25"/>
      <c r="R347" s="23" t="str">
        <f t="array" ref="R347">IF(S347="","",XLOOKUP(S347,selector_04,selector_04_ids,""))</f>
        <v/>
      </c>
      <c r="S347" s="25"/>
      <c r="T347" s="14"/>
      <c r="AK347" s="19" t="s">
        <v>68</v>
      </c>
      <c r="AL347" s="19" t="s">
        <v>68</v>
      </c>
    </row>
    <row r="348">
      <c r="A348" s="14"/>
      <c r="B348" s="23" t="str">
        <f t="array" ref="B348">IF(C348="","",XLOOKUP(C348,selector_05,selector_05_ids,""))</f>
        <v/>
      </c>
      <c r="C348" s="25"/>
      <c r="D348" s="14"/>
      <c r="E348" s="14"/>
      <c r="F348" s="14"/>
      <c r="G348" s="23" t="str">
        <f t="array" ref="G348">IF(H348="","",XLOOKUP(H348,selector_23,selector_23_ids,""))</f>
        <v/>
      </c>
      <c r="H348" s="25"/>
      <c r="I348" s="32"/>
      <c r="J348" s="32"/>
      <c r="K348" s="23" t="str">
        <f t="array" ref="K348">IF(L348="","",XLOOKUP(L348,selector_23,selector_23_ids,""))</f>
        <v/>
      </c>
      <c r="L348" s="25"/>
      <c r="M348" s="23" t="str">
        <f t="array" ref="M348">IF(N348="","",XLOOKUP(N348,selector_05,selector_05_ids,""))</f>
        <v/>
      </c>
      <c r="N348" s="25"/>
      <c r="O348" s="14"/>
      <c r="P348" s="23" t="str">
        <f t="array" ref="P348">IF(Q348="","",XLOOKUP(Q348,selector_23,selector_23_ids,""))</f>
        <v/>
      </c>
      <c r="Q348" s="25"/>
      <c r="R348" s="23" t="str">
        <f t="array" ref="R348">IF(S348="","",XLOOKUP(S348,selector_04,selector_04_ids,""))</f>
        <v/>
      </c>
      <c r="S348" s="25"/>
      <c r="T348" s="14"/>
      <c r="AK348" s="19" t="s">
        <v>68</v>
      </c>
      <c r="AL348" s="19" t="s">
        <v>68</v>
      </c>
    </row>
    <row r="349">
      <c r="A349" s="14"/>
      <c r="B349" s="23" t="str">
        <f t="array" ref="B349">IF(C349="","",XLOOKUP(C349,selector_05,selector_05_ids,""))</f>
        <v/>
      </c>
      <c r="C349" s="25"/>
      <c r="D349" s="14"/>
      <c r="E349" s="14"/>
      <c r="F349" s="14"/>
      <c r="G349" s="23" t="str">
        <f t="array" ref="G349">IF(H349="","",XLOOKUP(H349,selector_23,selector_23_ids,""))</f>
        <v/>
      </c>
      <c r="H349" s="25"/>
      <c r="I349" s="32"/>
      <c r="J349" s="32"/>
      <c r="K349" s="23" t="str">
        <f t="array" ref="K349">IF(L349="","",XLOOKUP(L349,selector_23,selector_23_ids,""))</f>
        <v/>
      </c>
      <c r="L349" s="25"/>
      <c r="M349" s="23" t="str">
        <f t="array" ref="M349">IF(N349="","",XLOOKUP(N349,selector_05,selector_05_ids,""))</f>
        <v/>
      </c>
      <c r="N349" s="25"/>
      <c r="O349" s="14"/>
      <c r="P349" s="23" t="str">
        <f t="array" ref="P349">IF(Q349="","",XLOOKUP(Q349,selector_23,selector_23_ids,""))</f>
        <v/>
      </c>
      <c r="Q349" s="25"/>
      <c r="R349" s="23" t="str">
        <f t="array" ref="R349">IF(S349="","",XLOOKUP(S349,selector_04,selector_04_ids,""))</f>
        <v/>
      </c>
      <c r="S349" s="25"/>
      <c r="T349" s="14"/>
      <c r="AK349" s="19" t="s">
        <v>68</v>
      </c>
      <c r="AL349" s="19" t="s">
        <v>68</v>
      </c>
    </row>
    <row r="350">
      <c r="A350" s="14"/>
      <c r="B350" s="23" t="str">
        <f t="array" ref="B350">IF(C350="","",XLOOKUP(C350,selector_05,selector_05_ids,""))</f>
        <v/>
      </c>
      <c r="C350" s="25"/>
      <c r="D350" s="14"/>
      <c r="E350" s="14"/>
      <c r="F350" s="14"/>
      <c r="G350" s="23" t="str">
        <f t="array" ref="G350">IF(H350="","",XLOOKUP(H350,selector_23,selector_23_ids,""))</f>
        <v/>
      </c>
      <c r="H350" s="25"/>
      <c r="I350" s="32"/>
      <c r="J350" s="32"/>
      <c r="K350" s="23" t="str">
        <f t="array" ref="K350">IF(L350="","",XLOOKUP(L350,selector_23,selector_23_ids,""))</f>
        <v/>
      </c>
      <c r="L350" s="25"/>
      <c r="M350" s="23" t="str">
        <f t="array" ref="M350">IF(N350="","",XLOOKUP(N350,selector_05,selector_05_ids,""))</f>
        <v/>
      </c>
      <c r="N350" s="25"/>
      <c r="O350" s="14"/>
      <c r="P350" s="23" t="str">
        <f t="array" ref="P350">IF(Q350="","",XLOOKUP(Q350,selector_23,selector_23_ids,""))</f>
        <v/>
      </c>
      <c r="Q350" s="25"/>
      <c r="R350" s="23" t="str">
        <f t="array" ref="R350">IF(S350="","",XLOOKUP(S350,selector_04,selector_04_ids,""))</f>
        <v/>
      </c>
      <c r="S350" s="25"/>
      <c r="T350" s="14"/>
      <c r="AK350" s="19" t="s">
        <v>68</v>
      </c>
      <c r="AL350" s="19" t="s">
        <v>68</v>
      </c>
    </row>
    <row r="351">
      <c r="A351" s="14"/>
      <c r="B351" s="23" t="str">
        <f t="array" ref="B351">IF(C351="","",XLOOKUP(C351,selector_05,selector_05_ids,""))</f>
        <v/>
      </c>
      <c r="C351" s="25"/>
      <c r="D351" s="14"/>
      <c r="E351" s="14"/>
      <c r="F351" s="14"/>
      <c r="G351" s="23" t="str">
        <f t="array" ref="G351">IF(H351="","",XLOOKUP(H351,selector_23,selector_23_ids,""))</f>
        <v/>
      </c>
      <c r="H351" s="25"/>
      <c r="I351" s="32"/>
      <c r="J351" s="32"/>
      <c r="K351" s="23" t="str">
        <f t="array" ref="K351">IF(L351="","",XLOOKUP(L351,selector_23,selector_23_ids,""))</f>
        <v/>
      </c>
      <c r="L351" s="25"/>
      <c r="M351" s="23" t="str">
        <f t="array" ref="M351">IF(N351="","",XLOOKUP(N351,selector_05,selector_05_ids,""))</f>
        <v/>
      </c>
      <c r="N351" s="25"/>
      <c r="O351" s="14"/>
      <c r="P351" s="23" t="str">
        <f t="array" ref="P351">IF(Q351="","",XLOOKUP(Q351,selector_23,selector_23_ids,""))</f>
        <v/>
      </c>
      <c r="Q351" s="25"/>
      <c r="R351" s="23" t="str">
        <f t="array" ref="R351">IF(S351="","",XLOOKUP(S351,selector_04,selector_04_ids,""))</f>
        <v/>
      </c>
      <c r="S351" s="25"/>
      <c r="T351" s="14"/>
      <c r="AK351" s="19" t="s">
        <v>68</v>
      </c>
      <c r="AL351" s="19" t="s">
        <v>68</v>
      </c>
    </row>
    <row r="352">
      <c r="A352" s="14"/>
      <c r="B352" s="23" t="str">
        <f t="array" ref="B352">IF(C352="","",XLOOKUP(C352,selector_05,selector_05_ids,""))</f>
        <v/>
      </c>
      <c r="C352" s="25"/>
      <c r="D352" s="14"/>
      <c r="E352" s="14"/>
      <c r="F352" s="14"/>
      <c r="G352" s="23" t="str">
        <f t="array" ref="G352">IF(H352="","",XLOOKUP(H352,selector_23,selector_23_ids,""))</f>
        <v/>
      </c>
      <c r="H352" s="25"/>
      <c r="I352" s="32"/>
      <c r="J352" s="32"/>
      <c r="K352" s="23" t="str">
        <f t="array" ref="K352">IF(L352="","",XLOOKUP(L352,selector_23,selector_23_ids,""))</f>
        <v/>
      </c>
      <c r="L352" s="25"/>
      <c r="M352" s="23" t="str">
        <f t="array" ref="M352">IF(N352="","",XLOOKUP(N352,selector_05,selector_05_ids,""))</f>
        <v/>
      </c>
      <c r="N352" s="25"/>
      <c r="O352" s="14"/>
      <c r="P352" s="23" t="str">
        <f t="array" ref="P352">IF(Q352="","",XLOOKUP(Q352,selector_23,selector_23_ids,""))</f>
        <v/>
      </c>
      <c r="Q352" s="25"/>
      <c r="R352" s="23" t="str">
        <f t="array" ref="R352">IF(S352="","",XLOOKUP(S352,selector_04,selector_04_ids,""))</f>
        <v/>
      </c>
      <c r="S352" s="25"/>
      <c r="T352" s="14"/>
      <c r="AK352" s="19" t="s">
        <v>68</v>
      </c>
      <c r="AL352" s="19" t="s">
        <v>68</v>
      </c>
    </row>
    <row r="353">
      <c r="A353" s="14"/>
      <c r="B353" s="23" t="str">
        <f t="array" ref="B353">IF(C353="","",XLOOKUP(C353,selector_05,selector_05_ids,""))</f>
        <v/>
      </c>
      <c r="C353" s="25"/>
      <c r="D353" s="14"/>
      <c r="E353" s="14"/>
      <c r="F353" s="14"/>
      <c r="G353" s="23" t="str">
        <f t="array" ref="G353">IF(H353="","",XLOOKUP(H353,selector_23,selector_23_ids,""))</f>
        <v/>
      </c>
      <c r="H353" s="25"/>
      <c r="I353" s="32"/>
      <c r="J353" s="32"/>
      <c r="K353" s="23" t="str">
        <f t="array" ref="K353">IF(L353="","",XLOOKUP(L353,selector_23,selector_23_ids,""))</f>
        <v/>
      </c>
      <c r="L353" s="25"/>
      <c r="M353" s="23" t="str">
        <f t="array" ref="M353">IF(N353="","",XLOOKUP(N353,selector_05,selector_05_ids,""))</f>
        <v/>
      </c>
      <c r="N353" s="25"/>
      <c r="O353" s="14"/>
      <c r="P353" s="23" t="str">
        <f t="array" ref="P353">IF(Q353="","",XLOOKUP(Q353,selector_23,selector_23_ids,""))</f>
        <v/>
      </c>
      <c r="Q353" s="25"/>
      <c r="R353" s="23" t="str">
        <f t="array" ref="R353">IF(S353="","",XLOOKUP(S353,selector_04,selector_04_ids,""))</f>
        <v/>
      </c>
      <c r="S353" s="25"/>
      <c r="T353" s="14"/>
      <c r="AK353" s="19" t="s">
        <v>68</v>
      </c>
      <c r="AL353" s="19" t="s">
        <v>68</v>
      </c>
    </row>
    <row r="354">
      <c r="A354" s="14"/>
      <c r="B354" s="23" t="str">
        <f t="array" ref="B354">IF(C354="","",XLOOKUP(C354,selector_05,selector_05_ids,""))</f>
        <v/>
      </c>
      <c r="C354" s="25"/>
      <c r="D354" s="14"/>
      <c r="E354" s="14"/>
      <c r="F354" s="14"/>
      <c r="G354" s="23" t="str">
        <f t="array" ref="G354">IF(H354="","",XLOOKUP(H354,selector_23,selector_23_ids,""))</f>
        <v/>
      </c>
      <c r="H354" s="25"/>
      <c r="I354" s="32"/>
      <c r="J354" s="32"/>
      <c r="K354" s="23" t="str">
        <f t="array" ref="K354">IF(L354="","",XLOOKUP(L354,selector_23,selector_23_ids,""))</f>
        <v/>
      </c>
      <c r="L354" s="25"/>
      <c r="M354" s="23" t="str">
        <f t="array" ref="M354">IF(N354="","",XLOOKUP(N354,selector_05,selector_05_ids,""))</f>
        <v/>
      </c>
      <c r="N354" s="25"/>
      <c r="O354" s="14"/>
      <c r="P354" s="23" t="str">
        <f t="array" ref="P354">IF(Q354="","",XLOOKUP(Q354,selector_23,selector_23_ids,""))</f>
        <v/>
      </c>
      <c r="Q354" s="25"/>
      <c r="R354" s="23" t="str">
        <f t="array" ref="R354">IF(S354="","",XLOOKUP(S354,selector_04,selector_04_ids,""))</f>
        <v/>
      </c>
      <c r="S354" s="25"/>
      <c r="T354" s="14"/>
      <c r="AK354" s="19" t="s">
        <v>68</v>
      </c>
      <c r="AL354" s="19" t="s">
        <v>68</v>
      </c>
    </row>
    <row r="355">
      <c r="A355" s="14"/>
      <c r="B355" s="23" t="str">
        <f t="array" ref="B355">IF(C355="","",XLOOKUP(C355,selector_05,selector_05_ids,""))</f>
        <v/>
      </c>
      <c r="C355" s="25"/>
      <c r="D355" s="14"/>
      <c r="E355" s="14"/>
      <c r="F355" s="14"/>
      <c r="G355" s="23" t="str">
        <f t="array" ref="G355">IF(H355="","",XLOOKUP(H355,selector_23,selector_23_ids,""))</f>
        <v/>
      </c>
      <c r="H355" s="25"/>
      <c r="I355" s="32"/>
      <c r="J355" s="32"/>
      <c r="K355" s="23" t="str">
        <f t="array" ref="K355">IF(L355="","",XLOOKUP(L355,selector_23,selector_23_ids,""))</f>
        <v/>
      </c>
      <c r="L355" s="25"/>
      <c r="M355" s="23" t="str">
        <f t="array" ref="M355">IF(N355="","",XLOOKUP(N355,selector_05,selector_05_ids,""))</f>
        <v/>
      </c>
      <c r="N355" s="25"/>
      <c r="O355" s="14"/>
      <c r="P355" s="23" t="str">
        <f t="array" ref="P355">IF(Q355="","",XLOOKUP(Q355,selector_23,selector_23_ids,""))</f>
        <v/>
      </c>
      <c r="Q355" s="25"/>
      <c r="R355" s="23" t="str">
        <f t="array" ref="R355">IF(S355="","",XLOOKUP(S355,selector_04,selector_04_ids,""))</f>
        <v/>
      </c>
      <c r="S355" s="25"/>
      <c r="T355" s="14"/>
      <c r="AK355" s="19" t="s">
        <v>68</v>
      </c>
      <c r="AL355" s="19" t="s">
        <v>68</v>
      </c>
    </row>
    <row r="356">
      <c r="A356" s="14"/>
      <c r="B356" s="23" t="str">
        <f t="array" ref="B356">IF(C356="","",XLOOKUP(C356,selector_05,selector_05_ids,""))</f>
        <v/>
      </c>
      <c r="C356" s="25"/>
      <c r="D356" s="14"/>
      <c r="E356" s="14"/>
      <c r="F356" s="14"/>
      <c r="G356" s="23" t="str">
        <f t="array" ref="G356">IF(H356="","",XLOOKUP(H356,selector_23,selector_23_ids,""))</f>
        <v/>
      </c>
      <c r="H356" s="25"/>
      <c r="I356" s="32"/>
      <c r="J356" s="32"/>
      <c r="K356" s="23" t="str">
        <f t="array" ref="K356">IF(L356="","",XLOOKUP(L356,selector_23,selector_23_ids,""))</f>
        <v/>
      </c>
      <c r="L356" s="25"/>
      <c r="M356" s="23" t="str">
        <f t="array" ref="M356">IF(N356="","",XLOOKUP(N356,selector_05,selector_05_ids,""))</f>
        <v/>
      </c>
      <c r="N356" s="25"/>
      <c r="O356" s="14"/>
      <c r="P356" s="23" t="str">
        <f t="array" ref="P356">IF(Q356="","",XLOOKUP(Q356,selector_23,selector_23_ids,""))</f>
        <v/>
      </c>
      <c r="Q356" s="25"/>
      <c r="R356" s="23" t="str">
        <f t="array" ref="R356">IF(S356="","",XLOOKUP(S356,selector_04,selector_04_ids,""))</f>
        <v/>
      </c>
      <c r="S356" s="25"/>
      <c r="T356" s="14"/>
      <c r="AK356" s="19" t="s">
        <v>68</v>
      </c>
      <c r="AL356" s="19" t="s">
        <v>68</v>
      </c>
    </row>
    <row r="357">
      <c r="A357" s="14"/>
      <c r="B357" s="23" t="str">
        <f t="array" ref="B357">IF(C357="","",XLOOKUP(C357,selector_05,selector_05_ids,""))</f>
        <v/>
      </c>
      <c r="C357" s="25"/>
      <c r="D357" s="14"/>
      <c r="E357" s="14"/>
      <c r="F357" s="14"/>
      <c r="G357" s="23" t="str">
        <f t="array" ref="G357">IF(H357="","",XLOOKUP(H357,selector_23,selector_23_ids,""))</f>
        <v/>
      </c>
      <c r="H357" s="25"/>
      <c r="I357" s="32"/>
      <c r="J357" s="32"/>
      <c r="K357" s="23" t="str">
        <f t="array" ref="K357">IF(L357="","",XLOOKUP(L357,selector_23,selector_23_ids,""))</f>
        <v/>
      </c>
      <c r="L357" s="25"/>
      <c r="M357" s="23" t="str">
        <f t="array" ref="M357">IF(N357="","",XLOOKUP(N357,selector_05,selector_05_ids,""))</f>
        <v/>
      </c>
      <c r="N357" s="25"/>
      <c r="O357" s="14"/>
      <c r="P357" s="23" t="str">
        <f t="array" ref="P357">IF(Q357="","",XLOOKUP(Q357,selector_23,selector_23_ids,""))</f>
        <v/>
      </c>
      <c r="Q357" s="25"/>
      <c r="R357" s="23" t="str">
        <f t="array" ref="R357">IF(S357="","",XLOOKUP(S357,selector_04,selector_04_ids,""))</f>
        <v/>
      </c>
      <c r="S357" s="25"/>
      <c r="T357" s="14"/>
      <c r="AK357" s="19" t="s">
        <v>68</v>
      </c>
      <c r="AL357" s="19" t="s">
        <v>68</v>
      </c>
    </row>
    <row r="358">
      <c r="A358" s="14"/>
      <c r="B358" s="23" t="str">
        <f t="array" ref="B358">IF(C358="","",XLOOKUP(C358,selector_05,selector_05_ids,""))</f>
        <v/>
      </c>
      <c r="C358" s="25"/>
      <c r="D358" s="14"/>
      <c r="E358" s="14"/>
      <c r="F358" s="14"/>
      <c r="G358" s="23" t="str">
        <f t="array" ref="G358">IF(H358="","",XLOOKUP(H358,selector_23,selector_23_ids,""))</f>
        <v/>
      </c>
      <c r="H358" s="25"/>
      <c r="I358" s="32"/>
      <c r="J358" s="32"/>
      <c r="K358" s="23" t="str">
        <f t="array" ref="K358">IF(L358="","",XLOOKUP(L358,selector_23,selector_23_ids,""))</f>
        <v/>
      </c>
      <c r="L358" s="25"/>
      <c r="M358" s="23" t="str">
        <f t="array" ref="M358">IF(N358="","",XLOOKUP(N358,selector_05,selector_05_ids,""))</f>
        <v/>
      </c>
      <c r="N358" s="25"/>
      <c r="O358" s="14"/>
      <c r="P358" s="23" t="str">
        <f t="array" ref="P358">IF(Q358="","",XLOOKUP(Q358,selector_23,selector_23_ids,""))</f>
        <v/>
      </c>
      <c r="Q358" s="25"/>
      <c r="R358" s="23" t="str">
        <f t="array" ref="R358">IF(S358="","",XLOOKUP(S358,selector_04,selector_04_ids,""))</f>
        <v/>
      </c>
      <c r="S358" s="25"/>
      <c r="T358" s="14"/>
      <c r="AK358" s="19" t="s">
        <v>68</v>
      </c>
      <c r="AL358" s="19" t="s">
        <v>68</v>
      </c>
    </row>
    <row r="359">
      <c r="A359" s="14"/>
      <c r="B359" s="23" t="str">
        <f t="array" ref="B359">IF(C359="","",XLOOKUP(C359,selector_05,selector_05_ids,""))</f>
        <v/>
      </c>
      <c r="C359" s="25"/>
      <c r="D359" s="14"/>
      <c r="E359" s="14"/>
      <c r="F359" s="14"/>
      <c r="G359" s="23" t="str">
        <f t="array" ref="G359">IF(H359="","",XLOOKUP(H359,selector_23,selector_23_ids,""))</f>
        <v/>
      </c>
      <c r="H359" s="25"/>
      <c r="I359" s="32"/>
      <c r="J359" s="32"/>
      <c r="K359" s="23" t="str">
        <f t="array" ref="K359">IF(L359="","",XLOOKUP(L359,selector_23,selector_23_ids,""))</f>
        <v/>
      </c>
      <c r="L359" s="25"/>
      <c r="M359" s="23" t="str">
        <f t="array" ref="M359">IF(N359="","",XLOOKUP(N359,selector_05,selector_05_ids,""))</f>
        <v/>
      </c>
      <c r="N359" s="25"/>
      <c r="O359" s="14"/>
      <c r="P359" s="23" t="str">
        <f t="array" ref="P359">IF(Q359="","",XLOOKUP(Q359,selector_23,selector_23_ids,""))</f>
        <v/>
      </c>
      <c r="Q359" s="25"/>
      <c r="R359" s="23" t="str">
        <f t="array" ref="R359">IF(S359="","",XLOOKUP(S359,selector_04,selector_04_ids,""))</f>
        <v/>
      </c>
      <c r="S359" s="25"/>
      <c r="T359" s="14"/>
      <c r="AK359" s="19" t="s">
        <v>68</v>
      </c>
      <c r="AL359" s="19" t="s">
        <v>68</v>
      </c>
    </row>
    <row r="360">
      <c r="A360" s="14"/>
      <c r="B360" s="23" t="str">
        <f t="array" ref="B360">IF(C360="","",XLOOKUP(C360,selector_05,selector_05_ids,""))</f>
        <v/>
      </c>
      <c r="C360" s="25"/>
      <c r="D360" s="14"/>
      <c r="E360" s="14"/>
      <c r="F360" s="14"/>
      <c r="G360" s="23" t="str">
        <f t="array" ref="G360">IF(H360="","",XLOOKUP(H360,selector_23,selector_23_ids,""))</f>
        <v/>
      </c>
      <c r="H360" s="25"/>
      <c r="I360" s="32"/>
      <c r="J360" s="32"/>
      <c r="K360" s="23" t="str">
        <f t="array" ref="K360">IF(L360="","",XLOOKUP(L360,selector_23,selector_23_ids,""))</f>
        <v/>
      </c>
      <c r="L360" s="25"/>
      <c r="M360" s="23" t="str">
        <f t="array" ref="M360">IF(N360="","",XLOOKUP(N360,selector_05,selector_05_ids,""))</f>
        <v/>
      </c>
      <c r="N360" s="25"/>
      <c r="O360" s="14"/>
      <c r="P360" s="23" t="str">
        <f t="array" ref="P360">IF(Q360="","",XLOOKUP(Q360,selector_23,selector_23_ids,""))</f>
        <v/>
      </c>
      <c r="Q360" s="25"/>
      <c r="R360" s="23" t="str">
        <f t="array" ref="R360">IF(S360="","",XLOOKUP(S360,selector_04,selector_04_ids,""))</f>
        <v/>
      </c>
      <c r="S360" s="25"/>
      <c r="T360" s="14"/>
      <c r="AK360" s="19" t="s">
        <v>68</v>
      </c>
      <c r="AL360" s="19" t="s">
        <v>68</v>
      </c>
    </row>
    <row r="361">
      <c r="A361" s="14"/>
      <c r="B361" s="23" t="str">
        <f t="array" ref="B361">IF(C361="","",XLOOKUP(C361,selector_05,selector_05_ids,""))</f>
        <v/>
      </c>
      <c r="C361" s="25"/>
      <c r="D361" s="14"/>
      <c r="E361" s="14"/>
      <c r="F361" s="14"/>
      <c r="G361" s="23" t="str">
        <f t="array" ref="G361">IF(H361="","",XLOOKUP(H361,selector_23,selector_23_ids,""))</f>
        <v/>
      </c>
      <c r="H361" s="25"/>
      <c r="I361" s="32"/>
      <c r="J361" s="32"/>
      <c r="K361" s="23" t="str">
        <f t="array" ref="K361">IF(L361="","",XLOOKUP(L361,selector_23,selector_23_ids,""))</f>
        <v/>
      </c>
      <c r="L361" s="25"/>
      <c r="M361" s="23" t="str">
        <f t="array" ref="M361">IF(N361="","",XLOOKUP(N361,selector_05,selector_05_ids,""))</f>
        <v/>
      </c>
      <c r="N361" s="25"/>
      <c r="O361" s="14"/>
      <c r="P361" s="23" t="str">
        <f t="array" ref="P361">IF(Q361="","",XLOOKUP(Q361,selector_23,selector_23_ids,""))</f>
        <v/>
      </c>
      <c r="Q361" s="25"/>
      <c r="R361" s="23" t="str">
        <f t="array" ref="R361">IF(S361="","",XLOOKUP(S361,selector_04,selector_04_ids,""))</f>
        <v/>
      </c>
      <c r="S361" s="25"/>
      <c r="T361" s="14"/>
      <c r="AK361" s="19" t="s">
        <v>68</v>
      </c>
      <c r="AL361" s="19" t="s">
        <v>68</v>
      </c>
    </row>
    <row r="362">
      <c r="A362" s="14"/>
      <c r="B362" s="23" t="str">
        <f t="array" ref="B362">IF(C362="","",XLOOKUP(C362,selector_05,selector_05_ids,""))</f>
        <v/>
      </c>
      <c r="C362" s="25"/>
      <c r="D362" s="14"/>
      <c r="E362" s="14"/>
      <c r="F362" s="14"/>
      <c r="G362" s="23" t="str">
        <f t="array" ref="G362">IF(H362="","",XLOOKUP(H362,selector_23,selector_23_ids,""))</f>
        <v/>
      </c>
      <c r="H362" s="25"/>
      <c r="I362" s="32"/>
      <c r="J362" s="32"/>
      <c r="K362" s="23" t="str">
        <f t="array" ref="K362">IF(L362="","",XLOOKUP(L362,selector_23,selector_23_ids,""))</f>
        <v/>
      </c>
      <c r="L362" s="25"/>
      <c r="M362" s="23" t="str">
        <f t="array" ref="M362">IF(N362="","",XLOOKUP(N362,selector_05,selector_05_ids,""))</f>
        <v/>
      </c>
      <c r="N362" s="25"/>
      <c r="O362" s="14"/>
      <c r="P362" s="23" t="str">
        <f t="array" ref="P362">IF(Q362="","",XLOOKUP(Q362,selector_23,selector_23_ids,""))</f>
        <v/>
      </c>
      <c r="Q362" s="25"/>
      <c r="R362" s="23" t="str">
        <f t="array" ref="R362">IF(S362="","",XLOOKUP(S362,selector_04,selector_04_ids,""))</f>
        <v/>
      </c>
      <c r="S362" s="25"/>
      <c r="T362" s="14"/>
      <c r="AK362" s="19" t="s">
        <v>68</v>
      </c>
      <c r="AL362" s="19" t="s">
        <v>68</v>
      </c>
    </row>
    <row r="363">
      <c r="A363" s="14"/>
      <c r="B363" s="23" t="str">
        <f t="array" ref="B363">IF(C363="","",XLOOKUP(C363,selector_05,selector_05_ids,""))</f>
        <v/>
      </c>
      <c r="C363" s="25"/>
      <c r="D363" s="14"/>
      <c r="E363" s="14"/>
      <c r="F363" s="14"/>
      <c r="G363" s="23" t="str">
        <f t="array" ref="G363">IF(H363="","",XLOOKUP(H363,selector_23,selector_23_ids,""))</f>
        <v/>
      </c>
      <c r="H363" s="25"/>
      <c r="I363" s="32"/>
      <c r="J363" s="32"/>
      <c r="K363" s="23" t="str">
        <f t="array" ref="K363">IF(L363="","",XLOOKUP(L363,selector_23,selector_23_ids,""))</f>
        <v/>
      </c>
      <c r="L363" s="25"/>
      <c r="M363" s="23" t="str">
        <f t="array" ref="M363">IF(N363="","",XLOOKUP(N363,selector_05,selector_05_ids,""))</f>
        <v/>
      </c>
      <c r="N363" s="25"/>
      <c r="O363" s="14"/>
      <c r="P363" s="23" t="str">
        <f t="array" ref="P363">IF(Q363="","",XLOOKUP(Q363,selector_23,selector_23_ids,""))</f>
        <v/>
      </c>
      <c r="Q363" s="25"/>
      <c r="R363" s="23" t="str">
        <f t="array" ref="R363">IF(S363="","",XLOOKUP(S363,selector_04,selector_04_ids,""))</f>
        <v/>
      </c>
      <c r="S363" s="25"/>
      <c r="T363" s="14"/>
      <c r="AK363" s="19" t="s">
        <v>68</v>
      </c>
      <c r="AL363" s="19" t="s">
        <v>68</v>
      </c>
    </row>
    <row r="364">
      <c r="A364" s="14"/>
      <c r="B364" s="23" t="str">
        <f t="array" ref="B364">IF(C364="","",XLOOKUP(C364,selector_05,selector_05_ids,""))</f>
        <v/>
      </c>
      <c r="C364" s="25"/>
      <c r="D364" s="14"/>
      <c r="E364" s="14"/>
      <c r="F364" s="14"/>
      <c r="G364" s="23" t="str">
        <f t="array" ref="G364">IF(H364="","",XLOOKUP(H364,selector_23,selector_23_ids,""))</f>
        <v/>
      </c>
      <c r="H364" s="25"/>
      <c r="I364" s="32"/>
      <c r="J364" s="32"/>
      <c r="K364" s="23" t="str">
        <f t="array" ref="K364">IF(L364="","",XLOOKUP(L364,selector_23,selector_23_ids,""))</f>
        <v/>
      </c>
      <c r="L364" s="25"/>
      <c r="M364" s="23" t="str">
        <f t="array" ref="M364">IF(N364="","",XLOOKUP(N364,selector_05,selector_05_ids,""))</f>
        <v/>
      </c>
      <c r="N364" s="25"/>
      <c r="O364" s="14"/>
      <c r="P364" s="23" t="str">
        <f t="array" ref="P364">IF(Q364="","",XLOOKUP(Q364,selector_23,selector_23_ids,""))</f>
        <v/>
      </c>
      <c r="Q364" s="25"/>
      <c r="R364" s="23" t="str">
        <f t="array" ref="R364">IF(S364="","",XLOOKUP(S364,selector_04,selector_04_ids,""))</f>
        <v/>
      </c>
      <c r="S364" s="25"/>
      <c r="T364" s="14"/>
      <c r="AK364" s="19" t="s">
        <v>68</v>
      </c>
      <c r="AL364" s="19" t="s">
        <v>68</v>
      </c>
    </row>
    <row r="365">
      <c r="A365" s="14"/>
      <c r="B365" s="23" t="str">
        <f t="array" ref="B365">IF(C365="","",XLOOKUP(C365,selector_05,selector_05_ids,""))</f>
        <v/>
      </c>
      <c r="C365" s="25"/>
      <c r="D365" s="14"/>
      <c r="E365" s="14"/>
      <c r="F365" s="14"/>
      <c r="G365" s="23" t="str">
        <f t="array" ref="G365">IF(H365="","",XLOOKUP(H365,selector_23,selector_23_ids,""))</f>
        <v/>
      </c>
      <c r="H365" s="25"/>
      <c r="I365" s="32"/>
      <c r="J365" s="32"/>
      <c r="K365" s="23" t="str">
        <f t="array" ref="K365">IF(L365="","",XLOOKUP(L365,selector_23,selector_23_ids,""))</f>
        <v/>
      </c>
      <c r="L365" s="25"/>
      <c r="M365" s="23" t="str">
        <f t="array" ref="M365">IF(N365="","",XLOOKUP(N365,selector_05,selector_05_ids,""))</f>
        <v/>
      </c>
      <c r="N365" s="25"/>
      <c r="O365" s="14"/>
      <c r="P365" s="23" t="str">
        <f t="array" ref="P365">IF(Q365="","",XLOOKUP(Q365,selector_23,selector_23_ids,""))</f>
        <v/>
      </c>
      <c r="Q365" s="25"/>
      <c r="R365" s="23" t="str">
        <f t="array" ref="R365">IF(S365="","",XLOOKUP(S365,selector_04,selector_04_ids,""))</f>
        <v/>
      </c>
      <c r="S365" s="25"/>
      <c r="T365" s="14"/>
      <c r="AK365" s="19" t="s">
        <v>68</v>
      </c>
      <c r="AL365" s="19" t="s">
        <v>68</v>
      </c>
    </row>
    <row r="366">
      <c r="A366" s="14"/>
      <c r="B366" s="23" t="str">
        <f t="array" ref="B366">IF(C366="","",XLOOKUP(C366,selector_05,selector_05_ids,""))</f>
        <v/>
      </c>
      <c r="C366" s="25"/>
      <c r="D366" s="14"/>
      <c r="E366" s="14"/>
      <c r="F366" s="14"/>
      <c r="G366" s="23" t="str">
        <f t="array" ref="G366">IF(H366="","",XLOOKUP(H366,selector_23,selector_23_ids,""))</f>
        <v/>
      </c>
      <c r="H366" s="25"/>
      <c r="I366" s="32"/>
      <c r="J366" s="32"/>
      <c r="K366" s="23" t="str">
        <f t="array" ref="K366">IF(L366="","",XLOOKUP(L366,selector_23,selector_23_ids,""))</f>
        <v/>
      </c>
      <c r="L366" s="25"/>
      <c r="M366" s="23" t="str">
        <f t="array" ref="M366">IF(N366="","",XLOOKUP(N366,selector_05,selector_05_ids,""))</f>
        <v/>
      </c>
      <c r="N366" s="25"/>
      <c r="O366" s="14"/>
      <c r="P366" s="23" t="str">
        <f t="array" ref="P366">IF(Q366="","",XLOOKUP(Q366,selector_23,selector_23_ids,""))</f>
        <v/>
      </c>
      <c r="Q366" s="25"/>
      <c r="R366" s="23" t="str">
        <f t="array" ref="R366">IF(S366="","",XLOOKUP(S366,selector_04,selector_04_ids,""))</f>
        <v/>
      </c>
      <c r="S366" s="25"/>
      <c r="T366" s="14"/>
      <c r="AK366" s="19" t="s">
        <v>68</v>
      </c>
      <c r="AL366" s="19" t="s">
        <v>68</v>
      </c>
    </row>
    <row r="367">
      <c r="A367" s="14"/>
      <c r="B367" s="23" t="str">
        <f t="array" ref="B367">IF(C367="","",XLOOKUP(C367,selector_05,selector_05_ids,""))</f>
        <v/>
      </c>
      <c r="C367" s="25"/>
      <c r="D367" s="14"/>
      <c r="E367" s="14"/>
      <c r="F367" s="14"/>
      <c r="G367" s="23" t="str">
        <f t="array" ref="G367">IF(H367="","",XLOOKUP(H367,selector_23,selector_23_ids,""))</f>
        <v/>
      </c>
      <c r="H367" s="25"/>
      <c r="I367" s="32"/>
      <c r="J367" s="32"/>
      <c r="K367" s="23" t="str">
        <f t="array" ref="K367">IF(L367="","",XLOOKUP(L367,selector_23,selector_23_ids,""))</f>
        <v/>
      </c>
      <c r="L367" s="25"/>
      <c r="M367" s="23" t="str">
        <f t="array" ref="M367">IF(N367="","",XLOOKUP(N367,selector_05,selector_05_ids,""))</f>
        <v/>
      </c>
      <c r="N367" s="25"/>
      <c r="O367" s="14"/>
      <c r="P367" s="23" t="str">
        <f t="array" ref="P367">IF(Q367="","",XLOOKUP(Q367,selector_23,selector_23_ids,""))</f>
        <v/>
      </c>
      <c r="Q367" s="25"/>
      <c r="R367" s="23" t="str">
        <f t="array" ref="R367">IF(S367="","",XLOOKUP(S367,selector_04,selector_04_ids,""))</f>
        <v/>
      </c>
      <c r="S367" s="25"/>
      <c r="T367" s="14"/>
      <c r="AK367" s="19" t="s">
        <v>68</v>
      </c>
      <c r="AL367" s="19" t="s">
        <v>68</v>
      </c>
    </row>
    <row r="368">
      <c r="A368" s="14"/>
      <c r="B368" s="23" t="str">
        <f t="array" ref="B368">IF(C368="","",XLOOKUP(C368,selector_05,selector_05_ids,""))</f>
        <v/>
      </c>
      <c r="C368" s="25"/>
      <c r="D368" s="14"/>
      <c r="E368" s="14"/>
      <c r="F368" s="14"/>
      <c r="G368" s="23" t="str">
        <f t="array" ref="G368">IF(H368="","",XLOOKUP(H368,selector_23,selector_23_ids,""))</f>
        <v/>
      </c>
      <c r="H368" s="25"/>
      <c r="I368" s="32"/>
      <c r="J368" s="32"/>
      <c r="K368" s="23" t="str">
        <f t="array" ref="K368">IF(L368="","",XLOOKUP(L368,selector_23,selector_23_ids,""))</f>
        <v/>
      </c>
      <c r="L368" s="25"/>
      <c r="M368" s="23" t="str">
        <f t="array" ref="M368">IF(N368="","",XLOOKUP(N368,selector_05,selector_05_ids,""))</f>
        <v/>
      </c>
      <c r="N368" s="25"/>
      <c r="O368" s="14"/>
      <c r="P368" s="23" t="str">
        <f t="array" ref="P368">IF(Q368="","",XLOOKUP(Q368,selector_23,selector_23_ids,""))</f>
        <v/>
      </c>
      <c r="Q368" s="25"/>
      <c r="R368" s="23" t="str">
        <f t="array" ref="R368">IF(S368="","",XLOOKUP(S368,selector_04,selector_04_ids,""))</f>
        <v/>
      </c>
      <c r="S368" s="25"/>
      <c r="T368" s="14"/>
      <c r="AK368" s="19" t="s">
        <v>68</v>
      </c>
      <c r="AL368" s="19" t="s">
        <v>68</v>
      </c>
    </row>
    <row r="369">
      <c r="A369" s="14"/>
      <c r="B369" s="23" t="str">
        <f t="array" ref="B369">IF(C369="","",XLOOKUP(C369,selector_05,selector_05_ids,""))</f>
        <v/>
      </c>
      <c r="C369" s="25"/>
      <c r="D369" s="14"/>
      <c r="E369" s="14"/>
      <c r="F369" s="14"/>
      <c r="G369" s="23" t="str">
        <f t="array" ref="G369">IF(H369="","",XLOOKUP(H369,selector_23,selector_23_ids,""))</f>
        <v/>
      </c>
      <c r="H369" s="25"/>
      <c r="I369" s="32"/>
      <c r="J369" s="32"/>
      <c r="K369" s="23" t="str">
        <f t="array" ref="K369">IF(L369="","",XLOOKUP(L369,selector_23,selector_23_ids,""))</f>
        <v/>
      </c>
      <c r="L369" s="25"/>
      <c r="M369" s="23" t="str">
        <f t="array" ref="M369">IF(N369="","",XLOOKUP(N369,selector_05,selector_05_ids,""))</f>
        <v/>
      </c>
      <c r="N369" s="25"/>
      <c r="O369" s="14"/>
      <c r="P369" s="23" t="str">
        <f t="array" ref="P369">IF(Q369="","",XLOOKUP(Q369,selector_23,selector_23_ids,""))</f>
        <v/>
      </c>
      <c r="Q369" s="25"/>
      <c r="R369" s="23" t="str">
        <f t="array" ref="R369">IF(S369="","",XLOOKUP(S369,selector_04,selector_04_ids,""))</f>
        <v/>
      </c>
      <c r="S369" s="25"/>
      <c r="T369" s="14"/>
      <c r="AK369" s="19" t="s">
        <v>68</v>
      </c>
      <c r="AL369" s="19" t="s">
        <v>68</v>
      </c>
    </row>
    <row r="370">
      <c r="A370" s="14"/>
      <c r="B370" s="23" t="str">
        <f t="array" ref="B370">IF(C370="","",XLOOKUP(C370,selector_05,selector_05_ids,""))</f>
        <v/>
      </c>
      <c r="C370" s="25"/>
      <c r="D370" s="14"/>
      <c r="E370" s="14"/>
      <c r="F370" s="14"/>
      <c r="G370" s="23" t="str">
        <f t="array" ref="G370">IF(H370="","",XLOOKUP(H370,selector_23,selector_23_ids,""))</f>
        <v/>
      </c>
      <c r="H370" s="25"/>
      <c r="I370" s="32"/>
      <c r="J370" s="32"/>
      <c r="K370" s="23" t="str">
        <f t="array" ref="K370">IF(L370="","",XLOOKUP(L370,selector_23,selector_23_ids,""))</f>
        <v/>
      </c>
      <c r="L370" s="25"/>
      <c r="M370" s="23" t="str">
        <f t="array" ref="M370">IF(N370="","",XLOOKUP(N370,selector_05,selector_05_ids,""))</f>
        <v/>
      </c>
      <c r="N370" s="25"/>
      <c r="O370" s="14"/>
      <c r="P370" s="23" t="str">
        <f t="array" ref="P370">IF(Q370="","",XLOOKUP(Q370,selector_23,selector_23_ids,""))</f>
        <v/>
      </c>
      <c r="Q370" s="25"/>
      <c r="R370" s="23" t="str">
        <f t="array" ref="R370">IF(S370="","",XLOOKUP(S370,selector_04,selector_04_ids,""))</f>
        <v/>
      </c>
      <c r="S370" s="25"/>
      <c r="T370" s="14"/>
      <c r="AK370" s="19" t="s">
        <v>68</v>
      </c>
      <c r="AL370" s="19" t="s">
        <v>68</v>
      </c>
    </row>
    <row r="371">
      <c r="A371" s="14"/>
      <c r="B371" s="23" t="str">
        <f t="array" ref="B371">IF(C371="","",XLOOKUP(C371,selector_05,selector_05_ids,""))</f>
        <v/>
      </c>
      <c r="C371" s="25"/>
      <c r="D371" s="14"/>
      <c r="E371" s="14"/>
      <c r="F371" s="14"/>
      <c r="G371" s="23" t="str">
        <f t="array" ref="G371">IF(H371="","",XLOOKUP(H371,selector_23,selector_23_ids,""))</f>
        <v/>
      </c>
      <c r="H371" s="25"/>
      <c r="I371" s="32"/>
      <c r="J371" s="32"/>
      <c r="K371" s="23" t="str">
        <f t="array" ref="K371">IF(L371="","",XLOOKUP(L371,selector_23,selector_23_ids,""))</f>
        <v/>
      </c>
      <c r="L371" s="25"/>
      <c r="M371" s="23" t="str">
        <f t="array" ref="M371">IF(N371="","",XLOOKUP(N371,selector_05,selector_05_ids,""))</f>
        <v/>
      </c>
      <c r="N371" s="25"/>
      <c r="O371" s="14"/>
      <c r="P371" s="23" t="str">
        <f t="array" ref="P371">IF(Q371="","",XLOOKUP(Q371,selector_23,selector_23_ids,""))</f>
        <v/>
      </c>
      <c r="Q371" s="25"/>
      <c r="R371" s="23" t="str">
        <f t="array" ref="R371">IF(S371="","",XLOOKUP(S371,selector_04,selector_04_ids,""))</f>
        <v/>
      </c>
      <c r="S371" s="25"/>
      <c r="T371" s="14"/>
      <c r="AK371" s="19" t="s">
        <v>68</v>
      </c>
      <c r="AL371" s="19" t="s">
        <v>68</v>
      </c>
    </row>
    <row r="372">
      <c r="A372" s="14"/>
      <c r="B372" s="23" t="str">
        <f t="array" ref="B372">IF(C372="","",XLOOKUP(C372,selector_05,selector_05_ids,""))</f>
        <v/>
      </c>
      <c r="C372" s="25"/>
      <c r="D372" s="14"/>
      <c r="E372" s="14"/>
      <c r="F372" s="14"/>
      <c r="G372" s="23" t="str">
        <f t="array" ref="G372">IF(H372="","",XLOOKUP(H372,selector_23,selector_23_ids,""))</f>
        <v/>
      </c>
      <c r="H372" s="25"/>
      <c r="I372" s="32"/>
      <c r="J372" s="32"/>
      <c r="K372" s="23" t="str">
        <f t="array" ref="K372">IF(L372="","",XLOOKUP(L372,selector_23,selector_23_ids,""))</f>
        <v/>
      </c>
      <c r="L372" s="25"/>
      <c r="M372" s="23" t="str">
        <f t="array" ref="M372">IF(N372="","",XLOOKUP(N372,selector_05,selector_05_ids,""))</f>
        <v/>
      </c>
      <c r="N372" s="25"/>
      <c r="O372" s="14"/>
      <c r="P372" s="23" t="str">
        <f t="array" ref="P372">IF(Q372="","",XLOOKUP(Q372,selector_23,selector_23_ids,""))</f>
        <v/>
      </c>
      <c r="Q372" s="25"/>
      <c r="R372" s="23" t="str">
        <f t="array" ref="R372">IF(S372="","",XLOOKUP(S372,selector_04,selector_04_ids,""))</f>
        <v/>
      </c>
      <c r="S372" s="25"/>
      <c r="T372" s="14"/>
      <c r="AK372" s="19" t="s">
        <v>68</v>
      </c>
      <c r="AL372" s="19" t="s">
        <v>68</v>
      </c>
    </row>
    <row r="373">
      <c r="A373" s="14"/>
      <c r="B373" s="23" t="str">
        <f t="array" ref="B373">IF(C373="","",XLOOKUP(C373,selector_05,selector_05_ids,""))</f>
        <v/>
      </c>
      <c r="C373" s="25"/>
      <c r="D373" s="14"/>
      <c r="E373" s="14"/>
      <c r="F373" s="14"/>
      <c r="G373" s="23" t="str">
        <f t="array" ref="G373">IF(H373="","",XLOOKUP(H373,selector_23,selector_23_ids,""))</f>
        <v/>
      </c>
      <c r="H373" s="25"/>
      <c r="I373" s="32"/>
      <c r="J373" s="32"/>
      <c r="K373" s="23" t="str">
        <f t="array" ref="K373">IF(L373="","",XLOOKUP(L373,selector_23,selector_23_ids,""))</f>
        <v/>
      </c>
      <c r="L373" s="25"/>
      <c r="M373" s="23" t="str">
        <f t="array" ref="M373">IF(N373="","",XLOOKUP(N373,selector_05,selector_05_ids,""))</f>
        <v/>
      </c>
      <c r="N373" s="25"/>
      <c r="O373" s="14"/>
      <c r="P373" s="23" t="str">
        <f t="array" ref="P373">IF(Q373="","",XLOOKUP(Q373,selector_23,selector_23_ids,""))</f>
        <v/>
      </c>
      <c r="Q373" s="25"/>
      <c r="R373" s="23" t="str">
        <f t="array" ref="R373">IF(S373="","",XLOOKUP(S373,selector_04,selector_04_ids,""))</f>
        <v/>
      </c>
      <c r="S373" s="25"/>
      <c r="T373" s="14"/>
      <c r="AK373" s="19" t="s">
        <v>68</v>
      </c>
      <c r="AL373" s="19" t="s">
        <v>68</v>
      </c>
    </row>
    <row r="374">
      <c r="A374" s="14"/>
      <c r="B374" s="23" t="str">
        <f t="array" ref="B374">IF(C374="","",XLOOKUP(C374,selector_05,selector_05_ids,""))</f>
        <v/>
      </c>
      <c r="C374" s="25"/>
      <c r="D374" s="14"/>
      <c r="E374" s="14"/>
      <c r="F374" s="14"/>
      <c r="G374" s="23" t="str">
        <f t="array" ref="G374">IF(H374="","",XLOOKUP(H374,selector_23,selector_23_ids,""))</f>
        <v/>
      </c>
      <c r="H374" s="25"/>
      <c r="I374" s="32"/>
      <c r="J374" s="32"/>
      <c r="K374" s="23" t="str">
        <f t="array" ref="K374">IF(L374="","",XLOOKUP(L374,selector_23,selector_23_ids,""))</f>
        <v/>
      </c>
      <c r="L374" s="25"/>
      <c r="M374" s="23" t="str">
        <f t="array" ref="M374">IF(N374="","",XLOOKUP(N374,selector_05,selector_05_ids,""))</f>
        <v/>
      </c>
      <c r="N374" s="25"/>
      <c r="O374" s="14"/>
      <c r="P374" s="23" t="str">
        <f t="array" ref="P374">IF(Q374="","",XLOOKUP(Q374,selector_23,selector_23_ids,""))</f>
        <v/>
      </c>
      <c r="Q374" s="25"/>
      <c r="R374" s="23" t="str">
        <f t="array" ref="R374">IF(S374="","",XLOOKUP(S374,selector_04,selector_04_ids,""))</f>
        <v/>
      </c>
      <c r="S374" s="25"/>
      <c r="T374" s="14"/>
      <c r="AK374" s="19" t="s">
        <v>68</v>
      </c>
      <c r="AL374" s="19" t="s">
        <v>68</v>
      </c>
    </row>
    <row r="375">
      <c r="A375" s="14"/>
      <c r="B375" s="23" t="str">
        <f t="array" ref="B375">IF(C375="","",XLOOKUP(C375,selector_05,selector_05_ids,""))</f>
        <v/>
      </c>
      <c r="C375" s="25"/>
      <c r="D375" s="14"/>
      <c r="E375" s="14"/>
      <c r="F375" s="14"/>
      <c r="G375" s="23" t="str">
        <f t="array" ref="G375">IF(H375="","",XLOOKUP(H375,selector_23,selector_23_ids,""))</f>
        <v/>
      </c>
      <c r="H375" s="25"/>
      <c r="I375" s="32"/>
      <c r="J375" s="32"/>
      <c r="K375" s="23" t="str">
        <f t="array" ref="K375">IF(L375="","",XLOOKUP(L375,selector_23,selector_23_ids,""))</f>
        <v/>
      </c>
      <c r="L375" s="25"/>
      <c r="M375" s="23" t="str">
        <f t="array" ref="M375">IF(N375="","",XLOOKUP(N375,selector_05,selector_05_ids,""))</f>
        <v/>
      </c>
      <c r="N375" s="25"/>
      <c r="O375" s="14"/>
      <c r="P375" s="23" t="str">
        <f t="array" ref="P375">IF(Q375="","",XLOOKUP(Q375,selector_23,selector_23_ids,""))</f>
        <v/>
      </c>
      <c r="Q375" s="25"/>
      <c r="R375" s="23" t="str">
        <f t="array" ref="R375">IF(S375="","",XLOOKUP(S375,selector_04,selector_04_ids,""))</f>
        <v/>
      </c>
      <c r="S375" s="25"/>
      <c r="T375" s="14"/>
      <c r="AK375" s="19" t="s">
        <v>68</v>
      </c>
      <c r="AL375" s="19" t="s">
        <v>68</v>
      </c>
    </row>
    <row r="376">
      <c r="A376" s="14"/>
      <c r="B376" s="23" t="str">
        <f t="array" ref="B376">IF(C376="","",XLOOKUP(C376,selector_05,selector_05_ids,""))</f>
        <v/>
      </c>
      <c r="C376" s="25"/>
      <c r="D376" s="14"/>
      <c r="E376" s="14"/>
      <c r="F376" s="14"/>
      <c r="G376" s="23" t="str">
        <f t="array" ref="G376">IF(H376="","",XLOOKUP(H376,selector_23,selector_23_ids,""))</f>
        <v/>
      </c>
      <c r="H376" s="25"/>
      <c r="I376" s="32"/>
      <c r="J376" s="32"/>
      <c r="K376" s="23" t="str">
        <f t="array" ref="K376">IF(L376="","",XLOOKUP(L376,selector_23,selector_23_ids,""))</f>
        <v/>
      </c>
      <c r="L376" s="25"/>
      <c r="M376" s="23" t="str">
        <f t="array" ref="M376">IF(N376="","",XLOOKUP(N376,selector_05,selector_05_ids,""))</f>
        <v/>
      </c>
      <c r="N376" s="25"/>
      <c r="O376" s="14"/>
      <c r="P376" s="23" t="str">
        <f t="array" ref="P376">IF(Q376="","",XLOOKUP(Q376,selector_23,selector_23_ids,""))</f>
        <v/>
      </c>
      <c r="Q376" s="25"/>
      <c r="R376" s="23" t="str">
        <f t="array" ref="R376">IF(S376="","",XLOOKUP(S376,selector_04,selector_04_ids,""))</f>
        <v/>
      </c>
      <c r="S376" s="25"/>
      <c r="T376" s="14"/>
      <c r="AK376" s="19" t="s">
        <v>68</v>
      </c>
      <c r="AL376" s="19" t="s">
        <v>68</v>
      </c>
    </row>
    <row r="377">
      <c r="A377" s="14"/>
      <c r="B377" s="23" t="str">
        <f t="array" ref="B377">IF(C377="","",XLOOKUP(C377,selector_05,selector_05_ids,""))</f>
        <v/>
      </c>
      <c r="C377" s="25"/>
      <c r="D377" s="14"/>
      <c r="E377" s="14"/>
      <c r="F377" s="14"/>
      <c r="G377" s="23" t="str">
        <f t="array" ref="G377">IF(H377="","",XLOOKUP(H377,selector_23,selector_23_ids,""))</f>
        <v/>
      </c>
      <c r="H377" s="25"/>
      <c r="I377" s="32"/>
      <c r="J377" s="32"/>
      <c r="K377" s="23" t="str">
        <f t="array" ref="K377">IF(L377="","",XLOOKUP(L377,selector_23,selector_23_ids,""))</f>
        <v/>
      </c>
      <c r="L377" s="25"/>
      <c r="M377" s="23" t="str">
        <f t="array" ref="M377">IF(N377="","",XLOOKUP(N377,selector_05,selector_05_ids,""))</f>
        <v/>
      </c>
      <c r="N377" s="25"/>
      <c r="O377" s="14"/>
      <c r="P377" s="23" t="str">
        <f t="array" ref="P377">IF(Q377="","",XLOOKUP(Q377,selector_23,selector_23_ids,""))</f>
        <v/>
      </c>
      <c r="Q377" s="25"/>
      <c r="R377" s="23" t="str">
        <f t="array" ref="R377">IF(S377="","",XLOOKUP(S377,selector_04,selector_04_ids,""))</f>
        <v/>
      </c>
      <c r="S377" s="25"/>
      <c r="T377" s="14"/>
      <c r="AK377" s="19" t="s">
        <v>68</v>
      </c>
      <c r="AL377" s="19" t="s">
        <v>68</v>
      </c>
    </row>
    <row r="378">
      <c r="A378" s="14"/>
      <c r="B378" s="23" t="str">
        <f t="array" ref="B378">IF(C378="","",XLOOKUP(C378,selector_05,selector_05_ids,""))</f>
        <v/>
      </c>
      <c r="C378" s="25"/>
      <c r="D378" s="14"/>
      <c r="E378" s="14"/>
      <c r="F378" s="14"/>
      <c r="G378" s="23" t="str">
        <f t="array" ref="G378">IF(H378="","",XLOOKUP(H378,selector_23,selector_23_ids,""))</f>
        <v/>
      </c>
      <c r="H378" s="25"/>
      <c r="I378" s="32"/>
      <c r="J378" s="32"/>
      <c r="K378" s="23" t="str">
        <f t="array" ref="K378">IF(L378="","",XLOOKUP(L378,selector_23,selector_23_ids,""))</f>
        <v/>
      </c>
      <c r="L378" s="25"/>
      <c r="M378" s="23" t="str">
        <f t="array" ref="M378">IF(N378="","",XLOOKUP(N378,selector_05,selector_05_ids,""))</f>
        <v/>
      </c>
      <c r="N378" s="25"/>
      <c r="O378" s="14"/>
      <c r="P378" s="23" t="str">
        <f t="array" ref="P378">IF(Q378="","",XLOOKUP(Q378,selector_23,selector_23_ids,""))</f>
        <v/>
      </c>
      <c r="Q378" s="25"/>
      <c r="R378" s="23" t="str">
        <f t="array" ref="R378">IF(S378="","",XLOOKUP(S378,selector_04,selector_04_ids,""))</f>
        <v/>
      </c>
      <c r="S378" s="25"/>
      <c r="T378" s="14"/>
      <c r="AK378" s="19" t="s">
        <v>68</v>
      </c>
      <c r="AL378" s="19" t="s">
        <v>68</v>
      </c>
    </row>
    <row r="379">
      <c r="A379" s="14"/>
      <c r="B379" s="23" t="str">
        <f t="array" ref="B379">IF(C379="","",XLOOKUP(C379,selector_05,selector_05_ids,""))</f>
        <v/>
      </c>
      <c r="C379" s="25"/>
      <c r="D379" s="14"/>
      <c r="E379" s="14"/>
      <c r="F379" s="14"/>
      <c r="G379" s="23" t="str">
        <f t="array" ref="G379">IF(H379="","",XLOOKUP(H379,selector_23,selector_23_ids,""))</f>
        <v/>
      </c>
      <c r="H379" s="25"/>
      <c r="I379" s="32"/>
      <c r="J379" s="32"/>
      <c r="K379" s="23" t="str">
        <f t="array" ref="K379">IF(L379="","",XLOOKUP(L379,selector_23,selector_23_ids,""))</f>
        <v/>
      </c>
      <c r="L379" s="25"/>
      <c r="M379" s="23" t="str">
        <f t="array" ref="M379">IF(N379="","",XLOOKUP(N379,selector_05,selector_05_ids,""))</f>
        <v/>
      </c>
      <c r="N379" s="25"/>
      <c r="O379" s="14"/>
      <c r="P379" s="23" t="str">
        <f t="array" ref="P379">IF(Q379="","",XLOOKUP(Q379,selector_23,selector_23_ids,""))</f>
        <v/>
      </c>
      <c r="Q379" s="25"/>
      <c r="R379" s="23" t="str">
        <f t="array" ref="R379">IF(S379="","",XLOOKUP(S379,selector_04,selector_04_ids,""))</f>
        <v/>
      </c>
      <c r="S379" s="25"/>
      <c r="T379" s="14"/>
      <c r="AK379" s="19" t="s">
        <v>68</v>
      </c>
      <c r="AL379" s="19" t="s">
        <v>68</v>
      </c>
    </row>
    <row r="380">
      <c r="A380" s="14"/>
      <c r="B380" s="23" t="str">
        <f t="array" ref="B380">IF(C380="","",XLOOKUP(C380,selector_05,selector_05_ids,""))</f>
        <v/>
      </c>
      <c r="C380" s="25"/>
      <c r="D380" s="14"/>
      <c r="E380" s="14"/>
      <c r="F380" s="14"/>
      <c r="G380" s="23" t="str">
        <f t="array" ref="G380">IF(H380="","",XLOOKUP(H380,selector_23,selector_23_ids,""))</f>
        <v/>
      </c>
      <c r="H380" s="25"/>
      <c r="I380" s="32"/>
      <c r="J380" s="32"/>
      <c r="K380" s="23" t="str">
        <f t="array" ref="K380">IF(L380="","",XLOOKUP(L380,selector_23,selector_23_ids,""))</f>
        <v/>
      </c>
      <c r="L380" s="25"/>
      <c r="M380" s="23" t="str">
        <f t="array" ref="M380">IF(N380="","",XLOOKUP(N380,selector_05,selector_05_ids,""))</f>
        <v/>
      </c>
      <c r="N380" s="25"/>
      <c r="O380" s="14"/>
      <c r="P380" s="23" t="str">
        <f t="array" ref="P380">IF(Q380="","",XLOOKUP(Q380,selector_23,selector_23_ids,""))</f>
        <v/>
      </c>
      <c r="Q380" s="25"/>
      <c r="R380" s="23" t="str">
        <f t="array" ref="R380">IF(S380="","",XLOOKUP(S380,selector_04,selector_04_ids,""))</f>
        <v/>
      </c>
      <c r="S380" s="25"/>
      <c r="T380" s="14"/>
      <c r="AK380" s="19" t="s">
        <v>68</v>
      </c>
      <c r="AL380" s="19" t="s">
        <v>68</v>
      </c>
    </row>
    <row r="381">
      <c r="A381" s="14"/>
      <c r="B381" s="23" t="str">
        <f t="array" ref="B381">IF(C381="","",XLOOKUP(C381,selector_05,selector_05_ids,""))</f>
        <v/>
      </c>
      <c r="C381" s="25"/>
      <c r="D381" s="14"/>
      <c r="E381" s="14"/>
      <c r="F381" s="14"/>
      <c r="G381" s="23" t="str">
        <f t="array" ref="G381">IF(H381="","",XLOOKUP(H381,selector_23,selector_23_ids,""))</f>
        <v/>
      </c>
      <c r="H381" s="25"/>
      <c r="I381" s="32"/>
      <c r="J381" s="32"/>
      <c r="K381" s="23" t="str">
        <f t="array" ref="K381">IF(L381="","",XLOOKUP(L381,selector_23,selector_23_ids,""))</f>
        <v/>
      </c>
      <c r="L381" s="25"/>
      <c r="M381" s="23" t="str">
        <f t="array" ref="M381">IF(N381="","",XLOOKUP(N381,selector_05,selector_05_ids,""))</f>
        <v/>
      </c>
      <c r="N381" s="25"/>
      <c r="O381" s="14"/>
      <c r="P381" s="23" t="str">
        <f t="array" ref="P381">IF(Q381="","",XLOOKUP(Q381,selector_23,selector_23_ids,""))</f>
        <v/>
      </c>
      <c r="Q381" s="25"/>
      <c r="R381" s="23" t="str">
        <f t="array" ref="R381">IF(S381="","",XLOOKUP(S381,selector_04,selector_04_ids,""))</f>
        <v/>
      </c>
      <c r="S381" s="25"/>
      <c r="T381" s="14"/>
      <c r="AK381" s="19" t="s">
        <v>68</v>
      </c>
      <c r="AL381" s="19" t="s">
        <v>68</v>
      </c>
    </row>
    <row r="382">
      <c r="A382" s="14"/>
      <c r="B382" s="23" t="str">
        <f t="array" ref="B382">IF(C382="","",XLOOKUP(C382,selector_05,selector_05_ids,""))</f>
        <v/>
      </c>
      <c r="C382" s="25"/>
      <c r="D382" s="14"/>
      <c r="E382" s="14"/>
      <c r="F382" s="14"/>
      <c r="G382" s="23" t="str">
        <f t="array" ref="G382">IF(H382="","",XLOOKUP(H382,selector_23,selector_23_ids,""))</f>
        <v/>
      </c>
      <c r="H382" s="25"/>
      <c r="I382" s="32"/>
      <c r="J382" s="32"/>
      <c r="K382" s="23" t="str">
        <f t="array" ref="K382">IF(L382="","",XLOOKUP(L382,selector_23,selector_23_ids,""))</f>
        <v/>
      </c>
      <c r="L382" s="25"/>
      <c r="M382" s="23" t="str">
        <f t="array" ref="M382">IF(N382="","",XLOOKUP(N382,selector_05,selector_05_ids,""))</f>
        <v/>
      </c>
      <c r="N382" s="25"/>
      <c r="O382" s="14"/>
      <c r="P382" s="23" t="str">
        <f t="array" ref="P382">IF(Q382="","",XLOOKUP(Q382,selector_23,selector_23_ids,""))</f>
        <v/>
      </c>
      <c r="Q382" s="25"/>
      <c r="R382" s="23" t="str">
        <f t="array" ref="R382">IF(S382="","",XLOOKUP(S382,selector_04,selector_04_ids,""))</f>
        <v/>
      </c>
      <c r="S382" s="25"/>
      <c r="T382" s="14"/>
      <c r="AK382" s="19" t="s">
        <v>68</v>
      </c>
      <c r="AL382" s="19" t="s">
        <v>68</v>
      </c>
    </row>
    <row r="383">
      <c r="A383" s="14"/>
      <c r="B383" s="23" t="str">
        <f t="array" ref="B383">IF(C383="","",XLOOKUP(C383,selector_05,selector_05_ids,""))</f>
        <v/>
      </c>
      <c r="C383" s="25"/>
      <c r="D383" s="14"/>
      <c r="E383" s="14"/>
      <c r="F383" s="14"/>
      <c r="G383" s="23" t="str">
        <f t="array" ref="G383">IF(H383="","",XLOOKUP(H383,selector_23,selector_23_ids,""))</f>
        <v/>
      </c>
      <c r="H383" s="25"/>
      <c r="I383" s="32"/>
      <c r="J383" s="32"/>
      <c r="K383" s="23" t="str">
        <f t="array" ref="K383">IF(L383="","",XLOOKUP(L383,selector_23,selector_23_ids,""))</f>
        <v/>
      </c>
      <c r="L383" s="25"/>
      <c r="M383" s="23" t="str">
        <f t="array" ref="M383">IF(N383="","",XLOOKUP(N383,selector_05,selector_05_ids,""))</f>
        <v/>
      </c>
      <c r="N383" s="25"/>
      <c r="O383" s="14"/>
      <c r="P383" s="23" t="str">
        <f t="array" ref="P383">IF(Q383="","",XLOOKUP(Q383,selector_23,selector_23_ids,""))</f>
        <v/>
      </c>
      <c r="Q383" s="25"/>
      <c r="R383" s="23" t="str">
        <f t="array" ref="R383">IF(S383="","",XLOOKUP(S383,selector_04,selector_04_ids,""))</f>
        <v/>
      </c>
      <c r="S383" s="25"/>
      <c r="T383" s="14"/>
      <c r="AK383" s="19" t="s">
        <v>68</v>
      </c>
      <c r="AL383" s="19" t="s">
        <v>68</v>
      </c>
    </row>
    <row r="384">
      <c r="A384" s="14"/>
      <c r="B384" s="23" t="str">
        <f t="array" ref="B384">IF(C384="","",XLOOKUP(C384,selector_05,selector_05_ids,""))</f>
        <v/>
      </c>
      <c r="C384" s="25"/>
      <c r="D384" s="14"/>
      <c r="E384" s="14"/>
      <c r="F384" s="14"/>
      <c r="G384" s="23" t="str">
        <f t="array" ref="G384">IF(H384="","",XLOOKUP(H384,selector_23,selector_23_ids,""))</f>
        <v/>
      </c>
      <c r="H384" s="25"/>
      <c r="I384" s="32"/>
      <c r="J384" s="32"/>
      <c r="K384" s="23" t="str">
        <f t="array" ref="K384">IF(L384="","",XLOOKUP(L384,selector_23,selector_23_ids,""))</f>
        <v/>
      </c>
      <c r="L384" s="25"/>
      <c r="M384" s="23" t="str">
        <f t="array" ref="M384">IF(N384="","",XLOOKUP(N384,selector_05,selector_05_ids,""))</f>
        <v/>
      </c>
      <c r="N384" s="25"/>
      <c r="O384" s="14"/>
      <c r="P384" s="23" t="str">
        <f t="array" ref="P384">IF(Q384="","",XLOOKUP(Q384,selector_23,selector_23_ids,""))</f>
        <v/>
      </c>
      <c r="Q384" s="25"/>
      <c r="R384" s="23" t="str">
        <f t="array" ref="R384">IF(S384="","",XLOOKUP(S384,selector_04,selector_04_ids,""))</f>
        <v/>
      </c>
      <c r="S384" s="25"/>
      <c r="T384" s="14"/>
      <c r="AK384" s="19" t="s">
        <v>68</v>
      </c>
      <c r="AL384" s="19" t="s">
        <v>68</v>
      </c>
    </row>
    <row r="385">
      <c r="A385" s="14"/>
      <c r="B385" s="23" t="str">
        <f t="array" ref="B385">IF(C385="","",XLOOKUP(C385,selector_05,selector_05_ids,""))</f>
        <v/>
      </c>
      <c r="C385" s="25"/>
      <c r="D385" s="14"/>
      <c r="E385" s="14"/>
      <c r="F385" s="14"/>
      <c r="G385" s="23" t="str">
        <f t="array" ref="G385">IF(H385="","",XLOOKUP(H385,selector_23,selector_23_ids,""))</f>
        <v/>
      </c>
      <c r="H385" s="25"/>
      <c r="I385" s="32"/>
      <c r="J385" s="32"/>
      <c r="K385" s="23" t="str">
        <f t="array" ref="K385">IF(L385="","",XLOOKUP(L385,selector_23,selector_23_ids,""))</f>
        <v/>
      </c>
      <c r="L385" s="25"/>
      <c r="M385" s="23" t="str">
        <f t="array" ref="M385">IF(N385="","",XLOOKUP(N385,selector_05,selector_05_ids,""))</f>
        <v/>
      </c>
      <c r="N385" s="25"/>
      <c r="O385" s="14"/>
      <c r="P385" s="23" t="str">
        <f t="array" ref="P385">IF(Q385="","",XLOOKUP(Q385,selector_23,selector_23_ids,""))</f>
        <v/>
      </c>
      <c r="Q385" s="25"/>
      <c r="R385" s="23" t="str">
        <f t="array" ref="R385">IF(S385="","",XLOOKUP(S385,selector_04,selector_04_ids,""))</f>
        <v/>
      </c>
      <c r="S385" s="25"/>
      <c r="T385" s="14"/>
      <c r="AK385" s="19" t="s">
        <v>68</v>
      </c>
      <c r="AL385" s="19" t="s">
        <v>68</v>
      </c>
    </row>
    <row r="386">
      <c r="A386" s="14"/>
      <c r="B386" s="23" t="str">
        <f t="array" ref="B386">IF(C386="","",XLOOKUP(C386,selector_05,selector_05_ids,""))</f>
        <v/>
      </c>
      <c r="C386" s="25"/>
      <c r="D386" s="14"/>
      <c r="E386" s="14"/>
      <c r="F386" s="14"/>
      <c r="G386" s="23" t="str">
        <f t="array" ref="G386">IF(H386="","",XLOOKUP(H386,selector_23,selector_23_ids,""))</f>
        <v/>
      </c>
      <c r="H386" s="25"/>
      <c r="I386" s="32"/>
      <c r="J386" s="32"/>
      <c r="K386" s="23" t="str">
        <f t="array" ref="K386">IF(L386="","",XLOOKUP(L386,selector_23,selector_23_ids,""))</f>
        <v/>
      </c>
      <c r="L386" s="25"/>
      <c r="M386" s="23" t="str">
        <f t="array" ref="M386">IF(N386="","",XLOOKUP(N386,selector_05,selector_05_ids,""))</f>
        <v/>
      </c>
      <c r="N386" s="25"/>
      <c r="O386" s="14"/>
      <c r="P386" s="23" t="str">
        <f t="array" ref="P386">IF(Q386="","",XLOOKUP(Q386,selector_23,selector_23_ids,""))</f>
        <v/>
      </c>
      <c r="Q386" s="25"/>
      <c r="R386" s="23" t="str">
        <f t="array" ref="R386">IF(S386="","",XLOOKUP(S386,selector_04,selector_04_ids,""))</f>
        <v/>
      </c>
      <c r="S386" s="25"/>
      <c r="T386" s="14"/>
      <c r="AK386" s="19" t="s">
        <v>68</v>
      </c>
      <c r="AL386" s="19" t="s">
        <v>68</v>
      </c>
    </row>
    <row r="387">
      <c r="A387" s="14"/>
      <c r="B387" s="23" t="str">
        <f t="array" ref="B387">IF(C387="","",XLOOKUP(C387,selector_05,selector_05_ids,""))</f>
        <v/>
      </c>
      <c r="C387" s="25"/>
      <c r="D387" s="14"/>
      <c r="E387" s="14"/>
      <c r="F387" s="14"/>
      <c r="G387" s="23" t="str">
        <f t="array" ref="G387">IF(H387="","",XLOOKUP(H387,selector_23,selector_23_ids,""))</f>
        <v/>
      </c>
      <c r="H387" s="25"/>
      <c r="I387" s="32"/>
      <c r="J387" s="32"/>
      <c r="K387" s="23" t="str">
        <f t="array" ref="K387">IF(L387="","",XLOOKUP(L387,selector_23,selector_23_ids,""))</f>
        <v/>
      </c>
      <c r="L387" s="25"/>
      <c r="M387" s="23" t="str">
        <f t="array" ref="M387">IF(N387="","",XLOOKUP(N387,selector_05,selector_05_ids,""))</f>
        <v/>
      </c>
      <c r="N387" s="25"/>
      <c r="O387" s="14"/>
      <c r="P387" s="23" t="str">
        <f t="array" ref="P387">IF(Q387="","",XLOOKUP(Q387,selector_23,selector_23_ids,""))</f>
        <v/>
      </c>
      <c r="Q387" s="25"/>
      <c r="R387" s="23" t="str">
        <f t="array" ref="R387">IF(S387="","",XLOOKUP(S387,selector_04,selector_04_ids,""))</f>
        <v/>
      </c>
      <c r="S387" s="25"/>
      <c r="T387" s="14"/>
      <c r="AK387" s="19" t="s">
        <v>68</v>
      </c>
      <c r="AL387" s="19" t="s">
        <v>68</v>
      </c>
    </row>
    <row r="388">
      <c r="A388" s="14"/>
      <c r="B388" s="23" t="str">
        <f t="array" ref="B388">IF(C388="","",XLOOKUP(C388,selector_05,selector_05_ids,""))</f>
        <v/>
      </c>
      <c r="C388" s="25"/>
      <c r="D388" s="14"/>
      <c r="E388" s="14"/>
      <c r="F388" s="14"/>
      <c r="G388" s="23" t="str">
        <f t="array" ref="G388">IF(H388="","",XLOOKUP(H388,selector_23,selector_23_ids,""))</f>
        <v/>
      </c>
      <c r="H388" s="25"/>
      <c r="I388" s="32"/>
      <c r="J388" s="32"/>
      <c r="K388" s="23" t="str">
        <f t="array" ref="K388">IF(L388="","",XLOOKUP(L388,selector_23,selector_23_ids,""))</f>
        <v/>
      </c>
      <c r="L388" s="25"/>
      <c r="M388" s="23" t="str">
        <f t="array" ref="M388">IF(N388="","",XLOOKUP(N388,selector_05,selector_05_ids,""))</f>
        <v/>
      </c>
      <c r="N388" s="25"/>
      <c r="O388" s="14"/>
      <c r="P388" s="23" t="str">
        <f t="array" ref="P388">IF(Q388="","",XLOOKUP(Q388,selector_23,selector_23_ids,""))</f>
        <v/>
      </c>
      <c r="Q388" s="25"/>
      <c r="R388" s="23" t="str">
        <f t="array" ref="R388">IF(S388="","",XLOOKUP(S388,selector_04,selector_04_ids,""))</f>
        <v/>
      </c>
      <c r="S388" s="25"/>
      <c r="T388" s="14"/>
      <c r="AK388" s="19" t="s">
        <v>68</v>
      </c>
      <c r="AL388" s="19" t="s">
        <v>68</v>
      </c>
    </row>
    <row r="389">
      <c r="A389" s="14"/>
      <c r="B389" s="23" t="str">
        <f t="array" ref="B389">IF(C389="","",XLOOKUP(C389,selector_05,selector_05_ids,""))</f>
        <v/>
      </c>
      <c r="C389" s="25"/>
      <c r="D389" s="14"/>
      <c r="E389" s="14"/>
      <c r="F389" s="14"/>
      <c r="G389" s="23" t="str">
        <f t="array" ref="G389">IF(H389="","",XLOOKUP(H389,selector_23,selector_23_ids,""))</f>
        <v/>
      </c>
      <c r="H389" s="25"/>
      <c r="I389" s="32"/>
      <c r="J389" s="32"/>
      <c r="K389" s="23" t="str">
        <f t="array" ref="K389">IF(L389="","",XLOOKUP(L389,selector_23,selector_23_ids,""))</f>
        <v/>
      </c>
      <c r="L389" s="25"/>
      <c r="M389" s="23" t="str">
        <f t="array" ref="M389">IF(N389="","",XLOOKUP(N389,selector_05,selector_05_ids,""))</f>
        <v/>
      </c>
      <c r="N389" s="25"/>
      <c r="O389" s="14"/>
      <c r="P389" s="23" t="str">
        <f t="array" ref="P389">IF(Q389="","",XLOOKUP(Q389,selector_23,selector_23_ids,""))</f>
        <v/>
      </c>
      <c r="Q389" s="25"/>
      <c r="R389" s="23" t="str">
        <f t="array" ref="R389">IF(S389="","",XLOOKUP(S389,selector_04,selector_04_ids,""))</f>
        <v/>
      </c>
      <c r="S389" s="25"/>
      <c r="T389" s="14"/>
      <c r="AK389" s="19" t="s">
        <v>68</v>
      </c>
      <c r="AL389" s="19" t="s">
        <v>68</v>
      </c>
    </row>
    <row r="390">
      <c r="A390" s="14"/>
      <c r="B390" s="23" t="str">
        <f t="array" ref="B390">IF(C390="","",XLOOKUP(C390,selector_05,selector_05_ids,""))</f>
        <v/>
      </c>
      <c r="C390" s="25"/>
      <c r="D390" s="14"/>
      <c r="E390" s="14"/>
      <c r="F390" s="14"/>
      <c r="G390" s="23" t="str">
        <f t="array" ref="G390">IF(H390="","",XLOOKUP(H390,selector_23,selector_23_ids,""))</f>
        <v/>
      </c>
      <c r="H390" s="25"/>
      <c r="I390" s="32"/>
      <c r="J390" s="32"/>
      <c r="K390" s="23" t="str">
        <f t="array" ref="K390">IF(L390="","",XLOOKUP(L390,selector_23,selector_23_ids,""))</f>
        <v/>
      </c>
      <c r="L390" s="25"/>
      <c r="M390" s="23" t="str">
        <f t="array" ref="M390">IF(N390="","",XLOOKUP(N390,selector_05,selector_05_ids,""))</f>
        <v/>
      </c>
      <c r="N390" s="25"/>
      <c r="O390" s="14"/>
      <c r="P390" s="23" t="str">
        <f t="array" ref="P390">IF(Q390="","",XLOOKUP(Q390,selector_23,selector_23_ids,""))</f>
        <v/>
      </c>
      <c r="Q390" s="25"/>
      <c r="R390" s="23" t="str">
        <f t="array" ref="R390">IF(S390="","",XLOOKUP(S390,selector_04,selector_04_ids,""))</f>
        <v/>
      </c>
      <c r="S390" s="25"/>
      <c r="T390" s="14"/>
      <c r="AK390" s="19" t="s">
        <v>68</v>
      </c>
      <c r="AL390" s="19" t="s">
        <v>68</v>
      </c>
    </row>
    <row r="391">
      <c r="A391" s="14"/>
      <c r="B391" s="23" t="str">
        <f t="array" ref="B391">IF(C391="","",XLOOKUP(C391,selector_05,selector_05_ids,""))</f>
        <v/>
      </c>
      <c r="C391" s="25"/>
      <c r="D391" s="14"/>
      <c r="E391" s="14"/>
      <c r="F391" s="14"/>
      <c r="G391" s="23" t="str">
        <f t="array" ref="G391">IF(H391="","",XLOOKUP(H391,selector_23,selector_23_ids,""))</f>
        <v/>
      </c>
      <c r="H391" s="25"/>
      <c r="I391" s="32"/>
      <c r="J391" s="32"/>
      <c r="K391" s="23" t="str">
        <f t="array" ref="K391">IF(L391="","",XLOOKUP(L391,selector_23,selector_23_ids,""))</f>
        <v/>
      </c>
      <c r="L391" s="25"/>
      <c r="M391" s="23" t="str">
        <f t="array" ref="M391">IF(N391="","",XLOOKUP(N391,selector_05,selector_05_ids,""))</f>
        <v/>
      </c>
      <c r="N391" s="25"/>
      <c r="O391" s="14"/>
      <c r="P391" s="23" t="str">
        <f t="array" ref="P391">IF(Q391="","",XLOOKUP(Q391,selector_23,selector_23_ids,""))</f>
        <v/>
      </c>
      <c r="Q391" s="25"/>
      <c r="R391" s="23" t="str">
        <f t="array" ref="R391">IF(S391="","",XLOOKUP(S391,selector_04,selector_04_ids,""))</f>
        <v/>
      </c>
      <c r="S391" s="25"/>
      <c r="T391" s="14"/>
      <c r="AK391" s="19" t="s">
        <v>68</v>
      </c>
      <c r="AL391" s="19" t="s">
        <v>68</v>
      </c>
    </row>
    <row r="392">
      <c r="A392" s="14"/>
      <c r="B392" s="23" t="str">
        <f t="array" ref="B392">IF(C392="","",XLOOKUP(C392,selector_05,selector_05_ids,""))</f>
        <v/>
      </c>
      <c r="C392" s="25"/>
      <c r="D392" s="14"/>
      <c r="E392" s="14"/>
      <c r="F392" s="14"/>
      <c r="G392" s="23" t="str">
        <f t="array" ref="G392">IF(H392="","",XLOOKUP(H392,selector_23,selector_23_ids,""))</f>
        <v/>
      </c>
      <c r="H392" s="25"/>
      <c r="I392" s="32"/>
      <c r="J392" s="32"/>
      <c r="K392" s="23" t="str">
        <f t="array" ref="K392">IF(L392="","",XLOOKUP(L392,selector_23,selector_23_ids,""))</f>
        <v/>
      </c>
      <c r="L392" s="25"/>
      <c r="M392" s="23" t="str">
        <f t="array" ref="M392">IF(N392="","",XLOOKUP(N392,selector_05,selector_05_ids,""))</f>
        <v/>
      </c>
      <c r="N392" s="25"/>
      <c r="O392" s="14"/>
      <c r="P392" s="23" t="str">
        <f t="array" ref="P392">IF(Q392="","",XLOOKUP(Q392,selector_23,selector_23_ids,""))</f>
        <v/>
      </c>
      <c r="Q392" s="25"/>
      <c r="R392" s="23" t="str">
        <f t="array" ref="R392">IF(S392="","",XLOOKUP(S392,selector_04,selector_04_ids,""))</f>
        <v/>
      </c>
      <c r="S392" s="25"/>
      <c r="T392" s="14"/>
      <c r="AK392" s="19" t="s">
        <v>68</v>
      </c>
      <c r="AL392" s="19" t="s">
        <v>68</v>
      </c>
    </row>
    <row r="393">
      <c r="A393" s="14"/>
      <c r="B393" s="23" t="str">
        <f t="array" ref="B393">IF(C393="","",XLOOKUP(C393,selector_05,selector_05_ids,""))</f>
        <v/>
      </c>
      <c r="C393" s="25"/>
      <c r="D393" s="14"/>
      <c r="E393" s="14"/>
      <c r="F393" s="14"/>
      <c r="G393" s="23" t="str">
        <f t="array" ref="G393">IF(H393="","",XLOOKUP(H393,selector_23,selector_23_ids,""))</f>
        <v/>
      </c>
      <c r="H393" s="25"/>
      <c r="I393" s="32"/>
      <c r="J393" s="32"/>
      <c r="K393" s="23" t="str">
        <f t="array" ref="K393">IF(L393="","",XLOOKUP(L393,selector_23,selector_23_ids,""))</f>
        <v/>
      </c>
      <c r="L393" s="25"/>
      <c r="M393" s="23" t="str">
        <f t="array" ref="M393">IF(N393="","",XLOOKUP(N393,selector_05,selector_05_ids,""))</f>
        <v/>
      </c>
      <c r="N393" s="25"/>
      <c r="O393" s="14"/>
      <c r="P393" s="23" t="str">
        <f t="array" ref="P393">IF(Q393="","",XLOOKUP(Q393,selector_23,selector_23_ids,""))</f>
        <v/>
      </c>
      <c r="Q393" s="25"/>
      <c r="R393" s="23" t="str">
        <f t="array" ref="R393">IF(S393="","",XLOOKUP(S393,selector_04,selector_04_ids,""))</f>
        <v/>
      </c>
      <c r="S393" s="25"/>
      <c r="T393" s="14"/>
      <c r="AK393" s="19" t="s">
        <v>68</v>
      </c>
      <c r="AL393" s="19" t="s">
        <v>68</v>
      </c>
    </row>
    <row r="394">
      <c r="A394" s="14"/>
      <c r="B394" s="23" t="str">
        <f t="array" ref="B394">IF(C394="","",XLOOKUP(C394,selector_05,selector_05_ids,""))</f>
        <v/>
      </c>
      <c r="C394" s="25"/>
      <c r="D394" s="14"/>
      <c r="E394" s="14"/>
      <c r="F394" s="14"/>
      <c r="G394" s="23" t="str">
        <f t="array" ref="G394">IF(H394="","",XLOOKUP(H394,selector_23,selector_23_ids,""))</f>
        <v/>
      </c>
      <c r="H394" s="25"/>
      <c r="I394" s="32"/>
      <c r="J394" s="32"/>
      <c r="K394" s="23" t="str">
        <f t="array" ref="K394">IF(L394="","",XLOOKUP(L394,selector_23,selector_23_ids,""))</f>
        <v/>
      </c>
      <c r="L394" s="25"/>
      <c r="M394" s="23" t="str">
        <f t="array" ref="M394">IF(N394="","",XLOOKUP(N394,selector_05,selector_05_ids,""))</f>
        <v/>
      </c>
      <c r="N394" s="25"/>
      <c r="O394" s="14"/>
      <c r="P394" s="23" t="str">
        <f t="array" ref="P394">IF(Q394="","",XLOOKUP(Q394,selector_23,selector_23_ids,""))</f>
        <v/>
      </c>
      <c r="Q394" s="25"/>
      <c r="R394" s="23" t="str">
        <f t="array" ref="R394">IF(S394="","",XLOOKUP(S394,selector_04,selector_04_ids,""))</f>
        <v/>
      </c>
      <c r="S394" s="25"/>
      <c r="T394" s="14"/>
      <c r="AK394" s="19" t="s">
        <v>68</v>
      </c>
      <c r="AL394" s="19" t="s">
        <v>68</v>
      </c>
    </row>
    <row r="395">
      <c r="A395" s="14"/>
      <c r="B395" s="23" t="str">
        <f t="array" ref="B395">IF(C395="","",XLOOKUP(C395,selector_05,selector_05_ids,""))</f>
        <v/>
      </c>
      <c r="C395" s="25"/>
      <c r="D395" s="14"/>
      <c r="E395" s="14"/>
      <c r="F395" s="14"/>
      <c r="G395" s="23" t="str">
        <f t="array" ref="G395">IF(H395="","",XLOOKUP(H395,selector_23,selector_23_ids,""))</f>
        <v/>
      </c>
      <c r="H395" s="25"/>
      <c r="I395" s="32"/>
      <c r="J395" s="32"/>
      <c r="K395" s="23" t="str">
        <f t="array" ref="K395">IF(L395="","",XLOOKUP(L395,selector_23,selector_23_ids,""))</f>
        <v/>
      </c>
      <c r="L395" s="25"/>
      <c r="M395" s="23" t="str">
        <f t="array" ref="M395">IF(N395="","",XLOOKUP(N395,selector_05,selector_05_ids,""))</f>
        <v/>
      </c>
      <c r="N395" s="25"/>
      <c r="O395" s="14"/>
      <c r="P395" s="23" t="str">
        <f t="array" ref="P395">IF(Q395="","",XLOOKUP(Q395,selector_23,selector_23_ids,""))</f>
        <v/>
      </c>
      <c r="Q395" s="25"/>
      <c r="R395" s="23" t="str">
        <f t="array" ref="R395">IF(S395="","",XLOOKUP(S395,selector_04,selector_04_ids,""))</f>
        <v/>
      </c>
      <c r="S395" s="25"/>
      <c r="T395" s="14"/>
      <c r="AK395" s="19" t="s">
        <v>68</v>
      </c>
      <c r="AL395" s="19" t="s">
        <v>68</v>
      </c>
    </row>
    <row r="396">
      <c r="A396" s="14"/>
      <c r="B396" s="23" t="str">
        <f t="array" ref="B396">IF(C396="","",XLOOKUP(C396,selector_05,selector_05_ids,""))</f>
        <v/>
      </c>
      <c r="C396" s="25"/>
      <c r="D396" s="14"/>
      <c r="E396" s="14"/>
      <c r="F396" s="14"/>
      <c r="G396" s="23" t="str">
        <f t="array" ref="G396">IF(H396="","",XLOOKUP(H396,selector_23,selector_23_ids,""))</f>
        <v/>
      </c>
      <c r="H396" s="25"/>
      <c r="I396" s="32"/>
      <c r="J396" s="32"/>
      <c r="K396" s="23" t="str">
        <f t="array" ref="K396">IF(L396="","",XLOOKUP(L396,selector_23,selector_23_ids,""))</f>
        <v/>
      </c>
      <c r="L396" s="25"/>
      <c r="M396" s="23" t="str">
        <f t="array" ref="M396">IF(N396="","",XLOOKUP(N396,selector_05,selector_05_ids,""))</f>
        <v/>
      </c>
      <c r="N396" s="25"/>
      <c r="O396" s="14"/>
      <c r="P396" s="23" t="str">
        <f t="array" ref="P396">IF(Q396="","",XLOOKUP(Q396,selector_23,selector_23_ids,""))</f>
        <v/>
      </c>
      <c r="Q396" s="25"/>
      <c r="R396" s="23" t="str">
        <f t="array" ref="R396">IF(S396="","",XLOOKUP(S396,selector_04,selector_04_ids,""))</f>
        <v/>
      </c>
      <c r="S396" s="25"/>
      <c r="T396" s="14"/>
      <c r="AK396" s="19" t="s">
        <v>68</v>
      </c>
      <c r="AL396" s="19" t="s">
        <v>68</v>
      </c>
    </row>
    <row r="397">
      <c r="A397" s="14"/>
      <c r="B397" s="23" t="str">
        <f t="array" ref="B397">IF(C397="","",XLOOKUP(C397,selector_05,selector_05_ids,""))</f>
        <v/>
      </c>
      <c r="C397" s="25"/>
      <c r="D397" s="14"/>
      <c r="E397" s="14"/>
      <c r="F397" s="14"/>
      <c r="G397" s="23" t="str">
        <f t="array" ref="G397">IF(H397="","",XLOOKUP(H397,selector_23,selector_23_ids,""))</f>
        <v/>
      </c>
      <c r="H397" s="25"/>
      <c r="I397" s="32"/>
      <c r="J397" s="32"/>
      <c r="K397" s="23" t="str">
        <f t="array" ref="K397">IF(L397="","",XLOOKUP(L397,selector_23,selector_23_ids,""))</f>
        <v/>
      </c>
      <c r="L397" s="25"/>
      <c r="M397" s="23" t="str">
        <f t="array" ref="M397">IF(N397="","",XLOOKUP(N397,selector_05,selector_05_ids,""))</f>
        <v/>
      </c>
      <c r="N397" s="25"/>
      <c r="O397" s="14"/>
      <c r="P397" s="23" t="str">
        <f t="array" ref="P397">IF(Q397="","",XLOOKUP(Q397,selector_23,selector_23_ids,""))</f>
        <v/>
      </c>
      <c r="Q397" s="25"/>
      <c r="R397" s="23" t="str">
        <f t="array" ref="R397">IF(S397="","",XLOOKUP(S397,selector_04,selector_04_ids,""))</f>
        <v/>
      </c>
      <c r="S397" s="25"/>
      <c r="T397" s="14"/>
      <c r="AK397" s="19" t="s">
        <v>68</v>
      </c>
      <c r="AL397" s="19" t="s">
        <v>68</v>
      </c>
    </row>
    <row r="398">
      <c r="A398" s="14"/>
      <c r="B398" s="23" t="str">
        <f t="array" ref="B398">IF(C398="","",XLOOKUP(C398,selector_05,selector_05_ids,""))</f>
        <v/>
      </c>
      <c r="C398" s="25"/>
      <c r="D398" s="14"/>
      <c r="E398" s="14"/>
      <c r="F398" s="14"/>
      <c r="G398" s="23" t="str">
        <f t="array" ref="G398">IF(H398="","",XLOOKUP(H398,selector_23,selector_23_ids,""))</f>
        <v/>
      </c>
      <c r="H398" s="25"/>
      <c r="I398" s="32"/>
      <c r="J398" s="32"/>
      <c r="K398" s="23" t="str">
        <f t="array" ref="K398">IF(L398="","",XLOOKUP(L398,selector_23,selector_23_ids,""))</f>
        <v/>
      </c>
      <c r="L398" s="25"/>
      <c r="M398" s="23" t="str">
        <f t="array" ref="M398">IF(N398="","",XLOOKUP(N398,selector_05,selector_05_ids,""))</f>
        <v/>
      </c>
      <c r="N398" s="25"/>
      <c r="O398" s="14"/>
      <c r="P398" s="23" t="str">
        <f t="array" ref="P398">IF(Q398="","",XLOOKUP(Q398,selector_23,selector_23_ids,""))</f>
        <v/>
      </c>
      <c r="Q398" s="25"/>
      <c r="R398" s="23" t="str">
        <f t="array" ref="R398">IF(S398="","",XLOOKUP(S398,selector_04,selector_04_ids,""))</f>
        <v/>
      </c>
      <c r="S398" s="25"/>
      <c r="T398" s="14"/>
      <c r="AK398" s="19" t="s">
        <v>68</v>
      </c>
      <c r="AL398" s="19" t="s">
        <v>68</v>
      </c>
    </row>
    <row r="399">
      <c r="A399" s="14"/>
      <c r="B399" s="23" t="str">
        <f t="array" ref="B399">IF(C399="","",XLOOKUP(C399,selector_05,selector_05_ids,""))</f>
        <v/>
      </c>
      <c r="C399" s="25"/>
      <c r="D399" s="14"/>
      <c r="E399" s="14"/>
      <c r="F399" s="14"/>
      <c r="G399" s="23" t="str">
        <f t="array" ref="G399">IF(H399="","",XLOOKUP(H399,selector_23,selector_23_ids,""))</f>
        <v/>
      </c>
      <c r="H399" s="25"/>
      <c r="I399" s="32"/>
      <c r="J399" s="32"/>
      <c r="K399" s="23" t="str">
        <f t="array" ref="K399">IF(L399="","",XLOOKUP(L399,selector_23,selector_23_ids,""))</f>
        <v/>
      </c>
      <c r="L399" s="25"/>
      <c r="M399" s="23" t="str">
        <f t="array" ref="M399">IF(N399="","",XLOOKUP(N399,selector_05,selector_05_ids,""))</f>
        <v/>
      </c>
      <c r="N399" s="25"/>
      <c r="O399" s="14"/>
      <c r="P399" s="23" t="str">
        <f t="array" ref="P399">IF(Q399="","",XLOOKUP(Q399,selector_23,selector_23_ids,""))</f>
        <v/>
      </c>
      <c r="Q399" s="25"/>
      <c r="R399" s="23" t="str">
        <f t="array" ref="R399">IF(S399="","",XLOOKUP(S399,selector_04,selector_04_ids,""))</f>
        <v/>
      </c>
      <c r="S399" s="25"/>
      <c r="T399" s="14"/>
      <c r="AK399" s="19" t="s">
        <v>68</v>
      </c>
      <c r="AL399" s="19" t="s">
        <v>68</v>
      </c>
    </row>
    <row r="400">
      <c r="A400" s="14"/>
      <c r="B400" s="23" t="str">
        <f t="array" ref="B400">IF(C400="","",XLOOKUP(C400,selector_05,selector_05_ids,""))</f>
        <v/>
      </c>
      <c r="C400" s="25"/>
      <c r="D400" s="14"/>
      <c r="E400" s="14"/>
      <c r="F400" s="14"/>
      <c r="G400" s="23" t="str">
        <f t="array" ref="G400">IF(H400="","",XLOOKUP(H400,selector_23,selector_23_ids,""))</f>
        <v/>
      </c>
      <c r="H400" s="25"/>
      <c r="I400" s="32"/>
      <c r="J400" s="32"/>
      <c r="K400" s="23" t="str">
        <f t="array" ref="K400">IF(L400="","",XLOOKUP(L400,selector_23,selector_23_ids,""))</f>
        <v/>
      </c>
      <c r="L400" s="25"/>
      <c r="M400" s="23" t="str">
        <f t="array" ref="M400">IF(N400="","",XLOOKUP(N400,selector_05,selector_05_ids,""))</f>
        <v/>
      </c>
      <c r="N400" s="25"/>
      <c r="O400" s="14"/>
      <c r="P400" s="23" t="str">
        <f t="array" ref="P400">IF(Q400="","",XLOOKUP(Q400,selector_23,selector_23_ids,""))</f>
        <v/>
      </c>
      <c r="Q400" s="25"/>
      <c r="R400" s="23" t="str">
        <f t="array" ref="R400">IF(S400="","",XLOOKUP(S400,selector_04,selector_04_ids,""))</f>
        <v/>
      </c>
      <c r="S400" s="25"/>
      <c r="T400" s="14"/>
      <c r="AK400" s="19" t="s">
        <v>68</v>
      </c>
      <c r="AL400" s="19" t="s">
        <v>68</v>
      </c>
    </row>
    <row r="401">
      <c r="A401" s="14"/>
      <c r="B401" s="23" t="str">
        <f t="array" ref="B401">IF(C401="","",XLOOKUP(C401,selector_05,selector_05_ids,""))</f>
        <v/>
      </c>
      <c r="C401" s="25"/>
      <c r="D401" s="14"/>
      <c r="E401" s="14"/>
      <c r="F401" s="14"/>
      <c r="G401" s="23" t="str">
        <f t="array" ref="G401">IF(H401="","",XLOOKUP(H401,selector_23,selector_23_ids,""))</f>
        <v/>
      </c>
      <c r="H401" s="25"/>
      <c r="I401" s="32"/>
      <c r="J401" s="32"/>
      <c r="K401" s="23" t="str">
        <f t="array" ref="K401">IF(L401="","",XLOOKUP(L401,selector_23,selector_23_ids,""))</f>
        <v/>
      </c>
      <c r="L401" s="25"/>
      <c r="M401" s="23" t="str">
        <f t="array" ref="M401">IF(N401="","",XLOOKUP(N401,selector_05,selector_05_ids,""))</f>
        <v/>
      </c>
      <c r="N401" s="25"/>
      <c r="O401" s="14"/>
      <c r="P401" s="23" t="str">
        <f t="array" ref="P401">IF(Q401="","",XLOOKUP(Q401,selector_23,selector_23_ids,""))</f>
        <v/>
      </c>
      <c r="Q401" s="25"/>
      <c r="R401" s="23" t="str">
        <f t="array" ref="R401">IF(S401="","",XLOOKUP(S401,selector_04,selector_04_ids,""))</f>
        <v/>
      </c>
      <c r="S401" s="25"/>
      <c r="T401" s="14"/>
      <c r="AK401" s="19" t="s">
        <v>68</v>
      </c>
      <c r="AL401" s="19" t="s">
        <v>68</v>
      </c>
    </row>
    <row r="402">
      <c r="A402" s="14"/>
      <c r="B402" s="23" t="str">
        <f t="array" ref="B402">IF(C402="","",XLOOKUP(C402,selector_05,selector_05_ids,""))</f>
        <v/>
      </c>
      <c r="C402" s="25"/>
      <c r="D402" s="14"/>
      <c r="E402" s="14"/>
      <c r="F402" s="14"/>
      <c r="G402" s="23" t="str">
        <f t="array" ref="G402">IF(H402="","",XLOOKUP(H402,selector_23,selector_23_ids,""))</f>
        <v/>
      </c>
      <c r="H402" s="25"/>
      <c r="I402" s="32"/>
      <c r="J402" s="32"/>
      <c r="K402" s="23" t="str">
        <f t="array" ref="K402">IF(L402="","",XLOOKUP(L402,selector_23,selector_23_ids,""))</f>
        <v/>
      </c>
      <c r="L402" s="25"/>
      <c r="M402" s="23" t="str">
        <f t="array" ref="M402">IF(N402="","",XLOOKUP(N402,selector_05,selector_05_ids,""))</f>
        <v/>
      </c>
      <c r="N402" s="25"/>
      <c r="O402" s="14"/>
      <c r="P402" s="23" t="str">
        <f t="array" ref="P402">IF(Q402="","",XLOOKUP(Q402,selector_23,selector_23_ids,""))</f>
        <v/>
      </c>
      <c r="Q402" s="25"/>
      <c r="R402" s="23" t="str">
        <f t="array" ref="R402">IF(S402="","",XLOOKUP(S402,selector_04,selector_04_ids,""))</f>
        <v/>
      </c>
      <c r="S402" s="25"/>
      <c r="T402" s="14"/>
      <c r="AK402" s="19" t="s">
        <v>68</v>
      </c>
      <c r="AL402" s="19" t="s">
        <v>68</v>
      </c>
    </row>
    <row r="403">
      <c r="A403" s="14"/>
      <c r="B403" s="23" t="str">
        <f t="array" ref="B403">IF(C403="","",XLOOKUP(C403,selector_05,selector_05_ids,""))</f>
        <v/>
      </c>
      <c r="C403" s="25"/>
      <c r="D403" s="14"/>
      <c r="E403" s="14"/>
      <c r="F403" s="14"/>
      <c r="G403" s="23" t="str">
        <f t="array" ref="G403">IF(H403="","",XLOOKUP(H403,selector_23,selector_23_ids,""))</f>
        <v/>
      </c>
      <c r="H403" s="25"/>
      <c r="I403" s="32"/>
      <c r="J403" s="32"/>
      <c r="K403" s="23" t="str">
        <f t="array" ref="K403">IF(L403="","",XLOOKUP(L403,selector_23,selector_23_ids,""))</f>
        <v/>
      </c>
      <c r="L403" s="25"/>
      <c r="M403" s="23" t="str">
        <f t="array" ref="M403">IF(N403="","",XLOOKUP(N403,selector_05,selector_05_ids,""))</f>
        <v/>
      </c>
      <c r="N403" s="25"/>
      <c r="O403" s="14"/>
      <c r="P403" s="23" t="str">
        <f t="array" ref="P403">IF(Q403="","",XLOOKUP(Q403,selector_23,selector_23_ids,""))</f>
        <v/>
      </c>
      <c r="Q403" s="25"/>
      <c r="R403" s="23" t="str">
        <f t="array" ref="R403">IF(S403="","",XLOOKUP(S403,selector_04,selector_04_ids,""))</f>
        <v/>
      </c>
      <c r="S403" s="25"/>
      <c r="T403" s="14"/>
      <c r="AK403" s="19" t="s">
        <v>68</v>
      </c>
      <c r="AL403" s="19" t="s">
        <v>68</v>
      </c>
    </row>
    <row r="404">
      <c r="A404" s="14"/>
      <c r="B404" s="23" t="str">
        <f t="array" ref="B404">IF(C404="","",XLOOKUP(C404,selector_05,selector_05_ids,""))</f>
        <v/>
      </c>
      <c r="C404" s="25"/>
      <c r="D404" s="14"/>
      <c r="E404" s="14"/>
      <c r="F404" s="14"/>
      <c r="G404" s="23" t="str">
        <f t="array" ref="G404">IF(H404="","",XLOOKUP(H404,selector_23,selector_23_ids,""))</f>
        <v/>
      </c>
      <c r="H404" s="25"/>
      <c r="I404" s="32"/>
      <c r="J404" s="32"/>
      <c r="K404" s="23" t="str">
        <f t="array" ref="K404">IF(L404="","",XLOOKUP(L404,selector_23,selector_23_ids,""))</f>
        <v/>
      </c>
      <c r="L404" s="25"/>
      <c r="M404" s="23" t="str">
        <f t="array" ref="M404">IF(N404="","",XLOOKUP(N404,selector_05,selector_05_ids,""))</f>
        <v/>
      </c>
      <c r="N404" s="25"/>
      <c r="O404" s="14"/>
      <c r="P404" s="23" t="str">
        <f t="array" ref="P404">IF(Q404="","",XLOOKUP(Q404,selector_23,selector_23_ids,""))</f>
        <v/>
      </c>
      <c r="Q404" s="25"/>
      <c r="R404" s="23" t="str">
        <f t="array" ref="R404">IF(S404="","",XLOOKUP(S404,selector_04,selector_04_ids,""))</f>
        <v/>
      </c>
      <c r="S404" s="25"/>
      <c r="T404" s="14"/>
      <c r="AK404" s="19" t="s">
        <v>68</v>
      </c>
      <c r="AL404" s="19" t="s">
        <v>68</v>
      </c>
    </row>
    <row r="405">
      <c r="A405" s="14"/>
      <c r="B405" s="23" t="str">
        <f t="array" ref="B405">IF(C405="","",XLOOKUP(C405,selector_05,selector_05_ids,""))</f>
        <v/>
      </c>
      <c r="C405" s="25"/>
      <c r="D405" s="14"/>
      <c r="E405" s="14"/>
      <c r="F405" s="14"/>
      <c r="G405" s="23" t="str">
        <f t="array" ref="G405">IF(H405="","",XLOOKUP(H405,selector_23,selector_23_ids,""))</f>
        <v/>
      </c>
      <c r="H405" s="25"/>
      <c r="I405" s="32"/>
      <c r="J405" s="32"/>
      <c r="K405" s="23" t="str">
        <f t="array" ref="K405">IF(L405="","",XLOOKUP(L405,selector_23,selector_23_ids,""))</f>
        <v/>
      </c>
      <c r="L405" s="25"/>
      <c r="M405" s="23" t="str">
        <f t="array" ref="M405">IF(N405="","",XLOOKUP(N405,selector_05,selector_05_ids,""))</f>
        <v/>
      </c>
      <c r="N405" s="25"/>
      <c r="O405" s="14"/>
      <c r="P405" s="23" t="str">
        <f t="array" ref="P405">IF(Q405="","",XLOOKUP(Q405,selector_23,selector_23_ids,""))</f>
        <v/>
      </c>
      <c r="Q405" s="25"/>
      <c r="R405" s="23" t="str">
        <f t="array" ref="R405">IF(S405="","",XLOOKUP(S405,selector_04,selector_04_ids,""))</f>
        <v/>
      </c>
      <c r="S405" s="25"/>
      <c r="T405" s="14"/>
      <c r="AK405" s="19" t="s">
        <v>68</v>
      </c>
      <c r="AL405" s="19" t="s">
        <v>68</v>
      </c>
    </row>
    <row r="406">
      <c r="A406" s="14"/>
      <c r="B406" s="23" t="str">
        <f t="array" ref="B406">IF(C406="","",XLOOKUP(C406,selector_05,selector_05_ids,""))</f>
        <v/>
      </c>
      <c r="C406" s="25"/>
      <c r="D406" s="14"/>
      <c r="E406" s="14"/>
      <c r="F406" s="14"/>
      <c r="G406" s="23" t="str">
        <f t="array" ref="G406">IF(H406="","",XLOOKUP(H406,selector_23,selector_23_ids,""))</f>
        <v/>
      </c>
      <c r="H406" s="25"/>
      <c r="I406" s="32"/>
      <c r="J406" s="32"/>
      <c r="K406" s="23" t="str">
        <f t="array" ref="K406">IF(L406="","",XLOOKUP(L406,selector_23,selector_23_ids,""))</f>
        <v/>
      </c>
      <c r="L406" s="25"/>
      <c r="M406" s="23" t="str">
        <f t="array" ref="M406">IF(N406="","",XLOOKUP(N406,selector_05,selector_05_ids,""))</f>
        <v/>
      </c>
      <c r="N406" s="25"/>
      <c r="O406" s="14"/>
      <c r="P406" s="23" t="str">
        <f t="array" ref="P406">IF(Q406="","",XLOOKUP(Q406,selector_23,selector_23_ids,""))</f>
        <v/>
      </c>
      <c r="Q406" s="25"/>
      <c r="R406" s="23" t="str">
        <f t="array" ref="R406">IF(S406="","",XLOOKUP(S406,selector_04,selector_04_ids,""))</f>
        <v/>
      </c>
      <c r="S406" s="25"/>
      <c r="T406" s="14"/>
      <c r="AK406" s="19" t="s">
        <v>68</v>
      </c>
      <c r="AL406" s="19" t="s">
        <v>68</v>
      </c>
    </row>
    <row r="407">
      <c r="A407" s="14"/>
      <c r="B407" s="23" t="str">
        <f t="array" ref="B407">IF(C407="","",XLOOKUP(C407,selector_05,selector_05_ids,""))</f>
        <v/>
      </c>
      <c r="C407" s="25"/>
      <c r="D407" s="14"/>
      <c r="E407" s="14"/>
      <c r="F407" s="14"/>
      <c r="G407" s="23" t="str">
        <f t="array" ref="G407">IF(H407="","",XLOOKUP(H407,selector_23,selector_23_ids,""))</f>
        <v/>
      </c>
      <c r="H407" s="25"/>
      <c r="I407" s="32"/>
      <c r="J407" s="32"/>
      <c r="K407" s="23" t="str">
        <f t="array" ref="K407">IF(L407="","",XLOOKUP(L407,selector_23,selector_23_ids,""))</f>
        <v/>
      </c>
      <c r="L407" s="25"/>
      <c r="M407" s="23" t="str">
        <f t="array" ref="M407">IF(N407="","",XLOOKUP(N407,selector_05,selector_05_ids,""))</f>
        <v/>
      </c>
      <c r="N407" s="25"/>
      <c r="O407" s="14"/>
      <c r="P407" s="23" t="str">
        <f t="array" ref="P407">IF(Q407="","",XLOOKUP(Q407,selector_23,selector_23_ids,""))</f>
        <v/>
      </c>
      <c r="Q407" s="25"/>
      <c r="R407" s="23" t="str">
        <f t="array" ref="R407">IF(S407="","",XLOOKUP(S407,selector_04,selector_04_ids,""))</f>
        <v/>
      </c>
      <c r="S407" s="25"/>
      <c r="T407" s="14"/>
      <c r="AK407" s="19" t="s">
        <v>68</v>
      </c>
      <c r="AL407" s="19" t="s">
        <v>68</v>
      </c>
    </row>
    <row r="408">
      <c r="A408" s="14"/>
      <c r="B408" s="23" t="str">
        <f t="array" ref="B408">IF(C408="","",XLOOKUP(C408,selector_05,selector_05_ids,""))</f>
        <v/>
      </c>
      <c r="C408" s="25"/>
      <c r="D408" s="14"/>
      <c r="E408" s="14"/>
      <c r="F408" s="14"/>
      <c r="G408" s="23" t="str">
        <f t="array" ref="G408">IF(H408="","",XLOOKUP(H408,selector_23,selector_23_ids,""))</f>
        <v/>
      </c>
      <c r="H408" s="25"/>
      <c r="I408" s="32"/>
      <c r="J408" s="32"/>
      <c r="K408" s="23" t="str">
        <f t="array" ref="K408">IF(L408="","",XLOOKUP(L408,selector_23,selector_23_ids,""))</f>
        <v/>
      </c>
      <c r="L408" s="25"/>
      <c r="M408" s="23" t="str">
        <f t="array" ref="M408">IF(N408="","",XLOOKUP(N408,selector_05,selector_05_ids,""))</f>
        <v/>
      </c>
      <c r="N408" s="25"/>
      <c r="O408" s="14"/>
      <c r="P408" s="23" t="str">
        <f t="array" ref="P408">IF(Q408="","",XLOOKUP(Q408,selector_23,selector_23_ids,""))</f>
        <v/>
      </c>
      <c r="Q408" s="25"/>
      <c r="R408" s="23" t="str">
        <f t="array" ref="R408">IF(S408="","",XLOOKUP(S408,selector_04,selector_04_ids,""))</f>
        <v/>
      </c>
      <c r="S408" s="25"/>
      <c r="T408" s="14"/>
      <c r="AK408" s="19" t="s">
        <v>68</v>
      </c>
      <c r="AL408" s="19" t="s">
        <v>68</v>
      </c>
    </row>
    <row r="409">
      <c r="A409" s="14"/>
      <c r="B409" s="23" t="str">
        <f t="array" ref="B409">IF(C409="","",XLOOKUP(C409,selector_05,selector_05_ids,""))</f>
        <v/>
      </c>
      <c r="C409" s="25"/>
      <c r="D409" s="14"/>
      <c r="E409" s="14"/>
      <c r="F409" s="14"/>
      <c r="G409" s="23" t="str">
        <f t="array" ref="G409">IF(H409="","",XLOOKUP(H409,selector_23,selector_23_ids,""))</f>
        <v/>
      </c>
      <c r="H409" s="25"/>
      <c r="I409" s="32"/>
      <c r="J409" s="32"/>
      <c r="K409" s="23" t="str">
        <f t="array" ref="K409">IF(L409="","",XLOOKUP(L409,selector_23,selector_23_ids,""))</f>
        <v/>
      </c>
      <c r="L409" s="25"/>
      <c r="M409" s="23" t="str">
        <f t="array" ref="M409">IF(N409="","",XLOOKUP(N409,selector_05,selector_05_ids,""))</f>
        <v/>
      </c>
      <c r="N409" s="25"/>
      <c r="O409" s="14"/>
      <c r="P409" s="23" t="str">
        <f t="array" ref="P409">IF(Q409="","",XLOOKUP(Q409,selector_23,selector_23_ids,""))</f>
        <v/>
      </c>
      <c r="Q409" s="25"/>
      <c r="R409" s="23" t="str">
        <f t="array" ref="R409">IF(S409="","",XLOOKUP(S409,selector_04,selector_04_ids,""))</f>
        <v/>
      </c>
      <c r="S409" s="25"/>
      <c r="T409" s="14"/>
      <c r="AK409" s="19" t="s">
        <v>68</v>
      </c>
      <c r="AL409" s="19" t="s">
        <v>68</v>
      </c>
    </row>
    <row r="410">
      <c r="A410" s="14"/>
      <c r="B410" s="23" t="str">
        <f t="array" ref="B410">IF(C410="","",XLOOKUP(C410,selector_05,selector_05_ids,""))</f>
        <v/>
      </c>
      <c r="C410" s="25"/>
      <c r="D410" s="14"/>
      <c r="E410" s="14"/>
      <c r="F410" s="14"/>
      <c r="G410" s="23" t="str">
        <f t="array" ref="G410">IF(H410="","",XLOOKUP(H410,selector_23,selector_23_ids,""))</f>
        <v/>
      </c>
      <c r="H410" s="25"/>
      <c r="I410" s="32"/>
      <c r="J410" s="32"/>
      <c r="K410" s="23" t="str">
        <f t="array" ref="K410">IF(L410="","",XLOOKUP(L410,selector_23,selector_23_ids,""))</f>
        <v/>
      </c>
      <c r="L410" s="25"/>
      <c r="M410" s="23" t="str">
        <f t="array" ref="M410">IF(N410="","",XLOOKUP(N410,selector_05,selector_05_ids,""))</f>
        <v/>
      </c>
      <c r="N410" s="25"/>
      <c r="O410" s="14"/>
      <c r="P410" s="23" t="str">
        <f t="array" ref="P410">IF(Q410="","",XLOOKUP(Q410,selector_23,selector_23_ids,""))</f>
        <v/>
      </c>
      <c r="Q410" s="25"/>
      <c r="R410" s="23" t="str">
        <f t="array" ref="R410">IF(S410="","",XLOOKUP(S410,selector_04,selector_04_ids,""))</f>
        <v/>
      </c>
      <c r="S410" s="25"/>
      <c r="T410" s="14"/>
      <c r="AK410" s="19" t="s">
        <v>68</v>
      </c>
      <c r="AL410" s="19" t="s">
        <v>68</v>
      </c>
    </row>
    <row r="411">
      <c r="A411" s="14"/>
      <c r="B411" s="23" t="str">
        <f t="array" ref="B411">IF(C411="","",XLOOKUP(C411,selector_05,selector_05_ids,""))</f>
        <v/>
      </c>
      <c r="C411" s="25"/>
      <c r="D411" s="14"/>
      <c r="E411" s="14"/>
      <c r="F411" s="14"/>
      <c r="G411" s="23" t="str">
        <f t="array" ref="G411">IF(H411="","",XLOOKUP(H411,selector_23,selector_23_ids,""))</f>
        <v/>
      </c>
      <c r="H411" s="25"/>
      <c r="I411" s="32"/>
      <c r="J411" s="32"/>
      <c r="K411" s="23" t="str">
        <f t="array" ref="K411">IF(L411="","",XLOOKUP(L411,selector_23,selector_23_ids,""))</f>
        <v/>
      </c>
      <c r="L411" s="25"/>
      <c r="M411" s="23" t="str">
        <f t="array" ref="M411">IF(N411="","",XLOOKUP(N411,selector_05,selector_05_ids,""))</f>
        <v/>
      </c>
      <c r="N411" s="25"/>
      <c r="O411" s="14"/>
      <c r="P411" s="23" t="str">
        <f t="array" ref="P411">IF(Q411="","",XLOOKUP(Q411,selector_23,selector_23_ids,""))</f>
        <v/>
      </c>
      <c r="Q411" s="25"/>
      <c r="R411" s="23" t="str">
        <f t="array" ref="R411">IF(S411="","",XLOOKUP(S411,selector_04,selector_04_ids,""))</f>
        <v/>
      </c>
      <c r="S411" s="25"/>
      <c r="T411" s="14"/>
      <c r="AK411" s="19" t="s">
        <v>68</v>
      </c>
      <c r="AL411" s="19" t="s">
        <v>68</v>
      </c>
    </row>
    <row r="412">
      <c r="A412" s="14"/>
      <c r="B412" s="23" t="str">
        <f t="array" ref="B412">IF(C412="","",XLOOKUP(C412,selector_05,selector_05_ids,""))</f>
        <v/>
      </c>
      <c r="C412" s="25"/>
      <c r="D412" s="14"/>
      <c r="E412" s="14"/>
      <c r="F412" s="14"/>
      <c r="G412" s="23" t="str">
        <f t="array" ref="G412">IF(H412="","",XLOOKUP(H412,selector_23,selector_23_ids,""))</f>
        <v/>
      </c>
      <c r="H412" s="25"/>
      <c r="I412" s="32"/>
      <c r="J412" s="32"/>
      <c r="K412" s="23" t="str">
        <f t="array" ref="K412">IF(L412="","",XLOOKUP(L412,selector_23,selector_23_ids,""))</f>
        <v/>
      </c>
      <c r="L412" s="25"/>
      <c r="M412" s="23" t="str">
        <f t="array" ref="M412">IF(N412="","",XLOOKUP(N412,selector_05,selector_05_ids,""))</f>
        <v/>
      </c>
      <c r="N412" s="25"/>
      <c r="O412" s="14"/>
      <c r="P412" s="23" t="str">
        <f t="array" ref="P412">IF(Q412="","",XLOOKUP(Q412,selector_23,selector_23_ids,""))</f>
        <v/>
      </c>
      <c r="Q412" s="25"/>
      <c r="R412" s="23" t="str">
        <f t="array" ref="R412">IF(S412="","",XLOOKUP(S412,selector_04,selector_04_ids,""))</f>
        <v/>
      </c>
      <c r="S412" s="25"/>
      <c r="T412" s="14"/>
      <c r="AK412" s="19" t="s">
        <v>68</v>
      </c>
      <c r="AL412" s="19" t="s">
        <v>68</v>
      </c>
    </row>
    <row r="413">
      <c r="A413" s="14"/>
      <c r="B413" s="23" t="str">
        <f t="array" ref="B413">IF(C413="","",XLOOKUP(C413,selector_05,selector_05_ids,""))</f>
        <v/>
      </c>
      <c r="C413" s="25"/>
      <c r="D413" s="14"/>
      <c r="E413" s="14"/>
      <c r="F413" s="14"/>
      <c r="G413" s="23" t="str">
        <f t="array" ref="G413">IF(H413="","",XLOOKUP(H413,selector_23,selector_23_ids,""))</f>
        <v/>
      </c>
      <c r="H413" s="25"/>
      <c r="I413" s="32"/>
      <c r="J413" s="32"/>
      <c r="K413" s="23" t="str">
        <f t="array" ref="K413">IF(L413="","",XLOOKUP(L413,selector_23,selector_23_ids,""))</f>
        <v/>
      </c>
      <c r="L413" s="25"/>
      <c r="M413" s="23" t="str">
        <f t="array" ref="M413">IF(N413="","",XLOOKUP(N413,selector_05,selector_05_ids,""))</f>
        <v/>
      </c>
      <c r="N413" s="25"/>
      <c r="O413" s="14"/>
      <c r="P413" s="23" t="str">
        <f t="array" ref="P413">IF(Q413="","",XLOOKUP(Q413,selector_23,selector_23_ids,""))</f>
        <v/>
      </c>
      <c r="Q413" s="25"/>
      <c r="R413" s="23" t="str">
        <f t="array" ref="R413">IF(S413="","",XLOOKUP(S413,selector_04,selector_04_ids,""))</f>
        <v/>
      </c>
      <c r="S413" s="25"/>
      <c r="T413" s="14"/>
      <c r="AK413" s="19" t="s">
        <v>68</v>
      </c>
      <c r="AL413" s="19" t="s">
        <v>68</v>
      </c>
    </row>
    <row r="414">
      <c r="A414" s="14"/>
      <c r="B414" s="23" t="str">
        <f t="array" ref="B414">IF(C414="","",XLOOKUP(C414,selector_05,selector_05_ids,""))</f>
        <v/>
      </c>
      <c r="C414" s="25"/>
      <c r="D414" s="14"/>
      <c r="E414" s="14"/>
      <c r="F414" s="14"/>
      <c r="G414" s="23" t="str">
        <f t="array" ref="G414">IF(H414="","",XLOOKUP(H414,selector_23,selector_23_ids,""))</f>
        <v/>
      </c>
      <c r="H414" s="25"/>
      <c r="I414" s="32"/>
      <c r="J414" s="32"/>
      <c r="K414" s="23" t="str">
        <f t="array" ref="K414">IF(L414="","",XLOOKUP(L414,selector_23,selector_23_ids,""))</f>
        <v/>
      </c>
      <c r="L414" s="25"/>
      <c r="M414" s="23" t="str">
        <f t="array" ref="M414">IF(N414="","",XLOOKUP(N414,selector_05,selector_05_ids,""))</f>
        <v/>
      </c>
      <c r="N414" s="25"/>
      <c r="O414" s="14"/>
      <c r="P414" s="23" t="str">
        <f t="array" ref="P414">IF(Q414="","",XLOOKUP(Q414,selector_23,selector_23_ids,""))</f>
        <v/>
      </c>
      <c r="Q414" s="25"/>
      <c r="R414" s="23" t="str">
        <f t="array" ref="R414">IF(S414="","",XLOOKUP(S414,selector_04,selector_04_ids,""))</f>
        <v/>
      </c>
      <c r="S414" s="25"/>
      <c r="T414" s="14"/>
      <c r="AK414" s="19" t="s">
        <v>68</v>
      </c>
      <c r="AL414" s="19" t="s">
        <v>68</v>
      </c>
    </row>
    <row r="415">
      <c r="A415" s="14"/>
      <c r="B415" s="23" t="str">
        <f t="array" ref="B415">IF(C415="","",XLOOKUP(C415,selector_05,selector_05_ids,""))</f>
        <v/>
      </c>
      <c r="C415" s="25"/>
      <c r="D415" s="14"/>
      <c r="E415" s="14"/>
      <c r="F415" s="14"/>
      <c r="G415" s="23" t="str">
        <f t="array" ref="G415">IF(H415="","",XLOOKUP(H415,selector_23,selector_23_ids,""))</f>
        <v/>
      </c>
      <c r="H415" s="25"/>
      <c r="I415" s="32"/>
      <c r="J415" s="32"/>
      <c r="K415" s="23" t="str">
        <f t="array" ref="K415">IF(L415="","",XLOOKUP(L415,selector_23,selector_23_ids,""))</f>
        <v/>
      </c>
      <c r="L415" s="25"/>
      <c r="M415" s="23" t="str">
        <f t="array" ref="M415">IF(N415="","",XLOOKUP(N415,selector_05,selector_05_ids,""))</f>
        <v/>
      </c>
      <c r="N415" s="25"/>
      <c r="O415" s="14"/>
      <c r="P415" s="23" t="str">
        <f t="array" ref="P415">IF(Q415="","",XLOOKUP(Q415,selector_23,selector_23_ids,""))</f>
        <v/>
      </c>
      <c r="Q415" s="25"/>
      <c r="R415" s="23" t="str">
        <f t="array" ref="R415">IF(S415="","",XLOOKUP(S415,selector_04,selector_04_ids,""))</f>
        <v/>
      </c>
      <c r="S415" s="25"/>
      <c r="T415" s="14"/>
      <c r="AK415" s="19" t="s">
        <v>68</v>
      </c>
      <c r="AL415" s="19" t="s">
        <v>68</v>
      </c>
    </row>
    <row r="416">
      <c r="A416" s="14"/>
      <c r="B416" s="23" t="str">
        <f t="array" ref="B416">IF(C416="","",XLOOKUP(C416,selector_05,selector_05_ids,""))</f>
        <v/>
      </c>
      <c r="C416" s="25"/>
      <c r="D416" s="14"/>
      <c r="E416" s="14"/>
      <c r="F416" s="14"/>
      <c r="G416" s="23" t="str">
        <f t="array" ref="G416">IF(H416="","",XLOOKUP(H416,selector_23,selector_23_ids,""))</f>
        <v/>
      </c>
      <c r="H416" s="25"/>
      <c r="I416" s="32"/>
      <c r="J416" s="32"/>
      <c r="K416" s="23" t="str">
        <f t="array" ref="K416">IF(L416="","",XLOOKUP(L416,selector_23,selector_23_ids,""))</f>
        <v/>
      </c>
      <c r="L416" s="25"/>
      <c r="M416" s="23" t="str">
        <f t="array" ref="M416">IF(N416="","",XLOOKUP(N416,selector_05,selector_05_ids,""))</f>
        <v/>
      </c>
      <c r="N416" s="25"/>
      <c r="O416" s="14"/>
      <c r="P416" s="23" t="str">
        <f t="array" ref="P416">IF(Q416="","",XLOOKUP(Q416,selector_23,selector_23_ids,""))</f>
        <v/>
      </c>
      <c r="Q416" s="25"/>
      <c r="R416" s="23" t="str">
        <f t="array" ref="R416">IF(S416="","",XLOOKUP(S416,selector_04,selector_04_ids,""))</f>
        <v/>
      </c>
      <c r="S416" s="25"/>
      <c r="T416" s="14"/>
      <c r="AK416" s="19" t="s">
        <v>68</v>
      </c>
      <c r="AL416" s="19" t="s">
        <v>68</v>
      </c>
    </row>
    <row r="417">
      <c r="A417" s="14"/>
      <c r="B417" s="23" t="str">
        <f t="array" ref="B417">IF(C417="","",XLOOKUP(C417,selector_05,selector_05_ids,""))</f>
        <v/>
      </c>
      <c r="C417" s="25"/>
      <c r="D417" s="14"/>
      <c r="E417" s="14"/>
      <c r="F417" s="14"/>
      <c r="G417" s="23" t="str">
        <f t="array" ref="G417">IF(H417="","",XLOOKUP(H417,selector_23,selector_23_ids,""))</f>
        <v/>
      </c>
      <c r="H417" s="25"/>
      <c r="I417" s="32"/>
      <c r="J417" s="32"/>
      <c r="K417" s="23" t="str">
        <f t="array" ref="K417">IF(L417="","",XLOOKUP(L417,selector_23,selector_23_ids,""))</f>
        <v/>
      </c>
      <c r="L417" s="25"/>
      <c r="M417" s="23" t="str">
        <f t="array" ref="M417">IF(N417="","",XLOOKUP(N417,selector_05,selector_05_ids,""))</f>
        <v/>
      </c>
      <c r="N417" s="25"/>
      <c r="O417" s="14"/>
      <c r="P417" s="23" t="str">
        <f t="array" ref="P417">IF(Q417="","",XLOOKUP(Q417,selector_23,selector_23_ids,""))</f>
        <v/>
      </c>
      <c r="Q417" s="25"/>
      <c r="R417" s="23" t="str">
        <f t="array" ref="R417">IF(S417="","",XLOOKUP(S417,selector_04,selector_04_ids,""))</f>
        <v/>
      </c>
      <c r="S417" s="25"/>
      <c r="T417" s="14"/>
      <c r="AK417" s="19" t="s">
        <v>68</v>
      </c>
      <c r="AL417" s="19" t="s">
        <v>68</v>
      </c>
    </row>
    <row r="418">
      <c r="A418" s="14"/>
      <c r="B418" s="23" t="str">
        <f t="array" ref="B418">IF(C418="","",XLOOKUP(C418,selector_05,selector_05_ids,""))</f>
        <v/>
      </c>
      <c r="C418" s="25"/>
      <c r="D418" s="14"/>
      <c r="E418" s="14"/>
      <c r="F418" s="14"/>
      <c r="G418" s="23" t="str">
        <f t="array" ref="G418">IF(H418="","",XLOOKUP(H418,selector_23,selector_23_ids,""))</f>
        <v/>
      </c>
      <c r="H418" s="25"/>
      <c r="I418" s="32"/>
      <c r="J418" s="32"/>
      <c r="K418" s="23" t="str">
        <f t="array" ref="K418">IF(L418="","",XLOOKUP(L418,selector_23,selector_23_ids,""))</f>
        <v/>
      </c>
      <c r="L418" s="25"/>
      <c r="M418" s="23" t="str">
        <f t="array" ref="M418">IF(N418="","",XLOOKUP(N418,selector_05,selector_05_ids,""))</f>
        <v/>
      </c>
      <c r="N418" s="25"/>
      <c r="O418" s="14"/>
      <c r="P418" s="23" t="str">
        <f t="array" ref="P418">IF(Q418="","",XLOOKUP(Q418,selector_23,selector_23_ids,""))</f>
        <v/>
      </c>
      <c r="Q418" s="25"/>
      <c r="R418" s="23" t="str">
        <f t="array" ref="R418">IF(S418="","",XLOOKUP(S418,selector_04,selector_04_ids,""))</f>
        <v/>
      </c>
      <c r="S418" s="25"/>
      <c r="T418" s="14"/>
      <c r="AK418" s="19" t="s">
        <v>68</v>
      </c>
      <c r="AL418" s="19" t="s">
        <v>68</v>
      </c>
    </row>
    <row r="419">
      <c r="A419" s="14"/>
      <c r="B419" s="23" t="str">
        <f t="array" ref="B419">IF(C419="","",XLOOKUP(C419,selector_05,selector_05_ids,""))</f>
        <v/>
      </c>
      <c r="C419" s="25"/>
      <c r="D419" s="14"/>
      <c r="E419" s="14"/>
      <c r="F419" s="14"/>
      <c r="G419" s="23" t="str">
        <f t="array" ref="G419">IF(H419="","",XLOOKUP(H419,selector_23,selector_23_ids,""))</f>
        <v/>
      </c>
      <c r="H419" s="25"/>
      <c r="I419" s="32"/>
      <c r="J419" s="32"/>
      <c r="K419" s="23" t="str">
        <f t="array" ref="K419">IF(L419="","",XLOOKUP(L419,selector_23,selector_23_ids,""))</f>
        <v/>
      </c>
      <c r="L419" s="25"/>
      <c r="M419" s="23" t="str">
        <f t="array" ref="M419">IF(N419="","",XLOOKUP(N419,selector_05,selector_05_ids,""))</f>
        <v/>
      </c>
      <c r="N419" s="25"/>
      <c r="O419" s="14"/>
      <c r="P419" s="23" t="str">
        <f t="array" ref="P419">IF(Q419="","",XLOOKUP(Q419,selector_23,selector_23_ids,""))</f>
        <v/>
      </c>
      <c r="Q419" s="25"/>
      <c r="R419" s="23" t="str">
        <f t="array" ref="R419">IF(S419="","",XLOOKUP(S419,selector_04,selector_04_ids,""))</f>
        <v/>
      </c>
      <c r="S419" s="25"/>
      <c r="T419" s="14"/>
      <c r="AK419" s="19" t="s">
        <v>68</v>
      </c>
      <c r="AL419" s="19" t="s">
        <v>68</v>
      </c>
    </row>
    <row r="420">
      <c r="A420" s="14"/>
      <c r="B420" s="23" t="str">
        <f t="array" ref="B420">IF(C420="","",XLOOKUP(C420,selector_05,selector_05_ids,""))</f>
        <v/>
      </c>
      <c r="C420" s="25"/>
      <c r="D420" s="14"/>
      <c r="E420" s="14"/>
      <c r="F420" s="14"/>
      <c r="G420" s="23" t="str">
        <f t="array" ref="G420">IF(H420="","",XLOOKUP(H420,selector_23,selector_23_ids,""))</f>
        <v/>
      </c>
      <c r="H420" s="25"/>
      <c r="I420" s="32"/>
      <c r="J420" s="32"/>
      <c r="K420" s="23" t="str">
        <f t="array" ref="K420">IF(L420="","",XLOOKUP(L420,selector_23,selector_23_ids,""))</f>
        <v/>
      </c>
      <c r="L420" s="25"/>
      <c r="M420" s="23" t="str">
        <f t="array" ref="M420">IF(N420="","",XLOOKUP(N420,selector_05,selector_05_ids,""))</f>
        <v/>
      </c>
      <c r="N420" s="25"/>
      <c r="O420" s="14"/>
      <c r="P420" s="23" t="str">
        <f t="array" ref="P420">IF(Q420="","",XLOOKUP(Q420,selector_23,selector_23_ids,""))</f>
        <v/>
      </c>
      <c r="Q420" s="25"/>
      <c r="R420" s="23" t="str">
        <f t="array" ref="R420">IF(S420="","",XLOOKUP(S420,selector_04,selector_04_ids,""))</f>
        <v/>
      </c>
      <c r="S420" s="25"/>
      <c r="T420" s="14"/>
      <c r="AK420" s="19" t="s">
        <v>68</v>
      </c>
      <c r="AL420" s="19" t="s">
        <v>68</v>
      </c>
    </row>
    <row r="421">
      <c r="A421" s="14"/>
      <c r="B421" s="23" t="str">
        <f t="array" ref="B421">IF(C421="","",XLOOKUP(C421,selector_05,selector_05_ids,""))</f>
        <v/>
      </c>
      <c r="C421" s="25"/>
      <c r="D421" s="14"/>
      <c r="E421" s="14"/>
      <c r="F421" s="14"/>
      <c r="G421" s="23" t="str">
        <f t="array" ref="G421">IF(H421="","",XLOOKUP(H421,selector_23,selector_23_ids,""))</f>
        <v/>
      </c>
      <c r="H421" s="25"/>
      <c r="I421" s="32"/>
      <c r="J421" s="32"/>
      <c r="K421" s="23" t="str">
        <f t="array" ref="K421">IF(L421="","",XLOOKUP(L421,selector_23,selector_23_ids,""))</f>
        <v/>
      </c>
      <c r="L421" s="25"/>
      <c r="M421" s="23" t="str">
        <f t="array" ref="M421">IF(N421="","",XLOOKUP(N421,selector_05,selector_05_ids,""))</f>
        <v/>
      </c>
      <c r="N421" s="25"/>
      <c r="O421" s="14"/>
      <c r="P421" s="23" t="str">
        <f t="array" ref="P421">IF(Q421="","",XLOOKUP(Q421,selector_23,selector_23_ids,""))</f>
        <v/>
      </c>
      <c r="Q421" s="25"/>
      <c r="R421" s="23" t="str">
        <f t="array" ref="R421">IF(S421="","",XLOOKUP(S421,selector_04,selector_04_ids,""))</f>
        <v/>
      </c>
      <c r="S421" s="25"/>
      <c r="T421" s="14"/>
      <c r="AK421" s="19" t="s">
        <v>68</v>
      </c>
      <c r="AL421" s="19" t="s">
        <v>68</v>
      </c>
    </row>
    <row r="422">
      <c r="A422" s="14"/>
      <c r="B422" s="23" t="str">
        <f t="array" ref="B422">IF(C422="","",XLOOKUP(C422,selector_05,selector_05_ids,""))</f>
        <v/>
      </c>
      <c r="C422" s="25"/>
      <c r="D422" s="14"/>
      <c r="E422" s="14"/>
      <c r="F422" s="14"/>
      <c r="G422" s="23" t="str">
        <f t="array" ref="G422">IF(H422="","",XLOOKUP(H422,selector_23,selector_23_ids,""))</f>
        <v/>
      </c>
      <c r="H422" s="25"/>
      <c r="I422" s="32"/>
      <c r="J422" s="32"/>
      <c r="K422" s="23" t="str">
        <f t="array" ref="K422">IF(L422="","",XLOOKUP(L422,selector_23,selector_23_ids,""))</f>
        <v/>
      </c>
      <c r="L422" s="25"/>
      <c r="M422" s="23" t="str">
        <f t="array" ref="M422">IF(N422="","",XLOOKUP(N422,selector_05,selector_05_ids,""))</f>
        <v/>
      </c>
      <c r="N422" s="25"/>
      <c r="O422" s="14"/>
      <c r="P422" s="23" t="str">
        <f t="array" ref="P422">IF(Q422="","",XLOOKUP(Q422,selector_23,selector_23_ids,""))</f>
        <v/>
      </c>
      <c r="Q422" s="25"/>
      <c r="R422" s="23" t="str">
        <f t="array" ref="R422">IF(S422="","",XLOOKUP(S422,selector_04,selector_04_ids,""))</f>
        <v/>
      </c>
      <c r="S422" s="25"/>
      <c r="T422" s="14"/>
      <c r="AK422" s="19" t="s">
        <v>68</v>
      </c>
      <c r="AL422" s="19" t="s">
        <v>68</v>
      </c>
    </row>
    <row r="423">
      <c r="A423" s="14"/>
      <c r="B423" s="23" t="str">
        <f t="array" ref="B423">IF(C423="","",XLOOKUP(C423,selector_05,selector_05_ids,""))</f>
        <v/>
      </c>
      <c r="C423" s="25"/>
      <c r="D423" s="14"/>
      <c r="E423" s="14"/>
      <c r="F423" s="14"/>
      <c r="G423" s="23" t="str">
        <f t="array" ref="G423">IF(H423="","",XLOOKUP(H423,selector_23,selector_23_ids,""))</f>
        <v/>
      </c>
      <c r="H423" s="25"/>
      <c r="I423" s="32"/>
      <c r="J423" s="32"/>
      <c r="K423" s="23" t="str">
        <f t="array" ref="K423">IF(L423="","",XLOOKUP(L423,selector_23,selector_23_ids,""))</f>
        <v/>
      </c>
      <c r="L423" s="25"/>
      <c r="M423" s="23" t="str">
        <f t="array" ref="M423">IF(N423="","",XLOOKUP(N423,selector_05,selector_05_ids,""))</f>
        <v/>
      </c>
      <c r="N423" s="25"/>
      <c r="O423" s="14"/>
      <c r="P423" s="23" t="str">
        <f t="array" ref="P423">IF(Q423="","",XLOOKUP(Q423,selector_23,selector_23_ids,""))</f>
        <v/>
      </c>
      <c r="Q423" s="25"/>
      <c r="R423" s="23" t="str">
        <f t="array" ref="R423">IF(S423="","",XLOOKUP(S423,selector_04,selector_04_ids,""))</f>
        <v/>
      </c>
      <c r="S423" s="25"/>
      <c r="T423" s="14"/>
      <c r="AK423" s="19" t="s">
        <v>68</v>
      </c>
      <c r="AL423" s="19" t="s">
        <v>68</v>
      </c>
    </row>
    <row r="424">
      <c r="A424" s="14"/>
      <c r="B424" s="23" t="str">
        <f t="array" ref="B424">IF(C424="","",XLOOKUP(C424,selector_05,selector_05_ids,""))</f>
        <v/>
      </c>
      <c r="C424" s="25"/>
      <c r="D424" s="14"/>
      <c r="E424" s="14"/>
      <c r="F424" s="14"/>
      <c r="G424" s="23" t="str">
        <f t="array" ref="G424">IF(H424="","",XLOOKUP(H424,selector_23,selector_23_ids,""))</f>
        <v/>
      </c>
      <c r="H424" s="25"/>
      <c r="I424" s="32"/>
      <c r="J424" s="32"/>
      <c r="K424" s="23" t="str">
        <f t="array" ref="K424">IF(L424="","",XLOOKUP(L424,selector_23,selector_23_ids,""))</f>
        <v/>
      </c>
      <c r="L424" s="25"/>
      <c r="M424" s="23" t="str">
        <f t="array" ref="M424">IF(N424="","",XLOOKUP(N424,selector_05,selector_05_ids,""))</f>
        <v/>
      </c>
      <c r="N424" s="25"/>
      <c r="O424" s="14"/>
      <c r="P424" s="23" t="str">
        <f t="array" ref="P424">IF(Q424="","",XLOOKUP(Q424,selector_23,selector_23_ids,""))</f>
        <v/>
      </c>
      <c r="Q424" s="25"/>
      <c r="R424" s="23" t="str">
        <f t="array" ref="R424">IF(S424="","",XLOOKUP(S424,selector_04,selector_04_ids,""))</f>
        <v/>
      </c>
      <c r="S424" s="25"/>
      <c r="T424" s="14"/>
      <c r="AK424" s="19" t="s">
        <v>68</v>
      </c>
      <c r="AL424" s="19" t="s">
        <v>68</v>
      </c>
    </row>
    <row r="425">
      <c r="A425" s="14"/>
      <c r="B425" s="23" t="str">
        <f t="array" ref="B425">IF(C425="","",XLOOKUP(C425,selector_05,selector_05_ids,""))</f>
        <v/>
      </c>
      <c r="C425" s="25"/>
      <c r="D425" s="14"/>
      <c r="E425" s="14"/>
      <c r="F425" s="14"/>
      <c r="G425" s="23" t="str">
        <f t="array" ref="G425">IF(H425="","",XLOOKUP(H425,selector_23,selector_23_ids,""))</f>
        <v/>
      </c>
      <c r="H425" s="25"/>
      <c r="I425" s="32"/>
      <c r="J425" s="32"/>
      <c r="K425" s="23" t="str">
        <f t="array" ref="K425">IF(L425="","",XLOOKUP(L425,selector_23,selector_23_ids,""))</f>
        <v/>
      </c>
      <c r="L425" s="25"/>
      <c r="M425" s="23" t="str">
        <f t="array" ref="M425">IF(N425="","",XLOOKUP(N425,selector_05,selector_05_ids,""))</f>
        <v/>
      </c>
      <c r="N425" s="25"/>
      <c r="O425" s="14"/>
      <c r="P425" s="23" t="str">
        <f t="array" ref="P425">IF(Q425="","",XLOOKUP(Q425,selector_23,selector_23_ids,""))</f>
        <v/>
      </c>
      <c r="Q425" s="25"/>
      <c r="R425" s="23" t="str">
        <f t="array" ref="R425">IF(S425="","",XLOOKUP(S425,selector_04,selector_04_ids,""))</f>
        <v/>
      </c>
      <c r="S425" s="25"/>
      <c r="T425" s="14"/>
      <c r="AK425" s="19" t="s">
        <v>68</v>
      </c>
      <c r="AL425" s="19" t="s">
        <v>68</v>
      </c>
    </row>
    <row r="426">
      <c r="A426" s="14"/>
      <c r="B426" s="23" t="str">
        <f t="array" ref="B426">IF(C426="","",XLOOKUP(C426,selector_05,selector_05_ids,""))</f>
        <v/>
      </c>
      <c r="C426" s="25"/>
      <c r="D426" s="14"/>
      <c r="E426" s="14"/>
      <c r="F426" s="14"/>
      <c r="G426" s="23" t="str">
        <f t="array" ref="G426">IF(H426="","",XLOOKUP(H426,selector_23,selector_23_ids,""))</f>
        <v/>
      </c>
      <c r="H426" s="25"/>
      <c r="I426" s="32"/>
      <c r="J426" s="32"/>
      <c r="K426" s="23" t="str">
        <f t="array" ref="K426">IF(L426="","",XLOOKUP(L426,selector_23,selector_23_ids,""))</f>
        <v/>
      </c>
      <c r="L426" s="25"/>
      <c r="M426" s="23" t="str">
        <f t="array" ref="M426">IF(N426="","",XLOOKUP(N426,selector_05,selector_05_ids,""))</f>
        <v/>
      </c>
      <c r="N426" s="25"/>
      <c r="O426" s="14"/>
      <c r="P426" s="23" t="str">
        <f t="array" ref="P426">IF(Q426="","",XLOOKUP(Q426,selector_23,selector_23_ids,""))</f>
        <v/>
      </c>
      <c r="Q426" s="25"/>
      <c r="R426" s="23" t="str">
        <f t="array" ref="R426">IF(S426="","",XLOOKUP(S426,selector_04,selector_04_ids,""))</f>
        <v/>
      </c>
      <c r="S426" s="25"/>
      <c r="T426" s="14"/>
      <c r="AK426" s="19" t="s">
        <v>68</v>
      </c>
      <c r="AL426" s="19" t="s">
        <v>68</v>
      </c>
    </row>
    <row r="427">
      <c r="A427" s="14"/>
      <c r="B427" s="23" t="str">
        <f t="array" ref="B427">IF(C427="","",XLOOKUP(C427,selector_05,selector_05_ids,""))</f>
        <v/>
      </c>
      <c r="C427" s="25"/>
      <c r="D427" s="14"/>
      <c r="E427" s="14"/>
      <c r="F427" s="14"/>
      <c r="G427" s="23" t="str">
        <f t="array" ref="G427">IF(H427="","",XLOOKUP(H427,selector_23,selector_23_ids,""))</f>
        <v/>
      </c>
      <c r="H427" s="25"/>
      <c r="I427" s="32"/>
      <c r="J427" s="32"/>
      <c r="K427" s="23" t="str">
        <f t="array" ref="K427">IF(L427="","",XLOOKUP(L427,selector_23,selector_23_ids,""))</f>
        <v/>
      </c>
      <c r="L427" s="25"/>
      <c r="M427" s="23" t="str">
        <f t="array" ref="M427">IF(N427="","",XLOOKUP(N427,selector_05,selector_05_ids,""))</f>
        <v/>
      </c>
      <c r="N427" s="25"/>
      <c r="O427" s="14"/>
      <c r="P427" s="23" t="str">
        <f t="array" ref="P427">IF(Q427="","",XLOOKUP(Q427,selector_23,selector_23_ids,""))</f>
        <v/>
      </c>
      <c r="Q427" s="25"/>
      <c r="R427" s="23" t="str">
        <f t="array" ref="R427">IF(S427="","",XLOOKUP(S427,selector_04,selector_04_ids,""))</f>
        <v/>
      </c>
      <c r="S427" s="25"/>
      <c r="T427" s="14"/>
      <c r="AK427" s="19" t="s">
        <v>68</v>
      </c>
      <c r="AL427" s="19" t="s">
        <v>68</v>
      </c>
    </row>
    <row r="428">
      <c r="A428" s="14"/>
      <c r="B428" s="23" t="str">
        <f t="array" ref="B428">IF(C428="","",XLOOKUP(C428,selector_05,selector_05_ids,""))</f>
        <v/>
      </c>
      <c r="C428" s="25"/>
      <c r="D428" s="14"/>
      <c r="E428" s="14"/>
      <c r="F428" s="14"/>
      <c r="G428" s="23" t="str">
        <f t="array" ref="G428">IF(H428="","",XLOOKUP(H428,selector_23,selector_23_ids,""))</f>
        <v/>
      </c>
      <c r="H428" s="25"/>
      <c r="I428" s="32"/>
      <c r="J428" s="32"/>
      <c r="K428" s="23" t="str">
        <f t="array" ref="K428">IF(L428="","",XLOOKUP(L428,selector_23,selector_23_ids,""))</f>
        <v/>
      </c>
      <c r="L428" s="25"/>
      <c r="M428" s="23" t="str">
        <f t="array" ref="M428">IF(N428="","",XLOOKUP(N428,selector_05,selector_05_ids,""))</f>
        <v/>
      </c>
      <c r="N428" s="25"/>
      <c r="O428" s="14"/>
      <c r="P428" s="23" t="str">
        <f t="array" ref="P428">IF(Q428="","",XLOOKUP(Q428,selector_23,selector_23_ids,""))</f>
        <v/>
      </c>
      <c r="Q428" s="25"/>
      <c r="R428" s="23" t="str">
        <f t="array" ref="R428">IF(S428="","",XLOOKUP(S428,selector_04,selector_04_ids,""))</f>
        <v/>
      </c>
      <c r="S428" s="25"/>
      <c r="T428" s="14"/>
      <c r="AK428" s="19" t="s">
        <v>68</v>
      </c>
      <c r="AL428" s="19" t="s">
        <v>68</v>
      </c>
    </row>
    <row r="429">
      <c r="A429" s="14"/>
      <c r="B429" s="23" t="str">
        <f t="array" ref="B429">IF(C429="","",XLOOKUP(C429,selector_05,selector_05_ids,""))</f>
        <v/>
      </c>
      <c r="C429" s="25"/>
      <c r="D429" s="14"/>
      <c r="E429" s="14"/>
      <c r="F429" s="14"/>
      <c r="G429" s="23" t="str">
        <f t="array" ref="G429">IF(H429="","",XLOOKUP(H429,selector_23,selector_23_ids,""))</f>
        <v/>
      </c>
      <c r="H429" s="25"/>
      <c r="I429" s="32"/>
      <c r="J429" s="32"/>
      <c r="K429" s="23" t="str">
        <f t="array" ref="K429">IF(L429="","",XLOOKUP(L429,selector_23,selector_23_ids,""))</f>
        <v/>
      </c>
      <c r="L429" s="25"/>
      <c r="M429" s="23" t="str">
        <f t="array" ref="M429">IF(N429="","",XLOOKUP(N429,selector_05,selector_05_ids,""))</f>
        <v/>
      </c>
      <c r="N429" s="25"/>
      <c r="O429" s="14"/>
      <c r="P429" s="23" t="str">
        <f t="array" ref="P429">IF(Q429="","",XLOOKUP(Q429,selector_23,selector_23_ids,""))</f>
        <v/>
      </c>
      <c r="Q429" s="25"/>
      <c r="R429" s="23" t="str">
        <f t="array" ref="R429">IF(S429="","",XLOOKUP(S429,selector_04,selector_04_ids,""))</f>
        <v/>
      </c>
      <c r="S429" s="25"/>
      <c r="T429" s="14"/>
      <c r="AK429" s="19" t="s">
        <v>68</v>
      </c>
      <c r="AL429" s="19" t="s">
        <v>68</v>
      </c>
    </row>
    <row r="430">
      <c r="A430" s="14"/>
      <c r="B430" s="23" t="str">
        <f t="array" ref="B430">IF(C430="","",XLOOKUP(C430,selector_05,selector_05_ids,""))</f>
        <v/>
      </c>
      <c r="C430" s="25"/>
      <c r="D430" s="14"/>
      <c r="E430" s="14"/>
      <c r="F430" s="14"/>
      <c r="G430" s="23" t="str">
        <f t="array" ref="G430">IF(H430="","",XLOOKUP(H430,selector_23,selector_23_ids,""))</f>
        <v/>
      </c>
      <c r="H430" s="25"/>
      <c r="I430" s="32"/>
      <c r="J430" s="32"/>
      <c r="K430" s="23" t="str">
        <f t="array" ref="K430">IF(L430="","",XLOOKUP(L430,selector_23,selector_23_ids,""))</f>
        <v/>
      </c>
      <c r="L430" s="25"/>
      <c r="M430" s="23" t="str">
        <f t="array" ref="M430">IF(N430="","",XLOOKUP(N430,selector_05,selector_05_ids,""))</f>
        <v/>
      </c>
      <c r="N430" s="25"/>
      <c r="O430" s="14"/>
      <c r="P430" s="23" t="str">
        <f t="array" ref="P430">IF(Q430="","",XLOOKUP(Q430,selector_23,selector_23_ids,""))</f>
        <v/>
      </c>
      <c r="Q430" s="25"/>
      <c r="R430" s="23" t="str">
        <f t="array" ref="R430">IF(S430="","",XLOOKUP(S430,selector_04,selector_04_ids,""))</f>
        <v/>
      </c>
      <c r="S430" s="25"/>
      <c r="T430" s="14"/>
      <c r="AK430" s="19" t="s">
        <v>68</v>
      </c>
      <c r="AL430" s="19" t="s">
        <v>68</v>
      </c>
    </row>
    <row r="431">
      <c r="A431" s="14"/>
      <c r="B431" s="23" t="str">
        <f t="array" ref="B431">IF(C431="","",XLOOKUP(C431,selector_05,selector_05_ids,""))</f>
        <v/>
      </c>
      <c r="C431" s="25"/>
      <c r="D431" s="14"/>
      <c r="E431" s="14"/>
      <c r="F431" s="14"/>
      <c r="G431" s="23" t="str">
        <f t="array" ref="G431">IF(H431="","",XLOOKUP(H431,selector_23,selector_23_ids,""))</f>
        <v/>
      </c>
      <c r="H431" s="25"/>
      <c r="I431" s="32"/>
      <c r="J431" s="32"/>
      <c r="K431" s="23" t="str">
        <f t="array" ref="K431">IF(L431="","",XLOOKUP(L431,selector_23,selector_23_ids,""))</f>
        <v/>
      </c>
      <c r="L431" s="25"/>
      <c r="M431" s="23" t="str">
        <f t="array" ref="M431">IF(N431="","",XLOOKUP(N431,selector_05,selector_05_ids,""))</f>
        <v/>
      </c>
      <c r="N431" s="25"/>
      <c r="O431" s="14"/>
      <c r="P431" s="23" t="str">
        <f t="array" ref="P431">IF(Q431="","",XLOOKUP(Q431,selector_23,selector_23_ids,""))</f>
        <v/>
      </c>
      <c r="Q431" s="25"/>
      <c r="R431" s="23" t="str">
        <f t="array" ref="R431">IF(S431="","",XLOOKUP(S431,selector_04,selector_04_ids,""))</f>
        <v/>
      </c>
      <c r="S431" s="25"/>
      <c r="T431" s="14"/>
      <c r="AK431" s="19" t="s">
        <v>68</v>
      </c>
      <c r="AL431" s="19" t="s">
        <v>68</v>
      </c>
    </row>
    <row r="432">
      <c r="A432" s="14"/>
      <c r="B432" s="23" t="str">
        <f t="array" ref="B432">IF(C432="","",XLOOKUP(C432,selector_05,selector_05_ids,""))</f>
        <v/>
      </c>
      <c r="C432" s="25"/>
      <c r="D432" s="14"/>
      <c r="E432" s="14"/>
      <c r="F432" s="14"/>
      <c r="G432" s="23" t="str">
        <f t="array" ref="G432">IF(H432="","",XLOOKUP(H432,selector_23,selector_23_ids,""))</f>
        <v/>
      </c>
      <c r="H432" s="25"/>
      <c r="I432" s="32"/>
      <c r="J432" s="32"/>
      <c r="K432" s="23" t="str">
        <f t="array" ref="K432">IF(L432="","",XLOOKUP(L432,selector_23,selector_23_ids,""))</f>
        <v/>
      </c>
      <c r="L432" s="25"/>
      <c r="M432" s="23" t="str">
        <f t="array" ref="M432">IF(N432="","",XLOOKUP(N432,selector_05,selector_05_ids,""))</f>
        <v/>
      </c>
      <c r="N432" s="25"/>
      <c r="O432" s="14"/>
      <c r="P432" s="23" t="str">
        <f t="array" ref="P432">IF(Q432="","",XLOOKUP(Q432,selector_23,selector_23_ids,""))</f>
        <v/>
      </c>
      <c r="Q432" s="25"/>
      <c r="R432" s="23" t="str">
        <f t="array" ref="R432">IF(S432="","",XLOOKUP(S432,selector_04,selector_04_ids,""))</f>
        <v/>
      </c>
      <c r="S432" s="25"/>
      <c r="T432" s="14"/>
      <c r="AK432" s="19" t="s">
        <v>68</v>
      </c>
      <c r="AL432" s="19" t="s">
        <v>68</v>
      </c>
    </row>
    <row r="433">
      <c r="A433" s="14"/>
      <c r="B433" s="23" t="str">
        <f t="array" ref="B433">IF(C433="","",XLOOKUP(C433,selector_05,selector_05_ids,""))</f>
        <v/>
      </c>
      <c r="C433" s="25"/>
      <c r="D433" s="14"/>
      <c r="E433" s="14"/>
      <c r="F433" s="14"/>
      <c r="G433" s="23" t="str">
        <f t="array" ref="G433">IF(H433="","",XLOOKUP(H433,selector_23,selector_23_ids,""))</f>
        <v/>
      </c>
      <c r="H433" s="25"/>
      <c r="I433" s="32"/>
      <c r="J433" s="32"/>
      <c r="K433" s="23" t="str">
        <f t="array" ref="K433">IF(L433="","",XLOOKUP(L433,selector_23,selector_23_ids,""))</f>
        <v/>
      </c>
      <c r="L433" s="25"/>
      <c r="M433" s="23" t="str">
        <f t="array" ref="M433">IF(N433="","",XLOOKUP(N433,selector_05,selector_05_ids,""))</f>
        <v/>
      </c>
      <c r="N433" s="25"/>
      <c r="O433" s="14"/>
      <c r="P433" s="23" t="str">
        <f t="array" ref="P433">IF(Q433="","",XLOOKUP(Q433,selector_23,selector_23_ids,""))</f>
        <v/>
      </c>
      <c r="Q433" s="25"/>
      <c r="R433" s="23" t="str">
        <f t="array" ref="R433">IF(S433="","",XLOOKUP(S433,selector_04,selector_04_ids,""))</f>
        <v/>
      </c>
      <c r="S433" s="25"/>
      <c r="T433" s="14"/>
      <c r="AK433" s="19" t="s">
        <v>68</v>
      </c>
      <c r="AL433" s="19" t="s">
        <v>68</v>
      </c>
    </row>
    <row r="434">
      <c r="A434" s="14"/>
      <c r="B434" s="23" t="str">
        <f t="array" ref="B434">IF(C434="","",XLOOKUP(C434,selector_05,selector_05_ids,""))</f>
        <v/>
      </c>
      <c r="C434" s="25"/>
      <c r="D434" s="14"/>
      <c r="E434" s="14"/>
      <c r="F434" s="14"/>
      <c r="G434" s="23" t="str">
        <f t="array" ref="G434">IF(H434="","",XLOOKUP(H434,selector_23,selector_23_ids,""))</f>
        <v/>
      </c>
      <c r="H434" s="25"/>
      <c r="I434" s="32"/>
      <c r="J434" s="32"/>
      <c r="K434" s="23" t="str">
        <f t="array" ref="K434">IF(L434="","",XLOOKUP(L434,selector_23,selector_23_ids,""))</f>
        <v/>
      </c>
      <c r="L434" s="25"/>
      <c r="M434" s="23" t="str">
        <f t="array" ref="M434">IF(N434="","",XLOOKUP(N434,selector_05,selector_05_ids,""))</f>
        <v/>
      </c>
      <c r="N434" s="25"/>
      <c r="O434" s="14"/>
      <c r="P434" s="23" t="str">
        <f t="array" ref="P434">IF(Q434="","",XLOOKUP(Q434,selector_23,selector_23_ids,""))</f>
        <v/>
      </c>
      <c r="Q434" s="25"/>
      <c r="R434" s="23" t="str">
        <f t="array" ref="R434">IF(S434="","",XLOOKUP(S434,selector_04,selector_04_ids,""))</f>
        <v/>
      </c>
      <c r="S434" s="25"/>
      <c r="T434" s="14"/>
      <c r="AK434" s="19" t="s">
        <v>68</v>
      </c>
      <c r="AL434" s="19" t="s">
        <v>68</v>
      </c>
    </row>
    <row r="435">
      <c r="A435" s="14"/>
      <c r="B435" s="23" t="str">
        <f t="array" ref="B435">IF(C435="","",XLOOKUP(C435,selector_05,selector_05_ids,""))</f>
        <v/>
      </c>
      <c r="C435" s="25"/>
      <c r="D435" s="14"/>
      <c r="E435" s="14"/>
      <c r="F435" s="14"/>
      <c r="G435" s="23" t="str">
        <f t="array" ref="G435">IF(H435="","",XLOOKUP(H435,selector_23,selector_23_ids,""))</f>
        <v/>
      </c>
      <c r="H435" s="25"/>
      <c r="I435" s="32"/>
      <c r="J435" s="32"/>
      <c r="K435" s="23" t="str">
        <f t="array" ref="K435">IF(L435="","",XLOOKUP(L435,selector_23,selector_23_ids,""))</f>
        <v/>
      </c>
      <c r="L435" s="25"/>
      <c r="M435" s="23" t="str">
        <f t="array" ref="M435">IF(N435="","",XLOOKUP(N435,selector_05,selector_05_ids,""))</f>
        <v/>
      </c>
      <c r="N435" s="25"/>
      <c r="O435" s="14"/>
      <c r="P435" s="23" t="str">
        <f t="array" ref="P435">IF(Q435="","",XLOOKUP(Q435,selector_23,selector_23_ids,""))</f>
        <v/>
      </c>
      <c r="Q435" s="25"/>
      <c r="R435" s="23" t="str">
        <f t="array" ref="R435">IF(S435="","",XLOOKUP(S435,selector_04,selector_04_ids,""))</f>
        <v/>
      </c>
      <c r="S435" s="25"/>
      <c r="T435" s="14"/>
      <c r="AK435" s="19" t="s">
        <v>68</v>
      </c>
      <c r="AL435" s="19" t="s">
        <v>68</v>
      </c>
    </row>
    <row r="436">
      <c r="A436" s="14"/>
      <c r="B436" s="23" t="str">
        <f t="array" ref="B436">IF(C436="","",XLOOKUP(C436,selector_05,selector_05_ids,""))</f>
        <v/>
      </c>
      <c r="C436" s="25"/>
      <c r="D436" s="14"/>
      <c r="E436" s="14"/>
      <c r="F436" s="14"/>
      <c r="G436" s="23" t="str">
        <f t="array" ref="G436">IF(H436="","",XLOOKUP(H436,selector_23,selector_23_ids,""))</f>
        <v/>
      </c>
      <c r="H436" s="25"/>
      <c r="I436" s="32"/>
      <c r="J436" s="32"/>
      <c r="K436" s="23" t="str">
        <f t="array" ref="K436">IF(L436="","",XLOOKUP(L436,selector_23,selector_23_ids,""))</f>
        <v/>
      </c>
      <c r="L436" s="25"/>
      <c r="M436" s="23" t="str">
        <f t="array" ref="M436">IF(N436="","",XLOOKUP(N436,selector_05,selector_05_ids,""))</f>
        <v/>
      </c>
      <c r="N436" s="25"/>
      <c r="O436" s="14"/>
      <c r="P436" s="23" t="str">
        <f t="array" ref="P436">IF(Q436="","",XLOOKUP(Q436,selector_23,selector_23_ids,""))</f>
        <v/>
      </c>
      <c r="Q436" s="25"/>
      <c r="R436" s="23" t="str">
        <f t="array" ref="R436">IF(S436="","",XLOOKUP(S436,selector_04,selector_04_ids,""))</f>
        <v/>
      </c>
      <c r="S436" s="25"/>
      <c r="T436" s="14"/>
      <c r="AK436" s="19" t="s">
        <v>68</v>
      </c>
      <c r="AL436" s="19" t="s">
        <v>68</v>
      </c>
    </row>
    <row r="437">
      <c r="A437" s="14"/>
      <c r="B437" s="23" t="str">
        <f t="array" ref="B437">IF(C437="","",XLOOKUP(C437,selector_05,selector_05_ids,""))</f>
        <v/>
      </c>
      <c r="C437" s="25"/>
      <c r="D437" s="14"/>
      <c r="E437" s="14"/>
      <c r="F437" s="14"/>
      <c r="G437" s="23" t="str">
        <f t="array" ref="G437">IF(H437="","",XLOOKUP(H437,selector_23,selector_23_ids,""))</f>
        <v/>
      </c>
      <c r="H437" s="25"/>
      <c r="I437" s="32"/>
      <c r="J437" s="32"/>
      <c r="K437" s="23" t="str">
        <f t="array" ref="K437">IF(L437="","",XLOOKUP(L437,selector_23,selector_23_ids,""))</f>
        <v/>
      </c>
      <c r="L437" s="25"/>
      <c r="M437" s="23" t="str">
        <f t="array" ref="M437">IF(N437="","",XLOOKUP(N437,selector_05,selector_05_ids,""))</f>
        <v/>
      </c>
      <c r="N437" s="25"/>
      <c r="O437" s="14"/>
      <c r="P437" s="23" t="str">
        <f t="array" ref="P437">IF(Q437="","",XLOOKUP(Q437,selector_23,selector_23_ids,""))</f>
        <v/>
      </c>
      <c r="Q437" s="25"/>
      <c r="R437" s="23" t="str">
        <f t="array" ref="R437">IF(S437="","",XLOOKUP(S437,selector_04,selector_04_ids,""))</f>
        <v/>
      </c>
      <c r="S437" s="25"/>
      <c r="T437" s="14"/>
      <c r="AK437" s="19" t="s">
        <v>68</v>
      </c>
      <c r="AL437" s="19" t="s">
        <v>68</v>
      </c>
    </row>
    <row r="438">
      <c r="A438" s="14"/>
      <c r="B438" s="23" t="str">
        <f t="array" ref="B438">IF(C438="","",XLOOKUP(C438,selector_05,selector_05_ids,""))</f>
        <v/>
      </c>
      <c r="C438" s="25"/>
      <c r="D438" s="14"/>
      <c r="E438" s="14"/>
      <c r="F438" s="14"/>
      <c r="G438" s="23" t="str">
        <f t="array" ref="G438">IF(H438="","",XLOOKUP(H438,selector_23,selector_23_ids,""))</f>
        <v/>
      </c>
      <c r="H438" s="25"/>
      <c r="I438" s="32"/>
      <c r="J438" s="32"/>
      <c r="K438" s="23" t="str">
        <f t="array" ref="K438">IF(L438="","",XLOOKUP(L438,selector_23,selector_23_ids,""))</f>
        <v/>
      </c>
      <c r="L438" s="25"/>
      <c r="M438" s="23" t="str">
        <f t="array" ref="M438">IF(N438="","",XLOOKUP(N438,selector_05,selector_05_ids,""))</f>
        <v/>
      </c>
      <c r="N438" s="25"/>
      <c r="O438" s="14"/>
      <c r="P438" s="23" t="str">
        <f t="array" ref="P438">IF(Q438="","",XLOOKUP(Q438,selector_23,selector_23_ids,""))</f>
        <v/>
      </c>
      <c r="Q438" s="25"/>
      <c r="R438" s="23" t="str">
        <f t="array" ref="R438">IF(S438="","",XLOOKUP(S438,selector_04,selector_04_ids,""))</f>
        <v/>
      </c>
      <c r="S438" s="25"/>
      <c r="T438" s="14"/>
      <c r="AK438" s="19" t="s">
        <v>68</v>
      </c>
      <c r="AL438" s="19" t="s">
        <v>68</v>
      </c>
    </row>
    <row r="439">
      <c r="A439" s="14"/>
      <c r="B439" s="23" t="str">
        <f t="array" ref="B439">IF(C439="","",XLOOKUP(C439,selector_05,selector_05_ids,""))</f>
        <v/>
      </c>
      <c r="C439" s="25"/>
      <c r="D439" s="14"/>
      <c r="E439" s="14"/>
      <c r="F439" s="14"/>
      <c r="G439" s="23" t="str">
        <f t="array" ref="G439">IF(H439="","",XLOOKUP(H439,selector_23,selector_23_ids,""))</f>
        <v/>
      </c>
      <c r="H439" s="25"/>
      <c r="I439" s="32"/>
      <c r="J439" s="32"/>
      <c r="K439" s="23" t="str">
        <f t="array" ref="K439">IF(L439="","",XLOOKUP(L439,selector_23,selector_23_ids,""))</f>
        <v/>
      </c>
      <c r="L439" s="25"/>
      <c r="M439" s="23" t="str">
        <f t="array" ref="M439">IF(N439="","",XLOOKUP(N439,selector_05,selector_05_ids,""))</f>
        <v/>
      </c>
      <c r="N439" s="25"/>
      <c r="O439" s="14"/>
      <c r="P439" s="23" t="str">
        <f t="array" ref="P439">IF(Q439="","",XLOOKUP(Q439,selector_23,selector_23_ids,""))</f>
        <v/>
      </c>
      <c r="Q439" s="25"/>
      <c r="R439" s="23" t="str">
        <f t="array" ref="R439">IF(S439="","",XLOOKUP(S439,selector_04,selector_04_ids,""))</f>
        <v/>
      </c>
      <c r="S439" s="25"/>
      <c r="T439" s="14"/>
      <c r="AK439" s="19" t="s">
        <v>68</v>
      </c>
      <c r="AL439" s="19" t="s">
        <v>68</v>
      </c>
    </row>
    <row r="440">
      <c r="A440" s="14"/>
      <c r="B440" s="23" t="str">
        <f t="array" ref="B440">IF(C440="","",XLOOKUP(C440,selector_05,selector_05_ids,""))</f>
        <v/>
      </c>
      <c r="C440" s="25"/>
      <c r="D440" s="14"/>
      <c r="E440" s="14"/>
      <c r="F440" s="14"/>
      <c r="G440" s="23" t="str">
        <f t="array" ref="G440">IF(H440="","",XLOOKUP(H440,selector_23,selector_23_ids,""))</f>
        <v/>
      </c>
      <c r="H440" s="25"/>
      <c r="I440" s="32"/>
      <c r="J440" s="32"/>
      <c r="K440" s="23" t="str">
        <f t="array" ref="K440">IF(L440="","",XLOOKUP(L440,selector_23,selector_23_ids,""))</f>
        <v/>
      </c>
      <c r="L440" s="25"/>
      <c r="M440" s="23" t="str">
        <f t="array" ref="M440">IF(N440="","",XLOOKUP(N440,selector_05,selector_05_ids,""))</f>
        <v/>
      </c>
      <c r="N440" s="25"/>
      <c r="O440" s="14"/>
      <c r="P440" s="23" t="str">
        <f t="array" ref="P440">IF(Q440="","",XLOOKUP(Q440,selector_23,selector_23_ids,""))</f>
        <v/>
      </c>
      <c r="Q440" s="25"/>
      <c r="R440" s="23" t="str">
        <f t="array" ref="R440">IF(S440="","",XLOOKUP(S440,selector_04,selector_04_ids,""))</f>
        <v/>
      </c>
      <c r="S440" s="25"/>
      <c r="T440" s="14"/>
      <c r="AK440" s="19" t="s">
        <v>68</v>
      </c>
      <c r="AL440" s="19" t="s">
        <v>68</v>
      </c>
    </row>
    <row r="441">
      <c r="A441" s="14"/>
      <c r="B441" s="23" t="str">
        <f t="array" ref="B441">IF(C441="","",XLOOKUP(C441,selector_05,selector_05_ids,""))</f>
        <v/>
      </c>
      <c r="C441" s="25"/>
      <c r="D441" s="14"/>
      <c r="E441" s="14"/>
      <c r="F441" s="14"/>
      <c r="G441" s="23" t="str">
        <f t="array" ref="G441">IF(H441="","",XLOOKUP(H441,selector_23,selector_23_ids,""))</f>
        <v/>
      </c>
      <c r="H441" s="25"/>
      <c r="I441" s="32"/>
      <c r="J441" s="32"/>
      <c r="K441" s="23" t="str">
        <f t="array" ref="K441">IF(L441="","",XLOOKUP(L441,selector_23,selector_23_ids,""))</f>
        <v/>
      </c>
      <c r="L441" s="25"/>
      <c r="M441" s="23" t="str">
        <f t="array" ref="M441">IF(N441="","",XLOOKUP(N441,selector_05,selector_05_ids,""))</f>
        <v/>
      </c>
      <c r="N441" s="25"/>
      <c r="O441" s="14"/>
      <c r="P441" s="23" t="str">
        <f t="array" ref="P441">IF(Q441="","",XLOOKUP(Q441,selector_23,selector_23_ids,""))</f>
        <v/>
      </c>
      <c r="Q441" s="25"/>
      <c r="R441" s="23" t="str">
        <f t="array" ref="R441">IF(S441="","",XLOOKUP(S441,selector_04,selector_04_ids,""))</f>
        <v/>
      </c>
      <c r="S441" s="25"/>
      <c r="T441" s="14"/>
      <c r="AK441" s="19" t="s">
        <v>68</v>
      </c>
      <c r="AL441" s="19" t="s">
        <v>68</v>
      </c>
    </row>
    <row r="442">
      <c r="A442" s="14"/>
      <c r="B442" s="23" t="str">
        <f t="array" ref="B442">IF(C442="","",XLOOKUP(C442,selector_05,selector_05_ids,""))</f>
        <v/>
      </c>
      <c r="C442" s="25"/>
      <c r="D442" s="14"/>
      <c r="E442" s="14"/>
      <c r="F442" s="14"/>
      <c r="G442" s="23" t="str">
        <f t="array" ref="G442">IF(H442="","",XLOOKUP(H442,selector_23,selector_23_ids,""))</f>
        <v/>
      </c>
      <c r="H442" s="25"/>
      <c r="I442" s="32"/>
      <c r="J442" s="32"/>
      <c r="K442" s="23" t="str">
        <f t="array" ref="K442">IF(L442="","",XLOOKUP(L442,selector_23,selector_23_ids,""))</f>
        <v/>
      </c>
      <c r="L442" s="25"/>
      <c r="M442" s="23" t="str">
        <f t="array" ref="M442">IF(N442="","",XLOOKUP(N442,selector_05,selector_05_ids,""))</f>
        <v/>
      </c>
      <c r="N442" s="25"/>
      <c r="O442" s="14"/>
      <c r="P442" s="23" t="str">
        <f t="array" ref="P442">IF(Q442="","",XLOOKUP(Q442,selector_23,selector_23_ids,""))</f>
        <v/>
      </c>
      <c r="Q442" s="25"/>
      <c r="R442" s="23" t="str">
        <f t="array" ref="R442">IF(S442="","",XLOOKUP(S442,selector_04,selector_04_ids,""))</f>
        <v/>
      </c>
      <c r="S442" s="25"/>
      <c r="T442" s="14"/>
      <c r="AK442" s="19" t="s">
        <v>68</v>
      </c>
      <c r="AL442" s="19" t="s">
        <v>68</v>
      </c>
    </row>
    <row r="443">
      <c r="A443" s="14"/>
      <c r="B443" s="23" t="str">
        <f t="array" ref="B443">IF(C443="","",XLOOKUP(C443,selector_05,selector_05_ids,""))</f>
        <v/>
      </c>
      <c r="C443" s="25"/>
      <c r="D443" s="14"/>
      <c r="E443" s="14"/>
      <c r="F443" s="14"/>
      <c r="G443" s="23" t="str">
        <f t="array" ref="G443">IF(H443="","",XLOOKUP(H443,selector_23,selector_23_ids,""))</f>
        <v/>
      </c>
      <c r="H443" s="25"/>
      <c r="I443" s="32"/>
      <c r="J443" s="32"/>
      <c r="K443" s="23" t="str">
        <f t="array" ref="K443">IF(L443="","",XLOOKUP(L443,selector_23,selector_23_ids,""))</f>
        <v/>
      </c>
      <c r="L443" s="25"/>
      <c r="M443" s="23" t="str">
        <f t="array" ref="M443">IF(N443="","",XLOOKUP(N443,selector_05,selector_05_ids,""))</f>
        <v/>
      </c>
      <c r="N443" s="25"/>
      <c r="O443" s="14"/>
      <c r="P443" s="23" t="str">
        <f t="array" ref="P443">IF(Q443="","",XLOOKUP(Q443,selector_23,selector_23_ids,""))</f>
        <v/>
      </c>
      <c r="Q443" s="25"/>
      <c r="R443" s="23" t="str">
        <f t="array" ref="R443">IF(S443="","",XLOOKUP(S443,selector_04,selector_04_ids,""))</f>
        <v/>
      </c>
      <c r="S443" s="25"/>
      <c r="T443" s="14"/>
      <c r="AK443" s="19" t="s">
        <v>68</v>
      </c>
      <c r="AL443" s="19" t="s">
        <v>68</v>
      </c>
    </row>
    <row r="444">
      <c r="A444" s="14"/>
      <c r="B444" s="23" t="str">
        <f t="array" ref="B444">IF(C444="","",XLOOKUP(C444,selector_05,selector_05_ids,""))</f>
        <v/>
      </c>
      <c r="C444" s="25"/>
      <c r="D444" s="14"/>
      <c r="E444" s="14"/>
      <c r="F444" s="14"/>
      <c r="G444" s="23" t="str">
        <f t="array" ref="G444">IF(H444="","",XLOOKUP(H444,selector_23,selector_23_ids,""))</f>
        <v/>
      </c>
      <c r="H444" s="25"/>
      <c r="I444" s="32"/>
      <c r="J444" s="32"/>
      <c r="K444" s="23" t="str">
        <f t="array" ref="K444">IF(L444="","",XLOOKUP(L444,selector_23,selector_23_ids,""))</f>
        <v/>
      </c>
      <c r="L444" s="25"/>
      <c r="M444" s="23" t="str">
        <f t="array" ref="M444">IF(N444="","",XLOOKUP(N444,selector_05,selector_05_ids,""))</f>
        <v/>
      </c>
      <c r="N444" s="25"/>
      <c r="O444" s="14"/>
      <c r="P444" s="23" t="str">
        <f t="array" ref="P444">IF(Q444="","",XLOOKUP(Q444,selector_23,selector_23_ids,""))</f>
        <v/>
      </c>
      <c r="Q444" s="25"/>
      <c r="R444" s="23" t="str">
        <f t="array" ref="R444">IF(S444="","",XLOOKUP(S444,selector_04,selector_04_ids,""))</f>
        <v/>
      </c>
      <c r="S444" s="25"/>
      <c r="T444" s="14"/>
      <c r="AK444" s="19" t="s">
        <v>68</v>
      </c>
      <c r="AL444" s="19" t="s">
        <v>68</v>
      </c>
    </row>
    <row r="445">
      <c r="A445" s="14"/>
      <c r="B445" s="23" t="str">
        <f t="array" ref="B445">IF(C445="","",XLOOKUP(C445,selector_05,selector_05_ids,""))</f>
        <v/>
      </c>
      <c r="C445" s="25"/>
      <c r="D445" s="14"/>
      <c r="E445" s="14"/>
      <c r="F445" s="14"/>
      <c r="G445" s="23" t="str">
        <f t="array" ref="G445">IF(H445="","",XLOOKUP(H445,selector_23,selector_23_ids,""))</f>
        <v/>
      </c>
      <c r="H445" s="25"/>
      <c r="I445" s="32"/>
      <c r="J445" s="32"/>
      <c r="K445" s="23" t="str">
        <f t="array" ref="K445">IF(L445="","",XLOOKUP(L445,selector_23,selector_23_ids,""))</f>
        <v/>
      </c>
      <c r="L445" s="25"/>
      <c r="M445" s="23" t="str">
        <f t="array" ref="M445">IF(N445="","",XLOOKUP(N445,selector_05,selector_05_ids,""))</f>
        <v/>
      </c>
      <c r="N445" s="25"/>
      <c r="O445" s="14"/>
      <c r="P445" s="23" t="str">
        <f t="array" ref="P445">IF(Q445="","",XLOOKUP(Q445,selector_23,selector_23_ids,""))</f>
        <v/>
      </c>
      <c r="Q445" s="25"/>
      <c r="R445" s="23" t="str">
        <f t="array" ref="R445">IF(S445="","",XLOOKUP(S445,selector_04,selector_04_ids,""))</f>
        <v/>
      </c>
      <c r="S445" s="25"/>
      <c r="T445" s="14"/>
      <c r="AK445" s="19" t="s">
        <v>68</v>
      </c>
      <c r="AL445" s="19" t="s">
        <v>68</v>
      </c>
    </row>
    <row r="446">
      <c r="A446" s="14"/>
      <c r="B446" s="23" t="str">
        <f t="array" ref="B446">IF(C446="","",XLOOKUP(C446,selector_05,selector_05_ids,""))</f>
        <v/>
      </c>
      <c r="C446" s="25"/>
      <c r="D446" s="14"/>
      <c r="E446" s="14"/>
      <c r="F446" s="14"/>
      <c r="G446" s="23" t="str">
        <f t="array" ref="G446">IF(H446="","",XLOOKUP(H446,selector_23,selector_23_ids,""))</f>
        <v/>
      </c>
      <c r="H446" s="25"/>
      <c r="I446" s="32"/>
      <c r="J446" s="32"/>
      <c r="K446" s="23" t="str">
        <f t="array" ref="K446">IF(L446="","",XLOOKUP(L446,selector_23,selector_23_ids,""))</f>
        <v/>
      </c>
      <c r="L446" s="25"/>
      <c r="M446" s="23" t="str">
        <f t="array" ref="M446">IF(N446="","",XLOOKUP(N446,selector_05,selector_05_ids,""))</f>
        <v/>
      </c>
      <c r="N446" s="25"/>
      <c r="O446" s="14"/>
      <c r="P446" s="23" t="str">
        <f t="array" ref="P446">IF(Q446="","",XLOOKUP(Q446,selector_23,selector_23_ids,""))</f>
        <v/>
      </c>
      <c r="Q446" s="25"/>
      <c r="R446" s="23" t="str">
        <f t="array" ref="R446">IF(S446="","",XLOOKUP(S446,selector_04,selector_04_ids,""))</f>
        <v/>
      </c>
      <c r="S446" s="25"/>
      <c r="T446" s="14"/>
      <c r="AK446" s="19" t="s">
        <v>68</v>
      </c>
      <c r="AL446" s="19" t="s">
        <v>68</v>
      </c>
    </row>
    <row r="447">
      <c r="A447" s="14"/>
      <c r="B447" s="23" t="str">
        <f t="array" ref="B447">IF(C447="","",XLOOKUP(C447,selector_05,selector_05_ids,""))</f>
        <v/>
      </c>
      <c r="C447" s="25"/>
      <c r="D447" s="14"/>
      <c r="E447" s="14"/>
      <c r="F447" s="14"/>
      <c r="G447" s="23" t="str">
        <f t="array" ref="G447">IF(H447="","",XLOOKUP(H447,selector_23,selector_23_ids,""))</f>
        <v/>
      </c>
      <c r="H447" s="25"/>
      <c r="I447" s="32"/>
      <c r="J447" s="32"/>
      <c r="K447" s="23" t="str">
        <f t="array" ref="K447">IF(L447="","",XLOOKUP(L447,selector_23,selector_23_ids,""))</f>
        <v/>
      </c>
      <c r="L447" s="25"/>
      <c r="M447" s="23" t="str">
        <f t="array" ref="M447">IF(N447="","",XLOOKUP(N447,selector_05,selector_05_ids,""))</f>
        <v/>
      </c>
      <c r="N447" s="25"/>
      <c r="O447" s="14"/>
      <c r="P447" s="23" t="str">
        <f t="array" ref="P447">IF(Q447="","",XLOOKUP(Q447,selector_23,selector_23_ids,""))</f>
        <v/>
      </c>
      <c r="Q447" s="25"/>
      <c r="R447" s="23" t="str">
        <f t="array" ref="R447">IF(S447="","",XLOOKUP(S447,selector_04,selector_04_ids,""))</f>
        <v/>
      </c>
      <c r="S447" s="25"/>
      <c r="T447" s="14"/>
      <c r="AK447" s="19" t="s">
        <v>68</v>
      </c>
      <c r="AL447" s="19" t="s">
        <v>68</v>
      </c>
    </row>
    <row r="448">
      <c r="A448" s="14"/>
      <c r="B448" s="23" t="str">
        <f t="array" ref="B448">IF(C448="","",XLOOKUP(C448,selector_05,selector_05_ids,""))</f>
        <v/>
      </c>
      <c r="C448" s="25"/>
      <c r="D448" s="14"/>
      <c r="E448" s="14"/>
      <c r="F448" s="14"/>
      <c r="G448" s="23" t="str">
        <f t="array" ref="G448">IF(H448="","",XLOOKUP(H448,selector_23,selector_23_ids,""))</f>
        <v/>
      </c>
      <c r="H448" s="25"/>
      <c r="I448" s="32"/>
      <c r="J448" s="32"/>
      <c r="K448" s="23" t="str">
        <f t="array" ref="K448">IF(L448="","",XLOOKUP(L448,selector_23,selector_23_ids,""))</f>
        <v/>
      </c>
      <c r="L448" s="25"/>
      <c r="M448" s="23" t="str">
        <f t="array" ref="M448">IF(N448="","",XLOOKUP(N448,selector_05,selector_05_ids,""))</f>
        <v/>
      </c>
      <c r="N448" s="25"/>
      <c r="O448" s="14"/>
      <c r="P448" s="23" t="str">
        <f t="array" ref="P448">IF(Q448="","",XLOOKUP(Q448,selector_23,selector_23_ids,""))</f>
        <v/>
      </c>
      <c r="Q448" s="25"/>
      <c r="R448" s="23" t="str">
        <f t="array" ref="R448">IF(S448="","",XLOOKUP(S448,selector_04,selector_04_ids,""))</f>
        <v/>
      </c>
      <c r="S448" s="25"/>
      <c r="T448" s="14"/>
      <c r="AK448" s="19" t="s">
        <v>68</v>
      </c>
      <c r="AL448" s="19" t="s">
        <v>68</v>
      </c>
    </row>
    <row r="449">
      <c r="A449" s="14"/>
      <c r="B449" s="23" t="str">
        <f t="array" ref="B449">IF(C449="","",XLOOKUP(C449,selector_05,selector_05_ids,""))</f>
        <v/>
      </c>
      <c r="C449" s="25"/>
      <c r="D449" s="14"/>
      <c r="E449" s="14"/>
      <c r="F449" s="14"/>
      <c r="G449" s="23" t="str">
        <f t="array" ref="G449">IF(H449="","",XLOOKUP(H449,selector_23,selector_23_ids,""))</f>
        <v/>
      </c>
      <c r="H449" s="25"/>
      <c r="I449" s="32"/>
      <c r="J449" s="32"/>
      <c r="K449" s="23" t="str">
        <f t="array" ref="K449">IF(L449="","",XLOOKUP(L449,selector_23,selector_23_ids,""))</f>
        <v/>
      </c>
      <c r="L449" s="25"/>
      <c r="M449" s="23" t="str">
        <f t="array" ref="M449">IF(N449="","",XLOOKUP(N449,selector_05,selector_05_ids,""))</f>
        <v/>
      </c>
      <c r="N449" s="25"/>
      <c r="O449" s="14"/>
      <c r="P449" s="23" t="str">
        <f t="array" ref="P449">IF(Q449="","",XLOOKUP(Q449,selector_23,selector_23_ids,""))</f>
        <v/>
      </c>
      <c r="Q449" s="25"/>
      <c r="R449" s="23" t="str">
        <f t="array" ref="R449">IF(S449="","",XLOOKUP(S449,selector_04,selector_04_ids,""))</f>
        <v/>
      </c>
      <c r="S449" s="25"/>
      <c r="T449" s="14"/>
      <c r="AK449" s="19" t="s">
        <v>68</v>
      </c>
      <c r="AL449" s="19" t="s">
        <v>68</v>
      </c>
    </row>
    <row r="450">
      <c r="A450" s="14"/>
      <c r="B450" s="23" t="str">
        <f t="array" ref="B450">IF(C450="","",XLOOKUP(C450,selector_05,selector_05_ids,""))</f>
        <v/>
      </c>
      <c r="C450" s="25"/>
      <c r="D450" s="14"/>
      <c r="E450" s="14"/>
      <c r="F450" s="14"/>
      <c r="G450" s="23" t="str">
        <f t="array" ref="G450">IF(H450="","",XLOOKUP(H450,selector_23,selector_23_ids,""))</f>
        <v/>
      </c>
      <c r="H450" s="25"/>
      <c r="I450" s="32"/>
      <c r="J450" s="32"/>
      <c r="K450" s="23" t="str">
        <f t="array" ref="K450">IF(L450="","",XLOOKUP(L450,selector_23,selector_23_ids,""))</f>
        <v/>
      </c>
      <c r="L450" s="25"/>
      <c r="M450" s="23" t="str">
        <f t="array" ref="M450">IF(N450="","",XLOOKUP(N450,selector_05,selector_05_ids,""))</f>
        <v/>
      </c>
      <c r="N450" s="25"/>
      <c r="O450" s="14"/>
      <c r="P450" s="23" t="str">
        <f t="array" ref="P450">IF(Q450="","",XLOOKUP(Q450,selector_23,selector_23_ids,""))</f>
        <v/>
      </c>
      <c r="Q450" s="25"/>
      <c r="R450" s="23" t="str">
        <f t="array" ref="R450">IF(S450="","",XLOOKUP(S450,selector_04,selector_04_ids,""))</f>
        <v/>
      </c>
      <c r="S450" s="25"/>
      <c r="T450" s="14"/>
      <c r="AK450" s="19" t="s">
        <v>68</v>
      </c>
      <c r="AL450" s="19" t="s">
        <v>68</v>
      </c>
    </row>
    <row r="451">
      <c r="A451" s="14"/>
      <c r="B451" s="23" t="str">
        <f t="array" ref="B451">IF(C451="","",XLOOKUP(C451,selector_05,selector_05_ids,""))</f>
        <v/>
      </c>
      <c r="C451" s="25"/>
      <c r="D451" s="14"/>
      <c r="E451" s="14"/>
      <c r="F451" s="14"/>
      <c r="G451" s="23" t="str">
        <f t="array" ref="G451">IF(H451="","",XLOOKUP(H451,selector_23,selector_23_ids,""))</f>
        <v/>
      </c>
      <c r="H451" s="25"/>
      <c r="I451" s="32"/>
      <c r="J451" s="32"/>
      <c r="K451" s="23" t="str">
        <f t="array" ref="K451">IF(L451="","",XLOOKUP(L451,selector_23,selector_23_ids,""))</f>
        <v/>
      </c>
      <c r="L451" s="25"/>
      <c r="M451" s="23" t="str">
        <f t="array" ref="M451">IF(N451="","",XLOOKUP(N451,selector_05,selector_05_ids,""))</f>
        <v/>
      </c>
      <c r="N451" s="25"/>
      <c r="O451" s="14"/>
      <c r="P451" s="23" t="str">
        <f t="array" ref="P451">IF(Q451="","",XLOOKUP(Q451,selector_23,selector_23_ids,""))</f>
        <v/>
      </c>
      <c r="Q451" s="25"/>
      <c r="R451" s="23" t="str">
        <f t="array" ref="R451">IF(S451="","",XLOOKUP(S451,selector_04,selector_04_ids,""))</f>
        <v/>
      </c>
      <c r="S451" s="25"/>
      <c r="T451" s="14"/>
      <c r="AK451" s="19" t="s">
        <v>68</v>
      </c>
      <c r="AL451" s="19" t="s">
        <v>68</v>
      </c>
    </row>
    <row r="452">
      <c r="A452" s="14"/>
      <c r="B452" s="23" t="str">
        <f t="array" ref="B452">IF(C452="","",XLOOKUP(C452,selector_05,selector_05_ids,""))</f>
        <v/>
      </c>
      <c r="C452" s="25"/>
      <c r="D452" s="14"/>
      <c r="E452" s="14"/>
      <c r="F452" s="14"/>
      <c r="G452" s="23" t="str">
        <f t="array" ref="G452">IF(H452="","",XLOOKUP(H452,selector_23,selector_23_ids,""))</f>
        <v/>
      </c>
      <c r="H452" s="25"/>
      <c r="I452" s="32"/>
      <c r="J452" s="32"/>
      <c r="K452" s="23" t="str">
        <f t="array" ref="K452">IF(L452="","",XLOOKUP(L452,selector_23,selector_23_ids,""))</f>
        <v/>
      </c>
      <c r="L452" s="25"/>
      <c r="M452" s="23" t="str">
        <f t="array" ref="M452">IF(N452="","",XLOOKUP(N452,selector_05,selector_05_ids,""))</f>
        <v/>
      </c>
      <c r="N452" s="25"/>
      <c r="O452" s="14"/>
      <c r="P452" s="23" t="str">
        <f t="array" ref="P452">IF(Q452="","",XLOOKUP(Q452,selector_23,selector_23_ids,""))</f>
        <v/>
      </c>
      <c r="Q452" s="25"/>
      <c r="R452" s="23" t="str">
        <f t="array" ref="R452">IF(S452="","",XLOOKUP(S452,selector_04,selector_04_ids,""))</f>
        <v/>
      </c>
      <c r="S452" s="25"/>
      <c r="T452" s="14"/>
      <c r="AK452" s="19" t="s">
        <v>68</v>
      </c>
      <c r="AL452" s="19" t="s">
        <v>68</v>
      </c>
    </row>
    <row r="453">
      <c r="A453" s="14"/>
      <c r="B453" s="23" t="str">
        <f t="array" ref="B453">IF(C453="","",XLOOKUP(C453,selector_05,selector_05_ids,""))</f>
        <v/>
      </c>
      <c r="C453" s="25"/>
      <c r="D453" s="14"/>
      <c r="E453" s="14"/>
      <c r="F453" s="14"/>
      <c r="G453" s="23" t="str">
        <f t="array" ref="G453">IF(H453="","",XLOOKUP(H453,selector_23,selector_23_ids,""))</f>
        <v/>
      </c>
      <c r="H453" s="25"/>
      <c r="I453" s="32"/>
      <c r="J453" s="32"/>
      <c r="K453" s="23" t="str">
        <f t="array" ref="K453">IF(L453="","",XLOOKUP(L453,selector_23,selector_23_ids,""))</f>
        <v/>
      </c>
      <c r="L453" s="25"/>
      <c r="M453" s="23" t="str">
        <f t="array" ref="M453">IF(N453="","",XLOOKUP(N453,selector_05,selector_05_ids,""))</f>
        <v/>
      </c>
      <c r="N453" s="25"/>
      <c r="O453" s="14"/>
      <c r="P453" s="23" t="str">
        <f t="array" ref="P453">IF(Q453="","",XLOOKUP(Q453,selector_23,selector_23_ids,""))</f>
        <v/>
      </c>
      <c r="Q453" s="25"/>
      <c r="R453" s="23" t="str">
        <f t="array" ref="R453">IF(S453="","",XLOOKUP(S453,selector_04,selector_04_ids,""))</f>
        <v/>
      </c>
      <c r="S453" s="25"/>
      <c r="T453" s="14"/>
      <c r="AK453" s="19" t="s">
        <v>68</v>
      </c>
      <c r="AL453" s="19" t="s">
        <v>68</v>
      </c>
    </row>
    <row r="454">
      <c r="A454" s="14"/>
      <c r="B454" s="23" t="str">
        <f t="array" ref="B454">IF(C454="","",XLOOKUP(C454,selector_05,selector_05_ids,""))</f>
        <v/>
      </c>
      <c r="C454" s="25"/>
      <c r="D454" s="14"/>
      <c r="E454" s="14"/>
      <c r="F454" s="14"/>
      <c r="G454" s="23" t="str">
        <f t="array" ref="G454">IF(H454="","",XLOOKUP(H454,selector_23,selector_23_ids,""))</f>
        <v/>
      </c>
      <c r="H454" s="25"/>
      <c r="I454" s="32"/>
      <c r="J454" s="32"/>
      <c r="K454" s="23" t="str">
        <f t="array" ref="K454">IF(L454="","",XLOOKUP(L454,selector_23,selector_23_ids,""))</f>
        <v/>
      </c>
      <c r="L454" s="25"/>
      <c r="M454" s="23" t="str">
        <f t="array" ref="M454">IF(N454="","",XLOOKUP(N454,selector_05,selector_05_ids,""))</f>
        <v/>
      </c>
      <c r="N454" s="25"/>
      <c r="O454" s="14"/>
      <c r="P454" s="23" t="str">
        <f t="array" ref="P454">IF(Q454="","",XLOOKUP(Q454,selector_23,selector_23_ids,""))</f>
        <v/>
      </c>
      <c r="Q454" s="25"/>
      <c r="R454" s="23" t="str">
        <f t="array" ref="R454">IF(S454="","",XLOOKUP(S454,selector_04,selector_04_ids,""))</f>
        <v/>
      </c>
      <c r="S454" s="25"/>
      <c r="T454" s="14"/>
      <c r="AK454" s="19" t="s">
        <v>68</v>
      </c>
      <c r="AL454" s="19" t="s">
        <v>68</v>
      </c>
    </row>
    <row r="455">
      <c r="A455" s="14"/>
      <c r="B455" s="23" t="str">
        <f t="array" ref="B455">IF(C455="","",XLOOKUP(C455,selector_05,selector_05_ids,""))</f>
        <v/>
      </c>
      <c r="C455" s="25"/>
      <c r="D455" s="14"/>
      <c r="E455" s="14"/>
      <c r="F455" s="14"/>
      <c r="G455" s="23" t="str">
        <f t="array" ref="G455">IF(H455="","",XLOOKUP(H455,selector_23,selector_23_ids,""))</f>
        <v/>
      </c>
      <c r="H455" s="25"/>
      <c r="I455" s="32"/>
      <c r="J455" s="32"/>
      <c r="K455" s="23" t="str">
        <f t="array" ref="K455">IF(L455="","",XLOOKUP(L455,selector_23,selector_23_ids,""))</f>
        <v/>
      </c>
      <c r="L455" s="25"/>
      <c r="M455" s="23" t="str">
        <f t="array" ref="M455">IF(N455="","",XLOOKUP(N455,selector_05,selector_05_ids,""))</f>
        <v/>
      </c>
      <c r="N455" s="25"/>
      <c r="O455" s="14"/>
      <c r="P455" s="23" t="str">
        <f t="array" ref="P455">IF(Q455="","",XLOOKUP(Q455,selector_23,selector_23_ids,""))</f>
        <v/>
      </c>
      <c r="Q455" s="25"/>
      <c r="R455" s="23" t="str">
        <f t="array" ref="R455">IF(S455="","",XLOOKUP(S455,selector_04,selector_04_ids,""))</f>
        <v/>
      </c>
      <c r="S455" s="25"/>
      <c r="T455" s="14"/>
      <c r="AK455" s="19" t="s">
        <v>68</v>
      </c>
      <c r="AL455" s="19" t="s">
        <v>68</v>
      </c>
    </row>
    <row r="456">
      <c r="A456" s="14"/>
      <c r="B456" s="23" t="str">
        <f t="array" ref="B456">IF(C456="","",XLOOKUP(C456,selector_05,selector_05_ids,""))</f>
        <v/>
      </c>
      <c r="C456" s="25"/>
      <c r="D456" s="14"/>
      <c r="E456" s="14"/>
      <c r="F456" s="14"/>
      <c r="G456" s="23" t="str">
        <f t="array" ref="G456">IF(H456="","",XLOOKUP(H456,selector_23,selector_23_ids,""))</f>
        <v/>
      </c>
      <c r="H456" s="25"/>
      <c r="I456" s="32"/>
      <c r="J456" s="32"/>
      <c r="K456" s="23" t="str">
        <f t="array" ref="K456">IF(L456="","",XLOOKUP(L456,selector_23,selector_23_ids,""))</f>
        <v/>
      </c>
      <c r="L456" s="25"/>
      <c r="M456" s="23" t="str">
        <f t="array" ref="M456">IF(N456="","",XLOOKUP(N456,selector_05,selector_05_ids,""))</f>
        <v/>
      </c>
      <c r="N456" s="25"/>
      <c r="O456" s="14"/>
      <c r="P456" s="23" t="str">
        <f t="array" ref="P456">IF(Q456="","",XLOOKUP(Q456,selector_23,selector_23_ids,""))</f>
        <v/>
      </c>
      <c r="Q456" s="25"/>
      <c r="R456" s="23" t="str">
        <f t="array" ref="R456">IF(S456="","",XLOOKUP(S456,selector_04,selector_04_ids,""))</f>
        <v/>
      </c>
      <c r="S456" s="25"/>
      <c r="T456" s="14"/>
      <c r="AK456" s="19" t="s">
        <v>68</v>
      </c>
      <c r="AL456" s="19" t="s">
        <v>68</v>
      </c>
    </row>
    <row r="457">
      <c r="A457" s="14"/>
      <c r="B457" s="23" t="str">
        <f t="array" ref="B457">IF(C457="","",XLOOKUP(C457,selector_05,selector_05_ids,""))</f>
        <v/>
      </c>
      <c r="C457" s="25"/>
      <c r="D457" s="14"/>
      <c r="E457" s="14"/>
      <c r="F457" s="14"/>
      <c r="G457" s="23" t="str">
        <f t="array" ref="G457">IF(H457="","",XLOOKUP(H457,selector_23,selector_23_ids,""))</f>
        <v/>
      </c>
      <c r="H457" s="25"/>
      <c r="I457" s="32"/>
      <c r="J457" s="32"/>
      <c r="K457" s="23" t="str">
        <f t="array" ref="K457">IF(L457="","",XLOOKUP(L457,selector_23,selector_23_ids,""))</f>
        <v/>
      </c>
      <c r="L457" s="25"/>
      <c r="M457" s="23" t="str">
        <f t="array" ref="M457">IF(N457="","",XLOOKUP(N457,selector_05,selector_05_ids,""))</f>
        <v/>
      </c>
      <c r="N457" s="25"/>
      <c r="O457" s="14"/>
      <c r="P457" s="23" t="str">
        <f t="array" ref="P457">IF(Q457="","",XLOOKUP(Q457,selector_23,selector_23_ids,""))</f>
        <v/>
      </c>
      <c r="Q457" s="25"/>
      <c r="R457" s="23" t="str">
        <f t="array" ref="R457">IF(S457="","",XLOOKUP(S457,selector_04,selector_04_ids,""))</f>
        <v/>
      </c>
      <c r="S457" s="25"/>
      <c r="T457" s="14"/>
      <c r="AK457" s="19" t="s">
        <v>68</v>
      </c>
      <c r="AL457" s="19" t="s">
        <v>68</v>
      </c>
    </row>
    <row r="458">
      <c r="A458" s="14"/>
      <c r="B458" s="23" t="str">
        <f t="array" ref="B458">IF(C458="","",XLOOKUP(C458,selector_05,selector_05_ids,""))</f>
        <v/>
      </c>
      <c r="C458" s="25"/>
      <c r="D458" s="14"/>
      <c r="E458" s="14"/>
      <c r="F458" s="14"/>
      <c r="G458" s="23" t="str">
        <f t="array" ref="G458">IF(H458="","",XLOOKUP(H458,selector_23,selector_23_ids,""))</f>
        <v/>
      </c>
      <c r="H458" s="25"/>
      <c r="I458" s="32"/>
      <c r="J458" s="32"/>
      <c r="K458" s="23" t="str">
        <f t="array" ref="K458">IF(L458="","",XLOOKUP(L458,selector_23,selector_23_ids,""))</f>
        <v/>
      </c>
      <c r="L458" s="25"/>
      <c r="M458" s="23" t="str">
        <f t="array" ref="M458">IF(N458="","",XLOOKUP(N458,selector_05,selector_05_ids,""))</f>
        <v/>
      </c>
      <c r="N458" s="25"/>
      <c r="O458" s="14"/>
      <c r="P458" s="23" t="str">
        <f t="array" ref="P458">IF(Q458="","",XLOOKUP(Q458,selector_23,selector_23_ids,""))</f>
        <v/>
      </c>
      <c r="Q458" s="25"/>
      <c r="R458" s="23" t="str">
        <f t="array" ref="R458">IF(S458="","",XLOOKUP(S458,selector_04,selector_04_ids,""))</f>
        <v/>
      </c>
      <c r="S458" s="25"/>
      <c r="T458" s="14"/>
      <c r="AK458" s="19" t="s">
        <v>68</v>
      </c>
      <c r="AL458" s="19" t="s">
        <v>68</v>
      </c>
    </row>
    <row r="459">
      <c r="A459" s="14"/>
      <c r="B459" s="23" t="str">
        <f t="array" ref="B459">IF(C459="","",XLOOKUP(C459,selector_05,selector_05_ids,""))</f>
        <v/>
      </c>
      <c r="C459" s="25"/>
      <c r="D459" s="14"/>
      <c r="E459" s="14"/>
      <c r="F459" s="14"/>
      <c r="G459" s="23" t="str">
        <f t="array" ref="G459">IF(H459="","",XLOOKUP(H459,selector_23,selector_23_ids,""))</f>
        <v/>
      </c>
      <c r="H459" s="25"/>
      <c r="I459" s="32"/>
      <c r="J459" s="32"/>
      <c r="K459" s="23" t="str">
        <f t="array" ref="K459">IF(L459="","",XLOOKUP(L459,selector_23,selector_23_ids,""))</f>
        <v/>
      </c>
      <c r="L459" s="25"/>
      <c r="M459" s="23" t="str">
        <f t="array" ref="M459">IF(N459="","",XLOOKUP(N459,selector_05,selector_05_ids,""))</f>
        <v/>
      </c>
      <c r="N459" s="25"/>
      <c r="O459" s="14"/>
      <c r="P459" s="23" t="str">
        <f t="array" ref="P459">IF(Q459="","",XLOOKUP(Q459,selector_23,selector_23_ids,""))</f>
        <v/>
      </c>
      <c r="Q459" s="25"/>
      <c r="R459" s="23" t="str">
        <f t="array" ref="R459">IF(S459="","",XLOOKUP(S459,selector_04,selector_04_ids,""))</f>
        <v/>
      </c>
      <c r="S459" s="25"/>
      <c r="T459" s="14"/>
      <c r="AK459" s="19" t="s">
        <v>68</v>
      </c>
      <c r="AL459" s="19" t="s">
        <v>68</v>
      </c>
    </row>
    <row r="460">
      <c r="A460" s="14"/>
      <c r="B460" s="23" t="str">
        <f t="array" ref="B460">IF(C460="","",XLOOKUP(C460,selector_05,selector_05_ids,""))</f>
        <v/>
      </c>
      <c r="C460" s="25"/>
      <c r="D460" s="14"/>
      <c r="E460" s="14"/>
      <c r="F460" s="14"/>
      <c r="G460" s="23" t="str">
        <f t="array" ref="G460">IF(H460="","",XLOOKUP(H460,selector_23,selector_23_ids,""))</f>
        <v/>
      </c>
      <c r="H460" s="25"/>
      <c r="I460" s="32"/>
      <c r="J460" s="32"/>
      <c r="K460" s="23" t="str">
        <f t="array" ref="K460">IF(L460="","",XLOOKUP(L460,selector_23,selector_23_ids,""))</f>
        <v/>
      </c>
      <c r="L460" s="25"/>
      <c r="M460" s="23" t="str">
        <f t="array" ref="M460">IF(N460="","",XLOOKUP(N460,selector_05,selector_05_ids,""))</f>
        <v/>
      </c>
      <c r="N460" s="25"/>
      <c r="O460" s="14"/>
      <c r="P460" s="23" t="str">
        <f t="array" ref="P460">IF(Q460="","",XLOOKUP(Q460,selector_23,selector_23_ids,""))</f>
        <v/>
      </c>
      <c r="Q460" s="25"/>
      <c r="R460" s="23" t="str">
        <f t="array" ref="R460">IF(S460="","",XLOOKUP(S460,selector_04,selector_04_ids,""))</f>
        <v/>
      </c>
      <c r="S460" s="25"/>
      <c r="T460" s="14"/>
      <c r="AK460" s="19" t="s">
        <v>68</v>
      </c>
      <c r="AL460" s="19" t="s">
        <v>68</v>
      </c>
    </row>
    <row r="461">
      <c r="A461" s="14"/>
      <c r="B461" s="23" t="str">
        <f t="array" ref="B461">IF(C461="","",XLOOKUP(C461,selector_05,selector_05_ids,""))</f>
        <v/>
      </c>
      <c r="C461" s="25"/>
      <c r="D461" s="14"/>
      <c r="E461" s="14"/>
      <c r="F461" s="14"/>
      <c r="G461" s="23" t="str">
        <f t="array" ref="G461">IF(H461="","",XLOOKUP(H461,selector_23,selector_23_ids,""))</f>
        <v/>
      </c>
      <c r="H461" s="25"/>
      <c r="I461" s="32"/>
      <c r="J461" s="32"/>
      <c r="K461" s="23" t="str">
        <f t="array" ref="K461">IF(L461="","",XLOOKUP(L461,selector_23,selector_23_ids,""))</f>
        <v/>
      </c>
      <c r="L461" s="25"/>
      <c r="M461" s="23" t="str">
        <f t="array" ref="M461">IF(N461="","",XLOOKUP(N461,selector_05,selector_05_ids,""))</f>
        <v/>
      </c>
      <c r="N461" s="25"/>
      <c r="O461" s="14"/>
      <c r="P461" s="23" t="str">
        <f t="array" ref="P461">IF(Q461="","",XLOOKUP(Q461,selector_23,selector_23_ids,""))</f>
        <v/>
      </c>
      <c r="Q461" s="25"/>
      <c r="R461" s="23" t="str">
        <f t="array" ref="R461">IF(S461="","",XLOOKUP(S461,selector_04,selector_04_ids,""))</f>
        <v/>
      </c>
      <c r="S461" s="25"/>
      <c r="T461" s="14"/>
      <c r="AK461" s="19" t="s">
        <v>68</v>
      </c>
      <c r="AL461" s="19" t="s">
        <v>68</v>
      </c>
    </row>
    <row r="462">
      <c r="A462" s="14"/>
      <c r="B462" s="23" t="str">
        <f t="array" ref="B462">IF(C462="","",XLOOKUP(C462,selector_05,selector_05_ids,""))</f>
        <v/>
      </c>
      <c r="C462" s="25"/>
      <c r="D462" s="14"/>
      <c r="E462" s="14"/>
      <c r="F462" s="14"/>
      <c r="G462" s="23" t="str">
        <f t="array" ref="G462">IF(H462="","",XLOOKUP(H462,selector_23,selector_23_ids,""))</f>
        <v/>
      </c>
      <c r="H462" s="25"/>
      <c r="I462" s="32"/>
      <c r="J462" s="32"/>
      <c r="K462" s="23" t="str">
        <f t="array" ref="K462">IF(L462="","",XLOOKUP(L462,selector_23,selector_23_ids,""))</f>
        <v/>
      </c>
      <c r="L462" s="25"/>
      <c r="M462" s="23" t="str">
        <f t="array" ref="M462">IF(N462="","",XLOOKUP(N462,selector_05,selector_05_ids,""))</f>
        <v/>
      </c>
      <c r="N462" s="25"/>
      <c r="O462" s="14"/>
      <c r="P462" s="23" t="str">
        <f t="array" ref="P462">IF(Q462="","",XLOOKUP(Q462,selector_23,selector_23_ids,""))</f>
        <v/>
      </c>
      <c r="Q462" s="25"/>
      <c r="R462" s="23" t="str">
        <f t="array" ref="R462">IF(S462="","",XLOOKUP(S462,selector_04,selector_04_ids,""))</f>
        <v/>
      </c>
      <c r="S462" s="25"/>
      <c r="T462" s="14"/>
      <c r="AK462" s="19" t="s">
        <v>68</v>
      </c>
      <c r="AL462" s="19" t="s">
        <v>68</v>
      </c>
    </row>
    <row r="463">
      <c r="A463" s="14"/>
      <c r="B463" s="23" t="str">
        <f t="array" ref="B463">IF(C463="","",XLOOKUP(C463,selector_05,selector_05_ids,""))</f>
        <v/>
      </c>
      <c r="C463" s="25"/>
      <c r="D463" s="14"/>
      <c r="E463" s="14"/>
      <c r="F463" s="14"/>
      <c r="G463" s="23" t="str">
        <f t="array" ref="G463">IF(H463="","",XLOOKUP(H463,selector_23,selector_23_ids,""))</f>
        <v/>
      </c>
      <c r="H463" s="25"/>
      <c r="I463" s="32"/>
      <c r="J463" s="32"/>
      <c r="K463" s="23" t="str">
        <f t="array" ref="K463">IF(L463="","",XLOOKUP(L463,selector_23,selector_23_ids,""))</f>
        <v/>
      </c>
      <c r="L463" s="25"/>
      <c r="M463" s="23" t="str">
        <f t="array" ref="M463">IF(N463="","",XLOOKUP(N463,selector_05,selector_05_ids,""))</f>
        <v/>
      </c>
      <c r="N463" s="25"/>
      <c r="O463" s="14"/>
      <c r="P463" s="23" t="str">
        <f t="array" ref="P463">IF(Q463="","",XLOOKUP(Q463,selector_23,selector_23_ids,""))</f>
        <v/>
      </c>
      <c r="Q463" s="25"/>
      <c r="R463" s="23" t="str">
        <f t="array" ref="R463">IF(S463="","",XLOOKUP(S463,selector_04,selector_04_ids,""))</f>
        <v/>
      </c>
      <c r="S463" s="25"/>
      <c r="T463" s="14"/>
      <c r="AK463" s="19" t="s">
        <v>68</v>
      </c>
      <c r="AL463" s="19" t="s">
        <v>68</v>
      </c>
    </row>
    <row r="464">
      <c r="A464" s="14"/>
      <c r="B464" s="23" t="str">
        <f t="array" ref="B464">IF(C464="","",XLOOKUP(C464,selector_05,selector_05_ids,""))</f>
        <v/>
      </c>
      <c r="C464" s="25"/>
      <c r="D464" s="14"/>
      <c r="E464" s="14"/>
      <c r="F464" s="14"/>
      <c r="G464" s="23" t="str">
        <f t="array" ref="G464">IF(H464="","",XLOOKUP(H464,selector_23,selector_23_ids,""))</f>
        <v/>
      </c>
      <c r="H464" s="25"/>
      <c r="I464" s="32"/>
      <c r="J464" s="32"/>
      <c r="K464" s="23" t="str">
        <f t="array" ref="K464">IF(L464="","",XLOOKUP(L464,selector_23,selector_23_ids,""))</f>
        <v/>
      </c>
      <c r="L464" s="25"/>
      <c r="M464" s="23" t="str">
        <f t="array" ref="M464">IF(N464="","",XLOOKUP(N464,selector_05,selector_05_ids,""))</f>
        <v/>
      </c>
      <c r="N464" s="25"/>
      <c r="O464" s="14"/>
      <c r="P464" s="23" t="str">
        <f t="array" ref="P464">IF(Q464="","",XLOOKUP(Q464,selector_23,selector_23_ids,""))</f>
        <v/>
      </c>
      <c r="Q464" s="25"/>
      <c r="R464" s="23" t="str">
        <f t="array" ref="R464">IF(S464="","",XLOOKUP(S464,selector_04,selector_04_ids,""))</f>
        <v/>
      </c>
      <c r="S464" s="25"/>
      <c r="T464" s="14"/>
      <c r="AK464" s="19" t="s">
        <v>68</v>
      </c>
      <c r="AL464" s="19" t="s">
        <v>68</v>
      </c>
    </row>
    <row r="465">
      <c r="A465" s="14"/>
      <c r="B465" s="23" t="str">
        <f t="array" ref="B465">IF(C465="","",XLOOKUP(C465,selector_05,selector_05_ids,""))</f>
        <v/>
      </c>
      <c r="C465" s="25"/>
      <c r="D465" s="14"/>
      <c r="E465" s="14"/>
      <c r="F465" s="14"/>
      <c r="G465" s="23" t="str">
        <f t="array" ref="G465">IF(H465="","",XLOOKUP(H465,selector_23,selector_23_ids,""))</f>
        <v/>
      </c>
      <c r="H465" s="25"/>
      <c r="I465" s="32"/>
      <c r="J465" s="32"/>
      <c r="K465" s="23" t="str">
        <f t="array" ref="K465">IF(L465="","",XLOOKUP(L465,selector_23,selector_23_ids,""))</f>
        <v/>
      </c>
      <c r="L465" s="25"/>
      <c r="M465" s="23" t="str">
        <f t="array" ref="M465">IF(N465="","",XLOOKUP(N465,selector_05,selector_05_ids,""))</f>
        <v/>
      </c>
      <c r="N465" s="25"/>
      <c r="O465" s="14"/>
      <c r="P465" s="23" t="str">
        <f t="array" ref="P465">IF(Q465="","",XLOOKUP(Q465,selector_23,selector_23_ids,""))</f>
        <v/>
      </c>
      <c r="Q465" s="25"/>
      <c r="R465" s="23" t="str">
        <f t="array" ref="R465">IF(S465="","",XLOOKUP(S465,selector_04,selector_04_ids,""))</f>
        <v/>
      </c>
      <c r="S465" s="25"/>
      <c r="T465" s="14"/>
      <c r="AK465" s="19" t="s">
        <v>68</v>
      </c>
      <c r="AL465" s="19" t="s">
        <v>68</v>
      </c>
    </row>
    <row r="466">
      <c r="A466" s="14"/>
      <c r="B466" s="23" t="str">
        <f t="array" ref="B466">IF(C466="","",XLOOKUP(C466,selector_05,selector_05_ids,""))</f>
        <v/>
      </c>
      <c r="C466" s="25"/>
      <c r="D466" s="14"/>
      <c r="E466" s="14"/>
      <c r="F466" s="14"/>
      <c r="G466" s="23" t="str">
        <f t="array" ref="G466">IF(H466="","",XLOOKUP(H466,selector_23,selector_23_ids,""))</f>
        <v/>
      </c>
      <c r="H466" s="25"/>
      <c r="I466" s="32"/>
      <c r="J466" s="32"/>
      <c r="K466" s="23" t="str">
        <f t="array" ref="K466">IF(L466="","",XLOOKUP(L466,selector_23,selector_23_ids,""))</f>
        <v/>
      </c>
      <c r="L466" s="25"/>
      <c r="M466" s="23" t="str">
        <f t="array" ref="M466">IF(N466="","",XLOOKUP(N466,selector_05,selector_05_ids,""))</f>
        <v/>
      </c>
      <c r="N466" s="25"/>
      <c r="O466" s="14"/>
      <c r="P466" s="23" t="str">
        <f t="array" ref="P466">IF(Q466="","",XLOOKUP(Q466,selector_23,selector_23_ids,""))</f>
        <v/>
      </c>
      <c r="Q466" s="25"/>
      <c r="R466" s="23" t="str">
        <f t="array" ref="R466">IF(S466="","",XLOOKUP(S466,selector_04,selector_04_ids,""))</f>
        <v/>
      </c>
      <c r="S466" s="25"/>
      <c r="T466" s="14"/>
      <c r="AK466" s="19" t="s">
        <v>68</v>
      </c>
      <c r="AL466" s="19" t="s">
        <v>68</v>
      </c>
    </row>
    <row r="467">
      <c r="A467" s="14"/>
      <c r="B467" s="23" t="str">
        <f t="array" ref="B467">IF(C467="","",XLOOKUP(C467,selector_05,selector_05_ids,""))</f>
        <v/>
      </c>
      <c r="C467" s="25"/>
      <c r="D467" s="14"/>
      <c r="E467" s="14"/>
      <c r="F467" s="14"/>
      <c r="G467" s="23" t="str">
        <f t="array" ref="G467">IF(H467="","",XLOOKUP(H467,selector_23,selector_23_ids,""))</f>
        <v/>
      </c>
      <c r="H467" s="25"/>
      <c r="I467" s="32"/>
      <c r="J467" s="32"/>
      <c r="K467" s="23" t="str">
        <f t="array" ref="K467">IF(L467="","",XLOOKUP(L467,selector_23,selector_23_ids,""))</f>
        <v/>
      </c>
      <c r="L467" s="25"/>
      <c r="M467" s="23" t="str">
        <f t="array" ref="M467">IF(N467="","",XLOOKUP(N467,selector_05,selector_05_ids,""))</f>
        <v/>
      </c>
      <c r="N467" s="25"/>
      <c r="O467" s="14"/>
      <c r="P467" s="23" t="str">
        <f t="array" ref="P467">IF(Q467="","",XLOOKUP(Q467,selector_23,selector_23_ids,""))</f>
        <v/>
      </c>
      <c r="Q467" s="25"/>
      <c r="R467" s="23" t="str">
        <f t="array" ref="R467">IF(S467="","",XLOOKUP(S467,selector_04,selector_04_ids,""))</f>
        <v/>
      </c>
      <c r="S467" s="25"/>
      <c r="T467" s="14"/>
      <c r="AK467" s="19" t="s">
        <v>68</v>
      </c>
      <c r="AL467" s="19" t="s">
        <v>68</v>
      </c>
    </row>
    <row r="468">
      <c r="A468" s="14"/>
      <c r="B468" s="23" t="str">
        <f t="array" ref="B468">IF(C468="","",XLOOKUP(C468,selector_05,selector_05_ids,""))</f>
        <v/>
      </c>
      <c r="C468" s="25"/>
      <c r="D468" s="14"/>
      <c r="E468" s="14"/>
      <c r="F468" s="14"/>
      <c r="G468" s="23" t="str">
        <f t="array" ref="G468">IF(H468="","",XLOOKUP(H468,selector_23,selector_23_ids,""))</f>
        <v/>
      </c>
      <c r="H468" s="25"/>
      <c r="I468" s="32"/>
      <c r="J468" s="32"/>
      <c r="K468" s="23" t="str">
        <f t="array" ref="K468">IF(L468="","",XLOOKUP(L468,selector_23,selector_23_ids,""))</f>
        <v/>
      </c>
      <c r="L468" s="25"/>
      <c r="M468" s="23" t="str">
        <f t="array" ref="M468">IF(N468="","",XLOOKUP(N468,selector_05,selector_05_ids,""))</f>
        <v/>
      </c>
      <c r="N468" s="25"/>
      <c r="O468" s="14"/>
      <c r="P468" s="23" t="str">
        <f t="array" ref="P468">IF(Q468="","",XLOOKUP(Q468,selector_23,selector_23_ids,""))</f>
        <v/>
      </c>
      <c r="Q468" s="25"/>
      <c r="R468" s="23" t="str">
        <f t="array" ref="R468">IF(S468="","",XLOOKUP(S468,selector_04,selector_04_ids,""))</f>
        <v/>
      </c>
      <c r="S468" s="25"/>
      <c r="T468" s="14"/>
      <c r="AK468" s="19" t="s">
        <v>68</v>
      </c>
      <c r="AL468" s="19" t="s">
        <v>68</v>
      </c>
    </row>
    <row r="469">
      <c r="A469" s="14"/>
      <c r="B469" s="23" t="str">
        <f t="array" ref="B469">IF(C469="","",XLOOKUP(C469,selector_05,selector_05_ids,""))</f>
        <v/>
      </c>
      <c r="C469" s="25"/>
      <c r="D469" s="14"/>
      <c r="E469" s="14"/>
      <c r="F469" s="14"/>
      <c r="G469" s="23" t="str">
        <f t="array" ref="G469">IF(H469="","",XLOOKUP(H469,selector_23,selector_23_ids,""))</f>
        <v/>
      </c>
      <c r="H469" s="25"/>
      <c r="I469" s="32"/>
      <c r="J469" s="32"/>
      <c r="K469" s="23" t="str">
        <f t="array" ref="K469">IF(L469="","",XLOOKUP(L469,selector_23,selector_23_ids,""))</f>
        <v/>
      </c>
      <c r="L469" s="25"/>
      <c r="M469" s="23" t="str">
        <f t="array" ref="M469">IF(N469="","",XLOOKUP(N469,selector_05,selector_05_ids,""))</f>
        <v/>
      </c>
      <c r="N469" s="25"/>
      <c r="O469" s="14"/>
      <c r="P469" s="23" t="str">
        <f t="array" ref="P469">IF(Q469="","",XLOOKUP(Q469,selector_23,selector_23_ids,""))</f>
        <v/>
      </c>
      <c r="Q469" s="25"/>
      <c r="R469" s="23" t="str">
        <f t="array" ref="R469">IF(S469="","",XLOOKUP(S469,selector_04,selector_04_ids,""))</f>
        <v/>
      </c>
      <c r="S469" s="25"/>
      <c r="T469" s="14"/>
      <c r="AK469" s="19" t="s">
        <v>68</v>
      </c>
      <c r="AL469" s="19" t="s">
        <v>68</v>
      </c>
    </row>
    <row r="470">
      <c r="A470" s="14"/>
      <c r="B470" s="23" t="str">
        <f t="array" ref="B470">IF(C470="","",XLOOKUP(C470,selector_05,selector_05_ids,""))</f>
        <v/>
      </c>
      <c r="C470" s="25"/>
      <c r="D470" s="14"/>
      <c r="E470" s="14"/>
      <c r="F470" s="14"/>
      <c r="G470" s="23" t="str">
        <f t="array" ref="G470">IF(H470="","",XLOOKUP(H470,selector_23,selector_23_ids,""))</f>
        <v/>
      </c>
      <c r="H470" s="25"/>
      <c r="I470" s="32"/>
      <c r="J470" s="32"/>
      <c r="K470" s="23" t="str">
        <f t="array" ref="K470">IF(L470="","",XLOOKUP(L470,selector_23,selector_23_ids,""))</f>
        <v/>
      </c>
      <c r="L470" s="25"/>
      <c r="M470" s="23" t="str">
        <f t="array" ref="M470">IF(N470="","",XLOOKUP(N470,selector_05,selector_05_ids,""))</f>
        <v/>
      </c>
      <c r="N470" s="25"/>
      <c r="O470" s="14"/>
      <c r="P470" s="23" t="str">
        <f t="array" ref="P470">IF(Q470="","",XLOOKUP(Q470,selector_23,selector_23_ids,""))</f>
        <v/>
      </c>
      <c r="Q470" s="25"/>
      <c r="R470" s="23" t="str">
        <f t="array" ref="R470">IF(S470="","",XLOOKUP(S470,selector_04,selector_04_ids,""))</f>
        <v/>
      </c>
      <c r="S470" s="25"/>
      <c r="T470" s="14"/>
      <c r="AK470" s="19" t="s">
        <v>68</v>
      </c>
      <c r="AL470" s="19" t="s">
        <v>68</v>
      </c>
    </row>
    <row r="471">
      <c r="A471" s="14"/>
      <c r="B471" s="23" t="str">
        <f t="array" ref="B471">IF(C471="","",XLOOKUP(C471,selector_05,selector_05_ids,""))</f>
        <v/>
      </c>
      <c r="C471" s="25"/>
      <c r="D471" s="14"/>
      <c r="E471" s="14"/>
      <c r="F471" s="14"/>
      <c r="G471" s="23" t="str">
        <f t="array" ref="G471">IF(H471="","",XLOOKUP(H471,selector_23,selector_23_ids,""))</f>
        <v/>
      </c>
      <c r="H471" s="25"/>
      <c r="I471" s="32"/>
      <c r="J471" s="32"/>
      <c r="K471" s="23" t="str">
        <f t="array" ref="K471">IF(L471="","",XLOOKUP(L471,selector_23,selector_23_ids,""))</f>
        <v/>
      </c>
      <c r="L471" s="25"/>
      <c r="M471" s="23" t="str">
        <f t="array" ref="M471">IF(N471="","",XLOOKUP(N471,selector_05,selector_05_ids,""))</f>
        <v/>
      </c>
      <c r="N471" s="25"/>
      <c r="O471" s="14"/>
      <c r="P471" s="23" t="str">
        <f t="array" ref="P471">IF(Q471="","",XLOOKUP(Q471,selector_23,selector_23_ids,""))</f>
        <v/>
      </c>
      <c r="Q471" s="25"/>
      <c r="R471" s="23" t="str">
        <f t="array" ref="R471">IF(S471="","",XLOOKUP(S471,selector_04,selector_04_ids,""))</f>
        <v/>
      </c>
      <c r="S471" s="25"/>
      <c r="T471" s="14"/>
      <c r="AK471" s="19" t="s">
        <v>68</v>
      </c>
      <c r="AL471" s="19" t="s">
        <v>68</v>
      </c>
    </row>
    <row r="472">
      <c r="A472" s="14"/>
      <c r="B472" s="23" t="str">
        <f t="array" ref="B472">IF(C472="","",XLOOKUP(C472,selector_05,selector_05_ids,""))</f>
        <v/>
      </c>
      <c r="C472" s="25"/>
      <c r="D472" s="14"/>
      <c r="E472" s="14"/>
      <c r="F472" s="14"/>
      <c r="G472" s="23" t="str">
        <f t="array" ref="G472">IF(H472="","",XLOOKUP(H472,selector_23,selector_23_ids,""))</f>
        <v/>
      </c>
      <c r="H472" s="25"/>
      <c r="I472" s="32"/>
      <c r="J472" s="32"/>
      <c r="K472" s="23" t="str">
        <f t="array" ref="K472">IF(L472="","",XLOOKUP(L472,selector_23,selector_23_ids,""))</f>
        <v/>
      </c>
      <c r="L472" s="25"/>
      <c r="M472" s="23" t="str">
        <f t="array" ref="M472">IF(N472="","",XLOOKUP(N472,selector_05,selector_05_ids,""))</f>
        <v/>
      </c>
      <c r="N472" s="25"/>
      <c r="O472" s="14"/>
      <c r="P472" s="23" t="str">
        <f t="array" ref="P472">IF(Q472="","",XLOOKUP(Q472,selector_23,selector_23_ids,""))</f>
        <v/>
      </c>
      <c r="Q472" s="25"/>
      <c r="R472" s="23" t="str">
        <f t="array" ref="R472">IF(S472="","",XLOOKUP(S472,selector_04,selector_04_ids,""))</f>
        <v/>
      </c>
      <c r="S472" s="25"/>
      <c r="T472" s="14"/>
      <c r="AK472" s="19" t="s">
        <v>68</v>
      </c>
      <c r="AL472" s="19" t="s">
        <v>68</v>
      </c>
    </row>
    <row r="473">
      <c r="A473" s="14"/>
      <c r="B473" s="23" t="str">
        <f t="array" ref="B473">IF(C473="","",XLOOKUP(C473,selector_05,selector_05_ids,""))</f>
        <v/>
      </c>
      <c r="C473" s="25"/>
      <c r="D473" s="14"/>
      <c r="E473" s="14"/>
      <c r="F473" s="14"/>
      <c r="G473" s="23" t="str">
        <f t="array" ref="G473">IF(H473="","",XLOOKUP(H473,selector_23,selector_23_ids,""))</f>
        <v/>
      </c>
      <c r="H473" s="25"/>
      <c r="I473" s="32"/>
      <c r="J473" s="32"/>
      <c r="K473" s="23" t="str">
        <f t="array" ref="K473">IF(L473="","",XLOOKUP(L473,selector_23,selector_23_ids,""))</f>
        <v/>
      </c>
      <c r="L473" s="25"/>
      <c r="M473" s="23" t="str">
        <f t="array" ref="M473">IF(N473="","",XLOOKUP(N473,selector_05,selector_05_ids,""))</f>
        <v/>
      </c>
      <c r="N473" s="25"/>
      <c r="O473" s="14"/>
      <c r="P473" s="23" t="str">
        <f t="array" ref="P473">IF(Q473="","",XLOOKUP(Q473,selector_23,selector_23_ids,""))</f>
        <v/>
      </c>
      <c r="Q473" s="25"/>
      <c r="R473" s="23" t="str">
        <f t="array" ref="R473">IF(S473="","",XLOOKUP(S473,selector_04,selector_04_ids,""))</f>
        <v/>
      </c>
      <c r="S473" s="25"/>
      <c r="T473" s="14"/>
      <c r="AK473" s="19" t="s">
        <v>68</v>
      </c>
      <c r="AL473" s="19" t="s">
        <v>68</v>
      </c>
    </row>
    <row r="474">
      <c r="A474" s="14"/>
      <c r="B474" s="23" t="str">
        <f t="array" ref="B474">IF(C474="","",XLOOKUP(C474,selector_05,selector_05_ids,""))</f>
        <v/>
      </c>
      <c r="C474" s="25"/>
      <c r="D474" s="14"/>
      <c r="E474" s="14"/>
      <c r="F474" s="14"/>
      <c r="G474" s="23" t="str">
        <f t="array" ref="G474">IF(H474="","",XLOOKUP(H474,selector_23,selector_23_ids,""))</f>
        <v/>
      </c>
      <c r="H474" s="25"/>
      <c r="I474" s="32"/>
      <c r="J474" s="32"/>
      <c r="K474" s="23" t="str">
        <f t="array" ref="K474">IF(L474="","",XLOOKUP(L474,selector_23,selector_23_ids,""))</f>
        <v/>
      </c>
      <c r="L474" s="25"/>
      <c r="M474" s="23" t="str">
        <f t="array" ref="M474">IF(N474="","",XLOOKUP(N474,selector_05,selector_05_ids,""))</f>
        <v/>
      </c>
      <c r="N474" s="25"/>
      <c r="O474" s="14"/>
      <c r="P474" s="23" t="str">
        <f t="array" ref="P474">IF(Q474="","",XLOOKUP(Q474,selector_23,selector_23_ids,""))</f>
        <v/>
      </c>
      <c r="Q474" s="25"/>
      <c r="R474" s="23" t="str">
        <f t="array" ref="R474">IF(S474="","",XLOOKUP(S474,selector_04,selector_04_ids,""))</f>
        <v/>
      </c>
      <c r="S474" s="25"/>
      <c r="T474" s="14"/>
      <c r="AK474" s="19" t="s">
        <v>68</v>
      </c>
      <c r="AL474" s="19" t="s">
        <v>68</v>
      </c>
    </row>
    <row r="475">
      <c r="A475" s="14"/>
      <c r="B475" s="23" t="str">
        <f t="array" ref="B475">IF(C475="","",XLOOKUP(C475,selector_05,selector_05_ids,""))</f>
        <v/>
      </c>
      <c r="C475" s="25"/>
      <c r="D475" s="14"/>
      <c r="E475" s="14"/>
      <c r="F475" s="14"/>
      <c r="G475" s="23" t="str">
        <f t="array" ref="G475">IF(H475="","",XLOOKUP(H475,selector_23,selector_23_ids,""))</f>
        <v/>
      </c>
      <c r="H475" s="25"/>
      <c r="I475" s="32"/>
      <c r="J475" s="32"/>
      <c r="K475" s="23" t="str">
        <f t="array" ref="K475">IF(L475="","",XLOOKUP(L475,selector_23,selector_23_ids,""))</f>
        <v/>
      </c>
      <c r="L475" s="25"/>
      <c r="M475" s="23" t="str">
        <f t="array" ref="M475">IF(N475="","",XLOOKUP(N475,selector_05,selector_05_ids,""))</f>
        <v/>
      </c>
      <c r="N475" s="25"/>
      <c r="O475" s="14"/>
      <c r="P475" s="23" t="str">
        <f t="array" ref="P475">IF(Q475="","",XLOOKUP(Q475,selector_23,selector_23_ids,""))</f>
        <v/>
      </c>
      <c r="Q475" s="25"/>
      <c r="R475" s="23" t="str">
        <f t="array" ref="R475">IF(S475="","",XLOOKUP(S475,selector_04,selector_04_ids,""))</f>
        <v/>
      </c>
      <c r="S475" s="25"/>
      <c r="T475" s="14"/>
      <c r="AK475" s="19" t="s">
        <v>68</v>
      </c>
      <c r="AL475" s="19" t="s">
        <v>68</v>
      </c>
    </row>
    <row r="476">
      <c r="A476" s="14"/>
      <c r="B476" s="23" t="str">
        <f t="array" ref="B476">IF(C476="","",XLOOKUP(C476,selector_05,selector_05_ids,""))</f>
        <v/>
      </c>
      <c r="C476" s="25"/>
      <c r="D476" s="14"/>
      <c r="E476" s="14"/>
      <c r="F476" s="14"/>
      <c r="G476" s="23" t="str">
        <f t="array" ref="G476">IF(H476="","",XLOOKUP(H476,selector_23,selector_23_ids,""))</f>
        <v/>
      </c>
      <c r="H476" s="25"/>
      <c r="I476" s="32"/>
      <c r="J476" s="32"/>
      <c r="K476" s="23" t="str">
        <f t="array" ref="K476">IF(L476="","",XLOOKUP(L476,selector_23,selector_23_ids,""))</f>
        <v/>
      </c>
      <c r="L476" s="25"/>
      <c r="M476" s="23" t="str">
        <f t="array" ref="M476">IF(N476="","",XLOOKUP(N476,selector_05,selector_05_ids,""))</f>
        <v/>
      </c>
      <c r="N476" s="25"/>
      <c r="O476" s="14"/>
      <c r="P476" s="23" t="str">
        <f t="array" ref="P476">IF(Q476="","",XLOOKUP(Q476,selector_23,selector_23_ids,""))</f>
        <v/>
      </c>
      <c r="Q476" s="25"/>
      <c r="R476" s="23" t="str">
        <f t="array" ref="R476">IF(S476="","",XLOOKUP(S476,selector_04,selector_04_ids,""))</f>
        <v/>
      </c>
      <c r="S476" s="25"/>
      <c r="T476" s="14"/>
      <c r="AK476" s="19" t="s">
        <v>68</v>
      </c>
      <c r="AL476" s="19" t="s">
        <v>68</v>
      </c>
    </row>
    <row r="477">
      <c r="A477" s="14"/>
      <c r="B477" s="23" t="str">
        <f t="array" ref="B477">IF(C477="","",XLOOKUP(C477,selector_05,selector_05_ids,""))</f>
        <v/>
      </c>
      <c r="C477" s="25"/>
      <c r="D477" s="14"/>
      <c r="E477" s="14"/>
      <c r="F477" s="14"/>
      <c r="G477" s="23" t="str">
        <f t="array" ref="G477">IF(H477="","",XLOOKUP(H477,selector_23,selector_23_ids,""))</f>
        <v/>
      </c>
      <c r="H477" s="25"/>
      <c r="I477" s="32"/>
      <c r="J477" s="32"/>
      <c r="K477" s="23" t="str">
        <f t="array" ref="K477">IF(L477="","",XLOOKUP(L477,selector_23,selector_23_ids,""))</f>
        <v/>
      </c>
      <c r="L477" s="25"/>
      <c r="M477" s="23" t="str">
        <f t="array" ref="M477">IF(N477="","",XLOOKUP(N477,selector_05,selector_05_ids,""))</f>
        <v/>
      </c>
      <c r="N477" s="25"/>
      <c r="O477" s="14"/>
      <c r="P477" s="23" t="str">
        <f t="array" ref="P477">IF(Q477="","",XLOOKUP(Q477,selector_23,selector_23_ids,""))</f>
        <v/>
      </c>
      <c r="Q477" s="25"/>
      <c r="R477" s="23" t="str">
        <f t="array" ref="R477">IF(S477="","",XLOOKUP(S477,selector_04,selector_04_ids,""))</f>
        <v/>
      </c>
      <c r="S477" s="25"/>
      <c r="T477" s="14"/>
      <c r="AK477" s="19" t="s">
        <v>68</v>
      </c>
      <c r="AL477" s="19" t="s">
        <v>68</v>
      </c>
    </row>
    <row r="478">
      <c r="A478" s="14"/>
      <c r="B478" s="23" t="str">
        <f t="array" ref="B478">IF(C478="","",XLOOKUP(C478,selector_05,selector_05_ids,""))</f>
        <v/>
      </c>
      <c r="C478" s="25"/>
      <c r="D478" s="14"/>
      <c r="E478" s="14"/>
      <c r="F478" s="14"/>
      <c r="G478" s="23" t="str">
        <f t="array" ref="G478">IF(H478="","",XLOOKUP(H478,selector_23,selector_23_ids,""))</f>
        <v/>
      </c>
      <c r="H478" s="25"/>
      <c r="I478" s="32"/>
      <c r="J478" s="32"/>
      <c r="K478" s="23" t="str">
        <f t="array" ref="K478">IF(L478="","",XLOOKUP(L478,selector_23,selector_23_ids,""))</f>
        <v/>
      </c>
      <c r="L478" s="25"/>
      <c r="M478" s="23" t="str">
        <f t="array" ref="M478">IF(N478="","",XLOOKUP(N478,selector_05,selector_05_ids,""))</f>
        <v/>
      </c>
      <c r="N478" s="25"/>
      <c r="O478" s="14"/>
      <c r="P478" s="23" t="str">
        <f t="array" ref="P478">IF(Q478="","",XLOOKUP(Q478,selector_23,selector_23_ids,""))</f>
        <v/>
      </c>
      <c r="Q478" s="25"/>
      <c r="R478" s="23" t="str">
        <f t="array" ref="R478">IF(S478="","",XLOOKUP(S478,selector_04,selector_04_ids,""))</f>
        <v/>
      </c>
      <c r="S478" s="25"/>
      <c r="T478" s="14"/>
      <c r="AK478" s="19" t="s">
        <v>68</v>
      </c>
      <c r="AL478" s="19" t="s">
        <v>68</v>
      </c>
    </row>
    <row r="479">
      <c r="A479" s="14"/>
      <c r="B479" s="23" t="str">
        <f t="array" ref="B479">IF(C479="","",XLOOKUP(C479,selector_05,selector_05_ids,""))</f>
        <v/>
      </c>
      <c r="C479" s="25"/>
      <c r="D479" s="14"/>
      <c r="E479" s="14"/>
      <c r="F479" s="14"/>
      <c r="G479" s="23" t="str">
        <f t="array" ref="G479">IF(H479="","",XLOOKUP(H479,selector_23,selector_23_ids,""))</f>
        <v/>
      </c>
      <c r="H479" s="25"/>
      <c r="I479" s="32"/>
      <c r="J479" s="32"/>
      <c r="K479" s="23" t="str">
        <f t="array" ref="K479">IF(L479="","",XLOOKUP(L479,selector_23,selector_23_ids,""))</f>
        <v/>
      </c>
      <c r="L479" s="25"/>
      <c r="M479" s="23" t="str">
        <f t="array" ref="M479">IF(N479="","",XLOOKUP(N479,selector_05,selector_05_ids,""))</f>
        <v/>
      </c>
      <c r="N479" s="25"/>
      <c r="O479" s="14"/>
      <c r="P479" s="23" t="str">
        <f t="array" ref="P479">IF(Q479="","",XLOOKUP(Q479,selector_23,selector_23_ids,""))</f>
        <v/>
      </c>
      <c r="Q479" s="25"/>
      <c r="R479" s="23" t="str">
        <f t="array" ref="R479">IF(S479="","",XLOOKUP(S479,selector_04,selector_04_ids,""))</f>
        <v/>
      </c>
      <c r="S479" s="25"/>
      <c r="T479" s="14"/>
      <c r="AK479" s="19" t="s">
        <v>68</v>
      </c>
      <c r="AL479" s="19" t="s">
        <v>68</v>
      </c>
    </row>
    <row r="480">
      <c r="A480" s="14"/>
      <c r="B480" s="23" t="str">
        <f t="array" ref="B480">IF(C480="","",XLOOKUP(C480,selector_05,selector_05_ids,""))</f>
        <v/>
      </c>
      <c r="C480" s="25"/>
      <c r="D480" s="14"/>
      <c r="E480" s="14"/>
      <c r="F480" s="14"/>
      <c r="G480" s="23" t="str">
        <f t="array" ref="G480">IF(H480="","",XLOOKUP(H480,selector_23,selector_23_ids,""))</f>
        <v/>
      </c>
      <c r="H480" s="25"/>
      <c r="I480" s="32"/>
      <c r="J480" s="32"/>
      <c r="K480" s="23" t="str">
        <f t="array" ref="K480">IF(L480="","",XLOOKUP(L480,selector_23,selector_23_ids,""))</f>
        <v/>
      </c>
      <c r="L480" s="25"/>
      <c r="M480" s="23" t="str">
        <f t="array" ref="M480">IF(N480="","",XLOOKUP(N480,selector_05,selector_05_ids,""))</f>
        <v/>
      </c>
      <c r="N480" s="25"/>
      <c r="O480" s="14"/>
      <c r="P480" s="23" t="str">
        <f t="array" ref="P480">IF(Q480="","",XLOOKUP(Q480,selector_23,selector_23_ids,""))</f>
        <v/>
      </c>
      <c r="Q480" s="25"/>
      <c r="R480" s="23" t="str">
        <f t="array" ref="R480">IF(S480="","",XLOOKUP(S480,selector_04,selector_04_ids,""))</f>
        <v/>
      </c>
      <c r="S480" s="25"/>
      <c r="T480" s="14"/>
      <c r="AK480" s="19" t="s">
        <v>68</v>
      </c>
      <c r="AL480" s="19" t="s">
        <v>68</v>
      </c>
    </row>
    <row r="481">
      <c r="A481" s="14"/>
      <c r="B481" s="23" t="str">
        <f t="array" ref="B481">IF(C481="","",XLOOKUP(C481,selector_05,selector_05_ids,""))</f>
        <v/>
      </c>
      <c r="C481" s="25"/>
      <c r="D481" s="14"/>
      <c r="E481" s="14"/>
      <c r="F481" s="14"/>
      <c r="G481" s="23" t="str">
        <f t="array" ref="G481">IF(H481="","",XLOOKUP(H481,selector_23,selector_23_ids,""))</f>
        <v/>
      </c>
      <c r="H481" s="25"/>
      <c r="I481" s="32"/>
      <c r="J481" s="32"/>
      <c r="K481" s="23" t="str">
        <f t="array" ref="K481">IF(L481="","",XLOOKUP(L481,selector_23,selector_23_ids,""))</f>
        <v/>
      </c>
      <c r="L481" s="25"/>
      <c r="M481" s="23" t="str">
        <f t="array" ref="M481">IF(N481="","",XLOOKUP(N481,selector_05,selector_05_ids,""))</f>
        <v/>
      </c>
      <c r="N481" s="25"/>
      <c r="O481" s="14"/>
      <c r="P481" s="23" t="str">
        <f t="array" ref="P481">IF(Q481="","",XLOOKUP(Q481,selector_23,selector_23_ids,""))</f>
        <v/>
      </c>
      <c r="Q481" s="25"/>
      <c r="R481" s="23" t="str">
        <f t="array" ref="R481">IF(S481="","",XLOOKUP(S481,selector_04,selector_04_ids,""))</f>
        <v/>
      </c>
      <c r="S481" s="25"/>
      <c r="T481" s="14"/>
      <c r="AK481" s="19" t="s">
        <v>68</v>
      </c>
      <c r="AL481" s="19" t="s">
        <v>68</v>
      </c>
    </row>
    <row r="482">
      <c r="A482" s="14"/>
      <c r="B482" s="23" t="str">
        <f t="array" ref="B482">IF(C482="","",XLOOKUP(C482,selector_05,selector_05_ids,""))</f>
        <v/>
      </c>
      <c r="C482" s="25"/>
      <c r="D482" s="14"/>
      <c r="E482" s="14"/>
      <c r="F482" s="14"/>
      <c r="G482" s="23" t="str">
        <f t="array" ref="G482">IF(H482="","",XLOOKUP(H482,selector_23,selector_23_ids,""))</f>
        <v/>
      </c>
      <c r="H482" s="25"/>
      <c r="I482" s="32"/>
      <c r="J482" s="32"/>
      <c r="K482" s="23" t="str">
        <f t="array" ref="K482">IF(L482="","",XLOOKUP(L482,selector_23,selector_23_ids,""))</f>
        <v/>
      </c>
      <c r="L482" s="25"/>
      <c r="M482" s="23" t="str">
        <f t="array" ref="M482">IF(N482="","",XLOOKUP(N482,selector_05,selector_05_ids,""))</f>
        <v/>
      </c>
      <c r="N482" s="25"/>
      <c r="O482" s="14"/>
      <c r="P482" s="23" t="str">
        <f t="array" ref="P482">IF(Q482="","",XLOOKUP(Q482,selector_23,selector_23_ids,""))</f>
        <v/>
      </c>
      <c r="Q482" s="25"/>
      <c r="R482" s="23" t="str">
        <f t="array" ref="R482">IF(S482="","",XLOOKUP(S482,selector_04,selector_04_ids,""))</f>
        <v/>
      </c>
      <c r="S482" s="25"/>
      <c r="T482" s="14"/>
      <c r="AK482" s="19" t="s">
        <v>68</v>
      </c>
      <c r="AL482" s="19" t="s">
        <v>68</v>
      </c>
    </row>
    <row r="483">
      <c r="A483" s="14"/>
      <c r="B483" s="23" t="str">
        <f t="array" ref="B483">IF(C483="","",XLOOKUP(C483,selector_05,selector_05_ids,""))</f>
        <v/>
      </c>
      <c r="C483" s="25"/>
      <c r="D483" s="14"/>
      <c r="E483" s="14"/>
      <c r="F483" s="14"/>
      <c r="G483" s="23" t="str">
        <f t="array" ref="G483">IF(H483="","",XLOOKUP(H483,selector_23,selector_23_ids,""))</f>
        <v/>
      </c>
      <c r="H483" s="25"/>
      <c r="I483" s="32"/>
      <c r="J483" s="32"/>
      <c r="K483" s="23" t="str">
        <f t="array" ref="K483">IF(L483="","",XLOOKUP(L483,selector_23,selector_23_ids,""))</f>
        <v/>
      </c>
      <c r="L483" s="25"/>
      <c r="M483" s="23" t="str">
        <f t="array" ref="M483">IF(N483="","",XLOOKUP(N483,selector_05,selector_05_ids,""))</f>
        <v/>
      </c>
      <c r="N483" s="25"/>
      <c r="O483" s="14"/>
      <c r="P483" s="23" t="str">
        <f t="array" ref="P483">IF(Q483="","",XLOOKUP(Q483,selector_23,selector_23_ids,""))</f>
        <v/>
      </c>
      <c r="Q483" s="25"/>
      <c r="R483" s="23" t="str">
        <f t="array" ref="R483">IF(S483="","",XLOOKUP(S483,selector_04,selector_04_ids,""))</f>
        <v/>
      </c>
      <c r="S483" s="25"/>
      <c r="T483" s="14"/>
      <c r="AK483" s="19" t="s">
        <v>68</v>
      </c>
      <c r="AL483" s="19" t="s">
        <v>68</v>
      </c>
    </row>
    <row r="484">
      <c r="A484" s="14"/>
      <c r="B484" s="23" t="str">
        <f t="array" ref="B484">IF(C484="","",XLOOKUP(C484,selector_05,selector_05_ids,""))</f>
        <v/>
      </c>
      <c r="C484" s="25"/>
      <c r="D484" s="14"/>
      <c r="E484" s="14"/>
      <c r="F484" s="14"/>
      <c r="G484" s="23" t="str">
        <f t="array" ref="G484">IF(H484="","",XLOOKUP(H484,selector_23,selector_23_ids,""))</f>
        <v/>
      </c>
      <c r="H484" s="25"/>
      <c r="I484" s="32"/>
      <c r="J484" s="32"/>
      <c r="K484" s="23" t="str">
        <f t="array" ref="K484">IF(L484="","",XLOOKUP(L484,selector_23,selector_23_ids,""))</f>
        <v/>
      </c>
      <c r="L484" s="25"/>
      <c r="M484" s="23" t="str">
        <f t="array" ref="M484">IF(N484="","",XLOOKUP(N484,selector_05,selector_05_ids,""))</f>
        <v/>
      </c>
      <c r="N484" s="25"/>
      <c r="O484" s="14"/>
      <c r="P484" s="23" t="str">
        <f t="array" ref="P484">IF(Q484="","",XLOOKUP(Q484,selector_23,selector_23_ids,""))</f>
        <v/>
      </c>
      <c r="Q484" s="25"/>
      <c r="R484" s="23" t="str">
        <f t="array" ref="R484">IF(S484="","",XLOOKUP(S484,selector_04,selector_04_ids,""))</f>
        <v/>
      </c>
      <c r="S484" s="25"/>
      <c r="T484" s="14"/>
      <c r="AK484" s="19" t="s">
        <v>68</v>
      </c>
      <c r="AL484" s="19" t="s">
        <v>68</v>
      </c>
    </row>
    <row r="485">
      <c r="A485" s="14"/>
      <c r="B485" s="23" t="str">
        <f t="array" ref="B485">IF(C485="","",XLOOKUP(C485,selector_05,selector_05_ids,""))</f>
        <v/>
      </c>
      <c r="C485" s="25"/>
      <c r="D485" s="14"/>
      <c r="E485" s="14"/>
      <c r="F485" s="14"/>
      <c r="G485" s="23" t="str">
        <f t="array" ref="G485">IF(H485="","",XLOOKUP(H485,selector_23,selector_23_ids,""))</f>
        <v/>
      </c>
      <c r="H485" s="25"/>
      <c r="I485" s="32"/>
      <c r="J485" s="32"/>
      <c r="K485" s="23" t="str">
        <f t="array" ref="K485">IF(L485="","",XLOOKUP(L485,selector_23,selector_23_ids,""))</f>
        <v/>
      </c>
      <c r="L485" s="25"/>
      <c r="M485" s="23" t="str">
        <f t="array" ref="M485">IF(N485="","",XLOOKUP(N485,selector_05,selector_05_ids,""))</f>
        <v/>
      </c>
      <c r="N485" s="25"/>
      <c r="O485" s="14"/>
      <c r="P485" s="23" t="str">
        <f t="array" ref="P485">IF(Q485="","",XLOOKUP(Q485,selector_23,selector_23_ids,""))</f>
        <v/>
      </c>
      <c r="Q485" s="25"/>
      <c r="R485" s="23" t="str">
        <f t="array" ref="R485">IF(S485="","",XLOOKUP(S485,selector_04,selector_04_ids,""))</f>
        <v/>
      </c>
      <c r="S485" s="25"/>
      <c r="T485" s="14"/>
      <c r="AK485" s="19" t="s">
        <v>68</v>
      </c>
      <c r="AL485" s="19" t="s">
        <v>68</v>
      </c>
    </row>
    <row r="486">
      <c r="A486" s="14"/>
      <c r="B486" s="23" t="str">
        <f t="array" ref="B486">IF(C486="","",XLOOKUP(C486,selector_05,selector_05_ids,""))</f>
        <v/>
      </c>
      <c r="C486" s="25"/>
      <c r="D486" s="14"/>
      <c r="E486" s="14"/>
      <c r="F486" s="14"/>
      <c r="G486" s="23" t="str">
        <f t="array" ref="G486">IF(H486="","",XLOOKUP(H486,selector_23,selector_23_ids,""))</f>
        <v/>
      </c>
      <c r="H486" s="25"/>
      <c r="I486" s="32"/>
      <c r="J486" s="32"/>
      <c r="K486" s="23" t="str">
        <f t="array" ref="K486">IF(L486="","",XLOOKUP(L486,selector_23,selector_23_ids,""))</f>
        <v/>
      </c>
      <c r="L486" s="25"/>
      <c r="M486" s="23" t="str">
        <f t="array" ref="M486">IF(N486="","",XLOOKUP(N486,selector_05,selector_05_ids,""))</f>
        <v/>
      </c>
      <c r="N486" s="25"/>
      <c r="O486" s="14"/>
      <c r="P486" s="23" t="str">
        <f t="array" ref="P486">IF(Q486="","",XLOOKUP(Q486,selector_23,selector_23_ids,""))</f>
        <v/>
      </c>
      <c r="Q486" s="25"/>
      <c r="R486" s="23" t="str">
        <f t="array" ref="R486">IF(S486="","",XLOOKUP(S486,selector_04,selector_04_ids,""))</f>
        <v/>
      </c>
      <c r="S486" s="25"/>
      <c r="T486" s="14"/>
      <c r="AK486" s="19" t="s">
        <v>68</v>
      </c>
      <c r="AL486" s="19" t="s">
        <v>68</v>
      </c>
    </row>
    <row r="487">
      <c r="A487" s="14"/>
      <c r="B487" s="23" t="str">
        <f t="array" ref="B487">IF(C487="","",XLOOKUP(C487,selector_05,selector_05_ids,""))</f>
        <v/>
      </c>
      <c r="C487" s="25"/>
      <c r="D487" s="14"/>
      <c r="E487" s="14"/>
      <c r="F487" s="14"/>
      <c r="G487" s="23" t="str">
        <f t="array" ref="G487">IF(H487="","",XLOOKUP(H487,selector_23,selector_23_ids,""))</f>
        <v/>
      </c>
      <c r="H487" s="25"/>
      <c r="I487" s="32"/>
      <c r="J487" s="32"/>
      <c r="K487" s="23" t="str">
        <f t="array" ref="K487">IF(L487="","",XLOOKUP(L487,selector_23,selector_23_ids,""))</f>
        <v/>
      </c>
      <c r="L487" s="25"/>
      <c r="M487" s="23" t="str">
        <f t="array" ref="M487">IF(N487="","",XLOOKUP(N487,selector_05,selector_05_ids,""))</f>
        <v/>
      </c>
      <c r="N487" s="25"/>
      <c r="O487" s="14"/>
      <c r="P487" s="23" t="str">
        <f t="array" ref="P487">IF(Q487="","",XLOOKUP(Q487,selector_23,selector_23_ids,""))</f>
        <v/>
      </c>
      <c r="Q487" s="25"/>
      <c r="R487" s="23" t="str">
        <f t="array" ref="R487">IF(S487="","",XLOOKUP(S487,selector_04,selector_04_ids,""))</f>
        <v/>
      </c>
      <c r="S487" s="25"/>
      <c r="T487" s="14"/>
      <c r="AK487" s="19" t="s">
        <v>68</v>
      </c>
      <c r="AL487" s="19" t="s">
        <v>68</v>
      </c>
    </row>
    <row r="488">
      <c r="A488" s="14"/>
      <c r="B488" s="23" t="str">
        <f t="array" ref="B488">IF(C488="","",XLOOKUP(C488,selector_05,selector_05_ids,""))</f>
        <v/>
      </c>
      <c r="C488" s="25"/>
      <c r="D488" s="14"/>
      <c r="E488" s="14"/>
      <c r="F488" s="14"/>
      <c r="G488" s="23" t="str">
        <f t="array" ref="G488">IF(H488="","",XLOOKUP(H488,selector_23,selector_23_ids,""))</f>
        <v/>
      </c>
      <c r="H488" s="25"/>
      <c r="I488" s="32"/>
      <c r="J488" s="32"/>
      <c r="K488" s="23" t="str">
        <f t="array" ref="K488">IF(L488="","",XLOOKUP(L488,selector_23,selector_23_ids,""))</f>
        <v/>
      </c>
      <c r="L488" s="25"/>
      <c r="M488" s="23" t="str">
        <f t="array" ref="M488">IF(N488="","",XLOOKUP(N488,selector_05,selector_05_ids,""))</f>
        <v/>
      </c>
      <c r="N488" s="25"/>
      <c r="O488" s="14"/>
      <c r="P488" s="23" t="str">
        <f t="array" ref="P488">IF(Q488="","",XLOOKUP(Q488,selector_23,selector_23_ids,""))</f>
        <v/>
      </c>
      <c r="Q488" s="25"/>
      <c r="R488" s="23" t="str">
        <f t="array" ref="R488">IF(S488="","",XLOOKUP(S488,selector_04,selector_04_ids,""))</f>
        <v/>
      </c>
      <c r="S488" s="25"/>
      <c r="T488" s="14"/>
      <c r="AK488" s="19" t="s">
        <v>68</v>
      </c>
      <c r="AL488" s="19" t="s">
        <v>68</v>
      </c>
    </row>
    <row r="489">
      <c r="A489" s="14"/>
      <c r="B489" s="23" t="str">
        <f t="array" ref="B489">IF(C489="","",XLOOKUP(C489,selector_05,selector_05_ids,""))</f>
        <v/>
      </c>
      <c r="C489" s="25"/>
      <c r="D489" s="14"/>
      <c r="E489" s="14"/>
      <c r="F489" s="14"/>
      <c r="G489" s="23" t="str">
        <f t="array" ref="G489">IF(H489="","",XLOOKUP(H489,selector_23,selector_23_ids,""))</f>
        <v/>
      </c>
      <c r="H489" s="25"/>
      <c r="I489" s="32"/>
      <c r="J489" s="32"/>
      <c r="K489" s="23" t="str">
        <f t="array" ref="K489">IF(L489="","",XLOOKUP(L489,selector_23,selector_23_ids,""))</f>
        <v/>
      </c>
      <c r="L489" s="25"/>
      <c r="M489" s="23" t="str">
        <f t="array" ref="M489">IF(N489="","",XLOOKUP(N489,selector_05,selector_05_ids,""))</f>
        <v/>
      </c>
      <c r="N489" s="25"/>
      <c r="O489" s="14"/>
      <c r="P489" s="23" t="str">
        <f t="array" ref="P489">IF(Q489="","",XLOOKUP(Q489,selector_23,selector_23_ids,""))</f>
        <v/>
      </c>
      <c r="Q489" s="25"/>
      <c r="R489" s="23" t="str">
        <f t="array" ref="R489">IF(S489="","",XLOOKUP(S489,selector_04,selector_04_ids,""))</f>
        <v/>
      </c>
      <c r="S489" s="25"/>
      <c r="T489" s="14"/>
      <c r="AK489" s="19" t="s">
        <v>68</v>
      </c>
      <c r="AL489" s="19" t="s">
        <v>68</v>
      </c>
    </row>
    <row r="490">
      <c r="A490" s="14"/>
      <c r="B490" s="23" t="str">
        <f t="array" ref="B490">IF(C490="","",XLOOKUP(C490,selector_05,selector_05_ids,""))</f>
        <v/>
      </c>
      <c r="C490" s="25"/>
      <c r="D490" s="14"/>
      <c r="E490" s="14"/>
      <c r="F490" s="14"/>
      <c r="G490" s="23" t="str">
        <f t="array" ref="G490">IF(H490="","",XLOOKUP(H490,selector_23,selector_23_ids,""))</f>
        <v/>
      </c>
      <c r="H490" s="25"/>
      <c r="I490" s="32"/>
      <c r="J490" s="32"/>
      <c r="K490" s="23" t="str">
        <f t="array" ref="K490">IF(L490="","",XLOOKUP(L490,selector_23,selector_23_ids,""))</f>
        <v/>
      </c>
      <c r="L490" s="25"/>
      <c r="M490" s="23" t="str">
        <f t="array" ref="M490">IF(N490="","",XLOOKUP(N490,selector_05,selector_05_ids,""))</f>
        <v/>
      </c>
      <c r="N490" s="25"/>
      <c r="O490" s="14"/>
      <c r="P490" s="23" t="str">
        <f t="array" ref="P490">IF(Q490="","",XLOOKUP(Q490,selector_23,selector_23_ids,""))</f>
        <v/>
      </c>
      <c r="Q490" s="25"/>
      <c r="R490" s="23" t="str">
        <f t="array" ref="R490">IF(S490="","",XLOOKUP(S490,selector_04,selector_04_ids,""))</f>
        <v/>
      </c>
      <c r="S490" s="25"/>
      <c r="T490" s="14"/>
      <c r="AK490" s="19" t="s">
        <v>68</v>
      </c>
      <c r="AL490" s="19" t="s">
        <v>68</v>
      </c>
    </row>
    <row r="491">
      <c r="A491" s="14"/>
      <c r="B491" s="23" t="str">
        <f t="array" ref="B491">IF(C491="","",XLOOKUP(C491,selector_05,selector_05_ids,""))</f>
        <v/>
      </c>
      <c r="C491" s="25"/>
      <c r="D491" s="14"/>
      <c r="E491" s="14"/>
      <c r="F491" s="14"/>
      <c r="G491" s="23" t="str">
        <f t="array" ref="G491">IF(H491="","",XLOOKUP(H491,selector_23,selector_23_ids,""))</f>
        <v/>
      </c>
      <c r="H491" s="25"/>
      <c r="I491" s="32"/>
      <c r="J491" s="32"/>
      <c r="K491" s="23" t="str">
        <f t="array" ref="K491">IF(L491="","",XLOOKUP(L491,selector_23,selector_23_ids,""))</f>
        <v/>
      </c>
      <c r="L491" s="25"/>
      <c r="M491" s="23" t="str">
        <f t="array" ref="M491">IF(N491="","",XLOOKUP(N491,selector_05,selector_05_ids,""))</f>
        <v/>
      </c>
      <c r="N491" s="25"/>
      <c r="O491" s="14"/>
      <c r="P491" s="23" t="str">
        <f t="array" ref="P491">IF(Q491="","",XLOOKUP(Q491,selector_23,selector_23_ids,""))</f>
        <v/>
      </c>
      <c r="Q491" s="25"/>
      <c r="R491" s="23" t="str">
        <f t="array" ref="R491">IF(S491="","",XLOOKUP(S491,selector_04,selector_04_ids,""))</f>
        <v/>
      </c>
      <c r="S491" s="25"/>
      <c r="T491" s="14"/>
      <c r="AK491" s="19" t="s">
        <v>68</v>
      </c>
      <c r="AL491" s="19" t="s">
        <v>68</v>
      </c>
    </row>
    <row r="492">
      <c r="A492" s="14"/>
      <c r="B492" s="23" t="str">
        <f t="array" ref="B492">IF(C492="","",XLOOKUP(C492,selector_05,selector_05_ids,""))</f>
        <v/>
      </c>
      <c r="C492" s="25"/>
      <c r="D492" s="14"/>
      <c r="E492" s="14"/>
      <c r="F492" s="14"/>
      <c r="G492" s="23" t="str">
        <f t="array" ref="G492">IF(H492="","",XLOOKUP(H492,selector_23,selector_23_ids,""))</f>
        <v/>
      </c>
      <c r="H492" s="25"/>
      <c r="I492" s="32"/>
      <c r="J492" s="32"/>
      <c r="K492" s="23" t="str">
        <f t="array" ref="K492">IF(L492="","",XLOOKUP(L492,selector_23,selector_23_ids,""))</f>
        <v/>
      </c>
      <c r="L492" s="25"/>
      <c r="M492" s="23" t="str">
        <f t="array" ref="M492">IF(N492="","",XLOOKUP(N492,selector_05,selector_05_ids,""))</f>
        <v/>
      </c>
      <c r="N492" s="25"/>
      <c r="O492" s="14"/>
      <c r="P492" s="23" t="str">
        <f t="array" ref="P492">IF(Q492="","",XLOOKUP(Q492,selector_23,selector_23_ids,""))</f>
        <v/>
      </c>
      <c r="Q492" s="25"/>
      <c r="R492" s="23" t="str">
        <f t="array" ref="R492">IF(S492="","",XLOOKUP(S492,selector_04,selector_04_ids,""))</f>
        <v/>
      </c>
      <c r="S492" s="25"/>
      <c r="T492" s="14"/>
      <c r="AK492" s="19" t="s">
        <v>68</v>
      </c>
      <c r="AL492" s="19" t="s">
        <v>68</v>
      </c>
    </row>
    <row r="493">
      <c r="A493" s="14"/>
      <c r="B493" s="23" t="str">
        <f t="array" ref="B493">IF(C493="","",XLOOKUP(C493,selector_05,selector_05_ids,""))</f>
        <v/>
      </c>
      <c r="C493" s="25"/>
      <c r="D493" s="14"/>
      <c r="E493" s="14"/>
      <c r="F493" s="14"/>
      <c r="G493" s="23" t="str">
        <f t="array" ref="G493">IF(H493="","",XLOOKUP(H493,selector_23,selector_23_ids,""))</f>
        <v/>
      </c>
      <c r="H493" s="25"/>
      <c r="I493" s="32"/>
      <c r="J493" s="32"/>
      <c r="K493" s="23" t="str">
        <f t="array" ref="K493">IF(L493="","",XLOOKUP(L493,selector_23,selector_23_ids,""))</f>
        <v/>
      </c>
      <c r="L493" s="25"/>
      <c r="M493" s="23" t="str">
        <f t="array" ref="M493">IF(N493="","",XLOOKUP(N493,selector_05,selector_05_ids,""))</f>
        <v/>
      </c>
      <c r="N493" s="25"/>
      <c r="O493" s="14"/>
      <c r="P493" s="23" t="str">
        <f t="array" ref="P493">IF(Q493="","",XLOOKUP(Q493,selector_23,selector_23_ids,""))</f>
        <v/>
      </c>
      <c r="Q493" s="25"/>
      <c r="R493" s="23" t="str">
        <f t="array" ref="R493">IF(S493="","",XLOOKUP(S493,selector_04,selector_04_ids,""))</f>
        <v/>
      </c>
      <c r="S493" s="25"/>
      <c r="T493" s="14"/>
      <c r="AK493" s="19" t="s">
        <v>68</v>
      </c>
      <c r="AL493" s="19" t="s">
        <v>68</v>
      </c>
    </row>
    <row r="494">
      <c r="A494" s="14"/>
      <c r="B494" s="23" t="str">
        <f t="array" ref="B494">IF(C494="","",XLOOKUP(C494,selector_05,selector_05_ids,""))</f>
        <v/>
      </c>
      <c r="C494" s="25"/>
      <c r="D494" s="14"/>
      <c r="E494" s="14"/>
      <c r="F494" s="14"/>
      <c r="G494" s="23" t="str">
        <f t="array" ref="G494">IF(H494="","",XLOOKUP(H494,selector_23,selector_23_ids,""))</f>
        <v/>
      </c>
      <c r="H494" s="25"/>
      <c r="I494" s="32"/>
      <c r="J494" s="32"/>
      <c r="K494" s="23" t="str">
        <f t="array" ref="K494">IF(L494="","",XLOOKUP(L494,selector_23,selector_23_ids,""))</f>
        <v/>
      </c>
      <c r="L494" s="25"/>
      <c r="M494" s="23" t="str">
        <f t="array" ref="M494">IF(N494="","",XLOOKUP(N494,selector_05,selector_05_ids,""))</f>
        <v/>
      </c>
      <c r="N494" s="25"/>
      <c r="O494" s="14"/>
      <c r="P494" s="23" t="str">
        <f t="array" ref="P494">IF(Q494="","",XLOOKUP(Q494,selector_23,selector_23_ids,""))</f>
        <v/>
      </c>
      <c r="Q494" s="25"/>
      <c r="R494" s="23" t="str">
        <f t="array" ref="R494">IF(S494="","",XLOOKUP(S494,selector_04,selector_04_ids,""))</f>
        <v/>
      </c>
      <c r="S494" s="25"/>
      <c r="T494" s="14"/>
      <c r="AK494" s="19" t="s">
        <v>68</v>
      </c>
      <c r="AL494" s="19" t="s">
        <v>68</v>
      </c>
    </row>
    <row r="495">
      <c r="A495" s="14"/>
      <c r="B495" s="23" t="str">
        <f t="array" ref="B495">IF(C495="","",XLOOKUP(C495,selector_05,selector_05_ids,""))</f>
        <v/>
      </c>
      <c r="C495" s="25"/>
      <c r="D495" s="14"/>
      <c r="E495" s="14"/>
      <c r="F495" s="14"/>
      <c r="G495" s="23" t="str">
        <f t="array" ref="G495">IF(H495="","",XLOOKUP(H495,selector_23,selector_23_ids,""))</f>
        <v/>
      </c>
      <c r="H495" s="25"/>
      <c r="I495" s="32"/>
      <c r="J495" s="32"/>
      <c r="K495" s="23" t="str">
        <f t="array" ref="K495">IF(L495="","",XLOOKUP(L495,selector_23,selector_23_ids,""))</f>
        <v/>
      </c>
      <c r="L495" s="25"/>
      <c r="M495" s="23" t="str">
        <f t="array" ref="M495">IF(N495="","",XLOOKUP(N495,selector_05,selector_05_ids,""))</f>
        <v/>
      </c>
      <c r="N495" s="25"/>
      <c r="O495" s="14"/>
      <c r="P495" s="23" t="str">
        <f t="array" ref="P495">IF(Q495="","",XLOOKUP(Q495,selector_23,selector_23_ids,""))</f>
        <v/>
      </c>
      <c r="Q495" s="25"/>
      <c r="R495" s="23" t="str">
        <f t="array" ref="R495">IF(S495="","",XLOOKUP(S495,selector_04,selector_04_ids,""))</f>
        <v/>
      </c>
      <c r="S495" s="25"/>
      <c r="T495" s="14"/>
      <c r="AK495" s="19" t="s">
        <v>68</v>
      </c>
      <c r="AL495" s="19" t="s">
        <v>68</v>
      </c>
    </row>
    <row r="496">
      <c r="A496" s="14"/>
      <c r="B496" s="23" t="str">
        <f t="array" ref="B496">IF(C496="","",XLOOKUP(C496,selector_05,selector_05_ids,""))</f>
        <v/>
      </c>
      <c r="C496" s="25"/>
      <c r="D496" s="14"/>
      <c r="E496" s="14"/>
      <c r="F496" s="14"/>
      <c r="G496" s="23" t="str">
        <f t="array" ref="G496">IF(H496="","",XLOOKUP(H496,selector_23,selector_23_ids,""))</f>
        <v/>
      </c>
      <c r="H496" s="25"/>
      <c r="I496" s="32"/>
      <c r="J496" s="32"/>
      <c r="K496" s="23" t="str">
        <f t="array" ref="K496">IF(L496="","",XLOOKUP(L496,selector_23,selector_23_ids,""))</f>
        <v/>
      </c>
      <c r="L496" s="25"/>
      <c r="M496" s="23" t="str">
        <f t="array" ref="M496">IF(N496="","",XLOOKUP(N496,selector_05,selector_05_ids,""))</f>
        <v/>
      </c>
      <c r="N496" s="25"/>
      <c r="O496" s="14"/>
      <c r="P496" s="23" t="str">
        <f t="array" ref="P496">IF(Q496="","",XLOOKUP(Q496,selector_23,selector_23_ids,""))</f>
        <v/>
      </c>
      <c r="Q496" s="25"/>
      <c r="R496" s="23" t="str">
        <f t="array" ref="R496">IF(S496="","",XLOOKUP(S496,selector_04,selector_04_ids,""))</f>
        <v/>
      </c>
      <c r="S496" s="25"/>
      <c r="T496" s="14"/>
      <c r="AK496" s="19" t="s">
        <v>68</v>
      </c>
      <c r="AL496" s="19" t="s">
        <v>68</v>
      </c>
    </row>
    <row r="497">
      <c r="A497" s="14"/>
      <c r="B497" s="23" t="str">
        <f t="array" ref="B497">IF(C497="","",XLOOKUP(C497,selector_05,selector_05_ids,""))</f>
        <v/>
      </c>
      <c r="C497" s="25"/>
      <c r="D497" s="14"/>
      <c r="E497" s="14"/>
      <c r="F497" s="14"/>
      <c r="G497" s="23" t="str">
        <f t="array" ref="G497">IF(H497="","",XLOOKUP(H497,selector_23,selector_23_ids,""))</f>
        <v/>
      </c>
      <c r="H497" s="25"/>
      <c r="I497" s="32"/>
      <c r="J497" s="32"/>
      <c r="K497" s="23" t="str">
        <f t="array" ref="K497">IF(L497="","",XLOOKUP(L497,selector_23,selector_23_ids,""))</f>
        <v/>
      </c>
      <c r="L497" s="25"/>
      <c r="M497" s="23" t="str">
        <f t="array" ref="M497">IF(N497="","",XLOOKUP(N497,selector_05,selector_05_ids,""))</f>
        <v/>
      </c>
      <c r="N497" s="25"/>
      <c r="O497" s="14"/>
      <c r="P497" s="23" t="str">
        <f t="array" ref="P497">IF(Q497="","",XLOOKUP(Q497,selector_23,selector_23_ids,""))</f>
        <v/>
      </c>
      <c r="Q497" s="25"/>
      <c r="R497" s="23" t="str">
        <f t="array" ref="R497">IF(S497="","",XLOOKUP(S497,selector_04,selector_04_ids,""))</f>
        <v/>
      </c>
      <c r="S497" s="25"/>
      <c r="T497" s="14"/>
      <c r="AK497" s="19" t="s">
        <v>68</v>
      </c>
      <c r="AL497" s="19" t="s">
        <v>68</v>
      </c>
    </row>
    <row r="498">
      <c r="A498" s="14"/>
      <c r="B498" s="23" t="str">
        <f t="array" ref="B498">IF(C498="","",XLOOKUP(C498,selector_05,selector_05_ids,""))</f>
        <v/>
      </c>
      <c r="C498" s="25"/>
      <c r="D498" s="14"/>
      <c r="E498" s="14"/>
      <c r="F498" s="14"/>
      <c r="G498" s="23" t="str">
        <f t="array" ref="G498">IF(H498="","",XLOOKUP(H498,selector_23,selector_23_ids,""))</f>
        <v/>
      </c>
      <c r="H498" s="25"/>
      <c r="I498" s="32"/>
      <c r="J498" s="32"/>
      <c r="K498" s="23" t="str">
        <f t="array" ref="K498">IF(L498="","",XLOOKUP(L498,selector_23,selector_23_ids,""))</f>
        <v/>
      </c>
      <c r="L498" s="25"/>
      <c r="M498" s="23" t="str">
        <f t="array" ref="M498">IF(N498="","",XLOOKUP(N498,selector_05,selector_05_ids,""))</f>
        <v/>
      </c>
      <c r="N498" s="25"/>
      <c r="O498" s="14"/>
      <c r="P498" s="23" t="str">
        <f t="array" ref="P498">IF(Q498="","",XLOOKUP(Q498,selector_23,selector_23_ids,""))</f>
        <v/>
      </c>
      <c r="Q498" s="25"/>
      <c r="R498" s="23" t="str">
        <f t="array" ref="R498">IF(S498="","",XLOOKUP(S498,selector_04,selector_04_ids,""))</f>
        <v/>
      </c>
      <c r="S498" s="25"/>
      <c r="T498" s="14"/>
      <c r="AK498" s="19" t="s">
        <v>68</v>
      </c>
      <c r="AL498" s="19" t="s">
        <v>68</v>
      </c>
    </row>
    <row r="499">
      <c r="A499" s="14"/>
      <c r="B499" s="23" t="str">
        <f t="array" ref="B499">IF(C499="","",XLOOKUP(C499,selector_05,selector_05_ids,""))</f>
        <v/>
      </c>
      <c r="C499" s="25"/>
      <c r="D499" s="14"/>
      <c r="E499" s="14"/>
      <c r="F499" s="14"/>
      <c r="G499" s="23" t="str">
        <f t="array" ref="G499">IF(H499="","",XLOOKUP(H499,selector_23,selector_23_ids,""))</f>
        <v/>
      </c>
      <c r="H499" s="25"/>
      <c r="I499" s="32"/>
      <c r="J499" s="32"/>
      <c r="K499" s="23" t="str">
        <f t="array" ref="K499">IF(L499="","",XLOOKUP(L499,selector_23,selector_23_ids,""))</f>
        <v/>
      </c>
      <c r="L499" s="25"/>
      <c r="M499" s="23" t="str">
        <f t="array" ref="M499">IF(N499="","",XLOOKUP(N499,selector_05,selector_05_ids,""))</f>
        <v/>
      </c>
      <c r="N499" s="25"/>
      <c r="O499" s="14"/>
      <c r="P499" s="23" t="str">
        <f t="array" ref="P499">IF(Q499="","",XLOOKUP(Q499,selector_23,selector_23_ids,""))</f>
        <v/>
      </c>
      <c r="Q499" s="25"/>
      <c r="R499" s="23" t="str">
        <f t="array" ref="R499">IF(S499="","",XLOOKUP(S499,selector_04,selector_04_ids,""))</f>
        <v/>
      </c>
      <c r="S499" s="25"/>
      <c r="T499" s="14"/>
      <c r="AK499" s="19" t="s">
        <v>68</v>
      </c>
      <c r="AL499" s="19" t="s">
        <v>68</v>
      </c>
    </row>
    <row r="500">
      <c r="A500" s="14"/>
      <c r="B500" s="23" t="str">
        <f t="array" ref="B500">IF(C500="","",XLOOKUP(C500,selector_05,selector_05_ids,""))</f>
        <v/>
      </c>
      <c r="C500" s="25"/>
      <c r="D500" s="14"/>
      <c r="E500" s="14"/>
      <c r="F500" s="14"/>
      <c r="G500" s="23" t="str">
        <f t="array" ref="G500">IF(H500="","",XLOOKUP(H500,selector_23,selector_23_ids,""))</f>
        <v/>
      </c>
      <c r="H500" s="25"/>
      <c r="I500" s="32"/>
      <c r="J500" s="32"/>
      <c r="K500" s="23" t="str">
        <f t="array" ref="K500">IF(L500="","",XLOOKUP(L500,selector_23,selector_23_ids,""))</f>
        <v/>
      </c>
      <c r="L500" s="25"/>
      <c r="M500" s="23" t="str">
        <f t="array" ref="M500">IF(N500="","",XLOOKUP(N500,selector_05,selector_05_ids,""))</f>
        <v/>
      </c>
      <c r="N500" s="25"/>
      <c r="O500" s="14"/>
      <c r="P500" s="23" t="str">
        <f t="array" ref="P500">IF(Q500="","",XLOOKUP(Q500,selector_23,selector_23_ids,""))</f>
        <v/>
      </c>
      <c r="Q500" s="25"/>
      <c r="R500" s="23" t="str">
        <f t="array" ref="R500">IF(S500="","",XLOOKUP(S500,selector_04,selector_04_ids,""))</f>
        <v/>
      </c>
      <c r="S500" s="25"/>
      <c r="T500" s="14"/>
      <c r="AK500" s="19" t="s">
        <v>68</v>
      </c>
      <c r="AL500" s="19" t="s">
        <v>68</v>
      </c>
    </row>
    <row r="501">
      <c r="A501" s="14"/>
      <c r="B501" s="23" t="str">
        <f t="array" ref="B501">IF(C501="","",XLOOKUP(C501,selector_05,selector_05_ids,""))</f>
        <v/>
      </c>
      <c r="C501" s="25"/>
      <c r="D501" s="14"/>
      <c r="E501" s="14"/>
      <c r="F501" s="14"/>
      <c r="G501" s="23" t="str">
        <f t="array" ref="G501">IF(H501="","",XLOOKUP(H501,selector_23,selector_23_ids,""))</f>
        <v/>
      </c>
      <c r="H501" s="25"/>
      <c r="I501" s="32"/>
      <c r="J501" s="32"/>
      <c r="K501" s="23" t="str">
        <f t="array" ref="K501">IF(L501="","",XLOOKUP(L501,selector_23,selector_23_ids,""))</f>
        <v/>
      </c>
      <c r="L501" s="25"/>
      <c r="M501" s="23" t="str">
        <f t="array" ref="M501">IF(N501="","",XLOOKUP(N501,selector_05,selector_05_ids,""))</f>
        <v/>
      </c>
      <c r="N501" s="25"/>
      <c r="O501" s="14"/>
      <c r="P501" s="23" t="str">
        <f t="array" ref="P501">IF(Q501="","",XLOOKUP(Q501,selector_23,selector_23_ids,""))</f>
        <v/>
      </c>
      <c r="Q501" s="25"/>
      <c r="R501" s="23" t="str">
        <f t="array" ref="R501">IF(S501="","",XLOOKUP(S501,selector_04,selector_04_ids,""))</f>
        <v/>
      </c>
      <c r="S501" s="25"/>
      <c r="T501" s="14"/>
      <c r="AK501" s="19" t="s">
        <v>68</v>
      </c>
      <c r="AL501" s="19" t="s">
        <v>68</v>
      </c>
    </row>
    <row r="502">
      <c r="A502" s="14"/>
      <c r="B502" s="23" t="str">
        <f t="array" ref="B502">IF(C502="","",XLOOKUP(C502,selector_05,selector_05_ids,""))</f>
        <v/>
      </c>
      <c r="C502" s="25"/>
      <c r="D502" s="14"/>
      <c r="E502" s="14"/>
      <c r="F502" s="14"/>
      <c r="G502" s="23" t="str">
        <f t="array" ref="G502">IF(H502="","",XLOOKUP(H502,selector_23,selector_23_ids,""))</f>
        <v/>
      </c>
      <c r="H502" s="25"/>
      <c r="I502" s="32"/>
      <c r="J502" s="32"/>
      <c r="K502" s="23" t="str">
        <f t="array" ref="K502">IF(L502="","",XLOOKUP(L502,selector_23,selector_23_ids,""))</f>
        <v/>
      </c>
      <c r="L502" s="25"/>
      <c r="M502" s="23" t="str">
        <f t="array" ref="M502">IF(N502="","",XLOOKUP(N502,selector_05,selector_05_ids,""))</f>
        <v/>
      </c>
      <c r="N502" s="25"/>
      <c r="O502" s="14"/>
      <c r="P502" s="23" t="str">
        <f t="array" ref="P502">IF(Q502="","",XLOOKUP(Q502,selector_23,selector_23_ids,""))</f>
        <v/>
      </c>
      <c r="Q502" s="25"/>
      <c r="R502" s="23" t="str">
        <f t="array" ref="R502">IF(S502="","",XLOOKUP(S502,selector_04,selector_04_ids,""))</f>
        <v/>
      </c>
      <c r="S502" s="25"/>
      <c r="T502" s="14"/>
      <c r="AK502" s="19" t="s">
        <v>68</v>
      </c>
      <c r="AL502" s="19" t="s">
        <v>68</v>
      </c>
    </row>
    <row r="503">
      <c r="A503" s="14"/>
      <c r="B503" s="23" t="str">
        <f t="array" ref="B503">IF(C503="","",XLOOKUP(C503,selector_05,selector_05_ids,""))</f>
        <v/>
      </c>
      <c r="C503" s="25"/>
      <c r="D503" s="14"/>
      <c r="E503" s="14"/>
      <c r="F503" s="14"/>
      <c r="G503" s="23" t="str">
        <f t="array" ref="G503">IF(H503="","",XLOOKUP(H503,selector_23,selector_23_ids,""))</f>
        <v/>
      </c>
      <c r="H503" s="25"/>
      <c r="I503" s="32"/>
      <c r="J503" s="32"/>
      <c r="K503" s="23" t="str">
        <f t="array" ref="K503">IF(L503="","",XLOOKUP(L503,selector_23,selector_23_ids,""))</f>
        <v/>
      </c>
      <c r="L503" s="25"/>
      <c r="M503" s="23" t="str">
        <f t="array" ref="M503">IF(N503="","",XLOOKUP(N503,selector_05,selector_05_ids,""))</f>
        <v/>
      </c>
      <c r="N503" s="25"/>
      <c r="O503" s="14"/>
      <c r="P503" s="23" t="str">
        <f t="array" ref="P503">IF(Q503="","",XLOOKUP(Q503,selector_23,selector_23_ids,""))</f>
        <v/>
      </c>
      <c r="Q503" s="25"/>
      <c r="R503" s="23" t="str">
        <f t="array" ref="R503">IF(S503="","",XLOOKUP(S503,selector_04,selector_04_ids,""))</f>
        <v/>
      </c>
      <c r="S503" s="25"/>
      <c r="T503" s="14"/>
      <c r="AK503" s="19" t="s">
        <v>68</v>
      </c>
      <c r="AL503" s="19" t="s">
        <v>68</v>
      </c>
    </row>
    <row r="504">
      <c r="A504" s="14"/>
      <c r="B504" s="23" t="str">
        <f t="array" ref="B504">IF(C504="","",XLOOKUP(C504,selector_05,selector_05_ids,""))</f>
        <v/>
      </c>
      <c r="C504" s="25"/>
      <c r="D504" s="14"/>
      <c r="E504" s="14"/>
      <c r="F504" s="14"/>
      <c r="G504" s="23" t="str">
        <f t="array" ref="G504">IF(H504="","",XLOOKUP(H504,selector_23,selector_23_ids,""))</f>
        <v/>
      </c>
      <c r="H504" s="25"/>
      <c r="I504" s="32"/>
      <c r="J504" s="32"/>
      <c r="K504" s="23" t="str">
        <f t="array" ref="K504">IF(L504="","",XLOOKUP(L504,selector_23,selector_23_ids,""))</f>
        <v/>
      </c>
      <c r="L504" s="25"/>
      <c r="M504" s="23" t="str">
        <f t="array" ref="M504">IF(N504="","",XLOOKUP(N504,selector_05,selector_05_ids,""))</f>
        <v/>
      </c>
      <c r="N504" s="25"/>
      <c r="O504" s="14"/>
      <c r="P504" s="23" t="str">
        <f t="array" ref="P504">IF(Q504="","",XLOOKUP(Q504,selector_23,selector_23_ids,""))</f>
        <v/>
      </c>
      <c r="Q504" s="25"/>
      <c r="R504" s="23" t="str">
        <f t="array" ref="R504">IF(S504="","",XLOOKUP(S504,selector_04,selector_04_ids,""))</f>
        <v/>
      </c>
      <c r="S504" s="25"/>
      <c r="T504" s="14"/>
      <c r="AK504" s="19" t="s">
        <v>68</v>
      </c>
      <c r="AL504" s="19" t="s">
        <v>68</v>
      </c>
    </row>
    <row r="505">
      <c r="A505" s="14"/>
      <c r="B505" s="23" t="str">
        <f t="array" ref="B505">IF(C505="","",XLOOKUP(C505,selector_05,selector_05_ids,""))</f>
        <v/>
      </c>
      <c r="C505" s="25"/>
      <c r="D505" s="14"/>
      <c r="E505" s="14"/>
      <c r="F505" s="14"/>
      <c r="G505" s="23" t="str">
        <f t="array" ref="G505">IF(H505="","",XLOOKUP(H505,selector_23,selector_23_ids,""))</f>
        <v/>
      </c>
      <c r="H505" s="25"/>
      <c r="I505" s="32"/>
      <c r="J505" s="32"/>
      <c r="K505" s="23" t="str">
        <f t="array" ref="K505">IF(L505="","",XLOOKUP(L505,selector_23,selector_23_ids,""))</f>
        <v/>
      </c>
      <c r="L505" s="25"/>
      <c r="M505" s="23" t="str">
        <f t="array" ref="M505">IF(N505="","",XLOOKUP(N505,selector_05,selector_05_ids,""))</f>
        <v/>
      </c>
      <c r="N505" s="25"/>
      <c r="O505" s="14"/>
      <c r="P505" s="23" t="str">
        <f t="array" ref="P505">IF(Q505="","",XLOOKUP(Q505,selector_23,selector_23_ids,""))</f>
        <v/>
      </c>
      <c r="Q505" s="25"/>
      <c r="R505" s="23" t="str">
        <f t="array" ref="R505">IF(S505="","",XLOOKUP(S505,selector_04,selector_04_ids,""))</f>
        <v/>
      </c>
      <c r="S505" s="25"/>
      <c r="T505" s="14"/>
      <c r="AK505" s="19" t="s">
        <v>68</v>
      </c>
      <c r="AL505" s="19" t="s">
        <v>68</v>
      </c>
    </row>
    <row r="506">
      <c r="A506" s="14"/>
      <c r="B506" s="23" t="str">
        <f t="array" ref="B506">IF(C506="","",XLOOKUP(C506,selector_05,selector_05_ids,""))</f>
        <v/>
      </c>
      <c r="C506" s="25"/>
      <c r="D506" s="14"/>
      <c r="E506" s="14"/>
      <c r="F506" s="14"/>
      <c r="G506" s="23" t="str">
        <f t="array" ref="G506">IF(H506="","",XLOOKUP(H506,selector_23,selector_23_ids,""))</f>
        <v/>
      </c>
      <c r="H506" s="25"/>
      <c r="I506" s="32"/>
      <c r="J506" s="32"/>
      <c r="K506" s="23" t="str">
        <f t="array" ref="K506">IF(L506="","",XLOOKUP(L506,selector_23,selector_23_ids,""))</f>
        <v/>
      </c>
      <c r="L506" s="25"/>
      <c r="M506" s="23" t="str">
        <f t="array" ref="M506">IF(N506="","",XLOOKUP(N506,selector_05,selector_05_ids,""))</f>
        <v/>
      </c>
      <c r="N506" s="25"/>
      <c r="O506" s="14"/>
      <c r="P506" s="23" t="str">
        <f t="array" ref="P506">IF(Q506="","",XLOOKUP(Q506,selector_23,selector_23_ids,""))</f>
        <v/>
      </c>
      <c r="Q506" s="25"/>
      <c r="R506" s="23" t="str">
        <f t="array" ref="R506">IF(S506="","",XLOOKUP(S506,selector_04,selector_04_ids,""))</f>
        <v/>
      </c>
      <c r="S506" s="25"/>
      <c r="T506" s="14"/>
      <c r="AK506" s="19" t="s">
        <v>68</v>
      </c>
      <c r="AL506" s="19" t="s">
        <v>68</v>
      </c>
    </row>
    <row r="507">
      <c r="A507" s="14"/>
      <c r="B507" s="23" t="str">
        <f t="array" ref="B507">IF(C507="","",XLOOKUP(C507,selector_05,selector_05_ids,""))</f>
        <v/>
      </c>
      <c r="C507" s="25"/>
      <c r="D507" s="14"/>
      <c r="E507" s="14"/>
      <c r="F507" s="14"/>
      <c r="G507" s="23" t="str">
        <f t="array" ref="G507">IF(H507="","",XLOOKUP(H507,selector_23,selector_23_ids,""))</f>
        <v/>
      </c>
      <c r="H507" s="25"/>
      <c r="I507" s="32"/>
      <c r="J507" s="32"/>
      <c r="K507" s="23" t="str">
        <f t="array" ref="K507">IF(L507="","",XLOOKUP(L507,selector_23,selector_23_ids,""))</f>
        <v/>
      </c>
      <c r="L507" s="25"/>
      <c r="M507" s="23" t="str">
        <f t="array" ref="M507">IF(N507="","",XLOOKUP(N507,selector_05,selector_05_ids,""))</f>
        <v/>
      </c>
      <c r="N507" s="25"/>
      <c r="O507" s="14"/>
      <c r="P507" s="23" t="str">
        <f t="array" ref="P507">IF(Q507="","",XLOOKUP(Q507,selector_23,selector_23_ids,""))</f>
        <v/>
      </c>
      <c r="Q507" s="25"/>
      <c r="R507" s="23" t="str">
        <f t="array" ref="R507">IF(S507="","",XLOOKUP(S507,selector_04,selector_04_ids,""))</f>
        <v/>
      </c>
      <c r="S507" s="25"/>
      <c r="T507" s="14"/>
      <c r="AK507" s="19" t="s">
        <v>68</v>
      </c>
      <c r="AL507" s="19" t="s">
        <v>68</v>
      </c>
    </row>
    <row r="508">
      <c r="A508" s="14"/>
      <c r="B508" s="23" t="str">
        <f t="array" ref="B508">IF(C508="","",XLOOKUP(C508,selector_05,selector_05_ids,""))</f>
        <v/>
      </c>
      <c r="C508" s="25"/>
      <c r="D508" s="14"/>
      <c r="E508" s="14"/>
      <c r="F508" s="14"/>
      <c r="G508" s="23" t="str">
        <f t="array" ref="G508">IF(H508="","",XLOOKUP(H508,selector_23,selector_23_ids,""))</f>
        <v/>
      </c>
      <c r="H508" s="25"/>
      <c r="I508" s="32"/>
      <c r="J508" s="32"/>
      <c r="K508" s="23" t="str">
        <f t="array" ref="K508">IF(L508="","",XLOOKUP(L508,selector_23,selector_23_ids,""))</f>
        <v/>
      </c>
      <c r="L508" s="25"/>
      <c r="M508" s="23" t="str">
        <f t="array" ref="M508">IF(N508="","",XLOOKUP(N508,selector_05,selector_05_ids,""))</f>
        <v/>
      </c>
      <c r="N508" s="25"/>
      <c r="O508" s="14"/>
      <c r="P508" s="23" t="str">
        <f t="array" ref="P508">IF(Q508="","",XLOOKUP(Q508,selector_23,selector_23_ids,""))</f>
        <v/>
      </c>
      <c r="Q508" s="25"/>
      <c r="R508" s="23" t="str">
        <f t="array" ref="R508">IF(S508="","",XLOOKUP(S508,selector_04,selector_04_ids,""))</f>
        <v/>
      </c>
      <c r="S508" s="25"/>
      <c r="T508" s="14"/>
      <c r="AK508" s="19" t="s">
        <v>68</v>
      </c>
      <c r="AL508" s="19" t="s">
        <v>68</v>
      </c>
    </row>
    <row r="509">
      <c r="A509" s="14"/>
      <c r="B509" s="23" t="str">
        <f t="array" ref="B509">IF(C509="","",XLOOKUP(C509,selector_05,selector_05_ids,""))</f>
        <v/>
      </c>
      <c r="C509" s="25"/>
      <c r="D509" s="14"/>
      <c r="E509" s="14"/>
      <c r="F509" s="14"/>
      <c r="G509" s="23" t="str">
        <f t="array" ref="G509">IF(H509="","",XLOOKUP(H509,selector_23,selector_23_ids,""))</f>
        <v/>
      </c>
      <c r="H509" s="25"/>
      <c r="I509" s="32"/>
      <c r="J509" s="32"/>
      <c r="K509" s="23" t="str">
        <f t="array" ref="K509">IF(L509="","",XLOOKUP(L509,selector_23,selector_23_ids,""))</f>
        <v/>
      </c>
      <c r="L509" s="25"/>
      <c r="M509" s="23" t="str">
        <f t="array" ref="M509">IF(N509="","",XLOOKUP(N509,selector_05,selector_05_ids,""))</f>
        <v/>
      </c>
      <c r="N509" s="25"/>
      <c r="O509" s="14"/>
      <c r="P509" s="23" t="str">
        <f t="array" ref="P509">IF(Q509="","",XLOOKUP(Q509,selector_23,selector_23_ids,""))</f>
        <v/>
      </c>
      <c r="Q509" s="25"/>
      <c r="R509" s="23" t="str">
        <f t="array" ref="R509">IF(S509="","",XLOOKUP(S509,selector_04,selector_04_ids,""))</f>
        <v/>
      </c>
      <c r="S509" s="25"/>
      <c r="T509" s="14"/>
      <c r="AK509" s="19" t="s">
        <v>68</v>
      </c>
      <c r="AL509" s="19" t="s">
        <v>68</v>
      </c>
    </row>
    <row r="510">
      <c r="A510" s="14"/>
      <c r="B510" s="23" t="str">
        <f t="array" ref="B510">IF(C510="","",XLOOKUP(C510,selector_05,selector_05_ids,""))</f>
        <v/>
      </c>
      <c r="C510" s="25"/>
      <c r="D510" s="14"/>
      <c r="E510" s="14"/>
      <c r="F510" s="14"/>
      <c r="G510" s="23" t="str">
        <f t="array" ref="G510">IF(H510="","",XLOOKUP(H510,selector_23,selector_23_ids,""))</f>
        <v/>
      </c>
      <c r="H510" s="25"/>
      <c r="I510" s="32"/>
      <c r="J510" s="32"/>
      <c r="K510" s="23" t="str">
        <f t="array" ref="K510">IF(L510="","",XLOOKUP(L510,selector_23,selector_23_ids,""))</f>
        <v/>
      </c>
      <c r="L510" s="25"/>
      <c r="M510" s="23" t="str">
        <f t="array" ref="M510">IF(N510="","",XLOOKUP(N510,selector_05,selector_05_ids,""))</f>
        <v/>
      </c>
      <c r="N510" s="25"/>
      <c r="O510" s="14"/>
      <c r="P510" s="23" t="str">
        <f t="array" ref="P510">IF(Q510="","",XLOOKUP(Q510,selector_23,selector_23_ids,""))</f>
        <v/>
      </c>
      <c r="Q510" s="25"/>
      <c r="R510" s="23" t="str">
        <f t="array" ref="R510">IF(S510="","",XLOOKUP(S510,selector_04,selector_04_ids,""))</f>
        <v/>
      </c>
      <c r="S510" s="25"/>
      <c r="T510" s="14"/>
      <c r="AK510" s="19" t="s">
        <v>68</v>
      </c>
      <c r="AL510" s="19" t="s">
        <v>68</v>
      </c>
    </row>
    <row r="511">
      <c r="A511" s="14"/>
      <c r="B511" s="23" t="str">
        <f t="array" ref="B511">IF(C511="","",XLOOKUP(C511,selector_05,selector_05_ids,""))</f>
        <v/>
      </c>
      <c r="C511" s="25"/>
      <c r="D511" s="14"/>
      <c r="E511" s="14"/>
      <c r="F511" s="14"/>
      <c r="G511" s="23" t="str">
        <f t="array" ref="G511">IF(H511="","",XLOOKUP(H511,selector_23,selector_23_ids,""))</f>
        <v/>
      </c>
      <c r="H511" s="25"/>
      <c r="I511" s="32"/>
      <c r="J511" s="32"/>
      <c r="K511" s="23" t="str">
        <f t="array" ref="K511">IF(L511="","",XLOOKUP(L511,selector_23,selector_23_ids,""))</f>
        <v/>
      </c>
      <c r="L511" s="25"/>
      <c r="M511" s="23" t="str">
        <f t="array" ref="M511">IF(N511="","",XLOOKUP(N511,selector_05,selector_05_ids,""))</f>
        <v/>
      </c>
      <c r="N511" s="25"/>
      <c r="O511" s="14"/>
      <c r="P511" s="23" t="str">
        <f t="array" ref="P511">IF(Q511="","",XLOOKUP(Q511,selector_23,selector_23_ids,""))</f>
        <v/>
      </c>
      <c r="Q511" s="25"/>
      <c r="R511" s="23" t="str">
        <f t="array" ref="R511">IF(S511="","",XLOOKUP(S511,selector_04,selector_04_ids,""))</f>
        <v/>
      </c>
      <c r="S511" s="25"/>
      <c r="T511" s="14"/>
      <c r="AK511" s="19" t="s">
        <v>68</v>
      </c>
      <c r="AL511" s="19" t="s">
        <v>68</v>
      </c>
    </row>
    <row r="512">
      <c r="A512" s="14"/>
      <c r="B512" s="23" t="str">
        <f t="array" ref="B512">IF(C512="","",XLOOKUP(C512,selector_05,selector_05_ids,""))</f>
        <v/>
      </c>
      <c r="C512" s="25"/>
      <c r="D512" s="14"/>
      <c r="E512" s="14"/>
      <c r="F512" s="14"/>
      <c r="G512" s="23" t="str">
        <f t="array" ref="G512">IF(H512="","",XLOOKUP(H512,selector_23,selector_23_ids,""))</f>
        <v/>
      </c>
      <c r="H512" s="25"/>
      <c r="I512" s="32"/>
      <c r="J512" s="32"/>
      <c r="K512" s="23" t="str">
        <f t="array" ref="K512">IF(L512="","",XLOOKUP(L512,selector_23,selector_23_ids,""))</f>
        <v/>
      </c>
      <c r="L512" s="25"/>
      <c r="M512" s="23" t="str">
        <f t="array" ref="M512">IF(N512="","",XLOOKUP(N512,selector_05,selector_05_ids,""))</f>
        <v/>
      </c>
      <c r="N512" s="25"/>
      <c r="O512" s="14"/>
      <c r="P512" s="23" t="str">
        <f t="array" ref="P512">IF(Q512="","",XLOOKUP(Q512,selector_23,selector_23_ids,""))</f>
        <v/>
      </c>
      <c r="Q512" s="25"/>
      <c r="R512" s="23" t="str">
        <f t="array" ref="R512">IF(S512="","",XLOOKUP(S512,selector_04,selector_04_ids,""))</f>
        <v/>
      </c>
      <c r="S512" s="25"/>
      <c r="T512" s="14"/>
      <c r="AK512" s="19" t="s">
        <v>68</v>
      </c>
      <c r="AL512" s="19" t="s">
        <v>68</v>
      </c>
    </row>
    <row r="513">
      <c r="A513" s="14"/>
      <c r="B513" s="23" t="str">
        <f t="array" ref="B513">IF(C513="","",XLOOKUP(C513,selector_05,selector_05_ids,""))</f>
        <v/>
      </c>
      <c r="C513" s="25"/>
      <c r="D513" s="14"/>
      <c r="E513" s="14"/>
      <c r="F513" s="14"/>
      <c r="G513" s="23" t="str">
        <f t="array" ref="G513">IF(H513="","",XLOOKUP(H513,selector_23,selector_23_ids,""))</f>
        <v/>
      </c>
      <c r="H513" s="25"/>
      <c r="I513" s="32"/>
      <c r="J513" s="32"/>
      <c r="K513" s="23" t="str">
        <f t="array" ref="K513">IF(L513="","",XLOOKUP(L513,selector_23,selector_23_ids,""))</f>
        <v/>
      </c>
      <c r="L513" s="25"/>
      <c r="M513" s="23" t="str">
        <f t="array" ref="M513">IF(N513="","",XLOOKUP(N513,selector_05,selector_05_ids,""))</f>
        <v/>
      </c>
      <c r="N513" s="25"/>
      <c r="O513" s="14"/>
      <c r="P513" s="23" t="str">
        <f t="array" ref="P513">IF(Q513="","",XLOOKUP(Q513,selector_23,selector_23_ids,""))</f>
        <v/>
      </c>
      <c r="Q513" s="25"/>
      <c r="R513" s="23" t="str">
        <f t="array" ref="R513">IF(S513="","",XLOOKUP(S513,selector_04,selector_04_ids,""))</f>
        <v/>
      </c>
      <c r="S513" s="25"/>
      <c r="T513" s="14"/>
      <c r="AK513" s="19" t="s">
        <v>68</v>
      </c>
      <c r="AL513" s="19" t="s">
        <v>68</v>
      </c>
    </row>
    <row r="514">
      <c r="A514" s="14"/>
      <c r="B514" s="23" t="str">
        <f t="array" ref="B514">IF(C514="","",XLOOKUP(C514,selector_05,selector_05_ids,""))</f>
        <v/>
      </c>
      <c r="C514" s="25"/>
      <c r="D514" s="14"/>
      <c r="E514" s="14"/>
      <c r="F514" s="14"/>
      <c r="G514" s="23" t="str">
        <f t="array" ref="G514">IF(H514="","",XLOOKUP(H514,selector_23,selector_23_ids,""))</f>
        <v/>
      </c>
      <c r="H514" s="25"/>
      <c r="I514" s="32"/>
      <c r="J514" s="32"/>
      <c r="K514" s="23" t="str">
        <f t="array" ref="K514">IF(L514="","",XLOOKUP(L514,selector_23,selector_23_ids,""))</f>
        <v/>
      </c>
      <c r="L514" s="25"/>
      <c r="M514" s="23" t="str">
        <f t="array" ref="M514">IF(N514="","",XLOOKUP(N514,selector_05,selector_05_ids,""))</f>
        <v/>
      </c>
      <c r="N514" s="25"/>
      <c r="O514" s="14"/>
      <c r="P514" s="23" t="str">
        <f t="array" ref="P514">IF(Q514="","",XLOOKUP(Q514,selector_23,selector_23_ids,""))</f>
        <v/>
      </c>
      <c r="Q514" s="25"/>
      <c r="R514" s="23" t="str">
        <f t="array" ref="R514">IF(S514="","",XLOOKUP(S514,selector_04,selector_04_ids,""))</f>
        <v/>
      </c>
      <c r="S514" s="25"/>
      <c r="T514" s="14"/>
      <c r="AK514" s="19" t="s">
        <v>68</v>
      </c>
      <c r="AL514" s="19" t="s">
        <v>68</v>
      </c>
    </row>
    <row r="515">
      <c r="A515" s="14"/>
      <c r="B515" s="23" t="str">
        <f t="array" ref="B515">IF(C515="","",XLOOKUP(C515,selector_05,selector_05_ids,""))</f>
        <v/>
      </c>
      <c r="C515" s="25"/>
      <c r="D515" s="14"/>
      <c r="E515" s="14"/>
      <c r="F515" s="14"/>
      <c r="G515" s="23" t="str">
        <f t="array" ref="G515">IF(H515="","",XLOOKUP(H515,selector_23,selector_23_ids,""))</f>
        <v/>
      </c>
      <c r="H515" s="25"/>
      <c r="I515" s="32"/>
      <c r="J515" s="32"/>
      <c r="K515" s="23" t="str">
        <f t="array" ref="K515">IF(L515="","",XLOOKUP(L515,selector_23,selector_23_ids,""))</f>
        <v/>
      </c>
      <c r="L515" s="25"/>
      <c r="M515" s="23" t="str">
        <f t="array" ref="M515">IF(N515="","",XLOOKUP(N515,selector_05,selector_05_ids,""))</f>
        <v/>
      </c>
      <c r="N515" s="25"/>
      <c r="O515" s="14"/>
      <c r="P515" s="23" t="str">
        <f t="array" ref="P515">IF(Q515="","",XLOOKUP(Q515,selector_23,selector_23_ids,""))</f>
        <v/>
      </c>
      <c r="Q515" s="25"/>
      <c r="R515" s="23" t="str">
        <f t="array" ref="R515">IF(S515="","",XLOOKUP(S515,selector_04,selector_04_ids,""))</f>
        <v/>
      </c>
      <c r="S515" s="25"/>
      <c r="T515" s="14"/>
      <c r="AK515" s="19" t="s">
        <v>68</v>
      </c>
      <c r="AL515" s="19" t="s">
        <v>68</v>
      </c>
    </row>
    <row r="516">
      <c r="A516" s="14"/>
      <c r="B516" s="23" t="str">
        <f t="array" ref="B516">IF(C516="","",XLOOKUP(C516,selector_05,selector_05_ids,""))</f>
        <v/>
      </c>
      <c r="C516" s="25"/>
      <c r="D516" s="14"/>
      <c r="E516" s="14"/>
      <c r="F516" s="14"/>
      <c r="G516" s="23" t="str">
        <f t="array" ref="G516">IF(H516="","",XLOOKUP(H516,selector_23,selector_23_ids,""))</f>
        <v/>
      </c>
      <c r="H516" s="25"/>
      <c r="I516" s="32"/>
      <c r="J516" s="32"/>
      <c r="K516" s="23" t="str">
        <f t="array" ref="K516">IF(L516="","",XLOOKUP(L516,selector_23,selector_23_ids,""))</f>
        <v/>
      </c>
      <c r="L516" s="25"/>
      <c r="M516" s="23" t="str">
        <f t="array" ref="M516">IF(N516="","",XLOOKUP(N516,selector_05,selector_05_ids,""))</f>
        <v/>
      </c>
      <c r="N516" s="25"/>
      <c r="O516" s="14"/>
      <c r="P516" s="23" t="str">
        <f t="array" ref="P516">IF(Q516="","",XLOOKUP(Q516,selector_23,selector_23_ids,""))</f>
        <v/>
      </c>
      <c r="Q516" s="25"/>
      <c r="R516" s="23" t="str">
        <f t="array" ref="R516">IF(S516="","",XLOOKUP(S516,selector_04,selector_04_ids,""))</f>
        <v/>
      </c>
      <c r="S516" s="25"/>
      <c r="T516" s="14"/>
      <c r="AK516" s="19" t="s">
        <v>68</v>
      </c>
      <c r="AL516" s="19" t="s">
        <v>68</v>
      </c>
    </row>
    <row r="517">
      <c r="A517" s="14"/>
      <c r="B517" s="23" t="str">
        <f t="array" ref="B517">IF(C517="","",XLOOKUP(C517,selector_05,selector_05_ids,""))</f>
        <v/>
      </c>
      <c r="C517" s="25"/>
      <c r="D517" s="14"/>
      <c r="E517" s="14"/>
      <c r="F517" s="14"/>
      <c r="G517" s="23" t="str">
        <f t="array" ref="G517">IF(H517="","",XLOOKUP(H517,selector_23,selector_23_ids,""))</f>
        <v/>
      </c>
      <c r="H517" s="25"/>
      <c r="I517" s="32"/>
      <c r="J517" s="32"/>
      <c r="K517" s="23" t="str">
        <f t="array" ref="K517">IF(L517="","",XLOOKUP(L517,selector_23,selector_23_ids,""))</f>
        <v/>
      </c>
      <c r="L517" s="25"/>
      <c r="M517" s="23" t="str">
        <f t="array" ref="M517">IF(N517="","",XLOOKUP(N517,selector_05,selector_05_ids,""))</f>
        <v/>
      </c>
      <c r="N517" s="25"/>
      <c r="O517" s="14"/>
      <c r="P517" s="23" t="str">
        <f t="array" ref="P517">IF(Q517="","",XLOOKUP(Q517,selector_23,selector_23_ids,""))</f>
        <v/>
      </c>
      <c r="Q517" s="25"/>
      <c r="R517" s="23" t="str">
        <f t="array" ref="R517">IF(S517="","",XLOOKUP(S517,selector_04,selector_04_ids,""))</f>
        <v/>
      </c>
      <c r="S517" s="25"/>
      <c r="T517" s="14"/>
      <c r="AK517" s="19" t="s">
        <v>68</v>
      </c>
      <c r="AL517" s="19" t="s">
        <v>68</v>
      </c>
    </row>
    <row r="518">
      <c r="A518" s="14"/>
      <c r="B518" s="23" t="str">
        <f t="array" ref="B518">IF(C518="","",XLOOKUP(C518,selector_05,selector_05_ids,""))</f>
        <v/>
      </c>
      <c r="C518" s="25"/>
      <c r="D518" s="14"/>
      <c r="E518" s="14"/>
      <c r="F518" s="14"/>
      <c r="G518" s="23" t="str">
        <f t="array" ref="G518">IF(H518="","",XLOOKUP(H518,selector_23,selector_23_ids,""))</f>
        <v/>
      </c>
      <c r="H518" s="25"/>
      <c r="I518" s="32"/>
      <c r="J518" s="32"/>
      <c r="K518" s="23" t="str">
        <f t="array" ref="K518">IF(L518="","",XLOOKUP(L518,selector_23,selector_23_ids,""))</f>
        <v/>
      </c>
      <c r="L518" s="25"/>
      <c r="M518" s="23" t="str">
        <f t="array" ref="M518">IF(N518="","",XLOOKUP(N518,selector_05,selector_05_ids,""))</f>
        <v/>
      </c>
      <c r="N518" s="25"/>
      <c r="O518" s="14"/>
      <c r="P518" s="23" t="str">
        <f t="array" ref="P518">IF(Q518="","",XLOOKUP(Q518,selector_23,selector_23_ids,""))</f>
        <v/>
      </c>
      <c r="Q518" s="25"/>
      <c r="R518" s="23" t="str">
        <f t="array" ref="R518">IF(S518="","",XLOOKUP(S518,selector_04,selector_04_ids,""))</f>
        <v/>
      </c>
      <c r="S518" s="25"/>
      <c r="T518" s="14"/>
      <c r="AK518" s="19" t="s">
        <v>68</v>
      </c>
      <c r="AL518" s="19" t="s">
        <v>68</v>
      </c>
    </row>
    <row r="519">
      <c r="A519" s="14"/>
      <c r="B519" s="23" t="str">
        <f t="array" ref="B519">IF(C519="","",XLOOKUP(C519,selector_05,selector_05_ids,""))</f>
        <v/>
      </c>
      <c r="C519" s="25"/>
      <c r="D519" s="14"/>
      <c r="E519" s="14"/>
      <c r="F519" s="14"/>
      <c r="G519" s="23" t="str">
        <f t="array" ref="G519">IF(H519="","",XLOOKUP(H519,selector_23,selector_23_ids,""))</f>
        <v/>
      </c>
      <c r="H519" s="25"/>
      <c r="I519" s="32"/>
      <c r="J519" s="32"/>
      <c r="K519" s="23" t="str">
        <f t="array" ref="K519">IF(L519="","",XLOOKUP(L519,selector_23,selector_23_ids,""))</f>
        <v/>
      </c>
      <c r="L519" s="25"/>
      <c r="M519" s="23" t="str">
        <f t="array" ref="M519">IF(N519="","",XLOOKUP(N519,selector_05,selector_05_ids,""))</f>
        <v/>
      </c>
      <c r="N519" s="25"/>
      <c r="O519" s="14"/>
      <c r="P519" s="23" t="str">
        <f t="array" ref="P519">IF(Q519="","",XLOOKUP(Q519,selector_23,selector_23_ids,""))</f>
        <v/>
      </c>
      <c r="Q519" s="25"/>
      <c r="R519" s="23" t="str">
        <f t="array" ref="R519">IF(S519="","",XLOOKUP(S519,selector_04,selector_04_ids,""))</f>
        <v/>
      </c>
      <c r="S519" s="25"/>
      <c r="T519" s="14"/>
      <c r="AK519" s="19" t="s">
        <v>68</v>
      </c>
      <c r="AL519" s="19" t="s">
        <v>68</v>
      </c>
    </row>
    <row r="520">
      <c r="A520" s="14"/>
      <c r="B520" s="23" t="str">
        <f t="array" ref="B520">IF(C520="","",XLOOKUP(C520,selector_05,selector_05_ids,""))</f>
        <v/>
      </c>
      <c r="C520" s="25"/>
      <c r="D520" s="14"/>
      <c r="E520" s="14"/>
      <c r="F520" s="14"/>
      <c r="G520" s="23" t="str">
        <f t="array" ref="G520">IF(H520="","",XLOOKUP(H520,selector_23,selector_23_ids,""))</f>
        <v/>
      </c>
      <c r="H520" s="25"/>
      <c r="I520" s="32"/>
      <c r="J520" s="32"/>
      <c r="K520" s="23" t="str">
        <f t="array" ref="K520">IF(L520="","",XLOOKUP(L520,selector_23,selector_23_ids,""))</f>
        <v/>
      </c>
      <c r="L520" s="25"/>
      <c r="M520" s="23" t="str">
        <f t="array" ref="M520">IF(N520="","",XLOOKUP(N520,selector_05,selector_05_ids,""))</f>
        <v/>
      </c>
      <c r="N520" s="25"/>
      <c r="O520" s="14"/>
      <c r="P520" s="23" t="str">
        <f t="array" ref="P520">IF(Q520="","",XLOOKUP(Q520,selector_23,selector_23_ids,""))</f>
        <v/>
      </c>
      <c r="Q520" s="25"/>
      <c r="R520" s="23" t="str">
        <f t="array" ref="R520">IF(S520="","",XLOOKUP(S520,selector_04,selector_04_ids,""))</f>
        <v/>
      </c>
      <c r="S520" s="25"/>
      <c r="T520" s="14"/>
      <c r="AK520" s="19" t="s">
        <v>68</v>
      </c>
      <c r="AL520" s="19" t="s">
        <v>68</v>
      </c>
    </row>
    <row r="521">
      <c r="A521" s="14"/>
      <c r="B521" s="23" t="str">
        <f t="array" ref="B521">IF(C521="","",XLOOKUP(C521,selector_05,selector_05_ids,""))</f>
        <v/>
      </c>
      <c r="C521" s="25"/>
      <c r="D521" s="14"/>
      <c r="E521" s="14"/>
      <c r="F521" s="14"/>
      <c r="G521" s="23" t="str">
        <f t="array" ref="G521">IF(H521="","",XLOOKUP(H521,selector_23,selector_23_ids,""))</f>
        <v/>
      </c>
      <c r="H521" s="25"/>
      <c r="I521" s="32"/>
      <c r="J521" s="32"/>
      <c r="K521" s="23" t="str">
        <f t="array" ref="K521">IF(L521="","",XLOOKUP(L521,selector_23,selector_23_ids,""))</f>
        <v/>
      </c>
      <c r="L521" s="25"/>
      <c r="M521" s="23" t="str">
        <f t="array" ref="M521">IF(N521="","",XLOOKUP(N521,selector_05,selector_05_ids,""))</f>
        <v/>
      </c>
      <c r="N521" s="25"/>
      <c r="O521" s="14"/>
      <c r="P521" s="23" t="str">
        <f t="array" ref="P521">IF(Q521="","",XLOOKUP(Q521,selector_23,selector_23_ids,""))</f>
        <v/>
      </c>
      <c r="Q521" s="25"/>
      <c r="R521" s="23" t="str">
        <f t="array" ref="R521">IF(S521="","",XLOOKUP(S521,selector_04,selector_04_ids,""))</f>
        <v/>
      </c>
      <c r="S521" s="25"/>
      <c r="T521" s="14"/>
      <c r="AK521" s="19" t="s">
        <v>68</v>
      </c>
      <c r="AL521" s="19" t="s">
        <v>68</v>
      </c>
    </row>
    <row r="522">
      <c r="A522" s="14"/>
      <c r="B522" s="23" t="str">
        <f t="array" ref="B522">IF(C522="","",XLOOKUP(C522,selector_05,selector_05_ids,""))</f>
        <v/>
      </c>
      <c r="C522" s="25"/>
      <c r="D522" s="14"/>
      <c r="E522" s="14"/>
      <c r="F522" s="14"/>
      <c r="G522" s="23" t="str">
        <f t="array" ref="G522">IF(H522="","",XLOOKUP(H522,selector_23,selector_23_ids,""))</f>
        <v/>
      </c>
      <c r="H522" s="25"/>
      <c r="I522" s="32"/>
      <c r="J522" s="32"/>
      <c r="K522" s="23" t="str">
        <f t="array" ref="K522">IF(L522="","",XLOOKUP(L522,selector_23,selector_23_ids,""))</f>
        <v/>
      </c>
      <c r="L522" s="25"/>
      <c r="M522" s="23" t="str">
        <f t="array" ref="M522">IF(N522="","",XLOOKUP(N522,selector_05,selector_05_ids,""))</f>
        <v/>
      </c>
      <c r="N522" s="25"/>
      <c r="O522" s="14"/>
      <c r="P522" s="23" t="str">
        <f t="array" ref="P522">IF(Q522="","",XLOOKUP(Q522,selector_23,selector_23_ids,""))</f>
        <v/>
      </c>
      <c r="Q522" s="25"/>
      <c r="R522" s="23" t="str">
        <f t="array" ref="R522">IF(S522="","",XLOOKUP(S522,selector_04,selector_04_ids,""))</f>
        <v/>
      </c>
      <c r="S522" s="25"/>
      <c r="T522" s="14"/>
      <c r="AK522" s="19" t="s">
        <v>68</v>
      </c>
      <c r="AL522" s="19" t="s">
        <v>68</v>
      </c>
    </row>
    <row r="523">
      <c r="A523" s="14"/>
      <c r="B523" s="23" t="str">
        <f t="array" ref="B523">IF(C523="","",XLOOKUP(C523,selector_05,selector_05_ids,""))</f>
        <v/>
      </c>
      <c r="C523" s="25"/>
      <c r="D523" s="14"/>
      <c r="E523" s="14"/>
      <c r="F523" s="14"/>
      <c r="G523" s="23" t="str">
        <f t="array" ref="G523">IF(H523="","",XLOOKUP(H523,selector_23,selector_23_ids,""))</f>
        <v/>
      </c>
      <c r="H523" s="25"/>
      <c r="I523" s="32"/>
      <c r="J523" s="32"/>
      <c r="K523" s="23" t="str">
        <f t="array" ref="K523">IF(L523="","",XLOOKUP(L523,selector_23,selector_23_ids,""))</f>
        <v/>
      </c>
      <c r="L523" s="25"/>
      <c r="M523" s="23" t="str">
        <f t="array" ref="M523">IF(N523="","",XLOOKUP(N523,selector_05,selector_05_ids,""))</f>
        <v/>
      </c>
      <c r="N523" s="25"/>
      <c r="O523" s="14"/>
      <c r="P523" s="23" t="str">
        <f t="array" ref="P523">IF(Q523="","",XLOOKUP(Q523,selector_23,selector_23_ids,""))</f>
        <v/>
      </c>
      <c r="Q523" s="25"/>
      <c r="R523" s="23" t="str">
        <f t="array" ref="R523">IF(S523="","",XLOOKUP(S523,selector_04,selector_04_ids,""))</f>
        <v/>
      </c>
      <c r="S523" s="25"/>
      <c r="T523" s="14"/>
      <c r="AK523" s="19" t="s">
        <v>68</v>
      </c>
      <c r="AL523" s="19" t="s">
        <v>68</v>
      </c>
    </row>
    <row r="524">
      <c r="A524" s="14"/>
      <c r="B524" s="23" t="str">
        <f t="array" ref="B524">IF(C524="","",XLOOKUP(C524,selector_05,selector_05_ids,""))</f>
        <v/>
      </c>
      <c r="C524" s="25"/>
      <c r="D524" s="14"/>
      <c r="E524" s="14"/>
      <c r="F524" s="14"/>
      <c r="G524" s="23" t="str">
        <f t="array" ref="G524">IF(H524="","",XLOOKUP(H524,selector_23,selector_23_ids,""))</f>
        <v/>
      </c>
      <c r="H524" s="25"/>
      <c r="I524" s="32"/>
      <c r="J524" s="32"/>
      <c r="K524" s="23" t="str">
        <f t="array" ref="K524">IF(L524="","",XLOOKUP(L524,selector_23,selector_23_ids,""))</f>
        <v/>
      </c>
      <c r="L524" s="25"/>
      <c r="M524" s="23" t="str">
        <f t="array" ref="M524">IF(N524="","",XLOOKUP(N524,selector_05,selector_05_ids,""))</f>
        <v/>
      </c>
      <c r="N524" s="25"/>
      <c r="O524" s="14"/>
      <c r="P524" s="23" t="str">
        <f t="array" ref="P524">IF(Q524="","",XLOOKUP(Q524,selector_23,selector_23_ids,""))</f>
        <v/>
      </c>
      <c r="Q524" s="25"/>
      <c r="R524" s="23" t="str">
        <f t="array" ref="R524">IF(S524="","",XLOOKUP(S524,selector_04,selector_04_ids,""))</f>
        <v/>
      </c>
      <c r="S524" s="25"/>
      <c r="T524" s="14"/>
      <c r="AK524" s="19" t="s">
        <v>68</v>
      </c>
      <c r="AL524" s="19" t="s">
        <v>68</v>
      </c>
    </row>
    <row r="525">
      <c r="A525" s="14"/>
      <c r="B525" s="23" t="str">
        <f t="array" ref="B525">IF(C525="","",XLOOKUP(C525,selector_05,selector_05_ids,""))</f>
        <v/>
      </c>
      <c r="C525" s="25"/>
      <c r="D525" s="14"/>
      <c r="E525" s="14"/>
      <c r="F525" s="14"/>
      <c r="G525" s="23" t="str">
        <f t="array" ref="G525">IF(H525="","",XLOOKUP(H525,selector_23,selector_23_ids,""))</f>
        <v/>
      </c>
      <c r="H525" s="25"/>
      <c r="I525" s="32"/>
      <c r="J525" s="32"/>
      <c r="K525" s="23" t="str">
        <f t="array" ref="K525">IF(L525="","",XLOOKUP(L525,selector_23,selector_23_ids,""))</f>
        <v/>
      </c>
      <c r="L525" s="25"/>
      <c r="M525" s="23" t="str">
        <f t="array" ref="M525">IF(N525="","",XLOOKUP(N525,selector_05,selector_05_ids,""))</f>
        <v/>
      </c>
      <c r="N525" s="25"/>
      <c r="O525" s="14"/>
      <c r="P525" s="23" t="str">
        <f t="array" ref="P525">IF(Q525="","",XLOOKUP(Q525,selector_23,selector_23_ids,""))</f>
        <v/>
      </c>
      <c r="Q525" s="25"/>
      <c r="R525" s="23" t="str">
        <f t="array" ref="R525">IF(S525="","",XLOOKUP(S525,selector_04,selector_04_ids,""))</f>
        <v/>
      </c>
      <c r="S525" s="25"/>
      <c r="T525" s="14"/>
      <c r="AK525" s="19" t="s">
        <v>68</v>
      </c>
      <c r="AL525" s="19" t="s">
        <v>68</v>
      </c>
    </row>
    <row r="526">
      <c r="A526" s="14"/>
      <c r="B526" s="23" t="str">
        <f t="array" ref="B526">IF(C526="","",XLOOKUP(C526,selector_05,selector_05_ids,""))</f>
        <v/>
      </c>
      <c r="C526" s="25"/>
      <c r="D526" s="14"/>
      <c r="E526" s="14"/>
      <c r="F526" s="14"/>
      <c r="G526" s="23" t="str">
        <f t="array" ref="G526">IF(H526="","",XLOOKUP(H526,selector_23,selector_23_ids,""))</f>
        <v/>
      </c>
      <c r="H526" s="25"/>
      <c r="I526" s="32"/>
      <c r="J526" s="32"/>
      <c r="K526" s="23" t="str">
        <f t="array" ref="K526">IF(L526="","",XLOOKUP(L526,selector_23,selector_23_ids,""))</f>
        <v/>
      </c>
      <c r="L526" s="25"/>
      <c r="M526" s="23" t="str">
        <f t="array" ref="M526">IF(N526="","",XLOOKUP(N526,selector_05,selector_05_ids,""))</f>
        <v/>
      </c>
      <c r="N526" s="25"/>
      <c r="O526" s="14"/>
      <c r="P526" s="23" t="str">
        <f t="array" ref="P526">IF(Q526="","",XLOOKUP(Q526,selector_23,selector_23_ids,""))</f>
        <v/>
      </c>
      <c r="Q526" s="25"/>
      <c r="R526" s="23" t="str">
        <f t="array" ref="R526">IF(S526="","",XLOOKUP(S526,selector_04,selector_04_ids,""))</f>
        <v/>
      </c>
      <c r="S526" s="25"/>
      <c r="T526" s="14"/>
      <c r="AK526" s="19" t="s">
        <v>68</v>
      </c>
      <c r="AL526" s="19" t="s">
        <v>68</v>
      </c>
    </row>
    <row r="527">
      <c r="A527" s="14"/>
      <c r="B527" s="23" t="str">
        <f t="array" ref="B527">IF(C527="","",XLOOKUP(C527,selector_05,selector_05_ids,""))</f>
        <v/>
      </c>
      <c r="C527" s="25"/>
      <c r="D527" s="14"/>
      <c r="E527" s="14"/>
      <c r="F527" s="14"/>
      <c r="G527" s="23" t="str">
        <f t="array" ref="G527">IF(H527="","",XLOOKUP(H527,selector_23,selector_23_ids,""))</f>
        <v/>
      </c>
      <c r="H527" s="25"/>
      <c r="I527" s="32"/>
      <c r="J527" s="32"/>
      <c r="K527" s="23" t="str">
        <f t="array" ref="K527">IF(L527="","",XLOOKUP(L527,selector_23,selector_23_ids,""))</f>
        <v/>
      </c>
      <c r="L527" s="25"/>
      <c r="M527" s="23" t="str">
        <f t="array" ref="M527">IF(N527="","",XLOOKUP(N527,selector_05,selector_05_ids,""))</f>
        <v/>
      </c>
      <c r="N527" s="25"/>
      <c r="O527" s="14"/>
      <c r="P527" s="23" t="str">
        <f t="array" ref="P527">IF(Q527="","",XLOOKUP(Q527,selector_23,selector_23_ids,""))</f>
        <v/>
      </c>
      <c r="Q527" s="25"/>
      <c r="R527" s="23" t="str">
        <f t="array" ref="R527">IF(S527="","",XLOOKUP(S527,selector_04,selector_04_ids,""))</f>
        <v/>
      </c>
      <c r="S527" s="25"/>
      <c r="T527" s="14"/>
      <c r="AK527" s="19" t="s">
        <v>68</v>
      </c>
      <c r="AL527" s="19" t="s">
        <v>68</v>
      </c>
    </row>
    <row r="528">
      <c r="A528" s="14"/>
      <c r="B528" s="23" t="str">
        <f t="array" ref="B528">IF(C528="","",XLOOKUP(C528,selector_05,selector_05_ids,""))</f>
        <v/>
      </c>
      <c r="C528" s="25"/>
      <c r="D528" s="14"/>
      <c r="E528" s="14"/>
      <c r="F528" s="14"/>
      <c r="G528" s="23" t="str">
        <f t="array" ref="G528">IF(H528="","",XLOOKUP(H528,selector_23,selector_23_ids,""))</f>
        <v/>
      </c>
      <c r="H528" s="25"/>
      <c r="I528" s="32"/>
      <c r="J528" s="32"/>
      <c r="K528" s="23" t="str">
        <f t="array" ref="K528">IF(L528="","",XLOOKUP(L528,selector_23,selector_23_ids,""))</f>
        <v/>
      </c>
      <c r="L528" s="25"/>
      <c r="M528" s="23" t="str">
        <f t="array" ref="M528">IF(N528="","",XLOOKUP(N528,selector_05,selector_05_ids,""))</f>
        <v/>
      </c>
      <c r="N528" s="25"/>
      <c r="O528" s="14"/>
      <c r="P528" s="23" t="str">
        <f t="array" ref="P528">IF(Q528="","",XLOOKUP(Q528,selector_23,selector_23_ids,""))</f>
        <v/>
      </c>
      <c r="Q528" s="25"/>
      <c r="R528" s="23" t="str">
        <f t="array" ref="R528">IF(S528="","",XLOOKUP(S528,selector_04,selector_04_ids,""))</f>
        <v/>
      </c>
      <c r="S528" s="25"/>
      <c r="T528" s="14"/>
      <c r="AK528" s="19" t="s">
        <v>68</v>
      </c>
      <c r="AL528" s="19" t="s">
        <v>68</v>
      </c>
    </row>
    <row r="529">
      <c r="A529" s="14"/>
      <c r="B529" s="23" t="str">
        <f t="array" ref="B529">IF(C529="","",XLOOKUP(C529,selector_05,selector_05_ids,""))</f>
        <v/>
      </c>
      <c r="C529" s="25"/>
      <c r="D529" s="14"/>
      <c r="E529" s="14"/>
      <c r="F529" s="14"/>
      <c r="G529" s="23" t="str">
        <f t="array" ref="G529">IF(H529="","",XLOOKUP(H529,selector_23,selector_23_ids,""))</f>
        <v/>
      </c>
      <c r="H529" s="25"/>
      <c r="I529" s="32"/>
      <c r="J529" s="32"/>
      <c r="K529" s="23" t="str">
        <f t="array" ref="K529">IF(L529="","",XLOOKUP(L529,selector_23,selector_23_ids,""))</f>
        <v/>
      </c>
      <c r="L529" s="25"/>
      <c r="M529" s="23" t="str">
        <f t="array" ref="M529">IF(N529="","",XLOOKUP(N529,selector_05,selector_05_ids,""))</f>
        <v/>
      </c>
      <c r="N529" s="25"/>
      <c r="O529" s="14"/>
      <c r="P529" s="23" t="str">
        <f t="array" ref="P529">IF(Q529="","",XLOOKUP(Q529,selector_23,selector_23_ids,""))</f>
        <v/>
      </c>
      <c r="Q529" s="25"/>
      <c r="R529" s="23" t="str">
        <f t="array" ref="R529">IF(S529="","",XLOOKUP(S529,selector_04,selector_04_ids,""))</f>
        <v/>
      </c>
      <c r="S529" s="25"/>
      <c r="T529" s="14"/>
      <c r="AK529" s="19" t="s">
        <v>68</v>
      </c>
      <c r="AL529" s="19" t="s">
        <v>68</v>
      </c>
    </row>
    <row r="530">
      <c r="A530" s="14"/>
      <c r="B530" s="23" t="str">
        <f t="array" ref="B530">IF(C530="","",XLOOKUP(C530,selector_05,selector_05_ids,""))</f>
        <v/>
      </c>
      <c r="C530" s="25"/>
      <c r="D530" s="14"/>
      <c r="E530" s="14"/>
      <c r="F530" s="14"/>
      <c r="G530" s="23" t="str">
        <f t="array" ref="G530">IF(H530="","",XLOOKUP(H530,selector_23,selector_23_ids,""))</f>
        <v/>
      </c>
      <c r="H530" s="25"/>
      <c r="I530" s="32"/>
      <c r="J530" s="32"/>
      <c r="K530" s="23" t="str">
        <f t="array" ref="K530">IF(L530="","",XLOOKUP(L530,selector_23,selector_23_ids,""))</f>
        <v/>
      </c>
      <c r="L530" s="25"/>
      <c r="M530" s="23" t="str">
        <f t="array" ref="M530">IF(N530="","",XLOOKUP(N530,selector_05,selector_05_ids,""))</f>
        <v/>
      </c>
      <c r="N530" s="25"/>
      <c r="O530" s="14"/>
      <c r="P530" s="23" t="str">
        <f t="array" ref="P530">IF(Q530="","",XLOOKUP(Q530,selector_23,selector_23_ids,""))</f>
        <v/>
      </c>
      <c r="Q530" s="25"/>
      <c r="R530" s="23" t="str">
        <f t="array" ref="R530">IF(S530="","",XLOOKUP(S530,selector_04,selector_04_ids,""))</f>
        <v/>
      </c>
      <c r="S530" s="25"/>
      <c r="T530" s="14"/>
      <c r="AK530" s="19" t="s">
        <v>68</v>
      </c>
      <c r="AL530" s="19" t="s">
        <v>68</v>
      </c>
    </row>
    <row r="531">
      <c r="A531" s="14"/>
      <c r="B531" s="23" t="str">
        <f t="array" ref="B531">IF(C531="","",XLOOKUP(C531,selector_05,selector_05_ids,""))</f>
        <v/>
      </c>
      <c r="C531" s="25"/>
      <c r="D531" s="14"/>
      <c r="E531" s="14"/>
      <c r="F531" s="14"/>
      <c r="G531" s="23" t="str">
        <f t="array" ref="G531">IF(H531="","",XLOOKUP(H531,selector_23,selector_23_ids,""))</f>
        <v/>
      </c>
      <c r="H531" s="25"/>
      <c r="I531" s="32"/>
      <c r="J531" s="32"/>
      <c r="K531" s="23" t="str">
        <f t="array" ref="K531">IF(L531="","",XLOOKUP(L531,selector_23,selector_23_ids,""))</f>
        <v/>
      </c>
      <c r="L531" s="25"/>
      <c r="M531" s="23" t="str">
        <f t="array" ref="M531">IF(N531="","",XLOOKUP(N531,selector_05,selector_05_ids,""))</f>
        <v/>
      </c>
      <c r="N531" s="25"/>
      <c r="O531" s="14"/>
      <c r="P531" s="23" t="str">
        <f t="array" ref="P531">IF(Q531="","",XLOOKUP(Q531,selector_23,selector_23_ids,""))</f>
        <v/>
      </c>
      <c r="Q531" s="25"/>
      <c r="R531" s="23" t="str">
        <f t="array" ref="R531">IF(S531="","",XLOOKUP(S531,selector_04,selector_04_ids,""))</f>
        <v/>
      </c>
      <c r="S531" s="25"/>
      <c r="T531" s="14"/>
      <c r="AK531" s="19" t="s">
        <v>68</v>
      </c>
      <c r="AL531" s="19" t="s">
        <v>68</v>
      </c>
    </row>
    <row r="532">
      <c r="A532" s="14"/>
      <c r="B532" s="23" t="str">
        <f t="array" ref="B532">IF(C532="","",XLOOKUP(C532,selector_05,selector_05_ids,""))</f>
        <v/>
      </c>
      <c r="C532" s="25"/>
      <c r="D532" s="14"/>
      <c r="E532" s="14"/>
      <c r="F532" s="14"/>
      <c r="G532" s="23" t="str">
        <f t="array" ref="G532">IF(H532="","",XLOOKUP(H532,selector_23,selector_23_ids,""))</f>
        <v/>
      </c>
      <c r="H532" s="25"/>
      <c r="I532" s="32"/>
      <c r="J532" s="32"/>
      <c r="K532" s="23" t="str">
        <f t="array" ref="K532">IF(L532="","",XLOOKUP(L532,selector_23,selector_23_ids,""))</f>
        <v/>
      </c>
      <c r="L532" s="25"/>
      <c r="M532" s="23" t="str">
        <f t="array" ref="M532">IF(N532="","",XLOOKUP(N532,selector_05,selector_05_ids,""))</f>
        <v/>
      </c>
      <c r="N532" s="25"/>
      <c r="O532" s="14"/>
      <c r="P532" s="23" t="str">
        <f t="array" ref="P532">IF(Q532="","",XLOOKUP(Q532,selector_23,selector_23_ids,""))</f>
        <v/>
      </c>
      <c r="Q532" s="25"/>
      <c r="R532" s="23" t="str">
        <f t="array" ref="R532">IF(S532="","",XLOOKUP(S532,selector_04,selector_04_ids,""))</f>
        <v/>
      </c>
      <c r="S532" s="25"/>
      <c r="T532" s="14"/>
      <c r="AK532" s="19" t="s">
        <v>68</v>
      </c>
      <c r="AL532" s="19" t="s">
        <v>68</v>
      </c>
    </row>
    <row r="533">
      <c r="A533" s="14"/>
      <c r="B533" s="23" t="str">
        <f t="array" ref="B533">IF(C533="","",XLOOKUP(C533,selector_05,selector_05_ids,""))</f>
        <v/>
      </c>
      <c r="C533" s="25"/>
      <c r="D533" s="14"/>
      <c r="E533" s="14"/>
      <c r="F533" s="14"/>
      <c r="G533" s="23" t="str">
        <f t="array" ref="G533">IF(H533="","",XLOOKUP(H533,selector_23,selector_23_ids,""))</f>
        <v/>
      </c>
      <c r="H533" s="25"/>
      <c r="I533" s="32"/>
      <c r="J533" s="32"/>
      <c r="K533" s="23" t="str">
        <f t="array" ref="K533">IF(L533="","",XLOOKUP(L533,selector_23,selector_23_ids,""))</f>
        <v/>
      </c>
      <c r="L533" s="25"/>
      <c r="M533" s="23" t="str">
        <f t="array" ref="M533">IF(N533="","",XLOOKUP(N533,selector_05,selector_05_ids,""))</f>
        <v/>
      </c>
      <c r="N533" s="25"/>
      <c r="O533" s="14"/>
      <c r="P533" s="23" t="str">
        <f t="array" ref="P533">IF(Q533="","",XLOOKUP(Q533,selector_23,selector_23_ids,""))</f>
        <v/>
      </c>
      <c r="Q533" s="25"/>
      <c r="R533" s="23" t="str">
        <f t="array" ref="R533">IF(S533="","",XLOOKUP(S533,selector_04,selector_04_ids,""))</f>
        <v/>
      </c>
      <c r="S533" s="25"/>
      <c r="T533" s="14"/>
      <c r="AK533" s="19" t="s">
        <v>68</v>
      </c>
      <c r="AL533" s="19" t="s">
        <v>68</v>
      </c>
    </row>
    <row r="534">
      <c r="A534" s="14"/>
      <c r="B534" s="23" t="str">
        <f t="array" ref="B534">IF(C534="","",XLOOKUP(C534,selector_05,selector_05_ids,""))</f>
        <v/>
      </c>
      <c r="C534" s="25"/>
      <c r="D534" s="14"/>
      <c r="E534" s="14"/>
      <c r="F534" s="14"/>
      <c r="G534" s="23" t="str">
        <f t="array" ref="G534">IF(H534="","",XLOOKUP(H534,selector_23,selector_23_ids,""))</f>
        <v/>
      </c>
      <c r="H534" s="25"/>
      <c r="I534" s="32"/>
      <c r="J534" s="32"/>
      <c r="K534" s="23" t="str">
        <f t="array" ref="K534">IF(L534="","",XLOOKUP(L534,selector_23,selector_23_ids,""))</f>
        <v/>
      </c>
      <c r="L534" s="25"/>
      <c r="M534" s="23" t="str">
        <f t="array" ref="M534">IF(N534="","",XLOOKUP(N534,selector_05,selector_05_ids,""))</f>
        <v/>
      </c>
      <c r="N534" s="25"/>
      <c r="O534" s="14"/>
      <c r="P534" s="23" t="str">
        <f t="array" ref="P534">IF(Q534="","",XLOOKUP(Q534,selector_23,selector_23_ids,""))</f>
        <v/>
      </c>
      <c r="Q534" s="25"/>
      <c r="R534" s="23" t="str">
        <f t="array" ref="R534">IF(S534="","",XLOOKUP(S534,selector_04,selector_04_ids,""))</f>
        <v/>
      </c>
      <c r="S534" s="25"/>
      <c r="T534" s="14"/>
      <c r="AK534" s="19" t="s">
        <v>68</v>
      </c>
      <c r="AL534" s="19" t="s">
        <v>68</v>
      </c>
    </row>
    <row r="535">
      <c r="A535" s="14"/>
      <c r="B535" s="23" t="str">
        <f t="array" ref="B535">IF(C535="","",XLOOKUP(C535,selector_05,selector_05_ids,""))</f>
        <v/>
      </c>
      <c r="C535" s="25"/>
      <c r="D535" s="14"/>
      <c r="E535" s="14"/>
      <c r="F535" s="14"/>
      <c r="G535" s="23" t="str">
        <f t="array" ref="G535">IF(H535="","",XLOOKUP(H535,selector_23,selector_23_ids,""))</f>
        <v/>
      </c>
      <c r="H535" s="25"/>
      <c r="I535" s="32"/>
      <c r="J535" s="32"/>
      <c r="K535" s="23" t="str">
        <f t="array" ref="K535">IF(L535="","",XLOOKUP(L535,selector_23,selector_23_ids,""))</f>
        <v/>
      </c>
      <c r="L535" s="25"/>
      <c r="M535" s="23" t="str">
        <f t="array" ref="M535">IF(N535="","",XLOOKUP(N535,selector_05,selector_05_ids,""))</f>
        <v/>
      </c>
      <c r="N535" s="25"/>
      <c r="O535" s="14"/>
      <c r="P535" s="23" t="str">
        <f t="array" ref="P535">IF(Q535="","",XLOOKUP(Q535,selector_23,selector_23_ids,""))</f>
        <v/>
      </c>
      <c r="Q535" s="25"/>
      <c r="R535" s="23" t="str">
        <f t="array" ref="R535">IF(S535="","",XLOOKUP(S535,selector_04,selector_04_ids,""))</f>
        <v/>
      </c>
      <c r="S535" s="25"/>
      <c r="T535" s="14"/>
      <c r="AK535" s="19" t="s">
        <v>68</v>
      </c>
      <c r="AL535" s="19" t="s">
        <v>68</v>
      </c>
    </row>
    <row r="536">
      <c r="A536" s="14"/>
      <c r="B536" s="23" t="str">
        <f t="array" ref="B536">IF(C536="","",XLOOKUP(C536,selector_05,selector_05_ids,""))</f>
        <v/>
      </c>
      <c r="C536" s="25"/>
      <c r="D536" s="14"/>
      <c r="E536" s="14"/>
      <c r="F536" s="14"/>
      <c r="G536" s="23" t="str">
        <f t="array" ref="G536">IF(H536="","",XLOOKUP(H536,selector_23,selector_23_ids,""))</f>
        <v/>
      </c>
      <c r="H536" s="25"/>
      <c r="I536" s="32"/>
      <c r="J536" s="32"/>
      <c r="K536" s="23" t="str">
        <f t="array" ref="K536">IF(L536="","",XLOOKUP(L536,selector_23,selector_23_ids,""))</f>
        <v/>
      </c>
      <c r="L536" s="25"/>
      <c r="M536" s="23" t="str">
        <f t="array" ref="M536">IF(N536="","",XLOOKUP(N536,selector_05,selector_05_ids,""))</f>
        <v/>
      </c>
      <c r="N536" s="25"/>
      <c r="O536" s="14"/>
      <c r="P536" s="23" t="str">
        <f t="array" ref="P536">IF(Q536="","",XLOOKUP(Q536,selector_23,selector_23_ids,""))</f>
        <v/>
      </c>
      <c r="Q536" s="25"/>
      <c r="R536" s="23" t="str">
        <f t="array" ref="R536">IF(S536="","",XLOOKUP(S536,selector_04,selector_04_ids,""))</f>
        <v/>
      </c>
      <c r="S536" s="25"/>
      <c r="T536" s="14"/>
      <c r="AK536" s="19" t="s">
        <v>68</v>
      </c>
      <c r="AL536" s="19" t="s">
        <v>68</v>
      </c>
    </row>
    <row r="537">
      <c r="A537" s="14"/>
      <c r="B537" s="23" t="str">
        <f t="array" ref="B537">IF(C537="","",XLOOKUP(C537,selector_05,selector_05_ids,""))</f>
        <v/>
      </c>
      <c r="C537" s="25"/>
      <c r="D537" s="14"/>
      <c r="E537" s="14"/>
      <c r="F537" s="14"/>
      <c r="G537" s="23" t="str">
        <f t="array" ref="G537">IF(H537="","",XLOOKUP(H537,selector_23,selector_23_ids,""))</f>
        <v/>
      </c>
      <c r="H537" s="25"/>
      <c r="I537" s="32"/>
      <c r="J537" s="32"/>
      <c r="K537" s="23" t="str">
        <f t="array" ref="K537">IF(L537="","",XLOOKUP(L537,selector_23,selector_23_ids,""))</f>
        <v/>
      </c>
      <c r="L537" s="25"/>
      <c r="M537" s="23" t="str">
        <f t="array" ref="M537">IF(N537="","",XLOOKUP(N537,selector_05,selector_05_ids,""))</f>
        <v/>
      </c>
      <c r="N537" s="25"/>
      <c r="O537" s="14"/>
      <c r="P537" s="23" t="str">
        <f t="array" ref="P537">IF(Q537="","",XLOOKUP(Q537,selector_23,selector_23_ids,""))</f>
        <v/>
      </c>
      <c r="Q537" s="25"/>
      <c r="R537" s="23" t="str">
        <f t="array" ref="R537">IF(S537="","",XLOOKUP(S537,selector_04,selector_04_ids,""))</f>
        <v/>
      </c>
      <c r="S537" s="25"/>
      <c r="T537" s="14"/>
      <c r="AK537" s="19" t="s">
        <v>68</v>
      </c>
      <c r="AL537" s="19" t="s">
        <v>68</v>
      </c>
    </row>
    <row r="538">
      <c r="A538" s="14"/>
      <c r="B538" s="23" t="str">
        <f t="array" ref="B538">IF(C538="","",XLOOKUP(C538,selector_05,selector_05_ids,""))</f>
        <v/>
      </c>
      <c r="C538" s="25"/>
      <c r="D538" s="14"/>
      <c r="E538" s="14"/>
      <c r="F538" s="14"/>
      <c r="G538" s="23" t="str">
        <f t="array" ref="G538">IF(H538="","",XLOOKUP(H538,selector_23,selector_23_ids,""))</f>
        <v/>
      </c>
      <c r="H538" s="25"/>
      <c r="I538" s="32"/>
      <c r="J538" s="32"/>
      <c r="K538" s="23" t="str">
        <f t="array" ref="K538">IF(L538="","",XLOOKUP(L538,selector_23,selector_23_ids,""))</f>
        <v/>
      </c>
      <c r="L538" s="25"/>
      <c r="M538" s="23" t="str">
        <f t="array" ref="M538">IF(N538="","",XLOOKUP(N538,selector_05,selector_05_ids,""))</f>
        <v/>
      </c>
      <c r="N538" s="25"/>
      <c r="O538" s="14"/>
      <c r="P538" s="23" t="str">
        <f t="array" ref="P538">IF(Q538="","",XLOOKUP(Q538,selector_23,selector_23_ids,""))</f>
        <v/>
      </c>
      <c r="Q538" s="25"/>
      <c r="R538" s="23" t="str">
        <f t="array" ref="R538">IF(S538="","",XLOOKUP(S538,selector_04,selector_04_ids,""))</f>
        <v/>
      </c>
      <c r="S538" s="25"/>
      <c r="T538" s="14"/>
      <c r="AK538" s="19" t="s">
        <v>68</v>
      </c>
      <c r="AL538" s="19" t="s">
        <v>68</v>
      </c>
    </row>
    <row r="539">
      <c r="A539" s="14"/>
      <c r="B539" s="23" t="str">
        <f t="array" ref="B539">IF(C539="","",XLOOKUP(C539,selector_05,selector_05_ids,""))</f>
        <v/>
      </c>
      <c r="C539" s="25"/>
      <c r="D539" s="14"/>
      <c r="E539" s="14"/>
      <c r="F539" s="14"/>
      <c r="G539" s="23" t="str">
        <f t="array" ref="G539">IF(H539="","",XLOOKUP(H539,selector_23,selector_23_ids,""))</f>
        <v/>
      </c>
      <c r="H539" s="25"/>
      <c r="I539" s="32"/>
      <c r="J539" s="32"/>
      <c r="K539" s="23" t="str">
        <f t="array" ref="K539">IF(L539="","",XLOOKUP(L539,selector_23,selector_23_ids,""))</f>
        <v/>
      </c>
      <c r="L539" s="25"/>
      <c r="M539" s="23" t="str">
        <f t="array" ref="M539">IF(N539="","",XLOOKUP(N539,selector_05,selector_05_ids,""))</f>
        <v/>
      </c>
      <c r="N539" s="25"/>
      <c r="O539" s="14"/>
      <c r="P539" s="23" t="str">
        <f t="array" ref="P539">IF(Q539="","",XLOOKUP(Q539,selector_23,selector_23_ids,""))</f>
        <v/>
      </c>
      <c r="Q539" s="25"/>
      <c r="R539" s="23" t="str">
        <f t="array" ref="R539">IF(S539="","",XLOOKUP(S539,selector_04,selector_04_ids,""))</f>
        <v/>
      </c>
      <c r="S539" s="25"/>
      <c r="T539" s="14"/>
      <c r="AK539" s="19" t="s">
        <v>68</v>
      </c>
      <c r="AL539" s="19" t="s">
        <v>68</v>
      </c>
    </row>
    <row r="540">
      <c r="A540" s="14"/>
      <c r="B540" s="23" t="str">
        <f t="array" ref="B540">IF(C540="","",XLOOKUP(C540,selector_05,selector_05_ids,""))</f>
        <v/>
      </c>
      <c r="C540" s="25"/>
      <c r="D540" s="14"/>
      <c r="E540" s="14"/>
      <c r="F540" s="14"/>
      <c r="G540" s="23" t="str">
        <f t="array" ref="G540">IF(H540="","",XLOOKUP(H540,selector_23,selector_23_ids,""))</f>
        <v/>
      </c>
      <c r="H540" s="25"/>
      <c r="I540" s="32"/>
      <c r="J540" s="32"/>
      <c r="K540" s="23" t="str">
        <f t="array" ref="K540">IF(L540="","",XLOOKUP(L540,selector_23,selector_23_ids,""))</f>
        <v/>
      </c>
      <c r="L540" s="25"/>
      <c r="M540" s="23" t="str">
        <f t="array" ref="M540">IF(N540="","",XLOOKUP(N540,selector_05,selector_05_ids,""))</f>
        <v/>
      </c>
      <c r="N540" s="25"/>
      <c r="O540" s="14"/>
      <c r="P540" s="23" t="str">
        <f t="array" ref="P540">IF(Q540="","",XLOOKUP(Q540,selector_23,selector_23_ids,""))</f>
        <v/>
      </c>
      <c r="Q540" s="25"/>
      <c r="R540" s="23" t="str">
        <f t="array" ref="R540">IF(S540="","",XLOOKUP(S540,selector_04,selector_04_ids,""))</f>
        <v/>
      </c>
      <c r="S540" s="25"/>
      <c r="T540" s="14"/>
      <c r="AK540" s="19" t="s">
        <v>68</v>
      </c>
      <c r="AL540" s="19" t="s">
        <v>68</v>
      </c>
    </row>
    <row r="541">
      <c r="A541" s="14"/>
      <c r="B541" s="23" t="str">
        <f t="array" ref="B541">IF(C541="","",XLOOKUP(C541,selector_05,selector_05_ids,""))</f>
        <v/>
      </c>
      <c r="C541" s="25"/>
      <c r="D541" s="14"/>
      <c r="E541" s="14"/>
      <c r="F541" s="14"/>
      <c r="G541" s="23" t="str">
        <f t="array" ref="G541">IF(H541="","",XLOOKUP(H541,selector_23,selector_23_ids,""))</f>
        <v/>
      </c>
      <c r="H541" s="25"/>
      <c r="I541" s="32"/>
      <c r="J541" s="32"/>
      <c r="K541" s="23" t="str">
        <f t="array" ref="K541">IF(L541="","",XLOOKUP(L541,selector_23,selector_23_ids,""))</f>
        <v/>
      </c>
      <c r="L541" s="25"/>
      <c r="M541" s="23" t="str">
        <f t="array" ref="M541">IF(N541="","",XLOOKUP(N541,selector_05,selector_05_ids,""))</f>
        <v/>
      </c>
      <c r="N541" s="25"/>
      <c r="O541" s="14"/>
      <c r="P541" s="23" t="str">
        <f t="array" ref="P541">IF(Q541="","",XLOOKUP(Q541,selector_23,selector_23_ids,""))</f>
        <v/>
      </c>
      <c r="Q541" s="25"/>
      <c r="R541" s="23" t="str">
        <f t="array" ref="R541">IF(S541="","",XLOOKUP(S541,selector_04,selector_04_ids,""))</f>
        <v/>
      </c>
      <c r="S541" s="25"/>
      <c r="T541" s="14"/>
      <c r="AK541" s="19" t="s">
        <v>68</v>
      </c>
      <c r="AL541" s="19" t="s">
        <v>68</v>
      </c>
    </row>
    <row r="542">
      <c r="A542" s="14"/>
      <c r="B542" s="23" t="str">
        <f t="array" ref="B542">IF(C542="","",XLOOKUP(C542,selector_05,selector_05_ids,""))</f>
        <v/>
      </c>
      <c r="C542" s="25"/>
      <c r="D542" s="14"/>
      <c r="E542" s="14"/>
      <c r="F542" s="14"/>
      <c r="G542" s="23" t="str">
        <f t="array" ref="G542">IF(H542="","",XLOOKUP(H542,selector_23,selector_23_ids,""))</f>
        <v/>
      </c>
      <c r="H542" s="25"/>
      <c r="I542" s="32"/>
      <c r="J542" s="32"/>
      <c r="K542" s="23" t="str">
        <f t="array" ref="K542">IF(L542="","",XLOOKUP(L542,selector_23,selector_23_ids,""))</f>
        <v/>
      </c>
      <c r="L542" s="25"/>
      <c r="M542" s="23" t="str">
        <f t="array" ref="M542">IF(N542="","",XLOOKUP(N542,selector_05,selector_05_ids,""))</f>
        <v/>
      </c>
      <c r="N542" s="25"/>
      <c r="O542" s="14"/>
      <c r="P542" s="23" t="str">
        <f t="array" ref="P542">IF(Q542="","",XLOOKUP(Q542,selector_23,selector_23_ids,""))</f>
        <v/>
      </c>
      <c r="Q542" s="25"/>
      <c r="R542" s="23" t="str">
        <f t="array" ref="R542">IF(S542="","",XLOOKUP(S542,selector_04,selector_04_ids,""))</f>
        <v/>
      </c>
      <c r="S542" s="25"/>
      <c r="T542" s="14"/>
      <c r="AK542" s="19" t="s">
        <v>68</v>
      </c>
      <c r="AL542" s="19" t="s">
        <v>68</v>
      </c>
    </row>
    <row r="543">
      <c r="A543" s="14"/>
      <c r="B543" s="23" t="str">
        <f t="array" ref="B543">IF(C543="","",XLOOKUP(C543,selector_05,selector_05_ids,""))</f>
        <v/>
      </c>
      <c r="C543" s="25"/>
      <c r="D543" s="14"/>
      <c r="E543" s="14"/>
      <c r="F543" s="14"/>
      <c r="G543" s="23" t="str">
        <f t="array" ref="G543">IF(H543="","",XLOOKUP(H543,selector_23,selector_23_ids,""))</f>
        <v/>
      </c>
      <c r="H543" s="25"/>
      <c r="I543" s="32"/>
      <c r="J543" s="32"/>
      <c r="K543" s="23" t="str">
        <f t="array" ref="K543">IF(L543="","",XLOOKUP(L543,selector_23,selector_23_ids,""))</f>
        <v/>
      </c>
      <c r="L543" s="25"/>
      <c r="M543" s="23" t="str">
        <f t="array" ref="M543">IF(N543="","",XLOOKUP(N543,selector_05,selector_05_ids,""))</f>
        <v/>
      </c>
      <c r="N543" s="25"/>
      <c r="O543" s="14"/>
      <c r="P543" s="23" t="str">
        <f t="array" ref="P543">IF(Q543="","",XLOOKUP(Q543,selector_23,selector_23_ids,""))</f>
        <v/>
      </c>
      <c r="Q543" s="25"/>
      <c r="R543" s="23" t="str">
        <f t="array" ref="R543">IF(S543="","",XLOOKUP(S543,selector_04,selector_04_ids,""))</f>
        <v/>
      </c>
      <c r="S543" s="25"/>
      <c r="T543" s="14"/>
      <c r="AK543" s="19" t="s">
        <v>68</v>
      </c>
      <c r="AL543" s="19" t="s">
        <v>68</v>
      </c>
    </row>
    <row r="544">
      <c r="A544" s="14"/>
      <c r="B544" s="23" t="str">
        <f t="array" ref="B544">IF(C544="","",XLOOKUP(C544,selector_05,selector_05_ids,""))</f>
        <v/>
      </c>
      <c r="C544" s="25"/>
      <c r="D544" s="14"/>
      <c r="E544" s="14"/>
      <c r="F544" s="14"/>
      <c r="G544" s="23" t="str">
        <f t="array" ref="G544">IF(H544="","",XLOOKUP(H544,selector_23,selector_23_ids,""))</f>
        <v/>
      </c>
      <c r="H544" s="25"/>
      <c r="I544" s="32"/>
      <c r="J544" s="32"/>
      <c r="K544" s="23" t="str">
        <f t="array" ref="K544">IF(L544="","",XLOOKUP(L544,selector_23,selector_23_ids,""))</f>
        <v/>
      </c>
      <c r="L544" s="25"/>
      <c r="M544" s="23" t="str">
        <f t="array" ref="M544">IF(N544="","",XLOOKUP(N544,selector_05,selector_05_ids,""))</f>
        <v/>
      </c>
      <c r="N544" s="25"/>
      <c r="O544" s="14"/>
      <c r="P544" s="23" t="str">
        <f t="array" ref="P544">IF(Q544="","",XLOOKUP(Q544,selector_23,selector_23_ids,""))</f>
        <v/>
      </c>
      <c r="Q544" s="25"/>
      <c r="R544" s="23" t="str">
        <f t="array" ref="R544">IF(S544="","",XLOOKUP(S544,selector_04,selector_04_ids,""))</f>
        <v/>
      </c>
      <c r="S544" s="25"/>
      <c r="T544" s="14"/>
      <c r="AK544" s="19" t="s">
        <v>68</v>
      </c>
      <c r="AL544" s="19" t="s">
        <v>68</v>
      </c>
    </row>
    <row r="545">
      <c r="A545" s="14"/>
      <c r="B545" s="23" t="str">
        <f t="array" ref="B545">IF(C545="","",XLOOKUP(C545,selector_05,selector_05_ids,""))</f>
        <v/>
      </c>
      <c r="C545" s="25"/>
      <c r="D545" s="14"/>
      <c r="E545" s="14"/>
      <c r="F545" s="14"/>
      <c r="G545" s="23" t="str">
        <f t="array" ref="G545">IF(H545="","",XLOOKUP(H545,selector_23,selector_23_ids,""))</f>
        <v/>
      </c>
      <c r="H545" s="25"/>
      <c r="I545" s="32"/>
      <c r="J545" s="32"/>
      <c r="K545" s="23" t="str">
        <f t="array" ref="K545">IF(L545="","",XLOOKUP(L545,selector_23,selector_23_ids,""))</f>
        <v/>
      </c>
      <c r="L545" s="25"/>
      <c r="M545" s="23" t="str">
        <f t="array" ref="M545">IF(N545="","",XLOOKUP(N545,selector_05,selector_05_ids,""))</f>
        <v/>
      </c>
      <c r="N545" s="25"/>
      <c r="O545" s="14"/>
      <c r="P545" s="23" t="str">
        <f t="array" ref="P545">IF(Q545="","",XLOOKUP(Q545,selector_23,selector_23_ids,""))</f>
        <v/>
      </c>
      <c r="Q545" s="25"/>
      <c r="R545" s="23" t="str">
        <f t="array" ref="R545">IF(S545="","",XLOOKUP(S545,selector_04,selector_04_ids,""))</f>
        <v/>
      </c>
      <c r="S545" s="25"/>
      <c r="T545" s="14"/>
      <c r="AK545" s="19" t="s">
        <v>68</v>
      </c>
      <c r="AL545" s="19" t="s">
        <v>68</v>
      </c>
    </row>
    <row r="546">
      <c r="A546" s="14"/>
      <c r="B546" s="23" t="str">
        <f t="array" ref="B546">IF(C546="","",XLOOKUP(C546,selector_05,selector_05_ids,""))</f>
        <v/>
      </c>
      <c r="C546" s="25"/>
      <c r="D546" s="14"/>
      <c r="E546" s="14"/>
      <c r="F546" s="14"/>
      <c r="G546" s="23" t="str">
        <f t="array" ref="G546">IF(H546="","",XLOOKUP(H546,selector_23,selector_23_ids,""))</f>
        <v/>
      </c>
      <c r="H546" s="25"/>
      <c r="I546" s="32"/>
      <c r="J546" s="32"/>
      <c r="K546" s="23" t="str">
        <f t="array" ref="K546">IF(L546="","",XLOOKUP(L546,selector_23,selector_23_ids,""))</f>
        <v/>
      </c>
      <c r="L546" s="25"/>
      <c r="M546" s="23" t="str">
        <f t="array" ref="M546">IF(N546="","",XLOOKUP(N546,selector_05,selector_05_ids,""))</f>
        <v/>
      </c>
      <c r="N546" s="25"/>
      <c r="O546" s="14"/>
      <c r="P546" s="23" t="str">
        <f t="array" ref="P546">IF(Q546="","",XLOOKUP(Q546,selector_23,selector_23_ids,""))</f>
        <v/>
      </c>
      <c r="Q546" s="25"/>
      <c r="R546" s="23" t="str">
        <f t="array" ref="R546">IF(S546="","",XLOOKUP(S546,selector_04,selector_04_ids,""))</f>
        <v/>
      </c>
      <c r="S546" s="25"/>
      <c r="T546" s="14"/>
      <c r="AK546" s="19" t="s">
        <v>68</v>
      </c>
      <c r="AL546" s="19" t="s">
        <v>68</v>
      </c>
    </row>
    <row r="547">
      <c r="A547" s="14"/>
      <c r="B547" s="23" t="str">
        <f t="array" ref="B547">IF(C547="","",XLOOKUP(C547,selector_05,selector_05_ids,""))</f>
        <v/>
      </c>
      <c r="C547" s="25"/>
      <c r="D547" s="14"/>
      <c r="E547" s="14"/>
      <c r="F547" s="14"/>
      <c r="G547" s="23" t="str">
        <f t="array" ref="G547">IF(H547="","",XLOOKUP(H547,selector_23,selector_23_ids,""))</f>
        <v/>
      </c>
      <c r="H547" s="25"/>
      <c r="I547" s="32"/>
      <c r="J547" s="32"/>
      <c r="K547" s="23" t="str">
        <f t="array" ref="K547">IF(L547="","",XLOOKUP(L547,selector_23,selector_23_ids,""))</f>
        <v/>
      </c>
      <c r="L547" s="25"/>
      <c r="M547" s="23" t="str">
        <f t="array" ref="M547">IF(N547="","",XLOOKUP(N547,selector_05,selector_05_ids,""))</f>
        <v/>
      </c>
      <c r="N547" s="25"/>
      <c r="O547" s="14"/>
      <c r="P547" s="23" t="str">
        <f t="array" ref="P547">IF(Q547="","",XLOOKUP(Q547,selector_23,selector_23_ids,""))</f>
        <v/>
      </c>
      <c r="Q547" s="25"/>
      <c r="R547" s="23" t="str">
        <f t="array" ref="R547">IF(S547="","",XLOOKUP(S547,selector_04,selector_04_ids,""))</f>
        <v/>
      </c>
      <c r="S547" s="25"/>
      <c r="T547" s="14"/>
      <c r="AK547" s="19" t="s">
        <v>68</v>
      </c>
      <c r="AL547" s="19" t="s">
        <v>68</v>
      </c>
    </row>
    <row r="548">
      <c r="A548" s="14"/>
      <c r="B548" s="23" t="str">
        <f t="array" ref="B548">IF(C548="","",XLOOKUP(C548,selector_05,selector_05_ids,""))</f>
        <v/>
      </c>
      <c r="C548" s="25"/>
      <c r="D548" s="14"/>
      <c r="E548" s="14"/>
      <c r="F548" s="14"/>
      <c r="G548" s="23" t="str">
        <f t="array" ref="G548">IF(H548="","",XLOOKUP(H548,selector_23,selector_23_ids,""))</f>
        <v/>
      </c>
      <c r="H548" s="25"/>
      <c r="I548" s="32"/>
      <c r="J548" s="32"/>
      <c r="K548" s="23" t="str">
        <f t="array" ref="K548">IF(L548="","",XLOOKUP(L548,selector_23,selector_23_ids,""))</f>
        <v/>
      </c>
      <c r="L548" s="25"/>
      <c r="M548" s="23" t="str">
        <f t="array" ref="M548">IF(N548="","",XLOOKUP(N548,selector_05,selector_05_ids,""))</f>
        <v/>
      </c>
      <c r="N548" s="25"/>
      <c r="O548" s="14"/>
      <c r="P548" s="23" t="str">
        <f t="array" ref="P548">IF(Q548="","",XLOOKUP(Q548,selector_23,selector_23_ids,""))</f>
        <v/>
      </c>
      <c r="Q548" s="25"/>
      <c r="R548" s="23" t="str">
        <f t="array" ref="R548">IF(S548="","",XLOOKUP(S548,selector_04,selector_04_ids,""))</f>
        <v/>
      </c>
      <c r="S548" s="25"/>
      <c r="T548" s="14"/>
      <c r="AK548" s="19" t="s">
        <v>68</v>
      </c>
      <c r="AL548" s="19" t="s">
        <v>68</v>
      </c>
    </row>
    <row r="549">
      <c r="A549" s="14"/>
      <c r="B549" s="23" t="str">
        <f t="array" ref="B549">IF(C549="","",XLOOKUP(C549,selector_05,selector_05_ids,""))</f>
        <v/>
      </c>
      <c r="C549" s="25"/>
      <c r="D549" s="14"/>
      <c r="E549" s="14"/>
      <c r="F549" s="14"/>
      <c r="G549" s="23" t="str">
        <f t="array" ref="G549">IF(H549="","",XLOOKUP(H549,selector_23,selector_23_ids,""))</f>
        <v/>
      </c>
      <c r="H549" s="25"/>
      <c r="I549" s="32"/>
      <c r="J549" s="32"/>
      <c r="K549" s="23" t="str">
        <f t="array" ref="K549">IF(L549="","",XLOOKUP(L549,selector_23,selector_23_ids,""))</f>
        <v/>
      </c>
      <c r="L549" s="25"/>
      <c r="M549" s="23" t="str">
        <f t="array" ref="M549">IF(N549="","",XLOOKUP(N549,selector_05,selector_05_ids,""))</f>
        <v/>
      </c>
      <c r="N549" s="25"/>
      <c r="O549" s="14"/>
      <c r="P549" s="23" t="str">
        <f t="array" ref="P549">IF(Q549="","",XLOOKUP(Q549,selector_23,selector_23_ids,""))</f>
        <v/>
      </c>
      <c r="Q549" s="25"/>
      <c r="R549" s="23" t="str">
        <f t="array" ref="R549">IF(S549="","",XLOOKUP(S549,selector_04,selector_04_ids,""))</f>
        <v/>
      </c>
      <c r="S549" s="25"/>
      <c r="T549" s="14"/>
      <c r="AK549" s="19" t="s">
        <v>68</v>
      </c>
      <c r="AL549" s="19" t="s">
        <v>68</v>
      </c>
    </row>
    <row r="550">
      <c r="A550" s="14"/>
      <c r="B550" s="23" t="str">
        <f t="array" ref="B550">IF(C550="","",XLOOKUP(C550,selector_05,selector_05_ids,""))</f>
        <v/>
      </c>
      <c r="C550" s="25"/>
      <c r="D550" s="14"/>
      <c r="E550" s="14"/>
      <c r="F550" s="14"/>
      <c r="G550" s="23" t="str">
        <f t="array" ref="G550">IF(H550="","",XLOOKUP(H550,selector_23,selector_23_ids,""))</f>
        <v/>
      </c>
      <c r="H550" s="25"/>
      <c r="I550" s="32"/>
      <c r="J550" s="32"/>
      <c r="K550" s="23" t="str">
        <f t="array" ref="K550">IF(L550="","",XLOOKUP(L550,selector_23,selector_23_ids,""))</f>
        <v/>
      </c>
      <c r="L550" s="25"/>
      <c r="M550" s="23" t="str">
        <f t="array" ref="M550">IF(N550="","",XLOOKUP(N550,selector_05,selector_05_ids,""))</f>
        <v/>
      </c>
      <c r="N550" s="25"/>
      <c r="O550" s="14"/>
      <c r="P550" s="23" t="str">
        <f t="array" ref="P550">IF(Q550="","",XLOOKUP(Q550,selector_23,selector_23_ids,""))</f>
        <v/>
      </c>
      <c r="Q550" s="25"/>
      <c r="R550" s="23" t="str">
        <f t="array" ref="R550">IF(S550="","",XLOOKUP(S550,selector_04,selector_04_ids,""))</f>
        <v/>
      </c>
      <c r="S550" s="25"/>
      <c r="T550" s="14"/>
      <c r="AK550" s="19" t="s">
        <v>68</v>
      </c>
      <c r="AL550" s="19" t="s">
        <v>68</v>
      </c>
    </row>
    <row r="551">
      <c r="A551" s="14"/>
      <c r="B551" s="23" t="str">
        <f t="array" ref="B551">IF(C551="","",XLOOKUP(C551,selector_05,selector_05_ids,""))</f>
        <v/>
      </c>
      <c r="C551" s="25"/>
      <c r="D551" s="14"/>
      <c r="E551" s="14"/>
      <c r="F551" s="14"/>
      <c r="G551" s="23" t="str">
        <f t="array" ref="G551">IF(H551="","",XLOOKUP(H551,selector_23,selector_23_ids,""))</f>
        <v/>
      </c>
      <c r="H551" s="25"/>
      <c r="I551" s="32"/>
      <c r="J551" s="32"/>
      <c r="K551" s="23" t="str">
        <f t="array" ref="K551">IF(L551="","",XLOOKUP(L551,selector_23,selector_23_ids,""))</f>
        <v/>
      </c>
      <c r="L551" s="25"/>
      <c r="M551" s="23" t="str">
        <f t="array" ref="M551">IF(N551="","",XLOOKUP(N551,selector_05,selector_05_ids,""))</f>
        <v/>
      </c>
      <c r="N551" s="25"/>
      <c r="O551" s="14"/>
      <c r="P551" s="23" t="str">
        <f t="array" ref="P551">IF(Q551="","",XLOOKUP(Q551,selector_23,selector_23_ids,""))</f>
        <v/>
      </c>
      <c r="Q551" s="25"/>
      <c r="R551" s="23" t="str">
        <f t="array" ref="R551">IF(S551="","",XLOOKUP(S551,selector_04,selector_04_ids,""))</f>
        <v/>
      </c>
      <c r="S551" s="25"/>
      <c r="T551" s="14"/>
      <c r="AK551" s="19" t="s">
        <v>68</v>
      </c>
      <c r="AL551" s="19" t="s">
        <v>68</v>
      </c>
    </row>
    <row r="552">
      <c r="A552" s="14"/>
      <c r="B552" s="23" t="str">
        <f t="array" ref="B552">IF(C552="","",XLOOKUP(C552,selector_05,selector_05_ids,""))</f>
        <v/>
      </c>
      <c r="C552" s="25"/>
      <c r="D552" s="14"/>
      <c r="E552" s="14"/>
      <c r="F552" s="14"/>
      <c r="G552" s="23" t="str">
        <f t="array" ref="G552">IF(H552="","",XLOOKUP(H552,selector_23,selector_23_ids,""))</f>
        <v/>
      </c>
      <c r="H552" s="25"/>
      <c r="I552" s="32"/>
      <c r="J552" s="32"/>
      <c r="K552" s="23" t="str">
        <f t="array" ref="K552">IF(L552="","",XLOOKUP(L552,selector_23,selector_23_ids,""))</f>
        <v/>
      </c>
      <c r="L552" s="25"/>
      <c r="M552" s="23" t="str">
        <f t="array" ref="M552">IF(N552="","",XLOOKUP(N552,selector_05,selector_05_ids,""))</f>
        <v/>
      </c>
      <c r="N552" s="25"/>
      <c r="O552" s="14"/>
      <c r="P552" s="23" t="str">
        <f t="array" ref="P552">IF(Q552="","",XLOOKUP(Q552,selector_23,selector_23_ids,""))</f>
        <v/>
      </c>
      <c r="Q552" s="25"/>
      <c r="R552" s="23" t="str">
        <f t="array" ref="R552">IF(S552="","",XLOOKUP(S552,selector_04,selector_04_ids,""))</f>
        <v/>
      </c>
      <c r="S552" s="25"/>
      <c r="T552" s="14"/>
      <c r="AK552" s="19" t="s">
        <v>68</v>
      </c>
      <c r="AL552" s="19" t="s">
        <v>68</v>
      </c>
    </row>
    <row r="553">
      <c r="A553" s="14"/>
      <c r="B553" s="23" t="str">
        <f t="array" ref="B553">IF(C553="","",XLOOKUP(C553,selector_05,selector_05_ids,""))</f>
        <v/>
      </c>
      <c r="C553" s="25"/>
      <c r="D553" s="14"/>
      <c r="E553" s="14"/>
      <c r="F553" s="14"/>
      <c r="G553" s="23" t="str">
        <f t="array" ref="G553">IF(H553="","",XLOOKUP(H553,selector_23,selector_23_ids,""))</f>
        <v/>
      </c>
      <c r="H553" s="25"/>
      <c r="I553" s="32"/>
      <c r="J553" s="32"/>
      <c r="K553" s="23" t="str">
        <f t="array" ref="K553">IF(L553="","",XLOOKUP(L553,selector_23,selector_23_ids,""))</f>
        <v/>
      </c>
      <c r="L553" s="25"/>
      <c r="M553" s="23" t="str">
        <f t="array" ref="M553">IF(N553="","",XLOOKUP(N553,selector_05,selector_05_ids,""))</f>
        <v/>
      </c>
      <c r="N553" s="25"/>
      <c r="O553" s="14"/>
      <c r="P553" s="23" t="str">
        <f t="array" ref="P553">IF(Q553="","",XLOOKUP(Q553,selector_23,selector_23_ids,""))</f>
        <v/>
      </c>
      <c r="Q553" s="25"/>
      <c r="R553" s="23" t="str">
        <f t="array" ref="R553">IF(S553="","",XLOOKUP(S553,selector_04,selector_04_ids,""))</f>
        <v/>
      </c>
      <c r="S553" s="25"/>
      <c r="T553" s="14"/>
      <c r="AK553" s="19" t="s">
        <v>68</v>
      </c>
      <c r="AL553" s="19" t="s">
        <v>68</v>
      </c>
    </row>
    <row r="554">
      <c r="A554" s="14"/>
      <c r="B554" s="23" t="str">
        <f t="array" ref="B554">IF(C554="","",XLOOKUP(C554,selector_05,selector_05_ids,""))</f>
        <v/>
      </c>
      <c r="C554" s="25"/>
      <c r="D554" s="14"/>
      <c r="E554" s="14"/>
      <c r="F554" s="14"/>
      <c r="G554" s="23" t="str">
        <f t="array" ref="G554">IF(H554="","",XLOOKUP(H554,selector_23,selector_23_ids,""))</f>
        <v/>
      </c>
      <c r="H554" s="25"/>
      <c r="I554" s="32"/>
      <c r="J554" s="32"/>
      <c r="K554" s="23" t="str">
        <f t="array" ref="K554">IF(L554="","",XLOOKUP(L554,selector_23,selector_23_ids,""))</f>
        <v/>
      </c>
      <c r="L554" s="25"/>
      <c r="M554" s="23" t="str">
        <f t="array" ref="M554">IF(N554="","",XLOOKUP(N554,selector_05,selector_05_ids,""))</f>
        <v/>
      </c>
      <c r="N554" s="25"/>
      <c r="O554" s="14"/>
      <c r="P554" s="23" t="str">
        <f t="array" ref="P554">IF(Q554="","",XLOOKUP(Q554,selector_23,selector_23_ids,""))</f>
        <v/>
      </c>
      <c r="Q554" s="25"/>
      <c r="R554" s="23" t="str">
        <f t="array" ref="R554">IF(S554="","",XLOOKUP(S554,selector_04,selector_04_ids,""))</f>
        <v/>
      </c>
      <c r="S554" s="25"/>
      <c r="T554" s="14"/>
      <c r="AK554" s="19" t="s">
        <v>68</v>
      </c>
      <c r="AL554" s="19" t="s">
        <v>68</v>
      </c>
    </row>
    <row r="555">
      <c r="A555" s="14"/>
      <c r="B555" s="23" t="str">
        <f t="array" ref="B555">IF(C555="","",XLOOKUP(C555,selector_05,selector_05_ids,""))</f>
        <v/>
      </c>
      <c r="C555" s="25"/>
      <c r="D555" s="14"/>
      <c r="E555" s="14"/>
      <c r="F555" s="14"/>
      <c r="G555" s="23" t="str">
        <f t="array" ref="G555">IF(H555="","",XLOOKUP(H555,selector_23,selector_23_ids,""))</f>
        <v/>
      </c>
      <c r="H555" s="25"/>
      <c r="I555" s="32"/>
      <c r="J555" s="32"/>
      <c r="K555" s="23" t="str">
        <f t="array" ref="K555">IF(L555="","",XLOOKUP(L555,selector_23,selector_23_ids,""))</f>
        <v/>
      </c>
      <c r="L555" s="25"/>
      <c r="M555" s="23" t="str">
        <f t="array" ref="M555">IF(N555="","",XLOOKUP(N555,selector_05,selector_05_ids,""))</f>
        <v/>
      </c>
      <c r="N555" s="25"/>
      <c r="O555" s="14"/>
      <c r="P555" s="23" t="str">
        <f t="array" ref="P555">IF(Q555="","",XLOOKUP(Q555,selector_23,selector_23_ids,""))</f>
        <v/>
      </c>
      <c r="Q555" s="25"/>
      <c r="R555" s="23" t="str">
        <f t="array" ref="R555">IF(S555="","",XLOOKUP(S555,selector_04,selector_04_ids,""))</f>
        <v/>
      </c>
      <c r="S555" s="25"/>
      <c r="T555" s="14"/>
      <c r="AK555" s="19" t="s">
        <v>68</v>
      </c>
      <c r="AL555" s="19" t="s">
        <v>68</v>
      </c>
    </row>
    <row r="556">
      <c r="A556" s="14"/>
      <c r="B556" s="23" t="str">
        <f t="array" ref="B556">IF(C556="","",XLOOKUP(C556,selector_05,selector_05_ids,""))</f>
        <v/>
      </c>
      <c r="C556" s="25"/>
      <c r="D556" s="14"/>
      <c r="E556" s="14"/>
      <c r="F556" s="14"/>
      <c r="G556" s="23" t="str">
        <f t="array" ref="G556">IF(H556="","",XLOOKUP(H556,selector_23,selector_23_ids,""))</f>
        <v/>
      </c>
      <c r="H556" s="25"/>
      <c r="I556" s="32"/>
      <c r="J556" s="32"/>
      <c r="K556" s="23" t="str">
        <f t="array" ref="K556">IF(L556="","",XLOOKUP(L556,selector_23,selector_23_ids,""))</f>
        <v/>
      </c>
      <c r="L556" s="25"/>
      <c r="M556" s="23" t="str">
        <f t="array" ref="M556">IF(N556="","",XLOOKUP(N556,selector_05,selector_05_ids,""))</f>
        <v/>
      </c>
      <c r="N556" s="25"/>
      <c r="O556" s="14"/>
      <c r="P556" s="23" t="str">
        <f t="array" ref="P556">IF(Q556="","",XLOOKUP(Q556,selector_23,selector_23_ids,""))</f>
        <v/>
      </c>
      <c r="Q556" s="25"/>
      <c r="R556" s="23" t="str">
        <f t="array" ref="R556">IF(S556="","",XLOOKUP(S556,selector_04,selector_04_ids,""))</f>
        <v/>
      </c>
      <c r="S556" s="25"/>
      <c r="T556" s="14"/>
      <c r="AK556" s="19" t="s">
        <v>68</v>
      </c>
      <c r="AL556" s="19" t="s">
        <v>68</v>
      </c>
    </row>
    <row r="557">
      <c r="A557" s="14"/>
      <c r="B557" s="23" t="str">
        <f t="array" ref="B557">IF(C557="","",XLOOKUP(C557,selector_05,selector_05_ids,""))</f>
        <v/>
      </c>
      <c r="C557" s="25"/>
      <c r="D557" s="14"/>
      <c r="E557" s="14"/>
      <c r="F557" s="14"/>
      <c r="G557" s="23" t="str">
        <f t="array" ref="G557">IF(H557="","",XLOOKUP(H557,selector_23,selector_23_ids,""))</f>
        <v/>
      </c>
      <c r="H557" s="25"/>
      <c r="I557" s="32"/>
      <c r="J557" s="32"/>
      <c r="K557" s="23" t="str">
        <f t="array" ref="K557">IF(L557="","",XLOOKUP(L557,selector_23,selector_23_ids,""))</f>
        <v/>
      </c>
      <c r="L557" s="25"/>
      <c r="M557" s="23" t="str">
        <f t="array" ref="M557">IF(N557="","",XLOOKUP(N557,selector_05,selector_05_ids,""))</f>
        <v/>
      </c>
      <c r="N557" s="25"/>
      <c r="O557" s="14"/>
      <c r="P557" s="23" t="str">
        <f t="array" ref="P557">IF(Q557="","",XLOOKUP(Q557,selector_23,selector_23_ids,""))</f>
        <v/>
      </c>
      <c r="Q557" s="25"/>
      <c r="R557" s="23" t="str">
        <f t="array" ref="R557">IF(S557="","",XLOOKUP(S557,selector_04,selector_04_ids,""))</f>
        <v/>
      </c>
      <c r="S557" s="25"/>
      <c r="T557" s="14"/>
      <c r="AK557" s="19" t="s">
        <v>68</v>
      </c>
      <c r="AL557" s="19" t="s">
        <v>68</v>
      </c>
    </row>
    <row r="558">
      <c r="A558" s="14"/>
      <c r="B558" s="23" t="str">
        <f t="array" ref="B558">IF(C558="","",XLOOKUP(C558,selector_05,selector_05_ids,""))</f>
        <v/>
      </c>
      <c r="C558" s="25"/>
      <c r="D558" s="14"/>
      <c r="E558" s="14"/>
      <c r="F558" s="14"/>
      <c r="G558" s="23" t="str">
        <f t="array" ref="G558">IF(H558="","",XLOOKUP(H558,selector_23,selector_23_ids,""))</f>
        <v/>
      </c>
      <c r="H558" s="25"/>
      <c r="I558" s="32"/>
      <c r="J558" s="32"/>
      <c r="K558" s="23" t="str">
        <f t="array" ref="K558">IF(L558="","",XLOOKUP(L558,selector_23,selector_23_ids,""))</f>
        <v/>
      </c>
      <c r="L558" s="25"/>
      <c r="M558" s="23" t="str">
        <f t="array" ref="M558">IF(N558="","",XLOOKUP(N558,selector_05,selector_05_ids,""))</f>
        <v/>
      </c>
      <c r="N558" s="25"/>
      <c r="O558" s="14"/>
      <c r="P558" s="23" t="str">
        <f t="array" ref="P558">IF(Q558="","",XLOOKUP(Q558,selector_23,selector_23_ids,""))</f>
        <v/>
      </c>
      <c r="Q558" s="25"/>
      <c r="R558" s="23" t="str">
        <f t="array" ref="R558">IF(S558="","",XLOOKUP(S558,selector_04,selector_04_ids,""))</f>
        <v/>
      </c>
      <c r="S558" s="25"/>
      <c r="T558" s="14"/>
      <c r="AK558" s="19" t="s">
        <v>68</v>
      </c>
      <c r="AL558" s="19" t="s">
        <v>68</v>
      </c>
    </row>
    <row r="559">
      <c r="A559" s="14"/>
      <c r="B559" s="23" t="str">
        <f t="array" ref="B559">IF(C559="","",XLOOKUP(C559,selector_05,selector_05_ids,""))</f>
        <v/>
      </c>
      <c r="C559" s="25"/>
      <c r="D559" s="14"/>
      <c r="E559" s="14"/>
      <c r="F559" s="14"/>
      <c r="G559" s="23" t="str">
        <f t="array" ref="G559">IF(H559="","",XLOOKUP(H559,selector_23,selector_23_ids,""))</f>
        <v/>
      </c>
      <c r="H559" s="25"/>
      <c r="I559" s="32"/>
      <c r="J559" s="32"/>
      <c r="K559" s="23" t="str">
        <f t="array" ref="K559">IF(L559="","",XLOOKUP(L559,selector_23,selector_23_ids,""))</f>
        <v/>
      </c>
      <c r="L559" s="25"/>
      <c r="M559" s="23" t="str">
        <f t="array" ref="M559">IF(N559="","",XLOOKUP(N559,selector_05,selector_05_ids,""))</f>
        <v/>
      </c>
      <c r="N559" s="25"/>
      <c r="O559" s="14"/>
      <c r="P559" s="23" t="str">
        <f t="array" ref="P559">IF(Q559="","",XLOOKUP(Q559,selector_23,selector_23_ids,""))</f>
        <v/>
      </c>
      <c r="Q559" s="25"/>
      <c r="R559" s="23" t="str">
        <f t="array" ref="R559">IF(S559="","",XLOOKUP(S559,selector_04,selector_04_ids,""))</f>
        <v/>
      </c>
      <c r="S559" s="25"/>
      <c r="T559" s="14"/>
      <c r="AK559" s="19" t="s">
        <v>68</v>
      </c>
      <c r="AL559" s="19" t="s">
        <v>68</v>
      </c>
    </row>
    <row r="560">
      <c r="A560" s="14"/>
      <c r="B560" s="23" t="str">
        <f t="array" ref="B560">IF(C560="","",XLOOKUP(C560,selector_05,selector_05_ids,""))</f>
        <v/>
      </c>
      <c r="C560" s="25"/>
      <c r="D560" s="14"/>
      <c r="E560" s="14"/>
      <c r="F560" s="14"/>
      <c r="G560" s="23" t="str">
        <f t="array" ref="G560">IF(H560="","",XLOOKUP(H560,selector_23,selector_23_ids,""))</f>
        <v/>
      </c>
      <c r="H560" s="25"/>
      <c r="I560" s="32"/>
      <c r="J560" s="32"/>
      <c r="K560" s="23" t="str">
        <f t="array" ref="K560">IF(L560="","",XLOOKUP(L560,selector_23,selector_23_ids,""))</f>
        <v/>
      </c>
      <c r="L560" s="25"/>
      <c r="M560" s="23" t="str">
        <f t="array" ref="M560">IF(N560="","",XLOOKUP(N560,selector_05,selector_05_ids,""))</f>
        <v/>
      </c>
      <c r="N560" s="25"/>
      <c r="O560" s="14"/>
      <c r="P560" s="23" t="str">
        <f t="array" ref="P560">IF(Q560="","",XLOOKUP(Q560,selector_23,selector_23_ids,""))</f>
        <v/>
      </c>
      <c r="Q560" s="25"/>
      <c r="R560" s="23" t="str">
        <f t="array" ref="R560">IF(S560="","",XLOOKUP(S560,selector_04,selector_04_ids,""))</f>
        <v/>
      </c>
      <c r="S560" s="25"/>
      <c r="T560" s="14"/>
      <c r="AK560" s="19" t="s">
        <v>68</v>
      </c>
      <c r="AL560" s="19" t="s">
        <v>68</v>
      </c>
    </row>
    <row r="561">
      <c r="A561" s="14"/>
      <c r="B561" s="23" t="str">
        <f t="array" ref="B561">IF(C561="","",XLOOKUP(C561,selector_05,selector_05_ids,""))</f>
        <v/>
      </c>
      <c r="C561" s="25"/>
      <c r="D561" s="14"/>
      <c r="E561" s="14"/>
      <c r="F561" s="14"/>
      <c r="G561" s="23" t="str">
        <f t="array" ref="G561">IF(H561="","",XLOOKUP(H561,selector_23,selector_23_ids,""))</f>
        <v/>
      </c>
      <c r="H561" s="25"/>
      <c r="I561" s="32"/>
      <c r="J561" s="32"/>
      <c r="K561" s="23" t="str">
        <f t="array" ref="K561">IF(L561="","",XLOOKUP(L561,selector_23,selector_23_ids,""))</f>
        <v/>
      </c>
      <c r="L561" s="25"/>
      <c r="M561" s="23" t="str">
        <f t="array" ref="M561">IF(N561="","",XLOOKUP(N561,selector_05,selector_05_ids,""))</f>
        <v/>
      </c>
      <c r="N561" s="25"/>
      <c r="O561" s="14"/>
      <c r="P561" s="23" t="str">
        <f t="array" ref="P561">IF(Q561="","",XLOOKUP(Q561,selector_23,selector_23_ids,""))</f>
        <v/>
      </c>
      <c r="Q561" s="25"/>
      <c r="R561" s="23" t="str">
        <f t="array" ref="R561">IF(S561="","",XLOOKUP(S561,selector_04,selector_04_ids,""))</f>
        <v/>
      </c>
      <c r="S561" s="25"/>
      <c r="T561" s="14"/>
      <c r="AK561" s="19" t="s">
        <v>68</v>
      </c>
      <c r="AL561" s="19" t="s">
        <v>68</v>
      </c>
    </row>
    <row r="562">
      <c r="A562" s="14"/>
      <c r="B562" s="23" t="str">
        <f t="array" ref="B562">IF(C562="","",XLOOKUP(C562,selector_05,selector_05_ids,""))</f>
        <v/>
      </c>
      <c r="C562" s="25"/>
      <c r="D562" s="14"/>
      <c r="E562" s="14"/>
      <c r="F562" s="14"/>
      <c r="G562" s="23" t="str">
        <f t="array" ref="G562">IF(H562="","",XLOOKUP(H562,selector_23,selector_23_ids,""))</f>
        <v/>
      </c>
      <c r="H562" s="25"/>
      <c r="I562" s="32"/>
      <c r="J562" s="32"/>
      <c r="K562" s="23" t="str">
        <f t="array" ref="K562">IF(L562="","",XLOOKUP(L562,selector_23,selector_23_ids,""))</f>
        <v/>
      </c>
      <c r="L562" s="25"/>
      <c r="M562" s="23" t="str">
        <f t="array" ref="M562">IF(N562="","",XLOOKUP(N562,selector_05,selector_05_ids,""))</f>
        <v/>
      </c>
      <c r="N562" s="25"/>
      <c r="O562" s="14"/>
      <c r="P562" s="23" t="str">
        <f t="array" ref="P562">IF(Q562="","",XLOOKUP(Q562,selector_23,selector_23_ids,""))</f>
        <v/>
      </c>
      <c r="Q562" s="25"/>
      <c r="R562" s="23" t="str">
        <f t="array" ref="R562">IF(S562="","",XLOOKUP(S562,selector_04,selector_04_ids,""))</f>
        <v/>
      </c>
      <c r="S562" s="25"/>
      <c r="T562" s="14"/>
      <c r="AK562" s="19" t="s">
        <v>68</v>
      </c>
      <c r="AL562" s="19" t="s">
        <v>68</v>
      </c>
    </row>
    <row r="563">
      <c r="A563" s="14"/>
      <c r="B563" s="23" t="str">
        <f t="array" ref="B563">IF(C563="","",XLOOKUP(C563,selector_05,selector_05_ids,""))</f>
        <v/>
      </c>
      <c r="C563" s="25"/>
      <c r="D563" s="14"/>
      <c r="E563" s="14"/>
      <c r="F563" s="14"/>
      <c r="G563" s="23" t="str">
        <f t="array" ref="G563">IF(H563="","",XLOOKUP(H563,selector_23,selector_23_ids,""))</f>
        <v/>
      </c>
      <c r="H563" s="25"/>
      <c r="I563" s="32"/>
      <c r="J563" s="32"/>
      <c r="K563" s="23" t="str">
        <f t="array" ref="K563">IF(L563="","",XLOOKUP(L563,selector_23,selector_23_ids,""))</f>
        <v/>
      </c>
      <c r="L563" s="25"/>
      <c r="M563" s="23" t="str">
        <f t="array" ref="M563">IF(N563="","",XLOOKUP(N563,selector_05,selector_05_ids,""))</f>
        <v/>
      </c>
      <c r="N563" s="25"/>
      <c r="O563" s="14"/>
      <c r="P563" s="23" t="str">
        <f t="array" ref="P563">IF(Q563="","",XLOOKUP(Q563,selector_23,selector_23_ids,""))</f>
        <v/>
      </c>
      <c r="Q563" s="25"/>
      <c r="R563" s="23" t="str">
        <f t="array" ref="R563">IF(S563="","",XLOOKUP(S563,selector_04,selector_04_ids,""))</f>
        <v/>
      </c>
      <c r="S563" s="25"/>
      <c r="T563" s="14"/>
      <c r="AK563" s="19" t="s">
        <v>68</v>
      </c>
      <c r="AL563" s="19" t="s">
        <v>68</v>
      </c>
    </row>
    <row r="564">
      <c r="A564" s="14"/>
      <c r="B564" s="23" t="str">
        <f t="array" ref="B564">IF(C564="","",XLOOKUP(C564,selector_05,selector_05_ids,""))</f>
        <v/>
      </c>
      <c r="C564" s="25"/>
      <c r="D564" s="14"/>
      <c r="E564" s="14"/>
      <c r="F564" s="14"/>
      <c r="G564" s="23" t="str">
        <f t="array" ref="G564">IF(H564="","",XLOOKUP(H564,selector_23,selector_23_ids,""))</f>
        <v/>
      </c>
      <c r="H564" s="25"/>
      <c r="I564" s="32"/>
      <c r="J564" s="32"/>
      <c r="K564" s="23" t="str">
        <f t="array" ref="K564">IF(L564="","",XLOOKUP(L564,selector_23,selector_23_ids,""))</f>
        <v/>
      </c>
      <c r="L564" s="25"/>
      <c r="M564" s="23" t="str">
        <f t="array" ref="M564">IF(N564="","",XLOOKUP(N564,selector_05,selector_05_ids,""))</f>
        <v/>
      </c>
      <c r="N564" s="25"/>
      <c r="O564" s="14"/>
      <c r="P564" s="23" t="str">
        <f t="array" ref="P564">IF(Q564="","",XLOOKUP(Q564,selector_23,selector_23_ids,""))</f>
        <v/>
      </c>
      <c r="Q564" s="25"/>
      <c r="R564" s="23" t="str">
        <f t="array" ref="R564">IF(S564="","",XLOOKUP(S564,selector_04,selector_04_ids,""))</f>
        <v/>
      </c>
      <c r="S564" s="25"/>
      <c r="T564" s="14"/>
      <c r="AK564" s="19" t="s">
        <v>68</v>
      </c>
      <c r="AL564" s="19" t="s">
        <v>68</v>
      </c>
    </row>
    <row r="565">
      <c r="A565" s="14"/>
      <c r="B565" s="23" t="str">
        <f t="array" ref="B565">IF(C565="","",XLOOKUP(C565,selector_05,selector_05_ids,""))</f>
        <v/>
      </c>
      <c r="C565" s="25"/>
      <c r="D565" s="14"/>
      <c r="E565" s="14"/>
      <c r="F565" s="14"/>
      <c r="G565" s="23" t="str">
        <f t="array" ref="G565">IF(H565="","",XLOOKUP(H565,selector_23,selector_23_ids,""))</f>
        <v/>
      </c>
      <c r="H565" s="25"/>
      <c r="I565" s="32"/>
      <c r="J565" s="32"/>
      <c r="K565" s="23" t="str">
        <f t="array" ref="K565">IF(L565="","",XLOOKUP(L565,selector_23,selector_23_ids,""))</f>
        <v/>
      </c>
      <c r="L565" s="25"/>
      <c r="M565" s="23" t="str">
        <f t="array" ref="M565">IF(N565="","",XLOOKUP(N565,selector_05,selector_05_ids,""))</f>
        <v/>
      </c>
      <c r="N565" s="25"/>
      <c r="O565" s="14"/>
      <c r="P565" s="23" t="str">
        <f t="array" ref="P565">IF(Q565="","",XLOOKUP(Q565,selector_23,selector_23_ids,""))</f>
        <v/>
      </c>
      <c r="Q565" s="25"/>
      <c r="R565" s="23" t="str">
        <f t="array" ref="R565">IF(S565="","",XLOOKUP(S565,selector_04,selector_04_ids,""))</f>
        <v/>
      </c>
      <c r="S565" s="25"/>
      <c r="T565" s="14"/>
      <c r="AK565" s="19" t="s">
        <v>68</v>
      </c>
      <c r="AL565" s="19" t="s">
        <v>68</v>
      </c>
    </row>
    <row r="566">
      <c r="A566" s="14"/>
      <c r="B566" s="23" t="str">
        <f t="array" ref="B566">IF(C566="","",XLOOKUP(C566,selector_05,selector_05_ids,""))</f>
        <v/>
      </c>
      <c r="C566" s="25"/>
      <c r="D566" s="14"/>
      <c r="E566" s="14"/>
      <c r="F566" s="14"/>
      <c r="G566" s="23" t="str">
        <f t="array" ref="G566">IF(H566="","",XLOOKUP(H566,selector_23,selector_23_ids,""))</f>
        <v/>
      </c>
      <c r="H566" s="25"/>
      <c r="I566" s="32"/>
      <c r="J566" s="32"/>
      <c r="K566" s="23" t="str">
        <f t="array" ref="K566">IF(L566="","",XLOOKUP(L566,selector_23,selector_23_ids,""))</f>
        <v/>
      </c>
      <c r="L566" s="25"/>
      <c r="M566" s="23" t="str">
        <f t="array" ref="M566">IF(N566="","",XLOOKUP(N566,selector_05,selector_05_ids,""))</f>
        <v/>
      </c>
      <c r="N566" s="25"/>
      <c r="O566" s="14"/>
      <c r="P566" s="23" t="str">
        <f t="array" ref="P566">IF(Q566="","",XLOOKUP(Q566,selector_23,selector_23_ids,""))</f>
        <v/>
      </c>
      <c r="Q566" s="25"/>
      <c r="R566" s="23" t="str">
        <f t="array" ref="R566">IF(S566="","",XLOOKUP(S566,selector_04,selector_04_ids,""))</f>
        <v/>
      </c>
      <c r="S566" s="25"/>
      <c r="T566" s="14"/>
      <c r="AK566" s="19" t="s">
        <v>68</v>
      </c>
      <c r="AL566" s="19" t="s">
        <v>68</v>
      </c>
    </row>
    <row r="567">
      <c r="A567" s="14"/>
      <c r="B567" s="23" t="str">
        <f t="array" ref="B567">IF(C567="","",XLOOKUP(C567,selector_05,selector_05_ids,""))</f>
        <v/>
      </c>
      <c r="C567" s="25"/>
      <c r="D567" s="14"/>
      <c r="E567" s="14"/>
      <c r="F567" s="14"/>
      <c r="G567" s="23" t="str">
        <f t="array" ref="G567">IF(H567="","",XLOOKUP(H567,selector_23,selector_23_ids,""))</f>
        <v/>
      </c>
      <c r="H567" s="25"/>
      <c r="I567" s="32"/>
      <c r="J567" s="32"/>
      <c r="K567" s="23" t="str">
        <f t="array" ref="K567">IF(L567="","",XLOOKUP(L567,selector_23,selector_23_ids,""))</f>
        <v/>
      </c>
      <c r="L567" s="25"/>
      <c r="M567" s="23" t="str">
        <f t="array" ref="M567">IF(N567="","",XLOOKUP(N567,selector_05,selector_05_ids,""))</f>
        <v/>
      </c>
      <c r="N567" s="25"/>
      <c r="O567" s="14"/>
      <c r="P567" s="23" t="str">
        <f t="array" ref="P567">IF(Q567="","",XLOOKUP(Q567,selector_23,selector_23_ids,""))</f>
        <v/>
      </c>
      <c r="Q567" s="25"/>
      <c r="R567" s="23" t="str">
        <f t="array" ref="R567">IF(S567="","",XLOOKUP(S567,selector_04,selector_04_ids,""))</f>
        <v/>
      </c>
      <c r="S567" s="25"/>
      <c r="T567" s="14"/>
      <c r="AK567" s="19" t="s">
        <v>68</v>
      </c>
      <c r="AL567" s="19" t="s">
        <v>68</v>
      </c>
    </row>
    <row r="568">
      <c r="A568" s="14"/>
      <c r="B568" s="23" t="str">
        <f t="array" ref="B568">IF(C568="","",XLOOKUP(C568,selector_05,selector_05_ids,""))</f>
        <v/>
      </c>
      <c r="C568" s="25"/>
      <c r="D568" s="14"/>
      <c r="E568" s="14"/>
      <c r="F568" s="14"/>
      <c r="G568" s="23" t="str">
        <f t="array" ref="G568">IF(H568="","",XLOOKUP(H568,selector_23,selector_23_ids,""))</f>
        <v/>
      </c>
      <c r="H568" s="25"/>
      <c r="I568" s="32"/>
      <c r="J568" s="32"/>
      <c r="K568" s="23" t="str">
        <f t="array" ref="K568">IF(L568="","",XLOOKUP(L568,selector_23,selector_23_ids,""))</f>
        <v/>
      </c>
      <c r="L568" s="25"/>
      <c r="M568" s="23" t="str">
        <f t="array" ref="M568">IF(N568="","",XLOOKUP(N568,selector_05,selector_05_ids,""))</f>
        <v/>
      </c>
      <c r="N568" s="25"/>
      <c r="O568" s="14"/>
      <c r="P568" s="23" t="str">
        <f t="array" ref="P568">IF(Q568="","",XLOOKUP(Q568,selector_23,selector_23_ids,""))</f>
        <v/>
      </c>
      <c r="Q568" s="25"/>
      <c r="R568" s="23" t="str">
        <f t="array" ref="R568">IF(S568="","",XLOOKUP(S568,selector_04,selector_04_ids,""))</f>
        <v/>
      </c>
      <c r="S568" s="25"/>
      <c r="T568" s="14"/>
      <c r="AK568" s="19" t="s">
        <v>68</v>
      </c>
      <c r="AL568" s="19" t="s">
        <v>68</v>
      </c>
    </row>
    <row r="569">
      <c r="A569" s="14"/>
      <c r="B569" s="23" t="str">
        <f t="array" ref="B569">IF(C569="","",XLOOKUP(C569,selector_05,selector_05_ids,""))</f>
        <v/>
      </c>
      <c r="C569" s="25"/>
      <c r="D569" s="14"/>
      <c r="E569" s="14"/>
      <c r="F569" s="14"/>
      <c r="G569" s="23" t="str">
        <f t="array" ref="G569">IF(H569="","",XLOOKUP(H569,selector_23,selector_23_ids,""))</f>
        <v/>
      </c>
      <c r="H569" s="25"/>
      <c r="I569" s="32"/>
      <c r="J569" s="32"/>
      <c r="K569" s="23" t="str">
        <f t="array" ref="K569">IF(L569="","",XLOOKUP(L569,selector_23,selector_23_ids,""))</f>
        <v/>
      </c>
      <c r="L569" s="25"/>
      <c r="M569" s="23" t="str">
        <f t="array" ref="M569">IF(N569="","",XLOOKUP(N569,selector_05,selector_05_ids,""))</f>
        <v/>
      </c>
      <c r="N569" s="25"/>
      <c r="O569" s="14"/>
      <c r="P569" s="23" t="str">
        <f t="array" ref="P569">IF(Q569="","",XLOOKUP(Q569,selector_23,selector_23_ids,""))</f>
        <v/>
      </c>
      <c r="Q569" s="25"/>
      <c r="R569" s="23" t="str">
        <f t="array" ref="R569">IF(S569="","",XLOOKUP(S569,selector_04,selector_04_ids,""))</f>
        <v/>
      </c>
      <c r="S569" s="25"/>
      <c r="T569" s="14"/>
      <c r="AK569" s="19" t="s">
        <v>68</v>
      </c>
      <c r="AL569" s="19" t="s">
        <v>68</v>
      </c>
    </row>
    <row r="570">
      <c r="A570" s="14"/>
      <c r="B570" s="23" t="str">
        <f t="array" ref="B570">IF(C570="","",XLOOKUP(C570,selector_05,selector_05_ids,""))</f>
        <v/>
      </c>
      <c r="C570" s="25"/>
      <c r="D570" s="14"/>
      <c r="E570" s="14"/>
      <c r="F570" s="14"/>
      <c r="G570" s="23" t="str">
        <f t="array" ref="G570">IF(H570="","",XLOOKUP(H570,selector_23,selector_23_ids,""))</f>
        <v/>
      </c>
      <c r="H570" s="25"/>
      <c r="I570" s="32"/>
      <c r="J570" s="32"/>
      <c r="K570" s="23" t="str">
        <f t="array" ref="K570">IF(L570="","",XLOOKUP(L570,selector_23,selector_23_ids,""))</f>
        <v/>
      </c>
      <c r="L570" s="25"/>
      <c r="M570" s="23" t="str">
        <f t="array" ref="M570">IF(N570="","",XLOOKUP(N570,selector_05,selector_05_ids,""))</f>
        <v/>
      </c>
      <c r="N570" s="25"/>
      <c r="O570" s="14"/>
      <c r="P570" s="23" t="str">
        <f t="array" ref="P570">IF(Q570="","",XLOOKUP(Q570,selector_23,selector_23_ids,""))</f>
        <v/>
      </c>
      <c r="Q570" s="25"/>
      <c r="R570" s="23" t="str">
        <f t="array" ref="R570">IF(S570="","",XLOOKUP(S570,selector_04,selector_04_ids,""))</f>
        <v/>
      </c>
      <c r="S570" s="25"/>
      <c r="T570" s="14"/>
      <c r="AK570" s="19" t="s">
        <v>68</v>
      </c>
      <c r="AL570" s="19" t="s">
        <v>68</v>
      </c>
    </row>
    <row r="571">
      <c r="A571" s="14"/>
      <c r="B571" s="23" t="str">
        <f t="array" ref="B571">IF(C571="","",XLOOKUP(C571,selector_05,selector_05_ids,""))</f>
        <v/>
      </c>
      <c r="C571" s="25"/>
      <c r="D571" s="14"/>
      <c r="E571" s="14"/>
      <c r="F571" s="14"/>
      <c r="G571" s="23" t="str">
        <f t="array" ref="G571">IF(H571="","",XLOOKUP(H571,selector_23,selector_23_ids,""))</f>
        <v/>
      </c>
      <c r="H571" s="25"/>
      <c r="I571" s="32"/>
      <c r="J571" s="32"/>
      <c r="K571" s="23" t="str">
        <f t="array" ref="K571">IF(L571="","",XLOOKUP(L571,selector_23,selector_23_ids,""))</f>
        <v/>
      </c>
      <c r="L571" s="25"/>
      <c r="M571" s="23" t="str">
        <f t="array" ref="M571">IF(N571="","",XLOOKUP(N571,selector_05,selector_05_ids,""))</f>
        <v/>
      </c>
      <c r="N571" s="25"/>
      <c r="O571" s="14"/>
      <c r="P571" s="23" t="str">
        <f t="array" ref="P571">IF(Q571="","",XLOOKUP(Q571,selector_23,selector_23_ids,""))</f>
        <v/>
      </c>
      <c r="Q571" s="25"/>
      <c r="R571" s="23" t="str">
        <f t="array" ref="R571">IF(S571="","",XLOOKUP(S571,selector_04,selector_04_ids,""))</f>
        <v/>
      </c>
      <c r="S571" s="25"/>
      <c r="T571" s="14"/>
      <c r="AK571" s="19" t="s">
        <v>68</v>
      </c>
      <c r="AL571" s="19" t="s">
        <v>68</v>
      </c>
    </row>
    <row r="572">
      <c r="A572" s="14"/>
      <c r="B572" s="23" t="str">
        <f t="array" ref="B572">IF(C572="","",XLOOKUP(C572,selector_05,selector_05_ids,""))</f>
        <v/>
      </c>
      <c r="C572" s="25"/>
      <c r="D572" s="14"/>
      <c r="E572" s="14"/>
      <c r="F572" s="14"/>
      <c r="G572" s="23" t="str">
        <f t="array" ref="G572">IF(H572="","",XLOOKUP(H572,selector_23,selector_23_ids,""))</f>
        <v/>
      </c>
      <c r="H572" s="25"/>
      <c r="I572" s="32"/>
      <c r="J572" s="32"/>
      <c r="K572" s="23" t="str">
        <f t="array" ref="K572">IF(L572="","",XLOOKUP(L572,selector_23,selector_23_ids,""))</f>
        <v/>
      </c>
      <c r="L572" s="25"/>
      <c r="M572" s="23" t="str">
        <f t="array" ref="M572">IF(N572="","",XLOOKUP(N572,selector_05,selector_05_ids,""))</f>
        <v/>
      </c>
      <c r="N572" s="25"/>
      <c r="O572" s="14"/>
      <c r="P572" s="23" t="str">
        <f t="array" ref="P572">IF(Q572="","",XLOOKUP(Q572,selector_23,selector_23_ids,""))</f>
        <v/>
      </c>
      <c r="Q572" s="25"/>
      <c r="R572" s="23" t="str">
        <f t="array" ref="R572">IF(S572="","",XLOOKUP(S572,selector_04,selector_04_ids,""))</f>
        <v/>
      </c>
      <c r="S572" s="25"/>
      <c r="T572" s="14"/>
      <c r="AK572" s="19" t="s">
        <v>68</v>
      </c>
      <c r="AL572" s="19" t="s">
        <v>68</v>
      </c>
    </row>
    <row r="573">
      <c r="A573" s="14"/>
      <c r="B573" s="23" t="str">
        <f t="array" ref="B573">IF(C573="","",XLOOKUP(C573,selector_05,selector_05_ids,""))</f>
        <v/>
      </c>
      <c r="C573" s="25"/>
      <c r="D573" s="14"/>
      <c r="E573" s="14"/>
      <c r="F573" s="14"/>
      <c r="G573" s="23" t="str">
        <f t="array" ref="G573">IF(H573="","",XLOOKUP(H573,selector_23,selector_23_ids,""))</f>
        <v/>
      </c>
      <c r="H573" s="25"/>
      <c r="I573" s="32"/>
      <c r="J573" s="32"/>
      <c r="K573" s="23" t="str">
        <f t="array" ref="K573">IF(L573="","",XLOOKUP(L573,selector_23,selector_23_ids,""))</f>
        <v/>
      </c>
      <c r="L573" s="25"/>
      <c r="M573" s="23" t="str">
        <f t="array" ref="M573">IF(N573="","",XLOOKUP(N573,selector_05,selector_05_ids,""))</f>
        <v/>
      </c>
      <c r="N573" s="25"/>
      <c r="O573" s="14"/>
      <c r="P573" s="23" t="str">
        <f t="array" ref="P573">IF(Q573="","",XLOOKUP(Q573,selector_23,selector_23_ids,""))</f>
        <v/>
      </c>
      <c r="Q573" s="25"/>
      <c r="R573" s="23" t="str">
        <f t="array" ref="R573">IF(S573="","",XLOOKUP(S573,selector_04,selector_04_ids,""))</f>
        <v/>
      </c>
      <c r="S573" s="25"/>
      <c r="T573" s="14"/>
      <c r="AK573" s="19" t="s">
        <v>68</v>
      </c>
      <c r="AL573" s="19" t="s">
        <v>68</v>
      </c>
    </row>
    <row r="574">
      <c r="A574" s="14"/>
      <c r="B574" s="23" t="str">
        <f t="array" ref="B574">IF(C574="","",XLOOKUP(C574,selector_05,selector_05_ids,""))</f>
        <v/>
      </c>
      <c r="C574" s="25"/>
      <c r="D574" s="14"/>
      <c r="E574" s="14"/>
      <c r="F574" s="14"/>
      <c r="G574" s="23" t="str">
        <f t="array" ref="G574">IF(H574="","",XLOOKUP(H574,selector_23,selector_23_ids,""))</f>
        <v/>
      </c>
      <c r="H574" s="25"/>
      <c r="I574" s="32"/>
      <c r="J574" s="32"/>
      <c r="K574" s="23" t="str">
        <f t="array" ref="K574">IF(L574="","",XLOOKUP(L574,selector_23,selector_23_ids,""))</f>
        <v/>
      </c>
      <c r="L574" s="25"/>
      <c r="M574" s="23" t="str">
        <f t="array" ref="M574">IF(N574="","",XLOOKUP(N574,selector_05,selector_05_ids,""))</f>
        <v/>
      </c>
      <c r="N574" s="25"/>
      <c r="O574" s="14"/>
      <c r="P574" s="23" t="str">
        <f t="array" ref="P574">IF(Q574="","",XLOOKUP(Q574,selector_23,selector_23_ids,""))</f>
        <v/>
      </c>
      <c r="Q574" s="25"/>
      <c r="R574" s="23" t="str">
        <f t="array" ref="R574">IF(S574="","",XLOOKUP(S574,selector_04,selector_04_ids,""))</f>
        <v/>
      </c>
      <c r="S574" s="25"/>
      <c r="T574" s="14"/>
      <c r="AK574" s="19" t="s">
        <v>68</v>
      </c>
      <c r="AL574" s="19" t="s">
        <v>68</v>
      </c>
    </row>
    <row r="575">
      <c r="A575" s="14"/>
      <c r="B575" s="23" t="str">
        <f t="array" ref="B575">IF(C575="","",XLOOKUP(C575,selector_05,selector_05_ids,""))</f>
        <v/>
      </c>
      <c r="C575" s="25"/>
      <c r="D575" s="14"/>
      <c r="E575" s="14"/>
      <c r="F575" s="14"/>
      <c r="G575" s="23" t="str">
        <f t="array" ref="G575">IF(H575="","",XLOOKUP(H575,selector_23,selector_23_ids,""))</f>
        <v/>
      </c>
      <c r="H575" s="25"/>
      <c r="I575" s="32"/>
      <c r="J575" s="32"/>
      <c r="K575" s="23" t="str">
        <f t="array" ref="K575">IF(L575="","",XLOOKUP(L575,selector_23,selector_23_ids,""))</f>
        <v/>
      </c>
      <c r="L575" s="25"/>
      <c r="M575" s="23" t="str">
        <f t="array" ref="M575">IF(N575="","",XLOOKUP(N575,selector_05,selector_05_ids,""))</f>
        <v/>
      </c>
      <c r="N575" s="25"/>
      <c r="O575" s="14"/>
      <c r="P575" s="23" t="str">
        <f t="array" ref="P575">IF(Q575="","",XLOOKUP(Q575,selector_23,selector_23_ids,""))</f>
        <v/>
      </c>
      <c r="Q575" s="25"/>
      <c r="R575" s="23" t="str">
        <f t="array" ref="R575">IF(S575="","",XLOOKUP(S575,selector_04,selector_04_ids,""))</f>
        <v/>
      </c>
      <c r="S575" s="25"/>
      <c r="T575" s="14"/>
      <c r="AK575" s="19" t="s">
        <v>68</v>
      </c>
      <c r="AL575" s="19" t="s">
        <v>68</v>
      </c>
    </row>
    <row r="576">
      <c r="A576" s="14"/>
      <c r="B576" s="23" t="str">
        <f t="array" ref="B576">IF(C576="","",XLOOKUP(C576,selector_05,selector_05_ids,""))</f>
        <v/>
      </c>
      <c r="C576" s="25"/>
      <c r="D576" s="14"/>
      <c r="E576" s="14"/>
      <c r="F576" s="14"/>
      <c r="G576" s="23" t="str">
        <f t="array" ref="G576">IF(H576="","",XLOOKUP(H576,selector_23,selector_23_ids,""))</f>
        <v/>
      </c>
      <c r="H576" s="25"/>
      <c r="I576" s="32"/>
      <c r="J576" s="32"/>
      <c r="K576" s="23" t="str">
        <f t="array" ref="K576">IF(L576="","",XLOOKUP(L576,selector_23,selector_23_ids,""))</f>
        <v/>
      </c>
      <c r="L576" s="25"/>
      <c r="M576" s="23" t="str">
        <f t="array" ref="M576">IF(N576="","",XLOOKUP(N576,selector_05,selector_05_ids,""))</f>
        <v/>
      </c>
      <c r="N576" s="25"/>
      <c r="O576" s="14"/>
      <c r="P576" s="23" t="str">
        <f t="array" ref="P576">IF(Q576="","",XLOOKUP(Q576,selector_23,selector_23_ids,""))</f>
        <v/>
      </c>
      <c r="Q576" s="25"/>
      <c r="R576" s="23" t="str">
        <f t="array" ref="R576">IF(S576="","",XLOOKUP(S576,selector_04,selector_04_ids,""))</f>
        <v/>
      </c>
      <c r="S576" s="25"/>
      <c r="T576" s="14"/>
      <c r="AK576" s="19" t="s">
        <v>68</v>
      </c>
      <c r="AL576" s="19" t="s">
        <v>68</v>
      </c>
    </row>
    <row r="577">
      <c r="A577" s="14"/>
      <c r="B577" s="23" t="str">
        <f t="array" ref="B577">IF(C577="","",XLOOKUP(C577,selector_05,selector_05_ids,""))</f>
        <v/>
      </c>
      <c r="C577" s="25"/>
      <c r="D577" s="14"/>
      <c r="E577" s="14"/>
      <c r="F577" s="14"/>
      <c r="G577" s="23" t="str">
        <f t="array" ref="G577">IF(H577="","",XLOOKUP(H577,selector_23,selector_23_ids,""))</f>
        <v/>
      </c>
      <c r="H577" s="25"/>
      <c r="I577" s="32"/>
      <c r="J577" s="32"/>
      <c r="K577" s="23" t="str">
        <f t="array" ref="K577">IF(L577="","",XLOOKUP(L577,selector_23,selector_23_ids,""))</f>
        <v/>
      </c>
      <c r="L577" s="25"/>
      <c r="M577" s="23" t="str">
        <f t="array" ref="M577">IF(N577="","",XLOOKUP(N577,selector_05,selector_05_ids,""))</f>
        <v/>
      </c>
      <c r="N577" s="25"/>
      <c r="O577" s="14"/>
      <c r="P577" s="23" t="str">
        <f t="array" ref="P577">IF(Q577="","",XLOOKUP(Q577,selector_23,selector_23_ids,""))</f>
        <v/>
      </c>
      <c r="Q577" s="25"/>
      <c r="R577" s="23" t="str">
        <f t="array" ref="R577">IF(S577="","",XLOOKUP(S577,selector_04,selector_04_ids,""))</f>
        <v/>
      </c>
      <c r="S577" s="25"/>
      <c r="T577" s="14"/>
      <c r="AK577" s="19" t="s">
        <v>68</v>
      </c>
      <c r="AL577" s="19" t="s">
        <v>68</v>
      </c>
    </row>
    <row r="578">
      <c r="A578" s="14"/>
      <c r="B578" s="23" t="str">
        <f t="array" ref="B578">IF(C578="","",XLOOKUP(C578,selector_05,selector_05_ids,""))</f>
        <v/>
      </c>
      <c r="C578" s="25"/>
      <c r="D578" s="14"/>
      <c r="E578" s="14"/>
      <c r="F578" s="14"/>
      <c r="G578" s="23" t="str">
        <f t="array" ref="G578">IF(H578="","",XLOOKUP(H578,selector_23,selector_23_ids,""))</f>
        <v/>
      </c>
      <c r="H578" s="25"/>
      <c r="I578" s="32"/>
      <c r="J578" s="32"/>
      <c r="K578" s="23" t="str">
        <f t="array" ref="K578">IF(L578="","",XLOOKUP(L578,selector_23,selector_23_ids,""))</f>
        <v/>
      </c>
      <c r="L578" s="25"/>
      <c r="M578" s="23" t="str">
        <f t="array" ref="M578">IF(N578="","",XLOOKUP(N578,selector_05,selector_05_ids,""))</f>
        <v/>
      </c>
      <c r="N578" s="25"/>
      <c r="O578" s="14"/>
      <c r="P578" s="23" t="str">
        <f t="array" ref="P578">IF(Q578="","",XLOOKUP(Q578,selector_23,selector_23_ids,""))</f>
        <v/>
      </c>
      <c r="Q578" s="25"/>
      <c r="R578" s="23" t="str">
        <f t="array" ref="R578">IF(S578="","",XLOOKUP(S578,selector_04,selector_04_ids,""))</f>
        <v/>
      </c>
      <c r="S578" s="25"/>
      <c r="T578" s="14"/>
      <c r="AK578" s="19" t="s">
        <v>68</v>
      </c>
      <c r="AL578" s="19" t="s">
        <v>68</v>
      </c>
    </row>
    <row r="579">
      <c r="A579" s="14"/>
      <c r="B579" s="23" t="str">
        <f t="array" ref="B579">IF(C579="","",XLOOKUP(C579,selector_05,selector_05_ids,""))</f>
        <v/>
      </c>
      <c r="C579" s="25"/>
      <c r="D579" s="14"/>
      <c r="E579" s="14"/>
      <c r="F579" s="14"/>
      <c r="G579" s="23" t="str">
        <f t="array" ref="G579">IF(H579="","",XLOOKUP(H579,selector_23,selector_23_ids,""))</f>
        <v/>
      </c>
      <c r="H579" s="25"/>
      <c r="I579" s="32"/>
      <c r="J579" s="32"/>
      <c r="K579" s="23" t="str">
        <f t="array" ref="K579">IF(L579="","",XLOOKUP(L579,selector_23,selector_23_ids,""))</f>
        <v/>
      </c>
      <c r="L579" s="25"/>
      <c r="M579" s="23" t="str">
        <f t="array" ref="M579">IF(N579="","",XLOOKUP(N579,selector_05,selector_05_ids,""))</f>
        <v/>
      </c>
      <c r="N579" s="25"/>
      <c r="O579" s="14"/>
      <c r="P579" s="23" t="str">
        <f t="array" ref="P579">IF(Q579="","",XLOOKUP(Q579,selector_23,selector_23_ids,""))</f>
        <v/>
      </c>
      <c r="Q579" s="25"/>
      <c r="R579" s="23" t="str">
        <f t="array" ref="R579">IF(S579="","",XLOOKUP(S579,selector_04,selector_04_ids,""))</f>
        <v/>
      </c>
      <c r="S579" s="25"/>
      <c r="T579" s="14"/>
      <c r="AK579" s="19" t="s">
        <v>68</v>
      </c>
      <c r="AL579" s="19" t="s">
        <v>68</v>
      </c>
    </row>
    <row r="580">
      <c r="A580" s="14"/>
      <c r="B580" s="23" t="str">
        <f t="array" ref="B580">IF(C580="","",XLOOKUP(C580,selector_05,selector_05_ids,""))</f>
        <v/>
      </c>
      <c r="C580" s="25"/>
      <c r="D580" s="14"/>
      <c r="E580" s="14"/>
      <c r="F580" s="14"/>
      <c r="G580" s="23" t="str">
        <f t="array" ref="G580">IF(H580="","",XLOOKUP(H580,selector_23,selector_23_ids,""))</f>
        <v/>
      </c>
      <c r="H580" s="25"/>
      <c r="I580" s="32"/>
      <c r="J580" s="32"/>
      <c r="K580" s="23" t="str">
        <f t="array" ref="K580">IF(L580="","",XLOOKUP(L580,selector_23,selector_23_ids,""))</f>
        <v/>
      </c>
      <c r="L580" s="25"/>
      <c r="M580" s="23" t="str">
        <f t="array" ref="M580">IF(N580="","",XLOOKUP(N580,selector_05,selector_05_ids,""))</f>
        <v/>
      </c>
      <c r="N580" s="25"/>
      <c r="O580" s="14"/>
      <c r="P580" s="23" t="str">
        <f t="array" ref="P580">IF(Q580="","",XLOOKUP(Q580,selector_23,selector_23_ids,""))</f>
        <v/>
      </c>
      <c r="Q580" s="25"/>
      <c r="R580" s="23" t="str">
        <f t="array" ref="R580">IF(S580="","",XLOOKUP(S580,selector_04,selector_04_ids,""))</f>
        <v/>
      </c>
      <c r="S580" s="25"/>
      <c r="T580" s="14"/>
      <c r="AK580" s="19" t="s">
        <v>68</v>
      </c>
      <c r="AL580" s="19" t="s">
        <v>68</v>
      </c>
    </row>
    <row r="581">
      <c r="A581" s="14"/>
      <c r="B581" s="23" t="str">
        <f t="array" ref="B581">IF(C581="","",XLOOKUP(C581,selector_05,selector_05_ids,""))</f>
        <v/>
      </c>
      <c r="C581" s="25"/>
      <c r="D581" s="14"/>
      <c r="E581" s="14"/>
      <c r="F581" s="14"/>
      <c r="G581" s="23" t="str">
        <f t="array" ref="G581">IF(H581="","",XLOOKUP(H581,selector_23,selector_23_ids,""))</f>
        <v/>
      </c>
      <c r="H581" s="25"/>
      <c r="I581" s="32"/>
      <c r="J581" s="32"/>
      <c r="K581" s="23" t="str">
        <f t="array" ref="K581">IF(L581="","",XLOOKUP(L581,selector_23,selector_23_ids,""))</f>
        <v/>
      </c>
      <c r="L581" s="25"/>
      <c r="M581" s="23" t="str">
        <f t="array" ref="M581">IF(N581="","",XLOOKUP(N581,selector_05,selector_05_ids,""))</f>
        <v/>
      </c>
      <c r="N581" s="25"/>
      <c r="O581" s="14"/>
      <c r="P581" s="23" t="str">
        <f t="array" ref="P581">IF(Q581="","",XLOOKUP(Q581,selector_23,selector_23_ids,""))</f>
        <v/>
      </c>
      <c r="Q581" s="25"/>
      <c r="R581" s="23" t="str">
        <f t="array" ref="R581">IF(S581="","",XLOOKUP(S581,selector_04,selector_04_ids,""))</f>
        <v/>
      </c>
      <c r="S581" s="25"/>
      <c r="T581" s="14"/>
      <c r="AK581" s="19" t="s">
        <v>68</v>
      </c>
      <c r="AL581" s="19" t="s">
        <v>68</v>
      </c>
    </row>
    <row r="582">
      <c r="A582" s="14"/>
      <c r="B582" s="23" t="str">
        <f t="array" ref="B582">IF(C582="","",XLOOKUP(C582,selector_05,selector_05_ids,""))</f>
        <v/>
      </c>
      <c r="C582" s="25"/>
      <c r="D582" s="14"/>
      <c r="E582" s="14"/>
      <c r="F582" s="14"/>
      <c r="G582" s="23" t="str">
        <f t="array" ref="G582">IF(H582="","",XLOOKUP(H582,selector_23,selector_23_ids,""))</f>
        <v/>
      </c>
      <c r="H582" s="25"/>
      <c r="I582" s="32"/>
      <c r="J582" s="32"/>
      <c r="K582" s="23" t="str">
        <f t="array" ref="K582">IF(L582="","",XLOOKUP(L582,selector_23,selector_23_ids,""))</f>
        <v/>
      </c>
      <c r="L582" s="25"/>
      <c r="M582" s="23" t="str">
        <f t="array" ref="M582">IF(N582="","",XLOOKUP(N582,selector_05,selector_05_ids,""))</f>
        <v/>
      </c>
      <c r="N582" s="25"/>
      <c r="O582" s="14"/>
      <c r="P582" s="23" t="str">
        <f t="array" ref="P582">IF(Q582="","",XLOOKUP(Q582,selector_23,selector_23_ids,""))</f>
        <v/>
      </c>
      <c r="Q582" s="25"/>
      <c r="R582" s="23" t="str">
        <f t="array" ref="R582">IF(S582="","",XLOOKUP(S582,selector_04,selector_04_ids,""))</f>
        <v/>
      </c>
      <c r="S582" s="25"/>
      <c r="T582" s="14"/>
      <c r="AK582" s="19" t="s">
        <v>68</v>
      </c>
      <c r="AL582" s="19" t="s">
        <v>68</v>
      </c>
    </row>
    <row r="583">
      <c r="A583" s="14"/>
      <c r="B583" s="23" t="str">
        <f t="array" ref="B583">IF(C583="","",XLOOKUP(C583,selector_05,selector_05_ids,""))</f>
        <v/>
      </c>
      <c r="C583" s="25"/>
      <c r="D583" s="14"/>
      <c r="E583" s="14"/>
      <c r="F583" s="14"/>
      <c r="G583" s="23" t="str">
        <f t="array" ref="G583">IF(H583="","",XLOOKUP(H583,selector_23,selector_23_ids,""))</f>
        <v/>
      </c>
      <c r="H583" s="25"/>
      <c r="I583" s="32"/>
      <c r="J583" s="32"/>
      <c r="K583" s="23" t="str">
        <f t="array" ref="K583">IF(L583="","",XLOOKUP(L583,selector_23,selector_23_ids,""))</f>
        <v/>
      </c>
      <c r="L583" s="25"/>
      <c r="M583" s="23" t="str">
        <f t="array" ref="M583">IF(N583="","",XLOOKUP(N583,selector_05,selector_05_ids,""))</f>
        <v/>
      </c>
      <c r="N583" s="25"/>
      <c r="O583" s="14"/>
      <c r="P583" s="23" t="str">
        <f t="array" ref="P583">IF(Q583="","",XLOOKUP(Q583,selector_23,selector_23_ids,""))</f>
        <v/>
      </c>
      <c r="Q583" s="25"/>
      <c r="R583" s="23" t="str">
        <f t="array" ref="R583">IF(S583="","",XLOOKUP(S583,selector_04,selector_04_ids,""))</f>
        <v/>
      </c>
      <c r="S583" s="25"/>
      <c r="T583" s="14"/>
      <c r="AK583" s="19" t="s">
        <v>68</v>
      </c>
      <c r="AL583" s="19" t="s">
        <v>68</v>
      </c>
    </row>
    <row r="584">
      <c r="A584" s="14"/>
      <c r="B584" s="23" t="str">
        <f t="array" ref="B584">IF(C584="","",XLOOKUP(C584,selector_05,selector_05_ids,""))</f>
        <v/>
      </c>
      <c r="C584" s="25"/>
      <c r="D584" s="14"/>
      <c r="E584" s="14"/>
      <c r="F584" s="14"/>
      <c r="G584" s="23" t="str">
        <f t="array" ref="G584">IF(H584="","",XLOOKUP(H584,selector_23,selector_23_ids,""))</f>
        <v/>
      </c>
      <c r="H584" s="25"/>
      <c r="I584" s="32"/>
      <c r="J584" s="32"/>
      <c r="K584" s="23" t="str">
        <f t="array" ref="K584">IF(L584="","",XLOOKUP(L584,selector_23,selector_23_ids,""))</f>
        <v/>
      </c>
      <c r="L584" s="25"/>
      <c r="M584" s="23" t="str">
        <f t="array" ref="M584">IF(N584="","",XLOOKUP(N584,selector_05,selector_05_ids,""))</f>
        <v/>
      </c>
      <c r="N584" s="25"/>
      <c r="O584" s="14"/>
      <c r="P584" s="23" t="str">
        <f t="array" ref="P584">IF(Q584="","",XLOOKUP(Q584,selector_23,selector_23_ids,""))</f>
        <v/>
      </c>
      <c r="Q584" s="25"/>
      <c r="R584" s="23" t="str">
        <f t="array" ref="R584">IF(S584="","",XLOOKUP(S584,selector_04,selector_04_ids,""))</f>
        <v/>
      </c>
      <c r="S584" s="25"/>
      <c r="T584" s="14"/>
      <c r="AK584" s="19" t="s">
        <v>68</v>
      </c>
      <c r="AL584" s="19" t="s">
        <v>68</v>
      </c>
    </row>
    <row r="585">
      <c r="A585" s="14"/>
      <c r="B585" s="23" t="str">
        <f t="array" ref="B585">IF(C585="","",XLOOKUP(C585,selector_05,selector_05_ids,""))</f>
        <v/>
      </c>
      <c r="C585" s="25"/>
      <c r="D585" s="14"/>
      <c r="E585" s="14"/>
      <c r="F585" s="14"/>
      <c r="G585" s="23" t="str">
        <f t="array" ref="G585">IF(H585="","",XLOOKUP(H585,selector_23,selector_23_ids,""))</f>
        <v/>
      </c>
      <c r="H585" s="25"/>
      <c r="I585" s="32"/>
      <c r="J585" s="32"/>
      <c r="K585" s="23" t="str">
        <f t="array" ref="K585">IF(L585="","",XLOOKUP(L585,selector_23,selector_23_ids,""))</f>
        <v/>
      </c>
      <c r="L585" s="25"/>
      <c r="M585" s="23" t="str">
        <f t="array" ref="M585">IF(N585="","",XLOOKUP(N585,selector_05,selector_05_ids,""))</f>
        <v/>
      </c>
      <c r="N585" s="25"/>
      <c r="O585" s="14"/>
      <c r="P585" s="23" t="str">
        <f t="array" ref="P585">IF(Q585="","",XLOOKUP(Q585,selector_23,selector_23_ids,""))</f>
        <v/>
      </c>
      <c r="Q585" s="25"/>
      <c r="R585" s="23" t="str">
        <f t="array" ref="R585">IF(S585="","",XLOOKUP(S585,selector_04,selector_04_ids,""))</f>
        <v/>
      </c>
      <c r="S585" s="25"/>
      <c r="T585" s="14"/>
      <c r="AK585" s="19" t="s">
        <v>68</v>
      </c>
      <c r="AL585" s="19" t="s">
        <v>68</v>
      </c>
    </row>
    <row r="586">
      <c r="A586" s="14"/>
      <c r="B586" s="23" t="str">
        <f t="array" ref="B586">IF(C586="","",XLOOKUP(C586,selector_05,selector_05_ids,""))</f>
        <v/>
      </c>
      <c r="C586" s="25"/>
      <c r="D586" s="14"/>
      <c r="E586" s="14"/>
      <c r="F586" s="14"/>
      <c r="G586" s="23" t="str">
        <f t="array" ref="G586">IF(H586="","",XLOOKUP(H586,selector_23,selector_23_ids,""))</f>
        <v/>
      </c>
      <c r="H586" s="25"/>
      <c r="I586" s="32"/>
      <c r="J586" s="32"/>
      <c r="K586" s="23" t="str">
        <f t="array" ref="K586">IF(L586="","",XLOOKUP(L586,selector_23,selector_23_ids,""))</f>
        <v/>
      </c>
      <c r="L586" s="25"/>
      <c r="M586" s="23" t="str">
        <f t="array" ref="M586">IF(N586="","",XLOOKUP(N586,selector_05,selector_05_ids,""))</f>
        <v/>
      </c>
      <c r="N586" s="25"/>
      <c r="O586" s="14"/>
      <c r="P586" s="23" t="str">
        <f t="array" ref="P586">IF(Q586="","",XLOOKUP(Q586,selector_23,selector_23_ids,""))</f>
        <v/>
      </c>
      <c r="Q586" s="25"/>
      <c r="R586" s="23" t="str">
        <f t="array" ref="R586">IF(S586="","",XLOOKUP(S586,selector_04,selector_04_ids,""))</f>
        <v/>
      </c>
      <c r="S586" s="25"/>
      <c r="T586" s="14"/>
      <c r="AK586" s="19" t="s">
        <v>68</v>
      </c>
      <c r="AL586" s="19" t="s">
        <v>68</v>
      </c>
    </row>
    <row r="587">
      <c r="A587" s="14"/>
      <c r="B587" s="23" t="str">
        <f t="array" ref="B587">IF(C587="","",XLOOKUP(C587,selector_05,selector_05_ids,""))</f>
        <v/>
      </c>
      <c r="C587" s="25"/>
      <c r="D587" s="14"/>
      <c r="E587" s="14"/>
      <c r="F587" s="14"/>
      <c r="G587" s="23" t="str">
        <f t="array" ref="G587">IF(H587="","",XLOOKUP(H587,selector_23,selector_23_ids,""))</f>
        <v/>
      </c>
      <c r="H587" s="25"/>
      <c r="I587" s="32"/>
      <c r="J587" s="32"/>
      <c r="K587" s="23" t="str">
        <f t="array" ref="K587">IF(L587="","",XLOOKUP(L587,selector_23,selector_23_ids,""))</f>
        <v/>
      </c>
      <c r="L587" s="25"/>
      <c r="M587" s="23" t="str">
        <f t="array" ref="M587">IF(N587="","",XLOOKUP(N587,selector_05,selector_05_ids,""))</f>
        <v/>
      </c>
      <c r="N587" s="25"/>
      <c r="O587" s="14"/>
      <c r="P587" s="23" t="str">
        <f t="array" ref="P587">IF(Q587="","",XLOOKUP(Q587,selector_23,selector_23_ids,""))</f>
        <v/>
      </c>
      <c r="Q587" s="25"/>
      <c r="R587" s="23" t="str">
        <f t="array" ref="R587">IF(S587="","",XLOOKUP(S587,selector_04,selector_04_ids,""))</f>
        <v/>
      </c>
      <c r="S587" s="25"/>
      <c r="T587" s="14"/>
      <c r="AK587" s="19" t="s">
        <v>68</v>
      </c>
      <c r="AL587" s="19" t="s">
        <v>68</v>
      </c>
    </row>
    <row r="588">
      <c r="A588" s="14"/>
      <c r="B588" s="23" t="str">
        <f t="array" ref="B588">IF(C588="","",XLOOKUP(C588,selector_05,selector_05_ids,""))</f>
        <v/>
      </c>
      <c r="C588" s="25"/>
      <c r="D588" s="14"/>
      <c r="E588" s="14"/>
      <c r="F588" s="14"/>
      <c r="G588" s="23" t="str">
        <f t="array" ref="G588">IF(H588="","",XLOOKUP(H588,selector_23,selector_23_ids,""))</f>
        <v/>
      </c>
      <c r="H588" s="25"/>
      <c r="I588" s="32"/>
      <c r="J588" s="32"/>
      <c r="K588" s="23" t="str">
        <f t="array" ref="K588">IF(L588="","",XLOOKUP(L588,selector_23,selector_23_ids,""))</f>
        <v/>
      </c>
      <c r="L588" s="25"/>
      <c r="M588" s="23" t="str">
        <f t="array" ref="M588">IF(N588="","",XLOOKUP(N588,selector_05,selector_05_ids,""))</f>
        <v/>
      </c>
      <c r="N588" s="25"/>
      <c r="O588" s="14"/>
      <c r="P588" s="23" t="str">
        <f t="array" ref="P588">IF(Q588="","",XLOOKUP(Q588,selector_23,selector_23_ids,""))</f>
        <v/>
      </c>
      <c r="Q588" s="25"/>
      <c r="R588" s="23" t="str">
        <f t="array" ref="R588">IF(S588="","",XLOOKUP(S588,selector_04,selector_04_ids,""))</f>
        <v/>
      </c>
      <c r="S588" s="25"/>
      <c r="T588" s="14"/>
      <c r="AK588" s="19" t="s">
        <v>68</v>
      </c>
      <c r="AL588" s="19" t="s">
        <v>68</v>
      </c>
    </row>
    <row r="589">
      <c r="A589" s="14"/>
      <c r="B589" s="23" t="str">
        <f t="array" ref="B589">IF(C589="","",XLOOKUP(C589,selector_05,selector_05_ids,""))</f>
        <v/>
      </c>
      <c r="C589" s="25"/>
      <c r="D589" s="14"/>
      <c r="E589" s="14"/>
      <c r="F589" s="14"/>
      <c r="G589" s="23" t="str">
        <f t="array" ref="G589">IF(H589="","",XLOOKUP(H589,selector_23,selector_23_ids,""))</f>
        <v/>
      </c>
      <c r="H589" s="25"/>
      <c r="I589" s="32"/>
      <c r="J589" s="32"/>
      <c r="K589" s="23" t="str">
        <f t="array" ref="K589">IF(L589="","",XLOOKUP(L589,selector_23,selector_23_ids,""))</f>
        <v/>
      </c>
      <c r="L589" s="25"/>
      <c r="M589" s="23" t="str">
        <f t="array" ref="M589">IF(N589="","",XLOOKUP(N589,selector_05,selector_05_ids,""))</f>
        <v/>
      </c>
      <c r="N589" s="25"/>
      <c r="O589" s="14"/>
      <c r="P589" s="23" t="str">
        <f t="array" ref="P589">IF(Q589="","",XLOOKUP(Q589,selector_23,selector_23_ids,""))</f>
        <v/>
      </c>
      <c r="Q589" s="25"/>
      <c r="R589" s="23" t="str">
        <f t="array" ref="R589">IF(S589="","",XLOOKUP(S589,selector_04,selector_04_ids,""))</f>
        <v/>
      </c>
      <c r="S589" s="25"/>
      <c r="T589" s="14"/>
      <c r="AK589" s="19" t="s">
        <v>68</v>
      </c>
      <c r="AL589" s="19" t="s">
        <v>68</v>
      </c>
    </row>
    <row r="590">
      <c r="A590" s="14"/>
      <c r="B590" s="23" t="str">
        <f t="array" ref="B590">IF(C590="","",XLOOKUP(C590,selector_05,selector_05_ids,""))</f>
        <v/>
      </c>
      <c r="C590" s="25"/>
      <c r="D590" s="14"/>
      <c r="E590" s="14"/>
      <c r="F590" s="14"/>
      <c r="G590" s="23" t="str">
        <f t="array" ref="G590">IF(H590="","",XLOOKUP(H590,selector_23,selector_23_ids,""))</f>
        <v/>
      </c>
      <c r="H590" s="25"/>
      <c r="I590" s="32"/>
      <c r="J590" s="32"/>
      <c r="K590" s="23" t="str">
        <f t="array" ref="K590">IF(L590="","",XLOOKUP(L590,selector_23,selector_23_ids,""))</f>
        <v/>
      </c>
      <c r="L590" s="25"/>
      <c r="M590" s="23" t="str">
        <f t="array" ref="M590">IF(N590="","",XLOOKUP(N590,selector_05,selector_05_ids,""))</f>
        <v/>
      </c>
      <c r="N590" s="25"/>
      <c r="O590" s="14"/>
      <c r="P590" s="23" t="str">
        <f t="array" ref="P590">IF(Q590="","",XLOOKUP(Q590,selector_23,selector_23_ids,""))</f>
        <v/>
      </c>
      <c r="Q590" s="25"/>
      <c r="R590" s="23" t="str">
        <f t="array" ref="R590">IF(S590="","",XLOOKUP(S590,selector_04,selector_04_ids,""))</f>
        <v/>
      </c>
      <c r="S590" s="25"/>
      <c r="T590" s="14"/>
      <c r="AK590" s="19" t="s">
        <v>68</v>
      </c>
      <c r="AL590" s="19" t="s">
        <v>68</v>
      </c>
    </row>
    <row r="591">
      <c r="A591" s="14"/>
      <c r="B591" s="23" t="str">
        <f t="array" ref="B591">IF(C591="","",XLOOKUP(C591,selector_05,selector_05_ids,""))</f>
        <v/>
      </c>
      <c r="C591" s="25"/>
      <c r="D591" s="14"/>
      <c r="E591" s="14"/>
      <c r="F591" s="14"/>
      <c r="G591" s="23" t="str">
        <f t="array" ref="G591">IF(H591="","",XLOOKUP(H591,selector_23,selector_23_ids,""))</f>
        <v/>
      </c>
      <c r="H591" s="25"/>
      <c r="I591" s="32"/>
      <c r="J591" s="32"/>
      <c r="K591" s="23" t="str">
        <f t="array" ref="K591">IF(L591="","",XLOOKUP(L591,selector_23,selector_23_ids,""))</f>
        <v/>
      </c>
      <c r="L591" s="25"/>
      <c r="M591" s="23" t="str">
        <f t="array" ref="M591">IF(N591="","",XLOOKUP(N591,selector_05,selector_05_ids,""))</f>
        <v/>
      </c>
      <c r="N591" s="25"/>
      <c r="O591" s="14"/>
      <c r="P591" s="23" t="str">
        <f t="array" ref="P591">IF(Q591="","",XLOOKUP(Q591,selector_23,selector_23_ids,""))</f>
        <v/>
      </c>
      <c r="Q591" s="25"/>
      <c r="R591" s="23" t="str">
        <f t="array" ref="R591">IF(S591="","",XLOOKUP(S591,selector_04,selector_04_ids,""))</f>
        <v/>
      </c>
      <c r="S591" s="25"/>
      <c r="T591" s="14"/>
      <c r="AK591" s="19" t="s">
        <v>68</v>
      </c>
      <c r="AL591" s="19" t="s">
        <v>68</v>
      </c>
    </row>
    <row r="592">
      <c r="A592" s="14"/>
      <c r="B592" s="23" t="str">
        <f t="array" ref="B592">IF(C592="","",XLOOKUP(C592,selector_05,selector_05_ids,""))</f>
        <v/>
      </c>
      <c r="C592" s="25"/>
      <c r="D592" s="14"/>
      <c r="E592" s="14"/>
      <c r="F592" s="14"/>
      <c r="G592" s="23" t="str">
        <f t="array" ref="G592">IF(H592="","",XLOOKUP(H592,selector_23,selector_23_ids,""))</f>
        <v/>
      </c>
      <c r="H592" s="25"/>
      <c r="I592" s="32"/>
      <c r="J592" s="32"/>
      <c r="K592" s="23" t="str">
        <f t="array" ref="K592">IF(L592="","",XLOOKUP(L592,selector_23,selector_23_ids,""))</f>
        <v/>
      </c>
      <c r="L592" s="25"/>
      <c r="M592" s="23" t="str">
        <f t="array" ref="M592">IF(N592="","",XLOOKUP(N592,selector_05,selector_05_ids,""))</f>
        <v/>
      </c>
      <c r="N592" s="25"/>
      <c r="O592" s="14"/>
      <c r="P592" s="23" t="str">
        <f t="array" ref="P592">IF(Q592="","",XLOOKUP(Q592,selector_23,selector_23_ids,""))</f>
        <v/>
      </c>
      <c r="Q592" s="25"/>
      <c r="R592" s="23" t="str">
        <f t="array" ref="R592">IF(S592="","",XLOOKUP(S592,selector_04,selector_04_ids,""))</f>
        <v/>
      </c>
      <c r="S592" s="25"/>
      <c r="T592" s="14"/>
      <c r="AK592" s="19" t="s">
        <v>68</v>
      </c>
      <c r="AL592" s="19" t="s">
        <v>68</v>
      </c>
    </row>
    <row r="593">
      <c r="A593" s="14"/>
      <c r="B593" s="23" t="str">
        <f t="array" ref="B593">IF(C593="","",XLOOKUP(C593,selector_05,selector_05_ids,""))</f>
        <v/>
      </c>
      <c r="C593" s="25"/>
      <c r="D593" s="14"/>
      <c r="E593" s="14"/>
      <c r="F593" s="14"/>
      <c r="G593" s="23" t="str">
        <f t="array" ref="G593">IF(H593="","",XLOOKUP(H593,selector_23,selector_23_ids,""))</f>
        <v/>
      </c>
      <c r="H593" s="25"/>
      <c r="I593" s="32"/>
      <c r="J593" s="32"/>
      <c r="K593" s="23" t="str">
        <f t="array" ref="K593">IF(L593="","",XLOOKUP(L593,selector_23,selector_23_ids,""))</f>
        <v/>
      </c>
      <c r="L593" s="25"/>
      <c r="M593" s="23" t="str">
        <f t="array" ref="M593">IF(N593="","",XLOOKUP(N593,selector_05,selector_05_ids,""))</f>
        <v/>
      </c>
      <c r="N593" s="25"/>
      <c r="O593" s="14"/>
      <c r="P593" s="23" t="str">
        <f t="array" ref="P593">IF(Q593="","",XLOOKUP(Q593,selector_23,selector_23_ids,""))</f>
        <v/>
      </c>
      <c r="Q593" s="25"/>
      <c r="R593" s="23" t="str">
        <f t="array" ref="R593">IF(S593="","",XLOOKUP(S593,selector_04,selector_04_ids,""))</f>
        <v/>
      </c>
      <c r="S593" s="25"/>
      <c r="T593" s="14"/>
      <c r="AK593" s="19" t="s">
        <v>68</v>
      </c>
      <c r="AL593" s="19" t="s">
        <v>68</v>
      </c>
    </row>
    <row r="594">
      <c r="A594" s="14"/>
      <c r="B594" s="23" t="str">
        <f t="array" ref="B594">IF(C594="","",XLOOKUP(C594,selector_05,selector_05_ids,""))</f>
        <v/>
      </c>
      <c r="C594" s="25"/>
      <c r="D594" s="14"/>
      <c r="E594" s="14"/>
      <c r="F594" s="14"/>
      <c r="G594" s="23" t="str">
        <f t="array" ref="G594">IF(H594="","",XLOOKUP(H594,selector_23,selector_23_ids,""))</f>
        <v/>
      </c>
      <c r="H594" s="25"/>
      <c r="I594" s="32"/>
      <c r="J594" s="32"/>
      <c r="K594" s="23" t="str">
        <f t="array" ref="K594">IF(L594="","",XLOOKUP(L594,selector_23,selector_23_ids,""))</f>
        <v/>
      </c>
      <c r="L594" s="25"/>
      <c r="M594" s="23" t="str">
        <f t="array" ref="M594">IF(N594="","",XLOOKUP(N594,selector_05,selector_05_ids,""))</f>
        <v/>
      </c>
      <c r="N594" s="25"/>
      <c r="O594" s="14"/>
      <c r="P594" s="23" t="str">
        <f t="array" ref="P594">IF(Q594="","",XLOOKUP(Q594,selector_23,selector_23_ids,""))</f>
        <v/>
      </c>
      <c r="Q594" s="25"/>
      <c r="R594" s="23" t="str">
        <f t="array" ref="R594">IF(S594="","",XLOOKUP(S594,selector_04,selector_04_ids,""))</f>
        <v/>
      </c>
      <c r="S594" s="25"/>
      <c r="T594" s="14"/>
      <c r="AK594" s="19" t="s">
        <v>68</v>
      </c>
      <c r="AL594" s="19" t="s">
        <v>68</v>
      </c>
    </row>
    <row r="595">
      <c r="A595" s="14"/>
      <c r="B595" s="23" t="str">
        <f t="array" ref="B595">IF(C595="","",XLOOKUP(C595,selector_05,selector_05_ids,""))</f>
        <v/>
      </c>
      <c r="C595" s="25"/>
      <c r="D595" s="14"/>
      <c r="E595" s="14"/>
      <c r="F595" s="14"/>
      <c r="G595" s="23" t="str">
        <f t="array" ref="G595">IF(H595="","",XLOOKUP(H595,selector_23,selector_23_ids,""))</f>
        <v/>
      </c>
      <c r="H595" s="25"/>
      <c r="I595" s="32"/>
      <c r="J595" s="32"/>
      <c r="K595" s="23" t="str">
        <f t="array" ref="K595">IF(L595="","",XLOOKUP(L595,selector_23,selector_23_ids,""))</f>
        <v/>
      </c>
      <c r="L595" s="25"/>
      <c r="M595" s="23" t="str">
        <f t="array" ref="M595">IF(N595="","",XLOOKUP(N595,selector_05,selector_05_ids,""))</f>
        <v/>
      </c>
      <c r="N595" s="25"/>
      <c r="O595" s="14"/>
      <c r="P595" s="23" t="str">
        <f t="array" ref="P595">IF(Q595="","",XLOOKUP(Q595,selector_23,selector_23_ids,""))</f>
        <v/>
      </c>
      <c r="Q595" s="25"/>
      <c r="R595" s="23" t="str">
        <f t="array" ref="R595">IF(S595="","",XLOOKUP(S595,selector_04,selector_04_ids,""))</f>
        <v/>
      </c>
      <c r="S595" s="25"/>
      <c r="T595" s="14"/>
      <c r="AK595" s="19" t="s">
        <v>68</v>
      </c>
      <c r="AL595" s="19" t="s">
        <v>68</v>
      </c>
    </row>
    <row r="596">
      <c r="A596" s="14"/>
      <c r="B596" s="23" t="str">
        <f t="array" ref="B596">IF(C596="","",XLOOKUP(C596,selector_05,selector_05_ids,""))</f>
        <v/>
      </c>
      <c r="C596" s="25"/>
      <c r="D596" s="14"/>
      <c r="E596" s="14"/>
      <c r="F596" s="14"/>
      <c r="G596" s="23" t="str">
        <f t="array" ref="G596">IF(H596="","",XLOOKUP(H596,selector_23,selector_23_ids,""))</f>
        <v/>
      </c>
      <c r="H596" s="25"/>
      <c r="I596" s="32"/>
      <c r="J596" s="32"/>
      <c r="K596" s="23" t="str">
        <f t="array" ref="K596">IF(L596="","",XLOOKUP(L596,selector_23,selector_23_ids,""))</f>
        <v/>
      </c>
      <c r="L596" s="25"/>
      <c r="M596" s="23" t="str">
        <f t="array" ref="M596">IF(N596="","",XLOOKUP(N596,selector_05,selector_05_ids,""))</f>
        <v/>
      </c>
      <c r="N596" s="25"/>
      <c r="O596" s="14"/>
      <c r="P596" s="23" t="str">
        <f t="array" ref="P596">IF(Q596="","",XLOOKUP(Q596,selector_23,selector_23_ids,""))</f>
        <v/>
      </c>
      <c r="Q596" s="25"/>
      <c r="R596" s="23" t="str">
        <f t="array" ref="R596">IF(S596="","",XLOOKUP(S596,selector_04,selector_04_ids,""))</f>
        <v/>
      </c>
      <c r="S596" s="25"/>
      <c r="T596" s="14"/>
      <c r="AK596" s="19" t="s">
        <v>68</v>
      </c>
      <c r="AL596" s="19" t="s">
        <v>68</v>
      </c>
    </row>
    <row r="597">
      <c r="A597" s="14"/>
      <c r="B597" s="23" t="str">
        <f t="array" ref="B597">IF(C597="","",XLOOKUP(C597,selector_05,selector_05_ids,""))</f>
        <v/>
      </c>
      <c r="C597" s="25"/>
      <c r="D597" s="14"/>
      <c r="E597" s="14"/>
      <c r="F597" s="14"/>
      <c r="G597" s="23" t="str">
        <f t="array" ref="G597">IF(H597="","",XLOOKUP(H597,selector_23,selector_23_ids,""))</f>
        <v/>
      </c>
      <c r="H597" s="25"/>
      <c r="I597" s="32"/>
      <c r="J597" s="32"/>
      <c r="K597" s="23" t="str">
        <f t="array" ref="K597">IF(L597="","",XLOOKUP(L597,selector_23,selector_23_ids,""))</f>
        <v/>
      </c>
      <c r="L597" s="25"/>
      <c r="M597" s="23" t="str">
        <f t="array" ref="M597">IF(N597="","",XLOOKUP(N597,selector_05,selector_05_ids,""))</f>
        <v/>
      </c>
      <c r="N597" s="25"/>
      <c r="O597" s="14"/>
      <c r="P597" s="23" t="str">
        <f t="array" ref="P597">IF(Q597="","",XLOOKUP(Q597,selector_23,selector_23_ids,""))</f>
        <v/>
      </c>
      <c r="Q597" s="25"/>
      <c r="R597" s="23" t="str">
        <f t="array" ref="R597">IF(S597="","",XLOOKUP(S597,selector_04,selector_04_ids,""))</f>
        <v/>
      </c>
      <c r="S597" s="25"/>
      <c r="T597" s="14"/>
      <c r="AK597" s="19" t="s">
        <v>68</v>
      </c>
      <c r="AL597" s="19" t="s">
        <v>68</v>
      </c>
    </row>
    <row r="598">
      <c r="A598" s="14"/>
      <c r="B598" s="23" t="str">
        <f t="array" ref="B598">IF(C598="","",XLOOKUP(C598,selector_05,selector_05_ids,""))</f>
        <v/>
      </c>
      <c r="C598" s="25"/>
      <c r="D598" s="14"/>
      <c r="E598" s="14"/>
      <c r="F598" s="14"/>
      <c r="G598" s="23" t="str">
        <f t="array" ref="G598">IF(H598="","",XLOOKUP(H598,selector_23,selector_23_ids,""))</f>
        <v/>
      </c>
      <c r="H598" s="25"/>
      <c r="I598" s="32"/>
      <c r="J598" s="32"/>
      <c r="K598" s="23" t="str">
        <f t="array" ref="K598">IF(L598="","",XLOOKUP(L598,selector_23,selector_23_ids,""))</f>
        <v/>
      </c>
      <c r="L598" s="25"/>
      <c r="M598" s="23" t="str">
        <f t="array" ref="M598">IF(N598="","",XLOOKUP(N598,selector_05,selector_05_ids,""))</f>
        <v/>
      </c>
      <c r="N598" s="25"/>
      <c r="O598" s="14"/>
      <c r="P598" s="23" t="str">
        <f t="array" ref="P598">IF(Q598="","",XLOOKUP(Q598,selector_23,selector_23_ids,""))</f>
        <v/>
      </c>
      <c r="Q598" s="25"/>
      <c r="R598" s="23" t="str">
        <f t="array" ref="R598">IF(S598="","",XLOOKUP(S598,selector_04,selector_04_ids,""))</f>
        <v/>
      </c>
      <c r="S598" s="25"/>
      <c r="T598" s="14"/>
      <c r="AK598" s="19" t="s">
        <v>68</v>
      </c>
      <c r="AL598" s="19" t="s">
        <v>68</v>
      </c>
    </row>
    <row r="599">
      <c r="A599" s="14"/>
      <c r="B599" s="23" t="str">
        <f t="array" ref="B599">IF(C599="","",XLOOKUP(C599,selector_05,selector_05_ids,""))</f>
        <v/>
      </c>
      <c r="C599" s="25"/>
      <c r="D599" s="14"/>
      <c r="E599" s="14"/>
      <c r="F599" s="14"/>
      <c r="G599" s="23" t="str">
        <f t="array" ref="G599">IF(H599="","",XLOOKUP(H599,selector_23,selector_23_ids,""))</f>
        <v/>
      </c>
      <c r="H599" s="25"/>
      <c r="I599" s="32"/>
      <c r="J599" s="32"/>
      <c r="K599" s="23" t="str">
        <f t="array" ref="K599">IF(L599="","",XLOOKUP(L599,selector_23,selector_23_ids,""))</f>
        <v/>
      </c>
      <c r="L599" s="25"/>
      <c r="M599" s="23" t="str">
        <f t="array" ref="M599">IF(N599="","",XLOOKUP(N599,selector_05,selector_05_ids,""))</f>
        <v/>
      </c>
      <c r="N599" s="25"/>
      <c r="O599" s="14"/>
      <c r="P599" s="23" t="str">
        <f t="array" ref="P599">IF(Q599="","",XLOOKUP(Q599,selector_23,selector_23_ids,""))</f>
        <v/>
      </c>
      <c r="Q599" s="25"/>
      <c r="R599" s="23" t="str">
        <f t="array" ref="R599">IF(S599="","",XLOOKUP(S599,selector_04,selector_04_ids,""))</f>
        <v/>
      </c>
      <c r="S599" s="25"/>
      <c r="T599" s="14"/>
      <c r="AK599" s="19" t="s">
        <v>68</v>
      </c>
      <c r="AL599" s="19" t="s">
        <v>68</v>
      </c>
    </row>
    <row r="600">
      <c r="A600" s="14"/>
      <c r="B600" s="23" t="str">
        <f t="array" ref="B600">IF(C600="","",XLOOKUP(C600,selector_05,selector_05_ids,""))</f>
        <v/>
      </c>
      <c r="C600" s="25"/>
      <c r="D600" s="14"/>
      <c r="E600" s="14"/>
      <c r="F600" s="14"/>
      <c r="G600" s="23" t="str">
        <f t="array" ref="G600">IF(H600="","",XLOOKUP(H600,selector_23,selector_23_ids,""))</f>
        <v/>
      </c>
      <c r="H600" s="25"/>
      <c r="I600" s="32"/>
      <c r="J600" s="32"/>
      <c r="K600" s="23" t="str">
        <f t="array" ref="K600">IF(L600="","",XLOOKUP(L600,selector_23,selector_23_ids,""))</f>
        <v/>
      </c>
      <c r="L600" s="25"/>
      <c r="M600" s="23" t="str">
        <f t="array" ref="M600">IF(N600="","",XLOOKUP(N600,selector_05,selector_05_ids,""))</f>
        <v/>
      </c>
      <c r="N600" s="25"/>
      <c r="O600" s="14"/>
      <c r="P600" s="23" t="str">
        <f t="array" ref="P600">IF(Q600="","",XLOOKUP(Q600,selector_23,selector_23_ids,""))</f>
        <v/>
      </c>
      <c r="Q600" s="25"/>
      <c r="R600" s="23" t="str">
        <f t="array" ref="R600">IF(S600="","",XLOOKUP(S600,selector_04,selector_04_ids,""))</f>
        <v/>
      </c>
      <c r="S600" s="25"/>
      <c r="T600" s="14"/>
      <c r="AK600" s="19" t="s">
        <v>68</v>
      </c>
      <c r="AL600" s="19" t="s">
        <v>68</v>
      </c>
    </row>
    <row r="601">
      <c r="A601" s="14"/>
      <c r="B601" s="23" t="str">
        <f t="array" ref="B601">IF(C601="","",XLOOKUP(C601,selector_05,selector_05_ids,""))</f>
        <v/>
      </c>
      <c r="C601" s="25"/>
      <c r="D601" s="14"/>
      <c r="E601" s="14"/>
      <c r="F601" s="14"/>
      <c r="G601" s="23" t="str">
        <f t="array" ref="G601">IF(H601="","",XLOOKUP(H601,selector_23,selector_23_ids,""))</f>
        <v/>
      </c>
      <c r="H601" s="25"/>
      <c r="I601" s="32"/>
      <c r="J601" s="32"/>
      <c r="K601" s="23" t="str">
        <f t="array" ref="K601">IF(L601="","",XLOOKUP(L601,selector_23,selector_23_ids,""))</f>
        <v/>
      </c>
      <c r="L601" s="25"/>
      <c r="M601" s="23" t="str">
        <f t="array" ref="M601">IF(N601="","",XLOOKUP(N601,selector_05,selector_05_ids,""))</f>
        <v/>
      </c>
      <c r="N601" s="25"/>
      <c r="O601" s="14"/>
      <c r="P601" s="23" t="str">
        <f t="array" ref="P601">IF(Q601="","",XLOOKUP(Q601,selector_23,selector_23_ids,""))</f>
        <v/>
      </c>
      <c r="Q601" s="25"/>
      <c r="R601" s="23" t="str">
        <f t="array" ref="R601">IF(S601="","",XLOOKUP(S601,selector_04,selector_04_ids,""))</f>
        <v/>
      </c>
      <c r="S601" s="25"/>
      <c r="T601" s="14"/>
      <c r="AK601" s="19" t="s">
        <v>68</v>
      </c>
      <c r="AL601" s="19" t="s">
        <v>68</v>
      </c>
    </row>
    <row r="602">
      <c r="A602" s="14"/>
      <c r="B602" s="23" t="str">
        <f t="array" ref="B602">IF(C602="","",XLOOKUP(C602,selector_05,selector_05_ids,""))</f>
        <v/>
      </c>
      <c r="C602" s="25"/>
      <c r="D602" s="14"/>
      <c r="E602" s="14"/>
      <c r="F602" s="14"/>
      <c r="G602" s="23" t="str">
        <f t="array" ref="G602">IF(H602="","",XLOOKUP(H602,selector_23,selector_23_ids,""))</f>
        <v/>
      </c>
      <c r="H602" s="25"/>
      <c r="I602" s="32"/>
      <c r="J602" s="32"/>
      <c r="K602" s="23" t="str">
        <f t="array" ref="K602">IF(L602="","",XLOOKUP(L602,selector_23,selector_23_ids,""))</f>
        <v/>
      </c>
      <c r="L602" s="25"/>
      <c r="M602" s="23" t="str">
        <f t="array" ref="M602">IF(N602="","",XLOOKUP(N602,selector_05,selector_05_ids,""))</f>
        <v/>
      </c>
      <c r="N602" s="25"/>
      <c r="O602" s="14"/>
      <c r="P602" s="23" t="str">
        <f t="array" ref="P602">IF(Q602="","",XLOOKUP(Q602,selector_23,selector_23_ids,""))</f>
        <v/>
      </c>
      <c r="Q602" s="25"/>
      <c r="R602" s="23" t="str">
        <f t="array" ref="R602">IF(S602="","",XLOOKUP(S602,selector_04,selector_04_ids,""))</f>
        <v/>
      </c>
      <c r="S602" s="25"/>
      <c r="T602" s="14"/>
      <c r="AK602" s="19" t="s">
        <v>68</v>
      </c>
      <c r="AL602" s="19" t="s">
        <v>68</v>
      </c>
    </row>
    <row r="603">
      <c r="A603" s="14"/>
      <c r="B603" s="23" t="str">
        <f t="array" ref="B603">IF(C603="","",XLOOKUP(C603,selector_05,selector_05_ids,""))</f>
        <v/>
      </c>
      <c r="C603" s="25"/>
      <c r="D603" s="14"/>
      <c r="E603" s="14"/>
      <c r="F603" s="14"/>
      <c r="G603" s="23" t="str">
        <f t="array" ref="G603">IF(H603="","",XLOOKUP(H603,selector_23,selector_23_ids,""))</f>
        <v/>
      </c>
      <c r="H603" s="25"/>
      <c r="I603" s="32"/>
      <c r="J603" s="32"/>
      <c r="K603" s="23" t="str">
        <f t="array" ref="K603">IF(L603="","",XLOOKUP(L603,selector_23,selector_23_ids,""))</f>
        <v/>
      </c>
      <c r="L603" s="25"/>
      <c r="M603" s="23" t="str">
        <f t="array" ref="M603">IF(N603="","",XLOOKUP(N603,selector_05,selector_05_ids,""))</f>
        <v/>
      </c>
      <c r="N603" s="25"/>
      <c r="O603" s="14"/>
      <c r="P603" s="23" t="str">
        <f t="array" ref="P603">IF(Q603="","",XLOOKUP(Q603,selector_23,selector_23_ids,""))</f>
        <v/>
      </c>
      <c r="Q603" s="25"/>
      <c r="R603" s="23" t="str">
        <f t="array" ref="R603">IF(S603="","",XLOOKUP(S603,selector_04,selector_04_ids,""))</f>
        <v/>
      </c>
      <c r="S603" s="25"/>
      <c r="T603" s="14"/>
      <c r="AK603" s="19" t="s">
        <v>68</v>
      </c>
      <c r="AL603" s="19" t="s">
        <v>68</v>
      </c>
    </row>
    <row r="604">
      <c r="A604" s="14"/>
      <c r="B604" s="23" t="str">
        <f t="array" ref="B604">IF(C604="","",XLOOKUP(C604,selector_05,selector_05_ids,""))</f>
        <v/>
      </c>
      <c r="C604" s="25"/>
      <c r="D604" s="14"/>
      <c r="E604" s="14"/>
      <c r="F604" s="14"/>
      <c r="G604" s="23" t="str">
        <f t="array" ref="G604">IF(H604="","",XLOOKUP(H604,selector_23,selector_23_ids,""))</f>
        <v/>
      </c>
      <c r="H604" s="25"/>
      <c r="I604" s="32"/>
      <c r="J604" s="32"/>
      <c r="K604" s="23" t="str">
        <f t="array" ref="K604">IF(L604="","",XLOOKUP(L604,selector_23,selector_23_ids,""))</f>
        <v/>
      </c>
      <c r="L604" s="25"/>
      <c r="M604" s="23" t="str">
        <f t="array" ref="M604">IF(N604="","",XLOOKUP(N604,selector_05,selector_05_ids,""))</f>
        <v/>
      </c>
      <c r="N604" s="25"/>
      <c r="O604" s="14"/>
      <c r="P604" s="23" t="str">
        <f t="array" ref="P604">IF(Q604="","",XLOOKUP(Q604,selector_23,selector_23_ids,""))</f>
        <v/>
      </c>
      <c r="Q604" s="25"/>
      <c r="R604" s="23" t="str">
        <f t="array" ref="R604">IF(S604="","",XLOOKUP(S604,selector_04,selector_04_ids,""))</f>
        <v/>
      </c>
      <c r="S604" s="25"/>
      <c r="T604" s="14"/>
      <c r="AK604" s="19" t="s">
        <v>68</v>
      </c>
      <c r="AL604" s="19" t="s">
        <v>68</v>
      </c>
    </row>
    <row r="605">
      <c r="A605" s="14"/>
      <c r="B605" s="23" t="str">
        <f t="array" ref="B605">IF(C605="","",XLOOKUP(C605,selector_05,selector_05_ids,""))</f>
        <v/>
      </c>
      <c r="C605" s="25"/>
      <c r="D605" s="14"/>
      <c r="E605" s="14"/>
      <c r="F605" s="14"/>
      <c r="G605" s="23" t="str">
        <f t="array" ref="G605">IF(H605="","",XLOOKUP(H605,selector_23,selector_23_ids,""))</f>
        <v/>
      </c>
      <c r="H605" s="25"/>
      <c r="I605" s="32"/>
      <c r="J605" s="32"/>
      <c r="K605" s="23" t="str">
        <f t="array" ref="K605">IF(L605="","",XLOOKUP(L605,selector_23,selector_23_ids,""))</f>
        <v/>
      </c>
      <c r="L605" s="25"/>
      <c r="M605" s="23" t="str">
        <f t="array" ref="M605">IF(N605="","",XLOOKUP(N605,selector_05,selector_05_ids,""))</f>
        <v/>
      </c>
      <c r="N605" s="25"/>
      <c r="O605" s="14"/>
      <c r="P605" s="23" t="str">
        <f t="array" ref="P605">IF(Q605="","",XLOOKUP(Q605,selector_23,selector_23_ids,""))</f>
        <v/>
      </c>
      <c r="Q605" s="25"/>
      <c r="R605" s="23" t="str">
        <f t="array" ref="R605">IF(S605="","",XLOOKUP(S605,selector_04,selector_04_ids,""))</f>
        <v/>
      </c>
      <c r="S605" s="25"/>
      <c r="T605" s="14"/>
      <c r="AK605" s="19" t="s">
        <v>68</v>
      </c>
      <c r="AL605" s="19" t="s">
        <v>68</v>
      </c>
    </row>
    <row r="606">
      <c r="A606" s="14"/>
      <c r="B606" s="23" t="str">
        <f t="array" ref="B606">IF(C606="","",XLOOKUP(C606,selector_05,selector_05_ids,""))</f>
        <v/>
      </c>
      <c r="C606" s="25"/>
      <c r="D606" s="14"/>
      <c r="E606" s="14"/>
      <c r="F606" s="14"/>
      <c r="G606" s="23" t="str">
        <f t="array" ref="G606">IF(H606="","",XLOOKUP(H606,selector_23,selector_23_ids,""))</f>
        <v/>
      </c>
      <c r="H606" s="25"/>
      <c r="I606" s="32"/>
      <c r="J606" s="32"/>
      <c r="K606" s="23" t="str">
        <f t="array" ref="K606">IF(L606="","",XLOOKUP(L606,selector_23,selector_23_ids,""))</f>
        <v/>
      </c>
      <c r="L606" s="25"/>
      <c r="M606" s="23" t="str">
        <f t="array" ref="M606">IF(N606="","",XLOOKUP(N606,selector_05,selector_05_ids,""))</f>
        <v/>
      </c>
      <c r="N606" s="25"/>
      <c r="O606" s="14"/>
      <c r="P606" s="23" t="str">
        <f t="array" ref="P606">IF(Q606="","",XLOOKUP(Q606,selector_23,selector_23_ids,""))</f>
        <v/>
      </c>
      <c r="Q606" s="25"/>
      <c r="R606" s="23" t="str">
        <f t="array" ref="R606">IF(S606="","",XLOOKUP(S606,selector_04,selector_04_ids,""))</f>
        <v/>
      </c>
      <c r="S606" s="25"/>
      <c r="T606" s="14"/>
      <c r="AK606" s="19" t="s">
        <v>68</v>
      </c>
      <c r="AL606" s="19" t="s">
        <v>68</v>
      </c>
    </row>
    <row r="607">
      <c r="A607" s="14"/>
      <c r="B607" s="23" t="str">
        <f t="array" ref="B607">IF(C607="","",XLOOKUP(C607,selector_05,selector_05_ids,""))</f>
        <v/>
      </c>
      <c r="C607" s="25"/>
      <c r="D607" s="14"/>
      <c r="E607" s="14"/>
      <c r="F607" s="14"/>
      <c r="G607" s="23" t="str">
        <f t="array" ref="G607">IF(H607="","",XLOOKUP(H607,selector_23,selector_23_ids,""))</f>
        <v/>
      </c>
      <c r="H607" s="25"/>
      <c r="I607" s="32"/>
      <c r="J607" s="32"/>
      <c r="K607" s="23" t="str">
        <f t="array" ref="K607">IF(L607="","",XLOOKUP(L607,selector_23,selector_23_ids,""))</f>
        <v/>
      </c>
      <c r="L607" s="25"/>
      <c r="M607" s="23" t="str">
        <f t="array" ref="M607">IF(N607="","",XLOOKUP(N607,selector_05,selector_05_ids,""))</f>
        <v/>
      </c>
      <c r="N607" s="25"/>
      <c r="O607" s="14"/>
      <c r="P607" s="23" t="str">
        <f t="array" ref="P607">IF(Q607="","",XLOOKUP(Q607,selector_23,selector_23_ids,""))</f>
        <v/>
      </c>
      <c r="Q607" s="25"/>
      <c r="R607" s="23" t="str">
        <f t="array" ref="R607">IF(S607="","",XLOOKUP(S607,selector_04,selector_04_ids,""))</f>
        <v/>
      </c>
      <c r="S607" s="25"/>
      <c r="T607" s="14"/>
      <c r="AK607" s="19" t="s">
        <v>68</v>
      </c>
      <c r="AL607" s="19" t="s">
        <v>68</v>
      </c>
    </row>
    <row r="608">
      <c r="A608" s="14"/>
      <c r="B608" s="23" t="str">
        <f t="array" ref="B608">IF(C608="","",XLOOKUP(C608,selector_05,selector_05_ids,""))</f>
        <v/>
      </c>
      <c r="C608" s="25"/>
      <c r="D608" s="14"/>
      <c r="E608" s="14"/>
      <c r="F608" s="14"/>
      <c r="G608" s="23" t="str">
        <f t="array" ref="G608">IF(H608="","",XLOOKUP(H608,selector_23,selector_23_ids,""))</f>
        <v/>
      </c>
      <c r="H608" s="25"/>
      <c r="I608" s="32"/>
      <c r="J608" s="32"/>
      <c r="K608" s="23" t="str">
        <f t="array" ref="K608">IF(L608="","",XLOOKUP(L608,selector_23,selector_23_ids,""))</f>
        <v/>
      </c>
      <c r="L608" s="25"/>
      <c r="M608" s="23" t="str">
        <f t="array" ref="M608">IF(N608="","",XLOOKUP(N608,selector_05,selector_05_ids,""))</f>
        <v/>
      </c>
      <c r="N608" s="25"/>
      <c r="O608" s="14"/>
      <c r="P608" s="23" t="str">
        <f t="array" ref="P608">IF(Q608="","",XLOOKUP(Q608,selector_23,selector_23_ids,""))</f>
        <v/>
      </c>
      <c r="Q608" s="25"/>
      <c r="R608" s="23" t="str">
        <f t="array" ref="R608">IF(S608="","",XLOOKUP(S608,selector_04,selector_04_ids,""))</f>
        <v/>
      </c>
      <c r="S608" s="25"/>
      <c r="T608" s="14"/>
      <c r="AK608" s="19" t="s">
        <v>68</v>
      </c>
      <c r="AL608" s="19" t="s">
        <v>68</v>
      </c>
    </row>
    <row r="609">
      <c r="A609" s="14"/>
      <c r="B609" s="23" t="str">
        <f t="array" ref="B609">IF(C609="","",XLOOKUP(C609,selector_05,selector_05_ids,""))</f>
        <v/>
      </c>
      <c r="C609" s="25"/>
      <c r="D609" s="14"/>
      <c r="E609" s="14"/>
      <c r="F609" s="14"/>
      <c r="G609" s="23" t="str">
        <f t="array" ref="G609">IF(H609="","",XLOOKUP(H609,selector_23,selector_23_ids,""))</f>
        <v/>
      </c>
      <c r="H609" s="25"/>
      <c r="I609" s="32"/>
      <c r="J609" s="32"/>
      <c r="K609" s="23" t="str">
        <f t="array" ref="K609">IF(L609="","",XLOOKUP(L609,selector_23,selector_23_ids,""))</f>
        <v/>
      </c>
      <c r="L609" s="25"/>
      <c r="M609" s="23" t="str">
        <f t="array" ref="M609">IF(N609="","",XLOOKUP(N609,selector_05,selector_05_ids,""))</f>
        <v/>
      </c>
      <c r="N609" s="25"/>
      <c r="O609" s="14"/>
      <c r="P609" s="23" t="str">
        <f t="array" ref="P609">IF(Q609="","",XLOOKUP(Q609,selector_23,selector_23_ids,""))</f>
        <v/>
      </c>
      <c r="Q609" s="25"/>
      <c r="R609" s="23" t="str">
        <f t="array" ref="R609">IF(S609="","",XLOOKUP(S609,selector_04,selector_04_ids,""))</f>
        <v/>
      </c>
      <c r="S609" s="25"/>
      <c r="T609" s="14"/>
      <c r="AK609" s="19" t="s">
        <v>68</v>
      </c>
      <c r="AL609" s="19" t="s">
        <v>68</v>
      </c>
    </row>
    <row r="610">
      <c r="A610" s="14"/>
      <c r="B610" s="23" t="str">
        <f t="array" ref="B610">IF(C610="","",XLOOKUP(C610,selector_05,selector_05_ids,""))</f>
        <v/>
      </c>
      <c r="C610" s="25"/>
      <c r="D610" s="14"/>
      <c r="E610" s="14"/>
      <c r="F610" s="14"/>
      <c r="G610" s="23" t="str">
        <f t="array" ref="G610">IF(H610="","",XLOOKUP(H610,selector_23,selector_23_ids,""))</f>
        <v/>
      </c>
      <c r="H610" s="25"/>
      <c r="I610" s="32"/>
      <c r="J610" s="32"/>
      <c r="K610" s="23" t="str">
        <f t="array" ref="K610">IF(L610="","",XLOOKUP(L610,selector_23,selector_23_ids,""))</f>
        <v/>
      </c>
      <c r="L610" s="25"/>
      <c r="M610" s="23" t="str">
        <f t="array" ref="M610">IF(N610="","",XLOOKUP(N610,selector_05,selector_05_ids,""))</f>
        <v/>
      </c>
      <c r="N610" s="25"/>
      <c r="O610" s="14"/>
      <c r="P610" s="23" t="str">
        <f t="array" ref="P610">IF(Q610="","",XLOOKUP(Q610,selector_23,selector_23_ids,""))</f>
        <v/>
      </c>
      <c r="Q610" s="25"/>
      <c r="R610" s="23" t="str">
        <f t="array" ref="R610">IF(S610="","",XLOOKUP(S610,selector_04,selector_04_ids,""))</f>
        <v/>
      </c>
      <c r="S610" s="25"/>
      <c r="T610" s="14"/>
      <c r="AK610" s="19" t="s">
        <v>68</v>
      </c>
      <c r="AL610" s="19" t="s">
        <v>68</v>
      </c>
    </row>
    <row r="611">
      <c r="A611" s="14"/>
      <c r="B611" s="23" t="str">
        <f t="array" ref="B611">IF(C611="","",XLOOKUP(C611,selector_05,selector_05_ids,""))</f>
        <v/>
      </c>
      <c r="C611" s="25"/>
      <c r="D611" s="14"/>
      <c r="E611" s="14"/>
      <c r="F611" s="14"/>
      <c r="G611" s="23" t="str">
        <f t="array" ref="G611">IF(H611="","",XLOOKUP(H611,selector_23,selector_23_ids,""))</f>
        <v/>
      </c>
      <c r="H611" s="25"/>
      <c r="I611" s="32"/>
      <c r="J611" s="32"/>
      <c r="K611" s="23" t="str">
        <f t="array" ref="K611">IF(L611="","",XLOOKUP(L611,selector_23,selector_23_ids,""))</f>
        <v/>
      </c>
      <c r="L611" s="25"/>
      <c r="M611" s="23" t="str">
        <f t="array" ref="M611">IF(N611="","",XLOOKUP(N611,selector_05,selector_05_ids,""))</f>
        <v/>
      </c>
      <c r="N611" s="25"/>
      <c r="O611" s="14"/>
      <c r="P611" s="23" t="str">
        <f t="array" ref="P611">IF(Q611="","",XLOOKUP(Q611,selector_23,selector_23_ids,""))</f>
        <v/>
      </c>
      <c r="Q611" s="25"/>
      <c r="R611" s="23" t="str">
        <f t="array" ref="R611">IF(S611="","",XLOOKUP(S611,selector_04,selector_04_ids,""))</f>
        <v/>
      </c>
      <c r="S611" s="25"/>
      <c r="T611" s="14"/>
      <c r="AK611" s="19" t="s">
        <v>68</v>
      </c>
      <c r="AL611" s="19" t="s">
        <v>68</v>
      </c>
    </row>
    <row r="612">
      <c r="A612" s="14"/>
      <c r="B612" s="23" t="str">
        <f t="array" ref="B612">IF(C612="","",XLOOKUP(C612,selector_05,selector_05_ids,""))</f>
        <v/>
      </c>
      <c r="C612" s="25"/>
      <c r="D612" s="14"/>
      <c r="E612" s="14"/>
      <c r="F612" s="14"/>
      <c r="G612" s="23" t="str">
        <f t="array" ref="G612">IF(H612="","",XLOOKUP(H612,selector_23,selector_23_ids,""))</f>
        <v/>
      </c>
      <c r="H612" s="25"/>
      <c r="I612" s="32"/>
      <c r="J612" s="32"/>
      <c r="K612" s="23" t="str">
        <f t="array" ref="K612">IF(L612="","",XLOOKUP(L612,selector_23,selector_23_ids,""))</f>
        <v/>
      </c>
      <c r="L612" s="25"/>
      <c r="M612" s="23" t="str">
        <f t="array" ref="M612">IF(N612="","",XLOOKUP(N612,selector_05,selector_05_ids,""))</f>
        <v/>
      </c>
      <c r="N612" s="25"/>
      <c r="O612" s="14"/>
      <c r="P612" s="23" t="str">
        <f t="array" ref="P612">IF(Q612="","",XLOOKUP(Q612,selector_23,selector_23_ids,""))</f>
        <v/>
      </c>
      <c r="Q612" s="25"/>
      <c r="R612" s="23" t="str">
        <f t="array" ref="R612">IF(S612="","",XLOOKUP(S612,selector_04,selector_04_ids,""))</f>
        <v/>
      </c>
      <c r="S612" s="25"/>
      <c r="T612" s="14"/>
      <c r="AK612" s="19" t="s">
        <v>68</v>
      </c>
      <c r="AL612" s="19" t="s">
        <v>68</v>
      </c>
    </row>
    <row r="613">
      <c r="A613" s="14"/>
      <c r="B613" s="23" t="str">
        <f t="array" ref="B613">IF(C613="","",XLOOKUP(C613,selector_05,selector_05_ids,""))</f>
        <v/>
      </c>
      <c r="C613" s="25"/>
      <c r="D613" s="14"/>
      <c r="E613" s="14"/>
      <c r="F613" s="14"/>
      <c r="G613" s="23" t="str">
        <f t="array" ref="G613">IF(H613="","",XLOOKUP(H613,selector_23,selector_23_ids,""))</f>
        <v/>
      </c>
      <c r="H613" s="25"/>
      <c r="I613" s="32"/>
      <c r="J613" s="32"/>
      <c r="K613" s="23" t="str">
        <f t="array" ref="K613">IF(L613="","",XLOOKUP(L613,selector_23,selector_23_ids,""))</f>
        <v/>
      </c>
      <c r="L613" s="25"/>
      <c r="M613" s="23" t="str">
        <f t="array" ref="M613">IF(N613="","",XLOOKUP(N613,selector_05,selector_05_ids,""))</f>
        <v/>
      </c>
      <c r="N613" s="25"/>
      <c r="O613" s="14"/>
      <c r="P613" s="23" t="str">
        <f t="array" ref="P613">IF(Q613="","",XLOOKUP(Q613,selector_23,selector_23_ids,""))</f>
        <v/>
      </c>
      <c r="Q613" s="25"/>
      <c r="R613" s="23" t="str">
        <f t="array" ref="R613">IF(S613="","",XLOOKUP(S613,selector_04,selector_04_ids,""))</f>
        <v/>
      </c>
      <c r="S613" s="25"/>
      <c r="T613" s="14"/>
      <c r="AK613" s="19" t="s">
        <v>68</v>
      </c>
      <c r="AL613" s="19" t="s">
        <v>68</v>
      </c>
    </row>
    <row r="614">
      <c r="A614" s="14"/>
      <c r="B614" s="23" t="str">
        <f t="array" ref="B614">IF(C614="","",XLOOKUP(C614,selector_05,selector_05_ids,""))</f>
        <v/>
      </c>
      <c r="C614" s="25"/>
      <c r="D614" s="14"/>
      <c r="E614" s="14"/>
      <c r="F614" s="14"/>
      <c r="G614" s="23" t="str">
        <f t="array" ref="G614">IF(H614="","",XLOOKUP(H614,selector_23,selector_23_ids,""))</f>
        <v/>
      </c>
      <c r="H614" s="25"/>
      <c r="I614" s="32"/>
      <c r="J614" s="32"/>
      <c r="K614" s="23" t="str">
        <f t="array" ref="K614">IF(L614="","",XLOOKUP(L614,selector_23,selector_23_ids,""))</f>
        <v/>
      </c>
      <c r="L614" s="25"/>
      <c r="M614" s="23" t="str">
        <f t="array" ref="M614">IF(N614="","",XLOOKUP(N614,selector_05,selector_05_ids,""))</f>
        <v/>
      </c>
      <c r="N614" s="25"/>
      <c r="O614" s="14"/>
      <c r="P614" s="23" t="str">
        <f t="array" ref="P614">IF(Q614="","",XLOOKUP(Q614,selector_23,selector_23_ids,""))</f>
        <v/>
      </c>
      <c r="Q614" s="25"/>
      <c r="R614" s="23" t="str">
        <f t="array" ref="R614">IF(S614="","",XLOOKUP(S614,selector_04,selector_04_ids,""))</f>
        <v/>
      </c>
      <c r="S614" s="25"/>
      <c r="T614" s="14"/>
      <c r="AK614" s="19" t="s">
        <v>68</v>
      </c>
      <c r="AL614" s="19" t="s">
        <v>68</v>
      </c>
    </row>
    <row r="615">
      <c r="A615" s="14"/>
      <c r="B615" s="23" t="str">
        <f t="array" ref="B615">IF(C615="","",XLOOKUP(C615,selector_05,selector_05_ids,""))</f>
        <v/>
      </c>
      <c r="C615" s="25"/>
      <c r="D615" s="14"/>
      <c r="E615" s="14"/>
      <c r="F615" s="14"/>
      <c r="G615" s="23" t="str">
        <f t="array" ref="G615">IF(H615="","",XLOOKUP(H615,selector_23,selector_23_ids,""))</f>
        <v/>
      </c>
      <c r="H615" s="25"/>
      <c r="I615" s="32"/>
      <c r="J615" s="32"/>
      <c r="K615" s="23" t="str">
        <f t="array" ref="K615">IF(L615="","",XLOOKUP(L615,selector_23,selector_23_ids,""))</f>
        <v/>
      </c>
      <c r="L615" s="25"/>
      <c r="M615" s="23" t="str">
        <f t="array" ref="M615">IF(N615="","",XLOOKUP(N615,selector_05,selector_05_ids,""))</f>
        <v/>
      </c>
      <c r="N615" s="25"/>
      <c r="O615" s="14"/>
      <c r="P615" s="23" t="str">
        <f t="array" ref="P615">IF(Q615="","",XLOOKUP(Q615,selector_23,selector_23_ids,""))</f>
        <v/>
      </c>
      <c r="Q615" s="25"/>
      <c r="R615" s="23" t="str">
        <f t="array" ref="R615">IF(S615="","",XLOOKUP(S615,selector_04,selector_04_ids,""))</f>
        <v/>
      </c>
      <c r="S615" s="25"/>
      <c r="T615" s="14"/>
      <c r="AK615" s="19" t="s">
        <v>68</v>
      </c>
      <c r="AL615" s="19" t="s">
        <v>68</v>
      </c>
    </row>
    <row r="616">
      <c r="A616" s="14"/>
      <c r="B616" s="23" t="str">
        <f t="array" ref="B616">IF(C616="","",XLOOKUP(C616,selector_05,selector_05_ids,""))</f>
        <v/>
      </c>
      <c r="C616" s="25"/>
      <c r="D616" s="14"/>
      <c r="E616" s="14"/>
      <c r="F616" s="14"/>
      <c r="G616" s="23" t="str">
        <f t="array" ref="G616">IF(H616="","",XLOOKUP(H616,selector_23,selector_23_ids,""))</f>
        <v/>
      </c>
      <c r="H616" s="25"/>
      <c r="I616" s="32"/>
      <c r="J616" s="32"/>
      <c r="K616" s="23" t="str">
        <f t="array" ref="K616">IF(L616="","",XLOOKUP(L616,selector_23,selector_23_ids,""))</f>
        <v/>
      </c>
      <c r="L616" s="25"/>
      <c r="M616" s="23" t="str">
        <f t="array" ref="M616">IF(N616="","",XLOOKUP(N616,selector_05,selector_05_ids,""))</f>
        <v/>
      </c>
      <c r="N616" s="25"/>
      <c r="O616" s="14"/>
      <c r="P616" s="23" t="str">
        <f t="array" ref="P616">IF(Q616="","",XLOOKUP(Q616,selector_23,selector_23_ids,""))</f>
        <v/>
      </c>
      <c r="Q616" s="25"/>
      <c r="R616" s="23" t="str">
        <f t="array" ref="R616">IF(S616="","",XLOOKUP(S616,selector_04,selector_04_ids,""))</f>
        <v/>
      </c>
      <c r="S616" s="25"/>
      <c r="T616" s="14"/>
      <c r="AK616" s="19" t="s">
        <v>68</v>
      </c>
      <c r="AL616" s="19" t="s">
        <v>68</v>
      </c>
    </row>
    <row r="617">
      <c r="A617" s="14"/>
      <c r="B617" s="23" t="str">
        <f t="array" ref="B617">IF(C617="","",XLOOKUP(C617,selector_05,selector_05_ids,""))</f>
        <v/>
      </c>
      <c r="C617" s="25"/>
      <c r="D617" s="14"/>
      <c r="E617" s="14"/>
      <c r="F617" s="14"/>
      <c r="G617" s="23" t="str">
        <f t="array" ref="G617">IF(H617="","",XLOOKUP(H617,selector_23,selector_23_ids,""))</f>
        <v/>
      </c>
      <c r="H617" s="25"/>
      <c r="I617" s="32"/>
      <c r="J617" s="32"/>
      <c r="K617" s="23" t="str">
        <f t="array" ref="K617">IF(L617="","",XLOOKUP(L617,selector_23,selector_23_ids,""))</f>
        <v/>
      </c>
      <c r="L617" s="25"/>
      <c r="M617" s="23" t="str">
        <f t="array" ref="M617">IF(N617="","",XLOOKUP(N617,selector_05,selector_05_ids,""))</f>
        <v/>
      </c>
      <c r="N617" s="25"/>
      <c r="O617" s="14"/>
      <c r="P617" s="23" t="str">
        <f t="array" ref="P617">IF(Q617="","",XLOOKUP(Q617,selector_23,selector_23_ids,""))</f>
        <v/>
      </c>
      <c r="Q617" s="25"/>
      <c r="R617" s="23" t="str">
        <f t="array" ref="R617">IF(S617="","",XLOOKUP(S617,selector_04,selector_04_ids,""))</f>
        <v/>
      </c>
      <c r="S617" s="25"/>
      <c r="T617" s="14"/>
      <c r="AK617" s="19" t="s">
        <v>68</v>
      </c>
      <c r="AL617" s="19" t="s">
        <v>68</v>
      </c>
    </row>
    <row r="618">
      <c r="A618" s="14"/>
      <c r="B618" s="23" t="str">
        <f t="array" ref="B618">IF(C618="","",XLOOKUP(C618,selector_05,selector_05_ids,""))</f>
        <v/>
      </c>
      <c r="C618" s="25"/>
      <c r="D618" s="14"/>
      <c r="E618" s="14"/>
      <c r="F618" s="14"/>
      <c r="G618" s="23" t="str">
        <f t="array" ref="G618">IF(H618="","",XLOOKUP(H618,selector_23,selector_23_ids,""))</f>
        <v/>
      </c>
      <c r="H618" s="25"/>
      <c r="I618" s="32"/>
      <c r="J618" s="32"/>
      <c r="K618" s="23" t="str">
        <f t="array" ref="K618">IF(L618="","",XLOOKUP(L618,selector_23,selector_23_ids,""))</f>
        <v/>
      </c>
      <c r="L618" s="25"/>
      <c r="M618" s="23" t="str">
        <f t="array" ref="M618">IF(N618="","",XLOOKUP(N618,selector_05,selector_05_ids,""))</f>
        <v/>
      </c>
      <c r="N618" s="25"/>
      <c r="O618" s="14"/>
      <c r="P618" s="23" t="str">
        <f t="array" ref="P618">IF(Q618="","",XLOOKUP(Q618,selector_23,selector_23_ids,""))</f>
        <v/>
      </c>
      <c r="Q618" s="25"/>
      <c r="R618" s="23" t="str">
        <f t="array" ref="R618">IF(S618="","",XLOOKUP(S618,selector_04,selector_04_ids,""))</f>
        <v/>
      </c>
      <c r="S618" s="25"/>
      <c r="T618" s="14"/>
      <c r="AK618" s="19" t="s">
        <v>68</v>
      </c>
      <c r="AL618" s="19" t="s">
        <v>68</v>
      </c>
    </row>
    <row r="619">
      <c r="A619" s="14"/>
      <c r="B619" s="23" t="str">
        <f t="array" ref="B619">IF(C619="","",XLOOKUP(C619,selector_05,selector_05_ids,""))</f>
        <v/>
      </c>
      <c r="C619" s="25"/>
      <c r="D619" s="14"/>
      <c r="E619" s="14"/>
      <c r="F619" s="14"/>
      <c r="G619" s="23" t="str">
        <f t="array" ref="G619">IF(H619="","",XLOOKUP(H619,selector_23,selector_23_ids,""))</f>
        <v/>
      </c>
      <c r="H619" s="25"/>
      <c r="I619" s="32"/>
      <c r="J619" s="32"/>
      <c r="K619" s="23" t="str">
        <f t="array" ref="K619">IF(L619="","",XLOOKUP(L619,selector_23,selector_23_ids,""))</f>
        <v/>
      </c>
      <c r="L619" s="25"/>
      <c r="M619" s="23" t="str">
        <f t="array" ref="M619">IF(N619="","",XLOOKUP(N619,selector_05,selector_05_ids,""))</f>
        <v/>
      </c>
      <c r="N619" s="25"/>
      <c r="O619" s="14"/>
      <c r="P619" s="23" t="str">
        <f t="array" ref="P619">IF(Q619="","",XLOOKUP(Q619,selector_23,selector_23_ids,""))</f>
        <v/>
      </c>
      <c r="Q619" s="25"/>
      <c r="R619" s="23" t="str">
        <f t="array" ref="R619">IF(S619="","",XLOOKUP(S619,selector_04,selector_04_ids,""))</f>
        <v/>
      </c>
      <c r="S619" s="25"/>
      <c r="T619" s="14"/>
      <c r="AK619" s="19" t="s">
        <v>68</v>
      </c>
      <c r="AL619" s="19" t="s">
        <v>68</v>
      </c>
    </row>
    <row r="620">
      <c r="A620" s="14"/>
      <c r="B620" s="23" t="str">
        <f t="array" ref="B620">IF(C620="","",XLOOKUP(C620,selector_05,selector_05_ids,""))</f>
        <v/>
      </c>
      <c r="C620" s="25"/>
      <c r="D620" s="14"/>
      <c r="E620" s="14"/>
      <c r="F620" s="14"/>
      <c r="G620" s="23" t="str">
        <f t="array" ref="G620">IF(H620="","",XLOOKUP(H620,selector_23,selector_23_ids,""))</f>
        <v/>
      </c>
      <c r="H620" s="25"/>
      <c r="I620" s="32"/>
      <c r="J620" s="32"/>
      <c r="K620" s="23" t="str">
        <f t="array" ref="K620">IF(L620="","",XLOOKUP(L620,selector_23,selector_23_ids,""))</f>
        <v/>
      </c>
      <c r="L620" s="25"/>
      <c r="M620" s="23" t="str">
        <f t="array" ref="M620">IF(N620="","",XLOOKUP(N620,selector_05,selector_05_ids,""))</f>
        <v/>
      </c>
      <c r="N620" s="25"/>
      <c r="O620" s="14"/>
      <c r="P620" s="23" t="str">
        <f t="array" ref="P620">IF(Q620="","",XLOOKUP(Q620,selector_23,selector_23_ids,""))</f>
        <v/>
      </c>
      <c r="Q620" s="25"/>
      <c r="R620" s="23" t="str">
        <f t="array" ref="R620">IF(S620="","",XLOOKUP(S620,selector_04,selector_04_ids,""))</f>
        <v/>
      </c>
      <c r="S620" s="25"/>
      <c r="T620" s="14"/>
      <c r="AK620" s="19" t="s">
        <v>68</v>
      </c>
      <c r="AL620" s="19" t="s">
        <v>68</v>
      </c>
    </row>
    <row r="621">
      <c r="A621" s="14"/>
      <c r="B621" s="23" t="str">
        <f t="array" ref="B621">IF(C621="","",XLOOKUP(C621,selector_05,selector_05_ids,""))</f>
        <v/>
      </c>
      <c r="C621" s="25"/>
      <c r="D621" s="14"/>
      <c r="E621" s="14"/>
      <c r="F621" s="14"/>
      <c r="G621" s="23" t="str">
        <f t="array" ref="G621">IF(H621="","",XLOOKUP(H621,selector_23,selector_23_ids,""))</f>
        <v/>
      </c>
      <c r="H621" s="25"/>
      <c r="I621" s="32"/>
      <c r="J621" s="32"/>
      <c r="K621" s="23" t="str">
        <f t="array" ref="K621">IF(L621="","",XLOOKUP(L621,selector_23,selector_23_ids,""))</f>
        <v/>
      </c>
      <c r="L621" s="25"/>
      <c r="M621" s="23" t="str">
        <f t="array" ref="M621">IF(N621="","",XLOOKUP(N621,selector_05,selector_05_ids,""))</f>
        <v/>
      </c>
      <c r="N621" s="25"/>
      <c r="O621" s="14"/>
      <c r="P621" s="23" t="str">
        <f t="array" ref="P621">IF(Q621="","",XLOOKUP(Q621,selector_23,selector_23_ids,""))</f>
        <v/>
      </c>
      <c r="Q621" s="25"/>
      <c r="R621" s="23" t="str">
        <f t="array" ref="R621">IF(S621="","",XLOOKUP(S621,selector_04,selector_04_ids,""))</f>
        <v/>
      </c>
      <c r="S621" s="25"/>
      <c r="T621" s="14"/>
      <c r="AK621" s="19" t="s">
        <v>68</v>
      </c>
      <c r="AL621" s="19" t="s">
        <v>68</v>
      </c>
    </row>
    <row r="622">
      <c r="A622" s="14"/>
      <c r="B622" s="23" t="str">
        <f t="array" ref="B622">IF(C622="","",XLOOKUP(C622,selector_05,selector_05_ids,""))</f>
        <v/>
      </c>
      <c r="C622" s="25"/>
      <c r="D622" s="14"/>
      <c r="E622" s="14"/>
      <c r="F622" s="14"/>
      <c r="G622" s="23" t="str">
        <f t="array" ref="G622">IF(H622="","",XLOOKUP(H622,selector_23,selector_23_ids,""))</f>
        <v/>
      </c>
      <c r="H622" s="25"/>
      <c r="I622" s="32"/>
      <c r="J622" s="32"/>
      <c r="K622" s="23" t="str">
        <f t="array" ref="K622">IF(L622="","",XLOOKUP(L622,selector_23,selector_23_ids,""))</f>
        <v/>
      </c>
      <c r="L622" s="25"/>
      <c r="M622" s="23" t="str">
        <f t="array" ref="M622">IF(N622="","",XLOOKUP(N622,selector_05,selector_05_ids,""))</f>
        <v/>
      </c>
      <c r="N622" s="25"/>
      <c r="O622" s="14"/>
      <c r="P622" s="23" t="str">
        <f t="array" ref="P622">IF(Q622="","",XLOOKUP(Q622,selector_23,selector_23_ids,""))</f>
        <v/>
      </c>
      <c r="Q622" s="25"/>
      <c r="R622" s="23" t="str">
        <f t="array" ref="R622">IF(S622="","",XLOOKUP(S622,selector_04,selector_04_ids,""))</f>
        <v/>
      </c>
      <c r="S622" s="25"/>
      <c r="T622" s="14"/>
      <c r="AK622" s="19" t="s">
        <v>68</v>
      </c>
      <c r="AL622" s="19" t="s">
        <v>68</v>
      </c>
    </row>
    <row r="623">
      <c r="A623" s="14"/>
      <c r="B623" s="23" t="str">
        <f t="array" ref="B623">IF(C623="","",XLOOKUP(C623,selector_05,selector_05_ids,""))</f>
        <v/>
      </c>
      <c r="C623" s="25"/>
      <c r="D623" s="14"/>
      <c r="E623" s="14"/>
      <c r="F623" s="14"/>
      <c r="G623" s="23" t="str">
        <f t="array" ref="G623">IF(H623="","",XLOOKUP(H623,selector_23,selector_23_ids,""))</f>
        <v/>
      </c>
      <c r="H623" s="25"/>
      <c r="I623" s="32"/>
      <c r="J623" s="32"/>
      <c r="K623" s="23" t="str">
        <f t="array" ref="K623">IF(L623="","",XLOOKUP(L623,selector_23,selector_23_ids,""))</f>
        <v/>
      </c>
      <c r="L623" s="25"/>
      <c r="M623" s="23" t="str">
        <f t="array" ref="M623">IF(N623="","",XLOOKUP(N623,selector_05,selector_05_ids,""))</f>
        <v/>
      </c>
      <c r="N623" s="25"/>
      <c r="O623" s="14"/>
      <c r="P623" s="23" t="str">
        <f t="array" ref="P623">IF(Q623="","",XLOOKUP(Q623,selector_23,selector_23_ids,""))</f>
        <v/>
      </c>
      <c r="Q623" s="25"/>
      <c r="R623" s="23" t="str">
        <f t="array" ref="R623">IF(S623="","",XLOOKUP(S623,selector_04,selector_04_ids,""))</f>
        <v/>
      </c>
      <c r="S623" s="25"/>
      <c r="T623" s="14"/>
      <c r="AK623" s="19" t="s">
        <v>68</v>
      </c>
      <c r="AL623" s="19" t="s">
        <v>68</v>
      </c>
    </row>
    <row r="624">
      <c r="A624" s="14"/>
      <c r="B624" s="23" t="str">
        <f t="array" ref="B624">IF(C624="","",XLOOKUP(C624,selector_05,selector_05_ids,""))</f>
        <v/>
      </c>
      <c r="C624" s="25"/>
      <c r="D624" s="14"/>
      <c r="E624" s="14"/>
      <c r="F624" s="14"/>
      <c r="G624" s="23" t="str">
        <f t="array" ref="G624">IF(H624="","",XLOOKUP(H624,selector_23,selector_23_ids,""))</f>
        <v/>
      </c>
      <c r="H624" s="25"/>
      <c r="I624" s="32"/>
      <c r="J624" s="32"/>
      <c r="K624" s="23" t="str">
        <f t="array" ref="K624">IF(L624="","",XLOOKUP(L624,selector_23,selector_23_ids,""))</f>
        <v/>
      </c>
      <c r="L624" s="25"/>
      <c r="M624" s="23" t="str">
        <f t="array" ref="M624">IF(N624="","",XLOOKUP(N624,selector_05,selector_05_ids,""))</f>
        <v/>
      </c>
      <c r="N624" s="25"/>
      <c r="O624" s="14"/>
      <c r="P624" s="23" t="str">
        <f t="array" ref="P624">IF(Q624="","",XLOOKUP(Q624,selector_23,selector_23_ids,""))</f>
        <v/>
      </c>
      <c r="Q624" s="25"/>
      <c r="R624" s="23" t="str">
        <f t="array" ref="R624">IF(S624="","",XLOOKUP(S624,selector_04,selector_04_ids,""))</f>
        <v/>
      </c>
      <c r="S624" s="25"/>
      <c r="T624" s="14"/>
      <c r="AK624" s="19" t="s">
        <v>68</v>
      </c>
      <c r="AL624" s="19" t="s">
        <v>68</v>
      </c>
    </row>
    <row r="625">
      <c r="A625" s="14"/>
      <c r="B625" s="23" t="str">
        <f t="array" ref="B625">IF(C625="","",XLOOKUP(C625,selector_05,selector_05_ids,""))</f>
        <v/>
      </c>
      <c r="C625" s="25"/>
      <c r="D625" s="14"/>
      <c r="E625" s="14"/>
      <c r="F625" s="14"/>
      <c r="G625" s="23" t="str">
        <f t="array" ref="G625">IF(H625="","",XLOOKUP(H625,selector_23,selector_23_ids,""))</f>
        <v/>
      </c>
      <c r="H625" s="25"/>
      <c r="I625" s="32"/>
      <c r="J625" s="32"/>
      <c r="K625" s="23" t="str">
        <f t="array" ref="K625">IF(L625="","",XLOOKUP(L625,selector_23,selector_23_ids,""))</f>
        <v/>
      </c>
      <c r="L625" s="25"/>
      <c r="M625" s="23" t="str">
        <f t="array" ref="M625">IF(N625="","",XLOOKUP(N625,selector_05,selector_05_ids,""))</f>
        <v/>
      </c>
      <c r="N625" s="25"/>
      <c r="O625" s="14"/>
      <c r="P625" s="23" t="str">
        <f t="array" ref="P625">IF(Q625="","",XLOOKUP(Q625,selector_23,selector_23_ids,""))</f>
        <v/>
      </c>
      <c r="Q625" s="25"/>
      <c r="R625" s="23" t="str">
        <f t="array" ref="R625">IF(S625="","",XLOOKUP(S625,selector_04,selector_04_ids,""))</f>
        <v/>
      </c>
      <c r="S625" s="25"/>
      <c r="T625" s="14"/>
      <c r="AK625" s="19" t="s">
        <v>68</v>
      </c>
      <c r="AL625" s="19" t="s">
        <v>68</v>
      </c>
    </row>
    <row r="626">
      <c r="A626" s="14"/>
      <c r="B626" s="23" t="str">
        <f t="array" ref="B626">IF(C626="","",XLOOKUP(C626,selector_05,selector_05_ids,""))</f>
        <v/>
      </c>
      <c r="C626" s="25"/>
      <c r="D626" s="14"/>
      <c r="E626" s="14"/>
      <c r="F626" s="14"/>
      <c r="G626" s="23" t="str">
        <f t="array" ref="G626">IF(H626="","",XLOOKUP(H626,selector_23,selector_23_ids,""))</f>
        <v/>
      </c>
      <c r="H626" s="25"/>
      <c r="I626" s="32"/>
      <c r="J626" s="32"/>
      <c r="K626" s="23" t="str">
        <f t="array" ref="K626">IF(L626="","",XLOOKUP(L626,selector_23,selector_23_ids,""))</f>
        <v/>
      </c>
      <c r="L626" s="25"/>
      <c r="M626" s="23" t="str">
        <f t="array" ref="M626">IF(N626="","",XLOOKUP(N626,selector_05,selector_05_ids,""))</f>
        <v/>
      </c>
      <c r="N626" s="25"/>
      <c r="O626" s="14"/>
      <c r="P626" s="23" t="str">
        <f t="array" ref="P626">IF(Q626="","",XLOOKUP(Q626,selector_23,selector_23_ids,""))</f>
        <v/>
      </c>
      <c r="Q626" s="25"/>
      <c r="R626" s="23" t="str">
        <f t="array" ref="R626">IF(S626="","",XLOOKUP(S626,selector_04,selector_04_ids,""))</f>
        <v/>
      </c>
      <c r="S626" s="25"/>
      <c r="T626" s="14"/>
      <c r="AK626" s="19" t="s">
        <v>68</v>
      </c>
      <c r="AL626" s="19" t="s">
        <v>68</v>
      </c>
    </row>
    <row r="627">
      <c r="A627" s="14"/>
      <c r="B627" s="23" t="str">
        <f t="array" ref="B627">IF(C627="","",XLOOKUP(C627,selector_05,selector_05_ids,""))</f>
        <v/>
      </c>
      <c r="C627" s="25"/>
      <c r="D627" s="14"/>
      <c r="E627" s="14"/>
      <c r="F627" s="14"/>
      <c r="G627" s="23" t="str">
        <f t="array" ref="G627">IF(H627="","",XLOOKUP(H627,selector_23,selector_23_ids,""))</f>
        <v/>
      </c>
      <c r="H627" s="25"/>
      <c r="I627" s="32"/>
      <c r="J627" s="32"/>
      <c r="K627" s="23" t="str">
        <f t="array" ref="K627">IF(L627="","",XLOOKUP(L627,selector_23,selector_23_ids,""))</f>
        <v/>
      </c>
      <c r="L627" s="25"/>
      <c r="M627" s="23" t="str">
        <f t="array" ref="M627">IF(N627="","",XLOOKUP(N627,selector_05,selector_05_ids,""))</f>
        <v/>
      </c>
      <c r="N627" s="25"/>
      <c r="O627" s="14"/>
      <c r="P627" s="23" t="str">
        <f t="array" ref="P627">IF(Q627="","",XLOOKUP(Q627,selector_23,selector_23_ids,""))</f>
        <v/>
      </c>
      <c r="Q627" s="25"/>
      <c r="R627" s="23" t="str">
        <f t="array" ref="R627">IF(S627="","",XLOOKUP(S627,selector_04,selector_04_ids,""))</f>
        <v/>
      </c>
      <c r="S627" s="25"/>
      <c r="T627" s="14"/>
      <c r="AK627" s="19" t="s">
        <v>68</v>
      </c>
      <c r="AL627" s="19" t="s">
        <v>68</v>
      </c>
    </row>
    <row r="628">
      <c r="A628" s="14"/>
      <c r="B628" s="23" t="str">
        <f t="array" ref="B628">IF(C628="","",XLOOKUP(C628,selector_05,selector_05_ids,""))</f>
        <v/>
      </c>
      <c r="C628" s="25"/>
      <c r="D628" s="14"/>
      <c r="E628" s="14"/>
      <c r="F628" s="14"/>
      <c r="G628" s="23" t="str">
        <f t="array" ref="G628">IF(H628="","",XLOOKUP(H628,selector_23,selector_23_ids,""))</f>
        <v/>
      </c>
      <c r="H628" s="25"/>
      <c r="I628" s="32"/>
      <c r="J628" s="32"/>
      <c r="K628" s="23" t="str">
        <f t="array" ref="K628">IF(L628="","",XLOOKUP(L628,selector_23,selector_23_ids,""))</f>
        <v/>
      </c>
      <c r="L628" s="25"/>
      <c r="M628" s="23" t="str">
        <f t="array" ref="M628">IF(N628="","",XLOOKUP(N628,selector_05,selector_05_ids,""))</f>
        <v/>
      </c>
      <c r="N628" s="25"/>
      <c r="O628" s="14"/>
      <c r="P628" s="23" t="str">
        <f t="array" ref="P628">IF(Q628="","",XLOOKUP(Q628,selector_23,selector_23_ids,""))</f>
        <v/>
      </c>
      <c r="Q628" s="25"/>
      <c r="R628" s="23" t="str">
        <f t="array" ref="R628">IF(S628="","",XLOOKUP(S628,selector_04,selector_04_ids,""))</f>
        <v/>
      </c>
      <c r="S628" s="25"/>
      <c r="T628" s="14"/>
      <c r="AK628" s="19" t="s">
        <v>68</v>
      </c>
      <c r="AL628" s="19" t="s">
        <v>68</v>
      </c>
    </row>
    <row r="629">
      <c r="A629" s="14"/>
      <c r="B629" s="23" t="str">
        <f t="array" ref="B629">IF(C629="","",XLOOKUP(C629,selector_05,selector_05_ids,""))</f>
        <v/>
      </c>
      <c r="C629" s="25"/>
      <c r="D629" s="14"/>
      <c r="E629" s="14"/>
      <c r="F629" s="14"/>
      <c r="G629" s="23" t="str">
        <f t="array" ref="G629">IF(H629="","",XLOOKUP(H629,selector_23,selector_23_ids,""))</f>
        <v/>
      </c>
      <c r="H629" s="25"/>
      <c r="I629" s="32"/>
      <c r="J629" s="32"/>
      <c r="K629" s="23" t="str">
        <f t="array" ref="K629">IF(L629="","",XLOOKUP(L629,selector_23,selector_23_ids,""))</f>
        <v/>
      </c>
      <c r="L629" s="25"/>
      <c r="M629" s="23" t="str">
        <f t="array" ref="M629">IF(N629="","",XLOOKUP(N629,selector_05,selector_05_ids,""))</f>
        <v/>
      </c>
      <c r="N629" s="25"/>
      <c r="O629" s="14"/>
      <c r="P629" s="23" t="str">
        <f t="array" ref="P629">IF(Q629="","",XLOOKUP(Q629,selector_23,selector_23_ids,""))</f>
        <v/>
      </c>
      <c r="Q629" s="25"/>
      <c r="R629" s="23" t="str">
        <f t="array" ref="R629">IF(S629="","",XLOOKUP(S629,selector_04,selector_04_ids,""))</f>
        <v/>
      </c>
      <c r="S629" s="25"/>
      <c r="T629" s="14"/>
      <c r="AK629" s="19" t="s">
        <v>68</v>
      </c>
      <c r="AL629" s="19" t="s">
        <v>68</v>
      </c>
    </row>
    <row r="630">
      <c r="A630" s="14"/>
      <c r="B630" s="23" t="str">
        <f t="array" ref="B630">IF(C630="","",XLOOKUP(C630,selector_05,selector_05_ids,""))</f>
        <v/>
      </c>
      <c r="C630" s="25"/>
      <c r="D630" s="14"/>
      <c r="E630" s="14"/>
      <c r="F630" s="14"/>
      <c r="G630" s="23" t="str">
        <f t="array" ref="G630">IF(H630="","",XLOOKUP(H630,selector_23,selector_23_ids,""))</f>
        <v/>
      </c>
      <c r="H630" s="25"/>
      <c r="I630" s="32"/>
      <c r="J630" s="32"/>
      <c r="K630" s="23" t="str">
        <f t="array" ref="K630">IF(L630="","",XLOOKUP(L630,selector_23,selector_23_ids,""))</f>
        <v/>
      </c>
      <c r="L630" s="25"/>
      <c r="M630" s="23" t="str">
        <f t="array" ref="M630">IF(N630="","",XLOOKUP(N630,selector_05,selector_05_ids,""))</f>
        <v/>
      </c>
      <c r="N630" s="25"/>
      <c r="O630" s="14"/>
      <c r="P630" s="23" t="str">
        <f t="array" ref="P630">IF(Q630="","",XLOOKUP(Q630,selector_23,selector_23_ids,""))</f>
        <v/>
      </c>
      <c r="Q630" s="25"/>
      <c r="R630" s="23" t="str">
        <f t="array" ref="R630">IF(S630="","",XLOOKUP(S630,selector_04,selector_04_ids,""))</f>
        <v/>
      </c>
      <c r="S630" s="25"/>
      <c r="T630" s="14"/>
      <c r="AK630" s="19" t="s">
        <v>68</v>
      </c>
      <c r="AL630" s="19" t="s">
        <v>68</v>
      </c>
    </row>
    <row r="631">
      <c r="A631" s="14"/>
      <c r="B631" s="23" t="str">
        <f t="array" ref="B631">IF(C631="","",XLOOKUP(C631,selector_05,selector_05_ids,""))</f>
        <v/>
      </c>
      <c r="C631" s="25"/>
      <c r="D631" s="14"/>
      <c r="E631" s="14"/>
      <c r="F631" s="14"/>
      <c r="G631" s="23" t="str">
        <f t="array" ref="G631">IF(H631="","",XLOOKUP(H631,selector_23,selector_23_ids,""))</f>
        <v/>
      </c>
      <c r="H631" s="25"/>
      <c r="I631" s="32"/>
      <c r="J631" s="32"/>
      <c r="K631" s="23" t="str">
        <f t="array" ref="K631">IF(L631="","",XLOOKUP(L631,selector_23,selector_23_ids,""))</f>
        <v/>
      </c>
      <c r="L631" s="25"/>
      <c r="M631" s="23" t="str">
        <f t="array" ref="M631">IF(N631="","",XLOOKUP(N631,selector_05,selector_05_ids,""))</f>
        <v/>
      </c>
      <c r="N631" s="25"/>
      <c r="O631" s="14"/>
      <c r="P631" s="23" t="str">
        <f t="array" ref="P631">IF(Q631="","",XLOOKUP(Q631,selector_23,selector_23_ids,""))</f>
        <v/>
      </c>
      <c r="Q631" s="25"/>
      <c r="R631" s="23" t="str">
        <f t="array" ref="R631">IF(S631="","",XLOOKUP(S631,selector_04,selector_04_ids,""))</f>
        <v/>
      </c>
      <c r="S631" s="25"/>
      <c r="T631" s="14"/>
      <c r="AK631" s="19" t="s">
        <v>68</v>
      </c>
      <c r="AL631" s="19" t="s">
        <v>68</v>
      </c>
    </row>
    <row r="632">
      <c r="A632" s="14"/>
      <c r="B632" s="23" t="str">
        <f t="array" ref="B632">IF(C632="","",XLOOKUP(C632,selector_05,selector_05_ids,""))</f>
        <v/>
      </c>
      <c r="C632" s="25"/>
      <c r="D632" s="14"/>
      <c r="E632" s="14"/>
      <c r="F632" s="14"/>
      <c r="G632" s="23" t="str">
        <f t="array" ref="G632">IF(H632="","",XLOOKUP(H632,selector_23,selector_23_ids,""))</f>
        <v/>
      </c>
      <c r="H632" s="25"/>
      <c r="I632" s="32"/>
      <c r="J632" s="32"/>
      <c r="K632" s="23" t="str">
        <f t="array" ref="K632">IF(L632="","",XLOOKUP(L632,selector_23,selector_23_ids,""))</f>
        <v/>
      </c>
      <c r="L632" s="25"/>
      <c r="M632" s="23" t="str">
        <f t="array" ref="M632">IF(N632="","",XLOOKUP(N632,selector_05,selector_05_ids,""))</f>
        <v/>
      </c>
      <c r="N632" s="25"/>
      <c r="O632" s="14"/>
      <c r="P632" s="23" t="str">
        <f t="array" ref="P632">IF(Q632="","",XLOOKUP(Q632,selector_23,selector_23_ids,""))</f>
        <v/>
      </c>
      <c r="Q632" s="25"/>
      <c r="R632" s="23" t="str">
        <f t="array" ref="R632">IF(S632="","",XLOOKUP(S632,selector_04,selector_04_ids,""))</f>
        <v/>
      </c>
      <c r="S632" s="25"/>
      <c r="T632" s="14"/>
      <c r="AK632" s="19" t="s">
        <v>68</v>
      </c>
      <c r="AL632" s="19" t="s">
        <v>68</v>
      </c>
    </row>
    <row r="633">
      <c r="A633" s="14"/>
      <c r="B633" s="23" t="str">
        <f t="array" ref="B633">IF(C633="","",XLOOKUP(C633,selector_05,selector_05_ids,""))</f>
        <v/>
      </c>
      <c r="C633" s="25"/>
      <c r="D633" s="14"/>
      <c r="E633" s="14"/>
      <c r="F633" s="14"/>
      <c r="G633" s="23" t="str">
        <f t="array" ref="G633">IF(H633="","",XLOOKUP(H633,selector_23,selector_23_ids,""))</f>
        <v/>
      </c>
      <c r="H633" s="25"/>
      <c r="I633" s="32"/>
      <c r="J633" s="32"/>
      <c r="K633" s="23" t="str">
        <f t="array" ref="K633">IF(L633="","",XLOOKUP(L633,selector_23,selector_23_ids,""))</f>
        <v/>
      </c>
      <c r="L633" s="25"/>
      <c r="M633" s="23" t="str">
        <f t="array" ref="M633">IF(N633="","",XLOOKUP(N633,selector_05,selector_05_ids,""))</f>
        <v/>
      </c>
      <c r="N633" s="25"/>
      <c r="O633" s="14"/>
      <c r="P633" s="23" t="str">
        <f t="array" ref="P633">IF(Q633="","",XLOOKUP(Q633,selector_23,selector_23_ids,""))</f>
        <v/>
      </c>
      <c r="Q633" s="25"/>
      <c r="R633" s="23" t="str">
        <f t="array" ref="R633">IF(S633="","",XLOOKUP(S633,selector_04,selector_04_ids,""))</f>
        <v/>
      </c>
      <c r="S633" s="25"/>
      <c r="T633" s="14"/>
      <c r="AK633" s="19" t="s">
        <v>68</v>
      </c>
      <c r="AL633" s="19" t="s">
        <v>68</v>
      </c>
    </row>
    <row r="634">
      <c r="A634" s="14"/>
      <c r="B634" s="23" t="str">
        <f t="array" ref="B634">IF(C634="","",XLOOKUP(C634,selector_05,selector_05_ids,""))</f>
        <v/>
      </c>
      <c r="C634" s="25"/>
      <c r="D634" s="14"/>
      <c r="E634" s="14"/>
      <c r="F634" s="14"/>
      <c r="G634" s="23" t="str">
        <f t="array" ref="G634">IF(H634="","",XLOOKUP(H634,selector_23,selector_23_ids,""))</f>
        <v/>
      </c>
      <c r="H634" s="25"/>
      <c r="I634" s="32"/>
      <c r="J634" s="32"/>
      <c r="K634" s="23" t="str">
        <f t="array" ref="K634">IF(L634="","",XLOOKUP(L634,selector_23,selector_23_ids,""))</f>
        <v/>
      </c>
      <c r="L634" s="25"/>
      <c r="M634" s="23" t="str">
        <f t="array" ref="M634">IF(N634="","",XLOOKUP(N634,selector_05,selector_05_ids,""))</f>
        <v/>
      </c>
      <c r="N634" s="25"/>
      <c r="O634" s="14"/>
      <c r="P634" s="23" t="str">
        <f t="array" ref="P634">IF(Q634="","",XLOOKUP(Q634,selector_23,selector_23_ids,""))</f>
        <v/>
      </c>
      <c r="Q634" s="25"/>
      <c r="R634" s="23" t="str">
        <f t="array" ref="R634">IF(S634="","",XLOOKUP(S634,selector_04,selector_04_ids,""))</f>
        <v/>
      </c>
      <c r="S634" s="25"/>
      <c r="T634" s="14"/>
      <c r="AK634" s="19" t="s">
        <v>68</v>
      </c>
      <c r="AL634" s="19" t="s">
        <v>68</v>
      </c>
    </row>
    <row r="635">
      <c r="A635" s="14"/>
      <c r="B635" s="23" t="str">
        <f t="array" ref="B635">IF(C635="","",XLOOKUP(C635,selector_05,selector_05_ids,""))</f>
        <v/>
      </c>
      <c r="C635" s="25"/>
      <c r="D635" s="14"/>
      <c r="E635" s="14"/>
      <c r="F635" s="14"/>
      <c r="G635" s="23" t="str">
        <f t="array" ref="G635">IF(H635="","",XLOOKUP(H635,selector_23,selector_23_ids,""))</f>
        <v/>
      </c>
      <c r="H635" s="25"/>
      <c r="I635" s="32"/>
      <c r="J635" s="32"/>
      <c r="K635" s="23" t="str">
        <f t="array" ref="K635">IF(L635="","",XLOOKUP(L635,selector_23,selector_23_ids,""))</f>
        <v/>
      </c>
      <c r="L635" s="25"/>
      <c r="M635" s="23" t="str">
        <f t="array" ref="M635">IF(N635="","",XLOOKUP(N635,selector_05,selector_05_ids,""))</f>
        <v/>
      </c>
      <c r="N635" s="25"/>
      <c r="O635" s="14"/>
      <c r="P635" s="23" t="str">
        <f t="array" ref="P635">IF(Q635="","",XLOOKUP(Q635,selector_23,selector_23_ids,""))</f>
        <v/>
      </c>
      <c r="Q635" s="25"/>
      <c r="R635" s="23" t="str">
        <f t="array" ref="R635">IF(S635="","",XLOOKUP(S635,selector_04,selector_04_ids,""))</f>
        <v/>
      </c>
      <c r="S635" s="25"/>
      <c r="T635" s="14"/>
      <c r="AK635" s="19" t="s">
        <v>68</v>
      </c>
      <c r="AL635" s="19" t="s">
        <v>68</v>
      </c>
    </row>
    <row r="636">
      <c r="A636" s="14"/>
      <c r="B636" s="23" t="str">
        <f t="array" ref="B636">IF(C636="","",XLOOKUP(C636,selector_05,selector_05_ids,""))</f>
        <v/>
      </c>
      <c r="C636" s="25"/>
      <c r="D636" s="14"/>
      <c r="E636" s="14"/>
      <c r="F636" s="14"/>
      <c r="G636" s="23" t="str">
        <f t="array" ref="G636">IF(H636="","",XLOOKUP(H636,selector_23,selector_23_ids,""))</f>
        <v/>
      </c>
      <c r="H636" s="25"/>
      <c r="I636" s="32"/>
      <c r="J636" s="32"/>
      <c r="K636" s="23" t="str">
        <f t="array" ref="K636">IF(L636="","",XLOOKUP(L636,selector_23,selector_23_ids,""))</f>
        <v/>
      </c>
      <c r="L636" s="25"/>
      <c r="M636" s="23" t="str">
        <f t="array" ref="M636">IF(N636="","",XLOOKUP(N636,selector_05,selector_05_ids,""))</f>
        <v/>
      </c>
      <c r="N636" s="25"/>
      <c r="O636" s="14"/>
      <c r="P636" s="23" t="str">
        <f t="array" ref="P636">IF(Q636="","",XLOOKUP(Q636,selector_23,selector_23_ids,""))</f>
        <v/>
      </c>
      <c r="Q636" s="25"/>
      <c r="R636" s="23" t="str">
        <f t="array" ref="R636">IF(S636="","",XLOOKUP(S636,selector_04,selector_04_ids,""))</f>
        <v/>
      </c>
      <c r="S636" s="25"/>
      <c r="T636" s="14"/>
      <c r="AK636" s="19" t="s">
        <v>68</v>
      </c>
      <c r="AL636" s="19" t="s">
        <v>68</v>
      </c>
    </row>
    <row r="637">
      <c r="A637" s="14"/>
      <c r="B637" s="23" t="str">
        <f t="array" ref="B637">IF(C637="","",XLOOKUP(C637,selector_05,selector_05_ids,""))</f>
        <v/>
      </c>
      <c r="C637" s="25"/>
      <c r="D637" s="14"/>
      <c r="E637" s="14"/>
      <c r="F637" s="14"/>
      <c r="G637" s="23" t="str">
        <f t="array" ref="G637">IF(H637="","",XLOOKUP(H637,selector_23,selector_23_ids,""))</f>
        <v/>
      </c>
      <c r="H637" s="25"/>
      <c r="I637" s="32"/>
      <c r="J637" s="32"/>
      <c r="K637" s="23" t="str">
        <f t="array" ref="K637">IF(L637="","",XLOOKUP(L637,selector_23,selector_23_ids,""))</f>
        <v/>
      </c>
      <c r="L637" s="25"/>
      <c r="M637" s="23" t="str">
        <f t="array" ref="M637">IF(N637="","",XLOOKUP(N637,selector_05,selector_05_ids,""))</f>
        <v/>
      </c>
      <c r="N637" s="25"/>
      <c r="O637" s="14"/>
      <c r="P637" s="23" t="str">
        <f t="array" ref="P637">IF(Q637="","",XLOOKUP(Q637,selector_23,selector_23_ids,""))</f>
        <v/>
      </c>
      <c r="Q637" s="25"/>
      <c r="R637" s="23" t="str">
        <f t="array" ref="R637">IF(S637="","",XLOOKUP(S637,selector_04,selector_04_ids,""))</f>
        <v/>
      </c>
      <c r="S637" s="25"/>
      <c r="T637" s="14"/>
      <c r="AK637" s="19" t="s">
        <v>68</v>
      </c>
      <c r="AL637" s="19" t="s">
        <v>68</v>
      </c>
    </row>
    <row r="638">
      <c r="A638" s="14"/>
      <c r="B638" s="23" t="str">
        <f t="array" ref="B638">IF(C638="","",XLOOKUP(C638,selector_05,selector_05_ids,""))</f>
        <v/>
      </c>
      <c r="C638" s="25"/>
      <c r="D638" s="14"/>
      <c r="E638" s="14"/>
      <c r="F638" s="14"/>
      <c r="G638" s="23" t="str">
        <f t="array" ref="G638">IF(H638="","",XLOOKUP(H638,selector_23,selector_23_ids,""))</f>
        <v/>
      </c>
      <c r="H638" s="25"/>
      <c r="I638" s="32"/>
      <c r="J638" s="32"/>
      <c r="K638" s="23" t="str">
        <f t="array" ref="K638">IF(L638="","",XLOOKUP(L638,selector_23,selector_23_ids,""))</f>
        <v/>
      </c>
      <c r="L638" s="25"/>
      <c r="M638" s="23" t="str">
        <f t="array" ref="M638">IF(N638="","",XLOOKUP(N638,selector_05,selector_05_ids,""))</f>
        <v/>
      </c>
      <c r="N638" s="25"/>
      <c r="O638" s="14"/>
      <c r="P638" s="23" t="str">
        <f t="array" ref="P638">IF(Q638="","",XLOOKUP(Q638,selector_23,selector_23_ids,""))</f>
        <v/>
      </c>
      <c r="Q638" s="25"/>
      <c r="R638" s="23" t="str">
        <f t="array" ref="R638">IF(S638="","",XLOOKUP(S638,selector_04,selector_04_ids,""))</f>
        <v/>
      </c>
      <c r="S638" s="25"/>
      <c r="T638" s="14"/>
      <c r="AK638" s="19" t="s">
        <v>68</v>
      </c>
      <c r="AL638" s="19" t="s">
        <v>68</v>
      </c>
    </row>
    <row r="639">
      <c r="A639" s="14"/>
      <c r="B639" s="23" t="str">
        <f t="array" ref="B639">IF(C639="","",XLOOKUP(C639,selector_05,selector_05_ids,""))</f>
        <v/>
      </c>
      <c r="C639" s="25"/>
      <c r="D639" s="14"/>
      <c r="E639" s="14"/>
      <c r="F639" s="14"/>
      <c r="G639" s="23" t="str">
        <f t="array" ref="G639">IF(H639="","",XLOOKUP(H639,selector_23,selector_23_ids,""))</f>
        <v/>
      </c>
      <c r="H639" s="25"/>
      <c r="I639" s="32"/>
      <c r="J639" s="32"/>
      <c r="K639" s="23" t="str">
        <f t="array" ref="K639">IF(L639="","",XLOOKUP(L639,selector_23,selector_23_ids,""))</f>
        <v/>
      </c>
      <c r="L639" s="25"/>
      <c r="M639" s="23" t="str">
        <f t="array" ref="M639">IF(N639="","",XLOOKUP(N639,selector_05,selector_05_ids,""))</f>
        <v/>
      </c>
      <c r="N639" s="25"/>
      <c r="O639" s="14"/>
      <c r="P639" s="23" t="str">
        <f t="array" ref="P639">IF(Q639="","",XLOOKUP(Q639,selector_23,selector_23_ids,""))</f>
        <v/>
      </c>
      <c r="Q639" s="25"/>
      <c r="R639" s="23" t="str">
        <f t="array" ref="R639">IF(S639="","",XLOOKUP(S639,selector_04,selector_04_ids,""))</f>
        <v/>
      </c>
      <c r="S639" s="25"/>
      <c r="T639" s="14"/>
      <c r="AK639" s="19" t="s">
        <v>68</v>
      </c>
      <c r="AL639" s="19" t="s">
        <v>68</v>
      </c>
    </row>
    <row r="640">
      <c r="A640" s="14"/>
      <c r="B640" s="23" t="str">
        <f t="array" ref="B640">IF(C640="","",XLOOKUP(C640,selector_05,selector_05_ids,""))</f>
        <v/>
      </c>
      <c r="C640" s="25"/>
      <c r="D640" s="14"/>
      <c r="E640" s="14"/>
      <c r="F640" s="14"/>
      <c r="G640" s="23" t="str">
        <f t="array" ref="G640">IF(H640="","",XLOOKUP(H640,selector_23,selector_23_ids,""))</f>
        <v/>
      </c>
      <c r="H640" s="25"/>
      <c r="I640" s="32"/>
      <c r="J640" s="32"/>
      <c r="K640" s="23" t="str">
        <f t="array" ref="K640">IF(L640="","",XLOOKUP(L640,selector_23,selector_23_ids,""))</f>
        <v/>
      </c>
      <c r="L640" s="25"/>
      <c r="M640" s="23" t="str">
        <f t="array" ref="M640">IF(N640="","",XLOOKUP(N640,selector_05,selector_05_ids,""))</f>
        <v/>
      </c>
      <c r="N640" s="25"/>
      <c r="O640" s="14"/>
      <c r="P640" s="23" t="str">
        <f t="array" ref="P640">IF(Q640="","",XLOOKUP(Q640,selector_23,selector_23_ids,""))</f>
        <v/>
      </c>
      <c r="Q640" s="25"/>
      <c r="R640" s="23" t="str">
        <f t="array" ref="R640">IF(S640="","",XLOOKUP(S640,selector_04,selector_04_ids,""))</f>
        <v/>
      </c>
      <c r="S640" s="25"/>
      <c r="T640" s="14"/>
      <c r="AK640" s="19" t="s">
        <v>68</v>
      </c>
      <c r="AL640" s="19" t="s">
        <v>68</v>
      </c>
    </row>
    <row r="641">
      <c r="A641" s="14"/>
      <c r="B641" s="23" t="str">
        <f t="array" ref="B641">IF(C641="","",XLOOKUP(C641,selector_05,selector_05_ids,""))</f>
        <v/>
      </c>
      <c r="C641" s="25"/>
      <c r="D641" s="14"/>
      <c r="E641" s="14"/>
      <c r="F641" s="14"/>
      <c r="G641" s="23" t="str">
        <f t="array" ref="G641">IF(H641="","",XLOOKUP(H641,selector_23,selector_23_ids,""))</f>
        <v/>
      </c>
      <c r="H641" s="25"/>
      <c r="I641" s="32"/>
      <c r="J641" s="32"/>
      <c r="K641" s="23" t="str">
        <f t="array" ref="K641">IF(L641="","",XLOOKUP(L641,selector_23,selector_23_ids,""))</f>
        <v/>
      </c>
      <c r="L641" s="25"/>
      <c r="M641" s="23" t="str">
        <f t="array" ref="M641">IF(N641="","",XLOOKUP(N641,selector_05,selector_05_ids,""))</f>
        <v/>
      </c>
      <c r="N641" s="25"/>
      <c r="O641" s="14"/>
      <c r="P641" s="23" t="str">
        <f t="array" ref="P641">IF(Q641="","",XLOOKUP(Q641,selector_23,selector_23_ids,""))</f>
        <v/>
      </c>
      <c r="Q641" s="25"/>
      <c r="R641" s="23" t="str">
        <f t="array" ref="R641">IF(S641="","",XLOOKUP(S641,selector_04,selector_04_ids,""))</f>
        <v/>
      </c>
      <c r="S641" s="25"/>
      <c r="T641" s="14"/>
      <c r="AK641" s="19" t="s">
        <v>68</v>
      </c>
      <c r="AL641" s="19" t="s">
        <v>68</v>
      </c>
    </row>
    <row r="642">
      <c r="A642" s="14"/>
      <c r="B642" s="23" t="str">
        <f t="array" ref="B642">IF(C642="","",XLOOKUP(C642,selector_05,selector_05_ids,""))</f>
        <v/>
      </c>
      <c r="C642" s="25"/>
      <c r="D642" s="14"/>
      <c r="E642" s="14"/>
      <c r="F642" s="14"/>
      <c r="G642" s="23" t="str">
        <f t="array" ref="G642">IF(H642="","",XLOOKUP(H642,selector_23,selector_23_ids,""))</f>
        <v/>
      </c>
      <c r="H642" s="25"/>
      <c r="I642" s="32"/>
      <c r="J642" s="32"/>
      <c r="K642" s="23" t="str">
        <f t="array" ref="K642">IF(L642="","",XLOOKUP(L642,selector_23,selector_23_ids,""))</f>
        <v/>
      </c>
      <c r="L642" s="25"/>
      <c r="M642" s="23" t="str">
        <f t="array" ref="M642">IF(N642="","",XLOOKUP(N642,selector_05,selector_05_ids,""))</f>
        <v/>
      </c>
      <c r="N642" s="25"/>
      <c r="O642" s="14"/>
      <c r="P642" s="23" t="str">
        <f t="array" ref="P642">IF(Q642="","",XLOOKUP(Q642,selector_23,selector_23_ids,""))</f>
        <v/>
      </c>
      <c r="Q642" s="25"/>
      <c r="R642" s="23" t="str">
        <f t="array" ref="R642">IF(S642="","",XLOOKUP(S642,selector_04,selector_04_ids,""))</f>
        <v/>
      </c>
      <c r="S642" s="25"/>
      <c r="T642" s="14"/>
      <c r="AK642" s="19" t="s">
        <v>68</v>
      </c>
      <c r="AL642" s="19" t="s">
        <v>68</v>
      </c>
    </row>
    <row r="643">
      <c r="A643" s="14"/>
      <c r="B643" s="23" t="str">
        <f t="array" ref="B643">IF(C643="","",XLOOKUP(C643,selector_05,selector_05_ids,""))</f>
        <v/>
      </c>
      <c r="C643" s="25"/>
      <c r="D643" s="14"/>
      <c r="E643" s="14"/>
      <c r="F643" s="14"/>
      <c r="G643" s="23" t="str">
        <f t="array" ref="G643">IF(H643="","",XLOOKUP(H643,selector_23,selector_23_ids,""))</f>
        <v/>
      </c>
      <c r="H643" s="25"/>
      <c r="I643" s="32"/>
      <c r="J643" s="32"/>
      <c r="K643" s="23" t="str">
        <f t="array" ref="K643">IF(L643="","",XLOOKUP(L643,selector_23,selector_23_ids,""))</f>
        <v/>
      </c>
      <c r="L643" s="25"/>
      <c r="M643" s="23" t="str">
        <f t="array" ref="M643">IF(N643="","",XLOOKUP(N643,selector_05,selector_05_ids,""))</f>
        <v/>
      </c>
      <c r="N643" s="25"/>
      <c r="O643" s="14"/>
      <c r="P643" s="23" t="str">
        <f t="array" ref="P643">IF(Q643="","",XLOOKUP(Q643,selector_23,selector_23_ids,""))</f>
        <v/>
      </c>
      <c r="Q643" s="25"/>
      <c r="R643" s="23" t="str">
        <f t="array" ref="R643">IF(S643="","",XLOOKUP(S643,selector_04,selector_04_ids,""))</f>
        <v/>
      </c>
      <c r="S643" s="25"/>
      <c r="T643" s="14"/>
      <c r="AK643" s="19" t="s">
        <v>68</v>
      </c>
      <c r="AL643" s="19" t="s">
        <v>68</v>
      </c>
    </row>
    <row r="644">
      <c r="A644" s="14"/>
      <c r="B644" s="23" t="str">
        <f t="array" ref="B644">IF(C644="","",XLOOKUP(C644,selector_05,selector_05_ids,""))</f>
        <v/>
      </c>
      <c r="C644" s="25"/>
      <c r="D644" s="14"/>
      <c r="E644" s="14"/>
      <c r="F644" s="14"/>
      <c r="G644" s="23" t="str">
        <f t="array" ref="G644">IF(H644="","",XLOOKUP(H644,selector_23,selector_23_ids,""))</f>
        <v/>
      </c>
      <c r="H644" s="25"/>
      <c r="I644" s="32"/>
      <c r="J644" s="32"/>
      <c r="K644" s="23" t="str">
        <f t="array" ref="K644">IF(L644="","",XLOOKUP(L644,selector_23,selector_23_ids,""))</f>
        <v/>
      </c>
      <c r="L644" s="25"/>
      <c r="M644" s="23" t="str">
        <f t="array" ref="M644">IF(N644="","",XLOOKUP(N644,selector_05,selector_05_ids,""))</f>
        <v/>
      </c>
      <c r="N644" s="25"/>
      <c r="O644" s="14"/>
      <c r="P644" s="23" t="str">
        <f t="array" ref="P644">IF(Q644="","",XLOOKUP(Q644,selector_23,selector_23_ids,""))</f>
        <v/>
      </c>
      <c r="Q644" s="25"/>
      <c r="R644" s="23" t="str">
        <f t="array" ref="R644">IF(S644="","",XLOOKUP(S644,selector_04,selector_04_ids,""))</f>
        <v/>
      </c>
      <c r="S644" s="25"/>
      <c r="T644" s="14"/>
      <c r="AK644" s="19" t="s">
        <v>68</v>
      </c>
      <c r="AL644" s="19" t="s">
        <v>68</v>
      </c>
    </row>
    <row r="645">
      <c r="A645" s="14"/>
      <c r="B645" s="23" t="str">
        <f t="array" ref="B645">IF(C645="","",XLOOKUP(C645,selector_05,selector_05_ids,""))</f>
        <v/>
      </c>
      <c r="C645" s="25"/>
      <c r="D645" s="14"/>
      <c r="E645" s="14"/>
      <c r="F645" s="14"/>
      <c r="G645" s="23" t="str">
        <f t="array" ref="G645">IF(H645="","",XLOOKUP(H645,selector_23,selector_23_ids,""))</f>
        <v/>
      </c>
      <c r="H645" s="25"/>
      <c r="I645" s="32"/>
      <c r="J645" s="32"/>
      <c r="K645" s="23" t="str">
        <f t="array" ref="K645">IF(L645="","",XLOOKUP(L645,selector_23,selector_23_ids,""))</f>
        <v/>
      </c>
      <c r="L645" s="25"/>
      <c r="M645" s="23" t="str">
        <f t="array" ref="M645">IF(N645="","",XLOOKUP(N645,selector_05,selector_05_ids,""))</f>
        <v/>
      </c>
      <c r="N645" s="25"/>
      <c r="O645" s="14"/>
      <c r="P645" s="23" t="str">
        <f t="array" ref="P645">IF(Q645="","",XLOOKUP(Q645,selector_23,selector_23_ids,""))</f>
        <v/>
      </c>
      <c r="Q645" s="25"/>
      <c r="R645" s="23" t="str">
        <f t="array" ref="R645">IF(S645="","",XLOOKUP(S645,selector_04,selector_04_ids,""))</f>
        <v/>
      </c>
      <c r="S645" s="25"/>
      <c r="T645" s="14"/>
      <c r="AK645" s="19" t="s">
        <v>68</v>
      </c>
      <c r="AL645" s="19" t="s">
        <v>68</v>
      </c>
    </row>
    <row r="646">
      <c r="A646" s="14"/>
      <c r="B646" s="23" t="str">
        <f t="array" ref="B646">IF(C646="","",XLOOKUP(C646,selector_05,selector_05_ids,""))</f>
        <v/>
      </c>
      <c r="C646" s="25"/>
      <c r="D646" s="14"/>
      <c r="E646" s="14"/>
      <c r="F646" s="14"/>
      <c r="G646" s="23" t="str">
        <f t="array" ref="G646">IF(H646="","",XLOOKUP(H646,selector_23,selector_23_ids,""))</f>
        <v/>
      </c>
      <c r="H646" s="25"/>
      <c r="I646" s="32"/>
      <c r="J646" s="32"/>
      <c r="K646" s="23" t="str">
        <f t="array" ref="K646">IF(L646="","",XLOOKUP(L646,selector_23,selector_23_ids,""))</f>
        <v/>
      </c>
      <c r="L646" s="25"/>
      <c r="M646" s="23" t="str">
        <f t="array" ref="M646">IF(N646="","",XLOOKUP(N646,selector_05,selector_05_ids,""))</f>
        <v/>
      </c>
      <c r="N646" s="25"/>
      <c r="O646" s="14"/>
      <c r="P646" s="23" t="str">
        <f t="array" ref="P646">IF(Q646="","",XLOOKUP(Q646,selector_23,selector_23_ids,""))</f>
        <v/>
      </c>
      <c r="Q646" s="25"/>
      <c r="R646" s="23" t="str">
        <f t="array" ref="R646">IF(S646="","",XLOOKUP(S646,selector_04,selector_04_ids,""))</f>
        <v/>
      </c>
      <c r="S646" s="25"/>
      <c r="T646" s="14"/>
      <c r="AK646" s="19" t="s">
        <v>68</v>
      </c>
      <c r="AL646" s="19" t="s">
        <v>68</v>
      </c>
    </row>
    <row r="647">
      <c r="A647" s="14"/>
      <c r="B647" s="23" t="str">
        <f t="array" ref="B647">IF(C647="","",XLOOKUP(C647,selector_05,selector_05_ids,""))</f>
        <v/>
      </c>
      <c r="C647" s="25"/>
      <c r="D647" s="14"/>
      <c r="E647" s="14"/>
      <c r="F647" s="14"/>
      <c r="G647" s="23" t="str">
        <f t="array" ref="G647">IF(H647="","",XLOOKUP(H647,selector_23,selector_23_ids,""))</f>
        <v/>
      </c>
      <c r="H647" s="25"/>
      <c r="I647" s="32"/>
      <c r="J647" s="32"/>
      <c r="K647" s="23" t="str">
        <f t="array" ref="K647">IF(L647="","",XLOOKUP(L647,selector_23,selector_23_ids,""))</f>
        <v/>
      </c>
      <c r="L647" s="25"/>
      <c r="M647" s="23" t="str">
        <f t="array" ref="M647">IF(N647="","",XLOOKUP(N647,selector_05,selector_05_ids,""))</f>
        <v/>
      </c>
      <c r="N647" s="25"/>
      <c r="O647" s="14"/>
      <c r="P647" s="23" t="str">
        <f t="array" ref="P647">IF(Q647="","",XLOOKUP(Q647,selector_23,selector_23_ids,""))</f>
        <v/>
      </c>
      <c r="Q647" s="25"/>
      <c r="R647" s="23" t="str">
        <f t="array" ref="R647">IF(S647="","",XLOOKUP(S647,selector_04,selector_04_ids,""))</f>
        <v/>
      </c>
      <c r="S647" s="25"/>
      <c r="T647" s="14"/>
      <c r="AK647" s="19" t="s">
        <v>68</v>
      </c>
      <c r="AL647" s="19" t="s">
        <v>68</v>
      </c>
    </row>
    <row r="648">
      <c r="A648" s="14"/>
      <c r="B648" s="23" t="str">
        <f t="array" ref="B648">IF(C648="","",XLOOKUP(C648,selector_05,selector_05_ids,""))</f>
        <v/>
      </c>
      <c r="C648" s="25"/>
      <c r="D648" s="14"/>
      <c r="E648" s="14"/>
      <c r="F648" s="14"/>
      <c r="G648" s="23" t="str">
        <f t="array" ref="G648">IF(H648="","",XLOOKUP(H648,selector_23,selector_23_ids,""))</f>
        <v/>
      </c>
      <c r="H648" s="25"/>
      <c r="I648" s="32"/>
      <c r="J648" s="32"/>
      <c r="K648" s="23" t="str">
        <f t="array" ref="K648">IF(L648="","",XLOOKUP(L648,selector_23,selector_23_ids,""))</f>
        <v/>
      </c>
      <c r="L648" s="25"/>
      <c r="M648" s="23" t="str">
        <f t="array" ref="M648">IF(N648="","",XLOOKUP(N648,selector_05,selector_05_ids,""))</f>
        <v/>
      </c>
      <c r="N648" s="25"/>
      <c r="O648" s="14"/>
      <c r="P648" s="23" t="str">
        <f t="array" ref="P648">IF(Q648="","",XLOOKUP(Q648,selector_23,selector_23_ids,""))</f>
        <v/>
      </c>
      <c r="Q648" s="25"/>
      <c r="R648" s="23" t="str">
        <f t="array" ref="R648">IF(S648="","",XLOOKUP(S648,selector_04,selector_04_ids,""))</f>
        <v/>
      </c>
      <c r="S648" s="25"/>
      <c r="T648" s="14"/>
      <c r="AK648" s="19" t="s">
        <v>68</v>
      </c>
      <c r="AL648" s="19" t="s">
        <v>68</v>
      </c>
    </row>
    <row r="649">
      <c r="A649" s="14"/>
      <c r="B649" s="23" t="str">
        <f t="array" ref="B649">IF(C649="","",XLOOKUP(C649,selector_05,selector_05_ids,""))</f>
        <v/>
      </c>
      <c r="C649" s="25"/>
      <c r="D649" s="14"/>
      <c r="E649" s="14"/>
      <c r="F649" s="14"/>
      <c r="G649" s="23" t="str">
        <f t="array" ref="G649">IF(H649="","",XLOOKUP(H649,selector_23,selector_23_ids,""))</f>
        <v/>
      </c>
      <c r="H649" s="25"/>
      <c r="I649" s="32"/>
      <c r="J649" s="32"/>
      <c r="K649" s="23" t="str">
        <f t="array" ref="K649">IF(L649="","",XLOOKUP(L649,selector_23,selector_23_ids,""))</f>
        <v/>
      </c>
      <c r="L649" s="25"/>
      <c r="M649" s="23" t="str">
        <f t="array" ref="M649">IF(N649="","",XLOOKUP(N649,selector_05,selector_05_ids,""))</f>
        <v/>
      </c>
      <c r="N649" s="25"/>
      <c r="O649" s="14"/>
      <c r="P649" s="23" t="str">
        <f t="array" ref="P649">IF(Q649="","",XLOOKUP(Q649,selector_23,selector_23_ids,""))</f>
        <v/>
      </c>
      <c r="Q649" s="25"/>
      <c r="R649" s="23" t="str">
        <f t="array" ref="R649">IF(S649="","",XLOOKUP(S649,selector_04,selector_04_ids,""))</f>
        <v/>
      </c>
      <c r="S649" s="25"/>
      <c r="T649" s="14"/>
      <c r="AK649" s="19" t="s">
        <v>68</v>
      </c>
      <c r="AL649" s="19" t="s">
        <v>68</v>
      </c>
    </row>
    <row r="650">
      <c r="A650" s="14"/>
      <c r="B650" s="23" t="str">
        <f t="array" ref="B650">IF(C650="","",XLOOKUP(C650,selector_05,selector_05_ids,""))</f>
        <v/>
      </c>
      <c r="C650" s="25"/>
      <c r="D650" s="14"/>
      <c r="E650" s="14"/>
      <c r="F650" s="14"/>
      <c r="G650" s="23" t="str">
        <f t="array" ref="G650">IF(H650="","",XLOOKUP(H650,selector_23,selector_23_ids,""))</f>
        <v/>
      </c>
      <c r="H650" s="25"/>
      <c r="I650" s="32"/>
      <c r="J650" s="32"/>
      <c r="K650" s="23" t="str">
        <f t="array" ref="K650">IF(L650="","",XLOOKUP(L650,selector_23,selector_23_ids,""))</f>
        <v/>
      </c>
      <c r="L650" s="25"/>
      <c r="M650" s="23" t="str">
        <f t="array" ref="M650">IF(N650="","",XLOOKUP(N650,selector_05,selector_05_ids,""))</f>
        <v/>
      </c>
      <c r="N650" s="25"/>
      <c r="O650" s="14"/>
      <c r="P650" s="23" t="str">
        <f t="array" ref="P650">IF(Q650="","",XLOOKUP(Q650,selector_23,selector_23_ids,""))</f>
        <v/>
      </c>
      <c r="Q650" s="25"/>
      <c r="R650" s="23" t="str">
        <f t="array" ref="R650">IF(S650="","",XLOOKUP(S650,selector_04,selector_04_ids,""))</f>
        <v/>
      </c>
      <c r="S650" s="25"/>
      <c r="T650" s="14"/>
      <c r="AK650" s="19" t="s">
        <v>68</v>
      </c>
      <c r="AL650" s="19" t="s">
        <v>68</v>
      </c>
    </row>
    <row r="651">
      <c r="A651" s="14"/>
      <c r="B651" s="23" t="str">
        <f t="array" ref="B651">IF(C651="","",XLOOKUP(C651,selector_05,selector_05_ids,""))</f>
        <v/>
      </c>
      <c r="C651" s="25"/>
      <c r="D651" s="14"/>
      <c r="E651" s="14"/>
      <c r="F651" s="14"/>
      <c r="G651" s="23" t="str">
        <f t="array" ref="G651">IF(H651="","",XLOOKUP(H651,selector_23,selector_23_ids,""))</f>
        <v/>
      </c>
      <c r="H651" s="25"/>
      <c r="I651" s="32"/>
      <c r="J651" s="32"/>
      <c r="K651" s="23" t="str">
        <f t="array" ref="K651">IF(L651="","",XLOOKUP(L651,selector_23,selector_23_ids,""))</f>
        <v/>
      </c>
      <c r="L651" s="25"/>
      <c r="M651" s="23" t="str">
        <f t="array" ref="M651">IF(N651="","",XLOOKUP(N651,selector_05,selector_05_ids,""))</f>
        <v/>
      </c>
      <c r="N651" s="25"/>
      <c r="O651" s="14"/>
      <c r="P651" s="23" t="str">
        <f t="array" ref="P651">IF(Q651="","",XLOOKUP(Q651,selector_23,selector_23_ids,""))</f>
        <v/>
      </c>
      <c r="Q651" s="25"/>
      <c r="R651" s="23" t="str">
        <f t="array" ref="R651">IF(S651="","",XLOOKUP(S651,selector_04,selector_04_ids,""))</f>
        <v/>
      </c>
      <c r="S651" s="25"/>
      <c r="T651" s="14"/>
      <c r="AK651" s="19" t="s">
        <v>68</v>
      </c>
      <c r="AL651" s="19" t="s">
        <v>68</v>
      </c>
    </row>
    <row r="652">
      <c r="A652" s="14"/>
      <c r="B652" s="23" t="str">
        <f t="array" ref="B652">IF(C652="","",XLOOKUP(C652,selector_05,selector_05_ids,""))</f>
        <v/>
      </c>
      <c r="C652" s="25"/>
      <c r="D652" s="14"/>
      <c r="E652" s="14"/>
      <c r="F652" s="14"/>
      <c r="G652" s="23" t="str">
        <f t="array" ref="G652">IF(H652="","",XLOOKUP(H652,selector_23,selector_23_ids,""))</f>
        <v/>
      </c>
      <c r="H652" s="25"/>
      <c r="I652" s="32"/>
      <c r="J652" s="32"/>
      <c r="K652" s="23" t="str">
        <f t="array" ref="K652">IF(L652="","",XLOOKUP(L652,selector_23,selector_23_ids,""))</f>
        <v/>
      </c>
      <c r="L652" s="25"/>
      <c r="M652" s="23" t="str">
        <f t="array" ref="M652">IF(N652="","",XLOOKUP(N652,selector_05,selector_05_ids,""))</f>
        <v/>
      </c>
      <c r="N652" s="25"/>
      <c r="O652" s="14"/>
      <c r="P652" s="23" t="str">
        <f t="array" ref="P652">IF(Q652="","",XLOOKUP(Q652,selector_23,selector_23_ids,""))</f>
        <v/>
      </c>
      <c r="Q652" s="25"/>
      <c r="R652" s="23" t="str">
        <f t="array" ref="R652">IF(S652="","",XLOOKUP(S652,selector_04,selector_04_ids,""))</f>
        <v/>
      </c>
      <c r="S652" s="25"/>
      <c r="T652" s="14"/>
      <c r="AK652" s="19" t="s">
        <v>68</v>
      </c>
      <c r="AL652" s="19" t="s">
        <v>68</v>
      </c>
    </row>
    <row r="653">
      <c r="A653" s="14"/>
      <c r="B653" s="23" t="str">
        <f t="array" ref="B653">IF(C653="","",XLOOKUP(C653,selector_05,selector_05_ids,""))</f>
        <v/>
      </c>
      <c r="C653" s="25"/>
      <c r="D653" s="14"/>
      <c r="E653" s="14"/>
      <c r="F653" s="14"/>
      <c r="G653" s="23" t="str">
        <f t="array" ref="G653">IF(H653="","",XLOOKUP(H653,selector_23,selector_23_ids,""))</f>
        <v/>
      </c>
      <c r="H653" s="25"/>
      <c r="I653" s="32"/>
      <c r="J653" s="32"/>
      <c r="K653" s="23" t="str">
        <f t="array" ref="K653">IF(L653="","",XLOOKUP(L653,selector_23,selector_23_ids,""))</f>
        <v/>
      </c>
      <c r="L653" s="25"/>
      <c r="M653" s="23" t="str">
        <f t="array" ref="M653">IF(N653="","",XLOOKUP(N653,selector_05,selector_05_ids,""))</f>
        <v/>
      </c>
      <c r="N653" s="25"/>
      <c r="O653" s="14"/>
      <c r="P653" s="23" t="str">
        <f t="array" ref="P653">IF(Q653="","",XLOOKUP(Q653,selector_23,selector_23_ids,""))</f>
        <v/>
      </c>
      <c r="Q653" s="25"/>
      <c r="R653" s="23" t="str">
        <f t="array" ref="R653">IF(S653="","",XLOOKUP(S653,selector_04,selector_04_ids,""))</f>
        <v/>
      </c>
      <c r="S653" s="25"/>
      <c r="T653" s="14"/>
      <c r="AK653" s="19" t="s">
        <v>68</v>
      </c>
      <c r="AL653" s="19" t="s">
        <v>68</v>
      </c>
    </row>
    <row r="654">
      <c r="A654" s="14"/>
      <c r="B654" s="23" t="str">
        <f t="array" ref="B654">IF(C654="","",XLOOKUP(C654,selector_05,selector_05_ids,""))</f>
        <v/>
      </c>
      <c r="C654" s="25"/>
      <c r="D654" s="14"/>
      <c r="E654" s="14"/>
      <c r="F654" s="14"/>
      <c r="G654" s="23" t="str">
        <f t="array" ref="G654">IF(H654="","",XLOOKUP(H654,selector_23,selector_23_ids,""))</f>
        <v/>
      </c>
      <c r="H654" s="25"/>
      <c r="I654" s="32"/>
      <c r="J654" s="32"/>
      <c r="K654" s="23" t="str">
        <f t="array" ref="K654">IF(L654="","",XLOOKUP(L654,selector_23,selector_23_ids,""))</f>
        <v/>
      </c>
      <c r="L654" s="25"/>
      <c r="M654" s="23" t="str">
        <f t="array" ref="M654">IF(N654="","",XLOOKUP(N654,selector_05,selector_05_ids,""))</f>
        <v/>
      </c>
      <c r="N654" s="25"/>
      <c r="O654" s="14"/>
      <c r="P654" s="23" t="str">
        <f t="array" ref="P654">IF(Q654="","",XLOOKUP(Q654,selector_23,selector_23_ids,""))</f>
        <v/>
      </c>
      <c r="Q654" s="25"/>
      <c r="R654" s="23" t="str">
        <f t="array" ref="R654">IF(S654="","",XLOOKUP(S654,selector_04,selector_04_ids,""))</f>
        <v/>
      </c>
      <c r="S654" s="25"/>
      <c r="T654" s="14"/>
      <c r="AK654" s="19" t="s">
        <v>68</v>
      </c>
      <c r="AL654" s="19" t="s">
        <v>68</v>
      </c>
    </row>
    <row r="655">
      <c r="A655" s="14"/>
      <c r="B655" s="23" t="str">
        <f t="array" ref="B655">IF(C655="","",XLOOKUP(C655,selector_05,selector_05_ids,""))</f>
        <v/>
      </c>
      <c r="C655" s="25"/>
      <c r="D655" s="14"/>
      <c r="E655" s="14"/>
      <c r="F655" s="14"/>
      <c r="G655" s="23" t="str">
        <f t="array" ref="G655">IF(H655="","",XLOOKUP(H655,selector_23,selector_23_ids,""))</f>
        <v/>
      </c>
      <c r="H655" s="25"/>
      <c r="I655" s="32"/>
      <c r="J655" s="32"/>
      <c r="K655" s="23" t="str">
        <f t="array" ref="K655">IF(L655="","",XLOOKUP(L655,selector_23,selector_23_ids,""))</f>
        <v/>
      </c>
      <c r="L655" s="25"/>
      <c r="M655" s="23" t="str">
        <f t="array" ref="M655">IF(N655="","",XLOOKUP(N655,selector_05,selector_05_ids,""))</f>
        <v/>
      </c>
      <c r="N655" s="25"/>
      <c r="O655" s="14"/>
      <c r="P655" s="23" t="str">
        <f t="array" ref="P655">IF(Q655="","",XLOOKUP(Q655,selector_23,selector_23_ids,""))</f>
        <v/>
      </c>
      <c r="Q655" s="25"/>
      <c r="R655" s="23" t="str">
        <f t="array" ref="R655">IF(S655="","",XLOOKUP(S655,selector_04,selector_04_ids,""))</f>
        <v/>
      </c>
      <c r="S655" s="25"/>
      <c r="T655" s="14"/>
      <c r="AK655" s="19" t="s">
        <v>68</v>
      </c>
      <c r="AL655" s="19" t="s">
        <v>68</v>
      </c>
    </row>
    <row r="656">
      <c r="A656" s="14"/>
      <c r="B656" s="23" t="str">
        <f t="array" ref="B656">IF(C656="","",XLOOKUP(C656,selector_05,selector_05_ids,""))</f>
        <v/>
      </c>
      <c r="C656" s="25"/>
      <c r="D656" s="14"/>
      <c r="E656" s="14"/>
      <c r="F656" s="14"/>
      <c r="G656" s="23" t="str">
        <f t="array" ref="G656">IF(H656="","",XLOOKUP(H656,selector_23,selector_23_ids,""))</f>
        <v/>
      </c>
      <c r="H656" s="25"/>
      <c r="I656" s="32"/>
      <c r="J656" s="32"/>
      <c r="K656" s="23" t="str">
        <f t="array" ref="K656">IF(L656="","",XLOOKUP(L656,selector_23,selector_23_ids,""))</f>
        <v/>
      </c>
      <c r="L656" s="25"/>
      <c r="M656" s="23" t="str">
        <f t="array" ref="M656">IF(N656="","",XLOOKUP(N656,selector_05,selector_05_ids,""))</f>
        <v/>
      </c>
      <c r="N656" s="25"/>
      <c r="O656" s="14"/>
      <c r="P656" s="23" t="str">
        <f t="array" ref="P656">IF(Q656="","",XLOOKUP(Q656,selector_23,selector_23_ids,""))</f>
        <v/>
      </c>
      <c r="Q656" s="25"/>
      <c r="R656" s="23" t="str">
        <f t="array" ref="R656">IF(S656="","",XLOOKUP(S656,selector_04,selector_04_ids,""))</f>
        <v/>
      </c>
      <c r="S656" s="25"/>
      <c r="T656" s="14"/>
      <c r="AK656" s="19" t="s">
        <v>68</v>
      </c>
      <c r="AL656" s="19" t="s">
        <v>68</v>
      </c>
    </row>
    <row r="657">
      <c r="A657" s="14"/>
      <c r="B657" s="23" t="str">
        <f t="array" ref="B657">IF(C657="","",XLOOKUP(C657,selector_05,selector_05_ids,""))</f>
        <v/>
      </c>
      <c r="C657" s="25"/>
      <c r="D657" s="14"/>
      <c r="E657" s="14"/>
      <c r="F657" s="14"/>
      <c r="G657" s="23" t="str">
        <f t="array" ref="G657">IF(H657="","",XLOOKUP(H657,selector_23,selector_23_ids,""))</f>
        <v/>
      </c>
      <c r="H657" s="25"/>
      <c r="I657" s="32"/>
      <c r="J657" s="32"/>
      <c r="K657" s="23" t="str">
        <f t="array" ref="K657">IF(L657="","",XLOOKUP(L657,selector_23,selector_23_ids,""))</f>
        <v/>
      </c>
      <c r="L657" s="25"/>
      <c r="M657" s="23" t="str">
        <f t="array" ref="M657">IF(N657="","",XLOOKUP(N657,selector_05,selector_05_ids,""))</f>
        <v/>
      </c>
      <c r="N657" s="25"/>
      <c r="O657" s="14"/>
      <c r="P657" s="23" t="str">
        <f t="array" ref="P657">IF(Q657="","",XLOOKUP(Q657,selector_23,selector_23_ids,""))</f>
        <v/>
      </c>
      <c r="Q657" s="25"/>
      <c r="R657" s="23" t="str">
        <f t="array" ref="R657">IF(S657="","",XLOOKUP(S657,selector_04,selector_04_ids,""))</f>
        <v/>
      </c>
      <c r="S657" s="25"/>
      <c r="T657" s="14"/>
      <c r="AK657" s="19" t="s">
        <v>68</v>
      </c>
      <c r="AL657" s="19" t="s">
        <v>68</v>
      </c>
    </row>
    <row r="658">
      <c r="A658" s="14"/>
      <c r="B658" s="23" t="str">
        <f t="array" ref="B658">IF(C658="","",XLOOKUP(C658,selector_05,selector_05_ids,""))</f>
        <v/>
      </c>
      <c r="C658" s="25"/>
      <c r="D658" s="14"/>
      <c r="E658" s="14"/>
      <c r="F658" s="14"/>
      <c r="G658" s="23" t="str">
        <f t="array" ref="G658">IF(H658="","",XLOOKUP(H658,selector_23,selector_23_ids,""))</f>
        <v/>
      </c>
      <c r="H658" s="25"/>
      <c r="I658" s="32"/>
      <c r="J658" s="32"/>
      <c r="K658" s="23" t="str">
        <f t="array" ref="K658">IF(L658="","",XLOOKUP(L658,selector_23,selector_23_ids,""))</f>
        <v/>
      </c>
      <c r="L658" s="25"/>
      <c r="M658" s="23" t="str">
        <f t="array" ref="M658">IF(N658="","",XLOOKUP(N658,selector_05,selector_05_ids,""))</f>
        <v/>
      </c>
      <c r="N658" s="25"/>
      <c r="O658" s="14"/>
      <c r="P658" s="23" t="str">
        <f t="array" ref="P658">IF(Q658="","",XLOOKUP(Q658,selector_23,selector_23_ids,""))</f>
        <v/>
      </c>
      <c r="Q658" s="25"/>
      <c r="R658" s="23" t="str">
        <f t="array" ref="R658">IF(S658="","",XLOOKUP(S658,selector_04,selector_04_ids,""))</f>
        <v/>
      </c>
      <c r="S658" s="25"/>
      <c r="T658" s="14"/>
      <c r="AK658" s="19" t="s">
        <v>68</v>
      </c>
      <c r="AL658" s="19" t="s">
        <v>68</v>
      </c>
    </row>
    <row r="659">
      <c r="A659" s="14"/>
      <c r="B659" s="23" t="str">
        <f t="array" ref="B659">IF(C659="","",XLOOKUP(C659,selector_05,selector_05_ids,""))</f>
        <v/>
      </c>
      <c r="C659" s="25"/>
      <c r="D659" s="14"/>
      <c r="E659" s="14"/>
      <c r="F659" s="14"/>
      <c r="G659" s="23" t="str">
        <f t="array" ref="G659">IF(H659="","",XLOOKUP(H659,selector_23,selector_23_ids,""))</f>
        <v/>
      </c>
      <c r="H659" s="25"/>
      <c r="I659" s="32"/>
      <c r="J659" s="32"/>
      <c r="K659" s="23" t="str">
        <f t="array" ref="K659">IF(L659="","",XLOOKUP(L659,selector_23,selector_23_ids,""))</f>
        <v/>
      </c>
      <c r="L659" s="25"/>
      <c r="M659" s="23" t="str">
        <f t="array" ref="M659">IF(N659="","",XLOOKUP(N659,selector_05,selector_05_ids,""))</f>
        <v/>
      </c>
      <c r="N659" s="25"/>
      <c r="O659" s="14"/>
      <c r="P659" s="23" t="str">
        <f t="array" ref="P659">IF(Q659="","",XLOOKUP(Q659,selector_23,selector_23_ids,""))</f>
        <v/>
      </c>
      <c r="Q659" s="25"/>
      <c r="R659" s="23" t="str">
        <f t="array" ref="R659">IF(S659="","",XLOOKUP(S659,selector_04,selector_04_ids,""))</f>
        <v/>
      </c>
      <c r="S659" s="25"/>
      <c r="T659" s="14"/>
      <c r="AK659" s="19" t="s">
        <v>68</v>
      </c>
      <c r="AL659" s="19" t="s">
        <v>68</v>
      </c>
    </row>
    <row r="660">
      <c r="A660" s="14"/>
      <c r="B660" s="23" t="str">
        <f t="array" ref="B660">IF(C660="","",XLOOKUP(C660,selector_05,selector_05_ids,""))</f>
        <v/>
      </c>
      <c r="C660" s="25"/>
      <c r="D660" s="14"/>
      <c r="E660" s="14"/>
      <c r="F660" s="14"/>
      <c r="G660" s="23" t="str">
        <f t="array" ref="G660">IF(H660="","",XLOOKUP(H660,selector_23,selector_23_ids,""))</f>
        <v/>
      </c>
      <c r="H660" s="25"/>
      <c r="I660" s="32"/>
      <c r="J660" s="32"/>
      <c r="K660" s="23" t="str">
        <f t="array" ref="K660">IF(L660="","",XLOOKUP(L660,selector_23,selector_23_ids,""))</f>
        <v/>
      </c>
      <c r="L660" s="25"/>
      <c r="M660" s="23" t="str">
        <f t="array" ref="M660">IF(N660="","",XLOOKUP(N660,selector_05,selector_05_ids,""))</f>
        <v/>
      </c>
      <c r="N660" s="25"/>
      <c r="O660" s="14"/>
      <c r="P660" s="23" t="str">
        <f t="array" ref="P660">IF(Q660="","",XLOOKUP(Q660,selector_23,selector_23_ids,""))</f>
        <v/>
      </c>
      <c r="Q660" s="25"/>
      <c r="R660" s="23" t="str">
        <f t="array" ref="R660">IF(S660="","",XLOOKUP(S660,selector_04,selector_04_ids,""))</f>
        <v/>
      </c>
      <c r="S660" s="25"/>
      <c r="T660" s="14"/>
      <c r="AK660" s="19" t="s">
        <v>68</v>
      </c>
      <c r="AL660" s="19" t="s">
        <v>68</v>
      </c>
    </row>
    <row r="661">
      <c r="A661" s="14"/>
      <c r="B661" s="23" t="str">
        <f t="array" ref="B661">IF(C661="","",XLOOKUP(C661,selector_05,selector_05_ids,""))</f>
        <v/>
      </c>
      <c r="C661" s="25"/>
      <c r="D661" s="14"/>
      <c r="E661" s="14"/>
      <c r="F661" s="14"/>
      <c r="G661" s="23" t="str">
        <f t="array" ref="G661">IF(H661="","",XLOOKUP(H661,selector_23,selector_23_ids,""))</f>
        <v/>
      </c>
      <c r="H661" s="25"/>
      <c r="I661" s="32"/>
      <c r="J661" s="32"/>
      <c r="K661" s="23" t="str">
        <f t="array" ref="K661">IF(L661="","",XLOOKUP(L661,selector_23,selector_23_ids,""))</f>
        <v/>
      </c>
      <c r="L661" s="25"/>
      <c r="M661" s="23" t="str">
        <f t="array" ref="M661">IF(N661="","",XLOOKUP(N661,selector_05,selector_05_ids,""))</f>
        <v/>
      </c>
      <c r="N661" s="25"/>
      <c r="O661" s="14"/>
      <c r="P661" s="23" t="str">
        <f t="array" ref="P661">IF(Q661="","",XLOOKUP(Q661,selector_23,selector_23_ids,""))</f>
        <v/>
      </c>
      <c r="Q661" s="25"/>
      <c r="R661" s="23" t="str">
        <f t="array" ref="R661">IF(S661="","",XLOOKUP(S661,selector_04,selector_04_ids,""))</f>
        <v/>
      </c>
      <c r="S661" s="25"/>
      <c r="T661" s="14"/>
      <c r="AK661" s="19" t="s">
        <v>68</v>
      </c>
      <c r="AL661" s="19" t="s">
        <v>68</v>
      </c>
    </row>
    <row r="662">
      <c r="A662" s="14"/>
      <c r="B662" s="23" t="str">
        <f t="array" ref="B662">IF(C662="","",XLOOKUP(C662,selector_05,selector_05_ids,""))</f>
        <v/>
      </c>
      <c r="C662" s="25"/>
      <c r="D662" s="14"/>
      <c r="E662" s="14"/>
      <c r="F662" s="14"/>
      <c r="G662" s="23" t="str">
        <f t="array" ref="G662">IF(H662="","",XLOOKUP(H662,selector_23,selector_23_ids,""))</f>
        <v/>
      </c>
      <c r="H662" s="25"/>
      <c r="I662" s="32"/>
      <c r="J662" s="32"/>
      <c r="K662" s="23" t="str">
        <f t="array" ref="K662">IF(L662="","",XLOOKUP(L662,selector_23,selector_23_ids,""))</f>
        <v/>
      </c>
      <c r="L662" s="25"/>
      <c r="M662" s="23" t="str">
        <f t="array" ref="M662">IF(N662="","",XLOOKUP(N662,selector_05,selector_05_ids,""))</f>
        <v/>
      </c>
      <c r="N662" s="25"/>
      <c r="O662" s="14"/>
      <c r="P662" s="23" t="str">
        <f t="array" ref="P662">IF(Q662="","",XLOOKUP(Q662,selector_23,selector_23_ids,""))</f>
        <v/>
      </c>
      <c r="Q662" s="25"/>
      <c r="R662" s="23" t="str">
        <f t="array" ref="R662">IF(S662="","",XLOOKUP(S662,selector_04,selector_04_ids,""))</f>
        <v/>
      </c>
      <c r="S662" s="25"/>
      <c r="T662" s="14"/>
      <c r="AK662" s="19" t="s">
        <v>68</v>
      </c>
      <c r="AL662" s="19" t="s">
        <v>68</v>
      </c>
    </row>
    <row r="663">
      <c r="A663" s="14"/>
      <c r="B663" s="23" t="str">
        <f t="array" ref="B663">IF(C663="","",XLOOKUP(C663,selector_05,selector_05_ids,""))</f>
        <v/>
      </c>
      <c r="C663" s="25"/>
      <c r="D663" s="14"/>
      <c r="E663" s="14"/>
      <c r="F663" s="14"/>
      <c r="G663" s="23" t="str">
        <f t="array" ref="G663">IF(H663="","",XLOOKUP(H663,selector_23,selector_23_ids,""))</f>
        <v/>
      </c>
      <c r="H663" s="25"/>
      <c r="I663" s="32"/>
      <c r="J663" s="32"/>
      <c r="K663" s="23" t="str">
        <f t="array" ref="K663">IF(L663="","",XLOOKUP(L663,selector_23,selector_23_ids,""))</f>
        <v/>
      </c>
      <c r="L663" s="25"/>
      <c r="M663" s="23" t="str">
        <f t="array" ref="M663">IF(N663="","",XLOOKUP(N663,selector_05,selector_05_ids,""))</f>
        <v/>
      </c>
      <c r="N663" s="25"/>
      <c r="O663" s="14"/>
      <c r="P663" s="23" t="str">
        <f t="array" ref="P663">IF(Q663="","",XLOOKUP(Q663,selector_23,selector_23_ids,""))</f>
        <v/>
      </c>
      <c r="Q663" s="25"/>
      <c r="R663" s="23" t="str">
        <f t="array" ref="R663">IF(S663="","",XLOOKUP(S663,selector_04,selector_04_ids,""))</f>
        <v/>
      </c>
      <c r="S663" s="25"/>
      <c r="T663" s="14"/>
      <c r="AK663" s="19" t="s">
        <v>68</v>
      </c>
      <c r="AL663" s="19" t="s">
        <v>68</v>
      </c>
    </row>
    <row r="664">
      <c r="A664" s="14"/>
      <c r="B664" s="23" t="str">
        <f t="array" ref="B664">IF(C664="","",XLOOKUP(C664,selector_05,selector_05_ids,""))</f>
        <v/>
      </c>
      <c r="C664" s="25"/>
      <c r="D664" s="14"/>
      <c r="E664" s="14"/>
      <c r="F664" s="14"/>
      <c r="G664" s="23" t="str">
        <f t="array" ref="G664">IF(H664="","",XLOOKUP(H664,selector_23,selector_23_ids,""))</f>
        <v/>
      </c>
      <c r="H664" s="25"/>
      <c r="I664" s="32"/>
      <c r="J664" s="32"/>
      <c r="K664" s="23" t="str">
        <f t="array" ref="K664">IF(L664="","",XLOOKUP(L664,selector_23,selector_23_ids,""))</f>
        <v/>
      </c>
      <c r="L664" s="25"/>
      <c r="M664" s="23" t="str">
        <f t="array" ref="M664">IF(N664="","",XLOOKUP(N664,selector_05,selector_05_ids,""))</f>
        <v/>
      </c>
      <c r="N664" s="25"/>
      <c r="O664" s="14"/>
      <c r="P664" s="23" t="str">
        <f t="array" ref="P664">IF(Q664="","",XLOOKUP(Q664,selector_23,selector_23_ids,""))</f>
        <v/>
      </c>
      <c r="Q664" s="25"/>
      <c r="R664" s="23" t="str">
        <f t="array" ref="R664">IF(S664="","",XLOOKUP(S664,selector_04,selector_04_ids,""))</f>
        <v/>
      </c>
      <c r="S664" s="25"/>
      <c r="T664" s="14"/>
      <c r="AK664" s="19" t="s">
        <v>68</v>
      </c>
      <c r="AL664" s="19" t="s">
        <v>68</v>
      </c>
    </row>
    <row r="665">
      <c r="A665" s="14"/>
      <c r="B665" s="23" t="str">
        <f t="array" ref="B665">IF(C665="","",XLOOKUP(C665,selector_05,selector_05_ids,""))</f>
        <v/>
      </c>
      <c r="C665" s="25"/>
      <c r="D665" s="14"/>
      <c r="E665" s="14"/>
      <c r="F665" s="14"/>
      <c r="G665" s="23" t="str">
        <f t="array" ref="G665">IF(H665="","",XLOOKUP(H665,selector_23,selector_23_ids,""))</f>
        <v/>
      </c>
      <c r="H665" s="25"/>
      <c r="I665" s="32"/>
      <c r="J665" s="32"/>
      <c r="K665" s="23" t="str">
        <f t="array" ref="K665">IF(L665="","",XLOOKUP(L665,selector_23,selector_23_ids,""))</f>
        <v/>
      </c>
      <c r="L665" s="25"/>
      <c r="M665" s="23" t="str">
        <f t="array" ref="M665">IF(N665="","",XLOOKUP(N665,selector_05,selector_05_ids,""))</f>
        <v/>
      </c>
      <c r="N665" s="25"/>
      <c r="O665" s="14"/>
      <c r="P665" s="23" t="str">
        <f t="array" ref="P665">IF(Q665="","",XLOOKUP(Q665,selector_23,selector_23_ids,""))</f>
        <v/>
      </c>
      <c r="Q665" s="25"/>
      <c r="R665" s="23" t="str">
        <f t="array" ref="R665">IF(S665="","",XLOOKUP(S665,selector_04,selector_04_ids,""))</f>
        <v/>
      </c>
      <c r="S665" s="25"/>
      <c r="T665" s="14"/>
      <c r="AK665" s="19" t="s">
        <v>68</v>
      </c>
      <c r="AL665" s="19" t="s">
        <v>68</v>
      </c>
    </row>
    <row r="666">
      <c r="A666" s="14"/>
      <c r="B666" s="23" t="str">
        <f t="array" ref="B666">IF(C666="","",XLOOKUP(C666,selector_05,selector_05_ids,""))</f>
        <v/>
      </c>
      <c r="C666" s="25"/>
      <c r="D666" s="14"/>
      <c r="E666" s="14"/>
      <c r="F666" s="14"/>
      <c r="G666" s="23" t="str">
        <f t="array" ref="G666">IF(H666="","",XLOOKUP(H666,selector_23,selector_23_ids,""))</f>
        <v/>
      </c>
      <c r="H666" s="25"/>
      <c r="I666" s="32"/>
      <c r="J666" s="32"/>
      <c r="K666" s="23" t="str">
        <f t="array" ref="K666">IF(L666="","",XLOOKUP(L666,selector_23,selector_23_ids,""))</f>
        <v/>
      </c>
      <c r="L666" s="25"/>
      <c r="M666" s="23" t="str">
        <f t="array" ref="M666">IF(N666="","",XLOOKUP(N666,selector_05,selector_05_ids,""))</f>
        <v/>
      </c>
      <c r="N666" s="25"/>
      <c r="O666" s="14"/>
      <c r="P666" s="23" t="str">
        <f t="array" ref="P666">IF(Q666="","",XLOOKUP(Q666,selector_23,selector_23_ids,""))</f>
        <v/>
      </c>
      <c r="Q666" s="25"/>
      <c r="R666" s="23" t="str">
        <f t="array" ref="R666">IF(S666="","",XLOOKUP(S666,selector_04,selector_04_ids,""))</f>
        <v/>
      </c>
      <c r="S666" s="25"/>
      <c r="T666" s="14"/>
      <c r="AK666" s="19" t="s">
        <v>68</v>
      </c>
      <c r="AL666" s="19" t="s">
        <v>68</v>
      </c>
    </row>
    <row r="667">
      <c r="A667" s="14"/>
      <c r="B667" s="23" t="str">
        <f t="array" ref="B667">IF(C667="","",XLOOKUP(C667,selector_05,selector_05_ids,""))</f>
        <v/>
      </c>
      <c r="C667" s="25"/>
      <c r="D667" s="14"/>
      <c r="E667" s="14"/>
      <c r="F667" s="14"/>
      <c r="G667" s="23" t="str">
        <f t="array" ref="G667">IF(H667="","",XLOOKUP(H667,selector_23,selector_23_ids,""))</f>
        <v/>
      </c>
      <c r="H667" s="25"/>
      <c r="I667" s="32"/>
      <c r="J667" s="32"/>
      <c r="K667" s="23" t="str">
        <f t="array" ref="K667">IF(L667="","",XLOOKUP(L667,selector_23,selector_23_ids,""))</f>
        <v/>
      </c>
      <c r="L667" s="25"/>
      <c r="M667" s="23" t="str">
        <f t="array" ref="M667">IF(N667="","",XLOOKUP(N667,selector_05,selector_05_ids,""))</f>
        <v/>
      </c>
      <c r="N667" s="25"/>
      <c r="O667" s="14"/>
      <c r="P667" s="23" t="str">
        <f t="array" ref="P667">IF(Q667="","",XLOOKUP(Q667,selector_23,selector_23_ids,""))</f>
        <v/>
      </c>
      <c r="Q667" s="25"/>
      <c r="R667" s="23" t="str">
        <f t="array" ref="R667">IF(S667="","",XLOOKUP(S667,selector_04,selector_04_ids,""))</f>
        <v/>
      </c>
      <c r="S667" s="25"/>
      <c r="T667" s="14"/>
      <c r="AK667" s="19" t="s">
        <v>68</v>
      </c>
      <c r="AL667" s="19" t="s">
        <v>68</v>
      </c>
    </row>
    <row r="668">
      <c r="A668" s="14"/>
      <c r="B668" s="23" t="str">
        <f t="array" ref="B668">IF(C668="","",XLOOKUP(C668,selector_05,selector_05_ids,""))</f>
        <v/>
      </c>
      <c r="C668" s="25"/>
      <c r="D668" s="14"/>
      <c r="E668" s="14"/>
      <c r="F668" s="14"/>
      <c r="G668" s="23" t="str">
        <f t="array" ref="G668">IF(H668="","",XLOOKUP(H668,selector_23,selector_23_ids,""))</f>
        <v/>
      </c>
      <c r="H668" s="25"/>
      <c r="I668" s="32"/>
      <c r="J668" s="32"/>
      <c r="K668" s="23" t="str">
        <f t="array" ref="K668">IF(L668="","",XLOOKUP(L668,selector_23,selector_23_ids,""))</f>
        <v/>
      </c>
      <c r="L668" s="25"/>
      <c r="M668" s="23" t="str">
        <f t="array" ref="M668">IF(N668="","",XLOOKUP(N668,selector_05,selector_05_ids,""))</f>
        <v/>
      </c>
      <c r="N668" s="25"/>
      <c r="O668" s="14"/>
      <c r="P668" s="23" t="str">
        <f t="array" ref="P668">IF(Q668="","",XLOOKUP(Q668,selector_23,selector_23_ids,""))</f>
        <v/>
      </c>
      <c r="Q668" s="25"/>
      <c r="R668" s="23" t="str">
        <f t="array" ref="R668">IF(S668="","",XLOOKUP(S668,selector_04,selector_04_ids,""))</f>
        <v/>
      </c>
      <c r="S668" s="25"/>
      <c r="T668" s="14"/>
      <c r="AK668" s="19" t="s">
        <v>68</v>
      </c>
      <c r="AL668" s="19" t="s">
        <v>68</v>
      </c>
    </row>
    <row r="669">
      <c r="A669" s="14"/>
      <c r="B669" s="23" t="str">
        <f t="array" ref="B669">IF(C669="","",XLOOKUP(C669,selector_05,selector_05_ids,""))</f>
        <v/>
      </c>
      <c r="C669" s="25"/>
      <c r="D669" s="14"/>
      <c r="E669" s="14"/>
      <c r="F669" s="14"/>
      <c r="G669" s="23" t="str">
        <f t="array" ref="G669">IF(H669="","",XLOOKUP(H669,selector_23,selector_23_ids,""))</f>
        <v/>
      </c>
      <c r="H669" s="25"/>
      <c r="I669" s="32"/>
      <c r="J669" s="32"/>
      <c r="K669" s="23" t="str">
        <f t="array" ref="K669">IF(L669="","",XLOOKUP(L669,selector_23,selector_23_ids,""))</f>
        <v/>
      </c>
      <c r="L669" s="25"/>
      <c r="M669" s="23" t="str">
        <f t="array" ref="M669">IF(N669="","",XLOOKUP(N669,selector_05,selector_05_ids,""))</f>
        <v/>
      </c>
      <c r="N669" s="25"/>
      <c r="O669" s="14"/>
      <c r="P669" s="23" t="str">
        <f t="array" ref="P669">IF(Q669="","",XLOOKUP(Q669,selector_23,selector_23_ids,""))</f>
        <v/>
      </c>
      <c r="Q669" s="25"/>
      <c r="R669" s="23" t="str">
        <f t="array" ref="R669">IF(S669="","",XLOOKUP(S669,selector_04,selector_04_ids,""))</f>
        <v/>
      </c>
      <c r="S669" s="25"/>
      <c r="T669" s="14"/>
      <c r="AK669" s="19" t="s">
        <v>68</v>
      </c>
      <c r="AL669" s="19" t="s">
        <v>68</v>
      </c>
    </row>
    <row r="670">
      <c r="A670" s="14"/>
      <c r="B670" s="23" t="str">
        <f t="array" ref="B670">IF(C670="","",XLOOKUP(C670,selector_05,selector_05_ids,""))</f>
        <v/>
      </c>
      <c r="C670" s="25"/>
      <c r="D670" s="14"/>
      <c r="E670" s="14"/>
      <c r="F670" s="14"/>
      <c r="G670" s="23" t="str">
        <f t="array" ref="G670">IF(H670="","",XLOOKUP(H670,selector_23,selector_23_ids,""))</f>
        <v/>
      </c>
      <c r="H670" s="25"/>
      <c r="I670" s="32"/>
      <c r="J670" s="32"/>
      <c r="K670" s="23" t="str">
        <f t="array" ref="K670">IF(L670="","",XLOOKUP(L670,selector_23,selector_23_ids,""))</f>
        <v/>
      </c>
      <c r="L670" s="25"/>
      <c r="M670" s="23" t="str">
        <f t="array" ref="M670">IF(N670="","",XLOOKUP(N670,selector_05,selector_05_ids,""))</f>
        <v/>
      </c>
      <c r="N670" s="25"/>
      <c r="O670" s="14"/>
      <c r="P670" s="23" t="str">
        <f t="array" ref="P670">IF(Q670="","",XLOOKUP(Q670,selector_23,selector_23_ids,""))</f>
        <v/>
      </c>
      <c r="Q670" s="25"/>
      <c r="R670" s="23" t="str">
        <f t="array" ref="R670">IF(S670="","",XLOOKUP(S670,selector_04,selector_04_ids,""))</f>
        <v/>
      </c>
      <c r="S670" s="25"/>
      <c r="T670" s="14"/>
      <c r="AK670" s="19" t="s">
        <v>68</v>
      </c>
      <c r="AL670" s="19" t="s">
        <v>68</v>
      </c>
    </row>
    <row r="671">
      <c r="A671" s="14"/>
      <c r="B671" s="23" t="str">
        <f t="array" ref="B671">IF(C671="","",XLOOKUP(C671,selector_05,selector_05_ids,""))</f>
        <v/>
      </c>
      <c r="C671" s="25"/>
      <c r="D671" s="14"/>
      <c r="E671" s="14"/>
      <c r="F671" s="14"/>
      <c r="G671" s="23" t="str">
        <f t="array" ref="G671">IF(H671="","",XLOOKUP(H671,selector_23,selector_23_ids,""))</f>
        <v/>
      </c>
      <c r="H671" s="25"/>
      <c r="I671" s="32"/>
      <c r="J671" s="32"/>
      <c r="K671" s="23" t="str">
        <f t="array" ref="K671">IF(L671="","",XLOOKUP(L671,selector_23,selector_23_ids,""))</f>
        <v/>
      </c>
      <c r="L671" s="25"/>
      <c r="M671" s="23" t="str">
        <f t="array" ref="M671">IF(N671="","",XLOOKUP(N671,selector_05,selector_05_ids,""))</f>
        <v/>
      </c>
      <c r="N671" s="25"/>
      <c r="O671" s="14"/>
      <c r="P671" s="23" t="str">
        <f t="array" ref="P671">IF(Q671="","",XLOOKUP(Q671,selector_23,selector_23_ids,""))</f>
        <v/>
      </c>
      <c r="Q671" s="25"/>
      <c r="R671" s="23" t="str">
        <f t="array" ref="R671">IF(S671="","",XLOOKUP(S671,selector_04,selector_04_ids,""))</f>
        <v/>
      </c>
      <c r="S671" s="25"/>
      <c r="T671" s="14"/>
      <c r="AK671" s="19" t="s">
        <v>68</v>
      </c>
      <c r="AL671" s="19" t="s">
        <v>68</v>
      </c>
    </row>
    <row r="672">
      <c r="A672" s="14"/>
      <c r="B672" s="23" t="str">
        <f t="array" ref="B672">IF(C672="","",XLOOKUP(C672,selector_05,selector_05_ids,""))</f>
        <v/>
      </c>
      <c r="C672" s="25"/>
      <c r="D672" s="14"/>
      <c r="E672" s="14"/>
      <c r="F672" s="14"/>
      <c r="G672" s="23" t="str">
        <f t="array" ref="G672">IF(H672="","",XLOOKUP(H672,selector_23,selector_23_ids,""))</f>
        <v/>
      </c>
      <c r="H672" s="25"/>
      <c r="I672" s="32"/>
      <c r="J672" s="32"/>
      <c r="K672" s="23" t="str">
        <f t="array" ref="K672">IF(L672="","",XLOOKUP(L672,selector_23,selector_23_ids,""))</f>
        <v/>
      </c>
      <c r="L672" s="25"/>
      <c r="M672" s="23" t="str">
        <f t="array" ref="M672">IF(N672="","",XLOOKUP(N672,selector_05,selector_05_ids,""))</f>
        <v/>
      </c>
      <c r="N672" s="25"/>
      <c r="O672" s="14"/>
      <c r="P672" s="23" t="str">
        <f t="array" ref="P672">IF(Q672="","",XLOOKUP(Q672,selector_23,selector_23_ids,""))</f>
        <v/>
      </c>
      <c r="Q672" s="25"/>
      <c r="R672" s="23" t="str">
        <f t="array" ref="R672">IF(S672="","",XLOOKUP(S672,selector_04,selector_04_ids,""))</f>
        <v/>
      </c>
      <c r="S672" s="25"/>
      <c r="T672" s="14"/>
      <c r="AK672" s="19" t="s">
        <v>68</v>
      </c>
      <c r="AL672" s="19" t="s">
        <v>68</v>
      </c>
    </row>
    <row r="673">
      <c r="A673" s="14"/>
      <c r="B673" s="23" t="str">
        <f t="array" ref="B673">IF(C673="","",XLOOKUP(C673,selector_05,selector_05_ids,""))</f>
        <v/>
      </c>
      <c r="C673" s="25"/>
      <c r="D673" s="14"/>
      <c r="E673" s="14"/>
      <c r="F673" s="14"/>
      <c r="G673" s="23" t="str">
        <f t="array" ref="G673">IF(H673="","",XLOOKUP(H673,selector_23,selector_23_ids,""))</f>
        <v/>
      </c>
      <c r="H673" s="25"/>
      <c r="I673" s="32"/>
      <c r="J673" s="32"/>
      <c r="K673" s="23" t="str">
        <f t="array" ref="K673">IF(L673="","",XLOOKUP(L673,selector_23,selector_23_ids,""))</f>
        <v/>
      </c>
      <c r="L673" s="25"/>
      <c r="M673" s="23" t="str">
        <f t="array" ref="M673">IF(N673="","",XLOOKUP(N673,selector_05,selector_05_ids,""))</f>
        <v/>
      </c>
      <c r="N673" s="25"/>
      <c r="O673" s="14"/>
      <c r="P673" s="23" t="str">
        <f t="array" ref="P673">IF(Q673="","",XLOOKUP(Q673,selector_23,selector_23_ids,""))</f>
        <v/>
      </c>
      <c r="Q673" s="25"/>
      <c r="R673" s="23" t="str">
        <f t="array" ref="R673">IF(S673="","",XLOOKUP(S673,selector_04,selector_04_ids,""))</f>
        <v/>
      </c>
      <c r="S673" s="25"/>
      <c r="T673" s="14"/>
      <c r="AK673" s="19" t="s">
        <v>68</v>
      </c>
      <c r="AL673" s="19" t="s">
        <v>68</v>
      </c>
    </row>
    <row r="674">
      <c r="A674" s="14"/>
      <c r="B674" s="23" t="str">
        <f t="array" ref="B674">IF(C674="","",XLOOKUP(C674,selector_05,selector_05_ids,""))</f>
        <v/>
      </c>
      <c r="C674" s="25"/>
      <c r="D674" s="14"/>
      <c r="E674" s="14"/>
      <c r="F674" s="14"/>
      <c r="G674" s="23" t="str">
        <f t="array" ref="G674">IF(H674="","",XLOOKUP(H674,selector_23,selector_23_ids,""))</f>
        <v/>
      </c>
      <c r="H674" s="25"/>
      <c r="I674" s="32"/>
      <c r="J674" s="32"/>
      <c r="K674" s="23" t="str">
        <f t="array" ref="K674">IF(L674="","",XLOOKUP(L674,selector_23,selector_23_ids,""))</f>
        <v/>
      </c>
      <c r="L674" s="25"/>
      <c r="M674" s="23" t="str">
        <f t="array" ref="M674">IF(N674="","",XLOOKUP(N674,selector_05,selector_05_ids,""))</f>
        <v/>
      </c>
      <c r="N674" s="25"/>
      <c r="O674" s="14"/>
      <c r="P674" s="23" t="str">
        <f t="array" ref="P674">IF(Q674="","",XLOOKUP(Q674,selector_23,selector_23_ids,""))</f>
        <v/>
      </c>
      <c r="Q674" s="25"/>
      <c r="R674" s="23" t="str">
        <f t="array" ref="R674">IF(S674="","",XLOOKUP(S674,selector_04,selector_04_ids,""))</f>
        <v/>
      </c>
      <c r="S674" s="25"/>
      <c r="T674" s="14"/>
      <c r="AK674" s="19" t="s">
        <v>68</v>
      </c>
      <c r="AL674" s="19" t="s">
        <v>68</v>
      </c>
    </row>
    <row r="675">
      <c r="A675" s="14"/>
      <c r="B675" s="23" t="str">
        <f t="array" ref="B675">IF(C675="","",XLOOKUP(C675,selector_05,selector_05_ids,""))</f>
        <v/>
      </c>
      <c r="C675" s="25"/>
      <c r="D675" s="14"/>
      <c r="E675" s="14"/>
      <c r="F675" s="14"/>
      <c r="G675" s="23" t="str">
        <f t="array" ref="G675">IF(H675="","",XLOOKUP(H675,selector_23,selector_23_ids,""))</f>
        <v/>
      </c>
      <c r="H675" s="25"/>
      <c r="I675" s="32"/>
      <c r="J675" s="32"/>
      <c r="K675" s="23" t="str">
        <f t="array" ref="K675">IF(L675="","",XLOOKUP(L675,selector_23,selector_23_ids,""))</f>
        <v/>
      </c>
      <c r="L675" s="25"/>
      <c r="M675" s="23" t="str">
        <f t="array" ref="M675">IF(N675="","",XLOOKUP(N675,selector_05,selector_05_ids,""))</f>
        <v/>
      </c>
      <c r="N675" s="25"/>
      <c r="O675" s="14"/>
      <c r="P675" s="23" t="str">
        <f t="array" ref="P675">IF(Q675="","",XLOOKUP(Q675,selector_23,selector_23_ids,""))</f>
        <v/>
      </c>
      <c r="Q675" s="25"/>
      <c r="R675" s="23" t="str">
        <f t="array" ref="R675">IF(S675="","",XLOOKUP(S675,selector_04,selector_04_ids,""))</f>
        <v/>
      </c>
      <c r="S675" s="25"/>
      <c r="T675" s="14"/>
      <c r="AK675" s="19" t="s">
        <v>68</v>
      </c>
      <c r="AL675" s="19" t="s">
        <v>68</v>
      </c>
    </row>
    <row r="676">
      <c r="A676" s="14"/>
      <c r="B676" s="23" t="str">
        <f t="array" ref="B676">IF(C676="","",XLOOKUP(C676,selector_05,selector_05_ids,""))</f>
        <v/>
      </c>
      <c r="C676" s="25"/>
      <c r="D676" s="14"/>
      <c r="E676" s="14"/>
      <c r="F676" s="14"/>
      <c r="G676" s="23" t="str">
        <f t="array" ref="G676">IF(H676="","",XLOOKUP(H676,selector_23,selector_23_ids,""))</f>
        <v/>
      </c>
      <c r="H676" s="25"/>
      <c r="I676" s="32"/>
      <c r="J676" s="32"/>
      <c r="K676" s="23" t="str">
        <f t="array" ref="K676">IF(L676="","",XLOOKUP(L676,selector_23,selector_23_ids,""))</f>
        <v/>
      </c>
      <c r="L676" s="25"/>
      <c r="M676" s="23" t="str">
        <f t="array" ref="M676">IF(N676="","",XLOOKUP(N676,selector_05,selector_05_ids,""))</f>
        <v/>
      </c>
      <c r="N676" s="25"/>
      <c r="O676" s="14"/>
      <c r="P676" s="23" t="str">
        <f t="array" ref="P676">IF(Q676="","",XLOOKUP(Q676,selector_23,selector_23_ids,""))</f>
        <v/>
      </c>
      <c r="Q676" s="25"/>
      <c r="R676" s="23" t="str">
        <f t="array" ref="R676">IF(S676="","",XLOOKUP(S676,selector_04,selector_04_ids,""))</f>
        <v/>
      </c>
      <c r="S676" s="25"/>
      <c r="T676" s="14"/>
      <c r="AK676" s="19" t="s">
        <v>68</v>
      </c>
      <c r="AL676" s="19" t="s">
        <v>68</v>
      </c>
    </row>
    <row r="677">
      <c r="A677" s="14"/>
      <c r="B677" s="23" t="str">
        <f t="array" ref="B677">IF(C677="","",XLOOKUP(C677,selector_05,selector_05_ids,""))</f>
        <v/>
      </c>
      <c r="C677" s="25"/>
      <c r="D677" s="14"/>
      <c r="E677" s="14"/>
      <c r="F677" s="14"/>
      <c r="G677" s="23" t="str">
        <f t="array" ref="G677">IF(H677="","",XLOOKUP(H677,selector_23,selector_23_ids,""))</f>
        <v/>
      </c>
      <c r="H677" s="25"/>
      <c r="I677" s="32"/>
      <c r="J677" s="32"/>
      <c r="K677" s="23" t="str">
        <f t="array" ref="K677">IF(L677="","",XLOOKUP(L677,selector_23,selector_23_ids,""))</f>
        <v/>
      </c>
      <c r="L677" s="25"/>
      <c r="M677" s="23" t="str">
        <f t="array" ref="M677">IF(N677="","",XLOOKUP(N677,selector_05,selector_05_ids,""))</f>
        <v/>
      </c>
      <c r="N677" s="25"/>
      <c r="O677" s="14"/>
      <c r="P677" s="23" t="str">
        <f t="array" ref="P677">IF(Q677="","",XLOOKUP(Q677,selector_23,selector_23_ids,""))</f>
        <v/>
      </c>
      <c r="Q677" s="25"/>
      <c r="R677" s="23" t="str">
        <f t="array" ref="R677">IF(S677="","",XLOOKUP(S677,selector_04,selector_04_ids,""))</f>
        <v/>
      </c>
      <c r="S677" s="25"/>
      <c r="T677" s="14"/>
      <c r="AK677" s="19" t="s">
        <v>68</v>
      </c>
      <c r="AL677" s="19" t="s">
        <v>68</v>
      </c>
    </row>
    <row r="678">
      <c r="A678" s="14"/>
      <c r="B678" s="23" t="str">
        <f t="array" ref="B678">IF(C678="","",XLOOKUP(C678,selector_05,selector_05_ids,""))</f>
        <v/>
      </c>
      <c r="C678" s="25"/>
      <c r="D678" s="14"/>
      <c r="E678" s="14"/>
      <c r="F678" s="14"/>
      <c r="G678" s="23" t="str">
        <f t="array" ref="G678">IF(H678="","",XLOOKUP(H678,selector_23,selector_23_ids,""))</f>
        <v/>
      </c>
      <c r="H678" s="25"/>
      <c r="I678" s="32"/>
      <c r="J678" s="32"/>
      <c r="K678" s="23" t="str">
        <f t="array" ref="K678">IF(L678="","",XLOOKUP(L678,selector_23,selector_23_ids,""))</f>
        <v/>
      </c>
      <c r="L678" s="25"/>
      <c r="M678" s="23" t="str">
        <f t="array" ref="M678">IF(N678="","",XLOOKUP(N678,selector_05,selector_05_ids,""))</f>
        <v/>
      </c>
      <c r="N678" s="25"/>
      <c r="O678" s="14"/>
      <c r="P678" s="23" t="str">
        <f t="array" ref="P678">IF(Q678="","",XLOOKUP(Q678,selector_23,selector_23_ids,""))</f>
        <v/>
      </c>
      <c r="Q678" s="25"/>
      <c r="R678" s="23" t="str">
        <f t="array" ref="R678">IF(S678="","",XLOOKUP(S678,selector_04,selector_04_ids,""))</f>
        <v/>
      </c>
      <c r="S678" s="25"/>
      <c r="T678" s="14"/>
      <c r="AK678" s="19" t="s">
        <v>68</v>
      </c>
      <c r="AL678" s="19" t="s">
        <v>68</v>
      </c>
    </row>
    <row r="679">
      <c r="A679" s="14"/>
      <c r="B679" s="23" t="str">
        <f t="array" ref="B679">IF(C679="","",XLOOKUP(C679,selector_05,selector_05_ids,""))</f>
        <v/>
      </c>
      <c r="C679" s="25"/>
      <c r="D679" s="14"/>
      <c r="E679" s="14"/>
      <c r="F679" s="14"/>
      <c r="G679" s="23" t="str">
        <f t="array" ref="G679">IF(H679="","",XLOOKUP(H679,selector_23,selector_23_ids,""))</f>
        <v/>
      </c>
      <c r="H679" s="25"/>
      <c r="I679" s="32"/>
      <c r="J679" s="32"/>
      <c r="K679" s="23" t="str">
        <f t="array" ref="K679">IF(L679="","",XLOOKUP(L679,selector_23,selector_23_ids,""))</f>
        <v/>
      </c>
      <c r="L679" s="25"/>
      <c r="M679" s="23" t="str">
        <f t="array" ref="M679">IF(N679="","",XLOOKUP(N679,selector_05,selector_05_ids,""))</f>
        <v/>
      </c>
      <c r="N679" s="25"/>
      <c r="O679" s="14"/>
      <c r="P679" s="23" t="str">
        <f t="array" ref="P679">IF(Q679="","",XLOOKUP(Q679,selector_23,selector_23_ids,""))</f>
        <v/>
      </c>
      <c r="Q679" s="25"/>
      <c r="R679" s="23" t="str">
        <f t="array" ref="R679">IF(S679="","",XLOOKUP(S679,selector_04,selector_04_ids,""))</f>
        <v/>
      </c>
      <c r="S679" s="25"/>
      <c r="T679" s="14"/>
      <c r="AK679" s="19" t="s">
        <v>68</v>
      </c>
      <c r="AL679" s="19" t="s">
        <v>68</v>
      </c>
    </row>
    <row r="680">
      <c r="A680" s="14"/>
      <c r="B680" s="23" t="str">
        <f t="array" ref="B680">IF(C680="","",XLOOKUP(C680,selector_05,selector_05_ids,""))</f>
        <v/>
      </c>
      <c r="C680" s="25"/>
      <c r="D680" s="14"/>
      <c r="E680" s="14"/>
      <c r="F680" s="14"/>
      <c r="G680" s="23" t="str">
        <f t="array" ref="G680">IF(H680="","",XLOOKUP(H680,selector_23,selector_23_ids,""))</f>
        <v/>
      </c>
      <c r="H680" s="25"/>
      <c r="I680" s="32"/>
      <c r="J680" s="32"/>
      <c r="K680" s="23" t="str">
        <f t="array" ref="K680">IF(L680="","",XLOOKUP(L680,selector_23,selector_23_ids,""))</f>
        <v/>
      </c>
      <c r="L680" s="25"/>
      <c r="M680" s="23" t="str">
        <f t="array" ref="M680">IF(N680="","",XLOOKUP(N680,selector_05,selector_05_ids,""))</f>
        <v/>
      </c>
      <c r="N680" s="25"/>
      <c r="O680" s="14"/>
      <c r="P680" s="23" t="str">
        <f t="array" ref="P680">IF(Q680="","",XLOOKUP(Q680,selector_23,selector_23_ids,""))</f>
        <v/>
      </c>
      <c r="Q680" s="25"/>
      <c r="R680" s="23" t="str">
        <f t="array" ref="R680">IF(S680="","",XLOOKUP(S680,selector_04,selector_04_ids,""))</f>
        <v/>
      </c>
      <c r="S680" s="25"/>
      <c r="T680" s="14"/>
      <c r="AK680" s="19" t="s">
        <v>68</v>
      </c>
      <c r="AL680" s="19" t="s">
        <v>68</v>
      </c>
    </row>
    <row r="681">
      <c r="A681" s="14"/>
      <c r="B681" s="23" t="str">
        <f t="array" ref="B681">IF(C681="","",XLOOKUP(C681,selector_05,selector_05_ids,""))</f>
        <v/>
      </c>
      <c r="C681" s="25"/>
      <c r="D681" s="14"/>
      <c r="E681" s="14"/>
      <c r="F681" s="14"/>
      <c r="G681" s="23" t="str">
        <f t="array" ref="G681">IF(H681="","",XLOOKUP(H681,selector_23,selector_23_ids,""))</f>
        <v/>
      </c>
      <c r="H681" s="25"/>
      <c r="I681" s="32"/>
      <c r="J681" s="32"/>
      <c r="K681" s="23" t="str">
        <f t="array" ref="K681">IF(L681="","",XLOOKUP(L681,selector_23,selector_23_ids,""))</f>
        <v/>
      </c>
      <c r="L681" s="25"/>
      <c r="M681" s="23" t="str">
        <f t="array" ref="M681">IF(N681="","",XLOOKUP(N681,selector_05,selector_05_ids,""))</f>
        <v/>
      </c>
      <c r="N681" s="25"/>
      <c r="O681" s="14"/>
      <c r="P681" s="23" t="str">
        <f t="array" ref="P681">IF(Q681="","",XLOOKUP(Q681,selector_23,selector_23_ids,""))</f>
        <v/>
      </c>
      <c r="Q681" s="25"/>
      <c r="R681" s="23" t="str">
        <f t="array" ref="R681">IF(S681="","",XLOOKUP(S681,selector_04,selector_04_ids,""))</f>
        <v/>
      </c>
      <c r="S681" s="25"/>
      <c r="T681" s="14"/>
      <c r="AK681" s="19" t="s">
        <v>68</v>
      </c>
      <c r="AL681" s="19" t="s">
        <v>68</v>
      </c>
    </row>
    <row r="682">
      <c r="A682" s="14"/>
      <c r="B682" s="23" t="str">
        <f t="array" ref="B682">IF(C682="","",XLOOKUP(C682,selector_05,selector_05_ids,""))</f>
        <v/>
      </c>
      <c r="C682" s="25"/>
      <c r="D682" s="14"/>
      <c r="E682" s="14"/>
      <c r="F682" s="14"/>
      <c r="G682" s="23" t="str">
        <f t="array" ref="G682">IF(H682="","",XLOOKUP(H682,selector_23,selector_23_ids,""))</f>
        <v/>
      </c>
      <c r="H682" s="25"/>
      <c r="I682" s="32"/>
      <c r="J682" s="32"/>
      <c r="K682" s="23" t="str">
        <f t="array" ref="K682">IF(L682="","",XLOOKUP(L682,selector_23,selector_23_ids,""))</f>
        <v/>
      </c>
      <c r="L682" s="25"/>
      <c r="M682" s="23" t="str">
        <f t="array" ref="M682">IF(N682="","",XLOOKUP(N682,selector_05,selector_05_ids,""))</f>
        <v/>
      </c>
      <c r="N682" s="25"/>
      <c r="O682" s="14"/>
      <c r="P682" s="23" t="str">
        <f t="array" ref="P682">IF(Q682="","",XLOOKUP(Q682,selector_23,selector_23_ids,""))</f>
        <v/>
      </c>
      <c r="Q682" s="25"/>
      <c r="R682" s="23" t="str">
        <f t="array" ref="R682">IF(S682="","",XLOOKUP(S682,selector_04,selector_04_ids,""))</f>
        <v/>
      </c>
      <c r="S682" s="25"/>
      <c r="T682" s="14"/>
      <c r="AK682" s="19" t="s">
        <v>68</v>
      </c>
      <c r="AL682" s="19" t="s">
        <v>68</v>
      </c>
    </row>
    <row r="683">
      <c r="A683" s="14"/>
      <c r="B683" s="23" t="str">
        <f t="array" ref="B683">IF(C683="","",XLOOKUP(C683,selector_05,selector_05_ids,""))</f>
        <v/>
      </c>
      <c r="C683" s="25"/>
      <c r="D683" s="14"/>
      <c r="E683" s="14"/>
      <c r="F683" s="14"/>
      <c r="G683" s="23" t="str">
        <f t="array" ref="G683">IF(H683="","",XLOOKUP(H683,selector_23,selector_23_ids,""))</f>
        <v/>
      </c>
      <c r="H683" s="25"/>
      <c r="I683" s="32"/>
      <c r="J683" s="32"/>
      <c r="K683" s="23" t="str">
        <f t="array" ref="K683">IF(L683="","",XLOOKUP(L683,selector_23,selector_23_ids,""))</f>
        <v/>
      </c>
      <c r="L683" s="25"/>
      <c r="M683" s="23" t="str">
        <f t="array" ref="M683">IF(N683="","",XLOOKUP(N683,selector_05,selector_05_ids,""))</f>
        <v/>
      </c>
      <c r="N683" s="25"/>
      <c r="O683" s="14"/>
      <c r="P683" s="23" t="str">
        <f t="array" ref="P683">IF(Q683="","",XLOOKUP(Q683,selector_23,selector_23_ids,""))</f>
        <v/>
      </c>
      <c r="Q683" s="25"/>
      <c r="R683" s="23" t="str">
        <f t="array" ref="R683">IF(S683="","",XLOOKUP(S683,selector_04,selector_04_ids,""))</f>
        <v/>
      </c>
      <c r="S683" s="25"/>
      <c r="T683" s="14"/>
      <c r="AK683" s="19" t="s">
        <v>68</v>
      </c>
      <c r="AL683" s="19" t="s">
        <v>68</v>
      </c>
    </row>
    <row r="684">
      <c r="A684" s="14"/>
      <c r="B684" s="23" t="str">
        <f t="array" ref="B684">IF(C684="","",XLOOKUP(C684,selector_05,selector_05_ids,""))</f>
        <v/>
      </c>
      <c r="C684" s="25"/>
      <c r="D684" s="14"/>
      <c r="E684" s="14"/>
      <c r="F684" s="14"/>
      <c r="G684" s="23" t="str">
        <f t="array" ref="G684">IF(H684="","",XLOOKUP(H684,selector_23,selector_23_ids,""))</f>
        <v/>
      </c>
      <c r="H684" s="25"/>
      <c r="I684" s="32"/>
      <c r="J684" s="32"/>
      <c r="K684" s="23" t="str">
        <f t="array" ref="K684">IF(L684="","",XLOOKUP(L684,selector_23,selector_23_ids,""))</f>
        <v/>
      </c>
      <c r="L684" s="25"/>
      <c r="M684" s="23" t="str">
        <f t="array" ref="M684">IF(N684="","",XLOOKUP(N684,selector_05,selector_05_ids,""))</f>
        <v/>
      </c>
      <c r="N684" s="25"/>
      <c r="O684" s="14"/>
      <c r="P684" s="23" t="str">
        <f t="array" ref="P684">IF(Q684="","",XLOOKUP(Q684,selector_23,selector_23_ids,""))</f>
        <v/>
      </c>
      <c r="Q684" s="25"/>
      <c r="R684" s="23" t="str">
        <f t="array" ref="R684">IF(S684="","",XLOOKUP(S684,selector_04,selector_04_ids,""))</f>
        <v/>
      </c>
      <c r="S684" s="25"/>
      <c r="T684" s="14"/>
      <c r="AK684" s="19" t="s">
        <v>68</v>
      </c>
      <c r="AL684" s="19" t="s">
        <v>68</v>
      </c>
    </row>
    <row r="685">
      <c r="A685" s="14"/>
      <c r="B685" s="23" t="str">
        <f t="array" ref="B685">IF(C685="","",XLOOKUP(C685,selector_05,selector_05_ids,""))</f>
        <v/>
      </c>
      <c r="C685" s="25"/>
      <c r="D685" s="14"/>
      <c r="E685" s="14"/>
      <c r="F685" s="14"/>
      <c r="G685" s="23" t="str">
        <f t="array" ref="G685">IF(H685="","",XLOOKUP(H685,selector_23,selector_23_ids,""))</f>
        <v/>
      </c>
      <c r="H685" s="25"/>
      <c r="I685" s="32"/>
      <c r="J685" s="32"/>
      <c r="K685" s="23" t="str">
        <f t="array" ref="K685">IF(L685="","",XLOOKUP(L685,selector_23,selector_23_ids,""))</f>
        <v/>
      </c>
      <c r="L685" s="25"/>
      <c r="M685" s="23" t="str">
        <f t="array" ref="M685">IF(N685="","",XLOOKUP(N685,selector_05,selector_05_ids,""))</f>
        <v/>
      </c>
      <c r="N685" s="25"/>
      <c r="O685" s="14"/>
      <c r="P685" s="23" t="str">
        <f t="array" ref="P685">IF(Q685="","",XLOOKUP(Q685,selector_23,selector_23_ids,""))</f>
        <v/>
      </c>
      <c r="Q685" s="25"/>
      <c r="R685" s="23" t="str">
        <f t="array" ref="R685">IF(S685="","",XLOOKUP(S685,selector_04,selector_04_ids,""))</f>
        <v/>
      </c>
      <c r="S685" s="25"/>
      <c r="T685" s="14"/>
      <c r="AK685" s="19" t="s">
        <v>68</v>
      </c>
      <c r="AL685" s="19" t="s">
        <v>68</v>
      </c>
    </row>
    <row r="686">
      <c r="A686" s="14"/>
      <c r="B686" s="23" t="str">
        <f t="array" ref="B686">IF(C686="","",XLOOKUP(C686,selector_05,selector_05_ids,""))</f>
        <v/>
      </c>
      <c r="C686" s="25"/>
      <c r="D686" s="14"/>
      <c r="E686" s="14"/>
      <c r="F686" s="14"/>
      <c r="G686" s="23" t="str">
        <f t="array" ref="G686">IF(H686="","",XLOOKUP(H686,selector_23,selector_23_ids,""))</f>
        <v/>
      </c>
      <c r="H686" s="25"/>
      <c r="I686" s="32"/>
      <c r="J686" s="32"/>
      <c r="K686" s="23" t="str">
        <f t="array" ref="K686">IF(L686="","",XLOOKUP(L686,selector_23,selector_23_ids,""))</f>
        <v/>
      </c>
      <c r="L686" s="25"/>
      <c r="M686" s="23" t="str">
        <f t="array" ref="M686">IF(N686="","",XLOOKUP(N686,selector_05,selector_05_ids,""))</f>
        <v/>
      </c>
      <c r="N686" s="25"/>
      <c r="O686" s="14"/>
      <c r="P686" s="23" t="str">
        <f t="array" ref="P686">IF(Q686="","",XLOOKUP(Q686,selector_23,selector_23_ids,""))</f>
        <v/>
      </c>
      <c r="Q686" s="25"/>
      <c r="R686" s="23" t="str">
        <f t="array" ref="R686">IF(S686="","",XLOOKUP(S686,selector_04,selector_04_ids,""))</f>
        <v/>
      </c>
      <c r="S686" s="25"/>
      <c r="T686" s="14"/>
      <c r="AK686" s="19" t="s">
        <v>68</v>
      </c>
      <c r="AL686" s="19" t="s">
        <v>68</v>
      </c>
    </row>
    <row r="687">
      <c r="A687" s="14"/>
      <c r="B687" s="23" t="str">
        <f t="array" ref="B687">IF(C687="","",XLOOKUP(C687,selector_05,selector_05_ids,""))</f>
        <v/>
      </c>
      <c r="C687" s="25"/>
      <c r="D687" s="14"/>
      <c r="E687" s="14"/>
      <c r="F687" s="14"/>
      <c r="G687" s="23" t="str">
        <f t="array" ref="G687">IF(H687="","",XLOOKUP(H687,selector_23,selector_23_ids,""))</f>
        <v/>
      </c>
      <c r="H687" s="25"/>
      <c r="I687" s="32"/>
      <c r="J687" s="32"/>
      <c r="K687" s="23" t="str">
        <f t="array" ref="K687">IF(L687="","",XLOOKUP(L687,selector_23,selector_23_ids,""))</f>
        <v/>
      </c>
      <c r="L687" s="25"/>
      <c r="M687" s="23" t="str">
        <f t="array" ref="M687">IF(N687="","",XLOOKUP(N687,selector_05,selector_05_ids,""))</f>
        <v/>
      </c>
      <c r="N687" s="25"/>
      <c r="O687" s="14"/>
      <c r="P687" s="23" t="str">
        <f t="array" ref="P687">IF(Q687="","",XLOOKUP(Q687,selector_23,selector_23_ids,""))</f>
        <v/>
      </c>
      <c r="Q687" s="25"/>
      <c r="R687" s="23" t="str">
        <f t="array" ref="R687">IF(S687="","",XLOOKUP(S687,selector_04,selector_04_ids,""))</f>
        <v/>
      </c>
      <c r="S687" s="25"/>
      <c r="T687" s="14"/>
      <c r="AK687" s="19" t="s">
        <v>68</v>
      </c>
      <c r="AL687" s="19" t="s">
        <v>68</v>
      </c>
    </row>
    <row r="688">
      <c r="A688" s="14"/>
      <c r="B688" s="23" t="str">
        <f t="array" ref="B688">IF(C688="","",XLOOKUP(C688,selector_05,selector_05_ids,""))</f>
        <v/>
      </c>
      <c r="C688" s="25"/>
      <c r="D688" s="14"/>
      <c r="E688" s="14"/>
      <c r="F688" s="14"/>
      <c r="G688" s="23" t="str">
        <f t="array" ref="G688">IF(H688="","",XLOOKUP(H688,selector_23,selector_23_ids,""))</f>
        <v/>
      </c>
      <c r="H688" s="25"/>
      <c r="I688" s="32"/>
      <c r="J688" s="32"/>
      <c r="K688" s="23" t="str">
        <f t="array" ref="K688">IF(L688="","",XLOOKUP(L688,selector_23,selector_23_ids,""))</f>
        <v/>
      </c>
      <c r="L688" s="25"/>
      <c r="M688" s="23" t="str">
        <f t="array" ref="M688">IF(N688="","",XLOOKUP(N688,selector_05,selector_05_ids,""))</f>
        <v/>
      </c>
      <c r="N688" s="25"/>
      <c r="O688" s="14"/>
      <c r="P688" s="23" t="str">
        <f t="array" ref="P688">IF(Q688="","",XLOOKUP(Q688,selector_23,selector_23_ids,""))</f>
        <v/>
      </c>
      <c r="Q688" s="25"/>
      <c r="R688" s="23" t="str">
        <f t="array" ref="R688">IF(S688="","",XLOOKUP(S688,selector_04,selector_04_ids,""))</f>
        <v/>
      </c>
      <c r="S688" s="25"/>
      <c r="T688" s="14"/>
      <c r="AK688" s="19" t="s">
        <v>68</v>
      </c>
      <c r="AL688" s="19" t="s">
        <v>68</v>
      </c>
    </row>
    <row r="689">
      <c r="A689" s="14"/>
      <c r="B689" s="23" t="str">
        <f t="array" ref="B689">IF(C689="","",XLOOKUP(C689,selector_05,selector_05_ids,""))</f>
        <v/>
      </c>
      <c r="C689" s="25"/>
      <c r="D689" s="14"/>
      <c r="E689" s="14"/>
      <c r="F689" s="14"/>
      <c r="G689" s="23" t="str">
        <f t="array" ref="G689">IF(H689="","",XLOOKUP(H689,selector_23,selector_23_ids,""))</f>
        <v/>
      </c>
      <c r="H689" s="25"/>
      <c r="I689" s="32"/>
      <c r="J689" s="32"/>
      <c r="K689" s="23" t="str">
        <f t="array" ref="K689">IF(L689="","",XLOOKUP(L689,selector_23,selector_23_ids,""))</f>
        <v/>
      </c>
      <c r="L689" s="25"/>
      <c r="M689" s="23" t="str">
        <f t="array" ref="M689">IF(N689="","",XLOOKUP(N689,selector_05,selector_05_ids,""))</f>
        <v/>
      </c>
      <c r="N689" s="25"/>
      <c r="O689" s="14"/>
      <c r="P689" s="23" t="str">
        <f t="array" ref="P689">IF(Q689="","",XLOOKUP(Q689,selector_23,selector_23_ids,""))</f>
        <v/>
      </c>
      <c r="Q689" s="25"/>
      <c r="R689" s="23" t="str">
        <f t="array" ref="R689">IF(S689="","",XLOOKUP(S689,selector_04,selector_04_ids,""))</f>
        <v/>
      </c>
      <c r="S689" s="25"/>
      <c r="T689" s="14"/>
      <c r="AK689" s="19" t="s">
        <v>68</v>
      </c>
      <c r="AL689" s="19" t="s">
        <v>68</v>
      </c>
    </row>
    <row r="690">
      <c r="A690" s="14"/>
      <c r="B690" s="23" t="str">
        <f t="array" ref="B690">IF(C690="","",XLOOKUP(C690,selector_05,selector_05_ids,""))</f>
        <v/>
      </c>
      <c r="C690" s="25"/>
      <c r="D690" s="14"/>
      <c r="E690" s="14"/>
      <c r="F690" s="14"/>
      <c r="G690" s="23" t="str">
        <f t="array" ref="G690">IF(H690="","",XLOOKUP(H690,selector_23,selector_23_ids,""))</f>
        <v/>
      </c>
      <c r="H690" s="25"/>
      <c r="I690" s="32"/>
      <c r="J690" s="32"/>
      <c r="K690" s="23" t="str">
        <f t="array" ref="K690">IF(L690="","",XLOOKUP(L690,selector_23,selector_23_ids,""))</f>
        <v/>
      </c>
      <c r="L690" s="25"/>
      <c r="M690" s="23" t="str">
        <f t="array" ref="M690">IF(N690="","",XLOOKUP(N690,selector_05,selector_05_ids,""))</f>
        <v/>
      </c>
      <c r="N690" s="25"/>
      <c r="O690" s="14"/>
      <c r="P690" s="23" t="str">
        <f t="array" ref="P690">IF(Q690="","",XLOOKUP(Q690,selector_23,selector_23_ids,""))</f>
        <v/>
      </c>
      <c r="Q690" s="25"/>
      <c r="R690" s="23" t="str">
        <f t="array" ref="R690">IF(S690="","",XLOOKUP(S690,selector_04,selector_04_ids,""))</f>
        <v/>
      </c>
      <c r="S690" s="25"/>
      <c r="T690" s="14"/>
      <c r="AK690" s="19" t="s">
        <v>68</v>
      </c>
      <c r="AL690" s="19" t="s">
        <v>68</v>
      </c>
    </row>
    <row r="691">
      <c r="A691" s="14"/>
      <c r="B691" s="23" t="str">
        <f t="array" ref="B691">IF(C691="","",XLOOKUP(C691,selector_05,selector_05_ids,""))</f>
        <v/>
      </c>
      <c r="C691" s="25"/>
      <c r="D691" s="14"/>
      <c r="E691" s="14"/>
      <c r="F691" s="14"/>
      <c r="G691" s="23" t="str">
        <f t="array" ref="G691">IF(H691="","",XLOOKUP(H691,selector_23,selector_23_ids,""))</f>
        <v/>
      </c>
      <c r="H691" s="25"/>
      <c r="I691" s="32"/>
      <c r="J691" s="32"/>
      <c r="K691" s="23" t="str">
        <f t="array" ref="K691">IF(L691="","",XLOOKUP(L691,selector_23,selector_23_ids,""))</f>
        <v/>
      </c>
      <c r="L691" s="25"/>
      <c r="M691" s="23" t="str">
        <f t="array" ref="M691">IF(N691="","",XLOOKUP(N691,selector_05,selector_05_ids,""))</f>
        <v/>
      </c>
      <c r="N691" s="25"/>
      <c r="O691" s="14"/>
      <c r="P691" s="23" t="str">
        <f t="array" ref="P691">IF(Q691="","",XLOOKUP(Q691,selector_23,selector_23_ids,""))</f>
        <v/>
      </c>
      <c r="Q691" s="25"/>
      <c r="R691" s="23" t="str">
        <f t="array" ref="R691">IF(S691="","",XLOOKUP(S691,selector_04,selector_04_ids,""))</f>
        <v/>
      </c>
      <c r="S691" s="25"/>
      <c r="T691" s="14"/>
      <c r="AK691" s="19" t="s">
        <v>68</v>
      </c>
      <c r="AL691" s="19" t="s">
        <v>68</v>
      </c>
    </row>
    <row r="692">
      <c r="A692" s="14"/>
      <c r="B692" s="23" t="str">
        <f t="array" ref="B692">IF(C692="","",XLOOKUP(C692,selector_05,selector_05_ids,""))</f>
        <v/>
      </c>
      <c r="C692" s="25"/>
      <c r="D692" s="14"/>
      <c r="E692" s="14"/>
      <c r="F692" s="14"/>
      <c r="G692" s="23" t="str">
        <f t="array" ref="G692">IF(H692="","",XLOOKUP(H692,selector_23,selector_23_ids,""))</f>
        <v/>
      </c>
      <c r="H692" s="25"/>
      <c r="I692" s="32"/>
      <c r="J692" s="32"/>
      <c r="K692" s="23" t="str">
        <f t="array" ref="K692">IF(L692="","",XLOOKUP(L692,selector_23,selector_23_ids,""))</f>
        <v/>
      </c>
      <c r="L692" s="25"/>
      <c r="M692" s="23" t="str">
        <f t="array" ref="M692">IF(N692="","",XLOOKUP(N692,selector_05,selector_05_ids,""))</f>
        <v/>
      </c>
      <c r="N692" s="25"/>
      <c r="O692" s="14"/>
      <c r="P692" s="23" t="str">
        <f t="array" ref="P692">IF(Q692="","",XLOOKUP(Q692,selector_23,selector_23_ids,""))</f>
        <v/>
      </c>
      <c r="Q692" s="25"/>
      <c r="R692" s="23" t="str">
        <f t="array" ref="R692">IF(S692="","",XLOOKUP(S692,selector_04,selector_04_ids,""))</f>
        <v/>
      </c>
      <c r="S692" s="25"/>
      <c r="T692" s="14"/>
      <c r="AK692" s="19" t="s">
        <v>68</v>
      </c>
      <c r="AL692" s="19" t="s">
        <v>68</v>
      </c>
    </row>
    <row r="693">
      <c r="A693" s="14"/>
      <c r="B693" s="23" t="str">
        <f t="array" ref="B693">IF(C693="","",XLOOKUP(C693,selector_05,selector_05_ids,""))</f>
        <v/>
      </c>
      <c r="C693" s="25"/>
      <c r="D693" s="14"/>
      <c r="E693" s="14"/>
      <c r="F693" s="14"/>
      <c r="G693" s="23" t="str">
        <f t="array" ref="G693">IF(H693="","",XLOOKUP(H693,selector_23,selector_23_ids,""))</f>
        <v/>
      </c>
      <c r="H693" s="25"/>
      <c r="I693" s="32"/>
      <c r="J693" s="32"/>
      <c r="K693" s="23" t="str">
        <f t="array" ref="K693">IF(L693="","",XLOOKUP(L693,selector_23,selector_23_ids,""))</f>
        <v/>
      </c>
      <c r="L693" s="25"/>
      <c r="M693" s="23" t="str">
        <f t="array" ref="M693">IF(N693="","",XLOOKUP(N693,selector_05,selector_05_ids,""))</f>
        <v/>
      </c>
      <c r="N693" s="25"/>
      <c r="O693" s="14"/>
      <c r="P693" s="23" t="str">
        <f t="array" ref="P693">IF(Q693="","",XLOOKUP(Q693,selector_23,selector_23_ids,""))</f>
        <v/>
      </c>
      <c r="Q693" s="25"/>
      <c r="R693" s="23" t="str">
        <f t="array" ref="R693">IF(S693="","",XLOOKUP(S693,selector_04,selector_04_ids,""))</f>
        <v/>
      </c>
      <c r="S693" s="25"/>
      <c r="T693" s="14"/>
      <c r="AK693" s="19" t="s">
        <v>68</v>
      </c>
      <c r="AL693" s="19" t="s">
        <v>68</v>
      </c>
    </row>
    <row r="694">
      <c r="A694" s="14"/>
      <c r="B694" s="23" t="str">
        <f t="array" ref="B694">IF(C694="","",XLOOKUP(C694,selector_05,selector_05_ids,""))</f>
        <v/>
      </c>
      <c r="C694" s="25"/>
      <c r="D694" s="14"/>
      <c r="E694" s="14"/>
      <c r="F694" s="14"/>
      <c r="G694" s="23" t="str">
        <f t="array" ref="G694">IF(H694="","",XLOOKUP(H694,selector_23,selector_23_ids,""))</f>
        <v/>
      </c>
      <c r="H694" s="25"/>
      <c r="I694" s="32"/>
      <c r="J694" s="32"/>
      <c r="K694" s="23" t="str">
        <f t="array" ref="K694">IF(L694="","",XLOOKUP(L694,selector_23,selector_23_ids,""))</f>
        <v/>
      </c>
      <c r="L694" s="25"/>
      <c r="M694" s="23" t="str">
        <f t="array" ref="M694">IF(N694="","",XLOOKUP(N694,selector_05,selector_05_ids,""))</f>
        <v/>
      </c>
      <c r="N694" s="25"/>
      <c r="O694" s="14"/>
      <c r="P694" s="23" t="str">
        <f t="array" ref="P694">IF(Q694="","",XLOOKUP(Q694,selector_23,selector_23_ids,""))</f>
        <v/>
      </c>
      <c r="Q694" s="25"/>
      <c r="R694" s="23" t="str">
        <f t="array" ref="R694">IF(S694="","",XLOOKUP(S694,selector_04,selector_04_ids,""))</f>
        <v/>
      </c>
      <c r="S694" s="25"/>
      <c r="T694" s="14"/>
      <c r="AK694" s="19" t="s">
        <v>68</v>
      </c>
      <c r="AL694" s="19" t="s">
        <v>68</v>
      </c>
    </row>
    <row r="695">
      <c r="A695" s="14"/>
      <c r="B695" s="23" t="str">
        <f t="array" ref="B695">IF(C695="","",XLOOKUP(C695,selector_05,selector_05_ids,""))</f>
        <v/>
      </c>
      <c r="C695" s="25"/>
      <c r="D695" s="14"/>
      <c r="E695" s="14"/>
      <c r="F695" s="14"/>
      <c r="G695" s="23" t="str">
        <f t="array" ref="G695">IF(H695="","",XLOOKUP(H695,selector_23,selector_23_ids,""))</f>
        <v/>
      </c>
      <c r="H695" s="25"/>
      <c r="I695" s="32"/>
      <c r="J695" s="32"/>
      <c r="K695" s="23" t="str">
        <f t="array" ref="K695">IF(L695="","",XLOOKUP(L695,selector_23,selector_23_ids,""))</f>
        <v/>
      </c>
      <c r="L695" s="25"/>
      <c r="M695" s="23" t="str">
        <f t="array" ref="M695">IF(N695="","",XLOOKUP(N695,selector_05,selector_05_ids,""))</f>
        <v/>
      </c>
      <c r="N695" s="25"/>
      <c r="O695" s="14"/>
      <c r="P695" s="23" t="str">
        <f t="array" ref="P695">IF(Q695="","",XLOOKUP(Q695,selector_23,selector_23_ids,""))</f>
        <v/>
      </c>
      <c r="Q695" s="25"/>
      <c r="R695" s="23" t="str">
        <f t="array" ref="R695">IF(S695="","",XLOOKUP(S695,selector_04,selector_04_ids,""))</f>
        <v/>
      </c>
      <c r="S695" s="25"/>
      <c r="T695" s="14"/>
      <c r="AK695" s="19" t="s">
        <v>68</v>
      </c>
      <c r="AL695" s="19" t="s">
        <v>68</v>
      </c>
    </row>
    <row r="696">
      <c r="A696" s="14"/>
      <c r="B696" s="23" t="str">
        <f t="array" ref="B696">IF(C696="","",XLOOKUP(C696,selector_05,selector_05_ids,""))</f>
        <v/>
      </c>
      <c r="C696" s="25"/>
      <c r="D696" s="14"/>
      <c r="E696" s="14"/>
      <c r="F696" s="14"/>
      <c r="G696" s="23" t="str">
        <f t="array" ref="G696">IF(H696="","",XLOOKUP(H696,selector_23,selector_23_ids,""))</f>
        <v/>
      </c>
      <c r="H696" s="25"/>
      <c r="I696" s="32"/>
      <c r="J696" s="32"/>
      <c r="K696" s="23" t="str">
        <f t="array" ref="K696">IF(L696="","",XLOOKUP(L696,selector_23,selector_23_ids,""))</f>
        <v/>
      </c>
      <c r="L696" s="25"/>
      <c r="M696" s="23" t="str">
        <f t="array" ref="M696">IF(N696="","",XLOOKUP(N696,selector_05,selector_05_ids,""))</f>
        <v/>
      </c>
      <c r="N696" s="25"/>
      <c r="O696" s="14"/>
      <c r="P696" s="23" t="str">
        <f t="array" ref="P696">IF(Q696="","",XLOOKUP(Q696,selector_23,selector_23_ids,""))</f>
        <v/>
      </c>
      <c r="Q696" s="25"/>
      <c r="R696" s="23" t="str">
        <f t="array" ref="R696">IF(S696="","",XLOOKUP(S696,selector_04,selector_04_ids,""))</f>
        <v/>
      </c>
      <c r="S696" s="25"/>
      <c r="T696" s="14"/>
      <c r="AK696" s="19" t="s">
        <v>68</v>
      </c>
      <c r="AL696" s="19" t="s">
        <v>68</v>
      </c>
    </row>
    <row r="697">
      <c r="A697" s="14"/>
      <c r="B697" s="23" t="str">
        <f t="array" ref="B697">IF(C697="","",XLOOKUP(C697,selector_05,selector_05_ids,""))</f>
        <v/>
      </c>
      <c r="C697" s="25"/>
      <c r="D697" s="14"/>
      <c r="E697" s="14"/>
      <c r="F697" s="14"/>
      <c r="G697" s="23" t="str">
        <f t="array" ref="G697">IF(H697="","",XLOOKUP(H697,selector_23,selector_23_ids,""))</f>
        <v/>
      </c>
      <c r="H697" s="25"/>
      <c r="I697" s="32"/>
      <c r="J697" s="32"/>
      <c r="K697" s="23" t="str">
        <f t="array" ref="K697">IF(L697="","",XLOOKUP(L697,selector_23,selector_23_ids,""))</f>
        <v/>
      </c>
      <c r="L697" s="25"/>
      <c r="M697" s="23" t="str">
        <f t="array" ref="M697">IF(N697="","",XLOOKUP(N697,selector_05,selector_05_ids,""))</f>
        <v/>
      </c>
      <c r="N697" s="25"/>
      <c r="O697" s="14"/>
      <c r="P697" s="23" t="str">
        <f t="array" ref="P697">IF(Q697="","",XLOOKUP(Q697,selector_23,selector_23_ids,""))</f>
        <v/>
      </c>
      <c r="Q697" s="25"/>
      <c r="R697" s="23" t="str">
        <f t="array" ref="R697">IF(S697="","",XLOOKUP(S697,selector_04,selector_04_ids,""))</f>
        <v/>
      </c>
      <c r="S697" s="25"/>
      <c r="T697" s="14"/>
      <c r="AK697" s="19" t="s">
        <v>68</v>
      </c>
      <c r="AL697" s="19" t="s">
        <v>68</v>
      </c>
    </row>
    <row r="698">
      <c r="A698" s="14"/>
      <c r="B698" s="23" t="str">
        <f t="array" ref="B698">IF(C698="","",XLOOKUP(C698,selector_05,selector_05_ids,""))</f>
        <v/>
      </c>
      <c r="C698" s="25"/>
      <c r="D698" s="14"/>
      <c r="E698" s="14"/>
      <c r="F698" s="14"/>
      <c r="G698" s="23" t="str">
        <f t="array" ref="G698">IF(H698="","",XLOOKUP(H698,selector_23,selector_23_ids,""))</f>
        <v/>
      </c>
      <c r="H698" s="25"/>
      <c r="I698" s="32"/>
      <c r="J698" s="32"/>
      <c r="K698" s="23" t="str">
        <f t="array" ref="K698">IF(L698="","",XLOOKUP(L698,selector_23,selector_23_ids,""))</f>
        <v/>
      </c>
      <c r="L698" s="25"/>
      <c r="M698" s="23" t="str">
        <f t="array" ref="M698">IF(N698="","",XLOOKUP(N698,selector_05,selector_05_ids,""))</f>
        <v/>
      </c>
      <c r="N698" s="25"/>
      <c r="O698" s="14"/>
      <c r="P698" s="23" t="str">
        <f t="array" ref="P698">IF(Q698="","",XLOOKUP(Q698,selector_23,selector_23_ids,""))</f>
        <v/>
      </c>
      <c r="Q698" s="25"/>
      <c r="R698" s="23" t="str">
        <f t="array" ref="R698">IF(S698="","",XLOOKUP(S698,selector_04,selector_04_ids,""))</f>
        <v/>
      </c>
      <c r="S698" s="25"/>
      <c r="T698" s="14"/>
      <c r="AK698" s="19" t="s">
        <v>68</v>
      </c>
      <c r="AL698" s="19" t="s">
        <v>68</v>
      </c>
    </row>
    <row r="699">
      <c r="A699" s="14"/>
      <c r="B699" s="23" t="str">
        <f t="array" ref="B699">IF(C699="","",XLOOKUP(C699,selector_05,selector_05_ids,""))</f>
        <v/>
      </c>
      <c r="C699" s="25"/>
      <c r="D699" s="14"/>
      <c r="E699" s="14"/>
      <c r="F699" s="14"/>
      <c r="G699" s="23" t="str">
        <f t="array" ref="G699">IF(H699="","",XLOOKUP(H699,selector_23,selector_23_ids,""))</f>
        <v/>
      </c>
      <c r="H699" s="25"/>
      <c r="I699" s="32"/>
      <c r="J699" s="32"/>
      <c r="K699" s="23" t="str">
        <f t="array" ref="K699">IF(L699="","",XLOOKUP(L699,selector_23,selector_23_ids,""))</f>
        <v/>
      </c>
      <c r="L699" s="25"/>
      <c r="M699" s="23" t="str">
        <f t="array" ref="M699">IF(N699="","",XLOOKUP(N699,selector_05,selector_05_ids,""))</f>
        <v/>
      </c>
      <c r="N699" s="25"/>
      <c r="O699" s="14"/>
      <c r="P699" s="23" t="str">
        <f t="array" ref="P699">IF(Q699="","",XLOOKUP(Q699,selector_23,selector_23_ids,""))</f>
        <v/>
      </c>
      <c r="Q699" s="25"/>
      <c r="R699" s="23" t="str">
        <f t="array" ref="R699">IF(S699="","",XLOOKUP(S699,selector_04,selector_04_ids,""))</f>
        <v/>
      </c>
      <c r="S699" s="25"/>
      <c r="T699" s="14"/>
      <c r="AK699" s="19" t="s">
        <v>68</v>
      </c>
      <c r="AL699" s="19" t="s">
        <v>68</v>
      </c>
    </row>
    <row r="700">
      <c r="A700" s="14"/>
      <c r="B700" s="23" t="str">
        <f t="array" ref="B700">IF(C700="","",XLOOKUP(C700,selector_05,selector_05_ids,""))</f>
        <v/>
      </c>
      <c r="C700" s="25"/>
      <c r="D700" s="14"/>
      <c r="E700" s="14"/>
      <c r="F700" s="14"/>
      <c r="G700" s="23" t="str">
        <f t="array" ref="G700">IF(H700="","",XLOOKUP(H700,selector_23,selector_23_ids,""))</f>
        <v/>
      </c>
      <c r="H700" s="25"/>
      <c r="I700" s="32"/>
      <c r="J700" s="32"/>
      <c r="K700" s="23" t="str">
        <f t="array" ref="K700">IF(L700="","",XLOOKUP(L700,selector_23,selector_23_ids,""))</f>
        <v/>
      </c>
      <c r="L700" s="25"/>
      <c r="M700" s="23" t="str">
        <f t="array" ref="M700">IF(N700="","",XLOOKUP(N700,selector_05,selector_05_ids,""))</f>
        <v/>
      </c>
      <c r="N700" s="25"/>
      <c r="O700" s="14"/>
      <c r="P700" s="23" t="str">
        <f t="array" ref="P700">IF(Q700="","",XLOOKUP(Q700,selector_23,selector_23_ids,""))</f>
        <v/>
      </c>
      <c r="Q700" s="25"/>
      <c r="R700" s="23" t="str">
        <f t="array" ref="R700">IF(S700="","",XLOOKUP(S700,selector_04,selector_04_ids,""))</f>
        <v/>
      </c>
      <c r="S700" s="25"/>
      <c r="T700" s="14"/>
      <c r="AK700" s="19" t="s">
        <v>68</v>
      </c>
      <c r="AL700" s="19" t="s">
        <v>68</v>
      </c>
    </row>
    <row r="701">
      <c r="A701" s="14"/>
      <c r="B701" s="23" t="str">
        <f t="array" ref="B701">IF(C701="","",XLOOKUP(C701,selector_05,selector_05_ids,""))</f>
        <v/>
      </c>
      <c r="C701" s="25"/>
      <c r="D701" s="14"/>
      <c r="E701" s="14"/>
      <c r="F701" s="14"/>
      <c r="G701" s="23" t="str">
        <f t="array" ref="G701">IF(H701="","",XLOOKUP(H701,selector_23,selector_23_ids,""))</f>
        <v/>
      </c>
      <c r="H701" s="25"/>
      <c r="I701" s="32"/>
      <c r="J701" s="32"/>
      <c r="K701" s="23" t="str">
        <f t="array" ref="K701">IF(L701="","",XLOOKUP(L701,selector_23,selector_23_ids,""))</f>
        <v/>
      </c>
      <c r="L701" s="25"/>
      <c r="M701" s="23" t="str">
        <f t="array" ref="M701">IF(N701="","",XLOOKUP(N701,selector_05,selector_05_ids,""))</f>
        <v/>
      </c>
      <c r="N701" s="25"/>
      <c r="O701" s="14"/>
      <c r="P701" s="23" t="str">
        <f t="array" ref="P701">IF(Q701="","",XLOOKUP(Q701,selector_23,selector_23_ids,""))</f>
        <v/>
      </c>
      <c r="Q701" s="25"/>
      <c r="R701" s="23" t="str">
        <f t="array" ref="R701">IF(S701="","",XLOOKUP(S701,selector_04,selector_04_ids,""))</f>
        <v/>
      </c>
      <c r="S701" s="25"/>
      <c r="T701" s="14"/>
      <c r="AK701" s="19" t="s">
        <v>68</v>
      </c>
      <c r="AL701" s="19" t="s">
        <v>68</v>
      </c>
    </row>
    <row r="702">
      <c r="A702" s="14"/>
      <c r="B702" s="23" t="str">
        <f t="array" ref="B702">IF(C702="","",XLOOKUP(C702,selector_05,selector_05_ids,""))</f>
        <v/>
      </c>
      <c r="C702" s="25"/>
      <c r="D702" s="14"/>
      <c r="E702" s="14"/>
      <c r="F702" s="14"/>
      <c r="G702" s="23" t="str">
        <f t="array" ref="G702">IF(H702="","",XLOOKUP(H702,selector_23,selector_23_ids,""))</f>
        <v/>
      </c>
      <c r="H702" s="25"/>
      <c r="I702" s="32"/>
      <c r="J702" s="32"/>
      <c r="K702" s="23" t="str">
        <f t="array" ref="K702">IF(L702="","",XLOOKUP(L702,selector_23,selector_23_ids,""))</f>
        <v/>
      </c>
      <c r="L702" s="25"/>
      <c r="M702" s="23" t="str">
        <f t="array" ref="M702">IF(N702="","",XLOOKUP(N702,selector_05,selector_05_ids,""))</f>
        <v/>
      </c>
      <c r="N702" s="25"/>
      <c r="O702" s="14"/>
      <c r="P702" s="23" t="str">
        <f t="array" ref="P702">IF(Q702="","",XLOOKUP(Q702,selector_23,selector_23_ids,""))</f>
        <v/>
      </c>
      <c r="Q702" s="25"/>
      <c r="R702" s="23" t="str">
        <f t="array" ref="R702">IF(S702="","",XLOOKUP(S702,selector_04,selector_04_ids,""))</f>
        <v/>
      </c>
      <c r="S702" s="25"/>
      <c r="T702" s="14"/>
      <c r="AK702" s="19" t="s">
        <v>68</v>
      </c>
      <c r="AL702" s="19" t="s">
        <v>68</v>
      </c>
    </row>
    <row r="703">
      <c r="A703" s="14"/>
      <c r="B703" s="23" t="str">
        <f t="array" ref="B703">IF(C703="","",XLOOKUP(C703,selector_05,selector_05_ids,""))</f>
        <v/>
      </c>
      <c r="C703" s="25"/>
      <c r="D703" s="14"/>
      <c r="E703" s="14"/>
      <c r="F703" s="14"/>
      <c r="G703" s="23" t="str">
        <f t="array" ref="G703">IF(H703="","",XLOOKUP(H703,selector_23,selector_23_ids,""))</f>
        <v/>
      </c>
      <c r="H703" s="25"/>
      <c r="I703" s="32"/>
      <c r="J703" s="32"/>
      <c r="K703" s="23" t="str">
        <f t="array" ref="K703">IF(L703="","",XLOOKUP(L703,selector_23,selector_23_ids,""))</f>
        <v/>
      </c>
      <c r="L703" s="25"/>
      <c r="M703" s="23" t="str">
        <f t="array" ref="M703">IF(N703="","",XLOOKUP(N703,selector_05,selector_05_ids,""))</f>
        <v/>
      </c>
      <c r="N703" s="25"/>
      <c r="O703" s="14"/>
      <c r="P703" s="23" t="str">
        <f t="array" ref="P703">IF(Q703="","",XLOOKUP(Q703,selector_23,selector_23_ids,""))</f>
        <v/>
      </c>
      <c r="Q703" s="25"/>
      <c r="R703" s="23" t="str">
        <f t="array" ref="R703">IF(S703="","",XLOOKUP(S703,selector_04,selector_04_ids,""))</f>
        <v/>
      </c>
      <c r="S703" s="25"/>
      <c r="T703" s="14"/>
      <c r="AK703" s="19" t="s">
        <v>68</v>
      </c>
      <c r="AL703" s="19" t="s">
        <v>68</v>
      </c>
    </row>
    <row r="704">
      <c r="A704" s="14"/>
      <c r="B704" s="23" t="str">
        <f t="array" ref="B704">IF(C704="","",XLOOKUP(C704,selector_05,selector_05_ids,""))</f>
        <v/>
      </c>
      <c r="C704" s="25"/>
      <c r="D704" s="14"/>
      <c r="E704" s="14"/>
      <c r="F704" s="14"/>
      <c r="G704" s="23" t="str">
        <f t="array" ref="G704">IF(H704="","",XLOOKUP(H704,selector_23,selector_23_ids,""))</f>
        <v/>
      </c>
      <c r="H704" s="25"/>
      <c r="I704" s="32"/>
      <c r="J704" s="32"/>
      <c r="K704" s="23" t="str">
        <f t="array" ref="K704">IF(L704="","",XLOOKUP(L704,selector_23,selector_23_ids,""))</f>
        <v/>
      </c>
      <c r="L704" s="25"/>
      <c r="M704" s="23" t="str">
        <f t="array" ref="M704">IF(N704="","",XLOOKUP(N704,selector_05,selector_05_ids,""))</f>
        <v/>
      </c>
      <c r="N704" s="25"/>
      <c r="O704" s="14"/>
      <c r="P704" s="23" t="str">
        <f t="array" ref="P704">IF(Q704="","",XLOOKUP(Q704,selector_23,selector_23_ids,""))</f>
        <v/>
      </c>
      <c r="Q704" s="25"/>
      <c r="R704" s="23" t="str">
        <f t="array" ref="R704">IF(S704="","",XLOOKUP(S704,selector_04,selector_04_ids,""))</f>
        <v/>
      </c>
      <c r="S704" s="25"/>
      <c r="T704" s="14"/>
      <c r="AK704" s="19" t="s">
        <v>68</v>
      </c>
      <c r="AL704" s="19" t="s">
        <v>68</v>
      </c>
    </row>
    <row r="705">
      <c r="A705" s="14"/>
      <c r="B705" s="23" t="str">
        <f t="array" ref="B705">IF(C705="","",XLOOKUP(C705,selector_05,selector_05_ids,""))</f>
        <v/>
      </c>
      <c r="C705" s="25"/>
      <c r="D705" s="14"/>
      <c r="E705" s="14"/>
      <c r="F705" s="14"/>
      <c r="G705" s="23" t="str">
        <f t="array" ref="G705">IF(H705="","",XLOOKUP(H705,selector_23,selector_23_ids,""))</f>
        <v/>
      </c>
      <c r="H705" s="25"/>
      <c r="I705" s="32"/>
      <c r="J705" s="32"/>
      <c r="K705" s="23" t="str">
        <f t="array" ref="K705">IF(L705="","",XLOOKUP(L705,selector_23,selector_23_ids,""))</f>
        <v/>
      </c>
      <c r="L705" s="25"/>
      <c r="M705" s="23" t="str">
        <f t="array" ref="M705">IF(N705="","",XLOOKUP(N705,selector_05,selector_05_ids,""))</f>
        <v/>
      </c>
      <c r="N705" s="25"/>
      <c r="O705" s="14"/>
      <c r="P705" s="23" t="str">
        <f t="array" ref="P705">IF(Q705="","",XLOOKUP(Q705,selector_23,selector_23_ids,""))</f>
        <v/>
      </c>
      <c r="Q705" s="25"/>
      <c r="R705" s="23" t="str">
        <f t="array" ref="R705">IF(S705="","",XLOOKUP(S705,selector_04,selector_04_ids,""))</f>
        <v/>
      </c>
      <c r="S705" s="25"/>
      <c r="T705" s="14"/>
      <c r="AK705" s="19" t="s">
        <v>68</v>
      </c>
      <c r="AL705" s="19" t="s">
        <v>68</v>
      </c>
    </row>
    <row r="706">
      <c r="A706" s="14"/>
      <c r="B706" s="23" t="str">
        <f t="array" ref="B706">IF(C706="","",XLOOKUP(C706,selector_05,selector_05_ids,""))</f>
        <v/>
      </c>
      <c r="C706" s="25"/>
      <c r="D706" s="14"/>
      <c r="E706" s="14"/>
      <c r="F706" s="14"/>
      <c r="G706" s="23" t="str">
        <f t="array" ref="G706">IF(H706="","",XLOOKUP(H706,selector_23,selector_23_ids,""))</f>
        <v/>
      </c>
      <c r="H706" s="25"/>
      <c r="I706" s="32"/>
      <c r="J706" s="32"/>
      <c r="K706" s="23" t="str">
        <f t="array" ref="K706">IF(L706="","",XLOOKUP(L706,selector_23,selector_23_ids,""))</f>
        <v/>
      </c>
      <c r="L706" s="25"/>
      <c r="M706" s="23" t="str">
        <f t="array" ref="M706">IF(N706="","",XLOOKUP(N706,selector_05,selector_05_ids,""))</f>
        <v/>
      </c>
      <c r="N706" s="25"/>
      <c r="O706" s="14"/>
      <c r="P706" s="23" t="str">
        <f t="array" ref="P706">IF(Q706="","",XLOOKUP(Q706,selector_23,selector_23_ids,""))</f>
        <v/>
      </c>
      <c r="Q706" s="25"/>
      <c r="R706" s="23" t="str">
        <f t="array" ref="R706">IF(S706="","",XLOOKUP(S706,selector_04,selector_04_ids,""))</f>
        <v/>
      </c>
      <c r="S706" s="25"/>
      <c r="T706" s="14"/>
      <c r="AK706" s="19" t="s">
        <v>68</v>
      </c>
      <c r="AL706" s="19" t="s">
        <v>68</v>
      </c>
    </row>
    <row r="707">
      <c r="A707" s="14"/>
      <c r="B707" s="23" t="str">
        <f t="array" ref="B707">IF(C707="","",XLOOKUP(C707,selector_05,selector_05_ids,""))</f>
        <v/>
      </c>
      <c r="C707" s="25"/>
      <c r="D707" s="14"/>
      <c r="E707" s="14"/>
      <c r="F707" s="14"/>
      <c r="G707" s="23" t="str">
        <f t="array" ref="G707">IF(H707="","",XLOOKUP(H707,selector_23,selector_23_ids,""))</f>
        <v/>
      </c>
      <c r="H707" s="25"/>
      <c r="I707" s="32"/>
      <c r="J707" s="32"/>
      <c r="K707" s="23" t="str">
        <f t="array" ref="K707">IF(L707="","",XLOOKUP(L707,selector_23,selector_23_ids,""))</f>
        <v/>
      </c>
      <c r="L707" s="25"/>
      <c r="M707" s="23" t="str">
        <f t="array" ref="M707">IF(N707="","",XLOOKUP(N707,selector_05,selector_05_ids,""))</f>
        <v/>
      </c>
      <c r="N707" s="25"/>
      <c r="O707" s="14"/>
      <c r="P707" s="23" t="str">
        <f t="array" ref="P707">IF(Q707="","",XLOOKUP(Q707,selector_23,selector_23_ids,""))</f>
        <v/>
      </c>
      <c r="Q707" s="25"/>
      <c r="R707" s="23" t="str">
        <f t="array" ref="R707">IF(S707="","",XLOOKUP(S707,selector_04,selector_04_ids,""))</f>
        <v/>
      </c>
      <c r="S707" s="25"/>
      <c r="T707" s="14"/>
      <c r="AK707" s="19" t="s">
        <v>68</v>
      </c>
      <c r="AL707" s="19" t="s">
        <v>68</v>
      </c>
    </row>
    <row r="708">
      <c r="A708" s="14"/>
      <c r="B708" s="23" t="str">
        <f t="array" ref="B708">IF(C708="","",XLOOKUP(C708,selector_05,selector_05_ids,""))</f>
        <v/>
      </c>
      <c r="C708" s="25"/>
      <c r="D708" s="14"/>
      <c r="E708" s="14"/>
      <c r="F708" s="14"/>
      <c r="G708" s="23" t="str">
        <f t="array" ref="G708">IF(H708="","",XLOOKUP(H708,selector_23,selector_23_ids,""))</f>
        <v/>
      </c>
      <c r="H708" s="25"/>
      <c r="I708" s="32"/>
      <c r="J708" s="32"/>
      <c r="K708" s="23" t="str">
        <f t="array" ref="K708">IF(L708="","",XLOOKUP(L708,selector_23,selector_23_ids,""))</f>
        <v/>
      </c>
      <c r="L708" s="25"/>
      <c r="M708" s="23" t="str">
        <f t="array" ref="M708">IF(N708="","",XLOOKUP(N708,selector_05,selector_05_ids,""))</f>
        <v/>
      </c>
      <c r="N708" s="25"/>
      <c r="O708" s="14"/>
      <c r="P708" s="23" t="str">
        <f t="array" ref="P708">IF(Q708="","",XLOOKUP(Q708,selector_23,selector_23_ids,""))</f>
        <v/>
      </c>
      <c r="Q708" s="25"/>
      <c r="R708" s="23" t="str">
        <f t="array" ref="R708">IF(S708="","",XLOOKUP(S708,selector_04,selector_04_ids,""))</f>
        <v/>
      </c>
      <c r="S708" s="25"/>
      <c r="T708" s="14"/>
      <c r="AK708" s="19" t="s">
        <v>68</v>
      </c>
      <c r="AL708" s="19" t="s">
        <v>68</v>
      </c>
    </row>
    <row r="709">
      <c r="A709" s="14"/>
      <c r="B709" s="23" t="str">
        <f t="array" ref="B709">IF(C709="","",XLOOKUP(C709,selector_05,selector_05_ids,""))</f>
        <v/>
      </c>
      <c r="C709" s="25"/>
      <c r="D709" s="14"/>
      <c r="E709" s="14"/>
      <c r="F709" s="14"/>
      <c r="G709" s="23" t="str">
        <f t="array" ref="G709">IF(H709="","",XLOOKUP(H709,selector_23,selector_23_ids,""))</f>
        <v/>
      </c>
      <c r="H709" s="25"/>
      <c r="I709" s="32"/>
      <c r="J709" s="32"/>
      <c r="K709" s="23" t="str">
        <f t="array" ref="K709">IF(L709="","",XLOOKUP(L709,selector_23,selector_23_ids,""))</f>
        <v/>
      </c>
      <c r="L709" s="25"/>
      <c r="M709" s="23" t="str">
        <f t="array" ref="M709">IF(N709="","",XLOOKUP(N709,selector_05,selector_05_ids,""))</f>
        <v/>
      </c>
      <c r="N709" s="25"/>
      <c r="O709" s="14"/>
      <c r="P709" s="23" t="str">
        <f t="array" ref="P709">IF(Q709="","",XLOOKUP(Q709,selector_23,selector_23_ids,""))</f>
        <v/>
      </c>
      <c r="Q709" s="25"/>
      <c r="R709" s="23" t="str">
        <f t="array" ref="R709">IF(S709="","",XLOOKUP(S709,selector_04,selector_04_ids,""))</f>
        <v/>
      </c>
      <c r="S709" s="25"/>
      <c r="T709" s="14"/>
      <c r="AK709" s="19" t="s">
        <v>68</v>
      </c>
      <c r="AL709" s="19" t="s">
        <v>68</v>
      </c>
    </row>
    <row r="710">
      <c r="A710" s="14"/>
      <c r="B710" s="23" t="str">
        <f t="array" ref="B710">IF(C710="","",XLOOKUP(C710,selector_05,selector_05_ids,""))</f>
        <v/>
      </c>
      <c r="C710" s="25"/>
      <c r="D710" s="14"/>
      <c r="E710" s="14"/>
      <c r="F710" s="14"/>
      <c r="G710" s="23" t="str">
        <f t="array" ref="G710">IF(H710="","",XLOOKUP(H710,selector_23,selector_23_ids,""))</f>
        <v/>
      </c>
      <c r="H710" s="25"/>
      <c r="I710" s="32"/>
      <c r="J710" s="32"/>
      <c r="K710" s="23" t="str">
        <f t="array" ref="K710">IF(L710="","",XLOOKUP(L710,selector_23,selector_23_ids,""))</f>
        <v/>
      </c>
      <c r="L710" s="25"/>
      <c r="M710" s="23" t="str">
        <f t="array" ref="M710">IF(N710="","",XLOOKUP(N710,selector_05,selector_05_ids,""))</f>
        <v/>
      </c>
      <c r="N710" s="25"/>
      <c r="O710" s="14"/>
      <c r="P710" s="23" t="str">
        <f t="array" ref="P710">IF(Q710="","",XLOOKUP(Q710,selector_23,selector_23_ids,""))</f>
        <v/>
      </c>
      <c r="Q710" s="25"/>
      <c r="R710" s="23" t="str">
        <f t="array" ref="R710">IF(S710="","",XLOOKUP(S710,selector_04,selector_04_ids,""))</f>
        <v/>
      </c>
      <c r="S710" s="25"/>
      <c r="T710" s="14"/>
      <c r="AK710" s="19" t="s">
        <v>68</v>
      </c>
      <c r="AL710" s="19" t="s">
        <v>68</v>
      </c>
    </row>
    <row r="711">
      <c r="A711" s="14"/>
      <c r="B711" s="23" t="str">
        <f t="array" ref="B711">IF(C711="","",XLOOKUP(C711,selector_05,selector_05_ids,""))</f>
        <v/>
      </c>
      <c r="C711" s="25"/>
      <c r="D711" s="14"/>
      <c r="E711" s="14"/>
      <c r="F711" s="14"/>
      <c r="G711" s="23" t="str">
        <f t="array" ref="G711">IF(H711="","",XLOOKUP(H711,selector_23,selector_23_ids,""))</f>
        <v/>
      </c>
      <c r="H711" s="25"/>
      <c r="I711" s="32"/>
      <c r="J711" s="32"/>
      <c r="K711" s="23" t="str">
        <f t="array" ref="K711">IF(L711="","",XLOOKUP(L711,selector_23,selector_23_ids,""))</f>
        <v/>
      </c>
      <c r="L711" s="25"/>
      <c r="M711" s="23" t="str">
        <f t="array" ref="M711">IF(N711="","",XLOOKUP(N711,selector_05,selector_05_ids,""))</f>
        <v/>
      </c>
      <c r="N711" s="25"/>
      <c r="O711" s="14"/>
      <c r="P711" s="23" t="str">
        <f t="array" ref="P711">IF(Q711="","",XLOOKUP(Q711,selector_23,selector_23_ids,""))</f>
        <v/>
      </c>
      <c r="Q711" s="25"/>
      <c r="R711" s="23" t="str">
        <f t="array" ref="R711">IF(S711="","",XLOOKUP(S711,selector_04,selector_04_ids,""))</f>
        <v/>
      </c>
      <c r="S711" s="25"/>
      <c r="T711" s="14"/>
      <c r="AK711" s="19" t="s">
        <v>68</v>
      </c>
      <c r="AL711" s="19" t="s">
        <v>68</v>
      </c>
    </row>
    <row r="712">
      <c r="A712" s="14"/>
      <c r="B712" s="23" t="str">
        <f t="array" ref="B712">IF(C712="","",XLOOKUP(C712,selector_05,selector_05_ids,""))</f>
        <v/>
      </c>
      <c r="C712" s="25"/>
      <c r="D712" s="14"/>
      <c r="E712" s="14"/>
      <c r="F712" s="14"/>
      <c r="G712" s="23" t="str">
        <f t="array" ref="G712">IF(H712="","",XLOOKUP(H712,selector_23,selector_23_ids,""))</f>
        <v/>
      </c>
      <c r="H712" s="25"/>
      <c r="I712" s="32"/>
      <c r="J712" s="32"/>
      <c r="K712" s="23" t="str">
        <f t="array" ref="K712">IF(L712="","",XLOOKUP(L712,selector_23,selector_23_ids,""))</f>
        <v/>
      </c>
      <c r="L712" s="25"/>
      <c r="M712" s="23" t="str">
        <f t="array" ref="M712">IF(N712="","",XLOOKUP(N712,selector_05,selector_05_ids,""))</f>
        <v/>
      </c>
      <c r="N712" s="25"/>
      <c r="O712" s="14"/>
      <c r="P712" s="23" t="str">
        <f t="array" ref="P712">IF(Q712="","",XLOOKUP(Q712,selector_23,selector_23_ids,""))</f>
        <v/>
      </c>
      <c r="Q712" s="25"/>
      <c r="R712" s="23" t="str">
        <f t="array" ref="R712">IF(S712="","",XLOOKUP(S712,selector_04,selector_04_ids,""))</f>
        <v/>
      </c>
      <c r="S712" s="25"/>
      <c r="T712" s="14"/>
      <c r="AK712" s="19" t="s">
        <v>68</v>
      </c>
      <c r="AL712" s="19" t="s">
        <v>68</v>
      </c>
    </row>
    <row r="713">
      <c r="A713" s="14"/>
      <c r="B713" s="23" t="str">
        <f t="array" ref="B713">IF(C713="","",XLOOKUP(C713,selector_05,selector_05_ids,""))</f>
        <v/>
      </c>
      <c r="C713" s="25"/>
      <c r="D713" s="14"/>
      <c r="E713" s="14"/>
      <c r="F713" s="14"/>
      <c r="G713" s="23" t="str">
        <f t="array" ref="G713">IF(H713="","",XLOOKUP(H713,selector_23,selector_23_ids,""))</f>
        <v/>
      </c>
      <c r="H713" s="25"/>
      <c r="I713" s="32"/>
      <c r="J713" s="32"/>
      <c r="K713" s="23" t="str">
        <f t="array" ref="K713">IF(L713="","",XLOOKUP(L713,selector_23,selector_23_ids,""))</f>
        <v/>
      </c>
      <c r="L713" s="25"/>
      <c r="M713" s="23" t="str">
        <f t="array" ref="M713">IF(N713="","",XLOOKUP(N713,selector_05,selector_05_ids,""))</f>
        <v/>
      </c>
      <c r="N713" s="25"/>
      <c r="O713" s="14"/>
      <c r="P713" s="23" t="str">
        <f t="array" ref="P713">IF(Q713="","",XLOOKUP(Q713,selector_23,selector_23_ids,""))</f>
        <v/>
      </c>
      <c r="Q713" s="25"/>
      <c r="R713" s="23" t="str">
        <f t="array" ref="R713">IF(S713="","",XLOOKUP(S713,selector_04,selector_04_ids,""))</f>
        <v/>
      </c>
      <c r="S713" s="25"/>
      <c r="T713" s="14"/>
      <c r="AK713" s="19" t="s">
        <v>68</v>
      </c>
      <c r="AL713" s="19" t="s">
        <v>68</v>
      </c>
    </row>
    <row r="714">
      <c r="A714" s="14"/>
      <c r="B714" s="23" t="str">
        <f t="array" ref="B714">IF(C714="","",XLOOKUP(C714,selector_05,selector_05_ids,""))</f>
        <v/>
      </c>
      <c r="C714" s="25"/>
      <c r="D714" s="14"/>
      <c r="E714" s="14"/>
      <c r="F714" s="14"/>
      <c r="G714" s="23" t="str">
        <f t="array" ref="G714">IF(H714="","",XLOOKUP(H714,selector_23,selector_23_ids,""))</f>
        <v/>
      </c>
      <c r="H714" s="25"/>
      <c r="I714" s="32"/>
      <c r="J714" s="32"/>
      <c r="K714" s="23" t="str">
        <f t="array" ref="K714">IF(L714="","",XLOOKUP(L714,selector_23,selector_23_ids,""))</f>
        <v/>
      </c>
      <c r="L714" s="25"/>
      <c r="M714" s="23" t="str">
        <f t="array" ref="M714">IF(N714="","",XLOOKUP(N714,selector_05,selector_05_ids,""))</f>
        <v/>
      </c>
      <c r="N714" s="25"/>
      <c r="O714" s="14"/>
      <c r="P714" s="23" t="str">
        <f t="array" ref="P714">IF(Q714="","",XLOOKUP(Q714,selector_23,selector_23_ids,""))</f>
        <v/>
      </c>
      <c r="Q714" s="25"/>
      <c r="R714" s="23" t="str">
        <f t="array" ref="R714">IF(S714="","",XLOOKUP(S714,selector_04,selector_04_ids,""))</f>
        <v/>
      </c>
      <c r="S714" s="25"/>
      <c r="T714" s="14"/>
      <c r="AK714" s="19" t="s">
        <v>68</v>
      </c>
      <c r="AL714" s="19" t="s">
        <v>68</v>
      </c>
    </row>
    <row r="715">
      <c r="A715" s="14"/>
      <c r="B715" s="23" t="str">
        <f t="array" ref="B715">IF(C715="","",XLOOKUP(C715,selector_05,selector_05_ids,""))</f>
        <v/>
      </c>
      <c r="C715" s="25"/>
      <c r="D715" s="14"/>
      <c r="E715" s="14"/>
      <c r="F715" s="14"/>
      <c r="G715" s="23" t="str">
        <f t="array" ref="G715">IF(H715="","",XLOOKUP(H715,selector_23,selector_23_ids,""))</f>
        <v/>
      </c>
      <c r="H715" s="25"/>
      <c r="I715" s="32"/>
      <c r="J715" s="32"/>
      <c r="K715" s="23" t="str">
        <f t="array" ref="K715">IF(L715="","",XLOOKUP(L715,selector_23,selector_23_ids,""))</f>
        <v/>
      </c>
      <c r="L715" s="25"/>
      <c r="M715" s="23" t="str">
        <f t="array" ref="M715">IF(N715="","",XLOOKUP(N715,selector_05,selector_05_ids,""))</f>
        <v/>
      </c>
      <c r="N715" s="25"/>
      <c r="O715" s="14"/>
      <c r="P715" s="23" t="str">
        <f t="array" ref="P715">IF(Q715="","",XLOOKUP(Q715,selector_23,selector_23_ids,""))</f>
        <v/>
      </c>
      <c r="Q715" s="25"/>
      <c r="R715" s="23" t="str">
        <f t="array" ref="R715">IF(S715="","",XLOOKUP(S715,selector_04,selector_04_ids,""))</f>
        <v/>
      </c>
      <c r="S715" s="25"/>
      <c r="T715" s="14"/>
      <c r="AK715" s="19" t="s">
        <v>68</v>
      </c>
      <c r="AL715" s="19" t="s">
        <v>68</v>
      </c>
    </row>
    <row r="716">
      <c r="A716" s="14"/>
      <c r="B716" s="23" t="str">
        <f t="array" ref="B716">IF(C716="","",XLOOKUP(C716,selector_05,selector_05_ids,""))</f>
        <v/>
      </c>
      <c r="C716" s="25"/>
      <c r="D716" s="14"/>
      <c r="E716" s="14"/>
      <c r="F716" s="14"/>
      <c r="G716" s="23" t="str">
        <f t="array" ref="G716">IF(H716="","",XLOOKUP(H716,selector_23,selector_23_ids,""))</f>
        <v/>
      </c>
      <c r="H716" s="25"/>
      <c r="I716" s="32"/>
      <c r="J716" s="32"/>
      <c r="K716" s="23" t="str">
        <f t="array" ref="K716">IF(L716="","",XLOOKUP(L716,selector_23,selector_23_ids,""))</f>
        <v/>
      </c>
      <c r="L716" s="25"/>
      <c r="M716" s="23" t="str">
        <f t="array" ref="M716">IF(N716="","",XLOOKUP(N716,selector_05,selector_05_ids,""))</f>
        <v/>
      </c>
      <c r="N716" s="25"/>
      <c r="O716" s="14"/>
      <c r="P716" s="23" t="str">
        <f t="array" ref="P716">IF(Q716="","",XLOOKUP(Q716,selector_23,selector_23_ids,""))</f>
        <v/>
      </c>
      <c r="Q716" s="25"/>
      <c r="R716" s="23" t="str">
        <f t="array" ref="R716">IF(S716="","",XLOOKUP(S716,selector_04,selector_04_ids,""))</f>
        <v/>
      </c>
      <c r="S716" s="25"/>
      <c r="T716" s="14"/>
      <c r="AK716" s="19" t="s">
        <v>68</v>
      </c>
      <c r="AL716" s="19" t="s">
        <v>68</v>
      </c>
    </row>
    <row r="717">
      <c r="A717" s="14"/>
      <c r="B717" s="23" t="str">
        <f t="array" ref="B717">IF(C717="","",XLOOKUP(C717,selector_05,selector_05_ids,""))</f>
        <v/>
      </c>
      <c r="C717" s="25"/>
      <c r="D717" s="14"/>
      <c r="E717" s="14"/>
      <c r="F717" s="14"/>
      <c r="G717" s="23" t="str">
        <f t="array" ref="G717">IF(H717="","",XLOOKUP(H717,selector_23,selector_23_ids,""))</f>
        <v/>
      </c>
      <c r="H717" s="25"/>
      <c r="I717" s="32"/>
      <c r="J717" s="32"/>
      <c r="K717" s="23" t="str">
        <f t="array" ref="K717">IF(L717="","",XLOOKUP(L717,selector_23,selector_23_ids,""))</f>
        <v/>
      </c>
      <c r="L717" s="25"/>
      <c r="M717" s="23" t="str">
        <f t="array" ref="M717">IF(N717="","",XLOOKUP(N717,selector_05,selector_05_ids,""))</f>
        <v/>
      </c>
      <c r="N717" s="25"/>
      <c r="O717" s="14"/>
      <c r="P717" s="23" t="str">
        <f t="array" ref="P717">IF(Q717="","",XLOOKUP(Q717,selector_23,selector_23_ids,""))</f>
        <v/>
      </c>
      <c r="Q717" s="25"/>
      <c r="R717" s="23" t="str">
        <f t="array" ref="R717">IF(S717="","",XLOOKUP(S717,selector_04,selector_04_ids,""))</f>
        <v/>
      </c>
      <c r="S717" s="25"/>
      <c r="T717" s="14"/>
      <c r="AK717" s="19" t="s">
        <v>68</v>
      </c>
      <c r="AL717" s="19" t="s">
        <v>68</v>
      </c>
    </row>
    <row r="718">
      <c r="A718" s="14"/>
      <c r="B718" s="23" t="str">
        <f t="array" ref="B718">IF(C718="","",XLOOKUP(C718,selector_05,selector_05_ids,""))</f>
        <v/>
      </c>
      <c r="C718" s="25"/>
      <c r="D718" s="14"/>
      <c r="E718" s="14"/>
      <c r="F718" s="14"/>
      <c r="G718" s="23" t="str">
        <f t="array" ref="G718">IF(H718="","",XLOOKUP(H718,selector_23,selector_23_ids,""))</f>
        <v/>
      </c>
      <c r="H718" s="25"/>
      <c r="I718" s="32"/>
      <c r="J718" s="32"/>
      <c r="K718" s="23" t="str">
        <f t="array" ref="K718">IF(L718="","",XLOOKUP(L718,selector_23,selector_23_ids,""))</f>
        <v/>
      </c>
      <c r="L718" s="25"/>
      <c r="M718" s="23" t="str">
        <f t="array" ref="M718">IF(N718="","",XLOOKUP(N718,selector_05,selector_05_ids,""))</f>
        <v/>
      </c>
      <c r="N718" s="25"/>
      <c r="O718" s="14"/>
      <c r="P718" s="23" t="str">
        <f t="array" ref="P718">IF(Q718="","",XLOOKUP(Q718,selector_23,selector_23_ids,""))</f>
        <v/>
      </c>
      <c r="Q718" s="25"/>
      <c r="R718" s="23" t="str">
        <f t="array" ref="R718">IF(S718="","",XLOOKUP(S718,selector_04,selector_04_ids,""))</f>
        <v/>
      </c>
      <c r="S718" s="25"/>
      <c r="T718" s="14"/>
      <c r="AK718" s="19" t="s">
        <v>68</v>
      </c>
      <c r="AL718" s="19" t="s">
        <v>68</v>
      </c>
    </row>
    <row r="719">
      <c r="A719" s="14"/>
      <c r="B719" s="23" t="str">
        <f t="array" ref="B719">IF(C719="","",XLOOKUP(C719,selector_05,selector_05_ids,""))</f>
        <v/>
      </c>
      <c r="C719" s="25"/>
      <c r="D719" s="14"/>
      <c r="E719" s="14"/>
      <c r="F719" s="14"/>
      <c r="G719" s="23" t="str">
        <f t="array" ref="G719">IF(H719="","",XLOOKUP(H719,selector_23,selector_23_ids,""))</f>
        <v/>
      </c>
      <c r="H719" s="25"/>
      <c r="I719" s="32"/>
      <c r="J719" s="32"/>
      <c r="K719" s="23" t="str">
        <f t="array" ref="K719">IF(L719="","",XLOOKUP(L719,selector_23,selector_23_ids,""))</f>
        <v/>
      </c>
      <c r="L719" s="25"/>
      <c r="M719" s="23" t="str">
        <f t="array" ref="M719">IF(N719="","",XLOOKUP(N719,selector_05,selector_05_ids,""))</f>
        <v/>
      </c>
      <c r="N719" s="25"/>
      <c r="O719" s="14"/>
      <c r="P719" s="23" t="str">
        <f t="array" ref="P719">IF(Q719="","",XLOOKUP(Q719,selector_23,selector_23_ids,""))</f>
        <v/>
      </c>
      <c r="Q719" s="25"/>
      <c r="R719" s="23" t="str">
        <f t="array" ref="R719">IF(S719="","",XLOOKUP(S719,selector_04,selector_04_ids,""))</f>
        <v/>
      </c>
      <c r="S719" s="25"/>
      <c r="T719" s="14"/>
      <c r="AK719" s="19" t="s">
        <v>68</v>
      </c>
      <c r="AL719" s="19" t="s">
        <v>68</v>
      </c>
    </row>
    <row r="720">
      <c r="A720" s="14"/>
      <c r="B720" s="23" t="str">
        <f t="array" ref="B720">IF(C720="","",XLOOKUP(C720,selector_05,selector_05_ids,""))</f>
        <v/>
      </c>
      <c r="C720" s="25"/>
      <c r="D720" s="14"/>
      <c r="E720" s="14"/>
      <c r="F720" s="14"/>
      <c r="G720" s="23" t="str">
        <f t="array" ref="G720">IF(H720="","",XLOOKUP(H720,selector_23,selector_23_ids,""))</f>
        <v/>
      </c>
      <c r="H720" s="25"/>
      <c r="I720" s="32"/>
      <c r="J720" s="32"/>
      <c r="K720" s="23" t="str">
        <f t="array" ref="K720">IF(L720="","",XLOOKUP(L720,selector_23,selector_23_ids,""))</f>
        <v/>
      </c>
      <c r="L720" s="25"/>
      <c r="M720" s="23" t="str">
        <f t="array" ref="M720">IF(N720="","",XLOOKUP(N720,selector_05,selector_05_ids,""))</f>
        <v/>
      </c>
      <c r="N720" s="25"/>
      <c r="O720" s="14"/>
      <c r="P720" s="23" t="str">
        <f t="array" ref="P720">IF(Q720="","",XLOOKUP(Q720,selector_23,selector_23_ids,""))</f>
        <v/>
      </c>
      <c r="Q720" s="25"/>
      <c r="R720" s="23" t="str">
        <f t="array" ref="R720">IF(S720="","",XLOOKUP(S720,selector_04,selector_04_ids,""))</f>
        <v/>
      </c>
      <c r="S720" s="25"/>
      <c r="T720" s="14"/>
      <c r="AK720" s="19" t="s">
        <v>68</v>
      </c>
      <c r="AL720" s="19" t="s">
        <v>68</v>
      </c>
    </row>
    <row r="721">
      <c r="A721" s="14"/>
      <c r="B721" s="23" t="str">
        <f t="array" ref="B721">IF(C721="","",XLOOKUP(C721,selector_05,selector_05_ids,""))</f>
        <v/>
      </c>
      <c r="C721" s="25"/>
      <c r="D721" s="14"/>
      <c r="E721" s="14"/>
      <c r="F721" s="14"/>
      <c r="G721" s="23" t="str">
        <f t="array" ref="G721">IF(H721="","",XLOOKUP(H721,selector_23,selector_23_ids,""))</f>
        <v/>
      </c>
      <c r="H721" s="25"/>
      <c r="I721" s="32"/>
      <c r="J721" s="32"/>
      <c r="K721" s="23" t="str">
        <f t="array" ref="K721">IF(L721="","",XLOOKUP(L721,selector_23,selector_23_ids,""))</f>
        <v/>
      </c>
      <c r="L721" s="25"/>
      <c r="M721" s="23" t="str">
        <f t="array" ref="M721">IF(N721="","",XLOOKUP(N721,selector_05,selector_05_ids,""))</f>
        <v/>
      </c>
      <c r="N721" s="25"/>
      <c r="O721" s="14"/>
      <c r="P721" s="23" t="str">
        <f t="array" ref="P721">IF(Q721="","",XLOOKUP(Q721,selector_23,selector_23_ids,""))</f>
        <v/>
      </c>
      <c r="Q721" s="25"/>
      <c r="R721" s="23" t="str">
        <f t="array" ref="R721">IF(S721="","",XLOOKUP(S721,selector_04,selector_04_ids,""))</f>
        <v/>
      </c>
      <c r="S721" s="25"/>
      <c r="T721" s="14"/>
      <c r="AK721" s="19" t="s">
        <v>68</v>
      </c>
      <c r="AL721" s="19" t="s">
        <v>68</v>
      </c>
    </row>
    <row r="722">
      <c r="A722" s="14"/>
      <c r="B722" s="23" t="str">
        <f t="array" ref="B722">IF(C722="","",XLOOKUP(C722,selector_05,selector_05_ids,""))</f>
        <v/>
      </c>
      <c r="C722" s="25"/>
      <c r="D722" s="14"/>
      <c r="E722" s="14"/>
      <c r="F722" s="14"/>
      <c r="G722" s="23" t="str">
        <f t="array" ref="G722">IF(H722="","",XLOOKUP(H722,selector_23,selector_23_ids,""))</f>
        <v/>
      </c>
      <c r="H722" s="25"/>
      <c r="I722" s="32"/>
      <c r="J722" s="32"/>
      <c r="K722" s="23" t="str">
        <f t="array" ref="K722">IF(L722="","",XLOOKUP(L722,selector_23,selector_23_ids,""))</f>
        <v/>
      </c>
      <c r="L722" s="25"/>
      <c r="M722" s="23" t="str">
        <f t="array" ref="M722">IF(N722="","",XLOOKUP(N722,selector_05,selector_05_ids,""))</f>
        <v/>
      </c>
      <c r="N722" s="25"/>
      <c r="O722" s="14"/>
      <c r="P722" s="23" t="str">
        <f t="array" ref="P722">IF(Q722="","",XLOOKUP(Q722,selector_23,selector_23_ids,""))</f>
        <v/>
      </c>
      <c r="Q722" s="25"/>
      <c r="R722" s="23" t="str">
        <f t="array" ref="R722">IF(S722="","",XLOOKUP(S722,selector_04,selector_04_ids,""))</f>
        <v/>
      </c>
      <c r="S722" s="25"/>
      <c r="T722" s="14"/>
      <c r="AK722" s="19" t="s">
        <v>68</v>
      </c>
      <c r="AL722" s="19" t="s">
        <v>68</v>
      </c>
    </row>
    <row r="723">
      <c r="A723" s="14"/>
      <c r="B723" s="23" t="str">
        <f t="array" ref="B723">IF(C723="","",XLOOKUP(C723,selector_05,selector_05_ids,""))</f>
        <v/>
      </c>
      <c r="C723" s="25"/>
      <c r="D723" s="14"/>
      <c r="E723" s="14"/>
      <c r="F723" s="14"/>
      <c r="G723" s="23" t="str">
        <f t="array" ref="G723">IF(H723="","",XLOOKUP(H723,selector_23,selector_23_ids,""))</f>
        <v/>
      </c>
      <c r="H723" s="25"/>
      <c r="I723" s="32"/>
      <c r="J723" s="32"/>
      <c r="K723" s="23" t="str">
        <f t="array" ref="K723">IF(L723="","",XLOOKUP(L723,selector_23,selector_23_ids,""))</f>
        <v/>
      </c>
      <c r="L723" s="25"/>
      <c r="M723" s="23" t="str">
        <f t="array" ref="M723">IF(N723="","",XLOOKUP(N723,selector_05,selector_05_ids,""))</f>
        <v/>
      </c>
      <c r="N723" s="25"/>
      <c r="O723" s="14"/>
      <c r="P723" s="23" t="str">
        <f t="array" ref="P723">IF(Q723="","",XLOOKUP(Q723,selector_23,selector_23_ids,""))</f>
        <v/>
      </c>
      <c r="Q723" s="25"/>
      <c r="R723" s="23" t="str">
        <f t="array" ref="R723">IF(S723="","",XLOOKUP(S723,selector_04,selector_04_ids,""))</f>
        <v/>
      </c>
      <c r="S723" s="25"/>
      <c r="T723" s="14"/>
      <c r="AK723" s="19" t="s">
        <v>68</v>
      </c>
      <c r="AL723" s="19" t="s">
        <v>68</v>
      </c>
    </row>
    <row r="724">
      <c r="A724" s="14"/>
      <c r="B724" s="23" t="str">
        <f t="array" ref="B724">IF(C724="","",XLOOKUP(C724,selector_05,selector_05_ids,""))</f>
        <v/>
      </c>
      <c r="C724" s="25"/>
      <c r="D724" s="14"/>
      <c r="E724" s="14"/>
      <c r="F724" s="14"/>
      <c r="G724" s="23" t="str">
        <f t="array" ref="G724">IF(H724="","",XLOOKUP(H724,selector_23,selector_23_ids,""))</f>
        <v/>
      </c>
      <c r="H724" s="25"/>
      <c r="I724" s="32"/>
      <c r="J724" s="32"/>
      <c r="K724" s="23" t="str">
        <f t="array" ref="K724">IF(L724="","",XLOOKUP(L724,selector_23,selector_23_ids,""))</f>
        <v/>
      </c>
      <c r="L724" s="25"/>
      <c r="M724" s="23" t="str">
        <f t="array" ref="M724">IF(N724="","",XLOOKUP(N724,selector_05,selector_05_ids,""))</f>
        <v/>
      </c>
      <c r="N724" s="25"/>
      <c r="O724" s="14"/>
      <c r="P724" s="23" t="str">
        <f t="array" ref="P724">IF(Q724="","",XLOOKUP(Q724,selector_23,selector_23_ids,""))</f>
        <v/>
      </c>
      <c r="Q724" s="25"/>
      <c r="R724" s="23" t="str">
        <f t="array" ref="R724">IF(S724="","",XLOOKUP(S724,selector_04,selector_04_ids,""))</f>
        <v/>
      </c>
      <c r="S724" s="25"/>
      <c r="T724" s="14"/>
      <c r="AK724" s="19" t="s">
        <v>68</v>
      </c>
      <c r="AL724" s="19" t="s">
        <v>68</v>
      </c>
    </row>
    <row r="725">
      <c r="A725" s="14"/>
      <c r="B725" s="23" t="str">
        <f t="array" ref="B725">IF(C725="","",XLOOKUP(C725,selector_05,selector_05_ids,""))</f>
        <v/>
      </c>
      <c r="C725" s="25"/>
      <c r="D725" s="14"/>
      <c r="E725" s="14"/>
      <c r="F725" s="14"/>
      <c r="G725" s="23" t="str">
        <f t="array" ref="G725">IF(H725="","",XLOOKUP(H725,selector_23,selector_23_ids,""))</f>
        <v/>
      </c>
      <c r="H725" s="25"/>
      <c r="I725" s="32"/>
      <c r="J725" s="32"/>
      <c r="K725" s="23" t="str">
        <f t="array" ref="K725">IF(L725="","",XLOOKUP(L725,selector_23,selector_23_ids,""))</f>
        <v/>
      </c>
      <c r="L725" s="25"/>
      <c r="M725" s="23" t="str">
        <f t="array" ref="M725">IF(N725="","",XLOOKUP(N725,selector_05,selector_05_ids,""))</f>
        <v/>
      </c>
      <c r="N725" s="25"/>
      <c r="O725" s="14"/>
      <c r="P725" s="23" t="str">
        <f t="array" ref="P725">IF(Q725="","",XLOOKUP(Q725,selector_23,selector_23_ids,""))</f>
        <v/>
      </c>
      <c r="Q725" s="25"/>
      <c r="R725" s="23" t="str">
        <f t="array" ref="R725">IF(S725="","",XLOOKUP(S725,selector_04,selector_04_ids,""))</f>
        <v/>
      </c>
      <c r="S725" s="25"/>
      <c r="T725" s="14"/>
      <c r="AK725" s="19" t="s">
        <v>68</v>
      </c>
      <c r="AL725" s="19" t="s">
        <v>68</v>
      </c>
    </row>
    <row r="726">
      <c r="A726" s="14"/>
      <c r="B726" s="23" t="str">
        <f t="array" ref="B726">IF(C726="","",XLOOKUP(C726,selector_05,selector_05_ids,""))</f>
        <v/>
      </c>
      <c r="C726" s="25"/>
      <c r="D726" s="14"/>
      <c r="E726" s="14"/>
      <c r="F726" s="14"/>
      <c r="G726" s="23" t="str">
        <f t="array" ref="G726">IF(H726="","",XLOOKUP(H726,selector_23,selector_23_ids,""))</f>
        <v/>
      </c>
      <c r="H726" s="25"/>
      <c r="I726" s="32"/>
      <c r="J726" s="32"/>
      <c r="K726" s="23" t="str">
        <f t="array" ref="K726">IF(L726="","",XLOOKUP(L726,selector_23,selector_23_ids,""))</f>
        <v/>
      </c>
      <c r="L726" s="25"/>
      <c r="M726" s="23" t="str">
        <f t="array" ref="M726">IF(N726="","",XLOOKUP(N726,selector_05,selector_05_ids,""))</f>
        <v/>
      </c>
      <c r="N726" s="25"/>
      <c r="O726" s="14"/>
      <c r="P726" s="23" t="str">
        <f t="array" ref="P726">IF(Q726="","",XLOOKUP(Q726,selector_23,selector_23_ids,""))</f>
        <v/>
      </c>
      <c r="Q726" s="25"/>
      <c r="R726" s="23" t="str">
        <f t="array" ref="R726">IF(S726="","",XLOOKUP(S726,selector_04,selector_04_ids,""))</f>
        <v/>
      </c>
      <c r="S726" s="25"/>
      <c r="T726" s="14"/>
      <c r="AK726" s="19" t="s">
        <v>68</v>
      </c>
      <c r="AL726" s="19" t="s">
        <v>68</v>
      </c>
    </row>
    <row r="727">
      <c r="A727" s="14"/>
      <c r="B727" s="23" t="str">
        <f t="array" ref="B727">IF(C727="","",XLOOKUP(C727,selector_05,selector_05_ids,""))</f>
        <v/>
      </c>
      <c r="C727" s="25"/>
      <c r="D727" s="14"/>
      <c r="E727" s="14"/>
      <c r="F727" s="14"/>
      <c r="G727" s="23" t="str">
        <f t="array" ref="G727">IF(H727="","",XLOOKUP(H727,selector_23,selector_23_ids,""))</f>
        <v/>
      </c>
      <c r="H727" s="25"/>
      <c r="I727" s="32"/>
      <c r="J727" s="32"/>
      <c r="K727" s="23" t="str">
        <f t="array" ref="K727">IF(L727="","",XLOOKUP(L727,selector_23,selector_23_ids,""))</f>
        <v/>
      </c>
      <c r="L727" s="25"/>
      <c r="M727" s="23" t="str">
        <f t="array" ref="M727">IF(N727="","",XLOOKUP(N727,selector_05,selector_05_ids,""))</f>
        <v/>
      </c>
      <c r="N727" s="25"/>
      <c r="O727" s="14"/>
      <c r="P727" s="23" t="str">
        <f t="array" ref="P727">IF(Q727="","",XLOOKUP(Q727,selector_23,selector_23_ids,""))</f>
        <v/>
      </c>
      <c r="Q727" s="25"/>
      <c r="R727" s="23" t="str">
        <f t="array" ref="R727">IF(S727="","",XLOOKUP(S727,selector_04,selector_04_ids,""))</f>
        <v/>
      </c>
      <c r="S727" s="25"/>
      <c r="T727" s="14"/>
      <c r="AK727" s="19" t="s">
        <v>68</v>
      </c>
      <c r="AL727" s="19" t="s">
        <v>68</v>
      </c>
    </row>
    <row r="728">
      <c r="A728" s="14"/>
      <c r="B728" s="23" t="str">
        <f t="array" ref="B728">IF(C728="","",XLOOKUP(C728,selector_05,selector_05_ids,""))</f>
        <v/>
      </c>
      <c r="C728" s="25"/>
      <c r="D728" s="14"/>
      <c r="E728" s="14"/>
      <c r="F728" s="14"/>
      <c r="G728" s="23" t="str">
        <f t="array" ref="G728">IF(H728="","",XLOOKUP(H728,selector_23,selector_23_ids,""))</f>
        <v/>
      </c>
      <c r="H728" s="25"/>
      <c r="I728" s="32"/>
      <c r="J728" s="32"/>
      <c r="K728" s="23" t="str">
        <f t="array" ref="K728">IF(L728="","",XLOOKUP(L728,selector_23,selector_23_ids,""))</f>
        <v/>
      </c>
      <c r="L728" s="25"/>
      <c r="M728" s="23" t="str">
        <f t="array" ref="M728">IF(N728="","",XLOOKUP(N728,selector_05,selector_05_ids,""))</f>
        <v/>
      </c>
      <c r="N728" s="25"/>
      <c r="O728" s="14"/>
      <c r="P728" s="23" t="str">
        <f t="array" ref="P728">IF(Q728="","",XLOOKUP(Q728,selector_23,selector_23_ids,""))</f>
        <v/>
      </c>
      <c r="Q728" s="25"/>
      <c r="R728" s="23" t="str">
        <f t="array" ref="R728">IF(S728="","",XLOOKUP(S728,selector_04,selector_04_ids,""))</f>
        <v/>
      </c>
      <c r="S728" s="25"/>
      <c r="T728" s="14"/>
      <c r="AK728" s="19" t="s">
        <v>68</v>
      </c>
      <c r="AL728" s="19" t="s">
        <v>68</v>
      </c>
    </row>
    <row r="729">
      <c r="A729" s="14"/>
      <c r="B729" s="23" t="str">
        <f t="array" ref="B729">IF(C729="","",XLOOKUP(C729,selector_05,selector_05_ids,""))</f>
        <v/>
      </c>
      <c r="C729" s="25"/>
      <c r="D729" s="14"/>
      <c r="E729" s="14"/>
      <c r="F729" s="14"/>
      <c r="G729" s="23" t="str">
        <f t="array" ref="G729">IF(H729="","",XLOOKUP(H729,selector_23,selector_23_ids,""))</f>
        <v/>
      </c>
      <c r="H729" s="25"/>
      <c r="I729" s="32"/>
      <c r="J729" s="32"/>
      <c r="K729" s="23" t="str">
        <f t="array" ref="K729">IF(L729="","",XLOOKUP(L729,selector_23,selector_23_ids,""))</f>
        <v/>
      </c>
      <c r="L729" s="25"/>
      <c r="M729" s="23" t="str">
        <f t="array" ref="M729">IF(N729="","",XLOOKUP(N729,selector_05,selector_05_ids,""))</f>
        <v/>
      </c>
      <c r="N729" s="25"/>
      <c r="O729" s="14"/>
      <c r="P729" s="23" t="str">
        <f t="array" ref="P729">IF(Q729="","",XLOOKUP(Q729,selector_23,selector_23_ids,""))</f>
        <v/>
      </c>
      <c r="Q729" s="25"/>
      <c r="R729" s="23" t="str">
        <f t="array" ref="R729">IF(S729="","",XLOOKUP(S729,selector_04,selector_04_ids,""))</f>
        <v/>
      </c>
      <c r="S729" s="25"/>
      <c r="T729" s="14"/>
      <c r="AK729" s="19" t="s">
        <v>68</v>
      </c>
      <c r="AL729" s="19" t="s">
        <v>68</v>
      </c>
    </row>
    <row r="730">
      <c r="A730" s="14"/>
      <c r="B730" s="23" t="str">
        <f t="array" ref="B730">IF(C730="","",XLOOKUP(C730,selector_05,selector_05_ids,""))</f>
        <v/>
      </c>
      <c r="C730" s="25"/>
      <c r="D730" s="14"/>
      <c r="E730" s="14"/>
      <c r="F730" s="14"/>
      <c r="G730" s="23" t="str">
        <f t="array" ref="G730">IF(H730="","",XLOOKUP(H730,selector_23,selector_23_ids,""))</f>
        <v/>
      </c>
      <c r="H730" s="25"/>
      <c r="I730" s="32"/>
      <c r="J730" s="32"/>
      <c r="K730" s="23" t="str">
        <f t="array" ref="K730">IF(L730="","",XLOOKUP(L730,selector_23,selector_23_ids,""))</f>
        <v/>
      </c>
      <c r="L730" s="25"/>
      <c r="M730" s="23" t="str">
        <f t="array" ref="M730">IF(N730="","",XLOOKUP(N730,selector_05,selector_05_ids,""))</f>
        <v/>
      </c>
      <c r="N730" s="25"/>
      <c r="O730" s="14"/>
      <c r="P730" s="23" t="str">
        <f t="array" ref="P730">IF(Q730="","",XLOOKUP(Q730,selector_23,selector_23_ids,""))</f>
        <v/>
      </c>
      <c r="Q730" s="25"/>
      <c r="R730" s="23" t="str">
        <f t="array" ref="R730">IF(S730="","",XLOOKUP(S730,selector_04,selector_04_ids,""))</f>
        <v/>
      </c>
      <c r="S730" s="25"/>
      <c r="T730" s="14"/>
      <c r="AK730" s="19" t="s">
        <v>68</v>
      </c>
      <c r="AL730" s="19" t="s">
        <v>68</v>
      </c>
    </row>
    <row r="731">
      <c r="A731" s="14"/>
      <c r="B731" s="23" t="str">
        <f t="array" ref="B731">IF(C731="","",XLOOKUP(C731,selector_05,selector_05_ids,""))</f>
        <v/>
      </c>
      <c r="C731" s="25"/>
      <c r="D731" s="14"/>
      <c r="E731" s="14"/>
      <c r="F731" s="14"/>
      <c r="G731" s="23" t="str">
        <f t="array" ref="G731">IF(H731="","",XLOOKUP(H731,selector_23,selector_23_ids,""))</f>
        <v/>
      </c>
      <c r="H731" s="25"/>
      <c r="I731" s="32"/>
      <c r="J731" s="32"/>
      <c r="K731" s="23" t="str">
        <f t="array" ref="K731">IF(L731="","",XLOOKUP(L731,selector_23,selector_23_ids,""))</f>
        <v/>
      </c>
      <c r="L731" s="25"/>
      <c r="M731" s="23" t="str">
        <f t="array" ref="M731">IF(N731="","",XLOOKUP(N731,selector_05,selector_05_ids,""))</f>
        <v/>
      </c>
      <c r="N731" s="25"/>
      <c r="O731" s="14"/>
      <c r="P731" s="23" t="str">
        <f t="array" ref="P731">IF(Q731="","",XLOOKUP(Q731,selector_23,selector_23_ids,""))</f>
        <v/>
      </c>
      <c r="Q731" s="25"/>
      <c r="R731" s="23" t="str">
        <f t="array" ref="R731">IF(S731="","",XLOOKUP(S731,selector_04,selector_04_ids,""))</f>
        <v/>
      </c>
      <c r="S731" s="25"/>
      <c r="T731" s="14"/>
      <c r="AK731" s="19" t="s">
        <v>68</v>
      </c>
      <c r="AL731" s="19" t="s">
        <v>68</v>
      </c>
    </row>
    <row r="732">
      <c r="A732" s="14"/>
      <c r="B732" s="23" t="str">
        <f t="array" ref="B732">IF(C732="","",XLOOKUP(C732,selector_05,selector_05_ids,""))</f>
        <v/>
      </c>
      <c r="C732" s="25"/>
      <c r="D732" s="14"/>
      <c r="E732" s="14"/>
      <c r="F732" s="14"/>
      <c r="G732" s="23" t="str">
        <f t="array" ref="G732">IF(H732="","",XLOOKUP(H732,selector_23,selector_23_ids,""))</f>
        <v/>
      </c>
      <c r="H732" s="25"/>
      <c r="I732" s="32"/>
      <c r="J732" s="32"/>
      <c r="K732" s="23" t="str">
        <f t="array" ref="K732">IF(L732="","",XLOOKUP(L732,selector_23,selector_23_ids,""))</f>
        <v/>
      </c>
      <c r="L732" s="25"/>
      <c r="M732" s="23" t="str">
        <f t="array" ref="M732">IF(N732="","",XLOOKUP(N732,selector_05,selector_05_ids,""))</f>
        <v/>
      </c>
      <c r="N732" s="25"/>
      <c r="O732" s="14"/>
      <c r="P732" s="23" t="str">
        <f t="array" ref="P732">IF(Q732="","",XLOOKUP(Q732,selector_23,selector_23_ids,""))</f>
        <v/>
      </c>
      <c r="Q732" s="25"/>
      <c r="R732" s="23" t="str">
        <f t="array" ref="R732">IF(S732="","",XLOOKUP(S732,selector_04,selector_04_ids,""))</f>
        <v/>
      </c>
      <c r="S732" s="25"/>
      <c r="T732" s="14"/>
      <c r="AK732" s="19" t="s">
        <v>68</v>
      </c>
      <c r="AL732" s="19" t="s">
        <v>68</v>
      </c>
    </row>
    <row r="733">
      <c r="A733" s="14"/>
      <c r="B733" s="23" t="str">
        <f t="array" ref="B733">IF(C733="","",XLOOKUP(C733,selector_05,selector_05_ids,""))</f>
        <v/>
      </c>
      <c r="C733" s="25"/>
      <c r="D733" s="14"/>
      <c r="E733" s="14"/>
      <c r="F733" s="14"/>
      <c r="G733" s="23" t="str">
        <f t="array" ref="G733">IF(H733="","",XLOOKUP(H733,selector_23,selector_23_ids,""))</f>
        <v/>
      </c>
      <c r="H733" s="25"/>
      <c r="I733" s="32"/>
      <c r="J733" s="32"/>
      <c r="K733" s="23" t="str">
        <f t="array" ref="K733">IF(L733="","",XLOOKUP(L733,selector_23,selector_23_ids,""))</f>
        <v/>
      </c>
      <c r="L733" s="25"/>
      <c r="M733" s="23" t="str">
        <f t="array" ref="M733">IF(N733="","",XLOOKUP(N733,selector_05,selector_05_ids,""))</f>
        <v/>
      </c>
      <c r="N733" s="25"/>
      <c r="O733" s="14"/>
      <c r="P733" s="23" t="str">
        <f t="array" ref="P733">IF(Q733="","",XLOOKUP(Q733,selector_23,selector_23_ids,""))</f>
        <v/>
      </c>
      <c r="Q733" s="25"/>
      <c r="R733" s="23" t="str">
        <f t="array" ref="R733">IF(S733="","",XLOOKUP(S733,selector_04,selector_04_ids,""))</f>
        <v/>
      </c>
      <c r="S733" s="25"/>
      <c r="T733" s="14"/>
      <c r="AK733" s="19" t="s">
        <v>68</v>
      </c>
      <c r="AL733" s="19" t="s">
        <v>68</v>
      </c>
    </row>
    <row r="734">
      <c r="A734" s="14"/>
      <c r="B734" s="23" t="str">
        <f t="array" ref="B734">IF(C734="","",XLOOKUP(C734,selector_05,selector_05_ids,""))</f>
        <v/>
      </c>
      <c r="C734" s="25"/>
      <c r="D734" s="14"/>
      <c r="E734" s="14"/>
      <c r="F734" s="14"/>
      <c r="G734" s="23" t="str">
        <f t="array" ref="G734">IF(H734="","",XLOOKUP(H734,selector_23,selector_23_ids,""))</f>
        <v/>
      </c>
      <c r="H734" s="25"/>
      <c r="I734" s="32"/>
      <c r="J734" s="32"/>
      <c r="K734" s="23" t="str">
        <f t="array" ref="K734">IF(L734="","",XLOOKUP(L734,selector_23,selector_23_ids,""))</f>
        <v/>
      </c>
      <c r="L734" s="25"/>
      <c r="M734" s="23" t="str">
        <f t="array" ref="M734">IF(N734="","",XLOOKUP(N734,selector_05,selector_05_ids,""))</f>
        <v/>
      </c>
      <c r="N734" s="25"/>
      <c r="O734" s="14"/>
      <c r="P734" s="23" t="str">
        <f t="array" ref="P734">IF(Q734="","",XLOOKUP(Q734,selector_23,selector_23_ids,""))</f>
        <v/>
      </c>
      <c r="Q734" s="25"/>
      <c r="R734" s="23" t="str">
        <f t="array" ref="R734">IF(S734="","",XLOOKUP(S734,selector_04,selector_04_ids,""))</f>
        <v/>
      </c>
      <c r="S734" s="25"/>
      <c r="T734" s="14"/>
      <c r="AK734" s="19" t="s">
        <v>68</v>
      </c>
      <c r="AL734" s="19" t="s">
        <v>68</v>
      </c>
    </row>
    <row r="735">
      <c r="A735" s="14"/>
      <c r="B735" s="23" t="str">
        <f t="array" ref="B735">IF(C735="","",XLOOKUP(C735,selector_05,selector_05_ids,""))</f>
        <v/>
      </c>
      <c r="C735" s="25"/>
      <c r="D735" s="14"/>
      <c r="E735" s="14"/>
      <c r="F735" s="14"/>
      <c r="G735" s="23" t="str">
        <f t="array" ref="G735">IF(H735="","",XLOOKUP(H735,selector_23,selector_23_ids,""))</f>
        <v/>
      </c>
      <c r="H735" s="25"/>
      <c r="I735" s="32"/>
      <c r="J735" s="32"/>
      <c r="K735" s="23" t="str">
        <f t="array" ref="K735">IF(L735="","",XLOOKUP(L735,selector_23,selector_23_ids,""))</f>
        <v/>
      </c>
      <c r="L735" s="25"/>
      <c r="M735" s="23" t="str">
        <f t="array" ref="M735">IF(N735="","",XLOOKUP(N735,selector_05,selector_05_ids,""))</f>
        <v/>
      </c>
      <c r="N735" s="25"/>
      <c r="O735" s="14"/>
      <c r="P735" s="23" t="str">
        <f t="array" ref="P735">IF(Q735="","",XLOOKUP(Q735,selector_23,selector_23_ids,""))</f>
        <v/>
      </c>
      <c r="Q735" s="25"/>
      <c r="R735" s="23" t="str">
        <f t="array" ref="R735">IF(S735="","",XLOOKUP(S735,selector_04,selector_04_ids,""))</f>
        <v/>
      </c>
      <c r="S735" s="25"/>
      <c r="T735" s="14"/>
      <c r="AK735" s="19" t="s">
        <v>68</v>
      </c>
      <c r="AL735" s="19" t="s">
        <v>68</v>
      </c>
    </row>
    <row r="736">
      <c r="A736" s="14"/>
      <c r="B736" s="23" t="str">
        <f t="array" ref="B736">IF(C736="","",XLOOKUP(C736,selector_05,selector_05_ids,""))</f>
        <v/>
      </c>
      <c r="C736" s="25"/>
      <c r="D736" s="14"/>
      <c r="E736" s="14"/>
      <c r="F736" s="14"/>
      <c r="G736" s="23" t="str">
        <f t="array" ref="G736">IF(H736="","",XLOOKUP(H736,selector_23,selector_23_ids,""))</f>
        <v/>
      </c>
      <c r="H736" s="25"/>
      <c r="I736" s="32"/>
      <c r="J736" s="32"/>
      <c r="K736" s="23" t="str">
        <f t="array" ref="K736">IF(L736="","",XLOOKUP(L736,selector_23,selector_23_ids,""))</f>
        <v/>
      </c>
      <c r="L736" s="25"/>
      <c r="M736" s="23" t="str">
        <f t="array" ref="M736">IF(N736="","",XLOOKUP(N736,selector_05,selector_05_ids,""))</f>
        <v/>
      </c>
      <c r="N736" s="25"/>
      <c r="O736" s="14"/>
      <c r="P736" s="23" t="str">
        <f t="array" ref="P736">IF(Q736="","",XLOOKUP(Q736,selector_23,selector_23_ids,""))</f>
        <v/>
      </c>
      <c r="Q736" s="25"/>
      <c r="R736" s="23" t="str">
        <f t="array" ref="R736">IF(S736="","",XLOOKUP(S736,selector_04,selector_04_ids,""))</f>
        <v/>
      </c>
      <c r="S736" s="25"/>
      <c r="T736" s="14"/>
      <c r="AK736" s="19" t="s">
        <v>68</v>
      </c>
      <c r="AL736" s="19" t="s">
        <v>68</v>
      </c>
    </row>
    <row r="737">
      <c r="A737" s="14"/>
      <c r="B737" s="23" t="str">
        <f t="array" ref="B737">IF(C737="","",XLOOKUP(C737,selector_05,selector_05_ids,""))</f>
        <v/>
      </c>
      <c r="C737" s="25"/>
      <c r="D737" s="14"/>
      <c r="E737" s="14"/>
      <c r="F737" s="14"/>
      <c r="G737" s="23" t="str">
        <f t="array" ref="G737">IF(H737="","",XLOOKUP(H737,selector_23,selector_23_ids,""))</f>
        <v/>
      </c>
      <c r="H737" s="25"/>
      <c r="I737" s="32"/>
      <c r="J737" s="32"/>
      <c r="K737" s="23" t="str">
        <f t="array" ref="K737">IF(L737="","",XLOOKUP(L737,selector_23,selector_23_ids,""))</f>
        <v/>
      </c>
      <c r="L737" s="25"/>
      <c r="M737" s="23" t="str">
        <f t="array" ref="M737">IF(N737="","",XLOOKUP(N737,selector_05,selector_05_ids,""))</f>
        <v/>
      </c>
      <c r="N737" s="25"/>
      <c r="O737" s="14"/>
      <c r="P737" s="23" t="str">
        <f t="array" ref="P737">IF(Q737="","",XLOOKUP(Q737,selector_23,selector_23_ids,""))</f>
        <v/>
      </c>
      <c r="Q737" s="25"/>
      <c r="R737" s="23" t="str">
        <f t="array" ref="R737">IF(S737="","",XLOOKUP(S737,selector_04,selector_04_ids,""))</f>
        <v/>
      </c>
      <c r="S737" s="25"/>
      <c r="T737" s="14"/>
      <c r="AK737" s="19" t="s">
        <v>68</v>
      </c>
      <c r="AL737" s="19" t="s">
        <v>68</v>
      </c>
    </row>
    <row r="738">
      <c r="A738" s="14"/>
      <c r="B738" s="23" t="str">
        <f t="array" ref="B738">IF(C738="","",XLOOKUP(C738,selector_05,selector_05_ids,""))</f>
        <v/>
      </c>
      <c r="C738" s="25"/>
      <c r="D738" s="14"/>
      <c r="E738" s="14"/>
      <c r="F738" s="14"/>
      <c r="G738" s="23" t="str">
        <f t="array" ref="G738">IF(H738="","",XLOOKUP(H738,selector_23,selector_23_ids,""))</f>
        <v/>
      </c>
      <c r="H738" s="25"/>
      <c r="I738" s="32"/>
      <c r="J738" s="32"/>
      <c r="K738" s="23" t="str">
        <f t="array" ref="K738">IF(L738="","",XLOOKUP(L738,selector_23,selector_23_ids,""))</f>
        <v/>
      </c>
      <c r="L738" s="25"/>
      <c r="M738" s="23" t="str">
        <f t="array" ref="M738">IF(N738="","",XLOOKUP(N738,selector_05,selector_05_ids,""))</f>
        <v/>
      </c>
      <c r="N738" s="25"/>
      <c r="O738" s="14"/>
      <c r="P738" s="23" t="str">
        <f t="array" ref="P738">IF(Q738="","",XLOOKUP(Q738,selector_23,selector_23_ids,""))</f>
        <v/>
      </c>
      <c r="Q738" s="25"/>
      <c r="R738" s="23" t="str">
        <f t="array" ref="R738">IF(S738="","",XLOOKUP(S738,selector_04,selector_04_ids,""))</f>
        <v/>
      </c>
      <c r="S738" s="25"/>
      <c r="T738" s="14"/>
      <c r="AK738" s="19" t="s">
        <v>68</v>
      </c>
      <c r="AL738" s="19" t="s">
        <v>68</v>
      </c>
    </row>
    <row r="739">
      <c r="A739" s="14"/>
      <c r="B739" s="23" t="str">
        <f t="array" ref="B739">IF(C739="","",XLOOKUP(C739,selector_05,selector_05_ids,""))</f>
        <v/>
      </c>
      <c r="C739" s="25"/>
      <c r="D739" s="14"/>
      <c r="E739" s="14"/>
      <c r="F739" s="14"/>
      <c r="G739" s="23" t="str">
        <f t="array" ref="G739">IF(H739="","",XLOOKUP(H739,selector_23,selector_23_ids,""))</f>
        <v/>
      </c>
      <c r="H739" s="25"/>
      <c r="I739" s="32"/>
      <c r="J739" s="32"/>
      <c r="K739" s="23" t="str">
        <f t="array" ref="K739">IF(L739="","",XLOOKUP(L739,selector_23,selector_23_ids,""))</f>
        <v/>
      </c>
      <c r="L739" s="25"/>
      <c r="M739" s="23" t="str">
        <f t="array" ref="M739">IF(N739="","",XLOOKUP(N739,selector_05,selector_05_ids,""))</f>
        <v/>
      </c>
      <c r="N739" s="25"/>
      <c r="O739" s="14"/>
      <c r="P739" s="23" t="str">
        <f t="array" ref="P739">IF(Q739="","",XLOOKUP(Q739,selector_23,selector_23_ids,""))</f>
        <v/>
      </c>
      <c r="Q739" s="25"/>
      <c r="R739" s="23" t="str">
        <f t="array" ref="R739">IF(S739="","",XLOOKUP(S739,selector_04,selector_04_ids,""))</f>
        <v/>
      </c>
      <c r="S739" s="25"/>
      <c r="T739" s="14"/>
      <c r="AK739" s="19" t="s">
        <v>68</v>
      </c>
      <c r="AL739" s="19" t="s">
        <v>68</v>
      </c>
    </row>
    <row r="740">
      <c r="A740" s="14"/>
      <c r="B740" s="23" t="str">
        <f t="array" ref="B740">IF(C740="","",XLOOKUP(C740,selector_05,selector_05_ids,""))</f>
        <v/>
      </c>
      <c r="C740" s="25"/>
      <c r="D740" s="14"/>
      <c r="E740" s="14"/>
      <c r="F740" s="14"/>
      <c r="G740" s="23" t="str">
        <f t="array" ref="G740">IF(H740="","",XLOOKUP(H740,selector_23,selector_23_ids,""))</f>
        <v/>
      </c>
      <c r="H740" s="25"/>
      <c r="I740" s="32"/>
      <c r="J740" s="32"/>
      <c r="K740" s="23" t="str">
        <f t="array" ref="K740">IF(L740="","",XLOOKUP(L740,selector_23,selector_23_ids,""))</f>
        <v/>
      </c>
      <c r="L740" s="25"/>
      <c r="M740" s="23" t="str">
        <f t="array" ref="M740">IF(N740="","",XLOOKUP(N740,selector_05,selector_05_ids,""))</f>
        <v/>
      </c>
      <c r="N740" s="25"/>
      <c r="O740" s="14"/>
      <c r="P740" s="23" t="str">
        <f t="array" ref="P740">IF(Q740="","",XLOOKUP(Q740,selector_23,selector_23_ids,""))</f>
        <v/>
      </c>
      <c r="Q740" s="25"/>
      <c r="R740" s="23" t="str">
        <f t="array" ref="R740">IF(S740="","",XLOOKUP(S740,selector_04,selector_04_ids,""))</f>
        <v/>
      </c>
      <c r="S740" s="25"/>
      <c r="T740" s="14"/>
      <c r="AK740" s="19" t="s">
        <v>68</v>
      </c>
      <c r="AL740" s="19" t="s">
        <v>68</v>
      </c>
    </row>
    <row r="741">
      <c r="A741" s="14"/>
      <c r="B741" s="23" t="str">
        <f t="array" ref="B741">IF(C741="","",XLOOKUP(C741,selector_05,selector_05_ids,""))</f>
        <v/>
      </c>
      <c r="C741" s="25"/>
      <c r="D741" s="14"/>
      <c r="E741" s="14"/>
      <c r="F741" s="14"/>
      <c r="G741" s="23" t="str">
        <f t="array" ref="G741">IF(H741="","",XLOOKUP(H741,selector_23,selector_23_ids,""))</f>
        <v/>
      </c>
      <c r="H741" s="25"/>
      <c r="I741" s="32"/>
      <c r="J741" s="32"/>
      <c r="K741" s="23" t="str">
        <f t="array" ref="K741">IF(L741="","",XLOOKUP(L741,selector_23,selector_23_ids,""))</f>
        <v/>
      </c>
      <c r="L741" s="25"/>
      <c r="M741" s="23" t="str">
        <f t="array" ref="M741">IF(N741="","",XLOOKUP(N741,selector_05,selector_05_ids,""))</f>
        <v/>
      </c>
      <c r="N741" s="25"/>
      <c r="O741" s="14"/>
      <c r="P741" s="23" t="str">
        <f t="array" ref="P741">IF(Q741="","",XLOOKUP(Q741,selector_23,selector_23_ids,""))</f>
        <v/>
      </c>
      <c r="Q741" s="25"/>
      <c r="R741" s="23" t="str">
        <f t="array" ref="R741">IF(S741="","",XLOOKUP(S741,selector_04,selector_04_ids,""))</f>
        <v/>
      </c>
      <c r="S741" s="25"/>
      <c r="T741" s="14"/>
      <c r="AK741" s="19" t="s">
        <v>68</v>
      </c>
      <c r="AL741" s="19" t="s">
        <v>68</v>
      </c>
    </row>
    <row r="742">
      <c r="A742" s="14"/>
      <c r="B742" s="23" t="str">
        <f t="array" ref="B742">IF(C742="","",XLOOKUP(C742,selector_05,selector_05_ids,""))</f>
        <v/>
      </c>
      <c r="C742" s="25"/>
      <c r="D742" s="14"/>
      <c r="E742" s="14"/>
      <c r="F742" s="14"/>
      <c r="G742" s="23" t="str">
        <f t="array" ref="G742">IF(H742="","",XLOOKUP(H742,selector_23,selector_23_ids,""))</f>
        <v/>
      </c>
      <c r="H742" s="25"/>
      <c r="I742" s="32"/>
      <c r="J742" s="32"/>
      <c r="K742" s="23" t="str">
        <f t="array" ref="K742">IF(L742="","",XLOOKUP(L742,selector_23,selector_23_ids,""))</f>
        <v/>
      </c>
      <c r="L742" s="25"/>
      <c r="M742" s="23" t="str">
        <f t="array" ref="M742">IF(N742="","",XLOOKUP(N742,selector_05,selector_05_ids,""))</f>
        <v/>
      </c>
      <c r="N742" s="25"/>
      <c r="O742" s="14"/>
      <c r="P742" s="23" t="str">
        <f t="array" ref="P742">IF(Q742="","",XLOOKUP(Q742,selector_23,selector_23_ids,""))</f>
        <v/>
      </c>
      <c r="Q742" s="25"/>
      <c r="R742" s="23" t="str">
        <f t="array" ref="R742">IF(S742="","",XLOOKUP(S742,selector_04,selector_04_ids,""))</f>
        <v/>
      </c>
      <c r="S742" s="25"/>
      <c r="T742" s="14"/>
      <c r="AK742" s="19" t="s">
        <v>68</v>
      </c>
      <c r="AL742" s="19" t="s">
        <v>68</v>
      </c>
    </row>
    <row r="743">
      <c r="A743" s="14"/>
      <c r="B743" s="23" t="str">
        <f t="array" ref="B743">IF(C743="","",XLOOKUP(C743,selector_05,selector_05_ids,""))</f>
        <v/>
      </c>
      <c r="C743" s="25"/>
      <c r="D743" s="14"/>
      <c r="E743" s="14"/>
      <c r="F743" s="14"/>
      <c r="G743" s="23" t="str">
        <f t="array" ref="G743">IF(H743="","",XLOOKUP(H743,selector_23,selector_23_ids,""))</f>
        <v/>
      </c>
      <c r="H743" s="25"/>
      <c r="I743" s="32"/>
      <c r="J743" s="32"/>
      <c r="K743" s="23" t="str">
        <f t="array" ref="K743">IF(L743="","",XLOOKUP(L743,selector_23,selector_23_ids,""))</f>
        <v/>
      </c>
      <c r="L743" s="25"/>
      <c r="M743" s="23" t="str">
        <f t="array" ref="M743">IF(N743="","",XLOOKUP(N743,selector_05,selector_05_ids,""))</f>
        <v/>
      </c>
      <c r="N743" s="25"/>
      <c r="O743" s="14"/>
      <c r="P743" s="23" t="str">
        <f t="array" ref="P743">IF(Q743="","",XLOOKUP(Q743,selector_23,selector_23_ids,""))</f>
        <v/>
      </c>
      <c r="Q743" s="25"/>
      <c r="R743" s="23" t="str">
        <f t="array" ref="R743">IF(S743="","",XLOOKUP(S743,selector_04,selector_04_ids,""))</f>
        <v/>
      </c>
      <c r="S743" s="25"/>
      <c r="T743" s="14"/>
      <c r="AK743" s="19" t="s">
        <v>68</v>
      </c>
      <c r="AL743" s="19" t="s">
        <v>68</v>
      </c>
    </row>
    <row r="744">
      <c r="A744" s="14"/>
      <c r="B744" s="23" t="str">
        <f t="array" ref="B744">IF(C744="","",XLOOKUP(C744,selector_05,selector_05_ids,""))</f>
        <v/>
      </c>
      <c r="C744" s="25"/>
      <c r="D744" s="14"/>
      <c r="E744" s="14"/>
      <c r="F744" s="14"/>
      <c r="G744" s="23" t="str">
        <f t="array" ref="G744">IF(H744="","",XLOOKUP(H744,selector_23,selector_23_ids,""))</f>
        <v/>
      </c>
      <c r="H744" s="25"/>
      <c r="I744" s="32"/>
      <c r="J744" s="32"/>
      <c r="K744" s="23" t="str">
        <f t="array" ref="K744">IF(L744="","",XLOOKUP(L744,selector_23,selector_23_ids,""))</f>
        <v/>
      </c>
      <c r="L744" s="25"/>
      <c r="M744" s="23" t="str">
        <f t="array" ref="M744">IF(N744="","",XLOOKUP(N744,selector_05,selector_05_ids,""))</f>
        <v/>
      </c>
      <c r="N744" s="25"/>
      <c r="O744" s="14"/>
      <c r="P744" s="23" t="str">
        <f t="array" ref="P744">IF(Q744="","",XLOOKUP(Q744,selector_23,selector_23_ids,""))</f>
        <v/>
      </c>
      <c r="Q744" s="25"/>
      <c r="R744" s="23" t="str">
        <f t="array" ref="R744">IF(S744="","",XLOOKUP(S744,selector_04,selector_04_ids,""))</f>
        <v/>
      </c>
      <c r="S744" s="25"/>
      <c r="T744" s="14"/>
      <c r="AK744" s="19" t="s">
        <v>68</v>
      </c>
      <c r="AL744" s="19" t="s">
        <v>68</v>
      </c>
    </row>
    <row r="745">
      <c r="A745" s="14"/>
      <c r="B745" s="23" t="str">
        <f t="array" ref="B745">IF(C745="","",XLOOKUP(C745,selector_05,selector_05_ids,""))</f>
        <v/>
      </c>
      <c r="C745" s="25"/>
      <c r="D745" s="14"/>
      <c r="E745" s="14"/>
      <c r="F745" s="14"/>
      <c r="G745" s="23" t="str">
        <f t="array" ref="G745">IF(H745="","",XLOOKUP(H745,selector_23,selector_23_ids,""))</f>
        <v/>
      </c>
      <c r="H745" s="25"/>
      <c r="I745" s="32"/>
      <c r="J745" s="32"/>
      <c r="K745" s="23" t="str">
        <f t="array" ref="K745">IF(L745="","",XLOOKUP(L745,selector_23,selector_23_ids,""))</f>
        <v/>
      </c>
      <c r="L745" s="25"/>
      <c r="M745" s="23" t="str">
        <f t="array" ref="M745">IF(N745="","",XLOOKUP(N745,selector_05,selector_05_ids,""))</f>
        <v/>
      </c>
      <c r="N745" s="25"/>
      <c r="O745" s="14"/>
      <c r="P745" s="23" t="str">
        <f t="array" ref="P745">IF(Q745="","",XLOOKUP(Q745,selector_23,selector_23_ids,""))</f>
        <v/>
      </c>
      <c r="Q745" s="25"/>
      <c r="R745" s="23" t="str">
        <f t="array" ref="R745">IF(S745="","",XLOOKUP(S745,selector_04,selector_04_ids,""))</f>
        <v/>
      </c>
      <c r="S745" s="25"/>
      <c r="T745" s="14"/>
      <c r="AK745" s="19" t="s">
        <v>68</v>
      </c>
      <c r="AL745" s="19" t="s">
        <v>68</v>
      </c>
    </row>
    <row r="746">
      <c r="A746" s="14"/>
      <c r="B746" s="23" t="str">
        <f t="array" ref="B746">IF(C746="","",XLOOKUP(C746,selector_05,selector_05_ids,""))</f>
        <v/>
      </c>
      <c r="C746" s="25"/>
      <c r="D746" s="14"/>
      <c r="E746" s="14"/>
      <c r="F746" s="14"/>
      <c r="G746" s="23" t="str">
        <f t="array" ref="G746">IF(H746="","",XLOOKUP(H746,selector_23,selector_23_ids,""))</f>
        <v/>
      </c>
      <c r="H746" s="25"/>
      <c r="I746" s="32"/>
      <c r="J746" s="32"/>
      <c r="K746" s="23" t="str">
        <f t="array" ref="K746">IF(L746="","",XLOOKUP(L746,selector_23,selector_23_ids,""))</f>
        <v/>
      </c>
      <c r="L746" s="25"/>
      <c r="M746" s="23" t="str">
        <f t="array" ref="M746">IF(N746="","",XLOOKUP(N746,selector_05,selector_05_ids,""))</f>
        <v/>
      </c>
      <c r="N746" s="25"/>
      <c r="O746" s="14"/>
      <c r="P746" s="23" t="str">
        <f t="array" ref="P746">IF(Q746="","",XLOOKUP(Q746,selector_23,selector_23_ids,""))</f>
        <v/>
      </c>
      <c r="Q746" s="25"/>
      <c r="R746" s="23" t="str">
        <f t="array" ref="R746">IF(S746="","",XLOOKUP(S746,selector_04,selector_04_ids,""))</f>
        <v/>
      </c>
      <c r="S746" s="25"/>
      <c r="T746" s="14"/>
      <c r="AK746" s="19" t="s">
        <v>68</v>
      </c>
      <c r="AL746" s="19" t="s">
        <v>68</v>
      </c>
    </row>
    <row r="747">
      <c r="A747" s="14"/>
      <c r="B747" s="23" t="str">
        <f t="array" ref="B747">IF(C747="","",XLOOKUP(C747,selector_05,selector_05_ids,""))</f>
        <v/>
      </c>
      <c r="C747" s="25"/>
      <c r="D747" s="14"/>
      <c r="E747" s="14"/>
      <c r="F747" s="14"/>
      <c r="G747" s="23" t="str">
        <f t="array" ref="G747">IF(H747="","",XLOOKUP(H747,selector_23,selector_23_ids,""))</f>
        <v/>
      </c>
      <c r="H747" s="25"/>
      <c r="I747" s="32"/>
      <c r="J747" s="32"/>
      <c r="K747" s="23" t="str">
        <f t="array" ref="K747">IF(L747="","",XLOOKUP(L747,selector_23,selector_23_ids,""))</f>
        <v/>
      </c>
      <c r="L747" s="25"/>
      <c r="M747" s="23" t="str">
        <f t="array" ref="M747">IF(N747="","",XLOOKUP(N747,selector_05,selector_05_ids,""))</f>
        <v/>
      </c>
      <c r="N747" s="25"/>
      <c r="O747" s="14"/>
      <c r="P747" s="23" t="str">
        <f t="array" ref="P747">IF(Q747="","",XLOOKUP(Q747,selector_23,selector_23_ids,""))</f>
        <v/>
      </c>
      <c r="Q747" s="25"/>
      <c r="R747" s="23" t="str">
        <f t="array" ref="R747">IF(S747="","",XLOOKUP(S747,selector_04,selector_04_ids,""))</f>
        <v/>
      </c>
      <c r="S747" s="25"/>
      <c r="T747" s="14"/>
      <c r="AK747" s="19" t="s">
        <v>68</v>
      </c>
      <c r="AL747" s="19" t="s">
        <v>68</v>
      </c>
    </row>
    <row r="748">
      <c r="A748" s="14"/>
      <c r="B748" s="23" t="str">
        <f t="array" ref="B748">IF(C748="","",XLOOKUP(C748,selector_05,selector_05_ids,""))</f>
        <v/>
      </c>
      <c r="C748" s="25"/>
      <c r="D748" s="14"/>
      <c r="E748" s="14"/>
      <c r="F748" s="14"/>
      <c r="G748" s="23" t="str">
        <f t="array" ref="G748">IF(H748="","",XLOOKUP(H748,selector_23,selector_23_ids,""))</f>
        <v/>
      </c>
      <c r="H748" s="25"/>
      <c r="I748" s="32"/>
      <c r="J748" s="32"/>
      <c r="K748" s="23" t="str">
        <f t="array" ref="K748">IF(L748="","",XLOOKUP(L748,selector_23,selector_23_ids,""))</f>
        <v/>
      </c>
      <c r="L748" s="25"/>
      <c r="M748" s="23" t="str">
        <f t="array" ref="M748">IF(N748="","",XLOOKUP(N748,selector_05,selector_05_ids,""))</f>
        <v/>
      </c>
      <c r="N748" s="25"/>
      <c r="O748" s="14"/>
      <c r="P748" s="23" t="str">
        <f t="array" ref="P748">IF(Q748="","",XLOOKUP(Q748,selector_23,selector_23_ids,""))</f>
        <v/>
      </c>
      <c r="Q748" s="25"/>
      <c r="R748" s="23" t="str">
        <f t="array" ref="R748">IF(S748="","",XLOOKUP(S748,selector_04,selector_04_ids,""))</f>
        <v/>
      </c>
      <c r="S748" s="25"/>
      <c r="T748" s="14"/>
      <c r="AK748" s="19" t="s">
        <v>68</v>
      </c>
      <c r="AL748" s="19" t="s">
        <v>68</v>
      </c>
    </row>
    <row r="749">
      <c r="A749" s="14"/>
      <c r="B749" s="23" t="str">
        <f t="array" ref="B749">IF(C749="","",XLOOKUP(C749,selector_05,selector_05_ids,""))</f>
        <v/>
      </c>
      <c r="C749" s="25"/>
      <c r="D749" s="14"/>
      <c r="E749" s="14"/>
      <c r="F749" s="14"/>
      <c r="G749" s="23" t="str">
        <f t="array" ref="G749">IF(H749="","",XLOOKUP(H749,selector_23,selector_23_ids,""))</f>
        <v/>
      </c>
      <c r="H749" s="25"/>
      <c r="I749" s="32"/>
      <c r="J749" s="32"/>
      <c r="K749" s="23" t="str">
        <f t="array" ref="K749">IF(L749="","",XLOOKUP(L749,selector_23,selector_23_ids,""))</f>
        <v/>
      </c>
      <c r="L749" s="25"/>
      <c r="M749" s="23" t="str">
        <f t="array" ref="M749">IF(N749="","",XLOOKUP(N749,selector_05,selector_05_ids,""))</f>
        <v/>
      </c>
      <c r="N749" s="25"/>
      <c r="O749" s="14"/>
      <c r="P749" s="23" t="str">
        <f t="array" ref="P749">IF(Q749="","",XLOOKUP(Q749,selector_23,selector_23_ids,""))</f>
        <v/>
      </c>
      <c r="Q749" s="25"/>
      <c r="R749" s="23" t="str">
        <f t="array" ref="R749">IF(S749="","",XLOOKUP(S749,selector_04,selector_04_ids,""))</f>
        <v/>
      </c>
      <c r="S749" s="25"/>
      <c r="T749" s="14"/>
      <c r="AK749" s="19" t="s">
        <v>68</v>
      </c>
      <c r="AL749" s="19" t="s">
        <v>68</v>
      </c>
    </row>
    <row r="750">
      <c r="A750" s="14"/>
      <c r="B750" s="23" t="str">
        <f t="array" ref="B750">IF(C750="","",XLOOKUP(C750,selector_05,selector_05_ids,""))</f>
        <v/>
      </c>
      <c r="C750" s="25"/>
      <c r="D750" s="14"/>
      <c r="E750" s="14"/>
      <c r="F750" s="14"/>
      <c r="G750" s="23" t="str">
        <f t="array" ref="G750">IF(H750="","",XLOOKUP(H750,selector_23,selector_23_ids,""))</f>
        <v/>
      </c>
      <c r="H750" s="25"/>
      <c r="I750" s="32"/>
      <c r="J750" s="32"/>
      <c r="K750" s="23" t="str">
        <f t="array" ref="K750">IF(L750="","",XLOOKUP(L750,selector_23,selector_23_ids,""))</f>
        <v/>
      </c>
      <c r="L750" s="25"/>
      <c r="M750" s="23" t="str">
        <f t="array" ref="M750">IF(N750="","",XLOOKUP(N750,selector_05,selector_05_ids,""))</f>
        <v/>
      </c>
      <c r="N750" s="25"/>
      <c r="O750" s="14"/>
      <c r="P750" s="23" t="str">
        <f t="array" ref="P750">IF(Q750="","",XLOOKUP(Q750,selector_23,selector_23_ids,""))</f>
        <v/>
      </c>
      <c r="Q750" s="25"/>
      <c r="R750" s="23" t="str">
        <f t="array" ref="R750">IF(S750="","",XLOOKUP(S750,selector_04,selector_04_ids,""))</f>
        <v/>
      </c>
      <c r="S750" s="25"/>
      <c r="T750" s="14"/>
      <c r="AK750" s="19" t="s">
        <v>68</v>
      </c>
      <c r="AL750" s="19" t="s">
        <v>68</v>
      </c>
    </row>
    <row r="751">
      <c r="A751" s="14"/>
      <c r="B751" s="23" t="str">
        <f t="array" ref="B751">IF(C751="","",XLOOKUP(C751,selector_05,selector_05_ids,""))</f>
        <v/>
      </c>
      <c r="C751" s="25"/>
      <c r="D751" s="14"/>
      <c r="E751" s="14"/>
      <c r="F751" s="14"/>
      <c r="G751" s="23" t="str">
        <f t="array" ref="G751">IF(H751="","",XLOOKUP(H751,selector_23,selector_23_ids,""))</f>
        <v/>
      </c>
      <c r="H751" s="25"/>
      <c r="I751" s="32"/>
      <c r="J751" s="32"/>
      <c r="K751" s="23" t="str">
        <f t="array" ref="K751">IF(L751="","",XLOOKUP(L751,selector_23,selector_23_ids,""))</f>
        <v/>
      </c>
      <c r="L751" s="25"/>
      <c r="M751" s="23" t="str">
        <f t="array" ref="M751">IF(N751="","",XLOOKUP(N751,selector_05,selector_05_ids,""))</f>
        <v/>
      </c>
      <c r="N751" s="25"/>
      <c r="O751" s="14"/>
      <c r="P751" s="23" t="str">
        <f t="array" ref="P751">IF(Q751="","",XLOOKUP(Q751,selector_23,selector_23_ids,""))</f>
        <v/>
      </c>
      <c r="Q751" s="25"/>
      <c r="R751" s="23" t="str">
        <f t="array" ref="R751">IF(S751="","",XLOOKUP(S751,selector_04,selector_04_ids,""))</f>
        <v/>
      </c>
      <c r="S751" s="25"/>
      <c r="T751" s="14"/>
      <c r="AK751" s="19" t="s">
        <v>68</v>
      </c>
      <c r="AL751" s="19" t="s">
        <v>68</v>
      </c>
    </row>
    <row r="752">
      <c r="A752" s="14"/>
      <c r="B752" s="23" t="str">
        <f t="array" ref="B752">IF(C752="","",XLOOKUP(C752,selector_05,selector_05_ids,""))</f>
        <v/>
      </c>
      <c r="C752" s="25"/>
      <c r="D752" s="14"/>
      <c r="E752" s="14"/>
      <c r="F752" s="14"/>
      <c r="G752" s="23" t="str">
        <f t="array" ref="G752">IF(H752="","",XLOOKUP(H752,selector_23,selector_23_ids,""))</f>
        <v/>
      </c>
      <c r="H752" s="25"/>
      <c r="I752" s="32"/>
      <c r="J752" s="32"/>
      <c r="K752" s="23" t="str">
        <f t="array" ref="K752">IF(L752="","",XLOOKUP(L752,selector_23,selector_23_ids,""))</f>
        <v/>
      </c>
      <c r="L752" s="25"/>
      <c r="M752" s="23" t="str">
        <f t="array" ref="M752">IF(N752="","",XLOOKUP(N752,selector_05,selector_05_ids,""))</f>
        <v/>
      </c>
      <c r="N752" s="25"/>
      <c r="O752" s="14"/>
      <c r="P752" s="23" t="str">
        <f t="array" ref="P752">IF(Q752="","",XLOOKUP(Q752,selector_23,selector_23_ids,""))</f>
        <v/>
      </c>
      <c r="Q752" s="25"/>
      <c r="R752" s="23" t="str">
        <f t="array" ref="R752">IF(S752="","",XLOOKUP(S752,selector_04,selector_04_ids,""))</f>
        <v/>
      </c>
      <c r="S752" s="25"/>
      <c r="T752" s="14"/>
      <c r="AK752" s="19" t="s">
        <v>68</v>
      </c>
      <c r="AL752" s="19" t="s">
        <v>68</v>
      </c>
    </row>
    <row r="753">
      <c r="A753" s="14"/>
      <c r="B753" s="23" t="str">
        <f t="array" ref="B753">IF(C753="","",XLOOKUP(C753,selector_05,selector_05_ids,""))</f>
        <v/>
      </c>
      <c r="C753" s="25"/>
      <c r="D753" s="14"/>
      <c r="E753" s="14"/>
      <c r="F753" s="14"/>
      <c r="G753" s="23" t="str">
        <f t="array" ref="G753">IF(H753="","",XLOOKUP(H753,selector_23,selector_23_ids,""))</f>
        <v/>
      </c>
      <c r="H753" s="25"/>
      <c r="I753" s="32"/>
      <c r="J753" s="32"/>
      <c r="K753" s="23" t="str">
        <f t="array" ref="K753">IF(L753="","",XLOOKUP(L753,selector_23,selector_23_ids,""))</f>
        <v/>
      </c>
      <c r="L753" s="25"/>
      <c r="M753" s="23" t="str">
        <f t="array" ref="M753">IF(N753="","",XLOOKUP(N753,selector_05,selector_05_ids,""))</f>
        <v/>
      </c>
      <c r="N753" s="25"/>
      <c r="O753" s="14"/>
      <c r="P753" s="23" t="str">
        <f t="array" ref="P753">IF(Q753="","",XLOOKUP(Q753,selector_23,selector_23_ids,""))</f>
        <v/>
      </c>
      <c r="Q753" s="25"/>
      <c r="R753" s="23" t="str">
        <f t="array" ref="R753">IF(S753="","",XLOOKUP(S753,selector_04,selector_04_ids,""))</f>
        <v/>
      </c>
      <c r="S753" s="25"/>
      <c r="T753" s="14"/>
      <c r="AK753" s="19" t="s">
        <v>68</v>
      </c>
      <c r="AL753" s="19" t="s">
        <v>68</v>
      </c>
    </row>
    <row r="754">
      <c r="A754" s="14"/>
      <c r="B754" s="23" t="str">
        <f t="array" ref="B754">IF(C754="","",XLOOKUP(C754,selector_05,selector_05_ids,""))</f>
        <v/>
      </c>
      <c r="C754" s="25"/>
      <c r="D754" s="14"/>
      <c r="E754" s="14"/>
      <c r="F754" s="14"/>
      <c r="G754" s="23" t="str">
        <f t="array" ref="G754">IF(H754="","",XLOOKUP(H754,selector_23,selector_23_ids,""))</f>
        <v/>
      </c>
      <c r="H754" s="25"/>
      <c r="I754" s="32"/>
      <c r="J754" s="32"/>
      <c r="K754" s="23" t="str">
        <f t="array" ref="K754">IF(L754="","",XLOOKUP(L754,selector_23,selector_23_ids,""))</f>
        <v/>
      </c>
      <c r="L754" s="25"/>
      <c r="M754" s="23" t="str">
        <f t="array" ref="M754">IF(N754="","",XLOOKUP(N754,selector_05,selector_05_ids,""))</f>
        <v/>
      </c>
      <c r="N754" s="25"/>
      <c r="O754" s="14"/>
      <c r="P754" s="23" t="str">
        <f t="array" ref="P754">IF(Q754="","",XLOOKUP(Q754,selector_23,selector_23_ids,""))</f>
        <v/>
      </c>
      <c r="Q754" s="25"/>
      <c r="R754" s="23" t="str">
        <f t="array" ref="R754">IF(S754="","",XLOOKUP(S754,selector_04,selector_04_ids,""))</f>
        <v/>
      </c>
      <c r="S754" s="25"/>
      <c r="T754" s="14"/>
      <c r="AK754" s="19" t="s">
        <v>68</v>
      </c>
      <c r="AL754" s="19" t="s">
        <v>68</v>
      </c>
    </row>
    <row r="755">
      <c r="A755" s="14"/>
      <c r="B755" s="23" t="str">
        <f t="array" ref="B755">IF(C755="","",XLOOKUP(C755,selector_05,selector_05_ids,""))</f>
        <v/>
      </c>
      <c r="C755" s="25"/>
      <c r="D755" s="14"/>
      <c r="E755" s="14"/>
      <c r="F755" s="14"/>
      <c r="G755" s="23" t="str">
        <f t="array" ref="G755">IF(H755="","",XLOOKUP(H755,selector_23,selector_23_ids,""))</f>
        <v/>
      </c>
      <c r="H755" s="25"/>
      <c r="I755" s="32"/>
      <c r="J755" s="32"/>
      <c r="K755" s="23" t="str">
        <f t="array" ref="K755">IF(L755="","",XLOOKUP(L755,selector_23,selector_23_ids,""))</f>
        <v/>
      </c>
      <c r="L755" s="25"/>
      <c r="M755" s="23" t="str">
        <f t="array" ref="M755">IF(N755="","",XLOOKUP(N755,selector_05,selector_05_ids,""))</f>
        <v/>
      </c>
      <c r="N755" s="25"/>
      <c r="O755" s="14"/>
      <c r="P755" s="23" t="str">
        <f t="array" ref="P755">IF(Q755="","",XLOOKUP(Q755,selector_23,selector_23_ids,""))</f>
        <v/>
      </c>
      <c r="Q755" s="25"/>
      <c r="R755" s="23" t="str">
        <f t="array" ref="R755">IF(S755="","",XLOOKUP(S755,selector_04,selector_04_ids,""))</f>
        <v/>
      </c>
      <c r="S755" s="25"/>
      <c r="T755" s="14"/>
      <c r="AK755" s="19" t="s">
        <v>68</v>
      </c>
      <c r="AL755" s="19" t="s">
        <v>68</v>
      </c>
    </row>
    <row r="756">
      <c r="A756" s="14"/>
      <c r="B756" s="23" t="str">
        <f t="array" ref="B756">IF(C756="","",XLOOKUP(C756,selector_05,selector_05_ids,""))</f>
        <v/>
      </c>
      <c r="C756" s="25"/>
      <c r="D756" s="14"/>
      <c r="E756" s="14"/>
      <c r="F756" s="14"/>
      <c r="G756" s="23" t="str">
        <f t="array" ref="G756">IF(H756="","",XLOOKUP(H756,selector_23,selector_23_ids,""))</f>
        <v/>
      </c>
      <c r="H756" s="25"/>
      <c r="I756" s="32"/>
      <c r="J756" s="32"/>
      <c r="K756" s="23" t="str">
        <f t="array" ref="K756">IF(L756="","",XLOOKUP(L756,selector_23,selector_23_ids,""))</f>
        <v/>
      </c>
      <c r="L756" s="25"/>
      <c r="M756" s="23" t="str">
        <f t="array" ref="M756">IF(N756="","",XLOOKUP(N756,selector_05,selector_05_ids,""))</f>
        <v/>
      </c>
      <c r="N756" s="25"/>
      <c r="O756" s="14"/>
      <c r="P756" s="23" t="str">
        <f t="array" ref="P756">IF(Q756="","",XLOOKUP(Q756,selector_23,selector_23_ids,""))</f>
        <v/>
      </c>
      <c r="Q756" s="25"/>
      <c r="R756" s="23" t="str">
        <f t="array" ref="R756">IF(S756="","",XLOOKUP(S756,selector_04,selector_04_ids,""))</f>
        <v/>
      </c>
      <c r="S756" s="25"/>
      <c r="T756" s="14"/>
      <c r="AK756" s="19" t="s">
        <v>68</v>
      </c>
      <c r="AL756" s="19" t="s">
        <v>68</v>
      </c>
    </row>
    <row r="757">
      <c r="A757" s="14"/>
      <c r="B757" s="23" t="str">
        <f t="array" ref="B757">IF(C757="","",XLOOKUP(C757,selector_05,selector_05_ids,""))</f>
        <v/>
      </c>
      <c r="C757" s="25"/>
      <c r="D757" s="14"/>
      <c r="E757" s="14"/>
      <c r="F757" s="14"/>
      <c r="G757" s="23" t="str">
        <f t="array" ref="G757">IF(H757="","",XLOOKUP(H757,selector_23,selector_23_ids,""))</f>
        <v/>
      </c>
      <c r="H757" s="25"/>
      <c r="I757" s="32"/>
      <c r="J757" s="32"/>
      <c r="K757" s="23" t="str">
        <f t="array" ref="K757">IF(L757="","",XLOOKUP(L757,selector_23,selector_23_ids,""))</f>
        <v/>
      </c>
      <c r="L757" s="25"/>
      <c r="M757" s="23" t="str">
        <f t="array" ref="M757">IF(N757="","",XLOOKUP(N757,selector_05,selector_05_ids,""))</f>
        <v/>
      </c>
      <c r="N757" s="25"/>
      <c r="O757" s="14"/>
      <c r="P757" s="23" t="str">
        <f t="array" ref="P757">IF(Q757="","",XLOOKUP(Q757,selector_23,selector_23_ids,""))</f>
        <v/>
      </c>
      <c r="Q757" s="25"/>
      <c r="R757" s="23" t="str">
        <f t="array" ref="R757">IF(S757="","",XLOOKUP(S757,selector_04,selector_04_ids,""))</f>
        <v/>
      </c>
      <c r="S757" s="25"/>
      <c r="T757" s="14"/>
      <c r="AK757" s="19" t="s">
        <v>68</v>
      </c>
      <c r="AL757" s="19" t="s">
        <v>68</v>
      </c>
    </row>
    <row r="758">
      <c r="A758" s="14"/>
      <c r="B758" s="23" t="str">
        <f t="array" ref="B758">IF(C758="","",XLOOKUP(C758,selector_05,selector_05_ids,""))</f>
        <v/>
      </c>
      <c r="C758" s="25"/>
      <c r="D758" s="14"/>
      <c r="E758" s="14"/>
      <c r="F758" s="14"/>
      <c r="G758" s="23" t="str">
        <f t="array" ref="G758">IF(H758="","",XLOOKUP(H758,selector_23,selector_23_ids,""))</f>
        <v/>
      </c>
      <c r="H758" s="25"/>
      <c r="I758" s="32"/>
      <c r="J758" s="32"/>
      <c r="K758" s="23" t="str">
        <f t="array" ref="K758">IF(L758="","",XLOOKUP(L758,selector_23,selector_23_ids,""))</f>
        <v/>
      </c>
      <c r="L758" s="25"/>
      <c r="M758" s="23" t="str">
        <f t="array" ref="M758">IF(N758="","",XLOOKUP(N758,selector_05,selector_05_ids,""))</f>
        <v/>
      </c>
      <c r="N758" s="25"/>
      <c r="O758" s="14"/>
      <c r="P758" s="23" t="str">
        <f t="array" ref="P758">IF(Q758="","",XLOOKUP(Q758,selector_23,selector_23_ids,""))</f>
        <v/>
      </c>
      <c r="Q758" s="25"/>
      <c r="R758" s="23" t="str">
        <f t="array" ref="R758">IF(S758="","",XLOOKUP(S758,selector_04,selector_04_ids,""))</f>
        <v/>
      </c>
      <c r="S758" s="25"/>
      <c r="T758" s="14"/>
      <c r="AK758" s="19" t="s">
        <v>68</v>
      </c>
      <c r="AL758" s="19" t="s">
        <v>68</v>
      </c>
    </row>
    <row r="759">
      <c r="A759" s="14"/>
      <c r="B759" s="23" t="str">
        <f t="array" ref="B759">IF(C759="","",XLOOKUP(C759,selector_05,selector_05_ids,""))</f>
        <v/>
      </c>
      <c r="C759" s="25"/>
      <c r="D759" s="14"/>
      <c r="E759" s="14"/>
      <c r="F759" s="14"/>
      <c r="G759" s="23" t="str">
        <f t="array" ref="G759">IF(H759="","",XLOOKUP(H759,selector_23,selector_23_ids,""))</f>
        <v/>
      </c>
      <c r="H759" s="25"/>
      <c r="I759" s="32"/>
      <c r="J759" s="32"/>
      <c r="K759" s="23" t="str">
        <f t="array" ref="K759">IF(L759="","",XLOOKUP(L759,selector_23,selector_23_ids,""))</f>
        <v/>
      </c>
      <c r="L759" s="25"/>
      <c r="M759" s="23" t="str">
        <f t="array" ref="M759">IF(N759="","",XLOOKUP(N759,selector_05,selector_05_ids,""))</f>
        <v/>
      </c>
      <c r="N759" s="25"/>
      <c r="O759" s="14"/>
      <c r="P759" s="23" t="str">
        <f t="array" ref="P759">IF(Q759="","",XLOOKUP(Q759,selector_23,selector_23_ids,""))</f>
        <v/>
      </c>
      <c r="Q759" s="25"/>
      <c r="R759" s="23" t="str">
        <f t="array" ref="R759">IF(S759="","",XLOOKUP(S759,selector_04,selector_04_ids,""))</f>
        <v/>
      </c>
      <c r="S759" s="25"/>
      <c r="T759" s="14"/>
      <c r="AK759" s="19" t="s">
        <v>68</v>
      </c>
      <c r="AL759" s="19" t="s">
        <v>68</v>
      </c>
    </row>
    <row r="760">
      <c r="A760" s="14"/>
      <c r="B760" s="23" t="str">
        <f t="array" ref="B760">IF(C760="","",XLOOKUP(C760,selector_05,selector_05_ids,""))</f>
        <v/>
      </c>
      <c r="C760" s="25"/>
      <c r="D760" s="14"/>
      <c r="E760" s="14"/>
      <c r="F760" s="14"/>
      <c r="G760" s="23" t="str">
        <f t="array" ref="G760">IF(H760="","",XLOOKUP(H760,selector_23,selector_23_ids,""))</f>
        <v/>
      </c>
      <c r="H760" s="25"/>
      <c r="I760" s="32"/>
      <c r="J760" s="32"/>
      <c r="K760" s="23" t="str">
        <f t="array" ref="K760">IF(L760="","",XLOOKUP(L760,selector_23,selector_23_ids,""))</f>
        <v/>
      </c>
      <c r="L760" s="25"/>
      <c r="M760" s="23" t="str">
        <f t="array" ref="M760">IF(N760="","",XLOOKUP(N760,selector_05,selector_05_ids,""))</f>
        <v/>
      </c>
      <c r="N760" s="25"/>
      <c r="O760" s="14"/>
      <c r="P760" s="23" t="str">
        <f t="array" ref="P760">IF(Q760="","",XLOOKUP(Q760,selector_23,selector_23_ids,""))</f>
        <v/>
      </c>
      <c r="Q760" s="25"/>
      <c r="R760" s="23" t="str">
        <f t="array" ref="R760">IF(S760="","",XLOOKUP(S760,selector_04,selector_04_ids,""))</f>
        <v/>
      </c>
      <c r="S760" s="25"/>
      <c r="T760" s="14"/>
      <c r="AK760" s="19" t="s">
        <v>68</v>
      </c>
      <c r="AL760" s="19" t="s">
        <v>68</v>
      </c>
    </row>
    <row r="761">
      <c r="A761" s="14"/>
      <c r="B761" s="23" t="str">
        <f t="array" ref="B761">IF(C761="","",XLOOKUP(C761,selector_05,selector_05_ids,""))</f>
        <v/>
      </c>
      <c r="C761" s="25"/>
      <c r="D761" s="14"/>
      <c r="E761" s="14"/>
      <c r="F761" s="14"/>
      <c r="G761" s="23" t="str">
        <f t="array" ref="G761">IF(H761="","",XLOOKUP(H761,selector_23,selector_23_ids,""))</f>
        <v/>
      </c>
      <c r="H761" s="25"/>
      <c r="I761" s="32"/>
      <c r="J761" s="32"/>
      <c r="K761" s="23" t="str">
        <f t="array" ref="K761">IF(L761="","",XLOOKUP(L761,selector_23,selector_23_ids,""))</f>
        <v/>
      </c>
      <c r="L761" s="25"/>
      <c r="M761" s="23" t="str">
        <f t="array" ref="M761">IF(N761="","",XLOOKUP(N761,selector_05,selector_05_ids,""))</f>
        <v/>
      </c>
      <c r="N761" s="25"/>
      <c r="O761" s="14"/>
      <c r="P761" s="23" t="str">
        <f t="array" ref="P761">IF(Q761="","",XLOOKUP(Q761,selector_23,selector_23_ids,""))</f>
        <v/>
      </c>
      <c r="Q761" s="25"/>
      <c r="R761" s="23" t="str">
        <f t="array" ref="R761">IF(S761="","",XLOOKUP(S761,selector_04,selector_04_ids,""))</f>
        <v/>
      </c>
      <c r="S761" s="25"/>
      <c r="T761" s="14"/>
      <c r="AK761" s="19" t="s">
        <v>68</v>
      </c>
      <c r="AL761" s="19" t="s">
        <v>68</v>
      </c>
    </row>
    <row r="762">
      <c r="A762" s="14"/>
      <c r="B762" s="23" t="str">
        <f t="array" ref="B762">IF(C762="","",XLOOKUP(C762,selector_05,selector_05_ids,""))</f>
        <v/>
      </c>
      <c r="C762" s="25"/>
      <c r="D762" s="14"/>
      <c r="E762" s="14"/>
      <c r="F762" s="14"/>
      <c r="G762" s="23" t="str">
        <f t="array" ref="G762">IF(H762="","",XLOOKUP(H762,selector_23,selector_23_ids,""))</f>
        <v/>
      </c>
      <c r="H762" s="25"/>
      <c r="I762" s="32"/>
      <c r="J762" s="32"/>
      <c r="K762" s="23" t="str">
        <f t="array" ref="K762">IF(L762="","",XLOOKUP(L762,selector_23,selector_23_ids,""))</f>
        <v/>
      </c>
      <c r="L762" s="25"/>
      <c r="M762" s="23" t="str">
        <f t="array" ref="M762">IF(N762="","",XLOOKUP(N762,selector_05,selector_05_ids,""))</f>
        <v/>
      </c>
      <c r="N762" s="25"/>
      <c r="O762" s="14"/>
      <c r="P762" s="23" t="str">
        <f t="array" ref="P762">IF(Q762="","",XLOOKUP(Q762,selector_23,selector_23_ids,""))</f>
        <v/>
      </c>
      <c r="Q762" s="25"/>
      <c r="R762" s="23" t="str">
        <f t="array" ref="R762">IF(S762="","",XLOOKUP(S762,selector_04,selector_04_ids,""))</f>
        <v/>
      </c>
      <c r="S762" s="25"/>
      <c r="T762" s="14"/>
      <c r="AK762" s="19" t="s">
        <v>68</v>
      </c>
      <c r="AL762" s="19" t="s">
        <v>68</v>
      </c>
    </row>
    <row r="763">
      <c r="A763" s="14"/>
      <c r="B763" s="23" t="str">
        <f t="array" ref="B763">IF(C763="","",XLOOKUP(C763,selector_05,selector_05_ids,""))</f>
        <v/>
      </c>
      <c r="C763" s="25"/>
      <c r="D763" s="14"/>
      <c r="E763" s="14"/>
      <c r="F763" s="14"/>
      <c r="G763" s="23" t="str">
        <f t="array" ref="G763">IF(H763="","",XLOOKUP(H763,selector_23,selector_23_ids,""))</f>
        <v/>
      </c>
      <c r="H763" s="25"/>
      <c r="I763" s="32"/>
      <c r="J763" s="32"/>
      <c r="K763" s="23" t="str">
        <f t="array" ref="K763">IF(L763="","",XLOOKUP(L763,selector_23,selector_23_ids,""))</f>
        <v/>
      </c>
      <c r="L763" s="25"/>
      <c r="M763" s="23" t="str">
        <f t="array" ref="M763">IF(N763="","",XLOOKUP(N763,selector_05,selector_05_ids,""))</f>
        <v/>
      </c>
      <c r="N763" s="25"/>
      <c r="O763" s="14"/>
      <c r="P763" s="23" t="str">
        <f t="array" ref="P763">IF(Q763="","",XLOOKUP(Q763,selector_23,selector_23_ids,""))</f>
        <v/>
      </c>
      <c r="Q763" s="25"/>
      <c r="R763" s="23" t="str">
        <f t="array" ref="R763">IF(S763="","",XLOOKUP(S763,selector_04,selector_04_ids,""))</f>
        <v/>
      </c>
      <c r="S763" s="25"/>
      <c r="T763" s="14"/>
      <c r="AK763" s="19" t="s">
        <v>68</v>
      </c>
      <c r="AL763" s="19" t="s">
        <v>68</v>
      </c>
    </row>
    <row r="764">
      <c r="A764" s="14"/>
      <c r="B764" s="23" t="str">
        <f t="array" ref="B764">IF(C764="","",XLOOKUP(C764,selector_05,selector_05_ids,""))</f>
        <v/>
      </c>
      <c r="C764" s="25"/>
      <c r="D764" s="14"/>
      <c r="E764" s="14"/>
      <c r="F764" s="14"/>
      <c r="G764" s="23" t="str">
        <f t="array" ref="G764">IF(H764="","",XLOOKUP(H764,selector_23,selector_23_ids,""))</f>
        <v/>
      </c>
      <c r="H764" s="25"/>
      <c r="I764" s="32"/>
      <c r="J764" s="32"/>
      <c r="K764" s="23" t="str">
        <f t="array" ref="K764">IF(L764="","",XLOOKUP(L764,selector_23,selector_23_ids,""))</f>
        <v/>
      </c>
      <c r="L764" s="25"/>
      <c r="M764" s="23" t="str">
        <f t="array" ref="M764">IF(N764="","",XLOOKUP(N764,selector_05,selector_05_ids,""))</f>
        <v/>
      </c>
      <c r="N764" s="25"/>
      <c r="O764" s="14"/>
      <c r="P764" s="23" t="str">
        <f t="array" ref="P764">IF(Q764="","",XLOOKUP(Q764,selector_23,selector_23_ids,""))</f>
        <v/>
      </c>
      <c r="Q764" s="25"/>
      <c r="R764" s="23" t="str">
        <f t="array" ref="R764">IF(S764="","",XLOOKUP(S764,selector_04,selector_04_ids,""))</f>
        <v/>
      </c>
      <c r="S764" s="25"/>
      <c r="T764" s="14"/>
      <c r="AK764" s="19" t="s">
        <v>68</v>
      </c>
      <c r="AL764" s="19" t="s">
        <v>68</v>
      </c>
    </row>
    <row r="765">
      <c r="A765" s="14"/>
      <c r="B765" s="23" t="str">
        <f t="array" ref="B765">IF(C765="","",XLOOKUP(C765,selector_05,selector_05_ids,""))</f>
        <v/>
      </c>
      <c r="C765" s="25"/>
      <c r="D765" s="14"/>
      <c r="E765" s="14"/>
      <c r="F765" s="14"/>
      <c r="G765" s="23" t="str">
        <f t="array" ref="G765">IF(H765="","",XLOOKUP(H765,selector_23,selector_23_ids,""))</f>
        <v/>
      </c>
      <c r="H765" s="25"/>
      <c r="I765" s="32"/>
      <c r="J765" s="32"/>
      <c r="K765" s="23" t="str">
        <f t="array" ref="K765">IF(L765="","",XLOOKUP(L765,selector_23,selector_23_ids,""))</f>
        <v/>
      </c>
      <c r="L765" s="25"/>
      <c r="M765" s="23" t="str">
        <f t="array" ref="M765">IF(N765="","",XLOOKUP(N765,selector_05,selector_05_ids,""))</f>
        <v/>
      </c>
      <c r="N765" s="25"/>
      <c r="O765" s="14"/>
      <c r="P765" s="23" t="str">
        <f t="array" ref="P765">IF(Q765="","",XLOOKUP(Q765,selector_23,selector_23_ids,""))</f>
        <v/>
      </c>
      <c r="Q765" s="25"/>
      <c r="R765" s="23" t="str">
        <f t="array" ref="R765">IF(S765="","",XLOOKUP(S765,selector_04,selector_04_ids,""))</f>
        <v/>
      </c>
      <c r="S765" s="25"/>
      <c r="T765" s="14"/>
      <c r="AK765" s="19" t="s">
        <v>68</v>
      </c>
      <c r="AL765" s="19" t="s">
        <v>68</v>
      </c>
    </row>
    <row r="766">
      <c r="A766" s="14"/>
      <c r="B766" s="23" t="str">
        <f t="array" ref="B766">IF(C766="","",XLOOKUP(C766,selector_05,selector_05_ids,""))</f>
        <v/>
      </c>
      <c r="C766" s="25"/>
      <c r="D766" s="14"/>
      <c r="E766" s="14"/>
      <c r="F766" s="14"/>
      <c r="G766" s="23" t="str">
        <f t="array" ref="G766">IF(H766="","",XLOOKUP(H766,selector_23,selector_23_ids,""))</f>
        <v/>
      </c>
      <c r="H766" s="25"/>
      <c r="I766" s="32"/>
      <c r="J766" s="32"/>
      <c r="K766" s="23" t="str">
        <f t="array" ref="K766">IF(L766="","",XLOOKUP(L766,selector_23,selector_23_ids,""))</f>
        <v/>
      </c>
      <c r="L766" s="25"/>
      <c r="M766" s="23" t="str">
        <f t="array" ref="M766">IF(N766="","",XLOOKUP(N766,selector_05,selector_05_ids,""))</f>
        <v/>
      </c>
      <c r="N766" s="25"/>
      <c r="O766" s="14"/>
      <c r="P766" s="23" t="str">
        <f t="array" ref="P766">IF(Q766="","",XLOOKUP(Q766,selector_23,selector_23_ids,""))</f>
        <v/>
      </c>
      <c r="Q766" s="25"/>
      <c r="R766" s="23" t="str">
        <f t="array" ref="R766">IF(S766="","",XLOOKUP(S766,selector_04,selector_04_ids,""))</f>
        <v/>
      </c>
      <c r="S766" s="25"/>
      <c r="T766" s="14"/>
      <c r="AK766" s="19" t="s">
        <v>68</v>
      </c>
      <c r="AL766" s="19" t="s">
        <v>68</v>
      </c>
    </row>
    <row r="767">
      <c r="A767" s="14"/>
      <c r="B767" s="23" t="str">
        <f t="array" ref="B767">IF(C767="","",XLOOKUP(C767,selector_05,selector_05_ids,""))</f>
        <v/>
      </c>
      <c r="C767" s="25"/>
      <c r="D767" s="14"/>
      <c r="E767" s="14"/>
      <c r="F767" s="14"/>
      <c r="G767" s="23" t="str">
        <f t="array" ref="G767">IF(H767="","",XLOOKUP(H767,selector_23,selector_23_ids,""))</f>
        <v/>
      </c>
      <c r="H767" s="25"/>
      <c r="I767" s="32"/>
      <c r="J767" s="32"/>
      <c r="K767" s="23" t="str">
        <f t="array" ref="K767">IF(L767="","",XLOOKUP(L767,selector_23,selector_23_ids,""))</f>
        <v/>
      </c>
      <c r="L767" s="25"/>
      <c r="M767" s="23" t="str">
        <f t="array" ref="M767">IF(N767="","",XLOOKUP(N767,selector_05,selector_05_ids,""))</f>
        <v/>
      </c>
      <c r="N767" s="25"/>
      <c r="O767" s="14"/>
      <c r="P767" s="23" t="str">
        <f t="array" ref="P767">IF(Q767="","",XLOOKUP(Q767,selector_23,selector_23_ids,""))</f>
        <v/>
      </c>
      <c r="Q767" s="25"/>
      <c r="R767" s="23" t="str">
        <f t="array" ref="R767">IF(S767="","",XLOOKUP(S767,selector_04,selector_04_ids,""))</f>
        <v/>
      </c>
      <c r="S767" s="25"/>
      <c r="T767" s="14"/>
      <c r="AK767" s="19" t="s">
        <v>68</v>
      </c>
      <c r="AL767" s="19" t="s">
        <v>68</v>
      </c>
    </row>
    <row r="768">
      <c r="A768" s="14"/>
      <c r="B768" s="23" t="str">
        <f t="array" ref="B768">IF(C768="","",XLOOKUP(C768,selector_05,selector_05_ids,""))</f>
        <v/>
      </c>
      <c r="C768" s="25"/>
      <c r="D768" s="14"/>
      <c r="E768" s="14"/>
      <c r="F768" s="14"/>
      <c r="G768" s="23" t="str">
        <f t="array" ref="G768">IF(H768="","",XLOOKUP(H768,selector_23,selector_23_ids,""))</f>
        <v/>
      </c>
      <c r="H768" s="25"/>
      <c r="I768" s="32"/>
      <c r="J768" s="32"/>
      <c r="K768" s="23" t="str">
        <f t="array" ref="K768">IF(L768="","",XLOOKUP(L768,selector_23,selector_23_ids,""))</f>
        <v/>
      </c>
      <c r="L768" s="25"/>
      <c r="M768" s="23" t="str">
        <f t="array" ref="M768">IF(N768="","",XLOOKUP(N768,selector_05,selector_05_ids,""))</f>
        <v/>
      </c>
      <c r="N768" s="25"/>
      <c r="O768" s="14"/>
      <c r="P768" s="23" t="str">
        <f t="array" ref="P768">IF(Q768="","",XLOOKUP(Q768,selector_23,selector_23_ids,""))</f>
        <v/>
      </c>
      <c r="Q768" s="25"/>
      <c r="R768" s="23" t="str">
        <f t="array" ref="R768">IF(S768="","",XLOOKUP(S768,selector_04,selector_04_ids,""))</f>
        <v/>
      </c>
      <c r="S768" s="25"/>
      <c r="T768" s="14"/>
      <c r="AK768" s="19" t="s">
        <v>68</v>
      </c>
      <c r="AL768" s="19" t="s">
        <v>68</v>
      </c>
    </row>
    <row r="769">
      <c r="A769" s="14"/>
      <c r="B769" s="23" t="str">
        <f t="array" ref="B769">IF(C769="","",XLOOKUP(C769,selector_05,selector_05_ids,""))</f>
        <v/>
      </c>
      <c r="C769" s="25"/>
      <c r="D769" s="14"/>
      <c r="E769" s="14"/>
      <c r="F769" s="14"/>
      <c r="G769" s="23" t="str">
        <f t="array" ref="G769">IF(H769="","",XLOOKUP(H769,selector_23,selector_23_ids,""))</f>
        <v/>
      </c>
      <c r="H769" s="25"/>
      <c r="I769" s="32"/>
      <c r="J769" s="32"/>
      <c r="K769" s="23" t="str">
        <f t="array" ref="K769">IF(L769="","",XLOOKUP(L769,selector_23,selector_23_ids,""))</f>
        <v/>
      </c>
      <c r="L769" s="25"/>
      <c r="M769" s="23" t="str">
        <f t="array" ref="M769">IF(N769="","",XLOOKUP(N769,selector_05,selector_05_ids,""))</f>
        <v/>
      </c>
      <c r="N769" s="25"/>
      <c r="O769" s="14"/>
      <c r="P769" s="23" t="str">
        <f t="array" ref="P769">IF(Q769="","",XLOOKUP(Q769,selector_23,selector_23_ids,""))</f>
        <v/>
      </c>
      <c r="Q769" s="25"/>
      <c r="R769" s="23" t="str">
        <f t="array" ref="R769">IF(S769="","",XLOOKUP(S769,selector_04,selector_04_ids,""))</f>
        <v/>
      </c>
      <c r="S769" s="25"/>
      <c r="T769" s="14"/>
      <c r="AK769" s="19" t="s">
        <v>68</v>
      </c>
      <c r="AL769" s="19" t="s">
        <v>68</v>
      </c>
    </row>
    <row r="770">
      <c r="A770" s="14"/>
      <c r="B770" s="23" t="str">
        <f t="array" ref="B770">IF(C770="","",XLOOKUP(C770,selector_05,selector_05_ids,""))</f>
        <v/>
      </c>
      <c r="C770" s="25"/>
      <c r="D770" s="14"/>
      <c r="E770" s="14"/>
      <c r="F770" s="14"/>
      <c r="G770" s="23" t="str">
        <f t="array" ref="G770">IF(H770="","",XLOOKUP(H770,selector_23,selector_23_ids,""))</f>
        <v/>
      </c>
      <c r="H770" s="25"/>
      <c r="I770" s="32"/>
      <c r="J770" s="32"/>
      <c r="K770" s="23" t="str">
        <f t="array" ref="K770">IF(L770="","",XLOOKUP(L770,selector_23,selector_23_ids,""))</f>
        <v/>
      </c>
      <c r="L770" s="25"/>
      <c r="M770" s="23" t="str">
        <f t="array" ref="M770">IF(N770="","",XLOOKUP(N770,selector_05,selector_05_ids,""))</f>
        <v/>
      </c>
      <c r="N770" s="25"/>
      <c r="O770" s="14"/>
      <c r="P770" s="23" t="str">
        <f t="array" ref="P770">IF(Q770="","",XLOOKUP(Q770,selector_23,selector_23_ids,""))</f>
        <v/>
      </c>
      <c r="Q770" s="25"/>
      <c r="R770" s="23" t="str">
        <f t="array" ref="R770">IF(S770="","",XLOOKUP(S770,selector_04,selector_04_ids,""))</f>
        <v/>
      </c>
      <c r="S770" s="25"/>
      <c r="T770" s="14"/>
      <c r="AK770" s="19" t="s">
        <v>68</v>
      </c>
      <c r="AL770" s="19" t="s">
        <v>68</v>
      </c>
    </row>
    <row r="771">
      <c r="A771" s="14"/>
      <c r="B771" s="23" t="str">
        <f t="array" ref="B771">IF(C771="","",XLOOKUP(C771,selector_05,selector_05_ids,""))</f>
        <v/>
      </c>
      <c r="C771" s="25"/>
      <c r="D771" s="14"/>
      <c r="E771" s="14"/>
      <c r="F771" s="14"/>
      <c r="G771" s="23" t="str">
        <f t="array" ref="G771">IF(H771="","",XLOOKUP(H771,selector_23,selector_23_ids,""))</f>
        <v/>
      </c>
      <c r="H771" s="25"/>
      <c r="I771" s="32"/>
      <c r="J771" s="32"/>
      <c r="K771" s="23" t="str">
        <f t="array" ref="K771">IF(L771="","",XLOOKUP(L771,selector_23,selector_23_ids,""))</f>
        <v/>
      </c>
      <c r="L771" s="25"/>
      <c r="M771" s="23" t="str">
        <f t="array" ref="M771">IF(N771="","",XLOOKUP(N771,selector_05,selector_05_ids,""))</f>
        <v/>
      </c>
      <c r="N771" s="25"/>
      <c r="O771" s="14"/>
      <c r="P771" s="23" t="str">
        <f t="array" ref="P771">IF(Q771="","",XLOOKUP(Q771,selector_23,selector_23_ids,""))</f>
        <v/>
      </c>
      <c r="Q771" s="25"/>
      <c r="R771" s="23" t="str">
        <f t="array" ref="R771">IF(S771="","",XLOOKUP(S771,selector_04,selector_04_ids,""))</f>
        <v/>
      </c>
      <c r="S771" s="25"/>
      <c r="T771" s="14"/>
      <c r="AK771" s="19" t="s">
        <v>68</v>
      </c>
      <c r="AL771" s="19" t="s">
        <v>68</v>
      </c>
    </row>
    <row r="772">
      <c r="A772" s="14"/>
      <c r="B772" s="23" t="str">
        <f t="array" ref="B772">IF(C772="","",XLOOKUP(C772,selector_05,selector_05_ids,""))</f>
        <v/>
      </c>
      <c r="C772" s="25"/>
      <c r="D772" s="14"/>
      <c r="E772" s="14"/>
      <c r="F772" s="14"/>
      <c r="G772" s="23" t="str">
        <f t="array" ref="G772">IF(H772="","",XLOOKUP(H772,selector_23,selector_23_ids,""))</f>
        <v/>
      </c>
      <c r="H772" s="25"/>
      <c r="I772" s="32"/>
      <c r="J772" s="32"/>
      <c r="K772" s="23" t="str">
        <f t="array" ref="K772">IF(L772="","",XLOOKUP(L772,selector_23,selector_23_ids,""))</f>
        <v/>
      </c>
      <c r="L772" s="25"/>
      <c r="M772" s="23" t="str">
        <f t="array" ref="M772">IF(N772="","",XLOOKUP(N772,selector_05,selector_05_ids,""))</f>
        <v/>
      </c>
      <c r="N772" s="25"/>
      <c r="O772" s="14"/>
      <c r="P772" s="23" t="str">
        <f t="array" ref="P772">IF(Q772="","",XLOOKUP(Q772,selector_23,selector_23_ids,""))</f>
        <v/>
      </c>
      <c r="Q772" s="25"/>
      <c r="R772" s="23" t="str">
        <f t="array" ref="R772">IF(S772="","",XLOOKUP(S772,selector_04,selector_04_ids,""))</f>
        <v/>
      </c>
      <c r="S772" s="25"/>
      <c r="T772" s="14"/>
      <c r="AK772" s="19" t="s">
        <v>68</v>
      </c>
      <c r="AL772" s="19" t="s">
        <v>68</v>
      </c>
    </row>
    <row r="773">
      <c r="A773" s="14"/>
      <c r="B773" s="23" t="str">
        <f t="array" ref="B773">IF(C773="","",XLOOKUP(C773,selector_05,selector_05_ids,""))</f>
        <v/>
      </c>
      <c r="C773" s="25"/>
      <c r="D773" s="14"/>
      <c r="E773" s="14"/>
      <c r="F773" s="14"/>
      <c r="G773" s="23" t="str">
        <f t="array" ref="G773">IF(H773="","",XLOOKUP(H773,selector_23,selector_23_ids,""))</f>
        <v/>
      </c>
      <c r="H773" s="25"/>
      <c r="I773" s="32"/>
      <c r="J773" s="32"/>
      <c r="K773" s="23" t="str">
        <f t="array" ref="K773">IF(L773="","",XLOOKUP(L773,selector_23,selector_23_ids,""))</f>
        <v/>
      </c>
      <c r="L773" s="25"/>
      <c r="M773" s="23" t="str">
        <f t="array" ref="M773">IF(N773="","",XLOOKUP(N773,selector_05,selector_05_ids,""))</f>
        <v/>
      </c>
      <c r="N773" s="25"/>
      <c r="O773" s="14"/>
      <c r="P773" s="23" t="str">
        <f t="array" ref="P773">IF(Q773="","",XLOOKUP(Q773,selector_23,selector_23_ids,""))</f>
        <v/>
      </c>
      <c r="Q773" s="25"/>
      <c r="R773" s="23" t="str">
        <f t="array" ref="R773">IF(S773="","",XLOOKUP(S773,selector_04,selector_04_ids,""))</f>
        <v/>
      </c>
      <c r="S773" s="25"/>
      <c r="T773" s="14"/>
      <c r="AK773" s="19" t="s">
        <v>68</v>
      </c>
      <c r="AL773" s="19" t="s">
        <v>68</v>
      </c>
    </row>
    <row r="774">
      <c r="A774" s="14"/>
      <c r="B774" s="23" t="str">
        <f t="array" ref="B774">IF(C774="","",XLOOKUP(C774,selector_05,selector_05_ids,""))</f>
        <v/>
      </c>
      <c r="C774" s="25"/>
      <c r="D774" s="14"/>
      <c r="E774" s="14"/>
      <c r="F774" s="14"/>
      <c r="G774" s="23" t="str">
        <f t="array" ref="G774">IF(H774="","",XLOOKUP(H774,selector_23,selector_23_ids,""))</f>
        <v/>
      </c>
      <c r="H774" s="25"/>
      <c r="I774" s="32"/>
      <c r="J774" s="32"/>
      <c r="K774" s="23" t="str">
        <f t="array" ref="K774">IF(L774="","",XLOOKUP(L774,selector_23,selector_23_ids,""))</f>
        <v/>
      </c>
      <c r="L774" s="25"/>
      <c r="M774" s="23" t="str">
        <f t="array" ref="M774">IF(N774="","",XLOOKUP(N774,selector_05,selector_05_ids,""))</f>
        <v/>
      </c>
      <c r="N774" s="25"/>
      <c r="O774" s="14"/>
      <c r="P774" s="23" t="str">
        <f t="array" ref="P774">IF(Q774="","",XLOOKUP(Q774,selector_23,selector_23_ids,""))</f>
        <v/>
      </c>
      <c r="Q774" s="25"/>
      <c r="R774" s="23" t="str">
        <f t="array" ref="R774">IF(S774="","",XLOOKUP(S774,selector_04,selector_04_ids,""))</f>
        <v/>
      </c>
      <c r="S774" s="25"/>
      <c r="T774" s="14"/>
      <c r="AK774" s="19" t="s">
        <v>68</v>
      </c>
      <c r="AL774" s="19" t="s">
        <v>68</v>
      </c>
    </row>
    <row r="775">
      <c r="A775" s="14"/>
      <c r="B775" s="23" t="str">
        <f t="array" ref="B775">IF(C775="","",XLOOKUP(C775,selector_05,selector_05_ids,""))</f>
        <v/>
      </c>
      <c r="C775" s="25"/>
      <c r="D775" s="14"/>
      <c r="E775" s="14"/>
      <c r="F775" s="14"/>
      <c r="G775" s="23" t="str">
        <f t="array" ref="G775">IF(H775="","",XLOOKUP(H775,selector_23,selector_23_ids,""))</f>
        <v/>
      </c>
      <c r="H775" s="25"/>
      <c r="I775" s="32"/>
      <c r="J775" s="32"/>
      <c r="K775" s="23" t="str">
        <f t="array" ref="K775">IF(L775="","",XLOOKUP(L775,selector_23,selector_23_ids,""))</f>
        <v/>
      </c>
      <c r="L775" s="25"/>
      <c r="M775" s="23" t="str">
        <f t="array" ref="M775">IF(N775="","",XLOOKUP(N775,selector_05,selector_05_ids,""))</f>
        <v/>
      </c>
      <c r="N775" s="25"/>
      <c r="O775" s="14"/>
      <c r="P775" s="23" t="str">
        <f t="array" ref="P775">IF(Q775="","",XLOOKUP(Q775,selector_23,selector_23_ids,""))</f>
        <v/>
      </c>
      <c r="Q775" s="25"/>
      <c r="R775" s="23" t="str">
        <f t="array" ref="R775">IF(S775="","",XLOOKUP(S775,selector_04,selector_04_ids,""))</f>
        <v/>
      </c>
      <c r="S775" s="25"/>
      <c r="T775" s="14"/>
      <c r="AK775" s="19" t="s">
        <v>68</v>
      </c>
      <c r="AL775" s="19" t="s">
        <v>68</v>
      </c>
    </row>
    <row r="776">
      <c r="A776" s="14"/>
      <c r="B776" s="23" t="str">
        <f t="array" ref="B776">IF(C776="","",XLOOKUP(C776,selector_05,selector_05_ids,""))</f>
        <v/>
      </c>
      <c r="C776" s="25"/>
      <c r="D776" s="14"/>
      <c r="E776" s="14"/>
      <c r="F776" s="14"/>
      <c r="G776" s="23" t="str">
        <f t="array" ref="G776">IF(H776="","",XLOOKUP(H776,selector_23,selector_23_ids,""))</f>
        <v/>
      </c>
      <c r="H776" s="25"/>
      <c r="I776" s="32"/>
      <c r="J776" s="32"/>
      <c r="K776" s="23" t="str">
        <f t="array" ref="K776">IF(L776="","",XLOOKUP(L776,selector_23,selector_23_ids,""))</f>
        <v/>
      </c>
      <c r="L776" s="25"/>
      <c r="M776" s="23" t="str">
        <f t="array" ref="M776">IF(N776="","",XLOOKUP(N776,selector_05,selector_05_ids,""))</f>
        <v/>
      </c>
      <c r="N776" s="25"/>
      <c r="O776" s="14"/>
      <c r="P776" s="23" t="str">
        <f t="array" ref="P776">IF(Q776="","",XLOOKUP(Q776,selector_23,selector_23_ids,""))</f>
        <v/>
      </c>
      <c r="Q776" s="25"/>
      <c r="R776" s="23" t="str">
        <f t="array" ref="R776">IF(S776="","",XLOOKUP(S776,selector_04,selector_04_ids,""))</f>
        <v/>
      </c>
      <c r="S776" s="25"/>
      <c r="T776" s="14"/>
      <c r="AK776" s="19" t="s">
        <v>68</v>
      </c>
      <c r="AL776" s="19" t="s">
        <v>68</v>
      </c>
    </row>
    <row r="777">
      <c r="A777" s="14"/>
      <c r="B777" s="23" t="str">
        <f t="array" ref="B777">IF(C777="","",XLOOKUP(C777,selector_05,selector_05_ids,""))</f>
        <v/>
      </c>
      <c r="C777" s="25"/>
      <c r="D777" s="14"/>
      <c r="E777" s="14"/>
      <c r="F777" s="14"/>
      <c r="G777" s="23" t="str">
        <f t="array" ref="G777">IF(H777="","",XLOOKUP(H777,selector_23,selector_23_ids,""))</f>
        <v/>
      </c>
      <c r="H777" s="25"/>
      <c r="I777" s="32"/>
      <c r="J777" s="32"/>
      <c r="K777" s="23" t="str">
        <f t="array" ref="K777">IF(L777="","",XLOOKUP(L777,selector_23,selector_23_ids,""))</f>
        <v/>
      </c>
      <c r="L777" s="25"/>
      <c r="M777" s="23" t="str">
        <f t="array" ref="M777">IF(N777="","",XLOOKUP(N777,selector_05,selector_05_ids,""))</f>
        <v/>
      </c>
      <c r="N777" s="25"/>
      <c r="O777" s="14"/>
      <c r="P777" s="23" t="str">
        <f t="array" ref="P777">IF(Q777="","",XLOOKUP(Q777,selector_23,selector_23_ids,""))</f>
        <v/>
      </c>
      <c r="Q777" s="25"/>
      <c r="R777" s="23" t="str">
        <f t="array" ref="R777">IF(S777="","",XLOOKUP(S777,selector_04,selector_04_ids,""))</f>
        <v/>
      </c>
      <c r="S777" s="25"/>
      <c r="T777" s="14"/>
      <c r="AK777" s="19" t="s">
        <v>68</v>
      </c>
      <c r="AL777" s="19" t="s">
        <v>68</v>
      </c>
    </row>
    <row r="778">
      <c r="A778" s="14"/>
      <c r="B778" s="23" t="str">
        <f t="array" ref="B778">IF(C778="","",XLOOKUP(C778,selector_05,selector_05_ids,""))</f>
        <v/>
      </c>
      <c r="C778" s="25"/>
      <c r="D778" s="14"/>
      <c r="E778" s="14"/>
      <c r="F778" s="14"/>
      <c r="G778" s="23" t="str">
        <f t="array" ref="G778">IF(H778="","",XLOOKUP(H778,selector_23,selector_23_ids,""))</f>
        <v/>
      </c>
      <c r="H778" s="25"/>
      <c r="I778" s="32"/>
      <c r="J778" s="32"/>
      <c r="K778" s="23" t="str">
        <f t="array" ref="K778">IF(L778="","",XLOOKUP(L778,selector_23,selector_23_ids,""))</f>
        <v/>
      </c>
      <c r="L778" s="25"/>
      <c r="M778" s="23" t="str">
        <f t="array" ref="M778">IF(N778="","",XLOOKUP(N778,selector_05,selector_05_ids,""))</f>
        <v/>
      </c>
      <c r="N778" s="25"/>
      <c r="O778" s="14"/>
      <c r="P778" s="23" t="str">
        <f t="array" ref="P778">IF(Q778="","",XLOOKUP(Q778,selector_23,selector_23_ids,""))</f>
        <v/>
      </c>
      <c r="Q778" s="25"/>
      <c r="R778" s="23" t="str">
        <f t="array" ref="R778">IF(S778="","",XLOOKUP(S778,selector_04,selector_04_ids,""))</f>
        <v/>
      </c>
      <c r="S778" s="25"/>
      <c r="T778" s="14"/>
      <c r="AK778" s="19" t="s">
        <v>68</v>
      </c>
      <c r="AL778" s="19" t="s">
        <v>68</v>
      </c>
    </row>
    <row r="779">
      <c r="A779" s="14"/>
      <c r="B779" s="23" t="str">
        <f t="array" ref="B779">IF(C779="","",XLOOKUP(C779,selector_05,selector_05_ids,""))</f>
        <v/>
      </c>
      <c r="C779" s="25"/>
      <c r="D779" s="14"/>
      <c r="E779" s="14"/>
      <c r="F779" s="14"/>
      <c r="G779" s="23" t="str">
        <f t="array" ref="G779">IF(H779="","",XLOOKUP(H779,selector_23,selector_23_ids,""))</f>
        <v/>
      </c>
      <c r="H779" s="25"/>
      <c r="I779" s="32"/>
      <c r="J779" s="32"/>
      <c r="K779" s="23" t="str">
        <f t="array" ref="K779">IF(L779="","",XLOOKUP(L779,selector_23,selector_23_ids,""))</f>
        <v/>
      </c>
      <c r="L779" s="25"/>
      <c r="M779" s="23" t="str">
        <f t="array" ref="M779">IF(N779="","",XLOOKUP(N779,selector_05,selector_05_ids,""))</f>
        <v/>
      </c>
      <c r="N779" s="25"/>
      <c r="O779" s="14"/>
      <c r="P779" s="23" t="str">
        <f t="array" ref="P779">IF(Q779="","",XLOOKUP(Q779,selector_23,selector_23_ids,""))</f>
        <v/>
      </c>
      <c r="Q779" s="25"/>
      <c r="R779" s="23" t="str">
        <f t="array" ref="R779">IF(S779="","",XLOOKUP(S779,selector_04,selector_04_ids,""))</f>
        <v/>
      </c>
      <c r="S779" s="25"/>
      <c r="T779" s="14"/>
      <c r="AK779" s="19" t="s">
        <v>68</v>
      </c>
      <c r="AL779" s="19" t="s">
        <v>68</v>
      </c>
    </row>
    <row r="780">
      <c r="A780" s="14"/>
      <c r="B780" s="23" t="str">
        <f t="array" ref="B780">IF(C780="","",XLOOKUP(C780,selector_05,selector_05_ids,""))</f>
        <v/>
      </c>
      <c r="C780" s="25"/>
      <c r="D780" s="14"/>
      <c r="E780" s="14"/>
      <c r="F780" s="14"/>
      <c r="G780" s="23" t="str">
        <f t="array" ref="G780">IF(H780="","",XLOOKUP(H780,selector_23,selector_23_ids,""))</f>
        <v/>
      </c>
      <c r="H780" s="25"/>
      <c r="I780" s="32"/>
      <c r="J780" s="32"/>
      <c r="K780" s="23" t="str">
        <f t="array" ref="K780">IF(L780="","",XLOOKUP(L780,selector_23,selector_23_ids,""))</f>
        <v/>
      </c>
      <c r="L780" s="25"/>
      <c r="M780" s="23" t="str">
        <f t="array" ref="M780">IF(N780="","",XLOOKUP(N780,selector_05,selector_05_ids,""))</f>
        <v/>
      </c>
      <c r="N780" s="25"/>
      <c r="O780" s="14"/>
      <c r="P780" s="23" t="str">
        <f t="array" ref="P780">IF(Q780="","",XLOOKUP(Q780,selector_23,selector_23_ids,""))</f>
        <v/>
      </c>
      <c r="Q780" s="25"/>
      <c r="R780" s="23" t="str">
        <f t="array" ref="R780">IF(S780="","",XLOOKUP(S780,selector_04,selector_04_ids,""))</f>
        <v/>
      </c>
      <c r="S780" s="25"/>
      <c r="T780" s="14"/>
      <c r="AK780" s="19" t="s">
        <v>68</v>
      </c>
      <c r="AL780" s="19" t="s">
        <v>68</v>
      </c>
    </row>
    <row r="781">
      <c r="A781" s="14"/>
      <c r="B781" s="23" t="str">
        <f t="array" ref="B781">IF(C781="","",XLOOKUP(C781,selector_05,selector_05_ids,""))</f>
        <v/>
      </c>
      <c r="C781" s="25"/>
      <c r="D781" s="14"/>
      <c r="E781" s="14"/>
      <c r="F781" s="14"/>
      <c r="G781" s="23" t="str">
        <f t="array" ref="G781">IF(H781="","",XLOOKUP(H781,selector_23,selector_23_ids,""))</f>
        <v/>
      </c>
      <c r="H781" s="25"/>
      <c r="I781" s="32"/>
      <c r="J781" s="32"/>
      <c r="K781" s="23" t="str">
        <f t="array" ref="K781">IF(L781="","",XLOOKUP(L781,selector_23,selector_23_ids,""))</f>
        <v/>
      </c>
      <c r="L781" s="25"/>
      <c r="M781" s="23" t="str">
        <f t="array" ref="M781">IF(N781="","",XLOOKUP(N781,selector_05,selector_05_ids,""))</f>
        <v/>
      </c>
      <c r="N781" s="25"/>
      <c r="O781" s="14"/>
      <c r="P781" s="23" t="str">
        <f t="array" ref="P781">IF(Q781="","",XLOOKUP(Q781,selector_23,selector_23_ids,""))</f>
        <v/>
      </c>
      <c r="Q781" s="25"/>
      <c r="R781" s="23" t="str">
        <f t="array" ref="R781">IF(S781="","",XLOOKUP(S781,selector_04,selector_04_ids,""))</f>
        <v/>
      </c>
      <c r="S781" s="25"/>
      <c r="T781" s="14"/>
      <c r="AK781" s="19" t="s">
        <v>68</v>
      </c>
      <c r="AL781" s="19" t="s">
        <v>68</v>
      </c>
    </row>
    <row r="782">
      <c r="A782" s="14"/>
      <c r="B782" s="23" t="str">
        <f t="array" ref="B782">IF(C782="","",XLOOKUP(C782,selector_05,selector_05_ids,""))</f>
        <v/>
      </c>
      <c r="C782" s="25"/>
      <c r="D782" s="14"/>
      <c r="E782" s="14"/>
      <c r="F782" s="14"/>
      <c r="G782" s="23" t="str">
        <f t="array" ref="G782">IF(H782="","",XLOOKUP(H782,selector_23,selector_23_ids,""))</f>
        <v/>
      </c>
      <c r="H782" s="25"/>
      <c r="I782" s="32"/>
      <c r="J782" s="32"/>
      <c r="K782" s="23" t="str">
        <f t="array" ref="K782">IF(L782="","",XLOOKUP(L782,selector_23,selector_23_ids,""))</f>
        <v/>
      </c>
      <c r="L782" s="25"/>
      <c r="M782" s="23" t="str">
        <f t="array" ref="M782">IF(N782="","",XLOOKUP(N782,selector_05,selector_05_ids,""))</f>
        <v/>
      </c>
      <c r="N782" s="25"/>
      <c r="O782" s="14"/>
      <c r="P782" s="23" t="str">
        <f t="array" ref="P782">IF(Q782="","",XLOOKUP(Q782,selector_23,selector_23_ids,""))</f>
        <v/>
      </c>
      <c r="Q782" s="25"/>
      <c r="R782" s="23" t="str">
        <f t="array" ref="R782">IF(S782="","",XLOOKUP(S782,selector_04,selector_04_ids,""))</f>
        <v/>
      </c>
      <c r="S782" s="25"/>
      <c r="T782" s="14"/>
      <c r="AK782" s="19" t="s">
        <v>68</v>
      </c>
      <c r="AL782" s="19" t="s">
        <v>68</v>
      </c>
    </row>
    <row r="783">
      <c r="A783" s="14"/>
      <c r="B783" s="23" t="str">
        <f t="array" ref="B783">IF(C783="","",XLOOKUP(C783,selector_05,selector_05_ids,""))</f>
        <v/>
      </c>
      <c r="C783" s="25"/>
      <c r="D783" s="14"/>
      <c r="E783" s="14"/>
      <c r="F783" s="14"/>
      <c r="G783" s="23" t="str">
        <f t="array" ref="G783">IF(H783="","",XLOOKUP(H783,selector_23,selector_23_ids,""))</f>
        <v/>
      </c>
      <c r="H783" s="25"/>
      <c r="I783" s="32"/>
      <c r="J783" s="32"/>
      <c r="K783" s="23" t="str">
        <f t="array" ref="K783">IF(L783="","",XLOOKUP(L783,selector_23,selector_23_ids,""))</f>
        <v/>
      </c>
      <c r="L783" s="25"/>
      <c r="M783" s="23" t="str">
        <f t="array" ref="M783">IF(N783="","",XLOOKUP(N783,selector_05,selector_05_ids,""))</f>
        <v/>
      </c>
      <c r="N783" s="25"/>
      <c r="O783" s="14"/>
      <c r="P783" s="23" t="str">
        <f t="array" ref="P783">IF(Q783="","",XLOOKUP(Q783,selector_23,selector_23_ids,""))</f>
        <v/>
      </c>
      <c r="Q783" s="25"/>
      <c r="R783" s="23" t="str">
        <f t="array" ref="R783">IF(S783="","",XLOOKUP(S783,selector_04,selector_04_ids,""))</f>
        <v/>
      </c>
      <c r="S783" s="25"/>
      <c r="T783" s="14"/>
      <c r="AK783" s="19" t="s">
        <v>68</v>
      </c>
      <c r="AL783" s="19" t="s">
        <v>68</v>
      </c>
    </row>
    <row r="784">
      <c r="A784" s="14"/>
      <c r="B784" s="23" t="str">
        <f t="array" ref="B784">IF(C784="","",XLOOKUP(C784,selector_05,selector_05_ids,""))</f>
        <v/>
      </c>
      <c r="C784" s="25"/>
      <c r="D784" s="14"/>
      <c r="E784" s="14"/>
      <c r="F784" s="14"/>
      <c r="G784" s="23" t="str">
        <f t="array" ref="G784">IF(H784="","",XLOOKUP(H784,selector_23,selector_23_ids,""))</f>
        <v/>
      </c>
      <c r="H784" s="25"/>
      <c r="I784" s="32"/>
      <c r="J784" s="32"/>
      <c r="K784" s="23" t="str">
        <f t="array" ref="K784">IF(L784="","",XLOOKUP(L784,selector_23,selector_23_ids,""))</f>
        <v/>
      </c>
      <c r="L784" s="25"/>
      <c r="M784" s="23" t="str">
        <f t="array" ref="M784">IF(N784="","",XLOOKUP(N784,selector_05,selector_05_ids,""))</f>
        <v/>
      </c>
      <c r="N784" s="25"/>
      <c r="O784" s="14"/>
      <c r="P784" s="23" t="str">
        <f t="array" ref="P784">IF(Q784="","",XLOOKUP(Q784,selector_23,selector_23_ids,""))</f>
        <v/>
      </c>
      <c r="Q784" s="25"/>
      <c r="R784" s="23" t="str">
        <f t="array" ref="R784">IF(S784="","",XLOOKUP(S784,selector_04,selector_04_ids,""))</f>
        <v/>
      </c>
      <c r="S784" s="25"/>
      <c r="T784" s="14"/>
      <c r="AK784" s="19" t="s">
        <v>68</v>
      </c>
      <c r="AL784" s="19" t="s">
        <v>68</v>
      </c>
    </row>
    <row r="785">
      <c r="A785" s="14"/>
      <c r="B785" s="23" t="str">
        <f t="array" ref="B785">IF(C785="","",XLOOKUP(C785,selector_05,selector_05_ids,""))</f>
        <v/>
      </c>
      <c r="C785" s="25"/>
      <c r="D785" s="14"/>
      <c r="E785" s="14"/>
      <c r="F785" s="14"/>
      <c r="G785" s="23" t="str">
        <f t="array" ref="G785">IF(H785="","",XLOOKUP(H785,selector_23,selector_23_ids,""))</f>
        <v/>
      </c>
      <c r="H785" s="25"/>
      <c r="I785" s="32"/>
      <c r="J785" s="32"/>
      <c r="K785" s="23" t="str">
        <f t="array" ref="K785">IF(L785="","",XLOOKUP(L785,selector_23,selector_23_ids,""))</f>
        <v/>
      </c>
      <c r="L785" s="25"/>
      <c r="M785" s="23" t="str">
        <f t="array" ref="M785">IF(N785="","",XLOOKUP(N785,selector_05,selector_05_ids,""))</f>
        <v/>
      </c>
      <c r="N785" s="25"/>
      <c r="O785" s="14"/>
      <c r="P785" s="23" t="str">
        <f t="array" ref="P785">IF(Q785="","",XLOOKUP(Q785,selector_23,selector_23_ids,""))</f>
        <v/>
      </c>
      <c r="Q785" s="25"/>
      <c r="R785" s="23" t="str">
        <f t="array" ref="R785">IF(S785="","",XLOOKUP(S785,selector_04,selector_04_ids,""))</f>
        <v/>
      </c>
      <c r="S785" s="25"/>
      <c r="T785" s="14"/>
      <c r="AK785" s="19" t="s">
        <v>68</v>
      </c>
      <c r="AL785" s="19" t="s">
        <v>68</v>
      </c>
    </row>
    <row r="786">
      <c r="A786" s="14"/>
      <c r="B786" s="23" t="str">
        <f t="array" ref="B786">IF(C786="","",XLOOKUP(C786,selector_05,selector_05_ids,""))</f>
        <v/>
      </c>
      <c r="C786" s="25"/>
      <c r="D786" s="14"/>
      <c r="E786" s="14"/>
      <c r="F786" s="14"/>
      <c r="G786" s="23" t="str">
        <f t="array" ref="G786">IF(H786="","",XLOOKUP(H786,selector_23,selector_23_ids,""))</f>
        <v/>
      </c>
      <c r="H786" s="25"/>
      <c r="I786" s="32"/>
      <c r="J786" s="32"/>
      <c r="K786" s="23" t="str">
        <f t="array" ref="K786">IF(L786="","",XLOOKUP(L786,selector_23,selector_23_ids,""))</f>
        <v/>
      </c>
      <c r="L786" s="25"/>
      <c r="M786" s="23" t="str">
        <f t="array" ref="M786">IF(N786="","",XLOOKUP(N786,selector_05,selector_05_ids,""))</f>
        <v/>
      </c>
      <c r="N786" s="25"/>
      <c r="O786" s="14"/>
      <c r="P786" s="23" t="str">
        <f t="array" ref="P786">IF(Q786="","",XLOOKUP(Q786,selector_23,selector_23_ids,""))</f>
        <v/>
      </c>
      <c r="Q786" s="25"/>
      <c r="R786" s="23" t="str">
        <f t="array" ref="R786">IF(S786="","",XLOOKUP(S786,selector_04,selector_04_ids,""))</f>
        <v/>
      </c>
      <c r="S786" s="25"/>
      <c r="T786" s="14"/>
      <c r="AK786" s="19" t="s">
        <v>68</v>
      </c>
      <c r="AL786" s="19" t="s">
        <v>68</v>
      </c>
    </row>
    <row r="787">
      <c r="A787" s="14"/>
      <c r="B787" s="23" t="str">
        <f t="array" ref="B787">IF(C787="","",XLOOKUP(C787,selector_05,selector_05_ids,""))</f>
        <v/>
      </c>
      <c r="C787" s="25"/>
      <c r="D787" s="14"/>
      <c r="E787" s="14"/>
      <c r="F787" s="14"/>
      <c r="G787" s="23" t="str">
        <f t="array" ref="G787">IF(H787="","",XLOOKUP(H787,selector_23,selector_23_ids,""))</f>
        <v/>
      </c>
      <c r="H787" s="25"/>
      <c r="I787" s="32"/>
      <c r="J787" s="32"/>
      <c r="K787" s="23" t="str">
        <f t="array" ref="K787">IF(L787="","",XLOOKUP(L787,selector_23,selector_23_ids,""))</f>
        <v/>
      </c>
      <c r="L787" s="25"/>
      <c r="M787" s="23" t="str">
        <f t="array" ref="M787">IF(N787="","",XLOOKUP(N787,selector_05,selector_05_ids,""))</f>
        <v/>
      </c>
      <c r="N787" s="25"/>
      <c r="O787" s="14"/>
      <c r="P787" s="23" t="str">
        <f t="array" ref="P787">IF(Q787="","",XLOOKUP(Q787,selector_23,selector_23_ids,""))</f>
        <v/>
      </c>
      <c r="Q787" s="25"/>
      <c r="R787" s="23" t="str">
        <f t="array" ref="R787">IF(S787="","",XLOOKUP(S787,selector_04,selector_04_ids,""))</f>
        <v/>
      </c>
      <c r="S787" s="25"/>
      <c r="T787" s="14"/>
      <c r="AK787" s="19" t="s">
        <v>68</v>
      </c>
      <c r="AL787" s="19" t="s">
        <v>68</v>
      </c>
    </row>
    <row r="788">
      <c r="A788" s="14"/>
      <c r="B788" s="23" t="str">
        <f t="array" ref="B788">IF(C788="","",XLOOKUP(C788,selector_05,selector_05_ids,""))</f>
        <v/>
      </c>
      <c r="C788" s="25"/>
      <c r="D788" s="14"/>
      <c r="E788" s="14"/>
      <c r="F788" s="14"/>
      <c r="G788" s="23" t="str">
        <f t="array" ref="G788">IF(H788="","",XLOOKUP(H788,selector_23,selector_23_ids,""))</f>
        <v/>
      </c>
      <c r="H788" s="25"/>
      <c r="I788" s="32"/>
      <c r="J788" s="32"/>
      <c r="K788" s="23" t="str">
        <f t="array" ref="K788">IF(L788="","",XLOOKUP(L788,selector_23,selector_23_ids,""))</f>
        <v/>
      </c>
      <c r="L788" s="25"/>
      <c r="M788" s="23" t="str">
        <f t="array" ref="M788">IF(N788="","",XLOOKUP(N788,selector_05,selector_05_ids,""))</f>
        <v/>
      </c>
      <c r="N788" s="25"/>
      <c r="O788" s="14"/>
      <c r="P788" s="23" t="str">
        <f t="array" ref="P788">IF(Q788="","",XLOOKUP(Q788,selector_23,selector_23_ids,""))</f>
        <v/>
      </c>
      <c r="Q788" s="25"/>
      <c r="R788" s="23" t="str">
        <f t="array" ref="R788">IF(S788="","",XLOOKUP(S788,selector_04,selector_04_ids,""))</f>
        <v/>
      </c>
      <c r="S788" s="25"/>
      <c r="T788" s="14"/>
      <c r="AK788" s="19" t="s">
        <v>68</v>
      </c>
      <c r="AL788" s="19" t="s">
        <v>68</v>
      </c>
    </row>
    <row r="789">
      <c r="A789" s="14"/>
      <c r="B789" s="23" t="str">
        <f t="array" ref="B789">IF(C789="","",XLOOKUP(C789,selector_05,selector_05_ids,""))</f>
        <v/>
      </c>
      <c r="C789" s="25"/>
      <c r="D789" s="14"/>
      <c r="E789" s="14"/>
      <c r="F789" s="14"/>
      <c r="G789" s="23" t="str">
        <f t="array" ref="G789">IF(H789="","",XLOOKUP(H789,selector_23,selector_23_ids,""))</f>
        <v/>
      </c>
      <c r="H789" s="25"/>
      <c r="I789" s="32"/>
      <c r="J789" s="32"/>
      <c r="K789" s="23" t="str">
        <f t="array" ref="K789">IF(L789="","",XLOOKUP(L789,selector_23,selector_23_ids,""))</f>
        <v/>
      </c>
      <c r="L789" s="25"/>
      <c r="M789" s="23" t="str">
        <f t="array" ref="M789">IF(N789="","",XLOOKUP(N789,selector_05,selector_05_ids,""))</f>
        <v/>
      </c>
      <c r="N789" s="25"/>
      <c r="O789" s="14"/>
      <c r="P789" s="23" t="str">
        <f t="array" ref="P789">IF(Q789="","",XLOOKUP(Q789,selector_23,selector_23_ids,""))</f>
        <v/>
      </c>
      <c r="Q789" s="25"/>
      <c r="R789" s="23" t="str">
        <f t="array" ref="R789">IF(S789="","",XLOOKUP(S789,selector_04,selector_04_ids,""))</f>
        <v/>
      </c>
      <c r="S789" s="25"/>
      <c r="T789" s="14"/>
      <c r="AK789" s="19" t="s">
        <v>68</v>
      </c>
      <c r="AL789" s="19" t="s">
        <v>68</v>
      </c>
    </row>
    <row r="790">
      <c r="A790" s="14"/>
      <c r="B790" s="23" t="str">
        <f t="array" ref="B790">IF(C790="","",XLOOKUP(C790,selector_05,selector_05_ids,""))</f>
        <v/>
      </c>
      <c r="C790" s="25"/>
      <c r="D790" s="14"/>
      <c r="E790" s="14"/>
      <c r="F790" s="14"/>
      <c r="G790" s="23" t="str">
        <f t="array" ref="G790">IF(H790="","",XLOOKUP(H790,selector_23,selector_23_ids,""))</f>
        <v/>
      </c>
      <c r="H790" s="25"/>
      <c r="I790" s="32"/>
      <c r="J790" s="32"/>
      <c r="K790" s="23" t="str">
        <f t="array" ref="K790">IF(L790="","",XLOOKUP(L790,selector_23,selector_23_ids,""))</f>
        <v/>
      </c>
      <c r="L790" s="25"/>
      <c r="M790" s="23" t="str">
        <f t="array" ref="M790">IF(N790="","",XLOOKUP(N790,selector_05,selector_05_ids,""))</f>
        <v/>
      </c>
      <c r="N790" s="25"/>
      <c r="O790" s="14"/>
      <c r="P790" s="23" t="str">
        <f t="array" ref="P790">IF(Q790="","",XLOOKUP(Q790,selector_23,selector_23_ids,""))</f>
        <v/>
      </c>
      <c r="Q790" s="25"/>
      <c r="R790" s="23" t="str">
        <f t="array" ref="R790">IF(S790="","",XLOOKUP(S790,selector_04,selector_04_ids,""))</f>
        <v/>
      </c>
      <c r="S790" s="25"/>
      <c r="T790" s="14"/>
      <c r="AK790" s="19" t="s">
        <v>68</v>
      </c>
      <c r="AL790" s="19" t="s">
        <v>68</v>
      </c>
    </row>
    <row r="791">
      <c r="A791" s="14"/>
      <c r="B791" s="23" t="str">
        <f t="array" ref="B791">IF(C791="","",XLOOKUP(C791,selector_05,selector_05_ids,""))</f>
        <v/>
      </c>
      <c r="C791" s="25"/>
      <c r="D791" s="14"/>
      <c r="E791" s="14"/>
      <c r="F791" s="14"/>
      <c r="G791" s="23" t="str">
        <f t="array" ref="G791">IF(H791="","",XLOOKUP(H791,selector_23,selector_23_ids,""))</f>
        <v/>
      </c>
      <c r="H791" s="25"/>
      <c r="I791" s="32"/>
      <c r="J791" s="32"/>
      <c r="K791" s="23" t="str">
        <f t="array" ref="K791">IF(L791="","",XLOOKUP(L791,selector_23,selector_23_ids,""))</f>
        <v/>
      </c>
      <c r="L791" s="25"/>
      <c r="M791" s="23" t="str">
        <f t="array" ref="M791">IF(N791="","",XLOOKUP(N791,selector_05,selector_05_ids,""))</f>
        <v/>
      </c>
      <c r="N791" s="25"/>
      <c r="O791" s="14"/>
      <c r="P791" s="23" t="str">
        <f t="array" ref="P791">IF(Q791="","",XLOOKUP(Q791,selector_23,selector_23_ids,""))</f>
        <v/>
      </c>
      <c r="Q791" s="25"/>
      <c r="R791" s="23" t="str">
        <f t="array" ref="R791">IF(S791="","",XLOOKUP(S791,selector_04,selector_04_ids,""))</f>
        <v/>
      </c>
      <c r="S791" s="25"/>
      <c r="T791" s="14"/>
      <c r="AK791" s="19" t="s">
        <v>68</v>
      </c>
      <c r="AL791" s="19" t="s">
        <v>68</v>
      </c>
    </row>
    <row r="792">
      <c r="A792" s="14"/>
      <c r="B792" s="23" t="str">
        <f t="array" ref="B792">IF(C792="","",XLOOKUP(C792,selector_05,selector_05_ids,""))</f>
        <v/>
      </c>
      <c r="C792" s="25"/>
      <c r="D792" s="14"/>
      <c r="E792" s="14"/>
      <c r="F792" s="14"/>
      <c r="G792" s="23" t="str">
        <f t="array" ref="G792">IF(H792="","",XLOOKUP(H792,selector_23,selector_23_ids,""))</f>
        <v/>
      </c>
      <c r="H792" s="25"/>
      <c r="I792" s="32"/>
      <c r="J792" s="32"/>
      <c r="K792" s="23" t="str">
        <f t="array" ref="K792">IF(L792="","",XLOOKUP(L792,selector_23,selector_23_ids,""))</f>
        <v/>
      </c>
      <c r="L792" s="25"/>
      <c r="M792" s="23" t="str">
        <f t="array" ref="M792">IF(N792="","",XLOOKUP(N792,selector_05,selector_05_ids,""))</f>
        <v/>
      </c>
      <c r="N792" s="25"/>
      <c r="O792" s="14"/>
      <c r="P792" s="23" t="str">
        <f t="array" ref="P792">IF(Q792="","",XLOOKUP(Q792,selector_23,selector_23_ids,""))</f>
        <v/>
      </c>
      <c r="Q792" s="25"/>
      <c r="R792" s="23" t="str">
        <f t="array" ref="R792">IF(S792="","",XLOOKUP(S792,selector_04,selector_04_ids,""))</f>
        <v/>
      </c>
      <c r="S792" s="25"/>
      <c r="T792" s="14"/>
      <c r="AK792" s="19" t="s">
        <v>68</v>
      </c>
      <c r="AL792" s="19" t="s">
        <v>68</v>
      </c>
    </row>
    <row r="793">
      <c r="A793" s="14"/>
      <c r="B793" s="23" t="str">
        <f t="array" ref="B793">IF(C793="","",XLOOKUP(C793,selector_05,selector_05_ids,""))</f>
        <v/>
      </c>
      <c r="C793" s="25"/>
      <c r="D793" s="14"/>
      <c r="E793" s="14"/>
      <c r="F793" s="14"/>
      <c r="G793" s="23" t="str">
        <f t="array" ref="G793">IF(H793="","",XLOOKUP(H793,selector_23,selector_23_ids,""))</f>
        <v/>
      </c>
      <c r="H793" s="25"/>
      <c r="I793" s="32"/>
      <c r="J793" s="32"/>
      <c r="K793" s="23" t="str">
        <f t="array" ref="K793">IF(L793="","",XLOOKUP(L793,selector_23,selector_23_ids,""))</f>
        <v/>
      </c>
      <c r="L793" s="25"/>
      <c r="M793" s="23" t="str">
        <f t="array" ref="M793">IF(N793="","",XLOOKUP(N793,selector_05,selector_05_ids,""))</f>
        <v/>
      </c>
      <c r="N793" s="25"/>
      <c r="O793" s="14"/>
      <c r="P793" s="23" t="str">
        <f t="array" ref="P793">IF(Q793="","",XLOOKUP(Q793,selector_23,selector_23_ids,""))</f>
        <v/>
      </c>
      <c r="Q793" s="25"/>
      <c r="R793" s="23" t="str">
        <f t="array" ref="R793">IF(S793="","",XLOOKUP(S793,selector_04,selector_04_ids,""))</f>
        <v/>
      </c>
      <c r="S793" s="25"/>
      <c r="T793" s="14"/>
      <c r="AK793" s="19" t="s">
        <v>68</v>
      </c>
      <c r="AL793" s="19" t="s">
        <v>68</v>
      </c>
    </row>
    <row r="794">
      <c r="A794" s="14"/>
      <c r="B794" s="23" t="str">
        <f t="array" ref="B794">IF(C794="","",XLOOKUP(C794,selector_05,selector_05_ids,""))</f>
        <v/>
      </c>
      <c r="C794" s="25"/>
      <c r="D794" s="14"/>
      <c r="E794" s="14"/>
      <c r="F794" s="14"/>
      <c r="G794" s="23" t="str">
        <f t="array" ref="G794">IF(H794="","",XLOOKUP(H794,selector_23,selector_23_ids,""))</f>
        <v/>
      </c>
      <c r="H794" s="25"/>
      <c r="I794" s="32"/>
      <c r="J794" s="32"/>
      <c r="K794" s="23" t="str">
        <f t="array" ref="K794">IF(L794="","",XLOOKUP(L794,selector_23,selector_23_ids,""))</f>
        <v/>
      </c>
      <c r="L794" s="25"/>
      <c r="M794" s="23" t="str">
        <f t="array" ref="M794">IF(N794="","",XLOOKUP(N794,selector_05,selector_05_ids,""))</f>
        <v/>
      </c>
      <c r="N794" s="25"/>
      <c r="O794" s="14"/>
      <c r="P794" s="23" t="str">
        <f t="array" ref="P794">IF(Q794="","",XLOOKUP(Q794,selector_23,selector_23_ids,""))</f>
        <v/>
      </c>
      <c r="Q794" s="25"/>
      <c r="R794" s="23" t="str">
        <f t="array" ref="R794">IF(S794="","",XLOOKUP(S794,selector_04,selector_04_ids,""))</f>
        <v/>
      </c>
      <c r="S794" s="25"/>
      <c r="T794" s="14"/>
      <c r="AK794" s="19" t="s">
        <v>68</v>
      </c>
      <c r="AL794" s="19" t="s">
        <v>68</v>
      </c>
    </row>
    <row r="795">
      <c r="A795" s="14"/>
      <c r="B795" s="23" t="str">
        <f t="array" ref="B795">IF(C795="","",XLOOKUP(C795,selector_05,selector_05_ids,""))</f>
        <v/>
      </c>
      <c r="C795" s="25"/>
      <c r="D795" s="14"/>
      <c r="E795" s="14"/>
      <c r="F795" s="14"/>
      <c r="G795" s="23" t="str">
        <f t="array" ref="G795">IF(H795="","",XLOOKUP(H795,selector_23,selector_23_ids,""))</f>
        <v/>
      </c>
      <c r="H795" s="25"/>
      <c r="I795" s="32"/>
      <c r="J795" s="32"/>
      <c r="K795" s="23" t="str">
        <f t="array" ref="K795">IF(L795="","",XLOOKUP(L795,selector_23,selector_23_ids,""))</f>
        <v/>
      </c>
      <c r="L795" s="25"/>
      <c r="M795" s="23" t="str">
        <f t="array" ref="M795">IF(N795="","",XLOOKUP(N795,selector_05,selector_05_ids,""))</f>
        <v/>
      </c>
      <c r="N795" s="25"/>
      <c r="O795" s="14"/>
      <c r="P795" s="23" t="str">
        <f t="array" ref="P795">IF(Q795="","",XLOOKUP(Q795,selector_23,selector_23_ids,""))</f>
        <v/>
      </c>
      <c r="Q795" s="25"/>
      <c r="R795" s="23" t="str">
        <f t="array" ref="R795">IF(S795="","",XLOOKUP(S795,selector_04,selector_04_ids,""))</f>
        <v/>
      </c>
      <c r="S795" s="25"/>
      <c r="T795" s="14"/>
      <c r="AK795" s="19" t="s">
        <v>68</v>
      </c>
      <c r="AL795" s="19" t="s">
        <v>68</v>
      </c>
    </row>
    <row r="796">
      <c r="A796" s="14"/>
      <c r="B796" s="23" t="str">
        <f t="array" ref="B796">IF(C796="","",XLOOKUP(C796,selector_05,selector_05_ids,""))</f>
        <v/>
      </c>
      <c r="C796" s="25"/>
      <c r="D796" s="14"/>
      <c r="E796" s="14"/>
      <c r="F796" s="14"/>
      <c r="G796" s="23" t="str">
        <f t="array" ref="G796">IF(H796="","",XLOOKUP(H796,selector_23,selector_23_ids,""))</f>
        <v/>
      </c>
      <c r="H796" s="25"/>
      <c r="I796" s="32"/>
      <c r="J796" s="32"/>
      <c r="K796" s="23" t="str">
        <f t="array" ref="K796">IF(L796="","",XLOOKUP(L796,selector_23,selector_23_ids,""))</f>
        <v/>
      </c>
      <c r="L796" s="25"/>
      <c r="M796" s="23" t="str">
        <f t="array" ref="M796">IF(N796="","",XLOOKUP(N796,selector_05,selector_05_ids,""))</f>
        <v/>
      </c>
      <c r="N796" s="25"/>
      <c r="O796" s="14"/>
      <c r="P796" s="23" t="str">
        <f t="array" ref="P796">IF(Q796="","",XLOOKUP(Q796,selector_23,selector_23_ids,""))</f>
        <v/>
      </c>
      <c r="Q796" s="25"/>
      <c r="R796" s="23" t="str">
        <f t="array" ref="R796">IF(S796="","",XLOOKUP(S796,selector_04,selector_04_ids,""))</f>
        <v/>
      </c>
      <c r="S796" s="25"/>
      <c r="T796" s="14"/>
      <c r="AK796" s="19" t="s">
        <v>68</v>
      </c>
      <c r="AL796" s="19" t="s">
        <v>68</v>
      </c>
    </row>
    <row r="797">
      <c r="A797" s="14"/>
      <c r="B797" s="23" t="str">
        <f t="array" ref="B797">IF(C797="","",XLOOKUP(C797,selector_05,selector_05_ids,""))</f>
        <v/>
      </c>
      <c r="C797" s="25"/>
      <c r="D797" s="14"/>
      <c r="E797" s="14"/>
      <c r="F797" s="14"/>
      <c r="G797" s="23" t="str">
        <f t="array" ref="G797">IF(H797="","",XLOOKUP(H797,selector_23,selector_23_ids,""))</f>
        <v/>
      </c>
      <c r="H797" s="25"/>
      <c r="I797" s="32"/>
      <c r="J797" s="32"/>
      <c r="K797" s="23" t="str">
        <f t="array" ref="K797">IF(L797="","",XLOOKUP(L797,selector_23,selector_23_ids,""))</f>
        <v/>
      </c>
      <c r="L797" s="25"/>
      <c r="M797" s="23" t="str">
        <f t="array" ref="M797">IF(N797="","",XLOOKUP(N797,selector_05,selector_05_ids,""))</f>
        <v/>
      </c>
      <c r="N797" s="25"/>
      <c r="O797" s="14"/>
      <c r="P797" s="23" t="str">
        <f t="array" ref="P797">IF(Q797="","",XLOOKUP(Q797,selector_23,selector_23_ids,""))</f>
        <v/>
      </c>
      <c r="Q797" s="25"/>
      <c r="R797" s="23" t="str">
        <f t="array" ref="R797">IF(S797="","",XLOOKUP(S797,selector_04,selector_04_ids,""))</f>
        <v/>
      </c>
      <c r="S797" s="25"/>
      <c r="T797" s="14"/>
      <c r="AK797" s="19" t="s">
        <v>68</v>
      </c>
      <c r="AL797" s="19" t="s">
        <v>68</v>
      </c>
    </row>
    <row r="798">
      <c r="A798" s="14"/>
      <c r="B798" s="23" t="str">
        <f t="array" ref="B798">IF(C798="","",XLOOKUP(C798,selector_05,selector_05_ids,""))</f>
        <v/>
      </c>
      <c r="C798" s="25"/>
      <c r="D798" s="14"/>
      <c r="E798" s="14"/>
      <c r="F798" s="14"/>
      <c r="G798" s="23" t="str">
        <f t="array" ref="G798">IF(H798="","",XLOOKUP(H798,selector_23,selector_23_ids,""))</f>
        <v/>
      </c>
      <c r="H798" s="25"/>
      <c r="I798" s="32"/>
      <c r="J798" s="32"/>
      <c r="K798" s="23" t="str">
        <f t="array" ref="K798">IF(L798="","",XLOOKUP(L798,selector_23,selector_23_ids,""))</f>
        <v/>
      </c>
      <c r="L798" s="25"/>
      <c r="M798" s="23" t="str">
        <f t="array" ref="M798">IF(N798="","",XLOOKUP(N798,selector_05,selector_05_ids,""))</f>
        <v/>
      </c>
      <c r="N798" s="25"/>
      <c r="O798" s="14"/>
      <c r="P798" s="23" t="str">
        <f t="array" ref="P798">IF(Q798="","",XLOOKUP(Q798,selector_23,selector_23_ids,""))</f>
        <v/>
      </c>
      <c r="Q798" s="25"/>
      <c r="R798" s="23" t="str">
        <f t="array" ref="R798">IF(S798="","",XLOOKUP(S798,selector_04,selector_04_ids,""))</f>
        <v/>
      </c>
      <c r="S798" s="25"/>
      <c r="T798" s="14"/>
      <c r="AK798" s="19" t="s">
        <v>68</v>
      </c>
      <c r="AL798" s="19" t="s">
        <v>68</v>
      </c>
    </row>
    <row r="799">
      <c r="A799" s="14"/>
      <c r="B799" s="23" t="str">
        <f t="array" ref="B799">IF(C799="","",XLOOKUP(C799,selector_05,selector_05_ids,""))</f>
        <v/>
      </c>
      <c r="C799" s="25"/>
      <c r="D799" s="14"/>
      <c r="E799" s="14"/>
      <c r="F799" s="14"/>
      <c r="G799" s="23" t="str">
        <f t="array" ref="G799">IF(H799="","",XLOOKUP(H799,selector_23,selector_23_ids,""))</f>
        <v/>
      </c>
      <c r="H799" s="25"/>
      <c r="I799" s="32"/>
      <c r="J799" s="32"/>
      <c r="K799" s="23" t="str">
        <f t="array" ref="K799">IF(L799="","",XLOOKUP(L799,selector_23,selector_23_ids,""))</f>
        <v/>
      </c>
      <c r="L799" s="25"/>
      <c r="M799" s="23" t="str">
        <f t="array" ref="M799">IF(N799="","",XLOOKUP(N799,selector_05,selector_05_ids,""))</f>
        <v/>
      </c>
      <c r="N799" s="25"/>
      <c r="O799" s="14"/>
      <c r="P799" s="23" t="str">
        <f t="array" ref="P799">IF(Q799="","",XLOOKUP(Q799,selector_23,selector_23_ids,""))</f>
        <v/>
      </c>
      <c r="Q799" s="25"/>
      <c r="R799" s="23" t="str">
        <f t="array" ref="R799">IF(S799="","",XLOOKUP(S799,selector_04,selector_04_ids,""))</f>
        <v/>
      </c>
      <c r="S799" s="25"/>
      <c r="T799" s="14"/>
      <c r="AK799" s="19" t="s">
        <v>68</v>
      </c>
      <c r="AL799" s="19" t="s">
        <v>68</v>
      </c>
    </row>
    <row r="800">
      <c r="A800" s="14"/>
      <c r="B800" s="23" t="str">
        <f t="array" ref="B800">IF(C800="","",XLOOKUP(C800,selector_05,selector_05_ids,""))</f>
        <v/>
      </c>
      <c r="C800" s="25"/>
      <c r="D800" s="14"/>
      <c r="E800" s="14"/>
      <c r="F800" s="14"/>
      <c r="G800" s="23" t="str">
        <f t="array" ref="G800">IF(H800="","",XLOOKUP(H800,selector_23,selector_23_ids,""))</f>
        <v/>
      </c>
      <c r="H800" s="25"/>
      <c r="I800" s="32"/>
      <c r="J800" s="32"/>
      <c r="K800" s="23" t="str">
        <f t="array" ref="K800">IF(L800="","",XLOOKUP(L800,selector_23,selector_23_ids,""))</f>
        <v/>
      </c>
      <c r="L800" s="25"/>
      <c r="M800" s="23" t="str">
        <f t="array" ref="M800">IF(N800="","",XLOOKUP(N800,selector_05,selector_05_ids,""))</f>
        <v/>
      </c>
      <c r="N800" s="25"/>
      <c r="O800" s="14"/>
      <c r="P800" s="23" t="str">
        <f t="array" ref="P800">IF(Q800="","",XLOOKUP(Q800,selector_23,selector_23_ids,""))</f>
        <v/>
      </c>
      <c r="Q800" s="25"/>
      <c r="R800" s="23" t="str">
        <f t="array" ref="R800">IF(S800="","",XLOOKUP(S800,selector_04,selector_04_ids,""))</f>
        <v/>
      </c>
      <c r="S800" s="25"/>
      <c r="T800" s="14"/>
      <c r="AK800" s="19" t="s">
        <v>68</v>
      </c>
      <c r="AL800" s="19" t="s">
        <v>68</v>
      </c>
    </row>
    <row r="801">
      <c r="A801" s="14"/>
      <c r="B801" s="23" t="str">
        <f t="array" ref="B801">IF(C801="","",XLOOKUP(C801,selector_05,selector_05_ids,""))</f>
        <v/>
      </c>
      <c r="C801" s="25"/>
      <c r="D801" s="14"/>
      <c r="E801" s="14"/>
      <c r="F801" s="14"/>
      <c r="G801" s="23" t="str">
        <f t="array" ref="G801">IF(H801="","",XLOOKUP(H801,selector_23,selector_23_ids,""))</f>
        <v/>
      </c>
      <c r="H801" s="25"/>
      <c r="I801" s="32"/>
      <c r="J801" s="32"/>
      <c r="K801" s="23" t="str">
        <f t="array" ref="K801">IF(L801="","",XLOOKUP(L801,selector_23,selector_23_ids,""))</f>
        <v/>
      </c>
      <c r="L801" s="25"/>
      <c r="M801" s="23" t="str">
        <f t="array" ref="M801">IF(N801="","",XLOOKUP(N801,selector_05,selector_05_ids,""))</f>
        <v/>
      </c>
      <c r="N801" s="25"/>
      <c r="O801" s="14"/>
      <c r="P801" s="23" t="str">
        <f t="array" ref="P801">IF(Q801="","",XLOOKUP(Q801,selector_23,selector_23_ids,""))</f>
        <v/>
      </c>
      <c r="Q801" s="25"/>
      <c r="R801" s="23" t="str">
        <f t="array" ref="R801">IF(S801="","",XLOOKUP(S801,selector_04,selector_04_ids,""))</f>
        <v/>
      </c>
      <c r="S801" s="25"/>
      <c r="T801" s="14"/>
      <c r="AK801" s="19" t="s">
        <v>68</v>
      </c>
      <c r="AL801" s="19" t="s">
        <v>68</v>
      </c>
    </row>
    <row r="802">
      <c r="A802" s="14"/>
      <c r="B802" s="23" t="str">
        <f t="array" ref="B802">IF(C802="","",XLOOKUP(C802,selector_05,selector_05_ids,""))</f>
        <v/>
      </c>
      <c r="C802" s="25"/>
      <c r="D802" s="14"/>
      <c r="E802" s="14"/>
      <c r="F802" s="14"/>
      <c r="G802" s="23" t="str">
        <f t="array" ref="G802">IF(H802="","",XLOOKUP(H802,selector_23,selector_23_ids,""))</f>
        <v/>
      </c>
      <c r="H802" s="25"/>
      <c r="I802" s="32"/>
      <c r="J802" s="32"/>
      <c r="K802" s="23" t="str">
        <f t="array" ref="K802">IF(L802="","",XLOOKUP(L802,selector_23,selector_23_ids,""))</f>
        <v/>
      </c>
      <c r="L802" s="25"/>
      <c r="M802" s="23" t="str">
        <f t="array" ref="M802">IF(N802="","",XLOOKUP(N802,selector_05,selector_05_ids,""))</f>
        <v/>
      </c>
      <c r="N802" s="25"/>
      <c r="O802" s="14"/>
      <c r="P802" s="23" t="str">
        <f t="array" ref="P802">IF(Q802="","",XLOOKUP(Q802,selector_23,selector_23_ids,""))</f>
        <v/>
      </c>
      <c r="Q802" s="25"/>
      <c r="R802" s="23" t="str">
        <f t="array" ref="R802">IF(S802="","",XLOOKUP(S802,selector_04,selector_04_ids,""))</f>
        <v/>
      </c>
      <c r="S802" s="25"/>
      <c r="T802" s="14"/>
      <c r="AK802" s="19" t="s">
        <v>68</v>
      </c>
      <c r="AL802" s="19" t="s">
        <v>68</v>
      </c>
    </row>
    <row r="803">
      <c r="A803" s="14"/>
      <c r="B803" s="23" t="str">
        <f t="array" ref="B803">IF(C803="","",XLOOKUP(C803,selector_05,selector_05_ids,""))</f>
        <v/>
      </c>
      <c r="C803" s="25"/>
      <c r="D803" s="14"/>
      <c r="E803" s="14"/>
      <c r="F803" s="14"/>
      <c r="G803" s="23" t="str">
        <f t="array" ref="G803">IF(H803="","",XLOOKUP(H803,selector_23,selector_23_ids,""))</f>
        <v/>
      </c>
      <c r="H803" s="25"/>
      <c r="I803" s="32"/>
      <c r="J803" s="32"/>
      <c r="K803" s="23" t="str">
        <f t="array" ref="K803">IF(L803="","",XLOOKUP(L803,selector_23,selector_23_ids,""))</f>
        <v/>
      </c>
      <c r="L803" s="25"/>
      <c r="M803" s="23" t="str">
        <f t="array" ref="M803">IF(N803="","",XLOOKUP(N803,selector_05,selector_05_ids,""))</f>
        <v/>
      </c>
      <c r="N803" s="25"/>
      <c r="O803" s="14"/>
      <c r="P803" s="23" t="str">
        <f t="array" ref="P803">IF(Q803="","",XLOOKUP(Q803,selector_23,selector_23_ids,""))</f>
        <v/>
      </c>
      <c r="Q803" s="25"/>
      <c r="R803" s="23" t="str">
        <f t="array" ref="R803">IF(S803="","",XLOOKUP(S803,selector_04,selector_04_ids,""))</f>
        <v/>
      </c>
      <c r="S803" s="25"/>
      <c r="T803" s="14"/>
      <c r="AK803" s="19" t="s">
        <v>68</v>
      </c>
      <c r="AL803" s="19" t="s">
        <v>68</v>
      </c>
    </row>
    <row r="804">
      <c r="A804" s="14"/>
      <c r="B804" s="23" t="str">
        <f t="array" ref="B804">IF(C804="","",XLOOKUP(C804,selector_05,selector_05_ids,""))</f>
        <v/>
      </c>
      <c r="C804" s="25"/>
      <c r="D804" s="14"/>
      <c r="E804" s="14"/>
      <c r="F804" s="14"/>
      <c r="G804" s="23" t="str">
        <f t="array" ref="G804">IF(H804="","",XLOOKUP(H804,selector_23,selector_23_ids,""))</f>
        <v/>
      </c>
      <c r="H804" s="25"/>
      <c r="I804" s="32"/>
      <c r="J804" s="32"/>
      <c r="K804" s="23" t="str">
        <f t="array" ref="K804">IF(L804="","",XLOOKUP(L804,selector_23,selector_23_ids,""))</f>
        <v/>
      </c>
      <c r="L804" s="25"/>
      <c r="M804" s="23" t="str">
        <f t="array" ref="M804">IF(N804="","",XLOOKUP(N804,selector_05,selector_05_ids,""))</f>
        <v/>
      </c>
      <c r="N804" s="25"/>
      <c r="O804" s="14"/>
      <c r="P804" s="23" t="str">
        <f t="array" ref="P804">IF(Q804="","",XLOOKUP(Q804,selector_23,selector_23_ids,""))</f>
        <v/>
      </c>
      <c r="Q804" s="25"/>
      <c r="R804" s="23" t="str">
        <f t="array" ref="R804">IF(S804="","",XLOOKUP(S804,selector_04,selector_04_ids,""))</f>
        <v/>
      </c>
      <c r="S804" s="25"/>
      <c r="T804" s="14"/>
      <c r="AK804" s="19" t="s">
        <v>68</v>
      </c>
      <c r="AL804" s="19" t="s">
        <v>68</v>
      </c>
    </row>
    <row r="805">
      <c r="A805" s="14"/>
      <c r="B805" s="23" t="str">
        <f t="array" ref="B805">IF(C805="","",XLOOKUP(C805,selector_05,selector_05_ids,""))</f>
        <v/>
      </c>
      <c r="C805" s="25"/>
      <c r="D805" s="14"/>
      <c r="E805" s="14"/>
      <c r="F805" s="14"/>
      <c r="G805" s="23" t="str">
        <f t="array" ref="G805">IF(H805="","",XLOOKUP(H805,selector_23,selector_23_ids,""))</f>
        <v/>
      </c>
      <c r="H805" s="25"/>
      <c r="I805" s="32"/>
      <c r="J805" s="32"/>
      <c r="K805" s="23" t="str">
        <f t="array" ref="K805">IF(L805="","",XLOOKUP(L805,selector_23,selector_23_ids,""))</f>
        <v/>
      </c>
      <c r="L805" s="25"/>
      <c r="M805" s="23" t="str">
        <f t="array" ref="M805">IF(N805="","",XLOOKUP(N805,selector_05,selector_05_ids,""))</f>
        <v/>
      </c>
      <c r="N805" s="25"/>
      <c r="O805" s="14"/>
      <c r="P805" s="23" t="str">
        <f t="array" ref="P805">IF(Q805="","",XLOOKUP(Q805,selector_23,selector_23_ids,""))</f>
        <v/>
      </c>
      <c r="Q805" s="25"/>
      <c r="R805" s="23" t="str">
        <f t="array" ref="R805">IF(S805="","",XLOOKUP(S805,selector_04,selector_04_ids,""))</f>
        <v/>
      </c>
      <c r="S805" s="25"/>
      <c r="T805" s="14"/>
      <c r="AK805" s="19" t="s">
        <v>68</v>
      </c>
      <c r="AL805" s="19" t="s">
        <v>68</v>
      </c>
    </row>
    <row r="806">
      <c r="A806" s="14"/>
      <c r="B806" s="23" t="str">
        <f t="array" ref="B806">IF(C806="","",XLOOKUP(C806,selector_05,selector_05_ids,""))</f>
        <v/>
      </c>
      <c r="C806" s="25"/>
      <c r="D806" s="14"/>
      <c r="E806" s="14"/>
      <c r="F806" s="14"/>
      <c r="G806" s="23" t="str">
        <f t="array" ref="G806">IF(H806="","",XLOOKUP(H806,selector_23,selector_23_ids,""))</f>
        <v/>
      </c>
      <c r="H806" s="25"/>
      <c r="I806" s="32"/>
      <c r="J806" s="32"/>
      <c r="K806" s="23" t="str">
        <f t="array" ref="K806">IF(L806="","",XLOOKUP(L806,selector_23,selector_23_ids,""))</f>
        <v/>
      </c>
      <c r="L806" s="25"/>
      <c r="M806" s="23" t="str">
        <f t="array" ref="M806">IF(N806="","",XLOOKUP(N806,selector_05,selector_05_ids,""))</f>
        <v/>
      </c>
      <c r="N806" s="25"/>
      <c r="O806" s="14"/>
      <c r="P806" s="23" t="str">
        <f t="array" ref="P806">IF(Q806="","",XLOOKUP(Q806,selector_23,selector_23_ids,""))</f>
        <v/>
      </c>
      <c r="Q806" s="25"/>
      <c r="R806" s="23" t="str">
        <f t="array" ref="R806">IF(S806="","",XLOOKUP(S806,selector_04,selector_04_ids,""))</f>
        <v/>
      </c>
      <c r="S806" s="25"/>
      <c r="T806" s="14"/>
      <c r="AK806" s="19" t="s">
        <v>68</v>
      </c>
      <c r="AL806" s="19" t="s">
        <v>68</v>
      </c>
    </row>
    <row r="807">
      <c r="A807" s="14"/>
      <c r="B807" s="23" t="str">
        <f t="array" ref="B807">IF(C807="","",XLOOKUP(C807,selector_05,selector_05_ids,""))</f>
        <v/>
      </c>
      <c r="C807" s="25"/>
      <c r="D807" s="14"/>
      <c r="E807" s="14"/>
      <c r="F807" s="14"/>
      <c r="G807" s="23" t="str">
        <f t="array" ref="G807">IF(H807="","",XLOOKUP(H807,selector_23,selector_23_ids,""))</f>
        <v/>
      </c>
      <c r="H807" s="25"/>
      <c r="I807" s="32"/>
      <c r="J807" s="32"/>
      <c r="K807" s="23" t="str">
        <f t="array" ref="K807">IF(L807="","",XLOOKUP(L807,selector_23,selector_23_ids,""))</f>
        <v/>
      </c>
      <c r="L807" s="25"/>
      <c r="M807" s="23" t="str">
        <f t="array" ref="M807">IF(N807="","",XLOOKUP(N807,selector_05,selector_05_ids,""))</f>
        <v/>
      </c>
      <c r="N807" s="25"/>
      <c r="O807" s="14"/>
      <c r="P807" s="23" t="str">
        <f t="array" ref="P807">IF(Q807="","",XLOOKUP(Q807,selector_23,selector_23_ids,""))</f>
        <v/>
      </c>
      <c r="Q807" s="25"/>
      <c r="R807" s="23" t="str">
        <f t="array" ref="R807">IF(S807="","",XLOOKUP(S807,selector_04,selector_04_ids,""))</f>
        <v/>
      </c>
      <c r="S807" s="25"/>
      <c r="T807" s="14"/>
      <c r="AK807" s="19" t="s">
        <v>68</v>
      </c>
      <c r="AL807" s="19" t="s">
        <v>68</v>
      </c>
    </row>
    <row r="808">
      <c r="A808" s="14"/>
      <c r="B808" s="23" t="str">
        <f t="array" ref="B808">IF(C808="","",XLOOKUP(C808,selector_05,selector_05_ids,""))</f>
        <v/>
      </c>
      <c r="C808" s="25"/>
      <c r="D808" s="14"/>
      <c r="E808" s="14"/>
      <c r="F808" s="14"/>
      <c r="G808" s="23" t="str">
        <f t="array" ref="G808">IF(H808="","",XLOOKUP(H808,selector_23,selector_23_ids,""))</f>
        <v/>
      </c>
      <c r="H808" s="25"/>
      <c r="I808" s="32"/>
      <c r="J808" s="32"/>
      <c r="K808" s="23" t="str">
        <f t="array" ref="K808">IF(L808="","",XLOOKUP(L808,selector_23,selector_23_ids,""))</f>
        <v/>
      </c>
      <c r="L808" s="25"/>
      <c r="M808" s="23" t="str">
        <f t="array" ref="M808">IF(N808="","",XLOOKUP(N808,selector_05,selector_05_ids,""))</f>
        <v/>
      </c>
      <c r="N808" s="25"/>
      <c r="O808" s="14"/>
      <c r="P808" s="23" t="str">
        <f t="array" ref="P808">IF(Q808="","",XLOOKUP(Q808,selector_23,selector_23_ids,""))</f>
        <v/>
      </c>
      <c r="Q808" s="25"/>
      <c r="R808" s="23" t="str">
        <f t="array" ref="R808">IF(S808="","",XLOOKUP(S808,selector_04,selector_04_ids,""))</f>
        <v/>
      </c>
      <c r="S808" s="25"/>
      <c r="T808" s="14"/>
      <c r="AK808" s="19" t="s">
        <v>68</v>
      </c>
      <c r="AL808" s="19" t="s">
        <v>68</v>
      </c>
    </row>
    <row r="809">
      <c r="A809" s="14"/>
      <c r="B809" s="23" t="str">
        <f t="array" ref="B809">IF(C809="","",XLOOKUP(C809,selector_05,selector_05_ids,""))</f>
        <v/>
      </c>
      <c r="C809" s="25"/>
      <c r="D809" s="14"/>
      <c r="E809" s="14"/>
      <c r="F809" s="14"/>
      <c r="G809" s="23" t="str">
        <f t="array" ref="G809">IF(H809="","",XLOOKUP(H809,selector_23,selector_23_ids,""))</f>
        <v/>
      </c>
      <c r="H809" s="25"/>
      <c r="I809" s="32"/>
      <c r="J809" s="32"/>
      <c r="K809" s="23" t="str">
        <f t="array" ref="K809">IF(L809="","",XLOOKUP(L809,selector_23,selector_23_ids,""))</f>
        <v/>
      </c>
      <c r="L809" s="25"/>
      <c r="M809" s="23" t="str">
        <f t="array" ref="M809">IF(N809="","",XLOOKUP(N809,selector_05,selector_05_ids,""))</f>
        <v/>
      </c>
      <c r="N809" s="25"/>
      <c r="O809" s="14"/>
      <c r="P809" s="23" t="str">
        <f t="array" ref="P809">IF(Q809="","",XLOOKUP(Q809,selector_23,selector_23_ids,""))</f>
        <v/>
      </c>
      <c r="Q809" s="25"/>
      <c r="R809" s="23" t="str">
        <f t="array" ref="R809">IF(S809="","",XLOOKUP(S809,selector_04,selector_04_ids,""))</f>
        <v/>
      </c>
      <c r="S809" s="25"/>
      <c r="T809" s="14"/>
      <c r="AK809" s="19" t="s">
        <v>68</v>
      </c>
      <c r="AL809" s="19" t="s">
        <v>68</v>
      </c>
    </row>
    <row r="810">
      <c r="A810" s="14"/>
      <c r="B810" s="23" t="str">
        <f t="array" ref="B810">IF(C810="","",XLOOKUP(C810,selector_05,selector_05_ids,""))</f>
        <v/>
      </c>
      <c r="C810" s="25"/>
      <c r="D810" s="14"/>
      <c r="E810" s="14"/>
      <c r="F810" s="14"/>
      <c r="G810" s="23" t="str">
        <f t="array" ref="G810">IF(H810="","",XLOOKUP(H810,selector_23,selector_23_ids,""))</f>
        <v/>
      </c>
      <c r="H810" s="25"/>
      <c r="I810" s="32"/>
      <c r="J810" s="32"/>
      <c r="K810" s="23" t="str">
        <f t="array" ref="K810">IF(L810="","",XLOOKUP(L810,selector_23,selector_23_ids,""))</f>
        <v/>
      </c>
      <c r="L810" s="25"/>
      <c r="M810" s="23" t="str">
        <f t="array" ref="M810">IF(N810="","",XLOOKUP(N810,selector_05,selector_05_ids,""))</f>
        <v/>
      </c>
      <c r="N810" s="25"/>
      <c r="O810" s="14"/>
      <c r="P810" s="23" t="str">
        <f t="array" ref="P810">IF(Q810="","",XLOOKUP(Q810,selector_23,selector_23_ids,""))</f>
        <v/>
      </c>
      <c r="Q810" s="25"/>
      <c r="R810" s="23" t="str">
        <f t="array" ref="R810">IF(S810="","",XLOOKUP(S810,selector_04,selector_04_ids,""))</f>
        <v/>
      </c>
      <c r="S810" s="25"/>
      <c r="T810" s="14"/>
      <c r="AK810" s="19" t="s">
        <v>68</v>
      </c>
      <c r="AL810" s="19" t="s">
        <v>68</v>
      </c>
    </row>
    <row r="811">
      <c r="A811" s="14"/>
      <c r="B811" s="23" t="str">
        <f t="array" ref="B811">IF(C811="","",XLOOKUP(C811,selector_05,selector_05_ids,""))</f>
        <v/>
      </c>
      <c r="C811" s="25"/>
      <c r="D811" s="14"/>
      <c r="E811" s="14"/>
      <c r="F811" s="14"/>
      <c r="G811" s="23" t="str">
        <f t="array" ref="G811">IF(H811="","",XLOOKUP(H811,selector_23,selector_23_ids,""))</f>
        <v/>
      </c>
      <c r="H811" s="25"/>
      <c r="I811" s="32"/>
      <c r="J811" s="32"/>
      <c r="K811" s="23" t="str">
        <f t="array" ref="K811">IF(L811="","",XLOOKUP(L811,selector_23,selector_23_ids,""))</f>
        <v/>
      </c>
      <c r="L811" s="25"/>
      <c r="M811" s="23" t="str">
        <f t="array" ref="M811">IF(N811="","",XLOOKUP(N811,selector_05,selector_05_ids,""))</f>
        <v/>
      </c>
      <c r="N811" s="25"/>
      <c r="O811" s="14"/>
      <c r="P811" s="23" t="str">
        <f t="array" ref="P811">IF(Q811="","",XLOOKUP(Q811,selector_23,selector_23_ids,""))</f>
        <v/>
      </c>
      <c r="Q811" s="25"/>
      <c r="R811" s="23" t="str">
        <f t="array" ref="R811">IF(S811="","",XLOOKUP(S811,selector_04,selector_04_ids,""))</f>
        <v/>
      </c>
      <c r="S811" s="25"/>
      <c r="T811" s="14"/>
      <c r="AK811" s="19" t="s">
        <v>68</v>
      </c>
      <c r="AL811" s="19" t="s">
        <v>68</v>
      </c>
    </row>
    <row r="812">
      <c r="A812" s="14"/>
      <c r="B812" s="23" t="str">
        <f t="array" ref="B812">IF(C812="","",XLOOKUP(C812,selector_05,selector_05_ids,""))</f>
        <v/>
      </c>
      <c r="C812" s="25"/>
      <c r="D812" s="14"/>
      <c r="E812" s="14"/>
      <c r="F812" s="14"/>
      <c r="G812" s="23" t="str">
        <f t="array" ref="G812">IF(H812="","",XLOOKUP(H812,selector_23,selector_23_ids,""))</f>
        <v/>
      </c>
      <c r="H812" s="25"/>
      <c r="I812" s="32"/>
      <c r="J812" s="32"/>
      <c r="K812" s="23" t="str">
        <f t="array" ref="K812">IF(L812="","",XLOOKUP(L812,selector_23,selector_23_ids,""))</f>
        <v/>
      </c>
      <c r="L812" s="25"/>
      <c r="M812" s="23" t="str">
        <f t="array" ref="M812">IF(N812="","",XLOOKUP(N812,selector_05,selector_05_ids,""))</f>
        <v/>
      </c>
      <c r="N812" s="25"/>
      <c r="O812" s="14"/>
      <c r="P812" s="23" t="str">
        <f t="array" ref="P812">IF(Q812="","",XLOOKUP(Q812,selector_23,selector_23_ids,""))</f>
        <v/>
      </c>
      <c r="Q812" s="25"/>
      <c r="R812" s="23" t="str">
        <f t="array" ref="R812">IF(S812="","",XLOOKUP(S812,selector_04,selector_04_ids,""))</f>
        <v/>
      </c>
      <c r="S812" s="25"/>
      <c r="T812" s="14"/>
      <c r="AK812" s="19" t="s">
        <v>68</v>
      </c>
      <c r="AL812" s="19" t="s">
        <v>68</v>
      </c>
    </row>
    <row r="813">
      <c r="A813" s="14"/>
      <c r="B813" s="23" t="str">
        <f t="array" ref="B813">IF(C813="","",XLOOKUP(C813,selector_05,selector_05_ids,""))</f>
        <v/>
      </c>
      <c r="C813" s="25"/>
      <c r="D813" s="14"/>
      <c r="E813" s="14"/>
      <c r="F813" s="14"/>
      <c r="G813" s="23" t="str">
        <f t="array" ref="G813">IF(H813="","",XLOOKUP(H813,selector_23,selector_23_ids,""))</f>
        <v/>
      </c>
      <c r="H813" s="25"/>
      <c r="I813" s="32"/>
      <c r="J813" s="32"/>
      <c r="K813" s="23" t="str">
        <f t="array" ref="K813">IF(L813="","",XLOOKUP(L813,selector_23,selector_23_ids,""))</f>
        <v/>
      </c>
      <c r="L813" s="25"/>
      <c r="M813" s="23" t="str">
        <f t="array" ref="M813">IF(N813="","",XLOOKUP(N813,selector_05,selector_05_ids,""))</f>
        <v/>
      </c>
      <c r="N813" s="25"/>
      <c r="O813" s="14"/>
      <c r="P813" s="23" t="str">
        <f t="array" ref="P813">IF(Q813="","",XLOOKUP(Q813,selector_23,selector_23_ids,""))</f>
        <v/>
      </c>
      <c r="Q813" s="25"/>
      <c r="R813" s="23" t="str">
        <f t="array" ref="R813">IF(S813="","",XLOOKUP(S813,selector_04,selector_04_ids,""))</f>
        <v/>
      </c>
      <c r="S813" s="25"/>
      <c r="T813" s="14"/>
      <c r="AK813" s="19" t="s">
        <v>68</v>
      </c>
      <c r="AL813" s="19" t="s">
        <v>68</v>
      </c>
    </row>
    <row r="814">
      <c r="A814" s="14"/>
      <c r="B814" s="23" t="str">
        <f t="array" ref="B814">IF(C814="","",XLOOKUP(C814,selector_05,selector_05_ids,""))</f>
        <v/>
      </c>
      <c r="C814" s="25"/>
      <c r="D814" s="14"/>
      <c r="E814" s="14"/>
      <c r="F814" s="14"/>
      <c r="G814" s="23" t="str">
        <f t="array" ref="G814">IF(H814="","",XLOOKUP(H814,selector_23,selector_23_ids,""))</f>
        <v/>
      </c>
      <c r="H814" s="25"/>
      <c r="I814" s="32"/>
      <c r="J814" s="32"/>
      <c r="K814" s="23" t="str">
        <f t="array" ref="K814">IF(L814="","",XLOOKUP(L814,selector_23,selector_23_ids,""))</f>
        <v/>
      </c>
      <c r="L814" s="25"/>
      <c r="M814" s="23" t="str">
        <f t="array" ref="M814">IF(N814="","",XLOOKUP(N814,selector_05,selector_05_ids,""))</f>
        <v/>
      </c>
      <c r="N814" s="25"/>
      <c r="O814" s="14"/>
      <c r="P814" s="23" t="str">
        <f t="array" ref="P814">IF(Q814="","",XLOOKUP(Q814,selector_23,selector_23_ids,""))</f>
        <v/>
      </c>
      <c r="Q814" s="25"/>
      <c r="R814" s="23" t="str">
        <f t="array" ref="R814">IF(S814="","",XLOOKUP(S814,selector_04,selector_04_ids,""))</f>
        <v/>
      </c>
      <c r="S814" s="25"/>
      <c r="T814" s="14"/>
      <c r="AK814" s="19" t="s">
        <v>68</v>
      </c>
      <c r="AL814" s="19" t="s">
        <v>68</v>
      </c>
    </row>
    <row r="815">
      <c r="A815" s="14"/>
      <c r="B815" s="23" t="str">
        <f t="array" ref="B815">IF(C815="","",XLOOKUP(C815,selector_05,selector_05_ids,""))</f>
        <v/>
      </c>
      <c r="C815" s="25"/>
      <c r="D815" s="14"/>
      <c r="E815" s="14"/>
      <c r="F815" s="14"/>
      <c r="G815" s="23" t="str">
        <f t="array" ref="G815">IF(H815="","",XLOOKUP(H815,selector_23,selector_23_ids,""))</f>
        <v/>
      </c>
      <c r="H815" s="25"/>
      <c r="I815" s="32"/>
      <c r="J815" s="32"/>
      <c r="K815" s="23" t="str">
        <f t="array" ref="K815">IF(L815="","",XLOOKUP(L815,selector_23,selector_23_ids,""))</f>
        <v/>
      </c>
      <c r="L815" s="25"/>
      <c r="M815" s="23" t="str">
        <f t="array" ref="M815">IF(N815="","",XLOOKUP(N815,selector_05,selector_05_ids,""))</f>
        <v/>
      </c>
      <c r="N815" s="25"/>
      <c r="O815" s="14"/>
      <c r="P815" s="23" t="str">
        <f t="array" ref="P815">IF(Q815="","",XLOOKUP(Q815,selector_23,selector_23_ids,""))</f>
        <v/>
      </c>
      <c r="Q815" s="25"/>
      <c r="R815" s="23" t="str">
        <f t="array" ref="R815">IF(S815="","",XLOOKUP(S815,selector_04,selector_04_ids,""))</f>
        <v/>
      </c>
      <c r="S815" s="25"/>
      <c r="T815" s="14"/>
      <c r="AK815" s="19" t="s">
        <v>68</v>
      </c>
      <c r="AL815" s="19" t="s">
        <v>68</v>
      </c>
    </row>
    <row r="816">
      <c r="A816" s="14"/>
      <c r="B816" s="23" t="str">
        <f t="array" ref="B816">IF(C816="","",XLOOKUP(C816,selector_05,selector_05_ids,""))</f>
        <v/>
      </c>
      <c r="C816" s="25"/>
      <c r="D816" s="14"/>
      <c r="E816" s="14"/>
      <c r="F816" s="14"/>
      <c r="G816" s="23" t="str">
        <f t="array" ref="G816">IF(H816="","",XLOOKUP(H816,selector_23,selector_23_ids,""))</f>
        <v/>
      </c>
      <c r="H816" s="25"/>
      <c r="I816" s="32"/>
      <c r="J816" s="32"/>
      <c r="K816" s="23" t="str">
        <f t="array" ref="K816">IF(L816="","",XLOOKUP(L816,selector_23,selector_23_ids,""))</f>
        <v/>
      </c>
      <c r="L816" s="25"/>
      <c r="M816" s="23" t="str">
        <f t="array" ref="M816">IF(N816="","",XLOOKUP(N816,selector_05,selector_05_ids,""))</f>
        <v/>
      </c>
      <c r="N816" s="25"/>
      <c r="O816" s="14"/>
      <c r="P816" s="23" t="str">
        <f t="array" ref="P816">IF(Q816="","",XLOOKUP(Q816,selector_23,selector_23_ids,""))</f>
        <v/>
      </c>
      <c r="Q816" s="25"/>
      <c r="R816" s="23" t="str">
        <f t="array" ref="R816">IF(S816="","",XLOOKUP(S816,selector_04,selector_04_ids,""))</f>
        <v/>
      </c>
      <c r="S816" s="25"/>
      <c r="T816" s="14"/>
      <c r="AK816" s="19" t="s">
        <v>68</v>
      </c>
      <c r="AL816" s="19" t="s">
        <v>68</v>
      </c>
    </row>
    <row r="817">
      <c r="A817" s="14"/>
      <c r="B817" s="23" t="str">
        <f t="array" ref="B817">IF(C817="","",XLOOKUP(C817,selector_05,selector_05_ids,""))</f>
        <v/>
      </c>
      <c r="C817" s="25"/>
      <c r="D817" s="14"/>
      <c r="E817" s="14"/>
      <c r="F817" s="14"/>
      <c r="G817" s="23" t="str">
        <f t="array" ref="G817">IF(H817="","",XLOOKUP(H817,selector_23,selector_23_ids,""))</f>
        <v/>
      </c>
      <c r="H817" s="25"/>
      <c r="I817" s="32"/>
      <c r="J817" s="32"/>
      <c r="K817" s="23" t="str">
        <f t="array" ref="K817">IF(L817="","",XLOOKUP(L817,selector_23,selector_23_ids,""))</f>
        <v/>
      </c>
      <c r="L817" s="25"/>
      <c r="M817" s="23" t="str">
        <f t="array" ref="M817">IF(N817="","",XLOOKUP(N817,selector_05,selector_05_ids,""))</f>
        <v/>
      </c>
      <c r="N817" s="25"/>
      <c r="O817" s="14"/>
      <c r="P817" s="23" t="str">
        <f t="array" ref="P817">IF(Q817="","",XLOOKUP(Q817,selector_23,selector_23_ids,""))</f>
        <v/>
      </c>
      <c r="Q817" s="25"/>
      <c r="R817" s="23" t="str">
        <f t="array" ref="R817">IF(S817="","",XLOOKUP(S817,selector_04,selector_04_ids,""))</f>
        <v/>
      </c>
      <c r="S817" s="25"/>
      <c r="T817" s="14"/>
      <c r="AK817" s="19" t="s">
        <v>68</v>
      </c>
      <c r="AL817" s="19" t="s">
        <v>68</v>
      </c>
    </row>
    <row r="818">
      <c r="A818" s="14"/>
      <c r="B818" s="23" t="str">
        <f t="array" ref="B818">IF(C818="","",XLOOKUP(C818,selector_05,selector_05_ids,""))</f>
        <v/>
      </c>
      <c r="C818" s="25"/>
      <c r="D818" s="14"/>
      <c r="E818" s="14"/>
      <c r="F818" s="14"/>
      <c r="G818" s="23" t="str">
        <f t="array" ref="G818">IF(H818="","",XLOOKUP(H818,selector_23,selector_23_ids,""))</f>
        <v/>
      </c>
      <c r="H818" s="25"/>
      <c r="I818" s="32"/>
      <c r="J818" s="32"/>
      <c r="K818" s="23" t="str">
        <f t="array" ref="K818">IF(L818="","",XLOOKUP(L818,selector_23,selector_23_ids,""))</f>
        <v/>
      </c>
      <c r="L818" s="25"/>
      <c r="M818" s="23" t="str">
        <f t="array" ref="M818">IF(N818="","",XLOOKUP(N818,selector_05,selector_05_ids,""))</f>
        <v/>
      </c>
      <c r="N818" s="25"/>
      <c r="O818" s="14"/>
      <c r="P818" s="23" t="str">
        <f t="array" ref="P818">IF(Q818="","",XLOOKUP(Q818,selector_23,selector_23_ids,""))</f>
        <v/>
      </c>
      <c r="Q818" s="25"/>
      <c r="R818" s="23" t="str">
        <f t="array" ref="R818">IF(S818="","",XLOOKUP(S818,selector_04,selector_04_ids,""))</f>
        <v/>
      </c>
      <c r="S818" s="25"/>
      <c r="T818" s="14"/>
      <c r="AK818" s="19" t="s">
        <v>68</v>
      </c>
      <c r="AL818" s="19" t="s">
        <v>68</v>
      </c>
    </row>
    <row r="819">
      <c r="A819" s="14"/>
      <c r="B819" s="23" t="str">
        <f t="array" ref="B819">IF(C819="","",XLOOKUP(C819,selector_05,selector_05_ids,""))</f>
        <v/>
      </c>
      <c r="C819" s="25"/>
      <c r="D819" s="14"/>
      <c r="E819" s="14"/>
      <c r="F819" s="14"/>
      <c r="G819" s="23" t="str">
        <f t="array" ref="G819">IF(H819="","",XLOOKUP(H819,selector_23,selector_23_ids,""))</f>
        <v/>
      </c>
      <c r="H819" s="25"/>
      <c r="I819" s="32"/>
      <c r="J819" s="32"/>
      <c r="K819" s="23" t="str">
        <f t="array" ref="K819">IF(L819="","",XLOOKUP(L819,selector_23,selector_23_ids,""))</f>
        <v/>
      </c>
      <c r="L819" s="25"/>
      <c r="M819" s="23" t="str">
        <f t="array" ref="M819">IF(N819="","",XLOOKUP(N819,selector_05,selector_05_ids,""))</f>
        <v/>
      </c>
      <c r="N819" s="25"/>
      <c r="O819" s="14"/>
      <c r="P819" s="23" t="str">
        <f t="array" ref="P819">IF(Q819="","",XLOOKUP(Q819,selector_23,selector_23_ids,""))</f>
        <v/>
      </c>
      <c r="Q819" s="25"/>
      <c r="R819" s="23" t="str">
        <f t="array" ref="R819">IF(S819="","",XLOOKUP(S819,selector_04,selector_04_ids,""))</f>
        <v/>
      </c>
      <c r="S819" s="25"/>
      <c r="T819" s="14"/>
      <c r="AK819" s="19" t="s">
        <v>68</v>
      </c>
      <c r="AL819" s="19" t="s">
        <v>68</v>
      </c>
    </row>
    <row r="820">
      <c r="A820" s="14"/>
      <c r="B820" s="23" t="str">
        <f t="array" ref="B820">IF(C820="","",XLOOKUP(C820,selector_05,selector_05_ids,""))</f>
        <v/>
      </c>
      <c r="C820" s="25"/>
      <c r="D820" s="14"/>
      <c r="E820" s="14"/>
      <c r="F820" s="14"/>
      <c r="G820" s="23" t="str">
        <f t="array" ref="G820">IF(H820="","",XLOOKUP(H820,selector_23,selector_23_ids,""))</f>
        <v/>
      </c>
      <c r="H820" s="25"/>
      <c r="I820" s="32"/>
      <c r="J820" s="32"/>
      <c r="K820" s="23" t="str">
        <f t="array" ref="K820">IF(L820="","",XLOOKUP(L820,selector_23,selector_23_ids,""))</f>
        <v/>
      </c>
      <c r="L820" s="25"/>
      <c r="M820" s="23" t="str">
        <f t="array" ref="M820">IF(N820="","",XLOOKUP(N820,selector_05,selector_05_ids,""))</f>
        <v/>
      </c>
      <c r="N820" s="25"/>
      <c r="O820" s="14"/>
      <c r="P820" s="23" t="str">
        <f t="array" ref="P820">IF(Q820="","",XLOOKUP(Q820,selector_23,selector_23_ids,""))</f>
        <v/>
      </c>
      <c r="Q820" s="25"/>
      <c r="R820" s="23" t="str">
        <f t="array" ref="R820">IF(S820="","",XLOOKUP(S820,selector_04,selector_04_ids,""))</f>
        <v/>
      </c>
      <c r="S820" s="25"/>
      <c r="T820" s="14"/>
      <c r="AK820" s="19" t="s">
        <v>68</v>
      </c>
      <c r="AL820" s="19" t="s">
        <v>68</v>
      </c>
    </row>
    <row r="821">
      <c r="A821" s="14"/>
      <c r="B821" s="23" t="str">
        <f t="array" ref="B821">IF(C821="","",XLOOKUP(C821,selector_05,selector_05_ids,""))</f>
        <v/>
      </c>
      <c r="C821" s="25"/>
      <c r="D821" s="14"/>
      <c r="E821" s="14"/>
      <c r="F821" s="14"/>
      <c r="G821" s="23" t="str">
        <f t="array" ref="G821">IF(H821="","",XLOOKUP(H821,selector_23,selector_23_ids,""))</f>
        <v/>
      </c>
      <c r="H821" s="25"/>
      <c r="I821" s="32"/>
      <c r="J821" s="32"/>
      <c r="K821" s="23" t="str">
        <f t="array" ref="K821">IF(L821="","",XLOOKUP(L821,selector_23,selector_23_ids,""))</f>
        <v/>
      </c>
      <c r="L821" s="25"/>
      <c r="M821" s="23" t="str">
        <f t="array" ref="M821">IF(N821="","",XLOOKUP(N821,selector_05,selector_05_ids,""))</f>
        <v/>
      </c>
      <c r="N821" s="25"/>
      <c r="O821" s="14"/>
      <c r="P821" s="23" t="str">
        <f t="array" ref="P821">IF(Q821="","",XLOOKUP(Q821,selector_23,selector_23_ids,""))</f>
        <v/>
      </c>
      <c r="Q821" s="25"/>
      <c r="R821" s="23" t="str">
        <f t="array" ref="R821">IF(S821="","",XLOOKUP(S821,selector_04,selector_04_ids,""))</f>
        <v/>
      </c>
      <c r="S821" s="25"/>
      <c r="T821" s="14"/>
      <c r="AK821" s="19" t="s">
        <v>68</v>
      </c>
      <c r="AL821" s="19" t="s">
        <v>68</v>
      </c>
    </row>
    <row r="822">
      <c r="A822" s="14"/>
      <c r="B822" s="23" t="str">
        <f t="array" ref="B822">IF(C822="","",XLOOKUP(C822,selector_05,selector_05_ids,""))</f>
        <v/>
      </c>
      <c r="C822" s="25"/>
      <c r="D822" s="14"/>
      <c r="E822" s="14"/>
      <c r="F822" s="14"/>
      <c r="G822" s="23" t="str">
        <f t="array" ref="G822">IF(H822="","",XLOOKUP(H822,selector_23,selector_23_ids,""))</f>
        <v/>
      </c>
      <c r="H822" s="25"/>
      <c r="I822" s="32"/>
      <c r="J822" s="32"/>
      <c r="K822" s="23" t="str">
        <f t="array" ref="K822">IF(L822="","",XLOOKUP(L822,selector_23,selector_23_ids,""))</f>
        <v/>
      </c>
      <c r="L822" s="25"/>
      <c r="M822" s="23" t="str">
        <f t="array" ref="M822">IF(N822="","",XLOOKUP(N822,selector_05,selector_05_ids,""))</f>
        <v/>
      </c>
      <c r="N822" s="25"/>
      <c r="O822" s="14"/>
      <c r="P822" s="23" t="str">
        <f t="array" ref="P822">IF(Q822="","",XLOOKUP(Q822,selector_23,selector_23_ids,""))</f>
        <v/>
      </c>
      <c r="Q822" s="25"/>
      <c r="R822" s="23" t="str">
        <f t="array" ref="R822">IF(S822="","",XLOOKUP(S822,selector_04,selector_04_ids,""))</f>
        <v/>
      </c>
      <c r="S822" s="25"/>
      <c r="T822" s="14"/>
      <c r="AK822" s="19" t="s">
        <v>68</v>
      </c>
      <c r="AL822" s="19" t="s">
        <v>68</v>
      </c>
    </row>
    <row r="823">
      <c r="A823" s="14"/>
      <c r="B823" s="23" t="str">
        <f t="array" ref="B823">IF(C823="","",XLOOKUP(C823,selector_05,selector_05_ids,""))</f>
        <v/>
      </c>
      <c r="C823" s="25"/>
      <c r="D823" s="14"/>
      <c r="E823" s="14"/>
      <c r="F823" s="14"/>
      <c r="G823" s="23" t="str">
        <f t="array" ref="G823">IF(H823="","",XLOOKUP(H823,selector_23,selector_23_ids,""))</f>
        <v/>
      </c>
      <c r="H823" s="25"/>
      <c r="I823" s="32"/>
      <c r="J823" s="32"/>
      <c r="K823" s="23" t="str">
        <f t="array" ref="K823">IF(L823="","",XLOOKUP(L823,selector_23,selector_23_ids,""))</f>
        <v/>
      </c>
      <c r="L823" s="25"/>
      <c r="M823" s="23" t="str">
        <f t="array" ref="M823">IF(N823="","",XLOOKUP(N823,selector_05,selector_05_ids,""))</f>
        <v/>
      </c>
      <c r="N823" s="25"/>
      <c r="O823" s="14"/>
      <c r="P823" s="23" t="str">
        <f t="array" ref="P823">IF(Q823="","",XLOOKUP(Q823,selector_23,selector_23_ids,""))</f>
        <v/>
      </c>
      <c r="Q823" s="25"/>
      <c r="R823" s="23" t="str">
        <f t="array" ref="R823">IF(S823="","",XLOOKUP(S823,selector_04,selector_04_ids,""))</f>
        <v/>
      </c>
      <c r="S823" s="25"/>
      <c r="T823" s="14"/>
      <c r="AK823" s="19" t="s">
        <v>68</v>
      </c>
      <c r="AL823" s="19" t="s">
        <v>68</v>
      </c>
    </row>
    <row r="824">
      <c r="A824" s="14"/>
      <c r="B824" s="23" t="str">
        <f t="array" ref="B824">IF(C824="","",XLOOKUP(C824,selector_05,selector_05_ids,""))</f>
        <v/>
      </c>
      <c r="C824" s="25"/>
      <c r="D824" s="14"/>
      <c r="E824" s="14"/>
      <c r="F824" s="14"/>
      <c r="G824" s="23" t="str">
        <f t="array" ref="G824">IF(H824="","",XLOOKUP(H824,selector_23,selector_23_ids,""))</f>
        <v/>
      </c>
      <c r="H824" s="25"/>
      <c r="I824" s="32"/>
      <c r="J824" s="32"/>
      <c r="K824" s="23" t="str">
        <f t="array" ref="K824">IF(L824="","",XLOOKUP(L824,selector_23,selector_23_ids,""))</f>
        <v/>
      </c>
      <c r="L824" s="25"/>
      <c r="M824" s="23" t="str">
        <f t="array" ref="M824">IF(N824="","",XLOOKUP(N824,selector_05,selector_05_ids,""))</f>
        <v/>
      </c>
      <c r="N824" s="25"/>
      <c r="O824" s="14"/>
      <c r="P824" s="23" t="str">
        <f t="array" ref="P824">IF(Q824="","",XLOOKUP(Q824,selector_23,selector_23_ids,""))</f>
        <v/>
      </c>
      <c r="Q824" s="25"/>
      <c r="R824" s="23" t="str">
        <f t="array" ref="R824">IF(S824="","",XLOOKUP(S824,selector_04,selector_04_ids,""))</f>
        <v/>
      </c>
      <c r="S824" s="25"/>
      <c r="T824" s="14"/>
      <c r="AK824" s="19" t="s">
        <v>68</v>
      </c>
      <c r="AL824" s="19" t="s">
        <v>68</v>
      </c>
    </row>
    <row r="825">
      <c r="A825" s="14"/>
      <c r="B825" s="23" t="str">
        <f t="array" ref="B825">IF(C825="","",XLOOKUP(C825,selector_05,selector_05_ids,""))</f>
        <v/>
      </c>
      <c r="C825" s="25"/>
      <c r="D825" s="14"/>
      <c r="E825" s="14"/>
      <c r="F825" s="14"/>
      <c r="G825" s="23" t="str">
        <f t="array" ref="G825">IF(H825="","",XLOOKUP(H825,selector_23,selector_23_ids,""))</f>
        <v/>
      </c>
      <c r="H825" s="25"/>
      <c r="I825" s="32"/>
      <c r="J825" s="32"/>
      <c r="K825" s="23" t="str">
        <f t="array" ref="K825">IF(L825="","",XLOOKUP(L825,selector_23,selector_23_ids,""))</f>
        <v/>
      </c>
      <c r="L825" s="25"/>
      <c r="M825" s="23" t="str">
        <f t="array" ref="M825">IF(N825="","",XLOOKUP(N825,selector_05,selector_05_ids,""))</f>
        <v/>
      </c>
      <c r="N825" s="25"/>
      <c r="O825" s="14"/>
      <c r="P825" s="23" t="str">
        <f t="array" ref="P825">IF(Q825="","",XLOOKUP(Q825,selector_23,selector_23_ids,""))</f>
        <v/>
      </c>
      <c r="Q825" s="25"/>
      <c r="R825" s="23" t="str">
        <f t="array" ref="R825">IF(S825="","",XLOOKUP(S825,selector_04,selector_04_ids,""))</f>
        <v/>
      </c>
      <c r="S825" s="25"/>
      <c r="T825" s="14"/>
      <c r="AK825" s="19" t="s">
        <v>68</v>
      </c>
      <c r="AL825" s="19" t="s">
        <v>68</v>
      </c>
    </row>
    <row r="826">
      <c r="A826" s="14"/>
      <c r="B826" s="23" t="str">
        <f t="array" ref="B826">IF(C826="","",XLOOKUP(C826,selector_05,selector_05_ids,""))</f>
        <v/>
      </c>
      <c r="C826" s="25"/>
      <c r="D826" s="14"/>
      <c r="E826" s="14"/>
      <c r="F826" s="14"/>
      <c r="G826" s="23" t="str">
        <f t="array" ref="G826">IF(H826="","",XLOOKUP(H826,selector_23,selector_23_ids,""))</f>
        <v/>
      </c>
      <c r="H826" s="25"/>
      <c r="I826" s="32"/>
      <c r="J826" s="32"/>
      <c r="K826" s="23" t="str">
        <f t="array" ref="K826">IF(L826="","",XLOOKUP(L826,selector_23,selector_23_ids,""))</f>
        <v/>
      </c>
      <c r="L826" s="25"/>
      <c r="M826" s="23" t="str">
        <f t="array" ref="M826">IF(N826="","",XLOOKUP(N826,selector_05,selector_05_ids,""))</f>
        <v/>
      </c>
      <c r="N826" s="25"/>
      <c r="O826" s="14"/>
      <c r="P826" s="23" t="str">
        <f t="array" ref="P826">IF(Q826="","",XLOOKUP(Q826,selector_23,selector_23_ids,""))</f>
        <v/>
      </c>
      <c r="Q826" s="25"/>
      <c r="R826" s="23" t="str">
        <f t="array" ref="R826">IF(S826="","",XLOOKUP(S826,selector_04,selector_04_ids,""))</f>
        <v/>
      </c>
      <c r="S826" s="25"/>
      <c r="T826" s="14"/>
      <c r="AK826" s="19" t="s">
        <v>68</v>
      </c>
      <c r="AL826" s="19" t="s">
        <v>68</v>
      </c>
    </row>
    <row r="827">
      <c r="A827" s="14"/>
      <c r="B827" s="23" t="str">
        <f t="array" ref="B827">IF(C827="","",XLOOKUP(C827,selector_05,selector_05_ids,""))</f>
        <v/>
      </c>
      <c r="C827" s="25"/>
      <c r="D827" s="14"/>
      <c r="E827" s="14"/>
      <c r="F827" s="14"/>
      <c r="G827" s="23" t="str">
        <f t="array" ref="G827">IF(H827="","",XLOOKUP(H827,selector_23,selector_23_ids,""))</f>
        <v/>
      </c>
      <c r="H827" s="25"/>
      <c r="I827" s="32"/>
      <c r="J827" s="32"/>
      <c r="K827" s="23" t="str">
        <f t="array" ref="K827">IF(L827="","",XLOOKUP(L827,selector_23,selector_23_ids,""))</f>
        <v/>
      </c>
      <c r="L827" s="25"/>
      <c r="M827" s="23" t="str">
        <f t="array" ref="M827">IF(N827="","",XLOOKUP(N827,selector_05,selector_05_ids,""))</f>
        <v/>
      </c>
      <c r="N827" s="25"/>
      <c r="O827" s="14"/>
      <c r="P827" s="23" t="str">
        <f t="array" ref="P827">IF(Q827="","",XLOOKUP(Q827,selector_23,selector_23_ids,""))</f>
        <v/>
      </c>
      <c r="Q827" s="25"/>
      <c r="R827" s="23" t="str">
        <f t="array" ref="R827">IF(S827="","",XLOOKUP(S827,selector_04,selector_04_ids,""))</f>
        <v/>
      </c>
      <c r="S827" s="25"/>
      <c r="T827" s="14"/>
      <c r="AK827" s="19" t="s">
        <v>68</v>
      </c>
      <c r="AL827" s="19" t="s">
        <v>68</v>
      </c>
    </row>
    <row r="828">
      <c r="A828" s="14"/>
      <c r="B828" s="23" t="str">
        <f t="array" ref="B828">IF(C828="","",XLOOKUP(C828,selector_05,selector_05_ids,""))</f>
        <v/>
      </c>
      <c r="C828" s="25"/>
      <c r="D828" s="14"/>
      <c r="E828" s="14"/>
      <c r="F828" s="14"/>
      <c r="G828" s="23" t="str">
        <f t="array" ref="G828">IF(H828="","",XLOOKUP(H828,selector_23,selector_23_ids,""))</f>
        <v/>
      </c>
      <c r="H828" s="25"/>
      <c r="I828" s="32"/>
      <c r="J828" s="32"/>
      <c r="K828" s="23" t="str">
        <f t="array" ref="K828">IF(L828="","",XLOOKUP(L828,selector_23,selector_23_ids,""))</f>
        <v/>
      </c>
      <c r="L828" s="25"/>
      <c r="M828" s="23" t="str">
        <f t="array" ref="M828">IF(N828="","",XLOOKUP(N828,selector_05,selector_05_ids,""))</f>
        <v/>
      </c>
      <c r="N828" s="25"/>
      <c r="O828" s="14"/>
      <c r="P828" s="23" t="str">
        <f t="array" ref="P828">IF(Q828="","",XLOOKUP(Q828,selector_23,selector_23_ids,""))</f>
        <v/>
      </c>
      <c r="Q828" s="25"/>
      <c r="R828" s="23" t="str">
        <f t="array" ref="R828">IF(S828="","",XLOOKUP(S828,selector_04,selector_04_ids,""))</f>
        <v/>
      </c>
      <c r="S828" s="25"/>
      <c r="T828" s="14"/>
      <c r="AK828" s="19" t="s">
        <v>68</v>
      </c>
      <c r="AL828" s="19" t="s">
        <v>68</v>
      </c>
    </row>
    <row r="829">
      <c r="A829" s="14"/>
      <c r="B829" s="23" t="str">
        <f t="array" ref="B829">IF(C829="","",XLOOKUP(C829,selector_05,selector_05_ids,""))</f>
        <v/>
      </c>
      <c r="C829" s="25"/>
      <c r="D829" s="14"/>
      <c r="E829" s="14"/>
      <c r="F829" s="14"/>
      <c r="G829" s="23" t="str">
        <f t="array" ref="G829">IF(H829="","",XLOOKUP(H829,selector_23,selector_23_ids,""))</f>
        <v/>
      </c>
      <c r="H829" s="25"/>
      <c r="I829" s="32"/>
      <c r="J829" s="32"/>
      <c r="K829" s="23" t="str">
        <f t="array" ref="K829">IF(L829="","",XLOOKUP(L829,selector_23,selector_23_ids,""))</f>
        <v/>
      </c>
      <c r="L829" s="25"/>
      <c r="M829" s="23" t="str">
        <f t="array" ref="M829">IF(N829="","",XLOOKUP(N829,selector_05,selector_05_ids,""))</f>
        <v/>
      </c>
      <c r="N829" s="25"/>
      <c r="O829" s="14"/>
      <c r="P829" s="23" t="str">
        <f t="array" ref="P829">IF(Q829="","",XLOOKUP(Q829,selector_23,selector_23_ids,""))</f>
        <v/>
      </c>
      <c r="Q829" s="25"/>
      <c r="R829" s="23" t="str">
        <f t="array" ref="R829">IF(S829="","",XLOOKUP(S829,selector_04,selector_04_ids,""))</f>
        <v/>
      </c>
      <c r="S829" s="25"/>
      <c r="T829" s="14"/>
      <c r="AK829" s="19" t="s">
        <v>68</v>
      </c>
      <c r="AL829" s="19" t="s">
        <v>68</v>
      </c>
    </row>
    <row r="830">
      <c r="A830" s="14"/>
      <c r="B830" s="23" t="str">
        <f t="array" ref="B830">IF(C830="","",XLOOKUP(C830,selector_05,selector_05_ids,""))</f>
        <v/>
      </c>
      <c r="C830" s="25"/>
      <c r="D830" s="14"/>
      <c r="E830" s="14"/>
      <c r="F830" s="14"/>
      <c r="G830" s="23" t="str">
        <f t="array" ref="G830">IF(H830="","",XLOOKUP(H830,selector_23,selector_23_ids,""))</f>
        <v/>
      </c>
      <c r="H830" s="25"/>
      <c r="I830" s="32"/>
      <c r="J830" s="32"/>
      <c r="K830" s="23" t="str">
        <f t="array" ref="K830">IF(L830="","",XLOOKUP(L830,selector_23,selector_23_ids,""))</f>
        <v/>
      </c>
      <c r="L830" s="25"/>
      <c r="M830" s="23" t="str">
        <f t="array" ref="M830">IF(N830="","",XLOOKUP(N830,selector_05,selector_05_ids,""))</f>
        <v/>
      </c>
      <c r="N830" s="25"/>
      <c r="O830" s="14"/>
      <c r="P830" s="23" t="str">
        <f t="array" ref="P830">IF(Q830="","",XLOOKUP(Q830,selector_23,selector_23_ids,""))</f>
        <v/>
      </c>
      <c r="Q830" s="25"/>
      <c r="R830" s="23" t="str">
        <f t="array" ref="R830">IF(S830="","",XLOOKUP(S830,selector_04,selector_04_ids,""))</f>
        <v/>
      </c>
      <c r="S830" s="25"/>
      <c r="T830" s="14"/>
      <c r="AK830" s="19" t="s">
        <v>68</v>
      </c>
      <c r="AL830" s="19" t="s">
        <v>68</v>
      </c>
    </row>
    <row r="831">
      <c r="A831" s="14"/>
      <c r="B831" s="23" t="str">
        <f t="array" ref="B831">IF(C831="","",XLOOKUP(C831,selector_05,selector_05_ids,""))</f>
        <v/>
      </c>
      <c r="C831" s="25"/>
      <c r="D831" s="14"/>
      <c r="E831" s="14"/>
      <c r="F831" s="14"/>
      <c r="G831" s="23" t="str">
        <f t="array" ref="G831">IF(H831="","",XLOOKUP(H831,selector_23,selector_23_ids,""))</f>
        <v/>
      </c>
      <c r="H831" s="25"/>
      <c r="I831" s="32"/>
      <c r="J831" s="32"/>
      <c r="K831" s="23" t="str">
        <f t="array" ref="K831">IF(L831="","",XLOOKUP(L831,selector_23,selector_23_ids,""))</f>
        <v/>
      </c>
      <c r="L831" s="25"/>
      <c r="M831" s="23" t="str">
        <f t="array" ref="M831">IF(N831="","",XLOOKUP(N831,selector_05,selector_05_ids,""))</f>
        <v/>
      </c>
      <c r="N831" s="25"/>
      <c r="O831" s="14"/>
      <c r="P831" s="23" t="str">
        <f t="array" ref="P831">IF(Q831="","",XLOOKUP(Q831,selector_23,selector_23_ids,""))</f>
        <v/>
      </c>
      <c r="Q831" s="25"/>
      <c r="R831" s="23" t="str">
        <f t="array" ref="R831">IF(S831="","",XLOOKUP(S831,selector_04,selector_04_ids,""))</f>
        <v/>
      </c>
      <c r="S831" s="25"/>
      <c r="T831" s="14"/>
      <c r="AK831" s="19" t="s">
        <v>68</v>
      </c>
      <c r="AL831" s="19" t="s">
        <v>68</v>
      </c>
    </row>
    <row r="832">
      <c r="A832" s="14"/>
      <c r="B832" s="23" t="str">
        <f t="array" ref="B832">IF(C832="","",XLOOKUP(C832,selector_05,selector_05_ids,""))</f>
        <v/>
      </c>
      <c r="C832" s="25"/>
      <c r="D832" s="14"/>
      <c r="E832" s="14"/>
      <c r="F832" s="14"/>
      <c r="G832" s="23" t="str">
        <f t="array" ref="G832">IF(H832="","",XLOOKUP(H832,selector_23,selector_23_ids,""))</f>
        <v/>
      </c>
      <c r="H832" s="25"/>
      <c r="I832" s="32"/>
      <c r="J832" s="32"/>
      <c r="K832" s="23" t="str">
        <f t="array" ref="K832">IF(L832="","",XLOOKUP(L832,selector_23,selector_23_ids,""))</f>
        <v/>
      </c>
      <c r="L832" s="25"/>
      <c r="M832" s="23" t="str">
        <f t="array" ref="M832">IF(N832="","",XLOOKUP(N832,selector_05,selector_05_ids,""))</f>
        <v/>
      </c>
      <c r="N832" s="25"/>
      <c r="O832" s="14"/>
      <c r="P832" s="23" t="str">
        <f t="array" ref="P832">IF(Q832="","",XLOOKUP(Q832,selector_23,selector_23_ids,""))</f>
        <v/>
      </c>
      <c r="Q832" s="25"/>
      <c r="R832" s="23" t="str">
        <f t="array" ref="R832">IF(S832="","",XLOOKUP(S832,selector_04,selector_04_ids,""))</f>
        <v/>
      </c>
      <c r="S832" s="25"/>
      <c r="T832" s="14"/>
      <c r="AK832" s="19" t="s">
        <v>68</v>
      </c>
      <c r="AL832" s="19" t="s">
        <v>68</v>
      </c>
    </row>
    <row r="833">
      <c r="A833" s="14"/>
      <c r="B833" s="23" t="str">
        <f t="array" ref="B833">IF(C833="","",XLOOKUP(C833,selector_05,selector_05_ids,""))</f>
        <v/>
      </c>
      <c r="C833" s="25"/>
      <c r="D833" s="14"/>
      <c r="E833" s="14"/>
      <c r="F833" s="14"/>
      <c r="G833" s="23" t="str">
        <f t="array" ref="G833">IF(H833="","",XLOOKUP(H833,selector_23,selector_23_ids,""))</f>
        <v/>
      </c>
      <c r="H833" s="25"/>
      <c r="I833" s="32"/>
      <c r="J833" s="32"/>
      <c r="K833" s="23" t="str">
        <f t="array" ref="K833">IF(L833="","",XLOOKUP(L833,selector_23,selector_23_ids,""))</f>
        <v/>
      </c>
      <c r="L833" s="25"/>
      <c r="M833" s="23" t="str">
        <f t="array" ref="M833">IF(N833="","",XLOOKUP(N833,selector_05,selector_05_ids,""))</f>
        <v/>
      </c>
      <c r="N833" s="25"/>
      <c r="O833" s="14"/>
      <c r="P833" s="23" t="str">
        <f t="array" ref="P833">IF(Q833="","",XLOOKUP(Q833,selector_23,selector_23_ids,""))</f>
        <v/>
      </c>
      <c r="Q833" s="25"/>
      <c r="R833" s="23" t="str">
        <f t="array" ref="R833">IF(S833="","",XLOOKUP(S833,selector_04,selector_04_ids,""))</f>
        <v/>
      </c>
      <c r="S833" s="25"/>
      <c r="T833" s="14"/>
      <c r="AK833" s="19" t="s">
        <v>68</v>
      </c>
      <c r="AL833" s="19" t="s">
        <v>68</v>
      </c>
    </row>
    <row r="834">
      <c r="A834" s="14"/>
      <c r="B834" s="23" t="str">
        <f t="array" ref="B834">IF(C834="","",XLOOKUP(C834,selector_05,selector_05_ids,""))</f>
        <v/>
      </c>
      <c r="C834" s="25"/>
      <c r="D834" s="14"/>
      <c r="E834" s="14"/>
      <c r="F834" s="14"/>
      <c r="G834" s="23" t="str">
        <f t="array" ref="G834">IF(H834="","",XLOOKUP(H834,selector_23,selector_23_ids,""))</f>
        <v/>
      </c>
      <c r="H834" s="25"/>
      <c r="I834" s="32"/>
      <c r="J834" s="32"/>
      <c r="K834" s="23" t="str">
        <f t="array" ref="K834">IF(L834="","",XLOOKUP(L834,selector_23,selector_23_ids,""))</f>
        <v/>
      </c>
      <c r="L834" s="25"/>
      <c r="M834" s="23" t="str">
        <f t="array" ref="M834">IF(N834="","",XLOOKUP(N834,selector_05,selector_05_ids,""))</f>
        <v/>
      </c>
      <c r="N834" s="25"/>
      <c r="O834" s="14"/>
      <c r="P834" s="23" t="str">
        <f t="array" ref="P834">IF(Q834="","",XLOOKUP(Q834,selector_23,selector_23_ids,""))</f>
        <v/>
      </c>
      <c r="Q834" s="25"/>
      <c r="R834" s="23" t="str">
        <f t="array" ref="R834">IF(S834="","",XLOOKUP(S834,selector_04,selector_04_ids,""))</f>
        <v/>
      </c>
      <c r="S834" s="25"/>
      <c r="T834" s="14"/>
      <c r="AK834" s="19" t="s">
        <v>68</v>
      </c>
      <c r="AL834" s="19" t="s">
        <v>68</v>
      </c>
    </row>
    <row r="835">
      <c r="A835" s="14"/>
      <c r="B835" s="23" t="str">
        <f t="array" ref="B835">IF(C835="","",XLOOKUP(C835,selector_05,selector_05_ids,""))</f>
        <v/>
      </c>
      <c r="C835" s="25"/>
      <c r="D835" s="14"/>
      <c r="E835" s="14"/>
      <c r="F835" s="14"/>
      <c r="G835" s="23" t="str">
        <f t="array" ref="G835">IF(H835="","",XLOOKUP(H835,selector_23,selector_23_ids,""))</f>
        <v/>
      </c>
      <c r="H835" s="25"/>
      <c r="I835" s="32"/>
      <c r="J835" s="32"/>
      <c r="K835" s="23" t="str">
        <f t="array" ref="K835">IF(L835="","",XLOOKUP(L835,selector_23,selector_23_ids,""))</f>
        <v/>
      </c>
      <c r="L835" s="25"/>
      <c r="M835" s="23" t="str">
        <f t="array" ref="M835">IF(N835="","",XLOOKUP(N835,selector_05,selector_05_ids,""))</f>
        <v/>
      </c>
      <c r="N835" s="25"/>
      <c r="O835" s="14"/>
      <c r="P835" s="23" t="str">
        <f t="array" ref="P835">IF(Q835="","",XLOOKUP(Q835,selector_23,selector_23_ids,""))</f>
        <v/>
      </c>
      <c r="Q835" s="25"/>
      <c r="R835" s="23" t="str">
        <f t="array" ref="R835">IF(S835="","",XLOOKUP(S835,selector_04,selector_04_ids,""))</f>
        <v/>
      </c>
      <c r="S835" s="25"/>
      <c r="T835" s="14"/>
      <c r="AK835" s="19" t="s">
        <v>68</v>
      </c>
      <c r="AL835" s="19" t="s">
        <v>68</v>
      </c>
    </row>
    <row r="836">
      <c r="A836" s="14"/>
      <c r="B836" s="23" t="str">
        <f t="array" ref="B836">IF(C836="","",XLOOKUP(C836,selector_05,selector_05_ids,""))</f>
        <v/>
      </c>
      <c r="C836" s="25"/>
      <c r="D836" s="14"/>
      <c r="E836" s="14"/>
      <c r="F836" s="14"/>
      <c r="G836" s="23" t="str">
        <f t="array" ref="G836">IF(H836="","",XLOOKUP(H836,selector_23,selector_23_ids,""))</f>
        <v/>
      </c>
      <c r="H836" s="25"/>
      <c r="I836" s="32"/>
      <c r="J836" s="32"/>
      <c r="K836" s="23" t="str">
        <f t="array" ref="K836">IF(L836="","",XLOOKUP(L836,selector_23,selector_23_ids,""))</f>
        <v/>
      </c>
      <c r="L836" s="25"/>
      <c r="M836" s="23" t="str">
        <f t="array" ref="M836">IF(N836="","",XLOOKUP(N836,selector_05,selector_05_ids,""))</f>
        <v/>
      </c>
      <c r="N836" s="25"/>
      <c r="O836" s="14"/>
      <c r="P836" s="23" t="str">
        <f t="array" ref="P836">IF(Q836="","",XLOOKUP(Q836,selector_23,selector_23_ids,""))</f>
        <v/>
      </c>
      <c r="Q836" s="25"/>
      <c r="R836" s="23" t="str">
        <f t="array" ref="R836">IF(S836="","",XLOOKUP(S836,selector_04,selector_04_ids,""))</f>
        <v/>
      </c>
      <c r="S836" s="25"/>
      <c r="T836" s="14"/>
      <c r="AK836" s="19" t="s">
        <v>68</v>
      </c>
      <c r="AL836" s="19" t="s">
        <v>68</v>
      </c>
    </row>
    <row r="837">
      <c r="A837" s="14"/>
      <c r="B837" s="23" t="str">
        <f t="array" ref="B837">IF(C837="","",XLOOKUP(C837,selector_05,selector_05_ids,""))</f>
        <v/>
      </c>
      <c r="C837" s="25"/>
      <c r="D837" s="14"/>
      <c r="E837" s="14"/>
      <c r="F837" s="14"/>
      <c r="G837" s="23" t="str">
        <f t="array" ref="G837">IF(H837="","",XLOOKUP(H837,selector_23,selector_23_ids,""))</f>
        <v/>
      </c>
      <c r="H837" s="25"/>
      <c r="I837" s="32"/>
      <c r="J837" s="32"/>
      <c r="K837" s="23" t="str">
        <f t="array" ref="K837">IF(L837="","",XLOOKUP(L837,selector_23,selector_23_ids,""))</f>
        <v/>
      </c>
      <c r="L837" s="25"/>
      <c r="M837" s="23" t="str">
        <f t="array" ref="M837">IF(N837="","",XLOOKUP(N837,selector_05,selector_05_ids,""))</f>
        <v/>
      </c>
      <c r="N837" s="25"/>
      <c r="O837" s="14"/>
      <c r="P837" s="23" t="str">
        <f t="array" ref="P837">IF(Q837="","",XLOOKUP(Q837,selector_23,selector_23_ids,""))</f>
        <v/>
      </c>
      <c r="Q837" s="25"/>
      <c r="R837" s="23" t="str">
        <f t="array" ref="R837">IF(S837="","",XLOOKUP(S837,selector_04,selector_04_ids,""))</f>
        <v/>
      </c>
      <c r="S837" s="25"/>
      <c r="T837" s="14"/>
      <c r="AK837" s="19" t="s">
        <v>68</v>
      </c>
      <c r="AL837" s="19" t="s">
        <v>68</v>
      </c>
    </row>
    <row r="838">
      <c r="A838" s="14"/>
      <c r="B838" s="23" t="str">
        <f t="array" ref="B838">IF(C838="","",XLOOKUP(C838,selector_05,selector_05_ids,""))</f>
        <v/>
      </c>
      <c r="C838" s="25"/>
      <c r="D838" s="14"/>
      <c r="E838" s="14"/>
      <c r="F838" s="14"/>
      <c r="G838" s="23" t="str">
        <f t="array" ref="G838">IF(H838="","",XLOOKUP(H838,selector_23,selector_23_ids,""))</f>
        <v/>
      </c>
      <c r="H838" s="25"/>
      <c r="I838" s="32"/>
      <c r="J838" s="32"/>
      <c r="K838" s="23" t="str">
        <f t="array" ref="K838">IF(L838="","",XLOOKUP(L838,selector_23,selector_23_ids,""))</f>
        <v/>
      </c>
      <c r="L838" s="25"/>
      <c r="M838" s="23" t="str">
        <f t="array" ref="M838">IF(N838="","",XLOOKUP(N838,selector_05,selector_05_ids,""))</f>
        <v/>
      </c>
      <c r="N838" s="25"/>
      <c r="O838" s="14"/>
      <c r="P838" s="23" t="str">
        <f t="array" ref="P838">IF(Q838="","",XLOOKUP(Q838,selector_23,selector_23_ids,""))</f>
        <v/>
      </c>
      <c r="Q838" s="25"/>
      <c r="R838" s="23" t="str">
        <f t="array" ref="R838">IF(S838="","",XLOOKUP(S838,selector_04,selector_04_ids,""))</f>
        <v/>
      </c>
      <c r="S838" s="25"/>
      <c r="T838" s="14"/>
      <c r="AK838" s="19" t="s">
        <v>68</v>
      </c>
      <c r="AL838" s="19" t="s">
        <v>68</v>
      </c>
    </row>
    <row r="839">
      <c r="A839" s="14"/>
      <c r="B839" s="23" t="str">
        <f t="array" ref="B839">IF(C839="","",XLOOKUP(C839,selector_05,selector_05_ids,""))</f>
        <v/>
      </c>
      <c r="C839" s="25"/>
      <c r="D839" s="14"/>
      <c r="E839" s="14"/>
      <c r="F839" s="14"/>
      <c r="G839" s="23" t="str">
        <f t="array" ref="G839">IF(H839="","",XLOOKUP(H839,selector_23,selector_23_ids,""))</f>
        <v/>
      </c>
      <c r="H839" s="25"/>
      <c r="I839" s="32"/>
      <c r="J839" s="32"/>
      <c r="K839" s="23" t="str">
        <f t="array" ref="K839">IF(L839="","",XLOOKUP(L839,selector_23,selector_23_ids,""))</f>
        <v/>
      </c>
      <c r="L839" s="25"/>
      <c r="M839" s="23" t="str">
        <f t="array" ref="M839">IF(N839="","",XLOOKUP(N839,selector_05,selector_05_ids,""))</f>
        <v/>
      </c>
      <c r="N839" s="25"/>
      <c r="O839" s="14"/>
      <c r="P839" s="23" t="str">
        <f t="array" ref="P839">IF(Q839="","",XLOOKUP(Q839,selector_23,selector_23_ids,""))</f>
        <v/>
      </c>
      <c r="Q839" s="25"/>
      <c r="R839" s="23" t="str">
        <f t="array" ref="R839">IF(S839="","",XLOOKUP(S839,selector_04,selector_04_ids,""))</f>
        <v/>
      </c>
      <c r="S839" s="25"/>
      <c r="T839" s="14"/>
      <c r="AK839" s="19" t="s">
        <v>68</v>
      </c>
      <c r="AL839" s="19" t="s">
        <v>68</v>
      </c>
    </row>
    <row r="840">
      <c r="A840" s="14"/>
      <c r="B840" s="23" t="str">
        <f t="array" ref="B840">IF(C840="","",XLOOKUP(C840,selector_05,selector_05_ids,""))</f>
        <v/>
      </c>
      <c r="C840" s="25"/>
      <c r="D840" s="14"/>
      <c r="E840" s="14"/>
      <c r="F840" s="14"/>
      <c r="G840" s="23" t="str">
        <f t="array" ref="G840">IF(H840="","",XLOOKUP(H840,selector_23,selector_23_ids,""))</f>
        <v/>
      </c>
      <c r="H840" s="25"/>
      <c r="I840" s="32"/>
      <c r="J840" s="32"/>
      <c r="K840" s="23" t="str">
        <f t="array" ref="K840">IF(L840="","",XLOOKUP(L840,selector_23,selector_23_ids,""))</f>
        <v/>
      </c>
      <c r="L840" s="25"/>
      <c r="M840" s="23" t="str">
        <f t="array" ref="M840">IF(N840="","",XLOOKUP(N840,selector_05,selector_05_ids,""))</f>
        <v/>
      </c>
      <c r="N840" s="25"/>
      <c r="O840" s="14"/>
      <c r="P840" s="23" t="str">
        <f t="array" ref="P840">IF(Q840="","",XLOOKUP(Q840,selector_23,selector_23_ids,""))</f>
        <v/>
      </c>
      <c r="Q840" s="25"/>
      <c r="R840" s="23" t="str">
        <f t="array" ref="R840">IF(S840="","",XLOOKUP(S840,selector_04,selector_04_ids,""))</f>
        <v/>
      </c>
      <c r="S840" s="25"/>
      <c r="T840" s="14"/>
      <c r="AK840" s="19" t="s">
        <v>68</v>
      </c>
      <c r="AL840" s="19" t="s">
        <v>68</v>
      </c>
    </row>
    <row r="841">
      <c r="A841" s="14"/>
      <c r="B841" s="23" t="str">
        <f t="array" ref="B841">IF(C841="","",XLOOKUP(C841,selector_05,selector_05_ids,""))</f>
        <v/>
      </c>
      <c r="C841" s="25"/>
      <c r="D841" s="14"/>
      <c r="E841" s="14"/>
      <c r="F841" s="14"/>
      <c r="G841" s="23" t="str">
        <f t="array" ref="G841">IF(H841="","",XLOOKUP(H841,selector_23,selector_23_ids,""))</f>
        <v/>
      </c>
      <c r="H841" s="25"/>
      <c r="I841" s="32"/>
      <c r="J841" s="32"/>
      <c r="K841" s="23" t="str">
        <f t="array" ref="K841">IF(L841="","",XLOOKUP(L841,selector_23,selector_23_ids,""))</f>
        <v/>
      </c>
      <c r="L841" s="25"/>
      <c r="M841" s="23" t="str">
        <f t="array" ref="M841">IF(N841="","",XLOOKUP(N841,selector_05,selector_05_ids,""))</f>
        <v/>
      </c>
      <c r="N841" s="25"/>
      <c r="O841" s="14"/>
      <c r="P841" s="23" t="str">
        <f t="array" ref="P841">IF(Q841="","",XLOOKUP(Q841,selector_23,selector_23_ids,""))</f>
        <v/>
      </c>
      <c r="Q841" s="25"/>
      <c r="R841" s="23" t="str">
        <f t="array" ref="R841">IF(S841="","",XLOOKUP(S841,selector_04,selector_04_ids,""))</f>
        <v/>
      </c>
      <c r="S841" s="25"/>
      <c r="T841" s="14"/>
      <c r="AK841" s="19" t="s">
        <v>68</v>
      </c>
      <c r="AL841" s="19" t="s">
        <v>68</v>
      </c>
    </row>
    <row r="842">
      <c r="A842" s="14"/>
      <c r="B842" s="23" t="str">
        <f t="array" ref="B842">IF(C842="","",XLOOKUP(C842,selector_05,selector_05_ids,""))</f>
        <v/>
      </c>
      <c r="C842" s="25"/>
      <c r="D842" s="14"/>
      <c r="E842" s="14"/>
      <c r="F842" s="14"/>
      <c r="G842" s="23" t="str">
        <f t="array" ref="G842">IF(H842="","",XLOOKUP(H842,selector_23,selector_23_ids,""))</f>
        <v/>
      </c>
      <c r="H842" s="25"/>
      <c r="I842" s="32"/>
      <c r="J842" s="32"/>
      <c r="K842" s="23" t="str">
        <f t="array" ref="K842">IF(L842="","",XLOOKUP(L842,selector_23,selector_23_ids,""))</f>
        <v/>
      </c>
      <c r="L842" s="25"/>
      <c r="M842" s="23" t="str">
        <f t="array" ref="M842">IF(N842="","",XLOOKUP(N842,selector_05,selector_05_ids,""))</f>
        <v/>
      </c>
      <c r="N842" s="25"/>
      <c r="O842" s="14"/>
      <c r="P842" s="23" t="str">
        <f t="array" ref="P842">IF(Q842="","",XLOOKUP(Q842,selector_23,selector_23_ids,""))</f>
        <v/>
      </c>
      <c r="Q842" s="25"/>
      <c r="R842" s="23" t="str">
        <f t="array" ref="R842">IF(S842="","",XLOOKUP(S842,selector_04,selector_04_ids,""))</f>
        <v/>
      </c>
      <c r="S842" s="25"/>
      <c r="T842" s="14"/>
      <c r="AK842" s="19" t="s">
        <v>68</v>
      </c>
      <c r="AL842" s="19" t="s">
        <v>68</v>
      </c>
    </row>
    <row r="843">
      <c r="A843" s="14"/>
      <c r="B843" s="23" t="str">
        <f t="array" ref="B843">IF(C843="","",XLOOKUP(C843,selector_05,selector_05_ids,""))</f>
        <v/>
      </c>
      <c r="C843" s="25"/>
      <c r="D843" s="14"/>
      <c r="E843" s="14"/>
      <c r="F843" s="14"/>
      <c r="G843" s="23" t="str">
        <f t="array" ref="G843">IF(H843="","",XLOOKUP(H843,selector_23,selector_23_ids,""))</f>
        <v/>
      </c>
      <c r="H843" s="25"/>
      <c r="I843" s="32"/>
      <c r="J843" s="32"/>
      <c r="K843" s="23" t="str">
        <f t="array" ref="K843">IF(L843="","",XLOOKUP(L843,selector_23,selector_23_ids,""))</f>
        <v/>
      </c>
      <c r="L843" s="25"/>
      <c r="M843" s="23" t="str">
        <f t="array" ref="M843">IF(N843="","",XLOOKUP(N843,selector_05,selector_05_ids,""))</f>
        <v/>
      </c>
      <c r="N843" s="25"/>
      <c r="O843" s="14"/>
      <c r="P843" s="23" t="str">
        <f t="array" ref="P843">IF(Q843="","",XLOOKUP(Q843,selector_23,selector_23_ids,""))</f>
        <v/>
      </c>
      <c r="Q843" s="25"/>
      <c r="R843" s="23" t="str">
        <f t="array" ref="R843">IF(S843="","",XLOOKUP(S843,selector_04,selector_04_ids,""))</f>
        <v/>
      </c>
      <c r="S843" s="25"/>
      <c r="T843" s="14"/>
      <c r="AK843" s="19" t="s">
        <v>68</v>
      </c>
      <c r="AL843" s="19" t="s">
        <v>68</v>
      </c>
    </row>
    <row r="844">
      <c r="A844" s="14"/>
      <c r="B844" s="23" t="str">
        <f t="array" ref="B844">IF(C844="","",XLOOKUP(C844,selector_05,selector_05_ids,""))</f>
        <v/>
      </c>
      <c r="C844" s="25"/>
      <c r="D844" s="14"/>
      <c r="E844" s="14"/>
      <c r="F844" s="14"/>
      <c r="G844" s="23" t="str">
        <f t="array" ref="G844">IF(H844="","",XLOOKUP(H844,selector_23,selector_23_ids,""))</f>
        <v/>
      </c>
      <c r="H844" s="25"/>
      <c r="I844" s="32"/>
      <c r="J844" s="32"/>
      <c r="K844" s="23" t="str">
        <f t="array" ref="K844">IF(L844="","",XLOOKUP(L844,selector_23,selector_23_ids,""))</f>
        <v/>
      </c>
      <c r="L844" s="25"/>
      <c r="M844" s="23" t="str">
        <f t="array" ref="M844">IF(N844="","",XLOOKUP(N844,selector_05,selector_05_ids,""))</f>
        <v/>
      </c>
      <c r="N844" s="25"/>
      <c r="O844" s="14"/>
      <c r="P844" s="23" t="str">
        <f t="array" ref="P844">IF(Q844="","",XLOOKUP(Q844,selector_23,selector_23_ids,""))</f>
        <v/>
      </c>
      <c r="Q844" s="25"/>
      <c r="R844" s="23" t="str">
        <f t="array" ref="R844">IF(S844="","",XLOOKUP(S844,selector_04,selector_04_ids,""))</f>
        <v/>
      </c>
      <c r="S844" s="25"/>
      <c r="T844" s="14"/>
      <c r="AK844" s="19" t="s">
        <v>68</v>
      </c>
      <c r="AL844" s="19" t="s">
        <v>68</v>
      </c>
    </row>
    <row r="845">
      <c r="A845" s="14"/>
      <c r="B845" s="23" t="str">
        <f t="array" ref="B845">IF(C845="","",XLOOKUP(C845,selector_05,selector_05_ids,""))</f>
        <v/>
      </c>
      <c r="C845" s="25"/>
      <c r="D845" s="14"/>
      <c r="E845" s="14"/>
      <c r="F845" s="14"/>
      <c r="G845" s="23" t="str">
        <f t="array" ref="G845">IF(H845="","",XLOOKUP(H845,selector_23,selector_23_ids,""))</f>
        <v/>
      </c>
      <c r="H845" s="25"/>
      <c r="I845" s="32"/>
      <c r="J845" s="32"/>
      <c r="K845" s="23" t="str">
        <f t="array" ref="K845">IF(L845="","",XLOOKUP(L845,selector_23,selector_23_ids,""))</f>
        <v/>
      </c>
      <c r="L845" s="25"/>
      <c r="M845" s="23" t="str">
        <f t="array" ref="M845">IF(N845="","",XLOOKUP(N845,selector_05,selector_05_ids,""))</f>
        <v/>
      </c>
      <c r="N845" s="25"/>
      <c r="O845" s="14"/>
      <c r="P845" s="23" t="str">
        <f t="array" ref="P845">IF(Q845="","",XLOOKUP(Q845,selector_23,selector_23_ids,""))</f>
        <v/>
      </c>
      <c r="Q845" s="25"/>
      <c r="R845" s="23" t="str">
        <f t="array" ref="R845">IF(S845="","",XLOOKUP(S845,selector_04,selector_04_ids,""))</f>
        <v/>
      </c>
      <c r="S845" s="25"/>
      <c r="T845" s="14"/>
      <c r="AK845" s="19" t="s">
        <v>68</v>
      </c>
      <c r="AL845" s="19" t="s">
        <v>68</v>
      </c>
    </row>
    <row r="846">
      <c r="A846" s="14"/>
      <c r="B846" s="23" t="str">
        <f t="array" ref="B846">IF(C846="","",XLOOKUP(C846,selector_05,selector_05_ids,""))</f>
        <v/>
      </c>
      <c r="C846" s="25"/>
      <c r="D846" s="14"/>
      <c r="E846" s="14"/>
      <c r="F846" s="14"/>
      <c r="G846" s="23" t="str">
        <f t="array" ref="G846">IF(H846="","",XLOOKUP(H846,selector_23,selector_23_ids,""))</f>
        <v/>
      </c>
      <c r="H846" s="25"/>
      <c r="I846" s="32"/>
      <c r="J846" s="32"/>
      <c r="K846" s="23" t="str">
        <f t="array" ref="K846">IF(L846="","",XLOOKUP(L846,selector_23,selector_23_ids,""))</f>
        <v/>
      </c>
      <c r="L846" s="25"/>
      <c r="M846" s="23" t="str">
        <f t="array" ref="M846">IF(N846="","",XLOOKUP(N846,selector_05,selector_05_ids,""))</f>
        <v/>
      </c>
      <c r="N846" s="25"/>
      <c r="O846" s="14"/>
      <c r="P846" s="23" t="str">
        <f t="array" ref="P846">IF(Q846="","",XLOOKUP(Q846,selector_23,selector_23_ids,""))</f>
        <v/>
      </c>
      <c r="Q846" s="25"/>
      <c r="R846" s="23" t="str">
        <f t="array" ref="R846">IF(S846="","",XLOOKUP(S846,selector_04,selector_04_ids,""))</f>
        <v/>
      </c>
      <c r="S846" s="25"/>
      <c r="T846" s="14"/>
      <c r="AK846" s="19" t="s">
        <v>68</v>
      </c>
      <c r="AL846" s="19" t="s">
        <v>68</v>
      </c>
    </row>
    <row r="847">
      <c r="A847" s="14"/>
      <c r="B847" s="23" t="str">
        <f t="array" ref="B847">IF(C847="","",XLOOKUP(C847,selector_05,selector_05_ids,""))</f>
        <v/>
      </c>
      <c r="C847" s="25"/>
      <c r="D847" s="14"/>
      <c r="E847" s="14"/>
      <c r="F847" s="14"/>
      <c r="G847" s="23" t="str">
        <f t="array" ref="G847">IF(H847="","",XLOOKUP(H847,selector_23,selector_23_ids,""))</f>
        <v/>
      </c>
      <c r="H847" s="25"/>
      <c r="I847" s="32"/>
      <c r="J847" s="32"/>
      <c r="K847" s="23" t="str">
        <f t="array" ref="K847">IF(L847="","",XLOOKUP(L847,selector_23,selector_23_ids,""))</f>
        <v/>
      </c>
      <c r="L847" s="25"/>
      <c r="M847" s="23" t="str">
        <f t="array" ref="M847">IF(N847="","",XLOOKUP(N847,selector_05,selector_05_ids,""))</f>
        <v/>
      </c>
      <c r="N847" s="25"/>
      <c r="O847" s="14"/>
      <c r="P847" s="23" t="str">
        <f t="array" ref="P847">IF(Q847="","",XLOOKUP(Q847,selector_23,selector_23_ids,""))</f>
        <v/>
      </c>
      <c r="Q847" s="25"/>
      <c r="R847" s="23" t="str">
        <f t="array" ref="R847">IF(S847="","",XLOOKUP(S847,selector_04,selector_04_ids,""))</f>
        <v/>
      </c>
      <c r="S847" s="25"/>
      <c r="T847" s="14"/>
      <c r="AK847" s="19" t="s">
        <v>68</v>
      </c>
      <c r="AL847" s="19" t="s">
        <v>68</v>
      </c>
    </row>
    <row r="848">
      <c r="A848" s="14"/>
      <c r="B848" s="23" t="str">
        <f t="array" ref="B848">IF(C848="","",XLOOKUP(C848,selector_05,selector_05_ids,""))</f>
        <v/>
      </c>
      <c r="C848" s="25"/>
      <c r="D848" s="14"/>
      <c r="E848" s="14"/>
      <c r="F848" s="14"/>
      <c r="G848" s="23" t="str">
        <f t="array" ref="G848">IF(H848="","",XLOOKUP(H848,selector_23,selector_23_ids,""))</f>
        <v/>
      </c>
      <c r="H848" s="25"/>
      <c r="I848" s="32"/>
      <c r="J848" s="32"/>
      <c r="K848" s="23" t="str">
        <f t="array" ref="K848">IF(L848="","",XLOOKUP(L848,selector_23,selector_23_ids,""))</f>
        <v/>
      </c>
      <c r="L848" s="25"/>
      <c r="M848" s="23" t="str">
        <f t="array" ref="M848">IF(N848="","",XLOOKUP(N848,selector_05,selector_05_ids,""))</f>
        <v/>
      </c>
      <c r="N848" s="25"/>
      <c r="O848" s="14"/>
      <c r="P848" s="23" t="str">
        <f t="array" ref="P848">IF(Q848="","",XLOOKUP(Q848,selector_23,selector_23_ids,""))</f>
        <v/>
      </c>
      <c r="Q848" s="25"/>
      <c r="R848" s="23" t="str">
        <f t="array" ref="R848">IF(S848="","",XLOOKUP(S848,selector_04,selector_04_ids,""))</f>
        <v/>
      </c>
      <c r="S848" s="25"/>
      <c r="T848" s="14"/>
      <c r="AK848" s="19" t="s">
        <v>68</v>
      </c>
      <c r="AL848" s="19" t="s">
        <v>68</v>
      </c>
    </row>
    <row r="849">
      <c r="A849" s="14"/>
      <c r="B849" s="23" t="str">
        <f t="array" ref="B849">IF(C849="","",XLOOKUP(C849,selector_05,selector_05_ids,""))</f>
        <v/>
      </c>
      <c r="C849" s="25"/>
      <c r="D849" s="14"/>
      <c r="E849" s="14"/>
      <c r="F849" s="14"/>
      <c r="G849" s="23" t="str">
        <f t="array" ref="G849">IF(H849="","",XLOOKUP(H849,selector_23,selector_23_ids,""))</f>
        <v/>
      </c>
      <c r="H849" s="25"/>
      <c r="I849" s="32"/>
      <c r="J849" s="32"/>
      <c r="K849" s="23" t="str">
        <f t="array" ref="K849">IF(L849="","",XLOOKUP(L849,selector_23,selector_23_ids,""))</f>
        <v/>
      </c>
      <c r="L849" s="25"/>
      <c r="M849" s="23" t="str">
        <f t="array" ref="M849">IF(N849="","",XLOOKUP(N849,selector_05,selector_05_ids,""))</f>
        <v/>
      </c>
      <c r="N849" s="25"/>
      <c r="O849" s="14"/>
      <c r="P849" s="23" t="str">
        <f t="array" ref="P849">IF(Q849="","",XLOOKUP(Q849,selector_23,selector_23_ids,""))</f>
        <v/>
      </c>
      <c r="Q849" s="25"/>
      <c r="R849" s="23" t="str">
        <f t="array" ref="R849">IF(S849="","",XLOOKUP(S849,selector_04,selector_04_ids,""))</f>
        <v/>
      </c>
      <c r="S849" s="25"/>
      <c r="T849" s="14"/>
      <c r="AK849" s="19" t="s">
        <v>68</v>
      </c>
      <c r="AL849" s="19" t="s">
        <v>68</v>
      </c>
    </row>
    <row r="850">
      <c r="A850" s="14"/>
      <c r="B850" s="23" t="str">
        <f t="array" ref="B850">IF(C850="","",XLOOKUP(C850,selector_05,selector_05_ids,""))</f>
        <v/>
      </c>
      <c r="C850" s="25"/>
      <c r="D850" s="14"/>
      <c r="E850" s="14"/>
      <c r="F850" s="14"/>
      <c r="G850" s="23" t="str">
        <f t="array" ref="G850">IF(H850="","",XLOOKUP(H850,selector_23,selector_23_ids,""))</f>
        <v/>
      </c>
      <c r="H850" s="25"/>
      <c r="I850" s="32"/>
      <c r="J850" s="32"/>
      <c r="K850" s="23" t="str">
        <f t="array" ref="K850">IF(L850="","",XLOOKUP(L850,selector_23,selector_23_ids,""))</f>
        <v/>
      </c>
      <c r="L850" s="25"/>
      <c r="M850" s="23" t="str">
        <f t="array" ref="M850">IF(N850="","",XLOOKUP(N850,selector_05,selector_05_ids,""))</f>
        <v/>
      </c>
      <c r="N850" s="25"/>
      <c r="O850" s="14"/>
      <c r="P850" s="23" t="str">
        <f t="array" ref="P850">IF(Q850="","",XLOOKUP(Q850,selector_23,selector_23_ids,""))</f>
        <v/>
      </c>
      <c r="Q850" s="25"/>
      <c r="R850" s="23" t="str">
        <f t="array" ref="R850">IF(S850="","",XLOOKUP(S850,selector_04,selector_04_ids,""))</f>
        <v/>
      </c>
      <c r="S850" s="25"/>
      <c r="T850" s="14"/>
      <c r="AK850" s="19" t="s">
        <v>68</v>
      </c>
      <c r="AL850" s="19" t="s">
        <v>68</v>
      </c>
    </row>
    <row r="851">
      <c r="A851" s="14"/>
      <c r="B851" s="23" t="str">
        <f t="array" ref="B851">IF(C851="","",XLOOKUP(C851,selector_05,selector_05_ids,""))</f>
        <v/>
      </c>
      <c r="C851" s="25"/>
      <c r="D851" s="14"/>
      <c r="E851" s="14"/>
      <c r="F851" s="14"/>
      <c r="G851" s="23" t="str">
        <f t="array" ref="G851">IF(H851="","",XLOOKUP(H851,selector_23,selector_23_ids,""))</f>
        <v/>
      </c>
      <c r="H851" s="25"/>
      <c r="I851" s="32"/>
      <c r="J851" s="32"/>
      <c r="K851" s="23" t="str">
        <f t="array" ref="K851">IF(L851="","",XLOOKUP(L851,selector_23,selector_23_ids,""))</f>
        <v/>
      </c>
      <c r="L851" s="25"/>
      <c r="M851" s="23" t="str">
        <f t="array" ref="M851">IF(N851="","",XLOOKUP(N851,selector_05,selector_05_ids,""))</f>
        <v/>
      </c>
      <c r="N851" s="25"/>
      <c r="O851" s="14"/>
      <c r="P851" s="23" t="str">
        <f t="array" ref="P851">IF(Q851="","",XLOOKUP(Q851,selector_23,selector_23_ids,""))</f>
        <v/>
      </c>
      <c r="Q851" s="25"/>
      <c r="R851" s="23" t="str">
        <f t="array" ref="R851">IF(S851="","",XLOOKUP(S851,selector_04,selector_04_ids,""))</f>
        <v/>
      </c>
      <c r="S851" s="25"/>
      <c r="T851" s="14"/>
      <c r="AK851" s="19" t="s">
        <v>68</v>
      </c>
      <c r="AL851" s="19" t="s">
        <v>68</v>
      </c>
    </row>
    <row r="852">
      <c r="A852" s="14"/>
      <c r="B852" s="23" t="str">
        <f t="array" ref="B852">IF(C852="","",XLOOKUP(C852,selector_05,selector_05_ids,""))</f>
        <v/>
      </c>
      <c r="C852" s="25"/>
      <c r="D852" s="14"/>
      <c r="E852" s="14"/>
      <c r="F852" s="14"/>
      <c r="G852" s="23" t="str">
        <f t="array" ref="G852">IF(H852="","",XLOOKUP(H852,selector_23,selector_23_ids,""))</f>
        <v/>
      </c>
      <c r="H852" s="25"/>
      <c r="I852" s="32"/>
      <c r="J852" s="32"/>
      <c r="K852" s="23" t="str">
        <f t="array" ref="K852">IF(L852="","",XLOOKUP(L852,selector_23,selector_23_ids,""))</f>
        <v/>
      </c>
      <c r="L852" s="25"/>
      <c r="M852" s="23" t="str">
        <f t="array" ref="M852">IF(N852="","",XLOOKUP(N852,selector_05,selector_05_ids,""))</f>
        <v/>
      </c>
      <c r="N852" s="25"/>
      <c r="O852" s="14"/>
      <c r="P852" s="23" t="str">
        <f t="array" ref="P852">IF(Q852="","",XLOOKUP(Q852,selector_23,selector_23_ids,""))</f>
        <v/>
      </c>
      <c r="Q852" s="25"/>
      <c r="R852" s="23" t="str">
        <f t="array" ref="R852">IF(S852="","",XLOOKUP(S852,selector_04,selector_04_ids,""))</f>
        <v/>
      </c>
      <c r="S852" s="25"/>
      <c r="T852" s="14"/>
      <c r="AK852" s="19" t="s">
        <v>68</v>
      </c>
      <c r="AL852" s="19" t="s">
        <v>68</v>
      </c>
    </row>
    <row r="853">
      <c r="A853" s="14"/>
      <c r="B853" s="23" t="str">
        <f t="array" ref="B853">IF(C853="","",XLOOKUP(C853,selector_05,selector_05_ids,""))</f>
        <v/>
      </c>
      <c r="C853" s="25"/>
      <c r="D853" s="14"/>
      <c r="E853" s="14"/>
      <c r="F853" s="14"/>
      <c r="G853" s="23" t="str">
        <f t="array" ref="G853">IF(H853="","",XLOOKUP(H853,selector_23,selector_23_ids,""))</f>
        <v/>
      </c>
      <c r="H853" s="25"/>
      <c r="I853" s="32"/>
      <c r="J853" s="32"/>
      <c r="K853" s="23" t="str">
        <f t="array" ref="K853">IF(L853="","",XLOOKUP(L853,selector_23,selector_23_ids,""))</f>
        <v/>
      </c>
      <c r="L853" s="25"/>
      <c r="M853" s="23" t="str">
        <f t="array" ref="M853">IF(N853="","",XLOOKUP(N853,selector_05,selector_05_ids,""))</f>
        <v/>
      </c>
      <c r="N853" s="25"/>
      <c r="O853" s="14"/>
      <c r="P853" s="23" t="str">
        <f t="array" ref="P853">IF(Q853="","",XLOOKUP(Q853,selector_23,selector_23_ids,""))</f>
        <v/>
      </c>
      <c r="Q853" s="25"/>
      <c r="R853" s="23" t="str">
        <f t="array" ref="R853">IF(S853="","",XLOOKUP(S853,selector_04,selector_04_ids,""))</f>
        <v/>
      </c>
      <c r="S853" s="25"/>
      <c r="T853" s="14"/>
      <c r="AK853" s="19" t="s">
        <v>68</v>
      </c>
      <c r="AL853" s="19" t="s">
        <v>68</v>
      </c>
    </row>
    <row r="854">
      <c r="A854" s="14"/>
      <c r="B854" s="23" t="str">
        <f t="array" ref="B854">IF(C854="","",XLOOKUP(C854,selector_05,selector_05_ids,""))</f>
        <v/>
      </c>
      <c r="C854" s="25"/>
      <c r="D854" s="14"/>
      <c r="E854" s="14"/>
      <c r="F854" s="14"/>
      <c r="G854" s="23" t="str">
        <f t="array" ref="G854">IF(H854="","",XLOOKUP(H854,selector_23,selector_23_ids,""))</f>
        <v/>
      </c>
      <c r="H854" s="25"/>
      <c r="I854" s="32"/>
      <c r="J854" s="32"/>
      <c r="K854" s="23" t="str">
        <f t="array" ref="K854">IF(L854="","",XLOOKUP(L854,selector_23,selector_23_ids,""))</f>
        <v/>
      </c>
      <c r="L854" s="25"/>
      <c r="M854" s="23" t="str">
        <f t="array" ref="M854">IF(N854="","",XLOOKUP(N854,selector_05,selector_05_ids,""))</f>
        <v/>
      </c>
      <c r="N854" s="25"/>
      <c r="O854" s="14"/>
      <c r="P854" s="23" t="str">
        <f t="array" ref="P854">IF(Q854="","",XLOOKUP(Q854,selector_23,selector_23_ids,""))</f>
        <v/>
      </c>
      <c r="Q854" s="25"/>
      <c r="R854" s="23" t="str">
        <f t="array" ref="R854">IF(S854="","",XLOOKUP(S854,selector_04,selector_04_ids,""))</f>
        <v/>
      </c>
      <c r="S854" s="25"/>
      <c r="T854" s="14"/>
      <c r="AK854" s="19" t="s">
        <v>68</v>
      </c>
      <c r="AL854" s="19" t="s">
        <v>68</v>
      </c>
    </row>
    <row r="855">
      <c r="A855" s="14"/>
      <c r="B855" s="23" t="str">
        <f t="array" ref="B855">IF(C855="","",XLOOKUP(C855,selector_05,selector_05_ids,""))</f>
        <v/>
      </c>
      <c r="C855" s="25"/>
      <c r="D855" s="14"/>
      <c r="E855" s="14"/>
      <c r="F855" s="14"/>
      <c r="G855" s="23" t="str">
        <f t="array" ref="G855">IF(H855="","",XLOOKUP(H855,selector_23,selector_23_ids,""))</f>
        <v/>
      </c>
      <c r="H855" s="25"/>
      <c r="I855" s="32"/>
      <c r="J855" s="32"/>
      <c r="K855" s="23" t="str">
        <f t="array" ref="K855">IF(L855="","",XLOOKUP(L855,selector_23,selector_23_ids,""))</f>
        <v/>
      </c>
      <c r="L855" s="25"/>
      <c r="M855" s="23" t="str">
        <f t="array" ref="M855">IF(N855="","",XLOOKUP(N855,selector_05,selector_05_ids,""))</f>
        <v/>
      </c>
      <c r="N855" s="25"/>
      <c r="O855" s="14"/>
      <c r="P855" s="23" t="str">
        <f t="array" ref="P855">IF(Q855="","",XLOOKUP(Q855,selector_23,selector_23_ids,""))</f>
        <v/>
      </c>
      <c r="Q855" s="25"/>
      <c r="R855" s="23" t="str">
        <f t="array" ref="R855">IF(S855="","",XLOOKUP(S855,selector_04,selector_04_ids,""))</f>
        <v/>
      </c>
      <c r="S855" s="25"/>
      <c r="T855" s="14"/>
      <c r="AK855" s="19" t="s">
        <v>68</v>
      </c>
      <c r="AL855" s="19" t="s">
        <v>68</v>
      </c>
    </row>
    <row r="856">
      <c r="A856" s="14"/>
      <c r="B856" s="23" t="str">
        <f t="array" ref="B856">IF(C856="","",XLOOKUP(C856,selector_05,selector_05_ids,""))</f>
        <v/>
      </c>
      <c r="C856" s="25"/>
      <c r="D856" s="14"/>
      <c r="E856" s="14"/>
      <c r="F856" s="14"/>
      <c r="G856" s="23" t="str">
        <f t="array" ref="G856">IF(H856="","",XLOOKUP(H856,selector_23,selector_23_ids,""))</f>
        <v/>
      </c>
      <c r="H856" s="25"/>
      <c r="I856" s="32"/>
      <c r="J856" s="32"/>
      <c r="K856" s="23" t="str">
        <f t="array" ref="K856">IF(L856="","",XLOOKUP(L856,selector_23,selector_23_ids,""))</f>
        <v/>
      </c>
      <c r="L856" s="25"/>
      <c r="M856" s="23" t="str">
        <f t="array" ref="M856">IF(N856="","",XLOOKUP(N856,selector_05,selector_05_ids,""))</f>
        <v/>
      </c>
      <c r="N856" s="25"/>
      <c r="O856" s="14"/>
      <c r="P856" s="23" t="str">
        <f t="array" ref="P856">IF(Q856="","",XLOOKUP(Q856,selector_23,selector_23_ids,""))</f>
        <v/>
      </c>
      <c r="Q856" s="25"/>
      <c r="R856" s="23" t="str">
        <f t="array" ref="R856">IF(S856="","",XLOOKUP(S856,selector_04,selector_04_ids,""))</f>
        <v/>
      </c>
      <c r="S856" s="25"/>
      <c r="T856" s="14"/>
      <c r="AK856" s="19" t="s">
        <v>68</v>
      </c>
      <c r="AL856" s="19" t="s">
        <v>68</v>
      </c>
    </row>
    <row r="857">
      <c r="A857" s="14"/>
      <c r="B857" s="23" t="str">
        <f t="array" ref="B857">IF(C857="","",XLOOKUP(C857,selector_05,selector_05_ids,""))</f>
        <v/>
      </c>
      <c r="C857" s="25"/>
      <c r="D857" s="14"/>
      <c r="E857" s="14"/>
      <c r="F857" s="14"/>
      <c r="G857" s="23" t="str">
        <f t="array" ref="G857">IF(H857="","",XLOOKUP(H857,selector_23,selector_23_ids,""))</f>
        <v/>
      </c>
      <c r="H857" s="25"/>
      <c r="I857" s="32"/>
      <c r="J857" s="32"/>
      <c r="K857" s="23" t="str">
        <f t="array" ref="K857">IF(L857="","",XLOOKUP(L857,selector_23,selector_23_ids,""))</f>
        <v/>
      </c>
      <c r="L857" s="25"/>
      <c r="M857" s="23" t="str">
        <f t="array" ref="M857">IF(N857="","",XLOOKUP(N857,selector_05,selector_05_ids,""))</f>
        <v/>
      </c>
      <c r="N857" s="25"/>
      <c r="O857" s="14"/>
      <c r="P857" s="23" t="str">
        <f t="array" ref="P857">IF(Q857="","",XLOOKUP(Q857,selector_23,selector_23_ids,""))</f>
        <v/>
      </c>
      <c r="Q857" s="25"/>
      <c r="R857" s="23" t="str">
        <f t="array" ref="R857">IF(S857="","",XLOOKUP(S857,selector_04,selector_04_ids,""))</f>
        <v/>
      </c>
      <c r="S857" s="25"/>
      <c r="T857" s="14"/>
      <c r="AK857" s="19" t="s">
        <v>68</v>
      </c>
      <c r="AL857" s="19" t="s">
        <v>68</v>
      </c>
    </row>
    <row r="858">
      <c r="A858" s="14"/>
      <c r="B858" s="23" t="str">
        <f t="array" ref="B858">IF(C858="","",XLOOKUP(C858,selector_05,selector_05_ids,""))</f>
        <v/>
      </c>
      <c r="C858" s="25"/>
      <c r="D858" s="14"/>
      <c r="E858" s="14"/>
      <c r="F858" s="14"/>
      <c r="G858" s="23" t="str">
        <f t="array" ref="G858">IF(H858="","",XLOOKUP(H858,selector_23,selector_23_ids,""))</f>
        <v/>
      </c>
      <c r="H858" s="25"/>
      <c r="I858" s="32"/>
      <c r="J858" s="32"/>
      <c r="K858" s="23" t="str">
        <f t="array" ref="K858">IF(L858="","",XLOOKUP(L858,selector_23,selector_23_ids,""))</f>
        <v/>
      </c>
      <c r="L858" s="25"/>
      <c r="M858" s="23" t="str">
        <f t="array" ref="M858">IF(N858="","",XLOOKUP(N858,selector_05,selector_05_ids,""))</f>
        <v/>
      </c>
      <c r="N858" s="25"/>
      <c r="O858" s="14"/>
      <c r="P858" s="23" t="str">
        <f t="array" ref="P858">IF(Q858="","",XLOOKUP(Q858,selector_23,selector_23_ids,""))</f>
        <v/>
      </c>
      <c r="Q858" s="25"/>
      <c r="R858" s="23" t="str">
        <f t="array" ref="R858">IF(S858="","",XLOOKUP(S858,selector_04,selector_04_ids,""))</f>
        <v/>
      </c>
      <c r="S858" s="25"/>
      <c r="T858" s="14"/>
      <c r="AK858" s="19" t="s">
        <v>68</v>
      </c>
      <c r="AL858" s="19" t="s">
        <v>68</v>
      </c>
    </row>
    <row r="859">
      <c r="A859" s="14"/>
      <c r="B859" s="23" t="str">
        <f t="array" ref="B859">IF(C859="","",XLOOKUP(C859,selector_05,selector_05_ids,""))</f>
        <v/>
      </c>
      <c r="C859" s="25"/>
      <c r="D859" s="14"/>
      <c r="E859" s="14"/>
      <c r="F859" s="14"/>
      <c r="G859" s="23" t="str">
        <f t="array" ref="G859">IF(H859="","",XLOOKUP(H859,selector_23,selector_23_ids,""))</f>
        <v/>
      </c>
      <c r="H859" s="25"/>
      <c r="I859" s="32"/>
      <c r="J859" s="32"/>
      <c r="K859" s="23" t="str">
        <f t="array" ref="K859">IF(L859="","",XLOOKUP(L859,selector_23,selector_23_ids,""))</f>
        <v/>
      </c>
      <c r="L859" s="25"/>
      <c r="M859" s="23" t="str">
        <f t="array" ref="M859">IF(N859="","",XLOOKUP(N859,selector_05,selector_05_ids,""))</f>
        <v/>
      </c>
      <c r="N859" s="25"/>
      <c r="O859" s="14"/>
      <c r="P859" s="23" t="str">
        <f t="array" ref="P859">IF(Q859="","",XLOOKUP(Q859,selector_23,selector_23_ids,""))</f>
        <v/>
      </c>
      <c r="Q859" s="25"/>
      <c r="R859" s="23" t="str">
        <f t="array" ref="R859">IF(S859="","",XLOOKUP(S859,selector_04,selector_04_ids,""))</f>
        <v/>
      </c>
      <c r="S859" s="25"/>
      <c r="T859" s="14"/>
      <c r="AK859" s="19" t="s">
        <v>68</v>
      </c>
      <c r="AL859" s="19" t="s">
        <v>68</v>
      </c>
    </row>
    <row r="860">
      <c r="A860" s="14"/>
      <c r="B860" s="23" t="str">
        <f t="array" ref="B860">IF(C860="","",XLOOKUP(C860,selector_05,selector_05_ids,""))</f>
        <v/>
      </c>
      <c r="C860" s="25"/>
      <c r="D860" s="14"/>
      <c r="E860" s="14"/>
      <c r="F860" s="14"/>
      <c r="G860" s="23" t="str">
        <f t="array" ref="G860">IF(H860="","",XLOOKUP(H860,selector_23,selector_23_ids,""))</f>
        <v/>
      </c>
      <c r="H860" s="25"/>
      <c r="I860" s="32"/>
      <c r="J860" s="32"/>
      <c r="K860" s="23" t="str">
        <f t="array" ref="K860">IF(L860="","",XLOOKUP(L860,selector_23,selector_23_ids,""))</f>
        <v/>
      </c>
      <c r="L860" s="25"/>
      <c r="M860" s="23" t="str">
        <f t="array" ref="M860">IF(N860="","",XLOOKUP(N860,selector_05,selector_05_ids,""))</f>
        <v/>
      </c>
      <c r="N860" s="25"/>
      <c r="O860" s="14"/>
      <c r="P860" s="23" t="str">
        <f t="array" ref="P860">IF(Q860="","",XLOOKUP(Q860,selector_23,selector_23_ids,""))</f>
        <v/>
      </c>
      <c r="Q860" s="25"/>
      <c r="R860" s="23" t="str">
        <f t="array" ref="R860">IF(S860="","",XLOOKUP(S860,selector_04,selector_04_ids,""))</f>
        <v/>
      </c>
      <c r="S860" s="25"/>
      <c r="T860" s="14"/>
      <c r="AK860" s="19" t="s">
        <v>68</v>
      </c>
      <c r="AL860" s="19" t="s">
        <v>68</v>
      </c>
    </row>
    <row r="861">
      <c r="A861" s="14"/>
      <c r="B861" s="23" t="str">
        <f t="array" ref="B861">IF(C861="","",XLOOKUP(C861,selector_05,selector_05_ids,""))</f>
        <v/>
      </c>
      <c r="C861" s="25"/>
      <c r="D861" s="14"/>
      <c r="E861" s="14"/>
      <c r="F861" s="14"/>
      <c r="G861" s="23" t="str">
        <f t="array" ref="G861">IF(H861="","",XLOOKUP(H861,selector_23,selector_23_ids,""))</f>
        <v/>
      </c>
      <c r="H861" s="25"/>
      <c r="I861" s="32"/>
      <c r="J861" s="32"/>
      <c r="K861" s="23" t="str">
        <f t="array" ref="K861">IF(L861="","",XLOOKUP(L861,selector_23,selector_23_ids,""))</f>
        <v/>
      </c>
      <c r="L861" s="25"/>
      <c r="M861" s="23" t="str">
        <f t="array" ref="M861">IF(N861="","",XLOOKUP(N861,selector_05,selector_05_ids,""))</f>
        <v/>
      </c>
      <c r="N861" s="25"/>
      <c r="O861" s="14"/>
      <c r="P861" s="23" t="str">
        <f t="array" ref="P861">IF(Q861="","",XLOOKUP(Q861,selector_23,selector_23_ids,""))</f>
        <v/>
      </c>
      <c r="Q861" s="25"/>
      <c r="R861" s="23" t="str">
        <f t="array" ref="R861">IF(S861="","",XLOOKUP(S861,selector_04,selector_04_ids,""))</f>
        <v/>
      </c>
      <c r="S861" s="25"/>
      <c r="T861" s="14"/>
      <c r="AK861" s="19" t="s">
        <v>68</v>
      </c>
      <c r="AL861" s="19" t="s">
        <v>68</v>
      </c>
    </row>
    <row r="862">
      <c r="A862" s="14"/>
      <c r="B862" s="23" t="str">
        <f t="array" ref="B862">IF(C862="","",XLOOKUP(C862,selector_05,selector_05_ids,""))</f>
        <v/>
      </c>
      <c r="C862" s="25"/>
      <c r="D862" s="14"/>
      <c r="E862" s="14"/>
      <c r="F862" s="14"/>
      <c r="G862" s="23" t="str">
        <f t="array" ref="G862">IF(H862="","",XLOOKUP(H862,selector_23,selector_23_ids,""))</f>
        <v/>
      </c>
      <c r="H862" s="25"/>
      <c r="I862" s="32"/>
      <c r="J862" s="32"/>
      <c r="K862" s="23" t="str">
        <f t="array" ref="K862">IF(L862="","",XLOOKUP(L862,selector_23,selector_23_ids,""))</f>
        <v/>
      </c>
      <c r="L862" s="25"/>
      <c r="M862" s="23" t="str">
        <f t="array" ref="M862">IF(N862="","",XLOOKUP(N862,selector_05,selector_05_ids,""))</f>
        <v/>
      </c>
      <c r="N862" s="25"/>
      <c r="O862" s="14"/>
      <c r="P862" s="23" t="str">
        <f t="array" ref="P862">IF(Q862="","",XLOOKUP(Q862,selector_23,selector_23_ids,""))</f>
        <v/>
      </c>
      <c r="Q862" s="25"/>
      <c r="R862" s="23" t="str">
        <f t="array" ref="R862">IF(S862="","",XLOOKUP(S862,selector_04,selector_04_ids,""))</f>
        <v/>
      </c>
      <c r="S862" s="25"/>
      <c r="T862" s="14"/>
      <c r="AK862" s="19" t="s">
        <v>68</v>
      </c>
      <c r="AL862" s="19" t="s">
        <v>68</v>
      </c>
    </row>
    <row r="863">
      <c r="A863" s="14"/>
      <c r="B863" s="23" t="str">
        <f t="array" ref="B863">IF(C863="","",XLOOKUP(C863,selector_05,selector_05_ids,""))</f>
        <v/>
      </c>
      <c r="C863" s="25"/>
      <c r="D863" s="14"/>
      <c r="E863" s="14"/>
      <c r="F863" s="14"/>
      <c r="G863" s="23" t="str">
        <f t="array" ref="G863">IF(H863="","",XLOOKUP(H863,selector_23,selector_23_ids,""))</f>
        <v/>
      </c>
      <c r="H863" s="25"/>
      <c r="I863" s="32"/>
      <c r="J863" s="32"/>
      <c r="K863" s="23" t="str">
        <f t="array" ref="K863">IF(L863="","",XLOOKUP(L863,selector_23,selector_23_ids,""))</f>
        <v/>
      </c>
      <c r="L863" s="25"/>
      <c r="M863" s="23" t="str">
        <f t="array" ref="M863">IF(N863="","",XLOOKUP(N863,selector_05,selector_05_ids,""))</f>
        <v/>
      </c>
      <c r="N863" s="25"/>
      <c r="O863" s="14"/>
      <c r="P863" s="23" t="str">
        <f t="array" ref="P863">IF(Q863="","",XLOOKUP(Q863,selector_23,selector_23_ids,""))</f>
        <v/>
      </c>
      <c r="Q863" s="25"/>
      <c r="R863" s="23" t="str">
        <f t="array" ref="R863">IF(S863="","",XLOOKUP(S863,selector_04,selector_04_ids,""))</f>
        <v/>
      </c>
      <c r="S863" s="25"/>
      <c r="T863" s="14"/>
      <c r="AK863" s="19" t="s">
        <v>68</v>
      </c>
      <c r="AL863" s="19" t="s">
        <v>68</v>
      </c>
    </row>
    <row r="864">
      <c r="A864" s="14"/>
      <c r="B864" s="23" t="str">
        <f t="array" ref="B864">IF(C864="","",XLOOKUP(C864,selector_05,selector_05_ids,""))</f>
        <v/>
      </c>
      <c r="C864" s="25"/>
      <c r="D864" s="14"/>
      <c r="E864" s="14"/>
      <c r="F864" s="14"/>
      <c r="G864" s="23" t="str">
        <f t="array" ref="G864">IF(H864="","",XLOOKUP(H864,selector_23,selector_23_ids,""))</f>
        <v/>
      </c>
      <c r="H864" s="25"/>
      <c r="I864" s="32"/>
      <c r="J864" s="32"/>
      <c r="K864" s="23" t="str">
        <f t="array" ref="K864">IF(L864="","",XLOOKUP(L864,selector_23,selector_23_ids,""))</f>
        <v/>
      </c>
      <c r="L864" s="25"/>
      <c r="M864" s="23" t="str">
        <f t="array" ref="M864">IF(N864="","",XLOOKUP(N864,selector_05,selector_05_ids,""))</f>
        <v/>
      </c>
      <c r="N864" s="25"/>
      <c r="O864" s="14"/>
      <c r="P864" s="23" t="str">
        <f t="array" ref="P864">IF(Q864="","",XLOOKUP(Q864,selector_23,selector_23_ids,""))</f>
        <v/>
      </c>
      <c r="Q864" s="25"/>
      <c r="R864" s="23" t="str">
        <f t="array" ref="R864">IF(S864="","",XLOOKUP(S864,selector_04,selector_04_ids,""))</f>
        <v/>
      </c>
      <c r="S864" s="25"/>
      <c r="T864" s="14"/>
      <c r="AK864" s="19" t="s">
        <v>68</v>
      </c>
      <c r="AL864" s="19" t="s">
        <v>68</v>
      </c>
    </row>
    <row r="865">
      <c r="A865" s="14"/>
      <c r="B865" s="23" t="str">
        <f t="array" ref="B865">IF(C865="","",XLOOKUP(C865,selector_05,selector_05_ids,""))</f>
        <v/>
      </c>
      <c r="C865" s="25"/>
      <c r="D865" s="14"/>
      <c r="E865" s="14"/>
      <c r="F865" s="14"/>
      <c r="G865" s="23" t="str">
        <f t="array" ref="G865">IF(H865="","",XLOOKUP(H865,selector_23,selector_23_ids,""))</f>
        <v/>
      </c>
      <c r="H865" s="25"/>
      <c r="I865" s="32"/>
      <c r="J865" s="32"/>
      <c r="K865" s="23" t="str">
        <f t="array" ref="K865">IF(L865="","",XLOOKUP(L865,selector_23,selector_23_ids,""))</f>
        <v/>
      </c>
      <c r="L865" s="25"/>
      <c r="M865" s="23" t="str">
        <f t="array" ref="M865">IF(N865="","",XLOOKUP(N865,selector_05,selector_05_ids,""))</f>
        <v/>
      </c>
      <c r="N865" s="25"/>
      <c r="O865" s="14"/>
      <c r="P865" s="23" t="str">
        <f t="array" ref="P865">IF(Q865="","",XLOOKUP(Q865,selector_23,selector_23_ids,""))</f>
        <v/>
      </c>
      <c r="Q865" s="25"/>
      <c r="R865" s="23" t="str">
        <f t="array" ref="R865">IF(S865="","",XLOOKUP(S865,selector_04,selector_04_ids,""))</f>
        <v/>
      </c>
      <c r="S865" s="25"/>
      <c r="T865" s="14"/>
      <c r="AK865" s="19" t="s">
        <v>68</v>
      </c>
      <c r="AL865" s="19" t="s">
        <v>68</v>
      </c>
    </row>
    <row r="866">
      <c r="A866" s="14"/>
      <c r="B866" s="23" t="str">
        <f t="array" ref="B866">IF(C866="","",XLOOKUP(C866,selector_05,selector_05_ids,""))</f>
        <v/>
      </c>
      <c r="C866" s="25"/>
      <c r="D866" s="14"/>
      <c r="E866" s="14"/>
      <c r="F866" s="14"/>
      <c r="G866" s="23" t="str">
        <f t="array" ref="G866">IF(H866="","",XLOOKUP(H866,selector_23,selector_23_ids,""))</f>
        <v/>
      </c>
      <c r="H866" s="25"/>
      <c r="I866" s="32"/>
      <c r="J866" s="32"/>
      <c r="K866" s="23" t="str">
        <f t="array" ref="K866">IF(L866="","",XLOOKUP(L866,selector_23,selector_23_ids,""))</f>
        <v/>
      </c>
      <c r="L866" s="25"/>
      <c r="M866" s="23" t="str">
        <f t="array" ref="M866">IF(N866="","",XLOOKUP(N866,selector_05,selector_05_ids,""))</f>
        <v/>
      </c>
      <c r="N866" s="25"/>
      <c r="O866" s="14"/>
      <c r="P866" s="23" t="str">
        <f t="array" ref="P866">IF(Q866="","",XLOOKUP(Q866,selector_23,selector_23_ids,""))</f>
        <v/>
      </c>
      <c r="Q866" s="25"/>
      <c r="R866" s="23" t="str">
        <f t="array" ref="R866">IF(S866="","",XLOOKUP(S866,selector_04,selector_04_ids,""))</f>
        <v/>
      </c>
      <c r="S866" s="25"/>
      <c r="T866" s="14"/>
      <c r="AK866" s="19" t="s">
        <v>68</v>
      </c>
      <c r="AL866" s="19" t="s">
        <v>68</v>
      </c>
    </row>
    <row r="867">
      <c r="A867" s="14"/>
      <c r="B867" s="23" t="str">
        <f t="array" ref="B867">IF(C867="","",XLOOKUP(C867,selector_05,selector_05_ids,""))</f>
        <v/>
      </c>
      <c r="C867" s="25"/>
      <c r="D867" s="14"/>
      <c r="E867" s="14"/>
      <c r="F867" s="14"/>
      <c r="G867" s="23" t="str">
        <f t="array" ref="G867">IF(H867="","",XLOOKUP(H867,selector_23,selector_23_ids,""))</f>
        <v/>
      </c>
      <c r="H867" s="25"/>
      <c r="I867" s="32"/>
      <c r="J867" s="32"/>
      <c r="K867" s="23" t="str">
        <f t="array" ref="K867">IF(L867="","",XLOOKUP(L867,selector_23,selector_23_ids,""))</f>
        <v/>
      </c>
      <c r="L867" s="25"/>
      <c r="M867" s="23" t="str">
        <f t="array" ref="M867">IF(N867="","",XLOOKUP(N867,selector_05,selector_05_ids,""))</f>
        <v/>
      </c>
      <c r="N867" s="25"/>
      <c r="O867" s="14"/>
      <c r="P867" s="23" t="str">
        <f t="array" ref="P867">IF(Q867="","",XLOOKUP(Q867,selector_23,selector_23_ids,""))</f>
        <v/>
      </c>
      <c r="Q867" s="25"/>
      <c r="R867" s="23" t="str">
        <f t="array" ref="R867">IF(S867="","",XLOOKUP(S867,selector_04,selector_04_ids,""))</f>
        <v/>
      </c>
      <c r="S867" s="25"/>
      <c r="T867" s="14"/>
      <c r="AK867" s="19" t="s">
        <v>68</v>
      </c>
      <c r="AL867" s="19" t="s">
        <v>68</v>
      </c>
    </row>
    <row r="868">
      <c r="A868" s="14"/>
      <c r="B868" s="23" t="str">
        <f t="array" ref="B868">IF(C868="","",XLOOKUP(C868,selector_05,selector_05_ids,""))</f>
        <v/>
      </c>
      <c r="C868" s="25"/>
      <c r="D868" s="14"/>
      <c r="E868" s="14"/>
      <c r="F868" s="14"/>
      <c r="G868" s="23" t="str">
        <f t="array" ref="G868">IF(H868="","",XLOOKUP(H868,selector_23,selector_23_ids,""))</f>
        <v/>
      </c>
      <c r="H868" s="25"/>
      <c r="I868" s="32"/>
      <c r="J868" s="32"/>
      <c r="K868" s="23" t="str">
        <f t="array" ref="K868">IF(L868="","",XLOOKUP(L868,selector_23,selector_23_ids,""))</f>
        <v/>
      </c>
      <c r="L868" s="25"/>
      <c r="M868" s="23" t="str">
        <f t="array" ref="M868">IF(N868="","",XLOOKUP(N868,selector_05,selector_05_ids,""))</f>
        <v/>
      </c>
      <c r="N868" s="25"/>
      <c r="O868" s="14"/>
      <c r="P868" s="23" t="str">
        <f t="array" ref="P868">IF(Q868="","",XLOOKUP(Q868,selector_23,selector_23_ids,""))</f>
        <v/>
      </c>
      <c r="Q868" s="25"/>
      <c r="R868" s="23" t="str">
        <f t="array" ref="R868">IF(S868="","",XLOOKUP(S868,selector_04,selector_04_ids,""))</f>
        <v/>
      </c>
      <c r="S868" s="25"/>
      <c r="T868" s="14"/>
      <c r="AK868" s="19" t="s">
        <v>68</v>
      </c>
      <c r="AL868" s="19" t="s">
        <v>68</v>
      </c>
    </row>
    <row r="869">
      <c r="A869" s="14"/>
      <c r="B869" s="23" t="str">
        <f t="array" ref="B869">IF(C869="","",XLOOKUP(C869,selector_05,selector_05_ids,""))</f>
        <v/>
      </c>
      <c r="C869" s="25"/>
      <c r="D869" s="14"/>
      <c r="E869" s="14"/>
      <c r="F869" s="14"/>
      <c r="G869" s="23" t="str">
        <f t="array" ref="G869">IF(H869="","",XLOOKUP(H869,selector_23,selector_23_ids,""))</f>
        <v/>
      </c>
      <c r="H869" s="25"/>
      <c r="I869" s="32"/>
      <c r="J869" s="32"/>
      <c r="K869" s="23" t="str">
        <f t="array" ref="K869">IF(L869="","",XLOOKUP(L869,selector_23,selector_23_ids,""))</f>
        <v/>
      </c>
      <c r="L869" s="25"/>
      <c r="M869" s="23" t="str">
        <f t="array" ref="M869">IF(N869="","",XLOOKUP(N869,selector_05,selector_05_ids,""))</f>
        <v/>
      </c>
      <c r="N869" s="25"/>
      <c r="O869" s="14"/>
      <c r="P869" s="23" t="str">
        <f t="array" ref="P869">IF(Q869="","",XLOOKUP(Q869,selector_23,selector_23_ids,""))</f>
        <v/>
      </c>
      <c r="Q869" s="25"/>
      <c r="R869" s="23" t="str">
        <f t="array" ref="R869">IF(S869="","",XLOOKUP(S869,selector_04,selector_04_ids,""))</f>
        <v/>
      </c>
      <c r="S869" s="25"/>
      <c r="T869" s="14"/>
      <c r="AK869" s="19" t="s">
        <v>68</v>
      </c>
      <c r="AL869" s="19" t="s">
        <v>68</v>
      </c>
    </row>
    <row r="870">
      <c r="A870" s="14"/>
      <c r="B870" s="23" t="str">
        <f t="array" ref="B870">IF(C870="","",XLOOKUP(C870,selector_05,selector_05_ids,""))</f>
        <v/>
      </c>
      <c r="C870" s="25"/>
      <c r="D870" s="14"/>
      <c r="E870" s="14"/>
      <c r="F870" s="14"/>
      <c r="G870" s="23" t="str">
        <f t="array" ref="G870">IF(H870="","",XLOOKUP(H870,selector_23,selector_23_ids,""))</f>
        <v/>
      </c>
      <c r="H870" s="25"/>
      <c r="I870" s="32"/>
      <c r="J870" s="32"/>
      <c r="K870" s="23" t="str">
        <f t="array" ref="K870">IF(L870="","",XLOOKUP(L870,selector_23,selector_23_ids,""))</f>
        <v/>
      </c>
      <c r="L870" s="25"/>
      <c r="M870" s="23" t="str">
        <f t="array" ref="M870">IF(N870="","",XLOOKUP(N870,selector_05,selector_05_ids,""))</f>
        <v/>
      </c>
      <c r="N870" s="25"/>
      <c r="O870" s="14"/>
      <c r="P870" s="23" t="str">
        <f t="array" ref="P870">IF(Q870="","",XLOOKUP(Q870,selector_23,selector_23_ids,""))</f>
        <v/>
      </c>
      <c r="Q870" s="25"/>
      <c r="R870" s="23" t="str">
        <f t="array" ref="R870">IF(S870="","",XLOOKUP(S870,selector_04,selector_04_ids,""))</f>
        <v/>
      </c>
      <c r="S870" s="25"/>
      <c r="T870" s="14"/>
      <c r="AK870" s="19" t="s">
        <v>68</v>
      </c>
      <c r="AL870" s="19" t="s">
        <v>68</v>
      </c>
    </row>
    <row r="871">
      <c r="A871" s="14"/>
      <c r="B871" s="23" t="str">
        <f t="array" ref="B871">IF(C871="","",XLOOKUP(C871,selector_05,selector_05_ids,""))</f>
        <v/>
      </c>
      <c r="C871" s="25"/>
      <c r="D871" s="14"/>
      <c r="E871" s="14"/>
      <c r="F871" s="14"/>
      <c r="G871" s="23" t="str">
        <f t="array" ref="G871">IF(H871="","",XLOOKUP(H871,selector_23,selector_23_ids,""))</f>
        <v/>
      </c>
      <c r="H871" s="25"/>
      <c r="I871" s="32"/>
      <c r="J871" s="32"/>
      <c r="K871" s="23" t="str">
        <f t="array" ref="K871">IF(L871="","",XLOOKUP(L871,selector_23,selector_23_ids,""))</f>
        <v/>
      </c>
      <c r="L871" s="25"/>
      <c r="M871" s="23" t="str">
        <f t="array" ref="M871">IF(N871="","",XLOOKUP(N871,selector_05,selector_05_ids,""))</f>
        <v/>
      </c>
      <c r="N871" s="25"/>
      <c r="O871" s="14"/>
      <c r="P871" s="23" t="str">
        <f t="array" ref="P871">IF(Q871="","",XLOOKUP(Q871,selector_23,selector_23_ids,""))</f>
        <v/>
      </c>
      <c r="Q871" s="25"/>
      <c r="R871" s="23" t="str">
        <f t="array" ref="R871">IF(S871="","",XLOOKUP(S871,selector_04,selector_04_ids,""))</f>
        <v/>
      </c>
      <c r="S871" s="25"/>
      <c r="T871" s="14"/>
      <c r="AK871" s="19" t="s">
        <v>68</v>
      </c>
      <c r="AL871" s="19" t="s">
        <v>68</v>
      </c>
    </row>
    <row r="872">
      <c r="A872" s="14"/>
      <c r="B872" s="23" t="str">
        <f t="array" ref="B872">IF(C872="","",XLOOKUP(C872,selector_05,selector_05_ids,""))</f>
        <v/>
      </c>
      <c r="C872" s="25"/>
      <c r="D872" s="14"/>
      <c r="E872" s="14"/>
      <c r="F872" s="14"/>
      <c r="G872" s="23" t="str">
        <f t="array" ref="G872">IF(H872="","",XLOOKUP(H872,selector_23,selector_23_ids,""))</f>
        <v/>
      </c>
      <c r="H872" s="25"/>
      <c r="I872" s="32"/>
      <c r="J872" s="32"/>
      <c r="K872" s="23" t="str">
        <f t="array" ref="K872">IF(L872="","",XLOOKUP(L872,selector_23,selector_23_ids,""))</f>
        <v/>
      </c>
      <c r="L872" s="25"/>
      <c r="M872" s="23" t="str">
        <f t="array" ref="M872">IF(N872="","",XLOOKUP(N872,selector_05,selector_05_ids,""))</f>
        <v/>
      </c>
      <c r="N872" s="25"/>
      <c r="O872" s="14"/>
      <c r="P872" s="23" t="str">
        <f t="array" ref="P872">IF(Q872="","",XLOOKUP(Q872,selector_23,selector_23_ids,""))</f>
        <v/>
      </c>
      <c r="Q872" s="25"/>
      <c r="R872" s="23" t="str">
        <f t="array" ref="R872">IF(S872="","",XLOOKUP(S872,selector_04,selector_04_ids,""))</f>
        <v/>
      </c>
      <c r="S872" s="25"/>
      <c r="T872" s="14"/>
      <c r="AK872" s="19" t="s">
        <v>68</v>
      </c>
      <c r="AL872" s="19" t="s">
        <v>68</v>
      </c>
    </row>
    <row r="873">
      <c r="A873" s="14"/>
      <c r="B873" s="23" t="str">
        <f t="array" ref="B873">IF(C873="","",XLOOKUP(C873,selector_05,selector_05_ids,""))</f>
        <v/>
      </c>
      <c r="C873" s="25"/>
      <c r="D873" s="14"/>
      <c r="E873" s="14"/>
      <c r="F873" s="14"/>
      <c r="G873" s="23" t="str">
        <f t="array" ref="G873">IF(H873="","",XLOOKUP(H873,selector_23,selector_23_ids,""))</f>
        <v/>
      </c>
      <c r="H873" s="25"/>
      <c r="I873" s="32"/>
      <c r="J873" s="32"/>
      <c r="K873" s="23" t="str">
        <f t="array" ref="K873">IF(L873="","",XLOOKUP(L873,selector_23,selector_23_ids,""))</f>
        <v/>
      </c>
      <c r="L873" s="25"/>
      <c r="M873" s="23" t="str">
        <f t="array" ref="M873">IF(N873="","",XLOOKUP(N873,selector_05,selector_05_ids,""))</f>
        <v/>
      </c>
      <c r="N873" s="25"/>
      <c r="O873" s="14"/>
      <c r="P873" s="23" t="str">
        <f t="array" ref="P873">IF(Q873="","",XLOOKUP(Q873,selector_23,selector_23_ids,""))</f>
        <v/>
      </c>
      <c r="Q873" s="25"/>
      <c r="R873" s="23" t="str">
        <f t="array" ref="R873">IF(S873="","",XLOOKUP(S873,selector_04,selector_04_ids,""))</f>
        <v/>
      </c>
      <c r="S873" s="25"/>
      <c r="T873" s="14"/>
      <c r="AK873" s="19" t="s">
        <v>68</v>
      </c>
      <c r="AL873" s="19" t="s">
        <v>68</v>
      </c>
    </row>
    <row r="874">
      <c r="A874" s="14"/>
      <c r="B874" s="23" t="str">
        <f t="array" ref="B874">IF(C874="","",XLOOKUP(C874,selector_05,selector_05_ids,""))</f>
        <v/>
      </c>
      <c r="C874" s="25"/>
      <c r="D874" s="14"/>
      <c r="E874" s="14"/>
      <c r="F874" s="14"/>
      <c r="G874" s="23" t="str">
        <f t="array" ref="G874">IF(H874="","",XLOOKUP(H874,selector_23,selector_23_ids,""))</f>
        <v/>
      </c>
      <c r="H874" s="25"/>
      <c r="I874" s="32"/>
      <c r="J874" s="32"/>
      <c r="K874" s="23" t="str">
        <f t="array" ref="K874">IF(L874="","",XLOOKUP(L874,selector_23,selector_23_ids,""))</f>
        <v/>
      </c>
      <c r="L874" s="25"/>
      <c r="M874" s="23" t="str">
        <f t="array" ref="M874">IF(N874="","",XLOOKUP(N874,selector_05,selector_05_ids,""))</f>
        <v/>
      </c>
      <c r="N874" s="25"/>
      <c r="O874" s="14"/>
      <c r="P874" s="23" t="str">
        <f t="array" ref="P874">IF(Q874="","",XLOOKUP(Q874,selector_23,selector_23_ids,""))</f>
        <v/>
      </c>
      <c r="Q874" s="25"/>
      <c r="R874" s="23" t="str">
        <f t="array" ref="R874">IF(S874="","",XLOOKUP(S874,selector_04,selector_04_ids,""))</f>
        <v/>
      </c>
      <c r="S874" s="25"/>
      <c r="T874" s="14"/>
      <c r="AK874" s="19" t="s">
        <v>68</v>
      </c>
      <c r="AL874" s="19" t="s">
        <v>68</v>
      </c>
    </row>
    <row r="875">
      <c r="A875" s="14"/>
      <c r="B875" s="23" t="str">
        <f t="array" ref="B875">IF(C875="","",XLOOKUP(C875,selector_05,selector_05_ids,""))</f>
        <v/>
      </c>
      <c r="C875" s="25"/>
      <c r="D875" s="14"/>
      <c r="E875" s="14"/>
      <c r="F875" s="14"/>
      <c r="G875" s="23" t="str">
        <f t="array" ref="G875">IF(H875="","",XLOOKUP(H875,selector_23,selector_23_ids,""))</f>
        <v/>
      </c>
      <c r="H875" s="25"/>
      <c r="I875" s="32"/>
      <c r="J875" s="32"/>
      <c r="K875" s="23" t="str">
        <f t="array" ref="K875">IF(L875="","",XLOOKUP(L875,selector_23,selector_23_ids,""))</f>
        <v/>
      </c>
      <c r="L875" s="25"/>
      <c r="M875" s="23" t="str">
        <f t="array" ref="M875">IF(N875="","",XLOOKUP(N875,selector_05,selector_05_ids,""))</f>
        <v/>
      </c>
      <c r="N875" s="25"/>
      <c r="O875" s="14"/>
      <c r="P875" s="23" t="str">
        <f t="array" ref="P875">IF(Q875="","",XLOOKUP(Q875,selector_23,selector_23_ids,""))</f>
        <v/>
      </c>
      <c r="Q875" s="25"/>
      <c r="R875" s="23" t="str">
        <f t="array" ref="R875">IF(S875="","",XLOOKUP(S875,selector_04,selector_04_ids,""))</f>
        <v/>
      </c>
      <c r="S875" s="25"/>
      <c r="T875" s="14"/>
      <c r="AK875" s="19" t="s">
        <v>68</v>
      </c>
      <c r="AL875" s="19" t="s">
        <v>68</v>
      </c>
    </row>
    <row r="876">
      <c r="A876" s="14"/>
      <c r="B876" s="23" t="str">
        <f t="array" ref="B876">IF(C876="","",XLOOKUP(C876,selector_05,selector_05_ids,""))</f>
        <v/>
      </c>
      <c r="C876" s="25"/>
      <c r="D876" s="14"/>
      <c r="E876" s="14"/>
      <c r="F876" s="14"/>
      <c r="G876" s="23" t="str">
        <f t="array" ref="G876">IF(H876="","",XLOOKUP(H876,selector_23,selector_23_ids,""))</f>
        <v/>
      </c>
      <c r="H876" s="25"/>
      <c r="I876" s="32"/>
      <c r="J876" s="32"/>
      <c r="K876" s="23" t="str">
        <f t="array" ref="K876">IF(L876="","",XLOOKUP(L876,selector_23,selector_23_ids,""))</f>
        <v/>
      </c>
      <c r="L876" s="25"/>
      <c r="M876" s="23" t="str">
        <f t="array" ref="M876">IF(N876="","",XLOOKUP(N876,selector_05,selector_05_ids,""))</f>
        <v/>
      </c>
      <c r="N876" s="25"/>
      <c r="O876" s="14"/>
      <c r="P876" s="23" t="str">
        <f t="array" ref="P876">IF(Q876="","",XLOOKUP(Q876,selector_23,selector_23_ids,""))</f>
        <v/>
      </c>
      <c r="Q876" s="25"/>
      <c r="R876" s="23" t="str">
        <f t="array" ref="R876">IF(S876="","",XLOOKUP(S876,selector_04,selector_04_ids,""))</f>
        <v/>
      </c>
      <c r="S876" s="25"/>
      <c r="T876" s="14"/>
      <c r="AK876" s="19" t="s">
        <v>68</v>
      </c>
      <c r="AL876" s="19" t="s">
        <v>68</v>
      </c>
    </row>
    <row r="877">
      <c r="A877" s="14"/>
      <c r="B877" s="23" t="str">
        <f t="array" ref="B877">IF(C877="","",XLOOKUP(C877,selector_05,selector_05_ids,""))</f>
        <v/>
      </c>
      <c r="C877" s="25"/>
      <c r="D877" s="14"/>
      <c r="E877" s="14"/>
      <c r="F877" s="14"/>
      <c r="G877" s="23" t="str">
        <f t="array" ref="G877">IF(H877="","",XLOOKUP(H877,selector_23,selector_23_ids,""))</f>
        <v/>
      </c>
      <c r="H877" s="25"/>
      <c r="I877" s="32"/>
      <c r="J877" s="32"/>
      <c r="K877" s="23" t="str">
        <f t="array" ref="K877">IF(L877="","",XLOOKUP(L877,selector_23,selector_23_ids,""))</f>
        <v/>
      </c>
      <c r="L877" s="25"/>
      <c r="M877" s="23" t="str">
        <f t="array" ref="M877">IF(N877="","",XLOOKUP(N877,selector_05,selector_05_ids,""))</f>
        <v/>
      </c>
      <c r="N877" s="25"/>
      <c r="O877" s="14"/>
      <c r="P877" s="23" t="str">
        <f t="array" ref="P877">IF(Q877="","",XLOOKUP(Q877,selector_23,selector_23_ids,""))</f>
        <v/>
      </c>
      <c r="Q877" s="25"/>
      <c r="R877" s="23" t="str">
        <f t="array" ref="R877">IF(S877="","",XLOOKUP(S877,selector_04,selector_04_ids,""))</f>
        <v/>
      </c>
      <c r="S877" s="25"/>
      <c r="T877" s="14"/>
      <c r="AK877" s="19" t="s">
        <v>68</v>
      </c>
      <c r="AL877" s="19" t="s">
        <v>68</v>
      </c>
    </row>
    <row r="878">
      <c r="A878" s="14"/>
      <c r="B878" s="23" t="str">
        <f t="array" ref="B878">IF(C878="","",XLOOKUP(C878,selector_05,selector_05_ids,""))</f>
        <v/>
      </c>
      <c r="C878" s="25"/>
      <c r="D878" s="14"/>
      <c r="E878" s="14"/>
      <c r="F878" s="14"/>
      <c r="G878" s="23" t="str">
        <f t="array" ref="G878">IF(H878="","",XLOOKUP(H878,selector_23,selector_23_ids,""))</f>
        <v/>
      </c>
      <c r="H878" s="25"/>
      <c r="I878" s="32"/>
      <c r="J878" s="32"/>
      <c r="K878" s="23" t="str">
        <f t="array" ref="K878">IF(L878="","",XLOOKUP(L878,selector_23,selector_23_ids,""))</f>
        <v/>
      </c>
      <c r="L878" s="25"/>
      <c r="M878" s="23" t="str">
        <f t="array" ref="M878">IF(N878="","",XLOOKUP(N878,selector_05,selector_05_ids,""))</f>
        <v/>
      </c>
      <c r="N878" s="25"/>
      <c r="O878" s="14"/>
      <c r="P878" s="23" t="str">
        <f t="array" ref="P878">IF(Q878="","",XLOOKUP(Q878,selector_23,selector_23_ids,""))</f>
        <v/>
      </c>
      <c r="Q878" s="25"/>
      <c r="R878" s="23" t="str">
        <f t="array" ref="R878">IF(S878="","",XLOOKUP(S878,selector_04,selector_04_ids,""))</f>
        <v/>
      </c>
      <c r="S878" s="25"/>
      <c r="T878" s="14"/>
      <c r="AK878" s="19" t="s">
        <v>68</v>
      </c>
      <c r="AL878" s="19" t="s">
        <v>68</v>
      </c>
    </row>
    <row r="879">
      <c r="A879" s="14"/>
      <c r="B879" s="23" t="str">
        <f t="array" ref="B879">IF(C879="","",XLOOKUP(C879,selector_05,selector_05_ids,""))</f>
        <v/>
      </c>
      <c r="C879" s="25"/>
      <c r="D879" s="14"/>
      <c r="E879" s="14"/>
      <c r="F879" s="14"/>
      <c r="G879" s="23" t="str">
        <f t="array" ref="G879">IF(H879="","",XLOOKUP(H879,selector_23,selector_23_ids,""))</f>
        <v/>
      </c>
      <c r="H879" s="25"/>
      <c r="I879" s="32"/>
      <c r="J879" s="32"/>
      <c r="K879" s="23" t="str">
        <f t="array" ref="K879">IF(L879="","",XLOOKUP(L879,selector_23,selector_23_ids,""))</f>
        <v/>
      </c>
      <c r="L879" s="25"/>
      <c r="M879" s="23" t="str">
        <f t="array" ref="M879">IF(N879="","",XLOOKUP(N879,selector_05,selector_05_ids,""))</f>
        <v/>
      </c>
      <c r="N879" s="25"/>
      <c r="O879" s="14"/>
      <c r="P879" s="23" t="str">
        <f t="array" ref="P879">IF(Q879="","",XLOOKUP(Q879,selector_23,selector_23_ids,""))</f>
        <v/>
      </c>
      <c r="Q879" s="25"/>
      <c r="R879" s="23" t="str">
        <f t="array" ref="R879">IF(S879="","",XLOOKUP(S879,selector_04,selector_04_ids,""))</f>
        <v/>
      </c>
      <c r="S879" s="25"/>
      <c r="T879" s="14"/>
      <c r="AK879" s="19" t="s">
        <v>68</v>
      </c>
      <c r="AL879" s="19" t="s">
        <v>68</v>
      </c>
    </row>
    <row r="880">
      <c r="A880" s="14"/>
      <c r="B880" s="23" t="str">
        <f t="array" ref="B880">IF(C880="","",XLOOKUP(C880,selector_05,selector_05_ids,""))</f>
        <v/>
      </c>
      <c r="C880" s="25"/>
      <c r="D880" s="14"/>
      <c r="E880" s="14"/>
      <c r="F880" s="14"/>
      <c r="G880" s="23" t="str">
        <f t="array" ref="G880">IF(H880="","",XLOOKUP(H880,selector_23,selector_23_ids,""))</f>
        <v/>
      </c>
      <c r="H880" s="25"/>
      <c r="I880" s="32"/>
      <c r="J880" s="32"/>
      <c r="K880" s="23" t="str">
        <f t="array" ref="K880">IF(L880="","",XLOOKUP(L880,selector_23,selector_23_ids,""))</f>
        <v/>
      </c>
      <c r="L880" s="25"/>
      <c r="M880" s="23" t="str">
        <f t="array" ref="M880">IF(N880="","",XLOOKUP(N880,selector_05,selector_05_ids,""))</f>
        <v/>
      </c>
      <c r="N880" s="25"/>
      <c r="O880" s="14"/>
      <c r="P880" s="23" t="str">
        <f t="array" ref="P880">IF(Q880="","",XLOOKUP(Q880,selector_23,selector_23_ids,""))</f>
        <v/>
      </c>
      <c r="Q880" s="25"/>
      <c r="R880" s="23" t="str">
        <f t="array" ref="R880">IF(S880="","",XLOOKUP(S880,selector_04,selector_04_ids,""))</f>
        <v/>
      </c>
      <c r="S880" s="25"/>
      <c r="T880" s="14"/>
      <c r="AK880" s="19" t="s">
        <v>68</v>
      </c>
      <c r="AL880" s="19" t="s">
        <v>68</v>
      </c>
    </row>
    <row r="881">
      <c r="A881" s="14"/>
      <c r="B881" s="23" t="str">
        <f t="array" ref="B881">IF(C881="","",XLOOKUP(C881,selector_05,selector_05_ids,""))</f>
        <v/>
      </c>
      <c r="C881" s="25"/>
      <c r="D881" s="14"/>
      <c r="E881" s="14"/>
      <c r="F881" s="14"/>
      <c r="G881" s="23" t="str">
        <f t="array" ref="G881">IF(H881="","",XLOOKUP(H881,selector_23,selector_23_ids,""))</f>
        <v/>
      </c>
      <c r="H881" s="25"/>
      <c r="I881" s="32"/>
      <c r="J881" s="32"/>
      <c r="K881" s="23" t="str">
        <f t="array" ref="K881">IF(L881="","",XLOOKUP(L881,selector_23,selector_23_ids,""))</f>
        <v/>
      </c>
      <c r="L881" s="25"/>
      <c r="M881" s="23" t="str">
        <f t="array" ref="M881">IF(N881="","",XLOOKUP(N881,selector_05,selector_05_ids,""))</f>
        <v/>
      </c>
      <c r="N881" s="25"/>
      <c r="O881" s="14"/>
      <c r="P881" s="23" t="str">
        <f t="array" ref="P881">IF(Q881="","",XLOOKUP(Q881,selector_23,selector_23_ids,""))</f>
        <v/>
      </c>
      <c r="Q881" s="25"/>
      <c r="R881" s="23" t="str">
        <f t="array" ref="R881">IF(S881="","",XLOOKUP(S881,selector_04,selector_04_ids,""))</f>
        <v/>
      </c>
      <c r="S881" s="25"/>
      <c r="T881" s="14"/>
      <c r="AK881" s="19" t="s">
        <v>68</v>
      </c>
      <c r="AL881" s="19" t="s">
        <v>68</v>
      </c>
    </row>
    <row r="882">
      <c r="A882" s="14"/>
      <c r="B882" s="23" t="str">
        <f t="array" ref="B882">IF(C882="","",XLOOKUP(C882,selector_05,selector_05_ids,""))</f>
        <v/>
      </c>
      <c r="C882" s="25"/>
      <c r="D882" s="14"/>
      <c r="E882" s="14"/>
      <c r="F882" s="14"/>
      <c r="G882" s="23" t="str">
        <f t="array" ref="G882">IF(H882="","",XLOOKUP(H882,selector_23,selector_23_ids,""))</f>
        <v/>
      </c>
      <c r="H882" s="25"/>
      <c r="I882" s="32"/>
      <c r="J882" s="32"/>
      <c r="K882" s="23" t="str">
        <f t="array" ref="K882">IF(L882="","",XLOOKUP(L882,selector_23,selector_23_ids,""))</f>
        <v/>
      </c>
      <c r="L882" s="25"/>
      <c r="M882" s="23" t="str">
        <f t="array" ref="M882">IF(N882="","",XLOOKUP(N882,selector_05,selector_05_ids,""))</f>
        <v/>
      </c>
      <c r="N882" s="25"/>
      <c r="O882" s="14"/>
      <c r="P882" s="23" t="str">
        <f t="array" ref="P882">IF(Q882="","",XLOOKUP(Q882,selector_23,selector_23_ids,""))</f>
        <v/>
      </c>
      <c r="Q882" s="25"/>
      <c r="R882" s="23" t="str">
        <f t="array" ref="R882">IF(S882="","",XLOOKUP(S882,selector_04,selector_04_ids,""))</f>
        <v/>
      </c>
      <c r="S882" s="25"/>
      <c r="T882" s="14"/>
      <c r="AK882" s="19" t="s">
        <v>68</v>
      </c>
      <c r="AL882" s="19" t="s">
        <v>68</v>
      </c>
    </row>
    <row r="883">
      <c r="A883" s="14"/>
      <c r="B883" s="23" t="str">
        <f t="array" ref="B883">IF(C883="","",XLOOKUP(C883,selector_05,selector_05_ids,""))</f>
        <v/>
      </c>
      <c r="C883" s="25"/>
      <c r="D883" s="14"/>
      <c r="E883" s="14"/>
      <c r="F883" s="14"/>
      <c r="G883" s="23" t="str">
        <f t="array" ref="G883">IF(H883="","",XLOOKUP(H883,selector_23,selector_23_ids,""))</f>
        <v/>
      </c>
      <c r="H883" s="25"/>
      <c r="I883" s="32"/>
      <c r="J883" s="32"/>
      <c r="K883" s="23" t="str">
        <f t="array" ref="K883">IF(L883="","",XLOOKUP(L883,selector_23,selector_23_ids,""))</f>
        <v/>
      </c>
      <c r="L883" s="25"/>
      <c r="M883" s="23" t="str">
        <f t="array" ref="M883">IF(N883="","",XLOOKUP(N883,selector_05,selector_05_ids,""))</f>
        <v/>
      </c>
      <c r="N883" s="25"/>
      <c r="O883" s="14"/>
      <c r="P883" s="23" t="str">
        <f t="array" ref="P883">IF(Q883="","",XLOOKUP(Q883,selector_23,selector_23_ids,""))</f>
        <v/>
      </c>
      <c r="Q883" s="25"/>
      <c r="R883" s="23" t="str">
        <f t="array" ref="R883">IF(S883="","",XLOOKUP(S883,selector_04,selector_04_ids,""))</f>
        <v/>
      </c>
      <c r="S883" s="25"/>
      <c r="T883" s="14"/>
      <c r="AK883" s="19" t="s">
        <v>68</v>
      </c>
      <c r="AL883" s="19" t="s">
        <v>68</v>
      </c>
    </row>
    <row r="884">
      <c r="A884" s="14"/>
      <c r="B884" s="23" t="str">
        <f t="array" ref="B884">IF(C884="","",XLOOKUP(C884,selector_05,selector_05_ids,""))</f>
        <v/>
      </c>
      <c r="C884" s="25"/>
      <c r="D884" s="14"/>
      <c r="E884" s="14"/>
      <c r="F884" s="14"/>
      <c r="G884" s="23" t="str">
        <f t="array" ref="G884">IF(H884="","",XLOOKUP(H884,selector_23,selector_23_ids,""))</f>
        <v/>
      </c>
      <c r="H884" s="25"/>
      <c r="I884" s="32"/>
      <c r="J884" s="32"/>
      <c r="K884" s="23" t="str">
        <f t="array" ref="K884">IF(L884="","",XLOOKUP(L884,selector_23,selector_23_ids,""))</f>
        <v/>
      </c>
      <c r="L884" s="25"/>
      <c r="M884" s="23" t="str">
        <f t="array" ref="M884">IF(N884="","",XLOOKUP(N884,selector_05,selector_05_ids,""))</f>
        <v/>
      </c>
      <c r="N884" s="25"/>
      <c r="O884" s="14"/>
      <c r="P884" s="23" t="str">
        <f t="array" ref="P884">IF(Q884="","",XLOOKUP(Q884,selector_23,selector_23_ids,""))</f>
        <v/>
      </c>
      <c r="Q884" s="25"/>
      <c r="R884" s="23" t="str">
        <f t="array" ref="R884">IF(S884="","",XLOOKUP(S884,selector_04,selector_04_ids,""))</f>
        <v/>
      </c>
      <c r="S884" s="25"/>
      <c r="T884" s="14"/>
      <c r="AK884" s="19" t="s">
        <v>68</v>
      </c>
      <c r="AL884" s="19" t="s">
        <v>68</v>
      </c>
    </row>
    <row r="885">
      <c r="A885" s="14"/>
      <c r="B885" s="23" t="str">
        <f t="array" ref="B885">IF(C885="","",XLOOKUP(C885,selector_05,selector_05_ids,""))</f>
        <v/>
      </c>
      <c r="C885" s="25"/>
      <c r="D885" s="14"/>
      <c r="E885" s="14"/>
      <c r="F885" s="14"/>
      <c r="G885" s="23" t="str">
        <f t="array" ref="G885">IF(H885="","",XLOOKUP(H885,selector_23,selector_23_ids,""))</f>
        <v/>
      </c>
      <c r="H885" s="25"/>
      <c r="I885" s="32"/>
      <c r="J885" s="32"/>
      <c r="K885" s="23" t="str">
        <f t="array" ref="K885">IF(L885="","",XLOOKUP(L885,selector_23,selector_23_ids,""))</f>
        <v/>
      </c>
      <c r="L885" s="25"/>
      <c r="M885" s="23" t="str">
        <f t="array" ref="M885">IF(N885="","",XLOOKUP(N885,selector_05,selector_05_ids,""))</f>
        <v/>
      </c>
      <c r="N885" s="25"/>
      <c r="O885" s="14"/>
      <c r="P885" s="23" t="str">
        <f t="array" ref="P885">IF(Q885="","",XLOOKUP(Q885,selector_23,selector_23_ids,""))</f>
        <v/>
      </c>
      <c r="Q885" s="25"/>
      <c r="R885" s="23" t="str">
        <f t="array" ref="R885">IF(S885="","",XLOOKUP(S885,selector_04,selector_04_ids,""))</f>
        <v/>
      </c>
      <c r="S885" s="25"/>
      <c r="T885" s="14"/>
      <c r="AK885" s="19" t="s">
        <v>68</v>
      </c>
      <c r="AL885" s="19" t="s">
        <v>68</v>
      </c>
    </row>
    <row r="886">
      <c r="A886" s="14"/>
      <c r="B886" s="23" t="str">
        <f t="array" ref="B886">IF(C886="","",XLOOKUP(C886,selector_05,selector_05_ids,""))</f>
        <v/>
      </c>
      <c r="C886" s="25"/>
      <c r="D886" s="14"/>
      <c r="E886" s="14"/>
      <c r="F886" s="14"/>
      <c r="G886" s="23" t="str">
        <f t="array" ref="G886">IF(H886="","",XLOOKUP(H886,selector_23,selector_23_ids,""))</f>
        <v/>
      </c>
      <c r="H886" s="25"/>
      <c r="I886" s="32"/>
      <c r="J886" s="32"/>
      <c r="K886" s="23" t="str">
        <f t="array" ref="K886">IF(L886="","",XLOOKUP(L886,selector_23,selector_23_ids,""))</f>
        <v/>
      </c>
      <c r="L886" s="25"/>
      <c r="M886" s="23" t="str">
        <f t="array" ref="M886">IF(N886="","",XLOOKUP(N886,selector_05,selector_05_ids,""))</f>
        <v/>
      </c>
      <c r="N886" s="25"/>
      <c r="O886" s="14"/>
      <c r="P886" s="23" t="str">
        <f t="array" ref="P886">IF(Q886="","",XLOOKUP(Q886,selector_23,selector_23_ids,""))</f>
        <v/>
      </c>
      <c r="Q886" s="25"/>
      <c r="R886" s="23" t="str">
        <f t="array" ref="R886">IF(S886="","",XLOOKUP(S886,selector_04,selector_04_ids,""))</f>
        <v/>
      </c>
      <c r="S886" s="25"/>
      <c r="T886" s="14"/>
      <c r="AK886" s="19" t="s">
        <v>68</v>
      </c>
      <c r="AL886" s="19" t="s">
        <v>68</v>
      </c>
    </row>
    <row r="887">
      <c r="A887" s="14"/>
      <c r="B887" s="23" t="str">
        <f t="array" ref="B887">IF(C887="","",XLOOKUP(C887,selector_05,selector_05_ids,""))</f>
        <v/>
      </c>
      <c r="C887" s="25"/>
      <c r="D887" s="14"/>
      <c r="E887" s="14"/>
      <c r="F887" s="14"/>
      <c r="G887" s="23" t="str">
        <f t="array" ref="G887">IF(H887="","",XLOOKUP(H887,selector_23,selector_23_ids,""))</f>
        <v/>
      </c>
      <c r="H887" s="25"/>
      <c r="I887" s="32"/>
      <c r="J887" s="32"/>
      <c r="K887" s="23" t="str">
        <f t="array" ref="K887">IF(L887="","",XLOOKUP(L887,selector_23,selector_23_ids,""))</f>
        <v/>
      </c>
      <c r="L887" s="25"/>
      <c r="M887" s="23" t="str">
        <f t="array" ref="M887">IF(N887="","",XLOOKUP(N887,selector_05,selector_05_ids,""))</f>
        <v/>
      </c>
      <c r="N887" s="25"/>
      <c r="O887" s="14"/>
      <c r="P887" s="23" t="str">
        <f t="array" ref="P887">IF(Q887="","",XLOOKUP(Q887,selector_23,selector_23_ids,""))</f>
        <v/>
      </c>
      <c r="Q887" s="25"/>
      <c r="R887" s="23" t="str">
        <f t="array" ref="R887">IF(S887="","",XLOOKUP(S887,selector_04,selector_04_ids,""))</f>
        <v/>
      </c>
      <c r="S887" s="25"/>
      <c r="T887" s="14"/>
      <c r="AK887" s="19" t="s">
        <v>68</v>
      </c>
      <c r="AL887" s="19" t="s">
        <v>68</v>
      </c>
    </row>
    <row r="888">
      <c r="A888" s="14"/>
      <c r="B888" s="23" t="str">
        <f t="array" ref="B888">IF(C888="","",XLOOKUP(C888,selector_05,selector_05_ids,""))</f>
        <v/>
      </c>
      <c r="C888" s="25"/>
      <c r="D888" s="14"/>
      <c r="E888" s="14"/>
      <c r="F888" s="14"/>
      <c r="G888" s="23" t="str">
        <f t="array" ref="G888">IF(H888="","",XLOOKUP(H888,selector_23,selector_23_ids,""))</f>
        <v/>
      </c>
      <c r="H888" s="25"/>
      <c r="I888" s="32"/>
      <c r="J888" s="32"/>
      <c r="K888" s="23" t="str">
        <f t="array" ref="K888">IF(L888="","",XLOOKUP(L888,selector_23,selector_23_ids,""))</f>
        <v/>
      </c>
      <c r="L888" s="25"/>
      <c r="M888" s="23" t="str">
        <f t="array" ref="M888">IF(N888="","",XLOOKUP(N888,selector_05,selector_05_ids,""))</f>
        <v/>
      </c>
      <c r="N888" s="25"/>
      <c r="O888" s="14"/>
      <c r="P888" s="23" t="str">
        <f t="array" ref="P888">IF(Q888="","",XLOOKUP(Q888,selector_23,selector_23_ids,""))</f>
        <v/>
      </c>
      <c r="Q888" s="25"/>
      <c r="R888" s="23" t="str">
        <f t="array" ref="R888">IF(S888="","",XLOOKUP(S888,selector_04,selector_04_ids,""))</f>
        <v/>
      </c>
      <c r="S888" s="25"/>
      <c r="T888" s="14"/>
      <c r="AK888" s="19" t="s">
        <v>68</v>
      </c>
      <c r="AL888" s="19" t="s">
        <v>68</v>
      </c>
    </row>
    <row r="889">
      <c r="A889" s="14"/>
      <c r="B889" s="23" t="str">
        <f t="array" ref="B889">IF(C889="","",XLOOKUP(C889,selector_05,selector_05_ids,""))</f>
        <v/>
      </c>
      <c r="C889" s="25"/>
      <c r="D889" s="14"/>
      <c r="E889" s="14"/>
      <c r="F889" s="14"/>
      <c r="G889" s="23" t="str">
        <f t="array" ref="G889">IF(H889="","",XLOOKUP(H889,selector_23,selector_23_ids,""))</f>
        <v/>
      </c>
      <c r="H889" s="25"/>
      <c r="I889" s="32"/>
      <c r="J889" s="32"/>
      <c r="K889" s="23" t="str">
        <f t="array" ref="K889">IF(L889="","",XLOOKUP(L889,selector_23,selector_23_ids,""))</f>
        <v/>
      </c>
      <c r="L889" s="25"/>
      <c r="M889" s="23" t="str">
        <f t="array" ref="M889">IF(N889="","",XLOOKUP(N889,selector_05,selector_05_ids,""))</f>
        <v/>
      </c>
      <c r="N889" s="25"/>
      <c r="O889" s="14"/>
      <c r="P889" s="23" t="str">
        <f t="array" ref="P889">IF(Q889="","",XLOOKUP(Q889,selector_23,selector_23_ids,""))</f>
        <v/>
      </c>
      <c r="Q889" s="25"/>
      <c r="R889" s="23" t="str">
        <f t="array" ref="R889">IF(S889="","",XLOOKUP(S889,selector_04,selector_04_ids,""))</f>
        <v/>
      </c>
      <c r="S889" s="25"/>
      <c r="T889" s="14"/>
      <c r="AK889" s="19" t="s">
        <v>68</v>
      </c>
      <c r="AL889" s="19" t="s">
        <v>68</v>
      </c>
    </row>
    <row r="890">
      <c r="A890" s="14"/>
      <c r="B890" s="23" t="str">
        <f t="array" ref="B890">IF(C890="","",XLOOKUP(C890,selector_05,selector_05_ids,""))</f>
        <v/>
      </c>
      <c r="C890" s="25"/>
      <c r="D890" s="14"/>
      <c r="E890" s="14"/>
      <c r="F890" s="14"/>
      <c r="G890" s="23" t="str">
        <f t="array" ref="G890">IF(H890="","",XLOOKUP(H890,selector_23,selector_23_ids,""))</f>
        <v/>
      </c>
      <c r="H890" s="25"/>
      <c r="I890" s="32"/>
      <c r="J890" s="32"/>
      <c r="K890" s="23" t="str">
        <f t="array" ref="K890">IF(L890="","",XLOOKUP(L890,selector_23,selector_23_ids,""))</f>
        <v/>
      </c>
      <c r="L890" s="25"/>
      <c r="M890" s="23" t="str">
        <f t="array" ref="M890">IF(N890="","",XLOOKUP(N890,selector_05,selector_05_ids,""))</f>
        <v/>
      </c>
      <c r="N890" s="25"/>
      <c r="O890" s="14"/>
      <c r="P890" s="23" t="str">
        <f t="array" ref="P890">IF(Q890="","",XLOOKUP(Q890,selector_23,selector_23_ids,""))</f>
        <v/>
      </c>
      <c r="Q890" s="25"/>
      <c r="R890" s="23" t="str">
        <f t="array" ref="R890">IF(S890="","",XLOOKUP(S890,selector_04,selector_04_ids,""))</f>
        <v/>
      </c>
      <c r="S890" s="25"/>
      <c r="T890" s="14"/>
      <c r="AK890" s="19" t="s">
        <v>68</v>
      </c>
      <c r="AL890" s="19" t="s">
        <v>68</v>
      </c>
    </row>
    <row r="891">
      <c r="A891" s="14"/>
      <c r="B891" s="23" t="str">
        <f t="array" ref="B891">IF(C891="","",XLOOKUP(C891,selector_05,selector_05_ids,""))</f>
        <v/>
      </c>
      <c r="C891" s="25"/>
      <c r="D891" s="14"/>
      <c r="E891" s="14"/>
      <c r="F891" s="14"/>
      <c r="G891" s="23" t="str">
        <f t="array" ref="G891">IF(H891="","",XLOOKUP(H891,selector_23,selector_23_ids,""))</f>
        <v/>
      </c>
      <c r="H891" s="25"/>
      <c r="I891" s="32"/>
      <c r="J891" s="32"/>
      <c r="K891" s="23" t="str">
        <f t="array" ref="K891">IF(L891="","",XLOOKUP(L891,selector_23,selector_23_ids,""))</f>
        <v/>
      </c>
      <c r="L891" s="25"/>
      <c r="M891" s="23" t="str">
        <f t="array" ref="M891">IF(N891="","",XLOOKUP(N891,selector_05,selector_05_ids,""))</f>
        <v/>
      </c>
      <c r="N891" s="25"/>
      <c r="O891" s="14"/>
      <c r="P891" s="23" t="str">
        <f t="array" ref="P891">IF(Q891="","",XLOOKUP(Q891,selector_23,selector_23_ids,""))</f>
        <v/>
      </c>
      <c r="Q891" s="25"/>
      <c r="R891" s="23" t="str">
        <f t="array" ref="R891">IF(S891="","",XLOOKUP(S891,selector_04,selector_04_ids,""))</f>
        <v/>
      </c>
      <c r="S891" s="25"/>
      <c r="T891" s="14"/>
      <c r="AK891" s="19" t="s">
        <v>68</v>
      </c>
      <c r="AL891" s="19" t="s">
        <v>68</v>
      </c>
    </row>
    <row r="892">
      <c r="A892" s="14"/>
      <c r="B892" s="23" t="str">
        <f t="array" ref="B892">IF(C892="","",XLOOKUP(C892,selector_05,selector_05_ids,""))</f>
        <v/>
      </c>
      <c r="C892" s="25"/>
      <c r="D892" s="14"/>
      <c r="E892" s="14"/>
      <c r="F892" s="14"/>
      <c r="G892" s="23" t="str">
        <f t="array" ref="G892">IF(H892="","",XLOOKUP(H892,selector_23,selector_23_ids,""))</f>
        <v/>
      </c>
      <c r="H892" s="25"/>
      <c r="I892" s="32"/>
      <c r="J892" s="32"/>
      <c r="K892" s="23" t="str">
        <f t="array" ref="K892">IF(L892="","",XLOOKUP(L892,selector_23,selector_23_ids,""))</f>
        <v/>
      </c>
      <c r="L892" s="25"/>
      <c r="M892" s="23" t="str">
        <f t="array" ref="M892">IF(N892="","",XLOOKUP(N892,selector_05,selector_05_ids,""))</f>
        <v/>
      </c>
      <c r="N892" s="25"/>
      <c r="O892" s="14"/>
      <c r="P892" s="23" t="str">
        <f t="array" ref="P892">IF(Q892="","",XLOOKUP(Q892,selector_23,selector_23_ids,""))</f>
        <v/>
      </c>
      <c r="Q892" s="25"/>
      <c r="R892" s="23" t="str">
        <f t="array" ref="R892">IF(S892="","",XLOOKUP(S892,selector_04,selector_04_ids,""))</f>
        <v/>
      </c>
      <c r="S892" s="25"/>
      <c r="T892" s="14"/>
      <c r="AK892" s="19" t="s">
        <v>68</v>
      </c>
      <c r="AL892" s="19" t="s">
        <v>68</v>
      </c>
    </row>
    <row r="893">
      <c r="A893" s="14"/>
      <c r="B893" s="23" t="str">
        <f t="array" ref="B893">IF(C893="","",XLOOKUP(C893,selector_05,selector_05_ids,""))</f>
        <v/>
      </c>
      <c r="C893" s="25"/>
      <c r="D893" s="14"/>
      <c r="E893" s="14"/>
      <c r="F893" s="14"/>
      <c r="G893" s="23" t="str">
        <f t="array" ref="G893">IF(H893="","",XLOOKUP(H893,selector_23,selector_23_ids,""))</f>
        <v/>
      </c>
      <c r="H893" s="25"/>
      <c r="I893" s="32"/>
      <c r="J893" s="32"/>
      <c r="K893" s="23" t="str">
        <f t="array" ref="K893">IF(L893="","",XLOOKUP(L893,selector_23,selector_23_ids,""))</f>
        <v/>
      </c>
      <c r="L893" s="25"/>
      <c r="M893" s="23" t="str">
        <f t="array" ref="M893">IF(N893="","",XLOOKUP(N893,selector_05,selector_05_ids,""))</f>
        <v/>
      </c>
      <c r="N893" s="25"/>
      <c r="O893" s="14"/>
      <c r="P893" s="23" t="str">
        <f t="array" ref="P893">IF(Q893="","",XLOOKUP(Q893,selector_23,selector_23_ids,""))</f>
        <v/>
      </c>
      <c r="Q893" s="25"/>
      <c r="R893" s="23" t="str">
        <f t="array" ref="R893">IF(S893="","",XLOOKUP(S893,selector_04,selector_04_ids,""))</f>
        <v/>
      </c>
      <c r="S893" s="25"/>
      <c r="T893" s="14"/>
      <c r="AK893" s="19" t="s">
        <v>68</v>
      </c>
      <c r="AL893" s="19" t="s">
        <v>68</v>
      </c>
    </row>
    <row r="894">
      <c r="A894" s="14"/>
      <c r="B894" s="23" t="str">
        <f t="array" ref="B894">IF(C894="","",XLOOKUP(C894,selector_05,selector_05_ids,""))</f>
        <v/>
      </c>
      <c r="C894" s="25"/>
      <c r="D894" s="14"/>
      <c r="E894" s="14"/>
      <c r="F894" s="14"/>
      <c r="G894" s="23" t="str">
        <f t="array" ref="G894">IF(H894="","",XLOOKUP(H894,selector_23,selector_23_ids,""))</f>
        <v/>
      </c>
      <c r="H894" s="25"/>
      <c r="I894" s="32"/>
      <c r="J894" s="32"/>
      <c r="K894" s="23" t="str">
        <f t="array" ref="K894">IF(L894="","",XLOOKUP(L894,selector_23,selector_23_ids,""))</f>
        <v/>
      </c>
      <c r="L894" s="25"/>
      <c r="M894" s="23" t="str">
        <f t="array" ref="M894">IF(N894="","",XLOOKUP(N894,selector_05,selector_05_ids,""))</f>
        <v/>
      </c>
      <c r="N894" s="25"/>
      <c r="O894" s="14"/>
      <c r="P894" s="23" t="str">
        <f t="array" ref="P894">IF(Q894="","",XLOOKUP(Q894,selector_23,selector_23_ids,""))</f>
        <v/>
      </c>
      <c r="Q894" s="25"/>
      <c r="R894" s="23" t="str">
        <f t="array" ref="R894">IF(S894="","",XLOOKUP(S894,selector_04,selector_04_ids,""))</f>
        <v/>
      </c>
      <c r="S894" s="25"/>
      <c r="T894" s="14"/>
      <c r="AK894" s="19" t="s">
        <v>68</v>
      </c>
      <c r="AL894" s="19" t="s">
        <v>68</v>
      </c>
    </row>
    <row r="895">
      <c r="A895" s="14"/>
      <c r="B895" s="23" t="str">
        <f t="array" ref="B895">IF(C895="","",XLOOKUP(C895,selector_05,selector_05_ids,""))</f>
        <v/>
      </c>
      <c r="C895" s="25"/>
      <c r="D895" s="14"/>
      <c r="E895" s="14"/>
      <c r="F895" s="14"/>
      <c r="G895" s="23" t="str">
        <f t="array" ref="G895">IF(H895="","",XLOOKUP(H895,selector_23,selector_23_ids,""))</f>
        <v/>
      </c>
      <c r="H895" s="25"/>
      <c r="I895" s="32"/>
      <c r="J895" s="32"/>
      <c r="K895" s="23" t="str">
        <f t="array" ref="K895">IF(L895="","",XLOOKUP(L895,selector_23,selector_23_ids,""))</f>
        <v/>
      </c>
      <c r="L895" s="25"/>
      <c r="M895" s="23" t="str">
        <f t="array" ref="M895">IF(N895="","",XLOOKUP(N895,selector_05,selector_05_ids,""))</f>
        <v/>
      </c>
      <c r="N895" s="25"/>
      <c r="O895" s="14"/>
      <c r="P895" s="23" t="str">
        <f t="array" ref="P895">IF(Q895="","",XLOOKUP(Q895,selector_23,selector_23_ids,""))</f>
        <v/>
      </c>
      <c r="Q895" s="25"/>
      <c r="R895" s="23" t="str">
        <f t="array" ref="R895">IF(S895="","",XLOOKUP(S895,selector_04,selector_04_ids,""))</f>
        <v/>
      </c>
      <c r="S895" s="25"/>
      <c r="T895" s="14"/>
      <c r="AK895" s="19" t="s">
        <v>68</v>
      </c>
      <c r="AL895" s="19" t="s">
        <v>68</v>
      </c>
    </row>
    <row r="896">
      <c r="A896" s="14"/>
      <c r="B896" s="23" t="str">
        <f t="array" ref="B896">IF(C896="","",XLOOKUP(C896,selector_05,selector_05_ids,""))</f>
        <v/>
      </c>
      <c r="C896" s="25"/>
      <c r="D896" s="14"/>
      <c r="E896" s="14"/>
      <c r="F896" s="14"/>
      <c r="G896" s="23" t="str">
        <f t="array" ref="G896">IF(H896="","",XLOOKUP(H896,selector_23,selector_23_ids,""))</f>
        <v/>
      </c>
      <c r="H896" s="25"/>
      <c r="I896" s="32"/>
      <c r="J896" s="32"/>
      <c r="K896" s="23" t="str">
        <f t="array" ref="K896">IF(L896="","",XLOOKUP(L896,selector_23,selector_23_ids,""))</f>
        <v/>
      </c>
      <c r="L896" s="25"/>
      <c r="M896" s="23" t="str">
        <f t="array" ref="M896">IF(N896="","",XLOOKUP(N896,selector_05,selector_05_ids,""))</f>
        <v/>
      </c>
      <c r="N896" s="25"/>
      <c r="O896" s="14"/>
      <c r="P896" s="23" t="str">
        <f t="array" ref="P896">IF(Q896="","",XLOOKUP(Q896,selector_23,selector_23_ids,""))</f>
        <v/>
      </c>
      <c r="Q896" s="25"/>
      <c r="R896" s="23" t="str">
        <f t="array" ref="R896">IF(S896="","",XLOOKUP(S896,selector_04,selector_04_ids,""))</f>
        <v/>
      </c>
      <c r="S896" s="25"/>
      <c r="T896" s="14"/>
      <c r="AK896" s="19" t="s">
        <v>68</v>
      </c>
      <c r="AL896" s="19" t="s">
        <v>68</v>
      </c>
    </row>
    <row r="897">
      <c r="A897" s="14"/>
      <c r="B897" s="23" t="str">
        <f t="array" ref="B897">IF(C897="","",XLOOKUP(C897,selector_05,selector_05_ids,""))</f>
        <v/>
      </c>
      <c r="C897" s="25"/>
      <c r="D897" s="14"/>
      <c r="E897" s="14"/>
      <c r="F897" s="14"/>
      <c r="G897" s="23" t="str">
        <f t="array" ref="G897">IF(H897="","",XLOOKUP(H897,selector_23,selector_23_ids,""))</f>
        <v/>
      </c>
      <c r="H897" s="25"/>
      <c r="I897" s="32"/>
      <c r="J897" s="32"/>
      <c r="K897" s="23" t="str">
        <f t="array" ref="K897">IF(L897="","",XLOOKUP(L897,selector_23,selector_23_ids,""))</f>
        <v/>
      </c>
      <c r="L897" s="25"/>
      <c r="M897" s="23" t="str">
        <f t="array" ref="M897">IF(N897="","",XLOOKUP(N897,selector_05,selector_05_ids,""))</f>
        <v/>
      </c>
      <c r="N897" s="25"/>
      <c r="O897" s="14"/>
      <c r="P897" s="23" t="str">
        <f t="array" ref="P897">IF(Q897="","",XLOOKUP(Q897,selector_23,selector_23_ids,""))</f>
        <v/>
      </c>
      <c r="Q897" s="25"/>
      <c r="R897" s="23" t="str">
        <f t="array" ref="R897">IF(S897="","",XLOOKUP(S897,selector_04,selector_04_ids,""))</f>
        <v/>
      </c>
      <c r="S897" s="25"/>
      <c r="T897" s="14"/>
      <c r="AK897" s="19" t="s">
        <v>68</v>
      </c>
      <c r="AL897" s="19" t="s">
        <v>68</v>
      </c>
    </row>
    <row r="898">
      <c r="A898" s="14"/>
      <c r="B898" s="23" t="str">
        <f t="array" ref="B898">IF(C898="","",XLOOKUP(C898,selector_05,selector_05_ids,""))</f>
        <v/>
      </c>
      <c r="C898" s="25"/>
      <c r="D898" s="14"/>
      <c r="E898" s="14"/>
      <c r="F898" s="14"/>
      <c r="G898" s="23" t="str">
        <f t="array" ref="G898">IF(H898="","",XLOOKUP(H898,selector_23,selector_23_ids,""))</f>
        <v/>
      </c>
      <c r="H898" s="25"/>
      <c r="I898" s="32"/>
      <c r="J898" s="32"/>
      <c r="K898" s="23" t="str">
        <f t="array" ref="K898">IF(L898="","",XLOOKUP(L898,selector_23,selector_23_ids,""))</f>
        <v/>
      </c>
      <c r="L898" s="25"/>
      <c r="M898" s="23" t="str">
        <f t="array" ref="M898">IF(N898="","",XLOOKUP(N898,selector_05,selector_05_ids,""))</f>
        <v/>
      </c>
      <c r="N898" s="25"/>
      <c r="O898" s="14"/>
      <c r="P898" s="23" t="str">
        <f t="array" ref="P898">IF(Q898="","",XLOOKUP(Q898,selector_23,selector_23_ids,""))</f>
        <v/>
      </c>
      <c r="Q898" s="25"/>
      <c r="R898" s="23" t="str">
        <f t="array" ref="R898">IF(S898="","",XLOOKUP(S898,selector_04,selector_04_ids,""))</f>
        <v/>
      </c>
      <c r="S898" s="25"/>
      <c r="T898" s="14"/>
      <c r="AK898" s="19" t="s">
        <v>68</v>
      </c>
      <c r="AL898" s="19" t="s">
        <v>68</v>
      </c>
    </row>
    <row r="899">
      <c r="A899" s="14"/>
      <c r="B899" s="23" t="str">
        <f t="array" ref="B899">IF(C899="","",XLOOKUP(C899,selector_05,selector_05_ids,""))</f>
        <v/>
      </c>
      <c r="C899" s="25"/>
      <c r="D899" s="14"/>
      <c r="E899" s="14"/>
      <c r="F899" s="14"/>
      <c r="G899" s="23" t="str">
        <f t="array" ref="G899">IF(H899="","",XLOOKUP(H899,selector_23,selector_23_ids,""))</f>
        <v/>
      </c>
      <c r="H899" s="25"/>
      <c r="I899" s="32"/>
      <c r="J899" s="32"/>
      <c r="K899" s="23" t="str">
        <f t="array" ref="K899">IF(L899="","",XLOOKUP(L899,selector_23,selector_23_ids,""))</f>
        <v/>
      </c>
      <c r="L899" s="25"/>
      <c r="M899" s="23" t="str">
        <f t="array" ref="M899">IF(N899="","",XLOOKUP(N899,selector_05,selector_05_ids,""))</f>
        <v/>
      </c>
      <c r="N899" s="25"/>
      <c r="O899" s="14"/>
      <c r="P899" s="23" t="str">
        <f t="array" ref="P899">IF(Q899="","",XLOOKUP(Q899,selector_23,selector_23_ids,""))</f>
        <v/>
      </c>
      <c r="Q899" s="25"/>
      <c r="R899" s="23" t="str">
        <f t="array" ref="R899">IF(S899="","",XLOOKUP(S899,selector_04,selector_04_ids,""))</f>
        <v/>
      </c>
      <c r="S899" s="25"/>
      <c r="T899" s="14"/>
      <c r="AK899" s="19" t="s">
        <v>68</v>
      </c>
      <c r="AL899" s="19" t="s">
        <v>68</v>
      </c>
    </row>
    <row r="900">
      <c r="A900" s="14"/>
      <c r="B900" s="23" t="str">
        <f t="array" ref="B900">IF(C900="","",XLOOKUP(C900,selector_05,selector_05_ids,""))</f>
        <v/>
      </c>
      <c r="C900" s="25"/>
      <c r="D900" s="14"/>
      <c r="E900" s="14"/>
      <c r="F900" s="14"/>
      <c r="G900" s="23" t="str">
        <f t="array" ref="G900">IF(H900="","",XLOOKUP(H900,selector_23,selector_23_ids,""))</f>
        <v/>
      </c>
      <c r="H900" s="25"/>
      <c r="I900" s="32"/>
      <c r="J900" s="32"/>
      <c r="K900" s="23" t="str">
        <f t="array" ref="K900">IF(L900="","",XLOOKUP(L900,selector_23,selector_23_ids,""))</f>
        <v/>
      </c>
      <c r="L900" s="25"/>
      <c r="M900" s="23" t="str">
        <f t="array" ref="M900">IF(N900="","",XLOOKUP(N900,selector_05,selector_05_ids,""))</f>
        <v/>
      </c>
      <c r="N900" s="25"/>
      <c r="O900" s="14"/>
      <c r="P900" s="23" t="str">
        <f t="array" ref="P900">IF(Q900="","",XLOOKUP(Q900,selector_23,selector_23_ids,""))</f>
        <v/>
      </c>
      <c r="Q900" s="25"/>
      <c r="R900" s="23" t="str">
        <f t="array" ref="R900">IF(S900="","",XLOOKUP(S900,selector_04,selector_04_ids,""))</f>
        <v/>
      </c>
      <c r="S900" s="25"/>
      <c r="T900" s="14"/>
      <c r="AK900" s="19" t="s">
        <v>68</v>
      </c>
      <c r="AL900" s="19" t="s">
        <v>68</v>
      </c>
    </row>
    <row r="901">
      <c r="A901" s="14"/>
      <c r="B901" s="23" t="str">
        <f t="array" ref="B901">IF(C901="","",XLOOKUP(C901,selector_05,selector_05_ids,""))</f>
        <v/>
      </c>
      <c r="C901" s="25"/>
      <c r="D901" s="14"/>
      <c r="E901" s="14"/>
      <c r="F901" s="14"/>
      <c r="G901" s="23" t="str">
        <f t="array" ref="G901">IF(H901="","",XLOOKUP(H901,selector_23,selector_23_ids,""))</f>
        <v/>
      </c>
      <c r="H901" s="25"/>
      <c r="I901" s="32"/>
      <c r="J901" s="32"/>
      <c r="K901" s="23" t="str">
        <f t="array" ref="K901">IF(L901="","",XLOOKUP(L901,selector_23,selector_23_ids,""))</f>
        <v/>
      </c>
      <c r="L901" s="25"/>
      <c r="M901" s="23" t="str">
        <f t="array" ref="M901">IF(N901="","",XLOOKUP(N901,selector_05,selector_05_ids,""))</f>
        <v/>
      </c>
      <c r="N901" s="25"/>
      <c r="O901" s="14"/>
      <c r="P901" s="23" t="str">
        <f t="array" ref="P901">IF(Q901="","",XLOOKUP(Q901,selector_23,selector_23_ids,""))</f>
        <v/>
      </c>
      <c r="Q901" s="25"/>
      <c r="R901" s="23" t="str">
        <f t="array" ref="R901">IF(S901="","",XLOOKUP(S901,selector_04,selector_04_ids,""))</f>
        <v/>
      </c>
      <c r="S901" s="25"/>
      <c r="T901" s="14"/>
      <c r="AK901" s="19" t="s">
        <v>68</v>
      </c>
      <c r="AL901" s="19" t="s">
        <v>68</v>
      </c>
    </row>
    <row r="902">
      <c r="A902" s="14"/>
      <c r="B902" s="23" t="str">
        <f t="array" ref="B902">IF(C902="","",XLOOKUP(C902,selector_05,selector_05_ids,""))</f>
        <v/>
      </c>
      <c r="C902" s="25"/>
      <c r="D902" s="14"/>
      <c r="E902" s="14"/>
      <c r="F902" s="14"/>
      <c r="G902" s="23" t="str">
        <f t="array" ref="G902">IF(H902="","",XLOOKUP(H902,selector_23,selector_23_ids,""))</f>
        <v/>
      </c>
      <c r="H902" s="25"/>
      <c r="I902" s="32"/>
      <c r="J902" s="32"/>
      <c r="K902" s="23" t="str">
        <f t="array" ref="K902">IF(L902="","",XLOOKUP(L902,selector_23,selector_23_ids,""))</f>
        <v/>
      </c>
      <c r="L902" s="25"/>
      <c r="M902" s="23" t="str">
        <f t="array" ref="M902">IF(N902="","",XLOOKUP(N902,selector_05,selector_05_ids,""))</f>
        <v/>
      </c>
      <c r="N902" s="25"/>
      <c r="O902" s="14"/>
      <c r="P902" s="23" t="str">
        <f t="array" ref="P902">IF(Q902="","",XLOOKUP(Q902,selector_23,selector_23_ids,""))</f>
        <v/>
      </c>
      <c r="Q902" s="25"/>
      <c r="R902" s="23" t="str">
        <f t="array" ref="R902">IF(S902="","",XLOOKUP(S902,selector_04,selector_04_ids,""))</f>
        <v/>
      </c>
      <c r="S902" s="25"/>
      <c r="T902" s="14"/>
      <c r="AK902" s="19" t="s">
        <v>68</v>
      </c>
      <c r="AL902" s="19" t="s">
        <v>68</v>
      </c>
    </row>
    <row r="903">
      <c r="A903" s="14"/>
      <c r="B903" s="23" t="str">
        <f t="array" ref="B903">IF(C903="","",XLOOKUP(C903,selector_05,selector_05_ids,""))</f>
        <v/>
      </c>
      <c r="C903" s="25"/>
      <c r="D903" s="14"/>
      <c r="E903" s="14"/>
      <c r="F903" s="14"/>
      <c r="G903" s="23" t="str">
        <f t="array" ref="G903">IF(H903="","",XLOOKUP(H903,selector_23,selector_23_ids,""))</f>
        <v/>
      </c>
      <c r="H903" s="25"/>
      <c r="I903" s="32"/>
      <c r="J903" s="32"/>
      <c r="K903" s="23" t="str">
        <f t="array" ref="K903">IF(L903="","",XLOOKUP(L903,selector_23,selector_23_ids,""))</f>
        <v/>
      </c>
      <c r="L903" s="25"/>
      <c r="M903" s="23" t="str">
        <f t="array" ref="M903">IF(N903="","",XLOOKUP(N903,selector_05,selector_05_ids,""))</f>
        <v/>
      </c>
      <c r="N903" s="25"/>
      <c r="O903" s="14"/>
      <c r="P903" s="23" t="str">
        <f t="array" ref="P903">IF(Q903="","",XLOOKUP(Q903,selector_23,selector_23_ids,""))</f>
        <v/>
      </c>
      <c r="Q903" s="25"/>
      <c r="R903" s="23" t="str">
        <f t="array" ref="R903">IF(S903="","",XLOOKUP(S903,selector_04,selector_04_ids,""))</f>
        <v/>
      </c>
      <c r="S903" s="25"/>
      <c r="T903" s="14"/>
      <c r="AK903" s="19" t="s">
        <v>68</v>
      </c>
      <c r="AL903" s="19" t="s">
        <v>68</v>
      </c>
    </row>
    <row r="904">
      <c r="A904" s="14"/>
      <c r="B904" s="23" t="str">
        <f t="array" ref="B904">IF(C904="","",XLOOKUP(C904,selector_05,selector_05_ids,""))</f>
        <v/>
      </c>
      <c r="C904" s="25"/>
      <c r="D904" s="14"/>
      <c r="E904" s="14"/>
      <c r="F904" s="14"/>
      <c r="G904" s="23" t="str">
        <f t="array" ref="G904">IF(H904="","",XLOOKUP(H904,selector_23,selector_23_ids,""))</f>
        <v/>
      </c>
      <c r="H904" s="25"/>
      <c r="I904" s="32"/>
      <c r="J904" s="32"/>
      <c r="K904" s="23" t="str">
        <f t="array" ref="K904">IF(L904="","",XLOOKUP(L904,selector_23,selector_23_ids,""))</f>
        <v/>
      </c>
      <c r="L904" s="25"/>
      <c r="M904" s="23" t="str">
        <f t="array" ref="M904">IF(N904="","",XLOOKUP(N904,selector_05,selector_05_ids,""))</f>
        <v/>
      </c>
      <c r="N904" s="25"/>
      <c r="O904" s="14"/>
      <c r="P904" s="23" t="str">
        <f t="array" ref="P904">IF(Q904="","",XLOOKUP(Q904,selector_23,selector_23_ids,""))</f>
        <v/>
      </c>
      <c r="Q904" s="25"/>
      <c r="R904" s="23" t="str">
        <f t="array" ref="R904">IF(S904="","",XLOOKUP(S904,selector_04,selector_04_ids,""))</f>
        <v/>
      </c>
      <c r="S904" s="25"/>
      <c r="T904" s="14"/>
      <c r="AK904" s="19" t="s">
        <v>68</v>
      </c>
      <c r="AL904" s="19" t="s">
        <v>68</v>
      </c>
    </row>
    <row r="905">
      <c r="A905" s="14"/>
      <c r="B905" s="23" t="str">
        <f t="array" ref="B905">IF(C905="","",XLOOKUP(C905,selector_05,selector_05_ids,""))</f>
        <v/>
      </c>
      <c r="C905" s="25"/>
      <c r="D905" s="14"/>
      <c r="E905" s="14"/>
      <c r="F905" s="14"/>
      <c r="G905" s="23" t="str">
        <f t="array" ref="G905">IF(H905="","",XLOOKUP(H905,selector_23,selector_23_ids,""))</f>
        <v/>
      </c>
      <c r="H905" s="25"/>
      <c r="I905" s="32"/>
      <c r="J905" s="32"/>
      <c r="K905" s="23" t="str">
        <f t="array" ref="K905">IF(L905="","",XLOOKUP(L905,selector_23,selector_23_ids,""))</f>
        <v/>
      </c>
      <c r="L905" s="25"/>
      <c r="M905" s="23" t="str">
        <f t="array" ref="M905">IF(N905="","",XLOOKUP(N905,selector_05,selector_05_ids,""))</f>
        <v/>
      </c>
      <c r="N905" s="25"/>
      <c r="O905" s="14"/>
      <c r="P905" s="23" t="str">
        <f t="array" ref="P905">IF(Q905="","",XLOOKUP(Q905,selector_23,selector_23_ids,""))</f>
        <v/>
      </c>
      <c r="Q905" s="25"/>
      <c r="R905" s="23" t="str">
        <f t="array" ref="R905">IF(S905="","",XLOOKUP(S905,selector_04,selector_04_ids,""))</f>
        <v/>
      </c>
      <c r="S905" s="25"/>
      <c r="T905" s="14"/>
      <c r="AK905" s="19" t="s">
        <v>68</v>
      </c>
      <c r="AL905" s="19" t="s">
        <v>68</v>
      </c>
    </row>
    <row r="906">
      <c r="A906" s="14"/>
      <c r="B906" s="23" t="str">
        <f t="array" ref="B906">IF(C906="","",XLOOKUP(C906,selector_05,selector_05_ids,""))</f>
        <v/>
      </c>
      <c r="C906" s="25"/>
      <c r="D906" s="14"/>
      <c r="E906" s="14"/>
      <c r="F906" s="14"/>
      <c r="G906" s="23" t="str">
        <f t="array" ref="G906">IF(H906="","",XLOOKUP(H906,selector_23,selector_23_ids,""))</f>
        <v/>
      </c>
      <c r="H906" s="25"/>
      <c r="I906" s="32"/>
      <c r="J906" s="32"/>
      <c r="K906" s="23" t="str">
        <f t="array" ref="K906">IF(L906="","",XLOOKUP(L906,selector_23,selector_23_ids,""))</f>
        <v/>
      </c>
      <c r="L906" s="25"/>
      <c r="M906" s="23" t="str">
        <f t="array" ref="M906">IF(N906="","",XLOOKUP(N906,selector_05,selector_05_ids,""))</f>
        <v/>
      </c>
      <c r="N906" s="25"/>
      <c r="O906" s="14"/>
      <c r="P906" s="23" t="str">
        <f t="array" ref="P906">IF(Q906="","",XLOOKUP(Q906,selector_23,selector_23_ids,""))</f>
        <v/>
      </c>
      <c r="Q906" s="25"/>
      <c r="R906" s="23" t="str">
        <f t="array" ref="R906">IF(S906="","",XLOOKUP(S906,selector_04,selector_04_ids,""))</f>
        <v/>
      </c>
      <c r="S906" s="25"/>
      <c r="T906" s="14"/>
      <c r="AK906" s="19" t="s">
        <v>68</v>
      </c>
      <c r="AL906" s="19" t="s">
        <v>68</v>
      </c>
    </row>
    <row r="907">
      <c r="A907" s="14"/>
      <c r="B907" s="23" t="str">
        <f t="array" ref="B907">IF(C907="","",XLOOKUP(C907,selector_05,selector_05_ids,""))</f>
        <v/>
      </c>
      <c r="C907" s="25"/>
      <c r="D907" s="14"/>
      <c r="E907" s="14"/>
      <c r="F907" s="14"/>
      <c r="G907" s="23" t="str">
        <f t="array" ref="G907">IF(H907="","",XLOOKUP(H907,selector_23,selector_23_ids,""))</f>
        <v/>
      </c>
      <c r="H907" s="25"/>
      <c r="I907" s="32"/>
      <c r="J907" s="32"/>
      <c r="K907" s="23" t="str">
        <f t="array" ref="K907">IF(L907="","",XLOOKUP(L907,selector_23,selector_23_ids,""))</f>
        <v/>
      </c>
      <c r="L907" s="25"/>
      <c r="M907" s="23" t="str">
        <f t="array" ref="M907">IF(N907="","",XLOOKUP(N907,selector_05,selector_05_ids,""))</f>
        <v/>
      </c>
      <c r="N907" s="25"/>
      <c r="O907" s="14"/>
      <c r="P907" s="23" t="str">
        <f t="array" ref="P907">IF(Q907="","",XLOOKUP(Q907,selector_23,selector_23_ids,""))</f>
        <v/>
      </c>
      <c r="Q907" s="25"/>
      <c r="R907" s="23" t="str">
        <f t="array" ref="R907">IF(S907="","",XLOOKUP(S907,selector_04,selector_04_ids,""))</f>
        <v/>
      </c>
      <c r="S907" s="25"/>
      <c r="T907" s="14"/>
      <c r="AK907" s="19" t="s">
        <v>68</v>
      </c>
      <c r="AL907" s="19" t="s">
        <v>68</v>
      </c>
    </row>
    <row r="908">
      <c r="A908" s="14"/>
      <c r="B908" s="23" t="str">
        <f t="array" ref="B908">IF(C908="","",XLOOKUP(C908,selector_05,selector_05_ids,""))</f>
        <v/>
      </c>
      <c r="C908" s="25"/>
      <c r="D908" s="14"/>
      <c r="E908" s="14"/>
      <c r="F908" s="14"/>
      <c r="G908" s="23" t="str">
        <f t="array" ref="G908">IF(H908="","",XLOOKUP(H908,selector_23,selector_23_ids,""))</f>
        <v/>
      </c>
      <c r="H908" s="25"/>
      <c r="I908" s="32"/>
      <c r="J908" s="32"/>
      <c r="K908" s="23" t="str">
        <f t="array" ref="K908">IF(L908="","",XLOOKUP(L908,selector_23,selector_23_ids,""))</f>
        <v/>
      </c>
      <c r="L908" s="25"/>
      <c r="M908" s="23" t="str">
        <f t="array" ref="M908">IF(N908="","",XLOOKUP(N908,selector_05,selector_05_ids,""))</f>
        <v/>
      </c>
      <c r="N908" s="25"/>
      <c r="O908" s="14"/>
      <c r="P908" s="23" t="str">
        <f t="array" ref="P908">IF(Q908="","",XLOOKUP(Q908,selector_23,selector_23_ids,""))</f>
        <v/>
      </c>
      <c r="Q908" s="25"/>
      <c r="R908" s="23" t="str">
        <f t="array" ref="R908">IF(S908="","",XLOOKUP(S908,selector_04,selector_04_ids,""))</f>
        <v/>
      </c>
      <c r="S908" s="25"/>
      <c r="T908" s="14"/>
      <c r="AK908" s="19" t="s">
        <v>68</v>
      </c>
      <c r="AL908" s="19" t="s">
        <v>68</v>
      </c>
    </row>
    <row r="909">
      <c r="A909" s="14"/>
      <c r="B909" s="23" t="str">
        <f t="array" ref="B909">IF(C909="","",XLOOKUP(C909,selector_05,selector_05_ids,""))</f>
        <v/>
      </c>
      <c r="C909" s="25"/>
      <c r="D909" s="14"/>
      <c r="E909" s="14"/>
      <c r="F909" s="14"/>
      <c r="G909" s="23" t="str">
        <f t="array" ref="G909">IF(H909="","",XLOOKUP(H909,selector_23,selector_23_ids,""))</f>
        <v/>
      </c>
      <c r="H909" s="25"/>
      <c r="I909" s="32"/>
      <c r="J909" s="32"/>
      <c r="K909" s="23" t="str">
        <f t="array" ref="K909">IF(L909="","",XLOOKUP(L909,selector_23,selector_23_ids,""))</f>
        <v/>
      </c>
      <c r="L909" s="25"/>
      <c r="M909" s="23" t="str">
        <f t="array" ref="M909">IF(N909="","",XLOOKUP(N909,selector_05,selector_05_ids,""))</f>
        <v/>
      </c>
      <c r="N909" s="25"/>
      <c r="O909" s="14"/>
      <c r="P909" s="23" t="str">
        <f t="array" ref="P909">IF(Q909="","",XLOOKUP(Q909,selector_23,selector_23_ids,""))</f>
        <v/>
      </c>
      <c r="Q909" s="25"/>
      <c r="R909" s="23" t="str">
        <f t="array" ref="R909">IF(S909="","",XLOOKUP(S909,selector_04,selector_04_ids,""))</f>
        <v/>
      </c>
      <c r="S909" s="25"/>
      <c r="T909" s="14"/>
      <c r="AK909" s="19" t="s">
        <v>68</v>
      </c>
      <c r="AL909" s="19" t="s">
        <v>68</v>
      </c>
    </row>
    <row r="910">
      <c r="A910" s="14"/>
      <c r="B910" s="23" t="str">
        <f t="array" ref="B910">IF(C910="","",XLOOKUP(C910,selector_05,selector_05_ids,""))</f>
        <v/>
      </c>
      <c r="C910" s="25"/>
      <c r="D910" s="14"/>
      <c r="E910" s="14"/>
      <c r="F910" s="14"/>
      <c r="G910" s="23" t="str">
        <f t="array" ref="G910">IF(H910="","",XLOOKUP(H910,selector_23,selector_23_ids,""))</f>
        <v/>
      </c>
      <c r="H910" s="25"/>
      <c r="I910" s="32"/>
      <c r="J910" s="32"/>
      <c r="K910" s="23" t="str">
        <f t="array" ref="K910">IF(L910="","",XLOOKUP(L910,selector_23,selector_23_ids,""))</f>
        <v/>
      </c>
      <c r="L910" s="25"/>
      <c r="M910" s="23" t="str">
        <f t="array" ref="M910">IF(N910="","",XLOOKUP(N910,selector_05,selector_05_ids,""))</f>
        <v/>
      </c>
      <c r="N910" s="25"/>
      <c r="O910" s="14"/>
      <c r="P910" s="23" t="str">
        <f t="array" ref="P910">IF(Q910="","",XLOOKUP(Q910,selector_23,selector_23_ids,""))</f>
        <v/>
      </c>
      <c r="Q910" s="25"/>
      <c r="R910" s="23" t="str">
        <f t="array" ref="R910">IF(S910="","",XLOOKUP(S910,selector_04,selector_04_ids,""))</f>
        <v/>
      </c>
      <c r="S910" s="25"/>
      <c r="T910" s="14"/>
      <c r="AK910" s="19" t="s">
        <v>68</v>
      </c>
      <c r="AL910" s="19" t="s">
        <v>68</v>
      </c>
    </row>
    <row r="911">
      <c r="A911" s="14"/>
      <c r="B911" s="23" t="str">
        <f t="array" ref="B911">IF(C911="","",XLOOKUP(C911,selector_05,selector_05_ids,""))</f>
        <v/>
      </c>
      <c r="C911" s="25"/>
      <c r="D911" s="14"/>
      <c r="E911" s="14"/>
      <c r="F911" s="14"/>
      <c r="G911" s="23" t="str">
        <f t="array" ref="G911">IF(H911="","",XLOOKUP(H911,selector_23,selector_23_ids,""))</f>
        <v/>
      </c>
      <c r="H911" s="25"/>
      <c r="I911" s="32"/>
      <c r="J911" s="32"/>
      <c r="K911" s="23" t="str">
        <f t="array" ref="K911">IF(L911="","",XLOOKUP(L911,selector_23,selector_23_ids,""))</f>
        <v/>
      </c>
      <c r="L911" s="25"/>
      <c r="M911" s="23" t="str">
        <f t="array" ref="M911">IF(N911="","",XLOOKUP(N911,selector_05,selector_05_ids,""))</f>
        <v/>
      </c>
      <c r="N911" s="25"/>
      <c r="O911" s="14"/>
      <c r="P911" s="23" t="str">
        <f t="array" ref="P911">IF(Q911="","",XLOOKUP(Q911,selector_23,selector_23_ids,""))</f>
        <v/>
      </c>
      <c r="Q911" s="25"/>
      <c r="R911" s="23" t="str">
        <f t="array" ref="R911">IF(S911="","",XLOOKUP(S911,selector_04,selector_04_ids,""))</f>
        <v/>
      </c>
      <c r="S911" s="25"/>
      <c r="T911" s="14"/>
      <c r="AK911" s="19" t="s">
        <v>68</v>
      </c>
      <c r="AL911" s="19" t="s">
        <v>68</v>
      </c>
    </row>
    <row r="912">
      <c r="A912" s="14"/>
      <c r="B912" s="23" t="str">
        <f t="array" ref="B912">IF(C912="","",XLOOKUP(C912,selector_05,selector_05_ids,""))</f>
        <v/>
      </c>
      <c r="C912" s="25"/>
      <c r="D912" s="14"/>
      <c r="E912" s="14"/>
      <c r="F912" s="14"/>
      <c r="G912" s="23" t="str">
        <f t="array" ref="G912">IF(H912="","",XLOOKUP(H912,selector_23,selector_23_ids,""))</f>
        <v/>
      </c>
      <c r="H912" s="25"/>
      <c r="I912" s="32"/>
      <c r="J912" s="32"/>
      <c r="K912" s="23" t="str">
        <f t="array" ref="K912">IF(L912="","",XLOOKUP(L912,selector_23,selector_23_ids,""))</f>
        <v/>
      </c>
      <c r="L912" s="25"/>
      <c r="M912" s="23" t="str">
        <f t="array" ref="M912">IF(N912="","",XLOOKUP(N912,selector_05,selector_05_ids,""))</f>
        <v/>
      </c>
      <c r="N912" s="25"/>
      <c r="O912" s="14"/>
      <c r="P912" s="23" t="str">
        <f t="array" ref="P912">IF(Q912="","",XLOOKUP(Q912,selector_23,selector_23_ids,""))</f>
        <v/>
      </c>
      <c r="Q912" s="25"/>
      <c r="R912" s="23" t="str">
        <f t="array" ref="R912">IF(S912="","",XLOOKUP(S912,selector_04,selector_04_ids,""))</f>
        <v/>
      </c>
      <c r="S912" s="25"/>
      <c r="T912" s="14"/>
      <c r="AK912" s="19" t="s">
        <v>68</v>
      </c>
      <c r="AL912" s="19" t="s">
        <v>68</v>
      </c>
    </row>
    <row r="913">
      <c r="A913" s="14"/>
      <c r="B913" s="23" t="str">
        <f t="array" ref="B913">IF(C913="","",XLOOKUP(C913,selector_05,selector_05_ids,""))</f>
        <v/>
      </c>
      <c r="C913" s="25"/>
      <c r="D913" s="14"/>
      <c r="E913" s="14"/>
      <c r="F913" s="14"/>
      <c r="G913" s="23" t="str">
        <f t="array" ref="G913">IF(H913="","",XLOOKUP(H913,selector_23,selector_23_ids,""))</f>
        <v/>
      </c>
      <c r="H913" s="25"/>
      <c r="I913" s="32"/>
      <c r="J913" s="32"/>
      <c r="K913" s="23" t="str">
        <f t="array" ref="K913">IF(L913="","",XLOOKUP(L913,selector_23,selector_23_ids,""))</f>
        <v/>
      </c>
      <c r="L913" s="25"/>
      <c r="M913" s="23" t="str">
        <f t="array" ref="M913">IF(N913="","",XLOOKUP(N913,selector_05,selector_05_ids,""))</f>
        <v/>
      </c>
      <c r="N913" s="25"/>
      <c r="O913" s="14"/>
      <c r="P913" s="23" t="str">
        <f t="array" ref="P913">IF(Q913="","",XLOOKUP(Q913,selector_23,selector_23_ids,""))</f>
        <v/>
      </c>
      <c r="Q913" s="25"/>
      <c r="R913" s="23" t="str">
        <f t="array" ref="R913">IF(S913="","",XLOOKUP(S913,selector_04,selector_04_ids,""))</f>
        <v/>
      </c>
      <c r="S913" s="25"/>
      <c r="T913" s="14"/>
      <c r="AK913" s="19" t="s">
        <v>68</v>
      </c>
      <c r="AL913" s="19" t="s">
        <v>68</v>
      </c>
    </row>
    <row r="914">
      <c r="A914" s="14"/>
      <c r="B914" s="23" t="str">
        <f t="array" ref="B914">IF(C914="","",XLOOKUP(C914,selector_05,selector_05_ids,""))</f>
        <v/>
      </c>
      <c r="C914" s="25"/>
      <c r="D914" s="14"/>
      <c r="E914" s="14"/>
      <c r="F914" s="14"/>
      <c r="G914" s="23" t="str">
        <f t="array" ref="G914">IF(H914="","",XLOOKUP(H914,selector_23,selector_23_ids,""))</f>
        <v/>
      </c>
      <c r="H914" s="25"/>
      <c r="I914" s="32"/>
      <c r="J914" s="32"/>
      <c r="K914" s="23" t="str">
        <f t="array" ref="K914">IF(L914="","",XLOOKUP(L914,selector_23,selector_23_ids,""))</f>
        <v/>
      </c>
      <c r="L914" s="25"/>
      <c r="M914" s="23" t="str">
        <f t="array" ref="M914">IF(N914="","",XLOOKUP(N914,selector_05,selector_05_ids,""))</f>
        <v/>
      </c>
      <c r="N914" s="25"/>
      <c r="O914" s="14"/>
      <c r="P914" s="23" t="str">
        <f t="array" ref="P914">IF(Q914="","",XLOOKUP(Q914,selector_23,selector_23_ids,""))</f>
        <v/>
      </c>
      <c r="Q914" s="25"/>
      <c r="R914" s="23" t="str">
        <f t="array" ref="R914">IF(S914="","",XLOOKUP(S914,selector_04,selector_04_ids,""))</f>
        <v/>
      </c>
      <c r="S914" s="25"/>
      <c r="T914" s="14"/>
      <c r="AK914" s="19" t="s">
        <v>68</v>
      </c>
      <c r="AL914" s="19" t="s">
        <v>68</v>
      </c>
    </row>
    <row r="915">
      <c r="A915" s="14"/>
      <c r="B915" s="23" t="str">
        <f t="array" ref="B915">IF(C915="","",XLOOKUP(C915,selector_05,selector_05_ids,""))</f>
        <v/>
      </c>
      <c r="C915" s="25"/>
      <c r="D915" s="14"/>
      <c r="E915" s="14"/>
      <c r="F915" s="14"/>
      <c r="G915" s="23" t="str">
        <f t="array" ref="G915">IF(H915="","",XLOOKUP(H915,selector_23,selector_23_ids,""))</f>
        <v/>
      </c>
      <c r="H915" s="25"/>
      <c r="I915" s="32"/>
      <c r="J915" s="32"/>
      <c r="K915" s="23" t="str">
        <f t="array" ref="K915">IF(L915="","",XLOOKUP(L915,selector_23,selector_23_ids,""))</f>
        <v/>
      </c>
      <c r="L915" s="25"/>
      <c r="M915" s="23" t="str">
        <f t="array" ref="M915">IF(N915="","",XLOOKUP(N915,selector_05,selector_05_ids,""))</f>
        <v/>
      </c>
      <c r="N915" s="25"/>
      <c r="O915" s="14"/>
      <c r="P915" s="23" t="str">
        <f t="array" ref="P915">IF(Q915="","",XLOOKUP(Q915,selector_23,selector_23_ids,""))</f>
        <v/>
      </c>
      <c r="Q915" s="25"/>
      <c r="R915" s="23" t="str">
        <f t="array" ref="R915">IF(S915="","",XLOOKUP(S915,selector_04,selector_04_ids,""))</f>
        <v/>
      </c>
      <c r="S915" s="25"/>
      <c r="T915" s="14"/>
      <c r="AK915" s="19" t="s">
        <v>68</v>
      </c>
      <c r="AL915" s="19" t="s">
        <v>68</v>
      </c>
    </row>
    <row r="916">
      <c r="A916" s="14"/>
      <c r="B916" s="23" t="str">
        <f t="array" ref="B916">IF(C916="","",XLOOKUP(C916,selector_05,selector_05_ids,""))</f>
        <v/>
      </c>
      <c r="C916" s="25"/>
      <c r="D916" s="14"/>
      <c r="E916" s="14"/>
      <c r="F916" s="14"/>
      <c r="G916" s="23" t="str">
        <f t="array" ref="G916">IF(H916="","",XLOOKUP(H916,selector_23,selector_23_ids,""))</f>
        <v/>
      </c>
      <c r="H916" s="25"/>
      <c r="I916" s="32"/>
      <c r="J916" s="32"/>
      <c r="K916" s="23" t="str">
        <f t="array" ref="K916">IF(L916="","",XLOOKUP(L916,selector_23,selector_23_ids,""))</f>
        <v/>
      </c>
      <c r="L916" s="25"/>
      <c r="M916" s="23" t="str">
        <f t="array" ref="M916">IF(N916="","",XLOOKUP(N916,selector_05,selector_05_ids,""))</f>
        <v/>
      </c>
      <c r="N916" s="25"/>
      <c r="O916" s="14"/>
      <c r="P916" s="23" t="str">
        <f t="array" ref="P916">IF(Q916="","",XLOOKUP(Q916,selector_23,selector_23_ids,""))</f>
        <v/>
      </c>
      <c r="Q916" s="25"/>
      <c r="R916" s="23" t="str">
        <f t="array" ref="R916">IF(S916="","",XLOOKUP(S916,selector_04,selector_04_ids,""))</f>
        <v/>
      </c>
      <c r="S916" s="25"/>
      <c r="T916" s="14"/>
      <c r="AK916" s="19" t="s">
        <v>68</v>
      </c>
      <c r="AL916" s="19" t="s">
        <v>68</v>
      </c>
    </row>
    <row r="917">
      <c r="A917" s="14"/>
      <c r="B917" s="23" t="str">
        <f t="array" ref="B917">IF(C917="","",XLOOKUP(C917,selector_05,selector_05_ids,""))</f>
        <v/>
      </c>
      <c r="C917" s="25"/>
      <c r="D917" s="14"/>
      <c r="E917" s="14"/>
      <c r="F917" s="14"/>
      <c r="G917" s="23" t="str">
        <f t="array" ref="G917">IF(H917="","",XLOOKUP(H917,selector_23,selector_23_ids,""))</f>
        <v/>
      </c>
      <c r="H917" s="25"/>
      <c r="I917" s="32"/>
      <c r="J917" s="32"/>
      <c r="K917" s="23" t="str">
        <f t="array" ref="K917">IF(L917="","",XLOOKUP(L917,selector_23,selector_23_ids,""))</f>
        <v/>
      </c>
      <c r="L917" s="25"/>
      <c r="M917" s="23" t="str">
        <f t="array" ref="M917">IF(N917="","",XLOOKUP(N917,selector_05,selector_05_ids,""))</f>
        <v/>
      </c>
      <c r="N917" s="25"/>
      <c r="O917" s="14"/>
      <c r="P917" s="23" t="str">
        <f t="array" ref="P917">IF(Q917="","",XLOOKUP(Q917,selector_23,selector_23_ids,""))</f>
        <v/>
      </c>
      <c r="Q917" s="25"/>
      <c r="R917" s="23" t="str">
        <f t="array" ref="R917">IF(S917="","",XLOOKUP(S917,selector_04,selector_04_ids,""))</f>
        <v/>
      </c>
      <c r="S917" s="25"/>
      <c r="T917" s="14"/>
      <c r="AK917" s="19" t="s">
        <v>68</v>
      </c>
      <c r="AL917" s="19" t="s">
        <v>68</v>
      </c>
    </row>
    <row r="918">
      <c r="A918" s="14"/>
      <c r="B918" s="23" t="str">
        <f t="array" ref="B918">IF(C918="","",XLOOKUP(C918,selector_05,selector_05_ids,""))</f>
        <v/>
      </c>
      <c r="C918" s="25"/>
      <c r="D918" s="14"/>
      <c r="E918" s="14"/>
      <c r="F918" s="14"/>
      <c r="G918" s="23" t="str">
        <f t="array" ref="G918">IF(H918="","",XLOOKUP(H918,selector_23,selector_23_ids,""))</f>
        <v/>
      </c>
      <c r="H918" s="25"/>
      <c r="I918" s="32"/>
      <c r="J918" s="32"/>
      <c r="K918" s="23" t="str">
        <f t="array" ref="K918">IF(L918="","",XLOOKUP(L918,selector_23,selector_23_ids,""))</f>
        <v/>
      </c>
      <c r="L918" s="25"/>
      <c r="M918" s="23" t="str">
        <f t="array" ref="M918">IF(N918="","",XLOOKUP(N918,selector_05,selector_05_ids,""))</f>
        <v/>
      </c>
      <c r="N918" s="25"/>
      <c r="O918" s="14"/>
      <c r="P918" s="23" t="str">
        <f t="array" ref="P918">IF(Q918="","",XLOOKUP(Q918,selector_23,selector_23_ids,""))</f>
        <v/>
      </c>
      <c r="Q918" s="25"/>
      <c r="R918" s="23" t="str">
        <f t="array" ref="R918">IF(S918="","",XLOOKUP(S918,selector_04,selector_04_ids,""))</f>
        <v/>
      </c>
      <c r="S918" s="25"/>
      <c r="T918" s="14"/>
      <c r="AK918" s="19" t="s">
        <v>68</v>
      </c>
      <c r="AL918" s="19" t="s">
        <v>68</v>
      </c>
    </row>
    <row r="919">
      <c r="A919" s="14"/>
      <c r="B919" s="23" t="str">
        <f t="array" ref="B919">IF(C919="","",XLOOKUP(C919,selector_05,selector_05_ids,""))</f>
        <v/>
      </c>
      <c r="C919" s="25"/>
      <c r="D919" s="14"/>
      <c r="E919" s="14"/>
      <c r="F919" s="14"/>
      <c r="G919" s="23" t="str">
        <f t="array" ref="G919">IF(H919="","",XLOOKUP(H919,selector_23,selector_23_ids,""))</f>
        <v/>
      </c>
      <c r="H919" s="25"/>
      <c r="I919" s="32"/>
      <c r="J919" s="32"/>
      <c r="K919" s="23" t="str">
        <f t="array" ref="K919">IF(L919="","",XLOOKUP(L919,selector_23,selector_23_ids,""))</f>
        <v/>
      </c>
      <c r="L919" s="25"/>
      <c r="M919" s="23" t="str">
        <f t="array" ref="M919">IF(N919="","",XLOOKUP(N919,selector_05,selector_05_ids,""))</f>
        <v/>
      </c>
      <c r="N919" s="25"/>
      <c r="O919" s="14"/>
      <c r="P919" s="23" t="str">
        <f t="array" ref="P919">IF(Q919="","",XLOOKUP(Q919,selector_23,selector_23_ids,""))</f>
        <v/>
      </c>
      <c r="Q919" s="25"/>
      <c r="R919" s="23" t="str">
        <f t="array" ref="R919">IF(S919="","",XLOOKUP(S919,selector_04,selector_04_ids,""))</f>
        <v/>
      </c>
      <c r="S919" s="25"/>
      <c r="T919" s="14"/>
      <c r="AK919" s="19" t="s">
        <v>68</v>
      </c>
      <c r="AL919" s="19" t="s">
        <v>68</v>
      </c>
    </row>
    <row r="920">
      <c r="A920" s="14"/>
      <c r="B920" s="23" t="str">
        <f t="array" ref="B920">IF(C920="","",XLOOKUP(C920,selector_05,selector_05_ids,""))</f>
        <v/>
      </c>
      <c r="C920" s="25"/>
      <c r="D920" s="14"/>
      <c r="E920" s="14"/>
      <c r="F920" s="14"/>
      <c r="G920" s="23" t="str">
        <f t="array" ref="G920">IF(H920="","",XLOOKUP(H920,selector_23,selector_23_ids,""))</f>
        <v/>
      </c>
      <c r="H920" s="25"/>
      <c r="I920" s="32"/>
      <c r="J920" s="32"/>
      <c r="K920" s="23" t="str">
        <f t="array" ref="K920">IF(L920="","",XLOOKUP(L920,selector_23,selector_23_ids,""))</f>
        <v/>
      </c>
      <c r="L920" s="25"/>
      <c r="M920" s="23" t="str">
        <f t="array" ref="M920">IF(N920="","",XLOOKUP(N920,selector_05,selector_05_ids,""))</f>
        <v/>
      </c>
      <c r="N920" s="25"/>
      <c r="O920" s="14"/>
      <c r="P920" s="23" t="str">
        <f t="array" ref="P920">IF(Q920="","",XLOOKUP(Q920,selector_23,selector_23_ids,""))</f>
        <v/>
      </c>
      <c r="Q920" s="25"/>
      <c r="R920" s="23" t="str">
        <f t="array" ref="R920">IF(S920="","",XLOOKUP(S920,selector_04,selector_04_ids,""))</f>
        <v/>
      </c>
      <c r="S920" s="25"/>
      <c r="T920" s="14"/>
      <c r="AK920" s="19" t="s">
        <v>68</v>
      </c>
      <c r="AL920" s="19" t="s">
        <v>68</v>
      </c>
    </row>
    <row r="921">
      <c r="A921" s="14"/>
      <c r="B921" s="23" t="str">
        <f t="array" ref="B921">IF(C921="","",XLOOKUP(C921,selector_05,selector_05_ids,""))</f>
        <v/>
      </c>
      <c r="C921" s="25"/>
      <c r="D921" s="14"/>
      <c r="E921" s="14"/>
      <c r="F921" s="14"/>
      <c r="G921" s="23" t="str">
        <f t="array" ref="G921">IF(H921="","",XLOOKUP(H921,selector_23,selector_23_ids,""))</f>
        <v/>
      </c>
      <c r="H921" s="25"/>
      <c r="I921" s="32"/>
      <c r="J921" s="32"/>
      <c r="K921" s="23" t="str">
        <f t="array" ref="K921">IF(L921="","",XLOOKUP(L921,selector_23,selector_23_ids,""))</f>
        <v/>
      </c>
      <c r="L921" s="25"/>
      <c r="M921" s="23" t="str">
        <f t="array" ref="M921">IF(N921="","",XLOOKUP(N921,selector_05,selector_05_ids,""))</f>
        <v/>
      </c>
      <c r="N921" s="25"/>
      <c r="O921" s="14"/>
      <c r="P921" s="23" t="str">
        <f t="array" ref="P921">IF(Q921="","",XLOOKUP(Q921,selector_23,selector_23_ids,""))</f>
        <v/>
      </c>
      <c r="Q921" s="25"/>
      <c r="R921" s="23" t="str">
        <f t="array" ref="R921">IF(S921="","",XLOOKUP(S921,selector_04,selector_04_ids,""))</f>
        <v/>
      </c>
      <c r="S921" s="25"/>
      <c r="T921" s="14"/>
      <c r="AK921" s="19" t="s">
        <v>68</v>
      </c>
      <c r="AL921" s="19" t="s">
        <v>68</v>
      </c>
    </row>
    <row r="922">
      <c r="A922" s="14"/>
      <c r="B922" s="23" t="str">
        <f t="array" ref="B922">IF(C922="","",XLOOKUP(C922,selector_05,selector_05_ids,""))</f>
        <v/>
      </c>
      <c r="C922" s="25"/>
      <c r="D922" s="14"/>
      <c r="E922" s="14"/>
      <c r="F922" s="14"/>
      <c r="G922" s="23" t="str">
        <f t="array" ref="G922">IF(H922="","",XLOOKUP(H922,selector_23,selector_23_ids,""))</f>
        <v/>
      </c>
      <c r="H922" s="25"/>
      <c r="I922" s="32"/>
      <c r="J922" s="32"/>
      <c r="K922" s="23" t="str">
        <f t="array" ref="K922">IF(L922="","",XLOOKUP(L922,selector_23,selector_23_ids,""))</f>
        <v/>
      </c>
      <c r="L922" s="25"/>
      <c r="M922" s="23" t="str">
        <f t="array" ref="M922">IF(N922="","",XLOOKUP(N922,selector_05,selector_05_ids,""))</f>
        <v/>
      </c>
      <c r="N922" s="25"/>
      <c r="O922" s="14"/>
      <c r="P922" s="23" t="str">
        <f t="array" ref="P922">IF(Q922="","",XLOOKUP(Q922,selector_23,selector_23_ids,""))</f>
        <v/>
      </c>
      <c r="Q922" s="25"/>
      <c r="R922" s="23" t="str">
        <f t="array" ref="R922">IF(S922="","",XLOOKUP(S922,selector_04,selector_04_ids,""))</f>
        <v/>
      </c>
      <c r="S922" s="25"/>
      <c r="T922" s="14"/>
      <c r="AK922" s="19" t="s">
        <v>68</v>
      </c>
      <c r="AL922" s="19" t="s">
        <v>68</v>
      </c>
    </row>
    <row r="923">
      <c r="A923" s="14"/>
      <c r="B923" s="23" t="str">
        <f t="array" ref="B923">IF(C923="","",XLOOKUP(C923,selector_05,selector_05_ids,""))</f>
        <v/>
      </c>
      <c r="C923" s="25"/>
      <c r="D923" s="14"/>
      <c r="E923" s="14"/>
      <c r="F923" s="14"/>
      <c r="G923" s="23" t="str">
        <f t="array" ref="G923">IF(H923="","",XLOOKUP(H923,selector_23,selector_23_ids,""))</f>
        <v/>
      </c>
      <c r="H923" s="25"/>
      <c r="I923" s="32"/>
      <c r="J923" s="32"/>
      <c r="K923" s="23" t="str">
        <f t="array" ref="K923">IF(L923="","",XLOOKUP(L923,selector_23,selector_23_ids,""))</f>
        <v/>
      </c>
      <c r="L923" s="25"/>
      <c r="M923" s="23" t="str">
        <f t="array" ref="M923">IF(N923="","",XLOOKUP(N923,selector_05,selector_05_ids,""))</f>
        <v/>
      </c>
      <c r="N923" s="25"/>
      <c r="O923" s="14"/>
      <c r="P923" s="23" t="str">
        <f t="array" ref="P923">IF(Q923="","",XLOOKUP(Q923,selector_23,selector_23_ids,""))</f>
        <v/>
      </c>
      <c r="Q923" s="25"/>
      <c r="R923" s="23" t="str">
        <f t="array" ref="R923">IF(S923="","",XLOOKUP(S923,selector_04,selector_04_ids,""))</f>
        <v/>
      </c>
      <c r="S923" s="25"/>
      <c r="T923" s="14"/>
      <c r="AK923" s="19" t="s">
        <v>68</v>
      </c>
      <c r="AL923" s="19" t="s">
        <v>68</v>
      </c>
    </row>
    <row r="924">
      <c r="A924" s="14"/>
      <c r="B924" s="23" t="str">
        <f t="array" ref="B924">IF(C924="","",XLOOKUP(C924,selector_05,selector_05_ids,""))</f>
        <v/>
      </c>
      <c r="C924" s="25"/>
      <c r="D924" s="14"/>
      <c r="E924" s="14"/>
      <c r="F924" s="14"/>
      <c r="G924" s="23" t="str">
        <f t="array" ref="G924">IF(H924="","",XLOOKUP(H924,selector_23,selector_23_ids,""))</f>
        <v/>
      </c>
      <c r="H924" s="25"/>
      <c r="I924" s="32"/>
      <c r="J924" s="32"/>
      <c r="K924" s="23" t="str">
        <f t="array" ref="K924">IF(L924="","",XLOOKUP(L924,selector_23,selector_23_ids,""))</f>
        <v/>
      </c>
      <c r="L924" s="25"/>
      <c r="M924" s="23" t="str">
        <f t="array" ref="M924">IF(N924="","",XLOOKUP(N924,selector_05,selector_05_ids,""))</f>
        <v/>
      </c>
      <c r="N924" s="25"/>
      <c r="O924" s="14"/>
      <c r="P924" s="23" t="str">
        <f t="array" ref="P924">IF(Q924="","",XLOOKUP(Q924,selector_23,selector_23_ids,""))</f>
        <v/>
      </c>
      <c r="Q924" s="25"/>
      <c r="R924" s="23" t="str">
        <f t="array" ref="R924">IF(S924="","",XLOOKUP(S924,selector_04,selector_04_ids,""))</f>
        <v/>
      </c>
      <c r="S924" s="25"/>
      <c r="T924" s="14"/>
      <c r="AK924" s="19" t="s">
        <v>68</v>
      </c>
      <c r="AL924" s="19" t="s">
        <v>68</v>
      </c>
    </row>
    <row r="925">
      <c r="A925" s="14"/>
      <c r="B925" s="23" t="str">
        <f t="array" ref="B925">IF(C925="","",XLOOKUP(C925,selector_05,selector_05_ids,""))</f>
        <v/>
      </c>
      <c r="C925" s="25"/>
      <c r="D925" s="14"/>
      <c r="E925" s="14"/>
      <c r="F925" s="14"/>
      <c r="G925" s="23" t="str">
        <f t="array" ref="G925">IF(H925="","",XLOOKUP(H925,selector_23,selector_23_ids,""))</f>
        <v/>
      </c>
      <c r="H925" s="25"/>
      <c r="I925" s="32"/>
      <c r="J925" s="32"/>
      <c r="K925" s="23" t="str">
        <f t="array" ref="K925">IF(L925="","",XLOOKUP(L925,selector_23,selector_23_ids,""))</f>
        <v/>
      </c>
      <c r="L925" s="25"/>
      <c r="M925" s="23" t="str">
        <f t="array" ref="M925">IF(N925="","",XLOOKUP(N925,selector_05,selector_05_ids,""))</f>
        <v/>
      </c>
      <c r="N925" s="25"/>
      <c r="O925" s="14"/>
      <c r="P925" s="23" t="str">
        <f t="array" ref="P925">IF(Q925="","",XLOOKUP(Q925,selector_23,selector_23_ids,""))</f>
        <v/>
      </c>
      <c r="Q925" s="25"/>
      <c r="R925" s="23" t="str">
        <f t="array" ref="R925">IF(S925="","",XLOOKUP(S925,selector_04,selector_04_ids,""))</f>
        <v/>
      </c>
      <c r="S925" s="25"/>
      <c r="T925" s="14"/>
      <c r="AK925" s="19" t="s">
        <v>68</v>
      </c>
      <c r="AL925" s="19" t="s">
        <v>68</v>
      </c>
    </row>
    <row r="926">
      <c r="A926" s="14"/>
      <c r="B926" s="23" t="str">
        <f t="array" ref="B926">IF(C926="","",XLOOKUP(C926,selector_05,selector_05_ids,""))</f>
        <v/>
      </c>
      <c r="C926" s="25"/>
      <c r="D926" s="14"/>
      <c r="E926" s="14"/>
      <c r="F926" s="14"/>
      <c r="G926" s="23" t="str">
        <f t="array" ref="G926">IF(H926="","",XLOOKUP(H926,selector_23,selector_23_ids,""))</f>
        <v/>
      </c>
      <c r="H926" s="25"/>
      <c r="I926" s="32"/>
      <c r="J926" s="32"/>
      <c r="K926" s="23" t="str">
        <f t="array" ref="K926">IF(L926="","",XLOOKUP(L926,selector_23,selector_23_ids,""))</f>
        <v/>
      </c>
      <c r="L926" s="25"/>
      <c r="M926" s="23" t="str">
        <f t="array" ref="M926">IF(N926="","",XLOOKUP(N926,selector_05,selector_05_ids,""))</f>
        <v/>
      </c>
      <c r="N926" s="25"/>
      <c r="O926" s="14"/>
      <c r="P926" s="23" t="str">
        <f t="array" ref="P926">IF(Q926="","",XLOOKUP(Q926,selector_23,selector_23_ids,""))</f>
        <v/>
      </c>
      <c r="Q926" s="25"/>
      <c r="R926" s="23" t="str">
        <f t="array" ref="R926">IF(S926="","",XLOOKUP(S926,selector_04,selector_04_ids,""))</f>
        <v/>
      </c>
      <c r="S926" s="25"/>
      <c r="T926" s="14"/>
      <c r="AK926" s="19" t="s">
        <v>68</v>
      </c>
      <c r="AL926" s="19" t="s">
        <v>68</v>
      </c>
    </row>
    <row r="927">
      <c r="A927" s="14"/>
      <c r="B927" s="23" t="str">
        <f t="array" ref="B927">IF(C927="","",XLOOKUP(C927,selector_05,selector_05_ids,""))</f>
        <v/>
      </c>
      <c r="C927" s="25"/>
      <c r="D927" s="14"/>
      <c r="E927" s="14"/>
      <c r="F927" s="14"/>
      <c r="G927" s="23" t="str">
        <f t="array" ref="G927">IF(H927="","",XLOOKUP(H927,selector_23,selector_23_ids,""))</f>
        <v/>
      </c>
      <c r="H927" s="25"/>
      <c r="I927" s="32"/>
      <c r="J927" s="32"/>
      <c r="K927" s="23" t="str">
        <f t="array" ref="K927">IF(L927="","",XLOOKUP(L927,selector_23,selector_23_ids,""))</f>
        <v/>
      </c>
      <c r="L927" s="25"/>
      <c r="M927" s="23" t="str">
        <f t="array" ref="M927">IF(N927="","",XLOOKUP(N927,selector_05,selector_05_ids,""))</f>
        <v/>
      </c>
      <c r="N927" s="25"/>
      <c r="O927" s="14"/>
      <c r="P927" s="23" t="str">
        <f t="array" ref="P927">IF(Q927="","",XLOOKUP(Q927,selector_23,selector_23_ids,""))</f>
        <v/>
      </c>
      <c r="Q927" s="25"/>
      <c r="R927" s="23" t="str">
        <f t="array" ref="R927">IF(S927="","",XLOOKUP(S927,selector_04,selector_04_ids,""))</f>
        <v/>
      </c>
      <c r="S927" s="25"/>
      <c r="T927" s="14"/>
      <c r="AK927" s="19" t="s">
        <v>68</v>
      </c>
      <c r="AL927" s="19" t="s">
        <v>68</v>
      </c>
    </row>
    <row r="928">
      <c r="A928" s="14"/>
      <c r="B928" s="23" t="str">
        <f t="array" ref="B928">IF(C928="","",XLOOKUP(C928,selector_05,selector_05_ids,""))</f>
        <v/>
      </c>
      <c r="C928" s="25"/>
      <c r="D928" s="14"/>
      <c r="E928" s="14"/>
      <c r="F928" s="14"/>
      <c r="G928" s="23" t="str">
        <f t="array" ref="G928">IF(H928="","",XLOOKUP(H928,selector_23,selector_23_ids,""))</f>
        <v/>
      </c>
      <c r="H928" s="25"/>
      <c r="I928" s="32"/>
      <c r="J928" s="32"/>
      <c r="K928" s="23" t="str">
        <f t="array" ref="K928">IF(L928="","",XLOOKUP(L928,selector_23,selector_23_ids,""))</f>
        <v/>
      </c>
      <c r="L928" s="25"/>
      <c r="M928" s="23" t="str">
        <f t="array" ref="M928">IF(N928="","",XLOOKUP(N928,selector_05,selector_05_ids,""))</f>
        <v/>
      </c>
      <c r="N928" s="25"/>
      <c r="O928" s="14"/>
      <c r="P928" s="23" t="str">
        <f t="array" ref="P928">IF(Q928="","",XLOOKUP(Q928,selector_23,selector_23_ids,""))</f>
        <v/>
      </c>
      <c r="Q928" s="25"/>
      <c r="R928" s="23" t="str">
        <f t="array" ref="R928">IF(S928="","",XLOOKUP(S928,selector_04,selector_04_ids,""))</f>
        <v/>
      </c>
      <c r="S928" s="25"/>
      <c r="T928" s="14"/>
      <c r="AK928" s="19" t="s">
        <v>68</v>
      </c>
      <c r="AL928" s="19" t="s">
        <v>68</v>
      </c>
    </row>
    <row r="929">
      <c r="A929" s="14"/>
      <c r="B929" s="23" t="str">
        <f t="array" ref="B929">IF(C929="","",XLOOKUP(C929,selector_05,selector_05_ids,""))</f>
        <v/>
      </c>
      <c r="C929" s="25"/>
      <c r="D929" s="14"/>
      <c r="E929" s="14"/>
      <c r="F929" s="14"/>
      <c r="G929" s="23" t="str">
        <f t="array" ref="G929">IF(H929="","",XLOOKUP(H929,selector_23,selector_23_ids,""))</f>
        <v/>
      </c>
      <c r="H929" s="25"/>
      <c r="I929" s="32"/>
      <c r="J929" s="32"/>
      <c r="K929" s="23" t="str">
        <f t="array" ref="K929">IF(L929="","",XLOOKUP(L929,selector_23,selector_23_ids,""))</f>
        <v/>
      </c>
      <c r="L929" s="25"/>
      <c r="M929" s="23" t="str">
        <f t="array" ref="M929">IF(N929="","",XLOOKUP(N929,selector_05,selector_05_ids,""))</f>
        <v/>
      </c>
      <c r="N929" s="25"/>
      <c r="O929" s="14"/>
      <c r="P929" s="23" t="str">
        <f t="array" ref="P929">IF(Q929="","",XLOOKUP(Q929,selector_23,selector_23_ids,""))</f>
        <v/>
      </c>
      <c r="Q929" s="25"/>
      <c r="R929" s="23" t="str">
        <f t="array" ref="R929">IF(S929="","",XLOOKUP(S929,selector_04,selector_04_ids,""))</f>
        <v/>
      </c>
      <c r="S929" s="25"/>
      <c r="T929" s="14"/>
      <c r="AK929" s="19" t="s">
        <v>68</v>
      </c>
      <c r="AL929" s="19" t="s">
        <v>68</v>
      </c>
    </row>
    <row r="930">
      <c r="A930" s="14"/>
      <c r="B930" s="23" t="str">
        <f t="array" ref="B930">IF(C930="","",XLOOKUP(C930,selector_05,selector_05_ids,""))</f>
        <v/>
      </c>
      <c r="C930" s="25"/>
      <c r="D930" s="14"/>
      <c r="E930" s="14"/>
      <c r="F930" s="14"/>
      <c r="G930" s="23" t="str">
        <f t="array" ref="G930">IF(H930="","",XLOOKUP(H930,selector_23,selector_23_ids,""))</f>
        <v/>
      </c>
      <c r="H930" s="25"/>
      <c r="I930" s="32"/>
      <c r="J930" s="32"/>
      <c r="K930" s="23" t="str">
        <f t="array" ref="K930">IF(L930="","",XLOOKUP(L930,selector_23,selector_23_ids,""))</f>
        <v/>
      </c>
      <c r="L930" s="25"/>
      <c r="M930" s="23" t="str">
        <f t="array" ref="M930">IF(N930="","",XLOOKUP(N930,selector_05,selector_05_ids,""))</f>
        <v/>
      </c>
      <c r="N930" s="25"/>
      <c r="O930" s="14"/>
      <c r="P930" s="23" t="str">
        <f t="array" ref="P930">IF(Q930="","",XLOOKUP(Q930,selector_23,selector_23_ids,""))</f>
        <v/>
      </c>
      <c r="Q930" s="25"/>
      <c r="R930" s="23" t="str">
        <f t="array" ref="R930">IF(S930="","",XLOOKUP(S930,selector_04,selector_04_ids,""))</f>
        <v/>
      </c>
      <c r="S930" s="25"/>
      <c r="T930" s="14"/>
      <c r="AK930" s="19" t="s">
        <v>68</v>
      </c>
      <c r="AL930" s="19" t="s">
        <v>68</v>
      </c>
    </row>
    <row r="931">
      <c r="A931" s="14"/>
      <c r="B931" s="23" t="str">
        <f t="array" ref="B931">IF(C931="","",XLOOKUP(C931,selector_05,selector_05_ids,""))</f>
        <v/>
      </c>
      <c r="C931" s="25"/>
      <c r="D931" s="14"/>
      <c r="E931" s="14"/>
      <c r="F931" s="14"/>
      <c r="G931" s="23" t="str">
        <f t="array" ref="G931">IF(H931="","",XLOOKUP(H931,selector_23,selector_23_ids,""))</f>
        <v/>
      </c>
      <c r="H931" s="25"/>
      <c r="I931" s="32"/>
      <c r="J931" s="32"/>
      <c r="K931" s="23" t="str">
        <f t="array" ref="K931">IF(L931="","",XLOOKUP(L931,selector_23,selector_23_ids,""))</f>
        <v/>
      </c>
      <c r="L931" s="25"/>
      <c r="M931" s="23" t="str">
        <f t="array" ref="M931">IF(N931="","",XLOOKUP(N931,selector_05,selector_05_ids,""))</f>
        <v/>
      </c>
      <c r="N931" s="25"/>
      <c r="O931" s="14"/>
      <c r="P931" s="23" t="str">
        <f t="array" ref="P931">IF(Q931="","",XLOOKUP(Q931,selector_23,selector_23_ids,""))</f>
        <v/>
      </c>
      <c r="Q931" s="25"/>
      <c r="R931" s="23" t="str">
        <f t="array" ref="R931">IF(S931="","",XLOOKUP(S931,selector_04,selector_04_ids,""))</f>
        <v/>
      </c>
      <c r="S931" s="25"/>
      <c r="T931" s="14"/>
      <c r="AK931" s="19" t="s">
        <v>68</v>
      </c>
      <c r="AL931" s="19" t="s">
        <v>68</v>
      </c>
    </row>
    <row r="932">
      <c r="A932" s="14"/>
      <c r="B932" s="23" t="str">
        <f t="array" ref="B932">IF(C932="","",XLOOKUP(C932,selector_05,selector_05_ids,""))</f>
        <v/>
      </c>
      <c r="C932" s="25"/>
      <c r="D932" s="14"/>
      <c r="E932" s="14"/>
      <c r="F932" s="14"/>
      <c r="G932" s="23" t="str">
        <f t="array" ref="G932">IF(H932="","",XLOOKUP(H932,selector_23,selector_23_ids,""))</f>
        <v/>
      </c>
      <c r="H932" s="25"/>
      <c r="I932" s="32"/>
      <c r="J932" s="32"/>
      <c r="K932" s="23" t="str">
        <f t="array" ref="K932">IF(L932="","",XLOOKUP(L932,selector_23,selector_23_ids,""))</f>
        <v/>
      </c>
      <c r="L932" s="25"/>
      <c r="M932" s="23" t="str">
        <f t="array" ref="M932">IF(N932="","",XLOOKUP(N932,selector_05,selector_05_ids,""))</f>
        <v/>
      </c>
      <c r="N932" s="25"/>
      <c r="O932" s="14"/>
      <c r="P932" s="23" t="str">
        <f t="array" ref="P932">IF(Q932="","",XLOOKUP(Q932,selector_23,selector_23_ids,""))</f>
        <v/>
      </c>
      <c r="Q932" s="25"/>
      <c r="R932" s="23" t="str">
        <f t="array" ref="R932">IF(S932="","",XLOOKUP(S932,selector_04,selector_04_ids,""))</f>
        <v/>
      </c>
      <c r="S932" s="25"/>
      <c r="T932" s="14"/>
      <c r="AK932" s="19" t="s">
        <v>68</v>
      </c>
      <c r="AL932" s="19" t="s">
        <v>68</v>
      </c>
    </row>
    <row r="933">
      <c r="A933" s="14"/>
      <c r="B933" s="23" t="str">
        <f t="array" ref="B933">IF(C933="","",XLOOKUP(C933,selector_05,selector_05_ids,""))</f>
        <v/>
      </c>
      <c r="C933" s="25"/>
      <c r="D933" s="14"/>
      <c r="E933" s="14"/>
      <c r="F933" s="14"/>
      <c r="G933" s="23" t="str">
        <f t="array" ref="G933">IF(H933="","",XLOOKUP(H933,selector_23,selector_23_ids,""))</f>
        <v/>
      </c>
      <c r="H933" s="25"/>
      <c r="I933" s="32"/>
      <c r="J933" s="32"/>
      <c r="K933" s="23" t="str">
        <f t="array" ref="K933">IF(L933="","",XLOOKUP(L933,selector_23,selector_23_ids,""))</f>
        <v/>
      </c>
      <c r="L933" s="25"/>
      <c r="M933" s="23" t="str">
        <f t="array" ref="M933">IF(N933="","",XLOOKUP(N933,selector_05,selector_05_ids,""))</f>
        <v/>
      </c>
      <c r="N933" s="25"/>
      <c r="O933" s="14"/>
      <c r="P933" s="23" t="str">
        <f t="array" ref="P933">IF(Q933="","",XLOOKUP(Q933,selector_23,selector_23_ids,""))</f>
        <v/>
      </c>
      <c r="Q933" s="25"/>
      <c r="R933" s="23" t="str">
        <f t="array" ref="R933">IF(S933="","",XLOOKUP(S933,selector_04,selector_04_ids,""))</f>
        <v/>
      </c>
      <c r="S933" s="25"/>
      <c r="T933" s="14"/>
      <c r="AK933" s="19" t="s">
        <v>68</v>
      </c>
      <c r="AL933" s="19" t="s">
        <v>68</v>
      </c>
    </row>
    <row r="934">
      <c r="A934" s="14"/>
      <c r="B934" s="23" t="str">
        <f t="array" ref="B934">IF(C934="","",XLOOKUP(C934,selector_05,selector_05_ids,""))</f>
        <v/>
      </c>
      <c r="C934" s="25"/>
      <c r="D934" s="14"/>
      <c r="E934" s="14"/>
      <c r="F934" s="14"/>
      <c r="G934" s="23" t="str">
        <f t="array" ref="G934">IF(H934="","",XLOOKUP(H934,selector_23,selector_23_ids,""))</f>
        <v/>
      </c>
      <c r="H934" s="25"/>
      <c r="I934" s="32"/>
      <c r="J934" s="32"/>
      <c r="K934" s="23" t="str">
        <f t="array" ref="K934">IF(L934="","",XLOOKUP(L934,selector_23,selector_23_ids,""))</f>
        <v/>
      </c>
      <c r="L934" s="25"/>
      <c r="M934" s="23" t="str">
        <f t="array" ref="M934">IF(N934="","",XLOOKUP(N934,selector_05,selector_05_ids,""))</f>
        <v/>
      </c>
      <c r="N934" s="25"/>
      <c r="O934" s="14"/>
      <c r="P934" s="23" t="str">
        <f t="array" ref="P934">IF(Q934="","",XLOOKUP(Q934,selector_23,selector_23_ids,""))</f>
        <v/>
      </c>
      <c r="Q934" s="25"/>
      <c r="R934" s="23" t="str">
        <f t="array" ref="R934">IF(S934="","",XLOOKUP(S934,selector_04,selector_04_ids,""))</f>
        <v/>
      </c>
      <c r="S934" s="25"/>
      <c r="T934" s="14"/>
      <c r="AK934" s="19" t="s">
        <v>68</v>
      </c>
      <c r="AL934" s="19" t="s">
        <v>68</v>
      </c>
    </row>
    <row r="935">
      <c r="A935" s="14"/>
      <c r="B935" s="23" t="str">
        <f t="array" ref="B935">IF(C935="","",XLOOKUP(C935,selector_05,selector_05_ids,""))</f>
        <v/>
      </c>
      <c r="C935" s="25"/>
      <c r="D935" s="14"/>
      <c r="E935" s="14"/>
      <c r="F935" s="14"/>
      <c r="G935" s="23" t="str">
        <f t="array" ref="G935">IF(H935="","",XLOOKUP(H935,selector_23,selector_23_ids,""))</f>
        <v/>
      </c>
      <c r="H935" s="25"/>
      <c r="I935" s="32"/>
      <c r="J935" s="32"/>
      <c r="K935" s="23" t="str">
        <f t="array" ref="K935">IF(L935="","",XLOOKUP(L935,selector_23,selector_23_ids,""))</f>
        <v/>
      </c>
      <c r="L935" s="25"/>
      <c r="M935" s="23" t="str">
        <f t="array" ref="M935">IF(N935="","",XLOOKUP(N935,selector_05,selector_05_ids,""))</f>
        <v/>
      </c>
      <c r="N935" s="25"/>
      <c r="O935" s="14"/>
      <c r="P935" s="23" t="str">
        <f t="array" ref="P935">IF(Q935="","",XLOOKUP(Q935,selector_23,selector_23_ids,""))</f>
        <v/>
      </c>
      <c r="Q935" s="25"/>
      <c r="R935" s="23" t="str">
        <f t="array" ref="R935">IF(S935="","",XLOOKUP(S935,selector_04,selector_04_ids,""))</f>
        <v/>
      </c>
      <c r="S935" s="25"/>
      <c r="T935" s="14"/>
      <c r="AK935" s="19" t="s">
        <v>68</v>
      </c>
      <c r="AL935" s="19" t="s">
        <v>68</v>
      </c>
    </row>
    <row r="936">
      <c r="A936" s="14"/>
      <c r="B936" s="23" t="str">
        <f t="array" ref="B936">IF(C936="","",XLOOKUP(C936,selector_05,selector_05_ids,""))</f>
        <v/>
      </c>
      <c r="C936" s="25"/>
      <c r="D936" s="14"/>
      <c r="E936" s="14"/>
      <c r="F936" s="14"/>
      <c r="G936" s="23" t="str">
        <f t="array" ref="G936">IF(H936="","",XLOOKUP(H936,selector_23,selector_23_ids,""))</f>
        <v/>
      </c>
      <c r="H936" s="25"/>
      <c r="I936" s="32"/>
      <c r="J936" s="32"/>
      <c r="K936" s="23" t="str">
        <f t="array" ref="K936">IF(L936="","",XLOOKUP(L936,selector_23,selector_23_ids,""))</f>
        <v/>
      </c>
      <c r="L936" s="25"/>
      <c r="M936" s="23" t="str">
        <f t="array" ref="M936">IF(N936="","",XLOOKUP(N936,selector_05,selector_05_ids,""))</f>
        <v/>
      </c>
      <c r="N936" s="25"/>
      <c r="O936" s="14"/>
      <c r="P936" s="23" t="str">
        <f t="array" ref="P936">IF(Q936="","",XLOOKUP(Q936,selector_23,selector_23_ids,""))</f>
        <v/>
      </c>
      <c r="Q936" s="25"/>
      <c r="R936" s="23" t="str">
        <f t="array" ref="R936">IF(S936="","",XLOOKUP(S936,selector_04,selector_04_ids,""))</f>
        <v/>
      </c>
      <c r="S936" s="25"/>
      <c r="T936" s="14"/>
      <c r="AK936" s="19" t="s">
        <v>68</v>
      </c>
      <c r="AL936" s="19" t="s">
        <v>68</v>
      </c>
    </row>
    <row r="937">
      <c r="A937" s="14"/>
      <c r="B937" s="23" t="str">
        <f t="array" ref="B937">IF(C937="","",XLOOKUP(C937,selector_05,selector_05_ids,""))</f>
        <v/>
      </c>
      <c r="C937" s="25"/>
      <c r="D937" s="14"/>
      <c r="E937" s="14"/>
      <c r="F937" s="14"/>
      <c r="G937" s="23" t="str">
        <f t="array" ref="G937">IF(H937="","",XLOOKUP(H937,selector_23,selector_23_ids,""))</f>
        <v/>
      </c>
      <c r="H937" s="25"/>
      <c r="I937" s="32"/>
      <c r="J937" s="32"/>
      <c r="K937" s="23" t="str">
        <f t="array" ref="K937">IF(L937="","",XLOOKUP(L937,selector_23,selector_23_ids,""))</f>
        <v/>
      </c>
      <c r="L937" s="25"/>
      <c r="M937" s="23" t="str">
        <f t="array" ref="M937">IF(N937="","",XLOOKUP(N937,selector_05,selector_05_ids,""))</f>
        <v/>
      </c>
      <c r="N937" s="25"/>
      <c r="O937" s="14"/>
      <c r="P937" s="23" t="str">
        <f t="array" ref="P937">IF(Q937="","",XLOOKUP(Q937,selector_23,selector_23_ids,""))</f>
        <v/>
      </c>
      <c r="Q937" s="25"/>
      <c r="R937" s="23" t="str">
        <f t="array" ref="R937">IF(S937="","",XLOOKUP(S937,selector_04,selector_04_ids,""))</f>
        <v/>
      </c>
      <c r="S937" s="25"/>
      <c r="T937" s="14"/>
      <c r="AK937" s="19" t="s">
        <v>68</v>
      </c>
      <c r="AL937" s="19" t="s">
        <v>68</v>
      </c>
    </row>
    <row r="938">
      <c r="A938" s="14"/>
      <c r="B938" s="23" t="str">
        <f t="array" ref="B938">IF(C938="","",XLOOKUP(C938,selector_05,selector_05_ids,""))</f>
        <v/>
      </c>
      <c r="C938" s="25"/>
      <c r="D938" s="14"/>
      <c r="E938" s="14"/>
      <c r="F938" s="14"/>
      <c r="G938" s="23" t="str">
        <f t="array" ref="G938">IF(H938="","",XLOOKUP(H938,selector_23,selector_23_ids,""))</f>
        <v/>
      </c>
      <c r="H938" s="25"/>
      <c r="I938" s="32"/>
      <c r="J938" s="32"/>
      <c r="K938" s="23" t="str">
        <f t="array" ref="K938">IF(L938="","",XLOOKUP(L938,selector_23,selector_23_ids,""))</f>
        <v/>
      </c>
      <c r="L938" s="25"/>
      <c r="M938" s="23" t="str">
        <f t="array" ref="M938">IF(N938="","",XLOOKUP(N938,selector_05,selector_05_ids,""))</f>
        <v/>
      </c>
      <c r="N938" s="25"/>
      <c r="O938" s="14"/>
      <c r="P938" s="23" t="str">
        <f t="array" ref="P938">IF(Q938="","",XLOOKUP(Q938,selector_23,selector_23_ids,""))</f>
        <v/>
      </c>
      <c r="Q938" s="25"/>
      <c r="R938" s="23" t="str">
        <f t="array" ref="R938">IF(S938="","",XLOOKUP(S938,selector_04,selector_04_ids,""))</f>
        <v/>
      </c>
      <c r="S938" s="25"/>
      <c r="T938" s="14"/>
      <c r="AK938" s="19" t="s">
        <v>68</v>
      </c>
      <c r="AL938" s="19" t="s">
        <v>68</v>
      </c>
    </row>
    <row r="939">
      <c r="A939" s="14"/>
      <c r="B939" s="23" t="str">
        <f t="array" ref="B939">IF(C939="","",XLOOKUP(C939,selector_05,selector_05_ids,""))</f>
        <v/>
      </c>
      <c r="C939" s="25"/>
      <c r="D939" s="14"/>
      <c r="E939" s="14"/>
      <c r="F939" s="14"/>
      <c r="G939" s="23" t="str">
        <f t="array" ref="G939">IF(H939="","",XLOOKUP(H939,selector_23,selector_23_ids,""))</f>
        <v/>
      </c>
      <c r="H939" s="25"/>
      <c r="I939" s="32"/>
      <c r="J939" s="32"/>
      <c r="K939" s="23" t="str">
        <f t="array" ref="K939">IF(L939="","",XLOOKUP(L939,selector_23,selector_23_ids,""))</f>
        <v/>
      </c>
      <c r="L939" s="25"/>
      <c r="M939" s="23" t="str">
        <f t="array" ref="M939">IF(N939="","",XLOOKUP(N939,selector_05,selector_05_ids,""))</f>
        <v/>
      </c>
      <c r="N939" s="25"/>
      <c r="O939" s="14"/>
      <c r="P939" s="23" t="str">
        <f t="array" ref="P939">IF(Q939="","",XLOOKUP(Q939,selector_23,selector_23_ids,""))</f>
        <v/>
      </c>
      <c r="Q939" s="25"/>
      <c r="R939" s="23" t="str">
        <f t="array" ref="R939">IF(S939="","",XLOOKUP(S939,selector_04,selector_04_ids,""))</f>
        <v/>
      </c>
      <c r="S939" s="25"/>
      <c r="T939" s="14"/>
      <c r="AK939" s="19" t="s">
        <v>68</v>
      </c>
      <c r="AL939" s="19" t="s">
        <v>68</v>
      </c>
    </row>
    <row r="940">
      <c r="A940" s="14"/>
      <c r="B940" s="23" t="str">
        <f t="array" ref="B940">IF(C940="","",XLOOKUP(C940,selector_05,selector_05_ids,""))</f>
        <v/>
      </c>
      <c r="C940" s="25"/>
      <c r="D940" s="14"/>
      <c r="E940" s="14"/>
      <c r="F940" s="14"/>
      <c r="G940" s="23" t="str">
        <f t="array" ref="G940">IF(H940="","",XLOOKUP(H940,selector_23,selector_23_ids,""))</f>
        <v/>
      </c>
      <c r="H940" s="25"/>
      <c r="I940" s="32"/>
      <c r="J940" s="32"/>
      <c r="K940" s="23" t="str">
        <f t="array" ref="K940">IF(L940="","",XLOOKUP(L940,selector_23,selector_23_ids,""))</f>
        <v/>
      </c>
      <c r="L940" s="25"/>
      <c r="M940" s="23" t="str">
        <f t="array" ref="M940">IF(N940="","",XLOOKUP(N940,selector_05,selector_05_ids,""))</f>
        <v/>
      </c>
      <c r="N940" s="25"/>
      <c r="O940" s="14"/>
      <c r="P940" s="23" t="str">
        <f t="array" ref="P940">IF(Q940="","",XLOOKUP(Q940,selector_23,selector_23_ids,""))</f>
        <v/>
      </c>
      <c r="Q940" s="25"/>
      <c r="R940" s="23" t="str">
        <f t="array" ref="R940">IF(S940="","",XLOOKUP(S940,selector_04,selector_04_ids,""))</f>
        <v/>
      </c>
      <c r="S940" s="25"/>
      <c r="T940" s="14"/>
      <c r="AK940" s="19" t="s">
        <v>68</v>
      </c>
      <c r="AL940" s="19" t="s">
        <v>68</v>
      </c>
    </row>
    <row r="941">
      <c r="A941" s="14"/>
      <c r="B941" s="23" t="str">
        <f t="array" ref="B941">IF(C941="","",XLOOKUP(C941,selector_05,selector_05_ids,""))</f>
        <v/>
      </c>
      <c r="C941" s="25"/>
      <c r="D941" s="14"/>
      <c r="E941" s="14"/>
      <c r="F941" s="14"/>
      <c r="G941" s="23" t="str">
        <f t="array" ref="G941">IF(H941="","",XLOOKUP(H941,selector_23,selector_23_ids,""))</f>
        <v/>
      </c>
      <c r="H941" s="25"/>
      <c r="I941" s="32"/>
      <c r="J941" s="32"/>
      <c r="K941" s="23" t="str">
        <f t="array" ref="K941">IF(L941="","",XLOOKUP(L941,selector_23,selector_23_ids,""))</f>
        <v/>
      </c>
      <c r="L941" s="25"/>
      <c r="M941" s="23" t="str">
        <f t="array" ref="M941">IF(N941="","",XLOOKUP(N941,selector_05,selector_05_ids,""))</f>
        <v/>
      </c>
      <c r="N941" s="25"/>
      <c r="O941" s="14"/>
      <c r="P941" s="23" t="str">
        <f t="array" ref="P941">IF(Q941="","",XLOOKUP(Q941,selector_23,selector_23_ids,""))</f>
        <v/>
      </c>
      <c r="Q941" s="25"/>
      <c r="R941" s="23" t="str">
        <f t="array" ref="R941">IF(S941="","",XLOOKUP(S941,selector_04,selector_04_ids,""))</f>
        <v/>
      </c>
      <c r="S941" s="25"/>
      <c r="T941" s="14"/>
      <c r="AK941" s="19" t="s">
        <v>68</v>
      </c>
      <c r="AL941" s="19" t="s">
        <v>68</v>
      </c>
    </row>
    <row r="942">
      <c r="A942" s="14"/>
      <c r="B942" s="23" t="str">
        <f t="array" ref="B942">IF(C942="","",XLOOKUP(C942,selector_05,selector_05_ids,""))</f>
        <v/>
      </c>
      <c r="C942" s="25"/>
      <c r="D942" s="14"/>
      <c r="E942" s="14"/>
      <c r="F942" s="14"/>
      <c r="G942" s="23" t="str">
        <f t="array" ref="G942">IF(H942="","",XLOOKUP(H942,selector_23,selector_23_ids,""))</f>
        <v/>
      </c>
      <c r="H942" s="25"/>
      <c r="I942" s="32"/>
      <c r="J942" s="32"/>
      <c r="K942" s="23" t="str">
        <f t="array" ref="K942">IF(L942="","",XLOOKUP(L942,selector_23,selector_23_ids,""))</f>
        <v/>
      </c>
      <c r="L942" s="25"/>
      <c r="M942" s="23" t="str">
        <f t="array" ref="M942">IF(N942="","",XLOOKUP(N942,selector_05,selector_05_ids,""))</f>
        <v/>
      </c>
      <c r="N942" s="25"/>
      <c r="O942" s="14"/>
      <c r="P942" s="23" t="str">
        <f t="array" ref="P942">IF(Q942="","",XLOOKUP(Q942,selector_23,selector_23_ids,""))</f>
        <v/>
      </c>
      <c r="Q942" s="25"/>
      <c r="R942" s="23" t="str">
        <f t="array" ref="R942">IF(S942="","",XLOOKUP(S942,selector_04,selector_04_ids,""))</f>
        <v/>
      </c>
      <c r="S942" s="25"/>
      <c r="T942" s="14"/>
      <c r="AK942" s="19" t="s">
        <v>68</v>
      </c>
      <c r="AL942" s="19" t="s">
        <v>68</v>
      </c>
    </row>
    <row r="943">
      <c r="A943" s="14"/>
      <c r="B943" s="23" t="str">
        <f t="array" ref="B943">IF(C943="","",XLOOKUP(C943,selector_05,selector_05_ids,""))</f>
        <v/>
      </c>
      <c r="C943" s="25"/>
      <c r="D943" s="14"/>
      <c r="E943" s="14"/>
      <c r="F943" s="14"/>
      <c r="G943" s="23" t="str">
        <f t="array" ref="G943">IF(H943="","",XLOOKUP(H943,selector_23,selector_23_ids,""))</f>
        <v/>
      </c>
      <c r="H943" s="25"/>
      <c r="I943" s="32"/>
      <c r="J943" s="32"/>
      <c r="K943" s="23" t="str">
        <f t="array" ref="K943">IF(L943="","",XLOOKUP(L943,selector_23,selector_23_ids,""))</f>
        <v/>
      </c>
      <c r="L943" s="25"/>
      <c r="M943" s="23" t="str">
        <f t="array" ref="M943">IF(N943="","",XLOOKUP(N943,selector_05,selector_05_ids,""))</f>
        <v/>
      </c>
      <c r="N943" s="25"/>
      <c r="O943" s="14"/>
      <c r="P943" s="23" t="str">
        <f t="array" ref="P943">IF(Q943="","",XLOOKUP(Q943,selector_23,selector_23_ids,""))</f>
        <v/>
      </c>
      <c r="Q943" s="25"/>
      <c r="R943" s="23" t="str">
        <f t="array" ref="R943">IF(S943="","",XLOOKUP(S943,selector_04,selector_04_ids,""))</f>
        <v/>
      </c>
      <c r="S943" s="25"/>
      <c r="T943" s="14"/>
      <c r="AK943" s="19" t="s">
        <v>68</v>
      </c>
      <c r="AL943" s="19" t="s">
        <v>68</v>
      </c>
    </row>
    <row r="944">
      <c r="A944" s="14"/>
      <c r="B944" s="23" t="str">
        <f t="array" ref="B944">IF(C944="","",XLOOKUP(C944,selector_05,selector_05_ids,""))</f>
        <v/>
      </c>
      <c r="C944" s="25"/>
      <c r="D944" s="14"/>
      <c r="E944" s="14"/>
      <c r="F944" s="14"/>
      <c r="G944" s="23" t="str">
        <f t="array" ref="G944">IF(H944="","",XLOOKUP(H944,selector_23,selector_23_ids,""))</f>
        <v/>
      </c>
      <c r="H944" s="25"/>
      <c r="I944" s="32"/>
      <c r="J944" s="32"/>
      <c r="K944" s="23" t="str">
        <f t="array" ref="K944">IF(L944="","",XLOOKUP(L944,selector_23,selector_23_ids,""))</f>
        <v/>
      </c>
      <c r="L944" s="25"/>
      <c r="M944" s="23" t="str">
        <f t="array" ref="M944">IF(N944="","",XLOOKUP(N944,selector_05,selector_05_ids,""))</f>
        <v/>
      </c>
      <c r="N944" s="25"/>
      <c r="O944" s="14"/>
      <c r="P944" s="23" t="str">
        <f t="array" ref="P944">IF(Q944="","",XLOOKUP(Q944,selector_23,selector_23_ids,""))</f>
        <v/>
      </c>
      <c r="Q944" s="25"/>
      <c r="R944" s="23" t="str">
        <f t="array" ref="R944">IF(S944="","",XLOOKUP(S944,selector_04,selector_04_ids,""))</f>
        <v/>
      </c>
      <c r="S944" s="25"/>
      <c r="T944" s="14"/>
      <c r="AK944" s="19" t="s">
        <v>68</v>
      </c>
      <c r="AL944" s="19" t="s">
        <v>68</v>
      </c>
    </row>
    <row r="945">
      <c r="A945" s="14"/>
      <c r="B945" s="23" t="str">
        <f t="array" ref="B945">IF(C945="","",XLOOKUP(C945,selector_05,selector_05_ids,""))</f>
        <v/>
      </c>
      <c r="C945" s="25"/>
      <c r="D945" s="14"/>
      <c r="E945" s="14"/>
      <c r="F945" s="14"/>
      <c r="G945" s="23" t="str">
        <f t="array" ref="G945">IF(H945="","",XLOOKUP(H945,selector_23,selector_23_ids,""))</f>
        <v/>
      </c>
      <c r="H945" s="25"/>
      <c r="I945" s="32"/>
      <c r="J945" s="32"/>
      <c r="K945" s="23" t="str">
        <f t="array" ref="K945">IF(L945="","",XLOOKUP(L945,selector_23,selector_23_ids,""))</f>
        <v/>
      </c>
      <c r="L945" s="25"/>
      <c r="M945" s="23" t="str">
        <f t="array" ref="M945">IF(N945="","",XLOOKUP(N945,selector_05,selector_05_ids,""))</f>
        <v/>
      </c>
      <c r="N945" s="25"/>
      <c r="O945" s="14"/>
      <c r="P945" s="23" t="str">
        <f t="array" ref="P945">IF(Q945="","",XLOOKUP(Q945,selector_23,selector_23_ids,""))</f>
        <v/>
      </c>
      <c r="Q945" s="25"/>
      <c r="R945" s="23" t="str">
        <f t="array" ref="R945">IF(S945="","",XLOOKUP(S945,selector_04,selector_04_ids,""))</f>
        <v/>
      </c>
      <c r="S945" s="25"/>
      <c r="T945" s="14"/>
      <c r="AK945" s="19" t="s">
        <v>68</v>
      </c>
      <c r="AL945" s="19" t="s">
        <v>68</v>
      </c>
    </row>
    <row r="946">
      <c r="A946" s="14"/>
      <c r="B946" s="23" t="str">
        <f t="array" ref="B946">IF(C946="","",XLOOKUP(C946,selector_05,selector_05_ids,""))</f>
        <v/>
      </c>
      <c r="C946" s="25"/>
      <c r="D946" s="14"/>
      <c r="E946" s="14"/>
      <c r="F946" s="14"/>
      <c r="G946" s="23" t="str">
        <f t="array" ref="G946">IF(H946="","",XLOOKUP(H946,selector_23,selector_23_ids,""))</f>
        <v/>
      </c>
      <c r="H946" s="25"/>
      <c r="I946" s="32"/>
      <c r="J946" s="32"/>
      <c r="K946" s="23" t="str">
        <f t="array" ref="K946">IF(L946="","",XLOOKUP(L946,selector_23,selector_23_ids,""))</f>
        <v/>
      </c>
      <c r="L946" s="25"/>
      <c r="M946" s="23" t="str">
        <f t="array" ref="M946">IF(N946="","",XLOOKUP(N946,selector_05,selector_05_ids,""))</f>
        <v/>
      </c>
      <c r="N946" s="25"/>
      <c r="O946" s="14"/>
      <c r="P946" s="23" t="str">
        <f t="array" ref="P946">IF(Q946="","",XLOOKUP(Q946,selector_23,selector_23_ids,""))</f>
        <v/>
      </c>
      <c r="Q946" s="25"/>
      <c r="R946" s="23" t="str">
        <f t="array" ref="R946">IF(S946="","",XLOOKUP(S946,selector_04,selector_04_ids,""))</f>
        <v/>
      </c>
      <c r="S946" s="25"/>
      <c r="T946" s="14"/>
      <c r="AK946" s="19" t="s">
        <v>68</v>
      </c>
      <c r="AL946" s="19" t="s">
        <v>68</v>
      </c>
    </row>
    <row r="947">
      <c r="A947" s="14"/>
      <c r="B947" s="23" t="str">
        <f t="array" ref="B947">IF(C947="","",XLOOKUP(C947,selector_05,selector_05_ids,""))</f>
        <v/>
      </c>
      <c r="C947" s="25"/>
      <c r="D947" s="14"/>
      <c r="E947" s="14"/>
      <c r="F947" s="14"/>
      <c r="G947" s="23" t="str">
        <f t="array" ref="G947">IF(H947="","",XLOOKUP(H947,selector_23,selector_23_ids,""))</f>
        <v/>
      </c>
      <c r="H947" s="25"/>
      <c r="I947" s="32"/>
      <c r="J947" s="32"/>
      <c r="K947" s="23" t="str">
        <f t="array" ref="K947">IF(L947="","",XLOOKUP(L947,selector_23,selector_23_ids,""))</f>
        <v/>
      </c>
      <c r="L947" s="25"/>
      <c r="M947" s="23" t="str">
        <f t="array" ref="M947">IF(N947="","",XLOOKUP(N947,selector_05,selector_05_ids,""))</f>
        <v/>
      </c>
      <c r="N947" s="25"/>
      <c r="O947" s="14"/>
      <c r="P947" s="23" t="str">
        <f t="array" ref="P947">IF(Q947="","",XLOOKUP(Q947,selector_23,selector_23_ids,""))</f>
        <v/>
      </c>
      <c r="Q947" s="25"/>
      <c r="R947" s="23" t="str">
        <f t="array" ref="R947">IF(S947="","",XLOOKUP(S947,selector_04,selector_04_ids,""))</f>
        <v/>
      </c>
      <c r="S947" s="25"/>
      <c r="T947" s="14"/>
      <c r="AK947" s="19" t="s">
        <v>68</v>
      </c>
      <c r="AL947" s="19" t="s">
        <v>68</v>
      </c>
    </row>
    <row r="948">
      <c r="A948" s="14"/>
      <c r="B948" s="23" t="str">
        <f t="array" ref="B948">IF(C948="","",XLOOKUP(C948,selector_05,selector_05_ids,""))</f>
        <v/>
      </c>
      <c r="C948" s="25"/>
      <c r="D948" s="14"/>
      <c r="E948" s="14"/>
      <c r="F948" s="14"/>
      <c r="G948" s="23" t="str">
        <f t="array" ref="G948">IF(H948="","",XLOOKUP(H948,selector_23,selector_23_ids,""))</f>
        <v/>
      </c>
      <c r="H948" s="25"/>
      <c r="I948" s="32"/>
      <c r="J948" s="32"/>
      <c r="K948" s="23" t="str">
        <f t="array" ref="K948">IF(L948="","",XLOOKUP(L948,selector_23,selector_23_ids,""))</f>
        <v/>
      </c>
      <c r="L948" s="25"/>
      <c r="M948" s="23" t="str">
        <f t="array" ref="M948">IF(N948="","",XLOOKUP(N948,selector_05,selector_05_ids,""))</f>
        <v/>
      </c>
      <c r="N948" s="25"/>
      <c r="O948" s="14"/>
      <c r="P948" s="23" t="str">
        <f t="array" ref="P948">IF(Q948="","",XLOOKUP(Q948,selector_23,selector_23_ids,""))</f>
        <v/>
      </c>
      <c r="Q948" s="25"/>
      <c r="R948" s="23" t="str">
        <f t="array" ref="R948">IF(S948="","",XLOOKUP(S948,selector_04,selector_04_ids,""))</f>
        <v/>
      </c>
      <c r="S948" s="25"/>
      <c r="T948" s="14"/>
      <c r="AK948" s="19" t="s">
        <v>68</v>
      </c>
      <c r="AL948" s="19" t="s">
        <v>68</v>
      </c>
    </row>
    <row r="949">
      <c r="A949" s="14"/>
      <c r="B949" s="23" t="str">
        <f t="array" ref="B949">IF(C949="","",XLOOKUP(C949,selector_05,selector_05_ids,""))</f>
        <v/>
      </c>
      <c r="C949" s="25"/>
      <c r="D949" s="14"/>
      <c r="E949" s="14"/>
      <c r="F949" s="14"/>
      <c r="G949" s="23" t="str">
        <f t="array" ref="G949">IF(H949="","",XLOOKUP(H949,selector_23,selector_23_ids,""))</f>
        <v/>
      </c>
      <c r="H949" s="25"/>
      <c r="I949" s="32"/>
      <c r="J949" s="32"/>
      <c r="K949" s="23" t="str">
        <f t="array" ref="K949">IF(L949="","",XLOOKUP(L949,selector_23,selector_23_ids,""))</f>
        <v/>
      </c>
      <c r="L949" s="25"/>
      <c r="M949" s="23" t="str">
        <f t="array" ref="M949">IF(N949="","",XLOOKUP(N949,selector_05,selector_05_ids,""))</f>
        <v/>
      </c>
      <c r="N949" s="25"/>
      <c r="O949" s="14"/>
      <c r="P949" s="23" t="str">
        <f t="array" ref="P949">IF(Q949="","",XLOOKUP(Q949,selector_23,selector_23_ids,""))</f>
        <v/>
      </c>
      <c r="Q949" s="25"/>
      <c r="R949" s="23" t="str">
        <f t="array" ref="R949">IF(S949="","",XLOOKUP(S949,selector_04,selector_04_ids,""))</f>
        <v/>
      </c>
      <c r="S949" s="25"/>
      <c r="T949" s="14"/>
      <c r="AK949" s="19" t="s">
        <v>68</v>
      </c>
      <c r="AL949" s="19" t="s">
        <v>68</v>
      </c>
    </row>
    <row r="950">
      <c r="A950" s="14"/>
      <c r="B950" s="23" t="str">
        <f t="array" ref="B950">IF(C950="","",XLOOKUP(C950,selector_05,selector_05_ids,""))</f>
        <v/>
      </c>
      <c r="C950" s="25"/>
      <c r="D950" s="14"/>
      <c r="E950" s="14"/>
      <c r="F950" s="14"/>
      <c r="G950" s="23" t="str">
        <f t="array" ref="G950">IF(H950="","",XLOOKUP(H950,selector_23,selector_23_ids,""))</f>
        <v/>
      </c>
      <c r="H950" s="25"/>
      <c r="I950" s="32"/>
      <c r="J950" s="32"/>
      <c r="K950" s="23" t="str">
        <f t="array" ref="K950">IF(L950="","",XLOOKUP(L950,selector_23,selector_23_ids,""))</f>
        <v/>
      </c>
      <c r="L950" s="25"/>
      <c r="M950" s="23" t="str">
        <f t="array" ref="M950">IF(N950="","",XLOOKUP(N950,selector_05,selector_05_ids,""))</f>
        <v/>
      </c>
      <c r="N950" s="25"/>
      <c r="O950" s="14"/>
      <c r="P950" s="23" t="str">
        <f t="array" ref="P950">IF(Q950="","",XLOOKUP(Q950,selector_23,selector_23_ids,""))</f>
        <v/>
      </c>
      <c r="Q950" s="25"/>
      <c r="R950" s="23" t="str">
        <f t="array" ref="R950">IF(S950="","",XLOOKUP(S950,selector_04,selector_04_ids,""))</f>
        <v/>
      </c>
      <c r="S950" s="25"/>
      <c r="T950" s="14"/>
      <c r="AK950" s="19" t="s">
        <v>68</v>
      </c>
      <c r="AL950" s="19" t="s">
        <v>68</v>
      </c>
    </row>
    <row r="951">
      <c r="A951" s="14"/>
      <c r="B951" s="23" t="str">
        <f t="array" ref="B951">IF(C951="","",XLOOKUP(C951,selector_05,selector_05_ids,""))</f>
        <v/>
      </c>
      <c r="C951" s="25"/>
      <c r="D951" s="14"/>
      <c r="E951" s="14"/>
      <c r="F951" s="14"/>
      <c r="G951" s="23" t="str">
        <f t="array" ref="G951">IF(H951="","",XLOOKUP(H951,selector_23,selector_23_ids,""))</f>
        <v/>
      </c>
      <c r="H951" s="25"/>
      <c r="I951" s="32"/>
      <c r="J951" s="32"/>
      <c r="K951" s="23" t="str">
        <f t="array" ref="K951">IF(L951="","",XLOOKUP(L951,selector_23,selector_23_ids,""))</f>
        <v/>
      </c>
      <c r="L951" s="25"/>
      <c r="M951" s="23" t="str">
        <f t="array" ref="M951">IF(N951="","",XLOOKUP(N951,selector_05,selector_05_ids,""))</f>
        <v/>
      </c>
      <c r="N951" s="25"/>
      <c r="O951" s="14"/>
      <c r="P951" s="23" t="str">
        <f t="array" ref="P951">IF(Q951="","",XLOOKUP(Q951,selector_23,selector_23_ids,""))</f>
        <v/>
      </c>
      <c r="Q951" s="25"/>
      <c r="R951" s="23" t="str">
        <f t="array" ref="R951">IF(S951="","",XLOOKUP(S951,selector_04,selector_04_ids,""))</f>
        <v/>
      </c>
      <c r="S951" s="25"/>
      <c r="T951" s="14"/>
      <c r="AK951" s="19" t="s">
        <v>68</v>
      </c>
      <c r="AL951" s="19" t="s">
        <v>68</v>
      </c>
    </row>
    <row r="952">
      <c r="A952" s="14"/>
      <c r="B952" s="23" t="str">
        <f t="array" ref="B952">IF(C952="","",XLOOKUP(C952,selector_05,selector_05_ids,""))</f>
        <v/>
      </c>
      <c r="C952" s="25"/>
      <c r="D952" s="14"/>
      <c r="E952" s="14"/>
      <c r="F952" s="14"/>
      <c r="G952" s="23" t="str">
        <f t="array" ref="G952">IF(H952="","",XLOOKUP(H952,selector_23,selector_23_ids,""))</f>
        <v/>
      </c>
      <c r="H952" s="25"/>
      <c r="I952" s="32"/>
      <c r="J952" s="32"/>
      <c r="K952" s="23" t="str">
        <f t="array" ref="K952">IF(L952="","",XLOOKUP(L952,selector_23,selector_23_ids,""))</f>
        <v/>
      </c>
      <c r="L952" s="25"/>
      <c r="M952" s="23" t="str">
        <f t="array" ref="M952">IF(N952="","",XLOOKUP(N952,selector_05,selector_05_ids,""))</f>
        <v/>
      </c>
      <c r="N952" s="25"/>
      <c r="O952" s="14"/>
      <c r="P952" s="23" t="str">
        <f t="array" ref="P952">IF(Q952="","",XLOOKUP(Q952,selector_23,selector_23_ids,""))</f>
        <v/>
      </c>
      <c r="Q952" s="25"/>
      <c r="R952" s="23" t="str">
        <f t="array" ref="R952">IF(S952="","",XLOOKUP(S952,selector_04,selector_04_ids,""))</f>
        <v/>
      </c>
      <c r="S952" s="25"/>
      <c r="T952" s="14"/>
      <c r="AK952" s="19" t="s">
        <v>68</v>
      </c>
      <c r="AL952" s="19" t="s">
        <v>68</v>
      </c>
    </row>
    <row r="953">
      <c r="A953" s="14"/>
      <c r="B953" s="23" t="str">
        <f t="array" ref="B953">IF(C953="","",XLOOKUP(C953,selector_05,selector_05_ids,""))</f>
        <v/>
      </c>
      <c r="C953" s="25"/>
      <c r="D953" s="14"/>
      <c r="E953" s="14"/>
      <c r="F953" s="14"/>
      <c r="G953" s="23" t="str">
        <f t="array" ref="G953">IF(H953="","",XLOOKUP(H953,selector_23,selector_23_ids,""))</f>
        <v/>
      </c>
      <c r="H953" s="25"/>
      <c r="I953" s="32"/>
      <c r="J953" s="32"/>
      <c r="K953" s="23" t="str">
        <f t="array" ref="K953">IF(L953="","",XLOOKUP(L953,selector_23,selector_23_ids,""))</f>
        <v/>
      </c>
      <c r="L953" s="25"/>
      <c r="M953" s="23" t="str">
        <f t="array" ref="M953">IF(N953="","",XLOOKUP(N953,selector_05,selector_05_ids,""))</f>
        <v/>
      </c>
      <c r="N953" s="25"/>
      <c r="O953" s="14"/>
      <c r="P953" s="23" t="str">
        <f t="array" ref="P953">IF(Q953="","",XLOOKUP(Q953,selector_23,selector_23_ids,""))</f>
        <v/>
      </c>
      <c r="Q953" s="25"/>
      <c r="R953" s="23" t="str">
        <f t="array" ref="R953">IF(S953="","",XLOOKUP(S953,selector_04,selector_04_ids,""))</f>
        <v/>
      </c>
      <c r="S953" s="25"/>
      <c r="T953" s="14"/>
      <c r="AK953" s="19" t="s">
        <v>68</v>
      </c>
      <c r="AL953" s="19" t="s">
        <v>68</v>
      </c>
    </row>
    <row r="954">
      <c r="A954" s="14"/>
      <c r="B954" s="23" t="str">
        <f t="array" ref="B954">IF(C954="","",XLOOKUP(C954,selector_05,selector_05_ids,""))</f>
        <v/>
      </c>
      <c r="C954" s="25"/>
      <c r="D954" s="14"/>
      <c r="E954" s="14"/>
      <c r="F954" s="14"/>
      <c r="G954" s="23" t="str">
        <f t="array" ref="G954">IF(H954="","",XLOOKUP(H954,selector_23,selector_23_ids,""))</f>
        <v/>
      </c>
      <c r="H954" s="25"/>
      <c r="I954" s="32"/>
      <c r="J954" s="32"/>
      <c r="K954" s="23" t="str">
        <f t="array" ref="K954">IF(L954="","",XLOOKUP(L954,selector_23,selector_23_ids,""))</f>
        <v/>
      </c>
      <c r="L954" s="25"/>
      <c r="M954" s="23" t="str">
        <f t="array" ref="M954">IF(N954="","",XLOOKUP(N954,selector_05,selector_05_ids,""))</f>
        <v/>
      </c>
      <c r="N954" s="25"/>
      <c r="O954" s="14"/>
      <c r="P954" s="23" t="str">
        <f t="array" ref="P954">IF(Q954="","",XLOOKUP(Q954,selector_23,selector_23_ids,""))</f>
        <v/>
      </c>
      <c r="Q954" s="25"/>
      <c r="R954" s="23" t="str">
        <f t="array" ref="R954">IF(S954="","",XLOOKUP(S954,selector_04,selector_04_ids,""))</f>
        <v/>
      </c>
      <c r="S954" s="25"/>
      <c r="T954" s="14"/>
      <c r="AK954" s="19" t="s">
        <v>68</v>
      </c>
      <c r="AL954" s="19" t="s">
        <v>68</v>
      </c>
    </row>
    <row r="955">
      <c r="A955" s="14"/>
      <c r="B955" s="23" t="str">
        <f t="array" ref="B955">IF(C955="","",XLOOKUP(C955,selector_05,selector_05_ids,""))</f>
        <v/>
      </c>
      <c r="C955" s="25"/>
      <c r="D955" s="14"/>
      <c r="E955" s="14"/>
      <c r="F955" s="14"/>
      <c r="G955" s="23" t="str">
        <f t="array" ref="G955">IF(H955="","",XLOOKUP(H955,selector_23,selector_23_ids,""))</f>
        <v/>
      </c>
      <c r="H955" s="25"/>
      <c r="I955" s="32"/>
      <c r="J955" s="32"/>
      <c r="K955" s="23" t="str">
        <f t="array" ref="K955">IF(L955="","",XLOOKUP(L955,selector_23,selector_23_ids,""))</f>
        <v/>
      </c>
      <c r="L955" s="25"/>
      <c r="M955" s="23" t="str">
        <f t="array" ref="M955">IF(N955="","",XLOOKUP(N955,selector_05,selector_05_ids,""))</f>
        <v/>
      </c>
      <c r="N955" s="25"/>
      <c r="O955" s="14"/>
      <c r="P955" s="23" t="str">
        <f t="array" ref="P955">IF(Q955="","",XLOOKUP(Q955,selector_23,selector_23_ids,""))</f>
        <v/>
      </c>
      <c r="Q955" s="25"/>
      <c r="R955" s="23" t="str">
        <f t="array" ref="R955">IF(S955="","",XLOOKUP(S955,selector_04,selector_04_ids,""))</f>
        <v/>
      </c>
      <c r="S955" s="25"/>
      <c r="T955" s="14"/>
      <c r="AK955" s="19" t="s">
        <v>68</v>
      </c>
      <c r="AL955" s="19" t="s">
        <v>68</v>
      </c>
    </row>
    <row r="956">
      <c r="A956" s="14"/>
      <c r="B956" s="23" t="str">
        <f t="array" ref="B956">IF(C956="","",XLOOKUP(C956,selector_05,selector_05_ids,""))</f>
        <v/>
      </c>
      <c r="C956" s="25"/>
      <c r="D956" s="14"/>
      <c r="E956" s="14"/>
      <c r="F956" s="14"/>
      <c r="G956" s="23" t="str">
        <f t="array" ref="G956">IF(H956="","",XLOOKUP(H956,selector_23,selector_23_ids,""))</f>
        <v/>
      </c>
      <c r="H956" s="25"/>
      <c r="I956" s="32"/>
      <c r="J956" s="32"/>
      <c r="K956" s="23" t="str">
        <f t="array" ref="K956">IF(L956="","",XLOOKUP(L956,selector_23,selector_23_ids,""))</f>
        <v/>
      </c>
      <c r="L956" s="25"/>
      <c r="M956" s="23" t="str">
        <f t="array" ref="M956">IF(N956="","",XLOOKUP(N956,selector_05,selector_05_ids,""))</f>
        <v/>
      </c>
      <c r="N956" s="25"/>
      <c r="O956" s="14"/>
      <c r="P956" s="23" t="str">
        <f t="array" ref="P956">IF(Q956="","",XLOOKUP(Q956,selector_23,selector_23_ids,""))</f>
        <v/>
      </c>
      <c r="Q956" s="25"/>
      <c r="R956" s="23" t="str">
        <f t="array" ref="R956">IF(S956="","",XLOOKUP(S956,selector_04,selector_04_ids,""))</f>
        <v/>
      </c>
      <c r="S956" s="25"/>
      <c r="T956" s="14"/>
      <c r="AK956" s="19" t="s">
        <v>68</v>
      </c>
      <c r="AL956" s="19" t="s">
        <v>68</v>
      </c>
    </row>
    <row r="957">
      <c r="A957" s="14"/>
      <c r="B957" s="23" t="str">
        <f t="array" ref="B957">IF(C957="","",XLOOKUP(C957,selector_05,selector_05_ids,""))</f>
        <v/>
      </c>
      <c r="C957" s="25"/>
      <c r="D957" s="14"/>
      <c r="E957" s="14"/>
      <c r="F957" s="14"/>
      <c r="G957" s="23" t="str">
        <f t="array" ref="G957">IF(H957="","",XLOOKUP(H957,selector_23,selector_23_ids,""))</f>
        <v/>
      </c>
      <c r="H957" s="25"/>
      <c r="I957" s="32"/>
      <c r="J957" s="32"/>
      <c r="K957" s="23" t="str">
        <f t="array" ref="K957">IF(L957="","",XLOOKUP(L957,selector_23,selector_23_ids,""))</f>
        <v/>
      </c>
      <c r="L957" s="25"/>
      <c r="M957" s="23" t="str">
        <f t="array" ref="M957">IF(N957="","",XLOOKUP(N957,selector_05,selector_05_ids,""))</f>
        <v/>
      </c>
      <c r="N957" s="25"/>
      <c r="O957" s="14"/>
      <c r="P957" s="23" t="str">
        <f t="array" ref="P957">IF(Q957="","",XLOOKUP(Q957,selector_23,selector_23_ids,""))</f>
        <v/>
      </c>
      <c r="Q957" s="25"/>
      <c r="R957" s="23" t="str">
        <f t="array" ref="R957">IF(S957="","",XLOOKUP(S957,selector_04,selector_04_ids,""))</f>
        <v/>
      </c>
      <c r="S957" s="25"/>
      <c r="T957" s="14"/>
      <c r="AK957" s="19" t="s">
        <v>68</v>
      </c>
      <c r="AL957" s="19" t="s">
        <v>68</v>
      </c>
    </row>
    <row r="958">
      <c r="A958" s="14"/>
      <c r="B958" s="23" t="str">
        <f t="array" ref="B958">IF(C958="","",XLOOKUP(C958,selector_05,selector_05_ids,""))</f>
        <v/>
      </c>
      <c r="C958" s="25"/>
      <c r="D958" s="14"/>
      <c r="E958" s="14"/>
      <c r="F958" s="14"/>
      <c r="G958" s="23" t="str">
        <f t="array" ref="G958">IF(H958="","",XLOOKUP(H958,selector_23,selector_23_ids,""))</f>
        <v/>
      </c>
      <c r="H958" s="25"/>
      <c r="I958" s="32"/>
      <c r="J958" s="32"/>
      <c r="K958" s="23" t="str">
        <f t="array" ref="K958">IF(L958="","",XLOOKUP(L958,selector_23,selector_23_ids,""))</f>
        <v/>
      </c>
      <c r="L958" s="25"/>
      <c r="M958" s="23" t="str">
        <f t="array" ref="M958">IF(N958="","",XLOOKUP(N958,selector_05,selector_05_ids,""))</f>
        <v/>
      </c>
      <c r="N958" s="25"/>
      <c r="O958" s="14"/>
      <c r="P958" s="23" t="str">
        <f t="array" ref="P958">IF(Q958="","",XLOOKUP(Q958,selector_23,selector_23_ids,""))</f>
        <v/>
      </c>
      <c r="Q958" s="25"/>
      <c r="R958" s="23" t="str">
        <f t="array" ref="R958">IF(S958="","",XLOOKUP(S958,selector_04,selector_04_ids,""))</f>
        <v/>
      </c>
      <c r="S958" s="25"/>
      <c r="T958" s="14"/>
      <c r="AK958" s="19" t="s">
        <v>68</v>
      </c>
      <c r="AL958" s="19" t="s">
        <v>68</v>
      </c>
    </row>
    <row r="959">
      <c r="A959" s="14"/>
      <c r="B959" s="23" t="str">
        <f t="array" ref="B959">IF(C959="","",XLOOKUP(C959,selector_05,selector_05_ids,""))</f>
        <v/>
      </c>
      <c r="C959" s="25"/>
      <c r="D959" s="14"/>
      <c r="E959" s="14"/>
      <c r="F959" s="14"/>
      <c r="G959" s="23" t="str">
        <f t="array" ref="G959">IF(H959="","",XLOOKUP(H959,selector_23,selector_23_ids,""))</f>
        <v/>
      </c>
      <c r="H959" s="25"/>
      <c r="I959" s="32"/>
      <c r="J959" s="32"/>
      <c r="K959" s="23" t="str">
        <f t="array" ref="K959">IF(L959="","",XLOOKUP(L959,selector_23,selector_23_ids,""))</f>
        <v/>
      </c>
      <c r="L959" s="25"/>
      <c r="M959" s="23" t="str">
        <f t="array" ref="M959">IF(N959="","",XLOOKUP(N959,selector_05,selector_05_ids,""))</f>
        <v/>
      </c>
      <c r="N959" s="25"/>
      <c r="O959" s="14"/>
      <c r="P959" s="23" t="str">
        <f t="array" ref="P959">IF(Q959="","",XLOOKUP(Q959,selector_23,selector_23_ids,""))</f>
        <v/>
      </c>
      <c r="Q959" s="25"/>
      <c r="R959" s="23" t="str">
        <f t="array" ref="R959">IF(S959="","",XLOOKUP(S959,selector_04,selector_04_ids,""))</f>
        <v/>
      </c>
      <c r="S959" s="25"/>
      <c r="T959" s="14"/>
      <c r="AK959" s="19" t="s">
        <v>68</v>
      </c>
      <c r="AL959" s="19" t="s">
        <v>68</v>
      </c>
    </row>
    <row r="960">
      <c r="A960" s="14"/>
      <c r="B960" s="23" t="str">
        <f t="array" ref="B960">IF(C960="","",XLOOKUP(C960,selector_05,selector_05_ids,""))</f>
        <v/>
      </c>
      <c r="C960" s="25"/>
      <c r="D960" s="14"/>
      <c r="E960" s="14"/>
      <c r="F960" s="14"/>
      <c r="G960" s="23" t="str">
        <f t="array" ref="G960">IF(H960="","",XLOOKUP(H960,selector_23,selector_23_ids,""))</f>
        <v/>
      </c>
      <c r="H960" s="25"/>
      <c r="I960" s="32"/>
      <c r="J960" s="32"/>
      <c r="K960" s="23" t="str">
        <f t="array" ref="K960">IF(L960="","",XLOOKUP(L960,selector_23,selector_23_ids,""))</f>
        <v/>
      </c>
      <c r="L960" s="25"/>
      <c r="M960" s="23" t="str">
        <f t="array" ref="M960">IF(N960="","",XLOOKUP(N960,selector_05,selector_05_ids,""))</f>
        <v/>
      </c>
      <c r="N960" s="25"/>
      <c r="O960" s="14"/>
      <c r="P960" s="23" t="str">
        <f t="array" ref="P960">IF(Q960="","",XLOOKUP(Q960,selector_23,selector_23_ids,""))</f>
        <v/>
      </c>
      <c r="Q960" s="25"/>
      <c r="R960" s="23" t="str">
        <f t="array" ref="R960">IF(S960="","",XLOOKUP(S960,selector_04,selector_04_ids,""))</f>
        <v/>
      </c>
      <c r="S960" s="25"/>
      <c r="T960" s="14"/>
      <c r="AK960" s="19" t="s">
        <v>68</v>
      </c>
      <c r="AL960" s="19" t="s">
        <v>68</v>
      </c>
    </row>
    <row r="961">
      <c r="A961" s="14"/>
      <c r="B961" s="23" t="str">
        <f t="array" ref="B961">IF(C961="","",XLOOKUP(C961,selector_05,selector_05_ids,""))</f>
        <v/>
      </c>
      <c r="C961" s="25"/>
      <c r="D961" s="14"/>
      <c r="E961" s="14"/>
      <c r="F961" s="14"/>
      <c r="G961" s="23" t="str">
        <f t="array" ref="G961">IF(H961="","",XLOOKUP(H961,selector_23,selector_23_ids,""))</f>
        <v/>
      </c>
      <c r="H961" s="25"/>
      <c r="I961" s="32"/>
      <c r="J961" s="32"/>
      <c r="K961" s="23" t="str">
        <f t="array" ref="K961">IF(L961="","",XLOOKUP(L961,selector_23,selector_23_ids,""))</f>
        <v/>
      </c>
      <c r="L961" s="25"/>
      <c r="M961" s="23" t="str">
        <f t="array" ref="M961">IF(N961="","",XLOOKUP(N961,selector_05,selector_05_ids,""))</f>
        <v/>
      </c>
      <c r="N961" s="25"/>
      <c r="O961" s="14"/>
      <c r="P961" s="23" t="str">
        <f t="array" ref="P961">IF(Q961="","",XLOOKUP(Q961,selector_23,selector_23_ids,""))</f>
        <v/>
      </c>
      <c r="Q961" s="25"/>
      <c r="R961" s="23" t="str">
        <f t="array" ref="R961">IF(S961="","",XLOOKUP(S961,selector_04,selector_04_ids,""))</f>
        <v/>
      </c>
      <c r="S961" s="25"/>
      <c r="T961" s="14"/>
      <c r="AK961" s="19" t="s">
        <v>68</v>
      </c>
      <c r="AL961" s="19" t="s">
        <v>68</v>
      </c>
    </row>
    <row r="962">
      <c r="A962" s="14"/>
      <c r="B962" s="23" t="str">
        <f t="array" ref="B962">IF(C962="","",XLOOKUP(C962,selector_05,selector_05_ids,""))</f>
        <v/>
      </c>
      <c r="C962" s="25"/>
      <c r="D962" s="14"/>
      <c r="E962" s="14"/>
      <c r="F962" s="14"/>
      <c r="G962" s="23" t="str">
        <f t="array" ref="G962">IF(H962="","",XLOOKUP(H962,selector_23,selector_23_ids,""))</f>
        <v/>
      </c>
      <c r="H962" s="25"/>
      <c r="I962" s="32"/>
      <c r="J962" s="32"/>
      <c r="K962" s="23" t="str">
        <f t="array" ref="K962">IF(L962="","",XLOOKUP(L962,selector_23,selector_23_ids,""))</f>
        <v/>
      </c>
      <c r="L962" s="25"/>
      <c r="M962" s="23" t="str">
        <f t="array" ref="M962">IF(N962="","",XLOOKUP(N962,selector_05,selector_05_ids,""))</f>
        <v/>
      </c>
      <c r="N962" s="25"/>
      <c r="O962" s="14"/>
      <c r="P962" s="23" t="str">
        <f t="array" ref="P962">IF(Q962="","",XLOOKUP(Q962,selector_23,selector_23_ids,""))</f>
        <v/>
      </c>
      <c r="Q962" s="25"/>
      <c r="R962" s="23" t="str">
        <f t="array" ref="R962">IF(S962="","",XLOOKUP(S962,selector_04,selector_04_ids,""))</f>
        <v/>
      </c>
      <c r="S962" s="25"/>
      <c r="T962" s="14"/>
      <c r="AK962" s="19" t="s">
        <v>68</v>
      </c>
      <c r="AL962" s="19" t="s">
        <v>68</v>
      </c>
    </row>
    <row r="963">
      <c r="A963" s="14"/>
      <c r="B963" s="23" t="str">
        <f t="array" ref="B963">IF(C963="","",XLOOKUP(C963,selector_05,selector_05_ids,""))</f>
        <v/>
      </c>
      <c r="C963" s="25"/>
      <c r="D963" s="14"/>
      <c r="E963" s="14"/>
      <c r="F963" s="14"/>
      <c r="G963" s="23" t="str">
        <f t="array" ref="G963">IF(H963="","",XLOOKUP(H963,selector_23,selector_23_ids,""))</f>
        <v/>
      </c>
      <c r="H963" s="25"/>
      <c r="I963" s="32"/>
      <c r="J963" s="32"/>
      <c r="K963" s="23" t="str">
        <f t="array" ref="K963">IF(L963="","",XLOOKUP(L963,selector_23,selector_23_ids,""))</f>
        <v/>
      </c>
      <c r="L963" s="25"/>
      <c r="M963" s="23" t="str">
        <f t="array" ref="M963">IF(N963="","",XLOOKUP(N963,selector_05,selector_05_ids,""))</f>
        <v/>
      </c>
      <c r="N963" s="25"/>
      <c r="O963" s="14"/>
      <c r="P963" s="23" t="str">
        <f t="array" ref="P963">IF(Q963="","",XLOOKUP(Q963,selector_23,selector_23_ids,""))</f>
        <v/>
      </c>
      <c r="Q963" s="25"/>
      <c r="R963" s="23" t="str">
        <f t="array" ref="R963">IF(S963="","",XLOOKUP(S963,selector_04,selector_04_ids,""))</f>
        <v/>
      </c>
      <c r="S963" s="25"/>
      <c r="T963" s="14"/>
      <c r="AK963" s="19" t="s">
        <v>68</v>
      </c>
      <c r="AL963" s="19" t="s">
        <v>68</v>
      </c>
    </row>
    <row r="964">
      <c r="A964" s="14"/>
      <c r="B964" s="23" t="str">
        <f t="array" ref="B964">IF(C964="","",XLOOKUP(C964,selector_05,selector_05_ids,""))</f>
        <v/>
      </c>
      <c r="C964" s="25"/>
      <c r="D964" s="14"/>
      <c r="E964" s="14"/>
      <c r="F964" s="14"/>
      <c r="G964" s="23" t="str">
        <f t="array" ref="G964">IF(H964="","",XLOOKUP(H964,selector_23,selector_23_ids,""))</f>
        <v/>
      </c>
      <c r="H964" s="25"/>
      <c r="I964" s="32"/>
      <c r="J964" s="32"/>
      <c r="K964" s="23" t="str">
        <f t="array" ref="K964">IF(L964="","",XLOOKUP(L964,selector_23,selector_23_ids,""))</f>
        <v/>
      </c>
      <c r="L964" s="25"/>
      <c r="M964" s="23" t="str">
        <f t="array" ref="M964">IF(N964="","",XLOOKUP(N964,selector_05,selector_05_ids,""))</f>
        <v/>
      </c>
      <c r="N964" s="25"/>
      <c r="O964" s="14"/>
      <c r="P964" s="23" t="str">
        <f t="array" ref="P964">IF(Q964="","",XLOOKUP(Q964,selector_23,selector_23_ids,""))</f>
        <v/>
      </c>
      <c r="Q964" s="25"/>
      <c r="R964" s="23" t="str">
        <f t="array" ref="R964">IF(S964="","",XLOOKUP(S964,selector_04,selector_04_ids,""))</f>
        <v/>
      </c>
      <c r="S964" s="25"/>
      <c r="T964" s="14"/>
      <c r="AK964" s="19" t="s">
        <v>68</v>
      </c>
      <c r="AL964" s="19" t="s">
        <v>68</v>
      </c>
    </row>
    <row r="965">
      <c r="A965" s="14"/>
      <c r="B965" s="23" t="str">
        <f t="array" ref="B965">IF(C965="","",XLOOKUP(C965,selector_05,selector_05_ids,""))</f>
        <v/>
      </c>
      <c r="C965" s="25"/>
      <c r="D965" s="14"/>
      <c r="E965" s="14"/>
      <c r="F965" s="14"/>
      <c r="G965" s="23" t="str">
        <f t="array" ref="G965">IF(H965="","",XLOOKUP(H965,selector_23,selector_23_ids,""))</f>
        <v/>
      </c>
      <c r="H965" s="25"/>
      <c r="I965" s="32"/>
      <c r="J965" s="32"/>
      <c r="K965" s="23" t="str">
        <f t="array" ref="K965">IF(L965="","",XLOOKUP(L965,selector_23,selector_23_ids,""))</f>
        <v/>
      </c>
      <c r="L965" s="25"/>
      <c r="M965" s="23" t="str">
        <f t="array" ref="M965">IF(N965="","",XLOOKUP(N965,selector_05,selector_05_ids,""))</f>
        <v/>
      </c>
      <c r="N965" s="25"/>
      <c r="O965" s="14"/>
      <c r="P965" s="23" t="str">
        <f t="array" ref="P965">IF(Q965="","",XLOOKUP(Q965,selector_23,selector_23_ids,""))</f>
        <v/>
      </c>
      <c r="Q965" s="25"/>
      <c r="R965" s="23" t="str">
        <f t="array" ref="R965">IF(S965="","",XLOOKUP(S965,selector_04,selector_04_ids,""))</f>
        <v/>
      </c>
      <c r="S965" s="25"/>
      <c r="T965" s="14"/>
      <c r="AK965" s="19" t="s">
        <v>68</v>
      </c>
      <c r="AL965" s="19" t="s">
        <v>68</v>
      </c>
    </row>
    <row r="966">
      <c r="A966" s="14"/>
      <c r="B966" s="23" t="str">
        <f t="array" ref="B966">IF(C966="","",XLOOKUP(C966,selector_05,selector_05_ids,""))</f>
        <v/>
      </c>
      <c r="C966" s="25"/>
      <c r="D966" s="14"/>
      <c r="E966" s="14"/>
      <c r="F966" s="14"/>
      <c r="G966" s="23" t="str">
        <f t="array" ref="G966">IF(H966="","",XLOOKUP(H966,selector_23,selector_23_ids,""))</f>
        <v/>
      </c>
      <c r="H966" s="25"/>
      <c r="I966" s="32"/>
      <c r="J966" s="32"/>
      <c r="K966" s="23" t="str">
        <f t="array" ref="K966">IF(L966="","",XLOOKUP(L966,selector_23,selector_23_ids,""))</f>
        <v/>
      </c>
      <c r="L966" s="25"/>
      <c r="M966" s="23" t="str">
        <f t="array" ref="M966">IF(N966="","",XLOOKUP(N966,selector_05,selector_05_ids,""))</f>
        <v/>
      </c>
      <c r="N966" s="25"/>
      <c r="O966" s="14"/>
      <c r="P966" s="23" t="str">
        <f t="array" ref="P966">IF(Q966="","",XLOOKUP(Q966,selector_23,selector_23_ids,""))</f>
        <v/>
      </c>
      <c r="Q966" s="25"/>
      <c r="R966" s="23" t="str">
        <f t="array" ref="R966">IF(S966="","",XLOOKUP(S966,selector_04,selector_04_ids,""))</f>
        <v/>
      </c>
      <c r="S966" s="25"/>
      <c r="T966" s="14"/>
      <c r="AK966" s="19" t="s">
        <v>68</v>
      </c>
      <c r="AL966" s="19" t="s">
        <v>68</v>
      </c>
    </row>
    <row r="967">
      <c r="A967" s="14"/>
      <c r="B967" s="23" t="str">
        <f t="array" ref="B967">IF(C967="","",XLOOKUP(C967,selector_05,selector_05_ids,""))</f>
        <v/>
      </c>
      <c r="C967" s="25"/>
      <c r="D967" s="14"/>
      <c r="E967" s="14"/>
      <c r="F967" s="14"/>
      <c r="G967" s="23" t="str">
        <f t="array" ref="G967">IF(H967="","",XLOOKUP(H967,selector_23,selector_23_ids,""))</f>
        <v/>
      </c>
      <c r="H967" s="25"/>
      <c r="I967" s="32"/>
      <c r="J967" s="32"/>
      <c r="K967" s="23" t="str">
        <f t="array" ref="K967">IF(L967="","",XLOOKUP(L967,selector_23,selector_23_ids,""))</f>
        <v/>
      </c>
      <c r="L967" s="25"/>
      <c r="M967" s="23" t="str">
        <f t="array" ref="M967">IF(N967="","",XLOOKUP(N967,selector_05,selector_05_ids,""))</f>
        <v/>
      </c>
      <c r="N967" s="25"/>
      <c r="O967" s="14"/>
      <c r="P967" s="23" t="str">
        <f t="array" ref="P967">IF(Q967="","",XLOOKUP(Q967,selector_23,selector_23_ids,""))</f>
        <v/>
      </c>
      <c r="Q967" s="25"/>
      <c r="R967" s="23" t="str">
        <f t="array" ref="R967">IF(S967="","",XLOOKUP(S967,selector_04,selector_04_ids,""))</f>
        <v/>
      </c>
      <c r="S967" s="25"/>
      <c r="T967" s="14"/>
      <c r="AK967" s="19" t="s">
        <v>68</v>
      </c>
      <c r="AL967" s="19" t="s">
        <v>68</v>
      </c>
    </row>
    <row r="968">
      <c r="A968" s="14"/>
      <c r="B968" s="23" t="str">
        <f t="array" ref="B968">IF(C968="","",XLOOKUP(C968,selector_05,selector_05_ids,""))</f>
        <v/>
      </c>
      <c r="C968" s="25"/>
      <c r="D968" s="14"/>
      <c r="E968" s="14"/>
      <c r="F968" s="14"/>
      <c r="G968" s="23" t="str">
        <f t="array" ref="G968">IF(H968="","",XLOOKUP(H968,selector_23,selector_23_ids,""))</f>
        <v/>
      </c>
      <c r="H968" s="25"/>
      <c r="I968" s="32"/>
      <c r="J968" s="32"/>
      <c r="K968" s="23" t="str">
        <f t="array" ref="K968">IF(L968="","",XLOOKUP(L968,selector_23,selector_23_ids,""))</f>
        <v/>
      </c>
      <c r="L968" s="25"/>
      <c r="M968" s="23" t="str">
        <f t="array" ref="M968">IF(N968="","",XLOOKUP(N968,selector_05,selector_05_ids,""))</f>
        <v/>
      </c>
      <c r="N968" s="25"/>
      <c r="O968" s="14"/>
      <c r="P968" s="23" t="str">
        <f t="array" ref="P968">IF(Q968="","",XLOOKUP(Q968,selector_23,selector_23_ids,""))</f>
        <v/>
      </c>
      <c r="Q968" s="25"/>
      <c r="R968" s="23" t="str">
        <f t="array" ref="R968">IF(S968="","",XLOOKUP(S968,selector_04,selector_04_ids,""))</f>
        <v/>
      </c>
      <c r="S968" s="25"/>
      <c r="T968" s="14"/>
      <c r="AK968" s="19" t="s">
        <v>68</v>
      </c>
      <c r="AL968" s="19" t="s">
        <v>68</v>
      </c>
    </row>
    <row r="969">
      <c r="A969" s="14"/>
      <c r="B969" s="23" t="str">
        <f t="array" ref="B969">IF(C969="","",XLOOKUP(C969,selector_05,selector_05_ids,""))</f>
        <v/>
      </c>
      <c r="C969" s="25"/>
      <c r="D969" s="14"/>
      <c r="E969" s="14"/>
      <c r="F969" s="14"/>
      <c r="G969" s="23" t="str">
        <f t="array" ref="G969">IF(H969="","",XLOOKUP(H969,selector_23,selector_23_ids,""))</f>
        <v/>
      </c>
      <c r="H969" s="25"/>
      <c r="I969" s="32"/>
      <c r="J969" s="32"/>
      <c r="K969" s="23" t="str">
        <f t="array" ref="K969">IF(L969="","",XLOOKUP(L969,selector_23,selector_23_ids,""))</f>
        <v/>
      </c>
      <c r="L969" s="25"/>
      <c r="M969" s="23" t="str">
        <f t="array" ref="M969">IF(N969="","",XLOOKUP(N969,selector_05,selector_05_ids,""))</f>
        <v/>
      </c>
      <c r="N969" s="25"/>
      <c r="O969" s="14"/>
      <c r="P969" s="23" t="str">
        <f t="array" ref="P969">IF(Q969="","",XLOOKUP(Q969,selector_23,selector_23_ids,""))</f>
        <v/>
      </c>
      <c r="Q969" s="25"/>
      <c r="R969" s="23" t="str">
        <f t="array" ref="R969">IF(S969="","",XLOOKUP(S969,selector_04,selector_04_ids,""))</f>
        <v/>
      </c>
      <c r="S969" s="25"/>
      <c r="T969" s="14"/>
      <c r="AK969" s="19" t="s">
        <v>68</v>
      </c>
      <c r="AL969" s="19" t="s">
        <v>68</v>
      </c>
    </row>
    <row r="970">
      <c r="A970" s="14"/>
      <c r="B970" s="23" t="str">
        <f t="array" ref="B970">IF(C970="","",XLOOKUP(C970,selector_05,selector_05_ids,""))</f>
        <v/>
      </c>
      <c r="C970" s="25"/>
      <c r="D970" s="14"/>
      <c r="E970" s="14"/>
      <c r="F970" s="14"/>
      <c r="G970" s="23" t="str">
        <f t="array" ref="G970">IF(H970="","",XLOOKUP(H970,selector_23,selector_23_ids,""))</f>
        <v/>
      </c>
      <c r="H970" s="25"/>
      <c r="I970" s="32"/>
      <c r="J970" s="32"/>
      <c r="K970" s="23" t="str">
        <f t="array" ref="K970">IF(L970="","",XLOOKUP(L970,selector_23,selector_23_ids,""))</f>
        <v/>
      </c>
      <c r="L970" s="25"/>
      <c r="M970" s="23" t="str">
        <f t="array" ref="M970">IF(N970="","",XLOOKUP(N970,selector_05,selector_05_ids,""))</f>
        <v/>
      </c>
      <c r="N970" s="25"/>
      <c r="O970" s="14"/>
      <c r="P970" s="23" t="str">
        <f t="array" ref="P970">IF(Q970="","",XLOOKUP(Q970,selector_23,selector_23_ids,""))</f>
        <v/>
      </c>
      <c r="Q970" s="25"/>
      <c r="R970" s="23" t="str">
        <f t="array" ref="R970">IF(S970="","",XLOOKUP(S970,selector_04,selector_04_ids,""))</f>
        <v/>
      </c>
      <c r="S970" s="25"/>
      <c r="T970" s="14"/>
      <c r="AK970" s="19" t="s">
        <v>68</v>
      </c>
      <c r="AL970" s="19" t="s">
        <v>68</v>
      </c>
    </row>
    <row r="971">
      <c r="A971" s="14"/>
      <c r="B971" s="23" t="str">
        <f t="array" ref="B971">IF(C971="","",XLOOKUP(C971,selector_05,selector_05_ids,""))</f>
        <v/>
      </c>
      <c r="C971" s="25"/>
      <c r="D971" s="14"/>
      <c r="E971" s="14"/>
      <c r="F971" s="14"/>
      <c r="G971" s="23" t="str">
        <f t="array" ref="G971">IF(H971="","",XLOOKUP(H971,selector_23,selector_23_ids,""))</f>
        <v/>
      </c>
      <c r="H971" s="25"/>
      <c r="I971" s="32"/>
      <c r="J971" s="32"/>
      <c r="K971" s="23" t="str">
        <f t="array" ref="K971">IF(L971="","",XLOOKUP(L971,selector_23,selector_23_ids,""))</f>
        <v/>
      </c>
      <c r="L971" s="25"/>
      <c r="M971" s="23" t="str">
        <f t="array" ref="M971">IF(N971="","",XLOOKUP(N971,selector_05,selector_05_ids,""))</f>
        <v/>
      </c>
      <c r="N971" s="25"/>
      <c r="O971" s="14"/>
      <c r="P971" s="23" t="str">
        <f t="array" ref="P971">IF(Q971="","",XLOOKUP(Q971,selector_23,selector_23_ids,""))</f>
        <v/>
      </c>
      <c r="Q971" s="25"/>
      <c r="R971" s="23" t="str">
        <f t="array" ref="R971">IF(S971="","",XLOOKUP(S971,selector_04,selector_04_ids,""))</f>
        <v/>
      </c>
      <c r="S971" s="25"/>
      <c r="T971" s="14"/>
      <c r="AK971" s="19" t="s">
        <v>68</v>
      </c>
      <c r="AL971" s="19" t="s">
        <v>68</v>
      </c>
    </row>
    <row r="972">
      <c r="A972" s="14"/>
      <c r="B972" s="23" t="str">
        <f t="array" ref="B972">IF(C972="","",XLOOKUP(C972,selector_05,selector_05_ids,""))</f>
        <v/>
      </c>
      <c r="C972" s="25"/>
      <c r="D972" s="14"/>
      <c r="E972" s="14"/>
      <c r="F972" s="14"/>
      <c r="G972" s="23" t="str">
        <f t="array" ref="G972">IF(H972="","",XLOOKUP(H972,selector_23,selector_23_ids,""))</f>
        <v/>
      </c>
      <c r="H972" s="25"/>
      <c r="I972" s="32"/>
      <c r="J972" s="32"/>
      <c r="K972" s="23" t="str">
        <f t="array" ref="K972">IF(L972="","",XLOOKUP(L972,selector_23,selector_23_ids,""))</f>
        <v/>
      </c>
      <c r="L972" s="25"/>
      <c r="M972" s="23" t="str">
        <f t="array" ref="M972">IF(N972="","",XLOOKUP(N972,selector_05,selector_05_ids,""))</f>
        <v/>
      </c>
      <c r="N972" s="25"/>
      <c r="O972" s="14"/>
      <c r="P972" s="23" t="str">
        <f t="array" ref="P972">IF(Q972="","",XLOOKUP(Q972,selector_23,selector_23_ids,""))</f>
        <v/>
      </c>
      <c r="Q972" s="25"/>
      <c r="R972" s="23" t="str">
        <f t="array" ref="R972">IF(S972="","",XLOOKUP(S972,selector_04,selector_04_ids,""))</f>
        <v/>
      </c>
      <c r="S972" s="25"/>
      <c r="T972" s="14"/>
      <c r="AK972" s="19" t="s">
        <v>68</v>
      </c>
      <c r="AL972" s="19" t="s">
        <v>68</v>
      </c>
    </row>
    <row r="973">
      <c r="A973" s="14"/>
      <c r="B973" s="23" t="str">
        <f t="array" ref="B973">IF(C973="","",XLOOKUP(C973,selector_05,selector_05_ids,""))</f>
        <v/>
      </c>
      <c r="C973" s="25"/>
      <c r="D973" s="14"/>
      <c r="E973" s="14"/>
      <c r="F973" s="14"/>
      <c r="G973" s="23" t="str">
        <f t="array" ref="G973">IF(H973="","",XLOOKUP(H973,selector_23,selector_23_ids,""))</f>
        <v/>
      </c>
      <c r="H973" s="25"/>
      <c r="I973" s="32"/>
      <c r="J973" s="32"/>
      <c r="K973" s="23" t="str">
        <f t="array" ref="K973">IF(L973="","",XLOOKUP(L973,selector_23,selector_23_ids,""))</f>
        <v/>
      </c>
      <c r="L973" s="25"/>
      <c r="M973" s="23" t="str">
        <f t="array" ref="M973">IF(N973="","",XLOOKUP(N973,selector_05,selector_05_ids,""))</f>
        <v/>
      </c>
      <c r="N973" s="25"/>
      <c r="O973" s="14"/>
      <c r="P973" s="23" t="str">
        <f t="array" ref="P973">IF(Q973="","",XLOOKUP(Q973,selector_23,selector_23_ids,""))</f>
        <v/>
      </c>
      <c r="Q973" s="25"/>
      <c r="R973" s="23" t="str">
        <f t="array" ref="R973">IF(S973="","",XLOOKUP(S973,selector_04,selector_04_ids,""))</f>
        <v/>
      </c>
      <c r="S973" s="25"/>
      <c r="T973" s="14"/>
      <c r="AK973" s="19" t="s">
        <v>68</v>
      </c>
      <c r="AL973" s="19" t="s">
        <v>68</v>
      </c>
    </row>
    <row r="974">
      <c r="A974" s="14"/>
      <c r="B974" s="23" t="str">
        <f t="array" ref="B974">IF(C974="","",XLOOKUP(C974,selector_05,selector_05_ids,""))</f>
        <v/>
      </c>
      <c r="C974" s="25"/>
      <c r="D974" s="14"/>
      <c r="E974" s="14"/>
      <c r="F974" s="14"/>
      <c r="G974" s="23" t="str">
        <f t="array" ref="G974">IF(H974="","",XLOOKUP(H974,selector_23,selector_23_ids,""))</f>
        <v/>
      </c>
      <c r="H974" s="25"/>
      <c r="I974" s="32"/>
      <c r="J974" s="32"/>
      <c r="K974" s="23" t="str">
        <f t="array" ref="K974">IF(L974="","",XLOOKUP(L974,selector_23,selector_23_ids,""))</f>
        <v/>
      </c>
      <c r="L974" s="25"/>
      <c r="M974" s="23" t="str">
        <f t="array" ref="M974">IF(N974="","",XLOOKUP(N974,selector_05,selector_05_ids,""))</f>
        <v/>
      </c>
      <c r="N974" s="25"/>
      <c r="O974" s="14"/>
      <c r="P974" s="23" t="str">
        <f t="array" ref="P974">IF(Q974="","",XLOOKUP(Q974,selector_23,selector_23_ids,""))</f>
        <v/>
      </c>
      <c r="Q974" s="25"/>
      <c r="R974" s="23" t="str">
        <f t="array" ref="R974">IF(S974="","",XLOOKUP(S974,selector_04,selector_04_ids,""))</f>
        <v/>
      </c>
      <c r="S974" s="25"/>
      <c r="T974" s="14"/>
      <c r="AK974" s="19" t="s">
        <v>68</v>
      </c>
      <c r="AL974" s="19" t="s">
        <v>68</v>
      </c>
    </row>
    <row r="975">
      <c r="A975" s="14"/>
      <c r="B975" s="23" t="str">
        <f t="array" ref="B975">IF(C975="","",XLOOKUP(C975,selector_05,selector_05_ids,""))</f>
        <v/>
      </c>
      <c r="C975" s="25"/>
      <c r="D975" s="14"/>
      <c r="E975" s="14"/>
      <c r="F975" s="14"/>
      <c r="G975" s="23" t="str">
        <f t="array" ref="G975">IF(H975="","",XLOOKUP(H975,selector_23,selector_23_ids,""))</f>
        <v/>
      </c>
      <c r="H975" s="25"/>
      <c r="I975" s="32"/>
      <c r="J975" s="32"/>
      <c r="K975" s="23" t="str">
        <f t="array" ref="K975">IF(L975="","",XLOOKUP(L975,selector_23,selector_23_ids,""))</f>
        <v/>
      </c>
      <c r="L975" s="25"/>
      <c r="M975" s="23" t="str">
        <f t="array" ref="M975">IF(N975="","",XLOOKUP(N975,selector_05,selector_05_ids,""))</f>
        <v/>
      </c>
      <c r="N975" s="25"/>
      <c r="O975" s="14"/>
      <c r="P975" s="23" t="str">
        <f t="array" ref="P975">IF(Q975="","",XLOOKUP(Q975,selector_23,selector_23_ids,""))</f>
        <v/>
      </c>
      <c r="Q975" s="25"/>
      <c r="R975" s="23" t="str">
        <f t="array" ref="R975">IF(S975="","",XLOOKUP(S975,selector_04,selector_04_ids,""))</f>
        <v/>
      </c>
      <c r="S975" s="25"/>
      <c r="T975" s="14"/>
      <c r="AK975" s="19" t="s">
        <v>68</v>
      </c>
      <c r="AL975" s="19" t="s">
        <v>68</v>
      </c>
    </row>
    <row r="976">
      <c r="A976" s="14"/>
      <c r="B976" s="23" t="str">
        <f t="array" ref="B976">IF(C976="","",XLOOKUP(C976,selector_05,selector_05_ids,""))</f>
        <v/>
      </c>
      <c r="C976" s="25"/>
      <c r="D976" s="14"/>
      <c r="E976" s="14"/>
      <c r="F976" s="14"/>
      <c r="G976" s="23" t="str">
        <f t="array" ref="G976">IF(H976="","",XLOOKUP(H976,selector_23,selector_23_ids,""))</f>
        <v/>
      </c>
      <c r="H976" s="25"/>
      <c r="I976" s="32"/>
      <c r="J976" s="32"/>
      <c r="K976" s="23" t="str">
        <f t="array" ref="K976">IF(L976="","",XLOOKUP(L976,selector_23,selector_23_ids,""))</f>
        <v/>
      </c>
      <c r="L976" s="25"/>
      <c r="M976" s="23" t="str">
        <f t="array" ref="M976">IF(N976="","",XLOOKUP(N976,selector_05,selector_05_ids,""))</f>
        <v/>
      </c>
      <c r="N976" s="25"/>
      <c r="O976" s="14"/>
      <c r="P976" s="23" t="str">
        <f t="array" ref="P976">IF(Q976="","",XLOOKUP(Q976,selector_23,selector_23_ids,""))</f>
        <v/>
      </c>
      <c r="Q976" s="25"/>
      <c r="R976" s="23" t="str">
        <f t="array" ref="R976">IF(S976="","",XLOOKUP(S976,selector_04,selector_04_ids,""))</f>
        <v/>
      </c>
      <c r="S976" s="25"/>
      <c r="T976" s="14"/>
      <c r="AK976" s="19" t="s">
        <v>68</v>
      </c>
      <c r="AL976" s="19" t="s">
        <v>68</v>
      </c>
    </row>
    <row r="977">
      <c r="A977" s="14"/>
      <c r="B977" s="23" t="str">
        <f t="array" ref="B977">IF(C977="","",XLOOKUP(C977,selector_05,selector_05_ids,""))</f>
        <v/>
      </c>
      <c r="C977" s="25"/>
      <c r="D977" s="14"/>
      <c r="E977" s="14"/>
      <c r="F977" s="14"/>
      <c r="G977" s="23" t="str">
        <f t="array" ref="G977">IF(H977="","",XLOOKUP(H977,selector_23,selector_23_ids,""))</f>
        <v/>
      </c>
      <c r="H977" s="25"/>
      <c r="I977" s="32"/>
      <c r="J977" s="32"/>
      <c r="K977" s="23" t="str">
        <f t="array" ref="K977">IF(L977="","",XLOOKUP(L977,selector_23,selector_23_ids,""))</f>
        <v/>
      </c>
      <c r="L977" s="25"/>
      <c r="M977" s="23" t="str">
        <f t="array" ref="M977">IF(N977="","",XLOOKUP(N977,selector_05,selector_05_ids,""))</f>
        <v/>
      </c>
      <c r="N977" s="25"/>
      <c r="O977" s="14"/>
      <c r="P977" s="23" t="str">
        <f t="array" ref="P977">IF(Q977="","",XLOOKUP(Q977,selector_23,selector_23_ids,""))</f>
        <v/>
      </c>
      <c r="Q977" s="25"/>
      <c r="R977" s="23" t="str">
        <f t="array" ref="R977">IF(S977="","",XLOOKUP(S977,selector_04,selector_04_ids,""))</f>
        <v/>
      </c>
      <c r="S977" s="25"/>
      <c r="T977" s="14"/>
      <c r="AK977" s="19" t="s">
        <v>68</v>
      </c>
      <c r="AL977" s="19" t="s">
        <v>68</v>
      </c>
    </row>
    <row r="978">
      <c r="A978" s="14"/>
      <c r="B978" s="23" t="str">
        <f t="array" ref="B978">IF(C978="","",XLOOKUP(C978,selector_05,selector_05_ids,""))</f>
        <v/>
      </c>
      <c r="C978" s="25"/>
      <c r="D978" s="14"/>
      <c r="E978" s="14"/>
      <c r="F978" s="14"/>
      <c r="G978" s="23" t="str">
        <f t="array" ref="G978">IF(H978="","",XLOOKUP(H978,selector_23,selector_23_ids,""))</f>
        <v/>
      </c>
      <c r="H978" s="25"/>
      <c r="I978" s="32"/>
      <c r="J978" s="32"/>
      <c r="K978" s="23" t="str">
        <f t="array" ref="K978">IF(L978="","",XLOOKUP(L978,selector_23,selector_23_ids,""))</f>
        <v/>
      </c>
      <c r="L978" s="25"/>
      <c r="M978" s="23" t="str">
        <f t="array" ref="M978">IF(N978="","",XLOOKUP(N978,selector_05,selector_05_ids,""))</f>
        <v/>
      </c>
      <c r="N978" s="25"/>
      <c r="O978" s="14"/>
      <c r="P978" s="23" t="str">
        <f t="array" ref="P978">IF(Q978="","",XLOOKUP(Q978,selector_23,selector_23_ids,""))</f>
        <v/>
      </c>
      <c r="Q978" s="25"/>
      <c r="R978" s="23" t="str">
        <f t="array" ref="R978">IF(S978="","",XLOOKUP(S978,selector_04,selector_04_ids,""))</f>
        <v/>
      </c>
      <c r="S978" s="25"/>
      <c r="T978" s="14"/>
      <c r="AK978" s="19" t="s">
        <v>68</v>
      </c>
      <c r="AL978" s="19" t="s">
        <v>68</v>
      </c>
    </row>
    <row r="979">
      <c r="A979" s="14"/>
      <c r="B979" s="23" t="str">
        <f t="array" ref="B979">IF(C979="","",XLOOKUP(C979,selector_05,selector_05_ids,""))</f>
        <v/>
      </c>
      <c r="C979" s="25"/>
      <c r="D979" s="14"/>
      <c r="E979" s="14"/>
      <c r="F979" s="14"/>
      <c r="G979" s="23" t="str">
        <f t="array" ref="G979">IF(H979="","",XLOOKUP(H979,selector_23,selector_23_ids,""))</f>
        <v/>
      </c>
      <c r="H979" s="25"/>
      <c r="I979" s="32"/>
      <c r="J979" s="32"/>
      <c r="K979" s="23" t="str">
        <f t="array" ref="K979">IF(L979="","",XLOOKUP(L979,selector_23,selector_23_ids,""))</f>
        <v/>
      </c>
      <c r="L979" s="25"/>
      <c r="M979" s="23" t="str">
        <f t="array" ref="M979">IF(N979="","",XLOOKUP(N979,selector_05,selector_05_ids,""))</f>
        <v/>
      </c>
      <c r="N979" s="25"/>
      <c r="O979" s="14"/>
      <c r="P979" s="23" t="str">
        <f t="array" ref="P979">IF(Q979="","",XLOOKUP(Q979,selector_23,selector_23_ids,""))</f>
        <v/>
      </c>
      <c r="Q979" s="25"/>
      <c r="R979" s="23" t="str">
        <f t="array" ref="R979">IF(S979="","",XLOOKUP(S979,selector_04,selector_04_ids,""))</f>
        <v/>
      </c>
      <c r="S979" s="25"/>
      <c r="T979" s="14"/>
      <c r="AK979" s="19" t="s">
        <v>68</v>
      </c>
      <c r="AL979" s="19" t="s">
        <v>68</v>
      </c>
    </row>
    <row r="980">
      <c r="A980" s="14"/>
      <c r="B980" s="23" t="str">
        <f t="array" ref="B980">IF(C980="","",XLOOKUP(C980,selector_05,selector_05_ids,""))</f>
        <v/>
      </c>
      <c r="C980" s="25"/>
      <c r="D980" s="14"/>
      <c r="E980" s="14"/>
      <c r="F980" s="14"/>
      <c r="G980" s="23" t="str">
        <f t="array" ref="G980">IF(H980="","",XLOOKUP(H980,selector_23,selector_23_ids,""))</f>
        <v/>
      </c>
      <c r="H980" s="25"/>
      <c r="I980" s="32"/>
      <c r="J980" s="32"/>
      <c r="K980" s="23" t="str">
        <f t="array" ref="K980">IF(L980="","",XLOOKUP(L980,selector_23,selector_23_ids,""))</f>
        <v/>
      </c>
      <c r="L980" s="25"/>
      <c r="M980" s="23" t="str">
        <f t="array" ref="M980">IF(N980="","",XLOOKUP(N980,selector_05,selector_05_ids,""))</f>
        <v/>
      </c>
      <c r="N980" s="25"/>
      <c r="O980" s="14"/>
      <c r="P980" s="23" t="str">
        <f t="array" ref="P980">IF(Q980="","",XLOOKUP(Q980,selector_23,selector_23_ids,""))</f>
        <v/>
      </c>
      <c r="Q980" s="25"/>
      <c r="R980" s="23" t="str">
        <f t="array" ref="R980">IF(S980="","",XLOOKUP(S980,selector_04,selector_04_ids,""))</f>
        <v/>
      </c>
      <c r="S980" s="25"/>
      <c r="T980" s="14"/>
      <c r="AK980" s="19" t="s">
        <v>68</v>
      </c>
      <c r="AL980" s="19" t="s">
        <v>68</v>
      </c>
    </row>
    <row r="981">
      <c r="A981" s="14"/>
      <c r="B981" s="23" t="str">
        <f t="array" ref="B981">IF(C981="","",XLOOKUP(C981,selector_05,selector_05_ids,""))</f>
        <v/>
      </c>
      <c r="C981" s="25"/>
      <c r="D981" s="14"/>
      <c r="E981" s="14"/>
      <c r="F981" s="14"/>
      <c r="G981" s="23" t="str">
        <f t="array" ref="G981">IF(H981="","",XLOOKUP(H981,selector_23,selector_23_ids,""))</f>
        <v/>
      </c>
      <c r="H981" s="25"/>
      <c r="I981" s="32"/>
      <c r="J981" s="32"/>
      <c r="K981" s="23" t="str">
        <f t="array" ref="K981">IF(L981="","",XLOOKUP(L981,selector_23,selector_23_ids,""))</f>
        <v/>
      </c>
      <c r="L981" s="25"/>
      <c r="M981" s="23" t="str">
        <f t="array" ref="M981">IF(N981="","",XLOOKUP(N981,selector_05,selector_05_ids,""))</f>
        <v/>
      </c>
      <c r="N981" s="25"/>
      <c r="O981" s="14"/>
      <c r="P981" s="23" t="str">
        <f t="array" ref="P981">IF(Q981="","",XLOOKUP(Q981,selector_23,selector_23_ids,""))</f>
        <v/>
      </c>
      <c r="Q981" s="25"/>
      <c r="R981" s="23" t="str">
        <f t="array" ref="R981">IF(S981="","",XLOOKUP(S981,selector_04,selector_04_ids,""))</f>
        <v/>
      </c>
      <c r="S981" s="25"/>
      <c r="T981" s="14"/>
      <c r="AK981" s="19" t="s">
        <v>68</v>
      </c>
      <c r="AL981" s="19" t="s">
        <v>68</v>
      </c>
    </row>
    <row r="982">
      <c r="A982" s="14"/>
      <c r="B982" s="23" t="str">
        <f t="array" ref="B982">IF(C982="","",XLOOKUP(C982,selector_05,selector_05_ids,""))</f>
        <v/>
      </c>
      <c r="C982" s="25"/>
      <c r="D982" s="14"/>
      <c r="E982" s="14"/>
      <c r="F982" s="14"/>
      <c r="G982" s="23" t="str">
        <f t="array" ref="G982">IF(H982="","",XLOOKUP(H982,selector_23,selector_23_ids,""))</f>
        <v/>
      </c>
      <c r="H982" s="25"/>
      <c r="I982" s="32"/>
      <c r="J982" s="32"/>
      <c r="K982" s="23" t="str">
        <f t="array" ref="K982">IF(L982="","",XLOOKUP(L982,selector_23,selector_23_ids,""))</f>
        <v/>
      </c>
      <c r="L982" s="25"/>
      <c r="M982" s="23" t="str">
        <f t="array" ref="M982">IF(N982="","",XLOOKUP(N982,selector_05,selector_05_ids,""))</f>
        <v/>
      </c>
      <c r="N982" s="25"/>
      <c r="O982" s="14"/>
      <c r="P982" s="23" t="str">
        <f t="array" ref="P982">IF(Q982="","",XLOOKUP(Q982,selector_23,selector_23_ids,""))</f>
        <v/>
      </c>
      <c r="Q982" s="25"/>
      <c r="R982" s="23" t="str">
        <f t="array" ref="R982">IF(S982="","",XLOOKUP(S982,selector_04,selector_04_ids,""))</f>
        <v/>
      </c>
      <c r="S982" s="25"/>
      <c r="T982" s="14"/>
      <c r="AK982" s="19" t="s">
        <v>68</v>
      </c>
      <c r="AL982" s="19" t="s">
        <v>68</v>
      </c>
    </row>
    <row r="983">
      <c r="A983" s="14"/>
      <c r="B983" s="23" t="str">
        <f t="array" ref="B983">IF(C983="","",XLOOKUP(C983,selector_05,selector_05_ids,""))</f>
        <v/>
      </c>
      <c r="C983" s="25"/>
      <c r="D983" s="14"/>
      <c r="E983" s="14"/>
      <c r="F983" s="14"/>
      <c r="G983" s="23" t="str">
        <f t="array" ref="G983">IF(H983="","",XLOOKUP(H983,selector_23,selector_23_ids,""))</f>
        <v/>
      </c>
      <c r="H983" s="25"/>
      <c r="I983" s="32"/>
      <c r="J983" s="32"/>
      <c r="K983" s="23" t="str">
        <f t="array" ref="K983">IF(L983="","",XLOOKUP(L983,selector_23,selector_23_ids,""))</f>
        <v/>
      </c>
      <c r="L983" s="25"/>
      <c r="M983" s="23" t="str">
        <f t="array" ref="M983">IF(N983="","",XLOOKUP(N983,selector_05,selector_05_ids,""))</f>
        <v/>
      </c>
      <c r="N983" s="25"/>
      <c r="O983" s="14"/>
      <c r="P983" s="23" t="str">
        <f t="array" ref="P983">IF(Q983="","",XLOOKUP(Q983,selector_23,selector_23_ids,""))</f>
        <v/>
      </c>
      <c r="Q983" s="25"/>
      <c r="R983" s="23" t="str">
        <f t="array" ref="R983">IF(S983="","",XLOOKUP(S983,selector_04,selector_04_ids,""))</f>
        <v/>
      </c>
      <c r="S983" s="25"/>
      <c r="T983" s="14"/>
      <c r="AK983" s="19" t="s">
        <v>68</v>
      </c>
      <c r="AL983" s="19" t="s">
        <v>68</v>
      </c>
    </row>
    <row r="984">
      <c r="A984" s="14"/>
      <c r="B984" s="23" t="str">
        <f t="array" ref="B984">IF(C984="","",XLOOKUP(C984,selector_05,selector_05_ids,""))</f>
        <v/>
      </c>
      <c r="C984" s="25"/>
      <c r="D984" s="14"/>
      <c r="E984" s="14"/>
      <c r="F984" s="14"/>
      <c r="G984" s="23" t="str">
        <f t="array" ref="G984">IF(H984="","",XLOOKUP(H984,selector_23,selector_23_ids,""))</f>
        <v/>
      </c>
      <c r="H984" s="25"/>
      <c r="I984" s="32"/>
      <c r="J984" s="32"/>
      <c r="K984" s="23" t="str">
        <f t="array" ref="K984">IF(L984="","",XLOOKUP(L984,selector_23,selector_23_ids,""))</f>
        <v/>
      </c>
      <c r="L984" s="25"/>
      <c r="M984" s="23" t="str">
        <f t="array" ref="M984">IF(N984="","",XLOOKUP(N984,selector_05,selector_05_ids,""))</f>
        <v/>
      </c>
      <c r="N984" s="25"/>
      <c r="O984" s="14"/>
      <c r="P984" s="23" t="str">
        <f t="array" ref="P984">IF(Q984="","",XLOOKUP(Q984,selector_23,selector_23_ids,""))</f>
        <v/>
      </c>
      <c r="Q984" s="25"/>
      <c r="R984" s="23" t="str">
        <f t="array" ref="R984">IF(S984="","",XLOOKUP(S984,selector_04,selector_04_ids,""))</f>
        <v/>
      </c>
      <c r="S984" s="25"/>
      <c r="T984" s="14"/>
      <c r="AK984" s="19" t="s">
        <v>68</v>
      </c>
      <c r="AL984" s="19" t="s">
        <v>68</v>
      </c>
    </row>
    <row r="985">
      <c r="A985" s="14"/>
      <c r="B985" s="23" t="str">
        <f t="array" ref="B985">IF(C985="","",XLOOKUP(C985,selector_05,selector_05_ids,""))</f>
        <v/>
      </c>
      <c r="C985" s="25"/>
      <c r="D985" s="14"/>
      <c r="E985" s="14"/>
      <c r="F985" s="14"/>
      <c r="G985" s="23" t="str">
        <f t="array" ref="G985">IF(H985="","",XLOOKUP(H985,selector_23,selector_23_ids,""))</f>
        <v/>
      </c>
      <c r="H985" s="25"/>
      <c r="I985" s="32"/>
      <c r="J985" s="32"/>
      <c r="K985" s="23" t="str">
        <f t="array" ref="K985">IF(L985="","",XLOOKUP(L985,selector_23,selector_23_ids,""))</f>
        <v/>
      </c>
      <c r="L985" s="25"/>
      <c r="M985" s="23" t="str">
        <f t="array" ref="M985">IF(N985="","",XLOOKUP(N985,selector_05,selector_05_ids,""))</f>
        <v/>
      </c>
      <c r="N985" s="25"/>
      <c r="O985" s="14"/>
      <c r="P985" s="23" t="str">
        <f t="array" ref="P985">IF(Q985="","",XLOOKUP(Q985,selector_23,selector_23_ids,""))</f>
        <v/>
      </c>
      <c r="Q985" s="25"/>
      <c r="R985" s="23" t="str">
        <f t="array" ref="R985">IF(S985="","",XLOOKUP(S985,selector_04,selector_04_ids,""))</f>
        <v/>
      </c>
      <c r="S985" s="25"/>
      <c r="T985" s="14"/>
      <c r="AK985" s="19" t="s">
        <v>68</v>
      </c>
      <c r="AL985" s="19" t="s">
        <v>68</v>
      </c>
    </row>
    <row r="986">
      <c r="A986" s="14"/>
      <c r="B986" s="23" t="str">
        <f t="array" ref="B986">IF(C986="","",XLOOKUP(C986,selector_05,selector_05_ids,""))</f>
        <v/>
      </c>
      <c r="C986" s="25"/>
      <c r="D986" s="14"/>
      <c r="E986" s="14"/>
      <c r="F986" s="14"/>
      <c r="G986" s="23" t="str">
        <f t="array" ref="G986">IF(H986="","",XLOOKUP(H986,selector_23,selector_23_ids,""))</f>
        <v/>
      </c>
      <c r="H986" s="25"/>
      <c r="I986" s="32"/>
      <c r="J986" s="32"/>
      <c r="K986" s="23" t="str">
        <f t="array" ref="K986">IF(L986="","",XLOOKUP(L986,selector_23,selector_23_ids,""))</f>
        <v/>
      </c>
      <c r="L986" s="25"/>
      <c r="M986" s="23" t="str">
        <f t="array" ref="M986">IF(N986="","",XLOOKUP(N986,selector_05,selector_05_ids,""))</f>
        <v/>
      </c>
      <c r="N986" s="25"/>
      <c r="O986" s="14"/>
      <c r="P986" s="23" t="str">
        <f t="array" ref="P986">IF(Q986="","",XLOOKUP(Q986,selector_23,selector_23_ids,""))</f>
        <v/>
      </c>
      <c r="Q986" s="25"/>
      <c r="R986" s="23" t="str">
        <f t="array" ref="R986">IF(S986="","",XLOOKUP(S986,selector_04,selector_04_ids,""))</f>
        <v/>
      </c>
      <c r="S986" s="25"/>
      <c r="T986" s="14"/>
      <c r="AK986" s="19" t="s">
        <v>68</v>
      </c>
      <c r="AL986" s="19" t="s">
        <v>68</v>
      </c>
    </row>
    <row r="987">
      <c r="A987" s="14"/>
      <c r="B987" s="23" t="str">
        <f t="array" ref="B987">IF(C987="","",XLOOKUP(C987,selector_05,selector_05_ids,""))</f>
        <v/>
      </c>
      <c r="C987" s="25"/>
      <c r="D987" s="14"/>
      <c r="E987" s="14"/>
      <c r="F987" s="14"/>
      <c r="G987" s="23" t="str">
        <f t="array" ref="G987">IF(H987="","",XLOOKUP(H987,selector_23,selector_23_ids,""))</f>
        <v/>
      </c>
      <c r="H987" s="25"/>
      <c r="I987" s="32"/>
      <c r="J987" s="32"/>
      <c r="K987" s="23" t="str">
        <f t="array" ref="K987">IF(L987="","",XLOOKUP(L987,selector_23,selector_23_ids,""))</f>
        <v/>
      </c>
      <c r="L987" s="25"/>
      <c r="M987" s="23" t="str">
        <f t="array" ref="M987">IF(N987="","",XLOOKUP(N987,selector_05,selector_05_ids,""))</f>
        <v/>
      </c>
      <c r="N987" s="25"/>
      <c r="O987" s="14"/>
      <c r="P987" s="23" t="str">
        <f t="array" ref="P987">IF(Q987="","",XLOOKUP(Q987,selector_23,selector_23_ids,""))</f>
        <v/>
      </c>
      <c r="Q987" s="25"/>
      <c r="R987" s="23" t="str">
        <f t="array" ref="R987">IF(S987="","",XLOOKUP(S987,selector_04,selector_04_ids,""))</f>
        <v/>
      </c>
      <c r="S987" s="25"/>
      <c r="T987" s="14"/>
      <c r="AK987" s="19" t="s">
        <v>68</v>
      </c>
      <c r="AL987" s="19" t="s">
        <v>68</v>
      </c>
    </row>
    <row r="988">
      <c r="A988" s="14"/>
      <c r="B988" s="23" t="str">
        <f t="array" ref="B988">IF(C988="","",XLOOKUP(C988,selector_05,selector_05_ids,""))</f>
        <v/>
      </c>
      <c r="C988" s="25"/>
      <c r="D988" s="14"/>
      <c r="E988" s="14"/>
      <c r="F988" s="14"/>
      <c r="G988" s="23" t="str">
        <f t="array" ref="G988">IF(H988="","",XLOOKUP(H988,selector_23,selector_23_ids,""))</f>
        <v/>
      </c>
      <c r="H988" s="25"/>
      <c r="I988" s="32"/>
      <c r="J988" s="32"/>
      <c r="K988" s="23" t="str">
        <f t="array" ref="K988">IF(L988="","",XLOOKUP(L988,selector_23,selector_23_ids,""))</f>
        <v/>
      </c>
      <c r="L988" s="25"/>
      <c r="M988" s="23" t="str">
        <f t="array" ref="M988">IF(N988="","",XLOOKUP(N988,selector_05,selector_05_ids,""))</f>
        <v/>
      </c>
      <c r="N988" s="25"/>
      <c r="O988" s="14"/>
      <c r="P988" s="23" t="str">
        <f t="array" ref="P988">IF(Q988="","",XLOOKUP(Q988,selector_23,selector_23_ids,""))</f>
        <v/>
      </c>
      <c r="Q988" s="25"/>
      <c r="R988" s="23" t="str">
        <f t="array" ref="R988">IF(S988="","",XLOOKUP(S988,selector_04,selector_04_ids,""))</f>
        <v/>
      </c>
      <c r="S988" s="25"/>
      <c r="T988" s="14"/>
      <c r="AK988" s="19" t="s">
        <v>68</v>
      </c>
      <c r="AL988" s="19" t="s">
        <v>68</v>
      </c>
    </row>
    <row r="989">
      <c r="A989" s="14"/>
      <c r="B989" s="23" t="str">
        <f t="array" ref="B989">IF(C989="","",XLOOKUP(C989,selector_05,selector_05_ids,""))</f>
        <v/>
      </c>
      <c r="C989" s="25"/>
      <c r="D989" s="14"/>
      <c r="E989" s="14"/>
      <c r="F989" s="14"/>
      <c r="G989" s="23" t="str">
        <f t="array" ref="G989">IF(H989="","",XLOOKUP(H989,selector_23,selector_23_ids,""))</f>
        <v/>
      </c>
      <c r="H989" s="25"/>
      <c r="I989" s="32"/>
      <c r="J989" s="32"/>
      <c r="K989" s="23" t="str">
        <f t="array" ref="K989">IF(L989="","",XLOOKUP(L989,selector_23,selector_23_ids,""))</f>
        <v/>
      </c>
      <c r="L989" s="25"/>
      <c r="M989" s="23" t="str">
        <f t="array" ref="M989">IF(N989="","",XLOOKUP(N989,selector_05,selector_05_ids,""))</f>
        <v/>
      </c>
      <c r="N989" s="25"/>
      <c r="O989" s="14"/>
      <c r="P989" s="23" t="str">
        <f t="array" ref="P989">IF(Q989="","",XLOOKUP(Q989,selector_23,selector_23_ids,""))</f>
        <v/>
      </c>
      <c r="Q989" s="25"/>
      <c r="R989" s="23" t="str">
        <f t="array" ref="R989">IF(S989="","",XLOOKUP(S989,selector_04,selector_04_ids,""))</f>
        <v/>
      </c>
      <c r="S989" s="25"/>
      <c r="T989" s="14"/>
      <c r="AK989" s="19" t="s">
        <v>68</v>
      </c>
      <c r="AL989" s="19" t="s">
        <v>68</v>
      </c>
    </row>
    <row r="990">
      <c r="A990" s="14"/>
      <c r="B990" s="23" t="str">
        <f t="array" ref="B990">IF(C990="","",XLOOKUP(C990,selector_05,selector_05_ids,""))</f>
        <v/>
      </c>
      <c r="C990" s="25"/>
      <c r="D990" s="14"/>
      <c r="E990" s="14"/>
      <c r="F990" s="14"/>
      <c r="G990" s="23" t="str">
        <f t="array" ref="G990">IF(H990="","",XLOOKUP(H990,selector_23,selector_23_ids,""))</f>
        <v/>
      </c>
      <c r="H990" s="25"/>
      <c r="I990" s="32"/>
      <c r="J990" s="32"/>
      <c r="K990" s="23" t="str">
        <f t="array" ref="K990">IF(L990="","",XLOOKUP(L990,selector_23,selector_23_ids,""))</f>
        <v/>
      </c>
      <c r="L990" s="25"/>
      <c r="M990" s="23" t="str">
        <f t="array" ref="M990">IF(N990="","",XLOOKUP(N990,selector_05,selector_05_ids,""))</f>
        <v/>
      </c>
      <c r="N990" s="25"/>
      <c r="O990" s="14"/>
      <c r="P990" s="23" t="str">
        <f t="array" ref="P990">IF(Q990="","",XLOOKUP(Q990,selector_23,selector_23_ids,""))</f>
        <v/>
      </c>
      <c r="Q990" s="25"/>
      <c r="R990" s="23" t="str">
        <f t="array" ref="R990">IF(S990="","",XLOOKUP(S990,selector_04,selector_04_ids,""))</f>
        <v/>
      </c>
      <c r="S990" s="25"/>
      <c r="T990" s="14"/>
      <c r="AK990" s="19" t="s">
        <v>68</v>
      </c>
      <c r="AL990" s="19" t="s">
        <v>68</v>
      </c>
    </row>
    <row r="991">
      <c r="A991" s="14"/>
      <c r="B991" s="23" t="str">
        <f t="array" ref="B991">IF(C991="","",XLOOKUP(C991,selector_05,selector_05_ids,""))</f>
        <v/>
      </c>
      <c r="C991" s="25"/>
      <c r="D991" s="14"/>
      <c r="E991" s="14"/>
      <c r="F991" s="14"/>
      <c r="G991" s="23" t="str">
        <f t="array" ref="G991">IF(H991="","",XLOOKUP(H991,selector_23,selector_23_ids,""))</f>
        <v/>
      </c>
      <c r="H991" s="25"/>
      <c r="I991" s="32"/>
      <c r="J991" s="32"/>
      <c r="K991" s="23" t="str">
        <f t="array" ref="K991">IF(L991="","",XLOOKUP(L991,selector_23,selector_23_ids,""))</f>
        <v/>
      </c>
      <c r="L991" s="25"/>
      <c r="M991" s="23" t="str">
        <f t="array" ref="M991">IF(N991="","",XLOOKUP(N991,selector_05,selector_05_ids,""))</f>
        <v/>
      </c>
      <c r="N991" s="25"/>
      <c r="O991" s="14"/>
      <c r="P991" s="23" t="str">
        <f t="array" ref="P991">IF(Q991="","",XLOOKUP(Q991,selector_23,selector_23_ids,""))</f>
        <v/>
      </c>
      <c r="Q991" s="25"/>
      <c r="R991" s="23" t="str">
        <f t="array" ref="R991">IF(S991="","",XLOOKUP(S991,selector_04,selector_04_ids,""))</f>
        <v/>
      </c>
      <c r="S991" s="25"/>
      <c r="T991" s="14"/>
      <c r="AK991" s="19" t="s">
        <v>68</v>
      </c>
      <c r="AL991" s="19" t="s">
        <v>68</v>
      </c>
    </row>
    <row r="992">
      <c r="A992" s="14"/>
      <c r="B992" s="23" t="str">
        <f t="array" ref="B992">IF(C992="","",XLOOKUP(C992,selector_05,selector_05_ids,""))</f>
        <v/>
      </c>
      <c r="C992" s="25"/>
      <c r="D992" s="14"/>
      <c r="E992" s="14"/>
      <c r="F992" s="14"/>
      <c r="G992" s="23" t="str">
        <f t="array" ref="G992">IF(H992="","",XLOOKUP(H992,selector_23,selector_23_ids,""))</f>
        <v/>
      </c>
      <c r="H992" s="25"/>
      <c r="I992" s="32"/>
      <c r="J992" s="32"/>
      <c r="K992" s="23" t="str">
        <f t="array" ref="K992">IF(L992="","",XLOOKUP(L992,selector_23,selector_23_ids,""))</f>
        <v/>
      </c>
      <c r="L992" s="25"/>
      <c r="M992" s="23" t="str">
        <f t="array" ref="M992">IF(N992="","",XLOOKUP(N992,selector_05,selector_05_ids,""))</f>
        <v/>
      </c>
      <c r="N992" s="25"/>
      <c r="O992" s="14"/>
      <c r="P992" s="23" t="str">
        <f t="array" ref="P992">IF(Q992="","",XLOOKUP(Q992,selector_23,selector_23_ids,""))</f>
        <v/>
      </c>
      <c r="Q992" s="25"/>
      <c r="R992" s="23" t="str">
        <f t="array" ref="R992">IF(S992="","",XLOOKUP(S992,selector_04,selector_04_ids,""))</f>
        <v/>
      </c>
      <c r="S992" s="25"/>
      <c r="T992" s="14"/>
      <c r="AK992" s="19" t="s">
        <v>68</v>
      </c>
      <c r="AL992" s="19" t="s">
        <v>68</v>
      </c>
    </row>
    <row r="993">
      <c r="A993" s="14"/>
      <c r="B993" s="23" t="str">
        <f t="array" ref="B993">IF(C993="","",XLOOKUP(C993,selector_05,selector_05_ids,""))</f>
        <v/>
      </c>
      <c r="C993" s="25"/>
      <c r="D993" s="14"/>
      <c r="E993" s="14"/>
      <c r="F993" s="14"/>
      <c r="G993" s="23" t="str">
        <f t="array" ref="G993">IF(H993="","",XLOOKUP(H993,selector_23,selector_23_ids,""))</f>
        <v/>
      </c>
      <c r="H993" s="25"/>
      <c r="I993" s="32"/>
      <c r="J993" s="32"/>
      <c r="K993" s="23" t="str">
        <f t="array" ref="K993">IF(L993="","",XLOOKUP(L993,selector_23,selector_23_ids,""))</f>
        <v/>
      </c>
      <c r="L993" s="25"/>
      <c r="M993" s="23" t="str">
        <f t="array" ref="M993">IF(N993="","",XLOOKUP(N993,selector_05,selector_05_ids,""))</f>
        <v/>
      </c>
      <c r="N993" s="25"/>
      <c r="O993" s="14"/>
      <c r="P993" s="23" t="str">
        <f t="array" ref="P993">IF(Q993="","",XLOOKUP(Q993,selector_23,selector_23_ids,""))</f>
        <v/>
      </c>
      <c r="Q993" s="25"/>
      <c r="R993" s="23" t="str">
        <f t="array" ref="R993">IF(S993="","",XLOOKUP(S993,selector_04,selector_04_ids,""))</f>
        <v/>
      </c>
      <c r="S993" s="25"/>
      <c r="T993" s="14"/>
      <c r="AK993" s="19" t="s">
        <v>68</v>
      </c>
      <c r="AL993" s="19" t="s">
        <v>68</v>
      </c>
    </row>
    <row r="994">
      <c r="A994" s="14"/>
      <c r="B994" s="23" t="str">
        <f t="array" ref="B994">IF(C994="","",XLOOKUP(C994,selector_05,selector_05_ids,""))</f>
        <v/>
      </c>
      <c r="C994" s="25"/>
      <c r="D994" s="14"/>
      <c r="E994" s="14"/>
      <c r="F994" s="14"/>
      <c r="G994" s="23" t="str">
        <f t="array" ref="G994">IF(H994="","",XLOOKUP(H994,selector_23,selector_23_ids,""))</f>
        <v/>
      </c>
      <c r="H994" s="25"/>
      <c r="I994" s="32"/>
      <c r="J994" s="32"/>
      <c r="K994" s="23" t="str">
        <f t="array" ref="K994">IF(L994="","",XLOOKUP(L994,selector_23,selector_23_ids,""))</f>
        <v/>
      </c>
      <c r="L994" s="25"/>
      <c r="M994" s="23" t="str">
        <f t="array" ref="M994">IF(N994="","",XLOOKUP(N994,selector_05,selector_05_ids,""))</f>
        <v/>
      </c>
      <c r="N994" s="25"/>
      <c r="O994" s="14"/>
      <c r="P994" s="23" t="str">
        <f t="array" ref="P994">IF(Q994="","",XLOOKUP(Q994,selector_23,selector_23_ids,""))</f>
        <v/>
      </c>
      <c r="Q994" s="25"/>
      <c r="R994" s="23" t="str">
        <f t="array" ref="R994">IF(S994="","",XLOOKUP(S994,selector_04,selector_04_ids,""))</f>
        <v/>
      </c>
      <c r="S994" s="25"/>
      <c r="T994" s="14"/>
      <c r="AK994" s="19" t="s">
        <v>68</v>
      </c>
      <c r="AL994" s="19" t="s">
        <v>68</v>
      </c>
    </row>
    <row r="995">
      <c r="A995" s="14"/>
      <c r="B995" s="23" t="str">
        <f t="array" ref="B995">IF(C995="","",XLOOKUP(C995,selector_05,selector_05_ids,""))</f>
        <v/>
      </c>
      <c r="C995" s="25"/>
      <c r="D995" s="14"/>
      <c r="E995" s="14"/>
      <c r="F995" s="14"/>
      <c r="G995" s="23" t="str">
        <f t="array" ref="G995">IF(H995="","",XLOOKUP(H995,selector_23,selector_23_ids,""))</f>
        <v/>
      </c>
      <c r="H995" s="25"/>
      <c r="I995" s="32"/>
      <c r="J995" s="32"/>
      <c r="K995" s="23" t="str">
        <f t="array" ref="K995">IF(L995="","",XLOOKUP(L995,selector_23,selector_23_ids,""))</f>
        <v/>
      </c>
      <c r="L995" s="25"/>
      <c r="M995" s="23" t="str">
        <f t="array" ref="M995">IF(N995="","",XLOOKUP(N995,selector_05,selector_05_ids,""))</f>
        <v/>
      </c>
      <c r="N995" s="25"/>
      <c r="O995" s="14"/>
      <c r="P995" s="23" t="str">
        <f t="array" ref="P995">IF(Q995="","",XLOOKUP(Q995,selector_23,selector_23_ids,""))</f>
        <v/>
      </c>
      <c r="Q995" s="25"/>
      <c r="R995" s="23" t="str">
        <f t="array" ref="R995">IF(S995="","",XLOOKUP(S995,selector_04,selector_04_ids,""))</f>
        <v/>
      </c>
      <c r="S995" s="25"/>
      <c r="T995" s="14"/>
      <c r="AK995" s="19" t="s">
        <v>68</v>
      </c>
      <c r="AL995" s="19" t="s">
        <v>68</v>
      </c>
    </row>
    <row r="996">
      <c r="A996" s="14"/>
      <c r="B996" s="23" t="str">
        <f t="array" ref="B996">IF(C996="","",XLOOKUP(C996,selector_05,selector_05_ids,""))</f>
        <v/>
      </c>
      <c r="C996" s="25"/>
      <c r="D996" s="14"/>
      <c r="E996" s="14"/>
      <c r="F996" s="14"/>
      <c r="G996" s="23" t="str">
        <f t="array" ref="G996">IF(H996="","",XLOOKUP(H996,selector_23,selector_23_ids,""))</f>
        <v/>
      </c>
      <c r="H996" s="25"/>
      <c r="I996" s="32"/>
      <c r="J996" s="32"/>
      <c r="K996" s="23" t="str">
        <f t="array" ref="K996">IF(L996="","",XLOOKUP(L996,selector_23,selector_23_ids,""))</f>
        <v/>
      </c>
      <c r="L996" s="25"/>
      <c r="M996" s="23" t="str">
        <f t="array" ref="M996">IF(N996="","",XLOOKUP(N996,selector_05,selector_05_ids,""))</f>
        <v/>
      </c>
      <c r="N996" s="25"/>
      <c r="O996" s="14"/>
      <c r="P996" s="23" t="str">
        <f t="array" ref="P996">IF(Q996="","",XLOOKUP(Q996,selector_23,selector_23_ids,""))</f>
        <v/>
      </c>
      <c r="Q996" s="25"/>
      <c r="R996" s="23" t="str">
        <f t="array" ref="R996">IF(S996="","",XLOOKUP(S996,selector_04,selector_04_ids,""))</f>
        <v/>
      </c>
      <c r="S996" s="25"/>
      <c r="T996" s="14"/>
      <c r="AK996" s="19" t="s">
        <v>68</v>
      </c>
      <c r="AL996" s="19" t="s">
        <v>68</v>
      </c>
    </row>
    <row r="997">
      <c r="A997" s="14"/>
      <c r="B997" s="23" t="str">
        <f t="array" ref="B997">IF(C997="","",XLOOKUP(C997,selector_05,selector_05_ids,""))</f>
        <v/>
      </c>
      <c r="C997" s="25"/>
      <c r="D997" s="14"/>
      <c r="E997" s="14"/>
      <c r="F997" s="14"/>
      <c r="G997" s="23" t="str">
        <f t="array" ref="G997">IF(H997="","",XLOOKUP(H997,selector_23,selector_23_ids,""))</f>
        <v/>
      </c>
      <c r="H997" s="25"/>
      <c r="I997" s="32"/>
      <c r="J997" s="32"/>
      <c r="K997" s="23" t="str">
        <f t="array" ref="K997">IF(L997="","",XLOOKUP(L997,selector_23,selector_23_ids,""))</f>
        <v/>
      </c>
      <c r="L997" s="25"/>
      <c r="M997" s="23" t="str">
        <f t="array" ref="M997">IF(N997="","",XLOOKUP(N997,selector_05,selector_05_ids,""))</f>
        <v/>
      </c>
      <c r="N997" s="25"/>
      <c r="O997" s="14"/>
      <c r="P997" s="23" t="str">
        <f t="array" ref="P997">IF(Q997="","",XLOOKUP(Q997,selector_23,selector_23_ids,""))</f>
        <v/>
      </c>
      <c r="Q997" s="25"/>
      <c r="R997" s="23" t="str">
        <f t="array" ref="R997">IF(S997="","",XLOOKUP(S997,selector_04,selector_04_ids,""))</f>
        <v/>
      </c>
      <c r="S997" s="25"/>
      <c r="T997" s="14"/>
      <c r="AK997" s="19" t="s">
        <v>68</v>
      </c>
      <c r="AL997" s="19" t="s">
        <v>68</v>
      </c>
    </row>
    <row r="998">
      <c r="A998" s="14"/>
      <c r="B998" s="23" t="str">
        <f t="array" ref="B998">IF(C998="","",XLOOKUP(C998,selector_05,selector_05_ids,""))</f>
        <v/>
      </c>
      <c r="C998" s="25"/>
      <c r="D998" s="14"/>
      <c r="E998" s="14"/>
      <c r="F998" s="14"/>
      <c r="G998" s="23" t="str">
        <f t="array" ref="G998">IF(H998="","",XLOOKUP(H998,selector_23,selector_23_ids,""))</f>
        <v/>
      </c>
      <c r="H998" s="25"/>
      <c r="I998" s="32"/>
      <c r="J998" s="32"/>
      <c r="K998" s="23" t="str">
        <f t="array" ref="K998">IF(L998="","",XLOOKUP(L998,selector_23,selector_23_ids,""))</f>
        <v/>
      </c>
      <c r="L998" s="25"/>
      <c r="M998" s="23" t="str">
        <f t="array" ref="M998">IF(N998="","",XLOOKUP(N998,selector_05,selector_05_ids,""))</f>
        <v/>
      </c>
      <c r="N998" s="25"/>
      <c r="O998" s="14"/>
      <c r="P998" s="23" t="str">
        <f t="array" ref="P998">IF(Q998="","",XLOOKUP(Q998,selector_23,selector_23_ids,""))</f>
        <v/>
      </c>
      <c r="Q998" s="25"/>
      <c r="R998" s="23" t="str">
        <f t="array" ref="R998">IF(S998="","",XLOOKUP(S998,selector_04,selector_04_ids,""))</f>
        <v/>
      </c>
      <c r="S998" s="25"/>
      <c r="T998" s="14"/>
      <c r="AK998" s="19" t="s">
        <v>68</v>
      </c>
      <c r="AL998" s="19" t="s">
        <v>68</v>
      </c>
    </row>
    <row r="999">
      <c r="A999" s="14"/>
      <c r="B999" s="23" t="str">
        <f t="array" ref="B999">IF(C999="","",XLOOKUP(C999,selector_05,selector_05_ids,""))</f>
        <v/>
      </c>
      <c r="C999" s="25"/>
      <c r="D999" s="14"/>
      <c r="E999" s="14"/>
      <c r="F999" s="14"/>
      <c r="G999" s="23" t="str">
        <f t="array" ref="G999">IF(H999="","",XLOOKUP(H999,selector_23,selector_23_ids,""))</f>
        <v/>
      </c>
      <c r="H999" s="25"/>
      <c r="I999" s="32"/>
      <c r="J999" s="32"/>
      <c r="K999" s="23" t="str">
        <f t="array" ref="K999">IF(L999="","",XLOOKUP(L999,selector_23,selector_23_ids,""))</f>
        <v/>
      </c>
      <c r="L999" s="25"/>
      <c r="M999" s="23" t="str">
        <f t="array" ref="M999">IF(N999="","",XLOOKUP(N999,selector_05,selector_05_ids,""))</f>
        <v/>
      </c>
      <c r="N999" s="25"/>
      <c r="O999" s="14"/>
      <c r="P999" s="23" t="str">
        <f t="array" ref="P999">IF(Q999="","",XLOOKUP(Q999,selector_23,selector_23_ids,""))</f>
        <v/>
      </c>
      <c r="Q999" s="25"/>
      <c r="R999" s="23" t="str">
        <f t="array" ref="R999">IF(S999="","",XLOOKUP(S999,selector_04,selector_04_ids,""))</f>
        <v/>
      </c>
      <c r="S999" s="25"/>
      <c r="T999" s="14"/>
      <c r="AK999" s="19" t="s">
        <v>68</v>
      </c>
      <c r="AL999" s="19" t="s">
        <v>68</v>
      </c>
    </row>
    <row r="1000">
      <c r="A1000" s="14"/>
      <c r="B1000" s="23" t="str">
        <f t="array" ref="B1000">IF(C1000="","",XLOOKUP(C1000,selector_05,selector_05_ids,""))</f>
        <v/>
      </c>
      <c r="C1000" s="25"/>
      <c r="D1000" s="14"/>
      <c r="E1000" s="14"/>
      <c r="F1000" s="14"/>
      <c r="G1000" s="23" t="str">
        <f t="array" ref="G1000">IF(H1000="","",XLOOKUP(H1000,selector_23,selector_23_ids,""))</f>
        <v/>
      </c>
      <c r="H1000" s="25"/>
      <c r="I1000" s="32"/>
      <c r="J1000" s="32"/>
      <c r="K1000" s="23" t="str">
        <f t="array" ref="K1000">IF(L1000="","",XLOOKUP(L1000,selector_23,selector_23_ids,""))</f>
        <v/>
      </c>
      <c r="L1000" s="25"/>
      <c r="M1000" s="23" t="str">
        <f t="array" ref="M1000">IF(N1000="","",XLOOKUP(N1000,selector_05,selector_05_ids,""))</f>
        <v/>
      </c>
      <c r="N1000" s="25"/>
      <c r="O1000" s="14"/>
      <c r="P1000" s="23" t="str">
        <f t="array" ref="P1000">IF(Q1000="","",XLOOKUP(Q1000,selector_23,selector_23_ids,""))</f>
        <v/>
      </c>
      <c r="Q1000" s="25"/>
      <c r="R1000" s="23" t="str">
        <f t="array" ref="R1000">IF(S1000="","",XLOOKUP(S1000,selector_04,selector_04_ids,""))</f>
        <v/>
      </c>
      <c r="S1000" s="25"/>
      <c r="T1000" s="14"/>
      <c r="AK1000" s="19" t="s">
        <v>68</v>
      </c>
      <c r="AL1000" s="19" t="s">
        <v>68</v>
      </c>
    </row>
    <row r="1001">
      <c r="A1001" s="14"/>
      <c r="B1001" s="23" t="str">
        <f t="array" ref="B1001">IF(C1001="","",XLOOKUP(C1001,selector_05,selector_05_ids,""))</f>
        <v/>
      </c>
      <c r="C1001" s="25"/>
      <c r="D1001" s="14"/>
      <c r="E1001" s="14"/>
      <c r="F1001" s="14"/>
      <c r="G1001" s="23" t="str">
        <f t="array" ref="G1001">IF(H1001="","",XLOOKUP(H1001,selector_23,selector_23_ids,""))</f>
        <v/>
      </c>
      <c r="H1001" s="25"/>
      <c r="I1001" s="32"/>
      <c r="J1001" s="32"/>
      <c r="K1001" s="23" t="str">
        <f t="array" ref="K1001">IF(L1001="","",XLOOKUP(L1001,selector_23,selector_23_ids,""))</f>
        <v/>
      </c>
      <c r="L1001" s="25"/>
      <c r="M1001" s="23" t="str">
        <f t="array" ref="M1001">IF(N1001="","",XLOOKUP(N1001,selector_05,selector_05_ids,""))</f>
        <v/>
      </c>
      <c r="N1001" s="25"/>
      <c r="O1001" s="14"/>
      <c r="P1001" s="23" t="str">
        <f t="array" ref="P1001">IF(Q1001="","",XLOOKUP(Q1001,selector_23,selector_23_ids,""))</f>
        <v/>
      </c>
      <c r="Q1001" s="25"/>
      <c r="R1001" s="23" t="str">
        <f t="array" ref="R1001">IF(S1001="","",XLOOKUP(S1001,selector_04,selector_04_ids,""))</f>
        <v/>
      </c>
      <c r="S1001" s="25"/>
      <c r="T1001" s="14"/>
      <c r="AK1001" s="19" t="s">
        <v>68</v>
      </c>
      <c r="AL1001" s="19" t="s">
        <v>68</v>
      </c>
    </row>
    <row r="1002">
      <c r="A1002" s="14"/>
      <c r="B1002" s="23" t="str">
        <f t="array" ref="B1002">IF(C1002="","",XLOOKUP(C1002,selector_05,selector_05_ids,""))</f>
        <v/>
      </c>
      <c r="C1002" s="25"/>
      <c r="D1002" s="14"/>
      <c r="E1002" s="14"/>
      <c r="F1002" s="14"/>
      <c r="G1002" s="23" t="str">
        <f t="array" ref="G1002">IF(H1002="","",XLOOKUP(H1002,selector_23,selector_23_ids,""))</f>
        <v/>
      </c>
      <c r="H1002" s="25"/>
      <c r="I1002" s="32"/>
      <c r="J1002" s="32"/>
      <c r="K1002" s="23" t="str">
        <f t="array" ref="K1002">IF(L1002="","",XLOOKUP(L1002,selector_23,selector_23_ids,""))</f>
        <v/>
      </c>
      <c r="L1002" s="25"/>
      <c r="M1002" s="23" t="str">
        <f t="array" ref="M1002">IF(N1002="","",XLOOKUP(N1002,selector_05,selector_05_ids,""))</f>
        <v/>
      </c>
      <c r="N1002" s="25"/>
      <c r="O1002" s="14"/>
      <c r="P1002" s="23" t="str">
        <f t="array" ref="P1002">IF(Q1002="","",XLOOKUP(Q1002,selector_23,selector_23_ids,""))</f>
        <v/>
      </c>
      <c r="Q1002" s="25"/>
      <c r="R1002" s="23" t="str">
        <f t="array" ref="R1002">IF(S1002="","",XLOOKUP(S1002,selector_04,selector_04_ids,""))</f>
        <v/>
      </c>
      <c r="S1002" s="25"/>
      <c r="T1002" s="14"/>
      <c r="AK1002" s="19" t="s">
        <v>68</v>
      </c>
      <c r="AL1002" s="19" t="s">
        <v>68</v>
      </c>
    </row>
    <row r="1003">
      <c r="A1003" s="14"/>
      <c r="B1003" s="23" t="str">
        <f t="array" ref="B1003">IF(C1003="","",XLOOKUP(C1003,selector_05,selector_05_ids,""))</f>
        <v/>
      </c>
      <c r="C1003" s="25"/>
      <c r="D1003" s="14"/>
      <c r="E1003" s="14"/>
      <c r="F1003" s="14"/>
      <c r="G1003" s="23" t="str">
        <f t="array" ref="G1003">IF(H1003="","",XLOOKUP(H1003,selector_23,selector_23_ids,""))</f>
        <v/>
      </c>
      <c r="H1003" s="25"/>
      <c r="I1003" s="32"/>
      <c r="J1003" s="32"/>
      <c r="K1003" s="23" t="str">
        <f t="array" ref="K1003">IF(L1003="","",XLOOKUP(L1003,selector_23,selector_23_ids,""))</f>
        <v/>
      </c>
      <c r="L1003" s="25"/>
      <c r="M1003" s="23" t="str">
        <f t="array" ref="M1003">IF(N1003="","",XLOOKUP(N1003,selector_05,selector_05_ids,""))</f>
        <v/>
      </c>
      <c r="N1003" s="25"/>
      <c r="O1003" s="14"/>
      <c r="P1003" s="23" t="str">
        <f t="array" ref="P1003">IF(Q1003="","",XLOOKUP(Q1003,selector_23,selector_23_ids,""))</f>
        <v/>
      </c>
      <c r="Q1003" s="25"/>
      <c r="R1003" s="23" t="str">
        <f t="array" ref="R1003">IF(S1003="","",XLOOKUP(S1003,selector_04,selector_04_ids,""))</f>
        <v/>
      </c>
      <c r="S1003" s="25"/>
      <c r="T1003" s="14"/>
      <c r="AK1003" s="19" t="s">
        <v>68</v>
      </c>
      <c r="AL1003" s="19" t="s">
        <v>68</v>
      </c>
    </row>
    <row r="1004">
      <c r="A1004" s="14"/>
      <c r="B1004" s="23" t="str">
        <f t="array" ref="B1004">IF(C1004="","",XLOOKUP(C1004,selector_05,selector_05_ids,""))</f>
        <v/>
      </c>
      <c r="C1004" s="25"/>
      <c r="D1004" s="14"/>
      <c r="E1004" s="14"/>
      <c r="F1004" s="14"/>
      <c r="G1004" s="23" t="str">
        <f t="array" ref="G1004">IF(H1004="","",XLOOKUP(H1004,selector_23,selector_23_ids,""))</f>
        <v/>
      </c>
      <c r="H1004" s="25"/>
      <c r="I1004" s="32"/>
      <c r="J1004" s="32"/>
      <c r="K1004" s="23" t="str">
        <f t="array" ref="K1004">IF(L1004="","",XLOOKUP(L1004,selector_23,selector_23_ids,""))</f>
        <v/>
      </c>
      <c r="L1004" s="25"/>
      <c r="M1004" s="23" t="str">
        <f t="array" ref="M1004">IF(N1004="","",XLOOKUP(N1004,selector_05,selector_05_ids,""))</f>
        <v/>
      </c>
      <c r="N1004" s="25"/>
      <c r="O1004" s="14"/>
      <c r="P1004" s="23" t="str">
        <f t="array" ref="P1004">IF(Q1004="","",XLOOKUP(Q1004,selector_23,selector_23_ids,""))</f>
        <v/>
      </c>
      <c r="Q1004" s="25"/>
      <c r="R1004" s="23" t="str">
        <f t="array" ref="R1004">IF(S1004="","",XLOOKUP(S1004,selector_04,selector_04_ids,""))</f>
        <v/>
      </c>
      <c r="S1004" s="25"/>
      <c r="T1004" s="14"/>
      <c r="AK1004" s="19" t="s">
        <v>68</v>
      </c>
      <c r="AL1004" s="19" t="s">
        <v>68</v>
      </c>
    </row>
    <row r="1005">
      <c r="A1005" s="14"/>
      <c r="B1005" s="23"/>
      <c r="C1005" s="25"/>
      <c r="D1005" s="14"/>
      <c r="E1005" s="14"/>
      <c r="F1005" s="14"/>
      <c r="G1005" s="23"/>
      <c r="H1005" s="25"/>
      <c r="I1005" s="14"/>
      <c r="J1005" s="14"/>
      <c r="K1005" s="23"/>
      <c r="L1005" s="25"/>
      <c r="M1005" s="23"/>
      <c r="N1005" s="25"/>
      <c r="O1005" s="14"/>
      <c r="P1005" s="23"/>
      <c r="Q1005" s="25"/>
      <c r="R1005" s="23"/>
      <c r="S1005" s="25"/>
      <c r="T1005" s="14"/>
    </row>
  </sheetData>
  <autoFilter ref="$A$4:$T$1004"/>
  <mergeCells count="3">
    <mergeCell ref="A1:T1"/>
    <mergeCell ref="A2:T2"/>
    <mergeCell ref="A3:T3"/>
  </mergeCells>
  <dataValidations>
    <dataValidation type="list" allowBlank="1" showErrorMessage="1" sqref="O5:O1004">
      <formula1>enum_yes_no</formula1>
    </dataValidation>
    <dataValidation type="list" allowBlank="1" showErrorMessage="1" sqref="E5:E1004">
      <formula1>enum_model_layer</formula1>
    </dataValidation>
    <dataValidation type="list" allowBlank="1" showErrorMessage="1" sqref="F5:F1004">
      <formula1>enum_version_status</formula1>
    </dataValidation>
    <dataValidation type="list" allowBlank="1" showErrorMessage="1" sqref="S5:S1004">
      <formula1>selector_04</formula1>
    </dataValidation>
    <dataValidation type="list" allowBlank="1" showErrorMessage="1" sqref="C5:C1004 N5:N1004">
      <formula1>selector_05</formula1>
    </dataValidation>
    <dataValidation type="list" allowBlank="1" showErrorMessage="1" sqref="H5:H1004 L5:L1004 Q5:Q1004">
      <formula1>selector_23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0.75"/>
    <col customWidth="1" min="2" max="2" width="19.5"/>
    <col customWidth="1" min="3" max="3" width="27.63"/>
    <col customWidth="1" min="4" max="4" width="22.63"/>
    <col customWidth="1" min="5" max="5" width="20.75"/>
    <col customWidth="1" min="6" max="6" width="37.63"/>
    <col customWidth="1" min="7" max="7" width="33.88"/>
    <col customWidth="1" min="8" max="8" width="40.13"/>
    <col hidden="1" min="37" max="38" width="12.63"/>
  </cols>
  <sheetData>
    <row r="1" ht="30.0" customHeight="1">
      <c r="A1" s="1" t="s">
        <v>418</v>
      </c>
    </row>
    <row r="2" ht="25.5" customHeight="1">
      <c r="A2" s="4" t="s">
        <v>419</v>
      </c>
    </row>
    <row r="3" ht="28.5" customHeight="1">
      <c r="A3" s="8" t="s">
        <v>81</v>
      </c>
    </row>
    <row r="4" ht="42.0" customHeight="1">
      <c r="A4" s="18" t="s">
        <v>420</v>
      </c>
      <c r="B4" s="18" t="s">
        <v>11</v>
      </c>
      <c r="C4" s="18" t="s">
        <v>421</v>
      </c>
      <c r="D4" s="18" t="s">
        <v>125</v>
      </c>
      <c r="E4" s="10" t="s">
        <v>89</v>
      </c>
      <c r="F4" s="20" t="s">
        <v>186</v>
      </c>
      <c r="G4" s="10" t="s">
        <v>188</v>
      </c>
      <c r="H4" s="10" t="s">
        <v>129</v>
      </c>
    </row>
    <row r="5">
      <c r="A5" s="14"/>
      <c r="B5" s="14"/>
      <c r="C5" s="14"/>
      <c r="D5" s="14"/>
      <c r="E5" s="23" t="str">
        <f t="array" ref="E5">IF(F5="","",XLOOKUP(F5,selector_04,selector_04_ids,""))</f>
        <v/>
      </c>
      <c r="F5" s="25"/>
      <c r="G5" s="14"/>
      <c r="H5" s="14"/>
      <c r="AK5" s="19" t="str">
        <f t="array" ref="AK5:AK1004">IF($A$5:$A$1004="","",$C$5:$C$1004)</f>
        <v/>
      </c>
      <c r="AL5" s="19" t="str">
        <f t="array" ref="AL5:AL1004">IF($A$5:$A$1004="","",$A$5:$A$1004)</f>
        <v/>
      </c>
    </row>
    <row r="6">
      <c r="A6" s="14"/>
      <c r="B6" s="14"/>
      <c r="C6" s="14"/>
      <c r="D6" s="14"/>
      <c r="E6" s="23" t="str">
        <f t="array" ref="E6">IF(F6="","",XLOOKUP(F6,selector_04,selector_04_ids,""))</f>
        <v/>
      </c>
      <c r="F6" s="25"/>
      <c r="G6" s="14"/>
      <c r="H6" s="14"/>
      <c r="AK6" s="19" t="s">
        <v>68</v>
      </c>
      <c r="AL6" s="19" t="s">
        <v>68</v>
      </c>
    </row>
    <row r="7">
      <c r="A7" s="14"/>
      <c r="B7" s="14"/>
      <c r="C7" s="14"/>
      <c r="D7" s="14"/>
      <c r="E7" s="23" t="str">
        <f t="array" ref="E7">IF(F7="","",XLOOKUP(F7,selector_04,selector_04_ids,""))</f>
        <v/>
      </c>
      <c r="F7" s="25"/>
      <c r="G7" s="14"/>
      <c r="H7" s="14"/>
      <c r="AK7" s="19" t="s">
        <v>68</v>
      </c>
      <c r="AL7" s="19" t="s">
        <v>68</v>
      </c>
    </row>
    <row r="8">
      <c r="A8" s="14"/>
      <c r="B8" s="14"/>
      <c r="C8" s="14"/>
      <c r="D8" s="14"/>
      <c r="E8" s="23" t="str">
        <f t="array" ref="E8">IF(F8="","",XLOOKUP(F8,selector_04,selector_04_ids,""))</f>
        <v/>
      </c>
      <c r="F8" s="25"/>
      <c r="G8" s="14"/>
      <c r="H8" s="14"/>
      <c r="AK8" s="19" t="s">
        <v>68</v>
      </c>
      <c r="AL8" s="19" t="s">
        <v>68</v>
      </c>
    </row>
    <row r="9">
      <c r="A9" s="14"/>
      <c r="B9" s="14"/>
      <c r="C9" s="14"/>
      <c r="D9" s="14"/>
      <c r="E9" s="23" t="str">
        <f t="array" ref="E9">IF(F9="","",XLOOKUP(F9,selector_04,selector_04_ids,""))</f>
        <v/>
      </c>
      <c r="F9" s="25"/>
      <c r="G9" s="14"/>
      <c r="H9" s="14"/>
      <c r="AK9" s="19" t="s">
        <v>68</v>
      </c>
      <c r="AL9" s="19" t="s">
        <v>68</v>
      </c>
    </row>
    <row r="10">
      <c r="A10" s="14"/>
      <c r="B10" s="14"/>
      <c r="C10" s="14"/>
      <c r="D10" s="14"/>
      <c r="E10" s="23" t="str">
        <f t="array" ref="E10">IF(F10="","",XLOOKUP(F10,selector_04,selector_04_ids,""))</f>
        <v/>
      </c>
      <c r="F10" s="25"/>
      <c r="G10" s="14"/>
      <c r="H10" s="14"/>
      <c r="AK10" s="19" t="s">
        <v>68</v>
      </c>
      <c r="AL10" s="19" t="s">
        <v>68</v>
      </c>
    </row>
    <row r="11">
      <c r="A11" s="14"/>
      <c r="B11" s="14"/>
      <c r="C11" s="14"/>
      <c r="D11" s="14"/>
      <c r="E11" s="23" t="str">
        <f t="array" ref="E11">IF(F11="","",XLOOKUP(F11,selector_04,selector_04_ids,""))</f>
        <v/>
      </c>
      <c r="F11" s="25"/>
      <c r="G11" s="14"/>
      <c r="H11" s="14"/>
      <c r="AK11" s="19" t="s">
        <v>68</v>
      </c>
      <c r="AL11" s="19" t="s">
        <v>68</v>
      </c>
    </row>
    <row r="12">
      <c r="A12" s="14"/>
      <c r="B12" s="14"/>
      <c r="C12" s="14"/>
      <c r="D12" s="14"/>
      <c r="E12" s="23" t="str">
        <f t="array" ref="E12">IF(F12="","",XLOOKUP(F12,selector_04,selector_04_ids,""))</f>
        <v/>
      </c>
      <c r="F12" s="25"/>
      <c r="G12" s="14"/>
      <c r="H12" s="14"/>
      <c r="AK12" s="19" t="s">
        <v>68</v>
      </c>
      <c r="AL12" s="19" t="s">
        <v>68</v>
      </c>
    </row>
    <row r="13">
      <c r="A13" s="14"/>
      <c r="B13" s="14"/>
      <c r="C13" s="14"/>
      <c r="D13" s="14"/>
      <c r="E13" s="23" t="str">
        <f t="array" ref="E13">IF(F13="","",XLOOKUP(F13,selector_04,selector_04_ids,""))</f>
        <v/>
      </c>
      <c r="F13" s="25"/>
      <c r="G13" s="14"/>
      <c r="H13" s="14"/>
      <c r="AK13" s="19" t="s">
        <v>68</v>
      </c>
      <c r="AL13" s="19" t="s">
        <v>68</v>
      </c>
    </row>
    <row r="14">
      <c r="A14" s="14"/>
      <c r="B14" s="14"/>
      <c r="C14" s="14"/>
      <c r="D14" s="14"/>
      <c r="E14" s="23" t="str">
        <f t="array" ref="E14">IF(F14="","",XLOOKUP(F14,selector_04,selector_04_ids,""))</f>
        <v/>
      </c>
      <c r="F14" s="25"/>
      <c r="G14" s="14"/>
      <c r="H14" s="14"/>
      <c r="AK14" s="19" t="s">
        <v>68</v>
      </c>
      <c r="AL14" s="19" t="s">
        <v>68</v>
      </c>
    </row>
    <row r="15">
      <c r="A15" s="14"/>
      <c r="B15" s="14"/>
      <c r="C15" s="14"/>
      <c r="D15" s="14"/>
      <c r="E15" s="23" t="str">
        <f t="array" ref="E15">IF(F15="","",XLOOKUP(F15,selector_04,selector_04_ids,""))</f>
        <v/>
      </c>
      <c r="F15" s="25"/>
      <c r="G15" s="14"/>
      <c r="H15" s="14"/>
      <c r="AK15" s="19" t="s">
        <v>68</v>
      </c>
      <c r="AL15" s="19" t="s">
        <v>68</v>
      </c>
    </row>
    <row r="16">
      <c r="A16" s="14"/>
      <c r="B16" s="14"/>
      <c r="C16" s="14"/>
      <c r="D16" s="14"/>
      <c r="E16" s="23" t="str">
        <f t="array" ref="E16">IF(F16="","",XLOOKUP(F16,selector_04,selector_04_ids,""))</f>
        <v/>
      </c>
      <c r="F16" s="25"/>
      <c r="G16" s="14"/>
      <c r="H16" s="14"/>
      <c r="AK16" s="19" t="s">
        <v>68</v>
      </c>
      <c r="AL16" s="19" t="s">
        <v>68</v>
      </c>
    </row>
    <row r="17">
      <c r="A17" s="14"/>
      <c r="B17" s="14"/>
      <c r="C17" s="14"/>
      <c r="D17" s="14"/>
      <c r="E17" s="23" t="str">
        <f t="array" ref="E17">IF(F17="","",XLOOKUP(F17,selector_04,selector_04_ids,""))</f>
        <v/>
      </c>
      <c r="F17" s="25"/>
      <c r="G17" s="14"/>
      <c r="H17" s="14"/>
      <c r="AK17" s="19" t="s">
        <v>68</v>
      </c>
      <c r="AL17" s="19" t="s">
        <v>68</v>
      </c>
    </row>
    <row r="18">
      <c r="A18" s="14"/>
      <c r="B18" s="14"/>
      <c r="C18" s="14"/>
      <c r="D18" s="14"/>
      <c r="E18" s="23" t="str">
        <f t="array" ref="E18">IF(F18="","",XLOOKUP(F18,selector_04,selector_04_ids,""))</f>
        <v/>
      </c>
      <c r="F18" s="25"/>
      <c r="G18" s="14"/>
      <c r="H18" s="14"/>
      <c r="AK18" s="19" t="s">
        <v>68</v>
      </c>
      <c r="AL18" s="19" t="s">
        <v>68</v>
      </c>
    </row>
    <row r="19">
      <c r="A19" s="14"/>
      <c r="B19" s="14"/>
      <c r="C19" s="14"/>
      <c r="D19" s="14"/>
      <c r="E19" s="23" t="str">
        <f t="array" ref="E19">IF(F19="","",XLOOKUP(F19,selector_04,selector_04_ids,""))</f>
        <v/>
      </c>
      <c r="F19" s="25"/>
      <c r="G19" s="14"/>
      <c r="H19" s="14"/>
      <c r="AK19" s="19" t="s">
        <v>68</v>
      </c>
      <c r="AL19" s="19" t="s">
        <v>68</v>
      </c>
    </row>
    <row r="20">
      <c r="A20" s="14"/>
      <c r="B20" s="14"/>
      <c r="C20" s="14"/>
      <c r="D20" s="14"/>
      <c r="E20" s="23" t="str">
        <f t="array" ref="E20">IF(F20="","",XLOOKUP(F20,selector_04,selector_04_ids,""))</f>
        <v/>
      </c>
      <c r="F20" s="25"/>
      <c r="G20" s="14"/>
      <c r="H20" s="14"/>
      <c r="AK20" s="19" t="s">
        <v>68</v>
      </c>
      <c r="AL20" s="19" t="s">
        <v>68</v>
      </c>
    </row>
    <row r="21">
      <c r="A21" s="14"/>
      <c r="B21" s="14"/>
      <c r="C21" s="14"/>
      <c r="D21" s="14"/>
      <c r="E21" s="23" t="str">
        <f t="array" ref="E21">IF(F21="","",XLOOKUP(F21,selector_04,selector_04_ids,""))</f>
        <v/>
      </c>
      <c r="F21" s="25"/>
      <c r="G21" s="14"/>
      <c r="H21" s="14"/>
      <c r="AK21" s="19" t="s">
        <v>68</v>
      </c>
      <c r="AL21" s="19" t="s">
        <v>68</v>
      </c>
    </row>
    <row r="22">
      <c r="A22" s="14"/>
      <c r="B22" s="14"/>
      <c r="C22" s="14"/>
      <c r="D22" s="14"/>
      <c r="E22" s="23" t="str">
        <f t="array" ref="E22">IF(F22="","",XLOOKUP(F22,selector_04,selector_04_ids,""))</f>
        <v/>
      </c>
      <c r="F22" s="25"/>
      <c r="G22" s="14"/>
      <c r="H22" s="14"/>
      <c r="AK22" s="19" t="s">
        <v>68</v>
      </c>
      <c r="AL22" s="19" t="s">
        <v>68</v>
      </c>
    </row>
    <row r="23">
      <c r="A23" s="14"/>
      <c r="B23" s="14"/>
      <c r="C23" s="14"/>
      <c r="D23" s="14"/>
      <c r="E23" s="23" t="str">
        <f t="array" ref="E23">IF(F23="","",XLOOKUP(F23,selector_04,selector_04_ids,""))</f>
        <v/>
      </c>
      <c r="F23" s="25"/>
      <c r="G23" s="14"/>
      <c r="H23" s="14"/>
      <c r="AK23" s="19" t="s">
        <v>68</v>
      </c>
      <c r="AL23" s="19" t="s">
        <v>68</v>
      </c>
    </row>
    <row r="24">
      <c r="A24" s="14"/>
      <c r="B24" s="14"/>
      <c r="C24" s="14"/>
      <c r="D24" s="14"/>
      <c r="E24" s="23" t="str">
        <f t="array" ref="E24">IF(F24="","",XLOOKUP(F24,selector_04,selector_04_ids,""))</f>
        <v/>
      </c>
      <c r="F24" s="25"/>
      <c r="G24" s="14"/>
      <c r="H24" s="14"/>
      <c r="AK24" s="19" t="s">
        <v>68</v>
      </c>
      <c r="AL24" s="19" t="s">
        <v>68</v>
      </c>
    </row>
    <row r="25">
      <c r="A25" s="14"/>
      <c r="B25" s="14"/>
      <c r="C25" s="14"/>
      <c r="D25" s="14"/>
      <c r="E25" s="23" t="str">
        <f t="array" ref="E25">IF(F25="","",XLOOKUP(F25,selector_04,selector_04_ids,""))</f>
        <v/>
      </c>
      <c r="F25" s="25"/>
      <c r="G25" s="14"/>
      <c r="H25" s="14"/>
      <c r="AK25" s="19" t="s">
        <v>68</v>
      </c>
      <c r="AL25" s="19" t="s">
        <v>68</v>
      </c>
    </row>
    <row r="26">
      <c r="A26" s="14"/>
      <c r="B26" s="14"/>
      <c r="C26" s="14"/>
      <c r="D26" s="14"/>
      <c r="E26" s="23" t="str">
        <f t="array" ref="E26">IF(F26="","",XLOOKUP(F26,selector_04,selector_04_ids,""))</f>
        <v/>
      </c>
      <c r="F26" s="25"/>
      <c r="G26" s="14"/>
      <c r="H26" s="14"/>
      <c r="AK26" s="19" t="s">
        <v>68</v>
      </c>
      <c r="AL26" s="19" t="s">
        <v>68</v>
      </c>
    </row>
    <row r="27">
      <c r="A27" s="14"/>
      <c r="B27" s="14"/>
      <c r="C27" s="14"/>
      <c r="D27" s="14"/>
      <c r="E27" s="23" t="str">
        <f t="array" ref="E27">IF(F27="","",XLOOKUP(F27,selector_04,selector_04_ids,""))</f>
        <v/>
      </c>
      <c r="F27" s="25"/>
      <c r="G27" s="14"/>
      <c r="H27" s="14"/>
      <c r="AK27" s="19" t="s">
        <v>68</v>
      </c>
      <c r="AL27" s="19" t="s">
        <v>68</v>
      </c>
    </row>
    <row r="28">
      <c r="A28" s="14"/>
      <c r="B28" s="14"/>
      <c r="C28" s="14"/>
      <c r="D28" s="14"/>
      <c r="E28" s="23" t="str">
        <f t="array" ref="E28">IF(F28="","",XLOOKUP(F28,selector_04,selector_04_ids,""))</f>
        <v/>
      </c>
      <c r="F28" s="25"/>
      <c r="G28" s="14"/>
      <c r="H28" s="14"/>
      <c r="AK28" s="19" t="s">
        <v>68</v>
      </c>
      <c r="AL28" s="19" t="s">
        <v>68</v>
      </c>
    </row>
    <row r="29">
      <c r="A29" s="14"/>
      <c r="B29" s="14"/>
      <c r="C29" s="14"/>
      <c r="D29" s="14"/>
      <c r="E29" s="23" t="str">
        <f t="array" ref="E29">IF(F29="","",XLOOKUP(F29,selector_04,selector_04_ids,""))</f>
        <v/>
      </c>
      <c r="F29" s="25"/>
      <c r="G29" s="14"/>
      <c r="H29" s="14"/>
      <c r="AK29" s="19" t="s">
        <v>68</v>
      </c>
      <c r="AL29" s="19" t="s">
        <v>68</v>
      </c>
    </row>
    <row r="30">
      <c r="A30" s="14"/>
      <c r="B30" s="14"/>
      <c r="C30" s="14"/>
      <c r="D30" s="14"/>
      <c r="E30" s="23" t="str">
        <f t="array" ref="E30">IF(F30="","",XLOOKUP(F30,selector_04,selector_04_ids,""))</f>
        <v/>
      </c>
      <c r="F30" s="25"/>
      <c r="G30" s="14"/>
      <c r="H30" s="14"/>
      <c r="AK30" s="19" t="s">
        <v>68</v>
      </c>
      <c r="AL30" s="19" t="s">
        <v>68</v>
      </c>
    </row>
    <row r="31">
      <c r="A31" s="14"/>
      <c r="B31" s="14"/>
      <c r="C31" s="14"/>
      <c r="D31" s="14"/>
      <c r="E31" s="23" t="str">
        <f t="array" ref="E31">IF(F31="","",XLOOKUP(F31,selector_04,selector_04_ids,""))</f>
        <v/>
      </c>
      <c r="F31" s="25"/>
      <c r="G31" s="14"/>
      <c r="H31" s="14"/>
      <c r="AK31" s="19" t="s">
        <v>68</v>
      </c>
      <c r="AL31" s="19" t="s">
        <v>68</v>
      </c>
    </row>
    <row r="32">
      <c r="A32" s="14"/>
      <c r="B32" s="14"/>
      <c r="C32" s="14"/>
      <c r="D32" s="14"/>
      <c r="E32" s="23" t="str">
        <f t="array" ref="E32">IF(F32="","",XLOOKUP(F32,selector_04,selector_04_ids,""))</f>
        <v/>
      </c>
      <c r="F32" s="25"/>
      <c r="G32" s="14"/>
      <c r="H32" s="14"/>
      <c r="AK32" s="19" t="s">
        <v>68</v>
      </c>
      <c r="AL32" s="19" t="s">
        <v>68</v>
      </c>
    </row>
    <row r="33">
      <c r="A33" s="14"/>
      <c r="B33" s="14"/>
      <c r="C33" s="14"/>
      <c r="D33" s="14"/>
      <c r="E33" s="23" t="str">
        <f t="array" ref="E33">IF(F33="","",XLOOKUP(F33,selector_04,selector_04_ids,""))</f>
        <v/>
      </c>
      <c r="F33" s="25"/>
      <c r="G33" s="14"/>
      <c r="H33" s="14"/>
      <c r="AK33" s="19" t="s">
        <v>68</v>
      </c>
      <c r="AL33" s="19" t="s">
        <v>68</v>
      </c>
    </row>
    <row r="34">
      <c r="A34" s="14"/>
      <c r="B34" s="14"/>
      <c r="C34" s="14"/>
      <c r="D34" s="14"/>
      <c r="E34" s="23" t="str">
        <f t="array" ref="E34">IF(F34="","",XLOOKUP(F34,selector_04,selector_04_ids,""))</f>
        <v/>
      </c>
      <c r="F34" s="25"/>
      <c r="G34" s="14"/>
      <c r="H34" s="14"/>
      <c r="AK34" s="19" t="s">
        <v>68</v>
      </c>
      <c r="AL34" s="19" t="s">
        <v>68</v>
      </c>
    </row>
    <row r="35">
      <c r="A35" s="14"/>
      <c r="B35" s="14"/>
      <c r="C35" s="14"/>
      <c r="D35" s="14"/>
      <c r="E35" s="23" t="str">
        <f t="array" ref="E35">IF(F35="","",XLOOKUP(F35,selector_04,selector_04_ids,""))</f>
        <v/>
      </c>
      <c r="F35" s="25"/>
      <c r="G35" s="14"/>
      <c r="H35" s="14"/>
      <c r="AK35" s="19" t="s">
        <v>68</v>
      </c>
      <c r="AL35" s="19" t="s">
        <v>68</v>
      </c>
    </row>
    <row r="36">
      <c r="A36" s="14"/>
      <c r="B36" s="14"/>
      <c r="C36" s="14"/>
      <c r="D36" s="14"/>
      <c r="E36" s="23" t="str">
        <f t="array" ref="E36">IF(F36="","",XLOOKUP(F36,selector_04,selector_04_ids,""))</f>
        <v/>
      </c>
      <c r="F36" s="25"/>
      <c r="G36" s="14"/>
      <c r="H36" s="14"/>
      <c r="AK36" s="19" t="s">
        <v>68</v>
      </c>
      <c r="AL36" s="19" t="s">
        <v>68</v>
      </c>
    </row>
    <row r="37">
      <c r="A37" s="14"/>
      <c r="B37" s="14"/>
      <c r="C37" s="14"/>
      <c r="D37" s="14"/>
      <c r="E37" s="23" t="str">
        <f t="array" ref="E37">IF(F37="","",XLOOKUP(F37,selector_04,selector_04_ids,""))</f>
        <v/>
      </c>
      <c r="F37" s="25"/>
      <c r="G37" s="14"/>
      <c r="H37" s="14"/>
      <c r="AK37" s="19" t="s">
        <v>68</v>
      </c>
      <c r="AL37" s="19" t="s">
        <v>68</v>
      </c>
    </row>
    <row r="38">
      <c r="A38" s="14"/>
      <c r="B38" s="14"/>
      <c r="C38" s="14"/>
      <c r="D38" s="14"/>
      <c r="E38" s="23" t="str">
        <f t="array" ref="E38">IF(F38="","",XLOOKUP(F38,selector_04,selector_04_ids,""))</f>
        <v/>
      </c>
      <c r="F38" s="25"/>
      <c r="G38" s="14"/>
      <c r="H38" s="14"/>
      <c r="AK38" s="19" t="s">
        <v>68</v>
      </c>
      <c r="AL38" s="19" t="s">
        <v>68</v>
      </c>
    </row>
    <row r="39">
      <c r="A39" s="14"/>
      <c r="B39" s="14"/>
      <c r="C39" s="14"/>
      <c r="D39" s="14"/>
      <c r="E39" s="23" t="str">
        <f t="array" ref="E39">IF(F39="","",XLOOKUP(F39,selector_04,selector_04_ids,""))</f>
        <v/>
      </c>
      <c r="F39" s="25"/>
      <c r="G39" s="14"/>
      <c r="H39" s="14"/>
      <c r="AK39" s="19" t="s">
        <v>68</v>
      </c>
      <c r="AL39" s="19" t="s">
        <v>68</v>
      </c>
    </row>
    <row r="40">
      <c r="A40" s="14"/>
      <c r="B40" s="14"/>
      <c r="C40" s="14"/>
      <c r="D40" s="14"/>
      <c r="E40" s="23" t="str">
        <f t="array" ref="E40">IF(F40="","",XLOOKUP(F40,selector_04,selector_04_ids,""))</f>
        <v/>
      </c>
      <c r="F40" s="25"/>
      <c r="G40" s="14"/>
      <c r="H40" s="14"/>
      <c r="AK40" s="19" t="s">
        <v>68</v>
      </c>
      <c r="AL40" s="19" t="s">
        <v>68</v>
      </c>
    </row>
    <row r="41">
      <c r="A41" s="14"/>
      <c r="B41" s="14"/>
      <c r="C41" s="14"/>
      <c r="D41" s="14"/>
      <c r="E41" s="23" t="str">
        <f t="array" ref="E41">IF(F41="","",XLOOKUP(F41,selector_04,selector_04_ids,""))</f>
        <v/>
      </c>
      <c r="F41" s="25"/>
      <c r="G41" s="14"/>
      <c r="H41" s="14"/>
      <c r="AK41" s="19" t="s">
        <v>68</v>
      </c>
      <c r="AL41" s="19" t="s">
        <v>68</v>
      </c>
    </row>
    <row r="42">
      <c r="A42" s="14"/>
      <c r="B42" s="14"/>
      <c r="C42" s="14"/>
      <c r="D42" s="14"/>
      <c r="E42" s="23" t="str">
        <f t="array" ref="E42">IF(F42="","",XLOOKUP(F42,selector_04,selector_04_ids,""))</f>
        <v/>
      </c>
      <c r="F42" s="25"/>
      <c r="G42" s="14"/>
      <c r="H42" s="14"/>
      <c r="AK42" s="19" t="s">
        <v>68</v>
      </c>
      <c r="AL42" s="19" t="s">
        <v>68</v>
      </c>
    </row>
    <row r="43">
      <c r="A43" s="14"/>
      <c r="B43" s="14"/>
      <c r="C43" s="14"/>
      <c r="D43" s="14"/>
      <c r="E43" s="23" t="str">
        <f t="array" ref="E43">IF(F43="","",XLOOKUP(F43,selector_04,selector_04_ids,""))</f>
        <v/>
      </c>
      <c r="F43" s="25"/>
      <c r="G43" s="14"/>
      <c r="H43" s="14"/>
      <c r="AK43" s="19" t="s">
        <v>68</v>
      </c>
      <c r="AL43" s="19" t="s">
        <v>68</v>
      </c>
    </row>
    <row r="44">
      <c r="A44" s="14"/>
      <c r="B44" s="14"/>
      <c r="C44" s="14"/>
      <c r="D44" s="14"/>
      <c r="E44" s="23" t="str">
        <f t="array" ref="E44">IF(F44="","",XLOOKUP(F44,selector_04,selector_04_ids,""))</f>
        <v/>
      </c>
      <c r="F44" s="25"/>
      <c r="G44" s="14"/>
      <c r="H44" s="14"/>
      <c r="AK44" s="19" t="s">
        <v>68</v>
      </c>
      <c r="AL44" s="19" t="s">
        <v>68</v>
      </c>
    </row>
    <row r="45">
      <c r="A45" s="14"/>
      <c r="B45" s="14"/>
      <c r="C45" s="14"/>
      <c r="D45" s="14"/>
      <c r="E45" s="23" t="str">
        <f t="array" ref="E45">IF(F45="","",XLOOKUP(F45,selector_04,selector_04_ids,""))</f>
        <v/>
      </c>
      <c r="F45" s="25"/>
      <c r="G45" s="14"/>
      <c r="H45" s="14"/>
      <c r="AK45" s="19" t="s">
        <v>68</v>
      </c>
      <c r="AL45" s="19" t="s">
        <v>68</v>
      </c>
    </row>
    <row r="46">
      <c r="A46" s="14"/>
      <c r="B46" s="14"/>
      <c r="C46" s="14"/>
      <c r="D46" s="14"/>
      <c r="E46" s="23" t="str">
        <f t="array" ref="E46">IF(F46="","",XLOOKUP(F46,selector_04,selector_04_ids,""))</f>
        <v/>
      </c>
      <c r="F46" s="25"/>
      <c r="G46" s="14"/>
      <c r="H46" s="14"/>
      <c r="AK46" s="19" t="s">
        <v>68</v>
      </c>
      <c r="AL46" s="19" t="s">
        <v>68</v>
      </c>
    </row>
    <row r="47">
      <c r="A47" s="14"/>
      <c r="B47" s="14"/>
      <c r="C47" s="14"/>
      <c r="D47" s="14"/>
      <c r="E47" s="23" t="str">
        <f t="array" ref="E47">IF(F47="","",XLOOKUP(F47,selector_04,selector_04_ids,""))</f>
        <v/>
      </c>
      <c r="F47" s="25"/>
      <c r="G47" s="14"/>
      <c r="H47" s="14"/>
      <c r="AK47" s="19" t="s">
        <v>68</v>
      </c>
      <c r="AL47" s="19" t="s">
        <v>68</v>
      </c>
    </row>
    <row r="48">
      <c r="A48" s="14"/>
      <c r="B48" s="14"/>
      <c r="C48" s="14"/>
      <c r="D48" s="14"/>
      <c r="E48" s="23" t="str">
        <f t="array" ref="E48">IF(F48="","",XLOOKUP(F48,selector_04,selector_04_ids,""))</f>
        <v/>
      </c>
      <c r="F48" s="25"/>
      <c r="G48" s="14"/>
      <c r="H48" s="14"/>
      <c r="AK48" s="19" t="s">
        <v>68</v>
      </c>
      <c r="AL48" s="19" t="s">
        <v>68</v>
      </c>
    </row>
    <row r="49">
      <c r="A49" s="14"/>
      <c r="B49" s="14"/>
      <c r="C49" s="14"/>
      <c r="D49" s="14"/>
      <c r="E49" s="23" t="str">
        <f t="array" ref="E49">IF(F49="","",XLOOKUP(F49,selector_04,selector_04_ids,""))</f>
        <v/>
      </c>
      <c r="F49" s="25"/>
      <c r="G49" s="14"/>
      <c r="H49" s="14"/>
      <c r="AK49" s="19" t="s">
        <v>68</v>
      </c>
      <c r="AL49" s="19" t="s">
        <v>68</v>
      </c>
    </row>
    <row r="50">
      <c r="A50" s="14"/>
      <c r="B50" s="14"/>
      <c r="C50" s="14"/>
      <c r="D50" s="14"/>
      <c r="E50" s="23" t="str">
        <f t="array" ref="E50">IF(F50="","",XLOOKUP(F50,selector_04,selector_04_ids,""))</f>
        <v/>
      </c>
      <c r="F50" s="25"/>
      <c r="G50" s="14"/>
      <c r="H50" s="14"/>
      <c r="AK50" s="19" t="s">
        <v>68</v>
      </c>
      <c r="AL50" s="19" t="s">
        <v>68</v>
      </c>
    </row>
    <row r="51">
      <c r="A51" s="14"/>
      <c r="B51" s="14"/>
      <c r="C51" s="14"/>
      <c r="D51" s="14"/>
      <c r="E51" s="23" t="str">
        <f t="array" ref="E51">IF(F51="","",XLOOKUP(F51,selector_04,selector_04_ids,""))</f>
        <v/>
      </c>
      <c r="F51" s="25"/>
      <c r="G51" s="14"/>
      <c r="H51" s="14"/>
      <c r="AK51" s="19" t="s">
        <v>68</v>
      </c>
      <c r="AL51" s="19" t="s">
        <v>68</v>
      </c>
    </row>
    <row r="52">
      <c r="A52" s="14"/>
      <c r="B52" s="14"/>
      <c r="C52" s="14"/>
      <c r="D52" s="14"/>
      <c r="E52" s="23" t="str">
        <f t="array" ref="E52">IF(F52="","",XLOOKUP(F52,selector_04,selector_04_ids,""))</f>
        <v/>
      </c>
      <c r="F52" s="25"/>
      <c r="G52" s="14"/>
      <c r="H52" s="14"/>
      <c r="AK52" s="19" t="s">
        <v>68</v>
      </c>
      <c r="AL52" s="19" t="s">
        <v>68</v>
      </c>
    </row>
    <row r="53">
      <c r="A53" s="14"/>
      <c r="B53" s="14"/>
      <c r="C53" s="14"/>
      <c r="D53" s="14"/>
      <c r="E53" s="23" t="str">
        <f t="array" ref="E53">IF(F53="","",XLOOKUP(F53,selector_04,selector_04_ids,""))</f>
        <v/>
      </c>
      <c r="F53" s="25"/>
      <c r="G53" s="14"/>
      <c r="H53" s="14"/>
      <c r="AK53" s="19" t="s">
        <v>68</v>
      </c>
      <c r="AL53" s="19" t="s">
        <v>68</v>
      </c>
    </row>
    <row r="54">
      <c r="A54" s="14"/>
      <c r="B54" s="14"/>
      <c r="C54" s="14"/>
      <c r="D54" s="14"/>
      <c r="E54" s="23" t="str">
        <f t="array" ref="E54">IF(F54="","",XLOOKUP(F54,selector_04,selector_04_ids,""))</f>
        <v/>
      </c>
      <c r="F54" s="25"/>
      <c r="G54" s="14"/>
      <c r="H54" s="14"/>
      <c r="AK54" s="19" t="s">
        <v>68</v>
      </c>
      <c r="AL54" s="19" t="s">
        <v>68</v>
      </c>
    </row>
    <row r="55">
      <c r="A55" s="14"/>
      <c r="B55" s="14"/>
      <c r="C55" s="14"/>
      <c r="D55" s="14"/>
      <c r="E55" s="23" t="str">
        <f t="array" ref="E55">IF(F55="","",XLOOKUP(F55,selector_04,selector_04_ids,""))</f>
        <v/>
      </c>
      <c r="F55" s="25"/>
      <c r="G55" s="14"/>
      <c r="H55" s="14"/>
      <c r="AK55" s="19" t="s">
        <v>68</v>
      </c>
      <c r="AL55" s="19" t="s">
        <v>68</v>
      </c>
    </row>
    <row r="56">
      <c r="A56" s="14"/>
      <c r="B56" s="14"/>
      <c r="C56" s="14"/>
      <c r="D56" s="14"/>
      <c r="E56" s="23" t="str">
        <f t="array" ref="E56">IF(F56="","",XLOOKUP(F56,selector_04,selector_04_ids,""))</f>
        <v/>
      </c>
      <c r="F56" s="25"/>
      <c r="G56" s="14"/>
      <c r="H56" s="14"/>
      <c r="AK56" s="19" t="s">
        <v>68</v>
      </c>
      <c r="AL56" s="19" t="s">
        <v>68</v>
      </c>
    </row>
    <row r="57">
      <c r="A57" s="14"/>
      <c r="B57" s="14"/>
      <c r="C57" s="14"/>
      <c r="D57" s="14"/>
      <c r="E57" s="23" t="str">
        <f t="array" ref="E57">IF(F57="","",XLOOKUP(F57,selector_04,selector_04_ids,""))</f>
        <v/>
      </c>
      <c r="F57" s="25"/>
      <c r="G57" s="14"/>
      <c r="H57" s="14"/>
      <c r="AK57" s="19" t="s">
        <v>68</v>
      </c>
      <c r="AL57" s="19" t="s">
        <v>68</v>
      </c>
    </row>
    <row r="58">
      <c r="A58" s="14"/>
      <c r="B58" s="14"/>
      <c r="C58" s="14"/>
      <c r="D58" s="14"/>
      <c r="E58" s="23" t="str">
        <f t="array" ref="E58">IF(F58="","",XLOOKUP(F58,selector_04,selector_04_ids,""))</f>
        <v/>
      </c>
      <c r="F58" s="25"/>
      <c r="G58" s="14"/>
      <c r="H58" s="14"/>
      <c r="AK58" s="19" t="s">
        <v>68</v>
      </c>
      <c r="AL58" s="19" t="s">
        <v>68</v>
      </c>
    </row>
    <row r="59">
      <c r="A59" s="14"/>
      <c r="B59" s="14"/>
      <c r="C59" s="14"/>
      <c r="D59" s="14"/>
      <c r="E59" s="23" t="str">
        <f t="array" ref="E59">IF(F59="","",XLOOKUP(F59,selector_04,selector_04_ids,""))</f>
        <v/>
      </c>
      <c r="F59" s="25"/>
      <c r="G59" s="14"/>
      <c r="H59" s="14"/>
      <c r="AK59" s="19" t="s">
        <v>68</v>
      </c>
      <c r="AL59" s="19" t="s">
        <v>68</v>
      </c>
    </row>
    <row r="60">
      <c r="A60" s="14"/>
      <c r="B60" s="14"/>
      <c r="C60" s="14"/>
      <c r="D60" s="14"/>
      <c r="E60" s="23" t="str">
        <f t="array" ref="E60">IF(F60="","",XLOOKUP(F60,selector_04,selector_04_ids,""))</f>
        <v/>
      </c>
      <c r="F60" s="25"/>
      <c r="G60" s="14"/>
      <c r="H60" s="14"/>
      <c r="AK60" s="19" t="s">
        <v>68</v>
      </c>
      <c r="AL60" s="19" t="s">
        <v>68</v>
      </c>
    </row>
    <row r="61">
      <c r="A61" s="14"/>
      <c r="B61" s="14"/>
      <c r="C61" s="14"/>
      <c r="D61" s="14"/>
      <c r="E61" s="23" t="str">
        <f t="array" ref="E61">IF(F61="","",XLOOKUP(F61,selector_04,selector_04_ids,""))</f>
        <v/>
      </c>
      <c r="F61" s="25"/>
      <c r="G61" s="14"/>
      <c r="H61" s="14"/>
      <c r="AK61" s="19" t="s">
        <v>68</v>
      </c>
      <c r="AL61" s="19" t="s">
        <v>68</v>
      </c>
    </row>
    <row r="62">
      <c r="A62" s="14"/>
      <c r="B62" s="14"/>
      <c r="C62" s="14"/>
      <c r="D62" s="14"/>
      <c r="E62" s="23" t="str">
        <f t="array" ref="E62">IF(F62="","",XLOOKUP(F62,selector_04,selector_04_ids,""))</f>
        <v/>
      </c>
      <c r="F62" s="25"/>
      <c r="G62" s="14"/>
      <c r="H62" s="14"/>
      <c r="AK62" s="19" t="s">
        <v>68</v>
      </c>
      <c r="AL62" s="19" t="s">
        <v>68</v>
      </c>
    </row>
    <row r="63">
      <c r="A63" s="14"/>
      <c r="B63" s="14"/>
      <c r="C63" s="14"/>
      <c r="D63" s="14"/>
      <c r="E63" s="23" t="str">
        <f t="array" ref="E63">IF(F63="","",XLOOKUP(F63,selector_04,selector_04_ids,""))</f>
        <v/>
      </c>
      <c r="F63" s="25"/>
      <c r="G63" s="14"/>
      <c r="H63" s="14"/>
      <c r="AK63" s="19" t="s">
        <v>68</v>
      </c>
      <c r="AL63" s="19" t="s">
        <v>68</v>
      </c>
    </row>
    <row r="64">
      <c r="A64" s="14"/>
      <c r="B64" s="14"/>
      <c r="C64" s="14"/>
      <c r="D64" s="14"/>
      <c r="E64" s="23" t="str">
        <f t="array" ref="E64">IF(F64="","",XLOOKUP(F64,selector_04,selector_04_ids,""))</f>
        <v/>
      </c>
      <c r="F64" s="25"/>
      <c r="G64" s="14"/>
      <c r="H64" s="14"/>
      <c r="AK64" s="19" t="s">
        <v>68</v>
      </c>
      <c r="AL64" s="19" t="s">
        <v>68</v>
      </c>
    </row>
    <row r="65">
      <c r="A65" s="14"/>
      <c r="B65" s="14"/>
      <c r="C65" s="14"/>
      <c r="D65" s="14"/>
      <c r="E65" s="23" t="str">
        <f t="array" ref="E65">IF(F65="","",XLOOKUP(F65,selector_04,selector_04_ids,""))</f>
        <v/>
      </c>
      <c r="F65" s="25"/>
      <c r="G65" s="14"/>
      <c r="H65" s="14"/>
      <c r="AK65" s="19" t="s">
        <v>68</v>
      </c>
      <c r="AL65" s="19" t="s">
        <v>68</v>
      </c>
    </row>
    <row r="66">
      <c r="A66" s="14"/>
      <c r="B66" s="14"/>
      <c r="C66" s="14"/>
      <c r="D66" s="14"/>
      <c r="E66" s="23" t="str">
        <f t="array" ref="E66">IF(F66="","",XLOOKUP(F66,selector_04,selector_04_ids,""))</f>
        <v/>
      </c>
      <c r="F66" s="25"/>
      <c r="G66" s="14"/>
      <c r="H66" s="14"/>
      <c r="AK66" s="19" t="s">
        <v>68</v>
      </c>
      <c r="AL66" s="19" t="s">
        <v>68</v>
      </c>
    </row>
    <row r="67">
      <c r="A67" s="14"/>
      <c r="B67" s="14"/>
      <c r="C67" s="14"/>
      <c r="D67" s="14"/>
      <c r="E67" s="23" t="str">
        <f t="array" ref="E67">IF(F67="","",XLOOKUP(F67,selector_04,selector_04_ids,""))</f>
        <v/>
      </c>
      <c r="F67" s="25"/>
      <c r="G67" s="14"/>
      <c r="H67" s="14"/>
      <c r="AK67" s="19" t="s">
        <v>68</v>
      </c>
      <c r="AL67" s="19" t="s">
        <v>68</v>
      </c>
    </row>
    <row r="68">
      <c r="A68" s="14"/>
      <c r="B68" s="14"/>
      <c r="C68" s="14"/>
      <c r="D68" s="14"/>
      <c r="E68" s="23" t="str">
        <f t="array" ref="E68">IF(F68="","",XLOOKUP(F68,selector_04,selector_04_ids,""))</f>
        <v/>
      </c>
      <c r="F68" s="25"/>
      <c r="G68" s="14"/>
      <c r="H68" s="14"/>
      <c r="AK68" s="19" t="s">
        <v>68</v>
      </c>
      <c r="AL68" s="19" t="s">
        <v>68</v>
      </c>
    </row>
    <row r="69">
      <c r="A69" s="14"/>
      <c r="B69" s="14"/>
      <c r="C69" s="14"/>
      <c r="D69" s="14"/>
      <c r="E69" s="23" t="str">
        <f t="array" ref="E69">IF(F69="","",XLOOKUP(F69,selector_04,selector_04_ids,""))</f>
        <v/>
      </c>
      <c r="F69" s="25"/>
      <c r="G69" s="14"/>
      <c r="H69" s="14"/>
      <c r="AK69" s="19" t="s">
        <v>68</v>
      </c>
      <c r="AL69" s="19" t="s">
        <v>68</v>
      </c>
    </row>
    <row r="70">
      <c r="A70" s="14"/>
      <c r="B70" s="14"/>
      <c r="C70" s="14"/>
      <c r="D70" s="14"/>
      <c r="E70" s="23" t="str">
        <f t="array" ref="E70">IF(F70="","",XLOOKUP(F70,selector_04,selector_04_ids,""))</f>
        <v/>
      </c>
      <c r="F70" s="25"/>
      <c r="G70" s="14"/>
      <c r="H70" s="14"/>
      <c r="AK70" s="19" t="s">
        <v>68</v>
      </c>
      <c r="AL70" s="19" t="s">
        <v>68</v>
      </c>
    </row>
    <row r="71">
      <c r="A71" s="14"/>
      <c r="B71" s="14"/>
      <c r="C71" s="14"/>
      <c r="D71" s="14"/>
      <c r="E71" s="23" t="str">
        <f t="array" ref="E71">IF(F71="","",XLOOKUP(F71,selector_04,selector_04_ids,""))</f>
        <v/>
      </c>
      <c r="F71" s="25"/>
      <c r="G71" s="14"/>
      <c r="H71" s="14"/>
      <c r="AK71" s="19" t="s">
        <v>68</v>
      </c>
      <c r="AL71" s="19" t="s">
        <v>68</v>
      </c>
    </row>
    <row r="72">
      <c r="A72" s="14"/>
      <c r="B72" s="14"/>
      <c r="C72" s="14"/>
      <c r="D72" s="14"/>
      <c r="E72" s="23" t="str">
        <f t="array" ref="E72">IF(F72="","",XLOOKUP(F72,selector_04,selector_04_ids,""))</f>
        <v/>
      </c>
      <c r="F72" s="25"/>
      <c r="G72" s="14"/>
      <c r="H72" s="14"/>
      <c r="AK72" s="19" t="s">
        <v>68</v>
      </c>
      <c r="AL72" s="19" t="s">
        <v>68</v>
      </c>
    </row>
    <row r="73">
      <c r="A73" s="14"/>
      <c r="B73" s="14"/>
      <c r="C73" s="14"/>
      <c r="D73" s="14"/>
      <c r="E73" s="23" t="str">
        <f t="array" ref="E73">IF(F73="","",XLOOKUP(F73,selector_04,selector_04_ids,""))</f>
        <v/>
      </c>
      <c r="F73" s="25"/>
      <c r="G73" s="14"/>
      <c r="H73" s="14"/>
      <c r="AK73" s="19" t="s">
        <v>68</v>
      </c>
      <c r="AL73" s="19" t="s">
        <v>68</v>
      </c>
    </row>
    <row r="74">
      <c r="A74" s="14"/>
      <c r="B74" s="14"/>
      <c r="C74" s="14"/>
      <c r="D74" s="14"/>
      <c r="E74" s="23" t="str">
        <f t="array" ref="E74">IF(F74="","",XLOOKUP(F74,selector_04,selector_04_ids,""))</f>
        <v/>
      </c>
      <c r="F74" s="25"/>
      <c r="G74" s="14"/>
      <c r="H74" s="14"/>
      <c r="AK74" s="19" t="s">
        <v>68</v>
      </c>
      <c r="AL74" s="19" t="s">
        <v>68</v>
      </c>
    </row>
    <row r="75">
      <c r="A75" s="14"/>
      <c r="B75" s="14"/>
      <c r="C75" s="14"/>
      <c r="D75" s="14"/>
      <c r="E75" s="23" t="str">
        <f t="array" ref="E75">IF(F75="","",XLOOKUP(F75,selector_04,selector_04_ids,""))</f>
        <v/>
      </c>
      <c r="F75" s="25"/>
      <c r="G75" s="14"/>
      <c r="H75" s="14"/>
      <c r="AK75" s="19" t="s">
        <v>68</v>
      </c>
      <c r="AL75" s="19" t="s">
        <v>68</v>
      </c>
    </row>
    <row r="76">
      <c r="A76" s="14"/>
      <c r="B76" s="14"/>
      <c r="C76" s="14"/>
      <c r="D76" s="14"/>
      <c r="E76" s="23" t="str">
        <f t="array" ref="E76">IF(F76="","",XLOOKUP(F76,selector_04,selector_04_ids,""))</f>
        <v/>
      </c>
      <c r="F76" s="25"/>
      <c r="G76" s="14"/>
      <c r="H76" s="14"/>
      <c r="AK76" s="19" t="s">
        <v>68</v>
      </c>
      <c r="AL76" s="19" t="s">
        <v>68</v>
      </c>
    </row>
    <row r="77">
      <c r="A77" s="14"/>
      <c r="B77" s="14"/>
      <c r="C77" s="14"/>
      <c r="D77" s="14"/>
      <c r="E77" s="23" t="str">
        <f t="array" ref="E77">IF(F77="","",XLOOKUP(F77,selector_04,selector_04_ids,""))</f>
        <v/>
      </c>
      <c r="F77" s="25"/>
      <c r="G77" s="14"/>
      <c r="H77" s="14"/>
      <c r="AK77" s="19" t="s">
        <v>68</v>
      </c>
      <c r="AL77" s="19" t="s">
        <v>68</v>
      </c>
    </row>
    <row r="78">
      <c r="A78" s="14"/>
      <c r="B78" s="14"/>
      <c r="C78" s="14"/>
      <c r="D78" s="14"/>
      <c r="E78" s="23" t="str">
        <f t="array" ref="E78">IF(F78="","",XLOOKUP(F78,selector_04,selector_04_ids,""))</f>
        <v/>
      </c>
      <c r="F78" s="25"/>
      <c r="G78" s="14"/>
      <c r="H78" s="14"/>
      <c r="AK78" s="19" t="s">
        <v>68</v>
      </c>
      <c r="AL78" s="19" t="s">
        <v>68</v>
      </c>
    </row>
    <row r="79">
      <c r="A79" s="14"/>
      <c r="B79" s="14"/>
      <c r="C79" s="14"/>
      <c r="D79" s="14"/>
      <c r="E79" s="23" t="str">
        <f t="array" ref="E79">IF(F79="","",XLOOKUP(F79,selector_04,selector_04_ids,""))</f>
        <v/>
      </c>
      <c r="F79" s="25"/>
      <c r="G79" s="14"/>
      <c r="H79" s="14"/>
      <c r="AK79" s="19" t="s">
        <v>68</v>
      </c>
      <c r="AL79" s="19" t="s">
        <v>68</v>
      </c>
    </row>
    <row r="80">
      <c r="A80" s="14"/>
      <c r="B80" s="14"/>
      <c r="C80" s="14"/>
      <c r="D80" s="14"/>
      <c r="E80" s="23" t="str">
        <f t="array" ref="E80">IF(F80="","",XLOOKUP(F80,selector_04,selector_04_ids,""))</f>
        <v/>
      </c>
      <c r="F80" s="25"/>
      <c r="G80" s="14"/>
      <c r="H80" s="14"/>
      <c r="AK80" s="19" t="s">
        <v>68</v>
      </c>
      <c r="AL80" s="19" t="s">
        <v>68</v>
      </c>
    </row>
    <row r="81">
      <c r="A81" s="14"/>
      <c r="B81" s="14"/>
      <c r="C81" s="14"/>
      <c r="D81" s="14"/>
      <c r="E81" s="23" t="str">
        <f t="array" ref="E81">IF(F81="","",XLOOKUP(F81,selector_04,selector_04_ids,""))</f>
        <v/>
      </c>
      <c r="F81" s="25"/>
      <c r="G81" s="14"/>
      <c r="H81" s="14"/>
      <c r="AK81" s="19" t="s">
        <v>68</v>
      </c>
      <c r="AL81" s="19" t="s">
        <v>68</v>
      </c>
    </row>
    <row r="82">
      <c r="A82" s="14"/>
      <c r="B82" s="14"/>
      <c r="C82" s="14"/>
      <c r="D82" s="14"/>
      <c r="E82" s="23" t="str">
        <f t="array" ref="E82">IF(F82="","",XLOOKUP(F82,selector_04,selector_04_ids,""))</f>
        <v/>
      </c>
      <c r="F82" s="25"/>
      <c r="G82" s="14"/>
      <c r="H82" s="14"/>
      <c r="AK82" s="19" t="s">
        <v>68</v>
      </c>
      <c r="AL82" s="19" t="s">
        <v>68</v>
      </c>
    </row>
    <row r="83">
      <c r="A83" s="14"/>
      <c r="B83" s="14"/>
      <c r="C83" s="14"/>
      <c r="D83" s="14"/>
      <c r="E83" s="23" t="str">
        <f t="array" ref="E83">IF(F83="","",XLOOKUP(F83,selector_04,selector_04_ids,""))</f>
        <v/>
      </c>
      <c r="F83" s="25"/>
      <c r="G83" s="14"/>
      <c r="H83" s="14"/>
      <c r="AK83" s="19" t="s">
        <v>68</v>
      </c>
      <c r="AL83" s="19" t="s">
        <v>68</v>
      </c>
    </row>
    <row r="84">
      <c r="A84" s="14"/>
      <c r="B84" s="14"/>
      <c r="C84" s="14"/>
      <c r="D84" s="14"/>
      <c r="E84" s="23" t="str">
        <f t="array" ref="E84">IF(F84="","",XLOOKUP(F84,selector_04,selector_04_ids,""))</f>
        <v/>
      </c>
      <c r="F84" s="25"/>
      <c r="G84" s="14"/>
      <c r="H84" s="14"/>
      <c r="AK84" s="19" t="s">
        <v>68</v>
      </c>
      <c r="AL84" s="19" t="s">
        <v>68</v>
      </c>
    </row>
    <row r="85">
      <c r="A85" s="14"/>
      <c r="B85" s="14"/>
      <c r="C85" s="14"/>
      <c r="D85" s="14"/>
      <c r="E85" s="23" t="str">
        <f t="array" ref="E85">IF(F85="","",XLOOKUP(F85,selector_04,selector_04_ids,""))</f>
        <v/>
      </c>
      <c r="F85" s="25"/>
      <c r="G85" s="14"/>
      <c r="H85" s="14"/>
      <c r="AK85" s="19" t="s">
        <v>68</v>
      </c>
      <c r="AL85" s="19" t="s">
        <v>68</v>
      </c>
    </row>
    <row r="86">
      <c r="A86" s="14"/>
      <c r="B86" s="14"/>
      <c r="C86" s="14"/>
      <c r="D86" s="14"/>
      <c r="E86" s="23" t="str">
        <f t="array" ref="E86">IF(F86="","",XLOOKUP(F86,selector_04,selector_04_ids,""))</f>
        <v/>
      </c>
      <c r="F86" s="25"/>
      <c r="G86" s="14"/>
      <c r="H86" s="14"/>
      <c r="AK86" s="19" t="s">
        <v>68</v>
      </c>
      <c r="AL86" s="19" t="s">
        <v>68</v>
      </c>
    </row>
    <row r="87">
      <c r="A87" s="14"/>
      <c r="B87" s="14"/>
      <c r="C87" s="14"/>
      <c r="D87" s="14"/>
      <c r="E87" s="23" t="str">
        <f t="array" ref="E87">IF(F87="","",XLOOKUP(F87,selector_04,selector_04_ids,""))</f>
        <v/>
      </c>
      <c r="F87" s="25"/>
      <c r="G87" s="14"/>
      <c r="H87" s="14"/>
      <c r="AK87" s="19" t="s">
        <v>68</v>
      </c>
      <c r="AL87" s="19" t="s">
        <v>68</v>
      </c>
    </row>
    <row r="88">
      <c r="A88" s="14"/>
      <c r="B88" s="14"/>
      <c r="C88" s="14"/>
      <c r="D88" s="14"/>
      <c r="E88" s="23" t="str">
        <f t="array" ref="E88">IF(F88="","",XLOOKUP(F88,selector_04,selector_04_ids,""))</f>
        <v/>
      </c>
      <c r="F88" s="25"/>
      <c r="G88" s="14"/>
      <c r="H88" s="14"/>
      <c r="AK88" s="19" t="s">
        <v>68</v>
      </c>
      <c r="AL88" s="19" t="s">
        <v>68</v>
      </c>
    </row>
    <row r="89">
      <c r="A89" s="14"/>
      <c r="B89" s="14"/>
      <c r="C89" s="14"/>
      <c r="D89" s="14"/>
      <c r="E89" s="23" t="str">
        <f t="array" ref="E89">IF(F89="","",XLOOKUP(F89,selector_04,selector_04_ids,""))</f>
        <v/>
      </c>
      <c r="F89" s="25"/>
      <c r="G89" s="14"/>
      <c r="H89" s="14"/>
      <c r="AK89" s="19" t="s">
        <v>68</v>
      </c>
      <c r="AL89" s="19" t="s">
        <v>68</v>
      </c>
    </row>
    <row r="90">
      <c r="A90" s="14"/>
      <c r="B90" s="14"/>
      <c r="C90" s="14"/>
      <c r="D90" s="14"/>
      <c r="E90" s="23" t="str">
        <f t="array" ref="E90">IF(F90="","",XLOOKUP(F90,selector_04,selector_04_ids,""))</f>
        <v/>
      </c>
      <c r="F90" s="25"/>
      <c r="G90" s="14"/>
      <c r="H90" s="14"/>
      <c r="AK90" s="19" t="s">
        <v>68</v>
      </c>
      <c r="AL90" s="19" t="s">
        <v>68</v>
      </c>
    </row>
    <row r="91">
      <c r="A91" s="14"/>
      <c r="B91" s="14"/>
      <c r="C91" s="14"/>
      <c r="D91" s="14"/>
      <c r="E91" s="23" t="str">
        <f t="array" ref="E91">IF(F91="","",XLOOKUP(F91,selector_04,selector_04_ids,""))</f>
        <v/>
      </c>
      <c r="F91" s="25"/>
      <c r="G91" s="14"/>
      <c r="H91" s="14"/>
      <c r="AK91" s="19" t="s">
        <v>68</v>
      </c>
      <c r="AL91" s="19" t="s">
        <v>68</v>
      </c>
    </row>
    <row r="92">
      <c r="A92" s="14"/>
      <c r="B92" s="14"/>
      <c r="C92" s="14"/>
      <c r="D92" s="14"/>
      <c r="E92" s="23" t="str">
        <f t="array" ref="E92">IF(F92="","",XLOOKUP(F92,selector_04,selector_04_ids,""))</f>
        <v/>
      </c>
      <c r="F92" s="25"/>
      <c r="G92" s="14"/>
      <c r="H92" s="14"/>
      <c r="AK92" s="19" t="s">
        <v>68</v>
      </c>
      <c r="AL92" s="19" t="s">
        <v>68</v>
      </c>
    </row>
    <row r="93">
      <c r="A93" s="14"/>
      <c r="B93" s="14"/>
      <c r="C93" s="14"/>
      <c r="D93" s="14"/>
      <c r="E93" s="23" t="str">
        <f t="array" ref="E93">IF(F93="","",XLOOKUP(F93,selector_04,selector_04_ids,""))</f>
        <v/>
      </c>
      <c r="F93" s="25"/>
      <c r="G93" s="14"/>
      <c r="H93" s="14"/>
      <c r="AK93" s="19" t="s">
        <v>68</v>
      </c>
      <c r="AL93" s="19" t="s">
        <v>68</v>
      </c>
    </row>
    <row r="94">
      <c r="A94" s="14"/>
      <c r="B94" s="14"/>
      <c r="C94" s="14"/>
      <c r="D94" s="14"/>
      <c r="E94" s="23" t="str">
        <f t="array" ref="E94">IF(F94="","",XLOOKUP(F94,selector_04,selector_04_ids,""))</f>
        <v/>
      </c>
      <c r="F94" s="25"/>
      <c r="G94" s="14"/>
      <c r="H94" s="14"/>
      <c r="AK94" s="19" t="s">
        <v>68</v>
      </c>
      <c r="AL94" s="19" t="s">
        <v>68</v>
      </c>
    </row>
    <row r="95">
      <c r="A95" s="14"/>
      <c r="B95" s="14"/>
      <c r="C95" s="14"/>
      <c r="D95" s="14"/>
      <c r="E95" s="23" t="str">
        <f t="array" ref="E95">IF(F95="","",XLOOKUP(F95,selector_04,selector_04_ids,""))</f>
        <v/>
      </c>
      <c r="F95" s="25"/>
      <c r="G95" s="14"/>
      <c r="H95" s="14"/>
      <c r="AK95" s="19" t="s">
        <v>68</v>
      </c>
      <c r="AL95" s="19" t="s">
        <v>68</v>
      </c>
    </row>
    <row r="96">
      <c r="A96" s="14"/>
      <c r="B96" s="14"/>
      <c r="C96" s="14"/>
      <c r="D96" s="14"/>
      <c r="E96" s="23" t="str">
        <f t="array" ref="E96">IF(F96="","",XLOOKUP(F96,selector_04,selector_04_ids,""))</f>
        <v/>
      </c>
      <c r="F96" s="25"/>
      <c r="G96" s="14"/>
      <c r="H96" s="14"/>
      <c r="AK96" s="19" t="s">
        <v>68</v>
      </c>
      <c r="AL96" s="19" t="s">
        <v>68</v>
      </c>
    </row>
    <row r="97">
      <c r="A97" s="14"/>
      <c r="B97" s="14"/>
      <c r="C97" s="14"/>
      <c r="D97" s="14"/>
      <c r="E97" s="23" t="str">
        <f t="array" ref="E97">IF(F97="","",XLOOKUP(F97,selector_04,selector_04_ids,""))</f>
        <v/>
      </c>
      <c r="F97" s="25"/>
      <c r="G97" s="14"/>
      <c r="H97" s="14"/>
      <c r="AK97" s="19" t="s">
        <v>68</v>
      </c>
      <c r="AL97" s="19" t="s">
        <v>68</v>
      </c>
    </row>
    <row r="98">
      <c r="A98" s="14"/>
      <c r="B98" s="14"/>
      <c r="C98" s="14"/>
      <c r="D98" s="14"/>
      <c r="E98" s="23" t="str">
        <f t="array" ref="E98">IF(F98="","",XLOOKUP(F98,selector_04,selector_04_ids,""))</f>
        <v/>
      </c>
      <c r="F98" s="25"/>
      <c r="G98" s="14"/>
      <c r="H98" s="14"/>
      <c r="AK98" s="19" t="s">
        <v>68</v>
      </c>
      <c r="AL98" s="19" t="s">
        <v>68</v>
      </c>
    </row>
    <row r="99">
      <c r="A99" s="14"/>
      <c r="B99" s="14"/>
      <c r="C99" s="14"/>
      <c r="D99" s="14"/>
      <c r="E99" s="23" t="str">
        <f t="array" ref="E99">IF(F99="","",XLOOKUP(F99,selector_04,selector_04_ids,""))</f>
        <v/>
      </c>
      <c r="F99" s="25"/>
      <c r="G99" s="14"/>
      <c r="H99" s="14"/>
      <c r="AK99" s="19" t="s">
        <v>68</v>
      </c>
      <c r="AL99" s="19" t="s">
        <v>68</v>
      </c>
    </row>
    <row r="100">
      <c r="A100" s="14"/>
      <c r="B100" s="14"/>
      <c r="C100" s="14"/>
      <c r="D100" s="14"/>
      <c r="E100" s="23" t="str">
        <f t="array" ref="E100">IF(F100="","",XLOOKUP(F100,selector_04,selector_04_ids,""))</f>
        <v/>
      </c>
      <c r="F100" s="25"/>
      <c r="G100" s="14"/>
      <c r="H100" s="14"/>
      <c r="AK100" s="19" t="s">
        <v>68</v>
      </c>
      <c r="AL100" s="19" t="s">
        <v>68</v>
      </c>
    </row>
    <row r="101">
      <c r="A101" s="14"/>
      <c r="B101" s="14"/>
      <c r="C101" s="14"/>
      <c r="D101" s="14"/>
      <c r="E101" s="23" t="str">
        <f t="array" ref="E101">IF(F101="","",XLOOKUP(F101,selector_04,selector_04_ids,""))</f>
        <v/>
      </c>
      <c r="F101" s="25"/>
      <c r="G101" s="14"/>
      <c r="H101" s="14"/>
      <c r="AK101" s="19" t="s">
        <v>68</v>
      </c>
      <c r="AL101" s="19" t="s">
        <v>68</v>
      </c>
    </row>
    <row r="102">
      <c r="A102" s="14"/>
      <c r="B102" s="14"/>
      <c r="C102" s="14"/>
      <c r="D102" s="14"/>
      <c r="E102" s="23" t="str">
        <f t="array" ref="E102">IF(F102="","",XLOOKUP(F102,selector_04,selector_04_ids,""))</f>
        <v/>
      </c>
      <c r="F102" s="25"/>
      <c r="G102" s="14"/>
      <c r="H102" s="14"/>
      <c r="AK102" s="19" t="s">
        <v>68</v>
      </c>
      <c r="AL102" s="19" t="s">
        <v>68</v>
      </c>
    </row>
    <row r="103">
      <c r="A103" s="14"/>
      <c r="B103" s="14"/>
      <c r="C103" s="14"/>
      <c r="D103" s="14"/>
      <c r="E103" s="23" t="str">
        <f t="array" ref="E103">IF(F103="","",XLOOKUP(F103,selector_04,selector_04_ids,""))</f>
        <v/>
      </c>
      <c r="F103" s="25"/>
      <c r="G103" s="14"/>
      <c r="H103" s="14"/>
      <c r="AK103" s="19" t="s">
        <v>68</v>
      </c>
      <c r="AL103" s="19" t="s">
        <v>68</v>
      </c>
    </row>
    <row r="104">
      <c r="A104" s="14"/>
      <c r="B104" s="14"/>
      <c r="C104" s="14"/>
      <c r="D104" s="14"/>
      <c r="E104" s="23" t="str">
        <f t="array" ref="E104">IF(F104="","",XLOOKUP(F104,selector_04,selector_04_ids,""))</f>
        <v/>
      </c>
      <c r="F104" s="25"/>
      <c r="G104" s="14"/>
      <c r="H104" s="14"/>
      <c r="AK104" s="19" t="s">
        <v>68</v>
      </c>
      <c r="AL104" s="19" t="s">
        <v>68</v>
      </c>
    </row>
    <row r="105">
      <c r="A105" s="14"/>
      <c r="B105" s="14"/>
      <c r="C105" s="14"/>
      <c r="D105" s="14"/>
      <c r="E105" s="23" t="str">
        <f t="array" ref="E105">IF(F105="","",XLOOKUP(F105,selector_04,selector_04_ids,""))</f>
        <v/>
      </c>
      <c r="F105" s="25"/>
      <c r="G105" s="14"/>
      <c r="H105" s="14"/>
      <c r="AK105" s="19" t="s">
        <v>68</v>
      </c>
      <c r="AL105" s="19" t="s">
        <v>68</v>
      </c>
    </row>
    <row r="106">
      <c r="A106" s="14"/>
      <c r="B106" s="14"/>
      <c r="C106" s="14"/>
      <c r="D106" s="14"/>
      <c r="E106" s="23" t="str">
        <f t="array" ref="E106">IF(F106="","",XLOOKUP(F106,selector_04,selector_04_ids,""))</f>
        <v/>
      </c>
      <c r="F106" s="25"/>
      <c r="G106" s="14"/>
      <c r="H106" s="14"/>
      <c r="AK106" s="19" t="s">
        <v>68</v>
      </c>
      <c r="AL106" s="19" t="s">
        <v>68</v>
      </c>
    </row>
    <row r="107">
      <c r="A107" s="14"/>
      <c r="B107" s="14"/>
      <c r="C107" s="14"/>
      <c r="D107" s="14"/>
      <c r="E107" s="23" t="str">
        <f t="array" ref="E107">IF(F107="","",XLOOKUP(F107,selector_04,selector_04_ids,""))</f>
        <v/>
      </c>
      <c r="F107" s="25"/>
      <c r="G107" s="14"/>
      <c r="H107" s="14"/>
      <c r="AK107" s="19" t="s">
        <v>68</v>
      </c>
      <c r="AL107" s="19" t="s">
        <v>68</v>
      </c>
    </row>
    <row r="108">
      <c r="A108" s="14"/>
      <c r="B108" s="14"/>
      <c r="C108" s="14"/>
      <c r="D108" s="14"/>
      <c r="E108" s="23" t="str">
        <f t="array" ref="E108">IF(F108="","",XLOOKUP(F108,selector_04,selector_04_ids,""))</f>
        <v/>
      </c>
      <c r="F108" s="25"/>
      <c r="G108" s="14"/>
      <c r="H108" s="14"/>
      <c r="AK108" s="19" t="s">
        <v>68</v>
      </c>
      <c r="AL108" s="19" t="s">
        <v>68</v>
      </c>
    </row>
    <row r="109">
      <c r="A109" s="14"/>
      <c r="B109" s="14"/>
      <c r="C109" s="14"/>
      <c r="D109" s="14"/>
      <c r="E109" s="23" t="str">
        <f t="array" ref="E109">IF(F109="","",XLOOKUP(F109,selector_04,selector_04_ids,""))</f>
        <v/>
      </c>
      <c r="F109" s="25"/>
      <c r="G109" s="14"/>
      <c r="H109" s="14"/>
      <c r="AK109" s="19" t="s">
        <v>68</v>
      </c>
      <c r="AL109" s="19" t="s">
        <v>68</v>
      </c>
    </row>
    <row r="110">
      <c r="A110" s="14"/>
      <c r="B110" s="14"/>
      <c r="C110" s="14"/>
      <c r="D110" s="14"/>
      <c r="E110" s="23" t="str">
        <f t="array" ref="E110">IF(F110="","",XLOOKUP(F110,selector_04,selector_04_ids,""))</f>
        <v/>
      </c>
      <c r="F110" s="25"/>
      <c r="G110" s="14"/>
      <c r="H110" s="14"/>
      <c r="AK110" s="19" t="s">
        <v>68</v>
      </c>
      <c r="AL110" s="19" t="s">
        <v>68</v>
      </c>
    </row>
    <row r="111">
      <c r="A111" s="14"/>
      <c r="B111" s="14"/>
      <c r="C111" s="14"/>
      <c r="D111" s="14"/>
      <c r="E111" s="23" t="str">
        <f t="array" ref="E111">IF(F111="","",XLOOKUP(F111,selector_04,selector_04_ids,""))</f>
        <v/>
      </c>
      <c r="F111" s="25"/>
      <c r="G111" s="14"/>
      <c r="H111" s="14"/>
      <c r="AK111" s="19" t="s">
        <v>68</v>
      </c>
      <c r="AL111" s="19" t="s">
        <v>68</v>
      </c>
    </row>
    <row r="112">
      <c r="A112" s="14"/>
      <c r="B112" s="14"/>
      <c r="C112" s="14"/>
      <c r="D112" s="14"/>
      <c r="E112" s="23" t="str">
        <f t="array" ref="E112">IF(F112="","",XLOOKUP(F112,selector_04,selector_04_ids,""))</f>
        <v/>
      </c>
      <c r="F112" s="25"/>
      <c r="G112" s="14"/>
      <c r="H112" s="14"/>
      <c r="AK112" s="19" t="s">
        <v>68</v>
      </c>
      <c r="AL112" s="19" t="s">
        <v>68</v>
      </c>
    </row>
    <row r="113">
      <c r="A113" s="14"/>
      <c r="B113" s="14"/>
      <c r="C113" s="14"/>
      <c r="D113" s="14"/>
      <c r="E113" s="23" t="str">
        <f t="array" ref="E113">IF(F113="","",XLOOKUP(F113,selector_04,selector_04_ids,""))</f>
        <v/>
      </c>
      <c r="F113" s="25"/>
      <c r="G113" s="14"/>
      <c r="H113" s="14"/>
      <c r="AK113" s="19" t="s">
        <v>68</v>
      </c>
      <c r="AL113" s="19" t="s">
        <v>68</v>
      </c>
    </row>
    <row r="114">
      <c r="A114" s="14"/>
      <c r="B114" s="14"/>
      <c r="C114" s="14"/>
      <c r="D114" s="14"/>
      <c r="E114" s="23" t="str">
        <f t="array" ref="E114">IF(F114="","",XLOOKUP(F114,selector_04,selector_04_ids,""))</f>
        <v/>
      </c>
      <c r="F114" s="25"/>
      <c r="G114" s="14"/>
      <c r="H114" s="14"/>
      <c r="AK114" s="19" t="s">
        <v>68</v>
      </c>
      <c r="AL114" s="19" t="s">
        <v>68</v>
      </c>
    </row>
    <row r="115">
      <c r="A115" s="14"/>
      <c r="B115" s="14"/>
      <c r="C115" s="14"/>
      <c r="D115" s="14"/>
      <c r="E115" s="23" t="str">
        <f t="array" ref="E115">IF(F115="","",XLOOKUP(F115,selector_04,selector_04_ids,""))</f>
        <v/>
      </c>
      <c r="F115" s="25"/>
      <c r="G115" s="14"/>
      <c r="H115" s="14"/>
      <c r="AK115" s="19" t="s">
        <v>68</v>
      </c>
      <c r="AL115" s="19" t="s">
        <v>68</v>
      </c>
    </row>
    <row r="116">
      <c r="A116" s="14"/>
      <c r="B116" s="14"/>
      <c r="C116" s="14"/>
      <c r="D116" s="14"/>
      <c r="E116" s="23" t="str">
        <f t="array" ref="E116">IF(F116="","",XLOOKUP(F116,selector_04,selector_04_ids,""))</f>
        <v/>
      </c>
      <c r="F116" s="25"/>
      <c r="G116" s="14"/>
      <c r="H116" s="14"/>
      <c r="AK116" s="19" t="s">
        <v>68</v>
      </c>
      <c r="AL116" s="19" t="s">
        <v>68</v>
      </c>
    </row>
    <row r="117">
      <c r="A117" s="14"/>
      <c r="B117" s="14"/>
      <c r="C117" s="14"/>
      <c r="D117" s="14"/>
      <c r="E117" s="23" t="str">
        <f t="array" ref="E117">IF(F117="","",XLOOKUP(F117,selector_04,selector_04_ids,""))</f>
        <v/>
      </c>
      <c r="F117" s="25"/>
      <c r="G117" s="14"/>
      <c r="H117" s="14"/>
      <c r="AK117" s="19" t="s">
        <v>68</v>
      </c>
      <c r="AL117" s="19" t="s">
        <v>68</v>
      </c>
    </row>
    <row r="118">
      <c r="A118" s="14"/>
      <c r="B118" s="14"/>
      <c r="C118" s="14"/>
      <c r="D118" s="14"/>
      <c r="E118" s="23" t="str">
        <f t="array" ref="E118">IF(F118="","",XLOOKUP(F118,selector_04,selector_04_ids,""))</f>
        <v/>
      </c>
      <c r="F118" s="25"/>
      <c r="G118" s="14"/>
      <c r="H118" s="14"/>
      <c r="AK118" s="19" t="s">
        <v>68</v>
      </c>
      <c r="AL118" s="19" t="s">
        <v>68</v>
      </c>
    </row>
    <row r="119">
      <c r="A119" s="14"/>
      <c r="B119" s="14"/>
      <c r="C119" s="14"/>
      <c r="D119" s="14"/>
      <c r="E119" s="23" t="str">
        <f t="array" ref="E119">IF(F119="","",XLOOKUP(F119,selector_04,selector_04_ids,""))</f>
        <v/>
      </c>
      <c r="F119" s="25"/>
      <c r="G119" s="14"/>
      <c r="H119" s="14"/>
      <c r="AK119" s="19" t="s">
        <v>68</v>
      </c>
      <c r="AL119" s="19" t="s">
        <v>68</v>
      </c>
    </row>
    <row r="120">
      <c r="A120" s="14"/>
      <c r="B120" s="14"/>
      <c r="C120" s="14"/>
      <c r="D120" s="14"/>
      <c r="E120" s="23" t="str">
        <f t="array" ref="E120">IF(F120="","",XLOOKUP(F120,selector_04,selector_04_ids,""))</f>
        <v/>
      </c>
      <c r="F120" s="25"/>
      <c r="G120" s="14"/>
      <c r="H120" s="14"/>
      <c r="AK120" s="19" t="s">
        <v>68</v>
      </c>
      <c r="AL120" s="19" t="s">
        <v>68</v>
      </c>
    </row>
    <row r="121">
      <c r="A121" s="14"/>
      <c r="B121" s="14"/>
      <c r="C121" s="14"/>
      <c r="D121" s="14"/>
      <c r="E121" s="23" t="str">
        <f t="array" ref="E121">IF(F121="","",XLOOKUP(F121,selector_04,selector_04_ids,""))</f>
        <v/>
      </c>
      <c r="F121" s="25"/>
      <c r="G121" s="14"/>
      <c r="H121" s="14"/>
      <c r="AK121" s="19" t="s">
        <v>68</v>
      </c>
      <c r="AL121" s="19" t="s">
        <v>68</v>
      </c>
    </row>
    <row r="122">
      <c r="A122" s="14"/>
      <c r="B122" s="14"/>
      <c r="C122" s="14"/>
      <c r="D122" s="14"/>
      <c r="E122" s="23" t="str">
        <f t="array" ref="E122">IF(F122="","",XLOOKUP(F122,selector_04,selector_04_ids,""))</f>
        <v/>
      </c>
      <c r="F122" s="25"/>
      <c r="G122" s="14"/>
      <c r="H122" s="14"/>
      <c r="AK122" s="19" t="s">
        <v>68</v>
      </c>
      <c r="AL122" s="19" t="s">
        <v>68</v>
      </c>
    </row>
    <row r="123">
      <c r="A123" s="14"/>
      <c r="B123" s="14"/>
      <c r="C123" s="14"/>
      <c r="D123" s="14"/>
      <c r="E123" s="23" t="str">
        <f t="array" ref="E123">IF(F123="","",XLOOKUP(F123,selector_04,selector_04_ids,""))</f>
        <v/>
      </c>
      <c r="F123" s="25"/>
      <c r="G123" s="14"/>
      <c r="H123" s="14"/>
      <c r="AK123" s="19" t="s">
        <v>68</v>
      </c>
      <c r="AL123" s="19" t="s">
        <v>68</v>
      </c>
    </row>
    <row r="124">
      <c r="A124" s="14"/>
      <c r="B124" s="14"/>
      <c r="C124" s="14"/>
      <c r="D124" s="14"/>
      <c r="E124" s="23" t="str">
        <f t="array" ref="E124">IF(F124="","",XLOOKUP(F124,selector_04,selector_04_ids,""))</f>
        <v/>
      </c>
      <c r="F124" s="25"/>
      <c r="G124" s="14"/>
      <c r="H124" s="14"/>
      <c r="AK124" s="19" t="s">
        <v>68</v>
      </c>
      <c r="AL124" s="19" t="s">
        <v>68</v>
      </c>
    </row>
    <row r="125">
      <c r="A125" s="14"/>
      <c r="B125" s="14"/>
      <c r="C125" s="14"/>
      <c r="D125" s="14"/>
      <c r="E125" s="23" t="str">
        <f t="array" ref="E125">IF(F125="","",XLOOKUP(F125,selector_04,selector_04_ids,""))</f>
        <v/>
      </c>
      <c r="F125" s="25"/>
      <c r="G125" s="14"/>
      <c r="H125" s="14"/>
      <c r="AK125" s="19" t="s">
        <v>68</v>
      </c>
      <c r="AL125" s="19" t="s">
        <v>68</v>
      </c>
    </row>
    <row r="126">
      <c r="A126" s="14"/>
      <c r="B126" s="14"/>
      <c r="C126" s="14"/>
      <c r="D126" s="14"/>
      <c r="E126" s="23" t="str">
        <f t="array" ref="E126">IF(F126="","",XLOOKUP(F126,selector_04,selector_04_ids,""))</f>
        <v/>
      </c>
      <c r="F126" s="25"/>
      <c r="G126" s="14"/>
      <c r="H126" s="14"/>
      <c r="AK126" s="19" t="s">
        <v>68</v>
      </c>
      <c r="AL126" s="19" t="s">
        <v>68</v>
      </c>
    </row>
    <row r="127">
      <c r="A127" s="14"/>
      <c r="B127" s="14"/>
      <c r="C127" s="14"/>
      <c r="D127" s="14"/>
      <c r="E127" s="23" t="str">
        <f t="array" ref="E127">IF(F127="","",XLOOKUP(F127,selector_04,selector_04_ids,""))</f>
        <v/>
      </c>
      <c r="F127" s="25"/>
      <c r="G127" s="14"/>
      <c r="H127" s="14"/>
      <c r="AK127" s="19" t="s">
        <v>68</v>
      </c>
      <c r="AL127" s="19" t="s">
        <v>68</v>
      </c>
    </row>
    <row r="128">
      <c r="A128" s="14"/>
      <c r="B128" s="14"/>
      <c r="C128" s="14"/>
      <c r="D128" s="14"/>
      <c r="E128" s="23" t="str">
        <f t="array" ref="E128">IF(F128="","",XLOOKUP(F128,selector_04,selector_04_ids,""))</f>
        <v/>
      </c>
      <c r="F128" s="25"/>
      <c r="G128" s="14"/>
      <c r="H128" s="14"/>
      <c r="AK128" s="19" t="s">
        <v>68</v>
      </c>
      <c r="AL128" s="19" t="s">
        <v>68</v>
      </c>
    </row>
    <row r="129">
      <c r="A129" s="14"/>
      <c r="B129" s="14"/>
      <c r="C129" s="14"/>
      <c r="D129" s="14"/>
      <c r="E129" s="23" t="str">
        <f t="array" ref="E129">IF(F129="","",XLOOKUP(F129,selector_04,selector_04_ids,""))</f>
        <v/>
      </c>
      <c r="F129" s="25"/>
      <c r="G129" s="14"/>
      <c r="H129" s="14"/>
      <c r="AK129" s="19" t="s">
        <v>68</v>
      </c>
      <c r="AL129" s="19" t="s">
        <v>68</v>
      </c>
    </row>
    <row r="130">
      <c r="A130" s="14"/>
      <c r="B130" s="14"/>
      <c r="C130" s="14"/>
      <c r="D130" s="14"/>
      <c r="E130" s="23" t="str">
        <f t="array" ref="E130">IF(F130="","",XLOOKUP(F130,selector_04,selector_04_ids,""))</f>
        <v/>
      </c>
      <c r="F130" s="25"/>
      <c r="G130" s="14"/>
      <c r="H130" s="14"/>
      <c r="AK130" s="19" t="s">
        <v>68</v>
      </c>
      <c r="AL130" s="19" t="s">
        <v>68</v>
      </c>
    </row>
    <row r="131">
      <c r="A131" s="14"/>
      <c r="B131" s="14"/>
      <c r="C131" s="14"/>
      <c r="D131" s="14"/>
      <c r="E131" s="23" t="str">
        <f t="array" ref="E131">IF(F131="","",XLOOKUP(F131,selector_04,selector_04_ids,""))</f>
        <v/>
      </c>
      <c r="F131" s="25"/>
      <c r="G131" s="14"/>
      <c r="H131" s="14"/>
      <c r="AK131" s="19" t="s">
        <v>68</v>
      </c>
      <c r="AL131" s="19" t="s">
        <v>68</v>
      </c>
    </row>
    <row r="132">
      <c r="A132" s="14"/>
      <c r="B132" s="14"/>
      <c r="C132" s="14"/>
      <c r="D132" s="14"/>
      <c r="E132" s="23" t="str">
        <f t="array" ref="E132">IF(F132="","",XLOOKUP(F132,selector_04,selector_04_ids,""))</f>
        <v/>
      </c>
      <c r="F132" s="25"/>
      <c r="G132" s="14"/>
      <c r="H132" s="14"/>
      <c r="AK132" s="19" t="s">
        <v>68</v>
      </c>
      <c r="AL132" s="19" t="s">
        <v>68</v>
      </c>
    </row>
    <row r="133">
      <c r="A133" s="14"/>
      <c r="B133" s="14"/>
      <c r="C133" s="14"/>
      <c r="D133" s="14"/>
      <c r="E133" s="23" t="str">
        <f t="array" ref="E133">IF(F133="","",XLOOKUP(F133,selector_04,selector_04_ids,""))</f>
        <v/>
      </c>
      <c r="F133" s="25"/>
      <c r="G133" s="14"/>
      <c r="H133" s="14"/>
      <c r="AK133" s="19" t="s">
        <v>68</v>
      </c>
      <c r="AL133" s="19" t="s">
        <v>68</v>
      </c>
    </row>
    <row r="134">
      <c r="A134" s="14"/>
      <c r="B134" s="14"/>
      <c r="C134" s="14"/>
      <c r="D134" s="14"/>
      <c r="E134" s="23" t="str">
        <f t="array" ref="E134">IF(F134="","",XLOOKUP(F134,selector_04,selector_04_ids,""))</f>
        <v/>
      </c>
      <c r="F134" s="25"/>
      <c r="G134" s="14"/>
      <c r="H134" s="14"/>
      <c r="AK134" s="19" t="s">
        <v>68</v>
      </c>
      <c r="AL134" s="19" t="s">
        <v>68</v>
      </c>
    </row>
    <row r="135">
      <c r="A135" s="14"/>
      <c r="B135" s="14"/>
      <c r="C135" s="14"/>
      <c r="D135" s="14"/>
      <c r="E135" s="23" t="str">
        <f t="array" ref="E135">IF(F135="","",XLOOKUP(F135,selector_04,selector_04_ids,""))</f>
        <v/>
      </c>
      <c r="F135" s="25"/>
      <c r="G135" s="14"/>
      <c r="H135" s="14"/>
      <c r="AK135" s="19" t="s">
        <v>68</v>
      </c>
      <c r="AL135" s="19" t="s">
        <v>68</v>
      </c>
    </row>
    <row r="136">
      <c r="A136" s="14"/>
      <c r="B136" s="14"/>
      <c r="C136" s="14"/>
      <c r="D136" s="14"/>
      <c r="E136" s="23" t="str">
        <f t="array" ref="E136">IF(F136="","",XLOOKUP(F136,selector_04,selector_04_ids,""))</f>
        <v/>
      </c>
      <c r="F136" s="25"/>
      <c r="G136" s="14"/>
      <c r="H136" s="14"/>
      <c r="AK136" s="19" t="s">
        <v>68</v>
      </c>
      <c r="AL136" s="19" t="s">
        <v>68</v>
      </c>
    </row>
    <row r="137">
      <c r="A137" s="14"/>
      <c r="B137" s="14"/>
      <c r="C137" s="14"/>
      <c r="D137" s="14"/>
      <c r="E137" s="23" t="str">
        <f t="array" ref="E137">IF(F137="","",XLOOKUP(F137,selector_04,selector_04_ids,""))</f>
        <v/>
      </c>
      <c r="F137" s="25"/>
      <c r="G137" s="14"/>
      <c r="H137" s="14"/>
      <c r="AK137" s="19" t="s">
        <v>68</v>
      </c>
      <c r="AL137" s="19" t="s">
        <v>68</v>
      </c>
    </row>
    <row r="138">
      <c r="A138" s="14"/>
      <c r="B138" s="14"/>
      <c r="C138" s="14"/>
      <c r="D138" s="14"/>
      <c r="E138" s="23" t="str">
        <f t="array" ref="E138">IF(F138="","",XLOOKUP(F138,selector_04,selector_04_ids,""))</f>
        <v/>
      </c>
      <c r="F138" s="25"/>
      <c r="G138" s="14"/>
      <c r="H138" s="14"/>
      <c r="AK138" s="19" t="s">
        <v>68</v>
      </c>
      <c r="AL138" s="19" t="s">
        <v>68</v>
      </c>
    </row>
    <row r="139">
      <c r="A139" s="14"/>
      <c r="B139" s="14"/>
      <c r="C139" s="14"/>
      <c r="D139" s="14"/>
      <c r="E139" s="23" t="str">
        <f t="array" ref="E139">IF(F139="","",XLOOKUP(F139,selector_04,selector_04_ids,""))</f>
        <v/>
      </c>
      <c r="F139" s="25"/>
      <c r="G139" s="14"/>
      <c r="H139" s="14"/>
      <c r="AK139" s="19" t="s">
        <v>68</v>
      </c>
      <c r="AL139" s="19" t="s">
        <v>68</v>
      </c>
    </row>
    <row r="140">
      <c r="A140" s="14"/>
      <c r="B140" s="14"/>
      <c r="C140" s="14"/>
      <c r="D140" s="14"/>
      <c r="E140" s="23" t="str">
        <f t="array" ref="E140">IF(F140="","",XLOOKUP(F140,selector_04,selector_04_ids,""))</f>
        <v/>
      </c>
      <c r="F140" s="25"/>
      <c r="G140" s="14"/>
      <c r="H140" s="14"/>
      <c r="AK140" s="19" t="s">
        <v>68</v>
      </c>
      <c r="AL140" s="19" t="s">
        <v>68</v>
      </c>
    </row>
    <row r="141">
      <c r="A141" s="14"/>
      <c r="B141" s="14"/>
      <c r="C141" s="14"/>
      <c r="D141" s="14"/>
      <c r="E141" s="23" t="str">
        <f t="array" ref="E141">IF(F141="","",XLOOKUP(F141,selector_04,selector_04_ids,""))</f>
        <v/>
      </c>
      <c r="F141" s="25"/>
      <c r="G141" s="14"/>
      <c r="H141" s="14"/>
      <c r="AK141" s="19" t="s">
        <v>68</v>
      </c>
      <c r="AL141" s="19" t="s">
        <v>68</v>
      </c>
    </row>
    <row r="142">
      <c r="A142" s="14"/>
      <c r="B142" s="14"/>
      <c r="C142" s="14"/>
      <c r="D142" s="14"/>
      <c r="E142" s="23" t="str">
        <f t="array" ref="E142">IF(F142="","",XLOOKUP(F142,selector_04,selector_04_ids,""))</f>
        <v/>
      </c>
      <c r="F142" s="25"/>
      <c r="G142" s="14"/>
      <c r="H142" s="14"/>
      <c r="AK142" s="19" t="s">
        <v>68</v>
      </c>
      <c r="AL142" s="19" t="s">
        <v>68</v>
      </c>
    </row>
    <row r="143">
      <c r="A143" s="14"/>
      <c r="B143" s="14"/>
      <c r="C143" s="14"/>
      <c r="D143" s="14"/>
      <c r="E143" s="23" t="str">
        <f t="array" ref="E143">IF(F143="","",XLOOKUP(F143,selector_04,selector_04_ids,""))</f>
        <v/>
      </c>
      <c r="F143" s="25"/>
      <c r="G143" s="14"/>
      <c r="H143" s="14"/>
      <c r="AK143" s="19" t="s">
        <v>68</v>
      </c>
      <c r="AL143" s="19" t="s">
        <v>68</v>
      </c>
    </row>
    <row r="144">
      <c r="A144" s="14"/>
      <c r="B144" s="14"/>
      <c r="C144" s="14"/>
      <c r="D144" s="14"/>
      <c r="E144" s="23" t="str">
        <f t="array" ref="E144">IF(F144="","",XLOOKUP(F144,selector_04,selector_04_ids,""))</f>
        <v/>
      </c>
      <c r="F144" s="25"/>
      <c r="G144" s="14"/>
      <c r="H144" s="14"/>
      <c r="AK144" s="19" t="s">
        <v>68</v>
      </c>
      <c r="AL144" s="19" t="s">
        <v>68</v>
      </c>
    </row>
    <row r="145">
      <c r="A145" s="14"/>
      <c r="B145" s="14"/>
      <c r="C145" s="14"/>
      <c r="D145" s="14"/>
      <c r="E145" s="23" t="str">
        <f t="array" ref="E145">IF(F145="","",XLOOKUP(F145,selector_04,selector_04_ids,""))</f>
        <v/>
      </c>
      <c r="F145" s="25"/>
      <c r="G145" s="14"/>
      <c r="H145" s="14"/>
      <c r="AK145" s="19" t="s">
        <v>68</v>
      </c>
      <c r="AL145" s="19" t="s">
        <v>68</v>
      </c>
    </row>
    <row r="146">
      <c r="A146" s="14"/>
      <c r="B146" s="14"/>
      <c r="C146" s="14"/>
      <c r="D146" s="14"/>
      <c r="E146" s="23" t="str">
        <f t="array" ref="E146">IF(F146="","",XLOOKUP(F146,selector_04,selector_04_ids,""))</f>
        <v/>
      </c>
      <c r="F146" s="25"/>
      <c r="G146" s="14"/>
      <c r="H146" s="14"/>
      <c r="AK146" s="19" t="s">
        <v>68</v>
      </c>
      <c r="AL146" s="19" t="s">
        <v>68</v>
      </c>
    </row>
    <row r="147">
      <c r="A147" s="14"/>
      <c r="B147" s="14"/>
      <c r="C147" s="14"/>
      <c r="D147" s="14"/>
      <c r="E147" s="23" t="str">
        <f t="array" ref="E147">IF(F147="","",XLOOKUP(F147,selector_04,selector_04_ids,""))</f>
        <v/>
      </c>
      <c r="F147" s="25"/>
      <c r="G147" s="14"/>
      <c r="H147" s="14"/>
      <c r="AK147" s="19" t="s">
        <v>68</v>
      </c>
      <c r="AL147" s="19" t="s">
        <v>68</v>
      </c>
    </row>
    <row r="148">
      <c r="A148" s="14"/>
      <c r="B148" s="14"/>
      <c r="C148" s="14"/>
      <c r="D148" s="14"/>
      <c r="E148" s="23" t="str">
        <f t="array" ref="E148">IF(F148="","",XLOOKUP(F148,selector_04,selector_04_ids,""))</f>
        <v/>
      </c>
      <c r="F148" s="25"/>
      <c r="G148" s="14"/>
      <c r="H148" s="14"/>
      <c r="AK148" s="19" t="s">
        <v>68</v>
      </c>
      <c r="AL148" s="19" t="s">
        <v>68</v>
      </c>
    </row>
    <row r="149">
      <c r="A149" s="14"/>
      <c r="B149" s="14"/>
      <c r="C149" s="14"/>
      <c r="D149" s="14"/>
      <c r="E149" s="23" t="str">
        <f t="array" ref="E149">IF(F149="","",XLOOKUP(F149,selector_04,selector_04_ids,""))</f>
        <v/>
      </c>
      <c r="F149" s="25"/>
      <c r="G149" s="14"/>
      <c r="H149" s="14"/>
      <c r="AK149" s="19" t="s">
        <v>68</v>
      </c>
      <c r="AL149" s="19" t="s">
        <v>68</v>
      </c>
    </row>
    <row r="150">
      <c r="A150" s="14"/>
      <c r="B150" s="14"/>
      <c r="C150" s="14"/>
      <c r="D150" s="14"/>
      <c r="E150" s="23" t="str">
        <f t="array" ref="E150">IF(F150="","",XLOOKUP(F150,selector_04,selector_04_ids,""))</f>
        <v/>
      </c>
      <c r="F150" s="25"/>
      <c r="G150" s="14"/>
      <c r="H150" s="14"/>
      <c r="AK150" s="19" t="s">
        <v>68</v>
      </c>
      <c r="AL150" s="19" t="s">
        <v>68</v>
      </c>
    </row>
    <row r="151">
      <c r="A151" s="14"/>
      <c r="B151" s="14"/>
      <c r="C151" s="14"/>
      <c r="D151" s="14"/>
      <c r="E151" s="23" t="str">
        <f t="array" ref="E151">IF(F151="","",XLOOKUP(F151,selector_04,selector_04_ids,""))</f>
        <v/>
      </c>
      <c r="F151" s="25"/>
      <c r="G151" s="14"/>
      <c r="H151" s="14"/>
      <c r="AK151" s="19" t="s">
        <v>68</v>
      </c>
      <c r="AL151" s="19" t="s">
        <v>68</v>
      </c>
    </row>
    <row r="152">
      <c r="A152" s="14"/>
      <c r="B152" s="14"/>
      <c r="C152" s="14"/>
      <c r="D152" s="14"/>
      <c r="E152" s="23" t="str">
        <f t="array" ref="E152">IF(F152="","",XLOOKUP(F152,selector_04,selector_04_ids,""))</f>
        <v/>
      </c>
      <c r="F152" s="25"/>
      <c r="G152" s="14"/>
      <c r="H152" s="14"/>
      <c r="AK152" s="19" t="s">
        <v>68</v>
      </c>
      <c r="AL152" s="19" t="s">
        <v>68</v>
      </c>
    </row>
    <row r="153">
      <c r="A153" s="14"/>
      <c r="B153" s="14"/>
      <c r="C153" s="14"/>
      <c r="D153" s="14"/>
      <c r="E153" s="23" t="str">
        <f t="array" ref="E153">IF(F153="","",XLOOKUP(F153,selector_04,selector_04_ids,""))</f>
        <v/>
      </c>
      <c r="F153" s="25"/>
      <c r="G153" s="14"/>
      <c r="H153" s="14"/>
      <c r="AK153" s="19" t="s">
        <v>68</v>
      </c>
      <c r="AL153" s="19" t="s">
        <v>68</v>
      </c>
    </row>
    <row r="154">
      <c r="A154" s="14"/>
      <c r="B154" s="14"/>
      <c r="C154" s="14"/>
      <c r="D154" s="14"/>
      <c r="E154" s="23" t="str">
        <f t="array" ref="E154">IF(F154="","",XLOOKUP(F154,selector_04,selector_04_ids,""))</f>
        <v/>
      </c>
      <c r="F154" s="25"/>
      <c r="G154" s="14"/>
      <c r="H154" s="14"/>
      <c r="AK154" s="19" t="s">
        <v>68</v>
      </c>
      <c r="AL154" s="19" t="s">
        <v>68</v>
      </c>
    </row>
    <row r="155">
      <c r="A155" s="14"/>
      <c r="B155" s="14"/>
      <c r="C155" s="14"/>
      <c r="D155" s="14"/>
      <c r="E155" s="23" t="str">
        <f t="array" ref="E155">IF(F155="","",XLOOKUP(F155,selector_04,selector_04_ids,""))</f>
        <v/>
      </c>
      <c r="F155" s="25"/>
      <c r="G155" s="14"/>
      <c r="H155" s="14"/>
      <c r="AK155" s="19" t="s">
        <v>68</v>
      </c>
      <c r="AL155" s="19" t="s">
        <v>68</v>
      </c>
    </row>
    <row r="156">
      <c r="A156" s="14"/>
      <c r="B156" s="14"/>
      <c r="C156" s="14"/>
      <c r="D156" s="14"/>
      <c r="E156" s="23" t="str">
        <f t="array" ref="E156">IF(F156="","",XLOOKUP(F156,selector_04,selector_04_ids,""))</f>
        <v/>
      </c>
      <c r="F156" s="25"/>
      <c r="G156" s="14"/>
      <c r="H156" s="14"/>
      <c r="AK156" s="19" t="s">
        <v>68</v>
      </c>
      <c r="AL156" s="19" t="s">
        <v>68</v>
      </c>
    </row>
    <row r="157">
      <c r="A157" s="14"/>
      <c r="B157" s="14"/>
      <c r="C157" s="14"/>
      <c r="D157" s="14"/>
      <c r="E157" s="23" t="str">
        <f t="array" ref="E157">IF(F157="","",XLOOKUP(F157,selector_04,selector_04_ids,""))</f>
        <v/>
      </c>
      <c r="F157" s="25"/>
      <c r="G157" s="14"/>
      <c r="H157" s="14"/>
      <c r="AK157" s="19" t="s">
        <v>68</v>
      </c>
      <c r="AL157" s="19" t="s">
        <v>68</v>
      </c>
    </row>
    <row r="158">
      <c r="A158" s="14"/>
      <c r="B158" s="14"/>
      <c r="C158" s="14"/>
      <c r="D158" s="14"/>
      <c r="E158" s="23" t="str">
        <f t="array" ref="E158">IF(F158="","",XLOOKUP(F158,selector_04,selector_04_ids,""))</f>
        <v/>
      </c>
      <c r="F158" s="25"/>
      <c r="G158" s="14"/>
      <c r="H158" s="14"/>
      <c r="AK158" s="19" t="s">
        <v>68</v>
      </c>
      <c r="AL158" s="19" t="s">
        <v>68</v>
      </c>
    </row>
    <row r="159">
      <c r="A159" s="14"/>
      <c r="B159" s="14"/>
      <c r="C159" s="14"/>
      <c r="D159" s="14"/>
      <c r="E159" s="23" t="str">
        <f t="array" ref="E159">IF(F159="","",XLOOKUP(F159,selector_04,selector_04_ids,""))</f>
        <v/>
      </c>
      <c r="F159" s="25"/>
      <c r="G159" s="14"/>
      <c r="H159" s="14"/>
      <c r="AK159" s="19" t="s">
        <v>68</v>
      </c>
      <c r="AL159" s="19" t="s">
        <v>68</v>
      </c>
    </row>
    <row r="160">
      <c r="A160" s="14"/>
      <c r="B160" s="14"/>
      <c r="C160" s="14"/>
      <c r="D160" s="14"/>
      <c r="E160" s="23" t="str">
        <f t="array" ref="E160">IF(F160="","",XLOOKUP(F160,selector_04,selector_04_ids,""))</f>
        <v/>
      </c>
      <c r="F160" s="25"/>
      <c r="G160" s="14"/>
      <c r="H160" s="14"/>
      <c r="AK160" s="19" t="s">
        <v>68</v>
      </c>
      <c r="AL160" s="19" t="s">
        <v>68</v>
      </c>
    </row>
    <row r="161">
      <c r="A161" s="14"/>
      <c r="B161" s="14"/>
      <c r="C161" s="14"/>
      <c r="D161" s="14"/>
      <c r="E161" s="23" t="str">
        <f t="array" ref="E161">IF(F161="","",XLOOKUP(F161,selector_04,selector_04_ids,""))</f>
        <v/>
      </c>
      <c r="F161" s="25"/>
      <c r="G161" s="14"/>
      <c r="H161" s="14"/>
      <c r="AK161" s="19" t="s">
        <v>68</v>
      </c>
      <c r="AL161" s="19" t="s">
        <v>68</v>
      </c>
    </row>
    <row r="162">
      <c r="A162" s="14"/>
      <c r="B162" s="14"/>
      <c r="C162" s="14"/>
      <c r="D162" s="14"/>
      <c r="E162" s="23" t="str">
        <f t="array" ref="E162">IF(F162="","",XLOOKUP(F162,selector_04,selector_04_ids,""))</f>
        <v/>
      </c>
      <c r="F162" s="25"/>
      <c r="G162" s="14"/>
      <c r="H162" s="14"/>
      <c r="AK162" s="19" t="s">
        <v>68</v>
      </c>
      <c r="AL162" s="19" t="s">
        <v>68</v>
      </c>
    </row>
    <row r="163">
      <c r="A163" s="14"/>
      <c r="B163" s="14"/>
      <c r="C163" s="14"/>
      <c r="D163" s="14"/>
      <c r="E163" s="23" t="str">
        <f t="array" ref="E163">IF(F163="","",XLOOKUP(F163,selector_04,selector_04_ids,""))</f>
        <v/>
      </c>
      <c r="F163" s="25"/>
      <c r="G163" s="14"/>
      <c r="H163" s="14"/>
      <c r="AK163" s="19" t="s">
        <v>68</v>
      </c>
      <c r="AL163" s="19" t="s">
        <v>68</v>
      </c>
    </row>
    <row r="164">
      <c r="A164" s="14"/>
      <c r="B164" s="14"/>
      <c r="C164" s="14"/>
      <c r="D164" s="14"/>
      <c r="E164" s="23" t="str">
        <f t="array" ref="E164">IF(F164="","",XLOOKUP(F164,selector_04,selector_04_ids,""))</f>
        <v/>
      </c>
      <c r="F164" s="25"/>
      <c r="G164" s="14"/>
      <c r="H164" s="14"/>
      <c r="AK164" s="19" t="s">
        <v>68</v>
      </c>
      <c r="AL164" s="19" t="s">
        <v>68</v>
      </c>
    </row>
    <row r="165">
      <c r="A165" s="14"/>
      <c r="B165" s="14"/>
      <c r="C165" s="14"/>
      <c r="D165" s="14"/>
      <c r="E165" s="23" t="str">
        <f t="array" ref="E165">IF(F165="","",XLOOKUP(F165,selector_04,selector_04_ids,""))</f>
        <v/>
      </c>
      <c r="F165" s="25"/>
      <c r="G165" s="14"/>
      <c r="H165" s="14"/>
      <c r="AK165" s="19" t="s">
        <v>68</v>
      </c>
      <c r="AL165" s="19" t="s">
        <v>68</v>
      </c>
    </row>
    <row r="166">
      <c r="A166" s="14"/>
      <c r="B166" s="14"/>
      <c r="C166" s="14"/>
      <c r="D166" s="14"/>
      <c r="E166" s="23" t="str">
        <f t="array" ref="E166">IF(F166="","",XLOOKUP(F166,selector_04,selector_04_ids,""))</f>
        <v/>
      </c>
      <c r="F166" s="25"/>
      <c r="G166" s="14"/>
      <c r="H166" s="14"/>
      <c r="AK166" s="19" t="s">
        <v>68</v>
      </c>
      <c r="AL166" s="19" t="s">
        <v>68</v>
      </c>
    </row>
    <row r="167">
      <c r="A167" s="14"/>
      <c r="B167" s="14"/>
      <c r="C167" s="14"/>
      <c r="D167" s="14"/>
      <c r="E167" s="23" t="str">
        <f t="array" ref="E167">IF(F167="","",XLOOKUP(F167,selector_04,selector_04_ids,""))</f>
        <v/>
      </c>
      <c r="F167" s="25"/>
      <c r="G167" s="14"/>
      <c r="H167" s="14"/>
      <c r="AK167" s="19" t="s">
        <v>68</v>
      </c>
      <c r="AL167" s="19" t="s">
        <v>68</v>
      </c>
    </row>
    <row r="168">
      <c r="A168" s="14"/>
      <c r="B168" s="14"/>
      <c r="C168" s="14"/>
      <c r="D168" s="14"/>
      <c r="E168" s="23" t="str">
        <f t="array" ref="E168">IF(F168="","",XLOOKUP(F168,selector_04,selector_04_ids,""))</f>
        <v/>
      </c>
      <c r="F168" s="25"/>
      <c r="G168" s="14"/>
      <c r="H168" s="14"/>
      <c r="AK168" s="19" t="s">
        <v>68</v>
      </c>
      <c r="AL168" s="19" t="s">
        <v>68</v>
      </c>
    </row>
    <row r="169">
      <c r="A169" s="14"/>
      <c r="B169" s="14"/>
      <c r="C169" s="14"/>
      <c r="D169" s="14"/>
      <c r="E169" s="23" t="str">
        <f t="array" ref="E169">IF(F169="","",XLOOKUP(F169,selector_04,selector_04_ids,""))</f>
        <v/>
      </c>
      <c r="F169" s="25"/>
      <c r="G169" s="14"/>
      <c r="H169" s="14"/>
      <c r="AK169" s="19" t="s">
        <v>68</v>
      </c>
      <c r="AL169" s="19" t="s">
        <v>68</v>
      </c>
    </row>
    <row r="170">
      <c r="A170" s="14"/>
      <c r="B170" s="14"/>
      <c r="C170" s="14"/>
      <c r="D170" s="14"/>
      <c r="E170" s="23" t="str">
        <f t="array" ref="E170">IF(F170="","",XLOOKUP(F170,selector_04,selector_04_ids,""))</f>
        <v/>
      </c>
      <c r="F170" s="25"/>
      <c r="G170" s="14"/>
      <c r="H170" s="14"/>
      <c r="AK170" s="19" t="s">
        <v>68</v>
      </c>
      <c r="AL170" s="19" t="s">
        <v>68</v>
      </c>
    </row>
    <row r="171">
      <c r="A171" s="14"/>
      <c r="B171" s="14"/>
      <c r="C171" s="14"/>
      <c r="D171" s="14"/>
      <c r="E171" s="23" t="str">
        <f t="array" ref="E171">IF(F171="","",XLOOKUP(F171,selector_04,selector_04_ids,""))</f>
        <v/>
      </c>
      <c r="F171" s="25"/>
      <c r="G171" s="14"/>
      <c r="H171" s="14"/>
      <c r="AK171" s="19" t="s">
        <v>68</v>
      </c>
      <c r="AL171" s="19" t="s">
        <v>68</v>
      </c>
    </row>
    <row r="172">
      <c r="A172" s="14"/>
      <c r="B172" s="14"/>
      <c r="C172" s="14"/>
      <c r="D172" s="14"/>
      <c r="E172" s="23" t="str">
        <f t="array" ref="E172">IF(F172="","",XLOOKUP(F172,selector_04,selector_04_ids,""))</f>
        <v/>
      </c>
      <c r="F172" s="25"/>
      <c r="G172" s="14"/>
      <c r="H172" s="14"/>
      <c r="AK172" s="19" t="s">
        <v>68</v>
      </c>
      <c r="AL172" s="19" t="s">
        <v>68</v>
      </c>
    </row>
    <row r="173">
      <c r="A173" s="14"/>
      <c r="B173" s="14"/>
      <c r="C173" s="14"/>
      <c r="D173" s="14"/>
      <c r="E173" s="23" t="str">
        <f t="array" ref="E173">IF(F173="","",XLOOKUP(F173,selector_04,selector_04_ids,""))</f>
        <v/>
      </c>
      <c r="F173" s="25"/>
      <c r="G173" s="14"/>
      <c r="H173" s="14"/>
      <c r="AK173" s="19" t="s">
        <v>68</v>
      </c>
      <c r="AL173" s="19" t="s">
        <v>68</v>
      </c>
    </row>
    <row r="174">
      <c r="A174" s="14"/>
      <c r="B174" s="14"/>
      <c r="C174" s="14"/>
      <c r="D174" s="14"/>
      <c r="E174" s="23" t="str">
        <f t="array" ref="E174">IF(F174="","",XLOOKUP(F174,selector_04,selector_04_ids,""))</f>
        <v/>
      </c>
      <c r="F174" s="25"/>
      <c r="G174" s="14"/>
      <c r="H174" s="14"/>
      <c r="AK174" s="19" t="s">
        <v>68</v>
      </c>
      <c r="AL174" s="19" t="s">
        <v>68</v>
      </c>
    </row>
    <row r="175">
      <c r="A175" s="14"/>
      <c r="B175" s="14"/>
      <c r="C175" s="14"/>
      <c r="D175" s="14"/>
      <c r="E175" s="23" t="str">
        <f t="array" ref="E175">IF(F175="","",XLOOKUP(F175,selector_04,selector_04_ids,""))</f>
        <v/>
      </c>
      <c r="F175" s="25"/>
      <c r="G175" s="14"/>
      <c r="H175" s="14"/>
      <c r="AK175" s="19" t="s">
        <v>68</v>
      </c>
      <c r="AL175" s="19" t="s">
        <v>68</v>
      </c>
    </row>
    <row r="176">
      <c r="A176" s="14"/>
      <c r="B176" s="14"/>
      <c r="C176" s="14"/>
      <c r="D176" s="14"/>
      <c r="E176" s="23" t="str">
        <f t="array" ref="E176">IF(F176="","",XLOOKUP(F176,selector_04,selector_04_ids,""))</f>
        <v/>
      </c>
      <c r="F176" s="25"/>
      <c r="G176" s="14"/>
      <c r="H176" s="14"/>
      <c r="AK176" s="19" t="s">
        <v>68</v>
      </c>
      <c r="AL176" s="19" t="s">
        <v>68</v>
      </c>
    </row>
    <row r="177">
      <c r="A177" s="14"/>
      <c r="B177" s="14"/>
      <c r="C177" s="14"/>
      <c r="D177" s="14"/>
      <c r="E177" s="23" t="str">
        <f t="array" ref="E177">IF(F177="","",XLOOKUP(F177,selector_04,selector_04_ids,""))</f>
        <v/>
      </c>
      <c r="F177" s="25"/>
      <c r="G177" s="14"/>
      <c r="H177" s="14"/>
      <c r="AK177" s="19" t="s">
        <v>68</v>
      </c>
      <c r="AL177" s="19" t="s">
        <v>68</v>
      </c>
    </row>
    <row r="178">
      <c r="A178" s="14"/>
      <c r="B178" s="14"/>
      <c r="C178" s="14"/>
      <c r="D178" s="14"/>
      <c r="E178" s="23" t="str">
        <f t="array" ref="E178">IF(F178="","",XLOOKUP(F178,selector_04,selector_04_ids,""))</f>
        <v/>
      </c>
      <c r="F178" s="25"/>
      <c r="G178" s="14"/>
      <c r="H178" s="14"/>
      <c r="AK178" s="19" t="s">
        <v>68</v>
      </c>
      <c r="AL178" s="19" t="s">
        <v>68</v>
      </c>
    </row>
    <row r="179">
      <c r="A179" s="14"/>
      <c r="B179" s="14"/>
      <c r="C179" s="14"/>
      <c r="D179" s="14"/>
      <c r="E179" s="23" t="str">
        <f t="array" ref="E179">IF(F179="","",XLOOKUP(F179,selector_04,selector_04_ids,""))</f>
        <v/>
      </c>
      <c r="F179" s="25"/>
      <c r="G179" s="14"/>
      <c r="H179" s="14"/>
      <c r="AK179" s="19" t="s">
        <v>68</v>
      </c>
      <c r="AL179" s="19" t="s">
        <v>68</v>
      </c>
    </row>
    <row r="180">
      <c r="A180" s="14"/>
      <c r="B180" s="14"/>
      <c r="C180" s="14"/>
      <c r="D180" s="14"/>
      <c r="E180" s="23" t="str">
        <f t="array" ref="E180">IF(F180="","",XLOOKUP(F180,selector_04,selector_04_ids,""))</f>
        <v/>
      </c>
      <c r="F180" s="25"/>
      <c r="G180" s="14"/>
      <c r="H180" s="14"/>
      <c r="AK180" s="19" t="s">
        <v>68</v>
      </c>
      <c r="AL180" s="19" t="s">
        <v>68</v>
      </c>
    </row>
    <row r="181">
      <c r="A181" s="14"/>
      <c r="B181" s="14"/>
      <c r="C181" s="14"/>
      <c r="D181" s="14"/>
      <c r="E181" s="23" t="str">
        <f t="array" ref="E181">IF(F181="","",XLOOKUP(F181,selector_04,selector_04_ids,""))</f>
        <v/>
      </c>
      <c r="F181" s="25"/>
      <c r="G181" s="14"/>
      <c r="H181" s="14"/>
      <c r="AK181" s="19" t="s">
        <v>68</v>
      </c>
      <c r="AL181" s="19" t="s">
        <v>68</v>
      </c>
    </row>
    <row r="182">
      <c r="A182" s="14"/>
      <c r="B182" s="14"/>
      <c r="C182" s="14"/>
      <c r="D182" s="14"/>
      <c r="E182" s="23" t="str">
        <f t="array" ref="E182">IF(F182="","",XLOOKUP(F182,selector_04,selector_04_ids,""))</f>
        <v/>
      </c>
      <c r="F182" s="25"/>
      <c r="G182" s="14"/>
      <c r="H182" s="14"/>
      <c r="AK182" s="19" t="s">
        <v>68</v>
      </c>
      <c r="AL182" s="19" t="s">
        <v>68</v>
      </c>
    </row>
    <row r="183">
      <c r="A183" s="14"/>
      <c r="B183" s="14"/>
      <c r="C183" s="14"/>
      <c r="D183" s="14"/>
      <c r="E183" s="23" t="str">
        <f t="array" ref="E183">IF(F183="","",XLOOKUP(F183,selector_04,selector_04_ids,""))</f>
        <v/>
      </c>
      <c r="F183" s="25"/>
      <c r="G183" s="14"/>
      <c r="H183" s="14"/>
      <c r="AK183" s="19" t="s">
        <v>68</v>
      </c>
      <c r="AL183" s="19" t="s">
        <v>68</v>
      </c>
    </row>
    <row r="184">
      <c r="A184" s="14"/>
      <c r="B184" s="14"/>
      <c r="C184" s="14"/>
      <c r="D184" s="14"/>
      <c r="E184" s="23" t="str">
        <f t="array" ref="E184">IF(F184="","",XLOOKUP(F184,selector_04,selector_04_ids,""))</f>
        <v/>
      </c>
      <c r="F184" s="25"/>
      <c r="G184" s="14"/>
      <c r="H184" s="14"/>
      <c r="AK184" s="19" t="s">
        <v>68</v>
      </c>
      <c r="AL184" s="19" t="s">
        <v>68</v>
      </c>
    </row>
    <row r="185">
      <c r="A185" s="14"/>
      <c r="B185" s="14"/>
      <c r="C185" s="14"/>
      <c r="D185" s="14"/>
      <c r="E185" s="23" t="str">
        <f t="array" ref="E185">IF(F185="","",XLOOKUP(F185,selector_04,selector_04_ids,""))</f>
        <v/>
      </c>
      <c r="F185" s="25"/>
      <c r="G185" s="14"/>
      <c r="H185" s="14"/>
      <c r="AK185" s="19" t="s">
        <v>68</v>
      </c>
      <c r="AL185" s="19" t="s">
        <v>68</v>
      </c>
    </row>
    <row r="186">
      <c r="A186" s="14"/>
      <c r="B186" s="14"/>
      <c r="C186" s="14"/>
      <c r="D186" s="14"/>
      <c r="E186" s="23" t="str">
        <f t="array" ref="E186">IF(F186="","",XLOOKUP(F186,selector_04,selector_04_ids,""))</f>
        <v/>
      </c>
      <c r="F186" s="25"/>
      <c r="G186" s="14"/>
      <c r="H186" s="14"/>
      <c r="AK186" s="19" t="s">
        <v>68</v>
      </c>
      <c r="AL186" s="19" t="s">
        <v>68</v>
      </c>
    </row>
    <row r="187">
      <c r="A187" s="14"/>
      <c r="B187" s="14"/>
      <c r="C187" s="14"/>
      <c r="D187" s="14"/>
      <c r="E187" s="23" t="str">
        <f t="array" ref="E187">IF(F187="","",XLOOKUP(F187,selector_04,selector_04_ids,""))</f>
        <v/>
      </c>
      <c r="F187" s="25"/>
      <c r="G187" s="14"/>
      <c r="H187" s="14"/>
      <c r="AK187" s="19" t="s">
        <v>68</v>
      </c>
      <c r="AL187" s="19" t="s">
        <v>68</v>
      </c>
    </row>
    <row r="188">
      <c r="A188" s="14"/>
      <c r="B188" s="14"/>
      <c r="C188" s="14"/>
      <c r="D188" s="14"/>
      <c r="E188" s="23" t="str">
        <f t="array" ref="E188">IF(F188="","",XLOOKUP(F188,selector_04,selector_04_ids,""))</f>
        <v/>
      </c>
      <c r="F188" s="25"/>
      <c r="G188" s="14"/>
      <c r="H188" s="14"/>
      <c r="AK188" s="19" t="s">
        <v>68</v>
      </c>
      <c r="AL188" s="19" t="s">
        <v>68</v>
      </c>
    </row>
    <row r="189">
      <c r="A189" s="14"/>
      <c r="B189" s="14"/>
      <c r="C189" s="14"/>
      <c r="D189" s="14"/>
      <c r="E189" s="23" t="str">
        <f t="array" ref="E189">IF(F189="","",XLOOKUP(F189,selector_04,selector_04_ids,""))</f>
        <v/>
      </c>
      <c r="F189" s="25"/>
      <c r="G189" s="14"/>
      <c r="H189" s="14"/>
      <c r="AK189" s="19" t="s">
        <v>68</v>
      </c>
      <c r="AL189" s="19" t="s">
        <v>68</v>
      </c>
    </row>
    <row r="190">
      <c r="A190" s="14"/>
      <c r="B190" s="14"/>
      <c r="C190" s="14"/>
      <c r="D190" s="14"/>
      <c r="E190" s="23" t="str">
        <f t="array" ref="E190">IF(F190="","",XLOOKUP(F190,selector_04,selector_04_ids,""))</f>
        <v/>
      </c>
      <c r="F190" s="25"/>
      <c r="G190" s="14"/>
      <c r="H190" s="14"/>
      <c r="AK190" s="19" t="s">
        <v>68</v>
      </c>
      <c r="AL190" s="19" t="s">
        <v>68</v>
      </c>
    </row>
    <row r="191">
      <c r="A191" s="14"/>
      <c r="B191" s="14"/>
      <c r="C191" s="14"/>
      <c r="D191" s="14"/>
      <c r="E191" s="23" t="str">
        <f t="array" ref="E191">IF(F191="","",XLOOKUP(F191,selector_04,selector_04_ids,""))</f>
        <v/>
      </c>
      <c r="F191" s="25"/>
      <c r="G191" s="14"/>
      <c r="H191" s="14"/>
      <c r="AK191" s="19" t="s">
        <v>68</v>
      </c>
      <c r="AL191" s="19" t="s">
        <v>68</v>
      </c>
    </row>
    <row r="192">
      <c r="A192" s="14"/>
      <c r="B192" s="14"/>
      <c r="C192" s="14"/>
      <c r="D192" s="14"/>
      <c r="E192" s="23" t="str">
        <f t="array" ref="E192">IF(F192="","",XLOOKUP(F192,selector_04,selector_04_ids,""))</f>
        <v/>
      </c>
      <c r="F192" s="25"/>
      <c r="G192" s="14"/>
      <c r="H192" s="14"/>
      <c r="AK192" s="19" t="s">
        <v>68</v>
      </c>
      <c r="AL192" s="19" t="s">
        <v>68</v>
      </c>
    </row>
    <row r="193">
      <c r="A193" s="14"/>
      <c r="B193" s="14"/>
      <c r="C193" s="14"/>
      <c r="D193" s="14"/>
      <c r="E193" s="23" t="str">
        <f t="array" ref="E193">IF(F193="","",XLOOKUP(F193,selector_04,selector_04_ids,""))</f>
        <v/>
      </c>
      <c r="F193" s="25"/>
      <c r="G193" s="14"/>
      <c r="H193" s="14"/>
      <c r="AK193" s="19" t="s">
        <v>68</v>
      </c>
      <c r="AL193" s="19" t="s">
        <v>68</v>
      </c>
    </row>
    <row r="194">
      <c r="A194" s="14"/>
      <c r="B194" s="14"/>
      <c r="C194" s="14"/>
      <c r="D194" s="14"/>
      <c r="E194" s="23" t="str">
        <f t="array" ref="E194">IF(F194="","",XLOOKUP(F194,selector_04,selector_04_ids,""))</f>
        <v/>
      </c>
      <c r="F194" s="25"/>
      <c r="G194" s="14"/>
      <c r="H194" s="14"/>
      <c r="AK194" s="19" t="s">
        <v>68</v>
      </c>
      <c r="AL194" s="19" t="s">
        <v>68</v>
      </c>
    </row>
    <row r="195">
      <c r="A195" s="14"/>
      <c r="B195" s="14"/>
      <c r="C195" s="14"/>
      <c r="D195" s="14"/>
      <c r="E195" s="23" t="str">
        <f t="array" ref="E195">IF(F195="","",XLOOKUP(F195,selector_04,selector_04_ids,""))</f>
        <v/>
      </c>
      <c r="F195" s="25"/>
      <c r="G195" s="14"/>
      <c r="H195" s="14"/>
      <c r="AK195" s="19" t="s">
        <v>68</v>
      </c>
      <c r="AL195" s="19" t="s">
        <v>68</v>
      </c>
    </row>
    <row r="196">
      <c r="A196" s="14"/>
      <c r="B196" s="14"/>
      <c r="C196" s="14"/>
      <c r="D196" s="14"/>
      <c r="E196" s="23" t="str">
        <f t="array" ref="E196">IF(F196="","",XLOOKUP(F196,selector_04,selector_04_ids,""))</f>
        <v/>
      </c>
      <c r="F196" s="25"/>
      <c r="G196" s="14"/>
      <c r="H196" s="14"/>
      <c r="AK196" s="19" t="s">
        <v>68</v>
      </c>
      <c r="AL196" s="19" t="s">
        <v>68</v>
      </c>
    </row>
    <row r="197">
      <c r="A197" s="14"/>
      <c r="B197" s="14"/>
      <c r="C197" s="14"/>
      <c r="D197" s="14"/>
      <c r="E197" s="23" t="str">
        <f t="array" ref="E197">IF(F197="","",XLOOKUP(F197,selector_04,selector_04_ids,""))</f>
        <v/>
      </c>
      <c r="F197" s="25"/>
      <c r="G197" s="14"/>
      <c r="H197" s="14"/>
      <c r="AK197" s="19" t="s">
        <v>68</v>
      </c>
      <c r="AL197" s="19" t="s">
        <v>68</v>
      </c>
    </row>
    <row r="198">
      <c r="A198" s="14"/>
      <c r="B198" s="14"/>
      <c r="C198" s="14"/>
      <c r="D198" s="14"/>
      <c r="E198" s="23" t="str">
        <f t="array" ref="E198">IF(F198="","",XLOOKUP(F198,selector_04,selector_04_ids,""))</f>
        <v/>
      </c>
      <c r="F198" s="25"/>
      <c r="G198" s="14"/>
      <c r="H198" s="14"/>
      <c r="AK198" s="19" t="s">
        <v>68</v>
      </c>
      <c r="AL198" s="19" t="s">
        <v>68</v>
      </c>
    </row>
    <row r="199">
      <c r="A199" s="14"/>
      <c r="B199" s="14"/>
      <c r="C199" s="14"/>
      <c r="D199" s="14"/>
      <c r="E199" s="23" t="str">
        <f t="array" ref="E199">IF(F199="","",XLOOKUP(F199,selector_04,selector_04_ids,""))</f>
        <v/>
      </c>
      <c r="F199" s="25"/>
      <c r="G199" s="14"/>
      <c r="H199" s="14"/>
      <c r="AK199" s="19" t="s">
        <v>68</v>
      </c>
      <c r="AL199" s="19" t="s">
        <v>68</v>
      </c>
    </row>
    <row r="200">
      <c r="A200" s="14"/>
      <c r="B200" s="14"/>
      <c r="C200" s="14"/>
      <c r="D200" s="14"/>
      <c r="E200" s="23" t="str">
        <f t="array" ref="E200">IF(F200="","",XLOOKUP(F200,selector_04,selector_04_ids,""))</f>
        <v/>
      </c>
      <c r="F200" s="25"/>
      <c r="G200" s="14"/>
      <c r="H200" s="14"/>
      <c r="AK200" s="19" t="s">
        <v>68</v>
      </c>
      <c r="AL200" s="19" t="s">
        <v>68</v>
      </c>
    </row>
    <row r="201">
      <c r="A201" s="14"/>
      <c r="B201" s="14"/>
      <c r="C201" s="14"/>
      <c r="D201" s="14"/>
      <c r="E201" s="23" t="str">
        <f t="array" ref="E201">IF(F201="","",XLOOKUP(F201,selector_04,selector_04_ids,""))</f>
        <v/>
      </c>
      <c r="F201" s="25"/>
      <c r="G201" s="14"/>
      <c r="H201" s="14"/>
      <c r="AK201" s="19" t="s">
        <v>68</v>
      </c>
      <c r="AL201" s="19" t="s">
        <v>68</v>
      </c>
    </row>
    <row r="202">
      <c r="A202" s="14"/>
      <c r="B202" s="14"/>
      <c r="C202" s="14"/>
      <c r="D202" s="14"/>
      <c r="E202" s="23" t="str">
        <f t="array" ref="E202">IF(F202="","",XLOOKUP(F202,selector_04,selector_04_ids,""))</f>
        <v/>
      </c>
      <c r="F202" s="25"/>
      <c r="G202" s="14"/>
      <c r="H202" s="14"/>
      <c r="AK202" s="19" t="s">
        <v>68</v>
      </c>
      <c r="AL202" s="19" t="s">
        <v>68</v>
      </c>
    </row>
    <row r="203">
      <c r="A203" s="14"/>
      <c r="B203" s="14"/>
      <c r="C203" s="14"/>
      <c r="D203" s="14"/>
      <c r="E203" s="23" t="str">
        <f t="array" ref="E203">IF(F203="","",XLOOKUP(F203,selector_04,selector_04_ids,""))</f>
        <v/>
      </c>
      <c r="F203" s="25"/>
      <c r="G203" s="14"/>
      <c r="H203" s="14"/>
      <c r="AK203" s="19" t="s">
        <v>68</v>
      </c>
      <c r="AL203" s="19" t="s">
        <v>68</v>
      </c>
    </row>
    <row r="204">
      <c r="A204" s="14"/>
      <c r="B204" s="14"/>
      <c r="C204" s="14"/>
      <c r="D204" s="14"/>
      <c r="E204" s="23" t="str">
        <f t="array" ref="E204">IF(F204="","",XLOOKUP(F204,selector_04,selector_04_ids,""))</f>
        <v/>
      </c>
      <c r="F204" s="25"/>
      <c r="G204" s="14"/>
      <c r="H204" s="14"/>
      <c r="AK204" s="19" t="s">
        <v>68</v>
      </c>
      <c r="AL204" s="19" t="s">
        <v>68</v>
      </c>
    </row>
    <row r="205">
      <c r="A205" s="14"/>
      <c r="B205" s="14"/>
      <c r="C205" s="14"/>
      <c r="D205" s="14"/>
      <c r="E205" s="23" t="str">
        <f t="array" ref="E205">IF(F205="","",XLOOKUP(F205,selector_04,selector_04_ids,""))</f>
        <v/>
      </c>
      <c r="F205" s="25"/>
      <c r="G205" s="14"/>
      <c r="H205" s="14"/>
      <c r="AK205" s="19" t="s">
        <v>68</v>
      </c>
      <c r="AL205" s="19" t="s">
        <v>68</v>
      </c>
    </row>
    <row r="206">
      <c r="A206" s="14"/>
      <c r="B206" s="14"/>
      <c r="C206" s="14"/>
      <c r="D206" s="14"/>
      <c r="E206" s="23" t="str">
        <f t="array" ref="E206">IF(F206="","",XLOOKUP(F206,selector_04,selector_04_ids,""))</f>
        <v/>
      </c>
      <c r="F206" s="25"/>
      <c r="G206" s="14"/>
      <c r="H206" s="14"/>
      <c r="AK206" s="19" t="s">
        <v>68</v>
      </c>
      <c r="AL206" s="19" t="s">
        <v>68</v>
      </c>
    </row>
    <row r="207">
      <c r="A207" s="14"/>
      <c r="B207" s="14"/>
      <c r="C207" s="14"/>
      <c r="D207" s="14"/>
      <c r="E207" s="23" t="str">
        <f t="array" ref="E207">IF(F207="","",XLOOKUP(F207,selector_04,selector_04_ids,""))</f>
        <v/>
      </c>
      <c r="F207" s="25"/>
      <c r="G207" s="14"/>
      <c r="H207" s="14"/>
      <c r="AK207" s="19" t="s">
        <v>68</v>
      </c>
      <c r="AL207" s="19" t="s">
        <v>68</v>
      </c>
    </row>
    <row r="208">
      <c r="A208" s="14"/>
      <c r="B208" s="14"/>
      <c r="C208" s="14"/>
      <c r="D208" s="14"/>
      <c r="E208" s="23" t="str">
        <f t="array" ref="E208">IF(F208="","",XLOOKUP(F208,selector_04,selector_04_ids,""))</f>
        <v/>
      </c>
      <c r="F208" s="25"/>
      <c r="G208" s="14"/>
      <c r="H208" s="14"/>
      <c r="AK208" s="19" t="s">
        <v>68</v>
      </c>
      <c r="AL208" s="19" t="s">
        <v>68</v>
      </c>
    </row>
    <row r="209">
      <c r="A209" s="14"/>
      <c r="B209" s="14"/>
      <c r="C209" s="14"/>
      <c r="D209" s="14"/>
      <c r="E209" s="23" t="str">
        <f t="array" ref="E209">IF(F209="","",XLOOKUP(F209,selector_04,selector_04_ids,""))</f>
        <v/>
      </c>
      <c r="F209" s="25"/>
      <c r="G209" s="14"/>
      <c r="H209" s="14"/>
      <c r="AK209" s="19" t="s">
        <v>68</v>
      </c>
      <c r="AL209" s="19" t="s">
        <v>68</v>
      </c>
    </row>
    <row r="210">
      <c r="A210" s="14"/>
      <c r="B210" s="14"/>
      <c r="C210" s="14"/>
      <c r="D210" s="14"/>
      <c r="E210" s="23" t="str">
        <f t="array" ref="E210">IF(F210="","",XLOOKUP(F210,selector_04,selector_04_ids,""))</f>
        <v/>
      </c>
      <c r="F210" s="25"/>
      <c r="G210" s="14"/>
      <c r="H210" s="14"/>
      <c r="AK210" s="19" t="s">
        <v>68</v>
      </c>
      <c r="AL210" s="19" t="s">
        <v>68</v>
      </c>
    </row>
    <row r="211">
      <c r="A211" s="14"/>
      <c r="B211" s="14"/>
      <c r="C211" s="14"/>
      <c r="D211" s="14"/>
      <c r="E211" s="23" t="str">
        <f t="array" ref="E211">IF(F211="","",XLOOKUP(F211,selector_04,selector_04_ids,""))</f>
        <v/>
      </c>
      <c r="F211" s="25"/>
      <c r="G211" s="14"/>
      <c r="H211" s="14"/>
      <c r="AK211" s="19" t="s">
        <v>68</v>
      </c>
      <c r="AL211" s="19" t="s">
        <v>68</v>
      </c>
    </row>
    <row r="212">
      <c r="A212" s="14"/>
      <c r="B212" s="14"/>
      <c r="C212" s="14"/>
      <c r="D212" s="14"/>
      <c r="E212" s="23" t="str">
        <f t="array" ref="E212">IF(F212="","",XLOOKUP(F212,selector_04,selector_04_ids,""))</f>
        <v/>
      </c>
      <c r="F212" s="25"/>
      <c r="G212" s="14"/>
      <c r="H212" s="14"/>
      <c r="AK212" s="19" t="s">
        <v>68</v>
      </c>
      <c r="AL212" s="19" t="s">
        <v>68</v>
      </c>
    </row>
    <row r="213">
      <c r="A213" s="14"/>
      <c r="B213" s="14"/>
      <c r="C213" s="14"/>
      <c r="D213" s="14"/>
      <c r="E213" s="23" t="str">
        <f t="array" ref="E213">IF(F213="","",XLOOKUP(F213,selector_04,selector_04_ids,""))</f>
        <v/>
      </c>
      <c r="F213" s="25"/>
      <c r="G213" s="14"/>
      <c r="H213" s="14"/>
      <c r="AK213" s="19" t="s">
        <v>68</v>
      </c>
      <c r="AL213" s="19" t="s">
        <v>68</v>
      </c>
    </row>
    <row r="214">
      <c r="A214" s="14"/>
      <c r="B214" s="14"/>
      <c r="C214" s="14"/>
      <c r="D214" s="14"/>
      <c r="E214" s="23" t="str">
        <f t="array" ref="E214">IF(F214="","",XLOOKUP(F214,selector_04,selector_04_ids,""))</f>
        <v/>
      </c>
      <c r="F214" s="25"/>
      <c r="G214" s="14"/>
      <c r="H214" s="14"/>
      <c r="AK214" s="19" t="s">
        <v>68</v>
      </c>
      <c r="AL214" s="19" t="s">
        <v>68</v>
      </c>
    </row>
    <row r="215">
      <c r="A215" s="14"/>
      <c r="B215" s="14"/>
      <c r="C215" s="14"/>
      <c r="D215" s="14"/>
      <c r="E215" s="23" t="str">
        <f t="array" ref="E215">IF(F215="","",XLOOKUP(F215,selector_04,selector_04_ids,""))</f>
        <v/>
      </c>
      <c r="F215" s="25"/>
      <c r="G215" s="14"/>
      <c r="H215" s="14"/>
      <c r="AK215" s="19" t="s">
        <v>68</v>
      </c>
      <c r="AL215" s="19" t="s">
        <v>68</v>
      </c>
    </row>
    <row r="216">
      <c r="A216" s="14"/>
      <c r="B216" s="14"/>
      <c r="C216" s="14"/>
      <c r="D216" s="14"/>
      <c r="E216" s="23" t="str">
        <f t="array" ref="E216">IF(F216="","",XLOOKUP(F216,selector_04,selector_04_ids,""))</f>
        <v/>
      </c>
      <c r="F216" s="25"/>
      <c r="G216" s="14"/>
      <c r="H216" s="14"/>
      <c r="AK216" s="19" t="s">
        <v>68</v>
      </c>
      <c r="AL216" s="19" t="s">
        <v>68</v>
      </c>
    </row>
    <row r="217">
      <c r="A217" s="14"/>
      <c r="B217" s="14"/>
      <c r="C217" s="14"/>
      <c r="D217" s="14"/>
      <c r="E217" s="23" t="str">
        <f t="array" ref="E217">IF(F217="","",XLOOKUP(F217,selector_04,selector_04_ids,""))</f>
        <v/>
      </c>
      <c r="F217" s="25"/>
      <c r="G217" s="14"/>
      <c r="H217" s="14"/>
      <c r="AK217" s="19" t="s">
        <v>68</v>
      </c>
      <c r="AL217" s="19" t="s">
        <v>68</v>
      </c>
    </row>
    <row r="218">
      <c r="A218" s="14"/>
      <c r="B218" s="14"/>
      <c r="C218" s="14"/>
      <c r="D218" s="14"/>
      <c r="E218" s="23" t="str">
        <f t="array" ref="E218">IF(F218="","",XLOOKUP(F218,selector_04,selector_04_ids,""))</f>
        <v/>
      </c>
      <c r="F218" s="25"/>
      <c r="G218" s="14"/>
      <c r="H218" s="14"/>
      <c r="AK218" s="19" t="s">
        <v>68</v>
      </c>
      <c r="AL218" s="19" t="s">
        <v>68</v>
      </c>
    </row>
    <row r="219">
      <c r="A219" s="14"/>
      <c r="B219" s="14"/>
      <c r="C219" s="14"/>
      <c r="D219" s="14"/>
      <c r="E219" s="23" t="str">
        <f t="array" ref="E219">IF(F219="","",XLOOKUP(F219,selector_04,selector_04_ids,""))</f>
        <v/>
      </c>
      <c r="F219" s="25"/>
      <c r="G219" s="14"/>
      <c r="H219" s="14"/>
      <c r="AK219" s="19" t="s">
        <v>68</v>
      </c>
      <c r="AL219" s="19" t="s">
        <v>68</v>
      </c>
    </row>
    <row r="220">
      <c r="A220" s="14"/>
      <c r="B220" s="14"/>
      <c r="C220" s="14"/>
      <c r="D220" s="14"/>
      <c r="E220" s="23" t="str">
        <f t="array" ref="E220">IF(F220="","",XLOOKUP(F220,selector_04,selector_04_ids,""))</f>
        <v/>
      </c>
      <c r="F220" s="25"/>
      <c r="G220" s="14"/>
      <c r="H220" s="14"/>
      <c r="AK220" s="19" t="s">
        <v>68</v>
      </c>
      <c r="AL220" s="19" t="s">
        <v>68</v>
      </c>
    </row>
    <row r="221">
      <c r="A221" s="14"/>
      <c r="B221" s="14"/>
      <c r="C221" s="14"/>
      <c r="D221" s="14"/>
      <c r="E221" s="23" t="str">
        <f t="array" ref="E221">IF(F221="","",XLOOKUP(F221,selector_04,selector_04_ids,""))</f>
        <v/>
      </c>
      <c r="F221" s="25"/>
      <c r="G221" s="14"/>
      <c r="H221" s="14"/>
      <c r="AK221" s="19" t="s">
        <v>68</v>
      </c>
      <c r="AL221" s="19" t="s">
        <v>68</v>
      </c>
    </row>
    <row r="222">
      <c r="A222" s="14"/>
      <c r="B222" s="14"/>
      <c r="C222" s="14"/>
      <c r="D222" s="14"/>
      <c r="E222" s="23" t="str">
        <f t="array" ref="E222">IF(F222="","",XLOOKUP(F222,selector_04,selector_04_ids,""))</f>
        <v/>
      </c>
      <c r="F222" s="25"/>
      <c r="G222" s="14"/>
      <c r="H222" s="14"/>
      <c r="AK222" s="19" t="s">
        <v>68</v>
      </c>
      <c r="AL222" s="19" t="s">
        <v>68</v>
      </c>
    </row>
    <row r="223">
      <c r="A223" s="14"/>
      <c r="B223" s="14"/>
      <c r="C223" s="14"/>
      <c r="D223" s="14"/>
      <c r="E223" s="23" t="str">
        <f t="array" ref="E223">IF(F223="","",XLOOKUP(F223,selector_04,selector_04_ids,""))</f>
        <v/>
      </c>
      <c r="F223" s="25"/>
      <c r="G223" s="14"/>
      <c r="H223" s="14"/>
      <c r="AK223" s="19" t="s">
        <v>68</v>
      </c>
      <c r="AL223" s="19" t="s">
        <v>68</v>
      </c>
    </row>
    <row r="224">
      <c r="A224" s="14"/>
      <c r="B224" s="14"/>
      <c r="C224" s="14"/>
      <c r="D224" s="14"/>
      <c r="E224" s="23" t="str">
        <f t="array" ref="E224">IF(F224="","",XLOOKUP(F224,selector_04,selector_04_ids,""))</f>
        <v/>
      </c>
      <c r="F224" s="25"/>
      <c r="G224" s="14"/>
      <c r="H224" s="14"/>
      <c r="AK224" s="19" t="s">
        <v>68</v>
      </c>
      <c r="AL224" s="19" t="s">
        <v>68</v>
      </c>
    </row>
    <row r="225">
      <c r="A225" s="14"/>
      <c r="B225" s="14"/>
      <c r="C225" s="14"/>
      <c r="D225" s="14"/>
      <c r="E225" s="23" t="str">
        <f t="array" ref="E225">IF(F225="","",XLOOKUP(F225,selector_04,selector_04_ids,""))</f>
        <v/>
      </c>
      <c r="F225" s="25"/>
      <c r="G225" s="14"/>
      <c r="H225" s="14"/>
      <c r="AK225" s="19" t="s">
        <v>68</v>
      </c>
      <c r="AL225" s="19" t="s">
        <v>68</v>
      </c>
    </row>
    <row r="226">
      <c r="A226" s="14"/>
      <c r="B226" s="14"/>
      <c r="C226" s="14"/>
      <c r="D226" s="14"/>
      <c r="E226" s="23" t="str">
        <f t="array" ref="E226">IF(F226="","",XLOOKUP(F226,selector_04,selector_04_ids,""))</f>
        <v/>
      </c>
      <c r="F226" s="25"/>
      <c r="G226" s="14"/>
      <c r="H226" s="14"/>
      <c r="AK226" s="19" t="s">
        <v>68</v>
      </c>
      <c r="AL226" s="19" t="s">
        <v>68</v>
      </c>
    </row>
    <row r="227">
      <c r="A227" s="14"/>
      <c r="B227" s="14"/>
      <c r="C227" s="14"/>
      <c r="D227" s="14"/>
      <c r="E227" s="23" t="str">
        <f t="array" ref="E227">IF(F227="","",XLOOKUP(F227,selector_04,selector_04_ids,""))</f>
        <v/>
      </c>
      <c r="F227" s="25"/>
      <c r="G227" s="14"/>
      <c r="H227" s="14"/>
      <c r="AK227" s="19" t="s">
        <v>68</v>
      </c>
      <c r="AL227" s="19" t="s">
        <v>68</v>
      </c>
    </row>
    <row r="228">
      <c r="A228" s="14"/>
      <c r="B228" s="14"/>
      <c r="C228" s="14"/>
      <c r="D228" s="14"/>
      <c r="E228" s="23" t="str">
        <f t="array" ref="E228">IF(F228="","",XLOOKUP(F228,selector_04,selector_04_ids,""))</f>
        <v/>
      </c>
      <c r="F228" s="25"/>
      <c r="G228" s="14"/>
      <c r="H228" s="14"/>
      <c r="AK228" s="19" t="s">
        <v>68</v>
      </c>
      <c r="AL228" s="19" t="s">
        <v>68</v>
      </c>
    </row>
    <row r="229">
      <c r="A229" s="14"/>
      <c r="B229" s="14"/>
      <c r="C229" s="14"/>
      <c r="D229" s="14"/>
      <c r="E229" s="23" t="str">
        <f t="array" ref="E229">IF(F229="","",XLOOKUP(F229,selector_04,selector_04_ids,""))</f>
        <v/>
      </c>
      <c r="F229" s="25"/>
      <c r="G229" s="14"/>
      <c r="H229" s="14"/>
      <c r="AK229" s="19" t="s">
        <v>68</v>
      </c>
      <c r="AL229" s="19" t="s">
        <v>68</v>
      </c>
    </row>
    <row r="230">
      <c r="A230" s="14"/>
      <c r="B230" s="14"/>
      <c r="C230" s="14"/>
      <c r="D230" s="14"/>
      <c r="E230" s="23" t="str">
        <f t="array" ref="E230">IF(F230="","",XLOOKUP(F230,selector_04,selector_04_ids,""))</f>
        <v/>
      </c>
      <c r="F230" s="25"/>
      <c r="G230" s="14"/>
      <c r="H230" s="14"/>
      <c r="AK230" s="19" t="s">
        <v>68</v>
      </c>
      <c r="AL230" s="19" t="s">
        <v>68</v>
      </c>
    </row>
    <row r="231">
      <c r="A231" s="14"/>
      <c r="B231" s="14"/>
      <c r="C231" s="14"/>
      <c r="D231" s="14"/>
      <c r="E231" s="23" t="str">
        <f t="array" ref="E231">IF(F231="","",XLOOKUP(F231,selector_04,selector_04_ids,""))</f>
        <v/>
      </c>
      <c r="F231" s="25"/>
      <c r="G231" s="14"/>
      <c r="H231" s="14"/>
      <c r="AK231" s="19" t="s">
        <v>68</v>
      </c>
      <c r="AL231" s="19" t="s">
        <v>68</v>
      </c>
    </row>
    <row r="232">
      <c r="A232" s="14"/>
      <c r="B232" s="14"/>
      <c r="C232" s="14"/>
      <c r="D232" s="14"/>
      <c r="E232" s="23" t="str">
        <f t="array" ref="E232">IF(F232="","",XLOOKUP(F232,selector_04,selector_04_ids,""))</f>
        <v/>
      </c>
      <c r="F232" s="25"/>
      <c r="G232" s="14"/>
      <c r="H232" s="14"/>
      <c r="AK232" s="19" t="s">
        <v>68</v>
      </c>
      <c r="AL232" s="19" t="s">
        <v>68</v>
      </c>
    </row>
    <row r="233">
      <c r="A233" s="14"/>
      <c r="B233" s="14"/>
      <c r="C233" s="14"/>
      <c r="D233" s="14"/>
      <c r="E233" s="23" t="str">
        <f t="array" ref="E233">IF(F233="","",XLOOKUP(F233,selector_04,selector_04_ids,""))</f>
        <v/>
      </c>
      <c r="F233" s="25"/>
      <c r="G233" s="14"/>
      <c r="H233" s="14"/>
      <c r="AK233" s="19" t="s">
        <v>68</v>
      </c>
      <c r="AL233" s="19" t="s">
        <v>68</v>
      </c>
    </row>
    <row r="234">
      <c r="A234" s="14"/>
      <c r="B234" s="14"/>
      <c r="C234" s="14"/>
      <c r="D234" s="14"/>
      <c r="E234" s="23" t="str">
        <f t="array" ref="E234">IF(F234="","",XLOOKUP(F234,selector_04,selector_04_ids,""))</f>
        <v/>
      </c>
      <c r="F234" s="25"/>
      <c r="G234" s="14"/>
      <c r="H234" s="14"/>
      <c r="AK234" s="19" t="s">
        <v>68</v>
      </c>
      <c r="AL234" s="19" t="s">
        <v>68</v>
      </c>
    </row>
    <row r="235">
      <c r="A235" s="14"/>
      <c r="B235" s="14"/>
      <c r="C235" s="14"/>
      <c r="D235" s="14"/>
      <c r="E235" s="23" t="str">
        <f t="array" ref="E235">IF(F235="","",XLOOKUP(F235,selector_04,selector_04_ids,""))</f>
        <v/>
      </c>
      <c r="F235" s="25"/>
      <c r="G235" s="14"/>
      <c r="H235" s="14"/>
      <c r="AK235" s="19" t="s">
        <v>68</v>
      </c>
      <c r="AL235" s="19" t="s">
        <v>68</v>
      </c>
    </row>
    <row r="236">
      <c r="A236" s="14"/>
      <c r="B236" s="14"/>
      <c r="C236" s="14"/>
      <c r="D236" s="14"/>
      <c r="E236" s="23" t="str">
        <f t="array" ref="E236">IF(F236="","",XLOOKUP(F236,selector_04,selector_04_ids,""))</f>
        <v/>
      </c>
      <c r="F236" s="25"/>
      <c r="G236" s="14"/>
      <c r="H236" s="14"/>
      <c r="AK236" s="19" t="s">
        <v>68</v>
      </c>
      <c r="AL236" s="19" t="s">
        <v>68</v>
      </c>
    </row>
    <row r="237">
      <c r="A237" s="14"/>
      <c r="B237" s="14"/>
      <c r="C237" s="14"/>
      <c r="D237" s="14"/>
      <c r="E237" s="23" t="str">
        <f t="array" ref="E237">IF(F237="","",XLOOKUP(F237,selector_04,selector_04_ids,""))</f>
        <v/>
      </c>
      <c r="F237" s="25"/>
      <c r="G237" s="14"/>
      <c r="H237" s="14"/>
      <c r="AK237" s="19" t="s">
        <v>68</v>
      </c>
      <c r="AL237" s="19" t="s">
        <v>68</v>
      </c>
    </row>
    <row r="238">
      <c r="A238" s="14"/>
      <c r="B238" s="14"/>
      <c r="C238" s="14"/>
      <c r="D238" s="14"/>
      <c r="E238" s="23" t="str">
        <f t="array" ref="E238">IF(F238="","",XLOOKUP(F238,selector_04,selector_04_ids,""))</f>
        <v/>
      </c>
      <c r="F238" s="25"/>
      <c r="G238" s="14"/>
      <c r="H238" s="14"/>
      <c r="AK238" s="19" t="s">
        <v>68</v>
      </c>
      <c r="AL238" s="19" t="s">
        <v>68</v>
      </c>
    </row>
    <row r="239">
      <c r="A239" s="14"/>
      <c r="B239" s="14"/>
      <c r="C239" s="14"/>
      <c r="D239" s="14"/>
      <c r="E239" s="23" t="str">
        <f t="array" ref="E239">IF(F239="","",XLOOKUP(F239,selector_04,selector_04_ids,""))</f>
        <v/>
      </c>
      <c r="F239" s="25"/>
      <c r="G239" s="14"/>
      <c r="H239" s="14"/>
      <c r="AK239" s="19" t="s">
        <v>68</v>
      </c>
      <c r="AL239" s="19" t="s">
        <v>68</v>
      </c>
    </row>
    <row r="240">
      <c r="A240" s="14"/>
      <c r="B240" s="14"/>
      <c r="C240" s="14"/>
      <c r="D240" s="14"/>
      <c r="E240" s="23" t="str">
        <f t="array" ref="E240">IF(F240="","",XLOOKUP(F240,selector_04,selector_04_ids,""))</f>
        <v/>
      </c>
      <c r="F240" s="25"/>
      <c r="G240" s="14"/>
      <c r="H240" s="14"/>
      <c r="AK240" s="19" t="s">
        <v>68</v>
      </c>
      <c r="AL240" s="19" t="s">
        <v>68</v>
      </c>
    </row>
    <row r="241">
      <c r="A241" s="14"/>
      <c r="B241" s="14"/>
      <c r="C241" s="14"/>
      <c r="D241" s="14"/>
      <c r="E241" s="23" t="str">
        <f t="array" ref="E241">IF(F241="","",XLOOKUP(F241,selector_04,selector_04_ids,""))</f>
        <v/>
      </c>
      <c r="F241" s="25"/>
      <c r="G241" s="14"/>
      <c r="H241" s="14"/>
      <c r="AK241" s="19" t="s">
        <v>68</v>
      </c>
      <c r="AL241" s="19" t="s">
        <v>68</v>
      </c>
    </row>
    <row r="242">
      <c r="A242" s="14"/>
      <c r="B242" s="14"/>
      <c r="C242" s="14"/>
      <c r="D242" s="14"/>
      <c r="E242" s="23" t="str">
        <f t="array" ref="E242">IF(F242="","",XLOOKUP(F242,selector_04,selector_04_ids,""))</f>
        <v/>
      </c>
      <c r="F242" s="25"/>
      <c r="G242" s="14"/>
      <c r="H242" s="14"/>
      <c r="AK242" s="19" t="s">
        <v>68</v>
      </c>
      <c r="AL242" s="19" t="s">
        <v>68</v>
      </c>
    </row>
    <row r="243">
      <c r="A243" s="14"/>
      <c r="B243" s="14"/>
      <c r="C243" s="14"/>
      <c r="D243" s="14"/>
      <c r="E243" s="23" t="str">
        <f t="array" ref="E243">IF(F243="","",XLOOKUP(F243,selector_04,selector_04_ids,""))</f>
        <v/>
      </c>
      <c r="F243" s="25"/>
      <c r="G243" s="14"/>
      <c r="H243" s="14"/>
      <c r="AK243" s="19" t="s">
        <v>68</v>
      </c>
      <c r="AL243" s="19" t="s">
        <v>68</v>
      </c>
    </row>
    <row r="244">
      <c r="A244" s="14"/>
      <c r="B244" s="14"/>
      <c r="C244" s="14"/>
      <c r="D244" s="14"/>
      <c r="E244" s="23" t="str">
        <f t="array" ref="E244">IF(F244="","",XLOOKUP(F244,selector_04,selector_04_ids,""))</f>
        <v/>
      </c>
      <c r="F244" s="25"/>
      <c r="G244" s="14"/>
      <c r="H244" s="14"/>
      <c r="AK244" s="19" t="s">
        <v>68</v>
      </c>
      <c r="AL244" s="19" t="s">
        <v>68</v>
      </c>
    </row>
    <row r="245">
      <c r="A245" s="14"/>
      <c r="B245" s="14"/>
      <c r="C245" s="14"/>
      <c r="D245" s="14"/>
      <c r="E245" s="23" t="str">
        <f t="array" ref="E245">IF(F245="","",XLOOKUP(F245,selector_04,selector_04_ids,""))</f>
        <v/>
      </c>
      <c r="F245" s="25"/>
      <c r="G245" s="14"/>
      <c r="H245" s="14"/>
      <c r="AK245" s="19" t="s">
        <v>68</v>
      </c>
      <c r="AL245" s="19" t="s">
        <v>68</v>
      </c>
    </row>
    <row r="246">
      <c r="A246" s="14"/>
      <c r="B246" s="14"/>
      <c r="C246" s="14"/>
      <c r="D246" s="14"/>
      <c r="E246" s="23" t="str">
        <f t="array" ref="E246">IF(F246="","",XLOOKUP(F246,selector_04,selector_04_ids,""))</f>
        <v/>
      </c>
      <c r="F246" s="25"/>
      <c r="G246" s="14"/>
      <c r="H246" s="14"/>
      <c r="AK246" s="19" t="s">
        <v>68</v>
      </c>
      <c r="AL246" s="19" t="s">
        <v>68</v>
      </c>
    </row>
    <row r="247">
      <c r="A247" s="14"/>
      <c r="B247" s="14"/>
      <c r="C247" s="14"/>
      <c r="D247" s="14"/>
      <c r="E247" s="23" t="str">
        <f t="array" ref="E247">IF(F247="","",XLOOKUP(F247,selector_04,selector_04_ids,""))</f>
        <v/>
      </c>
      <c r="F247" s="25"/>
      <c r="G247" s="14"/>
      <c r="H247" s="14"/>
      <c r="AK247" s="19" t="s">
        <v>68</v>
      </c>
      <c r="AL247" s="19" t="s">
        <v>68</v>
      </c>
    </row>
    <row r="248">
      <c r="A248" s="14"/>
      <c r="B248" s="14"/>
      <c r="C248" s="14"/>
      <c r="D248" s="14"/>
      <c r="E248" s="23" t="str">
        <f t="array" ref="E248">IF(F248="","",XLOOKUP(F248,selector_04,selector_04_ids,""))</f>
        <v/>
      </c>
      <c r="F248" s="25"/>
      <c r="G248" s="14"/>
      <c r="H248" s="14"/>
      <c r="AK248" s="19" t="s">
        <v>68</v>
      </c>
      <c r="AL248" s="19" t="s">
        <v>68</v>
      </c>
    </row>
    <row r="249">
      <c r="A249" s="14"/>
      <c r="B249" s="14"/>
      <c r="C249" s="14"/>
      <c r="D249" s="14"/>
      <c r="E249" s="23" t="str">
        <f t="array" ref="E249">IF(F249="","",XLOOKUP(F249,selector_04,selector_04_ids,""))</f>
        <v/>
      </c>
      <c r="F249" s="25"/>
      <c r="G249" s="14"/>
      <c r="H249" s="14"/>
      <c r="AK249" s="19" t="s">
        <v>68</v>
      </c>
      <c r="AL249" s="19" t="s">
        <v>68</v>
      </c>
    </row>
    <row r="250">
      <c r="A250" s="14"/>
      <c r="B250" s="14"/>
      <c r="C250" s="14"/>
      <c r="D250" s="14"/>
      <c r="E250" s="23" t="str">
        <f t="array" ref="E250">IF(F250="","",XLOOKUP(F250,selector_04,selector_04_ids,""))</f>
        <v/>
      </c>
      <c r="F250" s="25"/>
      <c r="G250" s="14"/>
      <c r="H250" s="14"/>
      <c r="AK250" s="19" t="s">
        <v>68</v>
      </c>
      <c r="AL250" s="19" t="s">
        <v>68</v>
      </c>
    </row>
    <row r="251">
      <c r="A251" s="14"/>
      <c r="B251" s="14"/>
      <c r="C251" s="14"/>
      <c r="D251" s="14"/>
      <c r="E251" s="23" t="str">
        <f t="array" ref="E251">IF(F251="","",XLOOKUP(F251,selector_04,selector_04_ids,""))</f>
        <v/>
      </c>
      <c r="F251" s="25"/>
      <c r="G251" s="14"/>
      <c r="H251" s="14"/>
      <c r="AK251" s="19" t="s">
        <v>68</v>
      </c>
      <c r="AL251" s="19" t="s">
        <v>68</v>
      </c>
    </row>
    <row r="252">
      <c r="A252" s="14"/>
      <c r="B252" s="14"/>
      <c r="C252" s="14"/>
      <c r="D252" s="14"/>
      <c r="E252" s="23" t="str">
        <f t="array" ref="E252">IF(F252="","",XLOOKUP(F252,selector_04,selector_04_ids,""))</f>
        <v/>
      </c>
      <c r="F252" s="25"/>
      <c r="G252" s="14"/>
      <c r="H252" s="14"/>
      <c r="AK252" s="19" t="s">
        <v>68</v>
      </c>
      <c r="AL252" s="19" t="s">
        <v>68</v>
      </c>
    </row>
    <row r="253">
      <c r="A253" s="14"/>
      <c r="B253" s="14"/>
      <c r="C253" s="14"/>
      <c r="D253" s="14"/>
      <c r="E253" s="23" t="str">
        <f t="array" ref="E253">IF(F253="","",XLOOKUP(F253,selector_04,selector_04_ids,""))</f>
        <v/>
      </c>
      <c r="F253" s="25"/>
      <c r="G253" s="14"/>
      <c r="H253" s="14"/>
      <c r="AK253" s="19" t="s">
        <v>68</v>
      </c>
      <c r="AL253" s="19" t="s">
        <v>68</v>
      </c>
    </row>
    <row r="254">
      <c r="A254" s="14"/>
      <c r="B254" s="14"/>
      <c r="C254" s="14"/>
      <c r="D254" s="14"/>
      <c r="E254" s="23" t="str">
        <f t="array" ref="E254">IF(F254="","",XLOOKUP(F254,selector_04,selector_04_ids,""))</f>
        <v/>
      </c>
      <c r="F254" s="25"/>
      <c r="G254" s="14"/>
      <c r="H254" s="14"/>
      <c r="AK254" s="19" t="s">
        <v>68</v>
      </c>
      <c r="AL254" s="19" t="s">
        <v>68</v>
      </c>
    </row>
    <row r="255">
      <c r="A255" s="14"/>
      <c r="B255" s="14"/>
      <c r="C255" s="14"/>
      <c r="D255" s="14"/>
      <c r="E255" s="23" t="str">
        <f t="array" ref="E255">IF(F255="","",XLOOKUP(F255,selector_04,selector_04_ids,""))</f>
        <v/>
      </c>
      <c r="F255" s="25"/>
      <c r="G255" s="14"/>
      <c r="H255" s="14"/>
      <c r="AK255" s="19" t="s">
        <v>68</v>
      </c>
      <c r="AL255" s="19" t="s">
        <v>68</v>
      </c>
    </row>
    <row r="256">
      <c r="A256" s="14"/>
      <c r="B256" s="14"/>
      <c r="C256" s="14"/>
      <c r="D256" s="14"/>
      <c r="E256" s="23" t="str">
        <f t="array" ref="E256">IF(F256="","",XLOOKUP(F256,selector_04,selector_04_ids,""))</f>
        <v/>
      </c>
      <c r="F256" s="25"/>
      <c r="G256" s="14"/>
      <c r="H256" s="14"/>
      <c r="AK256" s="19" t="s">
        <v>68</v>
      </c>
      <c r="AL256" s="19" t="s">
        <v>68</v>
      </c>
    </row>
    <row r="257">
      <c r="A257" s="14"/>
      <c r="B257" s="14"/>
      <c r="C257" s="14"/>
      <c r="D257" s="14"/>
      <c r="E257" s="23" t="str">
        <f t="array" ref="E257">IF(F257="","",XLOOKUP(F257,selector_04,selector_04_ids,""))</f>
        <v/>
      </c>
      <c r="F257" s="25"/>
      <c r="G257" s="14"/>
      <c r="H257" s="14"/>
      <c r="AK257" s="19" t="s">
        <v>68</v>
      </c>
      <c r="AL257" s="19" t="s">
        <v>68</v>
      </c>
    </row>
    <row r="258">
      <c r="A258" s="14"/>
      <c r="B258" s="14"/>
      <c r="C258" s="14"/>
      <c r="D258" s="14"/>
      <c r="E258" s="23" t="str">
        <f t="array" ref="E258">IF(F258="","",XLOOKUP(F258,selector_04,selector_04_ids,""))</f>
        <v/>
      </c>
      <c r="F258" s="25"/>
      <c r="G258" s="14"/>
      <c r="H258" s="14"/>
      <c r="AK258" s="19" t="s">
        <v>68</v>
      </c>
      <c r="AL258" s="19" t="s">
        <v>68</v>
      </c>
    </row>
    <row r="259">
      <c r="A259" s="14"/>
      <c r="B259" s="14"/>
      <c r="C259" s="14"/>
      <c r="D259" s="14"/>
      <c r="E259" s="23" t="str">
        <f t="array" ref="E259">IF(F259="","",XLOOKUP(F259,selector_04,selector_04_ids,""))</f>
        <v/>
      </c>
      <c r="F259" s="25"/>
      <c r="G259" s="14"/>
      <c r="H259" s="14"/>
      <c r="AK259" s="19" t="s">
        <v>68</v>
      </c>
      <c r="AL259" s="19" t="s">
        <v>68</v>
      </c>
    </row>
    <row r="260">
      <c r="A260" s="14"/>
      <c r="B260" s="14"/>
      <c r="C260" s="14"/>
      <c r="D260" s="14"/>
      <c r="E260" s="23" t="str">
        <f t="array" ref="E260">IF(F260="","",XLOOKUP(F260,selector_04,selector_04_ids,""))</f>
        <v/>
      </c>
      <c r="F260" s="25"/>
      <c r="G260" s="14"/>
      <c r="H260" s="14"/>
      <c r="AK260" s="19" t="s">
        <v>68</v>
      </c>
      <c r="AL260" s="19" t="s">
        <v>68</v>
      </c>
    </row>
    <row r="261">
      <c r="A261" s="14"/>
      <c r="B261" s="14"/>
      <c r="C261" s="14"/>
      <c r="D261" s="14"/>
      <c r="E261" s="23" t="str">
        <f t="array" ref="E261">IF(F261="","",XLOOKUP(F261,selector_04,selector_04_ids,""))</f>
        <v/>
      </c>
      <c r="F261" s="25"/>
      <c r="G261" s="14"/>
      <c r="H261" s="14"/>
      <c r="AK261" s="19" t="s">
        <v>68</v>
      </c>
      <c r="AL261" s="19" t="s">
        <v>68</v>
      </c>
    </row>
    <row r="262">
      <c r="A262" s="14"/>
      <c r="B262" s="14"/>
      <c r="C262" s="14"/>
      <c r="D262" s="14"/>
      <c r="E262" s="23" t="str">
        <f t="array" ref="E262">IF(F262="","",XLOOKUP(F262,selector_04,selector_04_ids,""))</f>
        <v/>
      </c>
      <c r="F262" s="25"/>
      <c r="G262" s="14"/>
      <c r="H262" s="14"/>
      <c r="AK262" s="19" t="s">
        <v>68</v>
      </c>
      <c r="AL262" s="19" t="s">
        <v>68</v>
      </c>
    </row>
    <row r="263">
      <c r="A263" s="14"/>
      <c r="B263" s="14"/>
      <c r="C263" s="14"/>
      <c r="D263" s="14"/>
      <c r="E263" s="23" t="str">
        <f t="array" ref="E263">IF(F263="","",XLOOKUP(F263,selector_04,selector_04_ids,""))</f>
        <v/>
      </c>
      <c r="F263" s="25"/>
      <c r="G263" s="14"/>
      <c r="H263" s="14"/>
      <c r="AK263" s="19" t="s">
        <v>68</v>
      </c>
      <c r="AL263" s="19" t="s">
        <v>68</v>
      </c>
    </row>
    <row r="264">
      <c r="A264" s="14"/>
      <c r="B264" s="14"/>
      <c r="C264" s="14"/>
      <c r="D264" s="14"/>
      <c r="E264" s="23" t="str">
        <f t="array" ref="E264">IF(F264="","",XLOOKUP(F264,selector_04,selector_04_ids,""))</f>
        <v/>
      </c>
      <c r="F264" s="25"/>
      <c r="G264" s="14"/>
      <c r="H264" s="14"/>
      <c r="AK264" s="19" t="s">
        <v>68</v>
      </c>
      <c r="AL264" s="19" t="s">
        <v>68</v>
      </c>
    </row>
    <row r="265">
      <c r="A265" s="14"/>
      <c r="B265" s="14"/>
      <c r="C265" s="14"/>
      <c r="D265" s="14"/>
      <c r="E265" s="23" t="str">
        <f t="array" ref="E265">IF(F265="","",XLOOKUP(F265,selector_04,selector_04_ids,""))</f>
        <v/>
      </c>
      <c r="F265" s="25"/>
      <c r="G265" s="14"/>
      <c r="H265" s="14"/>
      <c r="AK265" s="19" t="s">
        <v>68</v>
      </c>
      <c r="AL265" s="19" t="s">
        <v>68</v>
      </c>
    </row>
    <row r="266">
      <c r="A266" s="14"/>
      <c r="B266" s="14"/>
      <c r="C266" s="14"/>
      <c r="D266" s="14"/>
      <c r="E266" s="23" t="str">
        <f t="array" ref="E266">IF(F266="","",XLOOKUP(F266,selector_04,selector_04_ids,""))</f>
        <v/>
      </c>
      <c r="F266" s="25"/>
      <c r="G266" s="14"/>
      <c r="H266" s="14"/>
      <c r="AK266" s="19" t="s">
        <v>68</v>
      </c>
      <c r="AL266" s="19" t="s">
        <v>68</v>
      </c>
    </row>
    <row r="267">
      <c r="A267" s="14"/>
      <c r="B267" s="14"/>
      <c r="C267" s="14"/>
      <c r="D267" s="14"/>
      <c r="E267" s="23" t="str">
        <f t="array" ref="E267">IF(F267="","",XLOOKUP(F267,selector_04,selector_04_ids,""))</f>
        <v/>
      </c>
      <c r="F267" s="25"/>
      <c r="G267" s="14"/>
      <c r="H267" s="14"/>
      <c r="AK267" s="19" t="s">
        <v>68</v>
      </c>
      <c r="AL267" s="19" t="s">
        <v>68</v>
      </c>
    </row>
    <row r="268">
      <c r="A268" s="14"/>
      <c r="B268" s="14"/>
      <c r="C268" s="14"/>
      <c r="D268" s="14"/>
      <c r="E268" s="23" t="str">
        <f t="array" ref="E268">IF(F268="","",XLOOKUP(F268,selector_04,selector_04_ids,""))</f>
        <v/>
      </c>
      <c r="F268" s="25"/>
      <c r="G268" s="14"/>
      <c r="H268" s="14"/>
      <c r="AK268" s="19" t="s">
        <v>68</v>
      </c>
      <c r="AL268" s="19" t="s">
        <v>68</v>
      </c>
    </row>
    <row r="269">
      <c r="A269" s="14"/>
      <c r="B269" s="14"/>
      <c r="C269" s="14"/>
      <c r="D269" s="14"/>
      <c r="E269" s="23" t="str">
        <f t="array" ref="E269">IF(F269="","",XLOOKUP(F269,selector_04,selector_04_ids,""))</f>
        <v/>
      </c>
      <c r="F269" s="25"/>
      <c r="G269" s="14"/>
      <c r="H269" s="14"/>
      <c r="AK269" s="19" t="s">
        <v>68</v>
      </c>
      <c r="AL269" s="19" t="s">
        <v>68</v>
      </c>
    </row>
    <row r="270">
      <c r="A270" s="14"/>
      <c r="B270" s="14"/>
      <c r="C270" s="14"/>
      <c r="D270" s="14"/>
      <c r="E270" s="23" t="str">
        <f t="array" ref="E270">IF(F270="","",XLOOKUP(F270,selector_04,selector_04_ids,""))</f>
        <v/>
      </c>
      <c r="F270" s="25"/>
      <c r="G270" s="14"/>
      <c r="H270" s="14"/>
      <c r="AK270" s="19" t="s">
        <v>68</v>
      </c>
      <c r="AL270" s="19" t="s">
        <v>68</v>
      </c>
    </row>
    <row r="271">
      <c r="A271" s="14"/>
      <c r="B271" s="14"/>
      <c r="C271" s="14"/>
      <c r="D271" s="14"/>
      <c r="E271" s="23" t="str">
        <f t="array" ref="E271">IF(F271="","",XLOOKUP(F271,selector_04,selector_04_ids,""))</f>
        <v/>
      </c>
      <c r="F271" s="25"/>
      <c r="G271" s="14"/>
      <c r="H271" s="14"/>
      <c r="AK271" s="19" t="s">
        <v>68</v>
      </c>
      <c r="AL271" s="19" t="s">
        <v>68</v>
      </c>
    </row>
    <row r="272">
      <c r="A272" s="14"/>
      <c r="B272" s="14"/>
      <c r="C272" s="14"/>
      <c r="D272" s="14"/>
      <c r="E272" s="23" t="str">
        <f t="array" ref="E272">IF(F272="","",XLOOKUP(F272,selector_04,selector_04_ids,""))</f>
        <v/>
      </c>
      <c r="F272" s="25"/>
      <c r="G272" s="14"/>
      <c r="H272" s="14"/>
      <c r="AK272" s="19" t="s">
        <v>68</v>
      </c>
      <c r="AL272" s="19" t="s">
        <v>68</v>
      </c>
    </row>
    <row r="273">
      <c r="A273" s="14"/>
      <c r="B273" s="14"/>
      <c r="C273" s="14"/>
      <c r="D273" s="14"/>
      <c r="E273" s="23" t="str">
        <f t="array" ref="E273">IF(F273="","",XLOOKUP(F273,selector_04,selector_04_ids,""))</f>
        <v/>
      </c>
      <c r="F273" s="25"/>
      <c r="G273" s="14"/>
      <c r="H273" s="14"/>
      <c r="AK273" s="19" t="s">
        <v>68</v>
      </c>
      <c r="AL273" s="19" t="s">
        <v>68</v>
      </c>
    </row>
    <row r="274">
      <c r="A274" s="14"/>
      <c r="B274" s="14"/>
      <c r="C274" s="14"/>
      <c r="D274" s="14"/>
      <c r="E274" s="23" t="str">
        <f t="array" ref="E274">IF(F274="","",XLOOKUP(F274,selector_04,selector_04_ids,""))</f>
        <v/>
      </c>
      <c r="F274" s="25"/>
      <c r="G274" s="14"/>
      <c r="H274" s="14"/>
      <c r="AK274" s="19" t="s">
        <v>68</v>
      </c>
      <c r="AL274" s="19" t="s">
        <v>68</v>
      </c>
    </row>
    <row r="275">
      <c r="A275" s="14"/>
      <c r="B275" s="14"/>
      <c r="C275" s="14"/>
      <c r="D275" s="14"/>
      <c r="E275" s="23" t="str">
        <f t="array" ref="E275">IF(F275="","",XLOOKUP(F275,selector_04,selector_04_ids,""))</f>
        <v/>
      </c>
      <c r="F275" s="25"/>
      <c r="G275" s="14"/>
      <c r="H275" s="14"/>
      <c r="AK275" s="19" t="s">
        <v>68</v>
      </c>
      <c r="AL275" s="19" t="s">
        <v>68</v>
      </c>
    </row>
    <row r="276">
      <c r="A276" s="14"/>
      <c r="B276" s="14"/>
      <c r="C276" s="14"/>
      <c r="D276" s="14"/>
      <c r="E276" s="23" t="str">
        <f t="array" ref="E276">IF(F276="","",XLOOKUP(F276,selector_04,selector_04_ids,""))</f>
        <v/>
      </c>
      <c r="F276" s="25"/>
      <c r="G276" s="14"/>
      <c r="H276" s="14"/>
      <c r="AK276" s="19" t="s">
        <v>68</v>
      </c>
      <c r="AL276" s="19" t="s">
        <v>68</v>
      </c>
    </row>
    <row r="277">
      <c r="A277" s="14"/>
      <c r="B277" s="14"/>
      <c r="C277" s="14"/>
      <c r="D277" s="14"/>
      <c r="E277" s="23" t="str">
        <f t="array" ref="E277">IF(F277="","",XLOOKUP(F277,selector_04,selector_04_ids,""))</f>
        <v/>
      </c>
      <c r="F277" s="25"/>
      <c r="G277" s="14"/>
      <c r="H277" s="14"/>
      <c r="AK277" s="19" t="s">
        <v>68</v>
      </c>
      <c r="AL277" s="19" t="s">
        <v>68</v>
      </c>
    </row>
    <row r="278">
      <c r="A278" s="14"/>
      <c r="B278" s="14"/>
      <c r="C278" s="14"/>
      <c r="D278" s="14"/>
      <c r="E278" s="23" t="str">
        <f t="array" ref="E278">IF(F278="","",XLOOKUP(F278,selector_04,selector_04_ids,""))</f>
        <v/>
      </c>
      <c r="F278" s="25"/>
      <c r="G278" s="14"/>
      <c r="H278" s="14"/>
      <c r="AK278" s="19" t="s">
        <v>68</v>
      </c>
      <c r="AL278" s="19" t="s">
        <v>68</v>
      </c>
    </row>
    <row r="279">
      <c r="A279" s="14"/>
      <c r="B279" s="14"/>
      <c r="C279" s="14"/>
      <c r="D279" s="14"/>
      <c r="E279" s="23" t="str">
        <f t="array" ref="E279">IF(F279="","",XLOOKUP(F279,selector_04,selector_04_ids,""))</f>
        <v/>
      </c>
      <c r="F279" s="25"/>
      <c r="G279" s="14"/>
      <c r="H279" s="14"/>
      <c r="AK279" s="19" t="s">
        <v>68</v>
      </c>
      <c r="AL279" s="19" t="s">
        <v>68</v>
      </c>
    </row>
    <row r="280">
      <c r="A280" s="14"/>
      <c r="B280" s="14"/>
      <c r="C280" s="14"/>
      <c r="D280" s="14"/>
      <c r="E280" s="23" t="str">
        <f t="array" ref="E280">IF(F280="","",XLOOKUP(F280,selector_04,selector_04_ids,""))</f>
        <v/>
      </c>
      <c r="F280" s="25"/>
      <c r="G280" s="14"/>
      <c r="H280" s="14"/>
      <c r="AK280" s="19" t="s">
        <v>68</v>
      </c>
      <c r="AL280" s="19" t="s">
        <v>68</v>
      </c>
    </row>
    <row r="281">
      <c r="A281" s="14"/>
      <c r="B281" s="14"/>
      <c r="C281" s="14"/>
      <c r="D281" s="14"/>
      <c r="E281" s="23" t="str">
        <f t="array" ref="E281">IF(F281="","",XLOOKUP(F281,selector_04,selector_04_ids,""))</f>
        <v/>
      </c>
      <c r="F281" s="25"/>
      <c r="G281" s="14"/>
      <c r="H281" s="14"/>
      <c r="AK281" s="19" t="s">
        <v>68</v>
      </c>
      <c r="AL281" s="19" t="s">
        <v>68</v>
      </c>
    </row>
    <row r="282">
      <c r="A282" s="14"/>
      <c r="B282" s="14"/>
      <c r="C282" s="14"/>
      <c r="D282" s="14"/>
      <c r="E282" s="23" t="str">
        <f t="array" ref="E282">IF(F282="","",XLOOKUP(F282,selector_04,selector_04_ids,""))</f>
        <v/>
      </c>
      <c r="F282" s="25"/>
      <c r="G282" s="14"/>
      <c r="H282" s="14"/>
      <c r="AK282" s="19" t="s">
        <v>68</v>
      </c>
      <c r="AL282" s="19" t="s">
        <v>68</v>
      </c>
    </row>
    <row r="283">
      <c r="A283" s="14"/>
      <c r="B283" s="14"/>
      <c r="C283" s="14"/>
      <c r="D283" s="14"/>
      <c r="E283" s="23" t="str">
        <f t="array" ref="E283">IF(F283="","",XLOOKUP(F283,selector_04,selector_04_ids,""))</f>
        <v/>
      </c>
      <c r="F283" s="25"/>
      <c r="G283" s="14"/>
      <c r="H283" s="14"/>
      <c r="AK283" s="19" t="s">
        <v>68</v>
      </c>
      <c r="AL283" s="19" t="s">
        <v>68</v>
      </c>
    </row>
    <row r="284">
      <c r="A284" s="14"/>
      <c r="B284" s="14"/>
      <c r="C284" s="14"/>
      <c r="D284" s="14"/>
      <c r="E284" s="23" t="str">
        <f t="array" ref="E284">IF(F284="","",XLOOKUP(F284,selector_04,selector_04_ids,""))</f>
        <v/>
      </c>
      <c r="F284" s="25"/>
      <c r="G284" s="14"/>
      <c r="H284" s="14"/>
      <c r="AK284" s="19" t="s">
        <v>68</v>
      </c>
      <c r="AL284" s="19" t="s">
        <v>68</v>
      </c>
    </row>
    <row r="285">
      <c r="A285" s="14"/>
      <c r="B285" s="14"/>
      <c r="C285" s="14"/>
      <c r="D285" s="14"/>
      <c r="E285" s="23" t="str">
        <f t="array" ref="E285">IF(F285="","",XLOOKUP(F285,selector_04,selector_04_ids,""))</f>
        <v/>
      </c>
      <c r="F285" s="25"/>
      <c r="G285" s="14"/>
      <c r="H285" s="14"/>
      <c r="AK285" s="19" t="s">
        <v>68</v>
      </c>
      <c r="AL285" s="19" t="s">
        <v>68</v>
      </c>
    </row>
    <row r="286">
      <c r="A286" s="14"/>
      <c r="B286" s="14"/>
      <c r="C286" s="14"/>
      <c r="D286" s="14"/>
      <c r="E286" s="23" t="str">
        <f t="array" ref="E286">IF(F286="","",XLOOKUP(F286,selector_04,selector_04_ids,""))</f>
        <v/>
      </c>
      <c r="F286" s="25"/>
      <c r="G286" s="14"/>
      <c r="H286" s="14"/>
      <c r="AK286" s="19" t="s">
        <v>68</v>
      </c>
      <c r="AL286" s="19" t="s">
        <v>68</v>
      </c>
    </row>
    <row r="287">
      <c r="A287" s="14"/>
      <c r="B287" s="14"/>
      <c r="C287" s="14"/>
      <c r="D287" s="14"/>
      <c r="E287" s="23" t="str">
        <f t="array" ref="E287">IF(F287="","",XLOOKUP(F287,selector_04,selector_04_ids,""))</f>
        <v/>
      </c>
      <c r="F287" s="25"/>
      <c r="G287" s="14"/>
      <c r="H287" s="14"/>
      <c r="AK287" s="19" t="s">
        <v>68</v>
      </c>
      <c r="AL287" s="19" t="s">
        <v>68</v>
      </c>
    </row>
    <row r="288">
      <c r="A288" s="14"/>
      <c r="B288" s="14"/>
      <c r="C288" s="14"/>
      <c r="D288" s="14"/>
      <c r="E288" s="23" t="str">
        <f t="array" ref="E288">IF(F288="","",XLOOKUP(F288,selector_04,selector_04_ids,""))</f>
        <v/>
      </c>
      <c r="F288" s="25"/>
      <c r="G288" s="14"/>
      <c r="H288" s="14"/>
      <c r="AK288" s="19" t="s">
        <v>68</v>
      </c>
      <c r="AL288" s="19" t="s">
        <v>68</v>
      </c>
    </row>
    <row r="289">
      <c r="A289" s="14"/>
      <c r="B289" s="14"/>
      <c r="C289" s="14"/>
      <c r="D289" s="14"/>
      <c r="E289" s="23" t="str">
        <f t="array" ref="E289">IF(F289="","",XLOOKUP(F289,selector_04,selector_04_ids,""))</f>
        <v/>
      </c>
      <c r="F289" s="25"/>
      <c r="G289" s="14"/>
      <c r="H289" s="14"/>
      <c r="AK289" s="19" t="s">
        <v>68</v>
      </c>
      <c r="AL289" s="19" t="s">
        <v>68</v>
      </c>
    </row>
    <row r="290">
      <c r="A290" s="14"/>
      <c r="B290" s="14"/>
      <c r="C290" s="14"/>
      <c r="D290" s="14"/>
      <c r="E290" s="23" t="str">
        <f t="array" ref="E290">IF(F290="","",XLOOKUP(F290,selector_04,selector_04_ids,""))</f>
        <v/>
      </c>
      <c r="F290" s="25"/>
      <c r="G290" s="14"/>
      <c r="H290" s="14"/>
      <c r="AK290" s="19" t="s">
        <v>68</v>
      </c>
      <c r="AL290" s="19" t="s">
        <v>68</v>
      </c>
    </row>
    <row r="291">
      <c r="A291" s="14"/>
      <c r="B291" s="14"/>
      <c r="C291" s="14"/>
      <c r="D291" s="14"/>
      <c r="E291" s="23" t="str">
        <f t="array" ref="E291">IF(F291="","",XLOOKUP(F291,selector_04,selector_04_ids,""))</f>
        <v/>
      </c>
      <c r="F291" s="25"/>
      <c r="G291" s="14"/>
      <c r="H291" s="14"/>
      <c r="AK291" s="19" t="s">
        <v>68</v>
      </c>
      <c r="AL291" s="19" t="s">
        <v>68</v>
      </c>
    </row>
    <row r="292">
      <c r="A292" s="14"/>
      <c r="B292" s="14"/>
      <c r="C292" s="14"/>
      <c r="D292" s="14"/>
      <c r="E292" s="23" t="str">
        <f t="array" ref="E292">IF(F292="","",XLOOKUP(F292,selector_04,selector_04_ids,""))</f>
        <v/>
      </c>
      <c r="F292" s="25"/>
      <c r="G292" s="14"/>
      <c r="H292" s="14"/>
      <c r="AK292" s="19" t="s">
        <v>68</v>
      </c>
      <c r="AL292" s="19" t="s">
        <v>68</v>
      </c>
    </row>
    <row r="293">
      <c r="A293" s="14"/>
      <c r="B293" s="14"/>
      <c r="C293" s="14"/>
      <c r="D293" s="14"/>
      <c r="E293" s="23" t="str">
        <f t="array" ref="E293">IF(F293="","",XLOOKUP(F293,selector_04,selector_04_ids,""))</f>
        <v/>
      </c>
      <c r="F293" s="25"/>
      <c r="G293" s="14"/>
      <c r="H293" s="14"/>
      <c r="AK293" s="19" t="s">
        <v>68</v>
      </c>
      <c r="AL293" s="19" t="s">
        <v>68</v>
      </c>
    </row>
    <row r="294">
      <c r="A294" s="14"/>
      <c r="B294" s="14"/>
      <c r="C294" s="14"/>
      <c r="D294" s="14"/>
      <c r="E294" s="23" t="str">
        <f t="array" ref="E294">IF(F294="","",XLOOKUP(F294,selector_04,selector_04_ids,""))</f>
        <v/>
      </c>
      <c r="F294" s="25"/>
      <c r="G294" s="14"/>
      <c r="H294" s="14"/>
      <c r="AK294" s="19" t="s">
        <v>68</v>
      </c>
      <c r="AL294" s="19" t="s">
        <v>68</v>
      </c>
    </row>
    <row r="295">
      <c r="A295" s="14"/>
      <c r="B295" s="14"/>
      <c r="C295" s="14"/>
      <c r="D295" s="14"/>
      <c r="E295" s="23" t="str">
        <f t="array" ref="E295">IF(F295="","",XLOOKUP(F295,selector_04,selector_04_ids,""))</f>
        <v/>
      </c>
      <c r="F295" s="25"/>
      <c r="G295" s="14"/>
      <c r="H295" s="14"/>
      <c r="AK295" s="19" t="s">
        <v>68</v>
      </c>
      <c r="AL295" s="19" t="s">
        <v>68</v>
      </c>
    </row>
    <row r="296">
      <c r="A296" s="14"/>
      <c r="B296" s="14"/>
      <c r="C296" s="14"/>
      <c r="D296" s="14"/>
      <c r="E296" s="23" t="str">
        <f t="array" ref="E296">IF(F296="","",XLOOKUP(F296,selector_04,selector_04_ids,""))</f>
        <v/>
      </c>
      <c r="F296" s="25"/>
      <c r="G296" s="14"/>
      <c r="H296" s="14"/>
      <c r="AK296" s="19" t="s">
        <v>68</v>
      </c>
      <c r="AL296" s="19" t="s">
        <v>68</v>
      </c>
    </row>
    <row r="297">
      <c r="A297" s="14"/>
      <c r="B297" s="14"/>
      <c r="C297" s="14"/>
      <c r="D297" s="14"/>
      <c r="E297" s="23" t="str">
        <f t="array" ref="E297">IF(F297="","",XLOOKUP(F297,selector_04,selector_04_ids,""))</f>
        <v/>
      </c>
      <c r="F297" s="25"/>
      <c r="G297" s="14"/>
      <c r="H297" s="14"/>
      <c r="AK297" s="19" t="s">
        <v>68</v>
      </c>
      <c r="AL297" s="19" t="s">
        <v>68</v>
      </c>
    </row>
    <row r="298">
      <c r="A298" s="14"/>
      <c r="B298" s="14"/>
      <c r="C298" s="14"/>
      <c r="D298" s="14"/>
      <c r="E298" s="23" t="str">
        <f t="array" ref="E298">IF(F298="","",XLOOKUP(F298,selector_04,selector_04_ids,""))</f>
        <v/>
      </c>
      <c r="F298" s="25"/>
      <c r="G298" s="14"/>
      <c r="H298" s="14"/>
      <c r="AK298" s="19" t="s">
        <v>68</v>
      </c>
      <c r="AL298" s="19" t="s">
        <v>68</v>
      </c>
    </row>
    <row r="299">
      <c r="A299" s="14"/>
      <c r="B299" s="14"/>
      <c r="C299" s="14"/>
      <c r="D299" s="14"/>
      <c r="E299" s="23" t="str">
        <f t="array" ref="E299">IF(F299="","",XLOOKUP(F299,selector_04,selector_04_ids,""))</f>
        <v/>
      </c>
      <c r="F299" s="25"/>
      <c r="G299" s="14"/>
      <c r="H299" s="14"/>
      <c r="AK299" s="19" t="s">
        <v>68</v>
      </c>
      <c r="AL299" s="19" t="s">
        <v>68</v>
      </c>
    </row>
    <row r="300">
      <c r="A300" s="14"/>
      <c r="B300" s="14"/>
      <c r="C300" s="14"/>
      <c r="D300" s="14"/>
      <c r="E300" s="23" t="str">
        <f t="array" ref="E300">IF(F300="","",XLOOKUP(F300,selector_04,selector_04_ids,""))</f>
        <v/>
      </c>
      <c r="F300" s="25"/>
      <c r="G300" s="14"/>
      <c r="H300" s="14"/>
      <c r="AK300" s="19" t="s">
        <v>68</v>
      </c>
      <c r="AL300" s="19" t="s">
        <v>68</v>
      </c>
    </row>
    <row r="301">
      <c r="A301" s="14"/>
      <c r="B301" s="14"/>
      <c r="C301" s="14"/>
      <c r="D301" s="14"/>
      <c r="E301" s="23" t="str">
        <f t="array" ref="E301">IF(F301="","",XLOOKUP(F301,selector_04,selector_04_ids,""))</f>
        <v/>
      </c>
      <c r="F301" s="25"/>
      <c r="G301" s="14"/>
      <c r="H301" s="14"/>
      <c r="AK301" s="19" t="s">
        <v>68</v>
      </c>
      <c r="AL301" s="19" t="s">
        <v>68</v>
      </c>
    </row>
    <row r="302">
      <c r="A302" s="14"/>
      <c r="B302" s="14"/>
      <c r="C302" s="14"/>
      <c r="D302" s="14"/>
      <c r="E302" s="23" t="str">
        <f t="array" ref="E302">IF(F302="","",XLOOKUP(F302,selector_04,selector_04_ids,""))</f>
        <v/>
      </c>
      <c r="F302" s="25"/>
      <c r="G302" s="14"/>
      <c r="H302" s="14"/>
      <c r="AK302" s="19" t="s">
        <v>68</v>
      </c>
      <c r="AL302" s="19" t="s">
        <v>68</v>
      </c>
    </row>
    <row r="303">
      <c r="A303" s="14"/>
      <c r="B303" s="14"/>
      <c r="C303" s="14"/>
      <c r="D303" s="14"/>
      <c r="E303" s="23" t="str">
        <f t="array" ref="E303">IF(F303="","",XLOOKUP(F303,selector_04,selector_04_ids,""))</f>
        <v/>
      </c>
      <c r="F303" s="25"/>
      <c r="G303" s="14"/>
      <c r="H303" s="14"/>
      <c r="AK303" s="19" t="s">
        <v>68</v>
      </c>
      <c r="AL303" s="19" t="s">
        <v>68</v>
      </c>
    </row>
    <row r="304">
      <c r="A304" s="14"/>
      <c r="B304" s="14"/>
      <c r="C304" s="14"/>
      <c r="D304" s="14"/>
      <c r="E304" s="23" t="str">
        <f t="array" ref="E304">IF(F304="","",XLOOKUP(F304,selector_04,selector_04_ids,""))</f>
        <v/>
      </c>
      <c r="F304" s="25"/>
      <c r="G304" s="14"/>
      <c r="H304" s="14"/>
      <c r="AK304" s="19" t="s">
        <v>68</v>
      </c>
      <c r="AL304" s="19" t="s">
        <v>68</v>
      </c>
    </row>
    <row r="305">
      <c r="A305" s="14"/>
      <c r="B305" s="14"/>
      <c r="C305" s="14"/>
      <c r="D305" s="14"/>
      <c r="E305" s="23" t="str">
        <f t="array" ref="E305">IF(F305="","",XLOOKUP(F305,selector_04,selector_04_ids,""))</f>
        <v/>
      </c>
      <c r="F305" s="25"/>
      <c r="G305" s="14"/>
      <c r="H305" s="14"/>
      <c r="AK305" s="19" t="s">
        <v>68</v>
      </c>
      <c r="AL305" s="19" t="s">
        <v>68</v>
      </c>
    </row>
    <row r="306">
      <c r="A306" s="14"/>
      <c r="B306" s="14"/>
      <c r="C306" s="14"/>
      <c r="D306" s="14"/>
      <c r="E306" s="23" t="str">
        <f t="array" ref="E306">IF(F306="","",XLOOKUP(F306,selector_04,selector_04_ids,""))</f>
        <v/>
      </c>
      <c r="F306" s="25"/>
      <c r="G306" s="14"/>
      <c r="H306" s="14"/>
      <c r="AK306" s="19" t="s">
        <v>68</v>
      </c>
      <c r="AL306" s="19" t="s">
        <v>68</v>
      </c>
    </row>
    <row r="307">
      <c r="A307" s="14"/>
      <c r="B307" s="14"/>
      <c r="C307" s="14"/>
      <c r="D307" s="14"/>
      <c r="E307" s="23" t="str">
        <f t="array" ref="E307">IF(F307="","",XLOOKUP(F307,selector_04,selector_04_ids,""))</f>
        <v/>
      </c>
      <c r="F307" s="25"/>
      <c r="G307" s="14"/>
      <c r="H307" s="14"/>
      <c r="AK307" s="19" t="s">
        <v>68</v>
      </c>
      <c r="AL307" s="19" t="s">
        <v>68</v>
      </c>
    </row>
    <row r="308">
      <c r="A308" s="14"/>
      <c r="B308" s="14"/>
      <c r="C308" s="14"/>
      <c r="D308" s="14"/>
      <c r="E308" s="23" t="str">
        <f t="array" ref="E308">IF(F308="","",XLOOKUP(F308,selector_04,selector_04_ids,""))</f>
        <v/>
      </c>
      <c r="F308" s="25"/>
      <c r="G308" s="14"/>
      <c r="H308" s="14"/>
      <c r="AK308" s="19" t="s">
        <v>68</v>
      </c>
      <c r="AL308" s="19" t="s">
        <v>68</v>
      </c>
    </row>
    <row r="309">
      <c r="A309" s="14"/>
      <c r="B309" s="14"/>
      <c r="C309" s="14"/>
      <c r="D309" s="14"/>
      <c r="E309" s="23" t="str">
        <f t="array" ref="E309">IF(F309="","",XLOOKUP(F309,selector_04,selector_04_ids,""))</f>
        <v/>
      </c>
      <c r="F309" s="25"/>
      <c r="G309" s="14"/>
      <c r="H309" s="14"/>
      <c r="AK309" s="19" t="s">
        <v>68</v>
      </c>
      <c r="AL309" s="19" t="s">
        <v>68</v>
      </c>
    </row>
    <row r="310">
      <c r="A310" s="14"/>
      <c r="B310" s="14"/>
      <c r="C310" s="14"/>
      <c r="D310" s="14"/>
      <c r="E310" s="23" t="str">
        <f t="array" ref="E310">IF(F310="","",XLOOKUP(F310,selector_04,selector_04_ids,""))</f>
        <v/>
      </c>
      <c r="F310" s="25"/>
      <c r="G310" s="14"/>
      <c r="H310" s="14"/>
      <c r="AK310" s="19" t="s">
        <v>68</v>
      </c>
      <c r="AL310" s="19" t="s">
        <v>68</v>
      </c>
    </row>
    <row r="311">
      <c r="A311" s="14"/>
      <c r="B311" s="14"/>
      <c r="C311" s="14"/>
      <c r="D311" s="14"/>
      <c r="E311" s="23" t="str">
        <f t="array" ref="E311">IF(F311="","",XLOOKUP(F311,selector_04,selector_04_ids,""))</f>
        <v/>
      </c>
      <c r="F311" s="25"/>
      <c r="G311" s="14"/>
      <c r="H311" s="14"/>
      <c r="AK311" s="19" t="s">
        <v>68</v>
      </c>
      <c r="AL311" s="19" t="s">
        <v>68</v>
      </c>
    </row>
    <row r="312">
      <c r="A312" s="14"/>
      <c r="B312" s="14"/>
      <c r="C312" s="14"/>
      <c r="D312" s="14"/>
      <c r="E312" s="23" t="str">
        <f t="array" ref="E312">IF(F312="","",XLOOKUP(F312,selector_04,selector_04_ids,""))</f>
        <v/>
      </c>
      <c r="F312" s="25"/>
      <c r="G312" s="14"/>
      <c r="H312" s="14"/>
      <c r="AK312" s="19" t="s">
        <v>68</v>
      </c>
      <c r="AL312" s="19" t="s">
        <v>68</v>
      </c>
    </row>
    <row r="313">
      <c r="A313" s="14"/>
      <c r="B313" s="14"/>
      <c r="C313" s="14"/>
      <c r="D313" s="14"/>
      <c r="E313" s="23" t="str">
        <f t="array" ref="E313">IF(F313="","",XLOOKUP(F313,selector_04,selector_04_ids,""))</f>
        <v/>
      </c>
      <c r="F313" s="25"/>
      <c r="G313" s="14"/>
      <c r="H313" s="14"/>
      <c r="AK313" s="19" t="s">
        <v>68</v>
      </c>
      <c r="AL313" s="19" t="s">
        <v>68</v>
      </c>
    </row>
    <row r="314">
      <c r="A314" s="14"/>
      <c r="B314" s="14"/>
      <c r="C314" s="14"/>
      <c r="D314" s="14"/>
      <c r="E314" s="23" t="str">
        <f t="array" ref="E314">IF(F314="","",XLOOKUP(F314,selector_04,selector_04_ids,""))</f>
        <v/>
      </c>
      <c r="F314" s="25"/>
      <c r="G314" s="14"/>
      <c r="H314" s="14"/>
      <c r="AK314" s="19" t="s">
        <v>68</v>
      </c>
      <c r="AL314" s="19" t="s">
        <v>68</v>
      </c>
    </row>
    <row r="315">
      <c r="A315" s="14"/>
      <c r="B315" s="14"/>
      <c r="C315" s="14"/>
      <c r="D315" s="14"/>
      <c r="E315" s="23" t="str">
        <f t="array" ref="E315">IF(F315="","",XLOOKUP(F315,selector_04,selector_04_ids,""))</f>
        <v/>
      </c>
      <c r="F315" s="25"/>
      <c r="G315" s="14"/>
      <c r="H315" s="14"/>
      <c r="AK315" s="19" t="s">
        <v>68</v>
      </c>
      <c r="AL315" s="19" t="s">
        <v>68</v>
      </c>
    </row>
    <row r="316">
      <c r="A316" s="14"/>
      <c r="B316" s="14"/>
      <c r="C316" s="14"/>
      <c r="D316" s="14"/>
      <c r="E316" s="23" t="str">
        <f t="array" ref="E316">IF(F316="","",XLOOKUP(F316,selector_04,selector_04_ids,""))</f>
        <v/>
      </c>
      <c r="F316" s="25"/>
      <c r="G316" s="14"/>
      <c r="H316" s="14"/>
      <c r="AK316" s="19" t="s">
        <v>68</v>
      </c>
      <c r="AL316" s="19" t="s">
        <v>68</v>
      </c>
    </row>
    <row r="317">
      <c r="A317" s="14"/>
      <c r="B317" s="14"/>
      <c r="C317" s="14"/>
      <c r="D317" s="14"/>
      <c r="E317" s="23" t="str">
        <f t="array" ref="E317">IF(F317="","",XLOOKUP(F317,selector_04,selector_04_ids,""))</f>
        <v/>
      </c>
      <c r="F317" s="25"/>
      <c r="G317" s="14"/>
      <c r="H317" s="14"/>
      <c r="AK317" s="19" t="s">
        <v>68</v>
      </c>
      <c r="AL317" s="19" t="s">
        <v>68</v>
      </c>
    </row>
    <row r="318">
      <c r="A318" s="14"/>
      <c r="B318" s="14"/>
      <c r="C318" s="14"/>
      <c r="D318" s="14"/>
      <c r="E318" s="23" t="str">
        <f t="array" ref="E318">IF(F318="","",XLOOKUP(F318,selector_04,selector_04_ids,""))</f>
        <v/>
      </c>
      <c r="F318" s="25"/>
      <c r="G318" s="14"/>
      <c r="H318" s="14"/>
      <c r="AK318" s="19" t="s">
        <v>68</v>
      </c>
      <c r="AL318" s="19" t="s">
        <v>68</v>
      </c>
    </row>
    <row r="319">
      <c r="A319" s="14"/>
      <c r="B319" s="14"/>
      <c r="C319" s="14"/>
      <c r="D319" s="14"/>
      <c r="E319" s="23" t="str">
        <f t="array" ref="E319">IF(F319="","",XLOOKUP(F319,selector_04,selector_04_ids,""))</f>
        <v/>
      </c>
      <c r="F319" s="25"/>
      <c r="G319" s="14"/>
      <c r="H319" s="14"/>
      <c r="AK319" s="19" t="s">
        <v>68</v>
      </c>
      <c r="AL319" s="19" t="s">
        <v>68</v>
      </c>
    </row>
    <row r="320">
      <c r="A320" s="14"/>
      <c r="B320" s="14"/>
      <c r="C320" s="14"/>
      <c r="D320" s="14"/>
      <c r="E320" s="23" t="str">
        <f t="array" ref="E320">IF(F320="","",XLOOKUP(F320,selector_04,selector_04_ids,""))</f>
        <v/>
      </c>
      <c r="F320" s="25"/>
      <c r="G320" s="14"/>
      <c r="H320" s="14"/>
      <c r="AK320" s="19" t="s">
        <v>68</v>
      </c>
      <c r="AL320" s="19" t="s">
        <v>68</v>
      </c>
    </row>
    <row r="321">
      <c r="A321" s="14"/>
      <c r="B321" s="14"/>
      <c r="C321" s="14"/>
      <c r="D321" s="14"/>
      <c r="E321" s="23" t="str">
        <f t="array" ref="E321">IF(F321="","",XLOOKUP(F321,selector_04,selector_04_ids,""))</f>
        <v/>
      </c>
      <c r="F321" s="25"/>
      <c r="G321" s="14"/>
      <c r="H321" s="14"/>
      <c r="AK321" s="19" t="s">
        <v>68</v>
      </c>
      <c r="AL321" s="19" t="s">
        <v>68</v>
      </c>
    </row>
    <row r="322">
      <c r="A322" s="14"/>
      <c r="B322" s="14"/>
      <c r="C322" s="14"/>
      <c r="D322" s="14"/>
      <c r="E322" s="23" t="str">
        <f t="array" ref="E322">IF(F322="","",XLOOKUP(F322,selector_04,selector_04_ids,""))</f>
        <v/>
      </c>
      <c r="F322" s="25"/>
      <c r="G322" s="14"/>
      <c r="H322" s="14"/>
      <c r="AK322" s="19" t="s">
        <v>68</v>
      </c>
      <c r="AL322" s="19" t="s">
        <v>68</v>
      </c>
    </row>
    <row r="323">
      <c r="A323" s="14"/>
      <c r="B323" s="14"/>
      <c r="C323" s="14"/>
      <c r="D323" s="14"/>
      <c r="E323" s="23" t="str">
        <f t="array" ref="E323">IF(F323="","",XLOOKUP(F323,selector_04,selector_04_ids,""))</f>
        <v/>
      </c>
      <c r="F323" s="25"/>
      <c r="G323" s="14"/>
      <c r="H323" s="14"/>
      <c r="AK323" s="19" t="s">
        <v>68</v>
      </c>
      <c r="AL323" s="19" t="s">
        <v>68</v>
      </c>
    </row>
    <row r="324">
      <c r="A324" s="14"/>
      <c r="B324" s="14"/>
      <c r="C324" s="14"/>
      <c r="D324" s="14"/>
      <c r="E324" s="23" t="str">
        <f t="array" ref="E324">IF(F324="","",XLOOKUP(F324,selector_04,selector_04_ids,""))</f>
        <v/>
      </c>
      <c r="F324" s="25"/>
      <c r="G324" s="14"/>
      <c r="H324" s="14"/>
      <c r="AK324" s="19" t="s">
        <v>68</v>
      </c>
      <c r="AL324" s="19" t="s">
        <v>68</v>
      </c>
    </row>
    <row r="325">
      <c r="A325" s="14"/>
      <c r="B325" s="14"/>
      <c r="C325" s="14"/>
      <c r="D325" s="14"/>
      <c r="E325" s="23" t="str">
        <f t="array" ref="E325">IF(F325="","",XLOOKUP(F325,selector_04,selector_04_ids,""))</f>
        <v/>
      </c>
      <c r="F325" s="25"/>
      <c r="G325" s="14"/>
      <c r="H325" s="14"/>
      <c r="AK325" s="19" t="s">
        <v>68</v>
      </c>
      <c r="AL325" s="19" t="s">
        <v>68</v>
      </c>
    </row>
    <row r="326">
      <c r="A326" s="14"/>
      <c r="B326" s="14"/>
      <c r="C326" s="14"/>
      <c r="D326" s="14"/>
      <c r="E326" s="23" t="str">
        <f t="array" ref="E326">IF(F326="","",XLOOKUP(F326,selector_04,selector_04_ids,""))</f>
        <v/>
      </c>
      <c r="F326" s="25"/>
      <c r="G326" s="14"/>
      <c r="H326" s="14"/>
      <c r="AK326" s="19" t="s">
        <v>68</v>
      </c>
      <c r="AL326" s="19" t="s">
        <v>68</v>
      </c>
    </row>
    <row r="327">
      <c r="A327" s="14"/>
      <c r="B327" s="14"/>
      <c r="C327" s="14"/>
      <c r="D327" s="14"/>
      <c r="E327" s="23" t="str">
        <f t="array" ref="E327">IF(F327="","",XLOOKUP(F327,selector_04,selector_04_ids,""))</f>
        <v/>
      </c>
      <c r="F327" s="25"/>
      <c r="G327" s="14"/>
      <c r="H327" s="14"/>
      <c r="AK327" s="19" t="s">
        <v>68</v>
      </c>
      <c r="AL327" s="19" t="s">
        <v>68</v>
      </c>
    </row>
    <row r="328">
      <c r="A328" s="14"/>
      <c r="B328" s="14"/>
      <c r="C328" s="14"/>
      <c r="D328" s="14"/>
      <c r="E328" s="23" t="str">
        <f t="array" ref="E328">IF(F328="","",XLOOKUP(F328,selector_04,selector_04_ids,""))</f>
        <v/>
      </c>
      <c r="F328" s="25"/>
      <c r="G328" s="14"/>
      <c r="H328" s="14"/>
      <c r="AK328" s="19" t="s">
        <v>68</v>
      </c>
      <c r="AL328" s="19" t="s">
        <v>68</v>
      </c>
    </row>
    <row r="329">
      <c r="A329" s="14"/>
      <c r="B329" s="14"/>
      <c r="C329" s="14"/>
      <c r="D329" s="14"/>
      <c r="E329" s="23" t="str">
        <f t="array" ref="E329">IF(F329="","",XLOOKUP(F329,selector_04,selector_04_ids,""))</f>
        <v/>
      </c>
      <c r="F329" s="25"/>
      <c r="G329" s="14"/>
      <c r="H329" s="14"/>
      <c r="AK329" s="19" t="s">
        <v>68</v>
      </c>
      <c r="AL329" s="19" t="s">
        <v>68</v>
      </c>
    </row>
    <row r="330">
      <c r="A330" s="14"/>
      <c r="B330" s="14"/>
      <c r="C330" s="14"/>
      <c r="D330" s="14"/>
      <c r="E330" s="23" t="str">
        <f t="array" ref="E330">IF(F330="","",XLOOKUP(F330,selector_04,selector_04_ids,""))</f>
        <v/>
      </c>
      <c r="F330" s="25"/>
      <c r="G330" s="14"/>
      <c r="H330" s="14"/>
      <c r="AK330" s="19" t="s">
        <v>68</v>
      </c>
      <c r="AL330" s="19" t="s">
        <v>68</v>
      </c>
    </row>
    <row r="331">
      <c r="A331" s="14"/>
      <c r="B331" s="14"/>
      <c r="C331" s="14"/>
      <c r="D331" s="14"/>
      <c r="E331" s="23" t="str">
        <f t="array" ref="E331">IF(F331="","",XLOOKUP(F331,selector_04,selector_04_ids,""))</f>
        <v/>
      </c>
      <c r="F331" s="25"/>
      <c r="G331" s="14"/>
      <c r="H331" s="14"/>
      <c r="AK331" s="19" t="s">
        <v>68</v>
      </c>
      <c r="AL331" s="19" t="s">
        <v>68</v>
      </c>
    </row>
    <row r="332">
      <c r="A332" s="14"/>
      <c r="B332" s="14"/>
      <c r="C332" s="14"/>
      <c r="D332" s="14"/>
      <c r="E332" s="23" t="str">
        <f t="array" ref="E332">IF(F332="","",XLOOKUP(F332,selector_04,selector_04_ids,""))</f>
        <v/>
      </c>
      <c r="F332" s="25"/>
      <c r="G332" s="14"/>
      <c r="H332" s="14"/>
      <c r="AK332" s="19" t="s">
        <v>68</v>
      </c>
      <c r="AL332" s="19" t="s">
        <v>68</v>
      </c>
    </row>
    <row r="333">
      <c r="A333" s="14"/>
      <c r="B333" s="14"/>
      <c r="C333" s="14"/>
      <c r="D333" s="14"/>
      <c r="E333" s="23" t="str">
        <f t="array" ref="E333">IF(F333="","",XLOOKUP(F333,selector_04,selector_04_ids,""))</f>
        <v/>
      </c>
      <c r="F333" s="25"/>
      <c r="G333" s="14"/>
      <c r="H333" s="14"/>
      <c r="AK333" s="19" t="s">
        <v>68</v>
      </c>
      <c r="AL333" s="19" t="s">
        <v>68</v>
      </c>
    </row>
    <row r="334">
      <c r="A334" s="14"/>
      <c r="B334" s="14"/>
      <c r="C334" s="14"/>
      <c r="D334" s="14"/>
      <c r="E334" s="23" t="str">
        <f t="array" ref="E334">IF(F334="","",XLOOKUP(F334,selector_04,selector_04_ids,""))</f>
        <v/>
      </c>
      <c r="F334" s="25"/>
      <c r="G334" s="14"/>
      <c r="H334" s="14"/>
      <c r="AK334" s="19" t="s">
        <v>68</v>
      </c>
      <c r="AL334" s="19" t="s">
        <v>68</v>
      </c>
    </row>
    <row r="335">
      <c r="A335" s="14"/>
      <c r="B335" s="14"/>
      <c r="C335" s="14"/>
      <c r="D335" s="14"/>
      <c r="E335" s="23" t="str">
        <f t="array" ref="E335">IF(F335="","",XLOOKUP(F335,selector_04,selector_04_ids,""))</f>
        <v/>
      </c>
      <c r="F335" s="25"/>
      <c r="G335" s="14"/>
      <c r="H335" s="14"/>
      <c r="AK335" s="19" t="s">
        <v>68</v>
      </c>
      <c r="AL335" s="19" t="s">
        <v>68</v>
      </c>
    </row>
    <row r="336">
      <c r="A336" s="14"/>
      <c r="B336" s="14"/>
      <c r="C336" s="14"/>
      <c r="D336" s="14"/>
      <c r="E336" s="23" t="str">
        <f t="array" ref="E336">IF(F336="","",XLOOKUP(F336,selector_04,selector_04_ids,""))</f>
        <v/>
      </c>
      <c r="F336" s="25"/>
      <c r="G336" s="14"/>
      <c r="H336" s="14"/>
      <c r="AK336" s="19" t="s">
        <v>68</v>
      </c>
      <c r="AL336" s="19" t="s">
        <v>68</v>
      </c>
    </row>
    <row r="337">
      <c r="A337" s="14"/>
      <c r="B337" s="14"/>
      <c r="C337" s="14"/>
      <c r="D337" s="14"/>
      <c r="E337" s="23" t="str">
        <f t="array" ref="E337">IF(F337="","",XLOOKUP(F337,selector_04,selector_04_ids,""))</f>
        <v/>
      </c>
      <c r="F337" s="25"/>
      <c r="G337" s="14"/>
      <c r="H337" s="14"/>
      <c r="AK337" s="19" t="s">
        <v>68</v>
      </c>
      <c r="AL337" s="19" t="s">
        <v>68</v>
      </c>
    </row>
    <row r="338">
      <c r="A338" s="14"/>
      <c r="B338" s="14"/>
      <c r="C338" s="14"/>
      <c r="D338" s="14"/>
      <c r="E338" s="23" t="str">
        <f t="array" ref="E338">IF(F338="","",XLOOKUP(F338,selector_04,selector_04_ids,""))</f>
        <v/>
      </c>
      <c r="F338" s="25"/>
      <c r="G338" s="14"/>
      <c r="H338" s="14"/>
      <c r="AK338" s="19" t="s">
        <v>68</v>
      </c>
      <c r="AL338" s="19" t="s">
        <v>68</v>
      </c>
    </row>
    <row r="339">
      <c r="A339" s="14"/>
      <c r="B339" s="14"/>
      <c r="C339" s="14"/>
      <c r="D339" s="14"/>
      <c r="E339" s="23" t="str">
        <f t="array" ref="E339">IF(F339="","",XLOOKUP(F339,selector_04,selector_04_ids,""))</f>
        <v/>
      </c>
      <c r="F339" s="25"/>
      <c r="G339" s="14"/>
      <c r="H339" s="14"/>
      <c r="AK339" s="19" t="s">
        <v>68</v>
      </c>
      <c r="AL339" s="19" t="s">
        <v>68</v>
      </c>
    </row>
    <row r="340">
      <c r="A340" s="14"/>
      <c r="B340" s="14"/>
      <c r="C340" s="14"/>
      <c r="D340" s="14"/>
      <c r="E340" s="23" t="str">
        <f t="array" ref="E340">IF(F340="","",XLOOKUP(F340,selector_04,selector_04_ids,""))</f>
        <v/>
      </c>
      <c r="F340" s="25"/>
      <c r="G340" s="14"/>
      <c r="H340" s="14"/>
      <c r="AK340" s="19" t="s">
        <v>68</v>
      </c>
      <c r="AL340" s="19" t="s">
        <v>68</v>
      </c>
    </row>
    <row r="341">
      <c r="A341" s="14"/>
      <c r="B341" s="14"/>
      <c r="C341" s="14"/>
      <c r="D341" s="14"/>
      <c r="E341" s="23" t="str">
        <f t="array" ref="E341">IF(F341="","",XLOOKUP(F341,selector_04,selector_04_ids,""))</f>
        <v/>
      </c>
      <c r="F341" s="25"/>
      <c r="G341" s="14"/>
      <c r="H341" s="14"/>
      <c r="AK341" s="19" t="s">
        <v>68</v>
      </c>
      <c r="AL341" s="19" t="s">
        <v>68</v>
      </c>
    </row>
    <row r="342">
      <c r="A342" s="14"/>
      <c r="B342" s="14"/>
      <c r="C342" s="14"/>
      <c r="D342" s="14"/>
      <c r="E342" s="23" t="str">
        <f t="array" ref="E342">IF(F342="","",XLOOKUP(F342,selector_04,selector_04_ids,""))</f>
        <v/>
      </c>
      <c r="F342" s="25"/>
      <c r="G342" s="14"/>
      <c r="H342" s="14"/>
      <c r="AK342" s="19" t="s">
        <v>68</v>
      </c>
      <c r="AL342" s="19" t="s">
        <v>68</v>
      </c>
    </row>
    <row r="343">
      <c r="A343" s="14"/>
      <c r="B343" s="14"/>
      <c r="C343" s="14"/>
      <c r="D343" s="14"/>
      <c r="E343" s="23" t="str">
        <f t="array" ref="E343">IF(F343="","",XLOOKUP(F343,selector_04,selector_04_ids,""))</f>
        <v/>
      </c>
      <c r="F343" s="25"/>
      <c r="G343" s="14"/>
      <c r="H343" s="14"/>
      <c r="AK343" s="19" t="s">
        <v>68</v>
      </c>
      <c r="AL343" s="19" t="s">
        <v>68</v>
      </c>
    </row>
    <row r="344">
      <c r="A344" s="14"/>
      <c r="B344" s="14"/>
      <c r="C344" s="14"/>
      <c r="D344" s="14"/>
      <c r="E344" s="23" t="str">
        <f t="array" ref="E344">IF(F344="","",XLOOKUP(F344,selector_04,selector_04_ids,""))</f>
        <v/>
      </c>
      <c r="F344" s="25"/>
      <c r="G344" s="14"/>
      <c r="H344" s="14"/>
      <c r="AK344" s="19" t="s">
        <v>68</v>
      </c>
      <c r="AL344" s="19" t="s">
        <v>68</v>
      </c>
    </row>
    <row r="345">
      <c r="A345" s="14"/>
      <c r="B345" s="14"/>
      <c r="C345" s="14"/>
      <c r="D345" s="14"/>
      <c r="E345" s="23" t="str">
        <f t="array" ref="E345">IF(F345="","",XLOOKUP(F345,selector_04,selector_04_ids,""))</f>
        <v/>
      </c>
      <c r="F345" s="25"/>
      <c r="G345" s="14"/>
      <c r="H345" s="14"/>
      <c r="AK345" s="19" t="s">
        <v>68</v>
      </c>
      <c r="AL345" s="19" t="s">
        <v>68</v>
      </c>
    </row>
    <row r="346">
      <c r="A346" s="14"/>
      <c r="B346" s="14"/>
      <c r="C346" s="14"/>
      <c r="D346" s="14"/>
      <c r="E346" s="23" t="str">
        <f t="array" ref="E346">IF(F346="","",XLOOKUP(F346,selector_04,selector_04_ids,""))</f>
        <v/>
      </c>
      <c r="F346" s="25"/>
      <c r="G346" s="14"/>
      <c r="H346" s="14"/>
      <c r="AK346" s="19" t="s">
        <v>68</v>
      </c>
      <c r="AL346" s="19" t="s">
        <v>68</v>
      </c>
    </row>
    <row r="347">
      <c r="A347" s="14"/>
      <c r="B347" s="14"/>
      <c r="C347" s="14"/>
      <c r="D347" s="14"/>
      <c r="E347" s="23" t="str">
        <f t="array" ref="E347">IF(F347="","",XLOOKUP(F347,selector_04,selector_04_ids,""))</f>
        <v/>
      </c>
      <c r="F347" s="25"/>
      <c r="G347" s="14"/>
      <c r="H347" s="14"/>
      <c r="AK347" s="19" t="s">
        <v>68</v>
      </c>
      <c r="AL347" s="19" t="s">
        <v>68</v>
      </c>
    </row>
    <row r="348">
      <c r="A348" s="14"/>
      <c r="B348" s="14"/>
      <c r="C348" s="14"/>
      <c r="D348" s="14"/>
      <c r="E348" s="23" t="str">
        <f t="array" ref="E348">IF(F348="","",XLOOKUP(F348,selector_04,selector_04_ids,""))</f>
        <v/>
      </c>
      <c r="F348" s="25"/>
      <c r="G348" s="14"/>
      <c r="H348" s="14"/>
      <c r="AK348" s="19" t="s">
        <v>68</v>
      </c>
      <c r="AL348" s="19" t="s">
        <v>68</v>
      </c>
    </row>
    <row r="349">
      <c r="A349" s="14"/>
      <c r="B349" s="14"/>
      <c r="C349" s="14"/>
      <c r="D349" s="14"/>
      <c r="E349" s="23" t="str">
        <f t="array" ref="E349">IF(F349="","",XLOOKUP(F349,selector_04,selector_04_ids,""))</f>
        <v/>
      </c>
      <c r="F349" s="25"/>
      <c r="G349" s="14"/>
      <c r="H349" s="14"/>
      <c r="AK349" s="19" t="s">
        <v>68</v>
      </c>
      <c r="AL349" s="19" t="s">
        <v>68</v>
      </c>
    </row>
    <row r="350">
      <c r="A350" s="14"/>
      <c r="B350" s="14"/>
      <c r="C350" s="14"/>
      <c r="D350" s="14"/>
      <c r="E350" s="23" t="str">
        <f t="array" ref="E350">IF(F350="","",XLOOKUP(F350,selector_04,selector_04_ids,""))</f>
        <v/>
      </c>
      <c r="F350" s="25"/>
      <c r="G350" s="14"/>
      <c r="H350" s="14"/>
      <c r="AK350" s="19" t="s">
        <v>68</v>
      </c>
      <c r="AL350" s="19" t="s">
        <v>68</v>
      </c>
    </row>
    <row r="351">
      <c r="A351" s="14"/>
      <c r="B351" s="14"/>
      <c r="C351" s="14"/>
      <c r="D351" s="14"/>
      <c r="E351" s="23" t="str">
        <f t="array" ref="E351">IF(F351="","",XLOOKUP(F351,selector_04,selector_04_ids,""))</f>
        <v/>
      </c>
      <c r="F351" s="25"/>
      <c r="G351" s="14"/>
      <c r="H351" s="14"/>
      <c r="AK351" s="19" t="s">
        <v>68</v>
      </c>
      <c r="AL351" s="19" t="s">
        <v>68</v>
      </c>
    </row>
    <row r="352">
      <c r="A352" s="14"/>
      <c r="B352" s="14"/>
      <c r="C352" s="14"/>
      <c r="D352" s="14"/>
      <c r="E352" s="23" t="str">
        <f t="array" ref="E352">IF(F352="","",XLOOKUP(F352,selector_04,selector_04_ids,""))</f>
        <v/>
      </c>
      <c r="F352" s="25"/>
      <c r="G352" s="14"/>
      <c r="H352" s="14"/>
      <c r="AK352" s="19" t="s">
        <v>68</v>
      </c>
      <c r="AL352" s="19" t="s">
        <v>68</v>
      </c>
    </row>
    <row r="353">
      <c r="A353" s="14"/>
      <c r="B353" s="14"/>
      <c r="C353" s="14"/>
      <c r="D353" s="14"/>
      <c r="E353" s="23" t="str">
        <f t="array" ref="E353">IF(F353="","",XLOOKUP(F353,selector_04,selector_04_ids,""))</f>
        <v/>
      </c>
      <c r="F353" s="25"/>
      <c r="G353" s="14"/>
      <c r="H353" s="14"/>
      <c r="AK353" s="19" t="s">
        <v>68</v>
      </c>
      <c r="AL353" s="19" t="s">
        <v>68</v>
      </c>
    </row>
    <row r="354">
      <c r="A354" s="14"/>
      <c r="B354" s="14"/>
      <c r="C354" s="14"/>
      <c r="D354" s="14"/>
      <c r="E354" s="23" t="str">
        <f t="array" ref="E354">IF(F354="","",XLOOKUP(F354,selector_04,selector_04_ids,""))</f>
        <v/>
      </c>
      <c r="F354" s="25"/>
      <c r="G354" s="14"/>
      <c r="H354" s="14"/>
      <c r="AK354" s="19" t="s">
        <v>68</v>
      </c>
      <c r="AL354" s="19" t="s">
        <v>68</v>
      </c>
    </row>
    <row r="355">
      <c r="A355" s="14"/>
      <c r="B355" s="14"/>
      <c r="C355" s="14"/>
      <c r="D355" s="14"/>
      <c r="E355" s="23" t="str">
        <f t="array" ref="E355">IF(F355="","",XLOOKUP(F355,selector_04,selector_04_ids,""))</f>
        <v/>
      </c>
      <c r="F355" s="25"/>
      <c r="G355" s="14"/>
      <c r="H355" s="14"/>
      <c r="AK355" s="19" t="s">
        <v>68</v>
      </c>
      <c r="AL355" s="19" t="s">
        <v>68</v>
      </c>
    </row>
    <row r="356">
      <c r="A356" s="14"/>
      <c r="B356" s="14"/>
      <c r="C356" s="14"/>
      <c r="D356" s="14"/>
      <c r="E356" s="23" t="str">
        <f t="array" ref="E356">IF(F356="","",XLOOKUP(F356,selector_04,selector_04_ids,""))</f>
        <v/>
      </c>
      <c r="F356" s="25"/>
      <c r="G356" s="14"/>
      <c r="H356" s="14"/>
      <c r="AK356" s="19" t="s">
        <v>68</v>
      </c>
      <c r="AL356" s="19" t="s">
        <v>68</v>
      </c>
    </row>
    <row r="357">
      <c r="A357" s="14"/>
      <c r="B357" s="14"/>
      <c r="C357" s="14"/>
      <c r="D357" s="14"/>
      <c r="E357" s="23" t="str">
        <f t="array" ref="E357">IF(F357="","",XLOOKUP(F357,selector_04,selector_04_ids,""))</f>
        <v/>
      </c>
      <c r="F357" s="25"/>
      <c r="G357" s="14"/>
      <c r="H357" s="14"/>
      <c r="AK357" s="19" t="s">
        <v>68</v>
      </c>
      <c r="AL357" s="19" t="s">
        <v>68</v>
      </c>
    </row>
    <row r="358">
      <c r="A358" s="14"/>
      <c r="B358" s="14"/>
      <c r="C358" s="14"/>
      <c r="D358" s="14"/>
      <c r="E358" s="23" t="str">
        <f t="array" ref="E358">IF(F358="","",XLOOKUP(F358,selector_04,selector_04_ids,""))</f>
        <v/>
      </c>
      <c r="F358" s="25"/>
      <c r="G358" s="14"/>
      <c r="H358" s="14"/>
      <c r="AK358" s="19" t="s">
        <v>68</v>
      </c>
      <c r="AL358" s="19" t="s">
        <v>68</v>
      </c>
    </row>
    <row r="359">
      <c r="A359" s="14"/>
      <c r="B359" s="14"/>
      <c r="C359" s="14"/>
      <c r="D359" s="14"/>
      <c r="E359" s="23" t="str">
        <f t="array" ref="E359">IF(F359="","",XLOOKUP(F359,selector_04,selector_04_ids,""))</f>
        <v/>
      </c>
      <c r="F359" s="25"/>
      <c r="G359" s="14"/>
      <c r="H359" s="14"/>
      <c r="AK359" s="19" t="s">
        <v>68</v>
      </c>
      <c r="AL359" s="19" t="s">
        <v>68</v>
      </c>
    </row>
    <row r="360">
      <c r="A360" s="14"/>
      <c r="B360" s="14"/>
      <c r="C360" s="14"/>
      <c r="D360" s="14"/>
      <c r="E360" s="23" t="str">
        <f t="array" ref="E360">IF(F360="","",XLOOKUP(F360,selector_04,selector_04_ids,""))</f>
        <v/>
      </c>
      <c r="F360" s="25"/>
      <c r="G360" s="14"/>
      <c r="H360" s="14"/>
      <c r="AK360" s="19" t="s">
        <v>68</v>
      </c>
      <c r="AL360" s="19" t="s">
        <v>68</v>
      </c>
    </row>
    <row r="361">
      <c r="A361" s="14"/>
      <c r="B361" s="14"/>
      <c r="C361" s="14"/>
      <c r="D361" s="14"/>
      <c r="E361" s="23" t="str">
        <f t="array" ref="E361">IF(F361="","",XLOOKUP(F361,selector_04,selector_04_ids,""))</f>
        <v/>
      </c>
      <c r="F361" s="25"/>
      <c r="G361" s="14"/>
      <c r="H361" s="14"/>
      <c r="AK361" s="19" t="s">
        <v>68</v>
      </c>
      <c r="AL361" s="19" t="s">
        <v>68</v>
      </c>
    </row>
    <row r="362">
      <c r="A362" s="14"/>
      <c r="B362" s="14"/>
      <c r="C362" s="14"/>
      <c r="D362" s="14"/>
      <c r="E362" s="23" t="str">
        <f t="array" ref="E362">IF(F362="","",XLOOKUP(F362,selector_04,selector_04_ids,""))</f>
        <v/>
      </c>
      <c r="F362" s="25"/>
      <c r="G362" s="14"/>
      <c r="H362" s="14"/>
      <c r="AK362" s="19" t="s">
        <v>68</v>
      </c>
      <c r="AL362" s="19" t="s">
        <v>68</v>
      </c>
    </row>
    <row r="363">
      <c r="A363" s="14"/>
      <c r="B363" s="14"/>
      <c r="C363" s="14"/>
      <c r="D363" s="14"/>
      <c r="E363" s="23" t="str">
        <f t="array" ref="E363">IF(F363="","",XLOOKUP(F363,selector_04,selector_04_ids,""))</f>
        <v/>
      </c>
      <c r="F363" s="25"/>
      <c r="G363" s="14"/>
      <c r="H363" s="14"/>
      <c r="AK363" s="19" t="s">
        <v>68</v>
      </c>
      <c r="AL363" s="19" t="s">
        <v>68</v>
      </c>
    </row>
    <row r="364">
      <c r="A364" s="14"/>
      <c r="B364" s="14"/>
      <c r="C364" s="14"/>
      <c r="D364" s="14"/>
      <c r="E364" s="23" t="str">
        <f t="array" ref="E364">IF(F364="","",XLOOKUP(F364,selector_04,selector_04_ids,""))</f>
        <v/>
      </c>
      <c r="F364" s="25"/>
      <c r="G364" s="14"/>
      <c r="H364" s="14"/>
      <c r="AK364" s="19" t="s">
        <v>68</v>
      </c>
      <c r="AL364" s="19" t="s">
        <v>68</v>
      </c>
    </row>
    <row r="365">
      <c r="A365" s="14"/>
      <c r="B365" s="14"/>
      <c r="C365" s="14"/>
      <c r="D365" s="14"/>
      <c r="E365" s="23" t="str">
        <f t="array" ref="E365">IF(F365="","",XLOOKUP(F365,selector_04,selector_04_ids,""))</f>
        <v/>
      </c>
      <c r="F365" s="25"/>
      <c r="G365" s="14"/>
      <c r="H365" s="14"/>
      <c r="AK365" s="19" t="s">
        <v>68</v>
      </c>
      <c r="AL365" s="19" t="s">
        <v>68</v>
      </c>
    </row>
    <row r="366">
      <c r="A366" s="14"/>
      <c r="B366" s="14"/>
      <c r="C366" s="14"/>
      <c r="D366" s="14"/>
      <c r="E366" s="23" t="str">
        <f t="array" ref="E366">IF(F366="","",XLOOKUP(F366,selector_04,selector_04_ids,""))</f>
        <v/>
      </c>
      <c r="F366" s="25"/>
      <c r="G366" s="14"/>
      <c r="H366" s="14"/>
      <c r="AK366" s="19" t="s">
        <v>68</v>
      </c>
      <c r="AL366" s="19" t="s">
        <v>68</v>
      </c>
    </row>
    <row r="367">
      <c r="A367" s="14"/>
      <c r="B367" s="14"/>
      <c r="C367" s="14"/>
      <c r="D367" s="14"/>
      <c r="E367" s="23" t="str">
        <f t="array" ref="E367">IF(F367="","",XLOOKUP(F367,selector_04,selector_04_ids,""))</f>
        <v/>
      </c>
      <c r="F367" s="25"/>
      <c r="G367" s="14"/>
      <c r="H367" s="14"/>
      <c r="AK367" s="19" t="s">
        <v>68</v>
      </c>
      <c r="AL367" s="19" t="s">
        <v>68</v>
      </c>
    </row>
    <row r="368">
      <c r="A368" s="14"/>
      <c r="B368" s="14"/>
      <c r="C368" s="14"/>
      <c r="D368" s="14"/>
      <c r="E368" s="23" t="str">
        <f t="array" ref="E368">IF(F368="","",XLOOKUP(F368,selector_04,selector_04_ids,""))</f>
        <v/>
      </c>
      <c r="F368" s="25"/>
      <c r="G368" s="14"/>
      <c r="H368" s="14"/>
      <c r="AK368" s="19" t="s">
        <v>68</v>
      </c>
      <c r="AL368" s="19" t="s">
        <v>68</v>
      </c>
    </row>
    <row r="369">
      <c r="A369" s="14"/>
      <c r="B369" s="14"/>
      <c r="C369" s="14"/>
      <c r="D369" s="14"/>
      <c r="E369" s="23" t="str">
        <f t="array" ref="E369">IF(F369="","",XLOOKUP(F369,selector_04,selector_04_ids,""))</f>
        <v/>
      </c>
      <c r="F369" s="25"/>
      <c r="G369" s="14"/>
      <c r="H369" s="14"/>
      <c r="AK369" s="19" t="s">
        <v>68</v>
      </c>
      <c r="AL369" s="19" t="s">
        <v>68</v>
      </c>
    </row>
    <row r="370">
      <c r="A370" s="14"/>
      <c r="B370" s="14"/>
      <c r="C370" s="14"/>
      <c r="D370" s="14"/>
      <c r="E370" s="23" t="str">
        <f t="array" ref="E370">IF(F370="","",XLOOKUP(F370,selector_04,selector_04_ids,""))</f>
        <v/>
      </c>
      <c r="F370" s="25"/>
      <c r="G370" s="14"/>
      <c r="H370" s="14"/>
      <c r="AK370" s="19" t="s">
        <v>68</v>
      </c>
      <c r="AL370" s="19" t="s">
        <v>68</v>
      </c>
    </row>
    <row r="371">
      <c r="A371" s="14"/>
      <c r="B371" s="14"/>
      <c r="C371" s="14"/>
      <c r="D371" s="14"/>
      <c r="E371" s="23" t="str">
        <f t="array" ref="E371">IF(F371="","",XLOOKUP(F371,selector_04,selector_04_ids,""))</f>
        <v/>
      </c>
      <c r="F371" s="25"/>
      <c r="G371" s="14"/>
      <c r="H371" s="14"/>
      <c r="AK371" s="19" t="s">
        <v>68</v>
      </c>
      <c r="AL371" s="19" t="s">
        <v>68</v>
      </c>
    </row>
    <row r="372">
      <c r="A372" s="14"/>
      <c r="B372" s="14"/>
      <c r="C372" s="14"/>
      <c r="D372" s="14"/>
      <c r="E372" s="23" t="str">
        <f t="array" ref="E372">IF(F372="","",XLOOKUP(F372,selector_04,selector_04_ids,""))</f>
        <v/>
      </c>
      <c r="F372" s="25"/>
      <c r="G372" s="14"/>
      <c r="H372" s="14"/>
      <c r="AK372" s="19" t="s">
        <v>68</v>
      </c>
      <c r="AL372" s="19" t="s">
        <v>68</v>
      </c>
    </row>
    <row r="373">
      <c r="A373" s="14"/>
      <c r="B373" s="14"/>
      <c r="C373" s="14"/>
      <c r="D373" s="14"/>
      <c r="E373" s="23" t="str">
        <f t="array" ref="E373">IF(F373="","",XLOOKUP(F373,selector_04,selector_04_ids,""))</f>
        <v/>
      </c>
      <c r="F373" s="25"/>
      <c r="G373" s="14"/>
      <c r="H373" s="14"/>
      <c r="AK373" s="19" t="s">
        <v>68</v>
      </c>
      <c r="AL373" s="19" t="s">
        <v>68</v>
      </c>
    </row>
    <row r="374">
      <c r="A374" s="14"/>
      <c r="B374" s="14"/>
      <c r="C374" s="14"/>
      <c r="D374" s="14"/>
      <c r="E374" s="23" t="str">
        <f t="array" ref="E374">IF(F374="","",XLOOKUP(F374,selector_04,selector_04_ids,""))</f>
        <v/>
      </c>
      <c r="F374" s="25"/>
      <c r="G374" s="14"/>
      <c r="H374" s="14"/>
      <c r="AK374" s="19" t="s">
        <v>68</v>
      </c>
      <c r="AL374" s="19" t="s">
        <v>68</v>
      </c>
    </row>
    <row r="375">
      <c r="A375" s="14"/>
      <c r="B375" s="14"/>
      <c r="C375" s="14"/>
      <c r="D375" s="14"/>
      <c r="E375" s="23" t="str">
        <f t="array" ref="E375">IF(F375="","",XLOOKUP(F375,selector_04,selector_04_ids,""))</f>
        <v/>
      </c>
      <c r="F375" s="25"/>
      <c r="G375" s="14"/>
      <c r="H375" s="14"/>
      <c r="AK375" s="19" t="s">
        <v>68</v>
      </c>
      <c r="AL375" s="19" t="s">
        <v>68</v>
      </c>
    </row>
    <row r="376">
      <c r="A376" s="14"/>
      <c r="B376" s="14"/>
      <c r="C376" s="14"/>
      <c r="D376" s="14"/>
      <c r="E376" s="23" t="str">
        <f t="array" ref="E376">IF(F376="","",XLOOKUP(F376,selector_04,selector_04_ids,""))</f>
        <v/>
      </c>
      <c r="F376" s="25"/>
      <c r="G376" s="14"/>
      <c r="H376" s="14"/>
      <c r="AK376" s="19" t="s">
        <v>68</v>
      </c>
      <c r="AL376" s="19" t="s">
        <v>68</v>
      </c>
    </row>
    <row r="377">
      <c r="A377" s="14"/>
      <c r="B377" s="14"/>
      <c r="C377" s="14"/>
      <c r="D377" s="14"/>
      <c r="E377" s="23" t="str">
        <f t="array" ref="E377">IF(F377="","",XLOOKUP(F377,selector_04,selector_04_ids,""))</f>
        <v/>
      </c>
      <c r="F377" s="25"/>
      <c r="G377" s="14"/>
      <c r="H377" s="14"/>
      <c r="AK377" s="19" t="s">
        <v>68</v>
      </c>
      <c r="AL377" s="19" t="s">
        <v>68</v>
      </c>
    </row>
    <row r="378">
      <c r="A378" s="14"/>
      <c r="B378" s="14"/>
      <c r="C378" s="14"/>
      <c r="D378" s="14"/>
      <c r="E378" s="23" t="str">
        <f t="array" ref="E378">IF(F378="","",XLOOKUP(F378,selector_04,selector_04_ids,""))</f>
        <v/>
      </c>
      <c r="F378" s="25"/>
      <c r="G378" s="14"/>
      <c r="H378" s="14"/>
      <c r="AK378" s="19" t="s">
        <v>68</v>
      </c>
      <c r="AL378" s="19" t="s">
        <v>68</v>
      </c>
    </row>
    <row r="379">
      <c r="A379" s="14"/>
      <c r="B379" s="14"/>
      <c r="C379" s="14"/>
      <c r="D379" s="14"/>
      <c r="E379" s="23" t="str">
        <f t="array" ref="E379">IF(F379="","",XLOOKUP(F379,selector_04,selector_04_ids,""))</f>
        <v/>
      </c>
      <c r="F379" s="25"/>
      <c r="G379" s="14"/>
      <c r="H379" s="14"/>
      <c r="AK379" s="19" t="s">
        <v>68</v>
      </c>
      <c r="AL379" s="19" t="s">
        <v>68</v>
      </c>
    </row>
    <row r="380">
      <c r="A380" s="14"/>
      <c r="B380" s="14"/>
      <c r="C380" s="14"/>
      <c r="D380" s="14"/>
      <c r="E380" s="23" t="str">
        <f t="array" ref="E380">IF(F380="","",XLOOKUP(F380,selector_04,selector_04_ids,""))</f>
        <v/>
      </c>
      <c r="F380" s="25"/>
      <c r="G380" s="14"/>
      <c r="H380" s="14"/>
      <c r="AK380" s="19" t="s">
        <v>68</v>
      </c>
      <c r="AL380" s="19" t="s">
        <v>68</v>
      </c>
    </row>
    <row r="381">
      <c r="A381" s="14"/>
      <c r="B381" s="14"/>
      <c r="C381" s="14"/>
      <c r="D381" s="14"/>
      <c r="E381" s="23" t="str">
        <f t="array" ref="E381">IF(F381="","",XLOOKUP(F381,selector_04,selector_04_ids,""))</f>
        <v/>
      </c>
      <c r="F381" s="25"/>
      <c r="G381" s="14"/>
      <c r="H381" s="14"/>
      <c r="AK381" s="19" t="s">
        <v>68</v>
      </c>
      <c r="AL381" s="19" t="s">
        <v>68</v>
      </c>
    </row>
    <row r="382">
      <c r="A382" s="14"/>
      <c r="B382" s="14"/>
      <c r="C382" s="14"/>
      <c r="D382" s="14"/>
      <c r="E382" s="23" t="str">
        <f t="array" ref="E382">IF(F382="","",XLOOKUP(F382,selector_04,selector_04_ids,""))</f>
        <v/>
      </c>
      <c r="F382" s="25"/>
      <c r="G382" s="14"/>
      <c r="H382" s="14"/>
      <c r="AK382" s="19" t="s">
        <v>68</v>
      </c>
      <c r="AL382" s="19" t="s">
        <v>68</v>
      </c>
    </row>
    <row r="383">
      <c r="A383" s="14"/>
      <c r="B383" s="14"/>
      <c r="C383" s="14"/>
      <c r="D383" s="14"/>
      <c r="E383" s="23" t="str">
        <f t="array" ref="E383">IF(F383="","",XLOOKUP(F383,selector_04,selector_04_ids,""))</f>
        <v/>
      </c>
      <c r="F383" s="25"/>
      <c r="G383" s="14"/>
      <c r="H383" s="14"/>
      <c r="AK383" s="19" t="s">
        <v>68</v>
      </c>
      <c r="AL383" s="19" t="s">
        <v>68</v>
      </c>
    </row>
    <row r="384">
      <c r="A384" s="14"/>
      <c r="B384" s="14"/>
      <c r="C384" s="14"/>
      <c r="D384" s="14"/>
      <c r="E384" s="23" t="str">
        <f t="array" ref="E384">IF(F384="","",XLOOKUP(F384,selector_04,selector_04_ids,""))</f>
        <v/>
      </c>
      <c r="F384" s="25"/>
      <c r="G384" s="14"/>
      <c r="H384" s="14"/>
      <c r="AK384" s="19" t="s">
        <v>68</v>
      </c>
      <c r="AL384" s="19" t="s">
        <v>68</v>
      </c>
    </row>
    <row r="385">
      <c r="A385" s="14"/>
      <c r="B385" s="14"/>
      <c r="C385" s="14"/>
      <c r="D385" s="14"/>
      <c r="E385" s="23" t="str">
        <f t="array" ref="E385">IF(F385="","",XLOOKUP(F385,selector_04,selector_04_ids,""))</f>
        <v/>
      </c>
      <c r="F385" s="25"/>
      <c r="G385" s="14"/>
      <c r="H385" s="14"/>
      <c r="AK385" s="19" t="s">
        <v>68</v>
      </c>
      <c r="AL385" s="19" t="s">
        <v>68</v>
      </c>
    </row>
    <row r="386">
      <c r="A386" s="14"/>
      <c r="B386" s="14"/>
      <c r="C386" s="14"/>
      <c r="D386" s="14"/>
      <c r="E386" s="23" t="str">
        <f t="array" ref="E386">IF(F386="","",XLOOKUP(F386,selector_04,selector_04_ids,""))</f>
        <v/>
      </c>
      <c r="F386" s="25"/>
      <c r="G386" s="14"/>
      <c r="H386" s="14"/>
      <c r="AK386" s="19" t="s">
        <v>68</v>
      </c>
      <c r="AL386" s="19" t="s">
        <v>68</v>
      </c>
    </row>
    <row r="387">
      <c r="A387" s="14"/>
      <c r="B387" s="14"/>
      <c r="C387" s="14"/>
      <c r="D387" s="14"/>
      <c r="E387" s="23" t="str">
        <f t="array" ref="E387">IF(F387="","",XLOOKUP(F387,selector_04,selector_04_ids,""))</f>
        <v/>
      </c>
      <c r="F387" s="25"/>
      <c r="G387" s="14"/>
      <c r="H387" s="14"/>
      <c r="AK387" s="19" t="s">
        <v>68</v>
      </c>
      <c r="AL387" s="19" t="s">
        <v>68</v>
      </c>
    </row>
    <row r="388">
      <c r="A388" s="14"/>
      <c r="B388" s="14"/>
      <c r="C388" s="14"/>
      <c r="D388" s="14"/>
      <c r="E388" s="23" t="str">
        <f t="array" ref="E388">IF(F388="","",XLOOKUP(F388,selector_04,selector_04_ids,""))</f>
        <v/>
      </c>
      <c r="F388" s="25"/>
      <c r="G388" s="14"/>
      <c r="H388" s="14"/>
      <c r="AK388" s="19" t="s">
        <v>68</v>
      </c>
      <c r="AL388" s="19" t="s">
        <v>68</v>
      </c>
    </row>
    <row r="389">
      <c r="A389" s="14"/>
      <c r="B389" s="14"/>
      <c r="C389" s="14"/>
      <c r="D389" s="14"/>
      <c r="E389" s="23" t="str">
        <f t="array" ref="E389">IF(F389="","",XLOOKUP(F389,selector_04,selector_04_ids,""))</f>
        <v/>
      </c>
      <c r="F389" s="25"/>
      <c r="G389" s="14"/>
      <c r="H389" s="14"/>
      <c r="AK389" s="19" t="s">
        <v>68</v>
      </c>
      <c r="AL389" s="19" t="s">
        <v>68</v>
      </c>
    </row>
    <row r="390">
      <c r="A390" s="14"/>
      <c r="B390" s="14"/>
      <c r="C390" s="14"/>
      <c r="D390" s="14"/>
      <c r="E390" s="23" t="str">
        <f t="array" ref="E390">IF(F390="","",XLOOKUP(F390,selector_04,selector_04_ids,""))</f>
        <v/>
      </c>
      <c r="F390" s="25"/>
      <c r="G390" s="14"/>
      <c r="H390" s="14"/>
      <c r="AK390" s="19" t="s">
        <v>68</v>
      </c>
      <c r="AL390" s="19" t="s">
        <v>68</v>
      </c>
    </row>
    <row r="391">
      <c r="A391" s="14"/>
      <c r="B391" s="14"/>
      <c r="C391" s="14"/>
      <c r="D391" s="14"/>
      <c r="E391" s="23" t="str">
        <f t="array" ref="E391">IF(F391="","",XLOOKUP(F391,selector_04,selector_04_ids,""))</f>
        <v/>
      </c>
      <c r="F391" s="25"/>
      <c r="G391" s="14"/>
      <c r="H391" s="14"/>
      <c r="AK391" s="19" t="s">
        <v>68</v>
      </c>
      <c r="AL391" s="19" t="s">
        <v>68</v>
      </c>
    </row>
    <row r="392">
      <c r="A392" s="14"/>
      <c r="B392" s="14"/>
      <c r="C392" s="14"/>
      <c r="D392" s="14"/>
      <c r="E392" s="23" t="str">
        <f t="array" ref="E392">IF(F392="","",XLOOKUP(F392,selector_04,selector_04_ids,""))</f>
        <v/>
      </c>
      <c r="F392" s="25"/>
      <c r="G392" s="14"/>
      <c r="H392" s="14"/>
      <c r="AK392" s="19" t="s">
        <v>68</v>
      </c>
      <c r="AL392" s="19" t="s">
        <v>68</v>
      </c>
    </row>
    <row r="393">
      <c r="A393" s="14"/>
      <c r="B393" s="14"/>
      <c r="C393" s="14"/>
      <c r="D393" s="14"/>
      <c r="E393" s="23" t="str">
        <f t="array" ref="E393">IF(F393="","",XLOOKUP(F393,selector_04,selector_04_ids,""))</f>
        <v/>
      </c>
      <c r="F393" s="25"/>
      <c r="G393" s="14"/>
      <c r="H393" s="14"/>
      <c r="AK393" s="19" t="s">
        <v>68</v>
      </c>
      <c r="AL393" s="19" t="s">
        <v>68</v>
      </c>
    </row>
    <row r="394">
      <c r="A394" s="14"/>
      <c r="B394" s="14"/>
      <c r="C394" s="14"/>
      <c r="D394" s="14"/>
      <c r="E394" s="23" t="str">
        <f t="array" ref="E394">IF(F394="","",XLOOKUP(F394,selector_04,selector_04_ids,""))</f>
        <v/>
      </c>
      <c r="F394" s="25"/>
      <c r="G394" s="14"/>
      <c r="H394" s="14"/>
      <c r="AK394" s="19" t="s">
        <v>68</v>
      </c>
      <c r="AL394" s="19" t="s">
        <v>68</v>
      </c>
    </row>
    <row r="395">
      <c r="A395" s="14"/>
      <c r="B395" s="14"/>
      <c r="C395" s="14"/>
      <c r="D395" s="14"/>
      <c r="E395" s="23" t="str">
        <f t="array" ref="E395">IF(F395="","",XLOOKUP(F395,selector_04,selector_04_ids,""))</f>
        <v/>
      </c>
      <c r="F395" s="25"/>
      <c r="G395" s="14"/>
      <c r="H395" s="14"/>
      <c r="AK395" s="19" t="s">
        <v>68</v>
      </c>
      <c r="AL395" s="19" t="s">
        <v>68</v>
      </c>
    </row>
    <row r="396">
      <c r="A396" s="14"/>
      <c r="B396" s="14"/>
      <c r="C396" s="14"/>
      <c r="D396" s="14"/>
      <c r="E396" s="23" t="str">
        <f t="array" ref="E396">IF(F396="","",XLOOKUP(F396,selector_04,selector_04_ids,""))</f>
        <v/>
      </c>
      <c r="F396" s="25"/>
      <c r="G396" s="14"/>
      <c r="H396" s="14"/>
      <c r="AK396" s="19" t="s">
        <v>68</v>
      </c>
      <c r="AL396" s="19" t="s">
        <v>68</v>
      </c>
    </row>
    <row r="397">
      <c r="A397" s="14"/>
      <c r="B397" s="14"/>
      <c r="C397" s="14"/>
      <c r="D397" s="14"/>
      <c r="E397" s="23" t="str">
        <f t="array" ref="E397">IF(F397="","",XLOOKUP(F397,selector_04,selector_04_ids,""))</f>
        <v/>
      </c>
      <c r="F397" s="25"/>
      <c r="G397" s="14"/>
      <c r="H397" s="14"/>
      <c r="AK397" s="19" t="s">
        <v>68</v>
      </c>
      <c r="AL397" s="19" t="s">
        <v>68</v>
      </c>
    </row>
    <row r="398">
      <c r="A398" s="14"/>
      <c r="B398" s="14"/>
      <c r="C398" s="14"/>
      <c r="D398" s="14"/>
      <c r="E398" s="23" t="str">
        <f t="array" ref="E398">IF(F398="","",XLOOKUP(F398,selector_04,selector_04_ids,""))</f>
        <v/>
      </c>
      <c r="F398" s="25"/>
      <c r="G398" s="14"/>
      <c r="H398" s="14"/>
      <c r="AK398" s="19" t="s">
        <v>68</v>
      </c>
      <c r="AL398" s="19" t="s">
        <v>68</v>
      </c>
    </row>
    <row r="399">
      <c r="A399" s="14"/>
      <c r="B399" s="14"/>
      <c r="C399" s="14"/>
      <c r="D399" s="14"/>
      <c r="E399" s="23" t="str">
        <f t="array" ref="E399">IF(F399="","",XLOOKUP(F399,selector_04,selector_04_ids,""))</f>
        <v/>
      </c>
      <c r="F399" s="25"/>
      <c r="G399" s="14"/>
      <c r="H399" s="14"/>
      <c r="AK399" s="19" t="s">
        <v>68</v>
      </c>
      <c r="AL399" s="19" t="s">
        <v>68</v>
      </c>
    </row>
    <row r="400">
      <c r="A400" s="14"/>
      <c r="B400" s="14"/>
      <c r="C400" s="14"/>
      <c r="D400" s="14"/>
      <c r="E400" s="23" t="str">
        <f t="array" ref="E400">IF(F400="","",XLOOKUP(F400,selector_04,selector_04_ids,""))</f>
        <v/>
      </c>
      <c r="F400" s="25"/>
      <c r="G400" s="14"/>
      <c r="H400" s="14"/>
      <c r="AK400" s="19" t="s">
        <v>68</v>
      </c>
      <c r="AL400" s="19" t="s">
        <v>68</v>
      </c>
    </row>
    <row r="401">
      <c r="A401" s="14"/>
      <c r="B401" s="14"/>
      <c r="C401" s="14"/>
      <c r="D401" s="14"/>
      <c r="E401" s="23" t="str">
        <f t="array" ref="E401">IF(F401="","",XLOOKUP(F401,selector_04,selector_04_ids,""))</f>
        <v/>
      </c>
      <c r="F401" s="25"/>
      <c r="G401" s="14"/>
      <c r="H401" s="14"/>
      <c r="AK401" s="19" t="s">
        <v>68</v>
      </c>
      <c r="AL401" s="19" t="s">
        <v>68</v>
      </c>
    </row>
    <row r="402">
      <c r="A402" s="14"/>
      <c r="B402" s="14"/>
      <c r="C402" s="14"/>
      <c r="D402" s="14"/>
      <c r="E402" s="23" t="str">
        <f t="array" ref="E402">IF(F402="","",XLOOKUP(F402,selector_04,selector_04_ids,""))</f>
        <v/>
      </c>
      <c r="F402" s="25"/>
      <c r="G402" s="14"/>
      <c r="H402" s="14"/>
      <c r="AK402" s="19" t="s">
        <v>68</v>
      </c>
      <c r="AL402" s="19" t="s">
        <v>68</v>
      </c>
    </row>
    <row r="403">
      <c r="A403" s="14"/>
      <c r="B403" s="14"/>
      <c r="C403" s="14"/>
      <c r="D403" s="14"/>
      <c r="E403" s="23" t="str">
        <f t="array" ref="E403">IF(F403="","",XLOOKUP(F403,selector_04,selector_04_ids,""))</f>
        <v/>
      </c>
      <c r="F403" s="25"/>
      <c r="G403" s="14"/>
      <c r="H403" s="14"/>
      <c r="AK403" s="19" t="s">
        <v>68</v>
      </c>
      <c r="AL403" s="19" t="s">
        <v>68</v>
      </c>
    </row>
    <row r="404">
      <c r="A404" s="14"/>
      <c r="B404" s="14"/>
      <c r="C404" s="14"/>
      <c r="D404" s="14"/>
      <c r="E404" s="23" t="str">
        <f t="array" ref="E404">IF(F404="","",XLOOKUP(F404,selector_04,selector_04_ids,""))</f>
        <v/>
      </c>
      <c r="F404" s="25"/>
      <c r="G404" s="14"/>
      <c r="H404" s="14"/>
      <c r="AK404" s="19" t="s">
        <v>68</v>
      </c>
      <c r="AL404" s="19" t="s">
        <v>68</v>
      </c>
    </row>
    <row r="405">
      <c r="A405" s="14"/>
      <c r="B405" s="14"/>
      <c r="C405" s="14"/>
      <c r="D405" s="14"/>
      <c r="E405" s="23" t="str">
        <f t="array" ref="E405">IF(F405="","",XLOOKUP(F405,selector_04,selector_04_ids,""))</f>
        <v/>
      </c>
      <c r="F405" s="25"/>
      <c r="G405" s="14"/>
      <c r="H405" s="14"/>
      <c r="AK405" s="19" t="s">
        <v>68</v>
      </c>
      <c r="AL405" s="19" t="s">
        <v>68</v>
      </c>
    </row>
    <row r="406">
      <c r="A406" s="14"/>
      <c r="B406" s="14"/>
      <c r="C406" s="14"/>
      <c r="D406" s="14"/>
      <c r="E406" s="23" t="str">
        <f t="array" ref="E406">IF(F406="","",XLOOKUP(F406,selector_04,selector_04_ids,""))</f>
        <v/>
      </c>
      <c r="F406" s="25"/>
      <c r="G406" s="14"/>
      <c r="H406" s="14"/>
      <c r="AK406" s="19" t="s">
        <v>68</v>
      </c>
      <c r="AL406" s="19" t="s">
        <v>68</v>
      </c>
    </row>
    <row r="407">
      <c r="A407" s="14"/>
      <c r="B407" s="14"/>
      <c r="C407" s="14"/>
      <c r="D407" s="14"/>
      <c r="E407" s="23" t="str">
        <f t="array" ref="E407">IF(F407="","",XLOOKUP(F407,selector_04,selector_04_ids,""))</f>
        <v/>
      </c>
      <c r="F407" s="25"/>
      <c r="G407" s="14"/>
      <c r="H407" s="14"/>
      <c r="AK407" s="19" t="s">
        <v>68</v>
      </c>
      <c r="AL407" s="19" t="s">
        <v>68</v>
      </c>
    </row>
    <row r="408">
      <c r="A408" s="14"/>
      <c r="B408" s="14"/>
      <c r="C408" s="14"/>
      <c r="D408" s="14"/>
      <c r="E408" s="23" t="str">
        <f t="array" ref="E408">IF(F408="","",XLOOKUP(F408,selector_04,selector_04_ids,""))</f>
        <v/>
      </c>
      <c r="F408" s="25"/>
      <c r="G408" s="14"/>
      <c r="H408" s="14"/>
      <c r="AK408" s="19" t="s">
        <v>68</v>
      </c>
      <c r="AL408" s="19" t="s">
        <v>68</v>
      </c>
    </row>
    <row r="409">
      <c r="A409" s="14"/>
      <c r="B409" s="14"/>
      <c r="C409" s="14"/>
      <c r="D409" s="14"/>
      <c r="E409" s="23" t="str">
        <f t="array" ref="E409">IF(F409="","",XLOOKUP(F409,selector_04,selector_04_ids,""))</f>
        <v/>
      </c>
      <c r="F409" s="25"/>
      <c r="G409" s="14"/>
      <c r="H409" s="14"/>
      <c r="AK409" s="19" t="s">
        <v>68</v>
      </c>
      <c r="AL409" s="19" t="s">
        <v>68</v>
      </c>
    </row>
    <row r="410">
      <c r="A410" s="14"/>
      <c r="B410" s="14"/>
      <c r="C410" s="14"/>
      <c r="D410" s="14"/>
      <c r="E410" s="23" t="str">
        <f t="array" ref="E410">IF(F410="","",XLOOKUP(F410,selector_04,selector_04_ids,""))</f>
        <v/>
      </c>
      <c r="F410" s="25"/>
      <c r="G410" s="14"/>
      <c r="H410" s="14"/>
      <c r="AK410" s="19" t="s">
        <v>68</v>
      </c>
      <c r="AL410" s="19" t="s">
        <v>68</v>
      </c>
    </row>
    <row r="411">
      <c r="A411" s="14"/>
      <c r="B411" s="14"/>
      <c r="C411" s="14"/>
      <c r="D411" s="14"/>
      <c r="E411" s="23" t="str">
        <f t="array" ref="E411">IF(F411="","",XLOOKUP(F411,selector_04,selector_04_ids,""))</f>
        <v/>
      </c>
      <c r="F411" s="25"/>
      <c r="G411" s="14"/>
      <c r="H411" s="14"/>
      <c r="AK411" s="19" t="s">
        <v>68</v>
      </c>
      <c r="AL411" s="19" t="s">
        <v>68</v>
      </c>
    </row>
    <row r="412">
      <c r="A412" s="14"/>
      <c r="B412" s="14"/>
      <c r="C412" s="14"/>
      <c r="D412" s="14"/>
      <c r="E412" s="23" t="str">
        <f t="array" ref="E412">IF(F412="","",XLOOKUP(F412,selector_04,selector_04_ids,""))</f>
        <v/>
      </c>
      <c r="F412" s="25"/>
      <c r="G412" s="14"/>
      <c r="H412" s="14"/>
      <c r="AK412" s="19" t="s">
        <v>68</v>
      </c>
      <c r="AL412" s="19" t="s">
        <v>68</v>
      </c>
    </row>
    <row r="413">
      <c r="A413" s="14"/>
      <c r="B413" s="14"/>
      <c r="C413" s="14"/>
      <c r="D413" s="14"/>
      <c r="E413" s="23" t="str">
        <f t="array" ref="E413">IF(F413="","",XLOOKUP(F413,selector_04,selector_04_ids,""))</f>
        <v/>
      </c>
      <c r="F413" s="25"/>
      <c r="G413" s="14"/>
      <c r="H413" s="14"/>
      <c r="AK413" s="19" t="s">
        <v>68</v>
      </c>
      <c r="AL413" s="19" t="s">
        <v>68</v>
      </c>
    </row>
    <row r="414">
      <c r="A414" s="14"/>
      <c r="B414" s="14"/>
      <c r="C414" s="14"/>
      <c r="D414" s="14"/>
      <c r="E414" s="23" t="str">
        <f t="array" ref="E414">IF(F414="","",XLOOKUP(F414,selector_04,selector_04_ids,""))</f>
        <v/>
      </c>
      <c r="F414" s="25"/>
      <c r="G414" s="14"/>
      <c r="H414" s="14"/>
      <c r="AK414" s="19" t="s">
        <v>68</v>
      </c>
      <c r="AL414" s="19" t="s">
        <v>68</v>
      </c>
    </row>
    <row r="415">
      <c r="A415" s="14"/>
      <c r="B415" s="14"/>
      <c r="C415" s="14"/>
      <c r="D415" s="14"/>
      <c r="E415" s="23" t="str">
        <f t="array" ref="E415">IF(F415="","",XLOOKUP(F415,selector_04,selector_04_ids,""))</f>
        <v/>
      </c>
      <c r="F415" s="25"/>
      <c r="G415" s="14"/>
      <c r="H415" s="14"/>
      <c r="AK415" s="19" t="s">
        <v>68</v>
      </c>
      <c r="AL415" s="19" t="s">
        <v>68</v>
      </c>
    </row>
    <row r="416">
      <c r="A416" s="14"/>
      <c r="B416" s="14"/>
      <c r="C416" s="14"/>
      <c r="D416" s="14"/>
      <c r="E416" s="23" t="str">
        <f t="array" ref="E416">IF(F416="","",XLOOKUP(F416,selector_04,selector_04_ids,""))</f>
        <v/>
      </c>
      <c r="F416" s="25"/>
      <c r="G416" s="14"/>
      <c r="H416" s="14"/>
      <c r="AK416" s="19" t="s">
        <v>68</v>
      </c>
      <c r="AL416" s="19" t="s">
        <v>68</v>
      </c>
    </row>
    <row r="417">
      <c r="A417" s="14"/>
      <c r="B417" s="14"/>
      <c r="C417" s="14"/>
      <c r="D417" s="14"/>
      <c r="E417" s="23" t="str">
        <f t="array" ref="E417">IF(F417="","",XLOOKUP(F417,selector_04,selector_04_ids,""))</f>
        <v/>
      </c>
      <c r="F417" s="25"/>
      <c r="G417" s="14"/>
      <c r="H417" s="14"/>
      <c r="AK417" s="19" t="s">
        <v>68</v>
      </c>
      <c r="AL417" s="19" t="s">
        <v>68</v>
      </c>
    </row>
    <row r="418">
      <c r="A418" s="14"/>
      <c r="B418" s="14"/>
      <c r="C418" s="14"/>
      <c r="D418" s="14"/>
      <c r="E418" s="23" t="str">
        <f t="array" ref="E418">IF(F418="","",XLOOKUP(F418,selector_04,selector_04_ids,""))</f>
        <v/>
      </c>
      <c r="F418" s="25"/>
      <c r="G418" s="14"/>
      <c r="H418" s="14"/>
      <c r="AK418" s="19" t="s">
        <v>68</v>
      </c>
      <c r="AL418" s="19" t="s">
        <v>68</v>
      </c>
    </row>
    <row r="419">
      <c r="A419" s="14"/>
      <c r="B419" s="14"/>
      <c r="C419" s="14"/>
      <c r="D419" s="14"/>
      <c r="E419" s="23" t="str">
        <f t="array" ref="E419">IF(F419="","",XLOOKUP(F419,selector_04,selector_04_ids,""))</f>
        <v/>
      </c>
      <c r="F419" s="25"/>
      <c r="G419" s="14"/>
      <c r="H419" s="14"/>
      <c r="AK419" s="19" t="s">
        <v>68</v>
      </c>
      <c r="AL419" s="19" t="s">
        <v>68</v>
      </c>
    </row>
    <row r="420">
      <c r="A420" s="14"/>
      <c r="B420" s="14"/>
      <c r="C420" s="14"/>
      <c r="D420" s="14"/>
      <c r="E420" s="23" t="str">
        <f t="array" ref="E420">IF(F420="","",XLOOKUP(F420,selector_04,selector_04_ids,""))</f>
        <v/>
      </c>
      <c r="F420" s="25"/>
      <c r="G420" s="14"/>
      <c r="H420" s="14"/>
      <c r="AK420" s="19" t="s">
        <v>68</v>
      </c>
      <c r="AL420" s="19" t="s">
        <v>68</v>
      </c>
    </row>
    <row r="421">
      <c r="A421" s="14"/>
      <c r="B421" s="14"/>
      <c r="C421" s="14"/>
      <c r="D421" s="14"/>
      <c r="E421" s="23" t="str">
        <f t="array" ref="E421">IF(F421="","",XLOOKUP(F421,selector_04,selector_04_ids,""))</f>
        <v/>
      </c>
      <c r="F421" s="25"/>
      <c r="G421" s="14"/>
      <c r="H421" s="14"/>
      <c r="AK421" s="19" t="s">
        <v>68</v>
      </c>
      <c r="AL421" s="19" t="s">
        <v>68</v>
      </c>
    </row>
    <row r="422">
      <c r="A422" s="14"/>
      <c r="B422" s="14"/>
      <c r="C422" s="14"/>
      <c r="D422" s="14"/>
      <c r="E422" s="23" t="str">
        <f t="array" ref="E422">IF(F422="","",XLOOKUP(F422,selector_04,selector_04_ids,""))</f>
        <v/>
      </c>
      <c r="F422" s="25"/>
      <c r="G422" s="14"/>
      <c r="H422" s="14"/>
      <c r="AK422" s="19" t="s">
        <v>68</v>
      </c>
      <c r="AL422" s="19" t="s">
        <v>68</v>
      </c>
    </row>
    <row r="423">
      <c r="A423" s="14"/>
      <c r="B423" s="14"/>
      <c r="C423" s="14"/>
      <c r="D423" s="14"/>
      <c r="E423" s="23" t="str">
        <f t="array" ref="E423">IF(F423="","",XLOOKUP(F423,selector_04,selector_04_ids,""))</f>
        <v/>
      </c>
      <c r="F423" s="25"/>
      <c r="G423" s="14"/>
      <c r="H423" s="14"/>
      <c r="AK423" s="19" t="s">
        <v>68</v>
      </c>
      <c r="AL423" s="19" t="s">
        <v>68</v>
      </c>
    </row>
    <row r="424">
      <c r="A424" s="14"/>
      <c r="B424" s="14"/>
      <c r="C424" s="14"/>
      <c r="D424" s="14"/>
      <c r="E424" s="23" t="str">
        <f t="array" ref="E424">IF(F424="","",XLOOKUP(F424,selector_04,selector_04_ids,""))</f>
        <v/>
      </c>
      <c r="F424" s="25"/>
      <c r="G424" s="14"/>
      <c r="H424" s="14"/>
      <c r="AK424" s="19" t="s">
        <v>68</v>
      </c>
      <c r="AL424" s="19" t="s">
        <v>68</v>
      </c>
    </row>
    <row r="425">
      <c r="A425" s="14"/>
      <c r="B425" s="14"/>
      <c r="C425" s="14"/>
      <c r="D425" s="14"/>
      <c r="E425" s="23" t="str">
        <f t="array" ref="E425">IF(F425="","",XLOOKUP(F425,selector_04,selector_04_ids,""))</f>
        <v/>
      </c>
      <c r="F425" s="25"/>
      <c r="G425" s="14"/>
      <c r="H425" s="14"/>
      <c r="AK425" s="19" t="s">
        <v>68</v>
      </c>
      <c r="AL425" s="19" t="s">
        <v>68</v>
      </c>
    </row>
    <row r="426">
      <c r="A426" s="14"/>
      <c r="B426" s="14"/>
      <c r="C426" s="14"/>
      <c r="D426" s="14"/>
      <c r="E426" s="23" t="str">
        <f t="array" ref="E426">IF(F426="","",XLOOKUP(F426,selector_04,selector_04_ids,""))</f>
        <v/>
      </c>
      <c r="F426" s="25"/>
      <c r="G426" s="14"/>
      <c r="H426" s="14"/>
      <c r="AK426" s="19" t="s">
        <v>68</v>
      </c>
      <c r="AL426" s="19" t="s">
        <v>68</v>
      </c>
    </row>
    <row r="427">
      <c r="A427" s="14"/>
      <c r="B427" s="14"/>
      <c r="C427" s="14"/>
      <c r="D427" s="14"/>
      <c r="E427" s="23" t="str">
        <f t="array" ref="E427">IF(F427="","",XLOOKUP(F427,selector_04,selector_04_ids,""))</f>
        <v/>
      </c>
      <c r="F427" s="25"/>
      <c r="G427" s="14"/>
      <c r="H427" s="14"/>
      <c r="AK427" s="19" t="s">
        <v>68</v>
      </c>
      <c r="AL427" s="19" t="s">
        <v>68</v>
      </c>
    </row>
    <row r="428">
      <c r="A428" s="14"/>
      <c r="B428" s="14"/>
      <c r="C428" s="14"/>
      <c r="D428" s="14"/>
      <c r="E428" s="23" t="str">
        <f t="array" ref="E428">IF(F428="","",XLOOKUP(F428,selector_04,selector_04_ids,""))</f>
        <v/>
      </c>
      <c r="F428" s="25"/>
      <c r="G428" s="14"/>
      <c r="H428" s="14"/>
      <c r="AK428" s="19" t="s">
        <v>68</v>
      </c>
      <c r="AL428" s="19" t="s">
        <v>68</v>
      </c>
    </row>
    <row r="429">
      <c r="A429" s="14"/>
      <c r="B429" s="14"/>
      <c r="C429" s="14"/>
      <c r="D429" s="14"/>
      <c r="E429" s="23" t="str">
        <f t="array" ref="E429">IF(F429="","",XLOOKUP(F429,selector_04,selector_04_ids,""))</f>
        <v/>
      </c>
      <c r="F429" s="25"/>
      <c r="G429" s="14"/>
      <c r="H429" s="14"/>
      <c r="AK429" s="19" t="s">
        <v>68</v>
      </c>
      <c r="AL429" s="19" t="s">
        <v>68</v>
      </c>
    </row>
    <row r="430">
      <c r="A430" s="14"/>
      <c r="B430" s="14"/>
      <c r="C430" s="14"/>
      <c r="D430" s="14"/>
      <c r="E430" s="23" t="str">
        <f t="array" ref="E430">IF(F430="","",XLOOKUP(F430,selector_04,selector_04_ids,""))</f>
        <v/>
      </c>
      <c r="F430" s="25"/>
      <c r="G430" s="14"/>
      <c r="H430" s="14"/>
      <c r="AK430" s="19" t="s">
        <v>68</v>
      </c>
      <c r="AL430" s="19" t="s">
        <v>68</v>
      </c>
    </row>
    <row r="431">
      <c r="A431" s="14"/>
      <c r="B431" s="14"/>
      <c r="C431" s="14"/>
      <c r="D431" s="14"/>
      <c r="E431" s="23" t="str">
        <f t="array" ref="E431">IF(F431="","",XLOOKUP(F431,selector_04,selector_04_ids,""))</f>
        <v/>
      </c>
      <c r="F431" s="25"/>
      <c r="G431" s="14"/>
      <c r="H431" s="14"/>
      <c r="AK431" s="19" t="s">
        <v>68</v>
      </c>
      <c r="AL431" s="19" t="s">
        <v>68</v>
      </c>
    </row>
    <row r="432">
      <c r="A432" s="14"/>
      <c r="B432" s="14"/>
      <c r="C432" s="14"/>
      <c r="D432" s="14"/>
      <c r="E432" s="23" t="str">
        <f t="array" ref="E432">IF(F432="","",XLOOKUP(F432,selector_04,selector_04_ids,""))</f>
        <v/>
      </c>
      <c r="F432" s="25"/>
      <c r="G432" s="14"/>
      <c r="H432" s="14"/>
      <c r="AK432" s="19" t="s">
        <v>68</v>
      </c>
      <c r="AL432" s="19" t="s">
        <v>68</v>
      </c>
    </row>
    <row r="433">
      <c r="A433" s="14"/>
      <c r="B433" s="14"/>
      <c r="C433" s="14"/>
      <c r="D433" s="14"/>
      <c r="E433" s="23" t="str">
        <f t="array" ref="E433">IF(F433="","",XLOOKUP(F433,selector_04,selector_04_ids,""))</f>
        <v/>
      </c>
      <c r="F433" s="25"/>
      <c r="G433" s="14"/>
      <c r="H433" s="14"/>
      <c r="AK433" s="19" t="s">
        <v>68</v>
      </c>
      <c r="AL433" s="19" t="s">
        <v>68</v>
      </c>
    </row>
    <row r="434">
      <c r="A434" s="14"/>
      <c r="B434" s="14"/>
      <c r="C434" s="14"/>
      <c r="D434" s="14"/>
      <c r="E434" s="23" t="str">
        <f t="array" ref="E434">IF(F434="","",XLOOKUP(F434,selector_04,selector_04_ids,""))</f>
        <v/>
      </c>
      <c r="F434" s="25"/>
      <c r="G434" s="14"/>
      <c r="H434" s="14"/>
      <c r="AK434" s="19" t="s">
        <v>68</v>
      </c>
      <c r="AL434" s="19" t="s">
        <v>68</v>
      </c>
    </row>
    <row r="435">
      <c r="A435" s="14"/>
      <c r="B435" s="14"/>
      <c r="C435" s="14"/>
      <c r="D435" s="14"/>
      <c r="E435" s="23" t="str">
        <f t="array" ref="E435">IF(F435="","",XLOOKUP(F435,selector_04,selector_04_ids,""))</f>
        <v/>
      </c>
      <c r="F435" s="25"/>
      <c r="G435" s="14"/>
      <c r="H435" s="14"/>
      <c r="AK435" s="19" t="s">
        <v>68</v>
      </c>
      <c r="AL435" s="19" t="s">
        <v>68</v>
      </c>
    </row>
    <row r="436">
      <c r="A436" s="14"/>
      <c r="B436" s="14"/>
      <c r="C436" s="14"/>
      <c r="D436" s="14"/>
      <c r="E436" s="23" t="str">
        <f t="array" ref="E436">IF(F436="","",XLOOKUP(F436,selector_04,selector_04_ids,""))</f>
        <v/>
      </c>
      <c r="F436" s="25"/>
      <c r="G436" s="14"/>
      <c r="H436" s="14"/>
      <c r="AK436" s="19" t="s">
        <v>68</v>
      </c>
      <c r="AL436" s="19" t="s">
        <v>68</v>
      </c>
    </row>
    <row r="437">
      <c r="A437" s="14"/>
      <c r="B437" s="14"/>
      <c r="C437" s="14"/>
      <c r="D437" s="14"/>
      <c r="E437" s="23" t="str">
        <f t="array" ref="E437">IF(F437="","",XLOOKUP(F437,selector_04,selector_04_ids,""))</f>
        <v/>
      </c>
      <c r="F437" s="25"/>
      <c r="G437" s="14"/>
      <c r="H437" s="14"/>
      <c r="AK437" s="19" t="s">
        <v>68</v>
      </c>
      <c r="AL437" s="19" t="s">
        <v>68</v>
      </c>
    </row>
    <row r="438">
      <c r="A438" s="14"/>
      <c r="B438" s="14"/>
      <c r="C438" s="14"/>
      <c r="D438" s="14"/>
      <c r="E438" s="23" t="str">
        <f t="array" ref="E438">IF(F438="","",XLOOKUP(F438,selector_04,selector_04_ids,""))</f>
        <v/>
      </c>
      <c r="F438" s="25"/>
      <c r="G438" s="14"/>
      <c r="H438" s="14"/>
      <c r="AK438" s="19" t="s">
        <v>68</v>
      </c>
      <c r="AL438" s="19" t="s">
        <v>68</v>
      </c>
    </row>
    <row r="439">
      <c r="A439" s="14"/>
      <c r="B439" s="14"/>
      <c r="C439" s="14"/>
      <c r="D439" s="14"/>
      <c r="E439" s="23" t="str">
        <f t="array" ref="E439">IF(F439="","",XLOOKUP(F439,selector_04,selector_04_ids,""))</f>
        <v/>
      </c>
      <c r="F439" s="25"/>
      <c r="G439" s="14"/>
      <c r="H439" s="14"/>
      <c r="AK439" s="19" t="s">
        <v>68</v>
      </c>
      <c r="AL439" s="19" t="s">
        <v>68</v>
      </c>
    </row>
    <row r="440">
      <c r="A440" s="14"/>
      <c r="B440" s="14"/>
      <c r="C440" s="14"/>
      <c r="D440" s="14"/>
      <c r="E440" s="23" t="str">
        <f t="array" ref="E440">IF(F440="","",XLOOKUP(F440,selector_04,selector_04_ids,""))</f>
        <v/>
      </c>
      <c r="F440" s="25"/>
      <c r="G440" s="14"/>
      <c r="H440" s="14"/>
      <c r="AK440" s="19" t="s">
        <v>68</v>
      </c>
      <c r="AL440" s="19" t="s">
        <v>68</v>
      </c>
    </row>
    <row r="441">
      <c r="A441" s="14"/>
      <c r="B441" s="14"/>
      <c r="C441" s="14"/>
      <c r="D441" s="14"/>
      <c r="E441" s="23" t="str">
        <f t="array" ref="E441">IF(F441="","",XLOOKUP(F441,selector_04,selector_04_ids,""))</f>
        <v/>
      </c>
      <c r="F441" s="25"/>
      <c r="G441" s="14"/>
      <c r="H441" s="14"/>
      <c r="AK441" s="19" t="s">
        <v>68</v>
      </c>
      <c r="AL441" s="19" t="s">
        <v>68</v>
      </c>
    </row>
    <row r="442">
      <c r="A442" s="14"/>
      <c r="B442" s="14"/>
      <c r="C442" s="14"/>
      <c r="D442" s="14"/>
      <c r="E442" s="23" t="str">
        <f t="array" ref="E442">IF(F442="","",XLOOKUP(F442,selector_04,selector_04_ids,""))</f>
        <v/>
      </c>
      <c r="F442" s="25"/>
      <c r="G442" s="14"/>
      <c r="H442" s="14"/>
      <c r="AK442" s="19" t="s">
        <v>68</v>
      </c>
      <c r="AL442" s="19" t="s">
        <v>68</v>
      </c>
    </row>
    <row r="443">
      <c r="A443" s="14"/>
      <c r="B443" s="14"/>
      <c r="C443" s="14"/>
      <c r="D443" s="14"/>
      <c r="E443" s="23" t="str">
        <f t="array" ref="E443">IF(F443="","",XLOOKUP(F443,selector_04,selector_04_ids,""))</f>
        <v/>
      </c>
      <c r="F443" s="25"/>
      <c r="G443" s="14"/>
      <c r="H443" s="14"/>
      <c r="AK443" s="19" t="s">
        <v>68</v>
      </c>
      <c r="AL443" s="19" t="s">
        <v>68</v>
      </c>
    </row>
    <row r="444">
      <c r="A444" s="14"/>
      <c r="B444" s="14"/>
      <c r="C444" s="14"/>
      <c r="D444" s="14"/>
      <c r="E444" s="23" t="str">
        <f t="array" ref="E444">IF(F444="","",XLOOKUP(F444,selector_04,selector_04_ids,""))</f>
        <v/>
      </c>
      <c r="F444" s="25"/>
      <c r="G444" s="14"/>
      <c r="H444" s="14"/>
      <c r="AK444" s="19" t="s">
        <v>68</v>
      </c>
      <c r="AL444" s="19" t="s">
        <v>68</v>
      </c>
    </row>
    <row r="445">
      <c r="A445" s="14"/>
      <c r="B445" s="14"/>
      <c r="C445" s="14"/>
      <c r="D445" s="14"/>
      <c r="E445" s="23" t="str">
        <f t="array" ref="E445">IF(F445="","",XLOOKUP(F445,selector_04,selector_04_ids,""))</f>
        <v/>
      </c>
      <c r="F445" s="25"/>
      <c r="G445" s="14"/>
      <c r="H445" s="14"/>
      <c r="AK445" s="19" t="s">
        <v>68</v>
      </c>
      <c r="AL445" s="19" t="s">
        <v>68</v>
      </c>
    </row>
    <row r="446">
      <c r="A446" s="14"/>
      <c r="B446" s="14"/>
      <c r="C446" s="14"/>
      <c r="D446" s="14"/>
      <c r="E446" s="23" t="str">
        <f t="array" ref="E446">IF(F446="","",XLOOKUP(F446,selector_04,selector_04_ids,""))</f>
        <v/>
      </c>
      <c r="F446" s="25"/>
      <c r="G446" s="14"/>
      <c r="H446" s="14"/>
      <c r="AK446" s="19" t="s">
        <v>68</v>
      </c>
      <c r="AL446" s="19" t="s">
        <v>68</v>
      </c>
    </row>
    <row r="447">
      <c r="A447" s="14"/>
      <c r="B447" s="14"/>
      <c r="C447" s="14"/>
      <c r="D447" s="14"/>
      <c r="E447" s="23" t="str">
        <f t="array" ref="E447">IF(F447="","",XLOOKUP(F447,selector_04,selector_04_ids,""))</f>
        <v/>
      </c>
      <c r="F447" s="25"/>
      <c r="G447" s="14"/>
      <c r="H447" s="14"/>
      <c r="AK447" s="19" t="s">
        <v>68</v>
      </c>
      <c r="AL447" s="19" t="s">
        <v>68</v>
      </c>
    </row>
    <row r="448">
      <c r="A448" s="14"/>
      <c r="B448" s="14"/>
      <c r="C448" s="14"/>
      <c r="D448" s="14"/>
      <c r="E448" s="23" t="str">
        <f t="array" ref="E448">IF(F448="","",XLOOKUP(F448,selector_04,selector_04_ids,""))</f>
        <v/>
      </c>
      <c r="F448" s="25"/>
      <c r="G448" s="14"/>
      <c r="H448" s="14"/>
      <c r="AK448" s="19" t="s">
        <v>68</v>
      </c>
      <c r="AL448" s="19" t="s">
        <v>68</v>
      </c>
    </row>
    <row r="449">
      <c r="A449" s="14"/>
      <c r="B449" s="14"/>
      <c r="C449" s="14"/>
      <c r="D449" s="14"/>
      <c r="E449" s="23" t="str">
        <f t="array" ref="E449">IF(F449="","",XLOOKUP(F449,selector_04,selector_04_ids,""))</f>
        <v/>
      </c>
      <c r="F449" s="25"/>
      <c r="G449" s="14"/>
      <c r="H449" s="14"/>
      <c r="AK449" s="19" t="s">
        <v>68</v>
      </c>
      <c r="AL449" s="19" t="s">
        <v>68</v>
      </c>
    </row>
    <row r="450">
      <c r="A450" s="14"/>
      <c r="B450" s="14"/>
      <c r="C450" s="14"/>
      <c r="D450" s="14"/>
      <c r="E450" s="23" t="str">
        <f t="array" ref="E450">IF(F450="","",XLOOKUP(F450,selector_04,selector_04_ids,""))</f>
        <v/>
      </c>
      <c r="F450" s="25"/>
      <c r="G450" s="14"/>
      <c r="H450" s="14"/>
      <c r="AK450" s="19" t="s">
        <v>68</v>
      </c>
      <c r="AL450" s="19" t="s">
        <v>68</v>
      </c>
    </row>
    <row r="451">
      <c r="A451" s="14"/>
      <c r="B451" s="14"/>
      <c r="C451" s="14"/>
      <c r="D451" s="14"/>
      <c r="E451" s="23" t="str">
        <f t="array" ref="E451">IF(F451="","",XLOOKUP(F451,selector_04,selector_04_ids,""))</f>
        <v/>
      </c>
      <c r="F451" s="25"/>
      <c r="G451" s="14"/>
      <c r="H451" s="14"/>
      <c r="AK451" s="19" t="s">
        <v>68</v>
      </c>
      <c r="AL451" s="19" t="s">
        <v>68</v>
      </c>
    </row>
    <row r="452">
      <c r="A452" s="14"/>
      <c r="B452" s="14"/>
      <c r="C452" s="14"/>
      <c r="D452" s="14"/>
      <c r="E452" s="23" t="str">
        <f t="array" ref="E452">IF(F452="","",XLOOKUP(F452,selector_04,selector_04_ids,""))</f>
        <v/>
      </c>
      <c r="F452" s="25"/>
      <c r="G452" s="14"/>
      <c r="H452" s="14"/>
      <c r="AK452" s="19" t="s">
        <v>68</v>
      </c>
      <c r="AL452" s="19" t="s">
        <v>68</v>
      </c>
    </row>
    <row r="453">
      <c r="A453" s="14"/>
      <c r="B453" s="14"/>
      <c r="C453" s="14"/>
      <c r="D453" s="14"/>
      <c r="E453" s="23" t="str">
        <f t="array" ref="E453">IF(F453="","",XLOOKUP(F453,selector_04,selector_04_ids,""))</f>
        <v/>
      </c>
      <c r="F453" s="25"/>
      <c r="G453" s="14"/>
      <c r="H453" s="14"/>
      <c r="AK453" s="19" t="s">
        <v>68</v>
      </c>
      <c r="AL453" s="19" t="s">
        <v>68</v>
      </c>
    </row>
    <row r="454">
      <c r="A454" s="14"/>
      <c r="B454" s="14"/>
      <c r="C454" s="14"/>
      <c r="D454" s="14"/>
      <c r="E454" s="23" t="str">
        <f t="array" ref="E454">IF(F454="","",XLOOKUP(F454,selector_04,selector_04_ids,""))</f>
        <v/>
      </c>
      <c r="F454" s="25"/>
      <c r="G454" s="14"/>
      <c r="H454" s="14"/>
      <c r="AK454" s="19" t="s">
        <v>68</v>
      </c>
      <c r="AL454" s="19" t="s">
        <v>68</v>
      </c>
    </row>
    <row r="455">
      <c r="A455" s="14"/>
      <c r="B455" s="14"/>
      <c r="C455" s="14"/>
      <c r="D455" s="14"/>
      <c r="E455" s="23" t="str">
        <f t="array" ref="E455">IF(F455="","",XLOOKUP(F455,selector_04,selector_04_ids,""))</f>
        <v/>
      </c>
      <c r="F455" s="25"/>
      <c r="G455" s="14"/>
      <c r="H455" s="14"/>
      <c r="AK455" s="19" t="s">
        <v>68</v>
      </c>
      <c r="AL455" s="19" t="s">
        <v>68</v>
      </c>
    </row>
    <row r="456">
      <c r="A456" s="14"/>
      <c r="B456" s="14"/>
      <c r="C456" s="14"/>
      <c r="D456" s="14"/>
      <c r="E456" s="23" t="str">
        <f t="array" ref="E456">IF(F456="","",XLOOKUP(F456,selector_04,selector_04_ids,""))</f>
        <v/>
      </c>
      <c r="F456" s="25"/>
      <c r="G456" s="14"/>
      <c r="H456" s="14"/>
      <c r="AK456" s="19" t="s">
        <v>68</v>
      </c>
      <c r="AL456" s="19" t="s">
        <v>68</v>
      </c>
    </row>
    <row r="457">
      <c r="A457" s="14"/>
      <c r="B457" s="14"/>
      <c r="C457" s="14"/>
      <c r="D457" s="14"/>
      <c r="E457" s="23" t="str">
        <f t="array" ref="E457">IF(F457="","",XLOOKUP(F457,selector_04,selector_04_ids,""))</f>
        <v/>
      </c>
      <c r="F457" s="25"/>
      <c r="G457" s="14"/>
      <c r="H457" s="14"/>
      <c r="AK457" s="19" t="s">
        <v>68</v>
      </c>
      <c r="AL457" s="19" t="s">
        <v>68</v>
      </c>
    </row>
    <row r="458">
      <c r="A458" s="14"/>
      <c r="B458" s="14"/>
      <c r="C458" s="14"/>
      <c r="D458" s="14"/>
      <c r="E458" s="23" t="str">
        <f t="array" ref="E458">IF(F458="","",XLOOKUP(F458,selector_04,selector_04_ids,""))</f>
        <v/>
      </c>
      <c r="F458" s="25"/>
      <c r="G458" s="14"/>
      <c r="H458" s="14"/>
      <c r="AK458" s="19" t="s">
        <v>68</v>
      </c>
      <c r="AL458" s="19" t="s">
        <v>68</v>
      </c>
    </row>
    <row r="459">
      <c r="A459" s="14"/>
      <c r="B459" s="14"/>
      <c r="C459" s="14"/>
      <c r="D459" s="14"/>
      <c r="E459" s="23" t="str">
        <f t="array" ref="E459">IF(F459="","",XLOOKUP(F459,selector_04,selector_04_ids,""))</f>
        <v/>
      </c>
      <c r="F459" s="25"/>
      <c r="G459" s="14"/>
      <c r="H459" s="14"/>
      <c r="AK459" s="19" t="s">
        <v>68</v>
      </c>
      <c r="AL459" s="19" t="s">
        <v>68</v>
      </c>
    </row>
    <row r="460">
      <c r="A460" s="14"/>
      <c r="B460" s="14"/>
      <c r="C460" s="14"/>
      <c r="D460" s="14"/>
      <c r="E460" s="23" t="str">
        <f t="array" ref="E460">IF(F460="","",XLOOKUP(F460,selector_04,selector_04_ids,""))</f>
        <v/>
      </c>
      <c r="F460" s="25"/>
      <c r="G460" s="14"/>
      <c r="H460" s="14"/>
      <c r="AK460" s="19" t="s">
        <v>68</v>
      </c>
      <c r="AL460" s="19" t="s">
        <v>68</v>
      </c>
    </row>
    <row r="461">
      <c r="A461" s="14"/>
      <c r="B461" s="14"/>
      <c r="C461" s="14"/>
      <c r="D461" s="14"/>
      <c r="E461" s="23" t="str">
        <f t="array" ref="E461">IF(F461="","",XLOOKUP(F461,selector_04,selector_04_ids,""))</f>
        <v/>
      </c>
      <c r="F461" s="25"/>
      <c r="G461" s="14"/>
      <c r="H461" s="14"/>
      <c r="AK461" s="19" t="s">
        <v>68</v>
      </c>
      <c r="AL461" s="19" t="s">
        <v>68</v>
      </c>
    </row>
    <row r="462">
      <c r="A462" s="14"/>
      <c r="B462" s="14"/>
      <c r="C462" s="14"/>
      <c r="D462" s="14"/>
      <c r="E462" s="23" t="str">
        <f t="array" ref="E462">IF(F462="","",XLOOKUP(F462,selector_04,selector_04_ids,""))</f>
        <v/>
      </c>
      <c r="F462" s="25"/>
      <c r="G462" s="14"/>
      <c r="H462" s="14"/>
      <c r="AK462" s="19" t="s">
        <v>68</v>
      </c>
      <c r="AL462" s="19" t="s">
        <v>68</v>
      </c>
    </row>
    <row r="463">
      <c r="A463" s="14"/>
      <c r="B463" s="14"/>
      <c r="C463" s="14"/>
      <c r="D463" s="14"/>
      <c r="E463" s="23" t="str">
        <f t="array" ref="E463">IF(F463="","",XLOOKUP(F463,selector_04,selector_04_ids,""))</f>
        <v/>
      </c>
      <c r="F463" s="25"/>
      <c r="G463" s="14"/>
      <c r="H463" s="14"/>
      <c r="AK463" s="19" t="s">
        <v>68</v>
      </c>
      <c r="AL463" s="19" t="s">
        <v>68</v>
      </c>
    </row>
    <row r="464">
      <c r="A464" s="14"/>
      <c r="B464" s="14"/>
      <c r="C464" s="14"/>
      <c r="D464" s="14"/>
      <c r="E464" s="23" t="str">
        <f t="array" ref="E464">IF(F464="","",XLOOKUP(F464,selector_04,selector_04_ids,""))</f>
        <v/>
      </c>
      <c r="F464" s="25"/>
      <c r="G464" s="14"/>
      <c r="H464" s="14"/>
      <c r="AK464" s="19" t="s">
        <v>68</v>
      </c>
      <c r="AL464" s="19" t="s">
        <v>68</v>
      </c>
    </row>
    <row r="465">
      <c r="A465" s="14"/>
      <c r="B465" s="14"/>
      <c r="C465" s="14"/>
      <c r="D465" s="14"/>
      <c r="E465" s="23" t="str">
        <f t="array" ref="E465">IF(F465="","",XLOOKUP(F465,selector_04,selector_04_ids,""))</f>
        <v/>
      </c>
      <c r="F465" s="25"/>
      <c r="G465" s="14"/>
      <c r="H465" s="14"/>
      <c r="AK465" s="19" t="s">
        <v>68</v>
      </c>
      <c r="AL465" s="19" t="s">
        <v>68</v>
      </c>
    </row>
    <row r="466">
      <c r="A466" s="14"/>
      <c r="B466" s="14"/>
      <c r="C466" s="14"/>
      <c r="D466" s="14"/>
      <c r="E466" s="23" t="str">
        <f t="array" ref="E466">IF(F466="","",XLOOKUP(F466,selector_04,selector_04_ids,""))</f>
        <v/>
      </c>
      <c r="F466" s="25"/>
      <c r="G466" s="14"/>
      <c r="H466" s="14"/>
      <c r="AK466" s="19" t="s">
        <v>68</v>
      </c>
      <c r="AL466" s="19" t="s">
        <v>68</v>
      </c>
    </row>
    <row r="467">
      <c r="A467" s="14"/>
      <c r="B467" s="14"/>
      <c r="C467" s="14"/>
      <c r="D467" s="14"/>
      <c r="E467" s="23" t="str">
        <f t="array" ref="E467">IF(F467="","",XLOOKUP(F467,selector_04,selector_04_ids,""))</f>
        <v/>
      </c>
      <c r="F467" s="25"/>
      <c r="G467" s="14"/>
      <c r="H467" s="14"/>
      <c r="AK467" s="19" t="s">
        <v>68</v>
      </c>
      <c r="AL467" s="19" t="s">
        <v>68</v>
      </c>
    </row>
    <row r="468">
      <c r="A468" s="14"/>
      <c r="B468" s="14"/>
      <c r="C468" s="14"/>
      <c r="D468" s="14"/>
      <c r="E468" s="23" t="str">
        <f t="array" ref="E468">IF(F468="","",XLOOKUP(F468,selector_04,selector_04_ids,""))</f>
        <v/>
      </c>
      <c r="F468" s="25"/>
      <c r="G468" s="14"/>
      <c r="H468" s="14"/>
      <c r="AK468" s="19" t="s">
        <v>68</v>
      </c>
      <c r="AL468" s="19" t="s">
        <v>68</v>
      </c>
    </row>
    <row r="469">
      <c r="A469" s="14"/>
      <c r="B469" s="14"/>
      <c r="C469" s="14"/>
      <c r="D469" s="14"/>
      <c r="E469" s="23" t="str">
        <f t="array" ref="E469">IF(F469="","",XLOOKUP(F469,selector_04,selector_04_ids,""))</f>
        <v/>
      </c>
      <c r="F469" s="25"/>
      <c r="G469" s="14"/>
      <c r="H469" s="14"/>
      <c r="AK469" s="19" t="s">
        <v>68</v>
      </c>
      <c r="AL469" s="19" t="s">
        <v>68</v>
      </c>
    </row>
    <row r="470">
      <c r="A470" s="14"/>
      <c r="B470" s="14"/>
      <c r="C470" s="14"/>
      <c r="D470" s="14"/>
      <c r="E470" s="23" t="str">
        <f t="array" ref="E470">IF(F470="","",XLOOKUP(F470,selector_04,selector_04_ids,""))</f>
        <v/>
      </c>
      <c r="F470" s="25"/>
      <c r="G470" s="14"/>
      <c r="H470" s="14"/>
      <c r="AK470" s="19" t="s">
        <v>68</v>
      </c>
      <c r="AL470" s="19" t="s">
        <v>68</v>
      </c>
    </row>
    <row r="471">
      <c r="A471" s="14"/>
      <c r="B471" s="14"/>
      <c r="C471" s="14"/>
      <c r="D471" s="14"/>
      <c r="E471" s="23" t="str">
        <f t="array" ref="E471">IF(F471="","",XLOOKUP(F471,selector_04,selector_04_ids,""))</f>
        <v/>
      </c>
      <c r="F471" s="25"/>
      <c r="G471" s="14"/>
      <c r="H471" s="14"/>
      <c r="AK471" s="19" t="s">
        <v>68</v>
      </c>
      <c r="AL471" s="19" t="s">
        <v>68</v>
      </c>
    </row>
    <row r="472">
      <c r="A472" s="14"/>
      <c r="B472" s="14"/>
      <c r="C472" s="14"/>
      <c r="D472" s="14"/>
      <c r="E472" s="23" t="str">
        <f t="array" ref="E472">IF(F472="","",XLOOKUP(F472,selector_04,selector_04_ids,""))</f>
        <v/>
      </c>
      <c r="F472" s="25"/>
      <c r="G472" s="14"/>
      <c r="H472" s="14"/>
      <c r="AK472" s="19" t="s">
        <v>68</v>
      </c>
      <c r="AL472" s="19" t="s">
        <v>68</v>
      </c>
    </row>
    <row r="473">
      <c r="A473" s="14"/>
      <c r="B473" s="14"/>
      <c r="C473" s="14"/>
      <c r="D473" s="14"/>
      <c r="E473" s="23" t="str">
        <f t="array" ref="E473">IF(F473="","",XLOOKUP(F473,selector_04,selector_04_ids,""))</f>
        <v/>
      </c>
      <c r="F473" s="25"/>
      <c r="G473" s="14"/>
      <c r="H473" s="14"/>
      <c r="AK473" s="19" t="s">
        <v>68</v>
      </c>
      <c r="AL473" s="19" t="s">
        <v>68</v>
      </c>
    </row>
    <row r="474">
      <c r="A474" s="14"/>
      <c r="B474" s="14"/>
      <c r="C474" s="14"/>
      <c r="D474" s="14"/>
      <c r="E474" s="23" t="str">
        <f t="array" ref="E474">IF(F474="","",XLOOKUP(F474,selector_04,selector_04_ids,""))</f>
        <v/>
      </c>
      <c r="F474" s="25"/>
      <c r="G474" s="14"/>
      <c r="H474" s="14"/>
      <c r="AK474" s="19" t="s">
        <v>68</v>
      </c>
      <c r="AL474" s="19" t="s">
        <v>68</v>
      </c>
    </row>
    <row r="475">
      <c r="A475" s="14"/>
      <c r="B475" s="14"/>
      <c r="C475" s="14"/>
      <c r="D475" s="14"/>
      <c r="E475" s="23" t="str">
        <f t="array" ref="E475">IF(F475="","",XLOOKUP(F475,selector_04,selector_04_ids,""))</f>
        <v/>
      </c>
      <c r="F475" s="25"/>
      <c r="G475" s="14"/>
      <c r="H475" s="14"/>
      <c r="AK475" s="19" t="s">
        <v>68</v>
      </c>
      <c r="AL475" s="19" t="s">
        <v>68</v>
      </c>
    </row>
    <row r="476">
      <c r="A476" s="14"/>
      <c r="B476" s="14"/>
      <c r="C476" s="14"/>
      <c r="D476" s="14"/>
      <c r="E476" s="23" t="str">
        <f t="array" ref="E476">IF(F476="","",XLOOKUP(F476,selector_04,selector_04_ids,""))</f>
        <v/>
      </c>
      <c r="F476" s="25"/>
      <c r="G476" s="14"/>
      <c r="H476" s="14"/>
      <c r="AK476" s="19" t="s">
        <v>68</v>
      </c>
      <c r="AL476" s="19" t="s">
        <v>68</v>
      </c>
    </row>
    <row r="477">
      <c r="A477" s="14"/>
      <c r="B477" s="14"/>
      <c r="C477" s="14"/>
      <c r="D477" s="14"/>
      <c r="E477" s="23" t="str">
        <f t="array" ref="E477">IF(F477="","",XLOOKUP(F477,selector_04,selector_04_ids,""))</f>
        <v/>
      </c>
      <c r="F477" s="25"/>
      <c r="G477" s="14"/>
      <c r="H477" s="14"/>
      <c r="AK477" s="19" t="s">
        <v>68</v>
      </c>
      <c r="AL477" s="19" t="s">
        <v>68</v>
      </c>
    </row>
    <row r="478">
      <c r="A478" s="14"/>
      <c r="B478" s="14"/>
      <c r="C478" s="14"/>
      <c r="D478" s="14"/>
      <c r="E478" s="23" t="str">
        <f t="array" ref="E478">IF(F478="","",XLOOKUP(F478,selector_04,selector_04_ids,""))</f>
        <v/>
      </c>
      <c r="F478" s="25"/>
      <c r="G478" s="14"/>
      <c r="H478" s="14"/>
      <c r="AK478" s="19" t="s">
        <v>68</v>
      </c>
      <c r="AL478" s="19" t="s">
        <v>68</v>
      </c>
    </row>
    <row r="479">
      <c r="A479" s="14"/>
      <c r="B479" s="14"/>
      <c r="C479" s="14"/>
      <c r="D479" s="14"/>
      <c r="E479" s="23" t="str">
        <f t="array" ref="E479">IF(F479="","",XLOOKUP(F479,selector_04,selector_04_ids,""))</f>
        <v/>
      </c>
      <c r="F479" s="25"/>
      <c r="G479" s="14"/>
      <c r="H479" s="14"/>
      <c r="AK479" s="19" t="s">
        <v>68</v>
      </c>
      <c r="AL479" s="19" t="s">
        <v>68</v>
      </c>
    </row>
    <row r="480">
      <c r="A480" s="14"/>
      <c r="B480" s="14"/>
      <c r="C480" s="14"/>
      <c r="D480" s="14"/>
      <c r="E480" s="23" t="str">
        <f t="array" ref="E480">IF(F480="","",XLOOKUP(F480,selector_04,selector_04_ids,""))</f>
        <v/>
      </c>
      <c r="F480" s="25"/>
      <c r="G480" s="14"/>
      <c r="H480" s="14"/>
      <c r="AK480" s="19" t="s">
        <v>68</v>
      </c>
      <c r="AL480" s="19" t="s">
        <v>68</v>
      </c>
    </row>
    <row r="481">
      <c r="A481" s="14"/>
      <c r="B481" s="14"/>
      <c r="C481" s="14"/>
      <c r="D481" s="14"/>
      <c r="E481" s="23" t="str">
        <f t="array" ref="E481">IF(F481="","",XLOOKUP(F481,selector_04,selector_04_ids,""))</f>
        <v/>
      </c>
      <c r="F481" s="25"/>
      <c r="G481" s="14"/>
      <c r="H481" s="14"/>
      <c r="AK481" s="19" t="s">
        <v>68</v>
      </c>
      <c r="AL481" s="19" t="s">
        <v>68</v>
      </c>
    </row>
    <row r="482">
      <c r="A482" s="14"/>
      <c r="B482" s="14"/>
      <c r="C482" s="14"/>
      <c r="D482" s="14"/>
      <c r="E482" s="23" t="str">
        <f t="array" ref="E482">IF(F482="","",XLOOKUP(F482,selector_04,selector_04_ids,""))</f>
        <v/>
      </c>
      <c r="F482" s="25"/>
      <c r="G482" s="14"/>
      <c r="H482" s="14"/>
      <c r="AK482" s="19" t="s">
        <v>68</v>
      </c>
      <c r="AL482" s="19" t="s">
        <v>68</v>
      </c>
    </row>
    <row r="483">
      <c r="A483" s="14"/>
      <c r="B483" s="14"/>
      <c r="C483" s="14"/>
      <c r="D483" s="14"/>
      <c r="E483" s="23" t="str">
        <f t="array" ref="E483">IF(F483="","",XLOOKUP(F483,selector_04,selector_04_ids,""))</f>
        <v/>
      </c>
      <c r="F483" s="25"/>
      <c r="G483" s="14"/>
      <c r="H483" s="14"/>
      <c r="AK483" s="19" t="s">
        <v>68</v>
      </c>
      <c r="AL483" s="19" t="s">
        <v>68</v>
      </c>
    </row>
    <row r="484">
      <c r="A484" s="14"/>
      <c r="B484" s="14"/>
      <c r="C484" s="14"/>
      <c r="D484" s="14"/>
      <c r="E484" s="23" t="str">
        <f t="array" ref="E484">IF(F484="","",XLOOKUP(F484,selector_04,selector_04_ids,""))</f>
        <v/>
      </c>
      <c r="F484" s="25"/>
      <c r="G484" s="14"/>
      <c r="H484" s="14"/>
      <c r="AK484" s="19" t="s">
        <v>68</v>
      </c>
      <c r="AL484" s="19" t="s">
        <v>68</v>
      </c>
    </row>
    <row r="485">
      <c r="A485" s="14"/>
      <c r="B485" s="14"/>
      <c r="C485" s="14"/>
      <c r="D485" s="14"/>
      <c r="E485" s="23" t="str">
        <f t="array" ref="E485">IF(F485="","",XLOOKUP(F485,selector_04,selector_04_ids,""))</f>
        <v/>
      </c>
      <c r="F485" s="25"/>
      <c r="G485" s="14"/>
      <c r="H485" s="14"/>
      <c r="AK485" s="19" t="s">
        <v>68</v>
      </c>
      <c r="AL485" s="19" t="s">
        <v>68</v>
      </c>
    </row>
    <row r="486">
      <c r="A486" s="14"/>
      <c r="B486" s="14"/>
      <c r="C486" s="14"/>
      <c r="D486" s="14"/>
      <c r="E486" s="23" t="str">
        <f t="array" ref="E486">IF(F486="","",XLOOKUP(F486,selector_04,selector_04_ids,""))</f>
        <v/>
      </c>
      <c r="F486" s="25"/>
      <c r="G486" s="14"/>
      <c r="H486" s="14"/>
      <c r="AK486" s="19" t="s">
        <v>68</v>
      </c>
      <c r="AL486" s="19" t="s">
        <v>68</v>
      </c>
    </row>
    <row r="487">
      <c r="A487" s="14"/>
      <c r="B487" s="14"/>
      <c r="C487" s="14"/>
      <c r="D487" s="14"/>
      <c r="E487" s="23" t="str">
        <f t="array" ref="E487">IF(F487="","",XLOOKUP(F487,selector_04,selector_04_ids,""))</f>
        <v/>
      </c>
      <c r="F487" s="25"/>
      <c r="G487" s="14"/>
      <c r="H487" s="14"/>
      <c r="AK487" s="19" t="s">
        <v>68</v>
      </c>
      <c r="AL487" s="19" t="s">
        <v>68</v>
      </c>
    </row>
    <row r="488">
      <c r="A488" s="14"/>
      <c r="B488" s="14"/>
      <c r="C488" s="14"/>
      <c r="D488" s="14"/>
      <c r="E488" s="23" t="str">
        <f t="array" ref="E488">IF(F488="","",XLOOKUP(F488,selector_04,selector_04_ids,""))</f>
        <v/>
      </c>
      <c r="F488" s="25"/>
      <c r="G488" s="14"/>
      <c r="H488" s="14"/>
      <c r="AK488" s="19" t="s">
        <v>68</v>
      </c>
      <c r="AL488" s="19" t="s">
        <v>68</v>
      </c>
    </row>
    <row r="489">
      <c r="A489" s="14"/>
      <c r="B489" s="14"/>
      <c r="C489" s="14"/>
      <c r="D489" s="14"/>
      <c r="E489" s="23" t="str">
        <f t="array" ref="E489">IF(F489="","",XLOOKUP(F489,selector_04,selector_04_ids,""))</f>
        <v/>
      </c>
      <c r="F489" s="25"/>
      <c r="G489" s="14"/>
      <c r="H489" s="14"/>
      <c r="AK489" s="19" t="s">
        <v>68</v>
      </c>
      <c r="AL489" s="19" t="s">
        <v>68</v>
      </c>
    </row>
    <row r="490">
      <c r="A490" s="14"/>
      <c r="B490" s="14"/>
      <c r="C490" s="14"/>
      <c r="D490" s="14"/>
      <c r="E490" s="23" t="str">
        <f t="array" ref="E490">IF(F490="","",XLOOKUP(F490,selector_04,selector_04_ids,""))</f>
        <v/>
      </c>
      <c r="F490" s="25"/>
      <c r="G490" s="14"/>
      <c r="H490" s="14"/>
      <c r="AK490" s="19" t="s">
        <v>68</v>
      </c>
      <c r="AL490" s="19" t="s">
        <v>68</v>
      </c>
    </row>
    <row r="491">
      <c r="A491" s="14"/>
      <c r="B491" s="14"/>
      <c r="C491" s="14"/>
      <c r="D491" s="14"/>
      <c r="E491" s="23" t="str">
        <f t="array" ref="E491">IF(F491="","",XLOOKUP(F491,selector_04,selector_04_ids,""))</f>
        <v/>
      </c>
      <c r="F491" s="25"/>
      <c r="G491" s="14"/>
      <c r="H491" s="14"/>
      <c r="AK491" s="19" t="s">
        <v>68</v>
      </c>
      <c r="AL491" s="19" t="s">
        <v>68</v>
      </c>
    </row>
    <row r="492">
      <c r="A492" s="14"/>
      <c r="B492" s="14"/>
      <c r="C492" s="14"/>
      <c r="D492" s="14"/>
      <c r="E492" s="23" t="str">
        <f t="array" ref="E492">IF(F492="","",XLOOKUP(F492,selector_04,selector_04_ids,""))</f>
        <v/>
      </c>
      <c r="F492" s="25"/>
      <c r="G492" s="14"/>
      <c r="H492" s="14"/>
      <c r="AK492" s="19" t="s">
        <v>68</v>
      </c>
      <c r="AL492" s="19" t="s">
        <v>68</v>
      </c>
    </row>
    <row r="493">
      <c r="A493" s="14"/>
      <c r="B493" s="14"/>
      <c r="C493" s="14"/>
      <c r="D493" s="14"/>
      <c r="E493" s="23" t="str">
        <f t="array" ref="E493">IF(F493="","",XLOOKUP(F493,selector_04,selector_04_ids,""))</f>
        <v/>
      </c>
      <c r="F493" s="25"/>
      <c r="G493" s="14"/>
      <c r="H493" s="14"/>
      <c r="AK493" s="19" t="s">
        <v>68</v>
      </c>
      <c r="AL493" s="19" t="s">
        <v>68</v>
      </c>
    </row>
    <row r="494">
      <c r="A494" s="14"/>
      <c r="B494" s="14"/>
      <c r="C494" s="14"/>
      <c r="D494" s="14"/>
      <c r="E494" s="23" t="str">
        <f t="array" ref="E494">IF(F494="","",XLOOKUP(F494,selector_04,selector_04_ids,""))</f>
        <v/>
      </c>
      <c r="F494" s="25"/>
      <c r="G494" s="14"/>
      <c r="H494" s="14"/>
      <c r="AK494" s="19" t="s">
        <v>68</v>
      </c>
      <c r="AL494" s="19" t="s">
        <v>68</v>
      </c>
    </row>
    <row r="495">
      <c r="A495" s="14"/>
      <c r="B495" s="14"/>
      <c r="C495" s="14"/>
      <c r="D495" s="14"/>
      <c r="E495" s="23" t="str">
        <f t="array" ref="E495">IF(F495="","",XLOOKUP(F495,selector_04,selector_04_ids,""))</f>
        <v/>
      </c>
      <c r="F495" s="25"/>
      <c r="G495" s="14"/>
      <c r="H495" s="14"/>
      <c r="AK495" s="19" t="s">
        <v>68</v>
      </c>
      <c r="AL495" s="19" t="s">
        <v>68</v>
      </c>
    </row>
    <row r="496">
      <c r="A496" s="14"/>
      <c r="B496" s="14"/>
      <c r="C496" s="14"/>
      <c r="D496" s="14"/>
      <c r="E496" s="23" t="str">
        <f t="array" ref="E496">IF(F496="","",XLOOKUP(F496,selector_04,selector_04_ids,""))</f>
        <v/>
      </c>
      <c r="F496" s="25"/>
      <c r="G496" s="14"/>
      <c r="H496" s="14"/>
      <c r="AK496" s="19" t="s">
        <v>68</v>
      </c>
      <c r="AL496" s="19" t="s">
        <v>68</v>
      </c>
    </row>
    <row r="497">
      <c r="A497" s="14"/>
      <c r="B497" s="14"/>
      <c r="C497" s="14"/>
      <c r="D497" s="14"/>
      <c r="E497" s="23" t="str">
        <f t="array" ref="E497">IF(F497="","",XLOOKUP(F497,selector_04,selector_04_ids,""))</f>
        <v/>
      </c>
      <c r="F497" s="25"/>
      <c r="G497" s="14"/>
      <c r="H497" s="14"/>
      <c r="AK497" s="19" t="s">
        <v>68</v>
      </c>
      <c r="AL497" s="19" t="s">
        <v>68</v>
      </c>
    </row>
    <row r="498">
      <c r="A498" s="14"/>
      <c r="B498" s="14"/>
      <c r="C498" s="14"/>
      <c r="D498" s="14"/>
      <c r="E498" s="23" t="str">
        <f t="array" ref="E498">IF(F498="","",XLOOKUP(F498,selector_04,selector_04_ids,""))</f>
        <v/>
      </c>
      <c r="F498" s="25"/>
      <c r="G498" s="14"/>
      <c r="H498" s="14"/>
      <c r="AK498" s="19" t="s">
        <v>68</v>
      </c>
      <c r="AL498" s="19" t="s">
        <v>68</v>
      </c>
    </row>
    <row r="499">
      <c r="A499" s="14"/>
      <c r="B499" s="14"/>
      <c r="C499" s="14"/>
      <c r="D499" s="14"/>
      <c r="E499" s="23" t="str">
        <f t="array" ref="E499">IF(F499="","",XLOOKUP(F499,selector_04,selector_04_ids,""))</f>
        <v/>
      </c>
      <c r="F499" s="25"/>
      <c r="G499" s="14"/>
      <c r="H499" s="14"/>
      <c r="AK499" s="19" t="s">
        <v>68</v>
      </c>
      <c r="AL499" s="19" t="s">
        <v>68</v>
      </c>
    </row>
    <row r="500">
      <c r="A500" s="14"/>
      <c r="B500" s="14"/>
      <c r="C500" s="14"/>
      <c r="D500" s="14"/>
      <c r="E500" s="23" t="str">
        <f t="array" ref="E500">IF(F500="","",XLOOKUP(F500,selector_04,selector_04_ids,""))</f>
        <v/>
      </c>
      <c r="F500" s="25"/>
      <c r="G500" s="14"/>
      <c r="H500" s="14"/>
      <c r="AK500" s="19" t="s">
        <v>68</v>
      </c>
      <c r="AL500" s="19" t="s">
        <v>68</v>
      </c>
    </row>
    <row r="501">
      <c r="A501" s="14"/>
      <c r="B501" s="14"/>
      <c r="C501" s="14"/>
      <c r="D501" s="14"/>
      <c r="E501" s="23" t="str">
        <f t="array" ref="E501">IF(F501="","",XLOOKUP(F501,selector_04,selector_04_ids,""))</f>
        <v/>
      </c>
      <c r="F501" s="25"/>
      <c r="G501" s="14"/>
      <c r="H501" s="14"/>
      <c r="AK501" s="19" t="s">
        <v>68</v>
      </c>
      <c r="AL501" s="19" t="s">
        <v>68</v>
      </c>
    </row>
    <row r="502">
      <c r="A502" s="14"/>
      <c r="B502" s="14"/>
      <c r="C502" s="14"/>
      <c r="D502" s="14"/>
      <c r="E502" s="23" t="str">
        <f t="array" ref="E502">IF(F502="","",XLOOKUP(F502,selector_04,selector_04_ids,""))</f>
        <v/>
      </c>
      <c r="F502" s="25"/>
      <c r="G502" s="14"/>
      <c r="H502" s="14"/>
      <c r="AK502" s="19" t="s">
        <v>68</v>
      </c>
      <c r="AL502" s="19" t="s">
        <v>68</v>
      </c>
    </row>
    <row r="503">
      <c r="A503" s="14"/>
      <c r="B503" s="14"/>
      <c r="C503" s="14"/>
      <c r="D503" s="14"/>
      <c r="E503" s="23" t="str">
        <f t="array" ref="E503">IF(F503="","",XLOOKUP(F503,selector_04,selector_04_ids,""))</f>
        <v/>
      </c>
      <c r="F503" s="25"/>
      <c r="G503" s="14"/>
      <c r="H503" s="14"/>
      <c r="AK503" s="19" t="s">
        <v>68</v>
      </c>
      <c r="AL503" s="19" t="s">
        <v>68</v>
      </c>
    </row>
    <row r="504">
      <c r="A504" s="14"/>
      <c r="B504" s="14"/>
      <c r="C504" s="14"/>
      <c r="D504" s="14"/>
      <c r="E504" s="23" t="str">
        <f t="array" ref="E504">IF(F504="","",XLOOKUP(F504,selector_04,selector_04_ids,""))</f>
        <v/>
      </c>
      <c r="F504" s="25"/>
      <c r="G504" s="14"/>
      <c r="H504" s="14"/>
      <c r="AK504" s="19" t="s">
        <v>68</v>
      </c>
      <c r="AL504" s="19" t="s">
        <v>68</v>
      </c>
    </row>
    <row r="505">
      <c r="A505" s="14"/>
      <c r="B505" s="14"/>
      <c r="C505" s="14"/>
      <c r="D505" s="14"/>
      <c r="E505" s="23" t="str">
        <f t="array" ref="E505">IF(F505="","",XLOOKUP(F505,selector_04,selector_04_ids,""))</f>
        <v/>
      </c>
      <c r="F505" s="25"/>
      <c r="G505" s="14"/>
      <c r="H505" s="14"/>
      <c r="AK505" s="19" t="s">
        <v>68</v>
      </c>
      <c r="AL505" s="19" t="s">
        <v>68</v>
      </c>
    </row>
    <row r="506">
      <c r="A506" s="14"/>
      <c r="B506" s="14"/>
      <c r="C506" s="14"/>
      <c r="D506" s="14"/>
      <c r="E506" s="23" t="str">
        <f t="array" ref="E506">IF(F506="","",XLOOKUP(F506,selector_04,selector_04_ids,""))</f>
        <v/>
      </c>
      <c r="F506" s="25"/>
      <c r="G506" s="14"/>
      <c r="H506" s="14"/>
      <c r="AK506" s="19" t="s">
        <v>68</v>
      </c>
      <c r="AL506" s="19" t="s">
        <v>68</v>
      </c>
    </row>
    <row r="507">
      <c r="A507" s="14"/>
      <c r="B507" s="14"/>
      <c r="C507" s="14"/>
      <c r="D507" s="14"/>
      <c r="E507" s="23" t="str">
        <f t="array" ref="E507">IF(F507="","",XLOOKUP(F507,selector_04,selector_04_ids,""))</f>
        <v/>
      </c>
      <c r="F507" s="25"/>
      <c r="G507" s="14"/>
      <c r="H507" s="14"/>
      <c r="AK507" s="19" t="s">
        <v>68</v>
      </c>
      <c r="AL507" s="19" t="s">
        <v>68</v>
      </c>
    </row>
    <row r="508">
      <c r="A508" s="14"/>
      <c r="B508" s="14"/>
      <c r="C508" s="14"/>
      <c r="D508" s="14"/>
      <c r="E508" s="23" t="str">
        <f t="array" ref="E508">IF(F508="","",XLOOKUP(F508,selector_04,selector_04_ids,""))</f>
        <v/>
      </c>
      <c r="F508" s="25"/>
      <c r="G508" s="14"/>
      <c r="H508" s="14"/>
      <c r="AK508" s="19" t="s">
        <v>68</v>
      </c>
      <c r="AL508" s="19" t="s">
        <v>68</v>
      </c>
    </row>
    <row r="509">
      <c r="A509" s="14"/>
      <c r="B509" s="14"/>
      <c r="C509" s="14"/>
      <c r="D509" s="14"/>
      <c r="E509" s="23" t="str">
        <f t="array" ref="E509">IF(F509="","",XLOOKUP(F509,selector_04,selector_04_ids,""))</f>
        <v/>
      </c>
      <c r="F509" s="25"/>
      <c r="G509" s="14"/>
      <c r="H509" s="14"/>
      <c r="AK509" s="19" t="s">
        <v>68</v>
      </c>
      <c r="AL509" s="19" t="s">
        <v>68</v>
      </c>
    </row>
    <row r="510">
      <c r="A510" s="14"/>
      <c r="B510" s="14"/>
      <c r="C510" s="14"/>
      <c r="D510" s="14"/>
      <c r="E510" s="23" t="str">
        <f t="array" ref="E510">IF(F510="","",XLOOKUP(F510,selector_04,selector_04_ids,""))</f>
        <v/>
      </c>
      <c r="F510" s="25"/>
      <c r="G510" s="14"/>
      <c r="H510" s="14"/>
      <c r="AK510" s="19" t="s">
        <v>68</v>
      </c>
      <c r="AL510" s="19" t="s">
        <v>68</v>
      </c>
    </row>
    <row r="511">
      <c r="A511" s="14"/>
      <c r="B511" s="14"/>
      <c r="C511" s="14"/>
      <c r="D511" s="14"/>
      <c r="E511" s="23" t="str">
        <f t="array" ref="E511">IF(F511="","",XLOOKUP(F511,selector_04,selector_04_ids,""))</f>
        <v/>
      </c>
      <c r="F511" s="25"/>
      <c r="G511" s="14"/>
      <c r="H511" s="14"/>
      <c r="AK511" s="19" t="s">
        <v>68</v>
      </c>
      <c r="AL511" s="19" t="s">
        <v>68</v>
      </c>
    </row>
    <row r="512">
      <c r="A512" s="14"/>
      <c r="B512" s="14"/>
      <c r="C512" s="14"/>
      <c r="D512" s="14"/>
      <c r="E512" s="23" t="str">
        <f t="array" ref="E512">IF(F512="","",XLOOKUP(F512,selector_04,selector_04_ids,""))</f>
        <v/>
      </c>
      <c r="F512" s="25"/>
      <c r="G512" s="14"/>
      <c r="H512" s="14"/>
      <c r="AK512" s="19" t="s">
        <v>68</v>
      </c>
      <c r="AL512" s="19" t="s">
        <v>68</v>
      </c>
    </row>
    <row r="513">
      <c r="A513" s="14"/>
      <c r="B513" s="14"/>
      <c r="C513" s="14"/>
      <c r="D513" s="14"/>
      <c r="E513" s="23" t="str">
        <f t="array" ref="E513">IF(F513="","",XLOOKUP(F513,selector_04,selector_04_ids,""))</f>
        <v/>
      </c>
      <c r="F513" s="25"/>
      <c r="G513" s="14"/>
      <c r="H513" s="14"/>
      <c r="AK513" s="19" t="s">
        <v>68</v>
      </c>
      <c r="AL513" s="19" t="s">
        <v>68</v>
      </c>
    </row>
    <row r="514">
      <c r="A514" s="14"/>
      <c r="B514" s="14"/>
      <c r="C514" s="14"/>
      <c r="D514" s="14"/>
      <c r="E514" s="23" t="str">
        <f t="array" ref="E514">IF(F514="","",XLOOKUP(F514,selector_04,selector_04_ids,""))</f>
        <v/>
      </c>
      <c r="F514" s="25"/>
      <c r="G514" s="14"/>
      <c r="H514" s="14"/>
      <c r="AK514" s="19" t="s">
        <v>68</v>
      </c>
      <c r="AL514" s="19" t="s">
        <v>68</v>
      </c>
    </row>
    <row r="515">
      <c r="A515" s="14"/>
      <c r="B515" s="14"/>
      <c r="C515" s="14"/>
      <c r="D515" s="14"/>
      <c r="E515" s="23" t="str">
        <f t="array" ref="E515">IF(F515="","",XLOOKUP(F515,selector_04,selector_04_ids,""))</f>
        <v/>
      </c>
      <c r="F515" s="25"/>
      <c r="G515" s="14"/>
      <c r="H515" s="14"/>
      <c r="AK515" s="19" t="s">
        <v>68</v>
      </c>
      <c r="AL515" s="19" t="s">
        <v>68</v>
      </c>
    </row>
    <row r="516">
      <c r="A516" s="14"/>
      <c r="B516" s="14"/>
      <c r="C516" s="14"/>
      <c r="D516" s="14"/>
      <c r="E516" s="23" t="str">
        <f t="array" ref="E516">IF(F516="","",XLOOKUP(F516,selector_04,selector_04_ids,""))</f>
        <v/>
      </c>
      <c r="F516" s="25"/>
      <c r="G516" s="14"/>
      <c r="H516" s="14"/>
      <c r="AK516" s="19" t="s">
        <v>68</v>
      </c>
      <c r="AL516" s="19" t="s">
        <v>68</v>
      </c>
    </row>
    <row r="517">
      <c r="A517" s="14"/>
      <c r="B517" s="14"/>
      <c r="C517" s="14"/>
      <c r="D517" s="14"/>
      <c r="E517" s="23" t="str">
        <f t="array" ref="E517">IF(F517="","",XLOOKUP(F517,selector_04,selector_04_ids,""))</f>
        <v/>
      </c>
      <c r="F517" s="25"/>
      <c r="G517" s="14"/>
      <c r="H517" s="14"/>
      <c r="AK517" s="19" t="s">
        <v>68</v>
      </c>
      <c r="AL517" s="19" t="s">
        <v>68</v>
      </c>
    </row>
    <row r="518">
      <c r="A518" s="14"/>
      <c r="B518" s="14"/>
      <c r="C518" s="14"/>
      <c r="D518" s="14"/>
      <c r="E518" s="23" t="str">
        <f t="array" ref="E518">IF(F518="","",XLOOKUP(F518,selector_04,selector_04_ids,""))</f>
        <v/>
      </c>
      <c r="F518" s="25"/>
      <c r="G518" s="14"/>
      <c r="H518" s="14"/>
      <c r="AK518" s="19" t="s">
        <v>68</v>
      </c>
      <c r="AL518" s="19" t="s">
        <v>68</v>
      </c>
    </row>
    <row r="519">
      <c r="A519" s="14"/>
      <c r="B519" s="14"/>
      <c r="C519" s="14"/>
      <c r="D519" s="14"/>
      <c r="E519" s="23" t="str">
        <f t="array" ref="E519">IF(F519="","",XLOOKUP(F519,selector_04,selector_04_ids,""))</f>
        <v/>
      </c>
      <c r="F519" s="25"/>
      <c r="G519" s="14"/>
      <c r="H519" s="14"/>
      <c r="AK519" s="19" t="s">
        <v>68</v>
      </c>
      <c r="AL519" s="19" t="s">
        <v>68</v>
      </c>
    </row>
    <row r="520">
      <c r="A520" s="14"/>
      <c r="B520" s="14"/>
      <c r="C520" s="14"/>
      <c r="D520" s="14"/>
      <c r="E520" s="23" t="str">
        <f t="array" ref="E520">IF(F520="","",XLOOKUP(F520,selector_04,selector_04_ids,""))</f>
        <v/>
      </c>
      <c r="F520" s="25"/>
      <c r="G520" s="14"/>
      <c r="H520" s="14"/>
      <c r="AK520" s="19" t="s">
        <v>68</v>
      </c>
      <c r="AL520" s="19" t="s">
        <v>68</v>
      </c>
    </row>
    <row r="521">
      <c r="A521" s="14"/>
      <c r="B521" s="14"/>
      <c r="C521" s="14"/>
      <c r="D521" s="14"/>
      <c r="E521" s="23" t="str">
        <f t="array" ref="E521">IF(F521="","",XLOOKUP(F521,selector_04,selector_04_ids,""))</f>
        <v/>
      </c>
      <c r="F521" s="25"/>
      <c r="G521" s="14"/>
      <c r="H521" s="14"/>
      <c r="AK521" s="19" t="s">
        <v>68</v>
      </c>
      <c r="AL521" s="19" t="s">
        <v>68</v>
      </c>
    </row>
    <row r="522">
      <c r="A522" s="14"/>
      <c r="B522" s="14"/>
      <c r="C522" s="14"/>
      <c r="D522" s="14"/>
      <c r="E522" s="23" t="str">
        <f t="array" ref="E522">IF(F522="","",XLOOKUP(F522,selector_04,selector_04_ids,""))</f>
        <v/>
      </c>
      <c r="F522" s="25"/>
      <c r="G522" s="14"/>
      <c r="H522" s="14"/>
      <c r="AK522" s="19" t="s">
        <v>68</v>
      </c>
      <c r="AL522" s="19" t="s">
        <v>68</v>
      </c>
    </row>
    <row r="523">
      <c r="A523" s="14"/>
      <c r="B523" s="14"/>
      <c r="C523" s="14"/>
      <c r="D523" s="14"/>
      <c r="E523" s="23" t="str">
        <f t="array" ref="E523">IF(F523="","",XLOOKUP(F523,selector_04,selector_04_ids,""))</f>
        <v/>
      </c>
      <c r="F523" s="25"/>
      <c r="G523" s="14"/>
      <c r="H523" s="14"/>
      <c r="AK523" s="19" t="s">
        <v>68</v>
      </c>
      <c r="AL523" s="19" t="s">
        <v>68</v>
      </c>
    </row>
    <row r="524">
      <c r="A524" s="14"/>
      <c r="B524" s="14"/>
      <c r="C524" s="14"/>
      <c r="D524" s="14"/>
      <c r="E524" s="23" t="str">
        <f t="array" ref="E524">IF(F524="","",XLOOKUP(F524,selector_04,selector_04_ids,""))</f>
        <v/>
      </c>
      <c r="F524" s="25"/>
      <c r="G524" s="14"/>
      <c r="H524" s="14"/>
      <c r="AK524" s="19" t="s">
        <v>68</v>
      </c>
      <c r="AL524" s="19" t="s">
        <v>68</v>
      </c>
    </row>
    <row r="525">
      <c r="A525" s="14"/>
      <c r="B525" s="14"/>
      <c r="C525" s="14"/>
      <c r="D525" s="14"/>
      <c r="E525" s="23" t="str">
        <f t="array" ref="E525">IF(F525="","",XLOOKUP(F525,selector_04,selector_04_ids,""))</f>
        <v/>
      </c>
      <c r="F525" s="25"/>
      <c r="G525" s="14"/>
      <c r="H525" s="14"/>
      <c r="AK525" s="19" t="s">
        <v>68</v>
      </c>
      <c r="AL525" s="19" t="s">
        <v>68</v>
      </c>
    </row>
    <row r="526">
      <c r="A526" s="14"/>
      <c r="B526" s="14"/>
      <c r="C526" s="14"/>
      <c r="D526" s="14"/>
      <c r="E526" s="23" t="str">
        <f t="array" ref="E526">IF(F526="","",XLOOKUP(F526,selector_04,selector_04_ids,""))</f>
        <v/>
      </c>
      <c r="F526" s="25"/>
      <c r="G526" s="14"/>
      <c r="H526" s="14"/>
      <c r="AK526" s="19" t="s">
        <v>68</v>
      </c>
      <c r="AL526" s="19" t="s">
        <v>68</v>
      </c>
    </row>
    <row r="527">
      <c r="A527" s="14"/>
      <c r="B527" s="14"/>
      <c r="C527" s="14"/>
      <c r="D527" s="14"/>
      <c r="E527" s="23" t="str">
        <f t="array" ref="E527">IF(F527="","",XLOOKUP(F527,selector_04,selector_04_ids,""))</f>
        <v/>
      </c>
      <c r="F527" s="25"/>
      <c r="G527" s="14"/>
      <c r="H527" s="14"/>
      <c r="AK527" s="19" t="s">
        <v>68</v>
      </c>
      <c r="AL527" s="19" t="s">
        <v>68</v>
      </c>
    </row>
    <row r="528">
      <c r="A528" s="14"/>
      <c r="B528" s="14"/>
      <c r="C528" s="14"/>
      <c r="D528" s="14"/>
      <c r="E528" s="23" t="str">
        <f t="array" ref="E528">IF(F528="","",XLOOKUP(F528,selector_04,selector_04_ids,""))</f>
        <v/>
      </c>
      <c r="F528" s="25"/>
      <c r="G528" s="14"/>
      <c r="H528" s="14"/>
      <c r="AK528" s="19" t="s">
        <v>68</v>
      </c>
      <c r="AL528" s="19" t="s">
        <v>68</v>
      </c>
    </row>
    <row r="529">
      <c r="A529" s="14"/>
      <c r="B529" s="14"/>
      <c r="C529" s="14"/>
      <c r="D529" s="14"/>
      <c r="E529" s="23" t="str">
        <f t="array" ref="E529">IF(F529="","",XLOOKUP(F529,selector_04,selector_04_ids,""))</f>
        <v/>
      </c>
      <c r="F529" s="25"/>
      <c r="G529" s="14"/>
      <c r="H529" s="14"/>
      <c r="AK529" s="19" t="s">
        <v>68</v>
      </c>
      <c r="AL529" s="19" t="s">
        <v>68</v>
      </c>
    </row>
    <row r="530">
      <c r="A530" s="14"/>
      <c r="B530" s="14"/>
      <c r="C530" s="14"/>
      <c r="D530" s="14"/>
      <c r="E530" s="23" t="str">
        <f t="array" ref="E530">IF(F530="","",XLOOKUP(F530,selector_04,selector_04_ids,""))</f>
        <v/>
      </c>
      <c r="F530" s="25"/>
      <c r="G530" s="14"/>
      <c r="H530" s="14"/>
      <c r="AK530" s="19" t="s">
        <v>68</v>
      </c>
      <c r="AL530" s="19" t="s">
        <v>68</v>
      </c>
    </row>
    <row r="531">
      <c r="A531" s="14"/>
      <c r="B531" s="14"/>
      <c r="C531" s="14"/>
      <c r="D531" s="14"/>
      <c r="E531" s="23" t="str">
        <f t="array" ref="E531">IF(F531="","",XLOOKUP(F531,selector_04,selector_04_ids,""))</f>
        <v/>
      </c>
      <c r="F531" s="25"/>
      <c r="G531" s="14"/>
      <c r="H531" s="14"/>
      <c r="AK531" s="19" t="s">
        <v>68</v>
      </c>
      <c r="AL531" s="19" t="s">
        <v>68</v>
      </c>
    </row>
    <row r="532">
      <c r="A532" s="14"/>
      <c r="B532" s="14"/>
      <c r="C532" s="14"/>
      <c r="D532" s="14"/>
      <c r="E532" s="23" t="str">
        <f t="array" ref="E532">IF(F532="","",XLOOKUP(F532,selector_04,selector_04_ids,""))</f>
        <v/>
      </c>
      <c r="F532" s="25"/>
      <c r="G532" s="14"/>
      <c r="H532" s="14"/>
      <c r="AK532" s="19" t="s">
        <v>68</v>
      </c>
      <c r="AL532" s="19" t="s">
        <v>68</v>
      </c>
    </row>
    <row r="533">
      <c r="A533" s="14"/>
      <c r="B533" s="14"/>
      <c r="C533" s="14"/>
      <c r="D533" s="14"/>
      <c r="E533" s="23" t="str">
        <f t="array" ref="E533">IF(F533="","",XLOOKUP(F533,selector_04,selector_04_ids,""))</f>
        <v/>
      </c>
      <c r="F533" s="25"/>
      <c r="G533" s="14"/>
      <c r="H533" s="14"/>
      <c r="AK533" s="19" t="s">
        <v>68</v>
      </c>
      <c r="AL533" s="19" t="s">
        <v>68</v>
      </c>
    </row>
    <row r="534">
      <c r="A534" s="14"/>
      <c r="B534" s="14"/>
      <c r="C534" s="14"/>
      <c r="D534" s="14"/>
      <c r="E534" s="23" t="str">
        <f t="array" ref="E534">IF(F534="","",XLOOKUP(F534,selector_04,selector_04_ids,""))</f>
        <v/>
      </c>
      <c r="F534" s="25"/>
      <c r="G534" s="14"/>
      <c r="H534" s="14"/>
      <c r="AK534" s="19" t="s">
        <v>68</v>
      </c>
      <c r="AL534" s="19" t="s">
        <v>68</v>
      </c>
    </row>
    <row r="535">
      <c r="A535" s="14"/>
      <c r="B535" s="14"/>
      <c r="C535" s="14"/>
      <c r="D535" s="14"/>
      <c r="E535" s="23" t="str">
        <f t="array" ref="E535">IF(F535="","",XLOOKUP(F535,selector_04,selector_04_ids,""))</f>
        <v/>
      </c>
      <c r="F535" s="25"/>
      <c r="G535" s="14"/>
      <c r="H535" s="14"/>
      <c r="AK535" s="19" t="s">
        <v>68</v>
      </c>
      <c r="AL535" s="19" t="s">
        <v>68</v>
      </c>
    </row>
    <row r="536">
      <c r="A536" s="14"/>
      <c r="B536" s="14"/>
      <c r="C536" s="14"/>
      <c r="D536" s="14"/>
      <c r="E536" s="23" t="str">
        <f t="array" ref="E536">IF(F536="","",XLOOKUP(F536,selector_04,selector_04_ids,""))</f>
        <v/>
      </c>
      <c r="F536" s="25"/>
      <c r="G536" s="14"/>
      <c r="H536" s="14"/>
      <c r="AK536" s="19" t="s">
        <v>68</v>
      </c>
      <c r="AL536" s="19" t="s">
        <v>68</v>
      </c>
    </row>
    <row r="537">
      <c r="A537" s="14"/>
      <c r="B537" s="14"/>
      <c r="C537" s="14"/>
      <c r="D537" s="14"/>
      <c r="E537" s="23" t="str">
        <f t="array" ref="E537">IF(F537="","",XLOOKUP(F537,selector_04,selector_04_ids,""))</f>
        <v/>
      </c>
      <c r="F537" s="25"/>
      <c r="G537" s="14"/>
      <c r="H537" s="14"/>
      <c r="AK537" s="19" t="s">
        <v>68</v>
      </c>
      <c r="AL537" s="19" t="s">
        <v>68</v>
      </c>
    </row>
    <row r="538">
      <c r="A538" s="14"/>
      <c r="B538" s="14"/>
      <c r="C538" s="14"/>
      <c r="D538" s="14"/>
      <c r="E538" s="23" t="str">
        <f t="array" ref="E538">IF(F538="","",XLOOKUP(F538,selector_04,selector_04_ids,""))</f>
        <v/>
      </c>
      <c r="F538" s="25"/>
      <c r="G538" s="14"/>
      <c r="H538" s="14"/>
      <c r="AK538" s="19" t="s">
        <v>68</v>
      </c>
      <c r="AL538" s="19" t="s">
        <v>68</v>
      </c>
    </row>
    <row r="539">
      <c r="A539" s="14"/>
      <c r="B539" s="14"/>
      <c r="C539" s="14"/>
      <c r="D539" s="14"/>
      <c r="E539" s="23" t="str">
        <f t="array" ref="E539">IF(F539="","",XLOOKUP(F539,selector_04,selector_04_ids,""))</f>
        <v/>
      </c>
      <c r="F539" s="25"/>
      <c r="G539" s="14"/>
      <c r="H539" s="14"/>
      <c r="AK539" s="19" t="s">
        <v>68</v>
      </c>
      <c r="AL539" s="19" t="s">
        <v>68</v>
      </c>
    </row>
    <row r="540">
      <c r="A540" s="14"/>
      <c r="B540" s="14"/>
      <c r="C540" s="14"/>
      <c r="D540" s="14"/>
      <c r="E540" s="23" t="str">
        <f t="array" ref="E540">IF(F540="","",XLOOKUP(F540,selector_04,selector_04_ids,""))</f>
        <v/>
      </c>
      <c r="F540" s="25"/>
      <c r="G540" s="14"/>
      <c r="H540" s="14"/>
      <c r="AK540" s="19" t="s">
        <v>68</v>
      </c>
      <c r="AL540" s="19" t="s">
        <v>68</v>
      </c>
    </row>
    <row r="541">
      <c r="A541" s="14"/>
      <c r="B541" s="14"/>
      <c r="C541" s="14"/>
      <c r="D541" s="14"/>
      <c r="E541" s="23" t="str">
        <f t="array" ref="E541">IF(F541="","",XLOOKUP(F541,selector_04,selector_04_ids,""))</f>
        <v/>
      </c>
      <c r="F541" s="25"/>
      <c r="G541" s="14"/>
      <c r="H541" s="14"/>
      <c r="AK541" s="19" t="s">
        <v>68</v>
      </c>
      <c r="AL541" s="19" t="s">
        <v>68</v>
      </c>
    </row>
    <row r="542">
      <c r="A542" s="14"/>
      <c r="B542" s="14"/>
      <c r="C542" s="14"/>
      <c r="D542" s="14"/>
      <c r="E542" s="23" t="str">
        <f t="array" ref="E542">IF(F542="","",XLOOKUP(F542,selector_04,selector_04_ids,""))</f>
        <v/>
      </c>
      <c r="F542" s="25"/>
      <c r="G542" s="14"/>
      <c r="H542" s="14"/>
      <c r="AK542" s="19" t="s">
        <v>68</v>
      </c>
      <c r="AL542" s="19" t="s">
        <v>68</v>
      </c>
    </row>
    <row r="543">
      <c r="A543" s="14"/>
      <c r="B543" s="14"/>
      <c r="C543" s="14"/>
      <c r="D543" s="14"/>
      <c r="E543" s="23" t="str">
        <f t="array" ref="E543">IF(F543="","",XLOOKUP(F543,selector_04,selector_04_ids,""))</f>
        <v/>
      </c>
      <c r="F543" s="25"/>
      <c r="G543" s="14"/>
      <c r="H543" s="14"/>
      <c r="AK543" s="19" t="s">
        <v>68</v>
      </c>
      <c r="AL543" s="19" t="s">
        <v>68</v>
      </c>
    </row>
    <row r="544">
      <c r="A544" s="14"/>
      <c r="B544" s="14"/>
      <c r="C544" s="14"/>
      <c r="D544" s="14"/>
      <c r="E544" s="23" t="str">
        <f t="array" ref="E544">IF(F544="","",XLOOKUP(F544,selector_04,selector_04_ids,""))</f>
        <v/>
      </c>
      <c r="F544" s="25"/>
      <c r="G544" s="14"/>
      <c r="H544" s="14"/>
      <c r="AK544" s="19" t="s">
        <v>68</v>
      </c>
      <c r="AL544" s="19" t="s">
        <v>68</v>
      </c>
    </row>
    <row r="545">
      <c r="A545" s="14"/>
      <c r="B545" s="14"/>
      <c r="C545" s="14"/>
      <c r="D545" s="14"/>
      <c r="E545" s="23" t="str">
        <f t="array" ref="E545">IF(F545="","",XLOOKUP(F545,selector_04,selector_04_ids,""))</f>
        <v/>
      </c>
      <c r="F545" s="25"/>
      <c r="G545" s="14"/>
      <c r="H545" s="14"/>
      <c r="AK545" s="19" t="s">
        <v>68</v>
      </c>
      <c r="AL545" s="19" t="s">
        <v>68</v>
      </c>
    </row>
    <row r="546">
      <c r="A546" s="14"/>
      <c r="B546" s="14"/>
      <c r="C546" s="14"/>
      <c r="D546" s="14"/>
      <c r="E546" s="23" t="str">
        <f t="array" ref="E546">IF(F546="","",XLOOKUP(F546,selector_04,selector_04_ids,""))</f>
        <v/>
      </c>
      <c r="F546" s="25"/>
      <c r="G546" s="14"/>
      <c r="H546" s="14"/>
      <c r="AK546" s="19" t="s">
        <v>68</v>
      </c>
      <c r="AL546" s="19" t="s">
        <v>68</v>
      </c>
    </row>
    <row r="547">
      <c r="A547" s="14"/>
      <c r="B547" s="14"/>
      <c r="C547" s="14"/>
      <c r="D547" s="14"/>
      <c r="E547" s="23" t="str">
        <f t="array" ref="E547">IF(F547="","",XLOOKUP(F547,selector_04,selector_04_ids,""))</f>
        <v/>
      </c>
      <c r="F547" s="25"/>
      <c r="G547" s="14"/>
      <c r="H547" s="14"/>
      <c r="AK547" s="19" t="s">
        <v>68</v>
      </c>
      <c r="AL547" s="19" t="s">
        <v>68</v>
      </c>
    </row>
    <row r="548">
      <c r="A548" s="14"/>
      <c r="B548" s="14"/>
      <c r="C548" s="14"/>
      <c r="D548" s="14"/>
      <c r="E548" s="23" t="str">
        <f t="array" ref="E548">IF(F548="","",XLOOKUP(F548,selector_04,selector_04_ids,""))</f>
        <v/>
      </c>
      <c r="F548" s="25"/>
      <c r="G548" s="14"/>
      <c r="H548" s="14"/>
      <c r="AK548" s="19" t="s">
        <v>68</v>
      </c>
      <c r="AL548" s="19" t="s">
        <v>68</v>
      </c>
    </row>
    <row r="549">
      <c r="A549" s="14"/>
      <c r="B549" s="14"/>
      <c r="C549" s="14"/>
      <c r="D549" s="14"/>
      <c r="E549" s="23" t="str">
        <f t="array" ref="E549">IF(F549="","",XLOOKUP(F549,selector_04,selector_04_ids,""))</f>
        <v/>
      </c>
      <c r="F549" s="25"/>
      <c r="G549" s="14"/>
      <c r="H549" s="14"/>
      <c r="AK549" s="19" t="s">
        <v>68</v>
      </c>
      <c r="AL549" s="19" t="s">
        <v>68</v>
      </c>
    </row>
    <row r="550">
      <c r="A550" s="14"/>
      <c r="B550" s="14"/>
      <c r="C550" s="14"/>
      <c r="D550" s="14"/>
      <c r="E550" s="23" t="str">
        <f t="array" ref="E550">IF(F550="","",XLOOKUP(F550,selector_04,selector_04_ids,""))</f>
        <v/>
      </c>
      <c r="F550" s="25"/>
      <c r="G550" s="14"/>
      <c r="H550" s="14"/>
      <c r="AK550" s="19" t="s">
        <v>68</v>
      </c>
      <c r="AL550" s="19" t="s">
        <v>68</v>
      </c>
    </row>
    <row r="551">
      <c r="A551" s="14"/>
      <c r="B551" s="14"/>
      <c r="C551" s="14"/>
      <c r="D551" s="14"/>
      <c r="E551" s="23" t="str">
        <f t="array" ref="E551">IF(F551="","",XLOOKUP(F551,selector_04,selector_04_ids,""))</f>
        <v/>
      </c>
      <c r="F551" s="25"/>
      <c r="G551" s="14"/>
      <c r="H551" s="14"/>
      <c r="AK551" s="19" t="s">
        <v>68</v>
      </c>
      <c r="AL551" s="19" t="s">
        <v>68</v>
      </c>
    </row>
    <row r="552">
      <c r="A552" s="14"/>
      <c r="B552" s="14"/>
      <c r="C552" s="14"/>
      <c r="D552" s="14"/>
      <c r="E552" s="23" t="str">
        <f t="array" ref="E552">IF(F552="","",XLOOKUP(F552,selector_04,selector_04_ids,""))</f>
        <v/>
      </c>
      <c r="F552" s="25"/>
      <c r="G552" s="14"/>
      <c r="H552" s="14"/>
      <c r="AK552" s="19" t="s">
        <v>68</v>
      </c>
      <c r="AL552" s="19" t="s">
        <v>68</v>
      </c>
    </row>
    <row r="553">
      <c r="A553" s="14"/>
      <c r="B553" s="14"/>
      <c r="C553" s="14"/>
      <c r="D553" s="14"/>
      <c r="E553" s="23" t="str">
        <f t="array" ref="E553">IF(F553="","",XLOOKUP(F553,selector_04,selector_04_ids,""))</f>
        <v/>
      </c>
      <c r="F553" s="25"/>
      <c r="G553" s="14"/>
      <c r="H553" s="14"/>
      <c r="AK553" s="19" t="s">
        <v>68</v>
      </c>
      <c r="AL553" s="19" t="s">
        <v>68</v>
      </c>
    </row>
    <row r="554">
      <c r="A554" s="14"/>
      <c r="B554" s="14"/>
      <c r="C554" s="14"/>
      <c r="D554" s="14"/>
      <c r="E554" s="23" t="str">
        <f t="array" ref="E554">IF(F554="","",XLOOKUP(F554,selector_04,selector_04_ids,""))</f>
        <v/>
      </c>
      <c r="F554" s="25"/>
      <c r="G554" s="14"/>
      <c r="H554" s="14"/>
      <c r="AK554" s="19" t="s">
        <v>68</v>
      </c>
      <c r="AL554" s="19" t="s">
        <v>68</v>
      </c>
    </row>
    <row r="555">
      <c r="A555" s="14"/>
      <c r="B555" s="14"/>
      <c r="C555" s="14"/>
      <c r="D555" s="14"/>
      <c r="E555" s="23" t="str">
        <f t="array" ref="E555">IF(F555="","",XLOOKUP(F555,selector_04,selector_04_ids,""))</f>
        <v/>
      </c>
      <c r="F555" s="25"/>
      <c r="G555" s="14"/>
      <c r="H555" s="14"/>
      <c r="AK555" s="19" t="s">
        <v>68</v>
      </c>
      <c r="AL555" s="19" t="s">
        <v>68</v>
      </c>
    </row>
    <row r="556">
      <c r="A556" s="14"/>
      <c r="B556" s="14"/>
      <c r="C556" s="14"/>
      <c r="D556" s="14"/>
      <c r="E556" s="23" t="str">
        <f t="array" ref="E556">IF(F556="","",XLOOKUP(F556,selector_04,selector_04_ids,""))</f>
        <v/>
      </c>
      <c r="F556" s="25"/>
      <c r="G556" s="14"/>
      <c r="H556" s="14"/>
      <c r="AK556" s="19" t="s">
        <v>68</v>
      </c>
      <c r="AL556" s="19" t="s">
        <v>68</v>
      </c>
    </row>
    <row r="557">
      <c r="A557" s="14"/>
      <c r="B557" s="14"/>
      <c r="C557" s="14"/>
      <c r="D557" s="14"/>
      <c r="E557" s="23" t="str">
        <f t="array" ref="E557">IF(F557="","",XLOOKUP(F557,selector_04,selector_04_ids,""))</f>
        <v/>
      </c>
      <c r="F557" s="25"/>
      <c r="G557" s="14"/>
      <c r="H557" s="14"/>
      <c r="AK557" s="19" t="s">
        <v>68</v>
      </c>
      <c r="AL557" s="19" t="s">
        <v>68</v>
      </c>
    </row>
    <row r="558">
      <c r="A558" s="14"/>
      <c r="B558" s="14"/>
      <c r="C558" s="14"/>
      <c r="D558" s="14"/>
      <c r="E558" s="23" t="str">
        <f t="array" ref="E558">IF(F558="","",XLOOKUP(F558,selector_04,selector_04_ids,""))</f>
        <v/>
      </c>
      <c r="F558" s="25"/>
      <c r="G558" s="14"/>
      <c r="H558" s="14"/>
      <c r="AK558" s="19" t="s">
        <v>68</v>
      </c>
      <c r="AL558" s="19" t="s">
        <v>68</v>
      </c>
    </row>
    <row r="559">
      <c r="A559" s="14"/>
      <c r="B559" s="14"/>
      <c r="C559" s="14"/>
      <c r="D559" s="14"/>
      <c r="E559" s="23" t="str">
        <f t="array" ref="E559">IF(F559="","",XLOOKUP(F559,selector_04,selector_04_ids,""))</f>
        <v/>
      </c>
      <c r="F559" s="25"/>
      <c r="G559" s="14"/>
      <c r="H559" s="14"/>
      <c r="AK559" s="19" t="s">
        <v>68</v>
      </c>
      <c r="AL559" s="19" t="s">
        <v>68</v>
      </c>
    </row>
    <row r="560">
      <c r="A560" s="14"/>
      <c r="B560" s="14"/>
      <c r="C560" s="14"/>
      <c r="D560" s="14"/>
      <c r="E560" s="23" t="str">
        <f t="array" ref="E560">IF(F560="","",XLOOKUP(F560,selector_04,selector_04_ids,""))</f>
        <v/>
      </c>
      <c r="F560" s="25"/>
      <c r="G560" s="14"/>
      <c r="H560" s="14"/>
      <c r="AK560" s="19" t="s">
        <v>68</v>
      </c>
      <c r="AL560" s="19" t="s">
        <v>68</v>
      </c>
    </row>
    <row r="561">
      <c r="A561" s="14"/>
      <c r="B561" s="14"/>
      <c r="C561" s="14"/>
      <c r="D561" s="14"/>
      <c r="E561" s="23" t="str">
        <f t="array" ref="E561">IF(F561="","",XLOOKUP(F561,selector_04,selector_04_ids,""))</f>
        <v/>
      </c>
      <c r="F561" s="25"/>
      <c r="G561" s="14"/>
      <c r="H561" s="14"/>
      <c r="AK561" s="19" t="s">
        <v>68</v>
      </c>
      <c r="AL561" s="19" t="s">
        <v>68</v>
      </c>
    </row>
    <row r="562">
      <c r="A562" s="14"/>
      <c r="B562" s="14"/>
      <c r="C562" s="14"/>
      <c r="D562" s="14"/>
      <c r="E562" s="23" t="str">
        <f t="array" ref="E562">IF(F562="","",XLOOKUP(F562,selector_04,selector_04_ids,""))</f>
        <v/>
      </c>
      <c r="F562" s="25"/>
      <c r="G562" s="14"/>
      <c r="H562" s="14"/>
      <c r="AK562" s="19" t="s">
        <v>68</v>
      </c>
      <c r="AL562" s="19" t="s">
        <v>68</v>
      </c>
    </row>
    <row r="563">
      <c r="A563" s="14"/>
      <c r="B563" s="14"/>
      <c r="C563" s="14"/>
      <c r="D563" s="14"/>
      <c r="E563" s="23" t="str">
        <f t="array" ref="E563">IF(F563="","",XLOOKUP(F563,selector_04,selector_04_ids,""))</f>
        <v/>
      </c>
      <c r="F563" s="25"/>
      <c r="G563" s="14"/>
      <c r="H563" s="14"/>
      <c r="AK563" s="19" t="s">
        <v>68</v>
      </c>
      <c r="AL563" s="19" t="s">
        <v>68</v>
      </c>
    </row>
    <row r="564">
      <c r="A564" s="14"/>
      <c r="B564" s="14"/>
      <c r="C564" s="14"/>
      <c r="D564" s="14"/>
      <c r="E564" s="23" t="str">
        <f t="array" ref="E564">IF(F564="","",XLOOKUP(F564,selector_04,selector_04_ids,""))</f>
        <v/>
      </c>
      <c r="F564" s="25"/>
      <c r="G564" s="14"/>
      <c r="H564" s="14"/>
      <c r="AK564" s="19" t="s">
        <v>68</v>
      </c>
      <c r="AL564" s="19" t="s">
        <v>68</v>
      </c>
    </row>
    <row r="565">
      <c r="A565" s="14"/>
      <c r="B565" s="14"/>
      <c r="C565" s="14"/>
      <c r="D565" s="14"/>
      <c r="E565" s="23" t="str">
        <f t="array" ref="E565">IF(F565="","",XLOOKUP(F565,selector_04,selector_04_ids,""))</f>
        <v/>
      </c>
      <c r="F565" s="25"/>
      <c r="G565" s="14"/>
      <c r="H565" s="14"/>
      <c r="AK565" s="19" t="s">
        <v>68</v>
      </c>
      <c r="AL565" s="19" t="s">
        <v>68</v>
      </c>
    </row>
    <row r="566">
      <c r="A566" s="14"/>
      <c r="B566" s="14"/>
      <c r="C566" s="14"/>
      <c r="D566" s="14"/>
      <c r="E566" s="23" t="str">
        <f t="array" ref="E566">IF(F566="","",XLOOKUP(F566,selector_04,selector_04_ids,""))</f>
        <v/>
      </c>
      <c r="F566" s="25"/>
      <c r="G566" s="14"/>
      <c r="H566" s="14"/>
      <c r="AK566" s="19" t="s">
        <v>68</v>
      </c>
      <c r="AL566" s="19" t="s">
        <v>68</v>
      </c>
    </row>
    <row r="567">
      <c r="A567" s="14"/>
      <c r="B567" s="14"/>
      <c r="C567" s="14"/>
      <c r="D567" s="14"/>
      <c r="E567" s="23" t="str">
        <f t="array" ref="E567">IF(F567="","",XLOOKUP(F567,selector_04,selector_04_ids,""))</f>
        <v/>
      </c>
      <c r="F567" s="25"/>
      <c r="G567" s="14"/>
      <c r="H567" s="14"/>
      <c r="AK567" s="19" t="s">
        <v>68</v>
      </c>
      <c r="AL567" s="19" t="s">
        <v>68</v>
      </c>
    </row>
    <row r="568">
      <c r="A568" s="14"/>
      <c r="B568" s="14"/>
      <c r="C568" s="14"/>
      <c r="D568" s="14"/>
      <c r="E568" s="23" t="str">
        <f t="array" ref="E568">IF(F568="","",XLOOKUP(F568,selector_04,selector_04_ids,""))</f>
        <v/>
      </c>
      <c r="F568" s="25"/>
      <c r="G568" s="14"/>
      <c r="H568" s="14"/>
      <c r="AK568" s="19" t="s">
        <v>68</v>
      </c>
      <c r="AL568" s="19" t="s">
        <v>68</v>
      </c>
    </row>
    <row r="569">
      <c r="A569" s="14"/>
      <c r="B569" s="14"/>
      <c r="C569" s="14"/>
      <c r="D569" s="14"/>
      <c r="E569" s="23" t="str">
        <f t="array" ref="E569">IF(F569="","",XLOOKUP(F569,selector_04,selector_04_ids,""))</f>
        <v/>
      </c>
      <c r="F569" s="25"/>
      <c r="G569" s="14"/>
      <c r="H569" s="14"/>
      <c r="AK569" s="19" t="s">
        <v>68</v>
      </c>
      <c r="AL569" s="19" t="s">
        <v>68</v>
      </c>
    </row>
    <row r="570">
      <c r="A570" s="14"/>
      <c r="B570" s="14"/>
      <c r="C570" s="14"/>
      <c r="D570" s="14"/>
      <c r="E570" s="23" t="str">
        <f t="array" ref="E570">IF(F570="","",XLOOKUP(F570,selector_04,selector_04_ids,""))</f>
        <v/>
      </c>
      <c r="F570" s="25"/>
      <c r="G570" s="14"/>
      <c r="H570" s="14"/>
      <c r="AK570" s="19" t="s">
        <v>68</v>
      </c>
      <c r="AL570" s="19" t="s">
        <v>68</v>
      </c>
    </row>
    <row r="571">
      <c r="A571" s="14"/>
      <c r="B571" s="14"/>
      <c r="C571" s="14"/>
      <c r="D571" s="14"/>
      <c r="E571" s="23" t="str">
        <f t="array" ref="E571">IF(F571="","",XLOOKUP(F571,selector_04,selector_04_ids,""))</f>
        <v/>
      </c>
      <c r="F571" s="25"/>
      <c r="G571" s="14"/>
      <c r="H571" s="14"/>
      <c r="AK571" s="19" t="s">
        <v>68</v>
      </c>
      <c r="AL571" s="19" t="s">
        <v>68</v>
      </c>
    </row>
    <row r="572">
      <c r="A572" s="14"/>
      <c r="B572" s="14"/>
      <c r="C572" s="14"/>
      <c r="D572" s="14"/>
      <c r="E572" s="23" t="str">
        <f t="array" ref="E572">IF(F572="","",XLOOKUP(F572,selector_04,selector_04_ids,""))</f>
        <v/>
      </c>
      <c r="F572" s="25"/>
      <c r="G572" s="14"/>
      <c r="H572" s="14"/>
      <c r="AK572" s="19" t="s">
        <v>68</v>
      </c>
      <c r="AL572" s="19" t="s">
        <v>68</v>
      </c>
    </row>
    <row r="573">
      <c r="A573" s="14"/>
      <c r="B573" s="14"/>
      <c r="C573" s="14"/>
      <c r="D573" s="14"/>
      <c r="E573" s="23" t="str">
        <f t="array" ref="E573">IF(F573="","",XLOOKUP(F573,selector_04,selector_04_ids,""))</f>
        <v/>
      </c>
      <c r="F573" s="25"/>
      <c r="G573" s="14"/>
      <c r="H573" s="14"/>
      <c r="AK573" s="19" t="s">
        <v>68</v>
      </c>
      <c r="AL573" s="19" t="s">
        <v>68</v>
      </c>
    </row>
    <row r="574">
      <c r="A574" s="14"/>
      <c r="B574" s="14"/>
      <c r="C574" s="14"/>
      <c r="D574" s="14"/>
      <c r="E574" s="23" t="str">
        <f t="array" ref="E574">IF(F574="","",XLOOKUP(F574,selector_04,selector_04_ids,""))</f>
        <v/>
      </c>
      <c r="F574" s="25"/>
      <c r="G574" s="14"/>
      <c r="H574" s="14"/>
      <c r="AK574" s="19" t="s">
        <v>68</v>
      </c>
      <c r="AL574" s="19" t="s">
        <v>68</v>
      </c>
    </row>
    <row r="575">
      <c r="A575" s="14"/>
      <c r="B575" s="14"/>
      <c r="C575" s="14"/>
      <c r="D575" s="14"/>
      <c r="E575" s="23" t="str">
        <f t="array" ref="E575">IF(F575="","",XLOOKUP(F575,selector_04,selector_04_ids,""))</f>
        <v/>
      </c>
      <c r="F575" s="25"/>
      <c r="G575" s="14"/>
      <c r="H575" s="14"/>
      <c r="AK575" s="19" t="s">
        <v>68</v>
      </c>
      <c r="AL575" s="19" t="s">
        <v>68</v>
      </c>
    </row>
    <row r="576">
      <c r="A576" s="14"/>
      <c r="B576" s="14"/>
      <c r="C576" s="14"/>
      <c r="D576" s="14"/>
      <c r="E576" s="23" t="str">
        <f t="array" ref="E576">IF(F576="","",XLOOKUP(F576,selector_04,selector_04_ids,""))</f>
        <v/>
      </c>
      <c r="F576" s="25"/>
      <c r="G576" s="14"/>
      <c r="H576" s="14"/>
      <c r="AK576" s="19" t="s">
        <v>68</v>
      </c>
      <c r="AL576" s="19" t="s">
        <v>68</v>
      </c>
    </row>
    <row r="577">
      <c r="A577" s="14"/>
      <c r="B577" s="14"/>
      <c r="C577" s="14"/>
      <c r="D577" s="14"/>
      <c r="E577" s="23" t="str">
        <f t="array" ref="E577">IF(F577="","",XLOOKUP(F577,selector_04,selector_04_ids,""))</f>
        <v/>
      </c>
      <c r="F577" s="25"/>
      <c r="G577" s="14"/>
      <c r="H577" s="14"/>
      <c r="AK577" s="19" t="s">
        <v>68</v>
      </c>
      <c r="AL577" s="19" t="s">
        <v>68</v>
      </c>
    </row>
    <row r="578">
      <c r="A578" s="14"/>
      <c r="B578" s="14"/>
      <c r="C578" s="14"/>
      <c r="D578" s="14"/>
      <c r="E578" s="23" t="str">
        <f t="array" ref="E578">IF(F578="","",XLOOKUP(F578,selector_04,selector_04_ids,""))</f>
        <v/>
      </c>
      <c r="F578" s="25"/>
      <c r="G578" s="14"/>
      <c r="H578" s="14"/>
      <c r="AK578" s="19" t="s">
        <v>68</v>
      </c>
      <c r="AL578" s="19" t="s">
        <v>68</v>
      </c>
    </row>
    <row r="579">
      <c r="A579" s="14"/>
      <c r="B579" s="14"/>
      <c r="C579" s="14"/>
      <c r="D579" s="14"/>
      <c r="E579" s="23" t="str">
        <f t="array" ref="E579">IF(F579="","",XLOOKUP(F579,selector_04,selector_04_ids,""))</f>
        <v/>
      </c>
      <c r="F579" s="25"/>
      <c r="G579" s="14"/>
      <c r="H579" s="14"/>
      <c r="AK579" s="19" t="s">
        <v>68</v>
      </c>
      <c r="AL579" s="19" t="s">
        <v>68</v>
      </c>
    </row>
    <row r="580">
      <c r="A580" s="14"/>
      <c r="B580" s="14"/>
      <c r="C580" s="14"/>
      <c r="D580" s="14"/>
      <c r="E580" s="23" t="str">
        <f t="array" ref="E580">IF(F580="","",XLOOKUP(F580,selector_04,selector_04_ids,""))</f>
        <v/>
      </c>
      <c r="F580" s="25"/>
      <c r="G580" s="14"/>
      <c r="H580" s="14"/>
      <c r="AK580" s="19" t="s">
        <v>68</v>
      </c>
      <c r="AL580" s="19" t="s">
        <v>68</v>
      </c>
    </row>
    <row r="581">
      <c r="A581" s="14"/>
      <c r="B581" s="14"/>
      <c r="C581" s="14"/>
      <c r="D581" s="14"/>
      <c r="E581" s="23" t="str">
        <f t="array" ref="E581">IF(F581="","",XLOOKUP(F581,selector_04,selector_04_ids,""))</f>
        <v/>
      </c>
      <c r="F581" s="25"/>
      <c r="G581" s="14"/>
      <c r="H581" s="14"/>
      <c r="AK581" s="19" t="s">
        <v>68</v>
      </c>
      <c r="AL581" s="19" t="s">
        <v>68</v>
      </c>
    </row>
    <row r="582">
      <c r="A582" s="14"/>
      <c r="B582" s="14"/>
      <c r="C582" s="14"/>
      <c r="D582" s="14"/>
      <c r="E582" s="23" t="str">
        <f t="array" ref="E582">IF(F582="","",XLOOKUP(F582,selector_04,selector_04_ids,""))</f>
        <v/>
      </c>
      <c r="F582" s="25"/>
      <c r="G582" s="14"/>
      <c r="H582" s="14"/>
      <c r="AK582" s="19" t="s">
        <v>68</v>
      </c>
      <c r="AL582" s="19" t="s">
        <v>68</v>
      </c>
    </row>
    <row r="583">
      <c r="A583" s="14"/>
      <c r="B583" s="14"/>
      <c r="C583" s="14"/>
      <c r="D583" s="14"/>
      <c r="E583" s="23" t="str">
        <f t="array" ref="E583">IF(F583="","",XLOOKUP(F583,selector_04,selector_04_ids,""))</f>
        <v/>
      </c>
      <c r="F583" s="25"/>
      <c r="G583" s="14"/>
      <c r="H583" s="14"/>
      <c r="AK583" s="19" t="s">
        <v>68</v>
      </c>
      <c r="AL583" s="19" t="s">
        <v>68</v>
      </c>
    </row>
    <row r="584">
      <c r="A584" s="14"/>
      <c r="B584" s="14"/>
      <c r="C584" s="14"/>
      <c r="D584" s="14"/>
      <c r="E584" s="23" t="str">
        <f t="array" ref="E584">IF(F584="","",XLOOKUP(F584,selector_04,selector_04_ids,""))</f>
        <v/>
      </c>
      <c r="F584" s="25"/>
      <c r="G584" s="14"/>
      <c r="H584" s="14"/>
      <c r="AK584" s="19" t="s">
        <v>68</v>
      </c>
      <c r="AL584" s="19" t="s">
        <v>68</v>
      </c>
    </row>
    <row r="585">
      <c r="A585" s="14"/>
      <c r="B585" s="14"/>
      <c r="C585" s="14"/>
      <c r="D585" s="14"/>
      <c r="E585" s="23" t="str">
        <f t="array" ref="E585">IF(F585="","",XLOOKUP(F585,selector_04,selector_04_ids,""))</f>
        <v/>
      </c>
      <c r="F585" s="25"/>
      <c r="G585" s="14"/>
      <c r="H585" s="14"/>
      <c r="AK585" s="19" t="s">
        <v>68</v>
      </c>
      <c r="AL585" s="19" t="s">
        <v>68</v>
      </c>
    </row>
    <row r="586">
      <c r="A586" s="14"/>
      <c r="B586" s="14"/>
      <c r="C586" s="14"/>
      <c r="D586" s="14"/>
      <c r="E586" s="23" t="str">
        <f t="array" ref="E586">IF(F586="","",XLOOKUP(F586,selector_04,selector_04_ids,""))</f>
        <v/>
      </c>
      <c r="F586" s="25"/>
      <c r="G586" s="14"/>
      <c r="H586" s="14"/>
      <c r="AK586" s="19" t="s">
        <v>68</v>
      </c>
      <c r="AL586" s="19" t="s">
        <v>68</v>
      </c>
    </row>
    <row r="587">
      <c r="A587" s="14"/>
      <c r="B587" s="14"/>
      <c r="C587" s="14"/>
      <c r="D587" s="14"/>
      <c r="E587" s="23" t="str">
        <f t="array" ref="E587">IF(F587="","",XLOOKUP(F587,selector_04,selector_04_ids,""))</f>
        <v/>
      </c>
      <c r="F587" s="25"/>
      <c r="G587" s="14"/>
      <c r="H587" s="14"/>
      <c r="AK587" s="19" t="s">
        <v>68</v>
      </c>
      <c r="AL587" s="19" t="s">
        <v>68</v>
      </c>
    </row>
    <row r="588">
      <c r="A588" s="14"/>
      <c r="B588" s="14"/>
      <c r="C588" s="14"/>
      <c r="D588" s="14"/>
      <c r="E588" s="23" t="str">
        <f t="array" ref="E588">IF(F588="","",XLOOKUP(F588,selector_04,selector_04_ids,""))</f>
        <v/>
      </c>
      <c r="F588" s="25"/>
      <c r="G588" s="14"/>
      <c r="H588" s="14"/>
      <c r="AK588" s="19" t="s">
        <v>68</v>
      </c>
      <c r="AL588" s="19" t="s">
        <v>68</v>
      </c>
    </row>
    <row r="589">
      <c r="A589" s="14"/>
      <c r="B589" s="14"/>
      <c r="C589" s="14"/>
      <c r="D589" s="14"/>
      <c r="E589" s="23" t="str">
        <f t="array" ref="E589">IF(F589="","",XLOOKUP(F589,selector_04,selector_04_ids,""))</f>
        <v/>
      </c>
      <c r="F589" s="25"/>
      <c r="G589" s="14"/>
      <c r="H589" s="14"/>
      <c r="AK589" s="19" t="s">
        <v>68</v>
      </c>
      <c r="AL589" s="19" t="s">
        <v>68</v>
      </c>
    </row>
    <row r="590">
      <c r="A590" s="14"/>
      <c r="B590" s="14"/>
      <c r="C590" s="14"/>
      <c r="D590" s="14"/>
      <c r="E590" s="23" t="str">
        <f t="array" ref="E590">IF(F590="","",XLOOKUP(F590,selector_04,selector_04_ids,""))</f>
        <v/>
      </c>
      <c r="F590" s="25"/>
      <c r="G590" s="14"/>
      <c r="H590" s="14"/>
      <c r="AK590" s="19" t="s">
        <v>68</v>
      </c>
      <c r="AL590" s="19" t="s">
        <v>68</v>
      </c>
    </row>
    <row r="591">
      <c r="A591" s="14"/>
      <c r="B591" s="14"/>
      <c r="C591" s="14"/>
      <c r="D591" s="14"/>
      <c r="E591" s="23" t="str">
        <f t="array" ref="E591">IF(F591="","",XLOOKUP(F591,selector_04,selector_04_ids,""))</f>
        <v/>
      </c>
      <c r="F591" s="25"/>
      <c r="G591" s="14"/>
      <c r="H591" s="14"/>
      <c r="AK591" s="19" t="s">
        <v>68</v>
      </c>
      <c r="AL591" s="19" t="s">
        <v>68</v>
      </c>
    </row>
    <row r="592">
      <c r="A592" s="14"/>
      <c r="B592" s="14"/>
      <c r="C592" s="14"/>
      <c r="D592" s="14"/>
      <c r="E592" s="23" t="str">
        <f t="array" ref="E592">IF(F592="","",XLOOKUP(F592,selector_04,selector_04_ids,""))</f>
        <v/>
      </c>
      <c r="F592" s="25"/>
      <c r="G592" s="14"/>
      <c r="H592" s="14"/>
      <c r="AK592" s="19" t="s">
        <v>68</v>
      </c>
      <c r="AL592" s="19" t="s">
        <v>68</v>
      </c>
    </row>
    <row r="593">
      <c r="A593" s="14"/>
      <c r="B593" s="14"/>
      <c r="C593" s="14"/>
      <c r="D593" s="14"/>
      <c r="E593" s="23" t="str">
        <f t="array" ref="E593">IF(F593="","",XLOOKUP(F593,selector_04,selector_04_ids,""))</f>
        <v/>
      </c>
      <c r="F593" s="25"/>
      <c r="G593" s="14"/>
      <c r="H593" s="14"/>
      <c r="AK593" s="19" t="s">
        <v>68</v>
      </c>
      <c r="AL593" s="19" t="s">
        <v>68</v>
      </c>
    </row>
    <row r="594">
      <c r="A594" s="14"/>
      <c r="B594" s="14"/>
      <c r="C594" s="14"/>
      <c r="D594" s="14"/>
      <c r="E594" s="23" t="str">
        <f t="array" ref="E594">IF(F594="","",XLOOKUP(F594,selector_04,selector_04_ids,""))</f>
        <v/>
      </c>
      <c r="F594" s="25"/>
      <c r="G594" s="14"/>
      <c r="H594" s="14"/>
      <c r="AK594" s="19" t="s">
        <v>68</v>
      </c>
      <c r="AL594" s="19" t="s">
        <v>68</v>
      </c>
    </row>
    <row r="595">
      <c r="A595" s="14"/>
      <c r="B595" s="14"/>
      <c r="C595" s="14"/>
      <c r="D595" s="14"/>
      <c r="E595" s="23" t="str">
        <f t="array" ref="E595">IF(F595="","",XLOOKUP(F595,selector_04,selector_04_ids,""))</f>
        <v/>
      </c>
      <c r="F595" s="25"/>
      <c r="G595" s="14"/>
      <c r="H595" s="14"/>
      <c r="AK595" s="19" t="s">
        <v>68</v>
      </c>
      <c r="AL595" s="19" t="s">
        <v>68</v>
      </c>
    </row>
    <row r="596">
      <c r="A596" s="14"/>
      <c r="B596" s="14"/>
      <c r="C596" s="14"/>
      <c r="D596" s="14"/>
      <c r="E596" s="23" t="str">
        <f t="array" ref="E596">IF(F596="","",XLOOKUP(F596,selector_04,selector_04_ids,""))</f>
        <v/>
      </c>
      <c r="F596" s="25"/>
      <c r="G596" s="14"/>
      <c r="H596" s="14"/>
      <c r="AK596" s="19" t="s">
        <v>68</v>
      </c>
      <c r="AL596" s="19" t="s">
        <v>68</v>
      </c>
    </row>
    <row r="597">
      <c r="A597" s="14"/>
      <c r="B597" s="14"/>
      <c r="C597" s="14"/>
      <c r="D597" s="14"/>
      <c r="E597" s="23" t="str">
        <f t="array" ref="E597">IF(F597="","",XLOOKUP(F597,selector_04,selector_04_ids,""))</f>
        <v/>
      </c>
      <c r="F597" s="25"/>
      <c r="G597" s="14"/>
      <c r="H597" s="14"/>
      <c r="AK597" s="19" t="s">
        <v>68</v>
      </c>
      <c r="AL597" s="19" t="s">
        <v>68</v>
      </c>
    </row>
    <row r="598">
      <c r="A598" s="14"/>
      <c r="B598" s="14"/>
      <c r="C598" s="14"/>
      <c r="D598" s="14"/>
      <c r="E598" s="23" t="str">
        <f t="array" ref="E598">IF(F598="","",XLOOKUP(F598,selector_04,selector_04_ids,""))</f>
        <v/>
      </c>
      <c r="F598" s="25"/>
      <c r="G598" s="14"/>
      <c r="H598" s="14"/>
      <c r="AK598" s="19" t="s">
        <v>68</v>
      </c>
      <c r="AL598" s="19" t="s">
        <v>68</v>
      </c>
    </row>
    <row r="599">
      <c r="A599" s="14"/>
      <c r="B599" s="14"/>
      <c r="C599" s="14"/>
      <c r="D599" s="14"/>
      <c r="E599" s="23" t="str">
        <f t="array" ref="E599">IF(F599="","",XLOOKUP(F599,selector_04,selector_04_ids,""))</f>
        <v/>
      </c>
      <c r="F599" s="25"/>
      <c r="G599" s="14"/>
      <c r="H599" s="14"/>
      <c r="AK599" s="19" t="s">
        <v>68</v>
      </c>
      <c r="AL599" s="19" t="s">
        <v>68</v>
      </c>
    </row>
    <row r="600">
      <c r="A600" s="14"/>
      <c r="B600" s="14"/>
      <c r="C600" s="14"/>
      <c r="D600" s="14"/>
      <c r="E600" s="23" t="str">
        <f t="array" ref="E600">IF(F600="","",XLOOKUP(F600,selector_04,selector_04_ids,""))</f>
        <v/>
      </c>
      <c r="F600" s="25"/>
      <c r="G600" s="14"/>
      <c r="H600" s="14"/>
      <c r="AK600" s="19" t="s">
        <v>68</v>
      </c>
      <c r="AL600" s="19" t="s">
        <v>68</v>
      </c>
    </row>
    <row r="601">
      <c r="A601" s="14"/>
      <c r="B601" s="14"/>
      <c r="C601" s="14"/>
      <c r="D601" s="14"/>
      <c r="E601" s="23" t="str">
        <f t="array" ref="E601">IF(F601="","",XLOOKUP(F601,selector_04,selector_04_ids,""))</f>
        <v/>
      </c>
      <c r="F601" s="25"/>
      <c r="G601" s="14"/>
      <c r="H601" s="14"/>
      <c r="AK601" s="19" t="s">
        <v>68</v>
      </c>
      <c r="AL601" s="19" t="s">
        <v>68</v>
      </c>
    </row>
    <row r="602">
      <c r="A602" s="14"/>
      <c r="B602" s="14"/>
      <c r="C602" s="14"/>
      <c r="D602" s="14"/>
      <c r="E602" s="23" t="str">
        <f t="array" ref="E602">IF(F602="","",XLOOKUP(F602,selector_04,selector_04_ids,""))</f>
        <v/>
      </c>
      <c r="F602" s="25"/>
      <c r="G602" s="14"/>
      <c r="H602" s="14"/>
      <c r="AK602" s="19" t="s">
        <v>68</v>
      </c>
      <c r="AL602" s="19" t="s">
        <v>68</v>
      </c>
    </row>
    <row r="603">
      <c r="A603" s="14"/>
      <c r="B603" s="14"/>
      <c r="C603" s="14"/>
      <c r="D603" s="14"/>
      <c r="E603" s="23" t="str">
        <f t="array" ref="E603">IF(F603="","",XLOOKUP(F603,selector_04,selector_04_ids,""))</f>
        <v/>
      </c>
      <c r="F603" s="25"/>
      <c r="G603" s="14"/>
      <c r="H603" s="14"/>
      <c r="AK603" s="19" t="s">
        <v>68</v>
      </c>
      <c r="AL603" s="19" t="s">
        <v>68</v>
      </c>
    </row>
    <row r="604">
      <c r="A604" s="14"/>
      <c r="B604" s="14"/>
      <c r="C604" s="14"/>
      <c r="D604" s="14"/>
      <c r="E604" s="23" t="str">
        <f t="array" ref="E604">IF(F604="","",XLOOKUP(F604,selector_04,selector_04_ids,""))</f>
        <v/>
      </c>
      <c r="F604" s="25"/>
      <c r="G604" s="14"/>
      <c r="H604" s="14"/>
      <c r="AK604" s="19" t="s">
        <v>68</v>
      </c>
      <c r="AL604" s="19" t="s">
        <v>68</v>
      </c>
    </row>
    <row r="605">
      <c r="A605" s="14"/>
      <c r="B605" s="14"/>
      <c r="C605" s="14"/>
      <c r="D605" s="14"/>
      <c r="E605" s="23" t="str">
        <f t="array" ref="E605">IF(F605="","",XLOOKUP(F605,selector_04,selector_04_ids,""))</f>
        <v/>
      </c>
      <c r="F605" s="25"/>
      <c r="G605" s="14"/>
      <c r="H605" s="14"/>
      <c r="AK605" s="19" t="s">
        <v>68</v>
      </c>
      <c r="AL605" s="19" t="s">
        <v>68</v>
      </c>
    </row>
    <row r="606">
      <c r="A606" s="14"/>
      <c r="B606" s="14"/>
      <c r="C606" s="14"/>
      <c r="D606" s="14"/>
      <c r="E606" s="23" t="str">
        <f t="array" ref="E606">IF(F606="","",XLOOKUP(F606,selector_04,selector_04_ids,""))</f>
        <v/>
      </c>
      <c r="F606" s="25"/>
      <c r="G606" s="14"/>
      <c r="H606" s="14"/>
      <c r="AK606" s="19" t="s">
        <v>68</v>
      </c>
      <c r="AL606" s="19" t="s">
        <v>68</v>
      </c>
    </row>
    <row r="607">
      <c r="A607" s="14"/>
      <c r="B607" s="14"/>
      <c r="C607" s="14"/>
      <c r="D607" s="14"/>
      <c r="E607" s="23" t="str">
        <f t="array" ref="E607">IF(F607="","",XLOOKUP(F607,selector_04,selector_04_ids,""))</f>
        <v/>
      </c>
      <c r="F607" s="25"/>
      <c r="G607" s="14"/>
      <c r="H607" s="14"/>
      <c r="AK607" s="19" t="s">
        <v>68</v>
      </c>
      <c r="AL607" s="19" t="s">
        <v>68</v>
      </c>
    </row>
    <row r="608">
      <c r="A608" s="14"/>
      <c r="B608" s="14"/>
      <c r="C608" s="14"/>
      <c r="D608" s="14"/>
      <c r="E608" s="23" t="str">
        <f t="array" ref="E608">IF(F608="","",XLOOKUP(F608,selector_04,selector_04_ids,""))</f>
        <v/>
      </c>
      <c r="F608" s="25"/>
      <c r="G608" s="14"/>
      <c r="H608" s="14"/>
      <c r="AK608" s="19" t="s">
        <v>68</v>
      </c>
      <c r="AL608" s="19" t="s">
        <v>68</v>
      </c>
    </row>
    <row r="609">
      <c r="A609" s="14"/>
      <c r="B609" s="14"/>
      <c r="C609" s="14"/>
      <c r="D609" s="14"/>
      <c r="E609" s="23" t="str">
        <f t="array" ref="E609">IF(F609="","",XLOOKUP(F609,selector_04,selector_04_ids,""))</f>
        <v/>
      </c>
      <c r="F609" s="25"/>
      <c r="G609" s="14"/>
      <c r="H609" s="14"/>
      <c r="AK609" s="19" t="s">
        <v>68</v>
      </c>
      <c r="AL609" s="19" t="s">
        <v>68</v>
      </c>
    </row>
    <row r="610">
      <c r="A610" s="14"/>
      <c r="B610" s="14"/>
      <c r="C610" s="14"/>
      <c r="D610" s="14"/>
      <c r="E610" s="23" t="str">
        <f t="array" ref="E610">IF(F610="","",XLOOKUP(F610,selector_04,selector_04_ids,""))</f>
        <v/>
      </c>
      <c r="F610" s="25"/>
      <c r="G610" s="14"/>
      <c r="H610" s="14"/>
      <c r="AK610" s="19" t="s">
        <v>68</v>
      </c>
      <c r="AL610" s="19" t="s">
        <v>68</v>
      </c>
    </row>
    <row r="611">
      <c r="A611" s="14"/>
      <c r="B611" s="14"/>
      <c r="C611" s="14"/>
      <c r="D611" s="14"/>
      <c r="E611" s="23" t="str">
        <f t="array" ref="E611">IF(F611="","",XLOOKUP(F611,selector_04,selector_04_ids,""))</f>
        <v/>
      </c>
      <c r="F611" s="25"/>
      <c r="G611" s="14"/>
      <c r="H611" s="14"/>
      <c r="AK611" s="19" t="s">
        <v>68</v>
      </c>
      <c r="AL611" s="19" t="s">
        <v>68</v>
      </c>
    </row>
    <row r="612">
      <c r="A612" s="14"/>
      <c r="B612" s="14"/>
      <c r="C612" s="14"/>
      <c r="D612" s="14"/>
      <c r="E612" s="23" t="str">
        <f t="array" ref="E612">IF(F612="","",XLOOKUP(F612,selector_04,selector_04_ids,""))</f>
        <v/>
      </c>
      <c r="F612" s="25"/>
      <c r="G612" s="14"/>
      <c r="H612" s="14"/>
      <c r="AK612" s="19" t="s">
        <v>68</v>
      </c>
      <c r="AL612" s="19" t="s">
        <v>68</v>
      </c>
    </row>
    <row r="613">
      <c r="A613" s="14"/>
      <c r="B613" s="14"/>
      <c r="C613" s="14"/>
      <c r="D613" s="14"/>
      <c r="E613" s="23" t="str">
        <f t="array" ref="E613">IF(F613="","",XLOOKUP(F613,selector_04,selector_04_ids,""))</f>
        <v/>
      </c>
      <c r="F613" s="25"/>
      <c r="G613" s="14"/>
      <c r="H613" s="14"/>
      <c r="AK613" s="19" t="s">
        <v>68</v>
      </c>
      <c r="AL613" s="19" t="s">
        <v>68</v>
      </c>
    </row>
    <row r="614">
      <c r="A614" s="14"/>
      <c r="B614" s="14"/>
      <c r="C614" s="14"/>
      <c r="D614" s="14"/>
      <c r="E614" s="23" t="str">
        <f t="array" ref="E614">IF(F614="","",XLOOKUP(F614,selector_04,selector_04_ids,""))</f>
        <v/>
      </c>
      <c r="F614" s="25"/>
      <c r="G614" s="14"/>
      <c r="H614" s="14"/>
      <c r="AK614" s="19" t="s">
        <v>68</v>
      </c>
      <c r="AL614" s="19" t="s">
        <v>68</v>
      </c>
    </row>
    <row r="615">
      <c r="A615" s="14"/>
      <c r="B615" s="14"/>
      <c r="C615" s="14"/>
      <c r="D615" s="14"/>
      <c r="E615" s="23" t="str">
        <f t="array" ref="E615">IF(F615="","",XLOOKUP(F615,selector_04,selector_04_ids,""))</f>
        <v/>
      </c>
      <c r="F615" s="25"/>
      <c r="G615" s="14"/>
      <c r="H615" s="14"/>
      <c r="AK615" s="19" t="s">
        <v>68</v>
      </c>
      <c r="AL615" s="19" t="s">
        <v>68</v>
      </c>
    </row>
    <row r="616">
      <c r="A616" s="14"/>
      <c r="B616" s="14"/>
      <c r="C616" s="14"/>
      <c r="D616" s="14"/>
      <c r="E616" s="23" t="str">
        <f t="array" ref="E616">IF(F616="","",XLOOKUP(F616,selector_04,selector_04_ids,""))</f>
        <v/>
      </c>
      <c r="F616" s="25"/>
      <c r="G616" s="14"/>
      <c r="H616" s="14"/>
      <c r="AK616" s="19" t="s">
        <v>68</v>
      </c>
      <c r="AL616" s="19" t="s">
        <v>68</v>
      </c>
    </row>
    <row r="617">
      <c r="A617" s="14"/>
      <c r="B617" s="14"/>
      <c r="C617" s="14"/>
      <c r="D617" s="14"/>
      <c r="E617" s="23" t="str">
        <f t="array" ref="E617">IF(F617="","",XLOOKUP(F617,selector_04,selector_04_ids,""))</f>
        <v/>
      </c>
      <c r="F617" s="25"/>
      <c r="G617" s="14"/>
      <c r="H617" s="14"/>
      <c r="AK617" s="19" t="s">
        <v>68</v>
      </c>
      <c r="AL617" s="19" t="s">
        <v>68</v>
      </c>
    </row>
    <row r="618">
      <c r="A618" s="14"/>
      <c r="B618" s="14"/>
      <c r="C618" s="14"/>
      <c r="D618" s="14"/>
      <c r="E618" s="23" t="str">
        <f t="array" ref="E618">IF(F618="","",XLOOKUP(F618,selector_04,selector_04_ids,""))</f>
        <v/>
      </c>
      <c r="F618" s="25"/>
      <c r="G618" s="14"/>
      <c r="H618" s="14"/>
      <c r="AK618" s="19" t="s">
        <v>68</v>
      </c>
      <c r="AL618" s="19" t="s">
        <v>68</v>
      </c>
    </row>
    <row r="619">
      <c r="A619" s="14"/>
      <c r="B619" s="14"/>
      <c r="C619" s="14"/>
      <c r="D619" s="14"/>
      <c r="E619" s="23" t="str">
        <f t="array" ref="E619">IF(F619="","",XLOOKUP(F619,selector_04,selector_04_ids,""))</f>
        <v/>
      </c>
      <c r="F619" s="25"/>
      <c r="G619" s="14"/>
      <c r="H619" s="14"/>
      <c r="AK619" s="19" t="s">
        <v>68</v>
      </c>
      <c r="AL619" s="19" t="s">
        <v>68</v>
      </c>
    </row>
    <row r="620">
      <c r="A620" s="14"/>
      <c r="B620" s="14"/>
      <c r="C620" s="14"/>
      <c r="D620" s="14"/>
      <c r="E620" s="23" t="str">
        <f t="array" ref="E620">IF(F620="","",XLOOKUP(F620,selector_04,selector_04_ids,""))</f>
        <v/>
      </c>
      <c r="F620" s="25"/>
      <c r="G620" s="14"/>
      <c r="H620" s="14"/>
      <c r="AK620" s="19" t="s">
        <v>68</v>
      </c>
      <c r="AL620" s="19" t="s">
        <v>68</v>
      </c>
    </row>
    <row r="621">
      <c r="A621" s="14"/>
      <c r="B621" s="14"/>
      <c r="C621" s="14"/>
      <c r="D621" s="14"/>
      <c r="E621" s="23" t="str">
        <f t="array" ref="E621">IF(F621="","",XLOOKUP(F621,selector_04,selector_04_ids,""))</f>
        <v/>
      </c>
      <c r="F621" s="25"/>
      <c r="G621" s="14"/>
      <c r="H621" s="14"/>
      <c r="AK621" s="19" t="s">
        <v>68</v>
      </c>
      <c r="AL621" s="19" t="s">
        <v>68</v>
      </c>
    </row>
    <row r="622">
      <c r="A622" s="14"/>
      <c r="B622" s="14"/>
      <c r="C622" s="14"/>
      <c r="D622" s="14"/>
      <c r="E622" s="23" t="str">
        <f t="array" ref="E622">IF(F622="","",XLOOKUP(F622,selector_04,selector_04_ids,""))</f>
        <v/>
      </c>
      <c r="F622" s="25"/>
      <c r="G622" s="14"/>
      <c r="H622" s="14"/>
      <c r="AK622" s="19" t="s">
        <v>68</v>
      </c>
      <c r="AL622" s="19" t="s">
        <v>68</v>
      </c>
    </row>
    <row r="623">
      <c r="A623" s="14"/>
      <c r="B623" s="14"/>
      <c r="C623" s="14"/>
      <c r="D623" s="14"/>
      <c r="E623" s="23" t="str">
        <f t="array" ref="E623">IF(F623="","",XLOOKUP(F623,selector_04,selector_04_ids,""))</f>
        <v/>
      </c>
      <c r="F623" s="25"/>
      <c r="G623" s="14"/>
      <c r="H623" s="14"/>
      <c r="AK623" s="19" t="s">
        <v>68</v>
      </c>
      <c r="AL623" s="19" t="s">
        <v>68</v>
      </c>
    </row>
    <row r="624">
      <c r="A624" s="14"/>
      <c r="B624" s="14"/>
      <c r="C624" s="14"/>
      <c r="D624" s="14"/>
      <c r="E624" s="23" t="str">
        <f t="array" ref="E624">IF(F624="","",XLOOKUP(F624,selector_04,selector_04_ids,""))</f>
        <v/>
      </c>
      <c r="F624" s="25"/>
      <c r="G624" s="14"/>
      <c r="H624" s="14"/>
      <c r="AK624" s="19" t="s">
        <v>68</v>
      </c>
      <c r="AL624" s="19" t="s">
        <v>68</v>
      </c>
    </row>
    <row r="625">
      <c r="A625" s="14"/>
      <c r="B625" s="14"/>
      <c r="C625" s="14"/>
      <c r="D625" s="14"/>
      <c r="E625" s="23" t="str">
        <f t="array" ref="E625">IF(F625="","",XLOOKUP(F625,selector_04,selector_04_ids,""))</f>
        <v/>
      </c>
      <c r="F625" s="25"/>
      <c r="G625" s="14"/>
      <c r="H625" s="14"/>
      <c r="AK625" s="19" t="s">
        <v>68</v>
      </c>
      <c r="AL625" s="19" t="s">
        <v>68</v>
      </c>
    </row>
    <row r="626">
      <c r="A626" s="14"/>
      <c r="B626" s="14"/>
      <c r="C626" s="14"/>
      <c r="D626" s="14"/>
      <c r="E626" s="23" t="str">
        <f t="array" ref="E626">IF(F626="","",XLOOKUP(F626,selector_04,selector_04_ids,""))</f>
        <v/>
      </c>
      <c r="F626" s="25"/>
      <c r="G626" s="14"/>
      <c r="H626" s="14"/>
      <c r="AK626" s="19" t="s">
        <v>68</v>
      </c>
      <c r="AL626" s="19" t="s">
        <v>68</v>
      </c>
    </row>
    <row r="627">
      <c r="A627" s="14"/>
      <c r="B627" s="14"/>
      <c r="C627" s="14"/>
      <c r="D627" s="14"/>
      <c r="E627" s="23" t="str">
        <f t="array" ref="E627">IF(F627="","",XLOOKUP(F627,selector_04,selector_04_ids,""))</f>
        <v/>
      </c>
      <c r="F627" s="25"/>
      <c r="G627" s="14"/>
      <c r="H627" s="14"/>
      <c r="AK627" s="19" t="s">
        <v>68</v>
      </c>
      <c r="AL627" s="19" t="s">
        <v>68</v>
      </c>
    </row>
    <row r="628">
      <c r="A628" s="14"/>
      <c r="B628" s="14"/>
      <c r="C628" s="14"/>
      <c r="D628" s="14"/>
      <c r="E628" s="23" t="str">
        <f t="array" ref="E628">IF(F628="","",XLOOKUP(F628,selector_04,selector_04_ids,""))</f>
        <v/>
      </c>
      <c r="F628" s="25"/>
      <c r="G628" s="14"/>
      <c r="H628" s="14"/>
      <c r="AK628" s="19" t="s">
        <v>68</v>
      </c>
      <c r="AL628" s="19" t="s">
        <v>68</v>
      </c>
    </row>
    <row r="629">
      <c r="A629" s="14"/>
      <c r="B629" s="14"/>
      <c r="C629" s="14"/>
      <c r="D629" s="14"/>
      <c r="E629" s="23" t="str">
        <f t="array" ref="E629">IF(F629="","",XLOOKUP(F629,selector_04,selector_04_ids,""))</f>
        <v/>
      </c>
      <c r="F629" s="25"/>
      <c r="G629" s="14"/>
      <c r="H629" s="14"/>
      <c r="AK629" s="19" t="s">
        <v>68</v>
      </c>
      <c r="AL629" s="19" t="s">
        <v>68</v>
      </c>
    </row>
    <row r="630">
      <c r="A630" s="14"/>
      <c r="B630" s="14"/>
      <c r="C630" s="14"/>
      <c r="D630" s="14"/>
      <c r="E630" s="23" t="str">
        <f t="array" ref="E630">IF(F630="","",XLOOKUP(F630,selector_04,selector_04_ids,""))</f>
        <v/>
      </c>
      <c r="F630" s="25"/>
      <c r="G630" s="14"/>
      <c r="H630" s="14"/>
      <c r="AK630" s="19" t="s">
        <v>68</v>
      </c>
      <c r="AL630" s="19" t="s">
        <v>68</v>
      </c>
    </row>
    <row r="631">
      <c r="A631" s="14"/>
      <c r="B631" s="14"/>
      <c r="C631" s="14"/>
      <c r="D631" s="14"/>
      <c r="E631" s="23" t="str">
        <f t="array" ref="E631">IF(F631="","",XLOOKUP(F631,selector_04,selector_04_ids,""))</f>
        <v/>
      </c>
      <c r="F631" s="25"/>
      <c r="G631" s="14"/>
      <c r="H631" s="14"/>
      <c r="AK631" s="19" t="s">
        <v>68</v>
      </c>
      <c r="AL631" s="19" t="s">
        <v>68</v>
      </c>
    </row>
    <row r="632">
      <c r="A632" s="14"/>
      <c r="B632" s="14"/>
      <c r="C632" s="14"/>
      <c r="D632" s="14"/>
      <c r="E632" s="23" t="str">
        <f t="array" ref="E632">IF(F632="","",XLOOKUP(F632,selector_04,selector_04_ids,""))</f>
        <v/>
      </c>
      <c r="F632" s="25"/>
      <c r="G632" s="14"/>
      <c r="H632" s="14"/>
      <c r="AK632" s="19" t="s">
        <v>68</v>
      </c>
      <c r="AL632" s="19" t="s">
        <v>68</v>
      </c>
    </row>
    <row r="633">
      <c r="A633" s="14"/>
      <c r="B633" s="14"/>
      <c r="C633" s="14"/>
      <c r="D633" s="14"/>
      <c r="E633" s="23" t="str">
        <f t="array" ref="E633">IF(F633="","",XLOOKUP(F633,selector_04,selector_04_ids,""))</f>
        <v/>
      </c>
      <c r="F633" s="25"/>
      <c r="G633" s="14"/>
      <c r="H633" s="14"/>
      <c r="AK633" s="19" t="s">
        <v>68</v>
      </c>
      <c r="AL633" s="19" t="s">
        <v>68</v>
      </c>
    </row>
    <row r="634">
      <c r="A634" s="14"/>
      <c r="B634" s="14"/>
      <c r="C634" s="14"/>
      <c r="D634" s="14"/>
      <c r="E634" s="23" t="str">
        <f t="array" ref="E634">IF(F634="","",XLOOKUP(F634,selector_04,selector_04_ids,""))</f>
        <v/>
      </c>
      <c r="F634" s="25"/>
      <c r="G634" s="14"/>
      <c r="H634" s="14"/>
      <c r="AK634" s="19" t="s">
        <v>68</v>
      </c>
      <c r="AL634" s="19" t="s">
        <v>68</v>
      </c>
    </row>
    <row r="635">
      <c r="A635" s="14"/>
      <c r="B635" s="14"/>
      <c r="C635" s="14"/>
      <c r="D635" s="14"/>
      <c r="E635" s="23" t="str">
        <f t="array" ref="E635">IF(F635="","",XLOOKUP(F635,selector_04,selector_04_ids,""))</f>
        <v/>
      </c>
      <c r="F635" s="25"/>
      <c r="G635" s="14"/>
      <c r="H635" s="14"/>
      <c r="AK635" s="19" t="s">
        <v>68</v>
      </c>
      <c r="AL635" s="19" t="s">
        <v>68</v>
      </c>
    </row>
    <row r="636">
      <c r="A636" s="14"/>
      <c r="B636" s="14"/>
      <c r="C636" s="14"/>
      <c r="D636" s="14"/>
      <c r="E636" s="23" t="str">
        <f t="array" ref="E636">IF(F636="","",XLOOKUP(F636,selector_04,selector_04_ids,""))</f>
        <v/>
      </c>
      <c r="F636" s="25"/>
      <c r="G636" s="14"/>
      <c r="H636" s="14"/>
      <c r="AK636" s="19" t="s">
        <v>68</v>
      </c>
      <c r="AL636" s="19" t="s">
        <v>68</v>
      </c>
    </row>
    <row r="637">
      <c r="A637" s="14"/>
      <c r="B637" s="14"/>
      <c r="C637" s="14"/>
      <c r="D637" s="14"/>
      <c r="E637" s="23" t="str">
        <f t="array" ref="E637">IF(F637="","",XLOOKUP(F637,selector_04,selector_04_ids,""))</f>
        <v/>
      </c>
      <c r="F637" s="25"/>
      <c r="G637" s="14"/>
      <c r="H637" s="14"/>
      <c r="AK637" s="19" t="s">
        <v>68</v>
      </c>
      <c r="AL637" s="19" t="s">
        <v>68</v>
      </c>
    </row>
    <row r="638">
      <c r="A638" s="14"/>
      <c r="B638" s="14"/>
      <c r="C638" s="14"/>
      <c r="D638" s="14"/>
      <c r="E638" s="23" t="str">
        <f t="array" ref="E638">IF(F638="","",XLOOKUP(F638,selector_04,selector_04_ids,""))</f>
        <v/>
      </c>
      <c r="F638" s="25"/>
      <c r="G638" s="14"/>
      <c r="H638" s="14"/>
      <c r="AK638" s="19" t="s">
        <v>68</v>
      </c>
      <c r="AL638" s="19" t="s">
        <v>68</v>
      </c>
    </row>
    <row r="639">
      <c r="A639" s="14"/>
      <c r="B639" s="14"/>
      <c r="C639" s="14"/>
      <c r="D639" s="14"/>
      <c r="E639" s="23" t="str">
        <f t="array" ref="E639">IF(F639="","",XLOOKUP(F639,selector_04,selector_04_ids,""))</f>
        <v/>
      </c>
      <c r="F639" s="25"/>
      <c r="G639" s="14"/>
      <c r="H639" s="14"/>
      <c r="AK639" s="19" t="s">
        <v>68</v>
      </c>
      <c r="AL639" s="19" t="s">
        <v>68</v>
      </c>
    </row>
    <row r="640">
      <c r="A640" s="14"/>
      <c r="B640" s="14"/>
      <c r="C640" s="14"/>
      <c r="D640" s="14"/>
      <c r="E640" s="23" t="str">
        <f t="array" ref="E640">IF(F640="","",XLOOKUP(F640,selector_04,selector_04_ids,""))</f>
        <v/>
      </c>
      <c r="F640" s="25"/>
      <c r="G640" s="14"/>
      <c r="H640" s="14"/>
      <c r="AK640" s="19" t="s">
        <v>68</v>
      </c>
      <c r="AL640" s="19" t="s">
        <v>68</v>
      </c>
    </row>
    <row r="641">
      <c r="A641" s="14"/>
      <c r="B641" s="14"/>
      <c r="C641" s="14"/>
      <c r="D641" s="14"/>
      <c r="E641" s="23" t="str">
        <f t="array" ref="E641">IF(F641="","",XLOOKUP(F641,selector_04,selector_04_ids,""))</f>
        <v/>
      </c>
      <c r="F641" s="25"/>
      <c r="G641" s="14"/>
      <c r="H641" s="14"/>
      <c r="AK641" s="19" t="s">
        <v>68</v>
      </c>
      <c r="AL641" s="19" t="s">
        <v>68</v>
      </c>
    </row>
    <row r="642">
      <c r="A642" s="14"/>
      <c r="B642" s="14"/>
      <c r="C642" s="14"/>
      <c r="D642" s="14"/>
      <c r="E642" s="23" t="str">
        <f t="array" ref="E642">IF(F642="","",XLOOKUP(F642,selector_04,selector_04_ids,""))</f>
        <v/>
      </c>
      <c r="F642" s="25"/>
      <c r="G642" s="14"/>
      <c r="H642" s="14"/>
      <c r="AK642" s="19" t="s">
        <v>68</v>
      </c>
      <c r="AL642" s="19" t="s">
        <v>68</v>
      </c>
    </row>
    <row r="643">
      <c r="A643" s="14"/>
      <c r="B643" s="14"/>
      <c r="C643" s="14"/>
      <c r="D643" s="14"/>
      <c r="E643" s="23" t="str">
        <f t="array" ref="E643">IF(F643="","",XLOOKUP(F643,selector_04,selector_04_ids,""))</f>
        <v/>
      </c>
      <c r="F643" s="25"/>
      <c r="G643" s="14"/>
      <c r="H643" s="14"/>
      <c r="AK643" s="19" t="s">
        <v>68</v>
      </c>
      <c r="AL643" s="19" t="s">
        <v>68</v>
      </c>
    </row>
    <row r="644">
      <c r="A644" s="14"/>
      <c r="B644" s="14"/>
      <c r="C644" s="14"/>
      <c r="D644" s="14"/>
      <c r="E644" s="23" t="str">
        <f t="array" ref="E644">IF(F644="","",XLOOKUP(F644,selector_04,selector_04_ids,""))</f>
        <v/>
      </c>
      <c r="F644" s="25"/>
      <c r="G644" s="14"/>
      <c r="H644" s="14"/>
      <c r="AK644" s="19" t="s">
        <v>68</v>
      </c>
      <c r="AL644" s="19" t="s">
        <v>68</v>
      </c>
    </row>
    <row r="645">
      <c r="A645" s="14"/>
      <c r="B645" s="14"/>
      <c r="C645" s="14"/>
      <c r="D645" s="14"/>
      <c r="E645" s="23" t="str">
        <f t="array" ref="E645">IF(F645="","",XLOOKUP(F645,selector_04,selector_04_ids,""))</f>
        <v/>
      </c>
      <c r="F645" s="25"/>
      <c r="G645" s="14"/>
      <c r="H645" s="14"/>
      <c r="AK645" s="19" t="s">
        <v>68</v>
      </c>
      <c r="AL645" s="19" t="s">
        <v>68</v>
      </c>
    </row>
    <row r="646">
      <c r="A646" s="14"/>
      <c r="B646" s="14"/>
      <c r="C646" s="14"/>
      <c r="D646" s="14"/>
      <c r="E646" s="23" t="str">
        <f t="array" ref="E646">IF(F646="","",XLOOKUP(F646,selector_04,selector_04_ids,""))</f>
        <v/>
      </c>
      <c r="F646" s="25"/>
      <c r="G646" s="14"/>
      <c r="H646" s="14"/>
      <c r="AK646" s="19" t="s">
        <v>68</v>
      </c>
      <c r="AL646" s="19" t="s">
        <v>68</v>
      </c>
    </row>
    <row r="647">
      <c r="A647" s="14"/>
      <c r="B647" s="14"/>
      <c r="C647" s="14"/>
      <c r="D647" s="14"/>
      <c r="E647" s="23" t="str">
        <f t="array" ref="E647">IF(F647="","",XLOOKUP(F647,selector_04,selector_04_ids,""))</f>
        <v/>
      </c>
      <c r="F647" s="25"/>
      <c r="G647" s="14"/>
      <c r="H647" s="14"/>
      <c r="AK647" s="19" t="s">
        <v>68</v>
      </c>
      <c r="AL647" s="19" t="s">
        <v>68</v>
      </c>
    </row>
    <row r="648">
      <c r="A648" s="14"/>
      <c r="B648" s="14"/>
      <c r="C648" s="14"/>
      <c r="D648" s="14"/>
      <c r="E648" s="23" t="str">
        <f t="array" ref="E648">IF(F648="","",XLOOKUP(F648,selector_04,selector_04_ids,""))</f>
        <v/>
      </c>
      <c r="F648" s="25"/>
      <c r="G648" s="14"/>
      <c r="H648" s="14"/>
      <c r="AK648" s="19" t="s">
        <v>68</v>
      </c>
      <c r="AL648" s="19" t="s">
        <v>68</v>
      </c>
    </row>
    <row r="649">
      <c r="A649" s="14"/>
      <c r="B649" s="14"/>
      <c r="C649" s="14"/>
      <c r="D649" s="14"/>
      <c r="E649" s="23" t="str">
        <f t="array" ref="E649">IF(F649="","",XLOOKUP(F649,selector_04,selector_04_ids,""))</f>
        <v/>
      </c>
      <c r="F649" s="25"/>
      <c r="G649" s="14"/>
      <c r="H649" s="14"/>
      <c r="AK649" s="19" t="s">
        <v>68</v>
      </c>
      <c r="AL649" s="19" t="s">
        <v>68</v>
      </c>
    </row>
    <row r="650">
      <c r="A650" s="14"/>
      <c r="B650" s="14"/>
      <c r="C650" s="14"/>
      <c r="D650" s="14"/>
      <c r="E650" s="23" t="str">
        <f t="array" ref="E650">IF(F650="","",XLOOKUP(F650,selector_04,selector_04_ids,""))</f>
        <v/>
      </c>
      <c r="F650" s="25"/>
      <c r="G650" s="14"/>
      <c r="H650" s="14"/>
      <c r="AK650" s="19" t="s">
        <v>68</v>
      </c>
      <c r="AL650" s="19" t="s">
        <v>68</v>
      </c>
    </row>
    <row r="651">
      <c r="A651" s="14"/>
      <c r="B651" s="14"/>
      <c r="C651" s="14"/>
      <c r="D651" s="14"/>
      <c r="E651" s="23" t="str">
        <f t="array" ref="E651">IF(F651="","",XLOOKUP(F651,selector_04,selector_04_ids,""))</f>
        <v/>
      </c>
      <c r="F651" s="25"/>
      <c r="G651" s="14"/>
      <c r="H651" s="14"/>
      <c r="AK651" s="19" t="s">
        <v>68</v>
      </c>
      <c r="AL651" s="19" t="s">
        <v>68</v>
      </c>
    </row>
    <row r="652">
      <c r="A652" s="14"/>
      <c r="B652" s="14"/>
      <c r="C652" s="14"/>
      <c r="D652" s="14"/>
      <c r="E652" s="23" t="str">
        <f t="array" ref="E652">IF(F652="","",XLOOKUP(F652,selector_04,selector_04_ids,""))</f>
        <v/>
      </c>
      <c r="F652" s="25"/>
      <c r="G652" s="14"/>
      <c r="H652" s="14"/>
      <c r="AK652" s="19" t="s">
        <v>68</v>
      </c>
      <c r="AL652" s="19" t="s">
        <v>68</v>
      </c>
    </row>
    <row r="653">
      <c r="A653" s="14"/>
      <c r="B653" s="14"/>
      <c r="C653" s="14"/>
      <c r="D653" s="14"/>
      <c r="E653" s="23" t="str">
        <f t="array" ref="E653">IF(F653="","",XLOOKUP(F653,selector_04,selector_04_ids,""))</f>
        <v/>
      </c>
      <c r="F653" s="25"/>
      <c r="G653" s="14"/>
      <c r="H653" s="14"/>
      <c r="AK653" s="19" t="s">
        <v>68</v>
      </c>
      <c r="AL653" s="19" t="s">
        <v>68</v>
      </c>
    </row>
    <row r="654">
      <c r="A654" s="14"/>
      <c r="B654" s="14"/>
      <c r="C654" s="14"/>
      <c r="D654" s="14"/>
      <c r="E654" s="23" t="str">
        <f t="array" ref="E654">IF(F654="","",XLOOKUP(F654,selector_04,selector_04_ids,""))</f>
        <v/>
      </c>
      <c r="F654" s="25"/>
      <c r="G654" s="14"/>
      <c r="H654" s="14"/>
      <c r="AK654" s="19" t="s">
        <v>68</v>
      </c>
      <c r="AL654" s="19" t="s">
        <v>68</v>
      </c>
    </row>
    <row r="655">
      <c r="A655" s="14"/>
      <c r="B655" s="14"/>
      <c r="C655" s="14"/>
      <c r="D655" s="14"/>
      <c r="E655" s="23" t="str">
        <f t="array" ref="E655">IF(F655="","",XLOOKUP(F655,selector_04,selector_04_ids,""))</f>
        <v/>
      </c>
      <c r="F655" s="25"/>
      <c r="G655" s="14"/>
      <c r="H655" s="14"/>
      <c r="AK655" s="19" t="s">
        <v>68</v>
      </c>
      <c r="AL655" s="19" t="s">
        <v>68</v>
      </c>
    </row>
    <row r="656">
      <c r="A656" s="14"/>
      <c r="B656" s="14"/>
      <c r="C656" s="14"/>
      <c r="D656" s="14"/>
      <c r="E656" s="23" t="str">
        <f t="array" ref="E656">IF(F656="","",XLOOKUP(F656,selector_04,selector_04_ids,""))</f>
        <v/>
      </c>
      <c r="F656" s="25"/>
      <c r="G656" s="14"/>
      <c r="H656" s="14"/>
      <c r="AK656" s="19" t="s">
        <v>68</v>
      </c>
      <c r="AL656" s="19" t="s">
        <v>68</v>
      </c>
    </row>
    <row r="657">
      <c r="A657" s="14"/>
      <c r="B657" s="14"/>
      <c r="C657" s="14"/>
      <c r="D657" s="14"/>
      <c r="E657" s="23" t="str">
        <f t="array" ref="E657">IF(F657="","",XLOOKUP(F657,selector_04,selector_04_ids,""))</f>
        <v/>
      </c>
      <c r="F657" s="25"/>
      <c r="G657" s="14"/>
      <c r="H657" s="14"/>
      <c r="AK657" s="19" t="s">
        <v>68</v>
      </c>
      <c r="AL657" s="19" t="s">
        <v>68</v>
      </c>
    </row>
    <row r="658">
      <c r="A658" s="14"/>
      <c r="B658" s="14"/>
      <c r="C658" s="14"/>
      <c r="D658" s="14"/>
      <c r="E658" s="23" t="str">
        <f t="array" ref="E658">IF(F658="","",XLOOKUP(F658,selector_04,selector_04_ids,""))</f>
        <v/>
      </c>
      <c r="F658" s="25"/>
      <c r="G658" s="14"/>
      <c r="H658" s="14"/>
      <c r="AK658" s="19" t="s">
        <v>68</v>
      </c>
      <c r="AL658" s="19" t="s">
        <v>68</v>
      </c>
    </row>
    <row r="659">
      <c r="A659" s="14"/>
      <c r="B659" s="14"/>
      <c r="C659" s="14"/>
      <c r="D659" s="14"/>
      <c r="E659" s="23" t="str">
        <f t="array" ref="E659">IF(F659="","",XLOOKUP(F659,selector_04,selector_04_ids,""))</f>
        <v/>
      </c>
      <c r="F659" s="25"/>
      <c r="G659" s="14"/>
      <c r="H659" s="14"/>
      <c r="AK659" s="19" t="s">
        <v>68</v>
      </c>
      <c r="AL659" s="19" t="s">
        <v>68</v>
      </c>
    </row>
    <row r="660">
      <c r="A660" s="14"/>
      <c r="B660" s="14"/>
      <c r="C660" s="14"/>
      <c r="D660" s="14"/>
      <c r="E660" s="23" t="str">
        <f t="array" ref="E660">IF(F660="","",XLOOKUP(F660,selector_04,selector_04_ids,""))</f>
        <v/>
      </c>
      <c r="F660" s="25"/>
      <c r="G660" s="14"/>
      <c r="H660" s="14"/>
      <c r="AK660" s="19" t="s">
        <v>68</v>
      </c>
      <c r="AL660" s="19" t="s">
        <v>68</v>
      </c>
    </row>
    <row r="661">
      <c r="A661" s="14"/>
      <c r="B661" s="14"/>
      <c r="C661" s="14"/>
      <c r="D661" s="14"/>
      <c r="E661" s="23" t="str">
        <f t="array" ref="E661">IF(F661="","",XLOOKUP(F661,selector_04,selector_04_ids,""))</f>
        <v/>
      </c>
      <c r="F661" s="25"/>
      <c r="G661" s="14"/>
      <c r="H661" s="14"/>
      <c r="AK661" s="19" t="s">
        <v>68</v>
      </c>
      <c r="AL661" s="19" t="s">
        <v>68</v>
      </c>
    </row>
    <row r="662">
      <c r="A662" s="14"/>
      <c r="B662" s="14"/>
      <c r="C662" s="14"/>
      <c r="D662" s="14"/>
      <c r="E662" s="23" t="str">
        <f t="array" ref="E662">IF(F662="","",XLOOKUP(F662,selector_04,selector_04_ids,""))</f>
        <v/>
      </c>
      <c r="F662" s="25"/>
      <c r="G662" s="14"/>
      <c r="H662" s="14"/>
      <c r="AK662" s="19" t="s">
        <v>68</v>
      </c>
      <c r="AL662" s="19" t="s">
        <v>68</v>
      </c>
    </row>
    <row r="663">
      <c r="A663" s="14"/>
      <c r="B663" s="14"/>
      <c r="C663" s="14"/>
      <c r="D663" s="14"/>
      <c r="E663" s="23" t="str">
        <f t="array" ref="E663">IF(F663="","",XLOOKUP(F663,selector_04,selector_04_ids,""))</f>
        <v/>
      </c>
      <c r="F663" s="25"/>
      <c r="G663" s="14"/>
      <c r="H663" s="14"/>
      <c r="AK663" s="19" t="s">
        <v>68</v>
      </c>
      <c r="AL663" s="19" t="s">
        <v>68</v>
      </c>
    </row>
    <row r="664">
      <c r="A664" s="14"/>
      <c r="B664" s="14"/>
      <c r="C664" s="14"/>
      <c r="D664" s="14"/>
      <c r="E664" s="23" t="str">
        <f t="array" ref="E664">IF(F664="","",XLOOKUP(F664,selector_04,selector_04_ids,""))</f>
        <v/>
      </c>
      <c r="F664" s="25"/>
      <c r="G664" s="14"/>
      <c r="H664" s="14"/>
      <c r="AK664" s="19" t="s">
        <v>68</v>
      </c>
      <c r="AL664" s="19" t="s">
        <v>68</v>
      </c>
    </row>
    <row r="665">
      <c r="A665" s="14"/>
      <c r="B665" s="14"/>
      <c r="C665" s="14"/>
      <c r="D665" s="14"/>
      <c r="E665" s="23" t="str">
        <f t="array" ref="E665">IF(F665="","",XLOOKUP(F665,selector_04,selector_04_ids,""))</f>
        <v/>
      </c>
      <c r="F665" s="25"/>
      <c r="G665" s="14"/>
      <c r="H665" s="14"/>
      <c r="AK665" s="19" t="s">
        <v>68</v>
      </c>
      <c r="AL665" s="19" t="s">
        <v>68</v>
      </c>
    </row>
    <row r="666">
      <c r="A666" s="14"/>
      <c r="B666" s="14"/>
      <c r="C666" s="14"/>
      <c r="D666" s="14"/>
      <c r="E666" s="23" t="str">
        <f t="array" ref="E666">IF(F666="","",XLOOKUP(F666,selector_04,selector_04_ids,""))</f>
        <v/>
      </c>
      <c r="F666" s="25"/>
      <c r="G666" s="14"/>
      <c r="H666" s="14"/>
      <c r="AK666" s="19" t="s">
        <v>68</v>
      </c>
      <c r="AL666" s="19" t="s">
        <v>68</v>
      </c>
    </row>
    <row r="667">
      <c r="A667" s="14"/>
      <c r="B667" s="14"/>
      <c r="C667" s="14"/>
      <c r="D667" s="14"/>
      <c r="E667" s="23" t="str">
        <f t="array" ref="E667">IF(F667="","",XLOOKUP(F667,selector_04,selector_04_ids,""))</f>
        <v/>
      </c>
      <c r="F667" s="25"/>
      <c r="G667" s="14"/>
      <c r="H667" s="14"/>
      <c r="AK667" s="19" t="s">
        <v>68</v>
      </c>
      <c r="AL667" s="19" t="s">
        <v>68</v>
      </c>
    </row>
    <row r="668">
      <c r="A668" s="14"/>
      <c r="B668" s="14"/>
      <c r="C668" s="14"/>
      <c r="D668" s="14"/>
      <c r="E668" s="23" t="str">
        <f t="array" ref="E668">IF(F668="","",XLOOKUP(F668,selector_04,selector_04_ids,""))</f>
        <v/>
      </c>
      <c r="F668" s="25"/>
      <c r="G668" s="14"/>
      <c r="H668" s="14"/>
      <c r="AK668" s="19" t="s">
        <v>68</v>
      </c>
      <c r="AL668" s="19" t="s">
        <v>68</v>
      </c>
    </row>
    <row r="669">
      <c r="A669" s="14"/>
      <c r="B669" s="14"/>
      <c r="C669" s="14"/>
      <c r="D669" s="14"/>
      <c r="E669" s="23" t="str">
        <f t="array" ref="E669">IF(F669="","",XLOOKUP(F669,selector_04,selector_04_ids,""))</f>
        <v/>
      </c>
      <c r="F669" s="25"/>
      <c r="G669" s="14"/>
      <c r="H669" s="14"/>
      <c r="AK669" s="19" t="s">
        <v>68</v>
      </c>
      <c r="AL669" s="19" t="s">
        <v>68</v>
      </c>
    </row>
    <row r="670">
      <c r="A670" s="14"/>
      <c r="B670" s="14"/>
      <c r="C670" s="14"/>
      <c r="D670" s="14"/>
      <c r="E670" s="23" t="str">
        <f t="array" ref="E670">IF(F670="","",XLOOKUP(F670,selector_04,selector_04_ids,""))</f>
        <v/>
      </c>
      <c r="F670" s="25"/>
      <c r="G670" s="14"/>
      <c r="H670" s="14"/>
      <c r="AK670" s="19" t="s">
        <v>68</v>
      </c>
      <c r="AL670" s="19" t="s">
        <v>68</v>
      </c>
    </row>
    <row r="671">
      <c r="A671" s="14"/>
      <c r="B671" s="14"/>
      <c r="C671" s="14"/>
      <c r="D671" s="14"/>
      <c r="E671" s="23" t="str">
        <f t="array" ref="E671">IF(F671="","",XLOOKUP(F671,selector_04,selector_04_ids,""))</f>
        <v/>
      </c>
      <c r="F671" s="25"/>
      <c r="G671" s="14"/>
      <c r="H671" s="14"/>
      <c r="AK671" s="19" t="s">
        <v>68</v>
      </c>
      <c r="AL671" s="19" t="s">
        <v>68</v>
      </c>
    </row>
    <row r="672">
      <c r="A672" s="14"/>
      <c r="B672" s="14"/>
      <c r="C672" s="14"/>
      <c r="D672" s="14"/>
      <c r="E672" s="23" t="str">
        <f t="array" ref="E672">IF(F672="","",XLOOKUP(F672,selector_04,selector_04_ids,""))</f>
        <v/>
      </c>
      <c r="F672" s="25"/>
      <c r="G672" s="14"/>
      <c r="H672" s="14"/>
      <c r="AK672" s="19" t="s">
        <v>68</v>
      </c>
      <c r="AL672" s="19" t="s">
        <v>68</v>
      </c>
    </row>
    <row r="673">
      <c r="A673" s="14"/>
      <c r="B673" s="14"/>
      <c r="C673" s="14"/>
      <c r="D673" s="14"/>
      <c r="E673" s="23" t="str">
        <f t="array" ref="E673">IF(F673="","",XLOOKUP(F673,selector_04,selector_04_ids,""))</f>
        <v/>
      </c>
      <c r="F673" s="25"/>
      <c r="G673" s="14"/>
      <c r="H673" s="14"/>
      <c r="AK673" s="19" t="s">
        <v>68</v>
      </c>
      <c r="AL673" s="19" t="s">
        <v>68</v>
      </c>
    </row>
    <row r="674">
      <c r="A674" s="14"/>
      <c r="B674" s="14"/>
      <c r="C674" s="14"/>
      <c r="D674" s="14"/>
      <c r="E674" s="23" t="str">
        <f t="array" ref="E674">IF(F674="","",XLOOKUP(F674,selector_04,selector_04_ids,""))</f>
        <v/>
      </c>
      <c r="F674" s="25"/>
      <c r="G674" s="14"/>
      <c r="H674" s="14"/>
      <c r="AK674" s="19" t="s">
        <v>68</v>
      </c>
      <c r="AL674" s="19" t="s">
        <v>68</v>
      </c>
    </row>
    <row r="675">
      <c r="A675" s="14"/>
      <c r="B675" s="14"/>
      <c r="C675" s="14"/>
      <c r="D675" s="14"/>
      <c r="E675" s="23" t="str">
        <f t="array" ref="E675">IF(F675="","",XLOOKUP(F675,selector_04,selector_04_ids,""))</f>
        <v/>
      </c>
      <c r="F675" s="25"/>
      <c r="G675" s="14"/>
      <c r="H675" s="14"/>
      <c r="AK675" s="19" t="s">
        <v>68</v>
      </c>
      <c r="AL675" s="19" t="s">
        <v>68</v>
      </c>
    </row>
    <row r="676">
      <c r="A676" s="14"/>
      <c r="B676" s="14"/>
      <c r="C676" s="14"/>
      <c r="D676" s="14"/>
      <c r="E676" s="23" t="str">
        <f t="array" ref="E676">IF(F676="","",XLOOKUP(F676,selector_04,selector_04_ids,""))</f>
        <v/>
      </c>
      <c r="F676" s="25"/>
      <c r="G676" s="14"/>
      <c r="H676" s="14"/>
      <c r="AK676" s="19" t="s">
        <v>68</v>
      </c>
      <c r="AL676" s="19" t="s">
        <v>68</v>
      </c>
    </row>
    <row r="677">
      <c r="A677" s="14"/>
      <c r="B677" s="14"/>
      <c r="C677" s="14"/>
      <c r="D677" s="14"/>
      <c r="E677" s="23" t="str">
        <f t="array" ref="E677">IF(F677="","",XLOOKUP(F677,selector_04,selector_04_ids,""))</f>
        <v/>
      </c>
      <c r="F677" s="25"/>
      <c r="G677" s="14"/>
      <c r="H677" s="14"/>
      <c r="AK677" s="19" t="s">
        <v>68</v>
      </c>
      <c r="AL677" s="19" t="s">
        <v>68</v>
      </c>
    </row>
    <row r="678">
      <c r="A678" s="14"/>
      <c r="B678" s="14"/>
      <c r="C678" s="14"/>
      <c r="D678" s="14"/>
      <c r="E678" s="23" t="str">
        <f t="array" ref="E678">IF(F678="","",XLOOKUP(F678,selector_04,selector_04_ids,""))</f>
        <v/>
      </c>
      <c r="F678" s="25"/>
      <c r="G678" s="14"/>
      <c r="H678" s="14"/>
      <c r="AK678" s="19" t="s">
        <v>68</v>
      </c>
      <c r="AL678" s="19" t="s">
        <v>68</v>
      </c>
    </row>
    <row r="679">
      <c r="A679" s="14"/>
      <c r="B679" s="14"/>
      <c r="C679" s="14"/>
      <c r="D679" s="14"/>
      <c r="E679" s="23" t="str">
        <f t="array" ref="E679">IF(F679="","",XLOOKUP(F679,selector_04,selector_04_ids,""))</f>
        <v/>
      </c>
      <c r="F679" s="25"/>
      <c r="G679" s="14"/>
      <c r="H679" s="14"/>
      <c r="AK679" s="19" t="s">
        <v>68</v>
      </c>
      <c r="AL679" s="19" t="s">
        <v>68</v>
      </c>
    </row>
    <row r="680">
      <c r="A680" s="14"/>
      <c r="B680" s="14"/>
      <c r="C680" s="14"/>
      <c r="D680" s="14"/>
      <c r="E680" s="23" t="str">
        <f t="array" ref="E680">IF(F680="","",XLOOKUP(F680,selector_04,selector_04_ids,""))</f>
        <v/>
      </c>
      <c r="F680" s="25"/>
      <c r="G680" s="14"/>
      <c r="H680" s="14"/>
      <c r="AK680" s="19" t="s">
        <v>68</v>
      </c>
      <c r="AL680" s="19" t="s">
        <v>68</v>
      </c>
    </row>
    <row r="681">
      <c r="A681" s="14"/>
      <c r="B681" s="14"/>
      <c r="C681" s="14"/>
      <c r="D681" s="14"/>
      <c r="E681" s="23" t="str">
        <f t="array" ref="E681">IF(F681="","",XLOOKUP(F681,selector_04,selector_04_ids,""))</f>
        <v/>
      </c>
      <c r="F681" s="25"/>
      <c r="G681" s="14"/>
      <c r="H681" s="14"/>
      <c r="AK681" s="19" t="s">
        <v>68</v>
      </c>
      <c r="AL681" s="19" t="s">
        <v>68</v>
      </c>
    </row>
    <row r="682">
      <c r="A682" s="14"/>
      <c r="B682" s="14"/>
      <c r="C682" s="14"/>
      <c r="D682" s="14"/>
      <c r="E682" s="23" t="str">
        <f t="array" ref="E682">IF(F682="","",XLOOKUP(F682,selector_04,selector_04_ids,""))</f>
        <v/>
      </c>
      <c r="F682" s="25"/>
      <c r="G682" s="14"/>
      <c r="H682" s="14"/>
      <c r="AK682" s="19" t="s">
        <v>68</v>
      </c>
      <c r="AL682" s="19" t="s">
        <v>68</v>
      </c>
    </row>
    <row r="683">
      <c r="A683" s="14"/>
      <c r="B683" s="14"/>
      <c r="C683" s="14"/>
      <c r="D683" s="14"/>
      <c r="E683" s="23" t="str">
        <f t="array" ref="E683">IF(F683="","",XLOOKUP(F683,selector_04,selector_04_ids,""))</f>
        <v/>
      </c>
      <c r="F683" s="25"/>
      <c r="G683" s="14"/>
      <c r="H683" s="14"/>
      <c r="AK683" s="19" t="s">
        <v>68</v>
      </c>
      <c r="AL683" s="19" t="s">
        <v>68</v>
      </c>
    </row>
    <row r="684">
      <c r="A684" s="14"/>
      <c r="B684" s="14"/>
      <c r="C684" s="14"/>
      <c r="D684" s="14"/>
      <c r="E684" s="23" t="str">
        <f t="array" ref="E684">IF(F684="","",XLOOKUP(F684,selector_04,selector_04_ids,""))</f>
        <v/>
      </c>
      <c r="F684" s="25"/>
      <c r="G684" s="14"/>
      <c r="H684" s="14"/>
      <c r="AK684" s="19" t="s">
        <v>68</v>
      </c>
      <c r="AL684" s="19" t="s">
        <v>68</v>
      </c>
    </row>
    <row r="685">
      <c r="A685" s="14"/>
      <c r="B685" s="14"/>
      <c r="C685" s="14"/>
      <c r="D685" s="14"/>
      <c r="E685" s="23" t="str">
        <f t="array" ref="E685">IF(F685="","",XLOOKUP(F685,selector_04,selector_04_ids,""))</f>
        <v/>
      </c>
      <c r="F685" s="25"/>
      <c r="G685" s="14"/>
      <c r="H685" s="14"/>
      <c r="AK685" s="19" t="s">
        <v>68</v>
      </c>
      <c r="AL685" s="19" t="s">
        <v>68</v>
      </c>
    </row>
    <row r="686">
      <c r="A686" s="14"/>
      <c r="B686" s="14"/>
      <c r="C686" s="14"/>
      <c r="D686" s="14"/>
      <c r="E686" s="23" t="str">
        <f t="array" ref="E686">IF(F686="","",XLOOKUP(F686,selector_04,selector_04_ids,""))</f>
        <v/>
      </c>
      <c r="F686" s="25"/>
      <c r="G686" s="14"/>
      <c r="H686" s="14"/>
      <c r="AK686" s="19" t="s">
        <v>68</v>
      </c>
      <c r="AL686" s="19" t="s">
        <v>68</v>
      </c>
    </row>
    <row r="687">
      <c r="A687" s="14"/>
      <c r="B687" s="14"/>
      <c r="C687" s="14"/>
      <c r="D687" s="14"/>
      <c r="E687" s="23" t="str">
        <f t="array" ref="E687">IF(F687="","",XLOOKUP(F687,selector_04,selector_04_ids,""))</f>
        <v/>
      </c>
      <c r="F687" s="25"/>
      <c r="G687" s="14"/>
      <c r="H687" s="14"/>
      <c r="AK687" s="19" t="s">
        <v>68</v>
      </c>
      <c r="AL687" s="19" t="s">
        <v>68</v>
      </c>
    </row>
    <row r="688">
      <c r="A688" s="14"/>
      <c r="B688" s="14"/>
      <c r="C688" s="14"/>
      <c r="D688" s="14"/>
      <c r="E688" s="23" t="str">
        <f t="array" ref="E688">IF(F688="","",XLOOKUP(F688,selector_04,selector_04_ids,""))</f>
        <v/>
      </c>
      <c r="F688" s="25"/>
      <c r="G688" s="14"/>
      <c r="H688" s="14"/>
      <c r="AK688" s="19" t="s">
        <v>68</v>
      </c>
      <c r="AL688" s="19" t="s">
        <v>68</v>
      </c>
    </row>
    <row r="689">
      <c r="A689" s="14"/>
      <c r="B689" s="14"/>
      <c r="C689" s="14"/>
      <c r="D689" s="14"/>
      <c r="E689" s="23" t="str">
        <f t="array" ref="E689">IF(F689="","",XLOOKUP(F689,selector_04,selector_04_ids,""))</f>
        <v/>
      </c>
      <c r="F689" s="25"/>
      <c r="G689" s="14"/>
      <c r="H689" s="14"/>
      <c r="AK689" s="19" t="s">
        <v>68</v>
      </c>
      <c r="AL689" s="19" t="s">
        <v>68</v>
      </c>
    </row>
    <row r="690">
      <c r="A690" s="14"/>
      <c r="B690" s="14"/>
      <c r="C690" s="14"/>
      <c r="D690" s="14"/>
      <c r="E690" s="23" t="str">
        <f t="array" ref="E690">IF(F690="","",XLOOKUP(F690,selector_04,selector_04_ids,""))</f>
        <v/>
      </c>
      <c r="F690" s="25"/>
      <c r="G690" s="14"/>
      <c r="H690" s="14"/>
      <c r="AK690" s="19" t="s">
        <v>68</v>
      </c>
      <c r="AL690" s="19" t="s">
        <v>68</v>
      </c>
    </row>
    <row r="691">
      <c r="A691" s="14"/>
      <c r="B691" s="14"/>
      <c r="C691" s="14"/>
      <c r="D691" s="14"/>
      <c r="E691" s="23" t="str">
        <f t="array" ref="E691">IF(F691="","",XLOOKUP(F691,selector_04,selector_04_ids,""))</f>
        <v/>
      </c>
      <c r="F691" s="25"/>
      <c r="G691" s="14"/>
      <c r="H691" s="14"/>
      <c r="AK691" s="19" t="s">
        <v>68</v>
      </c>
      <c r="AL691" s="19" t="s">
        <v>68</v>
      </c>
    </row>
    <row r="692">
      <c r="A692" s="14"/>
      <c r="B692" s="14"/>
      <c r="C692" s="14"/>
      <c r="D692" s="14"/>
      <c r="E692" s="23" t="str">
        <f t="array" ref="E692">IF(F692="","",XLOOKUP(F692,selector_04,selector_04_ids,""))</f>
        <v/>
      </c>
      <c r="F692" s="25"/>
      <c r="G692" s="14"/>
      <c r="H692" s="14"/>
      <c r="AK692" s="19" t="s">
        <v>68</v>
      </c>
      <c r="AL692" s="19" t="s">
        <v>68</v>
      </c>
    </row>
    <row r="693">
      <c r="A693" s="14"/>
      <c r="B693" s="14"/>
      <c r="C693" s="14"/>
      <c r="D693" s="14"/>
      <c r="E693" s="23" t="str">
        <f t="array" ref="E693">IF(F693="","",XLOOKUP(F693,selector_04,selector_04_ids,""))</f>
        <v/>
      </c>
      <c r="F693" s="25"/>
      <c r="G693" s="14"/>
      <c r="H693" s="14"/>
      <c r="AK693" s="19" t="s">
        <v>68</v>
      </c>
      <c r="AL693" s="19" t="s">
        <v>68</v>
      </c>
    </row>
    <row r="694">
      <c r="A694" s="14"/>
      <c r="B694" s="14"/>
      <c r="C694" s="14"/>
      <c r="D694" s="14"/>
      <c r="E694" s="23" t="str">
        <f t="array" ref="E694">IF(F694="","",XLOOKUP(F694,selector_04,selector_04_ids,""))</f>
        <v/>
      </c>
      <c r="F694" s="25"/>
      <c r="G694" s="14"/>
      <c r="H694" s="14"/>
      <c r="AK694" s="19" t="s">
        <v>68</v>
      </c>
      <c r="AL694" s="19" t="s">
        <v>68</v>
      </c>
    </row>
    <row r="695">
      <c r="A695" s="14"/>
      <c r="B695" s="14"/>
      <c r="C695" s="14"/>
      <c r="D695" s="14"/>
      <c r="E695" s="23" t="str">
        <f t="array" ref="E695">IF(F695="","",XLOOKUP(F695,selector_04,selector_04_ids,""))</f>
        <v/>
      </c>
      <c r="F695" s="25"/>
      <c r="G695" s="14"/>
      <c r="H695" s="14"/>
      <c r="AK695" s="19" t="s">
        <v>68</v>
      </c>
      <c r="AL695" s="19" t="s">
        <v>68</v>
      </c>
    </row>
    <row r="696">
      <c r="A696" s="14"/>
      <c r="B696" s="14"/>
      <c r="C696" s="14"/>
      <c r="D696" s="14"/>
      <c r="E696" s="23" t="str">
        <f t="array" ref="E696">IF(F696="","",XLOOKUP(F696,selector_04,selector_04_ids,""))</f>
        <v/>
      </c>
      <c r="F696" s="25"/>
      <c r="G696" s="14"/>
      <c r="H696" s="14"/>
      <c r="AK696" s="19" t="s">
        <v>68</v>
      </c>
      <c r="AL696" s="19" t="s">
        <v>68</v>
      </c>
    </row>
    <row r="697">
      <c r="A697" s="14"/>
      <c r="B697" s="14"/>
      <c r="C697" s="14"/>
      <c r="D697" s="14"/>
      <c r="E697" s="23" t="str">
        <f t="array" ref="E697">IF(F697="","",XLOOKUP(F697,selector_04,selector_04_ids,""))</f>
        <v/>
      </c>
      <c r="F697" s="25"/>
      <c r="G697" s="14"/>
      <c r="H697" s="14"/>
      <c r="AK697" s="19" t="s">
        <v>68</v>
      </c>
      <c r="AL697" s="19" t="s">
        <v>68</v>
      </c>
    </row>
    <row r="698">
      <c r="A698" s="14"/>
      <c r="B698" s="14"/>
      <c r="C698" s="14"/>
      <c r="D698" s="14"/>
      <c r="E698" s="23" t="str">
        <f t="array" ref="E698">IF(F698="","",XLOOKUP(F698,selector_04,selector_04_ids,""))</f>
        <v/>
      </c>
      <c r="F698" s="25"/>
      <c r="G698" s="14"/>
      <c r="H698" s="14"/>
      <c r="AK698" s="19" t="s">
        <v>68</v>
      </c>
      <c r="AL698" s="19" t="s">
        <v>68</v>
      </c>
    </row>
    <row r="699">
      <c r="A699" s="14"/>
      <c r="B699" s="14"/>
      <c r="C699" s="14"/>
      <c r="D699" s="14"/>
      <c r="E699" s="23" t="str">
        <f t="array" ref="E699">IF(F699="","",XLOOKUP(F699,selector_04,selector_04_ids,""))</f>
        <v/>
      </c>
      <c r="F699" s="25"/>
      <c r="G699" s="14"/>
      <c r="H699" s="14"/>
      <c r="AK699" s="19" t="s">
        <v>68</v>
      </c>
      <c r="AL699" s="19" t="s">
        <v>68</v>
      </c>
    </row>
    <row r="700">
      <c r="A700" s="14"/>
      <c r="B700" s="14"/>
      <c r="C700" s="14"/>
      <c r="D700" s="14"/>
      <c r="E700" s="23" t="str">
        <f t="array" ref="E700">IF(F700="","",XLOOKUP(F700,selector_04,selector_04_ids,""))</f>
        <v/>
      </c>
      <c r="F700" s="25"/>
      <c r="G700" s="14"/>
      <c r="H700" s="14"/>
      <c r="AK700" s="19" t="s">
        <v>68</v>
      </c>
      <c r="AL700" s="19" t="s">
        <v>68</v>
      </c>
    </row>
    <row r="701">
      <c r="A701" s="14"/>
      <c r="B701" s="14"/>
      <c r="C701" s="14"/>
      <c r="D701" s="14"/>
      <c r="E701" s="23" t="str">
        <f t="array" ref="E701">IF(F701="","",XLOOKUP(F701,selector_04,selector_04_ids,""))</f>
        <v/>
      </c>
      <c r="F701" s="25"/>
      <c r="G701" s="14"/>
      <c r="H701" s="14"/>
      <c r="AK701" s="19" t="s">
        <v>68</v>
      </c>
      <c r="AL701" s="19" t="s">
        <v>68</v>
      </c>
    </row>
    <row r="702">
      <c r="A702" s="14"/>
      <c r="B702" s="14"/>
      <c r="C702" s="14"/>
      <c r="D702" s="14"/>
      <c r="E702" s="23" t="str">
        <f t="array" ref="E702">IF(F702="","",XLOOKUP(F702,selector_04,selector_04_ids,""))</f>
        <v/>
      </c>
      <c r="F702" s="25"/>
      <c r="G702" s="14"/>
      <c r="H702" s="14"/>
      <c r="AK702" s="19" t="s">
        <v>68</v>
      </c>
      <c r="AL702" s="19" t="s">
        <v>68</v>
      </c>
    </row>
    <row r="703">
      <c r="A703" s="14"/>
      <c r="B703" s="14"/>
      <c r="C703" s="14"/>
      <c r="D703" s="14"/>
      <c r="E703" s="23" t="str">
        <f t="array" ref="E703">IF(F703="","",XLOOKUP(F703,selector_04,selector_04_ids,""))</f>
        <v/>
      </c>
      <c r="F703" s="25"/>
      <c r="G703" s="14"/>
      <c r="H703" s="14"/>
      <c r="AK703" s="19" t="s">
        <v>68</v>
      </c>
      <c r="AL703" s="19" t="s">
        <v>68</v>
      </c>
    </row>
    <row r="704">
      <c r="A704" s="14"/>
      <c r="B704" s="14"/>
      <c r="C704" s="14"/>
      <c r="D704" s="14"/>
      <c r="E704" s="23" t="str">
        <f t="array" ref="E704">IF(F704="","",XLOOKUP(F704,selector_04,selector_04_ids,""))</f>
        <v/>
      </c>
      <c r="F704" s="25"/>
      <c r="G704" s="14"/>
      <c r="H704" s="14"/>
      <c r="AK704" s="19" t="s">
        <v>68</v>
      </c>
      <c r="AL704" s="19" t="s">
        <v>68</v>
      </c>
    </row>
    <row r="705">
      <c r="A705" s="14"/>
      <c r="B705" s="14"/>
      <c r="C705" s="14"/>
      <c r="D705" s="14"/>
      <c r="E705" s="23" t="str">
        <f t="array" ref="E705">IF(F705="","",XLOOKUP(F705,selector_04,selector_04_ids,""))</f>
        <v/>
      </c>
      <c r="F705" s="25"/>
      <c r="G705" s="14"/>
      <c r="H705" s="14"/>
      <c r="AK705" s="19" t="s">
        <v>68</v>
      </c>
      <c r="AL705" s="19" t="s">
        <v>68</v>
      </c>
    </row>
    <row r="706">
      <c r="A706" s="14"/>
      <c r="B706" s="14"/>
      <c r="C706" s="14"/>
      <c r="D706" s="14"/>
      <c r="E706" s="23" t="str">
        <f t="array" ref="E706">IF(F706="","",XLOOKUP(F706,selector_04,selector_04_ids,""))</f>
        <v/>
      </c>
      <c r="F706" s="25"/>
      <c r="G706" s="14"/>
      <c r="H706" s="14"/>
      <c r="AK706" s="19" t="s">
        <v>68</v>
      </c>
      <c r="AL706" s="19" t="s">
        <v>68</v>
      </c>
    </row>
    <row r="707">
      <c r="A707" s="14"/>
      <c r="B707" s="14"/>
      <c r="C707" s="14"/>
      <c r="D707" s="14"/>
      <c r="E707" s="23" t="str">
        <f t="array" ref="E707">IF(F707="","",XLOOKUP(F707,selector_04,selector_04_ids,""))</f>
        <v/>
      </c>
      <c r="F707" s="25"/>
      <c r="G707" s="14"/>
      <c r="H707" s="14"/>
      <c r="AK707" s="19" t="s">
        <v>68</v>
      </c>
      <c r="AL707" s="19" t="s">
        <v>68</v>
      </c>
    </row>
    <row r="708">
      <c r="A708" s="14"/>
      <c r="B708" s="14"/>
      <c r="C708" s="14"/>
      <c r="D708" s="14"/>
      <c r="E708" s="23" t="str">
        <f t="array" ref="E708">IF(F708="","",XLOOKUP(F708,selector_04,selector_04_ids,""))</f>
        <v/>
      </c>
      <c r="F708" s="25"/>
      <c r="G708" s="14"/>
      <c r="H708" s="14"/>
      <c r="AK708" s="19" t="s">
        <v>68</v>
      </c>
      <c r="AL708" s="19" t="s">
        <v>68</v>
      </c>
    </row>
    <row r="709">
      <c r="A709" s="14"/>
      <c r="B709" s="14"/>
      <c r="C709" s="14"/>
      <c r="D709" s="14"/>
      <c r="E709" s="23" t="str">
        <f t="array" ref="E709">IF(F709="","",XLOOKUP(F709,selector_04,selector_04_ids,""))</f>
        <v/>
      </c>
      <c r="F709" s="25"/>
      <c r="G709" s="14"/>
      <c r="H709" s="14"/>
      <c r="AK709" s="19" t="s">
        <v>68</v>
      </c>
      <c r="AL709" s="19" t="s">
        <v>68</v>
      </c>
    </row>
    <row r="710">
      <c r="A710" s="14"/>
      <c r="B710" s="14"/>
      <c r="C710" s="14"/>
      <c r="D710" s="14"/>
      <c r="E710" s="23" t="str">
        <f t="array" ref="E710">IF(F710="","",XLOOKUP(F710,selector_04,selector_04_ids,""))</f>
        <v/>
      </c>
      <c r="F710" s="25"/>
      <c r="G710" s="14"/>
      <c r="H710" s="14"/>
      <c r="AK710" s="19" t="s">
        <v>68</v>
      </c>
      <c r="AL710" s="19" t="s">
        <v>68</v>
      </c>
    </row>
    <row r="711">
      <c r="A711" s="14"/>
      <c r="B711" s="14"/>
      <c r="C711" s="14"/>
      <c r="D711" s="14"/>
      <c r="E711" s="23" t="str">
        <f t="array" ref="E711">IF(F711="","",XLOOKUP(F711,selector_04,selector_04_ids,""))</f>
        <v/>
      </c>
      <c r="F711" s="25"/>
      <c r="G711" s="14"/>
      <c r="H711" s="14"/>
      <c r="AK711" s="19" t="s">
        <v>68</v>
      </c>
      <c r="AL711" s="19" t="s">
        <v>68</v>
      </c>
    </row>
    <row r="712">
      <c r="A712" s="14"/>
      <c r="B712" s="14"/>
      <c r="C712" s="14"/>
      <c r="D712" s="14"/>
      <c r="E712" s="23" t="str">
        <f t="array" ref="E712">IF(F712="","",XLOOKUP(F712,selector_04,selector_04_ids,""))</f>
        <v/>
      </c>
      <c r="F712" s="25"/>
      <c r="G712" s="14"/>
      <c r="H712" s="14"/>
      <c r="AK712" s="19" t="s">
        <v>68</v>
      </c>
      <c r="AL712" s="19" t="s">
        <v>68</v>
      </c>
    </row>
    <row r="713">
      <c r="A713" s="14"/>
      <c r="B713" s="14"/>
      <c r="C713" s="14"/>
      <c r="D713" s="14"/>
      <c r="E713" s="23" t="str">
        <f t="array" ref="E713">IF(F713="","",XLOOKUP(F713,selector_04,selector_04_ids,""))</f>
        <v/>
      </c>
      <c r="F713" s="25"/>
      <c r="G713" s="14"/>
      <c r="H713" s="14"/>
      <c r="AK713" s="19" t="s">
        <v>68</v>
      </c>
      <c r="AL713" s="19" t="s">
        <v>68</v>
      </c>
    </row>
    <row r="714">
      <c r="A714" s="14"/>
      <c r="B714" s="14"/>
      <c r="C714" s="14"/>
      <c r="D714" s="14"/>
      <c r="E714" s="23" t="str">
        <f t="array" ref="E714">IF(F714="","",XLOOKUP(F714,selector_04,selector_04_ids,""))</f>
        <v/>
      </c>
      <c r="F714" s="25"/>
      <c r="G714" s="14"/>
      <c r="H714" s="14"/>
      <c r="AK714" s="19" t="s">
        <v>68</v>
      </c>
      <c r="AL714" s="19" t="s">
        <v>68</v>
      </c>
    </row>
    <row r="715">
      <c r="A715" s="14"/>
      <c r="B715" s="14"/>
      <c r="C715" s="14"/>
      <c r="D715" s="14"/>
      <c r="E715" s="23" t="str">
        <f t="array" ref="E715">IF(F715="","",XLOOKUP(F715,selector_04,selector_04_ids,""))</f>
        <v/>
      </c>
      <c r="F715" s="25"/>
      <c r="G715" s="14"/>
      <c r="H715" s="14"/>
      <c r="AK715" s="19" t="s">
        <v>68</v>
      </c>
      <c r="AL715" s="19" t="s">
        <v>68</v>
      </c>
    </row>
    <row r="716">
      <c r="A716" s="14"/>
      <c r="B716" s="14"/>
      <c r="C716" s="14"/>
      <c r="D716" s="14"/>
      <c r="E716" s="23" t="str">
        <f t="array" ref="E716">IF(F716="","",XLOOKUP(F716,selector_04,selector_04_ids,""))</f>
        <v/>
      </c>
      <c r="F716" s="25"/>
      <c r="G716" s="14"/>
      <c r="H716" s="14"/>
      <c r="AK716" s="19" t="s">
        <v>68</v>
      </c>
      <c r="AL716" s="19" t="s">
        <v>68</v>
      </c>
    </row>
    <row r="717">
      <c r="A717" s="14"/>
      <c r="B717" s="14"/>
      <c r="C717" s="14"/>
      <c r="D717" s="14"/>
      <c r="E717" s="23" t="str">
        <f t="array" ref="E717">IF(F717="","",XLOOKUP(F717,selector_04,selector_04_ids,""))</f>
        <v/>
      </c>
      <c r="F717" s="25"/>
      <c r="G717" s="14"/>
      <c r="H717" s="14"/>
      <c r="AK717" s="19" t="s">
        <v>68</v>
      </c>
      <c r="AL717" s="19" t="s">
        <v>68</v>
      </c>
    </row>
    <row r="718">
      <c r="A718" s="14"/>
      <c r="B718" s="14"/>
      <c r="C718" s="14"/>
      <c r="D718" s="14"/>
      <c r="E718" s="23" t="str">
        <f t="array" ref="E718">IF(F718="","",XLOOKUP(F718,selector_04,selector_04_ids,""))</f>
        <v/>
      </c>
      <c r="F718" s="25"/>
      <c r="G718" s="14"/>
      <c r="H718" s="14"/>
      <c r="AK718" s="19" t="s">
        <v>68</v>
      </c>
      <c r="AL718" s="19" t="s">
        <v>68</v>
      </c>
    </row>
    <row r="719">
      <c r="A719" s="14"/>
      <c r="B719" s="14"/>
      <c r="C719" s="14"/>
      <c r="D719" s="14"/>
      <c r="E719" s="23" t="str">
        <f t="array" ref="E719">IF(F719="","",XLOOKUP(F719,selector_04,selector_04_ids,""))</f>
        <v/>
      </c>
      <c r="F719" s="25"/>
      <c r="G719" s="14"/>
      <c r="H719" s="14"/>
      <c r="AK719" s="19" t="s">
        <v>68</v>
      </c>
      <c r="AL719" s="19" t="s">
        <v>68</v>
      </c>
    </row>
    <row r="720">
      <c r="A720" s="14"/>
      <c r="B720" s="14"/>
      <c r="C720" s="14"/>
      <c r="D720" s="14"/>
      <c r="E720" s="23" t="str">
        <f t="array" ref="E720">IF(F720="","",XLOOKUP(F720,selector_04,selector_04_ids,""))</f>
        <v/>
      </c>
      <c r="F720" s="25"/>
      <c r="G720" s="14"/>
      <c r="H720" s="14"/>
      <c r="AK720" s="19" t="s">
        <v>68</v>
      </c>
      <c r="AL720" s="19" t="s">
        <v>68</v>
      </c>
    </row>
    <row r="721">
      <c r="A721" s="14"/>
      <c r="B721" s="14"/>
      <c r="C721" s="14"/>
      <c r="D721" s="14"/>
      <c r="E721" s="23" t="str">
        <f t="array" ref="E721">IF(F721="","",XLOOKUP(F721,selector_04,selector_04_ids,""))</f>
        <v/>
      </c>
      <c r="F721" s="25"/>
      <c r="G721" s="14"/>
      <c r="H721" s="14"/>
      <c r="AK721" s="19" t="s">
        <v>68</v>
      </c>
      <c r="AL721" s="19" t="s">
        <v>68</v>
      </c>
    </row>
    <row r="722">
      <c r="A722" s="14"/>
      <c r="B722" s="14"/>
      <c r="C722" s="14"/>
      <c r="D722" s="14"/>
      <c r="E722" s="23" t="str">
        <f t="array" ref="E722">IF(F722="","",XLOOKUP(F722,selector_04,selector_04_ids,""))</f>
        <v/>
      </c>
      <c r="F722" s="25"/>
      <c r="G722" s="14"/>
      <c r="H722" s="14"/>
      <c r="AK722" s="19" t="s">
        <v>68</v>
      </c>
      <c r="AL722" s="19" t="s">
        <v>68</v>
      </c>
    </row>
    <row r="723">
      <c r="A723" s="14"/>
      <c r="B723" s="14"/>
      <c r="C723" s="14"/>
      <c r="D723" s="14"/>
      <c r="E723" s="23" t="str">
        <f t="array" ref="E723">IF(F723="","",XLOOKUP(F723,selector_04,selector_04_ids,""))</f>
        <v/>
      </c>
      <c r="F723" s="25"/>
      <c r="G723" s="14"/>
      <c r="H723" s="14"/>
      <c r="AK723" s="19" t="s">
        <v>68</v>
      </c>
      <c r="AL723" s="19" t="s">
        <v>68</v>
      </c>
    </row>
    <row r="724">
      <c r="A724" s="14"/>
      <c r="B724" s="14"/>
      <c r="C724" s="14"/>
      <c r="D724" s="14"/>
      <c r="E724" s="23" t="str">
        <f t="array" ref="E724">IF(F724="","",XLOOKUP(F724,selector_04,selector_04_ids,""))</f>
        <v/>
      </c>
      <c r="F724" s="25"/>
      <c r="G724" s="14"/>
      <c r="H724" s="14"/>
      <c r="AK724" s="19" t="s">
        <v>68</v>
      </c>
      <c r="AL724" s="19" t="s">
        <v>68</v>
      </c>
    </row>
    <row r="725">
      <c r="A725" s="14"/>
      <c r="B725" s="14"/>
      <c r="C725" s="14"/>
      <c r="D725" s="14"/>
      <c r="E725" s="23" t="str">
        <f t="array" ref="E725">IF(F725="","",XLOOKUP(F725,selector_04,selector_04_ids,""))</f>
        <v/>
      </c>
      <c r="F725" s="25"/>
      <c r="G725" s="14"/>
      <c r="H725" s="14"/>
      <c r="AK725" s="19" t="s">
        <v>68</v>
      </c>
      <c r="AL725" s="19" t="s">
        <v>68</v>
      </c>
    </row>
    <row r="726">
      <c r="A726" s="14"/>
      <c r="B726" s="14"/>
      <c r="C726" s="14"/>
      <c r="D726" s="14"/>
      <c r="E726" s="23" t="str">
        <f t="array" ref="E726">IF(F726="","",XLOOKUP(F726,selector_04,selector_04_ids,""))</f>
        <v/>
      </c>
      <c r="F726" s="25"/>
      <c r="G726" s="14"/>
      <c r="H726" s="14"/>
      <c r="AK726" s="19" t="s">
        <v>68</v>
      </c>
      <c r="AL726" s="19" t="s">
        <v>68</v>
      </c>
    </row>
    <row r="727">
      <c r="A727" s="14"/>
      <c r="B727" s="14"/>
      <c r="C727" s="14"/>
      <c r="D727" s="14"/>
      <c r="E727" s="23" t="str">
        <f t="array" ref="E727">IF(F727="","",XLOOKUP(F727,selector_04,selector_04_ids,""))</f>
        <v/>
      </c>
      <c r="F727" s="25"/>
      <c r="G727" s="14"/>
      <c r="H727" s="14"/>
      <c r="AK727" s="19" t="s">
        <v>68</v>
      </c>
      <c r="AL727" s="19" t="s">
        <v>68</v>
      </c>
    </row>
    <row r="728">
      <c r="A728" s="14"/>
      <c r="B728" s="14"/>
      <c r="C728" s="14"/>
      <c r="D728" s="14"/>
      <c r="E728" s="23" t="str">
        <f t="array" ref="E728">IF(F728="","",XLOOKUP(F728,selector_04,selector_04_ids,""))</f>
        <v/>
      </c>
      <c r="F728" s="25"/>
      <c r="G728" s="14"/>
      <c r="H728" s="14"/>
      <c r="AK728" s="19" t="s">
        <v>68</v>
      </c>
      <c r="AL728" s="19" t="s">
        <v>68</v>
      </c>
    </row>
    <row r="729">
      <c r="A729" s="14"/>
      <c r="B729" s="14"/>
      <c r="C729" s="14"/>
      <c r="D729" s="14"/>
      <c r="E729" s="23" t="str">
        <f t="array" ref="E729">IF(F729="","",XLOOKUP(F729,selector_04,selector_04_ids,""))</f>
        <v/>
      </c>
      <c r="F729" s="25"/>
      <c r="G729" s="14"/>
      <c r="H729" s="14"/>
      <c r="AK729" s="19" t="s">
        <v>68</v>
      </c>
      <c r="AL729" s="19" t="s">
        <v>68</v>
      </c>
    </row>
    <row r="730">
      <c r="A730" s="14"/>
      <c r="B730" s="14"/>
      <c r="C730" s="14"/>
      <c r="D730" s="14"/>
      <c r="E730" s="23" t="str">
        <f t="array" ref="E730">IF(F730="","",XLOOKUP(F730,selector_04,selector_04_ids,""))</f>
        <v/>
      </c>
      <c r="F730" s="25"/>
      <c r="G730" s="14"/>
      <c r="H730" s="14"/>
      <c r="AK730" s="19" t="s">
        <v>68</v>
      </c>
      <c r="AL730" s="19" t="s">
        <v>68</v>
      </c>
    </row>
    <row r="731">
      <c r="A731" s="14"/>
      <c r="B731" s="14"/>
      <c r="C731" s="14"/>
      <c r="D731" s="14"/>
      <c r="E731" s="23" t="str">
        <f t="array" ref="E731">IF(F731="","",XLOOKUP(F731,selector_04,selector_04_ids,""))</f>
        <v/>
      </c>
      <c r="F731" s="25"/>
      <c r="G731" s="14"/>
      <c r="H731" s="14"/>
      <c r="AK731" s="19" t="s">
        <v>68</v>
      </c>
      <c r="AL731" s="19" t="s">
        <v>68</v>
      </c>
    </row>
    <row r="732">
      <c r="A732" s="14"/>
      <c r="B732" s="14"/>
      <c r="C732" s="14"/>
      <c r="D732" s="14"/>
      <c r="E732" s="23" t="str">
        <f t="array" ref="E732">IF(F732="","",XLOOKUP(F732,selector_04,selector_04_ids,""))</f>
        <v/>
      </c>
      <c r="F732" s="25"/>
      <c r="G732" s="14"/>
      <c r="H732" s="14"/>
      <c r="AK732" s="19" t="s">
        <v>68</v>
      </c>
      <c r="AL732" s="19" t="s">
        <v>68</v>
      </c>
    </row>
    <row r="733">
      <c r="A733" s="14"/>
      <c r="B733" s="14"/>
      <c r="C733" s="14"/>
      <c r="D733" s="14"/>
      <c r="E733" s="23" t="str">
        <f t="array" ref="E733">IF(F733="","",XLOOKUP(F733,selector_04,selector_04_ids,""))</f>
        <v/>
      </c>
      <c r="F733" s="25"/>
      <c r="G733" s="14"/>
      <c r="H733" s="14"/>
      <c r="AK733" s="19" t="s">
        <v>68</v>
      </c>
      <c r="AL733" s="19" t="s">
        <v>68</v>
      </c>
    </row>
    <row r="734">
      <c r="A734" s="14"/>
      <c r="B734" s="14"/>
      <c r="C734" s="14"/>
      <c r="D734" s="14"/>
      <c r="E734" s="23" t="str">
        <f t="array" ref="E734">IF(F734="","",XLOOKUP(F734,selector_04,selector_04_ids,""))</f>
        <v/>
      </c>
      <c r="F734" s="25"/>
      <c r="G734" s="14"/>
      <c r="H734" s="14"/>
      <c r="AK734" s="19" t="s">
        <v>68</v>
      </c>
      <c r="AL734" s="19" t="s">
        <v>68</v>
      </c>
    </row>
    <row r="735">
      <c r="A735" s="14"/>
      <c r="B735" s="14"/>
      <c r="C735" s="14"/>
      <c r="D735" s="14"/>
      <c r="E735" s="23" t="str">
        <f t="array" ref="E735">IF(F735="","",XLOOKUP(F735,selector_04,selector_04_ids,""))</f>
        <v/>
      </c>
      <c r="F735" s="25"/>
      <c r="G735" s="14"/>
      <c r="H735" s="14"/>
      <c r="AK735" s="19" t="s">
        <v>68</v>
      </c>
      <c r="AL735" s="19" t="s">
        <v>68</v>
      </c>
    </row>
    <row r="736">
      <c r="A736" s="14"/>
      <c r="B736" s="14"/>
      <c r="C736" s="14"/>
      <c r="D736" s="14"/>
      <c r="E736" s="23" t="str">
        <f t="array" ref="E736">IF(F736="","",XLOOKUP(F736,selector_04,selector_04_ids,""))</f>
        <v/>
      </c>
      <c r="F736" s="25"/>
      <c r="G736" s="14"/>
      <c r="H736" s="14"/>
      <c r="AK736" s="19" t="s">
        <v>68</v>
      </c>
      <c r="AL736" s="19" t="s">
        <v>68</v>
      </c>
    </row>
    <row r="737">
      <c r="A737" s="14"/>
      <c r="B737" s="14"/>
      <c r="C737" s="14"/>
      <c r="D737" s="14"/>
      <c r="E737" s="23" t="str">
        <f t="array" ref="E737">IF(F737="","",XLOOKUP(F737,selector_04,selector_04_ids,""))</f>
        <v/>
      </c>
      <c r="F737" s="25"/>
      <c r="G737" s="14"/>
      <c r="H737" s="14"/>
      <c r="AK737" s="19" t="s">
        <v>68</v>
      </c>
      <c r="AL737" s="19" t="s">
        <v>68</v>
      </c>
    </row>
    <row r="738">
      <c r="A738" s="14"/>
      <c r="B738" s="14"/>
      <c r="C738" s="14"/>
      <c r="D738" s="14"/>
      <c r="E738" s="23" t="str">
        <f t="array" ref="E738">IF(F738="","",XLOOKUP(F738,selector_04,selector_04_ids,""))</f>
        <v/>
      </c>
      <c r="F738" s="25"/>
      <c r="G738" s="14"/>
      <c r="H738" s="14"/>
      <c r="AK738" s="19" t="s">
        <v>68</v>
      </c>
      <c r="AL738" s="19" t="s">
        <v>68</v>
      </c>
    </row>
    <row r="739">
      <c r="A739" s="14"/>
      <c r="B739" s="14"/>
      <c r="C739" s="14"/>
      <c r="D739" s="14"/>
      <c r="E739" s="23" t="str">
        <f t="array" ref="E739">IF(F739="","",XLOOKUP(F739,selector_04,selector_04_ids,""))</f>
        <v/>
      </c>
      <c r="F739" s="25"/>
      <c r="G739" s="14"/>
      <c r="H739" s="14"/>
      <c r="AK739" s="19" t="s">
        <v>68</v>
      </c>
      <c r="AL739" s="19" t="s">
        <v>68</v>
      </c>
    </row>
    <row r="740">
      <c r="A740" s="14"/>
      <c r="B740" s="14"/>
      <c r="C740" s="14"/>
      <c r="D740" s="14"/>
      <c r="E740" s="23" t="str">
        <f t="array" ref="E740">IF(F740="","",XLOOKUP(F740,selector_04,selector_04_ids,""))</f>
        <v/>
      </c>
      <c r="F740" s="25"/>
      <c r="G740" s="14"/>
      <c r="H740" s="14"/>
      <c r="AK740" s="19" t="s">
        <v>68</v>
      </c>
      <c r="AL740" s="19" t="s">
        <v>68</v>
      </c>
    </row>
    <row r="741">
      <c r="A741" s="14"/>
      <c r="B741" s="14"/>
      <c r="C741" s="14"/>
      <c r="D741" s="14"/>
      <c r="E741" s="23" t="str">
        <f t="array" ref="E741">IF(F741="","",XLOOKUP(F741,selector_04,selector_04_ids,""))</f>
        <v/>
      </c>
      <c r="F741" s="25"/>
      <c r="G741" s="14"/>
      <c r="H741" s="14"/>
      <c r="AK741" s="19" t="s">
        <v>68</v>
      </c>
      <c r="AL741" s="19" t="s">
        <v>68</v>
      </c>
    </row>
    <row r="742">
      <c r="A742" s="14"/>
      <c r="B742" s="14"/>
      <c r="C742" s="14"/>
      <c r="D742" s="14"/>
      <c r="E742" s="23" t="str">
        <f t="array" ref="E742">IF(F742="","",XLOOKUP(F742,selector_04,selector_04_ids,""))</f>
        <v/>
      </c>
      <c r="F742" s="25"/>
      <c r="G742" s="14"/>
      <c r="H742" s="14"/>
      <c r="AK742" s="19" t="s">
        <v>68</v>
      </c>
      <c r="AL742" s="19" t="s">
        <v>68</v>
      </c>
    </row>
    <row r="743">
      <c r="A743" s="14"/>
      <c r="B743" s="14"/>
      <c r="C743" s="14"/>
      <c r="D743" s="14"/>
      <c r="E743" s="23" t="str">
        <f t="array" ref="E743">IF(F743="","",XLOOKUP(F743,selector_04,selector_04_ids,""))</f>
        <v/>
      </c>
      <c r="F743" s="25"/>
      <c r="G743" s="14"/>
      <c r="H743" s="14"/>
      <c r="AK743" s="19" t="s">
        <v>68</v>
      </c>
      <c r="AL743" s="19" t="s">
        <v>68</v>
      </c>
    </row>
    <row r="744">
      <c r="A744" s="14"/>
      <c r="B744" s="14"/>
      <c r="C744" s="14"/>
      <c r="D744" s="14"/>
      <c r="E744" s="23" t="str">
        <f t="array" ref="E744">IF(F744="","",XLOOKUP(F744,selector_04,selector_04_ids,""))</f>
        <v/>
      </c>
      <c r="F744" s="25"/>
      <c r="G744" s="14"/>
      <c r="H744" s="14"/>
      <c r="AK744" s="19" t="s">
        <v>68</v>
      </c>
      <c r="AL744" s="19" t="s">
        <v>68</v>
      </c>
    </row>
    <row r="745">
      <c r="A745" s="14"/>
      <c r="B745" s="14"/>
      <c r="C745" s="14"/>
      <c r="D745" s="14"/>
      <c r="E745" s="23" t="str">
        <f t="array" ref="E745">IF(F745="","",XLOOKUP(F745,selector_04,selector_04_ids,""))</f>
        <v/>
      </c>
      <c r="F745" s="25"/>
      <c r="G745" s="14"/>
      <c r="H745" s="14"/>
      <c r="AK745" s="19" t="s">
        <v>68</v>
      </c>
      <c r="AL745" s="19" t="s">
        <v>68</v>
      </c>
    </row>
    <row r="746">
      <c r="A746" s="14"/>
      <c r="B746" s="14"/>
      <c r="C746" s="14"/>
      <c r="D746" s="14"/>
      <c r="E746" s="23" t="str">
        <f t="array" ref="E746">IF(F746="","",XLOOKUP(F746,selector_04,selector_04_ids,""))</f>
        <v/>
      </c>
      <c r="F746" s="25"/>
      <c r="G746" s="14"/>
      <c r="H746" s="14"/>
      <c r="AK746" s="19" t="s">
        <v>68</v>
      </c>
      <c r="AL746" s="19" t="s">
        <v>68</v>
      </c>
    </row>
    <row r="747">
      <c r="A747" s="14"/>
      <c r="B747" s="14"/>
      <c r="C747" s="14"/>
      <c r="D747" s="14"/>
      <c r="E747" s="23" t="str">
        <f t="array" ref="E747">IF(F747="","",XLOOKUP(F747,selector_04,selector_04_ids,""))</f>
        <v/>
      </c>
      <c r="F747" s="25"/>
      <c r="G747" s="14"/>
      <c r="H747" s="14"/>
      <c r="AK747" s="19" t="s">
        <v>68</v>
      </c>
      <c r="AL747" s="19" t="s">
        <v>68</v>
      </c>
    </row>
    <row r="748">
      <c r="A748" s="14"/>
      <c r="B748" s="14"/>
      <c r="C748" s="14"/>
      <c r="D748" s="14"/>
      <c r="E748" s="23" t="str">
        <f t="array" ref="E748">IF(F748="","",XLOOKUP(F748,selector_04,selector_04_ids,""))</f>
        <v/>
      </c>
      <c r="F748" s="25"/>
      <c r="G748" s="14"/>
      <c r="H748" s="14"/>
      <c r="AK748" s="19" t="s">
        <v>68</v>
      </c>
      <c r="AL748" s="19" t="s">
        <v>68</v>
      </c>
    </row>
    <row r="749">
      <c r="A749" s="14"/>
      <c r="B749" s="14"/>
      <c r="C749" s="14"/>
      <c r="D749" s="14"/>
      <c r="E749" s="23" t="str">
        <f t="array" ref="E749">IF(F749="","",XLOOKUP(F749,selector_04,selector_04_ids,""))</f>
        <v/>
      </c>
      <c r="F749" s="25"/>
      <c r="G749" s="14"/>
      <c r="H749" s="14"/>
      <c r="AK749" s="19" t="s">
        <v>68</v>
      </c>
      <c r="AL749" s="19" t="s">
        <v>68</v>
      </c>
    </row>
    <row r="750">
      <c r="A750" s="14"/>
      <c r="B750" s="14"/>
      <c r="C750" s="14"/>
      <c r="D750" s="14"/>
      <c r="E750" s="23" t="str">
        <f t="array" ref="E750">IF(F750="","",XLOOKUP(F750,selector_04,selector_04_ids,""))</f>
        <v/>
      </c>
      <c r="F750" s="25"/>
      <c r="G750" s="14"/>
      <c r="H750" s="14"/>
      <c r="AK750" s="19" t="s">
        <v>68</v>
      </c>
      <c r="AL750" s="19" t="s">
        <v>68</v>
      </c>
    </row>
    <row r="751">
      <c r="A751" s="14"/>
      <c r="B751" s="14"/>
      <c r="C751" s="14"/>
      <c r="D751" s="14"/>
      <c r="E751" s="23" t="str">
        <f t="array" ref="E751">IF(F751="","",XLOOKUP(F751,selector_04,selector_04_ids,""))</f>
        <v/>
      </c>
      <c r="F751" s="25"/>
      <c r="G751" s="14"/>
      <c r="H751" s="14"/>
      <c r="AK751" s="19" t="s">
        <v>68</v>
      </c>
      <c r="AL751" s="19" t="s">
        <v>68</v>
      </c>
    </row>
    <row r="752">
      <c r="A752" s="14"/>
      <c r="B752" s="14"/>
      <c r="C752" s="14"/>
      <c r="D752" s="14"/>
      <c r="E752" s="23" t="str">
        <f t="array" ref="E752">IF(F752="","",XLOOKUP(F752,selector_04,selector_04_ids,""))</f>
        <v/>
      </c>
      <c r="F752" s="25"/>
      <c r="G752" s="14"/>
      <c r="H752" s="14"/>
      <c r="AK752" s="19" t="s">
        <v>68</v>
      </c>
      <c r="AL752" s="19" t="s">
        <v>68</v>
      </c>
    </row>
    <row r="753">
      <c r="A753" s="14"/>
      <c r="B753" s="14"/>
      <c r="C753" s="14"/>
      <c r="D753" s="14"/>
      <c r="E753" s="23" t="str">
        <f t="array" ref="E753">IF(F753="","",XLOOKUP(F753,selector_04,selector_04_ids,""))</f>
        <v/>
      </c>
      <c r="F753" s="25"/>
      <c r="G753" s="14"/>
      <c r="H753" s="14"/>
      <c r="AK753" s="19" t="s">
        <v>68</v>
      </c>
      <c r="AL753" s="19" t="s">
        <v>68</v>
      </c>
    </row>
    <row r="754">
      <c r="A754" s="14"/>
      <c r="B754" s="14"/>
      <c r="C754" s="14"/>
      <c r="D754" s="14"/>
      <c r="E754" s="23" t="str">
        <f t="array" ref="E754">IF(F754="","",XLOOKUP(F754,selector_04,selector_04_ids,""))</f>
        <v/>
      </c>
      <c r="F754" s="25"/>
      <c r="G754" s="14"/>
      <c r="H754" s="14"/>
      <c r="AK754" s="19" t="s">
        <v>68</v>
      </c>
      <c r="AL754" s="19" t="s">
        <v>68</v>
      </c>
    </row>
    <row r="755">
      <c r="A755" s="14"/>
      <c r="B755" s="14"/>
      <c r="C755" s="14"/>
      <c r="D755" s="14"/>
      <c r="E755" s="23" t="str">
        <f t="array" ref="E755">IF(F755="","",XLOOKUP(F755,selector_04,selector_04_ids,""))</f>
        <v/>
      </c>
      <c r="F755" s="25"/>
      <c r="G755" s="14"/>
      <c r="H755" s="14"/>
      <c r="AK755" s="19" t="s">
        <v>68</v>
      </c>
      <c r="AL755" s="19" t="s">
        <v>68</v>
      </c>
    </row>
    <row r="756">
      <c r="A756" s="14"/>
      <c r="B756" s="14"/>
      <c r="C756" s="14"/>
      <c r="D756" s="14"/>
      <c r="E756" s="23" t="str">
        <f t="array" ref="E756">IF(F756="","",XLOOKUP(F756,selector_04,selector_04_ids,""))</f>
        <v/>
      </c>
      <c r="F756" s="25"/>
      <c r="G756" s="14"/>
      <c r="H756" s="14"/>
      <c r="AK756" s="19" t="s">
        <v>68</v>
      </c>
      <c r="AL756" s="19" t="s">
        <v>68</v>
      </c>
    </row>
    <row r="757">
      <c r="A757" s="14"/>
      <c r="B757" s="14"/>
      <c r="C757" s="14"/>
      <c r="D757" s="14"/>
      <c r="E757" s="23" t="str">
        <f t="array" ref="E757">IF(F757="","",XLOOKUP(F757,selector_04,selector_04_ids,""))</f>
        <v/>
      </c>
      <c r="F757" s="25"/>
      <c r="G757" s="14"/>
      <c r="H757" s="14"/>
      <c r="AK757" s="19" t="s">
        <v>68</v>
      </c>
      <c r="AL757" s="19" t="s">
        <v>68</v>
      </c>
    </row>
    <row r="758">
      <c r="A758" s="14"/>
      <c r="B758" s="14"/>
      <c r="C758" s="14"/>
      <c r="D758" s="14"/>
      <c r="E758" s="23" t="str">
        <f t="array" ref="E758">IF(F758="","",XLOOKUP(F758,selector_04,selector_04_ids,""))</f>
        <v/>
      </c>
      <c r="F758" s="25"/>
      <c r="G758" s="14"/>
      <c r="H758" s="14"/>
      <c r="AK758" s="19" t="s">
        <v>68</v>
      </c>
      <c r="AL758" s="19" t="s">
        <v>68</v>
      </c>
    </row>
    <row r="759">
      <c r="A759" s="14"/>
      <c r="B759" s="14"/>
      <c r="C759" s="14"/>
      <c r="D759" s="14"/>
      <c r="E759" s="23" t="str">
        <f t="array" ref="E759">IF(F759="","",XLOOKUP(F759,selector_04,selector_04_ids,""))</f>
        <v/>
      </c>
      <c r="F759" s="25"/>
      <c r="G759" s="14"/>
      <c r="H759" s="14"/>
      <c r="AK759" s="19" t="s">
        <v>68</v>
      </c>
      <c r="AL759" s="19" t="s">
        <v>68</v>
      </c>
    </row>
    <row r="760">
      <c r="A760" s="14"/>
      <c r="B760" s="14"/>
      <c r="C760" s="14"/>
      <c r="D760" s="14"/>
      <c r="E760" s="23" t="str">
        <f t="array" ref="E760">IF(F760="","",XLOOKUP(F760,selector_04,selector_04_ids,""))</f>
        <v/>
      </c>
      <c r="F760" s="25"/>
      <c r="G760" s="14"/>
      <c r="H760" s="14"/>
      <c r="AK760" s="19" t="s">
        <v>68</v>
      </c>
      <c r="AL760" s="19" t="s">
        <v>68</v>
      </c>
    </row>
    <row r="761">
      <c r="A761" s="14"/>
      <c r="B761" s="14"/>
      <c r="C761" s="14"/>
      <c r="D761" s="14"/>
      <c r="E761" s="23" t="str">
        <f t="array" ref="E761">IF(F761="","",XLOOKUP(F761,selector_04,selector_04_ids,""))</f>
        <v/>
      </c>
      <c r="F761" s="25"/>
      <c r="G761" s="14"/>
      <c r="H761" s="14"/>
      <c r="AK761" s="19" t="s">
        <v>68</v>
      </c>
      <c r="AL761" s="19" t="s">
        <v>68</v>
      </c>
    </row>
    <row r="762">
      <c r="A762" s="14"/>
      <c r="B762" s="14"/>
      <c r="C762" s="14"/>
      <c r="D762" s="14"/>
      <c r="E762" s="23" t="str">
        <f t="array" ref="E762">IF(F762="","",XLOOKUP(F762,selector_04,selector_04_ids,""))</f>
        <v/>
      </c>
      <c r="F762" s="25"/>
      <c r="G762" s="14"/>
      <c r="H762" s="14"/>
      <c r="AK762" s="19" t="s">
        <v>68</v>
      </c>
      <c r="AL762" s="19" t="s">
        <v>68</v>
      </c>
    </row>
    <row r="763">
      <c r="A763" s="14"/>
      <c r="B763" s="14"/>
      <c r="C763" s="14"/>
      <c r="D763" s="14"/>
      <c r="E763" s="23" t="str">
        <f t="array" ref="E763">IF(F763="","",XLOOKUP(F763,selector_04,selector_04_ids,""))</f>
        <v/>
      </c>
      <c r="F763" s="25"/>
      <c r="G763" s="14"/>
      <c r="H763" s="14"/>
      <c r="AK763" s="19" t="s">
        <v>68</v>
      </c>
      <c r="AL763" s="19" t="s">
        <v>68</v>
      </c>
    </row>
    <row r="764">
      <c r="A764" s="14"/>
      <c r="B764" s="14"/>
      <c r="C764" s="14"/>
      <c r="D764" s="14"/>
      <c r="E764" s="23" t="str">
        <f t="array" ref="E764">IF(F764="","",XLOOKUP(F764,selector_04,selector_04_ids,""))</f>
        <v/>
      </c>
      <c r="F764" s="25"/>
      <c r="G764" s="14"/>
      <c r="H764" s="14"/>
      <c r="AK764" s="19" t="s">
        <v>68</v>
      </c>
      <c r="AL764" s="19" t="s">
        <v>68</v>
      </c>
    </row>
    <row r="765">
      <c r="A765" s="14"/>
      <c r="B765" s="14"/>
      <c r="C765" s="14"/>
      <c r="D765" s="14"/>
      <c r="E765" s="23" t="str">
        <f t="array" ref="E765">IF(F765="","",XLOOKUP(F765,selector_04,selector_04_ids,""))</f>
        <v/>
      </c>
      <c r="F765" s="25"/>
      <c r="G765" s="14"/>
      <c r="H765" s="14"/>
      <c r="AK765" s="19" t="s">
        <v>68</v>
      </c>
      <c r="AL765" s="19" t="s">
        <v>68</v>
      </c>
    </row>
    <row r="766">
      <c r="A766" s="14"/>
      <c r="B766" s="14"/>
      <c r="C766" s="14"/>
      <c r="D766" s="14"/>
      <c r="E766" s="23" t="str">
        <f t="array" ref="E766">IF(F766="","",XLOOKUP(F766,selector_04,selector_04_ids,""))</f>
        <v/>
      </c>
      <c r="F766" s="25"/>
      <c r="G766" s="14"/>
      <c r="H766" s="14"/>
      <c r="AK766" s="19" t="s">
        <v>68</v>
      </c>
      <c r="AL766" s="19" t="s">
        <v>68</v>
      </c>
    </row>
    <row r="767">
      <c r="A767" s="14"/>
      <c r="B767" s="14"/>
      <c r="C767" s="14"/>
      <c r="D767" s="14"/>
      <c r="E767" s="23" t="str">
        <f t="array" ref="E767">IF(F767="","",XLOOKUP(F767,selector_04,selector_04_ids,""))</f>
        <v/>
      </c>
      <c r="F767" s="25"/>
      <c r="G767" s="14"/>
      <c r="H767" s="14"/>
      <c r="AK767" s="19" t="s">
        <v>68</v>
      </c>
      <c r="AL767" s="19" t="s">
        <v>68</v>
      </c>
    </row>
    <row r="768">
      <c r="A768" s="14"/>
      <c r="B768" s="14"/>
      <c r="C768" s="14"/>
      <c r="D768" s="14"/>
      <c r="E768" s="23" t="str">
        <f t="array" ref="E768">IF(F768="","",XLOOKUP(F768,selector_04,selector_04_ids,""))</f>
        <v/>
      </c>
      <c r="F768" s="25"/>
      <c r="G768" s="14"/>
      <c r="H768" s="14"/>
      <c r="AK768" s="19" t="s">
        <v>68</v>
      </c>
      <c r="AL768" s="19" t="s">
        <v>68</v>
      </c>
    </row>
    <row r="769">
      <c r="A769" s="14"/>
      <c r="B769" s="14"/>
      <c r="C769" s="14"/>
      <c r="D769" s="14"/>
      <c r="E769" s="23" t="str">
        <f t="array" ref="E769">IF(F769="","",XLOOKUP(F769,selector_04,selector_04_ids,""))</f>
        <v/>
      </c>
      <c r="F769" s="25"/>
      <c r="G769" s="14"/>
      <c r="H769" s="14"/>
      <c r="AK769" s="19" t="s">
        <v>68</v>
      </c>
      <c r="AL769" s="19" t="s">
        <v>68</v>
      </c>
    </row>
    <row r="770">
      <c r="A770" s="14"/>
      <c r="B770" s="14"/>
      <c r="C770" s="14"/>
      <c r="D770" s="14"/>
      <c r="E770" s="23" t="str">
        <f t="array" ref="E770">IF(F770="","",XLOOKUP(F770,selector_04,selector_04_ids,""))</f>
        <v/>
      </c>
      <c r="F770" s="25"/>
      <c r="G770" s="14"/>
      <c r="H770" s="14"/>
      <c r="AK770" s="19" t="s">
        <v>68</v>
      </c>
      <c r="AL770" s="19" t="s">
        <v>68</v>
      </c>
    </row>
    <row r="771">
      <c r="A771" s="14"/>
      <c r="B771" s="14"/>
      <c r="C771" s="14"/>
      <c r="D771" s="14"/>
      <c r="E771" s="23" t="str">
        <f t="array" ref="E771">IF(F771="","",XLOOKUP(F771,selector_04,selector_04_ids,""))</f>
        <v/>
      </c>
      <c r="F771" s="25"/>
      <c r="G771" s="14"/>
      <c r="H771" s="14"/>
      <c r="AK771" s="19" t="s">
        <v>68</v>
      </c>
      <c r="AL771" s="19" t="s">
        <v>68</v>
      </c>
    </row>
    <row r="772">
      <c r="A772" s="14"/>
      <c r="B772" s="14"/>
      <c r="C772" s="14"/>
      <c r="D772" s="14"/>
      <c r="E772" s="23" t="str">
        <f t="array" ref="E772">IF(F772="","",XLOOKUP(F772,selector_04,selector_04_ids,""))</f>
        <v/>
      </c>
      <c r="F772" s="25"/>
      <c r="G772" s="14"/>
      <c r="H772" s="14"/>
      <c r="AK772" s="19" t="s">
        <v>68</v>
      </c>
      <c r="AL772" s="19" t="s">
        <v>68</v>
      </c>
    </row>
    <row r="773">
      <c r="A773" s="14"/>
      <c r="B773" s="14"/>
      <c r="C773" s="14"/>
      <c r="D773" s="14"/>
      <c r="E773" s="23" t="str">
        <f t="array" ref="E773">IF(F773="","",XLOOKUP(F773,selector_04,selector_04_ids,""))</f>
        <v/>
      </c>
      <c r="F773" s="25"/>
      <c r="G773" s="14"/>
      <c r="H773" s="14"/>
      <c r="AK773" s="19" t="s">
        <v>68</v>
      </c>
      <c r="AL773" s="19" t="s">
        <v>68</v>
      </c>
    </row>
    <row r="774">
      <c r="A774" s="14"/>
      <c r="B774" s="14"/>
      <c r="C774" s="14"/>
      <c r="D774" s="14"/>
      <c r="E774" s="23" t="str">
        <f t="array" ref="E774">IF(F774="","",XLOOKUP(F774,selector_04,selector_04_ids,""))</f>
        <v/>
      </c>
      <c r="F774" s="25"/>
      <c r="G774" s="14"/>
      <c r="H774" s="14"/>
      <c r="AK774" s="19" t="s">
        <v>68</v>
      </c>
      <c r="AL774" s="19" t="s">
        <v>68</v>
      </c>
    </row>
    <row r="775">
      <c r="A775" s="14"/>
      <c r="B775" s="14"/>
      <c r="C775" s="14"/>
      <c r="D775" s="14"/>
      <c r="E775" s="23" t="str">
        <f t="array" ref="E775">IF(F775="","",XLOOKUP(F775,selector_04,selector_04_ids,""))</f>
        <v/>
      </c>
      <c r="F775" s="25"/>
      <c r="G775" s="14"/>
      <c r="H775" s="14"/>
      <c r="AK775" s="19" t="s">
        <v>68</v>
      </c>
      <c r="AL775" s="19" t="s">
        <v>68</v>
      </c>
    </row>
    <row r="776">
      <c r="A776" s="14"/>
      <c r="B776" s="14"/>
      <c r="C776" s="14"/>
      <c r="D776" s="14"/>
      <c r="E776" s="23" t="str">
        <f t="array" ref="E776">IF(F776="","",XLOOKUP(F776,selector_04,selector_04_ids,""))</f>
        <v/>
      </c>
      <c r="F776" s="25"/>
      <c r="G776" s="14"/>
      <c r="H776" s="14"/>
      <c r="AK776" s="19" t="s">
        <v>68</v>
      </c>
      <c r="AL776" s="19" t="s">
        <v>68</v>
      </c>
    </row>
    <row r="777">
      <c r="A777" s="14"/>
      <c r="B777" s="14"/>
      <c r="C777" s="14"/>
      <c r="D777" s="14"/>
      <c r="E777" s="23" t="str">
        <f t="array" ref="E777">IF(F777="","",XLOOKUP(F777,selector_04,selector_04_ids,""))</f>
        <v/>
      </c>
      <c r="F777" s="25"/>
      <c r="G777" s="14"/>
      <c r="H777" s="14"/>
      <c r="AK777" s="19" t="s">
        <v>68</v>
      </c>
      <c r="AL777" s="19" t="s">
        <v>68</v>
      </c>
    </row>
    <row r="778">
      <c r="A778" s="14"/>
      <c r="B778" s="14"/>
      <c r="C778" s="14"/>
      <c r="D778" s="14"/>
      <c r="E778" s="23" t="str">
        <f t="array" ref="E778">IF(F778="","",XLOOKUP(F778,selector_04,selector_04_ids,""))</f>
        <v/>
      </c>
      <c r="F778" s="25"/>
      <c r="G778" s="14"/>
      <c r="H778" s="14"/>
      <c r="AK778" s="19" t="s">
        <v>68</v>
      </c>
      <c r="AL778" s="19" t="s">
        <v>68</v>
      </c>
    </row>
    <row r="779">
      <c r="A779" s="14"/>
      <c r="B779" s="14"/>
      <c r="C779" s="14"/>
      <c r="D779" s="14"/>
      <c r="E779" s="23" t="str">
        <f t="array" ref="E779">IF(F779="","",XLOOKUP(F779,selector_04,selector_04_ids,""))</f>
        <v/>
      </c>
      <c r="F779" s="25"/>
      <c r="G779" s="14"/>
      <c r="H779" s="14"/>
      <c r="AK779" s="19" t="s">
        <v>68</v>
      </c>
      <c r="AL779" s="19" t="s">
        <v>68</v>
      </c>
    </row>
    <row r="780">
      <c r="A780" s="14"/>
      <c r="B780" s="14"/>
      <c r="C780" s="14"/>
      <c r="D780" s="14"/>
      <c r="E780" s="23" t="str">
        <f t="array" ref="E780">IF(F780="","",XLOOKUP(F780,selector_04,selector_04_ids,""))</f>
        <v/>
      </c>
      <c r="F780" s="25"/>
      <c r="G780" s="14"/>
      <c r="H780" s="14"/>
      <c r="AK780" s="19" t="s">
        <v>68</v>
      </c>
      <c r="AL780" s="19" t="s">
        <v>68</v>
      </c>
    </row>
    <row r="781">
      <c r="A781" s="14"/>
      <c r="B781" s="14"/>
      <c r="C781" s="14"/>
      <c r="D781" s="14"/>
      <c r="E781" s="23" t="str">
        <f t="array" ref="E781">IF(F781="","",XLOOKUP(F781,selector_04,selector_04_ids,""))</f>
        <v/>
      </c>
      <c r="F781" s="25"/>
      <c r="G781" s="14"/>
      <c r="H781" s="14"/>
      <c r="AK781" s="19" t="s">
        <v>68</v>
      </c>
      <c r="AL781" s="19" t="s">
        <v>68</v>
      </c>
    </row>
    <row r="782">
      <c r="A782" s="14"/>
      <c r="B782" s="14"/>
      <c r="C782" s="14"/>
      <c r="D782" s="14"/>
      <c r="E782" s="23" t="str">
        <f t="array" ref="E782">IF(F782="","",XLOOKUP(F782,selector_04,selector_04_ids,""))</f>
        <v/>
      </c>
      <c r="F782" s="25"/>
      <c r="G782" s="14"/>
      <c r="H782" s="14"/>
      <c r="AK782" s="19" t="s">
        <v>68</v>
      </c>
      <c r="AL782" s="19" t="s">
        <v>68</v>
      </c>
    </row>
    <row r="783">
      <c r="A783" s="14"/>
      <c r="B783" s="14"/>
      <c r="C783" s="14"/>
      <c r="D783" s="14"/>
      <c r="E783" s="23" t="str">
        <f t="array" ref="E783">IF(F783="","",XLOOKUP(F783,selector_04,selector_04_ids,""))</f>
        <v/>
      </c>
      <c r="F783" s="25"/>
      <c r="G783" s="14"/>
      <c r="H783" s="14"/>
      <c r="AK783" s="19" t="s">
        <v>68</v>
      </c>
      <c r="AL783" s="19" t="s">
        <v>68</v>
      </c>
    </row>
    <row r="784">
      <c r="A784" s="14"/>
      <c r="B784" s="14"/>
      <c r="C784" s="14"/>
      <c r="D784" s="14"/>
      <c r="E784" s="23" t="str">
        <f t="array" ref="E784">IF(F784="","",XLOOKUP(F784,selector_04,selector_04_ids,""))</f>
        <v/>
      </c>
      <c r="F784" s="25"/>
      <c r="G784" s="14"/>
      <c r="H784" s="14"/>
      <c r="AK784" s="19" t="s">
        <v>68</v>
      </c>
      <c r="AL784" s="19" t="s">
        <v>68</v>
      </c>
    </row>
    <row r="785">
      <c r="A785" s="14"/>
      <c r="B785" s="14"/>
      <c r="C785" s="14"/>
      <c r="D785" s="14"/>
      <c r="E785" s="23" t="str">
        <f t="array" ref="E785">IF(F785="","",XLOOKUP(F785,selector_04,selector_04_ids,""))</f>
        <v/>
      </c>
      <c r="F785" s="25"/>
      <c r="G785" s="14"/>
      <c r="H785" s="14"/>
      <c r="AK785" s="19" t="s">
        <v>68</v>
      </c>
      <c r="AL785" s="19" t="s">
        <v>68</v>
      </c>
    </row>
    <row r="786">
      <c r="A786" s="14"/>
      <c r="B786" s="14"/>
      <c r="C786" s="14"/>
      <c r="D786" s="14"/>
      <c r="E786" s="23" t="str">
        <f t="array" ref="E786">IF(F786="","",XLOOKUP(F786,selector_04,selector_04_ids,""))</f>
        <v/>
      </c>
      <c r="F786" s="25"/>
      <c r="G786" s="14"/>
      <c r="H786" s="14"/>
      <c r="AK786" s="19" t="s">
        <v>68</v>
      </c>
      <c r="AL786" s="19" t="s">
        <v>68</v>
      </c>
    </row>
    <row r="787">
      <c r="A787" s="14"/>
      <c r="B787" s="14"/>
      <c r="C787" s="14"/>
      <c r="D787" s="14"/>
      <c r="E787" s="23" t="str">
        <f t="array" ref="E787">IF(F787="","",XLOOKUP(F787,selector_04,selector_04_ids,""))</f>
        <v/>
      </c>
      <c r="F787" s="25"/>
      <c r="G787" s="14"/>
      <c r="H787" s="14"/>
      <c r="AK787" s="19" t="s">
        <v>68</v>
      </c>
      <c r="AL787" s="19" t="s">
        <v>68</v>
      </c>
    </row>
    <row r="788">
      <c r="A788" s="14"/>
      <c r="B788" s="14"/>
      <c r="C788" s="14"/>
      <c r="D788" s="14"/>
      <c r="E788" s="23" t="str">
        <f t="array" ref="E788">IF(F788="","",XLOOKUP(F788,selector_04,selector_04_ids,""))</f>
        <v/>
      </c>
      <c r="F788" s="25"/>
      <c r="G788" s="14"/>
      <c r="H788" s="14"/>
      <c r="AK788" s="19" t="s">
        <v>68</v>
      </c>
      <c r="AL788" s="19" t="s">
        <v>68</v>
      </c>
    </row>
    <row r="789">
      <c r="A789" s="14"/>
      <c r="B789" s="14"/>
      <c r="C789" s="14"/>
      <c r="D789" s="14"/>
      <c r="E789" s="23" t="str">
        <f t="array" ref="E789">IF(F789="","",XLOOKUP(F789,selector_04,selector_04_ids,""))</f>
        <v/>
      </c>
      <c r="F789" s="25"/>
      <c r="G789" s="14"/>
      <c r="H789" s="14"/>
      <c r="AK789" s="19" t="s">
        <v>68</v>
      </c>
      <c r="AL789" s="19" t="s">
        <v>68</v>
      </c>
    </row>
    <row r="790">
      <c r="A790" s="14"/>
      <c r="B790" s="14"/>
      <c r="C790" s="14"/>
      <c r="D790" s="14"/>
      <c r="E790" s="23" t="str">
        <f t="array" ref="E790">IF(F790="","",XLOOKUP(F790,selector_04,selector_04_ids,""))</f>
        <v/>
      </c>
      <c r="F790" s="25"/>
      <c r="G790" s="14"/>
      <c r="H790" s="14"/>
      <c r="AK790" s="19" t="s">
        <v>68</v>
      </c>
      <c r="AL790" s="19" t="s">
        <v>68</v>
      </c>
    </row>
    <row r="791">
      <c r="A791" s="14"/>
      <c r="B791" s="14"/>
      <c r="C791" s="14"/>
      <c r="D791" s="14"/>
      <c r="E791" s="23" t="str">
        <f t="array" ref="E791">IF(F791="","",XLOOKUP(F791,selector_04,selector_04_ids,""))</f>
        <v/>
      </c>
      <c r="F791" s="25"/>
      <c r="G791" s="14"/>
      <c r="H791" s="14"/>
      <c r="AK791" s="19" t="s">
        <v>68</v>
      </c>
      <c r="AL791" s="19" t="s">
        <v>68</v>
      </c>
    </row>
    <row r="792">
      <c r="A792" s="14"/>
      <c r="B792" s="14"/>
      <c r="C792" s="14"/>
      <c r="D792" s="14"/>
      <c r="E792" s="23" t="str">
        <f t="array" ref="E792">IF(F792="","",XLOOKUP(F792,selector_04,selector_04_ids,""))</f>
        <v/>
      </c>
      <c r="F792" s="25"/>
      <c r="G792" s="14"/>
      <c r="H792" s="14"/>
      <c r="AK792" s="19" t="s">
        <v>68</v>
      </c>
      <c r="AL792" s="19" t="s">
        <v>68</v>
      </c>
    </row>
    <row r="793">
      <c r="A793" s="14"/>
      <c r="B793" s="14"/>
      <c r="C793" s="14"/>
      <c r="D793" s="14"/>
      <c r="E793" s="23" t="str">
        <f t="array" ref="E793">IF(F793="","",XLOOKUP(F793,selector_04,selector_04_ids,""))</f>
        <v/>
      </c>
      <c r="F793" s="25"/>
      <c r="G793" s="14"/>
      <c r="H793" s="14"/>
      <c r="AK793" s="19" t="s">
        <v>68</v>
      </c>
      <c r="AL793" s="19" t="s">
        <v>68</v>
      </c>
    </row>
    <row r="794">
      <c r="A794" s="14"/>
      <c r="B794" s="14"/>
      <c r="C794" s="14"/>
      <c r="D794" s="14"/>
      <c r="E794" s="23" t="str">
        <f t="array" ref="E794">IF(F794="","",XLOOKUP(F794,selector_04,selector_04_ids,""))</f>
        <v/>
      </c>
      <c r="F794" s="25"/>
      <c r="G794" s="14"/>
      <c r="H794" s="14"/>
      <c r="AK794" s="19" t="s">
        <v>68</v>
      </c>
      <c r="AL794" s="19" t="s">
        <v>68</v>
      </c>
    </row>
    <row r="795">
      <c r="A795" s="14"/>
      <c r="B795" s="14"/>
      <c r="C795" s="14"/>
      <c r="D795" s="14"/>
      <c r="E795" s="23" t="str">
        <f t="array" ref="E795">IF(F795="","",XLOOKUP(F795,selector_04,selector_04_ids,""))</f>
        <v/>
      </c>
      <c r="F795" s="25"/>
      <c r="G795" s="14"/>
      <c r="H795" s="14"/>
      <c r="AK795" s="19" t="s">
        <v>68</v>
      </c>
      <c r="AL795" s="19" t="s">
        <v>68</v>
      </c>
    </row>
    <row r="796">
      <c r="A796" s="14"/>
      <c r="B796" s="14"/>
      <c r="C796" s="14"/>
      <c r="D796" s="14"/>
      <c r="E796" s="23" t="str">
        <f t="array" ref="E796">IF(F796="","",XLOOKUP(F796,selector_04,selector_04_ids,""))</f>
        <v/>
      </c>
      <c r="F796" s="25"/>
      <c r="G796" s="14"/>
      <c r="H796" s="14"/>
      <c r="AK796" s="19" t="s">
        <v>68</v>
      </c>
      <c r="AL796" s="19" t="s">
        <v>68</v>
      </c>
    </row>
    <row r="797">
      <c r="A797" s="14"/>
      <c r="B797" s="14"/>
      <c r="C797" s="14"/>
      <c r="D797" s="14"/>
      <c r="E797" s="23" t="str">
        <f t="array" ref="E797">IF(F797="","",XLOOKUP(F797,selector_04,selector_04_ids,""))</f>
        <v/>
      </c>
      <c r="F797" s="25"/>
      <c r="G797" s="14"/>
      <c r="H797" s="14"/>
      <c r="AK797" s="19" t="s">
        <v>68</v>
      </c>
      <c r="AL797" s="19" t="s">
        <v>68</v>
      </c>
    </row>
    <row r="798">
      <c r="A798" s="14"/>
      <c r="B798" s="14"/>
      <c r="C798" s="14"/>
      <c r="D798" s="14"/>
      <c r="E798" s="23" t="str">
        <f t="array" ref="E798">IF(F798="","",XLOOKUP(F798,selector_04,selector_04_ids,""))</f>
        <v/>
      </c>
      <c r="F798" s="25"/>
      <c r="G798" s="14"/>
      <c r="H798" s="14"/>
      <c r="AK798" s="19" t="s">
        <v>68</v>
      </c>
      <c r="AL798" s="19" t="s">
        <v>68</v>
      </c>
    </row>
    <row r="799">
      <c r="A799" s="14"/>
      <c r="B799" s="14"/>
      <c r="C799" s="14"/>
      <c r="D799" s="14"/>
      <c r="E799" s="23" t="str">
        <f t="array" ref="E799">IF(F799="","",XLOOKUP(F799,selector_04,selector_04_ids,""))</f>
        <v/>
      </c>
      <c r="F799" s="25"/>
      <c r="G799" s="14"/>
      <c r="H799" s="14"/>
      <c r="AK799" s="19" t="s">
        <v>68</v>
      </c>
      <c r="AL799" s="19" t="s">
        <v>68</v>
      </c>
    </row>
    <row r="800">
      <c r="A800" s="14"/>
      <c r="B800" s="14"/>
      <c r="C800" s="14"/>
      <c r="D800" s="14"/>
      <c r="E800" s="23" t="str">
        <f t="array" ref="E800">IF(F800="","",XLOOKUP(F800,selector_04,selector_04_ids,""))</f>
        <v/>
      </c>
      <c r="F800" s="25"/>
      <c r="G800" s="14"/>
      <c r="H800" s="14"/>
      <c r="AK800" s="19" t="s">
        <v>68</v>
      </c>
      <c r="AL800" s="19" t="s">
        <v>68</v>
      </c>
    </row>
    <row r="801">
      <c r="A801" s="14"/>
      <c r="B801" s="14"/>
      <c r="C801" s="14"/>
      <c r="D801" s="14"/>
      <c r="E801" s="23" t="str">
        <f t="array" ref="E801">IF(F801="","",XLOOKUP(F801,selector_04,selector_04_ids,""))</f>
        <v/>
      </c>
      <c r="F801" s="25"/>
      <c r="G801" s="14"/>
      <c r="H801" s="14"/>
      <c r="AK801" s="19" t="s">
        <v>68</v>
      </c>
      <c r="AL801" s="19" t="s">
        <v>68</v>
      </c>
    </row>
    <row r="802">
      <c r="A802" s="14"/>
      <c r="B802" s="14"/>
      <c r="C802" s="14"/>
      <c r="D802" s="14"/>
      <c r="E802" s="23" t="str">
        <f t="array" ref="E802">IF(F802="","",XLOOKUP(F802,selector_04,selector_04_ids,""))</f>
        <v/>
      </c>
      <c r="F802" s="25"/>
      <c r="G802" s="14"/>
      <c r="H802" s="14"/>
      <c r="AK802" s="19" t="s">
        <v>68</v>
      </c>
      <c r="AL802" s="19" t="s">
        <v>68</v>
      </c>
    </row>
    <row r="803">
      <c r="A803" s="14"/>
      <c r="B803" s="14"/>
      <c r="C803" s="14"/>
      <c r="D803" s="14"/>
      <c r="E803" s="23" t="str">
        <f t="array" ref="E803">IF(F803="","",XLOOKUP(F803,selector_04,selector_04_ids,""))</f>
        <v/>
      </c>
      <c r="F803" s="25"/>
      <c r="G803" s="14"/>
      <c r="H803" s="14"/>
      <c r="AK803" s="19" t="s">
        <v>68</v>
      </c>
      <c r="AL803" s="19" t="s">
        <v>68</v>
      </c>
    </row>
    <row r="804">
      <c r="A804" s="14"/>
      <c r="B804" s="14"/>
      <c r="C804" s="14"/>
      <c r="D804" s="14"/>
      <c r="E804" s="23" t="str">
        <f t="array" ref="E804">IF(F804="","",XLOOKUP(F804,selector_04,selector_04_ids,""))</f>
        <v/>
      </c>
      <c r="F804" s="25"/>
      <c r="G804" s="14"/>
      <c r="H804" s="14"/>
      <c r="AK804" s="19" t="s">
        <v>68</v>
      </c>
      <c r="AL804" s="19" t="s">
        <v>68</v>
      </c>
    </row>
    <row r="805">
      <c r="A805" s="14"/>
      <c r="B805" s="14"/>
      <c r="C805" s="14"/>
      <c r="D805" s="14"/>
      <c r="E805" s="23" t="str">
        <f t="array" ref="E805">IF(F805="","",XLOOKUP(F805,selector_04,selector_04_ids,""))</f>
        <v/>
      </c>
      <c r="F805" s="25"/>
      <c r="G805" s="14"/>
      <c r="H805" s="14"/>
      <c r="AK805" s="19" t="s">
        <v>68</v>
      </c>
      <c r="AL805" s="19" t="s">
        <v>68</v>
      </c>
    </row>
    <row r="806">
      <c r="A806" s="14"/>
      <c r="B806" s="14"/>
      <c r="C806" s="14"/>
      <c r="D806" s="14"/>
      <c r="E806" s="23" t="str">
        <f t="array" ref="E806">IF(F806="","",XLOOKUP(F806,selector_04,selector_04_ids,""))</f>
        <v/>
      </c>
      <c r="F806" s="25"/>
      <c r="G806" s="14"/>
      <c r="H806" s="14"/>
      <c r="AK806" s="19" t="s">
        <v>68</v>
      </c>
      <c r="AL806" s="19" t="s">
        <v>68</v>
      </c>
    </row>
    <row r="807">
      <c r="A807" s="14"/>
      <c r="B807" s="14"/>
      <c r="C807" s="14"/>
      <c r="D807" s="14"/>
      <c r="E807" s="23" t="str">
        <f t="array" ref="E807">IF(F807="","",XLOOKUP(F807,selector_04,selector_04_ids,""))</f>
        <v/>
      </c>
      <c r="F807" s="25"/>
      <c r="G807" s="14"/>
      <c r="H807" s="14"/>
      <c r="AK807" s="19" t="s">
        <v>68</v>
      </c>
      <c r="AL807" s="19" t="s">
        <v>68</v>
      </c>
    </row>
    <row r="808">
      <c r="A808" s="14"/>
      <c r="B808" s="14"/>
      <c r="C808" s="14"/>
      <c r="D808" s="14"/>
      <c r="E808" s="23" t="str">
        <f t="array" ref="E808">IF(F808="","",XLOOKUP(F808,selector_04,selector_04_ids,""))</f>
        <v/>
      </c>
      <c r="F808" s="25"/>
      <c r="G808" s="14"/>
      <c r="H808" s="14"/>
      <c r="AK808" s="19" t="s">
        <v>68</v>
      </c>
      <c r="AL808" s="19" t="s">
        <v>68</v>
      </c>
    </row>
    <row r="809">
      <c r="A809" s="14"/>
      <c r="B809" s="14"/>
      <c r="C809" s="14"/>
      <c r="D809" s="14"/>
      <c r="E809" s="23" t="str">
        <f t="array" ref="E809">IF(F809="","",XLOOKUP(F809,selector_04,selector_04_ids,""))</f>
        <v/>
      </c>
      <c r="F809" s="25"/>
      <c r="G809" s="14"/>
      <c r="H809" s="14"/>
      <c r="AK809" s="19" t="s">
        <v>68</v>
      </c>
      <c r="AL809" s="19" t="s">
        <v>68</v>
      </c>
    </row>
    <row r="810">
      <c r="A810" s="14"/>
      <c r="B810" s="14"/>
      <c r="C810" s="14"/>
      <c r="D810" s="14"/>
      <c r="E810" s="23" t="str">
        <f t="array" ref="E810">IF(F810="","",XLOOKUP(F810,selector_04,selector_04_ids,""))</f>
        <v/>
      </c>
      <c r="F810" s="25"/>
      <c r="G810" s="14"/>
      <c r="H810" s="14"/>
      <c r="AK810" s="19" t="s">
        <v>68</v>
      </c>
      <c r="AL810" s="19" t="s">
        <v>68</v>
      </c>
    </row>
    <row r="811">
      <c r="A811" s="14"/>
      <c r="B811" s="14"/>
      <c r="C811" s="14"/>
      <c r="D811" s="14"/>
      <c r="E811" s="23" t="str">
        <f t="array" ref="E811">IF(F811="","",XLOOKUP(F811,selector_04,selector_04_ids,""))</f>
        <v/>
      </c>
      <c r="F811" s="25"/>
      <c r="G811" s="14"/>
      <c r="H811" s="14"/>
      <c r="AK811" s="19" t="s">
        <v>68</v>
      </c>
      <c r="AL811" s="19" t="s">
        <v>68</v>
      </c>
    </row>
    <row r="812">
      <c r="A812" s="14"/>
      <c r="B812" s="14"/>
      <c r="C812" s="14"/>
      <c r="D812" s="14"/>
      <c r="E812" s="23" t="str">
        <f t="array" ref="E812">IF(F812="","",XLOOKUP(F812,selector_04,selector_04_ids,""))</f>
        <v/>
      </c>
      <c r="F812" s="25"/>
      <c r="G812" s="14"/>
      <c r="H812" s="14"/>
      <c r="AK812" s="19" t="s">
        <v>68</v>
      </c>
      <c r="AL812" s="19" t="s">
        <v>68</v>
      </c>
    </row>
    <row r="813">
      <c r="A813" s="14"/>
      <c r="B813" s="14"/>
      <c r="C813" s="14"/>
      <c r="D813" s="14"/>
      <c r="E813" s="23" t="str">
        <f t="array" ref="E813">IF(F813="","",XLOOKUP(F813,selector_04,selector_04_ids,""))</f>
        <v/>
      </c>
      <c r="F813" s="25"/>
      <c r="G813" s="14"/>
      <c r="H813" s="14"/>
      <c r="AK813" s="19" t="s">
        <v>68</v>
      </c>
      <c r="AL813" s="19" t="s">
        <v>68</v>
      </c>
    </row>
    <row r="814">
      <c r="A814" s="14"/>
      <c r="B814" s="14"/>
      <c r="C814" s="14"/>
      <c r="D814" s="14"/>
      <c r="E814" s="23" t="str">
        <f t="array" ref="E814">IF(F814="","",XLOOKUP(F814,selector_04,selector_04_ids,""))</f>
        <v/>
      </c>
      <c r="F814" s="25"/>
      <c r="G814" s="14"/>
      <c r="H814" s="14"/>
      <c r="AK814" s="19" t="s">
        <v>68</v>
      </c>
      <c r="AL814" s="19" t="s">
        <v>68</v>
      </c>
    </row>
    <row r="815">
      <c r="A815" s="14"/>
      <c r="B815" s="14"/>
      <c r="C815" s="14"/>
      <c r="D815" s="14"/>
      <c r="E815" s="23" t="str">
        <f t="array" ref="E815">IF(F815="","",XLOOKUP(F815,selector_04,selector_04_ids,""))</f>
        <v/>
      </c>
      <c r="F815" s="25"/>
      <c r="G815" s="14"/>
      <c r="H815" s="14"/>
      <c r="AK815" s="19" t="s">
        <v>68</v>
      </c>
      <c r="AL815" s="19" t="s">
        <v>68</v>
      </c>
    </row>
    <row r="816">
      <c r="A816" s="14"/>
      <c r="B816" s="14"/>
      <c r="C816" s="14"/>
      <c r="D816" s="14"/>
      <c r="E816" s="23" t="str">
        <f t="array" ref="E816">IF(F816="","",XLOOKUP(F816,selector_04,selector_04_ids,""))</f>
        <v/>
      </c>
      <c r="F816" s="25"/>
      <c r="G816" s="14"/>
      <c r="H816" s="14"/>
      <c r="AK816" s="19" t="s">
        <v>68</v>
      </c>
      <c r="AL816" s="19" t="s">
        <v>68</v>
      </c>
    </row>
    <row r="817">
      <c r="A817" s="14"/>
      <c r="B817" s="14"/>
      <c r="C817" s="14"/>
      <c r="D817" s="14"/>
      <c r="E817" s="23" t="str">
        <f t="array" ref="E817">IF(F817="","",XLOOKUP(F817,selector_04,selector_04_ids,""))</f>
        <v/>
      </c>
      <c r="F817" s="25"/>
      <c r="G817" s="14"/>
      <c r="H817" s="14"/>
      <c r="AK817" s="19" t="s">
        <v>68</v>
      </c>
      <c r="AL817" s="19" t="s">
        <v>68</v>
      </c>
    </row>
    <row r="818">
      <c r="A818" s="14"/>
      <c r="B818" s="14"/>
      <c r="C818" s="14"/>
      <c r="D818" s="14"/>
      <c r="E818" s="23" t="str">
        <f t="array" ref="E818">IF(F818="","",XLOOKUP(F818,selector_04,selector_04_ids,""))</f>
        <v/>
      </c>
      <c r="F818" s="25"/>
      <c r="G818" s="14"/>
      <c r="H818" s="14"/>
      <c r="AK818" s="19" t="s">
        <v>68</v>
      </c>
      <c r="AL818" s="19" t="s">
        <v>68</v>
      </c>
    </row>
    <row r="819">
      <c r="A819" s="14"/>
      <c r="B819" s="14"/>
      <c r="C819" s="14"/>
      <c r="D819" s="14"/>
      <c r="E819" s="23" t="str">
        <f t="array" ref="E819">IF(F819="","",XLOOKUP(F819,selector_04,selector_04_ids,""))</f>
        <v/>
      </c>
      <c r="F819" s="25"/>
      <c r="G819" s="14"/>
      <c r="H819" s="14"/>
      <c r="AK819" s="19" t="s">
        <v>68</v>
      </c>
      <c r="AL819" s="19" t="s">
        <v>68</v>
      </c>
    </row>
    <row r="820">
      <c r="A820" s="14"/>
      <c r="B820" s="14"/>
      <c r="C820" s="14"/>
      <c r="D820" s="14"/>
      <c r="E820" s="23" t="str">
        <f t="array" ref="E820">IF(F820="","",XLOOKUP(F820,selector_04,selector_04_ids,""))</f>
        <v/>
      </c>
      <c r="F820" s="25"/>
      <c r="G820" s="14"/>
      <c r="H820" s="14"/>
      <c r="AK820" s="19" t="s">
        <v>68</v>
      </c>
      <c r="AL820" s="19" t="s">
        <v>68</v>
      </c>
    </row>
    <row r="821">
      <c r="A821" s="14"/>
      <c r="B821" s="14"/>
      <c r="C821" s="14"/>
      <c r="D821" s="14"/>
      <c r="E821" s="23" t="str">
        <f t="array" ref="E821">IF(F821="","",XLOOKUP(F821,selector_04,selector_04_ids,""))</f>
        <v/>
      </c>
      <c r="F821" s="25"/>
      <c r="G821" s="14"/>
      <c r="H821" s="14"/>
      <c r="AK821" s="19" t="s">
        <v>68</v>
      </c>
      <c r="AL821" s="19" t="s">
        <v>68</v>
      </c>
    </row>
    <row r="822">
      <c r="A822" s="14"/>
      <c r="B822" s="14"/>
      <c r="C822" s="14"/>
      <c r="D822" s="14"/>
      <c r="E822" s="23" t="str">
        <f t="array" ref="E822">IF(F822="","",XLOOKUP(F822,selector_04,selector_04_ids,""))</f>
        <v/>
      </c>
      <c r="F822" s="25"/>
      <c r="G822" s="14"/>
      <c r="H822" s="14"/>
      <c r="AK822" s="19" t="s">
        <v>68</v>
      </c>
      <c r="AL822" s="19" t="s">
        <v>68</v>
      </c>
    </row>
    <row r="823">
      <c r="A823" s="14"/>
      <c r="B823" s="14"/>
      <c r="C823" s="14"/>
      <c r="D823" s="14"/>
      <c r="E823" s="23" t="str">
        <f t="array" ref="E823">IF(F823="","",XLOOKUP(F823,selector_04,selector_04_ids,""))</f>
        <v/>
      </c>
      <c r="F823" s="25"/>
      <c r="G823" s="14"/>
      <c r="H823" s="14"/>
      <c r="AK823" s="19" t="s">
        <v>68</v>
      </c>
      <c r="AL823" s="19" t="s">
        <v>68</v>
      </c>
    </row>
    <row r="824">
      <c r="A824" s="14"/>
      <c r="B824" s="14"/>
      <c r="C824" s="14"/>
      <c r="D824" s="14"/>
      <c r="E824" s="23" t="str">
        <f t="array" ref="E824">IF(F824="","",XLOOKUP(F824,selector_04,selector_04_ids,""))</f>
        <v/>
      </c>
      <c r="F824" s="25"/>
      <c r="G824" s="14"/>
      <c r="H824" s="14"/>
      <c r="AK824" s="19" t="s">
        <v>68</v>
      </c>
      <c r="AL824" s="19" t="s">
        <v>68</v>
      </c>
    </row>
    <row r="825">
      <c r="A825" s="14"/>
      <c r="B825" s="14"/>
      <c r="C825" s="14"/>
      <c r="D825" s="14"/>
      <c r="E825" s="23" t="str">
        <f t="array" ref="E825">IF(F825="","",XLOOKUP(F825,selector_04,selector_04_ids,""))</f>
        <v/>
      </c>
      <c r="F825" s="25"/>
      <c r="G825" s="14"/>
      <c r="H825" s="14"/>
      <c r="AK825" s="19" t="s">
        <v>68</v>
      </c>
      <c r="AL825" s="19" t="s">
        <v>68</v>
      </c>
    </row>
    <row r="826">
      <c r="A826" s="14"/>
      <c r="B826" s="14"/>
      <c r="C826" s="14"/>
      <c r="D826" s="14"/>
      <c r="E826" s="23" t="str">
        <f t="array" ref="E826">IF(F826="","",XLOOKUP(F826,selector_04,selector_04_ids,""))</f>
        <v/>
      </c>
      <c r="F826" s="25"/>
      <c r="G826" s="14"/>
      <c r="H826" s="14"/>
      <c r="AK826" s="19" t="s">
        <v>68</v>
      </c>
      <c r="AL826" s="19" t="s">
        <v>68</v>
      </c>
    </row>
    <row r="827">
      <c r="A827" s="14"/>
      <c r="B827" s="14"/>
      <c r="C827" s="14"/>
      <c r="D827" s="14"/>
      <c r="E827" s="23" t="str">
        <f t="array" ref="E827">IF(F827="","",XLOOKUP(F827,selector_04,selector_04_ids,""))</f>
        <v/>
      </c>
      <c r="F827" s="25"/>
      <c r="G827" s="14"/>
      <c r="H827" s="14"/>
      <c r="AK827" s="19" t="s">
        <v>68</v>
      </c>
      <c r="AL827" s="19" t="s">
        <v>68</v>
      </c>
    </row>
    <row r="828">
      <c r="A828" s="14"/>
      <c r="B828" s="14"/>
      <c r="C828" s="14"/>
      <c r="D828" s="14"/>
      <c r="E828" s="23" t="str">
        <f t="array" ref="E828">IF(F828="","",XLOOKUP(F828,selector_04,selector_04_ids,""))</f>
        <v/>
      </c>
      <c r="F828" s="25"/>
      <c r="G828" s="14"/>
      <c r="H828" s="14"/>
      <c r="AK828" s="19" t="s">
        <v>68</v>
      </c>
      <c r="AL828" s="19" t="s">
        <v>68</v>
      </c>
    </row>
    <row r="829">
      <c r="A829" s="14"/>
      <c r="B829" s="14"/>
      <c r="C829" s="14"/>
      <c r="D829" s="14"/>
      <c r="E829" s="23" t="str">
        <f t="array" ref="E829">IF(F829="","",XLOOKUP(F829,selector_04,selector_04_ids,""))</f>
        <v/>
      </c>
      <c r="F829" s="25"/>
      <c r="G829" s="14"/>
      <c r="H829" s="14"/>
      <c r="AK829" s="19" t="s">
        <v>68</v>
      </c>
      <c r="AL829" s="19" t="s">
        <v>68</v>
      </c>
    </row>
    <row r="830">
      <c r="A830" s="14"/>
      <c r="B830" s="14"/>
      <c r="C830" s="14"/>
      <c r="D830" s="14"/>
      <c r="E830" s="23" t="str">
        <f t="array" ref="E830">IF(F830="","",XLOOKUP(F830,selector_04,selector_04_ids,""))</f>
        <v/>
      </c>
      <c r="F830" s="25"/>
      <c r="G830" s="14"/>
      <c r="H830" s="14"/>
      <c r="AK830" s="19" t="s">
        <v>68</v>
      </c>
      <c r="AL830" s="19" t="s">
        <v>68</v>
      </c>
    </row>
    <row r="831">
      <c r="A831" s="14"/>
      <c r="B831" s="14"/>
      <c r="C831" s="14"/>
      <c r="D831" s="14"/>
      <c r="E831" s="23" t="str">
        <f t="array" ref="E831">IF(F831="","",XLOOKUP(F831,selector_04,selector_04_ids,""))</f>
        <v/>
      </c>
      <c r="F831" s="25"/>
      <c r="G831" s="14"/>
      <c r="H831" s="14"/>
      <c r="AK831" s="19" t="s">
        <v>68</v>
      </c>
      <c r="AL831" s="19" t="s">
        <v>68</v>
      </c>
    </row>
    <row r="832">
      <c r="A832" s="14"/>
      <c r="B832" s="14"/>
      <c r="C832" s="14"/>
      <c r="D832" s="14"/>
      <c r="E832" s="23" t="str">
        <f t="array" ref="E832">IF(F832="","",XLOOKUP(F832,selector_04,selector_04_ids,""))</f>
        <v/>
      </c>
      <c r="F832" s="25"/>
      <c r="G832" s="14"/>
      <c r="H832" s="14"/>
      <c r="AK832" s="19" t="s">
        <v>68</v>
      </c>
      <c r="AL832" s="19" t="s">
        <v>68</v>
      </c>
    </row>
    <row r="833">
      <c r="A833" s="14"/>
      <c r="B833" s="14"/>
      <c r="C833" s="14"/>
      <c r="D833" s="14"/>
      <c r="E833" s="23" t="str">
        <f t="array" ref="E833">IF(F833="","",XLOOKUP(F833,selector_04,selector_04_ids,""))</f>
        <v/>
      </c>
      <c r="F833" s="25"/>
      <c r="G833" s="14"/>
      <c r="H833" s="14"/>
      <c r="AK833" s="19" t="s">
        <v>68</v>
      </c>
      <c r="AL833" s="19" t="s">
        <v>68</v>
      </c>
    </row>
    <row r="834">
      <c r="A834" s="14"/>
      <c r="B834" s="14"/>
      <c r="C834" s="14"/>
      <c r="D834" s="14"/>
      <c r="E834" s="23" t="str">
        <f t="array" ref="E834">IF(F834="","",XLOOKUP(F834,selector_04,selector_04_ids,""))</f>
        <v/>
      </c>
      <c r="F834" s="25"/>
      <c r="G834" s="14"/>
      <c r="H834" s="14"/>
      <c r="AK834" s="19" t="s">
        <v>68</v>
      </c>
      <c r="AL834" s="19" t="s">
        <v>68</v>
      </c>
    </row>
    <row r="835">
      <c r="A835" s="14"/>
      <c r="B835" s="14"/>
      <c r="C835" s="14"/>
      <c r="D835" s="14"/>
      <c r="E835" s="23" t="str">
        <f t="array" ref="E835">IF(F835="","",XLOOKUP(F835,selector_04,selector_04_ids,""))</f>
        <v/>
      </c>
      <c r="F835" s="25"/>
      <c r="G835" s="14"/>
      <c r="H835" s="14"/>
      <c r="AK835" s="19" t="s">
        <v>68</v>
      </c>
      <c r="AL835" s="19" t="s">
        <v>68</v>
      </c>
    </row>
    <row r="836">
      <c r="A836" s="14"/>
      <c r="B836" s="14"/>
      <c r="C836" s="14"/>
      <c r="D836" s="14"/>
      <c r="E836" s="23" t="str">
        <f t="array" ref="E836">IF(F836="","",XLOOKUP(F836,selector_04,selector_04_ids,""))</f>
        <v/>
      </c>
      <c r="F836" s="25"/>
      <c r="G836" s="14"/>
      <c r="H836" s="14"/>
      <c r="AK836" s="19" t="s">
        <v>68</v>
      </c>
      <c r="AL836" s="19" t="s">
        <v>68</v>
      </c>
    </row>
    <row r="837">
      <c r="A837" s="14"/>
      <c r="B837" s="14"/>
      <c r="C837" s="14"/>
      <c r="D837" s="14"/>
      <c r="E837" s="23" t="str">
        <f t="array" ref="E837">IF(F837="","",XLOOKUP(F837,selector_04,selector_04_ids,""))</f>
        <v/>
      </c>
      <c r="F837" s="25"/>
      <c r="G837" s="14"/>
      <c r="H837" s="14"/>
      <c r="AK837" s="19" t="s">
        <v>68</v>
      </c>
      <c r="AL837" s="19" t="s">
        <v>68</v>
      </c>
    </row>
    <row r="838">
      <c r="A838" s="14"/>
      <c r="B838" s="14"/>
      <c r="C838" s="14"/>
      <c r="D838" s="14"/>
      <c r="E838" s="23" t="str">
        <f t="array" ref="E838">IF(F838="","",XLOOKUP(F838,selector_04,selector_04_ids,""))</f>
        <v/>
      </c>
      <c r="F838" s="25"/>
      <c r="G838" s="14"/>
      <c r="H838" s="14"/>
      <c r="AK838" s="19" t="s">
        <v>68</v>
      </c>
      <c r="AL838" s="19" t="s">
        <v>68</v>
      </c>
    </row>
    <row r="839">
      <c r="A839" s="14"/>
      <c r="B839" s="14"/>
      <c r="C839" s="14"/>
      <c r="D839" s="14"/>
      <c r="E839" s="23" t="str">
        <f t="array" ref="E839">IF(F839="","",XLOOKUP(F839,selector_04,selector_04_ids,""))</f>
        <v/>
      </c>
      <c r="F839" s="25"/>
      <c r="G839" s="14"/>
      <c r="H839" s="14"/>
      <c r="AK839" s="19" t="s">
        <v>68</v>
      </c>
      <c r="AL839" s="19" t="s">
        <v>68</v>
      </c>
    </row>
    <row r="840">
      <c r="A840" s="14"/>
      <c r="B840" s="14"/>
      <c r="C840" s="14"/>
      <c r="D840" s="14"/>
      <c r="E840" s="23" t="str">
        <f t="array" ref="E840">IF(F840="","",XLOOKUP(F840,selector_04,selector_04_ids,""))</f>
        <v/>
      </c>
      <c r="F840" s="25"/>
      <c r="G840" s="14"/>
      <c r="H840" s="14"/>
      <c r="AK840" s="19" t="s">
        <v>68</v>
      </c>
      <c r="AL840" s="19" t="s">
        <v>68</v>
      </c>
    </row>
    <row r="841">
      <c r="A841" s="14"/>
      <c r="B841" s="14"/>
      <c r="C841" s="14"/>
      <c r="D841" s="14"/>
      <c r="E841" s="23" t="str">
        <f t="array" ref="E841">IF(F841="","",XLOOKUP(F841,selector_04,selector_04_ids,""))</f>
        <v/>
      </c>
      <c r="F841" s="25"/>
      <c r="G841" s="14"/>
      <c r="H841" s="14"/>
      <c r="AK841" s="19" t="s">
        <v>68</v>
      </c>
      <c r="AL841" s="19" t="s">
        <v>68</v>
      </c>
    </row>
    <row r="842">
      <c r="A842" s="14"/>
      <c r="B842" s="14"/>
      <c r="C842" s="14"/>
      <c r="D842" s="14"/>
      <c r="E842" s="23" t="str">
        <f t="array" ref="E842">IF(F842="","",XLOOKUP(F842,selector_04,selector_04_ids,""))</f>
        <v/>
      </c>
      <c r="F842" s="25"/>
      <c r="G842" s="14"/>
      <c r="H842" s="14"/>
      <c r="AK842" s="19" t="s">
        <v>68</v>
      </c>
      <c r="AL842" s="19" t="s">
        <v>68</v>
      </c>
    </row>
    <row r="843">
      <c r="A843" s="14"/>
      <c r="B843" s="14"/>
      <c r="C843" s="14"/>
      <c r="D843" s="14"/>
      <c r="E843" s="23" t="str">
        <f t="array" ref="E843">IF(F843="","",XLOOKUP(F843,selector_04,selector_04_ids,""))</f>
        <v/>
      </c>
      <c r="F843" s="25"/>
      <c r="G843" s="14"/>
      <c r="H843" s="14"/>
      <c r="AK843" s="19" t="s">
        <v>68</v>
      </c>
      <c r="AL843" s="19" t="s">
        <v>68</v>
      </c>
    </row>
    <row r="844">
      <c r="A844" s="14"/>
      <c r="B844" s="14"/>
      <c r="C844" s="14"/>
      <c r="D844" s="14"/>
      <c r="E844" s="23" t="str">
        <f t="array" ref="E844">IF(F844="","",XLOOKUP(F844,selector_04,selector_04_ids,""))</f>
        <v/>
      </c>
      <c r="F844" s="25"/>
      <c r="G844" s="14"/>
      <c r="H844" s="14"/>
      <c r="AK844" s="19" t="s">
        <v>68</v>
      </c>
      <c r="AL844" s="19" t="s">
        <v>68</v>
      </c>
    </row>
    <row r="845">
      <c r="A845" s="14"/>
      <c r="B845" s="14"/>
      <c r="C845" s="14"/>
      <c r="D845" s="14"/>
      <c r="E845" s="23" t="str">
        <f t="array" ref="E845">IF(F845="","",XLOOKUP(F845,selector_04,selector_04_ids,""))</f>
        <v/>
      </c>
      <c r="F845" s="25"/>
      <c r="G845" s="14"/>
      <c r="H845" s="14"/>
      <c r="AK845" s="19" t="s">
        <v>68</v>
      </c>
      <c r="AL845" s="19" t="s">
        <v>68</v>
      </c>
    </row>
    <row r="846">
      <c r="A846" s="14"/>
      <c r="B846" s="14"/>
      <c r="C846" s="14"/>
      <c r="D846" s="14"/>
      <c r="E846" s="23" t="str">
        <f t="array" ref="E846">IF(F846="","",XLOOKUP(F846,selector_04,selector_04_ids,""))</f>
        <v/>
      </c>
      <c r="F846" s="25"/>
      <c r="G846" s="14"/>
      <c r="H846" s="14"/>
      <c r="AK846" s="19" t="s">
        <v>68</v>
      </c>
      <c r="AL846" s="19" t="s">
        <v>68</v>
      </c>
    </row>
    <row r="847">
      <c r="A847" s="14"/>
      <c r="B847" s="14"/>
      <c r="C847" s="14"/>
      <c r="D847" s="14"/>
      <c r="E847" s="23" t="str">
        <f t="array" ref="E847">IF(F847="","",XLOOKUP(F847,selector_04,selector_04_ids,""))</f>
        <v/>
      </c>
      <c r="F847" s="25"/>
      <c r="G847" s="14"/>
      <c r="H847" s="14"/>
      <c r="AK847" s="19" t="s">
        <v>68</v>
      </c>
      <c r="AL847" s="19" t="s">
        <v>68</v>
      </c>
    </row>
    <row r="848">
      <c r="A848" s="14"/>
      <c r="B848" s="14"/>
      <c r="C848" s="14"/>
      <c r="D848" s="14"/>
      <c r="E848" s="23" t="str">
        <f t="array" ref="E848">IF(F848="","",XLOOKUP(F848,selector_04,selector_04_ids,""))</f>
        <v/>
      </c>
      <c r="F848" s="25"/>
      <c r="G848" s="14"/>
      <c r="H848" s="14"/>
      <c r="AK848" s="19" t="s">
        <v>68</v>
      </c>
      <c r="AL848" s="19" t="s">
        <v>68</v>
      </c>
    </row>
    <row r="849">
      <c r="A849" s="14"/>
      <c r="B849" s="14"/>
      <c r="C849" s="14"/>
      <c r="D849" s="14"/>
      <c r="E849" s="23" t="str">
        <f t="array" ref="E849">IF(F849="","",XLOOKUP(F849,selector_04,selector_04_ids,""))</f>
        <v/>
      </c>
      <c r="F849" s="25"/>
      <c r="G849" s="14"/>
      <c r="H849" s="14"/>
      <c r="AK849" s="19" t="s">
        <v>68</v>
      </c>
      <c r="AL849" s="19" t="s">
        <v>68</v>
      </c>
    </row>
    <row r="850">
      <c r="A850" s="14"/>
      <c r="B850" s="14"/>
      <c r="C850" s="14"/>
      <c r="D850" s="14"/>
      <c r="E850" s="23" t="str">
        <f t="array" ref="E850">IF(F850="","",XLOOKUP(F850,selector_04,selector_04_ids,""))</f>
        <v/>
      </c>
      <c r="F850" s="25"/>
      <c r="G850" s="14"/>
      <c r="H850" s="14"/>
      <c r="AK850" s="19" t="s">
        <v>68</v>
      </c>
      <c r="AL850" s="19" t="s">
        <v>68</v>
      </c>
    </row>
    <row r="851">
      <c r="A851" s="14"/>
      <c r="B851" s="14"/>
      <c r="C851" s="14"/>
      <c r="D851" s="14"/>
      <c r="E851" s="23" t="str">
        <f t="array" ref="E851">IF(F851="","",XLOOKUP(F851,selector_04,selector_04_ids,""))</f>
        <v/>
      </c>
      <c r="F851" s="25"/>
      <c r="G851" s="14"/>
      <c r="H851" s="14"/>
      <c r="AK851" s="19" t="s">
        <v>68</v>
      </c>
      <c r="AL851" s="19" t="s">
        <v>68</v>
      </c>
    </row>
    <row r="852">
      <c r="A852" s="14"/>
      <c r="B852" s="14"/>
      <c r="C852" s="14"/>
      <c r="D852" s="14"/>
      <c r="E852" s="23" t="str">
        <f t="array" ref="E852">IF(F852="","",XLOOKUP(F852,selector_04,selector_04_ids,""))</f>
        <v/>
      </c>
      <c r="F852" s="25"/>
      <c r="G852" s="14"/>
      <c r="H852" s="14"/>
      <c r="AK852" s="19" t="s">
        <v>68</v>
      </c>
      <c r="AL852" s="19" t="s">
        <v>68</v>
      </c>
    </row>
    <row r="853">
      <c r="A853" s="14"/>
      <c r="B853" s="14"/>
      <c r="C853" s="14"/>
      <c r="D853" s="14"/>
      <c r="E853" s="23" t="str">
        <f t="array" ref="E853">IF(F853="","",XLOOKUP(F853,selector_04,selector_04_ids,""))</f>
        <v/>
      </c>
      <c r="F853" s="25"/>
      <c r="G853" s="14"/>
      <c r="H853" s="14"/>
      <c r="AK853" s="19" t="s">
        <v>68</v>
      </c>
      <c r="AL853" s="19" t="s">
        <v>68</v>
      </c>
    </row>
    <row r="854">
      <c r="A854" s="14"/>
      <c r="B854" s="14"/>
      <c r="C854" s="14"/>
      <c r="D854" s="14"/>
      <c r="E854" s="23" t="str">
        <f t="array" ref="E854">IF(F854="","",XLOOKUP(F854,selector_04,selector_04_ids,""))</f>
        <v/>
      </c>
      <c r="F854" s="25"/>
      <c r="G854" s="14"/>
      <c r="H854" s="14"/>
      <c r="AK854" s="19" t="s">
        <v>68</v>
      </c>
      <c r="AL854" s="19" t="s">
        <v>68</v>
      </c>
    </row>
    <row r="855">
      <c r="A855" s="14"/>
      <c r="B855" s="14"/>
      <c r="C855" s="14"/>
      <c r="D855" s="14"/>
      <c r="E855" s="23" t="str">
        <f t="array" ref="E855">IF(F855="","",XLOOKUP(F855,selector_04,selector_04_ids,""))</f>
        <v/>
      </c>
      <c r="F855" s="25"/>
      <c r="G855" s="14"/>
      <c r="H855" s="14"/>
      <c r="AK855" s="19" t="s">
        <v>68</v>
      </c>
      <c r="AL855" s="19" t="s">
        <v>68</v>
      </c>
    </row>
    <row r="856">
      <c r="A856" s="14"/>
      <c r="B856" s="14"/>
      <c r="C856" s="14"/>
      <c r="D856" s="14"/>
      <c r="E856" s="23" t="str">
        <f t="array" ref="E856">IF(F856="","",XLOOKUP(F856,selector_04,selector_04_ids,""))</f>
        <v/>
      </c>
      <c r="F856" s="25"/>
      <c r="G856" s="14"/>
      <c r="H856" s="14"/>
      <c r="AK856" s="19" t="s">
        <v>68</v>
      </c>
      <c r="AL856" s="19" t="s">
        <v>68</v>
      </c>
    </row>
    <row r="857">
      <c r="A857" s="14"/>
      <c r="B857" s="14"/>
      <c r="C857" s="14"/>
      <c r="D857" s="14"/>
      <c r="E857" s="23" t="str">
        <f t="array" ref="E857">IF(F857="","",XLOOKUP(F857,selector_04,selector_04_ids,""))</f>
        <v/>
      </c>
      <c r="F857" s="25"/>
      <c r="G857" s="14"/>
      <c r="H857" s="14"/>
      <c r="AK857" s="19" t="s">
        <v>68</v>
      </c>
      <c r="AL857" s="19" t="s">
        <v>68</v>
      </c>
    </row>
    <row r="858">
      <c r="A858" s="14"/>
      <c r="B858" s="14"/>
      <c r="C858" s="14"/>
      <c r="D858" s="14"/>
      <c r="E858" s="23" t="str">
        <f t="array" ref="E858">IF(F858="","",XLOOKUP(F858,selector_04,selector_04_ids,""))</f>
        <v/>
      </c>
      <c r="F858" s="25"/>
      <c r="G858" s="14"/>
      <c r="H858" s="14"/>
      <c r="AK858" s="19" t="s">
        <v>68</v>
      </c>
      <c r="AL858" s="19" t="s">
        <v>68</v>
      </c>
    </row>
    <row r="859">
      <c r="A859" s="14"/>
      <c r="B859" s="14"/>
      <c r="C859" s="14"/>
      <c r="D859" s="14"/>
      <c r="E859" s="23" t="str">
        <f t="array" ref="E859">IF(F859="","",XLOOKUP(F859,selector_04,selector_04_ids,""))</f>
        <v/>
      </c>
      <c r="F859" s="25"/>
      <c r="G859" s="14"/>
      <c r="H859" s="14"/>
      <c r="AK859" s="19" t="s">
        <v>68</v>
      </c>
      <c r="AL859" s="19" t="s">
        <v>68</v>
      </c>
    </row>
    <row r="860">
      <c r="A860" s="14"/>
      <c r="B860" s="14"/>
      <c r="C860" s="14"/>
      <c r="D860" s="14"/>
      <c r="E860" s="23" t="str">
        <f t="array" ref="E860">IF(F860="","",XLOOKUP(F860,selector_04,selector_04_ids,""))</f>
        <v/>
      </c>
      <c r="F860" s="25"/>
      <c r="G860" s="14"/>
      <c r="H860" s="14"/>
      <c r="AK860" s="19" t="s">
        <v>68</v>
      </c>
      <c r="AL860" s="19" t="s">
        <v>68</v>
      </c>
    </row>
    <row r="861">
      <c r="A861" s="14"/>
      <c r="B861" s="14"/>
      <c r="C861" s="14"/>
      <c r="D861" s="14"/>
      <c r="E861" s="23" t="str">
        <f t="array" ref="E861">IF(F861="","",XLOOKUP(F861,selector_04,selector_04_ids,""))</f>
        <v/>
      </c>
      <c r="F861" s="25"/>
      <c r="G861" s="14"/>
      <c r="H861" s="14"/>
      <c r="AK861" s="19" t="s">
        <v>68</v>
      </c>
      <c r="AL861" s="19" t="s">
        <v>68</v>
      </c>
    </row>
    <row r="862">
      <c r="A862" s="14"/>
      <c r="B862" s="14"/>
      <c r="C862" s="14"/>
      <c r="D862" s="14"/>
      <c r="E862" s="23" t="str">
        <f t="array" ref="E862">IF(F862="","",XLOOKUP(F862,selector_04,selector_04_ids,""))</f>
        <v/>
      </c>
      <c r="F862" s="25"/>
      <c r="G862" s="14"/>
      <c r="H862" s="14"/>
      <c r="AK862" s="19" t="s">
        <v>68</v>
      </c>
      <c r="AL862" s="19" t="s">
        <v>68</v>
      </c>
    </row>
    <row r="863">
      <c r="A863" s="14"/>
      <c r="B863" s="14"/>
      <c r="C863" s="14"/>
      <c r="D863" s="14"/>
      <c r="E863" s="23" t="str">
        <f t="array" ref="E863">IF(F863="","",XLOOKUP(F863,selector_04,selector_04_ids,""))</f>
        <v/>
      </c>
      <c r="F863" s="25"/>
      <c r="G863" s="14"/>
      <c r="H863" s="14"/>
      <c r="AK863" s="19" t="s">
        <v>68</v>
      </c>
      <c r="AL863" s="19" t="s">
        <v>68</v>
      </c>
    </row>
    <row r="864">
      <c r="A864" s="14"/>
      <c r="B864" s="14"/>
      <c r="C864" s="14"/>
      <c r="D864" s="14"/>
      <c r="E864" s="23" t="str">
        <f t="array" ref="E864">IF(F864="","",XLOOKUP(F864,selector_04,selector_04_ids,""))</f>
        <v/>
      </c>
      <c r="F864" s="25"/>
      <c r="G864" s="14"/>
      <c r="H864" s="14"/>
      <c r="AK864" s="19" t="s">
        <v>68</v>
      </c>
      <c r="AL864" s="19" t="s">
        <v>68</v>
      </c>
    </row>
    <row r="865">
      <c r="A865" s="14"/>
      <c r="B865" s="14"/>
      <c r="C865" s="14"/>
      <c r="D865" s="14"/>
      <c r="E865" s="23" t="str">
        <f t="array" ref="E865">IF(F865="","",XLOOKUP(F865,selector_04,selector_04_ids,""))</f>
        <v/>
      </c>
      <c r="F865" s="25"/>
      <c r="G865" s="14"/>
      <c r="H865" s="14"/>
      <c r="AK865" s="19" t="s">
        <v>68</v>
      </c>
      <c r="AL865" s="19" t="s">
        <v>68</v>
      </c>
    </row>
    <row r="866">
      <c r="A866" s="14"/>
      <c r="B866" s="14"/>
      <c r="C866" s="14"/>
      <c r="D866" s="14"/>
      <c r="E866" s="23" t="str">
        <f t="array" ref="E866">IF(F866="","",XLOOKUP(F866,selector_04,selector_04_ids,""))</f>
        <v/>
      </c>
      <c r="F866" s="25"/>
      <c r="G866" s="14"/>
      <c r="H866" s="14"/>
      <c r="AK866" s="19" t="s">
        <v>68</v>
      </c>
      <c r="AL866" s="19" t="s">
        <v>68</v>
      </c>
    </row>
    <row r="867">
      <c r="A867" s="14"/>
      <c r="B867" s="14"/>
      <c r="C867" s="14"/>
      <c r="D867" s="14"/>
      <c r="E867" s="23" t="str">
        <f t="array" ref="E867">IF(F867="","",XLOOKUP(F867,selector_04,selector_04_ids,""))</f>
        <v/>
      </c>
      <c r="F867" s="25"/>
      <c r="G867" s="14"/>
      <c r="H867" s="14"/>
      <c r="AK867" s="19" t="s">
        <v>68</v>
      </c>
      <c r="AL867" s="19" t="s">
        <v>68</v>
      </c>
    </row>
    <row r="868">
      <c r="A868" s="14"/>
      <c r="B868" s="14"/>
      <c r="C868" s="14"/>
      <c r="D868" s="14"/>
      <c r="E868" s="23" t="str">
        <f t="array" ref="E868">IF(F868="","",XLOOKUP(F868,selector_04,selector_04_ids,""))</f>
        <v/>
      </c>
      <c r="F868" s="25"/>
      <c r="G868" s="14"/>
      <c r="H868" s="14"/>
      <c r="AK868" s="19" t="s">
        <v>68</v>
      </c>
      <c r="AL868" s="19" t="s">
        <v>68</v>
      </c>
    </row>
    <row r="869">
      <c r="A869" s="14"/>
      <c r="B869" s="14"/>
      <c r="C869" s="14"/>
      <c r="D869" s="14"/>
      <c r="E869" s="23" t="str">
        <f t="array" ref="E869">IF(F869="","",XLOOKUP(F869,selector_04,selector_04_ids,""))</f>
        <v/>
      </c>
      <c r="F869" s="25"/>
      <c r="G869" s="14"/>
      <c r="H869" s="14"/>
      <c r="AK869" s="19" t="s">
        <v>68</v>
      </c>
      <c r="AL869" s="19" t="s">
        <v>68</v>
      </c>
    </row>
    <row r="870">
      <c r="A870" s="14"/>
      <c r="B870" s="14"/>
      <c r="C870" s="14"/>
      <c r="D870" s="14"/>
      <c r="E870" s="23" t="str">
        <f t="array" ref="E870">IF(F870="","",XLOOKUP(F870,selector_04,selector_04_ids,""))</f>
        <v/>
      </c>
      <c r="F870" s="25"/>
      <c r="G870" s="14"/>
      <c r="H870" s="14"/>
      <c r="AK870" s="19" t="s">
        <v>68</v>
      </c>
      <c r="AL870" s="19" t="s">
        <v>68</v>
      </c>
    </row>
    <row r="871">
      <c r="A871" s="14"/>
      <c r="B871" s="14"/>
      <c r="C871" s="14"/>
      <c r="D871" s="14"/>
      <c r="E871" s="23" t="str">
        <f t="array" ref="E871">IF(F871="","",XLOOKUP(F871,selector_04,selector_04_ids,""))</f>
        <v/>
      </c>
      <c r="F871" s="25"/>
      <c r="G871" s="14"/>
      <c r="H871" s="14"/>
      <c r="AK871" s="19" t="s">
        <v>68</v>
      </c>
      <c r="AL871" s="19" t="s">
        <v>68</v>
      </c>
    </row>
    <row r="872">
      <c r="A872" s="14"/>
      <c r="B872" s="14"/>
      <c r="C872" s="14"/>
      <c r="D872" s="14"/>
      <c r="E872" s="23" t="str">
        <f t="array" ref="E872">IF(F872="","",XLOOKUP(F872,selector_04,selector_04_ids,""))</f>
        <v/>
      </c>
      <c r="F872" s="25"/>
      <c r="G872" s="14"/>
      <c r="H872" s="14"/>
      <c r="AK872" s="19" t="s">
        <v>68</v>
      </c>
      <c r="AL872" s="19" t="s">
        <v>68</v>
      </c>
    </row>
    <row r="873">
      <c r="A873" s="14"/>
      <c r="B873" s="14"/>
      <c r="C873" s="14"/>
      <c r="D873" s="14"/>
      <c r="E873" s="23" t="str">
        <f t="array" ref="E873">IF(F873="","",XLOOKUP(F873,selector_04,selector_04_ids,""))</f>
        <v/>
      </c>
      <c r="F873" s="25"/>
      <c r="G873" s="14"/>
      <c r="H873" s="14"/>
      <c r="AK873" s="19" t="s">
        <v>68</v>
      </c>
      <c r="AL873" s="19" t="s">
        <v>68</v>
      </c>
    </row>
    <row r="874">
      <c r="A874" s="14"/>
      <c r="B874" s="14"/>
      <c r="C874" s="14"/>
      <c r="D874" s="14"/>
      <c r="E874" s="23" t="str">
        <f t="array" ref="E874">IF(F874="","",XLOOKUP(F874,selector_04,selector_04_ids,""))</f>
        <v/>
      </c>
      <c r="F874" s="25"/>
      <c r="G874" s="14"/>
      <c r="H874" s="14"/>
      <c r="AK874" s="19" t="s">
        <v>68</v>
      </c>
      <c r="AL874" s="19" t="s">
        <v>68</v>
      </c>
    </row>
    <row r="875">
      <c r="A875" s="14"/>
      <c r="B875" s="14"/>
      <c r="C875" s="14"/>
      <c r="D875" s="14"/>
      <c r="E875" s="23" t="str">
        <f t="array" ref="E875">IF(F875="","",XLOOKUP(F875,selector_04,selector_04_ids,""))</f>
        <v/>
      </c>
      <c r="F875" s="25"/>
      <c r="G875" s="14"/>
      <c r="H875" s="14"/>
      <c r="AK875" s="19" t="s">
        <v>68</v>
      </c>
      <c r="AL875" s="19" t="s">
        <v>68</v>
      </c>
    </row>
    <row r="876">
      <c r="A876" s="14"/>
      <c r="B876" s="14"/>
      <c r="C876" s="14"/>
      <c r="D876" s="14"/>
      <c r="E876" s="23" t="str">
        <f t="array" ref="E876">IF(F876="","",XLOOKUP(F876,selector_04,selector_04_ids,""))</f>
        <v/>
      </c>
      <c r="F876" s="25"/>
      <c r="G876" s="14"/>
      <c r="H876" s="14"/>
      <c r="AK876" s="19" t="s">
        <v>68</v>
      </c>
      <c r="AL876" s="19" t="s">
        <v>68</v>
      </c>
    </row>
    <row r="877">
      <c r="A877" s="14"/>
      <c r="B877" s="14"/>
      <c r="C877" s="14"/>
      <c r="D877" s="14"/>
      <c r="E877" s="23" t="str">
        <f t="array" ref="E877">IF(F877="","",XLOOKUP(F877,selector_04,selector_04_ids,""))</f>
        <v/>
      </c>
      <c r="F877" s="25"/>
      <c r="G877" s="14"/>
      <c r="H877" s="14"/>
      <c r="AK877" s="19" t="s">
        <v>68</v>
      </c>
      <c r="AL877" s="19" t="s">
        <v>68</v>
      </c>
    </row>
    <row r="878">
      <c r="A878" s="14"/>
      <c r="B878" s="14"/>
      <c r="C878" s="14"/>
      <c r="D878" s="14"/>
      <c r="E878" s="23" t="str">
        <f t="array" ref="E878">IF(F878="","",XLOOKUP(F878,selector_04,selector_04_ids,""))</f>
        <v/>
      </c>
      <c r="F878" s="25"/>
      <c r="G878" s="14"/>
      <c r="H878" s="14"/>
      <c r="AK878" s="19" t="s">
        <v>68</v>
      </c>
      <c r="AL878" s="19" t="s">
        <v>68</v>
      </c>
    </row>
    <row r="879">
      <c r="A879" s="14"/>
      <c r="B879" s="14"/>
      <c r="C879" s="14"/>
      <c r="D879" s="14"/>
      <c r="E879" s="23" t="str">
        <f t="array" ref="E879">IF(F879="","",XLOOKUP(F879,selector_04,selector_04_ids,""))</f>
        <v/>
      </c>
      <c r="F879" s="25"/>
      <c r="G879" s="14"/>
      <c r="H879" s="14"/>
      <c r="AK879" s="19" t="s">
        <v>68</v>
      </c>
      <c r="AL879" s="19" t="s">
        <v>68</v>
      </c>
    </row>
    <row r="880">
      <c r="A880" s="14"/>
      <c r="B880" s="14"/>
      <c r="C880" s="14"/>
      <c r="D880" s="14"/>
      <c r="E880" s="23" t="str">
        <f t="array" ref="E880">IF(F880="","",XLOOKUP(F880,selector_04,selector_04_ids,""))</f>
        <v/>
      </c>
      <c r="F880" s="25"/>
      <c r="G880" s="14"/>
      <c r="H880" s="14"/>
      <c r="AK880" s="19" t="s">
        <v>68</v>
      </c>
      <c r="AL880" s="19" t="s">
        <v>68</v>
      </c>
    </row>
    <row r="881">
      <c r="A881" s="14"/>
      <c r="B881" s="14"/>
      <c r="C881" s="14"/>
      <c r="D881" s="14"/>
      <c r="E881" s="23" t="str">
        <f t="array" ref="E881">IF(F881="","",XLOOKUP(F881,selector_04,selector_04_ids,""))</f>
        <v/>
      </c>
      <c r="F881" s="25"/>
      <c r="G881" s="14"/>
      <c r="H881" s="14"/>
      <c r="AK881" s="19" t="s">
        <v>68</v>
      </c>
      <c r="AL881" s="19" t="s">
        <v>68</v>
      </c>
    </row>
    <row r="882">
      <c r="A882" s="14"/>
      <c r="B882" s="14"/>
      <c r="C882" s="14"/>
      <c r="D882" s="14"/>
      <c r="E882" s="23" t="str">
        <f t="array" ref="E882">IF(F882="","",XLOOKUP(F882,selector_04,selector_04_ids,""))</f>
        <v/>
      </c>
      <c r="F882" s="25"/>
      <c r="G882" s="14"/>
      <c r="H882" s="14"/>
      <c r="AK882" s="19" t="s">
        <v>68</v>
      </c>
      <c r="AL882" s="19" t="s">
        <v>68</v>
      </c>
    </row>
    <row r="883">
      <c r="A883" s="14"/>
      <c r="B883" s="14"/>
      <c r="C883" s="14"/>
      <c r="D883" s="14"/>
      <c r="E883" s="23" t="str">
        <f t="array" ref="E883">IF(F883="","",XLOOKUP(F883,selector_04,selector_04_ids,""))</f>
        <v/>
      </c>
      <c r="F883" s="25"/>
      <c r="G883" s="14"/>
      <c r="H883" s="14"/>
      <c r="AK883" s="19" t="s">
        <v>68</v>
      </c>
      <c r="AL883" s="19" t="s">
        <v>68</v>
      </c>
    </row>
    <row r="884">
      <c r="A884" s="14"/>
      <c r="B884" s="14"/>
      <c r="C884" s="14"/>
      <c r="D884" s="14"/>
      <c r="E884" s="23" t="str">
        <f t="array" ref="E884">IF(F884="","",XLOOKUP(F884,selector_04,selector_04_ids,""))</f>
        <v/>
      </c>
      <c r="F884" s="25"/>
      <c r="G884" s="14"/>
      <c r="H884" s="14"/>
      <c r="AK884" s="19" t="s">
        <v>68</v>
      </c>
      <c r="AL884" s="19" t="s">
        <v>68</v>
      </c>
    </row>
    <row r="885">
      <c r="A885" s="14"/>
      <c r="B885" s="14"/>
      <c r="C885" s="14"/>
      <c r="D885" s="14"/>
      <c r="E885" s="23" t="str">
        <f t="array" ref="E885">IF(F885="","",XLOOKUP(F885,selector_04,selector_04_ids,""))</f>
        <v/>
      </c>
      <c r="F885" s="25"/>
      <c r="G885" s="14"/>
      <c r="H885" s="14"/>
      <c r="AK885" s="19" t="s">
        <v>68</v>
      </c>
      <c r="AL885" s="19" t="s">
        <v>68</v>
      </c>
    </row>
    <row r="886">
      <c r="A886" s="14"/>
      <c r="B886" s="14"/>
      <c r="C886" s="14"/>
      <c r="D886" s="14"/>
      <c r="E886" s="23" t="str">
        <f t="array" ref="E886">IF(F886="","",XLOOKUP(F886,selector_04,selector_04_ids,""))</f>
        <v/>
      </c>
      <c r="F886" s="25"/>
      <c r="G886" s="14"/>
      <c r="H886" s="14"/>
      <c r="AK886" s="19" t="s">
        <v>68</v>
      </c>
      <c r="AL886" s="19" t="s">
        <v>68</v>
      </c>
    </row>
    <row r="887">
      <c r="A887" s="14"/>
      <c r="B887" s="14"/>
      <c r="C887" s="14"/>
      <c r="D887" s="14"/>
      <c r="E887" s="23" t="str">
        <f t="array" ref="E887">IF(F887="","",XLOOKUP(F887,selector_04,selector_04_ids,""))</f>
        <v/>
      </c>
      <c r="F887" s="25"/>
      <c r="G887" s="14"/>
      <c r="H887" s="14"/>
      <c r="AK887" s="19" t="s">
        <v>68</v>
      </c>
      <c r="AL887" s="19" t="s">
        <v>68</v>
      </c>
    </row>
    <row r="888">
      <c r="A888" s="14"/>
      <c r="B888" s="14"/>
      <c r="C888" s="14"/>
      <c r="D888" s="14"/>
      <c r="E888" s="23" t="str">
        <f t="array" ref="E888">IF(F888="","",XLOOKUP(F888,selector_04,selector_04_ids,""))</f>
        <v/>
      </c>
      <c r="F888" s="25"/>
      <c r="G888" s="14"/>
      <c r="H888" s="14"/>
      <c r="AK888" s="19" t="s">
        <v>68</v>
      </c>
      <c r="AL888" s="19" t="s">
        <v>68</v>
      </c>
    </row>
    <row r="889">
      <c r="A889" s="14"/>
      <c r="B889" s="14"/>
      <c r="C889" s="14"/>
      <c r="D889" s="14"/>
      <c r="E889" s="23" t="str">
        <f t="array" ref="E889">IF(F889="","",XLOOKUP(F889,selector_04,selector_04_ids,""))</f>
        <v/>
      </c>
      <c r="F889" s="25"/>
      <c r="G889" s="14"/>
      <c r="H889" s="14"/>
      <c r="AK889" s="19" t="s">
        <v>68</v>
      </c>
      <c r="AL889" s="19" t="s">
        <v>68</v>
      </c>
    </row>
    <row r="890">
      <c r="A890" s="14"/>
      <c r="B890" s="14"/>
      <c r="C890" s="14"/>
      <c r="D890" s="14"/>
      <c r="E890" s="23" t="str">
        <f t="array" ref="E890">IF(F890="","",XLOOKUP(F890,selector_04,selector_04_ids,""))</f>
        <v/>
      </c>
      <c r="F890" s="25"/>
      <c r="G890" s="14"/>
      <c r="H890" s="14"/>
      <c r="AK890" s="19" t="s">
        <v>68</v>
      </c>
      <c r="AL890" s="19" t="s">
        <v>68</v>
      </c>
    </row>
    <row r="891">
      <c r="A891" s="14"/>
      <c r="B891" s="14"/>
      <c r="C891" s="14"/>
      <c r="D891" s="14"/>
      <c r="E891" s="23" t="str">
        <f t="array" ref="E891">IF(F891="","",XLOOKUP(F891,selector_04,selector_04_ids,""))</f>
        <v/>
      </c>
      <c r="F891" s="25"/>
      <c r="G891" s="14"/>
      <c r="H891" s="14"/>
      <c r="AK891" s="19" t="s">
        <v>68</v>
      </c>
      <c r="AL891" s="19" t="s">
        <v>68</v>
      </c>
    </row>
    <row r="892">
      <c r="A892" s="14"/>
      <c r="B892" s="14"/>
      <c r="C892" s="14"/>
      <c r="D892" s="14"/>
      <c r="E892" s="23" t="str">
        <f t="array" ref="E892">IF(F892="","",XLOOKUP(F892,selector_04,selector_04_ids,""))</f>
        <v/>
      </c>
      <c r="F892" s="25"/>
      <c r="G892" s="14"/>
      <c r="H892" s="14"/>
      <c r="AK892" s="19" t="s">
        <v>68</v>
      </c>
      <c r="AL892" s="19" t="s">
        <v>68</v>
      </c>
    </row>
    <row r="893">
      <c r="A893" s="14"/>
      <c r="B893" s="14"/>
      <c r="C893" s="14"/>
      <c r="D893" s="14"/>
      <c r="E893" s="23" t="str">
        <f t="array" ref="E893">IF(F893="","",XLOOKUP(F893,selector_04,selector_04_ids,""))</f>
        <v/>
      </c>
      <c r="F893" s="25"/>
      <c r="G893" s="14"/>
      <c r="H893" s="14"/>
      <c r="AK893" s="19" t="s">
        <v>68</v>
      </c>
      <c r="AL893" s="19" t="s">
        <v>68</v>
      </c>
    </row>
    <row r="894">
      <c r="A894" s="14"/>
      <c r="B894" s="14"/>
      <c r="C894" s="14"/>
      <c r="D894" s="14"/>
      <c r="E894" s="23" t="str">
        <f t="array" ref="E894">IF(F894="","",XLOOKUP(F894,selector_04,selector_04_ids,""))</f>
        <v/>
      </c>
      <c r="F894" s="25"/>
      <c r="G894" s="14"/>
      <c r="H894" s="14"/>
      <c r="AK894" s="19" t="s">
        <v>68</v>
      </c>
      <c r="AL894" s="19" t="s">
        <v>68</v>
      </c>
    </row>
    <row r="895">
      <c r="A895" s="14"/>
      <c r="B895" s="14"/>
      <c r="C895" s="14"/>
      <c r="D895" s="14"/>
      <c r="E895" s="23" t="str">
        <f t="array" ref="E895">IF(F895="","",XLOOKUP(F895,selector_04,selector_04_ids,""))</f>
        <v/>
      </c>
      <c r="F895" s="25"/>
      <c r="G895" s="14"/>
      <c r="H895" s="14"/>
      <c r="AK895" s="19" t="s">
        <v>68</v>
      </c>
      <c r="AL895" s="19" t="s">
        <v>68</v>
      </c>
    </row>
    <row r="896">
      <c r="A896" s="14"/>
      <c r="B896" s="14"/>
      <c r="C896" s="14"/>
      <c r="D896" s="14"/>
      <c r="E896" s="23" t="str">
        <f t="array" ref="E896">IF(F896="","",XLOOKUP(F896,selector_04,selector_04_ids,""))</f>
        <v/>
      </c>
      <c r="F896" s="25"/>
      <c r="G896" s="14"/>
      <c r="H896" s="14"/>
      <c r="AK896" s="19" t="s">
        <v>68</v>
      </c>
      <c r="AL896" s="19" t="s">
        <v>68</v>
      </c>
    </row>
    <row r="897">
      <c r="A897" s="14"/>
      <c r="B897" s="14"/>
      <c r="C897" s="14"/>
      <c r="D897" s="14"/>
      <c r="E897" s="23" t="str">
        <f t="array" ref="E897">IF(F897="","",XLOOKUP(F897,selector_04,selector_04_ids,""))</f>
        <v/>
      </c>
      <c r="F897" s="25"/>
      <c r="G897" s="14"/>
      <c r="H897" s="14"/>
      <c r="AK897" s="19" t="s">
        <v>68</v>
      </c>
      <c r="AL897" s="19" t="s">
        <v>68</v>
      </c>
    </row>
    <row r="898">
      <c r="A898" s="14"/>
      <c r="B898" s="14"/>
      <c r="C898" s="14"/>
      <c r="D898" s="14"/>
      <c r="E898" s="23" t="str">
        <f t="array" ref="E898">IF(F898="","",XLOOKUP(F898,selector_04,selector_04_ids,""))</f>
        <v/>
      </c>
      <c r="F898" s="25"/>
      <c r="G898" s="14"/>
      <c r="H898" s="14"/>
      <c r="AK898" s="19" t="s">
        <v>68</v>
      </c>
      <c r="AL898" s="19" t="s">
        <v>68</v>
      </c>
    </row>
    <row r="899">
      <c r="A899" s="14"/>
      <c r="B899" s="14"/>
      <c r="C899" s="14"/>
      <c r="D899" s="14"/>
      <c r="E899" s="23" t="str">
        <f t="array" ref="E899">IF(F899="","",XLOOKUP(F899,selector_04,selector_04_ids,""))</f>
        <v/>
      </c>
      <c r="F899" s="25"/>
      <c r="G899" s="14"/>
      <c r="H899" s="14"/>
      <c r="AK899" s="19" t="s">
        <v>68</v>
      </c>
      <c r="AL899" s="19" t="s">
        <v>68</v>
      </c>
    </row>
    <row r="900">
      <c r="A900" s="14"/>
      <c r="B900" s="14"/>
      <c r="C900" s="14"/>
      <c r="D900" s="14"/>
      <c r="E900" s="23" t="str">
        <f t="array" ref="E900">IF(F900="","",XLOOKUP(F900,selector_04,selector_04_ids,""))</f>
        <v/>
      </c>
      <c r="F900" s="25"/>
      <c r="G900" s="14"/>
      <c r="H900" s="14"/>
      <c r="AK900" s="19" t="s">
        <v>68</v>
      </c>
      <c r="AL900" s="19" t="s">
        <v>68</v>
      </c>
    </row>
    <row r="901">
      <c r="A901" s="14"/>
      <c r="B901" s="14"/>
      <c r="C901" s="14"/>
      <c r="D901" s="14"/>
      <c r="E901" s="23" t="str">
        <f t="array" ref="E901">IF(F901="","",XLOOKUP(F901,selector_04,selector_04_ids,""))</f>
        <v/>
      </c>
      <c r="F901" s="25"/>
      <c r="G901" s="14"/>
      <c r="H901" s="14"/>
      <c r="AK901" s="19" t="s">
        <v>68</v>
      </c>
      <c r="AL901" s="19" t="s">
        <v>68</v>
      </c>
    </row>
    <row r="902">
      <c r="A902" s="14"/>
      <c r="B902" s="14"/>
      <c r="C902" s="14"/>
      <c r="D902" s="14"/>
      <c r="E902" s="23" t="str">
        <f t="array" ref="E902">IF(F902="","",XLOOKUP(F902,selector_04,selector_04_ids,""))</f>
        <v/>
      </c>
      <c r="F902" s="25"/>
      <c r="G902" s="14"/>
      <c r="H902" s="14"/>
      <c r="AK902" s="19" t="s">
        <v>68</v>
      </c>
      <c r="AL902" s="19" t="s">
        <v>68</v>
      </c>
    </row>
    <row r="903">
      <c r="A903" s="14"/>
      <c r="B903" s="14"/>
      <c r="C903" s="14"/>
      <c r="D903" s="14"/>
      <c r="E903" s="23" t="str">
        <f t="array" ref="E903">IF(F903="","",XLOOKUP(F903,selector_04,selector_04_ids,""))</f>
        <v/>
      </c>
      <c r="F903" s="25"/>
      <c r="G903" s="14"/>
      <c r="H903" s="14"/>
      <c r="AK903" s="19" t="s">
        <v>68</v>
      </c>
      <c r="AL903" s="19" t="s">
        <v>68</v>
      </c>
    </row>
    <row r="904">
      <c r="A904" s="14"/>
      <c r="B904" s="14"/>
      <c r="C904" s="14"/>
      <c r="D904" s="14"/>
      <c r="E904" s="23" t="str">
        <f t="array" ref="E904">IF(F904="","",XLOOKUP(F904,selector_04,selector_04_ids,""))</f>
        <v/>
      </c>
      <c r="F904" s="25"/>
      <c r="G904" s="14"/>
      <c r="H904" s="14"/>
      <c r="AK904" s="19" t="s">
        <v>68</v>
      </c>
      <c r="AL904" s="19" t="s">
        <v>68</v>
      </c>
    </row>
    <row r="905">
      <c r="A905" s="14"/>
      <c r="B905" s="14"/>
      <c r="C905" s="14"/>
      <c r="D905" s="14"/>
      <c r="E905" s="23" t="str">
        <f t="array" ref="E905">IF(F905="","",XLOOKUP(F905,selector_04,selector_04_ids,""))</f>
        <v/>
      </c>
      <c r="F905" s="25"/>
      <c r="G905" s="14"/>
      <c r="H905" s="14"/>
      <c r="AK905" s="19" t="s">
        <v>68</v>
      </c>
      <c r="AL905" s="19" t="s">
        <v>68</v>
      </c>
    </row>
    <row r="906">
      <c r="A906" s="14"/>
      <c r="B906" s="14"/>
      <c r="C906" s="14"/>
      <c r="D906" s="14"/>
      <c r="E906" s="23" t="str">
        <f t="array" ref="E906">IF(F906="","",XLOOKUP(F906,selector_04,selector_04_ids,""))</f>
        <v/>
      </c>
      <c r="F906" s="25"/>
      <c r="G906" s="14"/>
      <c r="H906" s="14"/>
      <c r="AK906" s="19" t="s">
        <v>68</v>
      </c>
      <c r="AL906" s="19" t="s">
        <v>68</v>
      </c>
    </row>
    <row r="907">
      <c r="A907" s="14"/>
      <c r="B907" s="14"/>
      <c r="C907" s="14"/>
      <c r="D907" s="14"/>
      <c r="E907" s="23" t="str">
        <f t="array" ref="E907">IF(F907="","",XLOOKUP(F907,selector_04,selector_04_ids,""))</f>
        <v/>
      </c>
      <c r="F907" s="25"/>
      <c r="G907" s="14"/>
      <c r="H907" s="14"/>
      <c r="AK907" s="19" t="s">
        <v>68</v>
      </c>
      <c r="AL907" s="19" t="s">
        <v>68</v>
      </c>
    </row>
    <row r="908">
      <c r="A908" s="14"/>
      <c r="B908" s="14"/>
      <c r="C908" s="14"/>
      <c r="D908" s="14"/>
      <c r="E908" s="23" t="str">
        <f t="array" ref="E908">IF(F908="","",XLOOKUP(F908,selector_04,selector_04_ids,""))</f>
        <v/>
      </c>
      <c r="F908" s="25"/>
      <c r="G908" s="14"/>
      <c r="H908" s="14"/>
      <c r="AK908" s="19" t="s">
        <v>68</v>
      </c>
      <c r="AL908" s="19" t="s">
        <v>68</v>
      </c>
    </row>
    <row r="909">
      <c r="A909" s="14"/>
      <c r="B909" s="14"/>
      <c r="C909" s="14"/>
      <c r="D909" s="14"/>
      <c r="E909" s="23" t="str">
        <f t="array" ref="E909">IF(F909="","",XLOOKUP(F909,selector_04,selector_04_ids,""))</f>
        <v/>
      </c>
      <c r="F909" s="25"/>
      <c r="G909" s="14"/>
      <c r="H909" s="14"/>
      <c r="AK909" s="19" t="s">
        <v>68</v>
      </c>
      <c r="AL909" s="19" t="s">
        <v>68</v>
      </c>
    </row>
    <row r="910">
      <c r="A910" s="14"/>
      <c r="B910" s="14"/>
      <c r="C910" s="14"/>
      <c r="D910" s="14"/>
      <c r="E910" s="23" t="str">
        <f t="array" ref="E910">IF(F910="","",XLOOKUP(F910,selector_04,selector_04_ids,""))</f>
        <v/>
      </c>
      <c r="F910" s="25"/>
      <c r="G910" s="14"/>
      <c r="H910" s="14"/>
      <c r="AK910" s="19" t="s">
        <v>68</v>
      </c>
      <c r="AL910" s="19" t="s">
        <v>68</v>
      </c>
    </row>
    <row r="911">
      <c r="A911" s="14"/>
      <c r="B911" s="14"/>
      <c r="C911" s="14"/>
      <c r="D911" s="14"/>
      <c r="E911" s="23" t="str">
        <f t="array" ref="E911">IF(F911="","",XLOOKUP(F911,selector_04,selector_04_ids,""))</f>
        <v/>
      </c>
      <c r="F911" s="25"/>
      <c r="G911" s="14"/>
      <c r="H911" s="14"/>
      <c r="AK911" s="19" t="s">
        <v>68</v>
      </c>
      <c r="AL911" s="19" t="s">
        <v>68</v>
      </c>
    </row>
    <row r="912">
      <c r="A912" s="14"/>
      <c r="B912" s="14"/>
      <c r="C912" s="14"/>
      <c r="D912" s="14"/>
      <c r="E912" s="23" t="str">
        <f t="array" ref="E912">IF(F912="","",XLOOKUP(F912,selector_04,selector_04_ids,""))</f>
        <v/>
      </c>
      <c r="F912" s="25"/>
      <c r="G912" s="14"/>
      <c r="H912" s="14"/>
      <c r="AK912" s="19" t="s">
        <v>68</v>
      </c>
      <c r="AL912" s="19" t="s">
        <v>68</v>
      </c>
    </row>
    <row r="913">
      <c r="A913" s="14"/>
      <c r="B913" s="14"/>
      <c r="C913" s="14"/>
      <c r="D913" s="14"/>
      <c r="E913" s="23" t="str">
        <f t="array" ref="E913">IF(F913="","",XLOOKUP(F913,selector_04,selector_04_ids,""))</f>
        <v/>
      </c>
      <c r="F913" s="25"/>
      <c r="G913" s="14"/>
      <c r="H913" s="14"/>
      <c r="AK913" s="19" t="s">
        <v>68</v>
      </c>
      <c r="AL913" s="19" t="s">
        <v>68</v>
      </c>
    </row>
    <row r="914">
      <c r="A914" s="14"/>
      <c r="B914" s="14"/>
      <c r="C914" s="14"/>
      <c r="D914" s="14"/>
      <c r="E914" s="23" t="str">
        <f t="array" ref="E914">IF(F914="","",XLOOKUP(F914,selector_04,selector_04_ids,""))</f>
        <v/>
      </c>
      <c r="F914" s="25"/>
      <c r="G914" s="14"/>
      <c r="H914" s="14"/>
      <c r="AK914" s="19" t="s">
        <v>68</v>
      </c>
      <c r="AL914" s="19" t="s">
        <v>68</v>
      </c>
    </row>
    <row r="915">
      <c r="A915" s="14"/>
      <c r="B915" s="14"/>
      <c r="C915" s="14"/>
      <c r="D915" s="14"/>
      <c r="E915" s="23" t="str">
        <f t="array" ref="E915">IF(F915="","",XLOOKUP(F915,selector_04,selector_04_ids,""))</f>
        <v/>
      </c>
      <c r="F915" s="25"/>
      <c r="G915" s="14"/>
      <c r="H915" s="14"/>
      <c r="AK915" s="19" t="s">
        <v>68</v>
      </c>
      <c r="AL915" s="19" t="s">
        <v>68</v>
      </c>
    </row>
    <row r="916">
      <c r="A916" s="14"/>
      <c r="B916" s="14"/>
      <c r="C916" s="14"/>
      <c r="D916" s="14"/>
      <c r="E916" s="23" t="str">
        <f t="array" ref="E916">IF(F916="","",XLOOKUP(F916,selector_04,selector_04_ids,""))</f>
        <v/>
      </c>
      <c r="F916" s="25"/>
      <c r="G916" s="14"/>
      <c r="H916" s="14"/>
      <c r="AK916" s="19" t="s">
        <v>68</v>
      </c>
      <c r="AL916" s="19" t="s">
        <v>68</v>
      </c>
    </row>
    <row r="917">
      <c r="A917" s="14"/>
      <c r="B917" s="14"/>
      <c r="C917" s="14"/>
      <c r="D917" s="14"/>
      <c r="E917" s="23" t="str">
        <f t="array" ref="E917">IF(F917="","",XLOOKUP(F917,selector_04,selector_04_ids,""))</f>
        <v/>
      </c>
      <c r="F917" s="25"/>
      <c r="G917" s="14"/>
      <c r="H917" s="14"/>
      <c r="AK917" s="19" t="s">
        <v>68</v>
      </c>
      <c r="AL917" s="19" t="s">
        <v>68</v>
      </c>
    </row>
    <row r="918">
      <c r="A918" s="14"/>
      <c r="B918" s="14"/>
      <c r="C918" s="14"/>
      <c r="D918" s="14"/>
      <c r="E918" s="23" t="str">
        <f t="array" ref="E918">IF(F918="","",XLOOKUP(F918,selector_04,selector_04_ids,""))</f>
        <v/>
      </c>
      <c r="F918" s="25"/>
      <c r="G918" s="14"/>
      <c r="H918" s="14"/>
      <c r="AK918" s="19" t="s">
        <v>68</v>
      </c>
      <c r="AL918" s="19" t="s">
        <v>68</v>
      </c>
    </row>
    <row r="919">
      <c r="A919" s="14"/>
      <c r="B919" s="14"/>
      <c r="C919" s="14"/>
      <c r="D919" s="14"/>
      <c r="E919" s="23" t="str">
        <f t="array" ref="E919">IF(F919="","",XLOOKUP(F919,selector_04,selector_04_ids,""))</f>
        <v/>
      </c>
      <c r="F919" s="25"/>
      <c r="G919" s="14"/>
      <c r="H919" s="14"/>
      <c r="AK919" s="19" t="s">
        <v>68</v>
      </c>
      <c r="AL919" s="19" t="s">
        <v>68</v>
      </c>
    </row>
    <row r="920">
      <c r="A920" s="14"/>
      <c r="B920" s="14"/>
      <c r="C920" s="14"/>
      <c r="D920" s="14"/>
      <c r="E920" s="23" t="str">
        <f t="array" ref="E920">IF(F920="","",XLOOKUP(F920,selector_04,selector_04_ids,""))</f>
        <v/>
      </c>
      <c r="F920" s="25"/>
      <c r="G920" s="14"/>
      <c r="H920" s="14"/>
      <c r="AK920" s="19" t="s">
        <v>68</v>
      </c>
      <c r="AL920" s="19" t="s">
        <v>68</v>
      </c>
    </row>
    <row r="921">
      <c r="A921" s="14"/>
      <c r="B921" s="14"/>
      <c r="C921" s="14"/>
      <c r="D921" s="14"/>
      <c r="E921" s="23" t="str">
        <f t="array" ref="E921">IF(F921="","",XLOOKUP(F921,selector_04,selector_04_ids,""))</f>
        <v/>
      </c>
      <c r="F921" s="25"/>
      <c r="G921" s="14"/>
      <c r="H921" s="14"/>
      <c r="AK921" s="19" t="s">
        <v>68</v>
      </c>
      <c r="AL921" s="19" t="s">
        <v>68</v>
      </c>
    </row>
    <row r="922">
      <c r="A922" s="14"/>
      <c r="B922" s="14"/>
      <c r="C922" s="14"/>
      <c r="D922" s="14"/>
      <c r="E922" s="23" t="str">
        <f t="array" ref="E922">IF(F922="","",XLOOKUP(F922,selector_04,selector_04_ids,""))</f>
        <v/>
      </c>
      <c r="F922" s="25"/>
      <c r="G922" s="14"/>
      <c r="H922" s="14"/>
      <c r="AK922" s="19" t="s">
        <v>68</v>
      </c>
      <c r="AL922" s="19" t="s">
        <v>68</v>
      </c>
    </row>
    <row r="923">
      <c r="A923" s="14"/>
      <c r="B923" s="14"/>
      <c r="C923" s="14"/>
      <c r="D923" s="14"/>
      <c r="E923" s="23" t="str">
        <f t="array" ref="E923">IF(F923="","",XLOOKUP(F923,selector_04,selector_04_ids,""))</f>
        <v/>
      </c>
      <c r="F923" s="25"/>
      <c r="G923" s="14"/>
      <c r="H923" s="14"/>
      <c r="AK923" s="19" t="s">
        <v>68</v>
      </c>
      <c r="AL923" s="19" t="s">
        <v>68</v>
      </c>
    </row>
    <row r="924">
      <c r="A924" s="14"/>
      <c r="B924" s="14"/>
      <c r="C924" s="14"/>
      <c r="D924" s="14"/>
      <c r="E924" s="23" t="str">
        <f t="array" ref="E924">IF(F924="","",XLOOKUP(F924,selector_04,selector_04_ids,""))</f>
        <v/>
      </c>
      <c r="F924" s="25"/>
      <c r="G924" s="14"/>
      <c r="H924" s="14"/>
      <c r="AK924" s="19" t="s">
        <v>68</v>
      </c>
      <c r="AL924" s="19" t="s">
        <v>68</v>
      </c>
    </row>
    <row r="925">
      <c r="A925" s="14"/>
      <c r="B925" s="14"/>
      <c r="C925" s="14"/>
      <c r="D925" s="14"/>
      <c r="E925" s="23" t="str">
        <f t="array" ref="E925">IF(F925="","",XLOOKUP(F925,selector_04,selector_04_ids,""))</f>
        <v/>
      </c>
      <c r="F925" s="25"/>
      <c r="G925" s="14"/>
      <c r="H925" s="14"/>
      <c r="AK925" s="19" t="s">
        <v>68</v>
      </c>
      <c r="AL925" s="19" t="s">
        <v>68</v>
      </c>
    </row>
    <row r="926">
      <c r="A926" s="14"/>
      <c r="B926" s="14"/>
      <c r="C926" s="14"/>
      <c r="D926" s="14"/>
      <c r="E926" s="23" t="str">
        <f t="array" ref="E926">IF(F926="","",XLOOKUP(F926,selector_04,selector_04_ids,""))</f>
        <v/>
      </c>
      <c r="F926" s="25"/>
      <c r="G926" s="14"/>
      <c r="H926" s="14"/>
      <c r="AK926" s="19" t="s">
        <v>68</v>
      </c>
      <c r="AL926" s="19" t="s">
        <v>68</v>
      </c>
    </row>
    <row r="927">
      <c r="A927" s="14"/>
      <c r="B927" s="14"/>
      <c r="C927" s="14"/>
      <c r="D927" s="14"/>
      <c r="E927" s="23" t="str">
        <f t="array" ref="E927">IF(F927="","",XLOOKUP(F927,selector_04,selector_04_ids,""))</f>
        <v/>
      </c>
      <c r="F927" s="25"/>
      <c r="G927" s="14"/>
      <c r="H927" s="14"/>
      <c r="AK927" s="19" t="s">
        <v>68</v>
      </c>
      <c r="AL927" s="19" t="s">
        <v>68</v>
      </c>
    </row>
    <row r="928">
      <c r="A928" s="14"/>
      <c r="B928" s="14"/>
      <c r="C928" s="14"/>
      <c r="D928" s="14"/>
      <c r="E928" s="23" t="str">
        <f t="array" ref="E928">IF(F928="","",XLOOKUP(F928,selector_04,selector_04_ids,""))</f>
        <v/>
      </c>
      <c r="F928" s="25"/>
      <c r="G928" s="14"/>
      <c r="H928" s="14"/>
      <c r="AK928" s="19" t="s">
        <v>68</v>
      </c>
      <c r="AL928" s="19" t="s">
        <v>68</v>
      </c>
    </row>
    <row r="929">
      <c r="A929" s="14"/>
      <c r="B929" s="14"/>
      <c r="C929" s="14"/>
      <c r="D929" s="14"/>
      <c r="E929" s="23" t="str">
        <f t="array" ref="E929">IF(F929="","",XLOOKUP(F929,selector_04,selector_04_ids,""))</f>
        <v/>
      </c>
      <c r="F929" s="25"/>
      <c r="G929" s="14"/>
      <c r="H929" s="14"/>
      <c r="AK929" s="19" t="s">
        <v>68</v>
      </c>
      <c r="AL929" s="19" t="s">
        <v>68</v>
      </c>
    </row>
    <row r="930">
      <c r="A930" s="14"/>
      <c r="B930" s="14"/>
      <c r="C930" s="14"/>
      <c r="D930" s="14"/>
      <c r="E930" s="23" t="str">
        <f t="array" ref="E930">IF(F930="","",XLOOKUP(F930,selector_04,selector_04_ids,""))</f>
        <v/>
      </c>
      <c r="F930" s="25"/>
      <c r="G930" s="14"/>
      <c r="H930" s="14"/>
      <c r="AK930" s="19" t="s">
        <v>68</v>
      </c>
      <c r="AL930" s="19" t="s">
        <v>68</v>
      </c>
    </row>
    <row r="931">
      <c r="A931" s="14"/>
      <c r="B931" s="14"/>
      <c r="C931" s="14"/>
      <c r="D931" s="14"/>
      <c r="E931" s="23" t="str">
        <f t="array" ref="E931">IF(F931="","",XLOOKUP(F931,selector_04,selector_04_ids,""))</f>
        <v/>
      </c>
      <c r="F931" s="25"/>
      <c r="G931" s="14"/>
      <c r="H931" s="14"/>
      <c r="AK931" s="19" t="s">
        <v>68</v>
      </c>
      <c r="AL931" s="19" t="s">
        <v>68</v>
      </c>
    </row>
    <row r="932">
      <c r="A932" s="14"/>
      <c r="B932" s="14"/>
      <c r="C932" s="14"/>
      <c r="D932" s="14"/>
      <c r="E932" s="23" t="str">
        <f t="array" ref="E932">IF(F932="","",XLOOKUP(F932,selector_04,selector_04_ids,""))</f>
        <v/>
      </c>
      <c r="F932" s="25"/>
      <c r="G932" s="14"/>
      <c r="H932" s="14"/>
      <c r="AK932" s="19" t="s">
        <v>68</v>
      </c>
      <c r="AL932" s="19" t="s">
        <v>68</v>
      </c>
    </row>
    <row r="933">
      <c r="A933" s="14"/>
      <c r="B933" s="14"/>
      <c r="C933" s="14"/>
      <c r="D933" s="14"/>
      <c r="E933" s="23" t="str">
        <f t="array" ref="E933">IF(F933="","",XLOOKUP(F933,selector_04,selector_04_ids,""))</f>
        <v/>
      </c>
      <c r="F933" s="25"/>
      <c r="G933" s="14"/>
      <c r="H933" s="14"/>
      <c r="AK933" s="19" t="s">
        <v>68</v>
      </c>
      <c r="AL933" s="19" t="s">
        <v>68</v>
      </c>
    </row>
    <row r="934">
      <c r="A934" s="14"/>
      <c r="B934" s="14"/>
      <c r="C934" s="14"/>
      <c r="D934" s="14"/>
      <c r="E934" s="23" t="str">
        <f t="array" ref="E934">IF(F934="","",XLOOKUP(F934,selector_04,selector_04_ids,""))</f>
        <v/>
      </c>
      <c r="F934" s="25"/>
      <c r="G934" s="14"/>
      <c r="H934" s="14"/>
      <c r="AK934" s="19" t="s">
        <v>68</v>
      </c>
      <c r="AL934" s="19" t="s">
        <v>68</v>
      </c>
    </row>
    <row r="935">
      <c r="A935" s="14"/>
      <c r="B935" s="14"/>
      <c r="C935" s="14"/>
      <c r="D935" s="14"/>
      <c r="E935" s="23" t="str">
        <f t="array" ref="E935">IF(F935="","",XLOOKUP(F935,selector_04,selector_04_ids,""))</f>
        <v/>
      </c>
      <c r="F935" s="25"/>
      <c r="G935" s="14"/>
      <c r="H935" s="14"/>
      <c r="AK935" s="19" t="s">
        <v>68</v>
      </c>
      <c r="AL935" s="19" t="s">
        <v>68</v>
      </c>
    </row>
    <row r="936">
      <c r="A936" s="14"/>
      <c r="B936" s="14"/>
      <c r="C936" s="14"/>
      <c r="D936" s="14"/>
      <c r="E936" s="23" t="str">
        <f t="array" ref="E936">IF(F936="","",XLOOKUP(F936,selector_04,selector_04_ids,""))</f>
        <v/>
      </c>
      <c r="F936" s="25"/>
      <c r="G936" s="14"/>
      <c r="H936" s="14"/>
      <c r="AK936" s="19" t="s">
        <v>68</v>
      </c>
      <c r="AL936" s="19" t="s">
        <v>68</v>
      </c>
    </row>
    <row r="937">
      <c r="A937" s="14"/>
      <c r="B937" s="14"/>
      <c r="C937" s="14"/>
      <c r="D937" s="14"/>
      <c r="E937" s="23" t="str">
        <f t="array" ref="E937">IF(F937="","",XLOOKUP(F937,selector_04,selector_04_ids,""))</f>
        <v/>
      </c>
      <c r="F937" s="25"/>
      <c r="G937" s="14"/>
      <c r="H937" s="14"/>
      <c r="AK937" s="19" t="s">
        <v>68</v>
      </c>
      <c r="AL937" s="19" t="s">
        <v>68</v>
      </c>
    </row>
    <row r="938">
      <c r="A938" s="14"/>
      <c r="B938" s="14"/>
      <c r="C938" s="14"/>
      <c r="D938" s="14"/>
      <c r="E938" s="23" t="str">
        <f t="array" ref="E938">IF(F938="","",XLOOKUP(F938,selector_04,selector_04_ids,""))</f>
        <v/>
      </c>
      <c r="F938" s="25"/>
      <c r="G938" s="14"/>
      <c r="H938" s="14"/>
      <c r="AK938" s="19" t="s">
        <v>68</v>
      </c>
      <c r="AL938" s="19" t="s">
        <v>68</v>
      </c>
    </row>
    <row r="939">
      <c r="A939" s="14"/>
      <c r="B939" s="14"/>
      <c r="C939" s="14"/>
      <c r="D939" s="14"/>
      <c r="E939" s="23" t="str">
        <f t="array" ref="E939">IF(F939="","",XLOOKUP(F939,selector_04,selector_04_ids,""))</f>
        <v/>
      </c>
      <c r="F939" s="25"/>
      <c r="G939" s="14"/>
      <c r="H939" s="14"/>
      <c r="AK939" s="19" t="s">
        <v>68</v>
      </c>
      <c r="AL939" s="19" t="s">
        <v>68</v>
      </c>
    </row>
    <row r="940">
      <c r="A940" s="14"/>
      <c r="B940" s="14"/>
      <c r="C940" s="14"/>
      <c r="D940" s="14"/>
      <c r="E940" s="23" t="str">
        <f t="array" ref="E940">IF(F940="","",XLOOKUP(F940,selector_04,selector_04_ids,""))</f>
        <v/>
      </c>
      <c r="F940" s="25"/>
      <c r="G940" s="14"/>
      <c r="H940" s="14"/>
      <c r="AK940" s="19" t="s">
        <v>68</v>
      </c>
      <c r="AL940" s="19" t="s">
        <v>68</v>
      </c>
    </row>
    <row r="941">
      <c r="A941" s="14"/>
      <c r="B941" s="14"/>
      <c r="C941" s="14"/>
      <c r="D941" s="14"/>
      <c r="E941" s="23" t="str">
        <f t="array" ref="E941">IF(F941="","",XLOOKUP(F941,selector_04,selector_04_ids,""))</f>
        <v/>
      </c>
      <c r="F941" s="25"/>
      <c r="G941" s="14"/>
      <c r="H941" s="14"/>
      <c r="AK941" s="19" t="s">
        <v>68</v>
      </c>
      <c r="AL941" s="19" t="s">
        <v>68</v>
      </c>
    </row>
    <row r="942">
      <c r="A942" s="14"/>
      <c r="B942" s="14"/>
      <c r="C942" s="14"/>
      <c r="D942" s="14"/>
      <c r="E942" s="23" t="str">
        <f t="array" ref="E942">IF(F942="","",XLOOKUP(F942,selector_04,selector_04_ids,""))</f>
        <v/>
      </c>
      <c r="F942" s="25"/>
      <c r="G942" s="14"/>
      <c r="H942" s="14"/>
      <c r="AK942" s="19" t="s">
        <v>68</v>
      </c>
      <c r="AL942" s="19" t="s">
        <v>68</v>
      </c>
    </row>
    <row r="943">
      <c r="A943" s="14"/>
      <c r="B943" s="14"/>
      <c r="C943" s="14"/>
      <c r="D943" s="14"/>
      <c r="E943" s="23" t="str">
        <f t="array" ref="E943">IF(F943="","",XLOOKUP(F943,selector_04,selector_04_ids,""))</f>
        <v/>
      </c>
      <c r="F943" s="25"/>
      <c r="G943" s="14"/>
      <c r="H943" s="14"/>
      <c r="AK943" s="19" t="s">
        <v>68</v>
      </c>
      <c r="AL943" s="19" t="s">
        <v>68</v>
      </c>
    </row>
    <row r="944">
      <c r="A944" s="14"/>
      <c r="B944" s="14"/>
      <c r="C944" s="14"/>
      <c r="D944" s="14"/>
      <c r="E944" s="23" t="str">
        <f t="array" ref="E944">IF(F944="","",XLOOKUP(F944,selector_04,selector_04_ids,""))</f>
        <v/>
      </c>
      <c r="F944" s="25"/>
      <c r="G944" s="14"/>
      <c r="H944" s="14"/>
      <c r="AK944" s="19" t="s">
        <v>68</v>
      </c>
      <c r="AL944" s="19" t="s">
        <v>68</v>
      </c>
    </row>
    <row r="945">
      <c r="A945" s="14"/>
      <c r="B945" s="14"/>
      <c r="C945" s="14"/>
      <c r="D945" s="14"/>
      <c r="E945" s="23" t="str">
        <f t="array" ref="E945">IF(F945="","",XLOOKUP(F945,selector_04,selector_04_ids,""))</f>
        <v/>
      </c>
      <c r="F945" s="25"/>
      <c r="G945" s="14"/>
      <c r="H945" s="14"/>
      <c r="AK945" s="19" t="s">
        <v>68</v>
      </c>
      <c r="AL945" s="19" t="s">
        <v>68</v>
      </c>
    </row>
    <row r="946">
      <c r="A946" s="14"/>
      <c r="B946" s="14"/>
      <c r="C946" s="14"/>
      <c r="D946" s="14"/>
      <c r="E946" s="23" t="str">
        <f t="array" ref="E946">IF(F946="","",XLOOKUP(F946,selector_04,selector_04_ids,""))</f>
        <v/>
      </c>
      <c r="F946" s="25"/>
      <c r="G946" s="14"/>
      <c r="H946" s="14"/>
      <c r="AK946" s="19" t="s">
        <v>68</v>
      </c>
      <c r="AL946" s="19" t="s">
        <v>68</v>
      </c>
    </row>
    <row r="947">
      <c r="A947" s="14"/>
      <c r="B947" s="14"/>
      <c r="C947" s="14"/>
      <c r="D947" s="14"/>
      <c r="E947" s="23" t="str">
        <f t="array" ref="E947">IF(F947="","",XLOOKUP(F947,selector_04,selector_04_ids,""))</f>
        <v/>
      </c>
      <c r="F947" s="25"/>
      <c r="G947" s="14"/>
      <c r="H947" s="14"/>
      <c r="AK947" s="19" t="s">
        <v>68</v>
      </c>
      <c r="AL947" s="19" t="s">
        <v>68</v>
      </c>
    </row>
    <row r="948">
      <c r="A948" s="14"/>
      <c r="B948" s="14"/>
      <c r="C948" s="14"/>
      <c r="D948" s="14"/>
      <c r="E948" s="23" t="str">
        <f t="array" ref="E948">IF(F948="","",XLOOKUP(F948,selector_04,selector_04_ids,""))</f>
        <v/>
      </c>
      <c r="F948" s="25"/>
      <c r="G948" s="14"/>
      <c r="H948" s="14"/>
      <c r="AK948" s="19" t="s">
        <v>68</v>
      </c>
      <c r="AL948" s="19" t="s">
        <v>68</v>
      </c>
    </row>
    <row r="949">
      <c r="A949" s="14"/>
      <c r="B949" s="14"/>
      <c r="C949" s="14"/>
      <c r="D949" s="14"/>
      <c r="E949" s="23" t="str">
        <f t="array" ref="E949">IF(F949="","",XLOOKUP(F949,selector_04,selector_04_ids,""))</f>
        <v/>
      </c>
      <c r="F949" s="25"/>
      <c r="G949" s="14"/>
      <c r="H949" s="14"/>
      <c r="AK949" s="19" t="s">
        <v>68</v>
      </c>
      <c r="AL949" s="19" t="s">
        <v>68</v>
      </c>
    </row>
    <row r="950">
      <c r="A950" s="14"/>
      <c r="B950" s="14"/>
      <c r="C950" s="14"/>
      <c r="D950" s="14"/>
      <c r="E950" s="23" t="str">
        <f t="array" ref="E950">IF(F950="","",XLOOKUP(F950,selector_04,selector_04_ids,""))</f>
        <v/>
      </c>
      <c r="F950" s="25"/>
      <c r="G950" s="14"/>
      <c r="H950" s="14"/>
      <c r="AK950" s="19" t="s">
        <v>68</v>
      </c>
      <c r="AL950" s="19" t="s">
        <v>68</v>
      </c>
    </row>
    <row r="951">
      <c r="A951" s="14"/>
      <c r="B951" s="14"/>
      <c r="C951" s="14"/>
      <c r="D951" s="14"/>
      <c r="E951" s="23" t="str">
        <f t="array" ref="E951">IF(F951="","",XLOOKUP(F951,selector_04,selector_04_ids,""))</f>
        <v/>
      </c>
      <c r="F951" s="25"/>
      <c r="G951" s="14"/>
      <c r="H951" s="14"/>
      <c r="AK951" s="19" t="s">
        <v>68</v>
      </c>
      <c r="AL951" s="19" t="s">
        <v>68</v>
      </c>
    </row>
    <row r="952">
      <c r="A952" s="14"/>
      <c r="B952" s="14"/>
      <c r="C952" s="14"/>
      <c r="D952" s="14"/>
      <c r="E952" s="23" t="str">
        <f t="array" ref="E952">IF(F952="","",XLOOKUP(F952,selector_04,selector_04_ids,""))</f>
        <v/>
      </c>
      <c r="F952" s="25"/>
      <c r="G952" s="14"/>
      <c r="H952" s="14"/>
      <c r="AK952" s="19" t="s">
        <v>68</v>
      </c>
      <c r="AL952" s="19" t="s">
        <v>68</v>
      </c>
    </row>
    <row r="953">
      <c r="A953" s="14"/>
      <c r="B953" s="14"/>
      <c r="C953" s="14"/>
      <c r="D953" s="14"/>
      <c r="E953" s="23" t="str">
        <f t="array" ref="E953">IF(F953="","",XLOOKUP(F953,selector_04,selector_04_ids,""))</f>
        <v/>
      </c>
      <c r="F953" s="25"/>
      <c r="G953" s="14"/>
      <c r="H953" s="14"/>
      <c r="AK953" s="19" t="s">
        <v>68</v>
      </c>
      <c r="AL953" s="19" t="s">
        <v>68</v>
      </c>
    </row>
    <row r="954">
      <c r="A954" s="14"/>
      <c r="B954" s="14"/>
      <c r="C954" s="14"/>
      <c r="D954" s="14"/>
      <c r="E954" s="23" t="str">
        <f t="array" ref="E954">IF(F954="","",XLOOKUP(F954,selector_04,selector_04_ids,""))</f>
        <v/>
      </c>
      <c r="F954" s="25"/>
      <c r="G954" s="14"/>
      <c r="H954" s="14"/>
      <c r="AK954" s="19" t="s">
        <v>68</v>
      </c>
      <c r="AL954" s="19" t="s">
        <v>68</v>
      </c>
    </row>
    <row r="955">
      <c r="A955" s="14"/>
      <c r="B955" s="14"/>
      <c r="C955" s="14"/>
      <c r="D955" s="14"/>
      <c r="E955" s="23" t="str">
        <f t="array" ref="E955">IF(F955="","",XLOOKUP(F955,selector_04,selector_04_ids,""))</f>
        <v/>
      </c>
      <c r="F955" s="25"/>
      <c r="G955" s="14"/>
      <c r="H955" s="14"/>
      <c r="AK955" s="19" t="s">
        <v>68</v>
      </c>
      <c r="AL955" s="19" t="s">
        <v>68</v>
      </c>
    </row>
    <row r="956">
      <c r="A956" s="14"/>
      <c r="B956" s="14"/>
      <c r="C956" s="14"/>
      <c r="D956" s="14"/>
      <c r="E956" s="23" t="str">
        <f t="array" ref="E956">IF(F956="","",XLOOKUP(F956,selector_04,selector_04_ids,""))</f>
        <v/>
      </c>
      <c r="F956" s="25"/>
      <c r="G956" s="14"/>
      <c r="H956" s="14"/>
      <c r="AK956" s="19" t="s">
        <v>68</v>
      </c>
      <c r="AL956" s="19" t="s">
        <v>68</v>
      </c>
    </row>
    <row r="957">
      <c r="A957" s="14"/>
      <c r="B957" s="14"/>
      <c r="C957" s="14"/>
      <c r="D957" s="14"/>
      <c r="E957" s="23" t="str">
        <f t="array" ref="E957">IF(F957="","",XLOOKUP(F957,selector_04,selector_04_ids,""))</f>
        <v/>
      </c>
      <c r="F957" s="25"/>
      <c r="G957" s="14"/>
      <c r="H957" s="14"/>
      <c r="AK957" s="19" t="s">
        <v>68</v>
      </c>
      <c r="AL957" s="19" t="s">
        <v>68</v>
      </c>
    </row>
    <row r="958">
      <c r="A958" s="14"/>
      <c r="B958" s="14"/>
      <c r="C958" s="14"/>
      <c r="D958" s="14"/>
      <c r="E958" s="23" t="str">
        <f t="array" ref="E958">IF(F958="","",XLOOKUP(F958,selector_04,selector_04_ids,""))</f>
        <v/>
      </c>
      <c r="F958" s="25"/>
      <c r="G958" s="14"/>
      <c r="H958" s="14"/>
      <c r="AK958" s="19" t="s">
        <v>68</v>
      </c>
      <c r="AL958" s="19" t="s">
        <v>68</v>
      </c>
    </row>
    <row r="959">
      <c r="A959" s="14"/>
      <c r="B959" s="14"/>
      <c r="C959" s="14"/>
      <c r="D959" s="14"/>
      <c r="E959" s="23" t="str">
        <f t="array" ref="E959">IF(F959="","",XLOOKUP(F959,selector_04,selector_04_ids,""))</f>
        <v/>
      </c>
      <c r="F959" s="25"/>
      <c r="G959" s="14"/>
      <c r="H959" s="14"/>
      <c r="AK959" s="19" t="s">
        <v>68</v>
      </c>
      <c r="AL959" s="19" t="s">
        <v>68</v>
      </c>
    </row>
    <row r="960">
      <c r="A960" s="14"/>
      <c r="B960" s="14"/>
      <c r="C960" s="14"/>
      <c r="D960" s="14"/>
      <c r="E960" s="23" t="str">
        <f t="array" ref="E960">IF(F960="","",XLOOKUP(F960,selector_04,selector_04_ids,""))</f>
        <v/>
      </c>
      <c r="F960" s="25"/>
      <c r="G960" s="14"/>
      <c r="H960" s="14"/>
      <c r="AK960" s="19" t="s">
        <v>68</v>
      </c>
      <c r="AL960" s="19" t="s">
        <v>68</v>
      </c>
    </row>
    <row r="961">
      <c r="A961" s="14"/>
      <c r="B961" s="14"/>
      <c r="C961" s="14"/>
      <c r="D961" s="14"/>
      <c r="E961" s="23" t="str">
        <f t="array" ref="E961">IF(F961="","",XLOOKUP(F961,selector_04,selector_04_ids,""))</f>
        <v/>
      </c>
      <c r="F961" s="25"/>
      <c r="G961" s="14"/>
      <c r="H961" s="14"/>
      <c r="AK961" s="19" t="s">
        <v>68</v>
      </c>
      <c r="AL961" s="19" t="s">
        <v>68</v>
      </c>
    </row>
    <row r="962">
      <c r="A962" s="14"/>
      <c r="B962" s="14"/>
      <c r="C962" s="14"/>
      <c r="D962" s="14"/>
      <c r="E962" s="23" t="str">
        <f t="array" ref="E962">IF(F962="","",XLOOKUP(F962,selector_04,selector_04_ids,""))</f>
        <v/>
      </c>
      <c r="F962" s="25"/>
      <c r="G962" s="14"/>
      <c r="H962" s="14"/>
      <c r="AK962" s="19" t="s">
        <v>68</v>
      </c>
      <c r="AL962" s="19" t="s">
        <v>68</v>
      </c>
    </row>
    <row r="963">
      <c r="A963" s="14"/>
      <c r="B963" s="14"/>
      <c r="C963" s="14"/>
      <c r="D963" s="14"/>
      <c r="E963" s="23" t="str">
        <f t="array" ref="E963">IF(F963="","",XLOOKUP(F963,selector_04,selector_04_ids,""))</f>
        <v/>
      </c>
      <c r="F963" s="25"/>
      <c r="G963" s="14"/>
      <c r="H963" s="14"/>
      <c r="AK963" s="19" t="s">
        <v>68</v>
      </c>
      <c r="AL963" s="19" t="s">
        <v>68</v>
      </c>
    </row>
    <row r="964">
      <c r="A964" s="14"/>
      <c r="B964" s="14"/>
      <c r="C964" s="14"/>
      <c r="D964" s="14"/>
      <c r="E964" s="23" t="str">
        <f t="array" ref="E964">IF(F964="","",XLOOKUP(F964,selector_04,selector_04_ids,""))</f>
        <v/>
      </c>
      <c r="F964" s="25"/>
      <c r="G964" s="14"/>
      <c r="H964" s="14"/>
      <c r="AK964" s="19" t="s">
        <v>68</v>
      </c>
      <c r="AL964" s="19" t="s">
        <v>68</v>
      </c>
    </row>
    <row r="965">
      <c r="A965" s="14"/>
      <c r="B965" s="14"/>
      <c r="C965" s="14"/>
      <c r="D965" s="14"/>
      <c r="E965" s="23" t="str">
        <f t="array" ref="E965">IF(F965="","",XLOOKUP(F965,selector_04,selector_04_ids,""))</f>
        <v/>
      </c>
      <c r="F965" s="25"/>
      <c r="G965" s="14"/>
      <c r="H965" s="14"/>
      <c r="AK965" s="19" t="s">
        <v>68</v>
      </c>
      <c r="AL965" s="19" t="s">
        <v>68</v>
      </c>
    </row>
    <row r="966">
      <c r="A966" s="14"/>
      <c r="B966" s="14"/>
      <c r="C966" s="14"/>
      <c r="D966" s="14"/>
      <c r="E966" s="23" t="str">
        <f t="array" ref="E966">IF(F966="","",XLOOKUP(F966,selector_04,selector_04_ids,""))</f>
        <v/>
      </c>
      <c r="F966" s="25"/>
      <c r="G966" s="14"/>
      <c r="H966" s="14"/>
      <c r="AK966" s="19" t="s">
        <v>68</v>
      </c>
      <c r="AL966" s="19" t="s">
        <v>68</v>
      </c>
    </row>
    <row r="967">
      <c r="A967" s="14"/>
      <c r="B967" s="14"/>
      <c r="C967" s="14"/>
      <c r="D967" s="14"/>
      <c r="E967" s="23" t="str">
        <f t="array" ref="E967">IF(F967="","",XLOOKUP(F967,selector_04,selector_04_ids,""))</f>
        <v/>
      </c>
      <c r="F967" s="25"/>
      <c r="G967" s="14"/>
      <c r="H967" s="14"/>
      <c r="AK967" s="19" t="s">
        <v>68</v>
      </c>
      <c r="AL967" s="19" t="s">
        <v>68</v>
      </c>
    </row>
    <row r="968">
      <c r="A968" s="14"/>
      <c r="B968" s="14"/>
      <c r="C968" s="14"/>
      <c r="D968" s="14"/>
      <c r="E968" s="23" t="str">
        <f t="array" ref="E968">IF(F968="","",XLOOKUP(F968,selector_04,selector_04_ids,""))</f>
        <v/>
      </c>
      <c r="F968" s="25"/>
      <c r="G968" s="14"/>
      <c r="H968" s="14"/>
      <c r="AK968" s="19" t="s">
        <v>68</v>
      </c>
      <c r="AL968" s="19" t="s">
        <v>68</v>
      </c>
    </row>
    <row r="969">
      <c r="A969" s="14"/>
      <c r="B969" s="14"/>
      <c r="C969" s="14"/>
      <c r="D969" s="14"/>
      <c r="E969" s="23" t="str">
        <f t="array" ref="E969">IF(F969="","",XLOOKUP(F969,selector_04,selector_04_ids,""))</f>
        <v/>
      </c>
      <c r="F969" s="25"/>
      <c r="G969" s="14"/>
      <c r="H969" s="14"/>
      <c r="AK969" s="19" t="s">
        <v>68</v>
      </c>
      <c r="AL969" s="19" t="s">
        <v>68</v>
      </c>
    </row>
    <row r="970">
      <c r="A970" s="14"/>
      <c r="B970" s="14"/>
      <c r="C970" s="14"/>
      <c r="D970" s="14"/>
      <c r="E970" s="23" t="str">
        <f t="array" ref="E970">IF(F970="","",XLOOKUP(F970,selector_04,selector_04_ids,""))</f>
        <v/>
      </c>
      <c r="F970" s="25"/>
      <c r="G970" s="14"/>
      <c r="H970" s="14"/>
      <c r="AK970" s="19" t="s">
        <v>68</v>
      </c>
      <c r="AL970" s="19" t="s">
        <v>68</v>
      </c>
    </row>
    <row r="971">
      <c r="A971" s="14"/>
      <c r="B971" s="14"/>
      <c r="C971" s="14"/>
      <c r="D971" s="14"/>
      <c r="E971" s="23" t="str">
        <f t="array" ref="E971">IF(F971="","",XLOOKUP(F971,selector_04,selector_04_ids,""))</f>
        <v/>
      </c>
      <c r="F971" s="25"/>
      <c r="G971" s="14"/>
      <c r="H971" s="14"/>
      <c r="AK971" s="19" t="s">
        <v>68</v>
      </c>
      <c r="AL971" s="19" t="s">
        <v>68</v>
      </c>
    </row>
    <row r="972">
      <c r="A972" s="14"/>
      <c r="B972" s="14"/>
      <c r="C972" s="14"/>
      <c r="D972" s="14"/>
      <c r="E972" s="23" t="str">
        <f t="array" ref="E972">IF(F972="","",XLOOKUP(F972,selector_04,selector_04_ids,""))</f>
        <v/>
      </c>
      <c r="F972" s="25"/>
      <c r="G972" s="14"/>
      <c r="H972" s="14"/>
      <c r="AK972" s="19" t="s">
        <v>68</v>
      </c>
      <c r="AL972" s="19" t="s">
        <v>68</v>
      </c>
    </row>
    <row r="973">
      <c r="A973" s="14"/>
      <c r="B973" s="14"/>
      <c r="C973" s="14"/>
      <c r="D973" s="14"/>
      <c r="E973" s="23" t="str">
        <f t="array" ref="E973">IF(F973="","",XLOOKUP(F973,selector_04,selector_04_ids,""))</f>
        <v/>
      </c>
      <c r="F973" s="25"/>
      <c r="G973" s="14"/>
      <c r="H973" s="14"/>
      <c r="AK973" s="19" t="s">
        <v>68</v>
      </c>
      <c r="AL973" s="19" t="s">
        <v>68</v>
      </c>
    </row>
    <row r="974">
      <c r="A974" s="14"/>
      <c r="B974" s="14"/>
      <c r="C974" s="14"/>
      <c r="D974" s="14"/>
      <c r="E974" s="23" t="str">
        <f t="array" ref="E974">IF(F974="","",XLOOKUP(F974,selector_04,selector_04_ids,""))</f>
        <v/>
      </c>
      <c r="F974" s="25"/>
      <c r="G974" s="14"/>
      <c r="H974" s="14"/>
      <c r="AK974" s="19" t="s">
        <v>68</v>
      </c>
      <c r="AL974" s="19" t="s">
        <v>68</v>
      </c>
    </row>
    <row r="975">
      <c r="A975" s="14"/>
      <c r="B975" s="14"/>
      <c r="C975" s="14"/>
      <c r="D975" s="14"/>
      <c r="E975" s="23" t="str">
        <f t="array" ref="E975">IF(F975="","",XLOOKUP(F975,selector_04,selector_04_ids,""))</f>
        <v/>
      </c>
      <c r="F975" s="25"/>
      <c r="G975" s="14"/>
      <c r="H975" s="14"/>
      <c r="AK975" s="19" t="s">
        <v>68</v>
      </c>
      <c r="AL975" s="19" t="s">
        <v>68</v>
      </c>
    </row>
    <row r="976">
      <c r="A976" s="14"/>
      <c r="B976" s="14"/>
      <c r="C976" s="14"/>
      <c r="D976" s="14"/>
      <c r="E976" s="23" t="str">
        <f t="array" ref="E976">IF(F976="","",XLOOKUP(F976,selector_04,selector_04_ids,""))</f>
        <v/>
      </c>
      <c r="F976" s="25"/>
      <c r="G976" s="14"/>
      <c r="H976" s="14"/>
      <c r="AK976" s="19" t="s">
        <v>68</v>
      </c>
      <c r="AL976" s="19" t="s">
        <v>68</v>
      </c>
    </row>
    <row r="977">
      <c r="A977" s="14"/>
      <c r="B977" s="14"/>
      <c r="C977" s="14"/>
      <c r="D977" s="14"/>
      <c r="E977" s="23" t="str">
        <f t="array" ref="E977">IF(F977="","",XLOOKUP(F977,selector_04,selector_04_ids,""))</f>
        <v/>
      </c>
      <c r="F977" s="25"/>
      <c r="G977" s="14"/>
      <c r="H977" s="14"/>
      <c r="AK977" s="19" t="s">
        <v>68</v>
      </c>
      <c r="AL977" s="19" t="s">
        <v>68</v>
      </c>
    </row>
    <row r="978">
      <c r="A978" s="14"/>
      <c r="B978" s="14"/>
      <c r="C978" s="14"/>
      <c r="D978" s="14"/>
      <c r="E978" s="23" t="str">
        <f t="array" ref="E978">IF(F978="","",XLOOKUP(F978,selector_04,selector_04_ids,""))</f>
        <v/>
      </c>
      <c r="F978" s="25"/>
      <c r="G978" s="14"/>
      <c r="H978" s="14"/>
      <c r="AK978" s="19" t="s">
        <v>68</v>
      </c>
      <c r="AL978" s="19" t="s">
        <v>68</v>
      </c>
    </row>
    <row r="979">
      <c r="A979" s="14"/>
      <c r="B979" s="14"/>
      <c r="C979" s="14"/>
      <c r="D979" s="14"/>
      <c r="E979" s="23" t="str">
        <f t="array" ref="E979">IF(F979="","",XLOOKUP(F979,selector_04,selector_04_ids,""))</f>
        <v/>
      </c>
      <c r="F979" s="25"/>
      <c r="G979" s="14"/>
      <c r="H979" s="14"/>
      <c r="AK979" s="19" t="s">
        <v>68</v>
      </c>
      <c r="AL979" s="19" t="s">
        <v>68</v>
      </c>
    </row>
    <row r="980">
      <c r="A980" s="14"/>
      <c r="B980" s="14"/>
      <c r="C980" s="14"/>
      <c r="D980" s="14"/>
      <c r="E980" s="23" t="str">
        <f t="array" ref="E980">IF(F980="","",XLOOKUP(F980,selector_04,selector_04_ids,""))</f>
        <v/>
      </c>
      <c r="F980" s="25"/>
      <c r="G980" s="14"/>
      <c r="H980" s="14"/>
      <c r="AK980" s="19" t="s">
        <v>68</v>
      </c>
      <c r="AL980" s="19" t="s">
        <v>68</v>
      </c>
    </row>
    <row r="981">
      <c r="A981" s="14"/>
      <c r="B981" s="14"/>
      <c r="C981" s="14"/>
      <c r="D981" s="14"/>
      <c r="E981" s="23" t="str">
        <f t="array" ref="E981">IF(F981="","",XLOOKUP(F981,selector_04,selector_04_ids,""))</f>
        <v/>
      </c>
      <c r="F981" s="25"/>
      <c r="G981" s="14"/>
      <c r="H981" s="14"/>
      <c r="AK981" s="19" t="s">
        <v>68</v>
      </c>
      <c r="AL981" s="19" t="s">
        <v>68</v>
      </c>
    </row>
    <row r="982">
      <c r="A982" s="14"/>
      <c r="B982" s="14"/>
      <c r="C982" s="14"/>
      <c r="D982" s="14"/>
      <c r="E982" s="23" t="str">
        <f t="array" ref="E982">IF(F982="","",XLOOKUP(F982,selector_04,selector_04_ids,""))</f>
        <v/>
      </c>
      <c r="F982" s="25"/>
      <c r="G982" s="14"/>
      <c r="H982" s="14"/>
      <c r="AK982" s="19" t="s">
        <v>68</v>
      </c>
      <c r="AL982" s="19" t="s">
        <v>68</v>
      </c>
    </row>
    <row r="983">
      <c r="A983" s="14"/>
      <c r="B983" s="14"/>
      <c r="C983" s="14"/>
      <c r="D983" s="14"/>
      <c r="E983" s="23" t="str">
        <f t="array" ref="E983">IF(F983="","",XLOOKUP(F983,selector_04,selector_04_ids,""))</f>
        <v/>
      </c>
      <c r="F983" s="25"/>
      <c r="G983" s="14"/>
      <c r="H983" s="14"/>
      <c r="AK983" s="19" t="s">
        <v>68</v>
      </c>
      <c r="AL983" s="19" t="s">
        <v>68</v>
      </c>
    </row>
    <row r="984">
      <c r="A984" s="14"/>
      <c r="B984" s="14"/>
      <c r="C984" s="14"/>
      <c r="D984" s="14"/>
      <c r="E984" s="23" t="str">
        <f t="array" ref="E984">IF(F984="","",XLOOKUP(F984,selector_04,selector_04_ids,""))</f>
        <v/>
      </c>
      <c r="F984" s="25"/>
      <c r="G984" s="14"/>
      <c r="H984" s="14"/>
      <c r="AK984" s="19" t="s">
        <v>68</v>
      </c>
      <c r="AL984" s="19" t="s">
        <v>68</v>
      </c>
    </row>
    <row r="985">
      <c r="A985" s="14"/>
      <c r="B985" s="14"/>
      <c r="C985" s="14"/>
      <c r="D985" s="14"/>
      <c r="E985" s="23" t="str">
        <f t="array" ref="E985">IF(F985="","",XLOOKUP(F985,selector_04,selector_04_ids,""))</f>
        <v/>
      </c>
      <c r="F985" s="25"/>
      <c r="G985" s="14"/>
      <c r="H985" s="14"/>
      <c r="AK985" s="19" t="s">
        <v>68</v>
      </c>
      <c r="AL985" s="19" t="s">
        <v>68</v>
      </c>
    </row>
    <row r="986">
      <c r="A986" s="14"/>
      <c r="B986" s="14"/>
      <c r="C986" s="14"/>
      <c r="D986" s="14"/>
      <c r="E986" s="23" t="str">
        <f t="array" ref="E986">IF(F986="","",XLOOKUP(F986,selector_04,selector_04_ids,""))</f>
        <v/>
      </c>
      <c r="F986" s="25"/>
      <c r="G986" s="14"/>
      <c r="H986" s="14"/>
      <c r="AK986" s="19" t="s">
        <v>68</v>
      </c>
      <c r="AL986" s="19" t="s">
        <v>68</v>
      </c>
    </row>
    <row r="987">
      <c r="A987" s="14"/>
      <c r="B987" s="14"/>
      <c r="C987" s="14"/>
      <c r="D987" s="14"/>
      <c r="E987" s="23" t="str">
        <f t="array" ref="E987">IF(F987="","",XLOOKUP(F987,selector_04,selector_04_ids,""))</f>
        <v/>
      </c>
      <c r="F987" s="25"/>
      <c r="G987" s="14"/>
      <c r="H987" s="14"/>
      <c r="AK987" s="19" t="s">
        <v>68</v>
      </c>
      <c r="AL987" s="19" t="s">
        <v>68</v>
      </c>
    </row>
    <row r="988">
      <c r="A988" s="14"/>
      <c r="B988" s="14"/>
      <c r="C988" s="14"/>
      <c r="D988" s="14"/>
      <c r="E988" s="23" t="str">
        <f t="array" ref="E988">IF(F988="","",XLOOKUP(F988,selector_04,selector_04_ids,""))</f>
        <v/>
      </c>
      <c r="F988" s="25"/>
      <c r="G988" s="14"/>
      <c r="H988" s="14"/>
      <c r="AK988" s="19" t="s">
        <v>68</v>
      </c>
      <c r="AL988" s="19" t="s">
        <v>68</v>
      </c>
    </row>
    <row r="989">
      <c r="A989" s="14"/>
      <c r="B989" s="14"/>
      <c r="C989" s="14"/>
      <c r="D989" s="14"/>
      <c r="E989" s="23" t="str">
        <f t="array" ref="E989">IF(F989="","",XLOOKUP(F989,selector_04,selector_04_ids,""))</f>
        <v/>
      </c>
      <c r="F989" s="25"/>
      <c r="G989" s="14"/>
      <c r="H989" s="14"/>
      <c r="AK989" s="19" t="s">
        <v>68</v>
      </c>
      <c r="AL989" s="19" t="s">
        <v>68</v>
      </c>
    </row>
    <row r="990">
      <c r="A990" s="14"/>
      <c r="B990" s="14"/>
      <c r="C990" s="14"/>
      <c r="D990" s="14"/>
      <c r="E990" s="23" t="str">
        <f t="array" ref="E990">IF(F990="","",XLOOKUP(F990,selector_04,selector_04_ids,""))</f>
        <v/>
      </c>
      <c r="F990" s="25"/>
      <c r="G990" s="14"/>
      <c r="H990" s="14"/>
      <c r="AK990" s="19" t="s">
        <v>68</v>
      </c>
      <c r="AL990" s="19" t="s">
        <v>68</v>
      </c>
    </row>
    <row r="991">
      <c r="A991" s="14"/>
      <c r="B991" s="14"/>
      <c r="C991" s="14"/>
      <c r="D991" s="14"/>
      <c r="E991" s="23" t="str">
        <f t="array" ref="E991">IF(F991="","",XLOOKUP(F991,selector_04,selector_04_ids,""))</f>
        <v/>
      </c>
      <c r="F991" s="25"/>
      <c r="G991" s="14"/>
      <c r="H991" s="14"/>
      <c r="AK991" s="19" t="s">
        <v>68</v>
      </c>
      <c r="AL991" s="19" t="s">
        <v>68</v>
      </c>
    </row>
    <row r="992">
      <c r="A992" s="14"/>
      <c r="B992" s="14"/>
      <c r="C992" s="14"/>
      <c r="D992" s="14"/>
      <c r="E992" s="23" t="str">
        <f t="array" ref="E992">IF(F992="","",XLOOKUP(F992,selector_04,selector_04_ids,""))</f>
        <v/>
      </c>
      <c r="F992" s="25"/>
      <c r="G992" s="14"/>
      <c r="H992" s="14"/>
      <c r="AK992" s="19" t="s">
        <v>68</v>
      </c>
      <c r="AL992" s="19" t="s">
        <v>68</v>
      </c>
    </row>
    <row r="993">
      <c r="A993" s="14"/>
      <c r="B993" s="14"/>
      <c r="C993" s="14"/>
      <c r="D993" s="14"/>
      <c r="E993" s="23" t="str">
        <f t="array" ref="E993">IF(F993="","",XLOOKUP(F993,selector_04,selector_04_ids,""))</f>
        <v/>
      </c>
      <c r="F993" s="25"/>
      <c r="G993" s="14"/>
      <c r="H993" s="14"/>
      <c r="AK993" s="19" t="s">
        <v>68</v>
      </c>
      <c r="AL993" s="19" t="s">
        <v>68</v>
      </c>
    </row>
    <row r="994">
      <c r="A994" s="14"/>
      <c r="B994" s="14"/>
      <c r="C994" s="14"/>
      <c r="D994" s="14"/>
      <c r="E994" s="23" t="str">
        <f t="array" ref="E994">IF(F994="","",XLOOKUP(F994,selector_04,selector_04_ids,""))</f>
        <v/>
      </c>
      <c r="F994" s="25"/>
      <c r="G994" s="14"/>
      <c r="H994" s="14"/>
      <c r="AK994" s="19" t="s">
        <v>68</v>
      </c>
      <c r="AL994" s="19" t="s">
        <v>68</v>
      </c>
    </row>
    <row r="995">
      <c r="A995" s="14"/>
      <c r="B995" s="14"/>
      <c r="C995" s="14"/>
      <c r="D995" s="14"/>
      <c r="E995" s="23" t="str">
        <f t="array" ref="E995">IF(F995="","",XLOOKUP(F995,selector_04,selector_04_ids,""))</f>
        <v/>
      </c>
      <c r="F995" s="25"/>
      <c r="G995" s="14"/>
      <c r="H995" s="14"/>
      <c r="AK995" s="19" t="s">
        <v>68</v>
      </c>
      <c r="AL995" s="19" t="s">
        <v>68</v>
      </c>
    </row>
    <row r="996">
      <c r="A996" s="14"/>
      <c r="B996" s="14"/>
      <c r="C996" s="14"/>
      <c r="D996" s="14"/>
      <c r="E996" s="23" t="str">
        <f t="array" ref="E996">IF(F996="","",XLOOKUP(F996,selector_04,selector_04_ids,""))</f>
        <v/>
      </c>
      <c r="F996" s="25"/>
      <c r="G996" s="14"/>
      <c r="H996" s="14"/>
      <c r="AK996" s="19" t="s">
        <v>68</v>
      </c>
      <c r="AL996" s="19" t="s">
        <v>68</v>
      </c>
    </row>
    <row r="997">
      <c r="A997" s="14"/>
      <c r="B997" s="14"/>
      <c r="C997" s="14"/>
      <c r="D997" s="14"/>
      <c r="E997" s="23" t="str">
        <f t="array" ref="E997">IF(F997="","",XLOOKUP(F997,selector_04,selector_04_ids,""))</f>
        <v/>
      </c>
      <c r="F997" s="25"/>
      <c r="G997" s="14"/>
      <c r="H997" s="14"/>
      <c r="AK997" s="19" t="s">
        <v>68</v>
      </c>
      <c r="AL997" s="19" t="s">
        <v>68</v>
      </c>
    </row>
    <row r="998">
      <c r="A998" s="14"/>
      <c r="B998" s="14"/>
      <c r="C998" s="14"/>
      <c r="D998" s="14"/>
      <c r="E998" s="23" t="str">
        <f t="array" ref="E998">IF(F998="","",XLOOKUP(F998,selector_04,selector_04_ids,""))</f>
        <v/>
      </c>
      <c r="F998" s="25"/>
      <c r="G998" s="14"/>
      <c r="H998" s="14"/>
      <c r="AK998" s="19" t="s">
        <v>68</v>
      </c>
      <c r="AL998" s="19" t="s">
        <v>68</v>
      </c>
    </row>
    <row r="999">
      <c r="A999" s="14"/>
      <c r="B999" s="14"/>
      <c r="C999" s="14"/>
      <c r="D999" s="14"/>
      <c r="E999" s="23" t="str">
        <f t="array" ref="E999">IF(F999="","",XLOOKUP(F999,selector_04,selector_04_ids,""))</f>
        <v/>
      </c>
      <c r="F999" s="25"/>
      <c r="G999" s="14"/>
      <c r="H999" s="14"/>
      <c r="AK999" s="19" t="s">
        <v>68</v>
      </c>
      <c r="AL999" s="19" t="s">
        <v>68</v>
      </c>
    </row>
    <row r="1000">
      <c r="A1000" s="14"/>
      <c r="B1000" s="14"/>
      <c r="C1000" s="14"/>
      <c r="D1000" s="14"/>
      <c r="E1000" s="23" t="str">
        <f t="array" ref="E1000">IF(F1000="","",XLOOKUP(F1000,selector_04,selector_04_ids,""))</f>
        <v/>
      </c>
      <c r="F1000" s="25"/>
      <c r="G1000" s="14"/>
      <c r="H1000" s="14"/>
      <c r="AK1000" s="19" t="s">
        <v>68</v>
      </c>
      <c r="AL1000" s="19" t="s">
        <v>68</v>
      </c>
    </row>
    <row r="1001">
      <c r="A1001" s="14"/>
      <c r="B1001" s="14"/>
      <c r="C1001" s="14"/>
      <c r="D1001" s="14"/>
      <c r="E1001" s="23" t="str">
        <f t="array" ref="E1001">IF(F1001="","",XLOOKUP(F1001,selector_04,selector_04_ids,""))</f>
        <v/>
      </c>
      <c r="F1001" s="25"/>
      <c r="G1001" s="14"/>
      <c r="H1001" s="14"/>
      <c r="AK1001" s="19" t="s">
        <v>68</v>
      </c>
      <c r="AL1001" s="19" t="s">
        <v>68</v>
      </c>
    </row>
    <row r="1002">
      <c r="A1002" s="14"/>
      <c r="B1002" s="14"/>
      <c r="C1002" s="14"/>
      <c r="D1002" s="14"/>
      <c r="E1002" s="23" t="str">
        <f t="array" ref="E1002">IF(F1002="","",XLOOKUP(F1002,selector_04,selector_04_ids,""))</f>
        <v/>
      </c>
      <c r="F1002" s="25"/>
      <c r="G1002" s="14"/>
      <c r="H1002" s="14"/>
      <c r="AK1002" s="19" t="s">
        <v>68</v>
      </c>
      <c r="AL1002" s="19" t="s">
        <v>68</v>
      </c>
    </row>
    <row r="1003">
      <c r="A1003" s="14"/>
      <c r="B1003" s="14"/>
      <c r="C1003" s="14"/>
      <c r="D1003" s="14"/>
      <c r="E1003" s="23" t="str">
        <f t="array" ref="E1003">IF(F1003="","",XLOOKUP(F1003,selector_04,selector_04_ids,""))</f>
        <v/>
      </c>
      <c r="F1003" s="25"/>
      <c r="G1003" s="14"/>
      <c r="H1003" s="14"/>
      <c r="AK1003" s="19" t="s">
        <v>68</v>
      </c>
      <c r="AL1003" s="19" t="s">
        <v>68</v>
      </c>
    </row>
    <row r="1004">
      <c r="A1004" s="14"/>
      <c r="B1004" s="14"/>
      <c r="C1004" s="14"/>
      <c r="D1004" s="14"/>
      <c r="E1004" s="23" t="str">
        <f t="array" ref="E1004">IF(F1004="","",XLOOKUP(F1004,selector_04,selector_04_ids,""))</f>
        <v/>
      </c>
      <c r="F1004" s="25"/>
      <c r="G1004" s="14"/>
      <c r="H1004" s="14"/>
      <c r="AK1004" s="19" t="s">
        <v>68</v>
      </c>
      <c r="AL1004" s="19" t="s">
        <v>68</v>
      </c>
    </row>
    <row r="1005">
      <c r="A1005" s="14"/>
      <c r="B1005" s="14"/>
      <c r="C1005" s="14"/>
      <c r="D1005" s="14"/>
      <c r="E1005" s="23"/>
      <c r="F1005" s="25"/>
      <c r="G1005" s="14"/>
      <c r="H1005" s="14"/>
    </row>
  </sheetData>
  <autoFilter ref="$A$4:$H$1004"/>
  <mergeCells count="3">
    <mergeCell ref="A1:H1"/>
    <mergeCell ref="A2:H2"/>
    <mergeCell ref="A3:H3"/>
  </mergeCells>
  <dataValidations>
    <dataValidation type="list" allowBlank="1" showErrorMessage="1" sqref="D5:D1004">
      <formula1>enum_yes_no</formula1>
    </dataValidation>
    <dataValidation type="list" allowBlank="1" showErrorMessage="1" sqref="F5:F1004">
      <formula1>selector_04</formula1>
    </dataValidation>
    <dataValidation type="list" allowBlank="1" showErrorMessage="1" sqref="B5:B1004">
      <formula1>enum_performer_type</formula1>
    </dataValidation>
  </dataValidation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19.5"/>
    <col customWidth="1" min="4" max="4" width="20.75"/>
    <col customWidth="1" min="5" max="5" width="37.63"/>
    <col customWidth="1" min="6" max="6" width="27.63"/>
    <col customWidth="1" min="7" max="9" width="40.13"/>
    <col customWidth="1" min="10" max="10" width="22.63"/>
    <col customWidth="1" min="11" max="11" width="19.5"/>
    <col customWidth="1" min="12" max="12" width="20.75"/>
    <col customWidth="1" min="13" max="13" width="37.63"/>
    <col customWidth="1" min="14" max="14" width="33.88"/>
    <col customWidth="1" min="15" max="15" width="18.25"/>
    <col customWidth="1" min="16" max="16" width="40.13"/>
    <col hidden="1" min="37" max="38" width="12.63"/>
  </cols>
  <sheetData>
    <row r="1" ht="30.0" customHeight="1">
      <c r="A1" s="1" t="s">
        <v>422</v>
      </c>
    </row>
    <row r="2" ht="25.5" customHeight="1">
      <c r="A2" s="4" t="s">
        <v>423</v>
      </c>
    </row>
    <row r="3" ht="28.5" customHeight="1">
      <c r="A3" s="8" t="s">
        <v>424</v>
      </c>
    </row>
    <row r="4" ht="42.0" customHeight="1">
      <c r="A4" s="18" t="s">
        <v>425</v>
      </c>
      <c r="B4" s="10" t="s">
        <v>177</v>
      </c>
      <c r="C4" s="18" t="s">
        <v>6</v>
      </c>
      <c r="D4" s="10" t="s">
        <v>175</v>
      </c>
      <c r="E4" s="20" t="s">
        <v>426</v>
      </c>
      <c r="F4" s="18" t="s">
        <v>427</v>
      </c>
      <c r="G4" s="18" t="s">
        <v>428</v>
      </c>
      <c r="H4" s="18" t="s">
        <v>429</v>
      </c>
      <c r="I4" s="10" t="s">
        <v>430</v>
      </c>
      <c r="J4" s="18" t="s">
        <v>431</v>
      </c>
      <c r="K4" s="18" t="s">
        <v>7</v>
      </c>
      <c r="L4" s="10" t="s">
        <v>89</v>
      </c>
      <c r="M4" s="20" t="s">
        <v>186</v>
      </c>
      <c r="N4" s="10" t="s">
        <v>188</v>
      </c>
      <c r="O4" s="10" t="s">
        <v>189</v>
      </c>
      <c r="P4" s="10" t="s">
        <v>129</v>
      </c>
    </row>
    <row r="5">
      <c r="A5" s="14"/>
      <c r="B5" s="23" t="str">
        <f>IF($A5="","",'Система'!$B$4)</f>
        <v/>
      </c>
      <c r="C5" s="14"/>
      <c r="D5" s="23" t="str">
        <f t="array" ref="D5">IF(E5="","",XLOOKUP(E5,selector_02,selector_02_ids,""))</f>
        <v/>
      </c>
      <c r="E5" s="25"/>
      <c r="F5" s="14"/>
      <c r="G5" s="14"/>
      <c r="H5" s="14"/>
      <c r="I5" s="14"/>
      <c r="J5" s="14"/>
      <c r="K5" s="14"/>
      <c r="L5" s="23" t="str">
        <f t="array" ref="L5">IF(M5="","",XLOOKUP(M5,selector_04,selector_04_ids,""))</f>
        <v/>
      </c>
      <c r="M5" s="25"/>
      <c r="N5" s="14"/>
      <c r="O5" s="27"/>
      <c r="P5" s="14"/>
      <c r="AK5" s="19" t="str">
        <f>IFERROR(__xludf.DUMMYFUNCTION("ARRAYFORMULA(IFERROR(FILTER(REGEXREPLACE('Срез модели'!$E$5:$E$1004,"" \[id=[^\]]+\]$"",""""),'Срез модели'!$C$5:$C$1004=""Позиции""),""""))"),"")</f>
        <v/>
      </c>
      <c r="AL5" s="19" t="str">
        <f>IFERROR(__xludf.DUMMYFUNCTION("ARRAYFORMULA(IFERROR(FILTER('Срез модели'!$D$5:$D$1004,'Срез модели'!$C$5:$C$1004=""Позиции""),""""))"),"")</f>
        <v/>
      </c>
    </row>
    <row r="6">
      <c r="A6" s="14"/>
      <c r="B6" s="23" t="str">
        <f>IF($A6="","",'Система'!$B$4)</f>
        <v/>
      </c>
      <c r="C6" s="14"/>
      <c r="D6" s="23" t="str">
        <f t="array" ref="D6">IF(E6="","",XLOOKUP(E6,selector_02,selector_02_ids,""))</f>
        <v/>
      </c>
      <c r="E6" s="25"/>
      <c r="F6" s="14"/>
      <c r="G6" s="14"/>
      <c r="H6" s="14"/>
      <c r="I6" s="14"/>
      <c r="J6" s="14"/>
      <c r="K6" s="14"/>
      <c r="L6" s="23" t="str">
        <f t="array" ref="L6">IF(M6="","",XLOOKUP(M6,selector_04,selector_04_ids,""))</f>
        <v/>
      </c>
      <c r="M6" s="25"/>
      <c r="N6" s="14"/>
      <c r="O6" s="27"/>
      <c r="P6" s="14"/>
    </row>
    <row r="7">
      <c r="A7" s="14"/>
      <c r="B7" s="23" t="str">
        <f>IF($A7="","",'Система'!$B$4)</f>
        <v/>
      </c>
      <c r="C7" s="14"/>
      <c r="D7" s="23" t="str">
        <f t="array" ref="D7">IF(E7="","",XLOOKUP(E7,selector_02,selector_02_ids,""))</f>
        <v/>
      </c>
      <c r="E7" s="25"/>
      <c r="F7" s="14"/>
      <c r="G7" s="14"/>
      <c r="H7" s="14"/>
      <c r="I7" s="14"/>
      <c r="J7" s="14"/>
      <c r="K7" s="14"/>
      <c r="L7" s="23" t="str">
        <f t="array" ref="L7">IF(M7="","",XLOOKUP(M7,selector_04,selector_04_ids,""))</f>
        <v/>
      </c>
      <c r="M7" s="25"/>
      <c r="N7" s="14"/>
      <c r="O7" s="27"/>
      <c r="P7" s="14"/>
    </row>
    <row r="8">
      <c r="A8" s="14"/>
      <c r="B8" s="23" t="str">
        <f>IF($A8="","",'Система'!$B$4)</f>
        <v/>
      </c>
      <c r="C8" s="14"/>
      <c r="D8" s="23" t="str">
        <f t="array" ref="D8">IF(E8="","",XLOOKUP(E8,selector_02,selector_02_ids,""))</f>
        <v/>
      </c>
      <c r="E8" s="25"/>
      <c r="F8" s="14"/>
      <c r="G8" s="14"/>
      <c r="H8" s="14"/>
      <c r="I8" s="14"/>
      <c r="J8" s="14"/>
      <c r="K8" s="14"/>
      <c r="L8" s="23" t="str">
        <f t="array" ref="L8">IF(M8="","",XLOOKUP(M8,selector_04,selector_04_ids,""))</f>
        <v/>
      </c>
      <c r="M8" s="25"/>
      <c r="N8" s="14"/>
      <c r="O8" s="27"/>
      <c r="P8" s="14"/>
    </row>
    <row r="9">
      <c r="A9" s="14"/>
      <c r="B9" s="23" t="str">
        <f>IF($A9="","",'Система'!$B$4)</f>
        <v/>
      </c>
      <c r="C9" s="14"/>
      <c r="D9" s="23" t="str">
        <f t="array" ref="D9">IF(E9="","",XLOOKUP(E9,selector_02,selector_02_ids,""))</f>
        <v/>
      </c>
      <c r="E9" s="25"/>
      <c r="F9" s="14"/>
      <c r="G9" s="14"/>
      <c r="H9" s="14"/>
      <c r="I9" s="14"/>
      <c r="J9" s="14"/>
      <c r="K9" s="14"/>
      <c r="L9" s="23" t="str">
        <f t="array" ref="L9">IF(M9="","",XLOOKUP(M9,selector_04,selector_04_ids,""))</f>
        <v/>
      </c>
      <c r="M9" s="25"/>
      <c r="N9" s="14"/>
      <c r="O9" s="27"/>
      <c r="P9" s="14"/>
    </row>
    <row r="10">
      <c r="A10" s="14"/>
      <c r="B10" s="23" t="str">
        <f>IF($A10="","",'Система'!$B$4)</f>
        <v/>
      </c>
      <c r="C10" s="14"/>
      <c r="D10" s="23" t="str">
        <f t="array" ref="D10">IF(E10="","",XLOOKUP(E10,selector_02,selector_02_ids,""))</f>
        <v/>
      </c>
      <c r="E10" s="25"/>
      <c r="F10" s="14"/>
      <c r="G10" s="14"/>
      <c r="H10" s="14"/>
      <c r="I10" s="14"/>
      <c r="J10" s="14"/>
      <c r="K10" s="14"/>
      <c r="L10" s="23" t="str">
        <f t="array" ref="L10">IF(M10="","",XLOOKUP(M10,selector_04,selector_04_ids,""))</f>
        <v/>
      </c>
      <c r="M10" s="25"/>
      <c r="N10" s="14"/>
      <c r="O10" s="27"/>
      <c r="P10" s="14"/>
    </row>
    <row r="11">
      <c r="A11" s="14"/>
      <c r="B11" s="23" t="str">
        <f>IF($A11="","",'Система'!$B$4)</f>
        <v/>
      </c>
      <c r="C11" s="14"/>
      <c r="D11" s="23" t="str">
        <f t="array" ref="D11">IF(E11="","",XLOOKUP(E11,selector_02,selector_02_ids,""))</f>
        <v/>
      </c>
      <c r="E11" s="25"/>
      <c r="F11" s="14"/>
      <c r="G11" s="14"/>
      <c r="H11" s="14"/>
      <c r="I11" s="14"/>
      <c r="J11" s="14"/>
      <c r="K11" s="14"/>
      <c r="L11" s="23" t="str">
        <f t="array" ref="L11">IF(M11="","",XLOOKUP(M11,selector_04,selector_04_ids,""))</f>
        <v/>
      </c>
      <c r="M11" s="25"/>
      <c r="N11" s="14"/>
      <c r="O11" s="27"/>
      <c r="P11" s="14"/>
    </row>
    <row r="12">
      <c r="A12" s="14"/>
      <c r="B12" s="23" t="str">
        <f>IF($A12="","",'Система'!$B$4)</f>
        <v/>
      </c>
      <c r="C12" s="14"/>
      <c r="D12" s="23" t="str">
        <f t="array" ref="D12">IF(E12="","",XLOOKUP(E12,selector_02,selector_02_ids,""))</f>
        <v/>
      </c>
      <c r="E12" s="25"/>
      <c r="F12" s="14"/>
      <c r="G12" s="14"/>
      <c r="H12" s="14"/>
      <c r="I12" s="14"/>
      <c r="J12" s="14"/>
      <c r="K12" s="14"/>
      <c r="L12" s="23" t="str">
        <f t="array" ref="L12">IF(M12="","",XLOOKUP(M12,selector_04,selector_04_ids,""))</f>
        <v/>
      </c>
      <c r="M12" s="25"/>
      <c r="N12" s="14"/>
      <c r="O12" s="27"/>
      <c r="P12" s="14"/>
    </row>
    <row r="13">
      <c r="A13" s="14"/>
      <c r="B13" s="23" t="str">
        <f>IF($A13="","",'Система'!$B$4)</f>
        <v/>
      </c>
      <c r="C13" s="14"/>
      <c r="D13" s="23" t="str">
        <f t="array" ref="D13">IF(E13="","",XLOOKUP(E13,selector_02,selector_02_ids,""))</f>
        <v/>
      </c>
      <c r="E13" s="25"/>
      <c r="F13" s="14"/>
      <c r="G13" s="14"/>
      <c r="H13" s="14"/>
      <c r="I13" s="14"/>
      <c r="J13" s="14"/>
      <c r="K13" s="14"/>
      <c r="L13" s="23" t="str">
        <f t="array" ref="L13">IF(M13="","",XLOOKUP(M13,selector_04,selector_04_ids,""))</f>
        <v/>
      </c>
      <c r="M13" s="25"/>
      <c r="N13" s="14"/>
      <c r="O13" s="27"/>
      <c r="P13" s="14"/>
    </row>
    <row r="14">
      <c r="A14" s="14"/>
      <c r="B14" s="23" t="str">
        <f>IF($A14="","",'Система'!$B$4)</f>
        <v/>
      </c>
      <c r="C14" s="14"/>
      <c r="D14" s="23" t="str">
        <f t="array" ref="D14">IF(E14="","",XLOOKUP(E14,selector_02,selector_02_ids,""))</f>
        <v/>
      </c>
      <c r="E14" s="25"/>
      <c r="F14" s="14"/>
      <c r="G14" s="14"/>
      <c r="H14" s="14"/>
      <c r="I14" s="14"/>
      <c r="J14" s="14"/>
      <c r="K14" s="14"/>
      <c r="L14" s="23" t="str">
        <f t="array" ref="L14">IF(M14="","",XLOOKUP(M14,selector_04,selector_04_ids,""))</f>
        <v/>
      </c>
      <c r="M14" s="25"/>
      <c r="N14" s="14"/>
      <c r="O14" s="27"/>
      <c r="P14" s="14"/>
    </row>
    <row r="15">
      <c r="A15" s="14"/>
      <c r="B15" s="23" t="str">
        <f>IF($A15="","",'Система'!$B$4)</f>
        <v/>
      </c>
      <c r="C15" s="14"/>
      <c r="D15" s="23" t="str">
        <f t="array" ref="D15">IF(E15="","",XLOOKUP(E15,selector_02,selector_02_ids,""))</f>
        <v/>
      </c>
      <c r="E15" s="25"/>
      <c r="F15" s="14"/>
      <c r="G15" s="14"/>
      <c r="H15" s="14"/>
      <c r="I15" s="14"/>
      <c r="J15" s="14"/>
      <c r="K15" s="14"/>
      <c r="L15" s="23" t="str">
        <f t="array" ref="L15">IF(M15="","",XLOOKUP(M15,selector_04,selector_04_ids,""))</f>
        <v/>
      </c>
      <c r="M15" s="25"/>
      <c r="N15" s="14"/>
      <c r="O15" s="27"/>
      <c r="P15" s="14"/>
    </row>
    <row r="16">
      <c r="A16" s="14"/>
      <c r="B16" s="23" t="str">
        <f>IF($A16="","",'Система'!$B$4)</f>
        <v/>
      </c>
      <c r="C16" s="14"/>
      <c r="D16" s="23" t="str">
        <f t="array" ref="D16">IF(E16="","",XLOOKUP(E16,selector_02,selector_02_ids,""))</f>
        <v/>
      </c>
      <c r="E16" s="25"/>
      <c r="F16" s="14"/>
      <c r="G16" s="14"/>
      <c r="H16" s="14"/>
      <c r="I16" s="14"/>
      <c r="J16" s="14"/>
      <c r="K16" s="14"/>
      <c r="L16" s="23" t="str">
        <f t="array" ref="L16">IF(M16="","",XLOOKUP(M16,selector_04,selector_04_ids,""))</f>
        <v/>
      </c>
      <c r="M16" s="25"/>
      <c r="N16" s="14"/>
      <c r="O16" s="27"/>
      <c r="P16" s="14"/>
    </row>
    <row r="17">
      <c r="A17" s="14"/>
      <c r="B17" s="23" t="str">
        <f>IF($A17="","",'Система'!$B$4)</f>
        <v/>
      </c>
      <c r="C17" s="14"/>
      <c r="D17" s="23" t="str">
        <f t="array" ref="D17">IF(E17="","",XLOOKUP(E17,selector_02,selector_02_ids,""))</f>
        <v/>
      </c>
      <c r="E17" s="25"/>
      <c r="F17" s="14"/>
      <c r="G17" s="14"/>
      <c r="H17" s="14"/>
      <c r="I17" s="14"/>
      <c r="J17" s="14"/>
      <c r="K17" s="14"/>
      <c r="L17" s="23" t="str">
        <f t="array" ref="L17">IF(M17="","",XLOOKUP(M17,selector_04,selector_04_ids,""))</f>
        <v/>
      </c>
      <c r="M17" s="25"/>
      <c r="N17" s="14"/>
      <c r="O17" s="27"/>
      <c r="P17" s="14"/>
    </row>
    <row r="18">
      <c r="A18" s="14"/>
      <c r="B18" s="23" t="str">
        <f>IF($A18="","",'Система'!$B$4)</f>
        <v/>
      </c>
      <c r="C18" s="14"/>
      <c r="D18" s="23" t="str">
        <f t="array" ref="D18">IF(E18="","",XLOOKUP(E18,selector_02,selector_02_ids,""))</f>
        <v/>
      </c>
      <c r="E18" s="25"/>
      <c r="F18" s="14"/>
      <c r="G18" s="14"/>
      <c r="H18" s="14"/>
      <c r="I18" s="14"/>
      <c r="J18" s="14"/>
      <c r="K18" s="14"/>
      <c r="L18" s="23" t="str">
        <f t="array" ref="L18">IF(M18="","",XLOOKUP(M18,selector_04,selector_04_ids,""))</f>
        <v/>
      </c>
      <c r="M18" s="25"/>
      <c r="N18" s="14"/>
      <c r="O18" s="27"/>
      <c r="P18" s="14"/>
    </row>
    <row r="19">
      <c r="A19" s="14"/>
      <c r="B19" s="23" t="str">
        <f>IF($A19="","",'Система'!$B$4)</f>
        <v/>
      </c>
      <c r="C19" s="14"/>
      <c r="D19" s="23" t="str">
        <f t="array" ref="D19">IF(E19="","",XLOOKUP(E19,selector_02,selector_02_ids,""))</f>
        <v/>
      </c>
      <c r="E19" s="25"/>
      <c r="F19" s="14"/>
      <c r="G19" s="14"/>
      <c r="H19" s="14"/>
      <c r="I19" s="14"/>
      <c r="J19" s="14"/>
      <c r="K19" s="14"/>
      <c r="L19" s="23" t="str">
        <f t="array" ref="L19">IF(M19="","",XLOOKUP(M19,selector_04,selector_04_ids,""))</f>
        <v/>
      </c>
      <c r="M19" s="25"/>
      <c r="N19" s="14"/>
      <c r="O19" s="27"/>
      <c r="P19" s="14"/>
    </row>
    <row r="20">
      <c r="A20" s="14"/>
      <c r="B20" s="23" t="str">
        <f>IF($A20="","",'Система'!$B$4)</f>
        <v/>
      </c>
      <c r="C20" s="14"/>
      <c r="D20" s="23" t="str">
        <f t="array" ref="D20">IF(E20="","",XLOOKUP(E20,selector_02,selector_02_ids,""))</f>
        <v/>
      </c>
      <c r="E20" s="25"/>
      <c r="F20" s="14"/>
      <c r="G20" s="14"/>
      <c r="H20" s="14"/>
      <c r="I20" s="14"/>
      <c r="J20" s="14"/>
      <c r="K20" s="14"/>
      <c r="L20" s="23" t="str">
        <f t="array" ref="L20">IF(M20="","",XLOOKUP(M20,selector_04,selector_04_ids,""))</f>
        <v/>
      </c>
      <c r="M20" s="25"/>
      <c r="N20" s="14"/>
      <c r="O20" s="27"/>
      <c r="P20" s="14"/>
    </row>
    <row r="21">
      <c r="A21" s="14"/>
      <c r="B21" s="23" t="str">
        <f>IF($A21="","",'Система'!$B$4)</f>
        <v/>
      </c>
      <c r="C21" s="14"/>
      <c r="D21" s="23" t="str">
        <f t="array" ref="D21">IF(E21="","",XLOOKUP(E21,selector_02,selector_02_ids,""))</f>
        <v/>
      </c>
      <c r="E21" s="25"/>
      <c r="F21" s="14"/>
      <c r="G21" s="14"/>
      <c r="H21" s="14"/>
      <c r="I21" s="14"/>
      <c r="J21" s="14"/>
      <c r="K21" s="14"/>
      <c r="L21" s="23" t="str">
        <f t="array" ref="L21">IF(M21="","",XLOOKUP(M21,selector_04,selector_04_ids,""))</f>
        <v/>
      </c>
      <c r="M21" s="25"/>
      <c r="N21" s="14"/>
      <c r="O21" s="27"/>
      <c r="P21" s="14"/>
    </row>
    <row r="22">
      <c r="A22" s="14"/>
      <c r="B22" s="23" t="str">
        <f>IF($A22="","",'Система'!$B$4)</f>
        <v/>
      </c>
      <c r="C22" s="14"/>
      <c r="D22" s="23" t="str">
        <f t="array" ref="D22">IF(E22="","",XLOOKUP(E22,selector_02,selector_02_ids,""))</f>
        <v/>
      </c>
      <c r="E22" s="25"/>
      <c r="F22" s="14"/>
      <c r="G22" s="14"/>
      <c r="H22" s="14"/>
      <c r="I22" s="14"/>
      <c r="J22" s="14"/>
      <c r="K22" s="14"/>
      <c r="L22" s="23" t="str">
        <f t="array" ref="L22">IF(M22="","",XLOOKUP(M22,selector_04,selector_04_ids,""))</f>
        <v/>
      </c>
      <c r="M22" s="25"/>
      <c r="N22" s="14"/>
      <c r="O22" s="27"/>
      <c r="P22" s="14"/>
    </row>
    <row r="23">
      <c r="A23" s="14"/>
      <c r="B23" s="23" t="str">
        <f>IF($A23="","",'Система'!$B$4)</f>
        <v/>
      </c>
      <c r="C23" s="14"/>
      <c r="D23" s="23" t="str">
        <f t="array" ref="D23">IF(E23="","",XLOOKUP(E23,selector_02,selector_02_ids,""))</f>
        <v/>
      </c>
      <c r="E23" s="25"/>
      <c r="F23" s="14"/>
      <c r="G23" s="14"/>
      <c r="H23" s="14"/>
      <c r="I23" s="14"/>
      <c r="J23" s="14"/>
      <c r="K23" s="14"/>
      <c r="L23" s="23" t="str">
        <f t="array" ref="L23">IF(M23="","",XLOOKUP(M23,selector_04,selector_04_ids,""))</f>
        <v/>
      </c>
      <c r="M23" s="25"/>
      <c r="N23" s="14"/>
      <c r="O23" s="27"/>
      <c r="P23" s="14"/>
    </row>
    <row r="24">
      <c r="A24" s="14"/>
      <c r="B24" s="23" t="str">
        <f>IF($A24="","",'Система'!$B$4)</f>
        <v/>
      </c>
      <c r="C24" s="14"/>
      <c r="D24" s="23" t="str">
        <f t="array" ref="D24">IF(E24="","",XLOOKUP(E24,selector_02,selector_02_ids,""))</f>
        <v/>
      </c>
      <c r="E24" s="25"/>
      <c r="F24" s="14"/>
      <c r="G24" s="14"/>
      <c r="H24" s="14"/>
      <c r="I24" s="14"/>
      <c r="J24" s="14"/>
      <c r="K24" s="14"/>
      <c r="L24" s="23" t="str">
        <f t="array" ref="L24">IF(M24="","",XLOOKUP(M24,selector_04,selector_04_ids,""))</f>
        <v/>
      </c>
      <c r="M24" s="25"/>
      <c r="N24" s="14"/>
      <c r="O24" s="27"/>
      <c r="P24" s="14"/>
    </row>
    <row r="25">
      <c r="A25" s="14"/>
      <c r="B25" s="23" t="str">
        <f>IF($A25="","",'Система'!$B$4)</f>
        <v/>
      </c>
      <c r="C25" s="14"/>
      <c r="D25" s="23" t="str">
        <f t="array" ref="D25">IF(E25="","",XLOOKUP(E25,selector_02,selector_02_ids,""))</f>
        <v/>
      </c>
      <c r="E25" s="25"/>
      <c r="F25" s="14"/>
      <c r="G25" s="14"/>
      <c r="H25" s="14"/>
      <c r="I25" s="14"/>
      <c r="J25" s="14"/>
      <c r="K25" s="14"/>
      <c r="L25" s="23" t="str">
        <f t="array" ref="L25">IF(M25="","",XLOOKUP(M25,selector_04,selector_04_ids,""))</f>
        <v/>
      </c>
      <c r="M25" s="25"/>
      <c r="N25" s="14"/>
      <c r="O25" s="27"/>
      <c r="P25" s="14"/>
    </row>
    <row r="26">
      <c r="A26" s="14"/>
      <c r="B26" s="23" t="str">
        <f>IF($A26="","",'Система'!$B$4)</f>
        <v/>
      </c>
      <c r="C26" s="14"/>
      <c r="D26" s="23" t="str">
        <f t="array" ref="D26">IF(E26="","",XLOOKUP(E26,selector_02,selector_02_ids,""))</f>
        <v/>
      </c>
      <c r="E26" s="25"/>
      <c r="F26" s="14"/>
      <c r="G26" s="14"/>
      <c r="H26" s="14"/>
      <c r="I26" s="14"/>
      <c r="J26" s="14"/>
      <c r="K26" s="14"/>
      <c r="L26" s="23" t="str">
        <f t="array" ref="L26">IF(M26="","",XLOOKUP(M26,selector_04,selector_04_ids,""))</f>
        <v/>
      </c>
      <c r="M26" s="25"/>
      <c r="N26" s="14"/>
      <c r="O26" s="27"/>
      <c r="P26" s="14"/>
    </row>
    <row r="27">
      <c r="A27" s="14"/>
      <c r="B27" s="23" t="str">
        <f>IF($A27="","",'Система'!$B$4)</f>
        <v/>
      </c>
      <c r="C27" s="14"/>
      <c r="D27" s="23" t="str">
        <f t="array" ref="D27">IF(E27="","",XLOOKUP(E27,selector_02,selector_02_ids,""))</f>
        <v/>
      </c>
      <c r="E27" s="25"/>
      <c r="F27" s="14"/>
      <c r="G27" s="14"/>
      <c r="H27" s="14"/>
      <c r="I27" s="14"/>
      <c r="J27" s="14"/>
      <c r="K27" s="14"/>
      <c r="L27" s="23" t="str">
        <f t="array" ref="L27">IF(M27="","",XLOOKUP(M27,selector_04,selector_04_ids,""))</f>
        <v/>
      </c>
      <c r="M27" s="25"/>
      <c r="N27" s="14"/>
      <c r="O27" s="27"/>
      <c r="P27" s="14"/>
    </row>
    <row r="28">
      <c r="A28" s="14"/>
      <c r="B28" s="23" t="str">
        <f>IF($A28="","",'Система'!$B$4)</f>
        <v/>
      </c>
      <c r="C28" s="14"/>
      <c r="D28" s="23" t="str">
        <f t="array" ref="D28">IF(E28="","",XLOOKUP(E28,selector_02,selector_02_ids,""))</f>
        <v/>
      </c>
      <c r="E28" s="25"/>
      <c r="F28" s="14"/>
      <c r="G28" s="14"/>
      <c r="H28" s="14"/>
      <c r="I28" s="14"/>
      <c r="J28" s="14"/>
      <c r="K28" s="14"/>
      <c r="L28" s="23" t="str">
        <f t="array" ref="L28">IF(M28="","",XLOOKUP(M28,selector_04,selector_04_ids,""))</f>
        <v/>
      </c>
      <c r="M28" s="25"/>
      <c r="N28" s="14"/>
      <c r="O28" s="27"/>
      <c r="P28" s="14"/>
    </row>
    <row r="29">
      <c r="A29" s="14"/>
      <c r="B29" s="23" t="str">
        <f>IF($A29="","",'Система'!$B$4)</f>
        <v/>
      </c>
      <c r="C29" s="14"/>
      <c r="D29" s="23" t="str">
        <f t="array" ref="D29">IF(E29="","",XLOOKUP(E29,selector_02,selector_02_ids,""))</f>
        <v/>
      </c>
      <c r="E29" s="25"/>
      <c r="F29" s="14"/>
      <c r="G29" s="14"/>
      <c r="H29" s="14"/>
      <c r="I29" s="14"/>
      <c r="J29" s="14"/>
      <c r="K29" s="14"/>
      <c r="L29" s="23" t="str">
        <f t="array" ref="L29">IF(M29="","",XLOOKUP(M29,selector_04,selector_04_ids,""))</f>
        <v/>
      </c>
      <c r="M29" s="25"/>
      <c r="N29" s="14"/>
      <c r="O29" s="27"/>
      <c r="P29" s="14"/>
    </row>
    <row r="30">
      <c r="A30" s="14"/>
      <c r="B30" s="23" t="str">
        <f>IF($A30="","",'Система'!$B$4)</f>
        <v/>
      </c>
      <c r="C30" s="14"/>
      <c r="D30" s="23" t="str">
        <f t="array" ref="D30">IF(E30="","",XLOOKUP(E30,selector_02,selector_02_ids,""))</f>
        <v/>
      </c>
      <c r="E30" s="25"/>
      <c r="F30" s="14"/>
      <c r="G30" s="14"/>
      <c r="H30" s="14"/>
      <c r="I30" s="14"/>
      <c r="J30" s="14"/>
      <c r="K30" s="14"/>
      <c r="L30" s="23" t="str">
        <f t="array" ref="L30">IF(M30="","",XLOOKUP(M30,selector_04,selector_04_ids,""))</f>
        <v/>
      </c>
      <c r="M30" s="25"/>
      <c r="N30" s="14"/>
      <c r="O30" s="27"/>
      <c r="P30" s="14"/>
    </row>
    <row r="31">
      <c r="A31" s="14"/>
      <c r="B31" s="23" t="str">
        <f>IF($A31="","",'Система'!$B$4)</f>
        <v/>
      </c>
      <c r="C31" s="14"/>
      <c r="D31" s="23" t="str">
        <f t="array" ref="D31">IF(E31="","",XLOOKUP(E31,selector_02,selector_02_ids,""))</f>
        <v/>
      </c>
      <c r="E31" s="25"/>
      <c r="F31" s="14"/>
      <c r="G31" s="14"/>
      <c r="H31" s="14"/>
      <c r="I31" s="14"/>
      <c r="J31" s="14"/>
      <c r="K31" s="14"/>
      <c r="L31" s="23" t="str">
        <f t="array" ref="L31">IF(M31="","",XLOOKUP(M31,selector_04,selector_04_ids,""))</f>
        <v/>
      </c>
      <c r="M31" s="25"/>
      <c r="N31" s="14"/>
      <c r="O31" s="27"/>
      <c r="P31" s="14"/>
    </row>
    <row r="32">
      <c r="A32" s="14"/>
      <c r="B32" s="23" t="str">
        <f>IF($A32="","",'Система'!$B$4)</f>
        <v/>
      </c>
      <c r="C32" s="14"/>
      <c r="D32" s="23" t="str">
        <f t="array" ref="D32">IF(E32="","",XLOOKUP(E32,selector_02,selector_02_ids,""))</f>
        <v/>
      </c>
      <c r="E32" s="25"/>
      <c r="F32" s="14"/>
      <c r="G32" s="14"/>
      <c r="H32" s="14"/>
      <c r="I32" s="14"/>
      <c r="J32" s="14"/>
      <c r="K32" s="14"/>
      <c r="L32" s="23" t="str">
        <f t="array" ref="L32">IF(M32="","",XLOOKUP(M32,selector_04,selector_04_ids,""))</f>
        <v/>
      </c>
      <c r="M32" s="25"/>
      <c r="N32" s="14"/>
      <c r="O32" s="27"/>
      <c r="P32" s="14"/>
    </row>
    <row r="33">
      <c r="A33" s="14"/>
      <c r="B33" s="23" t="str">
        <f>IF($A33="","",'Система'!$B$4)</f>
        <v/>
      </c>
      <c r="C33" s="14"/>
      <c r="D33" s="23" t="str">
        <f t="array" ref="D33">IF(E33="","",XLOOKUP(E33,selector_02,selector_02_ids,""))</f>
        <v/>
      </c>
      <c r="E33" s="25"/>
      <c r="F33" s="14"/>
      <c r="G33" s="14"/>
      <c r="H33" s="14"/>
      <c r="I33" s="14"/>
      <c r="J33" s="14"/>
      <c r="K33" s="14"/>
      <c r="L33" s="23" t="str">
        <f t="array" ref="L33">IF(M33="","",XLOOKUP(M33,selector_04,selector_04_ids,""))</f>
        <v/>
      </c>
      <c r="M33" s="25"/>
      <c r="N33" s="14"/>
      <c r="O33" s="27"/>
      <c r="P33" s="14"/>
    </row>
    <row r="34">
      <c r="A34" s="14"/>
      <c r="B34" s="23" t="str">
        <f>IF($A34="","",'Система'!$B$4)</f>
        <v/>
      </c>
      <c r="C34" s="14"/>
      <c r="D34" s="23" t="str">
        <f t="array" ref="D34">IF(E34="","",XLOOKUP(E34,selector_02,selector_02_ids,""))</f>
        <v/>
      </c>
      <c r="E34" s="25"/>
      <c r="F34" s="14"/>
      <c r="G34" s="14"/>
      <c r="H34" s="14"/>
      <c r="I34" s="14"/>
      <c r="J34" s="14"/>
      <c r="K34" s="14"/>
      <c r="L34" s="23" t="str">
        <f t="array" ref="L34">IF(M34="","",XLOOKUP(M34,selector_04,selector_04_ids,""))</f>
        <v/>
      </c>
      <c r="M34" s="25"/>
      <c r="N34" s="14"/>
      <c r="O34" s="27"/>
      <c r="P34" s="14"/>
    </row>
    <row r="35">
      <c r="A35" s="14"/>
      <c r="B35" s="23" t="str">
        <f>IF($A35="","",'Система'!$B$4)</f>
        <v/>
      </c>
      <c r="C35" s="14"/>
      <c r="D35" s="23" t="str">
        <f t="array" ref="D35">IF(E35="","",XLOOKUP(E35,selector_02,selector_02_ids,""))</f>
        <v/>
      </c>
      <c r="E35" s="25"/>
      <c r="F35" s="14"/>
      <c r="G35" s="14"/>
      <c r="H35" s="14"/>
      <c r="I35" s="14"/>
      <c r="J35" s="14"/>
      <c r="K35" s="14"/>
      <c r="L35" s="23" t="str">
        <f t="array" ref="L35">IF(M35="","",XLOOKUP(M35,selector_04,selector_04_ids,""))</f>
        <v/>
      </c>
      <c r="M35" s="25"/>
      <c r="N35" s="14"/>
      <c r="O35" s="27"/>
      <c r="P35" s="14"/>
    </row>
    <row r="36">
      <c r="A36" s="14"/>
      <c r="B36" s="23" t="str">
        <f>IF($A36="","",'Система'!$B$4)</f>
        <v/>
      </c>
      <c r="C36" s="14"/>
      <c r="D36" s="23" t="str">
        <f t="array" ref="D36">IF(E36="","",XLOOKUP(E36,selector_02,selector_02_ids,""))</f>
        <v/>
      </c>
      <c r="E36" s="25"/>
      <c r="F36" s="14"/>
      <c r="G36" s="14"/>
      <c r="H36" s="14"/>
      <c r="I36" s="14"/>
      <c r="J36" s="14"/>
      <c r="K36" s="14"/>
      <c r="L36" s="23" t="str">
        <f t="array" ref="L36">IF(M36="","",XLOOKUP(M36,selector_04,selector_04_ids,""))</f>
        <v/>
      </c>
      <c r="M36" s="25"/>
      <c r="N36" s="14"/>
      <c r="O36" s="27"/>
      <c r="P36" s="14"/>
    </row>
    <row r="37">
      <c r="A37" s="14"/>
      <c r="B37" s="23" t="str">
        <f>IF($A37="","",'Система'!$B$4)</f>
        <v/>
      </c>
      <c r="C37" s="14"/>
      <c r="D37" s="23" t="str">
        <f t="array" ref="D37">IF(E37="","",XLOOKUP(E37,selector_02,selector_02_ids,""))</f>
        <v/>
      </c>
      <c r="E37" s="25"/>
      <c r="F37" s="14"/>
      <c r="G37" s="14"/>
      <c r="H37" s="14"/>
      <c r="I37" s="14"/>
      <c r="J37" s="14"/>
      <c r="K37" s="14"/>
      <c r="L37" s="23" t="str">
        <f t="array" ref="L37">IF(M37="","",XLOOKUP(M37,selector_04,selector_04_ids,""))</f>
        <v/>
      </c>
      <c r="M37" s="25"/>
      <c r="N37" s="14"/>
      <c r="O37" s="27"/>
      <c r="P37" s="14"/>
    </row>
    <row r="38">
      <c r="A38" s="14"/>
      <c r="B38" s="23" t="str">
        <f>IF($A38="","",'Система'!$B$4)</f>
        <v/>
      </c>
      <c r="C38" s="14"/>
      <c r="D38" s="23" t="str">
        <f t="array" ref="D38">IF(E38="","",XLOOKUP(E38,selector_02,selector_02_ids,""))</f>
        <v/>
      </c>
      <c r="E38" s="25"/>
      <c r="F38" s="14"/>
      <c r="G38" s="14"/>
      <c r="H38" s="14"/>
      <c r="I38" s="14"/>
      <c r="J38" s="14"/>
      <c r="K38" s="14"/>
      <c r="L38" s="23" t="str">
        <f t="array" ref="L38">IF(M38="","",XLOOKUP(M38,selector_04,selector_04_ids,""))</f>
        <v/>
      </c>
      <c r="M38" s="25"/>
      <c r="N38" s="14"/>
      <c r="O38" s="27"/>
      <c r="P38" s="14"/>
    </row>
    <row r="39">
      <c r="A39" s="14"/>
      <c r="B39" s="23" t="str">
        <f>IF($A39="","",'Система'!$B$4)</f>
        <v/>
      </c>
      <c r="C39" s="14"/>
      <c r="D39" s="23" t="str">
        <f t="array" ref="D39">IF(E39="","",XLOOKUP(E39,selector_02,selector_02_ids,""))</f>
        <v/>
      </c>
      <c r="E39" s="25"/>
      <c r="F39" s="14"/>
      <c r="G39" s="14"/>
      <c r="H39" s="14"/>
      <c r="I39" s="14"/>
      <c r="J39" s="14"/>
      <c r="K39" s="14"/>
      <c r="L39" s="23" t="str">
        <f t="array" ref="L39">IF(M39="","",XLOOKUP(M39,selector_04,selector_04_ids,""))</f>
        <v/>
      </c>
      <c r="M39" s="25"/>
      <c r="N39" s="14"/>
      <c r="O39" s="27"/>
      <c r="P39" s="14"/>
    </row>
    <row r="40">
      <c r="A40" s="14"/>
      <c r="B40" s="23" t="str">
        <f>IF($A40="","",'Система'!$B$4)</f>
        <v/>
      </c>
      <c r="C40" s="14"/>
      <c r="D40" s="23" t="str">
        <f t="array" ref="D40">IF(E40="","",XLOOKUP(E40,selector_02,selector_02_ids,""))</f>
        <v/>
      </c>
      <c r="E40" s="25"/>
      <c r="F40" s="14"/>
      <c r="G40" s="14"/>
      <c r="H40" s="14"/>
      <c r="I40" s="14"/>
      <c r="J40" s="14"/>
      <c r="K40" s="14"/>
      <c r="L40" s="23" t="str">
        <f t="array" ref="L40">IF(M40="","",XLOOKUP(M40,selector_04,selector_04_ids,""))</f>
        <v/>
      </c>
      <c r="M40" s="25"/>
      <c r="N40" s="14"/>
      <c r="O40" s="27"/>
      <c r="P40" s="14"/>
    </row>
    <row r="41">
      <c r="A41" s="14"/>
      <c r="B41" s="23" t="str">
        <f>IF($A41="","",'Система'!$B$4)</f>
        <v/>
      </c>
      <c r="C41" s="14"/>
      <c r="D41" s="23" t="str">
        <f t="array" ref="D41">IF(E41="","",XLOOKUP(E41,selector_02,selector_02_ids,""))</f>
        <v/>
      </c>
      <c r="E41" s="25"/>
      <c r="F41" s="14"/>
      <c r="G41" s="14"/>
      <c r="H41" s="14"/>
      <c r="I41" s="14"/>
      <c r="J41" s="14"/>
      <c r="K41" s="14"/>
      <c r="L41" s="23" t="str">
        <f t="array" ref="L41">IF(M41="","",XLOOKUP(M41,selector_04,selector_04_ids,""))</f>
        <v/>
      </c>
      <c r="M41" s="25"/>
      <c r="N41" s="14"/>
      <c r="O41" s="27"/>
      <c r="P41" s="14"/>
    </row>
    <row r="42">
      <c r="A42" s="14"/>
      <c r="B42" s="23" t="str">
        <f>IF($A42="","",'Система'!$B$4)</f>
        <v/>
      </c>
      <c r="C42" s="14"/>
      <c r="D42" s="23" t="str">
        <f t="array" ref="D42">IF(E42="","",XLOOKUP(E42,selector_02,selector_02_ids,""))</f>
        <v/>
      </c>
      <c r="E42" s="25"/>
      <c r="F42" s="14"/>
      <c r="G42" s="14"/>
      <c r="H42" s="14"/>
      <c r="I42" s="14"/>
      <c r="J42" s="14"/>
      <c r="K42" s="14"/>
      <c r="L42" s="23" t="str">
        <f t="array" ref="L42">IF(M42="","",XLOOKUP(M42,selector_04,selector_04_ids,""))</f>
        <v/>
      </c>
      <c r="M42" s="25"/>
      <c r="N42" s="14"/>
      <c r="O42" s="27"/>
      <c r="P42" s="14"/>
    </row>
    <row r="43">
      <c r="A43" s="14"/>
      <c r="B43" s="23" t="str">
        <f>IF($A43="","",'Система'!$B$4)</f>
        <v/>
      </c>
      <c r="C43" s="14"/>
      <c r="D43" s="23" t="str">
        <f t="array" ref="D43">IF(E43="","",XLOOKUP(E43,selector_02,selector_02_ids,""))</f>
        <v/>
      </c>
      <c r="E43" s="25"/>
      <c r="F43" s="14"/>
      <c r="G43" s="14"/>
      <c r="H43" s="14"/>
      <c r="I43" s="14"/>
      <c r="J43" s="14"/>
      <c r="K43" s="14"/>
      <c r="L43" s="23" t="str">
        <f t="array" ref="L43">IF(M43="","",XLOOKUP(M43,selector_04,selector_04_ids,""))</f>
        <v/>
      </c>
      <c r="M43" s="25"/>
      <c r="N43" s="14"/>
      <c r="O43" s="27"/>
      <c r="P43" s="14"/>
    </row>
    <row r="44">
      <c r="A44" s="14"/>
      <c r="B44" s="23" t="str">
        <f>IF($A44="","",'Система'!$B$4)</f>
        <v/>
      </c>
      <c r="C44" s="14"/>
      <c r="D44" s="23" t="str">
        <f t="array" ref="D44">IF(E44="","",XLOOKUP(E44,selector_02,selector_02_ids,""))</f>
        <v/>
      </c>
      <c r="E44" s="25"/>
      <c r="F44" s="14"/>
      <c r="G44" s="14"/>
      <c r="H44" s="14"/>
      <c r="I44" s="14"/>
      <c r="J44" s="14"/>
      <c r="K44" s="14"/>
      <c r="L44" s="23" t="str">
        <f t="array" ref="L44">IF(M44="","",XLOOKUP(M44,selector_04,selector_04_ids,""))</f>
        <v/>
      </c>
      <c r="M44" s="25"/>
      <c r="N44" s="14"/>
      <c r="O44" s="27"/>
      <c r="P44" s="14"/>
    </row>
    <row r="45">
      <c r="A45" s="14"/>
      <c r="B45" s="23" t="str">
        <f>IF($A45="","",'Система'!$B$4)</f>
        <v/>
      </c>
      <c r="C45" s="14"/>
      <c r="D45" s="23" t="str">
        <f t="array" ref="D45">IF(E45="","",XLOOKUP(E45,selector_02,selector_02_ids,""))</f>
        <v/>
      </c>
      <c r="E45" s="25"/>
      <c r="F45" s="14"/>
      <c r="G45" s="14"/>
      <c r="H45" s="14"/>
      <c r="I45" s="14"/>
      <c r="J45" s="14"/>
      <c r="K45" s="14"/>
      <c r="L45" s="23" t="str">
        <f t="array" ref="L45">IF(M45="","",XLOOKUP(M45,selector_04,selector_04_ids,""))</f>
        <v/>
      </c>
      <c r="M45" s="25"/>
      <c r="N45" s="14"/>
      <c r="O45" s="27"/>
      <c r="P45" s="14"/>
    </row>
    <row r="46">
      <c r="A46" s="14"/>
      <c r="B46" s="23" t="str">
        <f>IF($A46="","",'Система'!$B$4)</f>
        <v/>
      </c>
      <c r="C46" s="14"/>
      <c r="D46" s="23" t="str">
        <f t="array" ref="D46">IF(E46="","",XLOOKUP(E46,selector_02,selector_02_ids,""))</f>
        <v/>
      </c>
      <c r="E46" s="25"/>
      <c r="F46" s="14"/>
      <c r="G46" s="14"/>
      <c r="H46" s="14"/>
      <c r="I46" s="14"/>
      <c r="J46" s="14"/>
      <c r="K46" s="14"/>
      <c r="L46" s="23" t="str">
        <f t="array" ref="L46">IF(M46="","",XLOOKUP(M46,selector_04,selector_04_ids,""))</f>
        <v/>
      </c>
      <c r="M46" s="25"/>
      <c r="N46" s="14"/>
      <c r="O46" s="27"/>
      <c r="P46" s="14"/>
    </row>
    <row r="47">
      <c r="A47" s="14"/>
      <c r="B47" s="23" t="str">
        <f>IF($A47="","",'Система'!$B$4)</f>
        <v/>
      </c>
      <c r="C47" s="14"/>
      <c r="D47" s="23" t="str">
        <f t="array" ref="D47">IF(E47="","",XLOOKUP(E47,selector_02,selector_02_ids,""))</f>
        <v/>
      </c>
      <c r="E47" s="25"/>
      <c r="F47" s="14"/>
      <c r="G47" s="14"/>
      <c r="H47" s="14"/>
      <c r="I47" s="14"/>
      <c r="J47" s="14"/>
      <c r="K47" s="14"/>
      <c r="L47" s="23" t="str">
        <f t="array" ref="L47">IF(M47="","",XLOOKUP(M47,selector_04,selector_04_ids,""))</f>
        <v/>
      </c>
      <c r="M47" s="25"/>
      <c r="N47" s="14"/>
      <c r="O47" s="27"/>
      <c r="P47" s="14"/>
    </row>
    <row r="48">
      <c r="A48" s="14"/>
      <c r="B48" s="23" t="str">
        <f>IF($A48="","",'Система'!$B$4)</f>
        <v/>
      </c>
      <c r="C48" s="14"/>
      <c r="D48" s="23" t="str">
        <f t="array" ref="D48">IF(E48="","",XLOOKUP(E48,selector_02,selector_02_ids,""))</f>
        <v/>
      </c>
      <c r="E48" s="25"/>
      <c r="F48" s="14"/>
      <c r="G48" s="14"/>
      <c r="H48" s="14"/>
      <c r="I48" s="14"/>
      <c r="J48" s="14"/>
      <c r="K48" s="14"/>
      <c r="L48" s="23" t="str">
        <f t="array" ref="L48">IF(M48="","",XLOOKUP(M48,selector_04,selector_04_ids,""))</f>
        <v/>
      </c>
      <c r="M48" s="25"/>
      <c r="N48" s="14"/>
      <c r="O48" s="27"/>
      <c r="P48" s="14"/>
    </row>
    <row r="49">
      <c r="A49" s="14"/>
      <c r="B49" s="23" t="str">
        <f>IF($A49="","",'Система'!$B$4)</f>
        <v/>
      </c>
      <c r="C49" s="14"/>
      <c r="D49" s="23" t="str">
        <f t="array" ref="D49">IF(E49="","",XLOOKUP(E49,selector_02,selector_02_ids,""))</f>
        <v/>
      </c>
      <c r="E49" s="25"/>
      <c r="F49" s="14"/>
      <c r="G49" s="14"/>
      <c r="H49" s="14"/>
      <c r="I49" s="14"/>
      <c r="J49" s="14"/>
      <c r="K49" s="14"/>
      <c r="L49" s="23" t="str">
        <f t="array" ref="L49">IF(M49="","",XLOOKUP(M49,selector_04,selector_04_ids,""))</f>
        <v/>
      </c>
      <c r="M49" s="25"/>
      <c r="N49" s="14"/>
      <c r="O49" s="27"/>
      <c r="P49" s="14"/>
    </row>
    <row r="50">
      <c r="A50" s="14"/>
      <c r="B50" s="23" t="str">
        <f>IF($A50="","",'Система'!$B$4)</f>
        <v/>
      </c>
      <c r="C50" s="14"/>
      <c r="D50" s="23" t="str">
        <f t="array" ref="D50">IF(E50="","",XLOOKUP(E50,selector_02,selector_02_ids,""))</f>
        <v/>
      </c>
      <c r="E50" s="25"/>
      <c r="F50" s="14"/>
      <c r="G50" s="14"/>
      <c r="H50" s="14"/>
      <c r="I50" s="14"/>
      <c r="J50" s="14"/>
      <c r="K50" s="14"/>
      <c r="L50" s="23" t="str">
        <f t="array" ref="L50">IF(M50="","",XLOOKUP(M50,selector_04,selector_04_ids,""))</f>
        <v/>
      </c>
      <c r="M50" s="25"/>
      <c r="N50" s="14"/>
      <c r="O50" s="27"/>
      <c r="P50" s="14"/>
    </row>
    <row r="51">
      <c r="A51" s="14"/>
      <c r="B51" s="23" t="str">
        <f>IF($A51="","",'Система'!$B$4)</f>
        <v/>
      </c>
      <c r="C51" s="14"/>
      <c r="D51" s="23" t="str">
        <f t="array" ref="D51">IF(E51="","",XLOOKUP(E51,selector_02,selector_02_ids,""))</f>
        <v/>
      </c>
      <c r="E51" s="25"/>
      <c r="F51" s="14"/>
      <c r="G51" s="14"/>
      <c r="H51" s="14"/>
      <c r="I51" s="14"/>
      <c r="J51" s="14"/>
      <c r="K51" s="14"/>
      <c r="L51" s="23" t="str">
        <f t="array" ref="L51">IF(M51="","",XLOOKUP(M51,selector_04,selector_04_ids,""))</f>
        <v/>
      </c>
      <c r="M51" s="25"/>
      <c r="N51" s="14"/>
      <c r="O51" s="27"/>
      <c r="P51" s="14"/>
    </row>
    <row r="52">
      <c r="A52" s="14"/>
      <c r="B52" s="23" t="str">
        <f>IF($A52="","",'Система'!$B$4)</f>
        <v/>
      </c>
      <c r="C52" s="14"/>
      <c r="D52" s="23" t="str">
        <f t="array" ref="D52">IF(E52="","",XLOOKUP(E52,selector_02,selector_02_ids,""))</f>
        <v/>
      </c>
      <c r="E52" s="25"/>
      <c r="F52" s="14"/>
      <c r="G52" s="14"/>
      <c r="H52" s="14"/>
      <c r="I52" s="14"/>
      <c r="J52" s="14"/>
      <c r="K52" s="14"/>
      <c r="L52" s="23" t="str">
        <f t="array" ref="L52">IF(M52="","",XLOOKUP(M52,selector_04,selector_04_ids,""))</f>
        <v/>
      </c>
      <c r="M52" s="25"/>
      <c r="N52" s="14"/>
      <c r="O52" s="27"/>
      <c r="P52" s="14"/>
    </row>
    <row r="53">
      <c r="A53" s="14"/>
      <c r="B53" s="23" t="str">
        <f>IF($A53="","",'Система'!$B$4)</f>
        <v/>
      </c>
      <c r="C53" s="14"/>
      <c r="D53" s="23" t="str">
        <f t="array" ref="D53">IF(E53="","",XLOOKUP(E53,selector_02,selector_02_ids,""))</f>
        <v/>
      </c>
      <c r="E53" s="25"/>
      <c r="F53" s="14"/>
      <c r="G53" s="14"/>
      <c r="H53" s="14"/>
      <c r="I53" s="14"/>
      <c r="J53" s="14"/>
      <c r="K53" s="14"/>
      <c r="L53" s="23" t="str">
        <f t="array" ref="L53">IF(M53="","",XLOOKUP(M53,selector_04,selector_04_ids,""))</f>
        <v/>
      </c>
      <c r="M53" s="25"/>
      <c r="N53" s="14"/>
      <c r="O53" s="27"/>
      <c r="P53" s="14"/>
    </row>
    <row r="54">
      <c r="A54" s="14"/>
      <c r="B54" s="23" t="str">
        <f>IF($A54="","",'Система'!$B$4)</f>
        <v/>
      </c>
      <c r="C54" s="14"/>
      <c r="D54" s="23" t="str">
        <f t="array" ref="D54">IF(E54="","",XLOOKUP(E54,selector_02,selector_02_ids,""))</f>
        <v/>
      </c>
      <c r="E54" s="25"/>
      <c r="F54" s="14"/>
      <c r="G54" s="14"/>
      <c r="H54" s="14"/>
      <c r="I54" s="14"/>
      <c r="J54" s="14"/>
      <c r="K54" s="14"/>
      <c r="L54" s="23" t="str">
        <f t="array" ref="L54">IF(M54="","",XLOOKUP(M54,selector_04,selector_04_ids,""))</f>
        <v/>
      </c>
      <c r="M54" s="25"/>
      <c r="N54" s="14"/>
      <c r="O54" s="27"/>
      <c r="P54" s="14"/>
    </row>
    <row r="55">
      <c r="A55" s="14"/>
      <c r="B55" s="23" t="str">
        <f>IF($A55="","",'Система'!$B$4)</f>
        <v/>
      </c>
      <c r="C55" s="14"/>
      <c r="D55" s="23" t="str">
        <f t="array" ref="D55">IF(E55="","",XLOOKUP(E55,selector_02,selector_02_ids,""))</f>
        <v/>
      </c>
      <c r="E55" s="25"/>
      <c r="F55" s="14"/>
      <c r="G55" s="14"/>
      <c r="H55" s="14"/>
      <c r="I55" s="14"/>
      <c r="J55" s="14"/>
      <c r="K55" s="14"/>
      <c r="L55" s="23" t="str">
        <f t="array" ref="L55">IF(M55="","",XLOOKUP(M55,selector_04,selector_04_ids,""))</f>
        <v/>
      </c>
      <c r="M55" s="25"/>
      <c r="N55" s="14"/>
      <c r="O55" s="27"/>
      <c r="P55" s="14"/>
    </row>
    <row r="56">
      <c r="A56" s="14"/>
      <c r="B56" s="23" t="str">
        <f>IF($A56="","",'Система'!$B$4)</f>
        <v/>
      </c>
      <c r="C56" s="14"/>
      <c r="D56" s="23" t="str">
        <f t="array" ref="D56">IF(E56="","",XLOOKUP(E56,selector_02,selector_02_ids,""))</f>
        <v/>
      </c>
      <c r="E56" s="25"/>
      <c r="F56" s="14"/>
      <c r="G56" s="14"/>
      <c r="H56" s="14"/>
      <c r="I56" s="14"/>
      <c r="J56" s="14"/>
      <c r="K56" s="14"/>
      <c r="L56" s="23" t="str">
        <f t="array" ref="L56">IF(M56="","",XLOOKUP(M56,selector_04,selector_04_ids,""))</f>
        <v/>
      </c>
      <c r="M56" s="25"/>
      <c r="N56" s="14"/>
      <c r="O56" s="27"/>
      <c r="P56" s="14"/>
    </row>
    <row r="57">
      <c r="A57" s="14"/>
      <c r="B57" s="23" t="str">
        <f>IF($A57="","",'Система'!$B$4)</f>
        <v/>
      </c>
      <c r="C57" s="14"/>
      <c r="D57" s="23" t="str">
        <f t="array" ref="D57">IF(E57="","",XLOOKUP(E57,selector_02,selector_02_ids,""))</f>
        <v/>
      </c>
      <c r="E57" s="25"/>
      <c r="F57" s="14"/>
      <c r="G57" s="14"/>
      <c r="H57" s="14"/>
      <c r="I57" s="14"/>
      <c r="J57" s="14"/>
      <c r="K57" s="14"/>
      <c r="L57" s="23" t="str">
        <f t="array" ref="L57">IF(M57="","",XLOOKUP(M57,selector_04,selector_04_ids,""))</f>
        <v/>
      </c>
      <c r="M57" s="25"/>
      <c r="N57" s="14"/>
      <c r="O57" s="27"/>
      <c r="P57" s="14"/>
    </row>
    <row r="58">
      <c r="A58" s="14"/>
      <c r="B58" s="23" t="str">
        <f>IF($A58="","",'Система'!$B$4)</f>
        <v/>
      </c>
      <c r="C58" s="14"/>
      <c r="D58" s="23" t="str">
        <f t="array" ref="D58">IF(E58="","",XLOOKUP(E58,selector_02,selector_02_ids,""))</f>
        <v/>
      </c>
      <c r="E58" s="25"/>
      <c r="F58" s="14"/>
      <c r="G58" s="14"/>
      <c r="H58" s="14"/>
      <c r="I58" s="14"/>
      <c r="J58" s="14"/>
      <c r="K58" s="14"/>
      <c r="L58" s="23" t="str">
        <f t="array" ref="L58">IF(M58="","",XLOOKUP(M58,selector_04,selector_04_ids,""))</f>
        <v/>
      </c>
      <c r="M58" s="25"/>
      <c r="N58" s="14"/>
      <c r="O58" s="27"/>
      <c r="P58" s="14"/>
    </row>
    <row r="59">
      <c r="A59" s="14"/>
      <c r="B59" s="23" t="str">
        <f>IF($A59="","",'Система'!$B$4)</f>
        <v/>
      </c>
      <c r="C59" s="14"/>
      <c r="D59" s="23" t="str">
        <f t="array" ref="D59">IF(E59="","",XLOOKUP(E59,selector_02,selector_02_ids,""))</f>
        <v/>
      </c>
      <c r="E59" s="25"/>
      <c r="F59" s="14"/>
      <c r="G59" s="14"/>
      <c r="H59" s="14"/>
      <c r="I59" s="14"/>
      <c r="J59" s="14"/>
      <c r="K59" s="14"/>
      <c r="L59" s="23" t="str">
        <f t="array" ref="L59">IF(M59="","",XLOOKUP(M59,selector_04,selector_04_ids,""))</f>
        <v/>
      </c>
      <c r="M59" s="25"/>
      <c r="N59" s="14"/>
      <c r="O59" s="27"/>
      <c r="P59" s="14"/>
    </row>
    <row r="60">
      <c r="A60" s="14"/>
      <c r="B60" s="23" t="str">
        <f>IF($A60="","",'Система'!$B$4)</f>
        <v/>
      </c>
      <c r="C60" s="14"/>
      <c r="D60" s="23" t="str">
        <f t="array" ref="D60">IF(E60="","",XLOOKUP(E60,selector_02,selector_02_ids,""))</f>
        <v/>
      </c>
      <c r="E60" s="25"/>
      <c r="F60" s="14"/>
      <c r="G60" s="14"/>
      <c r="H60" s="14"/>
      <c r="I60" s="14"/>
      <c r="J60" s="14"/>
      <c r="K60" s="14"/>
      <c r="L60" s="23" t="str">
        <f t="array" ref="L60">IF(M60="","",XLOOKUP(M60,selector_04,selector_04_ids,""))</f>
        <v/>
      </c>
      <c r="M60" s="25"/>
      <c r="N60" s="14"/>
      <c r="O60" s="27"/>
      <c r="P60" s="14"/>
    </row>
    <row r="61">
      <c r="A61" s="14"/>
      <c r="B61" s="23" t="str">
        <f>IF($A61="","",'Система'!$B$4)</f>
        <v/>
      </c>
      <c r="C61" s="14"/>
      <c r="D61" s="23" t="str">
        <f t="array" ref="D61">IF(E61="","",XLOOKUP(E61,selector_02,selector_02_ids,""))</f>
        <v/>
      </c>
      <c r="E61" s="25"/>
      <c r="F61" s="14"/>
      <c r="G61" s="14"/>
      <c r="H61" s="14"/>
      <c r="I61" s="14"/>
      <c r="J61" s="14"/>
      <c r="K61" s="14"/>
      <c r="L61" s="23" t="str">
        <f t="array" ref="L61">IF(M61="","",XLOOKUP(M61,selector_04,selector_04_ids,""))</f>
        <v/>
      </c>
      <c r="M61" s="25"/>
      <c r="N61" s="14"/>
      <c r="O61" s="27"/>
      <c r="P61" s="14"/>
    </row>
    <row r="62">
      <c r="A62" s="14"/>
      <c r="B62" s="23" t="str">
        <f>IF($A62="","",'Система'!$B$4)</f>
        <v/>
      </c>
      <c r="C62" s="14"/>
      <c r="D62" s="23" t="str">
        <f t="array" ref="D62">IF(E62="","",XLOOKUP(E62,selector_02,selector_02_ids,""))</f>
        <v/>
      </c>
      <c r="E62" s="25"/>
      <c r="F62" s="14"/>
      <c r="G62" s="14"/>
      <c r="H62" s="14"/>
      <c r="I62" s="14"/>
      <c r="J62" s="14"/>
      <c r="K62" s="14"/>
      <c r="L62" s="23" t="str">
        <f t="array" ref="L62">IF(M62="","",XLOOKUP(M62,selector_04,selector_04_ids,""))</f>
        <v/>
      </c>
      <c r="M62" s="25"/>
      <c r="N62" s="14"/>
      <c r="O62" s="27"/>
      <c r="P62" s="14"/>
    </row>
    <row r="63">
      <c r="A63" s="14"/>
      <c r="B63" s="23" t="str">
        <f>IF($A63="","",'Система'!$B$4)</f>
        <v/>
      </c>
      <c r="C63" s="14"/>
      <c r="D63" s="23" t="str">
        <f t="array" ref="D63">IF(E63="","",XLOOKUP(E63,selector_02,selector_02_ids,""))</f>
        <v/>
      </c>
      <c r="E63" s="25"/>
      <c r="F63" s="14"/>
      <c r="G63" s="14"/>
      <c r="H63" s="14"/>
      <c r="I63" s="14"/>
      <c r="J63" s="14"/>
      <c r="K63" s="14"/>
      <c r="L63" s="23" t="str">
        <f t="array" ref="L63">IF(M63="","",XLOOKUP(M63,selector_04,selector_04_ids,""))</f>
        <v/>
      </c>
      <c r="M63" s="25"/>
      <c r="N63" s="14"/>
      <c r="O63" s="27"/>
      <c r="P63" s="14"/>
    </row>
    <row r="64">
      <c r="A64" s="14"/>
      <c r="B64" s="23" t="str">
        <f>IF($A64="","",'Система'!$B$4)</f>
        <v/>
      </c>
      <c r="C64" s="14"/>
      <c r="D64" s="23" t="str">
        <f t="array" ref="D64">IF(E64="","",XLOOKUP(E64,selector_02,selector_02_ids,""))</f>
        <v/>
      </c>
      <c r="E64" s="25"/>
      <c r="F64" s="14"/>
      <c r="G64" s="14"/>
      <c r="H64" s="14"/>
      <c r="I64" s="14"/>
      <c r="J64" s="14"/>
      <c r="K64" s="14"/>
      <c r="L64" s="23" t="str">
        <f t="array" ref="L64">IF(M64="","",XLOOKUP(M64,selector_04,selector_04_ids,""))</f>
        <v/>
      </c>
      <c r="M64" s="25"/>
      <c r="N64" s="14"/>
      <c r="O64" s="27"/>
      <c r="P64" s="14"/>
    </row>
    <row r="65">
      <c r="A65" s="14"/>
      <c r="B65" s="23" t="str">
        <f>IF($A65="","",'Система'!$B$4)</f>
        <v/>
      </c>
      <c r="C65" s="14"/>
      <c r="D65" s="23" t="str">
        <f t="array" ref="D65">IF(E65="","",XLOOKUP(E65,selector_02,selector_02_ids,""))</f>
        <v/>
      </c>
      <c r="E65" s="25"/>
      <c r="F65" s="14"/>
      <c r="G65" s="14"/>
      <c r="H65" s="14"/>
      <c r="I65" s="14"/>
      <c r="J65" s="14"/>
      <c r="K65" s="14"/>
      <c r="L65" s="23" t="str">
        <f t="array" ref="L65">IF(M65="","",XLOOKUP(M65,selector_04,selector_04_ids,""))</f>
        <v/>
      </c>
      <c r="M65" s="25"/>
      <c r="N65" s="14"/>
      <c r="O65" s="27"/>
      <c r="P65" s="14"/>
    </row>
    <row r="66">
      <c r="A66" s="14"/>
      <c r="B66" s="23" t="str">
        <f>IF($A66="","",'Система'!$B$4)</f>
        <v/>
      </c>
      <c r="C66" s="14"/>
      <c r="D66" s="23" t="str">
        <f t="array" ref="D66">IF(E66="","",XLOOKUP(E66,selector_02,selector_02_ids,""))</f>
        <v/>
      </c>
      <c r="E66" s="25"/>
      <c r="F66" s="14"/>
      <c r="G66" s="14"/>
      <c r="H66" s="14"/>
      <c r="I66" s="14"/>
      <c r="J66" s="14"/>
      <c r="K66" s="14"/>
      <c r="L66" s="23" t="str">
        <f t="array" ref="L66">IF(M66="","",XLOOKUP(M66,selector_04,selector_04_ids,""))</f>
        <v/>
      </c>
      <c r="M66" s="25"/>
      <c r="N66" s="14"/>
      <c r="O66" s="27"/>
      <c r="P66" s="14"/>
    </row>
    <row r="67">
      <c r="A67" s="14"/>
      <c r="B67" s="23" t="str">
        <f>IF($A67="","",'Система'!$B$4)</f>
        <v/>
      </c>
      <c r="C67" s="14"/>
      <c r="D67" s="23" t="str">
        <f t="array" ref="D67">IF(E67="","",XLOOKUP(E67,selector_02,selector_02_ids,""))</f>
        <v/>
      </c>
      <c r="E67" s="25"/>
      <c r="F67" s="14"/>
      <c r="G67" s="14"/>
      <c r="H67" s="14"/>
      <c r="I67" s="14"/>
      <c r="J67" s="14"/>
      <c r="K67" s="14"/>
      <c r="L67" s="23" t="str">
        <f t="array" ref="L67">IF(M67="","",XLOOKUP(M67,selector_04,selector_04_ids,""))</f>
        <v/>
      </c>
      <c r="M67" s="25"/>
      <c r="N67" s="14"/>
      <c r="O67" s="27"/>
      <c r="P67" s="14"/>
    </row>
    <row r="68">
      <c r="A68" s="14"/>
      <c r="B68" s="23" t="str">
        <f>IF($A68="","",'Система'!$B$4)</f>
        <v/>
      </c>
      <c r="C68" s="14"/>
      <c r="D68" s="23" t="str">
        <f t="array" ref="D68">IF(E68="","",XLOOKUP(E68,selector_02,selector_02_ids,""))</f>
        <v/>
      </c>
      <c r="E68" s="25"/>
      <c r="F68" s="14"/>
      <c r="G68" s="14"/>
      <c r="H68" s="14"/>
      <c r="I68" s="14"/>
      <c r="J68" s="14"/>
      <c r="K68" s="14"/>
      <c r="L68" s="23" t="str">
        <f t="array" ref="L68">IF(M68="","",XLOOKUP(M68,selector_04,selector_04_ids,""))</f>
        <v/>
      </c>
      <c r="M68" s="25"/>
      <c r="N68" s="14"/>
      <c r="O68" s="27"/>
      <c r="P68" s="14"/>
    </row>
    <row r="69">
      <c r="A69" s="14"/>
      <c r="B69" s="23" t="str">
        <f>IF($A69="","",'Система'!$B$4)</f>
        <v/>
      </c>
      <c r="C69" s="14"/>
      <c r="D69" s="23" t="str">
        <f t="array" ref="D69">IF(E69="","",XLOOKUP(E69,selector_02,selector_02_ids,""))</f>
        <v/>
      </c>
      <c r="E69" s="25"/>
      <c r="F69" s="14"/>
      <c r="G69" s="14"/>
      <c r="H69" s="14"/>
      <c r="I69" s="14"/>
      <c r="J69" s="14"/>
      <c r="K69" s="14"/>
      <c r="L69" s="23" t="str">
        <f t="array" ref="L69">IF(M69="","",XLOOKUP(M69,selector_04,selector_04_ids,""))</f>
        <v/>
      </c>
      <c r="M69" s="25"/>
      <c r="N69" s="14"/>
      <c r="O69" s="27"/>
      <c r="P69" s="14"/>
    </row>
    <row r="70">
      <c r="A70" s="14"/>
      <c r="B70" s="23" t="str">
        <f>IF($A70="","",'Система'!$B$4)</f>
        <v/>
      </c>
      <c r="C70" s="14"/>
      <c r="D70" s="23" t="str">
        <f t="array" ref="D70">IF(E70="","",XLOOKUP(E70,selector_02,selector_02_ids,""))</f>
        <v/>
      </c>
      <c r="E70" s="25"/>
      <c r="F70" s="14"/>
      <c r="G70" s="14"/>
      <c r="H70" s="14"/>
      <c r="I70" s="14"/>
      <c r="J70" s="14"/>
      <c r="K70" s="14"/>
      <c r="L70" s="23" t="str">
        <f t="array" ref="L70">IF(M70="","",XLOOKUP(M70,selector_04,selector_04_ids,""))</f>
        <v/>
      </c>
      <c r="M70" s="25"/>
      <c r="N70" s="14"/>
      <c r="O70" s="27"/>
      <c r="P70" s="14"/>
    </row>
    <row r="71">
      <c r="A71" s="14"/>
      <c r="B71" s="23" t="str">
        <f>IF($A71="","",'Система'!$B$4)</f>
        <v/>
      </c>
      <c r="C71" s="14"/>
      <c r="D71" s="23" t="str">
        <f t="array" ref="D71">IF(E71="","",XLOOKUP(E71,selector_02,selector_02_ids,""))</f>
        <v/>
      </c>
      <c r="E71" s="25"/>
      <c r="F71" s="14"/>
      <c r="G71" s="14"/>
      <c r="H71" s="14"/>
      <c r="I71" s="14"/>
      <c r="J71" s="14"/>
      <c r="K71" s="14"/>
      <c r="L71" s="23" t="str">
        <f t="array" ref="L71">IF(M71="","",XLOOKUP(M71,selector_04,selector_04_ids,""))</f>
        <v/>
      </c>
      <c r="M71" s="25"/>
      <c r="N71" s="14"/>
      <c r="O71" s="27"/>
      <c r="P71" s="14"/>
    </row>
    <row r="72">
      <c r="A72" s="14"/>
      <c r="B72" s="23" t="str">
        <f>IF($A72="","",'Система'!$B$4)</f>
        <v/>
      </c>
      <c r="C72" s="14"/>
      <c r="D72" s="23" t="str">
        <f t="array" ref="D72">IF(E72="","",XLOOKUP(E72,selector_02,selector_02_ids,""))</f>
        <v/>
      </c>
      <c r="E72" s="25"/>
      <c r="F72" s="14"/>
      <c r="G72" s="14"/>
      <c r="H72" s="14"/>
      <c r="I72" s="14"/>
      <c r="J72" s="14"/>
      <c r="K72" s="14"/>
      <c r="L72" s="23" t="str">
        <f t="array" ref="L72">IF(M72="","",XLOOKUP(M72,selector_04,selector_04_ids,""))</f>
        <v/>
      </c>
      <c r="M72" s="25"/>
      <c r="N72" s="14"/>
      <c r="O72" s="27"/>
      <c r="P72" s="14"/>
    </row>
    <row r="73">
      <c r="A73" s="14"/>
      <c r="B73" s="23" t="str">
        <f>IF($A73="","",'Система'!$B$4)</f>
        <v/>
      </c>
      <c r="C73" s="14"/>
      <c r="D73" s="23" t="str">
        <f t="array" ref="D73">IF(E73="","",XLOOKUP(E73,selector_02,selector_02_ids,""))</f>
        <v/>
      </c>
      <c r="E73" s="25"/>
      <c r="F73" s="14"/>
      <c r="G73" s="14"/>
      <c r="H73" s="14"/>
      <c r="I73" s="14"/>
      <c r="J73" s="14"/>
      <c r="K73" s="14"/>
      <c r="L73" s="23" t="str">
        <f t="array" ref="L73">IF(M73="","",XLOOKUP(M73,selector_04,selector_04_ids,""))</f>
        <v/>
      </c>
      <c r="M73" s="25"/>
      <c r="N73" s="14"/>
      <c r="O73" s="27"/>
      <c r="P73" s="14"/>
    </row>
    <row r="74">
      <c r="A74" s="14"/>
      <c r="B74" s="23" t="str">
        <f>IF($A74="","",'Система'!$B$4)</f>
        <v/>
      </c>
      <c r="C74" s="14"/>
      <c r="D74" s="23" t="str">
        <f t="array" ref="D74">IF(E74="","",XLOOKUP(E74,selector_02,selector_02_ids,""))</f>
        <v/>
      </c>
      <c r="E74" s="25"/>
      <c r="F74" s="14"/>
      <c r="G74" s="14"/>
      <c r="H74" s="14"/>
      <c r="I74" s="14"/>
      <c r="J74" s="14"/>
      <c r="K74" s="14"/>
      <c r="L74" s="23" t="str">
        <f t="array" ref="L74">IF(M74="","",XLOOKUP(M74,selector_04,selector_04_ids,""))</f>
        <v/>
      </c>
      <c r="M74" s="25"/>
      <c r="N74" s="14"/>
      <c r="O74" s="27"/>
      <c r="P74" s="14"/>
    </row>
    <row r="75">
      <c r="A75" s="14"/>
      <c r="B75" s="23" t="str">
        <f>IF($A75="","",'Система'!$B$4)</f>
        <v/>
      </c>
      <c r="C75" s="14"/>
      <c r="D75" s="23" t="str">
        <f t="array" ref="D75">IF(E75="","",XLOOKUP(E75,selector_02,selector_02_ids,""))</f>
        <v/>
      </c>
      <c r="E75" s="25"/>
      <c r="F75" s="14"/>
      <c r="G75" s="14"/>
      <c r="H75" s="14"/>
      <c r="I75" s="14"/>
      <c r="J75" s="14"/>
      <c r="K75" s="14"/>
      <c r="L75" s="23" t="str">
        <f t="array" ref="L75">IF(M75="","",XLOOKUP(M75,selector_04,selector_04_ids,""))</f>
        <v/>
      </c>
      <c r="M75" s="25"/>
      <c r="N75" s="14"/>
      <c r="O75" s="27"/>
      <c r="P75" s="14"/>
    </row>
    <row r="76">
      <c r="A76" s="14"/>
      <c r="B76" s="23" t="str">
        <f>IF($A76="","",'Система'!$B$4)</f>
        <v/>
      </c>
      <c r="C76" s="14"/>
      <c r="D76" s="23" t="str">
        <f t="array" ref="D76">IF(E76="","",XLOOKUP(E76,selector_02,selector_02_ids,""))</f>
        <v/>
      </c>
      <c r="E76" s="25"/>
      <c r="F76" s="14"/>
      <c r="G76" s="14"/>
      <c r="H76" s="14"/>
      <c r="I76" s="14"/>
      <c r="J76" s="14"/>
      <c r="K76" s="14"/>
      <c r="L76" s="23" t="str">
        <f t="array" ref="L76">IF(M76="","",XLOOKUP(M76,selector_04,selector_04_ids,""))</f>
        <v/>
      </c>
      <c r="M76" s="25"/>
      <c r="N76" s="14"/>
      <c r="O76" s="27"/>
      <c r="P76" s="14"/>
    </row>
    <row r="77">
      <c r="A77" s="14"/>
      <c r="B77" s="23" t="str">
        <f>IF($A77="","",'Система'!$B$4)</f>
        <v/>
      </c>
      <c r="C77" s="14"/>
      <c r="D77" s="23" t="str">
        <f t="array" ref="D77">IF(E77="","",XLOOKUP(E77,selector_02,selector_02_ids,""))</f>
        <v/>
      </c>
      <c r="E77" s="25"/>
      <c r="F77" s="14"/>
      <c r="G77" s="14"/>
      <c r="H77" s="14"/>
      <c r="I77" s="14"/>
      <c r="J77" s="14"/>
      <c r="K77" s="14"/>
      <c r="L77" s="23" t="str">
        <f t="array" ref="L77">IF(M77="","",XLOOKUP(M77,selector_04,selector_04_ids,""))</f>
        <v/>
      </c>
      <c r="M77" s="25"/>
      <c r="N77" s="14"/>
      <c r="O77" s="27"/>
      <c r="P77" s="14"/>
    </row>
    <row r="78">
      <c r="A78" s="14"/>
      <c r="B78" s="23" t="str">
        <f>IF($A78="","",'Система'!$B$4)</f>
        <v/>
      </c>
      <c r="C78" s="14"/>
      <c r="D78" s="23" t="str">
        <f t="array" ref="D78">IF(E78="","",XLOOKUP(E78,selector_02,selector_02_ids,""))</f>
        <v/>
      </c>
      <c r="E78" s="25"/>
      <c r="F78" s="14"/>
      <c r="G78" s="14"/>
      <c r="H78" s="14"/>
      <c r="I78" s="14"/>
      <c r="J78" s="14"/>
      <c r="K78" s="14"/>
      <c r="L78" s="23" t="str">
        <f t="array" ref="L78">IF(M78="","",XLOOKUP(M78,selector_04,selector_04_ids,""))</f>
        <v/>
      </c>
      <c r="M78" s="25"/>
      <c r="N78" s="14"/>
      <c r="O78" s="27"/>
      <c r="P78" s="14"/>
    </row>
    <row r="79">
      <c r="A79" s="14"/>
      <c r="B79" s="23" t="str">
        <f>IF($A79="","",'Система'!$B$4)</f>
        <v/>
      </c>
      <c r="C79" s="14"/>
      <c r="D79" s="23" t="str">
        <f t="array" ref="D79">IF(E79="","",XLOOKUP(E79,selector_02,selector_02_ids,""))</f>
        <v/>
      </c>
      <c r="E79" s="25"/>
      <c r="F79" s="14"/>
      <c r="G79" s="14"/>
      <c r="H79" s="14"/>
      <c r="I79" s="14"/>
      <c r="J79" s="14"/>
      <c r="K79" s="14"/>
      <c r="L79" s="23" t="str">
        <f t="array" ref="L79">IF(M79="","",XLOOKUP(M79,selector_04,selector_04_ids,""))</f>
        <v/>
      </c>
      <c r="M79" s="25"/>
      <c r="N79" s="14"/>
      <c r="O79" s="27"/>
      <c r="P79" s="14"/>
    </row>
    <row r="80">
      <c r="A80" s="14"/>
      <c r="B80" s="23" t="str">
        <f>IF($A80="","",'Система'!$B$4)</f>
        <v/>
      </c>
      <c r="C80" s="14"/>
      <c r="D80" s="23" t="str">
        <f t="array" ref="D80">IF(E80="","",XLOOKUP(E80,selector_02,selector_02_ids,""))</f>
        <v/>
      </c>
      <c r="E80" s="25"/>
      <c r="F80" s="14"/>
      <c r="G80" s="14"/>
      <c r="H80" s="14"/>
      <c r="I80" s="14"/>
      <c r="J80" s="14"/>
      <c r="K80" s="14"/>
      <c r="L80" s="23" t="str">
        <f t="array" ref="L80">IF(M80="","",XLOOKUP(M80,selector_04,selector_04_ids,""))</f>
        <v/>
      </c>
      <c r="M80" s="25"/>
      <c r="N80" s="14"/>
      <c r="O80" s="27"/>
      <c r="P80" s="14"/>
    </row>
    <row r="81">
      <c r="A81" s="14"/>
      <c r="B81" s="23" t="str">
        <f>IF($A81="","",'Система'!$B$4)</f>
        <v/>
      </c>
      <c r="C81" s="14"/>
      <c r="D81" s="23" t="str">
        <f t="array" ref="D81">IF(E81="","",XLOOKUP(E81,selector_02,selector_02_ids,""))</f>
        <v/>
      </c>
      <c r="E81" s="25"/>
      <c r="F81" s="14"/>
      <c r="G81" s="14"/>
      <c r="H81" s="14"/>
      <c r="I81" s="14"/>
      <c r="J81" s="14"/>
      <c r="K81" s="14"/>
      <c r="L81" s="23" t="str">
        <f t="array" ref="L81">IF(M81="","",XLOOKUP(M81,selector_04,selector_04_ids,""))</f>
        <v/>
      </c>
      <c r="M81" s="25"/>
      <c r="N81" s="14"/>
      <c r="O81" s="27"/>
      <c r="P81" s="14"/>
    </row>
    <row r="82">
      <c r="A82" s="14"/>
      <c r="B82" s="23" t="str">
        <f>IF($A82="","",'Система'!$B$4)</f>
        <v/>
      </c>
      <c r="C82" s="14"/>
      <c r="D82" s="23" t="str">
        <f t="array" ref="D82">IF(E82="","",XLOOKUP(E82,selector_02,selector_02_ids,""))</f>
        <v/>
      </c>
      <c r="E82" s="25"/>
      <c r="F82" s="14"/>
      <c r="G82" s="14"/>
      <c r="H82" s="14"/>
      <c r="I82" s="14"/>
      <c r="J82" s="14"/>
      <c r="K82" s="14"/>
      <c r="L82" s="23" t="str">
        <f t="array" ref="L82">IF(M82="","",XLOOKUP(M82,selector_04,selector_04_ids,""))</f>
        <v/>
      </c>
      <c r="M82" s="25"/>
      <c r="N82" s="14"/>
      <c r="O82" s="27"/>
      <c r="P82" s="14"/>
    </row>
    <row r="83">
      <c r="A83" s="14"/>
      <c r="B83" s="23" t="str">
        <f>IF($A83="","",'Система'!$B$4)</f>
        <v/>
      </c>
      <c r="C83" s="14"/>
      <c r="D83" s="23" t="str">
        <f t="array" ref="D83">IF(E83="","",XLOOKUP(E83,selector_02,selector_02_ids,""))</f>
        <v/>
      </c>
      <c r="E83" s="25"/>
      <c r="F83" s="14"/>
      <c r="G83" s="14"/>
      <c r="H83" s="14"/>
      <c r="I83" s="14"/>
      <c r="J83" s="14"/>
      <c r="K83" s="14"/>
      <c r="L83" s="23" t="str">
        <f t="array" ref="L83">IF(M83="","",XLOOKUP(M83,selector_04,selector_04_ids,""))</f>
        <v/>
      </c>
      <c r="M83" s="25"/>
      <c r="N83" s="14"/>
      <c r="O83" s="27"/>
      <c r="P83" s="14"/>
    </row>
    <row r="84">
      <c r="A84" s="14"/>
      <c r="B84" s="23" t="str">
        <f>IF($A84="","",'Система'!$B$4)</f>
        <v/>
      </c>
      <c r="C84" s="14"/>
      <c r="D84" s="23" t="str">
        <f t="array" ref="D84">IF(E84="","",XLOOKUP(E84,selector_02,selector_02_ids,""))</f>
        <v/>
      </c>
      <c r="E84" s="25"/>
      <c r="F84" s="14"/>
      <c r="G84" s="14"/>
      <c r="H84" s="14"/>
      <c r="I84" s="14"/>
      <c r="J84" s="14"/>
      <c r="K84" s="14"/>
      <c r="L84" s="23" t="str">
        <f t="array" ref="L84">IF(M84="","",XLOOKUP(M84,selector_04,selector_04_ids,""))</f>
        <v/>
      </c>
      <c r="M84" s="25"/>
      <c r="N84" s="14"/>
      <c r="O84" s="27"/>
      <c r="P84" s="14"/>
    </row>
    <row r="85">
      <c r="A85" s="14"/>
      <c r="B85" s="23" t="str">
        <f>IF($A85="","",'Система'!$B$4)</f>
        <v/>
      </c>
      <c r="C85" s="14"/>
      <c r="D85" s="23" t="str">
        <f t="array" ref="D85">IF(E85="","",XLOOKUP(E85,selector_02,selector_02_ids,""))</f>
        <v/>
      </c>
      <c r="E85" s="25"/>
      <c r="F85" s="14"/>
      <c r="G85" s="14"/>
      <c r="H85" s="14"/>
      <c r="I85" s="14"/>
      <c r="J85" s="14"/>
      <c r="K85" s="14"/>
      <c r="L85" s="23" t="str">
        <f t="array" ref="L85">IF(M85="","",XLOOKUP(M85,selector_04,selector_04_ids,""))</f>
        <v/>
      </c>
      <c r="M85" s="25"/>
      <c r="N85" s="14"/>
      <c r="O85" s="27"/>
      <c r="P85" s="14"/>
    </row>
    <row r="86">
      <c r="A86" s="14"/>
      <c r="B86" s="23" t="str">
        <f>IF($A86="","",'Система'!$B$4)</f>
        <v/>
      </c>
      <c r="C86" s="14"/>
      <c r="D86" s="23" t="str">
        <f t="array" ref="D86">IF(E86="","",XLOOKUP(E86,selector_02,selector_02_ids,""))</f>
        <v/>
      </c>
      <c r="E86" s="25"/>
      <c r="F86" s="14"/>
      <c r="G86" s="14"/>
      <c r="H86" s="14"/>
      <c r="I86" s="14"/>
      <c r="J86" s="14"/>
      <c r="K86" s="14"/>
      <c r="L86" s="23" t="str">
        <f t="array" ref="L86">IF(M86="","",XLOOKUP(M86,selector_04,selector_04_ids,""))</f>
        <v/>
      </c>
      <c r="M86" s="25"/>
      <c r="N86" s="14"/>
      <c r="O86" s="27"/>
      <c r="P86" s="14"/>
    </row>
    <row r="87">
      <c r="A87" s="14"/>
      <c r="B87" s="23" t="str">
        <f>IF($A87="","",'Система'!$B$4)</f>
        <v/>
      </c>
      <c r="C87" s="14"/>
      <c r="D87" s="23" t="str">
        <f t="array" ref="D87">IF(E87="","",XLOOKUP(E87,selector_02,selector_02_ids,""))</f>
        <v/>
      </c>
      <c r="E87" s="25"/>
      <c r="F87" s="14"/>
      <c r="G87" s="14"/>
      <c r="H87" s="14"/>
      <c r="I87" s="14"/>
      <c r="J87" s="14"/>
      <c r="K87" s="14"/>
      <c r="L87" s="23" t="str">
        <f t="array" ref="L87">IF(M87="","",XLOOKUP(M87,selector_04,selector_04_ids,""))</f>
        <v/>
      </c>
      <c r="M87" s="25"/>
      <c r="N87" s="14"/>
      <c r="O87" s="27"/>
      <c r="P87" s="14"/>
    </row>
    <row r="88">
      <c r="A88" s="14"/>
      <c r="B88" s="23" t="str">
        <f>IF($A88="","",'Система'!$B$4)</f>
        <v/>
      </c>
      <c r="C88" s="14"/>
      <c r="D88" s="23" t="str">
        <f t="array" ref="D88">IF(E88="","",XLOOKUP(E88,selector_02,selector_02_ids,""))</f>
        <v/>
      </c>
      <c r="E88" s="25"/>
      <c r="F88" s="14"/>
      <c r="G88" s="14"/>
      <c r="H88" s="14"/>
      <c r="I88" s="14"/>
      <c r="J88" s="14"/>
      <c r="K88" s="14"/>
      <c r="L88" s="23" t="str">
        <f t="array" ref="L88">IF(M88="","",XLOOKUP(M88,selector_04,selector_04_ids,""))</f>
        <v/>
      </c>
      <c r="M88" s="25"/>
      <c r="N88" s="14"/>
      <c r="O88" s="27"/>
      <c r="P88" s="14"/>
    </row>
    <row r="89">
      <c r="A89" s="14"/>
      <c r="B89" s="23" t="str">
        <f>IF($A89="","",'Система'!$B$4)</f>
        <v/>
      </c>
      <c r="C89" s="14"/>
      <c r="D89" s="23" t="str">
        <f t="array" ref="D89">IF(E89="","",XLOOKUP(E89,selector_02,selector_02_ids,""))</f>
        <v/>
      </c>
      <c r="E89" s="25"/>
      <c r="F89" s="14"/>
      <c r="G89" s="14"/>
      <c r="H89" s="14"/>
      <c r="I89" s="14"/>
      <c r="J89" s="14"/>
      <c r="K89" s="14"/>
      <c r="L89" s="23" t="str">
        <f t="array" ref="L89">IF(M89="","",XLOOKUP(M89,selector_04,selector_04_ids,""))</f>
        <v/>
      </c>
      <c r="M89" s="25"/>
      <c r="N89" s="14"/>
      <c r="O89" s="27"/>
      <c r="P89" s="14"/>
    </row>
    <row r="90">
      <c r="A90" s="14"/>
      <c r="B90" s="23" t="str">
        <f>IF($A90="","",'Система'!$B$4)</f>
        <v/>
      </c>
      <c r="C90" s="14"/>
      <c r="D90" s="23" t="str">
        <f t="array" ref="D90">IF(E90="","",XLOOKUP(E90,selector_02,selector_02_ids,""))</f>
        <v/>
      </c>
      <c r="E90" s="25"/>
      <c r="F90" s="14"/>
      <c r="G90" s="14"/>
      <c r="H90" s="14"/>
      <c r="I90" s="14"/>
      <c r="J90" s="14"/>
      <c r="K90" s="14"/>
      <c r="L90" s="23" t="str">
        <f t="array" ref="L90">IF(M90="","",XLOOKUP(M90,selector_04,selector_04_ids,""))</f>
        <v/>
      </c>
      <c r="M90" s="25"/>
      <c r="N90" s="14"/>
      <c r="O90" s="27"/>
      <c r="P90" s="14"/>
    </row>
    <row r="91">
      <c r="A91" s="14"/>
      <c r="B91" s="23" t="str">
        <f>IF($A91="","",'Система'!$B$4)</f>
        <v/>
      </c>
      <c r="C91" s="14"/>
      <c r="D91" s="23" t="str">
        <f t="array" ref="D91">IF(E91="","",XLOOKUP(E91,selector_02,selector_02_ids,""))</f>
        <v/>
      </c>
      <c r="E91" s="25"/>
      <c r="F91" s="14"/>
      <c r="G91" s="14"/>
      <c r="H91" s="14"/>
      <c r="I91" s="14"/>
      <c r="J91" s="14"/>
      <c r="K91" s="14"/>
      <c r="L91" s="23" t="str">
        <f t="array" ref="L91">IF(M91="","",XLOOKUP(M91,selector_04,selector_04_ids,""))</f>
        <v/>
      </c>
      <c r="M91" s="25"/>
      <c r="N91" s="14"/>
      <c r="O91" s="27"/>
      <c r="P91" s="14"/>
    </row>
    <row r="92">
      <c r="A92" s="14"/>
      <c r="B92" s="23" t="str">
        <f>IF($A92="","",'Система'!$B$4)</f>
        <v/>
      </c>
      <c r="C92" s="14"/>
      <c r="D92" s="23" t="str">
        <f t="array" ref="D92">IF(E92="","",XLOOKUP(E92,selector_02,selector_02_ids,""))</f>
        <v/>
      </c>
      <c r="E92" s="25"/>
      <c r="F92" s="14"/>
      <c r="G92" s="14"/>
      <c r="H92" s="14"/>
      <c r="I92" s="14"/>
      <c r="J92" s="14"/>
      <c r="K92" s="14"/>
      <c r="L92" s="23" t="str">
        <f t="array" ref="L92">IF(M92="","",XLOOKUP(M92,selector_04,selector_04_ids,""))</f>
        <v/>
      </c>
      <c r="M92" s="25"/>
      <c r="N92" s="14"/>
      <c r="O92" s="27"/>
      <c r="P92" s="14"/>
    </row>
    <row r="93">
      <c r="A93" s="14"/>
      <c r="B93" s="23" t="str">
        <f>IF($A93="","",'Система'!$B$4)</f>
        <v/>
      </c>
      <c r="C93" s="14"/>
      <c r="D93" s="23" t="str">
        <f t="array" ref="D93">IF(E93="","",XLOOKUP(E93,selector_02,selector_02_ids,""))</f>
        <v/>
      </c>
      <c r="E93" s="25"/>
      <c r="F93" s="14"/>
      <c r="G93" s="14"/>
      <c r="H93" s="14"/>
      <c r="I93" s="14"/>
      <c r="J93" s="14"/>
      <c r="K93" s="14"/>
      <c r="L93" s="23" t="str">
        <f t="array" ref="L93">IF(M93="","",XLOOKUP(M93,selector_04,selector_04_ids,""))</f>
        <v/>
      </c>
      <c r="M93" s="25"/>
      <c r="N93" s="14"/>
      <c r="O93" s="27"/>
      <c r="P93" s="14"/>
    </row>
    <row r="94">
      <c r="A94" s="14"/>
      <c r="B94" s="23" t="str">
        <f>IF($A94="","",'Система'!$B$4)</f>
        <v/>
      </c>
      <c r="C94" s="14"/>
      <c r="D94" s="23" t="str">
        <f t="array" ref="D94">IF(E94="","",XLOOKUP(E94,selector_02,selector_02_ids,""))</f>
        <v/>
      </c>
      <c r="E94" s="25"/>
      <c r="F94" s="14"/>
      <c r="G94" s="14"/>
      <c r="H94" s="14"/>
      <c r="I94" s="14"/>
      <c r="J94" s="14"/>
      <c r="K94" s="14"/>
      <c r="L94" s="23" t="str">
        <f t="array" ref="L94">IF(M94="","",XLOOKUP(M94,selector_04,selector_04_ids,""))</f>
        <v/>
      </c>
      <c r="M94" s="25"/>
      <c r="N94" s="14"/>
      <c r="O94" s="27"/>
      <c r="P94" s="14"/>
    </row>
    <row r="95">
      <c r="A95" s="14"/>
      <c r="B95" s="23" t="str">
        <f>IF($A95="","",'Система'!$B$4)</f>
        <v/>
      </c>
      <c r="C95" s="14"/>
      <c r="D95" s="23" t="str">
        <f t="array" ref="D95">IF(E95="","",XLOOKUP(E95,selector_02,selector_02_ids,""))</f>
        <v/>
      </c>
      <c r="E95" s="25"/>
      <c r="F95" s="14"/>
      <c r="G95" s="14"/>
      <c r="H95" s="14"/>
      <c r="I95" s="14"/>
      <c r="J95" s="14"/>
      <c r="K95" s="14"/>
      <c r="L95" s="23" t="str">
        <f t="array" ref="L95">IF(M95="","",XLOOKUP(M95,selector_04,selector_04_ids,""))</f>
        <v/>
      </c>
      <c r="M95" s="25"/>
      <c r="N95" s="14"/>
      <c r="O95" s="27"/>
      <c r="P95" s="14"/>
    </row>
    <row r="96">
      <c r="A96" s="14"/>
      <c r="B96" s="23" t="str">
        <f>IF($A96="","",'Система'!$B$4)</f>
        <v/>
      </c>
      <c r="C96" s="14"/>
      <c r="D96" s="23" t="str">
        <f t="array" ref="D96">IF(E96="","",XLOOKUP(E96,selector_02,selector_02_ids,""))</f>
        <v/>
      </c>
      <c r="E96" s="25"/>
      <c r="F96" s="14"/>
      <c r="G96" s="14"/>
      <c r="H96" s="14"/>
      <c r="I96" s="14"/>
      <c r="J96" s="14"/>
      <c r="K96" s="14"/>
      <c r="L96" s="23" t="str">
        <f t="array" ref="L96">IF(M96="","",XLOOKUP(M96,selector_04,selector_04_ids,""))</f>
        <v/>
      </c>
      <c r="M96" s="25"/>
      <c r="N96" s="14"/>
      <c r="O96" s="27"/>
      <c r="P96" s="14"/>
    </row>
    <row r="97">
      <c r="A97" s="14"/>
      <c r="B97" s="23" t="str">
        <f>IF($A97="","",'Система'!$B$4)</f>
        <v/>
      </c>
      <c r="C97" s="14"/>
      <c r="D97" s="23" t="str">
        <f t="array" ref="D97">IF(E97="","",XLOOKUP(E97,selector_02,selector_02_ids,""))</f>
        <v/>
      </c>
      <c r="E97" s="25"/>
      <c r="F97" s="14"/>
      <c r="G97" s="14"/>
      <c r="H97" s="14"/>
      <c r="I97" s="14"/>
      <c r="J97" s="14"/>
      <c r="K97" s="14"/>
      <c r="L97" s="23" t="str">
        <f t="array" ref="L97">IF(M97="","",XLOOKUP(M97,selector_04,selector_04_ids,""))</f>
        <v/>
      </c>
      <c r="M97" s="25"/>
      <c r="N97" s="14"/>
      <c r="O97" s="27"/>
      <c r="P97" s="14"/>
    </row>
    <row r="98">
      <c r="A98" s="14"/>
      <c r="B98" s="23" t="str">
        <f>IF($A98="","",'Система'!$B$4)</f>
        <v/>
      </c>
      <c r="C98" s="14"/>
      <c r="D98" s="23" t="str">
        <f t="array" ref="D98">IF(E98="","",XLOOKUP(E98,selector_02,selector_02_ids,""))</f>
        <v/>
      </c>
      <c r="E98" s="25"/>
      <c r="F98" s="14"/>
      <c r="G98" s="14"/>
      <c r="H98" s="14"/>
      <c r="I98" s="14"/>
      <c r="J98" s="14"/>
      <c r="K98" s="14"/>
      <c r="L98" s="23" t="str">
        <f t="array" ref="L98">IF(M98="","",XLOOKUP(M98,selector_04,selector_04_ids,""))</f>
        <v/>
      </c>
      <c r="M98" s="25"/>
      <c r="N98" s="14"/>
      <c r="O98" s="27"/>
      <c r="P98" s="14"/>
    </row>
    <row r="99">
      <c r="A99" s="14"/>
      <c r="B99" s="23" t="str">
        <f>IF($A99="","",'Система'!$B$4)</f>
        <v/>
      </c>
      <c r="C99" s="14"/>
      <c r="D99" s="23" t="str">
        <f t="array" ref="D99">IF(E99="","",XLOOKUP(E99,selector_02,selector_02_ids,""))</f>
        <v/>
      </c>
      <c r="E99" s="25"/>
      <c r="F99" s="14"/>
      <c r="G99" s="14"/>
      <c r="H99" s="14"/>
      <c r="I99" s="14"/>
      <c r="J99" s="14"/>
      <c r="K99" s="14"/>
      <c r="L99" s="23" t="str">
        <f t="array" ref="L99">IF(M99="","",XLOOKUP(M99,selector_04,selector_04_ids,""))</f>
        <v/>
      </c>
      <c r="M99" s="25"/>
      <c r="N99" s="14"/>
      <c r="O99" s="27"/>
      <c r="P99" s="14"/>
    </row>
    <row r="100">
      <c r="A100" s="14"/>
      <c r="B100" s="23" t="str">
        <f>IF($A100="","",'Система'!$B$4)</f>
        <v/>
      </c>
      <c r="C100" s="14"/>
      <c r="D100" s="23" t="str">
        <f t="array" ref="D100">IF(E100="","",XLOOKUP(E100,selector_02,selector_02_ids,""))</f>
        <v/>
      </c>
      <c r="E100" s="25"/>
      <c r="F100" s="14"/>
      <c r="G100" s="14"/>
      <c r="H100" s="14"/>
      <c r="I100" s="14"/>
      <c r="J100" s="14"/>
      <c r="K100" s="14"/>
      <c r="L100" s="23" t="str">
        <f t="array" ref="L100">IF(M100="","",XLOOKUP(M100,selector_04,selector_04_ids,""))</f>
        <v/>
      </c>
      <c r="M100" s="25"/>
      <c r="N100" s="14"/>
      <c r="O100" s="27"/>
      <c r="P100" s="14"/>
    </row>
    <row r="101">
      <c r="A101" s="14"/>
      <c r="B101" s="23" t="str">
        <f>IF($A101="","",'Система'!$B$4)</f>
        <v/>
      </c>
      <c r="C101" s="14"/>
      <c r="D101" s="23" t="str">
        <f t="array" ref="D101">IF(E101="","",XLOOKUP(E101,selector_02,selector_02_ids,""))</f>
        <v/>
      </c>
      <c r="E101" s="25"/>
      <c r="F101" s="14"/>
      <c r="G101" s="14"/>
      <c r="H101" s="14"/>
      <c r="I101" s="14"/>
      <c r="J101" s="14"/>
      <c r="K101" s="14"/>
      <c r="L101" s="23" t="str">
        <f t="array" ref="L101">IF(M101="","",XLOOKUP(M101,selector_04,selector_04_ids,""))</f>
        <v/>
      </c>
      <c r="M101" s="25"/>
      <c r="N101" s="14"/>
      <c r="O101" s="27"/>
      <c r="P101" s="14"/>
    </row>
    <row r="102">
      <c r="A102" s="14"/>
      <c r="B102" s="23" t="str">
        <f>IF($A102="","",'Система'!$B$4)</f>
        <v/>
      </c>
      <c r="C102" s="14"/>
      <c r="D102" s="23" t="str">
        <f t="array" ref="D102">IF(E102="","",XLOOKUP(E102,selector_02,selector_02_ids,""))</f>
        <v/>
      </c>
      <c r="E102" s="25"/>
      <c r="F102" s="14"/>
      <c r="G102" s="14"/>
      <c r="H102" s="14"/>
      <c r="I102" s="14"/>
      <c r="J102" s="14"/>
      <c r="K102" s="14"/>
      <c r="L102" s="23" t="str">
        <f t="array" ref="L102">IF(M102="","",XLOOKUP(M102,selector_04,selector_04_ids,""))</f>
        <v/>
      </c>
      <c r="M102" s="25"/>
      <c r="N102" s="14"/>
      <c r="O102" s="27"/>
      <c r="P102" s="14"/>
    </row>
    <row r="103">
      <c r="A103" s="14"/>
      <c r="B103" s="23" t="str">
        <f>IF($A103="","",'Система'!$B$4)</f>
        <v/>
      </c>
      <c r="C103" s="14"/>
      <c r="D103" s="23" t="str">
        <f t="array" ref="D103">IF(E103="","",XLOOKUP(E103,selector_02,selector_02_ids,""))</f>
        <v/>
      </c>
      <c r="E103" s="25"/>
      <c r="F103" s="14"/>
      <c r="G103" s="14"/>
      <c r="H103" s="14"/>
      <c r="I103" s="14"/>
      <c r="J103" s="14"/>
      <c r="K103" s="14"/>
      <c r="L103" s="23" t="str">
        <f t="array" ref="L103">IF(M103="","",XLOOKUP(M103,selector_04,selector_04_ids,""))</f>
        <v/>
      </c>
      <c r="M103" s="25"/>
      <c r="N103" s="14"/>
      <c r="O103" s="27"/>
      <c r="P103" s="14"/>
    </row>
    <row r="104">
      <c r="A104" s="14"/>
      <c r="B104" s="23" t="str">
        <f>IF($A104="","",'Система'!$B$4)</f>
        <v/>
      </c>
      <c r="C104" s="14"/>
      <c r="D104" s="23" t="str">
        <f t="array" ref="D104">IF(E104="","",XLOOKUP(E104,selector_02,selector_02_ids,""))</f>
        <v/>
      </c>
      <c r="E104" s="25"/>
      <c r="F104" s="14"/>
      <c r="G104" s="14"/>
      <c r="H104" s="14"/>
      <c r="I104" s="14"/>
      <c r="J104" s="14"/>
      <c r="K104" s="14"/>
      <c r="L104" s="23" t="str">
        <f t="array" ref="L104">IF(M104="","",XLOOKUP(M104,selector_04,selector_04_ids,""))</f>
        <v/>
      </c>
      <c r="M104" s="25"/>
      <c r="N104" s="14"/>
      <c r="O104" s="27"/>
      <c r="P104" s="14"/>
    </row>
    <row r="105">
      <c r="A105" s="14"/>
      <c r="B105" s="23" t="str">
        <f>IF($A105="","",'Система'!$B$4)</f>
        <v/>
      </c>
      <c r="C105" s="14"/>
      <c r="D105" s="23" t="str">
        <f t="array" ref="D105">IF(E105="","",XLOOKUP(E105,selector_02,selector_02_ids,""))</f>
        <v/>
      </c>
      <c r="E105" s="25"/>
      <c r="F105" s="14"/>
      <c r="G105" s="14"/>
      <c r="H105" s="14"/>
      <c r="I105" s="14"/>
      <c r="J105" s="14"/>
      <c r="K105" s="14"/>
      <c r="L105" s="23" t="str">
        <f t="array" ref="L105">IF(M105="","",XLOOKUP(M105,selector_04,selector_04_ids,""))</f>
        <v/>
      </c>
      <c r="M105" s="25"/>
      <c r="N105" s="14"/>
      <c r="O105" s="27"/>
      <c r="P105" s="14"/>
    </row>
    <row r="106">
      <c r="A106" s="14"/>
      <c r="B106" s="23" t="str">
        <f>IF($A106="","",'Система'!$B$4)</f>
        <v/>
      </c>
      <c r="C106" s="14"/>
      <c r="D106" s="23" t="str">
        <f t="array" ref="D106">IF(E106="","",XLOOKUP(E106,selector_02,selector_02_ids,""))</f>
        <v/>
      </c>
      <c r="E106" s="25"/>
      <c r="F106" s="14"/>
      <c r="G106" s="14"/>
      <c r="H106" s="14"/>
      <c r="I106" s="14"/>
      <c r="J106" s="14"/>
      <c r="K106" s="14"/>
      <c r="L106" s="23" t="str">
        <f t="array" ref="L106">IF(M106="","",XLOOKUP(M106,selector_04,selector_04_ids,""))</f>
        <v/>
      </c>
      <c r="M106" s="25"/>
      <c r="N106" s="14"/>
      <c r="O106" s="27"/>
      <c r="P106" s="14"/>
    </row>
    <row r="107">
      <c r="A107" s="14"/>
      <c r="B107" s="23" t="str">
        <f>IF($A107="","",'Система'!$B$4)</f>
        <v/>
      </c>
      <c r="C107" s="14"/>
      <c r="D107" s="23" t="str">
        <f t="array" ref="D107">IF(E107="","",XLOOKUP(E107,selector_02,selector_02_ids,""))</f>
        <v/>
      </c>
      <c r="E107" s="25"/>
      <c r="F107" s="14"/>
      <c r="G107" s="14"/>
      <c r="H107" s="14"/>
      <c r="I107" s="14"/>
      <c r="J107" s="14"/>
      <c r="K107" s="14"/>
      <c r="L107" s="23" t="str">
        <f t="array" ref="L107">IF(M107="","",XLOOKUP(M107,selector_04,selector_04_ids,""))</f>
        <v/>
      </c>
      <c r="M107" s="25"/>
      <c r="N107" s="14"/>
      <c r="O107" s="27"/>
      <c r="P107" s="14"/>
    </row>
    <row r="108">
      <c r="A108" s="14"/>
      <c r="B108" s="23" t="str">
        <f>IF($A108="","",'Система'!$B$4)</f>
        <v/>
      </c>
      <c r="C108" s="14"/>
      <c r="D108" s="23" t="str">
        <f t="array" ref="D108">IF(E108="","",XLOOKUP(E108,selector_02,selector_02_ids,""))</f>
        <v/>
      </c>
      <c r="E108" s="25"/>
      <c r="F108" s="14"/>
      <c r="G108" s="14"/>
      <c r="H108" s="14"/>
      <c r="I108" s="14"/>
      <c r="J108" s="14"/>
      <c r="K108" s="14"/>
      <c r="L108" s="23" t="str">
        <f t="array" ref="L108">IF(M108="","",XLOOKUP(M108,selector_04,selector_04_ids,""))</f>
        <v/>
      </c>
      <c r="M108" s="25"/>
      <c r="N108" s="14"/>
      <c r="O108" s="27"/>
      <c r="P108" s="14"/>
    </row>
    <row r="109">
      <c r="A109" s="14"/>
      <c r="B109" s="23" t="str">
        <f>IF($A109="","",'Система'!$B$4)</f>
        <v/>
      </c>
      <c r="C109" s="14"/>
      <c r="D109" s="23" t="str">
        <f t="array" ref="D109">IF(E109="","",XLOOKUP(E109,selector_02,selector_02_ids,""))</f>
        <v/>
      </c>
      <c r="E109" s="25"/>
      <c r="F109" s="14"/>
      <c r="G109" s="14"/>
      <c r="H109" s="14"/>
      <c r="I109" s="14"/>
      <c r="J109" s="14"/>
      <c r="K109" s="14"/>
      <c r="L109" s="23" t="str">
        <f t="array" ref="L109">IF(M109="","",XLOOKUP(M109,selector_04,selector_04_ids,""))</f>
        <v/>
      </c>
      <c r="M109" s="25"/>
      <c r="N109" s="14"/>
      <c r="O109" s="27"/>
      <c r="P109" s="14"/>
    </row>
    <row r="110">
      <c r="A110" s="14"/>
      <c r="B110" s="23" t="str">
        <f>IF($A110="","",'Система'!$B$4)</f>
        <v/>
      </c>
      <c r="C110" s="14"/>
      <c r="D110" s="23" t="str">
        <f t="array" ref="D110">IF(E110="","",XLOOKUP(E110,selector_02,selector_02_ids,""))</f>
        <v/>
      </c>
      <c r="E110" s="25"/>
      <c r="F110" s="14"/>
      <c r="G110" s="14"/>
      <c r="H110" s="14"/>
      <c r="I110" s="14"/>
      <c r="J110" s="14"/>
      <c r="K110" s="14"/>
      <c r="L110" s="23" t="str">
        <f t="array" ref="L110">IF(M110="","",XLOOKUP(M110,selector_04,selector_04_ids,""))</f>
        <v/>
      </c>
      <c r="M110" s="25"/>
      <c r="N110" s="14"/>
      <c r="O110" s="27"/>
      <c r="P110" s="14"/>
    </row>
    <row r="111">
      <c r="A111" s="14"/>
      <c r="B111" s="23" t="str">
        <f>IF($A111="","",'Система'!$B$4)</f>
        <v/>
      </c>
      <c r="C111" s="14"/>
      <c r="D111" s="23" t="str">
        <f t="array" ref="D111">IF(E111="","",XLOOKUP(E111,selector_02,selector_02_ids,""))</f>
        <v/>
      </c>
      <c r="E111" s="25"/>
      <c r="F111" s="14"/>
      <c r="G111" s="14"/>
      <c r="H111" s="14"/>
      <c r="I111" s="14"/>
      <c r="J111" s="14"/>
      <c r="K111" s="14"/>
      <c r="L111" s="23" t="str">
        <f t="array" ref="L111">IF(M111="","",XLOOKUP(M111,selector_04,selector_04_ids,""))</f>
        <v/>
      </c>
      <c r="M111" s="25"/>
      <c r="N111" s="14"/>
      <c r="O111" s="27"/>
      <c r="P111" s="14"/>
    </row>
    <row r="112">
      <c r="A112" s="14"/>
      <c r="B112" s="23" t="str">
        <f>IF($A112="","",'Система'!$B$4)</f>
        <v/>
      </c>
      <c r="C112" s="14"/>
      <c r="D112" s="23" t="str">
        <f t="array" ref="D112">IF(E112="","",XLOOKUP(E112,selector_02,selector_02_ids,""))</f>
        <v/>
      </c>
      <c r="E112" s="25"/>
      <c r="F112" s="14"/>
      <c r="G112" s="14"/>
      <c r="H112" s="14"/>
      <c r="I112" s="14"/>
      <c r="J112" s="14"/>
      <c r="K112" s="14"/>
      <c r="L112" s="23" t="str">
        <f t="array" ref="L112">IF(M112="","",XLOOKUP(M112,selector_04,selector_04_ids,""))</f>
        <v/>
      </c>
      <c r="M112" s="25"/>
      <c r="N112" s="14"/>
      <c r="O112" s="27"/>
      <c r="P112" s="14"/>
    </row>
    <row r="113">
      <c r="A113" s="14"/>
      <c r="B113" s="23" t="str">
        <f>IF($A113="","",'Система'!$B$4)</f>
        <v/>
      </c>
      <c r="C113" s="14"/>
      <c r="D113" s="23" t="str">
        <f t="array" ref="D113">IF(E113="","",XLOOKUP(E113,selector_02,selector_02_ids,""))</f>
        <v/>
      </c>
      <c r="E113" s="25"/>
      <c r="F113" s="14"/>
      <c r="G113" s="14"/>
      <c r="H113" s="14"/>
      <c r="I113" s="14"/>
      <c r="J113" s="14"/>
      <c r="K113" s="14"/>
      <c r="L113" s="23" t="str">
        <f t="array" ref="L113">IF(M113="","",XLOOKUP(M113,selector_04,selector_04_ids,""))</f>
        <v/>
      </c>
      <c r="M113" s="25"/>
      <c r="N113" s="14"/>
      <c r="O113" s="27"/>
      <c r="P113" s="14"/>
    </row>
    <row r="114">
      <c r="A114" s="14"/>
      <c r="B114" s="23" t="str">
        <f>IF($A114="","",'Система'!$B$4)</f>
        <v/>
      </c>
      <c r="C114" s="14"/>
      <c r="D114" s="23" t="str">
        <f t="array" ref="D114">IF(E114="","",XLOOKUP(E114,selector_02,selector_02_ids,""))</f>
        <v/>
      </c>
      <c r="E114" s="25"/>
      <c r="F114" s="14"/>
      <c r="G114" s="14"/>
      <c r="H114" s="14"/>
      <c r="I114" s="14"/>
      <c r="J114" s="14"/>
      <c r="K114" s="14"/>
      <c r="L114" s="23" t="str">
        <f t="array" ref="L114">IF(M114="","",XLOOKUP(M114,selector_04,selector_04_ids,""))</f>
        <v/>
      </c>
      <c r="M114" s="25"/>
      <c r="N114" s="14"/>
      <c r="O114" s="27"/>
      <c r="P114" s="14"/>
    </row>
    <row r="115">
      <c r="A115" s="14"/>
      <c r="B115" s="23" t="str">
        <f>IF($A115="","",'Система'!$B$4)</f>
        <v/>
      </c>
      <c r="C115" s="14"/>
      <c r="D115" s="23" t="str">
        <f t="array" ref="D115">IF(E115="","",XLOOKUP(E115,selector_02,selector_02_ids,""))</f>
        <v/>
      </c>
      <c r="E115" s="25"/>
      <c r="F115" s="14"/>
      <c r="G115" s="14"/>
      <c r="H115" s="14"/>
      <c r="I115" s="14"/>
      <c r="J115" s="14"/>
      <c r="K115" s="14"/>
      <c r="L115" s="23" t="str">
        <f t="array" ref="L115">IF(M115="","",XLOOKUP(M115,selector_04,selector_04_ids,""))</f>
        <v/>
      </c>
      <c r="M115" s="25"/>
      <c r="N115" s="14"/>
      <c r="O115" s="27"/>
      <c r="P115" s="14"/>
    </row>
    <row r="116">
      <c r="A116" s="14"/>
      <c r="B116" s="23" t="str">
        <f>IF($A116="","",'Система'!$B$4)</f>
        <v/>
      </c>
      <c r="C116" s="14"/>
      <c r="D116" s="23" t="str">
        <f t="array" ref="D116">IF(E116="","",XLOOKUP(E116,selector_02,selector_02_ids,""))</f>
        <v/>
      </c>
      <c r="E116" s="25"/>
      <c r="F116" s="14"/>
      <c r="G116" s="14"/>
      <c r="H116" s="14"/>
      <c r="I116" s="14"/>
      <c r="J116" s="14"/>
      <c r="K116" s="14"/>
      <c r="L116" s="23" t="str">
        <f t="array" ref="L116">IF(M116="","",XLOOKUP(M116,selector_04,selector_04_ids,""))</f>
        <v/>
      </c>
      <c r="M116" s="25"/>
      <c r="N116" s="14"/>
      <c r="O116" s="27"/>
      <c r="P116" s="14"/>
    </row>
    <row r="117">
      <c r="A117" s="14"/>
      <c r="B117" s="23" t="str">
        <f>IF($A117="","",'Система'!$B$4)</f>
        <v/>
      </c>
      <c r="C117" s="14"/>
      <c r="D117" s="23" t="str">
        <f t="array" ref="D117">IF(E117="","",XLOOKUP(E117,selector_02,selector_02_ids,""))</f>
        <v/>
      </c>
      <c r="E117" s="25"/>
      <c r="F117" s="14"/>
      <c r="G117" s="14"/>
      <c r="H117" s="14"/>
      <c r="I117" s="14"/>
      <c r="J117" s="14"/>
      <c r="K117" s="14"/>
      <c r="L117" s="23" t="str">
        <f t="array" ref="L117">IF(M117="","",XLOOKUP(M117,selector_04,selector_04_ids,""))</f>
        <v/>
      </c>
      <c r="M117" s="25"/>
      <c r="N117" s="14"/>
      <c r="O117" s="27"/>
      <c r="P117" s="14"/>
    </row>
    <row r="118">
      <c r="A118" s="14"/>
      <c r="B118" s="23" t="str">
        <f>IF($A118="","",'Система'!$B$4)</f>
        <v/>
      </c>
      <c r="C118" s="14"/>
      <c r="D118" s="23" t="str">
        <f t="array" ref="D118">IF(E118="","",XLOOKUP(E118,selector_02,selector_02_ids,""))</f>
        <v/>
      </c>
      <c r="E118" s="25"/>
      <c r="F118" s="14"/>
      <c r="G118" s="14"/>
      <c r="H118" s="14"/>
      <c r="I118" s="14"/>
      <c r="J118" s="14"/>
      <c r="K118" s="14"/>
      <c r="L118" s="23" t="str">
        <f t="array" ref="L118">IF(M118="","",XLOOKUP(M118,selector_04,selector_04_ids,""))</f>
        <v/>
      </c>
      <c r="M118" s="25"/>
      <c r="N118" s="14"/>
      <c r="O118" s="27"/>
      <c r="P118" s="14"/>
    </row>
    <row r="119">
      <c r="A119" s="14"/>
      <c r="B119" s="23" t="str">
        <f>IF($A119="","",'Система'!$B$4)</f>
        <v/>
      </c>
      <c r="C119" s="14"/>
      <c r="D119" s="23" t="str">
        <f t="array" ref="D119">IF(E119="","",XLOOKUP(E119,selector_02,selector_02_ids,""))</f>
        <v/>
      </c>
      <c r="E119" s="25"/>
      <c r="F119" s="14"/>
      <c r="G119" s="14"/>
      <c r="H119" s="14"/>
      <c r="I119" s="14"/>
      <c r="J119" s="14"/>
      <c r="K119" s="14"/>
      <c r="L119" s="23" t="str">
        <f t="array" ref="L119">IF(M119="","",XLOOKUP(M119,selector_04,selector_04_ids,""))</f>
        <v/>
      </c>
      <c r="M119" s="25"/>
      <c r="N119" s="14"/>
      <c r="O119" s="27"/>
      <c r="P119" s="14"/>
    </row>
    <row r="120">
      <c r="A120" s="14"/>
      <c r="B120" s="23" t="str">
        <f>IF($A120="","",'Система'!$B$4)</f>
        <v/>
      </c>
      <c r="C120" s="14"/>
      <c r="D120" s="23" t="str">
        <f t="array" ref="D120">IF(E120="","",XLOOKUP(E120,selector_02,selector_02_ids,""))</f>
        <v/>
      </c>
      <c r="E120" s="25"/>
      <c r="F120" s="14"/>
      <c r="G120" s="14"/>
      <c r="H120" s="14"/>
      <c r="I120" s="14"/>
      <c r="J120" s="14"/>
      <c r="K120" s="14"/>
      <c r="L120" s="23" t="str">
        <f t="array" ref="L120">IF(M120="","",XLOOKUP(M120,selector_04,selector_04_ids,""))</f>
        <v/>
      </c>
      <c r="M120" s="25"/>
      <c r="N120" s="14"/>
      <c r="O120" s="27"/>
      <c r="P120" s="14"/>
    </row>
    <row r="121">
      <c r="A121" s="14"/>
      <c r="B121" s="23" t="str">
        <f>IF($A121="","",'Система'!$B$4)</f>
        <v/>
      </c>
      <c r="C121" s="14"/>
      <c r="D121" s="23" t="str">
        <f t="array" ref="D121">IF(E121="","",XLOOKUP(E121,selector_02,selector_02_ids,""))</f>
        <v/>
      </c>
      <c r="E121" s="25"/>
      <c r="F121" s="14"/>
      <c r="G121" s="14"/>
      <c r="H121" s="14"/>
      <c r="I121" s="14"/>
      <c r="J121" s="14"/>
      <c r="K121" s="14"/>
      <c r="L121" s="23" t="str">
        <f t="array" ref="L121">IF(M121="","",XLOOKUP(M121,selector_04,selector_04_ids,""))</f>
        <v/>
      </c>
      <c r="M121" s="25"/>
      <c r="N121" s="14"/>
      <c r="O121" s="27"/>
      <c r="P121" s="14"/>
    </row>
    <row r="122">
      <c r="A122" s="14"/>
      <c r="B122" s="23" t="str">
        <f>IF($A122="","",'Система'!$B$4)</f>
        <v/>
      </c>
      <c r="C122" s="14"/>
      <c r="D122" s="23" t="str">
        <f t="array" ref="D122">IF(E122="","",XLOOKUP(E122,selector_02,selector_02_ids,""))</f>
        <v/>
      </c>
      <c r="E122" s="25"/>
      <c r="F122" s="14"/>
      <c r="G122" s="14"/>
      <c r="H122" s="14"/>
      <c r="I122" s="14"/>
      <c r="J122" s="14"/>
      <c r="K122" s="14"/>
      <c r="L122" s="23" t="str">
        <f t="array" ref="L122">IF(M122="","",XLOOKUP(M122,selector_04,selector_04_ids,""))</f>
        <v/>
      </c>
      <c r="M122" s="25"/>
      <c r="N122" s="14"/>
      <c r="O122" s="27"/>
      <c r="P122" s="14"/>
    </row>
    <row r="123">
      <c r="A123" s="14"/>
      <c r="B123" s="23" t="str">
        <f>IF($A123="","",'Система'!$B$4)</f>
        <v/>
      </c>
      <c r="C123" s="14"/>
      <c r="D123" s="23" t="str">
        <f t="array" ref="D123">IF(E123="","",XLOOKUP(E123,selector_02,selector_02_ids,""))</f>
        <v/>
      </c>
      <c r="E123" s="25"/>
      <c r="F123" s="14"/>
      <c r="G123" s="14"/>
      <c r="H123" s="14"/>
      <c r="I123" s="14"/>
      <c r="J123" s="14"/>
      <c r="K123" s="14"/>
      <c r="L123" s="23" t="str">
        <f t="array" ref="L123">IF(M123="","",XLOOKUP(M123,selector_04,selector_04_ids,""))</f>
        <v/>
      </c>
      <c r="M123" s="25"/>
      <c r="N123" s="14"/>
      <c r="O123" s="27"/>
      <c r="P123" s="14"/>
    </row>
    <row r="124">
      <c r="A124" s="14"/>
      <c r="B124" s="23" t="str">
        <f>IF($A124="","",'Система'!$B$4)</f>
        <v/>
      </c>
      <c r="C124" s="14"/>
      <c r="D124" s="23" t="str">
        <f t="array" ref="D124">IF(E124="","",XLOOKUP(E124,selector_02,selector_02_ids,""))</f>
        <v/>
      </c>
      <c r="E124" s="25"/>
      <c r="F124" s="14"/>
      <c r="G124" s="14"/>
      <c r="H124" s="14"/>
      <c r="I124" s="14"/>
      <c r="J124" s="14"/>
      <c r="K124" s="14"/>
      <c r="L124" s="23" t="str">
        <f t="array" ref="L124">IF(M124="","",XLOOKUP(M124,selector_04,selector_04_ids,""))</f>
        <v/>
      </c>
      <c r="M124" s="25"/>
      <c r="N124" s="14"/>
      <c r="O124" s="27"/>
      <c r="P124" s="14"/>
    </row>
    <row r="125">
      <c r="A125" s="14"/>
      <c r="B125" s="23" t="str">
        <f>IF($A125="","",'Система'!$B$4)</f>
        <v/>
      </c>
      <c r="C125" s="14"/>
      <c r="D125" s="23" t="str">
        <f t="array" ref="D125">IF(E125="","",XLOOKUP(E125,selector_02,selector_02_ids,""))</f>
        <v/>
      </c>
      <c r="E125" s="25"/>
      <c r="F125" s="14"/>
      <c r="G125" s="14"/>
      <c r="H125" s="14"/>
      <c r="I125" s="14"/>
      <c r="J125" s="14"/>
      <c r="K125" s="14"/>
      <c r="L125" s="23" t="str">
        <f t="array" ref="L125">IF(M125="","",XLOOKUP(M125,selector_04,selector_04_ids,""))</f>
        <v/>
      </c>
      <c r="M125" s="25"/>
      <c r="N125" s="14"/>
      <c r="O125" s="27"/>
      <c r="P125" s="14"/>
    </row>
    <row r="126">
      <c r="A126" s="14"/>
      <c r="B126" s="23" t="str">
        <f>IF($A126="","",'Система'!$B$4)</f>
        <v/>
      </c>
      <c r="C126" s="14"/>
      <c r="D126" s="23" t="str">
        <f t="array" ref="D126">IF(E126="","",XLOOKUP(E126,selector_02,selector_02_ids,""))</f>
        <v/>
      </c>
      <c r="E126" s="25"/>
      <c r="F126" s="14"/>
      <c r="G126" s="14"/>
      <c r="H126" s="14"/>
      <c r="I126" s="14"/>
      <c r="J126" s="14"/>
      <c r="K126" s="14"/>
      <c r="L126" s="23" t="str">
        <f t="array" ref="L126">IF(M126="","",XLOOKUP(M126,selector_04,selector_04_ids,""))</f>
        <v/>
      </c>
      <c r="M126" s="25"/>
      <c r="N126" s="14"/>
      <c r="O126" s="27"/>
      <c r="P126" s="14"/>
    </row>
    <row r="127">
      <c r="A127" s="14"/>
      <c r="B127" s="23" t="str">
        <f>IF($A127="","",'Система'!$B$4)</f>
        <v/>
      </c>
      <c r="C127" s="14"/>
      <c r="D127" s="23" t="str">
        <f t="array" ref="D127">IF(E127="","",XLOOKUP(E127,selector_02,selector_02_ids,""))</f>
        <v/>
      </c>
      <c r="E127" s="25"/>
      <c r="F127" s="14"/>
      <c r="G127" s="14"/>
      <c r="H127" s="14"/>
      <c r="I127" s="14"/>
      <c r="J127" s="14"/>
      <c r="K127" s="14"/>
      <c r="L127" s="23" t="str">
        <f t="array" ref="L127">IF(M127="","",XLOOKUP(M127,selector_04,selector_04_ids,""))</f>
        <v/>
      </c>
      <c r="M127" s="25"/>
      <c r="N127" s="14"/>
      <c r="O127" s="27"/>
      <c r="P127" s="14"/>
    </row>
    <row r="128">
      <c r="A128" s="14"/>
      <c r="B128" s="23" t="str">
        <f>IF($A128="","",'Система'!$B$4)</f>
        <v/>
      </c>
      <c r="C128" s="14"/>
      <c r="D128" s="23" t="str">
        <f t="array" ref="D128">IF(E128="","",XLOOKUP(E128,selector_02,selector_02_ids,""))</f>
        <v/>
      </c>
      <c r="E128" s="25"/>
      <c r="F128" s="14"/>
      <c r="G128" s="14"/>
      <c r="H128" s="14"/>
      <c r="I128" s="14"/>
      <c r="J128" s="14"/>
      <c r="K128" s="14"/>
      <c r="L128" s="23" t="str">
        <f t="array" ref="L128">IF(M128="","",XLOOKUP(M128,selector_04,selector_04_ids,""))</f>
        <v/>
      </c>
      <c r="M128" s="25"/>
      <c r="N128" s="14"/>
      <c r="O128" s="27"/>
      <c r="P128" s="14"/>
    </row>
    <row r="129">
      <c r="A129" s="14"/>
      <c r="B129" s="23" t="str">
        <f>IF($A129="","",'Система'!$B$4)</f>
        <v/>
      </c>
      <c r="C129" s="14"/>
      <c r="D129" s="23" t="str">
        <f t="array" ref="D129">IF(E129="","",XLOOKUP(E129,selector_02,selector_02_ids,""))</f>
        <v/>
      </c>
      <c r="E129" s="25"/>
      <c r="F129" s="14"/>
      <c r="G129" s="14"/>
      <c r="H129" s="14"/>
      <c r="I129" s="14"/>
      <c r="J129" s="14"/>
      <c r="K129" s="14"/>
      <c r="L129" s="23" t="str">
        <f t="array" ref="L129">IF(M129="","",XLOOKUP(M129,selector_04,selector_04_ids,""))</f>
        <v/>
      </c>
      <c r="M129" s="25"/>
      <c r="N129" s="14"/>
      <c r="O129" s="27"/>
      <c r="P129" s="14"/>
    </row>
    <row r="130">
      <c r="A130" s="14"/>
      <c r="B130" s="23" t="str">
        <f>IF($A130="","",'Система'!$B$4)</f>
        <v/>
      </c>
      <c r="C130" s="14"/>
      <c r="D130" s="23" t="str">
        <f t="array" ref="D130">IF(E130="","",XLOOKUP(E130,selector_02,selector_02_ids,""))</f>
        <v/>
      </c>
      <c r="E130" s="25"/>
      <c r="F130" s="14"/>
      <c r="G130" s="14"/>
      <c r="H130" s="14"/>
      <c r="I130" s="14"/>
      <c r="J130" s="14"/>
      <c r="K130" s="14"/>
      <c r="L130" s="23" t="str">
        <f t="array" ref="L130">IF(M130="","",XLOOKUP(M130,selector_04,selector_04_ids,""))</f>
        <v/>
      </c>
      <c r="M130" s="25"/>
      <c r="N130" s="14"/>
      <c r="O130" s="27"/>
      <c r="P130" s="14"/>
    </row>
    <row r="131">
      <c r="A131" s="14"/>
      <c r="B131" s="23" t="str">
        <f>IF($A131="","",'Система'!$B$4)</f>
        <v/>
      </c>
      <c r="C131" s="14"/>
      <c r="D131" s="23" t="str">
        <f t="array" ref="D131">IF(E131="","",XLOOKUP(E131,selector_02,selector_02_ids,""))</f>
        <v/>
      </c>
      <c r="E131" s="25"/>
      <c r="F131" s="14"/>
      <c r="G131" s="14"/>
      <c r="H131" s="14"/>
      <c r="I131" s="14"/>
      <c r="J131" s="14"/>
      <c r="K131" s="14"/>
      <c r="L131" s="23" t="str">
        <f t="array" ref="L131">IF(M131="","",XLOOKUP(M131,selector_04,selector_04_ids,""))</f>
        <v/>
      </c>
      <c r="M131" s="25"/>
      <c r="N131" s="14"/>
      <c r="O131" s="27"/>
      <c r="P131" s="14"/>
    </row>
    <row r="132">
      <c r="A132" s="14"/>
      <c r="B132" s="23" t="str">
        <f>IF($A132="","",'Система'!$B$4)</f>
        <v/>
      </c>
      <c r="C132" s="14"/>
      <c r="D132" s="23" t="str">
        <f t="array" ref="D132">IF(E132="","",XLOOKUP(E132,selector_02,selector_02_ids,""))</f>
        <v/>
      </c>
      <c r="E132" s="25"/>
      <c r="F132" s="14"/>
      <c r="G132" s="14"/>
      <c r="H132" s="14"/>
      <c r="I132" s="14"/>
      <c r="J132" s="14"/>
      <c r="K132" s="14"/>
      <c r="L132" s="23" t="str">
        <f t="array" ref="L132">IF(M132="","",XLOOKUP(M132,selector_04,selector_04_ids,""))</f>
        <v/>
      </c>
      <c r="M132" s="25"/>
      <c r="N132" s="14"/>
      <c r="O132" s="27"/>
      <c r="P132" s="14"/>
    </row>
    <row r="133">
      <c r="A133" s="14"/>
      <c r="B133" s="23" t="str">
        <f>IF($A133="","",'Система'!$B$4)</f>
        <v/>
      </c>
      <c r="C133" s="14"/>
      <c r="D133" s="23" t="str">
        <f t="array" ref="D133">IF(E133="","",XLOOKUP(E133,selector_02,selector_02_ids,""))</f>
        <v/>
      </c>
      <c r="E133" s="25"/>
      <c r="F133" s="14"/>
      <c r="G133" s="14"/>
      <c r="H133" s="14"/>
      <c r="I133" s="14"/>
      <c r="J133" s="14"/>
      <c r="K133" s="14"/>
      <c r="L133" s="23" t="str">
        <f t="array" ref="L133">IF(M133="","",XLOOKUP(M133,selector_04,selector_04_ids,""))</f>
        <v/>
      </c>
      <c r="M133" s="25"/>
      <c r="N133" s="14"/>
      <c r="O133" s="27"/>
      <c r="P133" s="14"/>
    </row>
    <row r="134">
      <c r="A134" s="14"/>
      <c r="B134" s="23" t="str">
        <f>IF($A134="","",'Система'!$B$4)</f>
        <v/>
      </c>
      <c r="C134" s="14"/>
      <c r="D134" s="23" t="str">
        <f t="array" ref="D134">IF(E134="","",XLOOKUP(E134,selector_02,selector_02_ids,""))</f>
        <v/>
      </c>
      <c r="E134" s="25"/>
      <c r="F134" s="14"/>
      <c r="G134" s="14"/>
      <c r="H134" s="14"/>
      <c r="I134" s="14"/>
      <c r="J134" s="14"/>
      <c r="K134" s="14"/>
      <c r="L134" s="23" t="str">
        <f t="array" ref="L134">IF(M134="","",XLOOKUP(M134,selector_04,selector_04_ids,""))</f>
        <v/>
      </c>
      <c r="M134" s="25"/>
      <c r="N134" s="14"/>
      <c r="O134" s="27"/>
      <c r="P134" s="14"/>
    </row>
    <row r="135">
      <c r="A135" s="14"/>
      <c r="B135" s="23" t="str">
        <f>IF($A135="","",'Система'!$B$4)</f>
        <v/>
      </c>
      <c r="C135" s="14"/>
      <c r="D135" s="23" t="str">
        <f t="array" ref="D135">IF(E135="","",XLOOKUP(E135,selector_02,selector_02_ids,""))</f>
        <v/>
      </c>
      <c r="E135" s="25"/>
      <c r="F135" s="14"/>
      <c r="G135" s="14"/>
      <c r="H135" s="14"/>
      <c r="I135" s="14"/>
      <c r="J135" s="14"/>
      <c r="K135" s="14"/>
      <c r="L135" s="23" t="str">
        <f t="array" ref="L135">IF(M135="","",XLOOKUP(M135,selector_04,selector_04_ids,""))</f>
        <v/>
      </c>
      <c r="M135" s="25"/>
      <c r="N135" s="14"/>
      <c r="O135" s="27"/>
      <c r="P135" s="14"/>
    </row>
    <row r="136">
      <c r="A136" s="14"/>
      <c r="B136" s="23" t="str">
        <f>IF($A136="","",'Система'!$B$4)</f>
        <v/>
      </c>
      <c r="C136" s="14"/>
      <c r="D136" s="23" t="str">
        <f t="array" ref="D136">IF(E136="","",XLOOKUP(E136,selector_02,selector_02_ids,""))</f>
        <v/>
      </c>
      <c r="E136" s="25"/>
      <c r="F136" s="14"/>
      <c r="G136" s="14"/>
      <c r="H136" s="14"/>
      <c r="I136" s="14"/>
      <c r="J136" s="14"/>
      <c r="K136" s="14"/>
      <c r="L136" s="23" t="str">
        <f t="array" ref="L136">IF(M136="","",XLOOKUP(M136,selector_04,selector_04_ids,""))</f>
        <v/>
      </c>
      <c r="M136" s="25"/>
      <c r="N136" s="14"/>
      <c r="O136" s="27"/>
      <c r="P136" s="14"/>
    </row>
    <row r="137">
      <c r="A137" s="14"/>
      <c r="B137" s="23" t="str">
        <f>IF($A137="","",'Система'!$B$4)</f>
        <v/>
      </c>
      <c r="C137" s="14"/>
      <c r="D137" s="23" t="str">
        <f t="array" ref="D137">IF(E137="","",XLOOKUP(E137,selector_02,selector_02_ids,""))</f>
        <v/>
      </c>
      <c r="E137" s="25"/>
      <c r="F137" s="14"/>
      <c r="G137" s="14"/>
      <c r="H137" s="14"/>
      <c r="I137" s="14"/>
      <c r="J137" s="14"/>
      <c r="K137" s="14"/>
      <c r="L137" s="23" t="str">
        <f t="array" ref="L137">IF(M137="","",XLOOKUP(M137,selector_04,selector_04_ids,""))</f>
        <v/>
      </c>
      <c r="M137" s="25"/>
      <c r="N137" s="14"/>
      <c r="O137" s="27"/>
      <c r="P137" s="14"/>
    </row>
    <row r="138">
      <c r="A138" s="14"/>
      <c r="B138" s="23" t="str">
        <f>IF($A138="","",'Система'!$B$4)</f>
        <v/>
      </c>
      <c r="C138" s="14"/>
      <c r="D138" s="23" t="str">
        <f t="array" ref="D138">IF(E138="","",XLOOKUP(E138,selector_02,selector_02_ids,""))</f>
        <v/>
      </c>
      <c r="E138" s="25"/>
      <c r="F138" s="14"/>
      <c r="G138" s="14"/>
      <c r="H138" s="14"/>
      <c r="I138" s="14"/>
      <c r="J138" s="14"/>
      <c r="K138" s="14"/>
      <c r="L138" s="23" t="str">
        <f t="array" ref="L138">IF(M138="","",XLOOKUP(M138,selector_04,selector_04_ids,""))</f>
        <v/>
      </c>
      <c r="M138" s="25"/>
      <c r="N138" s="14"/>
      <c r="O138" s="27"/>
      <c r="P138" s="14"/>
    </row>
    <row r="139">
      <c r="A139" s="14"/>
      <c r="B139" s="23" t="str">
        <f>IF($A139="","",'Система'!$B$4)</f>
        <v/>
      </c>
      <c r="C139" s="14"/>
      <c r="D139" s="23" t="str">
        <f t="array" ref="D139">IF(E139="","",XLOOKUP(E139,selector_02,selector_02_ids,""))</f>
        <v/>
      </c>
      <c r="E139" s="25"/>
      <c r="F139" s="14"/>
      <c r="G139" s="14"/>
      <c r="H139" s="14"/>
      <c r="I139" s="14"/>
      <c r="J139" s="14"/>
      <c r="K139" s="14"/>
      <c r="L139" s="23" t="str">
        <f t="array" ref="L139">IF(M139="","",XLOOKUP(M139,selector_04,selector_04_ids,""))</f>
        <v/>
      </c>
      <c r="M139" s="25"/>
      <c r="N139" s="14"/>
      <c r="O139" s="27"/>
      <c r="P139" s="14"/>
    </row>
    <row r="140">
      <c r="A140" s="14"/>
      <c r="B140" s="23" t="str">
        <f>IF($A140="","",'Система'!$B$4)</f>
        <v/>
      </c>
      <c r="C140" s="14"/>
      <c r="D140" s="23" t="str">
        <f t="array" ref="D140">IF(E140="","",XLOOKUP(E140,selector_02,selector_02_ids,""))</f>
        <v/>
      </c>
      <c r="E140" s="25"/>
      <c r="F140" s="14"/>
      <c r="G140" s="14"/>
      <c r="H140" s="14"/>
      <c r="I140" s="14"/>
      <c r="J140" s="14"/>
      <c r="K140" s="14"/>
      <c r="L140" s="23" t="str">
        <f t="array" ref="L140">IF(M140="","",XLOOKUP(M140,selector_04,selector_04_ids,""))</f>
        <v/>
      </c>
      <c r="M140" s="25"/>
      <c r="N140" s="14"/>
      <c r="O140" s="27"/>
      <c r="P140" s="14"/>
    </row>
    <row r="141">
      <c r="A141" s="14"/>
      <c r="B141" s="23" t="str">
        <f>IF($A141="","",'Система'!$B$4)</f>
        <v/>
      </c>
      <c r="C141" s="14"/>
      <c r="D141" s="23" t="str">
        <f t="array" ref="D141">IF(E141="","",XLOOKUP(E141,selector_02,selector_02_ids,""))</f>
        <v/>
      </c>
      <c r="E141" s="25"/>
      <c r="F141" s="14"/>
      <c r="G141" s="14"/>
      <c r="H141" s="14"/>
      <c r="I141" s="14"/>
      <c r="J141" s="14"/>
      <c r="K141" s="14"/>
      <c r="L141" s="23" t="str">
        <f t="array" ref="L141">IF(M141="","",XLOOKUP(M141,selector_04,selector_04_ids,""))</f>
        <v/>
      </c>
      <c r="M141" s="25"/>
      <c r="N141" s="14"/>
      <c r="O141" s="27"/>
      <c r="P141" s="14"/>
    </row>
    <row r="142">
      <c r="A142" s="14"/>
      <c r="B142" s="23" t="str">
        <f>IF($A142="","",'Система'!$B$4)</f>
        <v/>
      </c>
      <c r="C142" s="14"/>
      <c r="D142" s="23" t="str">
        <f t="array" ref="D142">IF(E142="","",XLOOKUP(E142,selector_02,selector_02_ids,""))</f>
        <v/>
      </c>
      <c r="E142" s="25"/>
      <c r="F142" s="14"/>
      <c r="G142" s="14"/>
      <c r="H142" s="14"/>
      <c r="I142" s="14"/>
      <c r="J142" s="14"/>
      <c r="K142" s="14"/>
      <c r="L142" s="23" t="str">
        <f t="array" ref="L142">IF(M142="","",XLOOKUP(M142,selector_04,selector_04_ids,""))</f>
        <v/>
      </c>
      <c r="M142" s="25"/>
      <c r="N142" s="14"/>
      <c r="O142" s="27"/>
      <c r="P142" s="14"/>
    </row>
    <row r="143">
      <c r="A143" s="14"/>
      <c r="B143" s="23" t="str">
        <f>IF($A143="","",'Система'!$B$4)</f>
        <v/>
      </c>
      <c r="C143" s="14"/>
      <c r="D143" s="23" t="str">
        <f t="array" ref="D143">IF(E143="","",XLOOKUP(E143,selector_02,selector_02_ids,""))</f>
        <v/>
      </c>
      <c r="E143" s="25"/>
      <c r="F143" s="14"/>
      <c r="G143" s="14"/>
      <c r="H143" s="14"/>
      <c r="I143" s="14"/>
      <c r="J143" s="14"/>
      <c r="K143" s="14"/>
      <c r="L143" s="23" t="str">
        <f t="array" ref="L143">IF(M143="","",XLOOKUP(M143,selector_04,selector_04_ids,""))</f>
        <v/>
      </c>
      <c r="M143" s="25"/>
      <c r="N143" s="14"/>
      <c r="O143" s="27"/>
      <c r="P143" s="14"/>
    </row>
    <row r="144">
      <c r="A144" s="14"/>
      <c r="B144" s="23" t="str">
        <f>IF($A144="","",'Система'!$B$4)</f>
        <v/>
      </c>
      <c r="C144" s="14"/>
      <c r="D144" s="23" t="str">
        <f t="array" ref="D144">IF(E144="","",XLOOKUP(E144,selector_02,selector_02_ids,""))</f>
        <v/>
      </c>
      <c r="E144" s="25"/>
      <c r="F144" s="14"/>
      <c r="G144" s="14"/>
      <c r="H144" s="14"/>
      <c r="I144" s="14"/>
      <c r="J144" s="14"/>
      <c r="K144" s="14"/>
      <c r="L144" s="23" t="str">
        <f t="array" ref="L144">IF(M144="","",XLOOKUP(M144,selector_04,selector_04_ids,""))</f>
        <v/>
      </c>
      <c r="M144" s="25"/>
      <c r="N144" s="14"/>
      <c r="O144" s="27"/>
      <c r="P144" s="14"/>
    </row>
    <row r="145">
      <c r="A145" s="14"/>
      <c r="B145" s="23" t="str">
        <f>IF($A145="","",'Система'!$B$4)</f>
        <v/>
      </c>
      <c r="C145" s="14"/>
      <c r="D145" s="23" t="str">
        <f t="array" ref="D145">IF(E145="","",XLOOKUP(E145,selector_02,selector_02_ids,""))</f>
        <v/>
      </c>
      <c r="E145" s="25"/>
      <c r="F145" s="14"/>
      <c r="G145" s="14"/>
      <c r="H145" s="14"/>
      <c r="I145" s="14"/>
      <c r="J145" s="14"/>
      <c r="K145" s="14"/>
      <c r="L145" s="23" t="str">
        <f t="array" ref="L145">IF(M145="","",XLOOKUP(M145,selector_04,selector_04_ids,""))</f>
        <v/>
      </c>
      <c r="M145" s="25"/>
      <c r="N145" s="14"/>
      <c r="O145" s="27"/>
      <c r="P145" s="14"/>
    </row>
    <row r="146">
      <c r="A146" s="14"/>
      <c r="B146" s="23" t="str">
        <f>IF($A146="","",'Система'!$B$4)</f>
        <v/>
      </c>
      <c r="C146" s="14"/>
      <c r="D146" s="23" t="str">
        <f t="array" ref="D146">IF(E146="","",XLOOKUP(E146,selector_02,selector_02_ids,""))</f>
        <v/>
      </c>
      <c r="E146" s="25"/>
      <c r="F146" s="14"/>
      <c r="G146" s="14"/>
      <c r="H146" s="14"/>
      <c r="I146" s="14"/>
      <c r="J146" s="14"/>
      <c r="K146" s="14"/>
      <c r="L146" s="23" t="str">
        <f t="array" ref="L146">IF(M146="","",XLOOKUP(M146,selector_04,selector_04_ids,""))</f>
        <v/>
      </c>
      <c r="M146" s="25"/>
      <c r="N146" s="14"/>
      <c r="O146" s="27"/>
      <c r="P146" s="14"/>
    </row>
    <row r="147">
      <c r="A147" s="14"/>
      <c r="B147" s="23" t="str">
        <f>IF($A147="","",'Система'!$B$4)</f>
        <v/>
      </c>
      <c r="C147" s="14"/>
      <c r="D147" s="23" t="str">
        <f t="array" ref="D147">IF(E147="","",XLOOKUP(E147,selector_02,selector_02_ids,""))</f>
        <v/>
      </c>
      <c r="E147" s="25"/>
      <c r="F147" s="14"/>
      <c r="G147" s="14"/>
      <c r="H147" s="14"/>
      <c r="I147" s="14"/>
      <c r="J147" s="14"/>
      <c r="K147" s="14"/>
      <c r="L147" s="23" t="str">
        <f t="array" ref="L147">IF(M147="","",XLOOKUP(M147,selector_04,selector_04_ids,""))</f>
        <v/>
      </c>
      <c r="M147" s="25"/>
      <c r="N147" s="14"/>
      <c r="O147" s="27"/>
      <c r="P147" s="14"/>
    </row>
    <row r="148">
      <c r="A148" s="14"/>
      <c r="B148" s="23" t="str">
        <f>IF($A148="","",'Система'!$B$4)</f>
        <v/>
      </c>
      <c r="C148" s="14"/>
      <c r="D148" s="23" t="str">
        <f t="array" ref="D148">IF(E148="","",XLOOKUP(E148,selector_02,selector_02_ids,""))</f>
        <v/>
      </c>
      <c r="E148" s="25"/>
      <c r="F148" s="14"/>
      <c r="G148" s="14"/>
      <c r="H148" s="14"/>
      <c r="I148" s="14"/>
      <c r="J148" s="14"/>
      <c r="K148" s="14"/>
      <c r="L148" s="23" t="str">
        <f t="array" ref="L148">IF(M148="","",XLOOKUP(M148,selector_04,selector_04_ids,""))</f>
        <v/>
      </c>
      <c r="M148" s="25"/>
      <c r="N148" s="14"/>
      <c r="O148" s="27"/>
      <c r="P148" s="14"/>
    </row>
    <row r="149">
      <c r="A149" s="14"/>
      <c r="B149" s="23" t="str">
        <f>IF($A149="","",'Система'!$B$4)</f>
        <v/>
      </c>
      <c r="C149" s="14"/>
      <c r="D149" s="23" t="str">
        <f t="array" ref="D149">IF(E149="","",XLOOKUP(E149,selector_02,selector_02_ids,""))</f>
        <v/>
      </c>
      <c r="E149" s="25"/>
      <c r="F149" s="14"/>
      <c r="G149" s="14"/>
      <c r="H149" s="14"/>
      <c r="I149" s="14"/>
      <c r="J149" s="14"/>
      <c r="K149" s="14"/>
      <c r="L149" s="23" t="str">
        <f t="array" ref="L149">IF(M149="","",XLOOKUP(M149,selector_04,selector_04_ids,""))</f>
        <v/>
      </c>
      <c r="M149" s="25"/>
      <c r="N149" s="14"/>
      <c r="O149" s="27"/>
      <c r="P149" s="14"/>
    </row>
    <row r="150">
      <c r="A150" s="14"/>
      <c r="B150" s="23" t="str">
        <f>IF($A150="","",'Система'!$B$4)</f>
        <v/>
      </c>
      <c r="C150" s="14"/>
      <c r="D150" s="23" t="str">
        <f t="array" ref="D150">IF(E150="","",XLOOKUP(E150,selector_02,selector_02_ids,""))</f>
        <v/>
      </c>
      <c r="E150" s="25"/>
      <c r="F150" s="14"/>
      <c r="G150" s="14"/>
      <c r="H150" s="14"/>
      <c r="I150" s="14"/>
      <c r="J150" s="14"/>
      <c r="K150" s="14"/>
      <c r="L150" s="23" t="str">
        <f t="array" ref="L150">IF(M150="","",XLOOKUP(M150,selector_04,selector_04_ids,""))</f>
        <v/>
      </c>
      <c r="M150" s="25"/>
      <c r="N150" s="14"/>
      <c r="O150" s="27"/>
      <c r="P150" s="14"/>
    </row>
    <row r="151">
      <c r="A151" s="14"/>
      <c r="B151" s="23" t="str">
        <f>IF($A151="","",'Система'!$B$4)</f>
        <v/>
      </c>
      <c r="C151" s="14"/>
      <c r="D151" s="23" t="str">
        <f t="array" ref="D151">IF(E151="","",XLOOKUP(E151,selector_02,selector_02_ids,""))</f>
        <v/>
      </c>
      <c r="E151" s="25"/>
      <c r="F151" s="14"/>
      <c r="G151" s="14"/>
      <c r="H151" s="14"/>
      <c r="I151" s="14"/>
      <c r="J151" s="14"/>
      <c r="K151" s="14"/>
      <c r="L151" s="23" t="str">
        <f t="array" ref="L151">IF(M151="","",XLOOKUP(M151,selector_04,selector_04_ids,""))</f>
        <v/>
      </c>
      <c r="M151" s="25"/>
      <c r="N151" s="14"/>
      <c r="O151" s="27"/>
      <c r="P151" s="14"/>
    </row>
    <row r="152">
      <c r="A152" s="14"/>
      <c r="B152" s="23" t="str">
        <f>IF($A152="","",'Система'!$B$4)</f>
        <v/>
      </c>
      <c r="C152" s="14"/>
      <c r="D152" s="23" t="str">
        <f t="array" ref="D152">IF(E152="","",XLOOKUP(E152,selector_02,selector_02_ids,""))</f>
        <v/>
      </c>
      <c r="E152" s="25"/>
      <c r="F152" s="14"/>
      <c r="G152" s="14"/>
      <c r="H152" s="14"/>
      <c r="I152" s="14"/>
      <c r="J152" s="14"/>
      <c r="K152" s="14"/>
      <c r="L152" s="23" t="str">
        <f t="array" ref="L152">IF(M152="","",XLOOKUP(M152,selector_04,selector_04_ids,""))</f>
        <v/>
      </c>
      <c r="M152" s="25"/>
      <c r="N152" s="14"/>
      <c r="O152" s="27"/>
      <c r="P152" s="14"/>
    </row>
    <row r="153">
      <c r="A153" s="14"/>
      <c r="B153" s="23" t="str">
        <f>IF($A153="","",'Система'!$B$4)</f>
        <v/>
      </c>
      <c r="C153" s="14"/>
      <c r="D153" s="23" t="str">
        <f t="array" ref="D153">IF(E153="","",XLOOKUP(E153,selector_02,selector_02_ids,""))</f>
        <v/>
      </c>
      <c r="E153" s="25"/>
      <c r="F153" s="14"/>
      <c r="G153" s="14"/>
      <c r="H153" s="14"/>
      <c r="I153" s="14"/>
      <c r="J153" s="14"/>
      <c r="K153" s="14"/>
      <c r="L153" s="23" t="str">
        <f t="array" ref="L153">IF(M153="","",XLOOKUP(M153,selector_04,selector_04_ids,""))</f>
        <v/>
      </c>
      <c r="M153" s="25"/>
      <c r="N153" s="14"/>
      <c r="O153" s="27"/>
      <c r="P153" s="14"/>
    </row>
    <row r="154">
      <c r="A154" s="14"/>
      <c r="B154" s="23" t="str">
        <f>IF($A154="","",'Система'!$B$4)</f>
        <v/>
      </c>
      <c r="C154" s="14"/>
      <c r="D154" s="23" t="str">
        <f t="array" ref="D154">IF(E154="","",XLOOKUP(E154,selector_02,selector_02_ids,""))</f>
        <v/>
      </c>
      <c r="E154" s="25"/>
      <c r="F154" s="14"/>
      <c r="G154" s="14"/>
      <c r="H154" s="14"/>
      <c r="I154" s="14"/>
      <c r="J154" s="14"/>
      <c r="K154" s="14"/>
      <c r="L154" s="23" t="str">
        <f t="array" ref="L154">IF(M154="","",XLOOKUP(M154,selector_04,selector_04_ids,""))</f>
        <v/>
      </c>
      <c r="M154" s="25"/>
      <c r="N154" s="14"/>
      <c r="O154" s="27"/>
      <c r="P154" s="14"/>
    </row>
    <row r="155">
      <c r="A155" s="14"/>
      <c r="B155" s="23" t="str">
        <f>IF($A155="","",'Система'!$B$4)</f>
        <v/>
      </c>
      <c r="C155" s="14"/>
      <c r="D155" s="23" t="str">
        <f t="array" ref="D155">IF(E155="","",XLOOKUP(E155,selector_02,selector_02_ids,""))</f>
        <v/>
      </c>
      <c r="E155" s="25"/>
      <c r="F155" s="14"/>
      <c r="G155" s="14"/>
      <c r="H155" s="14"/>
      <c r="I155" s="14"/>
      <c r="J155" s="14"/>
      <c r="K155" s="14"/>
      <c r="L155" s="23" t="str">
        <f t="array" ref="L155">IF(M155="","",XLOOKUP(M155,selector_04,selector_04_ids,""))</f>
        <v/>
      </c>
      <c r="M155" s="25"/>
      <c r="N155" s="14"/>
      <c r="O155" s="27"/>
      <c r="P155" s="14"/>
    </row>
    <row r="156">
      <c r="A156" s="14"/>
      <c r="B156" s="23" t="str">
        <f>IF($A156="","",'Система'!$B$4)</f>
        <v/>
      </c>
      <c r="C156" s="14"/>
      <c r="D156" s="23" t="str">
        <f t="array" ref="D156">IF(E156="","",XLOOKUP(E156,selector_02,selector_02_ids,""))</f>
        <v/>
      </c>
      <c r="E156" s="25"/>
      <c r="F156" s="14"/>
      <c r="G156" s="14"/>
      <c r="H156" s="14"/>
      <c r="I156" s="14"/>
      <c r="J156" s="14"/>
      <c r="K156" s="14"/>
      <c r="L156" s="23" t="str">
        <f t="array" ref="L156">IF(M156="","",XLOOKUP(M156,selector_04,selector_04_ids,""))</f>
        <v/>
      </c>
      <c r="M156" s="25"/>
      <c r="N156" s="14"/>
      <c r="O156" s="27"/>
      <c r="P156" s="14"/>
    </row>
    <row r="157">
      <c r="A157" s="14"/>
      <c r="B157" s="23" t="str">
        <f>IF($A157="","",'Система'!$B$4)</f>
        <v/>
      </c>
      <c r="C157" s="14"/>
      <c r="D157" s="23" t="str">
        <f t="array" ref="D157">IF(E157="","",XLOOKUP(E157,selector_02,selector_02_ids,""))</f>
        <v/>
      </c>
      <c r="E157" s="25"/>
      <c r="F157" s="14"/>
      <c r="G157" s="14"/>
      <c r="H157" s="14"/>
      <c r="I157" s="14"/>
      <c r="J157" s="14"/>
      <c r="K157" s="14"/>
      <c r="L157" s="23" t="str">
        <f t="array" ref="L157">IF(M157="","",XLOOKUP(M157,selector_04,selector_04_ids,""))</f>
        <v/>
      </c>
      <c r="M157" s="25"/>
      <c r="N157" s="14"/>
      <c r="O157" s="27"/>
      <c r="P157" s="14"/>
    </row>
    <row r="158">
      <c r="A158" s="14"/>
      <c r="B158" s="23" t="str">
        <f>IF($A158="","",'Система'!$B$4)</f>
        <v/>
      </c>
      <c r="C158" s="14"/>
      <c r="D158" s="23" t="str">
        <f t="array" ref="D158">IF(E158="","",XLOOKUP(E158,selector_02,selector_02_ids,""))</f>
        <v/>
      </c>
      <c r="E158" s="25"/>
      <c r="F158" s="14"/>
      <c r="G158" s="14"/>
      <c r="H158" s="14"/>
      <c r="I158" s="14"/>
      <c r="J158" s="14"/>
      <c r="K158" s="14"/>
      <c r="L158" s="23" t="str">
        <f t="array" ref="L158">IF(M158="","",XLOOKUP(M158,selector_04,selector_04_ids,""))</f>
        <v/>
      </c>
      <c r="M158" s="25"/>
      <c r="N158" s="14"/>
      <c r="O158" s="27"/>
      <c r="P158" s="14"/>
    </row>
    <row r="159">
      <c r="A159" s="14"/>
      <c r="B159" s="23" t="str">
        <f>IF($A159="","",'Система'!$B$4)</f>
        <v/>
      </c>
      <c r="C159" s="14"/>
      <c r="D159" s="23" t="str">
        <f t="array" ref="D159">IF(E159="","",XLOOKUP(E159,selector_02,selector_02_ids,""))</f>
        <v/>
      </c>
      <c r="E159" s="25"/>
      <c r="F159" s="14"/>
      <c r="G159" s="14"/>
      <c r="H159" s="14"/>
      <c r="I159" s="14"/>
      <c r="J159" s="14"/>
      <c r="K159" s="14"/>
      <c r="L159" s="23" t="str">
        <f t="array" ref="L159">IF(M159="","",XLOOKUP(M159,selector_04,selector_04_ids,""))</f>
        <v/>
      </c>
      <c r="M159" s="25"/>
      <c r="N159" s="14"/>
      <c r="O159" s="27"/>
      <c r="P159" s="14"/>
    </row>
    <row r="160">
      <c r="A160" s="14"/>
      <c r="B160" s="23" t="str">
        <f>IF($A160="","",'Система'!$B$4)</f>
        <v/>
      </c>
      <c r="C160" s="14"/>
      <c r="D160" s="23" t="str">
        <f t="array" ref="D160">IF(E160="","",XLOOKUP(E160,selector_02,selector_02_ids,""))</f>
        <v/>
      </c>
      <c r="E160" s="25"/>
      <c r="F160" s="14"/>
      <c r="G160" s="14"/>
      <c r="H160" s="14"/>
      <c r="I160" s="14"/>
      <c r="J160" s="14"/>
      <c r="K160" s="14"/>
      <c r="L160" s="23" t="str">
        <f t="array" ref="L160">IF(M160="","",XLOOKUP(M160,selector_04,selector_04_ids,""))</f>
        <v/>
      </c>
      <c r="M160" s="25"/>
      <c r="N160" s="14"/>
      <c r="O160" s="27"/>
      <c r="P160" s="14"/>
    </row>
    <row r="161">
      <c r="A161" s="14"/>
      <c r="B161" s="23" t="str">
        <f>IF($A161="","",'Система'!$B$4)</f>
        <v/>
      </c>
      <c r="C161" s="14"/>
      <c r="D161" s="23" t="str">
        <f t="array" ref="D161">IF(E161="","",XLOOKUP(E161,selector_02,selector_02_ids,""))</f>
        <v/>
      </c>
      <c r="E161" s="25"/>
      <c r="F161" s="14"/>
      <c r="G161" s="14"/>
      <c r="H161" s="14"/>
      <c r="I161" s="14"/>
      <c r="J161" s="14"/>
      <c r="K161" s="14"/>
      <c r="L161" s="23" t="str">
        <f t="array" ref="L161">IF(M161="","",XLOOKUP(M161,selector_04,selector_04_ids,""))</f>
        <v/>
      </c>
      <c r="M161" s="25"/>
      <c r="N161" s="14"/>
      <c r="O161" s="27"/>
      <c r="P161" s="14"/>
    </row>
    <row r="162">
      <c r="A162" s="14"/>
      <c r="B162" s="23" t="str">
        <f>IF($A162="","",'Система'!$B$4)</f>
        <v/>
      </c>
      <c r="C162" s="14"/>
      <c r="D162" s="23" t="str">
        <f t="array" ref="D162">IF(E162="","",XLOOKUP(E162,selector_02,selector_02_ids,""))</f>
        <v/>
      </c>
      <c r="E162" s="25"/>
      <c r="F162" s="14"/>
      <c r="G162" s="14"/>
      <c r="H162" s="14"/>
      <c r="I162" s="14"/>
      <c r="J162" s="14"/>
      <c r="K162" s="14"/>
      <c r="L162" s="23" t="str">
        <f t="array" ref="L162">IF(M162="","",XLOOKUP(M162,selector_04,selector_04_ids,""))</f>
        <v/>
      </c>
      <c r="M162" s="25"/>
      <c r="N162" s="14"/>
      <c r="O162" s="27"/>
      <c r="P162" s="14"/>
    </row>
    <row r="163">
      <c r="A163" s="14"/>
      <c r="B163" s="23" t="str">
        <f>IF($A163="","",'Система'!$B$4)</f>
        <v/>
      </c>
      <c r="C163" s="14"/>
      <c r="D163" s="23" t="str">
        <f t="array" ref="D163">IF(E163="","",XLOOKUP(E163,selector_02,selector_02_ids,""))</f>
        <v/>
      </c>
      <c r="E163" s="25"/>
      <c r="F163" s="14"/>
      <c r="G163" s="14"/>
      <c r="H163" s="14"/>
      <c r="I163" s="14"/>
      <c r="J163" s="14"/>
      <c r="K163" s="14"/>
      <c r="L163" s="23" t="str">
        <f t="array" ref="L163">IF(M163="","",XLOOKUP(M163,selector_04,selector_04_ids,""))</f>
        <v/>
      </c>
      <c r="M163" s="25"/>
      <c r="N163" s="14"/>
      <c r="O163" s="27"/>
      <c r="P163" s="14"/>
    </row>
    <row r="164">
      <c r="A164" s="14"/>
      <c r="B164" s="23" t="str">
        <f>IF($A164="","",'Система'!$B$4)</f>
        <v/>
      </c>
      <c r="C164" s="14"/>
      <c r="D164" s="23" t="str">
        <f t="array" ref="D164">IF(E164="","",XLOOKUP(E164,selector_02,selector_02_ids,""))</f>
        <v/>
      </c>
      <c r="E164" s="25"/>
      <c r="F164" s="14"/>
      <c r="G164" s="14"/>
      <c r="H164" s="14"/>
      <c r="I164" s="14"/>
      <c r="J164" s="14"/>
      <c r="K164" s="14"/>
      <c r="L164" s="23" t="str">
        <f t="array" ref="L164">IF(M164="","",XLOOKUP(M164,selector_04,selector_04_ids,""))</f>
        <v/>
      </c>
      <c r="M164" s="25"/>
      <c r="N164" s="14"/>
      <c r="O164" s="27"/>
      <c r="P164" s="14"/>
    </row>
    <row r="165">
      <c r="A165" s="14"/>
      <c r="B165" s="23" t="str">
        <f>IF($A165="","",'Система'!$B$4)</f>
        <v/>
      </c>
      <c r="C165" s="14"/>
      <c r="D165" s="23" t="str">
        <f t="array" ref="D165">IF(E165="","",XLOOKUP(E165,selector_02,selector_02_ids,""))</f>
        <v/>
      </c>
      <c r="E165" s="25"/>
      <c r="F165" s="14"/>
      <c r="G165" s="14"/>
      <c r="H165" s="14"/>
      <c r="I165" s="14"/>
      <c r="J165" s="14"/>
      <c r="K165" s="14"/>
      <c r="L165" s="23" t="str">
        <f t="array" ref="L165">IF(M165="","",XLOOKUP(M165,selector_04,selector_04_ids,""))</f>
        <v/>
      </c>
      <c r="M165" s="25"/>
      <c r="N165" s="14"/>
      <c r="O165" s="27"/>
      <c r="P165" s="14"/>
    </row>
    <row r="166">
      <c r="A166" s="14"/>
      <c r="B166" s="23" t="str">
        <f>IF($A166="","",'Система'!$B$4)</f>
        <v/>
      </c>
      <c r="C166" s="14"/>
      <c r="D166" s="23" t="str">
        <f t="array" ref="D166">IF(E166="","",XLOOKUP(E166,selector_02,selector_02_ids,""))</f>
        <v/>
      </c>
      <c r="E166" s="25"/>
      <c r="F166" s="14"/>
      <c r="G166" s="14"/>
      <c r="H166" s="14"/>
      <c r="I166" s="14"/>
      <c r="J166" s="14"/>
      <c r="K166" s="14"/>
      <c r="L166" s="23" t="str">
        <f t="array" ref="L166">IF(M166="","",XLOOKUP(M166,selector_04,selector_04_ids,""))</f>
        <v/>
      </c>
      <c r="M166" s="25"/>
      <c r="N166" s="14"/>
      <c r="O166" s="27"/>
      <c r="P166" s="14"/>
    </row>
    <row r="167">
      <c r="A167" s="14"/>
      <c r="B167" s="23" t="str">
        <f>IF($A167="","",'Система'!$B$4)</f>
        <v/>
      </c>
      <c r="C167" s="14"/>
      <c r="D167" s="23" t="str">
        <f t="array" ref="D167">IF(E167="","",XLOOKUP(E167,selector_02,selector_02_ids,""))</f>
        <v/>
      </c>
      <c r="E167" s="25"/>
      <c r="F167" s="14"/>
      <c r="G167" s="14"/>
      <c r="H167" s="14"/>
      <c r="I167" s="14"/>
      <c r="J167" s="14"/>
      <c r="K167" s="14"/>
      <c r="L167" s="23" t="str">
        <f t="array" ref="L167">IF(M167="","",XLOOKUP(M167,selector_04,selector_04_ids,""))</f>
        <v/>
      </c>
      <c r="M167" s="25"/>
      <c r="N167" s="14"/>
      <c r="O167" s="27"/>
      <c r="P167" s="14"/>
    </row>
    <row r="168">
      <c r="A168" s="14"/>
      <c r="B168" s="23" t="str">
        <f>IF($A168="","",'Система'!$B$4)</f>
        <v/>
      </c>
      <c r="C168" s="14"/>
      <c r="D168" s="23" t="str">
        <f t="array" ref="D168">IF(E168="","",XLOOKUP(E168,selector_02,selector_02_ids,""))</f>
        <v/>
      </c>
      <c r="E168" s="25"/>
      <c r="F168" s="14"/>
      <c r="G168" s="14"/>
      <c r="H168" s="14"/>
      <c r="I168" s="14"/>
      <c r="J168" s="14"/>
      <c r="K168" s="14"/>
      <c r="L168" s="23" t="str">
        <f t="array" ref="L168">IF(M168="","",XLOOKUP(M168,selector_04,selector_04_ids,""))</f>
        <v/>
      </c>
      <c r="M168" s="25"/>
      <c r="N168" s="14"/>
      <c r="O168" s="27"/>
      <c r="P168" s="14"/>
    </row>
    <row r="169">
      <c r="A169" s="14"/>
      <c r="B169" s="23" t="str">
        <f>IF($A169="","",'Система'!$B$4)</f>
        <v/>
      </c>
      <c r="C169" s="14"/>
      <c r="D169" s="23" t="str">
        <f t="array" ref="D169">IF(E169="","",XLOOKUP(E169,selector_02,selector_02_ids,""))</f>
        <v/>
      </c>
      <c r="E169" s="25"/>
      <c r="F169" s="14"/>
      <c r="G169" s="14"/>
      <c r="H169" s="14"/>
      <c r="I169" s="14"/>
      <c r="J169" s="14"/>
      <c r="K169" s="14"/>
      <c r="L169" s="23" t="str">
        <f t="array" ref="L169">IF(M169="","",XLOOKUP(M169,selector_04,selector_04_ids,""))</f>
        <v/>
      </c>
      <c r="M169" s="25"/>
      <c r="N169" s="14"/>
      <c r="O169" s="27"/>
      <c r="P169" s="14"/>
    </row>
    <row r="170">
      <c r="A170" s="14"/>
      <c r="B170" s="23" t="str">
        <f>IF($A170="","",'Система'!$B$4)</f>
        <v/>
      </c>
      <c r="C170" s="14"/>
      <c r="D170" s="23" t="str">
        <f t="array" ref="D170">IF(E170="","",XLOOKUP(E170,selector_02,selector_02_ids,""))</f>
        <v/>
      </c>
      <c r="E170" s="25"/>
      <c r="F170" s="14"/>
      <c r="G170" s="14"/>
      <c r="H170" s="14"/>
      <c r="I170" s="14"/>
      <c r="J170" s="14"/>
      <c r="K170" s="14"/>
      <c r="L170" s="23" t="str">
        <f t="array" ref="L170">IF(M170="","",XLOOKUP(M170,selector_04,selector_04_ids,""))</f>
        <v/>
      </c>
      <c r="M170" s="25"/>
      <c r="N170" s="14"/>
      <c r="O170" s="27"/>
      <c r="P170" s="14"/>
    </row>
    <row r="171">
      <c r="A171" s="14"/>
      <c r="B171" s="23" t="str">
        <f>IF($A171="","",'Система'!$B$4)</f>
        <v/>
      </c>
      <c r="C171" s="14"/>
      <c r="D171" s="23" t="str">
        <f t="array" ref="D171">IF(E171="","",XLOOKUP(E171,selector_02,selector_02_ids,""))</f>
        <v/>
      </c>
      <c r="E171" s="25"/>
      <c r="F171" s="14"/>
      <c r="G171" s="14"/>
      <c r="H171" s="14"/>
      <c r="I171" s="14"/>
      <c r="J171" s="14"/>
      <c r="K171" s="14"/>
      <c r="L171" s="23" t="str">
        <f t="array" ref="L171">IF(M171="","",XLOOKUP(M171,selector_04,selector_04_ids,""))</f>
        <v/>
      </c>
      <c r="M171" s="25"/>
      <c r="N171" s="14"/>
      <c r="O171" s="27"/>
      <c r="P171" s="14"/>
    </row>
    <row r="172">
      <c r="A172" s="14"/>
      <c r="B172" s="23" t="str">
        <f>IF($A172="","",'Система'!$B$4)</f>
        <v/>
      </c>
      <c r="C172" s="14"/>
      <c r="D172" s="23" t="str">
        <f t="array" ref="D172">IF(E172="","",XLOOKUP(E172,selector_02,selector_02_ids,""))</f>
        <v/>
      </c>
      <c r="E172" s="25"/>
      <c r="F172" s="14"/>
      <c r="G172" s="14"/>
      <c r="H172" s="14"/>
      <c r="I172" s="14"/>
      <c r="J172" s="14"/>
      <c r="K172" s="14"/>
      <c r="L172" s="23" t="str">
        <f t="array" ref="L172">IF(M172="","",XLOOKUP(M172,selector_04,selector_04_ids,""))</f>
        <v/>
      </c>
      <c r="M172" s="25"/>
      <c r="N172" s="14"/>
      <c r="O172" s="27"/>
      <c r="P172" s="14"/>
    </row>
    <row r="173">
      <c r="A173" s="14"/>
      <c r="B173" s="23" t="str">
        <f>IF($A173="","",'Система'!$B$4)</f>
        <v/>
      </c>
      <c r="C173" s="14"/>
      <c r="D173" s="23" t="str">
        <f t="array" ref="D173">IF(E173="","",XLOOKUP(E173,selector_02,selector_02_ids,""))</f>
        <v/>
      </c>
      <c r="E173" s="25"/>
      <c r="F173" s="14"/>
      <c r="G173" s="14"/>
      <c r="H173" s="14"/>
      <c r="I173" s="14"/>
      <c r="J173" s="14"/>
      <c r="K173" s="14"/>
      <c r="L173" s="23" t="str">
        <f t="array" ref="L173">IF(M173="","",XLOOKUP(M173,selector_04,selector_04_ids,""))</f>
        <v/>
      </c>
      <c r="M173" s="25"/>
      <c r="N173" s="14"/>
      <c r="O173" s="27"/>
      <c r="P173" s="14"/>
    </row>
    <row r="174">
      <c r="A174" s="14"/>
      <c r="B174" s="23" t="str">
        <f>IF($A174="","",'Система'!$B$4)</f>
        <v/>
      </c>
      <c r="C174" s="14"/>
      <c r="D174" s="23" t="str">
        <f t="array" ref="D174">IF(E174="","",XLOOKUP(E174,selector_02,selector_02_ids,""))</f>
        <v/>
      </c>
      <c r="E174" s="25"/>
      <c r="F174" s="14"/>
      <c r="G174" s="14"/>
      <c r="H174" s="14"/>
      <c r="I174" s="14"/>
      <c r="J174" s="14"/>
      <c r="K174" s="14"/>
      <c r="L174" s="23" t="str">
        <f t="array" ref="L174">IF(M174="","",XLOOKUP(M174,selector_04,selector_04_ids,""))</f>
        <v/>
      </c>
      <c r="M174" s="25"/>
      <c r="N174" s="14"/>
      <c r="O174" s="27"/>
      <c r="P174" s="14"/>
    </row>
    <row r="175">
      <c r="A175" s="14"/>
      <c r="B175" s="23" t="str">
        <f>IF($A175="","",'Система'!$B$4)</f>
        <v/>
      </c>
      <c r="C175" s="14"/>
      <c r="D175" s="23" t="str">
        <f t="array" ref="D175">IF(E175="","",XLOOKUP(E175,selector_02,selector_02_ids,""))</f>
        <v/>
      </c>
      <c r="E175" s="25"/>
      <c r="F175" s="14"/>
      <c r="G175" s="14"/>
      <c r="H175" s="14"/>
      <c r="I175" s="14"/>
      <c r="J175" s="14"/>
      <c r="K175" s="14"/>
      <c r="L175" s="23" t="str">
        <f t="array" ref="L175">IF(M175="","",XLOOKUP(M175,selector_04,selector_04_ids,""))</f>
        <v/>
      </c>
      <c r="M175" s="25"/>
      <c r="N175" s="14"/>
      <c r="O175" s="27"/>
      <c r="P175" s="14"/>
    </row>
    <row r="176">
      <c r="A176" s="14"/>
      <c r="B176" s="23" t="str">
        <f>IF($A176="","",'Система'!$B$4)</f>
        <v/>
      </c>
      <c r="C176" s="14"/>
      <c r="D176" s="23" t="str">
        <f t="array" ref="D176">IF(E176="","",XLOOKUP(E176,selector_02,selector_02_ids,""))</f>
        <v/>
      </c>
      <c r="E176" s="25"/>
      <c r="F176" s="14"/>
      <c r="G176" s="14"/>
      <c r="H176" s="14"/>
      <c r="I176" s="14"/>
      <c r="J176" s="14"/>
      <c r="K176" s="14"/>
      <c r="L176" s="23" t="str">
        <f t="array" ref="L176">IF(M176="","",XLOOKUP(M176,selector_04,selector_04_ids,""))</f>
        <v/>
      </c>
      <c r="M176" s="25"/>
      <c r="N176" s="14"/>
      <c r="O176" s="27"/>
      <c r="P176" s="14"/>
    </row>
    <row r="177">
      <c r="A177" s="14"/>
      <c r="B177" s="23" t="str">
        <f>IF($A177="","",'Система'!$B$4)</f>
        <v/>
      </c>
      <c r="C177" s="14"/>
      <c r="D177" s="23" t="str">
        <f t="array" ref="D177">IF(E177="","",XLOOKUP(E177,selector_02,selector_02_ids,""))</f>
        <v/>
      </c>
      <c r="E177" s="25"/>
      <c r="F177" s="14"/>
      <c r="G177" s="14"/>
      <c r="H177" s="14"/>
      <c r="I177" s="14"/>
      <c r="J177" s="14"/>
      <c r="K177" s="14"/>
      <c r="L177" s="23" t="str">
        <f t="array" ref="L177">IF(M177="","",XLOOKUP(M177,selector_04,selector_04_ids,""))</f>
        <v/>
      </c>
      <c r="M177" s="25"/>
      <c r="N177" s="14"/>
      <c r="O177" s="27"/>
      <c r="P177" s="14"/>
    </row>
    <row r="178">
      <c r="A178" s="14"/>
      <c r="B178" s="23" t="str">
        <f>IF($A178="","",'Система'!$B$4)</f>
        <v/>
      </c>
      <c r="C178" s="14"/>
      <c r="D178" s="23" t="str">
        <f t="array" ref="D178">IF(E178="","",XLOOKUP(E178,selector_02,selector_02_ids,""))</f>
        <v/>
      </c>
      <c r="E178" s="25"/>
      <c r="F178" s="14"/>
      <c r="G178" s="14"/>
      <c r="H178" s="14"/>
      <c r="I178" s="14"/>
      <c r="J178" s="14"/>
      <c r="K178" s="14"/>
      <c r="L178" s="23" t="str">
        <f t="array" ref="L178">IF(M178="","",XLOOKUP(M178,selector_04,selector_04_ids,""))</f>
        <v/>
      </c>
      <c r="M178" s="25"/>
      <c r="N178" s="14"/>
      <c r="O178" s="27"/>
      <c r="P178" s="14"/>
    </row>
    <row r="179">
      <c r="A179" s="14"/>
      <c r="B179" s="23" t="str">
        <f>IF($A179="","",'Система'!$B$4)</f>
        <v/>
      </c>
      <c r="C179" s="14"/>
      <c r="D179" s="23" t="str">
        <f t="array" ref="D179">IF(E179="","",XLOOKUP(E179,selector_02,selector_02_ids,""))</f>
        <v/>
      </c>
      <c r="E179" s="25"/>
      <c r="F179" s="14"/>
      <c r="G179" s="14"/>
      <c r="H179" s="14"/>
      <c r="I179" s="14"/>
      <c r="J179" s="14"/>
      <c r="K179" s="14"/>
      <c r="L179" s="23" t="str">
        <f t="array" ref="L179">IF(M179="","",XLOOKUP(M179,selector_04,selector_04_ids,""))</f>
        <v/>
      </c>
      <c r="M179" s="25"/>
      <c r="N179" s="14"/>
      <c r="O179" s="27"/>
      <c r="P179" s="14"/>
    </row>
    <row r="180">
      <c r="A180" s="14"/>
      <c r="B180" s="23" t="str">
        <f>IF($A180="","",'Система'!$B$4)</f>
        <v/>
      </c>
      <c r="C180" s="14"/>
      <c r="D180" s="23" t="str">
        <f t="array" ref="D180">IF(E180="","",XLOOKUP(E180,selector_02,selector_02_ids,""))</f>
        <v/>
      </c>
      <c r="E180" s="25"/>
      <c r="F180" s="14"/>
      <c r="G180" s="14"/>
      <c r="H180" s="14"/>
      <c r="I180" s="14"/>
      <c r="J180" s="14"/>
      <c r="K180" s="14"/>
      <c r="L180" s="23" t="str">
        <f t="array" ref="L180">IF(M180="","",XLOOKUP(M180,selector_04,selector_04_ids,""))</f>
        <v/>
      </c>
      <c r="M180" s="25"/>
      <c r="N180" s="14"/>
      <c r="O180" s="27"/>
      <c r="P180" s="14"/>
    </row>
    <row r="181">
      <c r="A181" s="14"/>
      <c r="B181" s="23" t="str">
        <f>IF($A181="","",'Система'!$B$4)</f>
        <v/>
      </c>
      <c r="C181" s="14"/>
      <c r="D181" s="23" t="str">
        <f t="array" ref="D181">IF(E181="","",XLOOKUP(E181,selector_02,selector_02_ids,""))</f>
        <v/>
      </c>
      <c r="E181" s="25"/>
      <c r="F181" s="14"/>
      <c r="G181" s="14"/>
      <c r="H181" s="14"/>
      <c r="I181" s="14"/>
      <c r="J181" s="14"/>
      <c r="K181" s="14"/>
      <c r="L181" s="23" t="str">
        <f t="array" ref="L181">IF(M181="","",XLOOKUP(M181,selector_04,selector_04_ids,""))</f>
        <v/>
      </c>
      <c r="M181" s="25"/>
      <c r="N181" s="14"/>
      <c r="O181" s="27"/>
      <c r="P181" s="14"/>
    </row>
    <row r="182">
      <c r="A182" s="14"/>
      <c r="B182" s="23" t="str">
        <f>IF($A182="","",'Система'!$B$4)</f>
        <v/>
      </c>
      <c r="C182" s="14"/>
      <c r="D182" s="23" t="str">
        <f t="array" ref="D182">IF(E182="","",XLOOKUP(E182,selector_02,selector_02_ids,""))</f>
        <v/>
      </c>
      <c r="E182" s="25"/>
      <c r="F182" s="14"/>
      <c r="G182" s="14"/>
      <c r="H182" s="14"/>
      <c r="I182" s="14"/>
      <c r="J182" s="14"/>
      <c r="K182" s="14"/>
      <c r="L182" s="23" t="str">
        <f t="array" ref="L182">IF(M182="","",XLOOKUP(M182,selector_04,selector_04_ids,""))</f>
        <v/>
      </c>
      <c r="M182" s="25"/>
      <c r="N182" s="14"/>
      <c r="O182" s="27"/>
      <c r="P182" s="14"/>
    </row>
    <row r="183">
      <c r="A183" s="14"/>
      <c r="B183" s="23" t="str">
        <f>IF($A183="","",'Система'!$B$4)</f>
        <v/>
      </c>
      <c r="C183" s="14"/>
      <c r="D183" s="23" t="str">
        <f t="array" ref="D183">IF(E183="","",XLOOKUP(E183,selector_02,selector_02_ids,""))</f>
        <v/>
      </c>
      <c r="E183" s="25"/>
      <c r="F183" s="14"/>
      <c r="G183" s="14"/>
      <c r="H183" s="14"/>
      <c r="I183" s="14"/>
      <c r="J183" s="14"/>
      <c r="K183" s="14"/>
      <c r="L183" s="23" t="str">
        <f t="array" ref="L183">IF(M183="","",XLOOKUP(M183,selector_04,selector_04_ids,""))</f>
        <v/>
      </c>
      <c r="M183" s="25"/>
      <c r="N183" s="14"/>
      <c r="O183" s="27"/>
      <c r="P183" s="14"/>
    </row>
    <row r="184">
      <c r="A184" s="14"/>
      <c r="B184" s="23" t="str">
        <f>IF($A184="","",'Система'!$B$4)</f>
        <v/>
      </c>
      <c r="C184" s="14"/>
      <c r="D184" s="23" t="str">
        <f t="array" ref="D184">IF(E184="","",XLOOKUP(E184,selector_02,selector_02_ids,""))</f>
        <v/>
      </c>
      <c r="E184" s="25"/>
      <c r="F184" s="14"/>
      <c r="G184" s="14"/>
      <c r="H184" s="14"/>
      <c r="I184" s="14"/>
      <c r="J184" s="14"/>
      <c r="K184" s="14"/>
      <c r="L184" s="23" t="str">
        <f t="array" ref="L184">IF(M184="","",XLOOKUP(M184,selector_04,selector_04_ids,""))</f>
        <v/>
      </c>
      <c r="M184" s="25"/>
      <c r="N184" s="14"/>
      <c r="O184" s="27"/>
      <c r="P184" s="14"/>
    </row>
    <row r="185">
      <c r="A185" s="14"/>
      <c r="B185" s="23" t="str">
        <f>IF($A185="","",'Система'!$B$4)</f>
        <v/>
      </c>
      <c r="C185" s="14"/>
      <c r="D185" s="23" t="str">
        <f t="array" ref="D185">IF(E185="","",XLOOKUP(E185,selector_02,selector_02_ids,""))</f>
        <v/>
      </c>
      <c r="E185" s="25"/>
      <c r="F185" s="14"/>
      <c r="G185" s="14"/>
      <c r="H185" s="14"/>
      <c r="I185" s="14"/>
      <c r="J185" s="14"/>
      <c r="K185" s="14"/>
      <c r="L185" s="23" t="str">
        <f t="array" ref="L185">IF(M185="","",XLOOKUP(M185,selector_04,selector_04_ids,""))</f>
        <v/>
      </c>
      <c r="M185" s="25"/>
      <c r="N185" s="14"/>
      <c r="O185" s="27"/>
      <c r="P185" s="14"/>
    </row>
    <row r="186">
      <c r="A186" s="14"/>
      <c r="B186" s="23" t="str">
        <f>IF($A186="","",'Система'!$B$4)</f>
        <v/>
      </c>
      <c r="C186" s="14"/>
      <c r="D186" s="23" t="str">
        <f t="array" ref="D186">IF(E186="","",XLOOKUP(E186,selector_02,selector_02_ids,""))</f>
        <v/>
      </c>
      <c r="E186" s="25"/>
      <c r="F186" s="14"/>
      <c r="G186" s="14"/>
      <c r="H186" s="14"/>
      <c r="I186" s="14"/>
      <c r="J186" s="14"/>
      <c r="K186" s="14"/>
      <c r="L186" s="23" t="str">
        <f t="array" ref="L186">IF(M186="","",XLOOKUP(M186,selector_04,selector_04_ids,""))</f>
        <v/>
      </c>
      <c r="M186" s="25"/>
      <c r="N186" s="14"/>
      <c r="O186" s="27"/>
      <c r="P186" s="14"/>
    </row>
    <row r="187">
      <c r="A187" s="14"/>
      <c r="B187" s="23" t="str">
        <f>IF($A187="","",'Система'!$B$4)</f>
        <v/>
      </c>
      <c r="C187" s="14"/>
      <c r="D187" s="23" t="str">
        <f t="array" ref="D187">IF(E187="","",XLOOKUP(E187,selector_02,selector_02_ids,""))</f>
        <v/>
      </c>
      <c r="E187" s="25"/>
      <c r="F187" s="14"/>
      <c r="G187" s="14"/>
      <c r="H187" s="14"/>
      <c r="I187" s="14"/>
      <c r="J187" s="14"/>
      <c r="K187" s="14"/>
      <c r="L187" s="23" t="str">
        <f t="array" ref="L187">IF(M187="","",XLOOKUP(M187,selector_04,selector_04_ids,""))</f>
        <v/>
      </c>
      <c r="M187" s="25"/>
      <c r="N187" s="14"/>
      <c r="O187" s="27"/>
      <c r="P187" s="14"/>
    </row>
    <row r="188">
      <c r="A188" s="14"/>
      <c r="B188" s="23" t="str">
        <f>IF($A188="","",'Система'!$B$4)</f>
        <v/>
      </c>
      <c r="C188" s="14"/>
      <c r="D188" s="23" t="str">
        <f t="array" ref="D188">IF(E188="","",XLOOKUP(E188,selector_02,selector_02_ids,""))</f>
        <v/>
      </c>
      <c r="E188" s="25"/>
      <c r="F188" s="14"/>
      <c r="G188" s="14"/>
      <c r="H188" s="14"/>
      <c r="I188" s="14"/>
      <c r="J188" s="14"/>
      <c r="K188" s="14"/>
      <c r="L188" s="23" t="str">
        <f t="array" ref="L188">IF(M188="","",XLOOKUP(M188,selector_04,selector_04_ids,""))</f>
        <v/>
      </c>
      <c r="M188" s="25"/>
      <c r="N188" s="14"/>
      <c r="O188" s="27"/>
      <c r="P188" s="14"/>
    </row>
    <row r="189">
      <c r="A189" s="14"/>
      <c r="B189" s="23" t="str">
        <f>IF($A189="","",'Система'!$B$4)</f>
        <v/>
      </c>
      <c r="C189" s="14"/>
      <c r="D189" s="23" t="str">
        <f t="array" ref="D189">IF(E189="","",XLOOKUP(E189,selector_02,selector_02_ids,""))</f>
        <v/>
      </c>
      <c r="E189" s="25"/>
      <c r="F189" s="14"/>
      <c r="G189" s="14"/>
      <c r="H189" s="14"/>
      <c r="I189" s="14"/>
      <c r="J189" s="14"/>
      <c r="K189" s="14"/>
      <c r="L189" s="23" t="str">
        <f t="array" ref="L189">IF(M189="","",XLOOKUP(M189,selector_04,selector_04_ids,""))</f>
        <v/>
      </c>
      <c r="M189" s="25"/>
      <c r="N189" s="14"/>
      <c r="O189" s="27"/>
      <c r="P189" s="14"/>
    </row>
    <row r="190">
      <c r="A190" s="14"/>
      <c r="B190" s="23" t="str">
        <f>IF($A190="","",'Система'!$B$4)</f>
        <v/>
      </c>
      <c r="C190" s="14"/>
      <c r="D190" s="23" t="str">
        <f t="array" ref="D190">IF(E190="","",XLOOKUP(E190,selector_02,selector_02_ids,""))</f>
        <v/>
      </c>
      <c r="E190" s="25"/>
      <c r="F190" s="14"/>
      <c r="G190" s="14"/>
      <c r="H190" s="14"/>
      <c r="I190" s="14"/>
      <c r="J190" s="14"/>
      <c r="K190" s="14"/>
      <c r="L190" s="23" t="str">
        <f t="array" ref="L190">IF(M190="","",XLOOKUP(M190,selector_04,selector_04_ids,""))</f>
        <v/>
      </c>
      <c r="M190" s="25"/>
      <c r="N190" s="14"/>
      <c r="O190" s="27"/>
      <c r="P190" s="14"/>
    </row>
    <row r="191">
      <c r="A191" s="14"/>
      <c r="B191" s="23" t="str">
        <f>IF($A191="","",'Система'!$B$4)</f>
        <v/>
      </c>
      <c r="C191" s="14"/>
      <c r="D191" s="23" t="str">
        <f t="array" ref="D191">IF(E191="","",XLOOKUP(E191,selector_02,selector_02_ids,""))</f>
        <v/>
      </c>
      <c r="E191" s="25"/>
      <c r="F191" s="14"/>
      <c r="G191" s="14"/>
      <c r="H191" s="14"/>
      <c r="I191" s="14"/>
      <c r="J191" s="14"/>
      <c r="K191" s="14"/>
      <c r="L191" s="23" t="str">
        <f t="array" ref="L191">IF(M191="","",XLOOKUP(M191,selector_04,selector_04_ids,""))</f>
        <v/>
      </c>
      <c r="M191" s="25"/>
      <c r="N191" s="14"/>
      <c r="O191" s="27"/>
      <c r="P191" s="14"/>
    </row>
    <row r="192">
      <c r="A192" s="14"/>
      <c r="B192" s="23" t="str">
        <f>IF($A192="","",'Система'!$B$4)</f>
        <v/>
      </c>
      <c r="C192" s="14"/>
      <c r="D192" s="23" t="str">
        <f t="array" ref="D192">IF(E192="","",XLOOKUP(E192,selector_02,selector_02_ids,""))</f>
        <v/>
      </c>
      <c r="E192" s="25"/>
      <c r="F192" s="14"/>
      <c r="G192" s="14"/>
      <c r="H192" s="14"/>
      <c r="I192" s="14"/>
      <c r="J192" s="14"/>
      <c r="K192" s="14"/>
      <c r="L192" s="23" t="str">
        <f t="array" ref="L192">IF(M192="","",XLOOKUP(M192,selector_04,selector_04_ids,""))</f>
        <v/>
      </c>
      <c r="M192" s="25"/>
      <c r="N192" s="14"/>
      <c r="O192" s="27"/>
      <c r="P192" s="14"/>
    </row>
    <row r="193">
      <c r="A193" s="14"/>
      <c r="B193" s="23" t="str">
        <f>IF($A193="","",'Система'!$B$4)</f>
        <v/>
      </c>
      <c r="C193" s="14"/>
      <c r="D193" s="23" t="str">
        <f t="array" ref="D193">IF(E193="","",XLOOKUP(E193,selector_02,selector_02_ids,""))</f>
        <v/>
      </c>
      <c r="E193" s="25"/>
      <c r="F193" s="14"/>
      <c r="G193" s="14"/>
      <c r="H193" s="14"/>
      <c r="I193" s="14"/>
      <c r="J193" s="14"/>
      <c r="K193" s="14"/>
      <c r="L193" s="23" t="str">
        <f t="array" ref="L193">IF(M193="","",XLOOKUP(M193,selector_04,selector_04_ids,""))</f>
        <v/>
      </c>
      <c r="M193" s="25"/>
      <c r="N193" s="14"/>
      <c r="O193" s="27"/>
      <c r="P193" s="14"/>
    </row>
    <row r="194">
      <c r="A194" s="14"/>
      <c r="B194" s="23" t="str">
        <f>IF($A194="","",'Система'!$B$4)</f>
        <v/>
      </c>
      <c r="C194" s="14"/>
      <c r="D194" s="23" t="str">
        <f t="array" ref="D194">IF(E194="","",XLOOKUP(E194,selector_02,selector_02_ids,""))</f>
        <v/>
      </c>
      <c r="E194" s="25"/>
      <c r="F194" s="14"/>
      <c r="G194" s="14"/>
      <c r="H194" s="14"/>
      <c r="I194" s="14"/>
      <c r="J194" s="14"/>
      <c r="K194" s="14"/>
      <c r="L194" s="23" t="str">
        <f t="array" ref="L194">IF(M194="","",XLOOKUP(M194,selector_04,selector_04_ids,""))</f>
        <v/>
      </c>
      <c r="M194" s="25"/>
      <c r="N194" s="14"/>
      <c r="O194" s="27"/>
      <c r="P194" s="14"/>
    </row>
    <row r="195">
      <c r="A195" s="14"/>
      <c r="B195" s="23" t="str">
        <f>IF($A195="","",'Система'!$B$4)</f>
        <v/>
      </c>
      <c r="C195" s="14"/>
      <c r="D195" s="23" t="str">
        <f t="array" ref="D195">IF(E195="","",XLOOKUP(E195,selector_02,selector_02_ids,""))</f>
        <v/>
      </c>
      <c r="E195" s="25"/>
      <c r="F195" s="14"/>
      <c r="G195" s="14"/>
      <c r="H195" s="14"/>
      <c r="I195" s="14"/>
      <c r="J195" s="14"/>
      <c r="K195" s="14"/>
      <c r="L195" s="23" t="str">
        <f t="array" ref="L195">IF(M195="","",XLOOKUP(M195,selector_04,selector_04_ids,""))</f>
        <v/>
      </c>
      <c r="M195" s="25"/>
      <c r="N195" s="14"/>
      <c r="O195" s="27"/>
      <c r="P195" s="14"/>
    </row>
    <row r="196">
      <c r="A196" s="14"/>
      <c r="B196" s="23" t="str">
        <f>IF($A196="","",'Система'!$B$4)</f>
        <v/>
      </c>
      <c r="C196" s="14"/>
      <c r="D196" s="23" t="str">
        <f t="array" ref="D196">IF(E196="","",XLOOKUP(E196,selector_02,selector_02_ids,""))</f>
        <v/>
      </c>
      <c r="E196" s="25"/>
      <c r="F196" s="14"/>
      <c r="G196" s="14"/>
      <c r="H196" s="14"/>
      <c r="I196" s="14"/>
      <c r="J196" s="14"/>
      <c r="K196" s="14"/>
      <c r="L196" s="23" t="str">
        <f t="array" ref="L196">IF(M196="","",XLOOKUP(M196,selector_04,selector_04_ids,""))</f>
        <v/>
      </c>
      <c r="M196" s="25"/>
      <c r="N196" s="14"/>
      <c r="O196" s="27"/>
      <c r="P196" s="14"/>
    </row>
    <row r="197">
      <c r="A197" s="14"/>
      <c r="B197" s="23" t="str">
        <f>IF($A197="","",'Система'!$B$4)</f>
        <v/>
      </c>
      <c r="C197" s="14"/>
      <c r="D197" s="23" t="str">
        <f t="array" ref="D197">IF(E197="","",XLOOKUP(E197,selector_02,selector_02_ids,""))</f>
        <v/>
      </c>
      <c r="E197" s="25"/>
      <c r="F197" s="14"/>
      <c r="G197" s="14"/>
      <c r="H197" s="14"/>
      <c r="I197" s="14"/>
      <c r="J197" s="14"/>
      <c r="K197" s="14"/>
      <c r="L197" s="23" t="str">
        <f t="array" ref="L197">IF(M197="","",XLOOKUP(M197,selector_04,selector_04_ids,""))</f>
        <v/>
      </c>
      <c r="M197" s="25"/>
      <c r="N197" s="14"/>
      <c r="O197" s="27"/>
      <c r="P197" s="14"/>
    </row>
    <row r="198">
      <c r="A198" s="14"/>
      <c r="B198" s="23" t="str">
        <f>IF($A198="","",'Система'!$B$4)</f>
        <v/>
      </c>
      <c r="C198" s="14"/>
      <c r="D198" s="23" t="str">
        <f t="array" ref="D198">IF(E198="","",XLOOKUP(E198,selector_02,selector_02_ids,""))</f>
        <v/>
      </c>
      <c r="E198" s="25"/>
      <c r="F198" s="14"/>
      <c r="G198" s="14"/>
      <c r="H198" s="14"/>
      <c r="I198" s="14"/>
      <c r="J198" s="14"/>
      <c r="K198" s="14"/>
      <c r="L198" s="23" t="str">
        <f t="array" ref="L198">IF(M198="","",XLOOKUP(M198,selector_04,selector_04_ids,""))</f>
        <v/>
      </c>
      <c r="M198" s="25"/>
      <c r="N198" s="14"/>
      <c r="O198" s="27"/>
      <c r="P198" s="14"/>
    </row>
    <row r="199">
      <c r="A199" s="14"/>
      <c r="B199" s="23" t="str">
        <f>IF($A199="","",'Система'!$B$4)</f>
        <v/>
      </c>
      <c r="C199" s="14"/>
      <c r="D199" s="23" t="str">
        <f t="array" ref="D199">IF(E199="","",XLOOKUP(E199,selector_02,selector_02_ids,""))</f>
        <v/>
      </c>
      <c r="E199" s="25"/>
      <c r="F199" s="14"/>
      <c r="G199" s="14"/>
      <c r="H199" s="14"/>
      <c r="I199" s="14"/>
      <c r="J199" s="14"/>
      <c r="K199" s="14"/>
      <c r="L199" s="23" t="str">
        <f t="array" ref="L199">IF(M199="","",XLOOKUP(M199,selector_04,selector_04_ids,""))</f>
        <v/>
      </c>
      <c r="M199" s="25"/>
      <c r="N199" s="14"/>
      <c r="O199" s="27"/>
      <c r="P199" s="14"/>
    </row>
    <row r="200">
      <c r="A200" s="14"/>
      <c r="B200" s="23" t="str">
        <f>IF($A200="","",'Система'!$B$4)</f>
        <v/>
      </c>
      <c r="C200" s="14"/>
      <c r="D200" s="23" t="str">
        <f t="array" ref="D200">IF(E200="","",XLOOKUP(E200,selector_02,selector_02_ids,""))</f>
        <v/>
      </c>
      <c r="E200" s="25"/>
      <c r="F200" s="14"/>
      <c r="G200" s="14"/>
      <c r="H200" s="14"/>
      <c r="I200" s="14"/>
      <c r="J200" s="14"/>
      <c r="K200" s="14"/>
      <c r="L200" s="23" t="str">
        <f t="array" ref="L200">IF(M200="","",XLOOKUP(M200,selector_04,selector_04_ids,""))</f>
        <v/>
      </c>
      <c r="M200" s="25"/>
      <c r="N200" s="14"/>
      <c r="O200" s="27"/>
      <c r="P200" s="14"/>
    </row>
    <row r="201">
      <c r="A201" s="14"/>
      <c r="B201" s="23" t="str">
        <f>IF($A201="","",'Система'!$B$4)</f>
        <v/>
      </c>
      <c r="C201" s="14"/>
      <c r="D201" s="23" t="str">
        <f t="array" ref="D201">IF(E201="","",XLOOKUP(E201,selector_02,selector_02_ids,""))</f>
        <v/>
      </c>
      <c r="E201" s="25"/>
      <c r="F201" s="14"/>
      <c r="G201" s="14"/>
      <c r="H201" s="14"/>
      <c r="I201" s="14"/>
      <c r="J201" s="14"/>
      <c r="K201" s="14"/>
      <c r="L201" s="23" t="str">
        <f t="array" ref="L201">IF(M201="","",XLOOKUP(M201,selector_04,selector_04_ids,""))</f>
        <v/>
      </c>
      <c r="M201" s="25"/>
      <c r="N201" s="14"/>
      <c r="O201" s="27"/>
      <c r="P201" s="14"/>
    </row>
    <row r="202">
      <c r="A202" s="14"/>
      <c r="B202" s="23" t="str">
        <f>IF($A202="","",'Система'!$B$4)</f>
        <v/>
      </c>
      <c r="C202" s="14"/>
      <c r="D202" s="23" t="str">
        <f t="array" ref="D202">IF(E202="","",XLOOKUP(E202,selector_02,selector_02_ids,""))</f>
        <v/>
      </c>
      <c r="E202" s="25"/>
      <c r="F202" s="14"/>
      <c r="G202" s="14"/>
      <c r="H202" s="14"/>
      <c r="I202" s="14"/>
      <c r="J202" s="14"/>
      <c r="K202" s="14"/>
      <c r="L202" s="23" t="str">
        <f t="array" ref="L202">IF(M202="","",XLOOKUP(M202,selector_04,selector_04_ids,""))</f>
        <v/>
      </c>
      <c r="M202" s="25"/>
      <c r="N202" s="14"/>
      <c r="O202" s="27"/>
      <c r="P202" s="14"/>
    </row>
    <row r="203">
      <c r="A203" s="14"/>
      <c r="B203" s="23" t="str">
        <f>IF($A203="","",'Система'!$B$4)</f>
        <v/>
      </c>
      <c r="C203" s="14"/>
      <c r="D203" s="23" t="str">
        <f t="array" ref="D203">IF(E203="","",XLOOKUP(E203,selector_02,selector_02_ids,""))</f>
        <v/>
      </c>
      <c r="E203" s="25"/>
      <c r="F203" s="14"/>
      <c r="G203" s="14"/>
      <c r="H203" s="14"/>
      <c r="I203" s="14"/>
      <c r="J203" s="14"/>
      <c r="K203" s="14"/>
      <c r="L203" s="23" t="str">
        <f t="array" ref="L203">IF(M203="","",XLOOKUP(M203,selector_04,selector_04_ids,""))</f>
        <v/>
      </c>
      <c r="M203" s="25"/>
      <c r="N203" s="14"/>
      <c r="O203" s="27"/>
      <c r="P203" s="14"/>
    </row>
    <row r="204">
      <c r="A204" s="14"/>
      <c r="B204" s="23" t="str">
        <f>IF($A204="","",'Система'!$B$4)</f>
        <v/>
      </c>
      <c r="C204" s="14"/>
      <c r="D204" s="23" t="str">
        <f t="array" ref="D204">IF(E204="","",XLOOKUP(E204,selector_02,selector_02_ids,""))</f>
        <v/>
      </c>
      <c r="E204" s="25"/>
      <c r="F204" s="14"/>
      <c r="G204" s="14"/>
      <c r="H204" s="14"/>
      <c r="I204" s="14"/>
      <c r="J204" s="14"/>
      <c r="K204" s="14"/>
      <c r="L204" s="23" t="str">
        <f t="array" ref="L204">IF(M204="","",XLOOKUP(M204,selector_04,selector_04_ids,""))</f>
        <v/>
      </c>
      <c r="M204" s="25"/>
      <c r="N204" s="14"/>
      <c r="O204" s="27"/>
      <c r="P204" s="14"/>
    </row>
    <row r="205">
      <c r="A205" s="14"/>
      <c r="B205" s="23" t="str">
        <f>IF($A205="","",'Система'!$B$4)</f>
        <v/>
      </c>
      <c r="C205" s="14"/>
      <c r="D205" s="23" t="str">
        <f t="array" ref="D205">IF(E205="","",XLOOKUP(E205,selector_02,selector_02_ids,""))</f>
        <v/>
      </c>
      <c r="E205" s="25"/>
      <c r="F205" s="14"/>
      <c r="G205" s="14"/>
      <c r="H205" s="14"/>
      <c r="I205" s="14"/>
      <c r="J205" s="14"/>
      <c r="K205" s="14"/>
      <c r="L205" s="23" t="str">
        <f t="array" ref="L205">IF(M205="","",XLOOKUP(M205,selector_04,selector_04_ids,""))</f>
        <v/>
      </c>
      <c r="M205" s="25"/>
      <c r="N205" s="14"/>
      <c r="O205" s="27"/>
      <c r="P205" s="14"/>
    </row>
    <row r="206">
      <c r="A206" s="14"/>
      <c r="B206" s="23" t="str">
        <f>IF($A206="","",'Система'!$B$4)</f>
        <v/>
      </c>
      <c r="C206" s="14"/>
      <c r="D206" s="23" t="str">
        <f t="array" ref="D206">IF(E206="","",XLOOKUP(E206,selector_02,selector_02_ids,""))</f>
        <v/>
      </c>
      <c r="E206" s="25"/>
      <c r="F206" s="14"/>
      <c r="G206" s="14"/>
      <c r="H206" s="14"/>
      <c r="I206" s="14"/>
      <c r="J206" s="14"/>
      <c r="K206" s="14"/>
      <c r="L206" s="23" t="str">
        <f t="array" ref="L206">IF(M206="","",XLOOKUP(M206,selector_04,selector_04_ids,""))</f>
        <v/>
      </c>
      <c r="M206" s="25"/>
      <c r="N206" s="14"/>
      <c r="O206" s="27"/>
      <c r="P206" s="14"/>
    </row>
    <row r="207">
      <c r="A207" s="14"/>
      <c r="B207" s="23" t="str">
        <f>IF($A207="","",'Система'!$B$4)</f>
        <v/>
      </c>
      <c r="C207" s="14"/>
      <c r="D207" s="23" t="str">
        <f t="array" ref="D207">IF(E207="","",XLOOKUP(E207,selector_02,selector_02_ids,""))</f>
        <v/>
      </c>
      <c r="E207" s="25"/>
      <c r="F207" s="14"/>
      <c r="G207" s="14"/>
      <c r="H207" s="14"/>
      <c r="I207" s="14"/>
      <c r="J207" s="14"/>
      <c r="K207" s="14"/>
      <c r="L207" s="23" t="str">
        <f t="array" ref="L207">IF(M207="","",XLOOKUP(M207,selector_04,selector_04_ids,""))</f>
        <v/>
      </c>
      <c r="M207" s="25"/>
      <c r="N207" s="14"/>
      <c r="O207" s="27"/>
      <c r="P207" s="14"/>
    </row>
    <row r="208">
      <c r="A208" s="14"/>
      <c r="B208" s="23" t="str">
        <f>IF($A208="","",'Система'!$B$4)</f>
        <v/>
      </c>
      <c r="C208" s="14"/>
      <c r="D208" s="23" t="str">
        <f t="array" ref="D208">IF(E208="","",XLOOKUP(E208,selector_02,selector_02_ids,""))</f>
        <v/>
      </c>
      <c r="E208" s="25"/>
      <c r="F208" s="14"/>
      <c r="G208" s="14"/>
      <c r="H208" s="14"/>
      <c r="I208" s="14"/>
      <c r="J208" s="14"/>
      <c r="K208" s="14"/>
      <c r="L208" s="23" t="str">
        <f t="array" ref="L208">IF(M208="","",XLOOKUP(M208,selector_04,selector_04_ids,""))</f>
        <v/>
      </c>
      <c r="M208" s="25"/>
      <c r="N208" s="14"/>
      <c r="O208" s="27"/>
      <c r="P208" s="14"/>
    </row>
    <row r="209">
      <c r="A209" s="14"/>
      <c r="B209" s="23" t="str">
        <f>IF($A209="","",'Система'!$B$4)</f>
        <v/>
      </c>
      <c r="C209" s="14"/>
      <c r="D209" s="23" t="str">
        <f t="array" ref="D209">IF(E209="","",XLOOKUP(E209,selector_02,selector_02_ids,""))</f>
        <v/>
      </c>
      <c r="E209" s="25"/>
      <c r="F209" s="14"/>
      <c r="G209" s="14"/>
      <c r="H209" s="14"/>
      <c r="I209" s="14"/>
      <c r="J209" s="14"/>
      <c r="K209" s="14"/>
      <c r="L209" s="23" t="str">
        <f t="array" ref="L209">IF(M209="","",XLOOKUP(M209,selector_04,selector_04_ids,""))</f>
        <v/>
      </c>
      <c r="M209" s="25"/>
      <c r="N209" s="14"/>
      <c r="O209" s="27"/>
      <c r="P209" s="14"/>
    </row>
    <row r="210">
      <c r="A210" s="14"/>
      <c r="B210" s="23" t="str">
        <f>IF($A210="","",'Система'!$B$4)</f>
        <v/>
      </c>
      <c r="C210" s="14"/>
      <c r="D210" s="23" t="str">
        <f t="array" ref="D210">IF(E210="","",XLOOKUP(E210,selector_02,selector_02_ids,""))</f>
        <v/>
      </c>
      <c r="E210" s="25"/>
      <c r="F210" s="14"/>
      <c r="G210" s="14"/>
      <c r="H210" s="14"/>
      <c r="I210" s="14"/>
      <c r="J210" s="14"/>
      <c r="K210" s="14"/>
      <c r="L210" s="23" t="str">
        <f t="array" ref="L210">IF(M210="","",XLOOKUP(M210,selector_04,selector_04_ids,""))</f>
        <v/>
      </c>
      <c r="M210" s="25"/>
      <c r="N210" s="14"/>
      <c r="O210" s="27"/>
      <c r="P210" s="14"/>
    </row>
    <row r="211">
      <c r="A211" s="14"/>
      <c r="B211" s="23" t="str">
        <f>IF($A211="","",'Система'!$B$4)</f>
        <v/>
      </c>
      <c r="C211" s="14"/>
      <c r="D211" s="23" t="str">
        <f t="array" ref="D211">IF(E211="","",XLOOKUP(E211,selector_02,selector_02_ids,""))</f>
        <v/>
      </c>
      <c r="E211" s="25"/>
      <c r="F211" s="14"/>
      <c r="G211" s="14"/>
      <c r="H211" s="14"/>
      <c r="I211" s="14"/>
      <c r="J211" s="14"/>
      <c r="K211" s="14"/>
      <c r="L211" s="23" t="str">
        <f t="array" ref="L211">IF(M211="","",XLOOKUP(M211,selector_04,selector_04_ids,""))</f>
        <v/>
      </c>
      <c r="M211" s="25"/>
      <c r="N211" s="14"/>
      <c r="O211" s="27"/>
      <c r="P211" s="14"/>
    </row>
    <row r="212">
      <c r="A212" s="14"/>
      <c r="B212" s="23" t="str">
        <f>IF($A212="","",'Система'!$B$4)</f>
        <v/>
      </c>
      <c r="C212" s="14"/>
      <c r="D212" s="23" t="str">
        <f t="array" ref="D212">IF(E212="","",XLOOKUP(E212,selector_02,selector_02_ids,""))</f>
        <v/>
      </c>
      <c r="E212" s="25"/>
      <c r="F212" s="14"/>
      <c r="G212" s="14"/>
      <c r="H212" s="14"/>
      <c r="I212" s="14"/>
      <c r="J212" s="14"/>
      <c r="K212" s="14"/>
      <c r="L212" s="23" t="str">
        <f t="array" ref="L212">IF(M212="","",XLOOKUP(M212,selector_04,selector_04_ids,""))</f>
        <v/>
      </c>
      <c r="M212" s="25"/>
      <c r="N212" s="14"/>
      <c r="O212" s="27"/>
      <c r="P212" s="14"/>
    </row>
    <row r="213">
      <c r="A213" s="14"/>
      <c r="B213" s="23" t="str">
        <f>IF($A213="","",'Система'!$B$4)</f>
        <v/>
      </c>
      <c r="C213" s="14"/>
      <c r="D213" s="23" t="str">
        <f t="array" ref="D213">IF(E213="","",XLOOKUP(E213,selector_02,selector_02_ids,""))</f>
        <v/>
      </c>
      <c r="E213" s="25"/>
      <c r="F213" s="14"/>
      <c r="G213" s="14"/>
      <c r="H213" s="14"/>
      <c r="I213" s="14"/>
      <c r="J213" s="14"/>
      <c r="K213" s="14"/>
      <c r="L213" s="23" t="str">
        <f t="array" ref="L213">IF(M213="","",XLOOKUP(M213,selector_04,selector_04_ids,""))</f>
        <v/>
      </c>
      <c r="M213" s="25"/>
      <c r="N213" s="14"/>
      <c r="O213" s="27"/>
      <c r="P213" s="14"/>
    </row>
    <row r="214">
      <c r="A214" s="14"/>
      <c r="B214" s="23" t="str">
        <f>IF($A214="","",'Система'!$B$4)</f>
        <v/>
      </c>
      <c r="C214" s="14"/>
      <c r="D214" s="23" t="str">
        <f t="array" ref="D214">IF(E214="","",XLOOKUP(E214,selector_02,selector_02_ids,""))</f>
        <v/>
      </c>
      <c r="E214" s="25"/>
      <c r="F214" s="14"/>
      <c r="G214" s="14"/>
      <c r="H214" s="14"/>
      <c r="I214" s="14"/>
      <c r="J214" s="14"/>
      <c r="K214" s="14"/>
      <c r="L214" s="23" t="str">
        <f t="array" ref="L214">IF(M214="","",XLOOKUP(M214,selector_04,selector_04_ids,""))</f>
        <v/>
      </c>
      <c r="M214" s="25"/>
      <c r="N214" s="14"/>
      <c r="O214" s="27"/>
      <c r="P214" s="14"/>
    </row>
    <row r="215">
      <c r="A215" s="14"/>
      <c r="B215" s="23" t="str">
        <f>IF($A215="","",'Система'!$B$4)</f>
        <v/>
      </c>
      <c r="C215" s="14"/>
      <c r="D215" s="23" t="str">
        <f t="array" ref="D215">IF(E215="","",XLOOKUP(E215,selector_02,selector_02_ids,""))</f>
        <v/>
      </c>
      <c r="E215" s="25"/>
      <c r="F215" s="14"/>
      <c r="G215" s="14"/>
      <c r="H215" s="14"/>
      <c r="I215" s="14"/>
      <c r="J215" s="14"/>
      <c r="K215" s="14"/>
      <c r="L215" s="23" t="str">
        <f t="array" ref="L215">IF(M215="","",XLOOKUP(M215,selector_04,selector_04_ids,""))</f>
        <v/>
      </c>
      <c r="M215" s="25"/>
      <c r="N215" s="14"/>
      <c r="O215" s="27"/>
      <c r="P215" s="14"/>
    </row>
    <row r="216">
      <c r="A216" s="14"/>
      <c r="B216" s="23" t="str">
        <f>IF($A216="","",'Система'!$B$4)</f>
        <v/>
      </c>
      <c r="C216" s="14"/>
      <c r="D216" s="23" t="str">
        <f t="array" ref="D216">IF(E216="","",XLOOKUP(E216,selector_02,selector_02_ids,""))</f>
        <v/>
      </c>
      <c r="E216" s="25"/>
      <c r="F216" s="14"/>
      <c r="G216" s="14"/>
      <c r="H216" s="14"/>
      <c r="I216" s="14"/>
      <c r="J216" s="14"/>
      <c r="K216" s="14"/>
      <c r="L216" s="23" t="str">
        <f t="array" ref="L216">IF(M216="","",XLOOKUP(M216,selector_04,selector_04_ids,""))</f>
        <v/>
      </c>
      <c r="M216" s="25"/>
      <c r="N216" s="14"/>
      <c r="O216" s="27"/>
      <c r="P216" s="14"/>
    </row>
    <row r="217">
      <c r="A217" s="14"/>
      <c r="B217" s="23" t="str">
        <f>IF($A217="","",'Система'!$B$4)</f>
        <v/>
      </c>
      <c r="C217" s="14"/>
      <c r="D217" s="23" t="str">
        <f t="array" ref="D217">IF(E217="","",XLOOKUP(E217,selector_02,selector_02_ids,""))</f>
        <v/>
      </c>
      <c r="E217" s="25"/>
      <c r="F217" s="14"/>
      <c r="G217" s="14"/>
      <c r="H217" s="14"/>
      <c r="I217" s="14"/>
      <c r="J217" s="14"/>
      <c r="K217" s="14"/>
      <c r="L217" s="23" t="str">
        <f t="array" ref="L217">IF(M217="","",XLOOKUP(M217,selector_04,selector_04_ids,""))</f>
        <v/>
      </c>
      <c r="M217" s="25"/>
      <c r="N217" s="14"/>
      <c r="O217" s="27"/>
      <c r="P217" s="14"/>
    </row>
    <row r="218">
      <c r="A218" s="14"/>
      <c r="B218" s="23" t="str">
        <f>IF($A218="","",'Система'!$B$4)</f>
        <v/>
      </c>
      <c r="C218" s="14"/>
      <c r="D218" s="23" t="str">
        <f t="array" ref="D218">IF(E218="","",XLOOKUP(E218,selector_02,selector_02_ids,""))</f>
        <v/>
      </c>
      <c r="E218" s="25"/>
      <c r="F218" s="14"/>
      <c r="G218" s="14"/>
      <c r="H218" s="14"/>
      <c r="I218" s="14"/>
      <c r="J218" s="14"/>
      <c r="K218" s="14"/>
      <c r="L218" s="23" t="str">
        <f t="array" ref="L218">IF(M218="","",XLOOKUP(M218,selector_04,selector_04_ids,""))</f>
        <v/>
      </c>
      <c r="M218" s="25"/>
      <c r="N218" s="14"/>
      <c r="O218" s="27"/>
      <c r="P218" s="14"/>
    </row>
    <row r="219">
      <c r="A219" s="14"/>
      <c r="B219" s="23" t="str">
        <f>IF($A219="","",'Система'!$B$4)</f>
        <v/>
      </c>
      <c r="C219" s="14"/>
      <c r="D219" s="23" t="str">
        <f t="array" ref="D219">IF(E219="","",XLOOKUP(E219,selector_02,selector_02_ids,""))</f>
        <v/>
      </c>
      <c r="E219" s="25"/>
      <c r="F219" s="14"/>
      <c r="G219" s="14"/>
      <c r="H219" s="14"/>
      <c r="I219" s="14"/>
      <c r="J219" s="14"/>
      <c r="K219" s="14"/>
      <c r="L219" s="23" t="str">
        <f t="array" ref="L219">IF(M219="","",XLOOKUP(M219,selector_04,selector_04_ids,""))</f>
        <v/>
      </c>
      <c r="M219" s="25"/>
      <c r="N219" s="14"/>
      <c r="O219" s="27"/>
      <c r="P219" s="14"/>
    </row>
    <row r="220">
      <c r="A220" s="14"/>
      <c r="B220" s="23" t="str">
        <f>IF($A220="","",'Система'!$B$4)</f>
        <v/>
      </c>
      <c r="C220" s="14"/>
      <c r="D220" s="23" t="str">
        <f t="array" ref="D220">IF(E220="","",XLOOKUP(E220,selector_02,selector_02_ids,""))</f>
        <v/>
      </c>
      <c r="E220" s="25"/>
      <c r="F220" s="14"/>
      <c r="G220" s="14"/>
      <c r="H220" s="14"/>
      <c r="I220" s="14"/>
      <c r="J220" s="14"/>
      <c r="K220" s="14"/>
      <c r="L220" s="23" t="str">
        <f t="array" ref="L220">IF(M220="","",XLOOKUP(M220,selector_04,selector_04_ids,""))</f>
        <v/>
      </c>
      <c r="M220" s="25"/>
      <c r="N220" s="14"/>
      <c r="O220" s="27"/>
      <c r="P220" s="14"/>
    </row>
    <row r="221">
      <c r="A221" s="14"/>
      <c r="B221" s="23" t="str">
        <f>IF($A221="","",'Система'!$B$4)</f>
        <v/>
      </c>
      <c r="C221" s="14"/>
      <c r="D221" s="23" t="str">
        <f t="array" ref="D221">IF(E221="","",XLOOKUP(E221,selector_02,selector_02_ids,""))</f>
        <v/>
      </c>
      <c r="E221" s="25"/>
      <c r="F221" s="14"/>
      <c r="G221" s="14"/>
      <c r="H221" s="14"/>
      <c r="I221" s="14"/>
      <c r="J221" s="14"/>
      <c r="K221" s="14"/>
      <c r="L221" s="23" t="str">
        <f t="array" ref="L221">IF(M221="","",XLOOKUP(M221,selector_04,selector_04_ids,""))</f>
        <v/>
      </c>
      <c r="M221" s="25"/>
      <c r="N221" s="14"/>
      <c r="O221" s="27"/>
      <c r="P221" s="14"/>
    </row>
    <row r="222">
      <c r="A222" s="14"/>
      <c r="B222" s="23" t="str">
        <f>IF($A222="","",'Система'!$B$4)</f>
        <v/>
      </c>
      <c r="C222" s="14"/>
      <c r="D222" s="23" t="str">
        <f t="array" ref="D222">IF(E222="","",XLOOKUP(E222,selector_02,selector_02_ids,""))</f>
        <v/>
      </c>
      <c r="E222" s="25"/>
      <c r="F222" s="14"/>
      <c r="G222" s="14"/>
      <c r="H222" s="14"/>
      <c r="I222" s="14"/>
      <c r="J222" s="14"/>
      <c r="K222" s="14"/>
      <c r="L222" s="23" t="str">
        <f t="array" ref="L222">IF(M222="","",XLOOKUP(M222,selector_04,selector_04_ids,""))</f>
        <v/>
      </c>
      <c r="M222" s="25"/>
      <c r="N222" s="14"/>
      <c r="O222" s="27"/>
      <c r="P222" s="14"/>
    </row>
    <row r="223">
      <c r="A223" s="14"/>
      <c r="B223" s="23" t="str">
        <f>IF($A223="","",'Система'!$B$4)</f>
        <v/>
      </c>
      <c r="C223" s="14"/>
      <c r="D223" s="23" t="str">
        <f t="array" ref="D223">IF(E223="","",XLOOKUP(E223,selector_02,selector_02_ids,""))</f>
        <v/>
      </c>
      <c r="E223" s="25"/>
      <c r="F223" s="14"/>
      <c r="G223" s="14"/>
      <c r="H223" s="14"/>
      <c r="I223" s="14"/>
      <c r="J223" s="14"/>
      <c r="K223" s="14"/>
      <c r="L223" s="23" t="str">
        <f t="array" ref="L223">IF(M223="","",XLOOKUP(M223,selector_04,selector_04_ids,""))</f>
        <v/>
      </c>
      <c r="M223" s="25"/>
      <c r="N223" s="14"/>
      <c r="O223" s="27"/>
      <c r="P223" s="14"/>
    </row>
    <row r="224">
      <c r="A224" s="14"/>
      <c r="B224" s="23" t="str">
        <f>IF($A224="","",'Система'!$B$4)</f>
        <v/>
      </c>
      <c r="C224" s="14"/>
      <c r="D224" s="23" t="str">
        <f t="array" ref="D224">IF(E224="","",XLOOKUP(E224,selector_02,selector_02_ids,""))</f>
        <v/>
      </c>
      <c r="E224" s="25"/>
      <c r="F224" s="14"/>
      <c r="G224" s="14"/>
      <c r="H224" s="14"/>
      <c r="I224" s="14"/>
      <c r="J224" s="14"/>
      <c r="K224" s="14"/>
      <c r="L224" s="23" t="str">
        <f t="array" ref="L224">IF(M224="","",XLOOKUP(M224,selector_04,selector_04_ids,""))</f>
        <v/>
      </c>
      <c r="M224" s="25"/>
      <c r="N224" s="14"/>
      <c r="O224" s="27"/>
      <c r="P224" s="14"/>
    </row>
    <row r="225">
      <c r="A225" s="14"/>
      <c r="B225" s="23" t="str">
        <f>IF($A225="","",'Система'!$B$4)</f>
        <v/>
      </c>
      <c r="C225" s="14"/>
      <c r="D225" s="23" t="str">
        <f t="array" ref="D225">IF(E225="","",XLOOKUP(E225,selector_02,selector_02_ids,""))</f>
        <v/>
      </c>
      <c r="E225" s="25"/>
      <c r="F225" s="14"/>
      <c r="G225" s="14"/>
      <c r="H225" s="14"/>
      <c r="I225" s="14"/>
      <c r="J225" s="14"/>
      <c r="K225" s="14"/>
      <c r="L225" s="23" t="str">
        <f t="array" ref="L225">IF(M225="","",XLOOKUP(M225,selector_04,selector_04_ids,""))</f>
        <v/>
      </c>
      <c r="M225" s="25"/>
      <c r="N225" s="14"/>
      <c r="O225" s="27"/>
      <c r="P225" s="14"/>
    </row>
    <row r="226">
      <c r="A226" s="14"/>
      <c r="B226" s="23" t="str">
        <f>IF($A226="","",'Система'!$B$4)</f>
        <v/>
      </c>
      <c r="C226" s="14"/>
      <c r="D226" s="23" t="str">
        <f t="array" ref="D226">IF(E226="","",XLOOKUP(E226,selector_02,selector_02_ids,""))</f>
        <v/>
      </c>
      <c r="E226" s="25"/>
      <c r="F226" s="14"/>
      <c r="G226" s="14"/>
      <c r="H226" s="14"/>
      <c r="I226" s="14"/>
      <c r="J226" s="14"/>
      <c r="K226" s="14"/>
      <c r="L226" s="23" t="str">
        <f t="array" ref="L226">IF(M226="","",XLOOKUP(M226,selector_04,selector_04_ids,""))</f>
        <v/>
      </c>
      <c r="M226" s="25"/>
      <c r="N226" s="14"/>
      <c r="O226" s="27"/>
      <c r="P226" s="14"/>
    </row>
    <row r="227">
      <c r="A227" s="14"/>
      <c r="B227" s="23" t="str">
        <f>IF($A227="","",'Система'!$B$4)</f>
        <v/>
      </c>
      <c r="C227" s="14"/>
      <c r="D227" s="23" t="str">
        <f t="array" ref="D227">IF(E227="","",XLOOKUP(E227,selector_02,selector_02_ids,""))</f>
        <v/>
      </c>
      <c r="E227" s="25"/>
      <c r="F227" s="14"/>
      <c r="G227" s="14"/>
      <c r="H227" s="14"/>
      <c r="I227" s="14"/>
      <c r="J227" s="14"/>
      <c r="K227" s="14"/>
      <c r="L227" s="23" t="str">
        <f t="array" ref="L227">IF(M227="","",XLOOKUP(M227,selector_04,selector_04_ids,""))</f>
        <v/>
      </c>
      <c r="M227" s="25"/>
      <c r="N227" s="14"/>
      <c r="O227" s="27"/>
      <c r="P227" s="14"/>
    </row>
    <row r="228">
      <c r="A228" s="14"/>
      <c r="B228" s="23" t="str">
        <f>IF($A228="","",'Система'!$B$4)</f>
        <v/>
      </c>
      <c r="C228" s="14"/>
      <c r="D228" s="23" t="str">
        <f t="array" ref="D228">IF(E228="","",XLOOKUP(E228,selector_02,selector_02_ids,""))</f>
        <v/>
      </c>
      <c r="E228" s="25"/>
      <c r="F228" s="14"/>
      <c r="G228" s="14"/>
      <c r="H228" s="14"/>
      <c r="I228" s="14"/>
      <c r="J228" s="14"/>
      <c r="K228" s="14"/>
      <c r="L228" s="23" t="str">
        <f t="array" ref="L228">IF(M228="","",XLOOKUP(M228,selector_04,selector_04_ids,""))</f>
        <v/>
      </c>
      <c r="M228" s="25"/>
      <c r="N228" s="14"/>
      <c r="O228" s="27"/>
      <c r="P228" s="14"/>
    </row>
    <row r="229">
      <c r="A229" s="14"/>
      <c r="B229" s="23" t="str">
        <f>IF($A229="","",'Система'!$B$4)</f>
        <v/>
      </c>
      <c r="C229" s="14"/>
      <c r="D229" s="23" t="str">
        <f t="array" ref="D229">IF(E229="","",XLOOKUP(E229,selector_02,selector_02_ids,""))</f>
        <v/>
      </c>
      <c r="E229" s="25"/>
      <c r="F229" s="14"/>
      <c r="G229" s="14"/>
      <c r="H229" s="14"/>
      <c r="I229" s="14"/>
      <c r="J229" s="14"/>
      <c r="K229" s="14"/>
      <c r="L229" s="23" t="str">
        <f t="array" ref="L229">IF(M229="","",XLOOKUP(M229,selector_04,selector_04_ids,""))</f>
        <v/>
      </c>
      <c r="M229" s="25"/>
      <c r="N229" s="14"/>
      <c r="O229" s="27"/>
      <c r="P229" s="14"/>
    </row>
    <row r="230">
      <c r="A230" s="14"/>
      <c r="B230" s="23" t="str">
        <f>IF($A230="","",'Система'!$B$4)</f>
        <v/>
      </c>
      <c r="C230" s="14"/>
      <c r="D230" s="23" t="str">
        <f t="array" ref="D230">IF(E230="","",XLOOKUP(E230,selector_02,selector_02_ids,""))</f>
        <v/>
      </c>
      <c r="E230" s="25"/>
      <c r="F230" s="14"/>
      <c r="G230" s="14"/>
      <c r="H230" s="14"/>
      <c r="I230" s="14"/>
      <c r="J230" s="14"/>
      <c r="K230" s="14"/>
      <c r="L230" s="23" t="str">
        <f t="array" ref="L230">IF(M230="","",XLOOKUP(M230,selector_04,selector_04_ids,""))</f>
        <v/>
      </c>
      <c r="M230" s="25"/>
      <c r="N230" s="14"/>
      <c r="O230" s="27"/>
      <c r="P230" s="14"/>
    </row>
    <row r="231">
      <c r="A231" s="14"/>
      <c r="B231" s="23" t="str">
        <f>IF($A231="","",'Система'!$B$4)</f>
        <v/>
      </c>
      <c r="C231" s="14"/>
      <c r="D231" s="23" t="str">
        <f t="array" ref="D231">IF(E231="","",XLOOKUP(E231,selector_02,selector_02_ids,""))</f>
        <v/>
      </c>
      <c r="E231" s="25"/>
      <c r="F231" s="14"/>
      <c r="G231" s="14"/>
      <c r="H231" s="14"/>
      <c r="I231" s="14"/>
      <c r="J231" s="14"/>
      <c r="K231" s="14"/>
      <c r="L231" s="23" t="str">
        <f t="array" ref="L231">IF(M231="","",XLOOKUP(M231,selector_04,selector_04_ids,""))</f>
        <v/>
      </c>
      <c r="M231" s="25"/>
      <c r="N231" s="14"/>
      <c r="O231" s="27"/>
      <c r="P231" s="14"/>
    </row>
    <row r="232">
      <c r="A232" s="14"/>
      <c r="B232" s="23" t="str">
        <f>IF($A232="","",'Система'!$B$4)</f>
        <v/>
      </c>
      <c r="C232" s="14"/>
      <c r="D232" s="23" t="str">
        <f t="array" ref="D232">IF(E232="","",XLOOKUP(E232,selector_02,selector_02_ids,""))</f>
        <v/>
      </c>
      <c r="E232" s="25"/>
      <c r="F232" s="14"/>
      <c r="G232" s="14"/>
      <c r="H232" s="14"/>
      <c r="I232" s="14"/>
      <c r="J232" s="14"/>
      <c r="K232" s="14"/>
      <c r="L232" s="23" t="str">
        <f t="array" ref="L232">IF(M232="","",XLOOKUP(M232,selector_04,selector_04_ids,""))</f>
        <v/>
      </c>
      <c r="M232" s="25"/>
      <c r="N232" s="14"/>
      <c r="O232" s="27"/>
      <c r="P232" s="14"/>
    </row>
    <row r="233">
      <c r="A233" s="14"/>
      <c r="B233" s="23" t="str">
        <f>IF($A233="","",'Система'!$B$4)</f>
        <v/>
      </c>
      <c r="C233" s="14"/>
      <c r="D233" s="23" t="str">
        <f t="array" ref="D233">IF(E233="","",XLOOKUP(E233,selector_02,selector_02_ids,""))</f>
        <v/>
      </c>
      <c r="E233" s="25"/>
      <c r="F233" s="14"/>
      <c r="G233" s="14"/>
      <c r="H233" s="14"/>
      <c r="I233" s="14"/>
      <c r="J233" s="14"/>
      <c r="K233" s="14"/>
      <c r="L233" s="23" t="str">
        <f t="array" ref="L233">IF(M233="","",XLOOKUP(M233,selector_04,selector_04_ids,""))</f>
        <v/>
      </c>
      <c r="M233" s="25"/>
      <c r="N233" s="14"/>
      <c r="O233" s="27"/>
      <c r="P233" s="14"/>
    </row>
    <row r="234">
      <c r="A234" s="14"/>
      <c r="B234" s="23" t="str">
        <f>IF($A234="","",'Система'!$B$4)</f>
        <v/>
      </c>
      <c r="C234" s="14"/>
      <c r="D234" s="23" t="str">
        <f t="array" ref="D234">IF(E234="","",XLOOKUP(E234,selector_02,selector_02_ids,""))</f>
        <v/>
      </c>
      <c r="E234" s="25"/>
      <c r="F234" s="14"/>
      <c r="G234" s="14"/>
      <c r="H234" s="14"/>
      <c r="I234" s="14"/>
      <c r="J234" s="14"/>
      <c r="K234" s="14"/>
      <c r="L234" s="23" t="str">
        <f t="array" ref="L234">IF(M234="","",XLOOKUP(M234,selector_04,selector_04_ids,""))</f>
        <v/>
      </c>
      <c r="M234" s="25"/>
      <c r="N234" s="14"/>
      <c r="O234" s="27"/>
      <c r="P234" s="14"/>
    </row>
    <row r="235">
      <c r="A235" s="14"/>
      <c r="B235" s="23" t="str">
        <f>IF($A235="","",'Система'!$B$4)</f>
        <v/>
      </c>
      <c r="C235" s="14"/>
      <c r="D235" s="23" t="str">
        <f t="array" ref="D235">IF(E235="","",XLOOKUP(E235,selector_02,selector_02_ids,""))</f>
        <v/>
      </c>
      <c r="E235" s="25"/>
      <c r="F235" s="14"/>
      <c r="G235" s="14"/>
      <c r="H235" s="14"/>
      <c r="I235" s="14"/>
      <c r="J235" s="14"/>
      <c r="K235" s="14"/>
      <c r="L235" s="23" t="str">
        <f t="array" ref="L235">IF(M235="","",XLOOKUP(M235,selector_04,selector_04_ids,""))</f>
        <v/>
      </c>
      <c r="M235" s="25"/>
      <c r="N235" s="14"/>
      <c r="O235" s="27"/>
      <c r="P235" s="14"/>
    </row>
    <row r="236">
      <c r="A236" s="14"/>
      <c r="B236" s="23" t="str">
        <f>IF($A236="","",'Система'!$B$4)</f>
        <v/>
      </c>
      <c r="C236" s="14"/>
      <c r="D236" s="23" t="str">
        <f t="array" ref="D236">IF(E236="","",XLOOKUP(E236,selector_02,selector_02_ids,""))</f>
        <v/>
      </c>
      <c r="E236" s="25"/>
      <c r="F236" s="14"/>
      <c r="G236" s="14"/>
      <c r="H236" s="14"/>
      <c r="I236" s="14"/>
      <c r="J236" s="14"/>
      <c r="K236" s="14"/>
      <c r="L236" s="23" t="str">
        <f t="array" ref="L236">IF(M236="","",XLOOKUP(M236,selector_04,selector_04_ids,""))</f>
        <v/>
      </c>
      <c r="M236" s="25"/>
      <c r="N236" s="14"/>
      <c r="O236" s="27"/>
      <c r="P236" s="14"/>
    </row>
    <row r="237">
      <c r="A237" s="14"/>
      <c r="B237" s="23" t="str">
        <f>IF($A237="","",'Система'!$B$4)</f>
        <v/>
      </c>
      <c r="C237" s="14"/>
      <c r="D237" s="23" t="str">
        <f t="array" ref="D237">IF(E237="","",XLOOKUP(E237,selector_02,selector_02_ids,""))</f>
        <v/>
      </c>
      <c r="E237" s="25"/>
      <c r="F237" s="14"/>
      <c r="G237" s="14"/>
      <c r="H237" s="14"/>
      <c r="I237" s="14"/>
      <c r="J237" s="14"/>
      <c r="K237" s="14"/>
      <c r="L237" s="23" t="str">
        <f t="array" ref="L237">IF(M237="","",XLOOKUP(M237,selector_04,selector_04_ids,""))</f>
        <v/>
      </c>
      <c r="M237" s="25"/>
      <c r="N237" s="14"/>
      <c r="O237" s="27"/>
      <c r="P237" s="14"/>
    </row>
    <row r="238">
      <c r="A238" s="14"/>
      <c r="B238" s="23" t="str">
        <f>IF($A238="","",'Система'!$B$4)</f>
        <v/>
      </c>
      <c r="C238" s="14"/>
      <c r="D238" s="23" t="str">
        <f t="array" ref="D238">IF(E238="","",XLOOKUP(E238,selector_02,selector_02_ids,""))</f>
        <v/>
      </c>
      <c r="E238" s="25"/>
      <c r="F238" s="14"/>
      <c r="G238" s="14"/>
      <c r="H238" s="14"/>
      <c r="I238" s="14"/>
      <c r="J238" s="14"/>
      <c r="K238" s="14"/>
      <c r="L238" s="23" t="str">
        <f t="array" ref="L238">IF(M238="","",XLOOKUP(M238,selector_04,selector_04_ids,""))</f>
        <v/>
      </c>
      <c r="M238" s="25"/>
      <c r="N238" s="14"/>
      <c r="O238" s="27"/>
      <c r="P238" s="14"/>
    </row>
    <row r="239">
      <c r="A239" s="14"/>
      <c r="B239" s="23" t="str">
        <f>IF($A239="","",'Система'!$B$4)</f>
        <v/>
      </c>
      <c r="C239" s="14"/>
      <c r="D239" s="23" t="str">
        <f t="array" ref="D239">IF(E239="","",XLOOKUP(E239,selector_02,selector_02_ids,""))</f>
        <v/>
      </c>
      <c r="E239" s="25"/>
      <c r="F239" s="14"/>
      <c r="G239" s="14"/>
      <c r="H239" s="14"/>
      <c r="I239" s="14"/>
      <c r="J239" s="14"/>
      <c r="K239" s="14"/>
      <c r="L239" s="23" t="str">
        <f t="array" ref="L239">IF(M239="","",XLOOKUP(M239,selector_04,selector_04_ids,""))</f>
        <v/>
      </c>
      <c r="M239" s="25"/>
      <c r="N239" s="14"/>
      <c r="O239" s="27"/>
      <c r="P239" s="14"/>
    </row>
    <row r="240">
      <c r="A240" s="14"/>
      <c r="B240" s="23" t="str">
        <f>IF($A240="","",'Система'!$B$4)</f>
        <v/>
      </c>
      <c r="C240" s="14"/>
      <c r="D240" s="23" t="str">
        <f t="array" ref="D240">IF(E240="","",XLOOKUP(E240,selector_02,selector_02_ids,""))</f>
        <v/>
      </c>
      <c r="E240" s="25"/>
      <c r="F240" s="14"/>
      <c r="G240" s="14"/>
      <c r="H240" s="14"/>
      <c r="I240" s="14"/>
      <c r="J240" s="14"/>
      <c r="K240" s="14"/>
      <c r="L240" s="23" t="str">
        <f t="array" ref="L240">IF(M240="","",XLOOKUP(M240,selector_04,selector_04_ids,""))</f>
        <v/>
      </c>
      <c r="M240" s="25"/>
      <c r="N240" s="14"/>
      <c r="O240" s="27"/>
      <c r="P240" s="14"/>
    </row>
    <row r="241">
      <c r="A241" s="14"/>
      <c r="B241" s="23" t="str">
        <f>IF($A241="","",'Система'!$B$4)</f>
        <v/>
      </c>
      <c r="C241" s="14"/>
      <c r="D241" s="23" t="str">
        <f t="array" ref="D241">IF(E241="","",XLOOKUP(E241,selector_02,selector_02_ids,""))</f>
        <v/>
      </c>
      <c r="E241" s="25"/>
      <c r="F241" s="14"/>
      <c r="G241" s="14"/>
      <c r="H241" s="14"/>
      <c r="I241" s="14"/>
      <c r="J241" s="14"/>
      <c r="K241" s="14"/>
      <c r="L241" s="23" t="str">
        <f t="array" ref="L241">IF(M241="","",XLOOKUP(M241,selector_04,selector_04_ids,""))</f>
        <v/>
      </c>
      <c r="M241" s="25"/>
      <c r="N241" s="14"/>
      <c r="O241" s="27"/>
      <c r="P241" s="14"/>
    </row>
    <row r="242">
      <c r="A242" s="14"/>
      <c r="B242" s="23" t="str">
        <f>IF($A242="","",'Система'!$B$4)</f>
        <v/>
      </c>
      <c r="C242" s="14"/>
      <c r="D242" s="23" t="str">
        <f t="array" ref="D242">IF(E242="","",XLOOKUP(E242,selector_02,selector_02_ids,""))</f>
        <v/>
      </c>
      <c r="E242" s="25"/>
      <c r="F242" s="14"/>
      <c r="G242" s="14"/>
      <c r="H242" s="14"/>
      <c r="I242" s="14"/>
      <c r="J242" s="14"/>
      <c r="K242" s="14"/>
      <c r="L242" s="23" t="str">
        <f t="array" ref="L242">IF(M242="","",XLOOKUP(M242,selector_04,selector_04_ids,""))</f>
        <v/>
      </c>
      <c r="M242" s="25"/>
      <c r="N242" s="14"/>
      <c r="O242" s="27"/>
      <c r="P242" s="14"/>
    </row>
    <row r="243">
      <c r="A243" s="14"/>
      <c r="B243" s="23" t="str">
        <f>IF($A243="","",'Система'!$B$4)</f>
        <v/>
      </c>
      <c r="C243" s="14"/>
      <c r="D243" s="23" t="str">
        <f t="array" ref="D243">IF(E243="","",XLOOKUP(E243,selector_02,selector_02_ids,""))</f>
        <v/>
      </c>
      <c r="E243" s="25"/>
      <c r="F243" s="14"/>
      <c r="G243" s="14"/>
      <c r="H243" s="14"/>
      <c r="I243" s="14"/>
      <c r="J243" s="14"/>
      <c r="K243" s="14"/>
      <c r="L243" s="23" t="str">
        <f t="array" ref="L243">IF(M243="","",XLOOKUP(M243,selector_04,selector_04_ids,""))</f>
        <v/>
      </c>
      <c r="M243" s="25"/>
      <c r="N243" s="14"/>
      <c r="O243" s="27"/>
      <c r="P243" s="14"/>
    </row>
    <row r="244">
      <c r="A244" s="14"/>
      <c r="B244" s="23" t="str">
        <f>IF($A244="","",'Система'!$B$4)</f>
        <v/>
      </c>
      <c r="C244" s="14"/>
      <c r="D244" s="23" t="str">
        <f t="array" ref="D244">IF(E244="","",XLOOKUP(E244,selector_02,selector_02_ids,""))</f>
        <v/>
      </c>
      <c r="E244" s="25"/>
      <c r="F244" s="14"/>
      <c r="G244" s="14"/>
      <c r="H244" s="14"/>
      <c r="I244" s="14"/>
      <c r="J244" s="14"/>
      <c r="K244" s="14"/>
      <c r="L244" s="23" t="str">
        <f t="array" ref="L244">IF(M244="","",XLOOKUP(M244,selector_04,selector_04_ids,""))</f>
        <v/>
      </c>
      <c r="M244" s="25"/>
      <c r="N244" s="14"/>
      <c r="O244" s="27"/>
      <c r="P244" s="14"/>
    </row>
    <row r="245">
      <c r="A245" s="14"/>
      <c r="B245" s="23" t="str">
        <f>IF($A245="","",'Система'!$B$4)</f>
        <v/>
      </c>
      <c r="C245" s="14"/>
      <c r="D245" s="23" t="str">
        <f t="array" ref="D245">IF(E245="","",XLOOKUP(E245,selector_02,selector_02_ids,""))</f>
        <v/>
      </c>
      <c r="E245" s="25"/>
      <c r="F245" s="14"/>
      <c r="G245" s="14"/>
      <c r="H245" s="14"/>
      <c r="I245" s="14"/>
      <c r="J245" s="14"/>
      <c r="K245" s="14"/>
      <c r="L245" s="23" t="str">
        <f t="array" ref="L245">IF(M245="","",XLOOKUP(M245,selector_04,selector_04_ids,""))</f>
        <v/>
      </c>
      <c r="M245" s="25"/>
      <c r="N245" s="14"/>
      <c r="O245" s="27"/>
      <c r="P245" s="14"/>
    </row>
    <row r="246">
      <c r="A246" s="14"/>
      <c r="B246" s="23" t="str">
        <f>IF($A246="","",'Система'!$B$4)</f>
        <v/>
      </c>
      <c r="C246" s="14"/>
      <c r="D246" s="23" t="str">
        <f t="array" ref="D246">IF(E246="","",XLOOKUP(E246,selector_02,selector_02_ids,""))</f>
        <v/>
      </c>
      <c r="E246" s="25"/>
      <c r="F246" s="14"/>
      <c r="G246" s="14"/>
      <c r="H246" s="14"/>
      <c r="I246" s="14"/>
      <c r="J246" s="14"/>
      <c r="K246" s="14"/>
      <c r="L246" s="23" t="str">
        <f t="array" ref="L246">IF(M246="","",XLOOKUP(M246,selector_04,selector_04_ids,""))</f>
        <v/>
      </c>
      <c r="M246" s="25"/>
      <c r="N246" s="14"/>
      <c r="O246" s="27"/>
      <c r="P246" s="14"/>
    </row>
    <row r="247">
      <c r="A247" s="14"/>
      <c r="B247" s="23" t="str">
        <f>IF($A247="","",'Система'!$B$4)</f>
        <v/>
      </c>
      <c r="C247" s="14"/>
      <c r="D247" s="23" t="str">
        <f t="array" ref="D247">IF(E247="","",XLOOKUP(E247,selector_02,selector_02_ids,""))</f>
        <v/>
      </c>
      <c r="E247" s="25"/>
      <c r="F247" s="14"/>
      <c r="G247" s="14"/>
      <c r="H247" s="14"/>
      <c r="I247" s="14"/>
      <c r="J247" s="14"/>
      <c r="K247" s="14"/>
      <c r="L247" s="23" t="str">
        <f t="array" ref="L247">IF(M247="","",XLOOKUP(M247,selector_04,selector_04_ids,""))</f>
        <v/>
      </c>
      <c r="M247" s="25"/>
      <c r="N247" s="14"/>
      <c r="O247" s="27"/>
      <c r="P247" s="14"/>
    </row>
    <row r="248">
      <c r="A248" s="14"/>
      <c r="B248" s="23" t="str">
        <f>IF($A248="","",'Система'!$B$4)</f>
        <v/>
      </c>
      <c r="C248" s="14"/>
      <c r="D248" s="23" t="str">
        <f t="array" ref="D248">IF(E248="","",XLOOKUP(E248,selector_02,selector_02_ids,""))</f>
        <v/>
      </c>
      <c r="E248" s="25"/>
      <c r="F248" s="14"/>
      <c r="G248" s="14"/>
      <c r="H248" s="14"/>
      <c r="I248" s="14"/>
      <c r="J248" s="14"/>
      <c r="K248" s="14"/>
      <c r="L248" s="23" t="str">
        <f t="array" ref="L248">IF(M248="","",XLOOKUP(M248,selector_04,selector_04_ids,""))</f>
        <v/>
      </c>
      <c r="M248" s="25"/>
      <c r="N248" s="14"/>
      <c r="O248" s="27"/>
      <c r="P248" s="14"/>
    </row>
    <row r="249">
      <c r="A249" s="14"/>
      <c r="B249" s="23" t="str">
        <f>IF($A249="","",'Система'!$B$4)</f>
        <v/>
      </c>
      <c r="C249" s="14"/>
      <c r="D249" s="23" t="str">
        <f t="array" ref="D249">IF(E249="","",XLOOKUP(E249,selector_02,selector_02_ids,""))</f>
        <v/>
      </c>
      <c r="E249" s="25"/>
      <c r="F249" s="14"/>
      <c r="G249" s="14"/>
      <c r="H249" s="14"/>
      <c r="I249" s="14"/>
      <c r="J249" s="14"/>
      <c r="K249" s="14"/>
      <c r="L249" s="23" t="str">
        <f t="array" ref="L249">IF(M249="","",XLOOKUP(M249,selector_04,selector_04_ids,""))</f>
        <v/>
      </c>
      <c r="M249" s="25"/>
      <c r="N249" s="14"/>
      <c r="O249" s="27"/>
      <c r="P249" s="14"/>
    </row>
    <row r="250">
      <c r="A250" s="14"/>
      <c r="B250" s="23" t="str">
        <f>IF($A250="","",'Система'!$B$4)</f>
        <v/>
      </c>
      <c r="C250" s="14"/>
      <c r="D250" s="23" t="str">
        <f t="array" ref="D250">IF(E250="","",XLOOKUP(E250,selector_02,selector_02_ids,""))</f>
        <v/>
      </c>
      <c r="E250" s="25"/>
      <c r="F250" s="14"/>
      <c r="G250" s="14"/>
      <c r="H250" s="14"/>
      <c r="I250" s="14"/>
      <c r="J250" s="14"/>
      <c r="K250" s="14"/>
      <c r="L250" s="23" t="str">
        <f t="array" ref="L250">IF(M250="","",XLOOKUP(M250,selector_04,selector_04_ids,""))</f>
        <v/>
      </c>
      <c r="M250" s="25"/>
      <c r="N250" s="14"/>
      <c r="O250" s="27"/>
      <c r="P250" s="14"/>
    </row>
    <row r="251">
      <c r="A251" s="14"/>
      <c r="B251" s="23" t="str">
        <f>IF($A251="","",'Система'!$B$4)</f>
        <v/>
      </c>
      <c r="C251" s="14"/>
      <c r="D251" s="23" t="str">
        <f t="array" ref="D251">IF(E251="","",XLOOKUP(E251,selector_02,selector_02_ids,""))</f>
        <v/>
      </c>
      <c r="E251" s="25"/>
      <c r="F251" s="14"/>
      <c r="G251" s="14"/>
      <c r="H251" s="14"/>
      <c r="I251" s="14"/>
      <c r="J251" s="14"/>
      <c r="K251" s="14"/>
      <c r="L251" s="23" t="str">
        <f t="array" ref="L251">IF(M251="","",XLOOKUP(M251,selector_04,selector_04_ids,""))</f>
        <v/>
      </c>
      <c r="M251" s="25"/>
      <c r="N251" s="14"/>
      <c r="O251" s="27"/>
      <c r="P251" s="14"/>
    </row>
    <row r="252">
      <c r="A252" s="14"/>
      <c r="B252" s="23" t="str">
        <f>IF($A252="","",'Система'!$B$4)</f>
        <v/>
      </c>
      <c r="C252" s="14"/>
      <c r="D252" s="23" t="str">
        <f t="array" ref="D252">IF(E252="","",XLOOKUP(E252,selector_02,selector_02_ids,""))</f>
        <v/>
      </c>
      <c r="E252" s="25"/>
      <c r="F252" s="14"/>
      <c r="G252" s="14"/>
      <c r="H252" s="14"/>
      <c r="I252" s="14"/>
      <c r="J252" s="14"/>
      <c r="K252" s="14"/>
      <c r="L252" s="23" t="str">
        <f t="array" ref="L252">IF(M252="","",XLOOKUP(M252,selector_04,selector_04_ids,""))</f>
        <v/>
      </c>
      <c r="M252" s="25"/>
      <c r="N252" s="14"/>
      <c r="O252" s="27"/>
      <c r="P252" s="14"/>
    </row>
    <row r="253">
      <c r="A253" s="14"/>
      <c r="B253" s="23" t="str">
        <f>IF($A253="","",'Система'!$B$4)</f>
        <v/>
      </c>
      <c r="C253" s="14"/>
      <c r="D253" s="23" t="str">
        <f t="array" ref="D253">IF(E253="","",XLOOKUP(E253,selector_02,selector_02_ids,""))</f>
        <v/>
      </c>
      <c r="E253" s="25"/>
      <c r="F253" s="14"/>
      <c r="G253" s="14"/>
      <c r="H253" s="14"/>
      <c r="I253" s="14"/>
      <c r="J253" s="14"/>
      <c r="K253" s="14"/>
      <c r="L253" s="23" t="str">
        <f t="array" ref="L253">IF(M253="","",XLOOKUP(M253,selector_04,selector_04_ids,""))</f>
        <v/>
      </c>
      <c r="M253" s="25"/>
      <c r="N253" s="14"/>
      <c r="O253" s="27"/>
      <c r="P253" s="14"/>
    </row>
    <row r="254">
      <c r="A254" s="14"/>
      <c r="B254" s="23" t="str">
        <f>IF($A254="","",'Система'!$B$4)</f>
        <v/>
      </c>
      <c r="C254" s="14"/>
      <c r="D254" s="23" t="str">
        <f t="array" ref="D254">IF(E254="","",XLOOKUP(E254,selector_02,selector_02_ids,""))</f>
        <v/>
      </c>
      <c r="E254" s="25"/>
      <c r="F254" s="14"/>
      <c r="G254" s="14"/>
      <c r="H254" s="14"/>
      <c r="I254" s="14"/>
      <c r="J254" s="14"/>
      <c r="K254" s="14"/>
      <c r="L254" s="23" t="str">
        <f t="array" ref="L254">IF(M254="","",XLOOKUP(M254,selector_04,selector_04_ids,""))</f>
        <v/>
      </c>
      <c r="M254" s="25"/>
      <c r="N254" s="14"/>
      <c r="O254" s="27"/>
      <c r="P254" s="14"/>
    </row>
    <row r="255">
      <c r="A255" s="14"/>
      <c r="B255" s="23" t="str">
        <f>IF($A255="","",'Система'!$B$4)</f>
        <v/>
      </c>
      <c r="C255" s="14"/>
      <c r="D255" s="23" t="str">
        <f t="array" ref="D255">IF(E255="","",XLOOKUP(E255,selector_02,selector_02_ids,""))</f>
        <v/>
      </c>
      <c r="E255" s="25"/>
      <c r="F255" s="14"/>
      <c r="G255" s="14"/>
      <c r="H255" s="14"/>
      <c r="I255" s="14"/>
      <c r="J255" s="14"/>
      <c r="K255" s="14"/>
      <c r="L255" s="23" t="str">
        <f t="array" ref="L255">IF(M255="","",XLOOKUP(M255,selector_04,selector_04_ids,""))</f>
        <v/>
      </c>
      <c r="M255" s="25"/>
      <c r="N255" s="14"/>
      <c r="O255" s="27"/>
      <c r="P255" s="14"/>
    </row>
    <row r="256">
      <c r="A256" s="14"/>
      <c r="B256" s="23" t="str">
        <f>IF($A256="","",'Система'!$B$4)</f>
        <v/>
      </c>
      <c r="C256" s="14"/>
      <c r="D256" s="23" t="str">
        <f t="array" ref="D256">IF(E256="","",XLOOKUP(E256,selector_02,selector_02_ids,""))</f>
        <v/>
      </c>
      <c r="E256" s="25"/>
      <c r="F256" s="14"/>
      <c r="G256" s="14"/>
      <c r="H256" s="14"/>
      <c r="I256" s="14"/>
      <c r="J256" s="14"/>
      <c r="K256" s="14"/>
      <c r="L256" s="23" t="str">
        <f t="array" ref="L256">IF(M256="","",XLOOKUP(M256,selector_04,selector_04_ids,""))</f>
        <v/>
      </c>
      <c r="M256" s="25"/>
      <c r="N256" s="14"/>
      <c r="O256" s="27"/>
      <c r="P256" s="14"/>
    </row>
    <row r="257">
      <c r="A257" s="14"/>
      <c r="B257" s="23" t="str">
        <f>IF($A257="","",'Система'!$B$4)</f>
        <v/>
      </c>
      <c r="C257" s="14"/>
      <c r="D257" s="23" t="str">
        <f t="array" ref="D257">IF(E257="","",XLOOKUP(E257,selector_02,selector_02_ids,""))</f>
        <v/>
      </c>
      <c r="E257" s="25"/>
      <c r="F257" s="14"/>
      <c r="G257" s="14"/>
      <c r="H257" s="14"/>
      <c r="I257" s="14"/>
      <c r="J257" s="14"/>
      <c r="K257" s="14"/>
      <c r="L257" s="23" t="str">
        <f t="array" ref="L257">IF(M257="","",XLOOKUP(M257,selector_04,selector_04_ids,""))</f>
        <v/>
      </c>
      <c r="M257" s="25"/>
      <c r="N257" s="14"/>
      <c r="O257" s="27"/>
      <c r="P257" s="14"/>
    </row>
    <row r="258">
      <c r="A258" s="14"/>
      <c r="B258" s="23" t="str">
        <f>IF($A258="","",'Система'!$B$4)</f>
        <v/>
      </c>
      <c r="C258" s="14"/>
      <c r="D258" s="23" t="str">
        <f t="array" ref="D258">IF(E258="","",XLOOKUP(E258,selector_02,selector_02_ids,""))</f>
        <v/>
      </c>
      <c r="E258" s="25"/>
      <c r="F258" s="14"/>
      <c r="G258" s="14"/>
      <c r="H258" s="14"/>
      <c r="I258" s="14"/>
      <c r="J258" s="14"/>
      <c r="K258" s="14"/>
      <c r="L258" s="23" t="str">
        <f t="array" ref="L258">IF(M258="","",XLOOKUP(M258,selector_04,selector_04_ids,""))</f>
        <v/>
      </c>
      <c r="M258" s="25"/>
      <c r="N258" s="14"/>
      <c r="O258" s="27"/>
      <c r="P258" s="14"/>
    </row>
    <row r="259">
      <c r="A259" s="14"/>
      <c r="B259" s="23" t="str">
        <f>IF($A259="","",'Система'!$B$4)</f>
        <v/>
      </c>
      <c r="C259" s="14"/>
      <c r="D259" s="23" t="str">
        <f t="array" ref="D259">IF(E259="","",XLOOKUP(E259,selector_02,selector_02_ids,""))</f>
        <v/>
      </c>
      <c r="E259" s="25"/>
      <c r="F259" s="14"/>
      <c r="G259" s="14"/>
      <c r="H259" s="14"/>
      <c r="I259" s="14"/>
      <c r="J259" s="14"/>
      <c r="K259" s="14"/>
      <c r="L259" s="23" t="str">
        <f t="array" ref="L259">IF(M259="","",XLOOKUP(M259,selector_04,selector_04_ids,""))</f>
        <v/>
      </c>
      <c r="M259" s="25"/>
      <c r="N259" s="14"/>
      <c r="O259" s="27"/>
      <c r="P259" s="14"/>
    </row>
    <row r="260">
      <c r="A260" s="14"/>
      <c r="B260" s="23" t="str">
        <f>IF($A260="","",'Система'!$B$4)</f>
        <v/>
      </c>
      <c r="C260" s="14"/>
      <c r="D260" s="23" t="str">
        <f t="array" ref="D260">IF(E260="","",XLOOKUP(E260,selector_02,selector_02_ids,""))</f>
        <v/>
      </c>
      <c r="E260" s="25"/>
      <c r="F260" s="14"/>
      <c r="G260" s="14"/>
      <c r="H260" s="14"/>
      <c r="I260" s="14"/>
      <c r="J260" s="14"/>
      <c r="K260" s="14"/>
      <c r="L260" s="23" t="str">
        <f t="array" ref="L260">IF(M260="","",XLOOKUP(M260,selector_04,selector_04_ids,""))</f>
        <v/>
      </c>
      <c r="M260" s="25"/>
      <c r="N260" s="14"/>
      <c r="O260" s="27"/>
      <c r="P260" s="14"/>
    </row>
    <row r="261">
      <c r="A261" s="14"/>
      <c r="B261" s="23" t="str">
        <f>IF($A261="","",'Система'!$B$4)</f>
        <v/>
      </c>
      <c r="C261" s="14"/>
      <c r="D261" s="23" t="str">
        <f t="array" ref="D261">IF(E261="","",XLOOKUP(E261,selector_02,selector_02_ids,""))</f>
        <v/>
      </c>
      <c r="E261" s="25"/>
      <c r="F261" s="14"/>
      <c r="G261" s="14"/>
      <c r="H261" s="14"/>
      <c r="I261" s="14"/>
      <c r="J261" s="14"/>
      <c r="K261" s="14"/>
      <c r="L261" s="23" t="str">
        <f t="array" ref="L261">IF(M261="","",XLOOKUP(M261,selector_04,selector_04_ids,""))</f>
        <v/>
      </c>
      <c r="M261" s="25"/>
      <c r="N261" s="14"/>
      <c r="O261" s="27"/>
      <c r="P261" s="14"/>
    </row>
    <row r="262">
      <c r="A262" s="14"/>
      <c r="B262" s="23" t="str">
        <f>IF($A262="","",'Система'!$B$4)</f>
        <v/>
      </c>
      <c r="C262" s="14"/>
      <c r="D262" s="23" t="str">
        <f t="array" ref="D262">IF(E262="","",XLOOKUP(E262,selector_02,selector_02_ids,""))</f>
        <v/>
      </c>
      <c r="E262" s="25"/>
      <c r="F262" s="14"/>
      <c r="G262" s="14"/>
      <c r="H262" s="14"/>
      <c r="I262" s="14"/>
      <c r="J262" s="14"/>
      <c r="K262" s="14"/>
      <c r="L262" s="23" t="str">
        <f t="array" ref="L262">IF(M262="","",XLOOKUP(M262,selector_04,selector_04_ids,""))</f>
        <v/>
      </c>
      <c r="M262" s="25"/>
      <c r="N262" s="14"/>
      <c r="O262" s="27"/>
      <c r="P262" s="14"/>
    </row>
    <row r="263">
      <c r="A263" s="14"/>
      <c r="B263" s="23" t="str">
        <f>IF($A263="","",'Система'!$B$4)</f>
        <v/>
      </c>
      <c r="C263" s="14"/>
      <c r="D263" s="23" t="str">
        <f t="array" ref="D263">IF(E263="","",XLOOKUP(E263,selector_02,selector_02_ids,""))</f>
        <v/>
      </c>
      <c r="E263" s="25"/>
      <c r="F263" s="14"/>
      <c r="G263" s="14"/>
      <c r="H263" s="14"/>
      <c r="I263" s="14"/>
      <c r="J263" s="14"/>
      <c r="K263" s="14"/>
      <c r="L263" s="23" t="str">
        <f t="array" ref="L263">IF(M263="","",XLOOKUP(M263,selector_04,selector_04_ids,""))</f>
        <v/>
      </c>
      <c r="M263" s="25"/>
      <c r="N263" s="14"/>
      <c r="O263" s="27"/>
      <c r="P263" s="14"/>
    </row>
    <row r="264">
      <c r="A264" s="14"/>
      <c r="B264" s="23" t="str">
        <f>IF($A264="","",'Система'!$B$4)</f>
        <v/>
      </c>
      <c r="C264" s="14"/>
      <c r="D264" s="23" t="str">
        <f t="array" ref="D264">IF(E264="","",XLOOKUP(E264,selector_02,selector_02_ids,""))</f>
        <v/>
      </c>
      <c r="E264" s="25"/>
      <c r="F264" s="14"/>
      <c r="G264" s="14"/>
      <c r="H264" s="14"/>
      <c r="I264" s="14"/>
      <c r="J264" s="14"/>
      <c r="K264" s="14"/>
      <c r="L264" s="23" t="str">
        <f t="array" ref="L264">IF(M264="","",XLOOKUP(M264,selector_04,selector_04_ids,""))</f>
        <v/>
      </c>
      <c r="M264" s="25"/>
      <c r="N264" s="14"/>
      <c r="O264" s="27"/>
      <c r="P264" s="14"/>
    </row>
    <row r="265">
      <c r="A265" s="14"/>
      <c r="B265" s="23" t="str">
        <f>IF($A265="","",'Система'!$B$4)</f>
        <v/>
      </c>
      <c r="C265" s="14"/>
      <c r="D265" s="23" t="str">
        <f t="array" ref="D265">IF(E265="","",XLOOKUP(E265,selector_02,selector_02_ids,""))</f>
        <v/>
      </c>
      <c r="E265" s="25"/>
      <c r="F265" s="14"/>
      <c r="G265" s="14"/>
      <c r="H265" s="14"/>
      <c r="I265" s="14"/>
      <c r="J265" s="14"/>
      <c r="K265" s="14"/>
      <c r="L265" s="23" t="str">
        <f t="array" ref="L265">IF(M265="","",XLOOKUP(M265,selector_04,selector_04_ids,""))</f>
        <v/>
      </c>
      <c r="M265" s="25"/>
      <c r="N265" s="14"/>
      <c r="O265" s="27"/>
      <c r="P265" s="14"/>
    </row>
    <row r="266">
      <c r="A266" s="14"/>
      <c r="B266" s="23" t="str">
        <f>IF($A266="","",'Система'!$B$4)</f>
        <v/>
      </c>
      <c r="C266" s="14"/>
      <c r="D266" s="23" t="str">
        <f t="array" ref="D266">IF(E266="","",XLOOKUP(E266,selector_02,selector_02_ids,""))</f>
        <v/>
      </c>
      <c r="E266" s="25"/>
      <c r="F266" s="14"/>
      <c r="G266" s="14"/>
      <c r="H266" s="14"/>
      <c r="I266" s="14"/>
      <c r="J266" s="14"/>
      <c r="K266" s="14"/>
      <c r="L266" s="23" t="str">
        <f t="array" ref="L266">IF(M266="","",XLOOKUP(M266,selector_04,selector_04_ids,""))</f>
        <v/>
      </c>
      <c r="M266" s="25"/>
      <c r="N266" s="14"/>
      <c r="O266" s="27"/>
      <c r="P266" s="14"/>
    </row>
    <row r="267">
      <c r="A267" s="14"/>
      <c r="B267" s="23" t="str">
        <f>IF($A267="","",'Система'!$B$4)</f>
        <v/>
      </c>
      <c r="C267" s="14"/>
      <c r="D267" s="23" t="str">
        <f t="array" ref="D267">IF(E267="","",XLOOKUP(E267,selector_02,selector_02_ids,""))</f>
        <v/>
      </c>
      <c r="E267" s="25"/>
      <c r="F267" s="14"/>
      <c r="G267" s="14"/>
      <c r="H267" s="14"/>
      <c r="I267" s="14"/>
      <c r="J267" s="14"/>
      <c r="K267" s="14"/>
      <c r="L267" s="23" t="str">
        <f t="array" ref="L267">IF(M267="","",XLOOKUP(M267,selector_04,selector_04_ids,""))</f>
        <v/>
      </c>
      <c r="M267" s="25"/>
      <c r="N267" s="14"/>
      <c r="O267" s="27"/>
      <c r="P267" s="14"/>
    </row>
    <row r="268">
      <c r="A268" s="14"/>
      <c r="B268" s="23" t="str">
        <f>IF($A268="","",'Система'!$B$4)</f>
        <v/>
      </c>
      <c r="C268" s="14"/>
      <c r="D268" s="23" t="str">
        <f t="array" ref="D268">IF(E268="","",XLOOKUP(E268,selector_02,selector_02_ids,""))</f>
        <v/>
      </c>
      <c r="E268" s="25"/>
      <c r="F268" s="14"/>
      <c r="G268" s="14"/>
      <c r="H268" s="14"/>
      <c r="I268" s="14"/>
      <c r="J268" s="14"/>
      <c r="K268" s="14"/>
      <c r="L268" s="23" t="str">
        <f t="array" ref="L268">IF(M268="","",XLOOKUP(M268,selector_04,selector_04_ids,""))</f>
        <v/>
      </c>
      <c r="M268" s="25"/>
      <c r="N268" s="14"/>
      <c r="O268" s="27"/>
      <c r="P268" s="14"/>
    </row>
    <row r="269">
      <c r="A269" s="14"/>
      <c r="B269" s="23" t="str">
        <f>IF($A269="","",'Система'!$B$4)</f>
        <v/>
      </c>
      <c r="C269" s="14"/>
      <c r="D269" s="23" t="str">
        <f t="array" ref="D269">IF(E269="","",XLOOKUP(E269,selector_02,selector_02_ids,""))</f>
        <v/>
      </c>
      <c r="E269" s="25"/>
      <c r="F269" s="14"/>
      <c r="G269" s="14"/>
      <c r="H269" s="14"/>
      <c r="I269" s="14"/>
      <c r="J269" s="14"/>
      <c r="K269" s="14"/>
      <c r="L269" s="23" t="str">
        <f t="array" ref="L269">IF(M269="","",XLOOKUP(M269,selector_04,selector_04_ids,""))</f>
        <v/>
      </c>
      <c r="M269" s="25"/>
      <c r="N269" s="14"/>
      <c r="O269" s="27"/>
      <c r="P269" s="14"/>
    </row>
    <row r="270">
      <c r="A270" s="14"/>
      <c r="B270" s="23" t="str">
        <f>IF($A270="","",'Система'!$B$4)</f>
        <v/>
      </c>
      <c r="C270" s="14"/>
      <c r="D270" s="23" t="str">
        <f t="array" ref="D270">IF(E270="","",XLOOKUP(E270,selector_02,selector_02_ids,""))</f>
        <v/>
      </c>
      <c r="E270" s="25"/>
      <c r="F270" s="14"/>
      <c r="G270" s="14"/>
      <c r="H270" s="14"/>
      <c r="I270" s="14"/>
      <c r="J270" s="14"/>
      <c r="K270" s="14"/>
      <c r="L270" s="23" t="str">
        <f t="array" ref="L270">IF(M270="","",XLOOKUP(M270,selector_04,selector_04_ids,""))</f>
        <v/>
      </c>
      <c r="M270" s="25"/>
      <c r="N270" s="14"/>
      <c r="O270" s="27"/>
      <c r="P270" s="14"/>
    </row>
    <row r="271">
      <c r="A271" s="14"/>
      <c r="B271" s="23" t="str">
        <f>IF($A271="","",'Система'!$B$4)</f>
        <v/>
      </c>
      <c r="C271" s="14"/>
      <c r="D271" s="23" t="str">
        <f t="array" ref="D271">IF(E271="","",XLOOKUP(E271,selector_02,selector_02_ids,""))</f>
        <v/>
      </c>
      <c r="E271" s="25"/>
      <c r="F271" s="14"/>
      <c r="G271" s="14"/>
      <c r="H271" s="14"/>
      <c r="I271" s="14"/>
      <c r="J271" s="14"/>
      <c r="K271" s="14"/>
      <c r="L271" s="23" t="str">
        <f t="array" ref="L271">IF(M271="","",XLOOKUP(M271,selector_04,selector_04_ids,""))</f>
        <v/>
      </c>
      <c r="M271" s="25"/>
      <c r="N271" s="14"/>
      <c r="O271" s="27"/>
      <c r="P271" s="14"/>
    </row>
    <row r="272">
      <c r="A272" s="14"/>
      <c r="B272" s="23" t="str">
        <f>IF($A272="","",'Система'!$B$4)</f>
        <v/>
      </c>
      <c r="C272" s="14"/>
      <c r="D272" s="23" t="str">
        <f t="array" ref="D272">IF(E272="","",XLOOKUP(E272,selector_02,selector_02_ids,""))</f>
        <v/>
      </c>
      <c r="E272" s="25"/>
      <c r="F272" s="14"/>
      <c r="G272" s="14"/>
      <c r="H272" s="14"/>
      <c r="I272" s="14"/>
      <c r="J272" s="14"/>
      <c r="K272" s="14"/>
      <c r="L272" s="23" t="str">
        <f t="array" ref="L272">IF(M272="","",XLOOKUP(M272,selector_04,selector_04_ids,""))</f>
        <v/>
      </c>
      <c r="M272" s="25"/>
      <c r="N272" s="14"/>
      <c r="O272" s="27"/>
      <c r="P272" s="14"/>
    </row>
    <row r="273">
      <c r="A273" s="14"/>
      <c r="B273" s="23" t="str">
        <f>IF($A273="","",'Система'!$B$4)</f>
        <v/>
      </c>
      <c r="C273" s="14"/>
      <c r="D273" s="23" t="str">
        <f t="array" ref="D273">IF(E273="","",XLOOKUP(E273,selector_02,selector_02_ids,""))</f>
        <v/>
      </c>
      <c r="E273" s="25"/>
      <c r="F273" s="14"/>
      <c r="G273" s="14"/>
      <c r="H273" s="14"/>
      <c r="I273" s="14"/>
      <c r="J273" s="14"/>
      <c r="K273" s="14"/>
      <c r="L273" s="23" t="str">
        <f t="array" ref="L273">IF(M273="","",XLOOKUP(M273,selector_04,selector_04_ids,""))</f>
        <v/>
      </c>
      <c r="M273" s="25"/>
      <c r="N273" s="14"/>
      <c r="O273" s="27"/>
      <c r="P273" s="14"/>
    </row>
    <row r="274">
      <c r="A274" s="14"/>
      <c r="B274" s="23" t="str">
        <f>IF($A274="","",'Система'!$B$4)</f>
        <v/>
      </c>
      <c r="C274" s="14"/>
      <c r="D274" s="23" t="str">
        <f t="array" ref="D274">IF(E274="","",XLOOKUP(E274,selector_02,selector_02_ids,""))</f>
        <v/>
      </c>
      <c r="E274" s="25"/>
      <c r="F274" s="14"/>
      <c r="G274" s="14"/>
      <c r="H274" s="14"/>
      <c r="I274" s="14"/>
      <c r="J274" s="14"/>
      <c r="K274" s="14"/>
      <c r="L274" s="23" t="str">
        <f t="array" ref="L274">IF(M274="","",XLOOKUP(M274,selector_04,selector_04_ids,""))</f>
        <v/>
      </c>
      <c r="M274" s="25"/>
      <c r="N274" s="14"/>
      <c r="O274" s="27"/>
      <c r="P274" s="14"/>
    </row>
    <row r="275">
      <c r="A275" s="14"/>
      <c r="B275" s="23" t="str">
        <f>IF($A275="","",'Система'!$B$4)</f>
        <v/>
      </c>
      <c r="C275" s="14"/>
      <c r="D275" s="23" t="str">
        <f t="array" ref="D275">IF(E275="","",XLOOKUP(E275,selector_02,selector_02_ids,""))</f>
        <v/>
      </c>
      <c r="E275" s="25"/>
      <c r="F275" s="14"/>
      <c r="G275" s="14"/>
      <c r="H275" s="14"/>
      <c r="I275" s="14"/>
      <c r="J275" s="14"/>
      <c r="K275" s="14"/>
      <c r="L275" s="23" t="str">
        <f t="array" ref="L275">IF(M275="","",XLOOKUP(M275,selector_04,selector_04_ids,""))</f>
        <v/>
      </c>
      <c r="M275" s="25"/>
      <c r="N275" s="14"/>
      <c r="O275" s="27"/>
      <c r="P275" s="14"/>
    </row>
    <row r="276">
      <c r="A276" s="14"/>
      <c r="B276" s="23" t="str">
        <f>IF($A276="","",'Система'!$B$4)</f>
        <v/>
      </c>
      <c r="C276" s="14"/>
      <c r="D276" s="23" t="str">
        <f t="array" ref="D276">IF(E276="","",XLOOKUP(E276,selector_02,selector_02_ids,""))</f>
        <v/>
      </c>
      <c r="E276" s="25"/>
      <c r="F276" s="14"/>
      <c r="G276" s="14"/>
      <c r="H276" s="14"/>
      <c r="I276" s="14"/>
      <c r="J276" s="14"/>
      <c r="K276" s="14"/>
      <c r="L276" s="23" t="str">
        <f t="array" ref="L276">IF(M276="","",XLOOKUP(M276,selector_04,selector_04_ids,""))</f>
        <v/>
      </c>
      <c r="M276" s="25"/>
      <c r="N276" s="14"/>
      <c r="O276" s="27"/>
      <c r="P276" s="14"/>
    </row>
    <row r="277">
      <c r="A277" s="14"/>
      <c r="B277" s="23" t="str">
        <f>IF($A277="","",'Система'!$B$4)</f>
        <v/>
      </c>
      <c r="C277" s="14"/>
      <c r="D277" s="23" t="str">
        <f t="array" ref="D277">IF(E277="","",XLOOKUP(E277,selector_02,selector_02_ids,""))</f>
        <v/>
      </c>
      <c r="E277" s="25"/>
      <c r="F277" s="14"/>
      <c r="G277" s="14"/>
      <c r="H277" s="14"/>
      <c r="I277" s="14"/>
      <c r="J277" s="14"/>
      <c r="K277" s="14"/>
      <c r="L277" s="23" t="str">
        <f t="array" ref="L277">IF(M277="","",XLOOKUP(M277,selector_04,selector_04_ids,""))</f>
        <v/>
      </c>
      <c r="M277" s="25"/>
      <c r="N277" s="14"/>
      <c r="O277" s="27"/>
      <c r="P277" s="14"/>
    </row>
    <row r="278">
      <c r="A278" s="14"/>
      <c r="B278" s="23" t="str">
        <f>IF($A278="","",'Система'!$B$4)</f>
        <v/>
      </c>
      <c r="C278" s="14"/>
      <c r="D278" s="23" t="str">
        <f t="array" ref="D278">IF(E278="","",XLOOKUP(E278,selector_02,selector_02_ids,""))</f>
        <v/>
      </c>
      <c r="E278" s="25"/>
      <c r="F278" s="14"/>
      <c r="G278" s="14"/>
      <c r="H278" s="14"/>
      <c r="I278" s="14"/>
      <c r="J278" s="14"/>
      <c r="K278" s="14"/>
      <c r="L278" s="23" t="str">
        <f t="array" ref="L278">IF(M278="","",XLOOKUP(M278,selector_04,selector_04_ids,""))</f>
        <v/>
      </c>
      <c r="M278" s="25"/>
      <c r="N278" s="14"/>
      <c r="O278" s="27"/>
      <c r="P278" s="14"/>
    </row>
    <row r="279">
      <c r="A279" s="14"/>
      <c r="B279" s="23" t="str">
        <f>IF($A279="","",'Система'!$B$4)</f>
        <v/>
      </c>
      <c r="C279" s="14"/>
      <c r="D279" s="23" t="str">
        <f t="array" ref="D279">IF(E279="","",XLOOKUP(E279,selector_02,selector_02_ids,""))</f>
        <v/>
      </c>
      <c r="E279" s="25"/>
      <c r="F279" s="14"/>
      <c r="G279" s="14"/>
      <c r="H279" s="14"/>
      <c r="I279" s="14"/>
      <c r="J279" s="14"/>
      <c r="K279" s="14"/>
      <c r="L279" s="23" t="str">
        <f t="array" ref="L279">IF(M279="","",XLOOKUP(M279,selector_04,selector_04_ids,""))</f>
        <v/>
      </c>
      <c r="M279" s="25"/>
      <c r="N279" s="14"/>
      <c r="O279" s="27"/>
      <c r="P279" s="14"/>
    </row>
    <row r="280">
      <c r="A280" s="14"/>
      <c r="B280" s="23" t="str">
        <f>IF($A280="","",'Система'!$B$4)</f>
        <v/>
      </c>
      <c r="C280" s="14"/>
      <c r="D280" s="23" t="str">
        <f t="array" ref="D280">IF(E280="","",XLOOKUP(E280,selector_02,selector_02_ids,""))</f>
        <v/>
      </c>
      <c r="E280" s="25"/>
      <c r="F280" s="14"/>
      <c r="G280" s="14"/>
      <c r="H280" s="14"/>
      <c r="I280" s="14"/>
      <c r="J280" s="14"/>
      <c r="K280" s="14"/>
      <c r="L280" s="23" t="str">
        <f t="array" ref="L280">IF(M280="","",XLOOKUP(M280,selector_04,selector_04_ids,""))</f>
        <v/>
      </c>
      <c r="M280" s="25"/>
      <c r="N280" s="14"/>
      <c r="O280" s="27"/>
      <c r="P280" s="14"/>
    </row>
    <row r="281">
      <c r="A281" s="14"/>
      <c r="B281" s="23" t="str">
        <f>IF($A281="","",'Система'!$B$4)</f>
        <v/>
      </c>
      <c r="C281" s="14"/>
      <c r="D281" s="23" t="str">
        <f t="array" ref="D281">IF(E281="","",XLOOKUP(E281,selector_02,selector_02_ids,""))</f>
        <v/>
      </c>
      <c r="E281" s="25"/>
      <c r="F281" s="14"/>
      <c r="G281" s="14"/>
      <c r="H281" s="14"/>
      <c r="I281" s="14"/>
      <c r="J281" s="14"/>
      <c r="K281" s="14"/>
      <c r="L281" s="23" t="str">
        <f t="array" ref="L281">IF(M281="","",XLOOKUP(M281,selector_04,selector_04_ids,""))</f>
        <v/>
      </c>
      <c r="M281" s="25"/>
      <c r="N281" s="14"/>
      <c r="O281" s="27"/>
      <c r="P281" s="14"/>
    </row>
    <row r="282">
      <c r="A282" s="14"/>
      <c r="B282" s="23" t="str">
        <f>IF($A282="","",'Система'!$B$4)</f>
        <v/>
      </c>
      <c r="C282" s="14"/>
      <c r="D282" s="23" t="str">
        <f t="array" ref="D282">IF(E282="","",XLOOKUP(E282,selector_02,selector_02_ids,""))</f>
        <v/>
      </c>
      <c r="E282" s="25"/>
      <c r="F282" s="14"/>
      <c r="G282" s="14"/>
      <c r="H282" s="14"/>
      <c r="I282" s="14"/>
      <c r="J282" s="14"/>
      <c r="K282" s="14"/>
      <c r="L282" s="23" t="str">
        <f t="array" ref="L282">IF(M282="","",XLOOKUP(M282,selector_04,selector_04_ids,""))</f>
        <v/>
      </c>
      <c r="M282" s="25"/>
      <c r="N282" s="14"/>
      <c r="O282" s="27"/>
      <c r="P282" s="14"/>
    </row>
    <row r="283">
      <c r="A283" s="14"/>
      <c r="B283" s="23" t="str">
        <f>IF($A283="","",'Система'!$B$4)</f>
        <v/>
      </c>
      <c r="C283" s="14"/>
      <c r="D283" s="23" t="str">
        <f t="array" ref="D283">IF(E283="","",XLOOKUP(E283,selector_02,selector_02_ids,""))</f>
        <v/>
      </c>
      <c r="E283" s="25"/>
      <c r="F283" s="14"/>
      <c r="G283" s="14"/>
      <c r="H283" s="14"/>
      <c r="I283" s="14"/>
      <c r="J283" s="14"/>
      <c r="K283" s="14"/>
      <c r="L283" s="23" t="str">
        <f t="array" ref="L283">IF(M283="","",XLOOKUP(M283,selector_04,selector_04_ids,""))</f>
        <v/>
      </c>
      <c r="M283" s="25"/>
      <c r="N283" s="14"/>
      <c r="O283" s="27"/>
      <c r="P283" s="14"/>
    </row>
    <row r="284">
      <c r="A284" s="14"/>
      <c r="B284" s="23" t="str">
        <f>IF($A284="","",'Система'!$B$4)</f>
        <v/>
      </c>
      <c r="C284" s="14"/>
      <c r="D284" s="23" t="str">
        <f t="array" ref="D284">IF(E284="","",XLOOKUP(E284,selector_02,selector_02_ids,""))</f>
        <v/>
      </c>
      <c r="E284" s="25"/>
      <c r="F284" s="14"/>
      <c r="G284" s="14"/>
      <c r="H284" s="14"/>
      <c r="I284" s="14"/>
      <c r="J284" s="14"/>
      <c r="K284" s="14"/>
      <c r="L284" s="23" t="str">
        <f t="array" ref="L284">IF(M284="","",XLOOKUP(M284,selector_04,selector_04_ids,""))</f>
        <v/>
      </c>
      <c r="M284" s="25"/>
      <c r="N284" s="14"/>
      <c r="O284" s="27"/>
      <c r="P284" s="14"/>
    </row>
    <row r="285">
      <c r="A285" s="14"/>
      <c r="B285" s="23" t="str">
        <f>IF($A285="","",'Система'!$B$4)</f>
        <v/>
      </c>
      <c r="C285" s="14"/>
      <c r="D285" s="23" t="str">
        <f t="array" ref="D285">IF(E285="","",XLOOKUP(E285,selector_02,selector_02_ids,""))</f>
        <v/>
      </c>
      <c r="E285" s="25"/>
      <c r="F285" s="14"/>
      <c r="G285" s="14"/>
      <c r="H285" s="14"/>
      <c r="I285" s="14"/>
      <c r="J285" s="14"/>
      <c r="K285" s="14"/>
      <c r="L285" s="23" t="str">
        <f t="array" ref="L285">IF(M285="","",XLOOKUP(M285,selector_04,selector_04_ids,""))</f>
        <v/>
      </c>
      <c r="M285" s="25"/>
      <c r="N285" s="14"/>
      <c r="O285" s="27"/>
      <c r="P285" s="14"/>
    </row>
    <row r="286">
      <c r="A286" s="14"/>
      <c r="B286" s="23" t="str">
        <f>IF($A286="","",'Система'!$B$4)</f>
        <v/>
      </c>
      <c r="C286" s="14"/>
      <c r="D286" s="23" t="str">
        <f t="array" ref="D286">IF(E286="","",XLOOKUP(E286,selector_02,selector_02_ids,""))</f>
        <v/>
      </c>
      <c r="E286" s="25"/>
      <c r="F286" s="14"/>
      <c r="G286" s="14"/>
      <c r="H286" s="14"/>
      <c r="I286" s="14"/>
      <c r="J286" s="14"/>
      <c r="K286" s="14"/>
      <c r="L286" s="23" t="str">
        <f t="array" ref="L286">IF(M286="","",XLOOKUP(M286,selector_04,selector_04_ids,""))</f>
        <v/>
      </c>
      <c r="M286" s="25"/>
      <c r="N286" s="14"/>
      <c r="O286" s="27"/>
      <c r="P286" s="14"/>
    </row>
    <row r="287">
      <c r="A287" s="14"/>
      <c r="B287" s="23" t="str">
        <f>IF($A287="","",'Система'!$B$4)</f>
        <v/>
      </c>
      <c r="C287" s="14"/>
      <c r="D287" s="23" t="str">
        <f t="array" ref="D287">IF(E287="","",XLOOKUP(E287,selector_02,selector_02_ids,""))</f>
        <v/>
      </c>
      <c r="E287" s="25"/>
      <c r="F287" s="14"/>
      <c r="G287" s="14"/>
      <c r="H287" s="14"/>
      <c r="I287" s="14"/>
      <c r="J287" s="14"/>
      <c r="K287" s="14"/>
      <c r="L287" s="23" t="str">
        <f t="array" ref="L287">IF(M287="","",XLOOKUP(M287,selector_04,selector_04_ids,""))</f>
        <v/>
      </c>
      <c r="M287" s="25"/>
      <c r="N287" s="14"/>
      <c r="O287" s="27"/>
      <c r="P287" s="14"/>
    </row>
    <row r="288">
      <c r="A288" s="14"/>
      <c r="B288" s="23" t="str">
        <f>IF($A288="","",'Система'!$B$4)</f>
        <v/>
      </c>
      <c r="C288" s="14"/>
      <c r="D288" s="23" t="str">
        <f t="array" ref="D288">IF(E288="","",XLOOKUP(E288,selector_02,selector_02_ids,""))</f>
        <v/>
      </c>
      <c r="E288" s="25"/>
      <c r="F288" s="14"/>
      <c r="G288" s="14"/>
      <c r="H288" s="14"/>
      <c r="I288" s="14"/>
      <c r="J288" s="14"/>
      <c r="K288" s="14"/>
      <c r="L288" s="23" t="str">
        <f t="array" ref="L288">IF(M288="","",XLOOKUP(M288,selector_04,selector_04_ids,""))</f>
        <v/>
      </c>
      <c r="M288" s="25"/>
      <c r="N288" s="14"/>
      <c r="O288" s="27"/>
      <c r="P288" s="14"/>
    </row>
    <row r="289">
      <c r="A289" s="14"/>
      <c r="B289" s="23" t="str">
        <f>IF($A289="","",'Система'!$B$4)</f>
        <v/>
      </c>
      <c r="C289" s="14"/>
      <c r="D289" s="23" t="str">
        <f t="array" ref="D289">IF(E289="","",XLOOKUP(E289,selector_02,selector_02_ids,""))</f>
        <v/>
      </c>
      <c r="E289" s="25"/>
      <c r="F289" s="14"/>
      <c r="G289" s="14"/>
      <c r="H289" s="14"/>
      <c r="I289" s="14"/>
      <c r="J289" s="14"/>
      <c r="K289" s="14"/>
      <c r="L289" s="23" t="str">
        <f t="array" ref="L289">IF(M289="","",XLOOKUP(M289,selector_04,selector_04_ids,""))</f>
        <v/>
      </c>
      <c r="M289" s="25"/>
      <c r="N289" s="14"/>
      <c r="O289" s="27"/>
      <c r="P289" s="14"/>
    </row>
    <row r="290">
      <c r="A290" s="14"/>
      <c r="B290" s="23" t="str">
        <f>IF($A290="","",'Система'!$B$4)</f>
        <v/>
      </c>
      <c r="C290" s="14"/>
      <c r="D290" s="23" t="str">
        <f t="array" ref="D290">IF(E290="","",XLOOKUP(E290,selector_02,selector_02_ids,""))</f>
        <v/>
      </c>
      <c r="E290" s="25"/>
      <c r="F290" s="14"/>
      <c r="G290" s="14"/>
      <c r="H290" s="14"/>
      <c r="I290" s="14"/>
      <c r="J290" s="14"/>
      <c r="K290" s="14"/>
      <c r="L290" s="23" t="str">
        <f t="array" ref="L290">IF(M290="","",XLOOKUP(M290,selector_04,selector_04_ids,""))</f>
        <v/>
      </c>
      <c r="M290" s="25"/>
      <c r="N290" s="14"/>
      <c r="O290" s="27"/>
      <c r="P290" s="14"/>
    </row>
    <row r="291">
      <c r="A291" s="14"/>
      <c r="B291" s="23" t="str">
        <f>IF($A291="","",'Система'!$B$4)</f>
        <v/>
      </c>
      <c r="C291" s="14"/>
      <c r="D291" s="23" t="str">
        <f t="array" ref="D291">IF(E291="","",XLOOKUP(E291,selector_02,selector_02_ids,""))</f>
        <v/>
      </c>
      <c r="E291" s="25"/>
      <c r="F291" s="14"/>
      <c r="G291" s="14"/>
      <c r="H291" s="14"/>
      <c r="I291" s="14"/>
      <c r="J291" s="14"/>
      <c r="K291" s="14"/>
      <c r="L291" s="23" t="str">
        <f t="array" ref="L291">IF(M291="","",XLOOKUP(M291,selector_04,selector_04_ids,""))</f>
        <v/>
      </c>
      <c r="M291" s="25"/>
      <c r="N291" s="14"/>
      <c r="O291" s="27"/>
      <c r="P291" s="14"/>
    </row>
    <row r="292">
      <c r="A292" s="14"/>
      <c r="B292" s="23" t="str">
        <f>IF($A292="","",'Система'!$B$4)</f>
        <v/>
      </c>
      <c r="C292" s="14"/>
      <c r="D292" s="23" t="str">
        <f t="array" ref="D292">IF(E292="","",XLOOKUP(E292,selector_02,selector_02_ids,""))</f>
        <v/>
      </c>
      <c r="E292" s="25"/>
      <c r="F292" s="14"/>
      <c r="G292" s="14"/>
      <c r="H292" s="14"/>
      <c r="I292" s="14"/>
      <c r="J292" s="14"/>
      <c r="K292" s="14"/>
      <c r="L292" s="23" t="str">
        <f t="array" ref="L292">IF(M292="","",XLOOKUP(M292,selector_04,selector_04_ids,""))</f>
        <v/>
      </c>
      <c r="M292" s="25"/>
      <c r="N292" s="14"/>
      <c r="O292" s="27"/>
      <c r="P292" s="14"/>
    </row>
    <row r="293">
      <c r="A293" s="14"/>
      <c r="B293" s="23" t="str">
        <f>IF($A293="","",'Система'!$B$4)</f>
        <v/>
      </c>
      <c r="C293" s="14"/>
      <c r="D293" s="23" t="str">
        <f t="array" ref="D293">IF(E293="","",XLOOKUP(E293,selector_02,selector_02_ids,""))</f>
        <v/>
      </c>
      <c r="E293" s="25"/>
      <c r="F293" s="14"/>
      <c r="G293" s="14"/>
      <c r="H293" s="14"/>
      <c r="I293" s="14"/>
      <c r="J293" s="14"/>
      <c r="K293" s="14"/>
      <c r="L293" s="23" t="str">
        <f t="array" ref="L293">IF(M293="","",XLOOKUP(M293,selector_04,selector_04_ids,""))</f>
        <v/>
      </c>
      <c r="M293" s="25"/>
      <c r="N293" s="14"/>
      <c r="O293" s="27"/>
      <c r="P293" s="14"/>
    </row>
    <row r="294">
      <c r="A294" s="14"/>
      <c r="B294" s="23" t="str">
        <f>IF($A294="","",'Система'!$B$4)</f>
        <v/>
      </c>
      <c r="C294" s="14"/>
      <c r="D294" s="23" t="str">
        <f t="array" ref="D294">IF(E294="","",XLOOKUP(E294,selector_02,selector_02_ids,""))</f>
        <v/>
      </c>
      <c r="E294" s="25"/>
      <c r="F294" s="14"/>
      <c r="G294" s="14"/>
      <c r="H294" s="14"/>
      <c r="I294" s="14"/>
      <c r="J294" s="14"/>
      <c r="K294" s="14"/>
      <c r="L294" s="23" t="str">
        <f t="array" ref="L294">IF(M294="","",XLOOKUP(M294,selector_04,selector_04_ids,""))</f>
        <v/>
      </c>
      <c r="M294" s="25"/>
      <c r="N294" s="14"/>
      <c r="O294" s="27"/>
      <c r="P294" s="14"/>
    </row>
    <row r="295">
      <c r="A295" s="14"/>
      <c r="B295" s="23" t="str">
        <f>IF($A295="","",'Система'!$B$4)</f>
        <v/>
      </c>
      <c r="C295" s="14"/>
      <c r="D295" s="23" t="str">
        <f t="array" ref="D295">IF(E295="","",XLOOKUP(E295,selector_02,selector_02_ids,""))</f>
        <v/>
      </c>
      <c r="E295" s="25"/>
      <c r="F295" s="14"/>
      <c r="G295" s="14"/>
      <c r="H295" s="14"/>
      <c r="I295" s="14"/>
      <c r="J295" s="14"/>
      <c r="K295" s="14"/>
      <c r="L295" s="23" t="str">
        <f t="array" ref="L295">IF(M295="","",XLOOKUP(M295,selector_04,selector_04_ids,""))</f>
        <v/>
      </c>
      <c r="M295" s="25"/>
      <c r="N295" s="14"/>
      <c r="O295" s="27"/>
      <c r="P295" s="14"/>
    </row>
    <row r="296">
      <c r="A296" s="14"/>
      <c r="B296" s="23" t="str">
        <f>IF($A296="","",'Система'!$B$4)</f>
        <v/>
      </c>
      <c r="C296" s="14"/>
      <c r="D296" s="23" t="str">
        <f t="array" ref="D296">IF(E296="","",XLOOKUP(E296,selector_02,selector_02_ids,""))</f>
        <v/>
      </c>
      <c r="E296" s="25"/>
      <c r="F296" s="14"/>
      <c r="G296" s="14"/>
      <c r="H296" s="14"/>
      <c r="I296" s="14"/>
      <c r="J296" s="14"/>
      <c r="K296" s="14"/>
      <c r="L296" s="23" t="str">
        <f t="array" ref="L296">IF(M296="","",XLOOKUP(M296,selector_04,selector_04_ids,""))</f>
        <v/>
      </c>
      <c r="M296" s="25"/>
      <c r="N296" s="14"/>
      <c r="O296" s="27"/>
      <c r="P296" s="14"/>
    </row>
    <row r="297">
      <c r="A297" s="14"/>
      <c r="B297" s="23" t="str">
        <f>IF($A297="","",'Система'!$B$4)</f>
        <v/>
      </c>
      <c r="C297" s="14"/>
      <c r="D297" s="23" t="str">
        <f t="array" ref="D297">IF(E297="","",XLOOKUP(E297,selector_02,selector_02_ids,""))</f>
        <v/>
      </c>
      <c r="E297" s="25"/>
      <c r="F297" s="14"/>
      <c r="G297" s="14"/>
      <c r="H297" s="14"/>
      <c r="I297" s="14"/>
      <c r="J297" s="14"/>
      <c r="K297" s="14"/>
      <c r="L297" s="23" t="str">
        <f t="array" ref="L297">IF(M297="","",XLOOKUP(M297,selector_04,selector_04_ids,""))</f>
        <v/>
      </c>
      <c r="M297" s="25"/>
      <c r="N297" s="14"/>
      <c r="O297" s="27"/>
      <c r="P297" s="14"/>
    </row>
    <row r="298">
      <c r="A298" s="14"/>
      <c r="B298" s="23" t="str">
        <f>IF($A298="","",'Система'!$B$4)</f>
        <v/>
      </c>
      <c r="C298" s="14"/>
      <c r="D298" s="23" t="str">
        <f t="array" ref="D298">IF(E298="","",XLOOKUP(E298,selector_02,selector_02_ids,""))</f>
        <v/>
      </c>
      <c r="E298" s="25"/>
      <c r="F298" s="14"/>
      <c r="G298" s="14"/>
      <c r="H298" s="14"/>
      <c r="I298" s="14"/>
      <c r="J298" s="14"/>
      <c r="K298" s="14"/>
      <c r="L298" s="23" t="str">
        <f t="array" ref="L298">IF(M298="","",XLOOKUP(M298,selector_04,selector_04_ids,""))</f>
        <v/>
      </c>
      <c r="M298" s="25"/>
      <c r="N298" s="14"/>
      <c r="O298" s="27"/>
      <c r="P298" s="14"/>
    </row>
    <row r="299">
      <c r="A299" s="14"/>
      <c r="B299" s="23" t="str">
        <f>IF($A299="","",'Система'!$B$4)</f>
        <v/>
      </c>
      <c r="C299" s="14"/>
      <c r="D299" s="23" t="str">
        <f t="array" ref="D299">IF(E299="","",XLOOKUP(E299,selector_02,selector_02_ids,""))</f>
        <v/>
      </c>
      <c r="E299" s="25"/>
      <c r="F299" s="14"/>
      <c r="G299" s="14"/>
      <c r="H299" s="14"/>
      <c r="I299" s="14"/>
      <c r="J299" s="14"/>
      <c r="K299" s="14"/>
      <c r="L299" s="23" t="str">
        <f t="array" ref="L299">IF(M299="","",XLOOKUP(M299,selector_04,selector_04_ids,""))</f>
        <v/>
      </c>
      <c r="M299" s="25"/>
      <c r="N299" s="14"/>
      <c r="O299" s="27"/>
      <c r="P299" s="14"/>
    </row>
    <row r="300">
      <c r="A300" s="14"/>
      <c r="B300" s="23" t="str">
        <f>IF($A300="","",'Система'!$B$4)</f>
        <v/>
      </c>
      <c r="C300" s="14"/>
      <c r="D300" s="23" t="str">
        <f t="array" ref="D300">IF(E300="","",XLOOKUP(E300,selector_02,selector_02_ids,""))</f>
        <v/>
      </c>
      <c r="E300" s="25"/>
      <c r="F300" s="14"/>
      <c r="G300" s="14"/>
      <c r="H300" s="14"/>
      <c r="I300" s="14"/>
      <c r="J300" s="14"/>
      <c r="K300" s="14"/>
      <c r="L300" s="23" t="str">
        <f t="array" ref="L300">IF(M300="","",XLOOKUP(M300,selector_04,selector_04_ids,""))</f>
        <v/>
      </c>
      <c r="M300" s="25"/>
      <c r="N300" s="14"/>
      <c r="O300" s="27"/>
      <c r="P300" s="14"/>
    </row>
    <row r="301">
      <c r="A301" s="14"/>
      <c r="B301" s="23" t="str">
        <f>IF($A301="","",'Система'!$B$4)</f>
        <v/>
      </c>
      <c r="C301" s="14"/>
      <c r="D301" s="23" t="str">
        <f t="array" ref="D301">IF(E301="","",XLOOKUP(E301,selector_02,selector_02_ids,""))</f>
        <v/>
      </c>
      <c r="E301" s="25"/>
      <c r="F301" s="14"/>
      <c r="G301" s="14"/>
      <c r="H301" s="14"/>
      <c r="I301" s="14"/>
      <c r="J301" s="14"/>
      <c r="K301" s="14"/>
      <c r="L301" s="23" t="str">
        <f t="array" ref="L301">IF(M301="","",XLOOKUP(M301,selector_04,selector_04_ids,""))</f>
        <v/>
      </c>
      <c r="M301" s="25"/>
      <c r="N301" s="14"/>
      <c r="O301" s="27"/>
      <c r="P301" s="14"/>
    </row>
    <row r="302">
      <c r="A302" s="14"/>
      <c r="B302" s="23" t="str">
        <f>IF($A302="","",'Система'!$B$4)</f>
        <v/>
      </c>
      <c r="C302" s="14"/>
      <c r="D302" s="23" t="str">
        <f t="array" ref="D302">IF(E302="","",XLOOKUP(E302,selector_02,selector_02_ids,""))</f>
        <v/>
      </c>
      <c r="E302" s="25"/>
      <c r="F302" s="14"/>
      <c r="G302" s="14"/>
      <c r="H302" s="14"/>
      <c r="I302" s="14"/>
      <c r="J302" s="14"/>
      <c r="K302" s="14"/>
      <c r="L302" s="23" t="str">
        <f t="array" ref="L302">IF(M302="","",XLOOKUP(M302,selector_04,selector_04_ids,""))</f>
        <v/>
      </c>
      <c r="M302" s="25"/>
      <c r="N302" s="14"/>
      <c r="O302" s="27"/>
      <c r="P302" s="14"/>
    </row>
    <row r="303">
      <c r="A303" s="14"/>
      <c r="B303" s="23" t="str">
        <f>IF($A303="","",'Система'!$B$4)</f>
        <v/>
      </c>
      <c r="C303" s="14"/>
      <c r="D303" s="23" t="str">
        <f t="array" ref="D303">IF(E303="","",XLOOKUP(E303,selector_02,selector_02_ids,""))</f>
        <v/>
      </c>
      <c r="E303" s="25"/>
      <c r="F303" s="14"/>
      <c r="G303" s="14"/>
      <c r="H303" s="14"/>
      <c r="I303" s="14"/>
      <c r="J303" s="14"/>
      <c r="K303" s="14"/>
      <c r="L303" s="23" t="str">
        <f t="array" ref="L303">IF(M303="","",XLOOKUP(M303,selector_04,selector_04_ids,""))</f>
        <v/>
      </c>
      <c r="M303" s="25"/>
      <c r="N303" s="14"/>
      <c r="O303" s="27"/>
      <c r="P303" s="14"/>
    </row>
    <row r="304">
      <c r="A304" s="14"/>
      <c r="B304" s="23" t="str">
        <f>IF($A304="","",'Система'!$B$4)</f>
        <v/>
      </c>
      <c r="C304" s="14"/>
      <c r="D304" s="23" t="str">
        <f t="array" ref="D304">IF(E304="","",XLOOKUP(E304,selector_02,selector_02_ids,""))</f>
        <v/>
      </c>
      <c r="E304" s="25"/>
      <c r="F304" s="14"/>
      <c r="G304" s="14"/>
      <c r="H304" s="14"/>
      <c r="I304" s="14"/>
      <c r="J304" s="14"/>
      <c r="K304" s="14"/>
      <c r="L304" s="23" t="str">
        <f t="array" ref="L304">IF(M304="","",XLOOKUP(M304,selector_04,selector_04_ids,""))</f>
        <v/>
      </c>
      <c r="M304" s="25"/>
      <c r="N304" s="14"/>
      <c r="O304" s="27"/>
      <c r="P304" s="14"/>
    </row>
    <row r="305">
      <c r="A305" s="14"/>
      <c r="B305" s="23" t="str">
        <f>IF($A305="","",'Система'!$B$4)</f>
        <v/>
      </c>
      <c r="C305" s="14"/>
      <c r="D305" s="23" t="str">
        <f t="array" ref="D305">IF(E305="","",XLOOKUP(E305,selector_02,selector_02_ids,""))</f>
        <v/>
      </c>
      <c r="E305" s="25"/>
      <c r="F305" s="14"/>
      <c r="G305" s="14"/>
      <c r="H305" s="14"/>
      <c r="I305" s="14"/>
      <c r="J305" s="14"/>
      <c r="K305" s="14"/>
      <c r="L305" s="23" t="str">
        <f t="array" ref="L305">IF(M305="","",XLOOKUP(M305,selector_04,selector_04_ids,""))</f>
        <v/>
      </c>
      <c r="M305" s="25"/>
      <c r="N305" s="14"/>
      <c r="O305" s="27"/>
      <c r="P305" s="14"/>
    </row>
    <row r="306">
      <c r="A306" s="14"/>
      <c r="B306" s="23" t="str">
        <f>IF($A306="","",'Система'!$B$4)</f>
        <v/>
      </c>
      <c r="C306" s="14"/>
      <c r="D306" s="23" t="str">
        <f t="array" ref="D306">IF(E306="","",XLOOKUP(E306,selector_02,selector_02_ids,""))</f>
        <v/>
      </c>
      <c r="E306" s="25"/>
      <c r="F306" s="14"/>
      <c r="G306" s="14"/>
      <c r="H306" s="14"/>
      <c r="I306" s="14"/>
      <c r="J306" s="14"/>
      <c r="K306" s="14"/>
      <c r="L306" s="23" t="str">
        <f t="array" ref="L306">IF(M306="","",XLOOKUP(M306,selector_04,selector_04_ids,""))</f>
        <v/>
      </c>
      <c r="M306" s="25"/>
      <c r="N306" s="14"/>
      <c r="O306" s="27"/>
      <c r="P306" s="14"/>
    </row>
    <row r="307">
      <c r="A307" s="14"/>
      <c r="B307" s="23" t="str">
        <f>IF($A307="","",'Система'!$B$4)</f>
        <v/>
      </c>
      <c r="C307" s="14"/>
      <c r="D307" s="23" t="str">
        <f t="array" ref="D307">IF(E307="","",XLOOKUP(E307,selector_02,selector_02_ids,""))</f>
        <v/>
      </c>
      <c r="E307" s="25"/>
      <c r="F307" s="14"/>
      <c r="G307" s="14"/>
      <c r="H307" s="14"/>
      <c r="I307" s="14"/>
      <c r="J307" s="14"/>
      <c r="K307" s="14"/>
      <c r="L307" s="23" t="str">
        <f t="array" ref="L307">IF(M307="","",XLOOKUP(M307,selector_04,selector_04_ids,""))</f>
        <v/>
      </c>
      <c r="M307" s="25"/>
      <c r="N307" s="14"/>
      <c r="O307" s="27"/>
      <c r="P307" s="14"/>
    </row>
    <row r="308">
      <c r="A308" s="14"/>
      <c r="B308" s="23" t="str">
        <f>IF($A308="","",'Система'!$B$4)</f>
        <v/>
      </c>
      <c r="C308" s="14"/>
      <c r="D308" s="23" t="str">
        <f t="array" ref="D308">IF(E308="","",XLOOKUP(E308,selector_02,selector_02_ids,""))</f>
        <v/>
      </c>
      <c r="E308" s="25"/>
      <c r="F308" s="14"/>
      <c r="G308" s="14"/>
      <c r="H308" s="14"/>
      <c r="I308" s="14"/>
      <c r="J308" s="14"/>
      <c r="K308" s="14"/>
      <c r="L308" s="23" t="str">
        <f t="array" ref="L308">IF(M308="","",XLOOKUP(M308,selector_04,selector_04_ids,""))</f>
        <v/>
      </c>
      <c r="M308" s="25"/>
      <c r="N308" s="14"/>
      <c r="O308" s="27"/>
      <c r="P308" s="14"/>
    </row>
    <row r="309">
      <c r="A309" s="14"/>
      <c r="B309" s="23" t="str">
        <f>IF($A309="","",'Система'!$B$4)</f>
        <v/>
      </c>
      <c r="C309" s="14"/>
      <c r="D309" s="23" t="str">
        <f t="array" ref="D309">IF(E309="","",XLOOKUP(E309,selector_02,selector_02_ids,""))</f>
        <v/>
      </c>
      <c r="E309" s="25"/>
      <c r="F309" s="14"/>
      <c r="G309" s="14"/>
      <c r="H309" s="14"/>
      <c r="I309" s="14"/>
      <c r="J309" s="14"/>
      <c r="K309" s="14"/>
      <c r="L309" s="23" t="str">
        <f t="array" ref="L309">IF(M309="","",XLOOKUP(M309,selector_04,selector_04_ids,""))</f>
        <v/>
      </c>
      <c r="M309" s="25"/>
      <c r="N309" s="14"/>
      <c r="O309" s="27"/>
      <c r="P309" s="14"/>
    </row>
    <row r="310">
      <c r="A310" s="14"/>
      <c r="B310" s="23" t="str">
        <f>IF($A310="","",'Система'!$B$4)</f>
        <v/>
      </c>
      <c r="C310" s="14"/>
      <c r="D310" s="23" t="str">
        <f t="array" ref="D310">IF(E310="","",XLOOKUP(E310,selector_02,selector_02_ids,""))</f>
        <v/>
      </c>
      <c r="E310" s="25"/>
      <c r="F310" s="14"/>
      <c r="G310" s="14"/>
      <c r="H310" s="14"/>
      <c r="I310" s="14"/>
      <c r="J310" s="14"/>
      <c r="K310" s="14"/>
      <c r="L310" s="23" t="str">
        <f t="array" ref="L310">IF(M310="","",XLOOKUP(M310,selector_04,selector_04_ids,""))</f>
        <v/>
      </c>
      <c r="M310" s="25"/>
      <c r="N310" s="14"/>
      <c r="O310" s="27"/>
      <c r="P310" s="14"/>
    </row>
    <row r="311">
      <c r="A311" s="14"/>
      <c r="B311" s="23" t="str">
        <f>IF($A311="","",'Система'!$B$4)</f>
        <v/>
      </c>
      <c r="C311" s="14"/>
      <c r="D311" s="23" t="str">
        <f t="array" ref="D311">IF(E311="","",XLOOKUP(E311,selector_02,selector_02_ids,""))</f>
        <v/>
      </c>
      <c r="E311" s="25"/>
      <c r="F311" s="14"/>
      <c r="G311" s="14"/>
      <c r="H311" s="14"/>
      <c r="I311" s="14"/>
      <c r="J311" s="14"/>
      <c r="K311" s="14"/>
      <c r="L311" s="23" t="str">
        <f t="array" ref="L311">IF(M311="","",XLOOKUP(M311,selector_04,selector_04_ids,""))</f>
        <v/>
      </c>
      <c r="M311" s="25"/>
      <c r="N311" s="14"/>
      <c r="O311" s="27"/>
      <c r="P311" s="14"/>
    </row>
    <row r="312">
      <c r="A312" s="14"/>
      <c r="B312" s="23" t="str">
        <f>IF($A312="","",'Система'!$B$4)</f>
        <v/>
      </c>
      <c r="C312" s="14"/>
      <c r="D312" s="23" t="str">
        <f t="array" ref="D312">IF(E312="","",XLOOKUP(E312,selector_02,selector_02_ids,""))</f>
        <v/>
      </c>
      <c r="E312" s="25"/>
      <c r="F312" s="14"/>
      <c r="G312" s="14"/>
      <c r="H312" s="14"/>
      <c r="I312" s="14"/>
      <c r="J312" s="14"/>
      <c r="K312" s="14"/>
      <c r="L312" s="23" t="str">
        <f t="array" ref="L312">IF(M312="","",XLOOKUP(M312,selector_04,selector_04_ids,""))</f>
        <v/>
      </c>
      <c r="M312" s="25"/>
      <c r="N312" s="14"/>
      <c r="O312" s="27"/>
      <c r="P312" s="14"/>
    </row>
    <row r="313">
      <c r="A313" s="14"/>
      <c r="B313" s="23" t="str">
        <f>IF($A313="","",'Система'!$B$4)</f>
        <v/>
      </c>
      <c r="C313" s="14"/>
      <c r="D313" s="23" t="str">
        <f t="array" ref="D313">IF(E313="","",XLOOKUP(E313,selector_02,selector_02_ids,""))</f>
        <v/>
      </c>
      <c r="E313" s="25"/>
      <c r="F313" s="14"/>
      <c r="G313" s="14"/>
      <c r="H313" s="14"/>
      <c r="I313" s="14"/>
      <c r="J313" s="14"/>
      <c r="K313" s="14"/>
      <c r="L313" s="23" t="str">
        <f t="array" ref="L313">IF(M313="","",XLOOKUP(M313,selector_04,selector_04_ids,""))</f>
        <v/>
      </c>
      <c r="M313" s="25"/>
      <c r="N313" s="14"/>
      <c r="O313" s="27"/>
      <c r="P313" s="14"/>
    </row>
    <row r="314">
      <c r="A314" s="14"/>
      <c r="B314" s="23" t="str">
        <f>IF($A314="","",'Система'!$B$4)</f>
        <v/>
      </c>
      <c r="C314" s="14"/>
      <c r="D314" s="23" t="str">
        <f t="array" ref="D314">IF(E314="","",XLOOKUP(E314,selector_02,selector_02_ids,""))</f>
        <v/>
      </c>
      <c r="E314" s="25"/>
      <c r="F314" s="14"/>
      <c r="G314" s="14"/>
      <c r="H314" s="14"/>
      <c r="I314" s="14"/>
      <c r="J314" s="14"/>
      <c r="K314" s="14"/>
      <c r="L314" s="23" t="str">
        <f t="array" ref="L314">IF(M314="","",XLOOKUP(M314,selector_04,selector_04_ids,""))</f>
        <v/>
      </c>
      <c r="M314" s="25"/>
      <c r="N314" s="14"/>
      <c r="O314" s="27"/>
      <c r="P314" s="14"/>
    </row>
    <row r="315">
      <c r="A315" s="14"/>
      <c r="B315" s="23" t="str">
        <f>IF($A315="","",'Система'!$B$4)</f>
        <v/>
      </c>
      <c r="C315" s="14"/>
      <c r="D315" s="23" t="str">
        <f t="array" ref="D315">IF(E315="","",XLOOKUP(E315,selector_02,selector_02_ids,""))</f>
        <v/>
      </c>
      <c r="E315" s="25"/>
      <c r="F315" s="14"/>
      <c r="G315" s="14"/>
      <c r="H315" s="14"/>
      <c r="I315" s="14"/>
      <c r="J315" s="14"/>
      <c r="K315" s="14"/>
      <c r="L315" s="23" t="str">
        <f t="array" ref="L315">IF(M315="","",XLOOKUP(M315,selector_04,selector_04_ids,""))</f>
        <v/>
      </c>
      <c r="M315" s="25"/>
      <c r="N315" s="14"/>
      <c r="O315" s="27"/>
      <c r="P315" s="14"/>
    </row>
    <row r="316">
      <c r="A316" s="14"/>
      <c r="B316" s="23" t="str">
        <f>IF($A316="","",'Система'!$B$4)</f>
        <v/>
      </c>
      <c r="C316" s="14"/>
      <c r="D316" s="23" t="str">
        <f t="array" ref="D316">IF(E316="","",XLOOKUP(E316,selector_02,selector_02_ids,""))</f>
        <v/>
      </c>
      <c r="E316" s="25"/>
      <c r="F316" s="14"/>
      <c r="G316" s="14"/>
      <c r="H316" s="14"/>
      <c r="I316" s="14"/>
      <c r="J316" s="14"/>
      <c r="K316" s="14"/>
      <c r="L316" s="23" t="str">
        <f t="array" ref="L316">IF(M316="","",XLOOKUP(M316,selector_04,selector_04_ids,""))</f>
        <v/>
      </c>
      <c r="M316" s="25"/>
      <c r="N316" s="14"/>
      <c r="O316" s="27"/>
      <c r="P316" s="14"/>
    </row>
    <row r="317">
      <c r="A317" s="14"/>
      <c r="B317" s="23" t="str">
        <f>IF($A317="","",'Система'!$B$4)</f>
        <v/>
      </c>
      <c r="C317" s="14"/>
      <c r="D317" s="23" t="str">
        <f t="array" ref="D317">IF(E317="","",XLOOKUP(E317,selector_02,selector_02_ids,""))</f>
        <v/>
      </c>
      <c r="E317" s="25"/>
      <c r="F317" s="14"/>
      <c r="G317" s="14"/>
      <c r="H317" s="14"/>
      <c r="I317" s="14"/>
      <c r="J317" s="14"/>
      <c r="K317" s="14"/>
      <c r="L317" s="23" t="str">
        <f t="array" ref="L317">IF(M317="","",XLOOKUP(M317,selector_04,selector_04_ids,""))</f>
        <v/>
      </c>
      <c r="M317" s="25"/>
      <c r="N317" s="14"/>
      <c r="O317" s="27"/>
      <c r="P317" s="14"/>
    </row>
    <row r="318">
      <c r="A318" s="14"/>
      <c r="B318" s="23" t="str">
        <f>IF($A318="","",'Система'!$B$4)</f>
        <v/>
      </c>
      <c r="C318" s="14"/>
      <c r="D318" s="23" t="str">
        <f t="array" ref="D318">IF(E318="","",XLOOKUP(E318,selector_02,selector_02_ids,""))</f>
        <v/>
      </c>
      <c r="E318" s="25"/>
      <c r="F318" s="14"/>
      <c r="G318" s="14"/>
      <c r="H318" s="14"/>
      <c r="I318" s="14"/>
      <c r="J318" s="14"/>
      <c r="K318" s="14"/>
      <c r="L318" s="23" t="str">
        <f t="array" ref="L318">IF(M318="","",XLOOKUP(M318,selector_04,selector_04_ids,""))</f>
        <v/>
      </c>
      <c r="M318" s="25"/>
      <c r="N318" s="14"/>
      <c r="O318" s="27"/>
      <c r="P318" s="14"/>
    </row>
    <row r="319">
      <c r="A319" s="14"/>
      <c r="B319" s="23" t="str">
        <f>IF($A319="","",'Система'!$B$4)</f>
        <v/>
      </c>
      <c r="C319" s="14"/>
      <c r="D319" s="23" t="str">
        <f t="array" ref="D319">IF(E319="","",XLOOKUP(E319,selector_02,selector_02_ids,""))</f>
        <v/>
      </c>
      <c r="E319" s="25"/>
      <c r="F319" s="14"/>
      <c r="G319" s="14"/>
      <c r="H319" s="14"/>
      <c r="I319" s="14"/>
      <c r="J319" s="14"/>
      <c r="K319" s="14"/>
      <c r="L319" s="23" t="str">
        <f t="array" ref="L319">IF(M319="","",XLOOKUP(M319,selector_04,selector_04_ids,""))</f>
        <v/>
      </c>
      <c r="M319" s="25"/>
      <c r="N319" s="14"/>
      <c r="O319" s="27"/>
      <c r="P319" s="14"/>
    </row>
    <row r="320">
      <c r="A320" s="14"/>
      <c r="B320" s="23" t="str">
        <f>IF($A320="","",'Система'!$B$4)</f>
        <v/>
      </c>
      <c r="C320" s="14"/>
      <c r="D320" s="23" t="str">
        <f t="array" ref="D320">IF(E320="","",XLOOKUP(E320,selector_02,selector_02_ids,""))</f>
        <v/>
      </c>
      <c r="E320" s="25"/>
      <c r="F320" s="14"/>
      <c r="G320" s="14"/>
      <c r="H320" s="14"/>
      <c r="I320" s="14"/>
      <c r="J320" s="14"/>
      <c r="K320" s="14"/>
      <c r="L320" s="23" t="str">
        <f t="array" ref="L320">IF(M320="","",XLOOKUP(M320,selector_04,selector_04_ids,""))</f>
        <v/>
      </c>
      <c r="M320" s="25"/>
      <c r="N320" s="14"/>
      <c r="O320" s="27"/>
      <c r="P320" s="14"/>
    </row>
    <row r="321">
      <c r="A321" s="14"/>
      <c r="B321" s="23" t="str">
        <f>IF($A321="","",'Система'!$B$4)</f>
        <v/>
      </c>
      <c r="C321" s="14"/>
      <c r="D321" s="23" t="str">
        <f t="array" ref="D321">IF(E321="","",XLOOKUP(E321,selector_02,selector_02_ids,""))</f>
        <v/>
      </c>
      <c r="E321" s="25"/>
      <c r="F321" s="14"/>
      <c r="G321" s="14"/>
      <c r="H321" s="14"/>
      <c r="I321" s="14"/>
      <c r="J321" s="14"/>
      <c r="K321" s="14"/>
      <c r="L321" s="23" t="str">
        <f t="array" ref="L321">IF(M321="","",XLOOKUP(M321,selector_04,selector_04_ids,""))</f>
        <v/>
      </c>
      <c r="M321" s="25"/>
      <c r="N321" s="14"/>
      <c r="O321" s="27"/>
      <c r="P321" s="14"/>
    </row>
    <row r="322">
      <c r="A322" s="14"/>
      <c r="B322" s="23" t="str">
        <f>IF($A322="","",'Система'!$B$4)</f>
        <v/>
      </c>
      <c r="C322" s="14"/>
      <c r="D322" s="23" t="str">
        <f t="array" ref="D322">IF(E322="","",XLOOKUP(E322,selector_02,selector_02_ids,""))</f>
        <v/>
      </c>
      <c r="E322" s="25"/>
      <c r="F322" s="14"/>
      <c r="G322" s="14"/>
      <c r="H322" s="14"/>
      <c r="I322" s="14"/>
      <c r="J322" s="14"/>
      <c r="K322" s="14"/>
      <c r="L322" s="23" t="str">
        <f t="array" ref="L322">IF(M322="","",XLOOKUP(M322,selector_04,selector_04_ids,""))</f>
        <v/>
      </c>
      <c r="M322" s="25"/>
      <c r="N322" s="14"/>
      <c r="O322" s="27"/>
      <c r="P322" s="14"/>
    </row>
    <row r="323">
      <c r="A323" s="14"/>
      <c r="B323" s="23" t="str">
        <f>IF($A323="","",'Система'!$B$4)</f>
        <v/>
      </c>
      <c r="C323" s="14"/>
      <c r="D323" s="23" t="str">
        <f t="array" ref="D323">IF(E323="","",XLOOKUP(E323,selector_02,selector_02_ids,""))</f>
        <v/>
      </c>
      <c r="E323" s="25"/>
      <c r="F323" s="14"/>
      <c r="G323" s="14"/>
      <c r="H323" s="14"/>
      <c r="I323" s="14"/>
      <c r="J323" s="14"/>
      <c r="K323" s="14"/>
      <c r="L323" s="23" t="str">
        <f t="array" ref="L323">IF(M323="","",XLOOKUP(M323,selector_04,selector_04_ids,""))</f>
        <v/>
      </c>
      <c r="M323" s="25"/>
      <c r="N323" s="14"/>
      <c r="O323" s="27"/>
      <c r="P323" s="14"/>
    </row>
    <row r="324">
      <c r="A324" s="14"/>
      <c r="B324" s="23" t="str">
        <f>IF($A324="","",'Система'!$B$4)</f>
        <v/>
      </c>
      <c r="C324" s="14"/>
      <c r="D324" s="23" t="str">
        <f t="array" ref="D324">IF(E324="","",XLOOKUP(E324,selector_02,selector_02_ids,""))</f>
        <v/>
      </c>
      <c r="E324" s="25"/>
      <c r="F324" s="14"/>
      <c r="G324" s="14"/>
      <c r="H324" s="14"/>
      <c r="I324" s="14"/>
      <c r="J324" s="14"/>
      <c r="K324" s="14"/>
      <c r="L324" s="23" t="str">
        <f t="array" ref="L324">IF(M324="","",XLOOKUP(M324,selector_04,selector_04_ids,""))</f>
        <v/>
      </c>
      <c r="M324" s="25"/>
      <c r="N324" s="14"/>
      <c r="O324" s="27"/>
      <c r="P324" s="14"/>
    </row>
    <row r="325">
      <c r="A325" s="14"/>
      <c r="B325" s="23" t="str">
        <f>IF($A325="","",'Система'!$B$4)</f>
        <v/>
      </c>
      <c r="C325" s="14"/>
      <c r="D325" s="23" t="str">
        <f t="array" ref="D325">IF(E325="","",XLOOKUP(E325,selector_02,selector_02_ids,""))</f>
        <v/>
      </c>
      <c r="E325" s="25"/>
      <c r="F325" s="14"/>
      <c r="G325" s="14"/>
      <c r="H325" s="14"/>
      <c r="I325" s="14"/>
      <c r="J325" s="14"/>
      <c r="K325" s="14"/>
      <c r="L325" s="23" t="str">
        <f t="array" ref="L325">IF(M325="","",XLOOKUP(M325,selector_04,selector_04_ids,""))</f>
        <v/>
      </c>
      <c r="M325" s="25"/>
      <c r="N325" s="14"/>
      <c r="O325" s="27"/>
      <c r="P325" s="14"/>
    </row>
    <row r="326">
      <c r="A326" s="14"/>
      <c r="B326" s="23" t="str">
        <f>IF($A326="","",'Система'!$B$4)</f>
        <v/>
      </c>
      <c r="C326" s="14"/>
      <c r="D326" s="23" t="str">
        <f t="array" ref="D326">IF(E326="","",XLOOKUP(E326,selector_02,selector_02_ids,""))</f>
        <v/>
      </c>
      <c r="E326" s="25"/>
      <c r="F326" s="14"/>
      <c r="G326" s="14"/>
      <c r="H326" s="14"/>
      <c r="I326" s="14"/>
      <c r="J326" s="14"/>
      <c r="K326" s="14"/>
      <c r="L326" s="23" t="str">
        <f t="array" ref="L326">IF(M326="","",XLOOKUP(M326,selector_04,selector_04_ids,""))</f>
        <v/>
      </c>
      <c r="M326" s="25"/>
      <c r="N326" s="14"/>
      <c r="O326" s="27"/>
      <c r="P326" s="14"/>
    </row>
    <row r="327">
      <c r="A327" s="14"/>
      <c r="B327" s="23" t="str">
        <f>IF($A327="","",'Система'!$B$4)</f>
        <v/>
      </c>
      <c r="C327" s="14"/>
      <c r="D327" s="23" t="str">
        <f t="array" ref="D327">IF(E327="","",XLOOKUP(E327,selector_02,selector_02_ids,""))</f>
        <v/>
      </c>
      <c r="E327" s="25"/>
      <c r="F327" s="14"/>
      <c r="G327" s="14"/>
      <c r="H327" s="14"/>
      <c r="I327" s="14"/>
      <c r="J327" s="14"/>
      <c r="K327" s="14"/>
      <c r="L327" s="23" t="str">
        <f t="array" ref="L327">IF(M327="","",XLOOKUP(M327,selector_04,selector_04_ids,""))</f>
        <v/>
      </c>
      <c r="M327" s="25"/>
      <c r="N327" s="14"/>
      <c r="O327" s="27"/>
      <c r="P327" s="14"/>
    </row>
    <row r="328">
      <c r="A328" s="14"/>
      <c r="B328" s="23" t="str">
        <f>IF($A328="","",'Система'!$B$4)</f>
        <v/>
      </c>
      <c r="C328" s="14"/>
      <c r="D328" s="23" t="str">
        <f t="array" ref="D328">IF(E328="","",XLOOKUP(E328,selector_02,selector_02_ids,""))</f>
        <v/>
      </c>
      <c r="E328" s="25"/>
      <c r="F328" s="14"/>
      <c r="G328" s="14"/>
      <c r="H328" s="14"/>
      <c r="I328" s="14"/>
      <c r="J328" s="14"/>
      <c r="K328" s="14"/>
      <c r="L328" s="23" t="str">
        <f t="array" ref="L328">IF(M328="","",XLOOKUP(M328,selector_04,selector_04_ids,""))</f>
        <v/>
      </c>
      <c r="M328" s="25"/>
      <c r="N328" s="14"/>
      <c r="O328" s="27"/>
      <c r="P328" s="14"/>
    </row>
    <row r="329">
      <c r="A329" s="14"/>
      <c r="B329" s="23" t="str">
        <f>IF($A329="","",'Система'!$B$4)</f>
        <v/>
      </c>
      <c r="C329" s="14"/>
      <c r="D329" s="23" t="str">
        <f t="array" ref="D329">IF(E329="","",XLOOKUP(E329,selector_02,selector_02_ids,""))</f>
        <v/>
      </c>
      <c r="E329" s="25"/>
      <c r="F329" s="14"/>
      <c r="G329" s="14"/>
      <c r="H329" s="14"/>
      <c r="I329" s="14"/>
      <c r="J329" s="14"/>
      <c r="K329" s="14"/>
      <c r="L329" s="23" t="str">
        <f t="array" ref="L329">IF(M329="","",XLOOKUP(M329,selector_04,selector_04_ids,""))</f>
        <v/>
      </c>
      <c r="M329" s="25"/>
      <c r="N329" s="14"/>
      <c r="O329" s="27"/>
      <c r="P329" s="14"/>
    </row>
    <row r="330">
      <c r="A330" s="14"/>
      <c r="B330" s="23" t="str">
        <f>IF($A330="","",'Система'!$B$4)</f>
        <v/>
      </c>
      <c r="C330" s="14"/>
      <c r="D330" s="23" t="str">
        <f t="array" ref="D330">IF(E330="","",XLOOKUP(E330,selector_02,selector_02_ids,""))</f>
        <v/>
      </c>
      <c r="E330" s="25"/>
      <c r="F330" s="14"/>
      <c r="G330" s="14"/>
      <c r="H330" s="14"/>
      <c r="I330" s="14"/>
      <c r="J330" s="14"/>
      <c r="K330" s="14"/>
      <c r="L330" s="23" t="str">
        <f t="array" ref="L330">IF(M330="","",XLOOKUP(M330,selector_04,selector_04_ids,""))</f>
        <v/>
      </c>
      <c r="M330" s="25"/>
      <c r="N330" s="14"/>
      <c r="O330" s="27"/>
      <c r="P330" s="14"/>
    </row>
    <row r="331">
      <c r="A331" s="14"/>
      <c r="B331" s="23" t="str">
        <f>IF($A331="","",'Система'!$B$4)</f>
        <v/>
      </c>
      <c r="C331" s="14"/>
      <c r="D331" s="23" t="str">
        <f t="array" ref="D331">IF(E331="","",XLOOKUP(E331,selector_02,selector_02_ids,""))</f>
        <v/>
      </c>
      <c r="E331" s="25"/>
      <c r="F331" s="14"/>
      <c r="G331" s="14"/>
      <c r="H331" s="14"/>
      <c r="I331" s="14"/>
      <c r="J331" s="14"/>
      <c r="K331" s="14"/>
      <c r="L331" s="23" t="str">
        <f t="array" ref="L331">IF(M331="","",XLOOKUP(M331,selector_04,selector_04_ids,""))</f>
        <v/>
      </c>
      <c r="M331" s="25"/>
      <c r="N331" s="14"/>
      <c r="O331" s="27"/>
      <c r="P331" s="14"/>
    </row>
    <row r="332">
      <c r="A332" s="14"/>
      <c r="B332" s="23" t="str">
        <f>IF($A332="","",'Система'!$B$4)</f>
        <v/>
      </c>
      <c r="C332" s="14"/>
      <c r="D332" s="23" t="str">
        <f t="array" ref="D332">IF(E332="","",XLOOKUP(E332,selector_02,selector_02_ids,""))</f>
        <v/>
      </c>
      <c r="E332" s="25"/>
      <c r="F332" s="14"/>
      <c r="G332" s="14"/>
      <c r="H332" s="14"/>
      <c r="I332" s="14"/>
      <c r="J332" s="14"/>
      <c r="K332" s="14"/>
      <c r="L332" s="23" t="str">
        <f t="array" ref="L332">IF(M332="","",XLOOKUP(M332,selector_04,selector_04_ids,""))</f>
        <v/>
      </c>
      <c r="M332" s="25"/>
      <c r="N332" s="14"/>
      <c r="O332" s="27"/>
      <c r="P332" s="14"/>
    </row>
    <row r="333">
      <c r="A333" s="14"/>
      <c r="B333" s="23" t="str">
        <f>IF($A333="","",'Система'!$B$4)</f>
        <v/>
      </c>
      <c r="C333" s="14"/>
      <c r="D333" s="23" t="str">
        <f t="array" ref="D333">IF(E333="","",XLOOKUP(E333,selector_02,selector_02_ids,""))</f>
        <v/>
      </c>
      <c r="E333" s="25"/>
      <c r="F333" s="14"/>
      <c r="G333" s="14"/>
      <c r="H333" s="14"/>
      <c r="I333" s="14"/>
      <c r="J333" s="14"/>
      <c r="K333" s="14"/>
      <c r="L333" s="23" t="str">
        <f t="array" ref="L333">IF(M333="","",XLOOKUP(M333,selector_04,selector_04_ids,""))</f>
        <v/>
      </c>
      <c r="M333" s="25"/>
      <c r="N333" s="14"/>
      <c r="O333" s="27"/>
      <c r="P333" s="14"/>
    </row>
    <row r="334">
      <c r="A334" s="14"/>
      <c r="B334" s="23" t="str">
        <f>IF($A334="","",'Система'!$B$4)</f>
        <v/>
      </c>
      <c r="C334" s="14"/>
      <c r="D334" s="23" t="str">
        <f t="array" ref="D334">IF(E334="","",XLOOKUP(E334,selector_02,selector_02_ids,""))</f>
        <v/>
      </c>
      <c r="E334" s="25"/>
      <c r="F334" s="14"/>
      <c r="G334" s="14"/>
      <c r="H334" s="14"/>
      <c r="I334" s="14"/>
      <c r="J334" s="14"/>
      <c r="K334" s="14"/>
      <c r="L334" s="23" t="str">
        <f t="array" ref="L334">IF(M334="","",XLOOKUP(M334,selector_04,selector_04_ids,""))</f>
        <v/>
      </c>
      <c r="M334" s="25"/>
      <c r="N334" s="14"/>
      <c r="O334" s="27"/>
      <c r="P334" s="14"/>
    </row>
    <row r="335">
      <c r="A335" s="14"/>
      <c r="B335" s="23" t="str">
        <f>IF($A335="","",'Система'!$B$4)</f>
        <v/>
      </c>
      <c r="C335" s="14"/>
      <c r="D335" s="23" t="str">
        <f t="array" ref="D335">IF(E335="","",XLOOKUP(E335,selector_02,selector_02_ids,""))</f>
        <v/>
      </c>
      <c r="E335" s="25"/>
      <c r="F335" s="14"/>
      <c r="G335" s="14"/>
      <c r="H335" s="14"/>
      <c r="I335" s="14"/>
      <c r="J335" s="14"/>
      <c r="K335" s="14"/>
      <c r="L335" s="23" t="str">
        <f t="array" ref="L335">IF(M335="","",XLOOKUP(M335,selector_04,selector_04_ids,""))</f>
        <v/>
      </c>
      <c r="M335" s="25"/>
      <c r="N335" s="14"/>
      <c r="O335" s="27"/>
      <c r="P335" s="14"/>
    </row>
    <row r="336">
      <c r="A336" s="14"/>
      <c r="B336" s="23" t="str">
        <f>IF($A336="","",'Система'!$B$4)</f>
        <v/>
      </c>
      <c r="C336" s="14"/>
      <c r="D336" s="23" t="str">
        <f t="array" ref="D336">IF(E336="","",XLOOKUP(E336,selector_02,selector_02_ids,""))</f>
        <v/>
      </c>
      <c r="E336" s="25"/>
      <c r="F336" s="14"/>
      <c r="G336" s="14"/>
      <c r="H336" s="14"/>
      <c r="I336" s="14"/>
      <c r="J336" s="14"/>
      <c r="K336" s="14"/>
      <c r="L336" s="23" t="str">
        <f t="array" ref="L336">IF(M336="","",XLOOKUP(M336,selector_04,selector_04_ids,""))</f>
        <v/>
      </c>
      <c r="M336" s="25"/>
      <c r="N336" s="14"/>
      <c r="O336" s="27"/>
      <c r="P336" s="14"/>
    </row>
    <row r="337">
      <c r="A337" s="14"/>
      <c r="B337" s="23" t="str">
        <f>IF($A337="","",'Система'!$B$4)</f>
        <v/>
      </c>
      <c r="C337" s="14"/>
      <c r="D337" s="23" t="str">
        <f t="array" ref="D337">IF(E337="","",XLOOKUP(E337,selector_02,selector_02_ids,""))</f>
        <v/>
      </c>
      <c r="E337" s="25"/>
      <c r="F337" s="14"/>
      <c r="G337" s="14"/>
      <c r="H337" s="14"/>
      <c r="I337" s="14"/>
      <c r="J337" s="14"/>
      <c r="K337" s="14"/>
      <c r="L337" s="23" t="str">
        <f t="array" ref="L337">IF(M337="","",XLOOKUP(M337,selector_04,selector_04_ids,""))</f>
        <v/>
      </c>
      <c r="M337" s="25"/>
      <c r="N337" s="14"/>
      <c r="O337" s="27"/>
      <c r="P337" s="14"/>
    </row>
    <row r="338">
      <c r="A338" s="14"/>
      <c r="B338" s="23" t="str">
        <f>IF($A338="","",'Система'!$B$4)</f>
        <v/>
      </c>
      <c r="C338" s="14"/>
      <c r="D338" s="23" t="str">
        <f t="array" ref="D338">IF(E338="","",XLOOKUP(E338,selector_02,selector_02_ids,""))</f>
        <v/>
      </c>
      <c r="E338" s="25"/>
      <c r="F338" s="14"/>
      <c r="G338" s="14"/>
      <c r="H338" s="14"/>
      <c r="I338" s="14"/>
      <c r="J338" s="14"/>
      <c r="K338" s="14"/>
      <c r="L338" s="23" t="str">
        <f t="array" ref="L338">IF(M338="","",XLOOKUP(M338,selector_04,selector_04_ids,""))</f>
        <v/>
      </c>
      <c r="M338" s="25"/>
      <c r="N338" s="14"/>
      <c r="O338" s="27"/>
      <c r="P338" s="14"/>
    </row>
    <row r="339">
      <c r="A339" s="14"/>
      <c r="B339" s="23" t="str">
        <f>IF($A339="","",'Система'!$B$4)</f>
        <v/>
      </c>
      <c r="C339" s="14"/>
      <c r="D339" s="23" t="str">
        <f t="array" ref="D339">IF(E339="","",XLOOKUP(E339,selector_02,selector_02_ids,""))</f>
        <v/>
      </c>
      <c r="E339" s="25"/>
      <c r="F339" s="14"/>
      <c r="G339" s="14"/>
      <c r="H339" s="14"/>
      <c r="I339" s="14"/>
      <c r="J339" s="14"/>
      <c r="K339" s="14"/>
      <c r="L339" s="23" t="str">
        <f t="array" ref="L339">IF(M339="","",XLOOKUP(M339,selector_04,selector_04_ids,""))</f>
        <v/>
      </c>
      <c r="M339" s="25"/>
      <c r="N339" s="14"/>
      <c r="O339" s="27"/>
      <c r="P339" s="14"/>
    </row>
    <row r="340">
      <c r="A340" s="14"/>
      <c r="B340" s="23" t="str">
        <f>IF($A340="","",'Система'!$B$4)</f>
        <v/>
      </c>
      <c r="C340" s="14"/>
      <c r="D340" s="23" t="str">
        <f t="array" ref="D340">IF(E340="","",XLOOKUP(E340,selector_02,selector_02_ids,""))</f>
        <v/>
      </c>
      <c r="E340" s="25"/>
      <c r="F340" s="14"/>
      <c r="G340" s="14"/>
      <c r="H340" s="14"/>
      <c r="I340" s="14"/>
      <c r="J340" s="14"/>
      <c r="K340" s="14"/>
      <c r="L340" s="23" t="str">
        <f t="array" ref="L340">IF(M340="","",XLOOKUP(M340,selector_04,selector_04_ids,""))</f>
        <v/>
      </c>
      <c r="M340" s="25"/>
      <c r="N340" s="14"/>
      <c r="O340" s="27"/>
      <c r="P340" s="14"/>
    </row>
    <row r="341">
      <c r="A341" s="14"/>
      <c r="B341" s="23" t="str">
        <f>IF($A341="","",'Система'!$B$4)</f>
        <v/>
      </c>
      <c r="C341" s="14"/>
      <c r="D341" s="23" t="str">
        <f t="array" ref="D341">IF(E341="","",XLOOKUP(E341,selector_02,selector_02_ids,""))</f>
        <v/>
      </c>
      <c r="E341" s="25"/>
      <c r="F341" s="14"/>
      <c r="G341" s="14"/>
      <c r="H341" s="14"/>
      <c r="I341" s="14"/>
      <c r="J341" s="14"/>
      <c r="K341" s="14"/>
      <c r="L341" s="23" t="str">
        <f t="array" ref="L341">IF(M341="","",XLOOKUP(M341,selector_04,selector_04_ids,""))</f>
        <v/>
      </c>
      <c r="M341" s="25"/>
      <c r="N341" s="14"/>
      <c r="O341" s="27"/>
      <c r="P341" s="14"/>
    </row>
    <row r="342">
      <c r="A342" s="14"/>
      <c r="B342" s="23" t="str">
        <f>IF($A342="","",'Система'!$B$4)</f>
        <v/>
      </c>
      <c r="C342" s="14"/>
      <c r="D342" s="23" t="str">
        <f t="array" ref="D342">IF(E342="","",XLOOKUP(E342,selector_02,selector_02_ids,""))</f>
        <v/>
      </c>
      <c r="E342" s="25"/>
      <c r="F342" s="14"/>
      <c r="G342" s="14"/>
      <c r="H342" s="14"/>
      <c r="I342" s="14"/>
      <c r="J342" s="14"/>
      <c r="K342" s="14"/>
      <c r="L342" s="23" t="str">
        <f t="array" ref="L342">IF(M342="","",XLOOKUP(M342,selector_04,selector_04_ids,""))</f>
        <v/>
      </c>
      <c r="M342" s="25"/>
      <c r="N342" s="14"/>
      <c r="O342" s="27"/>
      <c r="P342" s="14"/>
    </row>
    <row r="343">
      <c r="A343" s="14"/>
      <c r="B343" s="23" t="str">
        <f>IF($A343="","",'Система'!$B$4)</f>
        <v/>
      </c>
      <c r="C343" s="14"/>
      <c r="D343" s="23" t="str">
        <f t="array" ref="D343">IF(E343="","",XLOOKUP(E343,selector_02,selector_02_ids,""))</f>
        <v/>
      </c>
      <c r="E343" s="25"/>
      <c r="F343" s="14"/>
      <c r="G343" s="14"/>
      <c r="H343" s="14"/>
      <c r="I343" s="14"/>
      <c r="J343" s="14"/>
      <c r="K343" s="14"/>
      <c r="L343" s="23" t="str">
        <f t="array" ref="L343">IF(M343="","",XLOOKUP(M343,selector_04,selector_04_ids,""))</f>
        <v/>
      </c>
      <c r="M343" s="25"/>
      <c r="N343" s="14"/>
      <c r="O343" s="27"/>
      <c r="P343" s="14"/>
    </row>
    <row r="344">
      <c r="A344" s="14"/>
      <c r="B344" s="23" t="str">
        <f>IF($A344="","",'Система'!$B$4)</f>
        <v/>
      </c>
      <c r="C344" s="14"/>
      <c r="D344" s="23" t="str">
        <f t="array" ref="D344">IF(E344="","",XLOOKUP(E344,selector_02,selector_02_ids,""))</f>
        <v/>
      </c>
      <c r="E344" s="25"/>
      <c r="F344" s="14"/>
      <c r="G344" s="14"/>
      <c r="H344" s="14"/>
      <c r="I344" s="14"/>
      <c r="J344" s="14"/>
      <c r="K344" s="14"/>
      <c r="L344" s="23" t="str">
        <f t="array" ref="L344">IF(M344="","",XLOOKUP(M344,selector_04,selector_04_ids,""))</f>
        <v/>
      </c>
      <c r="M344" s="25"/>
      <c r="N344" s="14"/>
      <c r="O344" s="27"/>
      <c r="P344" s="14"/>
    </row>
    <row r="345">
      <c r="A345" s="14"/>
      <c r="B345" s="23" t="str">
        <f>IF($A345="","",'Система'!$B$4)</f>
        <v/>
      </c>
      <c r="C345" s="14"/>
      <c r="D345" s="23" t="str">
        <f t="array" ref="D345">IF(E345="","",XLOOKUP(E345,selector_02,selector_02_ids,""))</f>
        <v/>
      </c>
      <c r="E345" s="25"/>
      <c r="F345" s="14"/>
      <c r="G345" s="14"/>
      <c r="H345" s="14"/>
      <c r="I345" s="14"/>
      <c r="J345" s="14"/>
      <c r="K345" s="14"/>
      <c r="L345" s="23" t="str">
        <f t="array" ref="L345">IF(M345="","",XLOOKUP(M345,selector_04,selector_04_ids,""))</f>
        <v/>
      </c>
      <c r="M345" s="25"/>
      <c r="N345" s="14"/>
      <c r="O345" s="27"/>
      <c r="P345" s="14"/>
    </row>
    <row r="346">
      <c r="A346" s="14"/>
      <c r="B346" s="23" t="str">
        <f>IF($A346="","",'Система'!$B$4)</f>
        <v/>
      </c>
      <c r="C346" s="14"/>
      <c r="D346" s="23" t="str">
        <f t="array" ref="D346">IF(E346="","",XLOOKUP(E346,selector_02,selector_02_ids,""))</f>
        <v/>
      </c>
      <c r="E346" s="25"/>
      <c r="F346" s="14"/>
      <c r="G346" s="14"/>
      <c r="H346" s="14"/>
      <c r="I346" s="14"/>
      <c r="J346" s="14"/>
      <c r="K346" s="14"/>
      <c r="L346" s="23" t="str">
        <f t="array" ref="L346">IF(M346="","",XLOOKUP(M346,selector_04,selector_04_ids,""))</f>
        <v/>
      </c>
      <c r="M346" s="25"/>
      <c r="N346" s="14"/>
      <c r="O346" s="27"/>
      <c r="P346" s="14"/>
    </row>
    <row r="347">
      <c r="A347" s="14"/>
      <c r="B347" s="23" t="str">
        <f>IF($A347="","",'Система'!$B$4)</f>
        <v/>
      </c>
      <c r="C347" s="14"/>
      <c r="D347" s="23" t="str">
        <f t="array" ref="D347">IF(E347="","",XLOOKUP(E347,selector_02,selector_02_ids,""))</f>
        <v/>
      </c>
      <c r="E347" s="25"/>
      <c r="F347" s="14"/>
      <c r="G347" s="14"/>
      <c r="H347" s="14"/>
      <c r="I347" s="14"/>
      <c r="J347" s="14"/>
      <c r="K347" s="14"/>
      <c r="L347" s="23" t="str">
        <f t="array" ref="L347">IF(M347="","",XLOOKUP(M347,selector_04,selector_04_ids,""))</f>
        <v/>
      </c>
      <c r="M347" s="25"/>
      <c r="N347" s="14"/>
      <c r="O347" s="27"/>
      <c r="P347" s="14"/>
    </row>
    <row r="348">
      <c r="A348" s="14"/>
      <c r="B348" s="23" t="str">
        <f>IF($A348="","",'Система'!$B$4)</f>
        <v/>
      </c>
      <c r="C348" s="14"/>
      <c r="D348" s="23" t="str">
        <f t="array" ref="D348">IF(E348="","",XLOOKUP(E348,selector_02,selector_02_ids,""))</f>
        <v/>
      </c>
      <c r="E348" s="25"/>
      <c r="F348" s="14"/>
      <c r="G348" s="14"/>
      <c r="H348" s="14"/>
      <c r="I348" s="14"/>
      <c r="J348" s="14"/>
      <c r="K348" s="14"/>
      <c r="L348" s="23" t="str">
        <f t="array" ref="L348">IF(M348="","",XLOOKUP(M348,selector_04,selector_04_ids,""))</f>
        <v/>
      </c>
      <c r="M348" s="25"/>
      <c r="N348" s="14"/>
      <c r="O348" s="27"/>
      <c r="P348" s="14"/>
    </row>
    <row r="349">
      <c r="A349" s="14"/>
      <c r="B349" s="23" t="str">
        <f>IF($A349="","",'Система'!$B$4)</f>
        <v/>
      </c>
      <c r="C349" s="14"/>
      <c r="D349" s="23" t="str">
        <f t="array" ref="D349">IF(E349="","",XLOOKUP(E349,selector_02,selector_02_ids,""))</f>
        <v/>
      </c>
      <c r="E349" s="25"/>
      <c r="F349" s="14"/>
      <c r="G349" s="14"/>
      <c r="H349" s="14"/>
      <c r="I349" s="14"/>
      <c r="J349" s="14"/>
      <c r="K349" s="14"/>
      <c r="L349" s="23" t="str">
        <f t="array" ref="L349">IF(M349="","",XLOOKUP(M349,selector_04,selector_04_ids,""))</f>
        <v/>
      </c>
      <c r="M349" s="25"/>
      <c r="N349" s="14"/>
      <c r="O349" s="27"/>
      <c r="P349" s="14"/>
    </row>
    <row r="350">
      <c r="A350" s="14"/>
      <c r="B350" s="23" t="str">
        <f>IF($A350="","",'Система'!$B$4)</f>
        <v/>
      </c>
      <c r="C350" s="14"/>
      <c r="D350" s="23" t="str">
        <f t="array" ref="D350">IF(E350="","",XLOOKUP(E350,selector_02,selector_02_ids,""))</f>
        <v/>
      </c>
      <c r="E350" s="25"/>
      <c r="F350" s="14"/>
      <c r="G350" s="14"/>
      <c r="H350" s="14"/>
      <c r="I350" s="14"/>
      <c r="J350" s="14"/>
      <c r="K350" s="14"/>
      <c r="L350" s="23" t="str">
        <f t="array" ref="L350">IF(M350="","",XLOOKUP(M350,selector_04,selector_04_ids,""))</f>
        <v/>
      </c>
      <c r="M350" s="25"/>
      <c r="N350" s="14"/>
      <c r="O350" s="27"/>
      <c r="P350" s="14"/>
    </row>
    <row r="351">
      <c r="A351" s="14"/>
      <c r="B351" s="23" t="str">
        <f>IF($A351="","",'Система'!$B$4)</f>
        <v/>
      </c>
      <c r="C351" s="14"/>
      <c r="D351" s="23" t="str">
        <f t="array" ref="D351">IF(E351="","",XLOOKUP(E351,selector_02,selector_02_ids,""))</f>
        <v/>
      </c>
      <c r="E351" s="25"/>
      <c r="F351" s="14"/>
      <c r="G351" s="14"/>
      <c r="H351" s="14"/>
      <c r="I351" s="14"/>
      <c r="J351" s="14"/>
      <c r="K351" s="14"/>
      <c r="L351" s="23" t="str">
        <f t="array" ref="L351">IF(M351="","",XLOOKUP(M351,selector_04,selector_04_ids,""))</f>
        <v/>
      </c>
      <c r="M351" s="25"/>
      <c r="N351" s="14"/>
      <c r="O351" s="27"/>
      <c r="P351" s="14"/>
    </row>
    <row r="352">
      <c r="A352" s="14"/>
      <c r="B352" s="23" t="str">
        <f>IF($A352="","",'Система'!$B$4)</f>
        <v/>
      </c>
      <c r="C352" s="14"/>
      <c r="D352" s="23" t="str">
        <f t="array" ref="D352">IF(E352="","",XLOOKUP(E352,selector_02,selector_02_ids,""))</f>
        <v/>
      </c>
      <c r="E352" s="25"/>
      <c r="F352" s="14"/>
      <c r="G352" s="14"/>
      <c r="H352" s="14"/>
      <c r="I352" s="14"/>
      <c r="J352" s="14"/>
      <c r="K352" s="14"/>
      <c r="L352" s="23" t="str">
        <f t="array" ref="L352">IF(M352="","",XLOOKUP(M352,selector_04,selector_04_ids,""))</f>
        <v/>
      </c>
      <c r="M352" s="25"/>
      <c r="N352" s="14"/>
      <c r="O352" s="27"/>
      <c r="P352" s="14"/>
    </row>
    <row r="353">
      <c r="A353" s="14"/>
      <c r="B353" s="23" t="str">
        <f>IF($A353="","",'Система'!$B$4)</f>
        <v/>
      </c>
      <c r="C353" s="14"/>
      <c r="D353" s="23" t="str">
        <f t="array" ref="D353">IF(E353="","",XLOOKUP(E353,selector_02,selector_02_ids,""))</f>
        <v/>
      </c>
      <c r="E353" s="25"/>
      <c r="F353" s="14"/>
      <c r="G353" s="14"/>
      <c r="H353" s="14"/>
      <c r="I353" s="14"/>
      <c r="J353" s="14"/>
      <c r="K353" s="14"/>
      <c r="L353" s="23" t="str">
        <f t="array" ref="L353">IF(M353="","",XLOOKUP(M353,selector_04,selector_04_ids,""))</f>
        <v/>
      </c>
      <c r="M353" s="25"/>
      <c r="N353" s="14"/>
      <c r="O353" s="27"/>
      <c r="P353" s="14"/>
    </row>
    <row r="354">
      <c r="A354" s="14"/>
      <c r="B354" s="23" t="str">
        <f>IF($A354="","",'Система'!$B$4)</f>
        <v/>
      </c>
      <c r="C354" s="14"/>
      <c r="D354" s="23" t="str">
        <f t="array" ref="D354">IF(E354="","",XLOOKUP(E354,selector_02,selector_02_ids,""))</f>
        <v/>
      </c>
      <c r="E354" s="25"/>
      <c r="F354" s="14"/>
      <c r="G354" s="14"/>
      <c r="H354" s="14"/>
      <c r="I354" s="14"/>
      <c r="J354" s="14"/>
      <c r="K354" s="14"/>
      <c r="L354" s="23" t="str">
        <f t="array" ref="L354">IF(M354="","",XLOOKUP(M354,selector_04,selector_04_ids,""))</f>
        <v/>
      </c>
      <c r="M354" s="25"/>
      <c r="N354" s="14"/>
      <c r="O354" s="27"/>
      <c r="P354" s="14"/>
    </row>
    <row r="355">
      <c r="A355" s="14"/>
      <c r="B355" s="23" t="str">
        <f>IF($A355="","",'Система'!$B$4)</f>
        <v/>
      </c>
      <c r="C355" s="14"/>
      <c r="D355" s="23" t="str">
        <f t="array" ref="D355">IF(E355="","",XLOOKUP(E355,selector_02,selector_02_ids,""))</f>
        <v/>
      </c>
      <c r="E355" s="25"/>
      <c r="F355" s="14"/>
      <c r="G355" s="14"/>
      <c r="H355" s="14"/>
      <c r="I355" s="14"/>
      <c r="J355" s="14"/>
      <c r="K355" s="14"/>
      <c r="L355" s="23" t="str">
        <f t="array" ref="L355">IF(M355="","",XLOOKUP(M355,selector_04,selector_04_ids,""))</f>
        <v/>
      </c>
      <c r="M355" s="25"/>
      <c r="N355" s="14"/>
      <c r="O355" s="27"/>
      <c r="P355" s="14"/>
    </row>
    <row r="356">
      <c r="A356" s="14"/>
      <c r="B356" s="23" t="str">
        <f>IF($A356="","",'Система'!$B$4)</f>
        <v/>
      </c>
      <c r="C356" s="14"/>
      <c r="D356" s="23" t="str">
        <f t="array" ref="D356">IF(E356="","",XLOOKUP(E356,selector_02,selector_02_ids,""))</f>
        <v/>
      </c>
      <c r="E356" s="25"/>
      <c r="F356" s="14"/>
      <c r="G356" s="14"/>
      <c r="H356" s="14"/>
      <c r="I356" s="14"/>
      <c r="J356" s="14"/>
      <c r="K356" s="14"/>
      <c r="L356" s="23" t="str">
        <f t="array" ref="L356">IF(M356="","",XLOOKUP(M356,selector_04,selector_04_ids,""))</f>
        <v/>
      </c>
      <c r="M356" s="25"/>
      <c r="N356" s="14"/>
      <c r="O356" s="27"/>
      <c r="P356" s="14"/>
    </row>
    <row r="357">
      <c r="A357" s="14"/>
      <c r="B357" s="23" t="str">
        <f>IF($A357="","",'Система'!$B$4)</f>
        <v/>
      </c>
      <c r="C357" s="14"/>
      <c r="D357" s="23" t="str">
        <f t="array" ref="D357">IF(E357="","",XLOOKUP(E357,selector_02,selector_02_ids,""))</f>
        <v/>
      </c>
      <c r="E357" s="25"/>
      <c r="F357" s="14"/>
      <c r="G357" s="14"/>
      <c r="H357" s="14"/>
      <c r="I357" s="14"/>
      <c r="J357" s="14"/>
      <c r="K357" s="14"/>
      <c r="L357" s="23" t="str">
        <f t="array" ref="L357">IF(M357="","",XLOOKUP(M357,selector_04,selector_04_ids,""))</f>
        <v/>
      </c>
      <c r="M357" s="25"/>
      <c r="N357" s="14"/>
      <c r="O357" s="27"/>
      <c r="P357" s="14"/>
    </row>
    <row r="358">
      <c r="A358" s="14"/>
      <c r="B358" s="23" t="str">
        <f>IF($A358="","",'Система'!$B$4)</f>
        <v/>
      </c>
      <c r="C358" s="14"/>
      <c r="D358" s="23" t="str">
        <f t="array" ref="D358">IF(E358="","",XLOOKUP(E358,selector_02,selector_02_ids,""))</f>
        <v/>
      </c>
      <c r="E358" s="25"/>
      <c r="F358" s="14"/>
      <c r="G358" s="14"/>
      <c r="H358" s="14"/>
      <c r="I358" s="14"/>
      <c r="J358" s="14"/>
      <c r="K358" s="14"/>
      <c r="L358" s="23" t="str">
        <f t="array" ref="L358">IF(M358="","",XLOOKUP(M358,selector_04,selector_04_ids,""))</f>
        <v/>
      </c>
      <c r="M358" s="25"/>
      <c r="N358" s="14"/>
      <c r="O358" s="27"/>
      <c r="P358" s="14"/>
    </row>
    <row r="359">
      <c r="A359" s="14"/>
      <c r="B359" s="23" t="str">
        <f>IF($A359="","",'Система'!$B$4)</f>
        <v/>
      </c>
      <c r="C359" s="14"/>
      <c r="D359" s="23" t="str">
        <f t="array" ref="D359">IF(E359="","",XLOOKUP(E359,selector_02,selector_02_ids,""))</f>
        <v/>
      </c>
      <c r="E359" s="25"/>
      <c r="F359" s="14"/>
      <c r="G359" s="14"/>
      <c r="H359" s="14"/>
      <c r="I359" s="14"/>
      <c r="J359" s="14"/>
      <c r="K359" s="14"/>
      <c r="L359" s="23" t="str">
        <f t="array" ref="L359">IF(M359="","",XLOOKUP(M359,selector_04,selector_04_ids,""))</f>
        <v/>
      </c>
      <c r="M359" s="25"/>
      <c r="N359" s="14"/>
      <c r="O359" s="27"/>
      <c r="P359" s="14"/>
    </row>
    <row r="360">
      <c r="A360" s="14"/>
      <c r="B360" s="23" t="str">
        <f>IF($A360="","",'Система'!$B$4)</f>
        <v/>
      </c>
      <c r="C360" s="14"/>
      <c r="D360" s="23" t="str">
        <f t="array" ref="D360">IF(E360="","",XLOOKUP(E360,selector_02,selector_02_ids,""))</f>
        <v/>
      </c>
      <c r="E360" s="25"/>
      <c r="F360" s="14"/>
      <c r="G360" s="14"/>
      <c r="H360" s="14"/>
      <c r="I360" s="14"/>
      <c r="J360" s="14"/>
      <c r="K360" s="14"/>
      <c r="L360" s="23" t="str">
        <f t="array" ref="L360">IF(M360="","",XLOOKUP(M360,selector_04,selector_04_ids,""))</f>
        <v/>
      </c>
      <c r="M360" s="25"/>
      <c r="N360" s="14"/>
      <c r="O360" s="27"/>
      <c r="P360" s="14"/>
    </row>
    <row r="361">
      <c r="A361" s="14"/>
      <c r="B361" s="23" t="str">
        <f>IF($A361="","",'Система'!$B$4)</f>
        <v/>
      </c>
      <c r="C361" s="14"/>
      <c r="D361" s="23" t="str">
        <f t="array" ref="D361">IF(E361="","",XLOOKUP(E361,selector_02,selector_02_ids,""))</f>
        <v/>
      </c>
      <c r="E361" s="25"/>
      <c r="F361" s="14"/>
      <c r="G361" s="14"/>
      <c r="H361" s="14"/>
      <c r="I361" s="14"/>
      <c r="J361" s="14"/>
      <c r="K361" s="14"/>
      <c r="L361" s="23" t="str">
        <f t="array" ref="L361">IF(M361="","",XLOOKUP(M361,selector_04,selector_04_ids,""))</f>
        <v/>
      </c>
      <c r="M361" s="25"/>
      <c r="N361" s="14"/>
      <c r="O361" s="27"/>
      <c r="P361" s="14"/>
    </row>
    <row r="362">
      <c r="A362" s="14"/>
      <c r="B362" s="23" t="str">
        <f>IF($A362="","",'Система'!$B$4)</f>
        <v/>
      </c>
      <c r="C362" s="14"/>
      <c r="D362" s="23" t="str">
        <f t="array" ref="D362">IF(E362="","",XLOOKUP(E362,selector_02,selector_02_ids,""))</f>
        <v/>
      </c>
      <c r="E362" s="25"/>
      <c r="F362" s="14"/>
      <c r="G362" s="14"/>
      <c r="H362" s="14"/>
      <c r="I362" s="14"/>
      <c r="J362" s="14"/>
      <c r="K362" s="14"/>
      <c r="L362" s="23" t="str">
        <f t="array" ref="L362">IF(M362="","",XLOOKUP(M362,selector_04,selector_04_ids,""))</f>
        <v/>
      </c>
      <c r="M362" s="25"/>
      <c r="N362" s="14"/>
      <c r="O362" s="27"/>
      <c r="P362" s="14"/>
    </row>
    <row r="363">
      <c r="A363" s="14"/>
      <c r="B363" s="23" t="str">
        <f>IF($A363="","",'Система'!$B$4)</f>
        <v/>
      </c>
      <c r="C363" s="14"/>
      <c r="D363" s="23" t="str">
        <f t="array" ref="D363">IF(E363="","",XLOOKUP(E363,selector_02,selector_02_ids,""))</f>
        <v/>
      </c>
      <c r="E363" s="25"/>
      <c r="F363" s="14"/>
      <c r="G363" s="14"/>
      <c r="H363" s="14"/>
      <c r="I363" s="14"/>
      <c r="J363" s="14"/>
      <c r="K363" s="14"/>
      <c r="L363" s="23" t="str">
        <f t="array" ref="L363">IF(M363="","",XLOOKUP(M363,selector_04,selector_04_ids,""))</f>
        <v/>
      </c>
      <c r="M363" s="25"/>
      <c r="N363" s="14"/>
      <c r="O363" s="27"/>
      <c r="P363" s="14"/>
    </row>
    <row r="364">
      <c r="A364" s="14"/>
      <c r="B364" s="23" t="str">
        <f>IF($A364="","",'Система'!$B$4)</f>
        <v/>
      </c>
      <c r="C364" s="14"/>
      <c r="D364" s="23" t="str">
        <f t="array" ref="D364">IF(E364="","",XLOOKUP(E364,selector_02,selector_02_ids,""))</f>
        <v/>
      </c>
      <c r="E364" s="25"/>
      <c r="F364" s="14"/>
      <c r="G364" s="14"/>
      <c r="H364" s="14"/>
      <c r="I364" s="14"/>
      <c r="J364" s="14"/>
      <c r="K364" s="14"/>
      <c r="L364" s="23" t="str">
        <f t="array" ref="L364">IF(M364="","",XLOOKUP(M364,selector_04,selector_04_ids,""))</f>
        <v/>
      </c>
      <c r="M364" s="25"/>
      <c r="N364" s="14"/>
      <c r="O364" s="27"/>
      <c r="P364" s="14"/>
    </row>
    <row r="365">
      <c r="A365" s="14"/>
      <c r="B365" s="23" t="str">
        <f>IF($A365="","",'Система'!$B$4)</f>
        <v/>
      </c>
      <c r="C365" s="14"/>
      <c r="D365" s="23" t="str">
        <f t="array" ref="D365">IF(E365="","",XLOOKUP(E365,selector_02,selector_02_ids,""))</f>
        <v/>
      </c>
      <c r="E365" s="25"/>
      <c r="F365" s="14"/>
      <c r="G365" s="14"/>
      <c r="H365" s="14"/>
      <c r="I365" s="14"/>
      <c r="J365" s="14"/>
      <c r="K365" s="14"/>
      <c r="L365" s="23" t="str">
        <f t="array" ref="L365">IF(M365="","",XLOOKUP(M365,selector_04,selector_04_ids,""))</f>
        <v/>
      </c>
      <c r="M365" s="25"/>
      <c r="N365" s="14"/>
      <c r="O365" s="27"/>
      <c r="P365" s="14"/>
    </row>
    <row r="366">
      <c r="A366" s="14"/>
      <c r="B366" s="23" t="str">
        <f>IF($A366="","",'Система'!$B$4)</f>
        <v/>
      </c>
      <c r="C366" s="14"/>
      <c r="D366" s="23" t="str">
        <f t="array" ref="D366">IF(E366="","",XLOOKUP(E366,selector_02,selector_02_ids,""))</f>
        <v/>
      </c>
      <c r="E366" s="25"/>
      <c r="F366" s="14"/>
      <c r="G366" s="14"/>
      <c r="H366" s="14"/>
      <c r="I366" s="14"/>
      <c r="J366" s="14"/>
      <c r="K366" s="14"/>
      <c r="L366" s="23" t="str">
        <f t="array" ref="L366">IF(M366="","",XLOOKUP(M366,selector_04,selector_04_ids,""))</f>
        <v/>
      </c>
      <c r="M366" s="25"/>
      <c r="N366" s="14"/>
      <c r="O366" s="27"/>
      <c r="P366" s="14"/>
    </row>
    <row r="367">
      <c r="A367" s="14"/>
      <c r="B367" s="23" t="str">
        <f>IF($A367="","",'Система'!$B$4)</f>
        <v/>
      </c>
      <c r="C367" s="14"/>
      <c r="D367" s="23" t="str">
        <f t="array" ref="D367">IF(E367="","",XLOOKUP(E367,selector_02,selector_02_ids,""))</f>
        <v/>
      </c>
      <c r="E367" s="25"/>
      <c r="F367" s="14"/>
      <c r="G367" s="14"/>
      <c r="H367" s="14"/>
      <c r="I367" s="14"/>
      <c r="J367" s="14"/>
      <c r="K367" s="14"/>
      <c r="L367" s="23" t="str">
        <f t="array" ref="L367">IF(M367="","",XLOOKUP(M367,selector_04,selector_04_ids,""))</f>
        <v/>
      </c>
      <c r="M367" s="25"/>
      <c r="N367" s="14"/>
      <c r="O367" s="27"/>
      <c r="P367" s="14"/>
    </row>
    <row r="368">
      <c r="A368" s="14"/>
      <c r="B368" s="23" t="str">
        <f>IF($A368="","",'Система'!$B$4)</f>
        <v/>
      </c>
      <c r="C368" s="14"/>
      <c r="D368" s="23" t="str">
        <f t="array" ref="D368">IF(E368="","",XLOOKUP(E368,selector_02,selector_02_ids,""))</f>
        <v/>
      </c>
      <c r="E368" s="25"/>
      <c r="F368" s="14"/>
      <c r="G368" s="14"/>
      <c r="H368" s="14"/>
      <c r="I368" s="14"/>
      <c r="J368" s="14"/>
      <c r="K368" s="14"/>
      <c r="L368" s="23" t="str">
        <f t="array" ref="L368">IF(M368="","",XLOOKUP(M368,selector_04,selector_04_ids,""))</f>
        <v/>
      </c>
      <c r="M368" s="25"/>
      <c r="N368" s="14"/>
      <c r="O368" s="27"/>
      <c r="P368" s="14"/>
    </row>
    <row r="369">
      <c r="A369" s="14"/>
      <c r="B369" s="23" t="str">
        <f>IF($A369="","",'Система'!$B$4)</f>
        <v/>
      </c>
      <c r="C369" s="14"/>
      <c r="D369" s="23" t="str">
        <f t="array" ref="D369">IF(E369="","",XLOOKUP(E369,selector_02,selector_02_ids,""))</f>
        <v/>
      </c>
      <c r="E369" s="25"/>
      <c r="F369" s="14"/>
      <c r="G369" s="14"/>
      <c r="H369" s="14"/>
      <c r="I369" s="14"/>
      <c r="J369" s="14"/>
      <c r="K369" s="14"/>
      <c r="L369" s="23" t="str">
        <f t="array" ref="L369">IF(M369="","",XLOOKUP(M369,selector_04,selector_04_ids,""))</f>
        <v/>
      </c>
      <c r="M369" s="25"/>
      <c r="N369" s="14"/>
      <c r="O369" s="27"/>
      <c r="P369" s="14"/>
    </row>
    <row r="370">
      <c r="A370" s="14"/>
      <c r="B370" s="23" t="str">
        <f>IF($A370="","",'Система'!$B$4)</f>
        <v/>
      </c>
      <c r="C370" s="14"/>
      <c r="D370" s="23" t="str">
        <f t="array" ref="D370">IF(E370="","",XLOOKUP(E370,selector_02,selector_02_ids,""))</f>
        <v/>
      </c>
      <c r="E370" s="25"/>
      <c r="F370" s="14"/>
      <c r="G370" s="14"/>
      <c r="H370" s="14"/>
      <c r="I370" s="14"/>
      <c r="J370" s="14"/>
      <c r="K370" s="14"/>
      <c r="L370" s="23" t="str">
        <f t="array" ref="L370">IF(M370="","",XLOOKUP(M370,selector_04,selector_04_ids,""))</f>
        <v/>
      </c>
      <c r="M370" s="25"/>
      <c r="N370" s="14"/>
      <c r="O370" s="27"/>
      <c r="P370" s="14"/>
    </row>
    <row r="371">
      <c r="A371" s="14"/>
      <c r="B371" s="23" t="str">
        <f>IF($A371="","",'Система'!$B$4)</f>
        <v/>
      </c>
      <c r="C371" s="14"/>
      <c r="D371" s="23" t="str">
        <f t="array" ref="D371">IF(E371="","",XLOOKUP(E371,selector_02,selector_02_ids,""))</f>
        <v/>
      </c>
      <c r="E371" s="25"/>
      <c r="F371" s="14"/>
      <c r="G371" s="14"/>
      <c r="H371" s="14"/>
      <c r="I371" s="14"/>
      <c r="J371" s="14"/>
      <c r="K371" s="14"/>
      <c r="L371" s="23" t="str">
        <f t="array" ref="L371">IF(M371="","",XLOOKUP(M371,selector_04,selector_04_ids,""))</f>
        <v/>
      </c>
      <c r="M371" s="25"/>
      <c r="N371" s="14"/>
      <c r="O371" s="27"/>
      <c r="P371" s="14"/>
    </row>
    <row r="372">
      <c r="A372" s="14"/>
      <c r="B372" s="23" t="str">
        <f>IF($A372="","",'Система'!$B$4)</f>
        <v/>
      </c>
      <c r="C372" s="14"/>
      <c r="D372" s="23" t="str">
        <f t="array" ref="D372">IF(E372="","",XLOOKUP(E372,selector_02,selector_02_ids,""))</f>
        <v/>
      </c>
      <c r="E372" s="25"/>
      <c r="F372" s="14"/>
      <c r="G372" s="14"/>
      <c r="H372" s="14"/>
      <c r="I372" s="14"/>
      <c r="J372" s="14"/>
      <c r="K372" s="14"/>
      <c r="L372" s="23" t="str">
        <f t="array" ref="L372">IF(M372="","",XLOOKUP(M372,selector_04,selector_04_ids,""))</f>
        <v/>
      </c>
      <c r="M372" s="25"/>
      <c r="N372" s="14"/>
      <c r="O372" s="27"/>
      <c r="P372" s="14"/>
    </row>
    <row r="373">
      <c r="A373" s="14"/>
      <c r="B373" s="23" t="str">
        <f>IF($A373="","",'Система'!$B$4)</f>
        <v/>
      </c>
      <c r="C373" s="14"/>
      <c r="D373" s="23" t="str">
        <f t="array" ref="D373">IF(E373="","",XLOOKUP(E373,selector_02,selector_02_ids,""))</f>
        <v/>
      </c>
      <c r="E373" s="25"/>
      <c r="F373" s="14"/>
      <c r="G373" s="14"/>
      <c r="H373" s="14"/>
      <c r="I373" s="14"/>
      <c r="J373" s="14"/>
      <c r="K373" s="14"/>
      <c r="L373" s="23" t="str">
        <f t="array" ref="L373">IF(M373="","",XLOOKUP(M373,selector_04,selector_04_ids,""))</f>
        <v/>
      </c>
      <c r="M373" s="25"/>
      <c r="N373" s="14"/>
      <c r="O373" s="27"/>
      <c r="P373" s="14"/>
    </row>
    <row r="374">
      <c r="A374" s="14"/>
      <c r="B374" s="23" t="str">
        <f>IF($A374="","",'Система'!$B$4)</f>
        <v/>
      </c>
      <c r="C374" s="14"/>
      <c r="D374" s="23" t="str">
        <f t="array" ref="D374">IF(E374="","",XLOOKUP(E374,selector_02,selector_02_ids,""))</f>
        <v/>
      </c>
      <c r="E374" s="25"/>
      <c r="F374" s="14"/>
      <c r="G374" s="14"/>
      <c r="H374" s="14"/>
      <c r="I374" s="14"/>
      <c r="J374" s="14"/>
      <c r="K374" s="14"/>
      <c r="L374" s="23" t="str">
        <f t="array" ref="L374">IF(M374="","",XLOOKUP(M374,selector_04,selector_04_ids,""))</f>
        <v/>
      </c>
      <c r="M374" s="25"/>
      <c r="N374" s="14"/>
      <c r="O374" s="27"/>
      <c r="P374" s="14"/>
    </row>
    <row r="375">
      <c r="A375" s="14"/>
      <c r="B375" s="23" t="str">
        <f>IF($A375="","",'Система'!$B$4)</f>
        <v/>
      </c>
      <c r="C375" s="14"/>
      <c r="D375" s="23" t="str">
        <f t="array" ref="D375">IF(E375="","",XLOOKUP(E375,selector_02,selector_02_ids,""))</f>
        <v/>
      </c>
      <c r="E375" s="25"/>
      <c r="F375" s="14"/>
      <c r="G375" s="14"/>
      <c r="H375" s="14"/>
      <c r="I375" s="14"/>
      <c r="J375" s="14"/>
      <c r="K375" s="14"/>
      <c r="L375" s="23" t="str">
        <f t="array" ref="L375">IF(M375="","",XLOOKUP(M375,selector_04,selector_04_ids,""))</f>
        <v/>
      </c>
      <c r="M375" s="25"/>
      <c r="N375" s="14"/>
      <c r="O375" s="27"/>
      <c r="P375" s="14"/>
    </row>
    <row r="376">
      <c r="A376" s="14"/>
      <c r="B376" s="23" t="str">
        <f>IF($A376="","",'Система'!$B$4)</f>
        <v/>
      </c>
      <c r="C376" s="14"/>
      <c r="D376" s="23" t="str">
        <f t="array" ref="D376">IF(E376="","",XLOOKUP(E376,selector_02,selector_02_ids,""))</f>
        <v/>
      </c>
      <c r="E376" s="25"/>
      <c r="F376" s="14"/>
      <c r="G376" s="14"/>
      <c r="H376" s="14"/>
      <c r="I376" s="14"/>
      <c r="J376" s="14"/>
      <c r="K376" s="14"/>
      <c r="L376" s="23" t="str">
        <f t="array" ref="L376">IF(M376="","",XLOOKUP(M376,selector_04,selector_04_ids,""))</f>
        <v/>
      </c>
      <c r="M376" s="25"/>
      <c r="N376" s="14"/>
      <c r="O376" s="27"/>
      <c r="P376" s="14"/>
    </row>
    <row r="377">
      <c r="A377" s="14"/>
      <c r="B377" s="23" t="str">
        <f>IF($A377="","",'Система'!$B$4)</f>
        <v/>
      </c>
      <c r="C377" s="14"/>
      <c r="D377" s="23" t="str">
        <f t="array" ref="D377">IF(E377="","",XLOOKUP(E377,selector_02,selector_02_ids,""))</f>
        <v/>
      </c>
      <c r="E377" s="25"/>
      <c r="F377" s="14"/>
      <c r="G377" s="14"/>
      <c r="H377" s="14"/>
      <c r="I377" s="14"/>
      <c r="J377" s="14"/>
      <c r="K377" s="14"/>
      <c r="L377" s="23" t="str">
        <f t="array" ref="L377">IF(M377="","",XLOOKUP(M377,selector_04,selector_04_ids,""))</f>
        <v/>
      </c>
      <c r="M377" s="25"/>
      <c r="N377" s="14"/>
      <c r="O377" s="27"/>
      <c r="P377" s="14"/>
    </row>
    <row r="378">
      <c r="A378" s="14"/>
      <c r="B378" s="23" t="str">
        <f>IF($A378="","",'Система'!$B$4)</f>
        <v/>
      </c>
      <c r="C378" s="14"/>
      <c r="D378" s="23" t="str">
        <f t="array" ref="D378">IF(E378="","",XLOOKUP(E378,selector_02,selector_02_ids,""))</f>
        <v/>
      </c>
      <c r="E378" s="25"/>
      <c r="F378" s="14"/>
      <c r="G378" s="14"/>
      <c r="H378" s="14"/>
      <c r="I378" s="14"/>
      <c r="J378" s="14"/>
      <c r="K378" s="14"/>
      <c r="L378" s="23" t="str">
        <f t="array" ref="L378">IF(M378="","",XLOOKUP(M378,selector_04,selector_04_ids,""))</f>
        <v/>
      </c>
      <c r="M378" s="25"/>
      <c r="N378" s="14"/>
      <c r="O378" s="27"/>
      <c r="P378" s="14"/>
    </row>
    <row r="379">
      <c r="A379" s="14"/>
      <c r="B379" s="23" t="str">
        <f>IF($A379="","",'Система'!$B$4)</f>
        <v/>
      </c>
      <c r="C379" s="14"/>
      <c r="D379" s="23" t="str">
        <f t="array" ref="D379">IF(E379="","",XLOOKUP(E379,selector_02,selector_02_ids,""))</f>
        <v/>
      </c>
      <c r="E379" s="25"/>
      <c r="F379" s="14"/>
      <c r="G379" s="14"/>
      <c r="H379" s="14"/>
      <c r="I379" s="14"/>
      <c r="J379" s="14"/>
      <c r="K379" s="14"/>
      <c r="L379" s="23" t="str">
        <f t="array" ref="L379">IF(M379="","",XLOOKUP(M379,selector_04,selector_04_ids,""))</f>
        <v/>
      </c>
      <c r="M379" s="25"/>
      <c r="N379" s="14"/>
      <c r="O379" s="27"/>
      <c r="P379" s="14"/>
    </row>
    <row r="380">
      <c r="A380" s="14"/>
      <c r="B380" s="23" t="str">
        <f>IF($A380="","",'Система'!$B$4)</f>
        <v/>
      </c>
      <c r="C380" s="14"/>
      <c r="D380" s="23" t="str">
        <f t="array" ref="D380">IF(E380="","",XLOOKUP(E380,selector_02,selector_02_ids,""))</f>
        <v/>
      </c>
      <c r="E380" s="25"/>
      <c r="F380" s="14"/>
      <c r="G380" s="14"/>
      <c r="H380" s="14"/>
      <c r="I380" s="14"/>
      <c r="J380" s="14"/>
      <c r="K380" s="14"/>
      <c r="L380" s="23" t="str">
        <f t="array" ref="L380">IF(M380="","",XLOOKUP(M380,selector_04,selector_04_ids,""))</f>
        <v/>
      </c>
      <c r="M380" s="25"/>
      <c r="N380" s="14"/>
      <c r="O380" s="27"/>
      <c r="P380" s="14"/>
    </row>
    <row r="381">
      <c r="A381" s="14"/>
      <c r="B381" s="23" t="str">
        <f>IF($A381="","",'Система'!$B$4)</f>
        <v/>
      </c>
      <c r="C381" s="14"/>
      <c r="D381" s="23" t="str">
        <f t="array" ref="D381">IF(E381="","",XLOOKUP(E381,selector_02,selector_02_ids,""))</f>
        <v/>
      </c>
      <c r="E381" s="25"/>
      <c r="F381" s="14"/>
      <c r="G381" s="14"/>
      <c r="H381" s="14"/>
      <c r="I381" s="14"/>
      <c r="J381" s="14"/>
      <c r="K381" s="14"/>
      <c r="L381" s="23" t="str">
        <f t="array" ref="L381">IF(M381="","",XLOOKUP(M381,selector_04,selector_04_ids,""))</f>
        <v/>
      </c>
      <c r="M381" s="25"/>
      <c r="N381" s="14"/>
      <c r="O381" s="27"/>
      <c r="P381" s="14"/>
    </row>
    <row r="382">
      <c r="A382" s="14"/>
      <c r="B382" s="23" t="str">
        <f>IF($A382="","",'Система'!$B$4)</f>
        <v/>
      </c>
      <c r="C382" s="14"/>
      <c r="D382" s="23" t="str">
        <f t="array" ref="D382">IF(E382="","",XLOOKUP(E382,selector_02,selector_02_ids,""))</f>
        <v/>
      </c>
      <c r="E382" s="25"/>
      <c r="F382" s="14"/>
      <c r="G382" s="14"/>
      <c r="H382" s="14"/>
      <c r="I382" s="14"/>
      <c r="J382" s="14"/>
      <c r="K382" s="14"/>
      <c r="L382" s="23" t="str">
        <f t="array" ref="L382">IF(M382="","",XLOOKUP(M382,selector_04,selector_04_ids,""))</f>
        <v/>
      </c>
      <c r="M382" s="25"/>
      <c r="N382" s="14"/>
      <c r="O382" s="27"/>
      <c r="P382" s="14"/>
    </row>
    <row r="383">
      <c r="A383" s="14"/>
      <c r="B383" s="23" t="str">
        <f>IF($A383="","",'Система'!$B$4)</f>
        <v/>
      </c>
      <c r="C383" s="14"/>
      <c r="D383" s="23" t="str">
        <f t="array" ref="D383">IF(E383="","",XLOOKUP(E383,selector_02,selector_02_ids,""))</f>
        <v/>
      </c>
      <c r="E383" s="25"/>
      <c r="F383" s="14"/>
      <c r="G383" s="14"/>
      <c r="H383" s="14"/>
      <c r="I383" s="14"/>
      <c r="J383" s="14"/>
      <c r="K383" s="14"/>
      <c r="L383" s="23" t="str">
        <f t="array" ref="L383">IF(M383="","",XLOOKUP(M383,selector_04,selector_04_ids,""))</f>
        <v/>
      </c>
      <c r="M383" s="25"/>
      <c r="N383" s="14"/>
      <c r="O383" s="27"/>
      <c r="P383" s="14"/>
    </row>
    <row r="384">
      <c r="A384" s="14"/>
      <c r="B384" s="23" t="str">
        <f>IF($A384="","",'Система'!$B$4)</f>
        <v/>
      </c>
      <c r="C384" s="14"/>
      <c r="D384" s="23" t="str">
        <f t="array" ref="D384">IF(E384="","",XLOOKUP(E384,selector_02,selector_02_ids,""))</f>
        <v/>
      </c>
      <c r="E384" s="25"/>
      <c r="F384" s="14"/>
      <c r="G384" s="14"/>
      <c r="H384" s="14"/>
      <c r="I384" s="14"/>
      <c r="J384" s="14"/>
      <c r="K384" s="14"/>
      <c r="L384" s="23" t="str">
        <f t="array" ref="L384">IF(M384="","",XLOOKUP(M384,selector_04,selector_04_ids,""))</f>
        <v/>
      </c>
      <c r="M384" s="25"/>
      <c r="N384" s="14"/>
      <c r="O384" s="27"/>
      <c r="P384" s="14"/>
    </row>
    <row r="385">
      <c r="A385" s="14"/>
      <c r="B385" s="23" t="str">
        <f>IF($A385="","",'Система'!$B$4)</f>
        <v/>
      </c>
      <c r="C385" s="14"/>
      <c r="D385" s="23" t="str">
        <f t="array" ref="D385">IF(E385="","",XLOOKUP(E385,selector_02,selector_02_ids,""))</f>
        <v/>
      </c>
      <c r="E385" s="25"/>
      <c r="F385" s="14"/>
      <c r="G385" s="14"/>
      <c r="H385" s="14"/>
      <c r="I385" s="14"/>
      <c r="J385" s="14"/>
      <c r="K385" s="14"/>
      <c r="L385" s="23" t="str">
        <f t="array" ref="L385">IF(M385="","",XLOOKUP(M385,selector_04,selector_04_ids,""))</f>
        <v/>
      </c>
      <c r="M385" s="25"/>
      <c r="N385" s="14"/>
      <c r="O385" s="27"/>
      <c r="P385" s="14"/>
    </row>
    <row r="386">
      <c r="A386" s="14"/>
      <c r="B386" s="23" t="str">
        <f>IF($A386="","",'Система'!$B$4)</f>
        <v/>
      </c>
      <c r="C386" s="14"/>
      <c r="D386" s="23" t="str">
        <f t="array" ref="D386">IF(E386="","",XLOOKUP(E386,selector_02,selector_02_ids,""))</f>
        <v/>
      </c>
      <c r="E386" s="25"/>
      <c r="F386" s="14"/>
      <c r="G386" s="14"/>
      <c r="H386" s="14"/>
      <c r="I386" s="14"/>
      <c r="J386" s="14"/>
      <c r="K386" s="14"/>
      <c r="L386" s="23" t="str">
        <f t="array" ref="L386">IF(M386="","",XLOOKUP(M386,selector_04,selector_04_ids,""))</f>
        <v/>
      </c>
      <c r="M386" s="25"/>
      <c r="N386" s="14"/>
      <c r="O386" s="27"/>
      <c r="P386" s="14"/>
    </row>
    <row r="387">
      <c r="A387" s="14"/>
      <c r="B387" s="23" t="str">
        <f>IF($A387="","",'Система'!$B$4)</f>
        <v/>
      </c>
      <c r="C387" s="14"/>
      <c r="D387" s="23" t="str">
        <f t="array" ref="D387">IF(E387="","",XLOOKUP(E387,selector_02,selector_02_ids,""))</f>
        <v/>
      </c>
      <c r="E387" s="25"/>
      <c r="F387" s="14"/>
      <c r="G387" s="14"/>
      <c r="H387" s="14"/>
      <c r="I387" s="14"/>
      <c r="J387" s="14"/>
      <c r="K387" s="14"/>
      <c r="L387" s="23" t="str">
        <f t="array" ref="L387">IF(M387="","",XLOOKUP(M387,selector_04,selector_04_ids,""))</f>
        <v/>
      </c>
      <c r="M387" s="25"/>
      <c r="N387" s="14"/>
      <c r="O387" s="27"/>
      <c r="P387" s="14"/>
    </row>
    <row r="388">
      <c r="A388" s="14"/>
      <c r="B388" s="23" t="str">
        <f>IF($A388="","",'Система'!$B$4)</f>
        <v/>
      </c>
      <c r="C388" s="14"/>
      <c r="D388" s="23" t="str">
        <f t="array" ref="D388">IF(E388="","",XLOOKUP(E388,selector_02,selector_02_ids,""))</f>
        <v/>
      </c>
      <c r="E388" s="25"/>
      <c r="F388" s="14"/>
      <c r="G388" s="14"/>
      <c r="H388" s="14"/>
      <c r="I388" s="14"/>
      <c r="J388" s="14"/>
      <c r="K388" s="14"/>
      <c r="L388" s="23" t="str">
        <f t="array" ref="L388">IF(M388="","",XLOOKUP(M388,selector_04,selector_04_ids,""))</f>
        <v/>
      </c>
      <c r="M388" s="25"/>
      <c r="N388" s="14"/>
      <c r="O388" s="27"/>
      <c r="P388" s="14"/>
    </row>
    <row r="389">
      <c r="A389" s="14"/>
      <c r="B389" s="23" t="str">
        <f>IF($A389="","",'Система'!$B$4)</f>
        <v/>
      </c>
      <c r="C389" s="14"/>
      <c r="D389" s="23" t="str">
        <f t="array" ref="D389">IF(E389="","",XLOOKUP(E389,selector_02,selector_02_ids,""))</f>
        <v/>
      </c>
      <c r="E389" s="25"/>
      <c r="F389" s="14"/>
      <c r="G389" s="14"/>
      <c r="H389" s="14"/>
      <c r="I389" s="14"/>
      <c r="J389" s="14"/>
      <c r="K389" s="14"/>
      <c r="L389" s="23" t="str">
        <f t="array" ref="L389">IF(M389="","",XLOOKUP(M389,selector_04,selector_04_ids,""))</f>
        <v/>
      </c>
      <c r="M389" s="25"/>
      <c r="N389" s="14"/>
      <c r="O389" s="27"/>
      <c r="P389" s="14"/>
    </row>
    <row r="390">
      <c r="A390" s="14"/>
      <c r="B390" s="23" t="str">
        <f>IF($A390="","",'Система'!$B$4)</f>
        <v/>
      </c>
      <c r="C390" s="14"/>
      <c r="D390" s="23" t="str">
        <f t="array" ref="D390">IF(E390="","",XLOOKUP(E390,selector_02,selector_02_ids,""))</f>
        <v/>
      </c>
      <c r="E390" s="25"/>
      <c r="F390" s="14"/>
      <c r="G390" s="14"/>
      <c r="H390" s="14"/>
      <c r="I390" s="14"/>
      <c r="J390" s="14"/>
      <c r="K390" s="14"/>
      <c r="L390" s="23" t="str">
        <f t="array" ref="L390">IF(M390="","",XLOOKUP(M390,selector_04,selector_04_ids,""))</f>
        <v/>
      </c>
      <c r="M390" s="25"/>
      <c r="N390" s="14"/>
      <c r="O390" s="27"/>
      <c r="P390" s="14"/>
    </row>
    <row r="391">
      <c r="A391" s="14"/>
      <c r="B391" s="23" t="str">
        <f>IF($A391="","",'Система'!$B$4)</f>
        <v/>
      </c>
      <c r="C391" s="14"/>
      <c r="D391" s="23" t="str">
        <f t="array" ref="D391">IF(E391="","",XLOOKUP(E391,selector_02,selector_02_ids,""))</f>
        <v/>
      </c>
      <c r="E391" s="25"/>
      <c r="F391" s="14"/>
      <c r="G391" s="14"/>
      <c r="H391" s="14"/>
      <c r="I391" s="14"/>
      <c r="J391" s="14"/>
      <c r="K391" s="14"/>
      <c r="L391" s="23" t="str">
        <f t="array" ref="L391">IF(M391="","",XLOOKUP(M391,selector_04,selector_04_ids,""))</f>
        <v/>
      </c>
      <c r="M391" s="25"/>
      <c r="N391" s="14"/>
      <c r="O391" s="27"/>
      <c r="P391" s="14"/>
    </row>
    <row r="392">
      <c r="A392" s="14"/>
      <c r="B392" s="23" t="str">
        <f>IF($A392="","",'Система'!$B$4)</f>
        <v/>
      </c>
      <c r="C392" s="14"/>
      <c r="D392" s="23" t="str">
        <f t="array" ref="D392">IF(E392="","",XLOOKUP(E392,selector_02,selector_02_ids,""))</f>
        <v/>
      </c>
      <c r="E392" s="25"/>
      <c r="F392" s="14"/>
      <c r="G392" s="14"/>
      <c r="H392" s="14"/>
      <c r="I392" s="14"/>
      <c r="J392" s="14"/>
      <c r="K392" s="14"/>
      <c r="L392" s="23" t="str">
        <f t="array" ref="L392">IF(M392="","",XLOOKUP(M392,selector_04,selector_04_ids,""))</f>
        <v/>
      </c>
      <c r="M392" s="25"/>
      <c r="N392" s="14"/>
      <c r="O392" s="27"/>
      <c r="P392" s="14"/>
    </row>
    <row r="393">
      <c r="A393" s="14"/>
      <c r="B393" s="23" t="str">
        <f>IF($A393="","",'Система'!$B$4)</f>
        <v/>
      </c>
      <c r="C393" s="14"/>
      <c r="D393" s="23" t="str">
        <f t="array" ref="D393">IF(E393="","",XLOOKUP(E393,selector_02,selector_02_ids,""))</f>
        <v/>
      </c>
      <c r="E393" s="25"/>
      <c r="F393" s="14"/>
      <c r="G393" s="14"/>
      <c r="H393" s="14"/>
      <c r="I393" s="14"/>
      <c r="J393" s="14"/>
      <c r="K393" s="14"/>
      <c r="L393" s="23" t="str">
        <f t="array" ref="L393">IF(M393="","",XLOOKUP(M393,selector_04,selector_04_ids,""))</f>
        <v/>
      </c>
      <c r="M393" s="25"/>
      <c r="N393" s="14"/>
      <c r="O393" s="27"/>
      <c r="P393" s="14"/>
    </row>
    <row r="394">
      <c r="A394" s="14"/>
      <c r="B394" s="23" t="str">
        <f>IF($A394="","",'Система'!$B$4)</f>
        <v/>
      </c>
      <c r="C394" s="14"/>
      <c r="D394" s="23" t="str">
        <f t="array" ref="D394">IF(E394="","",XLOOKUP(E394,selector_02,selector_02_ids,""))</f>
        <v/>
      </c>
      <c r="E394" s="25"/>
      <c r="F394" s="14"/>
      <c r="G394" s="14"/>
      <c r="H394" s="14"/>
      <c r="I394" s="14"/>
      <c r="J394" s="14"/>
      <c r="K394" s="14"/>
      <c r="L394" s="23" t="str">
        <f t="array" ref="L394">IF(M394="","",XLOOKUP(M394,selector_04,selector_04_ids,""))</f>
        <v/>
      </c>
      <c r="M394" s="25"/>
      <c r="N394" s="14"/>
      <c r="O394" s="27"/>
      <c r="P394" s="14"/>
    </row>
    <row r="395">
      <c r="A395" s="14"/>
      <c r="B395" s="23" t="str">
        <f>IF($A395="","",'Система'!$B$4)</f>
        <v/>
      </c>
      <c r="C395" s="14"/>
      <c r="D395" s="23" t="str">
        <f t="array" ref="D395">IF(E395="","",XLOOKUP(E395,selector_02,selector_02_ids,""))</f>
        <v/>
      </c>
      <c r="E395" s="25"/>
      <c r="F395" s="14"/>
      <c r="G395" s="14"/>
      <c r="H395" s="14"/>
      <c r="I395" s="14"/>
      <c r="J395" s="14"/>
      <c r="K395" s="14"/>
      <c r="L395" s="23" t="str">
        <f t="array" ref="L395">IF(M395="","",XLOOKUP(M395,selector_04,selector_04_ids,""))</f>
        <v/>
      </c>
      <c r="M395" s="25"/>
      <c r="N395" s="14"/>
      <c r="O395" s="27"/>
      <c r="P395" s="14"/>
    </row>
    <row r="396">
      <c r="A396" s="14"/>
      <c r="B396" s="23" t="str">
        <f>IF($A396="","",'Система'!$B$4)</f>
        <v/>
      </c>
      <c r="C396" s="14"/>
      <c r="D396" s="23" t="str">
        <f t="array" ref="D396">IF(E396="","",XLOOKUP(E396,selector_02,selector_02_ids,""))</f>
        <v/>
      </c>
      <c r="E396" s="25"/>
      <c r="F396" s="14"/>
      <c r="G396" s="14"/>
      <c r="H396" s="14"/>
      <c r="I396" s="14"/>
      <c r="J396" s="14"/>
      <c r="K396" s="14"/>
      <c r="L396" s="23" t="str">
        <f t="array" ref="L396">IF(M396="","",XLOOKUP(M396,selector_04,selector_04_ids,""))</f>
        <v/>
      </c>
      <c r="M396" s="25"/>
      <c r="N396" s="14"/>
      <c r="O396" s="27"/>
      <c r="P396" s="14"/>
    </row>
    <row r="397">
      <c r="A397" s="14"/>
      <c r="B397" s="23" t="str">
        <f>IF($A397="","",'Система'!$B$4)</f>
        <v/>
      </c>
      <c r="C397" s="14"/>
      <c r="D397" s="23" t="str">
        <f t="array" ref="D397">IF(E397="","",XLOOKUP(E397,selector_02,selector_02_ids,""))</f>
        <v/>
      </c>
      <c r="E397" s="25"/>
      <c r="F397" s="14"/>
      <c r="G397" s="14"/>
      <c r="H397" s="14"/>
      <c r="I397" s="14"/>
      <c r="J397" s="14"/>
      <c r="K397" s="14"/>
      <c r="L397" s="23" t="str">
        <f t="array" ref="L397">IF(M397="","",XLOOKUP(M397,selector_04,selector_04_ids,""))</f>
        <v/>
      </c>
      <c r="M397" s="25"/>
      <c r="N397" s="14"/>
      <c r="O397" s="27"/>
      <c r="P397" s="14"/>
    </row>
    <row r="398">
      <c r="A398" s="14"/>
      <c r="B398" s="23" t="str">
        <f>IF($A398="","",'Система'!$B$4)</f>
        <v/>
      </c>
      <c r="C398" s="14"/>
      <c r="D398" s="23" t="str">
        <f t="array" ref="D398">IF(E398="","",XLOOKUP(E398,selector_02,selector_02_ids,""))</f>
        <v/>
      </c>
      <c r="E398" s="25"/>
      <c r="F398" s="14"/>
      <c r="G398" s="14"/>
      <c r="H398" s="14"/>
      <c r="I398" s="14"/>
      <c r="J398" s="14"/>
      <c r="K398" s="14"/>
      <c r="L398" s="23" t="str">
        <f t="array" ref="L398">IF(M398="","",XLOOKUP(M398,selector_04,selector_04_ids,""))</f>
        <v/>
      </c>
      <c r="M398" s="25"/>
      <c r="N398" s="14"/>
      <c r="O398" s="27"/>
      <c r="P398" s="14"/>
    </row>
    <row r="399">
      <c r="A399" s="14"/>
      <c r="B399" s="23" t="str">
        <f>IF($A399="","",'Система'!$B$4)</f>
        <v/>
      </c>
      <c r="C399" s="14"/>
      <c r="D399" s="23" t="str">
        <f t="array" ref="D399">IF(E399="","",XLOOKUP(E399,selector_02,selector_02_ids,""))</f>
        <v/>
      </c>
      <c r="E399" s="25"/>
      <c r="F399" s="14"/>
      <c r="G399" s="14"/>
      <c r="H399" s="14"/>
      <c r="I399" s="14"/>
      <c r="J399" s="14"/>
      <c r="K399" s="14"/>
      <c r="L399" s="23" t="str">
        <f t="array" ref="L399">IF(M399="","",XLOOKUP(M399,selector_04,selector_04_ids,""))</f>
        <v/>
      </c>
      <c r="M399" s="25"/>
      <c r="N399" s="14"/>
      <c r="O399" s="27"/>
      <c r="P399" s="14"/>
    </row>
    <row r="400">
      <c r="A400" s="14"/>
      <c r="B400" s="23" t="str">
        <f>IF($A400="","",'Система'!$B$4)</f>
        <v/>
      </c>
      <c r="C400" s="14"/>
      <c r="D400" s="23" t="str">
        <f t="array" ref="D400">IF(E400="","",XLOOKUP(E400,selector_02,selector_02_ids,""))</f>
        <v/>
      </c>
      <c r="E400" s="25"/>
      <c r="F400" s="14"/>
      <c r="G400" s="14"/>
      <c r="H400" s="14"/>
      <c r="I400" s="14"/>
      <c r="J400" s="14"/>
      <c r="K400" s="14"/>
      <c r="L400" s="23" t="str">
        <f t="array" ref="L400">IF(M400="","",XLOOKUP(M400,selector_04,selector_04_ids,""))</f>
        <v/>
      </c>
      <c r="M400" s="25"/>
      <c r="N400" s="14"/>
      <c r="O400" s="27"/>
      <c r="P400" s="14"/>
    </row>
    <row r="401">
      <c r="A401" s="14"/>
      <c r="B401" s="23" t="str">
        <f>IF($A401="","",'Система'!$B$4)</f>
        <v/>
      </c>
      <c r="C401" s="14"/>
      <c r="D401" s="23" t="str">
        <f t="array" ref="D401">IF(E401="","",XLOOKUP(E401,selector_02,selector_02_ids,""))</f>
        <v/>
      </c>
      <c r="E401" s="25"/>
      <c r="F401" s="14"/>
      <c r="G401" s="14"/>
      <c r="H401" s="14"/>
      <c r="I401" s="14"/>
      <c r="J401" s="14"/>
      <c r="K401" s="14"/>
      <c r="L401" s="23" t="str">
        <f t="array" ref="L401">IF(M401="","",XLOOKUP(M401,selector_04,selector_04_ids,""))</f>
        <v/>
      </c>
      <c r="M401" s="25"/>
      <c r="N401" s="14"/>
      <c r="O401" s="27"/>
      <c r="P401" s="14"/>
    </row>
    <row r="402">
      <c r="A402" s="14"/>
      <c r="B402" s="23" t="str">
        <f>IF($A402="","",'Система'!$B$4)</f>
        <v/>
      </c>
      <c r="C402" s="14"/>
      <c r="D402" s="23" t="str">
        <f t="array" ref="D402">IF(E402="","",XLOOKUP(E402,selector_02,selector_02_ids,""))</f>
        <v/>
      </c>
      <c r="E402" s="25"/>
      <c r="F402" s="14"/>
      <c r="G402" s="14"/>
      <c r="H402" s="14"/>
      <c r="I402" s="14"/>
      <c r="J402" s="14"/>
      <c r="K402" s="14"/>
      <c r="L402" s="23" t="str">
        <f t="array" ref="L402">IF(M402="","",XLOOKUP(M402,selector_04,selector_04_ids,""))</f>
        <v/>
      </c>
      <c r="M402" s="25"/>
      <c r="N402" s="14"/>
      <c r="O402" s="27"/>
      <c r="P402" s="14"/>
    </row>
    <row r="403">
      <c r="A403" s="14"/>
      <c r="B403" s="23" t="str">
        <f>IF($A403="","",'Система'!$B$4)</f>
        <v/>
      </c>
      <c r="C403" s="14"/>
      <c r="D403" s="23" t="str">
        <f t="array" ref="D403">IF(E403="","",XLOOKUP(E403,selector_02,selector_02_ids,""))</f>
        <v/>
      </c>
      <c r="E403" s="25"/>
      <c r="F403" s="14"/>
      <c r="G403" s="14"/>
      <c r="H403" s="14"/>
      <c r="I403" s="14"/>
      <c r="J403" s="14"/>
      <c r="K403" s="14"/>
      <c r="L403" s="23" t="str">
        <f t="array" ref="L403">IF(M403="","",XLOOKUP(M403,selector_04,selector_04_ids,""))</f>
        <v/>
      </c>
      <c r="M403" s="25"/>
      <c r="N403" s="14"/>
      <c r="O403" s="27"/>
      <c r="P403" s="14"/>
    </row>
    <row r="404">
      <c r="A404" s="14"/>
      <c r="B404" s="23" t="str">
        <f>IF($A404="","",'Система'!$B$4)</f>
        <v/>
      </c>
      <c r="C404" s="14"/>
      <c r="D404" s="23" t="str">
        <f t="array" ref="D404">IF(E404="","",XLOOKUP(E404,selector_02,selector_02_ids,""))</f>
        <v/>
      </c>
      <c r="E404" s="25"/>
      <c r="F404" s="14"/>
      <c r="G404" s="14"/>
      <c r="H404" s="14"/>
      <c r="I404" s="14"/>
      <c r="J404" s="14"/>
      <c r="K404" s="14"/>
      <c r="L404" s="23" t="str">
        <f t="array" ref="L404">IF(M404="","",XLOOKUP(M404,selector_04,selector_04_ids,""))</f>
        <v/>
      </c>
      <c r="M404" s="25"/>
      <c r="N404" s="14"/>
      <c r="O404" s="27"/>
      <c r="P404" s="14"/>
    </row>
    <row r="405">
      <c r="A405" s="14"/>
      <c r="B405" s="23" t="str">
        <f>IF($A405="","",'Система'!$B$4)</f>
        <v/>
      </c>
      <c r="C405" s="14"/>
      <c r="D405" s="23" t="str">
        <f t="array" ref="D405">IF(E405="","",XLOOKUP(E405,selector_02,selector_02_ids,""))</f>
        <v/>
      </c>
      <c r="E405" s="25"/>
      <c r="F405" s="14"/>
      <c r="G405" s="14"/>
      <c r="H405" s="14"/>
      <c r="I405" s="14"/>
      <c r="J405" s="14"/>
      <c r="K405" s="14"/>
      <c r="L405" s="23" t="str">
        <f t="array" ref="L405">IF(M405="","",XLOOKUP(M405,selector_04,selector_04_ids,""))</f>
        <v/>
      </c>
      <c r="M405" s="25"/>
      <c r="N405" s="14"/>
      <c r="O405" s="27"/>
      <c r="P405" s="14"/>
    </row>
    <row r="406">
      <c r="A406" s="14"/>
      <c r="B406" s="23" t="str">
        <f>IF($A406="","",'Система'!$B$4)</f>
        <v/>
      </c>
      <c r="C406" s="14"/>
      <c r="D406" s="23" t="str">
        <f t="array" ref="D406">IF(E406="","",XLOOKUP(E406,selector_02,selector_02_ids,""))</f>
        <v/>
      </c>
      <c r="E406" s="25"/>
      <c r="F406" s="14"/>
      <c r="G406" s="14"/>
      <c r="H406" s="14"/>
      <c r="I406" s="14"/>
      <c r="J406" s="14"/>
      <c r="K406" s="14"/>
      <c r="L406" s="23" t="str">
        <f t="array" ref="L406">IF(M406="","",XLOOKUP(M406,selector_04,selector_04_ids,""))</f>
        <v/>
      </c>
      <c r="M406" s="25"/>
      <c r="N406" s="14"/>
      <c r="O406" s="27"/>
      <c r="P406" s="14"/>
    </row>
    <row r="407">
      <c r="A407" s="14"/>
      <c r="B407" s="23" t="str">
        <f>IF($A407="","",'Система'!$B$4)</f>
        <v/>
      </c>
      <c r="C407" s="14"/>
      <c r="D407" s="23" t="str">
        <f t="array" ref="D407">IF(E407="","",XLOOKUP(E407,selector_02,selector_02_ids,""))</f>
        <v/>
      </c>
      <c r="E407" s="25"/>
      <c r="F407" s="14"/>
      <c r="G407" s="14"/>
      <c r="H407" s="14"/>
      <c r="I407" s="14"/>
      <c r="J407" s="14"/>
      <c r="K407" s="14"/>
      <c r="L407" s="23" t="str">
        <f t="array" ref="L407">IF(M407="","",XLOOKUP(M407,selector_04,selector_04_ids,""))</f>
        <v/>
      </c>
      <c r="M407" s="25"/>
      <c r="N407" s="14"/>
      <c r="O407" s="27"/>
      <c r="P407" s="14"/>
    </row>
    <row r="408">
      <c r="A408" s="14"/>
      <c r="B408" s="23" t="str">
        <f>IF($A408="","",'Система'!$B$4)</f>
        <v/>
      </c>
      <c r="C408" s="14"/>
      <c r="D408" s="23" t="str">
        <f t="array" ref="D408">IF(E408="","",XLOOKUP(E408,selector_02,selector_02_ids,""))</f>
        <v/>
      </c>
      <c r="E408" s="25"/>
      <c r="F408" s="14"/>
      <c r="G408" s="14"/>
      <c r="H408" s="14"/>
      <c r="I408" s="14"/>
      <c r="J408" s="14"/>
      <c r="K408" s="14"/>
      <c r="L408" s="23" t="str">
        <f t="array" ref="L408">IF(M408="","",XLOOKUP(M408,selector_04,selector_04_ids,""))</f>
        <v/>
      </c>
      <c r="M408" s="25"/>
      <c r="N408" s="14"/>
      <c r="O408" s="27"/>
      <c r="P408" s="14"/>
    </row>
    <row r="409">
      <c r="A409" s="14"/>
      <c r="B409" s="23" t="str">
        <f>IF($A409="","",'Система'!$B$4)</f>
        <v/>
      </c>
      <c r="C409" s="14"/>
      <c r="D409" s="23" t="str">
        <f t="array" ref="D409">IF(E409="","",XLOOKUP(E409,selector_02,selector_02_ids,""))</f>
        <v/>
      </c>
      <c r="E409" s="25"/>
      <c r="F409" s="14"/>
      <c r="G409" s="14"/>
      <c r="H409" s="14"/>
      <c r="I409" s="14"/>
      <c r="J409" s="14"/>
      <c r="K409" s="14"/>
      <c r="L409" s="23" t="str">
        <f t="array" ref="L409">IF(M409="","",XLOOKUP(M409,selector_04,selector_04_ids,""))</f>
        <v/>
      </c>
      <c r="M409" s="25"/>
      <c r="N409" s="14"/>
      <c r="O409" s="27"/>
      <c r="P409" s="14"/>
    </row>
    <row r="410">
      <c r="A410" s="14"/>
      <c r="B410" s="23" t="str">
        <f>IF($A410="","",'Система'!$B$4)</f>
        <v/>
      </c>
      <c r="C410" s="14"/>
      <c r="D410" s="23" t="str">
        <f t="array" ref="D410">IF(E410="","",XLOOKUP(E410,selector_02,selector_02_ids,""))</f>
        <v/>
      </c>
      <c r="E410" s="25"/>
      <c r="F410" s="14"/>
      <c r="G410" s="14"/>
      <c r="H410" s="14"/>
      <c r="I410" s="14"/>
      <c r="J410" s="14"/>
      <c r="K410" s="14"/>
      <c r="L410" s="23" t="str">
        <f t="array" ref="L410">IF(M410="","",XLOOKUP(M410,selector_04,selector_04_ids,""))</f>
        <v/>
      </c>
      <c r="M410" s="25"/>
      <c r="N410" s="14"/>
      <c r="O410" s="27"/>
      <c r="P410" s="14"/>
    </row>
    <row r="411">
      <c r="A411" s="14"/>
      <c r="B411" s="23" t="str">
        <f>IF($A411="","",'Система'!$B$4)</f>
        <v/>
      </c>
      <c r="C411" s="14"/>
      <c r="D411" s="23" t="str">
        <f t="array" ref="D411">IF(E411="","",XLOOKUP(E411,selector_02,selector_02_ids,""))</f>
        <v/>
      </c>
      <c r="E411" s="25"/>
      <c r="F411" s="14"/>
      <c r="G411" s="14"/>
      <c r="H411" s="14"/>
      <c r="I411" s="14"/>
      <c r="J411" s="14"/>
      <c r="K411" s="14"/>
      <c r="L411" s="23" t="str">
        <f t="array" ref="L411">IF(M411="","",XLOOKUP(M411,selector_04,selector_04_ids,""))</f>
        <v/>
      </c>
      <c r="M411" s="25"/>
      <c r="N411" s="14"/>
      <c r="O411" s="27"/>
      <c r="P411" s="14"/>
    </row>
    <row r="412">
      <c r="A412" s="14"/>
      <c r="B412" s="23" t="str">
        <f>IF($A412="","",'Система'!$B$4)</f>
        <v/>
      </c>
      <c r="C412" s="14"/>
      <c r="D412" s="23" t="str">
        <f t="array" ref="D412">IF(E412="","",XLOOKUP(E412,selector_02,selector_02_ids,""))</f>
        <v/>
      </c>
      <c r="E412" s="25"/>
      <c r="F412" s="14"/>
      <c r="G412" s="14"/>
      <c r="H412" s="14"/>
      <c r="I412" s="14"/>
      <c r="J412" s="14"/>
      <c r="K412" s="14"/>
      <c r="L412" s="23" t="str">
        <f t="array" ref="L412">IF(M412="","",XLOOKUP(M412,selector_04,selector_04_ids,""))</f>
        <v/>
      </c>
      <c r="M412" s="25"/>
      <c r="N412" s="14"/>
      <c r="O412" s="27"/>
      <c r="P412" s="14"/>
    </row>
    <row r="413">
      <c r="A413" s="14"/>
      <c r="B413" s="23" t="str">
        <f>IF($A413="","",'Система'!$B$4)</f>
        <v/>
      </c>
      <c r="C413" s="14"/>
      <c r="D413" s="23" t="str">
        <f t="array" ref="D413">IF(E413="","",XLOOKUP(E413,selector_02,selector_02_ids,""))</f>
        <v/>
      </c>
      <c r="E413" s="25"/>
      <c r="F413" s="14"/>
      <c r="G413" s="14"/>
      <c r="H413" s="14"/>
      <c r="I413" s="14"/>
      <c r="J413" s="14"/>
      <c r="K413" s="14"/>
      <c r="L413" s="23" t="str">
        <f t="array" ref="L413">IF(M413="","",XLOOKUP(M413,selector_04,selector_04_ids,""))</f>
        <v/>
      </c>
      <c r="M413" s="25"/>
      <c r="N413" s="14"/>
      <c r="O413" s="27"/>
      <c r="P413" s="14"/>
    </row>
    <row r="414">
      <c r="A414" s="14"/>
      <c r="B414" s="23" t="str">
        <f>IF($A414="","",'Система'!$B$4)</f>
        <v/>
      </c>
      <c r="C414" s="14"/>
      <c r="D414" s="23" t="str">
        <f t="array" ref="D414">IF(E414="","",XLOOKUP(E414,selector_02,selector_02_ids,""))</f>
        <v/>
      </c>
      <c r="E414" s="25"/>
      <c r="F414" s="14"/>
      <c r="G414" s="14"/>
      <c r="H414" s="14"/>
      <c r="I414" s="14"/>
      <c r="J414" s="14"/>
      <c r="K414" s="14"/>
      <c r="L414" s="23" t="str">
        <f t="array" ref="L414">IF(M414="","",XLOOKUP(M414,selector_04,selector_04_ids,""))</f>
        <v/>
      </c>
      <c r="M414" s="25"/>
      <c r="N414" s="14"/>
      <c r="O414" s="27"/>
      <c r="P414" s="14"/>
    </row>
    <row r="415">
      <c r="A415" s="14"/>
      <c r="B415" s="23" t="str">
        <f>IF($A415="","",'Система'!$B$4)</f>
        <v/>
      </c>
      <c r="C415" s="14"/>
      <c r="D415" s="23" t="str">
        <f t="array" ref="D415">IF(E415="","",XLOOKUP(E415,selector_02,selector_02_ids,""))</f>
        <v/>
      </c>
      <c r="E415" s="25"/>
      <c r="F415" s="14"/>
      <c r="G415" s="14"/>
      <c r="H415" s="14"/>
      <c r="I415" s="14"/>
      <c r="J415" s="14"/>
      <c r="K415" s="14"/>
      <c r="L415" s="23" t="str">
        <f t="array" ref="L415">IF(M415="","",XLOOKUP(M415,selector_04,selector_04_ids,""))</f>
        <v/>
      </c>
      <c r="M415" s="25"/>
      <c r="N415" s="14"/>
      <c r="O415" s="27"/>
      <c r="P415" s="14"/>
    </row>
    <row r="416">
      <c r="A416" s="14"/>
      <c r="B416" s="23" t="str">
        <f>IF($A416="","",'Система'!$B$4)</f>
        <v/>
      </c>
      <c r="C416" s="14"/>
      <c r="D416" s="23" t="str">
        <f t="array" ref="D416">IF(E416="","",XLOOKUP(E416,selector_02,selector_02_ids,""))</f>
        <v/>
      </c>
      <c r="E416" s="25"/>
      <c r="F416" s="14"/>
      <c r="G416" s="14"/>
      <c r="H416" s="14"/>
      <c r="I416" s="14"/>
      <c r="J416" s="14"/>
      <c r="K416" s="14"/>
      <c r="L416" s="23" t="str">
        <f t="array" ref="L416">IF(M416="","",XLOOKUP(M416,selector_04,selector_04_ids,""))</f>
        <v/>
      </c>
      <c r="M416" s="25"/>
      <c r="N416" s="14"/>
      <c r="O416" s="27"/>
      <c r="P416" s="14"/>
    </row>
    <row r="417">
      <c r="A417" s="14"/>
      <c r="B417" s="23" t="str">
        <f>IF($A417="","",'Система'!$B$4)</f>
        <v/>
      </c>
      <c r="C417" s="14"/>
      <c r="D417" s="23" t="str">
        <f t="array" ref="D417">IF(E417="","",XLOOKUP(E417,selector_02,selector_02_ids,""))</f>
        <v/>
      </c>
      <c r="E417" s="25"/>
      <c r="F417" s="14"/>
      <c r="G417" s="14"/>
      <c r="H417" s="14"/>
      <c r="I417" s="14"/>
      <c r="J417" s="14"/>
      <c r="K417" s="14"/>
      <c r="L417" s="23" t="str">
        <f t="array" ref="L417">IF(M417="","",XLOOKUP(M417,selector_04,selector_04_ids,""))</f>
        <v/>
      </c>
      <c r="M417" s="25"/>
      <c r="N417" s="14"/>
      <c r="O417" s="27"/>
      <c r="P417" s="14"/>
    </row>
    <row r="418">
      <c r="A418" s="14"/>
      <c r="B418" s="23" t="str">
        <f>IF($A418="","",'Система'!$B$4)</f>
        <v/>
      </c>
      <c r="C418" s="14"/>
      <c r="D418" s="23" t="str">
        <f t="array" ref="D418">IF(E418="","",XLOOKUP(E418,selector_02,selector_02_ids,""))</f>
        <v/>
      </c>
      <c r="E418" s="25"/>
      <c r="F418" s="14"/>
      <c r="G418" s="14"/>
      <c r="H418" s="14"/>
      <c r="I418" s="14"/>
      <c r="J418" s="14"/>
      <c r="K418" s="14"/>
      <c r="L418" s="23" t="str">
        <f t="array" ref="L418">IF(M418="","",XLOOKUP(M418,selector_04,selector_04_ids,""))</f>
        <v/>
      </c>
      <c r="M418" s="25"/>
      <c r="N418" s="14"/>
      <c r="O418" s="27"/>
      <c r="P418" s="14"/>
    </row>
    <row r="419">
      <c r="A419" s="14"/>
      <c r="B419" s="23" t="str">
        <f>IF($A419="","",'Система'!$B$4)</f>
        <v/>
      </c>
      <c r="C419" s="14"/>
      <c r="D419" s="23" t="str">
        <f t="array" ref="D419">IF(E419="","",XLOOKUP(E419,selector_02,selector_02_ids,""))</f>
        <v/>
      </c>
      <c r="E419" s="25"/>
      <c r="F419" s="14"/>
      <c r="G419" s="14"/>
      <c r="H419" s="14"/>
      <c r="I419" s="14"/>
      <c r="J419" s="14"/>
      <c r="K419" s="14"/>
      <c r="L419" s="23" t="str">
        <f t="array" ref="L419">IF(M419="","",XLOOKUP(M419,selector_04,selector_04_ids,""))</f>
        <v/>
      </c>
      <c r="M419" s="25"/>
      <c r="N419" s="14"/>
      <c r="O419" s="27"/>
      <c r="P419" s="14"/>
    </row>
    <row r="420">
      <c r="A420" s="14"/>
      <c r="B420" s="23" t="str">
        <f>IF($A420="","",'Система'!$B$4)</f>
        <v/>
      </c>
      <c r="C420" s="14"/>
      <c r="D420" s="23" t="str">
        <f t="array" ref="D420">IF(E420="","",XLOOKUP(E420,selector_02,selector_02_ids,""))</f>
        <v/>
      </c>
      <c r="E420" s="25"/>
      <c r="F420" s="14"/>
      <c r="G420" s="14"/>
      <c r="H420" s="14"/>
      <c r="I420" s="14"/>
      <c r="J420" s="14"/>
      <c r="K420" s="14"/>
      <c r="L420" s="23" t="str">
        <f t="array" ref="L420">IF(M420="","",XLOOKUP(M420,selector_04,selector_04_ids,""))</f>
        <v/>
      </c>
      <c r="M420" s="25"/>
      <c r="N420" s="14"/>
      <c r="O420" s="27"/>
      <c r="P420" s="14"/>
    </row>
    <row r="421">
      <c r="A421" s="14"/>
      <c r="B421" s="23" t="str">
        <f>IF($A421="","",'Система'!$B$4)</f>
        <v/>
      </c>
      <c r="C421" s="14"/>
      <c r="D421" s="23" t="str">
        <f t="array" ref="D421">IF(E421="","",XLOOKUP(E421,selector_02,selector_02_ids,""))</f>
        <v/>
      </c>
      <c r="E421" s="25"/>
      <c r="F421" s="14"/>
      <c r="G421" s="14"/>
      <c r="H421" s="14"/>
      <c r="I421" s="14"/>
      <c r="J421" s="14"/>
      <c r="K421" s="14"/>
      <c r="L421" s="23" t="str">
        <f t="array" ref="L421">IF(M421="","",XLOOKUP(M421,selector_04,selector_04_ids,""))</f>
        <v/>
      </c>
      <c r="M421" s="25"/>
      <c r="N421" s="14"/>
      <c r="O421" s="27"/>
      <c r="P421" s="14"/>
    </row>
    <row r="422">
      <c r="A422" s="14"/>
      <c r="B422" s="23" t="str">
        <f>IF($A422="","",'Система'!$B$4)</f>
        <v/>
      </c>
      <c r="C422" s="14"/>
      <c r="D422" s="23" t="str">
        <f t="array" ref="D422">IF(E422="","",XLOOKUP(E422,selector_02,selector_02_ids,""))</f>
        <v/>
      </c>
      <c r="E422" s="25"/>
      <c r="F422" s="14"/>
      <c r="G422" s="14"/>
      <c r="H422" s="14"/>
      <c r="I422" s="14"/>
      <c r="J422" s="14"/>
      <c r="K422" s="14"/>
      <c r="L422" s="23" t="str">
        <f t="array" ref="L422">IF(M422="","",XLOOKUP(M422,selector_04,selector_04_ids,""))</f>
        <v/>
      </c>
      <c r="M422" s="25"/>
      <c r="N422" s="14"/>
      <c r="O422" s="27"/>
      <c r="P422" s="14"/>
    </row>
    <row r="423">
      <c r="A423" s="14"/>
      <c r="B423" s="23" t="str">
        <f>IF($A423="","",'Система'!$B$4)</f>
        <v/>
      </c>
      <c r="C423" s="14"/>
      <c r="D423" s="23" t="str">
        <f t="array" ref="D423">IF(E423="","",XLOOKUP(E423,selector_02,selector_02_ids,""))</f>
        <v/>
      </c>
      <c r="E423" s="25"/>
      <c r="F423" s="14"/>
      <c r="G423" s="14"/>
      <c r="H423" s="14"/>
      <c r="I423" s="14"/>
      <c r="J423" s="14"/>
      <c r="K423" s="14"/>
      <c r="L423" s="23" t="str">
        <f t="array" ref="L423">IF(M423="","",XLOOKUP(M423,selector_04,selector_04_ids,""))</f>
        <v/>
      </c>
      <c r="M423" s="25"/>
      <c r="N423" s="14"/>
      <c r="O423" s="27"/>
      <c r="P423" s="14"/>
    </row>
    <row r="424">
      <c r="A424" s="14"/>
      <c r="B424" s="23" t="str">
        <f>IF($A424="","",'Система'!$B$4)</f>
        <v/>
      </c>
      <c r="C424" s="14"/>
      <c r="D424" s="23" t="str">
        <f t="array" ref="D424">IF(E424="","",XLOOKUP(E424,selector_02,selector_02_ids,""))</f>
        <v/>
      </c>
      <c r="E424" s="25"/>
      <c r="F424" s="14"/>
      <c r="G424" s="14"/>
      <c r="H424" s="14"/>
      <c r="I424" s="14"/>
      <c r="J424" s="14"/>
      <c r="K424" s="14"/>
      <c r="L424" s="23" t="str">
        <f t="array" ref="L424">IF(M424="","",XLOOKUP(M424,selector_04,selector_04_ids,""))</f>
        <v/>
      </c>
      <c r="M424" s="25"/>
      <c r="N424" s="14"/>
      <c r="O424" s="27"/>
      <c r="P424" s="14"/>
    </row>
    <row r="425">
      <c r="A425" s="14"/>
      <c r="B425" s="23" t="str">
        <f>IF($A425="","",'Система'!$B$4)</f>
        <v/>
      </c>
      <c r="C425" s="14"/>
      <c r="D425" s="23" t="str">
        <f t="array" ref="D425">IF(E425="","",XLOOKUP(E425,selector_02,selector_02_ids,""))</f>
        <v/>
      </c>
      <c r="E425" s="25"/>
      <c r="F425" s="14"/>
      <c r="G425" s="14"/>
      <c r="H425" s="14"/>
      <c r="I425" s="14"/>
      <c r="J425" s="14"/>
      <c r="K425" s="14"/>
      <c r="L425" s="23" t="str">
        <f t="array" ref="L425">IF(M425="","",XLOOKUP(M425,selector_04,selector_04_ids,""))</f>
        <v/>
      </c>
      <c r="M425" s="25"/>
      <c r="N425" s="14"/>
      <c r="O425" s="27"/>
      <c r="P425" s="14"/>
    </row>
    <row r="426">
      <c r="A426" s="14"/>
      <c r="B426" s="23" t="str">
        <f>IF($A426="","",'Система'!$B$4)</f>
        <v/>
      </c>
      <c r="C426" s="14"/>
      <c r="D426" s="23" t="str">
        <f t="array" ref="D426">IF(E426="","",XLOOKUP(E426,selector_02,selector_02_ids,""))</f>
        <v/>
      </c>
      <c r="E426" s="25"/>
      <c r="F426" s="14"/>
      <c r="G426" s="14"/>
      <c r="H426" s="14"/>
      <c r="I426" s="14"/>
      <c r="J426" s="14"/>
      <c r="K426" s="14"/>
      <c r="L426" s="23" t="str">
        <f t="array" ref="L426">IF(M426="","",XLOOKUP(M426,selector_04,selector_04_ids,""))</f>
        <v/>
      </c>
      <c r="M426" s="25"/>
      <c r="N426" s="14"/>
      <c r="O426" s="27"/>
      <c r="P426" s="14"/>
    </row>
    <row r="427">
      <c r="A427" s="14"/>
      <c r="B427" s="23" t="str">
        <f>IF($A427="","",'Система'!$B$4)</f>
        <v/>
      </c>
      <c r="C427" s="14"/>
      <c r="D427" s="23" t="str">
        <f t="array" ref="D427">IF(E427="","",XLOOKUP(E427,selector_02,selector_02_ids,""))</f>
        <v/>
      </c>
      <c r="E427" s="25"/>
      <c r="F427" s="14"/>
      <c r="G427" s="14"/>
      <c r="H427" s="14"/>
      <c r="I427" s="14"/>
      <c r="J427" s="14"/>
      <c r="K427" s="14"/>
      <c r="L427" s="23" t="str">
        <f t="array" ref="L427">IF(M427="","",XLOOKUP(M427,selector_04,selector_04_ids,""))</f>
        <v/>
      </c>
      <c r="M427" s="25"/>
      <c r="N427" s="14"/>
      <c r="O427" s="27"/>
      <c r="P427" s="14"/>
    </row>
    <row r="428">
      <c r="A428" s="14"/>
      <c r="B428" s="23" t="str">
        <f>IF($A428="","",'Система'!$B$4)</f>
        <v/>
      </c>
      <c r="C428" s="14"/>
      <c r="D428" s="23" t="str">
        <f t="array" ref="D428">IF(E428="","",XLOOKUP(E428,selector_02,selector_02_ids,""))</f>
        <v/>
      </c>
      <c r="E428" s="25"/>
      <c r="F428" s="14"/>
      <c r="G428" s="14"/>
      <c r="H428" s="14"/>
      <c r="I428" s="14"/>
      <c r="J428" s="14"/>
      <c r="K428" s="14"/>
      <c r="L428" s="23" t="str">
        <f t="array" ref="L428">IF(M428="","",XLOOKUP(M428,selector_04,selector_04_ids,""))</f>
        <v/>
      </c>
      <c r="M428" s="25"/>
      <c r="N428" s="14"/>
      <c r="O428" s="27"/>
      <c r="P428" s="14"/>
    </row>
    <row r="429">
      <c r="A429" s="14"/>
      <c r="B429" s="23" t="str">
        <f>IF($A429="","",'Система'!$B$4)</f>
        <v/>
      </c>
      <c r="C429" s="14"/>
      <c r="D429" s="23" t="str">
        <f t="array" ref="D429">IF(E429="","",XLOOKUP(E429,selector_02,selector_02_ids,""))</f>
        <v/>
      </c>
      <c r="E429" s="25"/>
      <c r="F429" s="14"/>
      <c r="G429" s="14"/>
      <c r="H429" s="14"/>
      <c r="I429" s="14"/>
      <c r="J429" s="14"/>
      <c r="K429" s="14"/>
      <c r="L429" s="23" t="str">
        <f t="array" ref="L429">IF(M429="","",XLOOKUP(M429,selector_04,selector_04_ids,""))</f>
        <v/>
      </c>
      <c r="M429" s="25"/>
      <c r="N429" s="14"/>
      <c r="O429" s="27"/>
      <c r="P429" s="14"/>
    </row>
    <row r="430">
      <c r="A430" s="14"/>
      <c r="B430" s="23" t="str">
        <f>IF($A430="","",'Система'!$B$4)</f>
        <v/>
      </c>
      <c r="C430" s="14"/>
      <c r="D430" s="23" t="str">
        <f t="array" ref="D430">IF(E430="","",XLOOKUP(E430,selector_02,selector_02_ids,""))</f>
        <v/>
      </c>
      <c r="E430" s="25"/>
      <c r="F430" s="14"/>
      <c r="G430" s="14"/>
      <c r="H430" s="14"/>
      <c r="I430" s="14"/>
      <c r="J430" s="14"/>
      <c r="K430" s="14"/>
      <c r="L430" s="23" t="str">
        <f t="array" ref="L430">IF(M430="","",XLOOKUP(M430,selector_04,selector_04_ids,""))</f>
        <v/>
      </c>
      <c r="M430" s="25"/>
      <c r="N430" s="14"/>
      <c r="O430" s="27"/>
      <c r="P430" s="14"/>
    </row>
    <row r="431">
      <c r="A431" s="14"/>
      <c r="B431" s="23" t="str">
        <f>IF($A431="","",'Система'!$B$4)</f>
        <v/>
      </c>
      <c r="C431" s="14"/>
      <c r="D431" s="23" t="str">
        <f t="array" ref="D431">IF(E431="","",XLOOKUP(E431,selector_02,selector_02_ids,""))</f>
        <v/>
      </c>
      <c r="E431" s="25"/>
      <c r="F431" s="14"/>
      <c r="G431" s="14"/>
      <c r="H431" s="14"/>
      <c r="I431" s="14"/>
      <c r="J431" s="14"/>
      <c r="K431" s="14"/>
      <c r="L431" s="23" t="str">
        <f t="array" ref="L431">IF(M431="","",XLOOKUP(M431,selector_04,selector_04_ids,""))</f>
        <v/>
      </c>
      <c r="M431" s="25"/>
      <c r="N431" s="14"/>
      <c r="O431" s="27"/>
      <c r="P431" s="14"/>
    </row>
    <row r="432">
      <c r="A432" s="14"/>
      <c r="B432" s="23" t="str">
        <f>IF($A432="","",'Система'!$B$4)</f>
        <v/>
      </c>
      <c r="C432" s="14"/>
      <c r="D432" s="23" t="str">
        <f t="array" ref="D432">IF(E432="","",XLOOKUP(E432,selector_02,selector_02_ids,""))</f>
        <v/>
      </c>
      <c r="E432" s="25"/>
      <c r="F432" s="14"/>
      <c r="G432" s="14"/>
      <c r="H432" s="14"/>
      <c r="I432" s="14"/>
      <c r="J432" s="14"/>
      <c r="K432" s="14"/>
      <c r="L432" s="23" t="str">
        <f t="array" ref="L432">IF(M432="","",XLOOKUP(M432,selector_04,selector_04_ids,""))</f>
        <v/>
      </c>
      <c r="M432" s="25"/>
      <c r="N432" s="14"/>
      <c r="O432" s="27"/>
      <c r="P432" s="14"/>
    </row>
    <row r="433">
      <c r="A433" s="14"/>
      <c r="B433" s="23" t="str">
        <f>IF($A433="","",'Система'!$B$4)</f>
        <v/>
      </c>
      <c r="C433" s="14"/>
      <c r="D433" s="23" t="str">
        <f t="array" ref="D433">IF(E433="","",XLOOKUP(E433,selector_02,selector_02_ids,""))</f>
        <v/>
      </c>
      <c r="E433" s="25"/>
      <c r="F433" s="14"/>
      <c r="G433" s="14"/>
      <c r="H433" s="14"/>
      <c r="I433" s="14"/>
      <c r="J433" s="14"/>
      <c r="K433" s="14"/>
      <c r="L433" s="23" t="str">
        <f t="array" ref="L433">IF(M433="","",XLOOKUP(M433,selector_04,selector_04_ids,""))</f>
        <v/>
      </c>
      <c r="M433" s="25"/>
      <c r="N433" s="14"/>
      <c r="O433" s="27"/>
      <c r="P433" s="14"/>
    </row>
    <row r="434">
      <c r="A434" s="14"/>
      <c r="B434" s="23" t="str">
        <f>IF($A434="","",'Система'!$B$4)</f>
        <v/>
      </c>
      <c r="C434" s="14"/>
      <c r="D434" s="23" t="str">
        <f t="array" ref="D434">IF(E434="","",XLOOKUP(E434,selector_02,selector_02_ids,""))</f>
        <v/>
      </c>
      <c r="E434" s="25"/>
      <c r="F434" s="14"/>
      <c r="G434" s="14"/>
      <c r="H434" s="14"/>
      <c r="I434" s="14"/>
      <c r="J434" s="14"/>
      <c r="K434" s="14"/>
      <c r="L434" s="23" t="str">
        <f t="array" ref="L434">IF(M434="","",XLOOKUP(M434,selector_04,selector_04_ids,""))</f>
        <v/>
      </c>
      <c r="M434" s="25"/>
      <c r="N434" s="14"/>
      <c r="O434" s="27"/>
      <c r="P434" s="14"/>
    </row>
    <row r="435">
      <c r="A435" s="14"/>
      <c r="B435" s="23" t="str">
        <f>IF($A435="","",'Система'!$B$4)</f>
        <v/>
      </c>
      <c r="C435" s="14"/>
      <c r="D435" s="23" t="str">
        <f t="array" ref="D435">IF(E435="","",XLOOKUP(E435,selector_02,selector_02_ids,""))</f>
        <v/>
      </c>
      <c r="E435" s="25"/>
      <c r="F435" s="14"/>
      <c r="G435" s="14"/>
      <c r="H435" s="14"/>
      <c r="I435" s="14"/>
      <c r="J435" s="14"/>
      <c r="K435" s="14"/>
      <c r="L435" s="23" t="str">
        <f t="array" ref="L435">IF(M435="","",XLOOKUP(M435,selector_04,selector_04_ids,""))</f>
        <v/>
      </c>
      <c r="M435" s="25"/>
      <c r="N435" s="14"/>
      <c r="O435" s="27"/>
      <c r="P435" s="14"/>
    </row>
    <row r="436">
      <c r="A436" s="14"/>
      <c r="B436" s="23" t="str">
        <f>IF($A436="","",'Система'!$B$4)</f>
        <v/>
      </c>
      <c r="C436" s="14"/>
      <c r="D436" s="23" t="str">
        <f t="array" ref="D436">IF(E436="","",XLOOKUP(E436,selector_02,selector_02_ids,""))</f>
        <v/>
      </c>
      <c r="E436" s="25"/>
      <c r="F436" s="14"/>
      <c r="G436" s="14"/>
      <c r="H436" s="14"/>
      <c r="I436" s="14"/>
      <c r="J436" s="14"/>
      <c r="K436" s="14"/>
      <c r="L436" s="23" t="str">
        <f t="array" ref="L436">IF(M436="","",XLOOKUP(M436,selector_04,selector_04_ids,""))</f>
        <v/>
      </c>
      <c r="M436" s="25"/>
      <c r="N436" s="14"/>
      <c r="O436" s="27"/>
      <c r="P436" s="14"/>
    </row>
    <row r="437">
      <c r="A437" s="14"/>
      <c r="B437" s="23" t="str">
        <f>IF($A437="","",'Система'!$B$4)</f>
        <v/>
      </c>
      <c r="C437" s="14"/>
      <c r="D437" s="23" t="str">
        <f t="array" ref="D437">IF(E437="","",XLOOKUP(E437,selector_02,selector_02_ids,""))</f>
        <v/>
      </c>
      <c r="E437" s="25"/>
      <c r="F437" s="14"/>
      <c r="G437" s="14"/>
      <c r="H437" s="14"/>
      <c r="I437" s="14"/>
      <c r="J437" s="14"/>
      <c r="K437" s="14"/>
      <c r="L437" s="23" t="str">
        <f t="array" ref="L437">IF(M437="","",XLOOKUP(M437,selector_04,selector_04_ids,""))</f>
        <v/>
      </c>
      <c r="M437" s="25"/>
      <c r="N437" s="14"/>
      <c r="O437" s="27"/>
      <c r="P437" s="14"/>
    </row>
    <row r="438">
      <c r="A438" s="14"/>
      <c r="B438" s="23" t="str">
        <f>IF($A438="","",'Система'!$B$4)</f>
        <v/>
      </c>
      <c r="C438" s="14"/>
      <c r="D438" s="23" t="str">
        <f t="array" ref="D438">IF(E438="","",XLOOKUP(E438,selector_02,selector_02_ids,""))</f>
        <v/>
      </c>
      <c r="E438" s="25"/>
      <c r="F438" s="14"/>
      <c r="G438" s="14"/>
      <c r="H438" s="14"/>
      <c r="I438" s="14"/>
      <c r="J438" s="14"/>
      <c r="K438" s="14"/>
      <c r="L438" s="23" t="str">
        <f t="array" ref="L438">IF(M438="","",XLOOKUP(M438,selector_04,selector_04_ids,""))</f>
        <v/>
      </c>
      <c r="M438" s="25"/>
      <c r="N438" s="14"/>
      <c r="O438" s="27"/>
      <c r="P438" s="14"/>
    </row>
    <row r="439">
      <c r="A439" s="14"/>
      <c r="B439" s="23" t="str">
        <f>IF($A439="","",'Система'!$B$4)</f>
        <v/>
      </c>
      <c r="C439" s="14"/>
      <c r="D439" s="23" t="str">
        <f t="array" ref="D439">IF(E439="","",XLOOKUP(E439,selector_02,selector_02_ids,""))</f>
        <v/>
      </c>
      <c r="E439" s="25"/>
      <c r="F439" s="14"/>
      <c r="G439" s="14"/>
      <c r="H439" s="14"/>
      <c r="I439" s="14"/>
      <c r="J439" s="14"/>
      <c r="K439" s="14"/>
      <c r="L439" s="23" t="str">
        <f t="array" ref="L439">IF(M439="","",XLOOKUP(M439,selector_04,selector_04_ids,""))</f>
        <v/>
      </c>
      <c r="M439" s="25"/>
      <c r="N439" s="14"/>
      <c r="O439" s="27"/>
      <c r="P439" s="14"/>
    </row>
    <row r="440">
      <c r="A440" s="14"/>
      <c r="B440" s="23" t="str">
        <f>IF($A440="","",'Система'!$B$4)</f>
        <v/>
      </c>
      <c r="C440" s="14"/>
      <c r="D440" s="23" t="str">
        <f t="array" ref="D440">IF(E440="","",XLOOKUP(E440,selector_02,selector_02_ids,""))</f>
        <v/>
      </c>
      <c r="E440" s="25"/>
      <c r="F440" s="14"/>
      <c r="G440" s="14"/>
      <c r="H440" s="14"/>
      <c r="I440" s="14"/>
      <c r="J440" s="14"/>
      <c r="K440" s="14"/>
      <c r="L440" s="23" t="str">
        <f t="array" ref="L440">IF(M440="","",XLOOKUP(M440,selector_04,selector_04_ids,""))</f>
        <v/>
      </c>
      <c r="M440" s="25"/>
      <c r="N440" s="14"/>
      <c r="O440" s="27"/>
      <c r="P440" s="14"/>
    </row>
    <row r="441">
      <c r="A441" s="14"/>
      <c r="B441" s="23" t="str">
        <f>IF($A441="","",'Система'!$B$4)</f>
        <v/>
      </c>
      <c r="C441" s="14"/>
      <c r="D441" s="23" t="str">
        <f t="array" ref="D441">IF(E441="","",XLOOKUP(E441,selector_02,selector_02_ids,""))</f>
        <v/>
      </c>
      <c r="E441" s="25"/>
      <c r="F441" s="14"/>
      <c r="G441" s="14"/>
      <c r="H441" s="14"/>
      <c r="I441" s="14"/>
      <c r="J441" s="14"/>
      <c r="K441" s="14"/>
      <c r="L441" s="23" t="str">
        <f t="array" ref="L441">IF(M441="","",XLOOKUP(M441,selector_04,selector_04_ids,""))</f>
        <v/>
      </c>
      <c r="M441" s="25"/>
      <c r="N441" s="14"/>
      <c r="O441" s="27"/>
      <c r="P441" s="14"/>
    </row>
    <row r="442">
      <c r="A442" s="14"/>
      <c r="B442" s="23" t="str">
        <f>IF($A442="","",'Система'!$B$4)</f>
        <v/>
      </c>
      <c r="C442" s="14"/>
      <c r="D442" s="23" t="str">
        <f t="array" ref="D442">IF(E442="","",XLOOKUP(E442,selector_02,selector_02_ids,""))</f>
        <v/>
      </c>
      <c r="E442" s="25"/>
      <c r="F442" s="14"/>
      <c r="G442" s="14"/>
      <c r="H442" s="14"/>
      <c r="I442" s="14"/>
      <c r="J442" s="14"/>
      <c r="K442" s="14"/>
      <c r="L442" s="23" t="str">
        <f t="array" ref="L442">IF(M442="","",XLOOKUP(M442,selector_04,selector_04_ids,""))</f>
        <v/>
      </c>
      <c r="M442" s="25"/>
      <c r="N442" s="14"/>
      <c r="O442" s="27"/>
      <c r="P442" s="14"/>
    </row>
    <row r="443">
      <c r="A443" s="14"/>
      <c r="B443" s="23" t="str">
        <f>IF($A443="","",'Система'!$B$4)</f>
        <v/>
      </c>
      <c r="C443" s="14"/>
      <c r="D443" s="23" t="str">
        <f t="array" ref="D443">IF(E443="","",XLOOKUP(E443,selector_02,selector_02_ids,""))</f>
        <v/>
      </c>
      <c r="E443" s="25"/>
      <c r="F443" s="14"/>
      <c r="G443" s="14"/>
      <c r="H443" s="14"/>
      <c r="I443" s="14"/>
      <c r="J443" s="14"/>
      <c r="K443" s="14"/>
      <c r="L443" s="23" t="str">
        <f t="array" ref="L443">IF(M443="","",XLOOKUP(M443,selector_04,selector_04_ids,""))</f>
        <v/>
      </c>
      <c r="M443" s="25"/>
      <c r="N443" s="14"/>
      <c r="O443" s="27"/>
      <c r="P443" s="14"/>
    </row>
    <row r="444">
      <c r="A444" s="14"/>
      <c r="B444" s="23" t="str">
        <f>IF($A444="","",'Система'!$B$4)</f>
        <v/>
      </c>
      <c r="C444" s="14"/>
      <c r="D444" s="23" t="str">
        <f t="array" ref="D444">IF(E444="","",XLOOKUP(E444,selector_02,selector_02_ids,""))</f>
        <v/>
      </c>
      <c r="E444" s="25"/>
      <c r="F444" s="14"/>
      <c r="G444" s="14"/>
      <c r="H444" s="14"/>
      <c r="I444" s="14"/>
      <c r="J444" s="14"/>
      <c r="K444" s="14"/>
      <c r="L444" s="23" t="str">
        <f t="array" ref="L444">IF(M444="","",XLOOKUP(M444,selector_04,selector_04_ids,""))</f>
        <v/>
      </c>
      <c r="M444" s="25"/>
      <c r="N444" s="14"/>
      <c r="O444" s="27"/>
      <c r="P444" s="14"/>
    </row>
    <row r="445">
      <c r="A445" s="14"/>
      <c r="B445" s="23" t="str">
        <f>IF($A445="","",'Система'!$B$4)</f>
        <v/>
      </c>
      <c r="C445" s="14"/>
      <c r="D445" s="23" t="str">
        <f t="array" ref="D445">IF(E445="","",XLOOKUP(E445,selector_02,selector_02_ids,""))</f>
        <v/>
      </c>
      <c r="E445" s="25"/>
      <c r="F445" s="14"/>
      <c r="G445" s="14"/>
      <c r="H445" s="14"/>
      <c r="I445" s="14"/>
      <c r="J445" s="14"/>
      <c r="K445" s="14"/>
      <c r="L445" s="23" t="str">
        <f t="array" ref="L445">IF(M445="","",XLOOKUP(M445,selector_04,selector_04_ids,""))</f>
        <v/>
      </c>
      <c r="M445" s="25"/>
      <c r="N445" s="14"/>
      <c r="O445" s="27"/>
      <c r="P445" s="14"/>
    </row>
    <row r="446">
      <c r="A446" s="14"/>
      <c r="B446" s="23" t="str">
        <f>IF($A446="","",'Система'!$B$4)</f>
        <v/>
      </c>
      <c r="C446" s="14"/>
      <c r="D446" s="23" t="str">
        <f t="array" ref="D446">IF(E446="","",XLOOKUP(E446,selector_02,selector_02_ids,""))</f>
        <v/>
      </c>
      <c r="E446" s="25"/>
      <c r="F446" s="14"/>
      <c r="G446" s="14"/>
      <c r="H446" s="14"/>
      <c r="I446" s="14"/>
      <c r="J446" s="14"/>
      <c r="K446" s="14"/>
      <c r="L446" s="23" t="str">
        <f t="array" ref="L446">IF(M446="","",XLOOKUP(M446,selector_04,selector_04_ids,""))</f>
        <v/>
      </c>
      <c r="M446" s="25"/>
      <c r="N446" s="14"/>
      <c r="O446" s="27"/>
      <c r="P446" s="14"/>
    </row>
    <row r="447">
      <c r="A447" s="14"/>
      <c r="B447" s="23" t="str">
        <f>IF($A447="","",'Система'!$B$4)</f>
        <v/>
      </c>
      <c r="C447" s="14"/>
      <c r="D447" s="23" t="str">
        <f t="array" ref="D447">IF(E447="","",XLOOKUP(E447,selector_02,selector_02_ids,""))</f>
        <v/>
      </c>
      <c r="E447" s="25"/>
      <c r="F447" s="14"/>
      <c r="G447" s="14"/>
      <c r="H447" s="14"/>
      <c r="I447" s="14"/>
      <c r="J447" s="14"/>
      <c r="K447" s="14"/>
      <c r="L447" s="23" t="str">
        <f t="array" ref="L447">IF(M447="","",XLOOKUP(M447,selector_04,selector_04_ids,""))</f>
        <v/>
      </c>
      <c r="M447" s="25"/>
      <c r="N447" s="14"/>
      <c r="O447" s="27"/>
      <c r="P447" s="14"/>
    </row>
    <row r="448">
      <c r="A448" s="14"/>
      <c r="B448" s="23" t="str">
        <f>IF($A448="","",'Система'!$B$4)</f>
        <v/>
      </c>
      <c r="C448" s="14"/>
      <c r="D448" s="23" t="str">
        <f t="array" ref="D448">IF(E448="","",XLOOKUP(E448,selector_02,selector_02_ids,""))</f>
        <v/>
      </c>
      <c r="E448" s="25"/>
      <c r="F448" s="14"/>
      <c r="G448" s="14"/>
      <c r="H448" s="14"/>
      <c r="I448" s="14"/>
      <c r="J448" s="14"/>
      <c r="K448" s="14"/>
      <c r="L448" s="23" t="str">
        <f t="array" ref="L448">IF(M448="","",XLOOKUP(M448,selector_04,selector_04_ids,""))</f>
        <v/>
      </c>
      <c r="M448" s="25"/>
      <c r="N448" s="14"/>
      <c r="O448" s="27"/>
      <c r="P448" s="14"/>
    </row>
    <row r="449">
      <c r="A449" s="14"/>
      <c r="B449" s="23" t="str">
        <f>IF($A449="","",'Система'!$B$4)</f>
        <v/>
      </c>
      <c r="C449" s="14"/>
      <c r="D449" s="23" t="str">
        <f t="array" ref="D449">IF(E449="","",XLOOKUP(E449,selector_02,selector_02_ids,""))</f>
        <v/>
      </c>
      <c r="E449" s="25"/>
      <c r="F449" s="14"/>
      <c r="G449" s="14"/>
      <c r="H449" s="14"/>
      <c r="I449" s="14"/>
      <c r="J449" s="14"/>
      <c r="K449" s="14"/>
      <c r="L449" s="23" t="str">
        <f t="array" ref="L449">IF(M449="","",XLOOKUP(M449,selector_04,selector_04_ids,""))</f>
        <v/>
      </c>
      <c r="M449" s="25"/>
      <c r="N449" s="14"/>
      <c r="O449" s="27"/>
      <c r="P449" s="14"/>
    </row>
    <row r="450">
      <c r="A450" s="14"/>
      <c r="B450" s="23" t="str">
        <f>IF($A450="","",'Система'!$B$4)</f>
        <v/>
      </c>
      <c r="C450" s="14"/>
      <c r="D450" s="23" t="str">
        <f t="array" ref="D450">IF(E450="","",XLOOKUP(E450,selector_02,selector_02_ids,""))</f>
        <v/>
      </c>
      <c r="E450" s="25"/>
      <c r="F450" s="14"/>
      <c r="G450" s="14"/>
      <c r="H450" s="14"/>
      <c r="I450" s="14"/>
      <c r="J450" s="14"/>
      <c r="K450" s="14"/>
      <c r="L450" s="23" t="str">
        <f t="array" ref="L450">IF(M450="","",XLOOKUP(M450,selector_04,selector_04_ids,""))</f>
        <v/>
      </c>
      <c r="M450" s="25"/>
      <c r="N450" s="14"/>
      <c r="O450" s="27"/>
      <c r="P450" s="14"/>
    </row>
    <row r="451">
      <c r="A451" s="14"/>
      <c r="B451" s="23" t="str">
        <f>IF($A451="","",'Система'!$B$4)</f>
        <v/>
      </c>
      <c r="C451" s="14"/>
      <c r="D451" s="23" t="str">
        <f t="array" ref="D451">IF(E451="","",XLOOKUP(E451,selector_02,selector_02_ids,""))</f>
        <v/>
      </c>
      <c r="E451" s="25"/>
      <c r="F451" s="14"/>
      <c r="G451" s="14"/>
      <c r="H451" s="14"/>
      <c r="I451" s="14"/>
      <c r="J451" s="14"/>
      <c r="K451" s="14"/>
      <c r="L451" s="23" t="str">
        <f t="array" ref="L451">IF(M451="","",XLOOKUP(M451,selector_04,selector_04_ids,""))</f>
        <v/>
      </c>
      <c r="M451" s="25"/>
      <c r="N451" s="14"/>
      <c r="O451" s="27"/>
      <c r="P451" s="14"/>
    </row>
    <row r="452">
      <c r="A452" s="14"/>
      <c r="B452" s="23" t="str">
        <f>IF($A452="","",'Система'!$B$4)</f>
        <v/>
      </c>
      <c r="C452" s="14"/>
      <c r="D452" s="23" t="str">
        <f t="array" ref="D452">IF(E452="","",XLOOKUP(E452,selector_02,selector_02_ids,""))</f>
        <v/>
      </c>
      <c r="E452" s="25"/>
      <c r="F452" s="14"/>
      <c r="G452" s="14"/>
      <c r="H452" s="14"/>
      <c r="I452" s="14"/>
      <c r="J452" s="14"/>
      <c r="K452" s="14"/>
      <c r="L452" s="23" t="str">
        <f t="array" ref="L452">IF(M452="","",XLOOKUP(M452,selector_04,selector_04_ids,""))</f>
        <v/>
      </c>
      <c r="M452" s="25"/>
      <c r="N452" s="14"/>
      <c r="O452" s="27"/>
      <c r="P452" s="14"/>
    </row>
    <row r="453">
      <c r="A453" s="14"/>
      <c r="B453" s="23" t="str">
        <f>IF($A453="","",'Система'!$B$4)</f>
        <v/>
      </c>
      <c r="C453" s="14"/>
      <c r="D453" s="23" t="str">
        <f t="array" ref="D453">IF(E453="","",XLOOKUP(E453,selector_02,selector_02_ids,""))</f>
        <v/>
      </c>
      <c r="E453" s="25"/>
      <c r="F453" s="14"/>
      <c r="G453" s="14"/>
      <c r="H453" s="14"/>
      <c r="I453" s="14"/>
      <c r="J453" s="14"/>
      <c r="K453" s="14"/>
      <c r="L453" s="23" t="str">
        <f t="array" ref="L453">IF(M453="","",XLOOKUP(M453,selector_04,selector_04_ids,""))</f>
        <v/>
      </c>
      <c r="M453" s="25"/>
      <c r="N453" s="14"/>
      <c r="O453" s="27"/>
      <c r="P453" s="14"/>
    </row>
    <row r="454">
      <c r="A454" s="14"/>
      <c r="B454" s="23" t="str">
        <f>IF($A454="","",'Система'!$B$4)</f>
        <v/>
      </c>
      <c r="C454" s="14"/>
      <c r="D454" s="23" t="str">
        <f t="array" ref="D454">IF(E454="","",XLOOKUP(E454,selector_02,selector_02_ids,""))</f>
        <v/>
      </c>
      <c r="E454" s="25"/>
      <c r="F454" s="14"/>
      <c r="G454" s="14"/>
      <c r="H454" s="14"/>
      <c r="I454" s="14"/>
      <c r="J454" s="14"/>
      <c r="K454" s="14"/>
      <c r="L454" s="23" t="str">
        <f t="array" ref="L454">IF(M454="","",XLOOKUP(M454,selector_04,selector_04_ids,""))</f>
        <v/>
      </c>
      <c r="M454" s="25"/>
      <c r="N454" s="14"/>
      <c r="O454" s="27"/>
      <c r="P454" s="14"/>
    </row>
    <row r="455">
      <c r="A455" s="14"/>
      <c r="B455" s="23" t="str">
        <f>IF($A455="","",'Система'!$B$4)</f>
        <v/>
      </c>
      <c r="C455" s="14"/>
      <c r="D455" s="23" t="str">
        <f t="array" ref="D455">IF(E455="","",XLOOKUP(E455,selector_02,selector_02_ids,""))</f>
        <v/>
      </c>
      <c r="E455" s="25"/>
      <c r="F455" s="14"/>
      <c r="G455" s="14"/>
      <c r="H455" s="14"/>
      <c r="I455" s="14"/>
      <c r="J455" s="14"/>
      <c r="K455" s="14"/>
      <c r="L455" s="23" t="str">
        <f t="array" ref="L455">IF(M455="","",XLOOKUP(M455,selector_04,selector_04_ids,""))</f>
        <v/>
      </c>
      <c r="M455" s="25"/>
      <c r="N455" s="14"/>
      <c r="O455" s="27"/>
      <c r="P455" s="14"/>
    </row>
    <row r="456">
      <c r="A456" s="14"/>
      <c r="B456" s="23" t="str">
        <f>IF($A456="","",'Система'!$B$4)</f>
        <v/>
      </c>
      <c r="C456" s="14"/>
      <c r="D456" s="23" t="str">
        <f t="array" ref="D456">IF(E456="","",XLOOKUP(E456,selector_02,selector_02_ids,""))</f>
        <v/>
      </c>
      <c r="E456" s="25"/>
      <c r="F456" s="14"/>
      <c r="G456" s="14"/>
      <c r="H456" s="14"/>
      <c r="I456" s="14"/>
      <c r="J456" s="14"/>
      <c r="K456" s="14"/>
      <c r="L456" s="23" t="str">
        <f t="array" ref="L456">IF(M456="","",XLOOKUP(M456,selector_04,selector_04_ids,""))</f>
        <v/>
      </c>
      <c r="M456" s="25"/>
      <c r="N456" s="14"/>
      <c r="O456" s="27"/>
      <c r="P456" s="14"/>
    </row>
    <row r="457">
      <c r="A457" s="14"/>
      <c r="B457" s="23" t="str">
        <f>IF($A457="","",'Система'!$B$4)</f>
        <v/>
      </c>
      <c r="C457" s="14"/>
      <c r="D457" s="23" t="str">
        <f t="array" ref="D457">IF(E457="","",XLOOKUP(E457,selector_02,selector_02_ids,""))</f>
        <v/>
      </c>
      <c r="E457" s="25"/>
      <c r="F457" s="14"/>
      <c r="G457" s="14"/>
      <c r="H457" s="14"/>
      <c r="I457" s="14"/>
      <c r="J457" s="14"/>
      <c r="K457" s="14"/>
      <c r="L457" s="23" t="str">
        <f t="array" ref="L457">IF(M457="","",XLOOKUP(M457,selector_04,selector_04_ids,""))</f>
        <v/>
      </c>
      <c r="M457" s="25"/>
      <c r="N457" s="14"/>
      <c r="O457" s="27"/>
      <c r="P457" s="14"/>
    </row>
    <row r="458">
      <c r="A458" s="14"/>
      <c r="B458" s="23" t="str">
        <f>IF($A458="","",'Система'!$B$4)</f>
        <v/>
      </c>
      <c r="C458" s="14"/>
      <c r="D458" s="23" t="str">
        <f t="array" ref="D458">IF(E458="","",XLOOKUP(E458,selector_02,selector_02_ids,""))</f>
        <v/>
      </c>
      <c r="E458" s="25"/>
      <c r="F458" s="14"/>
      <c r="G458" s="14"/>
      <c r="H458" s="14"/>
      <c r="I458" s="14"/>
      <c r="J458" s="14"/>
      <c r="K458" s="14"/>
      <c r="L458" s="23" t="str">
        <f t="array" ref="L458">IF(M458="","",XLOOKUP(M458,selector_04,selector_04_ids,""))</f>
        <v/>
      </c>
      <c r="M458" s="25"/>
      <c r="N458" s="14"/>
      <c r="O458" s="27"/>
      <c r="P458" s="14"/>
    </row>
    <row r="459">
      <c r="A459" s="14"/>
      <c r="B459" s="23" t="str">
        <f>IF($A459="","",'Система'!$B$4)</f>
        <v/>
      </c>
      <c r="C459" s="14"/>
      <c r="D459" s="23" t="str">
        <f t="array" ref="D459">IF(E459="","",XLOOKUP(E459,selector_02,selector_02_ids,""))</f>
        <v/>
      </c>
      <c r="E459" s="25"/>
      <c r="F459" s="14"/>
      <c r="G459" s="14"/>
      <c r="H459" s="14"/>
      <c r="I459" s="14"/>
      <c r="J459" s="14"/>
      <c r="K459" s="14"/>
      <c r="L459" s="23" t="str">
        <f t="array" ref="L459">IF(M459="","",XLOOKUP(M459,selector_04,selector_04_ids,""))</f>
        <v/>
      </c>
      <c r="M459" s="25"/>
      <c r="N459" s="14"/>
      <c r="O459" s="27"/>
      <c r="P459" s="14"/>
    </row>
    <row r="460">
      <c r="A460" s="14"/>
      <c r="B460" s="23" t="str">
        <f>IF($A460="","",'Система'!$B$4)</f>
        <v/>
      </c>
      <c r="C460" s="14"/>
      <c r="D460" s="23" t="str">
        <f t="array" ref="D460">IF(E460="","",XLOOKUP(E460,selector_02,selector_02_ids,""))</f>
        <v/>
      </c>
      <c r="E460" s="25"/>
      <c r="F460" s="14"/>
      <c r="G460" s="14"/>
      <c r="H460" s="14"/>
      <c r="I460" s="14"/>
      <c r="J460" s="14"/>
      <c r="K460" s="14"/>
      <c r="L460" s="23" t="str">
        <f t="array" ref="L460">IF(M460="","",XLOOKUP(M460,selector_04,selector_04_ids,""))</f>
        <v/>
      </c>
      <c r="M460" s="25"/>
      <c r="N460" s="14"/>
      <c r="O460" s="27"/>
      <c r="P460" s="14"/>
    </row>
    <row r="461">
      <c r="A461" s="14"/>
      <c r="B461" s="23" t="str">
        <f>IF($A461="","",'Система'!$B$4)</f>
        <v/>
      </c>
      <c r="C461" s="14"/>
      <c r="D461" s="23" t="str">
        <f t="array" ref="D461">IF(E461="","",XLOOKUP(E461,selector_02,selector_02_ids,""))</f>
        <v/>
      </c>
      <c r="E461" s="25"/>
      <c r="F461" s="14"/>
      <c r="G461" s="14"/>
      <c r="H461" s="14"/>
      <c r="I461" s="14"/>
      <c r="J461" s="14"/>
      <c r="K461" s="14"/>
      <c r="L461" s="23" t="str">
        <f t="array" ref="L461">IF(M461="","",XLOOKUP(M461,selector_04,selector_04_ids,""))</f>
        <v/>
      </c>
      <c r="M461" s="25"/>
      <c r="N461" s="14"/>
      <c r="O461" s="27"/>
      <c r="P461" s="14"/>
    </row>
    <row r="462">
      <c r="A462" s="14"/>
      <c r="B462" s="23" t="str">
        <f>IF($A462="","",'Система'!$B$4)</f>
        <v/>
      </c>
      <c r="C462" s="14"/>
      <c r="D462" s="23" t="str">
        <f t="array" ref="D462">IF(E462="","",XLOOKUP(E462,selector_02,selector_02_ids,""))</f>
        <v/>
      </c>
      <c r="E462" s="25"/>
      <c r="F462" s="14"/>
      <c r="G462" s="14"/>
      <c r="H462" s="14"/>
      <c r="I462" s="14"/>
      <c r="J462" s="14"/>
      <c r="K462" s="14"/>
      <c r="L462" s="23" t="str">
        <f t="array" ref="L462">IF(M462="","",XLOOKUP(M462,selector_04,selector_04_ids,""))</f>
        <v/>
      </c>
      <c r="M462" s="25"/>
      <c r="N462" s="14"/>
      <c r="O462" s="27"/>
      <c r="P462" s="14"/>
    </row>
    <row r="463">
      <c r="A463" s="14"/>
      <c r="B463" s="23" t="str">
        <f>IF($A463="","",'Система'!$B$4)</f>
        <v/>
      </c>
      <c r="C463" s="14"/>
      <c r="D463" s="23" t="str">
        <f t="array" ref="D463">IF(E463="","",XLOOKUP(E463,selector_02,selector_02_ids,""))</f>
        <v/>
      </c>
      <c r="E463" s="25"/>
      <c r="F463" s="14"/>
      <c r="G463" s="14"/>
      <c r="H463" s="14"/>
      <c r="I463" s="14"/>
      <c r="J463" s="14"/>
      <c r="K463" s="14"/>
      <c r="L463" s="23" t="str">
        <f t="array" ref="L463">IF(M463="","",XLOOKUP(M463,selector_04,selector_04_ids,""))</f>
        <v/>
      </c>
      <c r="M463" s="25"/>
      <c r="N463" s="14"/>
      <c r="O463" s="27"/>
      <c r="P463" s="14"/>
    </row>
    <row r="464">
      <c r="A464" s="14"/>
      <c r="B464" s="23" t="str">
        <f>IF($A464="","",'Система'!$B$4)</f>
        <v/>
      </c>
      <c r="C464" s="14"/>
      <c r="D464" s="23" t="str">
        <f t="array" ref="D464">IF(E464="","",XLOOKUP(E464,selector_02,selector_02_ids,""))</f>
        <v/>
      </c>
      <c r="E464" s="25"/>
      <c r="F464" s="14"/>
      <c r="G464" s="14"/>
      <c r="H464" s="14"/>
      <c r="I464" s="14"/>
      <c r="J464" s="14"/>
      <c r="K464" s="14"/>
      <c r="L464" s="23" t="str">
        <f t="array" ref="L464">IF(M464="","",XLOOKUP(M464,selector_04,selector_04_ids,""))</f>
        <v/>
      </c>
      <c r="M464" s="25"/>
      <c r="N464" s="14"/>
      <c r="O464" s="27"/>
      <c r="P464" s="14"/>
    </row>
    <row r="465">
      <c r="A465" s="14"/>
      <c r="B465" s="23" t="str">
        <f>IF($A465="","",'Система'!$B$4)</f>
        <v/>
      </c>
      <c r="C465" s="14"/>
      <c r="D465" s="23" t="str">
        <f t="array" ref="D465">IF(E465="","",XLOOKUP(E465,selector_02,selector_02_ids,""))</f>
        <v/>
      </c>
      <c r="E465" s="25"/>
      <c r="F465" s="14"/>
      <c r="G465" s="14"/>
      <c r="H465" s="14"/>
      <c r="I465" s="14"/>
      <c r="J465" s="14"/>
      <c r="K465" s="14"/>
      <c r="L465" s="23" t="str">
        <f t="array" ref="L465">IF(M465="","",XLOOKUP(M465,selector_04,selector_04_ids,""))</f>
        <v/>
      </c>
      <c r="M465" s="25"/>
      <c r="N465" s="14"/>
      <c r="O465" s="27"/>
      <c r="P465" s="14"/>
    </row>
    <row r="466">
      <c r="A466" s="14"/>
      <c r="B466" s="23" t="str">
        <f>IF($A466="","",'Система'!$B$4)</f>
        <v/>
      </c>
      <c r="C466" s="14"/>
      <c r="D466" s="23" t="str">
        <f t="array" ref="D466">IF(E466="","",XLOOKUP(E466,selector_02,selector_02_ids,""))</f>
        <v/>
      </c>
      <c r="E466" s="25"/>
      <c r="F466" s="14"/>
      <c r="G466" s="14"/>
      <c r="H466" s="14"/>
      <c r="I466" s="14"/>
      <c r="J466" s="14"/>
      <c r="K466" s="14"/>
      <c r="L466" s="23" t="str">
        <f t="array" ref="L466">IF(M466="","",XLOOKUP(M466,selector_04,selector_04_ids,""))</f>
        <v/>
      </c>
      <c r="M466" s="25"/>
      <c r="N466" s="14"/>
      <c r="O466" s="27"/>
      <c r="P466" s="14"/>
    </row>
    <row r="467">
      <c r="A467" s="14"/>
      <c r="B467" s="23" t="str">
        <f>IF($A467="","",'Система'!$B$4)</f>
        <v/>
      </c>
      <c r="C467" s="14"/>
      <c r="D467" s="23" t="str">
        <f t="array" ref="D467">IF(E467="","",XLOOKUP(E467,selector_02,selector_02_ids,""))</f>
        <v/>
      </c>
      <c r="E467" s="25"/>
      <c r="F467" s="14"/>
      <c r="G467" s="14"/>
      <c r="H467" s="14"/>
      <c r="I467" s="14"/>
      <c r="J467" s="14"/>
      <c r="K467" s="14"/>
      <c r="L467" s="23" t="str">
        <f t="array" ref="L467">IF(M467="","",XLOOKUP(M467,selector_04,selector_04_ids,""))</f>
        <v/>
      </c>
      <c r="M467" s="25"/>
      <c r="N467" s="14"/>
      <c r="O467" s="27"/>
      <c r="P467" s="14"/>
    </row>
    <row r="468">
      <c r="A468" s="14"/>
      <c r="B468" s="23" t="str">
        <f>IF($A468="","",'Система'!$B$4)</f>
        <v/>
      </c>
      <c r="C468" s="14"/>
      <c r="D468" s="23" t="str">
        <f t="array" ref="D468">IF(E468="","",XLOOKUP(E468,selector_02,selector_02_ids,""))</f>
        <v/>
      </c>
      <c r="E468" s="25"/>
      <c r="F468" s="14"/>
      <c r="G468" s="14"/>
      <c r="H468" s="14"/>
      <c r="I468" s="14"/>
      <c r="J468" s="14"/>
      <c r="K468" s="14"/>
      <c r="L468" s="23" t="str">
        <f t="array" ref="L468">IF(M468="","",XLOOKUP(M468,selector_04,selector_04_ids,""))</f>
        <v/>
      </c>
      <c r="M468" s="25"/>
      <c r="N468" s="14"/>
      <c r="O468" s="27"/>
      <c r="P468" s="14"/>
    </row>
    <row r="469">
      <c r="A469" s="14"/>
      <c r="B469" s="23" t="str">
        <f>IF($A469="","",'Система'!$B$4)</f>
        <v/>
      </c>
      <c r="C469" s="14"/>
      <c r="D469" s="23" t="str">
        <f t="array" ref="D469">IF(E469="","",XLOOKUP(E469,selector_02,selector_02_ids,""))</f>
        <v/>
      </c>
      <c r="E469" s="25"/>
      <c r="F469" s="14"/>
      <c r="G469" s="14"/>
      <c r="H469" s="14"/>
      <c r="I469" s="14"/>
      <c r="J469" s="14"/>
      <c r="K469" s="14"/>
      <c r="L469" s="23" t="str">
        <f t="array" ref="L469">IF(M469="","",XLOOKUP(M469,selector_04,selector_04_ids,""))</f>
        <v/>
      </c>
      <c r="M469" s="25"/>
      <c r="N469" s="14"/>
      <c r="O469" s="27"/>
      <c r="P469" s="14"/>
    </row>
    <row r="470">
      <c r="A470" s="14"/>
      <c r="B470" s="23" t="str">
        <f>IF($A470="","",'Система'!$B$4)</f>
        <v/>
      </c>
      <c r="C470" s="14"/>
      <c r="D470" s="23" t="str">
        <f t="array" ref="D470">IF(E470="","",XLOOKUP(E470,selector_02,selector_02_ids,""))</f>
        <v/>
      </c>
      <c r="E470" s="25"/>
      <c r="F470" s="14"/>
      <c r="G470" s="14"/>
      <c r="H470" s="14"/>
      <c r="I470" s="14"/>
      <c r="J470" s="14"/>
      <c r="K470" s="14"/>
      <c r="L470" s="23" t="str">
        <f t="array" ref="L470">IF(M470="","",XLOOKUP(M470,selector_04,selector_04_ids,""))</f>
        <v/>
      </c>
      <c r="M470" s="25"/>
      <c r="N470" s="14"/>
      <c r="O470" s="27"/>
      <c r="P470" s="14"/>
    </row>
    <row r="471">
      <c r="A471" s="14"/>
      <c r="B471" s="23" t="str">
        <f>IF($A471="","",'Система'!$B$4)</f>
        <v/>
      </c>
      <c r="C471" s="14"/>
      <c r="D471" s="23" t="str">
        <f t="array" ref="D471">IF(E471="","",XLOOKUP(E471,selector_02,selector_02_ids,""))</f>
        <v/>
      </c>
      <c r="E471" s="25"/>
      <c r="F471" s="14"/>
      <c r="G471" s="14"/>
      <c r="H471" s="14"/>
      <c r="I471" s="14"/>
      <c r="J471" s="14"/>
      <c r="K471" s="14"/>
      <c r="L471" s="23" t="str">
        <f t="array" ref="L471">IF(M471="","",XLOOKUP(M471,selector_04,selector_04_ids,""))</f>
        <v/>
      </c>
      <c r="M471" s="25"/>
      <c r="N471" s="14"/>
      <c r="O471" s="27"/>
      <c r="P471" s="14"/>
    </row>
    <row r="472">
      <c r="A472" s="14"/>
      <c r="B472" s="23" t="str">
        <f>IF($A472="","",'Система'!$B$4)</f>
        <v/>
      </c>
      <c r="C472" s="14"/>
      <c r="D472" s="23" t="str">
        <f t="array" ref="D472">IF(E472="","",XLOOKUP(E472,selector_02,selector_02_ids,""))</f>
        <v/>
      </c>
      <c r="E472" s="25"/>
      <c r="F472" s="14"/>
      <c r="G472" s="14"/>
      <c r="H472" s="14"/>
      <c r="I472" s="14"/>
      <c r="J472" s="14"/>
      <c r="K472" s="14"/>
      <c r="L472" s="23" t="str">
        <f t="array" ref="L472">IF(M472="","",XLOOKUP(M472,selector_04,selector_04_ids,""))</f>
        <v/>
      </c>
      <c r="M472" s="25"/>
      <c r="N472" s="14"/>
      <c r="O472" s="27"/>
      <c r="P472" s="14"/>
    </row>
    <row r="473">
      <c r="A473" s="14"/>
      <c r="B473" s="23" t="str">
        <f>IF($A473="","",'Система'!$B$4)</f>
        <v/>
      </c>
      <c r="C473" s="14"/>
      <c r="D473" s="23" t="str">
        <f t="array" ref="D473">IF(E473="","",XLOOKUP(E473,selector_02,selector_02_ids,""))</f>
        <v/>
      </c>
      <c r="E473" s="25"/>
      <c r="F473" s="14"/>
      <c r="G473" s="14"/>
      <c r="H473" s="14"/>
      <c r="I473" s="14"/>
      <c r="J473" s="14"/>
      <c r="K473" s="14"/>
      <c r="L473" s="23" t="str">
        <f t="array" ref="L473">IF(M473="","",XLOOKUP(M473,selector_04,selector_04_ids,""))</f>
        <v/>
      </c>
      <c r="M473" s="25"/>
      <c r="N473" s="14"/>
      <c r="O473" s="27"/>
      <c r="P473" s="14"/>
    </row>
    <row r="474">
      <c r="A474" s="14"/>
      <c r="B474" s="23" t="str">
        <f>IF($A474="","",'Система'!$B$4)</f>
        <v/>
      </c>
      <c r="C474" s="14"/>
      <c r="D474" s="23" t="str">
        <f t="array" ref="D474">IF(E474="","",XLOOKUP(E474,selector_02,selector_02_ids,""))</f>
        <v/>
      </c>
      <c r="E474" s="25"/>
      <c r="F474" s="14"/>
      <c r="G474" s="14"/>
      <c r="H474" s="14"/>
      <c r="I474" s="14"/>
      <c r="J474" s="14"/>
      <c r="K474" s="14"/>
      <c r="L474" s="23" t="str">
        <f t="array" ref="L474">IF(M474="","",XLOOKUP(M474,selector_04,selector_04_ids,""))</f>
        <v/>
      </c>
      <c r="M474" s="25"/>
      <c r="N474" s="14"/>
      <c r="O474" s="27"/>
      <c r="P474" s="14"/>
    </row>
    <row r="475">
      <c r="A475" s="14"/>
      <c r="B475" s="23" t="str">
        <f>IF($A475="","",'Система'!$B$4)</f>
        <v/>
      </c>
      <c r="C475" s="14"/>
      <c r="D475" s="23" t="str">
        <f t="array" ref="D475">IF(E475="","",XLOOKUP(E475,selector_02,selector_02_ids,""))</f>
        <v/>
      </c>
      <c r="E475" s="25"/>
      <c r="F475" s="14"/>
      <c r="G475" s="14"/>
      <c r="H475" s="14"/>
      <c r="I475" s="14"/>
      <c r="J475" s="14"/>
      <c r="K475" s="14"/>
      <c r="L475" s="23" t="str">
        <f t="array" ref="L475">IF(M475="","",XLOOKUP(M475,selector_04,selector_04_ids,""))</f>
        <v/>
      </c>
      <c r="M475" s="25"/>
      <c r="N475" s="14"/>
      <c r="O475" s="27"/>
      <c r="P475" s="14"/>
    </row>
    <row r="476">
      <c r="A476" s="14"/>
      <c r="B476" s="23" t="str">
        <f>IF($A476="","",'Система'!$B$4)</f>
        <v/>
      </c>
      <c r="C476" s="14"/>
      <c r="D476" s="23" t="str">
        <f t="array" ref="D476">IF(E476="","",XLOOKUP(E476,selector_02,selector_02_ids,""))</f>
        <v/>
      </c>
      <c r="E476" s="25"/>
      <c r="F476" s="14"/>
      <c r="G476" s="14"/>
      <c r="H476" s="14"/>
      <c r="I476" s="14"/>
      <c r="J476" s="14"/>
      <c r="K476" s="14"/>
      <c r="L476" s="23" t="str">
        <f t="array" ref="L476">IF(M476="","",XLOOKUP(M476,selector_04,selector_04_ids,""))</f>
        <v/>
      </c>
      <c r="M476" s="25"/>
      <c r="N476" s="14"/>
      <c r="O476" s="27"/>
      <c r="P476" s="14"/>
    </row>
    <row r="477">
      <c r="A477" s="14"/>
      <c r="B477" s="23" t="str">
        <f>IF($A477="","",'Система'!$B$4)</f>
        <v/>
      </c>
      <c r="C477" s="14"/>
      <c r="D477" s="23" t="str">
        <f t="array" ref="D477">IF(E477="","",XLOOKUP(E477,selector_02,selector_02_ids,""))</f>
        <v/>
      </c>
      <c r="E477" s="25"/>
      <c r="F477" s="14"/>
      <c r="G477" s="14"/>
      <c r="H477" s="14"/>
      <c r="I477" s="14"/>
      <c r="J477" s="14"/>
      <c r="K477" s="14"/>
      <c r="L477" s="23" t="str">
        <f t="array" ref="L477">IF(M477="","",XLOOKUP(M477,selector_04,selector_04_ids,""))</f>
        <v/>
      </c>
      <c r="M477" s="25"/>
      <c r="N477" s="14"/>
      <c r="O477" s="27"/>
      <c r="P477" s="14"/>
    </row>
    <row r="478">
      <c r="A478" s="14"/>
      <c r="B478" s="23" t="str">
        <f>IF($A478="","",'Система'!$B$4)</f>
        <v/>
      </c>
      <c r="C478" s="14"/>
      <c r="D478" s="23" t="str">
        <f t="array" ref="D478">IF(E478="","",XLOOKUP(E478,selector_02,selector_02_ids,""))</f>
        <v/>
      </c>
      <c r="E478" s="25"/>
      <c r="F478" s="14"/>
      <c r="G478" s="14"/>
      <c r="H478" s="14"/>
      <c r="I478" s="14"/>
      <c r="J478" s="14"/>
      <c r="K478" s="14"/>
      <c r="L478" s="23" t="str">
        <f t="array" ref="L478">IF(M478="","",XLOOKUP(M478,selector_04,selector_04_ids,""))</f>
        <v/>
      </c>
      <c r="M478" s="25"/>
      <c r="N478" s="14"/>
      <c r="O478" s="27"/>
      <c r="P478" s="14"/>
    </row>
    <row r="479">
      <c r="A479" s="14"/>
      <c r="B479" s="23" t="str">
        <f>IF($A479="","",'Система'!$B$4)</f>
        <v/>
      </c>
      <c r="C479" s="14"/>
      <c r="D479" s="23" t="str">
        <f t="array" ref="D479">IF(E479="","",XLOOKUP(E479,selector_02,selector_02_ids,""))</f>
        <v/>
      </c>
      <c r="E479" s="25"/>
      <c r="F479" s="14"/>
      <c r="G479" s="14"/>
      <c r="H479" s="14"/>
      <c r="I479" s="14"/>
      <c r="J479" s="14"/>
      <c r="K479" s="14"/>
      <c r="L479" s="23" t="str">
        <f t="array" ref="L479">IF(M479="","",XLOOKUP(M479,selector_04,selector_04_ids,""))</f>
        <v/>
      </c>
      <c r="M479" s="25"/>
      <c r="N479" s="14"/>
      <c r="O479" s="27"/>
      <c r="P479" s="14"/>
    </row>
    <row r="480">
      <c r="A480" s="14"/>
      <c r="B480" s="23" t="str">
        <f>IF($A480="","",'Система'!$B$4)</f>
        <v/>
      </c>
      <c r="C480" s="14"/>
      <c r="D480" s="23" t="str">
        <f t="array" ref="D480">IF(E480="","",XLOOKUP(E480,selector_02,selector_02_ids,""))</f>
        <v/>
      </c>
      <c r="E480" s="25"/>
      <c r="F480" s="14"/>
      <c r="G480" s="14"/>
      <c r="H480" s="14"/>
      <c r="I480" s="14"/>
      <c r="J480" s="14"/>
      <c r="K480" s="14"/>
      <c r="L480" s="23" t="str">
        <f t="array" ref="L480">IF(M480="","",XLOOKUP(M480,selector_04,selector_04_ids,""))</f>
        <v/>
      </c>
      <c r="M480" s="25"/>
      <c r="N480" s="14"/>
      <c r="O480" s="27"/>
      <c r="P480" s="14"/>
    </row>
    <row r="481">
      <c r="A481" s="14"/>
      <c r="B481" s="23" t="str">
        <f>IF($A481="","",'Система'!$B$4)</f>
        <v/>
      </c>
      <c r="C481" s="14"/>
      <c r="D481" s="23" t="str">
        <f t="array" ref="D481">IF(E481="","",XLOOKUP(E481,selector_02,selector_02_ids,""))</f>
        <v/>
      </c>
      <c r="E481" s="25"/>
      <c r="F481" s="14"/>
      <c r="G481" s="14"/>
      <c r="H481" s="14"/>
      <c r="I481" s="14"/>
      <c r="J481" s="14"/>
      <c r="K481" s="14"/>
      <c r="L481" s="23" t="str">
        <f t="array" ref="L481">IF(M481="","",XLOOKUP(M481,selector_04,selector_04_ids,""))</f>
        <v/>
      </c>
      <c r="M481" s="25"/>
      <c r="N481" s="14"/>
      <c r="O481" s="27"/>
      <c r="P481" s="14"/>
    </row>
    <row r="482">
      <c r="A482" s="14"/>
      <c r="B482" s="23" t="str">
        <f>IF($A482="","",'Система'!$B$4)</f>
        <v/>
      </c>
      <c r="C482" s="14"/>
      <c r="D482" s="23" t="str">
        <f t="array" ref="D482">IF(E482="","",XLOOKUP(E482,selector_02,selector_02_ids,""))</f>
        <v/>
      </c>
      <c r="E482" s="25"/>
      <c r="F482" s="14"/>
      <c r="G482" s="14"/>
      <c r="H482" s="14"/>
      <c r="I482" s="14"/>
      <c r="J482" s="14"/>
      <c r="K482" s="14"/>
      <c r="L482" s="23" t="str">
        <f t="array" ref="L482">IF(M482="","",XLOOKUP(M482,selector_04,selector_04_ids,""))</f>
        <v/>
      </c>
      <c r="M482" s="25"/>
      <c r="N482" s="14"/>
      <c r="O482" s="27"/>
      <c r="P482" s="14"/>
    </row>
    <row r="483">
      <c r="A483" s="14"/>
      <c r="B483" s="23" t="str">
        <f>IF($A483="","",'Система'!$B$4)</f>
        <v/>
      </c>
      <c r="C483" s="14"/>
      <c r="D483" s="23" t="str">
        <f t="array" ref="D483">IF(E483="","",XLOOKUP(E483,selector_02,selector_02_ids,""))</f>
        <v/>
      </c>
      <c r="E483" s="25"/>
      <c r="F483" s="14"/>
      <c r="G483" s="14"/>
      <c r="H483" s="14"/>
      <c r="I483" s="14"/>
      <c r="J483" s="14"/>
      <c r="K483" s="14"/>
      <c r="L483" s="23" t="str">
        <f t="array" ref="L483">IF(M483="","",XLOOKUP(M483,selector_04,selector_04_ids,""))</f>
        <v/>
      </c>
      <c r="M483" s="25"/>
      <c r="N483" s="14"/>
      <c r="O483" s="27"/>
      <c r="P483" s="14"/>
    </row>
    <row r="484">
      <c r="A484" s="14"/>
      <c r="B484" s="23" t="str">
        <f>IF($A484="","",'Система'!$B$4)</f>
        <v/>
      </c>
      <c r="C484" s="14"/>
      <c r="D484" s="23" t="str">
        <f t="array" ref="D484">IF(E484="","",XLOOKUP(E484,selector_02,selector_02_ids,""))</f>
        <v/>
      </c>
      <c r="E484" s="25"/>
      <c r="F484" s="14"/>
      <c r="G484" s="14"/>
      <c r="H484" s="14"/>
      <c r="I484" s="14"/>
      <c r="J484" s="14"/>
      <c r="K484" s="14"/>
      <c r="L484" s="23" t="str">
        <f t="array" ref="L484">IF(M484="","",XLOOKUP(M484,selector_04,selector_04_ids,""))</f>
        <v/>
      </c>
      <c r="M484" s="25"/>
      <c r="N484" s="14"/>
      <c r="O484" s="27"/>
      <c r="P484" s="14"/>
    </row>
    <row r="485">
      <c r="A485" s="14"/>
      <c r="B485" s="23" t="str">
        <f>IF($A485="","",'Система'!$B$4)</f>
        <v/>
      </c>
      <c r="C485" s="14"/>
      <c r="D485" s="23" t="str">
        <f t="array" ref="D485">IF(E485="","",XLOOKUP(E485,selector_02,selector_02_ids,""))</f>
        <v/>
      </c>
      <c r="E485" s="25"/>
      <c r="F485" s="14"/>
      <c r="G485" s="14"/>
      <c r="H485" s="14"/>
      <c r="I485" s="14"/>
      <c r="J485" s="14"/>
      <c r="K485" s="14"/>
      <c r="L485" s="23" t="str">
        <f t="array" ref="L485">IF(M485="","",XLOOKUP(M485,selector_04,selector_04_ids,""))</f>
        <v/>
      </c>
      <c r="M485" s="25"/>
      <c r="N485" s="14"/>
      <c r="O485" s="27"/>
      <c r="P485" s="14"/>
    </row>
    <row r="486">
      <c r="A486" s="14"/>
      <c r="B486" s="23" t="str">
        <f>IF($A486="","",'Система'!$B$4)</f>
        <v/>
      </c>
      <c r="C486" s="14"/>
      <c r="D486" s="23" t="str">
        <f t="array" ref="D486">IF(E486="","",XLOOKUP(E486,selector_02,selector_02_ids,""))</f>
        <v/>
      </c>
      <c r="E486" s="25"/>
      <c r="F486" s="14"/>
      <c r="G486" s="14"/>
      <c r="H486" s="14"/>
      <c r="I486" s="14"/>
      <c r="J486" s="14"/>
      <c r="K486" s="14"/>
      <c r="L486" s="23" t="str">
        <f t="array" ref="L486">IF(M486="","",XLOOKUP(M486,selector_04,selector_04_ids,""))</f>
        <v/>
      </c>
      <c r="M486" s="25"/>
      <c r="N486" s="14"/>
      <c r="O486" s="27"/>
      <c r="P486" s="14"/>
    </row>
    <row r="487">
      <c r="A487" s="14"/>
      <c r="B487" s="23" t="str">
        <f>IF($A487="","",'Система'!$B$4)</f>
        <v/>
      </c>
      <c r="C487" s="14"/>
      <c r="D487" s="23" t="str">
        <f t="array" ref="D487">IF(E487="","",XLOOKUP(E487,selector_02,selector_02_ids,""))</f>
        <v/>
      </c>
      <c r="E487" s="25"/>
      <c r="F487" s="14"/>
      <c r="G487" s="14"/>
      <c r="H487" s="14"/>
      <c r="I487" s="14"/>
      <c r="J487" s="14"/>
      <c r="K487" s="14"/>
      <c r="L487" s="23" t="str">
        <f t="array" ref="L487">IF(M487="","",XLOOKUP(M487,selector_04,selector_04_ids,""))</f>
        <v/>
      </c>
      <c r="M487" s="25"/>
      <c r="N487" s="14"/>
      <c r="O487" s="27"/>
      <c r="P487" s="14"/>
    </row>
    <row r="488">
      <c r="A488" s="14"/>
      <c r="B488" s="23" t="str">
        <f>IF($A488="","",'Система'!$B$4)</f>
        <v/>
      </c>
      <c r="C488" s="14"/>
      <c r="D488" s="23" t="str">
        <f t="array" ref="D488">IF(E488="","",XLOOKUP(E488,selector_02,selector_02_ids,""))</f>
        <v/>
      </c>
      <c r="E488" s="25"/>
      <c r="F488" s="14"/>
      <c r="G488" s="14"/>
      <c r="H488" s="14"/>
      <c r="I488" s="14"/>
      <c r="J488" s="14"/>
      <c r="K488" s="14"/>
      <c r="L488" s="23" t="str">
        <f t="array" ref="L488">IF(M488="","",XLOOKUP(M488,selector_04,selector_04_ids,""))</f>
        <v/>
      </c>
      <c r="M488" s="25"/>
      <c r="N488" s="14"/>
      <c r="O488" s="27"/>
      <c r="P488" s="14"/>
    </row>
    <row r="489">
      <c r="A489" s="14"/>
      <c r="B489" s="23" t="str">
        <f>IF($A489="","",'Система'!$B$4)</f>
        <v/>
      </c>
      <c r="C489" s="14"/>
      <c r="D489" s="23" t="str">
        <f t="array" ref="D489">IF(E489="","",XLOOKUP(E489,selector_02,selector_02_ids,""))</f>
        <v/>
      </c>
      <c r="E489" s="25"/>
      <c r="F489" s="14"/>
      <c r="G489" s="14"/>
      <c r="H489" s="14"/>
      <c r="I489" s="14"/>
      <c r="J489" s="14"/>
      <c r="K489" s="14"/>
      <c r="L489" s="23" t="str">
        <f t="array" ref="L489">IF(M489="","",XLOOKUP(M489,selector_04,selector_04_ids,""))</f>
        <v/>
      </c>
      <c r="M489" s="25"/>
      <c r="N489" s="14"/>
      <c r="O489" s="27"/>
      <c r="P489" s="14"/>
    </row>
    <row r="490">
      <c r="A490" s="14"/>
      <c r="B490" s="23" t="str">
        <f>IF($A490="","",'Система'!$B$4)</f>
        <v/>
      </c>
      <c r="C490" s="14"/>
      <c r="D490" s="23" t="str">
        <f t="array" ref="D490">IF(E490="","",XLOOKUP(E490,selector_02,selector_02_ids,""))</f>
        <v/>
      </c>
      <c r="E490" s="25"/>
      <c r="F490" s="14"/>
      <c r="G490" s="14"/>
      <c r="H490" s="14"/>
      <c r="I490" s="14"/>
      <c r="J490" s="14"/>
      <c r="K490" s="14"/>
      <c r="L490" s="23" t="str">
        <f t="array" ref="L490">IF(M490="","",XLOOKUP(M490,selector_04,selector_04_ids,""))</f>
        <v/>
      </c>
      <c r="M490" s="25"/>
      <c r="N490" s="14"/>
      <c r="O490" s="27"/>
      <c r="P490" s="14"/>
    </row>
    <row r="491">
      <c r="A491" s="14"/>
      <c r="B491" s="23" t="str">
        <f>IF($A491="","",'Система'!$B$4)</f>
        <v/>
      </c>
      <c r="C491" s="14"/>
      <c r="D491" s="23" t="str">
        <f t="array" ref="D491">IF(E491="","",XLOOKUP(E491,selector_02,selector_02_ids,""))</f>
        <v/>
      </c>
      <c r="E491" s="25"/>
      <c r="F491" s="14"/>
      <c r="G491" s="14"/>
      <c r="H491" s="14"/>
      <c r="I491" s="14"/>
      <c r="J491" s="14"/>
      <c r="K491" s="14"/>
      <c r="L491" s="23" t="str">
        <f t="array" ref="L491">IF(M491="","",XLOOKUP(M491,selector_04,selector_04_ids,""))</f>
        <v/>
      </c>
      <c r="M491" s="25"/>
      <c r="N491" s="14"/>
      <c r="O491" s="27"/>
      <c r="P491" s="14"/>
    </row>
    <row r="492">
      <c r="A492" s="14"/>
      <c r="B492" s="23" t="str">
        <f>IF($A492="","",'Система'!$B$4)</f>
        <v/>
      </c>
      <c r="C492" s="14"/>
      <c r="D492" s="23" t="str">
        <f t="array" ref="D492">IF(E492="","",XLOOKUP(E492,selector_02,selector_02_ids,""))</f>
        <v/>
      </c>
      <c r="E492" s="25"/>
      <c r="F492" s="14"/>
      <c r="G492" s="14"/>
      <c r="H492" s="14"/>
      <c r="I492" s="14"/>
      <c r="J492" s="14"/>
      <c r="K492" s="14"/>
      <c r="L492" s="23" t="str">
        <f t="array" ref="L492">IF(M492="","",XLOOKUP(M492,selector_04,selector_04_ids,""))</f>
        <v/>
      </c>
      <c r="M492" s="25"/>
      <c r="N492" s="14"/>
      <c r="O492" s="27"/>
      <c r="P492" s="14"/>
    </row>
    <row r="493">
      <c r="A493" s="14"/>
      <c r="B493" s="23" t="str">
        <f>IF($A493="","",'Система'!$B$4)</f>
        <v/>
      </c>
      <c r="C493" s="14"/>
      <c r="D493" s="23" t="str">
        <f t="array" ref="D493">IF(E493="","",XLOOKUP(E493,selector_02,selector_02_ids,""))</f>
        <v/>
      </c>
      <c r="E493" s="25"/>
      <c r="F493" s="14"/>
      <c r="G493" s="14"/>
      <c r="H493" s="14"/>
      <c r="I493" s="14"/>
      <c r="J493" s="14"/>
      <c r="K493" s="14"/>
      <c r="L493" s="23" t="str">
        <f t="array" ref="L493">IF(M493="","",XLOOKUP(M493,selector_04,selector_04_ids,""))</f>
        <v/>
      </c>
      <c r="M493" s="25"/>
      <c r="N493" s="14"/>
      <c r="O493" s="27"/>
      <c r="P493" s="14"/>
    </row>
    <row r="494">
      <c r="A494" s="14"/>
      <c r="B494" s="23" t="str">
        <f>IF($A494="","",'Система'!$B$4)</f>
        <v/>
      </c>
      <c r="C494" s="14"/>
      <c r="D494" s="23" t="str">
        <f t="array" ref="D494">IF(E494="","",XLOOKUP(E494,selector_02,selector_02_ids,""))</f>
        <v/>
      </c>
      <c r="E494" s="25"/>
      <c r="F494" s="14"/>
      <c r="G494" s="14"/>
      <c r="H494" s="14"/>
      <c r="I494" s="14"/>
      <c r="J494" s="14"/>
      <c r="K494" s="14"/>
      <c r="L494" s="23" t="str">
        <f t="array" ref="L494">IF(M494="","",XLOOKUP(M494,selector_04,selector_04_ids,""))</f>
        <v/>
      </c>
      <c r="M494" s="25"/>
      <c r="N494" s="14"/>
      <c r="O494" s="27"/>
      <c r="P494" s="14"/>
    </row>
    <row r="495">
      <c r="A495" s="14"/>
      <c r="B495" s="23" t="str">
        <f>IF($A495="","",'Система'!$B$4)</f>
        <v/>
      </c>
      <c r="C495" s="14"/>
      <c r="D495" s="23" t="str">
        <f t="array" ref="D495">IF(E495="","",XLOOKUP(E495,selector_02,selector_02_ids,""))</f>
        <v/>
      </c>
      <c r="E495" s="25"/>
      <c r="F495" s="14"/>
      <c r="G495" s="14"/>
      <c r="H495" s="14"/>
      <c r="I495" s="14"/>
      <c r="J495" s="14"/>
      <c r="K495" s="14"/>
      <c r="L495" s="23" t="str">
        <f t="array" ref="L495">IF(M495="","",XLOOKUP(M495,selector_04,selector_04_ids,""))</f>
        <v/>
      </c>
      <c r="M495" s="25"/>
      <c r="N495" s="14"/>
      <c r="O495" s="27"/>
      <c r="P495" s="14"/>
    </row>
    <row r="496">
      <c r="A496" s="14"/>
      <c r="B496" s="23" t="str">
        <f>IF($A496="","",'Система'!$B$4)</f>
        <v/>
      </c>
      <c r="C496" s="14"/>
      <c r="D496" s="23" t="str">
        <f t="array" ref="D496">IF(E496="","",XLOOKUP(E496,selector_02,selector_02_ids,""))</f>
        <v/>
      </c>
      <c r="E496" s="25"/>
      <c r="F496" s="14"/>
      <c r="G496" s="14"/>
      <c r="H496" s="14"/>
      <c r="I496" s="14"/>
      <c r="J496" s="14"/>
      <c r="K496" s="14"/>
      <c r="L496" s="23" t="str">
        <f t="array" ref="L496">IF(M496="","",XLOOKUP(M496,selector_04,selector_04_ids,""))</f>
        <v/>
      </c>
      <c r="M496" s="25"/>
      <c r="N496" s="14"/>
      <c r="O496" s="27"/>
      <c r="P496" s="14"/>
    </row>
    <row r="497">
      <c r="A497" s="14"/>
      <c r="B497" s="23" t="str">
        <f>IF($A497="","",'Система'!$B$4)</f>
        <v/>
      </c>
      <c r="C497" s="14"/>
      <c r="D497" s="23" t="str">
        <f t="array" ref="D497">IF(E497="","",XLOOKUP(E497,selector_02,selector_02_ids,""))</f>
        <v/>
      </c>
      <c r="E497" s="25"/>
      <c r="F497" s="14"/>
      <c r="G497" s="14"/>
      <c r="H497" s="14"/>
      <c r="I497" s="14"/>
      <c r="J497" s="14"/>
      <c r="K497" s="14"/>
      <c r="L497" s="23" t="str">
        <f t="array" ref="L497">IF(M497="","",XLOOKUP(M497,selector_04,selector_04_ids,""))</f>
        <v/>
      </c>
      <c r="M497" s="25"/>
      <c r="N497" s="14"/>
      <c r="O497" s="27"/>
      <c r="P497" s="14"/>
    </row>
    <row r="498">
      <c r="A498" s="14"/>
      <c r="B498" s="23" t="str">
        <f>IF($A498="","",'Система'!$B$4)</f>
        <v/>
      </c>
      <c r="C498" s="14"/>
      <c r="D498" s="23" t="str">
        <f t="array" ref="D498">IF(E498="","",XLOOKUP(E498,selector_02,selector_02_ids,""))</f>
        <v/>
      </c>
      <c r="E498" s="25"/>
      <c r="F498" s="14"/>
      <c r="G498" s="14"/>
      <c r="H498" s="14"/>
      <c r="I498" s="14"/>
      <c r="J498" s="14"/>
      <c r="K498" s="14"/>
      <c r="L498" s="23" t="str">
        <f t="array" ref="L498">IF(M498="","",XLOOKUP(M498,selector_04,selector_04_ids,""))</f>
        <v/>
      </c>
      <c r="M498" s="25"/>
      <c r="N498" s="14"/>
      <c r="O498" s="27"/>
      <c r="P498" s="14"/>
    </row>
    <row r="499">
      <c r="A499" s="14"/>
      <c r="B499" s="23" t="str">
        <f>IF($A499="","",'Система'!$B$4)</f>
        <v/>
      </c>
      <c r="C499" s="14"/>
      <c r="D499" s="23" t="str">
        <f t="array" ref="D499">IF(E499="","",XLOOKUP(E499,selector_02,selector_02_ids,""))</f>
        <v/>
      </c>
      <c r="E499" s="25"/>
      <c r="F499" s="14"/>
      <c r="G499" s="14"/>
      <c r="H499" s="14"/>
      <c r="I499" s="14"/>
      <c r="J499" s="14"/>
      <c r="K499" s="14"/>
      <c r="L499" s="23" t="str">
        <f t="array" ref="L499">IF(M499="","",XLOOKUP(M499,selector_04,selector_04_ids,""))</f>
        <v/>
      </c>
      <c r="M499" s="25"/>
      <c r="N499" s="14"/>
      <c r="O499" s="27"/>
      <c r="P499" s="14"/>
    </row>
    <row r="500">
      <c r="A500" s="14"/>
      <c r="B500" s="23" t="str">
        <f>IF($A500="","",'Система'!$B$4)</f>
        <v/>
      </c>
      <c r="C500" s="14"/>
      <c r="D500" s="23" t="str">
        <f t="array" ref="D500">IF(E500="","",XLOOKUP(E500,selector_02,selector_02_ids,""))</f>
        <v/>
      </c>
      <c r="E500" s="25"/>
      <c r="F500" s="14"/>
      <c r="G500" s="14"/>
      <c r="H500" s="14"/>
      <c r="I500" s="14"/>
      <c r="J500" s="14"/>
      <c r="K500" s="14"/>
      <c r="L500" s="23" t="str">
        <f t="array" ref="L500">IF(M500="","",XLOOKUP(M500,selector_04,selector_04_ids,""))</f>
        <v/>
      </c>
      <c r="M500" s="25"/>
      <c r="N500" s="14"/>
      <c r="O500" s="27"/>
      <c r="P500" s="14"/>
    </row>
    <row r="501">
      <c r="A501" s="14"/>
      <c r="B501" s="23" t="str">
        <f>IF($A501="","",'Система'!$B$4)</f>
        <v/>
      </c>
      <c r="C501" s="14"/>
      <c r="D501" s="23" t="str">
        <f t="array" ref="D501">IF(E501="","",XLOOKUP(E501,selector_02,selector_02_ids,""))</f>
        <v/>
      </c>
      <c r="E501" s="25"/>
      <c r="F501" s="14"/>
      <c r="G501" s="14"/>
      <c r="H501" s="14"/>
      <c r="I501" s="14"/>
      <c r="J501" s="14"/>
      <c r="K501" s="14"/>
      <c r="L501" s="23" t="str">
        <f t="array" ref="L501">IF(M501="","",XLOOKUP(M501,selector_04,selector_04_ids,""))</f>
        <v/>
      </c>
      <c r="M501" s="25"/>
      <c r="N501" s="14"/>
      <c r="O501" s="27"/>
      <c r="P501" s="14"/>
    </row>
    <row r="502">
      <c r="A502" s="14"/>
      <c r="B502" s="23" t="str">
        <f>IF($A502="","",'Система'!$B$4)</f>
        <v/>
      </c>
      <c r="C502" s="14"/>
      <c r="D502" s="23" t="str">
        <f t="array" ref="D502">IF(E502="","",XLOOKUP(E502,selector_02,selector_02_ids,""))</f>
        <v/>
      </c>
      <c r="E502" s="25"/>
      <c r="F502" s="14"/>
      <c r="G502" s="14"/>
      <c r="H502" s="14"/>
      <c r="I502" s="14"/>
      <c r="J502" s="14"/>
      <c r="K502" s="14"/>
      <c r="L502" s="23" t="str">
        <f t="array" ref="L502">IF(M502="","",XLOOKUP(M502,selector_04,selector_04_ids,""))</f>
        <v/>
      </c>
      <c r="M502" s="25"/>
      <c r="N502" s="14"/>
      <c r="O502" s="27"/>
      <c r="P502" s="14"/>
    </row>
    <row r="503">
      <c r="A503" s="14"/>
      <c r="B503" s="23" t="str">
        <f>IF($A503="","",'Система'!$B$4)</f>
        <v/>
      </c>
      <c r="C503" s="14"/>
      <c r="D503" s="23" t="str">
        <f t="array" ref="D503">IF(E503="","",XLOOKUP(E503,selector_02,selector_02_ids,""))</f>
        <v/>
      </c>
      <c r="E503" s="25"/>
      <c r="F503" s="14"/>
      <c r="G503" s="14"/>
      <c r="H503" s="14"/>
      <c r="I503" s="14"/>
      <c r="J503" s="14"/>
      <c r="K503" s="14"/>
      <c r="L503" s="23" t="str">
        <f t="array" ref="L503">IF(M503="","",XLOOKUP(M503,selector_04,selector_04_ids,""))</f>
        <v/>
      </c>
      <c r="M503" s="25"/>
      <c r="N503" s="14"/>
      <c r="O503" s="27"/>
      <c r="P503" s="14"/>
    </row>
    <row r="504">
      <c r="A504" s="14"/>
      <c r="B504" s="23" t="str">
        <f>IF($A504="","",'Система'!$B$4)</f>
        <v/>
      </c>
      <c r="C504" s="14"/>
      <c r="D504" s="23" t="str">
        <f t="array" ref="D504">IF(E504="","",XLOOKUP(E504,selector_02,selector_02_ids,""))</f>
        <v/>
      </c>
      <c r="E504" s="25"/>
      <c r="F504" s="14"/>
      <c r="G504" s="14"/>
      <c r="H504" s="14"/>
      <c r="I504" s="14"/>
      <c r="J504" s="14"/>
      <c r="K504" s="14"/>
      <c r="L504" s="23" t="str">
        <f t="array" ref="L504">IF(M504="","",XLOOKUP(M504,selector_04,selector_04_ids,""))</f>
        <v/>
      </c>
      <c r="M504" s="25"/>
      <c r="N504" s="14"/>
      <c r="O504" s="27"/>
      <c r="P504" s="14"/>
    </row>
    <row r="505">
      <c r="A505" s="14"/>
      <c r="B505" s="23" t="str">
        <f>IF($A505="","",'Система'!$B$4)</f>
        <v/>
      </c>
      <c r="C505" s="14"/>
      <c r="D505" s="23" t="str">
        <f t="array" ref="D505">IF(E505="","",XLOOKUP(E505,selector_02,selector_02_ids,""))</f>
        <v/>
      </c>
      <c r="E505" s="25"/>
      <c r="F505" s="14"/>
      <c r="G505" s="14"/>
      <c r="H505" s="14"/>
      <c r="I505" s="14"/>
      <c r="J505" s="14"/>
      <c r="K505" s="14"/>
      <c r="L505" s="23" t="str">
        <f t="array" ref="L505">IF(M505="","",XLOOKUP(M505,selector_04,selector_04_ids,""))</f>
        <v/>
      </c>
      <c r="M505" s="25"/>
      <c r="N505" s="14"/>
      <c r="O505" s="27"/>
      <c r="P505" s="14"/>
    </row>
    <row r="506">
      <c r="A506" s="14"/>
      <c r="B506" s="23" t="str">
        <f>IF($A506="","",'Система'!$B$4)</f>
        <v/>
      </c>
      <c r="C506" s="14"/>
      <c r="D506" s="23" t="str">
        <f t="array" ref="D506">IF(E506="","",XLOOKUP(E506,selector_02,selector_02_ids,""))</f>
        <v/>
      </c>
      <c r="E506" s="25"/>
      <c r="F506" s="14"/>
      <c r="G506" s="14"/>
      <c r="H506" s="14"/>
      <c r="I506" s="14"/>
      <c r="J506" s="14"/>
      <c r="K506" s="14"/>
      <c r="L506" s="23" t="str">
        <f t="array" ref="L506">IF(M506="","",XLOOKUP(M506,selector_04,selector_04_ids,""))</f>
        <v/>
      </c>
      <c r="M506" s="25"/>
      <c r="N506" s="14"/>
      <c r="O506" s="27"/>
      <c r="P506" s="14"/>
    </row>
    <row r="507">
      <c r="A507" s="14"/>
      <c r="B507" s="23" t="str">
        <f>IF($A507="","",'Система'!$B$4)</f>
        <v/>
      </c>
      <c r="C507" s="14"/>
      <c r="D507" s="23" t="str">
        <f t="array" ref="D507">IF(E507="","",XLOOKUP(E507,selector_02,selector_02_ids,""))</f>
        <v/>
      </c>
      <c r="E507" s="25"/>
      <c r="F507" s="14"/>
      <c r="G507" s="14"/>
      <c r="H507" s="14"/>
      <c r="I507" s="14"/>
      <c r="J507" s="14"/>
      <c r="K507" s="14"/>
      <c r="L507" s="23" t="str">
        <f t="array" ref="L507">IF(M507="","",XLOOKUP(M507,selector_04,selector_04_ids,""))</f>
        <v/>
      </c>
      <c r="M507" s="25"/>
      <c r="N507" s="14"/>
      <c r="O507" s="27"/>
      <c r="P507" s="14"/>
    </row>
    <row r="508">
      <c r="A508" s="14"/>
      <c r="B508" s="23" t="str">
        <f>IF($A508="","",'Система'!$B$4)</f>
        <v/>
      </c>
      <c r="C508" s="14"/>
      <c r="D508" s="23" t="str">
        <f t="array" ref="D508">IF(E508="","",XLOOKUP(E508,selector_02,selector_02_ids,""))</f>
        <v/>
      </c>
      <c r="E508" s="25"/>
      <c r="F508" s="14"/>
      <c r="G508" s="14"/>
      <c r="H508" s="14"/>
      <c r="I508" s="14"/>
      <c r="J508" s="14"/>
      <c r="K508" s="14"/>
      <c r="L508" s="23" t="str">
        <f t="array" ref="L508">IF(M508="","",XLOOKUP(M508,selector_04,selector_04_ids,""))</f>
        <v/>
      </c>
      <c r="M508" s="25"/>
      <c r="N508" s="14"/>
      <c r="O508" s="27"/>
      <c r="P508" s="14"/>
    </row>
    <row r="509">
      <c r="A509" s="14"/>
      <c r="B509" s="23" t="str">
        <f>IF($A509="","",'Система'!$B$4)</f>
        <v/>
      </c>
      <c r="C509" s="14"/>
      <c r="D509" s="23" t="str">
        <f t="array" ref="D509">IF(E509="","",XLOOKUP(E509,selector_02,selector_02_ids,""))</f>
        <v/>
      </c>
      <c r="E509" s="25"/>
      <c r="F509" s="14"/>
      <c r="G509" s="14"/>
      <c r="H509" s="14"/>
      <c r="I509" s="14"/>
      <c r="J509" s="14"/>
      <c r="K509" s="14"/>
      <c r="L509" s="23" t="str">
        <f t="array" ref="L509">IF(M509="","",XLOOKUP(M509,selector_04,selector_04_ids,""))</f>
        <v/>
      </c>
      <c r="M509" s="25"/>
      <c r="N509" s="14"/>
      <c r="O509" s="27"/>
      <c r="P509" s="14"/>
    </row>
    <row r="510">
      <c r="A510" s="14"/>
      <c r="B510" s="23" t="str">
        <f>IF($A510="","",'Система'!$B$4)</f>
        <v/>
      </c>
      <c r="C510" s="14"/>
      <c r="D510" s="23" t="str">
        <f t="array" ref="D510">IF(E510="","",XLOOKUP(E510,selector_02,selector_02_ids,""))</f>
        <v/>
      </c>
      <c r="E510" s="25"/>
      <c r="F510" s="14"/>
      <c r="G510" s="14"/>
      <c r="H510" s="14"/>
      <c r="I510" s="14"/>
      <c r="J510" s="14"/>
      <c r="K510" s="14"/>
      <c r="L510" s="23" t="str">
        <f t="array" ref="L510">IF(M510="","",XLOOKUP(M510,selector_04,selector_04_ids,""))</f>
        <v/>
      </c>
      <c r="M510" s="25"/>
      <c r="N510" s="14"/>
      <c r="O510" s="27"/>
      <c r="P510" s="14"/>
    </row>
    <row r="511">
      <c r="A511" s="14"/>
      <c r="B511" s="23" t="str">
        <f>IF($A511="","",'Система'!$B$4)</f>
        <v/>
      </c>
      <c r="C511" s="14"/>
      <c r="D511" s="23" t="str">
        <f t="array" ref="D511">IF(E511="","",XLOOKUP(E511,selector_02,selector_02_ids,""))</f>
        <v/>
      </c>
      <c r="E511" s="25"/>
      <c r="F511" s="14"/>
      <c r="G511" s="14"/>
      <c r="H511" s="14"/>
      <c r="I511" s="14"/>
      <c r="J511" s="14"/>
      <c r="K511" s="14"/>
      <c r="L511" s="23" t="str">
        <f t="array" ref="L511">IF(M511="","",XLOOKUP(M511,selector_04,selector_04_ids,""))</f>
        <v/>
      </c>
      <c r="M511" s="25"/>
      <c r="N511" s="14"/>
      <c r="O511" s="27"/>
      <c r="P511" s="14"/>
    </row>
    <row r="512">
      <c r="A512" s="14"/>
      <c r="B512" s="23" t="str">
        <f>IF($A512="","",'Система'!$B$4)</f>
        <v/>
      </c>
      <c r="C512" s="14"/>
      <c r="D512" s="23" t="str">
        <f t="array" ref="D512">IF(E512="","",XLOOKUP(E512,selector_02,selector_02_ids,""))</f>
        <v/>
      </c>
      <c r="E512" s="25"/>
      <c r="F512" s="14"/>
      <c r="G512" s="14"/>
      <c r="H512" s="14"/>
      <c r="I512" s="14"/>
      <c r="J512" s="14"/>
      <c r="K512" s="14"/>
      <c r="L512" s="23" t="str">
        <f t="array" ref="L512">IF(M512="","",XLOOKUP(M512,selector_04,selector_04_ids,""))</f>
        <v/>
      </c>
      <c r="M512" s="25"/>
      <c r="N512" s="14"/>
      <c r="O512" s="27"/>
      <c r="P512" s="14"/>
    </row>
    <row r="513">
      <c r="A513" s="14"/>
      <c r="B513" s="23" t="str">
        <f>IF($A513="","",'Система'!$B$4)</f>
        <v/>
      </c>
      <c r="C513" s="14"/>
      <c r="D513" s="23" t="str">
        <f t="array" ref="D513">IF(E513="","",XLOOKUP(E513,selector_02,selector_02_ids,""))</f>
        <v/>
      </c>
      <c r="E513" s="25"/>
      <c r="F513" s="14"/>
      <c r="G513" s="14"/>
      <c r="H513" s="14"/>
      <c r="I513" s="14"/>
      <c r="J513" s="14"/>
      <c r="K513" s="14"/>
      <c r="L513" s="23" t="str">
        <f t="array" ref="L513">IF(M513="","",XLOOKUP(M513,selector_04,selector_04_ids,""))</f>
        <v/>
      </c>
      <c r="M513" s="25"/>
      <c r="N513" s="14"/>
      <c r="O513" s="27"/>
      <c r="P513" s="14"/>
    </row>
    <row r="514">
      <c r="A514" s="14"/>
      <c r="B514" s="23" t="str">
        <f>IF($A514="","",'Система'!$B$4)</f>
        <v/>
      </c>
      <c r="C514" s="14"/>
      <c r="D514" s="23" t="str">
        <f t="array" ref="D514">IF(E514="","",XLOOKUP(E514,selector_02,selector_02_ids,""))</f>
        <v/>
      </c>
      <c r="E514" s="25"/>
      <c r="F514" s="14"/>
      <c r="G514" s="14"/>
      <c r="H514" s="14"/>
      <c r="I514" s="14"/>
      <c r="J514" s="14"/>
      <c r="K514" s="14"/>
      <c r="L514" s="23" t="str">
        <f t="array" ref="L514">IF(M514="","",XLOOKUP(M514,selector_04,selector_04_ids,""))</f>
        <v/>
      </c>
      <c r="M514" s="25"/>
      <c r="N514" s="14"/>
      <c r="O514" s="27"/>
      <c r="P514" s="14"/>
    </row>
    <row r="515">
      <c r="A515" s="14"/>
      <c r="B515" s="23" t="str">
        <f>IF($A515="","",'Система'!$B$4)</f>
        <v/>
      </c>
      <c r="C515" s="14"/>
      <c r="D515" s="23" t="str">
        <f t="array" ref="D515">IF(E515="","",XLOOKUP(E515,selector_02,selector_02_ids,""))</f>
        <v/>
      </c>
      <c r="E515" s="25"/>
      <c r="F515" s="14"/>
      <c r="G515" s="14"/>
      <c r="H515" s="14"/>
      <c r="I515" s="14"/>
      <c r="J515" s="14"/>
      <c r="K515" s="14"/>
      <c r="L515" s="23" t="str">
        <f t="array" ref="L515">IF(M515="","",XLOOKUP(M515,selector_04,selector_04_ids,""))</f>
        <v/>
      </c>
      <c r="M515" s="25"/>
      <c r="N515" s="14"/>
      <c r="O515" s="27"/>
      <c r="P515" s="14"/>
    </row>
    <row r="516">
      <c r="A516" s="14"/>
      <c r="B516" s="23" t="str">
        <f>IF($A516="","",'Система'!$B$4)</f>
        <v/>
      </c>
      <c r="C516" s="14"/>
      <c r="D516" s="23" t="str">
        <f t="array" ref="D516">IF(E516="","",XLOOKUP(E516,selector_02,selector_02_ids,""))</f>
        <v/>
      </c>
      <c r="E516" s="25"/>
      <c r="F516" s="14"/>
      <c r="G516" s="14"/>
      <c r="H516" s="14"/>
      <c r="I516" s="14"/>
      <c r="J516" s="14"/>
      <c r="K516" s="14"/>
      <c r="L516" s="23" t="str">
        <f t="array" ref="L516">IF(M516="","",XLOOKUP(M516,selector_04,selector_04_ids,""))</f>
        <v/>
      </c>
      <c r="M516" s="25"/>
      <c r="N516" s="14"/>
      <c r="O516" s="27"/>
      <c r="P516" s="14"/>
    </row>
    <row r="517">
      <c r="A517" s="14"/>
      <c r="B517" s="23" t="str">
        <f>IF($A517="","",'Система'!$B$4)</f>
        <v/>
      </c>
      <c r="C517" s="14"/>
      <c r="D517" s="23" t="str">
        <f t="array" ref="D517">IF(E517="","",XLOOKUP(E517,selector_02,selector_02_ids,""))</f>
        <v/>
      </c>
      <c r="E517" s="25"/>
      <c r="F517" s="14"/>
      <c r="G517" s="14"/>
      <c r="H517" s="14"/>
      <c r="I517" s="14"/>
      <c r="J517" s="14"/>
      <c r="K517" s="14"/>
      <c r="L517" s="23" t="str">
        <f t="array" ref="L517">IF(M517="","",XLOOKUP(M517,selector_04,selector_04_ids,""))</f>
        <v/>
      </c>
      <c r="M517" s="25"/>
      <c r="N517" s="14"/>
      <c r="O517" s="27"/>
      <c r="P517" s="14"/>
    </row>
    <row r="518">
      <c r="A518" s="14"/>
      <c r="B518" s="23" t="str">
        <f>IF($A518="","",'Система'!$B$4)</f>
        <v/>
      </c>
      <c r="C518" s="14"/>
      <c r="D518" s="23" t="str">
        <f t="array" ref="D518">IF(E518="","",XLOOKUP(E518,selector_02,selector_02_ids,""))</f>
        <v/>
      </c>
      <c r="E518" s="25"/>
      <c r="F518" s="14"/>
      <c r="G518" s="14"/>
      <c r="H518" s="14"/>
      <c r="I518" s="14"/>
      <c r="J518" s="14"/>
      <c r="K518" s="14"/>
      <c r="L518" s="23" t="str">
        <f t="array" ref="L518">IF(M518="","",XLOOKUP(M518,selector_04,selector_04_ids,""))</f>
        <v/>
      </c>
      <c r="M518" s="25"/>
      <c r="N518" s="14"/>
      <c r="O518" s="27"/>
      <c r="P518" s="14"/>
    </row>
    <row r="519">
      <c r="A519" s="14"/>
      <c r="B519" s="23" t="str">
        <f>IF($A519="","",'Система'!$B$4)</f>
        <v/>
      </c>
      <c r="C519" s="14"/>
      <c r="D519" s="23" t="str">
        <f t="array" ref="D519">IF(E519="","",XLOOKUP(E519,selector_02,selector_02_ids,""))</f>
        <v/>
      </c>
      <c r="E519" s="25"/>
      <c r="F519" s="14"/>
      <c r="G519" s="14"/>
      <c r="H519" s="14"/>
      <c r="I519" s="14"/>
      <c r="J519" s="14"/>
      <c r="K519" s="14"/>
      <c r="L519" s="23" t="str">
        <f t="array" ref="L519">IF(M519="","",XLOOKUP(M519,selector_04,selector_04_ids,""))</f>
        <v/>
      </c>
      <c r="M519" s="25"/>
      <c r="N519" s="14"/>
      <c r="O519" s="27"/>
      <c r="P519" s="14"/>
    </row>
    <row r="520">
      <c r="A520" s="14"/>
      <c r="B520" s="23" t="str">
        <f>IF($A520="","",'Система'!$B$4)</f>
        <v/>
      </c>
      <c r="C520" s="14"/>
      <c r="D520" s="23" t="str">
        <f t="array" ref="D520">IF(E520="","",XLOOKUP(E520,selector_02,selector_02_ids,""))</f>
        <v/>
      </c>
      <c r="E520" s="25"/>
      <c r="F520" s="14"/>
      <c r="G520" s="14"/>
      <c r="H520" s="14"/>
      <c r="I520" s="14"/>
      <c r="J520" s="14"/>
      <c r="K520" s="14"/>
      <c r="L520" s="23" t="str">
        <f t="array" ref="L520">IF(M520="","",XLOOKUP(M520,selector_04,selector_04_ids,""))</f>
        <v/>
      </c>
      <c r="M520" s="25"/>
      <c r="N520" s="14"/>
      <c r="O520" s="27"/>
      <c r="P520" s="14"/>
    </row>
    <row r="521">
      <c r="A521" s="14"/>
      <c r="B521" s="23" t="str">
        <f>IF($A521="","",'Система'!$B$4)</f>
        <v/>
      </c>
      <c r="C521" s="14"/>
      <c r="D521" s="23" t="str">
        <f t="array" ref="D521">IF(E521="","",XLOOKUP(E521,selector_02,selector_02_ids,""))</f>
        <v/>
      </c>
      <c r="E521" s="25"/>
      <c r="F521" s="14"/>
      <c r="G521" s="14"/>
      <c r="H521" s="14"/>
      <c r="I521" s="14"/>
      <c r="J521" s="14"/>
      <c r="K521" s="14"/>
      <c r="L521" s="23" t="str">
        <f t="array" ref="L521">IF(M521="","",XLOOKUP(M521,selector_04,selector_04_ids,""))</f>
        <v/>
      </c>
      <c r="M521" s="25"/>
      <c r="N521" s="14"/>
      <c r="O521" s="27"/>
      <c r="P521" s="14"/>
    </row>
    <row r="522">
      <c r="A522" s="14"/>
      <c r="B522" s="23" t="str">
        <f>IF($A522="","",'Система'!$B$4)</f>
        <v/>
      </c>
      <c r="C522" s="14"/>
      <c r="D522" s="23" t="str">
        <f t="array" ref="D522">IF(E522="","",XLOOKUP(E522,selector_02,selector_02_ids,""))</f>
        <v/>
      </c>
      <c r="E522" s="25"/>
      <c r="F522" s="14"/>
      <c r="G522" s="14"/>
      <c r="H522" s="14"/>
      <c r="I522" s="14"/>
      <c r="J522" s="14"/>
      <c r="K522" s="14"/>
      <c r="L522" s="23" t="str">
        <f t="array" ref="L522">IF(M522="","",XLOOKUP(M522,selector_04,selector_04_ids,""))</f>
        <v/>
      </c>
      <c r="M522" s="25"/>
      <c r="N522" s="14"/>
      <c r="O522" s="27"/>
      <c r="P522" s="14"/>
    </row>
    <row r="523">
      <c r="A523" s="14"/>
      <c r="B523" s="23" t="str">
        <f>IF($A523="","",'Система'!$B$4)</f>
        <v/>
      </c>
      <c r="C523" s="14"/>
      <c r="D523" s="23" t="str">
        <f t="array" ref="D523">IF(E523="","",XLOOKUP(E523,selector_02,selector_02_ids,""))</f>
        <v/>
      </c>
      <c r="E523" s="25"/>
      <c r="F523" s="14"/>
      <c r="G523" s="14"/>
      <c r="H523" s="14"/>
      <c r="I523" s="14"/>
      <c r="J523" s="14"/>
      <c r="K523" s="14"/>
      <c r="L523" s="23" t="str">
        <f t="array" ref="L523">IF(M523="","",XLOOKUP(M523,selector_04,selector_04_ids,""))</f>
        <v/>
      </c>
      <c r="M523" s="25"/>
      <c r="N523" s="14"/>
      <c r="O523" s="27"/>
      <c r="P523" s="14"/>
    </row>
    <row r="524">
      <c r="A524" s="14"/>
      <c r="B524" s="23" t="str">
        <f>IF($A524="","",'Система'!$B$4)</f>
        <v/>
      </c>
      <c r="C524" s="14"/>
      <c r="D524" s="23" t="str">
        <f t="array" ref="D524">IF(E524="","",XLOOKUP(E524,selector_02,selector_02_ids,""))</f>
        <v/>
      </c>
      <c r="E524" s="25"/>
      <c r="F524" s="14"/>
      <c r="G524" s="14"/>
      <c r="H524" s="14"/>
      <c r="I524" s="14"/>
      <c r="J524" s="14"/>
      <c r="K524" s="14"/>
      <c r="L524" s="23" t="str">
        <f t="array" ref="L524">IF(M524="","",XLOOKUP(M524,selector_04,selector_04_ids,""))</f>
        <v/>
      </c>
      <c r="M524" s="25"/>
      <c r="N524" s="14"/>
      <c r="O524" s="27"/>
      <c r="P524" s="14"/>
    </row>
    <row r="525">
      <c r="A525" s="14"/>
      <c r="B525" s="23" t="str">
        <f>IF($A525="","",'Система'!$B$4)</f>
        <v/>
      </c>
      <c r="C525" s="14"/>
      <c r="D525" s="23" t="str">
        <f t="array" ref="D525">IF(E525="","",XLOOKUP(E525,selector_02,selector_02_ids,""))</f>
        <v/>
      </c>
      <c r="E525" s="25"/>
      <c r="F525" s="14"/>
      <c r="G525" s="14"/>
      <c r="H525" s="14"/>
      <c r="I525" s="14"/>
      <c r="J525" s="14"/>
      <c r="K525" s="14"/>
      <c r="L525" s="23" t="str">
        <f t="array" ref="L525">IF(M525="","",XLOOKUP(M525,selector_04,selector_04_ids,""))</f>
        <v/>
      </c>
      <c r="M525" s="25"/>
      <c r="N525" s="14"/>
      <c r="O525" s="27"/>
      <c r="P525" s="14"/>
    </row>
    <row r="526">
      <c r="A526" s="14"/>
      <c r="B526" s="23" t="str">
        <f>IF($A526="","",'Система'!$B$4)</f>
        <v/>
      </c>
      <c r="C526" s="14"/>
      <c r="D526" s="23" t="str">
        <f t="array" ref="D526">IF(E526="","",XLOOKUP(E526,selector_02,selector_02_ids,""))</f>
        <v/>
      </c>
      <c r="E526" s="25"/>
      <c r="F526" s="14"/>
      <c r="G526" s="14"/>
      <c r="H526" s="14"/>
      <c r="I526" s="14"/>
      <c r="J526" s="14"/>
      <c r="K526" s="14"/>
      <c r="L526" s="23" t="str">
        <f t="array" ref="L526">IF(M526="","",XLOOKUP(M526,selector_04,selector_04_ids,""))</f>
        <v/>
      </c>
      <c r="M526" s="25"/>
      <c r="N526" s="14"/>
      <c r="O526" s="27"/>
      <c r="P526" s="14"/>
    </row>
    <row r="527">
      <c r="A527" s="14"/>
      <c r="B527" s="23" t="str">
        <f>IF($A527="","",'Система'!$B$4)</f>
        <v/>
      </c>
      <c r="C527" s="14"/>
      <c r="D527" s="23" t="str">
        <f t="array" ref="D527">IF(E527="","",XLOOKUP(E527,selector_02,selector_02_ids,""))</f>
        <v/>
      </c>
      <c r="E527" s="25"/>
      <c r="F527" s="14"/>
      <c r="G527" s="14"/>
      <c r="H527" s="14"/>
      <c r="I527" s="14"/>
      <c r="J527" s="14"/>
      <c r="K527" s="14"/>
      <c r="L527" s="23" t="str">
        <f t="array" ref="L527">IF(M527="","",XLOOKUP(M527,selector_04,selector_04_ids,""))</f>
        <v/>
      </c>
      <c r="M527" s="25"/>
      <c r="N527" s="14"/>
      <c r="O527" s="27"/>
      <c r="P527" s="14"/>
    </row>
    <row r="528">
      <c r="A528" s="14"/>
      <c r="B528" s="23" t="str">
        <f>IF($A528="","",'Система'!$B$4)</f>
        <v/>
      </c>
      <c r="C528" s="14"/>
      <c r="D528" s="23" t="str">
        <f t="array" ref="D528">IF(E528="","",XLOOKUP(E528,selector_02,selector_02_ids,""))</f>
        <v/>
      </c>
      <c r="E528" s="25"/>
      <c r="F528" s="14"/>
      <c r="G528" s="14"/>
      <c r="H528" s="14"/>
      <c r="I528" s="14"/>
      <c r="J528" s="14"/>
      <c r="K528" s="14"/>
      <c r="L528" s="23" t="str">
        <f t="array" ref="L528">IF(M528="","",XLOOKUP(M528,selector_04,selector_04_ids,""))</f>
        <v/>
      </c>
      <c r="M528" s="25"/>
      <c r="N528" s="14"/>
      <c r="O528" s="27"/>
      <c r="P528" s="14"/>
    </row>
    <row r="529">
      <c r="A529" s="14"/>
      <c r="B529" s="23" t="str">
        <f>IF($A529="","",'Система'!$B$4)</f>
        <v/>
      </c>
      <c r="C529" s="14"/>
      <c r="D529" s="23" t="str">
        <f t="array" ref="D529">IF(E529="","",XLOOKUP(E529,selector_02,selector_02_ids,""))</f>
        <v/>
      </c>
      <c r="E529" s="25"/>
      <c r="F529" s="14"/>
      <c r="G529" s="14"/>
      <c r="H529" s="14"/>
      <c r="I529" s="14"/>
      <c r="J529" s="14"/>
      <c r="K529" s="14"/>
      <c r="L529" s="23" t="str">
        <f t="array" ref="L529">IF(M529="","",XLOOKUP(M529,selector_04,selector_04_ids,""))</f>
        <v/>
      </c>
      <c r="M529" s="25"/>
      <c r="N529" s="14"/>
      <c r="O529" s="27"/>
      <c r="P529" s="14"/>
    </row>
    <row r="530">
      <c r="A530" s="14"/>
      <c r="B530" s="23" t="str">
        <f>IF($A530="","",'Система'!$B$4)</f>
        <v/>
      </c>
      <c r="C530" s="14"/>
      <c r="D530" s="23" t="str">
        <f t="array" ref="D530">IF(E530="","",XLOOKUP(E530,selector_02,selector_02_ids,""))</f>
        <v/>
      </c>
      <c r="E530" s="25"/>
      <c r="F530" s="14"/>
      <c r="G530" s="14"/>
      <c r="H530" s="14"/>
      <c r="I530" s="14"/>
      <c r="J530" s="14"/>
      <c r="K530" s="14"/>
      <c r="L530" s="23" t="str">
        <f t="array" ref="L530">IF(M530="","",XLOOKUP(M530,selector_04,selector_04_ids,""))</f>
        <v/>
      </c>
      <c r="M530" s="25"/>
      <c r="N530" s="14"/>
      <c r="O530" s="27"/>
      <c r="P530" s="14"/>
    </row>
    <row r="531">
      <c r="A531" s="14"/>
      <c r="B531" s="23" t="str">
        <f>IF($A531="","",'Система'!$B$4)</f>
        <v/>
      </c>
      <c r="C531" s="14"/>
      <c r="D531" s="23" t="str">
        <f t="array" ref="D531">IF(E531="","",XLOOKUP(E531,selector_02,selector_02_ids,""))</f>
        <v/>
      </c>
      <c r="E531" s="25"/>
      <c r="F531" s="14"/>
      <c r="G531" s="14"/>
      <c r="H531" s="14"/>
      <c r="I531" s="14"/>
      <c r="J531" s="14"/>
      <c r="K531" s="14"/>
      <c r="L531" s="23" t="str">
        <f t="array" ref="L531">IF(M531="","",XLOOKUP(M531,selector_04,selector_04_ids,""))</f>
        <v/>
      </c>
      <c r="M531" s="25"/>
      <c r="N531" s="14"/>
      <c r="O531" s="27"/>
      <c r="P531" s="14"/>
    </row>
    <row r="532">
      <c r="A532" s="14"/>
      <c r="B532" s="23" t="str">
        <f>IF($A532="","",'Система'!$B$4)</f>
        <v/>
      </c>
      <c r="C532" s="14"/>
      <c r="D532" s="23" t="str">
        <f t="array" ref="D532">IF(E532="","",XLOOKUP(E532,selector_02,selector_02_ids,""))</f>
        <v/>
      </c>
      <c r="E532" s="25"/>
      <c r="F532" s="14"/>
      <c r="G532" s="14"/>
      <c r="H532" s="14"/>
      <c r="I532" s="14"/>
      <c r="J532" s="14"/>
      <c r="K532" s="14"/>
      <c r="L532" s="23" t="str">
        <f t="array" ref="L532">IF(M532="","",XLOOKUP(M532,selector_04,selector_04_ids,""))</f>
        <v/>
      </c>
      <c r="M532" s="25"/>
      <c r="N532" s="14"/>
      <c r="O532" s="27"/>
      <c r="P532" s="14"/>
    </row>
    <row r="533">
      <c r="A533" s="14"/>
      <c r="B533" s="23" t="str">
        <f>IF($A533="","",'Система'!$B$4)</f>
        <v/>
      </c>
      <c r="C533" s="14"/>
      <c r="D533" s="23" t="str">
        <f t="array" ref="D533">IF(E533="","",XLOOKUP(E533,selector_02,selector_02_ids,""))</f>
        <v/>
      </c>
      <c r="E533" s="25"/>
      <c r="F533" s="14"/>
      <c r="G533" s="14"/>
      <c r="H533" s="14"/>
      <c r="I533" s="14"/>
      <c r="J533" s="14"/>
      <c r="K533" s="14"/>
      <c r="L533" s="23" t="str">
        <f t="array" ref="L533">IF(M533="","",XLOOKUP(M533,selector_04,selector_04_ids,""))</f>
        <v/>
      </c>
      <c r="M533" s="25"/>
      <c r="N533" s="14"/>
      <c r="O533" s="27"/>
      <c r="P533" s="14"/>
    </row>
    <row r="534">
      <c r="A534" s="14"/>
      <c r="B534" s="23" t="str">
        <f>IF($A534="","",'Система'!$B$4)</f>
        <v/>
      </c>
      <c r="C534" s="14"/>
      <c r="D534" s="23" t="str">
        <f t="array" ref="D534">IF(E534="","",XLOOKUP(E534,selector_02,selector_02_ids,""))</f>
        <v/>
      </c>
      <c r="E534" s="25"/>
      <c r="F534" s="14"/>
      <c r="G534" s="14"/>
      <c r="H534" s="14"/>
      <c r="I534" s="14"/>
      <c r="J534" s="14"/>
      <c r="K534" s="14"/>
      <c r="L534" s="23" t="str">
        <f t="array" ref="L534">IF(M534="","",XLOOKUP(M534,selector_04,selector_04_ids,""))</f>
        <v/>
      </c>
      <c r="M534" s="25"/>
      <c r="N534" s="14"/>
      <c r="O534" s="27"/>
      <c r="P534" s="14"/>
    </row>
    <row r="535">
      <c r="A535" s="14"/>
      <c r="B535" s="23" t="str">
        <f>IF($A535="","",'Система'!$B$4)</f>
        <v/>
      </c>
      <c r="C535" s="14"/>
      <c r="D535" s="23" t="str">
        <f t="array" ref="D535">IF(E535="","",XLOOKUP(E535,selector_02,selector_02_ids,""))</f>
        <v/>
      </c>
      <c r="E535" s="25"/>
      <c r="F535" s="14"/>
      <c r="G535" s="14"/>
      <c r="H535" s="14"/>
      <c r="I535" s="14"/>
      <c r="J535" s="14"/>
      <c r="K535" s="14"/>
      <c r="L535" s="23" t="str">
        <f t="array" ref="L535">IF(M535="","",XLOOKUP(M535,selector_04,selector_04_ids,""))</f>
        <v/>
      </c>
      <c r="M535" s="25"/>
      <c r="N535" s="14"/>
      <c r="O535" s="27"/>
      <c r="P535" s="14"/>
    </row>
    <row r="536">
      <c r="A536" s="14"/>
      <c r="B536" s="23" t="str">
        <f>IF($A536="","",'Система'!$B$4)</f>
        <v/>
      </c>
      <c r="C536" s="14"/>
      <c r="D536" s="23" t="str">
        <f t="array" ref="D536">IF(E536="","",XLOOKUP(E536,selector_02,selector_02_ids,""))</f>
        <v/>
      </c>
      <c r="E536" s="25"/>
      <c r="F536" s="14"/>
      <c r="G536" s="14"/>
      <c r="H536" s="14"/>
      <c r="I536" s="14"/>
      <c r="J536" s="14"/>
      <c r="K536" s="14"/>
      <c r="L536" s="23" t="str">
        <f t="array" ref="L536">IF(M536="","",XLOOKUP(M536,selector_04,selector_04_ids,""))</f>
        <v/>
      </c>
      <c r="M536" s="25"/>
      <c r="N536" s="14"/>
      <c r="O536" s="27"/>
      <c r="P536" s="14"/>
    </row>
    <row r="537">
      <c r="A537" s="14"/>
      <c r="B537" s="23" t="str">
        <f>IF($A537="","",'Система'!$B$4)</f>
        <v/>
      </c>
      <c r="C537" s="14"/>
      <c r="D537" s="23" t="str">
        <f t="array" ref="D537">IF(E537="","",XLOOKUP(E537,selector_02,selector_02_ids,""))</f>
        <v/>
      </c>
      <c r="E537" s="25"/>
      <c r="F537" s="14"/>
      <c r="G537" s="14"/>
      <c r="H537" s="14"/>
      <c r="I537" s="14"/>
      <c r="J537" s="14"/>
      <c r="K537" s="14"/>
      <c r="L537" s="23" t="str">
        <f t="array" ref="L537">IF(M537="","",XLOOKUP(M537,selector_04,selector_04_ids,""))</f>
        <v/>
      </c>
      <c r="M537" s="25"/>
      <c r="N537" s="14"/>
      <c r="O537" s="27"/>
      <c r="P537" s="14"/>
    </row>
    <row r="538">
      <c r="A538" s="14"/>
      <c r="B538" s="23" t="str">
        <f>IF($A538="","",'Система'!$B$4)</f>
        <v/>
      </c>
      <c r="C538" s="14"/>
      <c r="D538" s="23" t="str">
        <f t="array" ref="D538">IF(E538="","",XLOOKUP(E538,selector_02,selector_02_ids,""))</f>
        <v/>
      </c>
      <c r="E538" s="25"/>
      <c r="F538" s="14"/>
      <c r="G538" s="14"/>
      <c r="H538" s="14"/>
      <c r="I538" s="14"/>
      <c r="J538" s="14"/>
      <c r="K538" s="14"/>
      <c r="L538" s="23" t="str">
        <f t="array" ref="L538">IF(M538="","",XLOOKUP(M538,selector_04,selector_04_ids,""))</f>
        <v/>
      </c>
      <c r="M538" s="25"/>
      <c r="N538" s="14"/>
      <c r="O538" s="27"/>
      <c r="P538" s="14"/>
    </row>
    <row r="539">
      <c r="A539" s="14"/>
      <c r="B539" s="23" t="str">
        <f>IF($A539="","",'Система'!$B$4)</f>
        <v/>
      </c>
      <c r="C539" s="14"/>
      <c r="D539" s="23" t="str">
        <f t="array" ref="D539">IF(E539="","",XLOOKUP(E539,selector_02,selector_02_ids,""))</f>
        <v/>
      </c>
      <c r="E539" s="25"/>
      <c r="F539" s="14"/>
      <c r="G539" s="14"/>
      <c r="H539" s="14"/>
      <c r="I539" s="14"/>
      <c r="J539" s="14"/>
      <c r="K539" s="14"/>
      <c r="L539" s="23" t="str">
        <f t="array" ref="L539">IF(M539="","",XLOOKUP(M539,selector_04,selector_04_ids,""))</f>
        <v/>
      </c>
      <c r="M539" s="25"/>
      <c r="N539" s="14"/>
      <c r="O539" s="27"/>
      <c r="P539" s="14"/>
    </row>
    <row r="540">
      <c r="A540" s="14"/>
      <c r="B540" s="23" t="str">
        <f>IF($A540="","",'Система'!$B$4)</f>
        <v/>
      </c>
      <c r="C540" s="14"/>
      <c r="D540" s="23" t="str">
        <f t="array" ref="D540">IF(E540="","",XLOOKUP(E540,selector_02,selector_02_ids,""))</f>
        <v/>
      </c>
      <c r="E540" s="25"/>
      <c r="F540" s="14"/>
      <c r="G540" s="14"/>
      <c r="H540" s="14"/>
      <c r="I540" s="14"/>
      <c r="J540" s="14"/>
      <c r="K540" s="14"/>
      <c r="L540" s="23" t="str">
        <f t="array" ref="L540">IF(M540="","",XLOOKUP(M540,selector_04,selector_04_ids,""))</f>
        <v/>
      </c>
      <c r="M540" s="25"/>
      <c r="N540" s="14"/>
      <c r="O540" s="27"/>
      <c r="P540" s="14"/>
    </row>
    <row r="541">
      <c r="A541" s="14"/>
      <c r="B541" s="23" t="str">
        <f>IF($A541="","",'Система'!$B$4)</f>
        <v/>
      </c>
      <c r="C541" s="14"/>
      <c r="D541" s="23" t="str">
        <f t="array" ref="D541">IF(E541="","",XLOOKUP(E541,selector_02,selector_02_ids,""))</f>
        <v/>
      </c>
      <c r="E541" s="25"/>
      <c r="F541" s="14"/>
      <c r="G541" s="14"/>
      <c r="H541" s="14"/>
      <c r="I541" s="14"/>
      <c r="J541" s="14"/>
      <c r="K541" s="14"/>
      <c r="L541" s="23" t="str">
        <f t="array" ref="L541">IF(M541="","",XLOOKUP(M541,selector_04,selector_04_ids,""))</f>
        <v/>
      </c>
      <c r="M541" s="25"/>
      <c r="N541" s="14"/>
      <c r="O541" s="27"/>
      <c r="P541" s="14"/>
    </row>
    <row r="542">
      <c r="A542" s="14"/>
      <c r="B542" s="23" t="str">
        <f>IF($A542="","",'Система'!$B$4)</f>
        <v/>
      </c>
      <c r="C542" s="14"/>
      <c r="D542" s="23" t="str">
        <f t="array" ref="D542">IF(E542="","",XLOOKUP(E542,selector_02,selector_02_ids,""))</f>
        <v/>
      </c>
      <c r="E542" s="25"/>
      <c r="F542" s="14"/>
      <c r="G542" s="14"/>
      <c r="H542" s="14"/>
      <c r="I542" s="14"/>
      <c r="J542" s="14"/>
      <c r="K542" s="14"/>
      <c r="L542" s="23" t="str">
        <f t="array" ref="L542">IF(M542="","",XLOOKUP(M542,selector_04,selector_04_ids,""))</f>
        <v/>
      </c>
      <c r="M542" s="25"/>
      <c r="N542" s="14"/>
      <c r="O542" s="27"/>
      <c r="P542" s="14"/>
    </row>
    <row r="543">
      <c r="A543" s="14"/>
      <c r="B543" s="23" t="str">
        <f>IF($A543="","",'Система'!$B$4)</f>
        <v/>
      </c>
      <c r="C543" s="14"/>
      <c r="D543" s="23" t="str">
        <f t="array" ref="D543">IF(E543="","",XLOOKUP(E543,selector_02,selector_02_ids,""))</f>
        <v/>
      </c>
      <c r="E543" s="25"/>
      <c r="F543" s="14"/>
      <c r="G543" s="14"/>
      <c r="H543" s="14"/>
      <c r="I543" s="14"/>
      <c r="J543" s="14"/>
      <c r="K543" s="14"/>
      <c r="L543" s="23" t="str">
        <f t="array" ref="L543">IF(M543="","",XLOOKUP(M543,selector_04,selector_04_ids,""))</f>
        <v/>
      </c>
      <c r="M543" s="25"/>
      <c r="N543" s="14"/>
      <c r="O543" s="27"/>
      <c r="P543" s="14"/>
    </row>
    <row r="544">
      <c r="A544" s="14"/>
      <c r="B544" s="23" t="str">
        <f>IF($A544="","",'Система'!$B$4)</f>
        <v/>
      </c>
      <c r="C544" s="14"/>
      <c r="D544" s="23" t="str">
        <f t="array" ref="D544">IF(E544="","",XLOOKUP(E544,selector_02,selector_02_ids,""))</f>
        <v/>
      </c>
      <c r="E544" s="25"/>
      <c r="F544" s="14"/>
      <c r="G544" s="14"/>
      <c r="H544" s="14"/>
      <c r="I544" s="14"/>
      <c r="J544" s="14"/>
      <c r="K544" s="14"/>
      <c r="L544" s="23" t="str">
        <f t="array" ref="L544">IF(M544="","",XLOOKUP(M544,selector_04,selector_04_ids,""))</f>
        <v/>
      </c>
      <c r="M544" s="25"/>
      <c r="N544" s="14"/>
      <c r="O544" s="27"/>
      <c r="P544" s="14"/>
    </row>
    <row r="545">
      <c r="A545" s="14"/>
      <c r="B545" s="23" t="str">
        <f>IF($A545="","",'Система'!$B$4)</f>
        <v/>
      </c>
      <c r="C545" s="14"/>
      <c r="D545" s="23" t="str">
        <f t="array" ref="D545">IF(E545="","",XLOOKUP(E545,selector_02,selector_02_ids,""))</f>
        <v/>
      </c>
      <c r="E545" s="25"/>
      <c r="F545" s="14"/>
      <c r="G545" s="14"/>
      <c r="H545" s="14"/>
      <c r="I545" s="14"/>
      <c r="J545" s="14"/>
      <c r="K545" s="14"/>
      <c r="L545" s="23" t="str">
        <f t="array" ref="L545">IF(M545="","",XLOOKUP(M545,selector_04,selector_04_ids,""))</f>
        <v/>
      </c>
      <c r="M545" s="25"/>
      <c r="N545" s="14"/>
      <c r="O545" s="27"/>
      <c r="P545" s="14"/>
    </row>
    <row r="546">
      <c r="A546" s="14"/>
      <c r="B546" s="23" t="str">
        <f>IF($A546="","",'Система'!$B$4)</f>
        <v/>
      </c>
      <c r="C546" s="14"/>
      <c r="D546" s="23" t="str">
        <f t="array" ref="D546">IF(E546="","",XLOOKUP(E546,selector_02,selector_02_ids,""))</f>
        <v/>
      </c>
      <c r="E546" s="25"/>
      <c r="F546" s="14"/>
      <c r="G546" s="14"/>
      <c r="H546" s="14"/>
      <c r="I546" s="14"/>
      <c r="J546" s="14"/>
      <c r="K546" s="14"/>
      <c r="L546" s="23" t="str">
        <f t="array" ref="L546">IF(M546="","",XLOOKUP(M546,selector_04,selector_04_ids,""))</f>
        <v/>
      </c>
      <c r="M546" s="25"/>
      <c r="N546" s="14"/>
      <c r="O546" s="27"/>
      <c r="P546" s="14"/>
    </row>
    <row r="547">
      <c r="A547" s="14"/>
      <c r="B547" s="23" t="str">
        <f>IF($A547="","",'Система'!$B$4)</f>
        <v/>
      </c>
      <c r="C547" s="14"/>
      <c r="D547" s="23" t="str">
        <f t="array" ref="D547">IF(E547="","",XLOOKUP(E547,selector_02,selector_02_ids,""))</f>
        <v/>
      </c>
      <c r="E547" s="25"/>
      <c r="F547" s="14"/>
      <c r="G547" s="14"/>
      <c r="H547" s="14"/>
      <c r="I547" s="14"/>
      <c r="J547" s="14"/>
      <c r="K547" s="14"/>
      <c r="L547" s="23" t="str">
        <f t="array" ref="L547">IF(M547="","",XLOOKUP(M547,selector_04,selector_04_ids,""))</f>
        <v/>
      </c>
      <c r="M547" s="25"/>
      <c r="N547" s="14"/>
      <c r="O547" s="27"/>
      <c r="P547" s="14"/>
    </row>
    <row r="548">
      <c r="A548" s="14"/>
      <c r="B548" s="23" t="str">
        <f>IF($A548="","",'Система'!$B$4)</f>
        <v/>
      </c>
      <c r="C548" s="14"/>
      <c r="D548" s="23" t="str">
        <f t="array" ref="D548">IF(E548="","",XLOOKUP(E548,selector_02,selector_02_ids,""))</f>
        <v/>
      </c>
      <c r="E548" s="25"/>
      <c r="F548" s="14"/>
      <c r="G548" s="14"/>
      <c r="H548" s="14"/>
      <c r="I548" s="14"/>
      <c r="J548" s="14"/>
      <c r="K548" s="14"/>
      <c r="L548" s="23" t="str">
        <f t="array" ref="L548">IF(M548="","",XLOOKUP(M548,selector_04,selector_04_ids,""))</f>
        <v/>
      </c>
      <c r="M548" s="25"/>
      <c r="N548" s="14"/>
      <c r="O548" s="27"/>
      <c r="P548" s="14"/>
    </row>
    <row r="549">
      <c r="A549" s="14"/>
      <c r="B549" s="23" t="str">
        <f>IF($A549="","",'Система'!$B$4)</f>
        <v/>
      </c>
      <c r="C549" s="14"/>
      <c r="D549" s="23" t="str">
        <f t="array" ref="D549">IF(E549="","",XLOOKUP(E549,selector_02,selector_02_ids,""))</f>
        <v/>
      </c>
      <c r="E549" s="25"/>
      <c r="F549" s="14"/>
      <c r="G549" s="14"/>
      <c r="H549" s="14"/>
      <c r="I549" s="14"/>
      <c r="J549" s="14"/>
      <c r="K549" s="14"/>
      <c r="L549" s="23" t="str">
        <f t="array" ref="L549">IF(M549="","",XLOOKUP(M549,selector_04,selector_04_ids,""))</f>
        <v/>
      </c>
      <c r="M549" s="25"/>
      <c r="N549" s="14"/>
      <c r="O549" s="27"/>
      <c r="P549" s="14"/>
    </row>
    <row r="550">
      <c r="A550" s="14"/>
      <c r="B550" s="23" t="str">
        <f>IF($A550="","",'Система'!$B$4)</f>
        <v/>
      </c>
      <c r="C550" s="14"/>
      <c r="D550" s="23" t="str">
        <f t="array" ref="D550">IF(E550="","",XLOOKUP(E550,selector_02,selector_02_ids,""))</f>
        <v/>
      </c>
      <c r="E550" s="25"/>
      <c r="F550" s="14"/>
      <c r="G550" s="14"/>
      <c r="H550" s="14"/>
      <c r="I550" s="14"/>
      <c r="J550" s="14"/>
      <c r="K550" s="14"/>
      <c r="L550" s="23" t="str">
        <f t="array" ref="L550">IF(M550="","",XLOOKUP(M550,selector_04,selector_04_ids,""))</f>
        <v/>
      </c>
      <c r="M550" s="25"/>
      <c r="N550" s="14"/>
      <c r="O550" s="27"/>
      <c r="P550" s="14"/>
    </row>
    <row r="551">
      <c r="A551" s="14"/>
      <c r="B551" s="23" t="str">
        <f>IF($A551="","",'Система'!$B$4)</f>
        <v/>
      </c>
      <c r="C551" s="14"/>
      <c r="D551" s="23" t="str">
        <f t="array" ref="D551">IF(E551="","",XLOOKUP(E551,selector_02,selector_02_ids,""))</f>
        <v/>
      </c>
      <c r="E551" s="25"/>
      <c r="F551" s="14"/>
      <c r="G551" s="14"/>
      <c r="H551" s="14"/>
      <c r="I551" s="14"/>
      <c r="J551" s="14"/>
      <c r="K551" s="14"/>
      <c r="L551" s="23" t="str">
        <f t="array" ref="L551">IF(M551="","",XLOOKUP(M551,selector_04,selector_04_ids,""))</f>
        <v/>
      </c>
      <c r="M551" s="25"/>
      <c r="N551" s="14"/>
      <c r="O551" s="27"/>
      <c r="P551" s="14"/>
    </row>
    <row r="552">
      <c r="A552" s="14"/>
      <c r="B552" s="23" t="str">
        <f>IF($A552="","",'Система'!$B$4)</f>
        <v/>
      </c>
      <c r="C552" s="14"/>
      <c r="D552" s="23" t="str">
        <f t="array" ref="D552">IF(E552="","",XLOOKUP(E552,selector_02,selector_02_ids,""))</f>
        <v/>
      </c>
      <c r="E552" s="25"/>
      <c r="F552" s="14"/>
      <c r="G552" s="14"/>
      <c r="H552" s="14"/>
      <c r="I552" s="14"/>
      <c r="J552" s="14"/>
      <c r="K552" s="14"/>
      <c r="L552" s="23" t="str">
        <f t="array" ref="L552">IF(M552="","",XLOOKUP(M552,selector_04,selector_04_ids,""))</f>
        <v/>
      </c>
      <c r="M552" s="25"/>
      <c r="N552" s="14"/>
      <c r="O552" s="27"/>
      <c r="P552" s="14"/>
    </row>
    <row r="553">
      <c r="A553" s="14"/>
      <c r="B553" s="23" t="str">
        <f>IF($A553="","",'Система'!$B$4)</f>
        <v/>
      </c>
      <c r="C553" s="14"/>
      <c r="D553" s="23" t="str">
        <f t="array" ref="D553">IF(E553="","",XLOOKUP(E553,selector_02,selector_02_ids,""))</f>
        <v/>
      </c>
      <c r="E553" s="25"/>
      <c r="F553" s="14"/>
      <c r="G553" s="14"/>
      <c r="H553" s="14"/>
      <c r="I553" s="14"/>
      <c r="J553" s="14"/>
      <c r="K553" s="14"/>
      <c r="L553" s="23" t="str">
        <f t="array" ref="L553">IF(M553="","",XLOOKUP(M553,selector_04,selector_04_ids,""))</f>
        <v/>
      </c>
      <c r="M553" s="25"/>
      <c r="N553" s="14"/>
      <c r="O553" s="27"/>
      <c r="P553" s="14"/>
    </row>
    <row r="554">
      <c r="A554" s="14"/>
      <c r="B554" s="23" t="str">
        <f>IF($A554="","",'Система'!$B$4)</f>
        <v/>
      </c>
      <c r="C554" s="14"/>
      <c r="D554" s="23" t="str">
        <f t="array" ref="D554">IF(E554="","",XLOOKUP(E554,selector_02,selector_02_ids,""))</f>
        <v/>
      </c>
      <c r="E554" s="25"/>
      <c r="F554" s="14"/>
      <c r="G554" s="14"/>
      <c r="H554" s="14"/>
      <c r="I554" s="14"/>
      <c r="J554" s="14"/>
      <c r="K554" s="14"/>
      <c r="L554" s="23" t="str">
        <f t="array" ref="L554">IF(M554="","",XLOOKUP(M554,selector_04,selector_04_ids,""))</f>
        <v/>
      </c>
      <c r="M554" s="25"/>
      <c r="N554" s="14"/>
      <c r="O554" s="27"/>
      <c r="P554" s="14"/>
    </row>
    <row r="555">
      <c r="A555" s="14"/>
      <c r="B555" s="23" t="str">
        <f>IF($A555="","",'Система'!$B$4)</f>
        <v/>
      </c>
      <c r="C555" s="14"/>
      <c r="D555" s="23" t="str">
        <f t="array" ref="D555">IF(E555="","",XLOOKUP(E555,selector_02,selector_02_ids,""))</f>
        <v/>
      </c>
      <c r="E555" s="25"/>
      <c r="F555" s="14"/>
      <c r="G555" s="14"/>
      <c r="H555" s="14"/>
      <c r="I555" s="14"/>
      <c r="J555" s="14"/>
      <c r="K555" s="14"/>
      <c r="L555" s="23" t="str">
        <f t="array" ref="L555">IF(M555="","",XLOOKUP(M555,selector_04,selector_04_ids,""))</f>
        <v/>
      </c>
      <c r="M555" s="25"/>
      <c r="N555" s="14"/>
      <c r="O555" s="27"/>
      <c r="P555" s="14"/>
    </row>
    <row r="556">
      <c r="A556" s="14"/>
      <c r="B556" s="23" t="str">
        <f>IF($A556="","",'Система'!$B$4)</f>
        <v/>
      </c>
      <c r="C556" s="14"/>
      <c r="D556" s="23" t="str">
        <f t="array" ref="D556">IF(E556="","",XLOOKUP(E556,selector_02,selector_02_ids,""))</f>
        <v/>
      </c>
      <c r="E556" s="25"/>
      <c r="F556" s="14"/>
      <c r="G556" s="14"/>
      <c r="H556" s="14"/>
      <c r="I556" s="14"/>
      <c r="J556" s="14"/>
      <c r="K556" s="14"/>
      <c r="L556" s="23" t="str">
        <f t="array" ref="L556">IF(M556="","",XLOOKUP(M556,selector_04,selector_04_ids,""))</f>
        <v/>
      </c>
      <c r="M556" s="25"/>
      <c r="N556" s="14"/>
      <c r="O556" s="27"/>
      <c r="P556" s="14"/>
    </row>
    <row r="557">
      <c r="A557" s="14"/>
      <c r="B557" s="23" t="str">
        <f>IF($A557="","",'Система'!$B$4)</f>
        <v/>
      </c>
      <c r="C557" s="14"/>
      <c r="D557" s="23" t="str">
        <f t="array" ref="D557">IF(E557="","",XLOOKUP(E557,selector_02,selector_02_ids,""))</f>
        <v/>
      </c>
      <c r="E557" s="25"/>
      <c r="F557" s="14"/>
      <c r="G557" s="14"/>
      <c r="H557" s="14"/>
      <c r="I557" s="14"/>
      <c r="J557" s="14"/>
      <c r="K557" s="14"/>
      <c r="L557" s="23" t="str">
        <f t="array" ref="L557">IF(M557="","",XLOOKUP(M557,selector_04,selector_04_ids,""))</f>
        <v/>
      </c>
      <c r="M557" s="25"/>
      <c r="N557" s="14"/>
      <c r="O557" s="27"/>
      <c r="P557" s="14"/>
    </row>
    <row r="558">
      <c r="A558" s="14"/>
      <c r="B558" s="23" t="str">
        <f>IF($A558="","",'Система'!$B$4)</f>
        <v/>
      </c>
      <c r="C558" s="14"/>
      <c r="D558" s="23" t="str">
        <f t="array" ref="D558">IF(E558="","",XLOOKUP(E558,selector_02,selector_02_ids,""))</f>
        <v/>
      </c>
      <c r="E558" s="25"/>
      <c r="F558" s="14"/>
      <c r="G558" s="14"/>
      <c r="H558" s="14"/>
      <c r="I558" s="14"/>
      <c r="J558" s="14"/>
      <c r="K558" s="14"/>
      <c r="L558" s="23" t="str">
        <f t="array" ref="L558">IF(M558="","",XLOOKUP(M558,selector_04,selector_04_ids,""))</f>
        <v/>
      </c>
      <c r="M558" s="25"/>
      <c r="N558" s="14"/>
      <c r="O558" s="27"/>
      <c r="P558" s="14"/>
    </row>
    <row r="559">
      <c r="A559" s="14"/>
      <c r="B559" s="23" t="str">
        <f>IF($A559="","",'Система'!$B$4)</f>
        <v/>
      </c>
      <c r="C559" s="14"/>
      <c r="D559" s="23" t="str">
        <f t="array" ref="D559">IF(E559="","",XLOOKUP(E559,selector_02,selector_02_ids,""))</f>
        <v/>
      </c>
      <c r="E559" s="25"/>
      <c r="F559" s="14"/>
      <c r="G559" s="14"/>
      <c r="H559" s="14"/>
      <c r="I559" s="14"/>
      <c r="J559" s="14"/>
      <c r="K559" s="14"/>
      <c r="L559" s="23" t="str">
        <f t="array" ref="L559">IF(M559="","",XLOOKUP(M559,selector_04,selector_04_ids,""))</f>
        <v/>
      </c>
      <c r="M559" s="25"/>
      <c r="N559" s="14"/>
      <c r="O559" s="27"/>
      <c r="P559" s="14"/>
    </row>
    <row r="560">
      <c r="A560" s="14"/>
      <c r="B560" s="23" t="str">
        <f>IF($A560="","",'Система'!$B$4)</f>
        <v/>
      </c>
      <c r="C560" s="14"/>
      <c r="D560" s="23" t="str">
        <f t="array" ref="D560">IF(E560="","",XLOOKUP(E560,selector_02,selector_02_ids,""))</f>
        <v/>
      </c>
      <c r="E560" s="25"/>
      <c r="F560" s="14"/>
      <c r="G560" s="14"/>
      <c r="H560" s="14"/>
      <c r="I560" s="14"/>
      <c r="J560" s="14"/>
      <c r="K560" s="14"/>
      <c r="L560" s="23" t="str">
        <f t="array" ref="L560">IF(M560="","",XLOOKUP(M560,selector_04,selector_04_ids,""))</f>
        <v/>
      </c>
      <c r="M560" s="25"/>
      <c r="N560" s="14"/>
      <c r="O560" s="27"/>
      <c r="P560" s="14"/>
    </row>
    <row r="561">
      <c r="A561" s="14"/>
      <c r="B561" s="23" t="str">
        <f>IF($A561="","",'Система'!$B$4)</f>
        <v/>
      </c>
      <c r="C561" s="14"/>
      <c r="D561" s="23" t="str">
        <f t="array" ref="D561">IF(E561="","",XLOOKUP(E561,selector_02,selector_02_ids,""))</f>
        <v/>
      </c>
      <c r="E561" s="25"/>
      <c r="F561" s="14"/>
      <c r="G561" s="14"/>
      <c r="H561" s="14"/>
      <c r="I561" s="14"/>
      <c r="J561" s="14"/>
      <c r="K561" s="14"/>
      <c r="L561" s="23" t="str">
        <f t="array" ref="L561">IF(M561="","",XLOOKUP(M561,selector_04,selector_04_ids,""))</f>
        <v/>
      </c>
      <c r="M561" s="25"/>
      <c r="N561" s="14"/>
      <c r="O561" s="27"/>
      <c r="P561" s="14"/>
    </row>
    <row r="562">
      <c r="A562" s="14"/>
      <c r="B562" s="23" t="str">
        <f>IF($A562="","",'Система'!$B$4)</f>
        <v/>
      </c>
      <c r="C562" s="14"/>
      <c r="D562" s="23" t="str">
        <f t="array" ref="D562">IF(E562="","",XLOOKUP(E562,selector_02,selector_02_ids,""))</f>
        <v/>
      </c>
      <c r="E562" s="25"/>
      <c r="F562" s="14"/>
      <c r="G562" s="14"/>
      <c r="H562" s="14"/>
      <c r="I562" s="14"/>
      <c r="J562" s="14"/>
      <c r="K562" s="14"/>
      <c r="L562" s="23" t="str">
        <f t="array" ref="L562">IF(M562="","",XLOOKUP(M562,selector_04,selector_04_ids,""))</f>
        <v/>
      </c>
      <c r="M562" s="25"/>
      <c r="N562" s="14"/>
      <c r="O562" s="27"/>
      <c r="P562" s="14"/>
    </row>
    <row r="563">
      <c r="A563" s="14"/>
      <c r="B563" s="23" t="str">
        <f>IF($A563="","",'Система'!$B$4)</f>
        <v/>
      </c>
      <c r="C563" s="14"/>
      <c r="D563" s="23" t="str">
        <f t="array" ref="D563">IF(E563="","",XLOOKUP(E563,selector_02,selector_02_ids,""))</f>
        <v/>
      </c>
      <c r="E563" s="25"/>
      <c r="F563" s="14"/>
      <c r="G563" s="14"/>
      <c r="H563" s="14"/>
      <c r="I563" s="14"/>
      <c r="J563" s="14"/>
      <c r="K563" s="14"/>
      <c r="L563" s="23" t="str">
        <f t="array" ref="L563">IF(M563="","",XLOOKUP(M563,selector_04,selector_04_ids,""))</f>
        <v/>
      </c>
      <c r="M563" s="25"/>
      <c r="N563" s="14"/>
      <c r="O563" s="27"/>
      <c r="P563" s="14"/>
    </row>
    <row r="564">
      <c r="A564" s="14"/>
      <c r="B564" s="23" t="str">
        <f>IF($A564="","",'Система'!$B$4)</f>
        <v/>
      </c>
      <c r="C564" s="14"/>
      <c r="D564" s="23" t="str">
        <f t="array" ref="D564">IF(E564="","",XLOOKUP(E564,selector_02,selector_02_ids,""))</f>
        <v/>
      </c>
      <c r="E564" s="25"/>
      <c r="F564" s="14"/>
      <c r="G564" s="14"/>
      <c r="H564" s="14"/>
      <c r="I564" s="14"/>
      <c r="J564" s="14"/>
      <c r="K564" s="14"/>
      <c r="L564" s="23" t="str">
        <f t="array" ref="L564">IF(M564="","",XLOOKUP(M564,selector_04,selector_04_ids,""))</f>
        <v/>
      </c>
      <c r="M564" s="25"/>
      <c r="N564" s="14"/>
      <c r="O564" s="27"/>
      <c r="P564" s="14"/>
    </row>
    <row r="565">
      <c r="A565" s="14"/>
      <c r="B565" s="23" t="str">
        <f>IF($A565="","",'Система'!$B$4)</f>
        <v/>
      </c>
      <c r="C565" s="14"/>
      <c r="D565" s="23" t="str">
        <f t="array" ref="D565">IF(E565="","",XLOOKUP(E565,selector_02,selector_02_ids,""))</f>
        <v/>
      </c>
      <c r="E565" s="25"/>
      <c r="F565" s="14"/>
      <c r="G565" s="14"/>
      <c r="H565" s="14"/>
      <c r="I565" s="14"/>
      <c r="J565" s="14"/>
      <c r="K565" s="14"/>
      <c r="L565" s="23" t="str">
        <f t="array" ref="L565">IF(M565="","",XLOOKUP(M565,selector_04,selector_04_ids,""))</f>
        <v/>
      </c>
      <c r="M565" s="25"/>
      <c r="N565" s="14"/>
      <c r="O565" s="27"/>
      <c r="P565" s="14"/>
    </row>
    <row r="566">
      <c r="A566" s="14"/>
      <c r="B566" s="23" t="str">
        <f>IF($A566="","",'Система'!$B$4)</f>
        <v/>
      </c>
      <c r="C566" s="14"/>
      <c r="D566" s="23" t="str">
        <f t="array" ref="D566">IF(E566="","",XLOOKUP(E566,selector_02,selector_02_ids,""))</f>
        <v/>
      </c>
      <c r="E566" s="25"/>
      <c r="F566" s="14"/>
      <c r="G566" s="14"/>
      <c r="H566" s="14"/>
      <c r="I566" s="14"/>
      <c r="J566" s="14"/>
      <c r="K566" s="14"/>
      <c r="L566" s="23" t="str">
        <f t="array" ref="L566">IF(M566="","",XLOOKUP(M566,selector_04,selector_04_ids,""))</f>
        <v/>
      </c>
      <c r="M566" s="25"/>
      <c r="N566" s="14"/>
      <c r="O566" s="27"/>
      <c r="P566" s="14"/>
    </row>
    <row r="567">
      <c r="A567" s="14"/>
      <c r="B567" s="23" t="str">
        <f>IF($A567="","",'Система'!$B$4)</f>
        <v/>
      </c>
      <c r="C567" s="14"/>
      <c r="D567" s="23" t="str">
        <f t="array" ref="D567">IF(E567="","",XLOOKUP(E567,selector_02,selector_02_ids,""))</f>
        <v/>
      </c>
      <c r="E567" s="25"/>
      <c r="F567" s="14"/>
      <c r="G567" s="14"/>
      <c r="H567" s="14"/>
      <c r="I567" s="14"/>
      <c r="J567" s="14"/>
      <c r="K567" s="14"/>
      <c r="L567" s="23" t="str">
        <f t="array" ref="L567">IF(M567="","",XLOOKUP(M567,selector_04,selector_04_ids,""))</f>
        <v/>
      </c>
      <c r="M567" s="25"/>
      <c r="N567" s="14"/>
      <c r="O567" s="27"/>
      <c r="P567" s="14"/>
    </row>
    <row r="568">
      <c r="A568" s="14"/>
      <c r="B568" s="23" t="str">
        <f>IF($A568="","",'Система'!$B$4)</f>
        <v/>
      </c>
      <c r="C568" s="14"/>
      <c r="D568" s="23" t="str">
        <f t="array" ref="D568">IF(E568="","",XLOOKUP(E568,selector_02,selector_02_ids,""))</f>
        <v/>
      </c>
      <c r="E568" s="25"/>
      <c r="F568" s="14"/>
      <c r="G568" s="14"/>
      <c r="H568" s="14"/>
      <c r="I568" s="14"/>
      <c r="J568" s="14"/>
      <c r="K568" s="14"/>
      <c r="L568" s="23" t="str">
        <f t="array" ref="L568">IF(M568="","",XLOOKUP(M568,selector_04,selector_04_ids,""))</f>
        <v/>
      </c>
      <c r="M568" s="25"/>
      <c r="N568" s="14"/>
      <c r="O568" s="27"/>
      <c r="P568" s="14"/>
    </row>
    <row r="569">
      <c r="A569" s="14"/>
      <c r="B569" s="23" t="str">
        <f>IF($A569="","",'Система'!$B$4)</f>
        <v/>
      </c>
      <c r="C569" s="14"/>
      <c r="D569" s="23" t="str">
        <f t="array" ref="D569">IF(E569="","",XLOOKUP(E569,selector_02,selector_02_ids,""))</f>
        <v/>
      </c>
      <c r="E569" s="25"/>
      <c r="F569" s="14"/>
      <c r="G569" s="14"/>
      <c r="H569" s="14"/>
      <c r="I569" s="14"/>
      <c r="J569" s="14"/>
      <c r="K569" s="14"/>
      <c r="L569" s="23" t="str">
        <f t="array" ref="L569">IF(M569="","",XLOOKUP(M569,selector_04,selector_04_ids,""))</f>
        <v/>
      </c>
      <c r="M569" s="25"/>
      <c r="N569" s="14"/>
      <c r="O569" s="27"/>
      <c r="P569" s="14"/>
    </row>
    <row r="570">
      <c r="A570" s="14"/>
      <c r="B570" s="23" t="str">
        <f>IF($A570="","",'Система'!$B$4)</f>
        <v/>
      </c>
      <c r="C570" s="14"/>
      <c r="D570" s="23" t="str">
        <f t="array" ref="D570">IF(E570="","",XLOOKUP(E570,selector_02,selector_02_ids,""))</f>
        <v/>
      </c>
      <c r="E570" s="25"/>
      <c r="F570" s="14"/>
      <c r="G570" s="14"/>
      <c r="H570" s="14"/>
      <c r="I570" s="14"/>
      <c r="J570" s="14"/>
      <c r="K570" s="14"/>
      <c r="L570" s="23" t="str">
        <f t="array" ref="L570">IF(M570="","",XLOOKUP(M570,selector_04,selector_04_ids,""))</f>
        <v/>
      </c>
      <c r="M570" s="25"/>
      <c r="N570" s="14"/>
      <c r="O570" s="27"/>
      <c r="P570" s="14"/>
    </row>
    <row r="571">
      <c r="A571" s="14"/>
      <c r="B571" s="23" t="str">
        <f>IF($A571="","",'Система'!$B$4)</f>
        <v/>
      </c>
      <c r="C571" s="14"/>
      <c r="D571" s="23" t="str">
        <f t="array" ref="D571">IF(E571="","",XLOOKUP(E571,selector_02,selector_02_ids,""))</f>
        <v/>
      </c>
      <c r="E571" s="25"/>
      <c r="F571" s="14"/>
      <c r="G571" s="14"/>
      <c r="H571" s="14"/>
      <c r="I571" s="14"/>
      <c r="J571" s="14"/>
      <c r="K571" s="14"/>
      <c r="L571" s="23" t="str">
        <f t="array" ref="L571">IF(M571="","",XLOOKUP(M571,selector_04,selector_04_ids,""))</f>
        <v/>
      </c>
      <c r="M571" s="25"/>
      <c r="N571" s="14"/>
      <c r="O571" s="27"/>
      <c r="P571" s="14"/>
    </row>
    <row r="572">
      <c r="A572" s="14"/>
      <c r="B572" s="23" t="str">
        <f>IF($A572="","",'Система'!$B$4)</f>
        <v/>
      </c>
      <c r="C572" s="14"/>
      <c r="D572" s="23" t="str">
        <f t="array" ref="D572">IF(E572="","",XLOOKUP(E572,selector_02,selector_02_ids,""))</f>
        <v/>
      </c>
      <c r="E572" s="25"/>
      <c r="F572" s="14"/>
      <c r="G572" s="14"/>
      <c r="H572" s="14"/>
      <c r="I572" s="14"/>
      <c r="J572" s="14"/>
      <c r="K572" s="14"/>
      <c r="L572" s="23" t="str">
        <f t="array" ref="L572">IF(M572="","",XLOOKUP(M572,selector_04,selector_04_ids,""))</f>
        <v/>
      </c>
      <c r="M572" s="25"/>
      <c r="N572" s="14"/>
      <c r="O572" s="27"/>
      <c r="P572" s="14"/>
    </row>
    <row r="573">
      <c r="A573" s="14"/>
      <c r="B573" s="23" t="str">
        <f>IF($A573="","",'Система'!$B$4)</f>
        <v/>
      </c>
      <c r="C573" s="14"/>
      <c r="D573" s="23" t="str">
        <f t="array" ref="D573">IF(E573="","",XLOOKUP(E573,selector_02,selector_02_ids,""))</f>
        <v/>
      </c>
      <c r="E573" s="25"/>
      <c r="F573" s="14"/>
      <c r="G573" s="14"/>
      <c r="H573" s="14"/>
      <c r="I573" s="14"/>
      <c r="J573" s="14"/>
      <c r="K573" s="14"/>
      <c r="L573" s="23" t="str">
        <f t="array" ref="L573">IF(M573="","",XLOOKUP(M573,selector_04,selector_04_ids,""))</f>
        <v/>
      </c>
      <c r="M573" s="25"/>
      <c r="N573" s="14"/>
      <c r="O573" s="27"/>
      <c r="P573" s="14"/>
    </row>
    <row r="574">
      <c r="A574" s="14"/>
      <c r="B574" s="23" t="str">
        <f>IF($A574="","",'Система'!$B$4)</f>
        <v/>
      </c>
      <c r="C574" s="14"/>
      <c r="D574" s="23" t="str">
        <f t="array" ref="D574">IF(E574="","",XLOOKUP(E574,selector_02,selector_02_ids,""))</f>
        <v/>
      </c>
      <c r="E574" s="25"/>
      <c r="F574" s="14"/>
      <c r="G574" s="14"/>
      <c r="H574" s="14"/>
      <c r="I574" s="14"/>
      <c r="J574" s="14"/>
      <c r="K574" s="14"/>
      <c r="L574" s="23" t="str">
        <f t="array" ref="L574">IF(M574="","",XLOOKUP(M574,selector_04,selector_04_ids,""))</f>
        <v/>
      </c>
      <c r="M574" s="25"/>
      <c r="N574" s="14"/>
      <c r="O574" s="27"/>
      <c r="P574" s="14"/>
    </row>
    <row r="575">
      <c r="A575" s="14"/>
      <c r="B575" s="23" t="str">
        <f>IF($A575="","",'Система'!$B$4)</f>
        <v/>
      </c>
      <c r="C575" s="14"/>
      <c r="D575" s="23" t="str">
        <f t="array" ref="D575">IF(E575="","",XLOOKUP(E575,selector_02,selector_02_ids,""))</f>
        <v/>
      </c>
      <c r="E575" s="25"/>
      <c r="F575" s="14"/>
      <c r="G575" s="14"/>
      <c r="H575" s="14"/>
      <c r="I575" s="14"/>
      <c r="J575" s="14"/>
      <c r="K575" s="14"/>
      <c r="L575" s="23" t="str">
        <f t="array" ref="L575">IF(M575="","",XLOOKUP(M575,selector_04,selector_04_ids,""))</f>
        <v/>
      </c>
      <c r="M575" s="25"/>
      <c r="N575" s="14"/>
      <c r="O575" s="27"/>
      <c r="P575" s="14"/>
    </row>
    <row r="576">
      <c r="A576" s="14"/>
      <c r="B576" s="23" t="str">
        <f>IF($A576="","",'Система'!$B$4)</f>
        <v/>
      </c>
      <c r="C576" s="14"/>
      <c r="D576" s="23" t="str">
        <f t="array" ref="D576">IF(E576="","",XLOOKUP(E576,selector_02,selector_02_ids,""))</f>
        <v/>
      </c>
      <c r="E576" s="25"/>
      <c r="F576" s="14"/>
      <c r="G576" s="14"/>
      <c r="H576" s="14"/>
      <c r="I576" s="14"/>
      <c r="J576" s="14"/>
      <c r="K576" s="14"/>
      <c r="L576" s="23" t="str">
        <f t="array" ref="L576">IF(M576="","",XLOOKUP(M576,selector_04,selector_04_ids,""))</f>
        <v/>
      </c>
      <c r="M576" s="25"/>
      <c r="N576" s="14"/>
      <c r="O576" s="27"/>
      <c r="P576" s="14"/>
    </row>
    <row r="577">
      <c r="A577" s="14"/>
      <c r="B577" s="23" t="str">
        <f>IF($A577="","",'Система'!$B$4)</f>
        <v/>
      </c>
      <c r="C577" s="14"/>
      <c r="D577" s="23" t="str">
        <f t="array" ref="D577">IF(E577="","",XLOOKUP(E577,selector_02,selector_02_ids,""))</f>
        <v/>
      </c>
      <c r="E577" s="25"/>
      <c r="F577" s="14"/>
      <c r="G577" s="14"/>
      <c r="H577" s="14"/>
      <c r="I577" s="14"/>
      <c r="J577" s="14"/>
      <c r="K577" s="14"/>
      <c r="L577" s="23" t="str">
        <f t="array" ref="L577">IF(M577="","",XLOOKUP(M577,selector_04,selector_04_ids,""))</f>
        <v/>
      </c>
      <c r="M577" s="25"/>
      <c r="N577" s="14"/>
      <c r="O577" s="27"/>
      <c r="P577" s="14"/>
    </row>
    <row r="578">
      <c r="A578" s="14"/>
      <c r="B578" s="23" t="str">
        <f>IF($A578="","",'Система'!$B$4)</f>
        <v/>
      </c>
      <c r="C578" s="14"/>
      <c r="D578" s="23" t="str">
        <f t="array" ref="D578">IF(E578="","",XLOOKUP(E578,selector_02,selector_02_ids,""))</f>
        <v/>
      </c>
      <c r="E578" s="25"/>
      <c r="F578" s="14"/>
      <c r="G578" s="14"/>
      <c r="H578" s="14"/>
      <c r="I578" s="14"/>
      <c r="J578" s="14"/>
      <c r="K578" s="14"/>
      <c r="L578" s="23" t="str">
        <f t="array" ref="L578">IF(M578="","",XLOOKUP(M578,selector_04,selector_04_ids,""))</f>
        <v/>
      </c>
      <c r="M578" s="25"/>
      <c r="N578" s="14"/>
      <c r="O578" s="27"/>
      <c r="P578" s="14"/>
    </row>
    <row r="579">
      <c r="A579" s="14"/>
      <c r="B579" s="23" t="str">
        <f>IF($A579="","",'Система'!$B$4)</f>
        <v/>
      </c>
      <c r="C579" s="14"/>
      <c r="D579" s="23" t="str">
        <f t="array" ref="D579">IF(E579="","",XLOOKUP(E579,selector_02,selector_02_ids,""))</f>
        <v/>
      </c>
      <c r="E579" s="25"/>
      <c r="F579" s="14"/>
      <c r="G579" s="14"/>
      <c r="H579" s="14"/>
      <c r="I579" s="14"/>
      <c r="J579" s="14"/>
      <c r="K579" s="14"/>
      <c r="L579" s="23" t="str">
        <f t="array" ref="L579">IF(M579="","",XLOOKUP(M579,selector_04,selector_04_ids,""))</f>
        <v/>
      </c>
      <c r="M579" s="25"/>
      <c r="N579" s="14"/>
      <c r="O579" s="27"/>
      <c r="P579" s="14"/>
    </row>
    <row r="580">
      <c r="A580" s="14"/>
      <c r="B580" s="23" t="str">
        <f>IF($A580="","",'Система'!$B$4)</f>
        <v/>
      </c>
      <c r="C580" s="14"/>
      <c r="D580" s="23" t="str">
        <f t="array" ref="D580">IF(E580="","",XLOOKUP(E580,selector_02,selector_02_ids,""))</f>
        <v/>
      </c>
      <c r="E580" s="25"/>
      <c r="F580" s="14"/>
      <c r="G580" s="14"/>
      <c r="H580" s="14"/>
      <c r="I580" s="14"/>
      <c r="J580" s="14"/>
      <c r="K580" s="14"/>
      <c r="L580" s="23" t="str">
        <f t="array" ref="L580">IF(M580="","",XLOOKUP(M580,selector_04,selector_04_ids,""))</f>
        <v/>
      </c>
      <c r="M580" s="25"/>
      <c r="N580" s="14"/>
      <c r="O580" s="27"/>
      <c r="P580" s="14"/>
    </row>
    <row r="581">
      <c r="A581" s="14"/>
      <c r="B581" s="23" t="str">
        <f>IF($A581="","",'Система'!$B$4)</f>
        <v/>
      </c>
      <c r="C581" s="14"/>
      <c r="D581" s="23" t="str">
        <f t="array" ref="D581">IF(E581="","",XLOOKUP(E581,selector_02,selector_02_ids,""))</f>
        <v/>
      </c>
      <c r="E581" s="25"/>
      <c r="F581" s="14"/>
      <c r="G581" s="14"/>
      <c r="H581" s="14"/>
      <c r="I581" s="14"/>
      <c r="J581" s="14"/>
      <c r="K581" s="14"/>
      <c r="L581" s="23" t="str">
        <f t="array" ref="L581">IF(M581="","",XLOOKUP(M581,selector_04,selector_04_ids,""))</f>
        <v/>
      </c>
      <c r="M581" s="25"/>
      <c r="N581" s="14"/>
      <c r="O581" s="27"/>
      <c r="P581" s="14"/>
    </row>
    <row r="582">
      <c r="A582" s="14"/>
      <c r="B582" s="23" t="str">
        <f>IF($A582="","",'Система'!$B$4)</f>
        <v/>
      </c>
      <c r="C582" s="14"/>
      <c r="D582" s="23" t="str">
        <f t="array" ref="D582">IF(E582="","",XLOOKUP(E582,selector_02,selector_02_ids,""))</f>
        <v/>
      </c>
      <c r="E582" s="25"/>
      <c r="F582" s="14"/>
      <c r="G582" s="14"/>
      <c r="H582" s="14"/>
      <c r="I582" s="14"/>
      <c r="J582" s="14"/>
      <c r="K582" s="14"/>
      <c r="L582" s="23" t="str">
        <f t="array" ref="L582">IF(M582="","",XLOOKUP(M582,selector_04,selector_04_ids,""))</f>
        <v/>
      </c>
      <c r="M582" s="25"/>
      <c r="N582" s="14"/>
      <c r="O582" s="27"/>
      <c r="P582" s="14"/>
    </row>
    <row r="583">
      <c r="A583" s="14"/>
      <c r="B583" s="23" t="str">
        <f>IF($A583="","",'Система'!$B$4)</f>
        <v/>
      </c>
      <c r="C583" s="14"/>
      <c r="D583" s="23" t="str">
        <f t="array" ref="D583">IF(E583="","",XLOOKUP(E583,selector_02,selector_02_ids,""))</f>
        <v/>
      </c>
      <c r="E583" s="25"/>
      <c r="F583" s="14"/>
      <c r="G583" s="14"/>
      <c r="H583" s="14"/>
      <c r="I583" s="14"/>
      <c r="J583" s="14"/>
      <c r="K583" s="14"/>
      <c r="L583" s="23" t="str">
        <f t="array" ref="L583">IF(M583="","",XLOOKUP(M583,selector_04,selector_04_ids,""))</f>
        <v/>
      </c>
      <c r="M583" s="25"/>
      <c r="N583" s="14"/>
      <c r="O583" s="27"/>
      <c r="P583" s="14"/>
    </row>
    <row r="584">
      <c r="A584" s="14"/>
      <c r="B584" s="23" t="str">
        <f>IF($A584="","",'Система'!$B$4)</f>
        <v/>
      </c>
      <c r="C584" s="14"/>
      <c r="D584" s="23" t="str">
        <f t="array" ref="D584">IF(E584="","",XLOOKUP(E584,selector_02,selector_02_ids,""))</f>
        <v/>
      </c>
      <c r="E584" s="25"/>
      <c r="F584" s="14"/>
      <c r="G584" s="14"/>
      <c r="H584" s="14"/>
      <c r="I584" s="14"/>
      <c r="J584" s="14"/>
      <c r="K584" s="14"/>
      <c r="L584" s="23" t="str">
        <f t="array" ref="L584">IF(M584="","",XLOOKUP(M584,selector_04,selector_04_ids,""))</f>
        <v/>
      </c>
      <c r="M584" s="25"/>
      <c r="N584" s="14"/>
      <c r="O584" s="27"/>
      <c r="P584" s="14"/>
    </row>
    <row r="585">
      <c r="A585" s="14"/>
      <c r="B585" s="23" t="str">
        <f>IF($A585="","",'Система'!$B$4)</f>
        <v/>
      </c>
      <c r="C585" s="14"/>
      <c r="D585" s="23" t="str">
        <f t="array" ref="D585">IF(E585="","",XLOOKUP(E585,selector_02,selector_02_ids,""))</f>
        <v/>
      </c>
      <c r="E585" s="25"/>
      <c r="F585" s="14"/>
      <c r="G585" s="14"/>
      <c r="H585" s="14"/>
      <c r="I585" s="14"/>
      <c r="J585" s="14"/>
      <c r="K585" s="14"/>
      <c r="L585" s="23" t="str">
        <f t="array" ref="L585">IF(M585="","",XLOOKUP(M585,selector_04,selector_04_ids,""))</f>
        <v/>
      </c>
      <c r="M585" s="25"/>
      <c r="N585" s="14"/>
      <c r="O585" s="27"/>
      <c r="P585" s="14"/>
    </row>
    <row r="586">
      <c r="A586" s="14"/>
      <c r="B586" s="23" t="str">
        <f>IF($A586="","",'Система'!$B$4)</f>
        <v/>
      </c>
      <c r="C586" s="14"/>
      <c r="D586" s="23" t="str">
        <f t="array" ref="D586">IF(E586="","",XLOOKUP(E586,selector_02,selector_02_ids,""))</f>
        <v/>
      </c>
      <c r="E586" s="25"/>
      <c r="F586" s="14"/>
      <c r="G586" s="14"/>
      <c r="H586" s="14"/>
      <c r="I586" s="14"/>
      <c r="J586" s="14"/>
      <c r="K586" s="14"/>
      <c r="L586" s="23" t="str">
        <f t="array" ref="L586">IF(M586="","",XLOOKUP(M586,selector_04,selector_04_ids,""))</f>
        <v/>
      </c>
      <c r="M586" s="25"/>
      <c r="N586" s="14"/>
      <c r="O586" s="27"/>
      <c r="P586" s="14"/>
    </row>
    <row r="587">
      <c r="A587" s="14"/>
      <c r="B587" s="23" t="str">
        <f>IF($A587="","",'Система'!$B$4)</f>
        <v/>
      </c>
      <c r="C587" s="14"/>
      <c r="D587" s="23" t="str">
        <f t="array" ref="D587">IF(E587="","",XLOOKUP(E587,selector_02,selector_02_ids,""))</f>
        <v/>
      </c>
      <c r="E587" s="25"/>
      <c r="F587" s="14"/>
      <c r="G587" s="14"/>
      <c r="H587" s="14"/>
      <c r="I587" s="14"/>
      <c r="J587" s="14"/>
      <c r="K587" s="14"/>
      <c r="L587" s="23" t="str">
        <f t="array" ref="L587">IF(M587="","",XLOOKUP(M587,selector_04,selector_04_ids,""))</f>
        <v/>
      </c>
      <c r="M587" s="25"/>
      <c r="N587" s="14"/>
      <c r="O587" s="27"/>
      <c r="P587" s="14"/>
    </row>
    <row r="588">
      <c r="A588" s="14"/>
      <c r="B588" s="23" t="str">
        <f>IF($A588="","",'Система'!$B$4)</f>
        <v/>
      </c>
      <c r="C588" s="14"/>
      <c r="D588" s="23" t="str">
        <f t="array" ref="D588">IF(E588="","",XLOOKUP(E588,selector_02,selector_02_ids,""))</f>
        <v/>
      </c>
      <c r="E588" s="25"/>
      <c r="F588" s="14"/>
      <c r="G588" s="14"/>
      <c r="H588" s="14"/>
      <c r="I588" s="14"/>
      <c r="J588" s="14"/>
      <c r="K588" s="14"/>
      <c r="L588" s="23" t="str">
        <f t="array" ref="L588">IF(M588="","",XLOOKUP(M588,selector_04,selector_04_ids,""))</f>
        <v/>
      </c>
      <c r="M588" s="25"/>
      <c r="N588" s="14"/>
      <c r="O588" s="27"/>
      <c r="P588" s="14"/>
    </row>
    <row r="589">
      <c r="A589" s="14"/>
      <c r="B589" s="23" t="str">
        <f>IF($A589="","",'Система'!$B$4)</f>
        <v/>
      </c>
      <c r="C589" s="14"/>
      <c r="D589" s="23" t="str">
        <f t="array" ref="D589">IF(E589="","",XLOOKUP(E589,selector_02,selector_02_ids,""))</f>
        <v/>
      </c>
      <c r="E589" s="25"/>
      <c r="F589" s="14"/>
      <c r="G589" s="14"/>
      <c r="H589" s="14"/>
      <c r="I589" s="14"/>
      <c r="J589" s="14"/>
      <c r="K589" s="14"/>
      <c r="L589" s="23" t="str">
        <f t="array" ref="L589">IF(M589="","",XLOOKUP(M589,selector_04,selector_04_ids,""))</f>
        <v/>
      </c>
      <c r="M589" s="25"/>
      <c r="N589" s="14"/>
      <c r="O589" s="27"/>
      <c r="P589" s="14"/>
    </row>
    <row r="590">
      <c r="A590" s="14"/>
      <c r="B590" s="23" t="str">
        <f>IF($A590="","",'Система'!$B$4)</f>
        <v/>
      </c>
      <c r="C590" s="14"/>
      <c r="D590" s="23" t="str">
        <f t="array" ref="D590">IF(E590="","",XLOOKUP(E590,selector_02,selector_02_ids,""))</f>
        <v/>
      </c>
      <c r="E590" s="25"/>
      <c r="F590" s="14"/>
      <c r="G590" s="14"/>
      <c r="H590" s="14"/>
      <c r="I590" s="14"/>
      <c r="J590" s="14"/>
      <c r="K590" s="14"/>
      <c r="L590" s="23" t="str">
        <f t="array" ref="L590">IF(M590="","",XLOOKUP(M590,selector_04,selector_04_ids,""))</f>
        <v/>
      </c>
      <c r="M590" s="25"/>
      <c r="N590" s="14"/>
      <c r="O590" s="27"/>
      <c r="P590" s="14"/>
    </row>
    <row r="591">
      <c r="A591" s="14"/>
      <c r="B591" s="23" t="str">
        <f>IF($A591="","",'Система'!$B$4)</f>
        <v/>
      </c>
      <c r="C591" s="14"/>
      <c r="D591" s="23" t="str">
        <f t="array" ref="D591">IF(E591="","",XLOOKUP(E591,selector_02,selector_02_ids,""))</f>
        <v/>
      </c>
      <c r="E591" s="25"/>
      <c r="F591" s="14"/>
      <c r="G591" s="14"/>
      <c r="H591" s="14"/>
      <c r="I591" s="14"/>
      <c r="J591" s="14"/>
      <c r="K591" s="14"/>
      <c r="L591" s="23" t="str">
        <f t="array" ref="L591">IF(M591="","",XLOOKUP(M591,selector_04,selector_04_ids,""))</f>
        <v/>
      </c>
      <c r="M591" s="25"/>
      <c r="N591" s="14"/>
      <c r="O591" s="27"/>
      <c r="P591" s="14"/>
    </row>
    <row r="592">
      <c r="A592" s="14"/>
      <c r="B592" s="23" t="str">
        <f>IF($A592="","",'Система'!$B$4)</f>
        <v/>
      </c>
      <c r="C592" s="14"/>
      <c r="D592" s="23" t="str">
        <f t="array" ref="D592">IF(E592="","",XLOOKUP(E592,selector_02,selector_02_ids,""))</f>
        <v/>
      </c>
      <c r="E592" s="25"/>
      <c r="F592" s="14"/>
      <c r="G592" s="14"/>
      <c r="H592" s="14"/>
      <c r="I592" s="14"/>
      <c r="J592" s="14"/>
      <c r="K592" s="14"/>
      <c r="L592" s="23" t="str">
        <f t="array" ref="L592">IF(M592="","",XLOOKUP(M592,selector_04,selector_04_ids,""))</f>
        <v/>
      </c>
      <c r="M592" s="25"/>
      <c r="N592" s="14"/>
      <c r="O592" s="27"/>
      <c r="P592" s="14"/>
    </row>
    <row r="593">
      <c r="A593" s="14"/>
      <c r="B593" s="23" t="str">
        <f>IF($A593="","",'Система'!$B$4)</f>
        <v/>
      </c>
      <c r="C593" s="14"/>
      <c r="D593" s="23" t="str">
        <f t="array" ref="D593">IF(E593="","",XLOOKUP(E593,selector_02,selector_02_ids,""))</f>
        <v/>
      </c>
      <c r="E593" s="25"/>
      <c r="F593" s="14"/>
      <c r="G593" s="14"/>
      <c r="H593" s="14"/>
      <c r="I593" s="14"/>
      <c r="J593" s="14"/>
      <c r="K593" s="14"/>
      <c r="L593" s="23" t="str">
        <f t="array" ref="L593">IF(M593="","",XLOOKUP(M593,selector_04,selector_04_ids,""))</f>
        <v/>
      </c>
      <c r="M593" s="25"/>
      <c r="N593" s="14"/>
      <c r="O593" s="27"/>
      <c r="P593" s="14"/>
    </row>
    <row r="594">
      <c r="A594" s="14"/>
      <c r="B594" s="23" t="str">
        <f>IF($A594="","",'Система'!$B$4)</f>
        <v/>
      </c>
      <c r="C594" s="14"/>
      <c r="D594" s="23" t="str">
        <f t="array" ref="D594">IF(E594="","",XLOOKUP(E594,selector_02,selector_02_ids,""))</f>
        <v/>
      </c>
      <c r="E594" s="25"/>
      <c r="F594" s="14"/>
      <c r="G594" s="14"/>
      <c r="H594" s="14"/>
      <c r="I594" s="14"/>
      <c r="J594" s="14"/>
      <c r="K594" s="14"/>
      <c r="L594" s="23" t="str">
        <f t="array" ref="L594">IF(M594="","",XLOOKUP(M594,selector_04,selector_04_ids,""))</f>
        <v/>
      </c>
      <c r="M594" s="25"/>
      <c r="N594" s="14"/>
      <c r="O594" s="27"/>
      <c r="P594" s="14"/>
    </row>
    <row r="595">
      <c r="A595" s="14"/>
      <c r="B595" s="23" t="str">
        <f>IF($A595="","",'Система'!$B$4)</f>
        <v/>
      </c>
      <c r="C595" s="14"/>
      <c r="D595" s="23" t="str">
        <f t="array" ref="D595">IF(E595="","",XLOOKUP(E595,selector_02,selector_02_ids,""))</f>
        <v/>
      </c>
      <c r="E595" s="25"/>
      <c r="F595" s="14"/>
      <c r="G595" s="14"/>
      <c r="H595" s="14"/>
      <c r="I595" s="14"/>
      <c r="J595" s="14"/>
      <c r="K595" s="14"/>
      <c r="L595" s="23" t="str">
        <f t="array" ref="L595">IF(M595="","",XLOOKUP(M595,selector_04,selector_04_ids,""))</f>
        <v/>
      </c>
      <c r="M595" s="25"/>
      <c r="N595" s="14"/>
      <c r="O595" s="27"/>
      <c r="P595" s="14"/>
    </row>
    <row r="596">
      <c r="A596" s="14"/>
      <c r="B596" s="23" t="str">
        <f>IF($A596="","",'Система'!$B$4)</f>
        <v/>
      </c>
      <c r="C596" s="14"/>
      <c r="D596" s="23" t="str">
        <f t="array" ref="D596">IF(E596="","",XLOOKUP(E596,selector_02,selector_02_ids,""))</f>
        <v/>
      </c>
      <c r="E596" s="25"/>
      <c r="F596" s="14"/>
      <c r="G596" s="14"/>
      <c r="H596" s="14"/>
      <c r="I596" s="14"/>
      <c r="J596" s="14"/>
      <c r="K596" s="14"/>
      <c r="L596" s="23" t="str">
        <f t="array" ref="L596">IF(M596="","",XLOOKUP(M596,selector_04,selector_04_ids,""))</f>
        <v/>
      </c>
      <c r="M596" s="25"/>
      <c r="N596" s="14"/>
      <c r="O596" s="27"/>
      <c r="P596" s="14"/>
    </row>
    <row r="597">
      <c r="A597" s="14"/>
      <c r="B597" s="23" t="str">
        <f>IF($A597="","",'Система'!$B$4)</f>
        <v/>
      </c>
      <c r="C597" s="14"/>
      <c r="D597" s="23" t="str">
        <f t="array" ref="D597">IF(E597="","",XLOOKUP(E597,selector_02,selector_02_ids,""))</f>
        <v/>
      </c>
      <c r="E597" s="25"/>
      <c r="F597" s="14"/>
      <c r="G597" s="14"/>
      <c r="H597" s="14"/>
      <c r="I597" s="14"/>
      <c r="J597" s="14"/>
      <c r="K597" s="14"/>
      <c r="L597" s="23" t="str">
        <f t="array" ref="L597">IF(M597="","",XLOOKUP(M597,selector_04,selector_04_ids,""))</f>
        <v/>
      </c>
      <c r="M597" s="25"/>
      <c r="N597" s="14"/>
      <c r="O597" s="27"/>
      <c r="P597" s="14"/>
    </row>
    <row r="598">
      <c r="A598" s="14"/>
      <c r="B598" s="23" t="str">
        <f>IF($A598="","",'Система'!$B$4)</f>
        <v/>
      </c>
      <c r="C598" s="14"/>
      <c r="D598" s="23" t="str">
        <f t="array" ref="D598">IF(E598="","",XLOOKUP(E598,selector_02,selector_02_ids,""))</f>
        <v/>
      </c>
      <c r="E598" s="25"/>
      <c r="F598" s="14"/>
      <c r="G598" s="14"/>
      <c r="H598" s="14"/>
      <c r="I598" s="14"/>
      <c r="J598" s="14"/>
      <c r="K598" s="14"/>
      <c r="L598" s="23" t="str">
        <f t="array" ref="L598">IF(M598="","",XLOOKUP(M598,selector_04,selector_04_ids,""))</f>
        <v/>
      </c>
      <c r="M598" s="25"/>
      <c r="N598" s="14"/>
      <c r="O598" s="27"/>
      <c r="P598" s="14"/>
    </row>
    <row r="599">
      <c r="A599" s="14"/>
      <c r="B599" s="23" t="str">
        <f>IF($A599="","",'Система'!$B$4)</f>
        <v/>
      </c>
      <c r="C599" s="14"/>
      <c r="D599" s="23" t="str">
        <f t="array" ref="D599">IF(E599="","",XLOOKUP(E599,selector_02,selector_02_ids,""))</f>
        <v/>
      </c>
      <c r="E599" s="25"/>
      <c r="F599" s="14"/>
      <c r="G599" s="14"/>
      <c r="H599" s="14"/>
      <c r="I599" s="14"/>
      <c r="J599" s="14"/>
      <c r="K599" s="14"/>
      <c r="L599" s="23" t="str">
        <f t="array" ref="L599">IF(M599="","",XLOOKUP(M599,selector_04,selector_04_ids,""))</f>
        <v/>
      </c>
      <c r="M599" s="25"/>
      <c r="N599" s="14"/>
      <c r="O599" s="27"/>
      <c r="P599" s="14"/>
    </row>
    <row r="600">
      <c r="A600" s="14"/>
      <c r="B600" s="23" t="str">
        <f>IF($A600="","",'Система'!$B$4)</f>
        <v/>
      </c>
      <c r="C600" s="14"/>
      <c r="D600" s="23" t="str">
        <f t="array" ref="D600">IF(E600="","",XLOOKUP(E600,selector_02,selector_02_ids,""))</f>
        <v/>
      </c>
      <c r="E600" s="25"/>
      <c r="F600" s="14"/>
      <c r="G600" s="14"/>
      <c r="H600" s="14"/>
      <c r="I600" s="14"/>
      <c r="J600" s="14"/>
      <c r="K600" s="14"/>
      <c r="L600" s="23" t="str">
        <f t="array" ref="L600">IF(M600="","",XLOOKUP(M600,selector_04,selector_04_ids,""))</f>
        <v/>
      </c>
      <c r="M600" s="25"/>
      <c r="N600" s="14"/>
      <c r="O600" s="27"/>
      <c r="P600" s="14"/>
    </row>
    <row r="601">
      <c r="A601" s="14"/>
      <c r="B601" s="23" t="str">
        <f>IF($A601="","",'Система'!$B$4)</f>
        <v/>
      </c>
      <c r="C601" s="14"/>
      <c r="D601" s="23" t="str">
        <f t="array" ref="D601">IF(E601="","",XLOOKUP(E601,selector_02,selector_02_ids,""))</f>
        <v/>
      </c>
      <c r="E601" s="25"/>
      <c r="F601" s="14"/>
      <c r="G601" s="14"/>
      <c r="H601" s="14"/>
      <c r="I601" s="14"/>
      <c r="J601" s="14"/>
      <c r="K601" s="14"/>
      <c r="L601" s="23" t="str">
        <f t="array" ref="L601">IF(M601="","",XLOOKUP(M601,selector_04,selector_04_ids,""))</f>
        <v/>
      </c>
      <c r="M601" s="25"/>
      <c r="N601" s="14"/>
      <c r="O601" s="27"/>
      <c r="P601" s="14"/>
    </row>
    <row r="602">
      <c r="A602" s="14"/>
      <c r="B602" s="23" t="str">
        <f>IF($A602="","",'Система'!$B$4)</f>
        <v/>
      </c>
      <c r="C602" s="14"/>
      <c r="D602" s="23" t="str">
        <f t="array" ref="D602">IF(E602="","",XLOOKUP(E602,selector_02,selector_02_ids,""))</f>
        <v/>
      </c>
      <c r="E602" s="25"/>
      <c r="F602" s="14"/>
      <c r="G602" s="14"/>
      <c r="H602" s="14"/>
      <c r="I602" s="14"/>
      <c r="J602" s="14"/>
      <c r="K602" s="14"/>
      <c r="L602" s="23" t="str">
        <f t="array" ref="L602">IF(M602="","",XLOOKUP(M602,selector_04,selector_04_ids,""))</f>
        <v/>
      </c>
      <c r="M602" s="25"/>
      <c r="N602" s="14"/>
      <c r="O602" s="27"/>
      <c r="P602" s="14"/>
    </row>
    <row r="603">
      <c r="A603" s="14"/>
      <c r="B603" s="23" t="str">
        <f>IF($A603="","",'Система'!$B$4)</f>
        <v/>
      </c>
      <c r="C603" s="14"/>
      <c r="D603" s="23" t="str">
        <f t="array" ref="D603">IF(E603="","",XLOOKUP(E603,selector_02,selector_02_ids,""))</f>
        <v/>
      </c>
      <c r="E603" s="25"/>
      <c r="F603" s="14"/>
      <c r="G603" s="14"/>
      <c r="H603" s="14"/>
      <c r="I603" s="14"/>
      <c r="J603" s="14"/>
      <c r="K603" s="14"/>
      <c r="L603" s="23" t="str">
        <f t="array" ref="L603">IF(M603="","",XLOOKUP(M603,selector_04,selector_04_ids,""))</f>
        <v/>
      </c>
      <c r="M603" s="25"/>
      <c r="N603" s="14"/>
      <c r="O603" s="27"/>
      <c r="P603" s="14"/>
    </row>
    <row r="604">
      <c r="A604" s="14"/>
      <c r="B604" s="23" t="str">
        <f>IF($A604="","",'Система'!$B$4)</f>
        <v/>
      </c>
      <c r="C604" s="14"/>
      <c r="D604" s="23" t="str">
        <f t="array" ref="D604">IF(E604="","",XLOOKUP(E604,selector_02,selector_02_ids,""))</f>
        <v/>
      </c>
      <c r="E604" s="25"/>
      <c r="F604" s="14"/>
      <c r="G604" s="14"/>
      <c r="H604" s="14"/>
      <c r="I604" s="14"/>
      <c r="J604" s="14"/>
      <c r="K604" s="14"/>
      <c r="L604" s="23" t="str">
        <f t="array" ref="L604">IF(M604="","",XLOOKUP(M604,selector_04,selector_04_ids,""))</f>
        <v/>
      </c>
      <c r="M604" s="25"/>
      <c r="N604" s="14"/>
      <c r="O604" s="27"/>
      <c r="P604" s="14"/>
    </row>
    <row r="605">
      <c r="A605" s="14"/>
      <c r="B605" s="23" t="str">
        <f>IF($A605="","",'Система'!$B$4)</f>
        <v/>
      </c>
      <c r="C605" s="14"/>
      <c r="D605" s="23" t="str">
        <f t="array" ref="D605">IF(E605="","",XLOOKUP(E605,selector_02,selector_02_ids,""))</f>
        <v/>
      </c>
      <c r="E605" s="25"/>
      <c r="F605" s="14"/>
      <c r="G605" s="14"/>
      <c r="H605" s="14"/>
      <c r="I605" s="14"/>
      <c r="J605" s="14"/>
      <c r="K605" s="14"/>
      <c r="L605" s="23" t="str">
        <f t="array" ref="L605">IF(M605="","",XLOOKUP(M605,selector_04,selector_04_ids,""))</f>
        <v/>
      </c>
      <c r="M605" s="25"/>
      <c r="N605" s="14"/>
      <c r="O605" s="27"/>
      <c r="P605" s="14"/>
    </row>
    <row r="606">
      <c r="A606" s="14"/>
      <c r="B606" s="23" t="str">
        <f>IF($A606="","",'Система'!$B$4)</f>
        <v/>
      </c>
      <c r="C606" s="14"/>
      <c r="D606" s="23" t="str">
        <f t="array" ref="D606">IF(E606="","",XLOOKUP(E606,selector_02,selector_02_ids,""))</f>
        <v/>
      </c>
      <c r="E606" s="25"/>
      <c r="F606" s="14"/>
      <c r="G606" s="14"/>
      <c r="H606" s="14"/>
      <c r="I606" s="14"/>
      <c r="J606" s="14"/>
      <c r="K606" s="14"/>
      <c r="L606" s="23" t="str">
        <f t="array" ref="L606">IF(M606="","",XLOOKUP(M606,selector_04,selector_04_ids,""))</f>
        <v/>
      </c>
      <c r="M606" s="25"/>
      <c r="N606" s="14"/>
      <c r="O606" s="27"/>
      <c r="P606" s="14"/>
    </row>
    <row r="607">
      <c r="A607" s="14"/>
      <c r="B607" s="23" t="str">
        <f>IF($A607="","",'Система'!$B$4)</f>
        <v/>
      </c>
      <c r="C607" s="14"/>
      <c r="D607" s="23" t="str">
        <f t="array" ref="D607">IF(E607="","",XLOOKUP(E607,selector_02,selector_02_ids,""))</f>
        <v/>
      </c>
      <c r="E607" s="25"/>
      <c r="F607" s="14"/>
      <c r="G607" s="14"/>
      <c r="H607" s="14"/>
      <c r="I607" s="14"/>
      <c r="J607" s="14"/>
      <c r="K607" s="14"/>
      <c r="L607" s="23" t="str">
        <f t="array" ref="L607">IF(M607="","",XLOOKUP(M607,selector_04,selector_04_ids,""))</f>
        <v/>
      </c>
      <c r="M607" s="25"/>
      <c r="N607" s="14"/>
      <c r="O607" s="27"/>
      <c r="P607" s="14"/>
    </row>
    <row r="608">
      <c r="A608" s="14"/>
      <c r="B608" s="23" t="str">
        <f>IF($A608="","",'Система'!$B$4)</f>
        <v/>
      </c>
      <c r="C608" s="14"/>
      <c r="D608" s="23" t="str">
        <f t="array" ref="D608">IF(E608="","",XLOOKUP(E608,selector_02,selector_02_ids,""))</f>
        <v/>
      </c>
      <c r="E608" s="25"/>
      <c r="F608" s="14"/>
      <c r="G608" s="14"/>
      <c r="H608" s="14"/>
      <c r="I608" s="14"/>
      <c r="J608" s="14"/>
      <c r="K608" s="14"/>
      <c r="L608" s="23" t="str">
        <f t="array" ref="L608">IF(M608="","",XLOOKUP(M608,selector_04,selector_04_ids,""))</f>
        <v/>
      </c>
      <c r="M608" s="25"/>
      <c r="N608" s="14"/>
      <c r="O608" s="27"/>
      <c r="P608" s="14"/>
    </row>
    <row r="609">
      <c r="A609" s="14"/>
      <c r="B609" s="23" t="str">
        <f>IF($A609="","",'Система'!$B$4)</f>
        <v/>
      </c>
      <c r="C609" s="14"/>
      <c r="D609" s="23" t="str">
        <f t="array" ref="D609">IF(E609="","",XLOOKUP(E609,selector_02,selector_02_ids,""))</f>
        <v/>
      </c>
      <c r="E609" s="25"/>
      <c r="F609" s="14"/>
      <c r="G609" s="14"/>
      <c r="H609" s="14"/>
      <c r="I609" s="14"/>
      <c r="J609" s="14"/>
      <c r="K609" s="14"/>
      <c r="L609" s="23" t="str">
        <f t="array" ref="L609">IF(M609="","",XLOOKUP(M609,selector_04,selector_04_ids,""))</f>
        <v/>
      </c>
      <c r="M609" s="25"/>
      <c r="N609" s="14"/>
      <c r="O609" s="27"/>
      <c r="P609" s="14"/>
    </row>
    <row r="610">
      <c r="A610" s="14"/>
      <c r="B610" s="23" t="str">
        <f>IF($A610="","",'Система'!$B$4)</f>
        <v/>
      </c>
      <c r="C610" s="14"/>
      <c r="D610" s="23" t="str">
        <f t="array" ref="D610">IF(E610="","",XLOOKUP(E610,selector_02,selector_02_ids,""))</f>
        <v/>
      </c>
      <c r="E610" s="25"/>
      <c r="F610" s="14"/>
      <c r="G610" s="14"/>
      <c r="H610" s="14"/>
      <c r="I610" s="14"/>
      <c r="J610" s="14"/>
      <c r="K610" s="14"/>
      <c r="L610" s="23" t="str">
        <f t="array" ref="L610">IF(M610="","",XLOOKUP(M610,selector_04,selector_04_ids,""))</f>
        <v/>
      </c>
      <c r="M610" s="25"/>
      <c r="N610" s="14"/>
      <c r="O610" s="27"/>
      <c r="P610" s="14"/>
    </row>
    <row r="611">
      <c r="A611" s="14"/>
      <c r="B611" s="23" t="str">
        <f>IF($A611="","",'Система'!$B$4)</f>
        <v/>
      </c>
      <c r="C611" s="14"/>
      <c r="D611" s="23" t="str">
        <f t="array" ref="D611">IF(E611="","",XLOOKUP(E611,selector_02,selector_02_ids,""))</f>
        <v/>
      </c>
      <c r="E611" s="25"/>
      <c r="F611" s="14"/>
      <c r="G611" s="14"/>
      <c r="H611" s="14"/>
      <c r="I611" s="14"/>
      <c r="J611" s="14"/>
      <c r="K611" s="14"/>
      <c r="L611" s="23" t="str">
        <f t="array" ref="L611">IF(M611="","",XLOOKUP(M611,selector_04,selector_04_ids,""))</f>
        <v/>
      </c>
      <c r="M611" s="25"/>
      <c r="N611" s="14"/>
      <c r="O611" s="27"/>
      <c r="P611" s="14"/>
    </row>
    <row r="612">
      <c r="A612" s="14"/>
      <c r="B612" s="23" t="str">
        <f>IF($A612="","",'Система'!$B$4)</f>
        <v/>
      </c>
      <c r="C612" s="14"/>
      <c r="D612" s="23" t="str">
        <f t="array" ref="D612">IF(E612="","",XLOOKUP(E612,selector_02,selector_02_ids,""))</f>
        <v/>
      </c>
      <c r="E612" s="25"/>
      <c r="F612" s="14"/>
      <c r="G612" s="14"/>
      <c r="H612" s="14"/>
      <c r="I612" s="14"/>
      <c r="J612" s="14"/>
      <c r="K612" s="14"/>
      <c r="L612" s="23" t="str">
        <f t="array" ref="L612">IF(M612="","",XLOOKUP(M612,selector_04,selector_04_ids,""))</f>
        <v/>
      </c>
      <c r="M612" s="25"/>
      <c r="N612" s="14"/>
      <c r="O612" s="27"/>
      <c r="P612" s="14"/>
    </row>
    <row r="613">
      <c r="A613" s="14"/>
      <c r="B613" s="23" t="str">
        <f>IF($A613="","",'Система'!$B$4)</f>
        <v/>
      </c>
      <c r="C613" s="14"/>
      <c r="D613" s="23" t="str">
        <f t="array" ref="D613">IF(E613="","",XLOOKUP(E613,selector_02,selector_02_ids,""))</f>
        <v/>
      </c>
      <c r="E613" s="25"/>
      <c r="F613" s="14"/>
      <c r="G613" s="14"/>
      <c r="H613" s="14"/>
      <c r="I613" s="14"/>
      <c r="J613" s="14"/>
      <c r="K613" s="14"/>
      <c r="L613" s="23" t="str">
        <f t="array" ref="L613">IF(M613="","",XLOOKUP(M613,selector_04,selector_04_ids,""))</f>
        <v/>
      </c>
      <c r="M613" s="25"/>
      <c r="N613" s="14"/>
      <c r="O613" s="27"/>
      <c r="P613" s="14"/>
    </row>
    <row r="614">
      <c r="A614" s="14"/>
      <c r="B614" s="23" t="str">
        <f>IF($A614="","",'Система'!$B$4)</f>
        <v/>
      </c>
      <c r="C614" s="14"/>
      <c r="D614" s="23" t="str">
        <f t="array" ref="D614">IF(E614="","",XLOOKUP(E614,selector_02,selector_02_ids,""))</f>
        <v/>
      </c>
      <c r="E614" s="25"/>
      <c r="F614" s="14"/>
      <c r="G614" s="14"/>
      <c r="H614" s="14"/>
      <c r="I614" s="14"/>
      <c r="J614" s="14"/>
      <c r="K614" s="14"/>
      <c r="L614" s="23" t="str">
        <f t="array" ref="L614">IF(M614="","",XLOOKUP(M614,selector_04,selector_04_ids,""))</f>
        <v/>
      </c>
      <c r="M614" s="25"/>
      <c r="N614" s="14"/>
      <c r="O614" s="27"/>
      <c r="P614" s="14"/>
    </row>
    <row r="615">
      <c r="A615" s="14"/>
      <c r="B615" s="23" t="str">
        <f>IF($A615="","",'Система'!$B$4)</f>
        <v/>
      </c>
      <c r="C615" s="14"/>
      <c r="D615" s="23" t="str">
        <f t="array" ref="D615">IF(E615="","",XLOOKUP(E615,selector_02,selector_02_ids,""))</f>
        <v/>
      </c>
      <c r="E615" s="25"/>
      <c r="F615" s="14"/>
      <c r="G615" s="14"/>
      <c r="H615" s="14"/>
      <c r="I615" s="14"/>
      <c r="J615" s="14"/>
      <c r="K615" s="14"/>
      <c r="L615" s="23" t="str">
        <f t="array" ref="L615">IF(M615="","",XLOOKUP(M615,selector_04,selector_04_ids,""))</f>
        <v/>
      </c>
      <c r="M615" s="25"/>
      <c r="N615" s="14"/>
      <c r="O615" s="27"/>
      <c r="P615" s="14"/>
    </row>
    <row r="616">
      <c r="A616" s="14"/>
      <c r="B616" s="23" t="str">
        <f>IF($A616="","",'Система'!$B$4)</f>
        <v/>
      </c>
      <c r="C616" s="14"/>
      <c r="D616" s="23" t="str">
        <f t="array" ref="D616">IF(E616="","",XLOOKUP(E616,selector_02,selector_02_ids,""))</f>
        <v/>
      </c>
      <c r="E616" s="25"/>
      <c r="F616" s="14"/>
      <c r="G616" s="14"/>
      <c r="H616" s="14"/>
      <c r="I616" s="14"/>
      <c r="J616" s="14"/>
      <c r="K616" s="14"/>
      <c r="L616" s="23" t="str">
        <f t="array" ref="L616">IF(M616="","",XLOOKUP(M616,selector_04,selector_04_ids,""))</f>
        <v/>
      </c>
      <c r="M616" s="25"/>
      <c r="N616" s="14"/>
      <c r="O616" s="27"/>
      <c r="P616" s="14"/>
    </row>
    <row r="617">
      <c r="A617" s="14"/>
      <c r="B617" s="23" t="str">
        <f>IF($A617="","",'Система'!$B$4)</f>
        <v/>
      </c>
      <c r="C617" s="14"/>
      <c r="D617" s="23" t="str">
        <f t="array" ref="D617">IF(E617="","",XLOOKUP(E617,selector_02,selector_02_ids,""))</f>
        <v/>
      </c>
      <c r="E617" s="25"/>
      <c r="F617" s="14"/>
      <c r="G617" s="14"/>
      <c r="H617" s="14"/>
      <c r="I617" s="14"/>
      <c r="J617" s="14"/>
      <c r="K617" s="14"/>
      <c r="L617" s="23" t="str">
        <f t="array" ref="L617">IF(M617="","",XLOOKUP(M617,selector_04,selector_04_ids,""))</f>
        <v/>
      </c>
      <c r="M617" s="25"/>
      <c r="N617" s="14"/>
      <c r="O617" s="27"/>
      <c r="P617" s="14"/>
    </row>
    <row r="618">
      <c r="A618" s="14"/>
      <c r="B618" s="23" t="str">
        <f>IF($A618="","",'Система'!$B$4)</f>
        <v/>
      </c>
      <c r="C618" s="14"/>
      <c r="D618" s="23" t="str">
        <f t="array" ref="D618">IF(E618="","",XLOOKUP(E618,selector_02,selector_02_ids,""))</f>
        <v/>
      </c>
      <c r="E618" s="25"/>
      <c r="F618" s="14"/>
      <c r="G618" s="14"/>
      <c r="H618" s="14"/>
      <c r="I618" s="14"/>
      <c r="J618" s="14"/>
      <c r="K618" s="14"/>
      <c r="L618" s="23" t="str">
        <f t="array" ref="L618">IF(M618="","",XLOOKUP(M618,selector_04,selector_04_ids,""))</f>
        <v/>
      </c>
      <c r="M618" s="25"/>
      <c r="N618" s="14"/>
      <c r="O618" s="27"/>
      <c r="P618" s="14"/>
    </row>
    <row r="619">
      <c r="A619" s="14"/>
      <c r="B619" s="23" t="str">
        <f>IF($A619="","",'Система'!$B$4)</f>
        <v/>
      </c>
      <c r="C619" s="14"/>
      <c r="D619" s="23" t="str">
        <f t="array" ref="D619">IF(E619="","",XLOOKUP(E619,selector_02,selector_02_ids,""))</f>
        <v/>
      </c>
      <c r="E619" s="25"/>
      <c r="F619" s="14"/>
      <c r="G619" s="14"/>
      <c r="H619" s="14"/>
      <c r="I619" s="14"/>
      <c r="J619" s="14"/>
      <c r="K619" s="14"/>
      <c r="L619" s="23" t="str">
        <f t="array" ref="L619">IF(M619="","",XLOOKUP(M619,selector_04,selector_04_ids,""))</f>
        <v/>
      </c>
      <c r="M619" s="25"/>
      <c r="N619" s="14"/>
      <c r="O619" s="27"/>
      <c r="P619" s="14"/>
    </row>
    <row r="620">
      <c r="A620" s="14"/>
      <c r="B620" s="23" t="str">
        <f>IF($A620="","",'Система'!$B$4)</f>
        <v/>
      </c>
      <c r="C620" s="14"/>
      <c r="D620" s="23" t="str">
        <f t="array" ref="D620">IF(E620="","",XLOOKUP(E620,selector_02,selector_02_ids,""))</f>
        <v/>
      </c>
      <c r="E620" s="25"/>
      <c r="F620" s="14"/>
      <c r="G620" s="14"/>
      <c r="H620" s="14"/>
      <c r="I620" s="14"/>
      <c r="J620" s="14"/>
      <c r="K620" s="14"/>
      <c r="L620" s="23" t="str">
        <f t="array" ref="L620">IF(M620="","",XLOOKUP(M620,selector_04,selector_04_ids,""))</f>
        <v/>
      </c>
      <c r="M620" s="25"/>
      <c r="N620" s="14"/>
      <c r="O620" s="27"/>
      <c r="P620" s="14"/>
    </row>
    <row r="621">
      <c r="A621" s="14"/>
      <c r="B621" s="23" t="str">
        <f>IF($A621="","",'Система'!$B$4)</f>
        <v/>
      </c>
      <c r="C621" s="14"/>
      <c r="D621" s="23" t="str">
        <f t="array" ref="D621">IF(E621="","",XLOOKUP(E621,selector_02,selector_02_ids,""))</f>
        <v/>
      </c>
      <c r="E621" s="25"/>
      <c r="F621" s="14"/>
      <c r="G621" s="14"/>
      <c r="H621" s="14"/>
      <c r="I621" s="14"/>
      <c r="J621" s="14"/>
      <c r="K621" s="14"/>
      <c r="L621" s="23" t="str">
        <f t="array" ref="L621">IF(M621="","",XLOOKUP(M621,selector_04,selector_04_ids,""))</f>
        <v/>
      </c>
      <c r="M621" s="25"/>
      <c r="N621" s="14"/>
      <c r="O621" s="27"/>
      <c r="P621" s="14"/>
    </row>
    <row r="622">
      <c r="A622" s="14"/>
      <c r="B622" s="23" t="str">
        <f>IF($A622="","",'Система'!$B$4)</f>
        <v/>
      </c>
      <c r="C622" s="14"/>
      <c r="D622" s="23" t="str">
        <f t="array" ref="D622">IF(E622="","",XLOOKUP(E622,selector_02,selector_02_ids,""))</f>
        <v/>
      </c>
      <c r="E622" s="25"/>
      <c r="F622" s="14"/>
      <c r="G622" s="14"/>
      <c r="H622" s="14"/>
      <c r="I622" s="14"/>
      <c r="J622" s="14"/>
      <c r="K622" s="14"/>
      <c r="L622" s="23" t="str">
        <f t="array" ref="L622">IF(M622="","",XLOOKUP(M622,selector_04,selector_04_ids,""))</f>
        <v/>
      </c>
      <c r="M622" s="25"/>
      <c r="N622" s="14"/>
      <c r="O622" s="27"/>
      <c r="P622" s="14"/>
    </row>
    <row r="623">
      <c r="A623" s="14"/>
      <c r="B623" s="23" t="str">
        <f>IF($A623="","",'Система'!$B$4)</f>
        <v/>
      </c>
      <c r="C623" s="14"/>
      <c r="D623" s="23" t="str">
        <f t="array" ref="D623">IF(E623="","",XLOOKUP(E623,selector_02,selector_02_ids,""))</f>
        <v/>
      </c>
      <c r="E623" s="25"/>
      <c r="F623" s="14"/>
      <c r="G623" s="14"/>
      <c r="H623" s="14"/>
      <c r="I623" s="14"/>
      <c r="J623" s="14"/>
      <c r="K623" s="14"/>
      <c r="L623" s="23" t="str">
        <f t="array" ref="L623">IF(M623="","",XLOOKUP(M623,selector_04,selector_04_ids,""))</f>
        <v/>
      </c>
      <c r="M623" s="25"/>
      <c r="N623" s="14"/>
      <c r="O623" s="27"/>
      <c r="P623" s="14"/>
    </row>
    <row r="624">
      <c r="A624" s="14"/>
      <c r="B624" s="23" t="str">
        <f>IF($A624="","",'Система'!$B$4)</f>
        <v/>
      </c>
      <c r="C624" s="14"/>
      <c r="D624" s="23" t="str">
        <f t="array" ref="D624">IF(E624="","",XLOOKUP(E624,selector_02,selector_02_ids,""))</f>
        <v/>
      </c>
      <c r="E624" s="25"/>
      <c r="F624" s="14"/>
      <c r="G624" s="14"/>
      <c r="H624" s="14"/>
      <c r="I624" s="14"/>
      <c r="J624" s="14"/>
      <c r="K624" s="14"/>
      <c r="L624" s="23" t="str">
        <f t="array" ref="L624">IF(M624="","",XLOOKUP(M624,selector_04,selector_04_ids,""))</f>
        <v/>
      </c>
      <c r="M624" s="25"/>
      <c r="N624" s="14"/>
      <c r="O624" s="27"/>
      <c r="P624" s="14"/>
    </row>
    <row r="625">
      <c r="A625" s="14"/>
      <c r="B625" s="23" t="str">
        <f>IF($A625="","",'Система'!$B$4)</f>
        <v/>
      </c>
      <c r="C625" s="14"/>
      <c r="D625" s="23" t="str">
        <f t="array" ref="D625">IF(E625="","",XLOOKUP(E625,selector_02,selector_02_ids,""))</f>
        <v/>
      </c>
      <c r="E625" s="25"/>
      <c r="F625" s="14"/>
      <c r="G625" s="14"/>
      <c r="H625" s="14"/>
      <c r="I625" s="14"/>
      <c r="J625" s="14"/>
      <c r="K625" s="14"/>
      <c r="L625" s="23" t="str">
        <f t="array" ref="L625">IF(M625="","",XLOOKUP(M625,selector_04,selector_04_ids,""))</f>
        <v/>
      </c>
      <c r="M625" s="25"/>
      <c r="N625" s="14"/>
      <c r="O625" s="27"/>
      <c r="P625" s="14"/>
    </row>
    <row r="626">
      <c r="A626" s="14"/>
      <c r="B626" s="23" t="str">
        <f>IF($A626="","",'Система'!$B$4)</f>
        <v/>
      </c>
      <c r="C626" s="14"/>
      <c r="D626" s="23" t="str">
        <f t="array" ref="D626">IF(E626="","",XLOOKUP(E626,selector_02,selector_02_ids,""))</f>
        <v/>
      </c>
      <c r="E626" s="25"/>
      <c r="F626" s="14"/>
      <c r="G626" s="14"/>
      <c r="H626" s="14"/>
      <c r="I626" s="14"/>
      <c r="J626" s="14"/>
      <c r="K626" s="14"/>
      <c r="L626" s="23" t="str">
        <f t="array" ref="L626">IF(M626="","",XLOOKUP(M626,selector_04,selector_04_ids,""))</f>
        <v/>
      </c>
      <c r="M626" s="25"/>
      <c r="N626" s="14"/>
      <c r="O626" s="27"/>
      <c r="P626" s="14"/>
    </row>
    <row r="627">
      <c r="A627" s="14"/>
      <c r="B627" s="23" t="str">
        <f>IF($A627="","",'Система'!$B$4)</f>
        <v/>
      </c>
      <c r="C627" s="14"/>
      <c r="D627" s="23" t="str">
        <f t="array" ref="D627">IF(E627="","",XLOOKUP(E627,selector_02,selector_02_ids,""))</f>
        <v/>
      </c>
      <c r="E627" s="25"/>
      <c r="F627" s="14"/>
      <c r="G627" s="14"/>
      <c r="H627" s="14"/>
      <c r="I627" s="14"/>
      <c r="J627" s="14"/>
      <c r="K627" s="14"/>
      <c r="L627" s="23" t="str">
        <f t="array" ref="L627">IF(M627="","",XLOOKUP(M627,selector_04,selector_04_ids,""))</f>
        <v/>
      </c>
      <c r="M627" s="25"/>
      <c r="N627" s="14"/>
      <c r="O627" s="27"/>
      <c r="P627" s="14"/>
    </row>
    <row r="628">
      <c r="A628" s="14"/>
      <c r="B628" s="23" t="str">
        <f>IF($A628="","",'Система'!$B$4)</f>
        <v/>
      </c>
      <c r="C628" s="14"/>
      <c r="D628" s="23" t="str">
        <f t="array" ref="D628">IF(E628="","",XLOOKUP(E628,selector_02,selector_02_ids,""))</f>
        <v/>
      </c>
      <c r="E628" s="25"/>
      <c r="F628" s="14"/>
      <c r="G628" s="14"/>
      <c r="H628" s="14"/>
      <c r="I628" s="14"/>
      <c r="J628" s="14"/>
      <c r="K628" s="14"/>
      <c r="L628" s="23" t="str">
        <f t="array" ref="L628">IF(M628="","",XLOOKUP(M628,selector_04,selector_04_ids,""))</f>
        <v/>
      </c>
      <c r="M628" s="25"/>
      <c r="N628" s="14"/>
      <c r="O628" s="27"/>
      <c r="P628" s="14"/>
    </row>
    <row r="629">
      <c r="A629" s="14"/>
      <c r="B629" s="23" t="str">
        <f>IF($A629="","",'Система'!$B$4)</f>
        <v/>
      </c>
      <c r="C629" s="14"/>
      <c r="D629" s="23" t="str">
        <f t="array" ref="D629">IF(E629="","",XLOOKUP(E629,selector_02,selector_02_ids,""))</f>
        <v/>
      </c>
      <c r="E629" s="25"/>
      <c r="F629" s="14"/>
      <c r="G629" s="14"/>
      <c r="H629" s="14"/>
      <c r="I629" s="14"/>
      <c r="J629" s="14"/>
      <c r="K629" s="14"/>
      <c r="L629" s="23" t="str">
        <f t="array" ref="L629">IF(M629="","",XLOOKUP(M629,selector_04,selector_04_ids,""))</f>
        <v/>
      </c>
      <c r="M629" s="25"/>
      <c r="N629" s="14"/>
      <c r="O629" s="27"/>
      <c r="P629" s="14"/>
    </row>
    <row r="630">
      <c r="A630" s="14"/>
      <c r="B630" s="23" t="str">
        <f>IF($A630="","",'Система'!$B$4)</f>
        <v/>
      </c>
      <c r="C630" s="14"/>
      <c r="D630" s="23" t="str">
        <f t="array" ref="D630">IF(E630="","",XLOOKUP(E630,selector_02,selector_02_ids,""))</f>
        <v/>
      </c>
      <c r="E630" s="25"/>
      <c r="F630" s="14"/>
      <c r="G630" s="14"/>
      <c r="H630" s="14"/>
      <c r="I630" s="14"/>
      <c r="J630" s="14"/>
      <c r="K630" s="14"/>
      <c r="L630" s="23" t="str">
        <f t="array" ref="L630">IF(M630="","",XLOOKUP(M630,selector_04,selector_04_ids,""))</f>
        <v/>
      </c>
      <c r="M630" s="25"/>
      <c r="N630" s="14"/>
      <c r="O630" s="27"/>
      <c r="P630" s="14"/>
    </row>
    <row r="631">
      <c r="A631" s="14"/>
      <c r="B631" s="23" t="str">
        <f>IF($A631="","",'Система'!$B$4)</f>
        <v/>
      </c>
      <c r="C631" s="14"/>
      <c r="D631" s="23" t="str">
        <f t="array" ref="D631">IF(E631="","",XLOOKUP(E631,selector_02,selector_02_ids,""))</f>
        <v/>
      </c>
      <c r="E631" s="25"/>
      <c r="F631" s="14"/>
      <c r="G631" s="14"/>
      <c r="H631" s="14"/>
      <c r="I631" s="14"/>
      <c r="J631" s="14"/>
      <c r="K631" s="14"/>
      <c r="L631" s="23" t="str">
        <f t="array" ref="L631">IF(M631="","",XLOOKUP(M631,selector_04,selector_04_ids,""))</f>
        <v/>
      </c>
      <c r="M631" s="25"/>
      <c r="N631" s="14"/>
      <c r="O631" s="27"/>
      <c r="P631" s="14"/>
    </row>
    <row r="632">
      <c r="A632" s="14"/>
      <c r="B632" s="23" t="str">
        <f>IF($A632="","",'Система'!$B$4)</f>
        <v/>
      </c>
      <c r="C632" s="14"/>
      <c r="D632" s="23" t="str">
        <f t="array" ref="D632">IF(E632="","",XLOOKUP(E632,selector_02,selector_02_ids,""))</f>
        <v/>
      </c>
      <c r="E632" s="25"/>
      <c r="F632" s="14"/>
      <c r="G632" s="14"/>
      <c r="H632" s="14"/>
      <c r="I632" s="14"/>
      <c r="J632" s="14"/>
      <c r="K632" s="14"/>
      <c r="L632" s="23" t="str">
        <f t="array" ref="L632">IF(M632="","",XLOOKUP(M632,selector_04,selector_04_ids,""))</f>
        <v/>
      </c>
      <c r="M632" s="25"/>
      <c r="N632" s="14"/>
      <c r="O632" s="27"/>
      <c r="P632" s="14"/>
    </row>
    <row r="633">
      <c r="A633" s="14"/>
      <c r="B633" s="23" t="str">
        <f>IF($A633="","",'Система'!$B$4)</f>
        <v/>
      </c>
      <c r="C633" s="14"/>
      <c r="D633" s="23" t="str">
        <f t="array" ref="D633">IF(E633="","",XLOOKUP(E633,selector_02,selector_02_ids,""))</f>
        <v/>
      </c>
      <c r="E633" s="25"/>
      <c r="F633" s="14"/>
      <c r="G633" s="14"/>
      <c r="H633" s="14"/>
      <c r="I633" s="14"/>
      <c r="J633" s="14"/>
      <c r="K633" s="14"/>
      <c r="L633" s="23" t="str">
        <f t="array" ref="L633">IF(M633="","",XLOOKUP(M633,selector_04,selector_04_ids,""))</f>
        <v/>
      </c>
      <c r="M633" s="25"/>
      <c r="N633" s="14"/>
      <c r="O633" s="27"/>
      <c r="P633" s="14"/>
    </row>
    <row r="634">
      <c r="A634" s="14"/>
      <c r="B634" s="23" t="str">
        <f>IF($A634="","",'Система'!$B$4)</f>
        <v/>
      </c>
      <c r="C634" s="14"/>
      <c r="D634" s="23" t="str">
        <f t="array" ref="D634">IF(E634="","",XLOOKUP(E634,selector_02,selector_02_ids,""))</f>
        <v/>
      </c>
      <c r="E634" s="25"/>
      <c r="F634" s="14"/>
      <c r="G634" s="14"/>
      <c r="H634" s="14"/>
      <c r="I634" s="14"/>
      <c r="J634" s="14"/>
      <c r="K634" s="14"/>
      <c r="L634" s="23" t="str">
        <f t="array" ref="L634">IF(M634="","",XLOOKUP(M634,selector_04,selector_04_ids,""))</f>
        <v/>
      </c>
      <c r="M634" s="25"/>
      <c r="N634" s="14"/>
      <c r="O634" s="27"/>
      <c r="P634" s="14"/>
    </row>
    <row r="635">
      <c r="A635" s="14"/>
      <c r="B635" s="23" t="str">
        <f>IF($A635="","",'Система'!$B$4)</f>
        <v/>
      </c>
      <c r="C635" s="14"/>
      <c r="D635" s="23" t="str">
        <f t="array" ref="D635">IF(E635="","",XLOOKUP(E635,selector_02,selector_02_ids,""))</f>
        <v/>
      </c>
      <c r="E635" s="25"/>
      <c r="F635" s="14"/>
      <c r="G635" s="14"/>
      <c r="H635" s="14"/>
      <c r="I635" s="14"/>
      <c r="J635" s="14"/>
      <c r="K635" s="14"/>
      <c r="L635" s="23" t="str">
        <f t="array" ref="L635">IF(M635="","",XLOOKUP(M635,selector_04,selector_04_ids,""))</f>
        <v/>
      </c>
      <c r="M635" s="25"/>
      <c r="N635" s="14"/>
      <c r="O635" s="27"/>
      <c r="P635" s="14"/>
    </row>
    <row r="636">
      <c r="A636" s="14"/>
      <c r="B636" s="23" t="str">
        <f>IF($A636="","",'Система'!$B$4)</f>
        <v/>
      </c>
      <c r="C636" s="14"/>
      <c r="D636" s="23" t="str">
        <f t="array" ref="D636">IF(E636="","",XLOOKUP(E636,selector_02,selector_02_ids,""))</f>
        <v/>
      </c>
      <c r="E636" s="25"/>
      <c r="F636" s="14"/>
      <c r="G636" s="14"/>
      <c r="H636" s="14"/>
      <c r="I636" s="14"/>
      <c r="J636" s="14"/>
      <c r="K636" s="14"/>
      <c r="L636" s="23" t="str">
        <f t="array" ref="L636">IF(M636="","",XLOOKUP(M636,selector_04,selector_04_ids,""))</f>
        <v/>
      </c>
      <c r="M636" s="25"/>
      <c r="N636" s="14"/>
      <c r="O636" s="27"/>
      <c r="P636" s="14"/>
    </row>
    <row r="637">
      <c r="A637" s="14"/>
      <c r="B637" s="23" t="str">
        <f>IF($A637="","",'Система'!$B$4)</f>
        <v/>
      </c>
      <c r="C637" s="14"/>
      <c r="D637" s="23" t="str">
        <f t="array" ref="D637">IF(E637="","",XLOOKUP(E637,selector_02,selector_02_ids,""))</f>
        <v/>
      </c>
      <c r="E637" s="25"/>
      <c r="F637" s="14"/>
      <c r="G637" s="14"/>
      <c r="H637" s="14"/>
      <c r="I637" s="14"/>
      <c r="J637" s="14"/>
      <c r="K637" s="14"/>
      <c r="L637" s="23" t="str">
        <f t="array" ref="L637">IF(M637="","",XLOOKUP(M637,selector_04,selector_04_ids,""))</f>
        <v/>
      </c>
      <c r="M637" s="25"/>
      <c r="N637" s="14"/>
      <c r="O637" s="27"/>
      <c r="P637" s="14"/>
    </row>
    <row r="638">
      <c r="A638" s="14"/>
      <c r="B638" s="23" t="str">
        <f>IF($A638="","",'Система'!$B$4)</f>
        <v/>
      </c>
      <c r="C638" s="14"/>
      <c r="D638" s="23" t="str">
        <f t="array" ref="D638">IF(E638="","",XLOOKUP(E638,selector_02,selector_02_ids,""))</f>
        <v/>
      </c>
      <c r="E638" s="25"/>
      <c r="F638" s="14"/>
      <c r="G638" s="14"/>
      <c r="H638" s="14"/>
      <c r="I638" s="14"/>
      <c r="J638" s="14"/>
      <c r="K638" s="14"/>
      <c r="L638" s="23" t="str">
        <f t="array" ref="L638">IF(M638="","",XLOOKUP(M638,selector_04,selector_04_ids,""))</f>
        <v/>
      </c>
      <c r="M638" s="25"/>
      <c r="N638" s="14"/>
      <c r="O638" s="27"/>
      <c r="P638" s="14"/>
    </row>
    <row r="639">
      <c r="A639" s="14"/>
      <c r="B639" s="23" t="str">
        <f>IF($A639="","",'Система'!$B$4)</f>
        <v/>
      </c>
      <c r="C639" s="14"/>
      <c r="D639" s="23" t="str">
        <f t="array" ref="D639">IF(E639="","",XLOOKUP(E639,selector_02,selector_02_ids,""))</f>
        <v/>
      </c>
      <c r="E639" s="25"/>
      <c r="F639" s="14"/>
      <c r="G639" s="14"/>
      <c r="H639" s="14"/>
      <c r="I639" s="14"/>
      <c r="J639" s="14"/>
      <c r="K639" s="14"/>
      <c r="L639" s="23" t="str">
        <f t="array" ref="L639">IF(M639="","",XLOOKUP(M639,selector_04,selector_04_ids,""))</f>
        <v/>
      </c>
      <c r="M639" s="25"/>
      <c r="N639" s="14"/>
      <c r="O639" s="27"/>
      <c r="P639" s="14"/>
    </row>
    <row r="640">
      <c r="A640" s="14"/>
      <c r="B640" s="23" t="str">
        <f>IF($A640="","",'Система'!$B$4)</f>
        <v/>
      </c>
      <c r="C640" s="14"/>
      <c r="D640" s="23" t="str">
        <f t="array" ref="D640">IF(E640="","",XLOOKUP(E640,selector_02,selector_02_ids,""))</f>
        <v/>
      </c>
      <c r="E640" s="25"/>
      <c r="F640" s="14"/>
      <c r="G640" s="14"/>
      <c r="H640" s="14"/>
      <c r="I640" s="14"/>
      <c r="J640" s="14"/>
      <c r="K640" s="14"/>
      <c r="L640" s="23" t="str">
        <f t="array" ref="L640">IF(M640="","",XLOOKUP(M640,selector_04,selector_04_ids,""))</f>
        <v/>
      </c>
      <c r="M640" s="25"/>
      <c r="N640" s="14"/>
      <c r="O640" s="27"/>
      <c r="P640" s="14"/>
    </row>
    <row r="641">
      <c r="A641" s="14"/>
      <c r="B641" s="23" t="str">
        <f>IF($A641="","",'Система'!$B$4)</f>
        <v/>
      </c>
      <c r="C641" s="14"/>
      <c r="D641" s="23" t="str">
        <f t="array" ref="D641">IF(E641="","",XLOOKUP(E641,selector_02,selector_02_ids,""))</f>
        <v/>
      </c>
      <c r="E641" s="25"/>
      <c r="F641" s="14"/>
      <c r="G641" s="14"/>
      <c r="H641" s="14"/>
      <c r="I641" s="14"/>
      <c r="J641" s="14"/>
      <c r="K641" s="14"/>
      <c r="L641" s="23" t="str">
        <f t="array" ref="L641">IF(M641="","",XLOOKUP(M641,selector_04,selector_04_ids,""))</f>
        <v/>
      </c>
      <c r="M641" s="25"/>
      <c r="N641" s="14"/>
      <c r="O641" s="27"/>
      <c r="P641" s="14"/>
    </row>
    <row r="642">
      <c r="A642" s="14"/>
      <c r="B642" s="23" t="str">
        <f>IF($A642="","",'Система'!$B$4)</f>
        <v/>
      </c>
      <c r="C642" s="14"/>
      <c r="D642" s="23" t="str">
        <f t="array" ref="D642">IF(E642="","",XLOOKUP(E642,selector_02,selector_02_ids,""))</f>
        <v/>
      </c>
      <c r="E642" s="25"/>
      <c r="F642" s="14"/>
      <c r="G642" s="14"/>
      <c r="H642" s="14"/>
      <c r="I642" s="14"/>
      <c r="J642" s="14"/>
      <c r="K642" s="14"/>
      <c r="L642" s="23" t="str">
        <f t="array" ref="L642">IF(M642="","",XLOOKUP(M642,selector_04,selector_04_ids,""))</f>
        <v/>
      </c>
      <c r="M642" s="25"/>
      <c r="N642" s="14"/>
      <c r="O642" s="27"/>
      <c r="P642" s="14"/>
    </row>
    <row r="643">
      <c r="A643" s="14"/>
      <c r="B643" s="23" t="str">
        <f>IF($A643="","",'Система'!$B$4)</f>
        <v/>
      </c>
      <c r="C643" s="14"/>
      <c r="D643" s="23" t="str">
        <f t="array" ref="D643">IF(E643="","",XLOOKUP(E643,selector_02,selector_02_ids,""))</f>
        <v/>
      </c>
      <c r="E643" s="25"/>
      <c r="F643" s="14"/>
      <c r="G643" s="14"/>
      <c r="H643" s="14"/>
      <c r="I643" s="14"/>
      <c r="J643" s="14"/>
      <c r="K643" s="14"/>
      <c r="L643" s="23" t="str">
        <f t="array" ref="L643">IF(M643="","",XLOOKUP(M643,selector_04,selector_04_ids,""))</f>
        <v/>
      </c>
      <c r="M643" s="25"/>
      <c r="N643" s="14"/>
      <c r="O643" s="27"/>
      <c r="P643" s="14"/>
    </row>
    <row r="644">
      <c r="A644" s="14"/>
      <c r="B644" s="23" t="str">
        <f>IF($A644="","",'Система'!$B$4)</f>
        <v/>
      </c>
      <c r="C644" s="14"/>
      <c r="D644" s="23" t="str">
        <f t="array" ref="D644">IF(E644="","",XLOOKUP(E644,selector_02,selector_02_ids,""))</f>
        <v/>
      </c>
      <c r="E644" s="25"/>
      <c r="F644" s="14"/>
      <c r="G644" s="14"/>
      <c r="H644" s="14"/>
      <c r="I644" s="14"/>
      <c r="J644" s="14"/>
      <c r="K644" s="14"/>
      <c r="L644" s="23" t="str">
        <f t="array" ref="L644">IF(M644="","",XLOOKUP(M644,selector_04,selector_04_ids,""))</f>
        <v/>
      </c>
      <c r="M644" s="25"/>
      <c r="N644" s="14"/>
      <c r="O644" s="27"/>
      <c r="P644" s="14"/>
    </row>
    <row r="645">
      <c r="A645" s="14"/>
      <c r="B645" s="23" t="str">
        <f>IF($A645="","",'Система'!$B$4)</f>
        <v/>
      </c>
      <c r="C645" s="14"/>
      <c r="D645" s="23" t="str">
        <f t="array" ref="D645">IF(E645="","",XLOOKUP(E645,selector_02,selector_02_ids,""))</f>
        <v/>
      </c>
      <c r="E645" s="25"/>
      <c r="F645" s="14"/>
      <c r="G645" s="14"/>
      <c r="H645" s="14"/>
      <c r="I645" s="14"/>
      <c r="J645" s="14"/>
      <c r="K645" s="14"/>
      <c r="L645" s="23" t="str">
        <f t="array" ref="L645">IF(M645="","",XLOOKUP(M645,selector_04,selector_04_ids,""))</f>
        <v/>
      </c>
      <c r="M645" s="25"/>
      <c r="N645" s="14"/>
      <c r="O645" s="27"/>
      <c r="P645" s="14"/>
    </row>
    <row r="646">
      <c r="A646" s="14"/>
      <c r="B646" s="23" t="str">
        <f>IF($A646="","",'Система'!$B$4)</f>
        <v/>
      </c>
      <c r="C646" s="14"/>
      <c r="D646" s="23" t="str">
        <f t="array" ref="D646">IF(E646="","",XLOOKUP(E646,selector_02,selector_02_ids,""))</f>
        <v/>
      </c>
      <c r="E646" s="25"/>
      <c r="F646" s="14"/>
      <c r="G646" s="14"/>
      <c r="H646" s="14"/>
      <c r="I646" s="14"/>
      <c r="J646" s="14"/>
      <c r="K646" s="14"/>
      <c r="L646" s="23" t="str">
        <f t="array" ref="L646">IF(M646="","",XLOOKUP(M646,selector_04,selector_04_ids,""))</f>
        <v/>
      </c>
      <c r="M646" s="25"/>
      <c r="N646" s="14"/>
      <c r="O646" s="27"/>
      <c r="P646" s="14"/>
    </row>
    <row r="647">
      <c r="A647" s="14"/>
      <c r="B647" s="23" t="str">
        <f>IF($A647="","",'Система'!$B$4)</f>
        <v/>
      </c>
      <c r="C647" s="14"/>
      <c r="D647" s="23" t="str">
        <f t="array" ref="D647">IF(E647="","",XLOOKUP(E647,selector_02,selector_02_ids,""))</f>
        <v/>
      </c>
      <c r="E647" s="25"/>
      <c r="F647" s="14"/>
      <c r="G647" s="14"/>
      <c r="H647" s="14"/>
      <c r="I647" s="14"/>
      <c r="J647" s="14"/>
      <c r="K647" s="14"/>
      <c r="L647" s="23" t="str">
        <f t="array" ref="L647">IF(M647="","",XLOOKUP(M647,selector_04,selector_04_ids,""))</f>
        <v/>
      </c>
      <c r="M647" s="25"/>
      <c r="N647" s="14"/>
      <c r="O647" s="27"/>
      <c r="P647" s="14"/>
    </row>
    <row r="648">
      <c r="A648" s="14"/>
      <c r="B648" s="23" t="str">
        <f>IF($A648="","",'Система'!$B$4)</f>
        <v/>
      </c>
      <c r="C648" s="14"/>
      <c r="D648" s="23" t="str">
        <f t="array" ref="D648">IF(E648="","",XLOOKUP(E648,selector_02,selector_02_ids,""))</f>
        <v/>
      </c>
      <c r="E648" s="25"/>
      <c r="F648" s="14"/>
      <c r="G648" s="14"/>
      <c r="H648" s="14"/>
      <c r="I648" s="14"/>
      <c r="J648" s="14"/>
      <c r="K648" s="14"/>
      <c r="L648" s="23" t="str">
        <f t="array" ref="L648">IF(M648="","",XLOOKUP(M648,selector_04,selector_04_ids,""))</f>
        <v/>
      </c>
      <c r="M648" s="25"/>
      <c r="N648" s="14"/>
      <c r="O648" s="27"/>
      <c r="P648" s="14"/>
    </row>
    <row r="649">
      <c r="A649" s="14"/>
      <c r="B649" s="23" t="str">
        <f>IF($A649="","",'Система'!$B$4)</f>
        <v/>
      </c>
      <c r="C649" s="14"/>
      <c r="D649" s="23" t="str">
        <f t="array" ref="D649">IF(E649="","",XLOOKUP(E649,selector_02,selector_02_ids,""))</f>
        <v/>
      </c>
      <c r="E649" s="25"/>
      <c r="F649" s="14"/>
      <c r="G649" s="14"/>
      <c r="H649" s="14"/>
      <c r="I649" s="14"/>
      <c r="J649" s="14"/>
      <c r="K649" s="14"/>
      <c r="L649" s="23" t="str">
        <f t="array" ref="L649">IF(M649="","",XLOOKUP(M649,selector_04,selector_04_ids,""))</f>
        <v/>
      </c>
      <c r="M649" s="25"/>
      <c r="N649" s="14"/>
      <c r="O649" s="27"/>
      <c r="P649" s="14"/>
    </row>
    <row r="650">
      <c r="A650" s="14"/>
      <c r="B650" s="23" t="str">
        <f>IF($A650="","",'Система'!$B$4)</f>
        <v/>
      </c>
      <c r="C650" s="14"/>
      <c r="D650" s="23" t="str">
        <f t="array" ref="D650">IF(E650="","",XLOOKUP(E650,selector_02,selector_02_ids,""))</f>
        <v/>
      </c>
      <c r="E650" s="25"/>
      <c r="F650" s="14"/>
      <c r="G650" s="14"/>
      <c r="H650" s="14"/>
      <c r="I650" s="14"/>
      <c r="J650" s="14"/>
      <c r="K650" s="14"/>
      <c r="L650" s="23" t="str">
        <f t="array" ref="L650">IF(M650="","",XLOOKUP(M650,selector_04,selector_04_ids,""))</f>
        <v/>
      </c>
      <c r="M650" s="25"/>
      <c r="N650" s="14"/>
      <c r="O650" s="27"/>
      <c r="P650" s="14"/>
    </row>
    <row r="651">
      <c r="A651" s="14"/>
      <c r="B651" s="23" t="str">
        <f>IF($A651="","",'Система'!$B$4)</f>
        <v/>
      </c>
      <c r="C651" s="14"/>
      <c r="D651" s="23" t="str">
        <f t="array" ref="D651">IF(E651="","",XLOOKUP(E651,selector_02,selector_02_ids,""))</f>
        <v/>
      </c>
      <c r="E651" s="25"/>
      <c r="F651" s="14"/>
      <c r="G651" s="14"/>
      <c r="H651" s="14"/>
      <c r="I651" s="14"/>
      <c r="J651" s="14"/>
      <c r="K651" s="14"/>
      <c r="L651" s="23" t="str">
        <f t="array" ref="L651">IF(M651="","",XLOOKUP(M651,selector_04,selector_04_ids,""))</f>
        <v/>
      </c>
      <c r="M651" s="25"/>
      <c r="N651" s="14"/>
      <c r="O651" s="27"/>
      <c r="P651" s="14"/>
    </row>
    <row r="652">
      <c r="A652" s="14"/>
      <c r="B652" s="23" t="str">
        <f>IF($A652="","",'Система'!$B$4)</f>
        <v/>
      </c>
      <c r="C652" s="14"/>
      <c r="D652" s="23" t="str">
        <f t="array" ref="D652">IF(E652="","",XLOOKUP(E652,selector_02,selector_02_ids,""))</f>
        <v/>
      </c>
      <c r="E652" s="25"/>
      <c r="F652" s="14"/>
      <c r="G652" s="14"/>
      <c r="H652" s="14"/>
      <c r="I652" s="14"/>
      <c r="J652" s="14"/>
      <c r="K652" s="14"/>
      <c r="L652" s="23" t="str">
        <f t="array" ref="L652">IF(M652="","",XLOOKUP(M652,selector_04,selector_04_ids,""))</f>
        <v/>
      </c>
      <c r="M652" s="25"/>
      <c r="N652" s="14"/>
      <c r="O652" s="27"/>
      <c r="P652" s="14"/>
    </row>
    <row r="653">
      <c r="A653" s="14"/>
      <c r="B653" s="23" t="str">
        <f>IF($A653="","",'Система'!$B$4)</f>
        <v/>
      </c>
      <c r="C653" s="14"/>
      <c r="D653" s="23" t="str">
        <f t="array" ref="D653">IF(E653="","",XLOOKUP(E653,selector_02,selector_02_ids,""))</f>
        <v/>
      </c>
      <c r="E653" s="25"/>
      <c r="F653" s="14"/>
      <c r="G653" s="14"/>
      <c r="H653" s="14"/>
      <c r="I653" s="14"/>
      <c r="J653" s="14"/>
      <c r="K653" s="14"/>
      <c r="L653" s="23" t="str">
        <f t="array" ref="L653">IF(M653="","",XLOOKUP(M653,selector_04,selector_04_ids,""))</f>
        <v/>
      </c>
      <c r="M653" s="25"/>
      <c r="N653" s="14"/>
      <c r="O653" s="27"/>
      <c r="P653" s="14"/>
    </row>
    <row r="654">
      <c r="A654" s="14"/>
      <c r="B654" s="23" t="str">
        <f>IF($A654="","",'Система'!$B$4)</f>
        <v/>
      </c>
      <c r="C654" s="14"/>
      <c r="D654" s="23" t="str">
        <f t="array" ref="D654">IF(E654="","",XLOOKUP(E654,selector_02,selector_02_ids,""))</f>
        <v/>
      </c>
      <c r="E654" s="25"/>
      <c r="F654" s="14"/>
      <c r="G654" s="14"/>
      <c r="H654" s="14"/>
      <c r="I654" s="14"/>
      <c r="J654" s="14"/>
      <c r="K654" s="14"/>
      <c r="L654" s="23" t="str">
        <f t="array" ref="L654">IF(M654="","",XLOOKUP(M654,selector_04,selector_04_ids,""))</f>
        <v/>
      </c>
      <c r="M654" s="25"/>
      <c r="N654" s="14"/>
      <c r="O654" s="27"/>
      <c r="P654" s="14"/>
    </row>
    <row r="655">
      <c r="A655" s="14"/>
      <c r="B655" s="23" t="str">
        <f>IF($A655="","",'Система'!$B$4)</f>
        <v/>
      </c>
      <c r="C655" s="14"/>
      <c r="D655" s="23" t="str">
        <f t="array" ref="D655">IF(E655="","",XLOOKUP(E655,selector_02,selector_02_ids,""))</f>
        <v/>
      </c>
      <c r="E655" s="25"/>
      <c r="F655" s="14"/>
      <c r="G655" s="14"/>
      <c r="H655" s="14"/>
      <c r="I655" s="14"/>
      <c r="J655" s="14"/>
      <c r="K655" s="14"/>
      <c r="L655" s="23" t="str">
        <f t="array" ref="L655">IF(M655="","",XLOOKUP(M655,selector_04,selector_04_ids,""))</f>
        <v/>
      </c>
      <c r="M655" s="25"/>
      <c r="N655" s="14"/>
      <c r="O655" s="27"/>
      <c r="P655" s="14"/>
    </row>
    <row r="656">
      <c r="A656" s="14"/>
      <c r="B656" s="23" t="str">
        <f>IF($A656="","",'Система'!$B$4)</f>
        <v/>
      </c>
      <c r="C656" s="14"/>
      <c r="D656" s="23" t="str">
        <f t="array" ref="D656">IF(E656="","",XLOOKUP(E656,selector_02,selector_02_ids,""))</f>
        <v/>
      </c>
      <c r="E656" s="25"/>
      <c r="F656" s="14"/>
      <c r="G656" s="14"/>
      <c r="H656" s="14"/>
      <c r="I656" s="14"/>
      <c r="J656" s="14"/>
      <c r="K656" s="14"/>
      <c r="L656" s="23" t="str">
        <f t="array" ref="L656">IF(M656="","",XLOOKUP(M656,selector_04,selector_04_ids,""))</f>
        <v/>
      </c>
      <c r="M656" s="25"/>
      <c r="N656" s="14"/>
      <c r="O656" s="27"/>
      <c r="P656" s="14"/>
    </row>
    <row r="657">
      <c r="A657" s="14"/>
      <c r="B657" s="23" t="str">
        <f>IF($A657="","",'Система'!$B$4)</f>
        <v/>
      </c>
      <c r="C657" s="14"/>
      <c r="D657" s="23" t="str">
        <f t="array" ref="D657">IF(E657="","",XLOOKUP(E657,selector_02,selector_02_ids,""))</f>
        <v/>
      </c>
      <c r="E657" s="25"/>
      <c r="F657" s="14"/>
      <c r="G657" s="14"/>
      <c r="H657" s="14"/>
      <c r="I657" s="14"/>
      <c r="J657" s="14"/>
      <c r="K657" s="14"/>
      <c r="L657" s="23" t="str">
        <f t="array" ref="L657">IF(M657="","",XLOOKUP(M657,selector_04,selector_04_ids,""))</f>
        <v/>
      </c>
      <c r="M657" s="25"/>
      <c r="N657" s="14"/>
      <c r="O657" s="27"/>
      <c r="P657" s="14"/>
    </row>
    <row r="658">
      <c r="A658" s="14"/>
      <c r="B658" s="23" t="str">
        <f>IF($A658="","",'Система'!$B$4)</f>
        <v/>
      </c>
      <c r="C658" s="14"/>
      <c r="D658" s="23" t="str">
        <f t="array" ref="D658">IF(E658="","",XLOOKUP(E658,selector_02,selector_02_ids,""))</f>
        <v/>
      </c>
      <c r="E658" s="25"/>
      <c r="F658" s="14"/>
      <c r="G658" s="14"/>
      <c r="H658" s="14"/>
      <c r="I658" s="14"/>
      <c r="J658" s="14"/>
      <c r="K658" s="14"/>
      <c r="L658" s="23" t="str">
        <f t="array" ref="L658">IF(M658="","",XLOOKUP(M658,selector_04,selector_04_ids,""))</f>
        <v/>
      </c>
      <c r="M658" s="25"/>
      <c r="N658" s="14"/>
      <c r="O658" s="27"/>
      <c r="P658" s="14"/>
    </row>
    <row r="659">
      <c r="A659" s="14"/>
      <c r="B659" s="23" t="str">
        <f>IF($A659="","",'Система'!$B$4)</f>
        <v/>
      </c>
      <c r="C659" s="14"/>
      <c r="D659" s="23" t="str">
        <f t="array" ref="D659">IF(E659="","",XLOOKUP(E659,selector_02,selector_02_ids,""))</f>
        <v/>
      </c>
      <c r="E659" s="25"/>
      <c r="F659" s="14"/>
      <c r="G659" s="14"/>
      <c r="H659" s="14"/>
      <c r="I659" s="14"/>
      <c r="J659" s="14"/>
      <c r="K659" s="14"/>
      <c r="L659" s="23" t="str">
        <f t="array" ref="L659">IF(M659="","",XLOOKUP(M659,selector_04,selector_04_ids,""))</f>
        <v/>
      </c>
      <c r="M659" s="25"/>
      <c r="N659" s="14"/>
      <c r="O659" s="27"/>
      <c r="P659" s="14"/>
    </row>
    <row r="660">
      <c r="A660" s="14"/>
      <c r="B660" s="23" t="str">
        <f>IF($A660="","",'Система'!$B$4)</f>
        <v/>
      </c>
      <c r="C660" s="14"/>
      <c r="D660" s="23" t="str">
        <f t="array" ref="D660">IF(E660="","",XLOOKUP(E660,selector_02,selector_02_ids,""))</f>
        <v/>
      </c>
      <c r="E660" s="25"/>
      <c r="F660" s="14"/>
      <c r="G660" s="14"/>
      <c r="H660" s="14"/>
      <c r="I660" s="14"/>
      <c r="J660" s="14"/>
      <c r="K660" s="14"/>
      <c r="L660" s="23" t="str">
        <f t="array" ref="L660">IF(M660="","",XLOOKUP(M660,selector_04,selector_04_ids,""))</f>
        <v/>
      </c>
      <c r="M660" s="25"/>
      <c r="N660" s="14"/>
      <c r="O660" s="27"/>
      <c r="P660" s="14"/>
    </row>
    <row r="661">
      <c r="A661" s="14"/>
      <c r="B661" s="23" t="str">
        <f>IF($A661="","",'Система'!$B$4)</f>
        <v/>
      </c>
      <c r="C661" s="14"/>
      <c r="D661" s="23" t="str">
        <f t="array" ref="D661">IF(E661="","",XLOOKUP(E661,selector_02,selector_02_ids,""))</f>
        <v/>
      </c>
      <c r="E661" s="25"/>
      <c r="F661" s="14"/>
      <c r="G661" s="14"/>
      <c r="H661" s="14"/>
      <c r="I661" s="14"/>
      <c r="J661" s="14"/>
      <c r="K661" s="14"/>
      <c r="L661" s="23" t="str">
        <f t="array" ref="L661">IF(M661="","",XLOOKUP(M661,selector_04,selector_04_ids,""))</f>
        <v/>
      </c>
      <c r="M661" s="25"/>
      <c r="N661" s="14"/>
      <c r="O661" s="27"/>
      <c r="P661" s="14"/>
    </row>
    <row r="662">
      <c r="A662" s="14"/>
      <c r="B662" s="23" t="str">
        <f>IF($A662="","",'Система'!$B$4)</f>
        <v/>
      </c>
      <c r="C662" s="14"/>
      <c r="D662" s="23" t="str">
        <f t="array" ref="D662">IF(E662="","",XLOOKUP(E662,selector_02,selector_02_ids,""))</f>
        <v/>
      </c>
      <c r="E662" s="25"/>
      <c r="F662" s="14"/>
      <c r="G662" s="14"/>
      <c r="H662" s="14"/>
      <c r="I662" s="14"/>
      <c r="J662" s="14"/>
      <c r="K662" s="14"/>
      <c r="L662" s="23" t="str">
        <f t="array" ref="L662">IF(M662="","",XLOOKUP(M662,selector_04,selector_04_ids,""))</f>
        <v/>
      </c>
      <c r="M662" s="25"/>
      <c r="N662" s="14"/>
      <c r="O662" s="27"/>
      <c r="P662" s="14"/>
    </row>
    <row r="663">
      <c r="A663" s="14"/>
      <c r="B663" s="23" t="str">
        <f>IF($A663="","",'Система'!$B$4)</f>
        <v/>
      </c>
      <c r="C663" s="14"/>
      <c r="D663" s="23" t="str">
        <f t="array" ref="D663">IF(E663="","",XLOOKUP(E663,selector_02,selector_02_ids,""))</f>
        <v/>
      </c>
      <c r="E663" s="25"/>
      <c r="F663" s="14"/>
      <c r="G663" s="14"/>
      <c r="H663" s="14"/>
      <c r="I663" s="14"/>
      <c r="J663" s="14"/>
      <c r="K663" s="14"/>
      <c r="L663" s="23" t="str">
        <f t="array" ref="L663">IF(M663="","",XLOOKUP(M663,selector_04,selector_04_ids,""))</f>
        <v/>
      </c>
      <c r="M663" s="25"/>
      <c r="N663" s="14"/>
      <c r="O663" s="27"/>
      <c r="P663" s="14"/>
    </row>
    <row r="664">
      <c r="A664" s="14"/>
      <c r="B664" s="23" t="str">
        <f>IF($A664="","",'Система'!$B$4)</f>
        <v/>
      </c>
      <c r="C664" s="14"/>
      <c r="D664" s="23" t="str">
        <f t="array" ref="D664">IF(E664="","",XLOOKUP(E664,selector_02,selector_02_ids,""))</f>
        <v/>
      </c>
      <c r="E664" s="25"/>
      <c r="F664" s="14"/>
      <c r="G664" s="14"/>
      <c r="H664" s="14"/>
      <c r="I664" s="14"/>
      <c r="J664" s="14"/>
      <c r="K664" s="14"/>
      <c r="L664" s="23" t="str">
        <f t="array" ref="L664">IF(M664="","",XLOOKUP(M664,selector_04,selector_04_ids,""))</f>
        <v/>
      </c>
      <c r="M664" s="25"/>
      <c r="N664" s="14"/>
      <c r="O664" s="27"/>
      <c r="P664" s="14"/>
    </row>
    <row r="665">
      <c r="A665" s="14"/>
      <c r="B665" s="23" t="str">
        <f>IF($A665="","",'Система'!$B$4)</f>
        <v/>
      </c>
      <c r="C665" s="14"/>
      <c r="D665" s="23" t="str">
        <f t="array" ref="D665">IF(E665="","",XLOOKUP(E665,selector_02,selector_02_ids,""))</f>
        <v/>
      </c>
      <c r="E665" s="25"/>
      <c r="F665" s="14"/>
      <c r="G665" s="14"/>
      <c r="H665" s="14"/>
      <c r="I665" s="14"/>
      <c r="J665" s="14"/>
      <c r="K665" s="14"/>
      <c r="L665" s="23" t="str">
        <f t="array" ref="L665">IF(M665="","",XLOOKUP(M665,selector_04,selector_04_ids,""))</f>
        <v/>
      </c>
      <c r="M665" s="25"/>
      <c r="N665" s="14"/>
      <c r="O665" s="27"/>
      <c r="P665" s="14"/>
    </row>
    <row r="666">
      <c r="A666" s="14"/>
      <c r="B666" s="23" t="str">
        <f>IF($A666="","",'Система'!$B$4)</f>
        <v/>
      </c>
      <c r="C666" s="14"/>
      <c r="D666" s="23" t="str">
        <f t="array" ref="D666">IF(E666="","",XLOOKUP(E666,selector_02,selector_02_ids,""))</f>
        <v/>
      </c>
      <c r="E666" s="25"/>
      <c r="F666" s="14"/>
      <c r="G666" s="14"/>
      <c r="H666" s="14"/>
      <c r="I666" s="14"/>
      <c r="J666" s="14"/>
      <c r="K666" s="14"/>
      <c r="L666" s="23" t="str">
        <f t="array" ref="L666">IF(M666="","",XLOOKUP(M666,selector_04,selector_04_ids,""))</f>
        <v/>
      </c>
      <c r="M666" s="25"/>
      <c r="N666" s="14"/>
      <c r="O666" s="27"/>
      <c r="P666" s="14"/>
    </row>
    <row r="667">
      <c r="A667" s="14"/>
      <c r="B667" s="23" t="str">
        <f>IF($A667="","",'Система'!$B$4)</f>
        <v/>
      </c>
      <c r="C667" s="14"/>
      <c r="D667" s="23" t="str">
        <f t="array" ref="D667">IF(E667="","",XLOOKUP(E667,selector_02,selector_02_ids,""))</f>
        <v/>
      </c>
      <c r="E667" s="25"/>
      <c r="F667" s="14"/>
      <c r="G667" s="14"/>
      <c r="H667" s="14"/>
      <c r="I667" s="14"/>
      <c r="J667" s="14"/>
      <c r="K667" s="14"/>
      <c r="L667" s="23" t="str">
        <f t="array" ref="L667">IF(M667="","",XLOOKUP(M667,selector_04,selector_04_ids,""))</f>
        <v/>
      </c>
      <c r="M667" s="25"/>
      <c r="N667" s="14"/>
      <c r="O667" s="27"/>
      <c r="P667" s="14"/>
    </row>
    <row r="668">
      <c r="A668" s="14"/>
      <c r="B668" s="23" t="str">
        <f>IF($A668="","",'Система'!$B$4)</f>
        <v/>
      </c>
      <c r="C668" s="14"/>
      <c r="D668" s="23" t="str">
        <f t="array" ref="D668">IF(E668="","",XLOOKUP(E668,selector_02,selector_02_ids,""))</f>
        <v/>
      </c>
      <c r="E668" s="25"/>
      <c r="F668" s="14"/>
      <c r="G668" s="14"/>
      <c r="H668" s="14"/>
      <c r="I668" s="14"/>
      <c r="J668" s="14"/>
      <c r="K668" s="14"/>
      <c r="L668" s="23" t="str">
        <f t="array" ref="L668">IF(M668="","",XLOOKUP(M668,selector_04,selector_04_ids,""))</f>
        <v/>
      </c>
      <c r="M668" s="25"/>
      <c r="N668" s="14"/>
      <c r="O668" s="27"/>
      <c r="P668" s="14"/>
    </row>
    <row r="669">
      <c r="A669" s="14"/>
      <c r="B669" s="23" t="str">
        <f>IF($A669="","",'Система'!$B$4)</f>
        <v/>
      </c>
      <c r="C669" s="14"/>
      <c r="D669" s="23" t="str">
        <f t="array" ref="D669">IF(E669="","",XLOOKUP(E669,selector_02,selector_02_ids,""))</f>
        <v/>
      </c>
      <c r="E669" s="25"/>
      <c r="F669" s="14"/>
      <c r="G669" s="14"/>
      <c r="H669" s="14"/>
      <c r="I669" s="14"/>
      <c r="J669" s="14"/>
      <c r="K669" s="14"/>
      <c r="L669" s="23" t="str">
        <f t="array" ref="L669">IF(M669="","",XLOOKUP(M669,selector_04,selector_04_ids,""))</f>
        <v/>
      </c>
      <c r="M669" s="25"/>
      <c r="N669" s="14"/>
      <c r="O669" s="27"/>
      <c r="P669" s="14"/>
    </row>
    <row r="670">
      <c r="A670" s="14"/>
      <c r="B670" s="23" t="str">
        <f>IF($A670="","",'Система'!$B$4)</f>
        <v/>
      </c>
      <c r="C670" s="14"/>
      <c r="D670" s="23" t="str">
        <f t="array" ref="D670">IF(E670="","",XLOOKUP(E670,selector_02,selector_02_ids,""))</f>
        <v/>
      </c>
      <c r="E670" s="25"/>
      <c r="F670" s="14"/>
      <c r="G670" s="14"/>
      <c r="H670" s="14"/>
      <c r="I670" s="14"/>
      <c r="J670" s="14"/>
      <c r="K670" s="14"/>
      <c r="L670" s="23" t="str">
        <f t="array" ref="L670">IF(M670="","",XLOOKUP(M670,selector_04,selector_04_ids,""))</f>
        <v/>
      </c>
      <c r="M670" s="25"/>
      <c r="N670" s="14"/>
      <c r="O670" s="27"/>
      <c r="P670" s="14"/>
    </row>
    <row r="671">
      <c r="A671" s="14"/>
      <c r="B671" s="23" t="str">
        <f>IF($A671="","",'Система'!$B$4)</f>
        <v/>
      </c>
      <c r="C671" s="14"/>
      <c r="D671" s="23" t="str">
        <f t="array" ref="D671">IF(E671="","",XLOOKUP(E671,selector_02,selector_02_ids,""))</f>
        <v/>
      </c>
      <c r="E671" s="25"/>
      <c r="F671" s="14"/>
      <c r="G671" s="14"/>
      <c r="H671" s="14"/>
      <c r="I671" s="14"/>
      <c r="J671" s="14"/>
      <c r="K671" s="14"/>
      <c r="L671" s="23" t="str">
        <f t="array" ref="L671">IF(M671="","",XLOOKUP(M671,selector_04,selector_04_ids,""))</f>
        <v/>
      </c>
      <c r="M671" s="25"/>
      <c r="N671" s="14"/>
      <c r="O671" s="27"/>
      <c r="P671" s="14"/>
    </row>
    <row r="672">
      <c r="A672" s="14"/>
      <c r="B672" s="23" t="str">
        <f>IF($A672="","",'Система'!$B$4)</f>
        <v/>
      </c>
      <c r="C672" s="14"/>
      <c r="D672" s="23" t="str">
        <f t="array" ref="D672">IF(E672="","",XLOOKUP(E672,selector_02,selector_02_ids,""))</f>
        <v/>
      </c>
      <c r="E672" s="25"/>
      <c r="F672" s="14"/>
      <c r="G672" s="14"/>
      <c r="H672" s="14"/>
      <c r="I672" s="14"/>
      <c r="J672" s="14"/>
      <c r="K672" s="14"/>
      <c r="L672" s="23" t="str">
        <f t="array" ref="L672">IF(M672="","",XLOOKUP(M672,selector_04,selector_04_ids,""))</f>
        <v/>
      </c>
      <c r="M672" s="25"/>
      <c r="N672" s="14"/>
      <c r="O672" s="27"/>
      <c r="P672" s="14"/>
    </row>
    <row r="673">
      <c r="A673" s="14"/>
      <c r="B673" s="23" t="str">
        <f>IF($A673="","",'Система'!$B$4)</f>
        <v/>
      </c>
      <c r="C673" s="14"/>
      <c r="D673" s="23" t="str">
        <f t="array" ref="D673">IF(E673="","",XLOOKUP(E673,selector_02,selector_02_ids,""))</f>
        <v/>
      </c>
      <c r="E673" s="25"/>
      <c r="F673" s="14"/>
      <c r="G673" s="14"/>
      <c r="H673" s="14"/>
      <c r="I673" s="14"/>
      <c r="J673" s="14"/>
      <c r="K673" s="14"/>
      <c r="L673" s="23" t="str">
        <f t="array" ref="L673">IF(M673="","",XLOOKUP(M673,selector_04,selector_04_ids,""))</f>
        <v/>
      </c>
      <c r="M673" s="25"/>
      <c r="N673" s="14"/>
      <c r="O673" s="27"/>
      <c r="P673" s="14"/>
    </row>
    <row r="674">
      <c r="A674" s="14"/>
      <c r="B674" s="23" t="str">
        <f>IF($A674="","",'Система'!$B$4)</f>
        <v/>
      </c>
      <c r="C674" s="14"/>
      <c r="D674" s="23" t="str">
        <f t="array" ref="D674">IF(E674="","",XLOOKUP(E674,selector_02,selector_02_ids,""))</f>
        <v/>
      </c>
      <c r="E674" s="25"/>
      <c r="F674" s="14"/>
      <c r="G674" s="14"/>
      <c r="H674" s="14"/>
      <c r="I674" s="14"/>
      <c r="J674" s="14"/>
      <c r="K674" s="14"/>
      <c r="L674" s="23" t="str">
        <f t="array" ref="L674">IF(M674="","",XLOOKUP(M674,selector_04,selector_04_ids,""))</f>
        <v/>
      </c>
      <c r="M674" s="25"/>
      <c r="N674" s="14"/>
      <c r="O674" s="27"/>
      <c r="P674" s="14"/>
    </row>
    <row r="675">
      <c r="A675" s="14"/>
      <c r="B675" s="23" t="str">
        <f>IF($A675="","",'Система'!$B$4)</f>
        <v/>
      </c>
      <c r="C675" s="14"/>
      <c r="D675" s="23" t="str">
        <f t="array" ref="D675">IF(E675="","",XLOOKUP(E675,selector_02,selector_02_ids,""))</f>
        <v/>
      </c>
      <c r="E675" s="25"/>
      <c r="F675" s="14"/>
      <c r="G675" s="14"/>
      <c r="H675" s="14"/>
      <c r="I675" s="14"/>
      <c r="J675" s="14"/>
      <c r="K675" s="14"/>
      <c r="L675" s="23" t="str">
        <f t="array" ref="L675">IF(M675="","",XLOOKUP(M675,selector_04,selector_04_ids,""))</f>
        <v/>
      </c>
      <c r="M675" s="25"/>
      <c r="N675" s="14"/>
      <c r="O675" s="27"/>
      <c r="P675" s="14"/>
    </row>
    <row r="676">
      <c r="A676" s="14"/>
      <c r="B676" s="23" t="str">
        <f>IF($A676="","",'Система'!$B$4)</f>
        <v/>
      </c>
      <c r="C676" s="14"/>
      <c r="D676" s="23" t="str">
        <f t="array" ref="D676">IF(E676="","",XLOOKUP(E676,selector_02,selector_02_ids,""))</f>
        <v/>
      </c>
      <c r="E676" s="25"/>
      <c r="F676" s="14"/>
      <c r="G676" s="14"/>
      <c r="H676" s="14"/>
      <c r="I676" s="14"/>
      <c r="J676" s="14"/>
      <c r="K676" s="14"/>
      <c r="L676" s="23" t="str">
        <f t="array" ref="L676">IF(M676="","",XLOOKUP(M676,selector_04,selector_04_ids,""))</f>
        <v/>
      </c>
      <c r="M676" s="25"/>
      <c r="N676" s="14"/>
      <c r="O676" s="27"/>
      <c r="P676" s="14"/>
    </row>
    <row r="677">
      <c r="A677" s="14"/>
      <c r="B677" s="23" t="str">
        <f>IF($A677="","",'Система'!$B$4)</f>
        <v/>
      </c>
      <c r="C677" s="14"/>
      <c r="D677" s="23" t="str">
        <f t="array" ref="D677">IF(E677="","",XLOOKUP(E677,selector_02,selector_02_ids,""))</f>
        <v/>
      </c>
      <c r="E677" s="25"/>
      <c r="F677" s="14"/>
      <c r="G677" s="14"/>
      <c r="H677" s="14"/>
      <c r="I677" s="14"/>
      <c r="J677" s="14"/>
      <c r="K677" s="14"/>
      <c r="L677" s="23" t="str">
        <f t="array" ref="L677">IF(M677="","",XLOOKUP(M677,selector_04,selector_04_ids,""))</f>
        <v/>
      </c>
      <c r="M677" s="25"/>
      <c r="N677" s="14"/>
      <c r="O677" s="27"/>
      <c r="P677" s="14"/>
    </row>
    <row r="678">
      <c r="A678" s="14"/>
      <c r="B678" s="23" t="str">
        <f>IF($A678="","",'Система'!$B$4)</f>
        <v/>
      </c>
      <c r="C678" s="14"/>
      <c r="D678" s="23" t="str">
        <f t="array" ref="D678">IF(E678="","",XLOOKUP(E678,selector_02,selector_02_ids,""))</f>
        <v/>
      </c>
      <c r="E678" s="25"/>
      <c r="F678" s="14"/>
      <c r="G678" s="14"/>
      <c r="H678" s="14"/>
      <c r="I678" s="14"/>
      <c r="J678" s="14"/>
      <c r="K678" s="14"/>
      <c r="L678" s="23" t="str">
        <f t="array" ref="L678">IF(M678="","",XLOOKUP(M678,selector_04,selector_04_ids,""))</f>
        <v/>
      </c>
      <c r="M678" s="25"/>
      <c r="N678" s="14"/>
      <c r="O678" s="27"/>
      <c r="P678" s="14"/>
    </row>
    <row r="679">
      <c r="A679" s="14"/>
      <c r="B679" s="23" t="str">
        <f>IF($A679="","",'Система'!$B$4)</f>
        <v/>
      </c>
      <c r="C679" s="14"/>
      <c r="D679" s="23" t="str">
        <f t="array" ref="D679">IF(E679="","",XLOOKUP(E679,selector_02,selector_02_ids,""))</f>
        <v/>
      </c>
      <c r="E679" s="25"/>
      <c r="F679" s="14"/>
      <c r="G679" s="14"/>
      <c r="H679" s="14"/>
      <c r="I679" s="14"/>
      <c r="J679" s="14"/>
      <c r="K679" s="14"/>
      <c r="L679" s="23" t="str">
        <f t="array" ref="L679">IF(M679="","",XLOOKUP(M679,selector_04,selector_04_ids,""))</f>
        <v/>
      </c>
      <c r="M679" s="25"/>
      <c r="N679" s="14"/>
      <c r="O679" s="27"/>
      <c r="P679" s="14"/>
    </row>
    <row r="680">
      <c r="A680" s="14"/>
      <c r="B680" s="23" t="str">
        <f>IF($A680="","",'Система'!$B$4)</f>
        <v/>
      </c>
      <c r="C680" s="14"/>
      <c r="D680" s="23" t="str">
        <f t="array" ref="D680">IF(E680="","",XLOOKUP(E680,selector_02,selector_02_ids,""))</f>
        <v/>
      </c>
      <c r="E680" s="25"/>
      <c r="F680" s="14"/>
      <c r="G680" s="14"/>
      <c r="H680" s="14"/>
      <c r="I680" s="14"/>
      <c r="J680" s="14"/>
      <c r="K680" s="14"/>
      <c r="L680" s="23" t="str">
        <f t="array" ref="L680">IF(M680="","",XLOOKUP(M680,selector_04,selector_04_ids,""))</f>
        <v/>
      </c>
      <c r="M680" s="25"/>
      <c r="N680" s="14"/>
      <c r="O680" s="27"/>
      <c r="P680" s="14"/>
    </row>
    <row r="681">
      <c r="A681" s="14"/>
      <c r="B681" s="23" t="str">
        <f>IF($A681="","",'Система'!$B$4)</f>
        <v/>
      </c>
      <c r="C681" s="14"/>
      <c r="D681" s="23" t="str">
        <f t="array" ref="D681">IF(E681="","",XLOOKUP(E681,selector_02,selector_02_ids,""))</f>
        <v/>
      </c>
      <c r="E681" s="25"/>
      <c r="F681" s="14"/>
      <c r="G681" s="14"/>
      <c r="H681" s="14"/>
      <c r="I681" s="14"/>
      <c r="J681" s="14"/>
      <c r="K681" s="14"/>
      <c r="L681" s="23" t="str">
        <f t="array" ref="L681">IF(M681="","",XLOOKUP(M681,selector_04,selector_04_ids,""))</f>
        <v/>
      </c>
      <c r="M681" s="25"/>
      <c r="N681" s="14"/>
      <c r="O681" s="27"/>
      <c r="P681" s="14"/>
    </row>
    <row r="682">
      <c r="A682" s="14"/>
      <c r="B682" s="23" t="str">
        <f>IF($A682="","",'Система'!$B$4)</f>
        <v/>
      </c>
      <c r="C682" s="14"/>
      <c r="D682" s="23" t="str">
        <f t="array" ref="D682">IF(E682="","",XLOOKUP(E682,selector_02,selector_02_ids,""))</f>
        <v/>
      </c>
      <c r="E682" s="25"/>
      <c r="F682" s="14"/>
      <c r="G682" s="14"/>
      <c r="H682" s="14"/>
      <c r="I682" s="14"/>
      <c r="J682" s="14"/>
      <c r="K682" s="14"/>
      <c r="L682" s="23" t="str">
        <f t="array" ref="L682">IF(M682="","",XLOOKUP(M682,selector_04,selector_04_ids,""))</f>
        <v/>
      </c>
      <c r="M682" s="25"/>
      <c r="N682" s="14"/>
      <c r="O682" s="27"/>
      <c r="P682" s="14"/>
    </row>
    <row r="683">
      <c r="A683" s="14"/>
      <c r="B683" s="23" t="str">
        <f>IF($A683="","",'Система'!$B$4)</f>
        <v/>
      </c>
      <c r="C683" s="14"/>
      <c r="D683" s="23" t="str">
        <f t="array" ref="D683">IF(E683="","",XLOOKUP(E683,selector_02,selector_02_ids,""))</f>
        <v/>
      </c>
      <c r="E683" s="25"/>
      <c r="F683" s="14"/>
      <c r="G683" s="14"/>
      <c r="H683" s="14"/>
      <c r="I683" s="14"/>
      <c r="J683" s="14"/>
      <c r="K683" s="14"/>
      <c r="L683" s="23" t="str">
        <f t="array" ref="L683">IF(M683="","",XLOOKUP(M683,selector_04,selector_04_ids,""))</f>
        <v/>
      </c>
      <c r="M683" s="25"/>
      <c r="N683" s="14"/>
      <c r="O683" s="27"/>
      <c r="P683" s="14"/>
    </row>
    <row r="684">
      <c r="A684" s="14"/>
      <c r="B684" s="23" t="str">
        <f>IF($A684="","",'Система'!$B$4)</f>
        <v/>
      </c>
      <c r="C684" s="14"/>
      <c r="D684" s="23" t="str">
        <f t="array" ref="D684">IF(E684="","",XLOOKUP(E684,selector_02,selector_02_ids,""))</f>
        <v/>
      </c>
      <c r="E684" s="25"/>
      <c r="F684" s="14"/>
      <c r="G684" s="14"/>
      <c r="H684" s="14"/>
      <c r="I684" s="14"/>
      <c r="J684" s="14"/>
      <c r="K684" s="14"/>
      <c r="L684" s="23" t="str">
        <f t="array" ref="L684">IF(M684="","",XLOOKUP(M684,selector_04,selector_04_ids,""))</f>
        <v/>
      </c>
      <c r="M684" s="25"/>
      <c r="N684" s="14"/>
      <c r="O684" s="27"/>
      <c r="P684" s="14"/>
    </row>
    <row r="685">
      <c r="A685" s="14"/>
      <c r="B685" s="23" t="str">
        <f>IF($A685="","",'Система'!$B$4)</f>
        <v/>
      </c>
      <c r="C685" s="14"/>
      <c r="D685" s="23" t="str">
        <f t="array" ref="D685">IF(E685="","",XLOOKUP(E685,selector_02,selector_02_ids,""))</f>
        <v/>
      </c>
      <c r="E685" s="25"/>
      <c r="F685" s="14"/>
      <c r="G685" s="14"/>
      <c r="H685" s="14"/>
      <c r="I685" s="14"/>
      <c r="J685" s="14"/>
      <c r="K685" s="14"/>
      <c r="L685" s="23" t="str">
        <f t="array" ref="L685">IF(M685="","",XLOOKUP(M685,selector_04,selector_04_ids,""))</f>
        <v/>
      </c>
      <c r="M685" s="25"/>
      <c r="N685" s="14"/>
      <c r="O685" s="27"/>
      <c r="P685" s="14"/>
    </row>
    <row r="686">
      <c r="A686" s="14"/>
      <c r="B686" s="23" t="str">
        <f>IF($A686="","",'Система'!$B$4)</f>
        <v/>
      </c>
      <c r="C686" s="14"/>
      <c r="D686" s="23" t="str">
        <f t="array" ref="D686">IF(E686="","",XLOOKUP(E686,selector_02,selector_02_ids,""))</f>
        <v/>
      </c>
      <c r="E686" s="25"/>
      <c r="F686" s="14"/>
      <c r="G686" s="14"/>
      <c r="H686" s="14"/>
      <c r="I686" s="14"/>
      <c r="J686" s="14"/>
      <c r="K686" s="14"/>
      <c r="L686" s="23" t="str">
        <f t="array" ref="L686">IF(M686="","",XLOOKUP(M686,selector_04,selector_04_ids,""))</f>
        <v/>
      </c>
      <c r="M686" s="25"/>
      <c r="N686" s="14"/>
      <c r="O686" s="27"/>
      <c r="P686" s="14"/>
    </row>
    <row r="687">
      <c r="A687" s="14"/>
      <c r="B687" s="23" t="str">
        <f>IF($A687="","",'Система'!$B$4)</f>
        <v/>
      </c>
      <c r="C687" s="14"/>
      <c r="D687" s="23" t="str">
        <f t="array" ref="D687">IF(E687="","",XLOOKUP(E687,selector_02,selector_02_ids,""))</f>
        <v/>
      </c>
      <c r="E687" s="25"/>
      <c r="F687" s="14"/>
      <c r="G687" s="14"/>
      <c r="H687" s="14"/>
      <c r="I687" s="14"/>
      <c r="J687" s="14"/>
      <c r="K687" s="14"/>
      <c r="L687" s="23" t="str">
        <f t="array" ref="L687">IF(M687="","",XLOOKUP(M687,selector_04,selector_04_ids,""))</f>
        <v/>
      </c>
      <c r="M687" s="25"/>
      <c r="N687" s="14"/>
      <c r="O687" s="27"/>
      <c r="P687" s="14"/>
    </row>
    <row r="688">
      <c r="A688" s="14"/>
      <c r="B688" s="23" t="str">
        <f>IF($A688="","",'Система'!$B$4)</f>
        <v/>
      </c>
      <c r="C688" s="14"/>
      <c r="D688" s="23" t="str">
        <f t="array" ref="D688">IF(E688="","",XLOOKUP(E688,selector_02,selector_02_ids,""))</f>
        <v/>
      </c>
      <c r="E688" s="25"/>
      <c r="F688" s="14"/>
      <c r="G688" s="14"/>
      <c r="H688" s="14"/>
      <c r="I688" s="14"/>
      <c r="J688" s="14"/>
      <c r="K688" s="14"/>
      <c r="L688" s="23" t="str">
        <f t="array" ref="L688">IF(M688="","",XLOOKUP(M688,selector_04,selector_04_ids,""))</f>
        <v/>
      </c>
      <c r="M688" s="25"/>
      <c r="N688" s="14"/>
      <c r="O688" s="27"/>
      <c r="P688" s="14"/>
    </row>
    <row r="689">
      <c r="A689" s="14"/>
      <c r="B689" s="23" t="str">
        <f>IF($A689="","",'Система'!$B$4)</f>
        <v/>
      </c>
      <c r="C689" s="14"/>
      <c r="D689" s="23" t="str">
        <f t="array" ref="D689">IF(E689="","",XLOOKUP(E689,selector_02,selector_02_ids,""))</f>
        <v/>
      </c>
      <c r="E689" s="25"/>
      <c r="F689" s="14"/>
      <c r="G689" s="14"/>
      <c r="H689" s="14"/>
      <c r="I689" s="14"/>
      <c r="J689" s="14"/>
      <c r="K689" s="14"/>
      <c r="L689" s="23" t="str">
        <f t="array" ref="L689">IF(M689="","",XLOOKUP(M689,selector_04,selector_04_ids,""))</f>
        <v/>
      </c>
      <c r="M689" s="25"/>
      <c r="N689" s="14"/>
      <c r="O689" s="27"/>
      <c r="P689" s="14"/>
    </row>
    <row r="690">
      <c r="A690" s="14"/>
      <c r="B690" s="23" t="str">
        <f>IF($A690="","",'Система'!$B$4)</f>
        <v/>
      </c>
      <c r="C690" s="14"/>
      <c r="D690" s="23" t="str">
        <f t="array" ref="D690">IF(E690="","",XLOOKUP(E690,selector_02,selector_02_ids,""))</f>
        <v/>
      </c>
      <c r="E690" s="25"/>
      <c r="F690" s="14"/>
      <c r="G690" s="14"/>
      <c r="H690" s="14"/>
      <c r="I690" s="14"/>
      <c r="J690" s="14"/>
      <c r="K690" s="14"/>
      <c r="L690" s="23" t="str">
        <f t="array" ref="L690">IF(M690="","",XLOOKUP(M690,selector_04,selector_04_ids,""))</f>
        <v/>
      </c>
      <c r="M690" s="25"/>
      <c r="N690" s="14"/>
      <c r="O690" s="27"/>
      <c r="P690" s="14"/>
    </row>
    <row r="691">
      <c r="A691" s="14"/>
      <c r="B691" s="23" t="str">
        <f>IF($A691="","",'Система'!$B$4)</f>
        <v/>
      </c>
      <c r="C691" s="14"/>
      <c r="D691" s="23" t="str">
        <f t="array" ref="D691">IF(E691="","",XLOOKUP(E691,selector_02,selector_02_ids,""))</f>
        <v/>
      </c>
      <c r="E691" s="25"/>
      <c r="F691" s="14"/>
      <c r="G691" s="14"/>
      <c r="H691" s="14"/>
      <c r="I691" s="14"/>
      <c r="J691" s="14"/>
      <c r="K691" s="14"/>
      <c r="L691" s="23" t="str">
        <f t="array" ref="L691">IF(M691="","",XLOOKUP(M691,selector_04,selector_04_ids,""))</f>
        <v/>
      </c>
      <c r="M691" s="25"/>
      <c r="N691" s="14"/>
      <c r="O691" s="27"/>
      <c r="P691" s="14"/>
    </row>
    <row r="692">
      <c r="A692" s="14"/>
      <c r="B692" s="23" t="str">
        <f>IF($A692="","",'Система'!$B$4)</f>
        <v/>
      </c>
      <c r="C692" s="14"/>
      <c r="D692" s="23" t="str">
        <f t="array" ref="D692">IF(E692="","",XLOOKUP(E692,selector_02,selector_02_ids,""))</f>
        <v/>
      </c>
      <c r="E692" s="25"/>
      <c r="F692" s="14"/>
      <c r="G692" s="14"/>
      <c r="H692" s="14"/>
      <c r="I692" s="14"/>
      <c r="J692" s="14"/>
      <c r="K692" s="14"/>
      <c r="L692" s="23" t="str">
        <f t="array" ref="L692">IF(M692="","",XLOOKUP(M692,selector_04,selector_04_ids,""))</f>
        <v/>
      </c>
      <c r="M692" s="25"/>
      <c r="N692" s="14"/>
      <c r="O692" s="27"/>
      <c r="P692" s="14"/>
    </row>
    <row r="693">
      <c r="A693" s="14"/>
      <c r="B693" s="23" t="str">
        <f>IF($A693="","",'Система'!$B$4)</f>
        <v/>
      </c>
      <c r="C693" s="14"/>
      <c r="D693" s="23" t="str">
        <f t="array" ref="D693">IF(E693="","",XLOOKUP(E693,selector_02,selector_02_ids,""))</f>
        <v/>
      </c>
      <c r="E693" s="25"/>
      <c r="F693" s="14"/>
      <c r="G693" s="14"/>
      <c r="H693" s="14"/>
      <c r="I693" s="14"/>
      <c r="J693" s="14"/>
      <c r="K693" s="14"/>
      <c r="L693" s="23" t="str">
        <f t="array" ref="L693">IF(M693="","",XLOOKUP(M693,selector_04,selector_04_ids,""))</f>
        <v/>
      </c>
      <c r="M693" s="25"/>
      <c r="N693" s="14"/>
      <c r="O693" s="27"/>
      <c r="P693" s="14"/>
    </row>
    <row r="694">
      <c r="A694" s="14"/>
      <c r="B694" s="23" t="str">
        <f>IF($A694="","",'Система'!$B$4)</f>
        <v/>
      </c>
      <c r="C694" s="14"/>
      <c r="D694" s="23" t="str">
        <f t="array" ref="D694">IF(E694="","",XLOOKUP(E694,selector_02,selector_02_ids,""))</f>
        <v/>
      </c>
      <c r="E694" s="25"/>
      <c r="F694" s="14"/>
      <c r="G694" s="14"/>
      <c r="H694" s="14"/>
      <c r="I694" s="14"/>
      <c r="J694" s="14"/>
      <c r="K694" s="14"/>
      <c r="L694" s="23" t="str">
        <f t="array" ref="L694">IF(M694="","",XLOOKUP(M694,selector_04,selector_04_ids,""))</f>
        <v/>
      </c>
      <c r="M694" s="25"/>
      <c r="N694" s="14"/>
      <c r="O694" s="27"/>
      <c r="P694" s="14"/>
    </row>
    <row r="695">
      <c r="A695" s="14"/>
      <c r="B695" s="23" t="str">
        <f>IF($A695="","",'Система'!$B$4)</f>
        <v/>
      </c>
      <c r="C695" s="14"/>
      <c r="D695" s="23" t="str">
        <f t="array" ref="D695">IF(E695="","",XLOOKUP(E695,selector_02,selector_02_ids,""))</f>
        <v/>
      </c>
      <c r="E695" s="25"/>
      <c r="F695" s="14"/>
      <c r="G695" s="14"/>
      <c r="H695" s="14"/>
      <c r="I695" s="14"/>
      <c r="J695" s="14"/>
      <c r="K695" s="14"/>
      <c r="L695" s="23" t="str">
        <f t="array" ref="L695">IF(M695="","",XLOOKUP(M695,selector_04,selector_04_ids,""))</f>
        <v/>
      </c>
      <c r="M695" s="25"/>
      <c r="N695" s="14"/>
      <c r="O695" s="27"/>
      <c r="P695" s="14"/>
    </row>
    <row r="696">
      <c r="A696" s="14"/>
      <c r="B696" s="23" t="str">
        <f>IF($A696="","",'Система'!$B$4)</f>
        <v/>
      </c>
      <c r="C696" s="14"/>
      <c r="D696" s="23" t="str">
        <f t="array" ref="D696">IF(E696="","",XLOOKUP(E696,selector_02,selector_02_ids,""))</f>
        <v/>
      </c>
      <c r="E696" s="25"/>
      <c r="F696" s="14"/>
      <c r="G696" s="14"/>
      <c r="H696" s="14"/>
      <c r="I696" s="14"/>
      <c r="J696" s="14"/>
      <c r="K696" s="14"/>
      <c r="L696" s="23" t="str">
        <f t="array" ref="L696">IF(M696="","",XLOOKUP(M696,selector_04,selector_04_ids,""))</f>
        <v/>
      </c>
      <c r="M696" s="25"/>
      <c r="N696" s="14"/>
      <c r="O696" s="27"/>
      <c r="P696" s="14"/>
    </row>
    <row r="697">
      <c r="A697" s="14"/>
      <c r="B697" s="23" t="str">
        <f>IF($A697="","",'Система'!$B$4)</f>
        <v/>
      </c>
      <c r="C697" s="14"/>
      <c r="D697" s="23" t="str">
        <f t="array" ref="D697">IF(E697="","",XLOOKUP(E697,selector_02,selector_02_ids,""))</f>
        <v/>
      </c>
      <c r="E697" s="25"/>
      <c r="F697" s="14"/>
      <c r="G697" s="14"/>
      <c r="H697" s="14"/>
      <c r="I697" s="14"/>
      <c r="J697" s="14"/>
      <c r="K697" s="14"/>
      <c r="L697" s="23" t="str">
        <f t="array" ref="L697">IF(M697="","",XLOOKUP(M697,selector_04,selector_04_ids,""))</f>
        <v/>
      </c>
      <c r="M697" s="25"/>
      <c r="N697" s="14"/>
      <c r="O697" s="27"/>
      <c r="P697" s="14"/>
    </row>
    <row r="698">
      <c r="A698" s="14"/>
      <c r="B698" s="23" t="str">
        <f>IF($A698="","",'Система'!$B$4)</f>
        <v/>
      </c>
      <c r="C698" s="14"/>
      <c r="D698" s="23" t="str">
        <f t="array" ref="D698">IF(E698="","",XLOOKUP(E698,selector_02,selector_02_ids,""))</f>
        <v/>
      </c>
      <c r="E698" s="25"/>
      <c r="F698" s="14"/>
      <c r="G698" s="14"/>
      <c r="H698" s="14"/>
      <c r="I698" s="14"/>
      <c r="J698" s="14"/>
      <c r="K698" s="14"/>
      <c r="L698" s="23" t="str">
        <f t="array" ref="L698">IF(M698="","",XLOOKUP(M698,selector_04,selector_04_ids,""))</f>
        <v/>
      </c>
      <c r="M698" s="25"/>
      <c r="N698" s="14"/>
      <c r="O698" s="27"/>
      <c r="P698" s="14"/>
    </row>
    <row r="699">
      <c r="A699" s="14"/>
      <c r="B699" s="23" t="str">
        <f>IF($A699="","",'Система'!$B$4)</f>
        <v/>
      </c>
      <c r="C699" s="14"/>
      <c r="D699" s="23" t="str">
        <f t="array" ref="D699">IF(E699="","",XLOOKUP(E699,selector_02,selector_02_ids,""))</f>
        <v/>
      </c>
      <c r="E699" s="25"/>
      <c r="F699" s="14"/>
      <c r="G699" s="14"/>
      <c r="H699" s="14"/>
      <c r="I699" s="14"/>
      <c r="J699" s="14"/>
      <c r="K699" s="14"/>
      <c r="L699" s="23" t="str">
        <f t="array" ref="L699">IF(M699="","",XLOOKUP(M699,selector_04,selector_04_ids,""))</f>
        <v/>
      </c>
      <c r="M699" s="25"/>
      <c r="N699" s="14"/>
      <c r="O699" s="27"/>
      <c r="P699" s="14"/>
    </row>
    <row r="700">
      <c r="A700" s="14"/>
      <c r="B700" s="23" t="str">
        <f>IF($A700="","",'Система'!$B$4)</f>
        <v/>
      </c>
      <c r="C700" s="14"/>
      <c r="D700" s="23" t="str">
        <f t="array" ref="D700">IF(E700="","",XLOOKUP(E700,selector_02,selector_02_ids,""))</f>
        <v/>
      </c>
      <c r="E700" s="25"/>
      <c r="F700" s="14"/>
      <c r="G700" s="14"/>
      <c r="H700" s="14"/>
      <c r="I700" s="14"/>
      <c r="J700" s="14"/>
      <c r="K700" s="14"/>
      <c r="L700" s="23" t="str">
        <f t="array" ref="L700">IF(M700="","",XLOOKUP(M700,selector_04,selector_04_ids,""))</f>
        <v/>
      </c>
      <c r="M700" s="25"/>
      <c r="N700" s="14"/>
      <c r="O700" s="27"/>
      <c r="P700" s="14"/>
    </row>
    <row r="701">
      <c r="A701" s="14"/>
      <c r="B701" s="23" t="str">
        <f>IF($A701="","",'Система'!$B$4)</f>
        <v/>
      </c>
      <c r="C701" s="14"/>
      <c r="D701" s="23" t="str">
        <f t="array" ref="D701">IF(E701="","",XLOOKUP(E701,selector_02,selector_02_ids,""))</f>
        <v/>
      </c>
      <c r="E701" s="25"/>
      <c r="F701" s="14"/>
      <c r="G701" s="14"/>
      <c r="H701" s="14"/>
      <c r="I701" s="14"/>
      <c r="J701" s="14"/>
      <c r="K701" s="14"/>
      <c r="L701" s="23" t="str">
        <f t="array" ref="L701">IF(M701="","",XLOOKUP(M701,selector_04,selector_04_ids,""))</f>
        <v/>
      </c>
      <c r="M701" s="25"/>
      <c r="N701" s="14"/>
      <c r="O701" s="27"/>
      <c r="P701" s="14"/>
    </row>
    <row r="702">
      <c r="A702" s="14"/>
      <c r="B702" s="23" t="str">
        <f>IF($A702="","",'Система'!$B$4)</f>
        <v/>
      </c>
      <c r="C702" s="14"/>
      <c r="D702" s="23" t="str">
        <f t="array" ref="D702">IF(E702="","",XLOOKUP(E702,selector_02,selector_02_ids,""))</f>
        <v/>
      </c>
      <c r="E702" s="25"/>
      <c r="F702" s="14"/>
      <c r="G702" s="14"/>
      <c r="H702" s="14"/>
      <c r="I702" s="14"/>
      <c r="J702" s="14"/>
      <c r="K702" s="14"/>
      <c r="L702" s="23" t="str">
        <f t="array" ref="L702">IF(M702="","",XLOOKUP(M702,selector_04,selector_04_ids,""))</f>
        <v/>
      </c>
      <c r="M702" s="25"/>
      <c r="N702" s="14"/>
      <c r="O702" s="27"/>
      <c r="P702" s="14"/>
    </row>
    <row r="703">
      <c r="A703" s="14"/>
      <c r="B703" s="23" t="str">
        <f>IF($A703="","",'Система'!$B$4)</f>
        <v/>
      </c>
      <c r="C703" s="14"/>
      <c r="D703" s="23" t="str">
        <f t="array" ref="D703">IF(E703="","",XLOOKUP(E703,selector_02,selector_02_ids,""))</f>
        <v/>
      </c>
      <c r="E703" s="25"/>
      <c r="F703" s="14"/>
      <c r="G703" s="14"/>
      <c r="H703" s="14"/>
      <c r="I703" s="14"/>
      <c r="J703" s="14"/>
      <c r="K703" s="14"/>
      <c r="L703" s="23" t="str">
        <f t="array" ref="L703">IF(M703="","",XLOOKUP(M703,selector_04,selector_04_ids,""))</f>
        <v/>
      </c>
      <c r="M703" s="25"/>
      <c r="N703" s="14"/>
      <c r="O703" s="27"/>
      <c r="P703" s="14"/>
    </row>
    <row r="704">
      <c r="A704" s="14"/>
      <c r="B704" s="23" t="str">
        <f>IF($A704="","",'Система'!$B$4)</f>
        <v/>
      </c>
      <c r="C704" s="14"/>
      <c r="D704" s="23" t="str">
        <f t="array" ref="D704">IF(E704="","",XLOOKUP(E704,selector_02,selector_02_ids,""))</f>
        <v/>
      </c>
      <c r="E704" s="25"/>
      <c r="F704" s="14"/>
      <c r="G704" s="14"/>
      <c r="H704" s="14"/>
      <c r="I704" s="14"/>
      <c r="J704" s="14"/>
      <c r="K704" s="14"/>
      <c r="L704" s="23" t="str">
        <f t="array" ref="L704">IF(M704="","",XLOOKUP(M704,selector_04,selector_04_ids,""))</f>
        <v/>
      </c>
      <c r="M704" s="25"/>
      <c r="N704" s="14"/>
      <c r="O704" s="27"/>
      <c r="P704" s="14"/>
    </row>
    <row r="705">
      <c r="A705" s="14"/>
      <c r="B705" s="23" t="str">
        <f>IF($A705="","",'Система'!$B$4)</f>
        <v/>
      </c>
      <c r="C705" s="14"/>
      <c r="D705" s="23" t="str">
        <f t="array" ref="D705">IF(E705="","",XLOOKUP(E705,selector_02,selector_02_ids,""))</f>
        <v/>
      </c>
      <c r="E705" s="25"/>
      <c r="F705" s="14"/>
      <c r="G705" s="14"/>
      <c r="H705" s="14"/>
      <c r="I705" s="14"/>
      <c r="J705" s="14"/>
      <c r="K705" s="14"/>
      <c r="L705" s="23" t="str">
        <f t="array" ref="L705">IF(M705="","",XLOOKUP(M705,selector_04,selector_04_ids,""))</f>
        <v/>
      </c>
      <c r="M705" s="25"/>
      <c r="N705" s="14"/>
      <c r="O705" s="27"/>
      <c r="P705" s="14"/>
    </row>
    <row r="706">
      <c r="A706" s="14"/>
      <c r="B706" s="23" t="str">
        <f>IF($A706="","",'Система'!$B$4)</f>
        <v/>
      </c>
      <c r="C706" s="14"/>
      <c r="D706" s="23" t="str">
        <f t="array" ref="D706">IF(E706="","",XLOOKUP(E706,selector_02,selector_02_ids,""))</f>
        <v/>
      </c>
      <c r="E706" s="25"/>
      <c r="F706" s="14"/>
      <c r="G706" s="14"/>
      <c r="H706" s="14"/>
      <c r="I706" s="14"/>
      <c r="J706" s="14"/>
      <c r="K706" s="14"/>
      <c r="L706" s="23" t="str">
        <f t="array" ref="L706">IF(M706="","",XLOOKUP(M706,selector_04,selector_04_ids,""))</f>
        <v/>
      </c>
      <c r="M706" s="25"/>
      <c r="N706" s="14"/>
      <c r="O706" s="27"/>
      <c r="P706" s="14"/>
    </row>
    <row r="707">
      <c r="A707" s="14"/>
      <c r="B707" s="23" t="str">
        <f>IF($A707="","",'Система'!$B$4)</f>
        <v/>
      </c>
      <c r="C707" s="14"/>
      <c r="D707" s="23" t="str">
        <f t="array" ref="D707">IF(E707="","",XLOOKUP(E707,selector_02,selector_02_ids,""))</f>
        <v/>
      </c>
      <c r="E707" s="25"/>
      <c r="F707" s="14"/>
      <c r="G707" s="14"/>
      <c r="H707" s="14"/>
      <c r="I707" s="14"/>
      <c r="J707" s="14"/>
      <c r="K707" s="14"/>
      <c r="L707" s="23" t="str">
        <f t="array" ref="L707">IF(M707="","",XLOOKUP(M707,selector_04,selector_04_ids,""))</f>
        <v/>
      </c>
      <c r="M707" s="25"/>
      <c r="N707" s="14"/>
      <c r="O707" s="27"/>
      <c r="P707" s="14"/>
    </row>
    <row r="708">
      <c r="A708" s="14"/>
      <c r="B708" s="23" t="str">
        <f>IF($A708="","",'Система'!$B$4)</f>
        <v/>
      </c>
      <c r="C708" s="14"/>
      <c r="D708" s="23" t="str">
        <f t="array" ref="D708">IF(E708="","",XLOOKUP(E708,selector_02,selector_02_ids,""))</f>
        <v/>
      </c>
      <c r="E708" s="25"/>
      <c r="F708" s="14"/>
      <c r="G708" s="14"/>
      <c r="H708" s="14"/>
      <c r="I708" s="14"/>
      <c r="J708" s="14"/>
      <c r="K708" s="14"/>
      <c r="L708" s="23" t="str">
        <f t="array" ref="L708">IF(M708="","",XLOOKUP(M708,selector_04,selector_04_ids,""))</f>
        <v/>
      </c>
      <c r="M708" s="25"/>
      <c r="N708" s="14"/>
      <c r="O708" s="27"/>
      <c r="P708" s="14"/>
    </row>
    <row r="709">
      <c r="A709" s="14"/>
      <c r="B709" s="23" t="str">
        <f>IF($A709="","",'Система'!$B$4)</f>
        <v/>
      </c>
      <c r="C709" s="14"/>
      <c r="D709" s="23" t="str">
        <f t="array" ref="D709">IF(E709="","",XLOOKUP(E709,selector_02,selector_02_ids,""))</f>
        <v/>
      </c>
      <c r="E709" s="25"/>
      <c r="F709" s="14"/>
      <c r="G709" s="14"/>
      <c r="H709" s="14"/>
      <c r="I709" s="14"/>
      <c r="J709" s="14"/>
      <c r="K709" s="14"/>
      <c r="L709" s="23" t="str">
        <f t="array" ref="L709">IF(M709="","",XLOOKUP(M709,selector_04,selector_04_ids,""))</f>
        <v/>
      </c>
      <c r="M709" s="25"/>
      <c r="N709" s="14"/>
      <c r="O709" s="27"/>
      <c r="P709" s="14"/>
    </row>
    <row r="710">
      <c r="A710" s="14"/>
      <c r="B710" s="23" t="str">
        <f>IF($A710="","",'Система'!$B$4)</f>
        <v/>
      </c>
      <c r="C710" s="14"/>
      <c r="D710" s="23" t="str">
        <f t="array" ref="D710">IF(E710="","",XLOOKUP(E710,selector_02,selector_02_ids,""))</f>
        <v/>
      </c>
      <c r="E710" s="25"/>
      <c r="F710" s="14"/>
      <c r="G710" s="14"/>
      <c r="H710" s="14"/>
      <c r="I710" s="14"/>
      <c r="J710" s="14"/>
      <c r="K710" s="14"/>
      <c r="L710" s="23" t="str">
        <f t="array" ref="L710">IF(M710="","",XLOOKUP(M710,selector_04,selector_04_ids,""))</f>
        <v/>
      </c>
      <c r="M710" s="25"/>
      <c r="N710" s="14"/>
      <c r="O710" s="27"/>
      <c r="P710" s="14"/>
    </row>
    <row r="711">
      <c r="A711" s="14"/>
      <c r="B711" s="23" t="str">
        <f>IF($A711="","",'Система'!$B$4)</f>
        <v/>
      </c>
      <c r="C711" s="14"/>
      <c r="D711" s="23" t="str">
        <f t="array" ref="D711">IF(E711="","",XLOOKUP(E711,selector_02,selector_02_ids,""))</f>
        <v/>
      </c>
      <c r="E711" s="25"/>
      <c r="F711" s="14"/>
      <c r="G711" s="14"/>
      <c r="H711" s="14"/>
      <c r="I711" s="14"/>
      <c r="J711" s="14"/>
      <c r="K711" s="14"/>
      <c r="L711" s="23" t="str">
        <f t="array" ref="L711">IF(M711="","",XLOOKUP(M711,selector_04,selector_04_ids,""))</f>
        <v/>
      </c>
      <c r="M711" s="25"/>
      <c r="N711" s="14"/>
      <c r="O711" s="27"/>
      <c r="P711" s="14"/>
    </row>
    <row r="712">
      <c r="A712" s="14"/>
      <c r="B712" s="23" t="str">
        <f>IF($A712="","",'Система'!$B$4)</f>
        <v/>
      </c>
      <c r="C712" s="14"/>
      <c r="D712" s="23" t="str">
        <f t="array" ref="D712">IF(E712="","",XLOOKUP(E712,selector_02,selector_02_ids,""))</f>
        <v/>
      </c>
      <c r="E712" s="25"/>
      <c r="F712" s="14"/>
      <c r="G712" s="14"/>
      <c r="H712" s="14"/>
      <c r="I712" s="14"/>
      <c r="J712" s="14"/>
      <c r="K712" s="14"/>
      <c r="L712" s="23" t="str">
        <f t="array" ref="L712">IF(M712="","",XLOOKUP(M712,selector_04,selector_04_ids,""))</f>
        <v/>
      </c>
      <c r="M712" s="25"/>
      <c r="N712" s="14"/>
      <c r="O712" s="27"/>
      <c r="P712" s="14"/>
    </row>
    <row r="713">
      <c r="A713" s="14"/>
      <c r="B713" s="23" t="str">
        <f>IF($A713="","",'Система'!$B$4)</f>
        <v/>
      </c>
      <c r="C713" s="14"/>
      <c r="D713" s="23" t="str">
        <f t="array" ref="D713">IF(E713="","",XLOOKUP(E713,selector_02,selector_02_ids,""))</f>
        <v/>
      </c>
      <c r="E713" s="25"/>
      <c r="F713" s="14"/>
      <c r="G713" s="14"/>
      <c r="H713" s="14"/>
      <c r="I713" s="14"/>
      <c r="J713" s="14"/>
      <c r="K713" s="14"/>
      <c r="L713" s="23" t="str">
        <f t="array" ref="L713">IF(M713="","",XLOOKUP(M713,selector_04,selector_04_ids,""))</f>
        <v/>
      </c>
      <c r="M713" s="25"/>
      <c r="N713" s="14"/>
      <c r="O713" s="27"/>
      <c r="P713" s="14"/>
    </row>
    <row r="714">
      <c r="A714" s="14"/>
      <c r="B714" s="23" t="str">
        <f>IF($A714="","",'Система'!$B$4)</f>
        <v/>
      </c>
      <c r="C714" s="14"/>
      <c r="D714" s="23" t="str">
        <f t="array" ref="D714">IF(E714="","",XLOOKUP(E714,selector_02,selector_02_ids,""))</f>
        <v/>
      </c>
      <c r="E714" s="25"/>
      <c r="F714" s="14"/>
      <c r="G714" s="14"/>
      <c r="H714" s="14"/>
      <c r="I714" s="14"/>
      <c r="J714" s="14"/>
      <c r="K714" s="14"/>
      <c r="L714" s="23" t="str">
        <f t="array" ref="L714">IF(M714="","",XLOOKUP(M714,selector_04,selector_04_ids,""))</f>
        <v/>
      </c>
      <c r="M714" s="25"/>
      <c r="N714" s="14"/>
      <c r="O714" s="27"/>
      <c r="P714" s="14"/>
    </row>
    <row r="715">
      <c r="A715" s="14"/>
      <c r="B715" s="23" t="str">
        <f>IF($A715="","",'Система'!$B$4)</f>
        <v/>
      </c>
      <c r="C715" s="14"/>
      <c r="D715" s="23" t="str">
        <f t="array" ref="D715">IF(E715="","",XLOOKUP(E715,selector_02,selector_02_ids,""))</f>
        <v/>
      </c>
      <c r="E715" s="25"/>
      <c r="F715" s="14"/>
      <c r="G715" s="14"/>
      <c r="H715" s="14"/>
      <c r="I715" s="14"/>
      <c r="J715" s="14"/>
      <c r="K715" s="14"/>
      <c r="L715" s="23" t="str">
        <f t="array" ref="L715">IF(M715="","",XLOOKUP(M715,selector_04,selector_04_ids,""))</f>
        <v/>
      </c>
      <c r="M715" s="25"/>
      <c r="N715" s="14"/>
      <c r="O715" s="27"/>
      <c r="P715" s="14"/>
    </row>
    <row r="716">
      <c r="A716" s="14"/>
      <c r="B716" s="23" t="str">
        <f>IF($A716="","",'Система'!$B$4)</f>
        <v/>
      </c>
      <c r="C716" s="14"/>
      <c r="D716" s="23" t="str">
        <f t="array" ref="D716">IF(E716="","",XLOOKUP(E716,selector_02,selector_02_ids,""))</f>
        <v/>
      </c>
      <c r="E716" s="25"/>
      <c r="F716" s="14"/>
      <c r="G716" s="14"/>
      <c r="H716" s="14"/>
      <c r="I716" s="14"/>
      <c r="J716" s="14"/>
      <c r="K716" s="14"/>
      <c r="L716" s="23" t="str">
        <f t="array" ref="L716">IF(M716="","",XLOOKUP(M716,selector_04,selector_04_ids,""))</f>
        <v/>
      </c>
      <c r="M716" s="25"/>
      <c r="N716" s="14"/>
      <c r="O716" s="27"/>
      <c r="P716" s="14"/>
    </row>
    <row r="717">
      <c r="A717" s="14"/>
      <c r="B717" s="23" t="str">
        <f>IF($A717="","",'Система'!$B$4)</f>
        <v/>
      </c>
      <c r="C717" s="14"/>
      <c r="D717" s="23" t="str">
        <f t="array" ref="D717">IF(E717="","",XLOOKUP(E717,selector_02,selector_02_ids,""))</f>
        <v/>
      </c>
      <c r="E717" s="25"/>
      <c r="F717" s="14"/>
      <c r="G717" s="14"/>
      <c r="H717" s="14"/>
      <c r="I717" s="14"/>
      <c r="J717" s="14"/>
      <c r="K717" s="14"/>
      <c r="L717" s="23" t="str">
        <f t="array" ref="L717">IF(M717="","",XLOOKUP(M717,selector_04,selector_04_ids,""))</f>
        <v/>
      </c>
      <c r="M717" s="25"/>
      <c r="N717" s="14"/>
      <c r="O717" s="27"/>
      <c r="P717" s="14"/>
    </row>
    <row r="718">
      <c r="A718" s="14"/>
      <c r="B718" s="23" t="str">
        <f>IF($A718="","",'Система'!$B$4)</f>
        <v/>
      </c>
      <c r="C718" s="14"/>
      <c r="D718" s="23" t="str">
        <f t="array" ref="D718">IF(E718="","",XLOOKUP(E718,selector_02,selector_02_ids,""))</f>
        <v/>
      </c>
      <c r="E718" s="25"/>
      <c r="F718" s="14"/>
      <c r="G718" s="14"/>
      <c r="H718" s="14"/>
      <c r="I718" s="14"/>
      <c r="J718" s="14"/>
      <c r="K718" s="14"/>
      <c r="L718" s="23" t="str">
        <f t="array" ref="L718">IF(M718="","",XLOOKUP(M718,selector_04,selector_04_ids,""))</f>
        <v/>
      </c>
      <c r="M718" s="25"/>
      <c r="N718" s="14"/>
      <c r="O718" s="27"/>
      <c r="P718" s="14"/>
    </row>
    <row r="719">
      <c r="A719" s="14"/>
      <c r="B719" s="23" t="str">
        <f>IF($A719="","",'Система'!$B$4)</f>
        <v/>
      </c>
      <c r="C719" s="14"/>
      <c r="D719" s="23" t="str">
        <f t="array" ref="D719">IF(E719="","",XLOOKUP(E719,selector_02,selector_02_ids,""))</f>
        <v/>
      </c>
      <c r="E719" s="25"/>
      <c r="F719" s="14"/>
      <c r="G719" s="14"/>
      <c r="H719" s="14"/>
      <c r="I719" s="14"/>
      <c r="J719" s="14"/>
      <c r="K719" s="14"/>
      <c r="L719" s="23" t="str">
        <f t="array" ref="L719">IF(M719="","",XLOOKUP(M719,selector_04,selector_04_ids,""))</f>
        <v/>
      </c>
      <c r="M719" s="25"/>
      <c r="N719" s="14"/>
      <c r="O719" s="27"/>
      <c r="P719" s="14"/>
    </row>
    <row r="720">
      <c r="A720" s="14"/>
      <c r="B720" s="23" t="str">
        <f>IF($A720="","",'Система'!$B$4)</f>
        <v/>
      </c>
      <c r="C720" s="14"/>
      <c r="D720" s="23" t="str">
        <f t="array" ref="D720">IF(E720="","",XLOOKUP(E720,selector_02,selector_02_ids,""))</f>
        <v/>
      </c>
      <c r="E720" s="25"/>
      <c r="F720" s="14"/>
      <c r="G720" s="14"/>
      <c r="H720" s="14"/>
      <c r="I720" s="14"/>
      <c r="J720" s="14"/>
      <c r="K720" s="14"/>
      <c r="L720" s="23" t="str">
        <f t="array" ref="L720">IF(M720="","",XLOOKUP(M720,selector_04,selector_04_ids,""))</f>
        <v/>
      </c>
      <c r="M720" s="25"/>
      <c r="N720" s="14"/>
      <c r="O720" s="27"/>
      <c r="P720" s="14"/>
    </row>
    <row r="721">
      <c r="A721" s="14"/>
      <c r="B721" s="23" t="str">
        <f>IF($A721="","",'Система'!$B$4)</f>
        <v/>
      </c>
      <c r="C721" s="14"/>
      <c r="D721" s="23" t="str">
        <f t="array" ref="D721">IF(E721="","",XLOOKUP(E721,selector_02,selector_02_ids,""))</f>
        <v/>
      </c>
      <c r="E721" s="25"/>
      <c r="F721" s="14"/>
      <c r="G721" s="14"/>
      <c r="H721" s="14"/>
      <c r="I721" s="14"/>
      <c r="J721" s="14"/>
      <c r="K721" s="14"/>
      <c r="L721" s="23" t="str">
        <f t="array" ref="L721">IF(M721="","",XLOOKUP(M721,selector_04,selector_04_ids,""))</f>
        <v/>
      </c>
      <c r="M721" s="25"/>
      <c r="N721" s="14"/>
      <c r="O721" s="27"/>
      <c r="P721" s="14"/>
    </row>
    <row r="722">
      <c r="A722" s="14"/>
      <c r="B722" s="23" t="str">
        <f>IF($A722="","",'Система'!$B$4)</f>
        <v/>
      </c>
      <c r="C722" s="14"/>
      <c r="D722" s="23" t="str">
        <f t="array" ref="D722">IF(E722="","",XLOOKUP(E722,selector_02,selector_02_ids,""))</f>
        <v/>
      </c>
      <c r="E722" s="25"/>
      <c r="F722" s="14"/>
      <c r="G722" s="14"/>
      <c r="H722" s="14"/>
      <c r="I722" s="14"/>
      <c r="J722" s="14"/>
      <c r="K722" s="14"/>
      <c r="L722" s="23" t="str">
        <f t="array" ref="L722">IF(M722="","",XLOOKUP(M722,selector_04,selector_04_ids,""))</f>
        <v/>
      </c>
      <c r="M722" s="25"/>
      <c r="N722" s="14"/>
      <c r="O722" s="27"/>
      <c r="P722" s="14"/>
    </row>
    <row r="723">
      <c r="A723" s="14"/>
      <c r="B723" s="23" t="str">
        <f>IF($A723="","",'Система'!$B$4)</f>
        <v/>
      </c>
      <c r="C723" s="14"/>
      <c r="D723" s="23" t="str">
        <f t="array" ref="D723">IF(E723="","",XLOOKUP(E723,selector_02,selector_02_ids,""))</f>
        <v/>
      </c>
      <c r="E723" s="25"/>
      <c r="F723" s="14"/>
      <c r="G723" s="14"/>
      <c r="H723" s="14"/>
      <c r="I723" s="14"/>
      <c r="J723" s="14"/>
      <c r="K723" s="14"/>
      <c r="L723" s="23" t="str">
        <f t="array" ref="L723">IF(M723="","",XLOOKUP(M723,selector_04,selector_04_ids,""))</f>
        <v/>
      </c>
      <c r="M723" s="25"/>
      <c r="N723" s="14"/>
      <c r="O723" s="27"/>
      <c r="P723" s="14"/>
    </row>
    <row r="724">
      <c r="A724" s="14"/>
      <c r="B724" s="23" t="str">
        <f>IF($A724="","",'Система'!$B$4)</f>
        <v/>
      </c>
      <c r="C724" s="14"/>
      <c r="D724" s="23" t="str">
        <f t="array" ref="D724">IF(E724="","",XLOOKUP(E724,selector_02,selector_02_ids,""))</f>
        <v/>
      </c>
      <c r="E724" s="25"/>
      <c r="F724" s="14"/>
      <c r="G724" s="14"/>
      <c r="H724" s="14"/>
      <c r="I724" s="14"/>
      <c r="J724" s="14"/>
      <c r="K724" s="14"/>
      <c r="L724" s="23" t="str">
        <f t="array" ref="L724">IF(M724="","",XLOOKUP(M724,selector_04,selector_04_ids,""))</f>
        <v/>
      </c>
      <c r="M724" s="25"/>
      <c r="N724" s="14"/>
      <c r="O724" s="27"/>
      <c r="P724" s="14"/>
    </row>
    <row r="725">
      <c r="A725" s="14"/>
      <c r="B725" s="23" t="str">
        <f>IF($A725="","",'Система'!$B$4)</f>
        <v/>
      </c>
      <c r="C725" s="14"/>
      <c r="D725" s="23" t="str">
        <f t="array" ref="D725">IF(E725="","",XLOOKUP(E725,selector_02,selector_02_ids,""))</f>
        <v/>
      </c>
      <c r="E725" s="25"/>
      <c r="F725" s="14"/>
      <c r="G725" s="14"/>
      <c r="H725" s="14"/>
      <c r="I725" s="14"/>
      <c r="J725" s="14"/>
      <c r="K725" s="14"/>
      <c r="L725" s="23" t="str">
        <f t="array" ref="L725">IF(M725="","",XLOOKUP(M725,selector_04,selector_04_ids,""))</f>
        <v/>
      </c>
      <c r="M725" s="25"/>
      <c r="N725" s="14"/>
      <c r="O725" s="27"/>
      <c r="P725" s="14"/>
    </row>
    <row r="726">
      <c r="A726" s="14"/>
      <c r="B726" s="23" t="str">
        <f>IF($A726="","",'Система'!$B$4)</f>
        <v/>
      </c>
      <c r="C726" s="14"/>
      <c r="D726" s="23" t="str">
        <f t="array" ref="D726">IF(E726="","",XLOOKUP(E726,selector_02,selector_02_ids,""))</f>
        <v/>
      </c>
      <c r="E726" s="25"/>
      <c r="F726" s="14"/>
      <c r="G726" s="14"/>
      <c r="H726" s="14"/>
      <c r="I726" s="14"/>
      <c r="J726" s="14"/>
      <c r="K726" s="14"/>
      <c r="L726" s="23" t="str">
        <f t="array" ref="L726">IF(M726="","",XLOOKUP(M726,selector_04,selector_04_ids,""))</f>
        <v/>
      </c>
      <c r="M726" s="25"/>
      <c r="N726" s="14"/>
      <c r="O726" s="27"/>
      <c r="P726" s="14"/>
    </row>
    <row r="727">
      <c r="A727" s="14"/>
      <c r="B727" s="23" t="str">
        <f>IF($A727="","",'Система'!$B$4)</f>
        <v/>
      </c>
      <c r="C727" s="14"/>
      <c r="D727" s="23" t="str">
        <f t="array" ref="D727">IF(E727="","",XLOOKUP(E727,selector_02,selector_02_ids,""))</f>
        <v/>
      </c>
      <c r="E727" s="25"/>
      <c r="F727" s="14"/>
      <c r="G727" s="14"/>
      <c r="H727" s="14"/>
      <c r="I727" s="14"/>
      <c r="J727" s="14"/>
      <c r="K727" s="14"/>
      <c r="L727" s="23" t="str">
        <f t="array" ref="L727">IF(M727="","",XLOOKUP(M727,selector_04,selector_04_ids,""))</f>
        <v/>
      </c>
      <c r="M727" s="25"/>
      <c r="N727" s="14"/>
      <c r="O727" s="27"/>
      <c r="P727" s="14"/>
    </row>
    <row r="728">
      <c r="A728" s="14"/>
      <c r="B728" s="23" t="str">
        <f>IF($A728="","",'Система'!$B$4)</f>
        <v/>
      </c>
      <c r="C728" s="14"/>
      <c r="D728" s="23" t="str">
        <f t="array" ref="D728">IF(E728="","",XLOOKUP(E728,selector_02,selector_02_ids,""))</f>
        <v/>
      </c>
      <c r="E728" s="25"/>
      <c r="F728" s="14"/>
      <c r="G728" s="14"/>
      <c r="H728" s="14"/>
      <c r="I728" s="14"/>
      <c r="J728" s="14"/>
      <c r="K728" s="14"/>
      <c r="L728" s="23" t="str">
        <f t="array" ref="L728">IF(M728="","",XLOOKUP(M728,selector_04,selector_04_ids,""))</f>
        <v/>
      </c>
      <c r="M728" s="25"/>
      <c r="N728" s="14"/>
      <c r="O728" s="27"/>
      <c r="P728" s="14"/>
    </row>
    <row r="729">
      <c r="A729" s="14"/>
      <c r="B729" s="23" t="str">
        <f>IF($A729="","",'Система'!$B$4)</f>
        <v/>
      </c>
      <c r="C729" s="14"/>
      <c r="D729" s="23" t="str">
        <f t="array" ref="D729">IF(E729="","",XLOOKUP(E729,selector_02,selector_02_ids,""))</f>
        <v/>
      </c>
      <c r="E729" s="25"/>
      <c r="F729" s="14"/>
      <c r="G729" s="14"/>
      <c r="H729" s="14"/>
      <c r="I729" s="14"/>
      <c r="J729" s="14"/>
      <c r="K729" s="14"/>
      <c r="L729" s="23" t="str">
        <f t="array" ref="L729">IF(M729="","",XLOOKUP(M729,selector_04,selector_04_ids,""))</f>
        <v/>
      </c>
      <c r="M729" s="25"/>
      <c r="N729" s="14"/>
      <c r="O729" s="27"/>
      <c r="P729" s="14"/>
    </row>
    <row r="730">
      <c r="A730" s="14"/>
      <c r="B730" s="23" t="str">
        <f>IF($A730="","",'Система'!$B$4)</f>
        <v/>
      </c>
      <c r="C730" s="14"/>
      <c r="D730" s="23" t="str">
        <f t="array" ref="D730">IF(E730="","",XLOOKUP(E730,selector_02,selector_02_ids,""))</f>
        <v/>
      </c>
      <c r="E730" s="25"/>
      <c r="F730" s="14"/>
      <c r="G730" s="14"/>
      <c r="H730" s="14"/>
      <c r="I730" s="14"/>
      <c r="J730" s="14"/>
      <c r="K730" s="14"/>
      <c r="L730" s="23" t="str">
        <f t="array" ref="L730">IF(M730="","",XLOOKUP(M730,selector_04,selector_04_ids,""))</f>
        <v/>
      </c>
      <c r="M730" s="25"/>
      <c r="N730" s="14"/>
      <c r="O730" s="27"/>
      <c r="P730" s="14"/>
    </row>
    <row r="731">
      <c r="A731" s="14"/>
      <c r="B731" s="23" t="str">
        <f>IF($A731="","",'Система'!$B$4)</f>
        <v/>
      </c>
      <c r="C731" s="14"/>
      <c r="D731" s="23" t="str">
        <f t="array" ref="D731">IF(E731="","",XLOOKUP(E731,selector_02,selector_02_ids,""))</f>
        <v/>
      </c>
      <c r="E731" s="25"/>
      <c r="F731" s="14"/>
      <c r="G731" s="14"/>
      <c r="H731" s="14"/>
      <c r="I731" s="14"/>
      <c r="J731" s="14"/>
      <c r="K731" s="14"/>
      <c r="L731" s="23" t="str">
        <f t="array" ref="L731">IF(M731="","",XLOOKUP(M731,selector_04,selector_04_ids,""))</f>
        <v/>
      </c>
      <c r="M731" s="25"/>
      <c r="N731" s="14"/>
      <c r="O731" s="27"/>
      <c r="P731" s="14"/>
    </row>
    <row r="732">
      <c r="A732" s="14"/>
      <c r="B732" s="23" t="str">
        <f>IF($A732="","",'Система'!$B$4)</f>
        <v/>
      </c>
      <c r="C732" s="14"/>
      <c r="D732" s="23" t="str">
        <f t="array" ref="D732">IF(E732="","",XLOOKUP(E732,selector_02,selector_02_ids,""))</f>
        <v/>
      </c>
      <c r="E732" s="25"/>
      <c r="F732" s="14"/>
      <c r="G732" s="14"/>
      <c r="H732" s="14"/>
      <c r="I732" s="14"/>
      <c r="J732" s="14"/>
      <c r="K732" s="14"/>
      <c r="L732" s="23" t="str">
        <f t="array" ref="L732">IF(M732="","",XLOOKUP(M732,selector_04,selector_04_ids,""))</f>
        <v/>
      </c>
      <c r="M732" s="25"/>
      <c r="N732" s="14"/>
      <c r="O732" s="27"/>
      <c r="P732" s="14"/>
    </row>
    <row r="733">
      <c r="A733" s="14"/>
      <c r="B733" s="23" t="str">
        <f>IF($A733="","",'Система'!$B$4)</f>
        <v/>
      </c>
      <c r="C733" s="14"/>
      <c r="D733" s="23" t="str">
        <f t="array" ref="D733">IF(E733="","",XLOOKUP(E733,selector_02,selector_02_ids,""))</f>
        <v/>
      </c>
      <c r="E733" s="25"/>
      <c r="F733" s="14"/>
      <c r="G733" s="14"/>
      <c r="H733" s="14"/>
      <c r="I733" s="14"/>
      <c r="J733" s="14"/>
      <c r="K733" s="14"/>
      <c r="L733" s="23" t="str">
        <f t="array" ref="L733">IF(M733="","",XLOOKUP(M733,selector_04,selector_04_ids,""))</f>
        <v/>
      </c>
      <c r="M733" s="25"/>
      <c r="N733" s="14"/>
      <c r="O733" s="27"/>
      <c r="P733" s="14"/>
    </row>
    <row r="734">
      <c r="A734" s="14"/>
      <c r="B734" s="23" t="str">
        <f>IF($A734="","",'Система'!$B$4)</f>
        <v/>
      </c>
      <c r="C734" s="14"/>
      <c r="D734" s="23" t="str">
        <f t="array" ref="D734">IF(E734="","",XLOOKUP(E734,selector_02,selector_02_ids,""))</f>
        <v/>
      </c>
      <c r="E734" s="25"/>
      <c r="F734" s="14"/>
      <c r="G734" s="14"/>
      <c r="H734" s="14"/>
      <c r="I734" s="14"/>
      <c r="J734" s="14"/>
      <c r="K734" s="14"/>
      <c r="L734" s="23" t="str">
        <f t="array" ref="L734">IF(M734="","",XLOOKUP(M734,selector_04,selector_04_ids,""))</f>
        <v/>
      </c>
      <c r="M734" s="25"/>
      <c r="N734" s="14"/>
      <c r="O734" s="27"/>
      <c r="P734" s="14"/>
    </row>
    <row r="735">
      <c r="A735" s="14"/>
      <c r="B735" s="23" t="str">
        <f>IF($A735="","",'Система'!$B$4)</f>
        <v/>
      </c>
      <c r="C735" s="14"/>
      <c r="D735" s="23" t="str">
        <f t="array" ref="D735">IF(E735="","",XLOOKUP(E735,selector_02,selector_02_ids,""))</f>
        <v/>
      </c>
      <c r="E735" s="25"/>
      <c r="F735" s="14"/>
      <c r="G735" s="14"/>
      <c r="H735" s="14"/>
      <c r="I735" s="14"/>
      <c r="J735" s="14"/>
      <c r="K735" s="14"/>
      <c r="L735" s="23" t="str">
        <f t="array" ref="L735">IF(M735="","",XLOOKUP(M735,selector_04,selector_04_ids,""))</f>
        <v/>
      </c>
      <c r="M735" s="25"/>
      <c r="N735" s="14"/>
      <c r="O735" s="27"/>
      <c r="P735" s="14"/>
    </row>
    <row r="736">
      <c r="A736" s="14"/>
      <c r="B736" s="23" t="str">
        <f>IF($A736="","",'Система'!$B$4)</f>
        <v/>
      </c>
      <c r="C736" s="14"/>
      <c r="D736" s="23" t="str">
        <f t="array" ref="D736">IF(E736="","",XLOOKUP(E736,selector_02,selector_02_ids,""))</f>
        <v/>
      </c>
      <c r="E736" s="25"/>
      <c r="F736" s="14"/>
      <c r="G736" s="14"/>
      <c r="H736" s="14"/>
      <c r="I736" s="14"/>
      <c r="J736" s="14"/>
      <c r="K736" s="14"/>
      <c r="L736" s="23" t="str">
        <f t="array" ref="L736">IF(M736="","",XLOOKUP(M736,selector_04,selector_04_ids,""))</f>
        <v/>
      </c>
      <c r="M736" s="25"/>
      <c r="N736" s="14"/>
      <c r="O736" s="27"/>
      <c r="P736" s="14"/>
    </row>
    <row r="737">
      <c r="A737" s="14"/>
      <c r="B737" s="23" t="str">
        <f>IF($A737="","",'Система'!$B$4)</f>
        <v/>
      </c>
      <c r="C737" s="14"/>
      <c r="D737" s="23" t="str">
        <f t="array" ref="D737">IF(E737="","",XLOOKUP(E737,selector_02,selector_02_ids,""))</f>
        <v/>
      </c>
      <c r="E737" s="25"/>
      <c r="F737" s="14"/>
      <c r="G737" s="14"/>
      <c r="H737" s="14"/>
      <c r="I737" s="14"/>
      <c r="J737" s="14"/>
      <c r="K737" s="14"/>
      <c r="L737" s="23" t="str">
        <f t="array" ref="L737">IF(M737="","",XLOOKUP(M737,selector_04,selector_04_ids,""))</f>
        <v/>
      </c>
      <c r="M737" s="25"/>
      <c r="N737" s="14"/>
      <c r="O737" s="27"/>
      <c r="P737" s="14"/>
    </row>
    <row r="738">
      <c r="A738" s="14"/>
      <c r="B738" s="23" t="str">
        <f>IF($A738="","",'Система'!$B$4)</f>
        <v/>
      </c>
      <c r="C738" s="14"/>
      <c r="D738" s="23" t="str">
        <f t="array" ref="D738">IF(E738="","",XLOOKUP(E738,selector_02,selector_02_ids,""))</f>
        <v/>
      </c>
      <c r="E738" s="25"/>
      <c r="F738" s="14"/>
      <c r="G738" s="14"/>
      <c r="H738" s="14"/>
      <c r="I738" s="14"/>
      <c r="J738" s="14"/>
      <c r="K738" s="14"/>
      <c r="L738" s="23" t="str">
        <f t="array" ref="L738">IF(M738="","",XLOOKUP(M738,selector_04,selector_04_ids,""))</f>
        <v/>
      </c>
      <c r="M738" s="25"/>
      <c r="N738" s="14"/>
      <c r="O738" s="27"/>
      <c r="P738" s="14"/>
    </row>
    <row r="739">
      <c r="A739" s="14"/>
      <c r="B739" s="23" t="str">
        <f>IF($A739="","",'Система'!$B$4)</f>
        <v/>
      </c>
      <c r="C739" s="14"/>
      <c r="D739" s="23" t="str">
        <f t="array" ref="D739">IF(E739="","",XLOOKUP(E739,selector_02,selector_02_ids,""))</f>
        <v/>
      </c>
      <c r="E739" s="25"/>
      <c r="F739" s="14"/>
      <c r="G739" s="14"/>
      <c r="H739" s="14"/>
      <c r="I739" s="14"/>
      <c r="J739" s="14"/>
      <c r="K739" s="14"/>
      <c r="L739" s="23" t="str">
        <f t="array" ref="L739">IF(M739="","",XLOOKUP(M739,selector_04,selector_04_ids,""))</f>
        <v/>
      </c>
      <c r="M739" s="25"/>
      <c r="N739" s="14"/>
      <c r="O739" s="27"/>
      <c r="P739" s="14"/>
    </row>
    <row r="740">
      <c r="A740" s="14"/>
      <c r="B740" s="23" t="str">
        <f>IF($A740="","",'Система'!$B$4)</f>
        <v/>
      </c>
      <c r="C740" s="14"/>
      <c r="D740" s="23" t="str">
        <f t="array" ref="D740">IF(E740="","",XLOOKUP(E740,selector_02,selector_02_ids,""))</f>
        <v/>
      </c>
      <c r="E740" s="25"/>
      <c r="F740" s="14"/>
      <c r="G740" s="14"/>
      <c r="H740" s="14"/>
      <c r="I740" s="14"/>
      <c r="J740" s="14"/>
      <c r="K740" s="14"/>
      <c r="L740" s="23" t="str">
        <f t="array" ref="L740">IF(M740="","",XLOOKUP(M740,selector_04,selector_04_ids,""))</f>
        <v/>
      </c>
      <c r="M740" s="25"/>
      <c r="N740" s="14"/>
      <c r="O740" s="27"/>
      <c r="P740" s="14"/>
    </row>
    <row r="741">
      <c r="A741" s="14"/>
      <c r="B741" s="23" t="str">
        <f>IF($A741="","",'Система'!$B$4)</f>
        <v/>
      </c>
      <c r="C741" s="14"/>
      <c r="D741" s="23" t="str">
        <f t="array" ref="D741">IF(E741="","",XLOOKUP(E741,selector_02,selector_02_ids,""))</f>
        <v/>
      </c>
      <c r="E741" s="25"/>
      <c r="F741" s="14"/>
      <c r="G741" s="14"/>
      <c r="H741" s="14"/>
      <c r="I741" s="14"/>
      <c r="J741" s="14"/>
      <c r="K741" s="14"/>
      <c r="L741" s="23" t="str">
        <f t="array" ref="L741">IF(M741="","",XLOOKUP(M741,selector_04,selector_04_ids,""))</f>
        <v/>
      </c>
      <c r="M741" s="25"/>
      <c r="N741" s="14"/>
      <c r="O741" s="27"/>
      <c r="P741" s="14"/>
    </row>
    <row r="742">
      <c r="A742" s="14"/>
      <c r="B742" s="23" t="str">
        <f>IF($A742="","",'Система'!$B$4)</f>
        <v/>
      </c>
      <c r="C742" s="14"/>
      <c r="D742" s="23" t="str">
        <f t="array" ref="D742">IF(E742="","",XLOOKUP(E742,selector_02,selector_02_ids,""))</f>
        <v/>
      </c>
      <c r="E742" s="25"/>
      <c r="F742" s="14"/>
      <c r="G742" s="14"/>
      <c r="H742" s="14"/>
      <c r="I742" s="14"/>
      <c r="J742" s="14"/>
      <c r="K742" s="14"/>
      <c r="L742" s="23" t="str">
        <f t="array" ref="L742">IF(M742="","",XLOOKUP(M742,selector_04,selector_04_ids,""))</f>
        <v/>
      </c>
      <c r="M742" s="25"/>
      <c r="N742" s="14"/>
      <c r="O742" s="27"/>
      <c r="P742" s="14"/>
    </row>
    <row r="743">
      <c r="A743" s="14"/>
      <c r="B743" s="23" t="str">
        <f>IF($A743="","",'Система'!$B$4)</f>
        <v/>
      </c>
      <c r="C743" s="14"/>
      <c r="D743" s="23" t="str">
        <f t="array" ref="D743">IF(E743="","",XLOOKUP(E743,selector_02,selector_02_ids,""))</f>
        <v/>
      </c>
      <c r="E743" s="25"/>
      <c r="F743" s="14"/>
      <c r="G743" s="14"/>
      <c r="H743" s="14"/>
      <c r="I743" s="14"/>
      <c r="J743" s="14"/>
      <c r="K743" s="14"/>
      <c r="L743" s="23" t="str">
        <f t="array" ref="L743">IF(M743="","",XLOOKUP(M743,selector_04,selector_04_ids,""))</f>
        <v/>
      </c>
      <c r="M743" s="25"/>
      <c r="N743" s="14"/>
      <c r="O743" s="27"/>
      <c r="P743" s="14"/>
    </row>
    <row r="744">
      <c r="A744" s="14"/>
      <c r="B744" s="23" t="str">
        <f>IF($A744="","",'Система'!$B$4)</f>
        <v/>
      </c>
      <c r="C744" s="14"/>
      <c r="D744" s="23" t="str">
        <f t="array" ref="D744">IF(E744="","",XLOOKUP(E744,selector_02,selector_02_ids,""))</f>
        <v/>
      </c>
      <c r="E744" s="25"/>
      <c r="F744" s="14"/>
      <c r="G744" s="14"/>
      <c r="H744" s="14"/>
      <c r="I744" s="14"/>
      <c r="J744" s="14"/>
      <c r="K744" s="14"/>
      <c r="L744" s="23" t="str">
        <f t="array" ref="L744">IF(M744="","",XLOOKUP(M744,selector_04,selector_04_ids,""))</f>
        <v/>
      </c>
      <c r="M744" s="25"/>
      <c r="N744" s="14"/>
      <c r="O744" s="27"/>
      <c r="P744" s="14"/>
    </row>
    <row r="745">
      <c r="A745" s="14"/>
      <c r="B745" s="23" t="str">
        <f>IF($A745="","",'Система'!$B$4)</f>
        <v/>
      </c>
      <c r="C745" s="14"/>
      <c r="D745" s="23" t="str">
        <f t="array" ref="D745">IF(E745="","",XLOOKUP(E745,selector_02,selector_02_ids,""))</f>
        <v/>
      </c>
      <c r="E745" s="25"/>
      <c r="F745" s="14"/>
      <c r="G745" s="14"/>
      <c r="H745" s="14"/>
      <c r="I745" s="14"/>
      <c r="J745" s="14"/>
      <c r="K745" s="14"/>
      <c r="L745" s="23" t="str">
        <f t="array" ref="L745">IF(M745="","",XLOOKUP(M745,selector_04,selector_04_ids,""))</f>
        <v/>
      </c>
      <c r="M745" s="25"/>
      <c r="N745" s="14"/>
      <c r="O745" s="27"/>
      <c r="P745" s="14"/>
    </row>
    <row r="746">
      <c r="A746" s="14"/>
      <c r="B746" s="23" t="str">
        <f>IF($A746="","",'Система'!$B$4)</f>
        <v/>
      </c>
      <c r="C746" s="14"/>
      <c r="D746" s="23" t="str">
        <f t="array" ref="D746">IF(E746="","",XLOOKUP(E746,selector_02,selector_02_ids,""))</f>
        <v/>
      </c>
      <c r="E746" s="25"/>
      <c r="F746" s="14"/>
      <c r="G746" s="14"/>
      <c r="H746" s="14"/>
      <c r="I746" s="14"/>
      <c r="J746" s="14"/>
      <c r="K746" s="14"/>
      <c r="L746" s="23" t="str">
        <f t="array" ref="L746">IF(M746="","",XLOOKUP(M746,selector_04,selector_04_ids,""))</f>
        <v/>
      </c>
      <c r="M746" s="25"/>
      <c r="N746" s="14"/>
      <c r="O746" s="27"/>
      <c r="P746" s="14"/>
    </row>
    <row r="747">
      <c r="A747" s="14"/>
      <c r="B747" s="23" t="str">
        <f>IF($A747="","",'Система'!$B$4)</f>
        <v/>
      </c>
      <c r="C747" s="14"/>
      <c r="D747" s="23" t="str">
        <f t="array" ref="D747">IF(E747="","",XLOOKUP(E747,selector_02,selector_02_ids,""))</f>
        <v/>
      </c>
      <c r="E747" s="25"/>
      <c r="F747" s="14"/>
      <c r="G747" s="14"/>
      <c r="H747" s="14"/>
      <c r="I747" s="14"/>
      <c r="J747" s="14"/>
      <c r="K747" s="14"/>
      <c r="L747" s="23" t="str">
        <f t="array" ref="L747">IF(M747="","",XLOOKUP(M747,selector_04,selector_04_ids,""))</f>
        <v/>
      </c>
      <c r="M747" s="25"/>
      <c r="N747" s="14"/>
      <c r="O747" s="27"/>
      <c r="P747" s="14"/>
    </row>
    <row r="748">
      <c r="A748" s="14"/>
      <c r="B748" s="23" t="str">
        <f>IF($A748="","",'Система'!$B$4)</f>
        <v/>
      </c>
      <c r="C748" s="14"/>
      <c r="D748" s="23" t="str">
        <f t="array" ref="D748">IF(E748="","",XLOOKUP(E748,selector_02,selector_02_ids,""))</f>
        <v/>
      </c>
      <c r="E748" s="25"/>
      <c r="F748" s="14"/>
      <c r="G748" s="14"/>
      <c r="H748" s="14"/>
      <c r="I748" s="14"/>
      <c r="J748" s="14"/>
      <c r="K748" s="14"/>
      <c r="L748" s="23" t="str">
        <f t="array" ref="L748">IF(M748="","",XLOOKUP(M748,selector_04,selector_04_ids,""))</f>
        <v/>
      </c>
      <c r="M748" s="25"/>
      <c r="N748" s="14"/>
      <c r="O748" s="27"/>
      <c r="P748" s="14"/>
    </row>
    <row r="749">
      <c r="A749" s="14"/>
      <c r="B749" s="23" t="str">
        <f>IF($A749="","",'Система'!$B$4)</f>
        <v/>
      </c>
      <c r="C749" s="14"/>
      <c r="D749" s="23" t="str">
        <f t="array" ref="D749">IF(E749="","",XLOOKUP(E749,selector_02,selector_02_ids,""))</f>
        <v/>
      </c>
      <c r="E749" s="25"/>
      <c r="F749" s="14"/>
      <c r="G749" s="14"/>
      <c r="H749" s="14"/>
      <c r="I749" s="14"/>
      <c r="J749" s="14"/>
      <c r="K749" s="14"/>
      <c r="L749" s="23" t="str">
        <f t="array" ref="L749">IF(M749="","",XLOOKUP(M749,selector_04,selector_04_ids,""))</f>
        <v/>
      </c>
      <c r="M749" s="25"/>
      <c r="N749" s="14"/>
      <c r="O749" s="27"/>
      <c r="P749" s="14"/>
    </row>
    <row r="750">
      <c r="A750" s="14"/>
      <c r="B750" s="23" t="str">
        <f>IF($A750="","",'Система'!$B$4)</f>
        <v/>
      </c>
      <c r="C750" s="14"/>
      <c r="D750" s="23" t="str">
        <f t="array" ref="D750">IF(E750="","",XLOOKUP(E750,selector_02,selector_02_ids,""))</f>
        <v/>
      </c>
      <c r="E750" s="25"/>
      <c r="F750" s="14"/>
      <c r="G750" s="14"/>
      <c r="H750" s="14"/>
      <c r="I750" s="14"/>
      <c r="J750" s="14"/>
      <c r="K750" s="14"/>
      <c r="L750" s="23" t="str">
        <f t="array" ref="L750">IF(M750="","",XLOOKUP(M750,selector_04,selector_04_ids,""))</f>
        <v/>
      </c>
      <c r="M750" s="25"/>
      <c r="N750" s="14"/>
      <c r="O750" s="27"/>
      <c r="P750" s="14"/>
    </row>
    <row r="751">
      <c r="A751" s="14"/>
      <c r="B751" s="23" t="str">
        <f>IF($A751="","",'Система'!$B$4)</f>
        <v/>
      </c>
      <c r="C751" s="14"/>
      <c r="D751" s="23" t="str">
        <f t="array" ref="D751">IF(E751="","",XLOOKUP(E751,selector_02,selector_02_ids,""))</f>
        <v/>
      </c>
      <c r="E751" s="25"/>
      <c r="F751" s="14"/>
      <c r="G751" s="14"/>
      <c r="H751" s="14"/>
      <c r="I751" s="14"/>
      <c r="J751" s="14"/>
      <c r="K751" s="14"/>
      <c r="L751" s="23" t="str">
        <f t="array" ref="L751">IF(M751="","",XLOOKUP(M751,selector_04,selector_04_ids,""))</f>
        <v/>
      </c>
      <c r="M751" s="25"/>
      <c r="N751" s="14"/>
      <c r="O751" s="27"/>
      <c r="P751" s="14"/>
    </row>
    <row r="752">
      <c r="A752" s="14"/>
      <c r="B752" s="23" t="str">
        <f>IF($A752="","",'Система'!$B$4)</f>
        <v/>
      </c>
      <c r="C752" s="14"/>
      <c r="D752" s="23" t="str">
        <f t="array" ref="D752">IF(E752="","",XLOOKUP(E752,selector_02,selector_02_ids,""))</f>
        <v/>
      </c>
      <c r="E752" s="25"/>
      <c r="F752" s="14"/>
      <c r="G752" s="14"/>
      <c r="H752" s="14"/>
      <c r="I752" s="14"/>
      <c r="J752" s="14"/>
      <c r="K752" s="14"/>
      <c r="L752" s="23" t="str">
        <f t="array" ref="L752">IF(M752="","",XLOOKUP(M752,selector_04,selector_04_ids,""))</f>
        <v/>
      </c>
      <c r="M752" s="25"/>
      <c r="N752" s="14"/>
      <c r="O752" s="27"/>
      <c r="P752" s="14"/>
    </row>
    <row r="753">
      <c r="A753" s="14"/>
      <c r="B753" s="23" t="str">
        <f>IF($A753="","",'Система'!$B$4)</f>
        <v/>
      </c>
      <c r="C753" s="14"/>
      <c r="D753" s="23" t="str">
        <f t="array" ref="D753">IF(E753="","",XLOOKUP(E753,selector_02,selector_02_ids,""))</f>
        <v/>
      </c>
      <c r="E753" s="25"/>
      <c r="F753" s="14"/>
      <c r="G753" s="14"/>
      <c r="H753" s="14"/>
      <c r="I753" s="14"/>
      <c r="J753" s="14"/>
      <c r="K753" s="14"/>
      <c r="L753" s="23" t="str">
        <f t="array" ref="L753">IF(M753="","",XLOOKUP(M753,selector_04,selector_04_ids,""))</f>
        <v/>
      </c>
      <c r="M753" s="25"/>
      <c r="N753" s="14"/>
      <c r="O753" s="27"/>
      <c r="P753" s="14"/>
    </row>
    <row r="754">
      <c r="A754" s="14"/>
      <c r="B754" s="23" t="str">
        <f>IF($A754="","",'Система'!$B$4)</f>
        <v/>
      </c>
      <c r="C754" s="14"/>
      <c r="D754" s="23" t="str">
        <f t="array" ref="D754">IF(E754="","",XLOOKUP(E754,selector_02,selector_02_ids,""))</f>
        <v/>
      </c>
      <c r="E754" s="25"/>
      <c r="F754" s="14"/>
      <c r="G754" s="14"/>
      <c r="H754" s="14"/>
      <c r="I754" s="14"/>
      <c r="J754" s="14"/>
      <c r="K754" s="14"/>
      <c r="L754" s="23" t="str">
        <f t="array" ref="L754">IF(M754="","",XLOOKUP(M754,selector_04,selector_04_ids,""))</f>
        <v/>
      </c>
      <c r="M754" s="25"/>
      <c r="N754" s="14"/>
      <c r="O754" s="27"/>
      <c r="P754" s="14"/>
    </row>
    <row r="755">
      <c r="A755" s="14"/>
      <c r="B755" s="23" t="str">
        <f>IF($A755="","",'Система'!$B$4)</f>
        <v/>
      </c>
      <c r="C755" s="14"/>
      <c r="D755" s="23" t="str">
        <f t="array" ref="D755">IF(E755="","",XLOOKUP(E755,selector_02,selector_02_ids,""))</f>
        <v/>
      </c>
      <c r="E755" s="25"/>
      <c r="F755" s="14"/>
      <c r="G755" s="14"/>
      <c r="H755" s="14"/>
      <c r="I755" s="14"/>
      <c r="J755" s="14"/>
      <c r="K755" s="14"/>
      <c r="L755" s="23" t="str">
        <f t="array" ref="L755">IF(M755="","",XLOOKUP(M755,selector_04,selector_04_ids,""))</f>
        <v/>
      </c>
      <c r="M755" s="25"/>
      <c r="N755" s="14"/>
      <c r="O755" s="27"/>
      <c r="P755" s="14"/>
    </row>
    <row r="756">
      <c r="A756" s="14"/>
      <c r="B756" s="23" t="str">
        <f>IF($A756="","",'Система'!$B$4)</f>
        <v/>
      </c>
      <c r="C756" s="14"/>
      <c r="D756" s="23" t="str">
        <f t="array" ref="D756">IF(E756="","",XLOOKUP(E756,selector_02,selector_02_ids,""))</f>
        <v/>
      </c>
      <c r="E756" s="25"/>
      <c r="F756" s="14"/>
      <c r="G756" s="14"/>
      <c r="H756" s="14"/>
      <c r="I756" s="14"/>
      <c r="J756" s="14"/>
      <c r="K756" s="14"/>
      <c r="L756" s="23" t="str">
        <f t="array" ref="L756">IF(M756="","",XLOOKUP(M756,selector_04,selector_04_ids,""))</f>
        <v/>
      </c>
      <c r="M756" s="25"/>
      <c r="N756" s="14"/>
      <c r="O756" s="27"/>
      <c r="P756" s="14"/>
    </row>
    <row r="757">
      <c r="A757" s="14"/>
      <c r="B757" s="23" t="str">
        <f>IF($A757="","",'Система'!$B$4)</f>
        <v/>
      </c>
      <c r="C757" s="14"/>
      <c r="D757" s="23" t="str">
        <f t="array" ref="D757">IF(E757="","",XLOOKUP(E757,selector_02,selector_02_ids,""))</f>
        <v/>
      </c>
      <c r="E757" s="25"/>
      <c r="F757" s="14"/>
      <c r="G757" s="14"/>
      <c r="H757" s="14"/>
      <c r="I757" s="14"/>
      <c r="J757" s="14"/>
      <c r="K757" s="14"/>
      <c r="L757" s="23" t="str">
        <f t="array" ref="L757">IF(M757="","",XLOOKUP(M757,selector_04,selector_04_ids,""))</f>
        <v/>
      </c>
      <c r="M757" s="25"/>
      <c r="N757" s="14"/>
      <c r="O757" s="27"/>
      <c r="P757" s="14"/>
    </row>
    <row r="758">
      <c r="A758" s="14"/>
      <c r="B758" s="23" t="str">
        <f>IF($A758="","",'Система'!$B$4)</f>
        <v/>
      </c>
      <c r="C758" s="14"/>
      <c r="D758" s="23" t="str">
        <f t="array" ref="D758">IF(E758="","",XLOOKUP(E758,selector_02,selector_02_ids,""))</f>
        <v/>
      </c>
      <c r="E758" s="25"/>
      <c r="F758" s="14"/>
      <c r="G758" s="14"/>
      <c r="H758" s="14"/>
      <c r="I758" s="14"/>
      <c r="J758" s="14"/>
      <c r="K758" s="14"/>
      <c r="L758" s="23" t="str">
        <f t="array" ref="L758">IF(M758="","",XLOOKUP(M758,selector_04,selector_04_ids,""))</f>
        <v/>
      </c>
      <c r="M758" s="25"/>
      <c r="N758" s="14"/>
      <c r="O758" s="27"/>
      <c r="P758" s="14"/>
    </row>
    <row r="759">
      <c r="A759" s="14"/>
      <c r="B759" s="23" t="str">
        <f>IF($A759="","",'Система'!$B$4)</f>
        <v/>
      </c>
      <c r="C759" s="14"/>
      <c r="D759" s="23" t="str">
        <f t="array" ref="D759">IF(E759="","",XLOOKUP(E759,selector_02,selector_02_ids,""))</f>
        <v/>
      </c>
      <c r="E759" s="25"/>
      <c r="F759" s="14"/>
      <c r="G759" s="14"/>
      <c r="H759" s="14"/>
      <c r="I759" s="14"/>
      <c r="J759" s="14"/>
      <c r="K759" s="14"/>
      <c r="L759" s="23" t="str">
        <f t="array" ref="L759">IF(M759="","",XLOOKUP(M759,selector_04,selector_04_ids,""))</f>
        <v/>
      </c>
      <c r="M759" s="25"/>
      <c r="N759" s="14"/>
      <c r="O759" s="27"/>
      <c r="P759" s="14"/>
    </row>
    <row r="760">
      <c r="A760" s="14"/>
      <c r="B760" s="23" t="str">
        <f>IF($A760="","",'Система'!$B$4)</f>
        <v/>
      </c>
      <c r="C760" s="14"/>
      <c r="D760" s="23" t="str">
        <f t="array" ref="D760">IF(E760="","",XLOOKUP(E760,selector_02,selector_02_ids,""))</f>
        <v/>
      </c>
      <c r="E760" s="25"/>
      <c r="F760" s="14"/>
      <c r="G760" s="14"/>
      <c r="H760" s="14"/>
      <c r="I760" s="14"/>
      <c r="J760" s="14"/>
      <c r="K760" s="14"/>
      <c r="L760" s="23" t="str">
        <f t="array" ref="L760">IF(M760="","",XLOOKUP(M760,selector_04,selector_04_ids,""))</f>
        <v/>
      </c>
      <c r="M760" s="25"/>
      <c r="N760" s="14"/>
      <c r="O760" s="27"/>
      <c r="P760" s="14"/>
    </row>
    <row r="761">
      <c r="A761" s="14"/>
      <c r="B761" s="23" t="str">
        <f>IF($A761="","",'Система'!$B$4)</f>
        <v/>
      </c>
      <c r="C761" s="14"/>
      <c r="D761" s="23" t="str">
        <f t="array" ref="D761">IF(E761="","",XLOOKUP(E761,selector_02,selector_02_ids,""))</f>
        <v/>
      </c>
      <c r="E761" s="25"/>
      <c r="F761" s="14"/>
      <c r="G761" s="14"/>
      <c r="H761" s="14"/>
      <c r="I761" s="14"/>
      <c r="J761" s="14"/>
      <c r="K761" s="14"/>
      <c r="L761" s="23" t="str">
        <f t="array" ref="L761">IF(M761="","",XLOOKUP(M761,selector_04,selector_04_ids,""))</f>
        <v/>
      </c>
      <c r="M761" s="25"/>
      <c r="N761" s="14"/>
      <c r="O761" s="27"/>
      <c r="P761" s="14"/>
    </row>
    <row r="762">
      <c r="A762" s="14"/>
      <c r="B762" s="23" t="str">
        <f>IF($A762="","",'Система'!$B$4)</f>
        <v/>
      </c>
      <c r="C762" s="14"/>
      <c r="D762" s="23" t="str">
        <f t="array" ref="D762">IF(E762="","",XLOOKUP(E762,selector_02,selector_02_ids,""))</f>
        <v/>
      </c>
      <c r="E762" s="25"/>
      <c r="F762" s="14"/>
      <c r="G762" s="14"/>
      <c r="H762" s="14"/>
      <c r="I762" s="14"/>
      <c r="J762" s="14"/>
      <c r="K762" s="14"/>
      <c r="L762" s="23" t="str">
        <f t="array" ref="L762">IF(M762="","",XLOOKUP(M762,selector_04,selector_04_ids,""))</f>
        <v/>
      </c>
      <c r="M762" s="25"/>
      <c r="N762" s="14"/>
      <c r="O762" s="27"/>
      <c r="P762" s="14"/>
    </row>
    <row r="763">
      <c r="A763" s="14"/>
      <c r="B763" s="23" t="str">
        <f>IF($A763="","",'Система'!$B$4)</f>
        <v/>
      </c>
      <c r="C763" s="14"/>
      <c r="D763" s="23" t="str">
        <f t="array" ref="D763">IF(E763="","",XLOOKUP(E763,selector_02,selector_02_ids,""))</f>
        <v/>
      </c>
      <c r="E763" s="25"/>
      <c r="F763" s="14"/>
      <c r="G763" s="14"/>
      <c r="H763" s="14"/>
      <c r="I763" s="14"/>
      <c r="J763" s="14"/>
      <c r="K763" s="14"/>
      <c r="L763" s="23" t="str">
        <f t="array" ref="L763">IF(M763="","",XLOOKUP(M763,selector_04,selector_04_ids,""))</f>
        <v/>
      </c>
      <c r="M763" s="25"/>
      <c r="N763" s="14"/>
      <c r="O763" s="27"/>
      <c r="P763" s="14"/>
    </row>
    <row r="764">
      <c r="A764" s="14"/>
      <c r="B764" s="23" t="str">
        <f>IF($A764="","",'Система'!$B$4)</f>
        <v/>
      </c>
      <c r="C764" s="14"/>
      <c r="D764" s="23" t="str">
        <f t="array" ref="D764">IF(E764="","",XLOOKUP(E764,selector_02,selector_02_ids,""))</f>
        <v/>
      </c>
      <c r="E764" s="25"/>
      <c r="F764" s="14"/>
      <c r="G764" s="14"/>
      <c r="H764" s="14"/>
      <c r="I764" s="14"/>
      <c r="J764" s="14"/>
      <c r="K764" s="14"/>
      <c r="L764" s="23" t="str">
        <f t="array" ref="L764">IF(M764="","",XLOOKUP(M764,selector_04,selector_04_ids,""))</f>
        <v/>
      </c>
      <c r="M764" s="25"/>
      <c r="N764" s="14"/>
      <c r="O764" s="27"/>
      <c r="P764" s="14"/>
    </row>
    <row r="765">
      <c r="A765" s="14"/>
      <c r="B765" s="23" t="str">
        <f>IF($A765="","",'Система'!$B$4)</f>
        <v/>
      </c>
      <c r="C765" s="14"/>
      <c r="D765" s="23" t="str">
        <f t="array" ref="D765">IF(E765="","",XLOOKUP(E765,selector_02,selector_02_ids,""))</f>
        <v/>
      </c>
      <c r="E765" s="25"/>
      <c r="F765" s="14"/>
      <c r="G765" s="14"/>
      <c r="H765" s="14"/>
      <c r="I765" s="14"/>
      <c r="J765" s="14"/>
      <c r="K765" s="14"/>
      <c r="L765" s="23" t="str">
        <f t="array" ref="L765">IF(M765="","",XLOOKUP(M765,selector_04,selector_04_ids,""))</f>
        <v/>
      </c>
      <c r="M765" s="25"/>
      <c r="N765" s="14"/>
      <c r="O765" s="27"/>
      <c r="P765" s="14"/>
    </row>
    <row r="766">
      <c r="A766" s="14"/>
      <c r="B766" s="23" t="str">
        <f>IF($A766="","",'Система'!$B$4)</f>
        <v/>
      </c>
      <c r="C766" s="14"/>
      <c r="D766" s="23" t="str">
        <f t="array" ref="D766">IF(E766="","",XLOOKUP(E766,selector_02,selector_02_ids,""))</f>
        <v/>
      </c>
      <c r="E766" s="25"/>
      <c r="F766" s="14"/>
      <c r="G766" s="14"/>
      <c r="H766" s="14"/>
      <c r="I766" s="14"/>
      <c r="J766" s="14"/>
      <c r="K766" s="14"/>
      <c r="L766" s="23" t="str">
        <f t="array" ref="L766">IF(M766="","",XLOOKUP(M766,selector_04,selector_04_ids,""))</f>
        <v/>
      </c>
      <c r="M766" s="25"/>
      <c r="N766" s="14"/>
      <c r="O766" s="27"/>
      <c r="P766" s="14"/>
    </row>
    <row r="767">
      <c r="A767" s="14"/>
      <c r="B767" s="23" t="str">
        <f>IF($A767="","",'Система'!$B$4)</f>
        <v/>
      </c>
      <c r="C767" s="14"/>
      <c r="D767" s="23" t="str">
        <f t="array" ref="D767">IF(E767="","",XLOOKUP(E767,selector_02,selector_02_ids,""))</f>
        <v/>
      </c>
      <c r="E767" s="25"/>
      <c r="F767" s="14"/>
      <c r="G767" s="14"/>
      <c r="H767" s="14"/>
      <c r="I767" s="14"/>
      <c r="J767" s="14"/>
      <c r="K767" s="14"/>
      <c r="L767" s="23" t="str">
        <f t="array" ref="L767">IF(M767="","",XLOOKUP(M767,selector_04,selector_04_ids,""))</f>
        <v/>
      </c>
      <c r="M767" s="25"/>
      <c r="N767" s="14"/>
      <c r="O767" s="27"/>
      <c r="P767" s="14"/>
    </row>
    <row r="768">
      <c r="A768" s="14"/>
      <c r="B768" s="23" t="str">
        <f>IF($A768="","",'Система'!$B$4)</f>
        <v/>
      </c>
      <c r="C768" s="14"/>
      <c r="D768" s="23" t="str">
        <f t="array" ref="D768">IF(E768="","",XLOOKUP(E768,selector_02,selector_02_ids,""))</f>
        <v/>
      </c>
      <c r="E768" s="25"/>
      <c r="F768" s="14"/>
      <c r="G768" s="14"/>
      <c r="H768" s="14"/>
      <c r="I768" s="14"/>
      <c r="J768" s="14"/>
      <c r="K768" s="14"/>
      <c r="L768" s="23" t="str">
        <f t="array" ref="L768">IF(M768="","",XLOOKUP(M768,selector_04,selector_04_ids,""))</f>
        <v/>
      </c>
      <c r="M768" s="25"/>
      <c r="N768" s="14"/>
      <c r="O768" s="27"/>
      <c r="P768" s="14"/>
    </row>
    <row r="769">
      <c r="A769" s="14"/>
      <c r="B769" s="23" t="str">
        <f>IF($A769="","",'Система'!$B$4)</f>
        <v/>
      </c>
      <c r="C769" s="14"/>
      <c r="D769" s="23" t="str">
        <f t="array" ref="D769">IF(E769="","",XLOOKUP(E769,selector_02,selector_02_ids,""))</f>
        <v/>
      </c>
      <c r="E769" s="25"/>
      <c r="F769" s="14"/>
      <c r="G769" s="14"/>
      <c r="H769" s="14"/>
      <c r="I769" s="14"/>
      <c r="J769" s="14"/>
      <c r="K769" s="14"/>
      <c r="L769" s="23" t="str">
        <f t="array" ref="L769">IF(M769="","",XLOOKUP(M769,selector_04,selector_04_ids,""))</f>
        <v/>
      </c>
      <c r="M769" s="25"/>
      <c r="N769" s="14"/>
      <c r="O769" s="27"/>
      <c r="P769" s="14"/>
    </row>
    <row r="770">
      <c r="A770" s="14"/>
      <c r="B770" s="23" t="str">
        <f>IF($A770="","",'Система'!$B$4)</f>
        <v/>
      </c>
      <c r="C770" s="14"/>
      <c r="D770" s="23" t="str">
        <f t="array" ref="D770">IF(E770="","",XLOOKUP(E770,selector_02,selector_02_ids,""))</f>
        <v/>
      </c>
      <c r="E770" s="25"/>
      <c r="F770" s="14"/>
      <c r="G770" s="14"/>
      <c r="H770" s="14"/>
      <c r="I770" s="14"/>
      <c r="J770" s="14"/>
      <c r="K770" s="14"/>
      <c r="L770" s="23" t="str">
        <f t="array" ref="L770">IF(M770="","",XLOOKUP(M770,selector_04,selector_04_ids,""))</f>
        <v/>
      </c>
      <c r="M770" s="25"/>
      <c r="N770" s="14"/>
      <c r="O770" s="27"/>
      <c r="P770" s="14"/>
    </row>
    <row r="771">
      <c r="A771" s="14"/>
      <c r="B771" s="23" t="str">
        <f>IF($A771="","",'Система'!$B$4)</f>
        <v/>
      </c>
      <c r="C771" s="14"/>
      <c r="D771" s="23" t="str">
        <f t="array" ref="D771">IF(E771="","",XLOOKUP(E771,selector_02,selector_02_ids,""))</f>
        <v/>
      </c>
      <c r="E771" s="25"/>
      <c r="F771" s="14"/>
      <c r="G771" s="14"/>
      <c r="H771" s="14"/>
      <c r="I771" s="14"/>
      <c r="J771" s="14"/>
      <c r="K771" s="14"/>
      <c r="L771" s="23" t="str">
        <f t="array" ref="L771">IF(M771="","",XLOOKUP(M771,selector_04,selector_04_ids,""))</f>
        <v/>
      </c>
      <c r="M771" s="25"/>
      <c r="N771" s="14"/>
      <c r="O771" s="27"/>
      <c r="P771" s="14"/>
    </row>
    <row r="772">
      <c r="A772" s="14"/>
      <c r="B772" s="23" t="str">
        <f>IF($A772="","",'Система'!$B$4)</f>
        <v/>
      </c>
      <c r="C772" s="14"/>
      <c r="D772" s="23" t="str">
        <f t="array" ref="D772">IF(E772="","",XLOOKUP(E772,selector_02,selector_02_ids,""))</f>
        <v/>
      </c>
      <c r="E772" s="25"/>
      <c r="F772" s="14"/>
      <c r="G772" s="14"/>
      <c r="H772" s="14"/>
      <c r="I772" s="14"/>
      <c r="J772" s="14"/>
      <c r="K772" s="14"/>
      <c r="L772" s="23" t="str">
        <f t="array" ref="L772">IF(M772="","",XLOOKUP(M772,selector_04,selector_04_ids,""))</f>
        <v/>
      </c>
      <c r="M772" s="25"/>
      <c r="N772" s="14"/>
      <c r="O772" s="27"/>
      <c r="P772" s="14"/>
    </row>
    <row r="773">
      <c r="A773" s="14"/>
      <c r="B773" s="23" t="str">
        <f>IF($A773="","",'Система'!$B$4)</f>
        <v/>
      </c>
      <c r="C773" s="14"/>
      <c r="D773" s="23" t="str">
        <f t="array" ref="D773">IF(E773="","",XLOOKUP(E773,selector_02,selector_02_ids,""))</f>
        <v/>
      </c>
      <c r="E773" s="25"/>
      <c r="F773" s="14"/>
      <c r="G773" s="14"/>
      <c r="H773" s="14"/>
      <c r="I773" s="14"/>
      <c r="J773" s="14"/>
      <c r="K773" s="14"/>
      <c r="L773" s="23" t="str">
        <f t="array" ref="L773">IF(M773="","",XLOOKUP(M773,selector_04,selector_04_ids,""))</f>
        <v/>
      </c>
      <c r="M773" s="25"/>
      <c r="N773" s="14"/>
      <c r="O773" s="27"/>
      <c r="P773" s="14"/>
    </row>
    <row r="774">
      <c r="A774" s="14"/>
      <c r="B774" s="23" t="str">
        <f>IF($A774="","",'Система'!$B$4)</f>
        <v/>
      </c>
      <c r="C774" s="14"/>
      <c r="D774" s="23" t="str">
        <f t="array" ref="D774">IF(E774="","",XLOOKUP(E774,selector_02,selector_02_ids,""))</f>
        <v/>
      </c>
      <c r="E774" s="25"/>
      <c r="F774" s="14"/>
      <c r="G774" s="14"/>
      <c r="H774" s="14"/>
      <c r="I774" s="14"/>
      <c r="J774" s="14"/>
      <c r="K774" s="14"/>
      <c r="L774" s="23" t="str">
        <f t="array" ref="L774">IF(M774="","",XLOOKUP(M774,selector_04,selector_04_ids,""))</f>
        <v/>
      </c>
      <c r="M774" s="25"/>
      <c r="N774" s="14"/>
      <c r="O774" s="27"/>
      <c r="P774" s="14"/>
    </row>
    <row r="775">
      <c r="A775" s="14"/>
      <c r="B775" s="23" t="str">
        <f>IF($A775="","",'Система'!$B$4)</f>
        <v/>
      </c>
      <c r="C775" s="14"/>
      <c r="D775" s="23" t="str">
        <f t="array" ref="D775">IF(E775="","",XLOOKUP(E775,selector_02,selector_02_ids,""))</f>
        <v/>
      </c>
      <c r="E775" s="25"/>
      <c r="F775" s="14"/>
      <c r="G775" s="14"/>
      <c r="H775" s="14"/>
      <c r="I775" s="14"/>
      <c r="J775" s="14"/>
      <c r="K775" s="14"/>
      <c r="L775" s="23" t="str">
        <f t="array" ref="L775">IF(M775="","",XLOOKUP(M775,selector_04,selector_04_ids,""))</f>
        <v/>
      </c>
      <c r="M775" s="25"/>
      <c r="N775" s="14"/>
      <c r="O775" s="27"/>
      <c r="P775" s="14"/>
    </row>
    <row r="776">
      <c r="A776" s="14"/>
      <c r="B776" s="23" t="str">
        <f>IF($A776="","",'Система'!$B$4)</f>
        <v/>
      </c>
      <c r="C776" s="14"/>
      <c r="D776" s="23" t="str">
        <f t="array" ref="D776">IF(E776="","",XLOOKUP(E776,selector_02,selector_02_ids,""))</f>
        <v/>
      </c>
      <c r="E776" s="25"/>
      <c r="F776" s="14"/>
      <c r="G776" s="14"/>
      <c r="H776" s="14"/>
      <c r="I776" s="14"/>
      <c r="J776" s="14"/>
      <c r="K776" s="14"/>
      <c r="L776" s="23" t="str">
        <f t="array" ref="L776">IF(M776="","",XLOOKUP(M776,selector_04,selector_04_ids,""))</f>
        <v/>
      </c>
      <c r="M776" s="25"/>
      <c r="N776" s="14"/>
      <c r="O776" s="27"/>
      <c r="P776" s="14"/>
    </row>
    <row r="777">
      <c r="A777" s="14"/>
      <c r="B777" s="23" t="str">
        <f>IF($A777="","",'Система'!$B$4)</f>
        <v/>
      </c>
      <c r="C777" s="14"/>
      <c r="D777" s="23" t="str">
        <f t="array" ref="D777">IF(E777="","",XLOOKUP(E777,selector_02,selector_02_ids,""))</f>
        <v/>
      </c>
      <c r="E777" s="25"/>
      <c r="F777" s="14"/>
      <c r="G777" s="14"/>
      <c r="H777" s="14"/>
      <c r="I777" s="14"/>
      <c r="J777" s="14"/>
      <c r="K777" s="14"/>
      <c r="L777" s="23" t="str">
        <f t="array" ref="L777">IF(M777="","",XLOOKUP(M777,selector_04,selector_04_ids,""))</f>
        <v/>
      </c>
      <c r="M777" s="25"/>
      <c r="N777" s="14"/>
      <c r="O777" s="27"/>
      <c r="P777" s="14"/>
    </row>
    <row r="778">
      <c r="A778" s="14"/>
      <c r="B778" s="23" t="str">
        <f>IF($A778="","",'Система'!$B$4)</f>
        <v/>
      </c>
      <c r="C778" s="14"/>
      <c r="D778" s="23" t="str">
        <f t="array" ref="D778">IF(E778="","",XLOOKUP(E778,selector_02,selector_02_ids,""))</f>
        <v/>
      </c>
      <c r="E778" s="25"/>
      <c r="F778" s="14"/>
      <c r="G778" s="14"/>
      <c r="H778" s="14"/>
      <c r="I778" s="14"/>
      <c r="J778" s="14"/>
      <c r="K778" s="14"/>
      <c r="L778" s="23" t="str">
        <f t="array" ref="L778">IF(M778="","",XLOOKUP(M778,selector_04,selector_04_ids,""))</f>
        <v/>
      </c>
      <c r="M778" s="25"/>
      <c r="N778" s="14"/>
      <c r="O778" s="27"/>
      <c r="P778" s="14"/>
    </row>
    <row r="779">
      <c r="A779" s="14"/>
      <c r="B779" s="23" t="str">
        <f>IF($A779="","",'Система'!$B$4)</f>
        <v/>
      </c>
      <c r="C779" s="14"/>
      <c r="D779" s="23" t="str">
        <f t="array" ref="D779">IF(E779="","",XLOOKUP(E779,selector_02,selector_02_ids,""))</f>
        <v/>
      </c>
      <c r="E779" s="25"/>
      <c r="F779" s="14"/>
      <c r="G779" s="14"/>
      <c r="H779" s="14"/>
      <c r="I779" s="14"/>
      <c r="J779" s="14"/>
      <c r="K779" s="14"/>
      <c r="L779" s="23" t="str">
        <f t="array" ref="L779">IF(M779="","",XLOOKUP(M779,selector_04,selector_04_ids,""))</f>
        <v/>
      </c>
      <c r="M779" s="25"/>
      <c r="N779" s="14"/>
      <c r="O779" s="27"/>
      <c r="P779" s="14"/>
    </row>
    <row r="780">
      <c r="A780" s="14"/>
      <c r="B780" s="23" t="str">
        <f>IF($A780="","",'Система'!$B$4)</f>
        <v/>
      </c>
      <c r="C780" s="14"/>
      <c r="D780" s="23" t="str">
        <f t="array" ref="D780">IF(E780="","",XLOOKUP(E780,selector_02,selector_02_ids,""))</f>
        <v/>
      </c>
      <c r="E780" s="25"/>
      <c r="F780" s="14"/>
      <c r="G780" s="14"/>
      <c r="H780" s="14"/>
      <c r="I780" s="14"/>
      <c r="J780" s="14"/>
      <c r="K780" s="14"/>
      <c r="L780" s="23" t="str">
        <f t="array" ref="L780">IF(M780="","",XLOOKUP(M780,selector_04,selector_04_ids,""))</f>
        <v/>
      </c>
      <c r="M780" s="25"/>
      <c r="N780" s="14"/>
      <c r="O780" s="27"/>
      <c r="P780" s="14"/>
    </row>
    <row r="781">
      <c r="A781" s="14"/>
      <c r="B781" s="23" t="str">
        <f>IF($A781="","",'Система'!$B$4)</f>
        <v/>
      </c>
      <c r="C781" s="14"/>
      <c r="D781" s="23" t="str">
        <f t="array" ref="D781">IF(E781="","",XLOOKUP(E781,selector_02,selector_02_ids,""))</f>
        <v/>
      </c>
      <c r="E781" s="25"/>
      <c r="F781" s="14"/>
      <c r="G781" s="14"/>
      <c r="H781" s="14"/>
      <c r="I781" s="14"/>
      <c r="J781" s="14"/>
      <c r="K781" s="14"/>
      <c r="L781" s="23" t="str">
        <f t="array" ref="L781">IF(M781="","",XLOOKUP(M781,selector_04,selector_04_ids,""))</f>
        <v/>
      </c>
      <c r="M781" s="25"/>
      <c r="N781" s="14"/>
      <c r="O781" s="27"/>
      <c r="P781" s="14"/>
    </row>
    <row r="782">
      <c r="A782" s="14"/>
      <c r="B782" s="23" t="str">
        <f>IF($A782="","",'Система'!$B$4)</f>
        <v/>
      </c>
      <c r="C782" s="14"/>
      <c r="D782" s="23" t="str">
        <f t="array" ref="D782">IF(E782="","",XLOOKUP(E782,selector_02,selector_02_ids,""))</f>
        <v/>
      </c>
      <c r="E782" s="25"/>
      <c r="F782" s="14"/>
      <c r="G782" s="14"/>
      <c r="H782" s="14"/>
      <c r="I782" s="14"/>
      <c r="J782" s="14"/>
      <c r="K782" s="14"/>
      <c r="L782" s="23" t="str">
        <f t="array" ref="L782">IF(M782="","",XLOOKUP(M782,selector_04,selector_04_ids,""))</f>
        <v/>
      </c>
      <c r="M782" s="25"/>
      <c r="N782" s="14"/>
      <c r="O782" s="27"/>
      <c r="P782" s="14"/>
    </row>
    <row r="783">
      <c r="A783" s="14"/>
      <c r="B783" s="23" t="str">
        <f>IF($A783="","",'Система'!$B$4)</f>
        <v/>
      </c>
      <c r="C783" s="14"/>
      <c r="D783" s="23" t="str">
        <f t="array" ref="D783">IF(E783="","",XLOOKUP(E783,selector_02,selector_02_ids,""))</f>
        <v/>
      </c>
      <c r="E783" s="25"/>
      <c r="F783" s="14"/>
      <c r="G783" s="14"/>
      <c r="H783" s="14"/>
      <c r="I783" s="14"/>
      <c r="J783" s="14"/>
      <c r="K783" s="14"/>
      <c r="L783" s="23" t="str">
        <f t="array" ref="L783">IF(M783="","",XLOOKUP(M783,selector_04,selector_04_ids,""))</f>
        <v/>
      </c>
      <c r="M783" s="25"/>
      <c r="N783" s="14"/>
      <c r="O783" s="27"/>
      <c r="P783" s="14"/>
    </row>
    <row r="784">
      <c r="A784" s="14"/>
      <c r="B784" s="23" t="str">
        <f>IF($A784="","",'Система'!$B$4)</f>
        <v/>
      </c>
      <c r="C784" s="14"/>
      <c r="D784" s="23" t="str">
        <f t="array" ref="D784">IF(E784="","",XLOOKUP(E784,selector_02,selector_02_ids,""))</f>
        <v/>
      </c>
      <c r="E784" s="25"/>
      <c r="F784" s="14"/>
      <c r="G784" s="14"/>
      <c r="H784" s="14"/>
      <c r="I784" s="14"/>
      <c r="J784" s="14"/>
      <c r="K784" s="14"/>
      <c r="L784" s="23" t="str">
        <f t="array" ref="L784">IF(M784="","",XLOOKUP(M784,selector_04,selector_04_ids,""))</f>
        <v/>
      </c>
      <c r="M784" s="25"/>
      <c r="N784" s="14"/>
      <c r="O784" s="27"/>
      <c r="P784" s="14"/>
    </row>
    <row r="785">
      <c r="A785" s="14"/>
      <c r="B785" s="23" t="str">
        <f>IF($A785="","",'Система'!$B$4)</f>
        <v/>
      </c>
      <c r="C785" s="14"/>
      <c r="D785" s="23" t="str">
        <f t="array" ref="D785">IF(E785="","",XLOOKUP(E785,selector_02,selector_02_ids,""))</f>
        <v/>
      </c>
      <c r="E785" s="25"/>
      <c r="F785" s="14"/>
      <c r="G785" s="14"/>
      <c r="H785" s="14"/>
      <c r="I785" s="14"/>
      <c r="J785" s="14"/>
      <c r="K785" s="14"/>
      <c r="L785" s="23" t="str">
        <f t="array" ref="L785">IF(M785="","",XLOOKUP(M785,selector_04,selector_04_ids,""))</f>
        <v/>
      </c>
      <c r="M785" s="25"/>
      <c r="N785" s="14"/>
      <c r="O785" s="27"/>
      <c r="P785" s="14"/>
    </row>
    <row r="786">
      <c r="A786" s="14"/>
      <c r="B786" s="23" t="str">
        <f>IF($A786="","",'Система'!$B$4)</f>
        <v/>
      </c>
      <c r="C786" s="14"/>
      <c r="D786" s="23" t="str">
        <f t="array" ref="D786">IF(E786="","",XLOOKUP(E786,selector_02,selector_02_ids,""))</f>
        <v/>
      </c>
      <c r="E786" s="25"/>
      <c r="F786" s="14"/>
      <c r="G786" s="14"/>
      <c r="H786" s="14"/>
      <c r="I786" s="14"/>
      <c r="J786" s="14"/>
      <c r="K786" s="14"/>
      <c r="L786" s="23" t="str">
        <f t="array" ref="L786">IF(M786="","",XLOOKUP(M786,selector_04,selector_04_ids,""))</f>
        <v/>
      </c>
      <c r="M786" s="25"/>
      <c r="N786" s="14"/>
      <c r="O786" s="27"/>
      <c r="P786" s="14"/>
    </row>
    <row r="787">
      <c r="A787" s="14"/>
      <c r="B787" s="23" t="str">
        <f>IF($A787="","",'Система'!$B$4)</f>
        <v/>
      </c>
      <c r="C787" s="14"/>
      <c r="D787" s="23" t="str">
        <f t="array" ref="D787">IF(E787="","",XLOOKUP(E787,selector_02,selector_02_ids,""))</f>
        <v/>
      </c>
      <c r="E787" s="25"/>
      <c r="F787" s="14"/>
      <c r="G787" s="14"/>
      <c r="H787" s="14"/>
      <c r="I787" s="14"/>
      <c r="J787" s="14"/>
      <c r="K787" s="14"/>
      <c r="L787" s="23" t="str">
        <f t="array" ref="L787">IF(M787="","",XLOOKUP(M787,selector_04,selector_04_ids,""))</f>
        <v/>
      </c>
      <c r="M787" s="25"/>
      <c r="N787" s="14"/>
      <c r="O787" s="27"/>
      <c r="P787" s="14"/>
    </row>
    <row r="788">
      <c r="A788" s="14"/>
      <c r="B788" s="23" t="str">
        <f>IF($A788="","",'Система'!$B$4)</f>
        <v/>
      </c>
      <c r="C788" s="14"/>
      <c r="D788" s="23" t="str">
        <f t="array" ref="D788">IF(E788="","",XLOOKUP(E788,selector_02,selector_02_ids,""))</f>
        <v/>
      </c>
      <c r="E788" s="25"/>
      <c r="F788" s="14"/>
      <c r="G788" s="14"/>
      <c r="H788" s="14"/>
      <c r="I788" s="14"/>
      <c r="J788" s="14"/>
      <c r="K788" s="14"/>
      <c r="L788" s="23" t="str">
        <f t="array" ref="L788">IF(M788="","",XLOOKUP(M788,selector_04,selector_04_ids,""))</f>
        <v/>
      </c>
      <c r="M788" s="25"/>
      <c r="N788" s="14"/>
      <c r="O788" s="27"/>
      <c r="P788" s="14"/>
    </row>
    <row r="789">
      <c r="A789" s="14"/>
      <c r="B789" s="23" t="str">
        <f>IF($A789="","",'Система'!$B$4)</f>
        <v/>
      </c>
      <c r="C789" s="14"/>
      <c r="D789" s="23" t="str">
        <f t="array" ref="D789">IF(E789="","",XLOOKUP(E789,selector_02,selector_02_ids,""))</f>
        <v/>
      </c>
      <c r="E789" s="25"/>
      <c r="F789" s="14"/>
      <c r="G789" s="14"/>
      <c r="H789" s="14"/>
      <c r="I789" s="14"/>
      <c r="J789" s="14"/>
      <c r="K789" s="14"/>
      <c r="L789" s="23" t="str">
        <f t="array" ref="L789">IF(M789="","",XLOOKUP(M789,selector_04,selector_04_ids,""))</f>
        <v/>
      </c>
      <c r="M789" s="25"/>
      <c r="N789" s="14"/>
      <c r="O789" s="27"/>
      <c r="P789" s="14"/>
    </row>
    <row r="790">
      <c r="A790" s="14"/>
      <c r="B790" s="23" t="str">
        <f>IF($A790="","",'Система'!$B$4)</f>
        <v/>
      </c>
      <c r="C790" s="14"/>
      <c r="D790" s="23" t="str">
        <f t="array" ref="D790">IF(E790="","",XLOOKUP(E790,selector_02,selector_02_ids,""))</f>
        <v/>
      </c>
      <c r="E790" s="25"/>
      <c r="F790" s="14"/>
      <c r="G790" s="14"/>
      <c r="H790" s="14"/>
      <c r="I790" s="14"/>
      <c r="J790" s="14"/>
      <c r="K790" s="14"/>
      <c r="L790" s="23" t="str">
        <f t="array" ref="L790">IF(M790="","",XLOOKUP(M790,selector_04,selector_04_ids,""))</f>
        <v/>
      </c>
      <c r="M790" s="25"/>
      <c r="N790" s="14"/>
      <c r="O790" s="27"/>
      <c r="P790" s="14"/>
    </row>
    <row r="791">
      <c r="A791" s="14"/>
      <c r="B791" s="23" t="str">
        <f>IF($A791="","",'Система'!$B$4)</f>
        <v/>
      </c>
      <c r="C791" s="14"/>
      <c r="D791" s="23" t="str">
        <f t="array" ref="D791">IF(E791="","",XLOOKUP(E791,selector_02,selector_02_ids,""))</f>
        <v/>
      </c>
      <c r="E791" s="25"/>
      <c r="F791" s="14"/>
      <c r="G791" s="14"/>
      <c r="H791" s="14"/>
      <c r="I791" s="14"/>
      <c r="J791" s="14"/>
      <c r="K791" s="14"/>
      <c r="L791" s="23" t="str">
        <f t="array" ref="L791">IF(M791="","",XLOOKUP(M791,selector_04,selector_04_ids,""))</f>
        <v/>
      </c>
      <c r="M791" s="25"/>
      <c r="N791" s="14"/>
      <c r="O791" s="27"/>
      <c r="P791" s="14"/>
    </row>
    <row r="792">
      <c r="A792" s="14"/>
      <c r="B792" s="23" t="str">
        <f>IF($A792="","",'Система'!$B$4)</f>
        <v/>
      </c>
      <c r="C792" s="14"/>
      <c r="D792" s="23" t="str">
        <f t="array" ref="D792">IF(E792="","",XLOOKUP(E792,selector_02,selector_02_ids,""))</f>
        <v/>
      </c>
      <c r="E792" s="25"/>
      <c r="F792" s="14"/>
      <c r="G792" s="14"/>
      <c r="H792" s="14"/>
      <c r="I792" s="14"/>
      <c r="J792" s="14"/>
      <c r="K792" s="14"/>
      <c r="L792" s="23" t="str">
        <f t="array" ref="L792">IF(M792="","",XLOOKUP(M792,selector_04,selector_04_ids,""))</f>
        <v/>
      </c>
      <c r="M792" s="25"/>
      <c r="N792" s="14"/>
      <c r="O792" s="27"/>
      <c r="P792" s="14"/>
    </row>
    <row r="793">
      <c r="A793" s="14"/>
      <c r="B793" s="23" t="str">
        <f>IF($A793="","",'Система'!$B$4)</f>
        <v/>
      </c>
      <c r="C793" s="14"/>
      <c r="D793" s="23" t="str">
        <f t="array" ref="D793">IF(E793="","",XLOOKUP(E793,selector_02,selector_02_ids,""))</f>
        <v/>
      </c>
      <c r="E793" s="25"/>
      <c r="F793" s="14"/>
      <c r="G793" s="14"/>
      <c r="H793" s="14"/>
      <c r="I793" s="14"/>
      <c r="J793" s="14"/>
      <c r="K793" s="14"/>
      <c r="L793" s="23" t="str">
        <f t="array" ref="L793">IF(M793="","",XLOOKUP(M793,selector_04,selector_04_ids,""))</f>
        <v/>
      </c>
      <c r="M793" s="25"/>
      <c r="N793" s="14"/>
      <c r="O793" s="27"/>
      <c r="P793" s="14"/>
    </row>
    <row r="794">
      <c r="A794" s="14"/>
      <c r="B794" s="23" t="str">
        <f>IF($A794="","",'Система'!$B$4)</f>
        <v/>
      </c>
      <c r="C794" s="14"/>
      <c r="D794" s="23" t="str">
        <f t="array" ref="D794">IF(E794="","",XLOOKUP(E794,selector_02,selector_02_ids,""))</f>
        <v/>
      </c>
      <c r="E794" s="25"/>
      <c r="F794" s="14"/>
      <c r="G794" s="14"/>
      <c r="H794" s="14"/>
      <c r="I794" s="14"/>
      <c r="J794" s="14"/>
      <c r="K794" s="14"/>
      <c r="L794" s="23" t="str">
        <f t="array" ref="L794">IF(M794="","",XLOOKUP(M794,selector_04,selector_04_ids,""))</f>
        <v/>
      </c>
      <c r="M794" s="25"/>
      <c r="N794" s="14"/>
      <c r="O794" s="27"/>
      <c r="P794" s="14"/>
    </row>
    <row r="795">
      <c r="A795" s="14"/>
      <c r="B795" s="23" t="str">
        <f>IF($A795="","",'Система'!$B$4)</f>
        <v/>
      </c>
      <c r="C795" s="14"/>
      <c r="D795" s="23" t="str">
        <f t="array" ref="D795">IF(E795="","",XLOOKUP(E795,selector_02,selector_02_ids,""))</f>
        <v/>
      </c>
      <c r="E795" s="25"/>
      <c r="F795" s="14"/>
      <c r="G795" s="14"/>
      <c r="H795" s="14"/>
      <c r="I795" s="14"/>
      <c r="J795" s="14"/>
      <c r="K795" s="14"/>
      <c r="L795" s="23" t="str">
        <f t="array" ref="L795">IF(M795="","",XLOOKUP(M795,selector_04,selector_04_ids,""))</f>
        <v/>
      </c>
      <c r="M795" s="25"/>
      <c r="N795" s="14"/>
      <c r="O795" s="27"/>
      <c r="P795" s="14"/>
    </row>
    <row r="796">
      <c r="A796" s="14"/>
      <c r="B796" s="23" t="str">
        <f>IF($A796="","",'Система'!$B$4)</f>
        <v/>
      </c>
      <c r="C796" s="14"/>
      <c r="D796" s="23" t="str">
        <f t="array" ref="D796">IF(E796="","",XLOOKUP(E796,selector_02,selector_02_ids,""))</f>
        <v/>
      </c>
      <c r="E796" s="25"/>
      <c r="F796" s="14"/>
      <c r="G796" s="14"/>
      <c r="H796" s="14"/>
      <c r="I796" s="14"/>
      <c r="J796" s="14"/>
      <c r="K796" s="14"/>
      <c r="L796" s="23" t="str">
        <f t="array" ref="L796">IF(M796="","",XLOOKUP(M796,selector_04,selector_04_ids,""))</f>
        <v/>
      </c>
      <c r="M796" s="25"/>
      <c r="N796" s="14"/>
      <c r="O796" s="27"/>
      <c r="P796" s="14"/>
    </row>
    <row r="797">
      <c r="A797" s="14"/>
      <c r="B797" s="23" t="str">
        <f>IF($A797="","",'Система'!$B$4)</f>
        <v/>
      </c>
      <c r="C797" s="14"/>
      <c r="D797" s="23" t="str">
        <f t="array" ref="D797">IF(E797="","",XLOOKUP(E797,selector_02,selector_02_ids,""))</f>
        <v/>
      </c>
      <c r="E797" s="25"/>
      <c r="F797" s="14"/>
      <c r="G797" s="14"/>
      <c r="H797" s="14"/>
      <c r="I797" s="14"/>
      <c r="J797" s="14"/>
      <c r="K797" s="14"/>
      <c r="L797" s="23" t="str">
        <f t="array" ref="L797">IF(M797="","",XLOOKUP(M797,selector_04,selector_04_ids,""))</f>
        <v/>
      </c>
      <c r="M797" s="25"/>
      <c r="N797" s="14"/>
      <c r="O797" s="27"/>
      <c r="P797" s="14"/>
    </row>
    <row r="798">
      <c r="A798" s="14"/>
      <c r="B798" s="23" t="str">
        <f>IF($A798="","",'Система'!$B$4)</f>
        <v/>
      </c>
      <c r="C798" s="14"/>
      <c r="D798" s="23" t="str">
        <f t="array" ref="D798">IF(E798="","",XLOOKUP(E798,selector_02,selector_02_ids,""))</f>
        <v/>
      </c>
      <c r="E798" s="25"/>
      <c r="F798" s="14"/>
      <c r="G798" s="14"/>
      <c r="H798" s="14"/>
      <c r="I798" s="14"/>
      <c r="J798" s="14"/>
      <c r="K798" s="14"/>
      <c r="L798" s="23" t="str">
        <f t="array" ref="L798">IF(M798="","",XLOOKUP(M798,selector_04,selector_04_ids,""))</f>
        <v/>
      </c>
      <c r="M798" s="25"/>
      <c r="N798" s="14"/>
      <c r="O798" s="27"/>
      <c r="P798" s="14"/>
    </row>
    <row r="799">
      <c r="A799" s="14"/>
      <c r="B799" s="23" t="str">
        <f>IF($A799="","",'Система'!$B$4)</f>
        <v/>
      </c>
      <c r="C799" s="14"/>
      <c r="D799" s="23" t="str">
        <f t="array" ref="D799">IF(E799="","",XLOOKUP(E799,selector_02,selector_02_ids,""))</f>
        <v/>
      </c>
      <c r="E799" s="25"/>
      <c r="F799" s="14"/>
      <c r="G799" s="14"/>
      <c r="H799" s="14"/>
      <c r="I799" s="14"/>
      <c r="J799" s="14"/>
      <c r="K799" s="14"/>
      <c r="L799" s="23" t="str">
        <f t="array" ref="L799">IF(M799="","",XLOOKUP(M799,selector_04,selector_04_ids,""))</f>
        <v/>
      </c>
      <c r="M799" s="25"/>
      <c r="N799" s="14"/>
      <c r="O799" s="27"/>
      <c r="P799" s="14"/>
    </row>
    <row r="800">
      <c r="A800" s="14"/>
      <c r="B800" s="23" t="str">
        <f>IF($A800="","",'Система'!$B$4)</f>
        <v/>
      </c>
      <c r="C800" s="14"/>
      <c r="D800" s="23" t="str">
        <f t="array" ref="D800">IF(E800="","",XLOOKUP(E800,selector_02,selector_02_ids,""))</f>
        <v/>
      </c>
      <c r="E800" s="25"/>
      <c r="F800" s="14"/>
      <c r="G800" s="14"/>
      <c r="H800" s="14"/>
      <c r="I800" s="14"/>
      <c r="J800" s="14"/>
      <c r="K800" s="14"/>
      <c r="L800" s="23" t="str">
        <f t="array" ref="L800">IF(M800="","",XLOOKUP(M800,selector_04,selector_04_ids,""))</f>
        <v/>
      </c>
      <c r="M800" s="25"/>
      <c r="N800" s="14"/>
      <c r="O800" s="27"/>
      <c r="P800" s="14"/>
    </row>
    <row r="801">
      <c r="A801" s="14"/>
      <c r="B801" s="23" t="str">
        <f>IF($A801="","",'Система'!$B$4)</f>
        <v/>
      </c>
      <c r="C801" s="14"/>
      <c r="D801" s="23" t="str">
        <f t="array" ref="D801">IF(E801="","",XLOOKUP(E801,selector_02,selector_02_ids,""))</f>
        <v/>
      </c>
      <c r="E801" s="25"/>
      <c r="F801" s="14"/>
      <c r="G801" s="14"/>
      <c r="H801" s="14"/>
      <c r="I801" s="14"/>
      <c r="J801" s="14"/>
      <c r="K801" s="14"/>
      <c r="L801" s="23" t="str">
        <f t="array" ref="L801">IF(M801="","",XLOOKUP(M801,selector_04,selector_04_ids,""))</f>
        <v/>
      </c>
      <c r="M801" s="25"/>
      <c r="N801" s="14"/>
      <c r="O801" s="27"/>
      <c r="P801" s="14"/>
    </row>
    <row r="802">
      <c r="A802" s="14"/>
      <c r="B802" s="23" t="str">
        <f>IF($A802="","",'Система'!$B$4)</f>
        <v/>
      </c>
      <c r="C802" s="14"/>
      <c r="D802" s="23" t="str">
        <f t="array" ref="D802">IF(E802="","",XLOOKUP(E802,selector_02,selector_02_ids,""))</f>
        <v/>
      </c>
      <c r="E802" s="25"/>
      <c r="F802" s="14"/>
      <c r="G802" s="14"/>
      <c r="H802" s="14"/>
      <c r="I802" s="14"/>
      <c r="J802" s="14"/>
      <c r="K802" s="14"/>
      <c r="L802" s="23" t="str">
        <f t="array" ref="L802">IF(M802="","",XLOOKUP(M802,selector_04,selector_04_ids,""))</f>
        <v/>
      </c>
      <c r="M802" s="25"/>
      <c r="N802" s="14"/>
      <c r="O802" s="27"/>
      <c r="P802" s="14"/>
    </row>
    <row r="803">
      <c r="A803" s="14"/>
      <c r="B803" s="23" t="str">
        <f>IF($A803="","",'Система'!$B$4)</f>
        <v/>
      </c>
      <c r="C803" s="14"/>
      <c r="D803" s="23" t="str">
        <f t="array" ref="D803">IF(E803="","",XLOOKUP(E803,selector_02,selector_02_ids,""))</f>
        <v/>
      </c>
      <c r="E803" s="25"/>
      <c r="F803" s="14"/>
      <c r="G803" s="14"/>
      <c r="H803" s="14"/>
      <c r="I803" s="14"/>
      <c r="J803" s="14"/>
      <c r="K803" s="14"/>
      <c r="L803" s="23" t="str">
        <f t="array" ref="L803">IF(M803="","",XLOOKUP(M803,selector_04,selector_04_ids,""))</f>
        <v/>
      </c>
      <c r="M803" s="25"/>
      <c r="N803" s="14"/>
      <c r="O803" s="27"/>
      <c r="P803" s="14"/>
    </row>
    <row r="804">
      <c r="A804" s="14"/>
      <c r="B804" s="23" t="str">
        <f>IF($A804="","",'Система'!$B$4)</f>
        <v/>
      </c>
      <c r="C804" s="14"/>
      <c r="D804" s="23" t="str">
        <f t="array" ref="D804">IF(E804="","",XLOOKUP(E804,selector_02,selector_02_ids,""))</f>
        <v/>
      </c>
      <c r="E804" s="25"/>
      <c r="F804" s="14"/>
      <c r="G804" s="14"/>
      <c r="H804" s="14"/>
      <c r="I804" s="14"/>
      <c r="J804" s="14"/>
      <c r="K804" s="14"/>
      <c r="L804" s="23" t="str">
        <f t="array" ref="L804">IF(M804="","",XLOOKUP(M804,selector_04,selector_04_ids,""))</f>
        <v/>
      </c>
      <c r="M804" s="25"/>
      <c r="N804" s="14"/>
      <c r="O804" s="27"/>
      <c r="P804" s="14"/>
    </row>
    <row r="805">
      <c r="A805" s="14"/>
      <c r="B805" s="23" t="str">
        <f>IF($A805="","",'Система'!$B$4)</f>
        <v/>
      </c>
      <c r="C805" s="14"/>
      <c r="D805" s="23" t="str">
        <f t="array" ref="D805">IF(E805="","",XLOOKUP(E805,selector_02,selector_02_ids,""))</f>
        <v/>
      </c>
      <c r="E805" s="25"/>
      <c r="F805" s="14"/>
      <c r="G805" s="14"/>
      <c r="H805" s="14"/>
      <c r="I805" s="14"/>
      <c r="J805" s="14"/>
      <c r="K805" s="14"/>
      <c r="L805" s="23" t="str">
        <f t="array" ref="L805">IF(M805="","",XLOOKUP(M805,selector_04,selector_04_ids,""))</f>
        <v/>
      </c>
      <c r="M805" s="25"/>
      <c r="N805" s="14"/>
      <c r="O805" s="27"/>
      <c r="P805" s="14"/>
    </row>
    <row r="806">
      <c r="A806" s="14"/>
      <c r="B806" s="23" t="str">
        <f>IF($A806="","",'Система'!$B$4)</f>
        <v/>
      </c>
      <c r="C806" s="14"/>
      <c r="D806" s="23" t="str">
        <f t="array" ref="D806">IF(E806="","",XLOOKUP(E806,selector_02,selector_02_ids,""))</f>
        <v/>
      </c>
      <c r="E806" s="25"/>
      <c r="F806" s="14"/>
      <c r="G806" s="14"/>
      <c r="H806" s="14"/>
      <c r="I806" s="14"/>
      <c r="J806" s="14"/>
      <c r="K806" s="14"/>
      <c r="L806" s="23" t="str">
        <f t="array" ref="L806">IF(M806="","",XLOOKUP(M806,selector_04,selector_04_ids,""))</f>
        <v/>
      </c>
      <c r="M806" s="25"/>
      <c r="N806" s="14"/>
      <c r="O806" s="27"/>
      <c r="P806" s="14"/>
    </row>
    <row r="807">
      <c r="A807" s="14"/>
      <c r="B807" s="23" t="str">
        <f>IF($A807="","",'Система'!$B$4)</f>
        <v/>
      </c>
      <c r="C807" s="14"/>
      <c r="D807" s="23" t="str">
        <f t="array" ref="D807">IF(E807="","",XLOOKUP(E807,selector_02,selector_02_ids,""))</f>
        <v/>
      </c>
      <c r="E807" s="25"/>
      <c r="F807" s="14"/>
      <c r="G807" s="14"/>
      <c r="H807" s="14"/>
      <c r="I807" s="14"/>
      <c r="J807" s="14"/>
      <c r="K807" s="14"/>
      <c r="L807" s="23" t="str">
        <f t="array" ref="L807">IF(M807="","",XLOOKUP(M807,selector_04,selector_04_ids,""))</f>
        <v/>
      </c>
      <c r="M807" s="25"/>
      <c r="N807" s="14"/>
      <c r="O807" s="27"/>
      <c r="P807" s="14"/>
    </row>
    <row r="808">
      <c r="A808" s="14"/>
      <c r="B808" s="23" t="str">
        <f>IF($A808="","",'Система'!$B$4)</f>
        <v/>
      </c>
      <c r="C808" s="14"/>
      <c r="D808" s="23" t="str">
        <f t="array" ref="D808">IF(E808="","",XLOOKUP(E808,selector_02,selector_02_ids,""))</f>
        <v/>
      </c>
      <c r="E808" s="25"/>
      <c r="F808" s="14"/>
      <c r="G808" s="14"/>
      <c r="H808" s="14"/>
      <c r="I808" s="14"/>
      <c r="J808" s="14"/>
      <c r="K808" s="14"/>
      <c r="L808" s="23" t="str">
        <f t="array" ref="L808">IF(M808="","",XLOOKUP(M808,selector_04,selector_04_ids,""))</f>
        <v/>
      </c>
      <c r="M808" s="25"/>
      <c r="N808" s="14"/>
      <c r="O808" s="27"/>
      <c r="P808" s="14"/>
    </row>
    <row r="809">
      <c r="A809" s="14"/>
      <c r="B809" s="23" t="str">
        <f>IF($A809="","",'Система'!$B$4)</f>
        <v/>
      </c>
      <c r="C809" s="14"/>
      <c r="D809" s="23" t="str">
        <f t="array" ref="D809">IF(E809="","",XLOOKUP(E809,selector_02,selector_02_ids,""))</f>
        <v/>
      </c>
      <c r="E809" s="25"/>
      <c r="F809" s="14"/>
      <c r="G809" s="14"/>
      <c r="H809" s="14"/>
      <c r="I809" s="14"/>
      <c r="J809" s="14"/>
      <c r="K809" s="14"/>
      <c r="L809" s="23" t="str">
        <f t="array" ref="L809">IF(M809="","",XLOOKUP(M809,selector_04,selector_04_ids,""))</f>
        <v/>
      </c>
      <c r="M809" s="25"/>
      <c r="N809" s="14"/>
      <c r="O809" s="27"/>
      <c r="P809" s="14"/>
    </row>
    <row r="810">
      <c r="A810" s="14"/>
      <c r="B810" s="23" t="str">
        <f>IF($A810="","",'Система'!$B$4)</f>
        <v/>
      </c>
      <c r="C810" s="14"/>
      <c r="D810" s="23" t="str">
        <f t="array" ref="D810">IF(E810="","",XLOOKUP(E810,selector_02,selector_02_ids,""))</f>
        <v/>
      </c>
      <c r="E810" s="25"/>
      <c r="F810" s="14"/>
      <c r="G810" s="14"/>
      <c r="H810" s="14"/>
      <c r="I810" s="14"/>
      <c r="J810" s="14"/>
      <c r="K810" s="14"/>
      <c r="L810" s="23" t="str">
        <f t="array" ref="L810">IF(M810="","",XLOOKUP(M810,selector_04,selector_04_ids,""))</f>
        <v/>
      </c>
      <c r="M810" s="25"/>
      <c r="N810" s="14"/>
      <c r="O810" s="27"/>
      <c r="P810" s="14"/>
    </row>
    <row r="811">
      <c r="A811" s="14"/>
      <c r="B811" s="23" t="str">
        <f>IF($A811="","",'Система'!$B$4)</f>
        <v/>
      </c>
      <c r="C811" s="14"/>
      <c r="D811" s="23" t="str">
        <f t="array" ref="D811">IF(E811="","",XLOOKUP(E811,selector_02,selector_02_ids,""))</f>
        <v/>
      </c>
      <c r="E811" s="25"/>
      <c r="F811" s="14"/>
      <c r="G811" s="14"/>
      <c r="H811" s="14"/>
      <c r="I811" s="14"/>
      <c r="J811" s="14"/>
      <c r="K811" s="14"/>
      <c r="L811" s="23" t="str">
        <f t="array" ref="L811">IF(M811="","",XLOOKUP(M811,selector_04,selector_04_ids,""))</f>
        <v/>
      </c>
      <c r="M811" s="25"/>
      <c r="N811" s="14"/>
      <c r="O811" s="27"/>
      <c r="P811" s="14"/>
    </row>
    <row r="812">
      <c r="A812" s="14"/>
      <c r="B812" s="23" t="str">
        <f>IF($A812="","",'Система'!$B$4)</f>
        <v/>
      </c>
      <c r="C812" s="14"/>
      <c r="D812" s="23" t="str">
        <f t="array" ref="D812">IF(E812="","",XLOOKUP(E812,selector_02,selector_02_ids,""))</f>
        <v/>
      </c>
      <c r="E812" s="25"/>
      <c r="F812" s="14"/>
      <c r="G812" s="14"/>
      <c r="H812" s="14"/>
      <c r="I812" s="14"/>
      <c r="J812" s="14"/>
      <c r="K812" s="14"/>
      <c r="L812" s="23" t="str">
        <f t="array" ref="L812">IF(M812="","",XLOOKUP(M812,selector_04,selector_04_ids,""))</f>
        <v/>
      </c>
      <c r="M812" s="25"/>
      <c r="N812" s="14"/>
      <c r="O812" s="27"/>
      <c r="P812" s="14"/>
    </row>
    <row r="813">
      <c r="A813" s="14"/>
      <c r="B813" s="23" t="str">
        <f>IF($A813="","",'Система'!$B$4)</f>
        <v/>
      </c>
      <c r="C813" s="14"/>
      <c r="D813" s="23" t="str">
        <f t="array" ref="D813">IF(E813="","",XLOOKUP(E813,selector_02,selector_02_ids,""))</f>
        <v/>
      </c>
      <c r="E813" s="25"/>
      <c r="F813" s="14"/>
      <c r="G813" s="14"/>
      <c r="H813" s="14"/>
      <c r="I813" s="14"/>
      <c r="J813" s="14"/>
      <c r="K813" s="14"/>
      <c r="L813" s="23" t="str">
        <f t="array" ref="L813">IF(M813="","",XLOOKUP(M813,selector_04,selector_04_ids,""))</f>
        <v/>
      </c>
      <c r="M813" s="25"/>
      <c r="N813" s="14"/>
      <c r="O813" s="27"/>
      <c r="P813" s="14"/>
    </row>
    <row r="814">
      <c r="A814" s="14"/>
      <c r="B814" s="23" t="str">
        <f>IF($A814="","",'Система'!$B$4)</f>
        <v/>
      </c>
      <c r="C814" s="14"/>
      <c r="D814" s="23" t="str">
        <f t="array" ref="D814">IF(E814="","",XLOOKUP(E814,selector_02,selector_02_ids,""))</f>
        <v/>
      </c>
      <c r="E814" s="25"/>
      <c r="F814" s="14"/>
      <c r="G814" s="14"/>
      <c r="H814" s="14"/>
      <c r="I814" s="14"/>
      <c r="J814" s="14"/>
      <c r="K814" s="14"/>
      <c r="L814" s="23" t="str">
        <f t="array" ref="L814">IF(M814="","",XLOOKUP(M814,selector_04,selector_04_ids,""))</f>
        <v/>
      </c>
      <c r="M814" s="25"/>
      <c r="N814" s="14"/>
      <c r="O814" s="27"/>
      <c r="P814" s="14"/>
    </row>
    <row r="815">
      <c r="A815" s="14"/>
      <c r="B815" s="23" t="str">
        <f>IF($A815="","",'Система'!$B$4)</f>
        <v/>
      </c>
      <c r="C815" s="14"/>
      <c r="D815" s="23" t="str">
        <f t="array" ref="D815">IF(E815="","",XLOOKUP(E815,selector_02,selector_02_ids,""))</f>
        <v/>
      </c>
      <c r="E815" s="25"/>
      <c r="F815" s="14"/>
      <c r="G815" s="14"/>
      <c r="H815" s="14"/>
      <c r="I815" s="14"/>
      <c r="J815" s="14"/>
      <c r="K815" s="14"/>
      <c r="L815" s="23" t="str">
        <f t="array" ref="L815">IF(M815="","",XLOOKUP(M815,selector_04,selector_04_ids,""))</f>
        <v/>
      </c>
      <c r="M815" s="25"/>
      <c r="N815" s="14"/>
      <c r="O815" s="27"/>
      <c r="P815" s="14"/>
    </row>
    <row r="816">
      <c r="A816" s="14"/>
      <c r="B816" s="23" t="str">
        <f>IF($A816="","",'Система'!$B$4)</f>
        <v/>
      </c>
      <c r="C816" s="14"/>
      <c r="D816" s="23" t="str">
        <f t="array" ref="D816">IF(E816="","",XLOOKUP(E816,selector_02,selector_02_ids,""))</f>
        <v/>
      </c>
      <c r="E816" s="25"/>
      <c r="F816" s="14"/>
      <c r="G816" s="14"/>
      <c r="H816" s="14"/>
      <c r="I816" s="14"/>
      <c r="J816" s="14"/>
      <c r="K816" s="14"/>
      <c r="L816" s="23" t="str">
        <f t="array" ref="L816">IF(M816="","",XLOOKUP(M816,selector_04,selector_04_ids,""))</f>
        <v/>
      </c>
      <c r="M816" s="25"/>
      <c r="N816" s="14"/>
      <c r="O816" s="27"/>
      <c r="P816" s="14"/>
    </row>
    <row r="817">
      <c r="A817" s="14"/>
      <c r="B817" s="23" t="str">
        <f>IF($A817="","",'Система'!$B$4)</f>
        <v/>
      </c>
      <c r="C817" s="14"/>
      <c r="D817" s="23" t="str">
        <f t="array" ref="D817">IF(E817="","",XLOOKUP(E817,selector_02,selector_02_ids,""))</f>
        <v/>
      </c>
      <c r="E817" s="25"/>
      <c r="F817" s="14"/>
      <c r="G817" s="14"/>
      <c r="H817" s="14"/>
      <c r="I817" s="14"/>
      <c r="J817" s="14"/>
      <c r="K817" s="14"/>
      <c r="L817" s="23" t="str">
        <f t="array" ref="L817">IF(M817="","",XLOOKUP(M817,selector_04,selector_04_ids,""))</f>
        <v/>
      </c>
      <c r="M817" s="25"/>
      <c r="N817" s="14"/>
      <c r="O817" s="27"/>
      <c r="P817" s="14"/>
    </row>
    <row r="818">
      <c r="A818" s="14"/>
      <c r="B818" s="23" t="str">
        <f>IF($A818="","",'Система'!$B$4)</f>
        <v/>
      </c>
      <c r="C818" s="14"/>
      <c r="D818" s="23" t="str">
        <f t="array" ref="D818">IF(E818="","",XLOOKUP(E818,selector_02,selector_02_ids,""))</f>
        <v/>
      </c>
      <c r="E818" s="25"/>
      <c r="F818" s="14"/>
      <c r="G818" s="14"/>
      <c r="H818" s="14"/>
      <c r="I818" s="14"/>
      <c r="J818" s="14"/>
      <c r="K818" s="14"/>
      <c r="L818" s="23" t="str">
        <f t="array" ref="L818">IF(M818="","",XLOOKUP(M818,selector_04,selector_04_ids,""))</f>
        <v/>
      </c>
      <c r="M818" s="25"/>
      <c r="N818" s="14"/>
      <c r="O818" s="27"/>
      <c r="P818" s="14"/>
    </row>
    <row r="819">
      <c r="A819" s="14"/>
      <c r="B819" s="23" t="str">
        <f>IF($A819="","",'Система'!$B$4)</f>
        <v/>
      </c>
      <c r="C819" s="14"/>
      <c r="D819" s="23" t="str">
        <f t="array" ref="D819">IF(E819="","",XLOOKUP(E819,selector_02,selector_02_ids,""))</f>
        <v/>
      </c>
      <c r="E819" s="25"/>
      <c r="F819" s="14"/>
      <c r="G819" s="14"/>
      <c r="H819" s="14"/>
      <c r="I819" s="14"/>
      <c r="J819" s="14"/>
      <c r="K819" s="14"/>
      <c r="L819" s="23" t="str">
        <f t="array" ref="L819">IF(M819="","",XLOOKUP(M819,selector_04,selector_04_ids,""))</f>
        <v/>
      </c>
      <c r="M819" s="25"/>
      <c r="N819" s="14"/>
      <c r="O819" s="27"/>
      <c r="P819" s="14"/>
    </row>
    <row r="820">
      <c r="A820" s="14"/>
      <c r="B820" s="23" t="str">
        <f>IF($A820="","",'Система'!$B$4)</f>
        <v/>
      </c>
      <c r="C820" s="14"/>
      <c r="D820" s="23" t="str">
        <f t="array" ref="D820">IF(E820="","",XLOOKUP(E820,selector_02,selector_02_ids,""))</f>
        <v/>
      </c>
      <c r="E820" s="25"/>
      <c r="F820" s="14"/>
      <c r="G820" s="14"/>
      <c r="H820" s="14"/>
      <c r="I820" s="14"/>
      <c r="J820" s="14"/>
      <c r="K820" s="14"/>
      <c r="L820" s="23" t="str">
        <f t="array" ref="L820">IF(M820="","",XLOOKUP(M820,selector_04,selector_04_ids,""))</f>
        <v/>
      </c>
      <c r="M820" s="25"/>
      <c r="N820" s="14"/>
      <c r="O820" s="27"/>
      <c r="P820" s="14"/>
    </row>
    <row r="821">
      <c r="A821" s="14"/>
      <c r="B821" s="23" t="str">
        <f>IF($A821="","",'Система'!$B$4)</f>
        <v/>
      </c>
      <c r="C821" s="14"/>
      <c r="D821" s="23" t="str">
        <f t="array" ref="D821">IF(E821="","",XLOOKUP(E821,selector_02,selector_02_ids,""))</f>
        <v/>
      </c>
      <c r="E821" s="25"/>
      <c r="F821" s="14"/>
      <c r="G821" s="14"/>
      <c r="H821" s="14"/>
      <c r="I821" s="14"/>
      <c r="J821" s="14"/>
      <c r="K821" s="14"/>
      <c r="L821" s="23" t="str">
        <f t="array" ref="L821">IF(M821="","",XLOOKUP(M821,selector_04,selector_04_ids,""))</f>
        <v/>
      </c>
      <c r="M821" s="25"/>
      <c r="N821" s="14"/>
      <c r="O821" s="27"/>
      <c r="P821" s="14"/>
    </row>
    <row r="822">
      <c r="A822" s="14"/>
      <c r="B822" s="23" t="str">
        <f>IF($A822="","",'Система'!$B$4)</f>
        <v/>
      </c>
      <c r="C822" s="14"/>
      <c r="D822" s="23" t="str">
        <f t="array" ref="D822">IF(E822="","",XLOOKUP(E822,selector_02,selector_02_ids,""))</f>
        <v/>
      </c>
      <c r="E822" s="25"/>
      <c r="F822" s="14"/>
      <c r="G822" s="14"/>
      <c r="H822" s="14"/>
      <c r="I822" s="14"/>
      <c r="J822" s="14"/>
      <c r="K822" s="14"/>
      <c r="L822" s="23" t="str">
        <f t="array" ref="L822">IF(M822="","",XLOOKUP(M822,selector_04,selector_04_ids,""))</f>
        <v/>
      </c>
      <c r="M822" s="25"/>
      <c r="N822" s="14"/>
      <c r="O822" s="27"/>
      <c r="P822" s="14"/>
    </row>
    <row r="823">
      <c r="A823" s="14"/>
      <c r="B823" s="23" t="str">
        <f>IF($A823="","",'Система'!$B$4)</f>
        <v/>
      </c>
      <c r="C823" s="14"/>
      <c r="D823" s="23" t="str">
        <f t="array" ref="D823">IF(E823="","",XLOOKUP(E823,selector_02,selector_02_ids,""))</f>
        <v/>
      </c>
      <c r="E823" s="25"/>
      <c r="F823" s="14"/>
      <c r="G823" s="14"/>
      <c r="H823" s="14"/>
      <c r="I823" s="14"/>
      <c r="J823" s="14"/>
      <c r="K823" s="14"/>
      <c r="L823" s="23" t="str">
        <f t="array" ref="L823">IF(M823="","",XLOOKUP(M823,selector_04,selector_04_ids,""))</f>
        <v/>
      </c>
      <c r="M823" s="25"/>
      <c r="N823" s="14"/>
      <c r="O823" s="27"/>
      <c r="P823" s="14"/>
    </row>
    <row r="824">
      <c r="A824" s="14"/>
      <c r="B824" s="23" t="str">
        <f>IF($A824="","",'Система'!$B$4)</f>
        <v/>
      </c>
      <c r="C824" s="14"/>
      <c r="D824" s="23" t="str">
        <f t="array" ref="D824">IF(E824="","",XLOOKUP(E824,selector_02,selector_02_ids,""))</f>
        <v/>
      </c>
      <c r="E824" s="25"/>
      <c r="F824" s="14"/>
      <c r="G824" s="14"/>
      <c r="H824" s="14"/>
      <c r="I824" s="14"/>
      <c r="J824" s="14"/>
      <c r="K824" s="14"/>
      <c r="L824" s="23" t="str">
        <f t="array" ref="L824">IF(M824="","",XLOOKUP(M824,selector_04,selector_04_ids,""))</f>
        <v/>
      </c>
      <c r="M824" s="25"/>
      <c r="N824" s="14"/>
      <c r="O824" s="27"/>
      <c r="P824" s="14"/>
    </row>
    <row r="825">
      <c r="A825" s="14"/>
      <c r="B825" s="23" t="str">
        <f>IF($A825="","",'Система'!$B$4)</f>
        <v/>
      </c>
      <c r="C825" s="14"/>
      <c r="D825" s="23" t="str">
        <f t="array" ref="D825">IF(E825="","",XLOOKUP(E825,selector_02,selector_02_ids,""))</f>
        <v/>
      </c>
      <c r="E825" s="25"/>
      <c r="F825" s="14"/>
      <c r="G825" s="14"/>
      <c r="H825" s="14"/>
      <c r="I825" s="14"/>
      <c r="J825" s="14"/>
      <c r="K825" s="14"/>
      <c r="L825" s="23" t="str">
        <f t="array" ref="L825">IF(M825="","",XLOOKUP(M825,selector_04,selector_04_ids,""))</f>
        <v/>
      </c>
      <c r="M825" s="25"/>
      <c r="N825" s="14"/>
      <c r="O825" s="27"/>
      <c r="P825" s="14"/>
    </row>
    <row r="826">
      <c r="A826" s="14"/>
      <c r="B826" s="23" t="str">
        <f>IF($A826="","",'Система'!$B$4)</f>
        <v/>
      </c>
      <c r="C826" s="14"/>
      <c r="D826" s="23" t="str">
        <f t="array" ref="D826">IF(E826="","",XLOOKUP(E826,selector_02,selector_02_ids,""))</f>
        <v/>
      </c>
      <c r="E826" s="25"/>
      <c r="F826" s="14"/>
      <c r="G826" s="14"/>
      <c r="H826" s="14"/>
      <c r="I826" s="14"/>
      <c r="J826" s="14"/>
      <c r="K826" s="14"/>
      <c r="L826" s="23" t="str">
        <f t="array" ref="L826">IF(M826="","",XLOOKUP(M826,selector_04,selector_04_ids,""))</f>
        <v/>
      </c>
      <c r="M826" s="25"/>
      <c r="N826" s="14"/>
      <c r="O826" s="27"/>
      <c r="P826" s="14"/>
    </row>
    <row r="827">
      <c r="A827" s="14"/>
      <c r="B827" s="23" t="str">
        <f>IF($A827="","",'Система'!$B$4)</f>
        <v/>
      </c>
      <c r="C827" s="14"/>
      <c r="D827" s="23" t="str">
        <f t="array" ref="D827">IF(E827="","",XLOOKUP(E827,selector_02,selector_02_ids,""))</f>
        <v/>
      </c>
      <c r="E827" s="25"/>
      <c r="F827" s="14"/>
      <c r="G827" s="14"/>
      <c r="H827" s="14"/>
      <c r="I827" s="14"/>
      <c r="J827" s="14"/>
      <c r="K827" s="14"/>
      <c r="L827" s="23" t="str">
        <f t="array" ref="L827">IF(M827="","",XLOOKUP(M827,selector_04,selector_04_ids,""))</f>
        <v/>
      </c>
      <c r="M827" s="25"/>
      <c r="N827" s="14"/>
      <c r="O827" s="27"/>
      <c r="P827" s="14"/>
    </row>
    <row r="828">
      <c r="A828" s="14"/>
      <c r="B828" s="23" t="str">
        <f>IF($A828="","",'Система'!$B$4)</f>
        <v/>
      </c>
      <c r="C828" s="14"/>
      <c r="D828" s="23" t="str">
        <f t="array" ref="D828">IF(E828="","",XLOOKUP(E828,selector_02,selector_02_ids,""))</f>
        <v/>
      </c>
      <c r="E828" s="25"/>
      <c r="F828" s="14"/>
      <c r="G828" s="14"/>
      <c r="H828" s="14"/>
      <c r="I828" s="14"/>
      <c r="J828" s="14"/>
      <c r="K828" s="14"/>
      <c r="L828" s="23" t="str">
        <f t="array" ref="L828">IF(M828="","",XLOOKUP(M828,selector_04,selector_04_ids,""))</f>
        <v/>
      </c>
      <c r="M828" s="25"/>
      <c r="N828" s="14"/>
      <c r="O828" s="27"/>
      <c r="P828" s="14"/>
    </row>
    <row r="829">
      <c r="A829" s="14"/>
      <c r="B829" s="23" t="str">
        <f>IF($A829="","",'Система'!$B$4)</f>
        <v/>
      </c>
      <c r="C829" s="14"/>
      <c r="D829" s="23" t="str">
        <f t="array" ref="D829">IF(E829="","",XLOOKUP(E829,selector_02,selector_02_ids,""))</f>
        <v/>
      </c>
      <c r="E829" s="25"/>
      <c r="F829" s="14"/>
      <c r="G829" s="14"/>
      <c r="H829" s="14"/>
      <c r="I829" s="14"/>
      <c r="J829" s="14"/>
      <c r="K829" s="14"/>
      <c r="L829" s="23" t="str">
        <f t="array" ref="L829">IF(M829="","",XLOOKUP(M829,selector_04,selector_04_ids,""))</f>
        <v/>
      </c>
      <c r="M829" s="25"/>
      <c r="N829" s="14"/>
      <c r="O829" s="27"/>
      <c r="P829" s="14"/>
    </row>
    <row r="830">
      <c r="A830" s="14"/>
      <c r="B830" s="23" t="str">
        <f>IF($A830="","",'Система'!$B$4)</f>
        <v/>
      </c>
      <c r="C830" s="14"/>
      <c r="D830" s="23" t="str">
        <f t="array" ref="D830">IF(E830="","",XLOOKUP(E830,selector_02,selector_02_ids,""))</f>
        <v/>
      </c>
      <c r="E830" s="25"/>
      <c r="F830" s="14"/>
      <c r="G830" s="14"/>
      <c r="H830" s="14"/>
      <c r="I830" s="14"/>
      <c r="J830" s="14"/>
      <c r="K830" s="14"/>
      <c r="L830" s="23" t="str">
        <f t="array" ref="L830">IF(M830="","",XLOOKUP(M830,selector_04,selector_04_ids,""))</f>
        <v/>
      </c>
      <c r="M830" s="25"/>
      <c r="N830" s="14"/>
      <c r="O830" s="27"/>
      <c r="P830" s="14"/>
    </row>
    <row r="831">
      <c r="A831" s="14"/>
      <c r="B831" s="23" t="str">
        <f>IF($A831="","",'Система'!$B$4)</f>
        <v/>
      </c>
      <c r="C831" s="14"/>
      <c r="D831" s="23" t="str">
        <f t="array" ref="D831">IF(E831="","",XLOOKUP(E831,selector_02,selector_02_ids,""))</f>
        <v/>
      </c>
      <c r="E831" s="25"/>
      <c r="F831" s="14"/>
      <c r="G831" s="14"/>
      <c r="H831" s="14"/>
      <c r="I831" s="14"/>
      <c r="J831" s="14"/>
      <c r="K831" s="14"/>
      <c r="L831" s="23" t="str">
        <f t="array" ref="L831">IF(M831="","",XLOOKUP(M831,selector_04,selector_04_ids,""))</f>
        <v/>
      </c>
      <c r="M831" s="25"/>
      <c r="N831" s="14"/>
      <c r="O831" s="27"/>
      <c r="P831" s="14"/>
    </row>
    <row r="832">
      <c r="A832" s="14"/>
      <c r="B832" s="23" t="str">
        <f>IF($A832="","",'Система'!$B$4)</f>
        <v/>
      </c>
      <c r="C832" s="14"/>
      <c r="D832" s="23" t="str">
        <f t="array" ref="D832">IF(E832="","",XLOOKUP(E832,selector_02,selector_02_ids,""))</f>
        <v/>
      </c>
      <c r="E832" s="25"/>
      <c r="F832" s="14"/>
      <c r="G832" s="14"/>
      <c r="H832" s="14"/>
      <c r="I832" s="14"/>
      <c r="J832" s="14"/>
      <c r="K832" s="14"/>
      <c r="L832" s="23" t="str">
        <f t="array" ref="L832">IF(M832="","",XLOOKUP(M832,selector_04,selector_04_ids,""))</f>
        <v/>
      </c>
      <c r="M832" s="25"/>
      <c r="N832" s="14"/>
      <c r="O832" s="27"/>
      <c r="P832" s="14"/>
    </row>
    <row r="833">
      <c r="A833" s="14"/>
      <c r="B833" s="23" t="str">
        <f>IF($A833="","",'Система'!$B$4)</f>
        <v/>
      </c>
      <c r="C833" s="14"/>
      <c r="D833" s="23" t="str">
        <f t="array" ref="D833">IF(E833="","",XLOOKUP(E833,selector_02,selector_02_ids,""))</f>
        <v/>
      </c>
      <c r="E833" s="25"/>
      <c r="F833" s="14"/>
      <c r="G833" s="14"/>
      <c r="H833" s="14"/>
      <c r="I833" s="14"/>
      <c r="J833" s="14"/>
      <c r="K833" s="14"/>
      <c r="L833" s="23" t="str">
        <f t="array" ref="L833">IF(M833="","",XLOOKUP(M833,selector_04,selector_04_ids,""))</f>
        <v/>
      </c>
      <c r="M833" s="25"/>
      <c r="N833" s="14"/>
      <c r="O833" s="27"/>
      <c r="P833" s="14"/>
    </row>
    <row r="834">
      <c r="A834" s="14"/>
      <c r="B834" s="23" t="str">
        <f>IF($A834="","",'Система'!$B$4)</f>
        <v/>
      </c>
      <c r="C834" s="14"/>
      <c r="D834" s="23" t="str">
        <f t="array" ref="D834">IF(E834="","",XLOOKUP(E834,selector_02,selector_02_ids,""))</f>
        <v/>
      </c>
      <c r="E834" s="25"/>
      <c r="F834" s="14"/>
      <c r="G834" s="14"/>
      <c r="H834" s="14"/>
      <c r="I834" s="14"/>
      <c r="J834" s="14"/>
      <c r="K834" s="14"/>
      <c r="L834" s="23" t="str">
        <f t="array" ref="L834">IF(M834="","",XLOOKUP(M834,selector_04,selector_04_ids,""))</f>
        <v/>
      </c>
      <c r="M834" s="25"/>
      <c r="N834" s="14"/>
      <c r="O834" s="27"/>
      <c r="P834" s="14"/>
    </row>
    <row r="835">
      <c r="A835" s="14"/>
      <c r="B835" s="23" t="str">
        <f>IF($A835="","",'Система'!$B$4)</f>
        <v/>
      </c>
      <c r="C835" s="14"/>
      <c r="D835" s="23" t="str">
        <f t="array" ref="D835">IF(E835="","",XLOOKUP(E835,selector_02,selector_02_ids,""))</f>
        <v/>
      </c>
      <c r="E835" s="25"/>
      <c r="F835" s="14"/>
      <c r="G835" s="14"/>
      <c r="H835" s="14"/>
      <c r="I835" s="14"/>
      <c r="J835" s="14"/>
      <c r="K835" s="14"/>
      <c r="L835" s="23" t="str">
        <f t="array" ref="L835">IF(M835="","",XLOOKUP(M835,selector_04,selector_04_ids,""))</f>
        <v/>
      </c>
      <c r="M835" s="25"/>
      <c r="N835" s="14"/>
      <c r="O835" s="27"/>
      <c r="P835" s="14"/>
    </row>
    <row r="836">
      <c r="A836" s="14"/>
      <c r="B836" s="23" t="str">
        <f>IF($A836="","",'Система'!$B$4)</f>
        <v/>
      </c>
      <c r="C836" s="14"/>
      <c r="D836" s="23" t="str">
        <f t="array" ref="D836">IF(E836="","",XLOOKUP(E836,selector_02,selector_02_ids,""))</f>
        <v/>
      </c>
      <c r="E836" s="25"/>
      <c r="F836" s="14"/>
      <c r="G836" s="14"/>
      <c r="H836" s="14"/>
      <c r="I836" s="14"/>
      <c r="J836" s="14"/>
      <c r="K836" s="14"/>
      <c r="L836" s="23" t="str">
        <f t="array" ref="L836">IF(M836="","",XLOOKUP(M836,selector_04,selector_04_ids,""))</f>
        <v/>
      </c>
      <c r="M836" s="25"/>
      <c r="N836" s="14"/>
      <c r="O836" s="27"/>
      <c r="P836" s="14"/>
    </row>
    <row r="837">
      <c r="A837" s="14"/>
      <c r="B837" s="23" t="str">
        <f>IF($A837="","",'Система'!$B$4)</f>
        <v/>
      </c>
      <c r="C837" s="14"/>
      <c r="D837" s="23" t="str">
        <f t="array" ref="D837">IF(E837="","",XLOOKUP(E837,selector_02,selector_02_ids,""))</f>
        <v/>
      </c>
      <c r="E837" s="25"/>
      <c r="F837" s="14"/>
      <c r="G837" s="14"/>
      <c r="H837" s="14"/>
      <c r="I837" s="14"/>
      <c r="J837" s="14"/>
      <c r="K837" s="14"/>
      <c r="L837" s="23" t="str">
        <f t="array" ref="L837">IF(M837="","",XLOOKUP(M837,selector_04,selector_04_ids,""))</f>
        <v/>
      </c>
      <c r="M837" s="25"/>
      <c r="N837" s="14"/>
      <c r="O837" s="27"/>
      <c r="P837" s="14"/>
    </row>
    <row r="838">
      <c r="A838" s="14"/>
      <c r="B838" s="23" t="str">
        <f>IF($A838="","",'Система'!$B$4)</f>
        <v/>
      </c>
      <c r="C838" s="14"/>
      <c r="D838" s="23" t="str">
        <f t="array" ref="D838">IF(E838="","",XLOOKUP(E838,selector_02,selector_02_ids,""))</f>
        <v/>
      </c>
      <c r="E838" s="25"/>
      <c r="F838" s="14"/>
      <c r="G838" s="14"/>
      <c r="H838" s="14"/>
      <c r="I838" s="14"/>
      <c r="J838" s="14"/>
      <c r="K838" s="14"/>
      <c r="L838" s="23" t="str">
        <f t="array" ref="L838">IF(M838="","",XLOOKUP(M838,selector_04,selector_04_ids,""))</f>
        <v/>
      </c>
      <c r="M838" s="25"/>
      <c r="N838" s="14"/>
      <c r="O838" s="27"/>
      <c r="P838" s="14"/>
    </row>
    <row r="839">
      <c r="A839" s="14"/>
      <c r="B839" s="23" t="str">
        <f>IF($A839="","",'Система'!$B$4)</f>
        <v/>
      </c>
      <c r="C839" s="14"/>
      <c r="D839" s="23" t="str">
        <f t="array" ref="D839">IF(E839="","",XLOOKUP(E839,selector_02,selector_02_ids,""))</f>
        <v/>
      </c>
      <c r="E839" s="25"/>
      <c r="F839" s="14"/>
      <c r="G839" s="14"/>
      <c r="H839" s="14"/>
      <c r="I839" s="14"/>
      <c r="J839" s="14"/>
      <c r="K839" s="14"/>
      <c r="L839" s="23" t="str">
        <f t="array" ref="L839">IF(M839="","",XLOOKUP(M839,selector_04,selector_04_ids,""))</f>
        <v/>
      </c>
      <c r="M839" s="25"/>
      <c r="N839" s="14"/>
      <c r="O839" s="27"/>
      <c r="P839" s="14"/>
    </row>
    <row r="840">
      <c r="A840" s="14"/>
      <c r="B840" s="23" t="str">
        <f>IF($A840="","",'Система'!$B$4)</f>
        <v/>
      </c>
      <c r="C840" s="14"/>
      <c r="D840" s="23" t="str">
        <f t="array" ref="D840">IF(E840="","",XLOOKUP(E840,selector_02,selector_02_ids,""))</f>
        <v/>
      </c>
      <c r="E840" s="25"/>
      <c r="F840" s="14"/>
      <c r="G840" s="14"/>
      <c r="H840" s="14"/>
      <c r="I840" s="14"/>
      <c r="J840" s="14"/>
      <c r="K840" s="14"/>
      <c r="L840" s="23" t="str">
        <f t="array" ref="L840">IF(M840="","",XLOOKUP(M840,selector_04,selector_04_ids,""))</f>
        <v/>
      </c>
      <c r="M840" s="25"/>
      <c r="N840" s="14"/>
      <c r="O840" s="27"/>
      <c r="P840" s="14"/>
    </row>
    <row r="841">
      <c r="A841" s="14"/>
      <c r="B841" s="23" t="str">
        <f>IF($A841="","",'Система'!$B$4)</f>
        <v/>
      </c>
      <c r="C841" s="14"/>
      <c r="D841" s="23" t="str">
        <f t="array" ref="D841">IF(E841="","",XLOOKUP(E841,selector_02,selector_02_ids,""))</f>
        <v/>
      </c>
      <c r="E841" s="25"/>
      <c r="F841" s="14"/>
      <c r="G841" s="14"/>
      <c r="H841" s="14"/>
      <c r="I841" s="14"/>
      <c r="J841" s="14"/>
      <c r="K841" s="14"/>
      <c r="L841" s="23" t="str">
        <f t="array" ref="L841">IF(M841="","",XLOOKUP(M841,selector_04,selector_04_ids,""))</f>
        <v/>
      </c>
      <c r="M841" s="25"/>
      <c r="N841" s="14"/>
      <c r="O841" s="27"/>
      <c r="P841" s="14"/>
    </row>
    <row r="842">
      <c r="A842" s="14"/>
      <c r="B842" s="23" t="str">
        <f>IF($A842="","",'Система'!$B$4)</f>
        <v/>
      </c>
      <c r="C842" s="14"/>
      <c r="D842" s="23" t="str">
        <f t="array" ref="D842">IF(E842="","",XLOOKUP(E842,selector_02,selector_02_ids,""))</f>
        <v/>
      </c>
      <c r="E842" s="25"/>
      <c r="F842" s="14"/>
      <c r="G842" s="14"/>
      <c r="H842" s="14"/>
      <c r="I842" s="14"/>
      <c r="J842" s="14"/>
      <c r="K842" s="14"/>
      <c r="L842" s="23" t="str">
        <f t="array" ref="L842">IF(M842="","",XLOOKUP(M842,selector_04,selector_04_ids,""))</f>
        <v/>
      </c>
      <c r="M842" s="25"/>
      <c r="N842" s="14"/>
      <c r="O842" s="27"/>
      <c r="P842" s="14"/>
    </row>
    <row r="843">
      <c r="A843" s="14"/>
      <c r="B843" s="23" t="str">
        <f>IF($A843="","",'Система'!$B$4)</f>
        <v/>
      </c>
      <c r="C843" s="14"/>
      <c r="D843" s="23" t="str">
        <f t="array" ref="D843">IF(E843="","",XLOOKUP(E843,selector_02,selector_02_ids,""))</f>
        <v/>
      </c>
      <c r="E843" s="25"/>
      <c r="F843" s="14"/>
      <c r="G843" s="14"/>
      <c r="H843" s="14"/>
      <c r="I843" s="14"/>
      <c r="J843" s="14"/>
      <c r="K843" s="14"/>
      <c r="L843" s="23" t="str">
        <f t="array" ref="L843">IF(M843="","",XLOOKUP(M843,selector_04,selector_04_ids,""))</f>
        <v/>
      </c>
      <c r="M843" s="25"/>
      <c r="N843" s="14"/>
      <c r="O843" s="27"/>
      <c r="P843" s="14"/>
    </row>
    <row r="844">
      <c r="A844" s="14"/>
      <c r="B844" s="23" t="str">
        <f>IF($A844="","",'Система'!$B$4)</f>
        <v/>
      </c>
      <c r="C844" s="14"/>
      <c r="D844" s="23" t="str">
        <f t="array" ref="D844">IF(E844="","",XLOOKUP(E844,selector_02,selector_02_ids,""))</f>
        <v/>
      </c>
      <c r="E844" s="25"/>
      <c r="F844" s="14"/>
      <c r="G844" s="14"/>
      <c r="H844" s="14"/>
      <c r="I844" s="14"/>
      <c r="J844" s="14"/>
      <c r="K844" s="14"/>
      <c r="L844" s="23" t="str">
        <f t="array" ref="L844">IF(M844="","",XLOOKUP(M844,selector_04,selector_04_ids,""))</f>
        <v/>
      </c>
      <c r="M844" s="25"/>
      <c r="N844" s="14"/>
      <c r="O844" s="27"/>
      <c r="P844" s="14"/>
    </row>
    <row r="845">
      <c r="A845" s="14"/>
      <c r="B845" s="23" t="str">
        <f>IF($A845="","",'Система'!$B$4)</f>
        <v/>
      </c>
      <c r="C845" s="14"/>
      <c r="D845" s="23" t="str">
        <f t="array" ref="D845">IF(E845="","",XLOOKUP(E845,selector_02,selector_02_ids,""))</f>
        <v/>
      </c>
      <c r="E845" s="25"/>
      <c r="F845" s="14"/>
      <c r="G845" s="14"/>
      <c r="H845" s="14"/>
      <c r="I845" s="14"/>
      <c r="J845" s="14"/>
      <c r="K845" s="14"/>
      <c r="L845" s="23" t="str">
        <f t="array" ref="L845">IF(M845="","",XLOOKUP(M845,selector_04,selector_04_ids,""))</f>
        <v/>
      </c>
      <c r="M845" s="25"/>
      <c r="N845" s="14"/>
      <c r="O845" s="27"/>
      <c r="P845" s="14"/>
    </row>
    <row r="846">
      <c r="A846" s="14"/>
      <c r="B846" s="23" t="str">
        <f>IF($A846="","",'Система'!$B$4)</f>
        <v/>
      </c>
      <c r="C846" s="14"/>
      <c r="D846" s="23" t="str">
        <f t="array" ref="D846">IF(E846="","",XLOOKUP(E846,selector_02,selector_02_ids,""))</f>
        <v/>
      </c>
      <c r="E846" s="25"/>
      <c r="F846" s="14"/>
      <c r="G846" s="14"/>
      <c r="H846" s="14"/>
      <c r="I846" s="14"/>
      <c r="J846" s="14"/>
      <c r="K846" s="14"/>
      <c r="L846" s="23" t="str">
        <f t="array" ref="L846">IF(M846="","",XLOOKUP(M846,selector_04,selector_04_ids,""))</f>
        <v/>
      </c>
      <c r="M846" s="25"/>
      <c r="N846" s="14"/>
      <c r="O846" s="27"/>
      <c r="P846" s="14"/>
    </row>
    <row r="847">
      <c r="A847" s="14"/>
      <c r="B847" s="23" t="str">
        <f>IF($A847="","",'Система'!$B$4)</f>
        <v/>
      </c>
      <c r="C847" s="14"/>
      <c r="D847" s="23" t="str">
        <f t="array" ref="D847">IF(E847="","",XLOOKUP(E847,selector_02,selector_02_ids,""))</f>
        <v/>
      </c>
      <c r="E847" s="25"/>
      <c r="F847" s="14"/>
      <c r="G847" s="14"/>
      <c r="H847" s="14"/>
      <c r="I847" s="14"/>
      <c r="J847" s="14"/>
      <c r="K847" s="14"/>
      <c r="L847" s="23" t="str">
        <f t="array" ref="L847">IF(M847="","",XLOOKUP(M847,selector_04,selector_04_ids,""))</f>
        <v/>
      </c>
      <c r="M847" s="25"/>
      <c r="N847" s="14"/>
      <c r="O847" s="27"/>
      <c r="P847" s="14"/>
    </row>
    <row r="848">
      <c r="A848" s="14"/>
      <c r="B848" s="23" t="str">
        <f>IF($A848="","",'Система'!$B$4)</f>
        <v/>
      </c>
      <c r="C848" s="14"/>
      <c r="D848" s="23" t="str">
        <f t="array" ref="D848">IF(E848="","",XLOOKUP(E848,selector_02,selector_02_ids,""))</f>
        <v/>
      </c>
      <c r="E848" s="25"/>
      <c r="F848" s="14"/>
      <c r="G848" s="14"/>
      <c r="H848" s="14"/>
      <c r="I848" s="14"/>
      <c r="J848" s="14"/>
      <c r="K848" s="14"/>
      <c r="L848" s="23" t="str">
        <f t="array" ref="L848">IF(M848="","",XLOOKUP(M848,selector_04,selector_04_ids,""))</f>
        <v/>
      </c>
      <c r="M848" s="25"/>
      <c r="N848" s="14"/>
      <c r="O848" s="27"/>
      <c r="P848" s="14"/>
    </row>
    <row r="849">
      <c r="A849" s="14"/>
      <c r="B849" s="23" t="str">
        <f>IF($A849="","",'Система'!$B$4)</f>
        <v/>
      </c>
      <c r="C849" s="14"/>
      <c r="D849" s="23" t="str">
        <f t="array" ref="D849">IF(E849="","",XLOOKUP(E849,selector_02,selector_02_ids,""))</f>
        <v/>
      </c>
      <c r="E849" s="25"/>
      <c r="F849" s="14"/>
      <c r="G849" s="14"/>
      <c r="H849" s="14"/>
      <c r="I849" s="14"/>
      <c r="J849" s="14"/>
      <c r="K849" s="14"/>
      <c r="L849" s="23" t="str">
        <f t="array" ref="L849">IF(M849="","",XLOOKUP(M849,selector_04,selector_04_ids,""))</f>
        <v/>
      </c>
      <c r="M849" s="25"/>
      <c r="N849" s="14"/>
      <c r="O849" s="27"/>
      <c r="P849" s="14"/>
    </row>
    <row r="850">
      <c r="A850" s="14"/>
      <c r="B850" s="23" t="str">
        <f>IF($A850="","",'Система'!$B$4)</f>
        <v/>
      </c>
      <c r="C850" s="14"/>
      <c r="D850" s="23" t="str">
        <f t="array" ref="D850">IF(E850="","",XLOOKUP(E850,selector_02,selector_02_ids,""))</f>
        <v/>
      </c>
      <c r="E850" s="25"/>
      <c r="F850" s="14"/>
      <c r="G850" s="14"/>
      <c r="H850" s="14"/>
      <c r="I850" s="14"/>
      <c r="J850" s="14"/>
      <c r="K850" s="14"/>
      <c r="L850" s="23" t="str">
        <f t="array" ref="L850">IF(M850="","",XLOOKUP(M850,selector_04,selector_04_ids,""))</f>
        <v/>
      </c>
      <c r="M850" s="25"/>
      <c r="N850" s="14"/>
      <c r="O850" s="27"/>
      <c r="P850" s="14"/>
    </row>
    <row r="851">
      <c r="A851" s="14"/>
      <c r="B851" s="23" t="str">
        <f>IF($A851="","",'Система'!$B$4)</f>
        <v/>
      </c>
      <c r="C851" s="14"/>
      <c r="D851" s="23" t="str">
        <f t="array" ref="D851">IF(E851="","",XLOOKUP(E851,selector_02,selector_02_ids,""))</f>
        <v/>
      </c>
      <c r="E851" s="25"/>
      <c r="F851" s="14"/>
      <c r="G851" s="14"/>
      <c r="H851" s="14"/>
      <c r="I851" s="14"/>
      <c r="J851" s="14"/>
      <c r="K851" s="14"/>
      <c r="L851" s="23" t="str">
        <f t="array" ref="L851">IF(M851="","",XLOOKUP(M851,selector_04,selector_04_ids,""))</f>
        <v/>
      </c>
      <c r="M851" s="25"/>
      <c r="N851" s="14"/>
      <c r="O851" s="27"/>
      <c r="P851" s="14"/>
    </row>
    <row r="852">
      <c r="A852" s="14"/>
      <c r="B852" s="23" t="str">
        <f>IF($A852="","",'Система'!$B$4)</f>
        <v/>
      </c>
      <c r="C852" s="14"/>
      <c r="D852" s="23" t="str">
        <f t="array" ref="D852">IF(E852="","",XLOOKUP(E852,selector_02,selector_02_ids,""))</f>
        <v/>
      </c>
      <c r="E852" s="25"/>
      <c r="F852" s="14"/>
      <c r="G852" s="14"/>
      <c r="H852" s="14"/>
      <c r="I852" s="14"/>
      <c r="J852" s="14"/>
      <c r="K852" s="14"/>
      <c r="L852" s="23" t="str">
        <f t="array" ref="L852">IF(M852="","",XLOOKUP(M852,selector_04,selector_04_ids,""))</f>
        <v/>
      </c>
      <c r="M852" s="25"/>
      <c r="N852" s="14"/>
      <c r="O852" s="27"/>
      <c r="P852" s="14"/>
    </row>
    <row r="853">
      <c r="A853" s="14"/>
      <c r="B853" s="23" t="str">
        <f>IF($A853="","",'Система'!$B$4)</f>
        <v/>
      </c>
      <c r="C853" s="14"/>
      <c r="D853" s="23" t="str">
        <f t="array" ref="D853">IF(E853="","",XLOOKUP(E853,selector_02,selector_02_ids,""))</f>
        <v/>
      </c>
      <c r="E853" s="25"/>
      <c r="F853" s="14"/>
      <c r="G853" s="14"/>
      <c r="H853" s="14"/>
      <c r="I853" s="14"/>
      <c r="J853" s="14"/>
      <c r="K853" s="14"/>
      <c r="L853" s="23" t="str">
        <f t="array" ref="L853">IF(M853="","",XLOOKUP(M853,selector_04,selector_04_ids,""))</f>
        <v/>
      </c>
      <c r="M853" s="25"/>
      <c r="N853" s="14"/>
      <c r="O853" s="27"/>
      <c r="P853" s="14"/>
    </row>
    <row r="854">
      <c r="A854" s="14"/>
      <c r="B854" s="23" t="str">
        <f>IF($A854="","",'Система'!$B$4)</f>
        <v/>
      </c>
      <c r="C854" s="14"/>
      <c r="D854" s="23" t="str">
        <f t="array" ref="D854">IF(E854="","",XLOOKUP(E854,selector_02,selector_02_ids,""))</f>
        <v/>
      </c>
      <c r="E854" s="25"/>
      <c r="F854" s="14"/>
      <c r="G854" s="14"/>
      <c r="H854" s="14"/>
      <c r="I854" s="14"/>
      <c r="J854" s="14"/>
      <c r="K854" s="14"/>
      <c r="L854" s="23" t="str">
        <f t="array" ref="L854">IF(M854="","",XLOOKUP(M854,selector_04,selector_04_ids,""))</f>
        <v/>
      </c>
      <c r="M854" s="25"/>
      <c r="N854" s="14"/>
      <c r="O854" s="27"/>
      <c r="P854" s="14"/>
    </row>
    <row r="855">
      <c r="A855" s="14"/>
      <c r="B855" s="23" t="str">
        <f>IF($A855="","",'Система'!$B$4)</f>
        <v/>
      </c>
      <c r="C855" s="14"/>
      <c r="D855" s="23" t="str">
        <f t="array" ref="D855">IF(E855="","",XLOOKUP(E855,selector_02,selector_02_ids,""))</f>
        <v/>
      </c>
      <c r="E855" s="25"/>
      <c r="F855" s="14"/>
      <c r="G855" s="14"/>
      <c r="H855" s="14"/>
      <c r="I855" s="14"/>
      <c r="J855" s="14"/>
      <c r="K855" s="14"/>
      <c r="L855" s="23" t="str">
        <f t="array" ref="L855">IF(M855="","",XLOOKUP(M855,selector_04,selector_04_ids,""))</f>
        <v/>
      </c>
      <c r="M855" s="25"/>
      <c r="N855" s="14"/>
      <c r="O855" s="27"/>
      <c r="P855" s="14"/>
    </row>
    <row r="856">
      <c r="A856" s="14"/>
      <c r="B856" s="23" t="str">
        <f>IF($A856="","",'Система'!$B$4)</f>
        <v/>
      </c>
      <c r="C856" s="14"/>
      <c r="D856" s="23" t="str">
        <f t="array" ref="D856">IF(E856="","",XLOOKUP(E856,selector_02,selector_02_ids,""))</f>
        <v/>
      </c>
      <c r="E856" s="25"/>
      <c r="F856" s="14"/>
      <c r="G856" s="14"/>
      <c r="H856" s="14"/>
      <c r="I856" s="14"/>
      <c r="J856" s="14"/>
      <c r="K856" s="14"/>
      <c r="L856" s="23" t="str">
        <f t="array" ref="L856">IF(M856="","",XLOOKUP(M856,selector_04,selector_04_ids,""))</f>
        <v/>
      </c>
      <c r="M856" s="25"/>
      <c r="N856" s="14"/>
      <c r="O856" s="27"/>
      <c r="P856" s="14"/>
    </row>
    <row r="857">
      <c r="A857" s="14"/>
      <c r="B857" s="23" t="str">
        <f>IF($A857="","",'Система'!$B$4)</f>
        <v/>
      </c>
      <c r="C857" s="14"/>
      <c r="D857" s="23" t="str">
        <f t="array" ref="D857">IF(E857="","",XLOOKUP(E857,selector_02,selector_02_ids,""))</f>
        <v/>
      </c>
      <c r="E857" s="25"/>
      <c r="F857" s="14"/>
      <c r="G857" s="14"/>
      <c r="H857" s="14"/>
      <c r="I857" s="14"/>
      <c r="J857" s="14"/>
      <c r="K857" s="14"/>
      <c r="L857" s="23" t="str">
        <f t="array" ref="L857">IF(M857="","",XLOOKUP(M857,selector_04,selector_04_ids,""))</f>
        <v/>
      </c>
      <c r="M857" s="25"/>
      <c r="N857" s="14"/>
      <c r="O857" s="27"/>
      <c r="P857" s="14"/>
    </row>
    <row r="858">
      <c r="A858" s="14"/>
      <c r="B858" s="23" t="str">
        <f>IF($A858="","",'Система'!$B$4)</f>
        <v/>
      </c>
      <c r="C858" s="14"/>
      <c r="D858" s="23" t="str">
        <f t="array" ref="D858">IF(E858="","",XLOOKUP(E858,selector_02,selector_02_ids,""))</f>
        <v/>
      </c>
      <c r="E858" s="25"/>
      <c r="F858" s="14"/>
      <c r="G858" s="14"/>
      <c r="H858" s="14"/>
      <c r="I858" s="14"/>
      <c r="J858" s="14"/>
      <c r="K858" s="14"/>
      <c r="L858" s="23" t="str">
        <f t="array" ref="L858">IF(M858="","",XLOOKUP(M858,selector_04,selector_04_ids,""))</f>
        <v/>
      </c>
      <c r="M858" s="25"/>
      <c r="N858" s="14"/>
      <c r="O858" s="27"/>
      <c r="P858" s="14"/>
    </row>
    <row r="859">
      <c r="A859" s="14"/>
      <c r="B859" s="23" t="str">
        <f>IF($A859="","",'Система'!$B$4)</f>
        <v/>
      </c>
      <c r="C859" s="14"/>
      <c r="D859" s="23" t="str">
        <f t="array" ref="D859">IF(E859="","",XLOOKUP(E859,selector_02,selector_02_ids,""))</f>
        <v/>
      </c>
      <c r="E859" s="25"/>
      <c r="F859" s="14"/>
      <c r="G859" s="14"/>
      <c r="H859" s="14"/>
      <c r="I859" s="14"/>
      <c r="J859" s="14"/>
      <c r="K859" s="14"/>
      <c r="L859" s="23" t="str">
        <f t="array" ref="L859">IF(M859="","",XLOOKUP(M859,selector_04,selector_04_ids,""))</f>
        <v/>
      </c>
      <c r="M859" s="25"/>
      <c r="N859" s="14"/>
      <c r="O859" s="27"/>
      <c r="P859" s="14"/>
    </row>
    <row r="860">
      <c r="A860" s="14"/>
      <c r="B860" s="23" t="str">
        <f>IF($A860="","",'Система'!$B$4)</f>
        <v/>
      </c>
      <c r="C860" s="14"/>
      <c r="D860" s="23" t="str">
        <f t="array" ref="D860">IF(E860="","",XLOOKUP(E860,selector_02,selector_02_ids,""))</f>
        <v/>
      </c>
      <c r="E860" s="25"/>
      <c r="F860" s="14"/>
      <c r="G860" s="14"/>
      <c r="H860" s="14"/>
      <c r="I860" s="14"/>
      <c r="J860" s="14"/>
      <c r="K860" s="14"/>
      <c r="L860" s="23" t="str">
        <f t="array" ref="L860">IF(M860="","",XLOOKUP(M860,selector_04,selector_04_ids,""))</f>
        <v/>
      </c>
      <c r="M860" s="25"/>
      <c r="N860" s="14"/>
      <c r="O860" s="27"/>
      <c r="P860" s="14"/>
    </row>
    <row r="861">
      <c r="A861" s="14"/>
      <c r="B861" s="23" t="str">
        <f>IF($A861="","",'Система'!$B$4)</f>
        <v/>
      </c>
      <c r="C861" s="14"/>
      <c r="D861" s="23" t="str">
        <f t="array" ref="D861">IF(E861="","",XLOOKUP(E861,selector_02,selector_02_ids,""))</f>
        <v/>
      </c>
      <c r="E861" s="25"/>
      <c r="F861" s="14"/>
      <c r="G861" s="14"/>
      <c r="H861" s="14"/>
      <c r="I861" s="14"/>
      <c r="J861" s="14"/>
      <c r="K861" s="14"/>
      <c r="L861" s="23" t="str">
        <f t="array" ref="L861">IF(M861="","",XLOOKUP(M861,selector_04,selector_04_ids,""))</f>
        <v/>
      </c>
      <c r="M861" s="25"/>
      <c r="N861" s="14"/>
      <c r="O861" s="27"/>
      <c r="P861" s="14"/>
    </row>
    <row r="862">
      <c r="A862" s="14"/>
      <c r="B862" s="23" t="str">
        <f>IF($A862="","",'Система'!$B$4)</f>
        <v/>
      </c>
      <c r="C862" s="14"/>
      <c r="D862" s="23" t="str">
        <f t="array" ref="D862">IF(E862="","",XLOOKUP(E862,selector_02,selector_02_ids,""))</f>
        <v/>
      </c>
      <c r="E862" s="25"/>
      <c r="F862" s="14"/>
      <c r="G862" s="14"/>
      <c r="H862" s="14"/>
      <c r="I862" s="14"/>
      <c r="J862" s="14"/>
      <c r="K862" s="14"/>
      <c r="L862" s="23" t="str">
        <f t="array" ref="L862">IF(M862="","",XLOOKUP(M862,selector_04,selector_04_ids,""))</f>
        <v/>
      </c>
      <c r="M862" s="25"/>
      <c r="N862" s="14"/>
      <c r="O862" s="27"/>
      <c r="P862" s="14"/>
    </row>
    <row r="863">
      <c r="A863" s="14"/>
      <c r="B863" s="23" t="str">
        <f>IF($A863="","",'Система'!$B$4)</f>
        <v/>
      </c>
      <c r="C863" s="14"/>
      <c r="D863" s="23" t="str">
        <f t="array" ref="D863">IF(E863="","",XLOOKUP(E863,selector_02,selector_02_ids,""))</f>
        <v/>
      </c>
      <c r="E863" s="25"/>
      <c r="F863" s="14"/>
      <c r="G863" s="14"/>
      <c r="H863" s="14"/>
      <c r="I863" s="14"/>
      <c r="J863" s="14"/>
      <c r="K863" s="14"/>
      <c r="L863" s="23" t="str">
        <f t="array" ref="L863">IF(M863="","",XLOOKUP(M863,selector_04,selector_04_ids,""))</f>
        <v/>
      </c>
      <c r="M863" s="25"/>
      <c r="N863" s="14"/>
      <c r="O863" s="27"/>
      <c r="P863" s="14"/>
    </row>
    <row r="864">
      <c r="A864" s="14"/>
      <c r="B864" s="23" t="str">
        <f>IF($A864="","",'Система'!$B$4)</f>
        <v/>
      </c>
      <c r="C864" s="14"/>
      <c r="D864" s="23" t="str">
        <f t="array" ref="D864">IF(E864="","",XLOOKUP(E864,selector_02,selector_02_ids,""))</f>
        <v/>
      </c>
      <c r="E864" s="25"/>
      <c r="F864" s="14"/>
      <c r="G864" s="14"/>
      <c r="H864" s="14"/>
      <c r="I864" s="14"/>
      <c r="J864" s="14"/>
      <c r="K864" s="14"/>
      <c r="L864" s="23" t="str">
        <f t="array" ref="L864">IF(M864="","",XLOOKUP(M864,selector_04,selector_04_ids,""))</f>
        <v/>
      </c>
      <c r="M864" s="25"/>
      <c r="N864" s="14"/>
      <c r="O864" s="27"/>
      <c r="P864" s="14"/>
    </row>
    <row r="865">
      <c r="A865" s="14"/>
      <c r="B865" s="23" t="str">
        <f>IF($A865="","",'Система'!$B$4)</f>
        <v/>
      </c>
      <c r="C865" s="14"/>
      <c r="D865" s="23" t="str">
        <f t="array" ref="D865">IF(E865="","",XLOOKUP(E865,selector_02,selector_02_ids,""))</f>
        <v/>
      </c>
      <c r="E865" s="25"/>
      <c r="F865" s="14"/>
      <c r="G865" s="14"/>
      <c r="H865" s="14"/>
      <c r="I865" s="14"/>
      <c r="J865" s="14"/>
      <c r="K865" s="14"/>
      <c r="L865" s="23" t="str">
        <f t="array" ref="L865">IF(M865="","",XLOOKUP(M865,selector_04,selector_04_ids,""))</f>
        <v/>
      </c>
      <c r="M865" s="25"/>
      <c r="N865" s="14"/>
      <c r="O865" s="27"/>
      <c r="P865" s="14"/>
    </row>
    <row r="866">
      <c r="A866" s="14"/>
      <c r="B866" s="23" t="str">
        <f>IF($A866="","",'Система'!$B$4)</f>
        <v/>
      </c>
      <c r="C866" s="14"/>
      <c r="D866" s="23" t="str">
        <f t="array" ref="D866">IF(E866="","",XLOOKUP(E866,selector_02,selector_02_ids,""))</f>
        <v/>
      </c>
      <c r="E866" s="25"/>
      <c r="F866" s="14"/>
      <c r="G866" s="14"/>
      <c r="H866" s="14"/>
      <c r="I866" s="14"/>
      <c r="J866" s="14"/>
      <c r="K866" s="14"/>
      <c r="L866" s="23" t="str">
        <f t="array" ref="L866">IF(M866="","",XLOOKUP(M866,selector_04,selector_04_ids,""))</f>
        <v/>
      </c>
      <c r="M866" s="25"/>
      <c r="N866" s="14"/>
      <c r="O866" s="27"/>
      <c r="P866" s="14"/>
    </row>
    <row r="867">
      <c r="A867" s="14"/>
      <c r="B867" s="23" t="str">
        <f>IF($A867="","",'Система'!$B$4)</f>
        <v/>
      </c>
      <c r="C867" s="14"/>
      <c r="D867" s="23" t="str">
        <f t="array" ref="D867">IF(E867="","",XLOOKUP(E867,selector_02,selector_02_ids,""))</f>
        <v/>
      </c>
      <c r="E867" s="25"/>
      <c r="F867" s="14"/>
      <c r="G867" s="14"/>
      <c r="H867" s="14"/>
      <c r="I867" s="14"/>
      <c r="J867" s="14"/>
      <c r="K867" s="14"/>
      <c r="L867" s="23" t="str">
        <f t="array" ref="L867">IF(M867="","",XLOOKUP(M867,selector_04,selector_04_ids,""))</f>
        <v/>
      </c>
      <c r="M867" s="25"/>
      <c r="N867" s="14"/>
      <c r="O867" s="27"/>
      <c r="P867" s="14"/>
    </row>
    <row r="868">
      <c r="A868" s="14"/>
      <c r="B868" s="23" t="str">
        <f>IF($A868="","",'Система'!$B$4)</f>
        <v/>
      </c>
      <c r="C868" s="14"/>
      <c r="D868" s="23" t="str">
        <f t="array" ref="D868">IF(E868="","",XLOOKUP(E868,selector_02,selector_02_ids,""))</f>
        <v/>
      </c>
      <c r="E868" s="25"/>
      <c r="F868" s="14"/>
      <c r="G868" s="14"/>
      <c r="H868" s="14"/>
      <c r="I868" s="14"/>
      <c r="J868" s="14"/>
      <c r="K868" s="14"/>
      <c r="L868" s="23" t="str">
        <f t="array" ref="L868">IF(M868="","",XLOOKUP(M868,selector_04,selector_04_ids,""))</f>
        <v/>
      </c>
      <c r="M868" s="25"/>
      <c r="N868" s="14"/>
      <c r="O868" s="27"/>
      <c r="P868" s="14"/>
    </row>
    <row r="869">
      <c r="A869" s="14"/>
      <c r="B869" s="23" t="str">
        <f>IF($A869="","",'Система'!$B$4)</f>
        <v/>
      </c>
      <c r="C869" s="14"/>
      <c r="D869" s="23" t="str">
        <f t="array" ref="D869">IF(E869="","",XLOOKUP(E869,selector_02,selector_02_ids,""))</f>
        <v/>
      </c>
      <c r="E869" s="25"/>
      <c r="F869" s="14"/>
      <c r="G869" s="14"/>
      <c r="H869" s="14"/>
      <c r="I869" s="14"/>
      <c r="J869" s="14"/>
      <c r="K869" s="14"/>
      <c r="L869" s="23" t="str">
        <f t="array" ref="L869">IF(M869="","",XLOOKUP(M869,selector_04,selector_04_ids,""))</f>
        <v/>
      </c>
      <c r="M869" s="25"/>
      <c r="N869" s="14"/>
      <c r="O869" s="27"/>
      <c r="P869" s="14"/>
    </row>
    <row r="870">
      <c r="A870" s="14"/>
      <c r="B870" s="23" t="str">
        <f>IF($A870="","",'Система'!$B$4)</f>
        <v/>
      </c>
      <c r="C870" s="14"/>
      <c r="D870" s="23" t="str">
        <f t="array" ref="D870">IF(E870="","",XLOOKUP(E870,selector_02,selector_02_ids,""))</f>
        <v/>
      </c>
      <c r="E870" s="25"/>
      <c r="F870" s="14"/>
      <c r="G870" s="14"/>
      <c r="H870" s="14"/>
      <c r="I870" s="14"/>
      <c r="J870" s="14"/>
      <c r="K870" s="14"/>
      <c r="L870" s="23" t="str">
        <f t="array" ref="L870">IF(M870="","",XLOOKUP(M870,selector_04,selector_04_ids,""))</f>
        <v/>
      </c>
      <c r="M870" s="25"/>
      <c r="N870" s="14"/>
      <c r="O870" s="27"/>
      <c r="P870" s="14"/>
    </row>
    <row r="871">
      <c r="A871" s="14"/>
      <c r="B871" s="23" t="str">
        <f>IF($A871="","",'Система'!$B$4)</f>
        <v/>
      </c>
      <c r="C871" s="14"/>
      <c r="D871" s="23" t="str">
        <f t="array" ref="D871">IF(E871="","",XLOOKUP(E871,selector_02,selector_02_ids,""))</f>
        <v/>
      </c>
      <c r="E871" s="25"/>
      <c r="F871" s="14"/>
      <c r="G871" s="14"/>
      <c r="H871" s="14"/>
      <c r="I871" s="14"/>
      <c r="J871" s="14"/>
      <c r="K871" s="14"/>
      <c r="L871" s="23" t="str">
        <f t="array" ref="L871">IF(M871="","",XLOOKUP(M871,selector_04,selector_04_ids,""))</f>
        <v/>
      </c>
      <c r="M871" s="25"/>
      <c r="N871" s="14"/>
      <c r="O871" s="27"/>
      <c r="P871" s="14"/>
    </row>
    <row r="872">
      <c r="A872" s="14"/>
      <c r="B872" s="23" t="str">
        <f>IF($A872="","",'Система'!$B$4)</f>
        <v/>
      </c>
      <c r="C872" s="14"/>
      <c r="D872" s="23" t="str">
        <f t="array" ref="D872">IF(E872="","",XLOOKUP(E872,selector_02,selector_02_ids,""))</f>
        <v/>
      </c>
      <c r="E872" s="25"/>
      <c r="F872" s="14"/>
      <c r="G872" s="14"/>
      <c r="H872" s="14"/>
      <c r="I872" s="14"/>
      <c r="J872" s="14"/>
      <c r="K872" s="14"/>
      <c r="L872" s="23" t="str">
        <f t="array" ref="L872">IF(M872="","",XLOOKUP(M872,selector_04,selector_04_ids,""))</f>
        <v/>
      </c>
      <c r="M872" s="25"/>
      <c r="N872" s="14"/>
      <c r="O872" s="27"/>
      <c r="P872" s="14"/>
    </row>
    <row r="873">
      <c r="A873" s="14"/>
      <c r="B873" s="23" t="str">
        <f>IF($A873="","",'Система'!$B$4)</f>
        <v/>
      </c>
      <c r="C873" s="14"/>
      <c r="D873" s="23" t="str">
        <f t="array" ref="D873">IF(E873="","",XLOOKUP(E873,selector_02,selector_02_ids,""))</f>
        <v/>
      </c>
      <c r="E873" s="25"/>
      <c r="F873" s="14"/>
      <c r="G873" s="14"/>
      <c r="H873" s="14"/>
      <c r="I873" s="14"/>
      <c r="J873" s="14"/>
      <c r="K873" s="14"/>
      <c r="L873" s="23" t="str">
        <f t="array" ref="L873">IF(M873="","",XLOOKUP(M873,selector_04,selector_04_ids,""))</f>
        <v/>
      </c>
      <c r="M873" s="25"/>
      <c r="N873" s="14"/>
      <c r="O873" s="27"/>
      <c r="P873" s="14"/>
    </row>
    <row r="874">
      <c r="A874" s="14"/>
      <c r="B874" s="23" t="str">
        <f>IF($A874="","",'Система'!$B$4)</f>
        <v/>
      </c>
      <c r="C874" s="14"/>
      <c r="D874" s="23" t="str">
        <f t="array" ref="D874">IF(E874="","",XLOOKUP(E874,selector_02,selector_02_ids,""))</f>
        <v/>
      </c>
      <c r="E874" s="25"/>
      <c r="F874" s="14"/>
      <c r="G874" s="14"/>
      <c r="H874" s="14"/>
      <c r="I874" s="14"/>
      <c r="J874" s="14"/>
      <c r="K874" s="14"/>
      <c r="L874" s="23" t="str">
        <f t="array" ref="L874">IF(M874="","",XLOOKUP(M874,selector_04,selector_04_ids,""))</f>
        <v/>
      </c>
      <c r="M874" s="25"/>
      <c r="N874" s="14"/>
      <c r="O874" s="27"/>
      <c r="P874" s="14"/>
    </row>
    <row r="875">
      <c r="A875" s="14"/>
      <c r="B875" s="23" t="str">
        <f>IF($A875="","",'Система'!$B$4)</f>
        <v/>
      </c>
      <c r="C875" s="14"/>
      <c r="D875" s="23" t="str">
        <f t="array" ref="D875">IF(E875="","",XLOOKUP(E875,selector_02,selector_02_ids,""))</f>
        <v/>
      </c>
      <c r="E875" s="25"/>
      <c r="F875" s="14"/>
      <c r="G875" s="14"/>
      <c r="H875" s="14"/>
      <c r="I875" s="14"/>
      <c r="J875" s="14"/>
      <c r="K875" s="14"/>
      <c r="L875" s="23" t="str">
        <f t="array" ref="L875">IF(M875="","",XLOOKUP(M875,selector_04,selector_04_ids,""))</f>
        <v/>
      </c>
      <c r="M875" s="25"/>
      <c r="N875" s="14"/>
      <c r="O875" s="27"/>
      <c r="P875" s="14"/>
    </row>
    <row r="876">
      <c r="A876" s="14"/>
      <c r="B876" s="23" t="str">
        <f>IF($A876="","",'Система'!$B$4)</f>
        <v/>
      </c>
      <c r="C876" s="14"/>
      <c r="D876" s="23" t="str">
        <f t="array" ref="D876">IF(E876="","",XLOOKUP(E876,selector_02,selector_02_ids,""))</f>
        <v/>
      </c>
      <c r="E876" s="25"/>
      <c r="F876" s="14"/>
      <c r="G876" s="14"/>
      <c r="H876" s="14"/>
      <c r="I876" s="14"/>
      <c r="J876" s="14"/>
      <c r="K876" s="14"/>
      <c r="L876" s="23" t="str">
        <f t="array" ref="L876">IF(M876="","",XLOOKUP(M876,selector_04,selector_04_ids,""))</f>
        <v/>
      </c>
      <c r="M876" s="25"/>
      <c r="N876" s="14"/>
      <c r="O876" s="27"/>
      <c r="P876" s="14"/>
    </row>
    <row r="877">
      <c r="A877" s="14"/>
      <c r="B877" s="23" t="str">
        <f>IF($A877="","",'Система'!$B$4)</f>
        <v/>
      </c>
      <c r="C877" s="14"/>
      <c r="D877" s="23" t="str">
        <f t="array" ref="D877">IF(E877="","",XLOOKUP(E877,selector_02,selector_02_ids,""))</f>
        <v/>
      </c>
      <c r="E877" s="25"/>
      <c r="F877" s="14"/>
      <c r="G877" s="14"/>
      <c r="H877" s="14"/>
      <c r="I877" s="14"/>
      <c r="J877" s="14"/>
      <c r="K877" s="14"/>
      <c r="L877" s="23" t="str">
        <f t="array" ref="L877">IF(M877="","",XLOOKUP(M877,selector_04,selector_04_ids,""))</f>
        <v/>
      </c>
      <c r="M877" s="25"/>
      <c r="N877" s="14"/>
      <c r="O877" s="27"/>
      <c r="P877" s="14"/>
    </row>
    <row r="878">
      <c r="A878" s="14"/>
      <c r="B878" s="23" t="str">
        <f>IF($A878="","",'Система'!$B$4)</f>
        <v/>
      </c>
      <c r="C878" s="14"/>
      <c r="D878" s="23" t="str">
        <f t="array" ref="D878">IF(E878="","",XLOOKUP(E878,selector_02,selector_02_ids,""))</f>
        <v/>
      </c>
      <c r="E878" s="25"/>
      <c r="F878" s="14"/>
      <c r="G878" s="14"/>
      <c r="H878" s="14"/>
      <c r="I878" s="14"/>
      <c r="J878" s="14"/>
      <c r="K878" s="14"/>
      <c r="L878" s="23" t="str">
        <f t="array" ref="L878">IF(M878="","",XLOOKUP(M878,selector_04,selector_04_ids,""))</f>
        <v/>
      </c>
      <c r="M878" s="25"/>
      <c r="N878" s="14"/>
      <c r="O878" s="27"/>
      <c r="P878" s="14"/>
    </row>
    <row r="879">
      <c r="A879" s="14"/>
      <c r="B879" s="23" t="str">
        <f>IF($A879="","",'Система'!$B$4)</f>
        <v/>
      </c>
      <c r="C879" s="14"/>
      <c r="D879" s="23" t="str">
        <f t="array" ref="D879">IF(E879="","",XLOOKUP(E879,selector_02,selector_02_ids,""))</f>
        <v/>
      </c>
      <c r="E879" s="25"/>
      <c r="F879" s="14"/>
      <c r="G879" s="14"/>
      <c r="H879" s="14"/>
      <c r="I879" s="14"/>
      <c r="J879" s="14"/>
      <c r="K879" s="14"/>
      <c r="L879" s="23" t="str">
        <f t="array" ref="L879">IF(M879="","",XLOOKUP(M879,selector_04,selector_04_ids,""))</f>
        <v/>
      </c>
      <c r="M879" s="25"/>
      <c r="N879" s="14"/>
      <c r="O879" s="27"/>
      <c r="P879" s="14"/>
    </row>
    <row r="880">
      <c r="A880" s="14"/>
      <c r="B880" s="23" t="str">
        <f>IF($A880="","",'Система'!$B$4)</f>
        <v/>
      </c>
      <c r="C880" s="14"/>
      <c r="D880" s="23" t="str">
        <f t="array" ref="D880">IF(E880="","",XLOOKUP(E880,selector_02,selector_02_ids,""))</f>
        <v/>
      </c>
      <c r="E880" s="25"/>
      <c r="F880" s="14"/>
      <c r="G880" s="14"/>
      <c r="H880" s="14"/>
      <c r="I880" s="14"/>
      <c r="J880" s="14"/>
      <c r="K880" s="14"/>
      <c r="L880" s="23" t="str">
        <f t="array" ref="L880">IF(M880="","",XLOOKUP(M880,selector_04,selector_04_ids,""))</f>
        <v/>
      </c>
      <c r="M880" s="25"/>
      <c r="N880" s="14"/>
      <c r="O880" s="27"/>
      <c r="P880" s="14"/>
    </row>
    <row r="881">
      <c r="A881" s="14"/>
      <c r="B881" s="23" t="str">
        <f>IF($A881="","",'Система'!$B$4)</f>
        <v/>
      </c>
      <c r="C881" s="14"/>
      <c r="D881" s="23" t="str">
        <f t="array" ref="D881">IF(E881="","",XLOOKUP(E881,selector_02,selector_02_ids,""))</f>
        <v/>
      </c>
      <c r="E881" s="25"/>
      <c r="F881" s="14"/>
      <c r="G881" s="14"/>
      <c r="H881" s="14"/>
      <c r="I881" s="14"/>
      <c r="J881" s="14"/>
      <c r="K881" s="14"/>
      <c r="L881" s="23" t="str">
        <f t="array" ref="L881">IF(M881="","",XLOOKUP(M881,selector_04,selector_04_ids,""))</f>
        <v/>
      </c>
      <c r="M881" s="25"/>
      <c r="N881" s="14"/>
      <c r="O881" s="27"/>
      <c r="P881" s="14"/>
    </row>
    <row r="882">
      <c r="A882" s="14"/>
      <c r="B882" s="23" t="str">
        <f>IF($A882="","",'Система'!$B$4)</f>
        <v/>
      </c>
      <c r="C882" s="14"/>
      <c r="D882" s="23" t="str">
        <f t="array" ref="D882">IF(E882="","",XLOOKUP(E882,selector_02,selector_02_ids,""))</f>
        <v/>
      </c>
      <c r="E882" s="25"/>
      <c r="F882" s="14"/>
      <c r="G882" s="14"/>
      <c r="H882" s="14"/>
      <c r="I882" s="14"/>
      <c r="J882" s="14"/>
      <c r="K882" s="14"/>
      <c r="L882" s="23" t="str">
        <f t="array" ref="L882">IF(M882="","",XLOOKUP(M882,selector_04,selector_04_ids,""))</f>
        <v/>
      </c>
      <c r="M882" s="25"/>
      <c r="N882" s="14"/>
      <c r="O882" s="27"/>
      <c r="P882" s="14"/>
    </row>
    <row r="883">
      <c r="A883" s="14"/>
      <c r="B883" s="23" t="str">
        <f>IF($A883="","",'Система'!$B$4)</f>
        <v/>
      </c>
      <c r="C883" s="14"/>
      <c r="D883" s="23" t="str">
        <f t="array" ref="D883">IF(E883="","",XLOOKUP(E883,selector_02,selector_02_ids,""))</f>
        <v/>
      </c>
      <c r="E883" s="25"/>
      <c r="F883" s="14"/>
      <c r="G883" s="14"/>
      <c r="H883" s="14"/>
      <c r="I883" s="14"/>
      <c r="J883" s="14"/>
      <c r="K883" s="14"/>
      <c r="L883" s="23" t="str">
        <f t="array" ref="L883">IF(M883="","",XLOOKUP(M883,selector_04,selector_04_ids,""))</f>
        <v/>
      </c>
      <c r="M883" s="25"/>
      <c r="N883" s="14"/>
      <c r="O883" s="27"/>
      <c r="P883" s="14"/>
    </row>
    <row r="884">
      <c r="A884" s="14"/>
      <c r="B884" s="23" t="str">
        <f>IF($A884="","",'Система'!$B$4)</f>
        <v/>
      </c>
      <c r="C884" s="14"/>
      <c r="D884" s="23" t="str">
        <f t="array" ref="D884">IF(E884="","",XLOOKUP(E884,selector_02,selector_02_ids,""))</f>
        <v/>
      </c>
      <c r="E884" s="25"/>
      <c r="F884" s="14"/>
      <c r="G884" s="14"/>
      <c r="H884" s="14"/>
      <c r="I884" s="14"/>
      <c r="J884" s="14"/>
      <c r="K884" s="14"/>
      <c r="L884" s="23" t="str">
        <f t="array" ref="L884">IF(M884="","",XLOOKUP(M884,selector_04,selector_04_ids,""))</f>
        <v/>
      </c>
      <c r="M884" s="25"/>
      <c r="N884" s="14"/>
      <c r="O884" s="27"/>
      <c r="P884" s="14"/>
    </row>
    <row r="885">
      <c r="A885" s="14"/>
      <c r="B885" s="23" t="str">
        <f>IF($A885="","",'Система'!$B$4)</f>
        <v/>
      </c>
      <c r="C885" s="14"/>
      <c r="D885" s="23" t="str">
        <f t="array" ref="D885">IF(E885="","",XLOOKUP(E885,selector_02,selector_02_ids,""))</f>
        <v/>
      </c>
      <c r="E885" s="25"/>
      <c r="F885" s="14"/>
      <c r="G885" s="14"/>
      <c r="H885" s="14"/>
      <c r="I885" s="14"/>
      <c r="J885" s="14"/>
      <c r="K885" s="14"/>
      <c r="L885" s="23" t="str">
        <f t="array" ref="L885">IF(M885="","",XLOOKUP(M885,selector_04,selector_04_ids,""))</f>
        <v/>
      </c>
      <c r="M885" s="25"/>
      <c r="N885" s="14"/>
      <c r="O885" s="27"/>
      <c r="P885" s="14"/>
    </row>
    <row r="886">
      <c r="A886" s="14"/>
      <c r="B886" s="23" t="str">
        <f>IF($A886="","",'Система'!$B$4)</f>
        <v/>
      </c>
      <c r="C886" s="14"/>
      <c r="D886" s="23" t="str">
        <f t="array" ref="D886">IF(E886="","",XLOOKUP(E886,selector_02,selector_02_ids,""))</f>
        <v/>
      </c>
      <c r="E886" s="25"/>
      <c r="F886" s="14"/>
      <c r="G886" s="14"/>
      <c r="H886" s="14"/>
      <c r="I886" s="14"/>
      <c r="J886" s="14"/>
      <c r="K886" s="14"/>
      <c r="L886" s="23" t="str">
        <f t="array" ref="L886">IF(M886="","",XLOOKUP(M886,selector_04,selector_04_ids,""))</f>
        <v/>
      </c>
      <c r="M886" s="25"/>
      <c r="N886" s="14"/>
      <c r="O886" s="27"/>
      <c r="P886" s="14"/>
    </row>
    <row r="887">
      <c r="A887" s="14"/>
      <c r="B887" s="23" t="str">
        <f>IF($A887="","",'Система'!$B$4)</f>
        <v/>
      </c>
      <c r="C887" s="14"/>
      <c r="D887" s="23" t="str">
        <f t="array" ref="D887">IF(E887="","",XLOOKUP(E887,selector_02,selector_02_ids,""))</f>
        <v/>
      </c>
      <c r="E887" s="25"/>
      <c r="F887" s="14"/>
      <c r="G887" s="14"/>
      <c r="H887" s="14"/>
      <c r="I887" s="14"/>
      <c r="J887" s="14"/>
      <c r="K887" s="14"/>
      <c r="L887" s="23" t="str">
        <f t="array" ref="L887">IF(M887="","",XLOOKUP(M887,selector_04,selector_04_ids,""))</f>
        <v/>
      </c>
      <c r="M887" s="25"/>
      <c r="N887" s="14"/>
      <c r="O887" s="27"/>
      <c r="P887" s="14"/>
    </row>
    <row r="888">
      <c r="A888" s="14"/>
      <c r="B888" s="23" t="str">
        <f>IF($A888="","",'Система'!$B$4)</f>
        <v/>
      </c>
      <c r="C888" s="14"/>
      <c r="D888" s="23" t="str">
        <f t="array" ref="D888">IF(E888="","",XLOOKUP(E888,selector_02,selector_02_ids,""))</f>
        <v/>
      </c>
      <c r="E888" s="25"/>
      <c r="F888" s="14"/>
      <c r="G888" s="14"/>
      <c r="H888" s="14"/>
      <c r="I888" s="14"/>
      <c r="J888" s="14"/>
      <c r="K888" s="14"/>
      <c r="L888" s="23" t="str">
        <f t="array" ref="L888">IF(M888="","",XLOOKUP(M888,selector_04,selector_04_ids,""))</f>
        <v/>
      </c>
      <c r="M888" s="25"/>
      <c r="N888" s="14"/>
      <c r="O888" s="27"/>
      <c r="P888" s="14"/>
    </row>
    <row r="889">
      <c r="A889" s="14"/>
      <c r="B889" s="23" t="str">
        <f>IF($A889="","",'Система'!$B$4)</f>
        <v/>
      </c>
      <c r="C889" s="14"/>
      <c r="D889" s="23" t="str">
        <f t="array" ref="D889">IF(E889="","",XLOOKUP(E889,selector_02,selector_02_ids,""))</f>
        <v/>
      </c>
      <c r="E889" s="25"/>
      <c r="F889" s="14"/>
      <c r="G889" s="14"/>
      <c r="H889" s="14"/>
      <c r="I889" s="14"/>
      <c r="J889" s="14"/>
      <c r="K889" s="14"/>
      <c r="L889" s="23" t="str">
        <f t="array" ref="L889">IF(M889="","",XLOOKUP(M889,selector_04,selector_04_ids,""))</f>
        <v/>
      </c>
      <c r="M889" s="25"/>
      <c r="N889" s="14"/>
      <c r="O889" s="27"/>
      <c r="P889" s="14"/>
    </row>
    <row r="890">
      <c r="A890" s="14"/>
      <c r="B890" s="23" t="str">
        <f>IF($A890="","",'Система'!$B$4)</f>
        <v/>
      </c>
      <c r="C890" s="14"/>
      <c r="D890" s="23" t="str">
        <f t="array" ref="D890">IF(E890="","",XLOOKUP(E890,selector_02,selector_02_ids,""))</f>
        <v/>
      </c>
      <c r="E890" s="25"/>
      <c r="F890" s="14"/>
      <c r="G890" s="14"/>
      <c r="H890" s="14"/>
      <c r="I890" s="14"/>
      <c r="J890" s="14"/>
      <c r="K890" s="14"/>
      <c r="L890" s="23" t="str">
        <f t="array" ref="L890">IF(M890="","",XLOOKUP(M890,selector_04,selector_04_ids,""))</f>
        <v/>
      </c>
      <c r="M890" s="25"/>
      <c r="N890" s="14"/>
      <c r="O890" s="27"/>
      <c r="P890" s="14"/>
    </row>
    <row r="891">
      <c r="A891" s="14"/>
      <c r="B891" s="23" t="str">
        <f>IF($A891="","",'Система'!$B$4)</f>
        <v/>
      </c>
      <c r="C891" s="14"/>
      <c r="D891" s="23" t="str">
        <f t="array" ref="D891">IF(E891="","",XLOOKUP(E891,selector_02,selector_02_ids,""))</f>
        <v/>
      </c>
      <c r="E891" s="25"/>
      <c r="F891" s="14"/>
      <c r="G891" s="14"/>
      <c r="H891" s="14"/>
      <c r="I891" s="14"/>
      <c r="J891" s="14"/>
      <c r="K891" s="14"/>
      <c r="L891" s="23" t="str">
        <f t="array" ref="L891">IF(M891="","",XLOOKUP(M891,selector_04,selector_04_ids,""))</f>
        <v/>
      </c>
      <c r="M891" s="25"/>
      <c r="N891" s="14"/>
      <c r="O891" s="27"/>
      <c r="P891" s="14"/>
    </row>
    <row r="892">
      <c r="A892" s="14"/>
      <c r="B892" s="23" t="str">
        <f>IF($A892="","",'Система'!$B$4)</f>
        <v/>
      </c>
      <c r="C892" s="14"/>
      <c r="D892" s="23" t="str">
        <f t="array" ref="D892">IF(E892="","",XLOOKUP(E892,selector_02,selector_02_ids,""))</f>
        <v/>
      </c>
      <c r="E892" s="25"/>
      <c r="F892" s="14"/>
      <c r="G892" s="14"/>
      <c r="H892" s="14"/>
      <c r="I892" s="14"/>
      <c r="J892" s="14"/>
      <c r="K892" s="14"/>
      <c r="L892" s="23" t="str">
        <f t="array" ref="L892">IF(M892="","",XLOOKUP(M892,selector_04,selector_04_ids,""))</f>
        <v/>
      </c>
      <c r="M892" s="25"/>
      <c r="N892" s="14"/>
      <c r="O892" s="27"/>
      <c r="P892" s="14"/>
    </row>
    <row r="893">
      <c r="A893" s="14"/>
      <c r="B893" s="23" t="str">
        <f>IF($A893="","",'Система'!$B$4)</f>
        <v/>
      </c>
      <c r="C893" s="14"/>
      <c r="D893" s="23" t="str">
        <f t="array" ref="D893">IF(E893="","",XLOOKUP(E893,selector_02,selector_02_ids,""))</f>
        <v/>
      </c>
      <c r="E893" s="25"/>
      <c r="F893" s="14"/>
      <c r="G893" s="14"/>
      <c r="H893" s="14"/>
      <c r="I893" s="14"/>
      <c r="J893" s="14"/>
      <c r="K893" s="14"/>
      <c r="L893" s="23" t="str">
        <f t="array" ref="L893">IF(M893="","",XLOOKUP(M893,selector_04,selector_04_ids,""))</f>
        <v/>
      </c>
      <c r="M893" s="25"/>
      <c r="N893" s="14"/>
      <c r="O893" s="27"/>
      <c r="P893" s="14"/>
    </row>
    <row r="894">
      <c r="A894" s="14"/>
      <c r="B894" s="23" t="str">
        <f>IF($A894="","",'Система'!$B$4)</f>
        <v/>
      </c>
      <c r="C894" s="14"/>
      <c r="D894" s="23" t="str">
        <f t="array" ref="D894">IF(E894="","",XLOOKUP(E894,selector_02,selector_02_ids,""))</f>
        <v/>
      </c>
      <c r="E894" s="25"/>
      <c r="F894" s="14"/>
      <c r="G894" s="14"/>
      <c r="H894" s="14"/>
      <c r="I894" s="14"/>
      <c r="J894" s="14"/>
      <c r="K894" s="14"/>
      <c r="L894" s="23" t="str">
        <f t="array" ref="L894">IF(M894="","",XLOOKUP(M894,selector_04,selector_04_ids,""))</f>
        <v/>
      </c>
      <c r="M894" s="25"/>
      <c r="N894" s="14"/>
      <c r="O894" s="27"/>
      <c r="P894" s="14"/>
    </row>
    <row r="895">
      <c r="A895" s="14"/>
      <c r="B895" s="23" t="str">
        <f>IF($A895="","",'Система'!$B$4)</f>
        <v/>
      </c>
      <c r="C895" s="14"/>
      <c r="D895" s="23" t="str">
        <f t="array" ref="D895">IF(E895="","",XLOOKUP(E895,selector_02,selector_02_ids,""))</f>
        <v/>
      </c>
      <c r="E895" s="25"/>
      <c r="F895" s="14"/>
      <c r="G895" s="14"/>
      <c r="H895" s="14"/>
      <c r="I895" s="14"/>
      <c r="J895" s="14"/>
      <c r="K895" s="14"/>
      <c r="L895" s="23" t="str">
        <f t="array" ref="L895">IF(M895="","",XLOOKUP(M895,selector_04,selector_04_ids,""))</f>
        <v/>
      </c>
      <c r="M895" s="25"/>
      <c r="N895" s="14"/>
      <c r="O895" s="27"/>
      <c r="P895" s="14"/>
    </row>
    <row r="896">
      <c r="A896" s="14"/>
      <c r="B896" s="23" t="str">
        <f>IF($A896="","",'Система'!$B$4)</f>
        <v/>
      </c>
      <c r="C896" s="14"/>
      <c r="D896" s="23" t="str">
        <f t="array" ref="D896">IF(E896="","",XLOOKUP(E896,selector_02,selector_02_ids,""))</f>
        <v/>
      </c>
      <c r="E896" s="25"/>
      <c r="F896" s="14"/>
      <c r="G896" s="14"/>
      <c r="H896" s="14"/>
      <c r="I896" s="14"/>
      <c r="J896" s="14"/>
      <c r="K896" s="14"/>
      <c r="L896" s="23" t="str">
        <f t="array" ref="L896">IF(M896="","",XLOOKUP(M896,selector_04,selector_04_ids,""))</f>
        <v/>
      </c>
      <c r="M896" s="25"/>
      <c r="N896" s="14"/>
      <c r="O896" s="27"/>
      <c r="P896" s="14"/>
    </row>
    <row r="897">
      <c r="A897" s="14"/>
      <c r="B897" s="23" t="str">
        <f>IF($A897="","",'Система'!$B$4)</f>
        <v/>
      </c>
      <c r="C897" s="14"/>
      <c r="D897" s="23" t="str">
        <f t="array" ref="D897">IF(E897="","",XLOOKUP(E897,selector_02,selector_02_ids,""))</f>
        <v/>
      </c>
      <c r="E897" s="25"/>
      <c r="F897" s="14"/>
      <c r="G897" s="14"/>
      <c r="H897" s="14"/>
      <c r="I897" s="14"/>
      <c r="J897" s="14"/>
      <c r="K897" s="14"/>
      <c r="L897" s="23" t="str">
        <f t="array" ref="L897">IF(M897="","",XLOOKUP(M897,selector_04,selector_04_ids,""))</f>
        <v/>
      </c>
      <c r="M897" s="25"/>
      <c r="N897" s="14"/>
      <c r="O897" s="27"/>
      <c r="P897" s="14"/>
    </row>
    <row r="898">
      <c r="A898" s="14"/>
      <c r="B898" s="23" t="str">
        <f>IF($A898="","",'Система'!$B$4)</f>
        <v/>
      </c>
      <c r="C898" s="14"/>
      <c r="D898" s="23" t="str">
        <f t="array" ref="D898">IF(E898="","",XLOOKUP(E898,selector_02,selector_02_ids,""))</f>
        <v/>
      </c>
      <c r="E898" s="25"/>
      <c r="F898" s="14"/>
      <c r="G898" s="14"/>
      <c r="H898" s="14"/>
      <c r="I898" s="14"/>
      <c r="J898" s="14"/>
      <c r="K898" s="14"/>
      <c r="L898" s="23" t="str">
        <f t="array" ref="L898">IF(M898="","",XLOOKUP(M898,selector_04,selector_04_ids,""))</f>
        <v/>
      </c>
      <c r="M898" s="25"/>
      <c r="N898" s="14"/>
      <c r="O898" s="27"/>
      <c r="P898" s="14"/>
    </row>
    <row r="899">
      <c r="A899" s="14"/>
      <c r="B899" s="23" t="str">
        <f>IF($A899="","",'Система'!$B$4)</f>
        <v/>
      </c>
      <c r="C899" s="14"/>
      <c r="D899" s="23" t="str">
        <f t="array" ref="D899">IF(E899="","",XLOOKUP(E899,selector_02,selector_02_ids,""))</f>
        <v/>
      </c>
      <c r="E899" s="25"/>
      <c r="F899" s="14"/>
      <c r="G899" s="14"/>
      <c r="H899" s="14"/>
      <c r="I899" s="14"/>
      <c r="J899" s="14"/>
      <c r="K899" s="14"/>
      <c r="L899" s="23" t="str">
        <f t="array" ref="L899">IF(M899="","",XLOOKUP(M899,selector_04,selector_04_ids,""))</f>
        <v/>
      </c>
      <c r="M899" s="25"/>
      <c r="N899" s="14"/>
      <c r="O899" s="27"/>
      <c r="P899" s="14"/>
    </row>
    <row r="900">
      <c r="A900" s="14"/>
      <c r="B900" s="23" t="str">
        <f>IF($A900="","",'Система'!$B$4)</f>
        <v/>
      </c>
      <c r="C900" s="14"/>
      <c r="D900" s="23" t="str">
        <f t="array" ref="D900">IF(E900="","",XLOOKUP(E900,selector_02,selector_02_ids,""))</f>
        <v/>
      </c>
      <c r="E900" s="25"/>
      <c r="F900" s="14"/>
      <c r="G900" s="14"/>
      <c r="H900" s="14"/>
      <c r="I900" s="14"/>
      <c r="J900" s="14"/>
      <c r="K900" s="14"/>
      <c r="L900" s="23" t="str">
        <f t="array" ref="L900">IF(M900="","",XLOOKUP(M900,selector_04,selector_04_ids,""))</f>
        <v/>
      </c>
      <c r="M900" s="25"/>
      <c r="N900" s="14"/>
      <c r="O900" s="27"/>
      <c r="P900" s="14"/>
    </row>
    <row r="901">
      <c r="A901" s="14"/>
      <c r="B901" s="23" t="str">
        <f>IF($A901="","",'Система'!$B$4)</f>
        <v/>
      </c>
      <c r="C901" s="14"/>
      <c r="D901" s="23" t="str">
        <f t="array" ref="D901">IF(E901="","",XLOOKUP(E901,selector_02,selector_02_ids,""))</f>
        <v/>
      </c>
      <c r="E901" s="25"/>
      <c r="F901" s="14"/>
      <c r="G901" s="14"/>
      <c r="H901" s="14"/>
      <c r="I901" s="14"/>
      <c r="J901" s="14"/>
      <c r="K901" s="14"/>
      <c r="L901" s="23" t="str">
        <f t="array" ref="L901">IF(M901="","",XLOOKUP(M901,selector_04,selector_04_ids,""))</f>
        <v/>
      </c>
      <c r="M901" s="25"/>
      <c r="N901" s="14"/>
      <c r="O901" s="27"/>
      <c r="P901" s="14"/>
    </row>
    <row r="902">
      <c r="A902" s="14"/>
      <c r="B902" s="23" t="str">
        <f>IF($A902="","",'Система'!$B$4)</f>
        <v/>
      </c>
      <c r="C902" s="14"/>
      <c r="D902" s="23" t="str">
        <f t="array" ref="D902">IF(E902="","",XLOOKUP(E902,selector_02,selector_02_ids,""))</f>
        <v/>
      </c>
      <c r="E902" s="25"/>
      <c r="F902" s="14"/>
      <c r="G902" s="14"/>
      <c r="H902" s="14"/>
      <c r="I902" s="14"/>
      <c r="J902" s="14"/>
      <c r="K902" s="14"/>
      <c r="L902" s="23" t="str">
        <f t="array" ref="L902">IF(M902="","",XLOOKUP(M902,selector_04,selector_04_ids,""))</f>
        <v/>
      </c>
      <c r="M902" s="25"/>
      <c r="N902" s="14"/>
      <c r="O902" s="27"/>
      <c r="P902" s="14"/>
    </row>
    <row r="903">
      <c r="A903" s="14"/>
      <c r="B903" s="23" t="str">
        <f>IF($A903="","",'Система'!$B$4)</f>
        <v/>
      </c>
      <c r="C903" s="14"/>
      <c r="D903" s="23" t="str">
        <f t="array" ref="D903">IF(E903="","",XLOOKUP(E903,selector_02,selector_02_ids,""))</f>
        <v/>
      </c>
      <c r="E903" s="25"/>
      <c r="F903" s="14"/>
      <c r="G903" s="14"/>
      <c r="H903" s="14"/>
      <c r="I903" s="14"/>
      <c r="J903" s="14"/>
      <c r="K903" s="14"/>
      <c r="L903" s="23" t="str">
        <f t="array" ref="L903">IF(M903="","",XLOOKUP(M903,selector_04,selector_04_ids,""))</f>
        <v/>
      </c>
      <c r="M903" s="25"/>
      <c r="N903" s="14"/>
      <c r="O903" s="27"/>
      <c r="P903" s="14"/>
    </row>
    <row r="904">
      <c r="A904" s="14"/>
      <c r="B904" s="23" t="str">
        <f>IF($A904="","",'Система'!$B$4)</f>
        <v/>
      </c>
      <c r="C904" s="14"/>
      <c r="D904" s="23" t="str">
        <f t="array" ref="D904">IF(E904="","",XLOOKUP(E904,selector_02,selector_02_ids,""))</f>
        <v/>
      </c>
      <c r="E904" s="25"/>
      <c r="F904" s="14"/>
      <c r="G904" s="14"/>
      <c r="H904" s="14"/>
      <c r="I904" s="14"/>
      <c r="J904" s="14"/>
      <c r="K904" s="14"/>
      <c r="L904" s="23" t="str">
        <f t="array" ref="L904">IF(M904="","",XLOOKUP(M904,selector_04,selector_04_ids,""))</f>
        <v/>
      </c>
      <c r="M904" s="25"/>
      <c r="N904" s="14"/>
      <c r="O904" s="27"/>
      <c r="P904" s="14"/>
    </row>
    <row r="905">
      <c r="A905" s="14"/>
      <c r="B905" s="23" t="str">
        <f>IF($A905="","",'Система'!$B$4)</f>
        <v/>
      </c>
      <c r="C905" s="14"/>
      <c r="D905" s="23" t="str">
        <f t="array" ref="D905">IF(E905="","",XLOOKUP(E905,selector_02,selector_02_ids,""))</f>
        <v/>
      </c>
      <c r="E905" s="25"/>
      <c r="F905" s="14"/>
      <c r="G905" s="14"/>
      <c r="H905" s="14"/>
      <c r="I905" s="14"/>
      <c r="J905" s="14"/>
      <c r="K905" s="14"/>
      <c r="L905" s="23" t="str">
        <f t="array" ref="L905">IF(M905="","",XLOOKUP(M905,selector_04,selector_04_ids,""))</f>
        <v/>
      </c>
      <c r="M905" s="25"/>
      <c r="N905" s="14"/>
      <c r="O905" s="27"/>
      <c r="P905" s="14"/>
    </row>
    <row r="906">
      <c r="A906" s="14"/>
      <c r="B906" s="23" t="str">
        <f>IF($A906="","",'Система'!$B$4)</f>
        <v/>
      </c>
      <c r="C906" s="14"/>
      <c r="D906" s="23" t="str">
        <f t="array" ref="D906">IF(E906="","",XLOOKUP(E906,selector_02,selector_02_ids,""))</f>
        <v/>
      </c>
      <c r="E906" s="25"/>
      <c r="F906" s="14"/>
      <c r="G906" s="14"/>
      <c r="H906" s="14"/>
      <c r="I906" s="14"/>
      <c r="J906" s="14"/>
      <c r="K906" s="14"/>
      <c r="L906" s="23" t="str">
        <f t="array" ref="L906">IF(M906="","",XLOOKUP(M906,selector_04,selector_04_ids,""))</f>
        <v/>
      </c>
      <c r="M906" s="25"/>
      <c r="N906" s="14"/>
      <c r="O906" s="27"/>
      <c r="P906" s="14"/>
    </row>
    <row r="907">
      <c r="A907" s="14"/>
      <c r="B907" s="23" t="str">
        <f>IF($A907="","",'Система'!$B$4)</f>
        <v/>
      </c>
      <c r="C907" s="14"/>
      <c r="D907" s="23" t="str">
        <f t="array" ref="D907">IF(E907="","",XLOOKUP(E907,selector_02,selector_02_ids,""))</f>
        <v/>
      </c>
      <c r="E907" s="25"/>
      <c r="F907" s="14"/>
      <c r="G907" s="14"/>
      <c r="H907" s="14"/>
      <c r="I907" s="14"/>
      <c r="J907" s="14"/>
      <c r="K907" s="14"/>
      <c r="L907" s="23" t="str">
        <f t="array" ref="L907">IF(M907="","",XLOOKUP(M907,selector_04,selector_04_ids,""))</f>
        <v/>
      </c>
      <c r="M907" s="25"/>
      <c r="N907" s="14"/>
      <c r="O907" s="27"/>
      <c r="P907" s="14"/>
    </row>
    <row r="908">
      <c r="A908" s="14"/>
      <c r="B908" s="23" t="str">
        <f>IF($A908="","",'Система'!$B$4)</f>
        <v/>
      </c>
      <c r="C908" s="14"/>
      <c r="D908" s="23" t="str">
        <f t="array" ref="D908">IF(E908="","",XLOOKUP(E908,selector_02,selector_02_ids,""))</f>
        <v/>
      </c>
      <c r="E908" s="25"/>
      <c r="F908" s="14"/>
      <c r="G908" s="14"/>
      <c r="H908" s="14"/>
      <c r="I908" s="14"/>
      <c r="J908" s="14"/>
      <c r="K908" s="14"/>
      <c r="L908" s="23" t="str">
        <f t="array" ref="L908">IF(M908="","",XLOOKUP(M908,selector_04,selector_04_ids,""))</f>
        <v/>
      </c>
      <c r="M908" s="25"/>
      <c r="N908" s="14"/>
      <c r="O908" s="27"/>
      <c r="P908" s="14"/>
    </row>
    <row r="909">
      <c r="A909" s="14"/>
      <c r="B909" s="23" t="str">
        <f>IF($A909="","",'Система'!$B$4)</f>
        <v/>
      </c>
      <c r="C909" s="14"/>
      <c r="D909" s="23" t="str">
        <f t="array" ref="D909">IF(E909="","",XLOOKUP(E909,selector_02,selector_02_ids,""))</f>
        <v/>
      </c>
      <c r="E909" s="25"/>
      <c r="F909" s="14"/>
      <c r="G909" s="14"/>
      <c r="H909" s="14"/>
      <c r="I909" s="14"/>
      <c r="J909" s="14"/>
      <c r="K909" s="14"/>
      <c r="L909" s="23" t="str">
        <f t="array" ref="L909">IF(M909="","",XLOOKUP(M909,selector_04,selector_04_ids,""))</f>
        <v/>
      </c>
      <c r="M909" s="25"/>
      <c r="N909" s="14"/>
      <c r="O909" s="27"/>
      <c r="P909" s="14"/>
    </row>
    <row r="910">
      <c r="A910" s="14"/>
      <c r="B910" s="23" t="str">
        <f>IF($A910="","",'Система'!$B$4)</f>
        <v/>
      </c>
      <c r="C910" s="14"/>
      <c r="D910" s="23" t="str">
        <f t="array" ref="D910">IF(E910="","",XLOOKUP(E910,selector_02,selector_02_ids,""))</f>
        <v/>
      </c>
      <c r="E910" s="25"/>
      <c r="F910" s="14"/>
      <c r="G910" s="14"/>
      <c r="H910" s="14"/>
      <c r="I910" s="14"/>
      <c r="J910" s="14"/>
      <c r="K910" s="14"/>
      <c r="L910" s="23" t="str">
        <f t="array" ref="L910">IF(M910="","",XLOOKUP(M910,selector_04,selector_04_ids,""))</f>
        <v/>
      </c>
      <c r="M910" s="25"/>
      <c r="N910" s="14"/>
      <c r="O910" s="27"/>
      <c r="P910" s="14"/>
    </row>
    <row r="911">
      <c r="A911" s="14"/>
      <c r="B911" s="23" t="str">
        <f>IF($A911="","",'Система'!$B$4)</f>
        <v/>
      </c>
      <c r="C911" s="14"/>
      <c r="D911" s="23" t="str">
        <f t="array" ref="D911">IF(E911="","",XLOOKUP(E911,selector_02,selector_02_ids,""))</f>
        <v/>
      </c>
      <c r="E911" s="25"/>
      <c r="F911" s="14"/>
      <c r="G911" s="14"/>
      <c r="H911" s="14"/>
      <c r="I911" s="14"/>
      <c r="J911" s="14"/>
      <c r="K911" s="14"/>
      <c r="L911" s="23" t="str">
        <f t="array" ref="L911">IF(M911="","",XLOOKUP(M911,selector_04,selector_04_ids,""))</f>
        <v/>
      </c>
      <c r="M911" s="25"/>
      <c r="N911" s="14"/>
      <c r="O911" s="27"/>
      <c r="P911" s="14"/>
    </row>
    <row r="912">
      <c r="A912" s="14"/>
      <c r="B912" s="23" t="str">
        <f>IF($A912="","",'Система'!$B$4)</f>
        <v/>
      </c>
      <c r="C912" s="14"/>
      <c r="D912" s="23" t="str">
        <f t="array" ref="D912">IF(E912="","",XLOOKUP(E912,selector_02,selector_02_ids,""))</f>
        <v/>
      </c>
      <c r="E912" s="25"/>
      <c r="F912" s="14"/>
      <c r="G912" s="14"/>
      <c r="H912" s="14"/>
      <c r="I912" s="14"/>
      <c r="J912" s="14"/>
      <c r="K912" s="14"/>
      <c r="L912" s="23" t="str">
        <f t="array" ref="L912">IF(M912="","",XLOOKUP(M912,selector_04,selector_04_ids,""))</f>
        <v/>
      </c>
      <c r="M912" s="25"/>
      <c r="N912" s="14"/>
      <c r="O912" s="27"/>
      <c r="P912" s="14"/>
    </row>
    <row r="913">
      <c r="A913" s="14"/>
      <c r="B913" s="23" t="str">
        <f>IF($A913="","",'Система'!$B$4)</f>
        <v/>
      </c>
      <c r="C913" s="14"/>
      <c r="D913" s="23" t="str">
        <f t="array" ref="D913">IF(E913="","",XLOOKUP(E913,selector_02,selector_02_ids,""))</f>
        <v/>
      </c>
      <c r="E913" s="25"/>
      <c r="F913" s="14"/>
      <c r="G913" s="14"/>
      <c r="H913" s="14"/>
      <c r="I913" s="14"/>
      <c r="J913" s="14"/>
      <c r="K913" s="14"/>
      <c r="L913" s="23" t="str">
        <f t="array" ref="L913">IF(M913="","",XLOOKUP(M913,selector_04,selector_04_ids,""))</f>
        <v/>
      </c>
      <c r="M913" s="25"/>
      <c r="N913" s="14"/>
      <c r="O913" s="27"/>
      <c r="P913" s="14"/>
    </row>
    <row r="914">
      <c r="A914" s="14"/>
      <c r="B914" s="23" t="str">
        <f>IF($A914="","",'Система'!$B$4)</f>
        <v/>
      </c>
      <c r="C914" s="14"/>
      <c r="D914" s="23" t="str">
        <f t="array" ref="D914">IF(E914="","",XLOOKUP(E914,selector_02,selector_02_ids,""))</f>
        <v/>
      </c>
      <c r="E914" s="25"/>
      <c r="F914" s="14"/>
      <c r="G914" s="14"/>
      <c r="H914" s="14"/>
      <c r="I914" s="14"/>
      <c r="J914" s="14"/>
      <c r="K914" s="14"/>
      <c r="L914" s="23" t="str">
        <f t="array" ref="L914">IF(M914="","",XLOOKUP(M914,selector_04,selector_04_ids,""))</f>
        <v/>
      </c>
      <c r="M914" s="25"/>
      <c r="N914" s="14"/>
      <c r="O914" s="27"/>
      <c r="P914" s="14"/>
    </row>
    <row r="915">
      <c r="A915" s="14"/>
      <c r="B915" s="23" t="str">
        <f>IF($A915="","",'Система'!$B$4)</f>
        <v/>
      </c>
      <c r="C915" s="14"/>
      <c r="D915" s="23" t="str">
        <f t="array" ref="D915">IF(E915="","",XLOOKUP(E915,selector_02,selector_02_ids,""))</f>
        <v/>
      </c>
      <c r="E915" s="25"/>
      <c r="F915" s="14"/>
      <c r="G915" s="14"/>
      <c r="H915" s="14"/>
      <c r="I915" s="14"/>
      <c r="J915" s="14"/>
      <c r="K915" s="14"/>
      <c r="L915" s="23" t="str">
        <f t="array" ref="L915">IF(M915="","",XLOOKUP(M915,selector_04,selector_04_ids,""))</f>
        <v/>
      </c>
      <c r="M915" s="25"/>
      <c r="N915" s="14"/>
      <c r="O915" s="27"/>
      <c r="P915" s="14"/>
    </row>
    <row r="916">
      <c r="A916" s="14"/>
      <c r="B916" s="23" t="str">
        <f>IF($A916="","",'Система'!$B$4)</f>
        <v/>
      </c>
      <c r="C916" s="14"/>
      <c r="D916" s="23" t="str">
        <f t="array" ref="D916">IF(E916="","",XLOOKUP(E916,selector_02,selector_02_ids,""))</f>
        <v/>
      </c>
      <c r="E916" s="25"/>
      <c r="F916" s="14"/>
      <c r="G916" s="14"/>
      <c r="H916" s="14"/>
      <c r="I916" s="14"/>
      <c r="J916" s="14"/>
      <c r="K916" s="14"/>
      <c r="L916" s="23" t="str">
        <f t="array" ref="L916">IF(M916="","",XLOOKUP(M916,selector_04,selector_04_ids,""))</f>
        <v/>
      </c>
      <c r="M916" s="25"/>
      <c r="N916" s="14"/>
      <c r="O916" s="27"/>
      <c r="P916" s="14"/>
    </row>
    <row r="917">
      <c r="A917" s="14"/>
      <c r="B917" s="23" t="str">
        <f>IF($A917="","",'Система'!$B$4)</f>
        <v/>
      </c>
      <c r="C917" s="14"/>
      <c r="D917" s="23" t="str">
        <f t="array" ref="D917">IF(E917="","",XLOOKUP(E917,selector_02,selector_02_ids,""))</f>
        <v/>
      </c>
      <c r="E917" s="25"/>
      <c r="F917" s="14"/>
      <c r="G917" s="14"/>
      <c r="H917" s="14"/>
      <c r="I917" s="14"/>
      <c r="J917" s="14"/>
      <c r="K917" s="14"/>
      <c r="L917" s="23" t="str">
        <f t="array" ref="L917">IF(M917="","",XLOOKUP(M917,selector_04,selector_04_ids,""))</f>
        <v/>
      </c>
      <c r="M917" s="25"/>
      <c r="N917" s="14"/>
      <c r="O917" s="27"/>
      <c r="P917" s="14"/>
    </row>
    <row r="918">
      <c r="A918" s="14"/>
      <c r="B918" s="23" t="str">
        <f>IF($A918="","",'Система'!$B$4)</f>
        <v/>
      </c>
      <c r="C918" s="14"/>
      <c r="D918" s="23" t="str">
        <f t="array" ref="D918">IF(E918="","",XLOOKUP(E918,selector_02,selector_02_ids,""))</f>
        <v/>
      </c>
      <c r="E918" s="25"/>
      <c r="F918" s="14"/>
      <c r="G918" s="14"/>
      <c r="H918" s="14"/>
      <c r="I918" s="14"/>
      <c r="J918" s="14"/>
      <c r="K918" s="14"/>
      <c r="L918" s="23" t="str">
        <f t="array" ref="L918">IF(M918="","",XLOOKUP(M918,selector_04,selector_04_ids,""))</f>
        <v/>
      </c>
      <c r="M918" s="25"/>
      <c r="N918" s="14"/>
      <c r="O918" s="27"/>
      <c r="P918" s="14"/>
    </row>
    <row r="919">
      <c r="A919" s="14"/>
      <c r="B919" s="23" t="str">
        <f>IF($A919="","",'Система'!$B$4)</f>
        <v/>
      </c>
      <c r="C919" s="14"/>
      <c r="D919" s="23" t="str">
        <f t="array" ref="D919">IF(E919="","",XLOOKUP(E919,selector_02,selector_02_ids,""))</f>
        <v/>
      </c>
      <c r="E919" s="25"/>
      <c r="F919" s="14"/>
      <c r="G919" s="14"/>
      <c r="H919" s="14"/>
      <c r="I919" s="14"/>
      <c r="J919" s="14"/>
      <c r="K919" s="14"/>
      <c r="L919" s="23" t="str">
        <f t="array" ref="L919">IF(M919="","",XLOOKUP(M919,selector_04,selector_04_ids,""))</f>
        <v/>
      </c>
      <c r="M919" s="25"/>
      <c r="N919" s="14"/>
      <c r="O919" s="27"/>
      <c r="P919" s="14"/>
    </row>
    <row r="920">
      <c r="A920" s="14"/>
      <c r="B920" s="23" t="str">
        <f>IF($A920="","",'Система'!$B$4)</f>
        <v/>
      </c>
      <c r="C920" s="14"/>
      <c r="D920" s="23" t="str">
        <f t="array" ref="D920">IF(E920="","",XLOOKUP(E920,selector_02,selector_02_ids,""))</f>
        <v/>
      </c>
      <c r="E920" s="25"/>
      <c r="F920" s="14"/>
      <c r="G920" s="14"/>
      <c r="H920" s="14"/>
      <c r="I920" s="14"/>
      <c r="J920" s="14"/>
      <c r="K920" s="14"/>
      <c r="L920" s="23" t="str">
        <f t="array" ref="L920">IF(M920="","",XLOOKUP(M920,selector_04,selector_04_ids,""))</f>
        <v/>
      </c>
      <c r="M920" s="25"/>
      <c r="N920" s="14"/>
      <c r="O920" s="27"/>
      <c r="P920" s="14"/>
    </row>
    <row r="921">
      <c r="A921" s="14"/>
      <c r="B921" s="23" t="str">
        <f>IF($A921="","",'Система'!$B$4)</f>
        <v/>
      </c>
      <c r="C921" s="14"/>
      <c r="D921" s="23" t="str">
        <f t="array" ref="D921">IF(E921="","",XLOOKUP(E921,selector_02,selector_02_ids,""))</f>
        <v/>
      </c>
      <c r="E921" s="25"/>
      <c r="F921" s="14"/>
      <c r="G921" s="14"/>
      <c r="H921" s="14"/>
      <c r="I921" s="14"/>
      <c r="J921" s="14"/>
      <c r="K921" s="14"/>
      <c r="L921" s="23" t="str">
        <f t="array" ref="L921">IF(M921="","",XLOOKUP(M921,selector_04,selector_04_ids,""))</f>
        <v/>
      </c>
      <c r="M921" s="25"/>
      <c r="N921" s="14"/>
      <c r="O921" s="27"/>
      <c r="P921" s="14"/>
    </row>
    <row r="922">
      <c r="A922" s="14"/>
      <c r="B922" s="23" t="str">
        <f>IF($A922="","",'Система'!$B$4)</f>
        <v/>
      </c>
      <c r="C922" s="14"/>
      <c r="D922" s="23" t="str">
        <f t="array" ref="D922">IF(E922="","",XLOOKUP(E922,selector_02,selector_02_ids,""))</f>
        <v/>
      </c>
      <c r="E922" s="25"/>
      <c r="F922" s="14"/>
      <c r="G922" s="14"/>
      <c r="H922" s="14"/>
      <c r="I922" s="14"/>
      <c r="J922" s="14"/>
      <c r="K922" s="14"/>
      <c r="L922" s="23" t="str">
        <f t="array" ref="L922">IF(M922="","",XLOOKUP(M922,selector_04,selector_04_ids,""))</f>
        <v/>
      </c>
      <c r="M922" s="25"/>
      <c r="N922" s="14"/>
      <c r="O922" s="27"/>
      <c r="P922" s="14"/>
    </row>
    <row r="923">
      <c r="A923" s="14"/>
      <c r="B923" s="23" t="str">
        <f>IF($A923="","",'Система'!$B$4)</f>
        <v/>
      </c>
      <c r="C923" s="14"/>
      <c r="D923" s="23" t="str">
        <f t="array" ref="D923">IF(E923="","",XLOOKUP(E923,selector_02,selector_02_ids,""))</f>
        <v/>
      </c>
      <c r="E923" s="25"/>
      <c r="F923" s="14"/>
      <c r="G923" s="14"/>
      <c r="H923" s="14"/>
      <c r="I923" s="14"/>
      <c r="J923" s="14"/>
      <c r="K923" s="14"/>
      <c r="L923" s="23" t="str">
        <f t="array" ref="L923">IF(M923="","",XLOOKUP(M923,selector_04,selector_04_ids,""))</f>
        <v/>
      </c>
      <c r="M923" s="25"/>
      <c r="N923" s="14"/>
      <c r="O923" s="27"/>
      <c r="P923" s="14"/>
    </row>
    <row r="924">
      <c r="A924" s="14"/>
      <c r="B924" s="23" t="str">
        <f>IF($A924="","",'Система'!$B$4)</f>
        <v/>
      </c>
      <c r="C924" s="14"/>
      <c r="D924" s="23" t="str">
        <f t="array" ref="D924">IF(E924="","",XLOOKUP(E924,selector_02,selector_02_ids,""))</f>
        <v/>
      </c>
      <c r="E924" s="25"/>
      <c r="F924" s="14"/>
      <c r="G924" s="14"/>
      <c r="H924" s="14"/>
      <c r="I924" s="14"/>
      <c r="J924" s="14"/>
      <c r="K924" s="14"/>
      <c r="L924" s="23" t="str">
        <f t="array" ref="L924">IF(M924="","",XLOOKUP(M924,selector_04,selector_04_ids,""))</f>
        <v/>
      </c>
      <c r="M924" s="25"/>
      <c r="N924" s="14"/>
      <c r="O924" s="27"/>
      <c r="P924" s="14"/>
    </row>
    <row r="925">
      <c r="A925" s="14"/>
      <c r="B925" s="23" t="str">
        <f>IF($A925="","",'Система'!$B$4)</f>
        <v/>
      </c>
      <c r="C925" s="14"/>
      <c r="D925" s="23" t="str">
        <f t="array" ref="D925">IF(E925="","",XLOOKUP(E925,selector_02,selector_02_ids,""))</f>
        <v/>
      </c>
      <c r="E925" s="25"/>
      <c r="F925" s="14"/>
      <c r="G925" s="14"/>
      <c r="H925" s="14"/>
      <c r="I925" s="14"/>
      <c r="J925" s="14"/>
      <c r="K925" s="14"/>
      <c r="L925" s="23" t="str">
        <f t="array" ref="L925">IF(M925="","",XLOOKUP(M925,selector_04,selector_04_ids,""))</f>
        <v/>
      </c>
      <c r="M925" s="25"/>
      <c r="N925" s="14"/>
      <c r="O925" s="27"/>
      <c r="P925" s="14"/>
    </row>
    <row r="926">
      <c r="A926" s="14"/>
      <c r="B926" s="23" t="str">
        <f>IF($A926="","",'Система'!$B$4)</f>
        <v/>
      </c>
      <c r="C926" s="14"/>
      <c r="D926" s="23" t="str">
        <f t="array" ref="D926">IF(E926="","",XLOOKUP(E926,selector_02,selector_02_ids,""))</f>
        <v/>
      </c>
      <c r="E926" s="25"/>
      <c r="F926" s="14"/>
      <c r="G926" s="14"/>
      <c r="H926" s="14"/>
      <c r="I926" s="14"/>
      <c r="J926" s="14"/>
      <c r="K926" s="14"/>
      <c r="L926" s="23" t="str">
        <f t="array" ref="L926">IF(M926="","",XLOOKUP(M926,selector_04,selector_04_ids,""))</f>
        <v/>
      </c>
      <c r="M926" s="25"/>
      <c r="N926" s="14"/>
      <c r="O926" s="27"/>
      <c r="P926" s="14"/>
    </row>
    <row r="927">
      <c r="A927" s="14"/>
      <c r="B927" s="23" t="str">
        <f>IF($A927="","",'Система'!$B$4)</f>
        <v/>
      </c>
      <c r="C927" s="14"/>
      <c r="D927" s="23" t="str">
        <f t="array" ref="D927">IF(E927="","",XLOOKUP(E927,selector_02,selector_02_ids,""))</f>
        <v/>
      </c>
      <c r="E927" s="25"/>
      <c r="F927" s="14"/>
      <c r="G927" s="14"/>
      <c r="H927" s="14"/>
      <c r="I927" s="14"/>
      <c r="J927" s="14"/>
      <c r="K927" s="14"/>
      <c r="L927" s="23" t="str">
        <f t="array" ref="L927">IF(M927="","",XLOOKUP(M927,selector_04,selector_04_ids,""))</f>
        <v/>
      </c>
      <c r="M927" s="25"/>
      <c r="N927" s="14"/>
      <c r="O927" s="27"/>
      <c r="P927" s="14"/>
    </row>
    <row r="928">
      <c r="A928" s="14"/>
      <c r="B928" s="23" t="str">
        <f>IF($A928="","",'Система'!$B$4)</f>
        <v/>
      </c>
      <c r="C928" s="14"/>
      <c r="D928" s="23" t="str">
        <f t="array" ref="D928">IF(E928="","",XLOOKUP(E928,selector_02,selector_02_ids,""))</f>
        <v/>
      </c>
      <c r="E928" s="25"/>
      <c r="F928" s="14"/>
      <c r="G928" s="14"/>
      <c r="H928" s="14"/>
      <c r="I928" s="14"/>
      <c r="J928" s="14"/>
      <c r="K928" s="14"/>
      <c r="L928" s="23" t="str">
        <f t="array" ref="L928">IF(M928="","",XLOOKUP(M928,selector_04,selector_04_ids,""))</f>
        <v/>
      </c>
      <c r="M928" s="25"/>
      <c r="N928" s="14"/>
      <c r="O928" s="27"/>
      <c r="P928" s="14"/>
    </row>
    <row r="929">
      <c r="A929" s="14"/>
      <c r="B929" s="23" t="str">
        <f>IF($A929="","",'Система'!$B$4)</f>
        <v/>
      </c>
      <c r="C929" s="14"/>
      <c r="D929" s="23" t="str">
        <f t="array" ref="D929">IF(E929="","",XLOOKUP(E929,selector_02,selector_02_ids,""))</f>
        <v/>
      </c>
      <c r="E929" s="25"/>
      <c r="F929" s="14"/>
      <c r="G929" s="14"/>
      <c r="H929" s="14"/>
      <c r="I929" s="14"/>
      <c r="J929" s="14"/>
      <c r="K929" s="14"/>
      <c r="L929" s="23" t="str">
        <f t="array" ref="L929">IF(M929="","",XLOOKUP(M929,selector_04,selector_04_ids,""))</f>
        <v/>
      </c>
      <c r="M929" s="25"/>
      <c r="N929" s="14"/>
      <c r="O929" s="27"/>
      <c r="P929" s="14"/>
    </row>
    <row r="930">
      <c r="A930" s="14"/>
      <c r="B930" s="23" t="str">
        <f>IF($A930="","",'Система'!$B$4)</f>
        <v/>
      </c>
      <c r="C930" s="14"/>
      <c r="D930" s="23" t="str">
        <f t="array" ref="D930">IF(E930="","",XLOOKUP(E930,selector_02,selector_02_ids,""))</f>
        <v/>
      </c>
      <c r="E930" s="25"/>
      <c r="F930" s="14"/>
      <c r="G930" s="14"/>
      <c r="H930" s="14"/>
      <c r="I930" s="14"/>
      <c r="J930" s="14"/>
      <c r="K930" s="14"/>
      <c r="L930" s="23" t="str">
        <f t="array" ref="L930">IF(M930="","",XLOOKUP(M930,selector_04,selector_04_ids,""))</f>
        <v/>
      </c>
      <c r="M930" s="25"/>
      <c r="N930" s="14"/>
      <c r="O930" s="27"/>
      <c r="P930" s="14"/>
    </row>
    <row r="931">
      <c r="A931" s="14"/>
      <c r="B931" s="23" t="str">
        <f>IF($A931="","",'Система'!$B$4)</f>
        <v/>
      </c>
      <c r="C931" s="14"/>
      <c r="D931" s="23" t="str">
        <f t="array" ref="D931">IF(E931="","",XLOOKUP(E931,selector_02,selector_02_ids,""))</f>
        <v/>
      </c>
      <c r="E931" s="25"/>
      <c r="F931" s="14"/>
      <c r="G931" s="14"/>
      <c r="H931" s="14"/>
      <c r="I931" s="14"/>
      <c r="J931" s="14"/>
      <c r="K931" s="14"/>
      <c r="L931" s="23" t="str">
        <f t="array" ref="L931">IF(M931="","",XLOOKUP(M931,selector_04,selector_04_ids,""))</f>
        <v/>
      </c>
      <c r="M931" s="25"/>
      <c r="N931" s="14"/>
      <c r="O931" s="27"/>
      <c r="P931" s="14"/>
    </row>
    <row r="932">
      <c r="A932" s="14"/>
      <c r="B932" s="23" t="str">
        <f>IF($A932="","",'Система'!$B$4)</f>
        <v/>
      </c>
      <c r="C932" s="14"/>
      <c r="D932" s="23" t="str">
        <f t="array" ref="D932">IF(E932="","",XLOOKUP(E932,selector_02,selector_02_ids,""))</f>
        <v/>
      </c>
      <c r="E932" s="25"/>
      <c r="F932" s="14"/>
      <c r="G932" s="14"/>
      <c r="H932" s="14"/>
      <c r="I932" s="14"/>
      <c r="J932" s="14"/>
      <c r="K932" s="14"/>
      <c r="L932" s="23" t="str">
        <f t="array" ref="L932">IF(M932="","",XLOOKUP(M932,selector_04,selector_04_ids,""))</f>
        <v/>
      </c>
      <c r="M932" s="25"/>
      <c r="N932" s="14"/>
      <c r="O932" s="27"/>
      <c r="P932" s="14"/>
    </row>
    <row r="933">
      <c r="A933" s="14"/>
      <c r="B933" s="23" t="str">
        <f>IF($A933="","",'Система'!$B$4)</f>
        <v/>
      </c>
      <c r="C933" s="14"/>
      <c r="D933" s="23" t="str">
        <f t="array" ref="D933">IF(E933="","",XLOOKUP(E933,selector_02,selector_02_ids,""))</f>
        <v/>
      </c>
      <c r="E933" s="25"/>
      <c r="F933" s="14"/>
      <c r="G933" s="14"/>
      <c r="H933" s="14"/>
      <c r="I933" s="14"/>
      <c r="J933" s="14"/>
      <c r="K933" s="14"/>
      <c r="L933" s="23" t="str">
        <f t="array" ref="L933">IF(M933="","",XLOOKUP(M933,selector_04,selector_04_ids,""))</f>
        <v/>
      </c>
      <c r="M933" s="25"/>
      <c r="N933" s="14"/>
      <c r="O933" s="27"/>
      <c r="P933" s="14"/>
    </row>
    <row r="934">
      <c r="A934" s="14"/>
      <c r="B934" s="23" t="str">
        <f>IF($A934="","",'Система'!$B$4)</f>
        <v/>
      </c>
      <c r="C934" s="14"/>
      <c r="D934" s="23" t="str">
        <f t="array" ref="D934">IF(E934="","",XLOOKUP(E934,selector_02,selector_02_ids,""))</f>
        <v/>
      </c>
      <c r="E934" s="25"/>
      <c r="F934" s="14"/>
      <c r="G934" s="14"/>
      <c r="H934" s="14"/>
      <c r="I934" s="14"/>
      <c r="J934" s="14"/>
      <c r="K934" s="14"/>
      <c r="L934" s="23" t="str">
        <f t="array" ref="L934">IF(M934="","",XLOOKUP(M934,selector_04,selector_04_ids,""))</f>
        <v/>
      </c>
      <c r="M934" s="25"/>
      <c r="N934" s="14"/>
      <c r="O934" s="27"/>
      <c r="P934" s="14"/>
    </row>
    <row r="935">
      <c r="A935" s="14"/>
      <c r="B935" s="23" t="str">
        <f>IF($A935="","",'Система'!$B$4)</f>
        <v/>
      </c>
      <c r="C935" s="14"/>
      <c r="D935" s="23" t="str">
        <f t="array" ref="D935">IF(E935="","",XLOOKUP(E935,selector_02,selector_02_ids,""))</f>
        <v/>
      </c>
      <c r="E935" s="25"/>
      <c r="F935" s="14"/>
      <c r="G935" s="14"/>
      <c r="H935" s="14"/>
      <c r="I935" s="14"/>
      <c r="J935" s="14"/>
      <c r="K935" s="14"/>
      <c r="L935" s="23" t="str">
        <f t="array" ref="L935">IF(M935="","",XLOOKUP(M935,selector_04,selector_04_ids,""))</f>
        <v/>
      </c>
      <c r="M935" s="25"/>
      <c r="N935" s="14"/>
      <c r="O935" s="27"/>
      <c r="P935" s="14"/>
    </row>
    <row r="936">
      <c r="A936" s="14"/>
      <c r="B936" s="23" t="str">
        <f>IF($A936="","",'Система'!$B$4)</f>
        <v/>
      </c>
      <c r="C936" s="14"/>
      <c r="D936" s="23" t="str">
        <f t="array" ref="D936">IF(E936="","",XLOOKUP(E936,selector_02,selector_02_ids,""))</f>
        <v/>
      </c>
      <c r="E936" s="25"/>
      <c r="F936" s="14"/>
      <c r="G936" s="14"/>
      <c r="H936" s="14"/>
      <c r="I936" s="14"/>
      <c r="J936" s="14"/>
      <c r="K936" s="14"/>
      <c r="L936" s="23" t="str">
        <f t="array" ref="L936">IF(M936="","",XLOOKUP(M936,selector_04,selector_04_ids,""))</f>
        <v/>
      </c>
      <c r="M936" s="25"/>
      <c r="N936" s="14"/>
      <c r="O936" s="27"/>
      <c r="P936" s="14"/>
    </row>
    <row r="937">
      <c r="A937" s="14"/>
      <c r="B937" s="23" t="str">
        <f>IF($A937="","",'Система'!$B$4)</f>
        <v/>
      </c>
      <c r="C937" s="14"/>
      <c r="D937" s="23" t="str">
        <f t="array" ref="D937">IF(E937="","",XLOOKUP(E937,selector_02,selector_02_ids,""))</f>
        <v/>
      </c>
      <c r="E937" s="25"/>
      <c r="F937" s="14"/>
      <c r="G937" s="14"/>
      <c r="H937" s="14"/>
      <c r="I937" s="14"/>
      <c r="J937" s="14"/>
      <c r="K937" s="14"/>
      <c r="L937" s="23" t="str">
        <f t="array" ref="L937">IF(M937="","",XLOOKUP(M937,selector_04,selector_04_ids,""))</f>
        <v/>
      </c>
      <c r="M937" s="25"/>
      <c r="N937" s="14"/>
      <c r="O937" s="27"/>
      <c r="P937" s="14"/>
    </row>
    <row r="938">
      <c r="A938" s="14"/>
      <c r="B938" s="23" t="str">
        <f>IF($A938="","",'Система'!$B$4)</f>
        <v/>
      </c>
      <c r="C938" s="14"/>
      <c r="D938" s="23" t="str">
        <f t="array" ref="D938">IF(E938="","",XLOOKUP(E938,selector_02,selector_02_ids,""))</f>
        <v/>
      </c>
      <c r="E938" s="25"/>
      <c r="F938" s="14"/>
      <c r="G938" s="14"/>
      <c r="H938" s="14"/>
      <c r="I938" s="14"/>
      <c r="J938" s="14"/>
      <c r="K938" s="14"/>
      <c r="L938" s="23" t="str">
        <f t="array" ref="L938">IF(M938="","",XLOOKUP(M938,selector_04,selector_04_ids,""))</f>
        <v/>
      </c>
      <c r="M938" s="25"/>
      <c r="N938" s="14"/>
      <c r="O938" s="27"/>
      <c r="P938" s="14"/>
    </row>
    <row r="939">
      <c r="A939" s="14"/>
      <c r="B939" s="23" t="str">
        <f>IF($A939="","",'Система'!$B$4)</f>
        <v/>
      </c>
      <c r="C939" s="14"/>
      <c r="D939" s="23" t="str">
        <f t="array" ref="D939">IF(E939="","",XLOOKUP(E939,selector_02,selector_02_ids,""))</f>
        <v/>
      </c>
      <c r="E939" s="25"/>
      <c r="F939" s="14"/>
      <c r="G939" s="14"/>
      <c r="H939" s="14"/>
      <c r="I939" s="14"/>
      <c r="J939" s="14"/>
      <c r="K939" s="14"/>
      <c r="L939" s="23" t="str">
        <f t="array" ref="L939">IF(M939="","",XLOOKUP(M939,selector_04,selector_04_ids,""))</f>
        <v/>
      </c>
      <c r="M939" s="25"/>
      <c r="N939" s="14"/>
      <c r="O939" s="27"/>
      <c r="P939" s="14"/>
    </row>
    <row r="940">
      <c r="A940" s="14"/>
      <c r="B940" s="23" t="str">
        <f>IF($A940="","",'Система'!$B$4)</f>
        <v/>
      </c>
      <c r="C940" s="14"/>
      <c r="D940" s="23" t="str">
        <f t="array" ref="D940">IF(E940="","",XLOOKUP(E940,selector_02,selector_02_ids,""))</f>
        <v/>
      </c>
      <c r="E940" s="25"/>
      <c r="F940" s="14"/>
      <c r="G940" s="14"/>
      <c r="H940" s="14"/>
      <c r="I940" s="14"/>
      <c r="J940" s="14"/>
      <c r="K940" s="14"/>
      <c r="L940" s="23" t="str">
        <f t="array" ref="L940">IF(M940="","",XLOOKUP(M940,selector_04,selector_04_ids,""))</f>
        <v/>
      </c>
      <c r="M940" s="25"/>
      <c r="N940" s="14"/>
      <c r="O940" s="27"/>
      <c r="P940" s="14"/>
    </row>
    <row r="941">
      <c r="A941" s="14"/>
      <c r="B941" s="23" t="str">
        <f>IF($A941="","",'Система'!$B$4)</f>
        <v/>
      </c>
      <c r="C941" s="14"/>
      <c r="D941" s="23" t="str">
        <f t="array" ref="D941">IF(E941="","",XLOOKUP(E941,selector_02,selector_02_ids,""))</f>
        <v/>
      </c>
      <c r="E941" s="25"/>
      <c r="F941" s="14"/>
      <c r="G941" s="14"/>
      <c r="H941" s="14"/>
      <c r="I941" s="14"/>
      <c r="J941" s="14"/>
      <c r="K941" s="14"/>
      <c r="L941" s="23" t="str">
        <f t="array" ref="L941">IF(M941="","",XLOOKUP(M941,selector_04,selector_04_ids,""))</f>
        <v/>
      </c>
      <c r="M941" s="25"/>
      <c r="N941" s="14"/>
      <c r="O941" s="27"/>
      <c r="P941" s="14"/>
    </row>
    <row r="942">
      <c r="A942" s="14"/>
      <c r="B942" s="23" t="str">
        <f>IF($A942="","",'Система'!$B$4)</f>
        <v/>
      </c>
      <c r="C942" s="14"/>
      <c r="D942" s="23" t="str">
        <f t="array" ref="D942">IF(E942="","",XLOOKUP(E942,selector_02,selector_02_ids,""))</f>
        <v/>
      </c>
      <c r="E942" s="25"/>
      <c r="F942" s="14"/>
      <c r="G942" s="14"/>
      <c r="H942" s="14"/>
      <c r="I942" s="14"/>
      <c r="J942" s="14"/>
      <c r="K942" s="14"/>
      <c r="L942" s="23" t="str">
        <f t="array" ref="L942">IF(M942="","",XLOOKUP(M942,selector_04,selector_04_ids,""))</f>
        <v/>
      </c>
      <c r="M942" s="25"/>
      <c r="N942" s="14"/>
      <c r="O942" s="27"/>
      <c r="P942" s="14"/>
    </row>
    <row r="943">
      <c r="A943" s="14"/>
      <c r="B943" s="23" t="str">
        <f>IF($A943="","",'Система'!$B$4)</f>
        <v/>
      </c>
      <c r="C943" s="14"/>
      <c r="D943" s="23" t="str">
        <f t="array" ref="D943">IF(E943="","",XLOOKUP(E943,selector_02,selector_02_ids,""))</f>
        <v/>
      </c>
      <c r="E943" s="25"/>
      <c r="F943" s="14"/>
      <c r="G943" s="14"/>
      <c r="H943" s="14"/>
      <c r="I943" s="14"/>
      <c r="J943" s="14"/>
      <c r="K943" s="14"/>
      <c r="L943" s="23" t="str">
        <f t="array" ref="L943">IF(M943="","",XLOOKUP(M943,selector_04,selector_04_ids,""))</f>
        <v/>
      </c>
      <c r="M943" s="25"/>
      <c r="N943" s="14"/>
      <c r="O943" s="27"/>
      <c r="P943" s="14"/>
    </row>
    <row r="944">
      <c r="A944" s="14"/>
      <c r="B944" s="23" t="str">
        <f>IF($A944="","",'Система'!$B$4)</f>
        <v/>
      </c>
      <c r="C944" s="14"/>
      <c r="D944" s="23" t="str">
        <f t="array" ref="D944">IF(E944="","",XLOOKUP(E944,selector_02,selector_02_ids,""))</f>
        <v/>
      </c>
      <c r="E944" s="25"/>
      <c r="F944" s="14"/>
      <c r="G944" s="14"/>
      <c r="H944" s="14"/>
      <c r="I944" s="14"/>
      <c r="J944" s="14"/>
      <c r="K944" s="14"/>
      <c r="L944" s="23" t="str">
        <f t="array" ref="L944">IF(M944="","",XLOOKUP(M944,selector_04,selector_04_ids,""))</f>
        <v/>
      </c>
      <c r="M944" s="25"/>
      <c r="N944" s="14"/>
      <c r="O944" s="27"/>
      <c r="P944" s="14"/>
    </row>
    <row r="945">
      <c r="A945" s="14"/>
      <c r="B945" s="23" t="str">
        <f>IF($A945="","",'Система'!$B$4)</f>
        <v/>
      </c>
      <c r="C945" s="14"/>
      <c r="D945" s="23" t="str">
        <f t="array" ref="D945">IF(E945="","",XLOOKUP(E945,selector_02,selector_02_ids,""))</f>
        <v/>
      </c>
      <c r="E945" s="25"/>
      <c r="F945" s="14"/>
      <c r="G945" s="14"/>
      <c r="H945" s="14"/>
      <c r="I945" s="14"/>
      <c r="J945" s="14"/>
      <c r="K945" s="14"/>
      <c r="L945" s="23" t="str">
        <f t="array" ref="L945">IF(M945="","",XLOOKUP(M945,selector_04,selector_04_ids,""))</f>
        <v/>
      </c>
      <c r="M945" s="25"/>
      <c r="N945" s="14"/>
      <c r="O945" s="27"/>
      <c r="P945" s="14"/>
    </row>
    <row r="946">
      <c r="A946" s="14"/>
      <c r="B946" s="23" t="str">
        <f>IF($A946="","",'Система'!$B$4)</f>
        <v/>
      </c>
      <c r="C946" s="14"/>
      <c r="D946" s="23" t="str">
        <f t="array" ref="D946">IF(E946="","",XLOOKUP(E946,selector_02,selector_02_ids,""))</f>
        <v/>
      </c>
      <c r="E946" s="25"/>
      <c r="F946" s="14"/>
      <c r="G946" s="14"/>
      <c r="H946" s="14"/>
      <c r="I946" s="14"/>
      <c r="J946" s="14"/>
      <c r="K946" s="14"/>
      <c r="L946" s="23" t="str">
        <f t="array" ref="L946">IF(M946="","",XLOOKUP(M946,selector_04,selector_04_ids,""))</f>
        <v/>
      </c>
      <c r="M946" s="25"/>
      <c r="N946" s="14"/>
      <c r="O946" s="27"/>
      <c r="P946" s="14"/>
    </row>
    <row r="947">
      <c r="A947" s="14"/>
      <c r="B947" s="23" t="str">
        <f>IF($A947="","",'Система'!$B$4)</f>
        <v/>
      </c>
      <c r="C947" s="14"/>
      <c r="D947" s="23" t="str">
        <f t="array" ref="D947">IF(E947="","",XLOOKUP(E947,selector_02,selector_02_ids,""))</f>
        <v/>
      </c>
      <c r="E947" s="25"/>
      <c r="F947" s="14"/>
      <c r="G947" s="14"/>
      <c r="H947" s="14"/>
      <c r="I947" s="14"/>
      <c r="J947" s="14"/>
      <c r="K947" s="14"/>
      <c r="L947" s="23" t="str">
        <f t="array" ref="L947">IF(M947="","",XLOOKUP(M947,selector_04,selector_04_ids,""))</f>
        <v/>
      </c>
      <c r="M947" s="25"/>
      <c r="N947" s="14"/>
      <c r="O947" s="27"/>
      <c r="P947" s="14"/>
    </row>
    <row r="948">
      <c r="A948" s="14"/>
      <c r="B948" s="23" t="str">
        <f>IF($A948="","",'Система'!$B$4)</f>
        <v/>
      </c>
      <c r="C948" s="14"/>
      <c r="D948" s="23" t="str">
        <f t="array" ref="D948">IF(E948="","",XLOOKUP(E948,selector_02,selector_02_ids,""))</f>
        <v/>
      </c>
      <c r="E948" s="25"/>
      <c r="F948" s="14"/>
      <c r="G948" s="14"/>
      <c r="H948" s="14"/>
      <c r="I948" s="14"/>
      <c r="J948" s="14"/>
      <c r="K948" s="14"/>
      <c r="L948" s="23" t="str">
        <f t="array" ref="L948">IF(M948="","",XLOOKUP(M948,selector_04,selector_04_ids,""))</f>
        <v/>
      </c>
      <c r="M948" s="25"/>
      <c r="N948" s="14"/>
      <c r="O948" s="27"/>
      <c r="P948" s="14"/>
    </row>
    <row r="949">
      <c r="A949" s="14"/>
      <c r="B949" s="23" t="str">
        <f>IF($A949="","",'Система'!$B$4)</f>
        <v/>
      </c>
      <c r="C949" s="14"/>
      <c r="D949" s="23" t="str">
        <f t="array" ref="D949">IF(E949="","",XLOOKUP(E949,selector_02,selector_02_ids,""))</f>
        <v/>
      </c>
      <c r="E949" s="25"/>
      <c r="F949" s="14"/>
      <c r="G949" s="14"/>
      <c r="H949" s="14"/>
      <c r="I949" s="14"/>
      <c r="J949" s="14"/>
      <c r="K949" s="14"/>
      <c r="L949" s="23" t="str">
        <f t="array" ref="L949">IF(M949="","",XLOOKUP(M949,selector_04,selector_04_ids,""))</f>
        <v/>
      </c>
      <c r="M949" s="25"/>
      <c r="N949" s="14"/>
      <c r="O949" s="27"/>
      <c r="P949" s="14"/>
    </row>
    <row r="950">
      <c r="A950" s="14"/>
      <c r="B950" s="23" t="str">
        <f>IF($A950="","",'Система'!$B$4)</f>
        <v/>
      </c>
      <c r="C950" s="14"/>
      <c r="D950" s="23" t="str">
        <f t="array" ref="D950">IF(E950="","",XLOOKUP(E950,selector_02,selector_02_ids,""))</f>
        <v/>
      </c>
      <c r="E950" s="25"/>
      <c r="F950" s="14"/>
      <c r="G950" s="14"/>
      <c r="H950" s="14"/>
      <c r="I950" s="14"/>
      <c r="J950" s="14"/>
      <c r="K950" s="14"/>
      <c r="L950" s="23" t="str">
        <f t="array" ref="L950">IF(M950="","",XLOOKUP(M950,selector_04,selector_04_ids,""))</f>
        <v/>
      </c>
      <c r="M950" s="25"/>
      <c r="N950" s="14"/>
      <c r="O950" s="27"/>
      <c r="P950" s="14"/>
    </row>
    <row r="951">
      <c r="A951" s="14"/>
      <c r="B951" s="23" t="str">
        <f>IF($A951="","",'Система'!$B$4)</f>
        <v/>
      </c>
      <c r="C951" s="14"/>
      <c r="D951" s="23" t="str">
        <f t="array" ref="D951">IF(E951="","",XLOOKUP(E951,selector_02,selector_02_ids,""))</f>
        <v/>
      </c>
      <c r="E951" s="25"/>
      <c r="F951" s="14"/>
      <c r="G951" s="14"/>
      <c r="H951" s="14"/>
      <c r="I951" s="14"/>
      <c r="J951" s="14"/>
      <c r="K951" s="14"/>
      <c r="L951" s="23" t="str">
        <f t="array" ref="L951">IF(M951="","",XLOOKUP(M951,selector_04,selector_04_ids,""))</f>
        <v/>
      </c>
      <c r="M951" s="25"/>
      <c r="N951" s="14"/>
      <c r="O951" s="27"/>
      <c r="P951" s="14"/>
    </row>
    <row r="952">
      <c r="A952" s="14"/>
      <c r="B952" s="23" t="str">
        <f>IF($A952="","",'Система'!$B$4)</f>
        <v/>
      </c>
      <c r="C952" s="14"/>
      <c r="D952" s="23" t="str">
        <f t="array" ref="D952">IF(E952="","",XLOOKUP(E952,selector_02,selector_02_ids,""))</f>
        <v/>
      </c>
      <c r="E952" s="25"/>
      <c r="F952" s="14"/>
      <c r="G952" s="14"/>
      <c r="H952" s="14"/>
      <c r="I952" s="14"/>
      <c r="J952" s="14"/>
      <c r="K952" s="14"/>
      <c r="L952" s="23" t="str">
        <f t="array" ref="L952">IF(M952="","",XLOOKUP(M952,selector_04,selector_04_ids,""))</f>
        <v/>
      </c>
      <c r="M952" s="25"/>
      <c r="N952" s="14"/>
      <c r="O952" s="27"/>
      <c r="P952" s="14"/>
    </row>
    <row r="953">
      <c r="A953" s="14"/>
      <c r="B953" s="23" t="str">
        <f>IF($A953="","",'Система'!$B$4)</f>
        <v/>
      </c>
      <c r="C953" s="14"/>
      <c r="D953" s="23" t="str">
        <f t="array" ref="D953">IF(E953="","",XLOOKUP(E953,selector_02,selector_02_ids,""))</f>
        <v/>
      </c>
      <c r="E953" s="25"/>
      <c r="F953" s="14"/>
      <c r="G953" s="14"/>
      <c r="H953" s="14"/>
      <c r="I953" s="14"/>
      <c r="J953" s="14"/>
      <c r="K953" s="14"/>
      <c r="L953" s="23" t="str">
        <f t="array" ref="L953">IF(M953="","",XLOOKUP(M953,selector_04,selector_04_ids,""))</f>
        <v/>
      </c>
      <c r="M953" s="25"/>
      <c r="N953" s="14"/>
      <c r="O953" s="27"/>
      <c r="P953" s="14"/>
    </row>
    <row r="954">
      <c r="A954" s="14"/>
      <c r="B954" s="23" t="str">
        <f>IF($A954="","",'Система'!$B$4)</f>
        <v/>
      </c>
      <c r="C954" s="14"/>
      <c r="D954" s="23" t="str">
        <f t="array" ref="D954">IF(E954="","",XLOOKUP(E954,selector_02,selector_02_ids,""))</f>
        <v/>
      </c>
      <c r="E954" s="25"/>
      <c r="F954" s="14"/>
      <c r="G954" s="14"/>
      <c r="H954" s="14"/>
      <c r="I954" s="14"/>
      <c r="J954" s="14"/>
      <c r="K954" s="14"/>
      <c r="L954" s="23" t="str">
        <f t="array" ref="L954">IF(M954="","",XLOOKUP(M954,selector_04,selector_04_ids,""))</f>
        <v/>
      </c>
      <c r="M954" s="25"/>
      <c r="N954" s="14"/>
      <c r="O954" s="27"/>
      <c r="P954" s="14"/>
    </row>
    <row r="955">
      <c r="A955" s="14"/>
      <c r="B955" s="23" t="str">
        <f>IF($A955="","",'Система'!$B$4)</f>
        <v/>
      </c>
      <c r="C955" s="14"/>
      <c r="D955" s="23" t="str">
        <f t="array" ref="D955">IF(E955="","",XLOOKUP(E955,selector_02,selector_02_ids,""))</f>
        <v/>
      </c>
      <c r="E955" s="25"/>
      <c r="F955" s="14"/>
      <c r="G955" s="14"/>
      <c r="H955" s="14"/>
      <c r="I955" s="14"/>
      <c r="J955" s="14"/>
      <c r="K955" s="14"/>
      <c r="L955" s="23" t="str">
        <f t="array" ref="L955">IF(M955="","",XLOOKUP(M955,selector_04,selector_04_ids,""))</f>
        <v/>
      </c>
      <c r="M955" s="25"/>
      <c r="N955" s="14"/>
      <c r="O955" s="27"/>
      <c r="P955" s="14"/>
    </row>
    <row r="956">
      <c r="A956" s="14"/>
      <c r="B956" s="23" t="str">
        <f>IF($A956="","",'Система'!$B$4)</f>
        <v/>
      </c>
      <c r="C956" s="14"/>
      <c r="D956" s="23" t="str">
        <f t="array" ref="D956">IF(E956="","",XLOOKUP(E956,selector_02,selector_02_ids,""))</f>
        <v/>
      </c>
      <c r="E956" s="25"/>
      <c r="F956" s="14"/>
      <c r="G956" s="14"/>
      <c r="H956" s="14"/>
      <c r="I956" s="14"/>
      <c r="J956" s="14"/>
      <c r="K956" s="14"/>
      <c r="L956" s="23" t="str">
        <f t="array" ref="L956">IF(M956="","",XLOOKUP(M956,selector_04,selector_04_ids,""))</f>
        <v/>
      </c>
      <c r="M956" s="25"/>
      <c r="N956" s="14"/>
      <c r="O956" s="27"/>
      <c r="P956" s="14"/>
    </row>
    <row r="957">
      <c r="A957" s="14"/>
      <c r="B957" s="23" t="str">
        <f>IF($A957="","",'Система'!$B$4)</f>
        <v/>
      </c>
      <c r="C957" s="14"/>
      <c r="D957" s="23" t="str">
        <f t="array" ref="D957">IF(E957="","",XLOOKUP(E957,selector_02,selector_02_ids,""))</f>
        <v/>
      </c>
      <c r="E957" s="25"/>
      <c r="F957" s="14"/>
      <c r="G957" s="14"/>
      <c r="H957" s="14"/>
      <c r="I957" s="14"/>
      <c r="J957" s="14"/>
      <c r="K957" s="14"/>
      <c r="L957" s="23" t="str">
        <f t="array" ref="L957">IF(M957="","",XLOOKUP(M957,selector_04,selector_04_ids,""))</f>
        <v/>
      </c>
      <c r="M957" s="25"/>
      <c r="N957" s="14"/>
      <c r="O957" s="27"/>
      <c r="P957" s="14"/>
    </row>
    <row r="958">
      <c r="A958" s="14"/>
      <c r="B958" s="23" t="str">
        <f>IF($A958="","",'Система'!$B$4)</f>
        <v/>
      </c>
      <c r="C958" s="14"/>
      <c r="D958" s="23" t="str">
        <f t="array" ref="D958">IF(E958="","",XLOOKUP(E958,selector_02,selector_02_ids,""))</f>
        <v/>
      </c>
      <c r="E958" s="25"/>
      <c r="F958" s="14"/>
      <c r="G958" s="14"/>
      <c r="H958" s="14"/>
      <c r="I958" s="14"/>
      <c r="J958" s="14"/>
      <c r="K958" s="14"/>
      <c r="L958" s="23" t="str">
        <f t="array" ref="L958">IF(M958="","",XLOOKUP(M958,selector_04,selector_04_ids,""))</f>
        <v/>
      </c>
      <c r="M958" s="25"/>
      <c r="N958" s="14"/>
      <c r="O958" s="27"/>
      <c r="P958" s="14"/>
    </row>
    <row r="959">
      <c r="A959" s="14"/>
      <c r="B959" s="23" t="str">
        <f>IF($A959="","",'Система'!$B$4)</f>
        <v/>
      </c>
      <c r="C959" s="14"/>
      <c r="D959" s="23" t="str">
        <f t="array" ref="D959">IF(E959="","",XLOOKUP(E959,selector_02,selector_02_ids,""))</f>
        <v/>
      </c>
      <c r="E959" s="25"/>
      <c r="F959" s="14"/>
      <c r="G959" s="14"/>
      <c r="H959" s="14"/>
      <c r="I959" s="14"/>
      <c r="J959" s="14"/>
      <c r="K959" s="14"/>
      <c r="L959" s="23" t="str">
        <f t="array" ref="L959">IF(M959="","",XLOOKUP(M959,selector_04,selector_04_ids,""))</f>
        <v/>
      </c>
      <c r="M959" s="25"/>
      <c r="N959" s="14"/>
      <c r="O959" s="27"/>
      <c r="P959" s="14"/>
    </row>
    <row r="960">
      <c r="A960" s="14"/>
      <c r="B960" s="23" t="str">
        <f>IF($A960="","",'Система'!$B$4)</f>
        <v/>
      </c>
      <c r="C960" s="14"/>
      <c r="D960" s="23" t="str">
        <f t="array" ref="D960">IF(E960="","",XLOOKUP(E960,selector_02,selector_02_ids,""))</f>
        <v/>
      </c>
      <c r="E960" s="25"/>
      <c r="F960" s="14"/>
      <c r="G960" s="14"/>
      <c r="H960" s="14"/>
      <c r="I960" s="14"/>
      <c r="J960" s="14"/>
      <c r="K960" s="14"/>
      <c r="L960" s="23" t="str">
        <f t="array" ref="L960">IF(M960="","",XLOOKUP(M960,selector_04,selector_04_ids,""))</f>
        <v/>
      </c>
      <c r="M960" s="25"/>
      <c r="N960" s="14"/>
      <c r="O960" s="27"/>
      <c r="P960" s="14"/>
    </row>
    <row r="961">
      <c r="A961" s="14"/>
      <c r="B961" s="23" t="str">
        <f>IF($A961="","",'Система'!$B$4)</f>
        <v/>
      </c>
      <c r="C961" s="14"/>
      <c r="D961" s="23" t="str">
        <f t="array" ref="D961">IF(E961="","",XLOOKUP(E961,selector_02,selector_02_ids,""))</f>
        <v/>
      </c>
      <c r="E961" s="25"/>
      <c r="F961" s="14"/>
      <c r="G961" s="14"/>
      <c r="H961" s="14"/>
      <c r="I961" s="14"/>
      <c r="J961" s="14"/>
      <c r="K961" s="14"/>
      <c r="L961" s="23" t="str">
        <f t="array" ref="L961">IF(M961="","",XLOOKUP(M961,selector_04,selector_04_ids,""))</f>
        <v/>
      </c>
      <c r="M961" s="25"/>
      <c r="N961" s="14"/>
      <c r="O961" s="27"/>
      <c r="P961" s="14"/>
    </row>
    <row r="962">
      <c r="A962" s="14"/>
      <c r="B962" s="23" t="str">
        <f>IF($A962="","",'Система'!$B$4)</f>
        <v/>
      </c>
      <c r="C962" s="14"/>
      <c r="D962" s="23" t="str">
        <f t="array" ref="D962">IF(E962="","",XLOOKUP(E962,selector_02,selector_02_ids,""))</f>
        <v/>
      </c>
      <c r="E962" s="25"/>
      <c r="F962" s="14"/>
      <c r="G962" s="14"/>
      <c r="H962" s="14"/>
      <c r="I962" s="14"/>
      <c r="J962" s="14"/>
      <c r="K962" s="14"/>
      <c r="L962" s="23" t="str">
        <f t="array" ref="L962">IF(M962="","",XLOOKUP(M962,selector_04,selector_04_ids,""))</f>
        <v/>
      </c>
      <c r="M962" s="25"/>
      <c r="N962" s="14"/>
      <c r="O962" s="27"/>
      <c r="P962" s="14"/>
    </row>
    <row r="963">
      <c r="A963" s="14"/>
      <c r="B963" s="23" t="str">
        <f>IF($A963="","",'Система'!$B$4)</f>
        <v/>
      </c>
      <c r="C963" s="14"/>
      <c r="D963" s="23" t="str">
        <f t="array" ref="D963">IF(E963="","",XLOOKUP(E963,selector_02,selector_02_ids,""))</f>
        <v/>
      </c>
      <c r="E963" s="25"/>
      <c r="F963" s="14"/>
      <c r="G963" s="14"/>
      <c r="H963" s="14"/>
      <c r="I963" s="14"/>
      <c r="J963" s="14"/>
      <c r="K963" s="14"/>
      <c r="L963" s="23" t="str">
        <f t="array" ref="L963">IF(M963="","",XLOOKUP(M963,selector_04,selector_04_ids,""))</f>
        <v/>
      </c>
      <c r="M963" s="25"/>
      <c r="N963" s="14"/>
      <c r="O963" s="27"/>
      <c r="P963" s="14"/>
    </row>
    <row r="964">
      <c r="A964" s="14"/>
      <c r="B964" s="23" t="str">
        <f>IF($A964="","",'Система'!$B$4)</f>
        <v/>
      </c>
      <c r="C964" s="14"/>
      <c r="D964" s="23" t="str">
        <f t="array" ref="D964">IF(E964="","",XLOOKUP(E964,selector_02,selector_02_ids,""))</f>
        <v/>
      </c>
      <c r="E964" s="25"/>
      <c r="F964" s="14"/>
      <c r="G964" s="14"/>
      <c r="H964" s="14"/>
      <c r="I964" s="14"/>
      <c r="J964" s="14"/>
      <c r="K964" s="14"/>
      <c r="L964" s="23" t="str">
        <f t="array" ref="L964">IF(M964="","",XLOOKUP(M964,selector_04,selector_04_ids,""))</f>
        <v/>
      </c>
      <c r="M964" s="25"/>
      <c r="N964" s="14"/>
      <c r="O964" s="27"/>
      <c r="P964" s="14"/>
    </row>
    <row r="965">
      <c r="A965" s="14"/>
      <c r="B965" s="23" t="str">
        <f>IF($A965="","",'Система'!$B$4)</f>
        <v/>
      </c>
      <c r="C965" s="14"/>
      <c r="D965" s="23" t="str">
        <f t="array" ref="D965">IF(E965="","",XLOOKUP(E965,selector_02,selector_02_ids,""))</f>
        <v/>
      </c>
      <c r="E965" s="25"/>
      <c r="F965" s="14"/>
      <c r="G965" s="14"/>
      <c r="H965" s="14"/>
      <c r="I965" s="14"/>
      <c r="J965" s="14"/>
      <c r="K965" s="14"/>
      <c r="L965" s="23" t="str">
        <f t="array" ref="L965">IF(M965="","",XLOOKUP(M965,selector_04,selector_04_ids,""))</f>
        <v/>
      </c>
      <c r="M965" s="25"/>
      <c r="N965" s="14"/>
      <c r="O965" s="27"/>
      <c r="P965" s="14"/>
    </row>
    <row r="966">
      <c r="A966" s="14"/>
      <c r="B966" s="23" t="str">
        <f>IF($A966="","",'Система'!$B$4)</f>
        <v/>
      </c>
      <c r="C966" s="14"/>
      <c r="D966" s="23" t="str">
        <f t="array" ref="D966">IF(E966="","",XLOOKUP(E966,selector_02,selector_02_ids,""))</f>
        <v/>
      </c>
      <c r="E966" s="25"/>
      <c r="F966" s="14"/>
      <c r="G966" s="14"/>
      <c r="H966" s="14"/>
      <c r="I966" s="14"/>
      <c r="J966" s="14"/>
      <c r="K966" s="14"/>
      <c r="L966" s="23" t="str">
        <f t="array" ref="L966">IF(M966="","",XLOOKUP(M966,selector_04,selector_04_ids,""))</f>
        <v/>
      </c>
      <c r="M966" s="25"/>
      <c r="N966" s="14"/>
      <c r="O966" s="27"/>
      <c r="P966" s="14"/>
    </row>
    <row r="967">
      <c r="A967" s="14"/>
      <c r="B967" s="23" t="str">
        <f>IF($A967="","",'Система'!$B$4)</f>
        <v/>
      </c>
      <c r="C967" s="14"/>
      <c r="D967" s="23" t="str">
        <f t="array" ref="D967">IF(E967="","",XLOOKUP(E967,selector_02,selector_02_ids,""))</f>
        <v/>
      </c>
      <c r="E967" s="25"/>
      <c r="F967" s="14"/>
      <c r="G967" s="14"/>
      <c r="H967" s="14"/>
      <c r="I967" s="14"/>
      <c r="J967" s="14"/>
      <c r="K967" s="14"/>
      <c r="L967" s="23" t="str">
        <f t="array" ref="L967">IF(M967="","",XLOOKUP(M967,selector_04,selector_04_ids,""))</f>
        <v/>
      </c>
      <c r="M967" s="25"/>
      <c r="N967" s="14"/>
      <c r="O967" s="27"/>
      <c r="P967" s="14"/>
    </row>
    <row r="968">
      <c r="A968" s="14"/>
      <c r="B968" s="23" t="str">
        <f>IF($A968="","",'Система'!$B$4)</f>
        <v/>
      </c>
      <c r="C968" s="14"/>
      <c r="D968" s="23" t="str">
        <f t="array" ref="D968">IF(E968="","",XLOOKUP(E968,selector_02,selector_02_ids,""))</f>
        <v/>
      </c>
      <c r="E968" s="25"/>
      <c r="F968" s="14"/>
      <c r="G968" s="14"/>
      <c r="H968" s="14"/>
      <c r="I968" s="14"/>
      <c r="J968" s="14"/>
      <c r="K968" s="14"/>
      <c r="L968" s="23" t="str">
        <f t="array" ref="L968">IF(M968="","",XLOOKUP(M968,selector_04,selector_04_ids,""))</f>
        <v/>
      </c>
      <c r="M968" s="25"/>
      <c r="N968" s="14"/>
      <c r="O968" s="27"/>
      <c r="P968" s="14"/>
    </row>
    <row r="969">
      <c r="A969" s="14"/>
      <c r="B969" s="23" t="str">
        <f>IF($A969="","",'Система'!$B$4)</f>
        <v/>
      </c>
      <c r="C969" s="14"/>
      <c r="D969" s="23" t="str">
        <f t="array" ref="D969">IF(E969="","",XLOOKUP(E969,selector_02,selector_02_ids,""))</f>
        <v/>
      </c>
      <c r="E969" s="25"/>
      <c r="F969" s="14"/>
      <c r="G969" s="14"/>
      <c r="H969" s="14"/>
      <c r="I969" s="14"/>
      <c r="J969" s="14"/>
      <c r="K969" s="14"/>
      <c r="L969" s="23" t="str">
        <f t="array" ref="L969">IF(M969="","",XLOOKUP(M969,selector_04,selector_04_ids,""))</f>
        <v/>
      </c>
      <c r="M969" s="25"/>
      <c r="N969" s="14"/>
      <c r="O969" s="27"/>
      <c r="P969" s="14"/>
    </row>
    <row r="970">
      <c r="A970" s="14"/>
      <c r="B970" s="23" t="str">
        <f>IF($A970="","",'Система'!$B$4)</f>
        <v/>
      </c>
      <c r="C970" s="14"/>
      <c r="D970" s="23" t="str">
        <f t="array" ref="D970">IF(E970="","",XLOOKUP(E970,selector_02,selector_02_ids,""))</f>
        <v/>
      </c>
      <c r="E970" s="25"/>
      <c r="F970" s="14"/>
      <c r="G970" s="14"/>
      <c r="H970" s="14"/>
      <c r="I970" s="14"/>
      <c r="J970" s="14"/>
      <c r="K970" s="14"/>
      <c r="L970" s="23" t="str">
        <f t="array" ref="L970">IF(M970="","",XLOOKUP(M970,selector_04,selector_04_ids,""))</f>
        <v/>
      </c>
      <c r="M970" s="25"/>
      <c r="N970" s="14"/>
      <c r="O970" s="27"/>
      <c r="P970" s="14"/>
    </row>
    <row r="971">
      <c r="A971" s="14"/>
      <c r="B971" s="23" t="str">
        <f>IF($A971="","",'Система'!$B$4)</f>
        <v/>
      </c>
      <c r="C971" s="14"/>
      <c r="D971" s="23" t="str">
        <f t="array" ref="D971">IF(E971="","",XLOOKUP(E971,selector_02,selector_02_ids,""))</f>
        <v/>
      </c>
      <c r="E971" s="25"/>
      <c r="F971" s="14"/>
      <c r="G971" s="14"/>
      <c r="H971" s="14"/>
      <c r="I971" s="14"/>
      <c r="J971" s="14"/>
      <c r="K971" s="14"/>
      <c r="L971" s="23" t="str">
        <f t="array" ref="L971">IF(M971="","",XLOOKUP(M971,selector_04,selector_04_ids,""))</f>
        <v/>
      </c>
      <c r="M971" s="25"/>
      <c r="N971" s="14"/>
      <c r="O971" s="27"/>
      <c r="P971" s="14"/>
    </row>
    <row r="972">
      <c r="A972" s="14"/>
      <c r="B972" s="23" t="str">
        <f>IF($A972="","",'Система'!$B$4)</f>
        <v/>
      </c>
      <c r="C972" s="14"/>
      <c r="D972" s="23" t="str">
        <f t="array" ref="D972">IF(E972="","",XLOOKUP(E972,selector_02,selector_02_ids,""))</f>
        <v/>
      </c>
      <c r="E972" s="25"/>
      <c r="F972" s="14"/>
      <c r="G972" s="14"/>
      <c r="H972" s="14"/>
      <c r="I972" s="14"/>
      <c r="J972" s="14"/>
      <c r="K972" s="14"/>
      <c r="L972" s="23" t="str">
        <f t="array" ref="L972">IF(M972="","",XLOOKUP(M972,selector_04,selector_04_ids,""))</f>
        <v/>
      </c>
      <c r="M972" s="25"/>
      <c r="N972" s="14"/>
      <c r="O972" s="27"/>
      <c r="P972" s="14"/>
    </row>
    <row r="973">
      <c r="A973" s="14"/>
      <c r="B973" s="23" t="str">
        <f>IF($A973="","",'Система'!$B$4)</f>
        <v/>
      </c>
      <c r="C973" s="14"/>
      <c r="D973" s="23" t="str">
        <f t="array" ref="D973">IF(E973="","",XLOOKUP(E973,selector_02,selector_02_ids,""))</f>
        <v/>
      </c>
      <c r="E973" s="25"/>
      <c r="F973" s="14"/>
      <c r="G973" s="14"/>
      <c r="H973" s="14"/>
      <c r="I973" s="14"/>
      <c r="J973" s="14"/>
      <c r="K973" s="14"/>
      <c r="L973" s="23" t="str">
        <f t="array" ref="L973">IF(M973="","",XLOOKUP(M973,selector_04,selector_04_ids,""))</f>
        <v/>
      </c>
      <c r="M973" s="25"/>
      <c r="N973" s="14"/>
      <c r="O973" s="27"/>
      <c r="P973" s="14"/>
    </row>
    <row r="974">
      <c r="A974" s="14"/>
      <c r="B974" s="23" t="str">
        <f>IF($A974="","",'Система'!$B$4)</f>
        <v/>
      </c>
      <c r="C974" s="14"/>
      <c r="D974" s="23" t="str">
        <f t="array" ref="D974">IF(E974="","",XLOOKUP(E974,selector_02,selector_02_ids,""))</f>
        <v/>
      </c>
      <c r="E974" s="25"/>
      <c r="F974" s="14"/>
      <c r="G974" s="14"/>
      <c r="H974" s="14"/>
      <c r="I974" s="14"/>
      <c r="J974" s="14"/>
      <c r="K974" s="14"/>
      <c r="L974" s="23" t="str">
        <f t="array" ref="L974">IF(M974="","",XLOOKUP(M974,selector_04,selector_04_ids,""))</f>
        <v/>
      </c>
      <c r="M974" s="25"/>
      <c r="N974" s="14"/>
      <c r="O974" s="27"/>
      <c r="P974" s="14"/>
    </row>
    <row r="975">
      <c r="A975" s="14"/>
      <c r="B975" s="23" t="str">
        <f>IF($A975="","",'Система'!$B$4)</f>
        <v/>
      </c>
      <c r="C975" s="14"/>
      <c r="D975" s="23" t="str">
        <f t="array" ref="D975">IF(E975="","",XLOOKUP(E975,selector_02,selector_02_ids,""))</f>
        <v/>
      </c>
      <c r="E975" s="25"/>
      <c r="F975" s="14"/>
      <c r="G975" s="14"/>
      <c r="H975" s="14"/>
      <c r="I975" s="14"/>
      <c r="J975" s="14"/>
      <c r="K975" s="14"/>
      <c r="L975" s="23" t="str">
        <f t="array" ref="L975">IF(M975="","",XLOOKUP(M975,selector_04,selector_04_ids,""))</f>
        <v/>
      </c>
      <c r="M975" s="25"/>
      <c r="N975" s="14"/>
      <c r="O975" s="27"/>
      <c r="P975" s="14"/>
    </row>
    <row r="976">
      <c r="A976" s="14"/>
      <c r="B976" s="23" t="str">
        <f>IF($A976="","",'Система'!$B$4)</f>
        <v/>
      </c>
      <c r="C976" s="14"/>
      <c r="D976" s="23" t="str">
        <f t="array" ref="D976">IF(E976="","",XLOOKUP(E976,selector_02,selector_02_ids,""))</f>
        <v/>
      </c>
      <c r="E976" s="25"/>
      <c r="F976" s="14"/>
      <c r="G976" s="14"/>
      <c r="H976" s="14"/>
      <c r="I976" s="14"/>
      <c r="J976" s="14"/>
      <c r="K976" s="14"/>
      <c r="L976" s="23" t="str">
        <f t="array" ref="L976">IF(M976="","",XLOOKUP(M976,selector_04,selector_04_ids,""))</f>
        <v/>
      </c>
      <c r="M976" s="25"/>
      <c r="N976" s="14"/>
      <c r="O976" s="27"/>
      <c r="P976" s="14"/>
    </row>
    <row r="977">
      <c r="A977" s="14"/>
      <c r="B977" s="23" t="str">
        <f>IF($A977="","",'Система'!$B$4)</f>
        <v/>
      </c>
      <c r="C977" s="14"/>
      <c r="D977" s="23" t="str">
        <f t="array" ref="D977">IF(E977="","",XLOOKUP(E977,selector_02,selector_02_ids,""))</f>
        <v/>
      </c>
      <c r="E977" s="25"/>
      <c r="F977" s="14"/>
      <c r="G977" s="14"/>
      <c r="H977" s="14"/>
      <c r="I977" s="14"/>
      <c r="J977" s="14"/>
      <c r="K977" s="14"/>
      <c r="L977" s="23" t="str">
        <f t="array" ref="L977">IF(M977="","",XLOOKUP(M977,selector_04,selector_04_ids,""))</f>
        <v/>
      </c>
      <c r="M977" s="25"/>
      <c r="N977" s="14"/>
      <c r="O977" s="27"/>
      <c r="P977" s="14"/>
    </row>
    <row r="978">
      <c r="A978" s="14"/>
      <c r="B978" s="23" t="str">
        <f>IF($A978="","",'Система'!$B$4)</f>
        <v/>
      </c>
      <c r="C978" s="14"/>
      <c r="D978" s="23" t="str">
        <f t="array" ref="D978">IF(E978="","",XLOOKUP(E978,selector_02,selector_02_ids,""))</f>
        <v/>
      </c>
      <c r="E978" s="25"/>
      <c r="F978" s="14"/>
      <c r="G978" s="14"/>
      <c r="H978" s="14"/>
      <c r="I978" s="14"/>
      <c r="J978" s="14"/>
      <c r="K978" s="14"/>
      <c r="L978" s="23" t="str">
        <f t="array" ref="L978">IF(M978="","",XLOOKUP(M978,selector_04,selector_04_ids,""))</f>
        <v/>
      </c>
      <c r="M978" s="25"/>
      <c r="N978" s="14"/>
      <c r="O978" s="27"/>
      <c r="P978" s="14"/>
    </row>
    <row r="979">
      <c r="A979" s="14"/>
      <c r="B979" s="23" t="str">
        <f>IF($A979="","",'Система'!$B$4)</f>
        <v/>
      </c>
      <c r="C979" s="14"/>
      <c r="D979" s="23" t="str">
        <f t="array" ref="D979">IF(E979="","",XLOOKUP(E979,selector_02,selector_02_ids,""))</f>
        <v/>
      </c>
      <c r="E979" s="25"/>
      <c r="F979" s="14"/>
      <c r="G979" s="14"/>
      <c r="H979" s="14"/>
      <c r="I979" s="14"/>
      <c r="J979" s="14"/>
      <c r="K979" s="14"/>
      <c r="L979" s="23" t="str">
        <f t="array" ref="L979">IF(M979="","",XLOOKUP(M979,selector_04,selector_04_ids,""))</f>
        <v/>
      </c>
      <c r="M979" s="25"/>
      <c r="N979" s="14"/>
      <c r="O979" s="27"/>
      <c r="P979" s="14"/>
    </row>
    <row r="980">
      <c r="A980" s="14"/>
      <c r="B980" s="23" t="str">
        <f>IF($A980="","",'Система'!$B$4)</f>
        <v/>
      </c>
      <c r="C980" s="14"/>
      <c r="D980" s="23" t="str">
        <f t="array" ref="D980">IF(E980="","",XLOOKUP(E980,selector_02,selector_02_ids,""))</f>
        <v/>
      </c>
      <c r="E980" s="25"/>
      <c r="F980" s="14"/>
      <c r="G980" s="14"/>
      <c r="H980" s="14"/>
      <c r="I980" s="14"/>
      <c r="J980" s="14"/>
      <c r="K980" s="14"/>
      <c r="L980" s="23" t="str">
        <f t="array" ref="L980">IF(M980="","",XLOOKUP(M980,selector_04,selector_04_ids,""))</f>
        <v/>
      </c>
      <c r="M980" s="25"/>
      <c r="N980" s="14"/>
      <c r="O980" s="27"/>
      <c r="P980" s="14"/>
    </row>
    <row r="981">
      <c r="A981" s="14"/>
      <c r="B981" s="23" t="str">
        <f>IF($A981="","",'Система'!$B$4)</f>
        <v/>
      </c>
      <c r="C981" s="14"/>
      <c r="D981" s="23" t="str">
        <f t="array" ref="D981">IF(E981="","",XLOOKUP(E981,selector_02,selector_02_ids,""))</f>
        <v/>
      </c>
      <c r="E981" s="25"/>
      <c r="F981" s="14"/>
      <c r="G981" s="14"/>
      <c r="H981" s="14"/>
      <c r="I981" s="14"/>
      <c r="J981" s="14"/>
      <c r="K981" s="14"/>
      <c r="L981" s="23" t="str">
        <f t="array" ref="L981">IF(M981="","",XLOOKUP(M981,selector_04,selector_04_ids,""))</f>
        <v/>
      </c>
      <c r="M981" s="25"/>
      <c r="N981" s="14"/>
      <c r="O981" s="27"/>
      <c r="P981" s="14"/>
    </row>
    <row r="982">
      <c r="A982" s="14"/>
      <c r="B982" s="23" t="str">
        <f>IF($A982="","",'Система'!$B$4)</f>
        <v/>
      </c>
      <c r="C982" s="14"/>
      <c r="D982" s="23" t="str">
        <f t="array" ref="D982">IF(E982="","",XLOOKUP(E982,selector_02,selector_02_ids,""))</f>
        <v/>
      </c>
      <c r="E982" s="25"/>
      <c r="F982" s="14"/>
      <c r="G982" s="14"/>
      <c r="H982" s="14"/>
      <c r="I982" s="14"/>
      <c r="J982" s="14"/>
      <c r="K982" s="14"/>
      <c r="L982" s="23" t="str">
        <f t="array" ref="L982">IF(M982="","",XLOOKUP(M982,selector_04,selector_04_ids,""))</f>
        <v/>
      </c>
      <c r="M982" s="25"/>
      <c r="N982" s="14"/>
      <c r="O982" s="27"/>
      <c r="P982" s="14"/>
    </row>
    <row r="983">
      <c r="A983" s="14"/>
      <c r="B983" s="23" t="str">
        <f>IF($A983="","",'Система'!$B$4)</f>
        <v/>
      </c>
      <c r="C983" s="14"/>
      <c r="D983" s="23" t="str">
        <f t="array" ref="D983">IF(E983="","",XLOOKUP(E983,selector_02,selector_02_ids,""))</f>
        <v/>
      </c>
      <c r="E983" s="25"/>
      <c r="F983" s="14"/>
      <c r="G983" s="14"/>
      <c r="H983" s="14"/>
      <c r="I983" s="14"/>
      <c r="J983" s="14"/>
      <c r="K983" s="14"/>
      <c r="L983" s="23" t="str">
        <f t="array" ref="L983">IF(M983="","",XLOOKUP(M983,selector_04,selector_04_ids,""))</f>
        <v/>
      </c>
      <c r="M983" s="25"/>
      <c r="N983" s="14"/>
      <c r="O983" s="27"/>
      <c r="P983" s="14"/>
    </row>
    <row r="984">
      <c r="A984" s="14"/>
      <c r="B984" s="23" t="str">
        <f>IF($A984="","",'Система'!$B$4)</f>
        <v/>
      </c>
      <c r="C984" s="14"/>
      <c r="D984" s="23" t="str">
        <f t="array" ref="D984">IF(E984="","",XLOOKUP(E984,selector_02,selector_02_ids,""))</f>
        <v/>
      </c>
      <c r="E984" s="25"/>
      <c r="F984" s="14"/>
      <c r="G984" s="14"/>
      <c r="H984" s="14"/>
      <c r="I984" s="14"/>
      <c r="J984" s="14"/>
      <c r="K984" s="14"/>
      <c r="L984" s="23" t="str">
        <f t="array" ref="L984">IF(M984="","",XLOOKUP(M984,selector_04,selector_04_ids,""))</f>
        <v/>
      </c>
      <c r="M984" s="25"/>
      <c r="N984" s="14"/>
      <c r="O984" s="27"/>
      <c r="P984" s="14"/>
    </row>
    <row r="985">
      <c r="A985" s="14"/>
      <c r="B985" s="23" t="str">
        <f>IF($A985="","",'Система'!$B$4)</f>
        <v/>
      </c>
      <c r="C985" s="14"/>
      <c r="D985" s="23" t="str">
        <f t="array" ref="D985">IF(E985="","",XLOOKUP(E985,selector_02,selector_02_ids,""))</f>
        <v/>
      </c>
      <c r="E985" s="25"/>
      <c r="F985" s="14"/>
      <c r="G985" s="14"/>
      <c r="H985" s="14"/>
      <c r="I985" s="14"/>
      <c r="J985" s="14"/>
      <c r="K985" s="14"/>
      <c r="L985" s="23" t="str">
        <f t="array" ref="L985">IF(M985="","",XLOOKUP(M985,selector_04,selector_04_ids,""))</f>
        <v/>
      </c>
      <c r="M985" s="25"/>
      <c r="N985" s="14"/>
      <c r="O985" s="27"/>
      <c r="P985" s="14"/>
    </row>
    <row r="986">
      <c r="A986" s="14"/>
      <c r="B986" s="23" t="str">
        <f>IF($A986="","",'Система'!$B$4)</f>
        <v/>
      </c>
      <c r="C986" s="14"/>
      <c r="D986" s="23" t="str">
        <f t="array" ref="D986">IF(E986="","",XLOOKUP(E986,selector_02,selector_02_ids,""))</f>
        <v/>
      </c>
      <c r="E986" s="25"/>
      <c r="F986" s="14"/>
      <c r="G986" s="14"/>
      <c r="H986" s="14"/>
      <c r="I986" s="14"/>
      <c r="J986" s="14"/>
      <c r="K986" s="14"/>
      <c r="L986" s="23" t="str">
        <f t="array" ref="L986">IF(M986="","",XLOOKUP(M986,selector_04,selector_04_ids,""))</f>
        <v/>
      </c>
      <c r="M986" s="25"/>
      <c r="N986" s="14"/>
      <c r="O986" s="27"/>
      <c r="P986" s="14"/>
    </row>
    <row r="987">
      <c r="A987" s="14"/>
      <c r="B987" s="23" t="str">
        <f>IF($A987="","",'Система'!$B$4)</f>
        <v/>
      </c>
      <c r="C987" s="14"/>
      <c r="D987" s="23" t="str">
        <f t="array" ref="D987">IF(E987="","",XLOOKUP(E987,selector_02,selector_02_ids,""))</f>
        <v/>
      </c>
      <c r="E987" s="25"/>
      <c r="F987" s="14"/>
      <c r="G987" s="14"/>
      <c r="H987" s="14"/>
      <c r="I987" s="14"/>
      <c r="J987" s="14"/>
      <c r="K987" s="14"/>
      <c r="L987" s="23" t="str">
        <f t="array" ref="L987">IF(M987="","",XLOOKUP(M987,selector_04,selector_04_ids,""))</f>
        <v/>
      </c>
      <c r="M987" s="25"/>
      <c r="N987" s="14"/>
      <c r="O987" s="27"/>
      <c r="P987" s="14"/>
    </row>
    <row r="988">
      <c r="A988" s="14"/>
      <c r="B988" s="23" t="str">
        <f>IF($A988="","",'Система'!$B$4)</f>
        <v/>
      </c>
      <c r="C988" s="14"/>
      <c r="D988" s="23" t="str">
        <f t="array" ref="D988">IF(E988="","",XLOOKUP(E988,selector_02,selector_02_ids,""))</f>
        <v/>
      </c>
      <c r="E988" s="25"/>
      <c r="F988" s="14"/>
      <c r="G988" s="14"/>
      <c r="H988" s="14"/>
      <c r="I988" s="14"/>
      <c r="J988" s="14"/>
      <c r="K988" s="14"/>
      <c r="L988" s="23" t="str">
        <f t="array" ref="L988">IF(M988="","",XLOOKUP(M988,selector_04,selector_04_ids,""))</f>
        <v/>
      </c>
      <c r="M988" s="25"/>
      <c r="N988" s="14"/>
      <c r="O988" s="27"/>
      <c r="P988" s="14"/>
    </row>
    <row r="989">
      <c r="A989" s="14"/>
      <c r="B989" s="23" t="str">
        <f>IF($A989="","",'Система'!$B$4)</f>
        <v/>
      </c>
      <c r="C989" s="14"/>
      <c r="D989" s="23" t="str">
        <f t="array" ref="D989">IF(E989="","",XLOOKUP(E989,selector_02,selector_02_ids,""))</f>
        <v/>
      </c>
      <c r="E989" s="25"/>
      <c r="F989" s="14"/>
      <c r="G989" s="14"/>
      <c r="H989" s="14"/>
      <c r="I989" s="14"/>
      <c r="J989" s="14"/>
      <c r="K989" s="14"/>
      <c r="L989" s="23" t="str">
        <f t="array" ref="L989">IF(M989="","",XLOOKUP(M989,selector_04,selector_04_ids,""))</f>
        <v/>
      </c>
      <c r="M989" s="25"/>
      <c r="N989" s="14"/>
      <c r="O989" s="27"/>
      <c r="P989" s="14"/>
    </row>
    <row r="990">
      <c r="A990" s="14"/>
      <c r="B990" s="23" t="str">
        <f>IF($A990="","",'Система'!$B$4)</f>
        <v/>
      </c>
      <c r="C990" s="14"/>
      <c r="D990" s="23" t="str">
        <f t="array" ref="D990">IF(E990="","",XLOOKUP(E990,selector_02,selector_02_ids,""))</f>
        <v/>
      </c>
      <c r="E990" s="25"/>
      <c r="F990" s="14"/>
      <c r="G990" s="14"/>
      <c r="H990" s="14"/>
      <c r="I990" s="14"/>
      <c r="J990" s="14"/>
      <c r="K990" s="14"/>
      <c r="L990" s="23" t="str">
        <f t="array" ref="L990">IF(M990="","",XLOOKUP(M990,selector_04,selector_04_ids,""))</f>
        <v/>
      </c>
      <c r="M990" s="25"/>
      <c r="N990" s="14"/>
      <c r="O990" s="27"/>
      <c r="P990" s="14"/>
    </row>
    <row r="991">
      <c r="A991" s="14"/>
      <c r="B991" s="23" t="str">
        <f>IF($A991="","",'Система'!$B$4)</f>
        <v/>
      </c>
      <c r="C991" s="14"/>
      <c r="D991" s="23" t="str">
        <f t="array" ref="D991">IF(E991="","",XLOOKUP(E991,selector_02,selector_02_ids,""))</f>
        <v/>
      </c>
      <c r="E991" s="25"/>
      <c r="F991" s="14"/>
      <c r="G991" s="14"/>
      <c r="H991" s="14"/>
      <c r="I991" s="14"/>
      <c r="J991" s="14"/>
      <c r="K991" s="14"/>
      <c r="L991" s="23" t="str">
        <f t="array" ref="L991">IF(M991="","",XLOOKUP(M991,selector_04,selector_04_ids,""))</f>
        <v/>
      </c>
      <c r="M991" s="25"/>
      <c r="N991" s="14"/>
      <c r="O991" s="27"/>
      <c r="P991" s="14"/>
    </row>
    <row r="992">
      <c r="A992" s="14"/>
      <c r="B992" s="23" t="str">
        <f>IF($A992="","",'Система'!$B$4)</f>
        <v/>
      </c>
      <c r="C992" s="14"/>
      <c r="D992" s="23" t="str">
        <f t="array" ref="D992">IF(E992="","",XLOOKUP(E992,selector_02,selector_02_ids,""))</f>
        <v/>
      </c>
      <c r="E992" s="25"/>
      <c r="F992" s="14"/>
      <c r="G992" s="14"/>
      <c r="H992" s="14"/>
      <c r="I992" s="14"/>
      <c r="J992" s="14"/>
      <c r="K992" s="14"/>
      <c r="L992" s="23" t="str">
        <f t="array" ref="L992">IF(M992="","",XLOOKUP(M992,selector_04,selector_04_ids,""))</f>
        <v/>
      </c>
      <c r="M992" s="25"/>
      <c r="N992" s="14"/>
      <c r="O992" s="27"/>
      <c r="P992" s="14"/>
    </row>
    <row r="993">
      <c r="A993" s="14"/>
      <c r="B993" s="23" t="str">
        <f>IF($A993="","",'Система'!$B$4)</f>
        <v/>
      </c>
      <c r="C993" s="14"/>
      <c r="D993" s="23" t="str">
        <f t="array" ref="D993">IF(E993="","",XLOOKUP(E993,selector_02,selector_02_ids,""))</f>
        <v/>
      </c>
      <c r="E993" s="25"/>
      <c r="F993" s="14"/>
      <c r="G993" s="14"/>
      <c r="H993" s="14"/>
      <c r="I993" s="14"/>
      <c r="J993" s="14"/>
      <c r="K993" s="14"/>
      <c r="L993" s="23" t="str">
        <f t="array" ref="L993">IF(M993="","",XLOOKUP(M993,selector_04,selector_04_ids,""))</f>
        <v/>
      </c>
      <c r="M993" s="25"/>
      <c r="N993" s="14"/>
      <c r="O993" s="27"/>
      <c r="P993" s="14"/>
    </row>
    <row r="994">
      <c r="A994" s="14"/>
      <c r="B994" s="23" t="str">
        <f>IF($A994="","",'Система'!$B$4)</f>
        <v/>
      </c>
      <c r="C994" s="14"/>
      <c r="D994" s="23" t="str">
        <f t="array" ref="D994">IF(E994="","",XLOOKUP(E994,selector_02,selector_02_ids,""))</f>
        <v/>
      </c>
      <c r="E994" s="25"/>
      <c r="F994" s="14"/>
      <c r="G994" s="14"/>
      <c r="H994" s="14"/>
      <c r="I994" s="14"/>
      <c r="J994" s="14"/>
      <c r="K994" s="14"/>
      <c r="L994" s="23" t="str">
        <f t="array" ref="L994">IF(M994="","",XLOOKUP(M994,selector_04,selector_04_ids,""))</f>
        <v/>
      </c>
      <c r="M994" s="25"/>
      <c r="N994" s="14"/>
      <c r="O994" s="27"/>
      <c r="P994" s="14"/>
    </row>
    <row r="995">
      <c r="A995" s="14"/>
      <c r="B995" s="23" t="str">
        <f>IF($A995="","",'Система'!$B$4)</f>
        <v/>
      </c>
      <c r="C995" s="14"/>
      <c r="D995" s="23" t="str">
        <f t="array" ref="D995">IF(E995="","",XLOOKUP(E995,selector_02,selector_02_ids,""))</f>
        <v/>
      </c>
      <c r="E995" s="25"/>
      <c r="F995" s="14"/>
      <c r="G995" s="14"/>
      <c r="H995" s="14"/>
      <c r="I995" s="14"/>
      <c r="J995" s="14"/>
      <c r="K995" s="14"/>
      <c r="L995" s="23" t="str">
        <f t="array" ref="L995">IF(M995="","",XLOOKUP(M995,selector_04,selector_04_ids,""))</f>
        <v/>
      </c>
      <c r="M995" s="25"/>
      <c r="N995" s="14"/>
      <c r="O995" s="27"/>
      <c r="P995" s="14"/>
    </row>
    <row r="996">
      <c r="A996" s="14"/>
      <c r="B996" s="23" t="str">
        <f>IF($A996="","",'Система'!$B$4)</f>
        <v/>
      </c>
      <c r="C996" s="14"/>
      <c r="D996" s="23" t="str">
        <f t="array" ref="D996">IF(E996="","",XLOOKUP(E996,selector_02,selector_02_ids,""))</f>
        <v/>
      </c>
      <c r="E996" s="25"/>
      <c r="F996" s="14"/>
      <c r="G996" s="14"/>
      <c r="H996" s="14"/>
      <c r="I996" s="14"/>
      <c r="J996" s="14"/>
      <c r="K996" s="14"/>
      <c r="L996" s="23" t="str">
        <f t="array" ref="L996">IF(M996="","",XLOOKUP(M996,selector_04,selector_04_ids,""))</f>
        <v/>
      </c>
      <c r="M996" s="25"/>
      <c r="N996" s="14"/>
      <c r="O996" s="27"/>
      <c r="P996" s="14"/>
    </row>
    <row r="997">
      <c r="A997" s="14"/>
      <c r="B997" s="23" t="str">
        <f>IF($A997="","",'Система'!$B$4)</f>
        <v/>
      </c>
      <c r="C997" s="14"/>
      <c r="D997" s="23" t="str">
        <f t="array" ref="D997">IF(E997="","",XLOOKUP(E997,selector_02,selector_02_ids,""))</f>
        <v/>
      </c>
      <c r="E997" s="25"/>
      <c r="F997" s="14"/>
      <c r="G997" s="14"/>
      <c r="H997" s="14"/>
      <c r="I997" s="14"/>
      <c r="J997" s="14"/>
      <c r="K997" s="14"/>
      <c r="L997" s="23" t="str">
        <f t="array" ref="L997">IF(M997="","",XLOOKUP(M997,selector_04,selector_04_ids,""))</f>
        <v/>
      </c>
      <c r="M997" s="25"/>
      <c r="N997" s="14"/>
      <c r="O997" s="27"/>
      <c r="P997" s="14"/>
    </row>
    <row r="998">
      <c r="A998" s="14"/>
      <c r="B998" s="23" t="str">
        <f>IF($A998="","",'Система'!$B$4)</f>
        <v/>
      </c>
      <c r="C998" s="14"/>
      <c r="D998" s="23" t="str">
        <f t="array" ref="D998">IF(E998="","",XLOOKUP(E998,selector_02,selector_02_ids,""))</f>
        <v/>
      </c>
      <c r="E998" s="25"/>
      <c r="F998" s="14"/>
      <c r="G998" s="14"/>
      <c r="H998" s="14"/>
      <c r="I998" s="14"/>
      <c r="J998" s="14"/>
      <c r="K998" s="14"/>
      <c r="L998" s="23" t="str">
        <f t="array" ref="L998">IF(M998="","",XLOOKUP(M998,selector_04,selector_04_ids,""))</f>
        <v/>
      </c>
      <c r="M998" s="25"/>
      <c r="N998" s="14"/>
      <c r="O998" s="27"/>
      <c r="P998" s="14"/>
    </row>
    <row r="999">
      <c r="A999" s="14"/>
      <c r="B999" s="23" t="str">
        <f>IF($A999="","",'Система'!$B$4)</f>
        <v/>
      </c>
      <c r="C999" s="14"/>
      <c r="D999" s="23" t="str">
        <f t="array" ref="D999">IF(E999="","",XLOOKUP(E999,selector_02,selector_02_ids,""))</f>
        <v/>
      </c>
      <c r="E999" s="25"/>
      <c r="F999" s="14"/>
      <c r="G999" s="14"/>
      <c r="H999" s="14"/>
      <c r="I999" s="14"/>
      <c r="J999" s="14"/>
      <c r="K999" s="14"/>
      <c r="L999" s="23" t="str">
        <f t="array" ref="L999">IF(M999="","",XLOOKUP(M999,selector_04,selector_04_ids,""))</f>
        <v/>
      </c>
      <c r="M999" s="25"/>
      <c r="N999" s="14"/>
      <c r="O999" s="27"/>
      <c r="P999" s="14"/>
    </row>
    <row r="1000">
      <c r="A1000" s="14"/>
      <c r="B1000" s="23" t="str">
        <f>IF($A1000="","",'Система'!$B$4)</f>
        <v/>
      </c>
      <c r="C1000" s="14"/>
      <c r="D1000" s="23" t="str">
        <f t="array" ref="D1000">IF(E1000="","",XLOOKUP(E1000,selector_02,selector_02_ids,""))</f>
        <v/>
      </c>
      <c r="E1000" s="25"/>
      <c r="F1000" s="14"/>
      <c r="G1000" s="14"/>
      <c r="H1000" s="14"/>
      <c r="I1000" s="14"/>
      <c r="J1000" s="14"/>
      <c r="K1000" s="14"/>
      <c r="L1000" s="23" t="str">
        <f t="array" ref="L1000">IF(M1000="","",XLOOKUP(M1000,selector_04,selector_04_ids,""))</f>
        <v/>
      </c>
      <c r="M1000" s="25"/>
      <c r="N1000" s="14"/>
      <c r="O1000" s="27"/>
      <c r="P1000" s="14"/>
    </row>
    <row r="1001">
      <c r="A1001" s="14"/>
      <c r="B1001" s="23" t="str">
        <f>IF($A1001="","",'Система'!$B$4)</f>
        <v/>
      </c>
      <c r="C1001" s="14"/>
      <c r="D1001" s="23" t="str">
        <f t="array" ref="D1001">IF(E1001="","",XLOOKUP(E1001,selector_02,selector_02_ids,""))</f>
        <v/>
      </c>
      <c r="E1001" s="25"/>
      <c r="F1001" s="14"/>
      <c r="G1001" s="14"/>
      <c r="H1001" s="14"/>
      <c r="I1001" s="14"/>
      <c r="J1001" s="14"/>
      <c r="K1001" s="14"/>
      <c r="L1001" s="23" t="str">
        <f t="array" ref="L1001">IF(M1001="","",XLOOKUP(M1001,selector_04,selector_04_ids,""))</f>
        <v/>
      </c>
      <c r="M1001" s="25"/>
      <c r="N1001" s="14"/>
      <c r="O1001" s="27"/>
      <c r="P1001" s="14"/>
    </row>
    <row r="1002">
      <c r="A1002" s="14"/>
      <c r="B1002" s="23" t="str">
        <f>IF($A1002="","",'Система'!$B$4)</f>
        <v/>
      </c>
      <c r="C1002" s="14"/>
      <c r="D1002" s="23" t="str">
        <f t="array" ref="D1002">IF(E1002="","",XLOOKUP(E1002,selector_02,selector_02_ids,""))</f>
        <v/>
      </c>
      <c r="E1002" s="25"/>
      <c r="F1002" s="14"/>
      <c r="G1002" s="14"/>
      <c r="H1002" s="14"/>
      <c r="I1002" s="14"/>
      <c r="J1002" s="14"/>
      <c r="K1002" s="14"/>
      <c r="L1002" s="23" t="str">
        <f t="array" ref="L1002">IF(M1002="","",XLOOKUP(M1002,selector_04,selector_04_ids,""))</f>
        <v/>
      </c>
      <c r="M1002" s="25"/>
      <c r="N1002" s="14"/>
      <c r="O1002" s="27"/>
      <c r="P1002" s="14"/>
    </row>
    <row r="1003">
      <c r="A1003" s="14"/>
      <c r="B1003" s="23" t="str">
        <f>IF($A1003="","",'Система'!$B$4)</f>
        <v/>
      </c>
      <c r="C1003" s="14"/>
      <c r="D1003" s="23" t="str">
        <f t="array" ref="D1003">IF(E1003="","",XLOOKUP(E1003,selector_02,selector_02_ids,""))</f>
        <v/>
      </c>
      <c r="E1003" s="25"/>
      <c r="F1003" s="14"/>
      <c r="G1003" s="14"/>
      <c r="H1003" s="14"/>
      <c r="I1003" s="14"/>
      <c r="J1003" s="14"/>
      <c r="K1003" s="14"/>
      <c r="L1003" s="23" t="str">
        <f t="array" ref="L1003">IF(M1003="","",XLOOKUP(M1003,selector_04,selector_04_ids,""))</f>
        <v/>
      </c>
      <c r="M1003" s="25"/>
      <c r="N1003" s="14"/>
      <c r="O1003" s="27"/>
      <c r="P1003" s="14"/>
    </row>
    <row r="1004">
      <c r="A1004" s="14"/>
      <c r="B1004" s="23" t="str">
        <f>IF($A1004="","",'Система'!$B$4)</f>
        <v/>
      </c>
      <c r="C1004" s="14"/>
      <c r="D1004" s="23" t="str">
        <f t="array" ref="D1004">IF(E1004="","",XLOOKUP(E1004,selector_02,selector_02_ids,""))</f>
        <v/>
      </c>
      <c r="E1004" s="25"/>
      <c r="F1004" s="14"/>
      <c r="G1004" s="14"/>
      <c r="H1004" s="14"/>
      <c r="I1004" s="14"/>
      <c r="J1004" s="14"/>
      <c r="K1004" s="14"/>
      <c r="L1004" s="23" t="str">
        <f t="array" ref="L1004">IF(M1004="","",XLOOKUP(M1004,selector_04,selector_04_ids,""))</f>
        <v/>
      </c>
      <c r="M1004" s="25"/>
      <c r="N1004" s="14"/>
      <c r="O1004" s="27"/>
      <c r="P1004" s="14"/>
    </row>
    <row r="1005">
      <c r="A1005" s="14"/>
      <c r="B1005" s="23"/>
      <c r="C1005" s="14"/>
      <c r="D1005" s="23"/>
      <c r="E1005" s="25"/>
      <c r="F1005" s="14"/>
      <c r="G1005" s="14"/>
      <c r="H1005" s="14"/>
      <c r="I1005" s="14"/>
      <c r="J1005" s="14"/>
      <c r="K1005" s="14"/>
      <c r="L1005" s="23"/>
      <c r="M1005" s="25"/>
      <c r="N1005" s="14"/>
      <c r="O1005" s="14"/>
      <c r="P1005" s="14"/>
    </row>
  </sheetData>
  <autoFilter ref="$A$4:$P$1004"/>
  <mergeCells count="3">
    <mergeCell ref="A1:P1"/>
    <mergeCell ref="A2:P2"/>
    <mergeCell ref="A3:P3"/>
  </mergeCells>
  <dataValidations>
    <dataValidation type="list" allowBlank="1" showErrorMessage="1" sqref="K5:K1004">
      <formula1>enum_knowledge_status</formula1>
    </dataValidation>
    <dataValidation type="list" allowBlank="1" showErrorMessage="1" sqref="J5:J1004">
      <formula1>enum_yes_no</formula1>
    </dataValidation>
    <dataValidation type="list" allowBlank="1" showErrorMessage="1" sqref="E5:E1004">
      <formula1>selector_02</formula1>
    </dataValidation>
    <dataValidation type="list" allowBlank="1" showErrorMessage="1" sqref="C5:C1004">
      <formula1>enum_version_operation</formula1>
    </dataValidation>
    <dataValidation type="list" allowBlank="1" showErrorMessage="1" sqref="M5:M1004">
      <formula1>selector_04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37.63"/>
    <col customWidth="1" min="4" max="4" width="20.75"/>
    <col customWidth="1" min="5" max="5" width="37.63"/>
    <col customWidth="1" min="6" max="7" width="22.63"/>
    <col customWidth="1" min="8" max="8" width="19.5"/>
    <col customWidth="1" min="9" max="9" width="20.75"/>
    <col customWidth="1" min="10" max="10" width="37.63"/>
    <col customWidth="1" min="11" max="11" width="33.88"/>
    <col customWidth="1" min="12" max="12" width="40.13"/>
    <col hidden="1" min="37" max="38" width="12.63"/>
  </cols>
  <sheetData>
    <row r="1" ht="30.0" customHeight="1">
      <c r="A1" s="1" t="s">
        <v>432</v>
      </c>
    </row>
    <row r="2" ht="25.5" customHeight="1">
      <c r="A2" s="4" t="s">
        <v>433</v>
      </c>
    </row>
    <row r="3" ht="28.5" customHeight="1">
      <c r="A3" s="8" t="s">
        <v>434</v>
      </c>
    </row>
    <row r="4" ht="42.0" customHeight="1">
      <c r="A4" s="18" t="s">
        <v>435</v>
      </c>
      <c r="B4" s="10" t="s">
        <v>420</v>
      </c>
      <c r="C4" s="20" t="s">
        <v>436</v>
      </c>
      <c r="D4" s="10" t="s">
        <v>425</v>
      </c>
      <c r="E4" s="20" t="s">
        <v>437</v>
      </c>
      <c r="F4" s="10" t="s">
        <v>438</v>
      </c>
      <c r="G4" s="10" t="s">
        <v>439</v>
      </c>
      <c r="H4" s="18" t="s">
        <v>12</v>
      </c>
      <c r="I4" s="10" t="s">
        <v>89</v>
      </c>
      <c r="J4" s="20" t="s">
        <v>186</v>
      </c>
      <c r="K4" s="10" t="s">
        <v>188</v>
      </c>
      <c r="L4" s="10" t="s">
        <v>129</v>
      </c>
    </row>
    <row r="5">
      <c r="A5" s="14"/>
      <c r="B5" s="23" t="str">
        <f t="array" ref="B5">IF(C5="","",XLOOKUP(C5,selector_06,selector_06_ids,""))</f>
        <v/>
      </c>
      <c r="C5" s="25"/>
      <c r="D5" s="23" t="str">
        <f t="array" ref="D5">IF(E5="","",XLOOKUP(E5,selector_07,selector_07_ids,""))</f>
        <v/>
      </c>
      <c r="E5" s="25"/>
      <c r="F5" s="27"/>
      <c r="G5" s="27"/>
      <c r="H5" s="14"/>
      <c r="I5" s="23" t="str">
        <f t="array" ref="I5">IF(J5="","",XLOOKUP(J5,selector_04,selector_04_ids,""))</f>
        <v/>
      </c>
      <c r="J5" s="25"/>
      <c r="K5" s="14"/>
      <c r="L5" s="14"/>
      <c r="AK5" s="19" t="str">
        <f t="array" ref="AK5:AK1004">IF($A$5:$A$1004="","",$A$5:$A$1004)</f>
        <v/>
      </c>
      <c r="AL5" s="19" t="str">
        <f t="array" ref="AL5:AL1004">IF($A$5:$A$1004="","",$A$5:$A$1004)</f>
        <v/>
      </c>
    </row>
    <row r="6">
      <c r="A6" s="14"/>
      <c r="B6" s="23" t="str">
        <f t="array" ref="B6">IF(C6="","",XLOOKUP(C6,selector_06,selector_06_ids,""))</f>
        <v/>
      </c>
      <c r="C6" s="25"/>
      <c r="D6" s="23" t="str">
        <f t="array" ref="D6">IF(E6="","",XLOOKUP(E6,selector_07,selector_07_ids,""))</f>
        <v/>
      </c>
      <c r="E6" s="25"/>
      <c r="F6" s="27"/>
      <c r="G6" s="27"/>
      <c r="H6" s="14"/>
      <c r="I6" s="23" t="str">
        <f t="array" ref="I6">IF(J6="","",XLOOKUP(J6,selector_04,selector_04_ids,""))</f>
        <v/>
      </c>
      <c r="J6" s="25"/>
      <c r="K6" s="14"/>
      <c r="L6" s="14"/>
      <c r="AK6" s="19" t="s">
        <v>68</v>
      </c>
      <c r="AL6" s="19" t="s">
        <v>68</v>
      </c>
    </row>
    <row r="7">
      <c r="A7" s="14"/>
      <c r="B7" s="23" t="str">
        <f t="array" ref="B7">IF(C7="","",XLOOKUP(C7,selector_06,selector_06_ids,""))</f>
        <v/>
      </c>
      <c r="C7" s="25"/>
      <c r="D7" s="23" t="str">
        <f t="array" ref="D7">IF(E7="","",XLOOKUP(E7,selector_07,selector_07_ids,""))</f>
        <v/>
      </c>
      <c r="E7" s="25"/>
      <c r="F7" s="27"/>
      <c r="G7" s="27"/>
      <c r="H7" s="14"/>
      <c r="I7" s="23" t="str">
        <f t="array" ref="I7">IF(J7="","",XLOOKUP(J7,selector_04,selector_04_ids,""))</f>
        <v/>
      </c>
      <c r="J7" s="25"/>
      <c r="K7" s="14"/>
      <c r="L7" s="14"/>
      <c r="AK7" s="19" t="s">
        <v>68</v>
      </c>
      <c r="AL7" s="19" t="s">
        <v>68</v>
      </c>
    </row>
    <row r="8">
      <c r="A8" s="14"/>
      <c r="B8" s="23" t="str">
        <f t="array" ref="B8">IF(C8="","",XLOOKUP(C8,selector_06,selector_06_ids,""))</f>
        <v/>
      </c>
      <c r="C8" s="25"/>
      <c r="D8" s="23" t="str">
        <f t="array" ref="D8">IF(E8="","",XLOOKUP(E8,selector_07,selector_07_ids,""))</f>
        <v/>
      </c>
      <c r="E8" s="25"/>
      <c r="F8" s="27"/>
      <c r="G8" s="27"/>
      <c r="H8" s="14"/>
      <c r="I8" s="23" t="str">
        <f t="array" ref="I8">IF(J8="","",XLOOKUP(J8,selector_04,selector_04_ids,""))</f>
        <v/>
      </c>
      <c r="J8" s="25"/>
      <c r="K8" s="14"/>
      <c r="L8" s="14"/>
      <c r="AK8" s="19" t="s">
        <v>68</v>
      </c>
      <c r="AL8" s="19" t="s">
        <v>68</v>
      </c>
    </row>
    <row r="9">
      <c r="A9" s="14"/>
      <c r="B9" s="23" t="str">
        <f t="array" ref="B9">IF(C9="","",XLOOKUP(C9,selector_06,selector_06_ids,""))</f>
        <v/>
      </c>
      <c r="C9" s="25"/>
      <c r="D9" s="23" t="str">
        <f t="array" ref="D9">IF(E9="","",XLOOKUP(E9,selector_07,selector_07_ids,""))</f>
        <v/>
      </c>
      <c r="E9" s="25"/>
      <c r="F9" s="27"/>
      <c r="G9" s="27"/>
      <c r="H9" s="14"/>
      <c r="I9" s="23" t="str">
        <f t="array" ref="I9">IF(J9="","",XLOOKUP(J9,selector_04,selector_04_ids,""))</f>
        <v/>
      </c>
      <c r="J9" s="25"/>
      <c r="K9" s="14"/>
      <c r="L9" s="14"/>
      <c r="AK9" s="19" t="s">
        <v>68</v>
      </c>
      <c r="AL9" s="19" t="s">
        <v>68</v>
      </c>
    </row>
    <row r="10">
      <c r="A10" s="14"/>
      <c r="B10" s="23" t="str">
        <f t="array" ref="B10">IF(C10="","",XLOOKUP(C10,selector_06,selector_06_ids,""))</f>
        <v/>
      </c>
      <c r="C10" s="25"/>
      <c r="D10" s="23" t="str">
        <f t="array" ref="D10">IF(E10="","",XLOOKUP(E10,selector_07,selector_07_ids,""))</f>
        <v/>
      </c>
      <c r="E10" s="25"/>
      <c r="F10" s="27"/>
      <c r="G10" s="27"/>
      <c r="H10" s="14"/>
      <c r="I10" s="23" t="str">
        <f t="array" ref="I10">IF(J10="","",XLOOKUP(J10,selector_04,selector_04_ids,""))</f>
        <v/>
      </c>
      <c r="J10" s="25"/>
      <c r="K10" s="14"/>
      <c r="L10" s="14"/>
      <c r="AK10" s="19" t="s">
        <v>68</v>
      </c>
      <c r="AL10" s="19" t="s">
        <v>68</v>
      </c>
    </row>
    <row r="11">
      <c r="A11" s="14"/>
      <c r="B11" s="23" t="str">
        <f t="array" ref="B11">IF(C11="","",XLOOKUP(C11,selector_06,selector_06_ids,""))</f>
        <v/>
      </c>
      <c r="C11" s="25"/>
      <c r="D11" s="23" t="str">
        <f t="array" ref="D11">IF(E11="","",XLOOKUP(E11,selector_07,selector_07_ids,""))</f>
        <v/>
      </c>
      <c r="E11" s="25"/>
      <c r="F11" s="27"/>
      <c r="G11" s="27"/>
      <c r="H11" s="14"/>
      <c r="I11" s="23" t="str">
        <f t="array" ref="I11">IF(J11="","",XLOOKUP(J11,selector_04,selector_04_ids,""))</f>
        <v/>
      </c>
      <c r="J11" s="25"/>
      <c r="K11" s="14"/>
      <c r="L11" s="14"/>
      <c r="AK11" s="19" t="s">
        <v>68</v>
      </c>
      <c r="AL11" s="19" t="s">
        <v>68</v>
      </c>
    </row>
    <row r="12">
      <c r="A12" s="14"/>
      <c r="B12" s="23" t="str">
        <f t="array" ref="B12">IF(C12="","",XLOOKUP(C12,selector_06,selector_06_ids,""))</f>
        <v/>
      </c>
      <c r="C12" s="25"/>
      <c r="D12" s="23" t="str">
        <f t="array" ref="D12">IF(E12="","",XLOOKUP(E12,selector_07,selector_07_ids,""))</f>
        <v/>
      </c>
      <c r="E12" s="25"/>
      <c r="F12" s="27"/>
      <c r="G12" s="27"/>
      <c r="H12" s="14"/>
      <c r="I12" s="23" t="str">
        <f t="array" ref="I12">IF(J12="","",XLOOKUP(J12,selector_04,selector_04_ids,""))</f>
        <v/>
      </c>
      <c r="J12" s="25"/>
      <c r="K12" s="14"/>
      <c r="L12" s="14"/>
      <c r="AK12" s="19" t="s">
        <v>68</v>
      </c>
      <c r="AL12" s="19" t="s">
        <v>68</v>
      </c>
    </row>
    <row r="13">
      <c r="A13" s="14"/>
      <c r="B13" s="23" t="str">
        <f t="array" ref="B13">IF(C13="","",XLOOKUP(C13,selector_06,selector_06_ids,""))</f>
        <v/>
      </c>
      <c r="C13" s="25"/>
      <c r="D13" s="23" t="str">
        <f t="array" ref="D13">IF(E13="","",XLOOKUP(E13,selector_07,selector_07_ids,""))</f>
        <v/>
      </c>
      <c r="E13" s="25"/>
      <c r="F13" s="27"/>
      <c r="G13" s="27"/>
      <c r="H13" s="14"/>
      <c r="I13" s="23" t="str">
        <f t="array" ref="I13">IF(J13="","",XLOOKUP(J13,selector_04,selector_04_ids,""))</f>
        <v/>
      </c>
      <c r="J13" s="25"/>
      <c r="K13" s="14"/>
      <c r="L13" s="14"/>
      <c r="AK13" s="19" t="s">
        <v>68</v>
      </c>
      <c r="AL13" s="19" t="s">
        <v>68</v>
      </c>
    </row>
    <row r="14">
      <c r="A14" s="14"/>
      <c r="B14" s="23" t="str">
        <f t="array" ref="B14">IF(C14="","",XLOOKUP(C14,selector_06,selector_06_ids,""))</f>
        <v/>
      </c>
      <c r="C14" s="25"/>
      <c r="D14" s="23" t="str">
        <f t="array" ref="D14">IF(E14="","",XLOOKUP(E14,selector_07,selector_07_ids,""))</f>
        <v/>
      </c>
      <c r="E14" s="25"/>
      <c r="F14" s="27"/>
      <c r="G14" s="27"/>
      <c r="H14" s="14"/>
      <c r="I14" s="23" t="str">
        <f t="array" ref="I14">IF(J14="","",XLOOKUP(J14,selector_04,selector_04_ids,""))</f>
        <v/>
      </c>
      <c r="J14" s="25"/>
      <c r="K14" s="14"/>
      <c r="L14" s="14"/>
      <c r="AK14" s="19" t="s">
        <v>68</v>
      </c>
      <c r="AL14" s="19" t="s">
        <v>68</v>
      </c>
    </row>
    <row r="15">
      <c r="A15" s="14"/>
      <c r="B15" s="23" t="str">
        <f t="array" ref="B15">IF(C15="","",XLOOKUP(C15,selector_06,selector_06_ids,""))</f>
        <v/>
      </c>
      <c r="C15" s="25"/>
      <c r="D15" s="23" t="str">
        <f t="array" ref="D15">IF(E15="","",XLOOKUP(E15,selector_07,selector_07_ids,""))</f>
        <v/>
      </c>
      <c r="E15" s="25"/>
      <c r="F15" s="27"/>
      <c r="G15" s="27"/>
      <c r="H15" s="14"/>
      <c r="I15" s="23" t="str">
        <f t="array" ref="I15">IF(J15="","",XLOOKUP(J15,selector_04,selector_04_ids,""))</f>
        <v/>
      </c>
      <c r="J15" s="25"/>
      <c r="K15" s="14"/>
      <c r="L15" s="14"/>
      <c r="AK15" s="19" t="s">
        <v>68</v>
      </c>
      <c r="AL15" s="19" t="s">
        <v>68</v>
      </c>
    </row>
    <row r="16">
      <c r="A16" s="14"/>
      <c r="B16" s="23" t="str">
        <f t="array" ref="B16">IF(C16="","",XLOOKUP(C16,selector_06,selector_06_ids,""))</f>
        <v/>
      </c>
      <c r="C16" s="25"/>
      <c r="D16" s="23" t="str">
        <f t="array" ref="D16">IF(E16="","",XLOOKUP(E16,selector_07,selector_07_ids,""))</f>
        <v/>
      </c>
      <c r="E16" s="25"/>
      <c r="F16" s="27"/>
      <c r="G16" s="27"/>
      <c r="H16" s="14"/>
      <c r="I16" s="23" t="str">
        <f t="array" ref="I16">IF(J16="","",XLOOKUP(J16,selector_04,selector_04_ids,""))</f>
        <v/>
      </c>
      <c r="J16" s="25"/>
      <c r="K16" s="14"/>
      <c r="L16" s="14"/>
      <c r="AK16" s="19" t="s">
        <v>68</v>
      </c>
      <c r="AL16" s="19" t="s">
        <v>68</v>
      </c>
    </row>
    <row r="17">
      <c r="A17" s="14"/>
      <c r="B17" s="23" t="str">
        <f t="array" ref="B17">IF(C17="","",XLOOKUP(C17,selector_06,selector_06_ids,""))</f>
        <v/>
      </c>
      <c r="C17" s="25"/>
      <c r="D17" s="23" t="str">
        <f t="array" ref="D17">IF(E17="","",XLOOKUP(E17,selector_07,selector_07_ids,""))</f>
        <v/>
      </c>
      <c r="E17" s="25"/>
      <c r="F17" s="27"/>
      <c r="G17" s="27"/>
      <c r="H17" s="14"/>
      <c r="I17" s="23" t="str">
        <f t="array" ref="I17">IF(J17="","",XLOOKUP(J17,selector_04,selector_04_ids,""))</f>
        <v/>
      </c>
      <c r="J17" s="25"/>
      <c r="K17" s="14"/>
      <c r="L17" s="14"/>
      <c r="AK17" s="19" t="s">
        <v>68</v>
      </c>
      <c r="AL17" s="19" t="s">
        <v>68</v>
      </c>
    </row>
    <row r="18">
      <c r="A18" s="14"/>
      <c r="B18" s="23" t="str">
        <f t="array" ref="B18">IF(C18="","",XLOOKUP(C18,selector_06,selector_06_ids,""))</f>
        <v/>
      </c>
      <c r="C18" s="25"/>
      <c r="D18" s="23" t="str">
        <f t="array" ref="D18">IF(E18="","",XLOOKUP(E18,selector_07,selector_07_ids,""))</f>
        <v/>
      </c>
      <c r="E18" s="25"/>
      <c r="F18" s="27"/>
      <c r="G18" s="27"/>
      <c r="H18" s="14"/>
      <c r="I18" s="23" t="str">
        <f t="array" ref="I18">IF(J18="","",XLOOKUP(J18,selector_04,selector_04_ids,""))</f>
        <v/>
      </c>
      <c r="J18" s="25"/>
      <c r="K18" s="14"/>
      <c r="L18" s="14"/>
      <c r="AK18" s="19" t="s">
        <v>68</v>
      </c>
      <c r="AL18" s="19" t="s">
        <v>68</v>
      </c>
    </row>
    <row r="19">
      <c r="A19" s="14"/>
      <c r="B19" s="23" t="str">
        <f t="array" ref="B19">IF(C19="","",XLOOKUP(C19,selector_06,selector_06_ids,""))</f>
        <v/>
      </c>
      <c r="C19" s="25"/>
      <c r="D19" s="23" t="str">
        <f t="array" ref="D19">IF(E19="","",XLOOKUP(E19,selector_07,selector_07_ids,""))</f>
        <v/>
      </c>
      <c r="E19" s="25"/>
      <c r="F19" s="27"/>
      <c r="G19" s="27"/>
      <c r="H19" s="14"/>
      <c r="I19" s="23" t="str">
        <f t="array" ref="I19">IF(J19="","",XLOOKUP(J19,selector_04,selector_04_ids,""))</f>
        <v/>
      </c>
      <c r="J19" s="25"/>
      <c r="K19" s="14"/>
      <c r="L19" s="14"/>
      <c r="AK19" s="19" t="s">
        <v>68</v>
      </c>
      <c r="AL19" s="19" t="s">
        <v>68</v>
      </c>
    </row>
    <row r="20">
      <c r="A20" s="14"/>
      <c r="B20" s="23" t="str">
        <f t="array" ref="B20">IF(C20="","",XLOOKUP(C20,selector_06,selector_06_ids,""))</f>
        <v/>
      </c>
      <c r="C20" s="25"/>
      <c r="D20" s="23" t="str">
        <f t="array" ref="D20">IF(E20="","",XLOOKUP(E20,selector_07,selector_07_ids,""))</f>
        <v/>
      </c>
      <c r="E20" s="25"/>
      <c r="F20" s="27"/>
      <c r="G20" s="27"/>
      <c r="H20" s="14"/>
      <c r="I20" s="23" t="str">
        <f t="array" ref="I20">IF(J20="","",XLOOKUP(J20,selector_04,selector_04_ids,""))</f>
        <v/>
      </c>
      <c r="J20" s="25"/>
      <c r="K20" s="14"/>
      <c r="L20" s="14"/>
      <c r="AK20" s="19" t="s">
        <v>68</v>
      </c>
      <c r="AL20" s="19" t="s">
        <v>68</v>
      </c>
    </row>
    <row r="21">
      <c r="A21" s="14"/>
      <c r="B21" s="23" t="str">
        <f t="array" ref="B21">IF(C21="","",XLOOKUP(C21,selector_06,selector_06_ids,""))</f>
        <v/>
      </c>
      <c r="C21" s="25"/>
      <c r="D21" s="23" t="str">
        <f t="array" ref="D21">IF(E21="","",XLOOKUP(E21,selector_07,selector_07_ids,""))</f>
        <v/>
      </c>
      <c r="E21" s="25"/>
      <c r="F21" s="27"/>
      <c r="G21" s="27"/>
      <c r="H21" s="14"/>
      <c r="I21" s="23" t="str">
        <f t="array" ref="I21">IF(J21="","",XLOOKUP(J21,selector_04,selector_04_ids,""))</f>
        <v/>
      </c>
      <c r="J21" s="25"/>
      <c r="K21" s="14"/>
      <c r="L21" s="14"/>
      <c r="AK21" s="19" t="s">
        <v>68</v>
      </c>
      <c r="AL21" s="19" t="s">
        <v>68</v>
      </c>
    </row>
    <row r="22">
      <c r="A22" s="14"/>
      <c r="B22" s="23" t="str">
        <f t="array" ref="B22">IF(C22="","",XLOOKUP(C22,selector_06,selector_06_ids,""))</f>
        <v/>
      </c>
      <c r="C22" s="25"/>
      <c r="D22" s="23" t="str">
        <f t="array" ref="D22">IF(E22="","",XLOOKUP(E22,selector_07,selector_07_ids,""))</f>
        <v/>
      </c>
      <c r="E22" s="25"/>
      <c r="F22" s="27"/>
      <c r="G22" s="27"/>
      <c r="H22" s="14"/>
      <c r="I22" s="23" t="str">
        <f t="array" ref="I22">IF(J22="","",XLOOKUP(J22,selector_04,selector_04_ids,""))</f>
        <v/>
      </c>
      <c r="J22" s="25"/>
      <c r="K22" s="14"/>
      <c r="L22" s="14"/>
      <c r="AK22" s="19" t="s">
        <v>68</v>
      </c>
      <c r="AL22" s="19" t="s">
        <v>68</v>
      </c>
    </row>
    <row r="23">
      <c r="A23" s="14"/>
      <c r="B23" s="23" t="str">
        <f t="array" ref="B23">IF(C23="","",XLOOKUP(C23,selector_06,selector_06_ids,""))</f>
        <v/>
      </c>
      <c r="C23" s="25"/>
      <c r="D23" s="23" t="str">
        <f t="array" ref="D23">IF(E23="","",XLOOKUP(E23,selector_07,selector_07_ids,""))</f>
        <v/>
      </c>
      <c r="E23" s="25"/>
      <c r="F23" s="27"/>
      <c r="G23" s="27"/>
      <c r="H23" s="14"/>
      <c r="I23" s="23" t="str">
        <f t="array" ref="I23">IF(J23="","",XLOOKUP(J23,selector_04,selector_04_ids,""))</f>
        <v/>
      </c>
      <c r="J23" s="25"/>
      <c r="K23" s="14"/>
      <c r="L23" s="14"/>
      <c r="AK23" s="19" t="s">
        <v>68</v>
      </c>
      <c r="AL23" s="19" t="s">
        <v>68</v>
      </c>
    </row>
    <row r="24">
      <c r="A24" s="14"/>
      <c r="B24" s="23" t="str">
        <f t="array" ref="B24">IF(C24="","",XLOOKUP(C24,selector_06,selector_06_ids,""))</f>
        <v/>
      </c>
      <c r="C24" s="25"/>
      <c r="D24" s="23" t="str">
        <f t="array" ref="D24">IF(E24="","",XLOOKUP(E24,selector_07,selector_07_ids,""))</f>
        <v/>
      </c>
      <c r="E24" s="25"/>
      <c r="F24" s="27"/>
      <c r="G24" s="27"/>
      <c r="H24" s="14"/>
      <c r="I24" s="23" t="str">
        <f t="array" ref="I24">IF(J24="","",XLOOKUP(J24,selector_04,selector_04_ids,""))</f>
        <v/>
      </c>
      <c r="J24" s="25"/>
      <c r="K24" s="14"/>
      <c r="L24" s="14"/>
      <c r="AK24" s="19" t="s">
        <v>68</v>
      </c>
      <c r="AL24" s="19" t="s">
        <v>68</v>
      </c>
    </row>
    <row r="25">
      <c r="A25" s="14"/>
      <c r="B25" s="23" t="str">
        <f t="array" ref="B25">IF(C25="","",XLOOKUP(C25,selector_06,selector_06_ids,""))</f>
        <v/>
      </c>
      <c r="C25" s="25"/>
      <c r="D25" s="23" t="str">
        <f t="array" ref="D25">IF(E25="","",XLOOKUP(E25,selector_07,selector_07_ids,""))</f>
        <v/>
      </c>
      <c r="E25" s="25"/>
      <c r="F25" s="27"/>
      <c r="G25" s="27"/>
      <c r="H25" s="14"/>
      <c r="I25" s="23" t="str">
        <f t="array" ref="I25">IF(J25="","",XLOOKUP(J25,selector_04,selector_04_ids,""))</f>
        <v/>
      </c>
      <c r="J25" s="25"/>
      <c r="K25" s="14"/>
      <c r="L25" s="14"/>
      <c r="AK25" s="19" t="s">
        <v>68</v>
      </c>
      <c r="AL25" s="19" t="s">
        <v>68</v>
      </c>
    </row>
    <row r="26">
      <c r="A26" s="14"/>
      <c r="B26" s="23" t="str">
        <f t="array" ref="B26">IF(C26="","",XLOOKUP(C26,selector_06,selector_06_ids,""))</f>
        <v/>
      </c>
      <c r="C26" s="25"/>
      <c r="D26" s="23" t="str">
        <f t="array" ref="D26">IF(E26="","",XLOOKUP(E26,selector_07,selector_07_ids,""))</f>
        <v/>
      </c>
      <c r="E26" s="25"/>
      <c r="F26" s="27"/>
      <c r="G26" s="27"/>
      <c r="H26" s="14"/>
      <c r="I26" s="23" t="str">
        <f t="array" ref="I26">IF(J26="","",XLOOKUP(J26,selector_04,selector_04_ids,""))</f>
        <v/>
      </c>
      <c r="J26" s="25"/>
      <c r="K26" s="14"/>
      <c r="L26" s="14"/>
      <c r="AK26" s="19" t="s">
        <v>68</v>
      </c>
      <c r="AL26" s="19" t="s">
        <v>68</v>
      </c>
    </row>
    <row r="27">
      <c r="A27" s="14"/>
      <c r="B27" s="23" t="str">
        <f t="array" ref="B27">IF(C27="","",XLOOKUP(C27,selector_06,selector_06_ids,""))</f>
        <v/>
      </c>
      <c r="C27" s="25"/>
      <c r="D27" s="23" t="str">
        <f t="array" ref="D27">IF(E27="","",XLOOKUP(E27,selector_07,selector_07_ids,""))</f>
        <v/>
      </c>
      <c r="E27" s="25"/>
      <c r="F27" s="27"/>
      <c r="G27" s="27"/>
      <c r="H27" s="14"/>
      <c r="I27" s="23" t="str">
        <f t="array" ref="I27">IF(J27="","",XLOOKUP(J27,selector_04,selector_04_ids,""))</f>
        <v/>
      </c>
      <c r="J27" s="25"/>
      <c r="K27" s="14"/>
      <c r="L27" s="14"/>
      <c r="AK27" s="19" t="s">
        <v>68</v>
      </c>
      <c r="AL27" s="19" t="s">
        <v>68</v>
      </c>
    </row>
    <row r="28">
      <c r="A28" s="14"/>
      <c r="B28" s="23" t="str">
        <f t="array" ref="B28">IF(C28="","",XLOOKUP(C28,selector_06,selector_06_ids,""))</f>
        <v/>
      </c>
      <c r="C28" s="25"/>
      <c r="D28" s="23" t="str">
        <f t="array" ref="D28">IF(E28="","",XLOOKUP(E28,selector_07,selector_07_ids,""))</f>
        <v/>
      </c>
      <c r="E28" s="25"/>
      <c r="F28" s="27"/>
      <c r="G28" s="27"/>
      <c r="H28" s="14"/>
      <c r="I28" s="23" t="str">
        <f t="array" ref="I28">IF(J28="","",XLOOKUP(J28,selector_04,selector_04_ids,""))</f>
        <v/>
      </c>
      <c r="J28" s="25"/>
      <c r="K28" s="14"/>
      <c r="L28" s="14"/>
      <c r="AK28" s="19" t="s">
        <v>68</v>
      </c>
      <c r="AL28" s="19" t="s">
        <v>68</v>
      </c>
    </row>
    <row r="29">
      <c r="A29" s="14"/>
      <c r="B29" s="23" t="str">
        <f t="array" ref="B29">IF(C29="","",XLOOKUP(C29,selector_06,selector_06_ids,""))</f>
        <v/>
      </c>
      <c r="C29" s="25"/>
      <c r="D29" s="23" t="str">
        <f t="array" ref="D29">IF(E29="","",XLOOKUP(E29,selector_07,selector_07_ids,""))</f>
        <v/>
      </c>
      <c r="E29" s="25"/>
      <c r="F29" s="27"/>
      <c r="G29" s="27"/>
      <c r="H29" s="14"/>
      <c r="I29" s="23" t="str">
        <f t="array" ref="I29">IF(J29="","",XLOOKUP(J29,selector_04,selector_04_ids,""))</f>
        <v/>
      </c>
      <c r="J29" s="25"/>
      <c r="K29" s="14"/>
      <c r="L29" s="14"/>
      <c r="AK29" s="19" t="s">
        <v>68</v>
      </c>
      <c r="AL29" s="19" t="s">
        <v>68</v>
      </c>
    </row>
    <row r="30">
      <c r="A30" s="14"/>
      <c r="B30" s="23" t="str">
        <f t="array" ref="B30">IF(C30="","",XLOOKUP(C30,selector_06,selector_06_ids,""))</f>
        <v/>
      </c>
      <c r="C30" s="25"/>
      <c r="D30" s="23" t="str">
        <f t="array" ref="D30">IF(E30="","",XLOOKUP(E30,selector_07,selector_07_ids,""))</f>
        <v/>
      </c>
      <c r="E30" s="25"/>
      <c r="F30" s="27"/>
      <c r="G30" s="27"/>
      <c r="H30" s="14"/>
      <c r="I30" s="23" t="str">
        <f t="array" ref="I30">IF(J30="","",XLOOKUP(J30,selector_04,selector_04_ids,""))</f>
        <v/>
      </c>
      <c r="J30" s="25"/>
      <c r="K30" s="14"/>
      <c r="L30" s="14"/>
      <c r="AK30" s="19" t="s">
        <v>68</v>
      </c>
      <c r="AL30" s="19" t="s">
        <v>68</v>
      </c>
    </row>
    <row r="31">
      <c r="A31" s="14"/>
      <c r="B31" s="23" t="str">
        <f t="array" ref="B31">IF(C31="","",XLOOKUP(C31,selector_06,selector_06_ids,""))</f>
        <v/>
      </c>
      <c r="C31" s="25"/>
      <c r="D31" s="23" t="str">
        <f t="array" ref="D31">IF(E31="","",XLOOKUP(E31,selector_07,selector_07_ids,""))</f>
        <v/>
      </c>
      <c r="E31" s="25"/>
      <c r="F31" s="27"/>
      <c r="G31" s="27"/>
      <c r="H31" s="14"/>
      <c r="I31" s="23" t="str">
        <f t="array" ref="I31">IF(J31="","",XLOOKUP(J31,selector_04,selector_04_ids,""))</f>
        <v/>
      </c>
      <c r="J31" s="25"/>
      <c r="K31" s="14"/>
      <c r="L31" s="14"/>
      <c r="AK31" s="19" t="s">
        <v>68</v>
      </c>
      <c r="AL31" s="19" t="s">
        <v>68</v>
      </c>
    </row>
    <row r="32">
      <c r="A32" s="14"/>
      <c r="B32" s="23" t="str">
        <f t="array" ref="B32">IF(C32="","",XLOOKUP(C32,selector_06,selector_06_ids,""))</f>
        <v/>
      </c>
      <c r="C32" s="25"/>
      <c r="D32" s="23" t="str">
        <f t="array" ref="D32">IF(E32="","",XLOOKUP(E32,selector_07,selector_07_ids,""))</f>
        <v/>
      </c>
      <c r="E32" s="25"/>
      <c r="F32" s="27"/>
      <c r="G32" s="27"/>
      <c r="H32" s="14"/>
      <c r="I32" s="23" t="str">
        <f t="array" ref="I32">IF(J32="","",XLOOKUP(J32,selector_04,selector_04_ids,""))</f>
        <v/>
      </c>
      <c r="J32" s="25"/>
      <c r="K32" s="14"/>
      <c r="L32" s="14"/>
      <c r="AK32" s="19" t="s">
        <v>68</v>
      </c>
      <c r="AL32" s="19" t="s">
        <v>68</v>
      </c>
    </row>
    <row r="33">
      <c r="A33" s="14"/>
      <c r="B33" s="23" t="str">
        <f t="array" ref="B33">IF(C33="","",XLOOKUP(C33,selector_06,selector_06_ids,""))</f>
        <v/>
      </c>
      <c r="C33" s="25"/>
      <c r="D33" s="23" t="str">
        <f t="array" ref="D33">IF(E33="","",XLOOKUP(E33,selector_07,selector_07_ids,""))</f>
        <v/>
      </c>
      <c r="E33" s="25"/>
      <c r="F33" s="27"/>
      <c r="G33" s="27"/>
      <c r="H33" s="14"/>
      <c r="I33" s="23" t="str">
        <f t="array" ref="I33">IF(J33="","",XLOOKUP(J33,selector_04,selector_04_ids,""))</f>
        <v/>
      </c>
      <c r="J33" s="25"/>
      <c r="K33" s="14"/>
      <c r="L33" s="14"/>
      <c r="AK33" s="19" t="s">
        <v>68</v>
      </c>
      <c r="AL33" s="19" t="s">
        <v>68</v>
      </c>
    </row>
    <row r="34">
      <c r="A34" s="14"/>
      <c r="B34" s="23" t="str">
        <f t="array" ref="B34">IF(C34="","",XLOOKUP(C34,selector_06,selector_06_ids,""))</f>
        <v/>
      </c>
      <c r="C34" s="25"/>
      <c r="D34" s="23" t="str">
        <f t="array" ref="D34">IF(E34="","",XLOOKUP(E34,selector_07,selector_07_ids,""))</f>
        <v/>
      </c>
      <c r="E34" s="25"/>
      <c r="F34" s="27"/>
      <c r="G34" s="27"/>
      <c r="H34" s="14"/>
      <c r="I34" s="23" t="str">
        <f t="array" ref="I34">IF(J34="","",XLOOKUP(J34,selector_04,selector_04_ids,""))</f>
        <v/>
      </c>
      <c r="J34" s="25"/>
      <c r="K34" s="14"/>
      <c r="L34" s="14"/>
      <c r="AK34" s="19" t="s">
        <v>68</v>
      </c>
      <c r="AL34" s="19" t="s">
        <v>68</v>
      </c>
    </row>
    <row r="35">
      <c r="A35" s="14"/>
      <c r="B35" s="23" t="str">
        <f t="array" ref="B35">IF(C35="","",XLOOKUP(C35,selector_06,selector_06_ids,""))</f>
        <v/>
      </c>
      <c r="C35" s="25"/>
      <c r="D35" s="23" t="str">
        <f t="array" ref="D35">IF(E35="","",XLOOKUP(E35,selector_07,selector_07_ids,""))</f>
        <v/>
      </c>
      <c r="E35" s="25"/>
      <c r="F35" s="27"/>
      <c r="G35" s="27"/>
      <c r="H35" s="14"/>
      <c r="I35" s="23" t="str">
        <f t="array" ref="I35">IF(J35="","",XLOOKUP(J35,selector_04,selector_04_ids,""))</f>
        <v/>
      </c>
      <c r="J35" s="25"/>
      <c r="K35" s="14"/>
      <c r="L35" s="14"/>
      <c r="AK35" s="19" t="s">
        <v>68</v>
      </c>
      <c r="AL35" s="19" t="s">
        <v>68</v>
      </c>
    </row>
    <row r="36">
      <c r="A36" s="14"/>
      <c r="B36" s="23" t="str">
        <f t="array" ref="B36">IF(C36="","",XLOOKUP(C36,selector_06,selector_06_ids,""))</f>
        <v/>
      </c>
      <c r="C36" s="25"/>
      <c r="D36" s="23" t="str">
        <f t="array" ref="D36">IF(E36="","",XLOOKUP(E36,selector_07,selector_07_ids,""))</f>
        <v/>
      </c>
      <c r="E36" s="25"/>
      <c r="F36" s="27"/>
      <c r="G36" s="27"/>
      <c r="H36" s="14"/>
      <c r="I36" s="23" t="str">
        <f t="array" ref="I36">IF(J36="","",XLOOKUP(J36,selector_04,selector_04_ids,""))</f>
        <v/>
      </c>
      <c r="J36" s="25"/>
      <c r="K36" s="14"/>
      <c r="L36" s="14"/>
      <c r="AK36" s="19" t="s">
        <v>68</v>
      </c>
      <c r="AL36" s="19" t="s">
        <v>68</v>
      </c>
    </row>
    <row r="37">
      <c r="A37" s="14"/>
      <c r="B37" s="23" t="str">
        <f t="array" ref="B37">IF(C37="","",XLOOKUP(C37,selector_06,selector_06_ids,""))</f>
        <v/>
      </c>
      <c r="C37" s="25"/>
      <c r="D37" s="23" t="str">
        <f t="array" ref="D37">IF(E37="","",XLOOKUP(E37,selector_07,selector_07_ids,""))</f>
        <v/>
      </c>
      <c r="E37" s="25"/>
      <c r="F37" s="27"/>
      <c r="G37" s="27"/>
      <c r="H37" s="14"/>
      <c r="I37" s="23" t="str">
        <f t="array" ref="I37">IF(J37="","",XLOOKUP(J37,selector_04,selector_04_ids,""))</f>
        <v/>
      </c>
      <c r="J37" s="25"/>
      <c r="K37" s="14"/>
      <c r="L37" s="14"/>
      <c r="AK37" s="19" t="s">
        <v>68</v>
      </c>
      <c r="AL37" s="19" t="s">
        <v>68</v>
      </c>
    </row>
    <row r="38">
      <c r="A38" s="14"/>
      <c r="B38" s="23" t="str">
        <f t="array" ref="B38">IF(C38="","",XLOOKUP(C38,selector_06,selector_06_ids,""))</f>
        <v/>
      </c>
      <c r="C38" s="25"/>
      <c r="D38" s="23" t="str">
        <f t="array" ref="D38">IF(E38="","",XLOOKUP(E38,selector_07,selector_07_ids,""))</f>
        <v/>
      </c>
      <c r="E38" s="25"/>
      <c r="F38" s="27"/>
      <c r="G38" s="27"/>
      <c r="H38" s="14"/>
      <c r="I38" s="23" t="str">
        <f t="array" ref="I38">IF(J38="","",XLOOKUP(J38,selector_04,selector_04_ids,""))</f>
        <v/>
      </c>
      <c r="J38" s="25"/>
      <c r="K38" s="14"/>
      <c r="L38" s="14"/>
      <c r="AK38" s="19" t="s">
        <v>68</v>
      </c>
      <c r="AL38" s="19" t="s">
        <v>68</v>
      </c>
    </row>
    <row r="39">
      <c r="A39" s="14"/>
      <c r="B39" s="23" t="str">
        <f t="array" ref="B39">IF(C39="","",XLOOKUP(C39,selector_06,selector_06_ids,""))</f>
        <v/>
      </c>
      <c r="C39" s="25"/>
      <c r="D39" s="23" t="str">
        <f t="array" ref="D39">IF(E39="","",XLOOKUP(E39,selector_07,selector_07_ids,""))</f>
        <v/>
      </c>
      <c r="E39" s="25"/>
      <c r="F39" s="27"/>
      <c r="G39" s="27"/>
      <c r="H39" s="14"/>
      <c r="I39" s="23" t="str">
        <f t="array" ref="I39">IF(J39="","",XLOOKUP(J39,selector_04,selector_04_ids,""))</f>
        <v/>
      </c>
      <c r="J39" s="25"/>
      <c r="K39" s="14"/>
      <c r="L39" s="14"/>
      <c r="AK39" s="19" t="s">
        <v>68</v>
      </c>
      <c r="AL39" s="19" t="s">
        <v>68</v>
      </c>
    </row>
    <row r="40">
      <c r="A40" s="14"/>
      <c r="B40" s="23" t="str">
        <f t="array" ref="B40">IF(C40="","",XLOOKUP(C40,selector_06,selector_06_ids,""))</f>
        <v/>
      </c>
      <c r="C40" s="25"/>
      <c r="D40" s="23" t="str">
        <f t="array" ref="D40">IF(E40="","",XLOOKUP(E40,selector_07,selector_07_ids,""))</f>
        <v/>
      </c>
      <c r="E40" s="25"/>
      <c r="F40" s="27"/>
      <c r="G40" s="27"/>
      <c r="H40" s="14"/>
      <c r="I40" s="23" t="str">
        <f t="array" ref="I40">IF(J40="","",XLOOKUP(J40,selector_04,selector_04_ids,""))</f>
        <v/>
      </c>
      <c r="J40" s="25"/>
      <c r="K40" s="14"/>
      <c r="L40" s="14"/>
      <c r="AK40" s="19" t="s">
        <v>68</v>
      </c>
      <c r="AL40" s="19" t="s">
        <v>68</v>
      </c>
    </row>
    <row r="41">
      <c r="A41" s="14"/>
      <c r="B41" s="23" t="str">
        <f t="array" ref="B41">IF(C41="","",XLOOKUP(C41,selector_06,selector_06_ids,""))</f>
        <v/>
      </c>
      <c r="C41" s="25"/>
      <c r="D41" s="23" t="str">
        <f t="array" ref="D41">IF(E41="","",XLOOKUP(E41,selector_07,selector_07_ids,""))</f>
        <v/>
      </c>
      <c r="E41" s="25"/>
      <c r="F41" s="27"/>
      <c r="G41" s="27"/>
      <c r="H41" s="14"/>
      <c r="I41" s="23" t="str">
        <f t="array" ref="I41">IF(J41="","",XLOOKUP(J41,selector_04,selector_04_ids,""))</f>
        <v/>
      </c>
      <c r="J41" s="25"/>
      <c r="K41" s="14"/>
      <c r="L41" s="14"/>
      <c r="AK41" s="19" t="s">
        <v>68</v>
      </c>
      <c r="AL41" s="19" t="s">
        <v>68</v>
      </c>
    </row>
    <row r="42">
      <c r="A42" s="14"/>
      <c r="B42" s="23" t="str">
        <f t="array" ref="B42">IF(C42="","",XLOOKUP(C42,selector_06,selector_06_ids,""))</f>
        <v/>
      </c>
      <c r="C42" s="25"/>
      <c r="D42" s="23" t="str">
        <f t="array" ref="D42">IF(E42="","",XLOOKUP(E42,selector_07,selector_07_ids,""))</f>
        <v/>
      </c>
      <c r="E42" s="25"/>
      <c r="F42" s="27"/>
      <c r="G42" s="27"/>
      <c r="H42" s="14"/>
      <c r="I42" s="23" t="str">
        <f t="array" ref="I42">IF(J42="","",XLOOKUP(J42,selector_04,selector_04_ids,""))</f>
        <v/>
      </c>
      <c r="J42" s="25"/>
      <c r="K42" s="14"/>
      <c r="L42" s="14"/>
      <c r="AK42" s="19" t="s">
        <v>68</v>
      </c>
      <c r="AL42" s="19" t="s">
        <v>68</v>
      </c>
    </row>
    <row r="43">
      <c r="A43" s="14"/>
      <c r="B43" s="23" t="str">
        <f t="array" ref="B43">IF(C43="","",XLOOKUP(C43,selector_06,selector_06_ids,""))</f>
        <v/>
      </c>
      <c r="C43" s="25"/>
      <c r="D43" s="23" t="str">
        <f t="array" ref="D43">IF(E43="","",XLOOKUP(E43,selector_07,selector_07_ids,""))</f>
        <v/>
      </c>
      <c r="E43" s="25"/>
      <c r="F43" s="27"/>
      <c r="G43" s="27"/>
      <c r="H43" s="14"/>
      <c r="I43" s="23" t="str">
        <f t="array" ref="I43">IF(J43="","",XLOOKUP(J43,selector_04,selector_04_ids,""))</f>
        <v/>
      </c>
      <c r="J43" s="25"/>
      <c r="K43" s="14"/>
      <c r="L43" s="14"/>
      <c r="AK43" s="19" t="s">
        <v>68</v>
      </c>
      <c r="AL43" s="19" t="s">
        <v>68</v>
      </c>
    </row>
    <row r="44">
      <c r="A44" s="14"/>
      <c r="B44" s="23" t="str">
        <f t="array" ref="B44">IF(C44="","",XLOOKUP(C44,selector_06,selector_06_ids,""))</f>
        <v/>
      </c>
      <c r="C44" s="25"/>
      <c r="D44" s="23" t="str">
        <f t="array" ref="D44">IF(E44="","",XLOOKUP(E44,selector_07,selector_07_ids,""))</f>
        <v/>
      </c>
      <c r="E44" s="25"/>
      <c r="F44" s="27"/>
      <c r="G44" s="27"/>
      <c r="H44" s="14"/>
      <c r="I44" s="23" t="str">
        <f t="array" ref="I44">IF(J44="","",XLOOKUP(J44,selector_04,selector_04_ids,""))</f>
        <v/>
      </c>
      <c r="J44" s="25"/>
      <c r="K44" s="14"/>
      <c r="L44" s="14"/>
      <c r="AK44" s="19" t="s">
        <v>68</v>
      </c>
      <c r="AL44" s="19" t="s">
        <v>68</v>
      </c>
    </row>
    <row r="45">
      <c r="A45" s="14"/>
      <c r="B45" s="23" t="str">
        <f t="array" ref="B45">IF(C45="","",XLOOKUP(C45,selector_06,selector_06_ids,""))</f>
        <v/>
      </c>
      <c r="C45" s="25"/>
      <c r="D45" s="23" t="str">
        <f t="array" ref="D45">IF(E45="","",XLOOKUP(E45,selector_07,selector_07_ids,""))</f>
        <v/>
      </c>
      <c r="E45" s="25"/>
      <c r="F45" s="27"/>
      <c r="G45" s="27"/>
      <c r="H45" s="14"/>
      <c r="I45" s="23" t="str">
        <f t="array" ref="I45">IF(J45="","",XLOOKUP(J45,selector_04,selector_04_ids,""))</f>
        <v/>
      </c>
      <c r="J45" s="25"/>
      <c r="K45" s="14"/>
      <c r="L45" s="14"/>
      <c r="AK45" s="19" t="s">
        <v>68</v>
      </c>
      <c r="AL45" s="19" t="s">
        <v>68</v>
      </c>
    </row>
    <row r="46">
      <c r="A46" s="14"/>
      <c r="B46" s="23" t="str">
        <f t="array" ref="B46">IF(C46="","",XLOOKUP(C46,selector_06,selector_06_ids,""))</f>
        <v/>
      </c>
      <c r="C46" s="25"/>
      <c r="D46" s="23" t="str">
        <f t="array" ref="D46">IF(E46="","",XLOOKUP(E46,selector_07,selector_07_ids,""))</f>
        <v/>
      </c>
      <c r="E46" s="25"/>
      <c r="F46" s="27"/>
      <c r="G46" s="27"/>
      <c r="H46" s="14"/>
      <c r="I46" s="23" t="str">
        <f t="array" ref="I46">IF(J46="","",XLOOKUP(J46,selector_04,selector_04_ids,""))</f>
        <v/>
      </c>
      <c r="J46" s="25"/>
      <c r="K46" s="14"/>
      <c r="L46" s="14"/>
      <c r="AK46" s="19" t="s">
        <v>68</v>
      </c>
      <c r="AL46" s="19" t="s">
        <v>68</v>
      </c>
    </row>
    <row r="47">
      <c r="A47" s="14"/>
      <c r="B47" s="23" t="str">
        <f t="array" ref="B47">IF(C47="","",XLOOKUP(C47,selector_06,selector_06_ids,""))</f>
        <v/>
      </c>
      <c r="C47" s="25"/>
      <c r="D47" s="23" t="str">
        <f t="array" ref="D47">IF(E47="","",XLOOKUP(E47,selector_07,selector_07_ids,""))</f>
        <v/>
      </c>
      <c r="E47" s="25"/>
      <c r="F47" s="27"/>
      <c r="G47" s="27"/>
      <c r="H47" s="14"/>
      <c r="I47" s="23" t="str">
        <f t="array" ref="I47">IF(J47="","",XLOOKUP(J47,selector_04,selector_04_ids,""))</f>
        <v/>
      </c>
      <c r="J47" s="25"/>
      <c r="K47" s="14"/>
      <c r="L47" s="14"/>
      <c r="AK47" s="19" t="s">
        <v>68</v>
      </c>
      <c r="AL47" s="19" t="s">
        <v>68</v>
      </c>
    </row>
    <row r="48">
      <c r="A48" s="14"/>
      <c r="B48" s="23" t="str">
        <f t="array" ref="B48">IF(C48="","",XLOOKUP(C48,selector_06,selector_06_ids,""))</f>
        <v/>
      </c>
      <c r="C48" s="25"/>
      <c r="D48" s="23" t="str">
        <f t="array" ref="D48">IF(E48="","",XLOOKUP(E48,selector_07,selector_07_ids,""))</f>
        <v/>
      </c>
      <c r="E48" s="25"/>
      <c r="F48" s="27"/>
      <c r="G48" s="27"/>
      <c r="H48" s="14"/>
      <c r="I48" s="23" t="str">
        <f t="array" ref="I48">IF(J48="","",XLOOKUP(J48,selector_04,selector_04_ids,""))</f>
        <v/>
      </c>
      <c r="J48" s="25"/>
      <c r="K48" s="14"/>
      <c r="L48" s="14"/>
      <c r="AK48" s="19" t="s">
        <v>68</v>
      </c>
      <c r="AL48" s="19" t="s">
        <v>68</v>
      </c>
    </row>
    <row r="49">
      <c r="A49" s="14"/>
      <c r="B49" s="23" t="str">
        <f t="array" ref="B49">IF(C49="","",XLOOKUP(C49,selector_06,selector_06_ids,""))</f>
        <v/>
      </c>
      <c r="C49" s="25"/>
      <c r="D49" s="23" t="str">
        <f t="array" ref="D49">IF(E49="","",XLOOKUP(E49,selector_07,selector_07_ids,""))</f>
        <v/>
      </c>
      <c r="E49" s="25"/>
      <c r="F49" s="27"/>
      <c r="G49" s="27"/>
      <c r="H49" s="14"/>
      <c r="I49" s="23" t="str">
        <f t="array" ref="I49">IF(J49="","",XLOOKUP(J49,selector_04,selector_04_ids,""))</f>
        <v/>
      </c>
      <c r="J49" s="25"/>
      <c r="K49" s="14"/>
      <c r="L49" s="14"/>
      <c r="AK49" s="19" t="s">
        <v>68</v>
      </c>
      <c r="AL49" s="19" t="s">
        <v>68</v>
      </c>
    </row>
    <row r="50">
      <c r="A50" s="14"/>
      <c r="B50" s="23" t="str">
        <f t="array" ref="B50">IF(C50="","",XLOOKUP(C50,selector_06,selector_06_ids,""))</f>
        <v/>
      </c>
      <c r="C50" s="25"/>
      <c r="D50" s="23" t="str">
        <f t="array" ref="D50">IF(E50="","",XLOOKUP(E50,selector_07,selector_07_ids,""))</f>
        <v/>
      </c>
      <c r="E50" s="25"/>
      <c r="F50" s="27"/>
      <c r="G50" s="27"/>
      <c r="H50" s="14"/>
      <c r="I50" s="23" t="str">
        <f t="array" ref="I50">IF(J50="","",XLOOKUP(J50,selector_04,selector_04_ids,""))</f>
        <v/>
      </c>
      <c r="J50" s="25"/>
      <c r="K50" s="14"/>
      <c r="L50" s="14"/>
      <c r="AK50" s="19" t="s">
        <v>68</v>
      </c>
      <c r="AL50" s="19" t="s">
        <v>68</v>
      </c>
    </row>
    <row r="51">
      <c r="A51" s="14"/>
      <c r="B51" s="23" t="str">
        <f t="array" ref="B51">IF(C51="","",XLOOKUP(C51,selector_06,selector_06_ids,""))</f>
        <v/>
      </c>
      <c r="C51" s="25"/>
      <c r="D51" s="23" t="str">
        <f t="array" ref="D51">IF(E51="","",XLOOKUP(E51,selector_07,selector_07_ids,""))</f>
        <v/>
      </c>
      <c r="E51" s="25"/>
      <c r="F51" s="27"/>
      <c r="G51" s="27"/>
      <c r="H51" s="14"/>
      <c r="I51" s="23" t="str">
        <f t="array" ref="I51">IF(J51="","",XLOOKUP(J51,selector_04,selector_04_ids,""))</f>
        <v/>
      </c>
      <c r="J51" s="25"/>
      <c r="K51" s="14"/>
      <c r="L51" s="14"/>
      <c r="AK51" s="19" t="s">
        <v>68</v>
      </c>
      <c r="AL51" s="19" t="s">
        <v>68</v>
      </c>
    </row>
    <row r="52">
      <c r="A52" s="14"/>
      <c r="B52" s="23" t="str">
        <f t="array" ref="B52">IF(C52="","",XLOOKUP(C52,selector_06,selector_06_ids,""))</f>
        <v/>
      </c>
      <c r="C52" s="25"/>
      <c r="D52" s="23" t="str">
        <f t="array" ref="D52">IF(E52="","",XLOOKUP(E52,selector_07,selector_07_ids,""))</f>
        <v/>
      </c>
      <c r="E52" s="25"/>
      <c r="F52" s="27"/>
      <c r="G52" s="27"/>
      <c r="H52" s="14"/>
      <c r="I52" s="23" t="str">
        <f t="array" ref="I52">IF(J52="","",XLOOKUP(J52,selector_04,selector_04_ids,""))</f>
        <v/>
      </c>
      <c r="J52" s="25"/>
      <c r="K52" s="14"/>
      <c r="L52" s="14"/>
      <c r="AK52" s="19" t="s">
        <v>68</v>
      </c>
      <c r="AL52" s="19" t="s">
        <v>68</v>
      </c>
    </row>
    <row r="53">
      <c r="A53" s="14"/>
      <c r="B53" s="23" t="str">
        <f t="array" ref="B53">IF(C53="","",XLOOKUP(C53,selector_06,selector_06_ids,""))</f>
        <v/>
      </c>
      <c r="C53" s="25"/>
      <c r="D53" s="23" t="str">
        <f t="array" ref="D53">IF(E53="","",XLOOKUP(E53,selector_07,selector_07_ids,""))</f>
        <v/>
      </c>
      <c r="E53" s="25"/>
      <c r="F53" s="27"/>
      <c r="G53" s="27"/>
      <c r="H53" s="14"/>
      <c r="I53" s="23" t="str">
        <f t="array" ref="I53">IF(J53="","",XLOOKUP(J53,selector_04,selector_04_ids,""))</f>
        <v/>
      </c>
      <c r="J53" s="25"/>
      <c r="K53" s="14"/>
      <c r="L53" s="14"/>
      <c r="AK53" s="19" t="s">
        <v>68</v>
      </c>
      <c r="AL53" s="19" t="s">
        <v>68</v>
      </c>
    </row>
    <row r="54">
      <c r="A54" s="14"/>
      <c r="B54" s="23" t="str">
        <f t="array" ref="B54">IF(C54="","",XLOOKUP(C54,selector_06,selector_06_ids,""))</f>
        <v/>
      </c>
      <c r="C54" s="25"/>
      <c r="D54" s="23" t="str">
        <f t="array" ref="D54">IF(E54="","",XLOOKUP(E54,selector_07,selector_07_ids,""))</f>
        <v/>
      </c>
      <c r="E54" s="25"/>
      <c r="F54" s="27"/>
      <c r="G54" s="27"/>
      <c r="H54" s="14"/>
      <c r="I54" s="23" t="str">
        <f t="array" ref="I54">IF(J54="","",XLOOKUP(J54,selector_04,selector_04_ids,""))</f>
        <v/>
      </c>
      <c r="J54" s="25"/>
      <c r="K54" s="14"/>
      <c r="L54" s="14"/>
      <c r="AK54" s="19" t="s">
        <v>68</v>
      </c>
      <c r="AL54" s="19" t="s">
        <v>68</v>
      </c>
    </row>
    <row r="55">
      <c r="A55" s="14"/>
      <c r="B55" s="23" t="str">
        <f t="array" ref="B55">IF(C55="","",XLOOKUP(C55,selector_06,selector_06_ids,""))</f>
        <v/>
      </c>
      <c r="C55" s="25"/>
      <c r="D55" s="23" t="str">
        <f t="array" ref="D55">IF(E55="","",XLOOKUP(E55,selector_07,selector_07_ids,""))</f>
        <v/>
      </c>
      <c r="E55" s="25"/>
      <c r="F55" s="27"/>
      <c r="G55" s="27"/>
      <c r="H55" s="14"/>
      <c r="I55" s="23" t="str">
        <f t="array" ref="I55">IF(J55="","",XLOOKUP(J55,selector_04,selector_04_ids,""))</f>
        <v/>
      </c>
      <c r="J55" s="25"/>
      <c r="K55" s="14"/>
      <c r="L55" s="14"/>
      <c r="AK55" s="19" t="s">
        <v>68</v>
      </c>
      <c r="AL55" s="19" t="s">
        <v>68</v>
      </c>
    </row>
    <row r="56">
      <c r="A56" s="14"/>
      <c r="B56" s="23" t="str">
        <f t="array" ref="B56">IF(C56="","",XLOOKUP(C56,selector_06,selector_06_ids,""))</f>
        <v/>
      </c>
      <c r="C56" s="25"/>
      <c r="D56" s="23" t="str">
        <f t="array" ref="D56">IF(E56="","",XLOOKUP(E56,selector_07,selector_07_ids,""))</f>
        <v/>
      </c>
      <c r="E56" s="25"/>
      <c r="F56" s="27"/>
      <c r="G56" s="27"/>
      <c r="H56" s="14"/>
      <c r="I56" s="23" t="str">
        <f t="array" ref="I56">IF(J56="","",XLOOKUP(J56,selector_04,selector_04_ids,""))</f>
        <v/>
      </c>
      <c r="J56" s="25"/>
      <c r="K56" s="14"/>
      <c r="L56" s="14"/>
      <c r="AK56" s="19" t="s">
        <v>68</v>
      </c>
      <c r="AL56" s="19" t="s">
        <v>68</v>
      </c>
    </row>
    <row r="57">
      <c r="A57" s="14"/>
      <c r="B57" s="23" t="str">
        <f t="array" ref="B57">IF(C57="","",XLOOKUP(C57,selector_06,selector_06_ids,""))</f>
        <v/>
      </c>
      <c r="C57" s="25"/>
      <c r="D57" s="23" t="str">
        <f t="array" ref="D57">IF(E57="","",XLOOKUP(E57,selector_07,selector_07_ids,""))</f>
        <v/>
      </c>
      <c r="E57" s="25"/>
      <c r="F57" s="27"/>
      <c r="G57" s="27"/>
      <c r="H57" s="14"/>
      <c r="I57" s="23" t="str">
        <f t="array" ref="I57">IF(J57="","",XLOOKUP(J57,selector_04,selector_04_ids,""))</f>
        <v/>
      </c>
      <c r="J57" s="25"/>
      <c r="K57" s="14"/>
      <c r="L57" s="14"/>
      <c r="AK57" s="19" t="s">
        <v>68</v>
      </c>
      <c r="AL57" s="19" t="s">
        <v>68</v>
      </c>
    </row>
    <row r="58">
      <c r="A58" s="14"/>
      <c r="B58" s="23" t="str">
        <f t="array" ref="B58">IF(C58="","",XLOOKUP(C58,selector_06,selector_06_ids,""))</f>
        <v/>
      </c>
      <c r="C58" s="25"/>
      <c r="D58" s="23" t="str">
        <f t="array" ref="D58">IF(E58="","",XLOOKUP(E58,selector_07,selector_07_ids,""))</f>
        <v/>
      </c>
      <c r="E58" s="25"/>
      <c r="F58" s="27"/>
      <c r="G58" s="27"/>
      <c r="H58" s="14"/>
      <c r="I58" s="23" t="str">
        <f t="array" ref="I58">IF(J58="","",XLOOKUP(J58,selector_04,selector_04_ids,""))</f>
        <v/>
      </c>
      <c r="J58" s="25"/>
      <c r="K58" s="14"/>
      <c r="L58" s="14"/>
      <c r="AK58" s="19" t="s">
        <v>68</v>
      </c>
      <c r="AL58" s="19" t="s">
        <v>68</v>
      </c>
    </row>
    <row r="59">
      <c r="A59" s="14"/>
      <c r="B59" s="23" t="str">
        <f t="array" ref="B59">IF(C59="","",XLOOKUP(C59,selector_06,selector_06_ids,""))</f>
        <v/>
      </c>
      <c r="C59" s="25"/>
      <c r="D59" s="23" t="str">
        <f t="array" ref="D59">IF(E59="","",XLOOKUP(E59,selector_07,selector_07_ids,""))</f>
        <v/>
      </c>
      <c r="E59" s="25"/>
      <c r="F59" s="27"/>
      <c r="G59" s="27"/>
      <c r="H59" s="14"/>
      <c r="I59" s="23" t="str">
        <f t="array" ref="I59">IF(J59="","",XLOOKUP(J59,selector_04,selector_04_ids,""))</f>
        <v/>
      </c>
      <c r="J59" s="25"/>
      <c r="K59" s="14"/>
      <c r="L59" s="14"/>
      <c r="AK59" s="19" t="s">
        <v>68</v>
      </c>
      <c r="AL59" s="19" t="s">
        <v>68</v>
      </c>
    </row>
    <row r="60">
      <c r="A60" s="14"/>
      <c r="B60" s="23" t="str">
        <f t="array" ref="B60">IF(C60="","",XLOOKUP(C60,selector_06,selector_06_ids,""))</f>
        <v/>
      </c>
      <c r="C60" s="25"/>
      <c r="D60" s="23" t="str">
        <f t="array" ref="D60">IF(E60="","",XLOOKUP(E60,selector_07,selector_07_ids,""))</f>
        <v/>
      </c>
      <c r="E60" s="25"/>
      <c r="F60" s="27"/>
      <c r="G60" s="27"/>
      <c r="H60" s="14"/>
      <c r="I60" s="23" t="str">
        <f t="array" ref="I60">IF(J60="","",XLOOKUP(J60,selector_04,selector_04_ids,""))</f>
        <v/>
      </c>
      <c r="J60" s="25"/>
      <c r="K60" s="14"/>
      <c r="L60" s="14"/>
      <c r="AK60" s="19" t="s">
        <v>68</v>
      </c>
      <c r="AL60" s="19" t="s">
        <v>68</v>
      </c>
    </row>
    <row r="61">
      <c r="A61" s="14"/>
      <c r="B61" s="23" t="str">
        <f t="array" ref="B61">IF(C61="","",XLOOKUP(C61,selector_06,selector_06_ids,""))</f>
        <v/>
      </c>
      <c r="C61" s="25"/>
      <c r="D61" s="23" t="str">
        <f t="array" ref="D61">IF(E61="","",XLOOKUP(E61,selector_07,selector_07_ids,""))</f>
        <v/>
      </c>
      <c r="E61" s="25"/>
      <c r="F61" s="27"/>
      <c r="G61" s="27"/>
      <c r="H61" s="14"/>
      <c r="I61" s="23" t="str">
        <f t="array" ref="I61">IF(J61="","",XLOOKUP(J61,selector_04,selector_04_ids,""))</f>
        <v/>
      </c>
      <c r="J61" s="25"/>
      <c r="K61" s="14"/>
      <c r="L61" s="14"/>
      <c r="AK61" s="19" t="s">
        <v>68</v>
      </c>
      <c r="AL61" s="19" t="s">
        <v>68</v>
      </c>
    </row>
    <row r="62">
      <c r="A62" s="14"/>
      <c r="B62" s="23" t="str">
        <f t="array" ref="B62">IF(C62="","",XLOOKUP(C62,selector_06,selector_06_ids,""))</f>
        <v/>
      </c>
      <c r="C62" s="25"/>
      <c r="D62" s="23" t="str">
        <f t="array" ref="D62">IF(E62="","",XLOOKUP(E62,selector_07,selector_07_ids,""))</f>
        <v/>
      </c>
      <c r="E62" s="25"/>
      <c r="F62" s="27"/>
      <c r="G62" s="27"/>
      <c r="H62" s="14"/>
      <c r="I62" s="23" t="str">
        <f t="array" ref="I62">IF(J62="","",XLOOKUP(J62,selector_04,selector_04_ids,""))</f>
        <v/>
      </c>
      <c r="J62" s="25"/>
      <c r="K62" s="14"/>
      <c r="L62" s="14"/>
      <c r="AK62" s="19" t="s">
        <v>68</v>
      </c>
      <c r="AL62" s="19" t="s">
        <v>68</v>
      </c>
    </row>
    <row r="63">
      <c r="A63" s="14"/>
      <c r="B63" s="23" t="str">
        <f t="array" ref="B63">IF(C63="","",XLOOKUP(C63,selector_06,selector_06_ids,""))</f>
        <v/>
      </c>
      <c r="C63" s="25"/>
      <c r="D63" s="23" t="str">
        <f t="array" ref="D63">IF(E63="","",XLOOKUP(E63,selector_07,selector_07_ids,""))</f>
        <v/>
      </c>
      <c r="E63" s="25"/>
      <c r="F63" s="27"/>
      <c r="G63" s="27"/>
      <c r="H63" s="14"/>
      <c r="I63" s="23" t="str">
        <f t="array" ref="I63">IF(J63="","",XLOOKUP(J63,selector_04,selector_04_ids,""))</f>
        <v/>
      </c>
      <c r="J63" s="25"/>
      <c r="K63" s="14"/>
      <c r="L63" s="14"/>
      <c r="AK63" s="19" t="s">
        <v>68</v>
      </c>
      <c r="AL63" s="19" t="s">
        <v>68</v>
      </c>
    </row>
    <row r="64">
      <c r="A64" s="14"/>
      <c r="B64" s="23" t="str">
        <f t="array" ref="B64">IF(C64="","",XLOOKUP(C64,selector_06,selector_06_ids,""))</f>
        <v/>
      </c>
      <c r="C64" s="25"/>
      <c r="D64" s="23" t="str">
        <f t="array" ref="D64">IF(E64="","",XLOOKUP(E64,selector_07,selector_07_ids,""))</f>
        <v/>
      </c>
      <c r="E64" s="25"/>
      <c r="F64" s="27"/>
      <c r="G64" s="27"/>
      <c r="H64" s="14"/>
      <c r="I64" s="23" t="str">
        <f t="array" ref="I64">IF(J64="","",XLOOKUP(J64,selector_04,selector_04_ids,""))</f>
        <v/>
      </c>
      <c r="J64" s="25"/>
      <c r="K64" s="14"/>
      <c r="L64" s="14"/>
      <c r="AK64" s="19" t="s">
        <v>68</v>
      </c>
      <c r="AL64" s="19" t="s">
        <v>68</v>
      </c>
    </row>
    <row r="65">
      <c r="A65" s="14"/>
      <c r="B65" s="23" t="str">
        <f t="array" ref="B65">IF(C65="","",XLOOKUP(C65,selector_06,selector_06_ids,""))</f>
        <v/>
      </c>
      <c r="C65" s="25"/>
      <c r="D65" s="23" t="str">
        <f t="array" ref="D65">IF(E65="","",XLOOKUP(E65,selector_07,selector_07_ids,""))</f>
        <v/>
      </c>
      <c r="E65" s="25"/>
      <c r="F65" s="27"/>
      <c r="G65" s="27"/>
      <c r="H65" s="14"/>
      <c r="I65" s="23" t="str">
        <f t="array" ref="I65">IF(J65="","",XLOOKUP(J65,selector_04,selector_04_ids,""))</f>
        <v/>
      </c>
      <c r="J65" s="25"/>
      <c r="K65" s="14"/>
      <c r="L65" s="14"/>
      <c r="AK65" s="19" t="s">
        <v>68</v>
      </c>
      <c r="AL65" s="19" t="s">
        <v>68</v>
      </c>
    </row>
    <row r="66">
      <c r="A66" s="14"/>
      <c r="B66" s="23" t="str">
        <f t="array" ref="B66">IF(C66="","",XLOOKUP(C66,selector_06,selector_06_ids,""))</f>
        <v/>
      </c>
      <c r="C66" s="25"/>
      <c r="D66" s="23" t="str">
        <f t="array" ref="D66">IF(E66="","",XLOOKUP(E66,selector_07,selector_07_ids,""))</f>
        <v/>
      </c>
      <c r="E66" s="25"/>
      <c r="F66" s="27"/>
      <c r="G66" s="27"/>
      <c r="H66" s="14"/>
      <c r="I66" s="23" t="str">
        <f t="array" ref="I66">IF(J66="","",XLOOKUP(J66,selector_04,selector_04_ids,""))</f>
        <v/>
      </c>
      <c r="J66" s="25"/>
      <c r="K66" s="14"/>
      <c r="L66" s="14"/>
      <c r="AK66" s="19" t="s">
        <v>68</v>
      </c>
      <c r="AL66" s="19" t="s">
        <v>68</v>
      </c>
    </row>
    <row r="67">
      <c r="A67" s="14"/>
      <c r="B67" s="23" t="str">
        <f t="array" ref="B67">IF(C67="","",XLOOKUP(C67,selector_06,selector_06_ids,""))</f>
        <v/>
      </c>
      <c r="C67" s="25"/>
      <c r="D67" s="23" t="str">
        <f t="array" ref="D67">IF(E67="","",XLOOKUP(E67,selector_07,selector_07_ids,""))</f>
        <v/>
      </c>
      <c r="E67" s="25"/>
      <c r="F67" s="27"/>
      <c r="G67" s="27"/>
      <c r="H67" s="14"/>
      <c r="I67" s="23" t="str">
        <f t="array" ref="I67">IF(J67="","",XLOOKUP(J67,selector_04,selector_04_ids,""))</f>
        <v/>
      </c>
      <c r="J67" s="25"/>
      <c r="K67" s="14"/>
      <c r="L67" s="14"/>
      <c r="AK67" s="19" t="s">
        <v>68</v>
      </c>
      <c r="AL67" s="19" t="s">
        <v>68</v>
      </c>
    </row>
    <row r="68">
      <c r="A68" s="14"/>
      <c r="B68" s="23" t="str">
        <f t="array" ref="B68">IF(C68="","",XLOOKUP(C68,selector_06,selector_06_ids,""))</f>
        <v/>
      </c>
      <c r="C68" s="25"/>
      <c r="D68" s="23" t="str">
        <f t="array" ref="D68">IF(E68="","",XLOOKUP(E68,selector_07,selector_07_ids,""))</f>
        <v/>
      </c>
      <c r="E68" s="25"/>
      <c r="F68" s="27"/>
      <c r="G68" s="27"/>
      <c r="H68" s="14"/>
      <c r="I68" s="23" t="str">
        <f t="array" ref="I68">IF(J68="","",XLOOKUP(J68,selector_04,selector_04_ids,""))</f>
        <v/>
      </c>
      <c r="J68" s="25"/>
      <c r="K68" s="14"/>
      <c r="L68" s="14"/>
      <c r="AK68" s="19" t="s">
        <v>68</v>
      </c>
      <c r="AL68" s="19" t="s">
        <v>68</v>
      </c>
    </row>
    <row r="69">
      <c r="A69" s="14"/>
      <c r="B69" s="23" t="str">
        <f t="array" ref="B69">IF(C69="","",XLOOKUP(C69,selector_06,selector_06_ids,""))</f>
        <v/>
      </c>
      <c r="C69" s="25"/>
      <c r="D69" s="23" t="str">
        <f t="array" ref="D69">IF(E69="","",XLOOKUP(E69,selector_07,selector_07_ids,""))</f>
        <v/>
      </c>
      <c r="E69" s="25"/>
      <c r="F69" s="27"/>
      <c r="G69" s="27"/>
      <c r="H69" s="14"/>
      <c r="I69" s="23" t="str">
        <f t="array" ref="I69">IF(J69="","",XLOOKUP(J69,selector_04,selector_04_ids,""))</f>
        <v/>
      </c>
      <c r="J69" s="25"/>
      <c r="K69" s="14"/>
      <c r="L69" s="14"/>
      <c r="AK69" s="19" t="s">
        <v>68</v>
      </c>
      <c r="AL69" s="19" t="s">
        <v>68</v>
      </c>
    </row>
    <row r="70">
      <c r="A70" s="14"/>
      <c r="B70" s="23" t="str">
        <f t="array" ref="B70">IF(C70="","",XLOOKUP(C70,selector_06,selector_06_ids,""))</f>
        <v/>
      </c>
      <c r="C70" s="25"/>
      <c r="D70" s="23" t="str">
        <f t="array" ref="D70">IF(E70="","",XLOOKUP(E70,selector_07,selector_07_ids,""))</f>
        <v/>
      </c>
      <c r="E70" s="25"/>
      <c r="F70" s="27"/>
      <c r="G70" s="27"/>
      <c r="H70" s="14"/>
      <c r="I70" s="23" t="str">
        <f t="array" ref="I70">IF(J70="","",XLOOKUP(J70,selector_04,selector_04_ids,""))</f>
        <v/>
      </c>
      <c r="J70" s="25"/>
      <c r="K70" s="14"/>
      <c r="L70" s="14"/>
      <c r="AK70" s="19" t="s">
        <v>68</v>
      </c>
      <c r="AL70" s="19" t="s">
        <v>68</v>
      </c>
    </row>
    <row r="71">
      <c r="A71" s="14"/>
      <c r="B71" s="23" t="str">
        <f t="array" ref="B71">IF(C71="","",XLOOKUP(C71,selector_06,selector_06_ids,""))</f>
        <v/>
      </c>
      <c r="C71" s="25"/>
      <c r="D71" s="23" t="str">
        <f t="array" ref="D71">IF(E71="","",XLOOKUP(E71,selector_07,selector_07_ids,""))</f>
        <v/>
      </c>
      <c r="E71" s="25"/>
      <c r="F71" s="27"/>
      <c r="G71" s="27"/>
      <c r="H71" s="14"/>
      <c r="I71" s="23" t="str">
        <f t="array" ref="I71">IF(J71="","",XLOOKUP(J71,selector_04,selector_04_ids,""))</f>
        <v/>
      </c>
      <c r="J71" s="25"/>
      <c r="K71" s="14"/>
      <c r="L71" s="14"/>
      <c r="AK71" s="19" t="s">
        <v>68</v>
      </c>
      <c r="AL71" s="19" t="s">
        <v>68</v>
      </c>
    </row>
    <row r="72">
      <c r="A72" s="14"/>
      <c r="B72" s="23" t="str">
        <f t="array" ref="B72">IF(C72="","",XLOOKUP(C72,selector_06,selector_06_ids,""))</f>
        <v/>
      </c>
      <c r="C72" s="25"/>
      <c r="D72" s="23" t="str">
        <f t="array" ref="D72">IF(E72="","",XLOOKUP(E72,selector_07,selector_07_ids,""))</f>
        <v/>
      </c>
      <c r="E72" s="25"/>
      <c r="F72" s="27"/>
      <c r="G72" s="27"/>
      <c r="H72" s="14"/>
      <c r="I72" s="23" t="str">
        <f t="array" ref="I72">IF(J72="","",XLOOKUP(J72,selector_04,selector_04_ids,""))</f>
        <v/>
      </c>
      <c r="J72" s="25"/>
      <c r="K72" s="14"/>
      <c r="L72" s="14"/>
      <c r="AK72" s="19" t="s">
        <v>68</v>
      </c>
      <c r="AL72" s="19" t="s">
        <v>68</v>
      </c>
    </row>
    <row r="73">
      <c r="A73" s="14"/>
      <c r="B73" s="23" t="str">
        <f t="array" ref="B73">IF(C73="","",XLOOKUP(C73,selector_06,selector_06_ids,""))</f>
        <v/>
      </c>
      <c r="C73" s="25"/>
      <c r="D73" s="23" t="str">
        <f t="array" ref="D73">IF(E73="","",XLOOKUP(E73,selector_07,selector_07_ids,""))</f>
        <v/>
      </c>
      <c r="E73" s="25"/>
      <c r="F73" s="27"/>
      <c r="G73" s="27"/>
      <c r="H73" s="14"/>
      <c r="I73" s="23" t="str">
        <f t="array" ref="I73">IF(J73="","",XLOOKUP(J73,selector_04,selector_04_ids,""))</f>
        <v/>
      </c>
      <c r="J73" s="25"/>
      <c r="K73" s="14"/>
      <c r="L73" s="14"/>
      <c r="AK73" s="19" t="s">
        <v>68</v>
      </c>
      <c r="AL73" s="19" t="s">
        <v>68</v>
      </c>
    </row>
    <row r="74">
      <c r="A74" s="14"/>
      <c r="B74" s="23" t="str">
        <f t="array" ref="B74">IF(C74="","",XLOOKUP(C74,selector_06,selector_06_ids,""))</f>
        <v/>
      </c>
      <c r="C74" s="25"/>
      <c r="D74" s="23" t="str">
        <f t="array" ref="D74">IF(E74="","",XLOOKUP(E74,selector_07,selector_07_ids,""))</f>
        <v/>
      </c>
      <c r="E74" s="25"/>
      <c r="F74" s="27"/>
      <c r="G74" s="27"/>
      <c r="H74" s="14"/>
      <c r="I74" s="23" t="str">
        <f t="array" ref="I74">IF(J74="","",XLOOKUP(J74,selector_04,selector_04_ids,""))</f>
        <v/>
      </c>
      <c r="J74" s="25"/>
      <c r="K74" s="14"/>
      <c r="L74" s="14"/>
      <c r="AK74" s="19" t="s">
        <v>68</v>
      </c>
      <c r="AL74" s="19" t="s">
        <v>68</v>
      </c>
    </row>
    <row r="75">
      <c r="A75" s="14"/>
      <c r="B75" s="23" t="str">
        <f t="array" ref="B75">IF(C75="","",XLOOKUP(C75,selector_06,selector_06_ids,""))</f>
        <v/>
      </c>
      <c r="C75" s="25"/>
      <c r="D75" s="23" t="str">
        <f t="array" ref="D75">IF(E75="","",XLOOKUP(E75,selector_07,selector_07_ids,""))</f>
        <v/>
      </c>
      <c r="E75" s="25"/>
      <c r="F75" s="27"/>
      <c r="G75" s="27"/>
      <c r="H75" s="14"/>
      <c r="I75" s="23" t="str">
        <f t="array" ref="I75">IF(J75="","",XLOOKUP(J75,selector_04,selector_04_ids,""))</f>
        <v/>
      </c>
      <c r="J75" s="25"/>
      <c r="K75" s="14"/>
      <c r="L75" s="14"/>
      <c r="AK75" s="19" t="s">
        <v>68</v>
      </c>
      <c r="AL75" s="19" t="s">
        <v>68</v>
      </c>
    </row>
    <row r="76">
      <c r="A76" s="14"/>
      <c r="B76" s="23" t="str">
        <f t="array" ref="B76">IF(C76="","",XLOOKUP(C76,selector_06,selector_06_ids,""))</f>
        <v/>
      </c>
      <c r="C76" s="25"/>
      <c r="D76" s="23" t="str">
        <f t="array" ref="D76">IF(E76="","",XLOOKUP(E76,selector_07,selector_07_ids,""))</f>
        <v/>
      </c>
      <c r="E76" s="25"/>
      <c r="F76" s="27"/>
      <c r="G76" s="27"/>
      <c r="H76" s="14"/>
      <c r="I76" s="23" t="str">
        <f t="array" ref="I76">IF(J76="","",XLOOKUP(J76,selector_04,selector_04_ids,""))</f>
        <v/>
      </c>
      <c r="J76" s="25"/>
      <c r="K76" s="14"/>
      <c r="L76" s="14"/>
      <c r="AK76" s="19" t="s">
        <v>68</v>
      </c>
      <c r="AL76" s="19" t="s">
        <v>68</v>
      </c>
    </row>
    <row r="77">
      <c r="A77" s="14"/>
      <c r="B77" s="23" t="str">
        <f t="array" ref="B77">IF(C77="","",XLOOKUP(C77,selector_06,selector_06_ids,""))</f>
        <v/>
      </c>
      <c r="C77" s="25"/>
      <c r="D77" s="23" t="str">
        <f t="array" ref="D77">IF(E77="","",XLOOKUP(E77,selector_07,selector_07_ids,""))</f>
        <v/>
      </c>
      <c r="E77" s="25"/>
      <c r="F77" s="27"/>
      <c r="G77" s="27"/>
      <c r="H77" s="14"/>
      <c r="I77" s="23" t="str">
        <f t="array" ref="I77">IF(J77="","",XLOOKUP(J77,selector_04,selector_04_ids,""))</f>
        <v/>
      </c>
      <c r="J77" s="25"/>
      <c r="K77" s="14"/>
      <c r="L77" s="14"/>
      <c r="AK77" s="19" t="s">
        <v>68</v>
      </c>
      <c r="AL77" s="19" t="s">
        <v>68</v>
      </c>
    </row>
    <row r="78">
      <c r="A78" s="14"/>
      <c r="B78" s="23" t="str">
        <f t="array" ref="B78">IF(C78="","",XLOOKUP(C78,selector_06,selector_06_ids,""))</f>
        <v/>
      </c>
      <c r="C78" s="25"/>
      <c r="D78" s="23" t="str">
        <f t="array" ref="D78">IF(E78="","",XLOOKUP(E78,selector_07,selector_07_ids,""))</f>
        <v/>
      </c>
      <c r="E78" s="25"/>
      <c r="F78" s="27"/>
      <c r="G78" s="27"/>
      <c r="H78" s="14"/>
      <c r="I78" s="23" t="str">
        <f t="array" ref="I78">IF(J78="","",XLOOKUP(J78,selector_04,selector_04_ids,""))</f>
        <v/>
      </c>
      <c r="J78" s="25"/>
      <c r="K78" s="14"/>
      <c r="L78" s="14"/>
      <c r="AK78" s="19" t="s">
        <v>68</v>
      </c>
      <c r="AL78" s="19" t="s">
        <v>68</v>
      </c>
    </row>
    <row r="79">
      <c r="A79" s="14"/>
      <c r="B79" s="23" t="str">
        <f t="array" ref="B79">IF(C79="","",XLOOKUP(C79,selector_06,selector_06_ids,""))</f>
        <v/>
      </c>
      <c r="C79" s="25"/>
      <c r="D79" s="23" t="str">
        <f t="array" ref="D79">IF(E79="","",XLOOKUP(E79,selector_07,selector_07_ids,""))</f>
        <v/>
      </c>
      <c r="E79" s="25"/>
      <c r="F79" s="27"/>
      <c r="G79" s="27"/>
      <c r="H79" s="14"/>
      <c r="I79" s="23" t="str">
        <f t="array" ref="I79">IF(J79="","",XLOOKUP(J79,selector_04,selector_04_ids,""))</f>
        <v/>
      </c>
      <c r="J79" s="25"/>
      <c r="K79" s="14"/>
      <c r="L79" s="14"/>
      <c r="AK79" s="19" t="s">
        <v>68</v>
      </c>
      <c r="AL79" s="19" t="s">
        <v>68</v>
      </c>
    </row>
    <row r="80">
      <c r="A80" s="14"/>
      <c r="B80" s="23" t="str">
        <f t="array" ref="B80">IF(C80="","",XLOOKUP(C80,selector_06,selector_06_ids,""))</f>
        <v/>
      </c>
      <c r="C80" s="25"/>
      <c r="D80" s="23" t="str">
        <f t="array" ref="D80">IF(E80="","",XLOOKUP(E80,selector_07,selector_07_ids,""))</f>
        <v/>
      </c>
      <c r="E80" s="25"/>
      <c r="F80" s="27"/>
      <c r="G80" s="27"/>
      <c r="H80" s="14"/>
      <c r="I80" s="23" t="str">
        <f t="array" ref="I80">IF(J80="","",XLOOKUP(J80,selector_04,selector_04_ids,""))</f>
        <v/>
      </c>
      <c r="J80" s="25"/>
      <c r="K80" s="14"/>
      <c r="L80" s="14"/>
      <c r="AK80" s="19" t="s">
        <v>68</v>
      </c>
      <c r="AL80" s="19" t="s">
        <v>68</v>
      </c>
    </row>
    <row r="81">
      <c r="A81" s="14"/>
      <c r="B81" s="23" t="str">
        <f t="array" ref="B81">IF(C81="","",XLOOKUP(C81,selector_06,selector_06_ids,""))</f>
        <v/>
      </c>
      <c r="C81" s="25"/>
      <c r="D81" s="23" t="str">
        <f t="array" ref="D81">IF(E81="","",XLOOKUP(E81,selector_07,selector_07_ids,""))</f>
        <v/>
      </c>
      <c r="E81" s="25"/>
      <c r="F81" s="27"/>
      <c r="G81" s="27"/>
      <c r="H81" s="14"/>
      <c r="I81" s="23" t="str">
        <f t="array" ref="I81">IF(J81="","",XLOOKUP(J81,selector_04,selector_04_ids,""))</f>
        <v/>
      </c>
      <c r="J81" s="25"/>
      <c r="K81" s="14"/>
      <c r="L81" s="14"/>
      <c r="AK81" s="19" t="s">
        <v>68</v>
      </c>
      <c r="AL81" s="19" t="s">
        <v>68</v>
      </c>
    </row>
    <row r="82">
      <c r="A82" s="14"/>
      <c r="B82" s="23" t="str">
        <f t="array" ref="B82">IF(C82="","",XLOOKUP(C82,selector_06,selector_06_ids,""))</f>
        <v/>
      </c>
      <c r="C82" s="25"/>
      <c r="D82" s="23" t="str">
        <f t="array" ref="D82">IF(E82="","",XLOOKUP(E82,selector_07,selector_07_ids,""))</f>
        <v/>
      </c>
      <c r="E82" s="25"/>
      <c r="F82" s="27"/>
      <c r="G82" s="27"/>
      <c r="H82" s="14"/>
      <c r="I82" s="23" t="str">
        <f t="array" ref="I82">IF(J82="","",XLOOKUP(J82,selector_04,selector_04_ids,""))</f>
        <v/>
      </c>
      <c r="J82" s="25"/>
      <c r="K82" s="14"/>
      <c r="L82" s="14"/>
      <c r="AK82" s="19" t="s">
        <v>68</v>
      </c>
      <c r="AL82" s="19" t="s">
        <v>68</v>
      </c>
    </row>
    <row r="83">
      <c r="A83" s="14"/>
      <c r="B83" s="23" t="str">
        <f t="array" ref="B83">IF(C83="","",XLOOKUP(C83,selector_06,selector_06_ids,""))</f>
        <v/>
      </c>
      <c r="C83" s="25"/>
      <c r="D83" s="23" t="str">
        <f t="array" ref="D83">IF(E83="","",XLOOKUP(E83,selector_07,selector_07_ids,""))</f>
        <v/>
      </c>
      <c r="E83" s="25"/>
      <c r="F83" s="27"/>
      <c r="G83" s="27"/>
      <c r="H83" s="14"/>
      <c r="I83" s="23" t="str">
        <f t="array" ref="I83">IF(J83="","",XLOOKUP(J83,selector_04,selector_04_ids,""))</f>
        <v/>
      </c>
      <c r="J83" s="25"/>
      <c r="K83" s="14"/>
      <c r="L83" s="14"/>
      <c r="AK83" s="19" t="s">
        <v>68</v>
      </c>
      <c r="AL83" s="19" t="s">
        <v>68</v>
      </c>
    </row>
    <row r="84">
      <c r="A84" s="14"/>
      <c r="B84" s="23" t="str">
        <f t="array" ref="B84">IF(C84="","",XLOOKUP(C84,selector_06,selector_06_ids,""))</f>
        <v/>
      </c>
      <c r="C84" s="25"/>
      <c r="D84" s="23" t="str">
        <f t="array" ref="D84">IF(E84="","",XLOOKUP(E84,selector_07,selector_07_ids,""))</f>
        <v/>
      </c>
      <c r="E84" s="25"/>
      <c r="F84" s="27"/>
      <c r="G84" s="27"/>
      <c r="H84" s="14"/>
      <c r="I84" s="23" t="str">
        <f t="array" ref="I84">IF(J84="","",XLOOKUP(J84,selector_04,selector_04_ids,""))</f>
        <v/>
      </c>
      <c r="J84" s="25"/>
      <c r="K84" s="14"/>
      <c r="L84" s="14"/>
      <c r="AK84" s="19" t="s">
        <v>68</v>
      </c>
      <c r="AL84" s="19" t="s">
        <v>68</v>
      </c>
    </row>
    <row r="85">
      <c r="A85" s="14"/>
      <c r="B85" s="23" t="str">
        <f t="array" ref="B85">IF(C85="","",XLOOKUP(C85,selector_06,selector_06_ids,""))</f>
        <v/>
      </c>
      <c r="C85" s="25"/>
      <c r="D85" s="23" t="str">
        <f t="array" ref="D85">IF(E85="","",XLOOKUP(E85,selector_07,selector_07_ids,""))</f>
        <v/>
      </c>
      <c r="E85" s="25"/>
      <c r="F85" s="27"/>
      <c r="G85" s="27"/>
      <c r="H85" s="14"/>
      <c r="I85" s="23" t="str">
        <f t="array" ref="I85">IF(J85="","",XLOOKUP(J85,selector_04,selector_04_ids,""))</f>
        <v/>
      </c>
      <c r="J85" s="25"/>
      <c r="K85" s="14"/>
      <c r="L85" s="14"/>
      <c r="AK85" s="19" t="s">
        <v>68</v>
      </c>
      <c r="AL85" s="19" t="s">
        <v>68</v>
      </c>
    </row>
    <row r="86">
      <c r="A86" s="14"/>
      <c r="B86" s="23" t="str">
        <f t="array" ref="B86">IF(C86="","",XLOOKUP(C86,selector_06,selector_06_ids,""))</f>
        <v/>
      </c>
      <c r="C86" s="25"/>
      <c r="D86" s="23" t="str">
        <f t="array" ref="D86">IF(E86="","",XLOOKUP(E86,selector_07,selector_07_ids,""))</f>
        <v/>
      </c>
      <c r="E86" s="25"/>
      <c r="F86" s="27"/>
      <c r="G86" s="27"/>
      <c r="H86" s="14"/>
      <c r="I86" s="23" t="str">
        <f t="array" ref="I86">IF(J86="","",XLOOKUP(J86,selector_04,selector_04_ids,""))</f>
        <v/>
      </c>
      <c r="J86" s="25"/>
      <c r="K86" s="14"/>
      <c r="L86" s="14"/>
      <c r="AK86" s="19" t="s">
        <v>68</v>
      </c>
      <c r="AL86" s="19" t="s">
        <v>68</v>
      </c>
    </row>
    <row r="87">
      <c r="A87" s="14"/>
      <c r="B87" s="23" t="str">
        <f t="array" ref="B87">IF(C87="","",XLOOKUP(C87,selector_06,selector_06_ids,""))</f>
        <v/>
      </c>
      <c r="C87" s="25"/>
      <c r="D87" s="23" t="str">
        <f t="array" ref="D87">IF(E87="","",XLOOKUP(E87,selector_07,selector_07_ids,""))</f>
        <v/>
      </c>
      <c r="E87" s="25"/>
      <c r="F87" s="27"/>
      <c r="G87" s="27"/>
      <c r="H87" s="14"/>
      <c r="I87" s="23" t="str">
        <f t="array" ref="I87">IF(J87="","",XLOOKUP(J87,selector_04,selector_04_ids,""))</f>
        <v/>
      </c>
      <c r="J87" s="25"/>
      <c r="K87" s="14"/>
      <c r="L87" s="14"/>
      <c r="AK87" s="19" t="s">
        <v>68</v>
      </c>
      <c r="AL87" s="19" t="s">
        <v>68</v>
      </c>
    </row>
    <row r="88">
      <c r="A88" s="14"/>
      <c r="B88" s="23" t="str">
        <f t="array" ref="B88">IF(C88="","",XLOOKUP(C88,selector_06,selector_06_ids,""))</f>
        <v/>
      </c>
      <c r="C88" s="25"/>
      <c r="D88" s="23" t="str">
        <f t="array" ref="D88">IF(E88="","",XLOOKUP(E88,selector_07,selector_07_ids,""))</f>
        <v/>
      </c>
      <c r="E88" s="25"/>
      <c r="F88" s="27"/>
      <c r="G88" s="27"/>
      <c r="H88" s="14"/>
      <c r="I88" s="23" t="str">
        <f t="array" ref="I88">IF(J88="","",XLOOKUP(J88,selector_04,selector_04_ids,""))</f>
        <v/>
      </c>
      <c r="J88" s="25"/>
      <c r="K88" s="14"/>
      <c r="L88" s="14"/>
      <c r="AK88" s="19" t="s">
        <v>68</v>
      </c>
      <c r="AL88" s="19" t="s">
        <v>68</v>
      </c>
    </row>
    <row r="89">
      <c r="A89" s="14"/>
      <c r="B89" s="23" t="str">
        <f t="array" ref="B89">IF(C89="","",XLOOKUP(C89,selector_06,selector_06_ids,""))</f>
        <v/>
      </c>
      <c r="C89" s="25"/>
      <c r="D89" s="23" t="str">
        <f t="array" ref="D89">IF(E89="","",XLOOKUP(E89,selector_07,selector_07_ids,""))</f>
        <v/>
      </c>
      <c r="E89" s="25"/>
      <c r="F89" s="27"/>
      <c r="G89" s="27"/>
      <c r="H89" s="14"/>
      <c r="I89" s="23" t="str">
        <f t="array" ref="I89">IF(J89="","",XLOOKUP(J89,selector_04,selector_04_ids,""))</f>
        <v/>
      </c>
      <c r="J89" s="25"/>
      <c r="K89" s="14"/>
      <c r="L89" s="14"/>
      <c r="AK89" s="19" t="s">
        <v>68</v>
      </c>
      <c r="AL89" s="19" t="s">
        <v>68</v>
      </c>
    </row>
    <row r="90">
      <c r="A90" s="14"/>
      <c r="B90" s="23" t="str">
        <f t="array" ref="B90">IF(C90="","",XLOOKUP(C90,selector_06,selector_06_ids,""))</f>
        <v/>
      </c>
      <c r="C90" s="25"/>
      <c r="D90" s="23" t="str">
        <f t="array" ref="D90">IF(E90="","",XLOOKUP(E90,selector_07,selector_07_ids,""))</f>
        <v/>
      </c>
      <c r="E90" s="25"/>
      <c r="F90" s="27"/>
      <c r="G90" s="27"/>
      <c r="H90" s="14"/>
      <c r="I90" s="23" t="str">
        <f t="array" ref="I90">IF(J90="","",XLOOKUP(J90,selector_04,selector_04_ids,""))</f>
        <v/>
      </c>
      <c r="J90" s="25"/>
      <c r="K90" s="14"/>
      <c r="L90" s="14"/>
      <c r="AK90" s="19" t="s">
        <v>68</v>
      </c>
      <c r="AL90" s="19" t="s">
        <v>68</v>
      </c>
    </row>
    <row r="91">
      <c r="A91" s="14"/>
      <c r="B91" s="23" t="str">
        <f t="array" ref="B91">IF(C91="","",XLOOKUP(C91,selector_06,selector_06_ids,""))</f>
        <v/>
      </c>
      <c r="C91" s="25"/>
      <c r="D91" s="23" t="str">
        <f t="array" ref="D91">IF(E91="","",XLOOKUP(E91,selector_07,selector_07_ids,""))</f>
        <v/>
      </c>
      <c r="E91" s="25"/>
      <c r="F91" s="27"/>
      <c r="G91" s="27"/>
      <c r="H91" s="14"/>
      <c r="I91" s="23" t="str">
        <f t="array" ref="I91">IF(J91="","",XLOOKUP(J91,selector_04,selector_04_ids,""))</f>
        <v/>
      </c>
      <c r="J91" s="25"/>
      <c r="K91" s="14"/>
      <c r="L91" s="14"/>
      <c r="AK91" s="19" t="s">
        <v>68</v>
      </c>
      <c r="AL91" s="19" t="s">
        <v>68</v>
      </c>
    </row>
    <row r="92">
      <c r="A92" s="14"/>
      <c r="B92" s="23" t="str">
        <f t="array" ref="B92">IF(C92="","",XLOOKUP(C92,selector_06,selector_06_ids,""))</f>
        <v/>
      </c>
      <c r="C92" s="25"/>
      <c r="D92" s="23" t="str">
        <f t="array" ref="D92">IF(E92="","",XLOOKUP(E92,selector_07,selector_07_ids,""))</f>
        <v/>
      </c>
      <c r="E92" s="25"/>
      <c r="F92" s="27"/>
      <c r="G92" s="27"/>
      <c r="H92" s="14"/>
      <c r="I92" s="23" t="str">
        <f t="array" ref="I92">IF(J92="","",XLOOKUP(J92,selector_04,selector_04_ids,""))</f>
        <v/>
      </c>
      <c r="J92" s="25"/>
      <c r="K92" s="14"/>
      <c r="L92" s="14"/>
      <c r="AK92" s="19" t="s">
        <v>68</v>
      </c>
      <c r="AL92" s="19" t="s">
        <v>68</v>
      </c>
    </row>
    <row r="93">
      <c r="A93" s="14"/>
      <c r="B93" s="23" t="str">
        <f t="array" ref="B93">IF(C93="","",XLOOKUP(C93,selector_06,selector_06_ids,""))</f>
        <v/>
      </c>
      <c r="C93" s="25"/>
      <c r="D93" s="23" t="str">
        <f t="array" ref="D93">IF(E93="","",XLOOKUP(E93,selector_07,selector_07_ids,""))</f>
        <v/>
      </c>
      <c r="E93" s="25"/>
      <c r="F93" s="27"/>
      <c r="G93" s="27"/>
      <c r="H93" s="14"/>
      <c r="I93" s="23" t="str">
        <f t="array" ref="I93">IF(J93="","",XLOOKUP(J93,selector_04,selector_04_ids,""))</f>
        <v/>
      </c>
      <c r="J93" s="25"/>
      <c r="K93" s="14"/>
      <c r="L93" s="14"/>
      <c r="AK93" s="19" t="s">
        <v>68</v>
      </c>
      <c r="AL93" s="19" t="s">
        <v>68</v>
      </c>
    </row>
    <row r="94">
      <c r="A94" s="14"/>
      <c r="B94" s="23" t="str">
        <f t="array" ref="B94">IF(C94="","",XLOOKUP(C94,selector_06,selector_06_ids,""))</f>
        <v/>
      </c>
      <c r="C94" s="25"/>
      <c r="D94" s="23" t="str">
        <f t="array" ref="D94">IF(E94="","",XLOOKUP(E94,selector_07,selector_07_ids,""))</f>
        <v/>
      </c>
      <c r="E94" s="25"/>
      <c r="F94" s="27"/>
      <c r="G94" s="27"/>
      <c r="H94" s="14"/>
      <c r="I94" s="23" t="str">
        <f t="array" ref="I94">IF(J94="","",XLOOKUP(J94,selector_04,selector_04_ids,""))</f>
        <v/>
      </c>
      <c r="J94" s="25"/>
      <c r="K94" s="14"/>
      <c r="L94" s="14"/>
      <c r="AK94" s="19" t="s">
        <v>68</v>
      </c>
      <c r="AL94" s="19" t="s">
        <v>68</v>
      </c>
    </row>
    <row r="95">
      <c r="A95" s="14"/>
      <c r="B95" s="23" t="str">
        <f t="array" ref="B95">IF(C95="","",XLOOKUP(C95,selector_06,selector_06_ids,""))</f>
        <v/>
      </c>
      <c r="C95" s="25"/>
      <c r="D95" s="23" t="str">
        <f t="array" ref="D95">IF(E95="","",XLOOKUP(E95,selector_07,selector_07_ids,""))</f>
        <v/>
      </c>
      <c r="E95" s="25"/>
      <c r="F95" s="27"/>
      <c r="G95" s="27"/>
      <c r="H95" s="14"/>
      <c r="I95" s="23" t="str">
        <f t="array" ref="I95">IF(J95="","",XLOOKUP(J95,selector_04,selector_04_ids,""))</f>
        <v/>
      </c>
      <c r="J95" s="25"/>
      <c r="K95" s="14"/>
      <c r="L95" s="14"/>
      <c r="AK95" s="19" t="s">
        <v>68</v>
      </c>
      <c r="AL95" s="19" t="s">
        <v>68</v>
      </c>
    </row>
    <row r="96">
      <c r="A96" s="14"/>
      <c r="B96" s="23" t="str">
        <f t="array" ref="B96">IF(C96="","",XLOOKUP(C96,selector_06,selector_06_ids,""))</f>
        <v/>
      </c>
      <c r="C96" s="25"/>
      <c r="D96" s="23" t="str">
        <f t="array" ref="D96">IF(E96="","",XLOOKUP(E96,selector_07,selector_07_ids,""))</f>
        <v/>
      </c>
      <c r="E96" s="25"/>
      <c r="F96" s="27"/>
      <c r="G96" s="27"/>
      <c r="H96" s="14"/>
      <c r="I96" s="23" t="str">
        <f t="array" ref="I96">IF(J96="","",XLOOKUP(J96,selector_04,selector_04_ids,""))</f>
        <v/>
      </c>
      <c r="J96" s="25"/>
      <c r="K96" s="14"/>
      <c r="L96" s="14"/>
      <c r="AK96" s="19" t="s">
        <v>68</v>
      </c>
      <c r="AL96" s="19" t="s">
        <v>68</v>
      </c>
    </row>
    <row r="97">
      <c r="A97" s="14"/>
      <c r="B97" s="23" t="str">
        <f t="array" ref="B97">IF(C97="","",XLOOKUP(C97,selector_06,selector_06_ids,""))</f>
        <v/>
      </c>
      <c r="C97" s="25"/>
      <c r="D97" s="23" t="str">
        <f t="array" ref="D97">IF(E97="","",XLOOKUP(E97,selector_07,selector_07_ids,""))</f>
        <v/>
      </c>
      <c r="E97" s="25"/>
      <c r="F97" s="27"/>
      <c r="G97" s="27"/>
      <c r="H97" s="14"/>
      <c r="I97" s="23" t="str">
        <f t="array" ref="I97">IF(J97="","",XLOOKUP(J97,selector_04,selector_04_ids,""))</f>
        <v/>
      </c>
      <c r="J97" s="25"/>
      <c r="K97" s="14"/>
      <c r="L97" s="14"/>
      <c r="AK97" s="19" t="s">
        <v>68</v>
      </c>
      <c r="AL97" s="19" t="s">
        <v>68</v>
      </c>
    </row>
    <row r="98">
      <c r="A98" s="14"/>
      <c r="B98" s="23" t="str">
        <f t="array" ref="B98">IF(C98="","",XLOOKUP(C98,selector_06,selector_06_ids,""))</f>
        <v/>
      </c>
      <c r="C98" s="25"/>
      <c r="D98" s="23" t="str">
        <f t="array" ref="D98">IF(E98="","",XLOOKUP(E98,selector_07,selector_07_ids,""))</f>
        <v/>
      </c>
      <c r="E98" s="25"/>
      <c r="F98" s="27"/>
      <c r="G98" s="27"/>
      <c r="H98" s="14"/>
      <c r="I98" s="23" t="str">
        <f t="array" ref="I98">IF(J98="","",XLOOKUP(J98,selector_04,selector_04_ids,""))</f>
        <v/>
      </c>
      <c r="J98" s="25"/>
      <c r="K98" s="14"/>
      <c r="L98" s="14"/>
      <c r="AK98" s="19" t="s">
        <v>68</v>
      </c>
      <c r="AL98" s="19" t="s">
        <v>68</v>
      </c>
    </row>
    <row r="99">
      <c r="A99" s="14"/>
      <c r="B99" s="23" t="str">
        <f t="array" ref="B99">IF(C99="","",XLOOKUP(C99,selector_06,selector_06_ids,""))</f>
        <v/>
      </c>
      <c r="C99" s="25"/>
      <c r="D99" s="23" t="str">
        <f t="array" ref="D99">IF(E99="","",XLOOKUP(E99,selector_07,selector_07_ids,""))</f>
        <v/>
      </c>
      <c r="E99" s="25"/>
      <c r="F99" s="27"/>
      <c r="G99" s="27"/>
      <c r="H99" s="14"/>
      <c r="I99" s="23" t="str">
        <f t="array" ref="I99">IF(J99="","",XLOOKUP(J99,selector_04,selector_04_ids,""))</f>
        <v/>
      </c>
      <c r="J99" s="25"/>
      <c r="K99" s="14"/>
      <c r="L99" s="14"/>
      <c r="AK99" s="19" t="s">
        <v>68</v>
      </c>
      <c r="AL99" s="19" t="s">
        <v>68</v>
      </c>
    </row>
    <row r="100">
      <c r="A100" s="14"/>
      <c r="B100" s="23" t="str">
        <f t="array" ref="B100">IF(C100="","",XLOOKUP(C100,selector_06,selector_06_ids,""))</f>
        <v/>
      </c>
      <c r="C100" s="25"/>
      <c r="D100" s="23" t="str">
        <f t="array" ref="D100">IF(E100="","",XLOOKUP(E100,selector_07,selector_07_ids,""))</f>
        <v/>
      </c>
      <c r="E100" s="25"/>
      <c r="F100" s="27"/>
      <c r="G100" s="27"/>
      <c r="H100" s="14"/>
      <c r="I100" s="23" t="str">
        <f t="array" ref="I100">IF(J100="","",XLOOKUP(J100,selector_04,selector_04_ids,""))</f>
        <v/>
      </c>
      <c r="J100" s="25"/>
      <c r="K100" s="14"/>
      <c r="L100" s="14"/>
      <c r="AK100" s="19" t="s">
        <v>68</v>
      </c>
      <c r="AL100" s="19" t="s">
        <v>68</v>
      </c>
    </row>
    <row r="101">
      <c r="A101" s="14"/>
      <c r="B101" s="23" t="str">
        <f t="array" ref="B101">IF(C101="","",XLOOKUP(C101,selector_06,selector_06_ids,""))</f>
        <v/>
      </c>
      <c r="C101" s="25"/>
      <c r="D101" s="23" t="str">
        <f t="array" ref="D101">IF(E101="","",XLOOKUP(E101,selector_07,selector_07_ids,""))</f>
        <v/>
      </c>
      <c r="E101" s="25"/>
      <c r="F101" s="27"/>
      <c r="G101" s="27"/>
      <c r="H101" s="14"/>
      <c r="I101" s="23" t="str">
        <f t="array" ref="I101">IF(J101="","",XLOOKUP(J101,selector_04,selector_04_ids,""))</f>
        <v/>
      </c>
      <c r="J101" s="25"/>
      <c r="K101" s="14"/>
      <c r="L101" s="14"/>
      <c r="AK101" s="19" t="s">
        <v>68</v>
      </c>
      <c r="AL101" s="19" t="s">
        <v>68</v>
      </c>
    </row>
    <row r="102">
      <c r="A102" s="14"/>
      <c r="B102" s="23" t="str">
        <f t="array" ref="B102">IF(C102="","",XLOOKUP(C102,selector_06,selector_06_ids,""))</f>
        <v/>
      </c>
      <c r="C102" s="25"/>
      <c r="D102" s="23" t="str">
        <f t="array" ref="D102">IF(E102="","",XLOOKUP(E102,selector_07,selector_07_ids,""))</f>
        <v/>
      </c>
      <c r="E102" s="25"/>
      <c r="F102" s="27"/>
      <c r="G102" s="27"/>
      <c r="H102" s="14"/>
      <c r="I102" s="23" t="str">
        <f t="array" ref="I102">IF(J102="","",XLOOKUP(J102,selector_04,selector_04_ids,""))</f>
        <v/>
      </c>
      <c r="J102" s="25"/>
      <c r="K102" s="14"/>
      <c r="L102" s="14"/>
      <c r="AK102" s="19" t="s">
        <v>68</v>
      </c>
      <c r="AL102" s="19" t="s">
        <v>68</v>
      </c>
    </row>
    <row r="103">
      <c r="A103" s="14"/>
      <c r="B103" s="23" t="str">
        <f t="array" ref="B103">IF(C103="","",XLOOKUP(C103,selector_06,selector_06_ids,""))</f>
        <v/>
      </c>
      <c r="C103" s="25"/>
      <c r="D103" s="23" t="str">
        <f t="array" ref="D103">IF(E103="","",XLOOKUP(E103,selector_07,selector_07_ids,""))</f>
        <v/>
      </c>
      <c r="E103" s="25"/>
      <c r="F103" s="27"/>
      <c r="G103" s="27"/>
      <c r="H103" s="14"/>
      <c r="I103" s="23" t="str">
        <f t="array" ref="I103">IF(J103="","",XLOOKUP(J103,selector_04,selector_04_ids,""))</f>
        <v/>
      </c>
      <c r="J103" s="25"/>
      <c r="K103" s="14"/>
      <c r="L103" s="14"/>
      <c r="AK103" s="19" t="s">
        <v>68</v>
      </c>
      <c r="AL103" s="19" t="s">
        <v>68</v>
      </c>
    </row>
    <row r="104">
      <c r="A104" s="14"/>
      <c r="B104" s="23" t="str">
        <f t="array" ref="B104">IF(C104="","",XLOOKUP(C104,selector_06,selector_06_ids,""))</f>
        <v/>
      </c>
      <c r="C104" s="25"/>
      <c r="D104" s="23" t="str">
        <f t="array" ref="D104">IF(E104="","",XLOOKUP(E104,selector_07,selector_07_ids,""))</f>
        <v/>
      </c>
      <c r="E104" s="25"/>
      <c r="F104" s="27"/>
      <c r="G104" s="27"/>
      <c r="H104" s="14"/>
      <c r="I104" s="23" t="str">
        <f t="array" ref="I104">IF(J104="","",XLOOKUP(J104,selector_04,selector_04_ids,""))</f>
        <v/>
      </c>
      <c r="J104" s="25"/>
      <c r="K104" s="14"/>
      <c r="L104" s="14"/>
      <c r="AK104" s="19" t="s">
        <v>68</v>
      </c>
      <c r="AL104" s="19" t="s">
        <v>68</v>
      </c>
    </row>
    <row r="105">
      <c r="A105" s="14"/>
      <c r="B105" s="23" t="str">
        <f t="array" ref="B105">IF(C105="","",XLOOKUP(C105,selector_06,selector_06_ids,""))</f>
        <v/>
      </c>
      <c r="C105" s="25"/>
      <c r="D105" s="23" t="str">
        <f t="array" ref="D105">IF(E105="","",XLOOKUP(E105,selector_07,selector_07_ids,""))</f>
        <v/>
      </c>
      <c r="E105" s="25"/>
      <c r="F105" s="27"/>
      <c r="G105" s="27"/>
      <c r="H105" s="14"/>
      <c r="I105" s="23" t="str">
        <f t="array" ref="I105">IF(J105="","",XLOOKUP(J105,selector_04,selector_04_ids,""))</f>
        <v/>
      </c>
      <c r="J105" s="25"/>
      <c r="K105" s="14"/>
      <c r="L105" s="14"/>
      <c r="AK105" s="19" t="s">
        <v>68</v>
      </c>
      <c r="AL105" s="19" t="s">
        <v>68</v>
      </c>
    </row>
    <row r="106">
      <c r="A106" s="14"/>
      <c r="B106" s="23" t="str">
        <f t="array" ref="B106">IF(C106="","",XLOOKUP(C106,selector_06,selector_06_ids,""))</f>
        <v/>
      </c>
      <c r="C106" s="25"/>
      <c r="D106" s="23" t="str">
        <f t="array" ref="D106">IF(E106="","",XLOOKUP(E106,selector_07,selector_07_ids,""))</f>
        <v/>
      </c>
      <c r="E106" s="25"/>
      <c r="F106" s="27"/>
      <c r="G106" s="27"/>
      <c r="H106" s="14"/>
      <c r="I106" s="23" t="str">
        <f t="array" ref="I106">IF(J106="","",XLOOKUP(J106,selector_04,selector_04_ids,""))</f>
        <v/>
      </c>
      <c r="J106" s="25"/>
      <c r="K106" s="14"/>
      <c r="L106" s="14"/>
      <c r="AK106" s="19" t="s">
        <v>68</v>
      </c>
      <c r="AL106" s="19" t="s">
        <v>68</v>
      </c>
    </row>
    <row r="107">
      <c r="A107" s="14"/>
      <c r="B107" s="23" t="str">
        <f t="array" ref="B107">IF(C107="","",XLOOKUP(C107,selector_06,selector_06_ids,""))</f>
        <v/>
      </c>
      <c r="C107" s="25"/>
      <c r="D107" s="23" t="str">
        <f t="array" ref="D107">IF(E107="","",XLOOKUP(E107,selector_07,selector_07_ids,""))</f>
        <v/>
      </c>
      <c r="E107" s="25"/>
      <c r="F107" s="27"/>
      <c r="G107" s="27"/>
      <c r="H107" s="14"/>
      <c r="I107" s="23" t="str">
        <f t="array" ref="I107">IF(J107="","",XLOOKUP(J107,selector_04,selector_04_ids,""))</f>
        <v/>
      </c>
      <c r="J107" s="25"/>
      <c r="K107" s="14"/>
      <c r="L107" s="14"/>
      <c r="AK107" s="19" t="s">
        <v>68</v>
      </c>
      <c r="AL107" s="19" t="s">
        <v>68</v>
      </c>
    </row>
    <row r="108">
      <c r="A108" s="14"/>
      <c r="B108" s="23" t="str">
        <f t="array" ref="B108">IF(C108="","",XLOOKUP(C108,selector_06,selector_06_ids,""))</f>
        <v/>
      </c>
      <c r="C108" s="25"/>
      <c r="D108" s="23" t="str">
        <f t="array" ref="D108">IF(E108="","",XLOOKUP(E108,selector_07,selector_07_ids,""))</f>
        <v/>
      </c>
      <c r="E108" s="25"/>
      <c r="F108" s="27"/>
      <c r="G108" s="27"/>
      <c r="H108" s="14"/>
      <c r="I108" s="23" t="str">
        <f t="array" ref="I108">IF(J108="","",XLOOKUP(J108,selector_04,selector_04_ids,""))</f>
        <v/>
      </c>
      <c r="J108" s="25"/>
      <c r="K108" s="14"/>
      <c r="L108" s="14"/>
      <c r="AK108" s="19" t="s">
        <v>68</v>
      </c>
      <c r="AL108" s="19" t="s">
        <v>68</v>
      </c>
    </row>
    <row r="109">
      <c r="A109" s="14"/>
      <c r="B109" s="23" t="str">
        <f t="array" ref="B109">IF(C109="","",XLOOKUP(C109,selector_06,selector_06_ids,""))</f>
        <v/>
      </c>
      <c r="C109" s="25"/>
      <c r="D109" s="23" t="str">
        <f t="array" ref="D109">IF(E109="","",XLOOKUP(E109,selector_07,selector_07_ids,""))</f>
        <v/>
      </c>
      <c r="E109" s="25"/>
      <c r="F109" s="27"/>
      <c r="G109" s="27"/>
      <c r="H109" s="14"/>
      <c r="I109" s="23" t="str">
        <f t="array" ref="I109">IF(J109="","",XLOOKUP(J109,selector_04,selector_04_ids,""))</f>
        <v/>
      </c>
      <c r="J109" s="25"/>
      <c r="K109" s="14"/>
      <c r="L109" s="14"/>
      <c r="AK109" s="19" t="s">
        <v>68</v>
      </c>
      <c r="AL109" s="19" t="s">
        <v>68</v>
      </c>
    </row>
    <row r="110">
      <c r="A110" s="14"/>
      <c r="B110" s="23" t="str">
        <f t="array" ref="B110">IF(C110="","",XLOOKUP(C110,selector_06,selector_06_ids,""))</f>
        <v/>
      </c>
      <c r="C110" s="25"/>
      <c r="D110" s="23" t="str">
        <f t="array" ref="D110">IF(E110="","",XLOOKUP(E110,selector_07,selector_07_ids,""))</f>
        <v/>
      </c>
      <c r="E110" s="25"/>
      <c r="F110" s="27"/>
      <c r="G110" s="27"/>
      <c r="H110" s="14"/>
      <c r="I110" s="23" t="str">
        <f t="array" ref="I110">IF(J110="","",XLOOKUP(J110,selector_04,selector_04_ids,""))</f>
        <v/>
      </c>
      <c r="J110" s="25"/>
      <c r="K110" s="14"/>
      <c r="L110" s="14"/>
      <c r="AK110" s="19" t="s">
        <v>68</v>
      </c>
      <c r="AL110" s="19" t="s">
        <v>68</v>
      </c>
    </row>
    <row r="111">
      <c r="A111" s="14"/>
      <c r="B111" s="23" t="str">
        <f t="array" ref="B111">IF(C111="","",XLOOKUP(C111,selector_06,selector_06_ids,""))</f>
        <v/>
      </c>
      <c r="C111" s="25"/>
      <c r="D111" s="23" t="str">
        <f t="array" ref="D111">IF(E111="","",XLOOKUP(E111,selector_07,selector_07_ids,""))</f>
        <v/>
      </c>
      <c r="E111" s="25"/>
      <c r="F111" s="27"/>
      <c r="G111" s="27"/>
      <c r="H111" s="14"/>
      <c r="I111" s="23" t="str">
        <f t="array" ref="I111">IF(J111="","",XLOOKUP(J111,selector_04,selector_04_ids,""))</f>
        <v/>
      </c>
      <c r="J111" s="25"/>
      <c r="K111" s="14"/>
      <c r="L111" s="14"/>
      <c r="AK111" s="19" t="s">
        <v>68</v>
      </c>
      <c r="AL111" s="19" t="s">
        <v>68</v>
      </c>
    </row>
    <row r="112">
      <c r="A112" s="14"/>
      <c r="B112" s="23" t="str">
        <f t="array" ref="B112">IF(C112="","",XLOOKUP(C112,selector_06,selector_06_ids,""))</f>
        <v/>
      </c>
      <c r="C112" s="25"/>
      <c r="D112" s="23" t="str">
        <f t="array" ref="D112">IF(E112="","",XLOOKUP(E112,selector_07,selector_07_ids,""))</f>
        <v/>
      </c>
      <c r="E112" s="25"/>
      <c r="F112" s="27"/>
      <c r="G112" s="27"/>
      <c r="H112" s="14"/>
      <c r="I112" s="23" t="str">
        <f t="array" ref="I112">IF(J112="","",XLOOKUP(J112,selector_04,selector_04_ids,""))</f>
        <v/>
      </c>
      <c r="J112" s="25"/>
      <c r="K112" s="14"/>
      <c r="L112" s="14"/>
      <c r="AK112" s="19" t="s">
        <v>68</v>
      </c>
      <c r="AL112" s="19" t="s">
        <v>68</v>
      </c>
    </row>
    <row r="113">
      <c r="A113" s="14"/>
      <c r="B113" s="23" t="str">
        <f t="array" ref="B113">IF(C113="","",XLOOKUP(C113,selector_06,selector_06_ids,""))</f>
        <v/>
      </c>
      <c r="C113" s="25"/>
      <c r="D113" s="23" t="str">
        <f t="array" ref="D113">IF(E113="","",XLOOKUP(E113,selector_07,selector_07_ids,""))</f>
        <v/>
      </c>
      <c r="E113" s="25"/>
      <c r="F113" s="27"/>
      <c r="G113" s="27"/>
      <c r="H113" s="14"/>
      <c r="I113" s="23" t="str">
        <f t="array" ref="I113">IF(J113="","",XLOOKUP(J113,selector_04,selector_04_ids,""))</f>
        <v/>
      </c>
      <c r="J113" s="25"/>
      <c r="K113" s="14"/>
      <c r="L113" s="14"/>
      <c r="AK113" s="19" t="s">
        <v>68</v>
      </c>
      <c r="AL113" s="19" t="s">
        <v>68</v>
      </c>
    </row>
    <row r="114">
      <c r="A114" s="14"/>
      <c r="B114" s="23" t="str">
        <f t="array" ref="B114">IF(C114="","",XLOOKUP(C114,selector_06,selector_06_ids,""))</f>
        <v/>
      </c>
      <c r="C114" s="25"/>
      <c r="D114" s="23" t="str">
        <f t="array" ref="D114">IF(E114="","",XLOOKUP(E114,selector_07,selector_07_ids,""))</f>
        <v/>
      </c>
      <c r="E114" s="25"/>
      <c r="F114" s="27"/>
      <c r="G114" s="27"/>
      <c r="H114" s="14"/>
      <c r="I114" s="23" t="str">
        <f t="array" ref="I114">IF(J114="","",XLOOKUP(J114,selector_04,selector_04_ids,""))</f>
        <v/>
      </c>
      <c r="J114" s="25"/>
      <c r="K114" s="14"/>
      <c r="L114" s="14"/>
      <c r="AK114" s="19" t="s">
        <v>68</v>
      </c>
      <c r="AL114" s="19" t="s">
        <v>68</v>
      </c>
    </row>
    <row r="115">
      <c r="A115" s="14"/>
      <c r="B115" s="23" t="str">
        <f t="array" ref="B115">IF(C115="","",XLOOKUP(C115,selector_06,selector_06_ids,""))</f>
        <v/>
      </c>
      <c r="C115" s="25"/>
      <c r="D115" s="23" t="str">
        <f t="array" ref="D115">IF(E115="","",XLOOKUP(E115,selector_07,selector_07_ids,""))</f>
        <v/>
      </c>
      <c r="E115" s="25"/>
      <c r="F115" s="27"/>
      <c r="G115" s="27"/>
      <c r="H115" s="14"/>
      <c r="I115" s="23" t="str">
        <f t="array" ref="I115">IF(J115="","",XLOOKUP(J115,selector_04,selector_04_ids,""))</f>
        <v/>
      </c>
      <c r="J115" s="25"/>
      <c r="K115" s="14"/>
      <c r="L115" s="14"/>
      <c r="AK115" s="19" t="s">
        <v>68</v>
      </c>
      <c r="AL115" s="19" t="s">
        <v>68</v>
      </c>
    </row>
    <row r="116">
      <c r="A116" s="14"/>
      <c r="B116" s="23" t="str">
        <f t="array" ref="B116">IF(C116="","",XLOOKUP(C116,selector_06,selector_06_ids,""))</f>
        <v/>
      </c>
      <c r="C116" s="25"/>
      <c r="D116" s="23" t="str">
        <f t="array" ref="D116">IF(E116="","",XLOOKUP(E116,selector_07,selector_07_ids,""))</f>
        <v/>
      </c>
      <c r="E116" s="25"/>
      <c r="F116" s="27"/>
      <c r="G116" s="27"/>
      <c r="H116" s="14"/>
      <c r="I116" s="23" t="str">
        <f t="array" ref="I116">IF(J116="","",XLOOKUP(J116,selector_04,selector_04_ids,""))</f>
        <v/>
      </c>
      <c r="J116" s="25"/>
      <c r="K116" s="14"/>
      <c r="L116" s="14"/>
      <c r="AK116" s="19" t="s">
        <v>68</v>
      </c>
      <c r="AL116" s="19" t="s">
        <v>68</v>
      </c>
    </row>
    <row r="117">
      <c r="A117" s="14"/>
      <c r="B117" s="23" t="str">
        <f t="array" ref="B117">IF(C117="","",XLOOKUP(C117,selector_06,selector_06_ids,""))</f>
        <v/>
      </c>
      <c r="C117" s="25"/>
      <c r="D117" s="23" t="str">
        <f t="array" ref="D117">IF(E117="","",XLOOKUP(E117,selector_07,selector_07_ids,""))</f>
        <v/>
      </c>
      <c r="E117" s="25"/>
      <c r="F117" s="27"/>
      <c r="G117" s="27"/>
      <c r="H117" s="14"/>
      <c r="I117" s="23" t="str">
        <f t="array" ref="I117">IF(J117="","",XLOOKUP(J117,selector_04,selector_04_ids,""))</f>
        <v/>
      </c>
      <c r="J117" s="25"/>
      <c r="K117" s="14"/>
      <c r="L117" s="14"/>
      <c r="AK117" s="19" t="s">
        <v>68</v>
      </c>
      <c r="AL117" s="19" t="s">
        <v>68</v>
      </c>
    </row>
    <row r="118">
      <c r="A118" s="14"/>
      <c r="B118" s="23" t="str">
        <f t="array" ref="B118">IF(C118="","",XLOOKUP(C118,selector_06,selector_06_ids,""))</f>
        <v/>
      </c>
      <c r="C118" s="25"/>
      <c r="D118" s="23" t="str">
        <f t="array" ref="D118">IF(E118="","",XLOOKUP(E118,selector_07,selector_07_ids,""))</f>
        <v/>
      </c>
      <c r="E118" s="25"/>
      <c r="F118" s="27"/>
      <c r="G118" s="27"/>
      <c r="H118" s="14"/>
      <c r="I118" s="23" t="str">
        <f t="array" ref="I118">IF(J118="","",XLOOKUP(J118,selector_04,selector_04_ids,""))</f>
        <v/>
      </c>
      <c r="J118" s="25"/>
      <c r="K118" s="14"/>
      <c r="L118" s="14"/>
      <c r="AK118" s="19" t="s">
        <v>68</v>
      </c>
      <c r="AL118" s="19" t="s">
        <v>68</v>
      </c>
    </row>
    <row r="119">
      <c r="A119" s="14"/>
      <c r="B119" s="23" t="str">
        <f t="array" ref="B119">IF(C119="","",XLOOKUP(C119,selector_06,selector_06_ids,""))</f>
        <v/>
      </c>
      <c r="C119" s="25"/>
      <c r="D119" s="23" t="str">
        <f t="array" ref="D119">IF(E119="","",XLOOKUP(E119,selector_07,selector_07_ids,""))</f>
        <v/>
      </c>
      <c r="E119" s="25"/>
      <c r="F119" s="27"/>
      <c r="G119" s="27"/>
      <c r="H119" s="14"/>
      <c r="I119" s="23" t="str">
        <f t="array" ref="I119">IF(J119="","",XLOOKUP(J119,selector_04,selector_04_ids,""))</f>
        <v/>
      </c>
      <c r="J119" s="25"/>
      <c r="K119" s="14"/>
      <c r="L119" s="14"/>
      <c r="AK119" s="19" t="s">
        <v>68</v>
      </c>
      <c r="AL119" s="19" t="s">
        <v>68</v>
      </c>
    </row>
    <row r="120">
      <c r="A120" s="14"/>
      <c r="B120" s="23" t="str">
        <f t="array" ref="B120">IF(C120="","",XLOOKUP(C120,selector_06,selector_06_ids,""))</f>
        <v/>
      </c>
      <c r="C120" s="25"/>
      <c r="D120" s="23" t="str">
        <f t="array" ref="D120">IF(E120="","",XLOOKUP(E120,selector_07,selector_07_ids,""))</f>
        <v/>
      </c>
      <c r="E120" s="25"/>
      <c r="F120" s="27"/>
      <c r="G120" s="27"/>
      <c r="H120" s="14"/>
      <c r="I120" s="23" t="str">
        <f t="array" ref="I120">IF(J120="","",XLOOKUP(J120,selector_04,selector_04_ids,""))</f>
        <v/>
      </c>
      <c r="J120" s="25"/>
      <c r="K120" s="14"/>
      <c r="L120" s="14"/>
      <c r="AK120" s="19" t="s">
        <v>68</v>
      </c>
      <c r="AL120" s="19" t="s">
        <v>68</v>
      </c>
    </row>
    <row r="121">
      <c r="A121" s="14"/>
      <c r="B121" s="23" t="str">
        <f t="array" ref="B121">IF(C121="","",XLOOKUP(C121,selector_06,selector_06_ids,""))</f>
        <v/>
      </c>
      <c r="C121" s="25"/>
      <c r="D121" s="23" t="str">
        <f t="array" ref="D121">IF(E121="","",XLOOKUP(E121,selector_07,selector_07_ids,""))</f>
        <v/>
      </c>
      <c r="E121" s="25"/>
      <c r="F121" s="27"/>
      <c r="G121" s="27"/>
      <c r="H121" s="14"/>
      <c r="I121" s="23" t="str">
        <f t="array" ref="I121">IF(J121="","",XLOOKUP(J121,selector_04,selector_04_ids,""))</f>
        <v/>
      </c>
      <c r="J121" s="25"/>
      <c r="K121" s="14"/>
      <c r="L121" s="14"/>
      <c r="AK121" s="19" t="s">
        <v>68</v>
      </c>
      <c r="AL121" s="19" t="s">
        <v>68</v>
      </c>
    </row>
    <row r="122">
      <c r="A122" s="14"/>
      <c r="B122" s="23" t="str">
        <f t="array" ref="B122">IF(C122="","",XLOOKUP(C122,selector_06,selector_06_ids,""))</f>
        <v/>
      </c>
      <c r="C122" s="25"/>
      <c r="D122" s="23" t="str">
        <f t="array" ref="D122">IF(E122="","",XLOOKUP(E122,selector_07,selector_07_ids,""))</f>
        <v/>
      </c>
      <c r="E122" s="25"/>
      <c r="F122" s="27"/>
      <c r="G122" s="27"/>
      <c r="H122" s="14"/>
      <c r="I122" s="23" t="str">
        <f t="array" ref="I122">IF(J122="","",XLOOKUP(J122,selector_04,selector_04_ids,""))</f>
        <v/>
      </c>
      <c r="J122" s="25"/>
      <c r="K122" s="14"/>
      <c r="L122" s="14"/>
      <c r="AK122" s="19" t="s">
        <v>68</v>
      </c>
      <c r="AL122" s="19" t="s">
        <v>68</v>
      </c>
    </row>
    <row r="123">
      <c r="A123" s="14"/>
      <c r="B123" s="23" t="str">
        <f t="array" ref="B123">IF(C123="","",XLOOKUP(C123,selector_06,selector_06_ids,""))</f>
        <v/>
      </c>
      <c r="C123" s="25"/>
      <c r="D123" s="23" t="str">
        <f t="array" ref="D123">IF(E123="","",XLOOKUP(E123,selector_07,selector_07_ids,""))</f>
        <v/>
      </c>
      <c r="E123" s="25"/>
      <c r="F123" s="27"/>
      <c r="G123" s="27"/>
      <c r="H123" s="14"/>
      <c r="I123" s="23" t="str">
        <f t="array" ref="I123">IF(J123="","",XLOOKUP(J123,selector_04,selector_04_ids,""))</f>
        <v/>
      </c>
      <c r="J123" s="25"/>
      <c r="K123" s="14"/>
      <c r="L123" s="14"/>
      <c r="AK123" s="19" t="s">
        <v>68</v>
      </c>
      <c r="AL123" s="19" t="s">
        <v>68</v>
      </c>
    </row>
    <row r="124">
      <c r="A124" s="14"/>
      <c r="B124" s="23" t="str">
        <f t="array" ref="B124">IF(C124="","",XLOOKUP(C124,selector_06,selector_06_ids,""))</f>
        <v/>
      </c>
      <c r="C124" s="25"/>
      <c r="D124" s="23" t="str">
        <f t="array" ref="D124">IF(E124="","",XLOOKUP(E124,selector_07,selector_07_ids,""))</f>
        <v/>
      </c>
      <c r="E124" s="25"/>
      <c r="F124" s="27"/>
      <c r="G124" s="27"/>
      <c r="H124" s="14"/>
      <c r="I124" s="23" t="str">
        <f t="array" ref="I124">IF(J124="","",XLOOKUP(J124,selector_04,selector_04_ids,""))</f>
        <v/>
      </c>
      <c r="J124" s="25"/>
      <c r="K124" s="14"/>
      <c r="L124" s="14"/>
      <c r="AK124" s="19" t="s">
        <v>68</v>
      </c>
      <c r="AL124" s="19" t="s">
        <v>68</v>
      </c>
    </row>
    <row r="125">
      <c r="A125" s="14"/>
      <c r="B125" s="23" t="str">
        <f t="array" ref="B125">IF(C125="","",XLOOKUP(C125,selector_06,selector_06_ids,""))</f>
        <v/>
      </c>
      <c r="C125" s="25"/>
      <c r="D125" s="23" t="str">
        <f t="array" ref="D125">IF(E125="","",XLOOKUP(E125,selector_07,selector_07_ids,""))</f>
        <v/>
      </c>
      <c r="E125" s="25"/>
      <c r="F125" s="27"/>
      <c r="G125" s="27"/>
      <c r="H125" s="14"/>
      <c r="I125" s="23" t="str">
        <f t="array" ref="I125">IF(J125="","",XLOOKUP(J125,selector_04,selector_04_ids,""))</f>
        <v/>
      </c>
      <c r="J125" s="25"/>
      <c r="K125" s="14"/>
      <c r="L125" s="14"/>
      <c r="AK125" s="19" t="s">
        <v>68</v>
      </c>
      <c r="AL125" s="19" t="s">
        <v>68</v>
      </c>
    </row>
    <row r="126">
      <c r="A126" s="14"/>
      <c r="B126" s="23" t="str">
        <f t="array" ref="B126">IF(C126="","",XLOOKUP(C126,selector_06,selector_06_ids,""))</f>
        <v/>
      </c>
      <c r="C126" s="25"/>
      <c r="D126" s="23" t="str">
        <f t="array" ref="D126">IF(E126="","",XLOOKUP(E126,selector_07,selector_07_ids,""))</f>
        <v/>
      </c>
      <c r="E126" s="25"/>
      <c r="F126" s="27"/>
      <c r="G126" s="27"/>
      <c r="H126" s="14"/>
      <c r="I126" s="23" t="str">
        <f t="array" ref="I126">IF(J126="","",XLOOKUP(J126,selector_04,selector_04_ids,""))</f>
        <v/>
      </c>
      <c r="J126" s="25"/>
      <c r="K126" s="14"/>
      <c r="L126" s="14"/>
      <c r="AK126" s="19" t="s">
        <v>68</v>
      </c>
      <c r="AL126" s="19" t="s">
        <v>68</v>
      </c>
    </row>
    <row r="127">
      <c r="A127" s="14"/>
      <c r="B127" s="23" t="str">
        <f t="array" ref="B127">IF(C127="","",XLOOKUP(C127,selector_06,selector_06_ids,""))</f>
        <v/>
      </c>
      <c r="C127" s="25"/>
      <c r="D127" s="23" t="str">
        <f t="array" ref="D127">IF(E127="","",XLOOKUP(E127,selector_07,selector_07_ids,""))</f>
        <v/>
      </c>
      <c r="E127" s="25"/>
      <c r="F127" s="27"/>
      <c r="G127" s="27"/>
      <c r="H127" s="14"/>
      <c r="I127" s="23" t="str">
        <f t="array" ref="I127">IF(J127="","",XLOOKUP(J127,selector_04,selector_04_ids,""))</f>
        <v/>
      </c>
      <c r="J127" s="25"/>
      <c r="K127" s="14"/>
      <c r="L127" s="14"/>
      <c r="AK127" s="19" t="s">
        <v>68</v>
      </c>
      <c r="AL127" s="19" t="s">
        <v>68</v>
      </c>
    </row>
    <row r="128">
      <c r="A128" s="14"/>
      <c r="B128" s="23" t="str">
        <f t="array" ref="B128">IF(C128="","",XLOOKUP(C128,selector_06,selector_06_ids,""))</f>
        <v/>
      </c>
      <c r="C128" s="25"/>
      <c r="D128" s="23" t="str">
        <f t="array" ref="D128">IF(E128="","",XLOOKUP(E128,selector_07,selector_07_ids,""))</f>
        <v/>
      </c>
      <c r="E128" s="25"/>
      <c r="F128" s="27"/>
      <c r="G128" s="27"/>
      <c r="H128" s="14"/>
      <c r="I128" s="23" t="str">
        <f t="array" ref="I128">IF(J128="","",XLOOKUP(J128,selector_04,selector_04_ids,""))</f>
        <v/>
      </c>
      <c r="J128" s="25"/>
      <c r="K128" s="14"/>
      <c r="L128" s="14"/>
      <c r="AK128" s="19" t="s">
        <v>68</v>
      </c>
      <c r="AL128" s="19" t="s">
        <v>68</v>
      </c>
    </row>
    <row r="129">
      <c r="A129" s="14"/>
      <c r="B129" s="23" t="str">
        <f t="array" ref="B129">IF(C129="","",XLOOKUP(C129,selector_06,selector_06_ids,""))</f>
        <v/>
      </c>
      <c r="C129" s="25"/>
      <c r="D129" s="23" t="str">
        <f t="array" ref="D129">IF(E129="","",XLOOKUP(E129,selector_07,selector_07_ids,""))</f>
        <v/>
      </c>
      <c r="E129" s="25"/>
      <c r="F129" s="27"/>
      <c r="G129" s="27"/>
      <c r="H129" s="14"/>
      <c r="I129" s="23" t="str">
        <f t="array" ref="I129">IF(J129="","",XLOOKUP(J129,selector_04,selector_04_ids,""))</f>
        <v/>
      </c>
      <c r="J129" s="25"/>
      <c r="K129" s="14"/>
      <c r="L129" s="14"/>
      <c r="AK129" s="19" t="s">
        <v>68</v>
      </c>
      <c r="AL129" s="19" t="s">
        <v>68</v>
      </c>
    </row>
    <row r="130">
      <c r="A130" s="14"/>
      <c r="B130" s="23" t="str">
        <f t="array" ref="B130">IF(C130="","",XLOOKUP(C130,selector_06,selector_06_ids,""))</f>
        <v/>
      </c>
      <c r="C130" s="25"/>
      <c r="D130" s="23" t="str">
        <f t="array" ref="D130">IF(E130="","",XLOOKUP(E130,selector_07,selector_07_ids,""))</f>
        <v/>
      </c>
      <c r="E130" s="25"/>
      <c r="F130" s="27"/>
      <c r="G130" s="27"/>
      <c r="H130" s="14"/>
      <c r="I130" s="23" t="str">
        <f t="array" ref="I130">IF(J130="","",XLOOKUP(J130,selector_04,selector_04_ids,""))</f>
        <v/>
      </c>
      <c r="J130" s="25"/>
      <c r="K130" s="14"/>
      <c r="L130" s="14"/>
      <c r="AK130" s="19" t="s">
        <v>68</v>
      </c>
      <c r="AL130" s="19" t="s">
        <v>68</v>
      </c>
    </row>
    <row r="131">
      <c r="A131" s="14"/>
      <c r="B131" s="23" t="str">
        <f t="array" ref="B131">IF(C131="","",XLOOKUP(C131,selector_06,selector_06_ids,""))</f>
        <v/>
      </c>
      <c r="C131" s="25"/>
      <c r="D131" s="23" t="str">
        <f t="array" ref="D131">IF(E131="","",XLOOKUP(E131,selector_07,selector_07_ids,""))</f>
        <v/>
      </c>
      <c r="E131" s="25"/>
      <c r="F131" s="27"/>
      <c r="G131" s="27"/>
      <c r="H131" s="14"/>
      <c r="I131" s="23" t="str">
        <f t="array" ref="I131">IF(J131="","",XLOOKUP(J131,selector_04,selector_04_ids,""))</f>
        <v/>
      </c>
      <c r="J131" s="25"/>
      <c r="K131" s="14"/>
      <c r="L131" s="14"/>
      <c r="AK131" s="19" t="s">
        <v>68</v>
      </c>
      <c r="AL131" s="19" t="s">
        <v>68</v>
      </c>
    </row>
    <row r="132">
      <c r="A132" s="14"/>
      <c r="B132" s="23" t="str">
        <f t="array" ref="B132">IF(C132="","",XLOOKUP(C132,selector_06,selector_06_ids,""))</f>
        <v/>
      </c>
      <c r="C132" s="25"/>
      <c r="D132" s="23" t="str">
        <f t="array" ref="D132">IF(E132="","",XLOOKUP(E132,selector_07,selector_07_ids,""))</f>
        <v/>
      </c>
      <c r="E132" s="25"/>
      <c r="F132" s="27"/>
      <c r="G132" s="27"/>
      <c r="H132" s="14"/>
      <c r="I132" s="23" t="str">
        <f t="array" ref="I132">IF(J132="","",XLOOKUP(J132,selector_04,selector_04_ids,""))</f>
        <v/>
      </c>
      <c r="J132" s="25"/>
      <c r="K132" s="14"/>
      <c r="L132" s="14"/>
      <c r="AK132" s="19" t="s">
        <v>68</v>
      </c>
      <c r="AL132" s="19" t="s">
        <v>68</v>
      </c>
    </row>
    <row r="133">
      <c r="A133" s="14"/>
      <c r="B133" s="23" t="str">
        <f t="array" ref="B133">IF(C133="","",XLOOKUP(C133,selector_06,selector_06_ids,""))</f>
        <v/>
      </c>
      <c r="C133" s="25"/>
      <c r="D133" s="23" t="str">
        <f t="array" ref="D133">IF(E133="","",XLOOKUP(E133,selector_07,selector_07_ids,""))</f>
        <v/>
      </c>
      <c r="E133" s="25"/>
      <c r="F133" s="27"/>
      <c r="G133" s="27"/>
      <c r="H133" s="14"/>
      <c r="I133" s="23" t="str">
        <f t="array" ref="I133">IF(J133="","",XLOOKUP(J133,selector_04,selector_04_ids,""))</f>
        <v/>
      </c>
      <c r="J133" s="25"/>
      <c r="K133" s="14"/>
      <c r="L133" s="14"/>
      <c r="AK133" s="19" t="s">
        <v>68</v>
      </c>
      <c r="AL133" s="19" t="s">
        <v>68</v>
      </c>
    </row>
    <row r="134">
      <c r="A134" s="14"/>
      <c r="B134" s="23" t="str">
        <f t="array" ref="B134">IF(C134="","",XLOOKUP(C134,selector_06,selector_06_ids,""))</f>
        <v/>
      </c>
      <c r="C134" s="25"/>
      <c r="D134" s="23" t="str">
        <f t="array" ref="D134">IF(E134="","",XLOOKUP(E134,selector_07,selector_07_ids,""))</f>
        <v/>
      </c>
      <c r="E134" s="25"/>
      <c r="F134" s="27"/>
      <c r="G134" s="27"/>
      <c r="H134" s="14"/>
      <c r="I134" s="23" t="str">
        <f t="array" ref="I134">IF(J134="","",XLOOKUP(J134,selector_04,selector_04_ids,""))</f>
        <v/>
      </c>
      <c r="J134" s="25"/>
      <c r="K134" s="14"/>
      <c r="L134" s="14"/>
      <c r="AK134" s="19" t="s">
        <v>68</v>
      </c>
      <c r="AL134" s="19" t="s">
        <v>68</v>
      </c>
    </row>
    <row r="135">
      <c r="A135" s="14"/>
      <c r="B135" s="23" t="str">
        <f t="array" ref="B135">IF(C135="","",XLOOKUP(C135,selector_06,selector_06_ids,""))</f>
        <v/>
      </c>
      <c r="C135" s="25"/>
      <c r="D135" s="23" t="str">
        <f t="array" ref="D135">IF(E135="","",XLOOKUP(E135,selector_07,selector_07_ids,""))</f>
        <v/>
      </c>
      <c r="E135" s="25"/>
      <c r="F135" s="27"/>
      <c r="G135" s="27"/>
      <c r="H135" s="14"/>
      <c r="I135" s="23" t="str">
        <f t="array" ref="I135">IF(J135="","",XLOOKUP(J135,selector_04,selector_04_ids,""))</f>
        <v/>
      </c>
      <c r="J135" s="25"/>
      <c r="K135" s="14"/>
      <c r="L135" s="14"/>
      <c r="AK135" s="19" t="s">
        <v>68</v>
      </c>
      <c r="AL135" s="19" t="s">
        <v>68</v>
      </c>
    </row>
    <row r="136">
      <c r="A136" s="14"/>
      <c r="B136" s="23" t="str">
        <f t="array" ref="B136">IF(C136="","",XLOOKUP(C136,selector_06,selector_06_ids,""))</f>
        <v/>
      </c>
      <c r="C136" s="25"/>
      <c r="D136" s="23" t="str">
        <f t="array" ref="D136">IF(E136="","",XLOOKUP(E136,selector_07,selector_07_ids,""))</f>
        <v/>
      </c>
      <c r="E136" s="25"/>
      <c r="F136" s="27"/>
      <c r="G136" s="27"/>
      <c r="H136" s="14"/>
      <c r="I136" s="23" t="str">
        <f t="array" ref="I136">IF(J136="","",XLOOKUP(J136,selector_04,selector_04_ids,""))</f>
        <v/>
      </c>
      <c r="J136" s="25"/>
      <c r="K136" s="14"/>
      <c r="L136" s="14"/>
      <c r="AK136" s="19" t="s">
        <v>68</v>
      </c>
      <c r="AL136" s="19" t="s">
        <v>68</v>
      </c>
    </row>
    <row r="137">
      <c r="A137" s="14"/>
      <c r="B137" s="23" t="str">
        <f t="array" ref="B137">IF(C137="","",XLOOKUP(C137,selector_06,selector_06_ids,""))</f>
        <v/>
      </c>
      <c r="C137" s="25"/>
      <c r="D137" s="23" t="str">
        <f t="array" ref="D137">IF(E137="","",XLOOKUP(E137,selector_07,selector_07_ids,""))</f>
        <v/>
      </c>
      <c r="E137" s="25"/>
      <c r="F137" s="27"/>
      <c r="G137" s="27"/>
      <c r="H137" s="14"/>
      <c r="I137" s="23" t="str">
        <f t="array" ref="I137">IF(J137="","",XLOOKUP(J137,selector_04,selector_04_ids,""))</f>
        <v/>
      </c>
      <c r="J137" s="25"/>
      <c r="K137" s="14"/>
      <c r="L137" s="14"/>
      <c r="AK137" s="19" t="s">
        <v>68</v>
      </c>
      <c r="AL137" s="19" t="s">
        <v>68</v>
      </c>
    </row>
    <row r="138">
      <c r="A138" s="14"/>
      <c r="B138" s="23" t="str">
        <f t="array" ref="B138">IF(C138="","",XLOOKUP(C138,selector_06,selector_06_ids,""))</f>
        <v/>
      </c>
      <c r="C138" s="25"/>
      <c r="D138" s="23" t="str">
        <f t="array" ref="D138">IF(E138="","",XLOOKUP(E138,selector_07,selector_07_ids,""))</f>
        <v/>
      </c>
      <c r="E138" s="25"/>
      <c r="F138" s="27"/>
      <c r="G138" s="27"/>
      <c r="H138" s="14"/>
      <c r="I138" s="23" t="str">
        <f t="array" ref="I138">IF(J138="","",XLOOKUP(J138,selector_04,selector_04_ids,""))</f>
        <v/>
      </c>
      <c r="J138" s="25"/>
      <c r="K138" s="14"/>
      <c r="L138" s="14"/>
      <c r="AK138" s="19" t="s">
        <v>68</v>
      </c>
      <c r="AL138" s="19" t="s">
        <v>68</v>
      </c>
    </row>
    <row r="139">
      <c r="A139" s="14"/>
      <c r="B139" s="23" t="str">
        <f t="array" ref="B139">IF(C139="","",XLOOKUP(C139,selector_06,selector_06_ids,""))</f>
        <v/>
      </c>
      <c r="C139" s="25"/>
      <c r="D139" s="23" t="str">
        <f t="array" ref="D139">IF(E139="","",XLOOKUP(E139,selector_07,selector_07_ids,""))</f>
        <v/>
      </c>
      <c r="E139" s="25"/>
      <c r="F139" s="27"/>
      <c r="G139" s="27"/>
      <c r="H139" s="14"/>
      <c r="I139" s="23" t="str">
        <f t="array" ref="I139">IF(J139="","",XLOOKUP(J139,selector_04,selector_04_ids,""))</f>
        <v/>
      </c>
      <c r="J139" s="25"/>
      <c r="K139" s="14"/>
      <c r="L139" s="14"/>
      <c r="AK139" s="19" t="s">
        <v>68</v>
      </c>
      <c r="AL139" s="19" t="s">
        <v>68</v>
      </c>
    </row>
    <row r="140">
      <c r="A140" s="14"/>
      <c r="B140" s="23" t="str">
        <f t="array" ref="B140">IF(C140="","",XLOOKUP(C140,selector_06,selector_06_ids,""))</f>
        <v/>
      </c>
      <c r="C140" s="25"/>
      <c r="D140" s="23" t="str">
        <f t="array" ref="D140">IF(E140="","",XLOOKUP(E140,selector_07,selector_07_ids,""))</f>
        <v/>
      </c>
      <c r="E140" s="25"/>
      <c r="F140" s="27"/>
      <c r="G140" s="27"/>
      <c r="H140" s="14"/>
      <c r="I140" s="23" t="str">
        <f t="array" ref="I140">IF(J140="","",XLOOKUP(J140,selector_04,selector_04_ids,""))</f>
        <v/>
      </c>
      <c r="J140" s="25"/>
      <c r="K140" s="14"/>
      <c r="L140" s="14"/>
      <c r="AK140" s="19" t="s">
        <v>68</v>
      </c>
      <c r="AL140" s="19" t="s">
        <v>68</v>
      </c>
    </row>
    <row r="141">
      <c r="A141" s="14"/>
      <c r="B141" s="23" t="str">
        <f t="array" ref="B141">IF(C141="","",XLOOKUP(C141,selector_06,selector_06_ids,""))</f>
        <v/>
      </c>
      <c r="C141" s="25"/>
      <c r="D141" s="23" t="str">
        <f t="array" ref="D141">IF(E141="","",XLOOKUP(E141,selector_07,selector_07_ids,""))</f>
        <v/>
      </c>
      <c r="E141" s="25"/>
      <c r="F141" s="27"/>
      <c r="G141" s="27"/>
      <c r="H141" s="14"/>
      <c r="I141" s="23" t="str">
        <f t="array" ref="I141">IF(J141="","",XLOOKUP(J141,selector_04,selector_04_ids,""))</f>
        <v/>
      </c>
      <c r="J141" s="25"/>
      <c r="K141" s="14"/>
      <c r="L141" s="14"/>
      <c r="AK141" s="19" t="s">
        <v>68</v>
      </c>
      <c r="AL141" s="19" t="s">
        <v>68</v>
      </c>
    </row>
    <row r="142">
      <c r="A142" s="14"/>
      <c r="B142" s="23" t="str">
        <f t="array" ref="B142">IF(C142="","",XLOOKUP(C142,selector_06,selector_06_ids,""))</f>
        <v/>
      </c>
      <c r="C142" s="25"/>
      <c r="D142" s="23" t="str">
        <f t="array" ref="D142">IF(E142="","",XLOOKUP(E142,selector_07,selector_07_ids,""))</f>
        <v/>
      </c>
      <c r="E142" s="25"/>
      <c r="F142" s="27"/>
      <c r="G142" s="27"/>
      <c r="H142" s="14"/>
      <c r="I142" s="23" t="str">
        <f t="array" ref="I142">IF(J142="","",XLOOKUP(J142,selector_04,selector_04_ids,""))</f>
        <v/>
      </c>
      <c r="J142" s="25"/>
      <c r="K142" s="14"/>
      <c r="L142" s="14"/>
      <c r="AK142" s="19" t="s">
        <v>68</v>
      </c>
      <c r="AL142" s="19" t="s">
        <v>68</v>
      </c>
    </row>
    <row r="143">
      <c r="A143" s="14"/>
      <c r="B143" s="23" t="str">
        <f t="array" ref="B143">IF(C143="","",XLOOKUP(C143,selector_06,selector_06_ids,""))</f>
        <v/>
      </c>
      <c r="C143" s="25"/>
      <c r="D143" s="23" t="str">
        <f t="array" ref="D143">IF(E143="","",XLOOKUP(E143,selector_07,selector_07_ids,""))</f>
        <v/>
      </c>
      <c r="E143" s="25"/>
      <c r="F143" s="27"/>
      <c r="G143" s="27"/>
      <c r="H143" s="14"/>
      <c r="I143" s="23" t="str">
        <f t="array" ref="I143">IF(J143="","",XLOOKUP(J143,selector_04,selector_04_ids,""))</f>
        <v/>
      </c>
      <c r="J143" s="25"/>
      <c r="K143" s="14"/>
      <c r="L143" s="14"/>
      <c r="AK143" s="19" t="s">
        <v>68</v>
      </c>
      <c r="AL143" s="19" t="s">
        <v>68</v>
      </c>
    </row>
    <row r="144">
      <c r="A144" s="14"/>
      <c r="B144" s="23" t="str">
        <f t="array" ref="B144">IF(C144="","",XLOOKUP(C144,selector_06,selector_06_ids,""))</f>
        <v/>
      </c>
      <c r="C144" s="25"/>
      <c r="D144" s="23" t="str">
        <f t="array" ref="D144">IF(E144="","",XLOOKUP(E144,selector_07,selector_07_ids,""))</f>
        <v/>
      </c>
      <c r="E144" s="25"/>
      <c r="F144" s="27"/>
      <c r="G144" s="27"/>
      <c r="H144" s="14"/>
      <c r="I144" s="23" t="str">
        <f t="array" ref="I144">IF(J144="","",XLOOKUP(J144,selector_04,selector_04_ids,""))</f>
        <v/>
      </c>
      <c r="J144" s="25"/>
      <c r="K144" s="14"/>
      <c r="L144" s="14"/>
      <c r="AK144" s="19" t="s">
        <v>68</v>
      </c>
      <c r="AL144" s="19" t="s">
        <v>68</v>
      </c>
    </row>
    <row r="145">
      <c r="A145" s="14"/>
      <c r="B145" s="23" t="str">
        <f t="array" ref="B145">IF(C145="","",XLOOKUP(C145,selector_06,selector_06_ids,""))</f>
        <v/>
      </c>
      <c r="C145" s="25"/>
      <c r="D145" s="23" t="str">
        <f t="array" ref="D145">IF(E145="","",XLOOKUP(E145,selector_07,selector_07_ids,""))</f>
        <v/>
      </c>
      <c r="E145" s="25"/>
      <c r="F145" s="27"/>
      <c r="G145" s="27"/>
      <c r="H145" s="14"/>
      <c r="I145" s="23" t="str">
        <f t="array" ref="I145">IF(J145="","",XLOOKUP(J145,selector_04,selector_04_ids,""))</f>
        <v/>
      </c>
      <c r="J145" s="25"/>
      <c r="K145" s="14"/>
      <c r="L145" s="14"/>
      <c r="AK145" s="19" t="s">
        <v>68</v>
      </c>
      <c r="AL145" s="19" t="s">
        <v>68</v>
      </c>
    </row>
    <row r="146">
      <c r="A146" s="14"/>
      <c r="B146" s="23" t="str">
        <f t="array" ref="B146">IF(C146="","",XLOOKUP(C146,selector_06,selector_06_ids,""))</f>
        <v/>
      </c>
      <c r="C146" s="25"/>
      <c r="D146" s="23" t="str">
        <f t="array" ref="D146">IF(E146="","",XLOOKUP(E146,selector_07,selector_07_ids,""))</f>
        <v/>
      </c>
      <c r="E146" s="25"/>
      <c r="F146" s="27"/>
      <c r="G146" s="27"/>
      <c r="H146" s="14"/>
      <c r="I146" s="23" t="str">
        <f t="array" ref="I146">IF(J146="","",XLOOKUP(J146,selector_04,selector_04_ids,""))</f>
        <v/>
      </c>
      <c r="J146" s="25"/>
      <c r="K146" s="14"/>
      <c r="L146" s="14"/>
      <c r="AK146" s="19" t="s">
        <v>68</v>
      </c>
      <c r="AL146" s="19" t="s">
        <v>68</v>
      </c>
    </row>
    <row r="147">
      <c r="A147" s="14"/>
      <c r="B147" s="23" t="str">
        <f t="array" ref="B147">IF(C147="","",XLOOKUP(C147,selector_06,selector_06_ids,""))</f>
        <v/>
      </c>
      <c r="C147" s="25"/>
      <c r="D147" s="23" t="str">
        <f t="array" ref="D147">IF(E147="","",XLOOKUP(E147,selector_07,selector_07_ids,""))</f>
        <v/>
      </c>
      <c r="E147" s="25"/>
      <c r="F147" s="27"/>
      <c r="G147" s="27"/>
      <c r="H147" s="14"/>
      <c r="I147" s="23" t="str">
        <f t="array" ref="I147">IF(J147="","",XLOOKUP(J147,selector_04,selector_04_ids,""))</f>
        <v/>
      </c>
      <c r="J147" s="25"/>
      <c r="K147" s="14"/>
      <c r="L147" s="14"/>
      <c r="AK147" s="19" t="s">
        <v>68</v>
      </c>
      <c r="AL147" s="19" t="s">
        <v>68</v>
      </c>
    </row>
    <row r="148">
      <c r="A148" s="14"/>
      <c r="B148" s="23" t="str">
        <f t="array" ref="B148">IF(C148="","",XLOOKUP(C148,selector_06,selector_06_ids,""))</f>
        <v/>
      </c>
      <c r="C148" s="25"/>
      <c r="D148" s="23" t="str">
        <f t="array" ref="D148">IF(E148="","",XLOOKUP(E148,selector_07,selector_07_ids,""))</f>
        <v/>
      </c>
      <c r="E148" s="25"/>
      <c r="F148" s="27"/>
      <c r="G148" s="27"/>
      <c r="H148" s="14"/>
      <c r="I148" s="23" t="str">
        <f t="array" ref="I148">IF(J148="","",XLOOKUP(J148,selector_04,selector_04_ids,""))</f>
        <v/>
      </c>
      <c r="J148" s="25"/>
      <c r="K148" s="14"/>
      <c r="L148" s="14"/>
      <c r="AK148" s="19" t="s">
        <v>68</v>
      </c>
      <c r="AL148" s="19" t="s">
        <v>68</v>
      </c>
    </row>
    <row r="149">
      <c r="A149" s="14"/>
      <c r="B149" s="23" t="str">
        <f t="array" ref="B149">IF(C149="","",XLOOKUP(C149,selector_06,selector_06_ids,""))</f>
        <v/>
      </c>
      <c r="C149" s="25"/>
      <c r="D149" s="23" t="str">
        <f t="array" ref="D149">IF(E149="","",XLOOKUP(E149,selector_07,selector_07_ids,""))</f>
        <v/>
      </c>
      <c r="E149" s="25"/>
      <c r="F149" s="27"/>
      <c r="G149" s="27"/>
      <c r="H149" s="14"/>
      <c r="I149" s="23" t="str">
        <f t="array" ref="I149">IF(J149="","",XLOOKUP(J149,selector_04,selector_04_ids,""))</f>
        <v/>
      </c>
      <c r="J149" s="25"/>
      <c r="K149" s="14"/>
      <c r="L149" s="14"/>
      <c r="AK149" s="19" t="s">
        <v>68</v>
      </c>
      <c r="AL149" s="19" t="s">
        <v>68</v>
      </c>
    </row>
    <row r="150">
      <c r="A150" s="14"/>
      <c r="B150" s="23" t="str">
        <f t="array" ref="B150">IF(C150="","",XLOOKUP(C150,selector_06,selector_06_ids,""))</f>
        <v/>
      </c>
      <c r="C150" s="25"/>
      <c r="D150" s="23" t="str">
        <f t="array" ref="D150">IF(E150="","",XLOOKUP(E150,selector_07,selector_07_ids,""))</f>
        <v/>
      </c>
      <c r="E150" s="25"/>
      <c r="F150" s="27"/>
      <c r="G150" s="27"/>
      <c r="H150" s="14"/>
      <c r="I150" s="23" t="str">
        <f t="array" ref="I150">IF(J150="","",XLOOKUP(J150,selector_04,selector_04_ids,""))</f>
        <v/>
      </c>
      <c r="J150" s="25"/>
      <c r="K150" s="14"/>
      <c r="L150" s="14"/>
      <c r="AK150" s="19" t="s">
        <v>68</v>
      </c>
      <c r="AL150" s="19" t="s">
        <v>68</v>
      </c>
    </row>
    <row r="151">
      <c r="A151" s="14"/>
      <c r="B151" s="23" t="str">
        <f t="array" ref="B151">IF(C151="","",XLOOKUP(C151,selector_06,selector_06_ids,""))</f>
        <v/>
      </c>
      <c r="C151" s="25"/>
      <c r="D151" s="23" t="str">
        <f t="array" ref="D151">IF(E151="","",XLOOKUP(E151,selector_07,selector_07_ids,""))</f>
        <v/>
      </c>
      <c r="E151" s="25"/>
      <c r="F151" s="27"/>
      <c r="G151" s="27"/>
      <c r="H151" s="14"/>
      <c r="I151" s="23" t="str">
        <f t="array" ref="I151">IF(J151="","",XLOOKUP(J151,selector_04,selector_04_ids,""))</f>
        <v/>
      </c>
      <c r="J151" s="25"/>
      <c r="K151" s="14"/>
      <c r="L151" s="14"/>
      <c r="AK151" s="19" t="s">
        <v>68</v>
      </c>
      <c r="AL151" s="19" t="s">
        <v>68</v>
      </c>
    </row>
    <row r="152">
      <c r="A152" s="14"/>
      <c r="B152" s="23" t="str">
        <f t="array" ref="B152">IF(C152="","",XLOOKUP(C152,selector_06,selector_06_ids,""))</f>
        <v/>
      </c>
      <c r="C152" s="25"/>
      <c r="D152" s="23" t="str">
        <f t="array" ref="D152">IF(E152="","",XLOOKUP(E152,selector_07,selector_07_ids,""))</f>
        <v/>
      </c>
      <c r="E152" s="25"/>
      <c r="F152" s="27"/>
      <c r="G152" s="27"/>
      <c r="H152" s="14"/>
      <c r="I152" s="23" t="str">
        <f t="array" ref="I152">IF(J152="","",XLOOKUP(J152,selector_04,selector_04_ids,""))</f>
        <v/>
      </c>
      <c r="J152" s="25"/>
      <c r="K152" s="14"/>
      <c r="L152" s="14"/>
      <c r="AK152" s="19" t="s">
        <v>68</v>
      </c>
      <c r="AL152" s="19" t="s">
        <v>68</v>
      </c>
    </row>
    <row r="153">
      <c r="A153" s="14"/>
      <c r="B153" s="23" t="str">
        <f t="array" ref="B153">IF(C153="","",XLOOKUP(C153,selector_06,selector_06_ids,""))</f>
        <v/>
      </c>
      <c r="C153" s="25"/>
      <c r="D153" s="23" t="str">
        <f t="array" ref="D153">IF(E153="","",XLOOKUP(E153,selector_07,selector_07_ids,""))</f>
        <v/>
      </c>
      <c r="E153" s="25"/>
      <c r="F153" s="27"/>
      <c r="G153" s="27"/>
      <c r="H153" s="14"/>
      <c r="I153" s="23" t="str">
        <f t="array" ref="I153">IF(J153="","",XLOOKUP(J153,selector_04,selector_04_ids,""))</f>
        <v/>
      </c>
      <c r="J153" s="25"/>
      <c r="K153" s="14"/>
      <c r="L153" s="14"/>
      <c r="AK153" s="19" t="s">
        <v>68</v>
      </c>
      <c r="AL153" s="19" t="s">
        <v>68</v>
      </c>
    </row>
    <row r="154">
      <c r="A154" s="14"/>
      <c r="B154" s="23" t="str">
        <f t="array" ref="B154">IF(C154="","",XLOOKUP(C154,selector_06,selector_06_ids,""))</f>
        <v/>
      </c>
      <c r="C154" s="25"/>
      <c r="D154" s="23" t="str">
        <f t="array" ref="D154">IF(E154="","",XLOOKUP(E154,selector_07,selector_07_ids,""))</f>
        <v/>
      </c>
      <c r="E154" s="25"/>
      <c r="F154" s="27"/>
      <c r="G154" s="27"/>
      <c r="H154" s="14"/>
      <c r="I154" s="23" t="str">
        <f t="array" ref="I154">IF(J154="","",XLOOKUP(J154,selector_04,selector_04_ids,""))</f>
        <v/>
      </c>
      <c r="J154" s="25"/>
      <c r="K154" s="14"/>
      <c r="L154" s="14"/>
      <c r="AK154" s="19" t="s">
        <v>68</v>
      </c>
      <c r="AL154" s="19" t="s">
        <v>68</v>
      </c>
    </row>
    <row r="155">
      <c r="A155" s="14"/>
      <c r="B155" s="23" t="str">
        <f t="array" ref="B155">IF(C155="","",XLOOKUP(C155,selector_06,selector_06_ids,""))</f>
        <v/>
      </c>
      <c r="C155" s="25"/>
      <c r="D155" s="23" t="str">
        <f t="array" ref="D155">IF(E155="","",XLOOKUP(E155,selector_07,selector_07_ids,""))</f>
        <v/>
      </c>
      <c r="E155" s="25"/>
      <c r="F155" s="27"/>
      <c r="G155" s="27"/>
      <c r="H155" s="14"/>
      <c r="I155" s="23" t="str">
        <f t="array" ref="I155">IF(J155="","",XLOOKUP(J155,selector_04,selector_04_ids,""))</f>
        <v/>
      </c>
      <c r="J155" s="25"/>
      <c r="K155" s="14"/>
      <c r="L155" s="14"/>
      <c r="AK155" s="19" t="s">
        <v>68</v>
      </c>
      <c r="AL155" s="19" t="s">
        <v>68</v>
      </c>
    </row>
    <row r="156">
      <c r="A156" s="14"/>
      <c r="B156" s="23" t="str">
        <f t="array" ref="B156">IF(C156="","",XLOOKUP(C156,selector_06,selector_06_ids,""))</f>
        <v/>
      </c>
      <c r="C156" s="25"/>
      <c r="D156" s="23" t="str">
        <f t="array" ref="D156">IF(E156="","",XLOOKUP(E156,selector_07,selector_07_ids,""))</f>
        <v/>
      </c>
      <c r="E156" s="25"/>
      <c r="F156" s="27"/>
      <c r="G156" s="27"/>
      <c r="H156" s="14"/>
      <c r="I156" s="23" t="str">
        <f t="array" ref="I156">IF(J156="","",XLOOKUP(J156,selector_04,selector_04_ids,""))</f>
        <v/>
      </c>
      <c r="J156" s="25"/>
      <c r="K156" s="14"/>
      <c r="L156" s="14"/>
      <c r="AK156" s="19" t="s">
        <v>68</v>
      </c>
      <c r="AL156" s="19" t="s">
        <v>68</v>
      </c>
    </row>
    <row r="157">
      <c r="A157" s="14"/>
      <c r="B157" s="23" t="str">
        <f t="array" ref="B157">IF(C157="","",XLOOKUP(C157,selector_06,selector_06_ids,""))</f>
        <v/>
      </c>
      <c r="C157" s="25"/>
      <c r="D157" s="23" t="str">
        <f t="array" ref="D157">IF(E157="","",XLOOKUP(E157,selector_07,selector_07_ids,""))</f>
        <v/>
      </c>
      <c r="E157" s="25"/>
      <c r="F157" s="27"/>
      <c r="G157" s="27"/>
      <c r="H157" s="14"/>
      <c r="I157" s="23" t="str">
        <f t="array" ref="I157">IF(J157="","",XLOOKUP(J157,selector_04,selector_04_ids,""))</f>
        <v/>
      </c>
      <c r="J157" s="25"/>
      <c r="K157" s="14"/>
      <c r="L157" s="14"/>
      <c r="AK157" s="19" t="s">
        <v>68</v>
      </c>
      <c r="AL157" s="19" t="s">
        <v>68</v>
      </c>
    </row>
    <row r="158">
      <c r="A158" s="14"/>
      <c r="B158" s="23" t="str">
        <f t="array" ref="B158">IF(C158="","",XLOOKUP(C158,selector_06,selector_06_ids,""))</f>
        <v/>
      </c>
      <c r="C158" s="25"/>
      <c r="D158" s="23" t="str">
        <f t="array" ref="D158">IF(E158="","",XLOOKUP(E158,selector_07,selector_07_ids,""))</f>
        <v/>
      </c>
      <c r="E158" s="25"/>
      <c r="F158" s="27"/>
      <c r="G158" s="27"/>
      <c r="H158" s="14"/>
      <c r="I158" s="23" t="str">
        <f t="array" ref="I158">IF(J158="","",XLOOKUP(J158,selector_04,selector_04_ids,""))</f>
        <v/>
      </c>
      <c r="J158" s="25"/>
      <c r="K158" s="14"/>
      <c r="L158" s="14"/>
      <c r="AK158" s="19" t="s">
        <v>68</v>
      </c>
      <c r="AL158" s="19" t="s">
        <v>68</v>
      </c>
    </row>
    <row r="159">
      <c r="A159" s="14"/>
      <c r="B159" s="23" t="str">
        <f t="array" ref="B159">IF(C159="","",XLOOKUP(C159,selector_06,selector_06_ids,""))</f>
        <v/>
      </c>
      <c r="C159" s="25"/>
      <c r="D159" s="23" t="str">
        <f t="array" ref="D159">IF(E159="","",XLOOKUP(E159,selector_07,selector_07_ids,""))</f>
        <v/>
      </c>
      <c r="E159" s="25"/>
      <c r="F159" s="27"/>
      <c r="G159" s="27"/>
      <c r="H159" s="14"/>
      <c r="I159" s="23" t="str">
        <f t="array" ref="I159">IF(J159="","",XLOOKUP(J159,selector_04,selector_04_ids,""))</f>
        <v/>
      </c>
      <c r="J159" s="25"/>
      <c r="K159" s="14"/>
      <c r="L159" s="14"/>
      <c r="AK159" s="19" t="s">
        <v>68</v>
      </c>
      <c r="AL159" s="19" t="s">
        <v>68</v>
      </c>
    </row>
    <row r="160">
      <c r="A160" s="14"/>
      <c r="B160" s="23" t="str">
        <f t="array" ref="B160">IF(C160="","",XLOOKUP(C160,selector_06,selector_06_ids,""))</f>
        <v/>
      </c>
      <c r="C160" s="25"/>
      <c r="D160" s="23" t="str">
        <f t="array" ref="D160">IF(E160="","",XLOOKUP(E160,selector_07,selector_07_ids,""))</f>
        <v/>
      </c>
      <c r="E160" s="25"/>
      <c r="F160" s="27"/>
      <c r="G160" s="27"/>
      <c r="H160" s="14"/>
      <c r="I160" s="23" t="str">
        <f t="array" ref="I160">IF(J160="","",XLOOKUP(J160,selector_04,selector_04_ids,""))</f>
        <v/>
      </c>
      <c r="J160" s="25"/>
      <c r="K160" s="14"/>
      <c r="L160" s="14"/>
      <c r="AK160" s="19" t="s">
        <v>68</v>
      </c>
      <c r="AL160" s="19" t="s">
        <v>68</v>
      </c>
    </row>
    <row r="161">
      <c r="A161" s="14"/>
      <c r="B161" s="23" t="str">
        <f t="array" ref="B161">IF(C161="","",XLOOKUP(C161,selector_06,selector_06_ids,""))</f>
        <v/>
      </c>
      <c r="C161" s="25"/>
      <c r="D161" s="23" t="str">
        <f t="array" ref="D161">IF(E161="","",XLOOKUP(E161,selector_07,selector_07_ids,""))</f>
        <v/>
      </c>
      <c r="E161" s="25"/>
      <c r="F161" s="27"/>
      <c r="G161" s="27"/>
      <c r="H161" s="14"/>
      <c r="I161" s="23" t="str">
        <f t="array" ref="I161">IF(J161="","",XLOOKUP(J161,selector_04,selector_04_ids,""))</f>
        <v/>
      </c>
      <c r="J161" s="25"/>
      <c r="K161" s="14"/>
      <c r="L161" s="14"/>
      <c r="AK161" s="19" t="s">
        <v>68</v>
      </c>
      <c r="AL161" s="19" t="s">
        <v>68</v>
      </c>
    </row>
    <row r="162">
      <c r="A162" s="14"/>
      <c r="B162" s="23" t="str">
        <f t="array" ref="B162">IF(C162="","",XLOOKUP(C162,selector_06,selector_06_ids,""))</f>
        <v/>
      </c>
      <c r="C162" s="25"/>
      <c r="D162" s="23" t="str">
        <f t="array" ref="D162">IF(E162="","",XLOOKUP(E162,selector_07,selector_07_ids,""))</f>
        <v/>
      </c>
      <c r="E162" s="25"/>
      <c r="F162" s="27"/>
      <c r="G162" s="27"/>
      <c r="H162" s="14"/>
      <c r="I162" s="23" t="str">
        <f t="array" ref="I162">IF(J162="","",XLOOKUP(J162,selector_04,selector_04_ids,""))</f>
        <v/>
      </c>
      <c r="J162" s="25"/>
      <c r="K162" s="14"/>
      <c r="L162" s="14"/>
      <c r="AK162" s="19" t="s">
        <v>68</v>
      </c>
      <c r="AL162" s="19" t="s">
        <v>68</v>
      </c>
    </row>
    <row r="163">
      <c r="A163" s="14"/>
      <c r="B163" s="23" t="str">
        <f t="array" ref="B163">IF(C163="","",XLOOKUP(C163,selector_06,selector_06_ids,""))</f>
        <v/>
      </c>
      <c r="C163" s="25"/>
      <c r="D163" s="23" t="str">
        <f t="array" ref="D163">IF(E163="","",XLOOKUP(E163,selector_07,selector_07_ids,""))</f>
        <v/>
      </c>
      <c r="E163" s="25"/>
      <c r="F163" s="27"/>
      <c r="G163" s="27"/>
      <c r="H163" s="14"/>
      <c r="I163" s="23" t="str">
        <f t="array" ref="I163">IF(J163="","",XLOOKUP(J163,selector_04,selector_04_ids,""))</f>
        <v/>
      </c>
      <c r="J163" s="25"/>
      <c r="K163" s="14"/>
      <c r="L163" s="14"/>
      <c r="AK163" s="19" t="s">
        <v>68</v>
      </c>
      <c r="AL163" s="19" t="s">
        <v>68</v>
      </c>
    </row>
    <row r="164">
      <c r="A164" s="14"/>
      <c r="B164" s="23" t="str">
        <f t="array" ref="B164">IF(C164="","",XLOOKUP(C164,selector_06,selector_06_ids,""))</f>
        <v/>
      </c>
      <c r="C164" s="25"/>
      <c r="D164" s="23" t="str">
        <f t="array" ref="D164">IF(E164="","",XLOOKUP(E164,selector_07,selector_07_ids,""))</f>
        <v/>
      </c>
      <c r="E164" s="25"/>
      <c r="F164" s="27"/>
      <c r="G164" s="27"/>
      <c r="H164" s="14"/>
      <c r="I164" s="23" t="str">
        <f t="array" ref="I164">IF(J164="","",XLOOKUP(J164,selector_04,selector_04_ids,""))</f>
        <v/>
      </c>
      <c r="J164" s="25"/>
      <c r="K164" s="14"/>
      <c r="L164" s="14"/>
      <c r="AK164" s="19" t="s">
        <v>68</v>
      </c>
      <c r="AL164" s="19" t="s">
        <v>68</v>
      </c>
    </row>
    <row r="165">
      <c r="A165" s="14"/>
      <c r="B165" s="23" t="str">
        <f t="array" ref="B165">IF(C165="","",XLOOKUP(C165,selector_06,selector_06_ids,""))</f>
        <v/>
      </c>
      <c r="C165" s="25"/>
      <c r="D165" s="23" t="str">
        <f t="array" ref="D165">IF(E165="","",XLOOKUP(E165,selector_07,selector_07_ids,""))</f>
        <v/>
      </c>
      <c r="E165" s="25"/>
      <c r="F165" s="27"/>
      <c r="G165" s="27"/>
      <c r="H165" s="14"/>
      <c r="I165" s="23" t="str">
        <f t="array" ref="I165">IF(J165="","",XLOOKUP(J165,selector_04,selector_04_ids,""))</f>
        <v/>
      </c>
      <c r="J165" s="25"/>
      <c r="K165" s="14"/>
      <c r="L165" s="14"/>
      <c r="AK165" s="19" t="s">
        <v>68</v>
      </c>
      <c r="AL165" s="19" t="s">
        <v>68</v>
      </c>
    </row>
    <row r="166">
      <c r="A166" s="14"/>
      <c r="B166" s="23" t="str">
        <f t="array" ref="B166">IF(C166="","",XLOOKUP(C166,selector_06,selector_06_ids,""))</f>
        <v/>
      </c>
      <c r="C166" s="25"/>
      <c r="D166" s="23" t="str">
        <f t="array" ref="D166">IF(E166="","",XLOOKUP(E166,selector_07,selector_07_ids,""))</f>
        <v/>
      </c>
      <c r="E166" s="25"/>
      <c r="F166" s="27"/>
      <c r="G166" s="27"/>
      <c r="H166" s="14"/>
      <c r="I166" s="23" t="str">
        <f t="array" ref="I166">IF(J166="","",XLOOKUP(J166,selector_04,selector_04_ids,""))</f>
        <v/>
      </c>
      <c r="J166" s="25"/>
      <c r="K166" s="14"/>
      <c r="L166" s="14"/>
      <c r="AK166" s="19" t="s">
        <v>68</v>
      </c>
      <c r="AL166" s="19" t="s">
        <v>68</v>
      </c>
    </row>
    <row r="167">
      <c r="A167" s="14"/>
      <c r="B167" s="23" t="str">
        <f t="array" ref="B167">IF(C167="","",XLOOKUP(C167,selector_06,selector_06_ids,""))</f>
        <v/>
      </c>
      <c r="C167" s="25"/>
      <c r="D167" s="23" t="str">
        <f t="array" ref="D167">IF(E167="","",XLOOKUP(E167,selector_07,selector_07_ids,""))</f>
        <v/>
      </c>
      <c r="E167" s="25"/>
      <c r="F167" s="27"/>
      <c r="G167" s="27"/>
      <c r="H167" s="14"/>
      <c r="I167" s="23" t="str">
        <f t="array" ref="I167">IF(J167="","",XLOOKUP(J167,selector_04,selector_04_ids,""))</f>
        <v/>
      </c>
      <c r="J167" s="25"/>
      <c r="K167" s="14"/>
      <c r="L167" s="14"/>
      <c r="AK167" s="19" t="s">
        <v>68</v>
      </c>
      <c r="AL167" s="19" t="s">
        <v>68</v>
      </c>
    </row>
    <row r="168">
      <c r="A168" s="14"/>
      <c r="B168" s="23" t="str">
        <f t="array" ref="B168">IF(C168="","",XLOOKUP(C168,selector_06,selector_06_ids,""))</f>
        <v/>
      </c>
      <c r="C168" s="25"/>
      <c r="D168" s="23" t="str">
        <f t="array" ref="D168">IF(E168="","",XLOOKUP(E168,selector_07,selector_07_ids,""))</f>
        <v/>
      </c>
      <c r="E168" s="25"/>
      <c r="F168" s="27"/>
      <c r="G168" s="27"/>
      <c r="H168" s="14"/>
      <c r="I168" s="23" t="str">
        <f t="array" ref="I168">IF(J168="","",XLOOKUP(J168,selector_04,selector_04_ids,""))</f>
        <v/>
      </c>
      <c r="J168" s="25"/>
      <c r="K168" s="14"/>
      <c r="L168" s="14"/>
      <c r="AK168" s="19" t="s">
        <v>68</v>
      </c>
      <c r="AL168" s="19" t="s">
        <v>68</v>
      </c>
    </row>
    <row r="169">
      <c r="A169" s="14"/>
      <c r="B169" s="23" t="str">
        <f t="array" ref="B169">IF(C169="","",XLOOKUP(C169,selector_06,selector_06_ids,""))</f>
        <v/>
      </c>
      <c r="C169" s="25"/>
      <c r="D169" s="23" t="str">
        <f t="array" ref="D169">IF(E169="","",XLOOKUP(E169,selector_07,selector_07_ids,""))</f>
        <v/>
      </c>
      <c r="E169" s="25"/>
      <c r="F169" s="27"/>
      <c r="G169" s="27"/>
      <c r="H169" s="14"/>
      <c r="I169" s="23" t="str">
        <f t="array" ref="I169">IF(J169="","",XLOOKUP(J169,selector_04,selector_04_ids,""))</f>
        <v/>
      </c>
      <c r="J169" s="25"/>
      <c r="K169" s="14"/>
      <c r="L169" s="14"/>
      <c r="AK169" s="19" t="s">
        <v>68</v>
      </c>
      <c r="AL169" s="19" t="s">
        <v>68</v>
      </c>
    </row>
    <row r="170">
      <c r="A170" s="14"/>
      <c r="B170" s="23" t="str">
        <f t="array" ref="B170">IF(C170="","",XLOOKUP(C170,selector_06,selector_06_ids,""))</f>
        <v/>
      </c>
      <c r="C170" s="25"/>
      <c r="D170" s="23" t="str">
        <f t="array" ref="D170">IF(E170="","",XLOOKUP(E170,selector_07,selector_07_ids,""))</f>
        <v/>
      </c>
      <c r="E170" s="25"/>
      <c r="F170" s="27"/>
      <c r="G170" s="27"/>
      <c r="H170" s="14"/>
      <c r="I170" s="23" t="str">
        <f t="array" ref="I170">IF(J170="","",XLOOKUP(J170,selector_04,selector_04_ids,""))</f>
        <v/>
      </c>
      <c r="J170" s="25"/>
      <c r="K170" s="14"/>
      <c r="L170" s="14"/>
      <c r="AK170" s="19" t="s">
        <v>68</v>
      </c>
      <c r="AL170" s="19" t="s">
        <v>68</v>
      </c>
    </row>
    <row r="171">
      <c r="A171" s="14"/>
      <c r="B171" s="23" t="str">
        <f t="array" ref="B171">IF(C171="","",XLOOKUP(C171,selector_06,selector_06_ids,""))</f>
        <v/>
      </c>
      <c r="C171" s="25"/>
      <c r="D171" s="23" t="str">
        <f t="array" ref="D171">IF(E171="","",XLOOKUP(E171,selector_07,selector_07_ids,""))</f>
        <v/>
      </c>
      <c r="E171" s="25"/>
      <c r="F171" s="27"/>
      <c r="G171" s="27"/>
      <c r="H171" s="14"/>
      <c r="I171" s="23" t="str">
        <f t="array" ref="I171">IF(J171="","",XLOOKUP(J171,selector_04,selector_04_ids,""))</f>
        <v/>
      </c>
      <c r="J171" s="25"/>
      <c r="K171" s="14"/>
      <c r="L171" s="14"/>
      <c r="AK171" s="19" t="s">
        <v>68</v>
      </c>
      <c r="AL171" s="19" t="s">
        <v>68</v>
      </c>
    </row>
    <row r="172">
      <c r="A172" s="14"/>
      <c r="B172" s="23" t="str">
        <f t="array" ref="B172">IF(C172="","",XLOOKUP(C172,selector_06,selector_06_ids,""))</f>
        <v/>
      </c>
      <c r="C172" s="25"/>
      <c r="D172" s="23" t="str">
        <f t="array" ref="D172">IF(E172="","",XLOOKUP(E172,selector_07,selector_07_ids,""))</f>
        <v/>
      </c>
      <c r="E172" s="25"/>
      <c r="F172" s="27"/>
      <c r="G172" s="27"/>
      <c r="H172" s="14"/>
      <c r="I172" s="23" t="str">
        <f t="array" ref="I172">IF(J172="","",XLOOKUP(J172,selector_04,selector_04_ids,""))</f>
        <v/>
      </c>
      <c r="J172" s="25"/>
      <c r="K172" s="14"/>
      <c r="L172" s="14"/>
      <c r="AK172" s="19" t="s">
        <v>68</v>
      </c>
      <c r="AL172" s="19" t="s">
        <v>68</v>
      </c>
    </row>
    <row r="173">
      <c r="A173" s="14"/>
      <c r="B173" s="23" t="str">
        <f t="array" ref="B173">IF(C173="","",XLOOKUP(C173,selector_06,selector_06_ids,""))</f>
        <v/>
      </c>
      <c r="C173" s="25"/>
      <c r="D173" s="23" t="str">
        <f t="array" ref="D173">IF(E173="","",XLOOKUP(E173,selector_07,selector_07_ids,""))</f>
        <v/>
      </c>
      <c r="E173" s="25"/>
      <c r="F173" s="27"/>
      <c r="G173" s="27"/>
      <c r="H173" s="14"/>
      <c r="I173" s="23" t="str">
        <f t="array" ref="I173">IF(J173="","",XLOOKUP(J173,selector_04,selector_04_ids,""))</f>
        <v/>
      </c>
      <c r="J173" s="25"/>
      <c r="K173" s="14"/>
      <c r="L173" s="14"/>
      <c r="AK173" s="19" t="s">
        <v>68</v>
      </c>
      <c r="AL173" s="19" t="s">
        <v>68</v>
      </c>
    </row>
    <row r="174">
      <c r="A174" s="14"/>
      <c r="B174" s="23" t="str">
        <f t="array" ref="B174">IF(C174="","",XLOOKUP(C174,selector_06,selector_06_ids,""))</f>
        <v/>
      </c>
      <c r="C174" s="25"/>
      <c r="D174" s="23" t="str">
        <f t="array" ref="D174">IF(E174="","",XLOOKUP(E174,selector_07,selector_07_ids,""))</f>
        <v/>
      </c>
      <c r="E174" s="25"/>
      <c r="F174" s="27"/>
      <c r="G174" s="27"/>
      <c r="H174" s="14"/>
      <c r="I174" s="23" t="str">
        <f t="array" ref="I174">IF(J174="","",XLOOKUP(J174,selector_04,selector_04_ids,""))</f>
        <v/>
      </c>
      <c r="J174" s="25"/>
      <c r="K174" s="14"/>
      <c r="L174" s="14"/>
      <c r="AK174" s="19" t="s">
        <v>68</v>
      </c>
      <c r="AL174" s="19" t="s">
        <v>68</v>
      </c>
    </row>
    <row r="175">
      <c r="A175" s="14"/>
      <c r="B175" s="23" t="str">
        <f t="array" ref="B175">IF(C175="","",XLOOKUP(C175,selector_06,selector_06_ids,""))</f>
        <v/>
      </c>
      <c r="C175" s="25"/>
      <c r="D175" s="23" t="str">
        <f t="array" ref="D175">IF(E175="","",XLOOKUP(E175,selector_07,selector_07_ids,""))</f>
        <v/>
      </c>
      <c r="E175" s="25"/>
      <c r="F175" s="27"/>
      <c r="G175" s="27"/>
      <c r="H175" s="14"/>
      <c r="I175" s="23" t="str">
        <f t="array" ref="I175">IF(J175="","",XLOOKUP(J175,selector_04,selector_04_ids,""))</f>
        <v/>
      </c>
      <c r="J175" s="25"/>
      <c r="K175" s="14"/>
      <c r="L175" s="14"/>
      <c r="AK175" s="19" t="s">
        <v>68</v>
      </c>
      <c r="AL175" s="19" t="s">
        <v>68</v>
      </c>
    </row>
    <row r="176">
      <c r="A176" s="14"/>
      <c r="B176" s="23" t="str">
        <f t="array" ref="B176">IF(C176="","",XLOOKUP(C176,selector_06,selector_06_ids,""))</f>
        <v/>
      </c>
      <c r="C176" s="25"/>
      <c r="D176" s="23" t="str">
        <f t="array" ref="D176">IF(E176="","",XLOOKUP(E176,selector_07,selector_07_ids,""))</f>
        <v/>
      </c>
      <c r="E176" s="25"/>
      <c r="F176" s="27"/>
      <c r="G176" s="27"/>
      <c r="H176" s="14"/>
      <c r="I176" s="23" t="str">
        <f t="array" ref="I176">IF(J176="","",XLOOKUP(J176,selector_04,selector_04_ids,""))</f>
        <v/>
      </c>
      <c r="J176" s="25"/>
      <c r="K176" s="14"/>
      <c r="L176" s="14"/>
      <c r="AK176" s="19" t="s">
        <v>68</v>
      </c>
      <c r="AL176" s="19" t="s">
        <v>68</v>
      </c>
    </row>
    <row r="177">
      <c r="A177" s="14"/>
      <c r="B177" s="23" t="str">
        <f t="array" ref="B177">IF(C177="","",XLOOKUP(C177,selector_06,selector_06_ids,""))</f>
        <v/>
      </c>
      <c r="C177" s="25"/>
      <c r="D177" s="23" t="str">
        <f t="array" ref="D177">IF(E177="","",XLOOKUP(E177,selector_07,selector_07_ids,""))</f>
        <v/>
      </c>
      <c r="E177" s="25"/>
      <c r="F177" s="27"/>
      <c r="G177" s="27"/>
      <c r="H177" s="14"/>
      <c r="I177" s="23" t="str">
        <f t="array" ref="I177">IF(J177="","",XLOOKUP(J177,selector_04,selector_04_ids,""))</f>
        <v/>
      </c>
      <c r="J177" s="25"/>
      <c r="K177" s="14"/>
      <c r="L177" s="14"/>
      <c r="AK177" s="19" t="s">
        <v>68</v>
      </c>
      <c r="AL177" s="19" t="s">
        <v>68</v>
      </c>
    </row>
    <row r="178">
      <c r="A178" s="14"/>
      <c r="B178" s="23" t="str">
        <f t="array" ref="B178">IF(C178="","",XLOOKUP(C178,selector_06,selector_06_ids,""))</f>
        <v/>
      </c>
      <c r="C178" s="25"/>
      <c r="D178" s="23" t="str">
        <f t="array" ref="D178">IF(E178="","",XLOOKUP(E178,selector_07,selector_07_ids,""))</f>
        <v/>
      </c>
      <c r="E178" s="25"/>
      <c r="F178" s="27"/>
      <c r="G178" s="27"/>
      <c r="H178" s="14"/>
      <c r="I178" s="23" t="str">
        <f t="array" ref="I178">IF(J178="","",XLOOKUP(J178,selector_04,selector_04_ids,""))</f>
        <v/>
      </c>
      <c r="J178" s="25"/>
      <c r="K178" s="14"/>
      <c r="L178" s="14"/>
      <c r="AK178" s="19" t="s">
        <v>68</v>
      </c>
      <c r="AL178" s="19" t="s">
        <v>68</v>
      </c>
    </row>
    <row r="179">
      <c r="A179" s="14"/>
      <c r="B179" s="23" t="str">
        <f t="array" ref="B179">IF(C179="","",XLOOKUP(C179,selector_06,selector_06_ids,""))</f>
        <v/>
      </c>
      <c r="C179" s="25"/>
      <c r="D179" s="23" t="str">
        <f t="array" ref="D179">IF(E179="","",XLOOKUP(E179,selector_07,selector_07_ids,""))</f>
        <v/>
      </c>
      <c r="E179" s="25"/>
      <c r="F179" s="27"/>
      <c r="G179" s="27"/>
      <c r="H179" s="14"/>
      <c r="I179" s="23" t="str">
        <f t="array" ref="I179">IF(J179="","",XLOOKUP(J179,selector_04,selector_04_ids,""))</f>
        <v/>
      </c>
      <c r="J179" s="25"/>
      <c r="K179" s="14"/>
      <c r="L179" s="14"/>
      <c r="AK179" s="19" t="s">
        <v>68</v>
      </c>
      <c r="AL179" s="19" t="s">
        <v>68</v>
      </c>
    </row>
    <row r="180">
      <c r="A180" s="14"/>
      <c r="B180" s="23" t="str">
        <f t="array" ref="B180">IF(C180="","",XLOOKUP(C180,selector_06,selector_06_ids,""))</f>
        <v/>
      </c>
      <c r="C180" s="25"/>
      <c r="D180" s="23" t="str">
        <f t="array" ref="D180">IF(E180="","",XLOOKUP(E180,selector_07,selector_07_ids,""))</f>
        <v/>
      </c>
      <c r="E180" s="25"/>
      <c r="F180" s="27"/>
      <c r="G180" s="27"/>
      <c r="H180" s="14"/>
      <c r="I180" s="23" t="str">
        <f t="array" ref="I180">IF(J180="","",XLOOKUP(J180,selector_04,selector_04_ids,""))</f>
        <v/>
      </c>
      <c r="J180" s="25"/>
      <c r="K180" s="14"/>
      <c r="L180" s="14"/>
      <c r="AK180" s="19" t="s">
        <v>68</v>
      </c>
      <c r="AL180" s="19" t="s">
        <v>68</v>
      </c>
    </row>
    <row r="181">
      <c r="A181" s="14"/>
      <c r="B181" s="23" t="str">
        <f t="array" ref="B181">IF(C181="","",XLOOKUP(C181,selector_06,selector_06_ids,""))</f>
        <v/>
      </c>
      <c r="C181" s="25"/>
      <c r="D181" s="23" t="str">
        <f t="array" ref="D181">IF(E181="","",XLOOKUP(E181,selector_07,selector_07_ids,""))</f>
        <v/>
      </c>
      <c r="E181" s="25"/>
      <c r="F181" s="27"/>
      <c r="G181" s="27"/>
      <c r="H181" s="14"/>
      <c r="I181" s="23" t="str">
        <f t="array" ref="I181">IF(J181="","",XLOOKUP(J181,selector_04,selector_04_ids,""))</f>
        <v/>
      </c>
      <c r="J181" s="25"/>
      <c r="K181" s="14"/>
      <c r="L181" s="14"/>
      <c r="AK181" s="19" t="s">
        <v>68</v>
      </c>
      <c r="AL181" s="19" t="s">
        <v>68</v>
      </c>
    </row>
    <row r="182">
      <c r="A182" s="14"/>
      <c r="B182" s="23" t="str">
        <f t="array" ref="B182">IF(C182="","",XLOOKUP(C182,selector_06,selector_06_ids,""))</f>
        <v/>
      </c>
      <c r="C182" s="25"/>
      <c r="D182" s="23" t="str">
        <f t="array" ref="D182">IF(E182="","",XLOOKUP(E182,selector_07,selector_07_ids,""))</f>
        <v/>
      </c>
      <c r="E182" s="25"/>
      <c r="F182" s="27"/>
      <c r="G182" s="27"/>
      <c r="H182" s="14"/>
      <c r="I182" s="23" t="str">
        <f t="array" ref="I182">IF(J182="","",XLOOKUP(J182,selector_04,selector_04_ids,""))</f>
        <v/>
      </c>
      <c r="J182" s="25"/>
      <c r="K182" s="14"/>
      <c r="L182" s="14"/>
      <c r="AK182" s="19" t="s">
        <v>68</v>
      </c>
      <c r="AL182" s="19" t="s">
        <v>68</v>
      </c>
    </row>
    <row r="183">
      <c r="A183" s="14"/>
      <c r="B183" s="23" t="str">
        <f t="array" ref="B183">IF(C183="","",XLOOKUP(C183,selector_06,selector_06_ids,""))</f>
        <v/>
      </c>
      <c r="C183" s="25"/>
      <c r="D183" s="23" t="str">
        <f t="array" ref="D183">IF(E183="","",XLOOKUP(E183,selector_07,selector_07_ids,""))</f>
        <v/>
      </c>
      <c r="E183" s="25"/>
      <c r="F183" s="27"/>
      <c r="G183" s="27"/>
      <c r="H183" s="14"/>
      <c r="I183" s="23" t="str">
        <f t="array" ref="I183">IF(J183="","",XLOOKUP(J183,selector_04,selector_04_ids,""))</f>
        <v/>
      </c>
      <c r="J183" s="25"/>
      <c r="K183" s="14"/>
      <c r="L183" s="14"/>
      <c r="AK183" s="19" t="s">
        <v>68</v>
      </c>
      <c r="AL183" s="19" t="s">
        <v>68</v>
      </c>
    </row>
    <row r="184">
      <c r="A184" s="14"/>
      <c r="B184" s="23" t="str">
        <f t="array" ref="B184">IF(C184="","",XLOOKUP(C184,selector_06,selector_06_ids,""))</f>
        <v/>
      </c>
      <c r="C184" s="25"/>
      <c r="D184" s="23" t="str">
        <f t="array" ref="D184">IF(E184="","",XLOOKUP(E184,selector_07,selector_07_ids,""))</f>
        <v/>
      </c>
      <c r="E184" s="25"/>
      <c r="F184" s="27"/>
      <c r="G184" s="27"/>
      <c r="H184" s="14"/>
      <c r="I184" s="23" t="str">
        <f t="array" ref="I184">IF(J184="","",XLOOKUP(J184,selector_04,selector_04_ids,""))</f>
        <v/>
      </c>
      <c r="J184" s="25"/>
      <c r="K184" s="14"/>
      <c r="L184" s="14"/>
      <c r="AK184" s="19" t="s">
        <v>68</v>
      </c>
      <c r="AL184" s="19" t="s">
        <v>68</v>
      </c>
    </row>
    <row r="185">
      <c r="A185" s="14"/>
      <c r="B185" s="23" t="str">
        <f t="array" ref="B185">IF(C185="","",XLOOKUP(C185,selector_06,selector_06_ids,""))</f>
        <v/>
      </c>
      <c r="C185" s="25"/>
      <c r="D185" s="23" t="str">
        <f t="array" ref="D185">IF(E185="","",XLOOKUP(E185,selector_07,selector_07_ids,""))</f>
        <v/>
      </c>
      <c r="E185" s="25"/>
      <c r="F185" s="27"/>
      <c r="G185" s="27"/>
      <c r="H185" s="14"/>
      <c r="I185" s="23" t="str">
        <f t="array" ref="I185">IF(J185="","",XLOOKUP(J185,selector_04,selector_04_ids,""))</f>
        <v/>
      </c>
      <c r="J185" s="25"/>
      <c r="K185" s="14"/>
      <c r="L185" s="14"/>
      <c r="AK185" s="19" t="s">
        <v>68</v>
      </c>
      <c r="AL185" s="19" t="s">
        <v>68</v>
      </c>
    </row>
    <row r="186">
      <c r="A186" s="14"/>
      <c r="B186" s="23" t="str">
        <f t="array" ref="B186">IF(C186="","",XLOOKUP(C186,selector_06,selector_06_ids,""))</f>
        <v/>
      </c>
      <c r="C186" s="25"/>
      <c r="D186" s="23" t="str">
        <f t="array" ref="D186">IF(E186="","",XLOOKUP(E186,selector_07,selector_07_ids,""))</f>
        <v/>
      </c>
      <c r="E186" s="25"/>
      <c r="F186" s="27"/>
      <c r="G186" s="27"/>
      <c r="H186" s="14"/>
      <c r="I186" s="23" t="str">
        <f t="array" ref="I186">IF(J186="","",XLOOKUP(J186,selector_04,selector_04_ids,""))</f>
        <v/>
      </c>
      <c r="J186" s="25"/>
      <c r="K186" s="14"/>
      <c r="L186" s="14"/>
      <c r="AK186" s="19" t="s">
        <v>68</v>
      </c>
      <c r="AL186" s="19" t="s">
        <v>68</v>
      </c>
    </row>
    <row r="187">
      <c r="A187" s="14"/>
      <c r="B187" s="23" t="str">
        <f t="array" ref="B187">IF(C187="","",XLOOKUP(C187,selector_06,selector_06_ids,""))</f>
        <v/>
      </c>
      <c r="C187" s="25"/>
      <c r="D187" s="23" t="str">
        <f t="array" ref="D187">IF(E187="","",XLOOKUP(E187,selector_07,selector_07_ids,""))</f>
        <v/>
      </c>
      <c r="E187" s="25"/>
      <c r="F187" s="27"/>
      <c r="G187" s="27"/>
      <c r="H187" s="14"/>
      <c r="I187" s="23" t="str">
        <f t="array" ref="I187">IF(J187="","",XLOOKUP(J187,selector_04,selector_04_ids,""))</f>
        <v/>
      </c>
      <c r="J187" s="25"/>
      <c r="K187" s="14"/>
      <c r="L187" s="14"/>
      <c r="AK187" s="19" t="s">
        <v>68</v>
      </c>
      <c r="AL187" s="19" t="s">
        <v>68</v>
      </c>
    </row>
    <row r="188">
      <c r="A188" s="14"/>
      <c r="B188" s="23" t="str">
        <f t="array" ref="B188">IF(C188="","",XLOOKUP(C188,selector_06,selector_06_ids,""))</f>
        <v/>
      </c>
      <c r="C188" s="25"/>
      <c r="D188" s="23" t="str">
        <f t="array" ref="D188">IF(E188="","",XLOOKUP(E188,selector_07,selector_07_ids,""))</f>
        <v/>
      </c>
      <c r="E188" s="25"/>
      <c r="F188" s="27"/>
      <c r="G188" s="27"/>
      <c r="H188" s="14"/>
      <c r="I188" s="23" t="str">
        <f t="array" ref="I188">IF(J188="","",XLOOKUP(J188,selector_04,selector_04_ids,""))</f>
        <v/>
      </c>
      <c r="J188" s="25"/>
      <c r="K188" s="14"/>
      <c r="L188" s="14"/>
      <c r="AK188" s="19" t="s">
        <v>68</v>
      </c>
      <c r="AL188" s="19" t="s">
        <v>68</v>
      </c>
    </row>
    <row r="189">
      <c r="A189" s="14"/>
      <c r="B189" s="23" t="str">
        <f t="array" ref="B189">IF(C189="","",XLOOKUP(C189,selector_06,selector_06_ids,""))</f>
        <v/>
      </c>
      <c r="C189" s="25"/>
      <c r="D189" s="23" t="str">
        <f t="array" ref="D189">IF(E189="","",XLOOKUP(E189,selector_07,selector_07_ids,""))</f>
        <v/>
      </c>
      <c r="E189" s="25"/>
      <c r="F189" s="27"/>
      <c r="G189" s="27"/>
      <c r="H189" s="14"/>
      <c r="I189" s="23" t="str">
        <f t="array" ref="I189">IF(J189="","",XLOOKUP(J189,selector_04,selector_04_ids,""))</f>
        <v/>
      </c>
      <c r="J189" s="25"/>
      <c r="K189" s="14"/>
      <c r="L189" s="14"/>
      <c r="AK189" s="19" t="s">
        <v>68</v>
      </c>
      <c r="AL189" s="19" t="s">
        <v>68</v>
      </c>
    </row>
    <row r="190">
      <c r="A190" s="14"/>
      <c r="B190" s="23" t="str">
        <f t="array" ref="B190">IF(C190="","",XLOOKUP(C190,selector_06,selector_06_ids,""))</f>
        <v/>
      </c>
      <c r="C190" s="25"/>
      <c r="D190" s="23" t="str">
        <f t="array" ref="D190">IF(E190="","",XLOOKUP(E190,selector_07,selector_07_ids,""))</f>
        <v/>
      </c>
      <c r="E190" s="25"/>
      <c r="F190" s="27"/>
      <c r="G190" s="27"/>
      <c r="H190" s="14"/>
      <c r="I190" s="23" t="str">
        <f t="array" ref="I190">IF(J190="","",XLOOKUP(J190,selector_04,selector_04_ids,""))</f>
        <v/>
      </c>
      <c r="J190" s="25"/>
      <c r="K190" s="14"/>
      <c r="L190" s="14"/>
      <c r="AK190" s="19" t="s">
        <v>68</v>
      </c>
      <c r="AL190" s="19" t="s">
        <v>68</v>
      </c>
    </row>
    <row r="191">
      <c r="A191" s="14"/>
      <c r="B191" s="23" t="str">
        <f t="array" ref="B191">IF(C191="","",XLOOKUP(C191,selector_06,selector_06_ids,""))</f>
        <v/>
      </c>
      <c r="C191" s="25"/>
      <c r="D191" s="23" t="str">
        <f t="array" ref="D191">IF(E191="","",XLOOKUP(E191,selector_07,selector_07_ids,""))</f>
        <v/>
      </c>
      <c r="E191" s="25"/>
      <c r="F191" s="27"/>
      <c r="G191" s="27"/>
      <c r="H191" s="14"/>
      <c r="I191" s="23" t="str">
        <f t="array" ref="I191">IF(J191="","",XLOOKUP(J191,selector_04,selector_04_ids,""))</f>
        <v/>
      </c>
      <c r="J191" s="25"/>
      <c r="K191" s="14"/>
      <c r="L191" s="14"/>
      <c r="AK191" s="19" t="s">
        <v>68</v>
      </c>
      <c r="AL191" s="19" t="s">
        <v>68</v>
      </c>
    </row>
    <row r="192">
      <c r="A192" s="14"/>
      <c r="B192" s="23" t="str">
        <f t="array" ref="B192">IF(C192="","",XLOOKUP(C192,selector_06,selector_06_ids,""))</f>
        <v/>
      </c>
      <c r="C192" s="25"/>
      <c r="D192" s="23" t="str">
        <f t="array" ref="D192">IF(E192="","",XLOOKUP(E192,selector_07,selector_07_ids,""))</f>
        <v/>
      </c>
      <c r="E192" s="25"/>
      <c r="F192" s="27"/>
      <c r="G192" s="27"/>
      <c r="H192" s="14"/>
      <c r="I192" s="23" t="str">
        <f t="array" ref="I192">IF(J192="","",XLOOKUP(J192,selector_04,selector_04_ids,""))</f>
        <v/>
      </c>
      <c r="J192" s="25"/>
      <c r="K192" s="14"/>
      <c r="L192" s="14"/>
      <c r="AK192" s="19" t="s">
        <v>68</v>
      </c>
      <c r="AL192" s="19" t="s">
        <v>68</v>
      </c>
    </row>
    <row r="193">
      <c r="A193" s="14"/>
      <c r="B193" s="23" t="str">
        <f t="array" ref="B193">IF(C193="","",XLOOKUP(C193,selector_06,selector_06_ids,""))</f>
        <v/>
      </c>
      <c r="C193" s="25"/>
      <c r="D193" s="23" t="str">
        <f t="array" ref="D193">IF(E193="","",XLOOKUP(E193,selector_07,selector_07_ids,""))</f>
        <v/>
      </c>
      <c r="E193" s="25"/>
      <c r="F193" s="27"/>
      <c r="G193" s="27"/>
      <c r="H193" s="14"/>
      <c r="I193" s="23" t="str">
        <f t="array" ref="I193">IF(J193="","",XLOOKUP(J193,selector_04,selector_04_ids,""))</f>
        <v/>
      </c>
      <c r="J193" s="25"/>
      <c r="K193" s="14"/>
      <c r="L193" s="14"/>
      <c r="AK193" s="19" t="s">
        <v>68</v>
      </c>
      <c r="AL193" s="19" t="s">
        <v>68</v>
      </c>
    </row>
    <row r="194">
      <c r="A194" s="14"/>
      <c r="B194" s="23" t="str">
        <f t="array" ref="B194">IF(C194="","",XLOOKUP(C194,selector_06,selector_06_ids,""))</f>
        <v/>
      </c>
      <c r="C194" s="25"/>
      <c r="D194" s="23" t="str">
        <f t="array" ref="D194">IF(E194="","",XLOOKUP(E194,selector_07,selector_07_ids,""))</f>
        <v/>
      </c>
      <c r="E194" s="25"/>
      <c r="F194" s="27"/>
      <c r="G194" s="27"/>
      <c r="H194" s="14"/>
      <c r="I194" s="23" t="str">
        <f t="array" ref="I194">IF(J194="","",XLOOKUP(J194,selector_04,selector_04_ids,""))</f>
        <v/>
      </c>
      <c r="J194" s="25"/>
      <c r="K194" s="14"/>
      <c r="L194" s="14"/>
      <c r="AK194" s="19" t="s">
        <v>68</v>
      </c>
      <c r="AL194" s="19" t="s">
        <v>68</v>
      </c>
    </row>
    <row r="195">
      <c r="A195" s="14"/>
      <c r="B195" s="23" t="str">
        <f t="array" ref="B195">IF(C195="","",XLOOKUP(C195,selector_06,selector_06_ids,""))</f>
        <v/>
      </c>
      <c r="C195" s="25"/>
      <c r="D195" s="23" t="str">
        <f t="array" ref="D195">IF(E195="","",XLOOKUP(E195,selector_07,selector_07_ids,""))</f>
        <v/>
      </c>
      <c r="E195" s="25"/>
      <c r="F195" s="27"/>
      <c r="G195" s="27"/>
      <c r="H195" s="14"/>
      <c r="I195" s="23" t="str">
        <f t="array" ref="I195">IF(J195="","",XLOOKUP(J195,selector_04,selector_04_ids,""))</f>
        <v/>
      </c>
      <c r="J195" s="25"/>
      <c r="K195" s="14"/>
      <c r="L195" s="14"/>
      <c r="AK195" s="19" t="s">
        <v>68</v>
      </c>
      <c r="AL195" s="19" t="s">
        <v>68</v>
      </c>
    </row>
    <row r="196">
      <c r="A196" s="14"/>
      <c r="B196" s="23" t="str">
        <f t="array" ref="B196">IF(C196="","",XLOOKUP(C196,selector_06,selector_06_ids,""))</f>
        <v/>
      </c>
      <c r="C196" s="25"/>
      <c r="D196" s="23" t="str">
        <f t="array" ref="D196">IF(E196="","",XLOOKUP(E196,selector_07,selector_07_ids,""))</f>
        <v/>
      </c>
      <c r="E196" s="25"/>
      <c r="F196" s="27"/>
      <c r="G196" s="27"/>
      <c r="H196" s="14"/>
      <c r="I196" s="23" t="str">
        <f t="array" ref="I196">IF(J196="","",XLOOKUP(J196,selector_04,selector_04_ids,""))</f>
        <v/>
      </c>
      <c r="J196" s="25"/>
      <c r="K196" s="14"/>
      <c r="L196" s="14"/>
      <c r="AK196" s="19" t="s">
        <v>68</v>
      </c>
      <c r="AL196" s="19" t="s">
        <v>68</v>
      </c>
    </row>
    <row r="197">
      <c r="A197" s="14"/>
      <c r="B197" s="23" t="str">
        <f t="array" ref="B197">IF(C197="","",XLOOKUP(C197,selector_06,selector_06_ids,""))</f>
        <v/>
      </c>
      <c r="C197" s="25"/>
      <c r="D197" s="23" t="str">
        <f t="array" ref="D197">IF(E197="","",XLOOKUP(E197,selector_07,selector_07_ids,""))</f>
        <v/>
      </c>
      <c r="E197" s="25"/>
      <c r="F197" s="27"/>
      <c r="G197" s="27"/>
      <c r="H197" s="14"/>
      <c r="I197" s="23" t="str">
        <f t="array" ref="I197">IF(J197="","",XLOOKUP(J197,selector_04,selector_04_ids,""))</f>
        <v/>
      </c>
      <c r="J197" s="25"/>
      <c r="K197" s="14"/>
      <c r="L197" s="14"/>
      <c r="AK197" s="19" t="s">
        <v>68</v>
      </c>
      <c r="AL197" s="19" t="s">
        <v>68</v>
      </c>
    </row>
    <row r="198">
      <c r="A198" s="14"/>
      <c r="B198" s="23" t="str">
        <f t="array" ref="B198">IF(C198="","",XLOOKUP(C198,selector_06,selector_06_ids,""))</f>
        <v/>
      </c>
      <c r="C198" s="25"/>
      <c r="D198" s="23" t="str">
        <f t="array" ref="D198">IF(E198="","",XLOOKUP(E198,selector_07,selector_07_ids,""))</f>
        <v/>
      </c>
      <c r="E198" s="25"/>
      <c r="F198" s="27"/>
      <c r="G198" s="27"/>
      <c r="H198" s="14"/>
      <c r="I198" s="23" t="str">
        <f t="array" ref="I198">IF(J198="","",XLOOKUP(J198,selector_04,selector_04_ids,""))</f>
        <v/>
      </c>
      <c r="J198" s="25"/>
      <c r="K198" s="14"/>
      <c r="L198" s="14"/>
      <c r="AK198" s="19" t="s">
        <v>68</v>
      </c>
      <c r="AL198" s="19" t="s">
        <v>68</v>
      </c>
    </row>
    <row r="199">
      <c r="A199" s="14"/>
      <c r="B199" s="23" t="str">
        <f t="array" ref="B199">IF(C199="","",XLOOKUP(C199,selector_06,selector_06_ids,""))</f>
        <v/>
      </c>
      <c r="C199" s="25"/>
      <c r="D199" s="23" t="str">
        <f t="array" ref="D199">IF(E199="","",XLOOKUP(E199,selector_07,selector_07_ids,""))</f>
        <v/>
      </c>
      <c r="E199" s="25"/>
      <c r="F199" s="27"/>
      <c r="G199" s="27"/>
      <c r="H199" s="14"/>
      <c r="I199" s="23" t="str">
        <f t="array" ref="I199">IF(J199="","",XLOOKUP(J199,selector_04,selector_04_ids,""))</f>
        <v/>
      </c>
      <c r="J199" s="25"/>
      <c r="K199" s="14"/>
      <c r="L199" s="14"/>
      <c r="AK199" s="19" t="s">
        <v>68</v>
      </c>
      <c r="AL199" s="19" t="s">
        <v>68</v>
      </c>
    </row>
    <row r="200">
      <c r="A200" s="14"/>
      <c r="B200" s="23" t="str">
        <f t="array" ref="B200">IF(C200="","",XLOOKUP(C200,selector_06,selector_06_ids,""))</f>
        <v/>
      </c>
      <c r="C200" s="25"/>
      <c r="D200" s="23" t="str">
        <f t="array" ref="D200">IF(E200="","",XLOOKUP(E200,selector_07,selector_07_ids,""))</f>
        <v/>
      </c>
      <c r="E200" s="25"/>
      <c r="F200" s="27"/>
      <c r="G200" s="27"/>
      <c r="H200" s="14"/>
      <c r="I200" s="23" t="str">
        <f t="array" ref="I200">IF(J200="","",XLOOKUP(J200,selector_04,selector_04_ids,""))</f>
        <v/>
      </c>
      <c r="J200" s="25"/>
      <c r="K200" s="14"/>
      <c r="L200" s="14"/>
      <c r="AK200" s="19" t="s">
        <v>68</v>
      </c>
      <c r="AL200" s="19" t="s">
        <v>68</v>
      </c>
    </row>
    <row r="201">
      <c r="A201" s="14"/>
      <c r="B201" s="23" t="str">
        <f t="array" ref="B201">IF(C201="","",XLOOKUP(C201,selector_06,selector_06_ids,""))</f>
        <v/>
      </c>
      <c r="C201" s="25"/>
      <c r="D201" s="23" t="str">
        <f t="array" ref="D201">IF(E201="","",XLOOKUP(E201,selector_07,selector_07_ids,""))</f>
        <v/>
      </c>
      <c r="E201" s="25"/>
      <c r="F201" s="27"/>
      <c r="G201" s="27"/>
      <c r="H201" s="14"/>
      <c r="I201" s="23" t="str">
        <f t="array" ref="I201">IF(J201="","",XLOOKUP(J201,selector_04,selector_04_ids,""))</f>
        <v/>
      </c>
      <c r="J201" s="25"/>
      <c r="K201" s="14"/>
      <c r="L201" s="14"/>
      <c r="AK201" s="19" t="s">
        <v>68</v>
      </c>
      <c r="AL201" s="19" t="s">
        <v>68</v>
      </c>
    </row>
    <row r="202">
      <c r="A202" s="14"/>
      <c r="B202" s="23" t="str">
        <f t="array" ref="B202">IF(C202="","",XLOOKUP(C202,selector_06,selector_06_ids,""))</f>
        <v/>
      </c>
      <c r="C202" s="25"/>
      <c r="D202" s="23" t="str">
        <f t="array" ref="D202">IF(E202="","",XLOOKUP(E202,selector_07,selector_07_ids,""))</f>
        <v/>
      </c>
      <c r="E202" s="25"/>
      <c r="F202" s="27"/>
      <c r="G202" s="27"/>
      <c r="H202" s="14"/>
      <c r="I202" s="23" t="str">
        <f t="array" ref="I202">IF(J202="","",XLOOKUP(J202,selector_04,selector_04_ids,""))</f>
        <v/>
      </c>
      <c r="J202" s="25"/>
      <c r="K202" s="14"/>
      <c r="L202" s="14"/>
      <c r="AK202" s="19" t="s">
        <v>68</v>
      </c>
      <c r="AL202" s="19" t="s">
        <v>68</v>
      </c>
    </row>
    <row r="203">
      <c r="A203" s="14"/>
      <c r="B203" s="23" t="str">
        <f t="array" ref="B203">IF(C203="","",XLOOKUP(C203,selector_06,selector_06_ids,""))</f>
        <v/>
      </c>
      <c r="C203" s="25"/>
      <c r="D203" s="23" t="str">
        <f t="array" ref="D203">IF(E203="","",XLOOKUP(E203,selector_07,selector_07_ids,""))</f>
        <v/>
      </c>
      <c r="E203" s="25"/>
      <c r="F203" s="27"/>
      <c r="G203" s="27"/>
      <c r="H203" s="14"/>
      <c r="I203" s="23" t="str">
        <f t="array" ref="I203">IF(J203="","",XLOOKUP(J203,selector_04,selector_04_ids,""))</f>
        <v/>
      </c>
      <c r="J203" s="25"/>
      <c r="K203" s="14"/>
      <c r="L203" s="14"/>
      <c r="AK203" s="19" t="s">
        <v>68</v>
      </c>
      <c r="AL203" s="19" t="s">
        <v>68</v>
      </c>
    </row>
    <row r="204">
      <c r="A204" s="14"/>
      <c r="B204" s="23" t="str">
        <f t="array" ref="B204">IF(C204="","",XLOOKUP(C204,selector_06,selector_06_ids,""))</f>
        <v/>
      </c>
      <c r="C204" s="25"/>
      <c r="D204" s="23" t="str">
        <f t="array" ref="D204">IF(E204="","",XLOOKUP(E204,selector_07,selector_07_ids,""))</f>
        <v/>
      </c>
      <c r="E204" s="25"/>
      <c r="F204" s="27"/>
      <c r="G204" s="27"/>
      <c r="H204" s="14"/>
      <c r="I204" s="23" t="str">
        <f t="array" ref="I204">IF(J204="","",XLOOKUP(J204,selector_04,selector_04_ids,""))</f>
        <v/>
      </c>
      <c r="J204" s="25"/>
      <c r="K204" s="14"/>
      <c r="L204" s="14"/>
      <c r="AK204" s="19" t="s">
        <v>68</v>
      </c>
      <c r="AL204" s="19" t="s">
        <v>68</v>
      </c>
    </row>
    <row r="205">
      <c r="A205" s="14"/>
      <c r="B205" s="23" t="str">
        <f t="array" ref="B205">IF(C205="","",XLOOKUP(C205,selector_06,selector_06_ids,""))</f>
        <v/>
      </c>
      <c r="C205" s="25"/>
      <c r="D205" s="23" t="str">
        <f t="array" ref="D205">IF(E205="","",XLOOKUP(E205,selector_07,selector_07_ids,""))</f>
        <v/>
      </c>
      <c r="E205" s="25"/>
      <c r="F205" s="27"/>
      <c r="G205" s="27"/>
      <c r="H205" s="14"/>
      <c r="I205" s="23" t="str">
        <f t="array" ref="I205">IF(J205="","",XLOOKUP(J205,selector_04,selector_04_ids,""))</f>
        <v/>
      </c>
      <c r="J205" s="25"/>
      <c r="K205" s="14"/>
      <c r="L205" s="14"/>
      <c r="AK205" s="19" t="s">
        <v>68</v>
      </c>
      <c r="AL205" s="19" t="s">
        <v>68</v>
      </c>
    </row>
    <row r="206">
      <c r="A206" s="14"/>
      <c r="B206" s="23" t="str">
        <f t="array" ref="B206">IF(C206="","",XLOOKUP(C206,selector_06,selector_06_ids,""))</f>
        <v/>
      </c>
      <c r="C206" s="25"/>
      <c r="D206" s="23" t="str">
        <f t="array" ref="D206">IF(E206="","",XLOOKUP(E206,selector_07,selector_07_ids,""))</f>
        <v/>
      </c>
      <c r="E206" s="25"/>
      <c r="F206" s="27"/>
      <c r="G206" s="27"/>
      <c r="H206" s="14"/>
      <c r="I206" s="23" t="str">
        <f t="array" ref="I206">IF(J206="","",XLOOKUP(J206,selector_04,selector_04_ids,""))</f>
        <v/>
      </c>
      <c r="J206" s="25"/>
      <c r="K206" s="14"/>
      <c r="L206" s="14"/>
      <c r="AK206" s="19" t="s">
        <v>68</v>
      </c>
      <c r="AL206" s="19" t="s">
        <v>68</v>
      </c>
    </row>
    <row r="207">
      <c r="A207" s="14"/>
      <c r="B207" s="23" t="str">
        <f t="array" ref="B207">IF(C207="","",XLOOKUP(C207,selector_06,selector_06_ids,""))</f>
        <v/>
      </c>
      <c r="C207" s="25"/>
      <c r="D207" s="23" t="str">
        <f t="array" ref="D207">IF(E207="","",XLOOKUP(E207,selector_07,selector_07_ids,""))</f>
        <v/>
      </c>
      <c r="E207" s="25"/>
      <c r="F207" s="27"/>
      <c r="G207" s="27"/>
      <c r="H207" s="14"/>
      <c r="I207" s="23" t="str">
        <f t="array" ref="I207">IF(J207="","",XLOOKUP(J207,selector_04,selector_04_ids,""))</f>
        <v/>
      </c>
      <c r="J207" s="25"/>
      <c r="K207" s="14"/>
      <c r="L207" s="14"/>
      <c r="AK207" s="19" t="s">
        <v>68</v>
      </c>
      <c r="AL207" s="19" t="s">
        <v>68</v>
      </c>
    </row>
    <row r="208">
      <c r="A208" s="14"/>
      <c r="B208" s="23" t="str">
        <f t="array" ref="B208">IF(C208="","",XLOOKUP(C208,selector_06,selector_06_ids,""))</f>
        <v/>
      </c>
      <c r="C208" s="25"/>
      <c r="D208" s="23" t="str">
        <f t="array" ref="D208">IF(E208="","",XLOOKUP(E208,selector_07,selector_07_ids,""))</f>
        <v/>
      </c>
      <c r="E208" s="25"/>
      <c r="F208" s="27"/>
      <c r="G208" s="27"/>
      <c r="H208" s="14"/>
      <c r="I208" s="23" t="str">
        <f t="array" ref="I208">IF(J208="","",XLOOKUP(J208,selector_04,selector_04_ids,""))</f>
        <v/>
      </c>
      <c r="J208" s="25"/>
      <c r="K208" s="14"/>
      <c r="L208" s="14"/>
      <c r="AK208" s="19" t="s">
        <v>68</v>
      </c>
      <c r="AL208" s="19" t="s">
        <v>68</v>
      </c>
    </row>
    <row r="209">
      <c r="A209" s="14"/>
      <c r="B209" s="23" t="str">
        <f t="array" ref="B209">IF(C209="","",XLOOKUP(C209,selector_06,selector_06_ids,""))</f>
        <v/>
      </c>
      <c r="C209" s="25"/>
      <c r="D209" s="23" t="str">
        <f t="array" ref="D209">IF(E209="","",XLOOKUP(E209,selector_07,selector_07_ids,""))</f>
        <v/>
      </c>
      <c r="E209" s="25"/>
      <c r="F209" s="27"/>
      <c r="G209" s="27"/>
      <c r="H209" s="14"/>
      <c r="I209" s="23" t="str">
        <f t="array" ref="I209">IF(J209="","",XLOOKUP(J209,selector_04,selector_04_ids,""))</f>
        <v/>
      </c>
      <c r="J209" s="25"/>
      <c r="K209" s="14"/>
      <c r="L209" s="14"/>
      <c r="AK209" s="19" t="s">
        <v>68</v>
      </c>
      <c r="AL209" s="19" t="s">
        <v>68</v>
      </c>
    </row>
    <row r="210">
      <c r="A210" s="14"/>
      <c r="B210" s="23" t="str">
        <f t="array" ref="B210">IF(C210="","",XLOOKUP(C210,selector_06,selector_06_ids,""))</f>
        <v/>
      </c>
      <c r="C210" s="25"/>
      <c r="D210" s="23" t="str">
        <f t="array" ref="D210">IF(E210="","",XLOOKUP(E210,selector_07,selector_07_ids,""))</f>
        <v/>
      </c>
      <c r="E210" s="25"/>
      <c r="F210" s="27"/>
      <c r="G210" s="27"/>
      <c r="H210" s="14"/>
      <c r="I210" s="23" t="str">
        <f t="array" ref="I210">IF(J210="","",XLOOKUP(J210,selector_04,selector_04_ids,""))</f>
        <v/>
      </c>
      <c r="J210" s="25"/>
      <c r="K210" s="14"/>
      <c r="L210" s="14"/>
      <c r="AK210" s="19" t="s">
        <v>68</v>
      </c>
      <c r="AL210" s="19" t="s">
        <v>68</v>
      </c>
    </row>
    <row r="211">
      <c r="A211" s="14"/>
      <c r="B211" s="23" t="str">
        <f t="array" ref="B211">IF(C211="","",XLOOKUP(C211,selector_06,selector_06_ids,""))</f>
        <v/>
      </c>
      <c r="C211" s="25"/>
      <c r="D211" s="23" t="str">
        <f t="array" ref="D211">IF(E211="","",XLOOKUP(E211,selector_07,selector_07_ids,""))</f>
        <v/>
      </c>
      <c r="E211" s="25"/>
      <c r="F211" s="27"/>
      <c r="G211" s="27"/>
      <c r="H211" s="14"/>
      <c r="I211" s="23" t="str">
        <f t="array" ref="I211">IF(J211="","",XLOOKUP(J211,selector_04,selector_04_ids,""))</f>
        <v/>
      </c>
      <c r="J211" s="25"/>
      <c r="K211" s="14"/>
      <c r="L211" s="14"/>
      <c r="AK211" s="19" t="s">
        <v>68</v>
      </c>
      <c r="AL211" s="19" t="s">
        <v>68</v>
      </c>
    </row>
    <row r="212">
      <c r="A212" s="14"/>
      <c r="B212" s="23" t="str">
        <f t="array" ref="B212">IF(C212="","",XLOOKUP(C212,selector_06,selector_06_ids,""))</f>
        <v/>
      </c>
      <c r="C212" s="25"/>
      <c r="D212" s="23" t="str">
        <f t="array" ref="D212">IF(E212="","",XLOOKUP(E212,selector_07,selector_07_ids,""))</f>
        <v/>
      </c>
      <c r="E212" s="25"/>
      <c r="F212" s="27"/>
      <c r="G212" s="27"/>
      <c r="H212" s="14"/>
      <c r="I212" s="23" t="str">
        <f t="array" ref="I212">IF(J212="","",XLOOKUP(J212,selector_04,selector_04_ids,""))</f>
        <v/>
      </c>
      <c r="J212" s="25"/>
      <c r="K212" s="14"/>
      <c r="L212" s="14"/>
      <c r="AK212" s="19" t="s">
        <v>68</v>
      </c>
      <c r="AL212" s="19" t="s">
        <v>68</v>
      </c>
    </row>
    <row r="213">
      <c r="A213" s="14"/>
      <c r="B213" s="23" t="str">
        <f t="array" ref="B213">IF(C213="","",XLOOKUP(C213,selector_06,selector_06_ids,""))</f>
        <v/>
      </c>
      <c r="C213" s="25"/>
      <c r="D213" s="23" t="str">
        <f t="array" ref="D213">IF(E213="","",XLOOKUP(E213,selector_07,selector_07_ids,""))</f>
        <v/>
      </c>
      <c r="E213" s="25"/>
      <c r="F213" s="27"/>
      <c r="G213" s="27"/>
      <c r="H213" s="14"/>
      <c r="I213" s="23" t="str">
        <f t="array" ref="I213">IF(J213="","",XLOOKUP(J213,selector_04,selector_04_ids,""))</f>
        <v/>
      </c>
      <c r="J213" s="25"/>
      <c r="K213" s="14"/>
      <c r="L213" s="14"/>
      <c r="AK213" s="19" t="s">
        <v>68</v>
      </c>
      <c r="AL213" s="19" t="s">
        <v>68</v>
      </c>
    </row>
    <row r="214">
      <c r="A214" s="14"/>
      <c r="B214" s="23" t="str">
        <f t="array" ref="B214">IF(C214="","",XLOOKUP(C214,selector_06,selector_06_ids,""))</f>
        <v/>
      </c>
      <c r="C214" s="25"/>
      <c r="D214" s="23" t="str">
        <f t="array" ref="D214">IF(E214="","",XLOOKUP(E214,selector_07,selector_07_ids,""))</f>
        <v/>
      </c>
      <c r="E214" s="25"/>
      <c r="F214" s="27"/>
      <c r="G214" s="27"/>
      <c r="H214" s="14"/>
      <c r="I214" s="23" t="str">
        <f t="array" ref="I214">IF(J214="","",XLOOKUP(J214,selector_04,selector_04_ids,""))</f>
        <v/>
      </c>
      <c r="J214" s="25"/>
      <c r="K214" s="14"/>
      <c r="L214" s="14"/>
      <c r="AK214" s="19" t="s">
        <v>68</v>
      </c>
      <c r="AL214" s="19" t="s">
        <v>68</v>
      </c>
    </row>
    <row r="215">
      <c r="A215" s="14"/>
      <c r="B215" s="23" t="str">
        <f t="array" ref="B215">IF(C215="","",XLOOKUP(C215,selector_06,selector_06_ids,""))</f>
        <v/>
      </c>
      <c r="C215" s="25"/>
      <c r="D215" s="23" t="str">
        <f t="array" ref="D215">IF(E215="","",XLOOKUP(E215,selector_07,selector_07_ids,""))</f>
        <v/>
      </c>
      <c r="E215" s="25"/>
      <c r="F215" s="27"/>
      <c r="G215" s="27"/>
      <c r="H215" s="14"/>
      <c r="I215" s="23" t="str">
        <f t="array" ref="I215">IF(J215="","",XLOOKUP(J215,selector_04,selector_04_ids,""))</f>
        <v/>
      </c>
      <c r="J215" s="25"/>
      <c r="K215" s="14"/>
      <c r="L215" s="14"/>
      <c r="AK215" s="19" t="s">
        <v>68</v>
      </c>
      <c r="AL215" s="19" t="s">
        <v>68</v>
      </c>
    </row>
    <row r="216">
      <c r="A216" s="14"/>
      <c r="B216" s="23" t="str">
        <f t="array" ref="B216">IF(C216="","",XLOOKUP(C216,selector_06,selector_06_ids,""))</f>
        <v/>
      </c>
      <c r="C216" s="25"/>
      <c r="D216" s="23" t="str">
        <f t="array" ref="D216">IF(E216="","",XLOOKUP(E216,selector_07,selector_07_ids,""))</f>
        <v/>
      </c>
      <c r="E216" s="25"/>
      <c r="F216" s="27"/>
      <c r="G216" s="27"/>
      <c r="H216" s="14"/>
      <c r="I216" s="23" t="str">
        <f t="array" ref="I216">IF(J216="","",XLOOKUP(J216,selector_04,selector_04_ids,""))</f>
        <v/>
      </c>
      <c r="J216" s="25"/>
      <c r="K216" s="14"/>
      <c r="L216" s="14"/>
      <c r="AK216" s="19" t="s">
        <v>68</v>
      </c>
      <c r="AL216" s="19" t="s">
        <v>68</v>
      </c>
    </row>
    <row r="217">
      <c r="A217" s="14"/>
      <c r="B217" s="23" t="str">
        <f t="array" ref="B217">IF(C217="","",XLOOKUP(C217,selector_06,selector_06_ids,""))</f>
        <v/>
      </c>
      <c r="C217" s="25"/>
      <c r="D217" s="23" t="str">
        <f t="array" ref="D217">IF(E217="","",XLOOKUP(E217,selector_07,selector_07_ids,""))</f>
        <v/>
      </c>
      <c r="E217" s="25"/>
      <c r="F217" s="27"/>
      <c r="G217" s="27"/>
      <c r="H217" s="14"/>
      <c r="I217" s="23" t="str">
        <f t="array" ref="I217">IF(J217="","",XLOOKUP(J217,selector_04,selector_04_ids,""))</f>
        <v/>
      </c>
      <c r="J217" s="25"/>
      <c r="K217" s="14"/>
      <c r="L217" s="14"/>
      <c r="AK217" s="19" t="s">
        <v>68</v>
      </c>
      <c r="AL217" s="19" t="s">
        <v>68</v>
      </c>
    </row>
    <row r="218">
      <c r="A218" s="14"/>
      <c r="B218" s="23" t="str">
        <f t="array" ref="B218">IF(C218="","",XLOOKUP(C218,selector_06,selector_06_ids,""))</f>
        <v/>
      </c>
      <c r="C218" s="25"/>
      <c r="D218" s="23" t="str">
        <f t="array" ref="D218">IF(E218="","",XLOOKUP(E218,selector_07,selector_07_ids,""))</f>
        <v/>
      </c>
      <c r="E218" s="25"/>
      <c r="F218" s="27"/>
      <c r="G218" s="27"/>
      <c r="H218" s="14"/>
      <c r="I218" s="23" t="str">
        <f t="array" ref="I218">IF(J218="","",XLOOKUP(J218,selector_04,selector_04_ids,""))</f>
        <v/>
      </c>
      <c r="J218" s="25"/>
      <c r="K218" s="14"/>
      <c r="L218" s="14"/>
      <c r="AK218" s="19" t="s">
        <v>68</v>
      </c>
      <c r="AL218" s="19" t="s">
        <v>68</v>
      </c>
    </row>
    <row r="219">
      <c r="A219" s="14"/>
      <c r="B219" s="23" t="str">
        <f t="array" ref="B219">IF(C219="","",XLOOKUP(C219,selector_06,selector_06_ids,""))</f>
        <v/>
      </c>
      <c r="C219" s="25"/>
      <c r="D219" s="23" t="str">
        <f t="array" ref="D219">IF(E219="","",XLOOKUP(E219,selector_07,selector_07_ids,""))</f>
        <v/>
      </c>
      <c r="E219" s="25"/>
      <c r="F219" s="27"/>
      <c r="G219" s="27"/>
      <c r="H219" s="14"/>
      <c r="I219" s="23" t="str">
        <f t="array" ref="I219">IF(J219="","",XLOOKUP(J219,selector_04,selector_04_ids,""))</f>
        <v/>
      </c>
      <c r="J219" s="25"/>
      <c r="K219" s="14"/>
      <c r="L219" s="14"/>
      <c r="AK219" s="19" t="s">
        <v>68</v>
      </c>
      <c r="AL219" s="19" t="s">
        <v>68</v>
      </c>
    </row>
    <row r="220">
      <c r="A220" s="14"/>
      <c r="B220" s="23" t="str">
        <f t="array" ref="B220">IF(C220="","",XLOOKUP(C220,selector_06,selector_06_ids,""))</f>
        <v/>
      </c>
      <c r="C220" s="25"/>
      <c r="D220" s="23" t="str">
        <f t="array" ref="D220">IF(E220="","",XLOOKUP(E220,selector_07,selector_07_ids,""))</f>
        <v/>
      </c>
      <c r="E220" s="25"/>
      <c r="F220" s="27"/>
      <c r="G220" s="27"/>
      <c r="H220" s="14"/>
      <c r="I220" s="23" t="str">
        <f t="array" ref="I220">IF(J220="","",XLOOKUP(J220,selector_04,selector_04_ids,""))</f>
        <v/>
      </c>
      <c r="J220" s="25"/>
      <c r="K220" s="14"/>
      <c r="L220" s="14"/>
      <c r="AK220" s="19" t="s">
        <v>68</v>
      </c>
      <c r="AL220" s="19" t="s">
        <v>68</v>
      </c>
    </row>
    <row r="221">
      <c r="A221" s="14"/>
      <c r="B221" s="23" t="str">
        <f t="array" ref="B221">IF(C221="","",XLOOKUP(C221,selector_06,selector_06_ids,""))</f>
        <v/>
      </c>
      <c r="C221" s="25"/>
      <c r="D221" s="23" t="str">
        <f t="array" ref="D221">IF(E221="","",XLOOKUP(E221,selector_07,selector_07_ids,""))</f>
        <v/>
      </c>
      <c r="E221" s="25"/>
      <c r="F221" s="27"/>
      <c r="G221" s="27"/>
      <c r="H221" s="14"/>
      <c r="I221" s="23" t="str">
        <f t="array" ref="I221">IF(J221="","",XLOOKUP(J221,selector_04,selector_04_ids,""))</f>
        <v/>
      </c>
      <c r="J221" s="25"/>
      <c r="K221" s="14"/>
      <c r="L221" s="14"/>
      <c r="AK221" s="19" t="s">
        <v>68</v>
      </c>
      <c r="AL221" s="19" t="s">
        <v>68</v>
      </c>
    </row>
    <row r="222">
      <c r="A222" s="14"/>
      <c r="B222" s="23" t="str">
        <f t="array" ref="B222">IF(C222="","",XLOOKUP(C222,selector_06,selector_06_ids,""))</f>
        <v/>
      </c>
      <c r="C222" s="25"/>
      <c r="D222" s="23" t="str">
        <f t="array" ref="D222">IF(E222="","",XLOOKUP(E222,selector_07,selector_07_ids,""))</f>
        <v/>
      </c>
      <c r="E222" s="25"/>
      <c r="F222" s="27"/>
      <c r="G222" s="27"/>
      <c r="H222" s="14"/>
      <c r="I222" s="23" t="str">
        <f t="array" ref="I222">IF(J222="","",XLOOKUP(J222,selector_04,selector_04_ids,""))</f>
        <v/>
      </c>
      <c r="J222" s="25"/>
      <c r="K222" s="14"/>
      <c r="L222" s="14"/>
      <c r="AK222" s="19" t="s">
        <v>68</v>
      </c>
      <c r="AL222" s="19" t="s">
        <v>68</v>
      </c>
    </row>
    <row r="223">
      <c r="A223" s="14"/>
      <c r="B223" s="23" t="str">
        <f t="array" ref="B223">IF(C223="","",XLOOKUP(C223,selector_06,selector_06_ids,""))</f>
        <v/>
      </c>
      <c r="C223" s="25"/>
      <c r="D223" s="23" t="str">
        <f t="array" ref="D223">IF(E223="","",XLOOKUP(E223,selector_07,selector_07_ids,""))</f>
        <v/>
      </c>
      <c r="E223" s="25"/>
      <c r="F223" s="27"/>
      <c r="G223" s="27"/>
      <c r="H223" s="14"/>
      <c r="I223" s="23" t="str">
        <f t="array" ref="I223">IF(J223="","",XLOOKUP(J223,selector_04,selector_04_ids,""))</f>
        <v/>
      </c>
      <c r="J223" s="25"/>
      <c r="K223" s="14"/>
      <c r="L223" s="14"/>
      <c r="AK223" s="19" t="s">
        <v>68</v>
      </c>
      <c r="AL223" s="19" t="s">
        <v>68</v>
      </c>
    </row>
    <row r="224">
      <c r="A224" s="14"/>
      <c r="B224" s="23" t="str">
        <f t="array" ref="B224">IF(C224="","",XLOOKUP(C224,selector_06,selector_06_ids,""))</f>
        <v/>
      </c>
      <c r="C224" s="25"/>
      <c r="D224" s="23" t="str">
        <f t="array" ref="D224">IF(E224="","",XLOOKUP(E224,selector_07,selector_07_ids,""))</f>
        <v/>
      </c>
      <c r="E224" s="25"/>
      <c r="F224" s="27"/>
      <c r="G224" s="27"/>
      <c r="H224" s="14"/>
      <c r="I224" s="23" t="str">
        <f t="array" ref="I224">IF(J224="","",XLOOKUP(J224,selector_04,selector_04_ids,""))</f>
        <v/>
      </c>
      <c r="J224" s="25"/>
      <c r="K224" s="14"/>
      <c r="L224" s="14"/>
      <c r="AK224" s="19" t="s">
        <v>68</v>
      </c>
      <c r="AL224" s="19" t="s">
        <v>68</v>
      </c>
    </row>
    <row r="225">
      <c r="A225" s="14"/>
      <c r="B225" s="23" t="str">
        <f t="array" ref="B225">IF(C225="","",XLOOKUP(C225,selector_06,selector_06_ids,""))</f>
        <v/>
      </c>
      <c r="C225" s="25"/>
      <c r="D225" s="23" t="str">
        <f t="array" ref="D225">IF(E225="","",XLOOKUP(E225,selector_07,selector_07_ids,""))</f>
        <v/>
      </c>
      <c r="E225" s="25"/>
      <c r="F225" s="27"/>
      <c r="G225" s="27"/>
      <c r="H225" s="14"/>
      <c r="I225" s="23" t="str">
        <f t="array" ref="I225">IF(J225="","",XLOOKUP(J225,selector_04,selector_04_ids,""))</f>
        <v/>
      </c>
      <c r="J225" s="25"/>
      <c r="K225" s="14"/>
      <c r="L225" s="14"/>
      <c r="AK225" s="19" t="s">
        <v>68</v>
      </c>
      <c r="AL225" s="19" t="s">
        <v>68</v>
      </c>
    </row>
    <row r="226">
      <c r="A226" s="14"/>
      <c r="B226" s="23" t="str">
        <f t="array" ref="B226">IF(C226="","",XLOOKUP(C226,selector_06,selector_06_ids,""))</f>
        <v/>
      </c>
      <c r="C226" s="25"/>
      <c r="D226" s="23" t="str">
        <f t="array" ref="D226">IF(E226="","",XLOOKUP(E226,selector_07,selector_07_ids,""))</f>
        <v/>
      </c>
      <c r="E226" s="25"/>
      <c r="F226" s="27"/>
      <c r="G226" s="27"/>
      <c r="H226" s="14"/>
      <c r="I226" s="23" t="str">
        <f t="array" ref="I226">IF(J226="","",XLOOKUP(J226,selector_04,selector_04_ids,""))</f>
        <v/>
      </c>
      <c r="J226" s="25"/>
      <c r="K226" s="14"/>
      <c r="L226" s="14"/>
      <c r="AK226" s="19" t="s">
        <v>68</v>
      </c>
      <c r="AL226" s="19" t="s">
        <v>68</v>
      </c>
    </row>
    <row r="227">
      <c r="A227" s="14"/>
      <c r="B227" s="23" t="str">
        <f t="array" ref="B227">IF(C227="","",XLOOKUP(C227,selector_06,selector_06_ids,""))</f>
        <v/>
      </c>
      <c r="C227" s="25"/>
      <c r="D227" s="23" t="str">
        <f t="array" ref="D227">IF(E227="","",XLOOKUP(E227,selector_07,selector_07_ids,""))</f>
        <v/>
      </c>
      <c r="E227" s="25"/>
      <c r="F227" s="27"/>
      <c r="G227" s="27"/>
      <c r="H227" s="14"/>
      <c r="I227" s="23" t="str">
        <f t="array" ref="I227">IF(J227="","",XLOOKUP(J227,selector_04,selector_04_ids,""))</f>
        <v/>
      </c>
      <c r="J227" s="25"/>
      <c r="K227" s="14"/>
      <c r="L227" s="14"/>
      <c r="AK227" s="19" t="s">
        <v>68</v>
      </c>
      <c r="AL227" s="19" t="s">
        <v>68</v>
      </c>
    </row>
    <row r="228">
      <c r="A228" s="14"/>
      <c r="B228" s="23" t="str">
        <f t="array" ref="B228">IF(C228="","",XLOOKUP(C228,selector_06,selector_06_ids,""))</f>
        <v/>
      </c>
      <c r="C228" s="25"/>
      <c r="D228" s="23" t="str">
        <f t="array" ref="D228">IF(E228="","",XLOOKUP(E228,selector_07,selector_07_ids,""))</f>
        <v/>
      </c>
      <c r="E228" s="25"/>
      <c r="F228" s="27"/>
      <c r="G228" s="27"/>
      <c r="H228" s="14"/>
      <c r="I228" s="23" t="str">
        <f t="array" ref="I228">IF(J228="","",XLOOKUP(J228,selector_04,selector_04_ids,""))</f>
        <v/>
      </c>
      <c r="J228" s="25"/>
      <c r="K228" s="14"/>
      <c r="L228" s="14"/>
      <c r="AK228" s="19" t="s">
        <v>68</v>
      </c>
      <c r="AL228" s="19" t="s">
        <v>68</v>
      </c>
    </row>
    <row r="229">
      <c r="A229" s="14"/>
      <c r="B229" s="23" t="str">
        <f t="array" ref="B229">IF(C229="","",XLOOKUP(C229,selector_06,selector_06_ids,""))</f>
        <v/>
      </c>
      <c r="C229" s="25"/>
      <c r="D229" s="23" t="str">
        <f t="array" ref="D229">IF(E229="","",XLOOKUP(E229,selector_07,selector_07_ids,""))</f>
        <v/>
      </c>
      <c r="E229" s="25"/>
      <c r="F229" s="27"/>
      <c r="G229" s="27"/>
      <c r="H229" s="14"/>
      <c r="I229" s="23" t="str">
        <f t="array" ref="I229">IF(J229="","",XLOOKUP(J229,selector_04,selector_04_ids,""))</f>
        <v/>
      </c>
      <c r="J229" s="25"/>
      <c r="K229" s="14"/>
      <c r="L229" s="14"/>
      <c r="AK229" s="19" t="s">
        <v>68</v>
      </c>
      <c r="AL229" s="19" t="s">
        <v>68</v>
      </c>
    </row>
    <row r="230">
      <c r="A230" s="14"/>
      <c r="B230" s="23" t="str">
        <f t="array" ref="B230">IF(C230="","",XLOOKUP(C230,selector_06,selector_06_ids,""))</f>
        <v/>
      </c>
      <c r="C230" s="25"/>
      <c r="D230" s="23" t="str">
        <f t="array" ref="D230">IF(E230="","",XLOOKUP(E230,selector_07,selector_07_ids,""))</f>
        <v/>
      </c>
      <c r="E230" s="25"/>
      <c r="F230" s="27"/>
      <c r="G230" s="27"/>
      <c r="H230" s="14"/>
      <c r="I230" s="23" t="str">
        <f t="array" ref="I230">IF(J230="","",XLOOKUP(J230,selector_04,selector_04_ids,""))</f>
        <v/>
      </c>
      <c r="J230" s="25"/>
      <c r="K230" s="14"/>
      <c r="L230" s="14"/>
      <c r="AK230" s="19" t="s">
        <v>68</v>
      </c>
      <c r="AL230" s="19" t="s">
        <v>68</v>
      </c>
    </row>
    <row r="231">
      <c r="A231" s="14"/>
      <c r="B231" s="23" t="str">
        <f t="array" ref="B231">IF(C231="","",XLOOKUP(C231,selector_06,selector_06_ids,""))</f>
        <v/>
      </c>
      <c r="C231" s="25"/>
      <c r="D231" s="23" t="str">
        <f t="array" ref="D231">IF(E231="","",XLOOKUP(E231,selector_07,selector_07_ids,""))</f>
        <v/>
      </c>
      <c r="E231" s="25"/>
      <c r="F231" s="27"/>
      <c r="G231" s="27"/>
      <c r="H231" s="14"/>
      <c r="I231" s="23" t="str">
        <f t="array" ref="I231">IF(J231="","",XLOOKUP(J231,selector_04,selector_04_ids,""))</f>
        <v/>
      </c>
      <c r="J231" s="25"/>
      <c r="K231" s="14"/>
      <c r="L231" s="14"/>
      <c r="AK231" s="19" t="s">
        <v>68</v>
      </c>
      <c r="AL231" s="19" t="s">
        <v>68</v>
      </c>
    </row>
    <row r="232">
      <c r="A232" s="14"/>
      <c r="B232" s="23" t="str">
        <f t="array" ref="B232">IF(C232="","",XLOOKUP(C232,selector_06,selector_06_ids,""))</f>
        <v/>
      </c>
      <c r="C232" s="25"/>
      <c r="D232" s="23" t="str">
        <f t="array" ref="D232">IF(E232="","",XLOOKUP(E232,selector_07,selector_07_ids,""))</f>
        <v/>
      </c>
      <c r="E232" s="25"/>
      <c r="F232" s="27"/>
      <c r="G232" s="27"/>
      <c r="H232" s="14"/>
      <c r="I232" s="23" t="str">
        <f t="array" ref="I232">IF(J232="","",XLOOKUP(J232,selector_04,selector_04_ids,""))</f>
        <v/>
      </c>
      <c r="J232" s="25"/>
      <c r="K232" s="14"/>
      <c r="L232" s="14"/>
      <c r="AK232" s="19" t="s">
        <v>68</v>
      </c>
      <c r="AL232" s="19" t="s">
        <v>68</v>
      </c>
    </row>
    <row r="233">
      <c r="A233" s="14"/>
      <c r="B233" s="23" t="str">
        <f t="array" ref="B233">IF(C233="","",XLOOKUP(C233,selector_06,selector_06_ids,""))</f>
        <v/>
      </c>
      <c r="C233" s="25"/>
      <c r="D233" s="23" t="str">
        <f t="array" ref="D233">IF(E233="","",XLOOKUP(E233,selector_07,selector_07_ids,""))</f>
        <v/>
      </c>
      <c r="E233" s="25"/>
      <c r="F233" s="27"/>
      <c r="G233" s="27"/>
      <c r="H233" s="14"/>
      <c r="I233" s="23" t="str">
        <f t="array" ref="I233">IF(J233="","",XLOOKUP(J233,selector_04,selector_04_ids,""))</f>
        <v/>
      </c>
      <c r="J233" s="25"/>
      <c r="K233" s="14"/>
      <c r="L233" s="14"/>
      <c r="AK233" s="19" t="s">
        <v>68</v>
      </c>
      <c r="AL233" s="19" t="s">
        <v>68</v>
      </c>
    </row>
    <row r="234">
      <c r="A234" s="14"/>
      <c r="B234" s="23" t="str">
        <f t="array" ref="B234">IF(C234="","",XLOOKUP(C234,selector_06,selector_06_ids,""))</f>
        <v/>
      </c>
      <c r="C234" s="25"/>
      <c r="D234" s="23" t="str">
        <f t="array" ref="D234">IF(E234="","",XLOOKUP(E234,selector_07,selector_07_ids,""))</f>
        <v/>
      </c>
      <c r="E234" s="25"/>
      <c r="F234" s="27"/>
      <c r="G234" s="27"/>
      <c r="H234" s="14"/>
      <c r="I234" s="23" t="str">
        <f t="array" ref="I234">IF(J234="","",XLOOKUP(J234,selector_04,selector_04_ids,""))</f>
        <v/>
      </c>
      <c r="J234" s="25"/>
      <c r="K234" s="14"/>
      <c r="L234" s="14"/>
      <c r="AK234" s="19" t="s">
        <v>68</v>
      </c>
      <c r="AL234" s="19" t="s">
        <v>68</v>
      </c>
    </row>
    <row r="235">
      <c r="A235" s="14"/>
      <c r="B235" s="23" t="str">
        <f t="array" ref="B235">IF(C235="","",XLOOKUP(C235,selector_06,selector_06_ids,""))</f>
        <v/>
      </c>
      <c r="C235" s="25"/>
      <c r="D235" s="23" t="str">
        <f t="array" ref="D235">IF(E235="","",XLOOKUP(E235,selector_07,selector_07_ids,""))</f>
        <v/>
      </c>
      <c r="E235" s="25"/>
      <c r="F235" s="27"/>
      <c r="G235" s="27"/>
      <c r="H235" s="14"/>
      <c r="I235" s="23" t="str">
        <f t="array" ref="I235">IF(J235="","",XLOOKUP(J235,selector_04,selector_04_ids,""))</f>
        <v/>
      </c>
      <c r="J235" s="25"/>
      <c r="K235" s="14"/>
      <c r="L235" s="14"/>
      <c r="AK235" s="19" t="s">
        <v>68</v>
      </c>
      <c r="AL235" s="19" t="s">
        <v>68</v>
      </c>
    </row>
    <row r="236">
      <c r="A236" s="14"/>
      <c r="B236" s="23" t="str">
        <f t="array" ref="B236">IF(C236="","",XLOOKUP(C236,selector_06,selector_06_ids,""))</f>
        <v/>
      </c>
      <c r="C236" s="25"/>
      <c r="D236" s="23" t="str">
        <f t="array" ref="D236">IF(E236="","",XLOOKUP(E236,selector_07,selector_07_ids,""))</f>
        <v/>
      </c>
      <c r="E236" s="25"/>
      <c r="F236" s="27"/>
      <c r="G236" s="27"/>
      <c r="H236" s="14"/>
      <c r="I236" s="23" t="str">
        <f t="array" ref="I236">IF(J236="","",XLOOKUP(J236,selector_04,selector_04_ids,""))</f>
        <v/>
      </c>
      <c r="J236" s="25"/>
      <c r="K236" s="14"/>
      <c r="L236" s="14"/>
      <c r="AK236" s="19" t="s">
        <v>68</v>
      </c>
      <c r="AL236" s="19" t="s">
        <v>68</v>
      </c>
    </row>
    <row r="237">
      <c r="A237" s="14"/>
      <c r="B237" s="23" t="str">
        <f t="array" ref="B237">IF(C237="","",XLOOKUP(C237,selector_06,selector_06_ids,""))</f>
        <v/>
      </c>
      <c r="C237" s="25"/>
      <c r="D237" s="23" t="str">
        <f t="array" ref="D237">IF(E237="","",XLOOKUP(E237,selector_07,selector_07_ids,""))</f>
        <v/>
      </c>
      <c r="E237" s="25"/>
      <c r="F237" s="27"/>
      <c r="G237" s="27"/>
      <c r="H237" s="14"/>
      <c r="I237" s="23" t="str">
        <f t="array" ref="I237">IF(J237="","",XLOOKUP(J237,selector_04,selector_04_ids,""))</f>
        <v/>
      </c>
      <c r="J237" s="25"/>
      <c r="K237" s="14"/>
      <c r="L237" s="14"/>
      <c r="AK237" s="19" t="s">
        <v>68</v>
      </c>
      <c r="AL237" s="19" t="s">
        <v>68</v>
      </c>
    </row>
    <row r="238">
      <c r="A238" s="14"/>
      <c r="B238" s="23" t="str">
        <f t="array" ref="B238">IF(C238="","",XLOOKUP(C238,selector_06,selector_06_ids,""))</f>
        <v/>
      </c>
      <c r="C238" s="25"/>
      <c r="D238" s="23" t="str">
        <f t="array" ref="D238">IF(E238="","",XLOOKUP(E238,selector_07,selector_07_ids,""))</f>
        <v/>
      </c>
      <c r="E238" s="25"/>
      <c r="F238" s="27"/>
      <c r="G238" s="27"/>
      <c r="H238" s="14"/>
      <c r="I238" s="23" t="str">
        <f t="array" ref="I238">IF(J238="","",XLOOKUP(J238,selector_04,selector_04_ids,""))</f>
        <v/>
      </c>
      <c r="J238" s="25"/>
      <c r="K238" s="14"/>
      <c r="L238" s="14"/>
      <c r="AK238" s="19" t="s">
        <v>68</v>
      </c>
      <c r="AL238" s="19" t="s">
        <v>68</v>
      </c>
    </row>
    <row r="239">
      <c r="A239" s="14"/>
      <c r="B239" s="23" t="str">
        <f t="array" ref="B239">IF(C239="","",XLOOKUP(C239,selector_06,selector_06_ids,""))</f>
        <v/>
      </c>
      <c r="C239" s="25"/>
      <c r="D239" s="23" t="str">
        <f t="array" ref="D239">IF(E239="","",XLOOKUP(E239,selector_07,selector_07_ids,""))</f>
        <v/>
      </c>
      <c r="E239" s="25"/>
      <c r="F239" s="27"/>
      <c r="G239" s="27"/>
      <c r="H239" s="14"/>
      <c r="I239" s="23" t="str">
        <f t="array" ref="I239">IF(J239="","",XLOOKUP(J239,selector_04,selector_04_ids,""))</f>
        <v/>
      </c>
      <c r="J239" s="25"/>
      <c r="K239" s="14"/>
      <c r="L239" s="14"/>
      <c r="AK239" s="19" t="s">
        <v>68</v>
      </c>
      <c r="AL239" s="19" t="s">
        <v>68</v>
      </c>
    </row>
    <row r="240">
      <c r="A240" s="14"/>
      <c r="B240" s="23" t="str">
        <f t="array" ref="B240">IF(C240="","",XLOOKUP(C240,selector_06,selector_06_ids,""))</f>
        <v/>
      </c>
      <c r="C240" s="25"/>
      <c r="D240" s="23" t="str">
        <f t="array" ref="D240">IF(E240="","",XLOOKUP(E240,selector_07,selector_07_ids,""))</f>
        <v/>
      </c>
      <c r="E240" s="25"/>
      <c r="F240" s="27"/>
      <c r="G240" s="27"/>
      <c r="H240" s="14"/>
      <c r="I240" s="23" t="str">
        <f t="array" ref="I240">IF(J240="","",XLOOKUP(J240,selector_04,selector_04_ids,""))</f>
        <v/>
      </c>
      <c r="J240" s="25"/>
      <c r="K240" s="14"/>
      <c r="L240" s="14"/>
      <c r="AK240" s="19" t="s">
        <v>68</v>
      </c>
      <c r="AL240" s="19" t="s">
        <v>68</v>
      </c>
    </row>
    <row r="241">
      <c r="A241" s="14"/>
      <c r="B241" s="23" t="str">
        <f t="array" ref="B241">IF(C241="","",XLOOKUP(C241,selector_06,selector_06_ids,""))</f>
        <v/>
      </c>
      <c r="C241" s="25"/>
      <c r="D241" s="23" t="str">
        <f t="array" ref="D241">IF(E241="","",XLOOKUP(E241,selector_07,selector_07_ids,""))</f>
        <v/>
      </c>
      <c r="E241" s="25"/>
      <c r="F241" s="27"/>
      <c r="G241" s="27"/>
      <c r="H241" s="14"/>
      <c r="I241" s="23" t="str">
        <f t="array" ref="I241">IF(J241="","",XLOOKUP(J241,selector_04,selector_04_ids,""))</f>
        <v/>
      </c>
      <c r="J241" s="25"/>
      <c r="K241" s="14"/>
      <c r="L241" s="14"/>
      <c r="AK241" s="19" t="s">
        <v>68</v>
      </c>
      <c r="AL241" s="19" t="s">
        <v>68</v>
      </c>
    </row>
    <row r="242">
      <c r="A242" s="14"/>
      <c r="B242" s="23" t="str">
        <f t="array" ref="B242">IF(C242="","",XLOOKUP(C242,selector_06,selector_06_ids,""))</f>
        <v/>
      </c>
      <c r="C242" s="25"/>
      <c r="D242" s="23" t="str">
        <f t="array" ref="D242">IF(E242="","",XLOOKUP(E242,selector_07,selector_07_ids,""))</f>
        <v/>
      </c>
      <c r="E242" s="25"/>
      <c r="F242" s="27"/>
      <c r="G242" s="27"/>
      <c r="H242" s="14"/>
      <c r="I242" s="23" t="str">
        <f t="array" ref="I242">IF(J242="","",XLOOKUP(J242,selector_04,selector_04_ids,""))</f>
        <v/>
      </c>
      <c r="J242" s="25"/>
      <c r="K242" s="14"/>
      <c r="L242" s="14"/>
      <c r="AK242" s="19" t="s">
        <v>68</v>
      </c>
      <c r="AL242" s="19" t="s">
        <v>68</v>
      </c>
    </row>
    <row r="243">
      <c r="A243" s="14"/>
      <c r="B243" s="23" t="str">
        <f t="array" ref="B243">IF(C243="","",XLOOKUP(C243,selector_06,selector_06_ids,""))</f>
        <v/>
      </c>
      <c r="C243" s="25"/>
      <c r="D243" s="23" t="str">
        <f t="array" ref="D243">IF(E243="","",XLOOKUP(E243,selector_07,selector_07_ids,""))</f>
        <v/>
      </c>
      <c r="E243" s="25"/>
      <c r="F243" s="27"/>
      <c r="G243" s="27"/>
      <c r="H243" s="14"/>
      <c r="I243" s="23" t="str">
        <f t="array" ref="I243">IF(J243="","",XLOOKUP(J243,selector_04,selector_04_ids,""))</f>
        <v/>
      </c>
      <c r="J243" s="25"/>
      <c r="K243" s="14"/>
      <c r="L243" s="14"/>
      <c r="AK243" s="19" t="s">
        <v>68</v>
      </c>
      <c r="AL243" s="19" t="s">
        <v>68</v>
      </c>
    </row>
    <row r="244">
      <c r="A244" s="14"/>
      <c r="B244" s="23" t="str">
        <f t="array" ref="B244">IF(C244="","",XLOOKUP(C244,selector_06,selector_06_ids,""))</f>
        <v/>
      </c>
      <c r="C244" s="25"/>
      <c r="D244" s="23" t="str">
        <f t="array" ref="D244">IF(E244="","",XLOOKUP(E244,selector_07,selector_07_ids,""))</f>
        <v/>
      </c>
      <c r="E244" s="25"/>
      <c r="F244" s="27"/>
      <c r="G244" s="27"/>
      <c r="H244" s="14"/>
      <c r="I244" s="23" t="str">
        <f t="array" ref="I244">IF(J244="","",XLOOKUP(J244,selector_04,selector_04_ids,""))</f>
        <v/>
      </c>
      <c r="J244" s="25"/>
      <c r="K244" s="14"/>
      <c r="L244" s="14"/>
      <c r="AK244" s="19" t="s">
        <v>68</v>
      </c>
      <c r="AL244" s="19" t="s">
        <v>68</v>
      </c>
    </row>
    <row r="245">
      <c r="A245" s="14"/>
      <c r="B245" s="23" t="str">
        <f t="array" ref="B245">IF(C245="","",XLOOKUP(C245,selector_06,selector_06_ids,""))</f>
        <v/>
      </c>
      <c r="C245" s="25"/>
      <c r="D245" s="23" t="str">
        <f t="array" ref="D245">IF(E245="","",XLOOKUP(E245,selector_07,selector_07_ids,""))</f>
        <v/>
      </c>
      <c r="E245" s="25"/>
      <c r="F245" s="27"/>
      <c r="G245" s="27"/>
      <c r="H245" s="14"/>
      <c r="I245" s="23" t="str">
        <f t="array" ref="I245">IF(J245="","",XLOOKUP(J245,selector_04,selector_04_ids,""))</f>
        <v/>
      </c>
      <c r="J245" s="25"/>
      <c r="K245" s="14"/>
      <c r="L245" s="14"/>
      <c r="AK245" s="19" t="s">
        <v>68</v>
      </c>
      <c r="AL245" s="19" t="s">
        <v>68</v>
      </c>
    </row>
    <row r="246">
      <c r="A246" s="14"/>
      <c r="B246" s="23" t="str">
        <f t="array" ref="B246">IF(C246="","",XLOOKUP(C246,selector_06,selector_06_ids,""))</f>
        <v/>
      </c>
      <c r="C246" s="25"/>
      <c r="D246" s="23" t="str">
        <f t="array" ref="D246">IF(E246="","",XLOOKUP(E246,selector_07,selector_07_ids,""))</f>
        <v/>
      </c>
      <c r="E246" s="25"/>
      <c r="F246" s="27"/>
      <c r="G246" s="27"/>
      <c r="H246" s="14"/>
      <c r="I246" s="23" t="str">
        <f t="array" ref="I246">IF(J246="","",XLOOKUP(J246,selector_04,selector_04_ids,""))</f>
        <v/>
      </c>
      <c r="J246" s="25"/>
      <c r="K246" s="14"/>
      <c r="L246" s="14"/>
      <c r="AK246" s="19" t="s">
        <v>68</v>
      </c>
      <c r="AL246" s="19" t="s">
        <v>68</v>
      </c>
    </row>
    <row r="247">
      <c r="A247" s="14"/>
      <c r="B247" s="23" t="str">
        <f t="array" ref="B247">IF(C247="","",XLOOKUP(C247,selector_06,selector_06_ids,""))</f>
        <v/>
      </c>
      <c r="C247" s="25"/>
      <c r="D247" s="23" t="str">
        <f t="array" ref="D247">IF(E247="","",XLOOKUP(E247,selector_07,selector_07_ids,""))</f>
        <v/>
      </c>
      <c r="E247" s="25"/>
      <c r="F247" s="27"/>
      <c r="G247" s="27"/>
      <c r="H247" s="14"/>
      <c r="I247" s="23" t="str">
        <f t="array" ref="I247">IF(J247="","",XLOOKUP(J247,selector_04,selector_04_ids,""))</f>
        <v/>
      </c>
      <c r="J247" s="25"/>
      <c r="K247" s="14"/>
      <c r="L247" s="14"/>
      <c r="AK247" s="19" t="s">
        <v>68</v>
      </c>
      <c r="AL247" s="19" t="s">
        <v>68</v>
      </c>
    </row>
    <row r="248">
      <c r="A248" s="14"/>
      <c r="B248" s="23" t="str">
        <f t="array" ref="B248">IF(C248="","",XLOOKUP(C248,selector_06,selector_06_ids,""))</f>
        <v/>
      </c>
      <c r="C248" s="25"/>
      <c r="D248" s="23" t="str">
        <f t="array" ref="D248">IF(E248="","",XLOOKUP(E248,selector_07,selector_07_ids,""))</f>
        <v/>
      </c>
      <c r="E248" s="25"/>
      <c r="F248" s="27"/>
      <c r="G248" s="27"/>
      <c r="H248" s="14"/>
      <c r="I248" s="23" t="str">
        <f t="array" ref="I248">IF(J248="","",XLOOKUP(J248,selector_04,selector_04_ids,""))</f>
        <v/>
      </c>
      <c r="J248" s="25"/>
      <c r="K248" s="14"/>
      <c r="L248" s="14"/>
      <c r="AK248" s="19" t="s">
        <v>68</v>
      </c>
      <c r="AL248" s="19" t="s">
        <v>68</v>
      </c>
    </row>
    <row r="249">
      <c r="A249" s="14"/>
      <c r="B249" s="23" t="str">
        <f t="array" ref="B249">IF(C249="","",XLOOKUP(C249,selector_06,selector_06_ids,""))</f>
        <v/>
      </c>
      <c r="C249" s="25"/>
      <c r="D249" s="23" t="str">
        <f t="array" ref="D249">IF(E249="","",XLOOKUP(E249,selector_07,selector_07_ids,""))</f>
        <v/>
      </c>
      <c r="E249" s="25"/>
      <c r="F249" s="27"/>
      <c r="G249" s="27"/>
      <c r="H249" s="14"/>
      <c r="I249" s="23" t="str">
        <f t="array" ref="I249">IF(J249="","",XLOOKUP(J249,selector_04,selector_04_ids,""))</f>
        <v/>
      </c>
      <c r="J249" s="25"/>
      <c r="K249" s="14"/>
      <c r="L249" s="14"/>
      <c r="AK249" s="19" t="s">
        <v>68</v>
      </c>
      <c r="AL249" s="19" t="s">
        <v>68</v>
      </c>
    </row>
    <row r="250">
      <c r="A250" s="14"/>
      <c r="B250" s="23" t="str">
        <f t="array" ref="B250">IF(C250="","",XLOOKUP(C250,selector_06,selector_06_ids,""))</f>
        <v/>
      </c>
      <c r="C250" s="25"/>
      <c r="D250" s="23" t="str">
        <f t="array" ref="D250">IF(E250="","",XLOOKUP(E250,selector_07,selector_07_ids,""))</f>
        <v/>
      </c>
      <c r="E250" s="25"/>
      <c r="F250" s="27"/>
      <c r="G250" s="27"/>
      <c r="H250" s="14"/>
      <c r="I250" s="23" t="str">
        <f t="array" ref="I250">IF(J250="","",XLOOKUP(J250,selector_04,selector_04_ids,""))</f>
        <v/>
      </c>
      <c r="J250" s="25"/>
      <c r="K250" s="14"/>
      <c r="L250" s="14"/>
      <c r="AK250" s="19" t="s">
        <v>68</v>
      </c>
      <c r="AL250" s="19" t="s">
        <v>68</v>
      </c>
    </row>
    <row r="251">
      <c r="A251" s="14"/>
      <c r="B251" s="23" t="str">
        <f t="array" ref="B251">IF(C251="","",XLOOKUP(C251,selector_06,selector_06_ids,""))</f>
        <v/>
      </c>
      <c r="C251" s="25"/>
      <c r="D251" s="23" t="str">
        <f t="array" ref="D251">IF(E251="","",XLOOKUP(E251,selector_07,selector_07_ids,""))</f>
        <v/>
      </c>
      <c r="E251" s="25"/>
      <c r="F251" s="27"/>
      <c r="G251" s="27"/>
      <c r="H251" s="14"/>
      <c r="I251" s="23" t="str">
        <f t="array" ref="I251">IF(J251="","",XLOOKUP(J251,selector_04,selector_04_ids,""))</f>
        <v/>
      </c>
      <c r="J251" s="25"/>
      <c r="K251" s="14"/>
      <c r="L251" s="14"/>
      <c r="AK251" s="19" t="s">
        <v>68</v>
      </c>
      <c r="AL251" s="19" t="s">
        <v>68</v>
      </c>
    </row>
    <row r="252">
      <c r="A252" s="14"/>
      <c r="B252" s="23" t="str">
        <f t="array" ref="B252">IF(C252="","",XLOOKUP(C252,selector_06,selector_06_ids,""))</f>
        <v/>
      </c>
      <c r="C252" s="25"/>
      <c r="D252" s="23" t="str">
        <f t="array" ref="D252">IF(E252="","",XLOOKUP(E252,selector_07,selector_07_ids,""))</f>
        <v/>
      </c>
      <c r="E252" s="25"/>
      <c r="F252" s="27"/>
      <c r="G252" s="27"/>
      <c r="H252" s="14"/>
      <c r="I252" s="23" t="str">
        <f t="array" ref="I252">IF(J252="","",XLOOKUP(J252,selector_04,selector_04_ids,""))</f>
        <v/>
      </c>
      <c r="J252" s="25"/>
      <c r="K252" s="14"/>
      <c r="L252" s="14"/>
      <c r="AK252" s="19" t="s">
        <v>68</v>
      </c>
      <c r="AL252" s="19" t="s">
        <v>68</v>
      </c>
    </row>
    <row r="253">
      <c r="A253" s="14"/>
      <c r="B253" s="23" t="str">
        <f t="array" ref="B253">IF(C253="","",XLOOKUP(C253,selector_06,selector_06_ids,""))</f>
        <v/>
      </c>
      <c r="C253" s="25"/>
      <c r="D253" s="23" t="str">
        <f t="array" ref="D253">IF(E253="","",XLOOKUP(E253,selector_07,selector_07_ids,""))</f>
        <v/>
      </c>
      <c r="E253" s="25"/>
      <c r="F253" s="27"/>
      <c r="G253" s="27"/>
      <c r="H253" s="14"/>
      <c r="I253" s="23" t="str">
        <f t="array" ref="I253">IF(J253="","",XLOOKUP(J253,selector_04,selector_04_ids,""))</f>
        <v/>
      </c>
      <c r="J253" s="25"/>
      <c r="K253" s="14"/>
      <c r="L253" s="14"/>
      <c r="AK253" s="19" t="s">
        <v>68</v>
      </c>
      <c r="AL253" s="19" t="s">
        <v>68</v>
      </c>
    </row>
    <row r="254">
      <c r="A254" s="14"/>
      <c r="B254" s="23" t="str">
        <f t="array" ref="B254">IF(C254="","",XLOOKUP(C254,selector_06,selector_06_ids,""))</f>
        <v/>
      </c>
      <c r="C254" s="25"/>
      <c r="D254" s="23" t="str">
        <f t="array" ref="D254">IF(E254="","",XLOOKUP(E254,selector_07,selector_07_ids,""))</f>
        <v/>
      </c>
      <c r="E254" s="25"/>
      <c r="F254" s="27"/>
      <c r="G254" s="27"/>
      <c r="H254" s="14"/>
      <c r="I254" s="23" t="str">
        <f t="array" ref="I254">IF(J254="","",XLOOKUP(J254,selector_04,selector_04_ids,""))</f>
        <v/>
      </c>
      <c r="J254" s="25"/>
      <c r="K254" s="14"/>
      <c r="L254" s="14"/>
      <c r="AK254" s="19" t="s">
        <v>68</v>
      </c>
      <c r="AL254" s="19" t="s">
        <v>68</v>
      </c>
    </row>
    <row r="255">
      <c r="A255" s="14"/>
      <c r="B255" s="23" t="str">
        <f t="array" ref="B255">IF(C255="","",XLOOKUP(C255,selector_06,selector_06_ids,""))</f>
        <v/>
      </c>
      <c r="C255" s="25"/>
      <c r="D255" s="23" t="str">
        <f t="array" ref="D255">IF(E255="","",XLOOKUP(E255,selector_07,selector_07_ids,""))</f>
        <v/>
      </c>
      <c r="E255" s="25"/>
      <c r="F255" s="27"/>
      <c r="G255" s="27"/>
      <c r="H255" s="14"/>
      <c r="I255" s="23" t="str">
        <f t="array" ref="I255">IF(J255="","",XLOOKUP(J255,selector_04,selector_04_ids,""))</f>
        <v/>
      </c>
      <c r="J255" s="25"/>
      <c r="K255" s="14"/>
      <c r="L255" s="14"/>
      <c r="AK255" s="19" t="s">
        <v>68</v>
      </c>
      <c r="AL255" s="19" t="s">
        <v>68</v>
      </c>
    </row>
    <row r="256">
      <c r="A256" s="14"/>
      <c r="B256" s="23" t="str">
        <f t="array" ref="B256">IF(C256="","",XLOOKUP(C256,selector_06,selector_06_ids,""))</f>
        <v/>
      </c>
      <c r="C256" s="25"/>
      <c r="D256" s="23" t="str">
        <f t="array" ref="D256">IF(E256="","",XLOOKUP(E256,selector_07,selector_07_ids,""))</f>
        <v/>
      </c>
      <c r="E256" s="25"/>
      <c r="F256" s="27"/>
      <c r="G256" s="27"/>
      <c r="H256" s="14"/>
      <c r="I256" s="23" t="str">
        <f t="array" ref="I256">IF(J256="","",XLOOKUP(J256,selector_04,selector_04_ids,""))</f>
        <v/>
      </c>
      <c r="J256" s="25"/>
      <c r="K256" s="14"/>
      <c r="L256" s="14"/>
      <c r="AK256" s="19" t="s">
        <v>68</v>
      </c>
      <c r="AL256" s="19" t="s">
        <v>68</v>
      </c>
    </row>
    <row r="257">
      <c r="A257" s="14"/>
      <c r="B257" s="23" t="str">
        <f t="array" ref="B257">IF(C257="","",XLOOKUP(C257,selector_06,selector_06_ids,""))</f>
        <v/>
      </c>
      <c r="C257" s="25"/>
      <c r="D257" s="23" t="str">
        <f t="array" ref="D257">IF(E257="","",XLOOKUP(E257,selector_07,selector_07_ids,""))</f>
        <v/>
      </c>
      <c r="E257" s="25"/>
      <c r="F257" s="27"/>
      <c r="G257" s="27"/>
      <c r="H257" s="14"/>
      <c r="I257" s="23" t="str">
        <f t="array" ref="I257">IF(J257="","",XLOOKUP(J257,selector_04,selector_04_ids,""))</f>
        <v/>
      </c>
      <c r="J257" s="25"/>
      <c r="K257" s="14"/>
      <c r="L257" s="14"/>
      <c r="AK257" s="19" t="s">
        <v>68</v>
      </c>
      <c r="AL257" s="19" t="s">
        <v>68</v>
      </c>
    </row>
    <row r="258">
      <c r="A258" s="14"/>
      <c r="B258" s="23" t="str">
        <f t="array" ref="B258">IF(C258="","",XLOOKUP(C258,selector_06,selector_06_ids,""))</f>
        <v/>
      </c>
      <c r="C258" s="25"/>
      <c r="D258" s="23" t="str">
        <f t="array" ref="D258">IF(E258="","",XLOOKUP(E258,selector_07,selector_07_ids,""))</f>
        <v/>
      </c>
      <c r="E258" s="25"/>
      <c r="F258" s="27"/>
      <c r="G258" s="27"/>
      <c r="H258" s="14"/>
      <c r="I258" s="23" t="str">
        <f t="array" ref="I258">IF(J258="","",XLOOKUP(J258,selector_04,selector_04_ids,""))</f>
        <v/>
      </c>
      <c r="J258" s="25"/>
      <c r="K258" s="14"/>
      <c r="L258" s="14"/>
      <c r="AK258" s="19" t="s">
        <v>68</v>
      </c>
      <c r="AL258" s="19" t="s">
        <v>68</v>
      </c>
    </row>
    <row r="259">
      <c r="A259" s="14"/>
      <c r="B259" s="23" t="str">
        <f t="array" ref="B259">IF(C259="","",XLOOKUP(C259,selector_06,selector_06_ids,""))</f>
        <v/>
      </c>
      <c r="C259" s="25"/>
      <c r="D259" s="23" t="str">
        <f t="array" ref="D259">IF(E259="","",XLOOKUP(E259,selector_07,selector_07_ids,""))</f>
        <v/>
      </c>
      <c r="E259" s="25"/>
      <c r="F259" s="27"/>
      <c r="G259" s="27"/>
      <c r="H259" s="14"/>
      <c r="I259" s="23" t="str">
        <f t="array" ref="I259">IF(J259="","",XLOOKUP(J259,selector_04,selector_04_ids,""))</f>
        <v/>
      </c>
      <c r="J259" s="25"/>
      <c r="K259" s="14"/>
      <c r="L259" s="14"/>
      <c r="AK259" s="19" t="s">
        <v>68</v>
      </c>
      <c r="AL259" s="19" t="s">
        <v>68</v>
      </c>
    </row>
    <row r="260">
      <c r="A260" s="14"/>
      <c r="B260" s="23" t="str">
        <f t="array" ref="B260">IF(C260="","",XLOOKUP(C260,selector_06,selector_06_ids,""))</f>
        <v/>
      </c>
      <c r="C260" s="25"/>
      <c r="D260" s="23" t="str">
        <f t="array" ref="D260">IF(E260="","",XLOOKUP(E260,selector_07,selector_07_ids,""))</f>
        <v/>
      </c>
      <c r="E260" s="25"/>
      <c r="F260" s="27"/>
      <c r="G260" s="27"/>
      <c r="H260" s="14"/>
      <c r="I260" s="23" t="str">
        <f t="array" ref="I260">IF(J260="","",XLOOKUP(J260,selector_04,selector_04_ids,""))</f>
        <v/>
      </c>
      <c r="J260" s="25"/>
      <c r="K260" s="14"/>
      <c r="L260" s="14"/>
      <c r="AK260" s="19" t="s">
        <v>68</v>
      </c>
      <c r="AL260" s="19" t="s">
        <v>68</v>
      </c>
    </row>
    <row r="261">
      <c r="A261" s="14"/>
      <c r="B261" s="23" t="str">
        <f t="array" ref="B261">IF(C261="","",XLOOKUP(C261,selector_06,selector_06_ids,""))</f>
        <v/>
      </c>
      <c r="C261" s="25"/>
      <c r="D261" s="23" t="str">
        <f t="array" ref="D261">IF(E261="","",XLOOKUP(E261,selector_07,selector_07_ids,""))</f>
        <v/>
      </c>
      <c r="E261" s="25"/>
      <c r="F261" s="27"/>
      <c r="G261" s="27"/>
      <c r="H261" s="14"/>
      <c r="I261" s="23" t="str">
        <f t="array" ref="I261">IF(J261="","",XLOOKUP(J261,selector_04,selector_04_ids,""))</f>
        <v/>
      </c>
      <c r="J261" s="25"/>
      <c r="K261" s="14"/>
      <c r="L261" s="14"/>
      <c r="AK261" s="19" t="s">
        <v>68</v>
      </c>
      <c r="AL261" s="19" t="s">
        <v>68</v>
      </c>
    </row>
    <row r="262">
      <c r="A262" s="14"/>
      <c r="B262" s="23" t="str">
        <f t="array" ref="B262">IF(C262="","",XLOOKUP(C262,selector_06,selector_06_ids,""))</f>
        <v/>
      </c>
      <c r="C262" s="25"/>
      <c r="D262" s="23" t="str">
        <f t="array" ref="D262">IF(E262="","",XLOOKUP(E262,selector_07,selector_07_ids,""))</f>
        <v/>
      </c>
      <c r="E262" s="25"/>
      <c r="F262" s="27"/>
      <c r="G262" s="27"/>
      <c r="H262" s="14"/>
      <c r="I262" s="23" t="str">
        <f t="array" ref="I262">IF(J262="","",XLOOKUP(J262,selector_04,selector_04_ids,""))</f>
        <v/>
      </c>
      <c r="J262" s="25"/>
      <c r="K262" s="14"/>
      <c r="L262" s="14"/>
      <c r="AK262" s="19" t="s">
        <v>68</v>
      </c>
      <c r="AL262" s="19" t="s">
        <v>68</v>
      </c>
    </row>
    <row r="263">
      <c r="A263" s="14"/>
      <c r="B263" s="23" t="str">
        <f t="array" ref="B263">IF(C263="","",XLOOKUP(C263,selector_06,selector_06_ids,""))</f>
        <v/>
      </c>
      <c r="C263" s="25"/>
      <c r="D263" s="23" t="str">
        <f t="array" ref="D263">IF(E263="","",XLOOKUP(E263,selector_07,selector_07_ids,""))</f>
        <v/>
      </c>
      <c r="E263" s="25"/>
      <c r="F263" s="27"/>
      <c r="G263" s="27"/>
      <c r="H263" s="14"/>
      <c r="I263" s="23" t="str">
        <f t="array" ref="I263">IF(J263="","",XLOOKUP(J263,selector_04,selector_04_ids,""))</f>
        <v/>
      </c>
      <c r="J263" s="25"/>
      <c r="K263" s="14"/>
      <c r="L263" s="14"/>
      <c r="AK263" s="19" t="s">
        <v>68</v>
      </c>
      <c r="AL263" s="19" t="s">
        <v>68</v>
      </c>
    </row>
    <row r="264">
      <c r="A264" s="14"/>
      <c r="B264" s="23" t="str">
        <f t="array" ref="B264">IF(C264="","",XLOOKUP(C264,selector_06,selector_06_ids,""))</f>
        <v/>
      </c>
      <c r="C264" s="25"/>
      <c r="D264" s="23" t="str">
        <f t="array" ref="D264">IF(E264="","",XLOOKUP(E264,selector_07,selector_07_ids,""))</f>
        <v/>
      </c>
      <c r="E264" s="25"/>
      <c r="F264" s="27"/>
      <c r="G264" s="27"/>
      <c r="H264" s="14"/>
      <c r="I264" s="23" t="str">
        <f t="array" ref="I264">IF(J264="","",XLOOKUP(J264,selector_04,selector_04_ids,""))</f>
        <v/>
      </c>
      <c r="J264" s="25"/>
      <c r="K264" s="14"/>
      <c r="L264" s="14"/>
      <c r="AK264" s="19" t="s">
        <v>68</v>
      </c>
      <c r="AL264" s="19" t="s">
        <v>68</v>
      </c>
    </row>
    <row r="265">
      <c r="A265" s="14"/>
      <c r="B265" s="23" t="str">
        <f t="array" ref="B265">IF(C265="","",XLOOKUP(C265,selector_06,selector_06_ids,""))</f>
        <v/>
      </c>
      <c r="C265" s="25"/>
      <c r="D265" s="23" t="str">
        <f t="array" ref="D265">IF(E265="","",XLOOKUP(E265,selector_07,selector_07_ids,""))</f>
        <v/>
      </c>
      <c r="E265" s="25"/>
      <c r="F265" s="27"/>
      <c r="G265" s="27"/>
      <c r="H265" s="14"/>
      <c r="I265" s="23" t="str">
        <f t="array" ref="I265">IF(J265="","",XLOOKUP(J265,selector_04,selector_04_ids,""))</f>
        <v/>
      </c>
      <c r="J265" s="25"/>
      <c r="K265" s="14"/>
      <c r="L265" s="14"/>
      <c r="AK265" s="19" t="s">
        <v>68</v>
      </c>
      <c r="AL265" s="19" t="s">
        <v>68</v>
      </c>
    </row>
    <row r="266">
      <c r="A266" s="14"/>
      <c r="B266" s="23" t="str">
        <f t="array" ref="B266">IF(C266="","",XLOOKUP(C266,selector_06,selector_06_ids,""))</f>
        <v/>
      </c>
      <c r="C266" s="25"/>
      <c r="D266" s="23" t="str">
        <f t="array" ref="D266">IF(E266="","",XLOOKUP(E266,selector_07,selector_07_ids,""))</f>
        <v/>
      </c>
      <c r="E266" s="25"/>
      <c r="F266" s="27"/>
      <c r="G266" s="27"/>
      <c r="H266" s="14"/>
      <c r="I266" s="23" t="str">
        <f t="array" ref="I266">IF(J266="","",XLOOKUP(J266,selector_04,selector_04_ids,""))</f>
        <v/>
      </c>
      <c r="J266" s="25"/>
      <c r="K266" s="14"/>
      <c r="L266" s="14"/>
      <c r="AK266" s="19" t="s">
        <v>68</v>
      </c>
      <c r="AL266" s="19" t="s">
        <v>68</v>
      </c>
    </row>
    <row r="267">
      <c r="A267" s="14"/>
      <c r="B267" s="23" t="str">
        <f t="array" ref="B267">IF(C267="","",XLOOKUP(C267,selector_06,selector_06_ids,""))</f>
        <v/>
      </c>
      <c r="C267" s="25"/>
      <c r="D267" s="23" t="str">
        <f t="array" ref="D267">IF(E267="","",XLOOKUP(E267,selector_07,selector_07_ids,""))</f>
        <v/>
      </c>
      <c r="E267" s="25"/>
      <c r="F267" s="27"/>
      <c r="G267" s="27"/>
      <c r="H267" s="14"/>
      <c r="I267" s="23" t="str">
        <f t="array" ref="I267">IF(J267="","",XLOOKUP(J267,selector_04,selector_04_ids,""))</f>
        <v/>
      </c>
      <c r="J267" s="25"/>
      <c r="K267" s="14"/>
      <c r="L267" s="14"/>
      <c r="AK267" s="19" t="s">
        <v>68</v>
      </c>
      <c r="AL267" s="19" t="s">
        <v>68</v>
      </c>
    </row>
    <row r="268">
      <c r="A268" s="14"/>
      <c r="B268" s="23" t="str">
        <f t="array" ref="B268">IF(C268="","",XLOOKUP(C268,selector_06,selector_06_ids,""))</f>
        <v/>
      </c>
      <c r="C268" s="25"/>
      <c r="D268" s="23" t="str">
        <f t="array" ref="D268">IF(E268="","",XLOOKUP(E268,selector_07,selector_07_ids,""))</f>
        <v/>
      </c>
      <c r="E268" s="25"/>
      <c r="F268" s="27"/>
      <c r="G268" s="27"/>
      <c r="H268" s="14"/>
      <c r="I268" s="23" t="str">
        <f t="array" ref="I268">IF(J268="","",XLOOKUP(J268,selector_04,selector_04_ids,""))</f>
        <v/>
      </c>
      <c r="J268" s="25"/>
      <c r="K268" s="14"/>
      <c r="L268" s="14"/>
      <c r="AK268" s="19" t="s">
        <v>68</v>
      </c>
      <c r="AL268" s="19" t="s">
        <v>68</v>
      </c>
    </row>
    <row r="269">
      <c r="A269" s="14"/>
      <c r="B269" s="23" t="str">
        <f t="array" ref="B269">IF(C269="","",XLOOKUP(C269,selector_06,selector_06_ids,""))</f>
        <v/>
      </c>
      <c r="C269" s="25"/>
      <c r="D269" s="23" t="str">
        <f t="array" ref="D269">IF(E269="","",XLOOKUP(E269,selector_07,selector_07_ids,""))</f>
        <v/>
      </c>
      <c r="E269" s="25"/>
      <c r="F269" s="27"/>
      <c r="G269" s="27"/>
      <c r="H269" s="14"/>
      <c r="I269" s="23" t="str">
        <f t="array" ref="I269">IF(J269="","",XLOOKUP(J269,selector_04,selector_04_ids,""))</f>
        <v/>
      </c>
      <c r="J269" s="25"/>
      <c r="K269" s="14"/>
      <c r="L269" s="14"/>
      <c r="AK269" s="19" t="s">
        <v>68</v>
      </c>
      <c r="AL269" s="19" t="s">
        <v>68</v>
      </c>
    </row>
    <row r="270">
      <c r="A270" s="14"/>
      <c r="B270" s="23" t="str">
        <f t="array" ref="B270">IF(C270="","",XLOOKUP(C270,selector_06,selector_06_ids,""))</f>
        <v/>
      </c>
      <c r="C270" s="25"/>
      <c r="D270" s="23" t="str">
        <f t="array" ref="D270">IF(E270="","",XLOOKUP(E270,selector_07,selector_07_ids,""))</f>
        <v/>
      </c>
      <c r="E270" s="25"/>
      <c r="F270" s="27"/>
      <c r="G270" s="27"/>
      <c r="H270" s="14"/>
      <c r="I270" s="23" t="str">
        <f t="array" ref="I270">IF(J270="","",XLOOKUP(J270,selector_04,selector_04_ids,""))</f>
        <v/>
      </c>
      <c r="J270" s="25"/>
      <c r="K270" s="14"/>
      <c r="L270" s="14"/>
      <c r="AK270" s="19" t="s">
        <v>68</v>
      </c>
      <c r="AL270" s="19" t="s">
        <v>68</v>
      </c>
    </row>
    <row r="271">
      <c r="A271" s="14"/>
      <c r="B271" s="23" t="str">
        <f t="array" ref="B271">IF(C271="","",XLOOKUP(C271,selector_06,selector_06_ids,""))</f>
        <v/>
      </c>
      <c r="C271" s="25"/>
      <c r="D271" s="23" t="str">
        <f t="array" ref="D271">IF(E271="","",XLOOKUP(E271,selector_07,selector_07_ids,""))</f>
        <v/>
      </c>
      <c r="E271" s="25"/>
      <c r="F271" s="27"/>
      <c r="G271" s="27"/>
      <c r="H271" s="14"/>
      <c r="I271" s="23" t="str">
        <f t="array" ref="I271">IF(J271="","",XLOOKUP(J271,selector_04,selector_04_ids,""))</f>
        <v/>
      </c>
      <c r="J271" s="25"/>
      <c r="K271" s="14"/>
      <c r="L271" s="14"/>
      <c r="AK271" s="19" t="s">
        <v>68</v>
      </c>
      <c r="AL271" s="19" t="s">
        <v>68</v>
      </c>
    </row>
    <row r="272">
      <c r="A272" s="14"/>
      <c r="B272" s="23" t="str">
        <f t="array" ref="B272">IF(C272="","",XLOOKUP(C272,selector_06,selector_06_ids,""))</f>
        <v/>
      </c>
      <c r="C272" s="25"/>
      <c r="D272" s="23" t="str">
        <f t="array" ref="D272">IF(E272="","",XLOOKUP(E272,selector_07,selector_07_ids,""))</f>
        <v/>
      </c>
      <c r="E272" s="25"/>
      <c r="F272" s="27"/>
      <c r="G272" s="27"/>
      <c r="H272" s="14"/>
      <c r="I272" s="23" t="str">
        <f t="array" ref="I272">IF(J272="","",XLOOKUP(J272,selector_04,selector_04_ids,""))</f>
        <v/>
      </c>
      <c r="J272" s="25"/>
      <c r="K272" s="14"/>
      <c r="L272" s="14"/>
      <c r="AK272" s="19" t="s">
        <v>68</v>
      </c>
      <c r="AL272" s="19" t="s">
        <v>68</v>
      </c>
    </row>
    <row r="273">
      <c r="A273" s="14"/>
      <c r="B273" s="23" t="str">
        <f t="array" ref="B273">IF(C273="","",XLOOKUP(C273,selector_06,selector_06_ids,""))</f>
        <v/>
      </c>
      <c r="C273" s="25"/>
      <c r="D273" s="23" t="str">
        <f t="array" ref="D273">IF(E273="","",XLOOKUP(E273,selector_07,selector_07_ids,""))</f>
        <v/>
      </c>
      <c r="E273" s="25"/>
      <c r="F273" s="27"/>
      <c r="G273" s="27"/>
      <c r="H273" s="14"/>
      <c r="I273" s="23" t="str">
        <f t="array" ref="I273">IF(J273="","",XLOOKUP(J273,selector_04,selector_04_ids,""))</f>
        <v/>
      </c>
      <c r="J273" s="25"/>
      <c r="K273" s="14"/>
      <c r="L273" s="14"/>
      <c r="AK273" s="19" t="s">
        <v>68</v>
      </c>
      <c r="AL273" s="19" t="s">
        <v>68</v>
      </c>
    </row>
    <row r="274">
      <c r="A274" s="14"/>
      <c r="B274" s="23" t="str">
        <f t="array" ref="B274">IF(C274="","",XLOOKUP(C274,selector_06,selector_06_ids,""))</f>
        <v/>
      </c>
      <c r="C274" s="25"/>
      <c r="D274" s="23" t="str">
        <f t="array" ref="D274">IF(E274="","",XLOOKUP(E274,selector_07,selector_07_ids,""))</f>
        <v/>
      </c>
      <c r="E274" s="25"/>
      <c r="F274" s="27"/>
      <c r="G274" s="27"/>
      <c r="H274" s="14"/>
      <c r="I274" s="23" t="str">
        <f t="array" ref="I274">IF(J274="","",XLOOKUP(J274,selector_04,selector_04_ids,""))</f>
        <v/>
      </c>
      <c r="J274" s="25"/>
      <c r="K274" s="14"/>
      <c r="L274" s="14"/>
      <c r="AK274" s="19" t="s">
        <v>68</v>
      </c>
      <c r="AL274" s="19" t="s">
        <v>68</v>
      </c>
    </row>
    <row r="275">
      <c r="A275" s="14"/>
      <c r="B275" s="23" t="str">
        <f t="array" ref="B275">IF(C275="","",XLOOKUP(C275,selector_06,selector_06_ids,""))</f>
        <v/>
      </c>
      <c r="C275" s="25"/>
      <c r="D275" s="23" t="str">
        <f t="array" ref="D275">IF(E275="","",XLOOKUP(E275,selector_07,selector_07_ids,""))</f>
        <v/>
      </c>
      <c r="E275" s="25"/>
      <c r="F275" s="27"/>
      <c r="G275" s="27"/>
      <c r="H275" s="14"/>
      <c r="I275" s="23" t="str">
        <f t="array" ref="I275">IF(J275="","",XLOOKUP(J275,selector_04,selector_04_ids,""))</f>
        <v/>
      </c>
      <c r="J275" s="25"/>
      <c r="K275" s="14"/>
      <c r="L275" s="14"/>
      <c r="AK275" s="19" t="s">
        <v>68</v>
      </c>
      <c r="AL275" s="19" t="s">
        <v>68</v>
      </c>
    </row>
    <row r="276">
      <c r="A276" s="14"/>
      <c r="B276" s="23" t="str">
        <f t="array" ref="B276">IF(C276="","",XLOOKUP(C276,selector_06,selector_06_ids,""))</f>
        <v/>
      </c>
      <c r="C276" s="25"/>
      <c r="D276" s="23" t="str">
        <f t="array" ref="D276">IF(E276="","",XLOOKUP(E276,selector_07,selector_07_ids,""))</f>
        <v/>
      </c>
      <c r="E276" s="25"/>
      <c r="F276" s="27"/>
      <c r="G276" s="27"/>
      <c r="H276" s="14"/>
      <c r="I276" s="23" t="str">
        <f t="array" ref="I276">IF(J276="","",XLOOKUP(J276,selector_04,selector_04_ids,""))</f>
        <v/>
      </c>
      <c r="J276" s="25"/>
      <c r="K276" s="14"/>
      <c r="L276" s="14"/>
      <c r="AK276" s="19" t="s">
        <v>68</v>
      </c>
      <c r="AL276" s="19" t="s">
        <v>68</v>
      </c>
    </row>
    <row r="277">
      <c r="A277" s="14"/>
      <c r="B277" s="23" t="str">
        <f t="array" ref="B277">IF(C277="","",XLOOKUP(C277,selector_06,selector_06_ids,""))</f>
        <v/>
      </c>
      <c r="C277" s="25"/>
      <c r="D277" s="23" t="str">
        <f t="array" ref="D277">IF(E277="","",XLOOKUP(E277,selector_07,selector_07_ids,""))</f>
        <v/>
      </c>
      <c r="E277" s="25"/>
      <c r="F277" s="27"/>
      <c r="G277" s="27"/>
      <c r="H277" s="14"/>
      <c r="I277" s="23" t="str">
        <f t="array" ref="I277">IF(J277="","",XLOOKUP(J277,selector_04,selector_04_ids,""))</f>
        <v/>
      </c>
      <c r="J277" s="25"/>
      <c r="K277" s="14"/>
      <c r="L277" s="14"/>
      <c r="AK277" s="19" t="s">
        <v>68</v>
      </c>
      <c r="AL277" s="19" t="s">
        <v>68</v>
      </c>
    </row>
    <row r="278">
      <c r="A278" s="14"/>
      <c r="B278" s="23" t="str">
        <f t="array" ref="B278">IF(C278="","",XLOOKUP(C278,selector_06,selector_06_ids,""))</f>
        <v/>
      </c>
      <c r="C278" s="25"/>
      <c r="D278" s="23" t="str">
        <f t="array" ref="D278">IF(E278="","",XLOOKUP(E278,selector_07,selector_07_ids,""))</f>
        <v/>
      </c>
      <c r="E278" s="25"/>
      <c r="F278" s="27"/>
      <c r="G278" s="27"/>
      <c r="H278" s="14"/>
      <c r="I278" s="23" t="str">
        <f t="array" ref="I278">IF(J278="","",XLOOKUP(J278,selector_04,selector_04_ids,""))</f>
        <v/>
      </c>
      <c r="J278" s="25"/>
      <c r="K278" s="14"/>
      <c r="L278" s="14"/>
      <c r="AK278" s="19" t="s">
        <v>68</v>
      </c>
      <c r="AL278" s="19" t="s">
        <v>68</v>
      </c>
    </row>
    <row r="279">
      <c r="A279" s="14"/>
      <c r="B279" s="23" t="str">
        <f t="array" ref="B279">IF(C279="","",XLOOKUP(C279,selector_06,selector_06_ids,""))</f>
        <v/>
      </c>
      <c r="C279" s="25"/>
      <c r="D279" s="23" t="str">
        <f t="array" ref="D279">IF(E279="","",XLOOKUP(E279,selector_07,selector_07_ids,""))</f>
        <v/>
      </c>
      <c r="E279" s="25"/>
      <c r="F279" s="27"/>
      <c r="G279" s="27"/>
      <c r="H279" s="14"/>
      <c r="I279" s="23" t="str">
        <f t="array" ref="I279">IF(J279="","",XLOOKUP(J279,selector_04,selector_04_ids,""))</f>
        <v/>
      </c>
      <c r="J279" s="25"/>
      <c r="K279" s="14"/>
      <c r="L279" s="14"/>
      <c r="AK279" s="19" t="s">
        <v>68</v>
      </c>
      <c r="AL279" s="19" t="s">
        <v>68</v>
      </c>
    </row>
    <row r="280">
      <c r="A280" s="14"/>
      <c r="B280" s="23" t="str">
        <f t="array" ref="B280">IF(C280="","",XLOOKUP(C280,selector_06,selector_06_ids,""))</f>
        <v/>
      </c>
      <c r="C280" s="25"/>
      <c r="D280" s="23" t="str">
        <f t="array" ref="D280">IF(E280="","",XLOOKUP(E280,selector_07,selector_07_ids,""))</f>
        <v/>
      </c>
      <c r="E280" s="25"/>
      <c r="F280" s="27"/>
      <c r="G280" s="27"/>
      <c r="H280" s="14"/>
      <c r="I280" s="23" t="str">
        <f t="array" ref="I280">IF(J280="","",XLOOKUP(J280,selector_04,selector_04_ids,""))</f>
        <v/>
      </c>
      <c r="J280" s="25"/>
      <c r="K280" s="14"/>
      <c r="L280" s="14"/>
      <c r="AK280" s="19" t="s">
        <v>68</v>
      </c>
      <c r="AL280" s="19" t="s">
        <v>68</v>
      </c>
    </row>
    <row r="281">
      <c r="A281" s="14"/>
      <c r="B281" s="23" t="str">
        <f t="array" ref="B281">IF(C281="","",XLOOKUP(C281,selector_06,selector_06_ids,""))</f>
        <v/>
      </c>
      <c r="C281" s="25"/>
      <c r="D281" s="23" t="str">
        <f t="array" ref="D281">IF(E281="","",XLOOKUP(E281,selector_07,selector_07_ids,""))</f>
        <v/>
      </c>
      <c r="E281" s="25"/>
      <c r="F281" s="27"/>
      <c r="G281" s="27"/>
      <c r="H281" s="14"/>
      <c r="I281" s="23" t="str">
        <f t="array" ref="I281">IF(J281="","",XLOOKUP(J281,selector_04,selector_04_ids,""))</f>
        <v/>
      </c>
      <c r="J281" s="25"/>
      <c r="K281" s="14"/>
      <c r="L281" s="14"/>
      <c r="AK281" s="19" t="s">
        <v>68</v>
      </c>
      <c r="AL281" s="19" t="s">
        <v>68</v>
      </c>
    </row>
    <row r="282">
      <c r="A282" s="14"/>
      <c r="B282" s="23" t="str">
        <f t="array" ref="B282">IF(C282="","",XLOOKUP(C282,selector_06,selector_06_ids,""))</f>
        <v/>
      </c>
      <c r="C282" s="25"/>
      <c r="D282" s="23" t="str">
        <f t="array" ref="D282">IF(E282="","",XLOOKUP(E282,selector_07,selector_07_ids,""))</f>
        <v/>
      </c>
      <c r="E282" s="25"/>
      <c r="F282" s="27"/>
      <c r="G282" s="27"/>
      <c r="H282" s="14"/>
      <c r="I282" s="23" t="str">
        <f t="array" ref="I282">IF(J282="","",XLOOKUP(J282,selector_04,selector_04_ids,""))</f>
        <v/>
      </c>
      <c r="J282" s="25"/>
      <c r="K282" s="14"/>
      <c r="L282" s="14"/>
      <c r="AK282" s="19" t="s">
        <v>68</v>
      </c>
      <c r="AL282" s="19" t="s">
        <v>68</v>
      </c>
    </row>
    <row r="283">
      <c r="A283" s="14"/>
      <c r="B283" s="23" t="str">
        <f t="array" ref="B283">IF(C283="","",XLOOKUP(C283,selector_06,selector_06_ids,""))</f>
        <v/>
      </c>
      <c r="C283" s="25"/>
      <c r="D283" s="23" t="str">
        <f t="array" ref="D283">IF(E283="","",XLOOKUP(E283,selector_07,selector_07_ids,""))</f>
        <v/>
      </c>
      <c r="E283" s="25"/>
      <c r="F283" s="27"/>
      <c r="G283" s="27"/>
      <c r="H283" s="14"/>
      <c r="I283" s="23" t="str">
        <f t="array" ref="I283">IF(J283="","",XLOOKUP(J283,selector_04,selector_04_ids,""))</f>
        <v/>
      </c>
      <c r="J283" s="25"/>
      <c r="K283" s="14"/>
      <c r="L283" s="14"/>
      <c r="AK283" s="19" t="s">
        <v>68</v>
      </c>
      <c r="AL283" s="19" t="s">
        <v>68</v>
      </c>
    </row>
    <row r="284">
      <c r="A284" s="14"/>
      <c r="B284" s="23" t="str">
        <f t="array" ref="B284">IF(C284="","",XLOOKUP(C284,selector_06,selector_06_ids,""))</f>
        <v/>
      </c>
      <c r="C284" s="25"/>
      <c r="D284" s="23" t="str">
        <f t="array" ref="D284">IF(E284="","",XLOOKUP(E284,selector_07,selector_07_ids,""))</f>
        <v/>
      </c>
      <c r="E284" s="25"/>
      <c r="F284" s="27"/>
      <c r="G284" s="27"/>
      <c r="H284" s="14"/>
      <c r="I284" s="23" t="str">
        <f t="array" ref="I284">IF(J284="","",XLOOKUP(J284,selector_04,selector_04_ids,""))</f>
        <v/>
      </c>
      <c r="J284" s="25"/>
      <c r="K284" s="14"/>
      <c r="L284" s="14"/>
      <c r="AK284" s="19" t="s">
        <v>68</v>
      </c>
      <c r="AL284" s="19" t="s">
        <v>68</v>
      </c>
    </row>
    <row r="285">
      <c r="A285" s="14"/>
      <c r="B285" s="23" t="str">
        <f t="array" ref="B285">IF(C285="","",XLOOKUP(C285,selector_06,selector_06_ids,""))</f>
        <v/>
      </c>
      <c r="C285" s="25"/>
      <c r="D285" s="23" t="str">
        <f t="array" ref="D285">IF(E285="","",XLOOKUP(E285,selector_07,selector_07_ids,""))</f>
        <v/>
      </c>
      <c r="E285" s="25"/>
      <c r="F285" s="27"/>
      <c r="G285" s="27"/>
      <c r="H285" s="14"/>
      <c r="I285" s="23" t="str">
        <f t="array" ref="I285">IF(J285="","",XLOOKUP(J285,selector_04,selector_04_ids,""))</f>
        <v/>
      </c>
      <c r="J285" s="25"/>
      <c r="K285" s="14"/>
      <c r="L285" s="14"/>
      <c r="AK285" s="19" t="s">
        <v>68</v>
      </c>
      <c r="AL285" s="19" t="s">
        <v>68</v>
      </c>
    </row>
    <row r="286">
      <c r="A286" s="14"/>
      <c r="B286" s="23" t="str">
        <f t="array" ref="B286">IF(C286="","",XLOOKUP(C286,selector_06,selector_06_ids,""))</f>
        <v/>
      </c>
      <c r="C286" s="25"/>
      <c r="D286" s="23" t="str">
        <f t="array" ref="D286">IF(E286="","",XLOOKUP(E286,selector_07,selector_07_ids,""))</f>
        <v/>
      </c>
      <c r="E286" s="25"/>
      <c r="F286" s="27"/>
      <c r="G286" s="27"/>
      <c r="H286" s="14"/>
      <c r="I286" s="23" t="str">
        <f t="array" ref="I286">IF(J286="","",XLOOKUP(J286,selector_04,selector_04_ids,""))</f>
        <v/>
      </c>
      <c r="J286" s="25"/>
      <c r="K286" s="14"/>
      <c r="L286" s="14"/>
      <c r="AK286" s="19" t="s">
        <v>68</v>
      </c>
      <c r="AL286" s="19" t="s">
        <v>68</v>
      </c>
    </row>
    <row r="287">
      <c r="A287" s="14"/>
      <c r="B287" s="23" t="str">
        <f t="array" ref="B287">IF(C287="","",XLOOKUP(C287,selector_06,selector_06_ids,""))</f>
        <v/>
      </c>
      <c r="C287" s="25"/>
      <c r="D287" s="23" t="str">
        <f t="array" ref="D287">IF(E287="","",XLOOKUP(E287,selector_07,selector_07_ids,""))</f>
        <v/>
      </c>
      <c r="E287" s="25"/>
      <c r="F287" s="27"/>
      <c r="G287" s="27"/>
      <c r="H287" s="14"/>
      <c r="I287" s="23" t="str">
        <f t="array" ref="I287">IF(J287="","",XLOOKUP(J287,selector_04,selector_04_ids,""))</f>
        <v/>
      </c>
      <c r="J287" s="25"/>
      <c r="K287" s="14"/>
      <c r="L287" s="14"/>
      <c r="AK287" s="19" t="s">
        <v>68</v>
      </c>
      <c r="AL287" s="19" t="s">
        <v>68</v>
      </c>
    </row>
    <row r="288">
      <c r="A288" s="14"/>
      <c r="B288" s="23" t="str">
        <f t="array" ref="B288">IF(C288="","",XLOOKUP(C288,selector_06,selector_06_ids,""))</f>
        <v/>
      </c>
      <c r="C288" s="25"/>
      <c r="D288" s="23" t="str">
        <f t="array" ref="D288">IF(E288="","",XLOOKUP(E288,selector_07,selector_07_ids,""))</f>
        <v/>
      </c>
      <c r="E288" s="25"/>
      <c r="F288" s="27"/>
      <c r="G288" s="27"/>
      <c r="H288" s="14"/>
      <c r="I288" s="23" t="str">
        <f t="array" ref="I288">IF(J288="","",XLOOKUP(J288,selector_04,selector_04_ids,""))</f>
        <v/>
      </c>
      <c r="J288" s="25"/>
      <c r="K288" s="14"/>
      <c r="L288" s="14"/>
      <c r="AK288" s="19" t="s">
        <v>68</v>
      </c>
      <c r="AL288" s="19" t="s">
        <v>68</v>
      </c>
    </row>
    <row r="289">
      <c r="A289" s="14"/>
      <c r="B289" s="23" t="str">
        <f t="array" ref="B289">IF(C289="","",XLOOKUP(C289,selector_06,selector_06_ids,""))</f>
        <v/>
      </c>
      <c r="C289" s="25"/>
      <c r="D289" s="23" t="str">
        <f t="array" ref="D289">IF(E289="","",XLOOKUP(E289,selector_07,selector_07_ids,""))</f>
        <v/>
      </c>
      <c r="E289" s="25"/>
      <c r="F289" s="27"/>
      <c r="G289" s="27"/>
      <c r="H289" s="14"/>
      <c r="I289" s="23" t="str">
        <f t="array" ref="I289">IF(J289="","",XLOOKUP(J289,selector_04,selector_04_ids,""))</f>
        <v/>
      </c>
      <c r="J289" s="25"/>
      <c r="K289" s="14"/>
      <c r="L289" s="14"/>
      <c r="AK289" s="19" t="s">
        <v>68</v>
      </c>
      <c r="AL289" s="19" t="s">
        <v>68</v>
      </c>
    </row>
    <row r="290">
      <c r="A290" s="14"/>
      <c r="B290" s="23" t="str">
        <f t="array" ref="B290">IF(C290="","",XLOOKUP(C290,selector_06,selector_06_ids,""))</f>
        <v/>
      </c>
      <c r="C290" s="25"/>
      <c r="D290" s="23" t="str">
        <f t="array" ref="D290">IF(E290="","",XLOOKUP(E290,selector_07,selector_07_ids,""))</f>
        <v/>
      </c>
      <c r="E290" s="25"/>
      <c r="F290" s="27"/>
      <c r="G290" s="27"/>
      <c r="H290" s="14"/>
      <c r="I290" s="23" t="str">
        <f t="array" ref="I290">IF(J290="","",XLOOKUP(J290,selector_04,selector_04_ids,""))</f>
        <v/>
      </c>
      <c r="J290" s="25"/>
      <c r="K290" s="14"/>
      <c r="L290" s="14"/>
      <c r="AK290" s="19" t="s">
        <v>68</v>
      </c>
      <c r="AL290" s="19" t="s">
        <v>68</v>
      </c>
    </row>
    <row r="291">
      <c r="A291" s="14"/>
      <c r="B291" s="23" t="str">
        <f t="array" ref="B291">IF(C291="","",XLOOKUP(C291,selector_06,selector_06_ids,""))</f>
        <v/>
      </c>
      <c r="C291" s="25"/>
      <c r="D291" s="23" t="str">
        <f t="array" ref="D291">IF(E291="","",XLOOKUP(E291,selector_07,selector_07_ids,""))</f>
        <v/>
      </c>
      <c r="E291" s="25"/>
      <c r="F291" s="27"/>
      <c r="G291" s="27"/>
      <c r="H291" s="14"/>
      <c r="I291" s="23" t="str">
        <f t="array" ref="I291">IF(J291="","",XLOOKUP(J291,selector_04,selector_04_ids,""))</f>
        <v/>
      </c>
      <c r="J291" s="25"/>
      <c r="K291" s="14"/>
      <c r="L291" s="14"/>
      <c r="AK291" s="19" t="s">
        <v>68</v>
      </c>
      <c r="AL291" s="19" t="s">
        <v>68</v>
      </c>
    </row>
    <row r="292">
      <c r="A292" s="14"/>
      <c r="B292" s="23" t="str">
        <f t="array" ref="B292">IF(C292="","",XLOOKUP(C292,selector_06,selector_06_ids,""))</f>
        <v/>
      </c>
      <c r="C292" s="25"/>
      <c r="D292" s="23" t="str">
        <f t="array" ref="D292">IF(E292="","",XLOOKUP(E292,selector_07,selector_07_ids,""))</f>
        <v/>
      </c>
      <c r="E292" s="25"/>
      <c r="F292" s="27"/>
      <c r="G292" s="27"/>
      <c r="H292" s="14"/>
      <c r="I292" s="23" t="str">
        <f t="array" ref="I292">IF(J292="","",XLOOKUP(J292,selector_04,selector_04_ids,""))</f>
        <v/>
      </c>
      <c r="J292" s="25"/>
      <c r="K292" s="14"/>
      <c r="L292" s="14"/>
      <c r="AK292" s="19" t="s">
        <v>68</v>
      </c>
      <c r="AL292" s="19" t="s">
        <v>68</v>
      </c>
    </row>
    <row r="293">
      <c r="A293" s="14"/>
      <c r="B293" s="23" t="str">
        <f t="array" ref="B293">IF(C293="","",XLOOKUP(C293,selector_06,selector_06_ids,""))</f>
        <v/>
      </c>
      <c r="C293" s="25"/>
      <c r="D293" s="23" t="str">
        <f t="array" ref="D293">IF(E293="","",XLOOKUP(E293,selector_07,selector_07_ids,""))</f>
        <v/>
      </c>
      <c r="E293" s="25"/>
      <c r="F293" s="27"/>
      <c r="G293" s="27"/>
      <c r="H293" s="14"/>
      <c r="I293" s="23" t="str">
        <f t="array" ref="I293">IF(J293="","",XLOOKUP(J293,selector_04,selector_04_ids,""))</f>
        <v/>
      </c>
      <c r="J293" s="25"/>
      <c r="K293" s="14"/>
      <c r="L293" s="14"/>
      <c r="AK293" s="19" t="s">
        <v>68</v>
      </c>
      <c r="AL293" s="19" t="s">
        <v>68</v>
      </c>
    </row>
    <row r="294">
      <c r="A294" s="14"/>
      <c r="B294" s="23" t="str">
        <f t="array" ref="B294">IF(C294="","",XLOOKUP(C294,selector_06,selector_06_ids,""))</f>
        <v/>
      </c>
      <c r="C294" s="25"/>
      <c r="D294" s="23" t="str">
        <f t="array" ref="D294">IF(E294="","",XLOOKUP(E294,selector_07,selector_07_ids,""))</f>
        <v/>
      </c>
      <c r="E294" s="25"/>
      <c r="F294" s="27"/>
      <c r="G294" s="27"/>
      <c r="H294" s="14"/>
      <c r="I294" s="23" t="str">
        <f t="array" ref="I294">IF(J294="","",XLOOKUP(J294,selector_04,selector_04_ids,""))</f>
        <v/>
      </c>
      <c r="J294" s="25"/>
      <c r="K294" s="14"/>
      <c r="L294" s="14"/>
      <c r="AK294" s="19" t="s">
        <v>68</v>
      </c>
      <c r="AL294" s="19" t="s">
        <v>68</v>
      </c>
    </row>
    <row r="295">
      <c r="A295" s="14"/>
      <c r="B295" s="23" t="str">
        <f t="array" ref="B295">IF(C295="","",XLOOKUP(C295,selector_06,selector_06_ids,""))</f>
        <v/>
      </c>
      <c r="C295" s="25"/>
      <c r="D295" s="23" t="str">
        <f t="array" ref="D295">IF(E295="","",XLOOKUP(E295,selector_07,selector_07_ids,""))</f>
        <v/>
      </c>
      <c r="E295" s="25"/>
      <c r="F295" s="27"/>
      <c r="G295" s="27"/>
      <c r="H295" s="14"/>
      <c r="I295" s="23" t="str">
        <f t="array" ref="I295">IF(J295="","",XLOOKUP(J295,selector_04,selector_04_ids,""))</f>
        <v/>
      </c>
      <c r="J295" s="25"/>
      <c r="K295" s="14"/>
      <c r="L295" s="14"/>
      <c r="AK295" s="19" t="s">
        <v>68</v>
      </c>
      <c r="AL295" s="19" t="s">
        <v>68</v>
      </c>
    </row>
    <row r="296">
      <c r="A296" s="14"/>
      <c r="B296" s="23" t="str">
        <f t="array" ref="B296">IF(C296="","",XLOOKUP(C296,selector_06,selector_06_ids,""))</f>
        <v/>
      </c>
      <c r="C296" s="25"/>
      <c r="D296" s="23" t="str">
        <f t="array" ref="D296">IF(E296="","",XLOOKUP(E296,selector_07,selector_07_ids,""))</f>
        <v/>
      </c>
      <c r="E296" s="25"/>
      <c r="F296" s="27"/>
      <c r="G296" s="27"/>
      <c r="H296" s="14"/>
      <c r="I296" s="23" t="str">
        <f t="array" ref="I296">IF(J296="","",XLOOKUP(J296,selector_04,selector_04_ids,""))</f>
        <v/>
      </c>
      <c r="J296" s="25"/>
      <c r="K296" s="14"/>
      <c r="L296" s="14"/>
      <c r="AK296" s="19" t="s">
        <v>68</v>
      </c>
      <c r="AL296" s="19" t="s">
        <v>68</v>
      </c>
    </row>
    <row r="297">
      <c r="A297" s="14"/>
      <c r="B297" s="23" t="str">
        <f t="array" ref="B297">IF(C297="","",XLOOKUP(C297,selector_06,selector_06_ids,""))</f>
        <v/>
      </c>
      <c r="C297" s="25"/>
      <c r="D297" s="23" t="str">
        <f t="array" ref="D297">IF(E297="","",XLOOKUP(E297,selector_07,selector_07_ids,""))</f>
        <v/>
      </c>
      <c r="E297" s="25"/>
      <c r="F297" s="27"/>
      <c r="G297" s="27"/>
      <c r="H297" s="14"/>
      <c r="I297" s="23" t="str">
        <f t="array" ref="I297">IF(J297="","",XLOOKUP(J297,selector_04,selector_04_ids,""))</f>
        <v/>
      </c>
      <c r="J297" s="25"/>
      <c r="K297" s="14"/>
      <c r="L297" s="14"/>
      <c r="AK297" s="19" t="s">
        <v>68</v>
      </c>
      <c r="AL297" s="19" t="s">
        <v>68</v>
      </c>
    </row>
    <row r="298">
      <c r="A298" s="14"/>
      <c r="B298" s="23" t="str">
        <f t="array" ref="B298">IF(C298="","",XLOOKUP(C298,selector_06,selector_06_ids,""))</f>
        <v/>
      </c>
      <c r="C298" s="25"/>
      <c r="D298" s="23" t="str">
        <f t="array" ref="D298">IF(E298="","",XLOOKUP(E298,selector_07,selector_07_ids,""))</f>
        <v/>
      </c>
      <c r="E298" s="25"/>
      <c r="F298" s="27"/>
      <c r="G298" s="27"/>
      <c r="H298" s="14"/>
      <c r="I298" s="23" t="str">
        <f t="array" ref="I298">IF(J298="","",XLOOKUP(J298,selector_04,selector_04_ids,""))</f>
        <v/>
      </c>
      <c r="J298" s="25"/>
      <c r="K298" s="14"/>
      <c r="L298" s="14"/>
      <c r="AK298" s="19" t="s">
        <v>68</v>
      </c>
      <c r="AL298" s="19" t="s">
        <v>68</v>
      </c>
    </row>
    <row r="299">
      <c r="A299" s="14"/>
      <c r="B299" s="23" t="str">
        <f t="array" ref="B299">IF(C299="","",XLOOKUP(C299,selector_06,selector_06_ids,""))</f>
        <v/>
      </c>
      <c r="C299" s="25"/>
      <c r="D299" s="23" t="str">
        <f t="array" ref="D299">IF(E299="","",XLOOKUP(E299,selector_07,selector_07_ids,""))</f>
        <v/>
      </c>
      <c r="E299" s="25"/>
      <c r="F299" s="27"/>
      <c r="G299" s="27"/>
      <c r="H299" s="14"/>
      <c r="I299" s="23" t="str">
        <f t="array" ref="I299">IF(J299="","",XLOOKUP(J299,selector_04,selector_04_ids,""))</f>
        <v/>
      </c>
      <c r="J299" s="25"/>
      <c r="K299" s="14"/>
      <c r="L299" s="14"/>
      <c r="AK299" s="19" t="s">
        <v>68</v>
      </c>
      <c r="AL299" s="19" t="s">
        <v>68</v>
      </c>
    </row>
    <row r="300">
      <c r="A300" s="14"/>
      <c r="B300" s="23" t="str">
        <f t="array" ref="B300">IF(C300="","",XLOOKUP(C300,selector_06,selector_06_ids,""))</f>
        <v/>
      </c>
      <c r="C300" s="25"/>
      <c r="D300" s="23" t="str">
        <f t="array" ref="D300">IF(E300="","",XLOOKUP(E300,selector_07,selector_07_ids,""))</f>
        <v/>
      </c>
      <c r="E300" s="25"/>
      <c r="F300" s="27"/>
      <c r="G300" s="27"/>
      <c r="H300" s="14"/>
      <c r="I300" s="23" t="str">
        <f t="array" ref="I300">IF(J300="","",XLOOKUP(J300,selector_04,selector_04_ids,""))</f>
        <v/>
      </c>
      <c r="J300" s="25"/>
      <c r="K300" s="14"/>
      <c r="L300" s="14"/>
      <c r="AK300" s="19" t="s">
        <v>68</v>
      </c>
      <c r="AL300" s="19" t="s">
        <v>68</v>
      </c>
    </row>
    <row r="301">
      <c r="A301" s="14"/>
      <c r="B301" s="23" t="str">
        <f t="array" ref="B301">IF(C301="","",XLOOKUP(C301,selector_06,selector_06_ids,""))</f>
        <v/>
      </c>
      <c r="C301" s="25"/>
      <c r="D301" s="23" t="str">
        <f t="array" ref="D301">IF(E301="","",XLOOKUP(E301,selector_07,selector_07_ids,""))</f>
        <v/>
      </c>
      <c r="E301" s="25"/>
      <c r="F301" s="27"/>
      <c r="G301" s="27"/>
      <c r="H301" s="14"/>
      <c r="I301" s="23" t="str">
        <f t="array" ref="I301">IF(J301="","",XLOOKUP(J301,selector_04,selector_04_ids,""))</f>
        <v/>
      </c>
      <c r="J301" s="25"/>
      <c r="K301" s="14"/>
      <c r="L301" s="14"/>
      <c r="AK301" s="19" t="s">
        <v>68</v>
      </c>
      <c r="AL301" s="19" t="s">
        <v>68</v>
      </c>
    </row>
    <row r="302">
      <c r="A302" s="14"/>
      <c r="B302" s="23" t="str">
        <f t="array" ref="B302">IF(C302="","",XLOOKUP(C302,selector_06,selector_06_ids,""))</f>
        <v/>
      </c>
      <c r="C302" s="25"/>
      <c r="D302" s="23" t="str">
        <f t="array" ref="D302">IF(E302="","",XLOOKUP(E302,selector_07,selector_07_ids,""))</f>
        <v/>
      </c>
      <c r="E302" s="25"/>
      <c r="F302" s="27"/>
      <c r="G302" s="27"/>
      <c r="H302" s="14"/>
      <c r="I302" s="23" t="str">
        <f t="array" ref="I302">IF(J302="","",XLOOKUP(J302,selector_04,selector_04_ids,""))</f>
        <v/>
      </c>
      <c r="J302" s="25"/>
      <c r="K302" s="14"/>
      <c r="L302" s="14"/>
      <c r="AK302" s="19" t="s">
        <v>68</v>
      </c>
      <c r="AL302" s="19" t="s">
        <v>68</v>
      </c>
    </row>
    <row r="303">
      <c r="A303" s="14"/>
      <c r="B303" s="23" t="str">
        <f t="array" ref="B303">IF(C303="","",XLOOKUP(C303,selector_06,selector_06_ids,""))</f>
        <v/>
      </c>
      <c r="C303" s="25"/>
      <c r="D303" s="23" t="str">
        <f t="array" ref="D303">IF(E303="","",XLOOKUP(E303,selector_07,selector_07_ids,""))</f>
        <v/>
      </c>
      <c r="E303" s="25"/>
      <c r="F303" s="27"/>
      <c r="G303" s="27"/>
      <c r="H303" s="14"/>
      <c r="I303" s="23" t="str">
        <f t="array" ref="I303">IF(J303="","",XLOOKUP(J303,selector_04,selector_04_ids,""))</f>
        <v/>
      </c>
      <c r="J303" s="25"/>
      <c r="K303" s="14"/>
      <c r="L303" s="14"/>
      <c r="AK303" s="19" t="s">
        <v>68</v>
      </c>
      <c r="AL303" s="19" t="s">
        <v>68</v>
      </c>
    </row>
    <row r="304">
      <c r="A304" s="14"/>
      <c r="B304" s="23" t="str">
        <f t="array" ref="B304">IF(C304="","",XLOOKUP(C304,selector_06,selector_06_ids,""))</f>
        <v/>
      </c>
      <c r="C304" s="25"/>
      <c r="D304" s="23" t="str">
        <f t="array" ref="D304">IF(E304="","",XLOOKUP(E304,selector_07,selector_07_ids,""))</f>
        <v/>
      </c>
      <c r="E304" s="25"/>
      <c r="F304" s="27"/>
      <c r="G304" s="27"/>
      <c r="H304" s="14"/>
      <c r="I304" s="23" t="str">
        <f t="array" ref="I304">IF(J304="","",XLOOKUP(J304,selector_04,selector_04_ids,""))</f>
        <v/>
      </c>
      <c r="J304" s="25"/>
      <c r="K304" s="14"/>
      <c r="L304" s="14"/>
      <c r="AK304" s="19" t="s">
        <v>68</v>
      </c>
      <c r="AL304" s="19" t="s">
        <v>68</v>
      </c>
    </row>
    <row r="305">
      <c r="A305" s="14"/>
      <c r="B305" s="23" t="str">
        <f t="array" ref="B305">IF(C305="","",XLOOKUP(C305,selector_06,selector_06_ids,""))</f>
        <v/>
      </c>
      <c r="C305" s="25"/>
      <c r="D305" s="23" t="str">
        <f t="array" ref="D305">IF(E305="","",XLOOKUP(E305,selector_07,selector_07_ids,""))</f>
        <v/>
      </c>
      <c r="E305" s="25"/>
      <c r="F305" s="27"/>
      <c r="G305" s="27"/>
      <c r="H305" s="14"/>
      <c r="I305" s="23" t="str">
        <f t="array" ref="I305">IF(J305="","",XLOOKUP(J305,selector_04,selector_04_ids,""))</f>
        <v/>
      </c>
      <c r="J305" s="25"/>
      <c r="K305" s="14"/>
      <c r="L305" s="14"/>
      <c r="AK305" s="19" t="s">
        <v>68</v>
      </c>
      <c r="AL305" s="19" t="s">
        <v>68</v>
      </c>
    </row>
    <row r="306">
      <c r="A306" s="14"/>
      <c r="B306" s="23" t="str">
        <f t="array" ref="B306">IF(C306="","",XLOOKUP(C306,selector_06,selector_06_ids,""))</f>
        <v/>
      </c>
      <c r="C306" s="25"/>
      <c r="D306" s="23" t="str">
        <f t="array" ref="D306">IF(E306="","",XLOOKUP(E306,selector_07,selector_07_ids,""))</f>
        <v/>
      </c>
      <c r="E306" s="25"/>
      <c r="F306" s="27"/>
      <c r="G306" s="27"/>
      <c r="H306" s="14"/>
      <c r="I306" s="23" t="str">
        <f t="array" ref="I306">IF(J306="","",XLOOKUP(J306,selector_04,selector_04_ids,""))</f>
        <v/>
      </c>
      <c r="J306" s="25"/>
      <c r="K306" s="14"/>
      <c r="L306" s="14"/>
      <c r="AK306" s="19" t="s">
        <v>68</v>
      </c>
      <c r="AL306" s="19" t="s">
        <v>68</v>
      </c>
    </row>
    <row r="307">
      <c r="A307" s="14"/>
      <c r="B307" s="23" t="str">
        <f t="array" ref="B307">IF(C307="","",XLOOKUP(C307,selector_06,selector_06_ids,""))</f>
        <v/>
      </c>
      <c r="C307" s="25"/>
      <c r="D307" s="23" t="str">
        <f t="array" ref="D307">IF(E307="","",XLOOKUP(E307,selector_07,selector_07_ids,""))</f>
        <v/>
      </c>
      <c r="E307" s="25"/>
      <c r="F307" s="27"/>
      <c r="G307" s="27"/>
      <c r="H307" s="14"/>
      <c r="I307" s="23" t="str">
        <f t="array" ref="I307">IF(J307="","",XLOOKUP(J307,selector_04,selector_04_ids,""))</f>
        <v/>
      </c>
      <c r="J307" s="25"/>
      <c r="K307" s="14"/>
      <c r="L307" s="14"/>
      <c r="AK307" s="19" t="s">
        <v>68</v>
      </c>
      <c r="AL307" s="19" t="s">
        <v>68</v>
      </c>
    </row>
    <row r="308">
      <c r="A308" s="14"/>
      <c r="B308" s="23" t="str">
        <f t="array" ref="B308">IF(C308="","",XLOOKUP(C308,selector_06,selector_06_ids,""))</f>
        <v/>
      </c>
      <c r="C308" s="25"/>
      <c r="D308" s="23" t="str">
        <f t="array" ref="D308">IF(E308="","",XLOOKUP(E308,selector_07,selector_07_ids,""))</f>
        <v/>
      </c>
      <c r="E308" s="25"/>
      <c r="F308" s="27"/>
      <c r="G308" s="27"/>
      <c r="H308" s="14"/>
      <c r="I308" s="23" t="str">
        <f t="array" ref="I308">IF(J308="","",XLOOKUP(J308,selector_04,selector_04_ids,""))</f>
        <v/>
      </c>
      <c r="J308" s="25"/>
      <c r="K308" s="14"/>
      <c r="L308" s="14"/>
      <c r="AK308" s="19" t="s">
        <v>68</v>
      </c>
      <c r="AL308" s="19" t="s">
        <v>68</v>
      </c>
    </row>
    <row r="309">
      <c r="A309" s="14"/>
      <c r="B309" s="23" t="str">
        <f t="array" ref="B309">IF(C309="","",XLOOKUP(C309,selector_06,selector_06_ids,""))</f>
        <v/>
      </c>
      <c r="C309" s="25"/>
      <c r="D309" s="23" t="str">
        <f t="array" ref="D309">IF(E309="","",XLOOKUP(E309,selector_07,selector_07_ids,""))</f>
        <v/>
      </c>
      <c r="E309" s="25"/>
      <c r="F309" s="27"/>
      <c r="G309" s="27"/>
      <c r="H309" s="14"/>
      <c r="I309" s="23" t="str">
        <f t="array" ref="I309">IF(J309="","",XLOOKUP(J309,selector_04,selector_04_ids,""))</f>
        <v/>
      </c>
      <c r="J309" s="25"/>
      <c r="K309" s="14"/>
      <c r="L309" s="14"/>
      <c r="AK309" s="19" t="s">
        <v>68</v>
      </c>
      <c r="AL309" s="19" t="s">
        <v>68</v>
      </c>
    </row>
    <row r="310">
      <c r="A310" s="14"/>
      <c r="B310" s="23" t="str">
        <f t="array" ref="B310">IF(C310="","",XLOOKUP(C310,selector_06,selector_06_ids,""))</f>
        <v/>
      </c>
      <c r="C310" s="25"/>
      <c r="D310" s="23" t="str">
        <f t="array" ref="D310">IF(E310="","",XLOOKUP(E310,selector_07,selector_07_ids,""))</f>
        <v/>
      </c>
      <c r="E310" s="25"/>
      <c r="F310" s="27"/>
      <c r="G310" s="27"/>
      <c r="H310" s="14"/>
      <c r="I310" s="23" t="str">
        <f t="array" ref="I310">IF(J310="","",XLOOKUP(J310,selector_04,selector_04_ids,""))</f>
        <v/>
      </c>
      <c r="J310" s="25"/>
      <c r="K310" s="14"/>
      <c r="L310" s="14"/>
      <c r="AK310" s="19" t="s">
        <v>68</v>
      </c>
      <c r="AL310" s="19" t="s">
        <v>68</v>
      </c>
    </row>
    <row r="311">
      <c r="A311" s="14"/>
      <c r="B311" s="23" t="str">
        <f t="array" ref="B311">IF(C311="","",XLOOKUP(C311,selector_06,selector_06_ids,""))</f>
        <v/>
      </c>
      <c r="C311" s="25"/>
      <c r="D311" s="23" t="str">
        <f t="array" ref="D311">IF(E311="","",XLOOKUP(E311,selector_07,selector_07_ids,""))</f>
        <v/>
      </c>
      <c r="E311" s="25"/>
      <c r="F311" s="27"/>
      <c r="G311" s="27"/>
      <c r="H311" s="14"/>
      <c r="I311" s="23" t="str">
        <f t="array" ref="I311">IF(J311="","",XLOOKUP(J311,selector_04,selector_04_ids,""))</f>
        <v/>
      </c>
      <c r="J311" s="25"/>
      <c r="K311" s="14"/>
      <c r="L311" s="14"/>
      <c r="AK311" s="19" t="s">
        <v>68</v>
      </c>
      <c r="AL311" s="19" t="s">
        <v>68</v>
      </c>
    </row>
    <row r="312">
      <c r="A312" s="14"/>
      <c r="B312" s="23" t="str">
        <f t="array" ref="B312">IF(C312="","",XLOOKUP(C312,selector_06,selector_06_ids,""))</f>
        <v/>
      </c>
      <c r="C312" s="25"/>
      <c r="D312" s="23" t="str">
        <f t="array" ref="D312">IF(E312="","",XLOOKUP(E312,selector_07,selector_07_ids,""))</f>
        <v/>
      </c>
      <c r="E312" s="25"/>
      <c r="F312" s="27"/>
      <c r="G312" s="27"/>
      <c r="H312" s="14"/>
      <c r="I312" s="23" t="str">
        <f t="array" ref="I312">IF(J312="","",XLOOKUP(J312,selector_04,selector_04_ids,""))</f>
        <v/>
      </c>
      <c r="J312" s="25"/>
      <c r="K312" s="14"/>
      <c r="L312" s="14"/>
      <c r="AK312" s="19" t="s">
        <v>68</v>
      </c>
      <c r="AL312" s="19" t="s">
        <v>68</v>
      </c>
    </row>
    <row r="313">
      <c r="A313" s="14"/>
      <c r="B313" s="23" t="str">
        <f t="array" ref="B313">IF(C313="","",XLOOKUP(C313,selector_06,selector_06_ids,""))</f>
        <v/>
      </c>
      <c r="C313" s="25"/>
      <c r="D313" s="23" t="str">
        <f t="array" ref="D313">IF(E313="","",XLOOKUP(E313,selector_07,selector_07_ids,""))</f>
        <v/>
      </c>
      <c r="E313" s="25"/>
      <c r="F313" s="27"/>
      <c r="G313" s="27"/>
      <c r="H313" s="14"/>
      <c r="I313" s="23" t="str">
        <f t="array" ref="I313">IF(J313="","",XLOOKUP(J313,selector_04,selector_04_ids,""))</f>
        <v/>
      </c>
      <c r="J313" s="25"/>
      <c r="K313" s="14"/>
      <c r="L313" s="14"/>
      <c r="AK313" s="19" t="s">
        <v>68</v>
      </c>
      <c r="AL313" s="19" t="s">
        <v>68</v>
      </c>
    </row>
    <row r="314">
      <c r="A314" s="14"/>
      <c r="B314" s="23" t="str">
        <f t="array" ref="B314">IF(C314="","",XLOOKUP(C314,selector_06,selector_06_ids,""))</f>
        <v/>
      </c>
      <c r="C314" s="25"/>
      <c r="D314" s="23" t="str">
        <f t="array" ref="D314">IF(E314="","",XLOOKUP(E314,selector_07,selector_07_ids,""))</f>
        <v/>
      </c>
      <c r="E314" s="25"/>
      <c r="F314" s="27"/>
      <c r="G314" s="27"/>
      <c r="H314" s="14"/>
      <c r="I314" s="23" t="str">
        <f t="array" ref="I314">IF(J314="","",XLOOKUP(J314,selector_04,selector_04_ids,""))</f>
        <v/>
      </c>
      <c r="J314" s="25"/>
      <c r="K314" s="14"/>
      <c r="L314" s="14"/>
      <c r="AK314" s="19" t="s">
        <v>68</v>
      </c>
      <c r="AL314" s="19" t="s">
        <v>68</v>
      </c>
    </row>
    <row r="315">
      <c r="A315" s="14"/>
      <c r="B315" s="23" t="str">
        <f t="array" ref="B315">IF(C315="","",XLOOKUP(C315,selector_06,selector_06_ids,""))</f>
        <v/>
      </c>
      <c r="C315" s="25"/>
      <c r="D315" s="23" t="str">
        <f t="array" ref="D315">IF(E315="","",XLOOKUP(E315,selector_07,selector_07_ids,""))</f>
        <v/>
      </c>
      <c r="E315" s="25"/>
      <c r="F315" s="27"/>
      <c r="G315" s="27"/>
      <c r="H315" s="14"/>
      <c r="I315" s="23" t="str">
        <f t="array" ref="I315">IF(J315="","",XLOOKUP(J315,selector_04,selector_04_ids,""))</f>
        <v/>
      </c>
      <c r="J315" s="25"/>
      <c r="K315" s="14"/>
      <c r="L315" s="14"/>
      <c r="AK315" s="19" t="s">
        <v>68</v>
      </c>
      <c r="AL315" s="19" t="s">
        <v>68</v>
      </c>
    </row>
    <row r="316">
      <c r="A316" s="14"/>
      <c r="B316" s="23" t="str">
        <f t="array" ref="B316">IF(C316="","",XLOOKUP(C316,selector_06,selector_06_ids,""))</f>
        <v/>
      </c>
      <c r="C316" s="25"/>
      <c r="D316" s="23" t="str">
        <f t="array" ref="D316">IF(E316="","",XLOOKUP(E316,selector_07,selector_07_ids,""))</f>
        <v/>
      </c>
      <c r="E316" s="25"/>
      <c r="F316" s="27"/>
      <c r="G316" s="27"/>
      <c r="H316" s="14"/>
      <c r="I316" s="23" t="str">
        <f t="array" ref="I316">IF(J316="","",XLOOKUP(J316,selector_04,selector_04_ids,""))</f>
        <v/>
      </c>
      <c r="J316" s="25"/>
      <c r="K316" s="14"/>
      <c r="L316" s="14"/>
      <c r="AK316" s="19" t="s">
        <v>68</v>
      </c>
      <c r="AL316" s="19" t="s">
        <v>68</v>
      </c>
    </row>
    <row r="317">
      <c r="A317" s="14"/>
      <c r="B317" s="23" t="str">
        <f t="array" ref="B317">IF(C317="","",XLOOKUP(C317,selector_06,selector_06_ids,""))</f>
        <v/>
      </c>
      <c r="C317" s="25"/>
      <c r="D317" s="23" t="str">
        <f t="array" ref="D317">IF(E317="","",XLOOKUP(E317,selector_07,selector_07_ids,""))</f>
        <v/>
      </c>
      <c r="E317" s="25"/>
      <c r="F317" s="27"/>
      <c r="G317" s="27"/>
      <c r="H317" s="14"/>
      <c r="I317" s="23" t="str">
        <f t="array" ref="I317">IF(J317="","",XLOOKUP(J317,selector_04,selector_04_ids,""))</f>
        <v/>
      </c>
      <c r="J317" s="25"/>
      <c r="K317" s="14"/>
      <c r="L317" s="14"/>
      <c r="AK317" s="19" t="s">
        <v>68</v>
      </c>
      <c r="AL317" s="19" t="s">
        <v>68</v>
      </c>
    </row>
    <row r="318">
      <c r="A318" s="14"/>
      <c r="B318" s="23" t="str">
        <f t="array" ref="B318">IF(C318="","",XLOOKUP(C318,selector_06,selector_06_ids,""))</f>
        <v/>
      </c>
      <c r="C318" s="25"/>
      <c r="D318" s="23" t="str">
        <f t="array" ref="D318">IF(E318="","",XLOOKUP(E318,selector_07,selector_07_ids,""))</f>
        <v/>
      </c>
      <c r="E318" s="25"/>
      <c r="F318" s="27"/>
      <c r="G318" s="27"/>
      <c r="H318" s="14"/>
      <c r="I318" s="23" t="str">
        <f t="array" ref="I318">IF(J318="","",XLOOKUP(J318,selector_04,selector_04_ids,""))</f>
        <v/>
      </c>
      <c r="J318" s="25"/>
      <c r="K318" s="14"/>
      <c r="L318" s="14"/>
      <c r="AK318" s="19" t="s">
        <v>68</v>
      </c>
      <c r="AL318" s="19" t="s">
        <v>68</v>
      </c>
    </row>
    <row r="319">
      <c r="A319" s="14"/>
      <c r="B319" s="23" t="str">
        <f t="array" ref="B319">IF(C319="","",XLOOKUP(C319,selector_06,selector_06_ids,""))</f>
        <v/>
      </c>
      <c r="C319" s="25"/>
      <c r="D319" s="23" t="str">
        <f t="array" ref="D319">IF(E319="","",XLOOKUP(E319,selector_07,selector_07_ids,""))</f>
        <v/>
      </c>
      <c r="E319" s="25"/>
      <c r="F319" s="27"/>
      <c r="G319" s="27"/>
      <c r="H319" s="14"/>
      <c r="I319" s="23" t="str">
        <f t="array" ref="I319">IF(J319="","",XLOOKUP(J319,selector_04,selector_04_ids,""))</f>
        <v/>
      </c>
      <c r="J319" s="25"/>
      <c r="K319" s="14"/>
      <c r="L319" s="14"/>
      <c r="AK319" s="19" t="s">
        <v>68</v>
      </c>
      <c r="AL319" s="19" t="s">
        <v>68</v>
      </c>
    </row>
    <row r="320">
      <c r="A320" s="14"/>
      <c r="B320" s="23" t="str">
        <f t="array" ref="B320">IF(C320="","",XLOOKUP(C320,selector_06,selector_06_ids,""))</f>
        <v/>
      </c>
      <c r="C320" s="25"/>
      <c r="D320" s="23" t="str">
        <f t="array" ref="D320">IF(E320="","",XLOOKUP(E320,selector_07,selector_07_ids,""))</f>
        <v/>
      </c>
      <c r="E320" s="25"/>
      <c r="F320" s="27"/>
      <c r="G320" s="27"/>
      <c r="H320" s="14"/>
      <c r="I320" s="23" t="str">
        <f t="array" ref="I320">IF(J320="","",XLOOKUP(J320,selector_04,selector_04_ids,""))</f>
        <v/>
      </c>
      <c r="J320" s="25"/>
      <c r="K320" s="14"/>
      <c r="L320" s="14"/>
      <c r="AK320" s="19" t="s">
        <v>68</v>
      </c>
      <c r="AL320" s="19" t="s">
        <v>68</v>
      </c>
    </row>
    <row r="321">
      <c r="A321" s="14"/>
      <c r="B321" s="23" t="str">
        <f t="array" ref="B321">IF(C321="","",XLOOKUP(C321,selector_06,selector_06_ids,""))</f>
        <v/>
      </c>
      <c r="C321" s="25"/>
      <c r="D321" s="23" t="str">
        <f t="array" ref="D321">IF(E321="","",XLOOKUP(E321,selector_07,selector_07_ids,""))</f>
        <v/>
      </c>
      <c r="E321" s="25"/>
      <c r="F321" s="27"/>
      <c r="G321" s="27"/>
      <c r="H321" s="14"/>
      <c r="I321" s="23" t="str">
        <f t="array" ref="I321">IF(J321="","",XLOOKUP(J321,selector_04,selector_04_ids,""))</f>
        <v/>
      </c>
      <c r="J321" s="25"/>
      <c r="K321" s="14"/>
      <c r="L321" s="14"/>
      <c r="AK321" s="19" t="s">
        <v>68</v>
      </c>
      <c r="AL321" s="19" t="s">
        <v>68</v>
      </c>
    </row>
    <row r="322">
      <c r="A322" s="14"/>
      <c r="B322" s="23" t="str">
        <f t="array" ref="B322">IF(C322="","",XLOOKUP(C322,selector_06,selector_06_ids,""))</f>
        <v/>
      </c>
      <c r="C322" s="25"/>
      <c r="D322" s="23" t="str">
        <f t="array" ref="D322">IF(E322="","",XLOOKUP(E322,selector_07,selector_07_ids,""))</f>
        <v/>
      </c>
      <c r="E322" s="25"/>
      <c r="F322" s="27"/>
      <c r="G322" s="27"/>
      <c r="H322" s="14"/>
      <c r="I322" s="23" t="str">
        <f t="array" ref="I322">IF(J322="","",XLOOKUP(J322,selector_04,selector_04_ids,""))</f>
        <v/>
      </c>
      <c r="J322" s="25"/>
      <c r="K322" s="14"/>
      <c r="L322" s="14"/>
      <c r="AK322" s="19" t="s">
        <v>68</v>
      </c>
      <c r="AL322" s="19" t="s">
        <v>68</v>
      </c>
    </row>
    <row r="323">
      <c r="A323" s="14"/>
      <c r="B323" s="23" t="str">
        <f t="array" ref="B323">IF(C323="","",XLOOKUP(C323,selector_06,selector_06_ids,""))</f>
        <v/>
      </c>
      <c r="C323" s="25"/>
      <c r="D323" s="23" t="str">
        <f t="array" ref="D323">IF(E323="","",XLOOKUP(E323,selector_07,selector_07_ids,""))</f>
        <v/>
      </c>
      <c r="E323" s="25"/>
      <c r="F323" s="27"/>
      <c r="G323" s="27"/>
      <c r="H323" s="14"/>
      <c r="I323" s="23" t="str">
        <f t="array" ref="I323">IF(J323="","",XLOOKUP(J323,selector_04,selector_04_ids,""))</f>
        <v/>
      </c>
      <c r="J323" s="25"/>
      <c r="K323" s="14"/>
      <c r="L323" s="14"/>
      <c r="AK323" s="19" t="s">
        <v>68</v>
      </c>
      <c r="AL323" s="19" t="s">
        <v>68</v>
      </c>
    </row>
    <row r="324">
      <c r="A324" s="14"/>
      <c r="B324" s="23" t="str">
        <f t="array" ref="B324">IF(C324="","",XLOOKUP(C324,selector_06,selector_06_ids,""))</f>
        <v/>
      </c>
      <c r="C324" s="25"/>
      <c r="D324" s="23" t="str">
        <f t="array" ref="D324">IF(E324="","",XLOOKUP(E324,selector_07,selector_07_ids,""))</f>
        <v/>
      </c>
      <c r="E324" s="25"/>
      <c r="F324" s="27"/>
      <c r="G324" s="27"/>
      <c r="H324" s="14"/>
      <c r="I324" s="23" t="str">
        <f t="array" ref="I324">IF(J324="","",XLOOKUP(J324,selector_04,selector_04_ids,""))</f>
        <v/>
      </c>
      <c r="J324" s="25"/>
      <c r="K324" s="14"/>
      <c r="L324" s="14"/>
      <c r="AK324" s="19" t="s">
        <v>68</v>
      </c>
      <c r="AL324" s="19" t="s">
        <v>68</v>
      </c>
    </row>
    <row r="325">
      <c r="A325" s="14"/>
      <c r="B325" s="23" t="str">
        <f t="array" ref="B325">IF(C325="","",XLOOKUP(C325,selector_06,selector_06_ids,""))</f>
        <v/>
      </c>
      <c r="C325" s="25"/>
      <c r="D325" s="23" t="str">
        <f t="array" ref="D325">IF(E325="","",XLOOKUP(E325,selector_07,selector_07_ids,""))</f>
        <v/>
      </c>
      <c r="E325" s="25"/>
      <c r="F325" s="27"/>
      <c r="G325" s="27"/>
      <c r="H325" s="14"/>
      <c r="I325" s="23" t="str">
        <f t="array" ref="I325">IF(J325="","",XLOOKUP(J325,selector_04,selector_04_ids,""))</f>
        <v/>
      </c>
      <c r="J325" s="25"/>
      <c r="K325" s="14"/>
      <c r="L325" s="14"/>
      <c r="AK325" s="19" t="s">
        <v>68</v>
      </c>
      <c r="AL325" s="19" t="s">
        <v>68</v>
      </c>
    </row>
    <row r="326">
      <c r="A326" s="14"/>
      <c r="B326" s="23" t="str">
        <f t="array" ref="B326">IF(C326="","",XLOOKUP(C326,selector_06,selector_06_ids,""))</f>
        <v/>
      </c>
      <c r="C326" s="25"/>
      <c r="D326" s="23" t="str">
        <f t="array" ref="D326">IF(E326="","",XLOOKUP(E326,selector_07,selector_07_ids,""))</f>
        <v/>
      </c>
      <c r="E326" s="25"/>
      <c r="F326" s="27"/>
      <c r="G326" s="27"/>
      <c r="H326" s="14"/>
      <c r="I326" s="23" t="str">
        <f t="array" ref="I326">IF(J326="","",XLOOKUP(J326,selector_04,selector_04_ids,""))</f>
        <v/>
      </c>
      <c r="J326" s="25"/>
      <c r="K326" s="14"/>
      <c r="L326" s="14"/>
      <c r="AK326" s="19" t="s">
        <v>68</v>
      </c>
      <c r="AL326" s="19" t="s">
        <v>68</v>
      </c>
    </row>
    <row r="327">
      <c r="A327" s="14"/>
      <c r="B327" s="23" t="str">
        <f t="array" ref="B327">IF(C327="","",XLOOKUP(C327,selector_06,selector_06_ids,""))</f>
        <v/>
      </c>
      <c r="C327" s="25"/>
      <c r="D327" s="23" t="str">
        <f t="array" ref="D327">IF(E327="","",XLOOKUP(E327,selector_07,selector_07_ids,""))</f>
        <v/>
      </c>
      <c r="E327" s="25"/>
      <c r="F327" s="27"/>
      <c r="G327" s="27"/>
      <c r="H327" s="14"/>
      <c r="I327" s="23" t="str">
        <f t="array" ref="I327">IF(J327="","",XLOOKUP(J327,selector_04,selector_04_ids,""))</f>
        <v/>
      </c>
      <c r="J327" s="25"/>
      <c r="K327" s="14"/>
      <c r="L327" s="14"/>
      <c r="AK327" s="19" t="s">
        <v>68</v>
      </c>
      <c r="AL327" s="19" t="s">
        <v>68</v>
      </c>
    </row>
    <row r="328">
      <c r="A328" s="14"/>
      <c r="B328" s="23" t="str">
        <f t="array" ref="B328">IF(C328="","",XLOOKUP(C328,selector_06,selector_06_ids,""))</f>
        <v/>
      </c>
      <c r="C328" s="25"/>
      <c r="D328" s="23" t="str">
        <f t="array" ref="D328">IF(E328="","",XLOOKUP(E328,selector_07,selector_07_ids,""))</f>
        <v/>
      </c>
      <c r="E328" s="25"/>
      <c r="F328" s="27"/>
      <c r="G328" s="27"/>
      <c r="H328" s="14"/>
      <c r="I328" s="23" t="str">
        <f t="array" ref="I328">IF(J328="","",XLOOKUP(J328,selector_04,selector_04_ids,""))</f>
        <v/>
      </c>
      <c r="J328" s="25"/>
      <c r="K328" s="14"/>
      <c r="L328" s="14"/>
      <c r="AK328" s="19" t="s">
        <v>68</v>
      </c>
      <c r="AL328" s="19" t="s">
        <v>68</v>
      </c>
    </row>
    <row r="329">
      <c r="A329" s="14"/>
      <c r="B329" s="23" t="str">
        <f t="array" ref="B329">IF(C329="","",XLOOKUP(C329,selector_06,selector_06_ids,""))</f>
        <v/>
      </c>
      <c r="C329" s="25"/>
      <c r="D329" s="23" t="str">
        <f t="array" ref="D329">IF(E329="","",XLOOKUP(E329,selector_07,selector_07_ids,""))</f>
        <v/>
      </c>
      <c r="E329" s="25"/>
      <c r="F329" s="27"/>
      <c r="G329" s="27"/>
      <c r="H329" s="14"/>
      <c r="I329" s="23" t="str">
        <f t="array" ref="I329">IF(J329="","",XLOOKUP(J329,selector_04,selector_04_ids,""))</f>
        <v/>
      </c>
      <c r="J329" s="25"/>
      <c r="K329" s="14"/>
      <c r="L329" s="14"/>
      <c r="AK329" s="19" t="s">
        <v>68</v>
      </c>
      <c r="AL329" s="19" t="s">
        <v>68</v>
      </c>
    </row>
    <row r="330">
      <c r="A330" s="14"/>
      <c r="B330" s="23" t="str">
        <f t="array" ref="B330">IF(C330="","",XLOOKUP(C330,selector_06,selector_06_ids,""))</f>
        <v/>
      </c>
      <c r="C330" s="25"/>
      <c r="D330" s="23" t="str">
        <f t="array" ref="D330">IF(E330="","",XLOOKUP(E330,selector_07,selector_07_ids,""))</f>
        <v/>
      </c>
      <c r="E330" s="25"/>
      <c r="F330" s="27"/>
      <c r="G330" s="27"/>
      <c r="H330" s="14"/>
      <c r="I330" s="23" t="str">
        <f t="array" ref="I330">IF(J330="","",XLOOKUP(J330,selector_04,selector_04_ids,""))</f>
        <v/>
      </c>
      <c r="J330" s="25"/>
      <c r="K330" s="14"/>
      <c r="L330" s="14"/>
      <c r="AK330" s="19" t="s">
        <v>68</v>
      </c>
      <c r="AL330" s="19" t="s">
        <v>68</v>
      </c>
    </row>
    <row r="331">
      <c r="A331" s="14"/>
      <c r="B331" s="23" t="str">
        <f t="array" ref="B331">IF(C331="","",XLOOKUP(C331,selector_06,selector_06_ids,""))</f>
        <v/>
      </c>
      <c r="C331" s="25"/>
      <c r="D331" s="23" t="str">
        <f t="array" ref="D331">IF(E331="","",XLOOKUP(E331,selector_07,selector_07_ids,""))</f>
        <v/>
      </c>
      <c r="E331" s="25"/>
      <c r="F331" s="27"/>
      <c r="G331" s="27"/>
      <c r="H331" s="14"/>
      <c r="I331" s="23" t="str">
        <f t="array" ref="I331">IF(J331="","",XLOOKUP(J331,selector_04,selector_04_ids,""))</f>
        <v/>
      </c>
      <c r="J331" s="25"/>
      <c r="K331" s="14"/>
      <c r="L331" s="14"/>
      <c r="AK331" s="19" t="s">
        <v>68</v>
      </c>
      <c r="AL331" s="19" t="s">
        <v>68</v>
      </c>
    </row>
    <row r="332">
      <c r="A332" s="14"/>
      <c r="B332" s="23" t="str">
        <f t="array" ref="B332">IF(C332="","",XLOOKUP(C332,selector_06,selector_06_ids,""))</f>
        <v/>
      </c>
      <c r="C332" s="25"/>
      <c r="D332" s="23" t="str">
        <f t="array" ref="D332">IF(E332="","",XLOOKUP(E332,selector_07,selector_07_ids,""))</f>
        <v/>
      </c>
      <c r="E332" s="25"/>
      <c r="F332" s="27"/>
      <c r="G332" s="27"/>
      <c r="H332" s="14"/>
      <c r="I332" s="23" t="str">
        <f t="array" ref="I332">IF(J332="","",XLOOKUP(J332,selector_04,selector_04_ids,""))</f>
        <v/>
      </c>
      <c r="J332" s="25"/>
      <c r="K332" s="14"/>
      <c r="L332" s="14"/>
      <c r="AK332" s="19" t="s">
        <v>68</v>
      </c>
      <c r="AL332" s="19" t="s">
        <v>68</v>
      </c>
    </row>
    <row r="333">
      <c r="A333" s="14"/>
      <c r="B333" s="23" t="str">
        <f t="array" ref="B333">IF(C333="","",XLOOKUP(C333,selector_06,selector_06_ids,""))</f>
        <v/>
      </c>
      <c r="C333" s="25"/>
      <c r="D333" s="23" t="str">
        <f t="array" ref="D333">IF(E333="","",XLOOKUP(E333,selector_07,selector_07_ids,""))</f>
        <v/>
      </c>
      <c r="E333" s="25"/>
      <c r="F333" s="27"/>
      <c r="G333" s="27"/>
      <c r="H333" s="14"/>
      <c r="I333" s="23" t="str">
        <f t="array" ref="I333">IF(J333="","",XLOOKUP(J333,selector_04,selector_04_ids,""))</f>
        <v/>
      </c>
      <c r="J333" s="25"/>
      <c r="K333" s="14"/>
      <c r="L333" s="14"/>
      <c r="AK333" s="19" t="s">
        <v>68</v>
      </c>
      <c r="AL333" s="19" t="s">
        <v>68</v>
      </c>
    </row>
    <row r="334">
      <c r="A334" s="14"/>
      <c r="B334" s="23" t="str">
        <f t="array" ref="B334">IF(C334="","",XLOOKUP(C334,selector_06,selector_06_ids,""))</f>
        <v/>
      </c>
      <c r="C334" s="25"/>
      <c r="D334" s="23" t="str">
        <f t="array" ref="D334">IF(E334="","",XLOOKUP(E334,selector_07,selector_07_ids,""))</f>
        <v/>
      </c>
      <c r="E334" s="25"/>
      <c r="F334" s="27"/>
      <c r="G334" s="27"/>
      <c r="H334" s="14"/>
      <c r="I334" s="23" t="str">
        <f t="array" ref="I334">IF(J334="","",XLOOKUP(J334,selector_04,selector_04_ids,""))</f>
        <v/>
      </c>
      <c r="J334" s="25"/>
      <c r="K334" s="14"/>
      <c r="L334" s="14"/>
      <c r="AK334" s="19" t="s">
        <v>68</v>
      </c>
      <c r="AL334" s="19" t="s">
        <v>68</v>
      </c>
    </row>
    <row r="335">
      <c r="A335" s="14"/>
      <c r="B335" s="23" t="str">
        <f t="array" ref="B335">IF(C335="","",XLOOKUP(C335,selector_06,selector_06_ids,""))</f>
        <v/>
      </c>
      <c r="C335" s="25"/>
      <c r="D335" s="23" t="str">
        <f t="array" ref="D335">IF(E335="","",XLOOKUP(E335,selector_07,selector_07_ids,""))</f>
        <v/>
      </c>
      <c r="E335" s="25"/>
      <c r="F335" s="27"/>
      <c r="G335" s="27"/>
      <c r="H335" s="14"/>
      <c r="I335" s="23" t="str">
        <f t="array" ref="I335">IF(J335="","",XLOOKUP(J335,selector_04,selector_04_ids,""))</f>
        <v/>
      </c>
      <c r="J335" s="25"/>
      <c r="K335" s="14"/>
      <c r="L335" s="14"/>
      <c r="AK335" s="19" t="s">
        <v>68</v>
      </c>
      <c r="AL335" s="19" t="s">
        <v>68</v>
      </c>
    </row>
    <row r="336">
      <c r="A336" s="14"/>
      <c r="B336" s="23" t="str">
        <f t="array" ref="B336">IF(C336="","",XLOOKUP(C336,selector_06,selector_06_ids,""))</f>
        <v/>
      </c>
      <c r="C336" s="25"/>
      <c r="D336" s="23" t="str">
        <f t="array" ref="D336">IF(E336="","",XLOOKUP(E336,selector_07,selector_07_ids,""))</f>
        <v/>
      </c>
      <c r="E336" s="25"/>
      <c r="F336" s="27"/>
      <c r="G336" s="27"/>
      <c r="H336" s="14"/>
      <c r="I336" s="23" t="str">
        <f t="array" ref="I336">IF(J336="","",XLOOKUP(J336,selector_04,selector_04_ids,""))</f>
        <v/>
      </c>
      <c r="J336" s="25"/>
      <c r="K336" s="14"/>
      <c r="L336" s="14"/>
      <c r="AK336" s="19" t="s">
        <v>68</v>
      </c>
      <c r="AL336" s="19" t="s">
        <v>68</v>
      </c>
    </row>
    <row r="337">
      <c r="A337" s="14"/>
      <c r="B337" s="23" t="str">
        <f t="array" ref="B337">IF(C337="","",XLOOKUP(C337,selector_06,selector_06_ids,""))</f>
        <v/>
      </c>
      <c r="C337" s="25"/>
      <c r="D337" s="23" t="str">
        <f t="array" ref="D337">IF(E337="","",XLOOKUP(E337,selector_07,selector_07_ids,""))</f>
        <v/>
      </c>
      <c r="E337" s="25"/>
      <c r="F337" s="27"/>
      <c r="G337" s="27"/>
      <c r="H337" s="14"/>
      <c r="I337" s="23" t="str">
        <f t="array" ref="I337">IF(J337="","",XLOOKUP(J337,selector_04,selector_04_ids,""))</f>
        <v/>
      </c>
      <c r="J337" s="25"/>
      <c r="K337" s="14"/>
      <c r="L337" s="14"/>
      <c r="AK337" s="19" t="s">
        <v>68</v>
      </c>
      <c r="AL337" s="19" t="s">
        <v>68</v>
      </c>
    </row>
    <row r="338">
      <c r="A338" s="14"/>
      <c r="B338" s="23" t="str">
        <f t="array" ref="B338">IF(C338="","",XLOOKUP(C338,selector_06,selector_06_ids,""))</f>
        <v/>
      </c>
      <c r="C338" s="25"/>
      <c r="D338" s="23" t="str">
        <f t="array" ref="D338">IF(E338="","",XLOOKUP(E338,selector_07,selector_07_ids,""))</f>
        <v/>
      </c>
      <c r="E338" s="25"/>
      <c r="F338" s="27"/>
      <c r="G338" s="27"/>
      <c r="H338" s="14"/>
      <c r="I338" s="23" t="str">
        <f t="array" ref="I338">IF(J338="","",XLOOKUP(J338,selector_04,selector_04_ids,""))</f>
        <v/>
      </c>
      <c r="J338" s="25"/>
      <c r="K338" s="14"/>
      <c r="L338" s="14"/>
      <c r="AK338" s="19" t="s">
        <v>68</v>
      </c>
      <c r="AL338" s="19" t="s">
        <v>68</v>
      </c>
    </row>
    <row r="339">
      <c r="A339" s="14"/>
      <c r="B339" s="23" t="str">
        <f t="array" ref="B339">IF(C339="","",XLOOKUP(C339,selector_06,selector_06_ids,""))</f>
        <v/>
      </c>
      <c r="C339" s="25"/>
      <c r="D339" s="23" t="str">
        <f t="array" ref="D339">IF(E339="","",XLOOKUP(E339,selector_07,selector_07_ids,""))</f>
        <v/>
      </c>
      <c r="E339" s="25"/>
      <c r="F339" s="27"/>
      <c r="G339" s="27"/>
      <c r="H339" s="14"/>
      <c r="I339" s="23" t="str">
        <f t="array" ref="I339">IF(J339="","",XLOOKUP(J339,selector_04,selector_04_ids,""))</f>
        <v/>
      </c>
      <c r="J339" s="25"/>
      <c r="K339" s="14"/>
      <c r="L339" s="14"/>
      <c r="AK339" s="19" t="s">
        <v>68</v>
      </c>
      <c r="AL339" s="19" t="s">
        <v>68</v>
      </c>
    </row>
    <row r="340">
      <c r="A340" s="14"/>
      <c r="B340" s="23" t="str">
        <f t="array" ref="B340">IF(C340="","",XLOOKUP(C340,selector_06,selector_06_ids,""))</f>
        <v/>
      </c>
      <c r="C340" s="25"/>
      <c r="D340" s="23" t="str">
        <f t="array" ref="D340">IF(E340="","",XLOOKUP(E340,selector_07,selector_07_ids,""))</f>
        <v/>
      </c>
      <c r="E340" s="25"/>
      <c r="F340" s="27"/>
      <c r="G340" s="27"/>
      <c r="H340" s="14"/>
      <c r="I340" s="23" t="str">
        <f t="array" ref="I340">IF(J340="","",XLOOKUP(J340,selector_04,selector_04_ids,""))</f>
        <v/>
      </c>
      <c r="J340" s="25"/>
      <c r="K340" s="14"/>
      <c r="L340" s="14"/>
      <c r="AK340" s="19" t="s">
        <v>68</v>
      </c>
      <c r="AL340" s="19" t="s">
        <v>68</v>
      </c>
    </row>
    <row r="341">
      <c r="A341" s="14"/>
      <c r="B341" s="23" t="str">
        <f t="array" ref="B341">IF(C341="","",XLOOKUP(C341,selector_06,selector_06_ids,""))</f>
        <v/>
      </c>
      <c r="C341" s="25"/>
      <c r="D341" s="23" t="str">
        <f t="array" ref="D341">IF(E341="","",XLOOKUP(E341,selector_07,selector_07_ids,""))</f>
        <v/>
      </c>
      <c r="E341" s="25"/>
      <c r="F341" s="27"/>
      <c r="G341" s="27"/>
      <c r="H341" s="14"/>
      <c r="I341" s="23" t="str">
        <f t="array" ref="I341">IF(J341="","",XLOOKUP(J341,selector_04,selector_04_ids,""))</f>
        <v/>
      </c>
      <c r="J341" s="25"/>
      <c r="K341" s="14"/>
      <c r="L341" s="14"/>
      <c r="AK341" s="19" t="s">
        <v>68</v>
      </c>
      <c r="AL341" s="19" t="s">
        <v>68</v>
      </c>
    </row>
    <row r="342">
      <c r="A342" s="14"/>
      <c r="B342" s="23" t="str">
        <f t="array" ref="B342">IF(C342="","",XLOOKUP(C342,selector_06,selector_06_ids,""))</f>
        <v/>
      </c>
      <c r="C342" s="25"/>
      <c r="D342" s="23" t="str">
        <f t="array" ref="D342">IF(E342="","",XLOOKUP(E342,selector_07,selector_07_ids,""))</f>
        <v/>
      </c>
      <c r="E342" s="25"/>
      <c r="F342" s="27"/>
      <c r="G342" s="27"/>
      <c r="H342" s="14"/>
      <c r="I342" s="23" t="str">
        <f t="array" ref="I342">IF(J342="","",XLOOKUP(J342,selector_04,selector_04_ids,""))</f>
        <v/>
      </c>
      <c r="J342" s="25"/>
      <c r="K342" s="14"/>
      <c r="L342" s="14"/>
      <c r="AK342" s="19" t="s">
        <v>68</v>
      </c>
      <c r="AL342" s="19" t="s">
        <v>68</v>
      </c>
    </row>
    <row r="343">
      <c r="A343" s="14"/>
      <c r="B343" s="23" t="str">
        <f t="array" ref="B343">IF(C343="","",XLOOKUP(C343,selector_06,selector_06_ids,""))</f>
        <v/>
      </c>
      <c r="C343" s="25"/>
      <c r="D343" s="23" t="str">
        <f t="array" ref="D343">IF(E343="","",XLOOKUP(E343,selector_07,selector_07_ids,""))</f>
        <v/>
      </c>
      <c r="E343" s="25"/>
      <c r="F343" s="27"/>
      <c r="G343" s="27"/>
      <c r="H343" s="14"/>
      <c r="I343" s="23" t="str">
        <f t="array" ref="I343">IF(J343="","",XLOOKUP(J343,selector_04,selector_04_ids,""))</f>
        <v/>
      </c>
      <c r="J343" s="25"/>
      <c r="K343" s="14"/>
      <c r="L343" s="14"/>
      <c r="AK343" s="19" t="s">
        <v>68</v>
      </c>
      <c r="AL343" s="19" t="s">
        <v>68</v>
      </c>
    </row>
    <row r="344">
      <c r="A344" s="14"/>
      <c r="B344" s="23" t="str">
        <f t="array" ref="B344">IF(C344="","",XLOOKUP(C344,selector_06,selector_06_ids,""))</f>
        <v/>
      </c>
      <c r="C344" s="25"/>
      <c r="D344" s="23" t="str">
        <f t="array" ref="D344">IF(E344="","",XLOOKUP(E344,selector_07,selector_07_ids,""))</f>
        <v/>
      </c>
      <c r="E344" s="25"/>
      <c r="F344" s="27"/>
      <c r="G344" s="27"/>
      <c r="H344" s="14"/>
      <c r="I344" s="23" t="str">
        <f t="array" ref="I344">IF(J344="","",XLOOKUP(J344,selector_04,selector_04_ids,""))</f>
        <v/>
      </c>
      <c r="J344" s="25"/>
      <c r="K344" s="14"/>
      <c r="L344" s="14"/>
      <c r="AK344" s="19" t="s">
        <v>68</v>
      </c>
      <c r="AL344" s="19" t="s">
        <v>68</v>
      </c>
    </row>
    <row r="345">
      <c r="A345" s="14"/>
      <c r="B345" s="23" t="str">
        <f t="array" ref="B345">IF(C345="","",XLOOKUP(C345,selector_06,selector_06_ids,""))</f>
        <v/>
      </c>
      <c r="C345" s="25"/>
      <c r="D345" s="23" t="str">
        <f t="array" ref="D345">IF(E345="","",XLOOKUP(E345,selector_07,selector_07_ids,""))</f>
        <v/>
      </c>
      <c r="E345" s="25"/>
      <c r="F345" s="27"/>
      <c r="G345" s="27"/>
      <c r="H345" s="14"/>
      <c r="I345" s="23" t="str">
        <f t="array" ref="I345">IF(J345="","",XLOOKUP(J345,selector_04,selector_04_ids,""))</f>
        <v/>
      </c>
      <c r="J345" s="25"/>
      <c r="K345" s="14"/>
      <c r="L345" s="14"/>
      <c r="AK345" s="19" t="s">
        <v>68</v>
      </c>
      <c r="AL345" s="19" t="s">
        <v>68</v>
      </c>
    </row>
    <row r="346">
      <c r="A346" s="14"/>
      <c r="B346" s="23" t="str">
        <f t="array" ref="B346">IF(C346="","",XLOOKUP(C346,selector_06,selector_06_ids,""))</f>
        <v/>
      </c>
      <c r="C346" s="25"/>
      <c r="D346" s="23" t="str">
        <f t="array" ref="D346">IF(E346="","",XLOOKUP(E346,selector_07,selector_07_ids,""))</f>
        <v/>
      </c>
      <c r="E346" s="25"/>
      <c r="F346" s="27"/>
      <c r="G346" s="27"/>
      <c r="H346" s="14"/>
      <c r="I346" s="23" t="str">
        <f t="array" ref="I346">IF(J346="","",XLOOKUP(J346,selector_04,selector_04_ids,""))</f>
        <v/>
      </c>
      <c r="J346" s="25"/>
      <c r="K346" s="14"/>
      <c r="L346" s="14"/>
      <c r="AK346" s="19" t="s">
        <v>68</v>
      </c>
      <c r="AL346" s="19" t="s">
        <v>68</v>
      </c>
    </row>
    <row r="347">
      <c r="A347" s="14"/>
      <c r="B347" s="23" t="str">
        <f t="array" ref="B347">IF(C347="","",XLOOKUP(C347,selector_06,selector_06_ids,""))</f>
        <v/>
      </c>
      <c r="C347" s="25"/>
      <c r="D347" s="23" t="str">
        <f t="array" ref="D347">IF(E347="","",XLOOKUP(E347,selector_07,selector_07_ids,""))</f>
        <v/>
      </c>
      <c r="E347" s="25"/>
      <c r="F347" s="27"/>
      <c r="G347" s="27"/>
      <c r="H347" s="14"/>
      <c r="I347" s="23" t="str">
        <f t="array" ref="I347">IF(J347="","",XLOOKUP(J347,selector_04,selector_04_ids,""))</f>
        <v/>
      </c>
      <c r="J347" s="25"/>
      <c r="K347" s="14"/>
      <c r="L347" s="14"/>
      <c r="AK347" s="19" t="s">
        <v>68</v>
      </c>
      <c r="AL347" s="19" t="s">
        <v>68</v>
      </c>
    </row>
    <row r="348">
      <c r="A348" s="14"/>
      <c r="B348" s="23" t="str">
        <f t="array" ref="B348">IF(C348="","",XLOOKUP(C348,selector_06,selector_06_ids,""))</f>
        <v/>
      </c>
      <c r="C348" s="25"/>
      <c r="D348" s="23" t="str">
        <f t="array" ref="D348">IF(E348="","",XLOOKUP(E348,selector_07,selector_07_ids,""))</f>
        <v/>
      </c>
      <c r="E348" s="25"/>
      <c r="F348" s="27"/>
      <c r="G348" s="27"/>
      <c r="H348" s="14"/>
      <c r="I348" s="23" t="str">
        <f t="array" ref="I348">IF(J348="","",XLOOKUP(J348,selector_04,selector_04_ids,""))</f>
        <v/>
      </c>
      <c r="J348" s="25"/>
      <c r="K348" s="14"/>
      <c r="L348" s="14"/>
      <c r="AK348" s="19" t="s">
        <v>68</v>
      </c>
      <c r="AL348" s="19" t="s">
        <v>68</v>
      </c>
    </row>
    <row r="349">
      <c r="A349" s="14"/>
      <c r="B349" s="23" t="str">
        <f t="array" ref="B349">IF(C349="","",XLOOKUP(C349,selector_06,selector_06_ids,""))</f>
        <v/>
      </c>
      <c r="C349" s="25"/>
      <c r="D349" s="23" t="str">
        <f t="array" ref="D349">IF(E349="","",XLOOKUP(E349,selector_07,selector_07_ids,""))</f>
        <v/>
      </c>
      <c r="E349" s="25"/>
      <c r="F349" s="27"/>
      <c r="G349" s="27"/>
      <c r="H349" s="14"/>
      <c r="I349" s="23" t="str">
        <f t="array" ref="I349">IF(J349="","",XLOOKUP(J349,selector_04,selector_04_ids,""))</f>
        <v/>
      </c>
      <c r="J349" s="25"/>
      <c r="K349" s="14"/>
      <c r="L349" s="14"/>
      <c r="AK349" s="19" t="s">
        <v>68</v>
      </c>
      <c r="AL349" s="19" t="s">
        <v>68</v>
      </c>
    </row>
    <row r="350">
      <c r="A350" s="14"/>
      <c r="B350" s="23" t="str">
        <f t="array" ref="B350">IF(C350="","",XLOOKUP(C350,selector_06,selector_06_ids,""))</f>
        <v/>
      </c>
      <c r="C350" s="25"/>
      <c r="D350" s="23" t="str">
        <f t="array" ref="D350">IF(E350="","",XLOOKUP(E350,selector_07,selector_07_ids,""))</f>
        <v/>
      </c>
      <c r="E350" s="25"/>
      <c r="F350" s="27"/>
      <c r="G350" s="27"/>
      <c r="H350" s="14"/>
      <c r="I350" s="23" t="str">
        <f t="array" ref="I350">IF(J350="","",XLOOKUP(J350,selector_04,selector_04_ids,""))</f>
        <v/>
      </c>
      <c r="J350" s="25"/>
      <c r="K350" s="14"/>
      <c r="L350" s="14"/>
      <c r="AK350" s="19" t="s">
        <v>68</v>
      </c>
      <c r="AL350" s="19" t="s">
        <v>68</v>
      </c>
    </row>
    <row r="351">
      <c r="A351" s="14"/>
      <c r="B351" s="23" t="str">
        <f t="array" ref="B351">IF(C351="","",XLOOKUP(C351,selector_06,selector_06_ids,""))</f>
        <v/>
      </c>
      <c r="C351" s="25"/>
      <c r="D351" s="23" t="str">
        <f t="array" ref="D351">IF(E351="","",XLOOKUP(E351,selector_07,selector_07_ids,""))</f>
        <v/>
      </c>
      <c r="E351" s="25"/>
      <c r="F351" s="27"/>
      <c r="G351" s="27"/>
      <c r="H351" s="14"/>
      <c r="I351" s="23" t="str">
        <f t="array" ref="I351">IF(J351="","",XLOOKUP(J351,selector_04,selector_04_ids,""))</f>
        <v/>
      </c>
      <c r="J351" s="25"/>
      <c r="K351" s="14"/>
      <c r="L351" s="14"/>
      <c r="AK351" s="19" t="s">
        <v>68</v>
      </c>
      <c r="AL351" s="19" t="s">
        <v>68</v>
      </c>
    </row>
    <row r="352">
      <c r="A352" s="14"/>
      <c r="B352" s="23" t="str">
        <f t="array" ref="B352">IF(C352="","",XLOOKUP(C352,selector_06,selector_06_ids,""))</f>
        <v/>
      </c>
      <c r="C352" s="25"/>
      <c r="D352" s="23" t="str">
        <f t="array" ref="D352">IF(E352="","",XLOOKUP(E352,selector_07,selector_07_ids,""))</f>
        <v/>
      </c>
      <c r="E352" s="25"/>
      <c r="F352" s="27"/>
      <c r="G352" s="27"/>
      <c r="H352" s="14"/>
      <c r="I352" s="23" t="str">
        <f t="array" ref="I352">IF(J352="","",XLOOKUP(J352,selector_04,selector_04_ids,""))</f>
        <v/>
      </c>
      <c r="J352" s="25"/>
      <c r="K352" s="14"/>
      <c r="L352" s="14"/>
      <c r="AK352" s="19" t="s">
        <v>68</v>
      </c>
      <c r="AL352" s="19" t="s">
        <v>68</v>
      </c>
    </row>
    <row r="353">
      <c r="A353" s="14"/>
      <c r="B353" s="23" t="str">
        <f t="array" ref="B353">IF(C353="","",XLOOKUP(C353,selector_06,selector_06_ids,""))</f>
        <v/>
      </c>
      <c r="C353" s="25"/>
      <c r="D353" s="23" t="str">
        <f t="array" ref="D353">IF(E353="","",XLOOKUP(E353,selector_07,selector_07_ids,""))</f>
        <v/>
      </c>
      <c r="E353" s="25"/>
      <c r="F353" s="27"/>
      <c r="G353" s="27"/>
      <c r="H353" s="14"/>
      <c r="I353" s="23" t="str">
        <f t="array" ref="I353">IF(J353="","",XLOOKUP(J353,selector_04,selector_04_ids,""))</f>
        <v/>
      </c>
      <c r="J353" s="25"/>
      <c r="K353" s="14"/>
      <c r="L353" s="14"/>
      <c r="AK353" s="19" t="s">
        <v>68</v>
      </c>
      <c r="AL353" s="19" t="s">
        <v>68</v>
      </c>
    </row>
    <row r="354">
      <c r="A354" s="14"/>
      <c r="B354" s="23" t="str">
        <f t="array" ref="B354">IF(C354="","",XLOOKUP(C354,selector_06,selector_06_ids,""))</f>
        <v/>
      </c>
      <c r="C354" s="25"/>
      <c r="D354" s="23" t="str">
        <f t="array" ref="D354">IF(E354="","",XLOOKUP(E354,selector_07,selector_07_ids,""))</f>
        <v/>
      </c>
      <c r="E354" s="25"/>
      <c r="F354" s="27"/>
      <c r="G354" s="27"/>
      <c r="H354" s="14"/>
      <c r="I354" s="23" t="str">
        <f t="array" ref="I354">IF(J354="","",XLOOKUP(J354,selector_04,selector_04_ids,""))</f>
        <v/>
      </c>
      <c r="J354" s="25"/>
      <c r="K354" s="14"/>
      <c r="L354" s="14"/>
      <c r="AK354" s="19" t="s">
        <v>68</v>
      </c>
      <c r="AL354" s="19" t="s">
        <v>68</v>
      </c>
    </row>
    <row r="355">
      <c r="A355" s="14"/>
      <c r="B355" s="23" t="str">
        <f t="array" ref="B355">IF(C355="","",XLOOKUP(C355,selector_06,selector_06_ids,""))</f>
        <v/>
      </c>
      <c r="C355" s="25"/>
      <c r="D355" s="23" t="str">
        <f t="array" ref="D355">IF(E355="","",XLOOKUP(E355,selector_07,selector_07_ids,""))</f>
        <v/>
      </c>
      <c r="E355" s="25"/>
      <c r="F355" s="27"/>
      <c r="G355" s="27"/>
      <c r="H355" s="14"/>
      <c r="I355" s="23" t="str">
        <f t="array" ref="I355">IF(J355="","",XLOOKUP(J355,selector_04,selector_04_ids,""))</f>
        <v/>
      </c>
      <c r="J355" s="25"/>
      <c r="K355" s="14"/>
      <c r="L355" s="14"/>
      <c r="AK355" s="19" t="s">
        <v>68</v>
      </c>
      <c r="AL355" s="19" t="s">
        <v>68</v>
      </c>
    </row>
    <row r="356">
      <c r="A356" s="14"/>
      <c r="B356" s="23" t="str">
        <f t="array" ref="B356">IF(C356="","",XLOOKUP(C356,selector_06,selector_06_ids,""))</f>
        <v/>
      </c>
      <c r="C356" s="25"/>
      <c r="D356" s="23" t="str">
        <f t="array" ref="D356">IF(E356="","",XLOOKUP(E356,selector_07,selector_07_ids,""))</f>
        <v/>
      </c>
      <c r="E356" s="25"/>
      <c r="F356" s="27"/>
      <c r="G356" s="27"/>
      <c r="H356" s="14"/>
      <c r="I356" s="23" t="str">
        <f t="array" ref="I356">IF(J356="","",XLOOKUP(J356,selector_04,selector_04_ids,""))</f>
        <v/>
      </c>
      <c r="J356" s="25"/>
      <c r="K356" s="14"/>
      <c r="L356" s="14"/>
      <c r="AK356" s="19" t="s">
        <v>68</v>
      </c>
      <c r="AL356" s="19" t="s">
        <v>68</v>
      </c>
    </row>
    <row r="357">
      <c r="A357" s="14"/>
      <c r="B357" s="23" t="str">
        <f t="array" ref="B357">IF(C357="","",XLOOKUP(C357,selector_06,selector_06_ids,""))</f>
        <v/>
      </c>
      <c r="C357" s="25"/>
      <c r="D357" s="23" t="str">
        <f t="array" ref="D357">IF(E357="","",XLOOKUP(E357,selector_07,selector_07_ids,""))</f>
        <v/>
      </c>
      <c r="E357" s="25"/>
      <c r="F357" s="27"/>
      <c r="G357" s="27"/>
      <c r="H357" s="14"/>
      <c r="I357" s="23" t="str">
        <f t="array" ref="I357">IF(J357="","",XLOOKUP(J357,selector_04,selector_04_ids,""))</f>
        <v/>
      </c>
      <c r="J357" s="25"/>
      <c r="K357" s="14"/>
      <c r="L357" s="14"/>
      <c r="AK357" s="19" t="s">
        <v>68</v>
      </c>
      <c r="AL357" s="19" t="s">
        <v>68</v>
      </c>
    </row>
    <row r="358">
      <c r="A358" s="14"/>
      <c r="B358" s="23" t="str">
        <f t="array" ref="B358">IF(C358="","",XLOOKUP(C358,selector_06,selector_06_ids,""))</f>
        <v/>
      </c>
      <c r="C358" s="25"/>
      <c r="D358" s="23" t="str">
        <f t="array" ref="D358">IF(E358="","",XLOOKUP(E358,selector_07,selector_07_ids,""))</f>
        <v/>
      </c>
      <c r="E358" s="25"/>
      <c r="F358" s="27"/>
      <c r="G358" s="27"/>
      <c r="H358" s="14"/>
      <c r="I358" s="23" t="str">
        <f t="array" ref="I358">IF(J358="","",XLOOKUP(J358,selector_04,selector_04_ids,""))</f>
        <v/>
      </c>
      <c r="J358" s="25"/>
      <c r="K358" s="14"/>
      <c r="L358" s="14"/>
      <c r="AK358" s="19" t="s">
        <v>68</v>
      </c>
      <c r="AL358" s="19" t="s">
        <v>68</v>
      </c>
    </row>
    <row r="359">
      <c r="A359" s="14"/>
      <c r="B359" s="23" t="str">
        <f t="array" ref="B359">IF(C359="","",XLOOKUP(C359,selector_06,selector_06_ids,""))</f>
        <v/>
      </c>
      <c r="C359" s="25"/>
      <c r="D359" s="23" t="str">
        <f t="array" ref="D359">IF(E359="","",XLOOKUP(E359,selector_07,selector_07_ids,""))</f>
        <v/>
      </c>
      <c r="E359" s="25"/>
      <c r="F359" s="27"/>
      <c r="G359" s="27"/>
      <c r="H359" s="14"/>
      <c r="I359" s="23" t="str">
        <f t="array" ref="I359">IF(J359="","",XLOOKUP(J359,selector_04,selector_04_ids,""))</f>
        <v/>
      </c>
      <c r="J359" s="25"/>
      <c r="K359" s="14"/>
      <c r="L359" s="14"/>
      <c r="AK359" s="19" t="s">
        <v>68</v>
      </c>
      <c r="AL359" s="19" t="s">
        <v>68</v>
      </c>
    </row>
    <row r="360">
      <c r="A360" s="14"/>
      <c r="B360" s="23" t="str">
        <f t="array" ref="B360">IF(C360="","",XLOOKUP(C360,selector_06,selector_06_ids,""))</f>
        <v/>
      </c>
      <c r="C360" s="25"/>
      <c r="D360" s="23" t="str">
        <f t="array" ref="D360">IF(E360="","",XLOOKUP(E360,selector_07,selector_07_ids,""))</f>
        <v/>
      </c>
      <c r="E360" s="25"/>
      <c r="F360" s="27"/>
      <c r="G360" s="27"/>
      <c r="H360" s="14"/>
      <c r="I360" s="23" t="str">
        <f t="array" ref="I360">IF(J360="","",XLOOKUP(J360,selector_04,selector_04_ids,""))</f>
        <v/>
      </c>
      <c r="J360" s="25"/>
      <c r="K360" s="14"/>
      <c r="L360" s="14"/>
      <c r="AK360" s="19" t="s">
        <v>68</v>
      </c>
      <c r="AL360" s="19" t="s">
        <v>68</v>
      </c>
    </row>
    <row r="361">
      <c r="A361" s="14"/>
      <c r="B361" s="23" t="str">
        <f t="array" ref="B361">IF(C361="","",XLOOKUP(C361,selector_06,selector_06_ids,""))</f>
        <v/>
      </c>
      <c r="C361" s="25"/>
      <c r="D361" s="23" t="str">
        <f t="array" ref="D361">IF(E361="","",XLOOKUP(E361,selector_07,selector_07_ids,""))</f>
        <v/>
      </c>
      <c r="E361" s="25"/>
      <c r="F361" s="27"/>
      <c r="G361" s="27"/>
      <c r="H361" s="14"/>
      <c r="I361" s="23" t="str">
        <f t="array" ref="I361">IF(J361="","",XLOOKUP(J361,selector_04,selector_04_ids,""))</f>
        <v/>
      </c>
      <c r="J361" s="25"/>
      <c r="K361" s="14"/>
      <c r="L361" s="14"/>
      <c r="AK361" s="19" t="s">
        <v>68</v>
      </c>
      <c r="AL361" s="19" t="s">
        <v>68</v>
      </c>
    </row>
    <row r="362">
      <c r="A362" s="14"/>
      <c r="B362" s="23" t="str">
        <f t="array" ref="B362">IF(C362="","",XLOOKUP(C362,selector_06,selector_06_ids,""))</f>
        <v/>
      </c>
      <c r="C362" s="25"/>
      <c r="D362" s="23" t="str">
        <f t="array" ref="D362">IF(E362="","",XLOOKUP(E362,selector_07,selector_07_ids,""))</f>
        <v/>
      </c>
      <c r="E362" s="25"/>
      <c r="F362" s="27"/>
      <c r="G362" s="27"/>
      <c r="H362" s="14"/>
      <c r="I362" s="23" t="str">
        <f t="array" ref="I362">IF(J362="","",XLOOKUP(J362,selector_04,selector_04_ids,""))</f>
        <v/>
      </c>
      <c r="J362" s="25"/>
      <c r="K362" s="14"/>
      <c r="L362" s="14"/>
      <c r="AK362" s="19" t="s">
        <v>68</v>
      </c>
      <c r="AL362" s="19" t="s">
        <v>68</v>
      </c>
    </row>
    <row r="363">
      <c r="A363" s="14"/>
      <c r="B363" s="23" t="str">
        <f t="array" ref="B363">IF(C363="","",XLOOKUP(C363,selector_06,selector_06_ids,""))</f>
        <v/>
      </c>
      <c r="C363" s="25"/>
      <c r="D363" s="23" t="str">
        <f t="array" ref="D363">IF(E363="","",XLOOKUP(E363,selector_07,selector_07_ids,""))</f>
        <v/>
      </c>
      <c r="E363" s="25"/>
      <c r="F363" s="27"/>
      <c r="G363" s="27"/>
      <c r="H363" s="14"/>
      <c r="I363" s="23" t="str">
        <f t="array" ref="I363">IF(J363="","",XLOOKUP(J363,selector_04,selector_04_ids,""))</f>
        <v/>
      </c>
      <c r="J363" s="25"/>
      <c r="K363" s="14"/>
      <c r="L363" s="14"/>
      <c r="AK363" s="19" t="s">
        <v>68</v>
      </c>
      <c r="AL363" s="19" t="s">
        <v>68</v>
      </c>
    </row>
    <row r="364">
      <c r="A364" s="14"/>
      <c r="B364" s="23" t="str">
        <f t="array" ref="B364">IF(C364="","",XLOOKUP(C364,selector_06,selector_06_ids,""))</f>
        <v/>
      </c>
      <c r="C364" s="25"/>
      <c r="D364" s="23" t="str">
        <f t="array" ref="D364">IF(E364="","",XLOOKUP(E364,selector_07,selector_07_ids,""))</f>
        <v/>
      </c>
      <c r="E364" s="25"/>
      <c r="F364" s="27"/>
      <c r="G364" s="27"/>
      <c r="H364" s="14"/>
      <c r="I364" s="23" t="str">
        <f t="array" ref="I364">IF(J364="","",XLOOKUP(J364,selector_04,selector_04_ids,""))</f>
        <v/>
      </c>
      <c r="J364" s="25"/>
      <c r="K364" s="14"/>
      <c r="L364" s="14"/>
      <c r="AK364" s="19" t="s">
        <v>68</v>
      </c>
      <c r="AL364" s="19" t="s">
        <v>68</v>
      </c>
    </row>
    <row r="365">
      <c r="A365" s="14"/>
      <c r="B365" s="23" t="str">
        <f t="array" ref="B365">IF(C365="","",XLOOKUP(C365,selector_06,selector_06_ids,""))</f>
        <v/>
      </c>
      <c r="C365" s="25"/>
      <c r="D365" s="23" t="str">
        <f t="array" ref="D365">IF(E365="","",XLOOKUP(E365,selector_07,selector_07_ids,""))</f>
        <v/>
      </c>
      <c r="E365" s="25"/>
      <c r="F365" s="27"/>
      <c r="G365" s="27"/>
      <c r="H365" s="14"/>
      <c r="I365" s="23" t="str">
        <f t="array" ref="I365">IF(J365="","",XLOOKUP(J365,selector_04,selector_04_ids,""))</f>
        <v/>
      </c>
      <c r="J365" s="25"/>
      <c r="K365" s="14"/>
      <c r="L365" s="14"/>
      <c r="AK365" s="19" t="s">
        <v>68</v>
      </c>
      <c r="AL365" s="19" t="s">
        <v>68</v>
      </c>
    </row>
    <row r="366">
      <c r="A366" s="14"/>
      <c r="B366" s="23" t="str">
        <f t="array" ref="B366">IF(C366="","",XLOOKUP(C366,selector_06,selector_06_ids,""))</f>
        <v/>
      </c>
      <c r="C366" s="25"/>
      <c r="D366" s="23" t="str">
        <f t="array" ref="D366">IF(E366="","",XLOOKUP(E366,selector_07,selector_07_ids,""))</f>
        <v/>
      </c>
      <c r="E366" s="25"/>
      <c r="F366" s="27"/>
      <c r="G366" s="27"/>
      <c r="H366" s="14"/>
      <c r="I366" s="23" t="str">
        <f t="array" ref="I366">IF(J366="","",XLOOKUP(J366,selector_04,selector_04_ids,""))</f>
        <v/>
      </c>
      <c r="J366" s="25"/>
      <c r="K366" s="14"/>
      <c r="L366" s="14"/>
      <c r="AK366" s="19" t="s">
        <v>68</v>
      </c>
      <c r="AL366" s="19" t="s">
        <v>68</v>
      </c>
    </row>
    <row r="367">
      <c r="A367" s="14"/>
      <c r="B367" s="23" t="str">
        <f t="array" ref="B367">IF(C367="","",XLOOKUP(C367,selector_06,selector_06_ids,""))</f>
        <v/>
      </c>
      <c r="C367" s="25"/>
      <c r="D367" s="23" t="str">
        <f t="array" ref="D367">IF(E367="","",XLOOKUP(E367,selector_07,selector_07_ids,""))</f>
        <v/>
      </c>
      <c r="E367" s="25"/>
      <c r="F367" s="27"/>
      <c r="G367" s="27"/>
      <c r="H367" s="14"/>
      <c r="I367" s="23" t="str">
        <f t="array" ref="I367">IF(J367="","",XLOOKUP(J367,selector_04,selector_04_ids,""))</f>
        <v/>
      </c>
      <c r="J367" s="25"/>
      <c r="K367" s="14"/>
      <c r="L367" s="14"/>
      <c r="AK367" s="19" t="s">
        <v>68</v>
      </c>
      <c r="AL367" s="19" t="s">
        <v>68</v>
      </c>
    </row>
    <row r="368">
      <c r="A368" s="14"/>
      <c r="B368" s="23" t="str">
        <f t="array" ref="B368">IF(C368="","",XLOOKUP(C368,selector_06,selector_06_ids,""))</f>
        <v/>
      </c>
      <c r="C368" s="25"/>
      <c r="D368" s="23" t="str">
        <f t="array" ref="D368">IF(E368="","",XLOOKUP(E368,selector_07,selector_07_ids,""))</f>
        <v/>
      </c>
      <c r="E368" s="25"/>
      <c r="F368" s="27"/>
      <c r="G368" s="27"/>
      <c r="H368" s="14"/>
      <c r="I368" s="23" t="str">
        <f t="array" ref="I368">IF(J368="","",XLOOKUP(J368,selector_04,selector_04_ids,""))</f>
        <v/>
      </c>
      <c r="J368" s="25"/>
      <c r="K368" s="14"/>
      <c r="L368" s="14"/>
      <c r="AK368" s="19" t="s">
        <v>68</v>
      </c>
      <c r="AL368" s="19" t="s">
        <v>68</v>
      </c>
    </row>
    <row r="369">
      <c r="A369" s="14"/>
      <c r="B369" s="23" t="str">
        <f t="array" ref="B369">IF(C369="","",XLOOKUP(C369,selector_06,selector_06_ids,""))</f>
        <v/>
      </c>
      <c r="C369" s="25"/>
      <c r="D369" s="23" t="str">
        <f t="array" ref="D369">IF(E369="","",XLOOKUP(E369,selector_07,selector_07_ids,""))</f>
        <v/>
      </c>
      <c r="E369" s="25"/>
      <c r="F369" s="27"/>
      <c r="G369" s="27"/>
      <c r="H369" s="14"/>
      <c r="I369" s="23" t="str">
        <f t="array" ref="I369">IF(J369="","",XLOOKUP(J369,selector_04,selector_04_ids,""))</f>
        <v/>
      </c>
      <c r="J369" s="25"/>
      <c r="K369" s="14"/>
      <c r="L369" s="14"/>
      <c r="AK369" s="19" t="s">
        <v>68</v>
      </c>
      <c r="AL369" s="19" t="s">
        <v>68</v>
      </c>
    </row>
    <row r="370">
      <c r="A370" s="14"/>
      <c r="B370" s="23" t="str">
        <f t="array" ref="B370">IF(C370="","",XLOOKUP(C370,selector_06,selector_06_ids,""))</f>
        <v/>
      </c>
      <c r="C370" s="25"/>
      <c r="D370" s="23" t="str">
        <f t="array" ref="D370">IF(E370="","",XLOOKUP(E370,selector_07,selector_07_ids,""))</f>
        <v/>
      </c>
      <c r="E370" s="25"/>
      <c r="F370" s="27"/>
      <c r="G370" s="27"/>
      <c r="H370" s="14"/>
      <c r="I370" s="23" t="str">
        <f t="array" ref="I370">IF(J370="","",XLOOKUP(J370,selector_04,selector_04_ids,""))</f>
        <v/>
      </c>
      <c r="J370" s="25"/>
      <c r="K370" s="14"/>
      <c r="L370" s="14"/>
      <c r="AK370" s="19" t="s">
        <v>68</v>
      </c>
      <c r="AL370" s="19" t="s">
        <v>68</v>
      </c>
    </row>
    <row r="371">
      <c r="A371" s="14"/>
      <c r="B371" s="23" t="str">
        <f t="array" ref="B371">IF(C371="","",XLOOKUP(C371,selector_06,selector_06_ids,""))</f>
        <v/>
      </c>
      <c r="C371" s="25"/>
      <c r="D371" s="23" t="str">
        <f t="array" ref="D371">IF(E371="","",XLOOKUP(E371,selector_07,selector_07_ids,""))</f>
        <v/>
      </c>
      <c r="E371" s="25"/>
      <c r="F371" s="27"/>
      <c r="G371" s="27"/>
      <c r="H371" s="14"/>
      <c r="I371" s="23" t="str">
        <f t="array" ref="I371">IF(J371="","",XLOOKUP(J371,selector_04,selector_04_ids,""))</f>
        <v/>
      </c>
      <c r="J371" s="25"/>
      <c r="K371" s="14"/>
      <c r="L371" s="14"/>
      <c r="AK371" s="19" t="s">
        <v>68</v>
      </c>
      <c r="AL371" s="19" t="s">
        <v>68</v>
      </c>
    </row>
    <row r="372">
      <c r="A372" s="14"/>
      <c r="B372" s="23" t="str">
        <f t="array" ref="B372">IF(C372="","",XLOOKUP(C372,selector_06,selector_06_ids,""))</f>
        <v/>
      </c>
      <c r="C372" s="25"/>
      <c r="D372" s="23" t="str">
        <f t="array" ref="D372">IF(E372="","",XLOOKUP(E372,selector_07,selector_07_ids,""))</f>
        <v/>
      </c>
      <c r="E372" s="25"/>
      <c r="F372" s="27"/>
      <c r="G372" s="27"/>
      <c r="H372" s="14"/>
      <c r="I372" s="23" t="str">
        <f t="array" ref="I372">IF(J372="","",XLOOKUP(J372,selector_04,selector_04_ids,""))</f>
        <v/>
      </c>
      <c r="J372" s="25"/>
      <c r="K372" s="14"/>
      <c r="L372" s="14"/>
      <c r="AK372" s="19" t="s">
        <v>68</v>
      </c>
      <c r="AL372" s="19" t="s">
        <v>68</v>
      </c>
    </row>
    <row r="373">
      <c r="A373" s="14"/>
      <c r="B373" s="23" t="str">
        <f t="array" ref="B373">IF(C373="","",XLOOKUP(C373,selector_06,selector_06_ids,""))</f>
        <v/>
      </c>
      <c r="C373" s="25"/>
      <c r="D373" s="23" t="str">
        <f t="array" ref="D373">IF(E373="","",XLOOKUP(E373,selector_07,selector_07_ids,""))</f>
        <v/>
      </c>
      <c r="E373" s="25"/>
      <c r="F373" s="27"/>
      <c r="G373" s="27"/>
      <c r="H373" s="14"/>
      <c r="I373" s="23" t="str">
        <f t="array" ref="I373">IF(J373="","",XLOOKUP(J373,selector_04,selector_04_ids,""))</f>
        <v/>
      </c>
      <c r="J373" s="25"/>
      <c r="K373" s="14"/>
      <c r="L373" s="14"/>
      <c r="AK373" s="19" t="s">
        <v>68</v>
      </c>
      <c r="AL373" s="19" t="s">
        <v>68</v>
      </c>
    </row>
    <row r="374">
      <c r="A374" s="14"/>
      <c r="B374" s="23" t="str">
        <f t="array" ref="B374">IF(C374="","",XLOOKUP(C374,selector_06,selector_06_ids,""))</f>
        <v/>
      </c>
      <c r="C374" s="25"/>
      <c r="D374" s="23" t="str">
        <f t="array" ref="D374">IF(E374="","",XLOOKUP(E374,selector_07,selector_07_ids,""))</f>
        <v/>
      </c>
      <c r="E374" s="25"/>
      <c r="F374" s="27"/>
      <c r="G374" s="27"/>
      <c r="H374" s="14"/>
      <c r="I374" s="23" t="str">
        <f t="array" ref="I374">IF(J374="","",XLOOKUP(J374,selector_04,selector_04_ids,""))</f>
        <v/>
      </c>
      <c r="J374" s="25"/>
      <c r="K374" s="14"/>
      <c r="L374" s="14"/>
      <c r="AK374" s="19" t="s">
        <v>68</v>
      </c>
      <c r="AL374" s="19" t="s">
        <v>68</v>
      </c>
    </row>
    <row r="375">
      <c r="A375" s="14"/>
      <c r="B375" s="23" t="str">
        <f t="array" ref="B375">IF(C375="","",XLOOKUP(C375,selector_06,selector_06_ids,""))</f>
        <v/>
      </c>
      <c r="C375" s="25"/>
      <c r="D375" s="23" t="str">
        <f t="array" ref="D375">IF(E375="","",XLOOKUP(E375,selector_07,selector_07_ids,""))</f>
        <v/>
      </c>
      <c r="E375" s="25"/>
      <c r="F375" s="27"/>
      <c r="G375" s="27"/>
      <c r="H375" s="14"/>
      <c r="I375" s="23" t="str">
        <f t="array" ref="I375">IF(J375="","",XLOOKUP(J375,selector_04,selector_04_ids,""))</f>
        <v/>
      </c>
      <c r="J375" s="25"/>
      <c r="K375" s="14"/>
      <c r="L375" s="14"/>
      <c r="AK375" s="19" t="s">
        <v>68</v>
      </c>
      <c r="AL375" s="19" t="s">
        <v>68</v>
      </c>
    </row>
    <row r="376">
      <c r="A376" s="14"/>
      <c r="B376" s="23" t="str">
        <f t="array" ref="B376">IF(C376="","",XLOOKUP(C376,selector_06,selector_06_ids,""))</f>
        <v/>
      </c>
      <c r="C376" s="25"/>
      <c r="D376" s="23" t="str">
        <f t="array" ref="D376">IF(E376="","",XLOOKUP(E376,selector_07,selector_07_ids,""))</f>
        <v/>
      </c>
      <c r="E376" s="25"/>
      <c r="F376" s="27"/>
      <c r="G376" s="27"/>
      <c r="H376" s="14"/>
      <c r="I376" s="23" t="str">
        <f t="array" ref="I376">IF(J376="","",XLOOKUP(J376,selector_04,selector_04_ids,""))</f>
        <v/>
      </c>
      <c r="J376" s="25"/>
      <c r="K376" s="14"/>
      <c r="L376" s="14"/>
      <c r="AK376" s="19" t="s">
        <v>68</v>
      </c>
      <c r="AL376" s="19" t="s">
        <v>68</v>
      </c>
    </row>
    <row r="377">
      <c r="A377" s="14"/>
      <c r="B377" s="23" t="str">
        <f t="array" ref="B377">IF(C377="","",XLOOKUP(C377,selector_06,selector_06_ids,""))</f>
        <v/>
      </c>
      <c r="C377" s="25"/>
      <c r="D377" s="23" t="str">
        <f t="array" ref="D377">IF(E377="","",XLOOKUP(E377,selector_07,selector_07_ids,""))</f>
        <v/>
      </c>
      <c r="E377" s="25"/>
      <c r="F377" s="27"/>
      <c r="G377" s="27"/>
      <c r="H377" s="14"/>
      <c r="I377" s="23" t="str">
        <f t="array" ref="I377">IF(J377="","",XLOOKUP(J377,selector_04,selector_04_ids,""))</f>
        <v/>
      </c>
      <c r="J377" s="25"/>
      <c r="K377" s="14"/>
      <c r="L377" s="14"/>
      <c r="AK377" s="19" t="s">
        <v>68</v>
      </c>
      <c r="AL377" s="19" t="s">
        <v>68</v>
      </c>
    </row>
    <row r="378">
      <c r="A378" s="14"/>
      <c r="B378" s="23" t="str">
        <f t="array" ref="B378">IF(C378="","",XLOOKUP(C378,selector_06,selector_06_ids,""))</f>
        <v/>
      </c>
      <c r="C378" s="25"/>
      <c r="D378" s="23" t="str">
        <f t="array" ref="D378">IF(E378="","",XLOOKUP(E378,selector_07,selector_07_ids,""))</f>
        <v/>
      </c>
      <c r="E378" s="25"/>
      <c r="F378" s="27"/>
      <c r="G378" s="27"/>
      <c r="H378" s="14"/>
      <c r="I378" s="23" t="str">
        <f t="array" ref="I378">IF(J378="","",XLOOKUP(J378,selector_04,selector_04_ids,""))</f>
        <v/>
      </c>
      <c r="J378" s="25"/>
      <c r="K378" s="14"/>
      <c r="L378" s="14"/>
      <c r="AK378" s="19" t="s">
        <v>68</v>
      </c>
      <c r="AL378" s="19" t="s">
        <v>68</v>
      </c>
    </row>
    <row r="379">
      <c r="A379" s="14"/>
      <c r="B379" s="23" t="str">
        <f t="array" ref="B379">IF(C379="","",XLOOKUP(C379,selector_06,selector_06_ids,""))</f>
        <v/>
      </c>
      <c r="C379" s="25"/>
      <c r="D379" s="23" t="str">
        <f t="array" ref="D379">IF(E379="","",XLOOKUP(E379,selector_07,selector_07_ids,""))</f>
        <v/>
      </c>
      <c r="E379" s="25"/>
      <c r="F379" s="27"/>
      <c r="G379" s="27"/>
      <c r="H379" s="14"/>
      <c r="I379" s="23" t="str">
        <f t="array" ref="I379">IF(J379="","",XLOOKUP(J379,selector_04,selector_04_ids,""))</f>
        <v/>
      </c>
      <c r="J379" s="25"/>
      <c r="K379" s="14"/>
      <c r="L379" s="14"/>
      <c r="AK379" s="19" t="s">
        <v>68</v>
      </c>
      <c r="AL379" s="19" t="s">
        <v>68</v>
      </c>
    </row>
    <row r="380">
      <c r="A380" s="14"/>
      <c r="B380" s="23" t="str">
        <f t="array" ref="B380">IF(C380="","",XLOOKUP(C380,selector_06,selector_06_ids,""))</f>
        <v/>
      </c>
      <c r="C380" s="25"/>
      <c r="D380" s="23" t="str">
        <f t="array" ref="D380">IF(E380="","",XLOOKUP(E380,selector_07,selector_07_ids,""))</f>
        <v/>
      </c>
      <c r="E380" s="25"/>
      <c r="F380" s="27"/>
      <c r="G380" s="27"/>
      <c r="H380" s="14"/>
      <c r="I380" s="23" t="str">
        <f t="array" ref="I380">IF(J380="","",XLOOKUP(J380,selector_04,selector_04_ids,""))</f>
        <v/>
      </c>
      <c r="J380" s="25"/>
      <c r="K380" s="14"/>
      <c r="L380" s="14"/>
      <c r="AK380" s="19" t="s">
        <v>68</v>
      </c>
      <c r="AL380" s="19" t="s">
        <v>68</v>
      </c>
    </row>
    <row r="381">
      <c r="A381" s="14"/>
      <c r="B381" s="23" t="str">
        <f t="array" ref="B381">IF(C381="","",XLOOKUP(C381,selector_06,selector_06_ids,""))</f>
        <v/>
      </c>
      <c r="C381" s="25"/>
      <c r="D381" s="23" t="str">
        <f t="array" ref="D381">IF(E381="","",XLOOKUP(E381,selector_07,selector_07_ids,""))</f>
        <v/>
      </c>
      <c r="E381" s="25"/>
      <c r="F381" s="27"/>
      <c r="G381" s="27"/>
      <c r="H381" s="14"/>
      <c r="I381" s="23" t="str">
        <f t="array" ref="I381">IF(J381="","",XLOOKUP(J381,selector_04,selector_04_ids,""))</f>
        <v/>
      </c>
      <c r="J381" s="25"/>
      <c r="K381" s="14"/>
      <c r="L381" s="14"/>
      <c r="AK381" s="19" t="s">
        <v>68</v>
      </c>
      <c r="AL381" s="19" t="s">
        <v>68</v>
      </c>
    </row>
    <row r="382">
      <c r="A382" s="14"/>
      <c r="B382" s="23" t="str">
        <f t="array" ref="B382">IF(C382="","",XLOOKUP(C382,selector_06,selector_06_ids,""))</f>
        <v/>
      </c>
      <c r="C382" s="25"/>
      <c r="D382" s="23" t="str">
        <f t="array" ref="D382">IF(E382="","",XLOOKUP(E382,selector_07,selector_07_ids,""))</f>
        <v/>
      </c>
      <c r="E382" s="25"/>
      <c r="F382" s="27"/>
      <c r="G382" s="27"/>
      <c r="H382" s="14"/>
      <c r="I382" s="23" t="str">
        <f t="array" ref="I382">IF(J382="","",XLOOKUP(J382,selector_04,selector_04_ids,""))</f>
        <v/>
      </c>
      <c r="J382" s="25"/>
      <c r="K382" s="14"/>
      <c r="L382" s="14"/>
      <c r="AK382" s="19" t="s">
        <v>68</v>
      </c>
      <c r="AL382" s="19" t="s">
        <v>68</v>
      </c>
    </row>
    <row r="383">
      <c r="A383" s="14"/>
      <c r="B383" s="23" t="str">
        <f t="array" ref="B383">IF(C383="","",XLOOKUP(C383,selector_06,selector_06_ids,""))</f>
        <v/>
      </c>
      <c r="C383" s="25"/>
      <c r="D383" s="23" t="str">
        <f t="array" ref="D383">IF(E383="","",XLOOKUP(E383,selector_07,selector_07_ids,""))</f>
        <v/>
      </c>
      <c r="E383" s="25"/>
      <c r="F383" s="27"/>
      <c r="G383" s="27"/>
      <c r="H383" s="14"/>
      <c r="I383" s="23" t="str">
        <f t="array" ref="I383">IF(J383="","",XLOOKUP(J383,selector_04,selector_04_ids,""))</f>
        <v/>
      </c>
      <c r="J383" s="25"/>
      <c r="K383" s="14"/>
      <c r="L383" s="14"/>
      <c r="AK383" s="19" t="s">
        <v>68</v>
      </c>
      <c r="AL383" s="19" t="s">
        <v>68</v>
      </c>
    </row>
    <row r="384">
      <c r="A384" s="14"/>
      <c r="B384" s="23" t="str">
        <f t="array" ref="B384">IF(C384="","",XLOOKUP(C384,selector_06,selector_06_ids,""))</f>
        <v/>
      </c>
      <c r="C384" s="25"/>
      <c r="D384" s="23" t="str">
        <f t="array" ref="D384">IF(E384="","",XLOOKUP(E384,selector_07,selector_07_ids,""))</f>
        <v/>
      </c>
      <c r="E384" s="25"/>
      <c r="F384" s="27"/>
      <c r="G384" s="27"/>
      <c r="H384" s="14"/>
      <c r="I384" s="23" t="str">
        <f t="array" ref="I384">IF(J384="","",XLOOKUP(J384,selector_04,selector_04_ids,""))</f>
        <v/>
      </c>
      <c r="J384" s="25"/>
      <c r="K384" s="14"/>
      <c r="L384" s="14"/>
      <c r="AK384" s="19" t="s">
        <v>68</v>
      </c>
      <c r="AL384" s="19" t="s">
        <v>68</v>
      </c>
    </row>
    <row r="385">
      <c r="A385" s="14"/>
      <c r="B385" s="23" t="str">
        <f t="array" ref="B385">IF(C385="","",XLOOKUP(C385,selector_06,selector_06_ids,""))</f>
        <v/>
      </c>
      <c r="C385" s="25"/>
      <c r="D385" s="23" t="str">
        <f t="array" ref="D385">IF(E385="","",XLOOKUP(E385,selector_07,selector_07_ids,""))</f>
        <v/>
      </c>
      <c r="E385" s="25"/>
      <c r="F385" s="27"/>
      <c r="G385" s="27"/>
      <c r="H385" s="14"/>
      <c r="I385" s="23" t="str">
        <f t="array" ref="I385">IF(J385="","",XLOOKUP(J385,selector_04,selector_04_ids,""))</f>
        <v/>
      </c>
      <c r="J385" s="25"/>
      <c r="K385" s="14"/>
      <c r="L385" s="14"/>
      <c r="AK385" s="19" t="s">
        <v>68</v>
      </c>
      <c r="AL385" s="19" t="s">
        <v>68</v>
      </c>
    </row>
    <row r="386">
      <c r="A386" s="14"/>
      <c r="B386" s="23" t="str">
        <f t="array" ref="B386">IF(C386="","",XLOOKUP(C386,selector_06,selector_06_ids,""))</f>
        <v/>
      </c>
      <c r="C386" s="25"/>
      <c r="D386" s="23" t="str">
        <f t="array" ref="D386">IF(E386="","",XLOOKUP(E386,selector_07,selector_07_ids,""))</f>
        <v/>
      </c>
      <c r="E386" s="25"/>
      <c r="F386" s="27"/>
      <c r="G386" s="27"/>
      <c r="H386" s="14"/>
      <c r="I386" s="23" t="str">
        <f t="array" ref="I386">IF(J386="","",XLOOKUP(J386,selector_04,selector_04_ids,""))</f>
        <v/>
      </c>
      <c r="J386" s="25"/>
      <c r="K386" s="14"/>
      <c r="L386" s="14"/>
      <c r="AK386" s="19" t="s">
        <v>68</v>
      </c>
      <c r="AL386" s="19" t="s">
        <v>68</v>
      </c>
    </row>
    <row r="387">
      <c r="A387" s="14"/>
      <c r="B387" s="23" t="str">
        <f t="array" ref="B387">IF(C387="","",XLOOKUP(C387,selector_06,selector_06_ids,""))</f>
        <v/>
      </c>
      <c r="C387" s="25"/>
      <c r="D387" s="23" t="str">
        <f t="array" ref="D387">IF(E387="","",XLOOKUP(E387,selector_07,selector_07_ids,""))</f>
        <v/>
      </c>
      <c r="E387" s="25"/>
      <c r="F387" s="27"/>
      <c r="G387" s="27"/>
      <c r="H387" s="14"/>
      <c r="I387" s="23" t="str">
        <f t="array" ref="I387">IF(J387="","",XLOOKUP(J387,selector_04,selector_04_ids,""))</f>
        <v/>
      </c>
      <c r="J387" s="25"/>
      <c r="K387" s="14"/>
      <c r="L387" s="14"/>
      <c r="AK387" s="19" t="s">
        <v>68</v>
      </c>
      <c r="AL387" s="19" t="s">
        <v>68</v>
      </c>
    </row>
    <row r="388">
      <c r="A388" s="14"/>
      <c r="B388" s="23" t="str">
        <f t="array" ref="B388">IF(C388="","",XLOOKUP(C388,selector_06,selector_06_ids,""))</f>
        <v/>
      </c>
      <c r="C388" s="25"/>
      <c r="D388" s="23" t="str">
        <f t="array" ref="D388">IF(E388="","",XLOOKUP(E388,selector_07,selector_07_ids,""))</f>
        <v/>
      </c>
      <c r="E388" s="25"/>
      <c r="F388" s="27"/>
      <c r="G388" s="27"/>
      <c r="H388" s="14"/>
      <c r="I388" s="23" t="str">
        <f t="array" ref="I388">IF(J388="","",XLOOKUP(J388,selector_04,selector_04_ids,""))</f>
        <v/>
      </c>
      <c r="J388" s="25"/>
      <c r="K388" s="14"/>
      <c r="L388" s="14"/>
      <c r="AK388" s="19" t="s">
        <v>68</v>
      </c>
      <c r="AL388" s="19" t="s">
        <v>68</v>
      </c>
    </row>
    <row r="389">
      <c r="A389" s="14"/>
      <c r="B389" s="23" t="str">
        <f t="array" ref="B389">IF(C389="","",XLOOKUP(C389,selector_06,selector_06_ids,""))</f>
        <v/>
      </c>
      <c r="C389" s="25"/>
      <c r="D389" s="23" t="str">
        <f t="array" ref="D389">IF(E389="","",XLOOKUP(E389,selector_07,selector_07_ids,""))</f>
        <v/>
      </c>
      <c r="E389" s="25"/>
      <c r="F389" s="27"/>
      <c r="G389" s="27"/>
      <c r="H389" s="14"/>
      <c r="I389" s="23" t="str">
        <f t="array" ref="I389">IF(J389="","",XLOOKUP(J389,selector_04,selector_04_ids,""))</f>
        <v/>
      </c>
      <c r="J389" s="25"/>
      <c r="K389" s="14"/>
      <c r="L389" s="14"/>
      <c r="AK389" s="19" t="s">
        <v>68</v>
      </c>
      <c r="AL389" s="19" t="s">
        <v>68</v>
      </c>
    </row>
    <row r="390">
      <c r="A390" s="14"/>
      <c r="B390" s="23" t="str">
        <f t="array" ref="B390">IF(C390="","",XLOOKUP(C390,selector_06,selector_06_ids,""))</f>
        <v/>
      </c>
      <c r="C390" s="25"/>
      <c r="D390" s="23" t="str">
        <f t="array" ref="D390">IF(E390="","",XLOOKUP(E390,selector_07,selector_07_ids,""))</f>
        <v/>
      </c>
      <c r="E390" s="25"/>
      <c r="F390" s="27"/>
      <c r="G390" s="27"/>
      <c r="H390" s="14"/>
      <c r="I390" s="23" t="str">
        <f t="array" ref="I390">IF(J390="","",XLOOKUP(J390,selector_04,selector_04_ids,""))</f>
        <v/>
      </c>
      <c r="J390" s="25"/>
      <c r="K390" s="14"/>
      <c r="L390" s="14"/>
      <c r="AK390" s="19" t="s">
        <v>68</v>
      </c>
      <c r="AL390" s="19" t="s">
        <v>68</v>
      </c>
    </row>
    <row r="391">
      <c r="A391" s="14"/>
      <c r="B391" s="23" t="str">
        <f t="array" ref="B391">IF(C391="","",XLOOKUP(C391,selector_06,selector_06_ids,""))</f>
        <v/>
      </c>
      <c r="C391" s="25"/>
      <c r="D391" s="23" t="str">
        <f t="array" ref="D391">IF(E391="","",XLOOKUP(E391,selector_07,selector_07_ids,""))</f>
        <v/>
      </c>
      <c r="E391" s="25"/>
      <c r="F391" s="27"/>
      <c r="G391" s="27"/>
      <c r="H391" s="14"/>
      <c r="I391" s="23" t="str">
        <f t="array" ref="I391">IF(J391="","",XLOOKUP(J391,selector_04,selector_04_ids,""))</f>
        <v/>
      </c>
      <c r="J391" s="25"/>
      <c r="K391" s="14"/>
      <c r="L391" s="14"/>
      <c r="AK391" s="19" t="s">
        <v>68</v>
      </c>
      <c r="AL391" s="19" t="s">
        <v>68</v>
      </c>
    </row>
    <row r="392">
      <c r="A392" s="14"/>
      <c r="B392" s="23" t="str">
        <f t="array" ref="B392">IF(C392="","",XLOOKUP(C392,selector_06,selector_06_ids,""))</f>
        <v/>
      </c>
      <c r="C392" s="25"/>
      <c r="D392" s="23" t="str">
        <f t="array" ref="D392">IF(E392="","",XLOOKUP(E392,selector_07,selector_07_ids,""))</f>
        <v/>
      </c>
      <c r="E392" s="25"/>
      <c r="F392" s="27"/>
      <c r="G392" s="27"/>
      <c r="H392" s="14"/>
      <c r="I392" s="23" t="str">
        <f t="array" ref="I392">IF(J392="","",XLOOKUP(J392,selector_04,selector_04_ids,""))</f>
        <v/>
      </c>
      <c r="J392" s="25"/>
      <c r="K392" s="14"/>
      <c r="L392" s="14"/>
      <c r="AK392" s="19" t="s">
        <v>68</v>
      </c>
      <c r="AL392" s="19" t="s">
        <v>68</v>
      </c>
    </row>
    <row r="393">
      <c r="A393" s="14"/>
      <c r="B393" s="23" t="str">
        <f t="array" ref="B393">IF(C393="","",XLOOKUP(C393,selector_06,selector_06_ids,""))</f>
        <v/>
      </c>
      <c r="C393" s="25"/>
      <c r="D393" s="23" t="str">
        <f t="array" ref="D393">IF(E393="","",XLOOKUP(E393,selector_07,selector_07_ids,""))</f>
        <v/>
      </c>
      <c r="E393" s="25"/>
      <c r="F393" s="27"/>
      <c r="G393" s="27"/>
      <c r="H393" s="14"/>
      <c r="I393" s="23" t="str">
        <f t="array" ref="I393">IF(J393="","",XLOOKUP(J393,selector_04,selector_04_ids,""))</f>
        <v/>
      </c>
      <c r="J393" s="25"/>
      <c r="K393" s="14"/>
      <c r="L393" s="14"/>
      <c r="AK393" s="19" t="s">
        <v>68</v>
      </c>
      <c r="AL393" s="19" t="s">
        <v>68</v>
      </c>
    </row>
    <row r="394">
      <c r="A394" s="14"/>
      <c r="B394" s="23" t="str">
        <f t="array" ref="B394">IF(C394="","",XLOOKUP(C394,selector_06,selector_06_ids,""))</f>
        <v/>
      </c>
      <c r="C394" s="25"/>
      <c r="D394" s="23" t="str">
        <f t="array" ref="D394">IF(E394="","",XLOOKUP(E394,selector_07,selector_07_ids,""))</f>
        <v/>
      </c>
      <c r="E394" s="25"/>
      <c r="F394" s="27"/>
      <c r="G394" s="27"/>
      <c r="H394" s="14"/>
      <c r="I394" s="23" t="str">
        <f t="array" ref="I394">IF(J394="","",XLOOKUP(J394,selector_04,selector_04_ids,""))</f>
        <v/>
      </c>
      <c r="J394" s="25"/>
      <c r="K394" s="14"/>
      <c r="L394" s="14"/>
      <c r="AK394" s="19" t="s">
        <v>68</v>
      </c>
      <c r="AL394" s="19" t="s">
        <v>68</v>
      </c>
    </row>
    <row r="395">
      <c r="A395" s="14"/>
      <c r="B395" s="23" t="str">
        <f t="array" ref="B395">IF(C395="","",XLOOKUP(C395,selector_06,selector_06_ids,""))</f>
        <v/>
      </c>
      <c r="C395" s="25"/>
      <c r="D395" s="23" t="str">
        <f t="array" ref="D395">IF(E395="","",XLOOKUP(E395,selector_07,selector_07_ids,""))</f>
        <v/>
      </c>
      <c r="E395" s="25"/>
      <c r="F395" s="27"/>
      <c r="G395" s="27"/>
      <c r="H395" s="14"/>
      <c r="I395" s="23" t="str">
        <f t="array" ref="I395">IF(J395="","",XLOOKUP(J395,selector_04,selector_04_ids,""))</f>
        <v/>
      </c>
      <c r="J395" s="25"/>
      <c r="K395" s="14"/>
      <c r="L395" s="14"/>
      <c r="AK395" s="19" t="s">
        <v>68</v>
      </c>
      <c r="AL395" s="19" t="s">
        <v>68</v>
      </c>
    </row>
    <row r="396">
      <c r="A396" s="14"/>
      <c r="B396" s="23" t="str">
        <f t="array" ref="B396">IF(C396="","",XLOOKUP(C396,selector_06,selector_06_ids,""))</f>
        <v/>
      </c>
      <c r="C396" s="25"/>
      <c r="D396" s="23" t="str">
        <f t="array" ref="D396">IF(E396="","",XLOOKUP(E396,selector_07,selector_07_ids,""))</f>
        <v/>
      </c>
      <c r="E396" s="25"/>
      <c r="F396" s="27"/>
      <c r="G396" s="27"/>
      <c r="H396" s="14"/>
      <c r="I396" s="23" t="str">
        <f t="array" ref="I396">IF(J396="","",XLOOKUP(J396,selector_04,selector_04_ids,""))</f>
        <v/>
      </c>
      <c r="J396" s="25"/>
      <c r="K396" s="14"/>
      <c r="L396" s="14"/>
      <c r="AK396" s="19" t="s">
        <v>68</v>
      </c>
      <c r="AL396" s="19" t="s">
        <v>68</v>
      </c>
    </row>
    <row r="397">
      <c r="A397" s="14"/>
      <c r="B397" s="23" t="str">
        <f t="array" ref="B397">IF(C397="","",XLOOKUP(C397,selector_06,selector_06_ids,""))</f>
        <v/>
      </c>
      <c r="C397" s="25"/>
      <c r="D397" s="23" t="str">
        <f t="array" ref="D397">IF(E397="","",XLOOKUP(E397,selector_07,selector_07_ids,""))</f>
        <v/>
      </c>
      <c r="E397" s="25"/>
      <c r="F397" s="27"/>
      <c r="G397" s="27"/>
      <c r="H397" s="14"/>
      <c r="I397" s="23" t="str">
        <f t="array" ref="I397">IF(J397="","",XLOOKUP(J397,selector_04,selector_04_ids,""))</f>
        <v/>
      </c>
      <c r="J397" s="25"/>
      <c r="K397" s="14"/>
      <c r="L397" s="14"/>
      <c r="AK397" s="19" t="s">
        <v>68</v>
      </c>
      <c r="AL397" s="19" t="s">
        <v>68</v>
      </c>
    </row>
    <row r="398">
      <c r="A398" s="14"/>
      <c r="B398" s="23" t="str">
        <f t="array" ref="B398">IF(C398="","",XLOOKUP(C398,selector_06,selector_06_ids,""))</f>
        <v/>
      </c>
      <c r="C398" s="25"/>
      <c r="D398" s="23" t="str">
        <f t="array" ref="D398">IF(E398="","",XLOOKUP(E398,selector_07,selector_07_ids,""))</f>
        <v/>
      </c>
      <c r="E398" s="25"/>
      <c r="F398" s="27"/>
      <c r="G398" s="27"/>
      <c r="H398" s="14"/>
      <c r="I398" s="23" t="str">
        <f t="array" ref="I398">IF(J398="","",XLOOKUP(J398,selector_04,selector_04_ids,""))</f>
        <v/>
      </c>
      <c r="J398" s="25"/>
      <c r="K398" s="14"/>
      <c r="L398" s="14"/>
      <c r="AK398" s="19" t="s">
        <v>68</v>
      </c>
      <c r="AL398" s="19" t="s">
        <v>68</v>
      </c>
    </row>
    <row r="399">
      <c r="A399" s="14"/>
      <c r="B399" s="23" t="str">
        <f t="array" ref="B399">IF(C399="","",XLOOKUP(C399,selector_06,selector_06_ids,""))</f>
        <v/>
      </c>
      <c r="C399" s="25"/>
      <c r="D399" s="23" t="str">
        <f t="array" ref="D399">IF(E399="","",XLOOKUP(E399,selector_07,selector_07_ids,""))</f>
        <v/>
      </c>
      <c r="E399" s="25"/>
      <c r="F399" s="27"/>
      <c r="G399" s="27"/>
      <c r="H399" s="14"/>
      <c r="I399" s="23" t="str">
        <f t="array" ref="I399">IF(J399="","",XLOOKUP(J399,selector_04,selector_04_ids,""))</f>
        <v/>
      </c>
      <c r="J399" s="25"/>
      <c r="K399" s="14"/>
      <c r="L399" s="14"/>
      <c r="AK399" s="19" t="s">
        <v>68</v>
      </c>
      <c r="AL399" s="19" t="s">
        <v>68</v>
      </c>
    </row>
    <row r="400">
      <c r="A400" s="14"/>
      <c r="B400" s="23" t="str">
        <f t="array" ref="B400">IF(C400="","",XLOOKUP(C400,selector_06,selector_06_ids,""))</f>
        <v/>
      </c>
      <c r="C400" s="25"/>
      <c r="D400" s="23" t="str">
        <f t="array" ref="D400">IF(E400="","",XLOOKUP(E400,selector_07,selector_07_ids,""))</f>
        <v/>
      </c>
      <c r="E400" s="25"/>
      <c r="F400" s="27"/>
      <c r="G400" s="27"/>
      <c r="H400" s="14"/>
      <c r="I400" s="23" t="str">
        <f t="array" ref="I400">IF(J400="","",XLOOKUP(J400,selector_04,selector_04_ids,""))</f>
        <v/>
      </c>
      <c r="J400" s="25"/>
      <c r="K400" s="14"/>
      <c r="L400" s="14"/>
      <c r="AK400" s="19" t="s">
        <v>68</v>
      </c>
      <c r="AL400" s="19" t="s">
        <v>68</v>
      </c>
    </row>
    <row r="401">
      <c r="A401" s="14"/>
      <c r="B401" s="23" t="str">
        <f t="array" ref="B401">IF(C401="","",XLOOKUP(C401,selector_06,selector_06_ids,""))</f>
        <v/>
      </c>
      <c r="C401" s="25"/>
      <c r="D401" s="23" t="str">
        <f t="array" ref="D401">IF(E401="","",XLOOKUP(E401,selector_07,selector_07_ids,""))</f>
        <v/>
      </c>
      <c r="E401" s="25"/>
      <c r="F401" s="27"/>
      <c r="G401" s="27"/>
      <c r="H401" s="14"/>
      <c r="I401" s="23" t="str">
        <f t="array" ref="I401">IF(J401="","",XLOOKUP(J401,selector_04,selector_04_ids,""))</f>
        <v/>
      </c>
      <c r="J401" s="25"/>
      <c r="K401" s="14"/>
      <c r="L401" s="14"/>
      <c r="AK401" s="19" t="s">
        <v>68</v>
      </c>
      <c r="AL401" s="19" t="s">
        <v>68</v>
      </c>
    </row>
    <row r="402">
      <c r="A402" s="14"/>
      <c r="B402" s="23" t="str">
        <f t="array" ref="B402">IF(C402="","",XLOOKUP(C402,selector_06,selector_06_ids,""))</f>
        <v/>
      </c>
      <c r="C402" s="25"/>
      <c r="D402" s="23" t="str">
        <f t="array" ref="D402">IF(E402="","",XLOOKUP(E402,selector_07,selector_07_ids,""))</f>
        <v/>
      </c>
      <c r="E402" s="25"/>
      <c r="F402" s="27"/>
      <c r="G402" s="27"/>
      <c r="H402" s="14"/>
      <c r="I402" s="23" t="str">
        <f t="array" ref="I402">IF(J402="","",XLOOKUP(J402,selector_04,selector_04_ids,""))</f>
        <v/>
      </c>
      <c r="J402" s="25"/>
      <c r="K402" s="14"/>
      <c r="L402" s="14"/>
      <c r="AK402" s="19" t="s">
        <v>68</v>
      </c>
      <c r="AL402" s="19" t="s">
        <v>68</v>
      </c>
    </row>
    <row r="403">
      <c r="A403" s="14"/>
      <c r="B403" s="23" t="str">
        <f t="array" ref="B403">IF(C403="","",XLOOKUP(C403,selector_06,selector_06_ids,""))</f>
        <v/>
      </c>
      <c r="C403" s="25"/>
      <c r="D403" s="23" t="str">
        <f t="array" ref="D403">IF(E403="","",XLOOKUP(E403,selector_07,selector_07_ids,""))</f>
        <v/>
      </c>
      <c r="E403" s="25"/>
      <c r="F403" s="27"/>
      <c r="G403" s="27"/>
      <c r="H403" s="14"/>
      <c r="I403" s="23" t="str">
        <f t="array" ref="I403">IF(J403="","",XLOOKUP(J403,selector_04,selector_04_ids,""))</f>
        <v/>
      </c>
      <c r="J403" s="25"/>
      <c r="K403" s="14"/>
      <c r="L403" s="14"/>
      <c r="AK403" s="19" t="s">
        <v>68</v>
      </c>
      <c r="AL403" s="19" t="s">
        <v>68</v>
      </c>
    </row>
    <row r="404">
      <c r="A404" s="14"/>
      <c r="B404" s="23" t="str">
        <f t="array" ref="B404">IF(C404="","",XLOOKUP(C404,selector_06,selector_06_ids,""))</f>
        <v/>
      </c>
      <c r="C404" s="25"/>
      <c r="D404" s="23" t="str">
        <f t="array" ref="D404">IF(E404="","",XLOOKUP(E404,selector_07,selector_07_ids,""))</f>
        <v/>
      </c>
      <c r="E404" s="25"/>
      <c r="F404" s="27"/>
      <c r="G404" s="27"/>
      <c r="H404" s="14"/>
      <c r="I404" s="23" t="str">
        <f t="array" ref="I404">IF(J404="","",XLOOKUP(J404,selector_04,selector_04_ids,""))</f>
        <v/>
      </c>
      <c r="J404" s="25"/>
      <c r="K404" s="14"/>
      <c r="L404" s="14"/>
      <c r="AK404" s="19" t="s">
        <v>68</v>
      </c>
      <c r="AL404" s="19" t="s">
        <v>68</v>
      </c>
    </row>
    <row r="405">
      <c r="A405" s="14"/>
      <c r="B405" s="23" t="str">
        <f t="array" ref="B405">IF(C405="","",XLOOKUP(C405,selector_06,selector_06_ids,""))</f>
        <v/>
      </c>
      <c r="C405" s="25"/>
      <c r="D405" s="23" t="str">
        <f t="array" ref="D405">IF(E405="","",XLOOKUP(E405,selector_07,selector_07_ids,""))</f>
        <v/>
      </c>
      <c r="E405" s="25"/>
      <c r="F405" s="27"/>
      <c r="G405" s="27"/>
      <c r="H405" s="14"/>
      <c r="I405" s="23" t="str">
        <f t="array" ref="I405">IF(J405="","",XLOOKUP(J405,selector_04,selector_04_ids,""))</f>
        <v/>
      </c>
      <c r="J405" s="25"/>
      <c r="K405" s="14"/>
      <c r="L405" s="14"/>
      <c r="AK405" s="19" t="s">
        <v>68</v>
      </c>
      <c r="AL405" s="19" t="s">
        <v>68</v>
      </c>
    </row>
    <row r="406">
      <c r="A406" s="14"/>
      <c r="B406" s="23" t="str">
        <f t="array" ref="B406">IF(C406="","",XLOOKUP(C406,selector_06,selector_06_ids,""))</f>
        <v/>
      </c>
      <c r="C406" s="25"/>
      <c r="D406" s="23" t="str">
        <f t="array" ref="D406">IF(E406="","",XLOOKUP(E406,selector_07,selector_07_ids,""))</f>
        <v/>
      </c>
      <c r="E406" s="25"/>
      <c r="F406" s="27"/>
      <c r="G406" s="27"/>
      <c r="H406" s="14"/>
      <c r="I406" s="23" t="str">
        <f t="array" ref="I406">IF(J406="","",XLOOKUP(J406,selector_04,selector_04_ids,""))</f>
        <v/>
      </c>
      <c r="J406" s="25"/>
      <c r="K406" s="14"/>
      <c r="L406" s="14"/>
      <c r="AK406" s="19" t="s">
        <v>68</v>
      </c>
      <c r="AL406" s="19" t="s">
        <v>68</v>
      </c>
    </row>
    <row r="407">
      <c r="A407" s="14"/>
      <c r="B407" s="23" t="str">
        <f t="array" ref="B407">IF(C407="","",XLOOKUP(C407,selector_06,selector_06_ids,""))</f>
        <v/>
      </c>
      <c r="C407" s="25"/>
      <c r="D407" s="23" t="str">
        <f t="array" ref="D407">IF(E407="","",XLOOKUP(E407,selector_07,selector_07_ids,""))</f>
        <v/>
      </c>
      <c r="E407" s="25"/>
      <c r="F407" s="27"/>
      <c r="G407" s="27"/>
      <c r="H407" s="14"/>
      <c r="I407" s="23" t="str">
        <f t="array" ref="I407">IF(J407="","",XLOOKUP(J407,selector_04,selector_04_ids,""))</f>
        <v/>
      </c>
      <c r="J407" s="25"/>
      <c r="K407" s="14"/>
      <c r="L407" s="14"/>
      <c r="AK407" s="19" t="s">
        <v>68</v>
      </c>
      <c r="AL407" s="19" t="s">
        <v>68</v>
      </c>
    </row>
    <row r="408">
      <c r="A408" s="14"/>
      <c r="B408" s="23" t="str">
        <f t="array" ref="B408">IF(C408="","",XLOOKUP(C408,selector_06,selector_06_ids,""))</f>
        <v/>
      </c>
      <c r="C408" s="25"/>
      <c r="D408" s="23" t="str">
        <f t="array" ref="D408">IF(E408="","",XLOOKUP(E408,selector_07,selector_07_ids,""))</f>
        <v/>
      </c>
      <c r="E408" s="25"/>
      <c r="F408" s="27"/>
      <c r="G408" s="27"/>
      <c r="H408" s="14"/>
      <c r="I408" s="23" t="str">
        <f t="array" ref="I408">IF(J408="","",XLOOKUP(J408,selector_04,selector_04_ids,""))</f>
        <v/>
      </c>
      <c r="J408" s="25"/>
      <c r="K408" s="14"/>
      <c r="L408" s="14"/>
      <c r="AK408" s="19" t="s">
        <v>68</v>
      </c>
      <c r="AL408" s="19" t="s">
        <v>68</v>
      </c>
    </row>
    <row r="409">
      <c r="A409" s="14"/>
      <c r="B409" s="23" t="str">
        <f t="array" ref="B409">IF(C409="","",XLOOKUP(C409,selector_06,selector_06_ids,""))</f>
        <v/>
      </c>
      <c r="C409" s="25"/>
      <c r="D409" s="23" t="str">
        <f t="array" ref="D409">IF(E409="","",XLOOKUP(E409,selector_07,selector_07_ids,""))</f>
        <v/>
      </c>
      <c r="E409" s="25"/>
      <c r="F409" s="27"/>
      <c r="G409" s="27"/>
      <c r="H409" s="14"/>
      <c r="I409" s="23" t="str">
        <f t="array" ref="I409">IF(J409="","",XLOOKUP(J409,selector_04,selector_04_ids,""))</f>
        <v/>
      </c>
      <c r="J409" s="25"/>
      <c r="K409" s="14"/>
      <c r="L409" s="14"/>
      <c r="AK409" s="19" t="s">
        <v>68</v>
      </c>
      <c r="AL409" s="19" t="s">
        <v>68</v>
      </c>
    </row>
    <row r="410">
      <c r="A410" s="14"/>
      <c r="B410" s="23" t="str">
        <f t="array" ref="B410">IF(C410="","",XLOOKUP(C410,selector_06,selector_06_ids,""))</f>
        <v/>
      </c>
      <c r="C410" s="25"/>
      <c r="D410" s="23" t="str">
        <f t="array" ref="D410">IF(E410="","",XLOOKUP(E410,selector_07,selector_07_ids,""))</f>
        <v/>
      </c>
      <c r="E410" s="25"/>
      <c r="F410" s="27"/>
      <c r="G410" s="27"/>
      <c r="H410" s="14"/>
      <c r="I410" s="23" t="str">
        <f t="array" ref="I410">IF(J410="","",XLOOKUP(J410,selector_04,selector_04_ids,""))</f>
        <v/>
      </c>
      <c r="J410" s="25"/>
      <c r="K410" s="14"/>
      <c r="L410" s="14"/>
      <c r="AK410" s="19" t="s">
        <v>68</v>
      </c>
      <c r="AL410" s="19" t="s">
        <v>68</v>
      </c>
    </row>
    <row r="411">
      <c r="A411" s="14"/>
      <c r="B411" s="23" t="str">
        <f t="array" ref="B411">IF(C411="","",XLOOKUP(C411,selector_06,selector_06_ids,""))</f>
        <v/>
      </c>
      <c r="C411" s="25"/>
      <c r="D411" s="23" t="str">
        <f t="array" ref="D411">IF(E411="","",XLOOKUP(E411,selector_07,selector_07_ids,""))</f>
        <v/>
      </c>
      <c r="E411" s="25"/>
      <c r="F411" s="27"/>
      <c r="G411" s="27"/>
      <c r="H411" s="14"/>
      <c r="I411" s="23" t="str">
        <f t="array" ref="I411">IF(J411="","",XLOOKUP(J411,selector_04,selector_04_ids,""))</f>
        <v/>
      </c>
      <c r="J411" s="25"/>
      <c r="K411" s="14"/>
      <c r="L411" s="14"/>
      <c r="AK411" s="19" t="s">
        <v>68</v>
      </c>
      <c r="AL411" s="19" t="s">
        <v>68</v>
      </c>
    </row>
    <row r="412">
      <c r="A412" s="14"/>
      <c r="B412" s="23" t="str">
        <f t="array" ref="B412">IF(C412="","",XLOOKUP(C412,selector_06,selector_06_ids,""))</f>
        <v/>
      </c>
      <c r="C412" s="25"/>
      <c r="D412" s="23" t="str">
        <f t="array" ref="D412">IF(E412="","",XLOOKUP(E412,selector_07,selector_07_ids,""))</f>
        <v/>
      </c>
      <c r="E412" s="25"/>
      <c r="F412" s="27"/>
      <c r="G412" s="27"/>
      <c r="H412" s="14"/>
      <c r="I412" s="23" t="str">
        <f t="array" ref="I412">IF(J412="","",XLOOKUP(J412,selector_04,selector_04_ids,""))</f>
        <v/>
      </c>
      <c r="J412" s="25"/>
      <c r="K412" s="14"/>
      <c r="L412" s="14"/>
      <c r="AK412" s="19" t="s">
        <v>68</v>
      </c>
      <c r="AL412" s="19" t="s">
        <v>68</v>
      </c>
    </row>
    <row r="413">
      <c r="A413" s="14"/>
      <c r="B413" s="23" t="str">
        <f t="array" ref="B413">IF(C413="","",XLOOKUP(C413,selector_06,selector_06_ids,""))</f>
        <v/>
      </c>
      <c r="C413" s="25"/>
      <c r="D413" s="23" t="str">
        <f t="array" ref="D413">IF(E413="","",XLOOKUP(E413,selector_07,selector_07_ids,""))</f>
        <v/>
      </c>
      <c r="E413" s="25"/>
      <c r="F413" s="27"/>
      <c r="G413" s="27"/>
      <c r="H413" s="14"/>
      <c r="I413" s="23" t="str">
        <f t="array" ref="I413">IF(J413="","",XLOOKUP(J413,selector_04,selector_04_ids,""))</f>
        <v/>
      </c>
      <c r="J413" s="25"/>
      <c r="K413" s="14"/>
      <c r="L413" s="14"/>
      <c r="AK413" s="19" t="s">
        <v>68</v>
      </c>
      <c r="AL413" s="19" t="s">
        <v>68</v>
      </c>
    </row>
    <row r="414">
      <c r="A414" s="14"/>
      <c r="B414" s="23" t="str">
        <f t="array" ref="B414">IF(C414="","",XLOOKUP(C414,selector_06,selector_06_ids,""))</f>
        <v/>
      </c>
      <c r="C414" s="25"/>
      <c r="D414" s="23" t="str">
        <f t="array" ref="D414">IF(E414="","",XLOOKUP(E414,selector_07,selector_07_ids,""))</f>
        <v/>
      </c>
      <c r="E414" s="25"/>
      <c r="F414" s="27"/>
      <c r="G414" s="27"/>
      <c r="H414" s="14"/>
      <c r="I414" s="23" t="str">
        <f t="array" ref="I414">IF(J414="","",XLOOKUP(J414,selector_04,selector_04_ids,""))</f>
        <v/>
      </c>
      <c r="J414" s="25"/>
      <c r="K414" s="14"/>
      <c r="L414" s="14"/>
      <c r="AK414" s="19" t="s">
        <v>68</v>
      </c>
      <c r="AL414" s="19" t="s">
        <v>68</v>
      </c>
    </row>
    <row r="415">
      <c r="A415" s="14"/>
      <c r="B415" s="23" t="str">
        <f t="array" ref="B415">IF(C415="","",XLOOKUP(C415,selector_06,selector_06_ids,""))</f>
        <v/>
      </c>
      <c r="C415" s="25"/>
      <c r="D415" s="23" t="str">
        <f t="array" ref="D415">IF(E415="","",XLOOKUP(E415,selector_07,selector_07_ids,""))</f>
        <v/>
      </c>
      <c r="E415" s="25"/>
      <c r="F415" s="27"/>
      <c r="G415" s="27"/>
      <c r="H415" s="14"/>
      <c r="I415" s="23" t="str">
        <f t="array" ref="I415">IF(J415="","",XLOOKUP(J415,selector_04,selector_04_ids,""))</f>
        <v/>
      </c>
      <c r="J415" s="25"/>
      <c r="K415" s="14"/>
      <c r="L415" s="14"/>
      <c r="AK415" s="19" t="s">
        <v>68</v>
      </c>
      <c r="AL415" s="19" t="s">
        <v>68</v>
      </c>
    </row>
    <row r="416">
      <c r="A416" s="14"/>
      <c r="B416" s="23" t="str">
        <f t="array" ref="B416">IF(C416="","",XLOOKUP(C416,selector_06,selector_06_ids,""))</f>
        <v/>
      </c>
      <c r="C416" s="25"/>
      <c r="D416" s="23" t="str">
        <f t="array" ref="D416">IF(E416="","",XLOOKUP(E416,selector_07,selector_07_ids,""))</f>
        <v/>
      </c>
      <c r="E416" s="25"/>
      <c r="F416" s="27"/>
      <c r="G416" s="27"/>
      <c r="H416" s="14"/>
      <c r="I416" s="23" t="str">
        <f t="array" ref="I416">IF(J416="","",XLOOKUP(J416,selector_04,selector_04_ids,""))</f>
        <v/>
      </c>
      <c r="J416" s="25"/>
      <c r="K416" s="14"/>
      <c r="L416" s="14"/>
      <c r="AK416" s="19" t="s">
        <v>68</v>
      </c>
      <c r="AL416" s="19" t="s">
        <v>68</v>
      </c>
    </row>
    <row r="417">
      <c r="A417" s="14"/>
      <c r="B417" s="23" t="str">
        <f t="array" ref="B417">IF(C417="","",XLOOKUP(C417,selector_06,selector_06_ids,""))</f>
        <v/>
      </c>
      <c r="C417" s="25"/>
      <c r="D417" s="23" t="str">
        <f t="array" ref="D417">IF(E417="","",XLOOKUP(E417,selector_07,selector_07_ids,""))</f>
        <v/>
      </c>
      <c r="E417" s="25"/>
      <c r="F417" s="27"/>
      <c r="G417" s="27"/>
      <c r="H417" s="14"/>
      <c r="I417" s="23" t="str">
        <f t="array" ref="I417">IF(J417="","",XLOOKUP(J417,selector_04,selector_04_ids,""))</f>
        <v/>
      </c>
      <c r="J417" s="25"/>
      <c r="K417" s="14"/>
      <c r="L417" s="14"/>
      <c r="AK417" s="19" t="s">
        <v>68</v>
      </c>
      <c r="AL417" s="19" t="s">
        <v>68</v>
      </c>
    </row>
    <row r="418">
      <c r="A418" s="14"/>
      <c r="B418" s="23" t="str">
        <f t="array" ref="B418">IF(C418="","",XLOOKUP(C418,selector_06,selector_06_ids,""))</f>
        <v/>
      </c>
      <c r="C418" s="25"/>
      <c r="D418" s="23" t="str">
        <f t="array" ref="D418">IF(E418="","",XLOOKUP(E418,selector_07,selector_07_ids,""))</f>
        <v/>
      </c>
      <c r="E418" s="25"/>
      <c r="F418" s="27"/>
      <c r="G418" s="27"/>
      <c r="H418" s="14"/>
      <c r="I418" s="23" t="str">
        <f t="array" ref="I418">IF(J418="","",XLOOKUP(J418,selector_04,selector_04_ids,""))</f>
        <v/>
      </c>
      <c r="J418" s="25"/>
      <c r="K418" s="14"/>
      <c r="L418" s="14"/>
      <c r="AK418" s="19" t="s">
        <v>68</v>
      </c>
      <c r="AL418" s="19" t="s">
        <v>68</v>
      </c>
    </row>
    <row r="419">
      <c r="A419" s="14"/>
      <c r="B419" s="23" t="str">
        <f t="array" ref="B419">IF(C419="","",XLOOKUP(C419,selector_06,selector_06_ids,""))</f>
        <v/>
      </c>
      <c r="C419" s="25"/>
      <c r="D419" s="23" t="str">
        <f t="array" ref="D419">IF(E419="","",XLOOKUP(E419,selector_07,selector_07_ids,""))</f>
        <v/>
      </c>
      <c r="E419" s="25"/>
      <c r="F419" s="27"/>
      <c r="G419" s="27"/>
      <c r="H419" s="14"/>
      <c r="I419" s="23" t="str">
        <f t="array" ref="I419">IF(J419="","",XLOOKUP(J419,selector_04,selector_04_ids,""))</f>
        <v/>
      </c>
      <c r="J419" s="25"/>
      <c r="K419" s="14"/>
      <c r="L419" s="14"/>
      <c r="AK419" s="19" t="s">
        <v>68</v>
      </c>
      <c r="AL419" s="19" t="s">
        <v>68</v>
      </c>
    </row>
    <row r="420">
      <c r="A420" s="14"/>
      <c r="B420" s="23" t="str">
        <f t="array" ref="B420">IF(C420="","",XLOOKUP(C420,selector_06,selector_06_ids,""))</f>
        <v/>
      </c>
      <c r="C420" s="25"/>
      <c r="D420" s="23" t="str">
        <f t="array" ref="D420">IF(E420="","",XLOOKUP(E420,selector_07,selector_07_ids,""))</f>
        <v/>
      </c>
      <c r="E420" s="25"/>
      <c r="F420" s="27"/>
      <c r="G420" s="27"/>
      <c r="H420" s="14"/>
      <c r="I420" s="23" t="str">
        <f t="array" ref="I420">IF(J420="","",XLOOKUP(J420,selector_04,selector_04_ids,""))</f>
        <v/>
      </c>
      <c r="J420" s="25"/>
      <c r="K420" s="14"/>
      <c r="L420" s="14"/>
      <c r="AK420" s="19" t="s">
        <v>68</v>
      </c>
      <c r="AL420" s="19" t="s">
        <v>68</v>
      </c>
    </row>
    <row r="421">
      <c r="A421" s="14"/>
      <c r="B421" s="23" t="str">
        <f t="array" ref="B421">IF(C421="","",XLOOKUP(C421,selector_06,selector_06_ids,""))</f>
        <v/>
      </c>
      <c r="C421" s="25"/>
      <c r="D421" s="23" t="str">
        <f t="array" ref="D421">IF(E421="","",XLOOKUP(E421,selector_07,selector_07_ids,""))</f>
        <v/>
      </c>
      <c r="E421" s="25"/>
      <c r="F421" s="27"/>
      <c r="G421" s="27"/>
      <c r="H421" s="14"/>
      <c r="I421" s="23" t="str">
        <f t="array" ref="I421">IF(J421="","",XLOOKUP(J421,selector_04,selector_04_ids,""))</f>
        <v/>
      </c>
      <c r="J421" s="25"/>
      <c r="K421" s="14"/>
      <c r="L421" s="14"/>
      <c r="AK421" s="19" t="s">
        <v>68</v>
      </c>
      <c r="AL421" s="19" t="s">
        <v>68</v>
      </c>
    </row>
    <row r="422">
      <c r="A422" s="14"/>
      <c r="B422" s="23" t="str">
        <f t="array" ref="B422">IF(C422="","",XLOOKUP(C422,selector_06,selector_06_ids,""))</f>
        <v/>
      </c>
      <c r="C422" s="25"/>
      <c r="D422" s="23" t="str">
        <f t="array" ref="D422">IF(E422="","",XLOOKUP(E422,selector_07,selector_07_ids,""))</f>
        <v/>
      </c>
      <c r="E422" s="25"/>
      <c r="F422" s="27"/>
      <c r="G422" s="27"/>
      <c r="H422" s="14"/>
      <c r="I422" s="23" t="str">
        <f t="array" ref="I422">IF(J422="","",XLOOKUP(J422,selector_04,selector_04_ids,""))</f>
        <v/>
      </c>
      <c r="J422" s="25"/>
      <c r="K422" s="14"/>
      <c r="L422" s="14"/>
      <c r="AK422" s="19" t="s">
        <v>68</v>
      </c>
      <c r="AL422" s="19" t="s">
        <v>68</v>
      </c>
    </row>
    <row r="423">
      <c r="A423" s="14"/>
      <c r="B423" s="23" t="str">
        <f t="array" ref="B423">IF(C423="","",XLOOKUP(C423,selector_06,selector_06_ids,""))</f>
        <v/>
      </c>
      <c r="C423" s="25"/>
      <c r="D423" s="23" t="str">
        <f t="array" ref="D423">IF(E423="","",XLOOKUP(E423,selector_07,selector_07_ids,""))</f>
        <v/>
      </c>
      <c r="E423" s="25"/>
      <c r="F423" s="27"/>
      <c r="G423" s="27"/>
      <c r="H423" s="14"/>
      <c r="I423" s="23" t="str">
        <f t="array" ref="I423">IF(J423="","",XLOOKUP(J423,selector_04,selector_04_ids,""))</f>
        <v/>
      </c>
      <c r="J423" s="25"/>
      <c r="K423" s="14"/>
      <c r="L423" s="14"/>
      <c r="AK423" s="19" t="s">
        <v>68</v>
      </c>
      <c r="AL423" s="19" t="s">
        <v>68</v>
      </c>
    </row>
    <row r="424">
      <c r="A424" s="14"/>
      <c r="B424" s="23" t="str">
        <f t="array" ref="B424">IF(C424="","",XLOOKUP(C424,selector_06,selector_06_ids,""))</f>
        <v/>
      </c>
      <c r="C424" s="25"/>
      <c r="D424" s="23" t="str">
        <f t="array" ref="D424">IF(E424="","",XLOOKUP(E424,selector_07,selector_07_ids,""))</f>
        <v/>
      </c>
      <c r="E424" s="25"/>
      <c r="F424" s="27"/>
      <c r="G424" s="27"/>
      <c r="H424" s="14"/>
      <c r="I424" s="23" t="str">
        <f t="array" ref="I424">IF(J424="","",XLOOKUP(J424,selector_04,selector_04_ids,""))</f>
        <v/>
      </c>
      <c r="J424" s="25"/>
      <c r="K424" s="14"/>
      <c r="L424" s="14"/>
      <c r="AK424" s="19" t="s">
        <v>68</v>
      </c>
      <c r="AL424" s="19" t="s">
        <v>68</v>
      </c>
    </row>
    <row r="425">
      <c r="A425" s="14"/>
      <c r="B425" s="23" t="str">
        <f t="array" ref="B425">IF(C425="","",XLOOKUP(C425,selector_06,selector_06_ids,""))</f>
        <v/>
      </c>
      <c r="C425" s="25"/>
      <c r="D425" s="23" t="str">
        <f t="array" ref="D425">IF(E425="","",XLOOKUP(E425,selector_07,selector_07_ids,""))</f>
        <v/>
      </c>
      <c r="E425" s="25"/>
      <c r="F425" s="27"/>
      <c r="G425" s="27"/>
      <c r="H425" s="14"/>
      <c r="I425" s="23" t="str">
        <f t="array" ref="I425">IF(J425="","",XLOOKUP(J425,selector_04,selector_04_ids,""))</f>
        <v/>
      </c>
      <c r="J425" s="25"/>
      <c r="K425" s="14"/>
      <c r="L425" s="14"/>
      <c r="AK425" s="19" t="s">
        <v>68</v>
      </c>
      <c r="AL425" s="19" t="s">
        <v>68</v>
      </c>
    </row>
    <row r="426">
      <c r="A426" s="14"/>
      <c r="B426" s="23" t="str">
        <f t="array" ref="B426">IF(C426="","",XLOOKUP(C426,selector_06,selector_06_ids,""))</f>
        <v/>
      </c>
      <c r="C426" s="25"/>
      <c r="D426" s="23" t="str">
        <f t="array" ref="D426">IF(E426="","",XLOOKUP(E426,selector_07,selector_07_ids,""))</f>
        <v/>
      </c>
      <c r="E426" s="25"/>
      <c r="F426" s="27"/>
      <c r="G426" s="27"/>
      <c r="H426" s="14"/>
      <c r="I426" s="23" t="str">
        <f t="array" ref="I426">IF(J426="","",XLOOKUP(J426,selector_04,selector_04_ids,""))</f>
        <v/>
      </c>
      <c r="J426" s="25"/>
      <c r="K426" s="14"/>
      <c r="L426" s="14"/>
      <c r="AK426" s="19" t="s">
        <v>68</v>
      </c>
      <c r="AL426" s="19" t="s">
        <v>68</v>
      </c>
    </row>
    <row r="427">
      <c r="A427" s="14"/>
      <c r="B427" s="23" t="str">
        <f t="array" ref="B427">IF(C427="","",XLOOKUP(C427,selector_06,selector_06_ids,""))</f>
        <v/>
      </c>
      <c r="C427" s="25"/>
      <c r="D427" s="23" t="str">
        <f t="array" ref="D427">IF(E427="","",XLOOKUP(E427,selector_07,selector_07_ids,""))</f>
        <v/>
      </c>
      <c r="E427" s="25"/>
      <c r="F427" s="27"/>
      <c r="G427" s="27"/>
      <c r="H427" s="14"/>
      <c r="I427" s="23" t="str">
        <f t="array" ref="I427">IF(J427="","",XLOOKUP(J427,selector_04,selector_04_ids,""))</f>
        <v/>
      </c>
      <c r="J427" s="25"/>
      <c r="K427" s="14"/>
      <c r="L427" s="14"/>
      <c r="AK427" s="19" t="s">
        <v>68</v>
      </c>
      <c r="AL427" s="19" t="s">
        <v>68</v>
      </c>
    </row>
    <row r="428">
      <c r="A428" s="14"/>
      <c r="B428" s="23" t="str">
        <f t="array" ref="B428">IF(C428="","",XLOOKUP(C428,selector_06,selector_06_ids,""))</f>
        <v/>
      </c>
      <c r="C428" s="25"/>
      <c r="D428" s="23" t="str">
        <f t="array" ref="D428">IF(E428="","",XLOOKUP(E428,selector_07,selector_07_ids,""))</f>
        <v/>
      </c>
      <c r="E428" s="25"/>
      <c r="F428" s="27"/>
      <c r="G428" s="27"/>
      <c r="H428" s="14"/>
      <c r="I428" s="23" t="str">
        <f t="array" ref="I428">IF(J428="","",XLOOKUP(J428,selector_04,selector_04_ids,""))</f>
        <v/>
      </c>
      <c r="J428" s="25"/>
      <c r="K428" s="14"/>
      <c r="L428" s="14"/>
      <c r="AK428" s="19" t="s">
        <v>68</v>
      </c>
      <c r="AL428" s="19" t="s">
        <v>68</v>
      </c>
    </row>
    <row r="429">
      <c r="A429" s="14"/>
      <c r="B429" s="23" t="str">
        <f t="array" ref="B429">IF(C429="","",XLOOKUP(C429,selector_06,selector_06_ids,""))</f>
        <v/>
      </c>
      <c r="C429" s="25"/>
      <c r="D429" s="23" t="str">
        <f t="array" ref="D429">IF(E429="","",XLOOKUP(E429,selector_07,selector_07_ids,""))</f>
        <v/>
      </c>
      <c r="E429" s="25"/>
      <c r="F429" s="27"/>
      <c r="G429" s="27"/>
      <c r="H429" s="14"/>
      <c r="I429" s="23" t="str">
        <f t="array" ref="I429">IF(J429="","",XLOOKUP(J429,selector_04,selector_04_ids,""))</f>
        <v/>
      </c>
      <c r="J429" s="25"/>
      <c r="K429" s="14"/>
      <c r="L429" s="14"/>
      <c r="AK429" s="19" t="s">
        <v>68</v>
      </c>
      <c r="AL429" s="19" t="s">
        <v>68</v>
      </c>
    </row>
    <row r="430">
      <c r="A430" s="14"/>
      <c r="B430" s="23" t="str">
        <f t="array" ref="B430">IF(C430="","",XLOOKUP(C430,selector_06,selector_06_ids,""))</f>
        <v/>
      </c>
      <c r="C430" s="25"/>
      <c r="D430" s="23" t="str">
        <f t="array" ref="D430">IF(E430="","",XLOOKUP(E430,selector_07,selector_07_ids,""))</f>
        <v/>
      </c>
      <c r="E430" s="25"/>
      <c r="F430" s="27"/>
      <c r="G430" s="27"/>
      <c r="H430" s="14"/>
      <c r="I430" s="23" t="str">
        <f t="array" ref="I430">IF(J430="","",XLOOKUP(J430,selector_04,selector_04_ids,""))</f>
        <v/>
      </c>
      <c r="J430" s="25"/>
      <c r="K430" s="14"/>
      <c r="L430" s="14"/>
      <c r="AK430" s="19" t="s">
        <v>68</v>
      </c>
      <c r="AL430" s="19" t="s">
        <v>68</v>
      </c>
    </row>
    <row r="431">
      <c r="A431" s="14"/>
      <c r="B431" s="23" t="str">
        <f t="array" ref="B431">IF(C431="","",XLOOKUP(C431,selector_06,selector_06_ids,""))</f>
        <v/>
      </c>
      <c r="C431" s="25"/>
      <c r="D431" s="23" t="str">
        <f t="array" ref="D431">IF(E431="","",XLOOKUP(E431,selector_07,selector_07_ids,""))</f>
        <v/>
      </c>
      <c r="E431" s="25"/>
      <c r="F431" s="27"/>
      <c r="G431" s="27"/>
      <c r="H431" s="14"/>
      <c r="I431" s="23" t="str">
        <f t="array" ref="I431">IF(J431="","",XLOOKUP(J431,selector_04,selector_04_ids,""))</f>
        <v/>
      </c>
      <c r="J431" s="25"/>
      <c r="K431" s="14"/>
      <c r="L431" s="14"/>
      <c r="AK431" s="19" t="s">
        <v>68</v>
      </c>
      <c r="AL431" s="19" t="s">
        <v>68</v>
      </c>
    </row>
    <row r="432">
      <c r="A432" s="14"/>
      <c r="B432" s="23" t="str">
        <f t="array" ref="B432">IF(C432="","",XLOOKUP(C432,selector_06,selector_06_ids,""))</f>
        <v/>
      </c>
      <c r="C432" s="25"/>
      <c r="D432" s="23" t="str">
        <f t="array" ref="D432">IF(E432="","",XLOOKUP(E432,selector_07,selector_07_ids,""))</f>
        <v/>
      </c>
      <c r="E432" s="25"/>
      <c r="F432" s="27"/>
      <c r="G432" s="27"/>
      <c r="H432" s="14"/>
      <c r="I432" s="23" t="str">
        <f t="array" ref="I432">IF(J432="","",XLOOKUP(J432,selector_04,selector_04_ids,""))</f>
        <v/>
      </c>
      <c r="J432" s="25"/>
      <c r="K432" s="14"/>
      <c r="L432" s="14"/>
      <c r="AK432" s="19" t="s">
        <v>68</v>
      </c>
      <c r="AL432" s="19" t="s">
        <v>68</v>
      </c>
    </row>
    <row r="433">
      <c r="A433" s="14"/>
      <c r="B433" s="23" t="str">
        <f t="array" ref="B433">IF(C433="","",XLOOKUP(C433,selector_06,selector_06_ids,""))</f>
        <v/>
      </c>
      <c r="C433" s="25"/>
      <c r="D433" s="23" t="str">
        <f t="array" ref="D433">IF(E433="","",XLOOKUP(E433,selector_07,selector_07_ids,""))</f>
        <v/>
      </c>
      <c r="E433" s="25"/>
      <c r="F433" s="27"/>
      <c r="G433" s="27"/>
      <c r="H433" s="14"/>
      <c r="I433" s="23" t="str">
        <f t="array" ref="I433">IF(J433="","",XLOOKUP(J433,selector_04,selector_04_ids,""))</f>
        <v/>
      </c>
      <c r="J433" s="25"/>
      <c r="K433" s="14"/>
      <c r="L433" s="14"/>
      <c r="AK433" s="19" t="s">
        <v>68</v>
      </c>
      <c r="AL433" s="19" t="s">
        <v>68</v>
      </c>
    </row>
    <row r="434">
      <c r="A434" s="14"/>
      <c r="B434" s="23" t="str">
        <f t="array" ref="B434">IF(C434="","",XLOOKUP(C434,selector_06,selector_06_ids,""))</f>
        <v/>
      </c>
      <c r="C434" s="25"/>
      <c r="D434" s="23" t="str">
        <f t="array" ref="D434">IF(E434="","",XLOOKUP(E434,selector_07,selector_07_ids,""))</f>
        <v/>
      </c>
      <c r="E434" s="25"/>
      <c r="F434" s="27"/>
      <c r="G434" s="27"/>
      <c r="H434" s="14"/>
      <c r="I434" s="23" t="str">
        <f t="array" ref="I434">IF(J434="","",XLOOKUP(J434,selector_04,selector_04_ids,""))</f>
        <v/>
      </c>
      <c r="J434" s="25"/>
      <c r="K434" s="14"/>
      <c r="L434" s="14"/>
      <c r="AK434" s="19" t="s">
        <v>68</v>
      </c>
      <c r="AL434" s="19" t="s">
        <v>68</v>
      </c>
    </row>
    <row r="435">
      <c r="A435" s="14"/>
      <c r="B435" s="23" t="str">
        <f t="array" ref="B435">IF(C435="","",XLOOKUP(C435,selector_06,selector_06_ids,""))</f>
        <v/>
      </c>
      <c r="C435" s="25"/>
      <c r="D435" s="23" t="str">
        <f t="array" ref="D435">IF(E435="","",XLOOKUP(E435,selector_07,selector_07_ids,""))</f>
        <v/>
      </c>
      <c r="E435" s="25"/>
      <c r="F435" s="27"/>
      <c r="G435" s="27"/>
      <c r="H435" s="14"/>
      <c r="I435" s="23" t="str">
        <f t="array" ref="I435">IF(J435="","",XLOOKUP(J435,selector_04,selector_04_ids,""))</f>
        <v/>
      </c>
      <c r="J435" s="25"/>
      <c r="K435" s="14"/>
      <c r="L435" s="14"/>
      <c r="AK435" s="19" t="s">
        <v>68</v>
      </c>
      <c r="AL435" s="19" t="s">
        <v>68</v>
      </c>
    </row>
    <row r="436">
      <c r="A436" s="14"/>
      <c r="B436" s="23" t="str">
        <f t="array" ref="B436">IF(C436="","",XLOOKUP(C436,selector_06,selector_06_ids,""))</f>
        <v/>
      </c>
      <c r="C436" s="25"/>
      <c r="D436" s="23" t="str">
        <f t="array" ref="D436">IF(E436="","",XLOOKUP(E436,selector_07,selector_07_ids,""))</f>
        <v/>
      </c>
      <c r="E436" s="25"/>
      <c r="F436" s="27"/>
      <c r="G436" s="27"/>
      <c r="H436" s="14"/>
      <c r="I436" s="23" t="str">
        <f t="array" ref="I436">IF(J436="","",XLOOKUP(J436,selector_04,selector_04_ids,""))</f>
        <v/>
      </c>
      <c r="J436" s="25"/>
      <c r="K436" s="14"/>
      <c r="L436" s="14"/>
      <c r="AK436" s="19" t="s">
        <v>68</v>
      </c>
      <c r="AL436" s="19" t="s">
        <v>68</v>
      </c>
    </row>
    <row r="437">
      <c r="A437" s="14"/>
      <c r="B437" s="23" t="str">
        <f t="array" ref="B437">IF(C437="","",XLOOKUP(C437,selector_06,selector_06_ids,""))</f>
        <v/>
      </c>
      <c r="C437" s="25"/>
      <c r="D437" s="23" t="str">
        <f t="array" ref="D437">IF(E437="","",XLOOKUP(E437,selector_07,selector_07_ids,""))</f>
        <v/>
      </c>
      <c r="E437" s="25"/>
      <c r="F437" s="27"/>
      <c r="G437" s="27"/>
      <c r="H437" s="14"/>
      <c r="I437" s="23" t="str">
        <f t="array" ref="I437">IF(J437="","",XLOOKUP(J437,selector_04,selector_04_ids,""))</f>
        <v/>
      </c>
      <c r="J437" s="25"/>
      <c r="K437" s="14"/>
      <c r="L437" s="14"/>
      <c r="AK437" s="19" t="s">
        <v>68</v>
      </c>
      <c r="AL437" s="19" t="s">
        <v>68</v>
      </c>
    </row>
    <row r="438">
      <c r="A438" s="14"/>
      <c r="B438" s="23" t="str">
        <f t="array" ref="B438">IF(C438="","",XLOOKUP(C438,selector_06,selector_06_ids,""))</f>
        <v/>
      </c>
      <c r="C438" s="25"/>
      <c r="D438" s="23" t="str">
        <f t="array" ref="D438">IF(E438="","",XLOOKUP(E438,selector_07,selector_07_ids,""))</f>
        <v/>
      </c>
      <c r="E438" s="25"/>
      <c r="F438" s="27"/>
      <c r="G438" s="27"/>
      <c r="H438" s="14"/>
      <c r="I438" s="23" t="str">
        <f t="array" ref="I438">IF(J438="","",XLOOKUP(J438,selector_04,selector_04_ids,""))</f>
        <v/>
      </c>
      <c r="J438" s="25"/>
      <c r="K438" s="14"/>
      <c r="L438" s="14"/>
      <c r="AK438" s="19" t="s">
        <v>68</v>
      </c>
      <c r="AL438" s="19" t="s">
        <v>68</v>
      </c>
    </row>
    <row r="439">
      <c r="A439" s="14"/>
      <c r="B439" s="23" t="str">
        <f t="array" ref="B439">IF(C439="","",XLOOKUP(C439,selector_06,selector_06_ids,""))</f>
        <v/>
      </c>
      <c r="C439" s="25"/>
      <c r="D439" s="23" t="str">
        <f t="array" ref="D439">IF(E439="","",XLOOKUP(E439,selector_07,selector_07_ids,""))</f>
        <v/>
      </c>
      <c r="E439" s="25"/>
      <c r="F439" s="27"/>
      <c r="G439" s="27"/>
      <c r="H439" s="14"/>
      <c r="I439" s="23" t="str">
        <f t="array" ref="I439">IF(J439="","",XLOOKUP(J439,selector_04,selector_04_ids,""))</f>
        <v/>
      </c>
      <c r="J439" s="25"/>
      <c r="K439" s="14"/>
      <c r="L439" s="14"/>
      <c r="AK439" s="19" t="s">
        <v>68</v>
      </c>
      <c r="AL439" s="19" t="s">
        <v>68</v>
      </c>
    </row>
    <row r="440">
      <c r="A440" s="14"/>
      <c r="B440" s="23" t="str">
        <f t="array" ref="B440">IF(C440="","",XLOOKUP(C440,selector_06,selector_06_ids,""))</f>
        <v/>
      </c>
      <c r="C440" s="25"/>
      <c r="D440" s="23" t="str">
        <f t="array" ref="D440">IF(E440="","",XLOOKUP(E440,selector_07,selector_07_ids,""))</f>
        <v/>
      </c>
      <c r="E440" s="25"/>
      <c r="F440" s="27"/>
      <c r="G440" s="27"/>
      <c r="H440" s="14"/>
      <c r="I440" s="23" t="str">
        <f t="array" ref="I440">IF(J440="","",XLOOKUP(J440,selector_04,selector_04_ids,""))</f>
        <v/>
      </c>
      <c r="J440" s="25"/>
      <c r="K440" s="14"/>
      <c r="L440" s="14"/>
      <c r="AK440" s="19" t="s">
        <v>68</v>
      </c>
      <c r="AL440" s="19" t="s">
        <v>68</v>
      </c>
    </row>
    <row r="441">
      <c r="A441" s="14"/>
      <c r="B441" s="23" t="str">
        <f t="array" ref="B441">IF(C441="","",XLOOKUP(C441,selector_06,selector_06_ids,""))</f>
        <v/>
      </c>
      <c r="C441" s="25"/>
      <c r="D441" s="23" t="str">
        <f t="array" ref="D441">IF(E441="","",XLOOKUP(E441,selector_07,selector_07_ids,""))</f>
        <v/>
      </c>
      <c r="E441" s="25"/>
      <c r="F441" s="27"/>
      <c r="G441" s="27"/>
      <c r="H441" s="14"/>
      <c r="I441" s="23" t="str">
        <f t="array" ref="I441">IF(J441="","",XLOOKUP(J441,selector_04,selector_04_ids,""))</f>
        <v/>
      </c>
      <c r="J441" s="25"/>
      <c r="K441" s="14"/>
      <c r="L441" s="14"/>
      <c r="AK441" s="19" t="s">
        <v>68</v>
      </c>
      <c r="AL441" s="19" t="s">
        <v>68</v>
      </c>
    </row>
    <row r="442">
      <c r="A442" s="14"/>
      <c r="B442" s="23" t="str">
        <f t="array" ref="B442">IF(C442="","",XLOOKUP(C442,selector_06,selector_06_ids,""))</f>
        <v/>
      </c>
      <c r="C442" s="25"/>
      <c r="D442" s="23" t="str">
        <f t="array" ref="D442">IF(E442="","",XLOOKUP(E442,selector_07,selector_07_ids,""))</f>
        <v/>
      </c>
      <c r="E442" s="25"/>
      <c r="F442" s="27"/>
      <c r="G442" s="27"/>
      <c r="H442" s="14"/>
      <c r="I442" s="23" t="str">
        <f t="array" ref="I442">IF(J442="","",XLOOKUP(J442,selector_04,selector_04_ids,""))</f>
        <v/>
      </c>
      <c r="J442" s="25"/>
      <c r="K442" s="14"/>
      <c r="L442" s="14"/>
      <c r="AK442" s="19" t="s">
        <v>68</v>
      </c>
      <c r="AL442" s="19" t="s">
        <v>68</v>
      </c>
    </row>
    <row r="443">
      <c r="A443" s="14"/>
      <c r="B443" s="23" t="str">
        <f t="array" ref="B443">IF(C443="","",XLOOKUP(C443,selector_06,selector_06_ids,""))</f>
        <v/>
      </c>
      <c r="C443" s="25"/>
      <c r="D443" s="23" t="str">
        <f t="array" ref="D443">IF(E443="","",XLOOKUP(E443,selector_07,selector_07_ids,""))</f>
        <v/>
      </c>
      <c r="E443" s="25"/>
      <c r="F443" s="27"/>
      <c r="G443" s="27"/>
      <c r="H443" s="14"/>
      <c r="I443" s="23" t="str">
        <f t="array" ref="I443">IF(J443="","",XLOOKUP(J443,selector_04,selector_04_ids,""))</f>
        <v/>
      </c>
      <c r="J443" s="25"/>
      <c r="K443" s="14"/>
      <c r="L443" s="14"/>
      <c r="AK443" s="19" t="s">
        <v>68</v>
      </c>
      <c r="AL443" s="19" t="s">
        <v>68</v>
      </c>
    </row>
    <row r="444">
      <c r="A444" s="14"/>
      <c r="B444" s="23" t="str">
        <f t="array" ref="B444">IF(C444="","",XLOOKUP(C444,selector_06,selector_06_ids,""))</f>
        <v/>
      </c>
      <c r="C444" s="25"/>
      <c r="D444" s="23" t="str">
        <f t="array" ref="D444">IF(E444="","",XLOOKUP(E444,selector_07,selector_07_ids,""))</f>
        <v/>
      </c>
      <c r="E444" s="25"/>
      <c r="F444" s="27"/>
      <c r="G444" s="27"/>
      <c r="H444" s="14"/>
      <c r="I444" s="23" t="str">
        <f t="array" ref="I444">IF(J444="","",XLOOKUP(J444,selector_04,selector_04_ids,""))</f>
        <v/>
      </c>
      <c r="J444" s="25"/>
      <c r="K444" s="14"/>
      <c r="L444" s="14"/>
      <c r="AK444" s="19" t="s">
        <v>68</v>
      </c>
      <c r="AL444" s="19" t="s">
        <v>68</v>
      </c>
    </row>
    <row r="445">
      <c r="A445" s="14"/>
      <c r="B445" s="23" t="str">
        <f t="array" ref="B445">IF(C445="","",XLOOKUP(C445,selector_06,selector_06_ids,""))</f>
        <v/>
      </c>
      <c r="C445" s="25"/>
      <c r="D445" s="23" t="str">
        <f t="array" ref="D445">IF(E445="","",XLOOKUP(E445,selector_07,selector_07_ids,""))</f>
        <v/>
      </c>
      <c r="E445" s="25"/>
      <c r="F445" s="27"/>
      <c r="G445" s="27"/>
      <c r="H445" s="14"/>
      <c r="I445" s="23" t="str">
        <f t="array" ref="I445">IF(J445="","",XLOOKUP(J445,selector_04,selector_04_ids,""))</f>
        <v/>
      </c>
      <c r="J445" s="25"/>
      <c r="K445" s="14"/>
      <c r="L445" s="14"/>
      <c r="AK445" s="19" t="s">
        <v>68</v>
      </c>
      <c r="AL445" s="19" t="s">
        <v>68</v>
      </c>
    </row>
    <row r="446">
      <c r="A446" s="14"/>
      <c r="B446" s="23" t="str">
        <f t="array" ref="B446">IF(C446="","",XLOOKUP(C446,selector_06,selector_06_ids,""))</f>
        <v/>
      </c>
      <c r="C446" s="25"/>
      <c r="D446" s="23" t="str">
        <f t="array" ref="D446">IF(E446="","",XLOOKUP(E446,selector_07,selector_07_ids,""))</f>
        <v/>
      </c>
      <c r="E446" s="25"/>
      <c r="F446" s="27"/>
      <c r="G446" s="27"/>
      <c r="H446" s="14"/>
      <c r="I446" s="23" t="str">
        <f t="array" ref="I446">IF(J446="","",XLOOKUP(J446,selector_04,selector_04_ids,""))</f>
        <v/>
      </c>
      <c r="J446" s="25"/>
      <c r="K446" s="14"/>
      <c r="L446" s="14"/>
      <c r="AK446" s="19" t="s">
        <v>68</v>
      </c>
      <c r="AL446" s="19" t="s">
        <v>68</v>
      </c>
    </row>
    <row r="447">
      <c r="A447" s="14"/>
      <c r="B447" s="23" t="str">
        <f t="array" ref="B447">IF(C447="","",XLOOKUP(C447,selector_06,selector_06_ids,""))</f>
        <v/>
      </c>
      <c r="C447" s="25"/>
      <c r="D447" s="23" t="str">
        <f t="array" ref="D447">IF(E447="","",XLOOKUP(E447,selector_07,selector_07_ids,""))</f>
        <v/>
      </c>
      <c r="E447" s="25"/>
      <c r="F447" s="27"/>
      <c r="G447" s="27"/>
      <c r="H447" s="14"/>
      <c r="I447" s="23" t="str">
        <f t="array" ref="I447">IF(J447="","",XLOOKUP(J447,selector_04,selector_04_ids,""))</f>
        <v/>
      </c>
      <c r="J447" s="25"/>
      <c r="K447" s="14"/>
      <c r="L447" s="14"/>
      <c r="AK447" s="19" t="s">
        <v>68</v>
      </c>
      <c r="AL447" s="19" t="s">
        <v>68</v>
      </c>
    </row>
    <row r="448">
      <c r="A448" s="14"/>
      <c r="B448" s="23" t="str">
        <f t="array" ref="B448">IF(C448="","",XLOOKUP(C448,selector_06,selector_06_ids,""))</f>
        <v/>
      </c>
      <c r="C448" s="25"/>
      <c r="D448" s="23" t="str">
        <f t="array" ref="D448">IF(E448="","",XLOOKUP(E448,selector_07,selector_07_ids,""))</f>
        <v/>
      </c>
      <c r="E448" s="25"/>
      <c r="F448" s="27"/>
      <c r="G448" s="27"/>
      <c r="H448" s="14"/>
      <c r="I448" s="23" t="str">
        <f t="array" ref="I448">IF(J448="","",XLOOKUP(J448,selector_04,selector_04_ids,""))</f>
        <v/>
      </c>
      <c r="J448" s="25"/>
      <c r="K448" s="14"/>
      <c r="L448" s="14"/>
      <c r="AK448" s="19" t="s">
        <v>68</v>
      </c>
      <c r="AL448" s="19" t="s">
        <v>68</v>
      </c>
    </row>
    <row r="449">
      <c r="A449" s="14"/>
      <c r="B449" s="23" t="str">
        <f t="array" ref="B449">IF(C449="","",XLOOKUP(C449,selector_06,selector_06_ids,""))</f>
        <v/>
      </c>
      <c r="C449" s="25"/>
      <c r="D449" s="23" t="str">
        <f t="array" ref="D449">IF(E449="","",XLOOKUP(E449,selector_07,selector_07_ids,""))</f>
        <v/>
      </c>
      <c r="E449" s="25"/>
      <c r="F449" s="27"/>
      <c r="G449" s="27"/>
      <c r="H449" s="14"/>
      <c r="I449" s="23" t="str">
        <f t="array" ref="I449">IF(J449="","",XLOOKUP(J449,selector_04,selector_04_ids,""))</f>
        <v/>
      </c>
      <c r="J449" s="25"/>
      <c r="K449" s="14"/>
      <c r="L449" s="14"/>
      <c r="AK449" s="19" t="s">
        <v>68</v>
      </c>
      <c r="AL449" s="19" t="s">
        <v>68</v>
      </c>
    </row>
    <row r="450">
      <c r="A450" s="14"/>
      <c r="B450" s="23" t="str">
        <f t="array" ref="B450">IF(C450="","",XLOOKUP(C450,selector_06,selector_06_ids,""))</f>
        <v/>
      </c>
      <c r="C450" s="25"/>
      <c r="D450" s="23" t="str">
        <f t="array" ref="D450">IF(E450="","",XLOOKUP(E450,selector_07,selector_07_ids,""))</f>
        <v/>
      </c>
      <c r="E450" s="25"/>
      <c r="F450" s="27"/>
      <c r="G450" s="27"/>
      <c r="H450" s="14"/>
      <c r="I450" s="23" t="str">
        <f t="array" ref="I450">IF(J450="","",XLOOKUP(J450,selector_04,selector_04_ids,""))</f>
        <v/>
      </c>
      <c r="J450" s="25"/>
      <c r="K450" s="14"/>
      <c r="L450" s="14"/>
      <c r="AK450" s="19" t="s">
        <v>68</v>
      </c>
      <c r="AL450" s="19" t="s">
        <v>68</v>
      </c>
    </row>
    <row r="451">
      <c r="A451" s="14"/>
      <c r="B451" s="23" t="str">
        <f t="array" ref="B451">IF(C451="","",XLOOKUP(C451,selector_06,selector_06_ids,""))</f>
        <v/>
      </c>
      <c r="C451" s="25"/>
      <c r="D451" s="23" t="str">
        <f t="array" ref="D451">IF(E451="","",XLOOKUP(E451,selector_07,selector_07_ids,""))</f>
        <v/>
      </c>
      <c r="E451" s="25"/>
      <c r="F451" s="27"/>
      <c r="G451" s="27"/>
      <c r="H451" s="14"/>
      <c r="I451" s="23" t="str">
        <f t="array" ref="I451">IF(J451="","",XLOOKUP(J451,selector_04,selector_04_ids,""))</f>
        <v/>
      </c>
      <c r="J451" s="25"/>
      <c r="K451" s="14"/>
      <c r="L451" s="14"/>
      <c r="AK451" s="19" t="s">
        <v>68</v>
      </c>
      <c r="AL451" s="19" t="s">
        <v>68</v>
      </c>
    </row>
    <row r="452">
      <c r="A452" s="14"/>
      <c r="B452" s="23" t="str">
        <f t="array" ref="B452">IF(C452="","",XLOOKUP(C452,selector_06,selector_06_ids,""))</f>
        <v/>
      </c>
      <c r="C452" s="25"/>
      <c r="D452" s="23" t="str">
        <f t="array" ref="D452">IF(E452="","",XLOOKUP(E452,selector_07,selector_07_ids,""))</f>
        <v/>
      </c>
      <c r="E452" s="25"/>
      <c r="F452" s="27"/>
      <c r="G452" s="27"/>
      <c r="H452" s="14"/>
      <c r="I452" s="23" t="str">
        <f t="array" ref="I452">IF(J452="","",XLOOKUP(J452,selector_04,selector_04_ids,""))</f>
        <v/>
      </c>
      <c r="J452" s="25"/>
      <c r="K452" s="14"/>
      <c r="L452" s="14"/>
      <c r="AK452" s="19" t="s">
        <v>68</v>
      </c>
      <c r="AL452" s="19" t="s">
        <v>68</v>
      </c>
    </row>
    <row r="453">
      <c r="A453" s="14"/>
      <c r="B453" s="23" t="str">
        <f t="array" ref="B453">IF(C453="","",XLOOKUP(C453,selector_06,selector_06_ids,""))</f>
        <v/>
      </c>
      <c r="C453" s="25"/>
      <c r="D453" s="23" t="str">
        <f t="array" ref="D453">IF(E453="","",XLOOKUP(E453,selector_07,selector_07_ids,""))</f>
        <v/>
      </c>
      <c r="E453" s="25"/>
      <c r="F453" s="27"/>
      <c r="G453" s="27"/>
      <c r="H453" s="14"/>
      <c r="I453" s="23" t="str">
        <f t="array" ref="I453">IF(J453="","",XLOOKUP(J453,selector_04,selector_04_ids,""))</f>
        <v/>
      </c>
      <c r="J453" s="25"/>
      <c r="K453" s="14"/>
      <c r="L453" s="14"/>
      <c r="AK453" s="19" t="s">
        <v>68</v>
      </c>
      <c r="AL453" s="19" t="s">
        <v>68</v>
      </c>
    </row>
    <row r="454">
      <c r="A454" s="14"/>
      <c r="B454" s="23" t="str">
        <f t="array" ref="B454">IF(C454="","",XLOOKUP(C454,selector_06,selector_06_ids,""))</f>
        <v/>
      </c>
      <c r="C454" s="25"/>
      <c r="D454" s="23" t="str">
        <f t="array" ref="D454">IF(E454="","",XLOOKUP(E454,selector_07,selector_07_ids,""))</f>
        <v/>
      </c>
      <c r="E454" s="25"/>
      <c r="F454" s="27"/>
      <c r="G454" s="27"/>
      <c r="H454" s="14"/>
      <c r="I454" s="23" t="str">
        <f t="array" ref="I454">IF(J454="","",XLOOKUP(J454,selector_04,selector_04_ids,""))</f>
        <v/>
      </c>
      <c r="J454" s="25"/>
      <c r="K454" s="14"/>
      <c r="L454" s="14"/>
      <c r="AK454" s="19" t="s">
        <v>68</v>
      </c>
      <c r="AL454" s="19" t="s">
        <v>68</v>
      </c>
    </row>
    <row r="455">
      <c r="A455" s="14"/>
      <c r="B455" s="23" t="str">
        <f t="array" ref="B455">IF(C455="","",XLOOKUP(C455,selector_06,selector_06_ids,""))</f>
        <v/>
      </c>
      <c r="C455" s="25"/>
      <c r="D455" s="23" t="str">
        <f t="array" ref="D455">IF(E455="","",XLOOKUP(E455,selector_07,selector_07_ids,""))</f>
        <v/>
      </c>
      <c r="E455" s="25"/>
      <c r="F455" s="27"/>
      <c r="G455" s="27"/>
      <c r="H455" s="14"/>
      <c r="I455" s="23" t="str">
        <f t="array" ref="I455">IF(J455="","",XLOOKUP(J455,selector_04,selector_04_ids,""))</f>
        <v/>
      </c>
      <c r="J455" s="25"/>
      <c r="K455" s="14"/>
      <c r="L455" s="14"/>
      <c r="AK455" s="19" t="s">
        <v>68</v>
      </c>
      <c r="AL455" s="19" t="s">
        <v>68</v>
      </c>
    </row>
    <row r="456">
      <c r="A456" s="14"/>
      <c r="B456" s="23" t="str">
        <f t="array" ref="B456">IF(C456="","",XLOOKUP(C456,selector_06,selector_06_ids,""))</f>
        <v/>
      </c>
      <c r="C456" s="25"/>
      <c r="D456" s="23" t="str">
        <f t="array" ref="D456">IF(E456="","",XLOOKUP(E456,selector_07,selector_07_ids,""))</f>
        <v/>
      </c>
      <c r="E456" s="25"/>
      <c r="F456" s="27"/>
      <c r="G456" s="27"/>
      <c r="H456" s="14"/>
      <c r="I456" s="23" t="str">
        <f t="array" ref="I456">IF(J456="","",XLOOKUP(J456,selector_04,selector_04_ids,""))</f>
        <v/>
      </c>
      <c r="J456" s="25"/>
      <c r="K456" s="14"/>
      <c r="L456" s="14"/>
      <c r="AK456" s="19" t="s">
        <v>68</v>
      </c>
      <c r="AL456" s="19" t="s">
        <v>68</v>
      </c>
    </row>
    <row r="457">
      <c r="A457" s="14"/>
      <c r="B457" s="23" t="str">
        <f t="array" ref="B457">IF(C457="","",XLOOKUP(C457,selector_06,selector_06_ids,""))</f>
        <v/>
      </c>
      <c r="C457" s="25"/>
      <c r="D457" s="23" t="str">
        <f t="array" ref="D457">IF(E457="","",XLOOKUP(E457,selector_07,selector_07_ids,""))</f>
        <v/>
      </c>
      <c r="E457" s="25"/>
      <c r="F457" s="27"/>
      <c r="G457" s="27"/>
      <c r="H457" s="14"/>
      <c r="I457" s="23" t="str">
        <f t="array" ref="I457">IF(J457="","",XLOOKUP(J457,selector_04,selector_04_ids,""))</f>
        <v/>
      </c>
      <c r="J457" s="25"/>
      <c r="K457" s="14"/>
      <c r="L457" s="14"/>
      <c r="AK457" s="19" t="s">
        <v>68</v>
      </c>
      <c r="AL457" s="19" t="s">
        <v>68</v>
      </c>
    </row>
    <row r="458">
      <c r="A458" s="14"/>
      <c r="B458" s="23" t="str">
        <f t="array" ref="B458">IF(C458="","",XLOOKUP(C458,selector_06,selector_06_ids,""))</f>
        <v/>
      </c>
      <c r="C458" s="25"/>
      <c r="D458" s="23" t="str">
        <f t="array" ref="D458">IF(E458="","",XLOOKUP(E458,selector_07,selector_07_ids,""))</f>
        <v/>
      </c>
      <c r="E458" s="25"/>
      <c r="F458" s="27"/>
      <c r="G458" s="27"/>
      <c r="H458" s="14"/>
      <c r="I458" s="23" t="str">
        <f t="array" ref="I458">IF(J458="","",XLOOKUP(J458,selector_04,selector_04_ids,""))</f>
        <v/>
      </c>
      <c r="J458" s="25"/>
      <c r="K458" s="14"/>
      <c r="L458" s="14"/>
      <c r="AK458" s="19" t="s">
        <v>68</v>
      </c>
      <c r="AL458" s="19" t="s">
        <v>68</v>
      </c>
    </row>
    <row r="459">
      <c r="A459" s="14"/>
      <c r="B459" s="23" t="str">
        <f t="array" ref="B459">IF(C459="","",XLOOKUP(C459,selector_06,selector_06_ids,""))</f>
        <v/>
      </c>
      <c r="C459" s="25"/>
      <c r="D459" s="23" t="str">
        <f t="array" ref="D459">IF(E459="","",XLOOKUP(E459,selector_07,selector_07_ids,""))</f>
        <v/>
      </c>
      <c r="E459" s="25"/>
      <c r="F459" s="27"/>
      <c r="G459" s="27"/>
      <c r="H459" s="14"/>
      <c r="I459" s="23" t="str">
        <f t="array" ref="I459">IF(J459="","",XLOOKUP(J459,selector_04,selector_04_ids,""))</f>
        <v/>
      </c>
      <c r="J459" s="25"/>
      <c r="K459" s="14"/>
      <c r="L459" s="14"/>
      <c r="AK459" s="19" t="s">
        <v>68</v>
      </c>
      <c r="AL459" s="19" t="s">
        <v>68</v>
      </c>
    </row>
    <row r="460">
      <c r="A460" s="14"/>
      <c r="B460" s="23" t="str">
        <f t="array" ref="B460">IF(C460="","",XLOOKUP(C460,selector_06,selector_06_ids,""))</f>
        <v/>
      </c>
      <c r="C460" s="25"/>
      <c r="D460" s="23" t="str">
        <f t="array" ref="D460">IF(E460="","",XLOOKUP(E460,selector_07,selector_07_ids,""))</f>
        <v/>
      </c>
      <c r="E460" s="25"/>
      <c r="F460" s="27"/>
      <c r="G460" s="27"/>
      <c r="H460" s="14"/>
      <c r="I460" s="23" t="str">
        <f t="array" ref="I460">IF(J460="","",XLOOKUP(J460,selector_04,selector_04_ids,""))</f>
        <v/>
      </c>
      <c r="J460" s="25"/>
      <c r="K460" s="14"/>
      <c r="L460" s="14"/>
      <c r="AK460" s="19" t="s">
        <v>68</v>
      </c>
      <c r="AL460" s="19" t="s">
        <v>68</v>
      </c>
    </row>
    <row r="461">
      <c r="A461" s="14"/>
      <c r="B461" s="23" t="str">
        <f t="array" ref="B461">IF(C461="","",XLOOKUP(C461,selector_06,selector_06_ids,""))</f>
        <v/>
      </c>
      <c r="C461" s="25"/>
      <c r="D461" s="23" t="str">
        <f t="array" ref="D461">IF(E461="","",XLOOKUP(E461,selector_07,selector_07_ids,""))</f>
        <v/>
      </c>
      <c r="E461" s="25"/>
      <c r="F461" s="27"/>
      <c r="G461" s="27"/>
      <c r="H461" s="14"/>
      <c r="I461" s="23" t="str">
        <f t="array" ref="I461">IF(J461="","",XLOOKUP(J461,selector_04,selector_04_ids,""))</f>
        <v/>
      </c>
      <c r="J461" s="25"/>
      <c r="K461" s="14"/>
      <c r="L461" s="14"/>
      <c r="AK461" s="19" t="s">
        <v>68</v>
      </c>
      <c r="AL461" s="19" t="s">
        <v>68</v>
      </c>
    </row>
    <row r="462">
      <c r="A462" s="14"/>
      <c r="B462" s="23" t="str">
        <f t="array" ref="B462">IF(C462="","",XLOOKUP(C462,selector_06,selector_06_ids,""))</f>
        <v/>
      </c>
      <c r="C462" s="25"/>
      <c r="D462" s="23" t="str">
        <f t="array" ref="D462">IF(E462="","",XLOOKUP(E462,selector_07,selector_07_ids,""))</f>
        <v/>
      </c>
      <c r="E462" s="25"/>
      <c r="F462" s="27"/>
      <c r="G462" s="27"/>
      <c r="H462" s="14"/>
      <c r="I462" s="23" t="str">
        <f t="array" ref="I462">IF(J462="","",XLOOKUP(J462,selector_04,selector_04_ids,""))</f>
        <v/>
      </c>
      <c r="J462" s="25"/>
      <c r="K462" s="14"/>
      <c r="L462" s="14"/>
      <c r="AK462" s="19" t="s">
        <v>68</v>
      </c>
      <c r="AL462" s="19" t="s">
        <v>68</v>
      </c>
    </row>
    <row r="463">
      <c r="A463" s="14"/>
      <c r="B463" s="23" t="str">
        <f t="array" ref="B463">IF(C463="","",XLOOKUP(C463,selector_06,selector_06_ids,""))</f>
        <v/>
      </c>
      <c r="C463" s="25"/>
      <c r="D463" s="23" t="str">
        <f t="array" ref="D463">IF(E463="","",XLOOKUP(E463,selector_07,selector_07_ids,""))</f>
        <v/>
      </c>
      <c r="E463" s="25"/>
      <c r="F463" s="27"/>
      <c r="G463" s="27"/>
      <c r="H463" s="14"/>
      <c r="I463" s="23" t="str">
        <f t="array" ref="I463">IF(J463="","",XLOOKUP(J463,selector_04,selector_04_ids,""))</f>
        <v/>
      </c>
      <c r="J463" s="25"/>
      <c r="K463" s="14"/>
      <c r="L463" s="14"/>
      <c r="AK463" s="19" t="s">
        <v>68</v>
      </c>
      <c r="AL463" s="19" t="s">
        <v>68</v>
      </c>
    </row>
    <row r="464">
      <c r="A464" s="14"/>
      <c r="B464" s="23" t="str">
        <f t="array" ref="B464">IF(C464="","",XLOOKUP(C464,selector_06,selector_06_ids,""))</f>
        <v/>
      </c>
      <c r="C464" s="25"/>
      <c r="D464" s="23" t="str">
        <f t="array" ref="D464">IF(E464="","",XLOOKUP(E464,selector_07,selector_07_ids,""))</f>
        <v/>
      </c>
      <c r="E464" s="25"/>
      <c r="F464" s="27"/>
      <c r="G464" s="27"/>
      <c r="H464" s="14"/>
      <c r="I464" s="23" t="str">
        <f t="array" ref="I464">IF(J464="","",XLOOKUP(J464,selector_04,selector_04_ids,""))</f>
        <v/>
      </c>
      <c r="J464" s="25"/>
      <c r="K464" s="14"/>
      <c r="L464" s="14"/>
      <c r="AK464" s="19" t="s">
        <v>68</v>
      </c>
      <c r="AL464" s="19" t="s">
        <v>68</v>
      </c>
    </row>
    <row r="465">
      <c r="A465" s="14"/>
      <c r="B465" s="23" t="str">
        <f t="array" ref="B465">IF(C465="","",XLOOKUP(C465,selector_06,selector_06_ids,""))</f>
        <v/>
      </c>
      <c r="C465" s="25"/>
      <c r="D465" s="23" t="str">
        <f t="array" ref="D465">IF(E465="","",XLOOKUP(E465,selector_07,selector_07_ids,""))</f>
        <v/>
      </c>
      <c r="E465" s="25"/>
      <c r="F465" s="27"/>
      <c r="G465" s="27"/>
      <c r="H465" s="14"/>
      <c r="I465" s="23" t="str">
        <f t="array" ref="I465">IF(J465="","",XLOOKUP(J465,selector_04,selector_04_ids,""))</f>
        <v/>
      </c>
      <c r="J465" s="25"/>
      <c r="K465" s="14"/>
      <c r="L465" s="14"/>
      <c r="AK465" s="19" t="s">
        <v>68</v>
      </c>
      <c r="AL465" s="19" t="s">
        <v>68</v>
      </c>
    </row>
    <row r="466">
      <c r="A466" s="14"/>
      <c r="B466" s="23" t="str">
        <f t="array" ref="B466">IF(C466="","",XLOOKUP(C466,selector_06,selector_06_ids,""))</f>
        <v/>
      </c>
      <c r="C466" s="25"/>
      <c r="D466" s="23" t="str">
        <f t="array" ref="D466">IF(E466="","",XLOOKUP(E466,selector_07,selector_07_ids,""))</f>
        <v/>
      </c>
      <c r="E466" s="25"/>
      <c r="F466" s="27"/>
      <c r="G466" s="27"/>
      <c r="H466" s="14"/>
      <c r="I466" s="23" t="str">
        <f t="array" ref="I466">IF(J466="","",XLOOKUP(J466,selector_04,selector_04_ids,""))</f>
        <v/>
      </c>
      <c r="J466" s="25"/>
      <c r="K466" s="14"/>
      <c r="L466" s="14"/>
      <c r="AK466" s="19" t="s">
        <v>68</v>
      </c>
      <c r="AL466" s="19" t="s">
        <v>68</v>
      </c>
    </row>
    <row r="467">
      <c r="A467" s="14"/>
      <c r="B467" s="23" t="str">
        <f t="array" ref="B467">IF(C467="","",XLOOKUP(C467,selector_06,selector_06_ids,""))</f>
        <v/>
      </c>
      <c r="C467" s="25"/>
      <c r="D467" s="23" t="str">
        <f t="array" ref="D467">IF(E467="","",XLOOKUP(E467,selector_07,selector_07_ids,""))</f>
        <v/>
      </c>
      <c r="E467" s="25"/>
      <c r="F467" s="27"/>
      <c r="G467" s="27"/>
      <c r="H467" s="14"/>
      <c r="I467" s="23" t="str">
        <f t="array" ref="I467">IF(J467="","",XLOOKUP(J467,selector_04,selector_04_ids,""))</f>
        <v/>
      </c>
      <c r="J467" s="25"/>
      <c r="K467" s="14"/>
      <c r="L467" s="14"/>
      <c r="AK467" s="19" t="s">
        <v>68</v>
      </c>
      <c r="AL467" s="19" t="s">
        <v>68</v>
      </c>
    </row>
    <row r="468">
      <c r="A468" s="14"/>
      <c r="B468" s="23" t="str">
        <f t="array" ref="B468">IF(C468="","",XLOOKUP(C468,selector_06,selector_06_ids,""))</f>
        <v/>
      </c>
      <c r="C468" s="25"/>
      <c r="D468" s="23" t="str">
        <f t="array" ref="D468">IF(E468="","",XLOOKUP(E468,selector_07,selector_07_ids,""))</f>
        <v/>
      </c>
      <c r="E468" s="25"/>
      <c r="F468" s="27"/>
      <c r="G468" s="27"/>
      <c r="H468" s="14"/>
      <c r="I468" s="23" t="str">
        <f t="array" ref="I468">IF(J468="","",XLOOKUP(J468,selector_04,selector_04_ids,""))</f>
        <v/>
      </c>
      <c r="J468" s="25"/>
      <c r="K468" s="14"/>
      <c r="L468" s="14"/>
      <c r="AK468" s="19" t="s">
        <v>68</v>
      </c>
      <c r="AL468" s="19" t="s">
        <v>68</v>
      </c>
    </row>
    <row r="469">
      <c r="A469" s="14"/>
      <c r="B469" s="23" t="str">
        <f t="array" ref="B469">IF(C469="","",XLOOKUP(C469,selector_06,selector_06_ids,""))</f>
        <v/>
      </c>
      <c r="C469" s="25"/>
      <c r="D469" s="23" t="str">
        <f t="array" ref="D469">IF(E469="","",XLOOKUP(E469,selector_07,selector_07_ids,""))</f>
        <v/>
      </c>
      <c r="E469" s="25"/>
      <c r="F469" s="27"/>
      <c r="G469" s="27"/>
      <c r="H469" s="14"/>
      <c r="I469" s="23" t="str">
        <f t="array" ref="I469">IF(J469="","",XLOOKUP(J469,selector_04,selector_04_ids,""))</f>
        <v/>
      </c>
      <c r="J469" s="25"/>
      <c r="K469" s="14"/>
      <c r="L469" s="14"/>
      <c r="AK469" s="19" t="s">
        <v>68</v>
      </c>
      <c r="AL469" s="19" t="s">
        <v>68</v>
      </c>
    </row>
    <row r="470">
      <c r="A470" s="14"/>
      <c r="B470" s="23" t="str">
        <f t="array" ref="B470">IF(C470="","",XLOOKUP(C470,selector_06,selector_06_ids,""))</f>
        <v/>
      </c>
      <c r="C470" s="25"/>
      <c r="D470" s="23" t="str">
        <f t="array" ref="D470">IF(E470="","",XLOOKUP(E470,selector_07,selector_07_ids,""))</f>
        <v/>
      </c>
      <c r="E470" s="25"/>
      <c r="F470" s="27"/>
      <c r="G470" s="27"/>
      <c r="H470" s="14"/>
      <c r="I470" s="23" t="str">
        <f t="array" ref="I470">IF(J470="","",XLOOKUP(J470,selector_04,selector_04_ids,""))</f>
        <v/>
      </c>
      <c r="J470" s="25"/>
      <c r="K470" s="14"/>
      <c r="L470" s="14"/>
      <c r="AK470" s="19" t="s">
        <v>68</v>
      </c>
      <c r="AL470" s="19" t="s">
        <v>68</v>
      </c>
    </row>
    <row r="471">
      <c r="A471" s="14"/>
      <c r="B471" s="23" t="str">
        <f t="array" ref="B471">IF(C471="","",XLOOKUP(C471,selector_06,selector_06_ids,""))</f>
        <v/>
      </c>
      <c r="C471" s="25"/>
      <c r="D471" s="23" t="str">
        <f t="array" ref="D471">IF(E471="","",XLOOKUP(E471,selector_07,selector_07_ids,""))</f>
        <v/>
      </c>
      <c r="E471" s="25"/>
      <c r="F471" s="27"/>
      <c r="G471" s="27"/>
      <c r="H471" s="14"/>
      <c r="I471" s="23" t="str">
        <f t="array" ref="I471">IF(J471="","",XLOOKUP(J471,selector_04,selector_04_ids,""))</f>
        <v/>
      </c>
      <c r="J471" s="25"/>
      <c r="K471" s="14"/>
      <c r="L471" s="14"/>
      <c r="AK471" s="19" t="s">
        <v>68</v>
      </c>
      <c r="AL471" s="19" t="s">
        <v>68</v>
      </c>
    </row>
    <row r="472">
      <c r="A472" s="14"/>
      <c r="B472" s="23" t="str">
        <f t="array" ref="B472">IF(C472="","",XLOOKUP(C472,selector_06,selector_06_ids,""))</f>
        <v/>
      </c>
      <c r="C472" s="25"/>
      <c r="D472" s="23" t="str">
        <f t="array" ref="D472">IF(E472="","",XLOOKUP(E472,selector_07,selector_07_ids,""))</f>
        <v/>
      </c>
      <c r="E472" s="25"/>
      <c r="F472" s="27"/>
      <c r="G472" s="27"/>
      <c r="H472" s="14"/>
      <c r="I472" s="23" t="str">
        <f t="array" ref="I472">IF(J472="","",XLOOKUP(J472,selector_04,selector_04_ids,""))</f>
        <v/>
      </c>
      <c r="J472" s="25"/>
      <c r="K472" s="14"/>
      <c r="L472" s="14"/>
      <c r="AK472" s="19" t="s">
        <v>68</v>
      </c>
      <c r="AL472" s="19" t="s">
        <v>68</v>
      </c>
    </row>
    <row r="473">
      <c r="A473" s="14"/>
      <c r="B473" s="23" t="str">
        <f t="array" ref="B473">IF(C473="","",XLOOKUP(C473,selector_06,selector_06_ids,""))</f>
        <v/>
      </c>
      <c r="C473" s="25"/>
      <c r="D473" s="23" t="str">
        <f t="array" ref="D473">IF(E473="","",XLOOKUP(E473,selector_07,selector_07_ids,""))</f>
        <v/>
      </c>
      <c r="E473" s="25"/>
      <c r="F473" s="27"/>
      <c r="G473" s="27"/>
      <c r="H473" s="14"/>
      <c r="I473" s="23" t="str">
        <f t="array" ref="I473">IF(J473="","",XLOOKUP(J473,selector_04,selector_04_ids,""))</f>
        <v/>
      </c>
      <c r="J473" s="25"/>
      <c r="K473" s="14"/>
      <c r="L473" s="14"/>
      <c r="AK473" s="19" t="s">
        <v>68</v>
      </c>
      <c r="AL473" s="19" t="s">
        <v>68</v>
      </c>
    </row>
    <row r="474">
      <c r="A474" s="14"/>
      <c r="B474" s="23" t="str">
        <f t="array" ref="B474">IF(C474="","",XLOOKUP(C474,selector_06,selector_06_ids,""))</f>
        <v/>
      </c>
      <c r="C474" s="25"/>
      <c r="D474" s="23" t="str">
        <f t="array" ref="D474">IF(E474="","",XLOOKUP(E474,selector_07,selector_07_ids,""))</f>
        <v/>
      </c>
      <c r="E474" s="25"/>
      <c r="F474" s="27"/>
      <c r="G474" s="27"/>
      <c r="H474" s="14"/>
      <c r="I474" s="23" t="str">
        <f t="array" ref="I474">IF(J474="","",XLOOKUP(J474,selector_04,selector_04_ids,""))</f>
        <v/>
      </c>
      <c r="J474" s="25"/>
      <c r="K474" s="14"/>
      <c r="L474" s="14"/>
      <c r="AK474" s="19" t="s">
        <v>68</v>
      </c>
      <c r="AL474" s="19" t="s">
        <v>68</v>
      </c>
    </row>
    <row r="475">
      <c r="A475" s="14"/>
      <c r="B475" s="23" t="str">
        <f t="array" ref="B475">IF(C475="","",XLOOKUP(C475,selector_06,selector_06_ids,""))</f>
        <v/>
      </c>
      <c r="C475" s="25"/>
      <c r="D475" s="23" t="str">
        <f t="array" ref="D475">IF(E475="","",XLOOKUP(E475,selector_07,selector_07_ids,""))</f>
        <v/>
      </c>
      <c r="E475" s="25"/>
      <c r="F475" s="27"/>
      <c r="G475" s="27"/>
      <c r="H475" s="14"/>
      <c r="I475" s="23" t="str">
        <f t="array" ref="I475">IF(J475="","",XLOOKUP(J475,selector_04,selector_04_ids,""))</f>
        <v/>
      </c>
      <c r="J475" s="25"/>
      <c r="K475" s="14"/>
      <c r="L475" s="14"/>
      <c r="AK475" s="19" t="s">
        <v>68</v>
      </c>
      <c r="AL475" s="19" t="s">
        <v>68</v>
      </c>
    </row>
    <row r="476">
      <c r="A476" s="14"/>
      <c r="B476" s="23" t="str">
        <f t="array" ref="B476">IF(C476="","",XLOOKUP(C476,selector_06,selector_06_ids,""))</f>
        <v/>
      </c>
      <c r="C476" s="25"/>
      <c r="D476" s="23" t="str">
        <f t="array" ref="D476">IF(E476="","",XLOOKUP(E476,selector_07,selector_07_ids,""))</f>
        <v/>
      </c>
      <c r="E476" s="25"/>
      <c r="F476" s="27"/>
      <c r="G476" s="27"/>
      <c r="H476" s="14"/>
      <c r="I476" s="23" t="str">
        <f t="array" ref="I476">IF(J476="","",XLOOKUP(J476,selector_04,selector_04_ids,""))</f>
        <v/>
      </c>
      <c r="J476" s="25"/>
      <c r="K476" s="14"/>
      <c r="L476" s="14"/>
      <c r="AK476" s="19" t="s">
        <v>68</v>
      </c>
      <c r="AL476" s="19" t="s">
        <v>68</v>
      </c>
    </row>
    <row r="477">
      <c r="A477" s="14"/>
      <c r="B477" s="23" t="str">
        <f t="array" ref="B477">IF(C477="","",XLOOKUP(C477,selector_06,selector_06_ids,""))</f>
        <v/>
      </c>
      <c r="C477" s="25"/>
      <c r="D477" s="23" t="str">
        <f t="array" ref="D477">IF(E477="","",XLOOKUP(E477,selector_07,selector_07_ids,""))</f>
        <v/>
      </c>
      <c r="E477" s="25"/>
      <c r="F477" s="27"/>
      <c r="G477" s="27"/>
      <c r="H477" s="14"/>
      <c r="I477" s="23" t="str">
        <f t="array" ref="I477">IF(J477="","",XLOOKUP(J477,selector_04,selector_04_ids,""))</f>
        <v/>
      </c>
      <c r="J477" s="25"/>
      <c r="K477" s="14"/>
      <c r="L477" s="14"/>
      <c r="AK477" s="19" t="s">
        <v>68</v>
      </c>
      <c r="AL477" s="19" t="s">
        <v>68</v>
      </c>
    </row>
    <row r="478">
      <c r="A478" s="14"/>
      <c r="B478" s="23" t="str">
        <f t="array" ref="B478">IF(C478="","",XLOOKUP(C478,selector_06,selector_06_ids,""))</f>
        <v/>
      </c>
      <c r="C478" s="25"/>
      <c r="D478" s="23" t="str">
        <f t="array" ref="D478">IF(E478="","",XLOOKUP(E478,selector_07,selector_07_ids,""))</f>
        <v/>
      </c>
      <c r="E478" s="25"/>
      <c r="F478" s="27"/>
      <c r="G478" s="27"/>
      <c r="H478" s="14"/>
      <c r="I478" s="23" t="str">
        <f t="array" ref="I478">IF(J478="","",XLOOKUP(J478,selector_04,selector_04_ids,""))</f>
        <v/>
      </c>
      <c r="J478" s="25"/>
      <c r="K478" s="14"/>
      <c r="L478" s="14"/>
      <c r="AK478" s="19" t="s">
        <v>68</v>
      </c>
      <c r="AL478" s="19" t="s">
        <v>68</v>
      </c>
    </row>
    <row r="479">
      <c r="A479" s="14"/>
      <c r="B479" s="23" t="str">
        <f t="array" ref="B479">IF(C479="","",XLOOKUP(C479,selector_06,selector_06_ids,""))</f>
        <v/>
      </c>
      <c r="C479" s="25"/>
      <c r="D479" s="23" t="str">
        <f t="array" ref="D479">IF(E479="","",XLOOKUP(E479,selector_07,selector_07_ids,""))</f>
        <v/>
      </c>
      <c r="E479" s="25"/>
      <c r="F479" s="27"/>
      <c r="G479" s="27"/>
      <c r="H479" s="14"/>
      <c r="I479" s="23" t="str">
        <f t="array" ref="I479">IF(J479="","",XLOOKUP(J479,selector_04,selector_04_ids,""))</f>
        <v/>
      </c>
      <c r="J479" s="25"/>
      <c r="K479" s="14"/>
      <c r="L479" s="14"/>
      <c r="AK479" s="19" t="s">
        <v>68</v>
      </c>
      <c r="AL479" s="19" t="s">
        <v>68</v>
      </c>
    </row>
    <row r="480">
      <c r="A480" s="14"/>
      <c r="B480" s="23" t="str">
        <f t="array" ref="B480">IF(C480="","",XLOOKUP(C480,selector_06,selector_06_ids,""))</f>
        <v/>
      </c>
      <c r="C480" s="25"/>
      <c r="D480" s="23" t="str">
        <f t="array" ref="D480">IF(E480="","",XLOOKUP(E480,selector_07,selector_07_ids,""))</f>
        <v/>
      </c>
      <c r="E480" s="25"/>
      <c r="F480" s="27"/>
      <c r="G480" s="27"/>
      <c r="H480" s="14"/>
      <c r="I480" s="23" t="str">
        <f t="array" ref="I480">IF(J480="","",XLOOKUP(J480,selector_04,selector_04_ids,""))</f>
        <v/>
      </c>
      <c r="J480" s="25"/>
      <c r="K480" s="14"/>
      <c r="L480" s="14"/>
      <c r="AK480" s="19" t="s">
        <v>68</v>
      </c>
      <c r="AL480" s="19" t="s">
        <v>68</v>
      </c>
    </row>
    <row r="481">
      <c r="A481" s="14"/>
      <c r="B481" s="23" t="str">
        <f t="array" ref="B481">IF(C481="","",XLOOKUP(C481,selector_06,selector_06_ids,""))</f>
        <v/>
      </c>
      <c r="C481" s="25"/>
      <c r="D481" s="23" t="str">
        <f t="array" ref="D481">IF(E481="","",XLOOKUP(E481,selector_07,selector_07_ids,""))</f>
        <v/>
      </c>
      <c r="E481" s="25"/>
      <c r="F481" s="27"/>
      <c r="G481" s="27"/>
      <c r="H481" s="14"/>
      <c r="I481" s="23" t="str">
        <f t="array" ref="I481">IF(J481="","",XLOOKUP(J481,selector_04,selector_04_ids,""))</f>
        <v/>
      </c>
      <c r="J481" s="25"/>
      <c r="K481" s="14"/>
      <c r="L481" s="14"/>
      <c r="AK481" s="19" t="s">
        <v>68</v>
      </c>
      <c r="AL481" s="19" t="s">
        <v>68</v>
      </c>
    </row>
    <row r="482">
      <c r="A482" s="14"/>
      <c r="B482" s="23" t="str">
        <f t="array" ref="B482">IF(C482="","",XLOOKUP(C482,selector_06,selector_06_ids,""))</f>
        <v/>
      </c>
      <c r="C482" s="25"/>
      <c r="D482" s="23" t="str">
        <f t="array" ref="D482">IF(E482="","",XLOOKUP(E482,selector_07,selector_07_ids,""))</f>
        <v/>
      </c>
      <c r="E482" s="25"/>
      <c r="F482" s="27"/>
      <c r="G482" s="27"/>
      <c r="H482" s="14"/>
      <c r="I482" s="23" t="str">
        <f t="array" ref="I482">IF(J482="","",XLOOKUP(J482,selector_04,selector_04_ids,""))</f>
        <v/>
      </c>
      <c r="J482" s="25"/>
      <c r="K482" s="14"/>
      <c r="L482" s="14"/>
      <c r="AK482" s="19" t="s">
        <v>68</v>
      </c>
      <c r="AL482" s="19" t="s">
        <v>68</v>
      </c>
    </row>
    <row r="483">
      <c r="A483" s="14"/>
      <c r="B483" s="23" t="str">
        <f t="array" ref="B483">IF(C483="","",XLOOKUP(C483,selector_06,selector_06_ids,""))</f>
        <v/>
      </c>
      <c r="C483" s="25"/>
      <c r="D483" s="23" t="str">
        <f t="array" ref="D483">IF(E483="","",XLOOKUP(E483,selector_07,selector_07_ids,""))</f>
        <v/>
      </c>
      <c r="E483" s="25"/>
      <c r="F483" s="27"/>
      <c r="G483" s="27"/>
      <c r="H483" s="14"/>
      <c r="I483" s="23" t="str">
        <f t="array" ref="I483">IF(J483="","",XLOOKUP(J483,selector_04,selector_04_ids,""))</f>
        <v/>
      </c>
      <c r="J483" s="25"/>
      <c r="K483" s="14"/>
      <c r="L483" s="14"/>
      <c r="AK483" s="19" t="s">
        <v>68</v>
      </c>
      <c r="AL483" s="19" t="s">
        <v>68</v>
      </c>
    </row>
    <row r="484">
      <c r="A484" s="14"/>
      <c r="B484" s="23" t="str">
        <f t="array" ref="B484">IF(C484="","",XLOOKUP(C484,selector_06,selector_06_ids,""))</f>
        <v/>
      </c>
      <c r="C484" s="25"/>
      <c r="D484" s="23" t="str">
        <f t="array" ref="D484">IF(E484="","",XLOOKUP(E484,selector_07,selector_07_ids,""))</f>
        <v/>
      </c>
      <c r="E484" s="25"/>
      <c r="F484" s="27"/>
      <c r="G484" s="27"/>
      <c r="H484" s="14"/>
      <c r="I484" s="23" t="str">
        <f t="array" ref="I484">IF(J484="","",XLOOKUP(J484,selector_04,selector_04_ids,""))</f>
        <v/>
      </c>
      <c r="J484" s="25"/>
      <c r="K484" s="14"/>
      <c r="L484" s="14"/>
      <c r="AK484" s="19" t="s">
        <v>68</v>
      </c>
      <c r="AL484" s="19" t="s">
        <v>68</v>
      </c>
    </row>
    <row r="485">
      <c r="A485" s="14"/>
      <c r="B485" s="23" t="str">
        <f t="array" ref="B485">IF(C485="","",XLOOKUP(C485,selector_06,selector_06_ids,""))</f>
        <v/>
      </c>
      <c r="C485" s="25"/>
      <c r="D485" s="23" t="str">
        <f t="array" ref="D485">IF(E485="","",XLOOKUP(E485,selector_07,selector_07_ids,""))</f>
        <v/>
      </c>
      <c r="E485" s="25"/>
      <c r="F485" s="27"/>
      <c r="G485" s="27"/>
      <c r="H485" s="14"/>
      <c r="I485" s="23" t="str">
        <f t="array" ref="I485">IF(J485="","",XLOOKUP(J485,selector_04,selector_04_ids,""))</f>
        <v/>
      </c>
      <c r="J485" s="25"/>
      <c r="K485" s="14"/>
      <c r="L485" s="14"/>
      <c r="AK485" s="19" t="s">
        <v>68</v>
      </c>
      <c r="AL485" s="19" t="s">
        <v>68</v>
      </c>
    </row>
    <row r="486">
      <c r="A486" s="14"/>
      <c r="B486" s="23" t="str">
        <f t="array" ref="B486">IF(C486="","",XLOOKUP(C486,selector_06,selector_06_ids,""))</f>
        <v/>
      </c>
      <c r="C486" s="25"/>
      <c r="D486" s="23" t="str">
        <f t="array" ref="D486">IF(E486="","",XLOOKUP(E486,selector_07,selector_07_ids,""))</f>
        <v/>
      </c>
      <c r="E486" s="25"/>
      <c r="F486" s="27"/>
      <c r="G486" s="27"/>
      <c r="H486" s="14"/>
      <c r="I486" s="23" t="str">
        <f t="array" ref="I486">IF(J486="","",XLOOKUP(J486,selector_04,selector_04_ids,""))</f>
        <v/>
      </c>
      <c r="J486" s="25"/>
      <c r="K486" s="14"/>
      <c r="L486" s="14"/>
      <c r="AK486" s="19" t="s">
        <v>68</v>
      </c>
      <c r="AL486" s="19" t="s">
        <v>68</v>
      </c>
    </row>
    <row r="487">
      <c r="A487" s="14"/>
      <c r="B487" s="23" t="str">
        <f t="array" ref="B487">IF(C487="","",XLOOKUP(C487,selector_06,selector_06_ids,""))</f>
        <v/>
      </c>
      <c r="C487" s="25"/>
      <c r="D487" s="23" t="str">
        <f t="array" ref="D487">IF(E487="","",XLOOKUP(E487,selector_07,selector_07_ids,""))</f>
        <v/>
      </c>
      <c r="E487" s="25"/>
      <c r="F487" s="27"/>
      <c r="G487" s="27"/>
      <c r="H487" s="14"/>
      <c r="I487" s="23" t="str">
        <f t="array" ref="I487">IF(J487="","",XLOOKUP(J487,selector_04,selector_04_ids,""))</f>
        <v/>
      </c>
      <c r="J487" s="25"/>
      <c r="K487" s="14"/>
      <c r="L487" s="14"/>
      <c r="AK487" s="19" t="s">
        <v>68</v>
      </c>
      <c r="AL487" s="19" t="s">
        <v>68</v>
      </c>
    </row>
    <row r="488">
      <c r="A488" s="14"/>
      <c r="B488" s="23" t="str">
        <f t="array" ref="B488">IF(C488="","",XLOOKUP(C488,selector_06,selector_06_ids,""))</f>
        <v/>
      </c>
      <c r="C488" s="25"/>
      <c r="D488" s="23" t="str">
        <f t="array" ref="D488">IF(E488="","",XLOOKUP(E488,selector_07,selector_07_ids,""))</f>
        <v/>
      </c>
      <c r="E488" s="25"/>
      <c r="F488" s="27"/>
      <c r="G488" s="27"/>
      <c r="H488" s="14"/>
      <c r="I488" s="23" t="str">
        <f t="array" ref="I488">IF(J488="","",XLOOKUP(J488,selector_04,selector_04_ids,""))</f>
        <v/>
      </c>
      <c r="J488" s="25"/>
      <c r="K488" s="14"/>
      <c r="L488" s="14"/>
      <c r="AK488" s="19" t="s">
        <v>68</v>
      </c>
      <c r="AL488" s="19" t="s">
        <v>68</v>
      </c>
    </row>
    <row r="489">
      <c r="A489" s="14"/>
      <c r="B489" s="23" t="str">
        <f t="array" ref="B489">IF(C489="","",XLOOKUP(C489,selector_06,selector_06_ids,""))</f>
        <v/>
      </c>
      <c r="C489" s="25"/>
      <c r="D489" s="23" t="str">
        <f t="array" ref="D489">IF(E489="","",XLOOKUP(E489,selector_07,selector_07_ids,""))</f>
        <v/>
      </c>
      <c r="E489" s="25"/>
      <c r="F489" s="27"/>
      <c r="G489" s="27"/>
      <c r="H489" s="14"/>
      <c r="I489" s="23" t="str">
        <f t="array" ref="I489">IF(J489="","",XLOOKUP(J489,selector_04,selector_04_ids,""))</f>
        <v/>
      </c>
      <c r="J489" s="25"/>
      <c r="K489" s="14"/>
      <c r="L489" s="14"/>
      <c r="AK489" s="19" t="s">
        <v>68</v>
      </c>
      <c r="AL489" s="19" t="s">
        <v>68</v>
      </c>
    </row>
    <row r="490">
      <c r="A490" s="14"/>
      <c r="B490" s="23" t="str">
        <f t="array" ref="B490">IF(C490="","",XLOOKUP(C490,selector_06,selector_06_ids,""))</f>
        <v/>
      </c>
      <c r="C490" s="25"/>
      <c r="D490" s="23" t="str">
        <f t="array" ref="D490">IF(E490="","",XLOOKUP(E490,selector_07,selector_07_ids,""))</f>
        <v/>
      </c>
      <c r="E490" s="25"/>
      <c r="F490" s="27"/>
      <c r="G490" s="27"/>
      <c r="H490" s="14"/>
      <c r="I490" s="23" t="str">
        <f t="array" ref="I490">IF(J490="","",XLOOKUP(J490,selector_04,selector_04_ids,""))</f>
        <v/>
      </c>
      <c r="J490" s="25"/>
      <c r="K490" s="14"/>
      <c r="L490" s="14"/>
      <c r="AK490" s="19" t="s">
        <v>68</v>
      </c>
      <c r="AL490" s="19" t="s">
        <v>68</v>
      </c>
    </row>
    <row r="491">
      <c r="A491" s="14"/>
      <c r="B491" s="23" t="str">
        <f t="array" ref="B491">IF(C491="","",XLOOKUP(C491,selector_06,selector_06_ids,""))</f>
        <v/>
      </c>
      <c r="C491" s="25"/>
      <c r="D491" s="23" t="str">
        <f t="array" ref="D491">IF(E491="","",XLOOKUP(E491,selector_07,selector_07_ids,""))</f>
        <v/>
      </c>
      <c r="E491" s="25"/>
      <c r="F491" s="27"/>
      <c r="G491" s="27"/>
      <c r="H491" s="14"/>
      <c r="I491" s="23" t="str">
        <f t="array" ref="I491">IF(J491="","",XLOOKUP(J491,selector_04,selector_04_ids,""))</f>
        <v/>
      </c>
      <c r="J491" s="25"/>
      <c r="K491" s="14"/>
      <c r="L491" s="14"/>
      <c r="AK491" s="19" t="s">
        <v>68</v>
      </c>
      <c r="AL491" s="19" t="s">
        <v>68</v>
      </c>
    </row>
    <row r="492">
      <c r="A492" s="14"/>
      <c r="B492" s="23" t="str">
        <f t="array" ref="B492">IF(C492="","",XLOOKUP(C492,selector_06,selector_06_ids,""))</f>
        <v/>
      </c>
      <c r="C492" s="25"/>
      <c r="D492" s="23" t="str">
        <f t="array" ref="D492">IF(E492="","",XLOOKUP(E492,selector_07,selector_07_ids,""))</f>
        <v/>
      </c>
      <c r="E492" s="25"/>
      <c r="F492" s="27"/>
      <c r="G492" s="27"/>
      <c r="H492" s="14"/>
      <c r="I492" s="23" t="str">
        <f t="array" ref="I492">IF(J492="","",XLOOKUP(J492,selector_04,selector_04_ids,""))</f>
        <v/>
      </c>
      <c r="J492" s="25"/>
      <c r="K492" s="14"/>
      <c r="L492" s="14"/>
      <c r="AK492" s="19" t="s">
        <v>68</v>
      </c>
      <c r="AL492" s="19" t="s">
        <v>68</v>
      </c>
    </row>
    <row r="493">
      <c r="A493" s="14"/>
      <c r="B493" s="23" t="str">
        <f t="array" ref="B493">IF(C493="","",XLOOKUP(C493,selector_06,selector_06_ids,""))</f>
        <v/>
      </c>
      <c r="C493" s="25"/>
      <c r="D493" s="23" t="str">
        <f t="array" ref="D493">IF(E493="","",XLOOKUP(E493,selector_07,selector_07_ids,""))</f>
        <v/>
      </c>
      <c r="E493" s="25"/>
      <c r="F493" s="27"/>
      <c r="G493" s="27"/>
      <c r="H493" s="14"/>
      <c r="I493" s="23" t="str">
        <f t="array" ref="I493">IF(J493="","",XLOOKUP(J493,selector_04,selector_04_ids,""))</f>
        <v/>
      </c>
      <c r="J493" s="25"/>
      <c r="K493" s="14"/>
      <c r="L493" s="14"/>
      <c r="AK493" s="19" t="s">
        <v>68</v>
      </c>
      <c r="AL493" s="19" t="s">
        <v>68</v>
      </c>
    </row>
    <row r="494">
      <c r="A494" s="14"/>
      <c r="B494" s="23" t="str">
        <f t="array" ref="B494">IF(C494="","",XLOOKUP(C494,selector_06,selector_06_ids,""))</f>
        <v/>
      </c>
      <c r="C494" s="25"/>
      <c r="D494" s="23" t="str">
        <f t="array" ref="D494">IF(E494="","",XLOOKUP(E494,selector_07,selector_07_ids,""))</f>
        <v/>
      </c>
      <c r="E494" s="25"/>
      <c r="F494" s="27"/>
      <c r="G494" s="27"/>
      <c r="H494" s="14"/>
      <c r="I494" s="23" t="str">
        <f t="array" ref="I494">IF(J494="","",XLOOKUP(J494,selector_04,selector_04_ids,""))</f>
        <v/>
      </c>
      <c r="J494" s="25"/>
      <c r="K494" s="14"/>
      <c r="L494" s="14"/>
      <c r="AK494" s="19" t="s">
        <v>68</v>
      </c>
      <c r="AL494" s="19" t="s">
        <v>68</v>
      </c>
    </row>
    <row r="495">
      <c r="A495" s="14"/>
      <c r="B495" s="23" t="str">
        <f t="array" ref="B495">IF(C495="","",XLOOKUP(C495,selector_06,selector_06_ids,""))</f>
        <v/>
      </c>
      <c r="C495" s="25"/>
      <c r="D495" s="23" t="str">
        <f t="array" ref="D495">IF(E495="","",XLOOKUP(E495,selector_07,selector_07_ids,""))</f>
        <v/>
      </c>
      <c r="E495" s="25"/>
      <c r="F495" s="27"/>
      <c r="G495" s="27"/>
      <c r="H495" s="14"/>
      <c r="I495" s="23" t="str">
        <f t="array" ref="I495">IF(J495="","",XLOOKUP(J495,selector_04,selector_04_ids,""))</f>
        <v/>
      </c>
      <c r="J495" s="25"/>
      <c r="K495" s="14"/>
      <c r="L495" s="14"/>
      <c r="AK495" s="19" t="s">
        <v>68</v>
      </c>
      <c r="AL495" s="19" t="s">
        <v>68</v>
      </c>
    </row>
    <row r="496">
      <c r="A496" s="14"/>
      <c r="B496" s="23" t="str">
        <f t="array" ref="B496">IF(C496="","",XLOOKUP(C496,selector_06,selector_06_ids,""))</f>
        <v/>
      </c>
      <c r="C496" s="25"/>
      <c r="D496" s="23" t="str">
        <f t="array" ref="D496">IF(E496="","",XLOOKUP(E496,selector_07,selector_07_ids,""))</f>
        <v/>
      </c>
      <c r="E496" s="25"/>
      <c r="F496" s="27"/>
      <c r="G496" s="27"/>
      <c r="H496" s="14"/>
      <c r="I496" s="23" t="str">
        <f t="array" ref="I496">IF(J496="","",XLOOKUP(J496,selector_04,selector_04_ids,""))</f>
        <v/>
      </c>
      <c r="J496" s="25"/>
      <c r="K496" s="14"/>
      <c r="L496" s="14"/>
      <c r="AK496" s="19" t="s">
        <v>68</v>
      </c>
      <c r="AL496" s="19" t="s">
        <v>68</v>
      </c>
    </row>
    <row r="497">
      <c r="A497" s="14"/>
      <c r="B497" s="23" t="str">
        <f t="array" ref="B497">IF(C497="","",XLOOKUP(C497,selector_06,selector_06_ids,""))</f>
        <v/>
      </c>
      <c r="C497" s="25"/>
      <c r="D497" s="23" t="str">
        <f t="array" ref="D497">IF(E497="","",XLOOKUP(E497,selector_07,selector_07_ids,""))</f>
        <v/>
      </c>
      <c r="E497" s="25"/>
      <c r="F497" s="27"/>
      <c r="G497" s="27"/>
      <c r="H497" s="14"/>
      <c r="I497" s="23" t="str">
        <f t="array" ref="I497">IF(J497="","",XLOOKUP(J497,selector_04,selector_04_ids,""))</f>
        <v/>
      </c>
      <c r="J497" s="25"/>
      <c r="K497" s="14"/>
      <c r="L497" s="14"/>
      <c r="AK497" s="19" t="s">
        <v>68</v>
      </c>
      <c r="AL497" s="19" t="s">
        <v>68</v>
      </c>
    </row>
    <row r="498">
      <c r="A498" s="14"/>
      <c r="B498" s="23" t="str">
        <f t="array" ref="B498">IF(C498="","",XLOOKUP(C498,selector_06,selector_06_ids,""))</f>
        <v/>
      </c>
      <c r="C498" s="25"/>
      <c r="D498" s="23" t="str">
        <f t="array" ref="D498">IF(E498="","",XLOOKUP(E498,selector_07,selector_07_ids,""))</f>
        <v/>
      </c>
      <c r="E498" s="25"/>
      <c r="F498" s="27"/>
      <c r="G498" s="27"/>
      <c r="H498" s="14"/>
      <c r="I498" s="23" t="str">
        <f t="array" ref="I498">IF(J498="","",XLOOKUP(J498,selector_04,selector_04_ids,""))</f>
        <v/>
      </c>
      <c r="J498" s="25"/>
      <c r="K498" s="14"/>
      <c r="L498" s="14"/>
      <c r="AK498" s="19" t="s">
        <v>68</v>
      </c>
      <c r="AL498" s="19" t="s">
        <v>68</v>
      </c>
    </row>
    <row r="499">
      <c r="A499" s="14"/>
      <c r="B499" s="23" t="str">
        <f t="array" ref="B499">IF(C499="","",XLOOKUP(C499,selector_06,selector_06_ids,""))</f>
        <v/>
      </c>
      <c r="C499" s="25"/>
      <c r="D499" s="23" t="str">
        <f t="array" ref="D499">IF(E499="","",XLOOKUP(E499,selector_07,selector_07_ids,""))</f>
        <v/>
      </c>
      <c r="E499" s="25"/>
      <c r="F499" s="27"/>
      <c r="G499" s="27"/>
      <c r="H499" s="14"/>
      <c r="I499" s="23" t="str">
        <f t="array" ref="I499">IF(J499="","",XLOOKUP(J499,selector_04,selector_04_ids,""))</f>
        <v/>
      </c>
      <c r="J499" s="25"/>
      <c r="K499" s="14"/>
      <c r="L499" s="14"/>
      <c r="AK499" s="19" t="s">
        <v>68</v>
      </c>
      <c r="AL499" s="19" t="s">
        <v>68</v>
      </c>
    </row>
    <row r="500">
      <c r="A500" s="14"/>
      <c r="B500" s="23" t="str">
        <f t="array" ref="B500">IF(C500="","",XLOOKUP(C500,selector_06,selector_06_ids,""))</f>
        <v/>
      </c>
      <c r="C500" s="25"/>
      <c r="D500" s="23" t="str">
        <f t="array" ref="D500">IF(E500="","",XLOOKUP(E500,selector_07,selector_07_ids,""))</f>
        <v/>
      </c>
      <c r="E500" s="25"/>
      <c r="F500" s="27"/>
      <c r="G500" s="27"/>
      <c r="H500" s="14"/>
      <c r="I500" s="23" t="str">
        <f t="array" ref="I500">IF(J500="","",XLOOKUP(J500,selector_04,selector_04_ids,""))</f>
        <v/>
      </c>
      <c r="J500" s="25"/>
      <c r="K500" s="14"/>
      <c r="L500" s="14"/>
      <c r="AK500" s="19" t="s">
        <v>68</v>
      </c>
      <c r="AL500" s="19" t="s">
        <v>68</v>
      </c>
    </row>
    <row r="501">
      <c r="A501" s="14"/>
      <c r="B501" s="23" t="str">
        <f t="array" ref="B501">IF(C501="","",XLOOKUP(C501,selector_06,selector_06_ids,""))</f>
        <v/>
      </c>
      <c r="C501" s="25"/>
      <c r="D501" s="23" t="str">
        <f t="array" ref="D501">IF(E501="","",XLOOKUP(E501,selector_07,selector_07_ids,""))</f>
        <v/>
      </c>
      <c r="E501" s="25"/>
      <c r="F501" s="27"/>
      <c r="G501" s="27"/>
      <c r="H501" s="14"/>
      <c r="I501" s="23" t="str">
        <f t="array" ref="I501">IF(J501="","",XLOOKUP(J501,selector_04,selector_04_ids,""))</f>
        <v/>
      </c>
      <c r="J501" s="25"/>
      <c r="K501" s="14"/>
      <c r="L501" s="14"/>
      <c r="AK501" s="19" t="s">
        <v>68</v>
      </c>
      <c r="AL501" s="19" t="s">
        <v>68</v>
      </c>
    </row>
    <row r="502">
      <c r="A502" s="14"/>
      <c r="B502" s="23" t="str">
        <f t="array" ref="B502">IF(C502="","",XLOOKUP(C502,selector_06,selector_06_ids,""))</f>
        <v/>
      </c>
      <c r="C502" s="25"/>
      <c r="D502" s="23" t="str">
        <f t="array" ref="D502">IF(E502="","",XLOOKUP(E502,selector_07,selector_07_ids,""))</f>
        <v/>
      </c>
      <c r="E502" s="25"/>
      <c r="F502" s="27"/>
      <c r="G502" s="27"/>
      <c r="H502" s="14"/>
      <c r="I502" s="23" t="str">
        <f t="array" ref="I502">IF(J502="","",XLOOKUP(J502,selector_04,selector_04_ids,""))</f>
        <v/>
      </c>
      <c r="J502" s="25"/>
      <c r="K502" s="14"/>
      <c r="L502" s="14"/>
      <c r="AK502" s="19" t="s">
        <v>68</v>
      </c>
      <c r="AL502" s="19" t="s">
        <v>68</v>
      </c>
    </row>
    <row r="503">
      <c r="A503" s="14"/>
      <c r="B503" s="23" t="str">
        <f t="array" ref="B503">IF(C503="","",XLOOKUP(C503,selector_06,selector_06_ids,""))</f>
        <v/>
      </c>
      <c r="C503" s="25"/>
      <c r="D503" s="23" t="str">
        <f t="array" ref="D503">IF(E503="","",XLOOKUP(E503,selector_07,selector_07_ids,""))</f>
        <v/>
      </c>
      <c r="E503" s="25"/>
      <c r="F503" s="27"/>
      <c r="G503" s="27"/>
      <c r="H503" s="14"/>
      <c r="I503" s="23" t="str">
        <f t="array" ref="I503">IF(J503="","",XLOOKUP(J503,selector_04,selector_04_ids,""))</f>
        <v/>
      </c>
      <c r="J503" s="25"/>
      <c r="K503" s="14"/>
      <c r="L503" s="14"/>
      <c r="AK503" s="19" t="s">
        <v>68</v>
      </c>
      <c r="AL503" s="19" t="s">
        <v>68</v>
      </c>
    </row>
    <row r="504">
      <c r="A504" s="14"/>
      <c r="B504" s="23" t="str">
        <f t="array" ref="B504">IF(C504="","",XLOOKUP(C504,selector_06,selector_06_ids,""))</f>
        <v/>
      </c>
      <c r="C504" s="25"/>
      <c r="D504" s="23" t="str">
        <f t="array" ref="D504">IF(E504="","",XLOOKUP(E504,selector_07,selector_07_ids,""))</f>
        <v/>
      </c>
      <c r="E504" s="25"/>
      <c r="F504" s="27"/>
      <c r="G504" s="27"/>
      <c r="H504" s="14"/>
      <c r="I504" s="23" t="str">
        <f t="array" ref="I504">IF(J504="","",XLOOKUP(J504,selector_04,selector_04_ids,""))</f>
        <v/>
      </c>
      <c r="J504" s="25"/>
      <c r="K504" s="14"/>
      <c r="L504" s="14"/>
      <c r="AK504" s="19" t="s">
        <v>68</v>
      </c>
      <c r="AL504" s="19" t="s">
        <v>68</v>
      </c>
    </row>
    <row r="505">
      <c r="A505" s="14"/>
      <c r="B505" s="23" t="str">
        <f t="array" ref="B505">IF(C505="","",XLOOKUP(C505,selector_06,selector_06_ids,""))</f>
        <v/>
      </c>
      <c r="C505" s="25"/>
      <c r="D505" s="23" t="str">
        <f t="array" ref="D505">IF(E505="","",XLOOKUP(E505,selector_07,selector_07_ids,""))</f>
        <v/>
      </c>
      <c r="E505" s="25"/>
      <c r="F505" s="27"/>
      <c r="G505" s="27"/>
      <c r="H505" s="14"/>
      <c r="I505" s="23" t="str">
        <f t="array" ref="I505">IF(J505="","",XLOOKUP(J505,selector_04,selector_04_ids,""))</f>
        <v/>
      </c>
      <c r="J505" s="25"/>
      <c r="K505" s="14"/>
      <c r="L505" s="14"/>
      <c r="AK505" s="19" t="s">
        <v>68</v>
      </c>
      <c r="AL505" s="19" t="s">
        <v>68</v>
      </c>
    </row>
    <row r="506">
      <c r="A506" s="14"/>
      <c r="B506" s="23" t="str">
        <f t="array" ref="B506">IF(C506="","",XLOOKUP(C506,selector_06,selector_06_ids,""))</f>
        <v/>
      </c>
      <c r="C506" s="25"/>
      <c r="D506" s="23" t="str">
        <f t="array" ref="D506">IF(E506="","",XLOOKUP(E506,selector_07,selector_07_ids,""))</f>
        <v/>
      </c>
      <c r="E506" s="25"/>
      <c r="F506" s="27"/>
      <c r="G506" s="27"/>
      <c r="H506" s="14"/>
      <c r="I506" s="23" t="str">
        <f t="array" ref="I506">IF(J506="","",XLOOKUP(J506,selector_04,selector_04_ids,""))</f>
        <v/>
      </c>
      <c r="J506" s="25"/>
      <c r="K506" s="14"/>
      <c r="L506" s="14"/>
      <c r="AK506" s="19" t="s">
        <v>68</v>
      </c>
      <c r="AL506" s="19" t="s">
        <v>68</v>
      </c>
    </row>
    <row r="507">
      <c r="A507" s="14"/>
      <c r="B507" s="23" t="str">
        <f t="array" ref="B507">IF(C507="","",XLOOKUP(C507,selector_06,selector_06_ids,""))</f>
        <v/>
      </c>
      <c r="C507" s="25"/>
      <c r="D507" s="23" t="str">
        <f t="array" ref="D507">IF(E507="","",XLOOKUP(E507,selector_07,selector_07_ids,""))</f>
        <v/>
      </c>
      <c r="E507" s="25"/>
      <c r="F507" s="27"/>
      <c r="G507" s="27"/>
      <c r="H507" s="14"/>
      <c r="I507" s="23" t="str">
        <f t="array" ref="I507">IF(J507="","",XLOOKUP(J507,selector_04,selector_04_ids,""))</f>
        <v/>
      </c>
      <c r="J507" s="25"/>
      <c r="K507" s="14"/>
      <c r="L507" s="14"/>
      <c r="AK507" s="19" t="s">
        <v>68</v>
      </c>
      <c r="AL507" s="19" t="s">
        <v>68</v>
      </c>
    </row>
    <row r="508">
      <c r="A508" s="14"/>
      <c r="B508" s="23" t="str">
        <f t="array" ref="B508">IF(C508="","",XLOOKUP(C508,selector_06,selector_06_ids,""))</f>
        <v/>
      </c>
      <c r="C508" s="25"/>
      <c r="D508" s="23" t="str">
        <f t="array" ref="D508">IF(E508="","",XLOOKUP(E508,selector_07,selector_07_ids,""))</f>
        <v/>
      </c>
      <c r="E508" s="25"/>
      <c r="F508" s="27"/>
      <c r="G508" s="27"/>
      <c r="H508" s="14"/>
      <c r="I508" s="23" t="str">
        <f t="array" ref="I508">IF(J508="","",XLOOKUP(J508,selector_04,selector_04_ids,""))</f>
        <v/>
      </c>
      <c r="J508" s="25"/>
      <c r="K508" s="14"/>
      <c r="L508" s="14"/>
      <c r="AK508" s="19" t="s">
        <v>68</v>
      </c>
      <c r="AL508" s="19" t="s">
        <v>68</v>
      </c>
    </row>
    <row r="509">
      <c r="A509" s="14"/>
      <c r="B509" s="23" t="str">
        <f t="array" ref="B509">IF(C509="","",XLOOKUP(C509,selector_06,selector_06_ids,""))</f>
        <v/>
      </c>
      <c r="C509" s="25"/>
      <c r="D509" s="23" t="str">
        <f t="array" ref="D509">IF(E509="","",XLOOKUP(E509,selector_07,selector_07_ids,""))</f>
        <v/>
      </c>
      <c r="E509" s="25"/>
      <c r="F509" s="27"/>
      <c r="G509" s="27"/>
      <c r="H509" s="14"/>
      <c r="I509" s="23" t="str">
        <f t="array" ref="I509">IF(J509="","",XLOOKUP(J509,selector_04,selector_04_ids,""))</f>
        <v/>
      </c>
      <c r="J509" s="25"/>
      <c r="K509" s="14"/>
      <c r="L509" s="14"/>
      <c r="AK509" s="19" t="s">
        <v>68</v>
      </c>
      <c r="AL509" s="19" t="s">
        <v>68</v>
      </c>
    </row>
    <row r="510">
      <c r="A510" s="14"/>
      <c r="B510" s="23" t="str">
        <f t="array" ref="B510">IF(C510="","",XLOOKUP(C510,selector_06,selector_06_ids,""))</f>
        <v/>
      </c>
      <c r="C510" s="25"/>
      <c r="D510" s="23" t="str">
        <f t="array" ref="D510">IF(E510="","",XLOOKUP(E510,selector_07,selector_07_ids,""))</f>
        <v/>
      </c>
      <c r="E510" s="25"/>
      <c r="F510" s="27"/>
      <c r="G510" s="27"/>
      <c r="H510" s="14"/>
      <c r="I510" s="23" t="str">
        <f t="array" ref="I510">IF(J510="","",XLOOKUP(J510,selector_04,selector_04_ids,""))</f>
        <v/>
      </c>
      <c r="J510" s="25"/>
      <c r="K510" s="14"/>
      <c r="L510" s="14"/>
      <c r="AK510" s="19" t="s">
        <v>68</v>
      </c>
      <c r="AL510" s="19" t="s">
        <v>68</v>
      </c>
    </row>
    <row r="511">
      <c r="A511" s="14"/>
      <c r="B511" s="23" t="str">
        <f t="array" ref="B511">IF(C511="","",XLOOKUP(C511,selector_06,selector_06_ids,""))</f>
        <v/>
      </c>
      <c r="C511" s="25"/>
      <c r="D511" s="23" t="str">
        <f t="array" ref="D511">IF(E511="","",XLOOKUP(E511,selector_07,selector_07_ids,""))</f>
        <v/>
      </c>
      <c r="E511" s="25"/>
      <c r="F511" s="27"/>
      <c r="G511" s="27"/>
      <c r="H511" s="14"/>
      <c r="I511" s="23" t="str">
        <f t="array" ref="I511">IF(J511="","",XLOOKUP(J511,selector_04,selector_04_ids,""))</f>
        <v/>
      </c>
      <c r="J511" s="25"/>
      <c r="K511" s="14"/>
      <c r="L511" s="14"/>
      <c r="AK511" s="19" t="s">
        <v>68</v>
      </c>
      <c r="AL511" s="19" t="s">
        <v>68</v>
      </c>
    </row>
    <row r="512">
      <c r="A512" s="14"/>
      <c r="B512" s="23" t="str">
        <f t="array" ref="B512">IF(C512="","",XLOOKUP(C512,selector_06,selector_06_ids,""))</f>
        <v/>
      </c>
      <c r="C512" s="25"/>
      <c r="D512" s="23" t="str">
        <f t="array" ref="D512">IF(E512="","",XLOOKUP(E512,selector_07,selector_07_ids,""))</f>
        <v/>
      </c>
      <c r="E512" s="25"/>
      <c r="F512" s="27"/>
      <c r="G512" s="27"/>
      <c r="H512" s="14"/>
      <c r="I512" s="23" t="str">
        <f t="array" ref="I512">IF(J512="","",XLOOKUP(J512,selector_04,selector_04_ids,""))</f>
        <v/>
      </c>
      <c r="J512" s="25"/>
      <c r="K512" s="14"/>
      <c r="L512" s="14"/>
      <c r="AK512" s="19" t="s">
        <v>68</v>
      </c>
      <c r="AL512" s="19" t="s">
        <v>68</v>
      </c>
    </row>
    <row r="513">
      <c r="A513" s="14"/>
      <c r="B513" s="23" t="str">
        <f t="array" ref="B513">IF(C513="","",XLOOKUP(C513,selector_06,selector_06_ids,""))</f>
        <v/>
      </c>
      <c r="C513" s="25"/>
      <c r="D513" s="23" t="str">
        <f t="array" ref="D513">IF(E513="","",XLOOKUP(E513,selector_07,selector_07_ids,""))</f>
        <v/>
      </c>
      <c r="E513" s="25"/>
      <c r="F513" s="27"/>
      <c r="G513" s="27"/>
      <c r="H513" s="14"/>
      <c r="I513" s="23" t="str">
        <f t="array" ref="I513">IF(J513="","",XLOOKUP(J513,selector_04,selector_04_ids,""))</f>
        <v/>
      </c>
      <c r="J513" s="25"/>
      <c r="K513" s="14"/>
      <c r="L513" s="14"/>
      <c r="AK513" s="19" t="s">
        <v>68</v>
      </c>
      <c r="AL513" s="19" t="s">
        <v>68</v>
      </c>
    </row>
    <row r="514">
      <c r="A514" s="14"/>
      <c r="B514" s="23" t="str">
        <f t="array" ref="B514">IF(C514="","",XLOOKUP(C514,selector_06,selector_06_ids,""))</f>
        <v/>
      </c>
      <c r="C514" s="25"/>
      <c r="D514" s="23" t="str">
        <f t="array" ref="D514">IF(E514="","",XLOOKUP(E514,selector_07,selector_07_ids,""))</f>
        <v/>
      </c>
      <c r="E514" s="25"/>
      <c r="F514" s="27"/>
      <c r="G514" s="27"/>
      <c r="H514" s="14"/>
      <c r="I514" s="23" t="str">
        <f t="array" ref="I514">IF(J514="","",XLOOKUP(J514,selector_04,selector_04_ids,""))</f>
        <v/>
      </c>
      <c r="J514" s="25"/>
      <c r="K514" s="14"/>
      <c r="L514" s="14"/>
      <c r="AK514" s="19" t="s">
        <v>68</v>
      </c>
      <c r="AL514" s="19" t="s">
        <v>68</v>
      </c>
    </row>
    <row r="515">
      <c r="A515" s="14"/>
      <c r="B515" s="23" t="str">
        <f t="array" ref="B515">IF(C515="","",XLOOKUP(C515,selector_06,selector_06_ids,""))</f>
        <v/>
      </c>
      <c r="C515" s="25"/>
      <c r="D515" s="23" t="str">
        <f t="array" ref="D515">IF(E515="","",XLOOKUP(E515,selector_07,selector_07_ids,""))</f>
        <v/>
      </c>
      <c r="E515" s="25"/>
      <c r="F515" s="27"/>
      <c r="G515" s="27"/>
      <c r="H515" s="14"/>
      <c r="I515" s="23" t="str">
        <f t="array" ref="I515">IF(J515="","",XLOOKUP(J515,selector_04,selector_04_ids,""))</f>
        <v/>
      </c>
      <c r="J515" s="25"/>
      <c r="K515" s="14"/>
      <c r="L515" s="14"/>
      <c r="AK515" s="19" t="s">
        <v>68</v>
      </c>
      <c r="AL515" s="19" t="s">
        <v>68</v>
      </c>
    </row>
    <row r="516">
      <c r="A516" s="14"/>
      <c r="B516" s="23" t="str">
        <f t="array" ref="B516">IF(C516="","",XLOOKUP(C516,selector_06,selector_06_ids,""))</f>
        <v/>
      </c>
      <c r="C516" s="25"/>
      <c r="D516" s="23" t="str">
        <f t="array" ref="D516">IF(E516="","",XLOOKUP(E516,selector_07,selector_07_ids,""))</f>
        <v/>
      </c>
      <c r="E516" s="25"/>
      <c r="F516" s="27"/>
      <c r="G516" s="27"/>
      <c r="H516" s="14"/>
      <c r="I516" s="23" t="str">
        <f t="array" ref="I516">IF(J516="","",XLOOKUP(J516,selector_04,selector_04_ids,""))</f>
        <v/>
      </c>
      <c r="J516" s="25"/>
      <c r="K516" s="14"/>
      <c r="L516" s="14"/>
      <c r="AK516" s="19" t="s">
        <v>68</v>
      </c>
      <c r="AL516" s="19" t="s">
        <v>68</v>
      </c>
    </row>
    <row r="517">
      <c r="A517" s="14"/>
      <c r="B517" s="23" t="str">
        <f t="array" ref="B517">IF(C517="","",XLOOKUP(C517,selector_06,selector_06_ids,""))</f>
        <v/>
      </c>
      <c r="C517" s="25"/>
      <c r="D517" s="23" t="str">
        <f t="array" ref="D517">IF(E517="","",XLOOKUP(E517,selector_07,selector_07_ids,""))</f>
        <v/>
      </c>
      <c r="E517" s="25"/>
      <c r="F517" s="27"/>
      <c r="G517" s="27"/>
      <c r="H517" s="14"/>
      <c r="I517" s="23" t="str">
        <f t="array" ref="I517">IF(J517="","",XLOOKUP(J517,selector_04,selector_04_ids,""))</f>
        <v/>
      </c>
      <c r="J517" s="25"/>
      <c r="K517" s="14"/>
      <c r="L517" s="14"/>
      <c r="AK517" s="19" t="s">
        <v>68</v>
      </c>
      <c r="AL517" s="19" t="s">
        <v>68</v>
      </c>
    </row>
    <row r="518">
      <c r="A518" s="14"/>
      <c r="B518" s="23" t="str">
        <f t="array" ref="B518">IF(C518="","",XLOOKUP(C518,selector_06,selector_06_ids,""))</f>
        <v/>
      </c>
      <c r="C518" s="25"/>
      <c r="D518" s="23" t="str">
        <f t="array" ref="D518">IF(E518="","",XLOOKUP(E518,selector_07,selector_07_ids,""))</f>
        <v/>
      </c>
      <c r="E518" s="25"/>
      <c r="F518" s="27"/>
      <c r="G518" s="27"/>
      <c r="H518" s="14"/>
      <c r="I518" s="23" t="str">
        <f t="array" ref="I518">IF(J518="","",XLOOKUP(J518,selector_04,selector_04_ids,""))</f>
        <v/>
      </c>
      <c r="J518" s="25"/>
      <c r="K518" s="14"/>
      <c r="L518" s="14"/>
      <c r="AK518" s="19" t="s">
        <v>68</v>
      </c>
      <c r="AL518" s="19" t="s">
        <v>68</v>
      </c>
    </row>
    <row r="519">
      <c r="A519" s="14"/>
      <c r="B519" s="23" t="str">
        <f t="array" ref="B519">IF(C519="","",XLOOKUP(C519,selector_06,selector_06_ids,""))</f>
        <v/>
      </c>
      <c r="C519" s="25"/>
      <c r="D519" s="23" t="str">
        <f t="array" ref="D519">IF(E519="","",XLOOKUP(E519,selector_07,selector_07_ids,""))</f>
        <v/>
      </c>
      <c r="E519" s="25"/>
      <c r="F519" s="27"/>
      <c r="G519" s="27"/>
      <c r="H519" s="14"/>
      <c r="I519" s="23" t="str">
        <f t="array" ref="I519">IF(J519="","",XLOOKUP(J519,selector_04,selector_04_ids,""))</f>
        <v/>
      </c>
      <c r="J519" s="25"/>
      <c r="K519" s="14"/>
      <c r="L519" s="14"/>
      <c r="AK519" s="19" t="s">
        <v>68</v>
      </c>
      <c r="AL519" s="19" t="s">
        <v>68</v>
      </c>
    </row>
    <row r="520">
      <c r="A520" s="14"/>
      <c r="B520" s="23" t="str">
        <f t="array" ref="B520">IF(C520="","",XLOOKUP(C520,selector_06,selector_06_ids,""))</f>
        <v/>
      </c>
      <c r="C520" s="25"/>
      <c r="D520" s="23" t="str">
        <f t="array" ref="D520">IF(E520="","",XLOOKUP(E520,selector_07,selector_07_ids,""))</f>
        <v/>
      </c>
      <c r="E520" s="25"/>
      <c r="F520" s="27"/>
      <c r="G520" s="27"/>
      <c r="H520" s="14"/>
      <c r="I520" s="23" t="str">
        <f t="array" ref="I520">IF(J520="","",XLOOKUP(J520,selector_04,selector_04_ids,""))</f>
        <v/>
      </c>
      <c r="J520" s="25"/>
      <c r="K520" s="14"/>
      <c r="L520" s="14"/>
      <c r="AK520" s="19" t="s">
        <v>68</v>
      </c>
      <c r="AL520" s="19" t="s">
        <v>68</v>
      </c>
    </row>
    <row r="521">
      <c r="A521" s="14"/>
      <c r="B521" s="23" t="str">
        <f t="array" ref="B521">IF(C521="","",XLOOKUP(C521,selector_06,selector_06_ids,""))</f>
        <v/>
      </c>
      <c r="C521" s="25"/>
      <c r="D521" s="23" t="str">
        <f t="array" ref="D521">IF(E521="","",XLOOKUP(E521,selector_07,selector_07_ids,""))</f>
        <v/>
      </c>
      <c r="E521" s="25"/>
      <c r="F521" s="27"/>
      <c r="G521" s="27"/>
      <c r="H521" s="14"/>
      <c r="I521" s="23" t="str">
        <f t="array" ref="I521">IF(J521="","",XLOOKUP(J521,selector_04,selector_04_ids,""))</f>
        <v/>
      </c>
      <c r="J521" s="25"/>
      <c r="K521" s="14"/>
      <c r="L521" s="14"/>
      <c r="AK521" s="19" t="s">
        <v>68</v>
      </c>
      <c r="AL521" s="19" t="s">
        <v>68</v>
      </c>
    </row>
    <row r="522">
      <c r="A522" s="14"/>
      <c r="B522" s="23" t="str">
        <f t="array" ref="B522">IF(C522="","",XLOOKUP(C522,selector_06,selector_06_ids,""))</f>
        <v/>
      </c>
      <c r="C522" s="25"/>
      <c r="D522" s="23" t="str">
        <f t="array" ref="D522">IF(E522="","",XLOOKUP(E522,selector_07,selector_07_ids,""))</f>
        <v/>
      </c>
      <c r="E522" s="25"/>
      <c r="F522" s="27"/>
      <c r="G522" s="27"/>
      <c r="H522" s="14"/>
      <c r="I522" s="23" t="str">
        <f t="array" ref="I522">IF(J522="","",XLOOKUP(J522,selector_04,selector_04_ids,""))</f>
        <v/>
      </c>
      <c r="J522" s="25"/>
      <c r="K522" s="14"/>
      <c r="L522" s="14"/>
      <c r="AK522" s="19" t="s">
        <v>68</v>
      </c>
      <c r="AL522" s="19" t="s">
        <v>68</v>
      </c>
    </row>
    <row r="523">
      <c r="A523" s="14"/>
      <c r="B523" s="23" t="str">
        <f t="array" ref="B523">IF(C523="","",XLOOKUP(C523,selector_06,selector_06_ids,""))</f>
        <v/>
      </c>
      <c r="C523" s="25"/>
      <c r="D523" s="23" t="str">
        <f t="array" ref="D523">IF(E523="","",XLOOKUP(E523,selector_07,selector_07_ids,""))</f>
        <v/>
      </c>
      <c r="E523" s="25"/>
      <c r="F523" s="27"/>
      <c r="G523" s="27"/>
      <c r="H523" s="14"/>
      <c r="I523" s="23" t="str">
        <f t="array" ref="I523">IF(J523="","",XLOOKUP(J523,selector_04,selector_04_ids,""))</f>
        <v/>
      </c>
      <c r="J523" s="25"/>
      <c r="K523" s="14"/>
      <c r="L523" s="14"/>
      <c r="AK523" s="19" t="s">
        <v>68</v>
      </c>
      <c r="AL523" s="19" t="s">
        <v>68</v>
      </c>
    </row>
    <row r="524">
      <c r="A524" s="14"/>
      <c r="B524" s="23" t="str">
        <f t="array" ref="B524">IF(C524="","",XLOOKUP(C524,selector_06,selector_06_ids,""))</f>
        <v/>
      </c>
      <c r="C524" s="25"/>
      <c r="D524" s="23" t="str">
        <f t="array" ref="D524">IF(E524="","",XLOOKUP(E524,selector_07,selector_07_ids,""))</f>
        <v/>
      </c>
      <c r="E524" s="25"/>
      <c r="F524" s="27"/>
      <c r="G524" s="27"/>
      <c r="H524" s="14"/>
      <c r="I524" s="23" t="str">
        <f t="array" ref="I524">IF(J524="","",XLOOKUP(J524,selector_04,selector_04_ids,""))</f>
        <v/>
      </c>
      <c r="J524" s="25"/>
      <c r="K524" s="14"/>
      <c r="L524" s="14"/>
      <c r="AK524" s="19" t="s">
        <v>68</v>
      </c>
      <c r="AL524" s="19" t="s">
        <v>68</v>
      </c>
    </row>
    <row r="525">
      <c r="A525" s="14"/>
      <c r="B525" s="23" t="str">
        <f t="array" ref="B525">IF(C525="","",XLOOKUP(C525,selector_06,selector_06_ids,""))</f>
        <v/>
      </c>
      <c r="C525" s="25"/>
      <c r="D525" s="23" t="str">
        <f t="array" ref="D525">IF(E525="","",XLOOKUP(E525,selector_07,selector_07_ids,""))</f>
        <v/>
      </c>
      <c r="E525" s="25"/>
      <c r="F525" s="27"/>
      <c r="G525" s="27"/>
      <c r="H525" s="14"/>
      <c r="I525" s="23" t="str">
        <f t="array" ref="I525">IF(J525="","",XLOOKUP(J525,selector_04,selector_04_ids,""))</f>
        <v/>
      </c>
      <c r="J525" s="25"/>
      <c r="K525" s="14"/>
      <c r="L525" s="14"/>
      <c r="AK525" s="19" t="s">
        <v>68</v>
      </c>
      <c r="AL525" s="19" t="s">
        <v>68</v>
      </c>
    </row>
    <row r="526">
      <c r="A526" s="14"/>
      <c r="B526" s="23" t="str">
        <f t="array" ref="B526">IF(C526="","",XLOOKUP(C526,selector_06,selector_06_ids,""))</f>
        <v/>
      </c>
      <c r="C526" s="25"/>
      <c r="D526" s="23" t="str">
        <f t="array" ref="D526">IF(E526="","",XLOOKUP(E526,selector_07,selector_07_ids,""))</f>
        <v/>
      </c>
      <c r="E526" s="25"/>
      <c r="F526" s="27"/>
      <c r="G526" s="27"/>
      <c r="H526" s="14"/>
      <c r="I526" s="23" t="str">
        <f t="array" ref="I526">IF(J526="","",XLOOKUP(J526,selector_04,selector_04_ids,""))</f>
        <v/>
      </c>
      <c r="J526" s="25"/>
      <c r="K526" s="14"/>
      <c r="L526" s="14"/>
      <c r="AK526" s="19" t="s">
        <v>68</v>
      </c>
      <c r="AL526" s="19" t="s">
        <v>68</v>
      </c>
    </row>
    <row r="527">
      <c r="A527" s="14"/>
      <c r="B527" s="23" t="str">
        <f t="array" ref="B527">IF(C527="","",XLOOKUP(C527,selector_06,selector_06_ids,""))</f>
        <v/>
      </c>
      <c r="C527" s="25"/>
      <c r="D527" s="23" t="str">
        <f t="array" ref="D527">IF(E527="","",XLOOKUP(E527,selector_07,selector_07_ids,""))</f>
        <v/>
      </c>
      <c r="E527" s="25"/>
      <c r="F527" s="27"/>
      <c r="G527" s="27"/>
      <c r="H527" s="14"/>
      <c r="I527" s="23" t="str">
        <f t="array" ref="I527">IF(J527="","",XLOOKUP(J527,selector_04,selector_04_ids,""))</f>
        <v/>
      </c>
      <c r="J527" s="25"/>
      <c r="K527" s="14"/>
      <c r="L527" s="14"/>
      <c r="AK527" s="19" t="s">
        <v>68</v>
      </c>
      <c r="AL527" s="19" t="s">
        <v>68</v>
      </c>
    </row>
    <row r="528">
      <c r="A528" s="14"/>
      <c r="B528" s="23" t="str">
        <f t="array" ref="B528">IF(C528="","",XLOOKUP(C528,selector_06,selector_06_ids,""))</f>
        <v/>
      </c>
      <c r="C528" s="25"/>
      <c r="D528" s="23" t="str">
        <f t="array" ref="D528">IF(E528="","",XLOOKUP(E528,selector_07,selector_07_ids,""))</f>
        <v/>
      </c>
      <c r="E528" s="25"/>
      <c r="F528" s="27"/>
      <c r="G528" s="27"/>
      <c r="H528" s="14"/>
      <c r="I528" s="23" t="str">
        <f t="array" ref="I528">IF(J528="","",XLOOKUP(J528,selector_04,selector_04_ids,""))</f>
        <v/>
      </c>
      <c r="J528" s="25"/>
      <c r="K528" s="14"/>
      <c r="L528" s="14"/>
      <c r="AK528" s="19" t="s">
        <v>68</v>
      </c>
      <c r="AL528" s="19" t="s">
        <v>68</v>
      </c>
    </row>
    <row r="529">
      <c r="A529" s="14"/>
      <c r="B529" s="23" t="str">
        <f t="array" ref="B529">IF(C529="","",XLOOKUP(C529,selector_06,selector_06_ids,""))</f>
        <v/>
      </c>
      <c r="C529" s="25"/>
      <c r="D529" s="23" t="str">
        <f t="array" ref="D529">IF(E529="","",XLOOKUP(E529,selector_07,selector_07_ids,""))</f>
        <v/>
      </c>
      <c r="E529" s="25"/>
      <c r="F529" s="27"/>
      <c r="G529" s="27"/>
      <c r="H529" s="14"/>
      <c r="I529" s="23" t="str">
        <f t="array" ref="I529">IF(J529="","",XLOOKUP(J529,selector_04,selector_04_ids,""))</f>
        <v/>
      </c>
      <c r="J529" s="25"/>
      <c r="K529" s="14"/>
      <c r="L529" s="14"/>
      <c r="AK529" s="19" t="s">
        <v>68</v>
      </c>
      <c r="AL529" s="19" t="s">
        <v>68</v>
      </c>
    </row>
    <row r="530">
      <c r="A530" s="14"/>
      <c r="B530" s="23" t="str">
        <f t="array" ref="B530">IF(C530="","",XLOOKUP(C530,selector_06,selector_06_ids,""))</f>
        <v/>
      </c>
      <c r="C530" s="25"/>
      <c r="D530" s="23" t="str">
        <f t="array" ref="D530">IF(E530="","",XLOOKUP(E530,selector_07,selector_07_ids,""))</f>
        <v/>
      </c>
      <c r="E530" s="25"/>
      <c r="F530" s="27"/>
      <c r="G530" s="27"/>
      <c r="H530" s="14"/>
      <c r="I530" s="23" t="str">
        <f t="array" ref="I530">IF(J530="","",XLOOKUP(J530,selector_04,selector_04_ids,""))</f>
        <v/>
      </c>
      <c r="J530" s="25"/>
      <c r="K530" s="14"/>
      <c r="L530" s="14"/>
      <c r="AK530" s="19" t="s">
        <v>68</v>
      </c>
      <c r="AL530" s="19" t="s">
        <v>68</v>
      </c>
    </row>
    <row r="531">
      <c r="A531" s="14"/>
      <c r="B531" s="23" t="str">
        <f t="array" ref="B531">IF(C531="","",XLOOKUP(C531,selector_06,selector_06_ids,""))</f>
        <v/>
      </c>
      <c r="C531" s="25"/>
      <c r="D531" s="23" t="str">
        <f t="array" ref="D531">IF(E531="","",XLOOKUP(E531,selector_07,selector_07_ids,""))</f>
        <v/>
      </c>
      <c r="E531" s="25"/>
      <c r="F531" s="27"/>
      <c r="G531" s="27"/>
      <c r="H531" s="14"/>
      <c r="I531" s="23" t="str">
        <f t="array" ref="I531">IF(J531="","",XLOOKUP(J531,selector_04,selector_04_ids,""))</f>
        <v/>
      </c>
      <c r="J531" s="25"/>
      <c r="K531" s="14"/>
      <c r="L531" s="14"/>
      <c r="AK531" s="19" t="s">
        <v>68</v>
      </c>
      <c r="AL531" s="19" t="s">
        <v>68</v>
      </c>
    </row>
    <row r="532">
      <c r="A532" s="14"/>
      <c r="B532" s="23" t="str">
        <f t="array" ref="B532">IF(C532="","",XLOOKUP(C532,selector_06,selector_06_ids,""))</f>
        <v/>
      </c>
      <c r="C532" s="25"/>
      <c r="D532" s="23" t="str">
        <f t="array" ref="D532">IF(E532="","",XLOOKUP(E532,selector_07,selector_07_ids,""))</f>
        <v/>
      </c>
      <c r="E532" s="25"/>
      <c r="F532" s="27"/>
      <c r="G532" s="27"/>
      <c r="H532" s="14"/>
      <c r="I532" s="23" t="str">
        <f t="array" ref="I532">IF(J532="","",XLOOKUP(J532,selector_04,selector_04_ids,""))</f>
        <v/>
      </c>
      <c r="J532" s="25"/>
      <c r="K532" s="14"/>
      <c r="L532" s="14"/>
      <c r="AK532" s="19" t="s">
        <v>68</v>
      </c>
      <c r="AL532" s="19" t="s">
        <v>68</v>
      </c>
    </row>
    <row r="533">
      <c r="A533" s="14"/>
      <c r="B533" s="23" t="str">
        <f t="array" ref="B533">IF(C533="","",XLOOKUP(C533,selector_06,selector_06_ids,""))</f>
        <v/>
      </c>
      <c r="C533" s="25"/>
      <c r="D533" s="23" t="str">
        <f t="array" ref="D533">IF(E533="","",XLOOKUP(E533,selector_07,selector_07_ids,""))</f>
        <v/>
      </c>
      <c r="E533" s="25"/>
      <c r="F533" s="27"/>
      <c r="G533" s="27"/>
      <c r="H533" s="14"/>
      <c r="I533" s="23" t="str">
        <f t="array" ref="I533">IF(J533="","",XLOOKUP(J533,selector_04,selector_04_ids,""))</f>
        <v/>
      </c>
      <c r="J533" s="25"/>
      <c r="K533" s="14"/>
      <c r="L533" s="14"/>
      <c r="AK533" s="19" t="s">
        <v>68</v>
      </c>
      <c r="AL533" s="19" t="s">
        <v>68</v>
      </c>
    </row>
    <row r="534">
      <c r="A534" s="14"/>
      <c r="B534" s="23" t="str">
        <f t="array" ref="B534">IF(C534="","",XLOOKUP(C534,selector_06,selector_06_ids,""))</f>
        <v/>
      </c>
      <c r="C534" s="25"/>
      <c r="D534" s="23" t="str">
        <f t="array" ref="D534">IF(E534="","",XLOOKUP(E534,selector_07,selector_07_ids,""))</f>
        <v/>
      </c>
      <c r="E534" s="25"/>
      <c r="F534" s="27"/>
      <c r="G534" s="27"/>
      <c r="H534" s="14"/>
      <c r="I534" s="23" t="str">
        <f t="array" ref="I534">IF(J534="","",XLOOKUP(J534,selector_04,selector_04_ids,""))</f>
        <v/>
      </c>
      <c r="J534" s="25"/>
      <c r="K534" s="14"/>
      <c r="L534" s="14"/>
      <c r="AK534" s="19" t="s">
        <v>68</v>
      </c>
      <c r="AL534" s="19" t="s">
        <v>68</v>
      </c>
    </row>
    <row r="535">
      <c r="A535" s="14"/>
      <c r="B535" s="23" t="str">
        <f t="array" ref="B535">IF(C535="","",XLOOKUP(C535,selector_06,selector_06_ids,""))</f>
        <v/>
      </c>
      <c r="C535" s="25"/>
      <c r="D535" s="23" t="str">
        <f t="array" ref="D535">IF(E535="","",XLOOKUP(E535,selector_07,selector_07_ids,""))</f>
        <v/>
      </c>
      <c r="E535" s="25"/>
      <c r="F535" s="27"/>
      <c r="G535" s="27"/>
      <c r="H535" s="14"/>
      <c r="I535" s="23" t="str">
        <f t="array" ref="I535">IF(J535="","",XLOOKUP(J535,selector_04,selector_04_ids,""))</f>
        <v/>
      </c>
      <c r="J535" s="25"/>
      <c r="K535" s="14"/>
      <c r="L535" s="14"/>
      <c r="AK535" s="19" t="s">
        <v>68</v>
      </c>
      <c r="AL535" s="19" t="s">
        <v>68</v>
      </c>
    </row>
    <row r="536">
      <c r="A536" s="14"/>
      <c r="B536" s="23" t="str">
        <f t="array" ref="B536">IF(C536="","",XLOOKUP(C536,selector_06,selector_06_ids,""))</f>
        <v/>
      </c>
      <c r="C536" s="25"/>
      <c r="D536" s="23" t="str">
        <f t="array" ref="D536">IF(E536="","",XLOOKUP(E536,selector_07,selector_07_ids,""))</f>
        <v/>
      </c>
      <c r="E536" s="25"/>
      <c r="F536" s="27"/>
      <c r="G536" s="27"/>
      <c r="H536" s="14"/>
      <c r="I536" s="23" t="str">
        <f t="array" ref="I536">IF(J536="","",XLOOKUP(J536,selector_04,selector_04_ids,""))</f>
        <v/>
      </c>
      <c r="J536" s="25"/>
      <c r="K536" s="14"/>
      <c r="L536" s="14"/>
      <c r="AK536" s="19" t="s">
        <v>68</v>
      </c>
      <c r="AL536" s="19" t="s">
        <v>68</v>
      </c>
    </row>
    <row r="537">
      <c r="A537" s="14"/>
      <c r="B537" s="23" t="str">
        <f t="array" ref="B537">IF(C537="","",XLOOKUP(C537,selector_06,selector_06_ids,""))</f>
        <v/>
      </c>
      <c r="C537" s="25"/>
      <c r="D537" s="23" t="str">
        <f t="array" ref="D537">IF(E537="","",XLOOKUP(E537,selector_07,selector_07_ids,""))</f>
        <v/>
      </c>
      <c r="E537" s="25"/>
      <c r="F537" s="27"/>
      <c r="G537" s="27"/>
      <c r="H537" s="14"/>
      <c r="I537" s="23" t="str">
        <f t="array" ref="I537">IF(J537="","",XLOOKUP(J537,selector_04,selector_04_ids,""))</f>
        <v/>
      </c>
      <c r="J537" s="25"/>
      <c r="K537" s="14"/>
      <c r="L537" s="14"/>
      <c r="AK537" s="19" t="s">
        <v>68</v>
      </c>
      <c r="AL537" s="19" t="s">
        <v>68</v>
      </c>
    </row>
    <row r="538">
      <c r="A538" s="14"/>
      <c r="B538" s="23" t="str">
        <f t="array" ref="B538">IF(C538="","",XLOOKUP(C538,selector_06,selector_06_ids,""))</f>
        <v/>
      </c>
      <c r="C538" s="25"/>
      <c r="D538" s="23" t="str">
        <f t="array" ref="D538">IF(E538="","",XLOOKUP(E538,selector_07,selector_07_ids,""))</f>
        <v/>
      </c>
      <c r="E538" s="25"/>
      <c r="F538" s="27"/>
      <c r="G538" s="27"/>
      <c r="H538" s="14"/>
      <c r="I538" s="23" t="str">
        <f t="array" ref="I538">IF(J538="","",XLOOKUP(J538,selector_04,selector_04_ids,""))</f>
        <v/>
      </c>
      <c r="J538" s="25"/>
      <c r="K538" s="14"/>
      <c r="L538" s="14"/>
      <c r="AK538" s="19" t="s">
        <v>68</v>
      </c>
      <c r="AL538" s="19" t="s">
        <v>68</v>
      </c>
    </row>
    <row r="539">
      <c r="A539" s="14"/>
      <c r="B539" s="23" t="str">
        <f t="array" ref="B539">IF(C539="","",XLOOKUP(C539,selector_06,selector_06_ids,""))</f>
        <v/>
      </c>
      <c r="C539" s="25"/>
      <c r="D539" s="23" t="str">
        <f t="array" ref="D539">IF(E539="","",XLOOKUP(E539,selector_07,selector_07_ids,""))</f>
        <v/>
      </c>
      <c r="E539" s="25"/>
      <c r="F539" s="27"/>
      <c r="G539" s="27"/>
      <c r="H539" s="14"/>
      <c r="I539" s="23" t="str">
        <f t="array" ref="I539">IF(J539="","",XLOOKUP(J539,selector_04,selector_04_ids,""))</f>
        <v/>
      </c>
      <c r="J539" s="25"/>
      <c r="K539" s="14"/>
      <c r="L539" s="14"/>
      <c r="AK539" s="19" t="s">
        <v>68</v>
      </c>
      <c r="AL539" s="19" t="s">
        <v>68</v>
      </c>
    </row>
    <row r="540">
      <c r="A540" s="14"/>
      <c r="B540" s="23" t="str">
        <f t="array" ref="B540">IF(C540="","",XLOOKUP(C540,selector_06,selector_06_ids,""))</f>
        <v/>
      </c>
      <c r="C540" s="25"/>
      <c r="D540" s="23" t="str">
        <f t="array" ref="D540">IF(E540="","",XLOOKUP(E540,selector_07,selector_07_ids,""))</f>
        <v/>
      </c>
      <c r="E540" s="25"/>
      <c r="F540" s="27"/>
      <c r="G540" s="27"/>
      <c r="H540" s="14"/>
      <c r="I540" s="23" t="str">
        <f t="array" ref="I540">IF(J540="","",XLOOKUP(J540,selector_04,selector_04_ids,""))</f>
        <v/>
      </c>
      <c r="J540" s="25"/>
      <c r="K540" s="14"/>
      <c r="L540" s="14"/>
      <c r="AK540" s="19" t="s">
        <v>68</v>
      </c>
      <c r="AL540" s="19" t="s">
        <v>68</v>
      </c>
    </row>
    <row r="541">
      <c r="A541" s="14"/>
      <c r="B541" s="23" t="str">
        <f t="array" ref="B541">IF(C541="","",XLOOKUP(C541,selector_06,selector_06_ids,""))</f>
        <v/>
      </c>
      <c r="C541" s="25"/>
      <c r="D541" s="23" t="str">
        <f t="array" ref="D541">IF(E541="","",XLOOKUP(E541,selector_07,selector_07_ids,""))</f>
        <v/>
      </c>
      <c r="E541" s="25"/>
      <c r="F541" s="27"/>
      <c r="G541" s="27"/>
      <c r="H541" s="14"/>
      <c r="I541" s="23" t="str">
        <f t="array" ref="I541">IF(J541="","",XLOOKUP(J541,selector_04,selector_04_ids,""))</f>
        <v/>
      </c>
      <c r="J541" s="25"/>
      <c r="K541" s="14"/>
      <c r="L541" s="14"/>
      <c r="AK541" s="19" t="s">
        <v>68</v>
      </c>
      <c r="AL541" s="19" t="s">
        <v>68</v>
      </c>
    </row>
    <row r="542">
      <c r="A542" s="14"/>
      <c r="B542" s="23" t="str">
        <f t="array" ref="B542">IF(C542="","",XLOOKUP(C542,selector_06,selector_06_ids,""))</f>
        <v/>
      </c>
      <c r="C542" s="25"/>
      <c r="D542" s="23" t="str">
        <f t="array" ref="D542">IF(E542="","",XLOOKUP(E542,selector_07,selector_07_ids,""))</f>
        <v/>
      </c>
      <c r="E542" s="25"/>
      <c r="F542" s="27"/>
      <c r="G542" s="27"/>
      <c r="H542" s="14"/>
      <c r="I542" s="23" t="str">
        <f t="array" ref="I542">IF(J542="","",XLOOKUP(J542,selector_04,selector_04_ids,""))</f>
        <v/>
      </c>
      <c r="J542" s="25"/>
      <c r="K542" s="14"/>
      <c r="L542" s="14"/>
      <c r="AK542" s="19" t="s">
        <v>68</v>
      </c>
      <c r="AL542" s="19" t="s">
        <v>68</v>
      </c>
    </row>
    <row r="543">
      <c r="A543" s="14"/>
      <c r="B543" s="23" t="str">
        <f t="array" ref="B543">IF(C543="","",XLOOKUP(C543,selector_06,selector_06_ids,""))</f>
        <v/>
      </c>
      <c r="C543" s="25"/>
      <c r="D543" s="23" t="str">
        <f t="array" ref="D543">IF(E543="","",XLOOKUP(E543,selector_07,selector_07_ids,""))</f>
        <v/>
      </c>
      <c r="E543" s="25"/>
      <c r="F543" s="27"/>
      <c r="G543" s="27"/>
      <c r="H543" s="14"/>
      <c r="I543" s="23" t="str">
        <f t="array" ref="I543">IF(J543="","",XLOOKUP(J543,selector_04,selector_04_ids,""))</f>
        <v/>
      </c>
      <c r="J543" s="25"/>
      <c r="K543" s="14"/>
      <c r="L543" s="14"/>
      <c r="AK543" s="19" t="s">
        <v>68</v>
      </c>
      <c r="AL543" s="19" t="s">
        <v>68</v>
      </c>
    </row>
    <row r="544">
      <c r="A544" s="14"/>
      <c r="B544" s="23" t="str">
        <f t="array" ref="B544">IF(C544="","",XLOOKUP(C544,selector_06,selector_06_ids,""))</f>
        <v/>
      </c>
      <c r="C544" s="25"/>
      <c r="D544" s="23" t="str">
        <f t="array" ref="D544">IF(E544="","",XLOOKUP(E544,selector_07,selector_07_ids,""))</f>
        <v/>
      </c>
      <c r="E544" s="25"/>
      <c r="F544" s="27"/>
      <c r="G544" s="27"/>
      <c r="H544" s="14"/>
      <c r="I544" s="23" t="str">
        <f t="array" ref="I544">IF(J544="","",XLOOKUP(J544,selector_04,selector_04_ids,""))</f>
        <v/>
      </c>
      <c r="J544" s="25"/>
      <c r="K544" s="14"/>
      <c r="L544" s="14"/>
      <c r="AK544" s="19" t="s">
        <v>68</v>
      </c>
      <c r="AL544" s="19" t="s">
        <v>68</v>
      </c>
    </row>
    <row r="545">
      <c r="A545" s="14"/>
      <c r="B545" s="23" t="str">
        <f t="array" ref="B545">IF(C545="","",XLOOKUP(C545,selector_06,selector_06_ids,""))</f>
        <v/>
      </c>
      <c r="C545" s="25"/>
      <c r="D545" s="23" t="str">
        <f t="array" ref="D545">IF(E545="","",XLOOKUP(E545,selector_07,selector_07_ids,""))</f>
        <v/>
      </c>
      <c r="E545" s="25"/>
      <c r="F545" s="27"/>
      <c r="G545" s="27"/>
      <c r="H545" s="14"/>
      <c r="I545" s="23" t="str">
        <f t="array" ref="I545">IF(J545="","",XLOOKUP(J545,selector_04,selector_04_ids,""))</f>
        <v/>
      </c>
      <c r="J545" s="25"/>
      <c r="K545" s="14"/>
      <c r="L545" s="14"/>
      <c r="AK545" s="19" t="s">
        <v>68</v>
      </c>
      <c r="AL545" s="19" t="s">
        <v>68</v>
      </c>
    </row>
    <row r="546">
      <c r="A546" s="14"/>
      <c r="B546" s="23" t="str">
        <f t="array" ref="B546">IF(C546="","",XLOOKUP(C546,selector_06,selector_06_ids,""))</f>
        <v/>
      </c>
      <c r="C546" s="25"/>
      <c r="D546" s="23" t="str">
        <f t="array" ref="D546">IF(E546="","",XLOOKUP(E546,selector_07,selector_07_ids,""))</f>
        <v/>
      </c>
      <c r="E546" s="25"/>
      <c r="F546" s="27"/>
      <c r="G546" s="27"/>
      <c r="H546" s="14"/>
      <c r="I546" s="23" t="str">
        <f t="array" ref="I546">IF(J546="","",XLOOKUP(J546,selector_04,selector_04_ids,""))</f>
        <v/>
      </c>
      <c r="J546" s="25"/>
      <c r="K546" s="14"/>
      <c r="L546" s="14"/>
      <c r="AK546" s="19" t="s">
        <v>68</v>
      </c>
      <c r="AL546" s="19" t="s">
        <v>68</v>
      </c>
    </row>
    <row r="547">
      <c r="A547" s="14"/>
      <c r="B547" s="23" t="str">
        <f t="array" ref="B547">IF(C547="","",XLOOKUP(C547,selector_06,selector_06_ids,""))</f>
        <v/>
      </c>
      <c r="C547" s="25"/>
      <c r="D547" s="23" t="str">
        <f t="array" ref="D547">IF(E547="","",XLOOKUP(E547,selector_07,selector_07_ids,""))</f>
        <v/>
      </c>
      <c r="E547" s="25"/>
      <c r="F547" s="27"/>
      <c r="G547" s="27"/>
      <c r="H547" s="14"/>
      <c r="I547" s="23" t="str">
        <f t="array" ref="I547">IF(J547="","",XLOOKUP(J547,selector_04,selector_04_ids,""))</f>
        <v/>
      </c>
      <c r="J547" s="25"/>
      <c r="K547" s="14"/>
      <c r="L547" s="14"/>
      <c r="AK547" s="19" t="s">
        <v>68</v>
      </c>
      <c r="AL547" s="19" t="s">
        <v>68</v>
      </c>
    </row>
    <row r="548">
      <c r="A548" s="14"/>
      <c r="B548" s="23" t="str">
        <f t="array" ref="B548">IF(C548="","",XLOOKUP(C548,selector_06,selector_06_ids,""))</f>
        <v/>
      </c>
      <c r="C548" s="25"/>
      <c r="D548" s="23" t="str">
        <f t="array" ref="D548">IF(E548="","",XLOOKUP(E548,selector_07,selector_07_ids,""))</f>
        <v/>
      </c>
      <c r="E548" s="25"/>
      <c r="F548" s="27"/>
      <c r="G548" s="27"/>
      <c r="H548" s="14"/>
      <c r="I548" s="23" t="str">
        <f t="array" ref="I548">IF(J548="","",XLOOKUP(J548,selector_04,selector_04_ids,""))</f>
        <v/>
      </c>
      <c r="J548" s="25"/>
      <c r="K548" s="14"/>
      <c r="L548" s="14"/>
      <c r="AK548" s="19" t="s">
        <v>68</v>
      </c>
      <c r="AL548" s="19" t="s">
        <v>68</v>
      </c>
    </row>
    <row r="549">
      <c r="A549" s="14"/>
      <c r="B549" s="23" t="str">
        <f t="array" ref="B549">IF(C549="","",XLOOKUP(C549,selector_06,selector_06_ids,""))</f>
        <v/>
      </c>
      <c r="C549" s="25"/>
      <c r="D549" s="23" t="str">
        <f t="array" ref="D549">IF(E549="","",XLOOKUP(E549,selector_07,selector_07_ids,""))</f>
        <v/>
      </c>
      <c r="E549" s="25"/>
      <c r="F549" s="27"/>
      <c r="G549" s="27"/>
      <c r="H549" s="14"/>
      <c r="I549" s="23" t="str">
        <f t="array" ref="I549">IF(J549="","",XLOOKUP(J549,selector_04,selector_04_ids,""))</f>
        <v/>
      </c>
      <c r="J549" s="25"/>
      <c r="K549" s="14"/>
      <c r="L549" s="14"/>
      <c r="AK549" s="19" t="s">
        <v>68</v>
      </c>
      <c r="AL549" s="19" t="s">
        <v>68</v>
      </c>
    </row>
    <row r="550">
      <c r="A550" s="14"/>
      <c r="B550" s="23" t="str">
        <f t="array" ref="B550">IF(C550="","",XLOOKUP(C550,selector_06,selector_06_ids,""))</f>
        <v/>
      </c>
      <c r="C550" s="25"/>
      <c r="D550" s="23" t="str">
        <f t="array" ref="D550">IF(E550="","",XLOOKUP(E550,selector_07,selector_07_ids,""))</f>
        <v/>
      </c>
      <c r="E550" s="25"/>
      <c r="F550" s="27"/>
      <c r="G550" s="27"/>
      <c r="H550" s="14"/>
      <c r="I550" s="23" t="str">
        <f t="array" ref="I550">IF(J550="","",XLOOKUP(J550,selector_04,selector_04_ids,""))</f>
        <v/>
      </c>
      <c r="J550" s="25"/>
      <c r="K550" s="14"/>
      <c r="L550" s="14"/>
      <c r="AK550" s="19" t="s">
        <v>68</v>
      </c>
      <c r="AL550" s="19" t="s">
        <v>68</v>
      </c>
    </row>
    <row r="551">
      <c r="A551" s="14"/>
      <c r="B551" s="23" t="str">
        <f t="array" ref="B551">IF(C551="","",XLOOKUP(C551,selector_06,selector_06_ids,""))</f>
        <v/>
      </c>
      <c r="C551" s="25"/>
      <c r="D551" s="23" t="str">
        <f t="array" ref="D551">IF(E551="","",XLOOKUP(E551,selector_07,selector_07_ids,""))</f>
        <v/>
      </c>
      <c r="E551" s="25"/>
      <c r="F551" s="27"/>
      <c r="G551" s="27"/>
      <c r="H551" s="14"/>
      <c r="I551" s="23" t="str">
        <f t="array" ref="I551">IF(J551="","",XLOOKUP(J551,selector_04,selector_04_ids,""))</f>
        <v/>
      </c>
      <c r="J551" s="25"/>
      <c r="K551" s="14"/>
      <c r="L551" s="14"/>
      <c r="AK551" s="19" t="s">
        <v>68</v>
      </c>
      <c r="AL551" s="19" t="s">
        <v>68</v>
      </c>
    </row>
    <row r="552">
      <c r="A552" s="14"/>
      <c r="B552" s="23" t="str">
        <f t="array" ref="B552">IF(C552="","",XLOOKUP(C552,selector_06,selector_06_ids,""))</f>
        <v/>
      </c>
      <c r="C552" s="25"/>
      <c r="D552" s="23" t="str">
        <f t="array" ref="D552">IF(E552="","",XLOOKUP(E552,selector_07,selector_07_ids,""))</f>
        <v/>
      </c>
      <c r="E552" s="25"/>
      <c r="F552" s="27"/>
      <c r="G552" s="27"/>
      <c r="H552" s="14"/>
      <c r="I552" s="23" t="str">
        <f t="array" ref="I552">IF(J552="","",XLOOKUP(J552,selector_04,selector_04_ids,""))</f>
        <v/>
      </c>
      <c r="J552" s="25"/>
      <c r="K552" s="14"/>
      <c r="L552" s="14"/>
      <c r="AK552" s="19" t="s">
        <v>68</v>
      </c>
      <c r="AL552" s="19" t="s">
        <v>68</v>
      </c>
    </row>
    <row r="553">
      <c r="A553" s="14"/>
      <c r="B553" s="23" t="str">
        <f t="array" ref="B553">IF(C553="","",XLOOKUP(C553,selector_06,selector_06_ids,""))</f>
        <v/>
      </c>
      <c r="C553" s="25"/>
      <c r="D553" s="23" t="str">
        <f t="array" ref="D553">IF(E553="","",XLOOKUP(E553,selector_07,selector_07_ids,""))</f>
        <v/>
      </c>
      <c r="E553" s="25"/>
      <c r="F553" s="27"/>
      <c r="G553" s="27"/>
      <c r="H553" s="14"/>
      <c r="I553" s="23" t="str">
        <f t="array" ref="I553">IF(J553="","",XLOOKUP(J553,selector_04,selector_04_ids,""))</f>
        <v/>
      </c>
      <c r="J553" s="25"/>
      <c r="K553" s="14"/>
      <c r="L553" s="14"/>
      <c r="AK553" s="19" t="s">
        <v>68</v>
      </c>
      <c r="AL553" s="19" t="s">
        <v>68</v>
      </c>
    </row>
    <row r="554">
      <c r="A554" s="14"/>
      <c r="B554" s="23" t="str">
        <f t="array" ref="B554">IF(C554="","",XLOOKUP(C554,selector_06,selector_06_ids,""))</f>
        <v/>
      </c>
      <c r="C554" s="25"/>
      <c r="D554" s="23" t="str">
        <f t="array" ref="D554">IF(E554="","",XLOOKUP(E554,selector_07,selector_07_ids,""))</f>
        <v/>
      </c>
      <c r="E554" s="25"/>
      <c r="F554" s="27"/>
      <c r="G554" s="27"/>
      <c r="H554" s="14"/>
      <c r="I554" s="23" t="str">
        <f t="array" ref="I554">IF(J554="","",XLOOKUP(J554,selector_04,selector_04_ids,""))</f>
        <v/>
      </c>
      <c r="J554" s="25"/>
      <c r="K554" s="14"/>
      <c r="L554" s="14"/>
      <c r="AK554" s="19" t="s">
        <v>68</v>
      </c>
      <c r="AL554" s="19" t="s">
        <v>68</v>
      </c>
    </row>
    <row r="555">
      <c r="A555" s="14"/>
      <c r="B555" s="23" t="str">
        <f t="array" ref="B555">IF(C555="","",XLOOKUP(C555,selector_06,selector_06_ids,""))</f>
        <v/>
      </c>
      <c r="C555" s="25"/>
      <c r="D555" s="23" t="str">
        <f t="array" ref="D555">IF(E555="","",XLOOKUP(E555,selector_07,selector_07_ids,""))</f>
        <v/>
      </c>
      <c r="E555" s="25"/>
      <c r="F555" s="27"/>
      <c r="G555" s="27"/>
      <c r="H555" s="14"/>
      <c r="I555" s="23" t="str">
        <f t="array" ref="I555">IF(J555="","",XLOOKUP(J555,selector_04,selector_04_ids,""))</f>
        <v/>
      </c>
      <c r="J555" s="25"/>
      <c r="K555" s="14"/>
      <c r="L555" s="14"/>
      <c r="AK555" s="19" t="s">
        <v>68</v>
      </c>
      <c r="AL555" s="19" t="s">
        <v>68</v>
      </c>
    </row>
    <row r="556">
      <c r="A556" s="14"/>
      <c r="B556" s="23" t="str">
        <f t="array" ref="B556">IF(C556="","",XLOOKUP(C556,selector_06,selector_06_ids,""))</f>
        <v/>
      </c>
      <c r="C556" s="25"/>
      <c r="D556" s="23" t="str">
        <f t="array" ref="D556">IF(E556="","",XLOOKUP(E556,selector_07,selector_07_ids,""))</f>
        <v/>
      </c>
      <c r="E556" s="25"/>
      <c r="F556" s="27"/>
      <c r="G556" s="27"/>
      <c r="H556" s="14"/>
      <c r="I556" s="23" t="str">
        <f t="array" ref="I556">IF(J556="","",XLOOKUP(J556,selector_04,selector_04_ids,""))</f>
        <v/>
      </c>
      <c r="J556" s="25"/>
      <c r="K556" s="14"/>
      <c r="L556" s="14"/>
      <c r="AK556" s="19" t="s">
        <v>68</v>
      </c>
      <c r="AL556" s="19" t="s">
        <v>68</v>
      </c>
    </row>
    <row r="557">
      <c r="A557" s="14"/>
      <c r="B557" s="23" t="str">
        <f t="array" ref="B557">IF(C557="","",XLOOKUP(C557,selector_06,selector_06_ids,""))</f>
        <v/>
      </c>
      <c r="C557" s="25"/>
      <c r="D557" s="23" t="str">
        <f t="array" ref="D557">IF(E557="","",XLOOKUP(E557,selector_07,selector_07_ids,""))</f>
        <v/>
      </c>
      <c r="E557" s="25"/>
      <c r="F557" s="27"/>
      <c r="G557" s="27"/>
      <c r="H557" s="14"/>
      <c r="I557" s="23" t="str">
        <f t="array" ref="I557">IF(J557="","",XLOOKUP(J557,selector_04,selector_04_ids,""))</f>
        <v/>
      </c>
      <c r="J557" s="25"/>
      <c r="K557" s="14"/>
      <c r="L557" s="14"/>
      <c r="AK557" s="19" t="s">
        <v>68</v>
      </c>
      <c r="AL557" s="19" t="s">
        <v>68</v>
      </c>
    </row>
    <row r="558">
      <c r="A558" s="14"/>
      <c r="B558" s="23" t="str">
        <f t="array" ref="B558">IF(C558="","",XLOOKUP(C558,selector_06,selector_06_ids,""))</f>
        <v/>
      </c>
      <c r="C558" s="25"/>
      <c r="D558" s="23" t="str">
        <f t="array" ref="D558">IF(E558="","",XLOOKUP(E558,selector_07,selector_07_ids,""))</f>
        <v/>
      </c>
      <c r="E558" s="25"/>
      <c r="F558" s="27"/>
      <c r="G558" s="27"/>
      <c r="H558" s="14"/>
      <c r="I558" s="23" t="str">
        <f t="array" ref="I558">IF(J558="","",XLOOKUP(J558,selector_04,selector_04_ids,""))</f>
        <v/>
      </c>
      <c r="J558" s="25"/>
      <c r="K558" s="14"/>
      <c r="L558" s="14"/>
      <c r="AK558" s="19" t="s">
        <v>68</v>
      </c>
      <c r="AL558" s="19" t="s">
        <v>68</v>
      </c>
    </row>
    <row r="559">
      <c r="A559" s="14"/>
      <c r="B559" s="23" t="str">
        <f t="array" ref="B559">IF(C559="","",XLOOKUP(C559,selector_06,selector_06_ids,""))</f>
        <v/>
      </c>
      <c r="C559" s="25"/>
      <c r="D559" s="23" t="str">
        <f t="array" ref="D559">IF(E559="","",XLOOKUP(E559,selector_07,selector_07_ids,""))</f>
        <v/>
      </c>
      <c r="E559" s="25"/>
      <c r="F559" s="27"/>
      <c r="G559" s="27"/>
      <c r="H559" s="14"/>
      <c r="I559" s="23" t="str">
        <f t="array" ref="I559">IF(J559="","",XLOOKUP(J559,selector_04,selector_04_ids,""))</f>
        <v/>
      </c>
      <c r="J559" s="25"/>
      <c r="K559" s="14"/>
      <c r="L559" s="14"/>
      <c r="AK559" s="19" t="s">
        <v>68</v>
      </c>
      <c r="AL559" s="19" t="s">
        <v>68</v>
      </c>
    </row>
    <row r="560">
      <c r="A560" s="14"/>
      <c r="B560" s="23" t="str">
        <f t="array" ref="B560">IF(C560="","",XLOOKUP(C560,selector_06,selector_06_ids,""))</f>
        <v/>
      </c>
      <c r="C560" s="25"/>
      <c r="D560" s="23" t="str">
        <f t="array" ref="D560">IF(E560="","",XLOOKUP(E560,selector_07,selector_07_ids,""))</f>
        <v/>
      </c>
      <c r="E560" s="25"/>
      <c r="F560" s="27"/>
      <c r="G560" s="27"/>
      <c r="H560" s="14"/>
      <c r="I560" s="23" t="str">
        <f t="array" ref="I560">IF(J560="","",XLOOKUP(J560,selector_04,selector_04_ids,""))</f>
        <v/>
      </c>
      <c r="J560" s="25"/>
      <c r="K560" s="14"/>
      <c r="L560" s="14"/>
      <c r="AK560" s="19" t="s">
        <v>68</v>
      </c>
      <c r="AL560" s="19" t="s">
        <v>68</v>
      </c>
    </row>
    <row r="561">
      <c r="A561" s="14"/>
      <c r="B561" s="23" t="str">
        <f t="array" ref="B561">IF(C561="","",XLOOKUP(C561,selector_06,selector_06_ids,""))</f>
        <v/>
      </c>
      <c r="C561" s="25"/>
      <c r="D561" s="23" t="str">
        <f t="array" ref="D561">IF(E561="","",XLOOKUP(E561,selector_07,selector_07_ids,""))</f>
        <v/>
      </c>
      <c r="E561" s="25"/>
      <c r="F561" s="27"/>
      <c r="G561" s="27"/>
      <c r="H561" s="14"/>
      <c r="I561" s="23" t="str">
        <f t="array" ref="I561">IF(J561="","",XLOOKUP(J561,selector_04,selector_04_ids,""))</f>
        <v/>
      </c>
      <c r="J561" s="25"/>
      <c r="K561" s="14"/>
      <c r="L561" s="14"/>
      <c r="AK561" s="19" t="s">
        <v>68</v>
      </c>
      <c r="AL561" s="19" t="s">
        <v>68</v>
      </c>
    </row>
    <row r="562">
      <c r="A562" s="14"/>
      <c r="B562" s="23" t="str">
        <f t="array" ref="B562">IF(C562="","",XLOOKUP(C562,selector_06,selector_06_ids,""))</f>
        <v/>
      </c>
      <c r="C562" s="25"/>
      <c r="D562" s="23" t="str">
        <f t="array" ref="D562">IF(E562="","",XLOOKUP(E562,selector_07,selector_07_ids,""))</f>
        <v/>
      </c>
      <c r="E562" s="25"/>
      <c r="F562" s="27"/>
      <c r="G562" s="27"/>
      <c r="H562" s="14"/>
      <c r="I562" s="23" t="str">
        <f t="array" ref="I562">IF(J562="","",XLOOKUP(J562,selector_04,selector_04_ids,""))</f>
        <v/>
      </c>
      <c r="J562" s="25"/>
      <c r="K562" s="14"/>
      <c r="L562" s="14"/>
      <c r="AK562" s="19" t="s">
        <v>68</v>
      </c>
      <c r="AL562" s="19" t="s">
        <v>68</v>
      </c>
    </row>
    <row r="563">
      <c r="A563" s="14"/>
      <c r="B563" s="23" t="str">
        <f t="array" ref="B563">IF(C563="","",XLOOKUP(C563,selector_06,selector_06_ids,""))</f>
        <v/>
      </c>
      <c r="C563" s="25"/>
      <c r="D563" s="23" t="str">
        <f t="array" ref="D563">IF(E563="","",XLOOKUP(E563,selector_07,selector_07_ids,""))</f>
        <v/>
      </c>
      <c r="E563" s="25"/>
      <c r="F563" s="27"/>
      <c r="G563" s="27"/>
      <c r="H563" s="14"/>
      <c r="I563" s="23" t="str">
        <f t="array" ref="I563">IF(J563="","",XLOOKUP(J563,selector_04,selector_04_ids,""))</f>
        <v/>
      </c>
      <c r="J563" s="25"/>
      <c r="K563" s="14"/>
      <c r="L563" s="14"/>
      <c r="AK563" s="19" t="s">
        <v>68</v>
      </c>
      <c r="AL563" s="19" t="s">
        <v>68</v>
      </c>
    </row>
    <row r="564">
      <c r="A564" s="14"/>
      <c r="B564" s="23" t="str">
        <f t="array" ref="B564">IF(C564="","",XLOOKUP(C564,selector_06,selector_06_ids,""))</f>
        <v/>
      </c>
      <c r="C564" s="25"/>
      <c r="D564" s="23" t="str">
        <f t="array" ref="D564">IF(E564="","",XLOOKUP(E564,selector_07,selector_07_ids,""))</f>
        <v/>
      </c>
      <c r="E564" s="25"/>
      <c r="F564" s="27"/>
      <c r="G564" s="27"/>
      <c r="H564" s="14"/>
      <c r="I564" s="23" t="str">
        <f t="array" ref="I564">IF(J564="","",XLOOKUP(J564,selector_04,selector_04_ids,""))</f>
        <v/>
      </c>
      <c r="J564" s="25"/>
      <c r="K564" s="14"/>
      <c r="L564" s="14"/>
      <c r="AK564" s="19" t="s">
        <v>68</v>
      </c>
      <c r="AL564" s="19" t="s">
        <v>68</v>
      </c>
    </row>
    <row r="565">
      <c r="A565" s="14"/>
      <c r="B565" s="23" t="str">
        <f t="array" ref="B565">IF(C565="","",XLOOKUP(C565,selector_06,selector_06_ids,""))</f>
        <v/>
      </c>
      <c r="C565" s="25"/>
      <c r="D565" s="23" t="str">
        <f t="array" ref="D565">IF(E565="","",XLOOKUP(E565,selector_07,selector_07_ids,""))</f>
        <v/>
      </c>
      <c r="E565" s="25"/>
      <c r="F565" s="27"/>
      <c r="G565" s="27"/>
      <c r="H565" s="14"/>
      <c r="I565" s="23" t="str">
        <f t="array" ref="I565">IF(J565="","",XLOOKUP(J565,selector_04,selector_04_ids,""))</f>
        <v/>
      </c>
      <c r="J565" s="25"/>
      <c r="K565" s="14"/>
      <c r="L565" s="14"/>
      <c r="AK565" s="19" t="s">
        <v>68</v>
      </c>
      <c r="AL565" s="19" t="s">
        <v>68</v>
      </c>
    </row>
    <row r="566">
      <c r="A566" s="14"/>
      <c r="B566" s="23" t="str">
        <f t="array" ref="B566">IF(C566="","",XLOOKUP(C566,selector_06,selector_06_ids,""))</f>
        <v/>
      </c>
      <c r="C566" s="25"/>
      <c r="D566" s="23" t="str">
        <f t="array" ref="D566">IF(E566="","",XLOOKUP(E566,selector_07,selector_07_ids,""))</f>
        <v/>
      </c>
      <c r="E566" s="25"/>
      <c r="F566" s="27"/>
      <c r="G566" s="27"/>
      <c r="H566" s="14"/>
      <c r="I566" s="23" t="str">
        <f t="array" ref="I566">IF(J566="","",XLOOKUP(J566,selector_04,selector_04_ids,""))</f>
        <v/>
      </c>
      <c r="J566" s="25"/>
      <c r="K566" s="14"/>
      <c r="L566" s="14"/>
      <c r="AK566" s="19" t="s">
        <v>68</v>
      </c>
      <c r="AL566" s="19" t="s">
        <v>68</v>
      </c>
    </row>
    <row r="567">
      <c r="A567" s="14"/>
      <c r="B567" s="23" t="str">
        <f t="array" ref="B567">IF(C567="","",XLOOKUP(C567,selector_06,selector_06_ids,""))</f>
        <v/>
      </c>
      <c r="C567" s="25"/>
      <c r="D567" s="23" t="str">
        <f t="array" ref="D567">IF(E567="","",XLOOKUP(E567,selector_07,selector_07_ids,""))</f>
        <v/>
      </c>
      <c r="E567" s="25"/>
      <c r="F567" s="27"/>
      <c r="G567" s="27"/>
      <c r="H567" s="14"/>
      <c r="I567" s="23" t="str">
        <f t="array" ref="I567">IF(J567="","",XLOOKUP(J567,selector_04,selector_04_ids,""))</f>
        <v/>
      </c>
      <c r="J567" s="25"/>
      <c r="K567" s="14"/>
      <c r="L567" s="14"/>
      <c r="AK567" s="19" t="s">
        <v>68</v>
      </c>
      <c r="AL567" s="19" t="s">
        <v>68</v>
      </c>
    </row>
    <row r="568">
      <c r="A568" s="14"/>
      <c r="B568" s="23" t="str">
        <f t="array" ref="B568">IF(C568="","",XLOOKUP(C568,selector_06,selector_06_ids,""))</f>
        <v/>
      </c>
      <c r="C568" s="25"/>
      <c r="D568" s="23" t="str">
        <f t="array" ref="D568">IF(E568="","",XLOOKUP(E568,selector_07,selector_07_ids,""))</f>
        <v/>
      </c>
      <c r="E568" s="25"/>
      <c r="F568" s="27"/>
      <c r="G568" s="27"/>
      <c r="H568" s="14"/>
      <c r="I568" s="23" t="str">
        <f t="array" ref="I568">IF(J568="","",XLOOKUP(J568,selector_04,selector_04_ids,""))</f>
        <v/>
      </c>
      <c r="J568" s="25"/>
      <c r="K568" s="14"/>
      <c r="L568" s="14"/>
      <c r="AK568" s="19" t="s">
        <v>68</v>
      </c>
      <c r="AL568" s="19" t="s">
        <v>68</v>
      </c>
    </row>
    <row r="569">
      <c r="A569" s="14"/>
      <c r="B569" s="23" t="str">
        <f t="array" ref="B569">IF(C569="","",XLOOKUP(C569,selector_06,selector_06_ids,""))</f>
        <v/>
      </c>
      <c r="C569" s="25"/>
      <c r="D569" s="23" t="str">
        <f t="array" ref="D569">IF(E569="","",XLOOKUP(E569,selector_07,selector_07_ids,""))</f>
        <v/>
      </c>
      <c r="E569" s="25"/>
      <c r="F569" s="27"/>
      <c r="G569" s="27"/>
      <c r="H569" s="14"/>
      <c r="I569" s="23" t="str">
        <f t="array" ref="I569">IF(J569="","",XLOOKUP(J569,selector_04,selector_04_ids,""))</f>
        <v/>
      </c>
      <c r="J569" s="25"/>
      <c r="K569" s="14"/>
      <c r="L569" s="14"/>
      <c r="AK569" s="19" t="s">
        <v>68</v>
      </c>
      <c r="AL569" s="19" t="s">
        <v>68</v>
      </c>
    </row>
    <row r="570">
      <c r="A570" s="14"/>
      <c r="B570" s="23" t="str">
        <f t="array" ref="B570">IF(C570="","",XLOOKUP(C570,selector_06,selector_06_ids,""))</f>
        <v/>
      </c>
      <c r="C570" s="25"/>
      <c r="D570" s="23" t="str">
        <f t="array" ref="D570">IF(E570="","",XLOOKUP(E570,selector_07,selector_07_ids,""))</f>
        <v/>
      </c>
      <c r="E570" s="25"/>
      <c r="F570" s="27"/>
      <c r="G570" s="27"/>
      <c r="H570" s="14"/>
      <c r="I570" s="23" t="str">
        <f t="array" ref="I570">IF(J570="","",XLOOKUP(J570,selector_04,selector_04_ids,""))</f>
        <v/>
      </c>
      <c r="J570" s="25"/>
      <c r="K570" s="14"/>
      <c r="L570" s="14"/>
      <c r="AK570" s="19" t="s">
        <v>68</v>
      </c>
      <c r="AL570" s="19" t="s">
        <v>68</v>
      </c>
    </row>
    <row r="571">
      <c r="A571" s="14"/>
      <c r="B571" s="23" t="str">
        <f t="array" ref="B571">IF(C571="","",XLOOKUP(C571,selector_06,selector_06_ids,""))</f>
        <v/>
      </c>
      <c r="C571" s="25"/>
      <c r="D571" s="23" t="str">
        <f t="array" ref="D571">IF(E571="","",XLOOKUP(E571,selector_07,selector_07_ids,""))</f>
        <v/>
      </c>
      <c r="E571" s="25"/>
      <c r="F571" s="27"/>
      <c r="G571" s="27"/>
      <c r="H571" s="14"/>
      <c r="I571" s="23" t="str">
        <f t="array" ref="I571">IF(J571="","",XLOOKUP(J571,selector_04,selector_04_ids,""))</f>
        <v/>
      </c>
      <c r="J571" s="25"/>
      <c r="K571" s="14"/>
      <c r="L571" s="14"/>
      <c r="AK571" s="19" t="s">
        <v>68</v>
      </c>
      <c r="AL571" s="19" t="s">
        <v>68</v>
      </c>
    </row>
    <row r="572">
      <c r="A572" s="14"/>
      <c r="B572" s="23" t="str">
        <f t="array" ref="B572">IF(C572="","",XLOOKUP(C572,selector_06,selector_06_ids,""))</f>
        <v/>
      </c>
      <c r="C572" s="25"/>
      <c r="D572" s="23" t="str">
        <f t="array" ref="D572">IF(E572="","",XLOOKUP(E572,selector_07,selector_07_ids,""))</f>
        <v/>
      </c>
      <c r="E572" s="25"/>
      <c r="F572" s="27"/>
      <c r="G572" s="27"/>
      <c r="H572" s="14"/>
      <c r="I572" s="23" t="str">
        <f t="array" ref="I572">IF(J572="","",XLOOKUP(J572,selector_04,selector_04_ids,""))</f>
        <v/>
      </c>
      <c r="J572" s="25"/>
      <c r="K572" s="14"/>
      <c r="L572" s="14"/>
      <c r="AK572" s="19" t="s">
        <v>68</v>
      </c>
      <c r="AL572" s="19" t="s">
        <v>68</v>
      </c>
    </row>
    <row r="573">
      <c r="A573" s="14"/>
      <c r="B573" s="23" t="str">
        <f t="array" ref="B573">IF(C573="","",XLOOKUP(C573,selector_06,selector_06_ids,""))</f>
        <v/>
      </c>
      <c r="C573" s="25"/>
      <c r="D573" s="23" t="str">
        <f t="array" ref="D573">IF(E573="","",XLOOKUP(E573,selector_07,selector_07_ids,""))</f>
        <v/>
      </c>
      <c r="E573" s="25"/>
      <c r="F573" s="27"/>
      <c r="G573" s="27"/>
      <c r="H573" s="14"/>
      <c r="I573" s="23" t="str">
        <f t="array" ref="I573">IF(J573="","",XLOOKUP(J573,selector_04,selector_04_ids,""))</f>
        <v/>
      </c>
      <c r="J573" s="25"/>
      <c r="K573" s="14"/>
      <c r="L573" s="14"/>
      <c r="AK573" s="19" t="s">
        <v>68</v>
      </c>
      <c r="AL573" s="19" t="s">
        <v>68</v>
      </c>
    </row>
    <row r="574">
      <c r="A574" s="14"/>
      <c r="B574" s="23" t="str">
        <f t="array" ref="B574">IF(C574="","",XLOOKUP(C574,selector_06,selector_06_ids,""))</f>
        <v/>
      </c>
      <c r="C574" s="25"/>
      <c r="D574" s="23" t="str">
        <f t="array" ref="D574">IF(E574="","",XLOOKUP(E574,selector_07,selector_07_ids,""))</f>
        <v/>
      </c>
      <c r="E574" s="25"/>
      <c r="F574" s="27"/>
      <c r="G574" s="27"/>
      <c r="H574" s="14"/>
      <c r="I574" s="23" t="str">
        <f t="array" ref="I574">IF(J574="","",XLOOKUP(J574,selector_04,selector_04_ids,""))</f>
        <v/>
      </c>
      <c r="J574" s="25"/>
      <c r="K574" s="14"/>
      <c r="L574" s="14"/>
      <c r="AK574" s="19" t="s">
        <v>68</v>
      </c>
      <c r="AL574" s="19" t="s">
        <v>68</v>
      </c>
    </row>
    <row r="575">
      <c r="A575" s="14"/>
      <c r="B575" s="23" t="str">
        <f t="array" ref="B575">IF(C575="","",XLOOKUP(C575,selector_06,selector_06_ids,""))</f>
        <v/>
      </c>
      <c r="C575" s="25"/>
      <c r="D575" s="23" t="str">
        <f t="array" ref="D575">IF(E575="","",XLOOKUP(E575,selector_07,selector_07_ids,""))</f>
        <v/>
      </c>
      <c r="E575" s="25"/>
      <c r="F575" s="27"/>
      <c r="G575" s="27"/>
      <c r="H575" s="14"/>
      <c r="I575" s="23" t="str">
        <f t="array" ref="I575">IF(J575="","",XLOOKUP(J575,selector_04,selector_04_ids,""))</f>
        <v/>
      </c>
      <c r="J575" s="25"/>
      <c r="K575" s="14"/>
      <c r="L575" s="14"/>
      <c r="AK575" s="19" t="s">
        <v>68</v>
      </c>
      <c r="AL575" s="19" t="s">
        <v>68</v>
      </c>
    </row>
    <row r="576">
      <c r="A576" s="14"/>
      <c r="B576" s="23" t="str">
        <f t="array" ref="B576">IF(C576="","",XLOOKUP(C576,selector_06,selector_06_ids,""))</f>
        <v/>
      </c>
      <c r="C576" s="25"/>
      <c r="D576" s="23" t="str">
        <f t="array" ref="D576">IF(E576="","",XLOOKUP(E576,selector_07,selector_07_ids,""))</f>
        <v/>
      </c>
      <c r="E576" s="25"/>
      <c r="F576" s="27"/>
      <c r="G576" s="27"/>
      <c r="H576" s="14"/>
      <c r="I576" s="23" t="str">
        <f t="array" ref="I576">IF(J576="","",XLOOKUP(J576,selector_04,selector_04_ids,""))</f>
        <v/>
      </c>
      <c r="J576" s="25"/>
      <c r="K576" s="14"/>
      <c r="L576" s="14"/>
      <c r="AK576" s="19" t="s">
        <v>68</v>
      </c>
      <c r="AL576" s="19" t="s">
        <v>68</v>
      </c>
    </row>
    <row r="577">
      <c r="A577" s="14"/>
      <c r="B577" s="23" t="str">
        <f t="array" ref="B577">IF(C577="","",XLOOKUP(C577,selector_06,selector_06_ids,""))</f>
        <v/>
      </c>
      <c r="C577" s="25"/>
      <c r="D577" s="23" t="str">
        <f t="array" ref="D577">IF(E577="","",XLOOKUP(E577,selector_07,selector_07_ids,""))</f>
        <v/>
      </c>
      <c r="E577" s="25"/>
      <c r="F577" s="27"/>
      <c r="G577" s="27"/>
      <c r="H577" s="14"/>
      <c r="I577" s="23" t="str">
        <f t="array" ref="I577">IF(J577="","",XLOOKUP(J577,selector_04,selector_04_ids,""))</f>
        <v/>
      </c>
      <c r="J577" s="25"/>
      <c r="K577" s="14"/>
      <c r="L577" s="14"/>
      <c r="AK577" s="19" t="s">
        <v>68</v>
      </c>
      <c r="AL577" s="19" t="s">
        <v>68</v>
      </c>
    </row>
    <row r="578">
      <c r="A578" s="14"/>
      <c r="B578" s="23" t="str">
        <f t="array" ref="B578">IF(C578="","",XLOOKUP(C578,selector_06,selector_06_ids,""))</f>
        <v/>
      </c>
      <c r="C578" s="25"/>
      <c r="D578" s="23" t="str">
        <f t="array" ref="D578">IF(E578="","",XLOOKUP(E578,selector_07,selector_07_ids,""))</f>
        <v/>
      </c>
      <c r="E578" s="25"/>
      <c r="F578" s="27"/>
      <c r="G578" s="27"/>
      <c r="H578" s="14"/>
      <c r="I578" s="23" t="str">
        <f t="array" ref="I578">IF(J578="","",XLOOKUP(J578,selector_04,selector_04_ids,""))</f>
        <v/>
      </c>
      <c r="J578" s="25"/>
      <c r="K578" s="14"/>
      <c r="L578" s="14"/>
      <c r="AK578" s="19" t="s">
        <v>68</v>
      </c>
      <c r="AL578" s="19" t="s">
        <v>68</v>
      </c>
    </row>
    <row r="579">
      <c r="A579" s="14"/>
      <c r="B579" s="23" t="str">
        <f t="array" ref="B579">IF(C579="","",XLOOKUP(C579,selector_06,selector_06_ids,""))</f>
        <v/>
      </c>
      <c r="C579" s="25"/>
      <c r="D579" s="23" t="str">
        <f t="array" ref="D579">IF(E579="","",XLOOKUP(E579,selector_07,selector_07_ids,""))</f>
        <v/>
      </c>
      <c r="E579" s="25"/>
      <c r="F579" s="27"/>
      <c r="G579" s="27"/>
      <c r="H579" s="14"/>
      <c r="I579" s="23" t="str">
        <f t="array" ref="I579">IF(J579="","",XLOOKUP(J579,selector_04,selector_04_ids,""))</f>
        <v/>
      </c>
      <c r="J579" s="25"/>
      <c r="K579" s="14"/>
      <c r="L579" s="14"/>
      <c r="AK579" s="19" t="s">
        <v>68</v>
      </c>
      <c r="AL579" s="19" t="s">
        <v>68</v>
      </c>
    </row>
    <row r="580">
      <c r="A580" s="14"/>
      <c r="B580" s="23" t="str">
        <f t="array" ref="B580">IF(C580="","",XLOOKUP(C580,selector_06,selector_06_ids,""))</f>
        <v/>
      </c>
      <c r="C580" s="25"/>
      <c r="D580" s="23" t="str">
        <f t="array" ref="D580">IF(E580="","",XLOOKUP(E580,selector_07,selector_07_ids,""))</f>
        <v/>
      </c>
      <c r="E580" s="25"/>
      <c r="F580" s="27"/>
      <c r="G580" s="27"/>
      <c r="H580" s="14"/>
      <c r="I580" s="23" t="str">
        <f t="array" ref="I580">IF(J580="","",XLOOKUP(J580,selector_04,selector_04_ids,""))</f>
        <v/>
      </c>
      <c r="J580" s="25"/>
      <c r="K580" s="14"/>
      <c r="L580" s="14"/>
      <c r="AK580" s="19" t="s">
        <v>68</v>
      </c>
      <c r="AL580" s="19" t="s">
        <v>68</v>
      </c>
    </row>
    <row r="581">
      <c r="A581" s="14"/>
      <c r="B581" s="23" t="str">
        <f t="array" ref="B581">IF(C581="","",XLOOKUP(C581,selector_06,selector_06_ids,""))</f>
        <v/>
      </c>
      <c r="C581" s="25"/>
      <c r="D581" s="23" t="str">
        <f t="array" ref="D581">IF(E581="","",XLOOKUP(E581,selector_07,selector_07_ids,""))</f>
        <v/>
      </c>
      <c r="E581" s="25"/>
      <c r="F581" s="27"/>
      <c r="G581" s="27"/>
      <c r="H581" s="14"/>
      <c r="I581" s="23" t="str">
        <f t="array" ref="I581">IF(J581="","",XLOOKUP(J581,selector_04,selector_04_ids,""))</f>
        <v/>
      </c>
      <c r="J581" s="25"/>
      <c r="K581" s="14"/>
      <c r="L581" s="14"/>
      <c r="AK581" s="19" t="s">
        <v>68</v>
      </c>
      <c r="AL581" s="19" t="s">
        <v>68</v>
      </c>
    </row>
    <row r="582">
      <c r="A582" s="14"/>
      <c r="B582" s="23" t="str">
        <f t="array" ref="B582">IF(C582="","",XLOOKUP(C582,selector_06,selector_06_ids,""))</f>
        <v/>
      </c>
      <c r="C582" s="25"/>
      <c r="D582" s="23" t="str">
        <f t="array" ref="D582">IF(E582="","",XLOOKUP(E582,selector_07,selector_07_ids,""))</f>
        <v/>
      </c>
      <c r="E582" s="25"/>
      <c r="F582" s="27"/>
      <c r="G582" s="27"/>
      <c r="H582" s="14"/>
      <c r="I582" s="23" t="str">
        <f t="array" ref="I582">IF(J582="","",XLOOKUP(J582,selector_04,selector_04_ids,""))</f>
        <v/>
      </c>
      <c r="J582" s="25"/>
      <c r="K582" s="14"/>
      <c r="L582" s="14"/>
      <c r="AK582" s="19" t="s">
        <v>68</v>
      </c>
      <c r="AL582" s="19" t="s">
        <v>68</v>
      </c>
    </row>
    <row r="583">
      <c r="A583" s="14"/>
      <c r="B583" s="23" t="str">
        <f t="array" ref="B583">IF(C583="","",XLOOKUP(C583,selector_06,selector_06_ids,""))</f>
        <v/>
      </c>
      <c r="C583" s="25"/>
      <c r="D583" s="23" t="str">
        <f t="array" ref="D583">IF(E583="","",XLOOKUP(E583,selector_07,selector_07_ids,""))</f>
        <v/>
      </c>
      <c r="E583" s="25"/>
      <c r="F583" s="27"/>
      <c r="G583" s="27"/>
      <c r="H583" s="14"/>
      <c r="I583" s="23" t="str">
        <f t="array" ref="I583">IF(J583="","",XLOOKUP(J583,selector_04,selector_04_ids,""))</f>
        <v/>
      </c>
      <c r="J583" s="25"/>
      <c r="K583" s="14"/>
      <c r="L583" s="14"/>
      <c r="AK583" s="19" t="s">
        <v>68</v>
      </c>
      <c r="AL583" s="19" t="s">
        <v>68</v>
      </c>
    </row>
    <row r="584">
      <c r="A584" s="14"/>
      <c r="B584" s="23" t="str">
        <f t="array" ref="B584">IF(C584="","",XLOOKUP(C584,selector_06,selector_06_ids,""))</f>
        <v/>
      </c>
      <c r="C584" s="25"/>
      <c r="D584" s="23" t="str">
        <f t="array" ref="D584">IF(E584="","",XLOOKUP(E584,selector_07,selector_07_ids,""))</f>
        <v/>
      </c>
      <c r="E584" s="25"/>
      <c r="F584" s="27"/>
      <c r="G584" s="27"/>
      <c r="H584" s="14"/>
      <c r="I584" s="23" t="str">
        <f t="array" ref="I584">IF(J584="","",XLOOKUP(J584,selector_04,selector_04_ids,""))</f>
        <v/>
      </c>
      <c r="J584" s="25"/>
      <c r="K584" s="14"/>
      <c r="L584" s="14"/>
      <c r="AK584" s="19" t="s">
        <v>68</v>
      </c>
      <c r="AL584" s="19" t="s">
        <v>68</v>
      </c>
    </row>
    <row r="585">
      <c r="A585" s="14"/>
      <c r="B585" s="23" t="str">
        <f t="array" ref="B585">IF(C585="","",XLOOKUP(C585,selector_06,selector_06_ids,""))</f>
        <v/>
      </c>
      <c r="C585" s="25"/>
      <c r="D585" s="23" t="str">
        <f t="array" ref="D585">IF(E585="","",XLOOKUP(E585,selector_07,selector_07_ids,""))</f>
        <v/>
      </c>
      <c r="E585" s="25"/>
      <c r="F585" s="27"/>
      <c r="G585" s="27"/>
      <c r="H585" s="14"/>
      <c r="I585" s="23" t="str">
        <f t="array" ref="I585">IF(J585="","",XLOOKUP(J585,selector_04,selector_04_ids,""))</f>
        <v/>
      </c>
      <c r="J585" s="25"/>
      <c r="K585" s="14"/>
      <c r="L585" s="14"/>
      <c r="AK585" s="19" t="s">
        <v>68</v>
      </c>
      <c r="AL585" s="19" t="s">
        <v>68</v>
      </c>
    </row>
    <row r="586">
      <c r="A586" s="14"/>
      <c r="B586" s="23" t="str">
        <f t="array" ref="B586">IF(C586="","",XLOOKUP(C586,selector_06,selector_06_ids,""))</f>
        <v/>
      </c>
      <c r="C586" s="25"/>
      <c r="D586" s="23" t="str">
        <f t="array" ref="D586">IF(E586="","",XLOOKUP(E586,selector_07,selector_07_ids,""))</f>
        <v/>
      </c>
      <c r="E586" s="25"/>
      <c r="F586" s="27"/>
      <c r="G586" s="27"/>
      <c r="H586" s="14"/>
      <c r="I586" s="23" t="str">
        <f t="array" ref="I586">IF(J586="","",XLOOKUP(J586,selector_04,selector_04_ids,""))</f>
        <v/>
      </c>
      <c r="J586" s="25"/>
      <c r="K586" s="14"/>
      <c r="L586" s="14"/>
      <c r="AK586" s="19" t="s">
        <v>68</v>
      </c>
      <c r="AL586" s="19" t="s">
        <v>68</v>
      </c>
    </row>
    <row r="587">
      <c r="A587" s="14"/>
      <c r="B587" s="23" t="str">
        <f t="array" ref="B587">IF(C587="","",XLOOKUP(C587,selector_06,selector_06_ids,""))</f>
        <v/>
      </c>
      <c r="C587" s="25"/>
      <c r="D587" s="23" t="str">
        <f t="array" ref="D587">IF(E587="","",XLOOKUP(E587,selector_07,selector_07_ids,""))</f>
        <v/>
      </c>
      <c r="E587" s="25"/>
      <c r="F587" s="27"/>
      <c r="G587" s="27"/>
      <c r="H587" s="14"/>
      <c r="I587" s="23" t="str">
        <f t="array" ref="I587">IF(J587="","",XLOOKUP(J587,selector_04,selector_04_ids,""))</f>
        <v/>
      </c>
      <c r="J587" s="25"/>
      <c r="K587" s="14"/>
      <c r="L587" s="14"/>
      <c r="AK587" s="19" t="s">
        <v>68</v>
      </c>
      <c r="AL587" s="19" t="s">
        <v>68</v>
      </c>
    </row>
    <row r="588">
      <c r="A588" s="14"/>
      <c r="B588" s="23" t="str">
        <f t="array" ref="B588">IF(C588="","",XLOOKUP(C588,selector_06,selector_06_ids,""))</f>
        <v/>
      </c>
      <c r="C588" s="25"/>
      <c r="D588" s="23" t="str">
        <f t="array" ref="D588">IF(E588="","",XLOOKUP(E588,selector_07,selector_07_ids,""))</f>
        <v/>
      </c>
      <c r="E588" s="25"/>
      <c r="F588" s="27"/>
      <c r="G588" s="27"/>
      <c r="H588" s="14"/>
      <c r="I588" s="23" t="str">
        <f t="array" ref="I588">IF(J588="","",XLOOKUP(J588,selector_04,selector_04_ids,""))</f>
        <v/>
      </c>
      <c r="J588" s="25"/>
      <c r="K588" s="14"/>
      <c r="L588" s="14"/>
      <c r="AK588" s="19" t="s">
        <v>68</v>
      </c>
      <c r="AL588" s="19" t="s">
        <v>68</v>
      </c>
    </row>
    <row r="589">
      <c r="A589" s="14"/>
      <c r="B589" s="23" t="str">
        <f t="array" ref="B589">IF(C589="","",XLOOKUP(C589,selector_06,selector_06_ids,""))</f>
        <v/>
      </c>
      <c r="C589" s="25"/>
      <c r="D589" s="23" t="str">
        <f t="array" ref="D589">IF(E589="","",XLOOKUP(E589,selector_07,selector_07_ids,""))</f>
        <v/>
      </c>
      <c r="E589" s="25"/>
      <c r="F589" s="27"/>
      <c r="G589" s="27"/>
      <c r="H589" s="14"/>
      <c r="I589" s="23" t="str">
        <f t="array" ref="I589">IF(J589="","",XLOOKUP(J589,selector_04,selector_04_ids,""))</f>
        <v/>
      </c>
      <c r="J589" s="25"/>
      <c r="K589" s="14"/>
      <c r="L589" s="14"/>
      <c r="AK589" s="19" t="s">
        <v>68</v>
      </c>
      <c r="AL589" s="19" t="s">
        <v>68</v>
      </c>
    </row>
    <row r="590">
      <c r="A590" s="14"/>
      <c r="B590" s="23" t="str">
        <f t="array" ref="B590">IF(C590="","",XLOOKUP(C590,selector_06,selector_06_ids,""))</f>
        <v/>
      </c>
      <c r="C590" s="25"/>
      <c r="D590" s="23" t="str">
        <f t="array" ref="D590">IF(E590="","",XLOOKUP(E590,selector_07,selector_07_ids,""))</f>
        <v/>
      </c>
      <c r="E590" s="25"/>
      <c r="F590" s="27"/>
      <c r="G590" s="27"/>
      <c r="H590" s="14"/>
      <c r="I590" s="23" t="str">
        <f t="array" ref="I590">IF(J590="","",XLOOKUP(J590,selector_04,selector_04_ids,""))</f>
        <v/>
      </c>
      <c r="J590" s="25"/>
      <c r="K590" s="14"/>
      <c r="L590" s="14"/>
      <c r="AK590" s="19" t="s">
        <v>68</v>
      </c>
      <c r="AL590" s="19" t="s">
        <v>68</v>
      </c>
    </row>
    <row r="591">
      <c r="A591" s="14"/>
      <c r="B591" s="23" t="str">
        <f t="array" ref="B591">IF(C591="","",XLOOKUP(C591,selector_06,selector_06_ids,""))</f>
        <v/>
      </c>
      <c r="C591" s="25"/>
      <c r="D591" s="23" t="str">
        <f t="array" ref="D591">IF(E591="","",XLOOKUP(E591,selector_07,selector_07_ids,""))</f>
        <v/>
      </c>
      <c r="E591" s="25"/>
      <c r="F591" s="27"/>
      <c r="G591" s="27"/>
      <c r="H591" s="14"/>
      <c r="I591" s="23" t="str">
        <f t="array" ref="I591">IF(J591="","",XLOOKUP(J591,selector_04,selector_04_ids,""))</f>
        <v/>
      </c>
      <c r="J591" s="25"/>
      <c r="K591" s="14"/>
      <c r="L591" s="14"/>
      <c r="AK591" s="19" t="s">
        <v>68</v>
      </c>
      <c r="AL591" s="19" t="s">
        <v>68</v>
      </c>
    </row>
    <row r="592">
      <c r="A592" s="14"/>
      <c r="B592" s="23" t="str">
        <f t="array" ref="B592">IF(C592="","",XLOOKUP(C592,selector_06,selector_06_ids,""))</f>
        <v/>
      </c>
      <c r="C592" s="25"/>
      <c r="D592" s="23" t="str">
        <f t="array" ref="D592">IF(E592="","",XLOOKUP(E592,selector_07,selector_07_ids,""))</f>
        <v/>
      </c>
      <c r="E592" s="25"/>
      <c r="F592" s="27"/>
      <c r="G592" s="27"/>
      <c r="H592" s="14"/>
      <c r="I592" s="23" t="str">
        <f t="array" ref="I592">IF(J592="","",XLOOKUP(J592,selector_04,selector_04_ids,""))</f>
        <v/>
      </c>
      <c r="J592" s="25"/>
      <c r="K592" s="14"/>
      <c r="L592" s="14"/>
      <c r="AK592" s="19" t="s">
        <v>68</v>
      </c>
      <c r="AL592" s="19" t="s">
        <v>68</v>
      </c>
    </row>
    <row r="593">
      <c r="A593" s="14"/>
      <c r="B593" s="23" t="str">
        <f t="array" ref="B593">IF(C593="","",XLOOKUP(C593,selector_06,selector_06_ids,""))</f>
        <v/>
      </c>
      <c r="C593" s="25"/>
      <c r="D593" s="23" t="str">
        <f t="array" ref="D593">IF(E593="","",XLOOKUP(E593,selector_07,selector_07_ids,""))</f>
        <v/>
      </c>
      <c r="E593" s="25"/>
      <c r="F593" s="27"/>
      <c r="G593" s="27"/>
      <c r="H593" s="14"/>
      <c r="I593" s="23" t="str">
        <f t="array" ref="I593">IF(J593="","",XLOOKUP(J593,selector_04,selector_04_ids,""))</f>
        <v/>
      </c>
      <c r="J593" s="25"/>
      <c r="K593" s="14"/>
      <c r="L593" s="14"/>
      <c r="AK593" s="19" t="s">
        <v>68</v>
      </c>
      <c r="AL593" s="19" t="s">
        <v>68</v>
      </c>
    </row>
    <row r="594">
      <c r="A594" s="14"/>
      <c r="B594" s="23" t="str">
        <f t="array" ref="B594">IF(C594="","",XLOOKUP(C594,selector_06,selector_06_ids,""))</f>
        <v/>
      </c>
      <c r="C594" s="25"/>
      <c r="D594" s="23" t="str">
        <f t="array" ref="D594">IF(E594="","",XLOOKUP(E594,selector_07,selector_07_ids,""))</f>
        <v/>
      </c>
      <c r="E594" s="25"/>
      <c r="F594" s="27"/>
      <c r="G594" s="27"/>
      <c r="H594" s="14"/>
      <c r="I594" s="23" t="str">
        <f t="array" ref="I594">IF(J594="","",XLOOKUP(J594,selector_04,selector_04_ids,""))</f>
        <v/>
      </c>
      <c r="J594" s="25"/>
      <c r="K594" s="14"/>
      <c r="L594" s="14"/>
      <c r="AK594" s="19" t="s">
        <v>68</v>
      </c>
      <c r="AL594" s="19" t="s">
        <v>68</v>
      </c>
    </row>
    <row r="595">
      <c r="A595" s="14"/>
      <c r="B595" s="23" t="str">
        <f t="array" ref="B595">IF(C595="","",XLOOKUP(C595,selector_06,selector_06_ids,""))</f>
        <v/>
      </c>
      <c r="C595" s="25"/>
      <c r="D595" s="23" t="str">
        <f t="array" ref="D595">IF(E595="","",XLOOKUP(E595,selector_07,selector_07_ids,""))</f>
        <v/>
      </c>
      <c r="E595" s="25"/>
      <c r="F595" s="27"/>
      <c r="G595" s="27"/>
      <c r="H595" s="14"/>
      <c r="I595" s="23" t="str">
        <f t="array" ref="I595">IF(J595="","",XLOOKUP(J595,selector_04,selector_04_ids,""))</f>
        <v/>
      </c>
      <c r="J595" s="25"/>
      <c r="K595" s="14"/>
      <c r="L595" s="14"/>
      <c r="AK595" s="19" t="s">
        <v>68</v>
      </c>
      <c r="AL595" s="19" t="s">
        <v>68</v>
      </c>
    </row>
    <row r="596">
      <c r="A596" s="14"/>
      <c r="B596" s="23" t="str">
        <f t="array" ref="B596">IF(C596="","",XLOOKUP(C596,selector_06,selector_06_ids,""))</f>
        <v/>
      </c>
      <c r="C596" s="25"/>
      <c r="D596" s="23" t="str">
        <f t="array" ref="D596">IF(E596="","",XLOOKUP(E596,selector_07,selector_07_ids,""))</f>
        <v/>
      </c>
      <c r="E596" s="25"/>
      <c r="F596" s="27"/>
      <c r="G596" s="27"/>
      <c r="H596" s="14"/>
      <c r="I596" s="23" t="str">
        <f t="array" ref="I596">IF(J596="","",XLOOKUP(J596,selector_04,selector_04_ids,""))</f>
        <v/>
      </c>
      <c r="J596" s="25"/>
      <c r="K596" s="14"/>
      <c r="L596" s="14"/>
      <c r="AK596" s="19" t="s">
        <v>68</v>
      </c>
      <c r="AL596" s="19" t="s">
        <v>68</v>
      </c>
    </row>
    <row r="597">
      <c r="A597" s="14"/>
      <c r="B597" s="23" t="str">
        <f t="array" ref="B597">IF(C597="","",XLOOKUP(C597,selector_06,selector_06_ids,""))</f>
        <v/>
      </c>
      <c r="C597" s="25"/>
      <c r="D597" s="23" t="str">
        <f t="array" ref="D597">IF(E597="","",XLOOKUP(E597,selector_07,selector_07_ids,""))</f>
        <v/>
      </c>
      <c r="E597" s="25"/>
      <c r="F597" s="27"/>
      <c r="G597" s="27"/>
      <c r="H597" s="14"/>
      <c r="I597" s="23" t="str">
        <f t="array" ref="I597">IF(J597="","",XLOOKUP(J597,selector_04,selector_04_ids,""))</f>
        <v/>
      </c>
      <c r="J597" s="25"/>
      <c r="K597" s="14"/>
      <c r="L597" s="14"/>
      <c r="AK597" s="19" t="s">
        <v>68</v>
      </c>
      <c r="AL597" s="19" t="s">
        <v>68</v>
      </c>
    </row>
    <row r="598">
      <c r="A598" s="14"/>
      <c r="B598" s="23" t="str">
        <f t="array" ref="B598">IF(C598="","",XLOOKUP(C598,selector_06,selector_06_ids,""))</f>
        <v/>
      </c>
      <c r="C598" s="25"/>
      <c r="D598" s="23" t="str">
        <f t="array" ref="D598">IF(E598="","",XLOOKUP(E598,selector_07,selector_07_ids,""))</f>
        <v/>
      </c>
      <c r="E598" s="25"/>
      <c r="F598" s="27"/>
      <c r="G598" s="27"/>
      <c r="H598" s="14"/>
      <c r="I598" s="23" t="str">
        <f t="array" ref="I598">IF(J598="","",XLOOKUP(J598,selector_04,selector_04_ids,""))</f>
        <v/>
      </c>
      <c r="J598" s="25"/>
      <c r="K598" s="14"/>
      <c r="L598" s="14"/>
      <c r="AK598" s="19" t="s">
        <v>68</v>
      </c>
      <c r="AL598" s="19" t="s">
        <v>68</v>
      </c>
    </row>
    <row r="599">
      <c r="A599" s="14"/>
      <c r="B599" s="23" t="str">
        <f t="array" ref="B599">IF(C599="","",XLOOKUP(C599,selector_06,selector_06_ids,""))</f>
        <v/>
      </c>
      <c r="C599" s="25"/>
      <c r="D599" s="23" t="str">
        <f t="array" ref="D599">IF(E599="","",XLOOKUP(E599,selector_07,selector_07_ids,""))</f>
        <v/>
      </c>
      <c r="E599" s="25"/>
      <c r="F599" s="27"/>
      <c r="G599" s="27"/>
      <c r="H599" s="14"/>
      <c r="I599" s="23" t="str">
        <f t="array" ref="I599">IF(J599="","",XLOOKUP(J599,selector_04,selector_04_ids,""))</f>
        <v/>
      </c>
      <c r="J599" s="25"/>
      <c r="K599" s="14"/>
      <c r="L599" s="14"/>
      <c r="AK599" s="19" t="s">
        <v>68</v>
      </c>
      <c r="AL599" s="19" t="s">
        <v>68</v>
      </c>
    </row>
    <row r="600">
      <c r="A600" s="14"/>
      <c r="B600" s="23" t="str">
        <f t="array" ref="B600">IF(C600="","",XLOOKUP(C600,selector_06,selector_06_ids,""))</f>
        <v/>
      </c>
      <c r="C600" s="25"/>
      <c r="D600" s="23" t="str">
        <f t="array" ref="D600">IF(E600="","",XLOOKUP(E600,selector_07,selector_07_ids,""))</f>
        <v/>
      </c>
      <c r="E600" s="25"/>
      <c r="F600" s="27"/>
      <c r="G600" s="27"/>
      <c r="H600" s="14"/>
      <c r="I600" s="23" t="str">
        <f t="array" ref="I600">IF(J600="","",XLOOKUP(J600,selector_04,selector_04_ids,""))</f>
        <v/>
      </c>
      <c r="J600" s="25"/>
      <c r="K600" s="14"/>
      <c r="L600" s="14"/>
      <c r="AK600" s="19" t="s">
        <v>68</v>
      </c>
      <c r="AL600" s="19" t="s">
        <v>68</v>
      </c>
    </row>
    <row r="601">
      <c r="A601" s="14"/>
      <c r="B601" s="23" t="str">
        <f t="array" ref="B601">IF(C601="","",XLOOKUP(C601,selector_06,selector_06_ids,""))</f>
        <v/>
      </c>
      <c r="C601" s="25"/>
      <c r="D601" s="23" t="str">
        <f t="array" ref="D601">IF(E601="","",XLOOKUP(E601,selector_07,selector_07_ids,""))</f>
        <v/>
      </c>
      <c r="E601" s="25"/>
      <c r="F601" s="27"/>
      <c r="G601" s="27"/>
      <c r="H601" s="14"/>
      <c r="I601" s="23" t="str">
        <f t="array" ref="I601">IF(J601="","",XLOOKUP(J601,selector_04,selector_04_ids,""))</f>
        <v/>
      </c>
      <c r="J601" s="25"/>
      <c r="K601" s="14"/>
      <c r="L601" s="14"/>
      <c r="AK601" s="19" t="s">
        <v>68</v>
      </c>
      <c r="AL601" s="19" t="s">
        <v>68</v>
      </c>
    </row>
    <row r="602">
      <c r="A602" s="14"/>
      <c r="B602" s="23" t="str">
        <f t="array" ref="B602">IF(C602="","",XLOOKUP(C602,selector_06,selector_06_ids,""))</f>
        <v/>
      </c>
      <c r="C602" s="25"/>
      <c r="D602" s="23" t="str">
        <f t="array" ref="D602">IF(E602="","",XLOOKUP(E602,selector_07,selector_07_ids,""))</f>
        <v/>
      </c>
      <c r="E602" s="25"/>
      <c r="F602" s="27"/>
      <c r="G602" s="27"/>
      <c r="H602" s="14"/>
      <c r="I602" s="23" t="str">
        <f t="array" ref="I602">IF(J602="","",XLOOKUP(J602,selector_04,selector_04_ids,""))</f>
        <v/>
      </c>
      <c r="J602" s="25"/>
      <c r="K602" s="14"/>
      <c r="L602" s="14"/>
      <c r="AK602" s="19" t="s">
        <v>68</v>
      </c>
      <c r="AL602" s="19" t="s">
        <v>68</v>
      </c>
    </row>
    <row r="603">
      <c r="A603" s="14"/>
      <c r="B603" s="23" t="str">
        <f t="array" ref="B603">IF(C603="","",XLOOKUP(C603,selector_06,selector_06_ids,""))</f>
        <v/>
      </c>
      <c r="C603" s="25"/>
      <c r="D603" s="23" t="str">
        <f t="array" ref="D603">IF(E603="","",XLOOKUP(E603,selector_07,selector_07_ids,""))</f>
        <v/>
      </c>
      <c r="E603" s="25"/>
      <c r="F603" s="27"/>
      <c r="G603" s="27"/>
      <c r="H603" s="14"/>
      <c r="I603" s="23" t="str">
        <f t="array" ref="I603">IF(J603="","",XLOOKUP(J603,selector_04,selector_04_ids,""))</f>
        <v/>
      </c>
      <c r="J603" s="25"/>
      <c r="K603" s="14"/>
      <c r="L603" s="14"/>
      <c r="AK603" s="19" t="s">
        <v>68</v>
      </c>
      <c r="AL603" s="19" t="s">
        <v>68</v>
      </c>
    </row>
    <row r="604">
      <c r="A604" s="14"/>
      <c r="B604" s="23" t="str">
        <f t="array" ref="B604">IF(C604="","",XLOOKUP(C604,selector_06,selector_06_ids,""))</f>
        <v/>
      </c>
      <c r="C604" s="25"/>
      <c r="D604" s="23" t="str">
        <f t="array" ref="D604">IF(E604="","",XLOOKUP(E604,selector_07,selector_07_ids,""))</f>
        <v/>
      </c>
      <c r="E604" s="25"/>
      <c r="F604" s="27"/>
      <c r="G604" s="27"/>
      <c r="H604" s="14"/>
      <c r="I604" s="23" t="str">
        <f t="array" ref="I604">IF(J604="","",XLOOKUP(J604,selector_04,selector_04_ids,""))</f>
        <v/>
      </c>
      <c r="J604" s="25"/>
      <c r="K604" s="14"/>
      <c r="L604" s="14"/>
      <c r="AK604" s="19" t="s">
        <v>68</v>
      </c>
      <c r="AL604" s="19" t="s">
        <v>68</v>
      </c>
    </row>
    <row r="605">
      <c r="A605" s="14"/>
      <c r="B605" s="23" t="str">
        <f t="array" ref="B605">IF(C605="","",XLOOKUP(C605,selector_06,selector_06_ids,""))</f>
        <v/>
      </c>
      <c r="C605" s="25"/>
      <c r="D605" s="23" t="str">
        <f t="array" ref="D605">IF(E605="","",XLOOKUP(E605,selector_07,selector_07_ids,""))</f>
        <v/>
      </c>
      <c r="E605" s="25"/>
      <c r="F605" s="27"/>
      <c r="G605" s="27"/>
      <c r="H605" s="14"/>
      <c r="I605" s="23" t="str">
        <f t="array" ref="I605">IF(J605="","",XLOOKUP(J605,selector_04,selector_04_ids,""))</f>
        <v/>
      </c>
      <c r="J605" s="25"/>
      <c r="K605" s="14"/>
      <c r="L605" s="14"/>
      <c r="AK605" s="19" t="s">
        <v>68</v>
      </c>
      <c r="AL605" s="19" t="s">
        <v>68</v>
      </c>
    </row>
    <row r="606">
      <c r="A606" s="14"/>
      <c r="B606" s="23" t="str">
        <f t="array" ref="B606">IF(C606="","",XLOOKUP(C606,selector_06,selector_06_ids,""))</f>
        <v/>
      </c>
      <c r="C606" s="25"/>
      <c r="D606" s="23" t="str">
        <f t="array" ref="D606">IF(E606="","",XLOOKUP(E606,selector_07,selector_07_ids,""))</f>
        <v/>
      </c>
      <c r="E606" s="25"/>
      <c r="F606" s="27"/>
      <c r="G606" s="27"/>
      <c r="H606" s="14"/>
      <c r="I606" s="23" t="str">
        <f t="array" ref="I606">IF(J606="","",XLOOKUP(J606,selector_04,selector_04_ids,""))</f>
        <v/>
      </c>
      <c r="J606" s="25"/>
      <c r="K606" s="14"/>
      <c r="L606" s="14"/>
      <c r="AK606" s="19" t="s">
        <v>68</v>
      </c>
      <c r="AL606" s="19" t="s">
        <v>68</v>
      </c>
    </row>
    <row r="607">
      <c r="A607" s="14"/>
      <c r="B607" s="23" t="str">
        <f t="array" ref="B607">IF(C607="","",XLOOKUP(C607,selector_06,selector_06_ids,""))</f>
        <v/>
      </c>
      <c r="C607" s="25"/>
      <c r="D607" s="23" t="str">
        <f t="array" ref="D607">IF(E607="","",XLOOKUP(E607,selector_07,selector_07_ids,""))</f>
        <v/>
      </c>
      <c r="E607" s="25"/>
      <c r="F607" s="27"/>
      <c r="G607" s="27"/>
      <c r="H607" s="14"/>
      <c r="I607" s="23" t="str">
        <f t="array" ref="I607">IF(J607="","",XLOOKUP(J607,selector_04,selector_04_ids,""))</f>
        <v/>
      </c>
      <c r="J607" s="25"/>
      <c r="K607" s="14"/>
      <c r="L607" s="14"/>
      <c r="AK607" s="19" t="s">
        <v>68</v>
      </c>
      <c r="AL607" s="19" t="s">
        <v>68</v>
      </c>
    </row>
    <row r="608">
      <c r="A608" s="14"/>
      <c r="B608" s="23" t="str">
        <f t="array" ref="B608">IF(C608="","",XLOOKUP(C608,selector_06,selector_06_ids,""))</f>
        <v/>
      </c>
      <c r="C608" s="25"/>
      <c r="D608" s="23" t="str">
        <f t="array" ref="D608">IF(E608="","",XLOOKUP(E608,selector_07,selector_07_ids,""))</f>
        <v/>
      </c>
      <c r="E608" s="25"/>
      <c r="F608" s="27"/>
      <c r="G608" s="27"/>
      <c r="H608" s="14"/>
      <c r="I608" s="23" t="str">
        <f t="array" ref="I608">IF(J608="","",XLOOKUP(J608,selector_04,selector_04_ids,""))</f>
        <v/>
      </c>
      <c r="J608" s="25"/>
      <c r="K608" s="14"/>
      <c r="L608" s="14"/>
      <c r="AK608" s="19" t="s">
        <v>68</v>
      </c>
      <c r="AL608" s="19" t="s">
        <v>68</v>
      </c>
    </row>
    <row r="609">
      <c r="A609" s="14"/>
      <c r="B609" s="23" t="str">
        <f t="array" ref="B609">IF(C609="","",XLOOKUP(C609,selector_06,selector_06_ids,""))</f>
        <v/>
      </c>
      <c r="C609" s="25"/>
      <c r="D609" s="23" t="str">
        <f t="array" ref="D609">IF(E609="","",XLOOKUP(E609,selector_07,selector_07_ids,""))</f>
        <v/>
      </c>
      <c r="E609" s="25"/>
      <c r="F609" s="27"/>
      <c r="G609" s="27"/>
      <c r="H609" s="14"/>
      <c r="I609" s="23" t="str">
        <f t="array" ref="I609">IF(J609="","",XLOOKUP(J609,selector_04,selector_04_ids,""))</f>
        <v/>
      </c>
      <c r="J609" s="25"/>
      <c r="K609" s="14"/>
      <c r="L609" s="14"/>
      <c r="AK609" s="19" t="s">
        <v>68</v>
      </c>
      <c r="AL609" s="19" t="s">
        <v>68</v>
      </c>
    </row>
    <row r="610">
      <c r="A610" s="14"/>
      <c r="B610" s="23" t="str">
        <f t="array" ref="B610">IF(C610="","",XLOOKUP(C610,selector_06,selector_06_ids,""))</f>
        <v/>
      </c>
      <c r="C610" s="25"/>
      <c r="D610" s="23" t="str">
        <f t="array" ref="D610">IF(E610="","",XLOOKUP(E610,selector_07,selector_07_ids,""))</f>
        <v/>
      </c>
      <c r="E610" s="25"/>
      <c r="F610" s="27"/>
      <c r="G610" s="27"/>
      <c r="H610" s="14"/>
      <c r="I610" s="23" t="str">
        <f t="array" ref="I610">IF(J610="","",XLOOKUP(J610,selector_04,selector_04_ids,""))</f>
        <v/>
      </c>
      <c r="J610" s="25"/>
      <c r="K610" s="14"/>
      <c r="L610" s="14"/>
      <c r="AK610" s="19" t="s">
        <v>68</v>
      </c>
      <c r="AL610" s="19" t="s">
        <v>68</v>
      </c>
    </row>
    <row r="611">
      <c r="A611" s="14"/>
      <c r="B611" s="23" t="str">
        <f t="array" ref="B611">IF(C611="","",XLOOKUP(C611,selector_06,selector_06_ids,""))</f>
        <v/>
      </c>
      <c r="C611" s="25"/>
      <c r="D611" s="23" t="str">
        <f t="array" ref="D611">IF(E611="","",XLOOKUP(E611,selector_07,selector_07_ids,""))</f>
        <v/>
      </c>
      <c r="E611" s="25"/>
      <c r="F611" s="27"/>
      <c r="G611" s="27"/>
      <c r="H611" s="14"/>
      <c r="I611" s="23" t="str">
        <f t="array" ref="I611">IF(J611="","",XLOOKUP(J611,selector_04,selector_04_ids,""))</f>
        <v/>
      </c>
      <c r="J611" s="25"/>
      <c r="K611" s="14"/>
      <c r="L611" s="14"/>
      <c r="AK611" s="19" t="s">
        <v>68</v>
      </c>
      <c r="AL611" s="19" t="s">
        <v>68</v>
      </c>
    </row>
    <row r="612">
      <c r="A612" s="14"/>
      <c r="B612" s="23" t="str">
        <f t="array" ref="B612">IF(C612="","",XLOOKUP(C612,selector_06,selector_06_ids,""))</f>
        <v/>
      </c>
      <c r="C612" s="25"/>
      <c r="D612" s="23" t="str">
        <f t="array" ref="D612">IF(E612="","",XLOOKUP(E612,selector_07,selector_07_ids,""))</f>
        <v/>
      </c>
      <c r="E612" s="25"/>
      <c r="F612" s="27"/>
      <c r="G612" s="27"/>
      <c r="H612" s="14"/>
      <c r="I612" s="23" t="str">
        <f t="array" ref="I612">IF(J612="","",XLOOKUP(J612,selector_04,selector_04_ids,""))</f>
        <v/>
      </c>
      <c r="J612" s="25"/>
      <c r="K612" s="14"/>
      <c r="L612" s="14"/>
      <c r="AK612" s="19" t="s">
        <v>68</v>
      </c>
      <c r="AL612" s="19" t="s">
        <v>68</v>
      </c>
    </row>
    <row r="613">
      <c r="A613" s="14"/>
      <c r="B613" s="23" t="str">
        <f t="array" ref="B613">IF(C613="","",XLOOKUP(C613,selector_06,selector_06_ids,""))</f>
        <v/>
      </c>
      <c r="C613" s="25"/>
      <c r="D613" s="23" t="str">
        <f t="array" ref="D613">IF(E613="","",XLOOKUP(E613,selector_07,selector_07_ids,""))</f>
        <v/>
      </c>
      <c r="E613" s="25"/>
      <c r="F613" s="27"/>
      <c r="G613" s="27"/>
      <c r="H613" s="14"/>
      <c r="I613" s="23" t="str">
        <f t="array" ref="I613">IF(J613="","",XLOOKUP(J613,selector_04,selector_04_ids,""))</f>
        <v/>
      </c>
      <c r="J613" s="25"/>
      <c r="K613" s="14"/>
      <c r="L613" s="14"/>
      <c r="AK613" s="19" t="s">
        <v>68</v>
      </c>
      <c r="AL613" s="19" t="s">
        <v>68</v>
      </c>
    </row>
    <row r="614">
      <c r="A614" s="14"/>
      <c r="B614" s="23" t="str">
        <f t="array" ref="B614">IF(C614="","",XLOOKUP(C614,selector_06,selector_06_ids,""))</f>
        <v/>
      </c>
      <c r="C614" s="25"/>
      <c r="D614" s="23" t="str">
        <f t="array" ref="D614">IF(E614="","",XLOOKUP(E614,selector_07,selector_07_ids,""))</f>
        <v/>
      </c>
      <c r="E614" s="25"/>
      <c r="F614" s="27"/>
      <c r="G614" s="27"/>
      <c r="H614" s="14"/>
      <c r="I614" s="23" t="str">
        <f t="array" ref="I614">IF(J614="","",XLOOKUP(J614,selector_04,selector_04_ids,""))</f>
        <v/>
      </c>
      <c r="J614" s="25"/>
      <c r="K614" s="14"/>
      <c r="L614" s="14"/>
      <c r="AK614" s="19" t="s">
        <v>68</v>
      </c>
      <c r="AL614" s="19" t="s">
        <v>68</v>
      </c>
    </row>
    <row r="615">
      <c r="A615" s="14"/>
      <c r="B615" s="23" t="str">
        <f t="array" ref="B615">IF(C615="","",XLOOKUP(C615,selector_06,selector_06_ids,""))</f>
        <v/>
      </c>
      <c r="C615" s="25"/>
      <c r="D615" s="23" t="str">
        <f t="array" ref="D615">IF(E615="","",XLOOKUP(E615,selector_07,selector_07_ids,""))</f>
        <v/>
      </c>
      <c r="E615" s="25"/>
      <c r="F615" s="27"/>
      <c r="G615" s="27"/>
      <c r="H615" s="14"/>
      <c r="I615" s="23" t="str">
        <f t="array" ref="I615">IF(J615="","",XLOOKUP(J615,selector_04,selector_04_ids,""))</f>
        <v/>
      </c>
      <c r="J615" s="25"/>
      <c r="K615" s="14"/>
      <c r="L615" s="14"/>
      <c r="AK615" s="19" t="s">
        <v>68</v>
      </c>
      <c r="AL615" s="19" t="s">
        <v>68</v>
      </c>
    </row>
    <row r="616">
      <c r="A616" s="14"/>
      <c r="B616" s="23" t="str">
        <f t="array" ref="B616">IF(C616="","",XLOOKUP(C616,selector_06,selector_06_ids,""))</f>
        <v/>
      </c>
      <c r="C616" s="25"/>
      <c r="D616" s="23" t="str">
        <f t="array" ref="D616">IF(E616="","",XLOOKUP(E616,selector_07,selector_07_ids,""))</f>
        <v/>
      </c>
      <c r="E616" s="25"/>
      <c r="F616" s="27"/>
      <c r="G616" s="27"/>
      <c r="H616" s="14"/>
      <c r="I616" s="23" t="str">
        <f t="array" ref="I616">IF(J616="","",XLOOKUP(J616,selector_04,selector_04_ids,""))</f>
        <v/>
      </c>
      <c r="J616" s="25"/>
      <c r="K616" s="14"/>
      <c r="L616" s="14"/>
      <c r="AK616" s="19" t="s">
        <v>68</v>
      </c>
      <c r="AL616" s="19" t="s">
        <v>68</v>
      </c>
    </row>
    <row r="617">
      <c r="A617" s="14"/>
      <c r="B617" s="23" t="str">
        <f t="array" ref="B617">IF(C617="","",XLOOKUP(C617,selector_06,selector_06_ids,""))</f>
        <v/>
      </c>
      <c r="C617" s="25"/>
      <c r="D617" s="23" t="str">
        <f t="array" ref="D617">IF(E617="","",XLOOKUP(E617,selector_07,selector_07_ids,""))</f>
        <v/>
      </c>
      <c r="E617" s="25"/>
      <c r="F617" s="27"/>
      <c r="G617" s="27"/>
      <c r="H617" s="14"/>
      <c r="I617" s="23" t="str">
        <f t="array" ref="I617">IF(J617="","",XLOOKUP(J617,selector_04,selector_04_ids,""))</f>
        <v/>
      </c>
      <c r="J617" s="25"/>
      <c r="K617" s="14"/>
      <c r="L617" s="14"/>
      <c r="AK617" s="19" t="s">
        <v>68</v>
      </c>
      <c r="AL617" s="19" t="s">
        <v>68</v>
      </c>
    </row>
    <row r="618">
      <c r="A618" s="14"/>
      <c r="B618" s="23" t="str">
        <f t="array" ref="B618">IF(C618="","",XLOOKUP(C618,selector_06,selector_06_ids,""))</f>
        <v/>
      </c>
      <c r="C618" s="25"/>
      <c r="D618" s="23" t="str">
        <f t="array" ref="D618">IF(E618="","",XLOOKUP(E618,selector_07,selector_07_ids,""))</f>
        <v/>
      </c>
      <c r="E618" s="25"/>
      <c r="F618" s="27"/>
      <c r="G618" s="27"/>
      <c r="H618" s="14"/>
      <c r="I618" s="23" t="str">
        <f t="array" ref="I618">IF(J618="","",XLOOKUP(J618,selector_04,selector_04_ids,""))</f>
        <v/>
      </c>
      <c r="J618" s="25"/>
      <c r="K618" s="14"/>
      <c r="L618" s="14"/>
      <c r="AK618" s="19" t="s">
        <v>68</v>
      </c>
      <c r="AL618" s="19" t="s">
        <v>68</v>
      </c>
    </row>
    <row r="619">
      <c r="A619" s="14"/>
      <c r="B619" s="23" t="str">
        <f t="array" ref="B619">IF(C619="","",XLOOKUP(C619,selector_06,selector_06_ids,""))</f>
        <v/>
      </c>
      <c r="C619" s="25"/>
      <c r="D619" s="23" t="str">
        <f t="array" ref="D619">IF(E619="","",XLOOKUP(E619,selector_07,selector_07_ids,""))</f>
        <v/>
      </c>
      <c r="E619" s="25"/>
      <c r="F619" s="27"/>
      <c r="G619" s="27"/>
      <c r="H619" s="14"/>
      <c r="I619" s="23" t="str">
        <f t="array" ref="I619">IF(J619="","",XLOOKUP(J619,selector_04,selector_04_ids,""))</f>
        <v/>
      </c>
      <c r="J619" s="25"/>
      <c r="K619" s="14"/>
      <c r="L619" s="14"/>
      <c r="AK619" s="19" t="s">
        <v>68</v>
      </c>
      <c r="AL619" s="19" t="s">
        <v>68</v>
      </c>
    </row>
    <row r="620">
      <c r="A620" s="14"/>
      <c r="B620" s="23" t="str">
        <f t="array" ref="B620">IF(C620="","",XLOOKUP(C620,selector_06,selector_06_ids,""))</f>
        <v/>
      </c>
      <c r="C620" s="25"/>
      <c r="D620" s="23" t="str">
        <f t="array" ref="D620">IF(E620="","",XLOOKUP(E620,selector_07,selector_07_ids,""))</f>
        <v/>
      </c>
      <c r="E620" s="25"/>
      <c r="F620" s="27"/>
      <c r="G620" s="27"/>
      <c r="H620" s="14"/>
      <c r="I620" s="23" t="str">
        <f t="array" ref="I620">IF(J620="","",XLOOKUP(J620,selector_04,selector_04_ids,""))</f>
        <v/>
      </c>
      <c r="J620" s="25"/>
      <c r="K620" s="14"/>
      <c r="L620" s="14"/>
      <c r="AK620" s="19" t="s">
        <v>68</v>
      </c>
      <c r="AL620" s="19" t="s">
        <v>68</v>
      </c>
    </row>
    <row r="621">
      <c r="A621" s="14"/>
      <c r="B621" s="23" t="str">
        <f t="array" ref="B621">IF(C621="","",XLOOKUP(C621,selector_06,selector_06_ids,""))</f>
        <v/>
      </c>
      <c r="C621" s="25"/>
      <c r="D621" s="23" t="str">
        <f t="array" ref="D621">IF(E621="","",XLOOKUP(E621,selector_07,selector_07_ids,""))</f>
        <v/>
      </c>
      <c r="E621" s="25"/>
      <c r="F621" s="27"/>
      <c r="G621" s="27"/>
      <c r="H621" s="14"/>
      <c r="I621" s="23" t="str">
        <f t="array" ref="I621">IF(J621="","",XLOOKUP(J621,selector_04,selector_04_ids,""))</f>
        <v/>
      </c>
      <c r="J621" s="25"/>
      <c r="K621" s="14"/>
      <c r="L621" s="14"/>
      <c r="AK621" s="19" t="s">
        <v>68</v>
      </c>
      <c r="AL621" s="19" t="s">
        <v>68</v>
      </c>
    </row>
    <row r="622">
      <c r="A622" s="14"/>
      <c r="B622" s="23" t="str">
        <f t="array" ref="B622">IF(C622="","",XLOOKUP(C622,selector_06,selector_06_ids,""))</f>
        <v/>
      </c>
      <c r="C622" s="25"/>
      <c r="D622" s="23" t="str">
        <f t="array" ref="D622">IF(E622="","",XLOOKUP(E622,selector_07,selector_07_ids,""))</f>
        <v/>
      </c>
      <c r="E622" s="25"/>
      <c r="F622" s="27"/>
      <c r="G622" s="27"/>
      <c r="H622" s="14"/>
      <c r="I622" s="23" t="str">
        <f t="array" ref="I622">IF(J622="","",XLOOKUP(J622,selector_04,selector_04_ids,""))</f>
        <v/>
      </c>
      <c r="J622" s="25"/>
      <c r="K622" s="14"/>
      <c r="L622" s="14"/>
      <c r="AK622" s="19" t="s">
        <v>68</v>
      </c>
      <c r="AL622" s="19" t="s">
        <v>68</v>
      </c>
    </row>
    <row r="623">
      <c r="A623" s="14"/>
      <c r="B623" s="23" t="str">
        <f t="array" ref="B623">IF(C623="","",XLOOKUP(C623,selector_06,selector_06_ids,""))</f>
        <v/>
      </c>
      <c r="C623" s="25"/>
      <c r="D623" s="23" t="str">
        <f t="array" ref="D623">IF(E623="","",XLOOKUP(E623,selector_07,selector_07_ids,""))</f>
        <v/>
      </c>
      <c r="E623" s="25"/>
      <c r="F623" s="27"/>
      <c r="G623" s="27"/>
      <c r="H623" s="14"/>
      <c r="I623" s="23" t="str">
        <f t="array" ref="I623">IF(J623="","",XLOOKUP(J623,selector_04,selector_04_ids,""))</f>
        <v/>
      </c>
      <c r="J623" s="25"/>
      <c r="K623" s="14"/>
      <c r="L623" s="14"/>
      <c r="AK623" s="19" t="s">
        <v>68</v>
      </c>
      <c r="AL623" s="19" t="s">
        <v>68</v>
      </c>
    </row>
    <row r="624">
      <c r="A624" s="14"/>
      <c r="B624" s="23" t="str">
        <f t="array" ref="B624">IF(C624="","",XLOOKUP(C624,selector_06,selector_06_ids,""))</f>
        <v/>
      </c>
      <c r="C624" s="25"/>
      <c r="D624" s="23" t="str">
        <f t="array" ref="D624">IF(E624="","",XLOOKUP(E624,selector_07,selector_07_ids,""))</f>
        <v/>
      </c>
      <c r="E624" s="25"/>
      <c r="F624" s="27"/>
      <c r="G624" s="27"/>
      <c r="H624" s="14"/>
      <c r="I624" s="23" t="str">
        <f t="array" ref="I624">IF(J624="","",XLOOKUP(J624,selector_04,selector_04_ids,""))</f>
        <v/>
      </c>
      <c r="J624" s="25"/>
      <c r="K624" s="14"/>
      <c r="L624" s="14"/>
      <c r="AK624" s="19" t="s">
        <v>68</v>
      </c>
      <c r="AL624" s="19" t="s">
        <v>68</v>
      </c>
    </row>
    <row r="625">
      <c r="A625" s="14"/>
      <c r="B625" s="23" t="str">
        <f t="array" ref="B625">IF(C625="","",XLOOKUP(C625,selector_06,selector_06_ids,""))</f>
        <v/>
      </c>
      <c r="C625" s="25"/>
      <c r="D625" s="23" t="str">
        <f t="array" ref="D625">IF(E625="","",XLOOKUP(E625,selector_07,selector_07_ids,""))</f>
        <v/>
      </c>
      <c r="E625" s="25"/>
      <c r="F625" s="27"/>
      <c r="G625" s="27"/>
      <c r="H625" s="14"/>
      <c r="I625" s="23" t="str">
        <f t="array" ref="I625">IF(J625="","",XLOOKUP(J625,selector_04,selector_04_ids,""))</f>
        <v/>
      </c>
      <c r="J625" s="25"/>
      <c r="K625" s="14"/>
      <c r="L625" s="14"/>
      <c r="AK625" s="19" t="s">
        <v>68</v>
      </c>
      <c r="AL625" s="19" t="s">
        <v>68</v>
      </c>
    </row>
    <row r="626">
      <c r="A626" s="14"/>
      <c r="B626" s="23" t="str">
        <f t="array" ref="B626">IF(C626="","",XLOOKUP(C626,selector_06,selector_06_ids,""))</f>
        <v/>
      </c>
      <c r="C626" s="25"/>
      <c r="D626" s="23" t="str">
        <f t="array" ref="D626">IF(E626="","",XLOOKUP(E626,selector_07,selector_07_ids,""))</f>
        <v/>
      </c>
      <c r="E626" s="25"/>
      <c r="F626" s="27"/>
      <c r="G626" s="27"/>
      <c r="H626" s="14"/>
      <c r="I626" s="23" t="str">
        <f t="array" ref="I626">IF(J626="","",XLOOKUP(J626,selector_04,selector_04_ids,""))</f>
        <v/>
      </c>
      <c r="J626" s="25"/>
      <c r="K626" s="14"/>
      <c r="L626" s="14"/>
      <c r="AK626" s="19" t="s">
        <v>68</v>
      </c>
      <c r="AL626" s="19" t="s">
        <v>68</v>
      </c>
    </row>
    <row r="627">
      <c r="A627" s="14"/>
      <c r="B627" s="23" t="str">
        <f t="array" ref="B627">IF(C627="","",XLOOKUP(C627,selector_06,selector_06_ids,""))</f>
        <v/>
      </c>
      <c r="C627" s="25"/>
      <c r="D627" s="23" t="str">
        <f t="array" ref="D627">IF(E627="","",XLOOKUP(E627,selector_07,selector_07_ids,""))</f>
        <v/>
      </c>
      <c r="E627" s="25"/>
      <c r="F627" s="27"/>
      <c r="G627" s="27"/>
      <c r="H627" s="14"/>
      <c r="I627" s="23" t="str">
        <f t="array" ref="I627">IF(J627="","",XLOOKUP(J627,selector_04,selector_04_ids,""))</f>
        <v/>
      </c>
      <c r="J627" s="25"/>
      <c r="K627" s="14"/>
      <c r="L627" s="14"/>
      <c r="AK627" s="19" t="s">
        <v>68</v>
      </c>
      <c r="AL627" s="19" t="s">
        <v>68</v>
      </c>
    </row>
    <row r="628">
      <c r="A628" s="14"/>
      <c r="B628" s="23" t="str">
        <f t="array" ref="B628">IF(C628="","",XLOOKUP(C628,selector_06,selector_06_ids,""))</f>
        <v/>
      </c>
      <c r="C628" s="25"/>
      <c r="D628" s="23" t="str">
        <f t="array" ref="D628">IF(E628="","",XLOOKUP(E628,selector_07,selector_07_ids,""))</f>
        <v/>
      </c>
      <c r="E628" s="25"/>
      <c r="F628" s="27"/>
      <c r="G628" s="27"/>
      <c r="H628" s="14"/>
      <c r="I628" s="23" t="str">
        <f t="array" ref="I628">IF(J628="","",XLOOKUP(J628,selector_04,selector_04_ids,""))</f>
        <v/>
      </c>
      <c r="J628" s="25"/>
      <c r="K628" s="14"/>
      <c r="L628" s="14"/>
      <c r="AK628" s="19" t="s">
        <v>68</v>
      </c>
      <c r="AL628" s="19" t="s">
        <v>68</v>
      </c>
    </row>
    <row r="629">
      <c r="A629" s="14"/>
      <c r="B629" s="23" t="str">
        <f t="array" ref="B629">IF(C629="","",XLOOKUP(C629,selector_06,selector_06_ids,""))</f>
        <v/>
      </c>
      <c r="C629" s="25"/>
      <c r="D629" s="23" t="str">
        <f t="array" ref="D629">IF(E629="","",XLOOKUP(E629,selector_07,selector_07_ids,""))</f>
        <v/>
      </c>
      <c r="E629" s="25"/>
      <c r="F629" s="27"/>
      <c r="G629" s="27"/>
      <c r="H629" s="14"/>
      <c r="I629" s="23" t="str">
        <f t="array" ref="I629">IF(J629="","",XLOOKUP(J629,selector_04,selector_04_ids,""))</f>
        <v/>
      </c>
      <c r="J629" s="25"/>
      <c r="K629" s="14"/>
      <c r="L629" s="14"/>
      <c r="AK629" s="19" t="s">
        <v>68</v>
      </c>
      <c r="AL629" s="19" t="s">
        <v>68</v>
      </c>
    </row>
    <row r="630">
      <c r="A630" s="14"/>
      <c r="B630" s="23" t="str">
        <f t="array" ref="B630">IF(C630="","",XLOOKUP(C630,selector_06,selector_06_ids,""))</f>
        <v/>
      </c>
      <c r="C630" s="25"/>
      <c r="D630" s="23" t="str">
        <f t="array" ref="D630">IF(E630="","",XLOOKUP(E630,selector_07,selector_07_ids,""))</f>
        <v/>
      </c>
      <c r="E630" s="25"/>
      <c r="F630" s="27"/>
      <c r="G630" s="27"/>
      <c r="H630" s="14"/>
      <c r="I630" s="23" t="str">
        <f t="array" ref="I630">IF(J630="","",XLOOKUP(J630,selector_04,selector_04_ids,""))</f>
        <v/>
      </c>
      <c r="J630" s="25"/>
      <c r="K630" s="14"/>
      <c r="L630" s="14"/>
      <c r="AK630" s="19" t="s">
        <v>68</v>
      </c>
      <c r="AL630" s="19" t="s">
        <v>68</v>
      </c>
    </row>
    <row r="631">
      <c r="A631" s="14"/>
      <c r="B631" s="23" t="str">
        <f t="array" ref="B631">IF(C631="","",XLOOKUP(C631,selector_06,selector_06_ids,""))</f>
        <v/>
      </c>
      <c r="C631" s="25"/>
      <c r="D631" s="23" t="str">
        <f t="array" ref="D631">IF(E631="","",XLOOKUP(E631,selector_07,selector_07_ids,""))</f>
        <v/>
      </c>
      <c r="E631" s="25"/>
      <c r="F631" s="27"/>
      <c r="G631" s="27"/>
      <c r="H631" s="14"/>
      <c r="I631" s="23" t="str">
        <f t="array" ref="I631">IF(J631="","",XLOOKUP(J631,selector_04,selector_04_ids,""))</f>
        <v/>
      </c>
      <c r="J631" s="25"/>
      <c r="K631" s="14"/>
      <c r="L631" s="14"/>
      <c r="AK631" s="19" t="s">
        <v>68</v>
      </c>
      <c r="AL631" s="19" t="s">
        <v>68</v>
      </c>
    </row>
    <row r="632">
      <c r="A632" s="14"/>
      <c r="B632" s="23" t="str">
        <f t="array" ref="B632">IF(C632="","",XLOOKUP(C632,selector_06,selector_06_ids,""))</f>
        <v/>
      </c>
      <c r="C632" s="25"/>
      <c r="D632" s="23" t="str">
        <f t="array" ref="D632">IF(E632="","",XLOOKUP(E632,selector_07,selector_07_ids,""))</f>
        <v/>
      </c>
      <c r="E632" s="25"/>
      <c r="F632" s="27"/>
      <c r="G632" s="27"/>
      <c r="H632" s="14"/>
      <c r="I632" s="23" t="str">
        <f t="array" ref="I632">IF(J632="","",XLOOKUP(J632,selector_04,selector_04_ids,""))</f>
        <v/>
      </c>
      <c r="J632" s="25"/>
      <c r="K632" s="14"/>
      <c r="L632" s="14"/>
      <c r="AK632" s="19" t="s">
        <v>68</v>
      </c>
      <c r="AL632" s="19" t="s">
        <v>68</v>
      </c>
    </row>
    <row r="633">
      <c r="A633" s="14"/>
      <c r="B633" s="23" t="str">
        <f t="array" ref="B633">IF(C633="","",XLOOKUP(C633,selector_06,selector_06_ids,""))</f>
        <v/>
      </c>
      <c r="C633" s="25"/>
      <c r="D633" s="23" t="str">
        <f t="array" ref="D633">IF(E633="","",XLOOKUP(E633,selector_07,selector_07_ids,""))</f>
        <v/>
      </c>
      <c r="E633" s="25"/>
      <c r="F633" s="27"/>
      <c r="G633" s="27"/>
      <c r="H633" s="14"/>
      <c r="I633" s="23" t="str">
        <f t="array" ref="I633">IF(J633="","",XLOOKUP(J633,selector_04,selector_04_ids,""))</f>
        <v/>
      </c>
      <c r="J633" s="25"/>
      <c r="K633" s="14"/>
      <c r="L633" s="14"/>
      <c r="AK633" s="19" t="s">
        <v>68</v>
      </c>
      <c r="AL633" s="19" t="s">
        <v>68</v>
      </c>
    </row>
    <row r="634">
      <c r="A634" s="14"/>
      <c r="B634" s="23" t="str">
        <f t="array" ref="B634">IF(C634="","",XLOOKUP(C634,selector_06,selector_06_ids,""))</f>
        <v/>
      </c>
      <c r="C634" s="25"/>
      <c r="D634" s="23" t="str">
        <f t="array" ref="D634">IF(E634="","",XLOOKUP(E634,selector_07,selector_07_ids,""))</f>
        <v/>
      </c>
      <c r="E634" s="25"/>
      <c r="F634" s="27"/>
      <c r="G634" s="27"/>
      <c r="H634" s="14"/>
      <c r="I634" s="23" t="str">
        <f t="array" ref="I634">IF(J634="","",XLOOKUP(J634,selector_04,selector_04_ids,""))</f>
        <v/>
      </c>
      <c r="J634" s="25"/>
      <c r="K634" s="14"/>
      <c r="L634" s="14"/>
      <c r="AK634" s="19" t="s">
        <v>68</v>
      </c>
      <c r="AL634" s="19" t="s">
        <v>68</v>
      </c>
    </row>
    <row r="635">
      <c r="A635" s="14"/>
      <c r="B635" s="23" t="str">
        <f t="array" ref="B635">IF(C635="","",XLOOKUP(C635,selector_06,selector_06_ids,""))</f>
        <v/>
      </c>
      <c r="C635" s="25"/>
      <c r="D635" s="23" t="str">
        <f t="array" ref="D635">IF(E635="","",XLOOKUP(E635,selector_07,selector_07_ids,""))</f>
        <v/>
      </c>
      <c r="E635" s="25"/>
      <c r="F635" s="27"/>
      <c r="G635" s="27"/>
      <c r="H635" s="14"/>
      <c r="I635" s="23" t="str">
        <f t="array" ref="I635">IF(J635="","",XLOOKUP(J635,selector_04,selector_04_ids,""))</f>
        <v/>
      </c>
      <c r="J635" s="25"/>
      <c r="K635" s="14"/>
      <c r="L635" s="14"/>
      <c r="AK635" s="19" t="s">
        <v>68</v>
      </c>
      <c r="AL635" s="19" t="s">
        <v>68</v>
      </c>
    </row>
    <row r="636">
      <c r="A636" s="14"/>
      <c r="B636" s="23" t="str">
        <f t="array" ref="B636">IF(C636="","",XLOOKUP(C636,selector_06,selector_06_ids,""))</f>
        <v/>
      </c>
      <c r="C636" s="25"/>
      <c r="D636" s="23" t="str">
        <f t="array" ref="D636">IF(E636="","",XLOOKUP(E636,selector_07,selector_07_ids,""))</f>
        <v/>
      </c>
      <c r="E636" s="25"/>
      <c r="F636" s="27"/>
      <c r="G636" s="27"/>
      <c r="H636" s="14"/>
      <c r="I636" s="23" t="str">
        <f t="array" ref="I636">IF(J636="","",XLOOKUP(J636,selector_04,selector_04_ids,""))</f>
        <v/>
      </c>
      <c r="J636" s="25"/>
      <c r="K636" s="14"/>
      <c r="L636" s="14"/>
      <c r="AK636" s="19" t="s">
        <v>68</v>
      </c>
      <c r="AL636" s="19" t="s">
        <v>68</v>
      </c>
    </row>
    <row r="637">
      <c r="A637" s="14"/>
      <c r="B637" s="23" t="str">
        <f t="array" ref="B637">IF(C637="","",XLOOKUP(C637,selector_06,selector_06_ids,""))</f>
        <v/>
      </c>
      <c r="C637" s="25"/>
      <c r="D637" s="23" t="str">
        <f t="array" ref="D637">IF(E637="","",XLOOKUP(E637,selector_07,selector_07_ids,""))</f>
        <v/>
      </c>
      <c r="E637" s="25"/>
      <c r="F637" s="27"/>
      <c r="G637" s="27"/>
      <c r="H637" s="14"/>
      <c r="I637" s="23" t="str">
        <f t="array" ref="I637">IF(J637="","",XLOOKUP(J637,selector_04,selector_04_ids,""))</f>
        <v/>
      </c>
      <c r="J637" s="25"/>
      <c r="K637" s="14"/>
      <c r="L637" s="14"/>
      <c r="AK637" s="19" t="s">
        <v>68</v>
      </c>
      <c r="AL637" s="19" t="s">
        <v>68</v>
      </c>
    </row>
    <row r="638">
      <c r="A638" s="14"/>
      <c r="B638" s="23" t="str">
        <f t="array" ref="B638">IF(C638="","",XLOOKUP(C638,selector_06,selector_06_ids,""))</f>
        <v/>
      </c>
      <c r="C638" s="25"/>
      <c r="D638" s="23" t="str">
        <f t="array" ref="D638">IF(E638="","",XLOOKUP(E638,selector_07,selector_07_ids,""))</f>
        <v/>
      </c>
      <c r="E638" s="25"/>
      <c r="F638" s="27"/>
      <c r="G638" s="27"/>
      <c r="H638" s="14"/>
      <c r="I638" s="23" t="str">
        <f t="array" ref="I638">IF(J638="","",XLOOKUP(J638,selector_04,selector_04_ids,""))</f>
        <v/>
      </c>
      <c r="J638" s="25"/>
      <c r="K638" s="14"/>
      <c r="L638" s="14"/>
      <c r="AK638" s="19" t="s">
        <v>68</v>
      </c>
      <c r="AL638" s="19" t="s">
        <v>68</v>
      </c>
    </row>
    <row r="639">
      <c r="A639" s="14"/>
      <c r="B639" s="23" t="str">
        <f t="array" ref="B639">IF(C639="","",XLOOKUP(C639,selector_06,selector_06_ids,""))</f>
        <v/>
      </c>
      <c r="C639" s="25"/>
      <c r="D639" s="23" t="str">
        <f t="array" ref="D639">IF(E639="","",XLOOKUP(E639,selector_07,selector_07_ids,""))</f>
        <v/>
      </c>
      <c r="E639" s="25"/>
      <c r="F639" s="27"/>
      <c r="G639" s="27"/>
      <c r="H639" s="14"/>
      <c r="I639" s="23" t="str">
        <f t="array" ref="I639">IF(J639="","",XLOOKUP(J639,selector_04,selector_04_ids,""))</f>
        <v/>
      </c>
      <c r="J639" s="25"/>
      <c r="K639" s="14"/>
      <c r="L639" s="14"/>
      <c r="AK639" s="19" t="s">
        <v>68</v>
      </c>
      <c r="AL639" s="19" t="s">
        <v>68</v>
      </c>
    </row>
    <row r="640">
      <c r="A640" s="14"/>
      <c r="B640" s="23" t="str">
        <f t="array" ref="B640">IF(C640="","",XLOOKUP(C640,selector_06,selector_06_ids,""))</f>
        <v/>
      </c>
      <c r="C640" s="25"/>
      <c r="D640" s="23" t="str">
        <f t="array" ref="D640">IF(E640="","",XLOOKUP(E640,selector_07,selector_07_ids,""))</f>
        <v/>
      </c>
      <c r="E640" s="25"/>
      <c r="F640" s="27"/>
      <c r="G640" s="27"/>
      <c r="H640" s="14"/>
      <c r="I640" s="23" t="str">
        <f t="array" ref="I640">IF(J640="","",XLOOKUP(J640,selector_04,selector_04_ids,""))</f>
        <v/>
      </c>
      <c r="J640" s="25"/>
      <c r="K640" s="14"/>
      <c r="L640" s="14"/>
      <c r="AK640" s="19" t="s">
        <v>68</v>
      </c>
      <c r="AL640" s="19" t="s">
        <v>68</v>
      </c>
    </row>
    <row r="641">
      <c r="A641" s="14"/>
      <c r="B641" s="23" t="str">
        <f t="array" ref="B641">IF(C641="","",XLOOKUP(C641,selector_06,selector_06_ids,""))</f>
        <v/>
      </c>
      <c r="C641" s="25"/>
      <c r="D641" s="23" t="str">
        <f t="array" ref="D641">IF(E641="","",XLOOKUP(E641,selector_07,selector_07_ids,""))</f>
        <v/>
      </c>
      <c r="E641" s="25"/>
      <c r="F641" s="27"/>
      <c r="G641" s="27"/>
      <c r="H641" s="14"/>
      <c r="I641" s="23" t="str">
        <f t="array" ref="I641">IF(J641="","",XLOOKUP(J641,selector_04,selector_04_ids,""))</f>
        <v/>
      </c>
      <c r="J641" s="25"/>
      <c r="K641" s="14"/>
      <c r="L641" s="14"/>
      <c r="AK641" s="19" t="s">
        <v>68</v>
      </c>
      <c r="AL641" s="19" t="s">
        <v>68</v>
      </c>
    </row>
    <row r="642">
      <c r="A642" s="14"/>
      <c r="B642" s="23" t="str">
        <f t="array" ref="B642">IF(C642="","",XLOOKUP(C642,selector_06,selector_06_ids,""))</f>
        <v/>
      </c>
      <c r="C642" s="25"/>
      <c r="D642" s="23" t="str">
        <f t="array" ref="D642">IF(E642="","",XLOOKUP(E642,selector_07,selector_07_ids,""))</f>
        <v/>
      </c>
      <c r="E642" s="25"/>
      <c r="F642" s="27"/>
      <c r="G642" s="27"/>
      <c r="H642" s="14"/>
      <c r="I642" s="23" t="str">
        <f t="array" ref="I642">IF(J642="","",XLOOKUP(J642,selector_04,selector_04_ids,""))</f>
        <v/>
      </c>
      <c r="J642" s="25"/>
      <c r="K642" s="14"/>
      <c r="L642" s="14"/>
      <c r="AK642" s="19" t="s">
        <v>68</v>
      </c>
      <c r="AL642" s="19" t="s">
        <v>68</v>
      </c>
    </row>
    <row r="643">
      <c r="A643" s="14"/>
      <c r="B643" s="23" t="str">
        <f t="array" ref="B643">IF(C643="","",XLOOKUP(C643,selector_06,selector_06_ids,""))</f>
        <v/>
      </c>
      <c r="C643" s="25"/>
      <c r="D643" s="23" t="str">
        <f t="array" ref="D643">IF(E643="","",XLOOKUP(E643,selector_07,selector_07_ids,""))</f>
        <v/>
      </c>
      <c r="E643" s="25"/>
      <c r="F643" s="27"/>
      <c r="G643" s="27"/>
      <c r="H643" s="14"/>
      <c r="I643" s="23" t="str">
        <f t="array" ref="I643">IF(J643="","",XLOOKUP(J643,selector_04,selector_04_ids,""))</f>
        <v/>
      </c>
      <c r="J643" s="25"/>
      <c r="K643" s="14"/>
      <c r="L643" s="14"/>
      <c r="AK643" s="19" t="s">
        <v>68</v>
      </c>
      <c r="AL643" s="19" t="s">
        <v>68</v>
      </c>
    </row>
    <row r="644">
      <c r="A644" s="14"/>
      <c r="B644" s="23" t="str">
        <f t="array" ref="B644">IF(C644="","",XLOOKUP(C644,selector_06,selector_06_ids,""))</f>
        <v/>
      </c>
      <c r="C644" s="25"/>
      <c r="D644" s="23" t="str">
        <f t="array" ref="D644">IF(E644="","",XLOOKUP(E644,selector_07,selector_07_ids,""))</f>
        <v/>
      </c>
      <c r="E644" s="25"/>
      <c r="F644" s="27"/>
      <c r="G644" s="27"/>
      <c r="H644" s="14"/>
      <c r="I644" s="23" t="str">
        <f t="array" ref="I644">IF(J644="","",XLOOKUP(J644,selector_04,selector_04_ids,""))</f>
        <v/>
      </c>
      <c r="J644" s="25"/>
      <c r="K644" s="14"/>
      <c r="L644" s="14"/>
      <c r="AK644" s="19" t="s">
        <v>68</v>
      </c>
      <c r="AL644" s="19" t="s">
        <v>68</v>
      </c>
    </row>
    <row r="645">
      <c r="A645" s="14"/>
      <c r="B645" s="23" t="str">
        <f t="array" ref="B645">IF(C645="","",XLOOKUP(C645,selector_06,selector_06_ids,""))</f>
        <v/>
      </c>
      <c r="C645" s="25"/>
      <c r="D645" s="23" t="str">
        <f t="array" ref="D645">IF(E645="","",XLOOKUP(E645,selector_07,selector_07_ids,""))</f>
        <v/>
      </c>
      <c r="E645" s="25"/>
      <c r="F645" s="27"/>
      <c r="G645" s="27"/>
      <c r="H645" s="14"/>
      <c r="I645" s="23" t="str">
        <f t="array" ref="I645">IF(J645="","",XLOOKUP(J645,selector_04,selector_04_ids,""))</f>
        <v/>
      </c>
      <c r="J645" s="25"/>
      <c r="K645" s="14"/>
      <c r="L645" s="14"/>
      <c r="AK645" s="19" t="s">
        <v>68</v>
      </c>
      <c r="AL645" s="19" t="s">
        <v>68</v>
      </c>
    </row>
    <row r="646">
      <c r="A646" s="14"/>
      <c r="B646" s="23" t="str">
        <f t="array" ref="B646">IF(C646="","",XLOOKUP(C646,selector_06,selector_06_ids,""))</f>
        <v/>
      </c>
      <c r="C646" s="25"/>
      <c r="D646" s="23" t="str">
        <f t="array" ref="D646">IF(E646="","",XLOOKUP(E646,selector_07,selector_07_ids,""))</f>
        <v/>
      </c>
      <c r="E646" s="25"/>
      <c r="F646" s="27"/>
      <c r="G646" s="27"/>
      <c r="H646" s="14"/>
      <c r="I646" s="23" t="str">
        <f t="array" ref="I646">IF(J646="","",XLOOKUP(J646,selector_04,selector_04_ids,""))</f>
        <v/>
      </c>
      <c r="J646" s="25"/>
      <c r="K646" s="14"/>
      <c r="L646" s="14"/>
      <c r="AK646" s="19" t="s">
        <v>68</v>
      </c>
      <c r="AL646" s="19" t="s">
        <v>68</v>
      </c>
    </row>
    <row r="647">
      <c r="A647" s="14"/>
      <c r="B647" s="23" t="str">
        <f t="array" ref="B647">IF(C647="","",XLOOKUP(C647,selector_06,selector_06_ids,""))</f>
        <v/>
      </c>
      <c r="C647" s="25"/>
      <c r="D647" s="23" t="str">
        <f t="array" ref="D647">IF(E647="","",XLOOKUP(E647,selector_07,selector_07_ids,""))</f>
        <v/>
      </c>
      <c r="E647" s="25"/>
      <c r="F647" s="27"/>
      <c r="G647" s="27"/>
      <c r="H647" s="14"/>
      <c r="I647" s="23" t="str">
        <f t="array" ref="I647">IF(J647="","",XLOOKUP(J647,selector_04,selector_04_ids,""))</f>
        <v/>
      </c>
      <c r="J647" s="25"/>
      <c r="K647" s="14"/>
      <c r="L647" s="14"/>
      <c r="AK647" s="19" t="s">
        <v>68</v>
      </c>
      <c r="AL647" s="19" t="s">
        <v>68</v>
      </c>
    </row>
    <row r="648">
      <c r="A648" s="14"/>
      <c r="B648" s="23" t="str">
        <f t="array" ref="B648">IF(C648="","",XLOOKUP(C648,selector_06,selector_06_ids,""))</f>
        <v/>
      </c>
      <c r="C648" s="25"/>
      <c r="D648" s="23" t="str">
        <f t="array" ref="D648">IF(E648="","",XLOOKUP(E648,selector_07,selector_07_ids,""))</f>
        <v/>
      </c>
      <c r="E648" s="25"/>
      <c r="F648" s="27"/>
      <c r="G648" s="27"/>
      <c r="H648" s="14"/>
      <c r="I648" s="23" t="str">
        <f t="array" ref="I648">IF(J648="","",XLOOKUP(J648,selector_04,selector_04_ids,""))</f>
        <v/>
      </c>
      <c r="J648" s="25"/>
      <c r="K648" s="14"/>
      <c r="L648" s="14"/>
      <c r="AK648" s="19" t="s">
        <v>68</v>
      </c>
      <c r="AL648" s="19" t="s">
        <v>68</v>
      </c>
    </row>
    <row r="649">
      <c r="A649" s="14"/>
      <c r="B649" s="23" t="str">
        <f t="array" ref="B649">IF(C649="","",XLOOKUP(C649,selector_06,selector_06_ids,""))</f>
        <v/>
      </c>
      <c r="C649" s="25"/>
      <c r="D649" s="23" t="str">
        <f t="array" ref="D649">IF(E649="","",XLOOKUP(E649,selector_07,selector_07_ids,""))</f>
        <v/>
      </c>
      <c r="E649" s="25"/>
      <c r="F649" s="27"/>
      <c r="G649" s="27"/>
      <c r="H649" s="14"/>
      <c r="I649" s="23" t="str">
        <f t="array" ref="I649">IF(J649="","",XLOOKUP(J649,selector_04,selector_04_ids,""))</f>
        <v/>
      </c>
      <c r="J649" s="25"/>
      <c r="K649" s="14"/>
      <c r="L649" s="14"/>
      <c r="AK649" s="19" t="s">
        <v>68</v>
      </c>
      <c r="AL649" s="19" t="s">
        <v>68</v>
      </c>
    </row>
    <row r="650">
      <c r="A650" s="14"/>
      <c r="B650" s="23" t="str">
        <f t="array" ref="B650">IF(C650="","",XLOOKUP(C650,selector_06,selector_06_ids,""))</f>
        <v/>
      </c>
      <c r="C650" s="25"/>
      <c r="D650" s="23" t="str">
        <f t="array" ref="D650">IF(E650="","",XLOOKUP(E650,selector_07,selector_07_ids,""))</f>
        <v/>
      </c>
      <c r="E650" s="25"/>
      <c r="F650" s="27"/>
      <c r="G650" s="27"/>
      <c r="H650" s="14"/>
      <c r="I650" s="23" t="str">
        <f t="array" ref="I650">IF(J650="","",XLOOKUP(J650,selector_04,selector_04_ids,""))</f>
        <v/>
      </c>
      <c r="J650" s="25"/>
      <c r="K650" s="14"/>
      <c r="L650" s="14"/>
      <c r="AK650" s="19" t="s">
        <v>68</v>
      </c>
      <c r="AL650" s="19" t="s">
        <v>68</v>
      </c>
    </row>
    <row r="651">
      <c r="A651" s="14"/>
      <c r="B651" s="23" t="str">
        <f t="array" ref="B651">IF(C651="","",XLOOKUP(C651,selector_06,selector_06_ids,""))</f>
        <v/>
      </c>
      <c r="C651" s="25"/>
      <c r="D651" s="23" t="str">
        <f t="array" ref="D651">IF(E651="","",XLOOKUP(E651,selector_07,selector_07_ids,""))</f>
        <v/>
      </c>
      <c r="E651" s="25"/>
      <c r="F651" s="27"/>
      <c r="G651" s="27"/>
      <c r="H651" s="14"/>
      <c r="I651" s="23" t="str">
        <f t="array" ref="I651">IF(J651="","",XLOOKUP(J651,selector_04,selector_04_ids,""))</f>
        <v/>
      </c>
      <c r="J651" s="25"/>
      <c r="K651" s="14"/>
      <c r="L651" s="14"/>
      <c r="AK651" s="19" t="s">
        <v>68</v>
      </c>
      <c r="AL651" s="19" t="s">
        <v>68</v>
      </c>
    </row>
    <row r="652">
      <c r="A652" s="14"/>
      <c r="B652" s="23" t="str">
        <f t="array" ref="B652">IF(C652="","",XLOOKUP(C652,selector_06,selector_06_ids,""))</f>
        <v/>
      </c>
      <c r="C652" s="25"/>
      <c r="D652" s="23" t="str">
        <f t="array" ref="D652">IF(E652="","",XLOOKUP(E652,selector_07,selector_07_ids,""))</f>
        <v/>
      </c>
      <c r="E652" s="25"/>
      <c r="F652" s="27"/>
      <c r="G652" s="27"/>
      <c r="H652" s="14"/>
      <c r="I652" s="23" t="str">
        <f t="array" ref="I652">IF(J652="","",XLOOKUP(J652,selector_04,selector_04_ids,""))</f>
        <v/>
      </c>
      <c r="J652" s="25"/>
      <c r="K652" s="14"/>
      <c r="L652" s="14"/>
      <c r="AK652" s="19" t="s">
        <v>68</v>
      </c>
      <c r="AL652" s="19" t="s">
        <v>68</v>
      </c>
    </row>
    <row r="653">
      <c r="A653" s="14"/>
      <c r="B653" s="23" t="str">
        <f t="array" ref="B653">IF(C653="","",XLOOKUP(C653,selector_06,selector_06_ids,""))</f>
        <v/>
      </c>
      <c r="C653" s="25"/>
      <c r="D653" s="23" t="str">
        <f t="array" ref="D653">IF(E653="","",XLOOKUP(E653,selector_07,selector_07_ids,""))</f>
        <v/>
      </c>
      <c r="E653" s="25"/>
      <c r="F653" s="27"/>
      <c r="G653" s="27"/>
      <c r="H653" s="14"/>
      <c r="I653" s="23" t="str">
        <f t="array" ref="I653">IF(J653="","",XLOOKUP(J653,selector_04,selector_04_ids,""))</f>
        <v/>
      </c>
      <c r="J653" s="25"/>
      <c r="K653" s="14"/>
      <c r="L653" s="14"/>
      <c r="AK653" s="19" t="s">
        <v>68</v>
      </c>
      <c r="AL653" s="19" t="s">
        <v>68</v>
      </c>
    </row>
    <row r="654">
      <c r="A654" s="14"/>
      <c r="B654" s="23" t="str">
        <f t="array" ref="B654">IF(C654="","",XLOOKUP(C654,selector_06,selector_06_ids,""))</f>
        <v/>
      </c>
      <c r="C654" s="25"/>
      <c r="D654" s="23" t="str">
        <f t="array" ref="D654">IF(E654="","",XLOOKUP(E654,selector_07,selector_07_ids,""))</f>
        <v/>
      </c>
      <c r="E654" s="25"/>
      <c r="F654" s="27"/>
      <c r="G654" s="27"/>
      <c r="H654" s="14"/>
      <c r="I654" s="23" t="str">
        <f t="array" ref="I654">IF(J654="","",XLOOKUP(J654,selector_04,selector_04_ids,""))</f>
        <v/>
      </c>
      <c r="J654" s="25"/>
      <c r="K654" s="14"/>
      <c r="L654" s="14"/>
      <c r="AK654" s="19" t="s">
        <v>68</v>
      </c>
      <c r="AL654" s="19" t="s">
        <v>68</v>
      </c>
    </row>
    <row r="655">
      <c r="A655" s="14"/>
      <c r="B655" s="23" t="str">
        <f t="array" ref="B655">IF(C655="","",XLOOKUP(C655,selector_06,selector_06_ids,""))</f>
        <v/>
      </c>
      <c r="C655" s="25"/>
      <c r="D655" s="23" t="str">
        <f t="array" ref="D655">IF(E655="","",XLOOKUP(E655,selector_07,selector_07_ids,""))</f>
        <v/>
      </c>
      <c r="E655" s="25"/>
      <c r="F655" s="27"/>
      <c r="G655" s="27"/>
      <c r="H655" s="14"/>
      <c r="I655" s="23" t="str">
        <f t="array" ref="I655">IF(J655="","",XLOOKUP(J655,selector_04,selector_04_ids,""))</f>
        <v/>
      </c>
      <c r="J655" s="25"/>
      <c r="K655" s="14"/>
      <c r="L655" s="14"/>
      <c r="AK655" s="19" t="s">
        <v>68</v>
      </c>
      <c r="AL655" s="19" t="s">
        <v>68</v>
      </c>
    </row>
    <row r="656">
      <c r="A656" s="14"/>
      <c r="B656" s="23" t="str">
        <f t="array" ref="B656">IF(C656="","",XLOOKUP(C656,selector_06,selector_06_ids,""))</f>
        <v/>
      </c>
      <c r="C656" s="25"/>
      <c r="D656" s="23" t="str">
        <f t="array" ref="D656">IF(E656="","",XLOOKUP(E656,selector_07,selector_07_ids,""))</f>
        <v/>
      </c>
      <c r="E656" s="25"/>
      <c r="F656" s="27"/>
      <c r="G656" s="27"/>
      <c r="H656" s="14"/>
      <c r="I656" s="23" t="str">
        <f t="array" ref="I656">IF(J656="","",XLOOKUP(J656,selector_04,selector_04_ids,""))</f>
        <v/>
      </c>
      <c r="J656" s="25"/>
      <c r="K656" s="14"/>
      <c r="L656" s="14"/>
      <c r="AK656" s="19" t="s">
        <v>68</v>
      </c>
      <c r="AL656" s="19" t="s">
        <v>68</v>
      </c>
    </row>
    <row r="657">
      <c r="A657" s="14"/>
      <c r="B657" s="23" t="str">
        <f t="array" ref="B657">IF(C657="","",XLOOKUP(C657,selector_06,selector_06_ids,""))</f>
        <v/>
      </c>
      <c r="C657" s="25"/>
      <c r="D657" s="23" t="str">
        <f t="array" ref="D657">IF(E657="","",XLOOKUP(E657,selector_07,selector_07_ids,""))</f>
        <v/>
      </c>
      <c r="E657" s="25"/>
      <c r="F657" s="27"/>
      <c r="G657" s="27"/>
      <c r="H657" s="14"/>
      <c r="I657" s="23" t="str">
        <f t="array" ref="I657">IF(J657="","",XLOOKUP(J657,selector_04,selector_04_ids,""))</f>
        <v/>
      </c>
      <c r="J657" s="25"/>
      <c r="K657" s="14"/>
      <c r="L657" s="14"/>
      <c r="AK657" s="19" t="s">
        <v>68</v>
      </c>
      <c r="AL657" s="19" t="s">
        <v>68</v>
      </c>
    </row>
    <row r="658">
      <c r="A658" s="14"/>
      <c r="B658" s="23" t="str">
        <f t="array" ref="B658">IF(C658="","",XLOOKUP(C658,selector_06,selector_06_ids,""))</f>
        <v/>
      </c>
      <c r="C658" s="25"/>
      <c r="D658" s="23" t="str">
        <f t="array" ref="D658">IF(E658="","",XLOOKUP(E658,selector_07,selector_07_ids,""))</f>
        <v/>
      </c>
      <c r="E658" s="25"/>
      <c r="F658" s="27"/>
      <c r="G658" s="27"/>
      <c r="H658" s="14"/>
      <c r="I658" s="23" t="str">
        <f t="array" ref="I658">IF(J658="","",XLOOKUP(J658,selector_04,selector_04_ids,""))</f>
        <v/>
      </c>
      <c r="J658" s="25"/>
      <c r="K658" s="14"/>
      <c r="L658" s="14"/>
      <c r="AK658" s="19" t="s">
        <v>68</v>
      </c>
      <c r="AL658" s="19" t="s">
        <v>68</v>
      </c>
    </row>
    <row r="659">
      <c r="A659" s="14"/>
      <c r="B659" s="23" t="str">
        <f t="array" ref="B659">IF(C659="","",XLOOKUP(C659,selector_06,selector_06_ids,""))</f>
        <v/>
      </c>
      <c r="C659" s="25"/>
      <c r="D659" s="23" t="str">
        <f t="array" ref="D659">IF(E659="","",XLOOKUP(E659,selector_07,selector_07_ids,""))</f>
        <v/>
      </c>
      <c r="E659" s="25"/>
      <c r="F659" s="27"/>
      <c r="G659" s="27"/>
      <c r="H659" s="14"/>
      <c r="I659" s="23" t="str">
        <f t="array" ref="I659">IF(J659="","",XLOOKUP(J659,selector_04,selector_04_ids,""))</f>
        <v/>
      </c>
      <c r="J659" s="25"/>
      <c r="K659" s="14"/>
      <c r="L659" s="14"/>
      <c r="AK659" s="19" t="s">
        <v>68</v>
      </c>
      <c r="AL659" s="19" t="s">
        <v>68</v>
      </c>
    </row>
    <row r="660">
      <c r="A660" s="14"/>
      <c r="B660" s="23" t="str">
        <f t="array" ref="B660">IF(C660="","",XLOOKUP(C660,selector_06,selector_06_ids,""))</f>
        <v/>
      </c>
      <c r="C660" s="25"/>
      <c r="D660" s="23" t="str">
        <f t="array" ref="D660">IF(E660="","",XLOOKUP(E660,selector_07,selector_07_ids,""))</f>
        <v/>
      </c>
      <c r="E660" s="25"/>
      <c r="F660" s="27"/>
      <c r="G660" s="27"/>
      <c r="H660" s="14"/>
      <c r="I660" s="23" t="str">
        <f t="array" ref="I660">IF(J660="","",XLOOKUP(J660,selector_04,selector_04_ids,""))</f>
        <v/>
      </c>
      <c r="J660" s="25"/>
      <c r="K660" s="14"/>
      <c r="L660" s="14"/>
      <c r="AK660" s="19" t="s">
        <v>68</v>
      </c>
      <c r="AL660" s="19" t="s">
        <v>68</v>
      </c>
    </row>
    <row r="661">
      <c r="A661" s="14"/>
      <c r="B661" s="23" t="str">
        <f t="array" ref="B661">IF(C661="","",XLOOKUP(C661,selector_06,selector_06_ids,""))</f>
        <v/>
      </c>
      <c r="C661" s="25"/>
      <c r="D661" s="23" t="str">
        <f t="array" ref="D661">IF(E661="","",XLOOKUP(E661,selector_07,selector_07_ids,""))</f>
        <v/>
      </c>
      <c r="E661" s="25"/>
      <c r="F661" s="27"/>
      <c r="G661" s="27"/>
      <c r="H661" s="14"/>
      <c r="I661" s="23" t="str">
        <f t="array" ref="I661">IF(J661="","",XLOOKUP(J661,selector_04,selector_04_ids,""))</f>
        <v/>
      </c>
      <c r="J661" s="25"/>
      <c r="K661" s="14"/>
      <c r="L661" s="14"/>
      <c r="AK661" s="19" t="s">
        <v>68</v>
      </c>
      <c r="AL661" s="19" t="s">
        <v>68</v>
      </c>
    </row>
    <row r="662">
      <c r="A662" s="14"/>
      <c r="B662" s="23" t="str">
        <f t="array" ref="B662">IF(C662="","",XLOOKUP(C662,selector_06,selector_06_ids,""))</f>
        <v/>
      </c>
      <c r="C662" s="25"/>
      <c r="D662" s="23" t="str">
        <f t="array" ref="D662">IF(E662="","",XLOOKUP(E662,selector_07,selector_07_ids,""))</f>
        <v/>
      </c>
      <c r="E662" s="25"/>
      <c r="F662" s="27"/>
      <c r="G662" s="27"/>
      <c r="H662" s="14"/>
      <c r="I662" s="23" t="str">
        <f t="array" ref="I662">IF(J662="","",XLOOKUP(J662,selector_04,selector_04_ids,""))</f>
        <v/>
      </c>
      <c r="J662" s="25"/>
      <c r="K662" s="14"/>
      <c r="L662" s="14"/>
      <c r="AK662" s="19" t="s">
        <v>68</v>
      </c>
      <c r="AL662" s="19" t="s">
        <v>68</v>
      </c>
    </row>
    <row r="663">
      <c r="A663" s="14"/>
      <c r="B663" s="23" t="str">
        <f t="array" ref="B663">IF(C663="","",XLOOKUP(C663,selector_06,selector_06_ids,""))</f>
        <v/>
      </c>
      <c r="C663" s="25"/>
      <c r="D663" s="23" t="str">
        <f t="array" ref="D663">IF(E663="","",XLOOKUP(E663,selector_07,selector_07_ids,""))</f>
        <v/>
      </c>
      <c r="E663" s="25"/>
      <c r="F663" s="27"/>
      <c r="G663" s="27"/>
      <c r="H663" s="14"/>
      <c r="I663" s="23" t="str">
        <f t="array" ref="I663">IF(J663="","",XLOOKUP(J663,selector_04,selector_04_ids,""))</f>
        <v/>
      </c>
      <c r="J663" s="25"/>
      <c r="K663" s="14"/>
      <c r="L663" s="14"/>
      <c r="AK663" s="19" t="s">
        <v>68</v>
      </c>
      <c r="AL663" s="19" t="s">
        <v>68</v>
      </c>
    </row>
    <row r="664">
      <c r="A664" s="14"/>
      <c r="B664" s="23" t="str">
        <f t="array" ref="B664">IF(C664="","",XLOOKUP(C664,selector_06,selector_06_ids,""))</f>
        <v/>
      </c>
      <c r="C664" s="25"/>
      <c r="D664" s="23" t="str">
        <f t="array" ref="D664">IF(E664="","",XLOOKUP(E664,selector_07,selector_07_ids,""))</f>
        <v/>
      </c>
      <c r="E664" s="25"/>
      <c r="F664" s="27"/>
      <c r="G664" s="27"/>
      <c r="H664" s="14"/>
      <c r="I664" s="23" t="str">
        <f t="array" ref="I664">IF(J664="","",XLOOKUP(J664,selector_04,selector_04_ids,""))</f>
        <v/>
      </c>
      <c r="J664" s="25"/>
      <c r="K664" s="14"/>
      <c r="L664" s="14"/>
      <c r="AK664" s="19" t="s">
        <v>68</v>
      </c>
      <c r="AL664" s="19" t="s">
        <v>68</v>
      </c>
    </row>
    <row r="665">
      <c r="A665" s="14"/>
      <c r="B665" s="23" t="str">
        <f t="array" ref="B665">IF(C665="","",XLOOKUP(C665,selector_06,selector_06_ids,""))</f>
        <v/>
      </c>
      <c r="C665" s="25"/>
      <c r="D665" s="23" t="str">
        <f t="array" ref="D665">IF(E665="","",XLOOKUP(E665,selector_07,selector_07_ids,""))</f>
        <v/>
      </c>
      <c r="E665" s="25"/>
      <c r="F665" s="27"/>
      <c r="G665" s="27"/>
      <c r="H665" s="14"/>
      <c r="I665" s="23" t="str">
        <f t="array" ref="I665">IF(J665="","",XLOOKUP(J665,selector_04,selector_04_ids,""))</f>
        <v/>
      </c>
      <c r="J665" s="25"/>
      <c r="K665" s="14"/>
      <c r="L665" s="14"/>
      <c r="AK665" s="19" t="s">
        <v>68</v>
      </c>
      <c r="AL665" s="19" t="s">
        <v>68</v>
      </c>
    </row>
    <row r="666">
      <c r="A666" s="14"/>
      <c r="B666" s="23" t="str">
        <f t="array" ref="B666">IF(C666="","",XLOOKUP(C666,selector_06,selector_06_ids,""))</f>
        <v/>
      </c>
      <c r="C666" s="25"/>
      <c r="D666" s="23" t="str">
        <f t="array" ref="D666">IF(E666="","",XLOOKUP(E666,selector_07,selector_07_ids,""))</f>
        <v/>
      </c>
      <c r="E666" s="25"/>
      <c r="F666" s="27"/>
      <c r="G666" s="27"/>
      <c r="H666" s="14"/>
      <c r="I666" s="23" t="str">
        <f t="array" ref="I666">IF(J666="","",XLOOKUP(J666,selector_04,selector_04_ids,""))</f>
        <v/>
      </c>
      <c r="J666" s="25"/>
      <c r="K666" s="14"/>
      <c r="L666" s="14"/>
      <c r="AK666" s="19" t="s">
        <v>68</v>
      </c>
      <c r="AL666" s="19" t="s">
        <v>68</v>
      </c>
    </row>
    <row r="667">
      <c r="A667" s="14"/>
      <c r="B667" s="23" t="str">
        <f t="array" ref="B667">IF(C667="","",XLOOKUP(C667,selector_06,selector_06_ids,""))</f>
        <v/>
      </c>
      <c r="C667" s="25"/>
      <c r="D667" s="23" t="str">
        <f t="array" ref="D667">IF(E667="","",XLOOKUP(E667,selector_07,selector_07_ids,""))</f>
        <v/>
      </c>
      <c r="E667" s="25"/>
      <c r="F667" s="27"/>
      <c r="G667" s="27"/>
      <c r="H667" s="14"/>
      <c r="I667" s="23" t="str">
        <f t="array" ref="I667">IF(J667="","",XLOOKUP(J667,selector_04,selector_04_ids,""))</f>
        <v/>
      </c>
      <c r="J667" s="25"/>
      <c r="K667" s="14"/>
      <c r="L667" s="14"/>
      <c r="AK667" s="19" t="s">
        <v>68</v>
      </c>
      <c r="AL667" s="19" t="s">
        <v>68</v>
      </c>
    </row>
    <row r="668">
      <c r="A668" s="14"/>
      <c r="B668" s="23" t="str">
        <f t="array" ref="B668">IF(C668="","",XLOOKUP(C668,selector_06,selector_06_ids,""))</f>
        <v/>
      </c>
      <c r="C668" s="25"/>
      <c r="D668" s="23" t="str">
        <f t="array" ref="D668">IF(E668="","",XLOOKUP(E668,selector_07,selector_07_ids,""))</f>
        <v/>
      </c>
      <c r="E668" s="25"/>
      <c r="F668" s="27"/>
      <c r="G668" s="27"/>
      <c r="H668" s="14"/>
      <c r="I668" s="23" t="str">
        <f t="array" ref="I668">IF(J668="","",XLOOKUP(J668,selector_04,selector_04_ids,""))</f>
        <v/>
      </c>
      <c r="J668" s="25"/>
      <c r="K668" s="14"/>
      <c r="L668" s="14"/>
      <c r="AK668" s="19" t="s">
        <v>68</v>
      </c>
      <c r="AL668" s="19" t="s">
        <v>68</v>
      </c>
    </row>
    <row r="669">
      <c r="A669" s="14"/>
      <c r="B669" s="23" t="str">
        <f t="array" ref="B669">IF(C669="","",XLOOKUP(C669,selector_06,selector_06_ids,""))</f>
        <v/>
      </c>
      <c r="C669" s="25"/>
      <c r="D669" s="23" t="str">
        <f t="array" ref="D669">IF(E669="","",XLOOKUP(E669,selector_07,selector_07_ids,""))</f>
        <v/>
      </c>
      <c r="E669" s="25"/>
      <c r="F669" s="27"/>
      <c r="G669" s="27"/>
      <c r="H669" s="14"/>
      <c r="I669" s="23" t="str">
        <f t="array" ref="I669">IF(J669="","",XLOOKUP(J669,selector_04,selector_04_ids,""))</f>
        <v/>
      </c>
      <c r="J669" s="25"/>
      <c r="K669" s="14"/>
      <c r="L669" s="14"/>
      <c r="AK669" s="19" t="s">
        <v>68</v>
      </c>
      <c r="AL669" s="19" t="s">
        <v>68</v>
      </c>
    </row>
    <row r="670">
      <c r="A670" s="14"/>
      <c r="B670" s="23" t="str">
        <f t="array" ref="B670">IF(C670="","",XLOOKUP(C670,selector_06,selector_06_ids,""))</f>
        <v/>
      </c>
      <c r="C670" s="25"/>
      <c r="D670" s="23" t="str">
        <f t="array" ref="D670">IF(E670="","",XLOOKUP(E670,selector_07,selector_07_ids,""))</f>
        <v/>
      </c>
      <c r="E670" s="25"/>
      <c r="F670" s="27"/>
      <c r="G670" s="27"/>
      <c r="H670" s="14"/>
      <c r="I670" s="23" t="str">
        <f t="array" ref="I670">IF(J670="","",XLOOKUP(J670,selector_04,selector_04_ids,""))</f>
        <v/>
      </c>
      <c r="J670" s="25"/>
      <c r="K670" s="14"/>
      <c r="L670" s="14"/>
      <c r="AK670" s="19" t="s">
        <v>68</v>
      </c>
      <c r="AL670" s="19" t="s">
        <v>68</v>
      </c>
    </row>
    <row r="671">
      <c r="A671" s="14"/>
      <c r="B671" s="23" t="str">
        <f t="array" ref="B671">IF(C671="","",XLOOKUP(C671,selector_06,selector_06_ids,""))</f>
        <v/>
      </c>
      <c r="C671" s="25"/>
      <c r="D671" s="23" t="str">
        <f t="array" ref="D671">IF(E671="","",XLOOKUP(E671,selector_07,selector_07_ids,""))</f>
        <v/>
      </c>
      <c r="E671" s="25"/>
      <c r="F671" s="27"/>
      <c r="G671" s="27"/>
      <c r="H671" s="14"/>
      <c r="I671" s="23" t="str">
        <f t="array" ref="I671">IF(J671="","",XLOOKUP(J671,selector_04,selector_04_ids,""))</f>
        <v/>
      </c>
      <c r="J671" s="25"/>
      <c r="K671" s="14"/>
      <c r="L671" s="14"/>
      <c r="AK671" s="19" t="s">
        <v>68</v>
      </c>
      <c r="AL671" s="19" t="s">
        <v>68</v>
      </c>
    </row>
    <row r="672">
      <c r="A672" s="14"/>
      <c r="B672" s="23" t="str">
        <f t="array" ref="B672">IF(C672="","",XLOOKUP(C672,selector_06,selector_06_ids,""))</f>
        <v/>
      </c>
      <c r="C672" s="25"/>
      <c r="D672" s="23" t="str">
        <f t="array" ref="D672">IF(E672="","",XLOOKUP(E672,selector_07,selector_07_ids,""))</f>
        <v/>
      </c>
      <c r="E672" s="25"/>
      <c r="F672" s="27"/>
      <c r="G672" s="27"/>
      <c r="H672" s="14"/>
      <c r="I672" s="23" t="str">
        <f t="array" ref="I672">IF(J672="","",XLOOKUP(J672,selector_04,selector_04_ids,""))</f>
        <v/>
      </c>
      <c r="J672" s="25"/>
      <c r="K672" s="14"/>
      <c r="L672" s="14"/>
      <c r="AK672" s="19" t="s">
        <v>68</v>
      </c>
      <c r="AL672" s="19" t="s">
        <v>68</v>
      </c>
    </row>
    <row r="673">
      <c r="A673" s="14"/>
      <c r="B673" s="23" t="str">
        <f t="array" ref="B673">IF(C673="","",XLOOKUP(C673,selector_06,selector_06_ids,""))</f>
        <v/>
      </c>
      <c r="C673" s="25"/>
      <c r="D673" s="23" t="str">
        <f t="array" ref="D673">IF(E673="","",XLOOKUP(E673,selector_07,selector_07_ids,""))</f>
        <v/>
      </c>
      <c r="E673" s="25"/>
      <c r="F673" s="27"/>
      <c r="G673" s="27"/>
      <c r="H673" s="14"/>
      <c r="I673" s="23" t="str">
        <f t="array" ref="I673">IF(J673="","",XLOOKUP(J673,selector_04,selector_04_ids,""))</f>
        <v/>
      </c>
      <c r="J673" s="25"/>
      <c r="K673" s="14"/>
      <c r="L673" s="14"/>
      <c r="AK673" s="19" t="s">
        <v>68</v>
      </c>
      <c r="AL673" s="19" t="s">
        <v>68</v>
      </c>
    </row>
    <row r="674">
      <c r="A674" s="14"/>
      <c r="B674" s="23" t="str">
        <f t="array" ref="B674">IF(C674="","",XLOOKUP(C674,selector_06,selector_06_ids,""))</f>
        <v/>
      </c>
      <c r="C674" s="25"/>
      <c r="D674" s="23" t="str">
        <f t="array" ref="D674">IF(E674="","",XLOOKUP(E674,selector_07,selector_07_ids,""))</f>
        <v/>
      </c>
      <c r="E674" s="25"/>
      <c r="F674" s="27"/>
      <c r="G674" s="27"/>
      <c r="H674" s="14"/>
      <c r="I674" s="23" t="str">
        <f t="array" ref="I674">IF(J674="","",XLOOKUP(J674,selector_04,selector_04_ids,""))</f>
        <v/>
      </c>
      <c r="J674" s="25"/>
      <c r="K674" s="14"/>
      <c r="L674" s="14"/>
      <c r="AK674" s="19" t="s">
        <v>68</v>
      </c>
      <c r="AL674" s="19" t="s">
        <v>68</v>
      </c>
    </row>
    <row r="675">
      <c r="A675" s="14"/>
      <c r="B675" s="23" t="str">
        <f t="array" ref="B675">IF(C675="","",XLOOKUP(C675,selector_06,selector_06_ids,""))</f>
        <v/>
      </c>
      <c r="C675" s="25"/>
      <c r="D675" s="23" t="str">
        <f t="array" ref="D675">IF(E675="","",XLOOKUP(E675,selector_07,selector_07_ids,""))</f>
        <v/>
      </c>
      <c r="E675" s="25"/>
      <c r="F675" s="27"/>
      <c r="G675" s="27"/>
      <c r="H675" s="14"/>
      <c r="I675" s="23" t="str">
        <f t="array" ref="I675">IF(J675="","",XLOOKUP(J675,selector_04,selector_04_ids,""))</f>
        <v/>
      </c>
      <c r="J675" s="25"/>
      <c r="K675" s="14"/>
      <c r="L675" s="14"/>
      <c r="AK675" s="19" t="s">
        <v>68</v>
      </c>
      <c r="AL675" s="19" t="s">
        <v>68</v>
      </c>
    </row>
    <row r="676">
      <c r="A676" s="14"/>
      <c r="B676" s="23" t="str">
        <f t="array" ref="B676">IF(C676="","",XLOOKUP(C676,selector_06,selector_06_ids,""))</f>
        <v/>
      </c>
      <c r="C676" s="25"/>
      <c r="D676" s="23" t="str">
        <f t="array" ref="D676">IF(E676="","",XLOOKUP(E676,selector_07,selector_07_ids,""))</f>
        <v/>
      </c>
      <c r="E676" s="25"/>
      <c r="F676" s="27"/>
      <c r="G676" s="27"/>
      <c r="H676" s="14"/>
      <c r="I676" s="23" t="str">
        <f t="array" ref="I676">IF(J676="","",XLOOKUP(J676,selector_04,selector_04_ids,""))</f>
        <v/>
      </c>
      <c r="J676" s="25"/>
      <c r="K676" s="14"/>
      <c r="L676" s="14"/>
      <c r="AK676" s="19" t="s">
        <v>68</v>
      </c>
      <c r="AL676" s="19" t="s">
        <v>68</v>
      </c>
    </row>
    <row r="677">
      <c r="A677" s="14"/>
      <c r="B677" s="23" t="str">
        <f t="array" ref="B677">IF(C677="","",XLOOKUP(C677,selector_06,selector_06_ids,""))</f>
        <v/>
      </c>
      <c r="C677" s="25"/>
      <c r="D677" s="23" t="str">
        <f t="array" ref="D677">IF(E677="","",XLOOKUP(E677,selector_07,selector_07_ids,""))</f>
        <v/>
      </c>
      <c r="E677" s="25"/>
      <c r="F677" s="27"/>
      <c r="G677" s="27"/>
      <c r="H677" s="14"/>
      <c r="I677" s="23" t="str">
        <f t="array" ref="I677">IF(J677="","",XLOOKUP(J677,selector_04,selector_04_ids,""))</f>
        <v/>
      </c>
      <c r="J677" s="25"/>
      <c r="K677" s="14"/>
      <c r="L677" s="14"/>
      <c r="AK677" s="19" t="s">
        <v>68</v>
      </c>
      <c r="AL677" s="19" t="s">
        <v>68</v>
      </c>
    </row>
    <row r="678">
      <c r="A678" s="14"/>
      <c r="B678" s="23" t="str">
        <f t="array" ref="B678">IF(C678="","",XLOOKUP(C678,selector_06,selector_06_ids,""))</f>
        <v/>
      </c>
      <c r="C678" s="25"/>
      <c r="D678" s="23" t="str">
        <f t="array" ref="D678">IF(E678="","",XLOOKUP(E678,selector_07,selector_07_ids,""))</f>
        <v/>
      </c>
      <c r="E678" s="25"/>
      <c r="F678" s="27"/>
      <c r="G678" s="27"/>
      <c r="H678" s="14"/>
      <c r="I678" s="23" t="str">
        <f t="array" ref="I678">IF(J678="","",XLOOKUP(J678,selector_04,selector_04_ids,""))</f>
        <v/>
      </c>
      <c r="J678" s="25"/>
      <c r="K678" s="14"/>
      <c r="L678" s="14"/>
      <c r="AK678" s="19" t="s">
        <v>68</v>
      </c>
      <c r="AL678" s="19" t="s">
        <v>68</v>
      </c>
    </row>
    <row r="679">
      <c r="A679" s="14"/>
      <c r="B679" s="23" t="str">
        <f t="array" ref="B679">IF(C679="","",XLOOKUP(C679,selector_06,selector_06_ids,""))</f>
        <v/>
      </c>
      <c r="C679" s="25"/>
      <c r="D679" s="23" t="str">
        <f t="array" ref="D679">IF(E679="","",XLOOKUP(E679,selector_07,selector_07_ids,""))</f>
        <v/>
      </c>
      <c r="E679" s="25"/>
      <c r="F679" s="27"/>
      <c r="G679" s="27"/>
      <c r="H679" s="14"/>
      <c r="I679" s="23" t="str">
        <f t="array" ref="I679">IF(J679="","",XLOOKUP(J679,selector_04,selector_04_ids,""))</f>
        <v/>
      </c>
      <c r="J679" s="25"/>
      <c r="K679" s="14"/>
      <c r="L679" s="14"/>
      <c r="AK679" s="19" t="s">
        <v>68</v>
      </c>
      <c r="AL679" s="19" t="s">
        <v>68</v>
      </c>
    </row>
    <row r="680">
      <c r="A680" s="14"/>
      <c r="B680" s="23" t="str">
        <f t="array" ref="B680">IF(C680="","",XLOOKUP(C680,selector_06,selector_06_ids,""))</f>
        <v/>
      </c>
      <c r="C680" s="25"/>
      <c r="D680" s="23" t="str">
        <f t="array" ref="D680">IF(E680="","",XLOOKUP(E680,selector_07,selector_07_ids,""))</f>
        <v/>
      </c>
      <c r="E680" s="25"/>
      <c r="F680" s="27"/>
      <c r="G680" s="27"/>
      <c r="H680" s="14"/>
      <c r="I680" s="23" t="str">
        <f t="array" ref="I680">IF(J680="","",XLOOKUP(J680,selector_04,selector_04_ids,""))</f>
        <v/>
      </c>
      <c r="J680" s="25"/>
      <c r="K680" s="14"/>
      <c r="L680" s="14"/>
      <c r="AK680" s="19" t="s">
        <v>68</v>
      </c>
      <c r="AL680" s="19" t="s">
        <v>68</v>
      </c>
    </row>
    <row r="681">
      <c r="A681" s="14"/>
      <c r="B681" s="23" t="str">
        <f t="array" ref="B681">IF(C681="","",XLOOKUP(C681,selector_06,selector_06_ids,""))</f>
        <v/>
      </c>
      <c r="C681" s="25"/>
      <c r="D681" s="23" t="str">
        <f t="array" ref="D681">IF(E681="","",XLOOKUP(E681,selector_07,selector_07_ids,""))</f>
        <v/>
      </c>
      <c r="E681" s="25"/>
      <c r="F681" s="27"/>
      <c r="G681" s="27"/>
      <c r="H681" s="14"/>
      <c r="I681" s="23" t="str">
        <f t="array" ref="I681">IF(J681="","",XLOOKUP(J681,selector_04,selector_04_ids,""))</f>
        <v/>
      </c>
      <c r="J681" s="25"/>
      <c r="K681" s="14"/>
      <c r="L681" s="14"/>
      <c r="AK681" s="19" t="s">
        <v>68</v>
      </c>
      <c r="AL681" s="19" t="s">
        <v>68</v>
      </c>
    </row>
    <row r="682">
      <c r="A682" s="14"/>
      <c r="B682" s="23" t="str">
        <f t="array" ref="B682">IF(C682="","",XLOOKUP(C682,selector_06,selector_06_ids,""))</f>
        <v/>
      </c>
      <c r="C682" s="25"/>
      <c r="D682" s="23" t="str">
        <f t="array" ref="D682">IF(E682="","",XLOOKUP(E682,selector_07,selector_07_ids,""))</f>
        <v/>
      </c>
      <c r="E682" s="25"/>
      <c r="F682" s="27"/>
      <c r="G682" s="27"/>
      <c r="H682" s="14"/>
      <c r="I682" s="23" t="str">
        <f t="array" ref="I682">IF(J682="","",XLOOKUP(J682,selector_04,selector_04_ids,""))</f>
        <v/>
      </c>
      <c r="J682" s="25"/>
      <c r="K682" s="14"/>
      <c r="L682" s="14"/>
      <c r="AK682" s="19" t="s">
        <v>68</v>
      </c>
      <c r="AL682" s="19" t="s">
        <v>68</v>
      </c>
    </row>
    <row r="683">
      <c r="A683" s="14"/>
      <c r="B683" s="23" t="str">
        <f t="array" ref="B683">IF(C683="","",XLOOKUP(C683,selector_06,selector_06_ids,""))</f>
        <v/>
      </c>
      <c r="C683" s="25"/>
      <c r="D683" s="23" t="str">
        <f t="array" ref="D683">IF(E683="","",XLOOKUP(E683,selector_07,selector_07_ids,""))</f>
        <v/>
      </c>
      <c r="E683" s="25"/>
      <c r="F683" s="27"/>
      <c r="G683" s="27"/>
      <c r="H683" s="14"/>
      <c r="I683" s="23" t="str">
        <f t="array" ref="I683">IF(J683="","",XLOOKUP(J683,selector_04,selector_04_ids,""))</f>
        <v/>
      </c>
      <c r="J683" s="25"/>
      <c r="K683" s="14"/>
      <c r="L683" s="14"/>
      <c r="AK683" s="19" t="s">
        <v>68</v>
      </c>
      <c r="AL683" s="19" t="s">
        <v>68</v>
      </c>
    </row>
    <row r="684">
      <c r="A684" s="14"/>
      <c r="B684" s="23" t="str">
        <f t="array" ref="B684">IF(C684="","",XLOOKUP(C684,selector_06,selector_06_ids,""))</f>
        <v/>
      </c>
      <c r="C684" s="25"/>
      <c r="D684" s="23" t="str">
        <f t="array" ref="D684">IF(E684="","",XLOOKUP(E684,selector_07,selector_07_ids,""))</f>
        <v/>
      </c>
      <c r="E684" s="25"/>
      <c r="F684" s="27"/>
      <c r="G684" s="27"/>
      <c r="H684" s="14"/>
      <c r="I684" s="23" t="str">
        <f t="array" ref="I684">IF(J684="","",XLOOKUP(J684,selector_04,selector_04_ids,""))</f>
        <v/>
      </c>
      <c r="J684" s="25"/>
      <c r="K684" s="14"/>
      <c r="L684" s="14"/>
      <c r="AK684" s="19" t="s">
        <v>68</v>
      </c>
      <c r="AL684" s="19" t="s">
        <v>68</v>
      </c>
    </row>
    <row r="685">
      <c r="A685" s="14"/>
      <c r="B685" s="23" t="str">
        <f t="array" ref="B685">IF(C685="","",XLOOKUP(C685,selector_06,selector_06_ids,""))</f>
        <v/>
      </c>
      <c r="C685" s="25"/>
      <c r="D685" s="23" t="str">
        <f t="array" ref="D685">IF(E685="","",XLOOKUP(E685,selector_07,selector_07_ids,""))</f>
        <v/>
      </c>
      <c r="E685" s="25"/>
      <c r="F685" s="27"/>
      <c r="G685" s="27"/>
      <c r="H685" s="14"/>
      <c r="I685" s="23" t="str">
        <f t="array" ref="I685">IF(J685="","",XLOOKUP(J685,selector_04,selector_04_ids,""))</f>
        <v/>
      </c>
      <c r="J685" s="25"/>
      <c r="K685" s="14"/>
      <c r="L685" s="14"/>
      <c r="AK685" s="19" t="s">
        <v>68</v>
      </c>
      <c r="AL685" s="19" t="s">
        <v>68</v>
      </c>
    </row>
    <row r="686">
      <c r="A686" s="14"/>
      <c r="B686" s="23" t="str">
        <f t="array" ref="B686">IF(C686="","",XLOOKUP(C686,selector_06,selector_06_ids,""))</f>
        <v/>
      </c>
      <c r="C686" s="25"/>
      <c r="D686" s="23" t="str">
        <f t="array" ref="D686">IF(E686="","",XLOOKUP(E686,selector_07,selector_07_ids,""))</f>
        <v/>
      </c>
      <c r="E686" s="25"/>
      <c r="F686" s="27"/>
      <c r="G686" s="27"/>
      <c r="H686" s="14"/>
      <c r="I686" s="23" t="str">
        <f t="array" ref="I686">IF(J686="","",XLOOKUP(J686,selector_04,selector_04_ids,""))</f>
        <v/>
      </c>
      <c r="J686" s="25"/>
      <c r="K686" s="14"/>
      <c r="L686" s="14"/>
      <c r="AK686" s="19" t="s">
        <v>68</v>
      </c>
      <c r="AL686" s="19" t="s">
        <v>68</v>
      </c>
    </row>
    <row r="687">
      <c r="A687" s="14"/>
      <c r="B687" s="23" t="str">
        <f t="array" ref="B687">IF(C687="","",XLOOKUP(C687,selector_06,selector_06_ids,""))</f>
        <v/>
      </c>
      <c r="C687" s="25"/>
      <c r="D687" s="23" t="str">
        <f t="array" ref="D687">IF(E687="","",XLOOKUP(E687,selector_07,selector_07_ids,""))</f>
        <v/>
      </c>
      <c r="E687" s="25"/>
      <c r="F687" s="27"/>
      <c r="G687" s="27"/>
      <c r="H687" s="14"/>
      <c r="I687" s="23" t="str">
        <f t="array" ref="I687">IF(J687="","",XLOOKUP(J687,selector_04,selector_04_ids,""))</f>
        <v/>
      </c>
      <c r="J687" s="25"/>
      <c r="K687" s="14"/>
      <c r="L687" s="14"/>
      <c r="AK687" s="19" t="s">
        <v>68</v>
      </c>
      <c r="AL687" s="19" t="s">
        <v>68</v>
      </c>
    </row>
    <row r="688">
      <c r="A688" s="14"/>
      <c r="B688" s="23" t="str">
        <f t="array" ref="B688">IF(C688="","",XLOOKUP(C688,selector_06,selector_06_ids,""))</f>
        <v/>
      </c>
      <c r="C688" s="25"/>
      <c r="D688" s="23" t="str">
        <f t="array" ref="D688">IF(E688="","",XLOOKUP(E688,selector_07,selector_07_ids,""))</f>
        <v/>
      </c>
      <c r="E688" s="25"/>
      <c r="F688" s="27"/>
      <c r="G688" s="27"/>
      <c r="H688" s="14"/>
      <c r="I688" s="23" t="str">
        <f t="array" ref="I688">IF(J688="","",XLOOKUP(J688,selector_04,selector_04_ids,""))</f>
        <v/>
      </c>
      <c r="J688" s="25"/>
      <c r="K688" s="14"/>
      <c r="L688" s="14"/>
      <c r="AK688" s="19" t="s">
        <v>68</v>
      </c>
      <c r="AL688" s="19" t="s">
        <v>68</v>
      </c>
    </row>
    <row r="689">
      <c r="A689" s="14"/>
      <c r="B689" s="23" t="str">
        <f t="array" ref="B689">IF(C689="","",XLOOKUP(C689,selector_06,selector_06_ids,""))</f>
        <v/>
      </c>
      <c r="C689" s="25"/>
      <c r="D689" s="23" t="str">
        <f t="array" ref="D689">IF(E689="","",XLOOKUP(E689,selector_07,selector_07_ids,""))</f>
        <v/>
      </c>
      <c r="E689" s="25"/>
      <c r="F689" s="27"/>
      <c r="G689" s="27"/>
      <c r="H689" s="14"/>
      <c r="I689" s="23" t="str">
        <f t="array" ref="I689">IF(J689="","",XLOOKUP(J689,selector_04,selector_04_ids,""))</f>
        <v/>
      </c>
      <c r="J689" s="25"/>
      <c r="K689" s="14"/>
      <c r="L689" s="14"/>
      <c r="AK689" s="19" t="s">
        <v>68</v>
      </c>
      <c r="AL689" s="19" t="s">
        <v>68</v>
      </c>
    </row>
    <row r="690">
      <c r="A690" s="14"/>
      <c r="B690" s="23" t="str">
        <f t="array" ref="B690">IF(C690="","",XLOOKUP(C690,selector_06,selector_06_ids,""))</f>
        <v/>
      </c>
      <c r="C690" s="25"/>
      <c r="D690" s="23" t="str">
        <f t="array" ref="D690">IF(E690="","",XLOOKUP(E690,selector_07,selector_07_ids,""))</f>
        <v/>
      </c>
      <c r="E690" s="25"/>
      <c r="F690" s="27"/>
      <c r="G690" s="27"/>
      <c r="H690" s="14"/>
      <c r="I690" s="23" t="str">
        <f t="array" ref="I690">IF(J690="","",XLOOKUP(J690,selector_04,selector_04_ids,""))</f>
        <v/>
      </c>
      <c r="J690" s="25"/>
      <c r="K690" s="14"/>
      <c r="L690" s="14"/>
      <c r="AK690" s="19" t="s">
        <v>68</v>
      </c>
      <c r="AL690" s="19" t="s">
        <v>68</v>
      </c>
    </row>
    <row r="691">
      <c r="A691" s="14"/>
      <c r="B691" s="23" t="str">
        <f t="array" ref="B691">IF(C691="","",XLOOKUP(C691,selector_06,selector_06_ids,""))</f>
        <v/>
      </c>
      <c r="C691" s="25"/>
      <c r="D691" s="23" t="str">
        <f t="array" ref="D691">IF(E691="","",XLOOKUP(E691,selector_07,selector_07_ids,""))</f>
        <v/>
      </c>
      <c r="E691" s="25"/>
      <c r="F691" s="27"/>
      <c r="G691" s="27"/>
      <c r="H691" s="14"/>
      <c r="I691" s="23" t="str">
        <f t="array" ref="I691">IF(J691="","",XLOOKUP(J691,selector_04,selector_04_ids,""))</f>
        <v/>
      </c>
      <c r="J691" s="25"/>
      <c r="K691" s="14"/>
      <c r="L691" s="14"/>
      <c r="AK691" s="19" t="s">
        <v>68</v>
      </c>
      <c r="AL691" s="19" t="s">
        <v>68</v>
      </c>
    </row>
    <row r="692">
      <c r="A692" s="14"/>
      <c r="B692" s="23" t="str">
        <f t="array" ref="B692">IF(C692="","",XLOOKUP(C692,selector_06,selector_06_ids,""))</f>
        <v/>
      </c>
      <c r="C692" s="25"/>
      <c r="D692" s="23" t="str">
        <f t="array" ref="D692">IF(E692="","",XLOOKUP(E692,selector_07,selector_07_ids,""))</f>
        <v/>
      </c>
      <c r="E692" s="25"/>
      <c r="F692" s="27"/>
      <c r="G692" s="27"/>
      <c r="H692" s="14"/>
      <c r="I692" s="23" t="str">
        <f t="array" ref="I692">IF(J692="","",XLOOKUP(J692,selector_04,selector_04_ids,""))</f>
        <v/>
      </c>
      <c r="J692" s="25"/>
      <c r="K692" s="14"/>
      <c r="L692" s="14"/>
      <c r="AK692" s="19" t="s">
        <v>68</v>
      </c>
      <c r="AL692" s="19" t="s">
        <v>68</v>
      </c>
    </row>
    <row r="693">
      <c r="A693" s="14"/>
      <c r="B693" s="23" t="str">
        <f t="array" ref="B693">IF(C693="","",XLOOKUP(C693,selector_06,selector_06_ids,""))</f>
        <v/>
      </c>
      <c r="C693" s="25"/>
      <c r="D693" s="23" t="str">
        <f t="array" ref="D693">IF(E693="","",XLOOKUP(E693,selector_07,selector_07_ids,""))</f>
        <v/>
      </c>
      <c r="E693" s="25"/>
      <c r="F693" s="27"/>
      <c r="G693" s="27"/>
      <c r="H693" s="14"/>
      <c r="I693" s="23" t="str">
        <f t="array" ref="I693">IF(J693="","",XLOOKUP(J693,selector_04,selector_04_ids,""))</f>
        <v/>
      </c>
      <c r="J693" s="25"/>
      <c r="K693" s="14"/>
      <c r="L693" s="14"/>
      <c r="AK693" s="19" t="s">
        <v>68</v>
      </c>
      <c r="AL693" s="19" t="s">
        <v>68</v>
      </c>
    </row>
    <row r="694">
      <c r="A694" s="14"/>
      <c r="B694" s="23" t="str">
        <f t="array" ref="B694">IF(C694="","",XLOOKUP(C694,selector_06,selector_06_ids,""))</f>
        <v/>
      </c>
      <c r="C694" s="25"/>
      <c r="D694" s="23" t="str">
        <f t="array" ref="D694">IF(E694="","",XLOOKUP(E694,selector_07,selector_07_ids,""))</f>
        <v/>
      </c>
      <c r="E694" s="25"/>
      <c r="F694" s="27"/>
      <c r="G694" s="27"/>
      <c r="H694" s="14"/>
      <c r="I694" s="23" t="str">
        <f t="array" ref="I694">IF(J694="","",XLOOKUP(J694,selector_04,selector_04_ids,""))</f>
        <v/>
      </c>
      <c r="J694" s="25"/>
      <c r="K694" s="14"/>
      <c r="L694" s="14"/>
      <c r="AK694" s="19" t="s">
        <v>68</v>
      </c>
      <c r="AL694" s="19" t="s">
        <v>68</v>
      </c>
    </row>
    <row r="695">
      <c r="A695" s="14"/>
      <c r="B695" s="23" t="str">
        <f t="array" ref="B695">IF(C695="","",XLOOKUP(C695,selector_06,selector_06_ids,""))</f>
        <v/>
      </c>
      <c r="C695" s="25"/>
      <c r="D695" s="23" t="str">
        <f t="array" ref="D695">IF(E695="","",XLOOKUP(E695,selector_07,selector_07_ids,""))</f>
        <v/>
      </c>
      <c r="E695" s="25"/>
      <c r="F695" s="27"/>
      <c r="G695" s="27"/>
      <c r="H695" s="14"/>
      <c r="I695" s="23" t="str">
        <f t="array" ref="I695">IF(J695="","",XLOOKUP(J695,selector_04,selector_04_ids,""))</f>
        <v/>
      </c>
      <c r="J695" s="25"/>
      <c r="K695" s="14"/>
      <c r="L695" s="14"/>
      <c r="AK695" s="19" t="s">
        <v>68</v>
      </c>
      <c r="AL695" s="19" t="s">
        <v>68</v>
      </c>
    </row>
    <row r="696">
      <c r="A696" s="14"/>
      <c r="B696" s="23" t="str">
        <f t="array" ref="B696">IF(C696="","",XLOOKUP(C696,selector_06,selector_06_ids,""))</f>
        <v/>
      </c>
      <c r="C696" s="25"/>
      <c r="D696" s="23" t="str">
        <f t="array" ref="D696">IF(E696="","",XLOOKUP(E696,selector_07,selector_07_ids,""))</f>
        <v/>
      </c>
      <c r="E696" s="25"/>
      <c r="F696" s="27"/>
      <c r="G696" s="27"/>
      <c r="H696" s="14"/>
      <c r="I696" s="23" t="str">
        <f t="array" ref="I696">IF(J696="","",XLOOKUP(J696,selector_04,selector_04_ids,""))</f>
        <v/>
      </c>
      <c r="J696" s="25"/>
      <c r="K696" s="14"/>
      <c r="L696" s="14"/>
      <c r="AK696" s="19" t="s">
        <v>68</v>
      </c>
      <c r="AL696" s="19" t="s">
        <v>68</v>
      </c>
    </row>
    <row r="697">
      <c r="A697" s="14"/>
      <c r="B697" s="23" t="str">
        <f t="array" ref="B697">IF(C697="","",XLOOKUP(C697,selector_06,selector_06_ids,""))</f>
        <v/>
      </c>
      <c r="C697" s="25"/>
      <c r="D697" s="23" t="str">
        <f t="array" ref="D697">IF(E697="","",XLOOKUP(E697,selector_07,selector_07_ids,""))</f>
        <v/>
      </c>
      <c r="E697" s="25"/>
      <c r="F697" s="27"/>
      <c r="G697" s="27"/>
      <c r="H697" s="14"/>
      <c r="I697" s="23" t="str">
        <f t="array" ref="I697">IF(J697="","",XLOOKUP(J697,selector_04,selector_04_ids,""))</f>
        <v/>
      </c>
      <c r="J697" s="25"/>
      <c r="K697" s="14"/>
      <c r="L697" s="14"/>
      <c r="AK697" s="19" t="s">
        <v>68</v>
      </c>
      <c r="AL697" s="19" t="s">
        <v>68</v>
      </c>
    </row>
    <row r="698">
      <c r="A698" s="14"/>
      <c r="B698" s="23" t="str">
        <f t="array" ref="B698">IF(C698="","",XLOOKUP(C698,selector_06,selector_06_ids,""))</f>
        <v/>
      </c>
      <c r="C698" s="25"/>
      <c r="D698" s="23" t="str">
        <f t="array" ref="D698">IF(E698="","",XLOOKUP(E698,selector_07,selector_07_ids,""))</f>
        <v/>
      </c>
      <c r="E698" s="25"/>
      <c r="F698" s="27"/>
      <c r="G698" s="27"/>
      <c r="H698" s="14"/>
      <c r="I698" s="23" t="str">
        <f t="array" ref="I698">IF(J698="","",XLOOKUP(J698,selector_04,selector_04_ids,""))</f>
        <v/>
      </c>
      <c r="J698" s="25"/>
      <c r="K698" s="14"/>
      <c r="L698" s="14"/>
      <c r="AK698" s="19" t="s">
        <v>68</v>
      </c>
      <c r="AL698" s="19" t="s">
        <v>68</v>
      </c>
    </row>
    <row r="699">
      <c r="A699" s="14"/>
      <c r="B699" s="23" t="str">
        <f t="array" ref="B699">IF(C699="","",XLOOKUP(C699,selector_06,selector_06_ids,""))</f>
        <v/>
      </c>
      <c r="C699" s="25"/>
      <c r="D699" s="23" t="str">
        <f t="array" ref="D699">IF(E699="","",XLOOKUP(E699,selector_07,selector_07_ids,""))</f>
        <v/>
      </c>
      <c r="E699" s="25"/>
      <c r="F699" s="27"/>
      <c r="G699" s="27"/>
      <c r="H699" s="14"/>
      <c r="I699" s="23" t="str">
        <f t="array" ref="I699">IF(J699="","",XLOOKUP(J699,selector_04,selector_04_ids,""))</f>
        <v/>
      </c>
      <c r="J699" s="25"/>
      <c r="K699" s="14"/>
      <c r="L699" s="14"/>
      <c r="AK699" s="19" t="s">
        <v>68</v>
      </c>
      <c r="AL699" s="19" t="s">
        <v>68</v>
      </c>
    </row>
    <row r="700">
      <c r="A700" s="14"/>
      <c r="B700" s="23" t="str">
        <f t="array" ref="B700">IF(C700="","",XLOOKUP(C700,selector_06,selector_06_ids,""))</f>
        <v/>
      </c>
      <c r="C700" s="25"/>
      <c r="D700" s="23" t="str">
        <f t="array" ref="D700">IF(E700="","",XLOOKUP(E700,selector_07,selector_07_ids,""))</f>
        <v/>
      </c>
      <c r="E700" s="25"/>
      <c r="F700" s="27"/>
      <c r="G700" s="27"/>
      <c r="H700" s="14"/>
      <c r="I700" s="23" t="str">
        <f t="array" ref="I700">IF(J700="","",XLOOKUP(J700,selector_04,selector_04_ids,""))</f>
        <v/>
      </c>
      <c r="J700" s="25"/>
      <c r="K700" s="14"/>
      <c r="L700" s="14"/>
      <c r="AK700" s="19" t="s">
        <v>68</v>
      </c>
      <c r="AL700" s="19" t="s">
        <v>68</v>
      </c>
    </row>
    <row r="701">
      <c r="A701" s="14"/>
      <c r="B701" s="23" t="str">
        <f t="array" ref="B701">IF(C701="","",XLOOKUP(C701,selector_06,selector_06_ids,""))</f>
        <v/>
      </c>
      <c r="C701" s="25"/>
      <c r="D701" s="23" t="str">
        <f t="array" ref="D701">IF(E701="","",XLOOKUP(E701,selector_07,selector_07_ids,""))</f>
        <v/>
      </c>
      <c r="E701" s="25"/>
      <c r="F701" s="27"/>
      <c r="G701" s="27"/>
      <c r="H701" s="14"/>
      <c r="I701" s="23" t="str">
        <f t="array" ref="I701">IF(J701="","",XLOOKUP(J701,selector_04,selector_04_ids,""))</f>
        <v/>
      </c>
      <c r="J701" s="25"/>
      <c r="K701" s="14"/>
      <c r="L701" s="14"/>
      <c r="AK701" s="19" t="s">
        <v>68</v>
      </c>
      <c r="AL701" s="19" t="s">
        <v>68</v>
      </c>
    </row>
    <row r="702">
      <c r="A702" s="14"/>
      <c r="B702" s="23" t="str">
        <f t="array" ref="B702">IF(C702="","",XLOOKUP(C702,selector_06,selector_06_ids,""))</f>
        <v/>
      </c>
      <c r="C702" s="25"/>
      <c r="D702" s="23" t="str">
        <f t="array" ref="D702">IF(E702="","",XLOOKUP(E702,selector_07,selector_07_ids,""))</f>
        <v/>
      </c>
      <c r="E702" s="25"/>
      <c r="F702" s="27"/>
      <c r="G702" s="27"/>
      <c r="H702" s="14"/>
      <c r="I702" s="23" t="str">
        <f t="array" ref="I702">IF(J702="","",XLOOKUP(J702,selector_04,selector_04_ids,""))</f>
        <v/>
      </c>
      <c r="J702" s="25"/>
      <c r="K702" s="14"/>
      <c r="L702" s="14"/>
      <c r="AK702" s="19" t="s">
        <v>68</v>
      </c>
      <c r="AL702" s="19" t="s">
        <v>68</v>
      </c>
    </row>
    <row r="703">
      <c r="A703" s="14"/>
      <c r="B703" s="23" t="str">
        <f t="array" ref="B703">IF(C703="","",XLOOKUP(C703,selector_06,selector_06_ids,""))</f>
        <v/>
      </c>
      <c r="C703" s="25"/>
      <c r="D703" s="23" t="str">
        <f t="array" ref="D703">IF(E703="","",XLOOKUP(E703,selector_07,selector_07_ids,""))</f>
        <v/>
      </c>
      <c r="E703" s="25"/>
      <c r="F703" s="27"/>
      <c r="G703" s="27"/>
      <c r="H703" s="14"/>
      <c r="I703" s="23" t="str">
        <f t="array" ref="I703">IF(J703="","",XLOOKUP(J703,selector_04,selector_04_ids,""))</f>
        <v/>
      </c>
      <c r="J703" s="25"/>
      <c r="K703" s="14"/>
      <c r="L703" s="14"/>
      <c r="AK703" s="19" t="s">
        <v>68</v>
      </c>
      <c r="AL703" s="19" t="s">
        <v>68</v>
      </c>
    </row>
    <row r="704">
      <c r="A704" s="14"/>
      <c r="B704" s="23" t="str">
        <f t="array" ref="B704">IF(C704="","",XLOOKUP(C704,selector_06,selector_06_ids,""))</f>
        <v/>
      </c>
      <c r="C704" s="25"/>
      <c r="D704" s="23" t="str">
        <f t="array" ref="D704">IF(E704="","",XLOOKUP(E704,selector_07,selector_07_ids,""))</f>
        <v/>
      </c>
      <c r="E704" s="25"/>
      <c r="F704" s="27"/>
      <c r="G704" s="27"/>
      <c r="H704" s="14"/>
      <c r="I704" s="23" t="str">
        <f t="array" ref="I704">IF(J704="","",XLOOKUP(J704,selector_04,selector_04_ids,""))</f>
        <v/>
      </c>
      <c r="J704" s="25"/>
      <c r="K704" s="14"/>
      <c r="L704" s="14"/>
      <c r="AK704" s="19" t="s">
        <v>68</v>
      </c>
      <c r="AL704" s="19" t="s">
        <v>68</v>
      </c>
    </row>
    <row r="705">
      <c r="A705" s="14"/>
      <c r="B705" s="23" t="str">
        <f t="array" ref="B705">IF(C705="","",XLOOKUP(C705,selector_06,selector_06_ids,""))</f>
        <v/>
      </c>
      <c r="C705" s="25"/>
      <c r="D705" s="23" t="str">
        <f t="array" ref="D705">IF(E705="","",XLOOKUP(E705,selector_07,selector_07_ids,""))</f>
        <v/>
      </c>
      <c r="E705" s="25"/>
      <c r="F705" s="27"/>
      <c r="G705" s="27"/>
      <c r="H705" s="14"/>
      <c r="I705" s="23" t="str">
        <f t="array" ref="I705">IF(J705="","",XLOOKUP(J705,selector_04,selector_04_ids,""))</f>
        <v/>
      </c>
      <c r="J705" s="25"/>
      <c r="K705" s="14"/>
      <c r="L705" s="14"/>
      <c r="AK705" s="19" t="s">
        <v>68</v>
      </c>
      <c r="AL705" s="19" t="s">
        <v>68</v>
      </c>
    </row>
    <row r="706">
      <c r="A706" s="14"/>
      <c r="B706" s="23" t="str">
        <f t="array" ref="B706">IF(C706="","",XLOOKUP(C706,selector_06,selector_06_ids,""))</f>
        <v/>
      </c>
      <c r="C706" s="25"/>
      <c r="D706" s="23" t="str">
        <f t="array" ref="D706">IF(E706="","",XLOOKUP(E706,selector_07,selector_07_ids,""))</f>
        <v/>
      </c>
      <c r="E706" s="25"/>
      <c r="F706" s="27"/>
      <c r="G706" s="27"/>
      <c r="H706" s="14"/>
      <c r="I706" s="23" t="str">
        <f t="array" ref="I706">IF(J706="","",XLOOKUP(J706,selector_04,selector_04_ids,""))</f>
        <v/>
      </c>
      <c r="J706" s="25"/>
      <c r="K706" s="14"/>
      <c r="L706" s="14"/>
      <c r="AK706" s="19" t="s">
        <v>68</v>
      </c>
      <c r="AL706" s="19" t="s">
        <v>68</v>
      </c>
    </row>
    <row r="707">
      <c r="A707" s="14"/>
      <c r="B707" s="23" t="str">
        <f t="array" ref="B707">IF(C707="","",XLOOKUP(C707,selector_06,selector_06_ids,""))</f>
        <v/>
      </c>
      <c r="C707" s="25"/>
      <c r="D707" s="23" t="str">
        <f t="array" ref="D707">IF(E707="","",XLOOKUP(E707,selector_07,selector_07_ids,""))</f>
        <v/>
      </c>
      <c r="E707" s="25"/>
      <c r="F707" s="27"/>
      <c r="G707" s="27"/>
      <c r="H707" s="14"/>
      <c r="I707" s="23" t="str">
        <f t="array" ref="I707">IF(J707="","",XLOOKUP(J707,selector_04,selector_04_ids,""))</f>
        <v/>
      </c>
      <c r="J707" s="25"/>
      <c r="K707" s="14"/>
      <c r="L707" s="14"/>
      <c r="AK707" s="19" t="s">
        <v>68</v>
      </c>
      <c r="AL707" s="19" t="s">
        <v>68</v>
      </c>
    </row>
    <row r="708">
      <c r="A708" s="14"/>
      <c r="B708" s="23" t="str">
        <f t="array" ref="B708">IF(C708="","",XLOOKUP(C708,selector_06,selector_06_ids,""))</f>
        <v/>
      </c>
      <c r="C708" s="25"/>
      <c r="D708" s="23" t="str">
        <f t="array" ref="D708">IF(E708="","",XLOOKUP(E708,selector_07,selector_07_ids,""))</f>
        <v/>
      </c>
      <c r="E708" s="25"/>
      <c r="F708" s="27"/>
      <c r="G708" s="27"/>
      <c r="H708" s="14"/>
      <c r="I708" s="23" t="str">
        <f t="array" ref="I708">IF(J708="","",XLOOKUP(J708,selector_04,selector_04_ids,""))</f>
        <v/>
      </c>
      <c r="J708" s="25"/>
      <c r="K708" s="14"/>
      <c r="L708" s="14"/>
      <c r="AK708" s="19" t="s">
        <v>68</v>
      </c>
      <c r="AL708" s="19" t="s">
        <v>68</v>
      </c>
    </row>
    <row r="709">
      <c r="A709" s="14"/>
      <c r="B709" s="23" t="str">
        <f t="array" ref="B709">IF(C709="","",XLOOKUP(C709,selector_06,selector_06_ids,""))</f>
        <v/>
      </c>
      <c r="C709" s="25"/>
      <c r="D709" s="23" t="str">
        <f t="array" ref="D709">IF(E709="","",XLOOKUP(E709,selector_07,selector_07_ids,""))</f>
        <v/>
      </c>
      <c r="E709" s="25"/>
      <c r="F709" s="27"/>
      <c r="G709" s="27"/>
      <c r="H709" s="14"/>
      <c r="I709" s="23" t="str">
        <f t="array" ref="I709">IF(J709="","",XLOOKUP(J709,selector_04,selector_04_ids,""))</f>
        <v/>
      </c>
      <c r="J709" s="25"/>
      <c r="K709" s="14"/>
      <c r="L709" s="14"/>
      <c r="AK709" s="19" t="s">
        <v>68</v>
      </c>
      <c r="AL709" s="19" t="s">
        <v>68</v>
      </c>
    </row>
    <row r="710">
      <c r="A710" s="14"/>
      <c r="B710" s="23" t="str">
        <f t="array" ref="B710">IF(C710="","",XLOOKUP(C710,selector_06,selector_06_ids,""))</f>
        <v/>
      </c>
      <c r="C710" s="25"/>
      <c r="D710" s="23" t="str">
        <f t="array" ref="D710">IF(E710="","",XLOOKUP(E710,selector_07,selector_07_ids,""))</f>
        <v/>
      </c>
      <c r="E710" s="25"/>
      <c r="F710" s="27"/>
      <c r="G710" s="27"/>
      <c r="H710" s="14"/>
      <c r="I710" s="23" t="str">
        <f t="array" ref="I710">IF(J710="","",XLOOKUP(J710,selector_04,selector_04_ids,""))</f>
        <v/>
      </c>
      <c r="J710" s="25"/>
      <c r="K710" s="14"/>
      <c r="L710" s="14"/>
      <c r="AK710" s="19" t="s">
        <v>68</v>
      </c>
      <c r="AL710" s="19" t="s">
        <v>68</v>
      </c>
    </row>
    <row r="711">
      <c r="A711" s="14"/>
      <c r="B711" s="23" t="str">
        <f t="array" ref="B711">IF(C711="","",XLOOKUP(C711,selector_06,selector_06_ids,""))</f>
        <v/>
      </c>
      <c r="C711" s="25"/>
      <c r="D711" s="23" t="str">
        <f t="array" ref="D711">IF(E711="","",XLOOKUP(E711,selector_07,selector_07_ids,""))</f>
        <v/>
      </c>
      <c r="E711" s="25"/>
      <c r="F711" s="27"/>
      <c r="G711" s="27"/>
      <c r="H711" s="14"/>
      <c r="I711" s="23" t="str">
        <f t="array" ref="I711">IF(J711="","",XLOOKUP(J711,selector_04,selector_04_ids,""))</f>
        <v/>
      </c>
      <c r="J711" s="25"/>
      <c r="K711" s="14"/>
      <c r="L711" s="14"/>
      <c r="AK711" s="19" t="s">
        <v>68</v>
      </c>
      <c r="AL711" s="19" t="s">
        <v>68</v>
      </c>
    </row>
    <row r="712">
      <c r="A712" s="14"/>
      <c r="B712" s="23" t="str">
        <f t="array" ref="B712">IF(C712="","",XLOOKUP(C712,selector_06,selector_06_ids,""))</f>
        <v/>
      </c>
      <c r="C712" s="25"/>
      <c r="D712" s="23" t="str">
        <f t="array" ref="D712">IF(E712="","",XLOOKUP(E712,selector_07,selector_07_ids,""))</f>
        <v/>
      </c>
      <c r="E712" s="25"/>
      <c r="F712" s="27"/>
      <c r="G712" s="27"/>
      <c r="H712" s="14"/>
      <c r="I712" s="23" t="str">
        <f t="array" ref="I712">IF(J712="","",XLOOKUP(J712,selector_04,selector_04_ids,""))</f>
        <v/>
      </c>
      <c r="J712" s="25"/>
      <c r="K712" s="14"/>
      <c r="L712" s="14"/>
      <c r="AK712" s="19" t="s">
        <v>68</v>
      </c>
      <c r="AL712" s="19" t="s">
        <v>68</v>
      </c>
    </row>
    <row r="713">
      <c r="A713" s="14"/>
      <c r="B713" s="23" t="str">
        <f t="array" ref="B713">IF(C713="","",XLOOKUP(C713,selector_06,selector_06_ids,""))</f>
        <v/>
      </c>
      <c r="C713" s="25"/>
      <c r="D713" s="23" t="str">
        <f t="array" ref="D713">IF(E713="","",XLOOKUP(E713,selector_07,selector_07_ids,""))</f>
        <v/>
      </c>
      <c r="E713" s="25"/>
      <c r="F713" s="27"/>
      <c r="G713" s="27"/>
      <c r="H713" s="14"/>
      <c r="I713" s="23" t="str">
        <f t="array" ref="I713">IF(J713="","",XLOOKUP(J713,selector_04,selector_04_ids,""))</f>
        <v/>
      </c>
      <c r="J713" s="25"/>
      <c r="K713" s="14"/>
      <c r="L713" s="14"/>
      <c r="AK713" s="19" t="s">
        <v>68</v>
      </c>
      <c r="AL713" s="19" t="s">
        <v>68</v>
      </c>
    </row>
    <row r="714">
      <c r="A714" s="14"/>
      <c r="B714" s="23" t="str">
        <f t="array" ref="B714">IF(C714="","",XLOOKUP(C714,selector_06,selector_06_ids,""))</f>
        <v/>
      </c>
      <c r="C714" s="25"/>
      <c r="D714" s="23" t="str">
        <f t="array" ref="D714">IF(E714="","",XLOOKUP(E714,selector_07,selector_07_ids,""))</f>
        <v/>
      </c>
      <c r="E714" s="25"/>
      <c r="F714" s="27"/>
      <c r="G714" s="27"/>
      <c r="H714" s="14"/>
      <c r="I714" s="23" t="str">
        <f t="array" ref="I714">IF(J714="","",XLOOKUP(J714,selector_04,selector_04_ids,""))</f>
        <v/>
      </c>
      <c r="J714" s="25"/>
      <c r="K714" s="14"/>
      <c r="L714" s="14"/>
      <c r="AK714" s="19" t="s">
        <v>68</v>
      </c>
      <c r="AL714" s="19" t="s">
        <v>68</v>
      </c>
    </row>
    <row r="715">
      <c r="A715" s="14"/>
      <c r="B715" s="23" t="str">
        <f t="array" ref="B715">IF(C715="","",XLOOKUP(C715,selector_06,selector_06_ids,""))</f>
        <v/>
      </c>
      <c r="C715" s="25"/>
      <c r="D715" s="23" t="str">
        <f t="array" ref="D715">IF(E715="","",XLOOKUP(E715,selector_07,selector_07_ids,""))</f>
        <v/>
      </c>
      <c r="E715" s="25"/>
      <c r="F715" s="27"/>
      <c r="G715" s="27"/>
      <c r="H715" s="14"/>
      <c r="I715" s="23" t="str">
        <f t="array" ref="I715">IF(J715="","",XLOOKUP(J715,selector_04,selector_04_ids,""))</f>
        <v/>
      </c>
      <c r="J715" s="25"/>
      <c r="K715" s="14"/>
      <c r="L715" s="14"/>
      <c r="AK715" s="19" t="s">
        <v>68</v>
      </c>
      <c r="AL715" s="19" t="s">
        <v>68</v>
      </c>
    </row>
    <row r="716">
      <c r="A716" s="14"/>
      <c r="B716" s="23" t="str">
        <f t="array" ref="B716">IF(C716="","",XLOOKUP(C716,selector_06,selector_06_ids,""))</f>
        <v/>
      </c>
      <c r="C716" s="25"/>
      <c r="D716" s="23" t="str">
        <f t="array" ref="D716">IF(E716="","",XLOOKUP(E716,selector_07,selector_07_ids,""))</f>
        <v/>
      </c>
      <c r="E716" s="25"/>
      <c r="F716" s="27"/>
      <c r="G716" s="27"/>
      <c r="H716" s="14"/>
      <c r="I716" s="23" t="str">
        <f t="array" ref="I716">IF(J716="","",XLOOKUP(J716,selector_04,selector_04_ids,""))</f>
        <v/>
      </c>
      <c r="J716" s="25"/>
      <c r="K716" s="14"/>
      <c r="L716" s="14"/>
      <c r="AK716" s="19" t="s">
        <v>68</v>
      </c>
      <c r="AL716" s="19" t="s">
        <v>68</v>
      </c>
    </row>
    <row r="717">
      <c r="A717" s="14"/>
      <c r="B717" s="23" t="str">
        <f t="array" ref="B717">IF(C717="","",XLOOKUP(C717,selector_06,selector_06_ids,""))</f>
        <v/>
      </c>
      <c r="C717" s="25"/>
      <c r="D717" s="23" t="str">
        <f t="array" ref="D717">IF(E717="","",XLOOKUP(E717,selector_07,selector_07_ids,""))</f>
        <v/>
      </c>
      <c r="E717" s="25"/>
      <c r="F717" s="27"/>
      <c r="G717" s="27"/>
      <c r="H717" s="14"/>
      <c r="I717" s="23" t="str">
        <f t="array" ref="I717">IF(J717="","",XLOOKUP(J717,selector_04,selector_04_ids,""))</f>
        <v/>
      </c>
      <c r="J717" s="25"/>
      <c r="K717" s="14"/>
      <c r="L717" s="14"/>
      <c r="AK717" s="19" t="s">
        <v>68</v>
      </c>
      <c r="AL717" s="19" t="s">
        <v>68</v>
      </c>
    </row>
    <row r="718">
      <c r="A718" s="14"/>
      <c r="B718" s="23" t="str">
        <f t="array" ref="B718">IF(C718="","",XLOOKUP(C718,selector_06,selector_06_ids,""))</f>
        <v/>
      </c>
      <c r="C718" s="25"/>
      <c r="D718" s="23" t="str">
        <f t="array" ref="D718">IF(E718="","",XLOOKUP(E718,selector_07,selector_07_ids,""))</f>
        <v/>
      </c>
      <c r="E718" s="25"/>
      <c r="F718" s="27"/>
      <c r="G718" s="27"/>
      <c r="H718" s="14"/>
      <c r="I718" s="23" t="str">
        <f t="array" ref="I718">IF(J718="","",XLOOKUP(J718,selector_04,selector_04_ids,""))</f>
        <v/>
      </c>
      <c r="J718" s="25"/>
      <c r="K718" s="14"/>
      <c r="L718" s="14"/>
      <c r="AK718" s="19" t="s">
        <v>68</v>
      </c>
      <c r="AL718" s="19" t="s">
        <v>68</v>
      </c>
    </row>
    <row r="719">
      <c r="A719" s="14"/>
      <c r="B719" s="23" t="str">
        <f t="array" ref="B719">IF(C719="","",XLOOKUP(C719,selector_06,selector_06_ids,""))</f>
        <v/>
      </c>
      <c r="C719" s="25"/>
      <c r="D719" s="23" t="str">
        <f t="array" ref="D719">IF(E719="","",XLOOKUP(E719,selector_07,selector_07_ids,""))</f>
        <v/>
      </c>
      <c r="E719" s="25"/>
      <c r="F719" s="27"/>
      <c r="G719" s="27"/>
      <c r="H719" s="14"/>
      <c r="I719" s="23" t="str">
        <f t="array" ref="I719">IF(J719="","",XLOOKUP(J719,selector_04,selector_04_ids,""))</f>
        <v/>
      </c>
      <c r="J719" s="25"/>
      <c r="K719" s="14"/>
      <c r="L719" s="14"/>
      <c r="AK719" s="19" t="s">
        <v>68</v>
      </c>
      <c r="AL719" s="19" t="s">
        <v>68</v>
      </c>
    </row>
    <row r="720">
      <c r="A720" s="14"/>
      <c r="B720" s="23" t="str">
        <f t="array" ref="B720">IF(C720="","",XLOOKUP(C720,selector_06,selector_06_ids,""))</f>
        <v/>
      </c>
      <c r="C720" s="25"/>
      <c r="D720" s="23" t="str">
        <f t="array" ref="D720">IF(E720="","",XLOOKUP(E720,selector_07,selector_07_ids,""))</f>
        <v/>
      </c>
      <c r="E720" s="25"/>
      <c r="F720" s="27"/>
      <c r="G720" s="27"/>
      <c r="H720" s="14"/>
      <c r="I720" s="23" t="str">
        <f t="array" ref="I720">IF(J720="","",XLOOKUP(J720,selector_04,selector_04_ids,""))</f>
        <v/>
      </c>
      <c r="J720" s="25"/>
      <c r="K720" s="14"/>
      <c r="L720" s="14"/>
      <c r="AK720" s="19" t="s">
        <v>68</v>
      </c>
      <c r="AL720" s="19" t="s">
        <v>68</v>
      </c>
    </row>
    <row r="721">
      <c r="A721" s="14"/>
      <c r="B721" s="23" t="str">
        <f t="array" ref="B721">IF(C721="","",XLOOKUP(C721,selector_06,selector_06_ids,""))</f>
        <v/>
      </c>
      <c r="C721" s="25"/>
      <c r="D721" s="23" t="str">
        <f t="array" ref="D721">IF(E721="","",XLOOKUP(E721,selector_07,selector_07_ids,""))</f>
        <v/>
      </c>
      <c r="E721" s="25"/>
      <c r="F721" s="27"/>
      <c r="G721" s="27"/>
      <c r="H721" s="14"/>
      <c r="I721" s="23" t="str">
        <f t="array" ref="I721">IF(J721="","",XLOOKUP(J721,selector_04,selector_04_ids,""))</f>
        <v/>
      </c>
      <c r="J721" s="25"/>
      <c r="K721" s="14"/>
      <c r="L721" s="14"/>
      <c r="AK721" s="19" t="s">
        <v>68</v>
      </c>
      <c r="AL721" s="19" t="s">
        <v>68</v>
      </c>
    </row>
    <row r="722">
      <c r="A722" s="14"/>
      <c r="B722" s="23" t="str">
        <f t="array" ref="B722">IF(C722="","",XLOOKUP(C722,selector_06,selector_06_ids,""))</f>
        <v/>
      </c>
      <c r="C722" s="25"/>
      <c r="D722" s="23" t="str">
        <f t="array" ref="D722">IF(E722="","",XLOOKUP(E722,selector_07,selector_07_ids,""))</f>
        <v/>
      </c>
      <c r="E722" s="25"/>
      <c r="F722" s="27"/>
      <c r="G722" s="27"/>
      <c r="H722" s="14"/>
      <c r="I722" s="23" t="str">
        <f t="array" ref="I722">IF(J722="","",XLOOKUP(J722,selector_04,selector_04_ids,""))</f>
        <v/>
      </c>
      <c r="J722" s="25"/>
      <c r="K722" s="14"/>
      <c r="L722" s="14"/>
      <c r="AK722" s="19" t="s">
        <v>68</v>
      </c>
      <c r="AL722" s="19" t="s">
        <v>68</v>
      </c>
    </row>
    <row r="723">
      <c r="A723" s="14"/>
      <c r="B723" s="23" t="str">
        <f t="array" ref="B723">IF(C723="","",XLOOKUP(C723,selector_06,selector_06_ids,""))</f>
        <v/>
      </c>
      <c r="C723" s="25"/>
      <c r="D723" s="23" t="str">
        <f t="array" ref="D723">IF(E723="","",XLOOKUP(E723,selector_07,selector_07_ids,""))</f>
        <v/>
      </c>
      <c r="E723" s="25"/>
      <c r="F723" s="27"/>
      <c r="G723" s="27"/>
      <c r="H723" s="14"/>
      <c r="I723" s="23" t="str">
        <f t="array" ref="I723">IF(J723="","",XLOOKUP(J723,selector_04,selector_04_ids,""))</f>
        <v/>
      </c>
      <c r="J723" s="25"/>
      <c r="K723" s="14"/>
      <c r="L723" s="14"/>
      <c r="AK723" s="19" t="s">
        <v>68</v>
      </c>
      <c r="AL723" s="19" t="s">
        <v>68</v>
      </c>
    </row>
    <row r="724">
      <c r="A724" s="14"/>
      <c r="B724" s="23" t="str">
        <f t="array" ref="B724">IF(C724="","",XLOOKUP(C724,selector_06,selector_06_ids,""))</f>
        <v/>
      </c>
      <c r="C724" s="25"/>
      <c r="D724" s="23" t="str">
        <f t="array" ref="D724">IF(E724="","",XLOOKUP(E724,selector_07,selector_07_ids,""))</f>
        <v/>
      </c>
      <c r="E724" s="25"/>
      <c r="F724" s="27"/>
      <c r="G724" s="27"/>
      <c r="H724" s="14"/>
      <c r="I724" s="23" t="str">
        <f t="array" ref="I724">IF(J724="","",XLOOKUP(J724,selector_04,selector_04_ids,""))</f>
        <v/>
      </c>
      <c r="J724" s="25"/>
      <c r="K724" s="14"/>
      <c r="L724" s="14"/>
      <c r="AK724" s="19" t="s">
        <v>68</v>
      </c>
      <c r="AL724" s="19" t="s">
        <v>68</v>
      </c>
    </row>
    <row r="725">
      <c r="A725" s="14"/>
      <c r="B725" s="23" t="str">
        <f t="array" ref="B725">IF(C725="","",XLOOKUP(C725,selector_06,selector_06_ids,""))</f>
        <v/>
      </c>
      <c r="C725" s="25"/>
      <c r="D725" s="23" t="str">
        <f t="array" ref="D725">IF(E725="","",XLOOKUP(E725,selector_07,selector_07_ids,""))</f>
        <v/>
      </c>
      <c r="E725" s="25"/>
      <c r="F725" s="27"/>
      <c r="G725" s="27"/>
      <c r="H725" s="14"/>
      <c r="I725" s="23" t="str">
        <f t="array" ref="I725">IF(J725="","",XLOOKUP(J725,selector_04,selector_04_ids,""))</f>
        <v/>
      </c>
      <c r="J725" s="25"/>
      <c r="K725" s="14"/>
      <c r="L725" s="14"/>
      <c r="AK725" s="19" t="s">
        <v>68</v>
      </c>
      <c r="AL725" s="19" t="s">
        <v>68</v>
      </c>
    </row>
    <row r="726">
      <c r="A726" s="14"/>
      <c r="B726" s="23" t="str">
        <f t="array" ref="B726">IF(C726="","",XLOOKUP(C726,selector_06,selector_06_ids,""))</f>
        <v/>
      </c>
      <c r="C726" s="25"/>
      <c r="D726" s="23" t="str">
        <f t="array" ref="D726">IF(E726="","",XLOOKUP(E726,selector_07,selector_07_ids,""))</f>
        <v/>
      </c>
      <c r="E726" s="25"/>
      <c r="F726" s="27"/>
      <c r="G726" s="27"/>
      <c r="H726" s="14"/>
      <c r="I726" s="23" t="str">
        <f t="array" ref="I726">IF(J726="","",XLOOKUP(J726,selector_04,selector_04_ids,""))</f>
        <v/>
      </c>
      <c r="J726" s="25"/>
      <c r="K726" s="14"/>
      <c r="L726" s="14"/>
      <c r="AK726" s="19" t="s">
        <v>68</v>
      </c>
      <c r="AL726" s="19" t="s">
        <v>68</v>
      </c>
    </row>
    <row r="727">
      <c r="A727" s="14"/>
      <c r="B727" s="23" t="str">
        <f t="array" ref="B727">IF(C727="","",XLOOKUP(C727,selector_06,selector_06_ids,""))</f>
        <v/>
      </c>
      <c r="C727" s="25"/>
      <c r="D727" s="23" t="str">
        <f t="array" ref="D727">IF(E727="","",XLOOKUP(E727,selector_07,selector_07_ids,""))</f>
        <v/>
      </c>
      <c r="E727" s="25"/>
      <c r="F727" s="27"/>
      <c r="G727" s="27"/>
      <c r="H727" s="14"/>
      <c r="I727" s="23" t="str">
        <f t="array" ref="I727">IF(J727="","",XLOOKUP(J727,selector_04,selector_04_ids,""))</f>
        <v/>
      </c>
      <c r="J727" s="25"/>
      <c r="K727" s="14"/>
      <c r="L727" s="14"/>
      <c r="AK727" s="19" t="s">
        <v>68</v>
      </c>
      <c r="AL727" s="19" t="s">
        <v>68</v>
      </c>
    </row>
    <row r="728">
      <c r="A728" s="14"/>
      <c r="B728" s="23" t="str">
        <f t="array" ref="B728">IF(C728="","",XLOOKUP(C728,selector_06,selector_06_ids,""))</f>
        <v/>
      </c>
      <c r="C728" s="25"/>
      <c r="D728" s="23" t="str">
        <f t="array" ref="D728">IF(E728="","",XLOOKUP(E728,selector_07,selector_07_ids,""))</f>
        <v/>
      </c>
      <c r="E728" s="25"/>
      <c r="F728" s="27"/>
      <c r="G728" s="27"/>
      <c r="H728" s="14"/>
      <c r="I728" s="23" t="str">
        <f t="array" ref="I728">IF(J728="","",XLOOKUP(J728,selector_04,selector_04_ids,""))</f>
        <v/>
      </c>
      <c r="J728" s="25"/>
      <c r="K728" s="14"/>
      <c r="L728" s="14"/>
      <c r="AK728" s="19" t="s">
        <v>68</v>
      </c>
      <c r="AL728" s="19" t="s">
        <v>68</v>
      </c>
    </row>
    <row r="729">
      <c r="A729" s="14"/>
      <c r="B729" s="23" t="str">
        <f t="array" ref="B729">IF(C729="","",XLOOKUP(C729,selector_06,selector_06_ids,""))</f>
        <v/>
      </c>
      <c r="C729" s="25"/>
      <c r="D729" s="23" t="str">
        <f t="array" ref="D729">IF(E729="","",XLOOKUP(E729,selector_07,selector_07_ids,""))</f>
        <v/>
      </c>
      <c r="E729" s="25"/>
      <c r="F729" s="27"/>
      <c r="G729" s="27"/>
      <c r="H729" s="14"/>
      <c r="I729" s="23" t="str">
        <f t="array" ref="I729">IF(J729="","",XLOOKUP(J729,selector_04,selector_04_ids,""))</f>
        <v/>
      </c>
      <c r="J729" s="25"/>
      <c r="K729" s="14"/>
      <c r="L729" s="14"/>
      <c r="AK729" s="19" t="s">
        <v>68</v>
      </c>
      <c r="AL729" s="19" t="s">
        <v>68</v>
      </c>
    </row>
    <row r="730">
      <c r="A730" s="14"/>
      <c r="B730" s="23" t="str">
        <f t="array" ref="B730">IF(C730="","",XLOOKUP(C730,selector_06,selector_06_ids,""))</f>
        <v/>
      </c>
      <c r="C730" s="25"/>
      <c r="D730" s="23" t="str">
        <f t="array" ref="D730">IF(E730="","",XLOOKUP(E730,selector_07,selector_07_ids,""))</f>
        <v/>
      </c>
      <c r="E730" s="25"/>
      <c r="F730" s="27"/>
      <c r="G730" s="27"/>
      <c r="H730" s="14"/>
      <c r="I730" s="23" t="str">
        <f t="array" ref="I730">IF(J730="","",XLOOKUP(J730,selector_04,selector_04_ids,""))</f>
        <v/>
      </c>
      <c r="J730" s="25"/>
      <c r="K730" s="14"/>
      <c r="L730" s="14"/>
      <c r="AK730" s="19" t="s">
        <v>68</v>
      </c>
      <c r="AL730" s="19" t="s">
        <v>68</v>
      </c>
    </row>
    <row r="731">
      <c r="A731" s="14"/>
      <c r="B731" s="23" t="str">
        <f t="array" ref="B731">IF(C731="","",XLOOKUP(C731,selector_06,selector_06_ids,""))</f>
        <v/>
      </c>
      <c r="C731" s="25"/>
      <c r="D731" s="23" t="str">
        <f t="array" ref="D731">IF(E731="","",XLOOKUP(E731,selector_07,selector_07_ids,""))</f>
        <v/>
      </c>
      <c r="E731" s="25"/>
      <c r="F731" s="27"/>
      <c r="G731" s="27"/>
      <c r="H731" s="14"/>
      <c r="I731" s="23" t="str">
        <f t="array" ref="I731">IF(J731="","",XLOOKUP(J731,selector_04,selector_04_ids,""))</f>
        <v/>
      </c>
      <c r="J731" s="25"/>
      <c r="K731" s="14"/>
      <c r="L731" s="14"/>
      <c r="AK731" s="19" t="s">
        <v>68</v>
      </c>
      <c r="AL731" s="19" t="s">
        <v>68</v>
      </c>
    </row>
    <row r="732">
      <c r="A732" s="14"/>
      <c r="B732" s="23" t="str">
        <f t="array" ref="B732">IF(C732="","",XLOOKUP(C732,selector_06,selector_06_ids,""))</f>
        <v/>
      </c>
      <c r="C732" s="25"/>
      <c r="D732" s="23" t="str">
        <f t="array" ref="D732">IF(E732="","",XLOOKUP(E732,selector_07,selector_07_ids,""))</f>
        <v/>
      </c>
      <c r="E732" s="25"/>
      <c r="F732" s="27"/>
      <c r="G732" s="27"/>
      <c r="H732" s="14"/>
      <c r="I732" s="23" t="str">
        <f t="array" ref="I732">IF(J732="","",XLOOKUP(J732,selector_04,selector_04_ids,""))</f>
        <v/>
      </c>
      <c r="J732" s="25"/>
      <c r="K732" s="14"/>
      <c r="L732" s="14"/>
      <c r="AK732" s="19" t="s">
        <v>68</v>
      </c>
      <c r="AL732" s="19" t="s">
        <v>68</v>
      </c>
    </row>
    <row r="733">
      <c r="A733" s="14"/>
      <c r="B733" s="23" t="str">
        <f t="array" ref="B733">IF(C733="","",XLOOKUP(C733,selector_06,selector_06_ids,""))</f>
        <v/>
      </c>
      <c r="C733" s="25"/>
      <c r="D733" s="23" t="str">
        <f t="array" ref="D733">IF(E733="","",XLOOKUP(E733,selector_07,selector_07_ids,""))</f>
        <v/>
      </c>
      <c r="E733" s="25"/>
      <c r="F733" s="27"/>
      <c r="G733" s="27"/>
      <c r="H733" s="14"/>
      <c r="I733" s="23" t="str">
        <f t="array" ref="I733">IF(J733="","",XLOOKUP(J733,selector_04,selector_04_ids,""))</f>
        <v/>
      </c>
      <c r="J733" s="25"/>
      <c r="K733" s="14"/>
      <c r="L733" s="14"/>
      <c r="AK733" s="19" t="s">
        <v>68</v>
      </c>
      <c r="AL733" s="19" t="s">
        <v>68</v>
      </c>
    </row>
    <row r="734">
      <c r="A734" s="14"/>
      <c r="B734" s="23" t="str">
        <f t="array" ref="B734">IF(C734="","",XLOOKUP(C734,selector_06,selector_06_ids,""))</f>
        <v/>
      </c>
      <c r="C734" s="25"/>
      <c r="D734" s="23" t="str">
        <f t="array" ref="D734">IF(E734="","",XLOOKUP(E734,selector_07,selector_07_ids,""))</f>
        <v/>
      </c>
      <c r="E734" s="25"/>
      <c r="F734" s="27"/>
      <c r="G734" s="27"/>
      <c r="H734" s="14"/>
      <c r="I734" s="23" t="str">
        <f t="array" ref="I734">IF(J734="","",XLOOKUP(J734,selector_04,selector_04_ids,""))</f>
        <v/>
      </c>
      <c r="J734" s="25"/>
      <c r="K734" s="14"/>
      <c r="L734" s="14"/>
      <c r="AK734" s="19" t="s">
        <v>68</v>
      </c>
      <c r="AL734" s="19" t="s">
        <v>68</v>
      </c>
    </row>
    <row r="735">
      <c r="A735" s="14"/>
      <c r="B735" s="23" t="str">
        <f t="array" ref="B735">IF(C735="","",XLOOKUP(C735,selector_06,selector_06_ids,""))</f>
        <v/>
      </c>
      <c r="C735" s="25"/>
      <c r="D735" s="23" t="str">
        <f t="array" ref="D735">IF(E735="","",XLOOKUP(E735,selector_07,selector_07_ids,""))</f>
        <v/>
      </c>
      <c r="E735" s="25"/>
      <c r="F735" s="27"/>
      <c r="G735" s="27"/>
      <c r="H735" s="14"/>
      <c r="I735" s="23" t="str">
        <f t="array" ref="I735">IF(J735="","",XLOOKUP(J735,selector_04,selector_04_ids,""))</f>
        <v/>
      </c>
      <c r="J735" s="25"/>
      <c r="K735" s="14"/>
      <c r="L735" s="14"/>
      <c r="AK735" s="19" t="s">
        <v>68</v>
      </c>
      <c r="AL735" s="19" t="s">
        <v>68</v>
      </c>
    </row>
    <row r="736">
      <c r="A736" s="14"/>
      <c r="B736" s="23" t="str">
        <f t="array" ref="B736">IF(C736="","",XLOOKUP(C736,selector_06,selector_06_ids,""))</f>
        <v/>
      </c>
      <c r="C736" s="25"/>
      <c r="D736" s="23" t="str">
        <f t="array" ref="D736">IF(E736="","",XLOOKUP(E736,selector_07,selector_07_ids,""))</f>
        <v/>
      </c>
      <c r="E736" s="25"/>
      <c r="F736" s="27"/>
      <c r="G736" s="27"/>
      <c r="H736" s="14"/>
      <c r="I736" s="23" t="str">
        <f t="array" ref="I736">IF(J736="","",XLOOKUP(J736,selector_04,selector_04_ids,""))</f>
        <v/>
      </c>
      <c r="J736" s="25"/>
      <c r="K736" s="14"/>
      <c r="L736" s="14"/>
      <c r="AK736" s="19" t="s">
        <v>68</v>
      </c>
      <c r="AL736" s="19" t="s">
        <v>68</v>
      </c>
    </row>
    <row r="737">
      <c r="A737" s="14"/>
      <c r="B737" s="23" t="str">
        <f t="array" ref="B737">IF(C737="","",XLOOKUP(C737,selector_06,selector_06_ids,""))</f>
        <v/>
      </c>
      <c r="C737" s="25"/>
      <c r="D737" s="23" t="str">
        <f t="array" ref="D737">IF(E737="","",XLOOKUP(E737,selector_07,selector_07_ids,""))</f>
        <v/>
      </c>
      <c r="E737" s="25"/>
      <c r="F737" s="27"/>
      <c r="G737" s="27"/>
      <c r="H737" s="14"/>
      <c r="I737" s="23" t="str">
        <f t="array" ref="I737">IF(J737="","",XLOOKUP(J737,selector_04,selector_04_ids,""))</f>
        <v/>
      </c>
      <c r="J737" s="25"/>
      <c r="K737" s="14"/>
      <c r="L737" s="14"/>
      <c r="AK737" s="19" t="s">
        <v>68</v>
      </c>
      <c r="AL737" s="19" t="s">
        <v>68</v>
      </c>
    </row>
    <row r="738">
      <c r="A738" s="14"/>
      <c r="B738" s="23" t="str">
        <f t="array" ref="B738">IF(C738="","",XLOOKUP(C738,selector_06,selector_06_ids,""))</f>
        <v/>
      </c>
      <c r="C738" s="25"/>
      <c r="D738" s="23" t="str">
        <f t="array" ref="D738">IF(E738="","",XLOOKUP(E738,selector_07,selector_07_ids,""))</f>
        <v/>
      </c>
      <c r="E738" s="25"/>
      <c r="F738" s="27"/>
      <c r="G738" s="27"/>
      <c r="H738" s="14"/>
      <c r="I738" s="23" t="str">
        <f t="array" ref="I738">IF(J738="","",XLOOKUP(J738,selector_04,selector_04_ids,""))</f>
        <v/>
      </c>
      <c r="J738" s="25"/>
      <c r="K738" s="14"/>
      <c r="L738" s="14"/>
      <c r="AK738" s="19" t="s">
        <v>68</v>
      </c>
      <c r="AL738" s="19" t="s">
        <v>68</v>
      </c>
    </row>
    <row r="739">
      <c r="A739" s="14"/>
      <c r="B739" s="23" t="str">
        <f t="array" ref="B739">IF(C739="","",XLOOKUP(C739,selector_06,selector_06_ids,""))</f>
        <v/>
      </c>
      <c r="C739" s="25"/>
      <c r="D739" s="23" t="str">
        <f t="array" ref="D739">IF(E739="","",XLOOKUP(E739,selector_07,selector_07_ids,""))</f>
        <v/>
      </c>
      <c r="E739" s="25"/>
      <c r="F739" s="27"/>
      <c r="G739" s="27"/>
      <c r="H739" s="14"/>
      <c r="I739" s="23" t="str">
        <f t="array" ref="I739">IF(J739="","",XLOOKUP(J739,selector_04,selector_04_ids,""))</f>
        <v/>
      </c>
      <c r="J739" s="25"/>
      <c r="K739" s="14"/>
      <c r="L739" s="14"/>
      <c r="AK739" s="19" t="s">
        <v>68</v>
      </c>
      <c r="AL739" s="19" t="s">
        <v>68</v>
      </c>
    </row>
    <row r="740">
      <c r="A740" s="14"/>
      <c r="B740" s="23" t="str">
        <f t="array" ref="B740">IF(C740="","",XLOOKUP(C740,selector_06,selector_06_ids,""))</f>
        <v/>
      </c>
      <c r="C740" s="25"/>
      <c r="D740" s="23" t="str">
        <f t="array" ref="D740">IF(E740="","",XLOOKUP(E740,selector_07,selector_07_ids,""))</f>
        <v/>
      </c>
      <c r="E740" s="25"/>
      <c r="F740" s="27"/>
      <c r="G740" s="27"/>
      <c r="H740" s="14"/>
      <c r="I740" s="23" t="str">
        <f t="array" ref="I740">IF(J740="","",XLOOKUP(J740,selector_04,selector_04_ids,""))</f>
        <v/>
      </c>
      <c r="J740" s="25"/>
      <c r="K740" s="14"/>
      <c r="L740" s="14"/>
      <c r="AK740" s="19" t="s">
        <v>68</v>
      </c>
      <c r="AL740" s="19" t="s">
        <v>68</v>
      </c>
    </row>
    <row r="741">
      <c r="A741" s="14"/>
      <c r="B741" s="23" t="str">
        <f t="array" ref="B741">IF(C741="","",XLOOKUP(C741,selector_06,selector_06_ids,""))</f>
        <v/>
      </c>
      <c r="C741" s="25"/>
      <c r="D741" s="23" t="str">
        <f t="array" ref="D741">IF(E741="","",XLOOKUP(E741,selector_07,selector_07_ids,""))</f>
        <v/>
      </c>
      <c r="E741" s="25"/>
      <c r="F741" s="27"/>
      <c r="G741" s="27"/>
      <c r="H741" s="14"/>
      <c r="I741" s="23" t="str">
        <f t="array" ref="I741">IF(J741="","",XLOOKUP(J741,selector_04,selector_04_ids,""))</f>
        <v/>
      </c>
      <c r="J741" s="25"/>
      <c r="K741" s="14"/>
      <c r="L741" s="14"/>
      <c r="AK741" s="19" t="s">
        <v>68</v>
      </c>
      <c r="AL741" s="19" t="s">
        <v>68</v>
      </c>
    </row>
    <row r="742">
      <c r="A742" s="14"/>
      <c r="B742" s="23" t="str">
        <f t="array" ref="B742">IF(C742="","",XLOOKUP(C742,selector_06,selector_06_ids,""))</f>
        <v/>
      </c>
      <c r="C742" s="25"/>
      <c r="D742" s="23" t="str">
        <f t="array" ref="D742">IF(E742="","",XLOOKUP(E742,selector_07,selector_07_ids,""))</f>
        <v/>
      </c>
      <c r="E742" s="25"/>
      <c r="F742" s="27"/>
      <c r="G742" s="27"/>
      <c r="H742" s="14"/>
      <c r="I742" s="23" t="str">
        <f t="array" ref="I742">IF(J742="","",XLOOKUP(J742,selector_04,selector_04_ids,""))</f>
        <v/>
      </c>
      <c r="J742" s="25"/>
      <c r="K742" s="14"/>
      <c r="L742" s="14"/>
      <c r="AK742" s="19" t="s">
        <v>68</v>
      </c>
      <c r="AL742" s="19" t="s">
        <v>68</v>
      </c>
    </row>
    <row r="743">
      <c r="A743" s="14"/>
      <c r="B743" s="23" t="str">
        <f t="array" ref="B743">IF(C743="","",XLOOKUP(C743,selector_06,selector_06_ids,""))</f>
        <v/>
      </c>
      <c r="C743" s="25"/>
      <c r="D743" s="23" t="str">
        <f t="array" ref="D743">IF(E743="","",XLOOKUP(E743,selector_07,selector_07_ids,""))</f>
        <v/>
      </c>
      <c r="E743" s="25"/>
      <c r="F743" s="27"/>
      <c r="G743" s="27"/>
      <c r="H743" s="14"/>
      <c r="I743" s="23" t="str">
        <f t="array" ref="I743">IF(J743="","",XLOOKUP(J743,selector_04,selector_04_ids,""))</f>
        <v/>
      </c>
      <c r="J743" s="25"/>
      <c r="K743" s="14"/>
      <c r="L743" s="14"/>
      <c r="AK743" s="19" t="s">
        <v>68</v>
      </c>
      <c r="AL743" s="19" t="s">
        <v>68</v>
      </c>
    </row>
    <row r="744">
      <c r="A744" s="14"/>
      <c r="B744" s="23" t="str">
        <f t="array" ref="B744">IF(C744="","",XLOOKUP(C744,selector_06,selector_06_ids,""))</f>
        <v/>
      </c>
      <c r="C744" s="25"/>
      <c r="D744" s="23" t="str">
        <f t="array" ref="D744">IF(E744="","",XLOOKUP(E744,selector_07,selector_07_ids,""))</f>
        <v/>
      </c>
      <c r="E744" s="25"/>
      <c r="F744" s="27"/>
      <c r="G744" s="27"/>
      <c r="H744" s="14"/>
      <c r="I744" s="23" t="str">
        <f t="array" ref="I744">IF(J744="","",XLOOKUP(J744,selector_04,selector_04_ids,""))</f>
        <v/>
      </c>
      <c r="J744" s="25"/>
      <c r="K744" s="14"/>
      <c r="L744" s="14"/>
      <c r="AK744" s="19" t="s">
        <v>68</v>
      </c>
      <c r="AL744" s="19" t="s">
        <v>68</v>
      </c>
    </row>
    <row r="745">
      <c r="A745" s="14"/>
      <c r="B745" s="23" t="str">
        <f t="array" ref="B745">IF(C745="","",XLOOKUP(C745,selector_06,selector_06_ids,""))</f>
        <v/>
      </c>
      <c r="C745" s="25"/>
      <c r="D745" s="23" t="str">
        <f t="array" ref="D745">IF(E745="","",XLOOKUP(E745,selector_07,selector_07_ids,""))</f>
        <v/>
      </c>
      <c r="E745" s="25"/>
      <c r="F745" s="27"/>
      <c r="G745" s="27"/>
      <c r="H745" s="14"/>
      <c r="I745" s="23" t="str">
        <f t="array" ref="I745">IF(J745="","",XLOOKUP(J745,selector_04,selector_04_ids,""))</f>
        <v/>
      </c>
      <c r="J745" s="25"/>
      <c r="K745" s="14"/>
      <c r="L745" s="14"/>
      <c r="AK745" s="19" t="s">
        <v>68</v>
      </c>
      <c r="AL745" s="19" t="s">
        <v>68</v>
      </c>
    </row>
    <row r="746">
      <c r="A746" s="14"/>
      <c r="B746" s="23" t="str">
        <f t="array" ref="B746">IF(C746="","",XLOOKUP(C746,selector_06,selector_06_ids,""))</f>
        <v/>
      </c>
      <c r="C746" s="25"/>
      <c r="D746" s="23" t="str">
        <f t="array" ref="D746">IF(E746="","",XLOOKUP(E746,selector_07,selector_07_ids,""))</f>
        <v/>
      </c>
      <c r="E746" s="25"/>
      <c r="F746" s="27"/>
      <c r="G746" s="27"/>
      <c r="H746" s="14"/>
      <c r="I746" s="23" t="str">
        <f t="array" ref="I746">IF(J746="","",XLOOKUP(J746,selector_04,selector_04_ids,""))</f>
        <v/>
      </c>
      <c r="J746" s="25"/>
      <c r="K746" s="14"/>
      <c r="L746" s="14"/>
      <c r="AK746" s="19" t="s">
        <v>68</v>
      </c>
      <c r="AL746" s="19" t="s">
        <v>68</v>
      </c>
    </row>
    <row r="747">
      <c r="A747" s="14"/>
      <c r="B747" s="23" t="str">
        <f t="array" ref="B747">IF(C747="","",XLOOKUP(C747,selector_06,selector_06_ids,""))</f>
        <v/>
      </c>
      <c r="C747" s="25"/>
      <c r="D747" s="23" t="str">
        <f t="array" ref="D747">IF(E747="","",XLOOKUP(E747,selector_07,selector_07_ids,""))</f>
        <v/>
      </c>
      <c r="E747" s="25"/>
      <c r="F747" s="27"/>
      <c r="G747" s="27"/>
      <c r="H747" s="14"/>
      <c r="I747" s="23" t="str">
        <f t="array" ref="I747">IF(J747="","",XLOOKUP(J747,selector_04,selector_04_ids,""))</f>
        <v/>
      </c>
      <c r="J747" s="25"/>
      <c r="K747" s="14"/>
      <c r="L747" s="14"/>
      <c r="AK747" s="19" t="s">
        <v>68</v>
      </c>
      <c r="AL747" s="19" t="s">
        <v>68</v>
      </c>
    </row>
    <row r="748">
      <c r="A748" s="14"/>
      <c r="B748" s="23" t="str">
        <f t="array" ref="B748">IF(C748="","",XLOOKUP(C748,selector_06,selector_06_ids,""))</f>
        <v/>
      </c>
      <c r="C748" s="25"/>
      <c r="D748" s="23" t="str">
        <f t="array" ref="D748">IF(E748="","",XLOOKUP(E748,selector_07,selector_07_ids,""))</f>
        <v/>
      </c>
      <c r="E748" s="25"/>
      <c r="F748" s="27"/>
      <c r="G748" s="27"/>
      <c r="H748" s="14"/>
      <c r="I748" s="23" t="str">
        <f t="array" ref="I748">IF(J748="","",XLOOKUP(J748,selector_04,selector_04_ids,""))</f>
        <v/>
      </c>
      <c r="J748" s="25"/>
      <c r="K748" s="14"/>
      <c r="L748" s="14"/>
      <c r="AK748" s="19" t="s">
        <v>68</v>
      </c>
      <c r="AL748" s="19" t="s">
        <v>68</v>
      </c>
    </row>
    <row r="749">
      <c r="A749" s="14"/>
      <c r="B749" s="23" t="str">
        <f t="array" ref="B749">IF(C749="","",XLOOKUP(C749,selector_06,selector_06_ids,""))</f>
        <v/>
      </c>
      <c r="C749" s="25"/>
      <c r="D749" s="23" t="str">
        <f t="array" ref="D749">IF(E749="","",XLOOKUP(E749,selector_07,selector_07_ids,""))</f>
        <v/>
      </c>
      <c r="E749" s="25"/>
      <c r="F749" s="27"/>
      <c r="G749" s="27"/>
      <c r="H749" s="14"/>
      <c r="I749" s="23" t="str">
        <f t="array" ref="I749">IF(J749="","",XLOOKUP(J749,selector_04,selector_04_ids,""))</f>
        <v/>
      </c>
      <c r="J749" s="25"/>
      <c r="K749" s="14"/>
      <c r="L749" s="14"/>
      <c r="AK749" s="19" t="s">
        <v>68</v>
      </c>
      <c r="AL749" s="19" t="s">
        <v>68</v>
      </c>
    </row>
    <row r="750">
      <c r="A750" s="14"/>
      <c r="B750" s="23" t="str">
        <f t="array" ref="B750">IF(C750="","",XLOOKUP(C750,selector_06,selector_06_ids,""))</f>
        <v/>
      </c>
      <c r="C750" s="25"/>
      <c r="D750" s="23" t="str">
        <f t="array" ref="D750">IF(E750="","",XLOOKUP(E750,selector_07,selector_07_ids,""))</f>
        <v/>
      </c>
      <c r="E750" s="25"/>
      <c r="F750" s="27"/>
      <c r="G750" s="27"/>
      <c r="H750" s="14"/>
      <c r="I750" s="23" t="str">
        <f t="array" ref="I750">IF(J750="","",XLOOKUP(J750,selector_04,selector_04_ids,""))</f>
        <v/>
      </c>
      <c r="J750" s="25"/>
      <c r="K750" s="14"/>
      <c r="L750" s="14"/>
      <c r="AK750" s="19" t="s">
        <v>68</v>
      </c>
      <c r="AL750" s="19" t="s">
        <v>68</v>
      </c>
    </row>
    <row r="751">
      <c r="A751" s="14"/>
      <c r="B751" s="23" t="str">
        <f t="array" ref="B751">IF(C751="","",XLOOKUP(C751,selector_06,selector_06_ids,""))</f>
        <v/>
      </c>
      <c r="C751" s="25"/>
      <c r="D751" s="23" t="str">
        <f t="array" ref="D751">IF(E751="","",XLOOKUP(E751,selector_07,selector_07_ids,""))</f>
        <v/>
      </c>
      <c r="E751" s="25"/>
      <c r="F751" s="27"/>
      <c r="G751" s="27"/>
      <c r="H751" s="14"/>
      <c r="I751" s="23" t="str">
        <f t="array" ref="I751">IF(J751="","",XLOOKUP(J751,selector_04,selector_04_ids,""))</f>
        <v/>
      </c>
      <c r="J751" s="25"/>
      <c r="K751" s="14"/>
      <c r="L751" s="14"/>
      <c r="AK751" s="19" t="s">
        <v>68</v>
      </c>
      <c r="AL751" s="19" t="s">
        <v>68</v>
      </c>
    </row>
    <row r="752">
      <c r="A752" s="14"/>
      <c r="B752" s="23" t="str">
        <f t="array" ref="B752">IF(C752="","",XLOOKUP(C752,selector_06,selector_06_ids,""))</f>
        <v/>
      </c>
      <c r="C752" s="25"/>
      <c r="D752" s="23" t="str">
        <f t="array" ref="D752">IF(E752="","",XLOOKUP(E752,selector_07,selector_07_ids,""))</f>
        <v/>
      </c>
      <c r="E752" s="25"/>
      <c r="F752" s="27"/>
      <c r="G752" s="27"/>
      <c r="H752" s="14"/>
      <c r="I752" s="23" t="str">
        <f t="array" ref="I752">IF(J752="","",XLOOKUP(J752,selector_04,selector_04_ids,""))</f>
        <v/>
      </c>
      <c r="J752" s="25"/>
      <c r="K752" s="14"/>
      <c r="L752" s="14"/>
      <c r="AK752" s="19" t="s">
        <v>68</v>
      </c>
      <c r="AL752" s="19" t="s">
        <v>68</v>
      </c>
    </row>
    <row r="753">
      <c r="A753" s="14"/>
      <c r="B753" s="23" t="str">
        <f t="array" ref="B753">IF(C753="","",XLOOKUP(C753,selector_06,selector_06_ids,""))</f>
        <v/>
      </c>
      <c r="C753" s="25"/>
      <c r="D753" s="23" t="str">
        <f t="array" ref="D753">IF(E753="","",XLOOKUP(E753,selector_07,selector_07_ids,""))</f>
        <v/>
      </c>
      <c r="E753" s="25"/>
      <c r="F753" s="27"/>
      <c r="G753" s="27"/>
      <c r="H753" s="14"/>
      <c r="I753" s="23" t="str">
        <f t="array" ref="I753">IF(J753="","",XLOOKUP(J753,selector_04,selector_04_ids,""))</f>
        <v/>
      </c>
      <c r="J753" s="25"/>
      <c r="K753" s="14"/>
      <c r="L753" s="14"/>
      <c r="AK753" s="19" t="s">
        <v>68</v>
      </c>
      <c r="AL753" s="19" t="s">
        <v>68</v>
      </c>
    </row>
    <row r="754">
      <c r="A754" s="14"/>
      <c r="B754" s="23" t="str">
        <f t="array" ref="B754">IF(C754="","",XLOOKUP(C754,selector_06,selector_06_ids,""))</f>
        <v/>
      </c>
      <c r="C754" s="25"/>
      <c r="D754" s="23" t="str">
        <f t="array" ref="D754">IF(E754="","",XLOOKUP(E754,selector_07,selector_07_ids,""))</f>
        <v/>
      </c>
      <c r="E754" s="25"/>
      <c r="F754" s="27"/>
      <c r="G754" s="27"/>
      <c r="H754" s="14"/>
      <c r="I754" s="23" t="str">
        <f t="array" ref="I754">IF(J754="","",XLOOKUP(J754,selector_04,selector_04_ids,""))</f>
        <v/>
      </c>
      <c r="J754" s="25"/>
      <c r="K754" s="14"/>
      <c r="L754" s="14"/>
      <c r="AK754" s="19" t="s">
        <v>68</v>
      </c>
      <c r="AL754" s="19" t="s">
        <v>68</v>
      </c>
    </row>
    <row r="755">
      <c r="A755" s="14"/>
      <c r="B755" s="23" t="str">
        <f t="array" ref="B755">IF(C755="","",XLOOKUP(C755,selector_06,selector_06_ids,""))</f>
        <v/>
      </c>
      <c r="C755" s="25"/>
      <c r="D755" s="23" t="str">
        <f t="array" ref="D755">IF(E755="","",XLOOKUP(E755,selector_07,selector_07_ids,""))</f>
        <v/>
      </c>
      <c r="E755" s="25"/>
      <c r="F755" s="27"/>
      <c r="G755" s="27"/>
      <c r="H755" s="14"/>
      <c r="I755" s="23" t="str">
        <f t="array" ref="I755">IF(J755="","",XLOOKUP(J755,selector_04,selector_04_ids,""))</f>
        <v/>
      </c>
      <c r="J755" s="25"/>
      <c r="K755" s="14"/>
      <c r="L755" s="14"/>
      <c r="AK755" s="19" t="s">
        <v>68</v>
      </c>
      <c r="AL755" s="19" t="s">
        <v>68</v>
      </c>
    </row>
    <row r="756">
      <c r="A756" s="14"/>
      <c r="B756" s="23" t="str">
        <f t="array" ref="B756">IF(C756="","",XLOOKUP(C756,selector_06,selector_06_ids,""))</f>
        <v/>
      </c>
      <c r="C756" s="25"/>
      <c r="D756" s="23" t="str">
        <f t="array" ref="D756">IF(E756="","",XLOOKUP(E756,selector_07,selector_07_ids,""))</f>
        <v/>
      </c>
      <c r="E756" s="25"/>
      <c r="F756" s="27"/>
      <c r="G756" s="27"/>
      <c r="H756" s="14"/>
      <c r="I756" s="23" t="str">
        <f t="array" ref="I756">IF(J756="","",XLOOKUP(J756,selector_04,selector_04_ids,""))</f>
        <v/>
      </c>
      <c r="J756" s="25"/>
      <c r="K756" s="14"/>
      <c r="L756" s="14"/>
      <c r="AK756" s="19" t="s">
        <v>68</v>
      </c>
      <c r="AL756" s="19" t="s">
        <v>68</v>
      </c>
    </row>
    <row r="757">
      <c r="A757" s="14"/>
      <c r="B757" s="23" t="str">
        <f t="array" ref="B757">IF(C757="","",XLOOKUP(C757,selector_06,selector_06_ids,""))</f>
        <v/>
      </c>
      <c r="C757" s="25"/>
      <c r="D757" s="23" t="str">
        <f t="array" ref="D757">IF(E757="","",XLOOKUP(E757,selector_07,selector_07_ids,""))</f>
        <v/>
      </c>
      <c r="E757" s="25"/>
      <c r="F757" s="27"/>
      <c r="G757" s="27"/>
      <c r="H757" s="14"/>
      <c r="I757" s="23" t="str">
        <f t="array" ref="I757">IF(J757="","",XLOOKUP(J757,selector_04,selector_04_ids,""))</f>
        <v/>
      </c>
      <c r="J757" s="25"/>
      <c r="K757" s="14"/>
      <c r="L757" s="14"/>
      <c r="AK757" s="19" t="s">
        <v>68</v>
      </c>
      <c r="AL757" s="19" t="s">
        <v>68</v>
      </c>
    </row>
    <row r="758">
      <c r="A758" s="14"/>
      <c r="B758" s="23" t="str">
        <f t="array" ref="B758">IF(C758="","",XLOOKUP(C758,selector_06,selector_06_ids,""))</f>
        <v/>
      </c>
      <c r="C758" s="25"/>
      <c r="D758" s="23" t="str">
        <f t="array" ref="D758">IF(E758="","",XLOOKUP(E758,selector_07,selector_07_ids,""))</f>
        <v/>
      </c>
      <c r="E758" s="25"/>
      <c r="F758" s="27"/>
      <c r="G758" s="27"/>
      <c r="H758" s="14"/>
      <c r="I758" s="23" t="str">
        <f t="array" ref="I758">IF(J758="","",XLOOKUP(J758,selector_04,selector_04_ids,""))</f>
        <v/>
      </c>
      <c r="J758" s="25"/>
      <c r="K758" s="14"/>
      <c r="L758" s="14"/>
      <c r="AK758" s="19" t="s">
        <v>68</v>
      </c>
      <c r="AL758" s="19" t="s">
        <v>68</v>
      </c>
    </row>
    <row r="759">
      <c r="A759" s="14"/>
      <c r="B759" s="23" t="str">
        <f t="array" ref="B759">IF(C759="","",XLOOKUP(C759,selector_06,selector_06_ids,""))</f>
        <v/>
      </c>
      <c r="C759" s="25"/>
      <c r="D759" s="23" t="str">
        <f t="array" ref="D759">IF(E759="","",XLOOKUP(E759,selector_07,selector_07_ids,""))</f>
        <v/>
      </c>
      <c r="E759" s="25"/>
      <c r="F759" s="27"/>
      <c r="G759" s="27"/>
      <c r="H759" s="14"/>
      <c r="I759" s="23" t="str">
        <f t="array" ref="I759">IF(J759="","",XLOOKUP(J759,selector_04,selector_04_ids,""))</f>
        <v/>
      </c>
      <c r="J759" s="25"/>
      <c r="K759" s="14"/>
      <c r="L759" s="14"/>
      <c r="AK759" s="19" t="s">
        <v>68</v>
      </c>
      <c r="AL759" s="19" t="s">
        <v>68</v>
      </c>
    </row>
    <row r="760">
      <c r="A760" s="14"/>
      <c r="B760" s="23" t="str">
        <f t="array" ref="B760">IF(C760="","",XLOOKUP(C760,selector_06,selector_06_ids,""))</f>
        <v/>
      </c>
      <c r="C760" s="25"/>
      <c r="D760" s="23" t="str">
        <f t="array" ref="D760">IF(E760="","",XLOOKUP(E760,selector_07,selector_07_ids,""))</f>
        <v/>
      </c>
      <c r="E760" s="25"/>
      <c r="F760" s="27"/>
      <c r="G760" s="27"/>
      <c r="H760" s="14"/>
      <c r="I760" s="23" t="str">
        <f t="array" ref="I760">IF(J760="","",XLOOKUP(J760,selector_04,selector_04_ids,""))</f>
        <v/>
      </c>
      <c r="J760" s="25"/>
      <c r="K760" s="14"/>
      <c r="L760" s="14"/>
      <c r="AK760" s="19" t="s">
        <v>68</v>
      </c>
      <c r="AL760" s="19" t="s">
        <v>68</v>
      </c>
    </row>
    <row r="761">
      <c r="A761" s="14"/>
      <c r="B761" s="23" t="str">
        <f t="array" ref="B761">IF(C761="","",XLOOKUP(C761,selector_06,selector_06_ids,""))</f>
        <v/>
      </c>
      <c r="C761" s="25"/>
      <c r="D761" s="23" t="str">
        <f t="array" ref="D761">IF(E761="","",XLOOKUP(E761,selector_07,selector_07_ids,""))</f>
        <v/>
      </c>
      <c r="E761" s="25"/>
      <c r="F761" s="27"/>
      <c r="G761" s="27"/>
      <c r="H761" s="14"/>
      <c r="I761" s="23" t="str">
        <f t="array" ref="I761">IF(J761="","",XLOOKUP(J761,selector_04,selector_04_ids,""))</f>
        <v/>
      </c>
      <c r="J761" s="25"/>
      <c r="K761" s="14"/>
      <c r="L761" s="14"/>
      <c r="AK761" s="19" t="s">
        <v>68</v>
      </c>
      <c r="AL761" s="19" t="s">
        <v>68</v>
      </c>
    </row>
    <row r="762">
      <c r="A762" s="14"/>
      <c r="B762" s="23" t="str">
        <f t="array" ref="B762">IF(C762="","",XLOOKUP(C762,selector_06,selector_06_ids,""))</f>
        <v/>
      </c>
      <c r="C762" s="25"/>
      <c r="D762" s="23" t="str">
        <f t="array" ref="D762">IF(E762="","",XLOOKUP(E762,selector_07,selector_07_ids,""))</f>
        <v/>
      </c>
      <c r="E762" s="25"/>
      <c r="F762" s="27"/>
      <c r="G762" s="27"/>
      <c r="H762" s="14"/>
      <c r="I762" s="23" t="str">
        <f t="array" ref="I762">IF(J762="","",XLOOKUP(J762,selector_04,selector_04_ids,""))</f>
        <v/>
      </c>
      <c r="J762" s="25"/>
      <c r="K762" s="14"/>
      <c r="L762" s="14"/>
      <c r="AK762" s="19" t="s">
        <v>68</v>
      </c>
      <c r="AL762" s="19" t="s">
        <v>68</v>
      </c>
    </row>
    <row r="763">
      <c r="A763" s="14"/>
      <c r="B763" s="23" t="str">
        <f t="array" ref="B763">IF(C763="","",XLOOKUP(C763,selector_06,selector_06_ids,""))</f>
        <v/>
      </c>
      <c r="C763" s="25"/>
      <c r="D763" s="23" t="str">
        <f t="array" ref="D763">IF(E763="","",XLOOKUP(E763,selector_07,selector_07_ids,""))</f>
        <v/>
      </c>
      <c r="E763" s="25"/>
      <c r="F763" s="27"/>
      <c r="G763" s="27"/>
      <c r="H763" s="14"/>
      <c r="I763" s="23" t="str">
        <f t="array" ref="I763">IF(J763="","",XLOOKUP(J763,selector_04,selector_04_ids,""))</f>
        <v/>
      </c>
      <c r="J763" s="25"/>
      <c r="K763" s="14"/>
      <c r="L763" s="14"/>
      <c r="AK763" s="19" t="s">
        <v>68</v>
      </c>
      <c r="AL763" s="19" t="s">
        <v>68</v>
      </c>
    </row>
    <row r="764">
      <c r="A764" s="14"/>
      <c r="B764" s="23" t="str">
        <f t="array" ref="B764">IF(C764="","",XLOOKUP(C764,selector_06,selector_06_ids,""))</f>
        <v/>
      </c>
      <c r="C764" s="25"/>
      <c r="D764" s="23" t="str">
        <f t="array" ref="D764">IF(E764="","",XLOOKUP(E764,selector_07,selector_07_ids,""))</f>
        <v/>
      </c>
      <c r="E764" s="25"/>
      <c r="F764" s="27"/>
      <c r="G764" s="27"/>
      <c r="H764" s="14"/>
      <c r="I764" s="23" t="str">
        <f t="array" ref="I764">IF(J764="","",XLOOKUP(J764,selector_04,selector_04_ids,""))</f>
        <v/>
      </c>
      <c r="J764" s="25"/>
      <c r="K764" s="14"/>
      <c r="L764" s="14"/>
      <c r="AK764" s="19" t="s">
        <v>68</v>
      </c>
      <c r="AL764" s="19" t="s">
        <v>68</v>
      </c>
    </row>
    <row r="765">
      <c r="A765" s="14"/>
      <c r="B765" s="23" t="str">
        <f t="array" ref="B765">IF(C765="","",XLOOKUP(C765,selector_06,selector_06_ids,""))</f>
        <v/>
      </c>
      <c r="C765" s="25"/>
      <c r="D765" s="23" t="str">
        <f t="array" ref="D765">IF(E765="","",XLOOKUP(E765,selector_07,selector_07_ids,""))</f>
        <v/>
      </c>
      <c r="E765" s="25"/>
      <c r="F765" s="27"/>
      <c r="G765" s="27"/>
      <c r="H765" s="14"/>
      <c r="I765" s="23" t="str">
        <f t="array" ref="I765">IF(J765="","",XLOOKUP(J765,selector_04,selector_04_ids,""))</f>
        <v/>
      </c>
      <c r="J765" s="25"/>
      <c r="K765" s="14"/>
      <c r="L765" s="14"/>
      <c r="AK765" s="19" t="s">
        <v>68</v>
      </c>
      <c r="AL765" s="19" t="s">
        <v>68</v>
      </c>
    </row>
    <row r="766">
      <c r="A766" s="14"/>
      <c r="B766" s="23" t="str">
        <f t="array" ref="B766">IF(C766="","",XLOOKUP(C766,selector_06,selector_06_ids,""))</f>
        <v/>
      </c>
      <c r="C766" s="25"/>
      <c r="D766" s="23" t="str">
        <f t="array" ref="D766">IF(E766="","",XLOOKUP(E766,selector_07,selector_07_ids,""))</f>
        <v/>
      </c>
      <c r="E766" s="25"/>
      <c r="F766" s="27"/>
      <c r="G766" s="27"/>
      <c r="H766" s="14"/>
      <c r="I766" s="23" t="str">
        <f t="array" ref="I766">IF(J766="","",XLOOKUP(J766,selector_04,selector_04_ids,""))</f>
        <v/>
      </c>
      <c r="J766" s="25"/>
      <c r="K766" s="14"/>
      <c r="L766" s="14"/>
      <c r="AK766" s="19" t="s">
        <v>68</v>
      </c>
      <c r="AL766" s="19" t="s">
        <v>68</v>
      </c>
    </row>
    <row r="767">
      <c r="A767" s="14"/>
      <c r="B767" s="23" t="str">
        <f t="array" ref="B767">IF(C767="","",XLOOKUP(C767,selector_06,selector_06_ids,""))</f>
        <v/>
      </c>
      <c r="C767" s="25"/>
      <c r="D767" s="23" t="str">
        <f t="array" ref="D767">IF(E767="","",XLOOKUP(E767,selector_07,selector_07_ids,""))</f>
        <v/>
      </c>
      <c r="E767" s="25"/>
      <c r="F767" s="27"/>
      <c r="G767" s="27"/>
      <c r="H767" s="14"/>
      <c r="I767" s="23" t="str">
        <f t="array" ref="I767">IF(J767="","",XLOOKUP(J767,selector_04,selector_04_ids,""))</f>
        <v/>
      </c>
      <c r="J767" s="25"/>
      <c r="K767" s="14"/>
      <c r="L767" s="14"/>
      <c r="AK767" s="19" t="s">
        <v>68</v>
      </c>
      <c r="AL767" s="19" t="s">
        <v>68</v>
      </c>
    </row>
    <row r="768">
      <c r="A768" s="14"/>
      <c r="B768" s="23" t="str">
        <f t="array" ref="B768">IF(C768="","",XLOOKUP(C768,selector_06,selector_06_ids,""))</f>
        <v/>
      </c>
      <c r="C768" s="25"/>
      <c r="D768" s="23" t="str">
        <f t="array" ref="D768">IF(E768="","",XLOOKUP(E768,selector_07,selector_07_ids,""))</f>
        <v/>
      </c>
      <c r="E768" s="25"/>
      <c r="F768" s="27"/>
      <c r="G768" s="27"/>
      <c r="H768" s="14"/>
      <c r="I768" s="23" t="str">
        <f t="array" ref="I768">IF(J768="","",XLOOKUP(J768,selector_04,selector_04_ids,""))</f>
        <v/>
      </c>
      <c r="J768" s="25"/>
      <c r="K768" s="14"/>
      <c r="L768" s="14"/>
      <c r="AK768" s="19" t="s">
        <v>68</v>
      </c>
      <c r="AL768" s="19" t="s">
        <v>68</v>
      </c>
    </row>
    <row r="769">
      <c r="A769" s="14"/>
      <c r="B769" s="23" t="str">
        <f t="array" ref="B769">IF(C769="","",XLOOKUP(C769,selector_06,selector_06_ids,""))</f>
        <v/>
      </c>
      <c r="C769" s="25"/>
      <c r="D769" s="23" t="str">
        <f t="array" ref="D769">IF(E769="","",XLOOKUP(E769,selector_07,selector_07_ids,""))</f>
        <v/>
      </c>
      <c r="E769" s="25"/>
      <c r="F769" s="27"/>
      <c r="G769" s="27"/>
      <c r="H769" s="14"/>
      <c r="I769" s="23" t="str">
        <f t="array" ref="I769">IF(J769="","",XLOOKUP(J769,selector_04,selector_04_ids,""))</f>
        <v/>
      </c>
      <c r="J769" s="25"/>
      <c r="K769" s="14"/>
      <c r="L769" s="14"/>
      <c r="AK769" s="19" t="s">
        <v>68</v>
      </c>
      <c r="AL769" s="19" t="s">
        <v>68</v>
      </c>
    </row>
    <row r="770">
      <c r="A770" s="14"/>
      <c r="B770" s="23" t="str">
        <f t="array" ref="B770">IF(C770="","",XLOOKUP(C770,selector_06,selector_06_ids,""))</f>
        <v/>
      </c>
      <c r="C770" s="25"/>
      <c r="D770" s="23" t="str">
        <f t="array" ref="D770">IF(E770="","",XLOOKUP(E770,selector_07,selector_07_ids,""))</f>
        <v/>
      </c>
      <c r="E770" s="25"/>
      <c r="F770" s="27"/>
      <c r="G770" s="27"/>
      <c r="H770" s="14"/>
      <c r="I770" s="23" t="str">
        <f t="array" ref="I770">IF(J770="","",XLOOKUP(J770,selector_04,selector_04_ids,""))</f>
        <v/>
      </c>
      <c r="J770" s="25"/>
      <c r="K770" s="14"/>
      <c r="L770" s="14"/>
      <c r="AK770" s="19" t="s">
        <v>68</v>
      </c>
      <c r="AL770" s="19" t="s">
        <v>68</v>
      </c>
    </row>
    <row r="771">
      <c r="A771" s="14"/>
      <c r="B771" s="23" t="str">
        <f t="array" ref="B771">IF(C771="","",XLOOKUP(C771,selector_06,selector_06_ids,""))</f>
        <v/>
      </c>
      <c r="C771" s="25"/>
      <c r="D771" s="23" t="str">
        <f t="array" ref="D771">IF(E771="","",XLOOKUP(E771,selector_07,selector_07_ids,""))</f>
        <v/>
      </c>
      <c r="E771" s="25"/>
      <c r="F771" s="27"/>
      <c r="G771" s="27"/>
      <c r="H771" s="14"/>
      <c r="I771" s="23" t="str">
        <f t="array" ref="I771">IF(J771="","",XLOOKUP(J771,selector_04,selector_04_ids,""))</f>
        <v/>
      </c>
      <c r="J771" s="25"/>
      <c r="K771" s="14"/>
      <c r="L771" s="14"/>
      <c r="AK771" s="19" t="s">
        <v>68</v>
      </c>
      <c r="AL771" s="19" t="s">
        <v>68</v>
      </c>
    </row>
    <row r="772">
      <c r="A772" s="14"/>
      <c r="B772" s="23" t="str">
        <f t="array" ref="B772">IF(C772="","",XLOOKUP(C772,selector_06,selector_06_ids,""))</f>
        <v/>
      </c>
      <c r="C772" s="25"/>
      <c r="D772" s="23" t="str">
        <f t="array" ref="D772">IF(E772="","",XLOOKUP(E772,selector_07,selector_07_ids,""))</f>
        <v/>
      </c>
      <c r="E772" s="25"/>
      <c r="F772" s="27"/>
      <c r="G772" s="27"/>
      <c r="H772" s="14"/>
      <c r="I772" s="23" t="str">
        <f t="array" ref="I772">IF(J772="","",XLOOKUP(J772,selector_04,selector_04_ids,""))</f>
        <v/>
      </c>
      <c r="J772" s="25"/>
      <c r="K772" s="14"/>
      <c r="L772" s="14"/>
      <c r="AK772" s="19" t="s">
        <v>68</v>
      </c>
      <c r="AL772" s="19" t="s">
        <v>68</v>
      </c>
    </row>
    <row r="773">
      <c r="A773" s="14"/>
      <c r="B773" s="23" t="str">
        <f t="array" ref="B773">IF(C773="","",XLOOKUP(C773,selector_06,selector_06_ids,""))</f>
        <v/>
      </c>
      <c r="C773" s="25"/>
      <c r="D773" s="23" t="str">
        <f t="array" ref="D773">IF(E773="","",XLOOKUP(E773,selector_07,selector_07_ids,""))</f>
        <v/>
      </c>
      <c r="E773" s="25"/>
      <c r="F773" s="27"/>
      <c r="G773" s="27"/>
      <c r="H773" s="14"/>
      <c r="I773" s="23" t="str">
        <f t="array" ref="I773">IF(J773="","",XLOOKUP(J773,selector_04,selector_04_ids,""))</f>
        <v/>
      </c>
      <c r="J773" s="25"/>
      <c r="K773" s="14"/>
      <c r="L773" s="14"/>
      <c r="AK773" s="19" t="s">
        <v>68</v>
      </c>
      <c r="AL773" s="19" t="s">
        <v>68</v>
      </c>
    </row>
    <row r="774">
      <c r="A774" s="14"/>
      <c r="B774" s="23" t="str">
        <f t="array" ref="B774">IF(C774="","",XLOOKUP(C774,selector_06,selector_06_ids,""))</f>
        <v/>
      </c>
      <c r="C774" s="25"/>
      <c r="D774" s="23" t="str">
        <f t="array" ref="D774">IF(E774="","",XLOOKUP(E774,selector_07,selector_07_ids,""))</f>
        <v/>
      </c>
      <c r="E774" s="25"/>
      <c r="F774" s="27"/>
      <c r="G774" s="27"/>
      <c r="H774" s="14"/>
      <c r="I774" s="23" t="str">
        <f t="array" ref="I774">IF(J774="","",XLOOKUP(J774,selector_04,selector_04_ids,""))</f>
        <v/>
      </c>
      <c r="J774" s="25"/>
      <c r="K774" s="14"/>
      <c r="L774" s="14"/>
      <c r="AK774" s="19" t="s">
        <v>68</v>
      </c>
      <c r="AL774" s="19" t="s">
        <v>68</v>
      </c>
    </row>
    <row r="775">
      <c r="A775" s="14"/>
      <c r="B775" s="23" t="str">
        <f t="array" ref="B775">IF(C775="","",XLOOKUP(C775,selector_06,selector_06_ids,""))</f>
        <v/>
      </c>
      <c r="C775" s="25"/>
      <c r="D775" s="23" t="str">
        <f t="array" ref="D775">IF(E775="","",XLOOKUP(E775,selector_07,selector_07_ids,""))</f>
        <v/>
      </c>
      <c r="E775" s="25"/>
      <c r="F775" s="27"/>
      <c r="G775" s="27"/>
      <c r="H775" s="14"/>
      <c r="I775" s="23" t="str">
        <f t="array" ref="I775">IF(J775="","",XLOOKUP(J775,selector_04,selector_04_ids,""))</f>
        <v/>
      </c>
      <c r="J775" s="25"/>
      <c r="K775" s="14"/>
      <c r="L775" s="14"/>
      <c r="AK775" s="19" t="s">
        <v>68</v>
      </c>
      <c r="AL775" s="19" t="s">
        <v>68</v>
      </c>
    </row>
    <row r="776">
      <c r="A776" s="14"/>
      <c r="B776" s="23" t="str">
        <f t="array" ref="B776">IF(C776="","",XLOOKUP(C776,selector_06,selector_06_ids,""))</f>
        <v/>
      </c>
      <c r="C776" s="25"/>
      <c r="D776" s="23" t="str">
        <f t="array" ref="D776">IF(E776="","",XLOOKUP(E776,selector_07,selector_07_ids,""))</f>
        <v/>
      </c>
      <c r="E776" s="25"/>
      <c r="F776" s="27"/>
      <c r="G776" s="27"/>
      <c r="H776" s="14"/>
      <c r="I776" s="23" t="str">
        <f t="array" ref="I776">IF(J776="","",XLOOKUP(J776,selector_04,selector_04_ids,""))</f>
        <v/>
      </c>
      <c r="J776" s="25"/>
      <c r="K776" s="14"/>
      <c r="L776" s="14"/>
      <c r="AK776" s="19" t="s">
        <v>68</v>
      </c>
      <c r="AL776" s="19" t="s">
        <v>68</v>
      </c>
    </row>
    <row r="777">
      <c r="A777" s="14"/>
      <c r="B777" s="23" t="str">
        <f t="array" ref="B777">IF(C777="","",XLOOKUP(C777,selector_06,selector_06_ids,""))</f>
        <v/>
      </c>
      <c r="C777" s="25"/>
      <c r="D777" s="23" t="str">
        <f t="array" ref="D777">IF(E777="","",XLOOKUP(E777,selector_07,selector_07_ids,""))</f>
        <v/>
      </c>
      <c r="E777" s="25"/>
      <c r="F777" s="27"/>
      <c r="G777" s="27"/>
      <c r="H777" s="14"/>
      <c r="I777" s="23" t="str">
        <f t="array" ref="I777">IF(J777="","",XLOOKUP(J777,selector_04,selector_04_ids,""))</f>
        <v/>
      </c>
      <c r="J777" s="25"/>
      <c r="K777" s="14"/>
      <c r="L777" s="14"/>
      <c r="AK777" s="19" t="s">
        <v>68</v>
      </c>
      <c r="AL777" s="19" t="s">
        <v>68</v>
      </c>
    </row>
    <row r="778">
      <c r="A778" s="14"/>
      <c r="B778" s="23" t="str">
        <f t="array" ref="B778">IF(C778="","",XLOOKUP(C778,selector_06,selector_06_ids,""))</f>
        <v/>
      </c>
      <c r="C778" s="25"/>
      <c r="D778" s="23" t="str">
        <f t="array" ref="D778">IF(E778="","",XLOOKUP(E778,selector_07,selector_07_ids,""))</f>
        <v/>
      </c>
      <c r="E778" s="25"/>
      <c r="F778" s="27"/>
      <c r="G778" s="27"/>
      <c r="H778" s="14"/>
      <c r="I778" s="23" t="str">
        <f t="array" ref="I778">IF(J778="","",XLOOKUP(J778,selector_04,selector_04_ids,""))</f>
        <v/>
      </c>
      <c r="J778" s="25"/>
      <c r="K778" s="14"/>
      <c r="L778" s="14"/>
      <c r="AK778" s="19" t="s">
        <v>68</v>
      </c>
      <c r="AL778" s="19" t="s">
        <v>68</v>
      </c>
    </row>
    <row r="779">
      <c r="A779" s="14"/>
      <c r="B779" s="23" t="str">
        <f t="array" ref="B779">IF(C779="","",XLOOKUP(C779,selector_06,selector_06_ids,""))</f>
        <v/>
      </c>
      <c r="C779" s="25"/>
      <c r="D779" s="23" t="str">
        <f t="array" ref="D779">IF(E779="","",XLOOKUP(E779,selector_07,selector_07_ids,""))</f>
        <v/>
      </c>
      <c r="E779" s="25"/>
      <c r="F779" s="27"/>
      <c r="G779" s="27"/>
      <c r="H779" s="14"/>
      <c r="I779" s="23" t="str">
        <f t="array" ref="I779">IF(J779="","",XLOOKUP(J779,selector_04,selector_04_ids,""))</f>
        <v/>
      </c>
      <c r="J779" s="25"/>
      <c r="K779" s="14"/>
      <c r="L779" s="14"/>
      <c r="AK779" s="19" t="s">
        <v>68</v>
      </c>
      <c r="AL779" s="19" t="s">
        <v>68</v>
      </c>
    </row>
    <row r="780">
      <c r="A780" s="14"/>
      <c r="B780" s="23" t="str">
        <f t="array" ref="B780">IF(C780="","",XLOOKUP(C780,selector_06,selector_06_ids,""))</f>
        <v/>
      </c>
      <c r="C780" s="25"/>
      <c r="D780" s="23" t="str">
        <f t="array" ref="D780">IF(E780="","",XLOOKUP(E780,selector_07,selector_07_ids,""))</f>
        <v/>
      </c>
      <c r="E780" s="25"/>
      <c r="F780" s="27"/>
      <c r="G780" s="27"/>
      <c r="H780" s="14"/>
      <c r="I780" s="23" t="str">
        <f t="array" ref="I780">IF(J780="","",XLOOKUP(J780,selector_04,selector_04_ids,""))</f>
        <v/>
      </c>
      <c r="J780" s="25"/>
      <c r="K780" s="14"/>
      <c r="L780" s="14"/>
      <c r="AK780" s="19" t="s">
        <v>68</v>
      </c>
      <c r="AL780" s="19" t="s">
        <v>68</v>
      </c>
    </row>
    <row r="781">
      <c r="A781" s="14"/>
      <c r="B781" s="23" t="str">
        <f t="array" ref="B781">IF(C781="","",XLOOKUP(C781,selector_06,selector_06_ids,""))</f>
        <v/>
      </c>
      <c r="C781" s="25"/>
      <c r="D781" s="23" t="str">
        <f t="array" ref="D781">IF(E781="","",XLOOKUP(E781,selector_07,selector_07_ids,""))</f>
        <v/>
      </c>
      <c r="E781" s="25"/>
      <c r="F781" s="27"/>
      <c r="G781" s="27"/>
      <c r="H781" s="14"/>
      <c r="I781" s="23" t="str">
        <f t="array" ref="I781">IF(J781="","",XLOOKUP(J781,selector_04,selector_04_ids,""))</f>
        <v/>
      </c>
      <c r="J781" s="25"/>
      <c r="K781" s="14"/>
      <c r="L781" s="14"/>
      <c r="AK781" s="19" t="s">
        <v>68</v>
      </c>
      <c r="AL781" s="19" t="s">
        <v>68</v>
      </c>
    </row>
    <row r="782">
      <c r="A782" s="14"/>
      <c r="B782" s="23" t="str">
        <f t="array" ref="B782">IF(C782="","",XLOOKUP(C782,selector_06,selector_06_ids,""))</f>
        <v/>
      </c>
      <c r="C782" s="25"/>
      <c r="D782" s="23" t="str">
        <f t="array" ref="D782">IF(E782="","",XLOOKUP(E782,selector_07,selector_07_ids,""))</f>
        <v/>
      </c>
      <c r="E782" s="25"/>
      <c r="F782" s="27"/>
      <c r="G782" s="27"/>
      <c r="H782" s="14"/>
      <c r="I782" s="23" t="str">
        <f t="array" ref="I782">IF(J782="","",XLOOKUP(J782,selector_04,selector_04_ids,""))</f>
        <v/>
      </c>
      <c r="J782" s="25"/>
      <c r="K782" s="14"/>
      <c r="L782" s="14"/>
      <c r="AK782" s="19" t="s">
        <v>68</v>
      </c>
      <c r="AL782" s="19" t="s">
        <v>68</v>
      </c>
    </row>
    <row r="783">
      <c r="A783" s="14"/>
      <c r="B783" s="23" t="str">
        <f t="array" ref="B783">IF(C783="","",XLOOKUP(C783,selector_06,selector_06_ids,""))</f>
        <v/>
      </c>
      <c r="C783" s="25"/>
      <c r="D783" s="23" t="str">
        <f t="array" ref="D783">IF(E783="","",XLOOKUP(E783,selector_07,selector_07_ids,""))</f>
        <v/>
      </c>
      <c r="E783" s="25"/>
      <c r="F783" s="27"/>
      <c r="G783" s="27"/>
      <c r="H783" s="14"/>
      <c r="I783" s="23" t="str">
        <f t="array" ref="I783">IF(J783="","",XLOOKUP(J783,selector_04,selector_04_ids,""))</f>
        <v/>
      </c>
      <c r="J783" s="25"/>
      <c r="K783" s="14"/>
      <c r="L783" s="14"/>
      <c r="AK783" s="19" t="s">
        <v>68</v>
      </c>
      <c r="AL783" s="19" t="s">
        <v>68</v>
      </c>
    </row>
    <row r="784">
      <c r="A784" s="14"/>
      <c r="B784" s="23" t="str">
        <f t="array" ref="B784">IF(C784="","",XLOOKUP(C784,selector_06,selector_06_ids,""))</f>
        <v/>
      </c>
      <c r="C784" s="25"/>
      <c r="D784" s="23" t="str">
        <f t="array" ref="D784">IF(E784="","",XLOOKUP(E784,selector_07,selector_07_ids,""))</f>
        <v/>
      </c>
      <c r="E784" s="25"/>
      <c r="F784" s="27"/>
      <c r="G784" s="27"/>
      <c r="H784" s="14"/>
      <c r="I784" s="23" t="str">
        <f t="array" ref="I784">IF(J784="","",XLOOKUP(J784,selector_04,selector_04_ids,""))</f>
        <v/>
      </c>
      <c r="J784" s="25"/>
      <c r="K784" s="14"/>
      <c r="L784" s="14"/>
      <c r="AK784" s="19" t="s">
        <v>68</v>
      </c>
      <c r="AL784" s="19" t="s">
        <v>68</v>
      </c>
    </row>
    <row r="785">
      <c r="A785" s="14"/>
      <c r="B785" s="23" t="str">
        <f t="array" ref="B785">IF(C785="","",XLOOKUP(C785,selector_06,selector_06_ids,""))</f>
        <v/>
      </c>
      <c r="C785" s="25"/>
      <c r="D785" s="23" t="str">
        <f t="array" ref="D785">IF(E785="","",XLOOKUP(E785,selector_07,selector_07_ids,""))</f>
        <v/>
      </c>
      <c r="E785" s="25"/>
      <c r="F785" s="27"/>
      <c r="G785" s="27"/>
      <c r="H785" s="14"/>
      <c r="I785" s="23" t="str">
        <f t="array" ref="I785">IF(J785="","",XLOOKUP(J785,selector_04,selector_04_ids,""))</f>
        <v/>
      </c>
      <c r="J785" s="25"/>
      <c r="K785" s="14"/>
      <c r="L785" s="14"/>
      <c r="AK785" s="19" t="s">
        <v>68</v>
      </c>
      <c r="AL785" s="19" t="s">
        <v>68</v>
      </c>
    </row>
    <row r="786">
      <c r="A786" s="14"/>
      <c r="B786" s="23" t="str">
        <f t="array" ref="B786">IF(C786="","",XLOOKUP(C786,selector_06,selector_06_ids,""))</f>
        <v/>
      </c>
      <c r="C786" s="25"/>
      <c r="D786" s="23" t="str">
        <f t="array" ref="D786">IF(E786="","",XLOOKUP(E786,selector_07,selector_07_ids,""))</f>
        <v/>
      </c>
      <c r="E786" s="25"/>
      <c r="F786" s="27"/>
      <c r="G786" s="27"/>
      <c r="H786" s="14"/>
      <c r="I786" s="23" t="str">
        <f t="array" ref="I786">IF(J786="","",XLOOKUP(J786,selector_04,selector_04_ids,""))</f>
        <v/>
      </c>
      <c r="J786" s="25"/>
      <c r="K786" s="14"/>
      <c r="L786" s="14"/>
      <c r="AK786" s="19" t="s">
        <v>68</v>
      </c>
      <c r="AL786" s="19" t="s">
        <v>68</v>
      </c>
    </row>
    <row r="787">
      <c r="A787" s="14"/>
      <c r="B787" s="23" t="str">
        <f t="array" ref="B787">IF(C787="","",XLOOKUP(C787,selector_06,selector_06_ids,""))</f>
        <v/>
      </c>
      <c r="C787" s="25"/>
      <c r="D787" s="23" t="str">
        <f t="array" ref="D787">IF(E787="","",XLOOKUP(E787,selector_07,selector_07_ids,""))</f>
        <v/>
      </c>
      <c r="E787" s="25"/>
      <c r="F787" s="27"/>
      <c r="G787" s="27"/>
      <c r="H787" s="14"/>
      <c r="I787" s="23" t="str">
        <f t="array" ref="I787">IF(J787="","",XLOOKUP(J787,selector_04,selector_04_ids,""))</f>
        <v/>
      </c>
      <c r="J787" s="25"/>
      <c r="K787" s="14"/>
      <c r="L787" s="14"/>
      <c r="AK787" s="19" t="s">
        <v>68</v>
      </c>
      <c r="AL787" s="19" t="s">
        <v>68</v>
      </c>
    </row>
    <row r="788">
      <c r="A788" s="14"/>
      <c r="B788" s="23" t="str">
        <f t="array" ref="B788">IF(C788="","",XLOOKUP(C788,selector_06,selector_06_ids,""))</f>
        <v/>
      </c>
      <c r="C788" s="25"/>
      <c r="D788" s="23" t="str">
        <f t="array" ref="D788">IF(E788="","",XLOOKUP(E788,selector_07,selector_07_ids,""))</f>
        <v/>
      </c>
      <c r="E788" s="25"/>
      <c r="F788" s="27"/>
      <c r="G788" s="27"/>
      <c r="H788" s="14"/>
      <c r="I788" s="23" t="str">
        <f t="array" ref="I788">IF(J788="","",XLOOKUP(J788,selector_04,selector_04_ids,""))</f>
        <v/>
      </c>
      <c r="J788" s="25"/>
      <c r="K788" s="14"/>
      <c r="L788" s="14"/>
      <c r="AK788" s="19" t="s">
        <v>68</v>
      </c>
      <c r="AL788" s="19" t="s">
        <v>68</v>
      </c>
    </row>
    <row r="789">
      <c r="A789" s="14"/>
      <c r="B789" s="23" t="str">
        <f t="array" ref="B789">IF(C789="","",XLOOKUP(C789,selector_06,selector_06_ids,""))</f>
        <v/>
      </c>
      <c r="C789" s="25"/>
      <c r="D789" s="23" t="str">
        <f t="array" ref="D789">IF(E789="","",XLOOKUP(E789,selector_07,selector_07_ids,""))</f>
        <v/>
      </c>
      <c r="E789" s="25"/>
      <c r="F789" s="27"/>
      <c r="G789" s="27"/>
      <c r="H789" s="14"/>
      <c r="I789" s="23" t="str">
        <f t="array" ref="I789">IF(J789="","",XLOOKUP(J789,selector_04,selector_04_ids,""))</f>
        <v/>
      </c>
      <c r="J789" s="25"/>
      <c r="K789" s="14"/>
      <c r="L789" s="14"/>
      <c r="AK789" s="19" t="s">
        <v>68</v>
      </c>
      <c r="AL789" s="19" t="s">
        <v>68</v>
      </c>
    </row>
    <row r="790">
      <c r="A790" s="14"/>
      <c r="B790" s="23" t="str">
        <f t="array" ref="B790">IF(C790="","",XLOOKUP(C790,selector_06,selector_06_ids,""))</f>
        <v/>
      </c>
      <c r="C790" s="25"/>
      <c r="D790" s="23" t="str">
        <f t="array" ref="D790">IF(E790="","",XLOOKUP(E790,selector_07,selector_07_ids,""))</f>
        <v/>
      </c>
      <c r="E790" s="25"/>
      <c r="F790" s="27"/>
      <c r="G790" s="27"/>
      <c r="H790" s="14"/>
      <c r="I790" s="23" t="str">
        <f t="array" ref="I790">IF(J790="","",XLOOKUP(J790,selector_04,selector_04_ids,""))</f>
        <v/>
      </c>
      <c r="J790" s="25"/>
      <c r="K790" s="14"/>
      <c r="L790" s="14"/>
      <c r="AK790" s="19" t="s">
        <v>68</v>
      </c>
      <c r="AL790" s="19" t="s">
        <v>68</v>
      </c>
    </row>
    <row r="791">
      <c r="A791" s="14"/>
      <c r="B791" s="23" t="str">
        <f t="array" ref="B791">IF(C791="","",XLOOKUP(C791,selector_06,selector_06_ids,""))</f>
        <v/>
      </c>
      <c r="C791" s="25"/>
      <c r="D791" s="23" t="str">
        <f t="array" ref="D791">IF(E791="","",XLOOKUP(E791,selector_07,selector_07_ids,""))</f>
        <v/>
      </c>
      <c r="E791" s="25"/>
      <c r="F791" s="27"/>
      <c r="G791" s="27"/>
      <c r="H791" s="14"/>
      <c r="I791" s="23" t="str">
        <f t="array" ref="I791">IF(J791="","",XLOOKUP(J791,selector_04,selector_04_ids,""))</f>
        <v/>
      </c>
      <c r="J791" s="25"/>
      <c r="K791" s="14"/>
      <c r="L791" s="14"/>
      <c r="AK791" s="19" t="s">
        <v>68</v>
      </c>
      <c r="AL791" s="19" t="s">
        <v>68</v>
      </c>
    </row>
    <row r="792">
      <c r="A792" s="14"/>
      <c r="B792" s="23" t="str">
        <f t="array" ref="B792">IF(C792="","",XLOOKUP(C792,selector_06,selector_06_ids,""))</f>
        <v/>
      </c>
      <c r="C792" s="25"/>
      <c r="D792" s="23" t="str">
        <f t="array" ref="D792">IF(E792="","",XLOOKUP(E792,selector_07,selector_07_ids,""))</f>
        <v/>
      </c>
      <c r="E792" s="25"/>
      <c r="F792" s="27"/>
      <c r="G792" s="27"/>
      <c r="H792" s="14"/>
      <c r="I792" s="23" t="str">
        <f t="array" ref="I792">IF(J792="","",XLOOKUP(J792,selector_04,selector_04_ids,""))</f>
        <v/>
      </c>
      <c r="J792" s="25"/>
      <c r="K792" s="14"/>
      <c r="L792" s="14"/>
      <c r="AK792" s="19" t="s">
        <v>68</v>
      </c>
      <c r="AL792" s="19" t="s">
        <v>68</v>
      </c>
    </row>
    <row r="793">
      <c r="A793" s="14"/>
      <c r="B793" s="23" t="str">
        <f t="array" ref="B793">IF(C793="","",XLOOKUP(C793,selector_06,selector_06_ids,""))</f>
        <v/>
      </c>
      <c r="C793" s="25"/>
      <c r="D793" s="23" t="str">
        <f t="array" ref="D793">IF(E793="","",XLOOKUP(E793,selector_07,selector_07_ids,""))</f>
        <v/>
      </c>
      <c r="E793" s="25"/>
      <c r="F793" s="27"/>
      <c r="G793" s="27"/>
      <c r="H793" s="14"/>
      <c r="I793" s="23" t="str">
        <f t="array" ref="I793">IF(J793="","",XLOOKUP(J793,selector_04,selector_04_ids,""))</f>
        <v/>
      </c>
      <c r="J793" s="25"/>
      <c r="K793" s="14"/>
      <c r="L793" s="14"/>
      <c r="AK793" s="19" t="s">
        <v>68</v>
      </c>
      <c r="AL793" s="19" t="s">
        <v>68</v>
      </c>
    </row>
    <row r="794">
      <c r="A794" s="14"/>
      <c r="B794" s="23" t="str">
        <f t="array" ref="B794">IF(C794="","",XLOOKUP(C794,selector_06,selector_06_ids,""))</f>
        <v/>
      </c>
      <c r="C794" s="25"/>
      <c r="D794" s="23" t="str">
        <f t="array" ref="D794">IF(E794="","",XLOOKUP(E794,selector_07,selector_07_ids,""))</f>
        <v/>
      </c>
      <c r="E794" s="25"/>
      <c r="F794" s="27"/>
      <c r="G794" s="27"/>
      <c r="H794" s="14"/>
      <c r="I794" s="23" t="str">
        <f t="array" ref="I794">IF(J794="","",XLOOKUP(J794,selector_04,selector_04_ids,""))</f>
        <v/>
      </c>
      <c r="J794" s="25"/>
      <c r="K794" s="14"/>
      <c r="L794" s="14"/>
      <c r="AK794" s="19" t="s">
        <v>68</v>
      </c>
      <c r="AL794" s="19" t="s">
        <v>68</v>
      </c>
    </row>
    <row r="795">
      <c r="A795" s="14"/>
      <c r="B795" s="23" t="str">
        <f t="array" ref="B795">IF(C795="","",XLOOKUP(C795,selector_06,selector_06_ids,""))</f>
        <v/>
      </c>
      <c r="C795" s="25"/>
      <c r="D795" s="23" t="str">
        <f t="array" ref="D795">IF(E795="","",XLOOKUP(E795,selector_07,selector_07_ids,""))</f>
        <v/>
      </c>
      <c r="E795" s="25"/>
      <c r="F795" s="27"/>
      <c r="G795" s="27"/>
      <c r="H795" s="14"/>
      <c r="I795" s="23" t="str">
        <f t="array" ref="I795">IF(J795="","",XLOOKUP(J795,selector_04,selector_04_ids,""))</f>
        <v/>
      </c>
      <c r="J795" s="25"/>
      <c r="K795" s="14"/>
      <c r="L795" s="14"/>
      <c r="AK795" s="19" t="s">
        <v>68</v>
      </c>
      <c r="AL795" s="19" t="s">
        <v>68</v>
      </c>
    </row>
    <row r="796">
      <c r="A796" s="14"/>
      <c r="B796" s="23" t="str">
        <f t="array" ref="B796">IF(C796="","",XLOOKUP(C796,selector_06,selector_06_ids,""))</f>
        <v/>
      </c>
      <c r="C796" s="25"/>
      <c r="D796" s="23" t="str">
        <f t="array" ref="D796">IF(E796="","",XLOOKUP(E796,selector_07,selector_07_ids,""))</f>
        <v/>
      </c>
      <c r="E796" s="25"/>
      <c r="F796" s="27"/>
      <c r="G796" s="27"/>
      <c r="H796" s="14"/>
      <c r="I796" s="23" t="str">
        <f t="array" ref="I796">IF(J796="","",XLOOKUP(J796,selector_04,selector_04_ids,""))</f>
        <v/>
      </c>
      <c r="J796" s="25"/>
      <c r="K796" s="14"/>
      <c r="L796" s="14"/>
      <c r="AK796" s="19" t="s">
        <v>68</v>
      </c>
      <c r="AL796" s="19" t="s">
        <v>68</v>
      </c>
    </row>
    <row r="797">
      <c r="A797" s="14"/>
      <c r="B797" s="23" t="str">
        <f t="array" ref="B797">IF(C797="","",XLOOKUP(C797,selector_06,selector_06_ids,""))</f>
        <v/>
      </c>
      <c r="C797" s="25"/>
      <c r="D797" s="23" t="str">
        <f t="array" ref="D797">IF(E797="","",XLOOKUP(E797,selector_07,selector_07_ids,""))</f>
        <v/>
      </c>
      <c r="E797" s="25"/>
      <c r="F797" s="27"/>
      <c r="G797" s="27"/>
      <c r="H797" s="14"/>
      <c r="I797" s="23" t="str">
        <f t="array" ref="I797">IF(J797="","",XLOOKUP(J797,selector_04,selector_04_ids,""))</f>
        <v/>
      </c>
      <c r="J797" s="25"/>
      <c r="K797" s="14"/>
      <c r="L797" s="14"/>
      <c r="AK797" s="19" t="s">
        <v>68</v>
      </c>
      <c r="AL797" s="19" t="s">
        <v>68</v>
      </c>
    </row>
    <row r="798">
      <c r="A798" s="14"/>
      <c r="B798" s="23" t="str">
        <f t="array" ref="B798">IF(C798="","",XLOOKUP(C798,selector_06,selector_06_ids,""))</f>
        <v/>
      </c>
      <c r="C798" s="25"/>
      <c r="D798" s="23" t="str">
        <f t="array" ref="D798">IF(E798="","",XLOOKUP(E798,selector_07,selector_07_ids,""))</f>
        <v/>
      </c>
      <c r="E798" s="25"/>
      <c r="F798" s="27"/>
      <c r="G798" s="27"/>
      <c r="H798" s="14"/>
      <c r="I798" s="23" t="str">
        <f t="array" ref="I798">IF(J798="","",XLOOKUP(J798,selector_04,selector_04_ids,""))</f>
        <v/>
      </c>
      <c r="J798" s="25"/>
      <c r="K798" s="14"/>
      <c r="L798" s="14"/>
      <c r="AK798" s="19" t="s">
        <v>68</v>
      </c>
      <c r="AL798" s="19" t="s">
        <v>68</v>
      </c>
    </row>
    <row r="799">
      <c r="A799" s="14"/>
      <c r="B799" s="23" t="str">
        <f t="array" ref="B799">IF(C799="","",XLOOKUP(C799,selector_06,selector_06_ids,""))</f>
        <v/>
      </c>
      <c r="C799" s="25"/>
      <c r="D799" s="23" t="str">
        <f t="array" ref="D799">IF(E799="","",XLOOKUP(E799,selector_07,selector_07_ids,""))</f>
        <v/>
      </c>
      <c r="E799" s="25"/>
      <c r="F799" s="27"/>
      <c r="G799" s="27"/>
      <c r="H799" s="14"/>
      <c r="I799" s="23" t="str">
        <f t="array" ref="I799">IF(J799="","",XLOOKUP(J799,selector_04,selector_04_ids,""))</f>
        <v/>
      </c>
      <c r="J799" s="25"/>
      <c r="K799" s="14"/>
      <c r="L799" s="14"/>
      <c r="AK799" s="19" t="s">
        <v>68</v>
      </c>
      <c r="AL799" s="19" t="s">
        <v>68</v>
      </c>
    </row>
    <row r="800">
      <c r="A800" s="14"/>
      <c r="B800" s="23" t="str">
        <f t="array" ref="B800">IF(C800="","",XLOOKUP(C800,selector_06,selector_06_ids,""))</f>
        <v/>
      </c>
      <c r="C800" s="25"/>
      <c r="D800" s="23" t="str">
        <f t="array" ref="D800">IF(E800="","",XLOOKUP(E800,selector_07,selector_07_ids,""))</f>
        <v/>
      </c>
      <c r="E800" s="25"/>
      <c r="F800" s="27"/>
      <c r="G800" s="27"/>
      <c r="H800" s="14"/>
      <c r="I800" s="23" t="str">
        <f t="array" ref="I800">IF(J800="","",XLOOKUP(J800,selector_04,selector_04_ids,""))</f>
        <v/>
      </c>
      <c r="J800" s="25"/>
      <c r="K800" s="14"/>
      <c r="L800" s="14"/>
      <c r="AK800" s="19" t="s">
        <v>68</v>
      </c>
      <c r="AL800" s="19" t="s">
        <v>68</v>
      </c>
    </row>
    <row r="801">
      <c r="A801" s="14"/>
      <c r="B801" s="23" t="str">
        <f t="array" ref="B801">IF(C801="","",XLOOKUP(C801,selector_06,selector_06_ids,""))</f>
        <v/>
      </c>
      <c r="C801" s="25"/>
      <c r="D801" s="23" t="str">
        <f t="array" ref="D801">IF(E801="","",XLOOKUP(E801,selector_07,selector_07_ids,""))</f>
        <v/>
      </c>
      <c r="E801" s="25"/>
      <c r="F801" s="27"/>
      <c r="G801" s="27"/>
      <c r="H801" s="14"/>
      <c r="I801" s="23" t="str">
        <f t="array" ref="I801">IF(J801="","",XLOOKUP(J801,selector_04,selector_04_ids,""))</f>
        <v/>
      </c>
      <c r="J801" s="25"/>
      <c r="K801" s="14"/>
      <c r="L801" s="14"/>
      <c r="AK801" s="19" t="s">
        <v>68</v>
      </c>
      <c r="AL801" s="19" t="s">
        <v>68</v>
      </c>
    </row>
    <row r="802">
      <c r="A802" s="14"/>
      <c r="B802" s="23" t="str">
        <f t="array" ref="B802">IF(C802="","",XLOOKUP(C802,selector_06,selector_06_ids,""))</f>
        <v/>
      </c>
      <c r="C802" s="25"/>
      <c r="D802" s="23" t="str">
        <f t="array" ref="D802">IF(E802="","",XLOOKUP(E802,selector_07,selector_07_ids,""))</f>
        <v/>
      </c>
      <c r="E802" s="25"/>
      <c r="F802" s="27"/>
      <c r="G802" s="27"/>
      <c r="H802" s="14"/>
      <c r="I802" s="23" t="str">
        <f t="array" ref="I802">IF(J802="","",XLOOKUP(J802,selector_04,selector_04_ids,""))</f>
        <v/>
      </c>
      <c r="J802" s="25"/>
      <c r="K802" s="14"/>
      <c r="L802" s="14"/>
      <c r="AK802" s="19" t="s">
        <v>68</v>
      </c>
      <c r="AL802" s="19" t="s">
        <v>68</v>
      </c>
    </row>
    <row r="803">
      <c r="A803" s="14"/>
      <c r="B803" s="23" t="str">
        <f t="array" ref="B803">IF(C803="","",XLOOKUP(C803,selector_06,selector_06_ids,""))</f>
        <v/>
      </c>
      <c r="C803" s="25"/>
      <c r="D803" s="23" t="str">
        <f t="array" ref="D803">IF(E803="","",XLOOKUP(E803,selector_07,selector_07_ids,""))</f>
        <v/>
      </c>
      <c r="E803" s="25"/>
      <c r="F803" s="27"/>
      <c r="G803" s="27"/>
      <c r="H803" s="14"/>
      <c r="I803" s="23" t="str">
        <f t="array" ref="I803">IF(J803="","",XLOOKUP(J803,selector_04,selector_04_ids,""))</f>
        <v/>
      </c>
      <c r="J803" s="25"/>
      <c r="K803" s="14"/>
      <c r="L803" s="14"/>
      <c r="AK803" s="19" t="s">
        <v>68</v>
      </c>
      <c r="AL803" s="19" t="s">
        <v>68</v>
      </c>
    </row>
    <row r="804">
      <c r="A804" s="14"/>
      <c r="B804" s="23" t="str">
        <f t="array" ref="B804">IF(C804="","",XLOOKUP(C804,selector_06,selector_06_ids,""))</f>
        <v/>
      </c>
      <c r="C804" s="25"/>
      <c r="D804" s="23" t="str">
        <f t="array" ref="D804">IF(E804="","",XLOOKUP(E804,selector_07,selector_07_ids,""))</f>
        <v/>
      </c>
      <c r="E804" s="25"/>
      <c r="F804" s="27"/>
      <c r="G804" s="27"/>
      <c r="H804" s="14"/>
      <c r="I804" s="23" t="str">
        <f t="array" ref="I804">IF(J804="","",XLOOKUP(J804,selector_04,selector_04_ids,""))</f>
        <v/>
      </c>
      <c r="J804" s="25"/>
      <c r="K804" s="14"/>
      <c r="L804" s="14"/>
      <c r="AK804" s="19" t="s">
        <v>68</v>
      </c>
      <c r="AL804" s="19" t="s">
        <v>68</v>
      </c>
    </row>
    <row r="805">
      <c r="A805" s="14"/>
      <c r="B805" s="23" t="str">
        <f t="array" ref="B805">IF(C805="","",XLOOKUP(C805,selector_06,selector_06_ids,""))</f>
        <v/>
      </c>
      <c r="C805" s="25"/>
      <c r="D805" s="23" t="str">
        <f t="array" ref="D805">IF(E805="","",XLOOKUP(E805,selector_07,selector_07_ids,""))</f>
        <v/>
      </c>
      <c r="E805" s="25"/>
      <c r="F805" s="27"/>
      <c r="G805" s="27"/>
      <c r="H805" s="14"/>
      <c r="I805" s="23" t="str">
        <f t="array" ref="I805">IF(J805="","",XLOOKUP(J805,selector_04,selector_04_ids,""))</f>
        <v/>
      </c>
      <c r="J805" s="25"/>
      <c r="K805" s="14"/>
      <c r="L805" s="14"/>
      <c r="AK805" s="19" t="s">
        <v>68</v>
      </c>
      <c r="AL805" s="19" t="s">
        <v>68</v>
      </c>
    </row>
    <row r="806">
      <c r="A806" s="14"/>
      <c r="B806" s="23" t="str">
        <f t="array" ref="B806">IF(C806="","",XLOOKUP(C806,selector_06,selector_06_ids,""))</f>
        <v/>
      </c>
      <c r="C806" s="25"/>
      <c r="D806" s="23" t="str">
        <f t="array" ref="D806">IF(E806="","",XLOOKUP(E806,selector_07,selector_07_ids,""))</f>
        <v/>
      </c>
      <c r="E806" s="25"/>
      <c r="F806" s="27"/>
      <c r="G806" s="27"/>
      <c r="H806" s="14"/>
      <c r="I806" s="23" t="str">
        <f t="array" ref="I806">IF(J806="","",XLOOKUP(J806,selector_04,selector_04_ids,""))</f>
        <v/>
      </c>
      <c r="J806" s="25"/>
      <c r="K806" s="14"/>
      <c r="L806" s="14"/>
      <c r="AK806" s="19" t="s">
        <v>68</v>
      </c>
      <c r="AL806" s="19" t="s">
        <v>68</v>
      </c>
    </row>
    <row r="807">
      <c r="A807" s="14"/>
      <c r="B807" s="23" t="str">
        <f t="array" ref="B807">IF(C807="","",XLOOKUP(C807,selector_06,selector_06_ids,""))</f>
        <v/>
      </c>
      <c r="C807" s="25"/>
      <c r="D807" s="23" t="str">
        <f t="array" ref="D807">IF(E807="","",XLOOKUP(E807,selector_07,selector_07_ids,""))</f>
        <v/>
      </c>
      <c r="E807" s="25"/>
      <c r="F807" s="27"/>
      <c r="G807" s="27"/>
      <c r="H807" s="14"/>
      <c r="I807" s="23" t="str">
        <f t="array" ref="I807">IF(J807="","",XLOOKUP(J807,selector_04,selector_04_ids,""))</f>
        <v/>
      </c>
      <c r="J807" s="25"/>
      <c r="K807" s="14"/>
      <c r="L807" s="14"/>
      <c r="AK807" s="19" t="s">
        <v>68</v>
      </c>
      <c r="AL807" s="19" t="s">
        <v>68</v>
      </c>
    </row>
    <row r="808">
      <c r="A808" s="14"/>
      <c r="B808" s="23" t="str">
        <f t="array" ref="B808">IF(C808="","",XLOOKUP(C808,selector_06,selector_06_ids,""))</f>
        <v/>
      </c>
      <c r="C808" s="25"/>
      <c r="D808" s="23" t="str">
        <f t="array" ref="D808">IF(E808="","",XLOOKUP(E808,selector_07,selector_07_ids,""))</f>
        <v/>
      </c>
      <c r="E808" s="25"/>
      <c r="F808" s="27"/>
      <c r="G808" s="27"/>
      <c r="H808" s="14"/>
      <c r="I808" s="23" t="str">
        <f t="array" ref="I808">IF(J808="","",XLOOKUP(J808,selector_04,selector_04_ids,""))</f>
        <v/>
      </c>
      <c r="J808" s="25"/>
      <c r="K808" s="14"/>
      <c r="L808" s="14"/>
      <c r="AK808" s="19" t="s">
        <v>68</v>
      </c>
      <c r="AL808" s="19" t="s">
        <v>68</v>
      </c>
    </row>
    <row r="809">
      <c r="A809" s="14"/>
      <c r="B809" s="23" t="str">
        <f t="array" ref="B809">IF(C809="","",XLOOKUP(C809,selector_06,selector_06_ids,""))</f>
        <v/>
      </c>
      <c r="C809" s="25"/>
      <c r="D809" s="23" t="str">
        <f t="array" ref="D809">IF(E809="","",XLOOKUP(E809,selector_07,selector_07_ids,""))</f>
        <v/>
      </c>
      <c r="E809" s="25"/>
      <c r="F809" s="27"/>
      <c r="G809" s="27"/>
      <c r="H809" s="14"/>
      <c r="I809" s="23" t="str">
        <f t="array" ref="I809">IF(J809="","",XLOOKUP(J809,selector_04,selector_04_ids,""))</f>
        <v/>
      </c>
      <c r="J809" s="25"/>
      <c r="K809" s="14"/>
      <c r="L809" s="14"/>
      <c r="AK809" s="19" t="s">
        <v>68</v>
      </c>
      <c r="AL809" s="19" t="s">
        <v>68</v>
      </c>
    </row>
    <row r="810">
      <c r="A810" s="14"/>
      <c r="B810" s="23" t="str">
        <f t="array" ref="B810">IF(C810="","",XLOOKUP(C810,selector_06,selector_06_ids,""))</f>
        <v/>
      </c>
      <c r="C810" s="25"/>
      <c r="D810" s="23" t="str">
        <f t="array" ref="D810">IF(E810="","",XLOOKUP(E810,selector_07,selector_07_ids,""))</f>
        <v/>
      </c>
      <c r="E810" s="25"/>
      <c r="F810" s="27"/>
      <c r="G810" s="27"/>
      <c r="H810" s="14"/>
      <c r="I810" s="23" t="str">
        <f t="array" ref="I810">IF(J810="","",XLOOKUP(J810,selector_04,selector_04_ids,""))</f>
        <v/>
      </c>
      <c r="J810" s="25"/>
      <c r="K810" s="14"/>
      <c r="L810" s="14"/>
      <c r="AK810" s="19" t="s">
        <v>68</v>
      </c>
      <c r="AL810" s="19" t="s">
        <v>68</v>
      </c>
    </row>
    <row r="811">
      <c r="A811" s="14"/>
      <c r="B811" s="23" t="str">
        <f t="array" ref="B811">IF(C811="","",XLOOKUP(C811,selector_06,selector_06_ids,""))</f>
        <v/>
      </c>
      <c r="C811" s="25"/>
      <c r="D811" s="23" t="str">
        <f t="array" ref="D811">IF(E811="","",XLOOKUP(E811,selector_07,selector_07_ids,""))</f>
        <v/>
      </c>
      <c r="E811" s="25"/>
      <c r="F811" s="27"/>
      <c r="G811" s="27"/>
      <c r="H811" s="14"/>
      <c r="I811" s="23" t="str">
        <f t="array" ref="I811">IF(J811="","",XLOOKUP(J811,selector_04,selector_04_ids,""))</f>
        <v/>
      </c>
      <c r="J811" s="25"/>
      <c r="K811" s="14"/>
      <c r="L811" s="14"/>
      <c r="AK811" s="19" t="s">
        <v>68</v>
      </c>
      <c r="AL811" s="19" t="s">
        <v>68</v>
      </c>
    </row>
    <row r="812">
      <c r="A812" s="14"/>
      <c r="B812" s="23" t="str">
        <f t="array" ref="B812">IF(C812="","",XLOOKUP(C812,selector_06,selector_06_ids,""))</f>
        <v/>
      </c>
      <c r="C812" s="25"/>
      <c r="D812" s="23" t="str">
        <f t="array" ref="D812">IF(E812="","",XLOOKUP(E812,selector_07,selector_07_ids,""))</f>
        <v/>
      </c>
      <c r="E812" s="25"/>
      <c r="F812" s="27"/>
      <c r="G812" s="27"/>
      <c r="H812" s="14"/>
      <c r="I812" s="23" t="str">
        <f t="array" ref="I812">IF(J812="","",XLOOKUP(J812,selector_04,selector_04_ids,""))</f>
        <v/>
      </c>
      <c r="J812" s="25"/>
      <c r="K812" s="14"/>
      <c r="L812" s="14"/>
      <c r="AK812" s="19" t="s">
        <v>68</v>
      </c>
      <c r="AL812" s="19" t="s">
        <v>68</v>
      </c>
    </row>
    <row r="813">
      <c r="A813" s="14"/>
      <c r="B813" s="23" t="str">
        <f t="array" ref="B813">IF(C813="","",XLOOKUP(C813,selector_06,selector_06_ids,""))</f>
        <v/>
      </c>
      <c r="C813" s="25"/>
      <c r="D813" s="23" t="str">
        <f t="array" ref="D813">IF(E813="","",XLOOKUP(E813,selector_07,selector_07_ids,""))</f>
        <v/>
      </c>
      <c r="E813" s="25"/>
      <c r="F813" s="27"/>
      <c r="G813" s="27"/>
      <c r="H813" s="14"/>
      <c r="I813" s="23" t="str">
        <f t="array" ref="I813">IF(J813="","",XLOOKUP(J813,selector_04,selector_04_ids,""))</f>
        <v/>
      </c>
      <c r="J813" s="25"/>
      <c r="K813" s="14"/>
      <c r="L813" s="14"/>
      <c r="AK813" s="19" t="s">
        <v>68</v>
      </c>
      <c r="AL813" s="19" t="s">
        <v>68</v>
      </c>
    </row>
    <row r="814">
      <c r="A814" s="14"/>
      <c r="B814" s="23" t="str">
        <f t="array" ref="B814">IF(C814="","",XLOOKUP(C814,selector_06,selector_06_ids,""))</f>
        <v/>
      </c>
      <c r="C814" s="25"/>
      <c r="D814" s="23" t="str">
        <f t="array" ref="D814">IF(E814="","",XLOOKUP(E814,selector_07,selector_07_ids,""))</f>
        <v/>
      </c>
      <c r="E814" s="25"/>
      <c r="F814" s="27"/>
      <c r="G814" s="27"/>
      <c r="H814" s="14"/>
      <c r="I814" s="23" t="str">
        <f t="array" ref="I814">IF(J814="","",XLOOKUP(J814,selector_04,selector_04_ids,""))</f>
        <v/>
      </c>
      <c r="J814" s="25"/>
      <c r="K814" s="14"/>
      <c r="L814" s="14"/>
      <c r="AK814" s="19" t="s">
        <v>68</v>
      </c>
      <c r="AL814" s="19" t="s">
        <v>68</v>
      </c>
    </row>
    <row r="815">
      <c r="A815" s="14"/>
      <c r="B815" s="23" t="str">
        <f t="array" ref="B815">IF(C815="","",XLOOKUP(C815,selector_06,selector_06_ids,""))</f>
        <v/>
      </c>
      <c r="C815" s="25"/>
      <c r="D815" s="23" t="str">
        <f t="array" ref="D815">IF(E815="","",XLOOKUP(E815,selector_07,selector_07_ids,""))</f>
        <v/>
      </c>
      <c r="E815" s="25"/>
      <c r="F815" s="27"/>
      <c r="G815" s="27"/>
      <c r="H815" s="14"/>
      <c r="I815" s="23" t="str">
        <f t="array" ref="I815">IF(J815="","",XLOOKUP(J815,selector_04,selector_04_ids,""))</f>
        <v/>
      </c>
      <c r="J815" s="25"/>
      <c r="K815" s="14"/>
      <c r="L815" s="14"/>
      <c r="AK815" s="19" t="s">
        <v>68</v>
      </c>
      <c r="AL815" s="19" t="s">
        <v>68</v>
      </c>
    </row>
    <row r="816">
      <c r="A816" s="14"/>
      <c r="B816" s="23" t="str">
        <f t="array" ref="B816">IF(C816="","",XLOOKUP(C816,selector_06,selector_06_ids,""))</f>
        <v/>
      </c>
      <c r="C816" s="25"/>
      <c r="D816" s="23" t="str">
        <f t="array" ref="D816">IF(E816="","",XLOOKUP(E816,selector_07,selector_07_ids,""))</f>
        <v/>
      </c>
      <c r="E816" s="25"/>
      <c r="F816" s="27"/>
      <c r="G816" s="27"/>
      <c r="H816" s="14"/>
      <c r="I816" s="23" t="str">
        <f t="array" ref="I816">IF(J816="","",XLOOKUP(J816,selector_04,selector_04_ids,""))</f>
        <v/>
      </c>
      <c r="J816" s="25"/>
      <c r="K816" s="14"/>
      <c r="L816" s="14"/>
      <c r="AK816" s="19" t="s">
        <v>68</v>
      </c>
      <c r="AL816" s="19" t="s">
        <v>68</v>
      </c>
    </row>
    <row r="817">
      <c r="A817" s="14"/>
      <c r="B817" s="23" t="str">
        <f t="array" ref="B817">IF(C817="","",XLOOKUP(C817,selector_06,selector_06_ids,""))</f>
        <v/>
      </c>
      <c r="C817" s="25"/>
      <c r="D817" s="23" t="str">
        <f t="array" ref="D817">IF(E817="","",XLOOKUP(E817,selector_07,selector_07_ids,""))</f>
        <v/>
      </c>
      <c r="E817" s="25"/>
      <c r="F817" s="27"/>
      <c r="G817" s="27"/>
      <c r="H817" s="14"/>
      <c r="I817" s="23" t="str">
        <f t="array" ref="I817">IF(J817="","",XLOOKUP(J817,selector_04,selector_04_ids,""))</f>
        <v/>
      </c>
      <c r="J817" s="25"/>
      <c r="K817" s="14"/>
      <c r="L817" s="14"/>
      <c r="AK817" s="19" t="s">
        <v>68</v>
      </c>
      <c r="AL817" s="19" t="s">
        <v>68</v>
      </c>
    </row>
    <row r="818">
      <c r="A818" s="14"/>
      <c r="B818" s="23" t="str">
        <f t="array" ref="B818">IF(C818="","",XLOOKUP(C818,selector_06,selector_06_ids,""))</f>
        <v/>
      </c>
      <c r="C818" s="25"/>
      <c r="D818" s="23" t="str">
        <f t="array" ref="D818">IF(E818="","",XLOOKUP(E818,selector_07,selector_07_ids,""))</f>
        <v/>
      </c>
      <c r="E818" s="25"/>
      <c r="F818" s="27"/>
      <c r="G818" s="27"/>
      <c r="H818" s="14"/>
      <c r="I818" s="23" t="str">
        <f t="array" ref="I818">IF(J818="","",XLOOKUP(J818,selector_04,selector_04_ids,""))</f>
        <v/>
      </c>
      <c r="J818" s="25"/>
      <c r="K818" s="14"/>
      <c r="L818" s="14"/>
      <c r="AK818" s="19" t="s">
        <v>68</v>
      </c>
      <c r="AL818" s="19" t="s">
        <v>68</v>
      </c>
    </row>
    <row r="819">
      <c r="A819" s="14"/>
      <c r="B819" s="23" t="str">
        <f t="array" ref="B819">IF(C819="","",XLOOKUP(C819,selector_06,selector_06_ids,""))</f>
        <v/>
      </c>
      <c r="C819" s="25"/>
      <c r="D819" s="23" t="str">
        <f t="array" ref="D819">IF(E819="","",XLOOKUP(E819,selector_07,selector_07_ids,""))</f>
        <v/>
      </c>
      <c r="E819" s="25"/>
      <c r="F819" s="27"/>
      <c r="G819" s="27"/>
      <c r="H819" s="14"/>
      <c r="I819" s="23" t="str">
        <f t="array" ref="I819">IF(J819="","",XLOOKUP(J819,selector_04,selector_04_ids,""))</f>
        <v/>
      </c>
      <c r="J819" s="25"/>
      <c r="K819" s="14"/>
      <c r="L819" s="14"/>
      <c r="AK819" s="19" t="s">
        <v>68</v>
      </c>
      <c r="AL819" s="19" t="s">
        <v>68</v>
      </c>
    </row>
    <row r="820">
      <c r="A820" s="14"/>
      <c r="B820" s="23" t="str">
        <f t="array" ref="B820">IF(C820="","",XLOOKUP(C820,selector_06,selector_06_ids,""))</f>
        <v/>
      </c>
      <c r="C820" s="25"/>
      <c r="D820" s="23" t="str">
        <f t="array" ref="D820">IF(E820="","",XLOOKUP(E820,selector_07,selector_07_ids,""))</f>
        <v/>
      </c>
      <c r="E820" s="25"/>
      <c r="F820" s="27"/>
      <c r="G820" s="27"/>
      <c r="H820" s="14"/>
      <c r="I820" s="23" t="str">
        <f t="array" ref="I820">IF(J820="","",XLOOKUP(J820,selector_04,selector_04_ids,""))</f>
        <v/>
      </c>
      <c r="J820" s="25"/>
      <c r="K820" s="14"/>
      <c r="L820" s="14"/>
      <c r="AK820" s="19" t="s">
        <v>68</v>
      </c>
      <c r="AL820" s="19" t="s">
        <v>68</v>
      </c>
    </row>
    <row r="821">
      <c r="A821" s="14"/>
      <c r="B821" s="23" t="str">
        <f t="array" ref="B821">IF(C821="","",XLOOKUP(C821,selector_06,selector_06_ids,""))</f>
        <v/>
      </c>
      <c r="C821" s="25"/>
      <c r="D821" s="23" t="str">
        <f t="array" ref="D821">IF(E821="","",XLOOKUP(E821,selector_07,selector_07_ids,""))</f>
        <v/>
      </c>
      <c r="E821" s="25"/>
      <c r="F821" s="27"/>
      <c r="G821" s="27"/>
      <c r="H821" s="14"/>
      <c r="I821" s="23" t="str">
        <f t="array" ref="I821">IF(J821="","",XLOOKUP(J821,selector_04,selector_04_ids,""))</f>
        <v/>
      </c>
      <c r="J821" s="25"/>
      <c r="K821" s="14"/>
      <c r="L821" s="14"/>
      <c r="AK821" s="19" t="s">
        <v>68</v>
      </c>
      <c r="AL821" s="19" t="s">
        <v>68</v>
      </c>
    </row>
    <row r="822">
      <c r="A822" s="14"/>
      <c r="B822" s="23" t="str">
        <f t="array" ref="B822">IF(C822="","",XLOOKUP(C822,selector_06,selector_06_ids,""))</f>
        <v/>
      </c>
      <c r="C822" s="25"/>
      <c r="D822" s="23" t="str">
        <f t="array" ref="D822">IF(E822="","",XLOOKUP(E822,selector_07,selector_07_ids,""))</f>
        <v/>
      </c>
      <c r="E822" s="25"/>
      <c r="F822" s="27"/>
      <c r="G822" s="27"/>
      <c r="H822" s="14"/>
      <c r="I822" s="23" t="str">
        <f t="array" ref="I822">IF(J822="","",XLOOKUP(J822,selector_04,selector_04_ids,""))</f>
        <v/>
      </c>
      <c r="J822" s="25"/>
      <c r="K822" s="14"/>
      <c r="L822" s="14"/>
      <c r="AK822" s="19" t="s">
        <v>68</v>
      </c>
      <c r="AL822" s="19" t="s">
        <v>68</v>
      </c>
    </row>
    <row r="823">
      <c r="A823" s="14"/>
      <c r="B823" s="23" t="str">
        <f t="array" ref="B823">IF(C823="","",XLOOKUP(C823,selector_06,selector_06_ids,""))</f>
        <v/>
      </c>
      <c r="C823" s="25"/>
      <c r="D823" s="23" t="str">
        <f t="array" ref="D823">IF(E823="","",XLOOKUP(E823,selector_07,selector_07_ids,""))</f>
        <v/>
      </c>
      <c r="E823" s="25"/>
      <c r="F823" s="27"/>
      <c r="G823" s="27"/>
      <c r="H823" s="14"/>
      <c r="I823" s="23" t="str">
        <f t="array" ref="I823">IF(J823="","",XLOOKUP(J823,selector_04,selector_04_ids,""))</f>
        <v/>
      </c>
      <c r="J823" s="25"/>
      <c r="K823" s="14"/>
      <c r="L823" s="14"/>
      <c r="AK823" s="19" t="s">
        <v>68</v>
      </c>
      <c r="AL823" s="19" t="s">
        <v>68</v>
      </c>
    </row>
    <row r="824">
      <c r="A824" s="14"/>
      <c r="B824" s="23" t="str">
        <f t="array" ref="B824">IF(C824="","",XLOOKUP(C824,selector_06,selector_06_ids,""))</f>
        <v/>
      </c>
      <c r="C824" s="25"/>
      <c r="D824" s="23" t="str">
        <f t="array" ref="D824">IF(E824="","",XLOOKUP(E824,selector_07,selector_07_ids,""))</f>
        <v/>
      </c>
      <c r="E824" s="25"/>
      <c r="F824" s="27"/>
      <c r="G824" s="27"/>
      <c r="H824" s="14"/>
      <c r="I824" s="23" t="str">
        <f t="array" ref="I824">IF(J824="","",XLOOKUP(J824,selector_04,selector_04_ids,""))</f>
        <v/>
      </c>
      <c r="J824" s="25"/>
      <c r="K824" s="14"/>
      <c r="L824" s="14"/>
      <c r="AK824" s="19" t="s">
        <v>68</v>
      </c>
      <c r="AL824" s="19" t="s">
        <v>68</v>
      </c>
    </row>
    <row r="825">
      <c r="A825" s="14"/>
      <c r="B825" s="23" t="str">
        <f t="array" ref="B825">IF(C825="","",XLOOKUP(C825,selector_06,selector_06_ids,""))</f>
        <v/>
      </c>
      <c r="C825" s="25"/>
      <c r="D825" s="23" t="str">
        <f t="array" ref="D825">IF(E825="","",XLOOKUP(E825,selector_07,selector_07_ids,""))</f>
        <v/>
      </c>
      <c r="E825" s="25"/>
      <c r="F825" s="27"/>
      <c r="G825" s="27"/>
      <c r="H825" s="14"/>
      <c r="I825" s="23" t="str">
        <f t="array" ref="I825">IF(J825="","",XLOOKUP(J825,selector_04,selector_04_ids,""))</f>
        <v/>
      </c>
      <c r="J825" s="25"/>
      <c r="K825" s="14"/>
      <c r="L825" s="14"/>
      <c r="AK825" s="19" t="s">
        <v>68</v>
      </c>
      <c r="AL825" s="19" t="s">
        <v>68</v>
      </c>
    </row>
    <row r="826">
      <c r="A826" s="14"/>
      <c r="B826" s="23" t="str">
        <f t="array" ref="B826">IF(C826="","",XLOOKUP(C826,selector_06,selector_06_ids,""))</f>
        <v/>
      </c>
      <c r="C826" s="25"/>
      <c r="D826" s="23" t="str">
        <f t="array" ref="D826">IF(E826="","",XLOOKUP(E826,selector_07,selector_07_ids,""))</f>
        <v/>
      </c>
      <c r="E826" s="25"/>
      <c r="F826" s="27"/>
      <c r="G826" s="27"/>
      <c r="H826" s="14"/>
      <c r="I826" s="23" t="str">
        <f t="array" ref="I826">IF(J826="","",XLOOKUP(J826,selector_04,selector_04_ids,""))</f>
        <v/>
      </c>
      <c r="J826" s="25"/>
      <c r="K826" s="14"/>
      <c r="L826" s="14"/>
      <c r="AK826" s="19" t="s">
        <v>68</v>
      </c>
      <c r="AL826" s="19" t="s">
        <v>68</v>
      </c>
    </row>
    <row r="827">
      <c r="A827" s="14"/>
      <c r="B827" s="23" t="str">
        <f t="array" ref="B827">IF(C827="","",XLOOKUP(C827,selector_06,selector_06_ids,""))</f>
        <v/>
      </c>
      <c r="C827" s="25"/>
      <c r="D827" s="23" t="str">
        <f t="array" ref="D827">IF(E827="","",XLOOKUP(E827,selector_07,selector_07_ids,""))</f>
        <v/>
      </c>
      <c r="E827" s="25"/>
      <c r="F827" s="27"/>
      <c r="G827" s="27"/>
      <c r="H827" s="14"/>
      <c r="I827" s="23" t="str">
        <f t="array" ref="I827">IF(J827="","",XLOOKUP(J827,selector_04,selector_04_ids,""))</f>
        <v/>
      </c>
      <c r="J827" s="25"/>
      <c r="K827" s="14"/>
      <c r="L827" s="14"/>
      <c r="AK827" s="19" t="s">
        <v>68</v>
      </c>
      <c r="AL827" s="19" t="s">
        <v>68</v>
      </c>
    </row>
    <row r="828">
      <c r="A828" s="14"/>
      <c r="B828" s="23" t="str">
        <f t="array" ref="B828">IF(C828="","",XLOOKUP(C828,selector_06,selector_06_ids,""))</f>
        <v/>
      </c>
      <c r="C828" s="25"/>
      <c r="D828" s="23" t="str">
        <f t="array" ref="D828">IF(E828="","",XLOOKUP(E828,selector_07,selector_07_ids,""))</f>
        <v/>
      </c>
      <c r="E828" s="25"/>
      <c r="F828" s="27"/>
      <c r="G828" s="27"/>
      <c r="H828" s="14"/>
      <c r="I828" s="23" t="str">
        <f t="array" ref="I828">IF(J828="","",XLOOKUP(J828,selector_04,selector_04_ids,""))</f>
        <v/>
      </c>
      <c r="J828" s="25"/>
      <c r="K828" s="14"/>
      <c r="L828" s="14"/>
      <c r="AK828" s="19" t="s">
        <v>68</v>
      </c>
      <c r="AL828" s="19" t="s">
        <v>68</v>
      </c>
    </row>
    <row r="829">
      <c r="A829" s="14"/>
      <c r="B829" s="23" t="str">
        <f t="array" ref="B829">IF(C829="","",XLOOKUP(C829,selector_06,selector_06_ids,""))</f>
        <v/>
      </c>
      <c r="C829" s="25"/>
      <c r="D829" s="23" t="str">
        <f t="array" ref="D829">IF(E829="","",XLOOKUP(E829,selector_07,selector_07_ids,""))</f>
        <v/>
      </c>
      <c r="E829" s="25"/>
      <c r="F829" s="27"/>
      <c r="G829" s="27"/>
      <c r="H829" s="14"/>
      <c r="I829" s="23" t="str">
        <f t="array" ref="I829">IF(J829="","",XLOOKUP(J829,selector_04,selector_04_ids,""))</f>
        <v/>
      </c>
      <c r="J829" s="25"/>
      <c r="K829" s="14"/>
      <c r="L829" s="14"/>
      <c r="AK829" s="19" t="s">
        <v>68</v>
      </c>
      <c r="AL829" s="19" t="s">
        <v>68</v>
      </c>
    </row>
    <row r="830">
      <c r="A830" s="14"/>
      <c r="B830" s="23" t="str">
        <f t="array" ref="B830">IF(C830="","",XLOOKUP(C830,selector_06,selector_06_ids,""))</f>
        <v/>
      </c>
      <c r="C830" s="25"/>
      <c r="D830" s="23" t="str">
        <f t="array" ref="D830">IF(E830="","",XLOOKUP(E830,selector_07,selector_07_ids,""))</f>
        <v/>
      </c>
      <c r="E830" s="25"/>
      <c r="F830" s="27"/>
      <c r="G830" s="27"/>
      <c r="H830" s="14"/>
      <c r="I830" s="23" t="str">
        <f t="array" ref="I830">IF(J830="","",XLOOKUP(J830,selector_04,selector_04_ids,""))</f>
        <v/>
      </c>
      <c r="J830" s="25"/>
      <c r="K830" s="14"/>
      <c r="L830" s="14"/>
      <c r="AK830" s="19" t="s">
        <v>68</v>
      </c>
      <c r="AL830" s="19" t="s">
        <v>68</v>
      </c>
    </row>
    <row r="831">
      <c r="A831" s="14"/>
      <c r="B831" s="23" t="str">
        <f t="array" ref="B831">IF(C831="","",XLOOKUP(C831,selector_06,selector_06_ids,""))</f>
        <v/>
      </c>
      <c r="C831" s="25"/>
      <c r="D831" s="23" t="str">
        <f t="array" ref="D831">IF(E831="","",XLOOKUP(E831,selector_07,selector_07_ids,""))</f>
        <v/>
      </c>
      <c r="E831" s="25"/>
      <c r="F831" s="27"/>
      <c r="G831" s="27"/>
      <c r="H831" s="14"/>
      <c r="I831" s="23" t="str">
        <f t="array" ref="I831">IF(J831="","",XLOOKUP(J831,selector_04,selector_04_ids,""))</f>
        <v/>
      </c>
      <c r="J831" s="25"/>
      <c r="K831" s="14"/>
      <c r="L831" s="14"/>
      <c r="AK831" s="19" t="s">
        <v>68</v>
      </c>
      <c r="AL831" s="19" t="s">
        <v>68</v>
      </c>
    </row>
    <row r="832">
      <c r="A832" s="14"/>
      <c r="B832" s="23" t="str">
        <f t="array" ref="B832">IF(C832="","",XLOOKUP(C832,selector_06,selector_06_ids,""))</f>
        <v/>
      </c>
      <c r="C832" s="25"/>
      <c r="D832" s="23" t="str">
        <f t="array" ref="D832">IF(E832="","",XLOOKUP(E832,selector_07,selector_07_ids,""))</f>
        <v/>
      </c>
      <c r="E832" s="25"/>
      <c r="F832" s="27"/>
      <c r="G832" s="27"/>
      <c r="H832" s="14"/>
      <c r="I832" s="23" t="str">
        <f t="array" ref="I832">IF(J832="","",XLOOKUP(J832,selector_04,selector_04_ids,""))</f>
        <v/>
      </c>
      <c r="J832" s="25"/>
      <c r="K832" s="14"/>
      <c r="L832" s="14"/>
      <c r="AK832" s="19" t="s">
        <v>68</v>
      </c>
      <c r="AL832" s="19" t="s">
        <v>68</v>
      </c>
    </row>
    <row r="833">
      <c r="A833" s="14"/>
      <c r="B833" s="23" t="str">
        <f t="array" ref="B833">IF(C833="","",XLOOKUP(C833,selector_06,selector_06_ids,""))</f>
        <v/>
      </c>
      <c r="C833" s="25"/>
      <c r="D833" s="23" t="str">
        <f t="array" ref="D833">IF(E833="","",XLOOKUP(E833,selector_07,selector_07_ids,""))</f>
        <v/>
      </c>
      <c r="E833" s="25"/>
      <c r="F833" s="27"/>
      <c r="G833" s="27"/>
      <c r="H833" s="14"/>
      <c r="I833" s="23" t="str">
        <f t="array" ref="I833">IF(J833="","",XLOOKUP(J833,selector_04,selector_04_ids,""))</f>
        <v/>
      </c>
      <c r="J833" s="25"/>
      <c r="K833" s="14"/>
      <c r="L833" s="14"/>
      <c r="AK833" s="19" t="s">
        <v>68</v>
      </c>
      <c r="AL833" s="19" t="s">
        <v>68</v>
      </c>
    </row>
    <row r="834">
      <c r="A834" s="14"/>
      <c r="B834" s="23" t="str">
        <f t="array" ref="B834">IF(C834="","",XLOOKUP(C834,selector_06,selector_06_ids,""))</f>
        <v/>
      </c>
      <c r="C834" s="25"/>
      <c r="D834" s="23" t="str">
        <f t="array" ref="D834">IF(E834="","",XLOOKUP(E834,selector_07,selector_07_ids,""))</f>
        <v/>
      </c>
      <c r="E834" s="25"/>
      <c r="F834" s="27"/>
      <c r="G834" s="27"/>
      <c r="H834" s="14"/>
      <c r="I834" s="23" t="str">
        <f t="array" ref="I834">IF(J834="","",XLOOKUP(J834,selector_04,selector_04_ids,""))</f>
        <v/>
      </c>
      <c r="J834" s="25"/>
      <c r="K834" s="14"/>
      <c r="L834" s="14"/>
      <c r="AK834" s="19" t="s">
        <v>68</v>
      </c>
      <c r="AL834" s="19" t="s">
        <v>68</v>
      </c>
    </row>
    <row r="835">
      <c r="A835" s="14"/>
      <c r="B835" s="23" t="str">
        <f t="array" ref="B835">IF(C835="","",XLOOKUP(C835,selector_06,selector_06_ids,""))</f>
        <v/>
      </c>
      <c r="C835" s="25"/>
      <c r="D835" s="23" t="str">
        <f t="array" ref="D835">IF(E835="","",XLOOKUP(E835,selector_07,selector_07_ids,""))</f>
        <v/>
      </c>
      <c r="E835" s="25"/>
      <c r="F835" s="27"/>
      <c r="G835" s="27"/>
      <c r="H835" s="14"/>
      <c r="I835" s="23" t="str">
        <f t="array" ref="I835">IF(J835="","",XLOOKUP(J835,selector_04,selector_04_ids,""))</f>
        <v/>
      </c>
      <c r="J835" s="25"/>
      <c r="K835" s="14"/>
      <c r="L835" s="14"/>
      <c r="AK835" s="19" t="s">
        <v>68</v>
      </c>
      <c r="AL835" s="19" t="s">
        <v>68</v>
      </c>
    </row>
    <row r="836">
      <c r="A836" s="14"/>
      <c r="B836" s="23" t="str">
        <f t="array" ref="B836">IF(C836="","",XLOOKUP(C836,selector_06,selector_06_ids,""))</f>
        <v/>
      </c>
      <c r="C836" s="25"/>
      <c r="D836" s="23" t="str">
        <f t="array" ref="D836">IF(E836="","",XLOOKUP(E836,selector_07,selector_07_ids,""))</f>
        <v/>
      </c>
      <c r="E836" s="25"/>
      <c r="F836" s="27"/>
      <c r="G836" s="27"/>
      <c r="H836" s="14"/>
      <c r="I836" s="23" t="str">
        <f t="array" ref="I836">IF(J836="","",XLOOKUP(J836,selector_04,selector_04_ids,""))</f>
        <v/>
      </c>
      <c r="J836" s="25"/>
      <c r="K836" s="14"/>
      <c r="L836" s="14"/>
      <c r="AK836" s="19" t="s">
        <v>68</v>
      </c>
      <c r="AL836" s="19" t="s">
        <v>68</v>
      </c>
    </row>
    <row r="837">
      <c r="A837" s="14"/>
      <c r="B837" s="23" t="str">
        <f t="array" ref="B837">IF(C837="","",XLOOKUP(C837,selector_06,selector_06_ids,""))</f>
        <v/>
      </c>
      <c r="C837" s="25"/>
      <c r="D837" s="23" t="str">
        <f t="array" ref="D837">IF(E837="","",XLOOKUP(E837,selector_07,selector_07_ids,""))</f>
        <v/>
      </c>
      <c r="E837" s="25"/>
      <c r="F837" s="27"/>
      <c r="G837" s="27"/>
      <c r="H837" s="14"/>
      <c r="I837" s="23" t="str">
        <f t="array" ref="I837">IF(J837="","",XLOOKUP(J837,selector_04,selector_04_ids,""))</f>
        <v/>
      </c>
      <c r="J837" s="25"/>
      <c r="K837" s="14"/>
      <c r="L837" s="14"/>
      <c r="AK837" s="19" t="s">
        <v>68</v>
      </c>
      <c r="AL837" s="19" t="s">
        <v>68</v>
      </c>
    </row>
    <row r="838">
      <c r="A838" s="14"/>
      <c r="B838" s="23" t="str">
        <f t="array" ref="B838">IF(C838="","",XLOOKUP(C838,selector_06,selector_06_ids,""))</f>
        <v/>
      </c>
      <c r="C838" s="25"/>
      <c r="D838" s="23" t="str">
        <f t="array" ref="D838">IF(E838="","",XLOOKUP(E838,selector_07,selector_07_ids,""))</f>
        <v/>
      </c>
      <c r="E838" s="25"/>
      <c r="F838" s="27"/>
      <c r="G838" s="27"/>
      <c r="H838" s="14"/>
      <c r="I838" s="23" t="str">
        <f t="array" ref="I838">IF(J838="","",XLOOKUP(J838,selector_04,selector_04_ids,""))</f>
        <v/>
      </c>
      <c r="J838" s="25"/>
      <c r="K838" s="14"/>
      <c r="L838" s="14"/>
      <c r="AK838" s="19" t="s">
        <v>68</v>
      </c>
      <c r="AL838" s="19" t="s">
        <v>68</v>
      </c>
    </row>
    <row r="839">
      <c r="A839" s="14"/>
      <c r="B839" s="23" t="str">
        <f t="array" ref="B839">IF(C839="","",XLOOKUP(C839,selector_06,selector_06_ids,""))</f>
        <v/>
      </c>
      <c r="C839" s="25"/>
      <c r="D839" s="23" t="str">
        <f t="array" ref="D839">IF(E839="","",XLOOKUP(E839,selector_07,selector_07_ids,""))</f>
        <v/>
      </c>
      <c r="E839" s="25"/>
      <c r="F839" s="27"/>
      <c r="G839" s="27"/>
      <c r="H839" s="14"/>
      <c r="I839" s="23" t="str">
        <f t="array" ref="I839">IF(J839="","",XLOOKUP(J839,selector_04,selector_04_ids,""))</f>
        <v/>
      </c>
      <c r="J839" s="25"/>
      <c r="K839" s="14"/>
      <c r="L839" s="14"/>
      <c r="AK839" s="19" t="s">
        <v>68</v>
      </c>
      <c r="AL839" s="19" t="s">
        <v>68</v>
      </c>
    </row>
    <row r="840">
      <c r="A840" s="14"/>
      <c r="B840" s="23" t="str">
        <f t="array" ref="B840">IF(C840="","",XLOOKUP(C840,selector_06,selector_06_ids,""))</f>
        <v/>
      </c>
      <c r="C840" s="25"/>
      <c r="D840" s="23" t="str">
        <f t="array" ref="D840">IF(E840="","",XLOOKUP(E840,selector_07,selector_07_ids,""))</f>
        <v/>
      </c>
      <c r="E840" s="25"/>
      <c r="F840" s="27"/>
      <c r="G840" s="27"/>
      <c r="H840" s="14"/>
      <c r="I840" s="23" t="str">
        <f t="array" ref="I840">IF(J840="","",XLOOKUP(J840,selector_04,selector_04_ids,""))</f>
        <v/>
      </c>
      <c r="J840" s="25"/>
      <c r="K840" s="14"/>
      <c r="L840" s="14"/>
      <c r="AK840" s="19" t="s">
        <v>68</v>
      </c>
      <c r="AL840" s="19" t="s">
        <v>68</v>
      </c>
    </row>
    <row r="841">
      <c r="A841" s="14"/>
      <c r="B841" s="23" t="str">
        <f t="array" ref="B841">IF(C841="","",XLOOKUP(C841,selector_06,selector_06_ids,""))</f>
        <v/>
      </c>
      <c r="C841" s="25"/>
      <c r="D841" s="23" t="str">
        <f t="array" ref="D841">IF(E841="","",XLOOKUP(E841,selector_07,selector_07_ids,""))</f>
        <v/>
      </c>
      <c r="E841" s="25"/>
      <c r="F841" s="27"/>
      <c r="G841" s="27"/>
      <c r="H841" s="14"/>
      <c r="I841" s="23" t="str">
        <f t="array" ref="I841">IF(J841="","",XLOOKUP(J841,selector_04,selector_04_ids,""))</f>
        <v/>
      </c>
      <c r="J841" s="25"/>
      <c r="K841" s="14"/>
      <c r="L841" s="14"/>
      <c r="AK841" s="19" t="s">
        <v>68</v>
      </c>
      <c r="AL841" s="19" t="s">
        <v>68</v>
      </c>
    </row>
    <row r="842">
      <c r="A842" s="14"/>
      <c r="B842" s="23" t="str">
        <f t="array" ref="B842">IF(C842="","",XLOOKUP(C842,selector_06,selector_06_ids,""))</f>
        <v/>
      </c>
      <c r="C842" s="25"/>
      <c r="D842" s="23" t="str">
        <f t="array" ref="D842">IF(E842="","",XLOOKUP(E842,selector_07,selector_07_ids,""))</f>
        <v/>
      </c>
      <c r="E842" s="25"/>
      <c r="F842" s="27"/>
      <c r="G842" s="27"/>
      <c r="H842" s="14"/>
      <c r="I842" s="23" t="str">
        <f t="array" ref="I842">IF(J842="","",XLOOKUP(J842,selector_04,selector_04_ids,""))</f>
        <v/>
      </c>
      <c r="J842" s="25"/>
      <c r="K842" s="14"/>
      <c r="L842" s="14"/>
      <c r="AK842" s="19" t="s">
        <v>68</v>
      </c>
      <c r="AL842" s="19" t="s">
        <v>68</v>
      </c>
    </row>
    <row r="843">
      <c r="A843" s="14"/>
      <c r="B843" s="23" t="str">
        <f t="array" ref="B843">IF(C843="","",XLOOKUP(C843,selector_06,selector_06_ids,""))</f>
        <v/>
      </c>
      <c r="C843" s="25"/>
      <c r="D843" s="23" t="str">
        <f t="array" ref="D843">IF(E843="","",XLOOKUP(E843,selector_07,selector_07_ids,""))</f>
        <v/>
      </c>
      <c r="E843" s="25"/>
      <c r="F843" s="27"/>
      <c r="G843" s="27"/>
      <c r="H843" s="14"/>
      <c r="I843" s="23" t="str">
        <f t="array" ref="I843">IF(J843="","",XLOOKUP(J843,selector_04,selector_04_ids,""))</f>
        <v/>
      </c>
      <c r="J843" s="25"/>
      <c r="K843" s="14"/>
      <c r="L843" s="14"/>
      <c r="AK843" s="19" t="s">
        <v>68</v>
      </c>
      <c r="AL843" s="19" t="s">
        <v>68</v>
      </c>
    </row>
    <row r="844">
      <c r="A844" s="14"/>
      <c r="B844" s="23" t="str">
        <f t="array" ref="B844">IF(C844="","",XLOOKUP(C844,selector_06,selector_06_ids,""))</f>
        <v/>
      </c>
      <c r="C844" s="25"/>
      <c r="D844" s="23" t="str">
        <f t="array" ref="D844">IF(E844="","",XLOOKUP(E844,selector_07,selector_07_ids,""))</f>
        <v/>
      </c>
      <c r="E844" s="25"/>
      <c r="F844" s="27"/>
      <c r="G844" s="27"/>
      <c r="H844" s="14"/>
      <c r="I844" s="23" t="str">
        <f t="array" ref="I844">IF(J844="","",XLOOKUP(J844,selector_04,selector_04_ids,""))</f>
        <v/>
      </c>
      <c r="J844" s="25"/>
      <c r="K844" s="14"/>
      <c r="L844" s="14"/>
      <c r="AK844" s="19" t="s">
        <v>68</v>
      </c>
      <c r="AL844" s="19" t="s">
        <v>68</v>
      </c>
    </row>
    <row r="845">
      <c r="A845" s="14"/>
      <c r="B845" s="23" t="str">
        <f t="array" ref="B845">IF(C845="","",XLOOKUP(C845,selector_06,selector_06_ids,""))</f>
        <v/>
      </c>
      <c r="C845" s="25"/>
      <c r="D845" s="23" t="str">
        <f t="array" ref="D845">IF(E845="","",XLOOKUP(E845,selector_07,selector_07_ids,""))</f>
        <v/>
      </c>
      <c r="E845" s="25"/>
      <c r="F845" s="27"/>
      <c r="G845" s="27"/>
      <c r="H845" s="14"/>
      <c r="I845" s="23" t="str">
        <f t="array" ref="I845">IF(J845="","",XLOOKUP(J845,selector_04,selector_04_ids,""))</f>
        <v/>
      </c>
      <c r="J845" s="25"/>
      <c r="K845" s="14"/>
      <c r="L845" s="14"/>
      <c r="AK845" s="19" t="s">
        <v>68</v>
      </c>
      <c r="AL845" s="19" t="s">
        <v>68</v>
      </c>
    </row>
    <row r="846">
      <c r="A846" s="14"/>
      <c r="B846" s="23" t="str">
        <f t="array" ref="B846">IF(C846="","",XLOOKUP(C846,selector_06,selector_06_ids,""))</f>
        <v/>
      </c>
      <c r="C846" s="25"/>
      <c r="D846" s="23" t="str">
        <f t="array" ref="D846">IF(E846="","",XLOOKUP(E846,selector_07,selector_07_ids,""))</f>
        <v/>
      </c>
      <c r="E846" s="25"/>
      <c r="F846" s="27"/>
      <c r="G846" s="27"/>
      <c r="H846" s="14"/>
      <c r="I846" s="23" t="str">
        <f t="array" ref="I846">IF(J846="","",XLOOKUP(J846,selector_04,selector_04_ids,""))</f>
        <v/>
      </c>
      <c r="J846" s="25"/>
      <c r="K846" s="14"/>
      <c r="L846" s="14"/>
      <c r="AK846" s="19" t="s">
        <v>68</v>
      </c>
      <c r="AL846" s="19" t="s">
        <v>68</v>
      </c>
    </row>
    <row r="847">
      <c r="A847" s="14"/>
      <c r="B847" s="23" t="str">
        <f t="array" ref="B847">IF(C847="","",XLOOKUP(C847,selector_06,selector_06_ids,""))</f>
        <v/>
      </c>
      <c r="C847" s="25"/>
      <c r="D847" s="23" t="str">
        <f t="array" ref="D847">IF(E847="","",XLOOKUP(E847,selector_07,selector_07_ids,""))</f>
        <v/>
      </c>
      <c r="E847" s="25"/>
      <c r="F847" s="27"/>
      <c r="G847" s="27"/>
      <c r="H847" s="14"/>
      <c r="I847" s="23" t="str">
        <f t="array" ref="I847">IF(J847="","",XLOOKUP(J847,selector_04,selector_04_ids,""))</f>
        <v/>
      </c>
      <c r="J847" s="25"/>
      <c r="K847" s="14"/>
      <c r="L847" s="14"/>
      <c r="AK847" s="19" t="s">
        <v>68</v>
      </c>
      <c r="AL847" s="19" t="s">
        <v>68</v>
      </c>
    </row>
    <row r="848">
      <c r="A848" s="14"/>
      <c r="B848" s="23" t="str">
        <f t="array" ref="B848">IF(C848="","",XLOOKUP(C848,selector_06,selector_06_ids,""))</f>
        <v/>
      </c>
      <c r="C848" s="25"/>
      <c r="D848" s="23" t="str">
        <f t="array" ref="D848">IF(E848="","",XLOOKUP(E848,selector_07,selector_07_ids,""))</f>
        <v/>
      </c>
      <c r="E848" s="25"/>
      <c r="F848" s="27"/>
      <c r="G848" s="27"/>
      <c r="H848" s="14"/>
      <c r="I848" s="23" t="str">
        <f t="array" ref="I848">IF(J848="","",XLOOKUP(J848,selector_04,selector_04_ids,""))</f>
        <v/>
      </c>
      <c r="J848" s="25"/>
      <c r="K848" s="14"/>
      <c r="L848" s="14"/>
      <c r="AK848" s="19" t="s">
        <v>68</v>
      </c>
      <c r="AL848" s="19" t="s">
        <v>68</v>
      </c>
    </row>
    <row r="849">
      <c r="A849" s="14"/>
      <c r="B849" s="23" t="str">
        <f t="array" ref="B849">IF(C849="","",XLOOKUP(C849,selector_06,selector_06_ids,""))</f>
        <v/>
      </c>
      <c r="C849" s="25"/>
      <c r="D849" s="23" t="str">
        <f t="array" ref="D849">IF(E849="","",XLOOKUP(E849,selector_07,selector_07_ids,""))</f>
        <v/>
      </c>
      <c r="E849" s="25"/>
      <c r="F849" s="27"/>
      <c r="G849" s="27"/>
      <c r="H849" s="14"/>
      <c r="I849" s="23" t="str">
        <f t="array" ref="I849">IF(J849="","",XLOOKUP(J849,selector_04,selector_04_ids,""))</f>
        <v/>
      </c>
      <c r="J849" s="25"/>
      <c r="K849" s="14"/>
      <c r="L849" s="14"/>
      <c r="AK849" s="19" t="s">
        <v>68</v>
      </c>
      <c r="AL849" s="19" t="s">
        <v>68</v>
      </c>
    </row>
    <row r="850">
      <c r="A850" s="14"/>
      <c r="B850" s="23" t="str">
        <f t="array" ref="B850">IF(C850="","",XLOOKUP(C850,selector_06,selector_06_ids,""))</f>
        <v/>
      </c>
      <c r="C850" s="25"/>
      <c r="D850" s="23" t="str">
        <f t="array" ref="D850">IF(E850="","",XLOOKUP(E850,selector_07,selector_07_ids,""))</f>
        <v/>
      </c>
      <c r="E850" s="25"/>
      <c r="F850" s="27"/>
      <c r="G850" s="27"/>
      <c r="H850" s="14"/>
      <c r="I850" s="23" t="str">
        <f t="array" ref="I850">IF(J850="","",XLOOKUP(J850,selector_04,selector_04_ids,""))</f>
        <v/>
      </c>
      <c r="J850" s="25"/>
      <c r="K850" s="14"/>
      <c r="L850" s="14"/>
      <c r="AK850" s="19" t="s">
        <v>68</v>
      </c>
      <c r="AL850" s="19" t="s">
        <v>68</v>
      </c>
    </row>
    <row r="851">
      <c r="A851" s="14"/>
      <c r="B851" s="23" t="str">
        <f t="array" ref="B851">IF(C851="","",XLOOKUP(C851,selector_06,selector_06_ids,""))</f>
        <v/>
      </c>
      <c r="C851" s="25"/>
      <c r="D851" s="23" t="str">
        <f t="array" ref="D851">IF(E851="","",XLOOKUP(E851,selector_07,selector_07_ids,""))</f>
        <v/>
      </c>
      <c r="E851" s="25"/>
      <c r="F851" s="27"/>
      <c r="G851" s="27"/>
      <c r="H851" s="14"/>
      <c r="I851" s="23" t="str">
        <f t="array" ref="I851">IF(J851="","",XLOOKUP(J851,selector_04,selector_04_ids,""))</f>
        <v/>
      </c>
      <c r="J851" s="25"/>
      <c r="K851" s="14"/>
      <c r="L851" s="14"/>
      <c r="AK851" s="19" t="s">
        <v>68</v>
      </c>
      <c r="AL851" s="19" t="s">
        <v>68</v>
      </c>
    </row>
    <row r="852">
      <c r="A852" s="14"/>
      <c r="B852" s="23" t="str">
        <f t="array" ref="B852">IF(C852="","",XLOOKUP(C852,selector_06,selector_06_ids,""))</f>
        <v/>
      </c>
      <c r="C852" s="25"/>
      <c r="D852" s="23" t="str">
        <f t="array" ref="D852">IF(E852="","",XLOOKUP(E852,selector_07,selector_07_ids,""))</f>
        <v/>
      </c>
      <c r="E852" s="25"/>
      <c r="F852" s="27"/>
      <c r="G852" s="27"/>
      <c r="H852" s="14"/>
      <c r="I852" s="23" t="str">
        <f t="array" ref="I852">IF(J852="","",XLOOKUP(J852,selector_04,selector_04_ids,""))</f>
        <v/>
      </c>
      <c r="J852" s="25"/>
      <c r="K852" s="14"/>
      <c r="L852" s="14"/>
      <c r="AK852" s="19" t="s">
        <v>68</v>
      </c>
      <c r="AL852" s="19" t="s">
        <v>68</v>
      </c>
    </row>
    <row r="853">
      <c r="A853" s="14"/>
      <c r="B853" s="23" t="str">
        <f t="array" ref="B853">IF(C853="","",XLOOKUP(C853,selector_06,selector_06_ids,""))</f>
        <v/>
      </c>
      <c r="C853" s="25"/>
      <c r="D853" s="23" t="str">
        <f t="array" ref="D853">IF(E853="","",XLOOKUP(E853,selector_07,selector_07_ids,""))</f>
        <v/>
      </c>
      <c r="E853" s="25"/>
      <c r="F853" s="27"/>
      <c r="G853" s="27"/>
      <c r="H853" s="14"/>
      <c r="I853" s="23" t="str">
        <f t="array" ref="I853">IF(J853="","",XLOOKUP(J853,selector_04,selector_04_ids,""))</f>
        <v/>
      </c>
      <c r="J853" s="25"/>
      <c r="K853" s="14"/>
      <c r="L853" s="14"/>
      <c r="AK853" s="19" t="s">
        <v>68</v>
      </c>
      <c r="AL853" s="19" t="s">
        <v>68</v>
      </c>
    </row>
    <row r="854">
      <c r="A854" s="14"/>
      <c r="B854" s="23" t="str">
        <f t="array" ref="B854">IF(C854="","",XLOOKUP(C854,selector_06,selector_06_ids,""))</f>
        <v/>
      </c>
      <c r="C854" s="25"/>
      <c r="D854" s="23" t="str">
        <f t="array" ref="D854">IF(E854="","",XLOOKUP(E854,selector_07,selector_07_ids,""))</f>
        <v/>
      </c>
      <c r="E854" s="25"/>
      <c r="F854" s="27"/>
      <c r="G854" s="27"/>
      <c r="H854" s="14"/>
      <c r="I854" s="23" t="str">
        <f t="array" ref="I854">IF(J854="","",XLOOKUP(J854,selector_04,selector_04_ids,""))</f>
        <v/>
      </c>
      <c r="J854" s="25"/>
      <c r="K854" s="14"/>
      <c r="L854" s="14"/>
      <c r="AK854" s="19" t="s">
        <v>68</v>
      </c>
      <c r="AL854" s="19" t="s">
        <v>68</v>
      </c>
    </row>
    <row r="855">
      <c r="A855" s="14"/>
      <c r="B855" s="23" t="str">
        <f t="array" ref="B855">IF(C855="","",XLOOKUP(C855,selector_06,selector_06_ids,""))</f>
        <v/>
      </c>
      <c r="C855" s="25"/>
      <c r="D855" s="23" t="str">
        <f t="array" ref="D855">IF(E855="","",XLOOKUP(E855,selector_07,selector_07_ids,""))</f>
        <v/>
      </c>
      <c r="E855" s="25"/>
      <c r="F855" s="27"/>
      <c r="G855" s="27"/>
      <c r="H855" s="14"/>
      <c r="I855" s="23" t="str">
        <f t="array" ref="I855">IF(J855="","",XLOOKUP(J855,selector_04,selector_04_ids,""))</f>
        <v/>
      </c>
      <c r="J855" s="25"/>
      <c r="K855" s="14"/>
      <c r="L855" s="14"/>
      <c r="AK855" s="19" t="s">
        <v>68</v>
      </c>
      <c r="AL855" s="19" t="s">
        <v>68</v>
      </c>
    </row>
    <row r="856">
      <c r="A856" s="14"/>
      <c r="B856" s="23" t="str">
        <f t="array" ref="B856">IF(C856="","",XLOOKUP(C856,selector_06,selector_06_ids,""))</f>
        <v/>
      </c>
      <c r="C856" s="25"/>
      <c r="D856" s="23" t="str">
        <f t="array" ref="D856">IF(E856="","",XLOOKUP(E856,selector_07,selector_07_ids,""))</f>
        <v/>
      </c>
      <c r="E856" s="25"/>
      <c r="F856" s="27"/>
      <c r="G856" s="27"/>
      <c r="H856" s="14"/>
      <c r="I856" s="23" t="str">
        <f t="array" ref="I856">IF(J856="","",XLOOKUP(J856,selector_04,selector_04_ids,""))</f>
        <v/>
      </c>
      <c r="J856" s="25"/>
      <c r="K856" s="14"/>
      <c r="L856" s="14"/>
      <c r="AK856" s="19" t="s">
        <v>68</v>
      </c>
      <c r="AL856" s="19" t="s">
        <v>68</v>
      </c>
    </row>
    <row r="857">
      <c r="A857" s="14"/>
      <c r="B857" s="23" t="str">
        <f t="array" ref="B857">IF(C857="","",XLOOKUP(C857,selector_06,selector_06_ids,""))</f>
        <v/>
      </c>
      <c r="C857" s="25"/>
      <c r="D857" s="23" t="str">
        <f t="array" ref="D857">IF(E857="","",XLOOKUP(E857,selector_07,selector_07_ids,""))</f>
        <v/>
      </c>
      <c r="E857" s="25"/>
      <c r="F857" s="27"/>
      <c r="G857" s="27"/>
      <c r="H857" s="14"/>
      <c r="I857" s="23" t="str">
        <f t="array" ref="I857">IF(J857="","",XLOOKUP(J857,selector_04,selector_04_ids,""))</f>
        <v/>
      </c>
      <c r="J857" s="25"/>
      <c r="K857" s="14"/>
      <c r="L857" s="14"/>
      <c r="AK857" s="19" t="s">
        <v>68</v>
      </c>
      <c r="AL857" s="19" t="s">
        <v>68</v>
      </c>
    </row>
    <row r="858">
      <c r="A858" s="14"/>
      <c r="B858" s="23" t="str">
        <f t="array" ref="B858">IF(C858="","",XLOOKUP(C858,selector_06,selector_06_ids,""))</f>
        <v/>
      </c>
      <c r="C858" s="25"/>
      <c r="D858" s="23" t="str">
        <f t="array" ref="D858">IF(E858="","",XLOOKUP(E858,selector_07,selector_07_ids,""))</f>
        <v/>
      </c>
      <c r="E858" s="25"/>
      <c r="F858" s="27"/>
      <c r="G858" s="27"/>
      <c r="H858" s="14"/>
      <c r="I858" s="23" t="str">
        <f t="array" ref="I858">IF(J858="","",XLOOKUP(J858,selector_04,selector_04_ids,""))</f>
        <v/>
      </c>
      <c r="J858" s="25"/>
      <c r="K858" s="14"/>
      <c r="L858" s="14"/>
      <c r="AK858" s="19" t="s">
        <v>68</v>
      </c>
      <c r="AL858" s="19" t="s">
        <v>68</v>
      </c>
    </row>
    <row r="859">
      <c r="A859" s="14"/>
      <c r="B859" s="23" t="str">
        <f t="array" ref="B859">IF(C859="","",XLOOKUP(C859,selector_06,selector_06_ids,""))</f>
        <v/>
      </c>
      <c r="C859" s="25"/>
      <c r="D859" s="23" t="str">
        <f t="array" ref="D859">IF(E859="","",XLOOKUP(E859,selector_07,selector_07_ids,""))</f>
        <v/>
      </c>
      <c r="E859" s="25"/>
      <c r="F859" s="27"/>
      <c r="G859" s="27"/>
      <c r="H859" s="14"/>
      <c r="I859" s="23" t="str">
        <f t="array" ref="I859">IF(J859="","",XLOOKUP(J859,selector_04,selector_04_ids,""))</f>
        <v/>
      </c>
      <c r="J859" s="25"/>
      <c r="K859" s="14"/>
      <c r="L859" s="14"/>
      <c r="AK859" s="19" t="s">
        <v>68</v>
      </c>
      <c r="AL859" s="19" t="s">
        <v>68</v>
      </c>
    </row>
    <row r="860">
      <c r="A860" s="14"/>
      <c r="B860" s="23" t="str">
        <f t="array" ref="B860">IF(C860="","",XLOOKUP(C860,selector_06,selector_06_ids,""))</f>
        <v/>
      </c>
      <c r="C860" s="25"/>
      <c r="D860" s="23" t="str">
        <f t="array" ref="D860">IF(E860="","",XLOOKUP(E860,selector_07,selector_07_ids,""))</f>
        <v/>
      </c>
      <c r="E860" s="25"/>
      <c r="F860" s="27"/>
      <c r="G860" s="27"/>
      <c r="H860" s="14"/>
      <c r="I860" s="23" t="str">
        <f t="array" ref="I860">IF(J860="","",XLOOKUP(J860,selector_04,selector_04_ids,""))</f>
        <v/>
      </c>
      <c r="J860" s="25"/>
      <c r="K860" s="14"/>
      <c r="L860" s="14"/>
      <c r="AK860" s="19" t="s">
        <v>68</v>
      </c>
      <c r="AL860" s="19" t="s">
        <v>68</v>
      </c>
    </row>
    <row r="861">
      <c r="A861" s="14"/>
      <c r="B861" s="23" t="str">
        <f t="array" ref="B861">IF(C861="","",XLOOKUP(C861,selector_06,selector_06_ids,""))</f>
        <v/>
      </c>
      <c r="C861" s="25"/>
      <c r="D861" s="23" t="str">
        <f t="array" ref="D861">IF(E861="","",XLOOKUP(E861,selector_07,selector_07_ids,""))</f>
        <v/>
      </c>
      <c r="E861" s="25"/>
      <c r="F861" s="27"/>
      <c r="G861" s="27"/>
      <c r="H861" s="14"/>
      <c r="I861" s="23" t="str">
        <f t="array" ref="I861">IF(J861="","",XLOOKUP(J861,selector_04,selector_04_ids,""))</f>
        <v/>
      </c>
      <c r="J861" s="25"/>
      <c r="K861" s="14"/>
      <c r="L861" s="14"/>
      <c r="AK861" s="19" t="s">
        <v>68</v>
      </c>
      <c r="AL861" s="19" t="s">
        <v>68</v>
      </c>
    </row>
    <row r="862">
      <c r="A862" s="14"/>
      <c r="B862" s="23" t="str">
        <f t="array" ref="B862">IF(C862="","",XLOOKUP(C862,selector_06,selector_06_ids,""))</f>
        <v/>
      </c>
      <c r="C862" s="25"/>
      <c r="D862" s="23" t="str">
        <f t="array" ref="D862">IF(E862="","",XLOOKUP(E862,selector_07,selector_07_ids,""))</f>
        <v/>
      </c>
      <c r="E862" s="25"/>
      <c r="F862" s="27"/>
      <c r="G862" s="27"/>
      <c r="H862" s="14"/>
      <c r="I862" s="23" t="str">
        <f t="array" ref="I862">IF(J862="","",XLOOKUP(J862,selector_04,selector_04_ids,""))</f>
        <v/>
      </c>
      <c r="J862" s="25"/>
      <c r="K862" s="14"/>
      <c r="L862" s="14"/>
      <c r="AK862" s="19" t="s">
        <v>68</v>
      </c>
      <c r="AL862" s="19" t="s">
        <v>68</v>
      </c>
    </row>
    <row r="863">
      <c r="A863" s="14"/>
      <c r="B863" s="23" t="str">
        <f t="array" ref="B863">IF(C863="","",XLOOKUP(C863,selector_06,selector_06_ids,""))</f>
        <v/>
      </c>
      <c r="C863" s="25"/>
      <c r="D863" s="23" t="str">
        <f t="array" ref="D863">IF(E863="","",XLOOKUP(E863,selector_07,selector_07_ids,""))</f>
        <v/>
      </c>
      <c r="E863" s="25"/>
      <c r="F863" s="27"/>
      <c r="G863" s="27"/>
      <c r="H863" s="14"/>
      <c r="I863" s="23" t="str">
        <f t="array" ref="I863">IF(J863="","",XLOOKUP(J863,selector_04,selector_04_ids,""))</f>
        <v/>
      </c>
      <c r="J863" s="25"/>
      <c r="K863" s="14"/>
      <c r="L863" s="14"/>
      <c r="AK863" s="19" t="s">
        <v>68</v>
      </c>
      <c r="AL863" s="19" t="s">
        <v>68</v>
      </c>
    </row>
    <row r="864">
      <c r="A864" s="14"/>
      <c r="B864" s="23" t="str">
        <f t="array" ref="B864">IF(C864="","",XLOOKUP(C864,selector_06,selector_06_ids,""))</f>
        <v/>
      </c>
      <c r="C864" s="25"/>
      <c r="D864" s="23" t="str">
        <f t="array" ref="D864">IF(E864="","",XLOOKUP(E864,selector_07,selector_07_ids,""))</f>
        <v/>
      </c>
      <c r="E864" s="25"/>
      <c r="F864" s="27"/>
      <c r="G864" s="27"/>
      <c r="H864" s="14"/>
      <c r="I864" s="23" t="str">
        <f t="array" ref="I864">IF(J864="","",XLOOKUP(J864,selector_04,selector_04_ids,""))</f>
        <v/>
      </c>
      <c r="J864" s="25"/>
      <c r="K864" s="14"/>
      <c r="L864" s="14"/>
      <c r="AK864" s="19" t="s">
        <v>68</v>
      </c>
      <c r="AL864" s="19" t="s">
        <v>68</v>
      </c>
    </row>
    <row r="865">
      <c r="A865" s="14"/>
      <c r="B865" s="23" t="str">
        <f t="array" ref="B865">IF(C865="","",XLOOKUP(C865,selector_06,selector_06_ids,""))</f>
        <v/>
      </c>
      <c r="C865" s="25"/>
      <c r="D865" s="23" t="str">
        <f t="array" ref="D865">IF(E865="","",XLOOKUP(E865,selector_07,selector_07_ids,""))</f>
        <v/>
      </c>
      <c r="E865" s="25"/>
      <c r="F865" s="27"/>
      <c r="G865" s="27"/>
      <c r="H865" s="14"/>
      <c r="I865" s="23" t="str">
        <f t="array" ref="I865">IF(J865="","",XLOOKUP(J865,selector_04,selector_04_ids,""))</f>
        <v/>
      </c>
      <c r="J865" s="25"/>
      <c r="K865" s="14"/>
      <c r="L865" s="14"/>
      <c r="AK865" s="19" t="s">
        <v>68</v>
      </c>
      <c r="AL865" s="19" t="s">
        <v>68</v>
      </c>
    </row>
    <row r="866">
      <c r="A866" s="14"/>
      <c r="B866" s="23" t="str">
        <f t="array" ref="B866">IF(C866="","",XLOOKUP(C866,selector_06,selector_06_ids,""))</f>
        <v/>
      </c>
      <c r="C866" s="25"/>
      <c r="D866" s="23" t="str">
        <f t="array" ref="D866">IF(E866="","",XLOOKUP(E866,selector_07,selector_07_ids,""))</f>
        <v/>
      </c>
      <c r="E866" s="25"/>
      <c r="F866" s="27"/>
      <c r="G866" s="27"/>
      <c r="H866" s="14"/>
      <c r="I866" s="23" t="str">
        <f t="array" ref="I866">IF(J866="","",XLOOKUP(J866,selector_04,selector_04_ids,""))</f>
        <v/>
      </c>
      <c r="J866" s="25"/>
      <c r="K866" s="14"/>
      <c r="L866" s="14"/>
      <c r="AK866" s="19" t="s">
        <v>68</v>
      </c>
      <c r="AL866" s="19" t="s">
        <v>68</v>
      </c>
    </row>
    <row r="867">
      <c r="A867" s="14"/>
      <c r="B867" s="23" t="str">
        <f t="array" ref="B867">IF(C867="","",XLOOKUP(C867,selector_06,selector_06_ids,""))</f>
        <v/>
      </c>
      <c r="C867" s="25"/>
      <c r="D867" s="23" t="str">
        <f t="array" ref="D867">IF(E867="","",XLOOKUP(E867,selector_07,selector_07_ids,""))</f>
        <v/>
      </c>
      <c r="E867" s="25"/>
      <c r="F867" s="27"/>
      <c r="G867" s="27"/>
      <c r="H867" s="14"/>
      <c r="I867" s="23" t="str">
        <f t="array" ref="I867">IF(J867="","",XLOOKUP(J867,selector_04,selector_04_ids,""))</f>
        <v/>
      </c>
      <c r="J867" s="25"/>
      <c r="K867" s="14"/>
      <c r="L867" s="14"/>
      <c r="AK867" s="19" t="s">
        <v>68</v>
      </c>
      <c r="AL867" s="19" t="s">
        <v>68</v>
      </c>
    </row>
    <row r="868">
      <c r="A868" s="14"/>
      <c r="B868" s="23" t="str">
        <f t="array" ref="B868">IF(C868="","",XLOOKUP(C868,selector_06,selector_06_ids,""))</f>
        <v/>
      </c>
      <c r="C868" s="25"/>
      <c r="D868" s="23" t="str">
        <f t="array" ref="D868">IF(E868="","",XLOOKUP(E868,selector_07,selector_07_ids,""))</f>
        <v/>
      </c>
      <c r="E868" s="25"/>
      <c r="F868" s="27"/>
      <c r="G868" s="27"/>
      <c r="H868" s="14"/>
      <c r="I868" s="23" t="str">
        <f t="array" ref="I868">IF(J868="","",XLOOKUP(J868,selector_04,selector_04_ids,""))</f>
        <v/>
      </c>
      <c r="J868" s="25"/>
      <c r="K868" s="14"/>
      <c r="L868" s="14"/>
      <c r="AK868" s="19" t="s">
        <v>68</v>
      </c>
      <c r="AL868" s="19" t="s">
        <v>68</v>
      </c>
    </row>
    <row r="869">
      <c r="A869" s="14"/>
      <c r="B869" s="23" t="str">
        <f t="array" ref="B869">IF(C869="","",XLOOKUP(C869,selector_06,selector_06_ids,""))</f>
        <v/>
      </c>
      <c r="C869" s="25"/>
      <c r="D869" s="23" t="str">
        <f t="array" ref="D869">IF(E869="","",XLOOKUP(E869,selector_07,selector_07_ids,""))</f>
        <v/>
      </c>
      <c r="E869" s="25"/>
      <c r="F869" s="27"/>
      <c r="G869" s="27"/>
      <c r="H869" s="14"/>
      <c r="I869" s="23" t="str">
        <f t="array" ref="I869">IF(J869="","",XLOOKUP(J869,selector_04,selector_04_ids,""))</f>
        <v/>
      </c>
      <c r="J869" s="25"/>
      <c r="K869" s="14"/>
      <c r="L869" s="14"/>
      <c r="AK869" s="19" t="s">
        <v>68</v>
      </c>
      <c r="AL869" s="19" t="s">
        <v>68</v>
      </c>
    </row>
    <row r="870">
      <c r="A870" s="14"/>
      <c r="B870" s="23" t="str">
        <f t="array" ref="B870">IF(C870="","",XLOOKUP(C870,selector_06,selector_06_ids,""))</f>
        <v/>
      </c>
      <c r="C870" s="25"/>
      <c r="D870" s="23" t="str">
        <f t="array" ref="D870">IF(E870="","",XLOOKUP(E870,selector_07,selector_07_ids,""))</f>
        <v/>
      </c>
      <c r="E870" s="25"/>
      <c r="F870" s="27"/>
      <c r="G870" s="27"/>
      <c r="H870" s="14"/>
      <c r="I870" s="23" t="str">
        <f t="array" ref="I870">IF(J870="","",XLOOKUP(J870,selector_04,selector_04_ids,""))</f>
        <v/>
      </c>
      <c r="J870" s="25"/>
      <c r="K870" s="14"/>
      <c r="L870" s="14"/>
      <c r="AK870" s="19" t="s">
        <v>68</v>
      </c>
      <c r="AL870" s="19" t="s">
        <v>68</v>
      </c>
    </row>
    <row r="871">
      <c r="A871" s="14"/>
      <c r="B871" s="23" t="str">
        <f t="array" ref="B871">IF(C871="","",XLOOKUP(C871,selector_06,selector_06_ids,""))</f>
        <v/>
      </c>
      <c r="C871" s="25"/>
      <c r="D871" s="23" t="str">
        <f t="array" ref="D871">IF(E871="","",XLOOKUP(E871,selector_07,selector_07_ids,""))</f>
        <v/>
      </c>
      <c r="E871" s="25"/>
      <c r="F871" s="27"/>
      <c r="G871" s="27"/>
      <c r="H871" s="14"/>
      <c r="I871" s="23" t="str">
        <f t="array" ref="I871">IF(J871="","",XLOOKUP(J871,selector_04,selector_04_ids,""))</f>
        <v/>
      </c>
      <c r="J871" s="25"/>
      <c r="K871" s="14"/>
      <c r="L871" s="14"/>
      <c r="AK871" s="19" t="s">
        <v>68</v>
      </c>
      <c r="AL871" s="19" t="s">
        <v>68</v>
      </c>
    </row>
    <row r="872">
      <c r="A872" s="14"/>
      <c r="B872" s="23" t="str">
        <f t="array" ref="B872">IF(C872="","",XLOOKUP(C872,selector_06,selector_06_ids,""))</f>
        <v/>
      </c>
      <c r="C872" s="25"/>
      <c r="D872" s="23" t="str">
        <f t="array" ref="D872">IF(E872="","",XLOOKUP(E872,selector_07,selector_07_ids,""))</f>
        <v/>
      </c>
      <c r="E872" s="25"/>
      <c r="F872" s="27"/>
      <c r="G872" s="27"/>
      <c r="H872" s="14"/>
      <c r="I872" s="23" t="str">
        <f t="array" ref="I872">IF(J872="","",XLOOKUP(J872,selector_04,selector_04_ids,""))</f>
        <v/>
      </c>
      <c r="J872" s="25"/>
      <c r="K872" s="14"/>
      <c r="L872" s="14"/>
      <c r="AK872" s="19" t="s">
        <v>68</v>
      </c>
      <c r="AL872" s="19" t="s">
        <v>68</v>
      </c>
    </row>
    <row r="873">
      <c r="A873" s="14"/>
      <c r="B873" s="23" t="str">
        <f t="array" ref="B873">IF(C873="","",XLOOKUP(C873,selector_06,selector_06_ids,""))</f>
        <v/>
      </c>
      <c r="C873" s="25"/>
      <c r="D873" s="23" t="str">
        <f t="array" ref="D873">IF(E873="","",XLOOKUP(E873,selector_07,selector_07_ids,""))</f>
        <v/>
      </c>
      <c r="E873" s="25"/>
      <c r="F873" s="27"/>
      <c r="G873" s="27"/>
      <c r="H873" s="14"/>
      <c r="I873" s="23" t="str">
        <f t="array" ref="I873">IF(J873="","",XLOOKUP(J873,selector_04,selector_04_ids,""))</f>
        <v/>
      </c>
      <c r="J873" s="25"/>
      <c r="K873" s="14"/>
      <c r="L873" s="14"/>
      <c r="AK873" s="19" t="s">
        <v>68</v>
      </c>
      <c r="AL873" s="19" t="s">
        <v>68</v>
      </c>
    </row>
    <row r="874">
      <c r="A874" s="14"/>
      <c r="B874" s="23" t="str">
        <f t="array" ref="B874">IF(C874="","",XLOOKUP(C874,selector_06,selector_06_ids,""))</f>
        <v/>
      </c>
      <c r="C874" s="25"/>
      <c r="D874" s="23" t="str">
        <f t="array" ref="D874">IF(E874="","",XLOOKUP(E874,selector_07,selector_07_ids,""))</f>
        <v/>
      </c>
      <c r="E874" s="25"/>
      <c r="F874" s="27"/>
      <c r="G874" s="27"/>
      <c r="H874" s="14"/>
      <c r="I874" s="23" t="str">
        <f t="array" ref="I874">IF(J874="","",XLOOKUP(J874,selector_04,selector_04_ids,""))</f>
        <v/>
      </c>
      <c r="J874" s="25"/>
      <c r="K874" s="14"/>
      <c r="L874" s="14"/>
      <c r="AK874" s="19" t="s">
        <v>68</v>
      </c>
      <c r="AL874" s="19" t="s">
        <v>68</v>
      </c>
    </row>
    <row r="875">
      <c r="A875" s="14"/>
      <c r="B875" s="23" t="str">
        <f t="array" ref="B875">IF(C875="","",XLOOKUP(C875,selector_06,selector_06_ids,""))</f>
        <v/>
      </c>
      <c r="C875" s="25"/>
      <c r="D875" s="23" t="str">
        <f t="array" ref="D875">IF(E875="","",XLOOKUP(E875,selector_07,selector_07_ids,""))</f>
        <v/>
      </c>
      <c r="E875" s="25"/>
      <c r="F875" s="27"/>
      <c r="G875" s="27"/>
      <c r="H875" s="14"/>
      <c r="I875" s="23" t="str">
        <f t="array" ref="I875">IF(J875="","",XLOOKUP(J875,selector_04,selector_04_ids,""))</f>
        <v/>
      </c>
      <c r="J875" s="25"/>
      <c r="K875" s="14"/>
      <c r="L875" s="14"/>
      <c r="AK875" s="19" t="s">
        <v>68</v>
      </c>
      <c r="AL875" s="19" t="s">
        <v>68</v>
      </c>
    </row>
    <row r="876">
      <c r="A876" s="14"/>
      <c r="B876" s="23" t="str">
        <f t="array" ref="B876">IF(C876="","",XLOOKUP(C876,selector_06,selector_06_ids,""))</f>
        <v/>
      </c>
      <c r="C876" s="25"/>
      <c r="D876" s="23" t="str">
        <f t="array" ref="D876">IF(E876="","",XLOOKUP(E876,selector_07,selector_07_ids,""))</f>
        <v/>
      </c>
      <c r="E876" s="25"/>
      <c r="F876" s="27"/>
      <c r="G876" s="27"/>
      <c r="H876" s="14"/>
      <c r="I876" s="23" t="str">
        <f t="array" ref="I876">IF(J876="","",XLOOKUP(J876,selector_04,selector_04_ids,""))</f>
        <v/>
      </c>
      <c r="J876" s="25"/>
      <c r="K876" s="14"/>
      <c r="L876" s="14"/>
      <c r="AK876" s="19" t="s">
        <v>68</v>
      </c>
      <c r="AL876" s="19" t="s">
        <v>68</v>
      </c>
    </row>
    <row r="877">
      <c r="A877" s="14"/>
      <c r="B877" s="23" t="str">
        <f t="array" ref="B877">IF(C877="","",XLOOKUP(C877,selector_06,selector_06_ids,""))</f>
        <v/>
      </c>
      <c r="C877" s="25"/>
      <c r="D877" s="23" t="str">
        <f t="array" ref="D877">IF(E877="","",XLOOKUP(E877,selector_07,selector_07_ids,""))</f>
        <v/>
      </c>
      <c r="E877" s="25"/>
      <c r="F877" s="27"/>
      <c r="G877" s="27"/>
      <c r="H877" s="14"/>
      <c r="I877" s="23" t="str">
        <f t="array" ref="I877">IF(J877="","",XLOOKUP(J877,selector_04,selector_04_ids,""))</f>
        <v/>
      </c>
      <c r="J877" s="25"/>
      <c r="K877" s="14"/>
      <c r="L877" s="14"/>
      <c r="AK877" s="19" t="s">
        <v>68</v>
      </c>
      <c r="AL877" s="19" t="s">
        <v>68</v>
      </c>
    </row>
    <row r="878">
      <c r="A878" s="14"/>
      <c r="B878" s="23" t="str">
        <f t="array" ref="B878">IF(C878="","",XLOOKUP(C878,selector_06,selector_06_ids,""))</f>
        <v/>
      </c>
      <c r="C878" s="25"/>
      <c r="D878" s="23" t="str">
        <f t="array" ref="D878">IF(E878="","",XLOOKUP(E878,selector_07,selector_07_ids,""))</f>
        <v/>
      </c>
      <c r="E878" s="25"/>
      <c r="F878" s="27"/>
      <c r="G878" s="27"/>
      <c r="H878" s="14"/>
      <c r="I878" s="23" t="str">
        <f t="array" ref="I878">IF(J878="","",XLOOKUP(J878,selector_04,selector_04_ids,""))</f>
        <v/>
      </c>
      <c r="J878" s="25"/>
      <c r="K878" s="14"/>
      <c r="L878" s="14"/>
      <c r="AK878" s="19" t="s">
        <v>68</v>
      </c>
      <c r="AL878" s="19" t="s">
        <v>68</v>
      </c>
    </row>
    <row r="879">
      <c r="A879" s="14"/>
      <c r="B879" s="23" t="str">
        <f t="array" ref="B879">IF(C879="","",XLOOKUP(C879,selector_06,selector_06_ids,""))</f>
        <v/>
      </c>
      <c r="C879" s="25"/>
      <c r="D879" s="23" t="str">
        <f t="array" ref="D879">IF(E879="","",XLOOKUP(E879,selector_07,selector_07_ids,""))</f>
        <v/>
      </c>
      <c r="E879" s="25"/>
      <c r="F879" s="27"/>
      <c r="G879" s="27"/>
      <c r="H879" s="14"/>
      <c r="I879" s="23" t="str">
        <f t="array" ref="I879">IF(J879="","",XLOOKUP(J879,selector_04,selector_04_ids,""))</f>
        <v/>
      </c>
      <c r="J879" s="25"/>
      <c r="K879" s="14"/>
      <c r="L879" s="14"/>
      <c r="AK879" s="19" t="s">
        <v>68</v>
      </c>
      <c r="AL879" s="19" t="s">
        <v>68</v>
      </c>
    </row>
    <row r="880">
      <c r="A880" s="14"/>
      <c r="B880" s="23" t="str">
        <f t="array" ref="B880">IF(C880="","",XLOOKUP(C880,selector_06,selector_06_ids,""))</f>
        <v/>
      </c>
      <c r="C880" s="25"/>
      <c r="D880" s="23" t="str">
        <f t="array" ref="D880">IF(E880="","",XLOOKUP(E880,selector_07,selector_07_ids,""))</f>
        <v/>
      </c>
      <c r="E880" s="25"/>
      <c r="F880" s="27"/>
      <c r="G880" s="27"/>
      <c r="H880" s="14"/>
      <c r="I880" s="23" t="str">
        <f t="array" ref="I880">IF(J880="","",XLOOKUP(J880,selector_04,selector_04_ids,""))</f>
        <v/>
      </c>
      <c r="J880" s="25"/>
      <c r="K880" s="14"/>
      <c r="L880" s="14"/>
      <c r="AK880" s="19" t="s">
        <v>68</v>
      </c>
      <c r="AL880" s="19" t="s">
        <v>68</v>
      </c>
    </row>
    <row r="881">
      <c r="A881" s="14"/>
      <c r="B881" s="23" t="str">
        <f t="array" ref="B881">IF(C881="","",XLOOKUP(C881,selector_06,selector_06_ids,""))</f>
        <v/>
      </c>
      <c r="C881" s="25"/>
      <c r="D881" s="23" t="str">
        <f t="array" ref="D881">IF(E881="","",XLOOKUP(E881,selector_07,selector_07_ids,""))</f>
        <v/>
      </c>
      <c r="E881" s="25"/>
      <c r="F881" s="27"/>
      <c r="G881" s="27"/>
      <c r="H881" s="14"/>
      <c r="I881" s="23" t="str">
        <f t="array" ref="I881">IF(J881="","",XLOOKUP(J881,selector_04,selector_04_ids,""))</f>
        <v/>
      </c>
      <c r="J881" s="25"/>
      <c r="K881" s="14"/>
      <c r="L881" s="14"/>
      <c r="AK881" s="19" t="s">
        <v>68</v>
      </c>
      <c r="AL881" s="19" t="s">
        <v>68</v>
      </c>
    </row>
    <row r="882">
      <c r="A882" s="14"/>
      <c r="B882" s="23" t="str">
        <f t="array" ref="B882">IF(C882="","",XLOOKUP(C882,selector_06,selector_06_ids,""))</f>
        <v/>
      </c>
      <c r="C882" s="25"/>
      <c r="D882" s="23" t="str">
        <f t="array" ref="D882">IF(E882="","",XLOOKUP(E882,selector_07,selector_07_ids,""))</f>
        <v/>
      </c>
      <c r="E882" s="25"/>
      <c r="F882" s="27"/>
      <c r="G882" s="27"/>
      <c r="H882" s="14"/>
      <c r="I882" s="23" t="str">
        <f t="array" ref="I882">IF(J882="","",XLOOKUP(J882,selector_04,selector_04_ids,""))</f>
        <v/>
      </c>
      <c r="J882" s="25"/>
      <c r="K882" s="14"/>
      <c r="L882" s="14"/>
      <c r="AK882" s="19" t="s">
        <v>68</v>
      </c>
      <c r="AL882" s="19" t="s">
        <v>68</v>
      </c>
    </row>
    <row r="883">
      <c r="A883" s="14"/>
      <c r="B883" s="23" t="str">
        <f t="array" ref="B883">IF(C883="","",XLOOKUP(C883,selector_06,selector_06_ids,""))</f>
        <v/>
      </c>
      <c r="C883" s="25"/>
      <c r="D883" s="23" t="str">
        <f t="array" ref="D883">IF(E883="","",XLOOKUP(E883,selector_07,selector_07_ids,""))</f>
        <v/>
      </c>
      <c r="E883" s="25"/>
      <c r="F883" s="27"/>
      <c r="G883" s="27"/>
      <c r="H883" s="14"/>
      <c r="I883" s="23" t="str">
        <f t="array" ref="I883">IF(J883="","",XLOOKUP(J883,selector_04,selector_04_ids,""))</f>
        <v/>
      </c>
      <c r="J883" s="25"/>
      <c r="K883" s="14"/>
      <c r="L883" s="14"/>
      <c r="AK883" s="19" t="s">
        <v>68</v>
      </c>
      <c r="AL883" s="19" t="s">
        <v>68</v>
      </c>
    </row>
    <row r="884">
      <c r="A884" s="14"/>
      <c r="B884" s="23" t="str">
        <f t="array" ref="B884">IF(C884="","",XLOOKUP(C884,selector_06,selector_06_ids,""))</f>
        <v/>
      </c>
      <c r="C884" s="25"/>
      <c r="D884" s="23" t="str">
        <f t="array" ref="D884">IF(E884="","",XLOOKUP(E884,selector_07,selector_07_ids,""))</f>
        <v/>
      </c>
      <c r="E884" s="25"/>
      <c r="F884" s="27"/>
      <c r="G884" s="27"/>
      <c r="H884" s="14"/>
      <c r="I884" s="23" t="str">
        <f t="array" ref="I884">IF(J884="","",XLOOKUP(J884,selector_04,selector_04_ids,""))</f>
        <v/>
      </c>
      <c r="J884" s="25"/>
      <c r="K884" s="14"/>
      <c r="L884" s="14"/>
      <c r="AK884" s="19" t="s">
        <v>68</v>
      </c>
      <c r="AL884" s="19" t="s">
        <v>68</v>
      </c>
    </row>
    <row r="885">
      <c r="A885" s="14"/>
      <c r="B885" s="23" t="str">
        <f t="array" ref="B885">IF(C885="","",XLOOKUP(C885,selector_06,selector_06_ids,""))</f>
        <v/>
      </c>
      <c r="C885" s="25"/>
      <c r="D885" s="23" t="str">
        <f t="array" ref="D885">IF(E885="","",XLOOKUP(E885,selector_07,selector_07_ids,""))</f>
        <v/>
      </c>
      <c r="E885" s="25"/>
      <c r="F885" s="27"/>
      <c r="G885" s="27"/>
      <c r="H885" s="14"/>
      <c r="I885" s="23" t="str">
        <f t="array" ref="I885">IF(J885="","",XLOOKUP(J885,selector_04,selector_04_ids,""))</f>
        <v/>
      </c>
      <c r="J885" s="25"/>
      <c r="K885" s="14"/>
      <c r="L885" s="14"/>
      <c r="AK885" s="19" t="s">
        <v>68</v>
      </c>
      <c r="AL885" s="19" t="s">
        <v>68</v>
      </c>
    </row>
    <row r="886">
      <c r="A886" s="14"/>
      <c r="B886" s="23" t="str">
        <f t="array" ref="B886">IF(C886="","",XLOOKUP(C886,selector_06,selector_06_ids,""))</f>
        <v/>
      </c>
      <c r="C886" s="25"/>
      <c r="D886" s="23" t="str">
        <f t="array" ref="D886">IF(E886="","",XLOOKUP(E886,selector_07,selector_07_ids,""))</f>
        <v/>
      </c>
      <c r="E886" s="25"/>
      <c r="F886" s="27"/>
      <c r="G886" s="27"/>
      <c r="H886" s="14"/>
      <c r="I886" s="23" t="str">
        <f t="array" ref="I886">IF(J886="","",XLOOKUP(J886,selector_04,selector_04_ids,""))</f>
        <v/>
      </c>
      <c r="J886" s="25"/>
      <c r="K886" s="14"/>
      <c r="L886" s="14"/>
      <c r="AK886" s="19" t="s">
        <v>68</v>
      </c>
      <c r="AL886" s="19" t="s">
        <v>68</v>
      </c>
    </row>
    <row r="887">
      <c r="A887" s="14"/>
      <c r="B887" s="23" t="str">
        <f t="array" ref="B887">IF(C887="","",XLOOKUP(C887,selector_06,selector_06_ids,""))</f>
        <v/>
      </c>
      <c r="C887" s="25"/>
      <c r="D887" s="23" t="str">
        <f t="array" ref="D887">IF(E887="","",XLOOKUP(E887,selector_07,selector_07_ids,""))</f>
        <v/>
      </c>
      <c r="E887" s="25"/>
      <c r="F887" s="27"/>
      <c r="G887" s="27"/>
      <c r="H887" s="14"/>
      <c r="I887" s="23" t="str">
        <f t="array" ref="I887">IF(J887="","",XLOOKUP(J887,selector_04,selector_04_ids,""))</f>
        <v/>
      </c>
      <c r="J887" s="25"/>
      <c r="K887" s="14"/>
      <c r="L887" s="14"/>
      <c r="AK887" s="19" t="s">
        <v>68</v>
      </c>
      <c r="AL887" s="19" t="s">
        <v>68</v>
      </c>
    </row>
    <row r="888">
      <c r="A888" s="14"/>
      <c r="B888" s="23" t="str">
        <f t="array" ref="B888">IF(C888="","",XLOOKUP(C888,selector_06,selector_06_ids,""))</f>
        <v/>
      </c>
      <c r="C888" s="25"/>
      <c r="D888" s="23" t="str">
        <f t="array" ref="D888">IF(E888="","",XLOOKUP(E888,selector_07,selector_07_ids,""))</f>
        <v/>
      </c>
      <c r="E888" s="25"/>
      <c r="F888" s="27"/>
      <c r="G888" s="27"/>
      <c r="H888" s="14"/>
      <c r="I888" s="23" t="str">
        <f t="array" ref="I888">IF(J888="","",XLOOKUP(J888,selector_04,selector_04_ids,""))</f>
        <v/>
      </c>
      <c r="J888" s="25"/>
      <c r="K888" s="14"/>
      <c r="L888" s="14"/>
      <c r="AK888" s="19" t="s">
        <v>68</v>
      </c>
      <c r="AL888" s="19" t="s">
        <v>68</v>
      </c>
    </row>
    <row r="889">
      <c r="A889" s="14"/>
      <c r="B889" s="23" t="str">
        <f t="array" ref="B889">IF(C889="","",XLOOKUP(C889,selector_06,selector_06_ids,""))</f>
        <v/>
      </c>
      <c r="C889" s="25"/>
      <c r="D889" s="23" t="str">
        <f t="array" ref="D889">IF(E889="","",XLOOKUP(E889,selector_07,selector_07_ids,""))</f>
        <v/>
      </c>
      <c r="E889" s="25"/>
      <c r="F889" s="27"/>
      <c r="G889" s="27"/>
      <c r="H889" s="14"/>
      <c r="I889" s="23" t="str">
        <f t="array" ref="I889">IF(J889="","",XLOOKUP(J889,selector_04,selector_04_ids,""))</f>
        <v/>
      </c>
      <c r="J889" s="25"/>
      <c r="K889" s="14"/>
      <c r="L889" s="14"/>
      <c r="AK889" s="19" t="s">
        <v>68</v>
      </c>
      <c r="AL889" s="19" t="s">
        <v>68</v>
      </c>
    </row>
    <row r="890">
      <c r="A890" s="14"/>
      <c r="B890" s="23" t="str">
        <f t="array" ref="B890">IF(C890="","",XLOOKUP(C890,selector_06,selector_06_ids,""))</f>
        <v/>
      </c>
      <c r="C890" s="25"/>
      <c r="D890" s="23" t="str">
        <f t="array" ref="D890">IF(E890="","",XLOOKUP(E890,selector_07,selector_07_ids,""))</f>
        <v/>
      </c>
      <c r="E890" s="25"/>
      <c r="F890" s="27"/>
      <c r="G890" s="27"/>
      <c r="H890" s="14"/>
      <c r="I890" s="23" t="str">
        <f t="array" ref="I890">IF(J890="","",XLOOKUP(J890,selector_04,selector_04_ids,""))</f>
        <v/>
      </c>
      <c r="J890" s="25"/>
      <c r="K890" s="14"/>
      <c r="L890" s="14"/>
      <c r="AK890" s="19" t="s">
        <v>68</v>
      </c>
      <c r="AL890" s="19" t="s">
        <v>68</v>
      </c>
    </row>
    <row r="891">
      <c r="A891" s="14"/>
      <c r="B891" s="23" t="str">
        <f t="array" ref="B891">IF(C891="","",XLOOKUP(C891,selector_06,selector_06_ids,""))</f>
        <v/>
      </c>
      <c r="C891" s="25"/>
      <c r="D891" s="23" t="str">
        <f t="array" ref="D891">IF(E891="","",XLOOKUP(E891,selector_07,selector_07_ids,""))</f>
        <v/>
      </c>
      <c r="E891" s="25"/>
      <c r="F891" s="27"/>
      <c r="G891" s="27"/>
      <c r="H891" s="14"/>
      <c r="I891" s="23" t="str">
        <f t="array" ref="I891">IF(J891="","",XLOOKUP(J891,selector_04,selector_04_ids,""))</f>
        <v/>
      </c>
      <c r="J891" s="25"/>
      <c r="K891" s="14"/>
      <c r="L891" s="14"/>
      <c r="AK891" s="19" t="s">
        <v>68</v>
      </c>
      <c r="AL891" s="19" t="s">
        <v>68</v>
      </c>
    </row>
    <row r="892">
      <c r="A892" s="14"/>
      <c r="B892" s="23" t="str">
        <f t="array" ref="B892">IF(C892="","",XLOOKUP(C892,selector_06,selector_06_ids,""))</f>
        <v/>
      </c>
      <c r="C892" s="25"/>
      <c r="D892" s="23" t="str">
        <f t="array" ref="D892">IF(E892="","",XLOOKUP(E892,selector_07,selector_07_ids,""))</f>
        <v/>
      </c>
      <c r="E892" s="25"/>
      <c r="F892" s="27"/>
      <c r="G892" s="27"/>
      <c r="H892" s="14"/>
      <c r="I892" s="23" t="str">
        <f t="array" ref="I892">IF(J892="","",XLOOKUP(J892,selector_04,selector_04_ids,""))</f>
        <v/>
      </c>
      <c r="J892" s="25"/>
      <c r="K892" s="14"/>
      <c r="L892" s="14"/>
      <c r="AK892" s="19" t="s">
        <v>68</v>
      </c>
      <c r="AL892" s="19" t="s">
        <v>68</v>
      </c>
    </row>
    <row r="893">
      <c r="A893" s="14"/>
      <c r="B893" s="23" t="str">
        <f t="array" ref="B893">IF(C893="","",XLOOKUP(C893,selector_06,selector_06_ids,""))</f>
        <v/>
      </c>
      <c r="C893" s="25"/>
      <c r="D893" s="23" t="str">
        <f t="array" ref="D893">IF(E893="","",XLOOKUP(E893,selector_07,selector_07_ids,""))</f>
        <v/>
      </c>
      <c r="E893" s="25"/>
      <c r="F893" s="27"/>
      <c r="G893" s="27"/>
      <c r="H893" s="14"/>
      <c r="I893" s="23" t="str">
        <f t="array" ref="I893">IF(J893="","",XLOOKUP(J893,selector_04,selector_04_ids,""))</f>
        <v/>
      </c>
      <c r="J893" s="25"/>
      <c r="K893" s="14"/>
      <c r="L893" s="14"/>
      <c r="AK893" s="19" t="s">
        <v>68</v>
      </c>
      <c r="AL893" s="19" t="s">
        <v>68</v>
      </c>
    </row>
    <row r="894">
      <c r="A894" s="14"/>
      <c r="B894" s="23" t="str">
        <f t="array" ref="B894">IF(C894="","",XLOOKUP(C894,selector_06,selector_06_ids,""))</f>
        <v/>
      </c>
      <c r="C894" s="25"/>
      <c r="D894" s="23" t="str">
        <f t="array" ref="D894">IF(E894="","",XLOOKUP(E894,selector_07,selector_07_ids,""))</f>
        <v/>
      </c>
      <c r="E894" s="25"/>
      <c r="F894" s="27"/>
      <c r="G894" s="27"/>
      <c r="H894" s="14"/>
      <c r="I894" s="23" t="str">
        <f t="array" ref="I894">IF(J894="","",XLOOKUP(J894,selector_04,selector_04_ids,""))</f>
        <v/>
      </c>
      <c r="J894" s="25"/>
      <c r="K894" s="14"/>
      <c r="L894" s="14"/>
      <c r="AK894" s="19" t="s">
        <v>68</v>
      </c>
      <c r="AL894" s="19" t="s">
        <v>68</v>
      </c>
    </row>
    <row r="895">
      <c r="A895" s="14"/>
      <c r="B895" s="23" t="str">
        <f t="array" ref="B895">IF(C895="","",XLOOKUP(C895,selector_06,selector_06_ids,""))</f>
        <v/>
      </c>
      <c r="C895" s="25"/>
      <c r="D895" s="23" t="str">
        <f t="array" ref="D895">IF(E895="","",XLOOKUP(E895,selector_07,selector_07_ids,""))</f>
        <v/>
      </c>
      <c r="E895" s="25"/>
      <c r="F895" s="27"/>
      <c r="G895" s="27"/>
      <c r="H895" s="14"/>
      <c r="I895" s="23" t="str">
        <f t="array" ref="I895">IF(J895="","",XLOOKUP(J895,selector_04,selector_04_ids,""))</f>
        <v/>
      </c>
      <c r="J895" s="25"/>
      <c r="K895" s="14"/>
      <c r="L895" s="14"/>
      <c r="AK895" s="19" t="s">
        <v>68</v>
      </c>
      <c r="AL895" s="19" t="s">
        <v>68</v>
      </c>
    </row>
    <row r="896">
      <c r="A896" s="14"/>
      <c r="B896" s="23" t="str">
        <f t="array" ref="B896">IF(C896="","",XLOOKUP(C896,selector_06,selector_06_ids,""))</f>
        <v/>
      </c>
      <c r="C896" s="25"/>
      <c r="D896" s="23" t="str">
        <f t="array" ref="D896">IF(E896="","",XLOOKUP(E896,selector_07,selector_07_ids,""))</f>
        <v/>
      </c>
      <c r="E896" s="25"/>
      <c r="F896" s="27"/>
      <c r="G896" s="27"/>
      <c r="H896" s="14"/>
      <c r="I896" s="23" t="str">
        <f t="array" ref="I896">IF(J896="","",XLOOKUP(J896,selector_04,selector_04_ids,""))</f>
        <v/>
      </c>
      <c r="J896" s="25"/>
      <c r="K896" s="14"/>
      <c r="L896" s="14"/>
      <c r="AK896" s="19" t="s">
        <v>68</v>
      </c>
      <c r="AL896" s="19" t="s">
        <v>68</v>
      </c>
    </row>
    <row r="897">
      <c r="A897" s="14"/>
      <c r="B897" s="23" t="str">
        <f t="array" ref="B897">IF(C897="","",XLOOKUP(C897,selector_06,selector_06_ids,""))</f>
        <v/>
      </c>
      <c r="C897" s="25"/>
      <c r="D897" s="23" t="str">
        <f t="array" ref="D897">IF(E897="","",XLOOKUP(E897,selector_07,selector_07_ids,""))</f>
        <v/>
      </c>
      <c r="E897" s="25"/>
      <c r="F897" s="27"/>
      <c r="G897" s="27"/>
      <c r="H897" s="14"/>
      <c r="I897" s="23" t="str">
        <f t="array" ref="I897">IF(J897="","",XLOOKUP(J897,selector_04,selector_04_ids,""))</f>
        <v/>
      </c>
      <c r="J897" s="25"/>
      <c r="K897" s="14"/>
      <c r="L897" s="14"/>
      <c r="AK897" s="19" t="s">
        <v>68</v>
      </c>
      <c r="AL897" s="19" t="s">
        <v>68</v>
      </c>
    </row>
    <row r="898">
      <c r="A898" s="14"/>
      <c r="B898" s="23" t="str">
        <f t="array" ref="B898">IF(C898="","",XLOOKUP(C898,selector_06,selector_06_ids,""))</f>
        <v/>
      </c>
      <c r="C898" s="25"/>
      <c r="D898" s="23" t="str">
        <f t="array" ref="D898">IF(E898="","",XLOOKUP(E898,selector_07,selector_07_ids,""))</f>
        <v/>
      </c>
      <c r="E898" s="25"/>
      <c r="F898" s="27"/>
      <c r="G898" s="27"/>
      <c r="H898" s="14"/>
      <c r="I898" s="23" t="str">
        <f t="array" ref="I898">IF(J898="","",XLOOKUP(J898,selector_04,selector_04_ids,""))</f>
        <v/>
      </c>
      <c r="J898" s="25"/>
      <c r="K898" s="14"/>
      <c r="L898" s="14"/>
      <c r="AK898" s="19" t="s">
        <v>68</v>
      </c>
      <c r="AL898" s="19" t="s">
        <v>68</v>
      </c>
    </row>
    <row r="899">
      <c r="A899" s="14"/>
      <c r="B899" s="23" t="str">
        <f t="array" ref="B899">IF(C899="","",XLOOKUP(C899,selector_06,selector_06_ids,""))</f>
        <v/>
      </c>
      <c r="C899" s="25"/>
      <c r="D899" s="23" t="str">
        <f t="array" ref="D899">IF(E899="","",XLOOKUP(E899,selector_07,selector_07_ids,""))</f>
        <v/>
      </c>
      <c r="E899" s="25"/>
      <c r="F899" s="27"/>
      <c r="G899" s="27"/>
      <c r="H899" s="14"/>
      <c r="I899" s="23" t="str">
        <f t="array" ref="I899">IF(J899="","",XLOOKUP(J899,selector_04,selector_04_ids,""))</f>
        <v/>
      </c>
      <c r="J899" s="25"/>
      <c r="K899" s="14"/>
      <c r="L899" s="14"/>
      <c r="AK899" s="19" t="s">
        <v>68</v>
      </c>
      <c r="AL899" s="19" t="s">
        <v>68</v>
      </c>
    </row>
    <row r="900">
      <c r="A900" s="14"/>
      <c r="B900" s="23" t="str">
        <f t="array" ref="B900">IF(C900="","",XLOOKUP(C900,selector_06,selector_06_ids,""))</f>
        <v/>
      </c>
      <c r="C900" s="25"/>
      <c r="D900" s="23" t="str">
        <f t="array" ref="D900">IF(E900="","",XLOOKUP(E900,selector_07,selector_07_ids,""))</f>
        <v/>
      </c>
      <c r="E900" s="25"/>
      <c r="F900" s="27"/>
      <c r="G900" s="27"/>
      <c r="H900" s="14"/>
      <c r="I900" s="23" t="str">
        <f t="array" ref="I900">IF(J900="","",XLOOKUP(J900,selector_04,selector_04_ids,""))</f>
        <v/>
      </c>
      <c r="J900" s="25"/>
      <c r="K900" s="14"/>
      <c r="L900" s="14"/>
      <c r="AK900" s="19" t="s">
        <v>68</v>
      </c>
      <c r="AL900" s="19" t="s">
        <v>68</v>
      </c>
    </row>
    <row r="901">
      <c r="A901" s="14"/>
      <c r="B901" s="23" t="str">
        <f t="array" ref="B901">IF(C901="","",XLOOKUP(C901,selector_06,selector_06_ids,""))</f>
        <v/>
      </c>
      <c r="C901" s="25"/>
      <c r="D901" s="23" t="str">
        <f t="array" ref="D901">IF(E901="","",XLOOKUP(E901,selector_07,selector_07_ids,""))</f>
        <v/>
      </c>
      <c r="E901" s="25"/>
      <c r="F901" s="27"/>
      <c r="G901" s="27"/>
      <c r="H901" s="14"/>
      <c r="I901" s="23" t="str">
        <f t="array" ref="I901">IF(J901="","",XLOOKUP(J901,selector_04,selector_04_ids,""))</f>
        <v/>
      </c>
      <c r="J901" s="25"/>
      <c r="K901" s="14"/>
      <c r="L901" s="14"/>
      <c r="AK901" s="19" t="s">
        <v>68</v>
      </c>
      <c r="AL901" s="19" t="s">
        <v>68</v>
      </c>
    </row>
    <row r="902">
      <c r="A902" s="14"/>
      <c r="B902" s="23" t="str">
        <f t="array" ref="B902">IF(C902="","",XLOOKUP(C902,selector_06,selector_06_ids,""))</f>
        <v/>
      </c>
      <c r="C902" s="25"/>
      <c r="D902" s="23" t="str">
        <f t="array" ref="D902">IF(E902="","",XLOOKUP(E902,selector_07,selector_07_ids,""))</f>
        <v/>
      </c>
      <c r="E902" s="25"/>
      <c r="F902" s="27"/>
      <c r="G902" s="27"/>
      <c r="H902" s="14"/>
      <c r="I902" s="23" t="str">
        <f t="array" ref="I902">IF(J902="","",XLOOKUP(J902,selector_04,selector_04_ids,""))</f>
        <v/>
      </c>
      <c r="J902" s="25"/>
      <c r="K902" s="14"/>
      <c r="L902" s="14"/>
      <c r="AK902" s="19" t="s">
        <v>68</v>
      </c>
      <c r="AL902" s="19" t="s">
        <v>68</v>
      </c>
    </row>
    <row r="903">
      <c r="A903" s="14"/>
      <c r="B903" s="23" t="str">
        <f t="array" ref="B903">IF(C903="","",XLOOKUP(C903,selector_06,selector_06_ids,""))</f>
        <v/>
      </c>
      <c r="C903" s="25"/>
      <c r="D903" s="23" t="str">
        <f t="array" ref="D903">IF(E903="","",XLOOKUP(E903,selector_07,selector_07_ids,""))</f>
        <v/>
      </c>
      <c r="E903" s="25"/>
      <c r="F903" s="27"/>
      <c r="G903" s="27"/>
      <c r="H903" s="14"/>
      <c r="I903" s="23" t="str">
        <f t="array" ref="I903">IF(J903="","",XLOOKUP(J903,selector_04,selector_04_ids,""))</f>
        <v/>
      </c>
      <c r="J903" s="25"/>
      <c r="K903" s="14"/>
      <c r="L903" s="14"/>
      <c r="AK903" s="19" t="s">
        <v>68</v>
      </c>
      <c r="AL903" s="19" t="s">
        <v>68</v>
      </c>
    </row>
    <row r="904">
      <c r="A904" s="14"/>
      <c r="B904" s="23" t="str">
        <f t="array" ref="B904">IF(C904="","",XLOOKUP(C904,selector_06,selector_06_ids,""))</f>
        <v/>
      </c>
      <c r="C904" s="25"/>
      <c r="D904" s="23" t="str">
        <f t="array" ref="D904">IF(E904="","",XLOOKUP(E904,selector_07,selector_07_ids,""))</f>
        <v/>
      </c>
      <c r="E904" s="25"/>
      <c r="F904" s="27"/>
      <c r="G904" s="27"/>
      <c r="H904" s="14"/>
      <c r="I904" s="23" t="str">
        <f t="array" ref="I904">IF(J904="","",XLOOKUP(J904,selector_04,selector_04_ids,""))</f>
        <v/>
      </c>
      <c r="J904" s="25"/>
      <c r="K904" s="14"/>
      <c r="L904" s="14"/>
      <c r="AK904" s="19" t="s">
        <v>68</v>
      </c>
      <c r="AL904" s="19" t="s">
        <v>68</v>
      </c>
    </row>
    <row r="905">
      <c r="A905" s="14"/>
      <c r="B905" s="23" t="str">
        <f t="array" ref="B905">IF(C905="","",XLOOKUP(C905,selector_06,selector_06_ids,""))</f>
        <v/>
      </c>
      <c r="C905" s="25"/>
      <c r="D905" s="23" t="str">
        <f t="array" ref="D905">IF(E905="","",XLOOKUP(E905,selector_07,selector_07_ids,""))</f>
        <v/>
      </c>
      <c r="E905" s="25"/>
      <c r="F905" s="27"/>
      <c r="G905" s="27"/>
      <c r="H905" s="14"/>
      <c r="I905" s="23" t="str">
        <f t="array" ref="I905">IF(J905="","",XLOOKUP(J905,selector_04,selector_04_ids,""))</f>
        <v/>
      </c>
      <c r="J905" s="25"/>
      <c r="K905" s="14"/>
      <c r="L905" s="14"/>
      <c r="AK905" s="19" t="s">
        <v>68</v>
      </c>
      <c r="AL905" s="19" t="s">
        <v>68</v>
      </c>
    </row>
    <row r="906">
      <c r="A906" s="14"/>
      <c r="B906" s="23" t="str">
        <f t="array" ref="B906">IF(C906="","",XLOOKUP(C906,selector_06,selector_06_ids,""))</f>
        <v/>
      </c>
      <c r="C906" s="25"/>
      <c r="D906" s="23" t="str">
        <f t="array" ref="D906">IF(E906="","",XLOOKUP(E906,selector_07,selector_07_ids,""))</f>
        <v/>
      </c>
      <c r="E906" s="25"/>
      <c r="F906" s="27"/>
      <c r="G906" s="27"/>
      <c r="H906" s="14"/>
      <c r="I906" s="23" t="str">
        <f t="array" ref="I906">IF(J906="","",XLOOKUP(J906,selector_04,selector_04_ids,""))</f>
        <v/>
      </c>
      <c r="J906" s="25"/>
      <c r="K906" s="14"/>
      <c r="L906" s="14"/>
      <c r="AK906" s="19" t="s">
        <v>68</v>
      </c>
      <c r="AL906" s="19" t="s">
        <v>68</v>
      </c>
    </row>
    <row r="907">
      <c r="A907" s="14"/>
      <c r="B907" s="23" t="str">
        <f t="array" ref="B907">IF(C907="","",XLOOKUP(C907,selector_06,selector_06_ids,""))</f>
        <v/>
      </c>
      <c r="C907" s="25"/>
      <c r="D907" s="23" t="str">
        <f t="array" ref="D907">IF(E907="","",XLOOKUP(E907,selector_07,selector_07_ids,""))</f>
        <v/>
      </c>
      <c r="E907" s="25"/>
      <c r="F907" s="27"/>
      <c r="G907" s="27"/>
      <c r="H907" s="14"/>
      <c r="I907" s="23" t="str">
        <f t="array" ref="I907">IF(J907="","",XLOOKUP(J907,selector_04,selector_04_ids,""))</f>
        <v/>
      </c>
      <c r="J907" s="25"/>
      <c r="K907" s="14"/>
      <c r="L907" s="14"/>
      <c r="AK907" s="19" t="s">
        <v>68</v>
      </c>
      <c r="AL907" s="19" t="s">
        <v>68</v>
      </c>
    </row>
    <row r="908">
      <c r="A908" s="14"/>
      <c r="B908" s="23" t="str">
        <f t="array" ref="B908">IF(C908="","",XLOOKUP(C908,selector_06,selector_06_ids,""))</f>
        <v/>
      </c>
      <c r="C908" s="25"/>
      <c r="D908" s="23" t="str">
        <f t="array" ref="D908">IF(E908="","",XLOOKUP(E908,selector_07,selector_07_ids,""))</f>
        <v/>
      </c>
      <c r="E908" s="25"/>
      <c r="F908" s="27"/>
      <c r="G908" s="27"/>
      <c r="H908" s="14"/>
      <c r="I908" s="23" t="str">
        <f t="array" ref="I908">IF(J908="","",XLOOKUP(J908,selector_04,selector_04_ids,""))</f>
        <v/>
      </c>
      <c r="J908" s="25"/>
      <c r="K908" s="14"/>
      <c r="L908" s="14"/>
      <c r="AK908" s="19" t="s">
        <v>68</v>
      </c>
      <c r="AL908" s="19" t="s">
        <v>68</v>
      </c>
    </row>
    <row r="909">
      <c r="A909" s="14"/>
      <c r="B909" s="23" t="str">
        <f t="array" ref="B909">IF(C909="","",XLOOKUP(C909,selector_06,selector_06_ids,""))</f>
        <v/>
      </c>
      <c r="C909" s="25"/>
      <c r="D909" s="23" t="str">
        <f t="array" ref="D909">IF(E909="","",XLOOKUP(E909,selector_07,selector_07_ids,""))</f>
        <v/>
      </c>
      <c r="E909" s="25"/>
      <c r="F909" s="27"/>
      <c r="G909" s="27"/>
      <c r="H909" s="14"/>
      <c r="I909" s="23" t="str">
        <f t="array" ref="I909">IF(J909="","",XLOOKUP(J909,selector_04,selector_04_ids,""))</f>
        <v/>
      </c>
      <c r="J909" s="25"/>
      <c r="K909" s="14"/>
      <c r="L909" s="14"/>
      <c r="AK909" s="19" t="s">
        <v>68</v>
      </c>
      <c r="AL909" s="19" t="s">
        <v>68</v>
      </c>
    </row>
    <row r="910">
      <c r="A910" s="14"/>
      <c r="B910" s="23" t="str">
        <f t="array" ref="B910">IF(C910="","",XLOOKUP(C910,selector_06,selector_06_ids,""))</f>
        <v/>
      </c>
      <c r="C910" s="25"/>
      <c r="D910" s="23" t="str">
        <f t="array" ref="D910">IF(E910="","",XLOOKUP(E910,selector_07,selector_07_ids,""))</f>
        <v/>
      </c>
      <c r="E910" s="25"/>
      <c r="F910" s="27"/>
      <c r="G910" s="27"/>
      <c r="H910" s="14"/>
      <c r="I910" s="23" t="str">
        <f t="array" ref="I910">IF(J910="","",XLOOKUP(J910,selector_04,selector_04_ids,""))</f>
        <v/>
      </c>
      <c r="J910" s="25"/>
      <c r="K910" s="14"/>
      <c r="L910" s="14"/>
      <c r="AK910" s="19" t="s">
        <v>68</v>
      </c>
      <c r="AL910" s="19" t="s">
        <v>68</v>
      </c>
    </row>
    <row r="911">
      <c r="A911" s="14"/>
      <c r="B911" s="23" t="str">
        <f t="array" ref="B911">IF(C911="","",XLOOKUP(C911,selector_06,selector_06_ids,""))</f>
        <v/>
      </c>
      <c r="C911" s="25"/>
      <c r="D911" s="23" t="str">
        <f t="array" ref="D911">IF(E911="","",XLOOKUP(E911,selector_07,selector_07_ids,""))</f>
        <v/>
      </c>
      <c r="E911" s="25"/>
      <c r="F911" s="27"/>
      <c r="G911" s="27"/>
      <c r="H911" s="14"/>
      <c r="I911" s="23" t="str">
        <f t="array" ref="I911">IF(J911="","",XLOOKUP(J911,selector_04,selector_04_ids,""))</f>
        <v/>
      </c>
      <c r="J911" s="25"/>
      <c r="K911" s="14"/>
      <c r="L911" s="14"/>
      <c r="AK911" s="19" t="s">
        <v>68</v>
      </c>
      <c r="AL911" s="19" t="s">
        <v>68</v>
      </c>
    </row>
    <row r="912">
      <c r="A912" s="14"/>
      <c r="B912" s="23" t="str">
        <f t="array" ref="B912">IF(C912="","",XLOOKUP(C912,selector_06,selector_06_ids,""))</f>
        <v/>
      </c>
      <c r="C912" s="25"/>
      <c r="D912" s="23" t="str">
        <f t="array" ref="D912">IF(E912="","",XLOOKUP(E912,selector_07,selector_07_ids,""))</f>
        <v/>
      </c>
      <c r="E912" s="25"/>
      <c r="F912" s="27"/>
      <c r="G912" s="27"/>
      <c r="H912" s="14"/>
      <c r="I912" s="23" t="str">
        <f t="array" ref="I912">IF(J912="","",XLOOKUP(J912,selector_04,selector_04_ids,""))</f>
        <v/>
      </c>
      <c r="J912" s="25"/>
      <c r="K912" s="14"/>
      <c r="L912" s="14"/>
      <c r="AK912" s="19" t="s">
        <v>68</v>
      </c>
      <c r="AL912" s="19" t="s">
        <v>68</v>
      </c>
    </row>
    <row r="913">
      <c r="A913" s="14"/>
      <c r="B913" s="23" t="str">
        <f t="array" ref="B913">IF(C913="","",XLOOKUP(C913,selector_06,selector_06_ids,""))</f>
        <v/>
      </c>
      <c r="C913" s="25"/>
      <c r="D913" s="23" t="str">
        <f t="array" ref="D913">IF(E913="","",XLOOKUP(E913,selector_07,selector_07_ids,""))</f>
        <v/>
      </c>
      <c r="E913" s="25"/>
      <c r="F913" s="27"/>
      <c r="G913" s="27"/>
      <c r="H913" s="14"/>
      <c r="I913" s="23" t="str">
        <f t="array" ref="I913">IF(J913="","",XLOOKUP(J913,selector_04,selector_04_ids,""))</f>
        <v/>
      </c>
      <c r="J913" s="25"/>
      <c r="K913" s="14"/>
      <c r="L913" s="14"/>
      <c r="AK913" s="19" t="s">
        <v>68</v>
      </c>
      <c r="AL913" s="19" t="s">
        <v>68</v>
      </c>
    </row>
    <row r="914">
      <c r="A914" s="14"/>
      <c r="B914" s="23" t="str">
        <f t="array" ref="B914">IF(C914="","",XLOOKUP(C914,selector_06,selector_06_ids,""))</f>
        <v/>
      </c>
      <c r="C914" s="25"/>
      <c r="D914" s="23" t="str">
        <f t="array" ref="D914">IF(E914="","",XLOOKUP(E914,selector_07,selector_07_ids,""))</f>
        <v/>
      </c>
      <c r="E914" s="25"/>
      <c r="F914" s="27"/>
      <c r="G914" s="27"/>
      <c r="H914" s="14"/>
      <c r="I914" s="23" t="str">
        <f t="array" ref="I914">IF(J914="","",XLOOKUP(J914,selector_04,selector_04_ids,""))</f>
        <v/>
      </c>
      <c r="J914" s="25"/>
      <c r="K914" s="14"/>
      <c r="L914" s="14"/>
      <c r="AK914" s="19" t="s">
        <v>68</v>
      </c>
      <c r="AL914" s="19" t="s">
        <v>68</v>
      </c>
    </row>
    <row r="915">
      <c r="A915" s="14"/>
      <c r="B915" s="23" t="str">
        <f t="array" ref="B915">IF(C915="","",XLOOKUP(C915,selector_06,selector_06_ids,""))</f>
        <v/>
      </c>
      <c r="C915" s="25"/>
      <c r="D915" s="23" t="str">
        <f t="array" ref="D915">IF(E915="","",XLOOKUP(E915,selector_07,selector_07_ids,""))</f>
        <v/>
      </c>
      <c r="E915" s="25"/>
      <c r="F915" s="27"/>
      <c r="G915" s="27"/>
      <c r="H915" s="14"/>
      <c r="I915" s="23" t="str">
        <f t="array" ref="I915">IF(J915="","",XLOOKUP(J915,selector_04,selector_04_ids,""))</f>
        <v/>
      </c>
      <c r="J915" s="25"/>
      <c r="K915" s="14"/>
      <c r="L915" s="14"/>
      <c r="AK915" s="19" t="s">
        <v>68</v>
      </c>
      <c r="AL915" s="19" t="s">
        <v>68</v>
      </c>
    </row>
    <row r="916">
      <c r="A916" s="14"/>
      <c r="B916" s="23" t="str">
        <f t="array" ref="B916">IF(C916="","",XLOOKUP(C916,selector_06,selector_06_ids,""))</f>
        <v/>
      </c>
      <c r="C916" s="25"/>
      <c r="D916" s="23" t="str">
        <f t="array" ref="D916">IF(E916="","",XLOOKUP(E916,selector_07,selector_07_ids,""))</f>
        <v/>
      </c>
      <c r="E916" s="25"/>
      <c r="F916" s="27"/>
      <c r="G916" s="27"/>
      <c r="H916" s="14"/>
      <c r="I916" s="23" t="str">
        <f t="array" ref="I916">IF(J916="","",XLOOKUP(J916,selector_04,selector_04_ids,""))</f>
        <v/>
      </c>
      <c r="J916" s="25"/>
      <c r="K916" s="14"/>
      <c r="L916" s="14"/>
      <c r="AK916" s="19" t="s">
        <v>68</v>
      </c>
      <c r="AL916" s="19" t="s">
        <v>68</v>
      </c>
    </row>
    <row r="917">
      <c r="A917" s="14"/>
      <c r="B917" s="23" t="str">
        <f t="array" ref="B917">IF(C917="","",XLOOKUP(C917,selector_06,selector_06_ids,""))</f>
        <v/>
      </c>
      <c r="C917" s="25"/>
      <c r="D917" s="23" t="str">
        <f t="array" ref="D917">IF(E917="","",XLOOKUP(E917,selector_07,selector_07_ids,""))</f>
        <v/>
      </c>
      <c r="E917" s="25"/>
      <c r="F917" s="27"/>
      <c r="G917" s="27"/>
      <c r="H917" s="14"/>
      <c r="I917" s="23" t="str">
        <f t="array" ref="I917">IF(J917="","",XLOOKUP(J917,selector_04,selector_04_ids,""))</f>
        <v/>
      </c>
      <c r="J917" s="25"/>
      <c r="K917" s="14"/>
      <c r="L917" s="14"/>
      <c r="AK917" s="19" t="s">
        <v>68</v>
      </c>
      <c r="AL917" s="19" t="s">
        <v>68</v>
      </c>
    </row>
    <row r="918">
      <c r="A918" s="14"/>
      <c r="B918" s="23" t="str">
        <f t="array" ref="B918">IF(C918="","",XLOOKUP(C918,selector_06,selector_06_ids,""))</f>
        <v/>
      </c>
      <c r="C918" s="25"/>
      <c r="D918" s="23" t="str">
        <f t="array" ref="D918">IF(E918="","",XLOOKUP(E918,selector_07,selector_07_ids,""))</f>
        <v/>
      </c>
      <c r="E918" s="25"/>
      <c r="F918" s="27"/>
      <c r="G918" s="27"/>
      <c r="H918" s="14"/>
      <c r="I918" s="23" t="str">
        <f t="array" ref="I918">IF(J918="","",XLOOKUP(J918,selector_04,selector_04_ids,""))</f>
        <v/>
      </c>
      <c r="J918" s="25"/>
      <c r="K918" s="14"/>
      <c r="L918" s="14"/>
      <c r="AK918" s="19" t="s">
        <v>68</v>
      </c>
      <c r="AL918" s="19" t="s">
        <v>68</v>
      </c>
    </row>
    <row r="919">
      <c r="A919" s="14"/>
      <c r="B919" s="23" t="str">
        <f t="array" ref="B919">IF(C919="","",XLOOKUP(C919,selector_06,selector_06_ids,""))</f>
        <v/>
      </c>
      <c r="C919" s="25"/>
      <c r="D919" s="23" t="str">
        <f t="array" ref="D919">IF(E919="","",XLOOKUP(E919,selector_07,selector_07_ids,""))</f>
        <v/>
      </c>
      <c r="E919" s="25"/>
      <c r="F919" s="27"/>
      <c r="G919" s="27"/>
      <c r="H919" s="14"/>
      <c r="I919" s="23" t="str">
        <f t="array" ref="I919">IF(J919="","",XLOOKUP(J919,selector_04,selector_04_ids,""))</f>
        <v/>
      </c>
      <c r="J919" s="25"/>
      <c r="K919" s="14"/>
      <c r="L919" s="14"/>
      <c r="AK919" s="19" t="s">
        <v>68</v>
      </c>
      <c r="AL919" s="19" t="s">
        <v>68</v>
      </c>
    </row>
    <row r="920">
      <c r="A920" s="14"/>
      <c r="B920" s="23" t="str">
        <f t="array" ref="B920">IF(C920="","",XLOOKUP(C920,selector_06,selector_06_ids,""))</f>
        <v/>
      </c>
      <c r="C920" s="25"/>
      <c r="D920" s="23" t="str">
        <f t="array" ref="D920">IF(E920="","",XLOOKUP(E920,selector_07,selector_07_ids,""))</f>
        <v/>
      </c>
      <c r="E920" s="25"/>
      <c r="F920" s="27"/>
      <c r="G920" s="27"/>
      <c r="H920" s="14"/>
      <c r="I920" s="23" t="str">
        <f t="array" ref="I920">IF(J920="","",XLOOKUP(J920,selector_04,selector_04_ids,""))</f>
        <v/>
      </c>
      <c r="J920" s="25"/>
      <c r="K920" s="14"/>
      <c r="L920" s="14"/>
      <c r="AK920" s="19" t="s">
        <v>68</v>
      </c>
      <c r="AL920" s="19" t="s">
        <v>68</v>
      </c>
    </row>
    <row r="921">
      <c r="A921" s="14"/>
      <c r="B921" s="23" t="str">
        <f t="array" ref="B921">IF(C921="","",XLOOKUP(C921,selector_06,selector_06_ids,""))</f>
        <v/>
      </c>
      <c r="C921" s="25"/>
      <c r="D921" s="23" t="str">
        <f t="array" ref="D921">IF(E921="","",XLOOKUP(E921,selector_07,selector_07_ids,""))</f>
        <v/>
      </c>
      <c r="E921" s="25"/>
      <c r="F921" s="27"/>
      <c r="G921" s="27"/>
      <c r="H921" s="14"/>
      <c r="I921" s="23" t="str">
        <f t="array" ref="I921">IF(J921="","",XLOOKUP(J921,selector_04,selector_04_ids,""))</f>
        <v/>
      </c>
      <c r="J921" s="25"/>
      <c r="K921" s="14"/>
      <c r="L921" s="14"/>
      <c r="AK921" s="19" t="s">
        <v>68</v>
      </c>
      <c r="AL921" s="19" t="s">
        <v>68</v>
      </c>
    </row>
    <row r="922">
      <c r="A922" s="14"/>
      <c r="B922" s="23" t="str">
        <f t="array" ref="B922">IF(C922="","",XLOOKUP(C922,selector_06,selector_06_ids,""))</f>
        <v/>
      </c>
      <c r="C922" s="25"/>
      <c r="D922" s="23" t="str">
        <f t="array" ref="D922">IF(E922="","",XLOOKUP(E922,selector_07,selector_07_ids,""))</f>
        <v/>
      </c>
      <c r="E922" s="25"/>
      <c r="F922" s="27"/>
      <c r="G922" s="27"/>
      <c r="H922" s="14"/>
      <c r="I922" s="23" t="str">
        <f t="array" ref="I922">IF(J922="","",XLOOKUP(J922,selector_04,selector_04_ids,""))</f>
        <v/>
      </c>
      <c r="J922" s="25"/>
      <c r="K922" s="14"/>
      <c r="L922" s="14"/>
      <c r="AK922" s="19" t="s">
        <v>68</v>
      </c>
      <c r="AL922" s="19" t="s">
        <v>68</v>
      </c>
    </row>
    <row r="923">
      <c r="A923" s="14"/>
      <c r="B923" s="23" t="str">
        <f t="array" ref="B923">IF(C923="","",XLOOKUP(C923,selector_06,selector_06_ids,""))</f>
        <v/>
      </c>
      <c r="C923" s="25"/>
      <c r="D923" s="23" t="str">
        <f t="array" ref="D923">IF(E923="","",XLOOKUP(E923,selector_07,selector_07_ids,""))</f>
        <v/>
      </c>
      <c r="E923" s="25"/>
      <c r="F923" s="27"/>
      <c r="G923" s="27"/>
      <c r="H923" s="14"/>
      <c r="I923" s="23" t="str">
        <f t="array" ref="I923">IF(J923="","",XLOOKUP(J923,selector_04,selector_04_ids,""))</f>
        <v/>
      </c>
      <c r="J923" s="25"/>
      <c r="K923" s="14"/>
      <c r="L923" s="14"/>
      <c r="AK923" s="19" t="s">
        <v>68</v>
      </c>
      <c r="AL923" s="19" t="s">
        <v>68</v>
      </c>
    </row>
    <row r="924">
      <c r="A924" s="14"/>
      <c r="B924" s="23" t="str">
        <f t="array" ref="B924">IF(C924="","",XLOOKUP(C924,selector_06,selector_06_ids,""))</f>
        <v/>
      </c>
      <c r="C924" s="25"/>
      <c r="D924" s="23" t="str">
        <f t="array" ref="D924">IF(E924="","",XLOOKUP(E924,selector_07,selector_07_ids,""))</f>
        <v/>
      </c>
      <c r="E924" s="25"/>
      <c r="F924" s="27"/>
      <c r="G924" s="27"/>
      <c r="H924" s="14"/>
      <c r="I924" s="23" t="str">
        <f t="array" ref="I924">IF(J924="","",XLOOKUP(J924,selector_04,selector_04_ids,""))</f>
        <v/>
      </c>
      <c r="J924" s="25"/>
      <c r="K924" s="14"/>
      <c r="L924" s="14"/>
      <c r="AK924" s="19" t="s">
        <v>68</v>
      </c>
      <c r="AL924" s="19" t="s">
        <v>68</v>
      </c>
    </row>
    <row r="925">
      <c r="A925" s="14"/>
      <c r="B925" s="23" t="str">
        <f t="array" ref="B925">IF(C925="","",XLOOKUP(C925,selector_06,selector_06_ids,""))</f>
        <v/>
      </c>
      <c r="C925" s="25"/>
      <c r="D925" s="23" t="str">
        <f t="array" ref="D925">IF(E925="","",XLOOKUP(E925,selector_07,selector_07_ids,""))</f>
        <v/>
      </c>
      <c r="E925" s="25"/>
      <c r="F925" s="27"/>
      <c r="G925" s="27"/>
      <c r="H925" s="14"/>
      <c r="I925" s="23" t="str">
        <f t="array" ref="I925">IF(J925="","",XLOOKUP(J925,selector_04,selector_04_ids,""))</f>
        <v/>
      </c>
      <c r="J925" s="25"/>
      <c r="K925" s="14"/>
      <c r="L925" s="14"/>
      <c r="AK925" s="19" t="s">
        <v>68</v>
      </c>
      <c r="AL925" s="19" t="s">
        <v>68</v>
      </c>
    </row>
    <row r="926">
      <c r="A926" s="14"/>
      <c r="B926" s="23" t="str">
        <f t="array" ref="B926">IF(C926="","",XLOOKUP(C926,selector_06,selector_06_ids,""))</f>
        <v/>
      </c>
      <c r="C926" s="25"/>
      <c r="D926" s="23" t="str">
        <f t="array" ref="D926">IF(E926="","",XLOOKUP(E926,selector_07,selector_07_ids,""))</f>
        <v/>
      </c>
      <c r="E926" s="25"/>
      <c r="F926" s="27"/>
      <c r="G926" s="27"/>
      <c r="H926" s="14"/>
      <c r="I926" s="23" t="str">
        <f t="array" ref="I926">IF(J926="","",XLOOKUP(J926,selector_04,selector_04_ids,""))</f>
        <v/>
      </c>
      <c r="J926" s="25"/>
      <c r="K926" s="14"/>
      <c r="L926" s="14"/>
      <c r="AK926" s="19" t="s">
        <v>68</v>
      </c>
      <c r="AL926" s="19" t="s">
        <v>68</v>
      </c>
    </row>
    <row r="927">
      <c r="A927" s="14"/>
      <c r="B927" s="23" t="str">
        <f t="array" ref="B927">IF(C927="","",XLOOKUP(C927,selector_06,selector_06_ids,""))</f>
        <v/>
      </c>
      <c r="C927" s="25"/>
      <c r="D927" s="23" t="str">
        <f t="array" ref="D927">IF(E927="","",XLOOKUP(E927,selector_07,selector_07_ids,""))</f>
        <v/>
      </c>
      <c r="E927" s="25"/>
      <c r="F927" s="27"/>
      <c r="G927" s="27"/>
      <c r="H927" s="14"/>
      <c r="I927" s="23" t="str">
        <f t="array" ref="I927">IF(J927="","",XLOOKUP(J927,selector_04,selector_04_ids,""))</f>
        <v/>
      </c>
      <c r="J927" s="25"/>
      <c r="K927" s="14"/>
      <c r="L927" s="14"/>
      <c r="AK927" s="19" t="s">
        <v>68</v>
      </c>
      <c r="AL927" s="19" t="s">
        <v>68</v>
      </c>
    </row>
    <row r="928">
      <c r="A928" s="14"/>
      <c r="B928" s="23" t="str">
        <f t="array" ref="B928">IF(C928="","",XLOOKUP(C928,selector_06,selector_06_ids,""))</f>
        <v/>
      </c>
      <c r="C928" s="25"/>
      <c r="D928" s="23" t="str">
        <f t="array" ref="D928">IF(E928="","",XLOOKUP(E928,selector_07,selector_07_ids,""))</f>
        <v/>
      </c>
      <c r="E928" s="25"/>
      <c r="F928" s="27"/>
      <c r="G928" s="27"/>
      <c r="H928" s="14"/>
      <c r="I928" s="23" t="str">
        <f t="array" ref="I928">IF(J928="","",XLOOKUP(J928,selector_04,selector_04_ids,""))</f>
        <v/>
      </c>
      <c r="J928" s="25"/>
      <c r="K928" s="14"/>
      <c r="L928" s="14"/>
      <c r="AK928" s="19" t="s">
        <v>68</v>
      </c>
      <c r="AL928" s="19" t="s">
        <v>68</v>
      </c>
    </row>
    <row r="929">
      <c r="A929" s="14"/>
      <c r="B929" s="23" t="str">
        <f t="array" ref="B929">IF(C929="","",XLOOKUP(C929,selector_06,selector_06_ids,""))</f>
        <v/>
      </c>
      <c r="C929" s="25"/>
      <c r="D929" s="23" t="str">
        <f t="array" ref="D929">IF(E929="","",XLOOKUP(E929,selector_07,selector_07_ids,""))</f>
        <v/>
      </c>
      <c r="E929" s="25"/>
      <c r="F929" s="27"/>
      <c r="G929" s="27"/>
      <c r="H929" s="14"/>
      <c r="I929" s="23" t="str">
        <f t="array" ref="I929">IF(J929="","",XLOOKUP(J929,selector_04,selector_04_ids,""))</f>
        <v/>
      </c>
      <c r="J929" s="25"/>
      <c r="K929" s="14"/>
      <c r="L929" s="14"/>
      <c r="AK929" s="19" t="s">
        <v>68</v>
      </c>
      <c r="AL929" s="19" t="s">
        <v>68</v>
      </c>
    </row>
    <row r="930">
      <c r="A930" s="14"/>
      <c r="B930" s="23" t="str">
        <f t="array" ref="B930">IF(C930="","",XLOOKUP(C930,selector_06,selector_06_ids,""))</f>
        <v/>
      </c>
      <c r="C930" s="25"/>
      <c r="D930" s="23" t="str">
        <f t="array" ref="D930">IF(E930="","",XLOOKUP(E930,selector_07,selector_07_ids,""))</f>
        <v/>
      </c>
      <c r="E930" s="25"/>
      <c r="F930" s="27"/>
      <c r="G930" s="27"/>
      <c r="H930" s="14"/>
      <c r="I930" s="23" t="str">
        <f t="array" ref="I930">IF(J930="","",XLOOKUP(J930,selector_04,selector_04_ids,""))</f>
        <v/>
      </c>
      <c r="J930" s="25"/>
      <c r="K930" s="14"/>
      <c r="L930" s="14"/>
      <c r="AK930" s="19" t="s">
        <v>68</v>
      </c>
      <c r="AL930" s="19" t="s">
        <v>68</v>
      </c>
    </row>
    <row r="931">
      <c r="A931" s="14"/>
      <c r="B931" s="23" t="str">
        <f t="array" ref="B931">IF(C931="","",XLOOKUP(C931,selector_06,selector_06_ids,""))</f>
        <v/>
      </c>
      <c r="C931" s="25"/>
      <c r="D931" s="23" t="str">
        <f t="array" ref="D931">IF(E931="","",XLOOKUP(E931,selector_07,selector_07_ids,""))</f>
        <v/>
      </c>
      <c r="E931" s="25"/>
      <c r="F931" s="27"/>
      <c r="G931" s="27"/>
      <c r="H931" s="14"/>
      <c r="I931" s="23" t="str">
        <f t="array" ref="I931">IF(J931="","",XLOOKUP(J931,selector_04,selector_04_ids,""))</f>
        <v/>
      </c>
      <c r="J931" s="25"/>
      <c r="K931" s="14"/>
      <c r="L931" s="14"/>
      <c r="AK931" s="19" t="s">
        <v>68</v>
      </c>
      <c r="AL931" s="19" t="s">
        <v>68</v>
      </c>
    </row>
    <row r="932">
      <c r="A932" s="14"/>
      <c r="B932" s="23" t="str">
        <f t="array" ref="B932">IF(C932="","",XLOOKUP(C932,selector_06,selector_06_ids,""))</f>
        <v/>
      </c>
      <c r="C932" s="25"/>
      <c r="D932" s="23" t="str">
        <f t="array" ref="D932">IF(E932="","",XLOOKUP(E932,selector_07,selector_07_ids,""))</f>
        <v/>
      </c>
      <c r="E932" s="25"/>
      <c r="F932" s="27"/>
      <c r="G932" s="27"/>
      <c r="H932" s="14"/>
      <c r="I932" s="23" t="str">
        <f t="array" ref="I932">IF(J932="","",XLOOKUP(J932,selector_04,selector_04_ids,""))</f>
        <v/>
      </c>
      <c r="J932" s="25"/>
      <c r="K932" s="14"/>
      <c r="L932" s="14"/>
      <c r="AK932" s="19" t="s">
        <v>68</v>
      </c>
      <c r="AL932" s="19" t="s">
        <v>68</v>
      </c>
    </row>
    <row r="933">
      <c r="A933" s="14"/>
      <c r="B933" s="23" t="str">
        <f t="array" ref="B933">IF(C933="","",XLOOKUP(C933,selector_06,selector_06_ids,""))</f>
        <v/>
      </c>
      <c r="C933" s="25"/>
      <c r="D933" s="23" t="str">
        <f t="array" ref="D933">IF(E933="","",XLOOKUP(E933,selector_07,selector_07_ids,""))</f>
        <v/>
      </c>
      <c r="E933" s="25"/>
      <c r="F933" s="27"/>
      <c r="G933" s="27"/>
      <c r="H933" s="14"/>
      <c r="I933" s="23" t="str">
        <f t="array" ref="I933">IF(J933="","",XLOOKUP(J933,selector_04,selector_04_ids,""))</f>
        <v/>
      </c>
      <c r="J933" s="25"/>
      <c r="K933" s="14"/>
      <c r="L933" s="14"/>
      <c r="AK933" s="19" t="s">
        <v>68</v>
      </c>
      <c r="AL933" s="19" t="s">
        <v>68</v>
      </c>
    </row>
    <row r="934">
      <c r="A934" s="14"/>
      <c r="B934" s="23" t="str">
        <f t="array" ref="B934">IF(C934="","",XLOOKUP(C934,selector_06,selector_06_ids,""))</f>
        <v/>
      </c>
      <c r="C934" s="25"/>
      <c r="D934" s="23" t="str">
        <f t="array" ref="D934">IF(E934="","",XLOOKUP(E934,selector_07,selector_07_ids,""))</f>
        <v/>
      </c>
      <c r="E934" s="25"/>
      <c r="F934" s="27"/>
      <c r="G934" s="27"/>
      <c r="H934" s="14"/>
      <c r="I934" s="23" t="str">
        <f t="array" ref="I934">IF(J934="","",XLOOKUP(J934,selector_04,selector_04_ids,""))</f>
        <v/>
      </c>
      <c r="J934" s="25"/>
      <c r="K934" s="14"/>
      <c r="L934" s="14"/>
      <c r="AK934" s="19" t="s">
        <v>68</v>
      </c>
      <c r="AL934" s="19" t="s">
        <v>68</v>
      </c>
    </row>
    <row r="935">
      <c r="A935" s="14"/>
      <c r="B935" s="23" t="str">
        <f t="array" ref="B935">IF(C935="","",XLOOKUP(C935,selector_06,selector_06_ids,""))</f>
        <v/>
      </c>
      <c r="C935" s="25"/>
      <c r="D935" s="23" t="str">
        <f t="array" ref="D935">IF(E935="","",XLOOKUP(E935,selector_07,selector_07_ids,""))</f>
        <v/>
      </c>
      <c r="E935" s="25"/>
      <c r="F935" s="27"/>
      <c r="G935" s="27"/>
      <c r="H935" s="14"/>
      <c r="I935" s="23" t="str">
        <f t="array" ref="I935">IF(J935="","",XLOOKUP(J935,selector_04,selector_04_ids,""))</f>
        <v/>
      </c>
      <c r="J935" s="25"/>
      <c r="K935" s="14"/>
      <c r="L935" s="14"/>
      <c r="AK935" s="19" t="s">
        <v>68</v>
      </c>
      <c r="AL935" s="19" t="s">
        <v>68</v>
      </c>
    </row>
    <row r="936">
      <c r="A936" s="14"/>
      <c r="B936" s="23" t="str">
        <f t="array" ref="B936">IF(C936="","",XLOOKUP(C936,selector_06,selector_06_ids,""))</f>
        <v/>
      </c>
      <c r="C936" s="25"/>
      <c r="D936" s="23" t="str">
        <f t="array" ref="D936">IF(E936="","",XLOOKUP(E936,selector_07,selector_07_ids,""))</f>
        <v/>
      </c>
      <c r="E936" s="25"/>
      <c r="F936" s="27"/>
      <c r="G936" s="27"/>
      <c r="H936" s="14"/>
      <c r="I936" s="23" t="str">
        <f t="array" ref="I936">IF(J936="","",XLOOKUP(J936,selector_04,selector_04_ids,""))</f>
        <v/>
      </c>
      <c r="J936" s="25"/>
      <c r="K936" s="14"/>
      <c r="L936" s="14"/>
      <c r="AK936" s="19" t="s">
        <v>68</v>
      </c>
      <c r="AL936" s="19" t="s">
        <v>68</v>
      </c>
    </row>
    <row r="937">
      <c r="A937" s="14"/>
      <c r="B937" s="23" t="str">
        <f t="array" ref="B937">IF(C937="","",XLOOKUP(C937,selector_06,selector_06_ids,""))</f>
        <v/>
      </c>
      <c r="C937" s="25"/>
      <c r="D937" s="23" t="str">
        <f t="array" ref="D937">IF(E937="","",XLOOKUP(E937,selector_07,selector_07_ids,""))</f>
        <v/>
      </c>
      <c r="E937" s="25"/>
      <c r="F937" s="27"/>
      <c r="G937" s="27"/>
      <c r="H937" s="14"/>
      <c r="I937" s="23" t="str">
        <f t="array" ref="I937">IF(J937="","",XLOOKUP(J937,selector_04,selector_04_ids,""))</f>
        <v/>
      </c>
      <c r="J937" s="25"/>
      <c r="K937" s="14"/>
      <c r="L937" s="14"/>
      <c r="AK937" s="19" t="s">
        <v>68</v>
      </c>
      <c r="AL937" s="19" t="s">
        <v>68</v>
      </c>
    </row>
    <row r="938">
      <c r="A938" s="14"/>
      <c r="B938" s="23" t="str">
        <f t="array" ref="B938">IF(C938="","",XLOOKUP(C938,selector_06,selector_06_ids,""))</f>
        <v/>
      </c>
      <c r="C938" s="25"/>
      <c r="D938" s="23" t="str">
        <f t="array" ref="D938">IF(E938="","",XLOOKUP(E938,selector_07,selector_07_ids,""))</f>
        <v/>
      </c>
      <c r="E938" s="25"/>
      <c r="F938" s="27"/>
      <c r="G938" s="27"/>
      <c r="H938" s="14"/>
      <c r="I938" s="23" t="str">
        <f t="array" ref="I938">IF(J938="","",XLOOKUP(J938,selector_04,selector_04_ids,""))</f>
        <v/>
      </c>
      <c r="J938" s="25"/>
      <c r="K938" s="14"/>
      <c r="L938" s="14"/>
      <c r="AK938" s="19" t="s">
        <v>68</v>
      </c>
      <c r="AL938" s="19" t="s">
        <v>68</v>
      </c>
    </row>
    <row r="939">
      <c r="A939" s="14"/>
      <c r="B939" s="23" t="str">
        <f t="array" ref="B939">IF(C939="","",XLOOKUP(C939,selector_06,selector_06_ids,""))</f>
        <v/>
      </c>
      <c r="C939" s="25"/>
      <c r="D939" s="23" t="str">
        <f t="array" ref="D939">IF(E939="","",XLOOKUP(E939,selector_07,selector_07_ids,""))</f>
        <v/>
      </c>
      <c r="E939" s="25"/>
      <c r="F939" s="27"/>
      <c r="G939" s="27"/>
      <c r="H939" s="14"/>
      <c r="I939" s="23" t="str">
        <f t="array" ref="I939">IF(J939="","",XLOOKUP(J939,selector_04,selector_04_ids,""))</f>
        <v/>
      </c>
      <c r="J939" s="25"/>
      <c r="K939" s="14"/>
      <c r="L939" s="14"/>
      <c r="AK939" s="19" t="s">
        <v>68</v>
      </c>
      <c r="AL939" s="19" t="s">
        <v>68</v>
      </c>
    </row>
    <row r="940">
      <c r="A940" s="14"/>
      <c r="B940" s="23" t="str">
        <f t="array" ref="B940">IF(C940="","",XLOOKUP(C940,selector_06,selector_06_ids,""))</f>
        <v/>
      </c>
      <c r="C940" s="25"/>
      <c r="D940" s="23" t="str">
        <f t="array" ref="D940">IF(E940="","",XLOOKUP(E940,selector_07,selector_07_ids,""))</f>
        <v/>
      </c>
      <c r="E940" s="25"/>
      <c r="F940" s="27"/>
      <c r="G940" s="27"/>
      <c r="H940" s="14"/>
      <c r="I940" s="23" t="str">
        <f t="array" ref="I940">IF(J940="","",XLOOKUP(J940,selector_04,selector_04_ids,""))</f>
        <v/>
      </c>
      <c r="J940" s="25"/>
      <c r="K940" s="14"/>
      <c r="L940" s="14"/>
      <c r="AK940" s="19" t="s">
        <v>68</v>
      </c>
      <c r="AL940" s="19" t="s">
        <v>68</v>
      </c>
    </row>
    <row r="941">
      <c r="A941" s="14"/>
      <c r="B941" s="23" t="str">
        <f t="array" ref="B941">IF(C941="","",XLOOKUP(C941,selector_06,selector_06_ids,""))</f>
        <v/>
      </c>
      <c r="C941" s="25"/>
      <c r="D941" s="23" t="str">
        <f t="array" ref="D941">IF(E941="","",XLOOKUP(E941,selector_07,selector_07_ids,""))</f>
        <v/>
      </c>
      <c r="E941" s="25"/>
      <c r="F941" s="27"/>
      <c r="G941" s="27"/>
      <c r="H941" s="14"/>
      <c r="I941" s="23" t="str">
        <f t="array" ref="I941">IF(J941="","",XLOOKUP(J941,selector_04,selector_04_ids,""))</f>
        <v/>
      </c>
      <c r="J941" s="25"/>
      <c r="K941" s="14"/>
      <c r="L941" s="14"/>
      <c r="AK941" s="19" t="s">
        <v>68</v>
      </c>
      <c r="AL941" s="19" t="s">
        <v>68</v>
      </c>
    </row>
    <row r="942">
      <c r="A942" s="14"/>
      <c r="B942" s="23" t="str">
        <f t="array" ref="B942">IF(C942="","",XLOOKUP(C942,selector_06,selector_06_ids,""))</f>
        <v/>
      </c>
      <c r="C942" s="25"/>
      <c r="D942" s="23" t="str">
        <f t="array" ref="D942">IF(E942="","",XLOOKUP(E942,selector_07,selector_07_ids,""))</f>
        <v/>
      </c>
      <c r="E942" s="25"/>
      <c r="F942" s="27"/>
      <c r="G942" s="27"/>
      <c r="H942" s="14"/>
      <c r="I942" s="23" t="str">
        <f t="array" ref="I942">IF(J942="","",XLOOKUP(J942,selector_04,selector_04_ids,""))</f>
        <v/>
      </c>
      <c r="J942" s="25"/>
      <c r="K942" s="14"/>
      <c r="L942" s="14"/>
      <c r="AK942" s="19" t="s">
        <v>68</v>
      </c>
      <c r="AL942" s="19" t="s">
        <v>68</v>
      </c>
    </row>
    <row r="943">
      <c r="A943" s="14"/>
      <c r="B943" s="23" t="str">
        <f t="array" ref="B943">IF(C943="","",XLOOKUP(C943,selector_06,selector_06_ids,""))</f>
        <v/>
      </c>
      <c r="C943" s="25"/>
      <c r="D943" s="23" t="str">
        <f t="array" ref="D943">IF(E943="","",XLOOKUP(E943,selector_07,selector_07_ids,""))</f>
        <v/>
      </c>
      <c r="E943" s="25"/>
      <c r="F943" s="27"/>
      <c r="G943" s="27"/>
      <c r="H943" s="14"/>
      <c r="I943" s="23" t="str">
        <f t="array" ref="I943">IF(J943="","",XLOOKUP(J943,selector_04,selector_04_ids,""))</f>
        <v/>
      </c>
      <c r="J943" s="25"/>
      <c r="K943" s="14"/>
      <c r="L943" s="14"/>
      <c r="AK943" s="19" t="s">
        <v>68</v>
      </c>
      <c r="AL943" s="19" t="s">
        <v>68</v>
      </c>
    </row>
    <row r="944">
      <c r="A944" s="14"/>
      <c r="B944" s="23" t="str">
        <f t="array" ref="B944">IF(C944="","",XLOOKUP(C944,selector_06,selector_06_ids,""))</f>
        <v/>
      </c>
      <c r="C944" s="25"/>
      <c r="D944" s="23" t="str">
        <f t="array" ref="D944">IF(E944="","",XLOOKUP(E944,selector_07,selector_07_ids,""))</f>
        <v/>
      </c>
      <c r="E944" s="25"/>
      <c r="F944" s="27"/>
      <c r="G944" s="27"/>
      <c r="H944" s="14"/>
      <c r="I944" s="23" t="str">
        <f t="array" ref="I944">IF(J944="","",XLOOKUP(J944,selector_04,selector_04_ids,""))</f>
        <v/>
      </c>
      <c r="J944" s="25"/>
      <c r="K944" s="14"/>
      <c r="L944" s="14"/>
      <c r="AK944" s="19" t="s">
        <v>68</v>
      </c>
      <c r="AL944" s="19" t="s">
        <v>68</v>
      </c>
    </row>
    <row r="945">
      <c r="A945" s="14"/>
      <c r="B945" s="23" t="str">
        <f t="array" ref="B945">IF(C945="","",XLOOKUP(C945,selector_06,selector_06_ids,""))</f>
        <v/>
      </c>
      <c r="C945" s="25"/>
      <c r="D945" s="23" t="str">
        <f t="array" ref="D945">IF(E945="","",XLOOKUP(E945,selector_07,selector_07_ids,""))</f>
        <v/>
      </c>
      <c r="E945" s="25"/>
      <c r="F945" s="27"/>
      <c r="G945" s="27"/>
      <c r="H945" s="14"/>
      <c r="I945" s="23" t="str">
        <f t="array" ref="I945">IF(J945="","",XLOOKUP(J945,selector_04,selector_04_ids,""))</f>
        <v/>
      </c>
      <c r="J945" s="25"/>
      <c r="K945" s="14"/>
      <c r="L945" s="14"/>
      <c r="AK945" s="19" t="s">
        <v>68</v>
      </c>
      <c r="AL945" s="19" t="s">
        <v>68</v>
      </c>
    </row>
    <row r="946">
      <c r="A946" s="14"/>
      <c r="B946" s="23" t="str">
        <f t="array" ref="B946">IF(C946="","",XLOOKUP(C946,selector_06,selector_06_ids,""))</f>
        <v/>
      </c>
      <c r="C946" s="25"/>
      <c r="D946" s="23" t="str">
        <f t="array" ref="D946">IF(E946="","",XLOOKUP(E946,selector_07,selector_07_ids,""))</f>
        <v/>
      </c>
      <c r="E946" s="25"/>
      <c r="F946" s="27"/>
      <c r="G946" s="27"/>
      <c r="H946" s="14"/>
      <c r="I946" s="23" t="str">
        <f t="array" ref="I946">IF(J946="","",XLOOKUP(J946,selector_04,selector_04_ids,""))</f>
        <v/>
      </c>
      <c r="J946" s="25"/>
      <c r="K946" s="14"/>
      <c r="L946" s="14"/>
      <c r="AK946" s="19" t="s">
        <v>68</v>
      </c>
      <c r="AL946" s="19" t="s">
        <v>68</v>
      </c>
    </row>
    <row r="947">
      <c r="A947" s="14"/>
      <c r="B947" s="23" t="str">
        <f t="array" ref="B947">IF(C947="","",XLOOKUP(C947,selector_06,selector_06_ids,""))</f>
        <v/>
      </c>
      <c r="C947" s="25"/>
      <c r="D947" s="23" t="str">
        <f t="array" ref="D947">IF(E947="","",XLOOKUP(E947,selector_07,selector_07_ids,""))</f>
        <v/>
      </c>
      <c r="E947" s="25"/>
      <c r="F947" s="27"/>
      <c r="G947" s="27"/>
      <c r="H947" s="14"/>
      <c r="I947" s="23" t="str">
        <f t="array" ref="I947">IF(J947="","",XLOOKUP(J947,selector_04,selector_04_ids,""))</f>
        <v/>
      </c>
      <c r="J947" s="25"/>
      <c r="K947" s="14"/>
      <c r="L947" s="14"/>
      <c r="AK947" s="19" t="s">
        <v>68</v>
      </c>
      <c r="AL947" s="19" t="s">
        <v>68</v>
      </c>
    </row>
    <row r="948">
      <c r="A948" s="14"/>
      <c r="B948" s="23" t="str">
        <f t="array" ref="B948">IF(C948="","",XLOOKUP(C948,selector_06,selector_06_ids,""))</f>
        <v/>
      </c>
      <c r="C948" s="25"/>
      <c r="D948" s="23" t="str">
        <f t="array" ref="D948">IF(E948="","",XLOOKUP(E948,selector_07,selector_07_ids,""))</f>
        <v/>
      </c>
      <c r="E948" s="25"/>
      <c r="F948" s="27"/>
      <c r="G948" s="27"/>
      <c r="H948" s="14"/>
      <c r="I948" s="23" t="str">
        <f t="array" ref="I948">IF(J948="","",XLOOKUP(J948,selector_04,selector_04_ids,""))</f>
        <v/>
      </c>
      <c r="J948" s="25"/>
      <c r="K948" s="14"/>
      <c r="L948" s="14"/>
      <c r="AK948" s="19" t="s">
        <v>68</v>
      </c>
      <c r="AL948" s="19" t="s">
        <v>68</v>
      </c>
    </row>
    <row r="949">
      <c r="A949" s="14"/>
      <c r="B949" s="23" t="str">
        <f t="array" ref="B949">IF(C949="","",XLOOKUP(C949,selector_06,selector_06_ids,""))</f>
        <v/>
      </c>
      <c r="C949" s="25"/>
      <c r="D949" s="23" t="str">
        <f t="array" ref="D949">IF(E949="","",XLOOKUP(E949,selector_07,selector_07_ids,""))</f>
        <v/>
      </c>
      <c r="E949" s="25"/>
      <c r="F949" s="27"/>
      <c r="G949" s="27"/>
      <c r="H949" s="14"/>
      <c r="I949" s="23" t="str">
        <f t="array" ref="I949">IF(J949="","",XLOOKUP(J949,selector_04,selector_04_ids,""))</f>
        <v/>
      </c>
      <c r="J949" s="25"/>
      <c r="K949" s="14"/>
      <c r="L949" s="14"/>
      <c r="AK949" s="19" t="s">
        <v>68</v>
      </c>
      <c r="AL949" s="19" t="s">
        <v>68</v>
      </c>
    </row>
    <row r="950">
      <c r="A950" s="14"/>
      <c r="B950" s="23" t="str">
        <f t="array" ref="B950">IF(C950="","",XLOOKUP(C950,selector_06,selector_06_ids,""))</f>
        <v/>
      </c>
      <c r="C950" s="25"/>
      <c r="D950" s="23" t="str">
        <f t="array" ref="D950">IF(E950="","",XLOOKUP(E950,selector_07,selector_07_ids,""))</f>
        <v/>
      </c>
      <c r="E950" s="25"/>
      <c r="F950" s="27"/>
      <c r="G950" s="27"/>
      <c r="H950" s="14"/>
      <c r="I950" s="23" t="str">
        <f t="array" ref="I950">IF(J950="","",XLOOKUP(J950,selector_04,selector_04_ids,""))</f>
        <v/>
      </c>
      <c r="J950" s="25"/>
      <c r="K950" s="14"/>
      <c r="L950" s="14"/>
      <c r="AK950" s="19" t="s">
        <v>68</v>
      </c>
      <c r="AL950" s="19" t="s">
        <v>68</v>
      </c>
    </row>
    <row r="951">
      <c r="A951" s="14"/>
      <c r="B951" s="23" t="str">
        <f t="array" ref="B951">IF(C951="","",XLOOKUP(C951,selector_06,selector_06_ids,""))</f>
        <v/>
      </c>
      <c r="C951" s="25"/>
      <c r="D951" s="23" t="str">
        <f t="array" ref="D951">IF(E951="","",XLOOKUP(E951,selector_07,selector_07_ids,""))</f>
        <v/>
      </c>
      <c r="E951" s="25"/>
      <c r="F951" s="27"/>
      <c r="G951" s="27"/>
      <c r="H951" s="14"/>
      <c r="I951" s="23" t="str">
        <f t="array" ref="I951">IF(J951="","",XLOOKUP(J951,selector_04,selector_04_ids,""))</f>
        <v/>
      </c>
      <c r="J951" s="25"/>
      <c r="K951" s="14"/>
      <c r="L951" s="14"/>
      <c r="AK951" s="19" t="s">
        <v>68</v>
      </c>
      <c r="AL951" s="19" t="s">
        <v>68</v>
      </c>
    </row>
    <row r="952">
      <c r="A952" s="14"/>
      <c r="B952" s="23" t="str">
        <f t="array" ref="B952">IF(C952="","",XLOOKUP(C952,selector_06,selector_06_ids,""))</f>
        <v/>
      </c>
      <c r="C952" s="25"/>
      <c r="D952" s="23" t="str">
        <f t="array" ref="D952">IF(E952="","",XLOOKUP(E952,selector_07,selector_07_ids,""))</f>
        <v/>
      </c>
      <c r="E952" s="25"/>
      <c r="F952" s="27"/>
      <c r="G952" s="27"/>
      <c r="H952" s="14"/>
      <c r="I952" s="23" t="str">
        <f t="array" ref="I952">IF(J952="","",XLOOKUP(J952,selector_04,selector_04_ids,""))</f>
        <v/>
      </c>
      <c r="J952" s="25"/>
      <c r="K952" s="14"/>
      <c r="L952" s="14"/>
      <c r="AK952" s="19" t="s">
        <v>68</v>
      </c>
      <c r="AL952" s="19" t="s">
        <v>68</v>
      </c>
    </row>
    <row r="953">
      <c r="A953" s="14"/>
      <c r="B953" s="23" t="str">
        <f t="array" ref="B953">IF(C953="","",XLOOKUP(C953,selector_06,selector_06_ids,""))</f>
        <v/>
      </c>
      <c r="C953" s="25"/>
      <c r="D953" s="23" t="str">
        <f t="array" ref="D953">IF(E953="","",XLOOKUP(E953,selector_07,selector_07_ids,""))</f>
        <v/>
      </c>
      <c r="E953" s="25"/>
      <c r="F953" s="27"/>
      <c r="G953" s="27"/>
      <c r="H953" s="14"/>
      <c r="I953" s="23" t="str">
        <f t="array" ref="I953">IF(J953="","",XLOOKUP(J953,selector_04,selector_04_ids,""))</f>
        <v/>
      </c>
      <c r="J953" s="25"/>
      <c r="K953" s="14"/>
      <c r="L953" s="14"/>
      <c r="AK953" s="19" t="s">
        <v>68</v>
      </c>
      <c r="AL953" s="19" t="s">
        <v>68</v>
      </c>
    </row>
    <row r="954">
      <c r="A954" s="14"/>
      <c r="B954" s="23" t="str">
        <f t="array" ref="B954">IF(C954="","",XLOOKUP(C954,selector_06,selector_06_ids,""))</f>
        <v/>
      </c>
      <c r="C954" s="25"/>
      <c r="D954" s="23" t="str">
        <f t="array" ref="D954">IF(E954="","",XLOOKUP(E954,selector_07,selector_07_ids,""))</f>
        <v/>
      </c>
      <c r="E954" s="25"/>
      <c r="F954" s="27"/>
      <c r="G954" s="27"/>
      <c r="H954" s="14"/>
      <c r="I954" s="23" t="str">
        <f t="array" ref="I954">IF(J954="","",XLOOKUP(J954,selector_04,selector_04_ids,""))</f>
        <v/>
      </c>
      <c r="J954" s="25"/>
      <c r="K954" s="14"/>
      <c r="L954" s="14"/>
      <c r="AK954" s="19" t="s">
        <v>68</v>
      </c>
      <c r="AL954" s="19" t="s">
        <v>68</v>
      </c>
    </row>
    <row r="955">
      <c r="A955" s="14"/>
      <c r="B955" s="23" t="str">
        <f t="array" ref="B955">IF(C955="","",XLOOKUP(C955,selector_06,selector_06_ids,""))</f>
        <v/>
      </c>
      <c r="C955" s="25"/>
      <c r="D955" s="23" t="str">
        <f t="array" ref="D955">IF(E955="","",XLOOKUP(E955,selector_07,selector_07_ids,""))</f>
        <v/>
      </c>
      <c r="E955" s="25"/>
      <c r="F955" s="27"/>
      <c r="G955" s="27"/>
      <c r="H955" s="14"/>
      <c r="I955" s="23" t="str">
        <f t="array" ref="I955">IF(J955="","",XLOOKUP(J955,selector_04,selector_04_ids,""))</f>
        <v/>
      </c>
      <c r="J955" s="25"/>
      <c r="K955" s="14"/>
      <c r="L955" s="14"/>
      <c r="AK955" s="19" t="s">
        <v>68</v>
      </c>
      <c r="AL955" s="19" t="s">
        <v>68</v>
      </c>
    </row>
    <row r="956">
      <c r="A956" s="14"/>
      <c r="B956" s="23" t="str">
        <f t="array" ref="B956">IF(C956="","",XLOOKUP(C956,selector_06,selector_06_ids,""))</f>
        <v/>
      </c>
      <c r="C956" s="25"/>
      <c r="D956" s="23" t="str">
        <f t="array" ref="D956">IF(E956="","",XLOOKUP(E956,selector_07,selector_07_ids,""))</f>
        <v/>
      </c>
      <c r="E956" s="25"/>
      <c r="F956" s="27"/>
      <c r="G956" s="27"/>
      <c r="H956" s="14"/>
      <c r="I956" s="23" t="str">
        <f t="array" ref="I956">IF(J956="","",XLOOKUP(J956,selector_04,selector_04_ids,""))</f>
        <v/>
      </c>
      <c r="J956" s="25"/>
      <c r="K956" s="14"/>
      <c r="L956" s="14"/>
      <c r="AK956" s="19" t="s">
        <v>68</v>
      </c>
      <c r="AL956" s="19" t="s">
        <v>68</v>
      </c>
    </row>
    <row r="957">
      <c r="A957" s="14"/>
      <c r="B957" s="23" t="str">
        <f t="array" ref="B957">IF(C957="","",XLOOKUP(C957,selector_06,selector_06_ids,""))</f>
        <v/>
      </c>
      <c r="C957" s="25"/>
      <c r="D957" s="23" t="str">
        <f t="array" ref="D957">IF(E957="","",XLOOKUP(E957,selector_07,selector_07_ids,""))</f>
        <v/>
      </c>
      <c r="E957" s="25"/>
      <c r="F957" s="27"/>
      <c r="G957" s="27"/>
      <c r="H957" s="14"/>
      <c r="I957" s="23" t="str">
        <f t="array" ref="I957">IF(J957="","",XLOOKUP(J957,selector_04,selector_04_ids,""))</f>
        <v/>
      </c>
      <c r="J957" s="25"/>
      <c r="K957" s="14"/>
      <c r="L957" s="14"/>
      <c r="AK957" s="19" t="s">
        <v>68</v>
      </c>
      <c r="AL957" s="19" t="s">
        <v>68</v>
      </c>
    </row>
    <row r="958">
      <c r="A958" s="14"/>
      <c r="B958" s="23" t="str">
        <f t="array" ref="B958">IF(C958="","",XLOOKUP(C958,selector_06,selector_06_ids,""))</f>
        <v/>
      </c>
      <c r="C958" s="25"/>
      <c r="D958" s="23" t="str">
        <f t="array" ref="D958">IF(E958="","",XLOOKUP(E958,selector_07,selector_07_ids,""))</f>
        <v/>
      </c>
      <c r="E958" s="25"/>
      <c r="F958" s="27"/>
      <c r="G958" s="27"/>
      <c r="H958" s="14"/>
      <c r="I958" s="23" t="str">
        <f t="array" ref="I958">IF(J958="","",XLOOKUP(J958,selector_04,selector_04_ids,""))</f>
        <v/>
      </c>
      <c r="J958" s="25"/>
      <c r="K958" s="14"/>
      <c r="L958" s="14"/>
      <c r="AK958" s="19" t="s">
        <v>68</v>
      </c>
      <c r="AL958" s="19" t="s">
        <v>68</v>
      </c>
    </row>
    <row r="959">
      <c r="A959" s="14"/>
      <c r="B959" s="23" t="str">
        <f t="array" ref="B959">IF(C959="","",XLOOKUP(C959,selector_06,selector_06_ids,""))</f>
        <v/>
      </c>
      <c r="C959" s="25"/>
      <c r="D959" s="23" t="str">
        <f t="array" ref="D959">IF(E959="","",XLOOKUP(E959,selector_07,selector_07_ids,""))</f>
        <v/>
      </c>
      <c r="E959" s="25"/>
      <c r="F959" s="27"/>
      <c r="G959" s="27"/>
      <c r="H959" s="14"/>
      <c r="I959" s="23" t="str">
        <f t="array" ref="I959">IF(J959="","",XLOOKUP(J959,selector_04,selector_04_ids,""))</f>
        <v/>
      </c>
      <c r="J959" s="25"/>
      <c r="K959" s="14"/>
      <c r="L959" s="14"/>
      <c r="AK959" s="19" t="s">
        <v>68</v>
      </c>
      <c r="AL959" s="19" t="s">
        <v>68</v>
      </c>
    </row>
    <row r="960">
      <c r="A960" s="14"/>
      <c r="B960" s="23" t="str">
        <f t="array" ref="B960">IF(C960="","",XLOOKUP(C960,selector_06,selector_06_ids,""))</f>
        <v/>
      </c>
      <c r="C960" s="25"/>
      <c r="D960" s="23" t="str">
        <f t="array" ref="D960">IF(E960="","",XLOOKUP(E960,selector_07,selector_07_ids,""))</f>
        <v/>
      </c>
      <c r="E960" s="25"/>
      <c r="F960" s="27"/>
      <c r="G960" s="27"/>
      <c r="H960" s="14"/>
      <c r="I960" s="23" t="str">
        <f t="array" ref="I960">IF(J960="","",XLOOKUP(J960,selector_04,selector_04_ids,""))</f>
        <v/>
      </c>
      <c r="J960" s="25"/>
      <c r="K960" s="14"/>
      <c r="L960" s="14"/>
      <c r="AK960" s="19" t="s">
        <v>68</v>
      </c>
      <c r="AL960" s="19" t="s">
        <v>68</v>
      </c>
    </row>
    <row r="961">
      <c r="A961" s="14"/>
      <c r="B961" s="23" t="str">
        <f t="array" ref="B961">IF(C961="","",XLOOKUP(C961,selector_06,selector_06_ids,""))</f>
        <v/>
      </c>
      <c r="C961" s="25"/>
      <c r="D961" s="23" t="str">
        <f t="array" ref="D961">IF(E961="","",XLOOKUP(E961,selector_07,selector_07_ids,""))</f>
        <v/>
      </c>
      <c r="E961" s="25"/>
      <c r="F961" s="27"/>
      <c r="G961" s="27"/>
      <c r="H961" s="14"/>
      <c r="I961" s="23" t="str">
        <f t="array" ref="I961">IF(J961="","",XLOOKUP(J961,selector_04,selector_04_ids,""))</f>
        <v/>
      </c>
      <c r="J961" s="25"/>
      <c r="K961" s="14"/>
      <c r="L961" s="14"/>
      <c r="AK961" s="19" t="s">
        <v>68</v>
      </c>
      <c r="AL961" s="19" t="s">
        <v>68</v>
      </c>
    </row>
    <row r="962">
      <c r="A962" s="14"/>
      <c r="B962" s="23" t="str">
        <f t="array" ref="B962">IF(C962="","",XLOOKUP(C962,selector_06,selector_06_ids,""))</f>
        <v/>
      </c>
      <c r="C962" s="25"/>
      <c r="D962" s="23" t="str">
        <f t="array" ref="D962">IF(E962="","",XLOOKUP(E962,selector_07,selector_07_ids,""))</f>
        <v/>
      </c>
      <c r="E962" s="25"/>
      <c r="F962" s="27"/>
      <c r="G962" s="27"/>
      <c r="H962" s="14"/>
      <c r="I962" s="23" t="str">
        <f t="array" ref="I962">IF(J962="","",XLOOKUP(J962,selector_04,selector_04_ids,""))</f>
        <v/>
      </c>
      <c r="J962" s="25"/>
      <c r="K962" s="14"/>
      <c r="L962" s="14"/>
      <c r="AK962" s="19" t="s">
        <v>68</v>
      </c>
      <c r="AL962" s="19" t="s">
        <v>68</v>
      </c>
    </row>
    <row r="963">
      <c r="A963" s="14"/>
      <c r="B963" s="23" t="str">
        <f t="array" ref="B963">IF(C963="","",XLOOKUP(C963,selector_06,selector_06_ids,""))</f>
        <v/>
      </c>
      <c r="C963" s="25"/>
      <c r="D963" s="23" t="str">
        <f t="array" ref="D963">IF(E963="","",XLOOKUP(E963,selector_07,selector_07_ids,""))</f>
        <v/>
      </c>
      <c r="E963" s="25"/>
      <c r="F963" s="27"/>
      <c r="G963" s="27"/>
      <c r="H963" s="14"/>
      <c r="I963" s="23" t="str">
        <f t="array" ref="I963">IF(J963="","",XLOOKUP(J963,selector_04,selector_04_ids,""))</f>
        <v/>
      </c>
      <c r="J963" s="25"/>
      <c r="K963" s="14"/>
      <c r="L963" s="14"/>
      <c r="AK963" s="19" t="s">
        <v>68</v>
      </c>
      <c r="AL963" s="19" t="s">
        <v>68</v>
      </c>
    </row>
    <row r="964">
      <c r="A964" s="14"/>
      <c r="B964" s="23" t="str">
        <f t="array" ref="B964">IF(C964="","",XLOOKUP(C964,selector_06,selector_06_ids,""))</f>
        <v/>
      </c>
      <c r="C964" s="25"/>
      <c r="D964" s="23" t="str">
        <f t="array" ref="D964">IF(E964="","",XLOOKUP(E964,selector_07,selector_07_ids,""))</f>
        <v/>
      </c>
      <c r="E964" s="25"/>
      <c r="F964" s="27"/>
      <c r="G964" s="27"/>
      <c r="H964" s="14"/>
      <c r="I964" s="23" t="str">
        <f t="array" ref="I964">IF(J964="","",XLOOKUP(J964,selector_04,selector_04_ids,""))</f>
        <v/>
      </c>
      <c r="J964" s="25"/>
      <c r="K964" s="14"/>
      <c r="L964" s="14"/>
      <c r="AK964" s="19" t="s">
        <v>68</v>
      </c>
      <c r="AL964" s="19" t="s">
        <v>68</v>
      </c>
    </row>
    <row r="965">
      <c r="A965" s="14"/>
      <c r="B965" s="23" t="str">
        <f t="array" ref="B965">IF(C965="","",XLOOKUP(C965,selector_06,selector_06_ids,""))</f>
        <v/>
      </c>
      <c r="C965" s="25"/>
      <c r="D965" s="23" t="str">
        <f t="array" ref="D965">IF(E965="","",XLOOKUP(E965,selector_07,selector_07_ids,""))</f>
        <v/>
      </c>
      <c r="E965" s="25"/>
      <c r="F965" s="27"/>
      <c r="G965" s="27"/>
      <c r="H965" s="14"/>
      <c r="I965" s="23" t="str">
        <f t="array" ref="I965">IF(J965="","",XLOOKUP(J965,selector_04,selector_04_ids,""))</f>
        <v/>
      </c>
      <c r="J965" s="25"/>
      <c r="K965" s="14"/>
      <c r="L965" s="14"/>
      <c r="AK965" s="19" t="s">
        <v>68</v>
      </c>
      <c r="AL965" s="19" t="s">
        <v>68</v>
      </c>
    </row>
    <row r="966">
      <c r="A966" s="14"/>
      <c r="B966" s="23" t="str">
        <f t="array" ref="B966">IF(C966="","",XLOOKUP(C966,selector_06,selector_06_ids,""))</f>
        <v/>
      </c>
      <c r="C966" s="25"/>
      <c r="D966" s="23" t="str">
        <f t="array" ref="D966">IF(E966="","",XLOOKUP(E966,selector_07,selector_07_ids,""))</f>
        <v/>
      </c>
      <c r="E966" s="25"/>
      <c r="F966" s="27"/>
      <c r="G966" s="27"/>
      <c r="H966" s="14"/>
      <c r="I966" s="23" t="str">
        <f t="array" ref="I966">IF(J966="","",XLOOKUP(J966,selector_04,selector_04_ids,""))</f>
        <v/>
      </c>
      <c r="J966" s="25"/>
      <c r="K966" s="14"/>
      <c r="L966" s="14"/>
      <c r="AK966" s="19" t="s">
        <v>68</v>
      </c>
      <c r="AL966" s="19" t="s">
        <v>68</v>
      </c>
    </row>
    <row r="967">
      <c r="A967" s="14"/>
      <c r="B967" s="23" t="str">
        <f t="array" ref="B967">IF(C967="","",XLOOKUP(C967,selector_06,selector_06_ids,""))</f>
        <v/>
      </c>
      <c r="C967" s="25"/>
      <c r="D967" s="23" t="str">
        <f t="array" ref="D967">IF(E967="","",XLOOKUP(E967,selector_07,selector_07_ids,""))</f>
        <v/>
      </c>
      <c r="E967" s="25"/>
      <c r="F967" s="27"/>
      <c r="G967" s="27"/>
      <c r="H967" s="14"/>
      <c r="I967" s="23" t="str">
        <f t="array" ref="I967">IF(J967="","",XLOOKUP(J967,selector_04,selector_04_ids,""))</f>
        <v/>
      </c>
      <c r="J967" s="25"/>
      <c r="K967" s="14"/>
      <c r="L967" s="14"/>
      <c r="AK967" s="19" t="s">
        <v>68</v>
      </c>
      <c r="AL967" s="19" t="s">
        <v>68</v>
      </c>
    </row>
    <row r="968">
      <c r="A968" s="14"/>
      <c r="B968" s="23" t="str">
        <f t="array" ref="B968">IF(C968="","",XLOOKUP(C968,selector_06,selector_06_ids,""))</f>
        <v/>
      </c>
      <c r="C968" s="25"/>
      <c r="D968" s="23" t="str">
        <f t="array" ref="D968">IF(E968="","",XLOOKUP(E968,selector_07,selector_07_ids,""))</f>
        <v/>
      </c>
      <c r="E968" s="25"/>
      <c r="F968" s="27"/>
      <c r="G968" s="27"/>
      <c r="H968" s="14"/>
      <c r="I968" s="23" t="str">
        <f t="array" ref="I968">IF(J968="","",XLOOKUP(J968,selector_04,selector_04_ids,""))</f>
        <v/>
      </c>
      <c r="J968" s="25"/>
      <c r="K968" s="14"/>
      <c r="L968" s="14"/>
      <c r="AK968" s="19" t="s">
        <v>68</v>
      </c>
      <c r="AL968" s="19" t="s">
        <v>68</v>
      </c>
    </row>
    <row r="969">
      <c r="A969" s="14"/>
      <c r="B969" s="23" t="str">
        <f t="array" ref="B969">IF(C969="","",XLOOKUP(C969,selector_06,selector_06_ids,""))</f>
        <v/>
      </c>
      <c r="C969" s="25"/>
      <c r="D969" s="23" t="str">
        <f t="array" ref="D969">IF(E969="","",XLOOKUP(E969,selector_07,selector_07_ids,""))</f>
        <v/>
      </c>
      <c r="E969" s="25"/>
      <c r="F969" s="27"/>
      <c r="G969" s="27"/>
      <c r="H969" s="14"/>
      <c r="I969" s="23" t="str">
        <f t="array" ref="I969">IF(J969="","",XLOOKUP(J969,selector_04,selector_04_ids,""))</f>
        <v/>
      </c>
      <c r="J969" s="25"/>
      <c r="K969" s="14"/>
      <c r="L969" s="14"/>
      <c r="AK969" s="19" t="s">
        <v>68</v>
      </c>
      <c r="AL969" s="19" t="s">
        <v>68</v>
      </c>
    </row>
    <row r="970">
      <c r="A970" s="14"/>
      <c r="B970" s="23" t="str">
        <f t="array" ref="B970">IF(C970="","",XLOOKUP(C970,selector_06,selector_06_ids,""))</f>
        <v/>
      </c>
      <c r="C970" s="25"/>
      <c r="D970" s="23" t="str">
        <f t="array" ref="D970">IF(E970="","",XLOOKUP(E970,selector_07,selector_07_ids,""))</f>
        <v/>
      </c>
      <c r="E970" s="25"/>
      <c r="F970" s="27"/>
      <c r="G970" s="27"/>
      <c r="H970" s="14"/>
      <c r="I970" s="23" t="str">
        <f t="array" ref="I970">IF(J970="","",XLOOKUP(J970,selector_04,selector_04_ids,""))</f>
        <v/>
      </c>
      <c r="J970" s="25"/>
      <c r="K970" s="14"/>
      <c r="L970" s="14"/>
      <c r="AK970" s="19" t="s">
        <v>68</v>
      </c>
      <c r="AL970" s="19" t="s">
        <v>68</v>
      </c>
    </row>
    <row r="971">
      <c r="A971" s="14"/>
      <c r="B971" s="23" t="str">
        <f t="array" ref="B971">IF(C971="","",XLOOKUP(C971,selector_06,selector_06_ids,""))</f>
        <v/>
      </c>
      <c r="C971" s="25"/>
      <c r="D971" s="23" t="str">
        <f t="array" ref="D971">IF(E971="","",XLOOKUP(E971,selector_07,selector_07_ids,""))</f>
        <v/>
      </c>
      <c r="E971" s="25"/>
      <c r="F971" s="27"/>
      <c r="G971" s="27"/>
      <c r="H971" s="14"/>
      <c r="I971" s="23" t="str">
        <f t="array" ref="I971">IF(J971="","",XLOOKUP(J971,selector_04,selector_04_ids,""))</f>
        <v/>
      </c>
      <c r="J971" s="25"/>
      <c r="K971" s="14"/>
      <c r="L971" s="14"/>
      <c r="AK971" s="19" t="s">
        <v>68</v>
      </c>
      <c r="AL971" s="19" t="s">
        <v>68</v>
      </c>
    </row>
    <row r="972">
      <c r="A972" s="14"/>
      <c r="B972" s="23" t="str">
        <f t="array" ref="B972">IF(C972="","",XLOOKUP(C972,selector_06,selector_06_ids,""))</f>
        <v/>
      </c>
      <c r="C972" s="25"/>
      <c r="D972" s="23" t="str">
        <f t="array" ref="D972">IF(E972="","",XLOOKUP(E972,selector_07,selector_07_ids,""))</f>
        <v/>
      </c>
      <c r="E972" s="25"/>
      <c r="F972" s="27"/>
      <c r="G972" s="27"/>
      <c r="H972" s="14"/>
      <c r="I972" s="23" t="str">
        <f t="array" ref="I972">IF(J972="","",XLOOKUP(J972,selector_04,selector_04_ids,""))</f>
        <v/>
      </c>
      <c r="J972" s="25"/>
      <c r="K972" s="14"/>
      <c r="L972" s="14"/>
      <c r="AK972" s="19" t="s">
        <v>68</v>
      </c>
      <c r="AL972" s="19" t="s">
        <v>68</v>
      </c>
    </row>
    <row r="973">
      <c r="A973" s="14"/>
      <c r="B973" s="23" t="str">
        <f t="array" ref="B973">IF(C973="","",XLOOKUP(C973,selector_06,selector_06_ids,""))</f>
        <v/>
      </c>
      <c r="C973" s="25"/>
      <c r="D973" s="23" t="str">
        <f t="array" ref="D973">IF(E973="","",XLOOKUP(E973,selector_07,selector_07_ids,""))</f>
        <v/>
      </c>
      <c r="E973" s="25"/>
      <c r="F973" s="27"/>
      <c r="G973" s="27"/>
      <c r="H973" s="14"/>
      <c r="I973" s="23" t="str">
        <f t="array" ref="I973">IF(J973="","",XLOOKUP(J973,selector_04,selector_04_ids,""))</f>
        <v/>
      </c>
      <c r="J973" s="25"/>
      <c r="K973" s="14"/>
      <c r="L973" s="14"/>
      <c r="AK973" s="19" t="s">
        <v>68</v>
      </c>
      <c r="AL973" s="19" t="s">
        <v>68</v>
      </c>
    </row>
    <row r="974">
      <c r="A974" s="14"/>
      <c r="B974" s="23" t="str">
        <f t="array" ref="B974">IF(C974="","",XLOOKUP(C974,selector_06,selector_06_ids,""))</f>
        <v/>
      </c>
      <c r="C974" s="25"/>
      <c r="D974" s="23" t="str">
        <f t="array" ref="D974">IF(E974="","",XLOOKUP(E974,selector_07,selector_07_ids,""))</f>
        <v/>
      </c>
      <c r="E974" s="25"/>
      <c r="F974" s="27"/>
      <c r="G974" s="27"/>
      <c r="H974" s="14"/>
      <c r="I974" s="23" t="str">
        <f t="array" ref="I974">IF(J974="","",XLOOKUP(J974,selector_04,selector_04_ids,""))</f>
        <v/>
      </c>
      <c r="J974" s="25"/>
      <c r="K974" s="14"/>
      <c r="L974" s="14"/>
      <c r="AK974" s="19" t="s">
        <v>68</v>
      </c>
      <c r="AL974" s="19" t="s">
        <v>68</v>
      </c>
    </row>
    <row r="975">
      <c r="A975" s="14"/>
      <c r="B975" s="23" t="str">
        <f t="array" ref="B975">IF(C975="","",XLOOKUP(C975,selector_06,selector_06_ids,""))</f>
        <v/>
      </c>
      <c r="C975" s="25"/>
      <c r="D975" s="23" t="str">
        <f t="array" ref="D975">IF(E975="","",XLOOKUP(E975,selector_07,selector_07_ids,""))</f>
        <v/>
      </c>
      <c r="E975" s="25"/>
      <c r="F975" s="27"/>
      <c r="G975" s="27"/>
      <c r="H975" s="14"/>
      <c r="I975" s="23" t="str">
        <f t="array" ref="I975">IF(J975="","",XLOOKUP(J975,selector_04,selector_04_ids,""))</f>
        <v/>
      </c>
      <c r="J975" s="25"/>
      <c r="K975" s="14"/>
      <c r="L975" s="14"/>
      <c r="AK975" s="19" t="s">
        <v>68</v>
      </c>
      <c r="AL975" s="19" t="s">
        <v>68</v>
      </c>
    </row>
    <row r="976">
      <c r="A976" s="14"/>
      <c r="B976" s="23" t="str">
        <f t="array" ref="B976">IF(C976="","",XLOOKUP(C976,selector_06,selector_06_ids,""))</f>
        <v/>
      </c>
      <c r="C976" s="25"/>
      <c r="D976" s="23" t="str">
        <f t="array" ref="D976">IF(E976="","",XLOOKUP(E976,selector_07,selector_07_ids,""))</f>
        <v/>
      </c>
      <c r="E976" s="25"/>
      <c r="F976" s="27"/>
      <c r="G976" s="27"/>
      <c r="H976" s="14"/>
      <c r="I976" s="23" t="str">
        <f t="array" ref="I976">IF(J976="","",XLOOKUP(J976,selector_04,selector_04_ids,""))</f>
        <v/>
      </c>
      <c r="J976" s="25"/>
      <c r="K976" s="14"/>
      <c r="L976" s="14"/>
      <c r="AK976" s="19" t="s">
        <v>68</v>
      </c>
      <c r="AL976" s="19" t="s">
        <v>68</v>
      </c>
    </row>
    <row r="977">
      <c r="A977" s="14"/>
      <c r="B977" s="23" t="str">
        <f t="array" ref="B977">IF(C977="","",XLOOKUP(C977,selector_06,selector_06_ids,""))</f>
        <v/>
      </c>
      <c r="C977" s="25"/>
      <c r="D977" s="23" t="str">
        <f t="array" ref="D977">IF(E977="","",XLOOKUP(E977,selector_07,selector_07_ids,""))</f>
        <v/>
      </c>
      <c r="E977" s="25"/>
      <c r="F977" s="27"/>
      <c r="G977" s="27"/>
      <c r="H977" s="14"/>
      <c r="I977" s="23" t="str">
        <f t="array" ref="I977">IF(J977="","",XLOOKUP(J977,selector_04,selector_04_ids,""))</f>
        <v/>
      </c>
      <c r="J977" s="25"/>
      <c r="K977" s="14"/>
      <c r="L977" s="14"/>
      <c r="AK977" s="19" t="s">
        <v>68</v>
      </c>
      <c r="AL977" s="19" t="s">
        <v>68</v>
      </c>
    </row>
    <row r="978">
      <c r="A978" s="14"/>
      <c r="B978" s="23" t="str">
        <f t="array" ref="B978">IF(C978="","",XLOOKUP(C978,selector_06,selector_06_ids,""))</f>
        <v/>
      </c>
      <c r="C978" s="25"/>
      <c r="D978" s="23" t="str">
        <f t="array" ref="D978">IF(E978="","",XLOOKUP(E978,selector_07,selector_07_ids,""))</f>
        <v/>
      </c>
      <c r="E978" s="25"/>
      <c r="F978" s="27"/>
      <c r="G978" s="27"/>
      <c r="H978" s="14"/>
      <c r="I978" s="23" t="str">
        <f t="array" ref="I978">IF(J978="","",XLOOKUP(J978,selector_04,selector_04_ids,""))</f>
        <v/>
      </c>
      <c r="J978" s="25"/>
      <c r="K978" s="14"/>
      <c r="L978" s="14"/>
      <c r="AK978" s="19" t="s">
        <v>68</v>
      </c>
      <c r="AL978" s="19" t="s">
        <v>68</v>
      </c>
    </row>
    <row r="979">
      <c r="A979" s="14"/>
      <c r="B979" s="23" t="str">
        <f t="array" ref="B979">IF(C979="","",XLOOKUP(C979,selector_06,selector_06_ids,""))</f>
        <v/>
      </c>
      <c r="C979" s="25"/>
      <c r="D979" s="23" t="str">
        <f t="array" ref="D979">IF(E979="","",XLOOKUP(E979,selector_07,selector_07_ids,""))</f>
        <v/>
      </c>
      <c r="E979" s="25"/>
      <c r="F979" s="27"/>
      <c r="G979" s="27"/>
      <c r="H979" s="14"/>
      <c r="I979" s="23" t="str">
        <f t="array" ref="I979">IF(J979="","",XLOOKUP(J979,selector_04,selector_04_ids,""))</f>
        <v/>
      </c>
      <c r="J979" s="25"/>
      <c r="K979" s="14"/>
      <c r="L979" s="14"/>
      <c r="AK979" s="19" t="s">
        <v>68</v>
      </c>
      <c r="AL979" s="19" t="s">
        <v>68</v>
      </c>
    </row>
    <row r="980">
      <c r="A980" s="14"/>
      <c r="B980" s="23" t="str">
        <f t="array" ref="B980">IF(C980="","",XLOOKUP(C980,selector_06,selector_06_ids,""))</f>
        <v/>
      </c>
      <c r="C980" s="25"/>
      <c r="D980" s="23" t="str">
        <f t="array" ref="D980">IF(E980="","",XLOOKUP(E980,selector_07,selector_07_ids,""))</f>
        <v/>
      </c>
      <c r="E980" s="25"/>
      <c r="F980" s="27"/>
      <c r="G980" s="27"/>
      <c r="H980" s="14"/>
      <c r="I980" s="23" t="str">
        <f t="array" ref="I980">IF(J980="","",XLOOKUP(J980,selector_04,selector_04_ids,""))</f>
        <v/>
      </c>
      <c r="J980" s="25"/>
      <c r="K980" s="14"/>
      <c r="L980" s="14"/>
      <c r="AK980" s="19" t="s">
        <v>68</v>
      </c>
      <c r="AL980" s="19" t="s">
        <v>68</v>
      </c>
    </row>
    <row r="981">
      <c r="A981" s="14"/>
      <c r="B981" s="23" t="str">
        <f t="array" ref="B981">IF(C981="","",XLOOKUP(C981,selector_06,selector_06_ids,""))</f>
        <v/>
      </c>
      <c r="C981" s="25"/>
      <c r="D981" s="23" t="str">
        <f t="array" ref="D981">IF(E981="","",XLOOKUP(E981,selector_07,selector_07_ids,""))</f>
        <v/>
      </c>
      <c r="E981" s="25"/>
      <c r="F981" s="27"/>
      <c r="G981" s="27"/>
      <c r="H981" s="14"/>
      <c r="I981" s="23" t="str">
        <f t="array" ref="I981">IF(J981="","",XLOOKUP(J981,selector_04,selector_04_ids,""))</f>
        <v/>
      </c>
      <c r="J981" s="25"/>
      <c r="K981" s="14"/>
      <c r="L981" s="14"/>
      <c r="AK981" s="19" t="s">
        <v>68</v>
      </c>
      <c r="AL981" s="19" t="s">
        <v>68</v>
      </c>
    </row>
    <row r="982">
      <c r="A982" s="14"/>
      <c r="B982" s="23" t="str">
        <f t="array" ref="B982">IF(C982="","",XLOOKUP(C982,selector_06,selector_06_ids,""))</f>
        <v/>
      </c>
      <c r="C982" s="25"/>
      <c r="D982" s="23" t="str">
        <f t="array" ref="D982">IF(E982="","",XLOOKUP(E982,selector_07,selector_07_ids,""))</f>
        <v/>
      </c>
      <c r="E982" s="25"/>
      <c r="F982" s="27"/>
      <c r="G982" s="27"/>
      <c r="H982" s="14"/>
      <c r="I982" s="23" t="str">
        <f t="array" ref="I982">IF(J982="","",XLOOKUP(J982,selector_04,selector_04_ids,""))</f>
        <v/>
      </c>
      <c r="J982" s="25"/>
      <c r="K982" s="14"/>
      <c r="L982" s="14"/>
      <c r="AK982" s="19" t="s">
        <v>68</v>
      </c>
      <c r="AL982" s="19" t="s">
        <v>68</v>
      </c>
    </row>
    <row r="983">
      <c r="A983" s="14"/>
      <c r="B983" s="23" t="str">
        <f t="array" ref="B983">IF(C983="","",XLOOKUP(C983,selector_06,selector_06_ids,""))</f>
        <v/>
      </c>
      <c r="C983" s="25"/>
      <c r="D983" s="23" t="str">
        <f t="array" ref="D983">IF(E983="","",XLOOKUP(E983,selector_07,selector_07_ids,""))</f>
        <v/>
      </c>
      <c r="E983" s="25"/>
      <c r="F983" s="27"/>
      <c r="G983" s="27"/>
      <c r="H983" s="14"/>
      <c r="I983" s="23" t="str">
        <f t="array" ref="I983">IF(J983="","",XLOOKUP(J983,selector_04,selector_04_ids,""))</f>
        <v/>
      </c>
      <c r="J983" s="25"/>
      <c r="K983" s="14"/>
      <c r="L983" s="14"/>
      <c r="AK983" s="19" t="s">
        <v>68</v>
      </c>
      <c r="AL983" s="19" t="s">
        <v>68</v>
      </c>
    </row>
    <row r="984">
      <c r="A984" s="14"/>
      <c r="B984" s="23" t="str">
        <f t="array" ref="B984">IF(C984="","",XLOOKUP(C984,selector_06,selector_06_ids,""))</f>
        <v/>
      </c>
      <c r="C984" s="25"/>
      <c r="D984" s="23" t="str">
        <f t="array" ref="D984">IF(E984="","",XLOOKUP(E984,selector_07,selector_07_ids,""))</f>
        <v/>
      </c>
      <c r="E984" s="25"/>
      <c r="F984" s="27"/>
      <c r="G984" s="27"/>
      <c r="H984" s="14"/>
      <c r="I984" s="23" t="str">
        <f t="array" ref="I984">IF(J984="","",XLOOKUP(J984,selector_04,selector_04_ids,""))</f>
        <v/>
      </c>
      <c r="J984" s="25"/>
      <c r="K984" s="14"/>
      <c r="L984" s="14"/>
      <c r="AK984" s="19" t="s">
        <v>68</v>
      </c>
      <c r="AL984" s="19" t="s">
        <v>68</v>
      </c>
    </row>
    <row r="985">
      <c r="A985" s="14"/>
      <c r="B985" s="23" t="str">
        <f t="array" ref="B985">IF(C985="","",XLOOKUP(C985,selector_06,selector_06_ids,""))</f>
        <v/>
      </c>
      <c r="C985" s="25"/>
      <c r="D985" s="23" t="str">
        <f t="array" ref="D985">IF(E985="","",XLOOKUP(E985,selector_07,selector_07_ids,""))</f>
        <v/>
      </c>
      <c r="E985" s="25"/>
      <c r="F985" s="27"/>
      <c r="G985" s="27"/>
      <c r="H985" s="14"/>
      <c r="I985" s="23" t="str">
        <f t="array" ref="I985">IF(J985="","",XLOOKUP(J985,selector_04,selector_04_ids,""))</f>
        <v/>
      </c>
      <c r="J985" s="25"/>
      <c r="K985" s="14"/>
      <c r="L985" s="14"/>
      <c r="AK985" s="19" t="s">
        <v>68</v>
      </c>
      <c r="AL985" s="19" t="s">
        <v>68</v>
      </c>
    </row>
    <row r="986">
      <c r="A986" s="14"/>
      <c r="B986" s="23" t="str">
        <f t="array" ref="B986">IF(C986="","",XLOOKUP(C986,selector_06,selector_06_ids,""))</f>
        <v/>
      </c>
      <c r="C986" s="25"/>
      <c r="D986" s="23" t="str">
        <f t="array" ref="D986">IF(E986="","",XLOOKUP(E986,selector_07,selector_07_ids,""))</f>
        <v/>
      </c>
      <c r="E986" s="25"/>
      <c r="F986" s="27"/>
      <c r="G986" s="27"/>
      <c r="H986" s="14"/>
      <c r="I986" s="23" t="str">
        <f t="array" ref="I986">IF(J986="","",XLOOKUP(J986,selector_04,selector_04_ids,""))</f>
        <v/>
      </c>
      <c r="J986" s="25"/>
      <c r="K986" s="14"/>
      <c r="L986" s="14"/>
      <c r="AK986" s="19" t="s">
        <v>68</v>
      </c>
      <c r="AL986" s="19" t="s">
        <v>68</v>
      </c>
    </row>
    <row r="987">
      <c r="A987" s="14"/>
      <c r="B987" s="23" t="str">
        <f t="array" ref="B987">IF(C987="","",XLOOKUP(C987,selector_06,selector_06_ids,""))</f>
        <v/>
      </c>
      <c r="C987" s="25"/>
      <c r="D987" s="23" t="str">
        <f t="array" ref="D987">IF(E987="","",XLOOKUP(E987,selector_07,selector_07_ids,""))</f>
        <v/>
      </c>
      <c r="E987" s="25"/>
      <c r="F987" s="27"/>
      <c r="G987" s="27"/>
      <c r="H987" s="14"/>
      <c r="I987" s="23" t="str">
        <f t="array" ref="I987">IF(J987="","",XLOOKUP(J987,selector_04,selector_04_ids,""))</f>
        <v/>
      </c>
      <c r="J987" s="25"/>
      <c r="K987" s="14"/>
      <c r="L987" s="14"/>
      <c r="AK987" s="19" t="s">
        <v>68</v>
      </c>
      <c r="AL987" s="19" t="s">
        <v>68</v>
      </c>
    </row>
    <row r="988">
      <c r="A988" s="14"/>
      <c r="B988" s="23" t="str">
        <f t="array" ref="B988">IF(C988="","",XLOOKUP(C988,selector_06,selector_06_ids,""))</f>
        <v/>
      </c>
      <c r="C988" s="25"/>
      <c r="D988" s="23" t="str">
        <f t="array" ref="D988">IF(E988="","",XLOOKUP(E988,selector_07,selector_07_ids,""))</f>
        <v/>
      </c>
      <c r="E988" s="25"/>
      <c r="F988" s="27"/>
      <c r="G988" s="27"/>
      <c r="H988" s="14"/>
      <c r="I988" s="23" t="str">
        <f t="array" ref="I988">IF(J988="","",XLOOKUP(J988,selector_04,selector_04_ids,""))</f>
        <v/>
      </c>
      <c r="J988" s="25"/>
      <c r="K988" s="14"/>
      <c r="L988" s="14"/>
      <c r="AK988" s="19" t="s">
        <v>68</v>
      </c>
      <c r="AL988" s="19" t="s">
        <v>68</v>
      </c>
    </row>
    <row r="989">
      <c r="A989" s="14"/>
      <c r="B989" s="23" t="str">
        <f t="array" ref="B989">IF(C989="","",XLOOKUP(C989,selector_06,selector_06_ids,""))</f>
        <v/>
      </c>
      <c r="C989" s="25"/>
      <c r="D989" s="23" t="str">
        <f t="array" ref="D989">IF(E989="","",XLOOKUP(E989,selector_07,selector_07_ids,""))</f>
        <v/>
      </c>
      <c r="E989" s="25"/>
      <c r="F989" s="27"/>
      <c r="G989" s="27"/>
      <c r="H989" s="14"/>
      <c r="I989" s="23" t="str">
        <f t="array" ref="I989">IF(J989="","",XLOOKUP(J989,selector_04,selector_04_ids,""))</f>
        <v/>
      </c>
      <c r="J989" s="25"/>
      <c r="K989" s="14"/>
      <c r="L989" s="14"/>
      <c r="AK989" s="19" t="s">
        <v>68</v>
      </c>
      <c r="AL989" s="19" t="s">
        <v>68</v>
      </c>
    </row>
    <row r="990">
      <c r="A990" s="14"/>
      <c r="B990" s="23" t="str">
        <f t="array" ref="B990">IF(C990="","",XLOOKUP(C990,selector_06,selector_06_ids,""))</f>
        <v/>
      </c>
      <c r="C990" s="25"/>
      <c r="D990" s="23" t="str">
        <f t="array" ref="D990">IF(E990="","",XLOOKUP(E990,selector_07,selector_07_ids,""))</f>
        <v/>
      </c>
      <c r="E990" s="25"/>
      <c r="F990" s="27"/>
      <c r="G990" s="27"/>
      <c r="H990" s="14"/>
      <c r="I990" s="23" t="str">
        <f t="array" ref="I990">IF(J990="","",XLOOKUP(J990,selector_04,selector_04_ids,""))</f>
        <v/>
      </c>
      <c r="J990" s="25"/>
      <c r="K990" s="14"/>
      <c r="L990" s="14"/>
      <c r="AK990" s="19" t="s">
        <v>68</v>
      </c>
      <c r="AL990" s="19" t="s">
        <v>68</v>
      </c>
    </row>
    <row r="991">
      <c r="A991" s="14"/>
      <c r="B991" s="23" t="str">
        <f t="array" ref="B991">IF(C991="","",XLOOKUP(C991,selector_06,selector_06_ids,""))</f>
        <v/>
      </c>
      <c r="C991" s="25"/>
      <c r="D991" s="23" t="str">
        <f t="array" ref="D991">IF(E991="","",XLOOKUP(E991,selector_07,selector_07_ids,""))</f>
        <v/>
      </c>
      <c r="E991" s="25"/>
      <c r="F991" s="27"/>
      <c r="G991" s="27"/>
      <c r="H991" s="14"/>
      <c r="I991" s="23" t="str">
        <f t="array" ref="I991">IF(J991="","",XLOOKUP(J991,selector_04,selector_04_ids,""))</f>
        <v/>
      </c>
      <c r="J991" s="25"/>
      <c r="K991" s="14"/>
      <c r="L991" s="14"/>
      <c r="AK991" s="19" t="s">
        <v>68</v>
      </c>
      <c r="AL991" s="19" t="s">
        <v>68</v>
      </c>
    </row>
    <row r="992">
      <c r="A992" s="14"/>
      <c r="B992" s="23" t="str">
        <f t="array" ref="B992">IF(C992="","",XLOOKUP(C992,selector_06,selector_06_ids,""))</f>
        <v/>
      </c>
      <c r="C992" s="25"/>
      <c r="D992" s="23" t="str">
        <f t="array" ref="D992">IF(E992="","",XLOOKUP(E992,selector_07,selector_07_ids,""))</f>
        <v/>
      </c>
      <c r="E992" s="25"/>
      <c r="F992" s="27"/>
      <c r="G992" s="27"/>
      <c r="H992" s="14"/>
      <c r="I992" s="23" t="str">
        <f t="array" ref="I992">IF(J992="","",XLOOKUP(J992,selector_04,selector_04_ids,""))</f>
        <v/>
      </c>
      <c r="J992" s="25"/>
      <c r="K992" s="14"/>
      <c r="L992" s="14"/>
      <c r="AK992" s="19" t="s">
        <v>68</v>
      </c>
      <c r="AL992" s="19" t="s">
        <v>68</v>
      </c>
    </row>
    <row r="993">
      <c r="A993" s="14"/>
      <c r="B993" s="23" t="str">
        <f t="array" ref="B993">IF(C993="","",XLOOKUP(C993,selector_06,selector_06_ids,""))</f>
        <v/>
      </c>
      <c r="C993" s="25"/>
      <c r="D993" s="23" t="str">
        <f t="array" ref="D993">IF(E993="","",XLOOKUP(E993,selector_07,selector_07_ids,""))</f>
        <v/>
      </c>
      <c r="E993" s="25"/>
      <c r="F993" s="27"/>
      <c r="G993" s="27"/>
      <c r="H993" s="14"/>
      <c r="I993" s="23" t="str">
        <f t="array" ref="I993">IF(J993="","",XLOOKUP(J993,selector_04,selector_04_ids,""))</f>
        <v/>
      </c>
      <c r="J993" s="25"/>
      <c r="K993" s="14"/>
      <c r="L993" s="14"/>
      <c r="AK993" s="19" t="s">
        <v>68</v>
      </c>
      <c r="AL993" s="19" t="s">
        <v>68</v>
      </c>
    </row>
    <row r="994">
      <c r="A994" s="14"/>
      <c r="B994" s="23" t="str">
        <f t="array" ref="B994">IF(C994="","",XLOOKUP(C994,selector_06,selector_06_ids,""))</f>
        <v/>
      </c>
      <c r="C994" s="25"/>
      <c r="D994" s="23" t="str">
        <f t="array" ref="D994">IF(E994="","",XLOOKUP(E994,selector_07,selector_07_ids,""))</f>
        <v/>
      </c>
      <c r="E994" s="25"/>
      <c r="F994" s="27"/>
      <c r="G994" s="27"/>
      <c r="H994" s="14"/>
      <c r="I994" s="23" t="str">
        <f t="array" ref="I994">IF(J994="","",XLOOKUP(J994,selector_04,selector_04_ids,""))</f>
        <v/>
      </c>
      <c r="J994" s="25"/>
      <c r="K994" s="14"/>
      <c r="L994" s="14"/>
      <c r="AK994" s="19" t="s">
        <v>68</v>
      </c>
      <c r="AL994" s="19" t="s">
        <v>68</v>
      </c>
    </row>
    <row r="995">
      <c r="A995" s="14"/>
      <c r="B995" s="23" t="str">
        <f t="array" ref="B995">IF(C995="","",XLOOKUP(C995,selector_06,selector_06_ids,""))</f>
        <v/>
      </c>
      <c r="C995" s="25"/>
      <c r="D995" s="23" t="str">
        <f t="array" ref="D995">IF(E995="","",XLOOKUP(E995,selector_07,selector_07_ids,""))</f>
        <v/>
      </c>
      <c r="E995" s="25"/>
      <c r="F995" s="27"/>
      <c r="G995" s="27"/>
      <c r="H995" s="14"/>
      <c r="I995" s="23" t="str">
        <f t="array" ref="I995">IF(J995="","",XLOOKUP(J995,selector_04,selector_04_ids,""))</f>
        <v/>
      </c>
      <c r="J995" s="25"/>
      <c r="K995" s="14"/>
      <c r="L995" s="14"/>
      <c r="AK995" s="19" t="s">
        <v>68</v>
      </c>
      <c r="AL995" s="19" t="s">
        <v>68</v>
      </c>
    </row>
    <row r="996">
      <c r="A996" s="14"/>
      <c r="B996" s="23" t="str">
        <f t="array" ref="B996">IF(C996="","",XLOOKUP(C996,selector_06,selector_06_ids,""))</f>
        <v/>
      </c>
      <c r="C996" s="25"/>
      <c r="D996" s="23" t="str">
        <f t="array" ref="D996">IF(E996="","",XLOOKUP(E996,selector_07,selector_07_ids,""))</f>
        <v/>
      </c>
      <c r="E996" s="25"/>
      <c r="F996" s="27"/>
      <c r="G996" s="27"/>
      <c r="H996" s="14"/>
      <c r="I996" s="23" t="str">
        <f t="array" ref="I996">IF(J996="","",XLOOKUP(J996,selector_04,selector_04_ids,""))</f>
        <v/>
      </c>
      <c r="J996" s="25"/>
      <c r="K996" s="14"/>
      <c r="L996" s="14"/>
      <c r="AK996" s="19" t="s">
        <v>68</v>
      </c>
      <c r="AL996" s="19" t="s">
        <v>68</v>
      </c>
    </row>
    <row r="997">
      <c r="A997" s="14"/>
      <c r="B997" s="23" t="str">
        <f t="array" ref="B997">IF(C997="","",XLOOKUP(C997,selector_06,selector_06_ids,""))</f>
        <v/>
      </c>
      <c r="C997" s="25"/>
      <c r="D997" s="23" t="str">
        <f t="array" ref="D997">IF(E997="","",XLOOKUP(E997,selector_07,selector_07_ids,""))</f>
        <v/>
      </c>
      <c r="E997" s="25"/>
      <c r="F997" s="27"/>
      <c r="G997" s="27"/>
      <c r="H997" s="14"/>
      <c r="I997" s="23" t="str">
        <f t="array" ref="I997">IF(J997="","",XLOOKUP(J997,selector_04,selector_04_ids,""))</f>
        <v/>
      </c>
      <c r="J997" s="25"/>
      <c r="K997" s="14"/>
      <c r="L997" s="14"/>
      <c r="AK997" s="19" t="s">
        <v>68</v>
      </c>
      <c r="AL997" s="19" t="s">
        <v>68</v>
      </c>
    </row>
    <row r="998">
      <c r="A998" s="14"/>
      <c r="B998" s="23" t="str">
        <f t="array" ref="B998">IF(C998="","",XLOOKUP(C998,selector_06,selector_06_ids,""))</f>
        <v/>
      </c>
      <c r="C998" s="25"/>
      <c r="D998" s="23" t="str">
        <f t="array" ref="D998">IF(E998="","",XLOOKUP(E998,selector_07,selector_07_ids,""))</f>
        <v/>
      </c>
      <c r="E998" s="25"/>
      <c r="F998" s="27"/>
      <c r="G998" s="27"/>
      <c r="H998" s="14"/>
      <c r="I998" s="23" t="str">
        <f t="array" ref="I998">IF(J998="","",XLOOKUP(J998,selector_04,selector_04_ids,""))</f>
        <v/>
      </c>
      <c r="J998" s="25"/>
      <c r="K998" s="14"/>
      <c r="L998" s="14"/>
      <c r="AK998" s="19" t="s">
        <v>68</v>
      </c>
      <c r="AL998" s="19" t="s">
        <v>68</v>
      </c>
    </row>
    <row r="999">
      <c r="A999" s="14"/>
      <c r="B999" s="23" t="str">
        <f t="array" ref="B999">IF(C999="","",XLOOKUP(C999,selector_06,selector_06_ids,""))</f>
        <v/>
      </c>
      <c r="C999" s="25"/>
      <c r="D999" s="23" t="str">
        <f t="array" ref="D999">IF(E999="","",XLOOKUP(E999,selector_07,selector_07_ids,""))</f>
        <v/>
      </c>
      <c r="E999" s="25"/>
      <c r="F999" s="27"/>
      <c r="G999" s="27"/>
      <c r="H999" s="14"/>
      <c r="I999" s="23" t="str">
        <f t="array" ref="I999">IF(J999="","",XLOOKUP(J999,selector_04,selector_04_ids,""))</f>
        <v/>
      </c>
      <c r="J999" s="25"/>
      <c r="K999" s="14"/>
      <c r="L999" s="14"/>
      <c r="AK999" s="19" t="s">
        <v>68</v>
      </c>
      <c r="AL999" s="19" t="s">
        <v>68</v>
      </c>
    </row>
    <row r="1000">
      <c r="A1000" s="14"/>
      <c r="B1000" s="23" t="str">
        <f t="array" ref="B1000">IF(C1000="","",XLOOKUP(C1000,selector_06,selector_06_ids,""))</f>
        <v/>
      </c>
      <c r="C1000" s="25"/>
      <c r="D1000" s="23" t="str">
        <f t="array" ref="D1000">IF(E1000="","",XLOOKUP(E1000,selector_07,selector_07_ids,""))</f>
        <v/>
      </c>
      <c r="E1000" s="25"/>
      <c r="F1000" s="27"/>
      <c r="G1000" s="27"/>
      <c r="H1000" s="14"/>
      <c r="I1000" s="23" t="str">
        <f t="array" ref="I1000">IF(J1000="","",XLOOKUP(J1000,selector_04,selector_04_ids,""))</f>
        <v/>
      </c>
      <c r="J1000" s="25"/>
      <c r="K1000" s="14"/>
      <c r="L1000" s="14"/>
      <c r="AK1000" s="19" t="s">
        <v>68</v>
      </c>
      <c r="AL1000" s="19" t="s">
        <v>68</v>
      </c>
    </row>
    <row r="1001">
      <c r="A1001" s="14"/>
      <c r="B1001" s="23" t="str">
        <f t="array" ref="B1001">IF(C1001="","",XLOOKUP(C1001,selector_06,selector_06_ids,""))</f>
        <v/>
      </c>
      <c r="C1001" s="25"/>
      <c r="D1001" s="23" t="str">
        <f t="array" ref="D1001">IF(E1001="","",XLOOKUP(E1001,selector_07,selector_07_ids,""))</f>
        <v/>
      </c>
      <c r="E1001" s="25"/>
      <c r="F1001" s="27"/>
      <c r="G1001" s="27"/>
      <c r="H1001" s="14"/>
      <c r="I1001" s="23" t="str">
        <f t="array" ref="I1001">IF(J1001="","",XLOOKUP(J1001,selector_04,selector_04_ids,""))</f>
        <v/>
      </c>
      <c r="J1001" s="25"/>
      <c r="K1001" s="14"/>
      <c r="L1001" s="14"/>
      <c r="AK1001" s="19" t="s">
        <v>68</v>
      </c>
      <c r="AL1001" s="19" t="s">
        <v>68</v>
      </c>
    </row>
    <row r="1002">
      <c r="A1002" s="14"/>
      <c r="B1002" s="23" t="str">
        <f t="array" ref="B1002">IF(C1002="","",XLOOKUP(C1002,selector_06,selector_06_ids,""))</f>
        <v/>
      </c>
      <c r="C1002" s="25"/>
      <c r="D1002" s="23" t="str">
        <f t="array" ref="D1002">IF(E1002="","",XLOOKUP(E1002,selector_07,selector_07_ids,""))</f>
        <v/>
      </c>
      <c r="E1002" s="25"/>
      <c r="F1002" s="27"/>
      <c r="G1002" s="27"/>
      <c r="H1002" s="14"/>
      <c r="I1002" s="23" t="str">
        <f t="array" ref="I1002">IF(J1002="","",XLOOKUP(J1002,selector_04,selector_04_ids,""))</f>
        <v/>
      </c>
      <c r="J1002" s="25"/>
      <c r="K1002" s="14"/>
      <c r="L1002" s="14"/>
      <c r="AK1002" s="19" t="s">
        <v>68</v>
      </c>
      <c r="AL1002" s="19" t="s">
        <v>68</v>
      </c>
    </row>
    <row r="1003">
      <c r="A1003" s="14"/>
      <c r="B1003" s="23" t="str">
        <f t="array" ref="B1003">IF(C1003="","",XLOOKUP(C1003,selector_06,selector_06_ids,""))</f>
        <v/>
      </c>
      <c r="C1003" s="25"/>
      <c r="D1003" s="23" t="str">
        <f t="array" ref="D1003">IF(E1003="","",XLOOKUP(E1003,selector_07,selector_07_ids,""))</f>
        <v/>
      </c>
      <c r="E1003" s="25"/>
      <c r="F1003" s="27"/>
      <c r="G1003" s="27"/>
      <c r="H1003" s="14"/>
      <c r="I1003" s="23" t="str">
        <f t="array" ref="I1003">IF(J1003="","",XLOOKUP(J1003,selector_04,selector_04_ids,""))</f>
        <v/>
      </c>
      <c r="J1003" s="25"/>
      <c r="K1003" s="14"/>
      <c r="L1003" s="14"/>
      <c r="AK1003" s="19" t="s">
        <v>68</v>
      </c>
      <c r="AL1003" s="19" t="s">
        <v>68</v>
      </c>
    </row>
    <row r="1004">
      <c r="A1004" s="14"/>
      <c r="B1004" s="23" t="str">
        <f t="array" ref="B1004">IF(C1004="","",XLOOKUP(C1004,selector_06,selector_06_ids,""))</f>
        <v/>
      </c>
      <c r="C1004" s="25"/>
      <c r="D1004" s="23" t="str">
        <f t="array" ref="D1004">IF(E1004="","",XLOOKUP(E1004,selector_07,selector_07_ids,""))</f>
        <v/>
      </c>
      <c r="E1004" s="25"/>
      <c r="F1004" s="27"/>
      <c r="G1004" s="27"/>
      <c r="H1004" s="14"/>
      <c r="I1004" s="23" t="str">
        <f t="array" ref="I1004">IF(J1004="","",XLOOKUP(J1004,selector_04,selector_04_ids,""))</f>
        <v/>
      </c>
      <c r="J1004" s="25"/>
      <c r="K1004" s="14"/>
      <c r="L1004" s="14"/>
      <c r="AK1004" s="19" t="s">
        <v>68</v>
      </c>
      <c r="AL1004" s="19" t="s">
        <v>68</v>
      </c>
    </row>
    <row r="1005">
      <c r="A1005" s="14"/>
      <c r="B1005" s="23"/>
      <c r="C1005" s="25"/>
      <c r="D1005" s="23"/>
      <c r="E1005" s="25"/>
      <c r="F1005" s="14"/>
      <c r="G1005" s="14"/>
      <c r="H1005" s="14"/>
      <c r="I1005" s="23"/>
      <c r="J1005" s="25"/>
      <c r="K1005" s="14"/>
      <c r="L1005" s="14"/>
    </row>
  </sheetData>
  <autoFilter ref="$A$4:$L$1004"/>
  <mergeCells count="3">
    <mergeCell ref="A1:L1"/>
    <mergeCell ref="A2:L2"/>
    <mergeCell ref="A3:L3"/>
  </mergeCells>
  <dataValidations>
    <dataValidation type="list" allowBlank="1" showErrorMessage="1" sqref="J5:J1004">
      <formula1>selector_04</formula1>
    </dataValidation>
    <dataValidation type="list" allowBlank="1" showErrorMessage="1" sqref="H5:H1004">
      <formula1>enum_assignment_status</formula1>
    </dataValidation>
    <dataValidation type="list" allowBlank="1" showErrorMessage="1" sqref="C5:C1004">
      <formula1>selector_06</formula1>
    </dataValidation>
    <dataValidation type="list" allowBlank="1" showErrorMessage="1" sqref="E5:E1004">
      <formula1>selector_07</formula1>
    </dataValidation>
  </dataValidation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0.75"/>
    <col customWidth="1" min="2" max="3" width="27.63"/>
    <col customWidth="1" min="4" max="4" width="19.5"/>
    <col customWidth="1" min="5" max="5" width="22.63"/>
    <col customWidth="1" min="6" max="6" width="20.75"/>
    <col customWidth="1" min="7" max="7" width="37.63"/>
    <col customWidth="1" min="8" max="8" width="33.88"/>
    <col customWidth="1" min="9" max="9" width="40.13"/>
    <col hidden="1" min="37" max="38" width="12.63"/>
  </cols>
  <sheetData>
    <row r="1" ht="30.0" customHeight="1">
      <c r="A1" s="1" t="s">
        <v>440</v>
      </c>
    </row>
    <row r="2" ht="25.5" customHeight="1">
      <c r="A2" s="4" t="s">
        <v>441</v>
      </c>
    </row>
    <row r="3" ht="28.5" customHeight="1">
      <c r="A3" s="8" t="s">
        <v>81</v>
      </c>
    </row>
    <row r="4" ht="42.0" customHeight="1">
      <c r="A4" s="18" t="s">
        <v>442</v>
      </c>
      <c r="B4" s="18" t="s">
        <v>443</v>
      </c>
      <c r="C4" s="10" t="s">
        <v>444</v>
      </c>
      <c r="D4" s="18" t="s">
        <v>13</v>
      </c>
      <c r="E4" s="18" t="s">
        <v>125</v>
      </c>
      <c r="F4" s="10" t="s">
        <v>89</v>
      </c>
      <c r="G4" s="20" t="s">
        <v>186</v>
      </c>
      <c r="H4" s="10" t="s">
        <v>188</v>
      </c>
      <c r="I4" s="10" t="s">
        <v>129</v>
      </c>
    </row>
    <row r="5">
      <c r="A5" s="14"/>
      <c r="B5" s="14"/>
      <c r="C5" s="14"/>
      <c r="D5" s="14"/>
      <c r="E5" s="14"/>
      <c r="F5" s="23" t="str">
        <f t="array" ref="F5">IF(G5="","",XLOOKUP(G5,selector_04,selector_04_ids,""))</f>
        <v/>
      </c>
      <c r="G5" s="25"/>
      <c r="H5" s="14"/>
      <c r="I5" s="14"/>
      <c r="AK5" s="19" t="str">
        <f t="array" ref="AK5:AK1004">IF($A$5:$A$1004="","",$B$5:$B$1004)</f>
        <v/>
      </c>
      <c r="AL5" s="19" t="str">
        <f t="array" ref="AL5:AL1004">IF($A$5:$A$1004="","",$A$5:$A$1004)</f>
        <v/>
      </c>
    </row>
    <row r="6">
      <c r="A6" s="14"/>
      <c r="B6" s="14"/>
      <c r="C6" s="14"/>
      <c r="D6" s="14"/>
      <c r="E6" s="14"/>
      <c r="F6" s="23" t="str">
        <f t="array" ref="F6">IF(G6="","",XLOOKUP(G6,selector_04,selector_04_ids,""))</f>
        <v/>
      </c>
      <c r="G6" s="25"/>
      <c r="H6" s="14"/>
      <c r="I6" s="14"/>
      <c r="AK6" s="19" t="s">
        <v>68</v>
      </c>
      <c r="AL6" s="19" t="s">
        <v>68</v>
      </c>
    </row>
    <row r="7">
      <c r="A7" s="14"/>
      <c r="B7" s="14"/>
      <c r="C7" s="14"/>
      <c r="D7" s="14"/>
      <c r="E7" s="14"/>
      <c r="F7" s="23" t="str">
        <f t="array" ref="F7">IF(G7="","",XLOOKUP(G7,selector_04,selector_04_ids,""))</f>
        <v/>
      </c>
      <c r="G7" s="25"/>
      <c r="H7" s="14"/>
      <c r="I7" s="14"/>
      <c r="AK7" s="19" t="s">
        <v>68</v>
      </c>
      <c r="AL7" s="19" t="s">
        <v>68</v>
      </c>
    </row>
    <row r="8">
      <c r="A8" s="14"/>
      <c r="B8" s="14"/>
      <c r="C8" s="14"/>
      <c r="D8" s="14"/>
      <c r="E8" s="14"/>
      <c r="F8" s="23" t="str">
        <f t="array" ref="F8">IF(G8="","",XLOOKUP(G8,selector_04,selector_04_ids,""))</f>
        <v/>
      </c>
      <c r="G8" s="25"/>
      <c r="H8" s="14"/>
      <c r="I8" s="14"/>
      <c r="AK8" s="19" t="s">
        <v>68</v>
      </c>
      <c r="AL8" s="19" t="s">
        <v>68</v>
      </c>
    </row>
    <row r="9">
      <c r="A9" s="14"/>
      <c r="B9" s="14"/>
      <c r="C9" s="14"/>
      <c r="D9" s="14"/>
      <c r="E9" s="14"/>
      <c r="F9" s="23" t="str">
        <f t="array" ref="F9">IF(G9="","",XLOOKUP(G9,selector_04,selector_04_ids,""))</f>
        <v/>
      </c>
      <c r="G9" s="25"/>
      <c r="H9" s="14"/>
      <c r="I9" s="14"/>
      <c r="AK9" s="19" t="s">
        <v>68</v>
      </c>
      <c r="AL9" s="19" t="s">
        <v>68</v>
      </c>
    </row>
    <row r="10">
      <c r="A10" s="14"/>
      <c r="B10" s="14"/>
      <c r="C10" s="14"/>
      <c r="D10" s="14"/>
      <c r="E10" s="14"/>
      <c r="F10" s="23" t="str">
        <f t="array" ref="F10">IF(G10="","",XLOOKUP(G10,selector_04,selector_04_ids,""))</f>
        <v/>
      </c>
      <c r="G10" s="25"/>
      <c r="H10" s="14"/>
      <c r="I10" s="14"/>
      <c r="AK10" s="19" t="s">
        <v>68</v>
      </c>
      <c r="AL10" s="19" t="s">
        <v>68</v>
      </c>
    </row>
    <row r="11">
      <c r="A11" s="14"/>
      <c r="B11" s="14"/>
      <c r="C11" s="14"/>
      <c r="D11" s="14"/>
      <c r="E11" s="14"/>
      <c r="F11" s="23" t="str">
        <f t="array" ref="F11">IF(G11="","",XLOOKUP(G11,selector_04,selector_04_ids,""))</f>
        <v/>
      </c>
      <c r="G11" s="25"/>
      <c r="H11" s="14"/>
      <c r="I11" s="14"/>
      <c r="AK11" s="19" t="s">
        <v>68</v>
      </c>
      <c r="AL11" s="19" t="s">
        <v>68</v>
      </c>
    </row>
    <row r="12">
      <c r="A12" s="14"/>
      <c r="B12" s="14"/>
      <c r="C12" s="14"/>
      <c r="D12" s="14"/>
      <c r="E12" s="14"/>
      <c r="F12" s="23" t="str">
        <f t="array" ref="F12">IF(G12="","",XLOOKUP(G12,selector_04,selector_04_ids,""))</f>
        <v/>
      </c>
      <c r="G12" s="25"/>
      <c r="H12" s="14"/>
      <c r="I12" s="14"/>
      <c r="AK12" s="19" t="s">
        <v>68</v>
      </c>
      <c r="AL12" s="19" t="s">
        <v>68</v>
      </c>
    </row>
    <row r="13">
      <c r="A13" s="14"/>
      <c r="B13" s="14"/>
      <c r="C13" s="14"/>
      <c r="D13" s="14"/>
      <c r="E13" s="14"/>
      <c r="F13" s="23" t="str">
        <f t="array" ref="F13">IF(G13="","",XLOOKUP(G13,selector_04,selector_04_ids,""))</f>
        <v/>
      </c>
      <c r="G13" s="25"/>
      <c r="H13" s="14"/>
      <c r="I13" s="14"/>
      <c r="AK13" s="19" t="s">
        <v>68</v>
      </c>
      <c r="AL13" s="19" t="s">
        <v>68</v>
      </c>
    </row>
    <row r="14">
      <c r="A14" s="14"/>
      <c r="B14" s="14"/>
      <c r="C14" s="14"/>
      <c r="D14" s="14"/>
      <c r="E14" s="14"/>
      <c r="F14" s="23" t="str">
        <f t="array" ref="F14">IF(G14="","",XLOOKUP(G14,selector_04,selector_04_ids,""))</f>
        <v/>
      </c>
      <c r="G14" s="25"/>
      <c r="H14" s="14"/>
      <c r="I14" s="14"/>
      <c r="AK14" s="19" t="s">
        <v>68</v>
      </c>
      <c r="AL14" s="19" t="s">
        <v>68</v>
      </c>
    </row>
    <row r="15">
      <c r="A15" s="14"/>
      <c r="B15" s="14"/>
      <c r="C15" s="14"/>
      <c r="D15" s="14"/>
      <c r="E15" s="14"/>
      <c r="F15" s="23" t="str">
        <f t="array" ref="F15">IF(G15="","",XLOOKUP(G15,selector_04,selector_04_ids,""))</f>
        <v/>
      </c>
      <c r="G15" s="25"/>
      <c r="H15" s="14"/>
      <c r="I15" s="14"/>
      <c r="AK15" s="19" t="s">
        <v>68</v>
      </c>
      <c r="AL15" s="19" t="s">
        <v>68</v>
      </c>
    </row>
    <row r="16">
      <c r="A16" s="14"/>
      <c r="B16" s="14"/>
      <c r="C16" s="14"/>
      <c r="D16" s="14"/>
      <c r="E16" s="14"/>
      <c r="F16" s="23" t="str">
        <f t="array" ref="F16">IF(G16="","",XLOOKUP(G16,selector_04,selector_04_ids,""))</f>
        <v/>
      </c>
      <c r="G16" s="25"/>
      <c r="H16" s="14"/>
      <c r="I16" s="14"/>
      <c r="AK16" s="19" t="s">
        <v>68</v>
      </c>
      <c r="AL16" s="19" t="s">
        <v>68</v>
      </c>
    </row>
    <row r="17">
      <c r="A17" s="14"/>
      <c r="B17" s="14"/>
      <c r="C17" s="14"/>
      <c r="D17" s="14"/>
      <c r="E17" s="14"/>
      <c r="F17" s="23" t="str">
        <f t="array" ref="F17">IF(G17="","",XLOOKUP(G17,selector_04,selector_04_ids,""))</f>
        <v/>
      </c>
      <c r="G17" s="25"/>
      <c r="H17" s="14"/>
      <c r="I17" s="14"/>
      <c r="AK17" s="19" t="s">
        <v>68</v>
      </c>
      <c r="AL17" s="19" t="s">
        <v>68</v>
      </c>
    </row>
    <row r="18">
      <c r="A18" s="14"/>
      <c r="B18" s="14"/>
      <c r="C18" s="14"/>
      <c r="D18" s="14"/>
      <c r="E18" s="14"/>
      <c r="F18" s="23" t="str">
        <f t="array" ref="F18">IF(G18="","",XLOOKUP(G18,selector_04,selector_04_ids,""))</f>
        <v/>
      </c>
      <c r="G18" s="25"/>
      <c r="H18" s="14"/>
      <c r="I18" s="14"/>
      <c r="AK18" s="19" t="s">
        <v>68</v>
      </c>
      <c r="AL18" s="19" t="s">
        <v>68</v>
      </c>
    </row>
    <row r="19">
      <c r="A19" s="14"/>
      <c r="B19" s="14"/>
      <c r="C19" s="14"/>
      <c r="D19" s="14"/>
      <c r="E19" s="14"/>
      <c r="F19" s="23" t="str">
        <f t="array" ref="F19">IF(G19="","",XLOOKUP(G19,selector_04,selector_04_ids,""))</f>
        <v/>
      </c>
      <c r="G19" s="25"/>
      <c r="H19" s="14"/>
      <c r="I19" s="14"/>
      <c r="AK19" s="19" t="s">
        <v>68</v>
      </c>
      <c r="AL19" s="19" t="s">
        <v>68</v>
      </c>
    </row>
    <row r="20">
      <c r="A20" s="14"/>
      <c r="B20" s="14"/>
      <c r="C20" s="14"/>
      <c r="D20" s="14"/>
      <c r="E20" s="14"/>
      <c r="F20" s="23" t="str">
        <f t="array" ref="F20">IF(G20="","",XLOOKUP(G20,selector_04,selector_04_ids,""))</f>
        <v/>
      </c>
      <c r="G20" s="25"/>
      <c r="H20" s="14"/>
      <c r="I20" s="14"/>
      <c r="AK20" s="19" t="s">
        <v>68</v>
      </c>
      <c r="AL20" s="19" t="s">
        <v>68</v>
      </c>
    </row>
    <row r="21">
      <c r="A21" s="14"/>
      <c r="B21" s="14"/>
      <c r="C21" s="14"/>
      <c r="D21" s="14"/>
      <c r="E21" s="14"/>
      <c r="F21" s="23" t="str">
        <f t="array" ref="F21">IF(G21="","",XLOOKUP(G21,selector_04,selector_04_ids,""))</f>
        <v/>
      </c>
      <c r="G21" s="25"/>
      <c r="H21" s="14"/>
      <c r="I21" s="14"/>
      <c r="AK21" s="19" t="s">
        <v>68</v>
      </c>
      <c r="AL21" s="19" t="s">
        <v>68</v>
      </c>
    </row>
    <row r="22">
      <c r="A22" s="14"/>
      <c r="B22" s="14"/>
      <c r="C22" s="14"/>
      <c r="D22" s="14"/>
      <c r="E22" s="14"/>
      <c r="F22" s="23" t="str">
        <f t="array" ref="F22">IF(G22="","",XLOOKUP(G22,selector_04,selector_04_ids,""))</f>
        <v/>
      </c>
      <c r="G22" s="25"/>
      <c r="H22" s="14"/>
      <c r="I22" s="14"/>
      <c r="AK22" s="19" t="s">
        <v>68</v>
      </c>
      <c r="AL22" s="19" t="s">
        <v>68</v>
      </c>
    </row>
    <row r="23">
      <c r="A23" s="14"/>
      <c r="B23" s="14"/>
      <c r="C23" s="14"/>
      <c r="D23" s="14"/>
      <c r="E23" s="14"/>
      <c r="F23" s="23" t="str">
        <f t="array" ref="F23">IF(G23="","",XLOOKUP(G23,selector_04,selector_04_ids,""))</f>
        <v/>
      </c>
      <c r="G23" s="25"/>
      <c r="H23" s="14"/>
      <c r="I23" s="14"/>
      <c r="AK23" s="19" t="s">
        <v>68</v>
      </c>
      <c r="AL23" s="19" t="s">
        <v>68</v>
      </c>
    </row>
    <row r="24">
      <c r="A24" s="14"/>
      <c r="B24" s="14"/>
      <c r="C24" s="14"/>
      <c r="D24" s="14"/>
      <c r="E24" s="14"/>
      <c r="F24" s="23" t="str">
        <f t="array" ref="F24">IF(G24="","",XLOOKUP(G24,selector_04,selector_04_ids,""))</f>
        <v/>
      </c>
      <c r="G24" s="25"/>
      <c r="H24" s="14"/>
      <c r="I24" s="14"/>
      <c r="AK24" s="19" t="s">
        <v>68</v>
      </c>
      <c r="AL24" s="19" t="s">
        <v>68</v>
      </c>
    </row>
    <row r="25">
      <c r="A25" s="14"/>
      <c r="B25" s="14"/>
      <c r="C25" s="14"/>
      <c r="D25" s="14"/>
      <c r="E25" s="14"/>
      <c r="F25" s="23" t="str">
        <f t="array" ref="F25">IF(G25="","",XLOOKUP(G25,selector_04,selector_04_ids,""))</f>
        <v/>
      </c>
      <c r="G25" s="25"/>
      <c r="H25" s="14"/>
      <c r="I25" s="14"/>
      <c r="AK25" s="19" t="s">
        <v>68</v>
      </c>
      <c r="AL25" s="19" t="s">
        <v>68</v>
      </c>
    </row>
    <row r="26">
      <c r="A26" s="14"/>
      <c r="B26" s="14"/>
      <c r="C26" s="14"/>
      <c r="D26" s="14"/>
      <c r="E26" s="14"/>
      <c r="F26" s="23" t="str">
        <f t="array" ref="F26">IF(G26="","",XLOOKUP(G26,selector_04,selector_04_ids,""))</f>
        <v/>
      </c>
      <c r="G26" s="25"/>
      <c r="H26" s="14"/>
      <c r="I26" s="14"/>
      <c r="AK26" s="19" t="s">
        <v>68</v>
      </c>
      <c r="AL26" s="19" t="s">
        <v>68</v>
      </c>
    </row>
    <row r="27">
      <c r="A27" s="14"/>
      <c r="B27" s="14"/>
      <c r="C27" s="14"/>
      <c r="D27" s="14"/>
      <c r="E27" s="14"/>
      <c r="F27" s="23" t="str">
        <f t="array" ref="F27">IF(G27="","",XLOOKUP(G27,selector_04,selector_04_ids,""))</f>
        <v/>
      </c>
      <c r="G27" s="25"/>
      <c r="H27" s="14"/>
      <c r="I27" s="14"/>
      <c r="AK27" s="19" t="s">
        <v>68</v>
      </c>
      <c r="AL27" s="19" t="s">
        <v>68</v>
      </c>
    </row>
    <row r="28">
      <c r="A28" s="14"/>
      <c r="B28" s="14"/>
      <c r="C28" s="14"/>
      <c r="D28" s="14"/>
      <c r="E28" s="14"/>
      <c r="F28" s="23" t="str">
        <f t="array" ref="F28">IF(G28="","",XLOOKUP(G28,selector_04,selector_04_ids,""))</f>
        <v/>
      </c>
      <c r="G28" s="25"/>
      <c r="H28" s="14"/>
      <c r="I28" s="14"/>
      <c r="AK28" s="19" t="s">
        <v>68</v>
      </c>
      <c r="AL28" s="19" t="s">
        <v>68</v>
      </c>
    </row>
    <row r="29">
      <c r="A29" s="14"/>
      <c r="B29" s="14"/>
      <c r="C29" s="14"/>
      <c r="D29" s="14"/>
      <c r="E29" s="14"/>
      <c r="F29" s="23" t="str">
        <f t="array" ref="F29">IF(G29="","",XLOOKUP(G29,selector_04,selector_04_ids,""))</f>
        <v/>
      </c>
      <c r="G29" s="25"/>
      <c r="H29" s="14"/>
      <c r="I29" s="14"/>
      <c r="AK29" s="19" t="s">
        <v>68</v>
      </c>
      <c r="AL29" s="19" t="s">
        <v>68</v>
      </c>
    </row>
    <row r="30">
      <c r="A30" s="14"/>
      <c r="B30" s="14"/>
      <c r="C30" s="14"/>
      <c r="D30" s="14"/>
      <c r="E30" s="14"/>
      <c r="F30" s="23" t="str">
        <f t="array" ref="F30">IF(G30="","",XLOOKUP(G30,selector_04,selector_04_ids,""))</f>
        <v/>
      </c>
      <c r="G30" s="25"/>
      <c r="H30" s="14"/>
      <c r="I30" s="14"/>
      <c r="AK30" s="19" t="s">
        <v>68</v>
      </c>
      <c r="AL30" s="19" t="s">
        <v>68</v>
      </c>
    </row>
    <row r="31">
      <c r="A31" s="14"/>
      <c r="B31" s="14"/>
      <c r="C31" s="14"/>
      <c r="D31" s="14"/>
      <c r="E31" s="14"/>
      <c r="F31" s="23" t="str">
        <f t="array" ref="F31">IF(G31="","",XLOOKUP(G31,selector_04,selector_04_ids,""))</f>
        <v/>
      </c>
      <c r="G31" s="25"/>
      <c r="H31" s="14"/>
      <c r="I31" s="14"/>
      <c r="AK31" s="19" t="s">
        <v>68</v>
      </c>
      <c r="AL31" s="19" t="s">
        <v>68</v>
      </c>
    </row>
    <row r="32">
      <c r="A32" s="14"/>
      <c r="B32" s="14"/>
      <c r="C32" s="14"/>
      <c r="D32" s="14"/>
      <c r="E32" s="14"/>
      <c r="F32" s="23" t="str">
        <f t="array" ref="F32">IF(G32="","",XLOOKUP(G32,selector_04,selector_04_ids,""))</f>
        <v/>
      </c>
      <c r="G32" s="25"/>
      <c r="H32" s="14"/>
      <c r="I32" s="14"/>
      <c r="AK32" s="19" t="s">
        <v>68</v>
      </c>
      <c r="AL32" s="19" t="s">
        <v>68</v>
      </c>
    </row>
    <row r="33">
      <c r="A33" s="14"/>
      <c r="B33" s="14"/>
      <c r="C33" s="14"/>
      <c r="D33" s="14"/>
      <c r="E33" s="14"/>
      <c r="F33" s="23" t="str">
        <f t="array" ref="F33">IF(G33="","",XLOOKUP(G33,selector_04,selector_04_ids,""))</f>
        <v/>
      </c>
      <c r="G33" s="25"/>
      <c r="H33" s="14"/>
      <c r="I33" s="14"/>
      <c r="AK33" s="19" t="s">
        <v>68</v>
      </c>
      <c r="AL33" s="19" t="s">
        <v>68</v>
      </c>
    </row>
    <row r="34">
      <c r="A34" s="14"/>
      <c r="B34" s="14"/>
      <c r="C34" s="14"/>
      <c r="D34" s="14"/>
      <c r="E34" s="14"/>
      <c r="F34" s="23" t="str">
        <f t="array" ref="F34">IF(G34="","",XLOOKUP(G34,selector_04,selector_04_ids,""))</f>
        <v/>
      </c>
      <c r="G34" s="25"/>
      <c r="H34" s="14"/>
      <c r="I34" s="14"/>
      <c r="AK34" s="19" t="s">
        <v>68</v>
      </c>
      <c r="AL34" s="19" t="s">
        <v>68</v>
      </c>
    </row>
    <row r="35">
      <c r="A35" s="14"/>
      <c r="B35" s="14"/>
      <c r="C35" s="14"/>
      <c r="D35" s="14"/>
      <c r="E35" s="14"/>
      <c r="F35" s="23" t="str">
        <f t="array" ref="F35">IF(G35="","",XLOOKUP(G35,selector_04,selector_04_ids,""))</f>
        <v/>
      </c>
      <c r="G35" s="25"/>
      <c r="H35" s="14"/>
      <c r="I35" s="14"/>
      <c r="AK35" s="19" t="s">
        <v>68</v>
      </c>
      <c r="AL35" s="19" t="s">
        <v>68</v>
      </c>
    </row>
    <row r="36">
      <c r="A36" s="14"/>
      <c r="B36" s="14"/>
      <c r="C36" s="14"/>
      <c r="D36" s="14"/>
      <c r="E36" s="14"/>
      <c r="F36" s="23" t="str">
        <f t="array" ref="F36">IF(G36="","",XLOOKUP(G36,selector_04,selector_04_ids,""))</f>
        <v/>
      </c>
      <c r="G36" s="25"/>
      <c r="H36" s="14"/>
      <c r="I36" s="14"/>
      <c r="AK36" s="19" t="s">
        <v>68</v>
      </c>
      <c r="AL36" s="19" t="s">
        <v>68</v>
      </c>
    </row>
    <row r="37">
      <c r="A37" s="14"/>
      <c r="B37" s="14"/>
      <c r="C37" s="14"/>
      <c r="D37" s="14"/>
      <c r="E37" s="14"/>
      <c r="F37" s="23" t="str">
        <f t="array" ref="F37">IF(G37="","",XLOOKUP(G37,selector_04,selector_04_ids,""))</f>
        <v/>
      </c>
      <c r="G37" s="25"/>
      <c r="H37" s="14"/>
      <c r="I37" s="14"/>
      <c r="AK37" s="19" t="s">
        <v>68</v>
      </c>
      <c r="AL37" s="19" t="s">
        <v>68</v>
      </c>
    </row>
    <row r="38">
      <c r="A38" s="14"/>
      <c r="B38" s="14"/>
      <c r="C38" s="14"/>
      <c r="D38" s="14"/>
      <c r="E38" s="14"/>
      <c r="F38" s="23" t="str">
        <f t="array" ref="F38">IF(G38="","",XLOOKUP(G38,selector_04,selector_04_ids,""))</f>
        <v/>
      </c>
      <c r="G38" s="25"/>
      <c r="H38" s="14"/>
      <c r="I38" s="14"/>
      <c r="AK38" s="19" t="s">
        <v>68</v>
      </c>
      <c r="AL38" s="19" t="s">
        <v>68</v>
      </c>
    </row>
    <row r="39">
      <c r="A39" s="14"/>
      <c r="B39" s="14"/>
      <c r="C39" s="14"/>
      <c r="D39" s="14"/>
      <c r="E39" s="14"/>
      <c r="F39" s="23" t="str">
        <f t="array" ref="F39">IF(G39="","",XLOOKUP(G39,selector_04,selector_04_ids,""))</f>
        <v/>
      </c>
      <c r="G39" s="25"/>
      <c r="H39" s="14"/>
      <c r="I39" s="14"/>
      <c r="AK39" s="19" t="s">
        <v>68</v>
      </c>
      <c r="AL39" s="19" t="s">
        <v>68</v>
      </c>
    </row>
    <row r="40">
      <c r="A40" s="14"/>
      <c r="B40" s="14"/>
      <c r="C40" s="14"/>
      <c r="D40" s="14"/>
      <c r="E40" s="14"/>
      <c r="F40" s="23" t="str">
        <f t="array" ref="F40">IF(G40="","",XLOOKUP(G40,selector_04,selector_04_ids,""))</f>
        <v/>
      </c>
      <c r="G40" s="25"/>
      <c r="H40" s="14"/>
      <c r="I40" s="14"/>
      <c r="AK40" s="19" t="s">
        <v>68</v>
      </c>
      <c r="AL40" s="19" t="s">
        <v>68</v>
      </c>
    </row>
    <row r="41">
      <c r="A41" s="14"/>
      <c r="B41" s="14"/>
      <c r="C41" s="14"/>
      <c r="D41" s="14"/>
      <c r="E41" s="14"/>
      <c r="F41" s="23" t="str">
        <f t="array" ref="F41">IF(G41="","",XLOOKUP(G41,selector_04,selector_04_ids,""))</f>
        <v/>
      </c>
      <c r="G41" s="25"/>
      <c r="H41" s="14"/>
      <c r="I41" s="14"/>
      <c r="AK41" s="19" t="s">
        <v>68</v>
      </c>
      <c r="AL41" s="19" t="s">
        <v>68</v>
      </c>
    </row>
    <row r="42">
      <c r="A42" s="14"/>
      <c r="B42" s="14"/>
      <c r="C42" s="14"/>
      <c r="D42" s="14"/>
      <c r="E42" s="14"/>
      <c r="F42" s="23" t="str">
        <f t="array" ref="F42">IF(G42="","",XLOOKUP(G42,selector_04,selector_04_ids,""))</f>
        <v/>
      </c>
      <c r="G42" s="25"/>
      <c r="H42" s="14"/>
      <c r="I42" s="14"/>
      <c r="AK42" s="19" t="s">
        <v>68</v>
      </c>
      <c r="AL42" s="19" t="s">
        <v>68</v>
      </c>
    </row>
    <row r="43">
      <c r="A43" s="14"/>
      <c r="B43" s="14"/>
      <c r="C43" s="14"/>
      <c r="D43" s="14"/>
      <c r="E43" s="14"/>
      <c r="F43" s="23" t="str">
        <f t="array" ref="F43">IF(G43="","",XLOOKUP(G43,selector_04,selector_04_ids,""))</f>
        <v/>
      </c>
      <c r="G43" s="25"/>
      <c r="H43" s="14"/>
      <c r="I43" s="14"/>
      <c r="AK43" s="19" t="s">
        <v>68</v>
      </c>
      <c r="AL43" s="19" t="s">
        <v>68</v>
      </c>
    </row>
    <row r="44">
      <c r="A44" s="14"/>
      <c r="B44" s="14"/>
      <c r="C44" s="14"/>
      <c r="D44" s="14"/>
      <c r="E44" s="14"/>
      <c r="F44" s="23" t="str">
        <f t="array" ref="F44">IF(G44="","",XLOOKUP(G44,selector_04,selector_04_ids,""))</f>
        <v/>
      </c>
      <c r="G44" s="25"/>
      <c r="H44" s="14"/>
      <c r="I44" s="14"/>
      <c r="AK44" s="19" t="s">
        <v>68</v>
      </c>
      <c r="AL44" s="19" t="s">
        <v>68</v>
      </c>
    </row>
    <row r="45">
      <c r="A45" s="14"/>
      <c r="B45" s="14"/>
      <c r="C45" s="14"/>
      <c r="D45" s="14"/>
      <c r="E45" s="14"/>
      <c r="F45" s="23" t="str">
        <f t="array" ref="F45">IF(G45="","",XLOOKUP(G45,selector_04,selector_04_ids,""))</f>
        <v/>
      </c>
      <c r="G45" s="25"/>
      <c r="H45" s="14"/>
      <c r="I45" s="14"/>
      <c r="AK45" s="19" t="s">
        <v>68</v>
      </c>
      <c r="AL45" s="19" t="s">
        <v>68</v>
      </c>
    </row>
    <row r="46">
      <c r="A46" s="14"/>
      <c r="B46" s="14"/>
      <c r="C46" s="14"/>
      <c r="D46" s="14"/>
      <c r="E46" s="14"/>
      <c r="F46" s="23" t="str">
        <f t="array" ref="F46">IF(G46="","",XLOOKUP(G46,selector_04,selector_04_ids,""))</f>
        <v/>
      </c>
      <c r="G46" s="25"/>
      <c r="H46" s="14"/>
      <c r="I46" s="14"/>
      <c r="AK46" s="19" t="s">
        <v>68</v>
      </c>
      <c r="AL46" s="19" t="s">
        <v>68</v>
      </c>
    </row>
    <row r="47">
      <c r="A47" s="14"/>
      <c r="B47" s="14"/>
      <c r="C47" s="14"/>
      <c r="D47" s="14"/>
      <c r="E47" s="14"/>
      <c r="F47" s="23" t="str">
        <f t="array" ref="F47">IF(G47="","",XLOOKUP(G47,selector_04,selector_04_ids,""))</f>
        <v/>
      </c>
      <c r="G47" s="25"/>
      <c r="H47" s="14"/>
      <c r="I47" s="14"/>
      <c r="AK47" s="19" t="s">
        <v>68</v>
      </c>
      <c r="AL47" s="19" t="s">
        <v>68</v>
      </c>
    </row>
    <row r="48">
      <c r="A48" s="14"/>
      <c r="B48" s="14"/>
      <c r="C48" s="14"/>
      <c r="D48" s="14"/>
      <c r="E48" s="14"/>
      <c r="F48" s="23" t="str">
        <f t="array" ref="F48">IF(G48="","",XLOOKUP(G48,selector_04,selector_04_ids,""))</f>
        <v/>
      </c>
      <c r="G48" s="25"/>
      <c r="H48" s="14"/>
      <c r="I48" s="14"/>
      <c r="AK48" s="19" t="s">
        <v>68</v>
      </c>
      <c r="AL48" s="19" t="s">
        <v>68</v>
      </c>
    </row>
    <row r="49">
      <c r="A49" s="14"/>
      <c r="B49" s="14"/>
      <c r="C49" s="14"/>
      <c r="D49" s="14"/>
      <c r="E49" s="14"/>
      <c r="F49" s="23" t="str">
        <f t="array" ref="F49">IF(G49="","",XLOOKUP(G49,selector_04,selector_04_ids,""))</f>
        <v/>
      </c>
      <c r="G49" s="25"/>
      <c r="H49" s="14"/>
      <c r="I49" s="14"/>
      <c r="AK49" s="19" t="s">
        <v>68</v>
      </c>
      <c r="AL49" s="19" t="s">
        <v>68</v>
      </c>
    </row>
    <row r="50">
      <c r="A50" s="14"/>
      <c r="B50" s="14"/>
      <c r="C50" s="14"/>
      <c r="D50" s="14"/>
      <c r="E50" s="14"/>
      <c r="F50" s="23" t="str">
        <f t="array" ref="F50">IF(G50="","",XLOOKUP(G50,selector_04,selector_04_ids,""))</f>
        <v/>
      </c>
      <c r="G50" s="25"/>
      <c r="H50" s="14"/>
      <c r="I50" s="14"/>
      <c r="AK50" s="19" t="s">
        <v>68</v>
      </c>
      <c r="AL50" s="19" t="s">
        <v>68</v>
      </c>
    </row>
    <row r="51">
      <c r="A51" s="14"/>
      <c r="B51" s="14"/>
      <c r="C51" s="14"/>
      <c r="D51" s="14"/>
      <c r="E51" s="14"/>
      <c r="F51" s="23" t="str">
        <f t="array" ref="F51">IF(G51="","",XLOOKUP(G51,selector_04,selector_04_ids,""))</f>
        <v/>
      </c>
      <c r="G51" s="25"/>
      <c r="H51" s="14"/>
      <c r="I51" s="14"/>
      <c r="AK51" s="19" t="s">
        <v>68</v>
      </c>
      <c r="AL51" s="19" t="s">
        <v>68</v>
      </c>
    </row>
    <row r="52">
      <c r="A52" s="14"/>
      <c r="B52" s="14"/>
      <c r="C52" s="14"/>
      <c r="D52" s="14"/>
      <c r="E52" s="14"/>
      <c r="F52" s="23" t="str">
        <f t="array" ref="F52">IF(G52="","",XLOOKUP(G52,selector_04,selector_04_ids,""))</f>
        <v/>
      </c>
      <c r="G52" s="25"/>
      <c r="H52" s="14"/>
      <c r="I52" s="14"/>
      <c r="AK52" s="19" t="s">
        <v>68</v>
      </c>
      <c r="AL52" s="19" t="s">
        <v>68</v>
      </c>
    </row>
    <row r="53">
      <c r="A53" s="14"/>
      <c r="B53" s="14"/>
      <c r="C53" s="14"/>
      <c r="D53" s="14"/>
      <c r="E53" s="14"/>
      <c r="F53" s="23" t="str">
        <f t="array" ref="F53">IF(G53="","",XLOOKUP(G53,selector_04,selector_04_ids,""))</f>
        <v/>
      </c>
      <c r="G53" s="25"/>
      <c r="H53" s="14"/>
      <c r="I53" s="14"/>
      <c r="AK53" s="19" t="s">
        <v>68</v>
      </c>
      <c r="AL53" s="19" t="s">
        <v>68</v>
      </c>
    </row>
    <row r="54">
      <c r="A54" s="14"/>
      <c r="B54" s="14"/>
      <c r="C54" s="14"/>
      <c r="D54" s="14"/>
      <c r="E54" s="14"/>
      <c r="F54" s="23" t="str">
        <f t="array" ref="F54">IF(G54="","",XLOOKUP(G54,selector_04,selector_04_ids,""))</f>
        <v/>
      </c>
      <c r="G54" s="25"/>
      <c r="H54" s="14"/>
      <c r="I54" s="14"/>
      <c r="AK54" s="19" t="s">
        <v>68</v>
      </c>
      <c r="AL54" s="19" t="s">
        <v>68</v>
      </c>
    </row>
    <row r="55">
      <c r="A55" s="14"/>
      <c r="B55" s="14"/>
      <c r="C55" s="14"/>
      <c r="D55" s="14"/>
      <c r="E55" s="14"/>
      <c r="F55" s="23" t="str">
        <f t="array" ref="F55">IF(G55="","",XLOOKUP(G55,selector_04,selector_04_ids,""))</f>
        <v/>
      </c>
      <c r="G55" s="25"/>
      <c r="H55" s="14"/>
      <c r="I55" s="14"/>
      <c r="AK55" s="19" t="s">
        <v>68</v>
      </c>
      <c r="AL55" s="19" t="s">
        <v>68</v>
      </c>
    </row>
    <row r="56">
      <c r="A56" s="14"/>
      <c r="B56" s="14"/>
      <c r="C56" s="14"/>
      <c r="D56" s="14"/>
      <c r="E56" s="14"/>
      <c r="F56" s="23" t="str">
        <f t="array" ref="F56">IF(G56="","",XLOOKUP(G56,selector_04,selector_04_ids,""))</f>
        <v/>
      </c>
      <c r="G56" s="25"/>
      <c r="H56" s="14"/>
      <c r="I56" s="14"/>
      <c r="AK56" s="19" t="s">
        <v>68</v>
      </c>
      <c r="AL56" s="19" t="s">
        <v>68</v>
      </c>
    </row>
    <row r="57">
      <c r="A57" s="14"/>
      <c r="B57" s="14"/>
      <c r="C57" s="14"/>
      <c r="D57" s="14"/>
      <c r="E57" s="14"/>
      <c r="F57" s="23" t="str">
        <f t="array" ref="F57">IF(G57="","",XLOOKUP(G57,selector_04,selector_04_ids,""))</f>
        <v/>
      </c>
      <c r="G57" s="25"/>
      <c r="H57" s="14"/>
      <c r="I57" s="14"/>
      <c r="AK57" s="19" t="s">
        <v>68</v>
      </c>
      <c r="AL57" s="19" t="s">
        <v>68</v>
      </c>
    </row>
    <row r="58">
      <c r="A58" s="14"/>
      <c r="B58" s="14"/>
      <c r="C58" s="14"/>
      <c r="D58" s="14"/>
      <c r="E58" s="14"/>
      <c r="F58" s="23" t="str">
        <f t="array" ref="F58">IF(G58="","",XLOOKUP(G58,selector_04,selector_04_ids,""))</f>
        <v/>
      </c>
      <c r="G58" s="25"/>
      <c r="H58" s="14"/>
      <c r="I58" s="14"/>
      <c r="AK58" s="19" t="s">
        <v>68</v>
      </c>
      <c r="AL58" s="19" t="s">
        <v>68</v>
      </c>
    </row>
    <row r="59">
      <c r="A59" s="14"/>
      <c r="B59" s="14"/>
      <c r="C59" s="14"/>
      <c r="D59" s="14"/>
      <c r="E59" s="14"/>
      <c r="F59" s="23" t="str">
        <f t="array" ref="F59">IF(G59="","",XLOOKUP(G59,selector_04,selector_04_ids,""))</f>
        <v/>
      </c>
      <c r="G59" s="25"/>
      <c r="H59" s="14"/>
      <c r="I59" s="14"/>
      <c r="AK59" s="19" t="s">
        <v>68</v>
      </c>
      <c r="AL59" s="19" t="s">
        <v>68</v>
      </c>
    </row>
    <row r="60">
      <c r="A60" s="14"/>
      <c r="B60" s="14"/>
      <c r="C60" s="14"/>
      <c r="D60" s="14"/>
      <c r="E60" s="14"/>
      <c r="F60" s="23" t="str">
        <f t="array" ref="F60">IF(G60="","",XLOOKUP(G60,selector_04,selector_04_ids,""))</f>
        <v/>
      </c>
      <c r="G60" s="25"/>
      <c r="H60" s="14"/>
      <c r="I60" s="14"/>
      <c r="AK60" s="19" t="s">
        <v>68</v>
      </c>
      <c r="AL60" s="19" t="s">
        <v>68</v>
      </c>
    </row>
    <row r="61">
      <c r="A61" s="14"/>
      <c r="B61" s="14"/>
      <c r="C61" s="14"/>
      <c r="D61" s="14"/>
      <c r="E61" s="14"/>
      <c r="F61" s="23" t="str">
        <f t="array" ref="F61">IF(G61="","",XLOOKUP(G61,selector_04,selector_04_ids,""))</f>
        <v/>
      </c>
      <c r="G61" s="25"/>
      <c r="H61" s="14"/>
      <c r="I61" s="14"/>
      <c r="AK61" s="19" t="s">
        <v>68</v>
      </c>
      <c r="AL61" s="19" t="s">
        <v>68</v>
      </c>
    </row>
    <row r="62">
      <c r="A62" s="14"/>
      <c r="B62" s="14"/>
      <c r="C62" s="14"/>
      <c r="D62" s="14"/>
      <c r="E62" s="14"/>
      <c r="F62" s="23" t="str">
        <f t="array" ref="F62">IF(G62="","",XLOOKUP(G62,selector_04,selector_04_ids,""))</f>
        <v/>
      </c>
      <c r="G62" s="25"/>
      <c r="H62" s="14"/>
      <c r="I62" s="14"/>
      <c r="AK62" s="19" t="s">
        <v>68</v>
      </c>
      <c r="AL62" s="19" t="s">
        <v>68</v>
      </c>
    </row>
    <row r="63">
      <c r="A63" s="14"/>
      <c r="B63" s="14"/>
      <c r="C63" s="14"/>
      <c r="D63" s="14"/>
      <c r="E63" s="14"/>
      <c r="F63" s="23" t="str">
        <f t="array" ref="F63">IF(G63="","",XLOOKUP(G63,selector_04,selector_04_ids,""))</f>
        <v/>
      </c>
      <c r="G63" s="25"/>
      <c r="H63" s="14"/>
      <c r="I63" s="14"/>
      <c r="AK63" s="19" t="s">
        <v>68</v>
      </c>
      <c r="AL63" s="19" t="s">
        <v>68</v>
      </c>
    </row>
    <row r="64">
      <c r="A64" s="14"/>
      <c r="B64" s="14"/>
      <c r="C64" s="14"/>
      <c r="D64" s="14"/>
      <c r="E64" s="14"/>
      <c r="F64" s="23" t="str">
        <f t="array" ref="F64">IF(G64="","",XLOOKUP(G64,selector_04,selector_04_ids,""))</f>
        <v/>
      </c>
      <c r="G64" s="25"/>
      <c r="H64" s="14"/>
      <c r="I64" s="14"/>
      <c r="AK64" s="19" t="s">
        <v>68</v>
      </c>
      <c r="AL64" s="19" t="s">
        <v>68</v>
      </c>
    </row>
    <row r="65">
      <c r="A65" s="14"/>
      <c r="B65" s="14"/>
      <c r="C65" s="14"/>
      <c r="D65" s="14"/>
      <c r="E65" s="14"/>
      <c r="F65" s="23" t="str">
        <f t="array" ref="F65">IF(G65="","",XLOOKUP(G65,selector_04,selector_04_ids,""))</f>
        <v/>
      </c>
      <c r="G65" s="25"/>
      <c r="H65" s="14"/>
      <c r="I65" s="14"/>
      <c r="AK65" s="19" t="s">
        <v>68</v>
      </c>
      <c r="AL65" s="19" t="s">
        <v>68</v>
      </c>
    </row>
    <row r="66">
      <c r="A66" s="14"/>
      <c r="B66" s="14"/>
      <c r="C66" s="14"/>
      <c r="D66" s="14"/>
      <c r="E66" s="14"/>
      <c r="F66" s="23" t="str">
        <f t="array" ref="F66">IF(G66="","",XLOOKUP(G66,selector_04,selector_04_ids,""))</f>
        <v/>
      </c>
      <c r="G66" s="25"/>
      <c r="H66" s="14"/>
      <c r="I66" s="14"/>
      <c r="AK66" s="19" t="s">
        <v>68</v>
      </c>
      <c r="AL66" s="19" t="s">
        <v>68</v>
      </c>
    </row>
    <row r="67">
      <c r="A67" s="14"/>
      <c r="B67" s="14"/>
      <c r="C67" s="14"/>
      <c r="D67" s="14"/>
      <c r="E67" s="14"/>
      <c r="F67" s="23" t="str">
        <f t="array" ref="F67">IF(G67="","",XLOOKUP(G67,selector_04,selector_04_ids,""))</f>
        <v/>
      </c>
      <c r="G67" s="25"/>
      <c r="H67" s="14"/>
      <c r="I67" s="14"/>
      <c r="AK67" s="19" t="s">
        <v>68</v>
      </c>
      <c r="AL67" s="19" t="s">
        <v>68</v>
      </c>
    </row>
    <row r="68">
      <c r="A68" s="14"/>
      <c r="B68" s="14"/>
      <c r="C68" s="14"/>
      <c r="D68" s="14"/>
      <c r="E68" s="14"/>
      <c r="F68" s="23" t="str">
        <f t="array" ref="F68">IF(G68="","",XLOOKUP(G68,selector_04,selector_04_ids,""))</f>
        <v/>
      </c>
      <c r="G68" s="25"/>
      <c r="H68" s="14"/>
      <c r="I68" s="14"/>
      <c r="AK68" s="19" t="s">
        <v>68</v>
      </c>
      <c r="AL68" s="19" t="s">
        <v>68</v>
      </c>
    </row>
    <row r="69">
      <c r="A69" s="14"/>
      <c r="B69" s="14"/>
      <c r="C69" s="14"/>
      <c r="D69" s="14"/>
      <c r="E69" s="14"/>
      <c r="F69" s="23" t="str">
        <f t="array" ref="F69">IF(G69="","",XLOOKUP(G69,selector_04,selector_04_ids,""))</f>
        <v/>
      </c>
      <c r="G69" s="25"/>
      <c r="H69" s="14"/>
      <c r="I69" s="14"/>
      <c r="AK69" s="19" t="s">
        <v>68</v>
      </c>
      <c r="AL69" s="19" t="s">
        <v>68</v>
      </c>
    </row>
    <row r="70">
      <c r="A70" s="14"/>
      <c r="B70" s="14"/>
      <c r="C70" s="14"/>
      <c r="D70" s="14"/>
      <c r="E70" s="14"/>
      <c r="F70" s="23" t="str">
        <f t="array" ref="F70">IF(G70="","",XLOOKUP(G70,selector_04,selector_04_ids,""))</f>
        <v/>
      </c>
      <c r="G70" s="25"/>
      <c r="H70" s="14"/>
      <c r="I70" s="14"/>
      <c r="AK70" s="19" t="s">
        <v>68</v>
      </c>
      <c r="AL70" s="19" t="s">
        <v>68</v>
      </c>
    </row>
    <row r="71">
      <c r="A71" s="14"/>
      <c r="B71" s="14"/>
      <c r="C71" s="14"/>
      <c r="D71" s="14"/>
      <c r="E71" s="14"/>
      <c r="F71" s="23" t="str">
        <f t="array" ref="F71">IF(G71="","",XLOOKUP(G71,selector_04,selector_04_ids,""))</f>
        <v/>
      </c>
      <c r="G71" s="25"/>
      <c r="H71" s="14"/>
      <c r="I71" s="14"/>
      <c r="AK71" s="19" t="s">
        <v>68</v>
      </c>
      <c r="AL71" s="19" t="s">
        <v>68</v>
      </c>
    </row>
    <row r="72">
      <c r="A72" s="14"/>
      <c r="B72" s="14"/>
      <c r="C72" s="14"/>
      <c r="D72" s="14"/>
      <c r="E72" s="14"/>
      <c r="F72" s="23" t="str">
        <f t="array" ref="F72">IF(G72="","",XLOOKUP(G72,selector_04,selector_04_ids,""))</f>
        <v/>
      </c>
      <c r="G72" s="25"/>
      <c r="H72" s="14"/>
      <c r="I72" s="14"/>
      <c r="AK72" s="19" t="s">
        <v>68</v>
      </c>
      <c r="AL72" s="19" t="s">
        <v>68</v>
      </c>
    </row>
    <row r="73">
      <c r="A73" s="14"/>
      <c r="B73" s="14"/>
      <c r="C73" s="14"/>
      <c r="D73" s="14"/>
      <c r="E73" s="14"/>
      <c r="F73" s="23" t="str">
        <f t="array" ref="F73">IF(G73="","",XLOOKUP(G73,selector_04,selector_04_ids,""))</f>
        <v/>
      </c>
      <c r="G73" s="25"/>
      <c r="H73" s="14"/>
      <c r="I73" s="14"/>
      <c r="AK73" s="19" t="s">
        <v>68</v>
      </c>
      <c r="AL73" s="19" t="s">
        <v>68</v>
      </c>
    </row>
    <row r="74">
      <c r="A74" s="14"/>
      <c r="B74" s="14"/>
      <c r="C74" s="14"/>
      <c r="D74" s="14"/>
      <c r="E74" s="14"/>
      <c r="F74" s="23" t="str">
        <f t="array" ref="F74">IF(G74="","",XLOOKUP(G74,selector_04,selector_04_ids,""))</f>
        <v/>
      </c>
      <c r="G74" s="25"/>
      <c r="H74" s="14"/>
      <c r="I74" s="14"/>
      <c r="AK74" s="19" t="s">
        <v>68</v>
      </c>
      <c r="AL74" s="19" t="s">
        <v>68</v>
      </c>
    </row>
    <row r="75">
      <c r="A75" s="14"/>
      <c r="B75" s="14"/>
      <c r="C75" s="14"/>
      <c r="D75" s="14"/>
      <c r="E75" s="14"/>
      <c r="F75" s="23" t="str">
        <f t="array" ref="F75">IF(G75="","",XLOOKUP(G75,selector_04,selector_04_ids,""))</f>
        <v/>
      </c>
      <c r="G75" s="25"/>
      <c r="H75" s="14"/>
      <c r="I75" s="14"/>
      <c r="AK75" s="19" t="s">
        <v>68</v>
      </c>
      <c r="AL75" s="19" t="s">
        <v>68</v>
      </c>
    </row>
    <row r="76">
      <c r="A76" s="14"/>
      <c r="B76" s="14"/>
      <c r="C76" s="14"/>
      <c r="D76" s="14"/>
      <c r="E76" s="14"/>
      <c r="F76" s="23" t="str">
        <f t="array" ref="F76">IF(G76="","",XLOOKUP(G76,selector_04,selector_04_ids,""))</f>
        <v/>
      </c>
      <c r="G76" s="25"/>
      <c r="H76" s="14"/>
      <c r="I76" s="14"/>
      <c r="AK76" s="19" t="s">
        <v>68</v>
      </c>
      <c r="AL76" s="19" t="s">
        <v>68</v>
      </c>
    </row>
    <row r="77">
      <c r="A77" s="14"/>
      <c r="B77" s="14"/>
      <c r="C77" s="14"/>
      <c r="D77" s="14"/>
      <c r="E77" s="14"/>
      <c r="F77" s="23" t="str">
        <f t="array" ref="F77">IF(G77="","",XLOOKUP(G77,selector_04,selector_04_ids,""))</f>
        <v/>
      </c>
      <c r="G77" s="25"/>
      <c r="H77" s="14"/>
      <c r="I77" s="14"/>
      <c r="AK77" s="19" t="s">
        <v>68</v>
      </c>
      <c r="AL77" s="19" t="s">
        <v>68</v>
      </c>
    </row>
    <row r="78">
      <c r="A78" s="14"/>
      <c r="B78" s="14"/>
      <c r="C78" s="14"/>
      <c r="D78" s="14"/>
      <c r="E78" s="14"/>
      <c r="F78" s="23" t="str">
        <f t="array" ref="F78">IF(G78="","",XLOOKUP(G78,selector_04,selector_04_ids,""))</f>
        <v/>
      </c>
      <c r="G78" s="25"/>
      <c r="H78" s="14"/>
      <c r="I78" s="14"/>
      <c r="AK78" s="19" t="s">
        <v>68</v>
      </c>
      <c r="AL78" s="19" t="s">
        <v>68</v>
      </c>
    </row>
    <row r="79">
      <c r="A79" s="14"/>
      <c r="B79" s="14"/>
      <c r="C79" s="14"/>
      <c r="D79" s="14"/>
      <c r="E79" s="14"/>
      <c r="F79" s="23" t="str">
        <f t="array" ref="F79">IF(G79="","",XLOOKUP(G79,selector_04,selector_04_ids,""))</f>
        <v/>
      </c>
      <c r="G79" s="25"/>
      <c r="H79" s="14"/>
      <c r="I79" s="14"/>
      <c r="AK79" s="19" t="s">
        <v>68</v>
      </c>
      <c r="AL79" s="19" t="s">
        <v>68</v>
      </c>
    </row>
    <row r="80">
      <c r="A80" s="14"/>
      <c r="B80" s="14"/>
      <c r="C80" s="14"/>
      <c r="D80" s="14"/>
      <c r="E80" s="14"/>
      <c r="F80" s="23" t="str">
        <f t="array" ref="F80">IF(G80="","",XLOOKUP(G80,selector_04,selector_04_ids,""))</f>
        <v/>
      </c>
      <c r="G80" s="25"/>
      <c r="H80" s="14"/>
      <c r="I80" s="14"/>
      <c r="AK80" s="19" t="s">
        <v>68</v>
      </c>
      <c r="AL80" s="19" t="s">
        <v>68</v>
      </c>
    </row>
    <row r="81">
      <c r="A81" s="14"/>
      <c r="B81" s="14"/>
      <c r="C81" s="14"/>
      <c r="D81" s="14"/>
      <c r="E81" s="14"/>
      <c r="F81" s="23" t="str">
        <f t="array" ref="F81">IF(G81="","",XLOOKUP(G81,selector_04,selector_04_ids,""))</f>
        <v/>
      </c>
      <c r="G81" s="25"/>
      <c r="H81" s="14"/>
      <c r="I81" s="14"/>
      <c r="AK81" s="19" t="s">
        <v>68</v>
      </c>
      <c r="AL81" s="19" t="s">
        <v>68</v>
      </c>
    </row>
    <row r="82">
      <c r="A82" s="14"/>
      <c r="B82" s="14"/>
      <c r="C82" s="14"/>
      <c r="D82" s="14"/>
      <c r="E82" s="14"/>
      <c r="F82" s="23" t="str">
        <f t="array" ref="F82">IF(G82="","",XLOOKUP(G82,selector_04,selector_04_ids,""))</f>
        <v/>
      </c>
      <c r="G82" s="25"/>
      <c r="H82" s="14"/>
      <c r="I82" s="14"/>
      <c r="AK82" s="19" t="s">
        <v>68</v>
      </c>
      <c r="AL82" s="19" t="s">
        <v>68</v>
      </c>
    </row>
    <row r="83">
      <c r="A83" s="14"/>
      <c r="B83" s="14"/>
      <c r="C83" s="14"/>
      <c r="D83" s="14"/>
      <c r="E83" s="14"/>
      <c r="F83" s="23" t="str">
        <f t="array" ref="F83">IF(G83="","",XLOOKUP(G83,selector_04,selector_04_ids,""))</f>
        <v/>
      </c>
      <c r="G83" s="25"/>
      <c r="H83" s="14"/>
      <c r="I83" s="14"/>
      <c r="AK83" s="19" t="s">
        <v>68</v>
      </c>
      <c r="AL83" s="19" t="s">
        <v>68</v>
      </c>
    </row>
    <row r="84">
      <c r="A84" s="14"/>
      <c r="B84" s="14"/>
      <c r="C84" s="14"/>
      <c r="D84" s="14"/>
      <c r="E84" s="14"/>
      <c r="F84" s="23" t="str">
        <f t="array" ref="F84">IF(G84="","",XLOOKUP(G84,selector_04,selector_04_ids,""))</f>
        <v/>
      </c>
      <c r="G84" s="25"/>
      <c r="H84" s="14"/>
      <c r="I84" s="14"/>
      <c r="AK84" s="19" t="s">
        <v>68</v>
      </c>
      <c r="AL84" s="19" t="s">
        <v>68</v>
      </c>
    </row>
    <row r="85">
      <c r="A85" s="14"/>
      <c r="B85" s="14"/>
      <c r="C85" s="14"/>
      <c r="D85" s="14"/>
      <c r="E85" s="14"/>
      <c r="F85" s="23" t="str">
        <f t="array" ref="F85">IF(G85="","",XLOOKUP(G85,selector_04,selector_04_ids,""))</f>
        <v/>
      </c>
      <c r="G85" s="25"/>
      <c r="H85" s="14"/>
      <c r="I85" s="14"/>
      <c r="AK85" s="19" t="s">
        <v>68</v>
      </c>
      <c r="AL85" s="19" t="s">
        <v>68</v>
      </c>
    </row>
    <row r="86">
      <c r="A86" s="14"/>
      <c r="B86" s="14"/>
      <c r="C86" s="14"/>
      <c r="D86" s="14"/>
      <c r="E86" s="14"/>
      <c r="F86" s="23" t="str">
        <f t="array" ref="F86">IF(G86="","",XLOOKUP(G86,selector_04,selector_04_ids,""))</f>
        <v/>
      </c>
      <c r="G86" s="25"/>
      <c r="H86" s="14"/>
      <c r="I86" s="14"/>
      <c r="AK86" s="19" t="s">
        <v>68</v>
      </c>
      <c r="AL86" s="19" t="s">
        <v>68</v>
      </c>
    </row>
    <row r="87">
      <c r="A87" s="14"/>
      <c r="B87" s="14"/>
      <c r="C87" s="14"/>
      <c r="D87" s="14"/>
      <c r="E87" s="14"/>
      <c r="F87" s="23" t="str">
        <f t="array" ref="F87">IF(G87="","",XLOOKUP(G87,selector_04,selector_04_ids,""))</f>
        <v/>
      </c>
      <c r="G87" s="25"/>
      <c r="H87" s="14"/>
      <c r="I87" s="14"/>
      <c r="AK87" s="19" t="s">
        <v>68</v>
      </c>
      <c r="AL87" s="19" t="s">
        <v>68</v>
      </c>
    </row>
    <row r="88">
      <c r="A88" s="14"/>
      <c r="B88" s="14"/>
      <c r="C88" s="14"/>
      <c r="D88" s="14"/>
      <c r="E88" s="14"/>
      <c r="F88" s="23" t="str">
        <f t="array" ref="F88">IF(G88="","",XLOOKUP(G88,selector_04,selector_04_ids,""))</f>
        <v/>
      </c>
      <c r="G88" s="25"/>
      <c r="H88" s="14"/>
      <c r="I88" s="14"/>
      <c r="AK88" s="19" t="s">
        <v>68</v>
      </c>
      <c r="AL88" s="19" t="s">
        <v>68</v>
      </c>
    </row>
    <row r="89">
      <c r="A89" s="14"/>
      <c r="B89" s="14"/>
      <c r="C89" s="14"/>
      <c r="D89" s="14"/>
      <c r="E89" s="14"/>
      <c r="F89" s="23" t="str">
        <f t="array" ref="F89">IF(G89="","",XLOOKUP(G89,selector_04,selector_04_ids,""))</f>
        <v/>
      </c>
      <c r="G89" s="25"/>
      <c r="H89" s="14"/>
      <c r="I89" s="14"/>
      <c r="AK89" s="19" t="s">
        <v>68</v>
      </c>
      <c r="AL89" s="19" t="s">
        <v>68</v>
      </c>
    </row>
    <row r="90">
      <c r="A90" s="14"/>
      <c r="B90" s="14"/>
      <c r="C90" s="14"/>
      <c r="D90" s="14"/>
      <c r="E90" s="14"/>
      <c r="F90" s="23" t="str">
        <f t="array" ref="F90">IF(G90="","",XLOOKUP(G90,selector_04,selector_04_ids,""))</f>
        <v/>
      </c>
      <c r="G90" s="25"/>
      <c r="H90" s="14"/>
      <c r="I90" s="14"/>
      <c r="AK90" s="19" t="s">
        <v>68</v>
      </c>
      <c r="AL90" s="19" t="s">
        <v>68</v>
      </c>
    </row>
    <row r="91">
      <c r="A91" s="14"/>
      <c r="B91" s="14"/>
      <c r="C91" s="14"/>
      <c r="D91" s="14"/>
      <c r="E91" s="14"/>
      <c r="F91" s="23" t="str">
        <f t="array" ref="F91">IF(G91="","",XLOOKUP(G91,selector_04,selector_04_ids,""))</f>
        <v/>
      </c>
      <c r="G91" s="25"/>
      <c r="H91" s="14"/>
      <c r="I91" s="14"/>
      <c r="AK91" s="19" t="s">
        <v>68</v>
      </c>
      <c r="AL91" s="19" t="s">
        <v>68</v>
      </c>
    </row>
    <row r="92">
      <c r="A92" s="14"/>
      <c r="B92" s="14"/>
      <c r="C92" s="14"/>
      <c r="D92" s="14"/>
      <c r="E92" s="14"/>
      <c r="F92" s="23" t="str">
        <f t="array" ref="F92">IF(G92="","",XLOOKUP(G92,selector_04,selector_04_ids,""))</f>
        <v/>
      </c>
      <c r="G92" s="25"/>
      <c r="H92" s="14"/>
      <c r="I92" s="14"/>
      <c r="AK92" s="19" t="s">
        <v>68</v>
      </c>
      <c r="AL92" s="19" t="s">
        <v>68</v>
      </c>
    </row>
    <row r="93">
      <c r="A93" s="14"/>
      <c r="B93" s="14"/>
      <c r="C93" s="14"/>
      <c r="D93" s="14"/>
      <c r="E93" s="14"/>
      <c r="F93" s="23" t="str">
        <f t="array" ref="F93">IF(G93="","",XLOOKUP(G93,selector_04,selector_04_ids,""))</f>
        <v/>
      </c>
      <c r="G93" s="25"/>
      <c r="H93" s="14"/>
      <c r="I93" s="14"/>
      <c r="AK93" s="19" t="s">
        <v>68</v>
      </c>
      <c r="AL93" s="19" t="s">
        <v>68</v>
      </c>
    </row>
    <row r="94">
      <c r="A94" s="14"/>
      <c r="B94" s="14"/>
      <c r="C94" s="14"/>
      <c r="D94" s="14"/>
      <c r="E94" s="14"/>
      <c r="F94" s="23" t="str">
        <f t="array" ref="F94">IF(G94="","",XLOOKUP(G94,selector_04,selector_04_ids,""))</f>
        <v/>
      </c>
      <c r="G94" s="25"/>
      <c r="H94" s="14"/>
      <c r="I94" s="14"/>
      <c r="AK94" s="19" t="s">
        <v>68</v>
      </c>
      <c r="AL94" s="19" t="s">
        <v>68</v>
      </c>
    </row>
    <row r="95">
      <c r="A95" s="14"/>
      <c r="B95" s="14"/>
      <c r="C95" s="14"/>
      <c r="D95" s="14"/>
      <c r="E95" s="14"/>
      <c r="F95" s="23" t="str">
        <f t="array" ref="F95">IF(G95="","",XLOOKUP(G95,selector_04,selector_04_ids,""))</f>
        <v/>
      </c>
      <c r="G95" s="25"/>
      <c r="H95" s="14"/>
      <c r="I95" s="14"/>
      <c r="AK95" s="19" t="s">
        <v>68</v>
      </c>
      <c r="AL95" s="19" t="s">
        <v>68</v>
      </c>
    </row>
    <row r="96">
      <c r="A96" s="14"/>
      <c r="B96" s="14"/>
      <c r="C96" s="14"/>
      <c r="D96" s="14"/>
      <c r="E96" s="14"/>
      <c r="F96" s="23" t="str">
        <f t="array" ref="F96">IF(G96="","",XLOOKUP(G96,selector_04,selector_04_ids,""))</f>
        <v/>
      </c>
      <c r="G96" s="25"/>
      <c r="H96" s="14"/>
      <c r="I96" s="14"/>
      <c r="AK96" s="19" t="s">
        <v>68</v>
      </c>
      <c r="AL96" s="19" t="s">
        <v>68</v>
      </c>
    </row>
    <row r="97">
      <c r="A97" s="14"/>
      <c r="B97" s="14"/>
      <c r="C97" s="14"/>
      <c r="D97" s="14"/>
      <c r="E97" s="14"/>
      <c r="F97" s="23" t="str">
        <f t="array" ref="F97">IF(G97="","",XLOOKUP(G97,selector_04,selector_04_ids,""))</f>
        <v/>
      </c>
      <c r="G97" s="25"/>
      <c r="H97" s="14"/>
      <c r="I97" s="14"/>
      <c r="AK97" s="19" t="s">
        <v>68</v>
      </c>
      <c r="AL97" s="19" t="s">
        <v>68</v>
      </c>
    </row>
    <row r="98">
      <c r="A98" s="14"/>
      <c r="B98" s="14"/>
      <c r="C98" s="14"/>
      <c r="D98" s="14"/>
      <c r="E98" s="14"/>
      <c r="F98" s="23" t="str">
        <f t="array" ref="F98">IF(G98="","",XLOOKUP(G98,selector_04,selector_04_ids,""))</f>
        <v/>
      </c>
      <c r="G98" s="25"/>
      <c r="H98" s="14"/>
      <c r="I98" s="14"/>
      <c r="AK98" s="19" t="s">
        <v>68</v>
      </c>
      <c r="AL98" s="19" t="s">
        <v>68</v>
      </c>
    </row>
    <row r="99">
      <c r="A99" s="14"/>
      <c r="B99" s="14"/>
      <c r="C99" s="14"/>
      <c r="D99" s="14"/>
      <c r="E99" s="14"/>
      <c r="F99" s="23" t="str">
        <f t="array" ref="F99">IF(G99="","",XLOOKUP(G99,selector_04,selector_04_ids,""))</f>
        <v/>
      </c>
      <c r="G99" s="25"/>
      <c r="H99" s="14"/>
      <c r="I99" s="14"/>
      <c r="AK99" s="19" t="s">
        <v>68</v>
      </c>
      <c r="AL99" s="19" t="s">
        <v>68</v>
      </c>
    </row>
    <row r="100">
      <c r="A100" s="14"/>
      <c r="B100" s="14"/>
      <c r="C100" s="14"/>
      <c r="D100" s="14"/>
      <c r="E100" s="14"/>
      <c r="F100" s="23" t="str">
        <f t="array" ref="F100">IF(G100="","",XLOOKUP(G100,selector_04,selector_04_ids,""))</f>
        <v/>
      </c>
      <c r="G100" s="25"/>
      <c r="H100" s="14"/>
      <c r="I100" s="14"/>
      <c r="AK100" s="19" t="s">
        <v>68</v>
      </c>
      <c r="AL100" s="19" t="s">
        <v>68</v>
      </c>
    </row>
    <row r="101">
      <c r="A101" s="14"/>
      <c r="B101" s="14"/>
      <c r="C101" s="14"/>
      <c r="D101" s="14"/>
      <c r="E101" s="14"/>
      <c r="F101" s="23" t="str">
        <f t="array" ref="F101">IF(G101="","",XLOOKUP(G101,selector_04,selector_04_ids,""))</f>
        <v/>
      </c>
      <c r="G101" s="25"/>
      <c r="H101" s="14"/>
      <c r="I101" s="14"/>
      <c r="AK101" s="19" t="s">
        <v>68</v>
      </c>
      <c r="AL101" s="19" t="s">
        <v>68</v>
      </c>
    </row>
    <row r="102">
      <c r="A102" s="14"/>
      <c r="B102" s="14"/>
      <c r="C102" s="14"/>
      <c r="D102" s="14"/>
      <c r="E102" s="14"/>
      <c r="F102" s="23" t="str">
        <f t="array" ref="F102">IF(G102="","",XLOOKUP(G102,selector_04,selector_04_ids,""))</f>
        <v/>
      </c>
      <c r="G102" s="25"/>
      <c r="H102" s="14"/>
      <c r="I102" s="14"/>
      <c r="AK102" s="19" t="s">
        <v>68</v>
      </c>
      <c r="AL102" s="19" t="s">
        <v>68</v>
      </c>
    </row>
    <row r="103">
      <c r="A103" s="14"/>
      <c r="B103" s="14"/>
      <c r="C103" s="14"/>
      <c r="D103" s="14"/>
      <c r="E103" s="14"/>
      <c r="F103" s="23" t="str">
        <f t="array" ref="F103">IF(G103="","",XLOOKUP(G103,selector_04,selector_04_ids,""))</f>
        <v/>
      </c>
      <c r="G103" s="25"/>
      <c r="H103" s="14"/>
      <c r="I103" s="14"/>
      <c r="AK103" s="19" t="s">
        <v>68</v>
      </c>
      <c r="AL103" s="19" t="s">
        <v>68</v>
      </c>
    </row>
    <row r="104">
      <c r="A104" s="14"/>
      <c r="B104" s="14"/>
      <c r="C104" s="14"/>
      <c r="D104" s="14"/>
      <c r="E104" s="14"/>
      <c r="F104" s="23" t="str">
        <f t="array" ref="F104">IF(G104="","",XLOOKUP(G104,selector_04,selector_04_ids,""))</f>
        <v/>
      </c>
      <c r="G104" s="25"/>
      <c r="H104" s="14"/>
      <c r="I104" s="14"/>
      <c r="AK104" s="19" t="s">
        <v>68</v>
      </c>
      <c r="AL104" s="19" t="s">
        <v>68</v>
      </c>
    </row>
    <row r="105">
      <c r="A105" s="14"/>
      <c r="B105" s="14"/>
      <c r="C105" s="14"/>
      <c r="D105" s="14"/>
      <c r="E105" s="14"/>
      <c r="F105" s="23" t="str">
        <f t="array" ref="F105">IF(G105="","",XLOOKUP(G105,selector_04,selector_04_ids,""))</f>
        <v/>
      </c>
      <c r="G105" s="25"/>
      <c r="H105" s="14"/>
      <c r="I105" s="14"/>
      <c r="AK105" s="19" t="s">
        <v>68</v>
      </c>
      <c r="AL105" s="19" t="s">
        <v>68</v>
      </c>
    </row>
    <row r="106">
      <c r="A106" s="14"/>
      <c r="B106" s="14"/>
      <c r="C106" s="14"/>
      <c r="D106" s="14"/>
      <c r="E106" s="14"/>
      <c r="F106" s="23" t="str">
        <f t="array" ref="F106">IF(G106="","",XLOOKUP(G106,selector_04,selector_04_ids,""))</f>
        <v/>
      </c>
      <c r="G106" s="25"/>
      <c r="H106" s="14"/>
      <c r="I106" s="14"/>
      <c r="AK106" s="19" t="s">
        <v>68</v>
      </c>
      <c r="AL106" s="19" t="s">
        <v>68</v>
      </c>
    </row>
    <row r="107">
      <c r="A107" s="14"/>
      <c r="B107" s="14"/>
      <c r="C107" s="14"/>
      <c r="D107" s="14"/>
      <c r="E107" s="14"/>
      <c r="F107" s="23" t="str">
        <f t="array" ref="F107">IF(G107="","",XLOOKUP(G107,selector_04,selector_04_ids,""))</f>
        <v/>
      </c>
      <c r="G107" s="25"/>
      <c r="H107" s="14"/>
      <c r="I107" s="14"/>
      <c r="AK107" s="19" t="s">
        <v>68</v>
      </c>
      <c r="AL107" s="19" t="s">
        <v>68</v>
      </c>
    </row>
    <row r="108">
      <c r="A108" s="14"/>
      <c r="B108" s="14"/>
      <c r="C108" s="14"/>
      <c r="D108" s="14"/>
      <c r="E108" s="14"/>
      <c r="F108" s="23" t="str">
        <f t="array" ref="F108">IF(G108="","",XLOOKUP(G108,selector_04,selector_04_ids,""))</f>
        <v/>
      </c>
      <c r="G108" s="25"/>
      <c r="H108" s="14"/>
      <c r="I108" s="14"/>
      <c r="AK108" s="19" t="s">
        <v>68</v>
      </c>
      <c r="AL108" s="19" t="s">
        <v>68</v>
      </c>
    </row>
    <row r="109">
      <c r="A109" s="14"/>
      <c r="B109" s="14"/>
      <c r="C109" s="14"/>
      <c r="D109" s="14"/>
      <c r="E109" s="14"/>
      <c r="F109" s="23" t="str">
        <f t="array" ref="F109">IF(G109="","",XLOOKUP(G109,selector_04,selector_04_ids,""))</f>
        <v/>
      </c>
      <c r="G109" s="25"/>
      <c r="H109" s="14"/>
      <c r="I109" s="14"/>
      <c r="AK109" s="19" t="s">
        <v>68</v>
      </c>
      <c r="AL109" s="19" t="s">
        <v>68</v>
      </c>
    </row>
    <row r="110">
      <c r="A110" s="14"/>
      <c r="B110" s="14"/>
      <c r="C110" s="14"/>
      <c r="D110" s="14"/>
      <c r="E110" s="14"/>
      <c r="F110" s="23" t="str">
        <f t="array" ref="F110">IF(G110="","",XLOOKUP(G110,selector_04,selector_04_ids,""))</f>
        <v/>
      </c>
      <c r="G110" s="25"/>
      <c r="H110" s="14"/>
      <c r="I110" s="14"/>
      <c r="AK110" s="19" t="s">
        <v>68</v>
      </c>
      <c r="AL110" s="19" t="s">
        <v>68</v>
      </c>
    </row>
    <row r="111">
      <c r="A111" s="14"/>
      <c r="B111" s="14"/>
      <c r="C111" s="14"/>
      <c r="D111" s="14"/>
      <c r="E111" s="14"/>
      <c r="F111" s="23" t="str">
        <f t="array" ref="F111">IF(G111="","",XLOOKUP(G111,selector_04,selector_04_ids,""))</f>
        <v/>
      </c>
      <c r="G111" s="25"/>
      <c r="H111" s="14"/>
      <c r="I111" s="14"/>
      <c r="AK111" s="19" t="s">
        <v>68</v>
      </c>
      <c r="AL111" s="19" t="s">
        <v>68</v>
      </c>
    </row>
    <row r="112">
      <c r="A112" s="14"/>
      <c r="B112" s="14"/>
      <c r="C112" s="14"/>
      <c r="D112" s="14"/>
      <c r="E112" s="14"/>
      <c r="F112" s="23" t="str">
        <f t="array" ref="F112">IF(G112="","",XLOOKUP(G112,selector_04,selector_04_ids,""))</f>
        <v/>
      </c>
      <c r="G112" s="25"/>
      <c r="H112" s="14"/>
      <c r="I112" s="14"/>
      <c r="AK112" s="19" t="s">
        <v>68</v>
      </c>
      <c r="AL112" s="19" t="s">
        <v>68</v>
      </c>
    </row>
    <row r="113">
      <c r="A113" s="14"/>
      <c r="B113" s="14"/>
      <c r="C113" s="14"/>
      <c r="D113" s="14"/>
      <c r="E113" s="14"/>
      <c r="F113" s="23" t="str">
        <f t="array" ref="F113">IF(G113="","",XLOOKUP(G113,selector_04,selector_04_ids,""))</f>
        <v/>
      </c>
      <c r="G113" s="25"/>
      <c r="H113" s="14"/>
      <c r="I113" s="14"/>
      <c r="AK113" s="19" t="s">
        <v>68</v>
      </c>
      <c r="AL113" s="19" t="s">
        <v>68</v>
      </c>
    </row>
    <row r="114">
      <c r="A114" s="14"/>
      <c r="B114" s="14"/>
      <c r="C114" s="14"/>
      <c r="D114" s="14"/>
      <c r="E114" s="14"/>
      <c r="F114" s="23" t="str">
        <f t="array" ref="F114">IF(G114="","",XLOOKUP(G114,selector_04,selector_04_ids,""))</f>
        <v/>
      </c>
      <c r="G114" s="25"/>
      <c r="H114" s="14"/>
      <c r="I114" s="14"/>
      <c r="AK114" s="19" t="s">
        <v>68</v>
      </c>
      <c r="AL114" s="19" t="s">
        <v>68</v>
      </c>
    </row>
    <row r="115">
      <c r="A115" s="14"/>
      <c r="B115" s="14"/>
      <c r="C115" s="14"/>
      <c r="D115" s="14"/>
      <c r="E115" s="14"/>
      <c r="F115" s="23" t="str">
        <f t="array" ref="F115">IF(G115="","",XLOOKUP(G115,selector_04,selector_04_ids,""))</f>
        <v/>
      </c>
      <c r="G115" s="25"/>
      <c r="H115" s="14"/>
      <c r="I115" s="14"/>
      <c r="AK115" s="19" t="s">
        <v>68</v>
      </c>
      <c r="AL115" s="19" t="s">
        <v>68</v>
      </c>
    </row>
    <row r="116">
      <c r="A116" s="14"/>
      <c r="B116" s="14"/>
      <c r="C116" s="14"/>
      <c r="D116" s="14"/>
      <c r="E116" s="14"/>
      <c r="F116" s="23" t="str">
        <f t="array" ref="F116">IF(G116="","",XLOOKUP(G116,selector_04,selector_04_ids,""))</f>
        <v/>
      </c>
      <c r="G116" s="25"/>
      <c r="H116" s="14"/>
      <c r="I116" s="14"/>
      <c r="AK116" s="19" t="s">
        <v>68</v>
      </c>
      <c r="AL116" s="19" t="s">
        <v>68</v>
      </c>
    </row>
    <row r="117">
      <c r="A117" s="14"/>
      <c r="B117" s="14"/>
      <c r="C117" s="14"/>
      <c r="D117" s="14"/>
      <c r="E117" s="14"/>
      <c r="F117" s="23" t="str">
        <f t="array" ref="F117">IF(G117="","",XLOOKUP(G117,selector_04,selector_04_ids,""))</f>
        <v/>
      </c>
      <c r="G117" s="25"/>
      <c r="H117" s="14"/>
      <c r="I117" s="14"/>
      <c r="AK117" s="19" t="s">
        <v>68</v>
      </c>
      <c r="AL117" s="19" t="s">
        <v>68</v>
      </c>
    </row>
    <row r="118">
      <c r="A118" s="14"/>
      <c r="B118" s="14"/>
      <c r="C118" s="14"/>
      <c r="D118" s="14"/>
      <c r="E118" s="14"/>
      <c r="F118" s="23" t="str">
        <f t="array" ref="F118">IF(G118="","",XLOOKUP(G118,selector_04,selector_04_ids,""))</f>
        <v/>
      </c>
      <c r="G118" s="25"/>
      <c r="H118" s="14"/>
      <c r="I118" s="14"/>
      <c r="AK118" s="19" t="s">
        <v>68</v>
      </c>
      <c r="AL118" s="19" t="s">
        <v>68</v>
      </c>
    </row>
    <row r="119">
      <c r="A119" s="14"/>
      <c r="B119" s="14"/>
      <c r="C119" s="14"/>
      <c r="D119" s="14"/>
      <c r="E119" s="14"/>
      <c r="F119" s="23" t="str">
        <f t="array" ref="F119">IF(G119="","",XLOOKUP(G119,selector_04,selector_04_ids,""))</f>
        <v/>
      </c>
      <c r="G119" s="25"/>
      <c r="H119" s="14"/>
      <c r="I119" s="14"/>
      <c r="AK119" s="19" t="s">
        <v>68</v>
      </c>
      <c r="AL119" s="19" t="s">
        <v>68</v>
      </c>
    </row>
    <row r="120">
      <c r="A120" s="14"/>
      <c r="B120" s="14"/>
      <c r="C120" s="14"/>
      <c r="D120" s="14"/>
      <c r="E120" s="14"/>
      <c r="F120" s="23" t="str">
        <f t="array" ref="F120">IF(G120="","",XLOOKUP(G120,selector_04,selector_04_ids,""))</f>
        <v/>
      </c>
      <c r="G120" s="25"/>
      <c r="H120" s="14"/>
      <c r="I120" s="14"/>
      <c r="AK120" s="19" t="s">
        <v>68</v>
      </c>
      <c r="AL120" s="19" t="s">
        <v>68</v>
      </c>
    </row>
    <row r="121">
      <c r="A121" s="14"/>
      <c r="B121" s="14"/>
      <c r="C121" s="14"/>
      <c r="D121" s="14"/>
      <c r="E121" s="14"/>
      <c r="F121" s="23" t="str">
        <f t="array" ref="F121">IF(G121="","",XLOOKUP(G121,selector_04,selector_04_ids,""))</f>
        <v/>
      </c>
      <c r="G121" s="25"/>
      <c r="H121" s="14"/>
      <c r="I121" s="14"/>
      <c r="AK121" s="19" t="s">
        <v>68</v>
      </c>
      <c r="AL121" s="19" t="s">
        <v>68</v>
      </c>
    </row>
    <row r="122">
      <c r="A122" s="14"/>
      <c r="B122" s="14"/>
      <c r="C122" s="14"/>
      <c r="D122" s="14"/>
      <c r="E122" s="14"/>
      <c r="F122" s="23" t="str">
        <f t="array" ref="F122">IF(G122="","",XLOOKUP(G122,selector_04,selector_04_ids,""))</f>
        <v/>
      </c>
      <c r="G122" s="25"/>
      <c r="H122" s="14"/>
      <c r="I122" s="14"/>
      <c r="AK122" s="19" t="s">
        <v>68</v>
      </c>
      <c r="AL122" s="19" t="s">
        <v>68</v>
      </c>
    </row>
    <row r="123">
      <c r="A123" s="14"/>
      <c r="B123" s="14"/>
      <c r="C123" s="14"/>
      <c r="D123" s="14"/>
      <c r="E123" s="14"/>
      <c r="F123" s="23" t="str">
        <f t="array" ref="F123">IF(G123="","",XLOOKUP(G123,selector_04,selector_04_ids,""))</f>
        <v/>
      </c>
      <c r="G123" s="25"/>
      <c r="H123" s="14"/>
      <c r="I123" s="14"/>
      <c r="AK123" s="19" t="s">
        <v>68</v>
      </c>
      <c r="AL123" s="19" t="s">
        <v>68</v>
      </c>
    </row>
    <row r="124">
      <c r="A124" s="14"/>
      <c r="B124" s="14"/>
      <c r="C124" s="14"/>
      <c r="D124" s="14"/>
      <c r="E124" s="14"/>
      <c r="F124" s="23" t="str">
        <f t="array" ref="F124">IF(G124="","",XLOOKUP(G124,selector_04,selector_04_ids,""))</f>
        <v/>
      </c>
      <c r="G124" s="25"/>
      <c r="H124" s="14"/>
      <c r="I124" s="14"/>
      <c r="AK124" s="19" t="s">
        <v>68</v>
      </c>
      <c r="AL124" s="19" t="s">
        <v>68</v>
      </c>
    </row>
    <row r="125">
      <c r="A125" s="14"/>
      <c r="B125" s="14"/>
      <c r="C125" s="14"/>
      <c r="D125" s="14"/>
      <c r="E125" s="14"/>
      <c r="F125" s="23" t="str">
        <f t="array" ref="F125">IF(G125="","",XLOOKUP(G125,selector_04,selector_04_ids,""))</f>
        <v/>
      </c>
      <c r="G125" s="25"/>
      <c r="H125" s="14"/>
      <c r="I125" s="14"/>
      <c r="AK125" s="19" t="s">
        <v>68</v>
      </c>
      <c r="AL125" s="19" t="s">
        <v>68</v>
      </c>
    </row>
    <row r="126">
      <c r="A126" s="14"/>
      <c r="B126" s="14"/>
      <c r="C126" s="14"/>
      <c r="D126" s="14"/>
      <c r="E126" s="14"/>
      <c r="F126" s="23" t="str">
        <f t="array" ref="F126">IF(G126="","",XLOOKUP(G126,selector_04,selector_04_ids,""))</f>
        <v/>
      </c>
      <c r="G126" s="25"/>
      <c r="H126" s="14"/>
      <c r="I126" s="14"/>
      <c r="AK126" s="19" t="s">
        <v>68</v>
      </c>
      <c r="AL126" s="19" t="s">
        <v>68</v>
      </c>
    </row>
    <row r="127">
      <c r="A127" s="14"/>
      <c r="B127" s="14"/>
      <c r="C127" s="14"/>
      <c r="D127" s="14"/>
      <c r="E127" s="14"/>
      <c r="F127" s="23" t="str">
        <f t="array" ref="F127">IF(G127="","",XLOOKUP(G127,selector_04,selector_04_ids,""))</f>
        <v/>
      </c>
      <c r="G127" s="25"/>
      <c r="H127" s="14"/>
      <c r="I127" s="14"/>
      <c r="AK127" s="19" t="s">
        <v>68</v>
      </c>
      <c r="AL127" s="19" t="s">
        <v>68</v>
      </c>
    </row>
    <row r="128">
      <c r="A128" s="14"/>
      <c r="B128" s="14"/>
      <c r="C128" s="14"/>
      <c r="D128" s="14"/>
      <c r="E128" s="14"/>
      <c r="F128" s="23" t="str">
        <f t="array" ref="F128">IF(G128="","",XLOOKUP(G128,selector_04,selector_04_ids,""))</f>
        <v/>
      </c>
      <c r="G128" s="25"/>
      <c r="H128" s="14"/>
      <c r="I128" s="14"/>
      <c r="AK128" s="19" t="s">
        <v>68</v>
      </c>
      <c r="AL128" s="19" t="s">
        <v>68</v>
      </c>
    </row>
    <row r="129">
      <c r="A129" s="14"/>
      <c r="B129" s="14"/>
      <c r="C129" s="14"/>
      <c r="D129" s="14"/>
      <c r="E129" s="14"/>
      <c r="F129" s="23" t="str">
        <f t="array" ref="F129">IF(G129="","",XLOOKUP(G129,selector_04,selector_04_ids,""))</f>
        <v/>
      </c>
      <c r="G129" s="25"/>
      <c r="H129" s="14"/>
      <c r="I129" s="14"/>
      <c r="AK129" s="19" t="s">
        <v>68</v>
      </c>
      <c r="AL129" s="19" t="s">
        <v>68</v>
      </c>
    </row>
    <row r="130">
      <c r="A130" s="14"/>
      <c r="B130" s="14"/>
      <c r="C130" s="14"/>
      <c r="D130" s="14"/>
      <c r="E130" s="14"/>
      <c r="F130" s="23" t="str">
        <f t="array" ref="F130">IF(G130="","",XLOOKUP(G130,selector_04,selector_04_ids,""))</f>
        <v/>
      </c>
      <c r="G130" s="25"/>
      <c r="H130" s="14"/>
      <c r="I130" s="14"/>
      <c r="AK130" s="19" t="s">
        <v>68</v>
      </c>
      <c r="AL130" s="19" t="s">
        <v>68</v>
      </c>
    </row>
    <row r="131">
      <c r="A131" s="14"/>
      <c r="B131" s="14"/>
      <c r="C131" s="14"/>
      <c r="D131" s="14"/>
      <c r="E131" s="14"/>
      <c r="F131" s="23" t="str">
        <f t="array" ref="F131">IF(G131="","",XLOOKUP(G131,selector_04,selector_04_ids,""))</f>
        <v/>
      </c>
      <c r="G131" s="25"/>
      <c r="H131" s="14"/>
      <c r="I131" s="14"/>
      <c r="AK131" s="19" t="s">
        <v>68</v>
      </c>
      <c r="AL131" s="19" t="s">
        <v>68</v>
      </c>
    </row>
    <row r="132">
      <c r="A132" s="14"/>
      <c r="B132" s="14"/>
      <c r="C132" s="14"/>
      <c r="D132" s="14"/>
      <c r="E132" s="14"/>
      <c r="F132" s="23" t="str">
        <f t="array" ref="F132">IF(G132="","",XLOOKUP(G132,selector_04,selector_04_ids,""))</f>
        <v/>
      </c>
      <c r="G132" s="25"/>
      <c r="H132" s="14"/>
      <c r="I132" s="14"/>
      <c r="AK132" s="19" t="s">
        <v>68</v>
      </c>
      <c r="AL132" s="19" t="s">
        <v>68</v>
      </c>
    </row>
    <row r="133">
      <c r="A133" s="14"/>
      <c r="B133" s="14"/>
      <c r="C133" s="14"/>
      <c r="D133" s="14"/>
      <c r="E133" s="14"/>
      <c r="F133" s="23" t="str">
        <f t="array" ref="F133">IF(G133="","",XLOOKUP(G133,selector_04,selector_04_ids,""))</f>
        <v/>
      </c>
      <c r="G133" s="25"/>
      <c r="H133" s="14"/>
      <c r="I133" s="14"/>
      <c r="AK133" s="19" t="s">
        <v>68</v>
      </c>
      <c r="AL133" s="19" t="s">
        <v>68</v>
      </c>
    </row>
    <row r="134">
      <c r="A134" s="14"/>
      <c r="B134" s="14"/>
      <c r="C134" s="14"/>
      <c r="D134" s="14"/>
      <c r="E134" s="14"/>
      <c r="F134" s="23" t="str">
        <f t="array" ref="F134">IF(G134="","",XLOOKUP(G134,selector_04,selector_04_ids,""))</f>
        <v/>
      </c>
      <c r="G134" s="25"/>
      <c r="H134" s="14"/>
      <c r="I134" s="14"/>
      <c r="AK134" s="19" t="s">
        <v>68</v>
      </c>
      <c r="AL134" s="19" t="s">
        <v>68</v>
      </c>
    </row>
    <row r="135">
      <c r="A135" s="14"/>
      <c r="B135" s="14"/>
      <c r="C135" s="14"/>
      <c r="D135" s="14"/>
      <c r="E135" s="14"/>
      <c r="F135" s="23" t="str">
        <f t="array" ref="F135">IF(G135="","",XLOOKUP(G135,selector_04,selector_04_ids,""))</f>
        <v/>
      </c>
      <c r="G135" s="25"/>
      <c r="H135" s="14"/>
      <c r="I135" s="14"/>
      <c r="AK135" s="19" t="s">
        <v>68</v>
      </c>
      <c r="AL135" s="19" t="s">
        <v>68</v>
      </c>
    </row>
    <row r="136">
      <c r="A136" s="14"/>
      <c r="B136" s="14"/>
      <c r="C136" s="14"/>
      <c r="D136" s="14"/>
      <c r="E136" s="14"/>
      <c r="F136" s="23" t="str">
        <f t="array" ref="F136">IF(G136="","",XLOOKUP(G136,selector_04,selector_04_ids,""))</f>
        <v/>
      </c>
      <c r="G136" s="25"/>
      <c r="H136" s="14"/>
      <c r="I136" s="14"/>
      <c r="AK136" s="19" t="s">
        <v>68</v>
      </c>
      <c r="AL136" s="19" t="s">
        <v>68</v>
      </c>
    </row>
    <row r="137">
      <c r="A137" s="14"/>
      <c r="B137" s="14"/>
      <c r="C137" s="14"/>
      <c r="D137" s="14"/>
      <c r="E137" s="14"/>
      <c r="F137" s="23" t="str">
        <f t="array" ref="F137">IF(G137="","",XLOOKUP(G137,selector_04,selector_04_ids,""))</f>
        <v/>
      </c>
      <c r="G137" s="25"/>
      <c r="H137" s="14"/>
      <c r="I137" s="14"/>
      <c r="AK137" s="19" t="s">
        <v>68</v>
      </c>
      <c r="AL137" s="19" t="s">
        <v>68</v>
      </c>
    </row>
    <row r="138">
      <c r="A138" s="14"/>
      <c r="B138" s="14"/>
      <c r="C138" s="14"/>
      <c r="D138" s="14"/>
      <c r="E138" s="14"/>
      <c r="F138" s="23" t="str">
        <f t="array" ref="F138">IF(G138="","",XLOOKUP(G138,selector_04,selector_04_ids,""))</f>
        <v/>
      </c>
      <c r="G138" s="25"/>
      <c r="H138" s="14"/>
      <c r="I138" s="14"/>
      <c r="AK138" s="19" t="s">
        <v>68</v>
      </c>
      <c r="AL138" s="19" t="s">
        <v>68</v>
      </c>
    </row>
    <row r="139">
      <c r="A139" s="14"/>
      <c r="B139" s="14"/>
      <c r="C139" s="14"/>
      <c r="D139" s="14"/>
      <c r="E139" s="14"/>
      <c r="F139" s="23" t="str">
        <f t="array" ref="F139">IF(G139="","",XLOOKUP(G139,selector_04,selector_04_ids,""))</f>
        <v/>
      </c>
      <c r="G139" s="25"/>
      <c r="H139" s="14"/>
      <c r="I139" s="14"/>
      <c r="AK139" s="19" t="s">
        <v>68</v>
      </c>
      <c r="AL139" s="19" t="s">
        <v>68</v>
      </c>
    </row>
    <row r="140">
      <c r="A140" s="14"/>
      <c r="B140" s="14"/>
      <c r="C140" s="14"/>
      <c r="D140" s="14"/>
      <c r="E140" s="14"/>
      <c r="F140" s="23" t="str">
        <f t="array" ref="F140">IF(G140="","",XLOOKUP(G140,selector_04,selector_04_ids,""))</f>
        <v/>
      </c>
      <c r="G140" s="25"/>
      <c r="H140" s="14"/>
      <c r="I140" s="14"/>
      <c r="AK140" s="19" t="s">
        <v>68</v>
      </c>
      <c r="AL140" s="19" t="s">
        <v>68</v>
      </c>
    </row>
    <row r="141">
      <c r="A141" s="14"/>
      <c r="B141" s="14"/>
      <c r="C141" s="14"/>
      <c r="D141" s="14"/>
      <c r="E141" s="14"/>
      <c r="F141" s="23" t="str">
        <f t="array" ref="F141">IF(G141="","",XLOOKUP(G141,selector_04,selector_04_ids,""))</f>
        <v/>
      </c>
      <c r="G141" s="25"/>
      <c r="H141" s="14"/>
      <c r="I141" s="14"/>
      <c r="AK141" s="19" t="s">
        <v>68</v>
      </c>
      <c r="AL141" s="19" t="s">
        <v>68</v>
      </c>
    </row>
    <row r="142">
      <c r="A142" s="14"/>
      <c r="B142" s="14"/>
      <c r="C142" s="14"/>
      <c r="D142" s="14"/>
      <c r="E142" s="14"/>
      <c r="F142" s="23" t="str">
        <f t="array" ref="F142">IF(G142="","",XLOOKUP(G142,selector_04,selector_04_ids,""))</f>
        <v/>
      </c>
      <c r="G142" s="25"/>
      <c r="H142" s="14"/>
      <c r="I142" s="14"/>
      <c r="AK142" s="19" t="s">
        <v>68</v>
      </c>
      <c r="AL142" s="19" t="s">
        <v>68</v>
      </c>
    </row>
    <row r="143">
      <c r="A143" s="14"/>
      <c r="B143" s="14"/>
      <c r="C143" s="14"/>
      <c r="D143" s="14"/>
      <c r="E143" s="14"/>
      <c r="F143" s="23" t="str">
        <f t="array" ref="F143">IF(G143="","",XLOOKUP(G143,selector_04,selector_04_ids,""))</f>
        <v/>
      </c>
      <c r="G143" s="25"/>
      <c r="H143" s="14"/>
      <c r="I143" s="14"/>
      <c r="AK143" s="19" t="s">
        <v>68</v>
      </c>
      <c r="AL143" s="19" t="s">
        <v>68</v>
      </c>
    </row>
    <row r="144">
      <c r="A144" s="14"/>
      <c r="B144" s="14"/>
      <c r="C144" s="14"/>
      <c r="D144" s="14"/>
      <c r="E144" s="14"/>
      <c r="F144" s="23" t="str">
        <f t="array" ref="F144">IF(G144="","",XLOOKUP(G144,selector_04,selector_04_ids,""))</f>
        <v/>
      </c>
      <c r="G144" s="25"/>
      <c r="H144" s="14"/>
      <c r="I144" s="14"/>
      <c r="AK144" s="19" t="s">
        <v>68</v>
      </c>
      <c r="AL144" s="19" t="s">
        <v>68</v>
      </c>
    </row>
    <row r="145">
      <c r="A145" s="14"/>
      <c r="B145" s="14"/>
      <c r="C145" s="14"/>
      <c r="D145" s="14"/>
      <c r="E145" s="14"/>
      <c r="F145" s="23" t="str">
        <f t="array" ref="F145">IF(G145="","",XLOOKUP(G145,selector_04,selector_04_ids,""))</f>
        <v/>
      </c>
      <c r="G145" s="25"/>
      <c r="H145" s="14"/>
      <c r="I145" s="14"/>
      <c r="AK145" s="19" t="s">
        <v>68</v>
      </c>
      <c r="AL145" s="19" t="s">
        <v>68</v>
      </c>
    </row>
    <row r="146">
      <c r="A146" s="14"/>
      <c r="B146" s="14"/>
      <c r="C146" s="14"/>
      <c r="D146" s="14"/>
      <c r="E146" s="14"/>
      <c r="F146" s="23" t="str">
        <f t="array" ref="F146">IF(G146="","",XLOOKUP(G146,selector_04,selector_04_ids,""))</f>
        <v/>
      </c>
      <c r="G146" s="25"/>
      <c r="H146" s="14"/>
      <c r="I146" s="14"/>
      <c r="AK146" s="19" t="s">
        <v>68</v>
      </c>
      <c r="AL146" s="19" t="s">
        <v>68</v>
      </c>
    </row>
    <row r="147">
      <c r="A147" s="14"/>
      <c r="B147" s="14"/>
      <c r="C147" s="14"/>
      <c r="D147" s="14"/>
      <c r="E147" s="14"/>
      <c r="F147" s="23" t="str">
        <f t="array" ref="F147">IF(G147="","",XLOOKUP(G147,selector_04,selector_04_ids,""))</f>
        <v/>
      </c>
      <c r="G147" s="25"/>
      <c r="H147" s="14"/>
      <c r="I147" s="14"/>
      <c r="AK147" s="19" t="s">
        <v>68</v>
      </c>
      <c r="AL147" s="19" t="s">
        <v>68</v>
      </c>
    </row>
    <row r="148">
      <c r="A148" s="14"/>
      <c r="B148" s="14"/>
      <c r="C148" s="14"/>
      <c r="D148" s="14"/>
      <c r="E148" s="14"/>
      <c r="F148" s="23" t="str">
        <f t="array" ref="F148">IF(G148="","",XLOOKUP(G148,selector_04,selector_04_ids,""))</f>
        <v/>
      </c>
      <c r="G148" s="25"/>
      <c r="H148" s="14"/>
      <c r="I148" s="14"/>
      <c r="AK148" s="19" t="s">
        <v>68</v>
      </c>
      <c r="AL148" s="19" t="s">
        <v>68</v>
      </c>
    </row>
    <row r="149">
      <c r="A149" s="14"/>
      <c r="B149" s="14"/>
      <c r="C149" s="14"/>
      <c r="D149" s="14"/>
      <c r="E149" s="14"/>
      <c r="F149" s="23" t="str">
        <f t="array" ref="F149">IF(G149="","",XLOOKUP(G149,selector_04,selector_04_ids,""))</f>
        <v/>
      </c>
      <c r="G149" s="25"/>
      <c r="H149" s="14"/>
      <c r="I149" s="14"/>
      <c r="AK149" s="19" t="s">
        <v>68</v>
      </c>
      <c r="AL149" s="19" t="s">
        <v>68</v>
      </c>
    </row>
    <row r="150">
      <c r="A150" s="14"/>
      <c r="B150" s="14"/>
      <c r="C150" s="14"/>
      <c r="D150" s="14"/>
      <c r="E150" s="14"/>
      <c r="F150" s="23" t="str">
        <f t="array" ref="F150">IF(G150="","",XLOOKUP(G150,selector_04,selector_04_ids,""))</f>
        <v/>
      </c>
      <c r="G150" s="25"/>
      <c r="H150" s="14"/>
      <c r="I150" s="14"/>
      <c r="AK150" s="19" t="s">
        <v>68</v>
      </c>
      <c r="AL150" s="19" t="s">
        <v>68</v>
      </c>
    </row>
    <row r="151">
      <c r="A151" s="14"/>
      <c r="B151" s="14"/>
      <c r="C151" s="14"/>
      <c r="D151" s="14"/>
      <c r="E151" s="14"/>
      <c r="F151" s="23" t="str">
        <f t="array" ref="F151">IF(G151="","",XLOOKUP(G151,selector_04,selector_04_ids,""))</f>
        <v/>
      </c>
      <c r="G151" s="25"/>
      <c r="H151" s="14"/>
      <c r="I151" s="14"/>
      <c r="AK151" s="19" t="s">
        <v>68</v>
      </c>
      <c r="AL151" s="19" t="s">
        <v>68</v>
      </c>
    </row>
    <row r="152">
      <c r="A152" s="14"/>
      <c r="B152" s="14"/>
      <c r="C152" s="14"/>
      <c r="D152" s="14"/>
      <c r="E152" s="14"/>
      <c r="F152" s="23" t="str">
        <f t="array" ref="F152">IF(G152="","",XLOOKUP(G152,selector_04,selector_04_ids,""))</f>
        <v/>
      </c>
      <c r="G152" s="25"/>
      <c r="H152" s="14"/>
      <c r="I152" s="14"/>
      <c r="AK152" s="19" t="s">
        <v>68</v>
      </c>
      <c r="AL152" s="19" t="s">
        <v>68</v>
      </c>
    </row>
    <row r="153">
      <c r="A153" s="14"/>
      <c r="B153" s="14"/>
      <c r="C153" s="14"/>
      <c r="D153" s="14"/>
      <c r="E153" s="14"/>
      <c r="F153" s="23" t="str">
        <f t="array" ref="F153">IF(G153="","",XLOOKUP(G153,selector_04,selector_04_ids,""))</f>
        <v/>
      </c>
      <c r="G153" s="25"/>
      <c r="H153" s="14"/>
      <c r="I153" s="14"/>
      <c r="AK153" s="19" t="s">
        <v>68</v>
      </c>
      <c r="AL153" s="19" t="s">
        <v>68</v>
      </c>
    </row>
    <row r="154">
      <c r="A154" s="14"/>
      <c r="B154" s="14"/>
      <c r="C154" s="14"/>
      <c r="D154" s="14"/>
      <c r="E154" s="14"/>
      <c r="F154" s="23" t="str">
        <f t="array" ref="F154">IF(G154="","",XLOOKUP(G154,selector_04,selector_04_ids,""))</f>
        <v/>
      </c>
      <c r="G154" s="25"/>
      <c r="H154" s="14"/>
      <c r="I154" s="14"/>
      <c r="AK154" s="19" t="s">
        <v>68</v>
      </c>
      <c r="AL154" s="19" t="s">
        <v>68</v>
      </c>
    </row>
    <row r="155">
      <c r="A155" s="14"/>
      <c r="B155" s="14"/>
      <c r="C155" s="14"/>
      <c r="D155" s="14"/>
      <c r="E155" s="14"/>
      <c r="F155" s="23" t="str">
        <f t="array" ref="F155">IF(G155="","",XLOOKUP(G155,selector_04,selector_04_ids,""))</f>
        <v/>
      </c>
      <c r="G155" s="25"/>
      <c r="H155" s="14"/>
      <c r="I155" s="14"/>
      <c r="AK155" s="19" t="s">
        <v>68</v>
      </c>
      <c r="AL155" s="19" t="s">
        <v>68</v>
      </c>
    </row>
    <row r="156">
      <c r="A156" s="14"/>
      <c r="B156" s="14"/>
      <c r="C156" s="14"/>
      <c r="D156" s="14"/>
      <c r="E156" s="14"/>
      <c r="F156" s="23" t="str">
        <f t="array" ref="F156">IF(G156="","",XLOOKUP(G156,selector_04,selector_04_ids,""))</f>
        <v/>
      </c>
      <c r="G156" s="25"/>
      <c r="H156" s="14"/>
      <c r="I156" s="14"/>
      <c r="AK156" s="19" t="s">
        <v>68</v>
      </c>
      <c r="AL156" s="19" t="s">
        <v>68</v>
      </c>
    </row>
    <row r="157">
      <c r="A157" s="14"/>
      <c r="B157" s="14"/>
      <c r="C157" s="14"/>
      <c r="D157" s="14"/>
      <c r="E157" s="14"/>
      <c r="F157" s="23" t="str">
        <f t="array" ref="F157">IF(G157="","",XLOOKUP(G157,selector_04,selector_04_ids,""))</f>
        <v/>
      </c>
      <c r="G157" s="25"/>
      <c r="H157" s="14"/>
      <c r="I157" s="14"/>
      <c r="AK157" s="19" t="s">
        <v>68</v>
      </c>
      <c r="AL157" s="19" t="s">
        <v>68</v>
      </c>
    </row>
    <row r="158">
      <c r="A158" s="14"/>
      <c r="B158" s="14"/>
      <c r="C158" s="14"/>
      <c r="D158" s="14"/>
      <c r="E158" s="14"/>
      <c r="F158" s="23" t="str">
        <f t="array" ref="F158">IF(G158="","",XLOOKUP(G158,selector_04,selector_04_ids,""))</f>
        <v/>
      </c>
      <c r="G158" s="25"/>
      <c r="H158" s="14"/>
      <c r="I158" s="14"/>
      <c r="AK158" s="19" t="s">
        <v>68</v>
      </c>
      <c r="AL158" s="19" t="s">
        <v>68</v>
      </c>
    </row>
    <row r="159">
      <c r="A159" s="14"/>
      <c r="B159" s="14"/>
      <c r="C159" s="14"/>
      <c r="D159" s="14"/>
      <c r="E159" s="14"/>
      <c r="F159" s="23" t="str">
        <f t="array" ref="F159">IF(G159="","",XLOOKUP(G159,selector_04,selector_04_ids,""))</f>
        <v/>
      </c>
      <c r="G159" s="25"/>
      <c r="H159" s="14"/>
      <c r="I159" s="14"/>
      <c r="AK159" s="19" t="s">
        <v>68</v>
      </c>
      <c r="AL159" s="19" t="s">
        <v>68</v>
      </c>
    </row>
    <row r="160">
      <c r="A160" s="14"/>
      <c r="B160" s="14"/>
      <c r="C160" s="14"/>
      <c r="D160" s="14"/>
      <c r="E160" s="14"/>
      <c r="F160" s="23" t="str">
        <f t="array" ref="F160">IF(G160="","",XLOOKUP(G160,selector_04,selector_04_ids,""))</f>
        <v/>
      </c>
      <c r="G160" s="25"/>
      <c r="H160" s="14"/>
      <c r="I160" s="14"/>
      <c r="AK160" s="19" t="s">
        <v>68</v>
      </c>
      <c r="AL160" s="19" t="s">
        <v>68</v>
      </c>
    </row>
    <row r="161">
      <c r="A161" s="14"/>
      <c r="B161" s="14"/>
      <c r="C161" s="14"/>
      <c r="D161" s="14"/>
      <c r="E161" s="14"/>
      <c r="F161" s="23" t="str">
        <f t="array" ref="F161">IF(G161="","",XLOOKUP(G161,selector_04,selector_04_ids,""))</f>
        <v/>
      </c>
      <c r="G161" s="25"/>
      <c r="H161" s="14"/>
      <c r="I161" s="14"/>
      <c r="AK161" s="19" t="s">
        <v>68</v>
      </c>
      <c r="AL161" s="19" t="s">
        <v>68</v>
      </c>
    </row>
    <row r="162">
      <c r="A162" s="14"/>
      <c r="B162" s="14"/>
      <c r="C162" s="14"/>
      <c r="D162" s="14"/>
      <c r="E162" s="14"/>
      <c r="F162" s="23" t="str">
        <f t="array" ref="F162">IF(G162="","",XLOOKUP(G162,selector_04,selector_04_ids,""))</f>
        <v/>
      </c>
      <c r="G162" s="25"/>
      <c r="H162" s="14"/>
      <c r="I162" s="14"/>
      <c r="AK162" s="19" t="s">
        <v>68</v>
      </c>
      <c r="AL162" s="19" t="s">
        <v>68</v>
      </c>
    </row>
    <row r="163">
      <c r="A163" s="14"/>
      <c r="B163" s="14"/>
      <c r="C163" s="14"/>
      <c r="D163" s="14"/>
      <c r="E163" s="14"/>
      <c r="F163" s="23" t="str">
        <f t="array" ref="F163">IF(G163="","",XLOOKUP(G163,selector_04,selector_04_ids,""))</f>
        <v/>
      </c>
      <c r="G163" s="25"/>
      <c r="H163" s="14"/>
      <c r="I163" s="14"/>
      <c r="AK163" s="19" t="s">
        <v>68</v>
      </c>
      <c r="AL163" s="19" t="s">
        <v>68</v>
      </c>
    </row>
    <row r="164">
      <c r="A164" s="14"/>
      <c r="B164" s="14"/>
      <c r="C164" s="14"/>
      <c r="D164" s="14"/>
      <c r="E164" s="14"/>
      <c r="F164" s="23" t="str">
        <f t="array" ref="F164">IF(G164="","",XLOOKUP(G164,selector_04,selector_04_ids,""))</f>
        <v/>
      </c>
      <c r="G164" s="25"/>
      <c r="H164" s="14"/>
      <c r="I164" s="14"/>
      <c r="AK164" s="19" t="s">
        <v>68</v>
      </c>
      <c r="AL164" s="19" t="s">
        <v>68</v>
      </c>
    </row>
    <row r="165">
      <c r="A165" s="14"/>
      <c r="B165" s="14"/>
      <c r="C165" s="14"/>
      <c r="D165" s="14"/>
      <c r="E165" s="14"/>
      <c r="F165" s="23" t="str">
        <f t="array" ref="F165">IF(G165="","",XLOOKUP(G165,selector_04,selector_04_ids,""))</f>
        <v/>
      </c>
      <c r="G165" s="25"/>
      <c r="H165" s="14"/>
      <c r="I165" s="14"/>
      <c r="AK165" s="19" t="s">
        <v>68</v>
      </c>
      <c r="AL165" s="19" t="s">
        <v>68</v>
      </c>
    </row>
    <row r="166">
      <c r="A166" s="14"/>
      <c r="B166" s="14"/>
      <c r="C166" s="14"/>
      <c r="D166" s="14"/>
      <c r="E166" s="14"/>
      <c r="F166" s="23" t="str">
        <f t="array" ref="F166">IF(G166="","",XLOOKUP(G166,selector_04,selector_04_ids,""))</f>
        <v/>
      </c>
      <c r="G166" s="25"/>
      <c r="H166" s="14"/>
      <c r="I166" s="14"/>
      <c r="AK166" s="19" t="s">
        <v>68</v>
      </c>
      <c r="AL166" s="19" t="s">
        <v>68</v>
      </c>
    </row>
    <row r="167">
      <c r="A167" s="14"/>
      <c r="B167" s="14"/>
      <c r="C167" s="14"/>
      <c r="D167" s="14"/>
      <c r="E167" s="14"/>
      <c r="F167" s="23" t="str">
        <f t="array" ref="F167">IF(G167="","",XLOOKUP(G167,selector_04,selector_04_ids,""))</f>
        <v/>
      </c>
      <c r="G167" s="25"/>
      <c r="H167" s="14"/>
      <c r="I167" s="14"/>
      <c r="AK167" s="19" t="s">
        <v>68</v>
      </c>
      <c r="AL167" s="19" t="s">
        <v>68</v>
      </c>
    </row>
    <row r="168">
      <c r="A168" s="14"/>
      <c r="B168" s="14"/>
      <c r="C168" s="14"/>
      <c r="D168" s="14"/>
      <c r="E168" s="14"/>
      <c r="F168" s="23" t="str">
        <f t="array" ref="F168">IF(G168="","",XLOOKUP(G168,selector_04,selector_04_ids,""))</f>
        <v/>
      </c>
      <c r="G168" s="25"/>
      <c r="H168" s="14"/>
      <c r="I168" s="14"/>
      <c r="AK168" s="19" t="s">
        <v>68</v>
      </c>
      <c r="AL168" s="19" t="s">
        <v>68</v>
      </c>
    </row>
    <row r="169">
      <c r="A169" s="14"/>
      <c r="B169" s="14"/>
      <c r="C169" s="14"/>
      <c r="D169" s="14"/>
      <c r="E169" s="14"/>
      <c r="F169" s="23" t="str">
        <f t="array" ref="F169">IF(G169="","",XLOOKUP(G169,selector_04,selector_04_ids,""))</f>
        <v/>
      </c>
      <c r="G169" s="25"/>
      <c r="H169" s="14"/>
      <c r="I169" s="14"/>
      <c r="AK169" s="19" t="s">
        <v>68</v>
      </c>
      <c r="AL169" s="19" t="s">
        <v>68</v>
      </c>
    </row>
    <row r="170">
      <c r="A170" s="14"/>
      <c r="B170" s="14"/>
      <c r="C170" s="14"/>
      <c r="D170" s="14"/>
      <c r="E170" s="14"/>
      <c r="F170" s="23" t="str">
        <f t="array" ref="F170">IF(G170="","",XLOOKUP(G170,selector_04,selector_04_ids,""))</f>
        <v/>
      </c>
      <c r="G170" s="25"/>
      <c r="H170" s="14"/>
      <c r="I170" s="14"/>
      <c r="AK170" s="19" t="s">
        <v>68</v>
      </c>
      <c r="AL170" s="19" t="s">
        <v>68</v>
      </c>
    </row>
    <row r="171">
      <c r="A171" s="14"/>
      <c r="B171" s="14"/>
      <c r="C171" s="14"/>
      <c r="D171" s="14"/>
      <c r="E171" s="14"/>
      <c r="F171" s="23" t="str">
        <f t="array" ref="F171">IF(G171="","",XLOOKUP(G171,selector_04,selector_04_ids,""))</f>
        <v/>
      </c>
      <c r="G171" s="25"/>
      <c r="H171" s="14"/>
      <c r="I171" s="14"/>
      <c r="AK171" s="19" t="s">
        <v>68</v>
      </c>
      <c r="AL171" s="19" t="s">
        <v>68</v>
      </c>
    </row>
    <row r="172">
      <c r="A172" s="14"/>
      <c r="B172" s="14"/>
      <c r="C172" s="14"/>
      <c r="D172" s="14"/>
      <c r="E172" s="14"/>
      <c r="F172" s="23" t="str">
        <f t="array" ref="F172">IF(G172="","",XLOOKUP(G172,selector_04,selector_04_ids,""))</f>
        <v/>
      </c>
      <c r="G172" s="25"/>
      <c r="H172" s="14"/>
      <c r="I172" s="14"/>
      <c r="AK172" s="19" t="s">
        <v>68</v>
      </c>
      <c r="AL172" s="19" t="s">
        <v>68</v>
      </c>
    </row>
    <row r="173">
      <c r="A173" s="14"/>
      <c r="B173" s="14"/>
      <c r="C173" s="14"/>
      <c r="D173" s="14"/>
      <c r="E173" s="14"/>
      <c r="F173" s="23" t="str">
        <f t="array" ref="F173">IF(G173="","",XLOOKUP(G173,selector_04,selector_04_ids,""))</f>
        <v/>
      </c>
      <c r="G173" s="25"/>
      <c r="H173" s="14"/>
      <c r="I173" s="14"/>
      <c r="AK173" s="19" t="s">
        <v>68</v>
      </c>
      <c r="AL173" s="19" t="s">
        <v>68</v>
      </c>
    </row>
    <row r="174">
      <c r="A174" s="14"/>
      <c r="B174" s="14"/>
      <c r="C174" s="14"/>
      <c r="D174" s="14"/>
      <c r="E174" s="14"/>
      <c r="F174" s="23" t="str">
        <f t="array" ref="F174">IF(G174="","",XLOOKUP(G174,selector_04,selector_04_ids,""))</f>
        <v/>
      </c>
      <c r="G174" s="25"/>
      <c r="H174" s="14"/>
      <c r="I174" s="14"/>
      <c r="AK174" s="19" t="s">
        <v>68</v>
      </c>
      <c r="AL174" s="19" t="s">
        <v>68</v>
      </c>
    </row>
    <row r="175">
      <c r="A175" s="14"/>
      <c r="B175" s="14"/>
      <c r="C175" s="14"/>
      <c r="D175" s="14"/>
      <c r="E175" s="14"/>
      <c r="F175" s="23" t="str">
        <f t="array" ref="F175">IF(G175="","",XLOOKUP(G175,selector_04,selector_04_ids,""))</f>
        <v/>
      </c>
      <c r="G175" s="25"/>
      <c r="H175" s="14"/>
      <c r="I175" s="14"/>
      <c r="AK175" s="19" t="s">
        <v>68</v>
      </c>
      <c r="AL175" s="19" t="s">
        <v>68</v>
      </c>
    </row>
    <row r="176">
      <c r="A176" s="14"/>
      <c r="B176" s="14"/>
      <c r="C176" s="14"/>
      <c r="D176" s="14"/>
      <c r="E176" s="14"/>
      <c r="F176" s="23" t="str">
        <f t="array" ref="F176">IF(G176="","",XLOOKUP(G176,selector_04,selector_04_ids,""))</f>
        <v/>
      </c>
      <c r="G176" s="25"/>
      <c r="H176" s="14"/>
      <c r="I176" s="14"/>
      <c r="AK176" s="19" t="s">
        <v>68</v>
      </c>
      <c r="AL176" s="19" t="s">
        <v>68</v>
      </c>
    </row>
    <row r="177">
      <c r="A177" s="14"/>
      <c r="B177" s="14"/>
      <c r="C177" s="14"/>
      <c r="D177" s="14"/>
      <c r="E177" s="14"/>
      <c r="F177" s="23" t="str">
        <f t="array" ref="F177">IF(G177="","",XLOOKUP(G177,selector_04,selector_04_ids,""))</f>
        <v/>
      </c>
      <c r="G177" s="25"/>
      <c r="H177" s="14"/>
      <c r="I177" s="14"/>
      <c r="AK177" s="19" t="s">
        <v>68</v>
      </c>
      <c r="AL177" s="19" t="s">
        <v>68</v>
      </c>
    </row>
    <row r="178">
      <c r="A178" s="14"/>
      <c r="B178" s="14"/>
      <c r="C178" s="14"/>
      <c r="D178" s="14"/>
      <c r="E178" s="14"/>
      <c r="F178" s="23" t="str">
        <f t="array" ref="F178">IF(G178="","",XLOOKUP(G178,selector_04,selector_04_ids,""))</f>
        <v/>
      </c>
      <c r="G178" s="25"/>
      <c r="H178" s="14"/>
      <c r="I178" s="14"/>
      <c r="AK178" s="19" t="s">
        <v>68</v>
      </c>
      <c r="AL178" s="19" t="s">
        <v>68</v>
      </c>
    </row>
    <row r="179">
      <c r="A179" s="14"/>
      <c r="B179" s="14"/>
      <c r="C179" s="14"/>
      <c r="D179" s="14"/>
      <c r="E179" s="14"/>
      <c r="F179" s="23" t="str">
        <f t="array" ref="F179">IF(G179="","",XLOOKUP(G179,selector_04,selector_04_ids,""))</f>
        <v/>
      </c>
      <c r="G179" s="25"/>
      <c r="H179" s="14"/>
      <c r="I179" s="14"/>
      <c r="AK179" s="19" t="s">
        <v>68</v>
      </c>
      <c r="AL179" s="19" t="s">
        <v>68</v>
      </c>
    </row>
    <row r="180">
      <c r="A180" s="14"/>
      <c r="B180" s="14"/>
      <c r="C180" s="14"/>
      <c r="D180" s="14"/>
      <c r="E180" s="14"/>
      <c r="F180" s="23" t="str">
        <f t="array" ref="F180">IF(G180="","",XLOOKUP(G180,selector_04,selector_04_ids,""))</f>
        <v/>
      </c>
      <c r="G180" s="25"/>
      <c r="H180" s="14"/>
      <c r="I180" s="14"/>
      <c r="AK180" s="19" t="s">
        <v>68</v>
      </c>
      <c r="AL180" s="19" t="s">
        <v>68</v>
      </c>
    </row>
    <row r="181">
      <c r="A181" s="14"/>
      <c r="B181" s="14"/>
      <c r="C181" s="14"/>
      <c r="D181" s="14"/>
      <c r="E181" s="14"/>
      <c r="F181" s="23" t="str">
        <f t="array" ref="F181">IF(G181="","",XLOOKUP(G181,selector_04,selector_04_ids,""))</f>
        <v/>
      </c>
      <c r="G181" s="25"/>
      <c r="H181" s="14"/>
      <c r="I181" s="14"/>
      <c r="AK181" s="19" t="s">
        <v>68</v>
      </c>
      <c r="AL181" s="19" t="s">
        <v>68</v>
      </c>
    </row>
    <row r="182">
      <c r="A182" s="14"/>
      <c r="B182" s="14"/>
      <c r="C182" s="14"/>
      <c r="D182" s="14"/>
      <c r="E182" s="14"/>
      <c r="F182" s="23" t="str">
        <f t="array" ref="F182">IF(G182="","",XLOOKUP(G182,selector_04,selector_04_ids,""))</f>
        <v/>
      </c>
      <c r="G182" s="25"/>
      <c r="H182" s="14"/>
      <c r="I182" s="14"/>
      <c r="AK182" s="19" t="s">
        <v>68</v>
      </c>
      <c r="AL182" s="19" t="s">
        <v>68</v>
      </c>
    </row>
    <row r="183">
      <c r="A183" s="14"/>
      <c r="B183" s="14"/>
      <c r="C183" s="14"/>
      <c r="D183" s="14"/>
      <c r="E183" s="14"/>
      <c r="F183" s="23" t="str">
        <f t="array" ref="F183">IF(G183="","",XLOOKUP(G183,selector_04,selector_04_ids,""))</f>
        <v/>
      </c>
      <c r="G183" s="25"/>
      <c r="H183" s="14"/>
      <c r="I183" s="14"/>
      <c r="AK183" s="19" t="s">
        <v>68</v>
      </c>
      <c r="AL183" s="19" t="s">
        <v>68</v>
      </c>
    </row>
    <row r="184">
      <c r="A184" s="14"/>
      <c r="B184" s="14"/>
      <c r="C184" s="14"/>
      <c r="D184" s="14"/>
      <c r="E184" s="14"/>
      <c r="F184" s="23" t="str">
        <f t="array" ref="F184">IF(G184="","",XLOOKUP(G184,selector_04,selector_04_ids,""))</f>
        <v/>
      </c>
      <c r="G184" s="25"/>
      <c r="H184" s="14"/>
      <c r="I184" s="14"/>
      <c r="AK184" s="19" t="s">
        <v>68</v>
      </c>
      <c r="AL184" s="19" t="s">
        <v>68</v>
      </c>
    </row>
    <row r="185">
      <c r="A185" s="14"/>
      <c r="B185" s="14"/>
      <c r="C185" s="14"/>
      <c r="D185" s="14"/>
      <c r="E185" s="14"/>
      <c r="F185" s="23" t="str">
        <f t="array" ref="F185">IF(G185="","",XLOOKUP(G185,selector_04,selector_04_ids,""))</f>
        <v/>
      </c>
      <c r="G185" s="25"/>
      <c r="H185" s="14"/>
      <c r="I185" s="14"/>
      <c r="AK185" s="19" t="s">
        <v>68</v>
      </c>
      <c r="AL185" s="19" t="s">
        <v>68</v>
      </c>
    </row>
    <row r="186">
      <c r="A186" s="14"/>
      <c r="B186" s="14"/>
      <c r="C186" s="14"/>
      <c r="D186" s="14"/>
      <c r="E186" s="14"/>
      <c r="F186" s="23" t="str">
        <f t="array" ref="F186">IF(G186="","",XLOOKUP(G186,selector_04,selector_04_ids,""))</f>
        <v/>
      </c>
      <c r="G186" s="25"/>
      <c r="H186" s="14"/>
      <c r="I186" s="14"/>
      <c r="AK186" s="19" t="s">
        <v>68</v>
      </c>
      <c r="AL186" s="19" t="s">
        <v>68</v>
      </c>
    </row>
    <row r="187">
      <c r="A187" s="14"/>
      <c r="B187" s="14"/>
      <c r="C187" s="14"/>
      <c r="D187" s="14"/>
      <c r="E187" s="14"/>
      <c r="F187" s="23" t="str">
        <f t="array" ref="F187">IF(G187="","",XLOOKUP(G187,selector_04,selector_04_ids,""))</f>
        <v/>
      </c>
      <c r="G187" s="25"/>
      <c r="H187" s="14"/>
      <c r="I187" s="14"/>
      <c r="AK187" s="19" t="s">
        <v>68</v>
      </c>
      <c r="AL187" s="19" t="s">
        <v>68</v>
      </c>
    </row>
    <row r="188">
      <c r="A188" s="14"/>
      <c r="B188" s="14"/>
      <c r="C188" s="14"/>
      <c r="D188" s="14"/>
      <c r="E188" s="14"/>
      <c r="F188" s="23" t="str">
        <f t="array" ref="F188">IF(G188="","",XLOOKUP(G188,selector_04,selector_04_ids,""))</f>
        <v/>
      </c>
      <c r="G188" s="25"/>
      <c r="H188" s="14"/>
      <c r="I188" s="14"/>
      <c r="AK188" s="19" t="s">
        <v>68</v>
      </c>
      <c r="AL188" s="19" t="s">
        <v>68</v>
      </c>
    </row>
    <row r="189">
      <c r="A189" s="14"/>
      <c r="B189" s="14"/>
      <c r="C189" s="14"/>
      <c r="D189" s="14"/>
      <c r="E189" s="14"/>
      <c r="F189" s="23" t="str">
        <f t="array" ref="F189">IF(G189="","",XLOOKUP(G189,selector_04,selector_04_ids,""))</f>
        <v/>
      </c>
      <c r="G189" s="25"/>
      <c r="H189" s="14"/>
      <c r="I189" s="14"/>
      <c r="AK189" s="19" t="s">
        <v>68</v>
      </c>
      <c r="AL189" s="19" t="s">
        <v>68</v>
      </c>
    </row>
    <row r="190">
      <c r="A190" s="14"/>
      <c r="B190" s="14"/>
      <c r="C190" s="14"/>
      <c r="D190" s="14"/>
      <c r="E190" s="14"/>
      <c r="F190" s="23" t="str">
        <f t="array" ref="F190">IF(G190="","",XLOOKUP(G190,selector_04,selector_04_ids,""))</f>
        <v/>
      </c>
      <c r="G190" s="25"/>
      <c r="H190" s="14"/>
      <c r="I190" s="14"/>
      <c r="AK190" s="19" t="s">
        <v>68</v>
      </c>
      <c r="AL190" s="19" t="s">
        <v>68</v>
      </c>
    </row>
    <row r="191">
      <c r="A191" s="14"/>
      <c r="B191" s="14"/>
      <c r="C191" s="14"/>
      <c r="D191" s="14"/>
      <c r="E191" s="14"/>
      <c r="F191" s="23" t="str">
        <f t="array" ref="F191">IF(G191="","",XLOOKUP(G191,selector_04,selector_04_ids,""))</f>
        <v/>
      </c>
      <c r="G191" s="25"/>
      <c r="H191" s="14"/>
      <c r="I191" s="14"/>
      <c r="AK191" s="19" t="s">
        <v>68</v>
      </c>
      <c r="AL191" s="19" t="s">
        <v>68</v>
      </c>
    </row>
    <row r="192">
      <c r="A192" s="14"/>
      <c r="B192" s="14"/>
      <c r="C192" s="14"/>
      <c r="D192" s="14"/>
      <c r="E192" s="14"/>
      <c r="F192" s="23" t="str">
        <f t="array" ref="F192">IF(G192="","",XLOOKUP(G192,selector_04,selector_04_ids,""))</f>
        <v/>
      </c>
      <c r="G192" s="25"/>
      <c r="H192" s="14"/>
      <c r="I192" s="14"/>
      <c r="AK192" s="19" t="s">
        <v>68</v>
      </c>
      <c r="AL192" s="19" t="s">
        <v>68</v>
      </c>
    </row>
    <row r="193">
      <c r="A193" s="14"/>
      <c r="B193" s="14"/>
      <c r="C193" s="14"/>
      <c r="D193" s="14"/>
      <c r="E193" s="14"/>
      <c r="F193" s="23" t="str">
        <f t="array" ref="F193">IF(G193="","",XLOOKUP(G193,selector_04,selector_04_ids,""))</f>
        <v/>
      </c>
      <c r="G193" s="25"/>
      <c r="H193" s="14"/>
      <c r="I193" s="14"/>
      <c r="AK193" s="19" t="s">
        <v>68</v>
      </c>
      <c r="AL193" s="19" t="s">
        <v>68</v>
      </c>
    </row>
    <row r="194">
      <c r="A194" s="14"/>
      <c r="B194" s="14"/>
      <c r="C194" s="14"/>
      <c r="D194" s="14"/>
      <c r="E194" s="14"/>
      <c r="F194" s="23" t="str">
        <f t="array" ref="F194">IF(G194="","",XLOOKUP(G194,selector_04,selector_04_ids,""))</f>
        <v/>
      </c>
      <c r="G194" s="25"/>
      <c r="H194" s="14"/>
      <c r="I194" s="14"/>
      <c r="AK194" s="19" t="s">
        <v>68</v>
      </c>
      <c r="AL194" s="19" t="s">
        <v>68</v>
      </c>
    </row>
    <row r="195">
      <c r="A195" s="14"/>
      <c r="B195" s="14"/>
      <c r="C195" s="14"/>
      <c r="D195" s="14"/>
      <c r="E195" s="14"/>
      <c r="F195" s="23" t="str">
        <f t="array" ref="F195">IF(G195="","",XLOOKUP(G195,selector_04,selector_04_ids,""))</f>
        <v/>
      </c>
      <c r="G195" s="25"/>
      <c r="H195" s="14"/>
      <c r="I195" s="14"/>
      <c r="AK195" s="19" t="s">
        <v>68</v>
      </c>
      <c r="AL195" s="19" t="s">
        <v>68</v>
      </c>
    </row>
    <row r="196">
      <c r="A196" s="14"/>
      <c r="B196" s="14"/>
      <c r="C196" s="14"/>
      <c r="D196" s="14"/>
      <c r="E196" s="14"/>
      <c r="F196" s="23" t="str">
        <f t="array" ref="F196">IF(G196="","",XLOOKUP(G196,selector_04,selector_04_ids,""))</f>
        <v/>
      </c>
      <c r="G196" s="25"/>
      <c r="H196" s="14"/>
      <c r="I196" s="14"/>
      <c r="AK196" s="19" t="s">
        <v>68</v>
      </c>
      <c r="AL196" s="19" t="s">
        <v>68</v>
      </c>
    </row>
    <row r="197">
      <c r="A197" s="14"/>
      <c r="B197" s="14"/>
      <c r="C197" s="14"/>
      <c r="D197" s="14"/>
      <c r="E197" s="14"/>
      <c r="F197" s="23" t="str">
        <f t="array" ref="F197">IF(G197="","",XLOOKUP(G197,selector_04,selector_04_ids,""))</f>
        <v/>
      </c>
      <c r="G197" s="25"/>
      <c r="H197" s="14"/>
      <c r="I197" s="14"/>
      <c r="AK197" s="19" t="s">
        <v>68</v>
      </c>
      <c r="AL197" s="19" t="s">
        <v>68</v>
      </c>
    </row>
    <row r="198">
      <c r="A198" s="14"/>
      <c r="B198" s="14"/>
      <c r="C198" s="14"/>
      <c r="D198" s="14"/>
      <c r="E198" s="14"/>
      <c r="F198" s="23" t="str">
        <f t="array" ref="F198">IF(G198="","",XLOOKUP(G198,selector_04,selector_04_ids,""))</f>
        <v/>
      </c>
      <c r="G198" s="25"/>
      <c r="H198" s="14"/>
      <c r="I198" s="14"/>
      <c r="AK198" s="19" t="s">
        <v>68</v>
      </c>
      <c r="AL198" s="19" t="s">
        <v>68</v>
      </c>
    </row>
    <row r="199">
      <c r="A199" s="14"/>
      <c r="B199" s="14"/>
      <c r="C199" s="14"/>
      <c r="D199" s="14"/>
      <c r="E199" s="14"/>
      <c r="F199" s="23" t="str">
        <f t="array" ref="F199">IF(G199="","",XLOOKUP(G199,selector_04,selector_04_ids,""))</f>
        <v/>
      </c>
      <c r="G199" s="25"/>
      <c r="H199" s="14"/>
      <c r="I199" s="14"/>
      <c r="AK199" s="19" t="s">
        <v>68</v>
      </c>
      <c r="AL199" s="19" t="s">
        <v>68</v>
      </c>
    </row>
    <row r="200">
      <c r="A200" s="14"/>
      <c r="B200" s="14"/>
      <c r="C200" s="14"/>
      <c r="D200" s="14"/>
      <c r="E200" s="14"/>
      <c r="F200" s="23" t="str">
        <f t="array" ref="F200">IF(G200="","",XLOOKUP(G200,selector_04,selector_04_ids,""))</f>
        <v/>
      </c>
      <c r="G200" s="25"/>
      <c r="H200" s="14"/>
      <c r="I200" s="14"/>
      <c r="AK200" s="19" t="s">
        <v>68</v>
      </c>
      <c r="AL200" s="19" t="s">
        <v>68</v>
      </c>
    </row>
    <row r="201">
      <c r="A201" s="14"/>
      <c r="B201" s="14"/>
      <c r="C201" s="14"/>
      <c r="D201" s="14"/>
      <c r="E201" s="14"/>
      <c r="F201" s="23" t="str">
        <f t="array" ref="F201">IF(G201="","",XLOOKUP(G201,selector_04,selector_04_ids,""))</f>
        <v/>
      </c>
      <c r="G201" s="25"/>
      <c r="H201" s="14"/>
      <c r="I201" s="14"/>
      <c r="AK201" s="19" t="s">
        <v>68</v>
      </c>
      <c r="AL201" s="19" t="s">
        <v>68</v>
      </c>
    </row>
    <row r="202">
      <c r="A202" s="14"/>
      <c r="B202" s="14"/>
      <c r="C202" s="14"/>
      <c r="D202" s="14"/>
      <c r="E202" s="14"/>
      <c r="F202" s="23" t="str">
        <f t="array" ref="F202">IF(G202="","",XLOOKUP(G202,selector_04,selector_04_ids,""))</f>
        <v/>
      </c>
      <c r="G202" s="25"/>
      <c r="H202" s="14"/>
      <c r="I202" s="14"/>
      <c r="AK202" s="19" t="s">
        <v>68</v>
      </c>
      <c r="AL202" s="19" t="s">
        <v>68</v>
      </c>
    </row>
    <row r="203">
      <c r="A203" s="14"/>
      <c r="B203" s="14"/>
      <c r="C203" s="14"/>
      <c r="D203" s="14"/>
      <c r="E203" s="14"/>
      <c r="F203" s="23" t="str">
        <f t="array" ref="F203">IF(G203="","",XLOOKUP(G203,selector_04,selector_04_ids,""))</f>
        <v/>
      </c>
      <c r="G203" s="25"/>
      <c r="H203" s="14"/>
      <c r="I203" s="14"/>
      <c r="AK203" s="19" t="s">
        <v>68</v>
      </c>
      <c r="AL203" s="19" t="s">
        <v>68</v>
      </c>
    </row>
    <row r="204">
      <c r="A204" s="14"/>
      <c r="B204" s="14"/>
      <c r="C204" s="14"/>
      <c r="D204" s="14"/>
      <c r="E204" s="14"/>
      <c r="F204" s="23" t="str">
        <f t="array" ref="F204">IF(G204="","",XLOOKUP(G204,selector_04,selector_04_ids,""))</f>
        <v/>
      </c>
      <c r="G204" s="25"/>
      <c r="H204" s="14"/>
      <c r="I204" s="14"/>
      <c r="AK204" s="19" t="s">
        <v>68</v>
      </c>
      <c r="AL204" s="19" t="s">
        <v>68</v>
      </c>
    </row>
    <row r="205">
      <c r="A205" s="14"/>
      <c r="B205" s="14"/>
      <c r="C205" s="14"/>
      <c r="D205" s="14"/>
      <c r="E205" s="14"/>
      <c r="F205" s="23" t="str">
        <f t="array" ref="F205">IF(G205="","",XLOOKUP(G205,selector_04,selector_04_ids,""))</f>
        <v/>
      </c>
      <c r="G205" s="25"/>
      <c r="H205" s="14"/>
      <c r="I205" s="14"/>
      <c r="AK205" s="19" t="s">
        <v>68</v>
      </c>
      <c r="AL205" s="19" t="s">
        <v>68</v>
      </c>
    </row>
    <row r="206">
      <c r="A206" s="14"/>
      <c r="B206" s="14"/>
      <c r="C206" s="14"/>
      <c r="D206" s="14"/>
      <c r="E206" s="14"/>
      <c r="F206" s="23" t="str">
        <f t="array" ref="F206">IF(G206="","",XLOOKUP(G206,selector_04,selector_04_ids,""))</f>
        <v/>
      </c>
      <c r="G206" s="25"/>
      <c r="H206" s="14"/>
      <c r="I206" s="14"/>
      <c r="AK206" s="19" t="s">
        <v>68</v>
      </c>
      <c r="AL206" s="19" t="s">
        <v>68</v>
      </c>
    </row>
    <row r="207">
      <c r="A207" s="14"/>
      <c r="B207" s="14"/>
      <c r="C207" s="14"/>
      <c r="D207" s="14"/>
      <c r="E207" s="14"/>
      <c r="F207" s="23" t="str">
        <f t="array" ref="F207">IF(G207="","",XLOOKUP(G207,selector_04,selector_04_ids,""))</f>
        <v/>
      </c>
      <c r="G207" s="25"/>
      <c r="H207" s="14"/>
      <c r="I207" s="14"/>
      <c r="AK207" s="19" t="s">
        <v>68</v>
      </c>
      <c r="AL207" s="19" t="s">
        <v>68</v>
      </c>
    </row>
    <row r="208">
      <c r="A208" s="14"/>
      <c r="B208" s="14"/>
      <c r="C208" s="14"/>
      <c r="D208" s="14"/>
      <c r="E208" s="14"/>
      <c r="F208" s="23" t="str">
        <f t="array" ref="F208">IF(G208="","",XLOOKUP(G208,selector_04,selector_04_ids,""))</f>
        <v/>
      </c>
      <c r="G208" s="25"/>
      <c r="H208" s="14"/>
      <c r="I208" s="14"/>
      <c r="AK208" s="19" t="s">
        <v>68</v>
      </c>
      <c r="AL208" s="19" t="s">
        <v>68</v>
      </c>
    </row>
    <row r="209">
      <c r="A209" s="14"/>
      <c r="B209" s="14"/>
      <c r="C209" s="14"/>
      <c r="D209" s="14"/>
      <c r="E209" s="14"/>
      <c r="F209" s="23" t="str">
        <f t="array" ref="F209">IF(G209="","",XLOOKUP(G209,selector_04,selector_04_ids,""))</f>
        <v/>
      </c>
      <c r="G209" s="25"/>
      <c r="H209" s="14"/>
      <c r="I209" s="14"/>
      <c r="AK209" s="19" t="s">
        <v>68</v>
      </c>
      <c r="AL209" s="19" t="s">
        <v>68</v>
      </c>
    </row>
    <row r="210">
      <c r="A210" s="14"/>
      <c r="B210" s="14"/>
      <c r="C210" s="14"/>
      <c r="D210" s="14"/>
      <c r="E210" s="14"/>
      <c r="F210" s="23" t="str">
        <f t="array" ref="F210">IF(G210="","",XLOOKUP(G210,selector_04,selector_04_ids,""))</f>
        <v/>
      </c>
      <c r="G210" s="25"/>
      <c r="H210" s="14"/>
      <c r="I210" s="14"/>
      <c r="AK210" s="19" t="s">
        <v>68</v>
      </c>
      <c r="AL210" s="19" t="s">
        <v>68</v>
      </c>
    </row>
    <row r="211">
      <c r="A211" s="14"/>
      <c r="B211" s="14"/>
      <c r="C211" s="14"/>
      <c r="D211" s="14"/>
      <c r="E211" s="14"/>
      <c r="F211" s="23" t="str">
        <f t="array" ref="F211">IF(G211="","",XLOOKUP(G211,selector_04,selector_04_ids,""))</f>
        <v/>
      </c>
      <c r="G211" s="25"/>
      <c r="H211" s="14"/>
      <c r="I211" s="14"/>
      <c r="AK211" s="19" t="s">
        <v>68</v>
      </c>
      <c r="AL211" s="19" t="s">
        <v>68</v>
      </c>
    </row>
    <row r="212">
      <c r="A212" s="14"/>
      <c r="B212" s="14"/>
      <c r="C212" s="14"/>
      <c r="D212" s="14"/>
      <c r="E212" s="14"/>
      <c r="F212" s="23" t="str">
        <f t="array" ref="F212">IF(G212="","",XLOOKUP(G212,selector_04,selector_04_ids,""))</f>
        <v/>
      </c>
      <c r="G212" s="25"/>
      <c r="H212" s="14"/>
      <c r="I212" s="14"/>
      <c r="AK212" s="19" t="s">
        <v>68</v>
      </c>
      <c r="AL212" s="19" t="s">
        <v>68</v>
      </c>
    </row>
    <row r="213">
      <c r="A213" s="14"/>
      <c r="B213" s="14"/>
      <c r="C213" s="14"/>
      <c r="D213" s="14"/>
      <c r="E213" s="14"/>
      <c r="F213" s="23" t="str">
        <f t="array" ref="F213">IF(G213="","",XLOOKUP(G213,selector_04,selector_04_ids,""))</f>
        <v/>
      </c>
      <c r="G213" s="25"/>
      <c r="H213" s="14"/>
      <c r="I213" s="14"/>
      <c r="AK213" s="19" t="s">
        <v>68</v>
      </c>
      <c r="AL213" s="19" t="s">
        <v>68</v>
      </c>
    </row>
    <row r="214">
      <c r="A214" s="14"/>
      <c r="B214" s="14"/>
      <c r="C214" s="14"/>
      <c r="D214" s="14"/>
      <c r="E214" s="14"/>
      <c r="F214" s="23" t="str">
        <f t="array" ref="F214">IF(G214="","",XLOOKUP(G214,selector_04,selector_04_ids,""))</f>
        <v/>
      </c>
      <c r="G214" s="25"/>
      <c r="H214" s="14"/>
      <c r="I214" s="14"/>
      <c r="AK214" s="19" t="s">
        <v>68</v>
      </c>
      <c r="AL214" s="19" t="s">
        <v>68</v>
      </c>
    </row>
    <row r="215">
      <c r="A215" s="14"/>
      <c r="B215" s="14"/>
      <c r="C215" s="14"/>
      <c r="D215" s="14"/>
      <c r="E215" s="14"/>
      <c r="F215" s="23" t="str">
        <f t="array" ref="F215">IF(G215="","",XLOOKUP(G215,selector_04,selector_04_ids,""))</f>
        <v/>
      </c>
      <c r="G215" s="25"/>
      <c r="H215" s="14"/>
      <c r="I215" s="14"/>
      <c r="AK215" s="19" t="s">
        <v>68</v>
      </c>
      <c r="AL215" s="19" t="s">
        <v>68</v>
      </c>
    </row>
    <row r="216">
      <c r="A216" s="14"/>
      <c r="B216" s="14"/>
      <c r="C216" s="14"/>
      <c r="D216" s="14"/>
      <c r="E216" s="14"/>
      <c r="F216" s="23" t="str">
        <f t="array" ref="F216">IF(G216="","",XLOOKUP(G216,selector_04,selector_04_ids,""))</f>
        <v/>
      </c>
      <c r="G216" s="25"/>
      <c r="H216" s="14"/>
      <c r="I216" s="14"/>
      <c r="AK216" s="19" t="s">
        <v>68</v>
      </c>
      <c r="AL216" s="19" t="s">
        <v>68</v>
      </c>
    </row>
    <row r="217">
      <c r="A217" s="14"/>
      <c r="B217" s="14"/>
      <c r="C217" s="14"/>
      <c r="D217" s="14"/>
      <c r="E217" s="14"/>
      <c r="F217" s="23" t="str">
        <f t="array" ref="F217">IF(G217="","",XLOOKUP(G217,selector_04,selector_04_ids,""))</f>
        <v/>
      </c>
      <c r="G217" s="25"/>
      <c r="H217" s="14"/>
      <c r="I217" s="14"/>
      <c r="AK217" s="19" t="s">
        <v>68</v>
      </c>
      <c r="AL217" s="19" t="s">
        <v>68</v>
      </c>
    </row>
    <row r="218">
      <c r="A218" s="14"/>
      <c r="B218" s="14"/>
      <c r="C218" s="14"/>
      <c r="D218" s="14"/>
      <c r="E218" s="14"/>
      <c r="F218" s="23" t="str">
        <f t="array" ref="F218">IF(G218="","",XLOOKUP(G218,selector_04,selector_04_ids,""))</f>
        <v/>
      </c>
      <c r="G218" s="25"/>
      <c r="H218" s="14"/>
      <c r="I218" s="14"/>
      <c r="AK218" s="19" t="s">
        <v>68</v>
      </c>
      <c r="AL218" s="19" t="s">
        <v>68</v>
      </c>
    </row>
    <row r="219">
      <c r="A219" s="14"/>
      <c r="B219" s="14"/>
      <c r="C219" s="14"/>
      <c r="D219" s="14"/>
      <c r="E219" s="14"/>
      <c r="F219" s="23" t="str">
        <f t="array" ref="F219">IF(G219="","",XLOOKUP(G219,selector_04,selector_04_ids,""))</f>
        <v/>
      </c>
      <c r="G219" s="25"/>
      <c r="H219" s="14"/>
      <c r="I219" s="14"/>
      <c r="AK219" s="19" t="s">
        <v>68</v>
      </c>
      <c r="AL219" s="19" t="s">
        <v>68</v>
      </c>
    </row>
    <row r="220">
      <c r="A220" s="14"/>
      <c r="B220" s="14"/>
      <c r="C220" s="14"/>
      <c r="D220" s="14"/>
      <c r="E220" s="14"/>
      <c r="F220" s="23" t="str">
        <f t="array" ref="F220">IF(G220="","",XLOOKUP(G220,selector_04,selector_04_ids,""))</f>
        <v/>
      </c>
      <c r="G220" s="25"/>
      <c r="H220" s="14"/>
      <c r="I220" s="14"/>
      <c r="AK220" s="19" t="s">
        <v>68</v>
      </c>
      <c r="AL220" s="19" t="s">
        <v>68</v>
      </c>
    </row>
    <row r="221">
      <c r="A221" s="14"/>
      <c r="B221" s="14"/>
      <c r="C221" s="14"/>
      <c r="D221" s="14"/>
      <c r="E221" s="14"/>
      <c r="F221" s="23" t="str">
        <f t="array" ref="F221">IF(G221="","",XLOOKUP(G221,selector_04,selector_04_ids,""))</f>
        <v/>
      </c>
      <c r="G221" s="25"/>
      <c r="H221" s="14"/>
      <c r="I221" s="14"/>
      <c r="AK221" s="19" t="s">
        <v>68</v>
      </c>
      <c r="AL221" s="19" t="s">
        <v>68</v>
      </c>
    </row>
    <row r="222">
      <c r="A222" s="14"/>
      <c r="B222" s="14"/>
      <c r="C222" s="14"/>
      <c r="D222" s="14"/>
      <c r="E222" s="14"/>
      <c r="F222" s="23" t="str">
        <f t="array" ref="F222">IF(G222="","",XLOOKUP(G222,selector_04,selector_04_ids,""))</f>
        <v/>
      </c>
      <c r="G222" s="25"/>
      <c r="H222" s="14"/>
      <c r="I222" s="14"/>
      <c r="AK222" s="19" t="s">
        <v>68</v>
      </c>
      <c r="AL222" s="19" t="s">
        <v>68</v>
      </c>
    </row>
    <row r="223">
      <c r="A223" s="14"/>
      <c r="B223" s="14"/>
      <c r="C223" s="14"/>
      <c r="D223" s="14"/>
      <c r="E223" s="14"/>
      <c r="F223" s="23" t="str">
        <f t="array" ref="F223">IF(G223="","",XLOOKUP(G223,selector_04,selector_04_ids,""))</f>
        <v/>
      </c>
      <c r="G223" s="25"/>
      <c r="H223" s="14"/>
      <c r="I223" s="14"/>
      <c r="AK223" s="19" t="s">
        <v>68</v>
      </c>
      <c r="AL223" s="19" t="s">
        <v>68</v>
      </c>
    </row>
    <row r="224">
      <c r="A224" s="14"/>
      <c r="B224" s="14"/>
      <c r="C224" s="14"/>
      <c r="D224" s="14"/>
      <c r="E224" s="14"/>
      <c r="F224" s="23" t="str">
        <f t="array" ref="F224">IF(G224="","",XLOOKUP(G224,selector_04,selector_04_ids,""))</f>
        <v/>
      </c>
      <c r="G224" s="25"/>
      <c r="H224" s="14"/>
      <c r="I224" s="14"/>
      <c r="AK224" s="19" t="s">
        <v>68</v>
      </c>
      <c r="AL224" s="19" t="s">
        <v>68</v>
      </c>
    </row>
    <row r="225">
      <c r="A225" s="14"/>
      <c r="B225" s="14"/>
      <c r="C225" s="14"/>
      <c r="D225" s="14"/>
      <c r="E225" s="14"/>
      <c r="F225" s="23" t="str">
        <f t="array" ref="F225">IF(G225="","",XLOOKUP(G225,selector_04,selector_04_ids,""))</f>
        <v/>
      </c>
      <c r="G225" s="25"/>
      <c r="H225" s="14"/>
      <c r="I225" s="14"/>
      <c r="AK225" s="19" t="s">
        <v>68</v>
      </c>
      <c r="AL225" s="19" t="s">
        <v>68</v>
      </c>
    </row>
    <row r="226">
      <c r="A226" s="14"/>
      <c r="B226" s="14"/>
      <c r="C226" s="14"/>
      <c r="D226" s="14"/>
      <c r="E226" s="14"/>
      <c r="F226" s="23" t="str">
        <f t="array" ref="F226">IF(G226="","",XLOOKUP(G226,selector_04,selector_04_ids,""))</f>
        <v/>
      </c>
      <c r="G226" s="25"/>
      <c r="H226" s="14"/>
      <c r="I226" s="14"/>
      <c r="AK226" s="19" t="s">
        <v>68</v>
      </c>
      <c r="AL226" s="19" t="s">
        <v>68</v>
      </c>
    </row>
    <row r="227">
      <c r="A227" s="14"/>
      <c r="B227" s="14"/>
      <c r="C227" s="14"/>
      <c r="D227" s="14"/>
      <c r="E227" s="14"/>
      <c r="F227" s="23" t="str">
        <f t="array" ref="F227">IF(G227="","",XLOOKUP(G227,selector_04,selector_04_ids,""))</f>
        <v/>
      </c>
      <c r="G227" s="25"/>
      <c r="H227" s="14"/>
      <c r="I227" s="14"/>
      <c r="AK227" s="19" t="s">
        <v>68</v>
      </c>
      <c r="AL227" s="19" t="s">
        <v>68</v>
      </c>
    </row>
    <row r="228">
      <c r="A228" s="14"/>
      <c r="B228" s="14"/>
      <c r="C228" s="14"/>
      <c r="D228" s="14"/>
      <c r="E228" s="14"/>
      <c r="F228" s="23" t="str">
        <f t="array" ref="F228">IF(G228="","",XLOOKUP(G228,selector_04,selector_04_ids,""))</f>
        <v/>
      </c>
      <c r="G228" s="25"/>
      <c r="H228" s="14"/>
      <c r="I228" s="14"/>
      <c r="AK228" s="19" t="s">
        <v>68</v>
      </c>
      <c r="AL228" s="19" t="s">
        <v>68</v>
      </c>
    </row>
    <row r="229">
      <c r="A229" s="14"/>
      <c r="B229" s="14"/>
      <c r="C229" s="14"/>
      <c r="D229" s="14"/>
      <c r="E229" s="14"/>
      <c r="F229" s="23" t="str">
        <f t="array" ref="F229">IF(G229="","",XLOOKUP(G229,selector_04,selector_04_ids,""))</f>
        <v/>
      </c>
      <c r="G229" s="25"/>
      <c r="H229" s="14"/>
      <c r="I229" s="14"/>
      <c r="AK229" s="19" t="s">
        <v>68</v>
      </c>
      <c r="AL229" s="19" t="s">
        <v>68</v>
      </c>
    </row>
    <row r="230">
      <c r="A230" s="14"/>
      <c r="B230" s="14"/>
      <c r="C230" s="14"/>
      <c r="D230" s="14"/>
      <c r="E230" s="14"/>
      <c r="F230" s="23" t="str">
        <f t="array" ref="F230">IF(G230="","",XLOOKUP(G230,selector_04,selector_04_ids,""))</f>
        <v/>
      </c>
      <c r="G230" s="25"/>
      <c r="H230" s="14"/>
      <c r="I230" s="14"/>
      <c r="AK230" s="19" t="s">
        <v>68</v>
      </c>
      <c r="AL230" s="19" t="s">
        <v>68</v>
      </c>
    </row>
    <row r="231">
      <c r="A231" s="14"/>
      <c r="B231" s="14"/>
      <c r="C231" s="14"/>
      <c r="D231" s="14"/>
      <c r="E231" s="14"/>
      <c r="F231" s="23" t="str">
        <f t="array" ref="F231">IF(G231="","",XLOOKUP(G231,selector_04,selector_04_ids,""))</f>
        <v/>
      </c>
      <c r="G231" s="25"/>
      <c r="H231" s="14"/>
      <c r="I231" s="14"/>
      <c r="AK231" s="19" t="s">
        <v>68</v>
      </c>
      <c r="AL231" s="19" t="s">
        <v>68</v>
      </c>
    </row>
    <row r="232">
      <c r="A232" s="14"/>
      <c r="B232" s="14"/>
      <c r="C232" s="14"/>
      <c r="D232" s="14"/>
      <c r="E232" s="14"/>
      <c r="F232" s="23" t="str">
        <f t="array" ref="F232">IF(G232="","",XLOOKUP(G232,selector_04,selector_04_ids,""))</f>
        <v/>
      </c>
      <c r="G232" s="25"/>
      <c r="H232" s="14"/>
      <c r="I232" s="14"/>
      <c r="AK232" s="19" t="s">
        <v>68</v>
      </c>
      <c r="AL232" s="19" t="s">
        <v>68</v>
      </c>
    </row>
    <row r="233">
      <c r="A233" s="14"/>
      <c r="B233" s="14"/>
      <c r="C233" s="14"/>
      <c r="D233" s="14"/>
      <c r="E233" s="14"/>
      <c r="F233" s="23" t="str">
        <f t="array" ref="F233">IF(G233="","",XLOOKUP(G233,selector_04,selector_04_ids,""))</f>
        <v/>
      </c>
      <c r="G233" s="25"/>
      <c r="H233" s="14"/>
      <c r="I233" s="14"/>
      <c r="AK233" s="19" t="s">
        <v>68</v>
      </c>
      <c r="AL233" s="19" t="s">
        <v>68</v>
      </c>
    </row>
    <row r="234">
      <c r="A234" s="14"/>
      <c r="B234" s="14"/>
      <c r="C234" s="14"/>
      <c r="D234" s="14"/>
      <c r="E234" s="14"/>
      <c r="F234" s="23" t="str">
        <f t="array" ref="F234">IF(G234="","",XLOOKUP(G234,selector_04,selector_04_ids,""))</f>
        <v/>
      </c>
      <c r="G234" s="25"/>
      <c r="H234" s="14"/>
      <c r="I234" s="14"/>
      <c r="AK234" s="19" t="s">
        <v>68</v>
      </c>
      <c r="AL234" s="19" t="s">
        <v>68</v>
      </c>
    </row>
    <row r="235">
      <c r="A235" s="14"/>
      <c r="B235" s="14"/>
      <c r="C235" s="14"/>
      <c r="D235" s="14"/>
      <c r="E235" s="14"/>
      <c r="F235" s="23" t="str">
        <f t="array" ref="F235">IF(G235="","",XLOOKUP(G235,selector_04,selector_04_ids,""))</f>
        <v/>
      </c>
      <c r="G235" s="25"/>
      <c r="H235" s="14"/>
      <c r="I235" s="14"/>
      <c r="AK235" s="19" t="s">
        <v>68</v>
      </c>
      <c r="AL235" s="19" t="s">
        <v>68</v>
      </c>
    </row>
    <row r="236">
      <c r="A236" s="14"/>
      <c r="B236" s="14"/>
      <c r="C236" s="14"/>
      <c r="D236" s="14"/>
      <c r="E236" s="14"/>
      <c r="F236" s="23" t="str">
        <f t="array" ref="F236">IF(G236="","",XLOOKUP(G236,selector_04,selector_04_ids,""))</f>
        <v/>
      </c>
      <c r="G236" s="25"/>
      <c r="H236" s="14"/>
      <c r="I236" s="14"/>
      <c r="AK236" s="19" t="s">
        <v>68</v>
      </c>
      <c r="AL236" s="19" t="s">
        <v>68</v>
      </c>
    </row>
    <row r="237">
      <c r="A237" s="14"/>
      <c r="B237" s="14"/>
      <c r="C237" s="14"/>
      <c r="D237" s="14"/>
      <c r="E237" s="14"/>
      <c r="F237" s="23" t="str">
        <f t="array" ref="F237">IF(G237="","",XLOOKUP(G237,selector_04,selector_04_ids,""))</f>
        <v/>
      </c>
      <c r="G237" s="25"/>
      <c r="H237" s="14"/>
      <c r="I237" s="14"/>
      <c r="AK237" s="19" t="s">
        <v>68</v>
      </c>
      <c r="AL237" s="19" t="s">
        <v>68</v>
      </c>
    </row>
    <row r="238">
      <c r="A238" s="14"/>
      <c r="B238" s="14"/>
      <c r="C238" s="14"/>
      <c r="D238" s="14"/>
      <c r="E238" s="14"/>
      <c r="F238" s="23" t="str">
        <f t="array" ref="F238">IF(G238="","",XLOOKUP(G238,selector_04,selector_04_ids,""))</f>
        <v/>
      </c>
      <c r="G238" s="25"/>
      <c r="H238" s="14"/>
      <c r="I238" s="14"/>
      <c r="AK238" s="19" t="s">
        <v>68</v>
      </c>
      <c r="AL238" s="19" t="s">
        <v>68</v>
      </c>
    </row>
    <row r="239">
      <c r="A239" s="14"/>
      <c r="B239" s="14"/>
      <c r="C239" s="14"/>
      <c r="D239" s="14"/>
      <c r="E239" s="14"/>
      <c r="F239" s="23" t="str">
        <f t="array" ref="F239">IF(G239="","",XLOOKUP(G239,selector_04,selector_04_ids,""))</f>
        <v/>
      </c>
      <c r="G239" s="25"/>
      <c r="H239" s="14"/>
      <c r="I239" s="14"/>
      <c r="AK239" s="19" t="s">
        <v>68</v>
      </c>
      <c r="AL239" s="19" t="s">
        <v>68</v>
      </c>
    </row>
    <row r="240">
      <c r="A240" s="14"/>
      <c r="B240" s="14"/>
      <c r="C240" s="14"/>
      <c r="D240" s="14"/>
      <c r="E240" s="14"/>
      <c r="F240" s="23" t="str">
        <f t="array" ref="F240">IF(G240="","",XLOOKUP(G240,selector_04,selector_04_ids,""))</f>
        <v/>
      </c>
      <c r="G240" s="25"/>
      <c r="H240" s="14"/>
      <c r="I240" s="14"/>
      <c r="AK240" s="19" t="s">
        <v>68</v>
      </c>
      <c r="AL240" s="19" t="s">
        <v>68</v>
      </c>
    </row>
    <row r="241">
      <c r="A241" s="14"/>
      <c r="B241" s="14"/>
      <c r="C241" s="14"/>
      <c r="D241" s="14"/>
      <c r="E241" s="14"/>
      <c r="F241" s="23" t="str">
        <f t="array" ref="F241">IF(G241="","",XLOOKUP(G241,selector_04,selector_04_ids,""))</f>
        <v/>
      </c>
      <c r="G241" s="25"/>
      <c r="H241" s="14"/>
      <c r="I241" s="14"/>
      <c r="AK241" s="19" t="s">
        <v>68</v>
      </c>
      <c r="AL241" s="19" t="s">
        <v>68</v>
      </c>
    </row>
    <row r="242">
      <c r="A242" s="14"/>
      <c r="B242" s="14"/>
      <c r="C242" s="14"/>
      <c r="D242" s="14"/>
      <c r="E242" s="14"/>
      <c r="F242" s="23" t="str">
        <f t="array" ref="F242">IF(G242="","",XLOOKUP(G242,selector_04,selector_04_ids,""))</f>
        <v/>
      </c>
      <c r="G242" s="25"/>
      <c r="H242" s="14"/>
      <c r="I242" s="14"/>
      <c r="AK242" s="19" t="s">
        <v>68</v>
      </c>
      <c r="AL242" s="19" t="s">
        <v>68</v>
      </c>
    </row>
    <row r="243">
      <c r="A243" s="14"/>
      <c r="B243" s="14"/>
      <c r="C243" s="14"/>
      <c r="D243" s="14"/>
      <c r="E243" s="14"/>
      <c r="F243" s="23" t="str">
        <f t="array" ref="F243">IF(G243="","",XLOOKUP(G243,selector_04,selector_04_ids,""))</f>
        <v/>
      </c>
      <c r="G243" s="25"/>
      <c r="H243" s="14"/>
      <c r="I243" s="14"/>
      <c r="AK243" s="19" t="s">
        <v>68</v>
      </c>
      <c r="AL243" s="19" t="s">
        <v>68</v>
      </c>
    </row>
    <row r="244">
      <c r="A244" s="14"/>
      <c r="B244" s="14"/>
      <c r="C244" s="14"/>
      <c r="D244" s="14"/>
      <c r="E244" s="14"/>
      <c r="F244" s="23" t="str">
        <f t="array" ref="F244">IF(G244="","",XLOOKUP(G244,selector_04,selector_04_ids,""))</f>
        <v/>
      </c>
      <c r="G244" s="25"/>
      <c r="H244" s="14"/>
      <c r="I244" s="14"/>
      <c r="AK244" s="19" t="s">
        <v>68</v>
      </c>
      <c r="AL244" s="19" t="s">
        <v>68</v>
      </c>
    </row>
    <row r="245">
      <c r="A245" s="14"/>
      <c r="B245" s="14"/>
      <c r="C245" s="14"/>
      <c r="D245" s="14"/>
      <c r="E245" s="14"/>
      <c r="F245" s="23" t="str">
        <f t="array" ref="F245">IF(G245="","",XLOOKUP(G245,selector_04,selector_04_ids,""))</f>
        <v/>
      </c>
      <c r="G245" s="25"/>
      <c r="H245" s="14"/>
      <c r="I245" s="14"/>
      <c r="AK245" s="19" t="s">
        <v>68</v>
      </c>
      <c r="AL245" s="19" t="s">
        <v>68</v>
      </c>
    </row>
    <row r="246">
      <c r="A246" s="14"/>
      <c r="B246" s="14"/>
      <c r="C246" s="14"/>
      <c r="D246" s="14"/>
      <c r="E246" s="14"/>
      <c r="F246" s="23" t="str">
        <f t="array" ref="F246">IF(G246="","",XLOOKUP(G246,selector_04,selector_04_ids,""))</f>
        <v/>
      </c>
      <c r="G246" s="25"/>
      <c r="H246" s="14"/>
      <c r="I246" s="14"/>
      <c r="AK246" s="19" t="s">
        <v>68</v>
      </c>
      <c r="AL246" s="19" t="s">
        <v>68</v>
      </c>
    </row>
    <row r="247">
      <c r="A247" s="14"/>
      <c r="B247" s="14"/>
      <c r="C247" s="14"/>
      <c r="D247" s="14"/>
      <c r="E247" s="14"/>
      <c r="F247" s="23" t="str">
        <f t="array" ref="F247">IF(G247="","",XLOOKUP(G247,selector_04,selector_04_ids,""))</f>
        <v/>
      </c>
      <c r="G247" s="25"/>
      <c r="H247" s="14"/>
      <c r="I247" s="14"/>
      <c r="AK247" s="19" t="s">
        <v>68</v>
      </c>
      <c r="AL247" s="19" t="s">
        <v>68</v>
      </c>
    </row>
    <row r="248">
      <c r="A248" s="14"/>
      <c r="B248" s="14"/>
      <c r="C248" s="14"/>
      <c r="D248" s="14"/>
      <c r="E248" s="14"/>
      <c r="F248" s="23" t="str">
        <f t="array" ref="F248">IF(G248="","",XLOOKUP(G248,selector_04,selector_04_ids,""))</f>
        <v/>
      </c>
      <c r="G248" s="25"/>
      <c r="H248" s="14"/>
      <c r="I248" s="14"/>
      <c r="AK248" s="19" t="s">
        <v>68</v>
      </c>
      <c r="AL248" s="19" t="s">
        <v>68</v>
      </c>
    </row>
    <row r="249">
      <c r="A249" s="14"/>
      <c r="B249" s="14"/>
      <c r="C249" s="14"/>
      <c r="D249" s="14"/>
      <c r="E249" s="14"/>
      <c r="F249" s="23" t="str">
        <f t="array" ref="F249">IF(G249="","",XLOOKUP(G249,selector_04,selector_04_ids,""))</f>
        <v/>
      </c>
      <c r="G249" s="25"/>
      <c r="H249" s="14"/>
      <c r="I249" s="14"/>
      <c r="AK249" s="19" t="s">
        <v>68</v>
      </c>
      <c r="AL249" s="19" t="s">
        <v>68</v>
      </c>
    </row>
    <row r="250">
      <c r="A250" s="14"/>
      <c r="B250" s="14"/>
      <c r="C250" s="14"/>
      <c r="D250" s="14"/>
      <c r="E250" s="14"/>
      <c r="F250" s="23" t="str">
        <f t="array" ref="F250">IF(G250="","",XLOOKUP(G250,selector_04,selector_04_ids,""))</f>
        <v/>
      </c>
      <c r="G250" s="25"/>
      <c r="H250" s="14"/>
      <c r="I250" s="14"/>
      <c r="AK250" s="19" t="s">
        <v>68</v>
      </c>
      <c r="AL250" s="19" t="s">
        <v>68</v>
      </c>
    </row>
    <row r="251">
      <c r="A251" s="14"/>
      <c r="B251" s="14"/>
      <c r="C251" s="14"/>
      <c r="D251" s="14"/>
      <c r="E251" s="14"/>
      <c r="F251" s="23" t="str">
        <f t="array" ref="F251">IF(G251="","",XLOOKUP(G251,selector_04,selector_04_ids,""))</f>
        <v/>
      </c>
      <c r="G251" s="25"/>
      <c r="H251" s="14"/>
      <c r="I251" s="14"/>
      <c r="AK251" s="19" t="s">
        <v>68</v>
      </c>
      <c r="AL251" s="19" t="s">
        <v>68</v>
      </c>
    </row>
    <row r="252">
      <c r="A252" s="14"/>
      <c r="B252" s="14"/>
      <c r="C252" s="14"/>
      <c r="D252" s="14"/>
      <c r="E252" s="14"/>
      <c r="F252" s="23" t="str">
        <f t="array" ref="F252">IF(G252="","",XLOOKUP(G252,selector_04,selector_04_ids,""))</f>
        <v/>
      </c>
      <c r="G252" s="25"/>
      <c r="H252" s="14"/>
      <c r="I252" s="14"/>
      <c r="AK252" s="19" t="s">
        <v>68</v>
      </c>
      <c r="AL252" s="19" t="s">
        <v>68</v>
      </c>
    </row>
    <row r="253">
      <c r="A253" s="14"/>
      <c r="B253" s="14"/>
      <c r="C253" s="14"/>
      <c r="D253" s="14"/>
      <c r="E253" s="14"/>
      <c r="F253" s="23" t="str">
        <f t="array" ref="F253">IF(G253="","",XLOOKUP(G253,selector_04,selector_04_ids,""))</f>
        <v/>
      </c>
      <c r="G253" s="25"/>
      <c r="H253" s="14"/>
      <c r="I253" s="14"/>
      <c r="AK253" s="19" t="s">
        <v>68</v>
      </c>
      <c r="AL253" s="19" t="s">
        <v>68</v>
      </c>
    </row>
    <row r="254">
      <c r="A254" s="14"/>
      <c r="B254" s="14"/>
      <c r="C254" s="14"/>
      <c r="D254" s="14"/>
      <c r="E254" s="14"/>
      <c r="F254" s="23" t="str">
        <f t="array" ref="F254">IF(G254="","",XLOOKUP(G254,selector_04,selector_04_ids,""))</f>
        <v/>
      </c>
      <c r="G254" s="25"/>
      <c r="H254" s="14"/>
      <c r="I254" s="14"/>
      <c r="AK254" s="19" t="s">
        <v>68</v>
      </c>
      <c r="AL254" s="19" t="s">
        <v>68</v>
      </c>
    </row>
    <row r="255">
      <c r="A255" s="14"/>
      <c r="B255" s="14"/>
      <c r="C255" s="14"/>
      <c r="D255" s="14"/>
      <c r="E255" s="14"/>
      <c r="F255" s="23" t="str">
        <f t="array" ref="F255">IF(G255="","",XLOOKUP(G255,selector_04,selector_04_ids,""))</f>
        <v/>
      </c>
      <c r="G255" s="25"/>
      <c r="H255" s="14"/>
      <c r="I255" s="14"/>
      <c r="AK255" s="19" t="s">
        <v>68</v>
      </c>
      <c r="AL255" s="19" t="s">
        <v>68</v>
      </c>
    </row>
    <row r="256">
      <c r="A256" s="14"/>
      <c r="B256" s="14"/>
      <c r="C256" s="14"/>
      <c r="D256" s="14"/>
      <c r="E256" s="14"/>
      <c r="F256" s="23" t="str">
        <f t="array" ref="F256">IF(G256="","",XLOOKUP(G256,selector_04,selector_04_ids,""))</f>
        <v/>
      </c>
      <c r="G256" s="25"/>
      <c r="H256" s="14"/>
      <c r="I256" s="14"/>
      <c r="AK256" s="19" t="s">
        <v>68</v>
      </c>
      <c r="AL256" s="19" t="s">
        <v>68</v>
      </c>
    </row>
    <row r="257">
      <c r="A257" s="14"/>
      <c r="B257" s="14"/>
      <c r="C257" s="14"/>
      <c r="D257" s="14"/>
      <c r="E257" s="14"/>
      <c r="F257" s="23" t="str">
        <f t="array" ref="F257">IF(G257="","",XLOOKUP(G257,selector_04,selector_04_ids,""))</f>
        <v/>
      </c>
      <c r="G257" s="25"/>
      <c r="H257" s="14"/>
      <c r="I257" s="14"/>
      <c r="AK257" s="19" t="s">
        <v>68</v>
      </c>
      <c r="AL257" s="19" t="s">
        <v>68</v>
      </c>
    </row>
    <row r="258">
      <c r="A258" s="14"/>
      <c r="B258" s="14"/>
      <c r="C258" s="14"/>
      <c r="D258" s="14"/>
      <c r="E258" s="14"/>
      <c r="F258" s="23" t="str">
        <f t="array" ref="F258">IF(G258="","",XLOOKUP(G258,selector_04,selector_04_ids,""))</f>
        <v/>
      </c>
      <c r="G258" s="25"/>
      <c r="H258" s="14"/>
      <c r="I258" s="14"/>
      <c r="AK258" s="19" t="s">
        <v>68</v>
      </c>
      <c r="AL258" s="19" t="s">
        <v>68</v>
      </c>
    </row>
    <row r="259">
      <c r="A259" s="14"/>
      <c r="B259" s="14"/>
      <c r="C259" s="14"/>
      <c r="D259" s="14"/>
      <c r="E259" s="14"/>
      <c r="F259" s="23" t="str">
        <f t="array" ref="F259">IF(G259="","",XLOOKUP(G259,selector_04,selector_04_ids,""))</f>
        <v/>
      </c>
      <c r="G259" s="25"/>
      <c r="H259" s="14"/>
      <c r="I259" s="14"/>
      <c r="AK259" s="19" t="s">
        <v>68</v>
      </c>
      <c r="AL259" s="19" t="s">
        <v>68</v>
      </c>
    </row>
    <row r="260">
      <c r="A260" s="14"/>
      <c r="B260" s="14"/>
      <c r="C260" s="14"/>
      <c r="D260" s="14"/>
      <c r="E260" s="14"/>
      <c r="F260" s="23" t="str">
        <f t="array" ref="F260">IF(G260="","",XLOOKUP(G260,selector_04,selector_04_ids,""))</f>
        <v/>
      </c>
      <c r="G260" s="25"/>
      <c r="H260" s="14"/>
      <c r="I260" s="14"/>
      <c r="AK260" s="19" t="s">
        <v>68</v>
      </c>
      <c r="AL260" s="19" t="s">
        <v>68</v>
      </c>
    </row>
    <row r="261">
      <c r="A261" s="14"/>
      <c r="B261" s="14"/>
      <c r="C261" s="14"/>
      <c r="D261" s="14"/>
      <c r="E261" s="14"/>
      <c r="F261" s="23" t="str">
        <f t="array" ref="F261">IF(G261="","",XLOOKUP(G261,selector_04,selector_04_ids,""))</f>
        <v/>
      </c>
      <c r="G261" s="25"/>
      <c r="H261" s="14"/>
      <c r="I261" s="14"/>
      <c r="AK261" s="19" t="s">
        <v>68</v>
      </c>
      <c r="AL261" s="19" t="s">
        <v>68</v>
      </c>
    </row>
    <row r="262">
      <c r="A262" s="14"/>
      <c r="B262" s="14"/>
      <c r="C262" s="14"/>
      <c r="D262" s="14"/>
      <c r="E262" s="14"/>
      <c r="F262" s="23" t="str">
        <f t="array" ref="F262">IF(G262="","",XLOOKUP(G262,selector_04,selector_04_ids,""))</f>
        <v/>
      </c>
      <c r="G262" s="25"/>
      <c r="H262" s="14"/>
      <c r="I262" s="14"/>
      <c r="AK262" s="19" t="s">
        <v>68</v>
      </c>
      <c r="AL262" s="19" t="s">
        <v>68</v>
      </c>
    </row>
    <row r="263">
      <c r="A263" s="14"/>
      <c r="B263" s="14"/>
      <c r="C263" s="14"/>
      <c r="D263" s="14"/>
      <c r="E263" s="14"/>
      <c r="F263" s="23" t="str">
        <f t="array" ref="F263">IF(G263="","",XLOOKUP(G263,selector_04,selector_04_ids,""))</f>
        <v/>
      </c>
      <c r="G263" s="25"/>
      <c r="H263" s="14"/>
      <c r="I263" s="14"/>
      <c r="AK263" s="19" t="s">
        <v>68</v>
      </c>
      <c r="AL263" s="19" t="s">
        <v>68</v>
      </c>
    </row>
    <row r="264">
      <c r="A264" s="14"/>
      <c r="B264" s="14"/>
      <c r="C264" s="14"/>
      <c r="D264" s="14"/>
      <c r="E264" s="14"/>
      <c r="F264" s="23" t="str">
        <f t="array" ref="F264">IF(G264="","",XLOOKUP(G264,selector_04,selector_04_ids,""))</f>
        <v/>
      </c>
      <c r="G264" s="25"/>
      <c r="H264" s="14"/>
      <c r="I264" s="14"/>
      <c r="AK264" s="19" t="s">
        <v>68</v>
      </c>
      <c r="AL264" s="19" t="s">
        <v>68</v>
      </c>
    </row>
    <row r="265">
      <c r="A265" s="14"/>
      <c r="B265" s="14"/>
      <c r="C265" s="14"/>
      <c r="D265" s="14"/>
      <c r="E265" s="14"/>
      <c r="F265" s="23" t="str">
        <f t="array" ref="F265">IF(G265="","",XLOOKUP(G265,selector_04,selector_04_ids,""))</f>
        <v/>
      </c>
      <c r="G265" s="25"/>
      <c r="H265" s="14"/>
      <c r="I265" s="14"/>
      <c r="AK265" s="19" t="s">
        <v>68</v>
      </c>
      <c r="AL265" s="19" t="s">
        <v>68</v>
      </c>
    </row>
    <row r="266">
      <c r="A266" s="14"/>
      <c r="B266" s="14"/>
      <c r="C266" s="14"/>
      <c r="D266" s="14"/>
      <c r="E266" s="14"/>
      <c r="F266" s="23" t="str">
        <f t="array" ref="F266">IF(G266="","",XLOOKUP(G266,selector_04,selector_04_ids,""))</f>
        <v/>
      </c>
      <c r="G266" s="25"/>
      <c r="H266" s="14"/>
      <c r="I266" s="14"/>
      <c r="AK266" s="19" t="s">
        <v>68</v>
      </c>
      <c r="AL266" s="19" t="s">
        <v>68</v>
      </c>
    </row>
    <row r="267">
      <c r="A267" s="14"/>
      <c r="B267" s="14"/>
      <c r="C267" s="14"/>
      <c r="D267" s="14"/>
      <c r="E267" s="14"/>
      <c r="F267" s="23" t="str">
        <f t="array" ref="F267">IF(G267="","",XLOOKUP(G267,selector_04,selector_04_ids,""))</f>
        <v/>
      </c>
      <c r="G267" s="25"/>
      <c r="H267" s="14"/>
      <c r="I267" s="14"/>
      <c r="AK267" s="19" t="s">
        <v>68</v>
      </c>
      <c r="AL267" s="19" t="s">
        <v>68</v>
      </c>
    </row>
    <row r="268">
      <c r="A268" s="14"/>
      <c r="B268" s="14"/>
      <c r="C268" s="14"/>
      <c r="D268" s="14"/>
      <c r="E268" s="14"/>
      <c r="F268" s="23" t="str">
        <f t="array" ref="F268">IF(G268="","",XLOOKUP(G268,selector_04,selector_04_ids,""))</f>
        <v/>
      </c>
      <c r="G268" s="25"/>
      <c r="H268" s="14"/>
      <c r="I268" s="14"/>
      <c r="AK268" s="19" t="s">
        <v>68</v>
      </c>
      <c r="AL268" s="19" t="s">
        <v>68</v>
      </c>
    </row>
    <row r="269">
      <c r="A269" s="14"/>
      <c r="B269" s="14"/>
      <c r="C269" s="14"/>
      <c r="D269" s="14"/>
      <c r="E269" s="14"/>
      <c r="F269" s="23" t="str">
        <f t="array" ref="F269">IF(G269="","",XLOOKUP(G269,selector_04,selector_04_ids,""))</f>
        <v/>
      </c>
      <c r="G269" s="25"/>
      <c r="H269" s="14"/>
      <c r="I269" s="14"/>
      <c r="AK269" s="19" t="s">
        <v>68</v>
      </c>
      <c r="AL269" s="19" t="s">
        <v>68</v>
      </c>
    </row>
    <row r="270">
      <c r="A270" s="14"/>
      <c r="B270" s="14"/>
      <c r="C270" s="14"/>
      <c r="D270" s="14"/>
      <c r="E270" s="14"/>
      <c r="F270" s="23" t="str">
        <f t="array" ref="F270">IF(G270="","",XLOOKUP(G270,selector_04,selector_04_ids,""))</f>
        <v/>
      </c>
      <c r="G270" s="25"/>
      <c r="H270" s="14"/>
      <c r="I270" s="14"/>
      <c r="AK270" s="19" t="s">
        <v>68</v>
      </c>
      <c r="AL270" s="19" t="s">
        <v>68</v>
      </c>
    </row>
    <row r="271">
      <c r="A271" s="14"/>
      <c r="B271" s="14"/>
      <c r="C271" s="14"/>
      <c r="D271" s="14"/>
      <c r="E271" s="14"/>
      <c r="F271" s="23" t="str">
        <f t="array" ref="F271">IF(G271="","",XLOOKUP(G271,selector_04,selector_04_ids,""))</f>
        <v/>
      </c>
      <c r="G271" s="25"/>
      <c r="H271" s="14"/>
      <c r="I271" s="14"/>
      <c r="AK271" s="19" t="s">
        <v>68</v>
      </c>
      <c r="AL271" s="19" t="s">
        <v>68</v>
      </c>
    </row>
    <row r="272">
      <c r="A272" s="14"/>
      <c r="B272" s="14"/>
      <c r="C272" s="14"/>
      <c r="D272" s="14"/>
      <c r="E272" s="14"/>
      <c r="F272" s="23" t="str">
        <f t="array" ref="F272">IF(G272="","",XLOOKUP(G272,selector_04,selector_04_ids,""))</f>
        <v/>
      </c>
      <c r="G272" s="25"/>
      <c r="H272" s="14"/>
      <c r="I272" s="14"/>
      <c r="AK272" s="19" t="s">
        <v>68</v>
      </c>
      <c r="AL272" s="19" t="s">
        <v>68</v>
      </c>
    </row>
    <row r="273">
      <c r="A273" s="14"/>
      <c r="B273" s="14"/>
      <c r="C273" s="14"/>
      <c r="D273" s="14"/>
      <c r="E273" s="14"/>
      <c r="F273" s="23" t="str">
        <f t="array" ref="F273">IF(G273="","",XLOOKUP(G273,selector_04,selector_04_ids,""))</f>
        <v/>
      </c>
      <c r="G273" s="25"/>
      <c r="H273" s="14"/>
      <c r="I273" s="14"/>
      <c r="AK273" s="19" t="s">
        <v>68</v>
      </c>
      <c r="AL273" s="19" t="s">
        <v>68</v>
      </c>
    </row>
    <row r="274">
      <c r="A274" s="14"/>
      <c r="B274" s="14"/>
      <c r="C274" s="14"/>
      <c r="D274" s="14"/>
      <c r="E274" s="14"/>
      <c r="F274" s="23" t="str">
        <f t="array" ref="F274">IF(G274="","",XLOOKUP(G274,selector_04,selector_04_ids,""))</f>
        <v/>
      </c>
      <c r="G274" s="25"/>
      <c r="H274" s="14"/>
      <c r="I274" s="14"/>
      <c r="AK274" s="19" t="s">
        <v>68</v>
      </c>
      <c r="AL274" s="19" t="s">
        <v>68</v>
      </c>
    </row>
    <row r="275">
      <c r="A275" s="14"/>
      <c r="B275" s="14"/>
      <c r="C275" s="14"/>
      <c r="D275" s="14"/>
      <c r="E275" s="14"/>
      <c r="F275" s="23" t="str">
        <f t="array" ref="F275">IF(G275="","",XLOOKUP(G275,selector_04,selector_04_ids,""))</f>
        <v/>
      </c>
      <c r="G275" s="25"/>
      <c r="H275" s="14"/>
      <c r="I275" s="14"/>
      <c r="AK275" s="19" t="s">
        <v>68</v>
      </c>
      <c r="AL275" s="19" t="s">
        <v>68</v>
      </c>
    </row>
    <row r="276">
      <c r="A276" s="14"/>
      <c r="B276" s="14"/>
      <c r="C276" s="14"/>
      <c r="D276" s="14"/>
      <c r="E276" s="14"/>
      <c r="F276" s="23" t="str">
        <f t="array" ref="F276">IF(G276="","",XLOOKUP(G276,selector_04,selector_04_ids,""))</f>
        <v/>
      </c>
      <c r="G276" s="25"/>
      <c r="H276" s="14"/>
      <c r="I276" s="14"/>
      <c r="AK276" s="19" t="s">
        <v>68</v>
      </c>
      <c r="AL276" s="19" t="s">
        <v>68</v>
      </c>
    </row>
    <row r="277">
      <c r="A277" s="14"/>
      <c r="B277" s="14"/>
      <c r="C277" s="14"/>
      <c r="D277" s="14"/>
      <c r="E277" s="14"/>
      <c r="F277" s="23" t="str">
        <f t="array" ref="F277">IF(G277="","",XLOOKUP(G277,selector_04,selector_04_ids,""))</f>
        <v/>
      </c>
      <c r="G277" s="25"/>
      <c r="H277" s="14"/>
      <c r="I277" s="14"/>
      <c r="AK277" s="19" t="s">
        <v>68</v>
      </c>
      <c r="AL277" s="19" t="s">
        <v>68</v>
      </c>
    </row>
    <row r="278">
      <c r="A278" s="14"/>
      <c r="B278" s="14"/>
      <c r="C278" s="14"/>
      <c r="D278" s="14"/>
      <c r="E278" s="14"/>
      <c r="F278" s="23" t="str">
        <f t="array" ref="F278">IF(G278="","",XLOOKUP(G278,selector_04,selector_04_ids,""))</f>
        <v/>
      </c>
      <c r="G278" s="25"/>
      <c r="H278" s="14"/>
      <c r="I278" s="14"/>
      <c r="AK278" s="19" t="s">
        <v>68</v>
      </c>
      <c r="AL278" s="19" t="s">
        <v>68</v>
      </c>
    </row>
    <row r="279">
      <c r="A279" s="14"/>
      <c r="B279" s="14"/>
      <c r="C279" s="14"/>
      <c r="D279" s="14"/>
      <c r="E279" s="14"/>
      <c r="F279" s="23" t="str">
        <f t="array" ref="F279">IF(G279="","",XLOOKUP(G279,selector_04,selector_04_ids,""))</f>
        <v/>
      </c>
      <c r="G279" s="25"/>
      <c r="H279" s="14"/>
      <c r="I279" s="14"/>
      <c r="AK279" s="19" t="s">
        <v>68</v>
      </c>
      <c r="AL279" s="19" t="s">
        <v>68</v>
      </c>
    </row>
    <row r="280">
      <c r="A280" s="14"/>
      <c r="B280" s="14"/>
      <c r="C280" s="14"/>
      <c r="D280" s="14"/>
      <c r="E280" s="14"/>
      <c r="F280" s="23" t="str">
        <f t="array" ref="F280">IF(G280="","",XLOOKUP(G280,selector_04,selector_04_ids,""))</f>
        <v/>
      </c>
      <c r="G280" s="25"/>
      <c r="H280" s="14"/>
      <c r="I280" s="14"/>
      <c r="AK280" s="19" t="s">
        <v>68</v>
      </c>
      <c r="AL280" s="19" t="s">
        <v>68</v>
      </c>
    </row>
    <row r="281">
      <c r="A281" s="14"/>
      <c r="B281" s="14"/>
      <c r="C281" s="14"/>
      <c r="D281" s="14"/>
      <c r="E281" s="14"/>
      <c r="F281" s="23" t="str">
        <f t="array" ref="F281">IF(G281="","",XLOOKUP(G281,selector_04,selector_04_ids,""))</f>
        <v/>
      </c>
      <c r="G281" s="25"/>
      <c r="H281" s="14"/>
      <c r="I281" s="14"/>
      <c r="AK281" s="19" t="s">
        <v>68</v>
      </c>
      <c r="AL281" s="19" t="s">
        <v>68</v>
      </c>
    </row>
    <row r="282">
      <c r="A282" s="14"/>
      <c r="B282" s="14"/>
      <c r="C282" s="14"/>
      <c r="D282" s="14"/>
      <c r="E282" s="14"/>
      <c r="F282" s="23" t="str">
        <f t="array" ref="F282">IF(G282="","",XLOOKUP(G282,selector_04,selector_04_ids,""))</f>
        <v/>
      </c>
      <c r="G282" s="25"/>
      <c r="H282" s="14"/>
      <c r="I282" s="14"/>
      <c r="AK282" s="19" t="s">
        <v>68</v>
      </c>
      <c r="AL282" s="19" t="s">
        <v>68</v>
      </c>
    </row>
    <row r="283">
      <c r="A283" s="14"/>
      <c r="B283" s="14"/>
      <c r="C283" s="14"/>
      <c r="D283" s="14"/>
      <c r="E283" s="14"/>
      <c r="F283" s="23" t="str">
        <f t="array" ref="F283">IF(G283="","",XLOOKUP(G283,selector_04,selector_04_ids,""))</f>
        <v/>
      </c>
      <c r="G283" s="25"/>
      <c r="H283" s="14"/>
      <c r="I283" s="14"/>
      <c r="AK283" s="19" t="s">
        <v>68</v>
      </c>
      <c r="AL283" s="19" t="s">
        <v>68</v>
      </c>
    </row>
    <row r="284">
      <c r="A284" s="14"/>
      <c r="B284" s="14"/>
      <c r="C284" s="14"/>
      <c r="D284" s="14"/>
      <c r="E284" s="14"/>
      <c r="F284" s="23" t="str">
        <f t="array" ref="F284">IF(G284="","",XLOOKUP(G284,selector_04,selector_04_ids,""))</f>
        <v/>
      </c>
      <c r="G284" s="25"/>
      <c r="H284" s="14"/>
      <c r="I284" s="14"/>
      <c r="AK284" s="19" t="s">
        <v>68</v>
      </c>
      <c r="AL284" s="19" t="s">
        <v>68</v>
      </c>
    </row>
    <row r="285">
      <c r="A285" s="14"/>
      <c r="B285" s="14"/>
      <c r="C285" s="14"/>
      <c r="D285" s="14"/>
      <c r="E285" s="14"/>
      <c r="F285" s="23" t="str">
        <f t="array" ref="F285">IF(G285="","",XLOOKUP(G285,selector_04,selector_04_ids,""))</f>
        <v/>
      </c>
      <c r="G285" s="25"/>
      <c r="H285" s="14"/>
      <c r="I285" s="14"/>
      <c r="AK285" s="19" t="s">
        <v>68</v>
      </c>
      <c r="AL285" s="19" t="s">
        <v>68</v>
      </c>
    </row>
    <row r="286">
      <c r="A286" s="14"/>
      <c r="B286" s="14"/>
      <c r="C286" s="14"/>
      <c r="D286" s="14"/>
      <c r="E286" s="14"/>
      <c r="F286" s="23" t="str">
        <f t="array" ref="F286">IF(G286="","",XLOOKUP(G286,selector_04,selector_04_ids,""))</f>
        <v/>
      </c>
      <c r="G286" s="25"/>
      <c r="H286" s="14"/>
      <c r="I286" s="14"/>
      <c r="AK286" s="19" t="s">
        <v>68</v>
      </c>
      <c r="AL286" s="19" t="s">
        <v>68</v>
      </c>
    </row>
    <row r="287">
      <c r="A287" s="14"/>
      <c r="B287" s="14"/>
      <c r="C287" s="14"/>
      <c r="D287" s="14"/>
      <c r="E287" s="14"/>
      <c r="F287" s="23" t="str">
        <f t="array" ref="F287">IF(G287="","",XLOOKUP(G287,selector_04,selector_04_ids,""))</f>
        <v/>
      </c>
      <c r="G287" s="25"/>
      <c r="H287" s="14"/>
      <c r="I287" s="14"/>
      <c r="AK287" s="19" t="s">
        <v>68</v>
      </c>
      <c r="AL287" s="19" t="s">
        <v>68</v>
      </c>
    </row>
    <row r="288">
      <c r="A288" s="14"/>
      <c r="B288" s="14"/>
      <c r="C288" s="14"/>
      <c r="D288" s="14"/>
      <c r="E288" s="14"/>
      <c r="F288" s="23" t="str">
        <f t="array" ref="F288">IF(G288="","",XLOOKUP(G288,selector_04,selector_04_ids,""))</f>
        <v/>
      </c>
      <c r="G288" s="25"/>
      <c r="H288" s="14"/>
      <c r="I288" s="14"/>
      <c r="AK288" s="19" t="s">
        <v>68</v>
      </c>
      <c r="AL288" s="19" t="s">
        <v>68</v>
      </c>
    </row>
    <row r="289">
      <c r="A289" s="14"/>
      <c r="B289" s="14"/>
      <c r="C289" s="14"/>
      <c r="D289" s="14"/>
      <c r="E289" s="14"/>
      <c r="F289" s="23" t="str">
        <f t="array" ref="F289">IF(G289="","",XLOOKUP(G289,selector_04,selector_04_ids,""))</f>
        <v/>
      </c>
      <c r="G289" s="25"/>
      <c r="H289" s="14"/>
      <c r="I289" s="14"/>
      <c r="AK289" s="19" t="s">
        <v>68</v>
      </c>
      <c r="AL289" s="19" t="s">
        <v>68</v>
      </c>
    </row>
    <row r="290">
      <c r="A290" s="14"/>
      <c r="B290" s="14"/>
      <c r="C290" s="14"/>
      <c r="D290" s="14"/>
      <c r="E290" s="14"/>
      <c r="F290" s="23" t="str">
        <f t="array" ref="F290">IF(G290="","",XLOOKUP(G290,selector_04,selector_04_ids,""))</f>
        <v/>
      </c>
      <c r="G290" s="25"/>
      <c r="H290" s="14"/>
      <c r="I290" s="14"/>
      <c r="AK290" s="19" t="s">
        <v>68</v>
      </c>
      <c r="AL290" s="19" t="s">
        <v>68</v>
      </c>
    </row>
    <row r="291">
      <c r="A291" s="14"/>
      <c r="B291" s="14"/>
      <c r="C291" s="14"/>
      <c r="D291" s="14"/>
      <c r="E291" s="14"/>
      <c r="F291" s="23" t="str">
        <f t="array" ref="F291">IF(G291="","",XLOOKUP(G291,selector_04,selector_04_ids,""))</f>
        <v/>
      </c>
      <c r="G291" s="25"/>
      <c r="H291" s="14"/>
      <c r="I291" s="14"/>
      <c r="AK291" s="19" t="s">
        <v>68</v>
      </c>
      <c r="AL291" s="19" t="s">
        <v>68</v>
      </c>
    </row>
    <row r="292">
      <c r="A292" s="14"/>
      <c r="B292" s="14"/>
      <c r="C292" s="14"/>
      <c r="D292" s="14"/>
      <c r="E292" s="14"/>
      <c r="F292" s="23" t="str">
        <f t="array" ref="F292">IF(G292="","",XLOOKUP(G292,selector_04,selector_04_ids,""))</f>
        <v/>
      </c>
      <c r="G292" s="25"/>
      <c r="H292" s="14"/>
      <c r="I292" s="14"/>
      <c r="AK292" s="19" t="s">
        <v>68</v>
      </c>
      <c r="AL292" s="19" t="s">
        <v>68</v>
      </c>
    </row>
    <row r="293">
      <c r="A293" s="14"/>
      <c r="B293" s="14"/>
      <c r="C293" s="14"/>
      <c r="D293" s="14"/>
      <c r="E293" s="14"/>
      <c r="F293" s="23" t="str">
        <f t="array" ref="F293">IF(G293="","",XLOOKUP(G293,selector_04,selector_04_ids,""))</f>
        <v/>
      </c>
      <c r="G293" s="25"/>
      <c r="H293" s="14"/>
      <c r="I293" s="14"/>
      <c r="AK293" s="19" t="s">
        <v>68</v>
      </c>
      <c r="AL293" s="19" t="s">
        <v>68</v>
      </c>
    </row>
    <row r="294">
      <c r="A294" s="14"/>
      <c r="B294" s="14"/>
      <c r="C294" s="14"/>
      <c r="D294" s="14"/>
      <c r="E294" s="14"/>
      <c r="F294" s="23" t="str">
        <f t="array" ref="F294">IF(G294="","",XLOOKUP(G294,selector_04,selector_04_ids,""))</f>
        <v/>
      </c>
      <c r="G294" s="25"/>
      <c r="H294" s="14"/>
      <c r="I294" s="14"/>
      <c r="AK294" s="19" t="s">
        <v>68</v>
      </c>
      <c r="AL294" s="19" t="s">
        <v>68</v>
      </c>
    </row>
    <row r="295">
      <c r="A295" s="14"/>
      <c r="B295" s="14"/>
      <c r="C295" s="14"/>
      <c r="D295" s="14"/>
      <c r="E295" s="14"/>
      <c r="F295" s="23" t="str">
        <f t="array" ref="F295">IF(G295="","",XLOOKUP(G295,selector_04,selector_04_ids,""))</f>
        <v/>
      </c>
      <c r="G295" s="25"/>
      <c r="H295" s="14"/>
      <c r="I295" s="14"/>
      <c r="AK295" s="19" t="s">
        <v>68</v>
      </c>
      <c r="AL295" s="19" t="s">
        <v>68</v>
      </c>
    </row>
    <row r="296">
      <c r="A296" s="14"/>
      <c r="B296" s="14"/>
      <c r="C296" s="14"/>
      <c r="D296" s="14"/>
      <c r="E296" s="14"/>
      <c r="F296" s="23" t="str">
        <f t="array" ref="F296">IF(G296="","",XLOOKUP(G296,selector_04,selector_04_ids,""))</f>
        <v/>
      </c>
      <c r="G296" s="25"/>
      <c r="H296" s="14"/>
      <c r="I296" s="14"/>
      <c r="AK296" s="19" t="s">
        <v>68</v>
      </c>
      <c r="AL296" s="19" t="s">
        <v>68</v>
      </c>
    </row>
    <row r="297">
      <c r="A297" s="14"/>
      <c r="B297" s="14"/>
      <c r="C297" s="14"/>
      <c r="D297" s="14"/>
      <c r="E297" s="14"/>
      <c r="F297" s="23" t="str">
        <f t="array" ref="F297">IF(G297="","",XLOOKUP(G297,selector_04,selector_04_ids,""))</f>
        <v/>
      </c>
      <c r="G297" s="25"/>
      <c r="H297" s="14"/>
      <c r="I297" s="14"/>
      <c r="AK297" s="19" t="s">
        <v>68</v>
      </c>
      <c r="AL297" s="19" t="s">
        <v>68</v>
      </c>
    </row>
    <row r="298">
      <c r="A298" s="14"/>
      <c r="B298" s="14"/>
      <c r="C298" s="14"/>
      <c r="D298" s="14"/>
      <c r="E298" s="14"/>
      <c r="F298" s="23" t="str">
        <f t="array" ref="F298">IF(G298="","",XLOOKUP(G298,selector_04,selector_04_ids,""))</f>
        <v/>
      </c>
      <c r="G298" s="25"/>
      <c r="H298" s="14"/>
      <c r="I298" s="14"/>
      <c r="AK298" s="19" t="s">
        <v>68</v>
      </c>
      <c r="AL298" s="19" t="s">
        <v>68</v>
      </c>
    </row>
    <row r="299">
      <c r="A299" s="14"/>
      <c r="B299" s="14"/>
      <c r="C299" s="14"/>
      <c r="D299" s="14"/>
      <c r="E299" s="14"/>
      <c r="F299" s="23" t="str">
        <f t="array" ref="F299">IF(G299="","",XLOOKUP(G299,selector_04,selector_04_ids,""))</f>
        <v/>
      </c>
      <c r="G299" s="25"/>
      <c r="H299" s="14"/>
      <c r="I299" s="14"/>
      <c r="AK299" s="19" t="s">
        <v>68</v>
      </c>
      <c r="AL299" s="19" t="s">
        <v>68</v>
      </c>
    </row>
    <row r="300">
      <c r="A300" s="14"/>
      <c r="B300" s="14"/>
      <c r="C300" s="14"/>
      <c r="D300" s="14"/>
      <c r="E300" s="14"/>
      <c r="F300" s="23" t="str">
        <f t="array" ref="F300">IF(G300="","",XLOOKUP(G300,selector_04,selector_04_ids,""))</f>
        <v/>
      </c>
      <c r="G300" s="25"/>
      <c r="H300" s="14"/>
      <c r="I300" s="14"/>
      <c r="AK300" s="19" t="s">
        <v>68</v>
      </c>
      <c r="AL300" s="19" t="s">
        <v>68</v>
      </c>
    </row>
    <row r="301">
      <c r="A301" s="14"/>
      <c r="B301" s="14"/>
      <c r="C301" s="14"/>
      <c r="D301" s="14"/>
      <c r="E301" s="14"/>
      <c r="F301" s="23" t="str">
        <f t="array" ref="F301">IF(G301="","",XLOOKUP(G301,selector_04,selector_04_ids,""))</f>
        <v/>
      </c>
      <c r="G301" s="25"/>
      <c r="H301" s="14"/>
      <c r="I301" s="14"/>
      <c r="AK301" s="19" t="s">
        <v>68</v>
      </c>
      <c r="AL301" s="19" t="s">
        <v>68</v>
      </c>
    </row>
    <row r="302">
      <c r="A302" s="14"/>
      <c r="B302" s="14"/>
      <c r="C302" s="14"/>
      <c r="D302" s="14"/>
      <c r="E302" s="14"/>
      <c r="F302" s="23" t="str">
        <f t="array" ref="F302">IF(G302="","",XLOOKUP(G302,selector_04,selector_04_ids,""))</f>
        <v/>
      </c>
      <c r="G302" s="25"/>
      <c r="H302" s="14"/>
      <c r="I302" s="14"/>
      <c r="AK302" s="19" t="s">
        <v>68</v>
      </c>
      <c r="AL302" s="19" t="s">
        <v>68</v>
      </c>
    </row>
    <row r="303">
      <c r="A303" s="14"/>
      <c r="B303" s="14"/>
      <c r="C303" s="14"/>
      <c r="D303" s="14"/>
      <c r="E303" s="14"/>
      <c r="F303" s="23" t="str">
        <f t="array" ref="F303">IF(G303="","",XLOOKUP(G303,selector_04,selector_04_ids,""))</f>
        <v/>
      </c>
      <c r="G303" s="25"/>
      <c r="H303" s="14"/>
      <c r="I303" s="14"/>
      <c r="AK303" s="19" t="s">
        <v>68</v>
      </c>
      <c r="AL303" s="19" t="s">
        <v>68</v>
      </c>
    </row>
    <row r="304">
      <c r="A304" s="14"/>
      <c r="B304" s="14"/>
      <c r="C304" s="14"/>
      <c r="D304" s="14"/>
      <c r="E304" s="14"/>
      <c r="F304" s="23" t="str">
        <f t="array" ref="F304">IF(G304="","",XLOOKUP(G304,selector_04,selector_04_ids,""))</f>
        <v/>
      </c>
      <c r="G304" s="25"/>
      <c r="H304" s="14"/>
      <c r="I304" s="14"/>
      <c r="AK304" s="19" t="s">
        <v>68</v>
      </c>
      <c r="AL304" s="19" t="s">
        <v>68</v>
      </c>
    </row>
    <row r="305">
      <c r="A305" s="14"/>
      <c r="B305" s="14"/>
      <c r="C305" s="14"/>
      <c r="D305" s="14"/>
      <c r="E305" s="14"/>
      <c r="F305" s="23" t="str">
        <f t="array" ref="F305">IF(G305="","",XLOOKUP(G305,selector_04,selector_04_ids,""))</f>
        <v/>
      </c>
      <c r="G305" s="25"/>
      <c r="H305" s="14"/>
      <c r="I305" s="14"/>
      <c r="AK305" s="19" t="s">
        <v>68</v>
      </c>
      <c r="AL305" s="19" t="s">
        <v>68</v>
      </c>
    </row>
    <row r="306">
      <c r="A306" s="14"/>
      <c r="B306" s="14"/>
      <c r="C306" s="14"/>
      <c r="D306" s="14"/>
      <c r="E306" s="14"/>
      <c r="F306" s="23" t="str">
        <f t="array" ref="F306">IF(G306="","",XLOOKUP(G306,selector_04,selector_04_ids,""))</f>
        <v/>
      </c>
      <c r="G306" s="25"/>
      <c r="H306" s="14"/>
      <c r="I306" s="14"/>
      <c r="AK306" s="19" t="s">
        <v>68</v>
      </c>
      <c r="AL306" s="19" t="s">
        <v>68</v>
      </c>
    </row>
    <row r="307">
      <c r="A307" s="14"/>
      <c r="B307" s="14"/>
      <c r="C307" s="14"/>
      <c r="D307" s="14"/>
      <c r="E307" s="14"/>
      <c r="F307" s="23" t="str">
        <f t="array" ref="F307">IF(G307="","",XLOOKUP(G307,selector_04,selector_04_ids,""))</f>
        <v/>
      </c>
      <c r="G307" s="25"/>
      <c r="H307" s="14"/>
      <c r="I307" s="14"/>
      <c r="AK307" s="19" t="s">
        <v>68</v>
      </c>
      <c r="AL307" s="19" t="s">
        <v>68</v>
      </c>
    </row>
    <row r="308">
      <c r="A308" s="14"/>
      <c r="B308" s="14"/>
      <c r="C308" s="14"/>
      <c r="D308" s="14"/>
      <c r="E308" s="14"/>
      <c r="F308" s="23" t="str">
        <f t="array" ref="F308">IF(G308="","",XLOOKUP(G308,selector_04,selector_04_ids,""))</f>
        <v/>
      </c>
      <c r="G308" s="25"/>
      <c r="H308" s="14"/>
      <c r="I308" s="14"/>
      <c r="AK308" s="19" t="s">
        <v>68</v>
      </c>
      <c r="AL308" s="19" t="s">
        <v>68</v>
      </c>
    </row>
    <row r="309">
      <c r="A309" s="14"/>
      <c r="B309" s="14"/>
      <c r="C309" s="14"/>
      <c r="D309" s="14"/>
      <c r="E309" s="14"/>
      <c r="F309" s="23" t="str">
        <f t="array" ref="F309">IF(G309="","",XLOOKUP(G309,selector_04,selector_04_ids,""))</f>
        <v/>
      </c>
      <c r="G309" s="25"/>
      <c r="H309" s="14"/>
      <c r="I309" s="14"/>
      <c r="AK309" s="19" t="s">
        <v>68</v>
      </c>
      <c r="AL309" s="19" t="s">
        <v>68</v>
      </c>
    </row>
    <row r="310">
      <c r="A310" s="14"/>
      <c r="B310" s="14"/>
      <c r="C310" s="14"/>
      <c r="D310" s="14"/>
      <c r="E310" s="14"/>
      <c r="F310" s="23" t="str">
        <f t="array" ref="F310">IF(G310="","",XLOOKUP(G310,selector_04,selector_04_ids,""))</f>
        <v/>
      </c>
      <c r="G310" s="25"/>
      <c r="H310" s="14"/>
      <c r="I310" s="14"/>
      <c r="AK310" s="19" t="s">
        <v>68</v>
      </c>
      <c r="AL310" s="19" t="s">
        <v>68</v>
      </c>
    </row>
    <row r="311">
      <c r="A311" s="14"/>
      <c r="B311" s="14"/>
      <c r="C311" s="14"/>
      <c r="D311" s="14"/>
      <c r="E311" s="14"/>
      <c r="F311" s="23" t="str">
        <f t="array" ref="F311">IF(G311="","",XLOOKUP(G311,selector_04,selector_04_ids,""))</f>
        <v/>
      </c>
      <c r="G311" s="25"/>
      <c r="H311" s="14"/>
      <c r="I311" s="14"/>
      <c r="AK311" s="19" t="s">
        <v>68</v>
      </c>
      <c r="AL311" s="19" t="s">
        <v>68</v>
      </c>
    </row>
    <row r="312">
      <c r="A312" s="14"/>
      <c r="B312" s="14"/>
      <c r="C312" s="14"/>
      <c r="D312" s="14"/>
      <c r="E312" s="14"/>
      <c r="F312" s="23" t="str">
        <f t="array" ref="F312">IF(G312="","",XLOOKUP(G312,selector_04,selector_04_ids,""))</f>
        <v/>
      </c>
      <c r="G312" s="25"/>
      <c r="H312" s="14"/>
      <c r="I312" s="14"/>
      <c r="AK312" s="19" t="s">
        <v>68</v>
      </c>
      <c r="AL312" s="19" t="s">
        <v>68</v>
      </c>
    </row>
    <row r="313">
      <c r="A313" s="14"/>
      <c r="B313" s="14"/>
      <c r="C313" s="14"/>
      <c r="D313" s="14"/>
      <c r="E313" s="14"/>
      <c r="F313" s="23" t="str">
        <f t="array" ref="F313">IF(G313="","",XLOOKUP(G313,selector_04,selector_04_ids,""))</f>
        <v/>
      </c>
      <c r="G313" s="25"/>
      <c r="H313" s="14"/>
      <c r="I313" s="14"/>
      <c r="AK313" s="19" t="s">
        <v>68</v>
      </c>
      <c r="AL313" s="19" t="s">
        <v>68</v>
      </c>
    </row>
    <row r="314">
      <c r="A314" s="14"/>
      <c r="B314" s="14"/>
      <c r="C314" s="14"/>
      <c r="D314" s="14"/>
      <c r="E314" s="14"/>
      <c r="F314" s="23" t="str">
        <f t="array" ref="F314">IF(G314="","",XLOOKUP(G314,selector_04,selector_04_ids,""))</f>
        <v/>
      </c>
      <c r="G314" s="25"/>
      <c r="H314" s="14"/>
      <c r="I314" s="14"/>
      <c r="AK314" s="19" t="s">
        <v>68</v>
      </c>
      <c r="AL314" s="19" t="s">
        <v>68</v>
      </c>
    </row>
    <row r="315">
      <c r="A315" s="14"/>
      <c r="B315" s="14"/>
      <c r="C315" s="14"/>
      <c r="D315" s="14"/>
      <c r="E315" s="14"/>
      <c r="F315" s="23" t="str">
        <f t="array" ref="F315">IF(G315="","",XLOOKUP(G315,selector_04,selector_04_ids,""))</f>
        <v/>
      </c>
      <c r="G315" s="25"/>
      <c r="H315" s="14"/>
      <c r="I315" s="14"/>
      <c r="AK315" s="19" t="s">
        <v>68</v>
      </c>
      <c r="AL315" s="19" t="s">
        <v>68</v>
      </c>
    </row>
    <row r="316">
      <c r="A316" s="14"/>
      <c r="B316" s="14"/>
      <c r="C316" s="14"/>
      <c r="D316" s="14"/>
      <c r="E316" s="14"/>
      <c r="F316" s="23" t="str">
        <f t="array" ref="F316">IF(G316="","",XLOOKUP(G316,selector_04,selector_04_ids,""))</f>
        <v/>
      </c>
      <c r="G316" s="25"/>
      <c r="H316" s="14"/>
      <c r="I316" s="14"/>
      <c r="AK316" s="19" t="s">
        <v>68</v>
      </c>
      <c r="AL316" s="19" t="s">
        <v>68</v>
      </c>
    </row>
    <row r="317">
      <c r="A317" s="14"/>
      <c r="B317" s="14"/>
      <c r="C317" s="14"/>
      <c r="D317" s="14"/>
      <c r="E317" s="14"/>
      <c r="F317" s="23" t="str">
        <f t="array" ref="F317">IF(G317="","",XLOOKUP(G317,selector_04,selector_04_ids,""))</f>
        <v/>
      </c>
      <c r="G317" s="25"/>
      <c r="H317" s="14"/>
      <c r="I317" s="14"/>
      <c r="AK317" s="19" t="s">
        <v>68</v>
      </c>
      <c r="AL317" s="19" t="s">
        <v>68</v>
      </c>
    </row>
    <row r="318">
      <c r="A318" s="14"/>
      <c r="B318" s="14"/>
      <c r="C318" s="14"/>
      <c r="D318" s="14"/>
      <c r="E318" s="14"/>
      <c r="F318" s="23" t="str">
        <f t="array" ref="F318">IF(G318="","",XLOOKUP(G318,selector_04,selector_04_ids,""))</f>
        <v/>
      </c>
      <c r="G318" s="25"/>
      <c r="H318" s="14"/>
      <c r="I318" s="14"/>
      <c r="AK318" s="19" t="s">
        <v>68</v>
      </c>
      <c r="AL318" s="19" t="s">
        <v>68</v>
      </c>
    </row>
    <row r="319">
      <c r="A319" s="14"/>
      <c r="B319" s="14"/>
      <c r="C319" s="14"/>
      <c r="D319" s="14"/>
      <c r="E319" s="14"/>
      <c r="F319" s="23" t="str">
        <f t="array" ref="F319">IF(G319="","",XLOOKUP(G319,selector_04,selector_04_ids,""))</f>
        <v/>
      </c>
      <c r="G319" s="25"/>
      <c r="H319" s="14"/>
      <c r="I319" s="14"/>
      <c r="AK319" s="19" t="s">
        <v>68</v>
      </c>
      <c r="AL319" s="19" t="s">
        <v>68</v>
      </c>
    </row>
    <row r="320">
      <c r="A320" s="14"/>
      <c r="B320" s="14"/>
      <c r="C320" s="14"/>
      <c r="D320" s="14"/>
      <c r="E320" s="14"/>
      <c r="F320" s="23" t="str">
        <f t="array" ref="F320">IF(G320="","",XLOOKUP(G320,selector_04,selector_04_ids,""))</f>
        <v/>
      </c>
      <c r="G320" s="25"/>
      <c r="H320" s="14"/>
      <c r="I320" s="14"/>
      <c r="AK320" s="19" t="s">
        <v>68</v>
      </c>
      <c r="AL320" s="19" t="s">
        <v>68</v>
      </c>
    </row>
    <row r="321">
      <c r="A321" s="14"/>
      <c r="B321" s="14"/>
      <c r="C321" s="14"/>
      <c r="D321" s="14"/>
      <c r="E321" s="14"/>
      <c r="F321" s="23" t="str">
        <f t="array" ref="F321">IF(G321="","",XLOOKUP(G321,selector_04,selector_04_ids,""))</f>
        <v/>
      </c>
      <c r="G321" s="25"/>
      <c r="H321" s="14"/>
      <c r="I321" s="14"/>
      <c r="AK321" s="19" t="s">
        <v>68</v>
      </c>
      <c r="AL321" s="19" t="s">
        <v>68</v>
      </c>
    </row>
    <row r="322">
      <c r="A322" s="14"/>
      <c r="B322" s="14"/>
      <c r="C322" s="14"/>
      <c r="D322" s="14"/>
      <c r="E322" s="14"/>
      <c r="F322" s="23" t="str">
        <f t="array" ref="F322">IF(G322="","",XLOOKUP(G322,selector_04,selector_04_ids,""))</f>
        <v/>
      </c>
      <c r="G322" s="25"/>
      <c r="H322" s="14"/>
      <c r="I322" s="14"/>
      <c r="AK322" s="19" t="s">
        <v>68</v>
      </c>
      <c r="AL322" s="19" t="s">
        <v>68</v>
      </c>
    </row>
    <row r="323">
      <c r="A323" s="14"/>
      <c r="B323" s="14"/>
      <c r="C323" s="14"/>
      <c r="D323" s="14"/>
      <c r="E323" s="14"/>
      <c r="F323" s="23" t="str">
        <f t="array" ref="F323">IF(G323="","",XLOOKUP(G323,selector_04,selector_04_ids,""))</f>
        <v/>
      </c>
      <c r="G323" s="25"/>
      <c r="H323" s="14"/>
      <c r="I323" s="14"/>
      <c r="AK323" s="19" t="s">
        <v>68</v>
      </c>
      <c r="AL323" s="19" t="s">
        <v>68</v>
      </c>
    </row>
    <row r="324">
      <c r="A324" s="14"/>
      <c r="B324" s="14"/>
      <c r="C324" s="14"/>
      <c r="D324" s="14"/>
      <c r="E324" s="14"/>
      <c r="F324" s="23" t="str">
        <f t="array" ref="F324">IF(G324="","",XLOOKUP(G324,selector_04,selector_04_ids,""))</f>
        <v/>
      </c>
      <c r="G324" s="25"/>
      <c r="H324" s="14"/>
      <c r="I324" s="14"/>
      <c r="AK324" s="19" t="s">
        <v>68</v>
      </c>
      <c r="AL324" s="19" t="s">
        <v>68</v>
      </c>
    </row>
    <row r="325">
      <c r="A325" s="14"/>
      <c r="B325" s="14"/>
      <c r="C325" s="14"/>
      <c r="D325" s="14"/>
      <c r="E325" s="14"/>
      <c r="F325" s="23" t="str">
        <f t="array" ref="F325">IF(G325="","",XLOOKUP(G325,selector_04,selector_04_ids,""))</f>
        <v/>
      </c>
      <c r="G325" s="25"/>
      <c r="H325" s="14"/>
      <c r="I325" s="14"/>
      <c r="AK325" s="19" t="s">
        <v>68</v>
      </c>
      <c r="AL325" s="19" t="s">
        <v>68</v>
      </c>
    </row>
    <row r="326">
      <c r="A326" s="14"/>
      <c r="B326" s="14"/>
      <c r="C326" s="14"/>
      <c r="D326" s="14"/>
      <c r="E326" s="14"/>
      <c r="F326" s="23" t="str">
        <f t="array" ref="F326">IF(G326="","",XLOOKUP(G326,selector_04,selector_04_ids,""))</f>
        <v/>
      </c>
      <c r="G326" s="25"/>
      <c r="H326" s="14"/>
      <c r="I326" s="14"/>
      <c r="AK326" s="19" t="s">
        <v>68</v>
      </c>
      <c r="AL326" s="19" t="s">
        <v>68</v>
      </c>
    </row>
    <row r="327">
      <c r="A327" s="14"/>
      <c r="B327" s="14"/>
      <c r="C327" s="14"/>
      <c r="D327" s="14"/>
      <c r="E327" s="14"/>
      <c r="F327" s="23" t="str">
        <f t="array" ref="F327">IF(G327="","",XLOOKUP(G327,selector_04,selector_04_ids,""))</f>
        <v/>
      </c>
      <c r="G327" s="25"/>
      <c r="H327" s="14"/>
      <c r="I327" s="14"/>
      <c r="AK327" s="19" t="s">
        <v>68</v>
      </c>
      <c r="AL327" s="19" t="s">
        <v>68</v>
      </c>
    </row>
    <row r="328">
      <c r="A328" s="14"/>
      <c r="B328" s="14"/>
      <c r="C328" s="14"/>
      <c r="D328" s="14"/>
      <c r="E328" s="14"/>
      <c r="F328" s="23" t="str">
        <f t="array" ref="F328">IF(G328="","",XLOOKUP(G328,selector_04,selector_04_ids,""))</f>
        <v/>
      </c>
      <c r="G328" s="25"/>
      <c r="H328" s="14"/>
      <c r="I328" s="14"/>
      <c r="AK328" s="19" t="s">
        <v>68</v>
      </c>
      <c r="AL328" s="19" t="s">
        <v>68</v>
      </c>
    </row>
    <row r="329">
      <c r="A329" s="14"/>
      <c r="B329" s="14"/>
      <c r="C329" s="14"/>
      <c r="D329" s="14"/>
      <c r="E329" s="14"/>
      <c r="F329" s="23" t="str">
        <f t="array" ref="F329">IF(G329="","",XLOOKUP(G329,selector_04,selector_04_ids,""))</f>
        <v/>
      </c>
      <c r="G329" s="25"/>
      <c r="H329" s="14"/>
      <c r="I329" s="14"/>
      <c r="AK329" s="19" t="s">
        <v>68</v>
      </c>
      <c r="AL329" s="19" t="s">
        <v>68</v>
      </c>
    </row>
    <row r="330">
      <c r="A330" s="14"/>
      <c r="B330" s="14"/>
      <c r="C330" s="14"/>
      <c r="D330" s="14"/>
      <c r="E330" s="14"/>
      <c r="F330" s="23" t="str">
        <f t="array" ref="F330">IF(G330="","",XLOOKUP(G330,selector_04,selector_04_ids,""))</f>
        <v/>
      </c>
      <c r="G330" s="25"/>
      <c r="H330" s="14"/>
      <c r="I330" s="14"/>
      <c r="AK330" s="19" t="s">
        <v>68</v>
      </c>
      <c r="AL330" s="19" t="s">
        <v>68</v>
      </c>
    </row>
    <row r="331">
      <c r="A331" s="14"/>
      <c r="B331" s="14"/>
      <c r="C331" s="14"/>
      <c r="D331" s="14"/>
      <c r="E331" s="14"/>
      <c r="F331" s="23" t="str">
        <f t="array" ref="F331">IF(G331="","",XLOOKUP(G331,selector_04,selector_04_ids,""))</f>
        <v/>
      </c>
      <c r="G331" s="25"/>
      <c r="H331" s="14"/>
      <c r="I331" s="14"/>
      <c r="AK331" s="19" t="s">
        <v>68</v>
      </c>
      <c r="AL331" s="19" t="s">
        <v>68</v>
      </c>
    </row>
    <row r="332">
      <c r="A332" s="14"/>
      <c r="B332" s="14"/>
      <c r="C332" s="14"/>
      <c r="D332" s="14"/>
      <c r="E332" s="14"/>
      <c r="F332" s="23" t="str">
        <f t="array" ref="F332">IF(G332="","",XLOOKUP(G332,selector_04,selector_04_ids,""))</f>
        <v/>
      </c>
      <c r="G332" s="25"/>
      <c r="H332" s="14"/>
      <c r="I332" s="14"/>
      <c r="AK332" s="19" t="s">
        <v>68</v>
      </c>
      <c r="AL332" s="19" t="s">
        <v>68</v>
      </c>
    </row>
    <row r="333">
      <c r="A333" s="14"/>
      <c r="B333" s="14"/>
      <c r="C333" s="14"/>
      <c r="D333" s="14"/>
      <c r="E333" s="14"/>
      <c r="F333" s="23" t="str">
        <f t="array" ref="F333">IF(G333="","",XLOOKUP(G333,selector_04,selector_04_ids,""))</f>
        <v/>
      </c>
      <c r="G333" s="25"/>
      <c r="H333" s="14"/>
      <c r="I333" s="14"/>
      <c r="AK333" s="19" t="s">
        <v>68</v>
      </c>
      <c r="AL333" s="19" t="s">
        <v>68</v>
      </c>
    </row>
    <row r="334">
      <c r="A334" s="14"/>
      <c r="B334" s="14"/>
      <c r="C334" s="14"/>
      <c r="D334" s="14"/>
      <c r="E334" s="14"/>
      <c r="F334" s="23" t="str">
        <f t="array" ref="F334">IF(G334="","",XLOOKUP(G334,selector_04,selector_04_ids,""))</f>
        <v/>
      </c>
      <c r="G334" s="25"/>
      <c r="H334" s="14"/>
      <c r="I334" s="14"/>
      <c r="AK334" s="19" t="s">
        <v>68</v>
      </c>
      <c r="AL334" s="19" t="s">
        <v>68</v>
      </c>
    </row>
    <row r="335">
      <c r="A335" s="14"/>
      <c r="B335" s="14"/>
      <c r="C335" s="14"/>
      <c r="D335" s="14"/>
      <c r="E335" s="14"/>
      <c r="F335" s="23" t="str">
        <f t="array" ref="F335">IF(G335="","",XLOOKUP(G335,selector_04,selector_04_ids,""))</f>
        <v/>
      </c>
      <c r="G335" s="25"/>
      <c r="H335" s="14"/>
      <c r="I335" s="14"/>
      <c r="AK335" s="19" t="s">
        <v>68</v>
      </c>
      <c r="AL335" s="19" t="s">
        <v>68</v>
      </c>
    </row>
    <row r="336">
      <c r="A336" s="14"/>
      <c r="B336" s="14"/>
      <c r="C336" s="14"/>
      <c r="D336" s="14"/>
      <c r="E336" s="14"/>
      <c r="F336" s="23" t="str">
        <f t="array" ref="F336">IF(G336="","",XLOOKUP(G336,selector_04,selector_04_ids,""))</f>
        <v/>
      </c>
      <c r="G336" s="25"/>
      <c r="H336" s="14"/>
      <c r="I336" s="14"/>
      <c r="AK336" s="19" t="s">
        <v>68</v>
      </c>
      <c r="AL336" s="19" t="s">
        <v>68</v>
      </c>
    </row>
    <row r="337">
      <c r="A337" s="14"/>
      <c r="B337" s="14"/>
      <c r="C337" s="14"/>
      <c r="D337" s="14"/>
      <c r="E337" s="14"/>
      <c r="F337" s="23" t="str">
        <f t="array" ref="F337">IF(G337="","",XLOOKUP(G337,selector_04,selector_04_ids,""))</f>
        <v/>
      </c>
      <c r="G337" s="25"/>
      <c r="H337" s="14"/>
      <c r="I337" s="14"/>
      <c r="AK337" s="19" t="s">
        <v>68</v>
      </c>
      <c r="AL337" s="19" t="s">
        <v>68</v>
      </c>
    </row>
    <row r="338">
      <c r="A338" s="14"/>
      <c r="B338" s="14"/>
      <c r="C338" s="14"/>
      <c r="D338" s="14"/>
      <c r="E338" s="14"/>
      <c r="F338" s="23" t="str">
        <f t="array" ref="F338">IF(G338="","",XLOOKUP(G338,selector_04,selector_04_ids,""))</f>
        <v/>
      </c>
      <c r="G338" s="25"/>
      <c r="H338" s="14"/>
      <c r="I338" s="14"/>
      <c r="AK338" s="19" t="s">
        <v>68</v>
      </c>
      <c r="AL338" s="19" t="s">
        <v>68</v>
      </c>
    </row>
    <row r="339">
      <c r="A339" s="14"/>
      <c r="B339" s="14"/>
      <c r="C339" s="14"/>
      <c r="D339" s="14"/>
      <c r="E339" s="14"/>
      <c r="F339" s="23" t="str">
        <f t="array" ref="F339">IF(G339="","",XLOOKUP(G339,selector_04,selector_04_ids,""))</f>
        <v/>
      </c>
      <c r="G339" s="25"/>
      <c r="H339" s="14"/>
      <c r="I339" s="14"/>
      <c r="AK339" s="19" t="s">
        <v>68</v>
      </c>
      <c r="AL339" s="19" t="s">
        <v>68</v>
      </c>
    </row>
    <row r="340">
      <c r="A340" s="14"/>
      <c r="B340" s="14"/>
      <c r="C340" s="14"/>
      <c r="D340" s="14"/>
      <c r="E340" s="14"/>
      <c r="F340" s="23" t="str">
        <f t="array" ref="F340">IF(G340="","",XLOOKUP(G340,selector_04,selector_04_ids,""))</f>
        <v/>
      </c>
      <c r="G340" s="25"/>
      <c r="H340" s="14"/>
      <c r="I340" s="14"/>
      <c r="AK340" s="19" t="s">
        <v>68</v>
      </c>
      <c r="AL340" s="19" t="s">
        <v>68</v>
      </c>
    </row>
    <row r="341">
      <c r="A341" s="14"/>
      <c r="B341" s="14"/>
      <c r="C341" s="14"/>
      <c r="D341" s="14"/>
      <c r="E341" s="14"/>
      <c r="F341" s="23" t="str">
        <f t="array" ref="F341">IF(G341="","",XLOOKUP(G341,selector_04,selector_04_ids,""))</f>
        <v/>
      </c>
      <c r="G341" s="25"/>
      <c r="H341" s="14"/>
      <c r="I341" s="14"/>
      <c r="AK341" s="19" t="s">
        <v>68</v>
      </c>
      <c r="AL341" s="19" t="s">
        <v>68</v>
      </c>
    </row>
    <row r="342">
      <c r="A342" s="14"/>
      <c r="B342" s="14"/>
      <c r="C342" s="14"/>
      <c r="D342" s="14"/>
      <c r="E342" s="14"/>
      <c r="F342" s="23" t="str">
        <f t="array" ref="F342">IF(G342="","",XLOOKUP(G342,selector_04,selector_04_ids,""))</f>
        <v/>
      </c>
      <c r="G342" s="25"/>
      <c r="H342" s="14"/>
      <c r="I342" s="14"/>
      <c r="AK342" s="19" t="s">
        <v>68</v>
      </c>
      <c r="AL342" s="19" t="s">
        <v>68</v>
      </c>
    </row>
    <row r="343">
      <c r="A343" s="14"/>
      <c r="B343" s="14"/>
      <c r="C343" s="14"/>
      <c r="D343" s="14"/>
      <c r="E343" s="14"/>
      <c r="F343" s="23" t="str">
        <f t="array" ref="F343">IF(G343="","",XLOOKUP(G343,selector_04,selector_04_ids,""))</f>
        <v/>
      </c>
      <c r="G343" s="25"/>
      <c r="H343" s="14"/>
      <c r="I343" s="14"/>
      <c r="AK343" s="19" t="s">
        <v>68</v>
      </c>
      <c r="AL343" s="19" t="s">
        <v>68</v>
      </c>
    </row>
    <row r="344">
      <c r="A344" s="14"/>
      <c r="B344" s="14"/>
      <c r="C344" s="14"/>
      <c r="D344" s="14"/>
      <c r="E344" s="14"/>
      <c r="F344" s="23" t="str">
        <f t="array" ref="F344">IF(G344="","",XLOOKUP(G344,selector_04,selector_04_ids,""))</f>
        <v/>
      </c>
      <c r="G344" s="25"/>
      <c r="H344" s="14"/>
      <c r="I344" s="14"/>
      <c r="AK344" s="19" t="s">
        <v>68</v>
      </c>
      <c r="AL344" s="19" t="s">
        <v>68</v>
      </c>
    </row>
    <row r="345">
      <c r="A345" s="14"/>
      <c r="B345" s="14"/>
      <c r="C345" s="14"/>
      <c r="D345" s="14"/>
      <c r="E345" s="14"/>
      <c r="F345" s="23" t="str">
        <f t="array" ref="F345">IF(G345="","",XLOOKUP(G345,selector_04,selector_04_ids,""))</f>
        <v/>
      </c>
      <c r="G345" s="25"/>
      <c r="H345" s="14"/>
      <c r="I345" s="14"/>
      <c r="AK345" s="19" t="s">
        <v>68</v>
      </c>
      <c r="AL345" s="19" t="s">
        <v>68</v>
      </c>
    </row>
    <row r="346">
      <c r="A346" s="14"/>
      <c r="B346" s="14"/>
      <c r="C346" s="14"/>
      <c r="D346" s="14"/>
      <c r="E346" s="14"/>
      <c r="F346" s="23" t="str">
        <f t="array" ref="F346">IF(G346="","",XLOOKUP(G346,selector_04,selector_04_ids,""))</f>
        <v/>
      </c>
      <c r="G346" s="25"/>
      <c r="H346" s="14"/>
      <c r="I346" s="14"/>
      <c r="AK346" s="19" t="s">
        <v>68</v>
      </c>
      <c r="AL346" s="19" t="s">
        <v>68</v>
      </c>
    </row>
    <row r="347">
      <c r="A347" s="14"/>
      <c r="B347" s="14"/>
      <c r="C347" s="14"/>
      <c r="D347" s="14"/>
      <c r="E347" s="14"/>
      <c r="F347" s="23" t="str">
        <f t="array" ref="F347">IF(G347="","",XLOOKUP(G347,selector_04,selector_04_ids,""))</f>
        <v/>
      </c>
      <c r="G347" s="25"/>
      <c r="H347" s="14"/>
      <c r="I347" s="14"/>
      <c r="AK347" s="19" t="s">
        <v>68</v>
      </c>
      <c r="AL347" s="19" t="s">
        <v>68</v>
      </c>
    </row>
    <row r="348">
      <c r="A348" s="14"/>
      <c r="B348" s="14"/>
      <c r="C348" s="14"/>
      <c r="D348" s="14"/>
      <c r="E348" s="14"/>
      <c r="F348" s="23" t="str">
        <f t="array" ref="F348">IF(G348="","",XLOOKUP(G348,selector_04,selector_04_ids,""))</f>
        <v/>
      </c>
      <c r="G348" s="25"/>
      <c r="H348" s="14"/>
      <c r="I348" s="14"/>
      <c r="AK348" s="19" t="s">
        <v>68</v>
      </c>
      <c r="AL348" s="19" t="s">
        <v>68</v>
      </c>
    </row>
    <row r="349">
      <c r="A349" s="14"/>
      <c r="B349" s="14"/>
      <c r="C349" s="14"/>
      <c r="D349" s="14"/>
      <c r="E349" s="14"/>
      <c r="F349" s="23" t="str">
        <f t="array" ref="F349">IF(G349="","",XLOOKUP(G349,selector_04,selector_04_ids,""))</f>
        <v/>
      </c>
      <c r="G349" s="25"/>
      <c r="H349" s="14"/>
      <c r="I349" s="14"/>
      <c r="AK349" s="19" t="s">
        <v>68</v>
      </c>
      <c r="AL349" s="19" t="s">
        <v>68</v>
      </c>
    </row>
    <row r="350">
      <c r="A350" s="14"/>
      <c r="B350" s="14"/>
      <c r="C350" s="14"/>
      <c r="D350" s="14"/>
      <c r="E350" s="14"/>
      <c r="F350" s="23" t="str">
        <f t="array" ref="F350">IF(G350="","",XLOOKUP(G350,selector_04,selector_04_ids,""))</f>
        <v/>
      </c>
      <c r="G350" s="25"/>
      <c r="H350" s="14"/>
      <c r="I350" s="14"/>
      <c r="AK350" s="19" t="s">
        <v>68</v>
      </c>
      <c r="AL350" s="19" t="s">
        <v>68</v>
      </c>
    </row>
    <row r="351">
      <c r="A351" s="14"/>
      <c r="B351" s="14"/>
      <c r="C351" s="14"/>
      <c r="D351" s="14"/>
      <c r="E351" s="14"/>
      <c r="F351" s="23" t="str">
        <f t="array" ref="F351">IF(G351="","",XLOOKUP(G351,selector_04,selector_04_ids,""))</f>
        <v/>
      </c>
      <c r="G351" s="25"/>
      <c r="H351" s="14"/>
      <c r="I351" s="14"/>
      <c r="AK351" s="19" t="s">
        <v>68</v>
      </c>
      <c r="AL351" s="19" t="s">
        <v>68</v>
      </c>
    </row>
    <row r="352">
      <c r="A352" s="14"/>
      <c r="B352" s="14"/>
      <c r="C352" s="14"/>
      <c r="D352" s="14"/>
      <c r="E352" s="14"/>
      <c r="F352" s="23" t="str">
        <f t="array" ref="F352">IF(G352="","",XLOOKUP(G352,selector_04,selector_04_ids,""))</f>
        <v/>
      </c>
      <c r="G352" s="25"/>
      <c r="H352" s="14"/>
      <c r="I352" s="14"/>
      <c r="AK352" s="19" t="s">
        <v>68</v>
      </c>
      <c r="AL352" s="19" t="s">
        <v>68</v>
      </c>
    </row>
    <row r="353">
      <c r="A353" s="14"/>
      <c r="B353" s="14"/>
      <c r="C353" s="14"/>
      <c r="D353" s="14"/>
      <c r="E353" s="14"/>
      <c r="F353" s="23" t="str">
        <f t="array" ref="F353">IF(G353="","",XLOOKUP(G353,selector_04,selector_04_ids,""))</f>
        <v/>
      </c>
      <c r="G353" s="25"/>
      <c r="H353" s="14"/>
      <c r="I353" s="14"/>
      <c r="AK353" s="19" t="s">
        <v>68</v>
      </c>
      <c r="AL353" s="19" t="s">
        <v>68</v>
      </c>
    </row>
    <row r="354">
      <c r="A354" s="14"/>
      <c r="B354" s="14"/>
      <c r="C354" s="14"/>
      <c r="D354" s="14"/>
      <c r="E354" s="14"/>
      <c r="F354" s="23" t="str">
        <f t="array" ref="F354">IF(G354="","",XLOOKUP(G354,selector_04,selector_04_ids,""))</f>
        <v/>
      </c>
      <c r="G354" s="25"/>
      <c r="H354" s="14"/>
      <c r="I354" s="14"/>
      <c r="AK354" s="19" t="s">
        <v>68</v>
      </c>
      <c r="AL354" s="19" t="s">
        <v>68</v>
      </c>
    </row>
    <row r="355">
      <c r="A355" s="14"/>
      <c r="B355" s="14"/>
      <c r="C355" s="14"/>
      <c r="D355" s="14"/>
      <c r="E355" s="14"/>
      <c r="F355" s="23" t="str">
        <f t="array" ref="F355">IF(G355="","",XLOOKUP(G355,selector_04,selector_04_ids,""))</f>
        <v/>
      </c>
      <c r="G355" s="25"/>
      <c r="H355" s="14"/>
      <c r="I355" s="14"/>
      <c r="AK355" s="19" t="s">
        <v>68</v>
      </c>
      <c r="AL355" s="19" t="s">
        <v>68</v>
      </c>
    </row>
    <row r="356">
      <c r="A356" s="14"/>
      <c r="B356" s="14"/>
      <c r="C356" s="14"/>
      <c r="D356" s="14"/>
      <c r="E356" s="14"/>
      <c r="F356" s="23" t="str">
        <f t="array" ref="F356">IF(G356="","",XLOOKUP(G356,selector_04,selector_04_ids,""))</f>
        <v/>
      </c>
      <c r="G356" s="25"/>
      <c r="H356" s="14"/>
      <c r="I356" s="14"/>
      <c r="AK356" s="19" t="s">
        <v>68</v>
      </c>
      <c r="AL356" s="19" t="s">
        <v>68</v>
      </c>
    </row>
    <row r="357">
      <c r="A357" s="14"/>
      <c r="B357" s="14"/>
      <c r="C357" s="14"/>
      <c r="D357" s="14"/>
      <c r="E357" s="14"/>
      <c r="F357" s="23" t="str">
        <f t="array" ref="F357">IF(G357="","",XLOOKUP(G357,selector_04,selector_04_ids,""))</f>
        <v/>
      </c>
      <c r="G357" s="25"/>
      <c r="H357" s="14"/>
      <c r="I357" s="14"/>
      <c r="AK357" s="19" t="s">
        <v>68</v>
      </c>
      <c r="AL357" s="19" t="s">
        <v>68</v>
      </c>
    </row>
    <row r="358">
      <c r="A358" s="14"/>
      <c r="B358" s="14"/>
      <c r="C358" s="14"/>
      <c r="D358" s="14"/>
      <c r="E358" s="14"/>
      <c r="F358" s="23" t="str">
        <f t="array" ref="F358">IF(G358="","",XLOOKUP(G358,selector_04,selector_04_ids,""))</f>
        <v/>
      </c>
      <c r="G358" s="25"/>
      <c r="H358" s="14"/>
      <c r="I358" s="14"/>
      <c r="AK358" s="19" t="s">
        <v>68</v>
      </c>
      <c r="AL358" s="19" t="s">
        <v>68</v>
      </c>
    </row>
    <row r="359">
      <c r="A359" s="14"/>
      <c r="B359" s="14"/>
      <c r="C359" s="14"/>
      <c r="D359" s="14"/>
      <c r="E359" s="14"/>
      <c r="F359" s="23" t="str">
        <f t="array" ref="F359">IF(G359="","",XLOOKUP(G359,selector_04,selector_04_ids,""))</f>
        <v/>
      </c>
      <c r="G359" s="25"/>
      <c r="H359" s="14"/>
      <c r="I359" s="14"/>
      <c r="AK359" s="19" t="s">
        <v>68</v>
      </c>
      <c r="AL359" s="19" t="s">
        <v>68</v>
      </c>
    </row>
    <row r="360">
      <c r="A360" s="14"/>
      <c r="B360" s="14"/>
      <c r="C360" s="14"/>
      <c r="D360" s="14"/>
      <c r="E360" s="14"/>
      <c r="F360" s="23" t="str">
        <f t="array" ref="F360">IF(G360="","",XLOOKUP(G360,selector_04,selector_04_ids,""))</f>
        <v/>
      </c>
      <c r="G360" s="25"/>
      <c r="H360" s="14"/>
      <c r="I360" s="14"/>
      <c r="AK360" s="19" t="s">
        <v>68</v>
      </c>
      <c r="AL360" s="19" t="s">
        <v>68</v>
      </c>
    </row>
    <row r="361">
      <c r="A361" s="14"/>
      <c r="B361" s="14"/>
      <c r="C361" s="14"/>
      <c r="D361" s="14"/>
      <c r="E361" s="14"/>
      <c r="F361" s="23" t="str">
        <f t="array" ref="F361">IF(G361="","",XLOOKUP(G361,selector_04,selector_04_ids,""))</f>
        <v/>
      </c>
      <c r="G361" s="25"/>
      <c r="H361" s="14"/>
      <c r="I361" s="14"/>
      <c r="AK361" s="19" t="s">
        <v>68</v>
      </c>
      <c r="AL361" s="19" t="s">
        <v>68</v>
      </c>
    </row>
    <row r="362">
      <c r="A362" s="14"/>
      <c r="B362" s="14"/>
      <c r="C362" s="14"/>
      <c r="D362" s="14"/>
      <c r="E362" s="14"/>
      <c r="F362" s="23" t="str">
        <f t="array" ref="F362">IF(G362="","",XLOOKUP(G362,selector_04,selector_04_ids,""))</f>
        <v/>
      </c>
      <c r="G362" s="25"/>
      <c r="H362" s="14"/>
      <c r="I362" s="14"/>
      <c r="AK362" s="19" t="s">
        <v>68</v>
      </c>
      <c r="AL362" s="19" t="s">
        <v>68</v>
      </c>
    </row>
    <row r="363">
      <c r="A363" s="14"/>
      <c r="B363" s="14"/>
      <c r="C363" s="14"/>
      <c r="D363" s="14"/>
      <c r="E363" s="14"/>
      <c r="F363" s="23" t="str">
        <f t="array" ref="F363">IF(G363="","",XLOOKUP(G363,selector_04,selector_04_ids,""))</f>
        <v/>
      </c>
      <c r="G363" s="25"/>
      <c r="H363" s="14"/>
      <c r="I363" s="14"/>
      <c r="AK363" s="19" t="s">
        <v>68</v>
      </c>
      <c r="AL363" s="19" t="s">
        <v>68</v>
      </c>
    </row>
    <row r="364">
      <c r="A364" s="14"/>
      <c r="B364" s="14"/>
      <c r="C364" s="14"/>
      <c r="D364" s="14"/>
      <c r="E364" s="14"/>
      <c r="F364" s="23" t="str">
        <f t="array" ref="F364">IF(G364="","",XLOOKUP(G364,selector_04,selector_04_ids,""))</f>
        <v/>
      </c>
      <c r="G364" s="25"/>
      <c r="H364" s="14"/>
      <c r="I364" s="14"/>
      <c r="AK364" s="19" t="s">
        <v>68</v>
      </c>
      <c r="AL364" s="19" t="s">
        <v>68</v>
      </c>
    </row>
    <row r="365">
      <c r="A365" s="14"/>
      <c r="B365" s="14"/>
      <c r="C365" s="14"/>
      <c r="D365" s="14"/>
      <c r="E365" s="14"/>
      <c r="F365" s="23" t="str">
        <f t="array" ref="F365">IF(G365="","",XLOOKUP(G365,selector_04,selector_04_ids,""))</f>
        <v/>
      </c>
      <c r="G365" s="25"/>
      <c r="H365" s="14"/>
      <c r="I365" s="14"/>
      <c r="AK365" s="19" t="s">
        <v>68</v>
      </c>
      <c r="AL365" s="19" t="s">
        <v>68</v>
      </c>
    </row>
    <row r="366">
      <c r="A366" s="14"/>
      <c r="B366" s="14"/>
      <c r="C366" s="14"/>
      <c r="D366" s="14"/>
      <c r="E366" s="14"/>
      <c r="F366" s="23" t="str">
        <f t="array" ref="F366">IF(G366="","",XLOOKUP(G366,selector_04,selector_04_ids,""))</f>
        <v/>
      </c>
      <c r="G366" s="25"/>
      <c r="H366" s="14"/>
      <c r="I366" s="14"/>
      <c r="AK366" s="19" t="s">
        <v>68</v>
      </c>
      <c r="AL366" s="19" t="s">
        <v>68</v>
      </c>
    </row>
    <row r="367">
      <c r="A367" s="14"/>
      <c r="B367" s="14"/>
      <c r="C367" s="14"/>
      <c r="D367" s="14"/>
      <c r="E367" s="14"/>
      <c r="F367" s="23" t="str">
        <f t="array" ref="F367">IF(G367="","",XLOOKUP(G367,selector_04,selector_04_ids,""))</f>
        <v/>
      </c>
      <c r="G367" s="25"/>
      <c r="H367" s="14"/>
      <c r="I367" s="14"/>
      <c r="AK367" s="19" t="s">
        <v>68</v>
      </c>
      <c r="AL367" s="19" t="s">
        <v>68</v>
      </c>
    </row>
    <row r="368">
      <c r="A368" s="14"/>
      <c r="B368" s="14"/>
      <c r="C368" s="14"/>
      <c r="D368" s="14"/>
      <c r="E368" s="14"/>
      <c r="F368" s="23" t="str">
        <f t="array" ref="F368">IF(G368="","",XLOOKUP(G368,selector_04,selector_04_ids,""))</f>
        <v/>
      </c>
      <c r="G368" s="25"/>
      <c r="H368" s="14"/>
      <c r="I368" s="14"/>
      <c r="AK368" s="19" t="s">
        <v>68</v>
      </c>
      <c r="AL368" s="19" t="s">
        <v>68</v>
      </c>
    </row>
    <row r="369">
      <c r="A369" s="14"/>
      <c r="B369" s="14"/>
      <c r="C369" s="14"/>
      <c r="D369" s="14"/>
      <c r="E369" s="14"/>
      <c r="F369" s="23" t="str">
        <f t="array" ref="F369">IF(G369="","",XLOOKUP(G369,selector_04,selector_04_ids,""))</f>
        <v/>
      </c>
      <c r="G369" s="25"/>
      <c r="H369" s="14"/>
      <c r="I369" s="14"/>
      <c r="AK369" s="19" t="s">
        <v>68</v>
      </c>
      <c r="AL369" s="19" t="s">
        <v>68</v>
      </c>
    </row>
    <row r="370">
      <c r="A370" s="14"/>
      <c r="B370" s="14"/>
      <c r="C370" s="14"/>
      <c r="D370" s="14"/>
      <c r="E370" s="14"/>
      <c r="F370" s="23" t="str">
        <f t="array" ref="F370">IF(G370="","",XLOOKUP(G370,selector_04,selector_04_ids,""))</f>
        <v/>
      </c>
      <c r="G370" s="25"/>
      <c r="H370" s="14"/>
      <c r="I370" s="14"/>
      <c r="AK370" s="19" t="s">
        <v>68</v>
      </c>
      <c r="AL370" s="19" t="s">
        <v>68</v>
      </c>
    </row>
    <row r="371">
      <c r="A371" s="14"/>
      <c r="B371" s="14"/>
      <c r="C371" s="14"/>
      <c r="D371" s="14"/>
      <c r="E371" s="14"/>
      <c r="F371" s="23" t="str">
        <f t="array" ref="F371">IF(G371="","",XLOOKUP(G371,selector_04,selector_04_ids,""))</f>
        <v/>
      </c>
      <c r="G371" s="25"/>
      <c r="H371" s="14"/>
      <c r="I371" s="14"/>
      <c r="AK371" s="19" t="s">
        <v>68</v>
      </c>
      <c r="AL371" s="19" t="s">
        <v>68</v>
      </c>
    </row>
    <row r="372">
      <c r="A372" s="14"/>
      <c r="B372" s="14"/>
      <c r="C372" s="14"/>
      <c r="D372" s="14"/>
      <c r="E372" s="14"/>
      <c r="F372" s="23" t="str">
        <f t="array" ref="F372">IF(G372="","",XLOOKUP(G372,selector_04,selector_04_ids,""))</f>
        <v/>
      </c>
      <c r="G372" s="25"/>
      <c r="H372" s="14"/>
      <c r="I372" s="14"/>
      <c r="AK372" s="19" t="s">
        <v>68</v>
      </c>
      <c r="AL372" s="19" t="s">
        <v>68</v>
      </c>
    </row>
    <row r="373">
      <c r="A373" s="14"/>
      <c r="B373" s="14"/>
      <c r="C373" s="14"/>
      <c r="D373" s="14"/>
      <c r="E373" s="14"/>
      <c r="F373" s="23" t="str">
        <f t="array" ref="F373">IF(G373="","",XLOOKUP(G373,selector_04,selector_04_ids,""))</f>
        <v/>
      </c>
      <c r="G373" s="25"/>
      <c r="H373" s="14"/>
      <c r="I373" s="14"/>
      <c r="AK373" s="19" t="s">
        <v>68</v>
      </c>
      <c r="AL373" s="19" t="s">
        <v>68</v>
      </c>
    </row>
    <row r="374">
      <c r="A374" s="14"/>
      <c r="B374" s="14"/>
      <c r="C374" s="14"/>
      <c r="D374" s="14"/>
      <c r="E374" s="14"/>
      <c r="F374" s="23" t="str">
        <f t="array" ref="F374">IF(G374="","",XLOOKUP(G374,selector_04,selector_04_ids,""))</f>
        <v/>
      </c>
      <c r="G374" s="25"/>
      <c r="H374" s="14"/>
      <c r="I374" s="14"/>
      <c r="AK374" s="19" t="s">
        <v>68</v>
      </c>
      <c r="AL374" s="19" t="s">
        <v>68</v>
      </c>
    </row>
    <row r="375">
      <c r="A375" s="14"/>
      <c r="B375" s="14"/>
      <c r="C375" s="14"/>
      <c r="D375" s="14"/>
      <c r="E375" s="14"/>
      <c r="F375" s="23" t="str">
        <f t="array" ref="F375">IF(G375="","",XLOOKUP(G375,selector_04,selector_04_ids,""))</f>
        <v/>
      </c>
      <c r="G375" s="25"/>
      <c r="H375" s="14"/>
      <c r="I375" s="14"/>
      <c r="AK375" s="19" t="s">
        <v>68</v>
      </c>
      <c r="AL375" s="19" t="s">
        <v>68</v>
      </c>
    </row>
    <row r="376">
      <c r="A376" s="14"/>
      <c r="B376" s="14"/>
      <c r="C376" s="14"/>
      <c r="D376" s="14"/>
      <c r="E376" s="14"/>
      <c r="F376" s="23" t="str">
        <f t="array" ref="F376">IF(G376="","",XLOOKUP(G376,selector_04,selector_04_ids,""))</f>
        <v/>
      </c>
      <c r="G376" s="25"/>
      <c r="H376" s="14"/>
      <c r="I376" s="14"/>
      <c r="AK376" s="19" t="s">
        <v>68</v>
      </c>
      <c r="AL376" s="19" t="s">
        <v>68</v>
      </c>
    </row>
    <row r="377">
      <c r="A377" s="14"/>
      <c r="B377" s="14"/>
      <c r="C377" s="14"/>
      <c r="D377" s="14"/>
      <c r="E377" s="14"/>
      <c r="F377" s="23" t="str">
        <f t="array" ref="F377">IF(G377="","",XLOOKUP(G377,selector_04,selector_04_ids,""))</f>
        <v/>
      </c>
      <c r="G377" s="25"/>
      <c r="H377" s="14"/>
      <c r="I377" s="14"/>
      <c r="AK377" s="19" t="s">
        <v>68</v>
      </c>
      <c r="AL377" s="19" t="s">
        <v>68</v>
      </c>
    </row>
    <row r="378">
      <c r="A378" s="14"/>
      <c r="B378" s="14"/>
      <c r="C378" s="14"/>
      <c r="D378" s="14"/>
      <c r="E378" s="14"/>
      <c r="F378" s="23" t="str">
        <f t="array" ref="F378">IF(G378="","",XLOOKUP(G378,selector_04,selector_04_ids,""))</f>
        <v/>
      </c>
      <c r="G378" s="25"/>
      <c r="H378" s="14"/>
      <c r="I378" s="14"/>
      <c r="AK378" s="19" t="s">
        <v>68</v>
      </c>
      <c r="AL378" s="19" t="s">
        <v>68</v>
      </c>
    </row>
    <row r="379">
      <c r="A379" s="14"/>
      <c r="B379" s="14"/>
      <c r="C379" s="14"/>
      <c r="D379" s="14"/>
      <c r="E379" s="14"/>
      <c r="F379" s="23" t="str">
        <f t="array" ref="F379">IF(G379="","",XLOOKUP(G379,selector_04,selector_04_ids,""))</f>
        <v/>
      </c>
      <c r="G379" s="25"/>
      <c r="H379" s="14"/>
      <c r="I379" s="14"/>
      <c r="AK379" s="19" t="s">
        <v>68</v>
      </c>
      <c r="AL379" s="19" t="s">
        <v>68</v>
      </c>
    </row>
    <row r="380">
      <c r="A380" s="14"/>
      <c r="B380" s="14"/>
      <c r="C380" s="14"/>
      <c r="D380" s="14"/>
      <c r="E380" s="14"/>
      <c r="F380" s="23" t="str">
        <f t="array" ref="F380">IF(G380="","",XLOOKUP(G380,selector_04,selector_04_ids,""))</f>
        <v/>
      </c>
      <c r="G380" s="25"/>
      <c r="H380" s="14"/>
      <c r="I380" s="14"/>
      <c r="AK380" s="19" t="s">
        <v>68</v>
      </c>
      <c r="AL380" s="19" t="s">
        <v>68</v>
      </c>
    </row>
    <row r="381">
      <c r="A381" s="14"/>
      <c r="B381" s="14"/>
      <c r="C381" s="14"/>
      <c r="D381" s="14"/>
      <c r="E381" s="14"/>
      <c r="F381" s="23" t="str">
        <f t="array" ref="F381">IF(G381="","",XLOOKUP(G381,selector_04,selector_04_ids,""))</f>
        <v/>
      </c>
      <c r="G381" s="25"/>
      <c r="H381" s="14"/>
      <c r="I381" s="14"/>
      <c r="AK381" s="19" t="s">
        <v>68</v>
      </c>
      <c r="AL381" s="19" t="s">
        <v>68</v>
      </c>
    </row>
    <row r="382">
      <c r="A382" s="14"/>
      <c r="B382" s="14"/>
      <c r="C382" s="14"/>
      <c r="D382" s="14"/>
      <c r="E382" s="14"/>
      <c r="F382" s="23" t="str">
        <f t="array" ref="F382">IF(G382="","",XLOOKUP(G382,selector_04,selector_04_ids,""))</f>
        <v/>
      </c>
      <c r="G382" s="25"/>
      <c r="H382" s="14"/>
      <c r="I382" s="14"/>
      <c r="AK382" s="19" t="s">
        <v>68</v>
      </c>
      <c r="AL382" s="19" t="s">
        <v>68</v>
      </c>
    </row>
    <row r="383">
      <c r="A383" s="14"/>
      <c r="B383" s="14"/>
      <c r="C383" s="14"/>
      <c r="D383" s="14"/>
      <c r="E383" s="14"/>
      <c r="F383" s="23" t="str">
        <f t="array" ref="F383">IF(G383="","",XLOOKUP(G383,selector_04,selector_04_ids,""))</f>
        <v/>
      </c>
      <c r="G383" s="25"/>
      <c r="H383" s="14"/>
      <c r="I383" s="14"/>
      <c r="AK383" s="19" t="s">
        <v>68</v>
      </c>
      <c r="AL383" s="19" t="s">
        <v>68</v>
      </c>
    </row>
    <row r="384">
      <c r="A384" s="14"/>
      <c r="B384" s="14"/>
      <c r="C384" s="14"/>
      <c r="D384" s="14"/>
      <c r="E384" s="14"/>
      <c r="F384" s="23" t="str">
        <f t="array" ref="F384">IF(G384="","",XLOOKUP(G384,selector_04,selector_04_ids,""))</f>
        <v/>
      </c>
      <c r="G384" s="25"/>
      <c r="H384" s="14"/>
      <c r="I384" s="14"/>
      <c r="AK384" s="19" t="s">
        <v>68</v>
      </c>
      <c r="AL384" s="19" t="s">
        <v>68</v>
      </c>
    </row>
    <row r="385">
      <c r="A385" s="14"/>
      <c r="B385" s="14"/>
      <c r="C385" s="14"/>
      <c r="D385" s="14"/>
      <c r="E385" s="14"/>
      <c r="F385" s="23" t="str">
        <f t="array" ref="F385">IF(G385="","",XLOOKUP(G385,selector_04,selector_04_ids,""))</f>
        <v/>
      </c>
      <c r="G385" s="25"/>
      <c r="H385" s="14"/>
      <c r="I385" s="14"/>
      <c r="AK385" s="19" t="s">
        <v>68</v>
      </c>
      <c r="AL385" s="19" t="s">
        <v>68</v>
      </c>
    </row>
    <row r="386">
      <c r="A386" s="14"/>
      <c r="B386" s="14"/>
      <c r="C386" s="14"/>
      <c r="D386" s="14"/>
      <c r="E386" s="14"/>
      <c r="F386" s="23" t="str">
        <f t="array" ref="F386">IF(G386="","",XLOOKUP(G386,selector_04,selector_04_ids,""))</f>
        <v/>
      </c>
      <c r="G386" s="25"/>
      <c r="H386" s="14"/>
      <c r="I386" s="14"/>
      <c r="AK386" s="19" t="s">
        <v>68</v>
      </c>
      <c r="AL386" s="19" t="s">
        <v>68</v>
      </c>
    </row>
    <row r="387">
      <c r="A387" s="14"/>
      <c r="B387" s="14"/>
      <c r="C387" s="14"/>
      <c r="D387" s="14"/>
      <c r="E387" s="14"/>
      <c r="F387" s="23" t="str">
        <f t="array" ref="F387">IF(G387="","",XLOOKUP(G387,selector_04,selector_04_ids,""))</f>
        <v/>
      </c>
      <c r="G387" s="25"/>
      <c r="H387" s="14"/>
      <c r="I387" s="14"/>
      <c r="AK387" s="19" t="s">
        <v>68</v>
      </c>
      <c r="AL387" s="19" t="s">
        <v>68</v>
      </c>
    </row>
    <row r="388">
      <c r="A388" s="14"/>
      <c r="B388" s="14"/>
      <c r="C388" s="14"/>
      <c r="D388" s="14"/>
      <c r="E388" s="14"/>
      <c r="F388" s="23" t="str">
        <f t="array" ref="F388">IF(G388="","",XLOOKUP(G388,selector_04,selector_04_ids,""))</f>
        <v/>
      </c>
      <c r="G388" s="25"/>
      <c r="H388" s="14"/>
      <c r="I388" s="14"/>
      <c r="AK388" s="19" t="s">
        <v>68</v>
      </c>
      <c r="AL388" s="19" t="s">
        <v>68</v>
      </c>
    </row>
    <row r="389">
      <c r="A389" s="14"/>
      <c r="B389" s="14"/>
      <c r="C389" s="14"/>
      <c r="D389" s="14"/>
      <c r="E389" s="14"/>
      <c r="F389" s="23" t="str">
        <f t="array" ref="F389">IF(G389="","",XLOOKUP(G389,selector_04,selector_04_ids,""))</f>
        <v/>
      </c>
      <c r="G389" s="25"/>
      <c r="H389" s="14"/>
      <c r="I389" s="14"/>
      <c r="AK389" s="19" t="s">
        <v>68</v>
      </c>
      <c r="AL389" s="19" t="s">
        <v>68</v>
      </c>
    </row>
    <row r="390">
      <c r="A390" s="14"/>
      <c r="B390" s="14"/>
      <c r="C390" s="14"/>
      <c r="D390" s="14"/>
      <c r="E390" s="14"/>
      <c r="F390" s="23" t="str">
        <f t="array" ref="F390">IF(G390="","",XLOOKUP(G390,selector_04,selector_04_ids,""))</f>
        <v/>
      </c>
      <c r="G390" s="25"/>
      <c r="H390" s="14"/>
      <c r="I390" s="14"/>
      <c r="AK390" s="19" t="s">
        <v>68</v>
      </c>
      <c r="AL390" s="19" t="s">
        <v>68</v>
      </c>
    </row>
    <row r="391">
      <c r="A391" s="14"/>
      <c r="B391" s="14"/>
      <c r="C391" s="14"/>
      <c r="D391" s="14"/>
      <c r="E391" s="14"/>
      <c r="F391" s="23" t="str">
        <f t="array" ref="F391">IF(G391="","",XLOOKUP(G391,selector_04,selector_04_ids,""))</f>
        <v/>
      </c>
      <c r="G391" s="25"/>
      <c r="H391" s="14"/>
      <c r="I391" s="14"/>
      <c r="AK391" s="19" t="s">
        <v>68</v>
      </c>
      <c r="AL391" s="19" t="s">
        <v>68</v>
      </c>
    </row>
    <row r="392">
      <c r="A392" s="14"/>
      <c r="B392" s="14"/>
      <c r="C392" s="14"/>
      <c r="D392" s="14"/>
      <c r="E392" s="14"/>
      <c r="F392" s="23" t="str">
        <f t="array" ref="F392">IF(G392="","",XLOOKUP(G392,selector_04,selector_04_ids,""))</f>
        <v/>
      </c>
      <c r="G392" s="25"/>
      <c r="H392" s="14"/>
      <c r="I392" s="14"/>
      <c r="AK392" s="19" t="s">
        <v>68</v>
      </c>
      <c r="AL392" s="19" t="s">
        <v>68</v>
      </c>
    </row>
    <row r="393">
      <c r="A393" s="14"/>
      <c r="B393" s="14"/>
      <c r="C393" s="14"/>
      <c r="D393" s="14"/>
      <c r="E393" s="14"/>
      <c r="F393" s="23" t="str">
        <f t="array" ref="F393">IF(G393="","",XLOOKUP(G393,selector_04,selector_04_ids,""))</f>
        <v/>
      </c>
      <c r="G393" s="25"/>
      <c r="H393" s="14"/>
      <c r="I393" s="14"/>
      <c r="AK393" s="19" t="s">
        <v>68</v>
      </c>
      <c r="AL393" s="19" t="s">
        <v>68</v>
      </c>
    </row>
    <row r="394">
      <c r="A394" s="14"/>
      <c r="B394" s="14"/>
      <c r="C394" s="14"/>
      <c r="D394" s="14"/>
      <c r="E394" s="14"/>
      <c r="F394" s="23" t="str">
        <f t="array" ref="F394">IF(G394="","",XLOOKUP(G394,selector_04,selector_04_ids,""))</f>
        <v/>
      </c>
      <c r="G394" s="25"/>
      <c r="H394" s="14"/>
      <c r="I394" s="14"/>
      <c r="AK394" s="19" t="s">
        <v>68</v>
      </c>
      <c r="AL394" s="19" t="s">
        <v>68</v>
      </c>
    </row>
    <row r="395">
      <c r="A395" s="14"/>
      <c r="B395" s="14"/>
      <c r="C395" s="14"/>
      <c r="D395" s="14"/>
      <c r="E395" s="14"/>
      <c r="F395" s="23" t="str">
        <f t="array" ref="F395">IF(G395="","",XLOOKUP(G395,selector_04,selector_04_ids,""))</f>
        <v/>
      </c>
      <c r="G395" s="25"/>
      <c r="H395" s="14"/>
      <c r="I395" s="14"/>
      <c r="AK395" s="19" t="s">
        <v>68</v>
      </c>
      <c r="AL395" s="19" t="s">
        <v>68</v>
      </c>
    </row>
    <row r="396">
      <c r="A396" s="14"/>
      <c r="B396" s="14"/>
      <c r="C396" s="14"/>
      <c r="D396" s="14"/>
      <c r="E396" s="14"/>
      <c r="F396" s="23" t="str">
        <f t="array" ref="F396">IF(G396="","",XLOOKUP(G396,selector_04,selector_04_ids,""))</f>
        <v/>
      </c>
      <c r="G396" s="25"/>
      <c r="H396" s="14"/>
      <c r="I396" s="14"/>
      <c r="AK396" s="19" t="s">
        <v>68</v>
      </c>
      <c r="AL396" s="19" t="s">
        <v>68</v>
      </c>
    </row>
    <row r="397">
      <c r="A397" s="14"/>
      <c r="B397" s="14"/>
      <c r="C397" s="14"/>
      <c r="D397" s="14"/>
      <c r="E397" s="14"/>
      <c r="F397" s="23" t="str">
        <f t="array" ref="F397">IF(G397="","",XLOOKUP(G397,selector_04,selector_04_ids,""))</f>
        <v/>
      </c>
      <c r="G397" s="25"/>
      <c r="H397" s="14"/>
      <c r="I397" s="14"/>
      <c r="AK397" s="19" t="s">
        <v>68</v>
      </c>
      <c r="AL397" s="19" t="s">
        <v>68</v>
      </c>
    </row>
    <row r="398">
      <c r="A398" s="14"/>
      <c r="B398" s="14"/>
      <c r="C398" s="14"/>
      <c r="D398" s="14"/>
      <c r="E398" s="14"/>
      <c r="F398" s="23" t="str">
        <f t="array" ref="F398">IF(G398="","",XLOOKUP(G398,selector_04,selector_04_ids,""))</f>
        <v/>
      </c>
      <c r="G398" s="25"/>
      <c r="H398" s="14"/>
      <c r="I398" s="14"/>
      <c r="AK398" s="19" t="s">
        <v>68</v>
      </c>
      <c r="AL398" s="19" t="s">
        <v>68</v>
      </c>
    </row>
    <row r="399">
      <c r="A399" s="14"/>
      <c r="B399" s="14"/>
      <c r="C399" s="14"/>
      <c r="D399" s="14"/>
      <c r="E399" s="14"/>
      <c r="F399" s="23" t="str">
        <f t="array" ref="F399">IF(G399="","",XLOOKUP(G399,selector_04,selector_04_ids,""))</f>
        <v/>
      </c>
      <c r="G399" s="25"/>
      <c r="H399" s="14"/>
      <c r="I399" s="14"/>
      <c r="AK399" s="19" t="s">
        <v>68</v>
      </c>
      <c r="AL399" s="19" t="s">
        <v>68</v>
      </c>
    </row>
    <row r="400">
      <c r="A400" s="14"/>
      <c r="B400" s="14"/>
      <c r="C400" s="14"/>
      <c r="D400" s="14"/>
      <c r="E400" s="14"/>
      <c r="F400" s="23" t="str">
        <f t="array" ref="F400">IF(G400="","",XLOOKUP(G400,selector_04,selector_04_ids,""))</f>
        <v/>
      </c>
      <c r="G400" s="25"/>
      <c r="H400" s="14"/>
      <c r="I400" s="14"/>
      <c r="AK400" s="19" t="s">
        <v>68</v>
      </c>
      <c r="AL400" s="19" t="s">
        <v>68</v>
      </c>
    </row>
    <row r="401">
      <c r="A401" s="14"/>
      <c r="B401" s="14"/>
      <c r="C401" s="14"/>
      <c r="D401" s="14"/>
      <c r="E401" s="14"/>
      <c r="F401" s="23" t="str">
        <f t="array" ref="F401">IF(G401="","",XLOOKUP(G401,selector_04,selector_04_ids,""))</f>
        <v/>
      </c>
      <c r="G401" s="25"/>
      <c r="H401" s="14"/>
      <c r="I401" s="14"/>
      <c r="AK401" s="19" t="s">
        <v>68</v>
      </c>
      <c r="AL401" s="19" t="s">
        <v>68</v>
      </c>
    </row>
    <row r="402">
      <c r="A402" s="14"/>
      <c r="B402" s="14"/>
      <c r="C402" s="14"/>
      <c r="D402" s="14"/>
      <c r="E402" s="14"/>
      <c r="F402" s="23" t="str">
        <f t="array" ref="F402">IF(G402="","",XLOOKUP(G402,selector_04,selector_04_ids,""))</f>
        <v/>
      </c>
      <c r="G402" s="25"/>
      <c r="H402" s="14"/>
      <c r="I402" s="14"/>
      <c r="AK402" s="19" t="s">
        <v>68</v>
      </c>
      <c r="AL402" s="19" t="s">
        <v>68</v>
      </c>
    </row>
    <row r="403">
      <c r="A403" s="14"/>
      <c r="B403" s="14"/>
      <c r="C403" s="14"/>
      <c r="D403" s="14"/>
      <c r="E403" s="14"/>
      <c r="F403" s="23" t="str">
        <f t="array" ref="F403">IF(G403="","",XLOOKUP(G403,selector_04,selector_04_ids,""))</f>
        <v/>
      </c>
      <c r="G403" s="25"/>
      <c r="H403" s="14"/>
      <c r="I403" s="14"/>
      <c r="AK403" s="19" t="s">
        <v>68</v>
      </c>
      <c r="AL403" s="19" t="s">
        <v>68</v>
      </c>
    </row>
    <row r="404">
      <c r="A404" s="14"/>
      <c r="B404" s="14"/>
      <c r="C404" s="14"/>
      <c r="D404" s="14"/>
      <c r="E404" s="14"/>
      <c r="F404" s="23" t="str">
        <f t="array" ref="F404">IF(G404="","",XLOOKUP(G404,selector_04,selector_04_ids,""))</f>
        <v/>
      </c>
      <c r="G404" s="25"/>
      <c r="H404" s="14"/>
      <c r="I404" s="14"/>
      <c r="AK404" s="19" t="s">
        <v>68</v>
      </c>
      <c r="AL404" s="19" t="s">
        <v>68</v>
      </c>
    </row>
    <row r="405">
      <c r="A405" s="14"/>
      <c r="B405" s="14"/>
      <c r="C405" s="14"/>
      <c r="D405" s="14"/>
      <c r="E405" s="14"/>
      <c r="F405" s="23" t="str">
        <f t="array" ref="F405">IF(G405="","",XLOOKUP(G405,selector_04,selector_04_ids,""))</f>
        <v/>
      </c>
      <c r="G405" s="25"/>
      <c r="H405" s="14"/>
      <c r="I405" s="14"/>
      <c r="AK405" s="19" t="s">
        <v>68</v>
      </c>
      <c r="AL405" s="19" t="s">
        <v>68</v>
      </c>
    </row>
    <row r="406">
      <c r="A406" s="14"/>
      <c r="B406" s="14"/>
      <c r="C406" s="14"/>
      <c r="D406" s="14"/>
      <c r="E406" s="14"/>
      <c r="F406" s="23" t="str">
        <f t="array" ref="F406">IF(G406="","",XLOOKUP(G406,selector_04,selector_04_ids,""))</f>
        <v/>
      </c>
      <c r="G406" s="25"/>
      <c r="H406" s="14"/>
      <c r="I406" s="14"/>
      <c r="AK406" s="19" t="s">
        <v>68</v>
      </c>
      <c r="AL406" s="19" t="s">
        <v>68</v>
      </c>
    </row>
    <row r="407">
      <c r="A407" s="14"/>
      <c r="B407" s="14"/>
      <c r="C407" s="14"/>
      <c r="D407" s="14"/>
      <c r="E407" s="14"/>
      <c r="F407" s="23" t="str">
        <f t="array" ref="F407">IF(G407="","",XLOOKUP(G407,selector_04,selector_04_ids,""))</f>
        <v/>
      </c>
      <c r="G407" s="25"/>
      <c r="H407" s="14"/>
      <c r="I407" s="14"/>
      <c r="AK407" s="19" t="s">
        <v>68</v>
      </c>
      <c r="AL407" s="19" t="s">
        <v>68</v>
      </c>
    </row>
    <row r="408">
      <c r="A408" s="14"/>
      <c r="B408" s="14"/>
      <c r="C408" s="14"/>
      <c r="D408" s="14"/>
      <c r="E408" s="14"/>
      <c r="F408" s="23" t="str">
        <f t="array" ref="F408">IF(G408="","",XLOOKUP(G408,selector_04,selector_04_ids,""))</f>
        <v/>
      </c>
      <c r="G408" s="25"/>
      <c r="H408" s="14"/>
      <c r="I408" s="14"/>
      <c r="AK408" s="19" t="s">
        <v>68</v>
      </c>
      <c r="AL408" s="19" t="s">
        <v>68</v>
      </c>
    </row>
    <row r="409">
      <c r="A409" s="14"/>
      <c r="B409" s="14"/>
      <c r="C409" s="14"/>
      <c r="D409" s="14"/>
      <c r="E409" s="14"/>
      <c r="F409" s="23" t="str">
        <f t="array" ref="F409">IF(G409="","",XLOOKUP(G409,selector_04,selector_04_ids,""))</f>
        <v/>
      </c>
      <c r="G409" s="25"/>
      <c r="H409" s="14"/>
      <c r="I409" s="14"/>
      <c r="AK409" s="19" t="s">
        <v>68</v>
      </c>
      <c r="AL409" s="19" t="s">
        <v>68</v>
      </c>
    </row>
    <row r="410">
      <c r="A410" s="14"/>
      <c r="B410" s="14"/>
      <c r="C410" s="14"/>
      <c r="D410" s="14"/>
      <c r="E410" s="14"/>
      <c r="F410" s="23" t="str">
        <f t="array" ref="F410">IF(G410="","",XLOOKUP(G410,selector_04,selector_04_ids,""))</f>
        <v/>
      </c>
      <c r="G410" s="25"/>
      <c r="H410" s="14"/>
      <c r="I410" s="14"/>
      <c r="AK410" s="19" t="s">
        <v>68</v>
      </c>
      <c r="AL410" s="19" t="s">
        <v>68</v>
      </c>
    </row>
    <row r="411">
      <c r="A411" s="14"/>
      <c r="B411" s="14"/>
      <c r="C411" s="14"/>
      <c r="D411" s="14"/>
      <c r="E411" s="14"/>
      <c r="F411" s="23" t="str">
        <f t="array" ref="F411">IF(G411="","",XLOOKUP(G411,selector_04,selector_04_ids,""))</f>
        <v/>
      </c>
      <c r="G411" s="25"/>
      <c r="H411" s="14"/>
      <c r="I411" s="14"/>
      <c r="AK411" s="19" t="s">
        <v>68</v>
      </c>
      <c r="AL411" s="19" t="s">
        <v>68</v>
      </c>
    </row>
    <row r="412">
      <c r="A412" s="14"/>
      <c r="B412" s="14"/>
      <c r="C412" s="14"/>
      <c r="D412" s="14"/>
      <c r="E412" s="14"/>
      <c r="F412" s="23" t="str">
        <f t="array" ref="F412">IF(G412="","",XLOOKUP(G412,selector_04,selector_04_ids,""))</f>
        <v/>
      </c>
      <c r="G412" s="25"/>
      <c r="H412" s="14"/>
      <c r="I412" s="14"/>
      <c r="AK412" s="19" t="s">
        <v>68</v>
      </c>
      <c r="AL412" s="19" t="s">
        <v>68</v>
      </c>
    </row>
    <row r="413">
      <c r="A413" s="14"/>
      <c r="B413" s="14"/>
      <c r="C413" s="14"/>
      <c r="D413" s="14"/>
      <c r="E413" s="14"/>
      <c r="F413" s="23" t="str">
        <f t="array" ref="F413">IF(G413="","",XLOOKUP(G413,selector_04,selector_04_ids,""))</f>
        <v/>
      </c>
      <c r="G413" s="25"/>
      <c r="H413" s="14"/>
      <c r="I413" s="14"/>
      <c r="AK413" s="19" t="s">
        <v>68</v>
      </c>
      <c r="AL413" s="19" t="s">
        <v>68</v>
      </c>
    </row>
    <row r="414">
      <c r="A414" s="14"/>
      <c r="B414" s="14"/>
      <c r="C414" s="14"/>
      <c r="D414" s="14"/>
      <c r="E414" s="14"/>
      <c r="F414" s="23" t="str">
        <f t="array" ref="F414">IF(G414="","",XLOOKUP(G414,selector_04,selector_04_ids,""))</f>
        <v/>
      </c>
      <c r="G414" s="25"/>
      <c r="H414" s="14"/>
      <c r="I414" s="14"/>
      <c r="AK414" s="19" t="s">
        <v>68</v>
      </c>
      <c r="AL414" s="19" t="s">
        <v>68</v>
      </c>
    </row>
    <row r="415">
      <c r="A415" s="14"/>
      <c r="B415" s="14"/>
      <c r="C415" s="14"/>
      <c r="D415" s="14"/>
      <c r="E415" s="14"/>
      <c r="F415" s="23" t="str">
        <f t="array" ref="F415">IF(G415="","",XLOOKUP(G415,selector_04,selector_04_ids,""))</f>
        <v/>
      </c>
      <c r="G415" s="25"/>
      <c r="H415" s="14"/>
      <c r="I415" s="14"/>
      <c r="AK415" s="19" t="s">
        <v>68</v>
      </c>
      <c r="AL415" s="19" t="s">
        <v>68</v>
      </c>
    </row>
    <row r="416">
      <c r="A416" s="14"/>
      <c r="B416" s="14"/>
      <c r="C416" s="14"/>
      <c r="D416" s="14"/>
      <c r="E416" s="14"/>
      <c r="F416" s="23" t="str">
        <f t="array" ref="F416">IF(G416="","",XLOOKUP(G416,selector_04,selector_04_ids,""))</f>
        <v/>
      </c>
      <c r="G416" s="25"/>
      <c r="H416" s="14"/>
      <c r="I416" s="14"/>
      <c r="AK416" s="19" t="s">
        <v>68</v>
      </c>
      <c r="AL416" s="19" t="s">
        <v>68</v>
      </c>
    </row>
    <row r="417">
      <c r="A417" s="14"/>
      <c r="B417" s="14"/>
      <c r="C417" s="14"/>
      <c r="D417" s="14"/>
      <c r="E417" s="14"/>
      <c r="F417" s="23" t="str">
        <f t="array" ref="F417">IF(G417="","",XLOOKUP(G417,selector_04,selector_04_ids,""))</f>
        <v/>
      </c>
      <c r="G417" s="25"/>
      <c r="H417" s="14"/>
      <c r="I417" s="14"/>
      <c r="AK417" s="19" t="s">
        <v>68</v>
      </c>
      <c r="AL417" s="19" t="s">
        <v>68</v>
      </c>
    </row>
    <row r="418">
      <c r="A418" s="14"/>
      <c r="B418" s="14"/>
      <c r="C418" s="14"/>
      <c r="D418" s="14"/>
      <c r="E418" s="14"/>
      <c r="F418" s="23" t="str">
        <f t="array" ref="F418">IF(G418="","",XLOOKUP(G418,selector_04,selector_04_ids,""))</f>
        <v/>
      </c>
      <c r="G418" s="25"/>
      <c r="H418" s="14"/>
      <c r="I418" s="14"/>
      <c r="AK418" s="19" t="s">
        <v>68</v>
      </c>
      <c r="AL418" s="19" t="s">
        <v>68</v>
      </c>
    </row>
    <row r="419">
      <c r="A419" s="14"/>
      <c r="B419" s="14"/>
      <c r="C419" s="14"/>
      <c r="D419" s="14"/>
      <c r="E419" s="14"/>
      <c r="F419" s="23" t="str">
        <f t="array" ref="F419">IF(G419="","",XLOOKUP(G419,selector_04,selector_04_ids,""))</f>
        <v/>
      </c>
      <c r="G419" s="25"/>
      <c r="H419" s="14"/>
      <c r="I419" s="14"/>
      <c r="AK419" s="19" t="s">
        <v>68</v>
      </c>
      <c r="AL419" s="19" t="s">
        <v>68</v>
      </c>
    </row>
    <row r="420">
      <c r="A420" s="14"/>
      <c r="B420" s="14"/>
      <c r="C420" s="14"/>
      <c r="D420" s="14"/>
      <c r="E420" s="14"/>
      <c r="F420" s="23" t="str">
        <f t="array" ref="F420">IF(G420="","",XLOOKUP(G420,selector_04,selector_04_ids,""))</f>
        <v/>
      </c>
      <c r="G420" s="25"/>
      <c r="H420" s="14"/>
      <c r="I420" s="14"/>
      <c r="AK420" s="19" t="s">
        <v>68</v>
      </c>
      <c r="AL420" s="19" t="s">
        <v>68</v>
      </c>
    </row>
    <row r="421">
      <c r="A421" s="14"/>
      <c r="B421" s="14"/>
      <c r="C421" s="14"/>
      <c r="D421" s="14"/>
      <c r="E421" s="14"/>
      <c r="F421" s="23" t="str">
        <f t="array" ref="F421">IF(G421="","",XLOOKUP(G421,selector_04,selector_04_ids,""))</f>
        <v/>
      </c>
      <c r="G421" s="25"/>
      <c r="H421" s="14"/>
      <c r="I421" s="14"/>
      <c r="AK421" s="19" t="s">
        <v>68</v>
      </c>
      <c r="AL421" s="19" t="s">
        <v>68</v>
      </c>
    </row>
    <row r="422">
      <c r="A422" s="14"/>
      <c r="B422" s="14"/>
      <c r="C422" s="14"/>
      <c r="D422" s="14"/>
      <c r="E422" s="14"/>
      <c r="F422" s="23" t="str">
        <f t="array" ref="F422">IF(G422="","",XLOOKUP(G422,selector_04,selector_04_ids,""))</f>
        <v/>
      </c>
      <c r="G422" s="25"/>
      <c r="H422" s="14"/>
      <c r="I422" s="14"/>
      <c r="AK422" s="19" t="s">
        <v>68</v>
      </c>
      <c r="AL422" s="19" t="s">
        <v>68</v>
      </c>
    </row>
    <row r="423">
      <c r="A423" s="14"/>
      <c r="B423" s="14"/>
      <c r="C423" s="14"/>
      <c r="D423" s="14"/>
      <c r="E423" s="14"/>
      <c r="F423" s="23" t="str">
        <f t="array" ref="F423">IF(G423="","",XLOOKUP(G423,selector_04,selector_04_ids,""))</f>
        <v/>
      </c>
      <c r="G423" s="25"/>
      <c r="H423" s="14"/>
      <c r="I423" s="14"/>
      <c r="AK423" s="19" t="s">
        <v>68</v>
      </c>
      <c r="AL423" s="19" t="s">
        <v>68</v>
      </c>
    </row>
    <row r="424">
      <c r="A424" s="14"/>
      <c r="B424" s="14"/>
      <c r="C424" s="14"/>
      <c r="D424" s="14"/>
      <c r="E424" s="14"/>
      <c r="F424" s="23" t="str">
        <f t="array" ref="F424">IF(G424="","",XLOOKUP(G424,selector_04,selector_04_ids,""))</f>
        <v/>
      </c>
      <c r="G424" s="25"/>
      <c r="H424" s="14"/>
      <c r="I424" s="14"/>
      <c r="AK424" s="19" t="s">
        <v>68</v>
      </c>
      <c r="AL424" s="19" t="s">
        <v>68</v>
      </c>
    </row>
    <row r="425">
      <c r="A425" s="14"/>
      <c r="B425" s="14"/>
      <c r="C425" s="14"/>
      <c r="D425" s="14"/>
      <c r="E425" s="14"/>
      <c r="F425" s="23" t="str">
        <f t="array" ref="F425">IF(G425="","",XLOOKUP(G425,selector_04,selector_04_ids,""))</f>
        <v/>
      </c>
      <c r="G425" s="25"/>
      <c r="H425" s="14"/>
      <c r="I425" s="14"/>
      <c r="AK425" s="19" t="s">
        <v>68</v>
      </c>
      <c r="AL425" s="19" t="s">
        <v>68</v>
      </c>
    </row>
    <row r="426">
      <c r="A426" s="14"/>
      <c r="B426" s="14"/>
      <c r="C426" s="14"/>
      <c r="D426" s="14"/>
      <c r="E426" s="14"/>
      <c r="F426" s="23" t="str">
        <f t="array" ref="F426">IF(G426="","",XLOOKUP(G426,selector_04,selector_04_ids,""))</f>
        <v/>
      </c>
      <c r="G426" s="25"/>
      <c r="H426" s="14"/>
      <c r="I426" s="14"/>
      <c r="AK426" s="19" t="s">
        <v>68</v>
      </c>
      <c r="AL426" s="19" t="s">
        <v>68</v>
      </c>
    </row>
    <row r="427">
      <c r="A427" s="14"/>
      <c r="B427" s="14"/>
      <c r="C427" s="14"/>
      <c r="D427" s="14"/>
      <c r="E427" s="14"/>
      <c r="F427" s="23" t="str">
        <f t="array" ref="F427">IF(G427="","",XLOOKUP(G427,selector_04,selector_04_ids,""))</f>
        <v/>
      </c>
      <c r="G427" s="25"/>
      <c r="H427" s="14"/>
      <c r="I427" s="14"/>
      <c r="AK427" s="19" t="s">
        <v>68</v>
      </c>
      <c r="AL427" s="19" t="s">
        <v>68</v>
      </c>
    </row>
    <row r="428">
      <c r="A428" s="14"/>
      <c r="B428" s="14"/>
      <c r="C428" s="14"/>
      <c r="D428" s="14"/>
      <c r="E428" s="14"/>
      <c r="F428" s="23" t="str">
        <f t="array" ref="F428">IF(G428="","",XLOOKUP(G428,selector_04,selector_04_ids,""))</f>
        <v/>
      </c>
      <c r="G428" s="25"/>
      <c r="H428" s="14"/>
      <c r="I428" s="14"/>
      <c r="AK428" s="19" t="s">
        <v>68</v>
      </c>
      <c r="AL428" s="19" t="s">
        <v>68</v>
      </c>
    </row>
    <row r="429">
      <c r="A429" s="14"/>
      <c r="B429" s="14"/>
      <c r="C429" s="14"/>
      <c r="D429" s="14"/>
      <c r="E429" s="14"/>
      <c r="F429" s="23" t="str">
        <f t="array" ref="F429">IF(G429="","",XLOOKUP(G429,selector_04,selector_04_ids,""))</f>
        <v/>
      </c>
      <c r="G429" s="25"/>
      <c r="H429" s="14"/>
      <c r="I429" s="14"/>
      <c r="AK429" s="19" t="s">
        <v>68</v>
      </c>
      <c r="AL429" s="19" t="s">
        <v>68</v>
      </c>
    </row>
    <row r="430">
      <c r="A430" s="14"/>
      <c r="B430" s="14"/>
      <c r="C430" s="14"/>
      <c r="D430" s="14"/>
      <c r="E430" s="14"/>
      <c r="F430" s="23" t="str">
        <f t="array" ref="F430">IF(G430="","",XLOOKUP(G430,selector_04,selector_04_ids,""))</f>
        <v/>
      </c>
      <c r="G430" s="25"/>
      <c r="H430" s="14"/>
      <c r="I430" s="14"/>
      <c r="AK430" s="19" t="s">
        <v>68</v>
      </c>
      <c r="AL430" s="19" t="s">
        <v>68</v>
      </c>
    </row>
    <row r="431">
      <c r="A431" s="14"/>
      <c r="B431" s="14"/>
      <c r="C431" s="14"/>
      <c r="D431" s="14"/>
      <c r="E431" s="14"/>
      <c r="F431" s="23" t="str">
        <f t="array" ref="F431">IF(G431="","",XLOOKUP(G431,selector_04,selector_04_ids,""))</f>
        <v/>
      </c>
      <c r="G431" s="25"/>
      <c r="H431" s="14"/>
      <c r="I431" s="14"/>
      <c r="AK431" s="19" t="s">
        <v>68</v>
      </c>
      <c r="AL431" s="19" t="s">
        <v>68</v>
      </c>
    </row>
    <row r="432">
      <c r="A432" s="14"/>
      <c r="B432" s="14"/>
      <c r="C432" s="14"/>
      <c r="D432" s="14"/>
      <c r="E432" s="14"/>
      <c r="F432" s="23" t="str">
        <f t="array" ref="F432">IF(G432="","",XLOOKUP(G432,selector_04,selector_04_ids,""))</f>
        <v/>
      </c>
      <c r="G432" s="25"/>
      <c r="H432" s="14"/>
      <c r="I432" s="14"/>
      <c r="AK432" s="19" t="s">
        <v>68</v>
      </c>
      <c r="AL432" s="19" t="s">
        <v>68</v>
      </c>
    </row>
    <row r="433">
      <c r="A433" s="14"/>
      <c r="B433" s="14"/>
      <c r="C433" s="14"/>
      <c r="D433" s="14"/>
      <c r="E433" s="14"/>
      <c r="F433" s="23" t="str">
        <f t="array" ref="F433">IF(G433="","",XLOOKUP(G433,selector_04,selector_04_ids,""))</f>
        <v/>
      </c>
      <c r="G433" s="25"/>
      <c r="H433" s="14"/>
      <c r="I433" s="14"/>
      <c r="AK433" s="19" t="s">
        <v>68</v>
      </c>
      <c r="AL433" s="19" t="s">
        <v>68</v>
      </c>
    </row>
    <row r="434">
      <c r="A434" s="14"/>
      <c r="B434" s="14"/>
      <c r="C434" s="14"/>
      <c r="D434" s="14"/>
      <c r="E434" s="14"/>
      <c r="F434" s="23" t="str">
        <f t="array" ref="F434">IF(G434="","",XLOOKUP(G434,selector_04,selector_04_ids,""))</f>
        <v/>
      </c>
      <c r="G434" s="25"/>
      <c r="H434" s="14"/>
      <c r="I434" s="14"/>
      <c r="AK434" s="19" t="s">
        <v>68</v>
      </c>
      <c r="AL434" s="19" t="s">
        <v>68</v>
      </c>
    </row>
    <row r="435">
      <c r="A435" s="14"/>
      <c r="B435" s="14"/>
      <c r="C435" s="14"/>
      <c r="D435" s="14"/>
      <c r="E435" s="14"/>
      <c r="F435" s="23" t="str">
        <f t="array" ref="F435">IF(G435="","",XLOOKUP(G435,selector_04,selector_04_ids,""))</f>
        <v/>
      </c>
      <c r="G435" s="25"/>
      <c r="H435" s="14"/>
      <c r="I435" s="14"/>
      <c r="AK435" s="19" t="s">
        <v>68</v>
      </c>
      <c r="AL435" s="19" t="s">
        <v>68</v>
      </c>
    </row>
    <row r="436">
      <c r="A436" s="14"/>
      <c r="B436" s="14"/>
      <c r="C436" s="14"/>
      <c r="D436" s="14"/>
      <c r="E436" s="14"/>
      <c r="F436" s="23" t="str">
        <f t="array" ref="F436">IF(G436="","",XLOOKUP(G436,selector_04,selector_04_ids,""))</f>
        <v/>
      </c>
      <c r="G436" s="25"/>
      <c r="H436" s="14"/>
      <c r="I436" s="14"/>
      <c r="AK436" s="19" t="s">
        <v>68</v>
      </c>
      <c r="AL436" s="19" t="s">
        <v>68</v>
      </c>
    </row>
    <row r="437">
      <c r="A437" s="14"/>
      <c r="B437" s="14"/>
      <c r="C437" s="14"/>
      <c r="D437" s="14"/>
      <c r="E437" s="14"/>
      <c r="F437" s="23" t="str">
        <f t="array" ref="F437">IF(G437="","",XLOOKUP(G437,selector_04,selector_04_ids,""))</f>
        <v/>
      </c>
      <c r="G437" s="25"/>
      <c r="H437" s="14"/>
      <c r="I437" s="14"/>
      <c r="AK437" s="19" t="s">
        <v>68</v>
      </c>
      <c r="AL437" s="19" t="s">
        <v>68</v>
      </c>
    </row>
    <row r="438">
      <c r="A438" s="14"/>
      <c r="B438" s="14"/>
      <c r="C438" s="14"/>
      <c r="D438" s="14"/>
      <c r="E438" s="14"/>
      <c r="F438" s="23" t="str">
        <f t="array" ref="F438">IF(G438="","",XLOOKUP(G438,selector_04,selector_04_ids,""))</f>
        <v/>
      </c>
      <c r="G438" s="25"/>
      <c r="H438" s="14"/>
      <c r="I438" s="14"/>
      <c r="AK438" s="19" t="s">
        <v>68</v>
      </c>
      <c r="AL438" s="19" t="s">
        <v>68</v>
      </c>
    </row>
    <row r="439">
      <c r="A439" s="14"/>
      <c r="B439" s="14"/>
      <c r="C439" s="14"/>
      <c r="D439" s="14"/>
      <c r="E439" s="14"/>
      <c r="F439" s="23" t="str">
        <f t="array" ref="F439">IF(G439="","",XLOOKUP(G439,selector_04,selector_04_ids,""))</f>
        <v/>
      </c>
      <c r="G439" s="25"/>
      <c r="H439" s="14"/>
      <c r="I439" s="14"/>
      <c r="AK439" s="19" t="s">
        <v>68</v>
      </c>
      <c r="AL439" s="19" t="s">
        <v>68</v>
      </c>
    </row>
    <row r="440">
      <c r="A440" s="14"/>
      <c r="B440" s="14"/>
      <c r="C440" s="14"/>
      <c r="D440" s="14"/>
      <c r="E440" s="14"/>
      <c r="F440" s="23" t="str">
        <f t="array" ref="F440">IF(G440="","",XLOOKUP(G440,selector_04,selector_04_ids,""))</f>
        <v/>
      </c>
      <c r="G440" s="25"/>
      <c r="H440" s="14"/>
      <c r="I440" s="14"/>
      <c r="AK440" s="19" t="s">
        <v>68</v>
      </c>
      <c r="AL440" s="19" t="s">
        <v>68</v>
      </c>
    </row>
    <row r="441">
      <c r="A441" s="14"/>
      <c r="B441" s="14"/>
      <c r="C441" s="14"/>
      <c r="D441" s="14"/>
      <c r="E441" s="14"/>
      <c r="F441" s="23" t="str">
        <f t="array" ref="F441">IF(G441="","",XLOOKUP(G441,selector_04,selector_04_ids,""))</f>
        <v/>
      </c>
      <c r="G441" s="25"/>
      <c r="H441" s="14"/>
      <c r="I441" s="14"/>
      <c r="AK441" s="19" t="s">
        <v>68</v>
      </c>
      <c r="AL441" s="19" t="s">
        <v>68</v>
      </c>
    </row>
    <row r="442">
      <c r="A442" s="14"/>
      <c r="B442" s="14"/>
      <c r="C442" s="14"/>
      <c r="D442" s="14"/>
      <c r="E442" s="14"/>
      <c r="F442" s="23" t="str">
        <f t="array" ref="F442">IF(G442="","",XLOOKUP(G442,selector_04,selector_04_ids,""))</f>
        <v/>
      </c>
      <c r="G442" s="25"/>
      <c r="H442" s="14"/>
      <c r="I442" s="14"/>
      <c r="AK442" s="19" t="s">
        <v>68</v>
      </c>
      <c r="AL442" s="19" t="s">
        <v>68</v>
      </c>
    </row>
    <row r="443">
      <c r="A443" s="14"/>
      <c r="B443" s="14"/>
      <c r="C443" s="14"/>
      <c r="D443" s="14"/>
      <c r="E443" s="14"/>
      <c r="F443" s="23" t="str">
        <f t="array" ref="F443">IF(G443="","",XLOOKUP(G443,selector_04,selector_04_ids,""))</f>
        <v/>
      </c>
      <c r="G443" s="25"/>
      <c r="H443" s="14"/>
      <c r="I443" s="14"/>
      <c r="AK443" s="19" t="s">
        <v>68</v>
      </c>
      <c r="AL443" s="19" t="s">
        <v>68</v>
      </c>
    </row>
    <row r="444">
      <c r="A444" s="14"/>
      <c r="B444" s="14"/>
      <c r="C444" s="14"/>
      <c r="D444" s="14"/>
      <c r="E444" s="14"/>
      <c r="F444" s="23" t="str">
        <f t="array" ref="F444">IF(G444="","",XLOOKUP(G444,selector_04,selector_04_ids,""))</f>
        <v/>
      </c>
      <c r="G444" s="25"/>
      <c r="H444" s="14"/>
      <c r="I444" s="14"/>
      <c r="AK444" s="19" t="s">
        <v>68</v>
      </c>
      <c r="AL444" s="19" t="s">
        <v>68</v>
      </c>
    </row>
    <row r="445">
      <c r="A445" s="14"/>
      <c r="B445" s="14"/>
      <c r="C445" s="14"/>
      <c r="D445" s="14"/>
      <c r="E445" s="14"/>
      <c r="F445" s="23" t="str">
        <f t="array" ref="F445">IF(G445="","",XLOOKUP(G445,selector_04,selector_04_ids,""))</f>
        <v/>
      </c>
      <c r="G445" s="25"/>
      <c r="H445" s="14"/>
      <c r="I445" s="14"/>
      <c r="AK445" s="19" t="s">
        <v>68</v>
      </c>
      <c r="AL445" s="19" t="s">
        <v>68</v>
      </c>
    </row>
    <row r="446">
      <c r="A446" s="14"/>
      <c r="B446" s="14"/>
      <c r="C446" s="14"/>
      <c r="D446" s="14"/>
      <c r="E446" s="14"/>
      <c r="F446" s="23" t="str">
        <f t="array" ref="F446">IF(G446="","",XLOOKUP(G446,selector_04,selector_04_ids,""))</f>
        <v/>
      </c>
      <c r="G446" s="25"/>
      <c r="H446" s="14"/>
      <c r="I446" s="14"/>
      <c r="AK446" s="19" t="s">
        <v>68</v>
      </c>
      <c r="AL446" s="19" t="s">
        <v>68</v>
      </c>
    </row>
    <row r="447">
      <c r="A447" s="14"/>
      <c r="B447" s="14"/>
      <c r="C447" s="14"/>
      <c r="D447" s="14"/>
      <c r="E447" s="14"/>
      <c r="F447" s="23" t="str">
        <f t="array" ref="F447">IF(G447="","",XLOOKUP(G447,selector_04,selector_04_ids,""))</f>
        <v/>
      </c>
      <c r="G447" s="25"/>
      <c r="H447" s="14"/>
      <c r="I447" s="14"/>
      <c r="AK447" s="19" t="s">
        <v>68</v>
      </c>
      <c r="AL447" s="19" t="s">
        <v>68</v>
      </c>
    </row>
    <row r="448">
      <c r="A448" s="14"/>
      <c r="B448" s="14"/>
      <c r="C448" s="14"/>
      <c r="D448" s="14"/>
      <c r="E448" s="14"/>
      <c r="F448" s="23" t="str">
        <f t="array" ref="F448">IF(G448="","",XLOOKUP(G448,selector_04,selector_04_ids,""))</f>
        <v/>
      </c>
      <c r="G448" s="25"/>
      <c r="H448" s="14"/>
      <c r="I448" s="14"/>
      <c r="AK448" s="19" t="s">
        <v>68</v>
      </c>
      <c r="AL448" s="19" t="s">
        <v>68</v>
      </c>
    </row>
    <row r="449">
      <c r="A449" s="14"/>
      <c r="B449" s="14"/>
      <c r="C449" s="14"/>
      <c r="D449" s="14"/>
      <c r="E449" s="14"/>
      <c r="F449" s="23" t="str">
        <f t="array" ref="F449">IF(G449="","",XLOOKUP(G449,selector_04,selector_04_ids,""))</f>
        <v/>
      </c>
      <c r="G449" s="25"/>
      <c r="H449" s="14"/>
      <c r="I449" s="14"/>
      <c r="AK449" s="19" t="s">
        <v>68</v>
      </c>
      <c r="AL449" s="19" t="s">
        <v>68</v>
      </c>
    </row>
    <row r="450">
      <c r="A450" s="14"/>
      <c r="B450" s="14"/>
      <c r="C450" s="14"/>
      <c r="D450" s="14"/>
      <c r="E450" s="14"/>
      <c r="F450" s="23" t="str">
        <f t="array" ref="F450">IF(G450="","",XLOOKUP(G450,selector_04,selector_04_ids,""))</f>
        <v/>
      </c>
      <c r="G450" s="25"/>
      <c r="H450" s="14"/>
      <c r="I450" s="14"/>
      <c r="AK450" s="19" t="s">
        <v>68</v>
      </c>
      <c r="AL450" s="19" t="s">
        <v>68</v>
      </c>
    </row>
    <row r="451">
      <c r="A451" s="14"/>
      <c r="B451" s="14"/>
      <c r="C451" s="14"/>
      <c r="D451" s="14"/>
      <c r="E451" s="14"/>
      <c r="F451" s="23" t="str">
        <f t="array" ref="F451">IF(G451="","",XLOOKUP(G451,selector_04,selector_04_ids,""))</f>
        <v/>
      </c>
      <c r="G451" s="25"/>
      <c r="H451" s="14"/>
      <c r="I451" s="14"/>
      <c r="AK451" s="19" t="s">
        <v>68</v>
      </c>
      <c r="AL451" s="19" t="s">
        <v>68</v>
      </c>
    </row>
    <row r="452">
      <c r="A452" s="14"/>
      <c r="B452" s="14"/>
      <c r="C452" s="14"/>
      <c r="D452" s="14"/>
      <c r="E452" s="14"/>
      <c r="F452" s="23" t="str">
        <f t="array" ref="F452">IF(G452="","",XLOOKUP(G452,selector_04,selector_04_ids,""))</f>
        <v/>
      </c>
      <c r="G452" s="25"/>
      <c r="H452" s="14"/>
      <c r="I452" s="14"/>
      <c r="AK452" s="19" t="s">
        <v>68</v>
      </c>
      <c r="AL452" s="19" t="s">
        <v>68</v>
      </c>
    </row>
    <row r="453">
      <c r="A453" s="14"/>
      <c r="B453" s="14"/>
      <c r="C453" s="14"/>
      <c r="D453" s="14"/>
      <c r="E453" s="14"/>
      <c r="F453" s="23" t="str">
        <f t="array" ref="F453">IF(G453="","",XLOOKUP(G453,selector_04,selector_04_ids,""))</f>
        <v/>
      </c>
      <c r="G453" s="25"/>
      <c r="H453" s="14"/>
      <c r="I453" s="14"/>
      <c r="AK453" s="19" t="s">
        <v>68</v>
      </c>
      <c r="AL453" s="19" t="s">
        <v>68</v>
      </c>
    </row>
    <row r="454">
      <c r="A454" s="14"/>
      <c r="B454" s="14"/>
      <c r="C454" s="14"/>
      <c r="D454" s="14"/>
      <c r="E454" s="14"/>
      <c r="F454" s="23" t="str">
        <f t="array" ref="F454">IF(G454="","",XLOOKUP(G454,selector_04,selector_04_ids,""))</f>
        <v/>
      </c>
      <c r="G454" s="25"/>
      <c r="H454" s="14"/>
      <c r="I454" s="14"/>
      <c r="AK454" s="19" t="s">
        <v>68</v>
      </c>
      <c r="AL454" s="19" t="s">
        <v>68</v>
      </c>
    </row>
    <row r="455">
      <c r="A455" s="14"/>
      <c r="B455" s="14"/>
      <c r="C455" s="14"/>
      <c r="D455" s="14"/>
      <c r="E455" s="14"/>
      <c r="F455" s="23" t="str">
        <f t="array" ref="F455">IF(G455="","",XLOOKUP(G455,selector_04,selector_04_ids,""))</f>
        <v/>
      </c>
      <c r="G455" s="25"/>
      <c r="H455" s="14"/>
      <c r="I455" s="14"/>
      <c r="AK455" s="19" t="s">
        <v>68</v>
      </c>
      <c r="AL455" s="19" t="s">
        <v>68</v>
      </c>
    </row>
    <row r="456">
      <c r="A456" s="14"/>
      <c r="B456" s="14"/>
      <c r="C456" s="14"/>
      <c r="D456" s="14"/>
      <c r="E456" s="14"/>
      <c r="F456" s="23" t="str">
        <f t="array" ref="F456">IF(G456="","",XLOOKUP(G456,selector_04,selector_04_ids,""))</f>
        <v/>
      </c>
      <c r="G456" s="25"/>
      <c r="H456" s="14"/>
      <c r="I456" s="14"/>
      <c r="AK456" s="19" t="s">
        <v>68</v>
      </c>
      <c r="AL456" s="19" t="s">
        <v>68</v>
      </c>
    </row>
    <row r="457">
      <c r="A457" s="14"/>
      <c r="B457" s="14"/>
      <c r="C457" s="14"/>
      <c r="D457" s="14"/>
      <c r="E457" s="14"/>
      <c r="F457" s="23" t="str">
        <f t="array" ref="F457">IF(G457="","",XLOOKUP(G457,selector_04,selector_04_ids,""))</f>
        <v/>
      </c>
      <c r="G457" s="25"/>
      <c r="H457" s="14"/>
      <c r="I457" s="14"/>
      <c r="AK457" s="19" t="s">
        <v>68</v>
      </c>
      <c r="AL457" s="19" t="s">
        <v>68</v>
      </c>
    </row>
    <row r="458">
      <c r="A458" s="14"/>
      <c r="B458" s="14"/>
      <c r="C458" s="14"/>
      <c r="D458" s="14"/>
      <c r="E458" s="14"/>
      <c r="F458" s="23" t="str">
        <f t="array" ref="F458">IF(G458="","",XLOOKUP(G458,selector_04,selector_04_ids,""))</f>
        <v/>
      </c>
      <c r="G458" s="25"/>
      <c r="H458" s="14"/>
      <c r="I458" s="14"/>
      <c r="AK458" s="19" t="s">
        <v>68</v>
      </c>
      <c r="AL458" s="19" t="s">
        <v>68</v>
      </c>
    </row>
    <row r="459">
      <c r="A459" s="14"/>
      <c r="B459" s="14"/>
      <c r="C459" s="14"/>
      <c r="D459" s="14"/>
      <c r="E459" s="14"/>
      <c r="F459" s="23" t="str">
        <f t="array" ref="F459">IF(G459="","",XLOOKUP(G459,selector_04,selector_04_ids,""))</f>
        <v/>
      </c>
      <c r="G459" s="25"/>
      <c r="H459" s="14"/>
      <c r="I459" s="14"/>
      <c r="AK459" s="19" t="s">
        <v>68</v>
      </c>
      <c r="AL459" s="19" t="s">
        <v>68</v>
      </c>
    </row>
    <row r="460">
      <c r="A460" s="14"/>
      <c r="B460" s="14"/>
      <c r="C460" s="14"/>
      <c r="D460" s="14"/>
      <c r="E460" s="14"/>
      <c r="F460" s="23" t="str">
        <f t="array" ref="F460">IF(G460="","",XLOOKUP(G460,selector_04,selector_04_ids,""))</f>
        <v/>
      </c>
      <c r="G460" s="25"/>
      <c r="H460" s="14"/>
      <c r="I460" s="14"/>
      <c r="AK460" s="19" t="s">
        <v>68</v>
      </c>
      <c r="AL460" s="19" t="s">
        <v>68</v>
      </c>
    </row>
    <row r="461">
      <c r="A461" s="14"/>
      <c r="B461" s="14"/>
      <c r="C461" s="14"/>
      <c r="D461" s="14"/>
      <c r="E461" s="14"/>
      <c r="F461" s="23" t="str">
        <f t="array" ref="F461">IF(G461="","",XLOOKUP(G461,selector_04,selector_04_ids,""))</f>
        <v/>
      </c>
      <c r="G461" s="25"/>
      <c r="H461" s="14"/>
      <c r="I461" s="14"/>
      <c r="AK461" s="19" t="s">
        <v>68</v>
      </c>
      <c r="AL461" s="19" t="s">
        <v>68</v>
      </c>
    </row>
    <row r="462">
      <c r="A462" s="14"/>
      <c r="B462" s="14"/>
      <c r="C462" s="14"/>
      <c r="D462" s="14"/>
      <c r="E462" s="14"/>
      <c r="F462" s="23" t="str">
        <f t="array" ref="F462">IF(G462="","",XLOOKUP(G462,selector_04,selector_04_ids,""))</f>
        <v/>
      </c>
      <c r="G462" s="25"/>
      <c r="H462" s="14"/>
      <c r="I462" s="14"/>
      <c r="AK462" s="19" t="s">
        <v>68</v>
      </c>
      <c r="AL462" s="19" t="s">
        <v>68</v>
      </c>
    </row>
    <row r="463">
      <c r="A463" s="14"/>
      <c r="B463" s="14"/>
      <c r="C463" s="14"/>
      <c r="D463" s="14"/>
      <c r="E463" s="14"/>
      <c r="F463" s="23" t="str">
        <f t="array" ref="F463">IF(G463="","",XLOOKUP(G463,selector_04,selector_04_ids,""))</f>
        <v/>
      </c>
      <c r="G463" s="25"/>
      <c r="H463" s="14"/>
      <c r="I463" s="14"/>
      <c r="AK463" s="19" t="s">
        <v>68</v>
      </c>
      <c r="AL463" s="19" t="s">
        <v>68</v>
      </c>
    </row>
    <row r="464">
      <c r="A464" s="14"/>
      <c r="B464" s="14"/>
      <c r="C464" s="14"/>
      <c r="D464" s="14"/>
      <c r="E464" s="14"/>
      <c r="F464" s="23" t="str">
        <f t="array" ref="F464">IF(G464="","",XLOOKUP(G464,selector_04,selector_04_ids,""))</f>
        <v/>
      </c>
      <c r="G464" s="25"/>
      <c r="H464" s="14"/>
      <c r="I464" s="14"/>
      <c r="AK464" s="19" t="s">
        <v>68</v>
      </c>
      <c r="AL464" s="19" t="s">
        <v>68</v>
      </c>
    </row>
    <row r="465">
      <c r="A465" s="14"/>
      <c r="B465" s="14"/>
      <c r="C465" s="14"/>
      <c r="D465" s="14"/>
      <c r="E465" s="14"/>
      <c r="F465" s="23" t="str">
        <f t="array" ref="F465">IF(G465="","",XLOOKUP(G465,selector_04,selector_04_ids,""))</f>
        <v/>
      </c>
      <c r="G465" s="25"/>
      <c r="H465" s="14"/>
      <c r="I465" s="14"/>
      <c r="AK465" s="19" t="s">
        <v>68</v>
      </c>
      <c r="AL465" s="19" t="s">
        <v>68</v>
      </c>
    </row>
    <row r="466">
      <c r="A466" s="14"/>
      <c r="B466" s="14"/>
      <c r="C466" s="14"/>
      <c r="D466" s="14"/>
      <c r="E466" s="14"/>
      <c r="F466" s="23" t="str">
        <f t="array" ref="F466">IF(G466="","",XLOOKUP(G466,selector_04,selector_04_ids,""))</f>
        <v/>
      </c>
      <c r="G466" s="25"/>
      <c r="H466" s="14"/>
      <c r="I466" s="14"/>
      <c r="AK466" s="19" t="s">
        <v>68</v>
      </c>
      <c r="AL466" s="19" t="s">
        <v>68</v>
      </c>
    </row>
    <row r="467">
      <c r="A467" s="14"/>
      <c r="B467" s="14"/>
      <c r="C467" s="14"/>
      <c r="D467" s="14"/>
      <c r="E467" s="14"/>
      <c r="F467" s="23" t="str">
        <f t="array" ref="F467">IF(G467="","",XLOOKUP(G467,selector_04,selector_04_ids,""))</f>
        <v/>
      </c>
      <c r="G467" s="25"/>
      <c r="H467" s="14"/>
      <c r="I467" s="14"/>
      <c r="AK467" s="19" t="s">
        <v>68</v>
      </c>
      <c r="AL467" s="19" t="s">
        <v>68</v>
      </c>
    </row>
    <row r="468">
      <c r="A468" s="14"/>
      <c r="B468" s="14"/>
      <c r="C468" s="14"/>
      <c r="D468" s="14"/>
      <c r="E468" s="14"/>
      <c r="F468" s="23" t="str">
        <f t="array" ref="F468">IF(G468="","",XLOOKUP(G468,selector_04,selector_04_ids,""))</f>
        <v/>
      </c>
      <c r="G468" s="25"/>
      <c r="H468" s="14"/>
      <c r="I468" s="14"/>
      <c r="AK468" s="19" t="s">
        <v>68</v>
      </c>
      <c r="AL468" s="19" t="s">
        <v>68</v>
      </c>
    </row>
    <row r="469">
      <c r="A469" s="14"/>
      <c r="B469" s="14"/>
      <c r="C469" s="14"/>
      <c r="D469" s="14"/>
      <c r="E469" s="14"/>
      <c r="F469" s="23" t="str">
        <f t="array" ref="F469">IF(G469="","",XLOOKUP(G469,selector_04,selector_04_ids,""))</f>
        <v/>
      </c>
      <c r="G469" s="25"/>
      <c r="H469" s="14"/>
      <c r="I469" s="14"/>
      <c r="AK469" s="19" t="s">
        <v>68</v>
      </c>
      <c r="AL469" s="19" t="s">
        <v>68</v>
      </c>
    </row>
    <row r="470">
      <c r="A470" s="14"/>
      <c r="B470" s="14"/>
      <c r="C470" s="14"/>
      <c r="D470" s="14"/>
      <c r="E470" s="14"/>
      <c r="F470" s="23" t="str">
        <f t="array" ref="F470">IF(G470="","",XLOOKUP(G470,selector_04,selector_04_ids,""))</f>
        <v/>
      </c>
      <c r="G470" s="25"/>
      <c r="H470" s="14"/>
      <c r="I470" s="14"/>
      <c r="AK470" s="19" t="s">
        <v>68</v>
      </c>
      <c r="AL470" s="19" t="s">
        <v>68</v>
      </c>
    </row>
    <row r="471">
      <c r="A471" s="14"/>
      <c r="B471" s="14"/>
      <c r="C471" s="14"/>
      <c r="D471" s="14"/>
      <c r="E471" s="14"/>
      <c r="F471" s="23" t="str">
        <f t="array" ref="F471">IF(G471="","",XLOOKUP(G471,selector_04,selector_04_ids,""))</f>
        <v/>
      </c>
      <c r="G471" s="25"/>
      <c r="H471" s="14"/>
      <c r="I471" s="14"/>
      <c r="AK471" s="19" t="s">
        <v>68</v>
      </c>
      <c r="AL471" s="19" t="s">
        <v>68</v>
      </c>
    </row>
    <row r="472">
      <c r="A472" s="14"/>
      <c r="B472" s="14"/>
      <c r="C472" s="14"/>
      <c r="D472" s="14"/>
      <c r="E472" s="14"/>
      <c r="F472" s="23" t="str">
        <f t="array" ref="F472">IF(G472="","",XLOOKUP(G472,selector_04,selector_04_ids,""))</f>
        <v/>
      </c>
      <c r="G472" s="25"/>
      <c r="H472" s="14"/>
      <c r="I472" s="14"/>
      <c r="AK472" s="19" t="s">
        <v>68</v>
      </c>
      <c r="AL472" s="19" t="s">
        <v>68</v>
      </c>
    </row>
    <row r="473">
      <c r="A473" s="14"/>
      <c r="B473" s="14"/>
      <c r="C473" s="14"/>
      <c r="D473" s="14"/>
      <c r="E473" s="14"/>
      <c r="F473" s="23" t="str">
        <f t="array" ref="F473">IF(G473="","",XLOOKUP(G473,selector_04,selector_04_ids,""))</f>
        <v/>
      </c>
      <c r="G473" s="25"/>
      <c r="H473" s="14"/>
      <c r="I473" s="14"/>
      <c r="AK473" s="19" t="s">
        <v>68</v>
      </c>
      <c r="AL473" s="19" t="s">
        <v>68</v>
      </c>
    </row>
    <row r="474">
      <c r="A474" s="14"/>
      <c r="B474" s="14"/>
      <c r="C474" s="14"/>
      <c r="D474" s="14"/>
      <c r="E474" s="14"/>
      <c r="F474" s="23" t="str">
        <f t="array" ref="F474">IF(G474="","",XLOOKUP(G474,selector_04,selector_04_ids,""))</f>
        <v/>
      </c>
      <c r="G474" s="25"/>
      <c r="H474" s="14"/>
      <c r="I474" s="14"/>
      <c r="AK474" s="19" t="s">
        <v>68</v>
      </c>
      <c r="AL474" s="19" t="s">
        <v>68</v>
      </c>
    </row>
    <row r="475">
      <c r="A475" s="14"/>
      <c r="B475" s="14"/>
      <c r="C475" s="14"/>
      <c r="D475" s="14"/>
      <c r="E475" s="14"/>
      <c r="F475" s="23" t="str">
        <f t="array" ref="F475">IF(G475="","",XLOOKUP(G475,selector_04,selector_04_ids,""))</f>
        <v/>
      </c>
      <c r="G475" s="25"/>
      <c r="H475" s="14"/>
      <c r="I475" s="14"/>
      <c r="AK475" s="19" t="s">
        <v>68</v>
      </c>
      <c r="AL475" s="19" t="s">
        <v>68</v>
      </c>
    </row>
    <row r="476">
      <c r="A476" s="14"/>
      <c r="B476" s="14"/>
      <c r="C476" s="14"/>
      <c r="D476" s="14"/>
      <c r="E476" s="14"/>
      <c r="F476" s="23" t="str">
        <f t="array" ref="F476">IF(G476="","",XLOOKUP(G476,selector_04,selector_04_ids,""))</f>
        <v/>
      </c>
      <c r="G476" s="25"/>
      <c r="H476" s="14"/>
      <c r="I476" s="14"/>
      <c r="AK476" s="19" t="s">
        <v>68</v>
      </c>
      <c r="AL476" s="19" t="s">
        <v>68</v>
      </c>
    </row>
    <row r="477">
      <c r="A477" s="14"/>
      <c r="B477" s="14"/>
      <c r="C477" s="14"/>
      <c r="D477" s="14"/>
      <c r="E477" s="14"/>
      <c r="F477" s="23" t="str">
        <f t="array" ref="F477">IF(G477="","",XLOOKUP(G477,selector_04,selector_04_ids,""))</f>
        <v/>
      </c>
      <c r="G477" s="25"/>
      <c r="H477" s="14"/>
      <c r="I477" s="14"/>
      <c r="AK477" s="19" t="s">
        <v>68</v>
      </c>
      <c r="AL477" s="19" t="s">
        <v>68</v>
      </c>
    </row>
    <row r="478">
      <c r="A478" s="14"/>
      <c r="B478" s="14"/>
      <c r="C478" s="14"/>
      <c r="D478" s="14"/>
      <c r="E478" s="14"/>
      <c r="F478" s="23" t="str">
        <f t="array" ref="F478">IF(G478="","",XLOOKUP(G478,selector_04,selector_04_ids,""))</f>
        <v/>
      </c>
      <c r="G478" s="25"/>
      <c r="H478" s="14"/>
      <c r="I478" s="14"/>
      <c r="AK478" s="19" t="s">
        <v>68</v>
      </c>
      <c r="AL478" s="19" t="s">
        <v>68</v>
      </c>
    </row>
    <row r="479">
      <c r="A479" s="14"/>
      <c r="B479" s="14"/>
      <c r="C479" s="14"/>
      <c r="D479" s="14"/>
      <c r="E479" s="14"/>
      <c r="F479" s="23" t="str">
        <f t="array" ref="F479">IF(G479="","",XLOOKUP(G479,selector_04,selector_04_ids,""))</f>
        <v/>
      </c>
      <c r="G479" s="25"/>
      <c r="H479" s="14"/>
      <c r="I479" s="14"/>
      <c r="AK479" s="19" t="s">
        <v>68</v>
      </c>
      <c r="AL479" s="19" t="s">
        <v>68</v>
      </c>
    </row>
    <row r="480">
      <c r="A480" s="14"/>
      <c r="B480" s="14"/>
      <c r="C480" s="14"/>
      <c r="D480" s="14"/>
      <c r="E480" s="14"/>
      <c r="F480" s="23" t="str">
        <f t="array" ref="F480">IF(G480="","",XLOOKUP(G480,selector_04,selector_04_ids,""))</f>
        <v/>
      </c>
      <c r="G480" s="25"/>
      <c r="H480" s="14"/>
      <c r="I480" s="14"/>
      <c r="AK480" s="19" t="s">
        <v>68</v>
      </c>
      <c r="AL480" s="19" t="s">
        <v>68</v>
      </c>
    </row>
    <row r="481">
      <c r="A481" s="14"/>
      <c r="B481" s="14"/>
      <c r="C481" s="14"/>
      <c r="D481" s="14"/>
      <c r="E481" s="14"/>
      <c r="F481" s="23" t="str">
        <f t="array" ref="F481">IF(G481="","",XLOOKUP(G481,selector_04,selector_04_ids,""))</f>
        <v/>
      </c>
      <c r="G481" s="25"/>
      <c r="H481" s="14"/>
      <c r="I481" s="14"/>
      <c r="AK481" s="19" t="s">
        <v>68</v>
      </c>
      <c r="AL481" s="19" t="s">
        <v>68</v>
      </c>
    </row>
    <row r="482">
      <c r="A482" s="14"/>
      <c r="B482" s="14"/>
      <c r="C482" s="14"/>
      <c r="D482" s="14"/>
      <c r="E482" s="14"/>
      <c r="F482" s="23" t="str">
        <f t="array" ref="F482">IF(G482="","",XLOOKUP(G482,selector_04,selector_04_ids,""))</f>
        <v/>
      </c>
      <c r="G482" s="25"/>
      <c r="H482" s="14"/>
      <c r="I482" s="14"/>
      <c r="AK482" s="19" t="s">
        <v>68</v>
      </c>
      <c r="AL482" s="19" t="s">
        <v>68</v>
      </c>
    </row>
    <row r="483">
      <c r="A483" s="14"/>
      <c r="B483" s="14"/>
      <c r="C483" s="14"/>
      <c r="D483" s="14"/>
      <c r="E483" s="14"/>
      <c r="F483" s="23" t="str">
        <f t="array" ref="F483">IF(G483="","",XLOOKUP(G483,selector_04,selector_04_ids,""))</f>
        <v/>
      </c>
      <c r="G483" s="25"/>
      <c r="H483" s="14"/>
      <c r="I483" s="14"/>
      <c r="AK483" s="19" t="s">
        <v>68</v>
      </c>
      <c r="AL483" s="19" t="s">
        <v>68</v>
      </c>
    </row>
    <row r="484">
      <c r="A484" s="14"/>
      <c r="B484" s="14"/>
      <c r="C484" s="14"/>
      <c r="D484" s="14"/>
      <c r="E484" s="14"/>
      <c r="F484" s="23" t="str">
        <f t="array" ref="F484">IF(G484="","",XLOOKUP(G484,selector_04,selector_04_ids,""))</f>
        <v/>
      </c>
      <c r="G484" s="25"/>
      <c r="H484" s="14"/>
      <c r="I484" s="14"/>
      <c r="AK484" s="19" t="s">
        <v>68</v>
      </c>
      <c r="AL484" s="19" t="s">
        <v>68</v>
      </c>
    </row>
    <row r="485">
      <c r="A485" s="14"/>
      <c r="B485" s="14"/>
      <c r="C485" s="14"/>
      <c r="D485" s="14"/>
      <c r="E485" s="14"/>
      <c r="F485" s="23" t="str">
        <f t="array" ref="F485">IF(G485="","",XLOOKUP(G485,selector_04,selector_04_ids,""))</f>
        <v/>
      </c>
      <c r="G485" s="25"/>
      <c r="H485" s="14"/>
      <c r="I485" s="14"/>
      <c r="AK485" s="19" t="s">
        <v>68</v>
      </c>
      <c r="AL485" s="19" t="s">
        <v>68</v>
      </c>
    </row>
    <row r="486">
      <c r="A486" s="14"/>
      <c r="B486" s="14"/>
      <c r="C486" s="14"/>
      <c r="D486" s="14"/>
      <c r="E486" s="14"/>
      <c r="F486" s="23" t="str">
        <f t="array" ref="F486">IF(G486="","",XLOOKUP(G486,selector_04,selector_04_ids,""))</f>
        <v/>
      </c>
      <c r="G486" s="25"/>
      <c r="H486" s="14"/>
      <c r="I486" s="14"/>
      <c r="AK486" s="19" t="s">
        <v>68</v>
      </c>
      <c r="AL486" s="19" t="s">
        <v>68</v>
      </c>
    </row>
    <row r="487">
      <c r="A487" s="14"/>
      <c r="B487" s="14"/>
      <c r="C487" s="14"/>
      <c r="D487" s="14"/>
      <c r="E487" s="14"/>
      <c r="F487" s="23" t="str">
        <f t="array" ref="F487">IF(G487="","",XLOOKUP(G487,selector_04,selector_04_ids,""))</f>
        <v/>
      </c>
      <c r="G487" s="25"/>
      <c r="H487" s="14"/>
      <c r="I487" s="14"/>
      <c r="AK487" s="19" t="s">
        <v>68</v>
      </c>
      <c r="AL487" s="19" t="s">
        <v>68</v>
      </c>
    </row>
    <row r="488">
      <c r="A488" s="14"/>
      <c r="B488" s="14"/>
      <c r="C488" s="14"/>
      <c r="D488" s="14"/>
      <c r="E488" s="14"/>
      <c r="F488" s="23" t="str">
        <f t="array" ref="F488">IF(G488="","",XLOOKUP(G488,selector_04,selector_04_ids,""))</f>
        <v/>
      </c>
      <c r="G488" s="25"/>
      <c r="H488" s="14"/>
      <c r="I488" s="14"/>
      <c r="AK488" s="19" t="s">
        <v>68</v>
      </c>
      <c r="AL488" s="19" t="s">
        <v>68</v>
      </c>
    </row>
    <row r="489">
      <c r="A489" s="14"/>
      <c r="B489" s="14"/>
      <c r="C489" s="14"/>
      <c r="D489" s="14"/>
      <c r="E489" s="14"/>
      <c r="F489" s="23" t="str">
        <f t="array" ref="F489">IF(G489="","",XLOOKUP(G489,selector_04,selector_04_ids,""))</f>
        <v/>
      </c>
      <c r="G489" s="25"/>
      <c r="H489" s="14"/>
      <c r="I489" s="14"/>
      <c r="AK489" s="19" t="s">
        <v>68</v>
      </c>
      <c r="AL489" s="19" t="s">
        <v>68</v>
      </c>
    </row>
    <row r="490">
      <c r="A490" s="14"/>
      <c r="B490" s="14"/>
      <c r="C490" s="14"/>
      <c r="D490" s="14"/>
      <c r="E490" s="14"/>
      <c r="F490" s="23" t="str">
        <f t="array" ref="F490">IF(G490="","",XLOOKUP(G490,selector_04,selector_04_ids,""))</f>
        <v/>
      </c>
      <c r="G490" s="25"/>
      <c r="H490" s="14"/>
      <c r="I490" s="14"/>
      <c r="AK490" s="19" t="s">
        <v>68</v>
      </c>
      <c r="AL490" s="19" t="s">
        <v>68</v>
      </c>
    </row>
    <row r="491">
      <c r="A491" s="14"/>
      <c r="B491" s="14"/>
      <c r="C491" s="14"/>
      <c r="D491" s="14"/>
      <c r="E491" s="14"/>
      <c r="F491" s="23" t="str">
        <f t="array" ref="F491">IF(G491="","",XLOOKUP(G491,selector_04,selector_04_ids,""))</f>
        <v/>
      </c>
      <c r="G491" s="25"/>
      <c r="H491" s="14"/>
      <c r="I491" s="14"/>
      <c r="AK491" s="19" t="s">
        <v>68</v>
      </c>
      <c r="AL491" s="19" t="s">
        <v>68</v>
      </c>
    </row>
    <row r="492">
      <c r="A492" s="14"/>
      <c r="B492" s="14"/>
      <c r="C492" s="14"/>
      <c r="D492" s="14"/>
      <c r="E492" s="14"/>
      <c r="F492" s="23" t="str">
        <f t="array" ref="F492">IF(G492="","",XLOOKUP(G492,selector_04,selector_04_ids,""))</f>
        <v/>
      </c>
      <c r="G492" s="25"/>
      <c r="H492" s="14"/>
      <c r="I492" s="14"/>
      <c r="AK492" s="19" t="s">
        <v>68</v>
      </c>
      <c r="AL492" s="19" t="s">
        <v>68</v>
      </c>
    </row>
    <row r="493">
      <c r="A493" s="14"/>
      <c r="B493" s="14"/>
      <c r="C493" s="14"/>
      <c r="D493" s="14"/>
      <c r="E493" s="14"/>
      <c r="F493" s="23" t="str">
        <f t="array" ref="F493">IF(G493="","",XLOOKUP(G493,selector_04,selector_04_ids,""))</f>
        <v/>
      </c>
      <c r="G493" s="25"/>
      <c r="H493" s="14"/>
      <c r="I493" s="14"/>
      <c r="AK493" s="19" t="s">
        <v>68</v>
      </c>
      <c r="AL493" s="19" t="s">
        <v>68</v>
      </c>
    </row>
    <row r="494">
      <c r="A494" s="14"/>
      <c r="B494" s="14"/>
      <c r="C494" s="14"/>
      <c r="D494" s="14"/>
      <c r="E494" s="14"/>
      <c r="F494" s="23" t="str">
        <f t="array" ref="F494">IF(G494="","",XLOOKUP(G494,selector_04,selector_04_ids,""))</f>
        <v/>
      </c>
      <c r="G494" s="25"/>
      <c r="H494" s="14"/>
      <c r="I494" s="14"/>
      <c r="AK494" s="19" t="s">
        <v>68</v>
      </c>
      <c r="AL494" s="19" t="s">
        <v>68</v>
      </c>
    </row>
    <row r="495">
      <c r="A495" s="14"/>
      <c r="B495" s="14"/>
      <c r="C495" s="14"/>
      <c r="D495" s="14"/>
      <c r="E495" s="14"/>
      <c r="F495" s="23" t="str">
        <f t="array" ref="F495">IF(G495="","",XLOOKUP(G495,selector_04,selector_04_ids,""))</f>
        <v/>
      </c>
      <c r="G495" s="25"/>
      <c r="H495" s="14"/>
      <c r="I495" s="14"/>
      <c r="AK495" s="19" t="s">
        <v>68</v>
      </c>
      <c r="AL495" s="19" t="s">
        <v>68</v>
      </c>
    </row>
    <row r="496">
      <c r="A496" s="14"/>
      <c r="B496" s="14"/>
      <c r="C496" s="14"/>
      <c r="D496" s="14"/>
      <c r="E496" s="14"/>
      <c r="F496" s="23" t="str">
        <f t="array" ref="F496">IF(G496="","",XLOOKUP(G496,selector_04,selector_04_ids,""))</f>
        <v/>
      </c>
      <c r="G496" s="25"/>
      <c r="H496" s="14"/>
      <c r="I496" s="14"/>
      <c r="AK496" s="19" t="s">
        <v>68</v>
      </c>
      <c r="AL496" s="19" t="s">
        <v>68</v>
      </c>
    </row>
    <row r="497">
      <c r="A497" s="14"/>
      <c r="B497" s="14"/>
      <c r="C497" s="14"/>
      <c r="D497" s="14"/>
      <c r="E497" s="14"/>
      <c r="F497" s="23" t="str">
        <f t="array" ref="F497">IF(G497="","",XLOOKUP(G497,selector_04,selector_04_ids,""))</f>
        <v/>
      </c>
      <c r="G497" s="25"/>
      <c r="H497" s="14"/>
      <c r="I497" s="14"/>
      <c r="AK497" s="19" t="s">
        <v>68</v>
      </c>
      <c r="AL497" s="19" t="s">
        <v>68</v>
      </c>
    </row>
    <row r="498">
      <c r="A498" s="14"/>
      <c r="B498" s="14"/>
      <c r="C498" s="14"/>
      <c r="D498" s="14"/>
      <c r="E498" s="14"/>
      <c r="F498" s="23" t="str">
        <f t="array" ref="F498">IF(G498="","",XLOOKUP(G498,selector_04,selector_04_ids,""))</f>
        <v/>
      </c>
      <c r="G498" s="25"/>
      <c r="H498" s="14"/>
      <c r="I498" s="14"/>
      <c r="AK498" s="19" t="s">
        <v>68</v>
      </c>
      <c r="AL498" s="19" t="s">
        <v>68</v>
      </c>
    </row>
    <row r="499">
      <c r="A499" s="14"/>
      <c r="B499" s="14"/>
      <c r="C499" s="14"/>
      <c r="D499" s="14"/>
      <c r="E499" s="14"/>
      <c r="F499" s="23" t="str">
        <f t="array" ref="F499">IF(G499="","",XLOOKUP(G499,selector_04,selector_04_ids,""))</f>
        <v/>
      </c>
      <c r="G499" s="25"/>
      <c r="H499" s="14"/>
      <c r="I499" s="14"/>
      <c r="AK499" s="19" t="s">
        <v>68</v>
      </c>
      <c r="AL499" s="19" t="s">
        <v>68</v>
      </c>
    </row>
    <row r="500">
      <c r="A500" s="14"/>
      <c r="B500" s="14"/>
      <c r="C500" s="14"/>
      <c r="D500" s="14"/>
      <c r="E500" s="14"/>
      <c r="F500" s="23" t="str">
        <f t="array" ref="F500">IF(G500="","",XLOOKUP(G500,selector_04,selector_04_ids,""))</f>
        <v/>
      </c>
      <c r="G500" s="25"/>
      <c r="H500" s="14"/>
      <c r="I500" s="14"/>
      <c r="AK500" s="19" t="s">
        <v>68</v>
      </c>
      <c r="AL500" s="19" t="s">
        <v>68</v>
      </c>
    </row>
    <row r="501">
      <c r="A501" s="14"/>
      <c r="B501" s="14"/>
      <c r="C501" s="14"/>
      <c r="D501" s="14"/>
      <c r="E501" s="14"/>
      <c r="F501" s="23" t="str">
        <f t="array" ref="F501">IF(G501="","",XLOOKUP(G501,selector_04,selector_04_ids,""))</f>
        <v/>
      </c>
      <c r="G501" s="25"/>
      <c r="H501" s="14"/>
      <c r="I501" s="14"/>
      <c r="AK501" s="19" t="s">
        <v>68</v>
      </c>
      <c r="AL501" s="19" t="s">
        <v>68</v>
      </c>
    </row>
    <row r="502">
      <c r="A502" s="14"/>
      <c r="B502" s="14"/>
      <c r="C502" s="14"/>
      <c r="D502" s="14"/>
      <c r="E502" s="14"/>
      <c r="F502" s="23" t="str">
        <f t="array" ref="F502">IF(G502="","",XLOOKUP(G502,selector_04,selector_04_ids,""))</f>
        <v/>
      </c>
      <c r="G502" s="25"/>
      <c r="H502" s="14"/>
      <c r="I502" s="14"/>
      <c r="AK502" s="19" t="s">
        <v>68</v>
      </c>
      <c r="AL502" s="19" t="s">
        <v>68</v>
      </c>
    </row>
    <row r="503">
      <c r="A503" s="14"/>
      <c r="B503" s="14"/>
      <c r="C503" s="14"/>
      <c r="D503" s="14"/>
      <c r="E503" s="14"/>
      <c r="F503" s="23" t="str">
        <f t="array" ref="F503">IF(G503="","",XLOOKUP(G503,selector_04,selector_04_ids,""))</f>
        <v/>
      </c>
      <c r="G503" s="25"/>
      <c r="H503" s="14"/>
      <c r="I503" s="14"/>
      <c r="AK503" s="19" t="s">
        <v>68</v>
      </c>
      <c r="AL503" s="19" t="s">
        <v>68</v>
      </c>
    </row>
    <row r="504">
      <c r="A504" s="14"/>
      <c r="B504" s="14"/>
      <c r="C504" s="14"/>
      <c r="D504" s="14"/>
      <c r="E504" s="14"/>
      <c r="F504" s="23" t="str">
        <f t="array" ref="F504">IF(G504="","",XLOOKUP(G504,selector_04,selector_04_ids,""))</f>
        <v/>
      </c>
      <c r="G504" s="25"/>
      <c r="H504" s="14"/>
      <c r="I504" s="14"/>
      <c r="AK504" s="19" t="s">
        <v>68</v>
      </c>
      <c r="AL504" s="19" t="s">
        <v>68</v>
      </c>
    </row>
    <row r="505">
      <c r="A505" s="14"/>
      <c r="B505" s="14"/>
      <c r="C505" s="14"/>
      <c r="D505" s="14"/>
      <c r="E505" s="14"/>
      <c r="F505" s="23" t="str">
        <f t="array" ref="F505">IF(G505="","",XLOOKUP(G505,selector_04,selector_04_ids,""))</f>
        <v/>
      </c>
      <c r="G505" s="25"/>
      <c r="H505" s="14"/>
      <c r="I505" s="14"/>
      <c r="AK505" s="19" t="s">
        <v>68</v>
      </c>
      <c r="AL505" s="19" t="s">
        <v>68</v>
      </c>
    </row>
    <row r="506">
      <c r="A506" s="14"/>
      <c r="B506" s="14"/>
      <c r="C506" s="14"/>
      <c r="D506" s="14"/>
      <c r="E506" s="14"/>
      <c r="F506" s="23" t="str">
        <f t="array" ref="F506">IF(G506="","",XLOOKUP(G506,selector_04,selector_04_ids,""))</f>
        <v/>
      </c>
      <c r="G506" s="25"/>
      <c r="H506" s="14"/>
      <c r="I506" s="14"/>
      <c r="AK506" s="19" t="s">
        <v>68</v>
      </c>
      <c r="AL506" s="19" t="s">
        <v>68</v>
      </c>
    </row>
    <row r="507">
      <c r="A507" s="14"/>
      <c r="B507" s="14"/>
      <c r="C507" s="14"/>
      <c r="D507" s="14"/>
      <c r="E507" s="14"/>
      <c r="F507" s="23" t="str">
        <f t="array" ref="F507">IF(G507="","",XLOOKUP(G507,selector_04,selector_04_ids,""))</f>
        <v/>
      </c>
      <c r="G507" s="25"/>
      <c r="H507" s="14"/>
      <c r="I507" s="14"/>
      <c r="AK507" s="19" t="s">
        <v>68</v>
      </c>
      <c r="AL507" s="19" t="s">
        <v>68</v>
      </c>
    </row>
    <row r="508">
      <c r="A508" s="14"/>
      <c r="B508" s="14"/>
      <c r="C508" s="14"/>
      <c r="D508" s="14"/>
      <c r="E508" s="14"/>
      <c r="F508" s="23" t="str">
        <f t="array" ref="F508">IF(G508="","",XLOOKUP(G508,selector_04,selector_04_ids,""))</f>
        <v/>
      </c>
      <c r="G508" s="25"/>
      <c r="H508" s="14"/>
      <c r="I508" s="14"/>
      <c r="AK508" s="19" t="s">
        <v>68</v>
      </c>
      <c r="AL508" s="19" t="s">
        <v>68</v>
      </c>
    </row>
    <row r="509">
      <c r="A509" s="14"/>
      <c r="B509" s="14"/>
      <c r="C509" s="14"/>
      <c r="D509" s="14"/>
      <c r="E509" s="14"/>
      <c r="F509" s="23" t="str">
        <f t="array" ref="F509">IF(G509="","",XLOOKUP(G509,selector_04,selector_04_ids,""))</f>
        <v/>
      </c>
      <c r="G509" s="25"/>
      <c r="H509" s="14"/>
      <c r="I509" s="14"/>
      <c r="AK509" s="19" t="s">
        <v>68</v>
      </c>
      <c r="AL509" s="19" t="s">
        <v>68</v>
      </c>
    </row>
    <row r="510">
      <c r="A510" s="14"/>
      <c r="B510" s="14"/>
      <c r="C510" s="14"/>
      <c r="D510" s="14"/>
      <c r="E510" s="14"/>
      <c r="F510" s="23" t="str">
        <f t="array" ref="F510">IF(G510="","",XLOOKUP(G510,selector_04,selector_04_ids,""))</f>
        <v/>
      </c>
      <c r="G510" s="25"/>
      <c r="H510" s="14"/>
      <c r="I510" s="14"/>
      <c r="AK510" s="19" t="s">
        <v>68</v>
      </c>
      <c r="AL510" s="19" t="s">
        <v>68</v>
      </c>
    </row>
    <row r="511">
      <c r="A511" s="14"/>
      <c r="B511" s="14"/>
      <c r="C511" s="14"/>
      <c r="D511" s="14"/>
      <c r="E511" s="14"/>
      <c r="F511" s="23" t="str">
        <f t="array" ref="F511">IF(G511="","",XLOOKUP(G511,selector_04,selector_04_ids,""))</f>
        <v/>
      </c>
      <c r="G511" s="25"/>
      <c r="H511" s="14"/>
      <c r="I511" s="14"/>
      <c r="AK511" s="19" t="s">
        <v>68</v>
      </c>
      <c r="AL511" s="19" t="s">
        <v>68</v>
      </c>
    </row>
    <row r="512">
      <c r="A512" s="14"/>
      <c r="B512" s="14"/>
      <c r="C512" s="14"/>
      <c r="D512" s="14"/>
      <c r="E512" s="14"/>
      <c r="F512" s="23" t="str">
        <f t="array" ref="F512">IF(G512="","",XLOOKUP(G512,selector_04,selector_04_ids,""))</f>
        <v/>
      </c>
      <c r="G512" s="25"/>
      <c r="H512" s="14"/>
      <c r="I512" s="14"/>
      <c r="AK512" s="19" t="s">
        <v>68</v>
      </c>
      <c r="AL512" s="19" t="s">
        <v>68</v>
      </c>
    </row>
    <row r="513">
      <c r="A513" s="14"/>
      <c r="B513" s="14"/>
      <c r="C513" s="14"/>
      <c r="D513" s="14"/>
      <c r="E513" s="14"/>
      <c r="F513" s="23" t="str">
        <f t="array" ref="F513">IF(G513="","",XLOOKUP(G513,selector_04,selector_04_ids,""))</f>
        <v/>
      </c>
      <c r="G513" s="25"/>
      <c r="H513" s="14"/>
      <c r="I513" s="14"/>
      <c r="AK513" s="19" t="s">
        <v>68</v>
      </c>
      <c r="AL513" s="19" t="s">
        <v>68</v>
      </c>
    </row>
    <row r="514">
      <c r="A514" s="14"/>
      <c r="B514" s="14"/>
      <c r="C514" s="14"/>
      <c r="D514" s="14"/>
      <c r="E514" s="14"/>
      <c r="F514" s="23" t="str">
        <f t="array" ref="F514">IF(G514="","",XLOOKUP(G514,selector_04,selector_04_ids,""))</f>
        <v/>
      </c>
      <c r="G514" s="25"/>
      <c r="H514" s="14"/>
      <c r="I514" s="14"/>
      <c r="AK514" s="19" t="s">
        <v>68</v>
      </c>
      <c r="AL514" s="19" t="s">
        <v>68</v>
      </c>
    </row>
    <row r="515">
      <c r="A515" s="14"/>
      <c r="B515" s="14"/>
      <c r="C515" s="14"/>
      <c r="D515" s="14"/>
      <c r="E515" s="14"/>
      <c r="F515" s="23" t="str">
        <f t="array" ref="F515">IF(G515="","",XLOOKUP(G515,selector_04,selector_04_ids,""))</f>
        <v/>
      </c>
      <c r="G515" s="25"/>
      <c r="H515" s="14"/>
      <c r="I515" s="14"/>
      <c r="AK515" s="19" t="s">
        <v>68</v>
      </c>
      <c r="AL515" s="19" t="s">
        <v>68</v>
      </c>
    </row>
    <row r="516">
      <c r="A516" s="14"/>
      <c r="B516" s="14"/>
      <c r="C516" s="14"/>
      <c r="D516" s="14"/>
      <c r="E516" s="14"/>
      <c r="F516" s="23" t="str">
        <f t="array" ref="F516">IF(G516="","",XLOOKUP(G516,selector_04,selector_04_ids,""))</f>
        <v/>
      </c>
      <c r="G516" s="25"/>
      <c r="H516" s="14"/>
      <c r="I516" s="14"/>
      <c r="AK516" s="19" t="s">
        <v>68</v>
      </c>
      <c r="AL516" s="19" t="s">
        <v>68</v>
      </c>
    </row>
    <row r="517">
      <c r="A517" s="14"/>
      <c r="B517" s="14"/>
      <c r="C517" s="14"/>
      <c r="D517" s="14"/>
      <c r="E517" s="14"/>
      <c r="F517" s="23" t="str">
        <f t="array" ref="F517">IF(G517="","",XLOOKUP(G517,selector_04,selector_04_ids,""))</f>
        <v/>
      </c>
      <c r="G517" s="25"/>
      <c r="H517" s="14"/>
      <c r="I517" s="14"/>
      <c r="AK517" s="19" t="s">
        <v>68</v>
      </c>
      <c r="AL517" s="19" t="s">
        <v>68</v>
      </c>
    </row>
    <row r="518">
      <c r="A518" s="14"/>
      <c r="B518" s="14"/>
      <c r="C518" s="14"/>
      <c r="D518" s="14"/>
      <c r="E518" s="14"/>
      <c r="F518" s="23" t="str">
        <f t="array" ref="F518">IF(G518="","",XLOOKUP(G518,selector_04,selector_04_ids,""))</f>
        <v/>
      </c>
      <c r="G518" s="25"/>
      <c r="H518" s="14"/>
      <c r="I518" s="14"/>
      <c r="AK518" s="19" t="s">
        <v>68</v>
      </c>
      <c r="AL518" s="19" t="s">
        <v>68</v>
      </c>
    </row>
    <row r="519">
      <c r="A519" s="14"/>
      <c r="B519" s="14"/>
      <c r="C519" s="14"/>
      <c r="D519" s="14"/>
      <c r="E519" s="14"/>
      <c r="F519" s="23" t="str">
        <f t="array" ref="F519">IF(G519="","",XLOOKUP(G519,selector_04,selector_04_ids,""))</f>
        <v/>
      </c>
      <c r="G519" s="25"/>
      <c r="H519" s="14"/>
      <c r="I519" s="14"/>
      <c r="AK519" s="19" t="s">
        <v>68</v>
      </c>
      <c r="AL519" s="19" t="s">
        <v>68</v>
      </c>
    </row>
    <row r="520">
      <c r="A520" s="14"/>
      <c r="B520" s="14"/>
      <c r="C520" s="14"/>
      <c r="D520" s="14"/>
      <c r="E520" s="14"/>
      <c r="F520" s="23" t="str">
        <f t="array" ref="F520">IF(G520="","",XLOOKUP(G520,selector_04,selector_04_ids,""))</f>
        <v/>
      </c>
      <c r="G520" s="25"/>
      <c r="H520" s="14"/>
      <c r="I520" s="14"/>
      <c r="AK520" s="19" t="s">
        <v>68</v>
      </c>
      <c r="AL520" s="19" t="s">
        <v>68</v>
      </c>
    </row>
    <row r="521">
      <c r="A521" s="14"/>
      <c r="B521" s="14"/>
      <c r="C521" s="14"/>
      <c r="D521" s="14"/>
      <c r="E521" s="14"/>
      <c r="F521" s="23" t="str">
        <f t="array" ref="F521">IF(G521="","",XLOOKUP(G521,selector_04,selector_04_ids,""))</f>
        <v/>
      </c>
      <c r="G521" s="25"/>
      <c r="H521" s="14"/>
      <c r="I521" s="14"/>
      <c r="AK521" s="19" t="s">
        <v>68</v>
      </c>
      <c r="AL521" s="19" t="s">
        <v>68</v>
      </c>
    </row>
    <row r="522">
      <c r="A522" s="14"/>
      <c r="B522" s="14"/>
      <c r="C522" s="14"/>
      <c r="D522" s="14"/>
      <c r="E522" s="14"/>
      <c r="F522" s="23" t="str">
        <f t="array" ref="F522">IF(G522="","",XLOOKUP(G522,selector_04,selector_04_ids,""))</f>
        <v/>
      </c>
      <c r="G522" s="25"/>
      <c r="H522" s="14"/>
      <c r="I522" s="14"/>
      <c r="AK522" s="19" t="s">
        <v>68</v>
      </c>
      <c r="AL522" s="19" t="s">
        <v>68</v>
      </c>
    </row>
    <row r="523">
      <c r="A523" s="14"/>
      <c r="B523" s="14"/>
      <c r="C523" s="14"/>
      <c r="D523" s="14"/>
      <c r="E523" s="14"/>
      <c r="F523" s="23" t="str">
        <f t="array" ref="F523">IF(G523="","",XLOOKUP(G523,selector_04,selector_04_ids,""))</f>
        <v/>
      </c>
      <c r="G523" s="25"/>
      <c r="H523" s="14"/>
      <c r="I523" s="14"/>
      <c r="AK523" s="19" t="s">
        <v>68</v>
      </c>
      <c r="AL523" s="19" t="s">
        <v>68</v>
      </c>
    </row>
    <row r="524">
      <c r="A524" s="14"/>
      <c r="B524" s="14"/>
      <c r="C524" s="14"/>
      <c r="D524" s="14"/>
      <c r="E524" s="14"/>
      <c r="F524" s="23" t="str">
        <f t="array" ref="F524">IF(G524="","",XLOOKUP(G524,selector_04,selector_04_ids,""))</f>
        <v/>
      </c>
      <c r="G524" s="25"/>
      <c r="H524" s="14"/>
      <c r="I524" s="14"/>
      <c r="AK524" s="19" t="s">
        <v>68</v>
      </c>
      <c r="AL524" s="19" t="s">
        <v>68</v>
      </c>
    </row>
    <row r="525">
      <c r="A525" s="14"/>
      <c r="B525" s="14"/>
      <c r="C525" s="14"/>
      <c r="D525" s="14"/>
      <c r="E525" s="14"/>
      <c r="F525" s="23" t="str">
        <f t="array" ref="F525">IF(G525="","",XLOOKUP(G525,selector_04,selector_04_ids,""))</f>
        <v/>
      </c>
      <c r="G525" s="25"/>
      <c r="H525" s="14"/>
      <c r="I525" s="14"/>
      <c r="AK525" s="19" t="s">
        <v>68</v>
      </c>
      <c r="AL525" s="19" t="s">
        <v>68</v>
      </c>
    </row>
    <row r="526">
      <c r="A526" s="14"/>
      <c r="B526" s="14"/>
      <c r="C526" s="14"/>
      <c r="D526" s="14"/>
      <c r="E526" s="14"/>
      <c r="F526" s="23" t="str">
        <f t="array" ref="F526">IF(G526="","",XLOOKUP(G526,selector_04,selector_04_ids,""))</f>
        <v/>
      </c>
      <c r="G526" s="25"/>
      <c r="H526" s="14"/>
      <c r="I526" s="14"/>
      <c r="AK526" s="19" t="s">
        <v>68</v>
      </c>
      <c r="AL526" s="19" t="s">
        <v>68</v>
      </c>
    </row>
    <row r="527">
      <c r="A527" s="14"/>
      <c r="B527" s="14"/>
      <c r="C527" s="14"/>
      <c r="D527" s="14"/>
      <c r="E527" s="14"/>
      <c r="F527" s="23" t="str">
        <f t="array" ref="F527">IF(G527="","",XLOOKUP(G527,selector_04,selector_04_ids,""))</f>
        <v/>
      </c>
      <c r="G527" s="25"/>
      <c r="H527" s="14"/>
      <c r="I527" s="14"/>
      <c r="AK527" s="19" t="s">
        <v>68</v>
      </c>
      <c r="AL527" s="19" t="s">
        <v>68</v>
      </c>
    </row>
    <row r="528">
      <c r="A528" s="14"/>
      <c r="B528" s="14"/>
      <c r="C528" s="14"/>
      <c r="D528" s="14"/>
      <c r="E528" s="14"/>
      <c r="F528" s="23" t="str">
        <f t="array" ref="F528">IF(G528="","",XLOOKUP(G528,selector_04,selector_04_ids,""))</f>
        <v/>
      </c>
      <c r="G528" s="25"/>
      <c r="H528" s="14"/>
      <c r="I528" s="14"/>
      <c r="AK528" s="19" t="s">
        <v>68</v>
      </c>
      <c r="AL528" s="19" t="s">
        <v>68</v>
      </c>
    </row>
    <row r="529">
      <c r="A529" s="14"/>
      <c r="B529" s="14"/>
      <c r="C529" s="14"/>
      <c r="D529" s="14"/>
      <c r="E529" s="14"/>
      <c r="F529" s="23" t="str">
        <f t="array" ref="F529">IF(G529="","",XLOOKUP(G529,selector_04,selector_04_ids,""))</f>
        <v/>
      </c>
      <c r="G529" s="25"/>
      <c r="H529" s="14"/>
      <c r="I529" s="14"/>
      <c r="AK529" s="19" t="s">
        <v>68</v>
      </c>
      <c r="AL529" s="19" t="s">
        <v>68</v>
      </c>
    </row>
    <row r="530">
      <c r="A530" s="14"/>
      <c r="B530" s="14"/>
      <c r="C530" s="14"/>
      <c r="D530" s="14"/>
      <c r="E530" s="14"/>
      <c r="F530" s="23" t="str">
        <f t="array" ref="F530">IF(G530="","",XLOOKUP(G530,selector_04,selector_04_ids,""))</f>
        <v/>
      </c>
      <c r="G530" s="25"/>
      <c r="H530" s="14"/>
      <c r="I530" s="14"/>
      <c r="AK530" s="19" t="s">
        <v>68</v>
      </c>
      <c r="AL530" s="19" t="s">
        <v>68</v>
      </c>
    </row>
    <row r="531">
      <c r="A531" s="14"/>
      <c r="B531" s="14"/>
      <c r="C531" s="14"/>
      <c r="D531" s="14"/>
      <c r="E531" s="14"/>
      <c r="F531" s="23" t="str">
        <f t="array" ref="F531">IF(G531="","",XLOOKUP(G531,selector_04,selector_04_ids,""))</f>
        <v/>
      </c>
      <c r="G531" s="25"/>
      <c r="H531" s="14"/>
      <c r="I531" s="14"/>
      <c r="AK531" s="19" t="s">
        <v>68</v>
      </c>
      <c r="AL531" s="19" t="s">
        <v>68</v>
      </c>
    </row>
    <row r="532">
      <c r="A532" s="14"/>
      <c r="B532" s="14"/>
      <c r="C532" s="14"/>
      <c r="D532" s="14"/>
      <c r="E532" s="14"/>
      <c r="F532" s="23" t="str">
        <f t="array" ref="F532">IF(G532="","",XLOOKUP(G532,selector_04,selector_04_ids,""))</f>
        <v/>
      </c>
      <c r="G532" s="25"/>
      <c r="H532" s="14"/>
      <c r="I532" s="14"/>
      <c r="AK532" s="19" t="s">
        <v>68</v>
      </c>
      <c r="AL532" s="19" t="s">
        <v>68</v>
      </c>
    </row>
    <row r="533">
      <c r="A533" s="14"/>
      <c r="B533" s="14"/>
      <c r="C533" s="14"/>
      <c r="D533" s="14"/>
      <c r="E533" s="14"/>
      <c r="F533" s="23" t="str">
        <f t="array" ref="F533">IF(G533="","",XLOOKUP(G533,selector_04,selector_04_ids,""))</f>
        <v/>
      </c>
      <c r="G533" s="25"/>
      <c r="H533" s="14"/>
      <c r="I533" s="14"/>
      <c r="AK533" s="19" t="s">
        <v>68</v>
      </c>
      <c r="AL533" s="19" t="s">
        <v>68</v>
      </c>
    </row>
    <row r="534">
      <c r="A534" s="14"/>
      <c r="B534" s="14"/>
      <c r="C534" s="14"/>
      <c r="D534" s="14"/>
      <c r="E534" s="14"/>
      <c r="F534" s="23" t="str">
        <f t="array" ref="F534">IF(G534="","",XLOOKUP(G534,selector_04,selector_04_ids,""))</f>
        <v/>
      </c>
      <c r="G534" s="25"/>
      <c r="H534" s="14"/>
      <c r="I534" s="14"/>
      <c r="AK534" s="19" t="s">
        <v>68</v>
      </c>
      <c r="AL534" s="19" t="s">
        <v>68</v>
      </c>
    </row>
    <row r="535">
      <c r="A535" s="14"/>
      <c r="B535" s="14"/>
      <c r="C535" s="14"/>
      <c r="D535" s="14"/>
      <c r="E535" s="14"/>
      <c r="F535" s="23" t="str">
        <f t="array" ref="F535">IF(G535="","",XLOOKUP(G535,selector_04,selector_04_ids,""))</f>
        <v/>
      </c>
      <c r="G535" s="25"/>
      <c r="H535" s="14"/>
      <c r="I535" s="14"/>
      <c r="AK535" s="19" t="s">
        <v>68</v>
      </c>
      <c r="AL535" s="19" t="s">
        <v>68</v>
      </c>
    </row>
    <row r="536">
      <c r="A536" s="14"/>
      <c r="B536" s="14"/>
      <c r="C536" s="14"/>
      <c r="D536" s="14"/>
      <c r="E536" s="14"/>
      <c r="F536" s="23" t="str">
        <f t="array" ref="F536">IF(G536="","",XLOOKUP(G536,selector_04,selector_04_ids,""))</f>
        <v/>
      </c>
      <c r="G536" s="25"/>
      <c r="H536" s="14"/>
      <c r="I536" s="14"/>
      <c r="AK536" s="19" t="s">
        <v>68</v>
      </c>
      <c r="AL536" s="19" t="s">
        <v>68</v>
      </c>
    </row>
    <row r="537">
      <c r="A537" s="14"/>
      <c r="B537" s="14"/>
      <c r="C537" s="14"/>
      <c r="D537" s="14"/>
      <c r="E537" s="14"/>
      <c r="F537" s="23" t="str">
        <f t="array" ref="F537">IF(G537="","",XLOOKUP(G537,selector_04,selector_04_ids,""))</f>
        <v/>
      </c>
      <c r="G537" s="25"/>
      <c r="H537" s="14"/>
      <c r="I537" s="14"/>
      <c r="AK537" s="19" t="s">
        <v>68</v>
      </c>
      <c r="AL537" s="19" t="s">
        <v>68</v>
      </c>
    </row>
    <row r="538">
      <c r="A538" s="14"/>
      <c r="B538" s="14"/>
      <c r="C538" s="14"/>
      <c r="D538" s="14"/>
      <c r="E538" s="14"/>
      <c r="F538" s="23" t="str">
        <f t="array" ref="F538">IF(G538="","",XLOOKUP(G538,selector_04,selector_04_ids,""))</f>
        <v/>
      </c>
      <c r="G538" s="25"/>
      <c r="H538" s="14"/>
      <c r="I538" s="14"/>
      <c r="AK538" s="19" t="s">
        <v>68</v>
      </c>
      <c r="AL538" s="19" t="s">
        <v>68</v>
      </c>
    </row>
    <row r="539">
      <c r="A539" s="14"/>
      <c r="B539" s="14"/>
      <c r="C539" s="14"/>
      <c r="D539" s="14"/>
      <c r="E539" s="14"/>
      <c r="F539" s="23" t="str">
        <f t="array" ref="F539">IF(G539="","",XLOOKUP(G539,selector_04,selector_04_ids,""))</f>
        <v/>
      </c>
      <c r="G539" s="25"/>
      <c r="H539" s="14"/>
      <c r="I539" s="14"/>
      <c r="AK539" s="19" t="s">
        <v>68</v>
      </c>
      <c r="AL539" s="19" t="s">
        <v>68</v>
      </c>
    </row>
    <row r="540">
      <c r="A540" s="14"/>
      <c r="B540" s="14"/>
      <c r="C540" s="14"/>
      <c r="D540" s="14"/>
      <c r="E540" s="14"/>
      <c r="F540" s="23" t="str">
        <f t="array" ref="F540">IF(G540="","",XLOOKUP(G540,selector_04,selector_04_ids,""))</f>
        <v/>
      </c>
      <c r="G540" s="25"/>
      <c r="H540" s="14"/>
      <c r="I540" s="14"/>
      <c r="AK540" s="19" t="s">
        <v>68</v>
      </c>
      <c r="AL540" s="19" t="s">
        <v>68</v>
      </c>
    </row>
    <row r="541">
      <c r="A541" s="14"/>
      <c r="B541" s="14"/>
      <c r="C541" s="14"/>
      <c r="D541" s="14"/>
      <c r="E541" s="14"/>
      <c r="F541" s="23" t="str">
        <f t="array" ref="F541">IF(G541="","",XLOOKUP(G541,selector_04,selector_04_ids,""))</f>
        <v/>
      </c>
      <c r="G541" s="25"/>
      <c r="H541" s="14"/>
      <c r="I541" s="14"/>
      <c r="AK541" s="19" t="s">
        <v>68</v>
      </c>
      <c r="AL541" s="19" t="s">
        <v>68</v>
      </c>
    </row>
    <row r="542">
      <c r="A542" s="14"/>
      <c r="B542" s="14"/>
      <c r="C542" s="14"/>
      <c r="D542" s="14"/>
      <c r="E542" s="14"/>
      <c r="F542" s="23" t="str">
        <f t="array" ref="F542">IF(G542="","",XLOOKUP(G542,selector_04,selector_04_ids,""))</f>
        <v/>
      </c>
      <c r="G542" s="25"/>
      <c r="H542" s="14"/>
      <c r="I542" s="14"/>
      <c r="AK542" s="19" t="s">
        <v>68</v>
      </c>
      <c r="AL542" s="19" t="s">
        <v>68</v>
      </c>
    </row>
    <row r="543">
      <c r="A543" s="14"/>
      <c r="B543" s="14"/>
      <c r="C543" s="14"/>
      <c r="D543" s="14"/>
      <c r="E543" s="14"/>
      <c r="F543" s="23" t="str">
        <f t="array" ref="F543">IF(G543="","",XLOOKUP(G543,selector_04,selector_04_ids,""))</f>
        <v/>
      </c>
      <c r="G543" s="25"/>
      <c r="H543" s="14"/>
      <c r="I543" s="14"/>
      <c r="AK543" s="19" t="s">
        <v>68</v>
      </c>
      <c r="AL543" s="19" t="s">
        <v>68</v>
      </c>
    </row>
    <row r="544">
      <c r="A544" s="14"/>
      <c r="B544" s="14"/>
      <c r="C544" s="14"/>
      <c r="D544" s="14"/>
      <c r="E544" s="14"/>
      <c r="F544" s="23" t="str">
        <f t="array" ref="F544">IF(G544="","",XLOOKUP(G544,selector_04,selector_04_ids,""))</f>
        <v/>
      </c>
      <c r="G544" s="25"/>
      <c r="H544" s="14"/>
      <c r="I544" s="14"/>
      <c r="AK544" s="19" t="s">
        <v>68</v>
      </c>
      <c r="AL544" s="19" t="s">
        <v>68</v>
      </c>
    </row>
    <row r="545">
      <c r="A545" s="14"/>
      <c r="B545" s="14"/>
      <c r="C545" s="14"/>
      <c r="D545" s="14"/>
      <c r="E545" s="14"/>
      <c r="F545" s="23" t="str">
        <f t="array" ref="F545">IF(G545="","",XLOOKUP(G545,selector_04,selector_04_ids,""))</f>
        <v/>
      </c>
      <c r="G545" s="25"/>
      <c r="H545" s="14"/>
      <c r="I545" s="14"/>
      <c r="AK545" s="19" t="s">
        <v>68</v>
      </c>
      <c r="AL545" s="19" t="s">
        <v>68</v>
      </c>
    </row>
    <row r="546">
      <c r="A546" s="14"/>
      <c r="B546" s="14"/>
      <c r="C546" s="14"/>
      <c r="D546" s="14"/>
      <c r="E546" s="14"/>
      <c r="F546" s="23" t="str">
        <f t="array" ref="F546">IF(G546="","",XLOOKUP(G546,selector_04,selector_04_ids,""))</f>
        <v/>
      </c>
      <c r="G546" s="25"/>
      <c r="H546" s="14"/>
      <c r="I546" s="14"/>
      <c r="AK546" s="19" t="s">
        <v>68</v>
      </c>
      <c r="AL546" s="19" t="s">
        <v>68</v>
      </c>
    </row>
    <row r="547">
      <c r="A547" s="14"/>
      <c r="B547" s="14"/>
      <c r="C547" s="14"/>
      <c r="D547" s="14"/>
      <c r="E547" s="14"/>
      <c r="F547" s="23" t="str">
        <f t="array" ref="F547">IF(G547="","",XLOOKUP(G547,selector_04,selector_04_ids,""))</f>
        <v/>
      </c>
      <c r="G547" s="25"/>
      <c r="H547" s="14"/>
      <c r="I547" s="14"/>
      <c r="AK547" s="19" t="s">
        <v>68</v>
      </c>
      <c r="AL547" s="19" t="s">
        <v>68</v>
      </c>
    </row>
    <row r="548">
      <c r="A548" s="14"/>
      <c r="B548" s="14"/>
      <c r="C548" s="14"/>
      <c r="D548" s="14"/>
      <c r="E548" s="14"/>
      <c r="F548" s="23" t="str">
        <f t="array" ref="F548">IF(G548="","",XLOOKUP(G548,selector_04,selector_04_ids,""))</f>
        <v/>
      </c>
      <c r="G548" s="25"/>
      <c r="H548" s="14"/>
      <c r="I548" s="14"/>
      <c r="AK548" s="19" t="s">
        <v>68</v>
      </c>
      <c r="AL548" s="19" t="s">
        <v>68</v>
      </c>
    </row>
    <row r="549">
      <c r="A549" s="14"/>
      <c r="B549" s="14"/>
      <c r="C549" s="14"/>
      <c r="D549" s="14"/>
      <c r="E549" s="14"/>
      <c r="F549" s="23" t="str">
        <f t="array" ref="F549">IF(G549="","",XLOOKUP(G549,selector_04,selector_04_ids,""))</f>
        <v/>
      </c>
      <c r="G549" s="25"/>
      <c r="H549" s="14"/>
      <c r="I549" s="14"/>
      <c r="AK549" s="19" t="s">
        <v>68</v>
      </c>
      <c r="AL549" s="19" t="s">
        <v>68</v>
      </c>
    </row>
    <row r="550">
      <c r="A550" s="14"/>
      <c r="B550" s="14"/>
      <c r="C550" s="14"/>
      <c r="D550" s="14"/>
      <c r="E550" s="14"/>
      <c r="F550" s="23" t="str">
        <f t="array" ref="F550">IF(G550="","",XLOOKUP(G550,selector_04,selector_04_ids,""))</f>
        <v/>
      </c>
      <c r="G550" s="25"/>
      <c r="H550" s="14"/>
      <c r="I550" s="14"/>
      <c r="AK550" s="19" t="s">
        <v>68</v>
      </c>
      <c r="AL550" s="19" t="s">
        <v>68</v>
      </c>
    </row>
    <row r="551">
      <c r="A551" s="14"/>
      <c r="B551" s="14"/>
      <c r="C551" s="14"/>
      <c r="D551" s="14"/>
      <c r="E551" s="14"/>
      <c r="F551" s="23" t="str">
        <f t="array" ref="F551">IF(G551="","",XLOOKUP(G551,selector_04,selector_04_ids,""))</f>
        <v/>
      </c>
      <c r="G551" s="25"/>
      <c r="H551" s="14"/>
      <c r="I551" s="14"/>
      <c r="AK551" s="19" t="s">
        <v>68</v>
      </c>
      <c r="AL551" s="19" t="s">
        <v>68</v>
      </c>
    </row>
    <row r="552">
      <c r="A552" s="14"/>
      <c r="B552" s="14"/>
      <c r="C552" s="14"/>
      <c r="D552" s="14"/>
      <c r="E552" s="14"/>
      <c r="F552" s="23" t="str">
        <f t="array" ref="F552">IF(G552="","",XLOOKUP(G552,selector_04,selector_04_ids,""))</f>
        <v/>
      </c>
      <c r="G552" s="25"/>
      <c r="H552" s="14"/>
      <c r="I552" s="14"/>
      <c r="AK552" s="19" t="s">
        <v>68</v>
      </c>
      <c r="AL552" s="19" t="s">
        <v>68</v>
      </c>
    </row>
    <row r="553">
      <c r="A553" s="14"/>
      <c r="B553" s="14"/>
      <c r="C553" s="14"/>
      <c r="D553" s="14"/>
      <c r="E553" s="14"/>
      <c r="F553" s="23" t="str">
        <f t="array" ref="F553">IF(G553="","",XLOOKUP(G553,selector_04,selector_04_ids,""))</f>
        <v/>
      </c>
      <c r="G553" s="25"/>
      <c r="H553" s="14"/>
      <c r="I553" s="14"/>
      <c r="AK553" s="19" t="s">
        <v>68</v>
      </c>
      <c r="AL553" s="19" t="s">
        <v>68</v>
      </c>
    </row>
    <row r="554">
      <c r="A554" s="14"/>
      <c r="B554" s="14"/>
      <c r="C554" s="14"/>
      <c r="D554" s="14"/>
      <c r="E554" s="14"/>
      <c r="F554" s="23" t="str">
        <f t="array" ref="F554">IF(G554="","",XLOOKUP(G554,selector_04,selector_04_ids,""))</f>
        <v/>
      </c>
      <c r="G554" s="25"/>
      <c r="H554" s="14"/>
      <c r="I554" s="14"/>
      <c r="AK554" s="19" t="s">
        <v>68</v>
      </c>
      <c r="AL554" s="19" t="s">
        <v>68</v>
      </c>
    </row>
    <row r="555">
      <c r="A555" s="14"/>
      <c r="B555" s="14"/>
      <c r="C555" s="14"/>
      <c r="D555" s="14"/>
      <c r="E555" s="14"/>
      <c r="F555" s="23" t="str">
        <f t="array" ref="F555">IF(G555="","",XLOOKUP(G555,selector_04,selector_04_ids,""))</f>
        <v/>
      </c>
      <c r="G555" s="25"/>
      <c r="H555" s="14"/>
      <c r="I555" s="14"/>
      <c r="AK555" s="19" t="s">
        <v>68</v>
      </c>
      <c r="AL555" s="19" t="s">
        <v>68</v>
      </c>
    </row>
    <row r="556">
      <c r="A556" s="14"/>
      <c r="B556" s="14"/>
      <c r="C556" s="14"/>
      <c r="D556" s="14"/>
      <c r="E556" s="14"/>
      <c r="F556" s="23" t="str">
        <f t="array" ref="F556">IF(G556="","",XLOOKUP(G556,selector_04,selector_04_ids,""))</f>
        <v/>
      </c>
      <c r="G556" s="25"/>
      <c r="H556" s="14"/>
      <c r="I556" s="14"/>
      <c r="AK556" s="19" t="s">
        <v>68</v>
      </c>
      <c r="AL556" s="19" t="s">
        <v>68</v>
      </c>
    </row>
    <row r="557">
      <c r="A557" s="14"/>
      <c r="B557" s="14"/>
      <c r="C557" s="14"/>
      <c r="D557" s="14"/>
      <c r="E557" s="14"/>
      <c r="F557" s="23" t="str">
        <f t="array" ref="F557">IF(G557="","",XLOOKUP(G557,selector_04,selector_04_ids,""))</f>
        <v/>
      </c>
      <c r="G557" s="25"/>
      <c r="H557" s="14"/>
      <c r="I557" s="14"/>
      <c r="AK557" s="19" t="s">
        <v>68</v>
      </c>
      <c r="AL557" s="19" t="s">
        <v>68</v>
      </c>
    </row>
    <row r="558">
      <c r="A558" s="14"/>
      <c r="B558" s="14"/>
      <c r="C558" s="14"/>
      <c r="D558" s="14"/>
      <c r="E558" s="14"/>
      <c r="F558" s="23" t="str">
        <f t="array" ref="F558">IF(G558="","",XLOOKUP(G558,selector_04,selector_04_ids,""))</f>
        <v/>
      </c>
      <c r="G558" s="25"/>
      <c r="H558" s="14"/>
      <c r="I558" s="14"/>
      <c r="AK558" s="19" t="s">
        <v>68</v>
      </c>
      <c r="AL558" s="19" t="s">
        <v>68</v>
      </c>
    </row>
    <row r="559">
      <c r="A559" s="14"/>
      <c r="B559" s="14"/>
      <c r="C559" s="14"/>
      <c r="D559" s="14"/>
      <c r="E559" s="14"/>
      <c r="F559" s="23" t="str">
        <f t="array" ref="F559">IF(G559="","",XLOOKUP(G559,selector_04,selector_04_ids,""))</f>
        <v/>
      </c>
      <c r="G559" s="25"/>
      <c r="H559" s="14"/>
      <c r="I559" s="14"/>
      <c r="AK559" s="19" t="s">
        <v>68</v>
      </c>
      <c r="AL559" s="19" t="s">
        <v>68</v>
      </c>
    </row>
    <row r="560">
      <c r="A560" s="14"/>
      <c r="B560" s="14"/>
      <c r="C560" s="14"/>
      <c r="D560" s="14"/>
      <c r="E560" s="14"/>
      <c r="F560" s="23" t="str">
        <f t="array" ref="F560">IF(G560="","",XLOOKUP(G560,selector_04,selector_04_ids,""))</f>
        <v/>
      </c>
      <c r="G560" s="25"/>
      <c r="H560" s="14"/>
      <c r="I560" s="14"/>
      <c r="AK560" s="19" t="s">
        <v>68</v>
      </c>
      <c r="AL560" s="19" t="s">
        <v>68</v>
      </c>
    </row>
    <row r="561">
      <c r="A561" s="14"/>
      <c r="B561" s="14"/>
      <c r="C561" s="14"/>
      <c r="D561" s="14"/>
      <c r="E561" s="14"/>
      <c r="F561" s="23" t="str">
        <f t="array" ref="F561">IF(G561="","",XLOOKUP(G561,selector_04,selector_04_ids,""))</f>
        <v/>
      </c>
      <c r="G561" s="25"/>
      <c r="H561" s="14"/>
      <c r="I561" s="14"/>
      <c r="AK561" s="19" t="s">
        <v>68</v>
      </c>
      <c r="AL561" s="19" t="s">
        <v>68</v>
      </c>
    </row>
    <row r="562">
      <c r="A562" s="14"/>
      <c r="B562" s="14"/>
      <c r="C562" s="14"/>
      <c r="D562" s="14"/>
      <c r="E562" s="14"/>
      <c r="F562" s="23" t="str">
        <f t="array" ref="F562">IF(G562="","",XLOOKUP(G562,selector_04,selector_04_ids,""))</f>
        <v/>
      </c>
      <c r="G562" s="25"/>
      <c r="H562" s="14"/>
      <c r="I562" s="14"/>
      <c r="AK562" s="19" t="s">
        <v>68</v>
      </c>
      <c r="AL562" s="19" t="s">
        <v>68</v>
      </c>
    </row>
    <row r="563">
      <c r="A563" s="14"/>
      <c r="B563" s="14"/>
      <c r="C563" s="14"/>
      <c r="D563" s="14"/>
      <c r="E563" s="14"/>
      <c r="F563" s="23" t="str">
        <f t="array" ref="F563">IF(G563="","",XLOOKUP(G563,selector_04,selector_04_ids,""))</f>
        <v/>
      </c>
      <c r="G563" s="25"/>
      <c r="H563" s="14"/>
      <c r="I563" s="14"/>
      <c r="AK563" s="19" t="s">
        <v>68</v>
      </c>
      <c r="AL563" s="19" t="s">
        <v>68</v>
      </c>
    </row>
    <row r="564">
      <c r="A564" s="14"/>
      <c r="B564" s="14"/>
      <c r="C564" s="14"/>
      <c r="D564" s="14"/>
      <c r="E564" s="14"/>
      <c r="F564" s="23" t="str">
        <f t="array" ref="F564">IF(G564="","",XLOOKUP(G564,selector_04,selector_04_ids,""))</f>
        <v/>
      </c>
      <c r="G564" s="25"/>
      <c r="H564" s="14"/>
      <c r="I564" s="14"/>
      <c r="AK564" s="19" t="s">
        <v>68</v>
      </c>
      <c r="AL564" s="19" t="s">
        <v>68</v>
      </c>
    </row>
    <row r="565">
      <c r="A565" s="14"/>
      <c r="B565" s="14"/>
      <c r="C565" s="14"/>
      <c r="D565" s="14"/>
      <c r="E565" s="14"/>
      <c r="F565" s="23" t="str">
        <f t="array" ref="F565">IF(G565="","",XLOOKUP(G565,selector_04,selector_04_ids,""))</f>
        <v/>
      </c>
      <c r="G565" s="25"/>
      <c r="H565" s="14"/>
      <c r="I565" s="14"/>
      <c r="AK565" s="19" t="s">
        <v>68</v>
      </c>
      <c r="AL565" s="19" t="s">
        <v>68</v>
      </c>
    </row>
    <row r="566">
      <c r="A566" s="14"/>
      <c r="B566" s="14"/>
      <c r="C566" s="14"/>
      <c r="D566" s="14"/>
      <c r="E566" s="14"/>
      <c r="F566" s="23" t="str">
        <f t="array" ref="F566">IF(G566="","",XLOOKUP(G566,selector_04,selector_04_ids,""))</f>
        <v/>
      </c>
      <c r="G566" s="25"/>
      <c r="H566" s="14"/>
      <c r="I566" s="14"/>
      <c r="AK566" s="19" t="s">
        <v>68</v>
      </c>
      <c r="AL566" s="19" t="s">
        <v>68</v>
      </c>
    </row>
    <row r="567">
      <c r="A567" s="14"/>
      <c r="B567" s="14"/>
      <c r="C567" s="14"/>
      <c r="D567" s="14"/>
      <c r="E567" s="14"/>
      <c r="F567" s="23" t="str">
        <f t="array" ref="F567">IF(G567="","",XLOOKUP(G567,selector_04,selector_04_ids,""))</f>
        <v/>
      </c>
      <c r="G567" s="25"/>
      <c r="H567" s="14"/>
      <c r="I567" s="14"/>
      <c r="AK567" s="19" t="s">
        <v>68</v>
      </c>
      <c r="AL567" s="19" t="s">
        <v>68</v>
      </c>
    </row>
    <row r="568">
      <c r="A568" s="14"/>
      <c r="B568" s="14"/>
      <c r="C568" s="14"/>
      <c r="D568" s="14"/>
      <c r="E568" s="14"/>
      <c r="F568" s="23" t="str">
        <f t="array" ref="F568">IF(G568="","",XLOOKUP(G568,selector_04,selector_04_ids,""))</f>
        <v/>
      </c>
      <c r="G568" s="25"/>
      <c r="H568" s="14"/>
      <c r="I568" s="14"/>
      <c r="AK568" s="19" t="s">
        <v>68</v>
      </c>
      <c r="AL568" s="19" t="s">
        <v>68</v>
      </c>
    </row>
    <row r="569">
      <c r="A569" s="14"/>
      <c r="B569" s="14"/>
      <c r="C569" s="14"/>
      <c r="D569" s="14"/>
      <c r="E569" s="14"/>
      <c r="F569" s="23" t="str">
        <f t="array" ref="F569">IF(G569="","",XLOOKUP(G569,selector_04,selector_04_ids,""))</f>
        <v/>
      </c>
      <c r="G569" s="25"/>
      <c r="H569" s="14"/>
      <c r="I569" s="14"/>
      <c r="AK569" s="19" t="s">
        <v>68</v>
      </c>
      <c r="AL569" s="19" t="s">
        <v>68</v>
      </c>
    </row>
    <row r="570">
      <c r="A570" s="14"/>
      <c r="B570" s="14"/>
      <c r="C570" s="14"/>
      <c r="D570" s="14"/>
      <c r="E570" s="14"/>
      <c r="F570" s="23" t="str">
        <f t="array" ref="F570">IF(G570="","",XLOOKUP(G570,selector_04,selector_04_ids,""))</f>
        <v/>
      </c>
      <c r="G570" s="25"/>
      <c r="H570" s="14"/>
      <c r="I570" s="14"/>
      <c r="AK570" s="19" t="s">
        <v>68</v>
      </c>
      <c r="AL570" s="19" t="s">
        <v>68</v>
      </c>
    </row>
    <row r="571">
      <c r="A571" s="14"/>
      <c r="B571" s="14"/>
      <c r="C571" s="14"/>
      <c r="D571" s="14"/>
      <c r="E571" s="14"/>
      <c r="F571" s="23" t="str">
        <f t="array" ref="F571">IF(G571="","",XLOOKUP(G571,selector_04,selector_04_ids,""))</f>
        <v/>
      </c>
      <c r="G571" s="25"/>
      <c r="H571" s="14"/>
      <c r="I571" s="14"/>
      <c r="AK571" s="19" t="s">
        <v>68</v>
      </c>
      <c r="AL571" s="19" t="s">
        <v>68</v>
      </c>
    </row>
    <row r="572">
      <c r="A572" s="14"/>
      <c r="B572" s="14"/>
      <c r="C572" s="14"/>
      <c r="D572" s="14"/>
      <c r="E572" s="14"/>
      <c r="F572" s="23" t="str">
        <f t="array" ref="F572">IF(G572="","",XLOOKUP(G572,selector_04,selector_04_ids,""))</f>
        <v/>
      </c>
      <c r="G572" s="25"/>
      <c r="H572" s="14"/>
      <c r="I572" s="14"/>
      <c r="AK572" s="19" t="s">
        <v>68</v>
      </c>
      <c r="AL572" s="19" t="s">
        <v>68</v>
      </c>
    </row>
    <row r="573">
      <c r="A573" s="14"/>
      <c r="B573" s="14"/>
      <c r="C573" s="14"/>
      <c r="D573" s="14"/>
      <c r="E573" s="14"/>
      <c r="F573" s="23" t="str">
        <f t="array" ref="F573">IF(G573="","",XLOOKUP(G573,selector_04,selector_04_ids,""))</f>
        <v/>
      </c>
      <c r="G573" s="25"/>
      <c r="H573" s="14"/>
      <c r="I573" s="14"/>
      <c r="AK573" s="19" t="s">
        <v>68</v>
      </c>
      <c r="AL573" s="19" t="s">
        <v>68</v>
      </c>
    </row>
    <row r="574">
      <c r="A574" s="14"/>
      <c r="B574" s="14"/>
      <c r="C574" s="14"/>
      <c r="D574" s="14"/>
      <c r="E574" s="14"/>
      <c r="F574" s="23" t="str">
        <f t="array" ref="F574">IF(G574="","",XLOOKUP(G574,selector_04,selector_04_ids,""))</f>
        <v/>
      </c>
      <c r="G574" s="25"/>
      <c r="H574" s="14"/>
      <c r="I574" s="14"/>
      <c r="AK574" s="19" t="s">
        <v>68</v>
      </c>
      <c r="AL574" s="19" t="s">
        <v>68</v>
      </c>
    </row>
    <row r="575">
      <c r="A575" s="14"/>
      <c r="B575" s="14"/>
      <c r="C575" s="14"/>
      <c r="D575" s="14"/>
      <c r="E575" s="14"/>
      <c r="F575" s="23" t="str">
        <f t="array" ref="F575">IF(G575="","",XLOOKUP(G575,selector_04,selector_04_ids,""))</f>
        <v/>
      </c>
      <c r="G575" s="25"/>
      <c r="H575" s="14"/>
      <c r="I575" s="14"/>
      <c r="AK575" s="19" t="s">
        <v>68</v>
      </c>
      <c r="AL575" s="19" t="s">
        <v>68</v>
      </c>
    </row>
    <row r="576">
      <c r="A576" s="14"/>
      <c r="B576" s="14"/>
      <c r="C576" s="14"/>
      <c r="D576" s="14"/>
      <c r="E576" s="14"/>
      <c r="F576" s="23" t="str">
        <f t="array" ref="F576">IF(G576="","",XLOOKUP(G576,selector_04,selector_04_ids,""))</f>
        <v/>
      </c>
      <c r="G576" s="25"/>
      <c r="H576" s="14"/>
      <c r="I576" s="14"/>
      <c r="AK576" s="19" t="s">
        <v>68</v>
      </c>
      <c r="AL576" s="19" t="s">
        <v>68</v>
      </c>
    </row>
    <row r="577">
      <c r="A577" s="14"/>
      <c r="B577" s="14"/>
      <c r="C577" s="14"/>
      <c r="D577" s="14"/>
      <c r="E577" s="14"/>
      <c r="F577" s="23" t="str">
        <f t="array" ref="F577">IF(G577="","",XLOOKUP(G577,selector_04,selector_04_ids,""))</f>
        <v/>
      </c>
      <c r="G577" s="25"/>
      <c r="H577" s="14"/>
      <c r="I577" s="14"/>
      <c r="AK577" s="19" t="s">
        <v>68</v>
      </c>
      <c r="AL577" s="19" t="s">
        <v>68</v>
      </c>
    </row>
    <row r="578">
      <c r="A578" s="14"/>
      <c r="B578" s="14"/>
      <c r="C578" s="14"/>
      <c r="D578" s="14"/>
      <c r="E578" s="14"/>
      <c r="F578" s="23" t="str">
        <f t="array" ref="F578">IF(G578="","",XLOOKUP(G578,selector_04,selector_04_ids,""))</f>
        <v/>
      </c>
      <c r="G578" s="25"/>
      <c r="H578" s="14"/>
      <c r="I578" s="14"/>
      <c r="AK578" s="19" t="s">
        <v>68</v>
      </c>
      <c r="AL578" s="19" t="s">
        <v>68</v>
      </c>
    </row>
    <row r="579">
      <c r="A579" s="14"/>
      <c r="B579" s="14"/>
      <c r="C579" s="14"/>
      <c r="D579" s="14"/>
      <c r="E579" s="14"/>
      <c r="F579" s="23" t="str">
        <f t="array" ref="F579">IF(G579="","",XLOOKUP(G579,selector_04,selector_04_ids,""))</f>
        <v/>
      </c>
      <c r="G579" s="25"/>
      <c r="H579" s="14"/>
      <c r="I579" s="14"/>
      <c r="AK579" s="19" t="s">
        <v>68</v>
      </c>
      <c r="AL579" s="19" t="s">
        <v>68</v>
      </c>
    </row>
    <row r="580">
      <c r="A580" s="14"/>
      <c r="B580" s="14"/>
      <c r="C580" s="14"/>
      <c r="D580" s="14"/>
      <c r="E580" s="14"/>
      <c r="F580" s="23" t="str">
        <f t="array" ref="F580">IF(G580="","",XLOOKUP(G580,selector_04,selector_04_ids,""))</f>
        <v/>
      </c>
      <c r="G580" s="25"/>
      <c r="H580" s="14"/>
      <c r="I580" s="14"/>
      <c r="AK580" s="19" t="s">
        <v>68</v>
      </c>
      <c r="AL580" s="19" t="s">
        <v>68</v>
      </c>
    </row>
    <row r="581">
      <c r="A581" s="14"/>
      <c r="B581" s="14"/>
      <c r="C581" s="14"/>
      <c r="D581" s="14"/>
      <c r="E581" s="14"/>
      <c r="F581" s="23" t="str">
        <f t="array" ref="F581">IF(G581="","",XLOOKUP(G581,selector_04,selector_04_ids,""))</f>
        <v/>
      </c>
      <c r="G581" s="25"/>
      <c r="H581" s="14"/>
      <c r="I581" s="14"/>
      <c r="AK581" s="19" t="s">
        <v>68</v>
      </c>
      <c r="AL581" s="19" t="s">
        <v>68</v>
      </c>
    </row>
    <row r="582">
      <c r="A582" s="14"/>
      <c r="B582" s="14"/>
      <c r="C582" s="14"/>
      <c r="D582" s="14"/>
      <c r="E582" s="14"/>
      <c r="F582" s="23" t="str">
        <f t="array" ref="F582">IF(G582="","",XLOOKUP(G582,selector_04,selector_04_ids,""))</f>
        <v/>
      </c>
      <c r="G582" s="25"/>
      <c r="H582" s="14"/>
      <c r="I582" s="14"/>
      <c r="AK582" s="19" t="s">
        <v>68</v>
      </c>
      <c r="AL582" s="19" t="s">
        <v>68</v>
      </c>
    </row>
    <row r="583">
      <c r="A583" s="14"/>
      <c r="B583" s="14"/>
      <c r="C583" s="14"/>
      <c r="D583" s="14"/>
      <c r="E583" s="14"/>
      <c r="F583" s="23" t="str">
        <f t="array" ref="F583">IF(G583="","",XLOOKUP(G583,selector_04,selector_04_ids,""))</f>
        <v/>
      </c>
      <c r="G583" s="25"/>
      <c r="H583" s="14"/>
      <c r="I583" s="14"/>
      <c r="AK583" s="19" t="s">
        <v>68</v>
      </c>
      <c r="AL583" s="19" t="s">
        <v>68</v>
      </c>
    </row>
    <row r="584">
      <c r="A584" s="14"/>
      <c r="B584" s="14"/>
      <c r="C584" s="14"/>
      <c r="D584" s="14"/>
      <c r="E584" s="14"/>
      <c r="F584" s="23" t="str">
        <f t="array" ref="F584">IF(G584="","",XLOOKUP(G584,selector_04,selector_04_ids,""))</f>
        <v/>
      </c>
      <c r="G584" s="25"/>
      <c r="H584" s="14"/>
      <c r="I584" s="14"/>
      <c r="AK584" s="19" t="s">
        <v>68</v>
      </c>
      <c r="AL584" s="19" t="s">
        <v>68</v>
      </c>
    </row>
    <row r="585">
      <c r="A585" s="14"/>
      <c r="B585" s="14"/>
      <c r="C585" s="14"/>
      <c r="D585" s="14"/>
      <c r="E585" s="14"/>
      <c r="F585" s="23" t="str">
        <f t="array" ref="F585">IF(G585="","",XLOOKUP(G585,selector_04,selector_04_ids,""))</f>
        <v/>
      </c>
      <c r="G585" s="25"/>
      <c r="H585" s="14"/>
      <c r="I585" s="14"/>
      <c r="AK585" s="19" t="s">
        <v>68</v>
      </c>
      <c r="AL585" s="19" t="s">
        <v>68</v>
      </c>
    </row>
    <row r="586">
      <c r="A586" s="14"/>
      <c r="B586" s="14"/>
      <c r="C586" s="14"/>
      <c r="D586" s="14"/>
      <c r="E586" s="14"/>
      <c r="F586" s="23" t="str">
        <f t="array" ref="F586">IF(G586="","",XLOOKUP(G586,selector_04,selector_04_ids,""))</f>
        <v/>
      </c>
      <c r="G586" s="25"/>
      <c r="H586" s="14"/>
      <c r="I586" s="14"/>
      <c r="AK586" s="19" t="s">
        <v>68</v>
      </c>
      <c r="AL586" s="19" t="s">
        <v>68</v>
      </c>
    </row>
    <row r="587">
      <c r="A587" s="14"/>
      <c r="B587" s="14"/>
      <c r="C587" s="14"/>
      <c r="D587" s="14"/>
      <c r="E587" s="14"/>
      <c r="F587" s="23" t="str">
        <f t="array" ref="F587">IF(G587="","",XLOOKUP(G587,selector_04,selector_04_ids,""))</f>
        <v/>
      </c>
      <c r="G587" s="25"/>
      <c r="H587" s="14"/>
      <c r="I587" s="14"/>
      <c r="AK587" s="19" t="s">
        <v>68</v>
      </c>
      <c r="AL587" s="19" t="s">
        <v>68</v>
      </c>
    </row>
    <row r="588">
      <c r="A588" s="14"/>
      <c r="B588" s="14"/>
      <c r="C588" s="14"/>
      <c r="D588" s="14"/>
      <c r="E588" s="14"/>
      <c r="F588" s="23" t="str">
        <f t="array" ref="F588">IF(G588="","",XLOOKUP(G588,selector_04,selector_04_ids,""))</f>
        <v/>
      </c>
      <c r="G588" s="25"/>
      <c r="H588" s="14"/>
      <c r="I588" s="14"/>
      <c r="AK588" s="19" t="s">
        <v>68</v>
      </c>
      <c r="AL588" s="19" t="s">
        <v>68</v>
      </c>
    </row>
    <row r="589">
      <c r="A589" s="14"/>
      <c r="B589" s="14"/>
      <c r="C589" s="14"/>
      <c r="D589" s="14"/>
      <c r="E589" s="14"/>
      <c r="F589" s="23" t="str">
        <f t="array" ref="F589">IF(G589="","",XLOOKUP(G589,selector_04,selector_04_ids,""))</f>
        <v/>
      </c>
      <c r="G589" s="25"/>
      <c r="H589" s="14"/>
      <c r="I589" s="14"/>
      <c r="AK589" s="19" t="s">
        <v>68</v>
      </c>
      <c r="AL589" s="19" t="s">
        <v>68</v>
      </c>
    </row>
    <row r="590">
      <c r="A590" s="14"/>
      <c r="B590" s="14"/>
      <c r="C590" s="14"/>
      <c r="D590" s="14"/>
      <c r="E590" s="14"/>
      <c r="F590" s="23" t="str">
        <f t="array" ref="F590">IF(G590="","",XLOOKUP(G590,selector_04,selector_04_ids,""))</f>
        <v/>
      </c>
      <c r="G590" s="25"/>
      <c r="H590" s="14"/>
      <c r="I590" s="14"/>
      <c r="AK590" s="19" t="s">
        <v>68</v>
      </c>
      <c r="AL590" s="19" t="s">
        <v>68</v>
      </c>
    </row>
    <row r="591">
      <c r="A591" s="14"/>
      <c r="B591" s="14"/>
      <c r="C591" s="14"/>
      <c r="D591" s="14"/>
      <c r="E591" s="14"/>
      <c r="F591" s="23" t="str">
        <f t="array" ref="F591">IF(G591="","",XLOOKUP(G591,selector_04,selector_04_ids,""))</f>
        <v/>
      </c>
      <c r="G591" s="25"/>
      <c r="H591" s="14"/>
      <c r="I591" s="14"/>
      <c r="AK591" s="19" t="s">
        <v>68</v>
      </c>
      <c r="AL591" s="19" t="s">
        <v>68</v>
      </c>
    </row>
    <row r="592">
      <c r="A592" s="14"/>
      <c r="B592" s="14"/>
      <c r="C592" s="14"/>
      <c r="D592" s="14"/>
      <c r="E592" s="14"/>
      <c r="F592" s="23" t="str">
        <f t="array" ref="F592">IF(G592="","",XLOOKUP(G592,selector_04,selector_04_ids,""))</f>
        <v/>
      </c>
      <c r="G592" s="25"/>
      <c r="H592" s="14"/>
      <c r="I592" s="14"/>
      <c r="AK592" s="19" t="s">
        <v>68</v>
      </c>
      <c r="AL592" s="19" t="s">
        <v>68</v>
      </c>
    </row>
    <row r="593">
      <c r="A593" s="14"/>
      <c r="B593" s="14"/>
      <c r="C593" s="14"/>
      <c r="D593" s="14"/>
      <c r="E593" s="14"/>
      <c r="F593" s="23" t="str">
        <f t="array" ref="F593">IF(G593="","",XLOOKUP(G593,selector_04,selector_04_ids,""))</f>
        <v/>
      </c>
      <c r="G593" s="25"/>
      <c r="H593" s="14"/>
      <c r="I593" s="14"/>
      <c r="AK593" s="19" t="s">
        <v>68</v>
      </c>
      <c r="AL593" s="19" t="s">
        <v>68</v>
      </c>
    </row>
    <row r="594">
      <c r="A594" s="14"/>
      <c r="B594" s="14"/>
      <c r="C594" s="14"/>
      <c r="D594" s="14"/>
      <c r="E594" s="14"/>
      <c r="F594" s="23" t="str">
        <f t="array" ref="F594">IF(G594="","",XLOOKUP(G594,selector_04,selector_04_ids,""))</f>
        <v/>
      </c>
      <c r="G594" s="25"/>
      <c r="H594" s="14"/>
      <c r="I594" s="14"/>
      <c r="AK594" s="19" t="s">
        <v>68</v>
      </c>
      <c r="AL594" s="19" t="s">
        <v>68</v>
      </c>
    </row>
    <row r="595">
      <c r="A595" s="14"/>
      <c r="B595" s="14"/>
      <c r="C595" s="14"/>
      <c r="D595" s="14"/>
      <c r="E595" s="14"/>
      <c r="F595" s="23" t="str">
        <f t="array" ref="F595">IF(G595="","",XLOOKUP(G595,selector_04,selector_04_ids,""))</f>
        <v/>
      </c>
      <c r="G595" s="25"/>
      <c r="H595" s="14"/>
      <c r="I595" s="14"/>
      <c r="AK595" s="19" t="s">
        <v>68</v>
      </c>
      <c r="AL595" s="19" t="s">
        <v>68</v>
      </c>
    </row>
    <row r="596">
      <c r="A596" s="14"/>
      <c r="B596" s="14"/>
      <c r="C596" s="14"/>
      <c r="D596" s="14"/>
      <c r="E596" s="14"/>
      <c r="F596" s="23" t="str">
        <f t="array" ref="F596">IF(G596="","",XLOOKUP(G596,selector_04,selector_04_ids,""))</f>
        <v/>
      </c>
      <c r="G596" s="25"/>
      <c r="H596" s="14"/>
      <c r="I596" s="14"/>
      <c r="AK596" s="19" t="s">
        <v>68</v>
      </c>
      <c r="AL596" s="19" t="s">
        <v>68</v>
      </c>
    </row>
    <row r="597">
      <c r="A597" s="14"/>
      <c r="B597" s="14"/>
      <c r="C597" s="14"/>
      <c r="D597" s="14"/>
      <c r="E597" s="14"/>
      <c r="F597" s="23" t="str">
        <f t="array" ref="F597">IF(G597="","",XLOOKUP(G597,selector_04,selector_04_ids,""))</f>
        <v/>
      </c>
      <c r="G597" s="25"/>
      <c r="H597" s="14"/>
      <c r="I597" s="14"/>
      <c r="AK597" s="19" t="s">
        <v>68</v>
      </c>
      <c r="AL597" s="19" t="s">
        <v>68</v>
      </c>
    </row>
    <row r="598">
      <c r="A598" s="14"/>
      <c r="B598" s="14"/>
      <c r="C598" s="14"/>
      <c r="D598" s="14"/>
      <c r="E598" s="14"/>
      <c r="F598" s="23" t="str">
        <f t="array" ref="F598">IF(G598="","",XLOOKUP(G598,selector_04,selector_04_ids,""))</f>
        <v/>
      </c>
      <c r="G598" s="25"/>
      <c r="H598" s="14"/>
      <c r="I598" s="14"/>
      <c r="AK598" s="19" t="s">
        <v>68</v>
      </c>
      <c r="AL598" s="19" t="s">
        <v>68</v>
      </c>
    </row>
    <row r="599">
      <c r="A599" s="14"/>
      <c r="B599" s="14"/>
      <c r="C599" s="14"/>
      <c r="D599" s="14"/>
      <c r="E599" s="14"/>
      <c r="F599" s="23" t="str">
        <f t="array" ref="F599">IF(G599="","",XLOOKUP(G599,selector_04,selector_04_ids,""))</f>
        <v/>
      </c>
      <c r="G599" s="25"/>
      <c r="H599" s="14"/>
      <c r="I599" s="14"/>
      <c r="AK599" s="19" t="s">
        <v>68</v>
      </c>
      <c r="AL599" s="19" t="s">
        <v>68</v>
      </c>
    </row>
    <row r="600">
      <c r="A600" s="14"/>
      <c r="B600" s="14"/>
      <c r="C600" s="14"/>
      <c r="D600" s="14"/>
      <c r="E600" s="14"/>
      <c r="F600" s="23" t="str">
        <f t="array" ref="F600">IF(G600="","",XLOOKUP(G600,selector_04,selector_04_ids,""))</f>
        <v/>
      </c>
      <c r="G600" s="25"/>
      <c r="H600" s="14"/>
      <c r="I600" s="14"/>
      <c r="AK600" s="19" t="s">
        <v>68</v>
      </c>
      <c r="AL600" s="19" t="s">
        <v>68</v>
      </c>
    </row>
    <row r="601">
      <c r="A601" s="14"/>
      <c r="B601" s="14"/>
      <c r="C601" s="14"/>
      <c r="D601" s="14"/>
      <c r="E601" s="14"/>
      <c r="F601" s="23" t="str">
        <f t="array" ref="F601">IF(G601="","",XLOOKUP(G601,selector_04,selector_04_ids,""))</f>
        <v/>
      </c>
      <c r="G601" s="25"/>
      <c r="H601" s="14"/>
      <c r="I601" s="14"/>
      <c r="AK601" s="19" t="s">
        <v>68</v>
      </c>
      <c r="AL601" s="19" t="s">
        <v>68</v>
      </c>
    </row>
    <row r="602">
      <c r="A602" s="14"/>
      <c r="B602" s="14"/>
      <c r="C602" s="14"/>
      <c r="D602" s="14"/>
      <c r="E602" s="14"/>
      <c r="F602" s="23" t="str">
        <f t="array" ref="F602">IF(G602="","",XLOOKUP(G602,selector_04,selector_04_ids,""))</f>
        <v/>
      </c>
      <c r="G602" s="25"/>
      <c r="H602" s="14"/>
      <c r="I602" s="14"/>
      <c r="AK602" s="19" t="s">
        <v>68</v>
      </c>
      <c r="AL602" s="19" t="s">
        <v>68</v>
      </c>
    </row>
    <row r="603">
      <c r="A603" s="14"/>
      <c r="B603" s="14"/>
      <c r="C603" s="14"/>
      <c r="D603" s="14"/>
      <c r="E603" s="14"/>
      <c r="F603" s="23" t="str">
        <f t="array" ref="F603">IF(G603="","",XLOOKUP(G603,selector_04,selector_04_ids,""))</f>
        <v/>
      </c>
      <c r="G603" s="25"/>
      <c r="H603" s="14"/>
      <c r="I603" s="14"/>
      <c r="AK603" s="19" t="s">
        <v>68</v>
      </c>
      <c r="AL603" s="19" t="s">
        <v>68</v>
      </c>
    </row>
    <row r="604">
      <c r="A604" s="14"/>
      <c r="B604" s="14"/>
      <c r="C604" s="14"/>
      <c r="D604" s="14"/>
      <c r="E604" s="14"/>
      <c r="F604" s="23" t="str">
        <f t="array" ref="F604">IF(G604="","",XLOOKUP(G604,selector_04,selector_04_ids,""))</f>
        <v/>
      </c>
      <c r="G604" s="25"/>
      <c r="H604" s="14"/>
      <c r="I604" s="14"/>
      <c r="AK604" s="19" t="s">
        <v>68</v>
      </c>
      <c r="AL604" s="19" t="s">
        <v>68</v>
      </c>
    </row>
    <row r="605">
      <c r="A605" s="14"/>
      <c r="B605" s="14"/>
      <c r="C605" s="14"/>
      <c r="D605" s="14"/>
      <c r="E605" s="14"/>
      <c r="F605" s="23" t="str">
        <f t="array" ref="F605">IF(G605="","",XLOOKUP(G605,selector_04,selector_04_ids,""))</f>
        <v/>
      </c>
      <c r="G605" s="25"/>
      <c r="H605" s="14"/>
      <c r="I605" s="14"/>
      <c r="AK605" s="19" t="s">
        <v>68</v>
      </c>
      <c r="AL605" s="19" t="s">
        <v>68</v>
      </c>
    </row>
    <row r="606">
      <c r="A606" s="14"/>
      <c r="B606" s="14"/>
      <c r="C606" s="14"/>
      <c r="D606" s="14"/>
      <c r="E606" s="14"/>
      <c r="F606" s="23" t="str">
        <f t="array" ref="F606">IF(G606="","",XLOOKUP(G606,selector_04,selector_04_ids,""))</f>
        <v/>
      </c>
      <c r="G606" s="25"/>
      <c r="H606" s="14"/>
      <c r="I606" s="14"/>
      <c r="AK606" s="19" t="s">
        <v>68</v>
      </c>
      <c r="AL606" s="19" t="s">
        <v>68</v>
      </c>
    </row>
    <row r="607">
      <c r="A607" s="14"/>
      <c r="B607" s="14"/>
      <c r="C607" s="14"/>
      <c r="D607" s="14"/>
      <c r="E607" s="14"/>
      <c r="F607" s="23" t="str">
        <f t="array" ref="F607">IF(G607="","",XLOOKUP(G607,selector_04,selector_04_ids,""))</f>
        <v/>
      </c>
      <c r="G607" s="25"/>
      <c r="H607" s="14"/>
      <c r="I607" s="14"/>
      <c r="AK607" s="19" t="s">
        <v>68</v>
      </c>
      <c r="AL607" s="19" t="s">
        <v>68</v>
      </c>
    </row>
    <row r="608">
      <c r="A608" s="14"/>
      <c r="B608" s="14"/>
      <c r="C608" s="14"/>
      <c r="D608" s="14"/>
      <c r="E608" s="14"/>
      <c r="F608" s="23" t="str">
        <f t="array" ref="F608">IF(G608="","",XLOOKUP(G608,selector_04,selector_04_ids,""))</f>
        <v/>
      </c>
      <c r="G608" s="25"/>
      <c r="H608" s="14"/>
      <c r="I608" s="14"/>
      <c r="AK608" s="19" t="s">
        <v>68</v>
      </c>
      <c r="AL608" s="19" t="s">
        <v>68</v>
      </c>
    </row>
    <row r="609">
      <c r="A609" s="14"/>
      <c r="B609" s="14"/>
      <c r="C609" s="14"/>
      <c r="D609" s="14"/>
      <c r="E609" s="14"/>
      <c r="F609" s="23" t="str">
        <f t="array" ref="F609">IF(G609="","",XLOOKUP(G609,selector_04,selector_04_ids,""))</f>
        <v/>
      </c>
      <c r="G609" s="25"/>
      <c r="H609" s="14"/>
      <c r="I609" s="14"/>
      <c r="AK609" s="19" t="s">
        <v>68</v>
      </c>
      <c r="AL609" s="19" t="s">
        <v>68</v>
      </c>
    </row>
    <row r="610">
      <c r="A610" s="14"/>
      <c r="B610" s="14"/>
      <c r="C610" s="14"/>
      <c r="D610" s="14"/>
      <c r="E610" s="14"/>
      <c r="F610" s="23" t="str">
        <f t="array" ref="F610">IF(G610="","",XLOOKUP(G610,selector_04,selector_04_ids,""))</f>
        <v/>
      </c>
      <c r="G610" s="25"/>
      <c r="H610" s="14"/>
      <c r="I610" s="14"/>
      <c r="AK610" s="19" t="s">
        <v>68</v>
      </c>
      <c r="AL610" s="19" t="s">
        <v>68</v>
      </c>
    </row>
    <row r="611">
      <c r="A611" s="14"/>
      <c r="B611" s="14"/>
      <c r="C611" s="14"/>
      <c r="D611" s="14"/>
      <c r="E611" s="14"/>
      <c r="F611" s="23" t="str">
        <f t="array" ref="F611">IF(G611="","",XLOOKUP(G611,selector_04,selector_04_ids,""))</f>
        <v/>
      </c>
      <c r="G611" s="25"/>
      <c r="H611" s="14"/>
      <c r="I611" s="14"/>
      <c r="AK611" s="19" t="s">
        <v>68</v>
      </c>
      <c r="AL611" s="19" t="s">
        <v>68</v>
      </c>
    </row>
    <row r="612">
      <c r="A612" s="14"/>
      <c r="B612" s="14"/>
      <c r="C612" s="14"/>
      <c r="D612" s="14"/>
      <c r="E612" s="14"/>
      <c r="F612" s="23" t="str">
        <f t="array" ref="F612">IF(G612="","",XLOOKUP(G612,selector_04,selector_04_ids,""))</f>
        <v/>
      </c>
      <c r="G612" s="25"/>
      <c r="H612" s="14"/>
      <c r="I612" s="14"/>
      <c r="AK612" s="19" t="s">
        <v>68</v>
      </c>
      <c r="AL612" s="19" t="s">
        <v>68</v>
      </c>
    </row>
    <row r="613">
      <c r="A613" s="14"/>
      <c r="B613" s="14"/>
      <c r="C613" s="14"/>
      <c r="D613" s="14"/>
      <c r="E613" s="14"/>
      <c r="F613" s="23" t="str">
        <f t="array" ref="F613">IF(G613="","",XLOOKUP(G613,selector_04,selector_04_ids,""))</f>
        <v/>
      </c>
      <c r="G613" s="25"/>
      <c r="H613" s="14"/>
      <c r="I613" s="14"/>
      <c r="AK613" s="19" t="s">
        <v>68</v>
      </c>
      <c r="AL613" s="19" t="s">
        <v>68</v>
      </c>
    </row>
    <row r="614">
      <c r="A614" s="14"/>
      <c r="B614" s="14"/>
      <c r="C614" s="14"/>
      <c r="D614" s="14"/>
      <c r="E614" s="14"/>
      <c r="F614" s="23" t="str">
        <f t="array" ref="F614">IF(G614="","",XLOOKUP(G614,selector_04,selector_04_ids,""))</f>
        <v/>
      </c>
      <c r="G614" s="25"/>
      <c r="H614" s="14"/>
      <c r="I614" s="14"/>
      <c r="AK614" s="19" t="s">
        <v>68</v>
      </c>
      <c r="AL614" s="19" t="s">
        <v>68</v>
      </c>
    </row>
    <row r="615">
      <c r="A615" s="14"/>
      <c r="B615" s="14"/>
      <c r="C615" s="14"/>
      <c r="D615" s="14"/>
      <c r="E615" s="14"/>
      <c r="F615" s="23" t="str">
        <f t="array" ref="F615">IF(G615="","",XLOOKUP(G615,selector_04,selector_04_ids,""))</f>
        <v/>
      </c>
      <c r="G615" s="25"/>
      <c r="H615" s="14"/>
      <c r="I615" s="14"/>
      <c r="AK615" s="19" t="s">
        <v>68</v>
      </c>
      <c r="AL615" s="19" t="s">
        <v>68</v>
      </c>
    </row>
    <row r="616">
      <c r="A616" s="14"/>
      <c r="B616" s="14"/>
      <c r="C616" s="14"/>
      <c r="D616" s="14"/>
      <c r="E616" s="14"/>
      <c r="F616" s="23" t="str">
        <f t="array" ref="F616">IF(G616="","",XLOOKUP(G616,selector_04,selector_04_ids,""))</f>
        <v/>
      </c>
      <c r="G616" s="25"/>
      <c r="H616" s="14"/>
      <c r="I616" s="14"/>
      <c r="AK616" s="19" t="s">
        <v>68</v>
      </c>
      <c r="AL616" s="19" t="s">
        <v>68</v>
      </c>
    </row>
    <row r="617">
      <c r="A617" s="14"/>
      <c r="B617" s="14"/>
      <c r="C617" s="14"/>
      <c r="D617" s="14"/>
      <c r="E617" s="14"/>
      <c r="F617" s="23" t="str">
        <f t="array" ref="F617">IF(G617="","",XLOOKUP(G617,selector_04,selector_04_ids,""))</f>
        <v/>
      </c>
      <c r="G617" s="25"/>
      <c r="H617" s="14"/>
      <c r="I617" s="14"/>
      <c r="AK617" s="19" t="s">
        <v>68</v>
      </c>
      <c r="AL617" s="19" t="s">
        <v>68</v>
      </c>
    </row>
    <row r="618">
      <c r="A618" s="14"/>
      <c r="B618" s="14"/>
      <c r="C618" s="14"/>
      <c r="D618" s="14"/>
      <c r="E618" s="14"/>
      <c r="F618" s="23" t="str">
        <f t="array" ref="F618">IF(G618="","",XLOOKUP(G618,selector_04,selector_04_ids,""))</f>
        <v/>
      </c>
      <c r="G618" s="25"/>
      <c r="H618" s="14"/>
      <c r="I618" s="14"/>
      <c r="AK618" s="19" t="s">
        <v>68</v>
      </c>
      <c r="AL618" s="19" t="s">
        <v>68</v>
      </c>
    </row>
    <row r="619">
      <c r="A619" s="14"/>
      <c r="B619" s="14"/>
      <c r="C619" s="14"/>
      <c r="D619" s="14"/>
      <c r="E619" s="14"/>
      <c r="F619" s="23" t="str">
        <f t="array" ref="F619">IF(G619="","",XLOOKUP(G619,selector_04,selector_04_ids,""))</f>
        <v/>
      </c>
      <c r="G619" s="25"/>
      <c r="H619" s="14"/>
      <c r="I619" s="14"/>
      <c r="AK619" s="19" t="s">
        <v>68</v>
      </c>
      <c r="AL619" s="19" t="s">
        <v>68</v>
      </c>
    </row>
    <row r="620">
      <c r="A620" s="14"/>
      <c r="B620" s="14"/>
      <c r="C620" s="14"/>
      <c r="D620" s="14"/>
      <c r="E620" s="14"/>
      <c r="F620" s="23" t="str">
        <f t="array" ref="F620">IF(G620="","",XLOOKUP(G620,selector_04,selector_04_ids,""))</f>
        <v/>
      </c>
      <c r="G620" s="25"/>
      <c r="H620" s="14"/>
      <c r="I620" s="14"/>
      <c r="AK620" s="19" t="s">
        <v>68</v>
      </c>
      <c r="AL620" s="19" t="s">
        <v>68</v>
      </c>
    </row>
    <row r="621">
      <c r="A621" s="14"/>
      <c r="B621" s="14"/>
      <c r="C621" s="14"/>
      <c r="D621" s="14"/>
      <c r="E621" s="14"/>
      <c r="F621" s="23" t="str">
        <f t="array" ref="F621">IF(G621="","",XLOOKUP(G621,selector_04,selector_04_ids,""))</f>
        <v/>
      </c>
      <c r="G621" s="25"/>
      <c r="H621" s="14"/>
      <c r="I621" s="14"/>
      <c r="AK621" s="19" t="s">
        <v>68</v>
      </c>
      <c r="AL621" s="19" t="s">
        <v>68</v>
      </c>
    </row>
    <row r="622">
      <c r="A622" s="14"/>
      <c r="B622" s="14"/>
      <c r="C622" s="14"/>
      <c r="D622" s="14"/>
      <c r="E622" s="14"/>
      <c r="F622" s="23" t="str">
        <f t="array" ref="F622">IF(G622="","",XLOOKUP(G622,selector_04,selector_04_ids,""))</f>
        <v/>
      </c>
      <c r="G622" s="25"/>
      <c r="H622" s="14"/>
      <c r="I622" s="14"/>
      <c r="AK622" s="19" t="s">
        <v>68</v>
      </c>
      <c r="AL622" s="19" t="s">
        <v>68</v>
      </c>
    </row>
    <row r="623">
      <c r="A623" s="14"/>
      <c r="B623" s="14"/>
      <c r="C623" s="14"/>
      <c r="D623" s="14"/>
      <c r="E623" s="14"/>
      <c r="F623" s="23" t="str">
        <f t="array" ref="F623">IF(G623="","",XLOOKUP(G623,selector_04,selector_04_ids,""))</f>
        <v/>
      </c>
      <c r="G623" s="25"/>
      <c r="H623" s="14"/>
      <c r="I623" s="14"/>
      <c r="AK623" s="19" t="s">
        <v>68</v>
      </c>
      <c r="AL623" s="19" t="s">
        <v>68</v>
      </c>
    </row>
    <row r="624">
      <c r="A624" s="14"/>
      <c r="B624" s="14"/>
      <c r="C624" s="14"/>
      <c r="D624" s="14"/>
      <c r="E624" s="14"/>
      <c r="F624" s="23" t="str">
        <f t="array" ref="F624">IF(G624="","",XLOOKUP(G624,selector_04,selector_04_ids,""))</f>
        <v/>
      </c>
      <c r="G624" s="25"/>
      <c r="H624" s="14"/>
      <c r="I624" s="14"/>
      <c r="AK624" s="19" t="s">
        <v>68</v>
      </c>
      <c r="AL624" s="19" t="s">
        <v>68</v>
      </c>
    </row>
    <row r="625">
      <c r="A625" s="14"/>
      <c r="B625" s="14"/>
      <c r="C625" s="14"/>
      <c r="D625" s="14"/>
      <c r="E625" s="14"/>
      <c r="F625" s="23" t="str">
        <f t="array" ref="F625">IF(G625="","",XLOOKUP(G625,selector_04,selector_04_ids,""))</f>
        <v/>
      </c>
      <c r="G625" s="25"/>
      <c r="H625" s="14"/>
      <c r="I625" s="14"/>
      <c r="AK625" s="19" t="s">
        <v>68</v>
      </c>
      <c r="AL625" s="19" t="s">
        <v>68</v>
      </c>
    </row>
    <row r="626">
      <c r="A626" s="14"/>
      <c r="B626" s="14"/>
      <c r="C626" s="14"/>
      <c r="D626" s="14"/>
      <c r="E626" s="14"/>
      <c r="F626" s="23" t="str">
        <f t="array" ref="F626">IF(G626="","",XLOOKUP(G626,selector_04,selector_04_ids,""))</f>
        <v/>
      </c>
      <c r="G626" s="25"/>
      <c r="H626" s="14"/>
      <c r="I626" s="14"/>
      <c r="AK626" s="19" t="s">
        <v>68</v>
      </c>
      <c r="AL626" s="19" t="s">
        <v>68</v>
      </c>
    </row>
    <row r="627">
      <c r="A627" s="14"/>
      <c r="B627" s="14"/>
      <c r="C627" s="14"/>
      <c r="D627" s="14"/>
      <c r="E627" s="14"/>
      <c r="F627" s="23" t="str">
        <f t="array" ref="F627">IF(G627="","",XLOOKUP(G627,selector_04,selector_04_ids,""))</f>
        <v/>
      </c>
      <c r="G627" s="25"/>
      <c r="H627" s="14"/>
      <c r="I627" s="14"/>
      <c r="AK627" s="19" t="s">
        <v>68</v>
      </c>
      <c r="AL627" s="19" t="s">
        <v>68</v>
      </c>
    </row>
    <row r="628">
      <c r="A628" s="14"/>
      <c r="B628" s="14"/>
      <c r="C628" s="14"/>
      <c r="D628" s="14"/>
      <c r="E628" s="14"/>
      <c r="F628" s="23" t="str">
        <f t="array" ref="F628">IF(G628="","",XLOOKUP(G628,selector_04,selector_04_ids,""))</f>
        <v/>
      </c>
      <c r="G628" s="25"/>
      <c r="H628" s="14"/>
      <c r="I628" s="14"/>
      <c r="AK628" s="19" t="s">
        <v>68</v>
      </c>
      <c r="AL628" s="19" t="s">
        <v>68</v>
      </c>
    </row>
    <row r="629">
      <c r="A629" s="14"/>
      <c r="B629" s="14"/>
      <c r="C629" s="14"/>
      <c r="D629" s="14"/>
      <c r="E629" s="14"/>
      <c r="F629" s="23" t="str">
        <f t="array" ref="F629">IF(G629="","",XLOOKUP(G629,selector_04,selector_04_ids,""))</f>
        <v/>
      </c>
      <c r="G629" s="25"/>
      <c r="H629" s="14"/>
      <c r="I629" s="14"/>
      <c r="AK629" s="19" t="s">
        <v>68</v>
      </c>
      <c r="AL629" s="19" t="s">
        <v>68</v>
      </c>
    </row>
    <row r="630">
      <c r="A630" s="14"/>
      <c r="B630" s="14"/>
      <c r="C630" s="14"/>
      <c r="D630" s="14"/>
      <c r="E630" s="14"/>
      <c r="F630" s="23" t="str">
        <f t="array" ref="F630">IF(G630="","",XLOOKUP(G630,selector_04,selector_04_ids,""))</f>
        <v/>
      </c>
      <c r="G630" s="25"/>
      <c r="H630" s="14"/>
      <c r="I630" s="14"/>
      <c r="AK630" s="19" t="s">
        <v>68</v>
      </c>
      <c r="AL630" s="19" t="s">
        <v>68</v>
      </c>
    </row>
    <row r="631">
      <c r="A631" s="14"/>
      <c r="B631" s="14"/>
      <c r="C631" s="14"/>
      <c r="D631" s="14"/>
      <c r="E631" s="14"/>
      <c r="F631" s="23" t="str">
        <f t="array" ref="F631">IF(G631="","",XLOOKUP(G631,selector_04,selector_04_ids,""))</f>
        <v/>
      </c>
      <c r="G631" s="25"/>
      <c r="H631" s="14"/>
      <c r="I631" s="14"/>
      <c r="AK631" s="19" t="s">
        <v>68</v>
      </c>
      <c r="AL631" s="19" t="s">
        <v>68</v>
      </c>
    </row>
    <row r="632">
      <c r="A632" s="14"/>
      <c r="B632" s="14"/>
      <c r="C632" s="14"/>
      <c r="D632" s="14"/>
      <c r="E632" s="14"/>
      <c r="F632" s="23" t="str">
        <f t="array" ref="F632">IF(G632="","",XLOOKUP(G632,selector_04,selector_04_ids,""))</f>
        <v/>
      </c>
      <c r="G632" s="25"/>
      <c r="H632" s="14"/>
      <c r="I632" s="14"/>
      <c r="AK632" s="19" t="s">
        <v>68</v>
      </c>
      <c r="AL632" s="19" t="s">
        <v>68</v>
      </c>
    </row>
    <row r="633">
      <c r="A633" s="14"/>
      <c r="B633" s="14"/>
      <c r="C633" s="14"/>
      <c r="D633" s="14"/>
      <c r="E633" s="14"/>
      <c r="F633" s="23" t="str">
        <f t="array" ref="F633">IF(G633="","",XLOOKUP(G633,selector_04,selector_04_ids,""))</f>
        <v/>
      </c>
      <c r="G633" s="25"/>
      <c r="H633" s="14"/>
      <c r="I633" s="14"/>
      <c r="AK633" s="19" t="s">
        <v>68</v>
      </c>
      <c r="AL633" s="19" t="s">
        <v>68</v>
      </c>
    </row>
    <row r="634">
      <c r="A634" s="14"/>
      <c r="B634" s="14"/>
      <c r="C634" s="14"/>
      <c r="D634" s="14"/>
      <c r="E634" s="14"/>
      <c r="F634" s="23" t="str">
        <f t="array" ref="F634">IF(G634="","",XLOOKUP(G634,selector_04,selector_04_ids,""))</f>
        <v/>
      </c>
      <c r="G634" s="25"/>
      <c r="H634" s="14"/>
      <c r="I634" s="14"/>
      <c r="AK634" s="19" t="s">
        <v>68</v>
      </c>
      <c r="AL634" s="19" t="s">
        <v>68</v>
      </c>
    </row>
    <row r="635">
      <c r="A635" s="14"/>
      <c r="B635" s="14"/>
      <c r="C635" s="14"/>
      <c r="D635" s="14"/>
      <c r="E635" s="14"/>
      <c r="F635" s="23" t="str">
        <f t="array" ref="F635">IF(G635="","",XLOOKUP(G635,selector_04,selector_04_ids,""))</f>
        <v/>
      </c>
      <c r="G635" s="25"/>
      <c r="H635" s="14"/>
      <c r="I635" s="14"/>
      <c r="AK635" s="19" t="s">
        <v>68</v>
      </c>
      <c r="AL635" s="19" t="s">
        <v>68</v>
      </c>
    </row>
    <row r="636">
      <c r="A636" s="14"/>
      <c r="B636" s="14"/>
      <c r="C636" s="14"/>
      <c r="D636" s="14"/>
      <c r="E636" s="14"/>
      <c r="F636" s="23" t="str">
        <f t="array" ref="F636">IF(G636="","",XLOOKUP(G636,selector_04,selector_04_ids,""))</f>
        <v/>
      </c>
      <c r="G636" s="25"/>
      <c r="H636" s="14"/>
      <c r="I636" s="14"/>
      <c r="AK636" s="19" t="s">
        <v>68</v>
      </c>
      <c r="AL636" s="19" t="s">
        <v>68</v>
      </c>
    </row>
    <row r="637">
      <c r="A637" s="14"/>
      <c r="B637" s="14"/>
      <c r="C637" s="14"/>
      <c r="D637" s="14"/>
      <c r="E637" s="14"/>
      <c r="F637" s="23" t="str">
        <f t="array" ref="F637">IF(G637="","",XLOOKUP(G637,selector_04,selector_04_ids,""))</f>
        <v/>
      </c>
      <c r="G637" s="25"/>
      <c r="H637" s="14"/>
      <c r="I637" s="14"/>
      <c r="AK637" s="19" t="s">
        <v>68</v>
      </c>
      <c r="AL637" s="19" t="s">
        <v>68</v>
      </c>
    </row>
    <row r="638">
      <c r="A638" s="14"/>
      <c r="B638" s="14"/>
      <c r="C638" s="14"/>
      <c r="D638" s="14"/>
      <c r="E638" s="14"/>
      <c r="F638" s="23" t="str">
        <f t="array" ref="F638">IF(G638="","",XLOOKUP(G638,selector_04,selector_04_ids,""))</f>
        <v/>
      </c>
      <c r="G638" s="25"/>
      <c r="H638" s="14"/>
      <c r="I638" s="14"/>
      <c r="AK638" s="19" t="s">
        <v>68</v>
      </c>
      <c r="AL638" s="19" t="s">
        <v>68</v>
      </c>
    </row>
    <row r="639">
      <c r="A639" s="14"/>
      <c r="B639" s="14"/>
      <c r="C639" s="14"/>
      <c r="D639" s="14"/>
      <c r="E639" s="14"/>
      <c r="F639" s="23" t="str">
        <f t="array" ref="F639">IF(G639="","",XLOOKUP(G639,selector_04,selector_04_ids,""))</f>
        <v/>
      </c>
      <c r="G639" s="25"/>
      <c r="H639" s="14"/>
      <c r="I639" s="14"/>
      <c r="AK639" s="19" t="s">
        <v>68</v>
      </c>
      <c r="AL639" s="19" t="s">
        <v>68</v>
      </c>
    </row>
    <row r="640">
      <c r="A640" s="14"/>
      <c r="B640" s="14"/>
      <c r="C640" s="14"/>
      <c r="D640" s="14"/>
      <c r="E640" s="14"/>
      <c r="F640" s="23" t="str">
        <f t="array" ref="F640">IF(G640="","",XLOOKUP(G640,selector_04,selector_04_ids,""))</f>
        <v/>
      </c>
      <c r="G640" s="25"/>
      <c r="H640" s="14"/>
      <c r="I640" s="14"/>
      <c r="AK640" s="19" t="s">
        <v>68</v>
      </c>
      <c r="AL640" s="19" t="s">
        <v>68</v>
      </c>
    </row>
    <row r="641">
      <c r="A641" s="14"/>
      <c r="B641" s="14"/>
      <c r="C641" s="14"/>
      <c r="D641" s="14"/>
      <c r="E641" s="14"/>
      <c r="F641" s="23" t="str">
        <f t="array" ref="F641">IF(G641="","",XLOOKUP(G641,selector_04,selector_04_ids,""))</f>
        <v/>
      </c>
      <c r="G641" s="25"/>
      <c r="H641" s="14"/>
      <c r="I641" s="14"/>
      <c r="AK641" s="19" t="s">
        <v>68</v>
      </c>
      <c r="AL641" s="19" t="s">
        <v>68</v>
      </c>
    </row>
    <row r="642">
      <c r="A642" s="14"/>
      <c r="B642" s="14"/>
      <c r="C642" s="14"/>
      <c r="D642" s="14"/>
      <c r="E642" s="14"/>
      <c r="F642" s="23" t="str">
        <f t="array" ref="F642">IF(G642="","",XLOOKUP(G642,selector_04,selector_04_ids,""))</f>
        <v/>
      </c>
      <c r="G642" s="25"/>
      <c r="H642" s="14"/>
      <c r="I642" s="14"/>
      <c r="AK642" s="19" t="s">
        <v>68</v>
      </c>
      <c r="AL642" s="19" t="s">
        <v>68</v>
      </c>
    </row>
    <row r="643">
      <c r="A643" s="14"/>
      <c r="B643" s="14"/>
      <c r="C643" s="14"/>
      <c r="D643" s="14"/>
      <c r="E643" s="14"/>
      <c r="F643" s="23" t="str">
        <f t="array" ref="F643">IF(G643="","",XLOOKUP(G643,selector_04,selector_04_ids,""))</f>
        <v/>
      </c>
      <c r="G643" s="25"/>
      <c r="H643" s="14"/>
      <c r="I643" s="14"/>
      <c r="AK643" s="19" t="s">
        <v>68</v>
      </c>
      <c r="AL643" s="19" t="s">
        <v>68</v>
      </c>
    </row>
    <row r="644">
      <c r="A644" s="14"/>
      <c r="B644" s="14"/>
      <c r="C644" s="14"/>
      <c r="D644" s="14"/>
      <c r="E644" s="14"/>
      <c r="F644" s="23" t="str">
        <f t="array" ref="F644">IF(G644="","",XLOOKUP(G644,selector_04,selector_04_ids,""))</f>
        <v/>
      </c>
      <c r="G644" s="25"/>
      <c r="H644" s="14"/>
      <c r="I644" s="14"/>
      <c r="AK644" s="19" t="s">
        <v>68</v>
      </c>
      <c r="AL644" s="19" t="s">
        <v>68</v>
      </c>
    </row>
    <row r="645">
      <c r="A645" s="14"/>
      <c r="B645" s="14"/>
      <c r="C645" s="14"/>
      <c r="D645" s="14"/>
      <c r="E645" s="14"/>
      <c r="F645" s="23" t="str">
        <f t="array" ref="F645">IF(G645="","",XLOOKUP(G645,selector_04,selector_04_ids,""))</f>
        <v/>
      </c>
      <c r="G645" s="25"/>
      <c r="H645" s="14"/>
      <c r="I645" s="14"/>
      <c r="AK645" s="19" t="s">
        <v>68</v>
      </c>
      <c r="AL645" s="19" t="s">
        <v>68</v>
      </c>
    </row>
    <row r="646">
      <c r="A646" s="14"/>
      <c r="B646" s="14"/>
      <c r="C646" s="14"/>
      <c r="D646" s="14"/>
      <c r="E646" s="14"/>
      <c r="F646" s="23" t="str">
        <f t="array" ref="F646">IF(G646="","",XLOOKUP(G646,selector_04,selector_04_ids,""))</f>
        <v/>
      </c>
      <c r="G646" s="25"/>
      <c r="H646" s="14"/>
      <c r="I646" s="14"/>
      <c r="AK646" s="19" t="s">
        <v>68</v>
      </c>
      <c r="AL646" s="19" t="s">
        <v>68</v>
      </c>
    </row>
    <row r="647">
      <c r="A647" s="14"/>
      <c r="B647" s="14"/>
      <c r="C647" s="14"/>
      <c r="D647" s="14"/>
      <c r="E647" s="14"/>
      <c r="F647" s="23" t="str">
        <f t="array" ref="F647">IF(G647="","",XLOOKUP(G647,selector_04,selector_04_ids,""))</f>
        <v/>
      </c>
      <c r="G647" s="25"/>
      <c r="H647" s="14"/>
      <c r="I647" s="14"/>
      <c r="AK647" s="19" t="s">
        <v>68</v>
      </c>
      <c r="AL647" s="19" t="s">
        <v>68</v>
      </c>
    </row>
    <row r="648">
      <c r="A648" s="14"/>
      <c r="B648" s="14"/>
      <c r="C648" s="14"/>
      <c r="D648" s="14"/>
      <c r="E648" s="14"/>
      <c r="F648" s="23" t="str">
        <f t="array" ref="F648">IF(G648="","",XLOOKUP(G648,selector_04,selector_04_ids,""))</f>
        <v/>
      </c>
      <c r="G648" s="25"/>
      <c r="H648" s="14"/>
      <c r="I648" s="14"/>
      <c r="AK648" s="19" t="s">
        <v>68</v>
      </c>
      <c r="AL648" s="19" t="s">
        <v>68</v>
      </c>
    </row>
    <row r="649">
      <c r="A649" s="14"/>
      <c r="B649" s="14"/>
      <c r="C649" s="14"/>
      <c r="D649" s="14"/>
      <c r="E649" s="14"/>
      <c r="F649" s="23" t="str">
        <f t="array" ref="F649">IF(G649="","",XLOOKUP(G649,selector_04,selector_04_ids,""))</f>
        <v/>
      </c>
      <c r="G649" s="25"/>
      <c r="H649" s="14"/>
      <c r="I649" s="14"/>
      <c r="AK649" s="19" t="s">
        <v>68</v>
      </c>
      <c r="AL649" s="19" t="s">
        <v>68</v>
      </c>
    </row>
    <row r="650">
      <c r="A650" s="14"/>
      <c r="B650" s="14"/>
      <c r="C650" s="14"/>
      <c r="D650" s="14"/>
      <c r="E650" s="14"/>
      <c r="F650" s="23" t="str">
        <f t="array" ref="F650">IF(G650="","",XLOOKUP(G650,selector_04,selector_04_ids,""))</f>
        <v/>
      </c>
      <c r="G650" s="25"/>
      <c r="H650" s="14"/>
      <c r="I650" s="14"/>
      <c r="AK650" s="19" t="s">
        <v>68</v>
      </c>
      <c r="AL650" s="19" t="s">
        <v>68</v>
      </c>
    </row>
    <row r="651">
      <c r="A651" s="14"/>
      <c r="B651" s="14"/>
      <c r="C651" s="14"/>
      <c r="D651" s="14"/>
      <c r="E651" s="14"/>
      <c r="F651" s="23" t="str">
        <f t="array" ref="F651">IF(G651="","",XLOOKUP(G651,selector_04,selector_04_ids,""))</f>
        <v/>
      </c>
      <c r="G651" s="25"/>
      <c r="H651" s="14"/>
      <c r="I651" s="14"/>
      <c r="AK651" s="19" t="s">
        <v>68</v>
      </c>
      <c r="AL651" s="19" t="s">
        <v>68</v>
      </c>
    </row>
    <row r="652">
      <c r="A652" s="14"/>
      <c r="B652" s="14"/>
      <c r="C652" s="14"/>
      <c r="D652" s="14"/>
      <c r="E652" s="14"/>
      <c r="F652" s="23" t="str">
        <f t="array" ref="F652">IF(G652="","",XLOOKUP(G652,selector_04,selector_04_ids,""))</f>
        <v/>
      </c>
      <c r="G652" s="25"/>
      <c r="H652" s="14"/>
      <c r="I652" s="14"/>
      <c r="AK652" s="19" t="s">
        <v>68</v>
      </c>
      <c r="AL652" s="19" t="s">
        <v>68</v>
      </c>
    </row>
    <row r="653">
      <c r="A653" s="14"/>
      <c r="B653" s="14"/>
      <c r="C653" s="14"/>
      <c r="D653" s="14"/>
      <c r="E653" s="14"/>
      <c r="F653" s="23" t="str">
        <f t="array" ref="F653">IF(G653="","",XLOOKUP(G653,selector_04,selector_04_ids,""))</f>
        <v/>
      </c>
      <c r="G653" s="25"/>
      <c r="H653" s="14"/>
      <c r="I653" s="14"/>
      <c r="AK653" s="19" t="s">
        <v>68</v>
      </c>
      <c r="AL653" s="19" t="s">
        <v>68</v>
      </c>
    </row>
    <row r="654">
      <c r="A654" s="14"/>
      <c r="B654" s="14"/>
      <c r="C654" s="14"/>
      <c r="D654" s="14"/>
      <c r="E654" s="14"/>
      <c r="F654" s="23" t="str">
        <f t="array" ref="F654">IF(G654="","",XLOOKUP(G654,selector_04,selector_04_ids,""))</f>
        <v/>
      </c>
      <c r="G654" s="25"/>
      <c r="H654" s="14"/>
      <c r="I654" s="14"/>
      <c r="AK654" s="19" t="s">
        <v>68</v>
      </c>
      <c r="AL654" s="19" t="s">
        <v>68</v>
      </c>
    </row>
    <row r="655">
      <c r="A655" s="14"/>
      <c r="B655" s="14"/>
      <c r="C655" s="14"/>
      <c r="D655" s="14"/>
      <c r="E655" s="14"/>
      <c r="F655" s="23" t="str">
        <f t="array" ref="F655">IF(G655="","",XLOOKUP(G655,selector_04,selector_04_ids,""))</f>
        <v/>
      </c>
      <c r="G655" s="25"/>
      <c r="H655" s="14"/>
      <c r="I655" s="14"/>
      <c r="AK655" s="19" t="s">
        <v>68</v>
      </c>
      <c r="AL655" s="19" t="s">
        <v>68</v>
      </c>
    </row>
    <row r="656">
      <c r="A656" s="14"/>
      <c r="B656" s="14"/>
      <c r="C656" s="14"/>
      <c r="D656" s="14"/>
      <c r="E656" s="14"/>
      <c r="F656" s="23" t="str">
        <f t="array" ref="F656">IF(G656="","",XLOOKUP(G656,selector_04,selector_04_ids,""))</f>
        <v/>
      </c>
      <c r="G656" s="25"/>
      <c r="H656" s="14"/>
      <c r="I656" s="14"/>
      <c r="AK656" s="19" t="s">
        <v>68</v>
      </c>
      <c r="AL656" s="19" t="s">
        <v>68</v>
      </c>
    </row>
    <row r="657">
      <c r="A657" s="14"/>
      <c r="B657" s="14"/>
      <c r="C657" s="14"/>
      <c r="D657" s="14"/>
      <c r="E657" s="14"/>
      <c r="F657" s="23" t="str">
        <f t="array" ref="F657">IF(G657="","",XLOOKUP(G657,selector_04,selector_04_ids,""))</f>
        <v/>
      </c>
      <c r="G657" s="25"/>
      <c r="H657" s="14"/>
      <c r="I657" s="14"/>
      <c r="AK657" s="19" t="s">
        <v>68</v>
      </c>
      <c r="AL657" s="19" t="s">
        <v>68</v>
      </c>
    </row>
    <row r="658">
      <c r="A658" s="14"/>
      <c r="B658" s="14"/>
      <c r="C658" s="14"/>
      <c r="D658" s="14"/>
      <c r="E658" s="14"/>
      <c r="F658" s="23" t="str">
        <f t="array" ref="F658">IF(G658="","",XLOOKUP(G658,selector_04,selector_04_ids,""))</f>
        <v/>
      </c>
      <c r="G658" s="25"/>
      <c r="H658" s="14"/>
      <c r="I658" s="14"/>
      <c r="AK658" s="19" t="s">
        <v>68</v>
      </c>
      <c r="AL658" s="19" t="s">
        <v>68</v>
      </c>
    </row>
    <row r="659">
      <c r="A659" s="14"/>
      <c r="B659" s="14"/>
      <c r="C659" s="14"/>
      <c r="D659" s="14"/>
      <c r="E659" s="14"/>
      <c r="F659" s="23" t="str">
        <f t="array" ref="F659">IF(G659="","",XLOOKUP(G659,selector_04,selector_04_ids,""))</f>
        <v/>
      </c>
      <c r="G659" s="25"/>
      <c r="H659" s="14"/>
      <c r="I659" s="14"/>
      <c r="AK659" s="19" t="s">
        <v>68</v>
      </c>
      <c r="AL659" s="19" t="s">
        <v>68</v>
      </c>
    </row>
    <row r="660">
      <c r="A660" s="14"/>
      <c r="B660" s="14"/>
      <c r="C660" s="14"/>
      <c r="D660" s="14"/>
      <c r="E660" s="14"/>
      <c r="F660" s="23" t="str">
        <f t="array" ref="F660">IF(G660="","",XLOOKUP(G660,selector_04,selector_04_ids,""))</f>
        <v/>
      </c>
      <c r="G660" s="25"/>
      <c r="H660" s="14"/>
      <c r="I660" s="14"/>
      <c r="AK660" s="19" t="s">
        <v>68</v>
      </c>
      <c r="AL660" s="19" t="s">
        <v>68</v>
      </c>
    </row>
    <row r="661">
      <c r="A661" s="14"/>
      <c r="B661" s="14"/>
      <c r="C661" s="14"/>
      <c r="D661" s="14"/>
      <c r="E661" s="14"/>
      <c r="F661" s="23" t="str">
        <f t="array" ref="F661">IF(G661="","",XLOOKUP(G661,selector_04,selector_04_ids,""))</f>
        <v/>
      </c>
      <c r="G661" s="25"/>
      <c r="H661" s="14"/>
      <c r="I661" s="14"/>
      <c r="AK661" s="19" t="s">
        <v>68</v>
      </c>
      <c r="AL661" s="19" t="s">
        <v>68</v>
      </c>
    </row>
    <row r="662">
      <c r="A662" s="14"/>
      <c r="B662" s="14"/>
      <c r="C662" s="14"/>
      <c r="D662" s="14"/>
      <c r="E662" s="14"/>
      <c r="F662" s="23" t="str">
        <f t="array" ref="F662">IF(G662="","",XLOOKUP(G662,selector_04,selector_04_ids,""))</f>
        <v/>
      </c>
      <c r="G662" s="25"/>
      <c r="H662" s="14"/>
      <c r="I662" s="14"/>
      <c r="AK662" s="19" t="s">
        <v>68</v>
      </c>
      <c r="AL662" s="19" t="s">
        <v>68</v>
      </c>
    </row>
    <row r="663">
      <c r="A663" s="14"/>
      <c r="B663" s="14"/>
      <c r="C663" s="14"/>
      <c r="D663" s="14"/>
      <c r="E663" s="14"/>
      <c r="F663" s="23" t="str">
        <f t="array" ref="F663">IF(G663="","",XLOOKUP(G663,selector_04,selector_04_ids,""))</f>
        <v/>
      </c>
      <c r="G663" s="25"/>
      <c r="H663" s="14"/>
      <c r="I663" s="14"/>
      <c r="AK663" s="19" t="s">
        <v>68</v>
      </c>
      <c r="AL663" s="19" t="s">
        <v>68</v>
      </c>
    </row>
    <row r="664">
      <c r="A664" s="14"/>
      <c r="B664" s="14"/>
      <c r="C664" s="14"/>
      <c r="D664" s="14"/>
      <c r="E664" s="14"/>
      <c r="F664" s="23" t="str">
        <f t="array" ref="F664">IF(G664="","",XLOOKUP(G664,selector_04,selector_04_ids,""))</f>
        <v/>
      </c>
      <c r="G664" s="25"/>
      <c r="H664" s="14"/>
      <c r="I664" s="14"/>
      <c r="AK664" s="19" t="s">
        <v>68</v>
      </c>
      <c r="AL664" s="19" t="s">
        <v>68</v>
      </c>
    </row>
    <row r="665">
      <c r="A665" s="14"/>
      <c r="B665" s="14"/>
      <c r="C665" s="14"/>
      <c r="D665" s="14"/>
      <c r="E665" s="14"/>
      <c r="F665" s="23" t="str">
        <f t="array" ref="F665">IF(G665="","",XLOOKUP(G665,selector_04,selector_04_ids,""))</f>
        <v/>
      </c>
      <c r="G665" s="25"/>
      <c r="H665" s="14"/>
      <c r="I665" s="14"/>
      <c r="AK665" s="19" t="s">
        <v>68</v>
      </c>
      <c r="AL665" s="19" t="s">
        <v>68</v>
      </c>
    </row>
    <row r="666">
      <c r="A666" s="14"/>
      <c r="B666" s="14"/>
      <c r="C666" s="14"/>
      <c r="D666" s="14"/>
      <c r="E666" s="14"/>
      <c r="F666" s="23" t="str">
        <f t="array" ref="F666">IF(G666="","",XLOOKUP(G666,selector_04,selector_04_ids,""))</f>
        <v/>
      </c>
      <c r="G666" s="25"/>
      <c r="H666" s="14"/>
      <c r="I666" s="14"/>
      <c r="AK666" s="19" t="s">
        <v>68</v>
      </c>
      <c r="AL666" s="19" t="s">
        <v>68</v>
      </c>
    </row>
    <row r="667">
      <c r="A667" s="14"/>
      <c r="B667" s="14"/>
      <c r="C667" s="14"/>
      <c r="D667" s="14"/>
      <c r="E667" s="14"/>
      <c r="F667" s="23" t="str">
        <f t="array" ref="F667">IF(G667="","",XLOOKUP(G667,selector_04,selector_04_ids,""))</f>
        <v/>
      </c>
      <c r="G667" s="25"/>
      <c r="H667" s="14"/>
      <c r="I667" s="14"/>
      <c r="AK667" s="19" t="s">
        <v>68</v>
      </c>
      <c r="AL667" s="19" t="s">
        <v>68</v>
      </c>
    </row>
    <row r="668">
      <c r="A668" s="14"/>
      <c r="B668" s="14"/>
      <c r="C668" s="14"/>
      <c r="D668" s="14"/>
      <c r="E668" s="14"/>
      <c r="F668" s="23" t="str">
        <f t="array" ref="F668">IF(G668="","",XLOOKUP(G668,selector_04,selector_04_ids,""))</f>
        <v/>
      </c>
      <c r="G668" s="25"/>
      <c r="H668" s="14"/>
      <c r="I668" s="14"/>
      <c r="AK668" s="19" t="s">
        <v>68</v>
      </c>
      <c r="AL668" s="19" t="s">
        <v>68</v>
      </c>
    </row>
    <row r="669">
      <c r="A669" s="14"/>
      <c r="B669" s="14"/>
      <c r="C669" s="14"/>
      <c r="D669" s="14"/>
      <c r="E669" s="14"/>
      <c r="F669" s="23" t="str">
        <f t="array" ref="F669">IF(G669="","",XLOOKUP(G669,selector_04,selector_04_ids,""))</f>
        <v/>
      </c>
      <c r="G669" s="25"/>
      <c r="H669" s="14"/>
      <c r="I669" s="14"/>
      <c r="AK669" s="19" t="s">
        <v>68</v>
      </c>
      <c r="AL669" s="19" t="s">
        <v>68</v>
      </c>
    </row>
    <row r="670">
      <c r="A670" s="14"/>
      <c r="B670" s="14"/>
      <c r="C670" s="14"/>
      <c r="D670" s="14"/>
      <c r="E670" s="14"/>
      <c r="F670" s="23" t="str">
        <f t="array" ref="F670">IF(G670="","",XLOOKUP(G670,selector_04,selector_04_ids,""))</f>
        <v/>
      </c>
      <c r="G670" s="25"/>
      <c r="H670" s="14"/>
      <c r="I670" s="14"/>
      <c r="AK670" s="19" t="s">
        <v>68</v>
      </c>
      <c r="AL670" s="19" t="s">
        <v>68</v>
      </c>
    </row>
    <row r="671">
      <c r="A671" s="14"/>
      <c r="B671" s="14"/>
      <c r="C671" s="14"/>
      <c r="D671" s="14"/>
      <c r="E671" s="14"/>
      <c r="F671" s="23" t="str">
        <f t="array" ref="F671">IF(G671="","",XLOOKUP(G671,selector_04,selector_04_ids,""))</f>
        <v/>
      </c>
      <c r="G671" s="25"/>
      <c r="H671" s="14"/>
      <c r="I671" s="14"/>
      <c r="AK671" s="19" t="s">
        <v>68</v>
      </c>
      <c r="AL671" s="19" t="s">
        <v>68</v>
      </c>
    </row>
    <row r="672">
      <c r="A672" s="14"/>
      <c r="B672" s="14"/>
      <c r="C672" s="14"/>
      <c r="D672" s="14"/>
      <c r="E672" s="14"/>
      <c r="F672" s="23" t="str">
        <f t="array" ref="F672">IF(G672="","",XLOOKUP(G672,selector_04,selector_04_ids,""))</f>
        <v/>
      </c>
      <c r="G672" s="25"/>
      <c r="H672" s="14"/>
      <c r="I672" s="14"/>
      <c r="AK672" s="19" t="s">
        <v>68</v>
      </c>
      <c r="AL672" s="19" t="s">
        <v>68</v>
      </c>
    </row>
    <row r="673">
      <c r="A673" s="14"/>
      <c r="B673" s="14"/>
      <c r="C673" s="14"/>
      <c r="D673" s="14"/>
      <c r="E673" s="14"/>
      <c r="F673" s="23" t="str">
        <f t="array" ref="F673">IF(G673="","",XLOOKUP(G673,selector_04,selector_04_ids,""))</f>
        <v/>
      </c>
      <c r="G673" s="25"/>
      <c r="H673" s="14"/>
      <c r="I673" s="14"/>
      <c r="AK673" s="19" t="s">
        <v>68</v>
      </c>
      <c r="AL673" s="19" t="s">
        <v>68</v>
      </c>
    </row>
    <row r="674">
      <c r="A674" s="14"/>
      <c r="B674" s="14"/>
      <c r="C674" s="14"/>
      <c r="D674" s="14"/>
      <c r="E674" s="14"/>
      <c r="F674" s="23" t="str">
        <f t="array" ref="F674">IF(G674="","",XLOOKUP(G674,selector_04,selector_04_ids,""))</f>
        <v/>
      </c>
      <c r="G674" s="25"/>
      <c r="H674" s="14"/>
      <c r="I674" s="14"/>
      <c r="AK674" s="19" t="s">
        <v>68</v>
      </c>
      <c r="AL674" s="19" t="s">
        <v>68</v>
      </c>
    </row>
    <row r="675">
      <c r="A675" s="14"/>
      <c r="B675" s="14"/>
      <c r="C675" s="14"/>
      <c r="D675" s="14"/>
      <c r="E675" s="14"/>
      <c r="F675" s="23" t="str">
        <f t="array" ref="F675">IF(G675="","",XLOOKUP(G675,selector_04,selector_04_ids,""))</f>
        <v/>
      </c>
      <c r="G675" s="25"/>
      <c r="H675" s="14"/>
      <c r="I675" s="14"/>
      <c r="AK675" s="19" t="s">
        <v>68</v>
      </c>
      <c r="AL675" s="19" t="s">
        <v>68</v>
      </c>
    </row>
    <row r="676">
      <c r="A676" s="14"/>
      <c r="B676" s="14"/>
      <c r="C676" s="14"/>
      <c r="D676" s="14"/>
      <c r="E676" s="14"/>
      <c r="F676" s="23" t="str">
        <f t="array" ref="F676">IF(G676="","",XLOOKUP(G676,selector_04,selector_04_ids,""))</f>
        <v/>
      </c>
      <c r="G676" s="25"/>
      <c r="H676" s="14"/>
      <c r="I676" s="14"/>
      <c r="AK676" s="19" t="s">
        <v>68</v>
      </c>
      <c r="AL676" s="19" t="s">
        <v>68</v>
      </c>
    </row>
    <row r="677">
      <c r="A677" s="14"/>
      <c r="B677" s="14"/>
      <c r="C677" s="14"/>
      <c r="D677" s="14"/>
      <c r="E677" s="14"/>
      <c r="F677" s="23" t="str">
        <f t="array" ref="F677">IF(G677="","",XLOOKUP(G677,selector_04,selector_04_ids,""))</f>
        <v/>
      </c>
      <c r="G677" s="25"/>
      <c r="H677" s="14"/>
      <c r="I677" s="14"/>
      <c r="AK677" s="19" t="s">
        <v>68</v>
      </c>
      <c r="AL677" s="19" t="s">
        <v>68</v>
      </c>
    </row>
    <row r="678">
      <c r="A678" s="14"/>
      <c r="B678" s="14"/>
      <c r="C678" s="14"/>
      <c r="D678" s="14"/>
      <c r="E678" s="14"/>
      <c r="F678" s="23" t="str">
        <f t="array" ref="F678">IF(G678="","",XLOOKUP(G678,selector_04,selector_04_ids,""))</f>
        <v/>
      </c>
      <c r="G678" s="25"/>
      <c r="H678" s="14"/>
      <c r="I678" s="14"/>
      <c r="AK678" s="19" t="s">
        <v>68</v>
      </c>
      <c r="AL678" s="19" t="s">
        <v>68</v>
      </c>
    </row>
    <row r="679">
      <c r="A679" s="14"/>
      <c r="B679" s="14"/>
      <c r="C679" s="14"/>
      <c r="D679" s="14"/>
      <c r="E679" s="14"/>
      <c r="F679" s="23" t="str">
        <f t="array" ref="F679">IF(G679="","",XLOOKUP(G679,selector_04,selector_04_ids,""))</f>
        <v/>
      </c>
      <c r="G679" s="25"/>
      <c r="H679" s="14"/>
      <c r="I679" s="14"/>
      <c r="AK679" s="19" t="s">
        <v>68</v>
      </c>
      <c r="AL679" s="19" t="s">
        <v>68</v>
      </c>
    </row>
    <row r="680">
      <c r="A680" s="14"/>
      <c r="B680" s="14"/>
      <c r="C680" s="14"/>
      <c r="D680" s="14"/>
      <c r="E680" s="14"/>
      <c r="F680" s="23" t="str">
        <f t="array" ref="F680">IF(G680="","",XLOOKUP(G680,selector_04,selector_04_ids,""))</f>
        <v/>
      </c>
      <c r="G680" s="25"/>
      <c r="H680" s="14"/>
      <c r="I680" s="14"/>
      <c r="AK680" s="19" t="s">
        <v>68</v>
      </c>
      <c r="AL680" s="19" t="s">
        <v>68</v>
      </c>
    </row>
    <row r="681">
      <c r="A681" s="14"/>
      <c r="B681" s="14"/>
      <c r="C681" s="14"/>
      <c r="D681" s="14"/>
      <c r="E681" s="14"/>
      <c r="F681" s="23" t="str">
        <f t="array" ref="F681">IF(G681="","",XLOOKUP(G681,selector_04,selector_04_ids,""))</f>
        <v/>
      </c>
      <c r="G681" s="25"/>
      <c r="H681" s="14"/>
      <c r="I681" s="14"/>
      <c r="AK681" s="19" t="s">
        <v>68</v>
      </c>
      <c r="AL681" s="19" t="s">
        <v>68</v>
      </c>
    </row>
    <row r="682">
      <c r="A682" s="14"/>
      <c r="B682" s="14"/>
      <c r="C682" s="14"/>
      <c r="D682" s="14"/>
      <c r="E682" s="14"/>
      <c r="F682" s="23" t="str">
        <f t="array" ref="F682">IF(G682="","",XLOOKUP(G682,selector_04,selector_04_ids,""))</f>
        <v/>
      </c>
      <c r="G682" s="25"/>
      <c r="H682" s="14"/>
      <c r="I682" s="14"/>
      <c r="AK682" s="19" t="s">
        <v>68</v>
      </c>
      <c r="AL682" s="19" t="s">
        <v>68</v>
      </c>
    </row>
    <row r="683">
      <c r="A683" s="14"/>
      <c r="B683" s="14"/>
      <c r="C683" s="14"/>
      <c r="D683" s="14"/>
      <c r="E683" s="14"/>
      <c r="F683" s="23" t="str">
        <f t="array" ref="F683">IF(G683="","",XLOOKUP(G683,selector_04,selector_04_ids,""))</f>
        <v/>
      </c>
      <c r="G683" s="25"/>
      <c r="H683" s="14"/>
      <c r="I683" s="14"/>
      <c r="AK683" s="19" t="s">
        <v>68</v>
      </c>
      <c r="AL683" s="19" t="s">
        <v>68</v>
      </c>
    </row>
    <row r="684">
      <c r="A684" s="14"/>
      <c r="B684" s="14"/>
      <c r="C684" s="14"/>
      <c r="D684" s="14"/>
      <c r="E684" s="14"/>
      <c r="F684" s="23" t="str">
        <f t="array" ref="F684">IF(G684="","",XLOOKUP(G684,selector_04,selector_04_ids,""))</f>
        <v/>
      </c>
      <c r="G684" s="25"/>
      <c r="H684" s="14"/>
      <c r="I684" s="14"/>
      <c r="AK684" s="19" t="s">
        <v>68</v>
      </c>
      <c r="AL684" s="19" t="s">
        <v>68</v>
      </c>
    </row>
    <row r="685">
      <c r="A685" s="14"/>
      <c r="B685" s="14"/>
      <c r="C685" s="14"/>
      <c r="D685" s="14"/>
      <c r="E685" s="14"/>
      <c r="F685" s="23" t="str">
        <f t="array" ref="F685">IF(G685="","",XLOOKUP(G685,selector_04,selector_04_ids,""))</f>
        <v/>
      </c>
      <c r="G685" s="25"/>
      <c r="H685" s="14"/>
      <c r="I685" s="14"/>
      <c r="AK685" s="19" t="s">
        <v>68</v>
      </c>
      <c r="AL685" s="19" t="s">
        <v>68</v>
      </c>
    </row>
    <row r="686">
      <c r="A686" s="14"/>
      <c r="B686" s="14"/>
      <c r="C686" s="14"/>
      <c r="D686" s="14"/>
      <c r="E686" s="14"/>
      <c r="F686" s="23" t="str">
        <f t="array" ref="F686">IF(G686="","",XLOOKUP(G686,selector_04,selector_04_ids,""))</f>
        <v/>
      </c>
      <c r="G686" s="25"/>
      <c r="H686" s="14"/>
      <c r="I686" s="14"/>
      <c r="AK686" s="19" t="s">
        <v>68</v>
      </c>
      <c r="AL686" s="19" t="s">
        <v>68</v>
      </c>
    </row>
    <row r="687">
      <c r="A687" s="14"/>
      <c r="B687" s="14"/>
      <c r="C687" s="14"/>
      <c r="D687" s="14"/>
      <c r="E687" s="14"/>
      <c r="F687" s="23" t="str">
        <f t="array" ref="F687">IF(G687="","",XLOOKUP(G687,selector_04,selector_04_ids,""))</f>
        <v/>
      </c>
      <c r="G687" s="25"/>
      <c r="H687" s="14"/>
      <c r="I687" s="14"/>
      <c r="AK687" s="19" t="s">
        <v>68</v>
      </c>
      <c r="AL687" s="19" t="s">
        <v>68</v>
      </c>
    </row>
    <row r="688">
      <c r="A688" s="14"/>
      <c r="B688" s="14"/>
      <c r="C688" s="14"/>
      <c r="D688" s="14"/>
      <c r="E688" s="14"/>
      <c r="F688" s="23" t="str">
        <f t="array" ref="F688">IF(G688="","",XLOOKUP(G688,selector_04,selector_04_ids,""))</f>
        <v/>
      </c>
      <c r="G688" s="25"/>
      <c r="H688" s="14"/>
      <c r="I688" s="14"/>
      <c r="AK688" s="19" t="s">
        <v>68</v>
      </c>
      <c r="AL688" s="19" t="s">
        <v>68</v>
      </c>
    </row>
    <row r="689">
      <c r="A689" s="14"/>
      <c r="B689" s="14"/>
      <c r="C689" s="14"/>
      <c r="D689" s="14"/>
      <c r="E689" s="14"/>
      <c r="F689" s="23" t="str">
        <f t="array" ref="F689">IF(G689="","",XLOOKUP(G689,selector_04,selector_04_ids,""))</f>
        <v/>
      </c>
      <c r="G689" s="25"/>
      <c r="H689" s="14"/>
      <c r="I689" s="14"/>
      <c r="AK689" s="19" t="s">
        <v>68</v>
      </c>
      <c r="AL689" s="19" t="s">
        <v>68</v>
      </c>
    </row>
    <row r="690">
      <c r="A690" s="14"/>
      <c r="B690" s="14"/>
      <c r="C690" s="14"/>
      <c r="D690" s="14"/>
      <c r="E690" s="14"/>
      <c r="F690" s="23" t="str">
        <f t="array" ref="F690">IF(G690="","",XLOOKUP(G690,selector_04,selector_04_ids,""))</f>
        <v/>
      </c>
      <c r="G690" s="25"/>
      <c r="H690" s="14"/>
      <c r="I690" s="14"/>
      <c r="AK690" s="19" t="s">
        <v>68</v>
      </c>
      <c r="AL690" s="19" t="s">
        <v>68</v>
      </c>
    </row>
    <row r="691">
      <c r="A691" s="14"/>
      <c r="B691" s="14"/>
      <c r="C691" s="14"/>
      <c r="D691" s="14"/>
      <c r="E691" s="14"/>
      <c r="F691" s="23" t="str">
        <f t="array" ref="F691">IF(G691="","",XLOOKUP(G691,selector_04,selector_04_ids,""))</f>
        <v/>
      </c>
      <c r="G691" s="25"/>
      <c r="H691" s="14"/>
      <c r="I691" s="14"/>
      <c r="AK691" s="19" t="s">
        <v>68</v>
      </c>
      <c r="AL691" s="19" t="s">
        <v>68</v>
      </c>
    </row>
    <row r="692">
      <c r="A692" s="14"/>
      <c r="B692" s="14"/>
      <c r="C692" s="14"/>
      <c r="D692" s="14"/>
      <c r="E692" s="14"/>
      <c r="F692" s="23" t="str">
        <f t="array" ref="F692">IF(G692="","",XLOOKUP(G692,selector_04,selector_04_ids,""))</f>
        <v/>
      </c>
      <c r="G692" s="25"/>
      <c r="H692" s="14"/>
      <c r="I692" s="14"/>
      <c r="AK692" s="19" t="s">
        <v>68</v>
      </c>
      <c r="AL692" s="19" t="s">
        <v>68</v>
      </c>
    </row>
    <row r="693">
      <c r="A693" s="14"/>
      <c r="B693" s="14"/>
      <c r="C693" s="14"/>
      <c r="D693" s="14"/>
      <c r="E693" s="14"/>
      <c r="F693" s="23" t="str">
        <f t="array" ref="F693">IF(G693="","",XLOOKUP(G693,selector_04,selector_04_ids,""))</f>
        <v/>
      </c>
      <c r="G693" s="25"/>
      <c r="H693" s="14"/>
      <c r="I693" s="14"/>
      <c r="AK693" s="19" t="s">
        <v>68</v>
      </c>
      <c r="AL693" s="19" t="s">
        <v>68</v>
      </c>
    </row>
    <row r="694">
      <c r="A694" s="14"/>
      <c r="B694" s="14"/>
      <c r="C694" s="14"/>
      <c r="D694" s="14"/>
      <c r="E694" s="14"/>
      <c r="F694" s="23" t="str">
        <f t="array" ref="F694">IF(G694="","",XLOOKUP(G694,selector_04,selector_04_ids,""))</f>
        <v/>
      </c>
      <c r="G694" s="25"/>
      <c r="H694" s="14"/>
      <c r="I694" s="14"/>
      <c r="AK694" s="19" t="s">
        <v>68</v>
      </c>
      <c r="AL694" s="19" t="s">
        <v>68</v>
      </c>
    </row>
    <row r="695">
      <c r="A695" s="14"/>
      <c r="B695" s="14"/>
      <c r="C695" s="14"/>
      <c r="D695" s="14"/>
      <c r="E695" s="14"/>
      <c r="F695" s="23" t="str">
        <f t="array" ref="F695">IF(G695="","",XLOOKUP(G695,selector_04,selector_04_ids,""))</f>
        <v/>
      </c>
      <c r="G695" s="25"/>
      <c r="H695" s="14"/>
      <c r="I695" s="14"/>
      <c r="AK695" s="19" t="s">
        <v>68</v>
      </c>
      <c r="AL695" s="19" t="s">
        <v>68</v>
      </c>
    </row>
    <row r="696">
      <c r="A696" s="14"/>
      <c r="B696" s="14"/>
      <c r="C696" s="14"/>
      <c r="D696" s="14"/>
      <c r="E696" s="14"/>
      <c r="F696" s="23" t="str">
        <f t="array" ref="F696">IF(G696="","",XLOOKUP(G696,selector_04,selector_04_ids,""))</f>
        <v/>
      </c>
      <c r="G696" s="25"/>
      <c r="H696" s="14"/>
      <c r="I696" s="14"/>
      <c r="AK696" s="19" t="s">
        <v>68</v>
      </c>
      <c r="AL696" s="19" t="s">
        <v>68</v>
      </c>
    </row>
    <row r="697">
      <c r="A697" s="14"/>
      <c r="B697" s="14"/>
      <c r="C697" s="14"/>
      <c r="D697" s="14"/>
      <c r="E697" s="14"/>
      <c r="F697" s="23" t="str">
        <f t="array" ref="F697">IF(G697="","",XLOOKUP(G697,selector_04,selector_04_ids,""))</f>
        <v/>
      </c>
      <c r="G697" s="25"/>
      <c r="H697" s="14"/>
      <c r="I697" s="14"/>
      <c r="AK697" s="19" t="s">
        <v>68</v>
      </c>
      <c r="AL697" s="19" t="s">
        <v>68</v>
      </c>
    </row>
    <row r="698">
      <c r="A698" s="14"/>
      <c r="B698" s="14"/>
      <c r="C698" s="14"/>
      <c r="D698" s="14"/>
      <c r="E698" s="14"/>
      <c r="F698" s="23" t="str">
        <f t="array" ref="F698">IF(G698="","",XLOOKUP(G698,selector_04,selector_04_ids,""))</f>
        <v/>
      </c>
      <c r="G698" s="25"/>
      <c r="H698" s="14"/>
      <c r="I698" s="14"/>
      <c r="AK698" s="19" t="s">
        <v>68</v>
      </c>
      <c r="AL698" s="19" t="s">
        <v>68</v>
      </c>
    </row>
    <row r="699">
      <c r="A699" s="14"/>
      <c r="B699" s="14"/>
      <c r="C699" s="14"/>
      <c r="D699" s="14"/>
      <c r="E699" s="14"/>
      <c r="F699" s="23" t="str">
        <f t="array" ref="F699">IF(G699="","",XLOOKUP(G699,selector_04,selector_04_ids,""))</f>
        <v/>
      </c>
      <c r="G699" s="25"/>
      <c r="H699" s="14"/>
      <c r="I699" s="14"/>
      <c r="AK699" s="19" t="s">
        <v>68</v>
      </c>
      <c r="AL699" s="19" t="s">
        <v>68</v>
      </c>
    </row>
    <row r="700">
      <c r="A700" s="14"/>
      <c r="B700" s="14"/>
      <c r="C700" s="14"/>
      <c r="D700" s="14"/>
      <c r="E700" s="14"/>
      <c r="F700" s="23" t="str">
        <f t="array" ref="F700">IF(G700="","",XLOOKUP(G700,selector_04,selector_04_ids,""))</f>
        <v/>
      </c>
      <c r="G700" s="25"/>
      <c r="H700" s="14"/>
      <c r="I700" s="14"/>
      <c r="AK700" s="19" t="s">
        <v>68</v>
      </c>
      <c r="AL700" s="19" t="s">
        <v>68</v>
      </c>
    </row>
    <row r="701">
      <c r="A701" s="14"/>
      <c r="B701" s="14"/>
      <c r="C701" s="14"/>
      <c r="D701" s="14"/>
      <c r="E701" s="14"/>
      <c r="F701" s="23" t="str">
        <f t="array" ref="F701">IF(G701="","",XLOOKUP(G701,selector_04,selector_04_ids,""))</f>
        <v/>
      </c>
      <c r="G701" s="25"/>
      <c r="H701" s="14"/>
      <c r="I701" s="14"/>
      <c r="AK701" s="19" t="s">
        <v>68</v>
      </c>
      <c r="AL701" s="19" t="s">
        <v>68</v>
      </c>
    </row>
    <row r="702">
      <c r="A702" s="14"/>
      <c r="B702" s="14"/>
      <c r="C702" s="14"/>
      <c r="D702" s="14"/>
      <c r="E702" s="14"/>
      <c r="F702" s="23" t="str">
        <f t="array" ref="F702">IF(G702="","",XLOOKUP(G702,selector_04,selector_04_ids,""))</f>
        <v/>
      </c>
      <c r="G702" s="25"/>
      <c r="H702" s="14"/>
      <c r="I702" s="14"/>
      <c r="AK702" s="19" t="s">
        <v>68</v>
      </c>
      <c r="AL702" s="19" t="s">
        <v>68</v>
      </c>
    </row>
    <row r="703">
      <c r="A703" s="14"/>
      <c r="B703" s="14"/>
      <c r="C703" s="14"/>
      <c r="D703" s="14"/>
      <c r="E703" s="14"/>
      <c r="F703" s="23" t="str">
        <f t="array" ref="F703">IF(G703="","",XLOOKUP(G703,selector_04,selector_04_ids,""))</f>
        <v/>
      </c>
      <c r="G703" s="25"/>
      <c r="H703" s="14"/>
      <c r="I703" s="14"/>
      <c r="AK703" s="19" t="s">
        <v>68</v>
      </c>
      <c r="AL703" s="19" t="s">
        <v>68</v>
      </c>
    </row>
    <row r="704">
      <c r="A704" s="14"/>
      <c r="B704" s="14"/>
      <c r="C704" s="14"/>
      <c r="D704" s="14"/>
      <c r="E704" s="14"/>
      <c r="F704" s="23" t="str">
        <f t="array" ref="F704">IF(G704="","",XLOOKUP(G704,selector_04,selector_04_ids,""))</f>
        <v/>
      </c>
      <c r="G704" s="25"/>
      <c r="H704" s="14"/>
      <c r="I704" s="14"/>
      <c r="AK704" s="19" t="s">
        <v>68</v>
      </c>
      <c r="AL704" s="19" t="s">
        <v>68</v>
      </c>
    </row>
    <row r="705">
      <c r="A705" s="14"/>
      <c r="B705" s="14"/>
      <c r="C705" s="14"/>
      <c r="D705" s="14"/>
      <c r="E705" s="14"/>
      <c r="F705" s="23" t="str">
        <f t="array" ref="F705">IF(G705="","",XLOOKUP(G705,selector_04,selector_04_ids,""))</f>
        <v/>
      </c>
      <c r="G705" s="25"/>
      <c r="H705" s="14"/>
      <c r="I705" s="14"/>
      <c r="AK705" s="19" t="s">
        <v>68</v>
      </c>
      <c r="AL705" s="19" t="s">
        <v>68</v>
      </c>
    </row>
    <row r="706">
      <c r="A706" s="14"/>
      <c r="B706" s="14"/>
      <c r="C706" s="14"/>
      <c r="D706" s="14"/>
      <c r="E706" s="14"/>
      <c r="F706" s="23" t="str">
        <f t="array" ref="F706">IF(G706="","",XLOOKUP(G706,selector_04,selector_04_ids,""))</f>
        <v/>
      </c>
      <c r="G706" s="25"/>
      <c r="H706" s="14"/>
      <c r="I706" s="14"/>
      <c r="AK706" s="19" t="s">
        <v>68</v>
      </c>
      <c r="AL706" s="19" t="s">
        <v>68</v>
      </c>
    </row>
    <row r="707">
      <c r="A707" s="14"/>
      <c r="B707" s="14"/>
      <c r="C707" s="14"/>
      <c r="D707" s="14"/>
      <c r="E707" s="14"/>
      <c r="F707" s="23" t="str">
        <f t="array" ref="F707">IF(G707="","",XLOOKUP(G707,selector_04,selector_04_ids,""))</f>
        <v/>
      </c>
      <c r="G707" s="25"/>
      <c r="H707" s="14"/>
      <c r="I707" s="14"/>
      <c r="AK707" s="19" t="s">
        <v>68</v>
      </c>
      <c r="AL707" s="19" t="s">
        <v>68</v>
      </c>
    </row>
    <row r="708">
      <c r="A708" s="14"/>
      <c r="B708" s="14"/>
      <c r="C708" s="14"/>
      <c r="D708" s="14"/>
      <c r="E708" s="14"/>
      <c r="F708" s="23" t="str">
        <f t="array" ref="F708">IF(G708="","",XLOOKUP(G708,selector_04,selector_04_ids,""))</f>
        <v/>
      </c>
      <c r="G708" s="25"/>
      <c r="H708" s="14"/>
      <c r="I708" s="14"/>
      <c r="AK708" s="19" t="s">
        <v>68</v>
      </c>
      <c r="AL708" s="19" t="s">
        <v>68</v>
      </c>
    </row>
    <row r="709">
      <c r="A709" s="14"/>
      <c r="B709" s="14"/>
      <c r="C709" s="14"/>
      <c r="D709" s="14"/>
      <c r="E709" s="14"/>
      <c r="F709" s="23" t="str">
        <f t="array" ref="F709">IF(G709="","",XLOOKUP(G709,selector_04,selector_04_ids,""))</f>
        <v/>
      </c>
      <c r="G709" s="25"/>
      <c r="H709" s="14"/>
      <c r="I709" s="14"/>
      <c r="AK709" s="19" t="s">
        <v>68</v>
      </c>
      <c r="AL709" s="19" t="s">
        <v>68</v>
      </c>
    </row>
    <row r="710">
      <c r="A710" s="14"/>
      <c r="B710" s="14"/>
      <c r="C710" s="14"/>
      <c r="D710" s="14"/>
      <c r="E710" s="14"/>
      <c r="F710" s="23" t="str">
        <f t="array" ref="F710">IF(G710="","",XLOOKUP(G710,selector_04,selector_04_ids,""))</f>
        <v/>
      </c>
      <c r="G710" s="25"/>
      <c r="H710" s="14"/>
      <c r="I710" s="14"/>
      <c r="AK710" s="19" t="s">
        <v>68</v>
      </c>
      <c r="AL710" s="19" t="s">
        <v>68</v>
      </c>
    </row>
    <row r="711">
      <c r="A711" s="14"/>
      <c r="B711" s="14"/>
      <c r="C711" s="14"/>
      <c r="D711" s="14"/>
      <c r="E711" s="14"/>
      <c r="F711" s="23" t="str">
        <f t="array" ref="F711">IF(G711="","",XLOOKUP(G711,selector_04,selector_04_ids,""))</f>
        <v/>
      </c>
      <c r="G711" s="25"/>
      <c r="H711" s="14"/>
      <c r="I711" s="14"/>
      <c r="AK711" s="19" t="s">
        <v>68</v>
      </c>
      <c r="AL711" s="19" t="s">
        <v>68</v>
      </c>
    </row>
    <row r="712">
      <c r="A712" s="14"/>
      <c r="B712" s="14"/>
      <c r="C712" s="14"/>
      <c r="D712" s="14"/>
      <c r="E712" s="14"/>
      <c r="F712" s="23" t="str">
        <f t="array" ref="F712">IF(G712="","",XLOOKUP(G712,selector_04,selector_04_ids,""))</f>
        <v/>
      </c>
      <c r="G712" s="25"/>
      <c r="H712" s="14"/>
      <c r="I712" s="14"/>
      <c r="AK712" s="19" t="s">
        <v>68</v>
      </c>
      <c r="AL712" s="19" t="s">
        <v>68</v>
      </c>
    </row>
    <row r="713">
      <c r="A713" s="14"/>
      <c r="B713" s="14"/>
      <c r="C713" s="14"/>
      <c r="D713" s="14"/>
      <c r="E713" s="14"/>
      <c r="F713" s="23" t="str">
        <f t="array" ref="F713">IF(G713="","",XLOOKUP(G713,selector_04,selector_04_ids,""))</f>
        <v/>
      </c>
      <c r="G713" s="25"/>
      <c r="H713" s="14"/>
      <c r="I713" s="14"/>
      <c r="AK713" s="19" t="s">
        <v>68</v>
      </c>
      <c r="AL713" s="19" t="s">
        <v>68</v>
      </c>
    </row>
    <row r="714">
      <c r="A714" s="14"/>
      <c r="B714" s="14"/>
      <c r="C714" s="14"/>
      <c r="D714" s="14"/>
      <c r="E714" s="14"/>
      <c r="F714" s="23" t="str">
        <f t="array" ref="F714">IF(G714="","",XLOOKUP(G714,selector_04,selector_04_ids,""))</f>
        <v/>
      </c>
      <c r="G714" s="25"/>
      <c r="H714" s="14"/>
      <c r="I714" s="14"/>
      <c r="AK714" s="19" t="s">
        <v>68</v>
      </c>
      <c r="AL714" s="19" t="s">
        <v>68</v>
      </c>
    </row>
    <row r="715">
      <c r="A715" s="14"/>
      <c r="B715" s="14"/>
      <c r="C715" s="14"/>
      <c r="D715" s="14"/>
      <c r="E715" s="14"/>
      <c r="F715" s="23" t="str">
        <f t="array" ref="F715">IF(G715="","",XLOOKUP(G715,selector_04,selector_04_ids,""))</f>
        <v/>
      </c>
      <c r="G715" s="25"/>
      <c r="H715" s="14"/>
      <c r="I715" s="14"/>
      <c r="AK715" s="19" t="s">
        <v>68</v>
      </c>
      <c r="AL715" s="19" t="s">
        <v>68</v>
      </c>
    </row>
    <row r="716">
      <c r="A716" s="14"/>
      <c r="B716" s="14"/>
      <c r="C716" s="14"/>
      <c r="D716" s="14"/>
      <c r="E716" s="14"/>
      <c r="F716" s="23" t="str">
        <f t="array" ref="F716">IF(G716="","",XLOOKUP(G716,selector_04,selector_04_ids,""))</f>
        <v/>
      </c>
      <c r="G716" s="25"/>
      <c r="H716" s="14"/>
      <c r="I716" s="14"/>
      <c r="AK716" s="19" t="s">
        <v>68</v>
      </c>
      <c r="AL716" s="19" t="s">
        <v>68</v>
      </c>
    </row>
    <row r="717">
      <c r="A717" s="14"/>
      <c r="B717" s="14"/>
      <c r="C717" s="14"/>
      <c r="D717" s="14"/>
      <c r="E717" s="14"/>
      <c r="F717" s="23" t="str">
        <f t="array" ref="F717">IF(G717="","",XLOOKUP(G717,selector_04,selector_04_ids,""))</f>
        <v/>
      </c>
      <c r="G717" s="25"/>
      <c r="H717" s="14"/>
      <c r="I717" s="14"/>
      <c r="AK717" s="19" t="s">
        <v>68</v>
      </c>
      <c r="AL717" s="19" t="s">
        <v>68</v>
      </c>
    </row>
    <row r="718">
      <c r="A718" s="14"/>
      <c r="B718" s="14"/>
      <c r="C718" s="14"/>
      <c r="D718" s="14"/>
      <c r="E718" s="14"/>
      <c r="F718" s="23" t="str">
        <f t="array" ref="F718">IF(G718="","",XLOOKUP(G718,selector_04,selector_04_ids,""))</f>
        <v/>
      </c>
      <c r="G718" s="25"/>
      <c r="H718" s="14"/>
      <c r="I718" s="14"/>
      <c r="AK718" s="19" t="s">
        <v>68</v>
      </c>
      <c r="AL718" s="19" t="s">
        <v>68</v>
      </c>
    </row>
    <row r="719">
      <c r="A719" s="14"/>
      <c r="B719" s="14"/>
      <c r="C719" s="14"/>
      <c r="D719" s="14"/>
      <c r="E719" s="14"/>
      <c r="F719" s="23" t="str">
        <f t="array" ref="F719">IF(G719="","",XLOOKUP(G719,selector_04,selector_04_ids,""))</f>
        <v/>
      </c>
      <c r="G719" s="25"/>
      <c r="H719" s="14"/>
      <c r="I719" s="14"/>
      <c r="AK719" s="19" t="s">
        <v>68</v>
      </c>
      <c r="AL719" s="19" t="s">
        <v>68</v>
      </c>
    </row>
    <row r="720">
      <c r="A720" s="14"/>
      <c r="B720" s="14"/>
      <c r="C720" s="14"/>
      <c r="D720" s="14"/>
      <c r="E720" s="14"/>
      <c r="F720" s="23" t="str">
        <f t="array" ref="F720">IF(G720="","",XLOOKUP(G720,selector_04,selector_04_ids,""))</f>
        <v/>
      </c>
      <c r="G720" s="25"/>
      <c r="H720" s="14"/>
      <c r="I720" s="14"/>
      <c r="AK720" s="19" t="s">
        <v>68</v>
      </c>
      <c r="AL720" s="19" t="s">
        <v>68</v>
      </c>
    </row>
    <row r="721">
      <c r="A721" s="14"/>
      <c r="B721" s="14"/>
      <c r="C721" s="14"/>
      <c r="D721" s="14"/>
      <c r="E721" s="14"/>
      <c r="F721" s="23" t="str">
        <f t="array" ref="F721">IF(G721="","",XLOOKUP(G721,selector_04,selector_04_ids,""))</f>
        <v/>
      </c>
      <c r="G721" s="25"/>
      <c r="H721" s="14"/>
      <c r="I721" s="14"/>
      <c r="AK721" s="19" t="s">
        <v>68</v>
      </c>
      <c r="AL721" s="19" t="s">
        <v>68</v>
      </c>
    </row>
    <row r="722">
      <c r="A722" s="14"/>
      <c r="B722" s="14"/>
      <c r="C722" s="14"/>
      <c r="D722" s="14"/>
      <c r="E722" s="14"/>
      <c r="F722" s="23" t="str">
        <f t="array" ref="F722">IF(G722="","",XLOOKUP(G722,selector_04,selector_04_ids,""))</f>
        <v/>
      </c>
      <c r="G722" s="25"/>
      <c r="H722" s="14"/>
      <c r="I722" s="14"/>
      <c r="AK722" s="19" t="s">
        <v>68</v>
      </c>
      <c r="AL722" s="19" t="s">
        <v>68</v>
      </c>
    </row>
    <row r="723">
      <c r="A723" s="14"/>
      <c r="B723" s="14"/>
      <c r="C723" s="14"/>
      <c r="D723" s="14"/>
      <c r="E723" s="14"/>
      <c r="F723" s="23" t="str">
        <f t="array" ref="F723">IF(G723="","",XLOOKUP(G723,selector_04,selector_04_ids,""))</f>
        <v/>
      </c>
      <c r="G723" s="25"/>
      <c r="H723" s="14"/>
      <c r="I723" s="14"/>
      <c r="AK723" s="19" t="s">
        <v>68</v>
      </c>
      <c r="AL723" s="19" t="s">
        <v>68</v>
      </c>
    </row>
    <row r="724">
      <c r="A724" s="14"/>
      <c r="B724" s="14"/>
      <c r="C724" s="14"/>
      <c r="D724" s="14"/>
      <c r="E724" s="14"/>
      <c r="F724" s="23" t="str">
        <f t="array" ref="F724">IF(G724="","",XLOOKUP(G724,selector_04,selector_04_ids,""))</f>
        <v/>
      </c>
      <c r="G724" s="25"/>
      <c r="H724" s="14"/>
      <c r="I724" s="14"/>
      <c r="AK724" s="19" t="s">
        <v>68</v>
      </c>
      <c r="AL724" s="19" t="s">
        <v>68</v>
      </c>
    </row>
    <row r="725">
      <c r="A725" s="14"/>
      <c r="B725" s="14"/>
      <c r="C725" s="14"/>
      <c r="D725" s="14"/>
      <c r="E725" s="14"/>
      <c r="F725" s="23" t="str">
        <f t="array" ref="F725">IF(G725="","",XLOOKUP(G725,selector_04,selector_04_ids,""))</f>
        <v/>
      </c>
      <c r="G725" s="25"/>
      <c r="H725" s="14"/>
      <c r="I725" s="14"/>
      <c r="AK725" s="19" t="s">
        <v>68</v>
      </c>
      <c r="AL725" s="19" t="s">
        <v>68</v>
      </c>
    </row>
    <row r="726">
      <c r="A726" s="14"/>
      <c r="B726" s="14"/>
      <c r="C726" s="14"/>
      <c r="D726" s="14"/>
      <c r="E726" s="14"/>
      <c r="F726" s="23" t="str">
        <f t="array" ref="F726">IF(G726="","",XLOOKUP(G726,selector_04,selector_04_ids,""))</f>
        <v/>
      </c>
      <c r="G726" s="25"/>
      <c r="H726" s="14"/>
      <c r="I726" s="14"/>
      <c r="AK726" s="19" t="s">
        <v>68</v>
      </c>
      <c r="AL726" s="19" t="s">
        <v>68</v>
      </c>
    </row>
    <row r="727">
      <c r="A727" s="14"/>
      <c r="B727" s="14"/>
      <c r="C727" s="14"/>
      <c r="D727" s="14"/>
      <c r="E727" s="14"/>
      <c r="F727" s="23" t="str">
        <f t="array" ref="F727">IF(G727="","",XLOOKUP(G727,selector_04,selector_04_ids,""))</f>
        <v/>
      </c>
      <c r="G727" s="25"/>
      <c r="H727" s="14"/>
      <c r="I727" s="14"/>
      <c r="AK727" s="19" t="s">
        <v>68</v>
      </c>
      <c r="AL727" s="19" t="s">
        <v>68</v>
      </c>
    </row>
    <row r="728">
      <c r="A728" s="14"/>
      <c r="B728" s="14"/>
      <c r="C728" s="14"/>
      <c r="D728" s="14"/>
      <c r="E728" s="14"/>
      <c r="F728" s="23" t="str">
        <f t="array" ref="F728">IF(G728="","",XLOOKUP(G728,selector_04,selector_04_ids,""))</f>
        <v/>
      </c>
      <c r="G728" s="25"/>
      <c r="H728" s="14"/>
      <c r="I728" s="14"/>
      <c r="AK728" s="19" t="s">
        <v>68</v>
      </c>
      <c r="AL728" s="19" t="s">
        <v>68</v>
      </c>
    </row>
    <row r="729">
      <c r="A729" s="14"/>
      <c r="B729" s="14"/>
      <c r="C729" s="14"/>
      <c r="D729" s="14"/>
      <c r="E729" s="14"/>
      <c r="F729" s="23" t="str">
        <f t="array" ref="F729">IF(G729="","",XLOOKUP(G729,selector_04,selector_04_ids,""))</f>
        <v/>
      </c>
      <c r="G729" s="25"/>
      <c r="H729" s="14"/>
      <c r="I729" s="14"/>
      <c r="AK729" s="19" t="s">
        <v>68</v>
      </c>
      <c r="AL729" s="19" t="s">
        <v>68</v>
      </c>
    </row>
    <row r="730">
      <c r="A730" s="14"/>
      <c r="B730" s="14"/>
      <c r="C730" s="14"/>
      <c r="D730" s="14"/>
      <c r="E730" s="14"/>
      <c r="F730" s="23" t="str">
        <f t="array" ref="F730">IF(G730="","",XLOOKUP(G730,selector_04,selector_04_ids,""))</f>
        <v/>
      </c>
      <c r="G730" s="25"/>
      <c r="H730" s="14"/>
      <c r="I730" s="14"/>
      <c r="AK730" s="19" t="s">
        <v>68</v>
      </c>
      <c r="AL730" s="19" t="s">
        <v>68</v>
      </c>
    </row>
    <row r="731">
      <c r="A731" s="14"/>
      <c r="B731" s="14"/>
      <c r="C731" s="14"/>
      <c r="D731" s="14"/>
      <c r="E731" s="14"/>
      <c r="F731" s="23" t="str">
        <f t="array" ref="F731">IF(G731="","",XLOOKUP(G731,selector_04,selector_04_ids,""))</f>
        <v/>
      </c>
      <c r="G731" s="25"/>
      <c r="H731" s="14"/>
      <c r="I731" s="14"/>
      <c r="AK731" s="19" t="s">
        <v>68</v>
      </c>
      <c r="AL731" s="19" t="s">
        <v>68</v>
      </c>
    </row>
    <row r="732">
      <c r="A732" s="14"/>
      <c r="B732" s="14"/>
      <c r="C732" s="14"/>
      <c r="D732" s="14"/>
      <c r="E732" s="14"/>
      <c r="F732" s="23" t="str">
        <f t="array" ref="F732">IF(G732="","",XLOOKUP(G732,selector_04,selector_04_ids,""))</f>
        <v/>
      </c>
      <c r="G732" s="25"/>
      <c r="H732" s="14"/>
      <c r="I732" s="14"/>
      <c r="AK732" s="19" t="s">
        <v>68</v>
      </c>
      <c r="AL732" s="19" t="s">
        <v>68</v>
      </c>
    </row>
    <row r="733">
      <c r="A733" s="14"/>
      <c r="B733" s="14"/>
      <c r="C733" s="14"/>
      <c r="D733" s="14"/>
      <c r="E733" s="14"/>
      <c r="F733" s="23" t="str">
        <f t="array" ref="F733">IF(G733="","",XLOOKUP(G733,selector_04,selector_04_ids,""))</f>
        <v/>
      </c>
      <c r="G733" s="25"/>
      <c r="H733" s="14"/>
      <c r="I733" s="14"/>
      <c r="AK733" s="19" t="s">
        <v>68</v>
      </c>
      <c r="AL733" s="19" t="s">
        <v>68</v>
      </c>
    </row>
    <row r="734">
      <c r="A734" s="14"/>
      <c r="B734" s="14"/>
      <c r="C734" s="14"/>
      <c r="D734" s="14"/>
      <c r="E734" s="14"/>
      <c r="F734" s="23" t="str">
        <f t="array" ref="F734">IF(G734="","",XLOOKUP(G734,selector_04,selector_04_ids,""))</f>
        <v/>
      </c>
      <c r="G734" s="25"/>
      <c r="H734" s="14"/>
      <c r="I734" s="14"/>
      <c r="AK734" s="19" t="s">
        <v>68</v>
      </c>
      <c r="AL734" s="19" t="s">
        <v>68</v>
      </c>
    </row>
    <row r="735">
      <c r="A735" s="14"/>
      <c r="B735" s="14"/>
      <c r="C735" s="14"/>
      <c r="D735" s="14"/>
      <c r="E735" s="14"/>
      <c r="F735" s="23" t="str">
        <f t="array" ref="F735">IF(G735="","",XLOOKUP(G735,selector_04,selector_04_ids,""))</f>
        <v/>
      </c>
      <c r="G735" s="25"/>
      <c r="H735" s="14"/>
      <c r="I735" s="14"/>
      <c r="AK735" s="19" t="s">
        <v>68</v>
      </c>
      <c r="AL735" s="19" t="s">
        <v>68</v>
      </c>
    </row>
    <row r="736">
      <c r="A736" s="14"/>
      <c r="B736" s="14"/>
      <c r="C736" s="14"/>
      <c r="D736" s="14"/>
      <c r="E736" s="14"/>
      <c r="F736" s="23" t="str">
        <f t="array" ref="F736">IF(G736="","",XLOOKUP(G736,selector_04,selector_04_ids,""))</f>
        <v/>
      </c>
      <c r="G736" s="25"/>
      <c r="H736" s="14"/>
      <c r="I736" s="14"/>
      <c r="AK736" s="19" t="s">
        <v>68</v>
      </c>
      <c r="AL736" s="19" t="s">
        <v>68</v>
      </c>
    </row>
    <row r="737">
      <c r="A737" s="14"/>
      <c r="B737" s="14"/>
      <c r="C737" s="14"/>
      <c r="D737" s="14"/>
      <c r="E737" s="14"/>
      <c r="F737" s="23" t="str">
        <f t="array" ref="F737">IF(G737="","",XLOOKUP(G737,selector_04,selector_04_ids,""))</f>
        <v/>
      </c>
      <c r="G737" s="25"/>
      <c r="H737" s="14"/>
      <c r="I737" s="14"/>
      <c r="AK737" s="19" t="s">
        <v>68</v>
      </c>
      <c r="AL737" s="19" t="s">
        <v>68</v>
      </c>
    </row>
    <row r="738">
      <c r="A738" s="14"/>
      <c r="B738" s="14"/>
      <c r="C738" s="14"/>
      <c r="D738" s="14"/>
      <c r="E738" s="14"/>
      <c r="F738" s="23" t="str">
        <f t="array" ref="F738">IF(G738="","",XLOOKUP(G738,selector_04,selector_04_ids,""))</f>
        <v/>
      </c>
      <c r="G738" s="25"/>
      <c r="H738" s="14"/>
      <c r="I738" s="14"/>
      <c r="AK738" s="19" t="s">
        <v>68</v>
      </c>
      <c r="AL738" s="19" t="s">
        <v>68</v>
      </c>
    </row>
    <row r="739">
      <c r="A739" s="14"/>
      <c r="B739" s="14"/>
      <c r="C739" s="14"/>
      <c r="D739" s="14"/>
      <c r="E739" s="14"/>
      <c r="F739" s="23" t="str">
        <f t="array" ref="F739">IF(G739="","",XLOOKUP(G739,selector_04,selector_04_ids,""))</f>
        <v/>
      </c>
      <c r="G739" s="25"/>
      <c r="H739" s="14"/>
      <c r="I739" s="14"/>
      <c r="AK739" s="19" t="s">
        <v>68</v>
      </c>
      <c r="AL739" s="19" t="s">
        <v>68</v>
      </c>
    </row>
    <row r="740">
      <c r="A740" s="14"/>
      <c r="B740" s="14"/>
      <c r="C740" s="14"/>
      <c r="D740" s="14"/>
      <c r="E740" s="14"/>
      <c r="F740" s="23" t="str">
        <f t="array" ref="F740">IF(G740="","",XLOOKUP(G740,selector_04,selector_04_ids,""))</f>
        <v/>
      </c>
      <c r="G740" s="25"/>
      <c r="H740" s="14"/>
      <c r="I740" s="14"/>
      <c r="AK740" s="19" t="s">
        <v>68</v>
      </c>
      <c r="AL740" s="19" t="s">
        <v>68</v>
      </c>
    </row>
    <row r="741">
      <c r="A741" s="14"/>
      <c r="B741" s="14"/>
      <c r="C741" s="14"/>
      <c r="D741" s="14"/>
      <c r="E741" s="14"/>
      <c r="F741" s="23" t="str">
        <f t="array" ref="F741">IF(G741="","",XLOOKUP(G741,selector_04,selector_04_ids,""))</f>
        <v/>
      </c>
      <c r="G741" s="25"/>
      <c r="H741" s="14"/>
      <c r="I741" s="14"/>
      <c r="AK741" s="19" t="s">
        <v>68</v>
      </c>
      <c r="AL741" s="19" t="s">
        <v>68</v>
      </c>
    </row>
    <row r="742">
      <c r="A742" s="14"/>
      <c r="B742" s="14"/>
      <c r="C742" s="14"/>
      <c r="D742" s="14"/>
      <c r="E742" s="14"/>
      <c r="F742" s="23" t="str">
        <f t="array" ref="F742">IF(G742="","",XLOOKUP(G742,selector_04,selector_04_ids,""))</f>
        <v/>
      </c>
      <c r="G742" s="25"/>
      <c r="H742" s="14"/>
      <c r="I742" s="14"/>
      <c r="AK742" s="19" t="s">
        <v>68</v>
      </c>
      <c r="AL742" s="19" t="s">
        <v>68</v>
      </c>
    </row>
    <row r="743">
      <c r="A743" s="14"/>
      <c r="B743" s="14"/>
      <c r="C743" s="14"/>
      <c r="D743" s="14"/>
      <c r="E743" s="14"/>
      <c r="F743" s="23" t="str">
        <f t="array" ref="F743">IF(G743="","",XLOOKUP(G743,selector_04,selector_04_ids,""))</f>
        <v/>
      </c>
      <c r="G743" s="25"/>
      <c r="H743" s="14"/>
      <c r="I743" s="14"/>
      <c r="AK743" s="19" t="s">
        <v>68</v>
      </c>
      <c r="AL743" s="19" t="s">
        <v>68</v>
      </c>
    </row>
    <row r="744">
      <c r="A744" s="14"/>
      <c r="B744" s="14"/>
      <c r="C744" s="14"/>
      <c r="D744" s="14"/>
      <c r="E744" s="14"/>
      <c r="F744" s="23" t="str">
        <f t="array" ref="F744">IF(G744="","",XLOOKUP(G744,selector_04,selector_04_ids,""))</f>
        <v/>
      </c>
      <c r="G744" s="25"/>
      <c r="H744" s="14"/>
      <c r="I744" s="14"/>
      <c r="AK744" s="19" t="s">
        <v>68</v>
      </c>
      <c r="AL744" s="19" t="s">
        <v>68</v>
      </c>
    </row>
    <row r="745">
      <c r="A745" s="14"/>
      <c r="B745" s="14"/>
      <c r="C745" s="14"/>
      <c r="D745" s="14"/>
      <c r="E745" s="14"/>
      <c r="F745" s="23" t="str">
        <f t="array" ref="F745">IF(G745="","",XLOOKUP(G745,selector_04,selector_04_ids,""))</f>
        <v/>
      </c>
      <c r="G745" s="25"/>
      <c r="H745" s="14"/>
      <c r="I745" s="14"/>
      <c r="AK745" s="19" t="s">
        <v>68</v>
      </c>
      <c r="AL745" s="19" t="s">
        <v>68</v>
      </c>
    </row>
    <row r="746">
      <c r="A746" s="14"/>
      <c r="B746" s="14"/>
      <c r="C746" s="14"/>
      <c r="D746" s="14"/>
      <c r="E746" s="14"/>
      <c r="F746" s="23" t="str">
        <f t="array" ref="F746">IF(G746="","",XLOOKUP(G746,selector_04,selector_04_ids,""))</f>
        <v/>
      </c>
      <c r="G746" s="25"/>
      <c r="H746" s="14"/>
      <c r="I746" s="14"/>
      <c r="AK746" s="19" t="s">
        <v>68</v>
      </c>
      <c r="AL746" s="19" t="s">
        <v>68</v>
      </c>
    </row>
    <row r="747">
      <c r="A747" s="14"/>
      <c r="B747" s="14"/>
      <c r="C747" s="14"/>
      <c r="D747" s="14"/>
      <c r="E747" s="14"/>
      <c r="F747" s="23" t="str">
        <f t="array" ref="F747">IF(G747="","",XLOOKUP(G747,selector_04,selector_04_ids,""))</f>
        <v/>
      </c>
      <c r="G747" s="25"/>
      <c r="H747" s="14"/>
      <c r="I747" s="14"/>
      <c r="AK747" s="19" t="s">
        <v>68</v>
      </c>
      <c r="AL747" s="19" t="s">
        <v>68</v>
      </c>
    </row>
    <row r="748">
      <c r="A748" s="14"/>
      <c r="B748" s="14"/>
      <c r="C748" s="14"/>
      <c r="D748" s="14"/>
      <c r="E748" s="14"/>
      <c r="F748" s="23" t="str">
        <f t="array" ref="F748">IF(G748="","",XLOOKUP(G748,selector_04,selector_04_ids,""))</f>
        <v/>
      </c>
      <c r="G748" s="25"/>
      <c r="H748" s="14"/>
      <c r="I748" s="14"/>
      <c r="AK748" s="19" t="s">
        <v>68</v>
      </c>
      <c r="AL748" s="19" t="s">
        <v>68</v>
      </c>
    </row>
    <row r="749">
      <c r="A749" s="14"/>
      <c r="B749" s="14"/>
      <c r="C749" s="14"/>
      <c r="D749" s="14"/>
      <c r="E749" s="14"/>
      <c r="F749" s="23" t="str">
        <f t="array" ref="F749">IF(G749="","",XLOOKUP(G749,selector_04,selector_04_ids,""))</f>
        <v/>
      </c>
      <c r="G749" s="25"/>
      <c r="H749" s="14"/>
      <c r="I749" s="14"/>
      <c r="AK749" s="19" t="s">
        <v>68</v>
      </c>
      <c r="AL749" s="19" t="s">
        <v>68</v>
      </c>
    </row>
    <row r="750">
      <c r="A750" s="14"/>
      <c r="B750" s="14"/>
      <c r="C750" s="14"/>
      <c r="D750" s="14"/>
      <c r="E750" s="14"/>
      <c r="F750" s="23" t="str">
        <f t="array" ref="F750">IF(G750="","",XLOOKUP(G750,selector_04,selector_04_ids,""))</f>
        <v/>
      </c>
      <c r="G750" s="25"/>
      <c r="H750" s="14"/>
      <c r="I750" s="14"/>
      <c r="AK750" s="19" t="s">
        <v>68</v>
      </c>
      <c r="AL750" s="19" t="s">
        <v>68</v>
      </c>
    </row>
    <row r="751">
      <c r="A751" s="14"/>
      <c r="B751" s="14"/>
      <c r="C751" s="14"/>
      <c r="D751" s="14"/>
      <c r="E751" s="14"/>
      <c r="F751" s="23" t="str">
        <f t="array" ref="F751">IF(G751="","",XLOOKUP(G751,selector_04,selector_04_ids,""))</f>
        <v/>
      </c>
      <c r="G751" s="25"/>
      <c r="H751" s="14"/>
      <c r="I751" s="14"/>
      <c r="AK751" s="19" t="s">
        <v>68</v>
      </c>
      <c r="AL751" s="19" t="s">
        <v>68</v>
      </c>
    </row>
    <row r="752">
      <c r="A752" s="14"/>
      <c r="B752" s="14"/>
      <c r="C752" s="14"/>
      <c r="D752" s="14"/>
      <c r="E752" s="14"/>
      <c r="F752" s="23" t="str">
        <f t="array" ref="F752">IF(G752="","",XLOOKUP(G752,selector_04,selector_04_ids,""))</f>
        <v/>
      </c>
      <c r="G752" s="25"/>
      <c r="H752" s="14"/>
      <c r="I752" s="14"/>
      <c r="AK752" s="19" t="s">
        <v>68</v>
      </c>
      <c r="AL752" s="19" t="s">
        <v>68</v>
      </c>
    </row>
    <row r="753">
      <c r="A753" s="14"/>
      <c r="B753" s="14"/>
      <c r="C753" s="14"/>
      <c r="D753" s="14"/>
      <c r="E753" s="14"/>
      <c r="F753" s="23" t="str">
        <f t="array" ref="F753">IF(G753="","",XLOOKUP(G753,selector_04,selector_04_ids,""))</f>
        <v/>
      </c>
      <c r="G753" s="25"/>
      <c r="H753" s="14"/>
      <c r="I753" s="14"/>
      <c r="AK753" s="19" t="s">
        <v>68</v>
      </c>
      <c r="AL753" s="19" t="s">
        <v>68</v>
      </c>
    </row>
    <row r="754">
      <c r="A754" s="14"/>
      <c r="B754" s="14"/>
      <c r="C754" s="14"/>
      <c r="D754" s="14"/>
      <c r="E754" s="14"/>
      <c r="F754" s="23" t="str">
        <f t="array" ref="F754">IF(G754="","",XLOOKUP(G754,selector_04,selector_04_ids,""))</f>
        <v/>
      </c>
      <c r="G754" s="25"/>
      <c r="H754" s="14"/>
      <c r="I754" s="14"/>
      <c r="AK754" s="19" t="s">
        <v>68</v>
      </c>
      <c r="AL754" s="19" t="s">
        <v>68</v>
      </c>
    </row>
    <row r="755">
      <c r="A755" s="14"/>
      <c r="B755" s="14"/>
      <c r="C755" s="14"/>
      <c r="D755" s="14"/>
      <c r="E755" s="14"/>
      <c r="F755" s="23" t="str">
        <f t="array" ref="F755">IF(G755="","",XLOOKUP(G755,selector_04,selector_04_ids,""))</f>
        <v/>
      </c>
      <c r="G755" s="25"/>
      <c r="H755" s="14"/>
      <c r="I755" s="14"/>
      <c r="AK755" s="19" t="s">
        <v>68</v>
      </c>
      <c r="AL755" s="19" t="s">
        <v>68</v>
      </c>
    </row>
    <row r="756">
      <c r="A756" s="14"/>
      <c r="B756" s="14"/>
      <c r="C756" s="14"/>
      <c r="D756" s="14"/>
      <c r="E756" s="14"/>
      <c r="F756" s="23" t="str">
        <f t="array" ref="F756">IF(G756="","",XLOOKUP(G756,selector_04,selector_04_ids,""))</f>
        <v/>
      </c>
      <c r="G756" s="25"/>
      <c r="H756" s="14"/>
      <c r="I756" s="14"/>
      <c r="AK756" s="19" t="s">
        <v>68</v>
      </c>
      <c r="AL756" s="19" t="s">
        <v>68</v>
      </c>
    </row>
    <row r="757">
      <c r="A757" s="14"/>
      <c r="B757" s="14"/>
      <c r="C757" s="14"/>
      <c r="D757" s="14"/>
      <c r="E757" s="14"/>
      <c r="F757" s="23" t="str">
        <f t="array" ref="F757">IF(G757="","",XLOOKUP(G757,selector_04,selector_04_ids,""))</f>
        <v/>
      </c>
      <c r="G757" s="25"/>
      <c r="H757" s="14"/>
      <c r="I757" s="14"/>
      <c r="AK757" s="19" t="s">
        <v>68</v>
      </c>
      <c r="AL757" s="19" t="s">
        <v>68</v>
      </c>
    </row>
    <row r="758">
      <c r="A758" s="14"/>
      <c r="B758" s="14"/>
      <c r="C758" s="14"/>
      <c r="D758" s="14"/>
      <c r="E758" s="14"/>
      <c r="F758" s="23" t="str">
        <f t="array" ref="F758">IF(G758="","",XLOOKUP(G758,selector_04,selector_04_ids,""))</f>
        <v/>
      </c>
      <c r="G758" s="25"/>
      <c r="H758" s="14"/>
      <c r="I758" s="14"/>
      <c r="AK758" s="19" t="s">
        <v>68</v>
      </c>
      <c r="AL758" s="19" t="s">
        <v>68</v>
      </c>
    </row>
    <row r="759">
      <c r="A759" s="14"/>
      <c r="B759" s="14"/>
      <c r="C759" s="14"/>
      <c r="D759" s="14"/>
      <c r="E759" s="14"/>
      <c r="F759" s="23" t="str">
        <f t="array" ref="F759">IF(G759="","",XLOOKUP(G759,selector_04,selector_04_ids,""))</f>
        <v/>
      </c>
      <c r="G759" s="25"/>
      <c r="H759" s="14"/>
      <c r="I759" s="14"/>
      <c r="AK759" s="19" t="s">
        <v>68</v>
      </c>
      <c r="AL759" s="19" t="s">
        <v>68</v>
      </c>
    </row>
    <row r="760">
      <c r="A760" s="14"/>
      <c r="B760" s="14"/>
      <c r="C760" s="14"/>
      <c r="D760" s="14"/>
      <c r="E760" s="14"/>
      <c r="F760" s="23" t="str">
        <f t="array" ref="F760">IF(G760="","",XLOOKUP(G760,selector_04,selector_04_ids,""))</f>
        <v/>
      </c>
      <c r="G760" s="25"/>
      <c r="H760" s="14"/>
      <c r="I760" s="14"/>
      <c r="AK760" s="19" t="s">
        <v>68</v>
      </c>
      <c r="AL760" s="19" t="s">
        <v>68</v>
      </c>
    </row>
    <row r="761">
      <c r="A761" s="14"/>
      <c r="B761" s="14"/>
      <c r="C761" s="14"/>
      <c r="D761" s="14"/>
      <c r="E761" s="14"/>
      <c r="F761" s="23" t="str">
        <f t="array" ref="F761">IF(G761="","",XLOOKUP(G761,selector_04,selector_04_ids,""))</f>
        <v/>
      </c>
      <c r="G761" s="25"/>
      <c r="H761" s="14"/>
      <c r="I761" s="14"/>
      <c r="AK761" s="19" t="s">
        <v>68</v>
      </c>
      <c r="AL761" s="19" t="s">
        <v>68</v>
      </c>
    </row>
    <row r="762">
      <c r="A762" s="14"/>
      <c r="B762" s="14"/>
      <c r="C762" s="14"/>
      <c r="D762" s="14"/>
      <c r="E762" s="14"/>
      <c r="F762" s="23" t="str">
        <f t="array" ref="F762">IF(G762="","",XLOOKUP(G762,selector_04,selector_04_ids,""))</f>
        <v/>
      </c>
      <c r="G762" s="25"/>
      <c r="H762" s="14"/>
      <c r="I762" s="14"/>
      <c r="AK762" s="19" t="s">
        <v>68</v>
      </c>
      <c r="AL762" s="19" t="s">
        <v>68</v>
      </c>
    </row>
    <row r="763">
      <c r="A763" s="14"/>
      <c r="B763" s="14"/>
      <c r="C763" s="14"/>
      <c r="D763" s="14"/>
      <c r="E763" s="14"/>
      <c r="F763" s="23" t="str">
        <f t="array" ref="F763">IF(G763="","",XLOOKUP(G763,selector_04,selector_04_ids,""))</f>
        <v/>
      </c>
      <c r="G763" s="25"/>
      <c r="H763" s="14"/>
      <c r="I763" s="14"/>
      <c r="AK763" s="19" t="s">
        <v>68</v>
      </c>
      <c r="AL763" s="19" t="s">
        <v>68</v>
      </c>
    </row>
    <row r="764">
      <c r="A764" s="14"/>
      <c r="B764" s="14"/>
      <c r="C764" s="14"/>
      <c r="D764" s="14"/>
      <c r="E764" s="14"/>
      <c r="F764" s="23" t="str">
        <f t="array" ref="F764">IF(G764="","",XLOOKUP(G764,selector_04,selector_04_ids,""))</f>
        <v/>
      </c>
      <c r="G764" s="25"/>
      <c r="H764" s="14"/>
      <c r="I764" s="14"/>
      <c r="AK764" s="19" t="s">
        <v>68</v>
      </c>
      <c r="AL764" s="19" t="s">
        <v>68</v>
      </c>
    </row>
    <row r="765">
      <c r="A765" s="14"/>
      <c r="B765" s="14"/>
      <c r="C765" s="14"/>
      <c r="D765" s="14"/>
      <c r="E765" s="14"/>
      <c r="F765" s="23" t="str">
        <f t="array" ref="F765">IF(G765="","",XLOOKUP(G765,selector_04,selector_04_ids,""))</f>
        <v/>
      </c>
      <c r="G765" s="25"/>
      <c r="H765" s="14"/>
      <c r="I765" s="14"/>
      <c r="AK765" s="19" t="s">
        <v>68</v>
      </c>
      <c r="AL765" s="19" t="s">
        <v>68</v>
      </c>
    </row>
    <row r="766">
      <c r="A766" s="14"/>
      <c r="B766" s="14"/>
      <c r="C766" s="14"/>
      <c r="D766" s="14"/>
      <c r="E766" s="14"/>
      <c r="F766" s="23" t="str">
        <f t="array" ref="F766">IF(G766="","",XLOOKUP(G766,selector_04,selector_04_ids,""))</f>
        <v/>
      </c>
      <c r="G766" s="25"/>
      <c r="H766" s="14"/>
      <c r="I766" s="14"/>
      <c r="AK766" s="19" t="s">
        <v>68</v>
      </c>
      <c r="AL766" s="19" t="s">
        <v>68</v>
      </c>
    </row>
    <row r="767">
      <c r="A767" s="14"/>
      <c r="B767" s="14"/>
      <c r="C767" s="14"/>
      <c r="D767" s="14"/>
      <c r="E767" s="14"/>
      <c r="F767" s="23" t="str">
        <f t="array" ref="F767">IF(G767="","",XLOOKUP(G767,selector_04,selector_04_ids,""))</f>
        <v/>
      </c>
      <c r="G767" s="25"/>
      <c r="H767" s="14"/>
      <c r="I767" s="14"/>
      <c r="AK767" s="19" t="s">
        <v>68</v>
      </c>
      <c r="AL767" s="19" t="s">
        <v>68</v>
      </c>
    </row>
    <row r="768">
      <c r="A768" s="14"/>
      <c r="B768" s="14"/>
      <c r="C768" s="14"/>
      <c r="D768" s="14"/>
      <c r="E768" s="14"/>
      <c r="F768" s="23" t="str">
        <f t="array" ref="F768">IF(G768="","",XLOOKUP(G768,selector_04,selector_04_ids,""))</f>
        <v/>
      </c>
      <c r="G768" s="25"/>
      <c r="H768" s="14"/>
      <c r="I768" s="14"/>
      <c r="AK768" s="19" t="s">
        <v>68</v>
      </c>
      <c r="AL768" s="19" t="s">
        <v>68</v>
      </c>
    </row>
    <row r="769">
      <c r="A769" s="14"/>
      <c r="B769" s="14"/>
      <c r="C769" s="14"/>
      <c r="D769" s="14"/>
      <c r="E769" s="14"/>
      <c r="F769" s="23" t="str">
        <f t="array" ref="F769">IF(G769="","",XLOOKUP(G769,selector_04,selector_04_ids,""))</f>
        <v/>
      </c>
      <c r="G769" s="25"/>
      <c r="H769" s="14"/>
      <c r="I769" s="14"/>
      <c r="AK769" s="19" t="s">
        <v>68</v>
      </c>
      <c r="AL769" s="19" t="s">
        <v>68</v>
      </c>
    </row>
    <row r="770">
      <c r="A770" s="14"/>
      <c r="B770" s="14"/>
      <c r="C770" s="14"/>
      <c r="D770" s="14"/>
      <c r="E770" s="14"/>
      <c r="F770" s="23" t="str">
        <f t="array" ref="F770">IF(G770="","",XLOOKUP(G770,selector_04,selector_04_ids,""))</f>
        <v/>
      </c>
      <c r="G770" s="25"/>
      <c r="H770" s="14"/>
      <c r="I770" s="14"/>
      <c r="AK770" s="19" t="s">
        <v>68</v>
      </c>
      <c r="AL770" s="19" t="s">
        <v>68</v>
      </c>
    </row>
    <row r="771">
      <c r="A771" s="14"/>
      <c r="B771" s="14"/>
      <c r="C771" s="14"/>
      <c r="D771" s="14"/>
      <c r="E771" s="14"/>
      <c r="F771" s="23" t="str">
        <f t="array" ref="F771">IF(G771="","",XLOOKUP(G771,selector_04,selector_04_ids,""))</f>
        <v/>
      </c>
      <c r="G771" s="25"/>
      <c r="H771" s="14"/>
      <c r="I771" s="14"/>
      <c r="AK771" s="19" t="s">
        <v>68</v>
      </c>
      <c r="AL771" s="19" t="s">
        <v>68</v>
      </c>
    </row>
    <row r="772">
      <c r="A772" s="14"/>
      <c r="B772" s="14"/>
      <c r="C772" s="14"/>
      <c r="D772" s="14"/>
      <c r="E772" s="14"/>
      <c r="F772" s="23" t="str">
        <f t="array" ref="F772">IF(G772="","",XLOOKUP(G772,selector_04,selector_04_ids,""))</f>
        <v/>
      </c>
      <c r="G772" s="25"/>
      <c r="H772" s="14"/>
      <c r="I772" s="14"/>
      <c r="AK772" s="19" t="s">
        <v>68</v>
      </c>
      <c r="AL772" s="19" t="s">
        <v>68</v>
      </c>
    </row>
    <row r="773">
      <c r="A773" s="14"/>
      <c r="B773" s="14"/>
      <c r="C773" s="14"/>
      <c r="D773" s="14"/>
      <c r="E773" s="14"/>
      <c r="F773" s="23" t="str">
        <f t="array" ref="F773">IF(G773="","",XLOOKUP(G773,selector_04,selector_04_ids,""))</f>
        <v/>
      </c>
      <c r="G773" s="25"/>
      <c r="H773" s="14"/>
      <c r="I773" s="14"/>
      <c r="AK773" s="19" t="s">
        <v>68</v>
      </c>
      <c r="AL773" s="19" t="s">
        <v>68</v>
      </c>
    </row>
    <row r="774">
      <c r="A774" s="14"/>
      <c r="B774" s="14"/>
      <c r="C774" s="14"/>
      <c r="D774" s="14"/>
      <c r="E774" s="14"/>
      <c r="F774" s="23" t="str">
        <f t="array" ref="F774">IF(G774="","",XLOOKUP(G774,selector_04,selector_04_ids,""))</f>
        <v/>
      </c>
      <c r="G774" s="25"/>
      <c r="H774" s="14"/>
      <c r="I774" s="14"/>
      <c r="AK774" s="19" t="s">
        <v>68</v>
      </c>
      <c r="AL774" s="19" t="s">
        <v>68</v>
      </c>
    </row>
    <row r="775">
      <c r="A775" s="14"/>
      <c r="B775" s="14"/>
      <c r="C775" s="14"/>
      <c r="D775" s="14"/>
      <c r="E775" s="14"/>
      <c r="F775" s="23" t="str">
        <f t="array" ref="F775">IF(G775="","",XLOOKUP(G775,selector_04,selector_04_ids,""))</f>
        <v/>
      </c>
      <c r="G775" s="25"/>
      <c r="H775" s="14"/>
      <c r="I775" s="14"/>
      <c r="AK775" s="19" t="s">
        <v>68</v>
      </c>
      <c r="AL775" s="19" t="s">
        <v>68</v>
      </c>
    </row>
    <row r="776">
      <c r="A776" s="14"/>
      <c r="B776" s="14"/>
      <c r="C776" s="14"/>
      <c r="D776" s="14"/>
      <c r="E776" s="14"/>
      <c r="F776" s="23" t="str">
        <f t="array" ref="F776">IF(G776="","",XLOOKUP(G776,selector_04,selector_04_ids,""))</f>
        <v/>
      </c>
      <c r="G776" s="25"/>
      <c r="H776" s="14"/>
      <c r="I776" s="14"/>
      <c r="AK776" s="19" t="s">
        <v>68</v>
      </c>
      <c r="AL776" s="19" t="s">
        <v>68</v>
      </c>
    </row>
    <row r="777">
      <c r="A777" s="14"/>
      <c r="B777" s="14"/>
      <c r="C777" s="14"/>
      <c r="D777" s="14"/>
      <c r="E777" s="14"/>
      <c r="F777" s="23" t="str">
        <f t="array" ref="F777">IF(G777="","",XLOOKUP(G777,selector_04,selector_04_ids,""))</f>
        <v/>
      </c>
      <c r="G777" s="25"/>
      <c r="H777" s="14"/>
      <c r="I777" s="14"/>
      <c r="AK777" s="19" t="s">
        <v>68</v>
      </c>
      <c r="AL777" s="19" t="s">
        <v>68</v>
      </c>
    </row>
    <row r="778">
      <c r="A778" s="14"/>
      <c r="B778" s="14"/>
      <c r="C778" s="14"/>
      <c r="D778" s="14"/>
      <c r="E778" s="14"/>
      <c r="F778" s="23" t="str">
        <f t="array" ref="F778">IF(G778="","",XLOOKUP(G778,selector_04,selector_04_ids,""))</f>
        <v/>
      </c>
      <c r="G778" s="25"/>
      <c r="H778" s="14"/>
      <c r="I778" s="14"/>
      <c r="AK778" s="19" t="s">
        <v>68</v>
      </c>
      <c r="AL778" s="19" t="s">
        <v>68</v>
      </c>
    </row>
    <row r="779">
      <c r="A779" s="14"/>
      <c r="B779" s="14"/>
      <c r="C779" s="14"/>
      <c r="D779" s="14"/>
      <c r="E779" s="14"/>
      <c r="F779" s="23" t="str">
        <f t="array" ref="F779">IF(G779="","",XLOOKUP(G779,selector_04,selector_04_ids,""))</f>
        <v/>
      </c>
      <c r="G779" s="25"/>
      <c r="H779" s="14"/>
      <c r="I779" s="14"/>
      <c r="AK779" s="19" t="s">
        <v>68</v>
      </c>
      <c r="AL779" s="19" t="s">
        <v>68</v>
      </c>
    </row>
    <row r="780">
      <c r="A780" s="14"/>
      <c r="B780" s="14"/>
      <c r="C780" s="14"/>
      <c r="D780" s="14"/>
      <c r="E780" s="14"/>
      <c r="F780" s="23" t="str">
        <f t="array" ref="F780">IF(G780="","",XLOOKUP(G780,selector_04,selector_04_ids,""))</f>
        <v/>
      </c>
      <c r="G780" s="25"/>
      <c r="H780" s="14"/>
      <c r="I780" s="14"/>
      <c r="AK780" s="19" t="s">
        <v>68</v>
      </c>
      <c r="AL780" s="19" t="s">
        <v>68</v>
      </c>
    </row>
    <row r="781">
      <c r="A781" s="14"/>
      <c r="B781" s="14"/>
      <c r="C781" s="14"/>
      <c r="D781" s="14"/>
      <c r="E781" s="14"/>
      <c r="F781" s="23" t="str">
        <f t="array" ref="F781">IF(G781="","",XLOOKUP(G781,selector_04,selector_04_ids,""))</f>
        <v/>
      </c>
      <c r="G781" s="25"/>
      <c r="H781" s="14"/>
      <c r="I781" s="14"/>
      <c r="AK781" s="19" t="s">
        <v>68</v>
      </c>
      <c r="AL781" s="19" t="s">
        <v>68</v>
      </c>
    </row>
    <row r="782">
      <c r="A782" s="14"/>
      <c r="B782" s="14"/>
      <c r="C782" s="14"/>
      <c r="D782" s="14"/>
      <c r="E782" s="14"/>
      <c r="F782" s="23" t="str">
        <f t="array" ref="F782">IF(G782="","",XLOOKUP(G782,selector_04,selector_04_ids,""))</f>
        <v/>
      </c>
      <c r="G782" s="25"/>
      <c r="H782" s="14"/>
      <c r="I782" s="14"/>
      <c r="AK782" s="19" t="s">
        <v>68</v>
      </c>
      <c r="AL782" s="19" t="s">
        <v>68</v>
      </c>
    </row>
    <row r="783">
      <c r="A783" s="14"/>
      <c r="B783" s="14"/>
      <c r="C783" s="14"/>
      <c r="D783" s="14"/>
      <c r="E783" s="14"/>
      <c r="F783" s="23" t="str">
        <f t="array" ref="F783">IF(G783="","",XLOOKUP(G783,selector_04,selector_04_ids,""))</f>
        <v/>
      </c>
      <c r="G783" s="25"/>
      <c r="H783" s="14"/>
      <c r="I783" s="14"/>
      <c r="AK783" s="19" t="s">
        <v>68</v>
      </c>
      <c r="AL783" s="19" t="s">
        <v>68</v>
      </c>
    </row>
    <row r="784">
      <c r="A784" s="14"/>
      <c r="B784" s="14"/>
      <c r="C784" s="14"/>
      <c r="D784" s="14"/>
      <c r="E784" s="14"/>
      <c r="F784" s="23" t="str">
        <f t="array" ref="F784">IF(G784="","",XLOOKUP(G784,selector_04,selector_04_ids,""))</f>
        <v/>
      </c>
      <c r="G784" s="25"/>
      <c r="H784" s="14"/>
      <c r="I784" s="14"/>
      <c r="AK784" s="19" t="s">
        <v>68</v>
      </c>
      <c r="AL784" s="19" t="s">
        <v>68</v>
      </c>
    </row>
    <row r="785">
      <c r="A785" s="14"/>
      <c r="B785" s="14"/>
      <c r="C785" s="14"/>
      <c r="D785" s="14"/>
      <c r="E785" s="14"/>
      <c r="F785" s="23" t="str">
        <f t="array" ref="F785">IF(G785="","",XLOOKUP(G785,selector_04,selector_04_ids,""))</f>
        <v/>
      </c>
      <c r="G785" s="25"/>
      <c r="H785" s="14"/>
      <c r="I785" s="14"/>
      <c r="AK785" s="19" t="s">
        <v>68</v>
      </c>
      <c r="AL785" s="19" t="s">
        <v>68</v>
      </c>
    </row>
    <row r="786">
      <c r="A786" s="14"/>
      <c r="B786" s="14"/>
      <c r="C786" s="14"/>
      <c r="D786" s="14"/>
      <c r="E786" s="14"/>
      <c r="F786" s="23" t="str">
        <f t="array" ref="F786">IF(G786="","",XLOOKUP(G786,selector_04,selector_04_ids,""))</f>
        <v/>
      </c>
      <c r="G786" s="25"/>
      <c r="H786" s="14"/>
      <c r="I786" s="14"/>
      <c r="AK786" s="19" t="s">
        <v>68</v>
      </c>
      <c r="AL786" s="19" t="s">
        <v>68</v>
      </c>
    </row>
    <row r="787">
      <c r="A787" s="14"/>
      <c r="B787" s="14"/>
      <c r="C787" s="14"/>
      <c r="D787" s="14"/>
      <c r="E787" s="14"/>
      <c r="F787" s="23" t="str">
        <f t="array" ref="F787">IF(G787="","",XLOOKUP(G787,selector_04,selector_04_ids,""))</f>
        <v/>
      </c>
      <c r="G787" s="25"/>
      <c r="H787" s="14"/>
      <c r="I787" s="14"/>
      <c r="AK787" s="19" t="s">
        <v>68</v>
      </c>
      <c r="AL787" s="19" t="s">
        <v>68</v>
      </c>
    </row>
    <row r="788">
      <c r="A788" s="14"/>
      <c r="B788" s="14"/>
      <c r="C788" s="14"/>
      <c r="D788" s="14"/>
      <c r="E788" s="14"/>
      <c r="F788" s="23" t="str">
        <f t="array" ref="F788">IF(G788="","",XLOOKUP(G788,selector_04,selector_04_ids,""))</f>
        <v/>
      </c>
      <c r="G788" s="25"/>
      <c r="H788" s="14"/>
      <c r="I788" s="14"/>
      <c r="AK788" s="19" t="s">
        <v>68</v>
      </c>
      <c r="AL788" s="19" t="s">
        <v>68</v>
      </c>
    </row>
    <row r="789">
      <c r="A789" s="14"/>
      <c r="B789" s="14"/>
      <c r="C789" s="14"/>
      <c r="D789" s="14"/>
      <c r="E789" s="14"/>
      <c r="F789" s="23" t="str">
        <f t="array" ref="F789">IF(G789="","",XLOOKUP(G789,selector_04,selector_04_ids,""))</f>
        <v/>
      </c>
      <c r="G789" s="25"/>
      <c r="H789" s="14"/>
      <c r="I789" s="14"/>
      <c r="AK789" s="19" t="s">
        <v>68</v>
      </c>
      <c r="AL789" s="19" t="s">
        <v>68</v>
      </c>
    </row>
    <row r="790">
      <c r="A790" s="14"/>
      <c r="B790" s="14"/>
      <c r="C790" s="14"/>
      <c r="D790" s="14"/>
      <c r="E790" s="14"/>
      <c r="F790" s="23" t="str">
        <f t="array" ref="F790">IF(G790="","",XLOOKUP(G790,selector_04,selector_04_ids,""))</f>
        <v/>
      </c>
      <c r="G790" s="25"/>
      <c r="H790" s="14"/>
      <c r="I790" s="14"/>
      <c r="AK790" s="19" t="s">
        <v>68</v>
      </c>
      <c r="AL790" s="19" t="s">
        <v>68</v>
      </c>
    </row>
    <row r="791">
      <c r="A791" s="14"/>
      <c r="B791" s="14"/>
      <c r="C791" s="14"/>
      <c r="D791" s="14"/>
      <c r="E791" s="14"/>
      <c r="F791" s="23" t="str">
        <f t="array" ref="F791">IF(G791="","",XLOOKUP(G791,selector_04,selector_04_ids,""))</f>
        <v/>
      </c>
      <c r="G791" s="25"/>
      <c r="H791" s="14"/>
      <c r="I791" s="14"/>
      <c r="AK791" s="19" t="s">
        <v>68</v>
      </c>
      <c r="AL791" s="19" t="s">
        <v>68</v>
      </c>
    </row>
    <row r="792">
      <c r="A792" s="14"/>
      <c r="B792" s="14"/>
      <c r="C792" s="14"/>
      <c r="D792" s="14"/>
      <c r="E792" s="14"/>
      <c r="F792" s="23" t="str">
        <f t="array" ref="F792">IF(G792="","",XLOOKUP(G792,selector_04,selector_04_ids,""))</f>
        <v/>
      </c>
      <c r="G792" s="25"/>
      <c r="H792" s="14"/>
      <c r="I792" s="14"/>
      <c r="AK792" s="19" t="s">
        <v>68</v>
      </c>
      <c r="AL792" s="19" t="s">
        <v>68</v>
      </c>
    </row>
    <row r="793">
      <c r="A793" s="14"/>
      <c r="B793" s="14"/>
      <c r="C793" s="14"/>
      <c r="D793" s="14"/>
      <c r="E793" s="14"/>
      <c r="F793" s="23" t="str">
        <f t="array" ref="F793">IF(G793="","",XLOOKUP(G793,selector_04,selector_04_ids,""))</f>
        <v/>
      </c>
      <c r="G793" s="25"/>
      <c r="H793" s="14"/>
      <c r="I793" s="14"/>
      <c r="AK793" s="19" t="s">
        <v>68</v>
      </c>
      <c r="AL793" s="19" t="s">
        <v>68</v>
      </c>
    </row>
    <row r="794">
      <c r="A794" s="14"/>
      <c r="B794" s="14"/>
      <c r="C794" s="14"/>
      <c r="D794" s="14"/>
      <c r="E794" s="14"/>
      <c r="F794" s="23" t="str">
        <f t="array" ref="F794">IF(G794="","",XLOOKUP(G794,selector_04,selector_04_ids,""))</f>
        <v/>
      </c>
      <c r="G794" s="25"/>
      <c r="H794" s="14"/>
      <c r="I794" s="14"/>
      <c r="AK794" s="19" t="s">
        <v>68</v>
      </c>
      <c r="AL794" s="19" t="s">
        <v>68</v>
      </c>
    </row>
    <row r="795">
      <c r="A795" s="14"/>
      <c r="B795" s="14"/>
      <c r="C795" s="14"/>
      <c r="D795" s="14"/>
      <c r="E795" s="14"/>
      <c r="F795" s="23" t="str">
        <f t="array" ref="F795">IF(G795="","",XLOOKUP(G795,selector_04,selector_04_ids,""))</f>
        <v/>
      </c>
      <c r="G795" s="25"/>
      <c r="H795" s="14"/>
      <c r="I795" s="14"/>
      <c r="AK795" s="19" t="s">
        <v>68</v>
      </c>
      <c r="AL795" s="19" t="s">
        <v>68</v>
      </c>
    </row>
    <row r="796">
      <c r="A796" s="14"/>
      <c r="B796" s="14"/>
      <c r="C796" s="14"/>
      <c r="D796" s="14"/>
      <c r="E796" s="14"/>
      <c r="F796" s="23" t="str">
        <f t="array" ref="F796">IF(G796="","",XLOOKUP(G796,selector_04,selector_04_ids,""))</f>
        <v/>
      </c>
      <c r="G796" s="25"/>
      <c r="H796" s="14"/>
      <c r="I796" s="14"/>
      <c r="AK796" s="19" t="s">
        <v>68</v>
      </c>
      <c r="AL796" s="19" t="s">
        <v>68</v>
      </c>
    </row>
    <row r="797">
      <c r="A797" s="14"/>
      <c r="B797" s="14"/>
      <c r="C797" s="14"/>
      <c r="D797" s="14"/>
      <c r="E797" s="14"/>
      <c r="F797" s="23" t="str">
        <f t="array" ref="F797">IF(G797="","",XLOOKUP(G797,selector_04,selector_04_ids,""))</f>
        <v/>
      </c>
      <c r="G797" s="25"/>
      <c r="H797" s="14"/>
      <c r="I797" s="14"/>
      <c r="AK797" s="19" t="s">
        <v>68</v>
      </c>
      <c r="AL797" s="19" t="s">
        <v>68</v>
      </c>
    </row>
    <row r="798">
      <c r="A798" s="14"/>
      <c r="B798" s="14"/>
      <c r="C798" s="14"/>
      <c r="D798" s="14"/>
      <c r="E798" s="14"/>
      <c r="F798" s="23" t="str">
        <f t="array" ref="F798">IF(G798="","",XLOOKUP(G798,selector_04,selector_04_ids,""))</f>
        <v/>
      </c>
      <c r="G798" s="25"/>
      <c r="H798" s="14"/>
      <c r="I798" s="14"/>
      <c r="AK798" s="19" t="s">
        <v>68</v>
      </c>
      <c r="AL798" s="19" t="s">
        <v>68</v>
      </c>
    </row>
    <row r="799">
      <c r="A799" s="14"/>
      <c r="B799" s="14"/>
      <c r="C799" s="14"/>
      <c r="D799" s="14"/>
      <c r="E799" s="14"/>
      <c r="F799" s="23" t="str">
        <f t="array" ref="F799">IF(G799="","",XLOOKUP(G799,selector_04,selector_04_ids,""))</f>
        <v/>
      </c>
      <c r="G799" s="25"/>
      <c r="H799" s="14"/>
      <c r="I799" s="14"/>
      <c r="AK799" s="19" t="s">
        <v>68</v>
      </c>
      <c r="AL799" s="19" t="s">
        <v>68</v>
      </c>
    </row>
    <row r="800">
      <c r="A800" s="14"/>
      <c r="B800" s="14"/>
      <c r="C800" s="14"/>
      <c r="D800" s="14"/>
      <c r="E800" s="14"/>
      <c r="F800" s="23" t="str">
        <f t="array" ref="F800">IF(G800="","",XLOOKUP(G800,selector_04,selector_04_ids,""))</f>
        <v/>
      </c>
      <c r="G800" s="25"/>
      <c r="H800" s="14"/>
      <c r="I800" s="14"/>
      <c r="AK800" s="19" t="s">
        <v>68</v>
      </c>
      <c r="AL800" s="19" t="s">
        <v>68</v>
      </c>
    </row>
    <row r="801">
      <c r="A801" s="14"/>
      <c r="B801" s="14"/>
      <c r="C801" s="14"/>
      <c r="D801" s="14"/>
      <c r="E801" s="14"/>
      <c r="F801" s="23" t="str">
        <f t="array" ref="F801">IF(G801="","",XLOOKUP(G801,selector_04,selector_04_ids,""))</f>
        <v/>
      </c>
      <c r="G801" s="25"/>
      <c r="H801" s="14"/>
      <c r="I801" s="14"/>
      <c r="AK801" s="19" t="s">
        <v>68</v>
      </c>
      <c r="AL801" s="19" t="s">
        <v>68</v>
      </c>
    </row>
    <row r="802">
      <c r="A802" s="14"/>
      <c r="B802" s="14"/>
      <c r="C802" s="14"/>
      <c r="D802" s="14"/>
      <c r="E802" s="14"/>
      <c r="F802" s="23" t="str">
        <f t="array" ref="F802">IF(G802="","",XLOOKUP(G802,selector_04,selector_04_ids,""))</f>
        <v/>
      </c>
      <c r="G802" s="25"/>
      <c r="H802" s="14"/>
      <c r="I802" s="14"/>
      <c r="AK802" s="19" t="s">
        <v>68</v>
      </c>
      <c r="AL802" s="19" t="s">
        <v>68</v>
      </c>
    </row>
    <row r="803">
      <c r="A803" s="14"/>
      <c r="B803" s="14"/>
      <c r="C803" s="14"/>
      <c r="D803" s="14"/>
      <c r="E803" s="14"/>
      <c r="F803" s="23" t="str">
        <f t="array" ref="F803">IF(G803="","",XLOOKUP(G803,selector_04,selector_04_ids,""))</f>
        <v/>
      </c>
      <c r="G803" s="25"/>
      <c r="H803" s="14"/>
      <c r="I803" s="14"/>
      <c r="AK803" s="19" t="s">
        <v>68</v>
      </c>
      <c r="AL803" s="19" t="s">
        <v>68</v>
      </c>
    </row>
    <row r="804">
      <c r="A804" s="14"/>
      <c r="B804" s="14"/>
      <c r="C804" s="14"/>
      <c r="D804" s="14"/>
      <c r="E804" s="14"/>
      <c r="F804" s="23" t="str">
        <f t="array" ref="F804">IF(G804="","",XLOOKUP(G804,selector_04,selector_04_ids,""))</f>
        <v/>
      </c>
      <c r="G804" s="25"/>
      <c r="H804" s="14"/>
      <c r="I804" s="14"/>
      <c r="AK804" s="19" t="s">
        <v>68</v>
      </c>
      <c r="AL804" s="19" t="s">
        <v>68</v>
      </c>
    </row>
    <row r="805">
      <c r="A805" s="14"/>
      <c r="B805" s="14"/>
      <c r="C805" s="14"/>
      <c r="D805" s="14"/>
      <c r="E805" s="14"/>
      <c r="F805" s="23" t="str">
        <f t="array" ref="F805">IF(G805="","",XLOOKUP(G805,selector_04,selector_04_ids,""))</f>
        <v/>
      </c>
      <c r="G805" s="25"/>
      <c r="H805" s="14"/>
      <c r="I805" s="14"/>
      <c r="AK805" s="19" t="s">
        <v>68</v>
      </c>
      <c r="AL805" s="19" t="s">
        <v>68</v>
      </c>
    </row>
    <row r="806">
      <c r="A806" s="14"/>
      <c r="B806" s="14"/>
      <c r="C806" s="14"/>
      <c r="D806" s="14"/>
      <c r="E806" s="14"/>
      <c r="F806" s="23" t="str">
        <f t="array" ref="F806">IF(G806="","",XLOOKUP(G806,selector_04,selector_04_ids,""))</f>
        <v/>
      </c>
      <c r="G806" s="25"/>
      <c r="H806" s="14"/>
      <c r="I806" s="14"/>
      <c r="AK806" s="19" t="s">
        <v>68</v>
      </c>
      <c r="AL806" s="19" t="s">
        <v>68</v>
      </c>
    </row>
    <row r="807">
      <c r="A807" s="14"/>
      <c r="B807" s="14"/>
      <c r="C807" s="14"/>
      <c r="D807" s="14"/>
      <c r="E807" s="14"/>
      <c r="F807" s="23" t="str">
        <f t="array" ref="F807">IF(G807="","",XLOOKUP(G807,selector_04,selector_04_ids,""))</f>
        <v/>
      </c>
      <c r="G807" s="25"/>
      <c r="H807" s="14"/>
      <c r="I807" s="14"/>
      <c r="AK807" s="19" t="s">
        <v>68</v>
      </c>
      <c r="AL807" s="19" t="s">
        <v>68</v>
      </c>
    </row>
    <row r="808">
      <c r="A808" s="14"/>
      <c r="B808" s="14"/>
      <c r="C808" s="14"/>
      <c r="D808" s="14"/>
      <c r="E808" s="14"/>
      <c r="F808" s="23" t="str">
        <f t="array" ref="F808">IF(G808="","",XLOOKUP(G808,selector_04,selector_04_ids,""))</f>
        <v/>
      </c>
      <c r="G808" s="25"/>
      <c r="H808" s="14"/>
      <c r="I808" s="14"/>
      <c r="AK808" s="19" t="s">
        <v>68</v>
      </c>
      <c r="AL808" s="19" t="s">
        <v>68</v>
      </c>
    </row>
    <row r="809">
      <c r="A809" s="14"/>
      <c r="B809" s="14"/>
      <c r="C809" s="14"/>
      <c r="D809" s="14"/>
      <c r="E809" s="14"/>
      <c r="F809" s="23" t="str">
        <f t="array" ref="F809">IF(G809="","",XLOOKUP(G809,selector_04,selector_04_ids,""))</f>
        <v/>
      </c>
      <c r="G809" s="25"/>
      <c r="H809" s="14"/>
      <c r="I809" s="14"/>
      <c r="AK809" s="19" t="s">
        <v>68</v>
      </c>
      <c r="AL809" s="19" t="s">
        <v>68</v>
      </c>
    </row>
    <row r="810">
      <c r="A810" s="14"/>
      <c r="B810" s="14"/>
      <c r="C810" s="14"/>
      <c r="D810" s="14"/>
      <c r="E810" s="14"/>
      <c r="F810" s="23" t="str">
        <f t="array" ref="F810">IF(G810="","",XLOOKUP(G810,selector_04,selector_04_ids,""))</f>
        <v/>
      </c>
      <c r="G810" s="25"/>
      <c r="H810" s="14"/>
      <c r="I810" s="14"/>
      <c r="AK810" s="19" t="s">
        <v>68</v>
      </c>
      <c r="AL810" s="19" t="s">
        <v>68</v>
      </c>
    </row>
    <row r="811">
      <c r="A811" s="14"/>
      <c r="B811" s="14"/>
      <c r="C811" s="14"/>
      <c r="D811" s="14"/>
      <c r="E811" s="14"/>
      <c r="F811" s="23" t="str">
        <f t="array" ref="F811">IF(G811="","",XLOOKUP(G811,selector_04,selector_04_ids,""))</f>
        <v/>
      </c>
      <c r="G811" s="25"/>
      <c r="H811" s="14"/>
      <c r="I811" s="14"/>
      <c r="AK811" s="19" t="s">
        <v>68</v>
      </c>
      <c r="AL811" s="19" t="s">
        <v>68</v>
      </c>
    </row>
    <row r="812">
      <c r="A812" s="14"/>
      <c r="B812" s="14"/>
      <c r="C812" s="14"/>
      <c r="D812" s="14"/>
      <c r="E812" s="14"/>
      <c r="F812" s="23" t="str">
        <f t="array" ref="F812">IF(G812="","",XLOOKUP(G812,selector_04,selector_04_ids,""))</f>
        <v/>
      </c>
      <c r="G812" s="25"/>
      <c r="H812" s="14"/>
      <c r="I812" s="14"/>
      <c r="AK812" s="19" t="s">
        <v>68</v>
      </c>
      <c r="AL812" s="19" t="s">
        <v>68</v>
      </c>
    </row>
    <row r="813">
      <c r="A813" s="14"/>
      <c r="B813" s="14"/>
      <c r="C813" s="14"/>
      <c r="D813" s="14"/>
      <c r="E813" s="14"/>
      <c r="F813" s="23" t="str">
        <f t="array" ref="F813">IF(G813="","",XLOOKUP(G813,selector_04,selector_04_ids,""))</f>
        <v/>
      </c>
      <c r="G813" s="25"/>
      <c r="H813" s="14"/>
      <c r="I813" s="14"/>
      <c r="AK813" s="19" t="s">
        <v>68</v>
      </c>
      <c r="AL813" s="19" t="s">
        <v>68</v>
      </c>
    </row>
    <row r="814">
      <c r="A814" s="14"/>
      <c r="B814" s="14"/>
      <c r="C814" s="14"/>
      <c r="D814" s="14"/>
      <c r="E814" s="14"/>
      <c r="F814" s="23" t="str">
        <f t="array" ref="F814">IF(G814="","",XLOOKUP(G814,selector_04,selector_04_ids,""))</f>
        <v/>
      </c>
      <c r="G814" s="25"/>
      <c r="H814" s="14"/>
      <c r="I814" s="14"/>
      <c r="AK814" s="19" t="s">
        <v>68</v>
      </c>
      <c r="AL814" s="19" t="s">
        <v>68</v>
      </c>
    </row>
    <row r="815">
      <c r="A815" s="14"/>
      <c r="B815" s="14"/>
      <c r="C815" s="14"/>
      <c r="D815" s="14"/>
      <c r="E815" s="14"/>
      <c r="F815" s="23" t="str">
        <f t="array" ref="F815">IF(G815="","",XLOOKUP(G815,selector_04,selector_04_ids,""))</f>
        <v/>
      </c>
      <c r="G815" s="25"/>
      <c r="H815" s="14"/>
      <c r="I815" s="14"/>
      <c r="AK815" s="19" t="s">
        <v>68</v>
      </c>
      <c r="AL815" s="19" t="s">
        <v>68</v>
      </c>
    </row>
    <row r="816">
      <c r="A816" s="14"/>
      <c r="B816" s="14"/>
      <c r="C816" s="14"/>
      <c r="D816" s="14"/>
      <c r="E816" s="14"/>
      <c r="F816" s="23" t="str">
        <f t="array" ref="F816">IF(G816="","",XLOOKUP(G816,selector_04,selector_04_ids,""))</f>
        <v/>
      </c>
      <c r="G816" s="25"/>
      <c r="H816" s="14"/>
      <c r="I816" s="14"/>
      <c r="AK816" s="19" t="s">
        <v>68</v>
      </c>
      <c r="AL816" s="19" t="s">
        <v>68</v>
      </c>
    </row>
    <row r="817">
      <c r="A817" s="14"/>
      <c r="B817" s="14"/>
      <c r="C817" s="14"/>
      <c r="D817" s="14"/>
      <c r="E817" s="14"/>
      <c r="F817" s="23" t="str">
        <f t="array" ref="F817">IF(G817="","",XLOOKUP(G817,selector_04,selector_04_ids,""))</f>
        <v/>
      </c>
      <c r="G817" s="25"/>
      <c r="H817" s="14"/>
      <c r="I817" s="14"/>
      <c r="AK817" s="19" t="s">
        <v>68</v>
      </c>
      <c r="AL817" s="19" t="s">
        <v>68</v>
      </c>
    </row>
    <row r="818">
      <c r="A818" s="14"/>
      <c r="B818" s="14"/>
      <c r="C818" s="14"/>
      <c r="D818" s="14"/>
      <c r="E818" s="14"/>
      <c r="F818" s="23" t="str">
        <f t="array" ref="F818">IF(G818="","",XLOOKUP(G818,selector_04,selector_04_ids,""))</f>
        <v/>
      </c>
      <c r="G818" s="25"/>
      <c r="H818" s="14"/>
      <c r="I818" s="14"/>
      <c r="AK818" s="19" t="s">
        <v>68</v>
      </c>
      <c r="AL818" s="19" t="s">
        <v>68</v>
      </c>
    </row>
    <row r="819">
      <c r="A819" s="14"/>
      <c r="B819" s="14"/>
      <c r="C819" s="14"/>
      <c r="D819" s="14"/>
      <c r="E819" s="14"/>
      <c r="F819" s="23" t="str">
        <f t="array" ref="F819">IF(G819="","",XLOOKUP(G819,selector_04,selector_04_ids,""))</f>
        <v/>
      </c>
      <c r="G819" s="25"/>
      <c r="H819" s="14"/>
      <c r="I819" s="14"/>
      <c r="AK819" s="19" t="s">
        <v>68</v>
      </c>
      <c r="AL819" s="19" t="s">
        <v>68</v>
      </c>
    </row>
    <row r="820">
      <c r="A820" s="14"/>
      <c r="B820" s="14"/>
      <c r="C820" s="14"/>
      <c r="D820" s="14"/>
      <c r="E820" s="14"/>
      <c r="F820" s="23" t="str">
        <f t="array" ref="F820">IF(G820="","",XLOOKUP(G820,selector_04,selector_04_ids,""))</f>
        <v/>
      </c>
      <c r="G820" s="25"/>
      <c r="H820" s="14"/>
      <c r="I820" s="14"/>
      <c r="AK820" s="19" t="s">
        <v>68</v>
      </c>
      <c r="AL820" s="19" t="s">
        <v>68</v>
      </c>
    </row>
    <row r="821">
      <c r="A821" s="14"/>
      <c r="B821" s="14"/>
      <c r="C821" s="14"/>
      <c r="D821" s="14"/>
      <c r="E821" s="14"/>
      <c r="F821" s="23" t="str">
        <f t="array" ref="F821">IF(G821="","",XLOOKUP(G821,selector_04,selector_04_ids,""))</f>
        <v/>
      </c>
      <c r="G821" s="25"/>
      <c r="H821" s="14"/>
      <c r="I821" s="14"/>
      <c r="AK821" s="19" t="s">
        <v>68</v>
      </c>
      <c r="AL821" s="19" t="s">
        <v>68</v>
      </c>
    </row>
    <row r="822">
      <c r="A822" s="14"/>
      <c r="B822" s="14"/>
      <c r="C822" s="14"/>
      <c r="D822" s="14"/>
      <c r="E822" s="14"/>
      <c r="F822" s="23" t="str">
        <f t="array" ref="F822">IF(G822="","",XLOOKUP(G822,selector_04,selector_04_ids,""))</f>
        <v/>
      </c>
      <c r="G822" s="25"/>
      <c r="H822" s="14"/>
      <c r="I822" s="14"/>
      <c r="AK822" s="19" t="s">
        <v>68</v>
      </c>
      <c r="AL822" s="19" t="s">
        <v>68</v>
      </c>
    </row>
    <row r="823">
      <c r="A823" s="14"/>
      <c r="B823" s="14"/>
      <c r="C823" s="14"/>
      <c r="D823" s="14"/>
      <c r="E823" s="14"/>
      <c r="F823" s="23" t="str">
        <f t="array" ref="F823">IF(G823="","",XLOOKUP(G823,selector_04,selector_04_ids,""))</f>
        <v/>
      </c>
      <c r="G823" s="25"/>
      <c r="H823" s="14"/>
      <c r="I823" s="14"/>
      <c r="AK823" s="19" t="s">
        <v>68</v>
      </c>
      <c r="AL823" s="19" t="s">
        <v>68</v>
      </c>
    </row>
    <row r="824">
      <c r="A824" s="14"/>
      <c r="B824" s="14"/>
      <c r="C824" s="14"/>
      <c r="D824" s="14"/>
      <c r="E824" s="14"/>
      <c r="F824" s="23" t="str">
        <f t="array" ref="F824">IF(G824="","",XLOOKUP(G824,selector_04,selector_04_ids,""))</f>
        <v/>
      </c>
      <c r="G824" s="25"/>
      <c r="H824" s="14"/>
      <c r="I824" s="14"/>
      <c r="AK824" s="19" t="s">
        <v>68</v>
      </c>
      <c r="AL824" s="19" t="s">
        <v>68</v>
      </c>
    </row>
    <row r="825">
      <c r="A825" s="14"/>
      <c r="B825" s="14"/>
      <c r="C825" s="14"/>
      <c r="D825" s="14"/>
      <c r="E825" s="14"/>
      <c r="F825" s="23" t="str">
        <f t="array" ref="F825">IF(G825="","",XLOOKUP(G825,selector_04,selector_04_ids,""))</f>
        <v/>
      </c>
      <c r="G825" s="25"/>
      <c r="H825" s="14"/>
      <c r="I825" s="14"/>
      <c r="AK825" s="19" t="s">
        <v>68</v>
      </c>
      <c r="AL825" s="19" t="s">
        <v>68</v>
      </c>
    </row>
    <row r="826">
      <c r="A826" s="14"/>
      <c r="B826" s="14"/>
      <c r="C826" s="14"/>
      <c r="D826" s="14"/>
      <c r="E826" s="14"/>
      <c r="F826" s="23" t="str">
        <f t="array" ref="F826">IF(G826="","",XLOOKUP(G826,selector_04,selector_04_ids,""))</f>
        <v/>
      </c>
      <c r="G826" s="25"/>
      <c r="H826" s="14"/>
      <c r="I826" s="14"/>
      <c r="AK826" s="19" t="s">
        <v>68</v>
      </c>
      <c r="AL826" s="19" t="s">
        <v>68</v>
      </c>
    </row>
    <row r="827">
      <c r="A827" s="14"/>
      <c r="B827" s="14"/>
      <c r="C827" s="14"/>
      <c r="D827" s="14"/>
      <c r="E827" s="14"/>
      <c r="F827" s="23" t="str">
        <f t="array" ref="F827">IF(G827="","",XLOOKUP(G827,selector_04,selector_04_ids,""))</f>
        <v/>
      </c>
      <c r="G827" s="25"/>
      <c r="H827" s="14"/>
      <c r="I827" s="14"/>
      <c r="AK827" s="19" t="s">
        <v>68</v>
      </c>
      <c r="AL827" s="19" t="s">
        <v>68</v>
      </c>
    </row>
    <row r="828">
      <c r="A828" s="14"/>
      <c r="B828" s="14"/>
      <c r="C828" s="14"/>
      <c r="D828" s="14"/>
      <c r="E828" s="14"/>
      <c r="F828" s="23" t="str">
        <f t="array" ref="F828">IF(G828="","",XLOOKUP(G828,selector_04,selector_04_ids,""))</f>
        <v/>
      </c>
      <c r="G828" s="25"/>
      <c r="H828" s="14"/>
      <c r="I828" s="14"/>
      <c r="AK828" s="19" t="s">
        <v>68</v>
      </c>
      <c r="AL828" s="19" t="s">
        <v>68</v>
      </c>
    </row>
    <row r="829">
      <c r="A829" s="14"/>
      <c r="B829" s="14"/>
      <c r="C829" s="14"/>
      <c r="D829" s="14"/>
      <c r="E829" s="14"/>
      <c r="F829" s="23" t="str">
        <f t="array" ref="F829">IF(G829="","",XLOOKUP(G829,selector_04,selector_04_ids,""))</f>
        <v/>
      </c>
      <c r="G829" s="25"/>
      <c r="H829" s="14"/>
      <c r="I829" s="14"/>
      <c r="AK829" s="19" t="s">
        <v>68</v>
      </c>
      <c r="AL829" s="19" t="s">
        <v>68</v>
      </c>
    </row>
    <row r="830">
      <c r="A830" s="14"/>
      <c r="B830" s="14"/>
      <c r="C830" s="14"/>
      <c r="D830" s="14"/>
      <c r="E830" s="14"/>
      <c r="F830" s="23" t="str">
        <f t="array" ref="F830">IF(G830="","",XLOOKUP(G830,selector_04,selector_04_ids,""))</f>
        <v/>
      </c>
      <c r="G830" s="25"/>
      <c r="H830" s="14"/>
      <c r="I830" s="14"/>
      <c r="AK830" s="19" t="s">
        <v>68</v>
      </c>
      <c r="AL830" s="19" t="s">
        <v>68</v>
      </c>
    </row>
    <row r="831">
      <c r="A831" s="14"/>
      <c r="B831" s="14"/>
      <c r="C831" s="14"/>
      <c r="D831" s="14"/>
      <c r="E831" s="14"/>
      <c r="F831" s="23" t="str">
        <f t="array" ref="F831">IF(G831="","",XLOOKUP(G831,selector_04,selector_04_ids,""))</f>
        <v/>
      </c>
      <c r="G831" s="25"/>
      <c r="H831" s="14"/>
      <c r="I831" s="14"/>
      <c r="AK831" s="19" t="s">
        <v>68</v>
      </c>
      <c r="AL831" s="19" t="s">
        <v>68</v>
      </c>
    </row>
    <row r="832">
      <c r="A832" s="14"/>
      <c r="B832" s="14"/>
      <c r="C832" s="14"/>
      <c r="D832" s="14"/>
      <c r="E832" s="14"/>
      <c r="F832" s="23" t="str">
        <f t="array" ref="F832">IF(G832="","",XLOOKUP(G832,selector_04,selector_04_ids,""))</f>
        <v/>
      </c>
      <c r="G832" s="25"/>
      <c r="H832" s="14"/>
      <c r="I832" s="14"/>
      <c r="AK832" s="19" t="s">
        <v>68</v>
      </c>
      <c r="AL832" s="19" t="s">
        <v>68</v>
      </c>
    </row>
    <row r="833">
      <c r="A833" s="14"/>
      <c r="B833" s="14"/>
      <c r="C833" s="14"/>
      <c r="D833" s="14"/>
      <c r="E833" s="14"/>
      <c r="F833" s="23" t="str">
        <f t="array" ref="F833">IF(G833="","",XLOOKUP(G833,selector_04,selector_04_ids,""))</f>
        <v/>
      </c>
      <c r="G833" s="25"/>
      <c r="H833" s="14"/>
      <c r="I833" s="14"/>
      <c r="AK833" s="19" t="s">
        <v>68</v>
      </c>
      <c r="AL833" s="19" t="s">
        <v>68</v>
      </c>
    </row>
    <row r="834">
      <c r="A834" s="14"/>
      <c r="B834" s="14"/>
      <c r="C834" s="14"/>
      <c r="D834" s="14"/>
      <c r="E834" s="14"/>
      <c r="F834" s="23" t="str">
        <f t="array" ref="F834">IF(G834="","",XLOOKUP(G834,selector_04,selector_04_ids,""))</f>
        <v/>
      </c>
      <c r="G834" s="25"/>
      <c r="H834" s="14"/>
      <c r="I834" s="14"/>
      <c r="AK834" s="19" t="s">
        <v>68</v>
      </c>
      <c r="AL834" s="19" t="s">
        <v>68</v>
      </c>
    </row>
    <row r="835">
      <c r="A835" s="14"/>
      <c r="B835" s="14"/>
      <c r="C835" s="14"/>
      <c r="D835" s="14"/>
      <c r="E835" s="14"/>
      <c r="F835" s="23" t="str">
        <f t="array" ref="F835">IF(G835="","",XLOOKUP(G835,selector_04,selector_04_ids,""))</f>
        <v/>
      </c>
      <c r="G835" s="25"/>
      <c r="H835" s="14"/>
      <c r="I835" s="14"/>
      <c r="AK835" s="19" t="s">
        <v>68</v>
      </c>
      <c r="AL835" s="19" t="s">
        <v>68</v>
      </c>
    </row>
    <row r="836">
      <c r="A836" s="14"/>
      <c r="B836" s="14"/>
      <c r="C836" s="14"/>
      <c r="D836" s="14"/>
      <c r="E836" s="14"/>
      <c r="F836" s="23" t="str">
        <f t="array" ref="F836">IF(G836="","",XLOOKUP(G836,selector_04,selector_04_ids,""))</f>
        <v/>
      </c>
      <c r="G836" s="25"/>
      <c r="H836" s="14"/>
      <c r="I836" s="14"/>
      <c r="AK836" s="19" t="s">
        <v>68</v>
      </c>
      <c r="AL836" s="19" t="s">
        <v>68</v>
      </c>
    </row>
    <row r="837">
      <c r="A837" s="14"/>
      <c r="B837" s="14"/>
      <c r="C837" s="14"/>
      <c r="D837" s="14"/>
      <c r="E837" s="14"/>
      <c r="F837" s="23" t="str">
        <f t="array" ref="F837">IF(G837="","",XLOOKUP(G837,selector_04,selector_04_ids,""))</f>
        <v/>
      </c>
      <c r="G837" s="25"/>
      <c r="H837" s="14"/>
      <c r="I837" s="14"/>
      <c r="AK837" s="19" t="s">
        <v>68</v>
      </c>
      <c r="AL837" s="19" t="s">
        <v>68</v>
      </c>
    </row>
    <row r="838">
      <c r="A838" s="14"/>
      <c r="B838" s="14"/>
      <c r="C838" s="14"/>
      <c r="D838" s="14"/>
      <c r="E838" s="14"/>
      <c r="F838" s="23" t="str">
        <f t="array" ref="F838">IF(G838="","",XLOOKUP(G838,selector_04,selector_04_ids,""))</f>
        <v/>
      </c>
      <c r="G838" s="25"/>
      <c r="H838" s="14"/>
      <c r="I838" s="14"/>
      <c r="AK838" s="19" t="s">
        <v>68</v>
      </c>
      <c r="AL838" s="19" t="s">
        <v>68</v>
      </c>
    </row>
    <row r="839">
      <c r="A839" s="14"/>
      <c r="B839" s="14"/>
      <c r="C839" s="14"/>
      <c r="D839" s="14"/>
      <c r="E839" s="14"/>
      <c r="F839" s="23" t="str">
        <f t="array" ref="F839">IF(G839="","",XLOOKUP(G839,selector_04,selector_04_ids,""))</f>
        <v/>
      </c>
      <c r="G839" s="25"/>
      <c r="H839" s="14"/>
      <c r="I839" s="14"/>
      <c r="AK839" s="19" t="s">
        <v>68</v>
      </c>
      <c r="AL839" s="19" t="s">
        <v>68</v>
      </c>
    </row>
    <row r="840">
      <c r="A840" s="14"/>
      <c r="B840" s="14"/>
      <c r="C840" s="14"/>
      <c r="D840" s="14"/>
      <c r="E840" s="14"/>
      <c r="F840" s="23" t="str">
        <f t="array" ref="F840">IF(G840="","",XLOOKUP(G840,selector_04,selector_04_ids,""))</f>
        <v/>
      </c>
      <c r="G840" s="25"/>
      <c r="H840" s="14"/>
      <c r="I840" s="14"/>
      <c r="AK840" s="19" t="s">
        <v>68</v>
      </c>
      <c r="AL840" s="19" t="s">
        <v>68</v>
      </c>
    </row>
    <row r="841">
      <c r="A841" s="14"/>
      <c r="B841" s="14"/>
      <c r="C841" s="14"/>
      <c r="D841" s="14"/>
      <c r="E841" s="14"/>
      <c r="F841" s="23" t="str">
        <f t="array" ref="F841">IF(G841="","",XLOOKUP(G841,selector_04,selector_04_ids,""))</f>
        <v/>
      </c>
      <c r="G841" s="25"/>
      <c r="H841" s="14"/>
      <c r="I841" s="14"/>
      <c r="AK841" s="19" t="s">
        <v>68</v>
      </c>
      <c r="AL841" s="19" t="s">
        <v>68</v>
      </c>
    </row>
    <row r="842">
      <c r="A842" s="14"/>
      <c r="B842" s="14"/>
      <c r="C842" s="14"/>
      <c r="D842" s="14"/>
      <c r="E842" s="14"/>
      <c r="F842" s="23" t="str">
        <f t="array" ref="F842">IF(G842="","",XLOOKUP(G842,selector_04,selector_04_ids,""))</f>
        <v/>
      </c>
      <c r="G842" s="25"/>
      <c r="H842" s="14"/>
      <c r="I842" s="14"/>
      <c r="AK842" s="19" t="s">
        <v>68</v>
      </c>
      <c r="AL842" s="19" t="s">
        <v>68</v>
      </c>
    </row>
    <row r="843">
      <c r="A843" s="14"/>
      <c r="B843" s="14"/>
      <c r="C843" s="14"/>
      <c r="D843" s="14"/>
      <c r="E843" s="14"/>
      <c r="F843" s="23" t="str">
        <f t="array" ref="F843">IF(G843="","",XLOOKUP(G843,selector_04,selector_04_ids,""))</f>
        <v/>
      </c>
      <c r="G843" s="25"/>
      <c r="H843" s="14"/>
      <c r="I843" s="14"/>
      <c r="AK843" s="19" t="s">
        <v>68</v>
      </c>
      <c r="AL843" s="19" t="s">
        <v>68</v>
      </c>
    </row>
    <row r="844">
      <c r="A844" s="14"/>
      <c r="B844" s="14"/>
      <c r="C844" s="14"/>
      <c r="D844" s="14"/>
      <c r="E844" s="14"/>
      <c r="F844" s="23" t="str">
        <f t="array" ref="F844">IF(G844="","",XLOOKUP(G844,selector_04,selector_04_ids,""))</f>
        <v/>
      </c>
      <c r="G844" s="25"/>
      <c r="H844" s="14"/>
      <c r="I844" s="14"/>
      <c r="AK844" s="19" t="s">
        <v>68</v>
      </c>
      <c r="AL844" s="19" t="s">
        <v>68</v>
      </c>
    </row>
    <row r="845">
      <c r="A845" s="14"/>
      <c r="B845" s="14"/>
      <c r="C845" s="14"/>
      <c r="D845" s="14"/>
      <c r="E845" s="14"/>
      <c r="F845" s="23" t="str">
        <f t="array" ref="F845">IF(G845="","",XLOOKUP(G845,selector_04,selector_04_ids,""))</f>
        <v/>
      </c>
      <c r="G845" s="25"/>
      <c r="H845" s="14"/>
      <c r="I845" s="14"/>
      <c r="AK845" s="19" t="s">
        <v>68</v>
      </c>
      <c r="AL845" s="19" t="s">
        <v>68</v>
      </c>
    </row>
    <row r="846">
      <c r="A846" s="14"/>
      <c r="B846" s="14"/>
      <c r="C846" s="14"/>
      <c r="D846" s="14"/>
      <c r="E846" s="14"/>
      <c r="F846" s="23" t="str">
        <f t="array" ref="F846">IF(G846="","",XLOOKUP(G846,selector_04,selector_04_ids,""))</f>
        <v/>
      </c>
      <c r="G846" s="25"/>
      <c r="H846" s="14"/>
      <c r="I846" s="14"/>
      <c r="AK846" s="19" t="s">
        <v>68</v>
      </c>
      <c r="AL846" s="19" t="s">
        <v>68</v>
      </c>
    </row>
    <row r="847">
      <c r="A847" s="14"/>
      <c r="B847" s="14"/>
      <c r="C847" s="14"/>
      <c r="D847" s="14"/>
      <c r="E847" s="14"/>
      <c r="F847" s="23" t="str">
        <f t="array" ref="F847">IF(G847="","",XLOOKUP(G847,selector_04,selector_04_ids,""))</f>
        <v/>
      </c>
      <c r="G847" s="25"/>
      <c r="H847" s="14"/>
      <c r="I847" s="14"/>
      <c r="AK847" s="19" t="s">
        <v>68</v>
      </c>
      <c r="AL847" s="19" t="s">
        <v>68</v>
      </c>
    </row>
    <row r="848">
      <c r="A848" s="14"/>
      <c r="B848" s="14"/>
      <c r="C848" s="14"/>
      <c r="D848" s="14"/>
      <c r="E848" s="14"/>
      <c r="F848" s="23" t="str">
        <f t="array" ref="F848">IF(G848="","",XLOOKUP(G848,selector_04,selector_04_ids,""))</f>
        <v/>
      </c>
      <c r="G848" s="25"/>
      <c r="H848" s="14"/>
      <c r="I848" s="14"/>
      <c r="AK848" s="19" t="s">
        <v>68</v>
      </c>
      <c r="AL848" s="19" t="s">
        <v>68</v>
      </c>
    </row>
    <row r="849">
      <c r="A849" s="14"/>
      <c r="B849" s="14"/>
      <c r="C849" s="14"/>
      <c r="D849" s="14"/>
      <c r="E849" s="14"/>
      <c r="F849" s="23" t="str">
        <f t="array" ref="F849">IF(G849="","",XLOOKUP(G849,selector_04,selector_04_ids,""))</f>
        <v/>
      </c>
      <c r="G849" s="25"/>
      <c r="H849" s="14"/>
      <c r="I849" s="14"/>
      <c r="AK849" s="19" t="s">
        <v>68</v>
      </c>
      <c r="AL849" s="19" t="s">
        <v>68</v>
      </c>
    </row>
    <row r="850">
      <c r="A850" s="14"/>
      <c r="B850" s="14"/>
      <c r="C850" s="14"/>
      <c r="D850" s="14"/>
      <c r="E850" s="14"/>
      <c r="F850" s="23" t="str">
        <f t="array" ref="F850">IF(G850="","",XLOOKUP(G850,selector_04,selector_04_ids,""))</f>
        <v/>
      </c>
      <c r="G850" s="25"/>
      <c r="H850" s="14"/>
      <c r="I850" s="14"/>
      <c r="AK850" s="19" t="s">
        <v>68</v>
      </c>
      <c r="AL850" s="19" t="s">
        <v>68</v>
      </c>
    </row>
    <row r="851">
      <c r="A851" s="14"/>
      <c r="B851" s="14"/>
      <c r="C851" s="14"/>
      <c r="D851" s="14"/>
      <c r="E851" s="14"/>
      <c r="F851" s="23" t="str">
        <f t="array" ref="F851">IF(G851="","",XLOOKUP(G851,selector_04,selector_04_ids,""))</f>
        <v/>
      </c>
      <c r="G851" s="25"/>
      <c r="H851" s="14"/>
      <c r="I851" s="14"/>
      <c r="AK851" s="19" t="s">
        <v>68</v>
      </c>
      <c r="AL851" s="19" t="s">
        <v>68</v>
      </c>
    </row>
    <row r="852">
      <c r="A852" s="14"/>
      <c r="B852" s="14"/>
      <c r="C852" s="14"/>
      <c r="D852" s="14"/>
      <c r="E852" s="14"/>
      <c r="F852" s="23" t="str">
        <f t="array" ref="F852">IF(G852="","",XLOOKUP(G852,selector_04,selector_04_ids,""))</f>
        <v/>
      </c>
      <c r="G852" s="25"/>
      <c r="H852" s="14"/>
      <c r="I852" s="14"/>
      <c r="AK852" s="19" t="s">
        <v>68</v>
      </c>
      <c r="AL852" s="19" t="s">
        <v>68</v>
      </c>
    </row>
    <row r="853">
      <c r="A853" s="14"/>
      <c r="B853" s="14"/>
      <c r="C853" s="14"/>
      <c r="D853" s="14"/>
      <c r="E853" s="14"/>
      <c r="F853" s="23" t="str">
        <f t="array" ref="F853">IF(G853="","",XLOOKUP(G853,selector_04,selector_04_ids,""))</f>
        <v/>
      </c>
      <c r="G853" s="25"/>
      <c r="H853" s="14"/>
      <c r="I853" s="14"/>
      <c r="AK853" s="19" t="s">
        <v>68</v>
      </c>
      <c r="AL853" s="19" t="s">
        <v>68</v>
      </c>
    </row>
    <row r="854">
      <c r="A854" s="14"/>
      <c r="B854" s="14"/>
      <c r="C854" s="14"/>
      <c r="D854" s="14"/>
      <c r="E854" s="14"/>
      <c r="F854" s="23" t="str">
        <f t="array" ref="F854">IF(G854="","",XLOOKUP(G854,selector_04,selector_04_ids,""))</f>
        <v/>
      </c>
      <c r="G854" s="25"/>
      <c r="H854" s="14"/>
      <c r="I854" s="14"/>
      <c r="AK854" s="19" t="s">
        <v>68</v>
      </c>
      <c r="AL854" s="19" t="s">
        <v>68</v>
      </c>
    </row>
    <row r="855">
      <c r="A855" s="14"/>
      <c r="B855" s="14"/>
      <c r="C855" s="14"/>
      <c r="D855" s="14"/>
      <c r="E855" s="14"/>
      <c r="F855" s="23" t="str">
        <f t="array" ref="F855">IF(G855="","",XLOOKUP(G855,selector_04,selector_04_ids,""))</f>
        <v/>
      </c>
      <c r="G855" s="25"/>
      <c r="H855" s="14"/>
      <c r="I855" s="14"/>
      <c r="AK855" s="19" t="s">
        <v>68</v>
      </c>
      <c r="AL855" s="19" t="s">
        <v>68</v>
      </c>
    </row>
    <row r="856">
      <c r="A856" s="14"/>
      <c r="B856" s="14"/>
      <c r="C856" s="14"/>
      <c r="D856" s="14"/>
      <c r="E856" s="14"/>
      <c r="F856" s="23" t="str">
        <f t="array" ref="F856">IF(G856="","",XLOOKUP(G856,selector_04,selector_04_ids,""))</f>
        <v/>
      </c>
      <c r="G856" s="25"/>
      <c r="H856" s="14"/>
      <c r="I856" s="14"/>
      <c r="AK856" s="19" t="s">
        <v>68</v>
      </c>
      <c r="AL856" s="19" t="s">
        <v>68</v>
      </c>
    </row>
    <row r="857">
      <c r="A857" s="14"/>
      <c r="B857" s="14"/>
      <c r="C857" s="14"/>
      <c r="D857" s="14"/>
      <c r="E857" s="14"/>
      <c r="F857" s="23" t="str">
        <f t="array" ref="F857">IF(G857="","",XLOOKUP(G857,selector_04,selector_04_ids,""))</f>
        <v/>
      </c>
      <c r="G857" s="25"/>
      <c r="H857" s="14"/>
      <c r="I857" s="14"/>
      <c r="AK857" s="19" t="s">
        <v>68</v>
      </c>
      <c r="AL857" s="19" t="s">
        <v>68</v>
      </c>
    </row>
    <row r="858">
      <c r="A858" s="14"/>
      <c r="B858" s="14"/>
      <c r="C858" s="14"/>
      <c r="D858" s="14"/>
      <c r="E858" s="14"/>
      <c r="F858" s="23" t="str">
        <f t="array" ref="F858">IF(G858="","",XLOOKUP(G858,selector_04,selector_04_ids,""))</f>
        <v/>
      </c>
      <c r="G858" s="25"/>
      <c r="H858" s="14"/>
      <c r="I858" s="14"/>
      <c r="AK858" s="19" t="s">
        <v>68</v>
      </c>
      <c r="AL858" s="19" t="s">
        <v>68</v>
      </c>
    </row>
    <row r="859">
      <c r="A859" s="14"/>
      <c r="B859" s="14"/>
      <c r="C859" s="14"/>
      <c r="D859" s="14"/>
      <c r="E859" s="14"/>
      <c r="F859" s="23" t="str">
        <f t="array" ref="F859">IF(G859="","",XLOOKUP(G859,selector_04,selector_04_ids,""))</f>
        <v/>
      </c>
      <c r="G859" s="25"/>
      <c r="H859" s="14"/>
      <c r="I859" s="14"/>
      <c r="AK859" s="19" t="s">
        <v>68</v>
      </c>
      <c r="AL859" s="19" t="s">
        <v>68</v>
      </c>
    </row>
    <row r="860">
      <c r="A860" s="14"/>
      <c r="B860" s="14"/>
      <c r="C860" s="14"/>
      <c r="D860" s="14"/>
      <c r="E860" s="14"/>
      <c r="F860" s="23" t="str">
        <f t="array" ref="F860">IF(G860="","",XLOOKUP(G860,selector_04,selector_04_ids,""))</f>
        <v/>
      </c>
      <c r="G860" s="25"/>
      <c r="H860" s="14"/>
      <c r="I860" s="14"/>
      <c r="AK860" s="19" t="s">
        <v>68</v>
      </c>
      <c r="AL860" s="19" t="s">
        <v>68</v>
      </c>
    </row>
    <row r="861">
      <c r="A861" s="14"/>
      <c r="B861" s="14"/>
      <c r="C861" s="14"/>
      <c r="D861" s="14"/>
      <c r="E861" s="14"/>
      <c r="F861" s="23" t="str">
        <f t="array" ref="F861">IF(G861="","",XLOOKUP(G861,selector_04,selector_04_ids,""))</f>
        <v/>
      </c>
      <c r="G861" s="25"/>
      <c r="H861" s="14"/>
      <c r="I861" s="14"/>
      <c r="AK861" s="19" t="s">
        <v>68</v>
      </c>
      <c r="AL861" s="19" t="s">
        <v>68</v>
      </c>
    </row>
    <row r="862">
      <c r="A862" s="14"/>
      <c r="B862" s="14"/>
      <c r="C862" s="14"/>
      <c r="D862" s="14"/>
      <c r="E862" s="14"/>
      <c r="F862" s="23" t="str">
        <f t="array" ref="F862">IF(G862="","",XLOOKUP(G862,selector_04,selector_04_ids,""))</f>
        <v/>
      </c>
      <c r="G862" s="25"/>
      <c r="H862" s="14"/>
      <c r="I862" s="14"/>
      <c r="AK862" s="19" t="s">
        <v>68</v>
      </c>
      <c r="AL862" s="19" t="s">
        <v>68</v>
      </c>
    </row>
    <row r="863">
      <c r="A863" s="14"/>
      <c r="B863" s="14"/>
      <c r="C863" s="14"/>
      <c r="D863" s="14"/>
      <c r="E863" s="14"/>
      <c r="F863" s="23" t="str">
        <f t="array" ref="F863">IF(G863="","",XLOOKUP(G863,selector_04,selector_04_ids,""))</f>
        <v/>
      </c>
      <c r="G863" s="25"/>
      <c r="H863" s="14"/>
      <c r="I863" s="14"/>
      <c r="AK863" s="19" t="s">
        <v>68</v>
      </c>
      <c r="AL863" s="19" t="s">
        <v>68</v>
      </c>
    </row>
    <row r="864">
      <c r="A864" s="14"/>
      <c r="B864" s="14"/>
      <c r="C864" s="14"/>
      <c r="D864" s="14"/>
      <c r="E864" s="14"/>
      <c r="F864" s="23" t="str">
        <f t="array" ref="F864">IF(G864="","",XLOOKUP(G864,selector_04,selector_04_ids,""))</f>
        <v/>
      </c>
      <c r="G864" s="25"/>
      <c r="H864" s="14"/>
      <c r="I864" s="14"/>
      <c r="AK864" s="19" t="s">
        <v>68</v>
      </c>
      <c r="AL864" s="19" t="s">
        <v>68</v>
      </c>
    </row>
    <row r="865">
      <c r="A865" s="14"/>
      <c r="B865" s="14"/>
      <c r="C865" s="14"/>
      <c r="D865" s="14"/>
      <c r="E865" s="14"/>
      <c r="F865" s="23" t="str">
        <f t="array" ref="F865">IF(G865="","",XLOOKUP(G865,selector_04,selector_04_ids,""))</f>
        <v/>
      </c>
      <c r="G865" s="25"/>
      <c r="H865" s="14"/>
      <c r="I865" s="14"/>
      <c r="AK865" s="19" t="s">
        <v>68</v>
      </c>
      <c r="AL865" s="19" t="s">
        <v>68</v>
      </c>
    </row>
    <row r="866">
      <c r="A866" s="14"/>
      <c r="B866" s="14"/>
      <c r="C866" s="14"/>
      <c r="D866" s="14"/>
      <c r="E866" s="14"/>
      <c r="F866" s="23" t="str">
        <f t="array" ref="F866">IF(G866="","",XLOOKUP(G866,selector_04,selector_04_ids,""))</f>
        <v/>
      </c>
      <c r="G866" s="25"/>
      <c r="H866" s="14"/>
      <c r="I866" s="14"/>
      <c r="AK866" s="19" t="s">
        <v>68</v>
      </c>
      <c r="AL866" s="19" t="s">
        <v>68</v>
      </c>
    </row>
    <row r="867">
      <c r="A867" s="14"/>
      <c r="B867" s="14"/>
      <c r="C867" s="14"/>
      <c r="D867" s="14"/>
      <c r="E867" s="14"/>
      <c r="F867" s="23" t="str">
        <f t="array" ref="F867">IF(G867="","",XLOOKUP(G867,selector_04,selector_04_ids,""))</f>
        <v/>
      </c>
      <c r="G867" s="25"/>
      <c r="H867" s="14"/>
      <c r="I867" s="14"/>
      <c r="AK867" s="19" t="s">
        <v>68</v>
      </c>
      <c r="AL867" s="19" t="s">
        <v>68</v>
      </c>
    </row>
    <row r="868">
      <c r="A868" s="14"/>
      <c r="B868" s="14"/>
      <c r="C868" s="14"/>
      <c r="D868" s="14"/>
      <c r="E868" s="14"/>
      <c r="F868" s="23" t="str">
        <f t="array" ref="F868">IF(G868="","",XLOOKUP(G868,selector_04,selector_04_ids,""))</f>
        <v/>
      </c>
      <c r="G868" s="25"/>
      <c r="H868" s="14"/>
      <c r="I868" s="14"/>
      <c r="AK868" s="19" t="s">
        <v>68</v>
      </c>
      <c r="AL868" s="19" t="s">
        <v>68</v>
      </c>
    </row>
    <row r="869">
      <c r="A869" s="14"/>
      <c r="B869" s="14"/>
      <c r="C869" s="14"/>
      <c r="D869" s="14"/>
      <c r="E869" s="14"/>
      <c r="F869" s="23" t="str">
        <f t="array" ref="F869">IF(G869="","",XLOOKUP(G869,selector_04,selector_04_ids,""))</f>
        <v/>
      </c>
      <c r="G869" s="25"/>
      <c r="H869" s="14"/>
      <c r="I869" s="14"/>
      <c r="AK869" s="19" t="s">
        <v>68</v>
      </c>
      <c r="AL869" s="19" t="s">
        <v>68</v>
      </c>
    </row>
    <row r="870">
      <c r="A870" s="14"/>
      <c r="B870" s="14"/>
      <c r="C870" s="14"/>
      <c r="D870" s="14"/>
      <c r="E870" s="14"/>
      <c r="F870" s="23" t="str">
        <f t="array" ref="F870">IF(G870="","",XLOOKUP(G870,selector_04,selector_04_ids,""))</f>
        <v/>
      </c>
      <c r="G870" s="25"/>
      <c r="H870" s="14"/>
      <c r="I870" s="14"/>
      <c r="AK870" s="19" t="s">
        <v>68</v>
      </c>
      <c r="AL870" s="19" t="s">
        <v>68</v>
      </c>
    </row>
    <row r="871">
      <c r="A871" s="14"/>
      <c r="B871" s="14"/>
      <c r="C871" s="14"/>
      <c r="D871" s="14"/>
      <c r="E871" s="14"/>
      <c r="F871" s="23" t="str">
        <f t="array" ref="F871">IF(G871="","",XLOOKUP(G871,selector_04,selector_04_ids,""))</f>
        <v/>
      </c>
      <c r="G871" s="25"/>
      <c r="H871" s="14"/>
      <c r="I871" s="14"/>
      <c r="AK871" s="19" t="s">
        <v>68</v>
      </c>
      <c r="AL871" s="19" t="s">
        <v>68</v>
      </c>
    </row>
    <row r="872">
      <c r="A872" s="14"/>
      <c r="B872" s="14"/>
      <c r="C872" s="14"/>
      <c r="D872" s="14"/>
      <c r="E872" s="14"/>
      <c r="F872" s="23" t="str">
        <f t="array" ref="F872">IF(G872="","",XLOOKUP(G872,selector_04,selector_04_ids,""))</f>
        <v/>
      </c>
      <c r="G872" s="25"/>
      <c r="H872" s="14"/>
      <c r="I872" s="14"/>
      <c r="AK872" s="19" t="s">
        <v>68</v>
      </c>
      <c r="AL872" s="19" t="s">
        <v>68</v>
      </c>
    </row>
    <row r="873">
      <c r="A873" s="14"/>
      <c r="B873" s="14"/>
      <c r="C873" s="14"/>
      <c r="D873" s="14"/>
      <c r="E873" s="14"/>
      <c r="F873" s="23" t="str">
        <f t="array" ref="F873">IF(G873="","",XLOOKUP(G873,selector_04,selector_04_ids,""))</f>
        <v/>
      </c>
      <c r="G873" s="25"/>
      <c r="H873" s="14"/>
      <c r="I873" s="14"/>
      <c r="AK873" s="19" t="s">
        <v>68</v>
      </c>
      <c r="AL873" s="19" t="s">
        <v>68</v>
      </c>
    </row>
    <row r="874">
      <c r="A874" s="14"/>
      <c r="B874" s="14"/>
      <c r="C874" s="14"/>
      <c r="D874" s="14"/>
      <c r="E874" s="14"/>
      <c r="F874" s="23" t="str">
        <f t="array" ref="F874">IF(G874="","",XLOOKUP(G874,selector_04,selector_04_ids,""))</f>
        <v/>
      </c>
      <c r="G874" s="25"/>
      <c r="H874" s="14"/>
      <c r="I874" s="14"/>
      <c r="AK874" s="19" t="s">
        <v>68</v>
      </c>
      <c r="AL874" s="19" t="s">
        <v>68</v>
      </c>
    </row>
    <row r="875">
      <c r="A875" s="14"/>
      <c r="B875" s="14"/>
      <c r="C875" s="14"/>
      <c r="D875" s="14"/>
      <c r="E875" s="14"/>
      <c r="F875" s="23" t="str">
        <f t="array" ref="F875">IF(G875="","",XLOOKUP(G875,selector_04,selector_04_ids,""))</f>
        <v/>
      </c>
      <c r="G875" s="25"/>
      <c r="H875" s="14"/>
      <c r="I875" s="14"/>
      <c r="AK875" s="19" t="s">
        <v>68</v>
      </c>
      <c r="AL875" s="19" t="s">
        <v>68</v>
      </c>
    </row>
    <row r="876">
      <c r="A876" s="14"/>
      <c r="B876" s="14"/>
      <c r="C876" s="14"/>
      <c r="D876" s="14"/>
      <c r="E876" s="14"/>
      <c r="F876" s="23" t="str">
        <f t="array" ref="F876">IF(G876="","",XLOOKUP(G876,selector_04,selector_04_ids,""))</f>
        <v/>
      </c>
      <c r="G876" s="25"/>
      <c r="H876" s="14"/>
      <c r="I876" s="14"/>
      <c r="AK876" s="19" t="s">
        <v>68</v>
      </c>
      <c r="AL876" s="19" t="s">
        <v>68</v>
      </c>
    </row>
    <row r="877">
      <c r="A877" s="14"/>
      <c r="B877" s="14"/>
      <c r="C877" s="14"/>
      <c r="D877" s="14"/>
      <c r="E877" s="14"/>
      <c r="F877" s="23" t="str">
        <f t="array" ref="F877">IF(G877="","",XLOOKUP(G877,selector_04,selector_04_ids,""))</f>
        <v/>
      </c>
      <c r="G877" s="25"/>
      <c r="H877" s="14"/>
      <c r="I877" s="14"/>
      <c r="AK877" s="19" t="s">
        <v>68</v>
      </c>
      <c r="AL877" s="19" t="s">
        <v>68</v>
      </c>
    </row>
    <row r="878">
      <c r="A878" s="14"/>
      <c r="B878" s="14"/>
      <c r="C878" s="14"/>
      <c r="D878" s="14"/>
      <c r="E878" s="14"/>
      <c r="F878" s="23" t="str">
        <f t="array" ref="F878">IF(G878="","",XLOOKUP(G878,selector_04,selector_04_ids,""))</f>
        <v/>
      </c>
      <c r="G878" s="25"/>
      <c r="H878" s="14"/>
      <c r="I878" s="14"/>
      <c r="AK878" s="19" t="s">
        <v>68</v>
      </c>
      <c r="AL878" s="19" t="s">
        <v>68</v>
      </c>
    </row>
    <row r="879">
      <c r="A879" s="14"/>
      <c r="B879" s="14"/>
      <c r="C879" s="14"/>
      <c r="D879" s="14"/>
      <c r="E879" s="14"/>
      <c r="F879" s="23" t="str">
        <f t="array" ref="F879">IF(G879="","",XLOOKUP(G879,selector_04,selector_04_ids,""))</f>
        <v/>
      </c>
      <c r="G879" s="25"/>
      <c r="H879" s="14"/>
      <c r="I879" s="14"/>
      <c r="AK879" s="19" t="s">
        <v>68</v>
      </c>
      <c r="AL879" s="19" t="s">
        <v>68</v>
      </c>
    </row>
    <row r="880">
      <c r="A880" s="14"/>
      <c r="B880" s="14"/>
      <c r="C880" s="14"/>
      <c r="D880" s="14"/>
      <c r="E880" s="14"/>
      <c r="F880" s="23" t="str">
        <f t="array" ref="F880">IF(G880="","",XLOOKUP(G880,selector_04,selector_04_ids,""))</f>
        <v/>
      </c>
      <c r="G880" s="25"/>
      <c r="H880" s="14"/>
      <c r="I880" s="14"/>
      <c r="AK880" s="19" t="s">
        <v>68</v>
      </c>
      <c r="AL880" s="19" t="s">
        <v>68</v>
      </c>
    </row>
    <row r="881">
      <c r="A881" s="14"/>
      <c r="B881" s="14"/>
      <c r="C881" s="14"/>
      <c r="D881" s="14"/>
      <c r="E881" s="14"/>
      <c r="F881" s="23" t="str">
        <f t="array" ref="F881">IF(G881="","",XLOOKUP(G881,selector_04,selector_04_ids,""))</f>
        <v/>
      </c>
      <c r="G881" s="25"/>
      <c r="H881" s="14"/>
      <c r="I881" s="14"/>
      <c r="AK881" s="19" t="s">
        <v>68</v>
      </c>
      <c r="AL881" s="19" t="s">
        <v>68</v>
      </c>
    </row>
    <row r="882">
      <c r="A882" s="14"/>
      <c r="B882" s="14"/>
      <c r="C882" s="14"/>
      <c r="D882" s="14"/>
      <c r="E882" s="14"/>
      <c r="F882" s="23" t="str">
        <f t="array" ref="F882">IF(G882="","",XLOOKUP(G882,selector_04,selector_04_ids,""))</f>
        <v/>
      </c>
      <c r="G882" s="25"/>
      <c r="H882" s="14"/>
      <c r="I882" s="14"/>
      <c r="AK882" s="19" t="s">
        <v>68</v>
      </c>
      <c r="AL882" s="19" t="s">
        <v>68</v>
      </c>
    </row>
    <row r="883">
      <c r="A883" s="14"/>
      <c r="B883" s="14"/>
      <c r="C883" s="14"/>
      <c r="D883" s="14"/>
      <c r="E883" s="14"/>
      <c r="F883" s="23" t="str">
        <f t="array" ref="F883">IF(G883="","",XLOOKUP(G883,selector_04,selector_04_ids,""))</f>
        <v/>
      </c>
      <c r="G883" s="25"/>
      <c r="H883" s="14"/>
      <c r="I883" s="14"/>
      <c r="AK883" s="19" t="s">
        <v>68</v>
      </c>
      <c r="AL883" s="19" t="s">
        <v>68</v>
      </c>
    </row>
    <row r="884">
      <c r="A884" s="14"/>
      <c r="B884" s="14"/>
      <c r="C884" s="14"/>
      <c r="D884" s="14"/>
      <c r="E884" s="14"/>
      <c r="F884" s="23" t="str">
        <f t="array" ref="F884">IF(G884="","",XLOOKUP(G884,selector_04,selector_04_ids,""))</f>
        <v/>
      </c>
      <c r="G884" s="25"/>
      <c r="H884" s="14"/>
      <c r="I884" s="14"/>
      <c r="AK884" s="19" t="s">
        <v>68</v>
      </c>
      <c r="AL884" s="19" t="s">
        <v>68</v>
      </c>
    </row>
    <row r="885">
      <c r="A885" s="14"/>
      <c r="B885" s="14"/>
      <c r="C885" s="14"/>
      <c r="D885" s="14"/>
      <c r="E885" s="14"/>
      <c r="F885" s="23" t="str">
        <f t="array" ref="F885">IF(G885="","",XLOOKUP(G885,selector_04,selector_04_ids,""))</f>
        <v/>
      </c>
      <c r="G885" s="25"/>
      <c r="H885" s="14"/>
      <c r="I885" s="14"/>
      <c r="AK885" s="19" t="s">
        <v>68</v>
      </c>
      <c r="AL885" s="19" t="s">
        <v>68</v>
      </c>
    </row>
    <row r="886">
      <c r="A886" s="14"/>
      <c r="B886" s="14"/>
      <c r="C886" s="14"/>
      <c r="D886" s="14"/>
      <c r="E886" s="14"/>
      <c r="F886" s="23" t="str">
        <f t="array" ref="F886">IF(G886="","",XLOOKUP(G886,selector_04,selector_04_ids,""))</f>
        <v/>
      </c>
      <c r="G886" s="25"/>
      <c r="H886" s="14"/>
      <c r="I886" s="14"/>
      <c r="AK886" s="19" t="s">
        <v>68</v>
      </c>
      <c r="AL886" s="19" t="s">
        <v>68</v>
      </c>
    </row>
    <row r="887">
      <c r="A887" s="14"/>
      <c r="B887" s="14"/>
      <c r="C887" s="14"/>
      <c r="D887" s="14"/>
      <c r="E887" s="14"/>
      <c r="F887" s="23" t="str">
        <f t="array" ref="F887">IF(G887="","",XLOOKUP(G887,selector_04,selector_04_ids,""))</f>
        <v/>
      </c>
      <c r="G887" s="25"/>
      <c r="H887" s="14"/>
      <c r="I887" s="14"/>
      <c r="AK887" s="19" t="s">
        <v>68</v>
      </c>
      <c r="AL887" s="19" t="s">
        <v>68</v>
      </c>
    </row>
    <row r="888">
      <c r="A888" s="14"/>
      <c r="B888" s="14"/>
      <c r="C888" s="14"/>
      <c r="D888" s="14"/>
      <c r="E888" s="14"/>
      <c r="F888" s="23" t="str">
        <f t="array" ref="F888">IF(G888="","",XLOOKUP(G888,selector_04,selector_04_ids,""))</f>
        <v/>
      </c>
      <c r="G888" s="25"/>
      <c r="H888" s="14"/>
      <c r="I888" s="14"/>
      <c r="AK888" s="19" t="s">
        <v>68</v>
      </c>
      <c r="AL888" s="19" t="s">
        <v>68</v>
      </c>
    </row>
    <row r="889">
      <c r="A889" s="14"/>
      <c r="B889" s="14"/>
      <c r="C889" s="14"/>
      <c r="D889" s="14"/>
      <c r="E889" s="14"/>
      <c r="F889" s="23" t="str">
        <f t="array" ref="F889">IF(G889="","",XLOOKUP(G889,selector_04,selector_04_ids,""))</f>
        <v/>
      </c>
      <c r="G889" s="25"/>
      <c r="H889" s="14"/>
      <c r="I889" s="14"/>
      <c r="AK889" s="19" t="s">
        <v>68</v>
      </c>
      <c r="AL889" s="19" t="s">
        <v>68</v>
      </c>
    </row>
    <row r="890">
      <c r="A890" s="14"/>
      <c r="B890" s="14"/>
      <c r="C890" s="14"/>
      <c r="D890" s="14"/>
      <c r="E890" s="14"/>
      <c r="F890" s="23" t="str">
        <f t="array" ref="F890">IF(G890="","",XLOOKUP(G890,selector_04,selector_04_ids,""))</f>
        <v/>
      </c>
      <c r="G890" s="25"/>
      <c r="H890" s="14"/>
      <c r="I890" s="14"/>
      <c r="AK890" s="19" t="s">
        <v>68</v>
      </c>
      <c r="AL890" s="19" t="s">
        <v>68</v>
      </c>
    </row>
    <row r="891">
      <c r="A891" s="14"/>
      <c r="B891" s="14"/>
      <c r="C891" s="14"/>
      <c r="D891" s="14"/>
      <c r="E891" s="14"/>
      <c r="F891" s="23" t="str">
        <f t="array" ref="F891">IF(G891="","",XLOOKUP(G891,selector_04,selector_04_ids,""))</f>
        <v/>
      </c>
      <c r="G891" s="25"/>
      <c r="H891" s="14"/>
      <c r="I891" s="14"/>
      <c r="AK891" s="19" t="s">
        <v>68</v>
      </c>
      <c r="AL891" s="19" t="s">
        <v>68</v>
      </c>
    </row>
    <row r="892">
      <c r="A892" s="14"/>
      <c r="B892" s="14"/>
      <c r="C892" s="14"/>
      <c r="D892" s="14"/>
      <c r="E892" s="14"/>
      <c r="F892" s="23" t="str">
        <f t="array" ref="F892">IF(G892="","",XLOOKUP(G892,selector_04,selector_04_ids,""))</f>
        <v/>
      </c>
      <c r="G892" s="25"/>
      <c r="H892" s="14"/>
      <c r="I892" s="14"/>
      <c r="AK892" s="19" t="s">
        <v>68</v>
      </c>
      <c r="AL892" s="19" t="s">
        <v>68</v>
      </c>
    </row>
    <row r="893">
      <c r="A893" s="14"/>
      <c r="B893" s="14"/>
      <c r="C893" s="14"/>
      <c r="D893" s="14"/>
      <c r="E893" s="14"/>
      <c r="F893" s="23" t="str">
        <f t="array" ref="F893">IF(G893="","",XLOOKUP(G893,selector_04,selector_04_ids,""))</f>
        <v/>
      </c>
      <c r="G893" s="25"/>
      <c r="H893" s="14"/>
      <c r="I893" s="14"/>
      <c r="AK893" s="19" t="s">
        <v>68</v>
      </c>
      <c r="AL893" s="19" t="s">
        <v>68</v>
      </c>
    </row>
    <row r="894">
      <c r="A894" s="14"/>
      <c r="B894" s="14"/>
      <c r="C894" s="14"/>
      <c r="D894" s="14"/>
      <c r="E894" s="14"/>
      <c r="F894" s="23" t="str">
        <f t="array" ref="F894">IF(G894="","",XLOOKUP(G894,selector_04,selector_04_ids,""))</f>
        <v/>
      </c>
      <c r="G894" s="25"/>
      <c r="H894" s="14"/>
      <c r="I894" s="14"/>
      <c r="AK894" s="19" t="s">
        <v>68</v>
      </c>
      <c r="AL894" s="19" t="s">
        <v>68</v>
      </c>
    </row>
    <row r="895">
      <c r="A895" s="14"/>
      <c r="B895" s="14"/>
      <c r="C895" s="14"/>
      <c r="D895" s="14"/>
      <c r="E895" s="14"/>
      <c r="F895" s="23" t="str">
        <f t="array" ref="F895">IF(G895="","",XLOOKUP(G895,selector_04,selector_04_ids,""))</f>
        <v/>
      </c>
      <c r="G895" s="25"/>
      <c r="H895" s="14"/>
      <c r="I895" s="14"/>
      <c r="AK895" s="19" t="s">
        <v>68</v>
      </c>
      <c r="AL895" s="19" t="s">
        <v>68</v>
      </c>
    </row>
    <row r="896">
      <c r="A896" s="14"/>
      <c r="B896" s="14"/>
      <c r="C896" s="14"/>
      <c r="D896" s="14"/>
      <c r="E896" s="14"/>
      <c r="F896" s="23" t="str">
        <f t="array" ref="F896">IF(G896="","",XLOOKUP(G896,selector_04,selector_04_ids,""))</f>
        <v/>
      </c>
      <c r="G896" s="25"/>
      <c r="H896" s="14"/>
      <c r="I896" s="14"/>
      <c r="AK896" s="19" t="s">
        <v>68</v>
      </c>
      <c r="AL896" s="19" t="s">
        <v>68</v>
      </c>
    </row>
    <row r="897">
      <c r="A897" s="14"/>
      <c r="B897" s="14"/>
      <c r="C897" s="14"/>
      <c r="D897" s="14"/>
      <c r="E897" s="14"/>
      <c r="F897" s="23" t="str">
        <f t="array" ref="F897">IF(G897="","",XLOOKUP(G897,selector_04,selector_04_ids,""))</f>
        <v/>
      </c>
      <c r="G897" s="25"/>
      <c r="H897" s="14"/>
      <c r="I897" s="14"/>
      <c r="AK897" s="19" t="s">
        <v>68</v>
      </c>
      <c r="AL897" s="19" t="s">
        <v>68</v>
      </c>
    </row>
    <row r="898">
      <c r="A898" s="14"/>
      <c r="B898" s="14"/>
      <c r="C898" s="14"/>
      <c r="D898" s="14"/>
      <c r="E898" s="14"/>
      <c r="F898" s="23" t="str">
        <f t="array" ref="F898">IF(G898="","",XLOOKUP(G898,selector_04,selector_04_ids,""))</f>
        <v/>
      </c>
      <c r="G898" s="25"/>
      <c r="H898" s="14"/>
      <c r="I898" s="14"/>
      <c r="AK898" s="19" t="s">
        <v>68</v>
      </c>
      <c r="AL898" s="19" t="s">
        <v>68</v>
      </c>
    </row>
    <row r="899">
      <c r="A899" s="14"/>
      <c r="B899" s="14"/>
      <c r="C899" s="14"/>
      <c r="D899" s="14"/>
      <c r="E899" s="14"/>
      <c r="F899" s="23" t="str">
        <f t="array" ref="F899">IF(G899="","",XLOOKUP(G899,selector_04,selector_04_ids,""))</f>
        <v/>
      </c>
      <c r="G899" s="25"/>
      <c r="H899" s="14"/>
      <c r="I899" s="14"/>
      <c r="AK899" s="19" t="s">
        <v>68</v>
      </c>
      <c r="AL899" s="19" t="s">
        <v>68</v>
      </c>
    </row>
    <row r="900">
      <c r="A900" s="14"/>
      <c r="B900" s="14"/>
      <c r="C900" s="14"/>
      <c r="D900" s="14"/>
      <c r="E900" s="14"/>
      <c r="F900" s="23" t="str">
        <f t="array" ref="F900">IF(G900="","",XLOOKUP(G900,selector_04,selector_04_ids,""))</f>
        <v/>
      </c>
      <c r="G900" s="25"/>
      <c r="H900" s="14"/>
      <c r="I900" s="14"/>
      <c r="AK900" s="19" t="s">
        <v>68</v>
      </c>
      <c r="AL900" s="19" t="s">
        <v>68</v>
      </c>
    </row>
    <row r="901">
      <c r="A901" s="14"/>
      <c r="B901" s="14"/>
      <c r="C901" s="14"/>
      <c r="D901" s="14"/>
      <c r="E901" s="14"/>
      <c r="F901" s="23" t="str">
        <f t="array" ref="F901">IF(G901="","",XLOOKUP(G901,selector_04,selector_04_ids,""))</f>
        <v/>
      </c>
      <c r="G901" s="25"/>
      <c r="H901" s="14"/>
      <c r="I901" s="14"/>
      <c r="AK901" s="19" t="s">
        <v>68</v>
      </c>
      <c r="AL901" s="19" t="s">
        <v>68</v>
      </c>
    </row>
    <row r="902">
      <c r="A902" s="14"/>
      <c r="B902" s="14"/>
      <c r="C902" s="14"/>
      <c r="D902" s="14"/>
      <c r="E902" s="14"/>
      <c r="F902" s="23" t="str">
        <f t="array" ref="F902">IF(G902="","",XLOOKUP(G902,selector_04,selector_04_ids,""))</f>
        <v/>
      </c>
      <c r="G902" s="25"/>
      <c r="H902" s="14"/>
      <c r="I902" s="14"/>
      <c r="AK902" s="19" t="s">
        <v>68</v>
      </c>
      <c r="AL902" s="19" t="s">
        <v>68</v>
      </c>
    </row>
    <row r="903">
      <c r="A903" s="14"/>
      <c r="B903" s="14"/>
      <c r="C903" s="14"/>
      <c r="D903" s="14"/>
      <c r="E903" s="14"/>
      <c r="F903" s="23" t="str">
        <f t="array" ref="F903">IF(G903="","",XLOOKUP(G903,selector_04,selector_04_ids,""))</f>
        <v/>
      </c>
      <c r="G903" s="25"/>
      <c r="H903" s="14"/>
      <c r="I903" s="14"/>
      <c r="AK903" s="19" t="s">
        <v>68</v>
      </c>
      <c r="AL903" s="19" t="s">
        <v>68</v>
      </c>
    </row>
    <row r="904">
      <c r="A904" s="14"/>
      <c r="B904" s="14"/>
      <c r="C904" s="14"/>
      <c r="D904" s="14"/>
      <c r="E904" s="14"/>
      <c r="F904" s="23" t="str">
        <f t="array" ref="F904">IF(G904="","",XLOOKUP(G904,selector_04,selector_04_ids,""))</f>
        <v/>
      </c>
      <c r="G904" s="25"/>
      <c r="H904" s="14"/>
      <c r="I904" s="14"/>
      <c r="AK904" s="19" t="s">
        <v>68</v>
      </c>
      <c r="AL904" s="19" t="s">
        <v>68</v>
      </c>
    </row>
    <row r="905">
      <c r="A905" s="14"/>
      <c r="B905" s="14"/>
      <c r="C905" s="14"/>
      <c r="D905" s="14"/>
      <c r="E905" s="14"/>
      <c r="F905" s="23" t="str">
        <f t="array" ref="F905">IF(G905="","",XLOOKUP(G905,selector_04,selector_04_ids,""))</f>
        <v/>
      </c>
      <c r="G905" s="25"/>
      <c r="H905" s="14"/>
      <c r="I905" s="14"/>
      <c r="AK905" s="19" t="s">
        <v>68</v>
      </c>
      <c r="AL905" s="19" t="s">
        <v>68</v>
      </c>
    </row>
    <row r="906">
      <c r="A906" s="14"/>
      <c r="B906" s="14"/>
      <c r="C906" s="14"/>
      <c r="D906" s="14"/>
      <c r="E906" s="14"/>
      <c r="F906" s="23" t="str">
        <f t="array" ref="F906">IF(G906="","",XLOOKUP(G906,selector_04,selector_04_ids,""))</f>
        <v/>
      </c>
      <c r="G906" s="25"/>
      <c r="H906" s="14"/>
      <c r="I906" s="14"/>
      <c r="AK906" s="19" t="s">
        <v>68</v>
      </c>
      <c r="AL906" s="19" t="s">
        <v>68</v>
      </c>
    </row>
    <row r="907">
      <c r="A907" s="14"/>
      <c r="B907" s="14"/>
      <c r="C907" s="14"/>
      <c r="D907" s="14"/>
      <c r="E907" s="14"/>
      <c r="F907" s="23" t="str">
        <f t="array" ref="F907">IF(G907="","",XLOOKUP(G907,selector_04,selector_04_ids,""))</f>
        <v/>
      </c>
      <c r="G907" s="25"/>
      <c r="H907" s="14"/>
      <c r="I907" s="14"/>
      <c r="AK907" s="19" t="s">
        <v>68</v>
      </c>
      <c r="AL907" s="19" t="s">
        <v>68</v>
      </c>
    </row>
    <row r="908">
      <c r="A908" s="14"/>
      <c r="B908" s="14"/>
      <c r="C908" s="14"/>
      <c r="D908" s="14"/>
      <c r="E908" s="14"/>
      <c r="F908" s="23" t="str">
        <f t="array" ref="F908">IF(G908="","",XLOOKUP(G908,selector_04,selector_04_ids,""))</f>
        <v/>
      </c>
      <c r="G908" s="25"/>
      <c r="H908" s="14"/>
      <c r="I908" s="14"/>
      <c r="AK908" s="19" t="s">
        <v>68</v>
      </c>
      <c r="AL908" s="19" t="s">
        <v>68</v>
      </c>
    </row>
    <row r="909">
      <c r="A909" s="14"/>
      <c r="B909" s="14"/>
      <c r="C909" s="14"/>
      <c r="D909" s="14"/>
      <c r="E909" s="14"/>
      <c r="F909" s="23" t="str">
        <f t="array" ref="F909">IF(G909="","",XLOOKUP(G909,selector_04,selector_04_ids,""))</f>
        <v/>
      </c>
      <c r="G909" s="25"/>
      <c r="H909" s="14"/>
      <c r="I909" s="14"/>
      <c r="AK909" s="19" t="s">
        <v>68</v>
      </c>
      <c r="AL909" s="19" t="s">
        <v>68</v>
      </c>
    </row>
    <row r="910">
      <c r="A910" s="14"/>
      <c r="B910" s="14"/>
      <c r="C910" s="14"/>
      <c r="D910" s="14"/>
      <c r="E910" s="14"/>
      <c r="F910" s="23" t="str">
        <f t="array" ref="F910">IF(G910="","",XLOOKUP(G910,selector_04,selector_04_ids,""))</f>
        <v/>
      </c>
      <c r="G910" s="25"/>
      <c r="H910" s="14"/>
      <c r="I910" s="14"/>
      <c r="AK910" s="19" t="s">
        <v>68</v>
      </c>
      <c r="AL910" s="19" t="s">
        <v>68</v>
      </c>
    </row>
    <row r="911">
      <c r="A911" s="14"/>
      <c r="B911" s="14"/>
      <c r="C911" s="14"/>
      <c r="D911" s="14"/>
      <c r="E911" s="14"/>
      <c r="F911" s="23" t="str">
        <f t="array" ref="F911">IF(G911="","",XLOOKUP(G911,selector_04,selector_04_ids,""))</f>
        <v/>
      </c>
      <c r="G911" s="25"/>
      <c r="H911" s="14"/>
      <c r="I911" s="14"/>
      <c r="AK911" s="19" t="s">
        <v>68</v>
      </c>
      <c r="AL911" s="19" t="s">
        <v>68</v>
      </c>
    </row>
    <row r="912">
      <c r="A912" s="14"/>
      <c r="B912" s="14"/>
      <c r="C912" s="14"/>
      <c r="D912" s="14"/>
      <c r="E912" s="14"/>
      <c r="F912" s="23" t="str">
        <f t="array" ref="F912">IF(G912="","",XLOOKUP(G912,selector_04,selector_04_ids,""))</f>
        <v/>
      </c>
      <c r="G912" s="25"/>
      <c r="H912" s="14"/>
      <c r="I912" s="14"/>
      <c r="AK912" s="19" t="s">
        <v>68</v>
      </c>
      <c r="AL912" s="19" t="s">
        <v>68</v>
      </c>
    </row>
    <row r="913">
      <c r="A913" s="14"/>
      <c r="B913" s="14"/>
      <c r="C913" s="14"/>
      <c r="D913" s="14"/>
      <c r="E913" s="14"/>
      <c r="F913" s="23" t="str">
        <f t="array" ref="F913">IF(G913="","",XLOOKUP(G913,selector_04,selector_04_ids,""))</f>
        <v/>
      </c>
      <c r="G913" s="25"/>
      <c r="H913" s="14"/>
      <c r="I913" s="14"/>
      <c r="AK913" s="19" t="s">
        <v>68</v>
      </c>
      <c r="AL913" s="19" t="s">
        <v>68</v>
      </c>
    </row>
    <row r="914">
      <c r="A914" s="14"/>
      <c r="B914" s="14"/>
      <c r="C914" s="14"/>
      <c r="D914" s="14"/>
      <c r="E914" s="14"/>
      <c r="F914" s="23" t="str">
        <f t="array" ref="F914">IF(G914="","",XLOOKUP(G914,selector_04,selector_04_ids,""))</f>
        <v/>
      </c>
      <c r="G914" s="25"/>
      <c r="H914" s="14"/>
      <c r="I914" s="14"/>
      <c r="AK914" s="19" t="s">
        <v>68</v>
      </c>
      <c r="AL914" s="19" t="s">
        <v>68</v>
      </c>
    </row>
    <row r="915">
      <c r="A915" s="14"/>
      <c r="B915" s="14"/>
      <c r="C915" s="14"/>
      <c r="D915" s="14"/>
      <c r="E915" s="14"/>
      <c r="F915" s="23" t="str">
        <f t="array" ref="F915">IF(G915="","",XLOOKUP(G915,selector_04,selector_04_ids,""))</f>
        <v/>
      </c>
      <c r="G915" s="25"/>
      <c r="H915" s="14"/>
      <c r="I915" s="14"/>
      <c r="AK915" s="19" t="s">
        <v>68</v>
      </c>
      <c r="AL915" s="19" t="s">
        <v>68</v>
      </c>
    </row>
    <row r="916">
      <c r="A916" s="14"/>
      <c r="B916" s="14"/>
      <c r="C916" s="14"/>
      <c r="D916" s="14"/>
      <c r="E916" s="14"/>
      <c r="F916" s="23" t="str">
        <f t="array" ref="F916">IF(G916="","",XLOOKUP(G916,selector_04,selector_04_ids,""))</f>
        <v/>
      </c>
      <c r="G916" s="25"/>
      <c r="H916" s="14"/>
      <c r="I916" s="14"/>
      <c r="AK916" s="19" t="s">
        <v>68</v>
      </c>
      <c r="AL916" s="19" t="s">
        <v>68</v>
      </c>
    </row>
    <row r="917">
      <c r="A917" s="14"/>
      <c r="B917" s="14"/>
      <c r="C917" s="14"/>
      <c r="D917" s="14"/>
      <c r="E917" s="14"/>
      <c r="F917" s="23" t="str">
        <f t="array" ref="F917">IF(G917="","",XLOOKUP(G917,selector_04,selector_04_ids,""))</f>
        <v/>
      </c>
      <c r="G917" s="25"/>
      <c r="H917" s="14"/>
      <c r="I917" s="14"/>
      <c r="AK917" s="19" t="s">
        <v>68</v>
      </c>
      <c r="AL917" s="19" t="s">
        <v>68</v>
      </c>
    </row>
    <row r="918">
      <c r="A918" s="14"/>
      <c r="B918" s="14"/>
      <c r="C918" s="14"/>
      <c r="D918" s="14"/>
      <c r="E918" s="14"/>
      <c r="F918" s="23" t="str">
        <f t="array" ref="F918">IF(G918="","",XLOOKUP(G918,selector_04,selector_04_ids,""))</f>
        <v/>
      </c>
      <c r="G918" s="25"/>
      <c r="H918" s="14"/>
      <c r="I918" s="14"/>
      <c r="AK918" s="19" t="s">
        <v>68</v>
      </c>
      <c r="AL918" s="19" t="s">
        <v>68</v>
      </c>
    </row>
    <row r="919">
      <c r="A919" s="14"/>
      <c r="B919" s="14"/>
      <c r="C919" s="14"/>
      <c r="D919" s="14"/>
      <c r="E919" s="14"/>
      <c r="F919" s="23" t="str">
        <f t="array" ref="F919">IF(G919="","",XLOOKUP(G919,selector_04,selector_04_ids,""))</f>
        <v/>
      </c>
      <c r="G919" s="25"/>
      <c r="H919" s="14"/>
      <c r="I919" s="14"/>
      <c r="AK919" s="19" t="s">
        <v>68</v>
      </c>
      <c r="AL919" s="19" t="s">
        <v>68</v>
      </c>
    </row>
    <row r="920">
      <c r="A920" s="14"/>
      <c r="B920" s="14"/>
      <c r="C920" s="14"/>
      <c r="D920" s="14"/>
      <c r="E920" s="14"/>
      <c r="F920" s="23" t="str">
        <f t="array" ref="F920">IF(G920="","",XLOOKUP(G920,selector_04,selector_04_ids,""))</f>
        <v/>
      </c>
      <c r="G920" s="25"/>
      <c r="H920" s="14"/>
      <c r="I920" s="14"/>
      <c r="AK920" s="19" t="s">
        <v>68</v>
      </c>
      <c r="AL920" s="19" t="s">
        <v>68</v>
      </c>
    </row>
    <row r="921">
      <c r="A921" s="14"/>
      <c r="B921" s="14"/>
      <c r="C921" s="14"/>
      <c r="D921" s="14"/>
      <c r="E921" s="14"/>
      <c r="F921" s="23" t="str">
        <f t="array" ref="F921">IF(G921="","",XLOOKUP(G921,selector_04,selector_04_ids,""))</f>
        <v/>
      </c>
      <c r="G921" s="25"/>
      <c r="H921" s="14"/>
      <c r="I921" s="14"/>
      <c r="AK921" s="19" t="s">
        <v>68</v>
      </c>
      <c r="AL921" s="19" t="s">
        <v>68</v>
      </c>
    </row>
    <row r="922">
      <c r="A922" s="14"/>
      <c r="B922" s="14"/>
      <c r="C922" s="14"/>
      <c r="D922" s="14"/>
      <c r="E922" s="14"/>
      <c r="F922" s="23" t="str">
        <f t="array" ref="F922">IF(G922="","",XLOOKUP(G922,selector_04,selector_04_ids,""))</f>
        <v/>
      </c>
      <c r="G922" s="25"/>
      <c r="H922" s="14"/>
      <c r="I922" s="14"/>
      <c r="AK922" s="19" t="s">
        <v>68</v>
      </c>
      <c r="AL922" s="19" t="s">
        <v>68</v>
      </c>
    </row>
    <row r="923">
      <c r="A923" s="14"/>
      <c r="B923" s="14"/>
      <c r="C923" s="14"/>
      <c r="D923" s="14"/>
      <c r="E923" s="14"/>
      <c r="F923" s="23" t="str">
        <f t="array" ref="F923">IF(G923="","",XLOOKUP(G923,selector_04,selector_04_ids,""))</f>
        <v/>
      </c>
      <c r="G923" s="25"/>
      <c r="H923" s="14"/>
      <c r="I923" s="14"/>
      <c r="AK923" s="19" t="s">
        <v>68</v>
      </c>
      <c r="AL923" s="19" t="s">
        <v>68</v>
      </c>
    </row>
    <row r="924">
      <c r="A924" s="14"/>
      <c r="B924" s="14"/>
      <c r="C924" s="14"/>
      <c r="D924" s="14"/>
      <c r="E924" s="14"/>
      <c r="F924" s="23" t="str">
        <f t="array" ref="F924">IF(G924="","",XLOOKUP(G924,selector_04,selector_04_ids,""))</f>
        <v/>
      </c>
      <c r="G924" s="25"/>
      <c r="H924" s="14"/>
      <c r="I924" s="14"/>
      <c r="AK924" s="19" t="s">
        <v>68</v>
      </c>
      <c r="AL924" s="19" t="s">
        <v>68</v>
      </c>
    </row>
    <row r="925">
      <c r="A925" s="14"/>
      <c r="B925" s="14"/>
      <c r="C925" s="14"/>
      <c r="D925" s="14"/>
      <c r="E925" s="14"/>
      <c r="F925" s="23" t="str">
        <f t="array" ref="F925">IF(G925="","",XLOOKUP(G925,selector_04,selector_04_ids,""))</f>
        <v/>
      </c>
      <c r="G925" s="25"/>
      <c r="H925" s="14"/>
      <c r="I925" s="14"/>
      <c r="AK925" s="19" t="s">
        <v>68</v>
      </c>
      <c r="AL925" s="19" t="s">
        <v>68</v>
      </c>
    </row>
    <row r="926">
      <c r="A926" s="14"/>
      <c r="B926" s="14"/>
      <c r="C926" s="14"/>
      <c r="D926" s="14"/>
      <c r="E926" s="14"/>
      <c r="F926" s="23" t="str">
        <f t="array" ref="F926">IF(G926="","",XLOOKUP(G926,selector_04,selector_04_ids,""))</f>
        <v/>
      </c>
      <c r="G926" s="25"/>
      <c r="H926" s="14"/>
      <c r="I926" s="14"/>
      <c r="AK926" s="19" t="s">
        <v>68</v>
      </c>
      <c r="AL926" s="19" t="s">
        <v>68</v>
      </c>
    </row>
    <row r="927">
      <c r="A927" s="14"/>
      <c r="B927" s="14"/>
      <c r="C927" s="14"/>
      <c r="D927" s="14"/>
      <c r="E927" s="14"/>
      <c r="F927" s="23" t="str">
        <f t="array" ref="F927">IF(G927="","",XLOOKUP(G927,selector_04,selector_04_ids,""))</f>
        <v/>
      </c>
      <c r="G927" s="25"/>
      <c r="H927" s="14"/>
      <c r="I927" s="14"/>
      <c r="AK927" s="19" t="s">
        <v>68</v>
      </c>
      <c r="AL927" s="19" t="s">
        <v>68</v>
      </c>
    </row>
    <row r="928">
      <c r="A928" s="14"/>
      <c r="B928" s="14"/>
      <c r="C928" s="14"/>
      <c r="D928" s="14"/>
      <c r="E928" s="14"/>
      <c r="F928" s="23" t="str">
        <f t="array" ref="F928">IF(G928="","",XLOOKUP(G928,selector_04,selector_04_ids,""))</f>
        <v/>
      </c>
      <c r="G928" s="25"/>
      <c r="H928" s="14"/>
      <c r="I928" s="14"/>
      <c r="AK928" s="19" t="s">
        <v>68</v>
      </c>
      <c r="AL928" s="19" t="s">
        <v>68</v>
      </c>
    </row>
    <row r="929">
      <c r="A929" s="14"/>
      <c r="B929" s="14"/>
      <c r="C929" s="14"/>
      <c r="D929" s="14"/>
      <c r="E929" s="14"/>
      <c r="F929" s="23" t="str">
        <f t="array" ref="F929">IF(G929="","",XLOOKUP(G929,selector_04,selector_04_ids,""))</f>
        <v/>
      </c>
      <c r="G929" s="25"/>
      <c r="H929" s="14"/>
      <c r="I929" s="14"/>
      <c r="AK929" s="19" t="s">
        <v>68</v>
      </c>
      <c r="AL929" s="19" t="s">
        <v>68</v>
      </c>
    </row>
    <row r="930">
      <c r="A930" s="14"/>
      <c r="B930" s="14"/>
      <c r="C930" s="14"/>
      <c r="D930" s="14"/>
      <c r="E930" s="14"/>
      <c r="F930" s="23" t="str">
        <f t="array" ref="F930">IF(G930="","",XLOOKUP(G930,selector_04,selector_04_ids,""))</f>
        <v/>
      </c>
      <c r="G930" s="25"/>
      <c r="H930" s="14"/>
      <c r="I930" s="14"/>
      <c r="AK930" s="19" t="s">
        <v>68</v>
      </c>
      <c r="AL930" s="19" t="s">
        <v>68</v>
      </c>
    </row>
    <row r="931">
      <c r="A931" s="14"/>
      <c r="B931" s="14"/>
      <c r="C931" s="14"/>
      <c r="D931" s="14"/>
      <c r="E931" s="14"/>
      <c r="F931" s="23" t="str">
        <f t="array" ref="F931">IF(G931="","",XLOOKUP(G931,selector_04,selector_04_ids,""))</f>
        <v/>
      </c>
      <c r="G931" s="25"/>
      <c r="H931" s="14"/>
      <c r="I931" s="14"/>
      <c r="AK931" s="19" t="s">
        <v>68</v>
      </c>
      <c r="AL931" s="19" t="s">
        <v>68</v>
      </c>
    </row>
    <row r="932">
      <c r="A932" s="14"/>
      <c r="B932" s="14"/>
      <c r="C932" s="14"/>
      <c r="D932" s="14"/>
      <c r="E932" s="14"/>
      <c r="F932" s="23" t="str">
        <f t="array" ref="F932">IF(G932="","",XLOOKUP(G932,selector_04,selector_04_ids,""))</f>
        <v/>
      </c>
      <c r="G932" s="25"/>
      <c r="H932" s="14"/>
      <c r="I932" s="14"/>
      <c r="AK932" s="19" t="s">
        <v>68</v>
      </c>
      <c r="AL932" s="19" t="s">
        <v>68</v>
      </c>
    </row>
    <row r="933">
      <c r="A933" s="14"/>
      <c r="B933" s="14"/>
      <c r="C933" s="14"/>
      <c r="D933" s="14"/>
      <c r="E933" s="14"/>
      <c r="F933" s="23" t="str">
        <f t="array" ref="F933">IF(G933="","",XLOOKUP(G933,selector_04,selector_04_ids,""))</f>
        <v/>
      </c>
      <c r="G933" s="25"/>
      <c r="H933" s="14"/>
      <c r="I933" s="14"/>
      <c r="AK933" s="19" t="s">
        <v>68</v>
      </c>
      <c r="AL933" s="19" t="s">
        <v>68</v>
      </c>
    </row>
    <row r="934">
      <c r="A934" s="14"/>
      <c r="B934" s="14"/>
      <c r="C934" s="14"/>
      <c r="D934" s="14"/>
      <c r="E934" s="14"/>
      <c r="F934" s="23" t="str">
        <f t="array" ref="F934">IF(G934="","",XLOOKUP(G934,selector_04,selector_04_ids,""))</f>
        <v/>
      </c>
      <c r="G934" s="25"/>
      <c r="H934" s="14"/>
      <c r="I934" s="14"/>
      <c r="AK934" s="19" t="s">
        <v>68</v>
      </c>
      <c r="AL934" s="19" t="s">
        <v>68</v>
      </c>
    </row>
    <row r="935">
      <c r="A935" s="14"/>
      <c r="B935" s="14"/>
      <c r="C935" s="14"/>
      <c r="D935" s="14"/>
      <c r="E935" s="14"/>
      <c r="F935" s="23" t="str">
        <f t="array" ref="F935">IF(G935="","",XLOOKUP(G935,selector_04,selector_04_ids,""))</f>
        <v/>
      </c>
      <c r="G935" s="25"/>
      <c r="H935" s="14"/>
      <c r="I935" s="14"/>
      <c r="AK935" s="19" t="s">
        <v>68</v>
      </c>
      <c r="AL935" s="19" t="s">
        <v>68</v>
      </c>
    </row>
    <row r="936">
      <c r="A936" s="14"/>
      <c r="B936" s="14"/>
      <c r="C936" s="14"/>
      <c r="D936" s="14"/>
      <c r="E936" s="14"/>
      <c r="F936" s="23" t="str">
        <f t="array" ref="F936">IF(G936="","",XLOOKUP(G936,selector_04,selector_04_ids,""))</f>
        <v/>
      </c>
      <c r="G936" s="25"/>
      <c r="H936" s="14"/>
      <c r="I936" s="14"/>
      <c r="AK936" s="19" t="s">
        <v>68</v>
      </c>
      <c r="AL936" s="19" t="s">
        <v>68</v>
      </c>
    </row>
    <row r="937">
      <c r="A937" s="14"/>
      <c r="B937" s="14"/>
      <c r="C937" s="14"/>
      <c r="D937" s="14"/>
      <c r="E937" s="14"/>
      <c r="F937" s="23" t="str">
        <f t="array" ref="F937">IF(G937="","",XLOOKUP(G937,selector_04,selector_04_ids,""))</f>
        <v/>
      </c>
      <c r="G937" s="25"/>
      <c r="H937" s="14"/>
      <c r="I937" s="14"/>
      <c r="AK937" s="19" t="s">
        <v>68</v>
      </c>
      <c r="AL937" s="19" t="s">
        <v>68</v>
      </c>
    </row>
    <row r="938">
      <c r="A938" s="14"/>
      <c r="B938" s="14"/>
      <c r="C938" s="14"/>
      <c r="D938" s="14"/>
      <c r="E938" s="14"/>
      <c r="F938" s="23" t="str">
        <f t="array" ref="F938">IF(G938="","",XLOOKUP(G938,selector_04,selector_04_ids,""))</f>
        <v/>
      </c>
      <c r="G938" s="25"/>
      <c r="H938" s="14"/>
      <c r="I938" s="14"/>
      <c r="AK938" s="19" t="s">
        <v>68</v>
      </c>
      <c r="AL938" s="19" t="s">
        <v>68</v>
      </c>
    </row>
    <row r="939">
      <c r="A939" s="14"/>
      <c r="B939" s="14"/>
      <c r="C939" s="14"/>
      <c r="D939" s="14"/>
      <c r="E939" s="14"/>
      <c r="F939" s="23" t="str">
        <f t="array" ref="F939">IF(G939="","",XLOOKUP(G939,selector_04,selector_04_ids,""))</f>
        <v/>
      </c>
      <c r="G939" s="25"/>
      <c r="H939" s="14"/>
      <c r="I939" s="14"/>
      <c r="AK939" s="19" t="s">
        <v>68</v>
      </c>
      <c r="AL939" s="19" t="s">
        <v>68</v>
      </c>
    </row>
    <row r="940">
      <c r="A940" s="14"/>
      <c r="B940" s="14"/>
      <c r="C940" s="14"/>
      <c r="D940" s="14"/>
      <c r="E940" s="14"/>
      <c r="F940" s="23" t="str">
        <f t="array" ref="F940">IF(G940="","",XLOOKUP(G940,selector_04,selector_04_ids,""))</f>
        <v/>
      </c>
      <c r="G940" s="25"/>
      <c r="H940" s="14"/>
      <c r="I940" s="14"/>
      <c r="AK940" s="19" t="s">
        <v>68</v>
      </c>
      <c r="AL940" s="19" t="s">
        <v>68</v>
      </c>
    </row>
    <row r="941">
      <c r="A941" s="14"/>
      <c r="B941" s="14"/>
      <c r="C941" s="14"/>
      <c r="D941" s="14"/>
      <c r="E941" s="14"/>
      <c r="F941" s="23" t="str">
        <f t="array" ref="F941">IF(G941="","",XLOOKUP(G941,selector_04,selector_04_ids,""))</f>
        <v/>
      </c>
      <c r="G941" s="25"/>
      <c r="H941" s="14"/>
      <c r="I941" s="14"/>
      <c r="AK941" s="19" t="s">
        <v>68</v>
      </c>
      <c r="AL941" s="19" t="s">
        <v>68</v>
      </c>
    </row>
    <row r="942">
      <c r="A942" s="14"/>
      <c r="B942" s="14"/>
      <c r="C942" s="14"/>
      <c r="D942" s="14"/>
      <c r="E942" s="14"/>
      <c r="F942" s="23" t="str">
        <f t="array" ref="F942">IF(G942="","",XLOOKUP(G942,selector_04,selector_04_ids,""))</f>
        <v/>
      </c>
      <c r="G942" s="25"/>
      <c r="H942" s="14"/>
      <c r="I942" s="14"/>
      <c r="AK942" s="19" t="s">
        <v>68</v>
      </c>
      <c r="AL942" s="19" t="s">
        <v>68</v>
      </c>
    </row>
    <row r="943">
      <c r="A943" s="14"/>
      <c r="B943" s="14"/>
      <c r="C943" s="14"/>
      <c r="D943" s="14"/>
      <c r="E943" s="14"/>
      <c r="F943" s="23" t="str">
        <f t="array" ref="F943">IF(G943="","",XLOOKUP(G943,selector_04,selector_04_ids,""))</f>
        <v/>
      </c>
      <c r="G943" s="25"/>
      <c r="H943" s="14"/>
      <c r="I943" s="14"/>
      <c r="AK943" s="19" t="s">
        <v>68</v>
      </c>
      <c r="AL943" s="19" t="s">
        <v>68</v>
      </c>
    </row>
    <row r="944">
      <c r="A944" s="14"/>
      <c r="B944" s="14"/>
      <c r="C944" s="14"/>
      <c r="D944" s="14"/>
      <c r="E944" s="14"/>
      <c r="F944" s="23" t="str">
        <f t="array" ref="F944">IF(G944="","",XLOOKUP(G944,selector_04,selector_04_ids,""))</f>
        <v/>
      </c>
      <c r="G944" s="25"/>
      <c r="H944" s="14"/>
      <c r="I944" s="14"/>
      <c r="AK944" s="19" t="s">
        <v>68</v>
      </c>
      <c r="AL944" s="19" t="s">
        <v>68</v>
      </c>
    </row>
    <row r="945">
      <c r="A945" s="14"/>
      <c r="B945" s="14"/>
      <c r="C945" s="14"/>
      <c r="D945" s="14"/>
      <c r="E945" s="14"/>
      <c r="F945" s="23" t="str">
        <f t="array" ref="F945">IF(G945="","",XLOOKUP(G945,selector_04,selector_04_ids,""))</f>
        <v/>
      </c>
      <c r="G945" s="25"/>
      <c r="H945" s="14"/>
      <c r="I945" s="14"/>
      <c r="AK945" s="19" t="s">
        <v>68</v>
      </c>
      <c r="AL945" s="19" t="s">
        <v>68</v>
      </c>
    </row>
    <row r="946">
      <c r="A946" s="14"/>
      <c r="B946" s="14"/>
      <c r="C946" s="14"/>
      <c r="D946" s="14"/>
      <c r="E946" s="14"/>
      <c r="F946" s="23" t="str">
        <f t="array" ref="F946">IF(G946="","",XLOOKUP(G946,selector_04,selector_04_ids,""))</f>
        <v/>
      </c>
      <c r="G946" s="25"/>
      <c r="H946" s="14"/>
      <c r="I946" s="14"/>
      <c r="AK946" s="19" t="s">
        <v>68</v>
      </c>
      <c r="AL946" s="19" t="s">
        <v>68</v>
      </c>
    </row>
    <row r="947">
      <c r="A947" s="14"/>
      <c r="B947" s="14"/>
      <c r="C947" s="14"/>
      <c r="D947" s="14"/>
      <c r="E947" s="14"/>
      <c r="F947" s="23" t="str">
        <f t="array" ref="F947">IF(G947="","",XLOOKUP(G947,selector_04,selector_04_ids,""))</f>
        <v/>
      </c>
      <c r="G947" s="25"/>
      <c r="H947" s="14"/>
      <c r="I947" s="14"/>
      <c r="AK947" s="19" t="s">
        <v>68</v>
      </c>
      <c r="AL947" s="19" t="s">
        <v>68</v>
      </c>
    </row>
    <row r="948">
      <c r="A948" s="14"/>
      <c r="B948" s="14"/>
      <c r="C948" s="14"/>
      <c r="D948" s="14"/>
      <c r="E948" s="14"/>
      <c r="F948" s="23" t="str">
        <f t="array" ref="F948">IF(G948="","",XLOOKUP(G948,selector_04,selector_04_ids,""))</f>
        <v/>
      </c>
      <c r="G948" s="25"/>
      <c r="H948" s="14"/>
      <c r="I948" s="14"/>
      <c r="AK948" s="19" t="s">
        <v>68</v>
      </c>
      <c r="AL948" s="19" t="s">
        <v>68</v>
      </c>
    </row>
    <row r="949">
      <c r="A949" s="14"/>
      <c r="B949" s="14"/>
      <c r="C949" s="14"/>
      <c r="D949" s="14"/>
      <c r="E949" s="14"/>
      <c r="F949" s="23" t="str">
        <f t="array" ref="F949">IF(G949="","",XLOOKUP(G949,selector_04,selector_04_ids,""))</f>
        <v/>
      </c>
      <c r="G949" s="25"/>
      <c r="H949" s="14"/>
      <c r="I949" s="14"/>
      <c r="AK949" s="19" t="s">
        <v>68</v>
      </c>
      <c r="AL949" s="19" t="s">
        <v>68</v>
      </c>
    </row>
    <row r="950">
      <c r="A950" s="14"/>
      <c r="B950" s="14"/>
      <c r="C950" s="14"/>
      <c r="D950" s="14"/>
      <c r="E950" s="14"/>
      <c r="F950" s="23" t="str">
        <f t="array" ref="F950">IF(G950="","",XLOOKUP(G950,selector_04,selector_04_ids,""))</f>
        <v/>
      </c>
      <c r="G950" s="25"/>
      <c r="H950" s="14"/>
      <c r="I950" s="14"/>
      <c r="AK950" s="19" t="s">
        <v>68</v>
      </c>
      <c r="AL950" s="19" t="s">
        <v>68</v>
      </c>
    </row>
    <row r="951">
      <c r="A951" s="14"/>
      <c r="B951" s="14"/>
      <c r="C951" s="14"/>
      <c r="D951" s="14"/>
      <c r="E951" s="14"/>
      <c r="F951" s="23" t="str">
        <f t="array" ref="F951">IF(G951="","",XLOOKUP(G951,selector_04,selector_04_ids,""))</f>
        <v/>
      </c>
      <c r="G951" s="25"/>
      <c r="H951" s="14"/>
      <c r="I951" s="14"/>
      <c r="AK951" s="19" t="s">
        <v>68</v>
      </c>
      <c r="AL951" s="19" t="s">
        <v>68</v>
      </c>
    </row>
    <row r="952">
      <c r="A952" s="14"/>
      <c r="B952" s="14"/>
      <c r="C952" s="14"/>
      <c r="D952" s="14"/>
      <c r="E952" s="14"/>
      <c r="F952" s="23" t="str">
        <f t="array" ref="F952">IF(G952="","",XLOOKUP(G952,selector_04,selector_04_ids,""))</f>
        <v/>
      </c>
      <c r="G952" s="25"/>
      <c r="H952" s="14"/>
      <c r="I952" s="14"/>
      <c r="AK952" s="19" t="s">
        <v>68</v>
      </c>
      <c r="AL952" s="19" t="s">
        <v>68</v>
      </c>
    </row>
    <row r="953">
      <c r="A953" s="14"/>
      <c r="B953" s="14"/>
      <c r="C953" s="14"/>
      <c r="D953" s="14"/>
      <c r="E953" s="14"/>
      <c r="F953" s="23" t="str">
        <f t="array" ref="F953">IF(G953="","",XLOOKUP(G953,selector_04,selector_04_ids,""))</f>
        <v/>
      </c>
      <c r="G953" s="25"/>
      <c r="H953" s="14"/>
      <c r="I953" s="14"/>
      <c r="AK953" s="19" t="s">
        <v>68</v>
      </c>
      <c r="AL953" s="19" t="s">
        <v>68</v>
      </c>
    </row>
    <row r="954">
      <c r="A954" s="14"/>
      <c r="B954" s="14"/>
      <c r="C954" s="14"/>
      <c r="D954" s="14"/>
      <c r="E954" s="14"/>
      <c r="F954" s="23" t="str">
        <f t="array" ref="F954">IF(G954="","",XLOOKUP(G954,selector_04,selector_04_ids,""))</f>
        <v/>
      </c>
      <c r="G954" s="25"/>
      <c r="H954" s="14"/>
      <c r="I954" s="14"/>
      <c r="AK954" s="19" t="s">
        <v>68</v>
      </c>
      <c r="AL954" s="19" t="s">
        <v>68</v>
      </c>
    </row>
    <row r="955">
      <c r="A955" s="14"/>
      <c r="B955" s="14"/>
      <c r="C955" s="14"/>
      <c r="D955" s="14"/>
      <c r="E955" s="14"/>
      <c r="F955" s="23" t="str">
        <f t="array" ref="F955">IF(G955="","",XLOOKUP(G955,selector_04,selector_04_ids,""))</f>
        <v/>
      </c>
      <c r="G955" s="25"/>
      <c r="H955" s="14"/>
      <c r="I955" s="14"/>
      <c r="AK955" s="19" t="s">
        <v>68</v>
      </c>
      <c r="AL955" s="19" t="s">
        <v>68</v>
      </c>
    </row>
    <row r="956">
      <c r="A956" s="14"/>
      <c r="B956" s="14"/>
      <c r="C956" s="14"/>
      <c r="D956" s="14"/>
      <c r="E956" s="14"/>
      <c r="F956" s="23" t="str">
        <f t="array" ref="F956">IF(G956="","",XLOOKUP(G956,selector_04,selector_04_ids,""))</f>
        <v/>
      </c>
      <c r="G956" s="25"/>
      <c r="H956" s="14"/>
      <c r="I956" s="14"/>
      <c r="AK956" s="19" t="s">
        <v>68</v>
      </c>
      <c r="AL956" s="19" t="s">
        <v>68</v>
      </c>
    </row>
    <row r="957">
      <c r="A957" s="14"/>
      <c r="B957" s="14"/>
      <c r="C957" s="14"/>
      <c r="D957" s="14"/>
      <c r="E957" s="14"/>
      <c r="F957" s="23" t="str">
        <f t="array" ref="F957">IF(G957="","",XLOOKUP(G957,selector_04,selector_04_ids,""))</f>
        <v/>
      </c>
      <c r="G957" s="25"/>
      <c r="H957" s="14"/>
      <c r="I957" s="14"/>
      <c r="AK957" s="19" t="s">
        <v>68</v>
      </c>
      <c r="AL957" s="19" t="s">
        <v>68</v>
      </c>
    </row>
    <row r="958">
      <c r="A958" s="14"/>
      <c r="B958" s="14"/>
      <c r="C958" s="14"/>
      <c r="D958" s="14"/>
      <c r="E958" s="14"/>
      <c r="F958" s="23" t="str">
        <f t="array" ref="F958">IF(G958="","",XLOOKUP(G958,selector_04,selector_04_ids,""))</f>
        <v/>
      </c>
      <c r="G958" s="25"/>
      <c r="H958" s="14"/>
      <c r="I958" s="14"/>
      <c r="AK958" s="19" t="s">
        <v>68</v>
      </c>
      <c r="AL958" s="19" t="s">
        <v>68</v>
      </c>
    </row>
    <row r="959">
      <c r="A959" s="14"/>
      <c r="B959" s="14"/>
      <c r="C959" s="14"/>
      <c r="D959" s="14"/>
      <c r="E959" s="14"/>
      <c r="F959" s="23" t="str">
        <f t="array" ref="F959">IF(G959="","",XLOOKUP(G959,selector_04,selector_04_ids,""))</f>
        <v/>
      </c>
      <c r="G959" s="25"/>
      <c r="H959" s="14"/>
      <c r="I959" s="14"/>
      <c r="AK959" s="19" t="s">
        <v>68</v>
      </c>
      <c r="AL959" s="19" t="s">
        <v>68</v>
      </c>
    </row>
    <row r="960">
      <c r="A960" s="14"/>
      <c r="B960" s="14"/>
      <c r="C960" s="14"/>
      <c r="D960" s="14"/>
      <c r="E960" s="14"/>
      <c r="F960" s="23" t="str">
        <f t="array" ref="F960">IF(G960="","",XLOOKUP(G960,selector_04,selector_04_ids,""))</f>
        <v/>
      </c>
      <c r="G960" s="25"/>
      <c r="H960" s="14"/>
      <c r="I960" s="14"/>
      <c r="AK960" s="19" t="s">
        <v>68</v>
      </c>
      <c r="AL960" s="19" t="s">
        <v>68</v>
      </c>
    </row>
    <row r="961">
      <c r="A961" s="14"/>
      <c r="B961" s="14"/>
      <c r="C961" s="14"/>
      <c r="D961" s="14"/>
      <c r="E961" s="14"/>
      <c r="F961" s="23" t="str">
        <f t="array" ref="F961">IF(G961="","",XLOOKUP(G961,selector_04,selector_04_ids,""))</f>
        <v/>
      </c>
      <c r="G961" s="25"/>
      <c r="H961" s="14"/>
      <c r="I961" s="14"/>
      <c r="AK961" s="19" t="s">
        <v>68</v>
      </c>
      <c r="AL961" s="19" t="s">
        <v>68</v>
      </c>
    </row>
    <row r="962">
      <c r="A962" s="14"/>
      <c r="B962" s="14"/>
      <c r="C962" s="14"/>
      <c r="D962" s="14"/>
      <c r="E962" s="14"/>
      <c r="F962" s="23" t="str">
        <f t="array" ref="F962">IF(G962="","",XLOOKUP(G962,selector_04,selector_04_ids,""))</f>
        <v/>
      </c>
      <c r="G962" s="25"/>
      <c r="H962" s="14"/>
      <c r="I962" s="14"/>
      <c r="AK962" s="19" t="s">
        <v>68</v>
      </c>
      <c r="AL962" s="19" t="s">
        <v>68</v>
      </c>
    </row>
    <row r="963">
      <c r="A963" s="14"/>
      <c r="B963" s="14"/>
      <c r="C963" s="14"/>
      <c r="D963" s="14"/>
      <c r="E963" s="14"/>
      <c r="F963" s="23" t="str">
        <f t="array" ref="F963">IF(G963="","",XLOOKUP(G963,selector_04,selector_04_ids,""))</f>
        <v/>
      </c>
      <c r="G963" s="25"/>
      <c r="H963" s="14"/>
      <c r="I963" s="14"/>
      <c r="AK963" s="19" t="s">
        <v>68</v>
      </c>
      <c r="AL963" s="19" t="s">
        <v>68</v>
      </c>
    </row>
    <row r="964">
      <c r="A964" s="14"/>
      <c r="B964" s="14"/>
      <c r="C964" s="14"/>
      <c r="D964" s="14"/>
      <c r="E964" s="14"/>
      <c r="F964" s="23" t="str">
        <f t="array" ref="F964">IF(G964="","",XLOOKUP(G964,selector_04,selector_04_ids,""))</f>
        <v/>
      </c>
      <c r="G964" s="25"/>
      <c r="H964" s="14"/>
      <c r="I964" s="14"/>
      <c r="AK964" s="19" t="s">
        <v>68</v>
      </c>
      <c r="AL964" s="19" t="s">
        <v>68</v>
      </c>
    </row>
    <row r="965">
      <c r="A965" s="14"/>
      <c r="B965" s="14"/>
      <c r="C965" s="14"/>
      <c r="D965" s="14"/>
      <c r="E965" s="14"/>
      <c r="F965" s="23" t="str">
        <f t="array" ref="F965">IF(G965="","",XLOOKUP(G965,selector_04,selector_04_ids,""))</f>
        <v/>
      </c>
      <c r="G965" s="25"/>
      <c r="H965" s="14"/>
      <c r="I965" s="14"/>
      <c r="AK965" s="19" t="s">
        <v>68</v>
      </c>
      <c r="AL965" s="19" t="s">
        <v>68</v>
      </c>
    </row>
    <row r="966">
      <c r="A966" s="14"/>
      <c r="B966" s="14"/>
      <c r="C966" s="14"/>
      <c r="D966" s="14"/>
      <c r="E966" s="14"/>
      <c r="F966" s="23" t="str">
        <f t="array" ref="F966">IF(G966="","",XLOOKUP(G966,selector_04,selector_04_ids,""))</f>
        <v/>
      </c>
      <c r="G966" s="25"/>
      <c r="H966" s="14"/>
      <c r="I966" s="14"/>
      <c r="AK966" s="19" t="s">
        <v>68</v>
      </c>
      <c r="AL966" s="19" t="s">
        <v>68</v>
      </c>
    </row>
    <row r="967">
      <c r="A967" s="14"/>
      <c r="B967" s="14"/>
      <c r="C967" s="14"/>
      <c r="D967" s="14"/>
      <c r="E967" s="14"/>
      <c r="F967" s="23" t="str">
        <f t="array" ref="F967">IF(G967="","",XLOOKUP(G967,selector_04,selector_04_ids,""))</f>
        <v/>
      </c>
      <c r="G967" s="25"/>
      <c r="H967" s="14"/>
      <c r="I967" s="14"/>
      <c r="AK967" s="19" t="s">
        <v>68</v>
      </c>
      <c r="AL967" s="19" t="s">
        <v>68</v>
      </c>
    </row>
    <row r="968">
      <c r="A968" s="14"/>
      <c r="B968" s="14"/>
      <c r="C968" s="14"/>
      <c r="D968" s="14"/>
      <c r="E968" s="14"/>
      <c r="F968" s="23" t="str">
        <f t="array" ref="F968">IF(G968="","",XLOOKUP(G968,selector_04,selector_04_ids,""))</f>
        <v/>
      </c>
      <c r="G968" s="25"/>
      <c r="H968" s="14"/>
      <c r="I968" s="14"/>
      <c r="AK968" s="19" t="s">
        <v>68</v>
      </c>
      <c r="AL968" s="19" t="s">
        <v>68</v>
      </c>
    </row>
    <row r="969">
      <c r="A969" s="14"/>
      <c r="B969" s="14"/>
      <c r="C969" s="14"/>
      <c r="D969" s="14"/>
      <c r="E969" s="14"/>
      <c r="F969" s="23" t="str">
        <f t="array" ref="F969">IF(G969="","",XLOOKUP(G969,selector_04,selector_04_ids,""))</f>
        <v/>
      </c>
      <c r="G969" s="25"/>
      <c r="H969" s="14"/>
      <c r="I969" s="14"/>
      <c r="AK969" s="19" t="s">
        <v>68</v>
      </c>
      <c r="AL969" s="19" t="s">
        <v>68</v>
      </c>
    </row>
    <row r="970">
      <c r="A970" s="14"/>
      <c r="B970" s="14"/>
      <c r="C970" s="14"/>
      <c r="D970" s="14"/>
      <c r="E970" s="14"/>
      <c r="F970" s="23" t="str">
        <f t="array" ref="F970">IF(G970="","",XLOOKUP(G970,selector_04,selector_04_ids,""))</f>
        <v/>
      </c>
      <c r="G970" s="25"/>
      <c r="H970" s="14"/>
      <c r="I970" s="14"/>
      <c r="AK970" s="19" t="s">
        <v>68</v>
      </c>
      <c r="AL970" s="19" t="s">
        <v>68</v>
      </c>
    </row>
    <row r="971">
      <c r="A971" s="14"/>
      <c r="B971" s="14"/>
      <c r="C971" s="14"/>
      <c r="D971" s="14"/>
      <c r="E971" s="14"/>
      <c r="F971" s="23" t="str">
        <f t="array" ref="F971">IF(G971="","",XLOOKUP(G971,selector_04,selector_04_ids,""))</f>
        <v/>
      </c>
      <c r="G971" s="25"/>
      <c r="H971" s="14"/>
      <c r="I971" s="14"/>
      <c r="AK971" s="19" t="s">
        <v>68</v>
      </c>
      <c r="AL971" s="19" t="s">
        <v>68</v>
      </c>
    </row>
    <row r="972">
      <c r="A972" s="14"/>
      <c r="B972" s="14"/>
      <c r="C972" s="14"/>
      <c r="D972" s="14"/>
      <c r="E972" s="14"/>
      <c r="F972" s="23" t="str">
        <f t="array" ref="F972">IF(G972="","",XLOOKUP(G972,selector_04,selector_04_ids,""))</f>
        <v/>
      </c>
      <c r="G972" s="25"/>
      <c r="H972" s="14"/>
      <c r="I972" s="14"/>
      <c r="AK972" s="19" t="s">
        <v>68</v>
      </c>
      <c r="AL972" s="19" t="s">
        <v>68</v>
      </c>
    </row>
    <row r="973">
      <c r="A973" s="14"/>
      <c r="B973" s="14"/>
      <c r="C973" s="14"/>
      <c r="D973" s="14"/>
      <c r="E973" s="14"/>
      <c r="F973" s="23" t="str">
        <f t="array" ref="F973">IF(G973="","",XLOOKUP(G973,selector_04,selector_04_ids,""))</f>
        <v/>
      </c>
      <c r="G973" s="25"/>
      <c r="H973" s="14"/>
      <c r="I973" s="14"/>
      <c r="AK973" s="19" t="s">
        <v>68</v>
      </c>
      <c r="AL973" s="19" t="s">
        <v>68</v>
      </c>
    </row>
    <row r="974">
      <c r="A974" s="14"/>
      <c r="B974" s="14"/>
      <c r="C974" s="14"/>
      <c r="D974" s="14"/>
      <c r="E974" s="14"/>
      <c r="F974" s="23" t="str">
        <f t="array" ref="F974">IF(G974="","",XLOOKUP(G974,selector_04,selector_04_ids,""))</f>
        <v/>
      </c>
      <c r="G974" s="25"/>
      <c r="H974" s="14"/>
      <c r="I974" s="14"/>
      <c r="AK974" s="19" t="s">
        <v>68</v>
      </c>
      <c r="AL974" s="19" t="s">
        <v>68</v>
      </c>
    </row>
    <row r="975">
      <c r="A975" s="14"/>
      <c r="B975" s="14"/>
      <c r="C975" s="14"/>
      <c r="D975" s="14"/>
      <c r="E975" s="14"/>
      <c r="F975" s="23" t="str">
        <f t="array" ref="F975">IF(G975="","",XLOOKUP(G975,selector_04,selector_04_ids,""))</f>
        <v/>
      </c>
      <c r="G975" s="25"/>
      <c r="H975" s="14"/>
      <c r="I975" s="14"/>
      <c r="AK975" s="19" t="s">
        <v>68</v>
      </c>
      <c r="AL975" s="19" t="s">
        <v>68</v>
      </c>
    </row>
    <row r="976">
      <c r="A976" s="14"/>
      <c r="B976" s="14"/>
      <c r="C976" s="14"/>
      <c r="D976" s="14"/>
      <c r="E976" s="14"/>
      <c r="F976" s="23" t="str">
        <f t="array" ref="F976">IF(G976="","",XLOOKUP(G976,selector_04,selector_04_ids,""))</f>
        <v/>
      </c>
      <c r="G976" s="25"/>
      <c r="H976" s="14"/>
      <c r="I976" s="14"/>
      <c r="AK976" s="19" t="s">
        <v>68</v>
      </c>
      <c r="AL976" s="19" t="s">
        <v>68</v>
      </c>
    </row>
    <row r="977">
      <c r="A977" s="14"/>
      <c r="B977" s="14"/>
      <c r="C977" s="14"/>
      <c r="D977" s="14"/>
      <c r="E977" s="14"/>
      <c r="F977" s="23" t="str">
        <f t="array" ref="F977">IF(G977="","",XLOOKUP(G977,selector_04,selector_04_ids,""))</f>
        <v/>
      </c>
      <c r="G977" s="25"/>
      <c r="H977" s="14"/>
      <c r="I977" s="14"/>
      <c r="AK977" s="19" t="s">
        <v>68</v>
      </c>
      <c r="AL977" s="19" t="s">
        <v>68</v>
      </c>
    </row>
    <row r="978">
      <c r="A978" s="14"/>
      <c r="B978" s="14"/>
      <c r="C978" s="14"/>
      <c r="D978" s="14"/>
      <c r="E978" s="14"/>
      <c r="F978" s="23" t="str">
        <f t="array" ref="F978">IF(G978="","",XLOOKUP(G978,selector_04,selector_04_ids,""))</f>
        <v/>
      </c>
      <c r="G978" s="25"/>
      <c r="H978" s="14"/>
      <c r="I978" s="14"/>
      <c r="AK978" s="19" t="s">
        <v>68</v>
      </c>
      <c r="AL978" s="19" t="s">
        <v>68</v>
      </c>
    </row>
    <row r="979">
      <c r="A979" s="14"/>
      <c r="B979" s="14"/>
      <c r="C979" s="14"/>
      <c r="D979" s="14"/>
      <c r="E979" s="14"/>
      <c r="F979" s="23" t="str">
        <f t="array" ref="F979">IF(G979="","",XLOOKUP(G979,selector_04,selector_04_ids,""))</f>
        <v/>
      </c>
      <c r="G979" s="25"/>
      <c r="H979" s="14"/>
      <c r="I979" s="14"/>
      <c r="AK979" s="19" t="s">
        <v>68</v>
      </c>
      <c r="AL979" s="19" t="s">
        <v>68</v>
      </c>
    </row>
    <row r="980">
      <c r="A980" s="14"/>
      <c r="B980" s="14"/>
      <c r="C980" s="14"/>
      <c r="D980" s="14"/>
      <c r="E980" s="14"/>
      <c r="F980" s="23" t="str">
        <f t="array" ref="F980">IF(G980="","",XLOOKUP(G980,selector_04,selector_04_ids,""))</f>
        <v/>
      </c>
      <c r="G980" s="25"/>
      <c r="H980" s="14"/>
      <c r="I980" s="14"/>
      <c r="AK980" s="19" t="s">
        <v>68</v>
      </c>
      <c r="AL980" s="19" t="s">
        <v>68</v>
      </c>
    </row>
    <row r="981">
      <c r="A981" s="14"/>
      <c r="B981" s="14"/>
      <c r="C981" s="14"/>
      <c r="D981" s="14"/>
      <c r="E981" s="14"/>
      <c r="F981" s="23" t="str">
        <f t="array" ref="F981">IF(G981="","",XLOOKUP(G981,selector_04,selector_04_ids,""))</f>
        <v/>
      </c>
      <c r="G981" s="25"/>
      <c r="H981" s="14"/>
      <c r="I981" s="14"/>
      <c r="AK981" s="19" t="s">
        <v>68</v>
      </c>
      <c r="AL981" s="19" t="s">
        <v>68</v>
      </c>
    </row>
    <row r="982">
      <c r="A982" s="14"/>
      <c r="B982" s="14"/>
      <c r="C982" s="14"/>
      <c r="D982" s="14"/>
      <c r="E982" s="14"/>
      <c r="F982" s="23" t="str">
        <f t="array" ref="F982">IF(G982="","",XLOOKUP(G982,selector_04,selector_04_ids,""))</f>
        <v/>
      </c>
      <c r="G982" s="25"/>
      <c r="H982" s="14"/>
      <c r="I982" s="14"/>
      <c r="AK982" s="19" t="s">
        <v>68</v>
      </c>
      <c r="AL982" s="19" t="s">
        <v>68</v>
      </c>
    </row>
    <row r="983">
      <c r="A983" s="14"/>
      <c r="B983" s="14"/>
      <c r="C983" s="14"/>
      <c r="D983" s="14"/>
      <c r="E983" s="14"/>
      <c r="F983" s="23" t="str">
        <f t="array" ref="F983">IF(G983="","",XLOOKUP(G983,selector_04,selector_04_ids,""))</f>
        <v/>
      </c>
      <c r="G983" s="25"/>
      <c r="H983" s="14"/>
      <c r="I983" s="14"/>
      <c r="AK983" s="19" t="s">
        <v>68</v>
      </c>
      <c r="AL983" s="19" t="s">
        <v>68</v>
      </c>
    </row>
    <row r="984">
      <c r="A984" s="14"/>
      <c r="B984" s="14"/>
      <c r="C984" s="14"/>
      <c r="D984" s="14"/>
      <c r="E984" s="14"/>
      <c r="F984" s="23" t="str">
        <f t="array" ref="F984">IF(G984="","",XLOOKUP(G984,selector_04,selector_04_ids,""))</f>
        <v/>
      </c>
      <c r="G984" s="25"/>
      <c r="H984" s="14"/>
      <c r="I984" s="14"/>
      <c r="AK984" s="19" t="s">
        <v>68</v>
      </c>
      <c r="AL984" s="19" t="s">
        <v>68</v>
      </c>
    </row>
    <row r="985">
      <c r="A985" s="14"/>
      <c r="B985" s="14"/>
      <c r="C985" s="14"/>
      <c r="D985" s="14"/>
      <c r="E985" s="14"/>
      <c r="F985" s="23" t="str">
        <f t="array" ref="F985">IF(G985="","",XLOOKUP(G985,selector_04,selector_04_ids,""))</f>
        <v/>
      </c>
      <c r="G985" s="25"/>
      <c r="H985" s="14"/>
      <c r="I985" s="14"/>
      <c r="AK985" s="19" t="s">
        <v>68</v>
      </c>
      <c r="AL985" s="19" t="s">
        <v>68</v>
      </c>
    </row>
    <row r="986">
      <c r="A986" s="14"/>
      <c r="B986" s="14"/>
      <c r="C986" s="14"/>
      <c r="D986" s="14"/>
      <c r="E986" s="14"/>
      <c r="F986" s="23" t="str">
        <f t="array" ref="F986">IF(G986="","",XLOOKUP(G986,selector_04,selector_04_ids,""))</f>
        <v/>
      </c>
      <c r="G986" s="25"/>
      <c r="H986" s="14"/>
      <c r="I986" s="14"/>
      <c r="AK986" s="19" t="s">
        <v>68</v>
      </c>
      <c r="AL986" s="19" t="s">
        <v>68</v>
      </c>
    </row>
    <row r="987">
      <c r="A987" s="14"/>
      <c r="B987" s="14"/>
      <c r="C987" s="14"/>
      <c r="D987" s="14"/>
      <c r="E987" s="14"/>
      <c r="F987" s="23" t="str">
        <f t="array" ref="F987">IF(G987="","",XLOOKUP(G987,selector_04,selector_04_ids,""))</f>
        <v/>
      </c>
      <c r="G987" s="25"/>
      <c r="H987" s="14"/>
      <c r="I987" s="14"/>
      <c r="AK987" s="19" t="s">
        <v>68</v>
      </c>
      <c r="AL987" s="19" t="s">
        <v>68</v>
      </c>
    </row>
    <row r="988">
      <c r="A988" s="14"/>
      <c r="B988" s="14"/>
      <c r="C988" s="14"/>
      <c r="D988" s="14"/>
      <c r="E988" s="14"/>
      <c r="F988" s="23" t="str">
        <f t="array" ref="F988">IF(G988="","",XLOOKUP(G988,selector_04,selector_04_ids,""))</f>
        <v/>
      </c>
      <c r="G988" s="25"/>
      <c r="H988" s="14"/>
      <c r="I988" s="14"/>
      <c r="AK988" s="19" t="s">
        <v>68</v>
      </c>
      <c r="AL988" s="19" t="s">
        <v>68</v>
      </c>
    </row>
    <row r="989">
      <c r="A989" s="14"/>
      <c r="B989" s="14"/>
      <c r="C989" s="14"/>
      <c r="D989" s="14"/>
      <c r="E989" s="14"/>
      <c r="F989" s="23" t="str">
        <f t="array" ref="F989">IF(G989="","",XLOOKUP(G989,selector_04,selector_04_ids,""))</f>
        <v/>
      </c>
      <c r="G989" s="25"/>
      <c r="H989" s="14"/>
      <c r="I989" s="14"/>
      <c r="AK989" s="19" t="s">
        <v>68</v>
      </c>
      <c r="AL989" s="19" t="s">
        <v>68</v>
      </c>
    </row>
    <row r="990">
      <c r="A990" s="14"/>
      <c r="B990" s="14"/>
      <c r="C990" s="14"/>
      <c r="D990" s="14"/>
      <c r="E990" s="14"/>
      <c r="F990" s="23" t="str">
        <f t="array" ref="F990">IF(G990="","",XLOOKUP(G990,selector_04,selector_04_ids,""))</f>
        <v/>
      </c>
      <c r="G990" s="25"/>
      <c r="H990" s="14"/>
      <c r="I990" s="14"/>
      <c r="AK990" s="19" t="s">
        <v>68</v>
      </c>
      <c r="AL990" s="19" t="s">
        <v>68</v>
      </c>
    </row>
    <row r="991">
      <c r="A991" s="14"/>
      <c r="B991" s="14"/>
      <c r="C991" s="14"/>
      <c r="D991" s="14"/>
      <c r="E991" s="14"/>
      <c r="F991" s="23" t="str">
        <f t="array" ref="F991">IF(G991="","",XLOOKUP(G991,selector_04,selector_04_ids,""))</f>
        <v/>
      </c>
      <c r="G991" s="25"/>
      <c r="H991" s="14"/>
      <c r="I991" s="14"/>
      <c r="AK991" s="19" t="s">
        <v>68</v>
      </c>
      <c r="AL991" s="19" t="s">
        <v>68</v>
      </c>
    </row>
    <row r="992">
      <c r="A992" s="14"/>
      <c r="B992" s="14"/>
      <c r="C992" s="14"/>
      <c r="D992" s="14"/>
      <c r="E992" s="14"/>
      <c r="F992" s="23" t="str">
        <f t="array" ref="F992">IF(G992="","",XLOOKUP(G992,selector_04,selector_04_ids,""))</f>
        <v/>
      </c>
      <c r="G992" s="25"/>
      <c r="H992" s="14"/>
      <c r="I992" s="14"/>
      <c r="AK992" s="19" t="s">
        <v>68</v>
      </c>
      <c r="AL992" s="19" t="s">
        <v>68</v>
      </c>
    </row>
    <row r="993">
      <c r="A993" s="14"/>
      <c r="B993" s="14"/>
      <c r="C993" s="14"/>
      <c r="D993" s="14"/>
      <c r="E993" s="14"/>
      <c r="F993" s="23" t="str">
        <f t="array" ref="F993">IF(G993="","",XLOOKUP(G993,selector_04,selector_04_ids,""))</f>
        <v/>
      </c>
      <c r="G993" s="25"/>
      <c r="H993" s="14"/>
      <c r="I993" s="14"/>
      <c r="AK993" s="19" t="s">
        <v>68</v>
      </c>
      <c r="AL993" s="19" t="s">
        <v>68</v>
      </c>
    </row>
    <row r="994">
      <c r="A994" s="14"/>
      <c r="B994" s="14"/>
      <c r="C994" s="14"/>
      <c r="D994" s="14"/>
      <c r="E994" s="14"/>
      <c r="F994" s="23" t="str">
        <f t="array" ref="F994">IF(G994="","",XLOOKUP(G994,selector_04,selector_04_ids,""))</f>
        <v/>
      </c>
      <c r="G994" s="25"/>
      <c r="H994" s="14"/>
      <c r="I994" s="14"/>
      <c r="AK994" s="19" t="s">
        <v>68</v>
      </c>
      <c r="AL994" s="19" t="s">
        <v>68</v>
      </c>
    </row>
    <row r="995">
      <c r="A995" s="14"/>
      <c r="B995" s="14"/>
      <c r="C995" s="14"/>
      <c r="D995" s="14"/>
      <c r="E995" s="14"/>
      <c r="F995" s="23" t="str">
        <f t="array" ref="F995">IF(G995="","",XLOOKUP(G995,selector_04,selector_04_ids,""))</f>
        <v/>
      </c>
      <c r="G995" s="25"/>
      <c r="H995" s="14"/>
      <c r="I995" s="14"/>
      <c r="AK995" s="19" t="s">
        <v>68</v>
      </c>
      <c r="AL995" s="19" t="s">
        <v>68</v>
      </c>
    </row>
    <row r="996">
      <c r="A996" s="14"/>
      <c r="B996" s="14"/>
      <c r="C996" s="14"/>
      <c r="D996" s="14"/>
      <c r="E996" s="14"/>
      <c r="F996" s="23" t="str">
        <f t="array" ref="F996">IF(G996="","",XLOOKUP(G996,selector_04,selector_04_ids,""))</f>
        <v/>
      </c>
      <c r="G996" s="25"/>
      <c r="H996" s="14"/>
      <c r="I996" s="14"/>
      <c r="AK996" s="19" t="s">
        <v>68</v>
      </c>
      <c r="AL996" s="19" t="s">
        <v>68</v>
      </c>
    </row>
    <row r="997">
      <c r="A997" s="14"/>
      <c r="B997" s="14"/>
      <c r="C997" s="14"/>
      <c r="D997" s="14"/>
      <c r="E997" s="14"/>
      <c r="F997" s="23" t="str">
        <f t="array" ref="F997">IF(G997="","",XLOOKUP(G997,selector_04,selector_04_ids,""))</f>
        <v/>
      </c>
      <c r="G997" s="25"/>
      <c r="H997" s="14"/>
      <c r="I997" s="14"/>
      <c r="AK997" s="19" t="s">
        <v>68</v>
      </c>
      <c r="AL997" s="19" t="s">
        <v>68</v>
      </c>
    </row>
    <row r="998">
      <c r="A998" s="14"/>
      <c r="B998" s="14"/>
      <c r="C998" s="14"/>
      <c r="D998" s="14"/>
      <c r="E998" s="14"/>
      <c r="F998" s="23" t="str">
        <f t="array" ref="F998">IF(G998="","",XLOOKUP(G998,selector_04,selector_04_ids,""))</f>
        <v/>
      </c>
      <c r="G998" s="25"/>
      <c r="H998" s="14"/>
      <c r="I998" s="14"/>
      <c r="AK998" s="19" t="s">
        <v>68</v>
      </c>
      <c r="AL998" s="19" t="s">
        <v>68</v>
      </c>
    </row>
    <row r="999">
      <c r="A999" s="14"/>
      <c r="B999" s="14"/>
      <c r="C999" s="14"/>
      <c r="D999" s="14"/>
      <c r="E999" s="14"/>
      <c r="F999" s="23" t="str">
        <f t="array" ref="F999">IF(G999="","",XLOOKUP(G999,selector_04,selector_04_ids,""))</f>
        <v/>
      </c>
      <c r="G999" s="25"/>
      <c r="H999" s="14"/>
      <c r="I999" s="14"/>
      <c r="AK999" s="19" t="s">
        <v>68</v>
      </c>
      <c r="AL999" s="19" t="s">
        <v>68</v>
      </c>
    </row>
    <row r="1000">
      <c r="A1000" s="14"/>
      <c r="B1000" s="14"/>
      <c r="C1000" s="14"/>
      <c r="D1000" s="14"/>
      <c r="E1000" s="14"/>
      <c r="F1000" s="23" t="str">
        <f t="array" ref="F1000">IF(G1000="","",XLOOKUP(G1000,selector_04,selector_04_ids,""))</f>
        <v/>
      </c>
      <c r="G1000" s="25"/>
      <c r="H1000" s="14"/>
      <c r="I1000" s="14"/>
      <c r="AK1000" s="19" t="s">
        <v>68</v>
      </c>
      <c r="AL1000" s="19" t="s">
        <v>68</v>
      </c>
    </row>
    <row r="1001">
      <c r="A1001" s="14"/>
      <c r="B1001" s="14"/>
      <c r="C1001" s="14"/>
      <c r="D1001" s="14"/>
      <c r="E1001" s="14"/>
      <c r="F1001" s="23" t="str">
        <f t="array" ref="F1001">IF(G1001="","",XLOOKUP(G1001,selector_04,selector_04_ids,""))</f>
        <v/>
      </c>
      <c r="G1001" s="25"/>
      <c r="H1001" s="14"/>
      <c r="I1001" s="14"/>
      <c r="AK1001" s="19" t="s">
        <v>68</v>
      </c>
      <c r="AL1001" s="19" t="s">
        <v>68</v>
      </c>
    </row>
    <row r="1002">
      <c r="A1002" s="14"/>
      <c r="B1002" s="14"/>
      <c r="C1002" s="14"/>
      <c r="D1002" s="14"/>
      <c r="E1002" s="14"/>
      <c r="F1002" s="23" t="str">
        <f t="array" ref="F1002">IF(G1002="","",XLOOKUP(G1002,selector_04,selector_04_ids,""))</f>
        <v/>
      </c>
      <c r="G1002" s="25"/>
      <c r="H1002" s="14"/>
      <c r="I1002" s="14"/>
      <c r="AK1002" s="19" t="s">
        <v>68</v>
      </c>
      <c r="AL1002" s="19" t="s">
        <v>68</v>
      </c>
    </row>
    <row r="1003">
      <c r="A1003" s="14"/>
      <c r="B1003" s="14"/>
      <c r="C1003" s="14"/>
      <c r="D1003" s="14"/>
      <c r="E1003" s="14"/>
      <c r="F1003" s="23" t="str">
        <f t="array" ref="F1003">IF(G1003="","",XLOOKUP(G1003,selector_04,selector_04_ids,""))</f>
        <v/>
      </c>
      <c r="G1003" s="25"/>
      <c r="H1003" s="14"/>
      <c r="I1003" s="14"/>
      <c r="AK1003" s="19" t="s">
        <v>68</v>
      </c>
      <c r="AL1003" s="19" t="s">
        <v>68</v>
      </c>
    </row>
    <row r="1004">
      <c r="A1004" s="14"/>
      <c r="B1004" s="14"/>
      <c r="C1004" s="14"/>
      <c r="D1004" s="14"/>
      <c r="E1004" s="14"/>
      <c r="F1004" s="23" t="str">
        <f t="array" ref="F1004">IF(G1004="","",XLOOKUP(G1004,selector_04,selector_04_ids,""))</f>
        <v/>
      </c>
      <c r="G1004" s="25"/>
      <c r="H1004" s="14"/>
      <c r="I1004" s="14"/>
      <c r="AK1004" s="19" t="s">
        <v>68</v>
      </c>
      <c r="AL1004" s="19" t="s">
        <v>68</v>
      </c>
    </row>
    <row r="1005">
      <c r="A1005" s="14"/>
      <c r="B1005" s="14"/>
      <c r="C1005" s="14"/>
      <c r="D1005" s="14"/>
      <c r="E1005" s="14"/>
      <c r="F1005" s="23"/>
      <c r="G1005" s="25"/>
      <c r="H1005" s="14"/>
      <c r="I1005" s="14"/>
    </row>
  </sheetData>
  <autoFilter ref="$A$4:$I$1004"/>
  <mergeCells count="3">
    <mergeCell ref="A1:I1"/>
    <mergeCell ref="A2:I2"/>
    <mergeCell ref="A3:I3"/>
  </mergeCells>
  <dataValidations>
    <dataValidation type="list" allowBlank="1" showErrorMessage="1" sqref="E5:E1004">
      <formula1>enum_yes_no</formula1>
    </dataValidation>
    <dataValidation type="list" allowBlank="1" showErrorMessage="1" sqref="D5:D1004">
      <formula1>enum_counterparty_type</formula1>
    </dataValidation>
    <dataValidation type="list" allowBlank="1" showErrorMessage="1" sqref="G5:G1004">
      <formula1>selector_04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19.5"/>
    <col customWidth="1" min="4" max="4" width="27.63"/>
    <col customWidth="1" min="5" max="5" width="40.13"/>
    <col customWidth="1" min="6" max="6" width="20.75"/>
    <col customWidth="1" min="7" max="7" width="37.63"/>
    <col customWidth="1" min="8" max="8" width="20.75"/>
    <col customWidth="1" min="9" max="9" width="37.63"/>
    <col customWidth="1" min="10" max="10" width="19.5"/>
    <col customWidth="1" min="11" max="12" width="40.13"/>
    <col customWidth="1" min="13" max="13" width="20.75"/>
    <col customWidth="1" min="14" max="14" width="37.63"/>
    <col customWidth="1" min="15" max="15" width="19.5"/>
    <col customWidth="1" min="16" max="16" width="20.75"/>
    <col customWidth="1" min="17" max="17" width="37.63"/>
    <col customWidth="1" min="18" max="18" width="33.88"/>
    <col customWidth="1" min="19" max="19" width="18.25"/>
    <col customWidth="1" min="20" max="20" width="40.13"/>
    <col hidden="1" min="37" max="38" width="12.63"/>
  </cols>
  <sheetData>
    <row r="1" ht="30.0" customHeight="1">
      <c r="A1" s="1" t="s">
        <v>445</v>
      </c>
    </row>
    <row r="2" ht="25.5" customHeight="1">
      <c r="A2" s="4" t="s">
        <v>446</v>
      </c>
    </row>
    <row r="3" ht="28.5" customHeight="1">
      <c r="A3" s="8" t="s">
        <v>447</v>
      </c>
    </row>
    <row r="4" ht="42.0" customHeight="1">
      <c r="A4" s="18" t="s">
        <v>448</v>
      </c>
      <c r="B4" s="10" t="s">
        <v>177</v>
      </c>
      <c r="C4" s="18" t="s">
        <v>6</v>
      </c>
      <c r="D4" s="18" t="s">
        <v>449</v>
      </c>
      <c r="E4" s="18" t="s">
        <v>450</v>
      </c>
      <c r="F4" s="10" t="s">
        <v>451</v>
      </c>
      <c r="G4" s="20" t="s">
        <v>452</v>
      </c>
      <c r="H4" s="10" t="s">
        <v>453</v>
      </c>
      <c r="I4" s="20" t="s">
        <v>454</v>
      </c>
      <c r="J4" s="10" t="s">
        <v>455</v>
      </c>
      <c r="K4" s="18" t="s">
        <v>456</v>
      </c>
      <c r="L4" s="10" t="s">
        <v>457</v>
      </c>
      <c r="M4" s="10" t="s">
        <v>110</v>
      </c>
      <c r="N4" s="20" t="s">
        <v>111</v>
      </c>
      <c r="O4" s="18" t="s">
        <v>7</v>
      </c>
      <c r="P4" s="10" t="s">
        <v>89</v>
      </c>
      <c r="Q4" s="20" t="s">
        <v>186</v>
      </c>
      <c r="R4" s="10" t="s">
        <v>188</v>
      </c>
      <c r="S4" s="10" t="s">
        <v>189</v>
      </c>
      <c r="T4" s="10" t="s">
        <v>129</v>
      </c>
    </row>
    <row r="5">
      <c r="A5" s="14"/>
      <c r="B5" s="23" t="str">
        <f>IF($A5="","",'Система'!$B$4)</f>
        <v/>
      </c>
      <c r="C5" s="14"/>
      <c r="D5" s="14"/>
      <c r="E5" s="14"/>
      <c r="F5" s="23" t="str">
        <f t="array" ref="F5">IF(G5="","",XLOOKUP(G5,selector_15,selector_15_ids,""))</f>
        <v/>
      </c>
      <c r="G5" s="25"/>
      <c r="H5" s="23" t="str">
        <f t="array" ref="H5">IF(I5="","",XLOOKUP(I5,selector_16,selector_16_ids,""))</f>
        <v/>
      </c>
      <c r="I5" s="25"/>
      <c r="J5" s="14"/>
      <c r="K5" s="14"/>
      <c r="L5" s="14"/>
      <c r="M5" s="23" t="str">
        <f t="array" ref="M5">IF(N5="","",XLOOKUP(N5,selector_07,selector_07_ids,""))</f>
        <v/>
      </c>
      <c r="N5" s="25"/>
      <c r="O5" s="14"/>
      <c r="P5" s="23" t="str">
        <f t="array" ref="P5">IF(Q5="","",XLOOKUP(Q5,selector_04,selector_04_ids,""))</f>
        <v/>
      </c>
      <c r="Q5" s="25"/>
      <c r="R5" s="14"/>
      <c r="S5" s="27"/>
      <c r="T5" s="14"/>
      <c r="AK5" s="19" t="str">
        <f>IFERROR(__xludf.DUMMYFUNCTION("ARRAYFORMULA(IFERROR(FILTER(REGEXREPLACE('Срез модели'!$E$5:$E$1004,"" \[id=[^\]]+\]$"",""""),'Срез модели'!$C$5:$C$1004=""Продукты""),""""))"),"")</f>
        <v/>
      </c>
      <c r="AL5" s="19" t="str">
        <f>IFERROR(__xludf.DUMMYFUNCTION("ARRAYFORMULA(IFERROR(FILTER('Срез модели'!$D$5:$D$1004,'Срез модели'!$C$5:$C$1004=""Продукты""),""""))"),"")</f>
        <v/>
      </c>
    </row>
    <row r="6">
      <c r="A6" s="14"/>
      <c r="B6" s="23" t="str">
        <f>IF($A6="","",'Система'!$B$4)</f>
        <v/>
      </c>
      <c r="C6" s="14"/>
      <c r="D6" s="14"/>
      <c r="E6" s="14"/>
      <c r="F6" s="23" t="str">
        <f t="array" ref="F6">IF(G6="","",XLOOKUP(G6,selector_15,selector_15_ids,""))</f>
        <v/>
      </c>
      <c r="G6" s="25"/>
      <c r="H6" s="23" t="str">
        <f t="array" ref="H6">IF(I6="","",XLOOKUP(I6,selector_16,selector_16_ids,""))</f>
        <v/>
      </c>
      <c r="I6" s="25"/>
      <c r="J6" s="14"/>
      <c r="K6" s="14"/>
      <c r="L6" s="14"/>
      <c r="M6" s="23" t="str">
        <f t="array" ref="M6">IF(N6="","",XLOOKUP(N6,selector_07,selector_07_ids,""))</f>
        <v/>
      </c>
      <c r="N6" s="25"/>
      <c r="O6" s="14"/>
      <c r="P6" s="23" t="str">
        <f t="array" ref="P6">IF(Q6="","",XLOOKUP(Q6,selector_04,selector_04_ids,""))</f>
        <v/>
      </c>
      <c r="Q6" s="25"/>
      <c r="R6" s="14"/>
      <c r="S6" s="27"/>
      <c r="T6" s="14"/>
    </row>
    <row r="7">
      <c r="A7" s="14"/>
      <c r="B7" s="23" t="str">
        <f>IF($A7="","",'Система'!$B$4)</f>
        <v/>
      </c>
      <c r="C7" s="14"/>
      <c r="D7" s="14"/>
      <c r="E7" s="14"/>
      <c r="F7" s="23" t="str">
        <f t="array" ref="F7">IF(G7="","",XLOOKUP(G7,selector_15,selector_15_ids,""))</f>
        <v/>
      </c>
      <c r="G7" s="25"/>
      <c r="H7" s="23" t="str">
        <f t="array" ref="H7">IF(I7="","",XLOOKUP(I7,selector_16,selector_16_ids,""))</f>
        <v/>
      </c>
      <c r="I7" s="25"/>
      <c r="J7" s="14"/>
      <c r="K7" s="14"/>
      <c r="L7" s="14"/>
      <c r="M7" s="23" t="str">
        <f t="array" ref="M7">IF(N7="","",XLOOKUP(N7,selector_07,selector_07_ids,""))</f>
        <v/>
      </c>
      <c r="N7" s="25"/>
      <c r="O7" s="14"/>
      <c r="P7" s="23" t="str">
        <f t="array" ref="P7">IF(Q7="","",XLOOKUP(Q7,selector_04,selector_04_ids,""))</f>
        <v/>
      </c>
      <c r="Q7" s="25"/>
      <c r="R7" s="14"/>
      <c r="S7" s="27"/>
      <c r="T7" s="14"/>
    </row>
    <row r="8">
      <c r="A8" s="14"/>
      <c r="B8" s="23" t="str">
        <f>IF($A8="","",'Система'!$B$4)</f>
        <v/>
      </c>
      <c r="C8" s="14"/>
      <c r="D8" s="14"/>
      <c r="E8" s="14"/>
      <c r="F8" s="23" t="str">
        <f t="array" ref="F8">IF(G8="","",XLOOKUP(G8,selector_15,selector_15_ids,""))</f>
        <v/>
      </c>
      <c r="G8" s="25"/>
      <c r="H8" s="23" t="str">
        <f t="array" ref="H8">IF(I8="","",XLOOKUP(I8,selector_16,selector_16_ids,""))</f>
        <v/>
      </c>
      <c r="I8" s="25"/>
      <c r="J8" s="14"/>
      <c r="K8" s="14"/>
      <c r="L8" s="14"/>
      <c r="M8" s="23" t="str">
        <f t="array" ref="M8">IF(N8="","",XLOOKUP(N8,selector_07,selector_07_ids,""))</f>
        <v/>
      </c>
      <c r="N8" s="25"/>
      <c r="O8" s="14"/>
      <c r="P8" s="23" t="str">
        <f t="array" ref="P8">IF(Q8="","",XLOOKUP(Q8,selector_04,selector_04_ids,""))</f>
        <v/>
      </c>
      <c r="Q8" s="25"/>
      <c r="R8" s="14"/>
      <c r="S8" s="27"/>
      <c r="T8" s="14"/>
    </row>
    <row r="9">
      <c r="A9" s="14"/>
      <c r="B9" s="23" t="str">
        <f>IF($A9="","",'Система'!$B$4)</f>
        <v/>
      </c>
      <c r="C9" s="14"/>
      <c r="D9" s="14"/>
      <c r="E9" s="14"/>
      <c r="F9" s="23" t="str">
        <f t="array" ref="F9">IF(G9="","",XLOOKUP(G9,selector_15,selector_15_ids,""))</f>
        <v/>
      </c>
      <c r="G9" s="25"/>
      <c r="H9" s="23" t="str">
        <f t="array" ref="H9">IF(I9="","",XLOOKUP(I9,selector_16,selector_16_ids,""))</f>
        <v/>
      </c>
      <c r="I9" s="25"/>
      <c r="J9" s="14"/>
      <c r="K9" s="14"/>
      <c r="L9" s="14"/>
      <c r="M9" s="23" t="str">
        <f t="array" ref="M9">IF(N9="","",XLOOKUP(N9,selector_07,selector_07_ids,""))</f>
        <v/>
      </c>
      <c r="N9" s="25"/>
      <c r="O9" s="14"/>
      <c r="P9" s="23" t="str">
        <f t="array" ref="P9">IF(Q9="","",XLOOKUP(Q9,selector_04,selector_04_ids,""))</f>
        <v/>
      </c>
      <c r="Q9" s="25"/>
      <c r="R9" s="14"/>
      <c r="S9" s="27"/>
      <c r="T9" s="14"/>
    </row>
    <row r="10">
      <c r="A10" s="14"/>
      <c r="B10" s="23" t="str">
        <f>IF($A10="","",'Система'!$B$4)</f>
        <v/>
      </c>
      <c r="C10" s="14"/>
      <c r="D10" s="14"/>
      <c r="E10" s="14"/>
      <c r="F10" s="23" t="str">
        <f t="array" ref="F10">IF(G10="","",XLOOKUP(G10,selector_15,selector_15_ids,""))</f>
        <v/>
      </c>
      <c r="G10" s="25"/>
      <c r="H10" s="23" t="str">
        <f t="array" ref="H10">IF(I10="","",XLOOKUP(I10,selector_16,selector_16_ids,""))</f>
        <v/>
      </c>
      <c r="I10" s="25"/>
      <c r="J10" s="14"/>
      <c r="K10" s="14"/>
      <c r="L10" s="14"/>
      <c r="M10" s="23" t="str">
        <f t="array" ref="M10">IF(N10="","",XLOOKUP(N10,selector_07,selector_07_ids,""))</f>
        <v/>
      </c>
      <c r="N10" s="25"/>
      <c r="O10" s="14"/>
      <c r="P10" s="23" t="str">
        <f t="array" ref="P10">IF(Q10="","",XLOOKUP(Q10,selector_04,selector_04_ids,""))</f>
        <v/>
      </c>
      <c r="Q10" s="25"/>
      <c r="R10" s="14"/>
      <c r="S10" s="27"/>
      <c r="T10" s="14"/>
    </row>
    <row r="11">
      <c r="A11" s="14"/>
      <c r="B11" s="23" t="str">
        <f>IF($A11="","",'Система'!$B$4)</f>
        <v/>
      </c>
      <c r="C11" s="14"/>
      <c r="D11" s="14"/>
      <c r="E11" s="14"/>
      <c r="F11" s="23" t="str">
        <f t="array" ref="F11">IF(G11="","",XLOOKUP(G11,selector_15,selector_15_ids,""))</f>
        <v/>
      </c>
      <c r="G11" s="25"/>
      <c r="H11" s="23" t="str">
        <f t="array" ref="H11">IF(I11="","",XLOOKUP(I11,selector_16,selector_16_ids,""))</f>
        <v/>
      </c>
      <c r="I11" s="25"/>
      <c r="J11" s="14"/>
      <c r="K11" s="14"/>
      <c r="L11" s="14"/>
      <c r="M11" s="23" t="str">
        <f t="array" ref="M11">IF(N11="","",XLOOKUP(N11,selector_07,selector_07_ids,""))</f>
        <v/>
      </c>
      <c r="N11" s="25"/>
      <c r="O11" s="14"/>
      <c r="P11" s="23" t="str">
        <f t="array" ref="P11">IF(Q11="","",XLOOKUP(Q11,selector_04,selector_04_ids,""))</f>
        <v/>
      </c>
      <c r="Q11" s="25"/>
      <c r="R11" s="14"/>
      <c r="S11" s="27"/>
      <c r="T11" s="14"/>
    </row>
    <row r="12">
      <c r="A12" s="14"/>
      <c r="B12" s="23" t="str">
        <f>IF($A12="","",'Система'!$B$4)</f>
        <v/>
      </c>
      <c r="C12" s="14"/>
      <c r="D12" s="14"/>
      <c r="E12" s="14"/>
      <c r="F12" s="23" t="str">
        <f t="array" ref="F12">IF(G12="","",XLOOKUP(G12,selector_15,selector_15_ids,""))</f>
        <v/>
      </c>
      <c r="G12" s="25"/>
      <c r="H12" s="23" t="str">
        <f t="array" ref="H12">IF(I12="","",XLOOKUP(I12,selector_16,selector_16_ids,""))</f>
        <v/>
      </c>
      <c r="I12" s="25"/>
      <c r="J12" s="14"/>
      <c r="K12" s="14"/>
      <c r="L12" s="14"/>
      <c r="M12" s="23" t="str">
        <f t="array" ref="M12">IF(N12="","",XLOOKUP(N12,selector_07,selector_07_ids,""))</f>
        <v/>
      </c>
      <c r="N12" s="25"/>
      <c r="O12" s="14"/>
      <c r="P12" s="23" t="str">
        <f t="array" ref="P12">IF(Q12="","",XLOOKUP(Q12,selector_04,selector_04_ids,""))</f>
        <v/>
      </c>
      <c r="Q12" s="25"/>
      <c r="R12" s="14"/>
      <c r="S12" s="27"/>
      <c r="T12" s="14"/>
    </row>
    <row r="13">
      <c r="A13" s="14"/>
      <c r="B13" s="23" t="str">
        <f>IF($A13="","",'Система'!$B$4)</f>
        <v/>
      </c>
      <c r="C13" s="14"/>
      <c r="D13" s="14"/>
      <c r="E13" s="14"/>
      <c r="F13" s="23" t="str">
        <f t="array" ref="F13">IF(G13="","",XLOOKUP(G13,selector_15,selector_15_ids,""))</f>
        <v/>
      </c>
      <c r="G13" s="25"/>
      <c r="H13" s="23" t="str">
        <f t="array" ref="H13">IF(I13="","",XLOOKUP(I13,selector_16,selector_16_ids,""))</f>
        <v/>
      </c>
      <c r="I13" s="25"/>
      <c r="J13" s="14"/>
      <c r="K13" s="14"/>
      <c r="L13" s="14"/>
      <c r="M13" s="23" t="str">
        <f t="array" ref="M13">IF(N13="","",XLOOKUP(N13,selector_07,selector_07_ids,""))</f>
        <v/>
      </c>
      <c r="N13" s="25"/>
      <c r="O13" s="14"/>
      <c r="P13" s="23" t="str">
        <f t="array" ref="P13">IF(Q13="","",XLOOKUP(Q13,selector_04,selector_04_ids,""))</f>
        <v/>
      </c>
      <c r="Q13" s="25"/>
      <c r="R13" s="14"/>
      <c r="S13" s="27"/>
      <c r="T13" s="14"/>
    </row>
    <row r="14">
      <c r="A14" s="14"/>
      <c r="B14" s="23" t="str">
        <f>IF($A14="","",'Система'!$B$4)</f>
        <v/>
      </c>
      <c r="C14" s="14"/>
      <c r="D14" s="14"/>
      <c r="E14" s="14"/>
      <c r="F14" s="23" t="str">
        <f t="array" ref="F14">IF(G14="","",XLOOKUP(G14,selector_15,selector_15_ids,""))</f>
        <v/>
      </c>
      <c r="G14" s="25"/>
      <c r="H14" s="23" t="str">
        <f t="array" ref="H14">IF(I14="","",XLOOKUP(I14,selector_16,selector_16_ids,""))</f>
        <v/>
      </c>
      <c r="I14" s="25"/>
      <c r="J14" s="14"/>
      <c r="K14" s="14"/>
      <c r="L14" s="14"/>
      <c r="M14" s="23" t="str">
        <f t="array" ref="M14">IF(N14="","",XLOOKUP(N14,selector_07,selector_07_ids,""))</f>
        <v/>
      </c>
      <c r="N14" s="25"/>
      <c r="O14" s="14"/>
      <c r="P14" s="23" t="str">
        <f t="array" ref="P14">IF(Q14="","",XLOOKUP(Q14,selector_04,selector_04_ids,""))</f>
        <v/>
      </c>
      <c r="Q14" s="25"/>
      <c r="R14" s="14"/>
      <c r="S14" s="27"/>
      <c r="T14" s="14"/>
    </row>
    <row r="15">
      <c r="A15" s="14"/>
      <c r="B15" s="23" t="str">
        <f>IF($A15="","",'Система'!$B$4)</f>
        <v/>
      </c>
      <c r="C15" s="14"/>
      <c r="D15" s="14"/>
      <c r="E15" s="14"/>
      <c r="F15" s="23" t="str">
        <f t="array" ref="F15">IF(G15="","",XLOOKUP(G15,selector_15,selector_15_ids,""))</f>
        <v/>
      </c>
      <c r="G15" s="25"/>
      <c r="H15" s="23" t="str">
        <f t="array" ref="H15">IF(I15="","",XLOOKUP(I15,selector_16,selector_16_ids,""))</f>
        <v/>
      </c>
      <c r="I15" s="25"/>
      <c r="J15" s="14"/>
      <c r="K15" s="14"/>
      <c r="L15" s="14"/>
      <c r="M15" s="23" t="str">
        <f t="array" ref="M15">IF(N15="","",XLOOKUP(N15,selector_07,selector_07_ids,""))</f>
        <v/>
      </c>
      <c r="N15" s="25"/>
      <c r="O15" s="14"/>
      <c r="P15" s="23" t="str">
        <f t="array" ref="P15">IF(Q15="","",XLOOKUP(Q15,selector_04,selector_04_ids,""))</f>
        <v/>
      </c>
      <c r="Q15" s="25"/>
      <c r="R15" s="14"/>
      <c r="S15" s="27"/>
      <c r="T15" s="14"/>
    </row>
    <row r="16">
      <c r="A16" s="14"/>
      <c r="B16" s="23" t="str">
        <f>IF($A16="","",'Система'!$B$4)</f>
        <v/>
      </c>
      <c r="C16" s="14"/>
      <c r="D16" s="14"/>
      <c r="E16" s="14"/>
      <c r="F16" s="23" t="str">
        <f t="array" ref="F16">IF(G16="","",XLOOKUP(G16,selector_15,selector_15_ids,""))</f>
        <v/>
      </c>
      <c r="G16" s="25"/>
      <c r="H16" s="23" t="str">
        <f t="array" ref="H16">IF(I16="","",XLOOKUP(I16,selector_16,selector_16_ids,""))</f>
        <v/>
      </c>
      <c r="I16" s="25"/>
      <c r="J16" s="14"/>
      <c r="K16" s="14"/>
      <c r="L16" s="14"/>
      <c r="M16" s="23" t="str">
        <f t="array" ref="M16">IF(N16="","",XLOOKUP(N16,selector_07,selector_07_ids,""))</f>
        <v/>
      </c>
      <c r="N16" s="25"/>
      <c r="O16" s="14"/>
      <c r="P16" s="23" t="str">
        <f t="array" ref="P16">IF(Q16="","",XLOOKUP(Q16,selector_04,selector_04_ids,""))</f>
        <v/>
      </c>
      <c r="Q16" s="25"/>
      <c r="R16" s="14"/>
      <c r="S16" s="27"/>
      <c r="T16" s="14"/>
    </row>
    <row r="17">
      <c r="A17" s="14"/>
      <c r="B17" s="23" t="str">
        <f>IF($A17="","",'Система'!$B$4)</f>
        <v/>
      </c>
      <c r="C17" s="14"/>
      <c r="D17" s="14"/>
      <c r="E17" s="14"/>
      <c r="F17" s="23" t="str">
        <f t="array" ref="F17">IF(G17="","",XLOOKUP(G17,selector_15,selector_15_ids,""))</f>
        <v/>
      </c>
      <c r="G17" s="25"/>
      <c r="H17" s="23" t="str">
        <f t="array" ref="H17">IF(I17="","",XLOOKUP(I17,selector_16,selector_16_ids,""))</f>
        <v/>
      </c>
      <c r="I17" s="25"/>
      <c r="J17" s="14"/>
      <c r="K17" s="14"/>
      <c r="L17" s="14"/>
      <c r="M17" s="23" t="str">
        <f t="array" ref="M17">IF(N17="","",XLOOKUP(N17,selector_07,selector_07_ids,""))</f>
        <v/>
      </c>
      <c r="N17" s="25"/>
      <c r="O17" s="14"/>
      <c r="P17" s="23" t="str">
        <f t="array" ref="P17">IF(Q17="","",XLOOKUP(Q17,selector_04,selector_04_ids,""))</f>
        <v/>
      </c>
      <c r="Q17" s="25"/>
      <c r="R17" s="14"/>
      <c r="S17" s="27"/>
      <c r="T17" s="14"/>
    </row>
    <row r="18">
      <c r="A18" s="14"/>
      <c r="B18" s="23" t="str">
        <f>IF($A18="","",'Система'!$B$4)</f>
        <v/>
      </c>
      <c r="C18" s="14"/>
      <c r="D18" s="14"/>
      <c r="E18" s="14"/>
      <c r="F18" s="23" t="str">
        <f t="array" ref="F18">IF(G18="","",XLOOKUP(G18,selector_15,selector_15_ids,""))</f>
        <v/>
      </c>
      <c r="G18" s="25"/>
      <c r="H18" s="23" t="str">
        <f t="array" ref="H18">IF(I18="","",XLOOKUP(I18,selector_16,selector_16_ids,""))</f>
        <v/>
      </c>
      <c r="I18" s="25"/>
      <c r="J18" s="14"/>
      <c r="K18" s="14"/>
      <c r="L18" s="14"/>
      <c r="M18" s="23" t="str">
        <f t="array" ref="M18">IF(N18="","",XLOOKUP(N18,selector_07,selector_07_ids,""))</f>
        <v/>
      </c>
      <c r="N18" s="25"/>
      <c r="O18" s="14"/>
      <c r="P18" s="23" t="str">
        <f t="array" ref="P18">IF(Q18="","",XLOOKUP(Q18,selector_04,selector_04_ids,""))</f>
        <v/>
      </c>
      <c r="Q18" s="25"/>
      <c r="R18" s="14"/>
      <c r="S18" s="27"/>
      <c r="T18" s="14"/>
    </row>
    <row r="19">
      <c r="A19" s="14"/>
      <c r="B19" s="23" t="str">
        <f>IF($A19="","",'Система'!$B$4)</f>
        <v/>
      </c>
      <c r="C19" s="14"/>
      <c r="D19" s="14"/>
      <c r="E19" s="14"/>
      <c r="F19" s="23" t="str">
        <f t="array" ref="F19">IF(G19="","",XLOOKUP(G19,selector_15,selector_15_ids,""))</f>
        <v/>
      </c>
      <c r="G19" s="25"/>
      <c r="H19" s="23" t="str">
        <f t="array" ref="H19">IF(I19="","",XLOOKUP(I19,selector_16,selector_16_ids,""))</f>
        <v/>
      </c>
      <c r="I19" s="25"/>
      <c r="J19" s="14"/>
      <c r="K19" s="14"/>
      <c r="L19" s="14"/>
      <c r="M19" s="23" t="str">
        <f t="array" ref="M19">IF(N19="","",XLOOKUP(N19,selector_07,selector_07_ids,""))</f>
        <v/>
      </c>
      <c r="N19" s="25"/>
      <c r="O19" s="14"/>
      <c r="P19" s="23" t="str">
        <f t="array" ref="P19">IF(Q19="","",XLOOKUP(Q19,selector_04,selector_04_ids,""))</f>
        <v/>
      </c>
      <c r="Q19" s="25"/>
      <c r="R19" s="14"/>
      <c r="S19" s="27"/>
      <c r="T19" s="14"/>
    </row>
    <row r="20">
      <c r="A20" s="14"/>
      <c r="B20" s="23" t="str">
        <f>IF($A20="","",'Система'!$B$4)</f>
        <v/>
      </c>
      <c r="C20" s="14"/>
      <c r="D20" s="14"/>
      <c r="E20" s="14"/>
      <c r="F20" s="23" t="str">
        <f t="array" ref="F20">IF(G20="","",XLOOKUP(G20,selector_15,selector_15_ids,""))</f>
        <v/>
      </c>
      <c r="G20" s="25"/>
      <c r="H20" s="23" t="str">
        <f t="array" ref="H20">IF(I20="","",XLOOKUP(I20,selector_16,selector_16_ids,""))</f>
        <v/>
      </c>
      <c r="I20" s="25"/>
      <c r="J20" s="14"/>
      <c r="K20" s="14"/>
      <c r="L20" s="14"/>
      <c r="M20" s="23" t="str">
        <f t="array" ref="M20">IF(N20="","",XLOOKUP(N20,selector_07,selector_07_ids,""))</f>
        <v/>
      </c>
      <c r="N20" s="25"/>
      <c r="O20" s="14"/>
      <c r="P20" s="23" t="str">
        <f t="array" ref="P20">IF(Q20="","",XLOOKUP(Q20,selector_04,selector_04_ids,""))</f>
        <v/>
      </c>
      <c r="Q20" s="25"/>
      <c r="R20" s="14"/>
      <c r="S20" s="27"/>
      <c r="T20" s="14"/>
    </row>
    <row r="21">
      <c r="A21" s="14"/>
      <c r="B21" s="23" t="str">
        <f>IF($A21="","",'Система'!$B$4)</f>
        <v/>
      </c>
      <c r="C21" s="14"/>
      <c r="D21" s="14"/>
      <c r="E21" s="14"/>
      <c r="F21" s="23" t="str">
        <f t="array" ref="F21">IF(G21="","",XLOOKUP(G21,selector_15,selector_15_ids,""))</f>
        <v/>
      </c>
      <c r="G21" s="25"/>
      <c r="H21" s="23" t="str">
        <f t="array" ref="H21">IF(I21="","",XLOOKUP(I21,selector_16,selector_16_ids,""))</f>
        <v/>
      </c>
      <c r="I21" s="25"/>
      <c r="J21" s="14"/>
      <c r="K21" s="14"/>
      <c r="L21" s="14"/>
      <c r="M21" s="23" t="str">
        <f t="array" ref="M21">IF(N21="","",XLOOKUP(N21,selector_07,selector_07_ids,""))</f>
        <v/>
      </c>
      <c r="N21" s="25"/>
      <c r="O21" s="14"/>
      <c r="P21" s="23" t="str">
        <f t="array" ref="P21">IF(Q21="","",XLOOKUP(Q21,selector_04,selector_04_ids,""))</f>
        <v/>
      </c>
      <c r="Q21" s="25"/>
      <c r="R21" s="14"/>
      <c r="S21" s="27"/>
      <c r="T21" s="14"/>
    </row>
    <row r="22">
      <c r="A22" s="14"/>
      <c r="B22" s="23" t="str">
        <f>IF($A22="","",'Система'!$B$4)</f>
        <v/>
      </c>
      <c r="C22" s="14"/>
      <c r="D22" s="14"/>
      <c r="E22" s="14"/>
      <c r="F22" s="23" t="str">
        <f t="array" ref="F22">IF(G22="","",XLOOKUP(G22,selector_15,selector_15_ids,""))</f>
        <v/>
      </c>
      <c r="G22" s="25"/>
      <c r="H22" s="23" t="str">
        <f t="array" ref="H22">IF(I22="","",XLOOKUP(I22,selector_16,selector_16_ids,""))</f>
        <v/>
      </c>
      <c r="I22" s="25"/>
      <c r="J22" s="14"/>
      <c r="K22" s="14"/>
      <c r="L22" s="14"/>
      <c r="M22" s="23" t="str">
        <f t="array" ref="M22">IF(N22="","",XLOOKUP(N22,selector_07,selector_07_ids,""))</f>
        <v/>
      </c>
      <c r="N22" s="25"/>
      <c r="O22" s="14"/>
      <c r="P22" s="23" t="str">
        <f t="array" ref="P22">IF(Q22="","",XLOOKUP(Q22,selector_04,selector_04_ids,""))</f>
        <v/>
      </c>
      <c r="Q22" s="25"/>
      <c r="R22" s="14"/>
      <c r="S22" s="27"/>
      <c r="T22" s="14"/>
    </row>
    <row r="23">
      <c r="A23" s="14"/>
      <c r="B23" s="23" t="str">
        <f>IF($A23="","",'Система'!$B$4)</f>
        <v/>
      </c>
      <c r="C23" s="14"/>
      <c r="D23" s="14"/>
      <c r="E23" s="14"/>
      <c r="F23" s="23" t="str">
        <f t="array" ref="F23">IF(G23="","",XLOOKUP(G23,selector_15,selector_15_ids,""))</f>
        <v/>
      </c>
      <c r="G23" s="25"/>
      <c r="H23" s="23" t="str">
        <f t="array" ref="H23">IF(I23="","",XLOOKUP(I23,selector_16,selector_16_ids,""))</f>
        <v/>
      </c>
      <c r="I23" s="25"/>
      <c r="J23" s="14"/>
      <c r="K23" s="14"/>
      <c r="L23" s="14"/>
      <c r="M23" s="23" t="str">
        <f t="array" ref="M23">IF(N23="","",XLOOKUP(N23,selector_07,selector_07_ids,""))</f>
        <v/>
      </c>
      <c r="N23" s="25"/>
      <c r="O23" s="14"/>
      <c r="P23" s="23" t="str">
        <f t="array" ref="P23">IF(Q23="","",XLOOKUP(Q23,selector_04,selector_04_ids,""))</f>
        <v/>
      </c>
      <c r="Q23" s="25"/>
      <c r="R23" s="14"/>
      <c r="S23" s="27"/>
      <c r="T23" s="14"/>
    </row>
    <row r="24">
      <c r="A24" s="14"/>
      <c r="B24" s="23" t="str">
        <f>IF($A24="","",'Система'!$B$4)</f>
        <v/>
      </c>
      <c r="C24" s="14"/>
      <c r="D24" s="14"/>
      <c r="E24" s="14"/>
      <c r="F24" s="23" t="str">
        <f t="array" ref="F24">IF(G24="","",XLOOKUP(G24,selector_15,selector_15_ids,""))</f>
        <v/>
      </c>
      <c r="G24" s="25"/>
      <c r="H24" s="23" t="str">
        <f t="array" ref="H24">IF(I24="","",XLOOKUP(I24,selector_16,selector_16_ids,""))</f>
        <v/>
      </c>
      <c r="I24" s="25"/>
      <c r="J24" s="14"/>
      <c r="K24" s="14"/>
      <c r="L24" s="14"/>
      <c r="M24" s="23" t="str">
        <f t="array" ref="M24">IF(N24="","",XLOOKUP(N24,selector_07,selector_07_ids,""))</f>
        <v/>
      </c>
      <c r="N24" s="25"/>
      <c r="O24" s="14"/>
      <c r="P24" s="23" t="str">
        <f t="array" ref="P24">IF(Q24="","",XLOOKUP(Q24,selector_04,selector_04_ids,""))</f>
        <v/>
      </c>
      <c r="Q24" s="25"/>
      <c r="R24" s="14"/>
      <c r="S24" s="27"/>
      <c r="T24" s="14"/>
    </row>
    <row r="25">
      <c r="A25" s="14"/>
      <c r="B25" s="23" t="str">
        <f>IF($A25="","",'Система'!$B$4)</f>
        <v/>
      </c>
      <c r="C25" s="14"/>
      <c r="D25" s="14"/>
      <c r="E25" s="14"/>
      <c r="F25" s="23" t="str">
        <f t="array" ref="F25">IF(G25="","",XLOOKUP(G25,selector_15,selector_15_ids,""))</f>
        <v/>
      </c>
      <c r="G25" s="25"/>
      <c r="H25" s="23" t="str">
        <f t="array" ref="H25">IF(I25="","",XLOOKUP(I25,selector_16,selector_16_ids,""))</f>
        <v/>
      </c>
      <c r="I25" s="25"/>
      <c r="J25" s="14"/>
      <c r="K25" s="14"/>
      <c r="L25" s="14"/>
      <c r="M25" s="23" t="str">
        <f t="array" ref="M25">IF(N25="","",XLOOKUP(N25,selector_07,selector_07_ids,""))</f>
        <v/>
      </c>
      <c r="N25" s="25"/>
      <c r="O25" s="14"/>
      <c r="P25" s="23" t="str">
        <f t="array" ref="P25">IF(Q25="","",XLOOKUP(Q25,selector_04,selector_04_ids,""))</f>
        <v/>
      </c>
      <c r="Q25" s="25"/>
      <c r="R25" s="14"/>
      <c r="S25" s="27"/>
      <c r="T25" s="14"/>
    </row>
    <row r="26">
      <c r="A26" s="14"/>
      <c r="B26" s="23" t="str">
        <f>IF($A26="","",'Система'!$B$4)</f>
        <v/>
      </c>
      <c r="C26" s="14"/>
      <c r="D26" s="14"/>
      <c r="E26" s="14"/>
      <c r="F26" s="23" t="str">
        <f t="array" ref="F26">IF(G26="","",XLOOKUP(G26,selector_15,selector_15_ids,""))</f>
        <v/>
      </c>
      <c r="G26" s="25"/>
      <c r="H26" s="23" t="str">
        <f t="array" ref="H26">IF(I26="","",XLOOKUP(I26,selector_16,selector_16_ids,""))</f>
        <v/>
      </c>
      <c r="I26" s="25"/>
      <c r="J26" s="14"/>
      <c r="K26" s="14"/>
      <c r="L26" s="14"/>
      <c r="M26" s="23" t="str">
        <f t="array" ref="M26">IF(N26="","",XLOOKUP(N26,selector_07,selector_07_ids,""))</f>
        <v/>
      </c>
      <c r="N26" s="25"/>
      <c r="O26" s="14"/>
      <c r="P26" s="23" t="str">
        <f t="array" ref="P26">IF(Q26="","",XLOOKUP(Q26,selector_04,selector_04_ids,""))</f>
        <v/>
      </c>
      <c r="Q26" s="25"/>
      <c r="R26" s="14"/>
      <c r="S26" s="27"/>
      <c r="T26" s="14"/>
    </row>
    <row r="27">
      <c r="A27" s="14"/>
      <c r="B27" s="23" t="str">
        <f>IF($A27="","",'Система'!$B$4)</f>
        <v/>
      </c>
      <c r="C27" s="14"/>
      <c r="D27" s="14"/>
      <c r="E27" s="14"/>
      <c r="F27" s="23" t="str">
        <f t="array" ref="F27">IF(G27="","",XLOOKUP(G27,selector_15,selector_15_ids,""))</f>
        <v/>
      </c>
      <c r="G27" s="25"/>
      <c r="H27" s="23" t="str">
        <f t="array" ref="H27">IF(I27="","",XLOOKUP(I27,selector_16,selector_16_ids,""))</f>
        <v/>
      </c>
      <c r="I27" s="25"/>
      <c r="J27" s="14"/>
      <c r="K27" s="14"/>
      <c r="L27" s="14"/>
      <c r="M27" s="23" t="str">
        <f t="array" ref="M27">IF(N27="","",XLOOKUP(N27,selector_07,selector_07_ids,""))</f>
        <v/>
      </c>
      <c r="N27" s="25"/>
      <c r="O27" s="14"/>
      <c r="P27" s="23" t="str">
        <f t="array" ref="P27">IF(Q27="","",XLOOKUP(Q27,selector_04,selector_04_ids,""))</f>
        <v/>
      </c>
      <c r="Q27" s="25"/>
      <c r="R27" s="14"/>
      <c r="S27" s="27"/>
      <c r="T27" s="14"/>
    </row>
    <row r="28">
      <c r="A28" s="14"/>
      <c r="B28" s="23" t="str">
        <f>IF($A28="","",'Система'!$B$4)</f>
        <v/>
      </c>
      <c r="C28" s="14"/>
      <c r="D28" s="14"/>
      <c r="E28" s="14"/>
      <c r="F28" s="23" t="str">
        <f t="array" ref="F28">IF(G28="","",XLOOKUP(G28,selector_15,selector_15_ids,""))</f>
        <v/>
      </c>
      <c r="G28" s="25"/>
      <c r="H28" s="23" t="str">
        <f t="array" ref="H28">IF(I28="","",XLOOKUP(I28,selector_16,selector_16_ids,""))</f>
        <v/>
      </c>
      <c r="I28" s="25"/>
      <c r="J28" s="14"/>
      <c r="K28" s="14"/>
      <c r="L28" s="14"/>
      <c r="M28" s="23" t="str">
        <f t="array" ref="M28">IF(N28="","",XLOOKUP(N28,selector_07,selector_07_ids,""))</f>
        <v/>
      </c>
      <c r="N28" s="25"/>
      <c r="O28" s="14"/>
      <c r="P28" s="23" t="str">
        <f t="array" ref="P28">IF(Q28="","",XLOOKUP(Q28,selector_04,selector_04_ids,""))</f>
        <v/>
      </c>
      <c r="Q28" s="25"/>
      <c r="R28" s="14"/>
      <c r="S28" s="27"/>
      <c r="T28" s="14"/>
    </row>
    <row r="29">
      <c r="A29" s="14"/>
      <c r="B29" s="23" t="str">
        <f>IF($A29="","",'Система'!$B$4)</f>
        <v/>
      </c>
      <c r="C29" s="14"/>
      <c r="D29" s="14"/>
      <c r="E29" s="14"/>
      <c r="F29" s="23" t="str">
        <f t="array" ref="F29">IF(G29="","",XLOOKUP(G29,selector_15,selector_15_ids,""))</f>
        <v/>
      </c>
      <c r="G29" s="25"/>
      <c r="H29" s="23" t="str">
        <f t="array" ref="H29">IF(I29="","",XLOOKUP(I29,selector_16,selector_16_ids,""))</f>
        <v/>
      </c>
      <c r="I29" s="25"/>
      <c r="J29" s="14"/>
      <c r="K29" s="14"/>
      <c r="L29" s="14"/>
      <c r="M29" s="23" t="str">
        <f t="array" ref="M29">IF(N29="","",XLOOKUP(N29,selector_07,selector_07_ids,""))</f>
        <v/>
      </c>
      <c r="N29" s="25"/>
      <c r="O29" s="14"/>
      <c r="P29" s="23" t="str">
        <f t="array" ref="P29">IF(Q29="","",XLOOKUP(Q29,selector_04,selector_04_ids,""))</f>
        <v/>
      </c>
      <c r="Q29" s="25"/>
      <c r="R29" s="14"/>
      <c r="S29" s="27"/>
      <c r="T29" s="14"/>
    </row>
    <row r="30">
      <c r="A30" s="14"/>
      <c r="B30" s="23" t="str">
        <f>IF($A30="","",'Система'!$B$4)</f>
        <v/>
      </c>
      <c r="C30" s="14"/>
      <c r="D30" s="14"/>
      <c r="E30" s="14"/>
      <c r="F30" s="23" t="str">
        <f t="array" ref="F30">IF(G30="","",XLOOKUP(G30,selector_15,selector_15_ids,""))</f>
        <v/>
      </c>
      <c r="G30" s="25"/>
      <c r="H30" s="23" t="str">
        <f t="array" ref="H30">IF(I30="","",XLOOKUP(I30,selector_16,selector_16_ids,""))</f>
        <v/>
      </c>
      <c r="I30" s="25"/>
      <c r="J30" s="14"/>
      <c r="K30" s="14"/>
      <c r="L30" s="14"/>
      <c r="M30" s="23" t="str">
        <f t="array" ref="M30">IF(N30="","",XLOOKUP(N30,selector_07,selector_07_ids,""))</f>
        <v/>
      </c>
      <c r="N30" s="25"/>
      <c r="O30" s="14"/>
      <c r="P30" s="23" t="str">
        <f t="array" ref="P30">IF(Q30="","",XLOOKUP(Q30,selector_04,selector_04_ids,""))</f>
        <v/>
      </c>
      <c r="Q30" s="25"/>
      <c r="R30" s="14"/>
      <c r="S30" s="27"/>
      <c r="T30" s="14"/>
    </row>
    <row r="31">
      <c r="A31" s="14"/>
      <c r="B31" s="23" t="str">
        <f>IF($A31="","",'Система'!$B$4)</f>
        <v/>
      </c>
      <c r="C31" s="14"/>
      <c r="D31" s="14"/>
      <c r="E31" s="14"/>
      <c r="F31" s="23" t="str">
        <f t="array" ref="F31">IF(G31="","",XLOOKUP(G31,selector_15,selector_15_ids,""))</f>
        <v/>
      </c>
      <c r="G31" s="25"/>
      <c r="H31" s="23" t="str">
        <f t="array" ref="H31">IF(I31="","",XLOOKUP(I31,selector_16,selector_16_ids,""))</f>
        <v/>
      </c>
      <c r="I31" s="25"/>
      <c r="J31" s="14"/>
      <c r="K31" s="14"/>
      <c r="L31" s="14"/>
      <c r="M31" s="23" t="str">
        <f t="array" ref="M31">IF(N31="","",XLOOKUP(N31,selector_07,selector_07_ids,""))</f>
        <v/>
      </c>
      <c r="N31" s="25"/>
      <c r="O31" s="14"/>
      <c r="P31" s="23" t="str">
        <f t="array" ref="P31">IF(Q31="","",XLOOKUP(Q31,selector_04,selector_04_ids,""))</f>
        <v/>
      </c>
      <c r="Q31" s="25"/>
      <c r="R31" s="14"/>
      <c r="S31" s="27"/>
      <c r="T31" s="14"/>
    </row>
    <row r="32">
      <c r="A32" s="14"/>
      <c r="B32" s="23" t="str">
        <f>IF($A32="","",'Система'!$B$4)</f>
        <v/>
      </c>
      <c r="C32" s="14"/>
      <c r="D32" s="14"/>
      <c r="E32" s="14"/>
      <c r="F32" s="23" t="str">
        <f t="array" ref="F32">IF(G32="","",XLOOKUP(G32,selector_15,selector_15_ids,""))</f>
        <v/>
      </c>
      <c r="G32" s="25"/>
      <c r="H32" s="23" t="str">
        <f t="array" ref="H32">IF(I32="","",XLOOKUP(I32,selector_16,selector_16_ids,""))</f>
        <v/>
      </c>
      <c r="I32" s="25"/>
      <c r="J32" s="14"/>
      <c r="K32" s="14"/>
      <c r="L32" s="14"/>
      <c r="M32" s="23" t="str">
        <f t="array" ref="M32">IF(N32="","",XLOOKUP(N32,selector_07,selector_07_ids,""))</f>
        <v/>
      </c>
      <c r="N32" s="25"/>
      <c r="O32" s="14"/>
      <c r="P32" s="23" t="str">
        <f t="array" ref="P32">IF(Q32="","",XLOOKUP(Q32,selector_04,selector_04_ids,""))</f>
        <v/>
      </c>
      <c r="Q32" s="25"/>
      <c r="R32" s="14"/>
      <c r="S32" s="27"/>
      <c r="T32" s="14"/>
    </row>
    <row r="33">
      <c r="A33" s="14"/>
      <c r="B33" s="23" t="str">
        <f>IF($A33="","",'Система'!$B$4)</f>
        <v/>
      </c>
      <c r="C33" s="14"/>
      <c r="D33" s="14"/>
      <c r="E33" s="14"/>
      <c r="F33" s="23" t="str">
        <f t="array" ref="F33">IF(G33="","",XLOOKUP(G33,selector_15,selector_15_ids,""))</f>
        <v/>
      </c>
      <c r="G33" s="25"/>
      <c r="H33" s="23" t="str">
        <f t="array" ref="H33">IF(I33="","",XLOOKUP(I33,selector_16,selector_16_ids,""))</f>
        <v/>
      </c>
      <c r="I33" s="25"/>
      <c r="J33" s="14"/>
      <c r="K33" s="14"/>
      <c r="L33" s="14"/>
      <c r="M33" s="23" t="str">
        <f t="array" ref="M33">IF(N33="","",XLOOKUP(N33,selector_07,selector_07_ids,""))</f>
        <v/>
      </c>
      <c r="N33" s="25"/>
      <c r="O33" s="14"/>
      <c r="P33" s="23" t="str">
        <f t="array" ref="P33">IF(Q33="","",XLOOKUP(Q33,selector_04,selector_04_ids,""))</f>
        <v/>
      </c>
      <c r="Q33" s="25"/>
      <c r="R33" s="14"/>
      <c r="S33" s="27"/>
      <c r="T33" s="14"/>
    </row>
    <row r="34">
      <c r="A34" s="14"/>
      <c r="B34" s="23" t="str">
        <f>IF($A34="","",'Система'!$B$4)</f>
        <v/>
      </c>
      <c r="C34" s="14"/>
      <c r="D34" s="14"/>
      <c r="E34" s="14"/>
      <c r="F34" s="23" t="str">
        <f t="array" ref="F34">IF(G34="","",XLOOKUP(G34,selector_15,selector_15_ids,""))</f>
        <v/>
      </c>
      <c r="G34" s="25"/>
      <c r="H34" s="23" t="str">
        <f t="array" ref="H34">IF(I34="","",XLOOKUP(I34,selector_16,selector_16_ids,""))</f>
        <v/>
      </c>
      <c r="I34" s="25"/>
      <c r="J34" s="14"/>
      <c r="K34" s="14"/>
      <c r="L34" s="14"/>
      <c r="M34" s="23" t="str">
        <f t="array" ref="M34">IF(N34="","",XLOOKUP(N34,selector_07,selector_07_ids,""))</f>
        <v/>
      </c>
      <c r="N34" s="25"/>
      <c r="O34" s="14"/>
      <c r="P34" s="23" t="str">
        <f t="array" ref="P34">IF(Q34="","",XLOOKUP(Q34,selector_04,selector_04_ids,""))</f>
        <v/>
      </c>
      <c r="Q34" s="25"/>
      <c r="R34" s="14"/>
      <c r="S34" s="27"/>
      <c r="T34" s="14"/>
    </row>
    <row r="35">
      <c r="A35" s="14"/>
      <c r="B35" s="23" t="str">
        <f>IF($A35="","",'Система'!$B$4)</f>
        <v/>
      </c>
      <c r="C35" s="14"/>
      <c r="D35" s="14"/>
      <c r="E35" s="14"/>
      <c r="F35" s="23" t="str">
        <f t="array" ref="F35">IF(G35="","",XLOOKUP(G35,selector_15,selector_15_ids,""))</f>
        <v/>
      </c>
      <c r="G35" s="25"/>
      <c r="H35" s="23" t="str">
        <f t="array" ref="H35">IF(I35="","",XLOOKUP(I35,selector_16,selector_16_ids,""))</f>
        <v/>
      </c>
      <c r="I35" s="25"/>
      <c r="J35" s="14"/>
      <c r="K35" s="14"/>
      <c r="L35" s="14"/>
      <c r="M35" s="23" t="str">
        <f t="array" ref="M35">IF(N35="","",XLOOKUP(N35,selector_07,selector_07_ids,""))</f>
        <v/>
      </c>
      <c r="N35" s="25"/>
      <c r="O35" s="14"/>
      <c r="P35" s="23" t="str">
        <f t="array" ref="P35">IF(Q35="","",XLOOKUP(Q35,selector_04,selector_04_ids,""))</f>
        <v/>
      </c>
      <c r="Q35" s="25"/>
      <c r="R35" s="14"/>
      <c r="S35" s="27"/>
      <c r="T35" s="14"/>
    </row>
    <row r="36">
      <c r="A36" s="14"/>
      <c r="B36" s="23" t="str">
        <f>IF($A36="","",'Система'!$B$4)</f>
        <v/>
      </c>
      <c r="C36" s="14"/>
      <c r="D36" s="14"/>
      <c r="E36" s="14"/>
      <c r="F36" s="23" t="str">
        <f t="array" ref="F36">IF(G36="","",XLOOKUP(G36,selector_15,selector_15_ids,""))</f>
        <v/>
      </c>
      <c r="G36" s="25"/>
      <c r="H36" s="23" t="str">
        <f t="array" ref="H36">IF(I36="","",XLOOKUP(I36,selector_16,selector_16_ids,""))</f>
        <v/>
      </c>
      <c r="I36" s="25"/>
      <c r="J36" s="14"/>
      <c r="K36" s="14"/>
      <c r="L36" s="14"/>
      <c r="M36" s="23" t="str">
        <f t="array" ref="M36">IF(N36="","",XLOOKUP(N36,selector_07,selector_07_ids,""))</f>
        <v/>
      </c>
      <c r="N36" s="25"/>
      <c r="O36" s="14"/>
      <c r="P36" s="23" t="str">
        <f t="array" ref="P36">IF(Q36="","",XLOOKUP(Q36,selector_04,selector_04_ids,""))</f>
        <v/>
      </c>
      <c r="Q36" s="25"/>
      <c r="R36" s="14"/>
      <c r="S36" s="27"/>
      <c r="T36" s="14"/>
    </row>
    <row r="37">
      <c r="A37" s="14"/>
      <c r="B37" s="23" t="str">
        <f>IF($A37="","",'Система'!$B$4)</f>
        <v/>
      </c>
      <c r="C37" s="14"/>
      <c r="D37" s="14"/>
      <c r="E37" s="14"/>
      <c r="F37" s="23" t="str">
        <f t="array" ref="F37">IF(G37="","",XLOOKUP(G37,selector_15,selector_15_ids,""))</f>
        <v/>
      </c>
      <c r="G37" s="25"/>
      <c r="H37" s="23" t="str">
        <f t="array" ref="H37">IF(I37="","",XLOOKUP(I37,selector_16,selector_16_ids,""))</f>
        <v/>
      </c>
      <c r="I37" s="25"/>
      <c r="J37" s="14"/>
      <c r="K37" s="14"/>
      <c r="L37" s="14"/>
      <c r="M37" s="23" t="str">
        <f t="array" ref="M37">IF(N37="","",XLOOKUP(N37,selector_07,selector_07_ids,""))</f>
        <v/>
      </c>
      <c r="N37" s="25"/>
      <c r="O37" s="14"/>
      <c r="P37" s="23" t="str">
        <f t="array" ref="P37">IF(Q37="","",XLOOKUP(Q37,selector_04,selector_04_ids,""))</f>
        <v/>
      </c>
      <c r="Q37" s="25"/>
      <c r="R37" s="14"/>
      <c r="S37" s="27"/>
      <c r="T37" s="14"/>
    </row>
    <row r="38">
      <c r="A38" s="14"/>
      <c r="B38" s="23" t="str">
        <f>IF($A38="","",'Система'!$B$4)</f>
        <v/>
      </c>
      <c r="C38" s="14"/>
      <c r="D38" s="14"/>
      <c r="E38" s="14"/>
      <c r="F38" s="23" t="str">
        <f t="array" ref="F38">IF(G38="","",XLOOKUP(G38,selector_15,selector_15_ids,""))</f>
        <v/>
      </c>
      <c r="G38" s="25"/>
      <c r="H38" s="23" t="str">
        <f t="array" ref="H38">IF(I38="","",XLOOKUP(I38,selector_16,selector_16_ids,""))</f>
        <v/>
      </c>
      <c r="I38" s="25"/>
      <c r="J38" s="14"/>
      <c r="K38" s="14"/>
      <c r="L38" s="14"/>
      <c r="M38" s="23" t="str">
        <f t="array" ref="M38">IF(N38="","",XLOOKUP(N38,selector_07,selector_07_ids,""))</f>
        <v/>
      </c>
      <c r="N38" s="25"/>
      <c r="O38" s="14"/>
      <c r="P38" s="23" t="str">
        <f t="array" ref="P38">IF(Q38="","",XLOOKUP(Q38,selector_04,selector_04_ids,""))</f>
        <v/>
      </c>
      <c r="Q38" s="25"/>
      <c r="R38" s="14"/>
      <c r="S38" s="27"/>
      <c r="T38" s="14"/>
    </row>
    <row r="39">
      <c r="A39" s="14"/>
      <c r="B39" s="23" t="str">
        <f>IF($A39="","",'Система'!$B$4)</f>
        <v/>
      </c>
      <c r="C39" s="14"/>
      <c r="D39" s="14"/>
      <c r="E39" s="14"/>
      <c r="F39" s="23" t="str">
        <f t="array" ref="F39">IF(G39="","",XLOOKUP(G39,selector_15,selector_15_ids,""))</f>
        <v/>
      </c>
      <c r="G39" s="25"/>
      <c r="H39" s="23" t="str">
        <f t="array" ref="H39">IF(I39="","",XLOOKUP(I39,selector_16,selector_16_ids,""))</f>
        <v/>
      </c>
      <c r="I39" s="25"/>
      <c r="J39" s="14"/>
      <c r="K39" s="14"/>
      <c r="L39" s="14"/>
      <c r="M39" s="23" t="str">
        <f t="array" ref="M39">IF(N39="","",XLOOKUP(N39,selector_07,selector_07_ids,""))</f>
        <v/>
      </c>
      <c r="N39" s="25"/>
      <c r="O39" s="14"/>
      <c r="P39" s="23" t="str">
        <f t="array" ref="P39">IF(Q39="","",XLOOKUP(Q39,selector_04,selector_04_ids,""))</f>
        <v/>
      </c>
      <c r="Q39" s="25"/>
      <c r="R39" s="14"/>
      <c r="S39" s="27"/>
      <c r="T39" s="14"/>
    </row>
    <row r="40">
      <c r="A40" s="14"/>
      <c r="B40" s="23" t="str">
        <f>IF($A40="","",'Система'!$B$4)</f>
        <v/>
      </c>
      <c r="C40" s="14"/>
      <c r="D40" s="14"/>
      <c r="E40" s="14"/>
      <c r="F40" s="23" t="str">
        <f t="array" ref="F40">IF(G40="","",XLOOKUP(G40,selector_15,selector_15_ids,""))</f>
        <v/>
      </c>
      <c r="G40" s="25"/>
      <c r="H40" s="23" t="str">
        <f t="array" ref="H40">IF(I40="","",XLOOKUP(I40,selector_16,selector_16_ids,""))</f>
        <v/>
      </c>
      <c r="I40" s="25"/>
      <c r="J40" s="14"/>
      <c r="K40" s="14"/>
      <c r="L40" s="14"/>
      <c r="M40" s="23" t="str">
        <f t="array" ref="M40">IF(N40="","",XLOOKUP(N40,selector_07,selector_07_ids,""))</f>
        <v/>
      </c>
      <c r="N40" s="25"/>
      <c r="O40" s="14"/>
      <c r="P40" s="23" t="str">
        <f t="array" ref="P40">IF(Q40="","",XLOOKUP(Q40,selector_04,selector_04_ids,""))</f>
        <v/>
      </c>
      <c r="Q40" s="25"/>
      <c r="R40" s="14"/>
      <c r="S40" s="27"/>
      <c r="T40" s="14"/>
    </row>
    <row r="41">
      <c r="A41" s="14"/>
      <c r="B41" s="23" t="str">
        <f>IF($A41="","",'Система'!$B$4)</f>
        <v/>
      </c>
      <c r="C41" s="14"/>
      <c r="D41" s="14"/>
      <c r="E41" s="14"/>
      <c r="F41" s="23" t="str">
        <f t="array" ref="F41">IF(G41="","",XLOOKUP(G41,selector_15,selector_15_ids,""))</f>
        <v/>
      </c>
      <c r="G41" s="25"/>
      <c r="H41" s="23" t="str">
        <f t="array" ref="H41">IF(I41="","",XLOOKUP(I41,selector_16,selector_16_ids,""))</f>
        <v/>
      </c>
      <c r="I41" s="25"/>
      <c r="J41" s="14"/>
      <c r="K41" s="14"/>
      <c r="L41" s="14"/>
      <c r="M41" s="23" t="str">
        <f t="array" ref="M41">IF(N41="","",XLOOKUP(N41,selector_07,selector_07_ids,""))</f>
        <v/>
      </c>
      <c r="N41" s="25"/>
      <c r="O41" s="14"/>
      <c r="P41" s="23" t="str">
        <f t="array" ref="P41">IF(Q41="","",XLOOKUP(Q41,selector_04,selector_04_ids,""))</f>
        <v/>
      </c>
      <c r="Q41" s="25"/>
      <c r="R41" s="14"/>
      <c r="S41" s="27"/>
      <c r="T41" s="14"/>
    </row>
    <row r="42">
      <c r="A42" s="14"/>
      <c r="B42" s="23" t="str">
        <f>IF($A42="","",'Система'!$B$4)</f>
        <v/>
      </c>
      <c r="C42" s="14"/>
      <c r="D42" s="14"/>
      <c r="E42" s="14"/>
      <c r="F42" s="23" t="str">
        <f t="array" ref="F42">IF(G42="","",XLOOKUP(G42,selector_15,selector_15_ids,""))</f>
        <v/>
      </c>
      <c r="G42" s="25"/>
      <c r="H42" s="23" t="str">
        <f t="array" ref="H42">IF(I42="","",XLOOKUP(I42,selector_16,selector_16_ids,""))</f>
        <v/>
      </c>
      <c r="I42" s="25"/>
      <c r="J42" s="14"/>
      <c r="K42" s="14"/>
      <c r="L42" s="14"/>
      <c r="M42" s="23" t="str">
        <f t="array" ref="M42">IF(N42="","",XLOOKUP(N42,selector_07,selector_07_ids,""))</f>
        <v/>
      </c>
      <c r="N42" s="25"/>
      <c r="O42" s="14"/>
      <c r="P42" s="23" t="str">
        <f t="array" ref="P42">IF(Q42="","",XLOOKUP(Q42,selector_04,selector_04_ids,""))</f>
        <v/>
      </c>
      <c r="Q42" s="25"/>
      <c r="R42" s="14"/>
      <c r="S42" s="27"/>
      <c r="T42" s="14"/>
    </row>
    <row r="43">
      <c r="A43" s="14"/>
      <c r="B43" s="23" t="str">
        <f>IF($A43="","",'Система'!$B$4)</f>
        <v/>
      </c>
      <c r="C43" s="14"/>
      <c r="D43" s="14"/>
      <c r="E43" s="14"/>
      <c r="F43" s="23" t="str">
        <f t="array" ref="F43">IF(G43="","",XLOOKUP(G43,selector_15,selector_15_ids,""))</f>
        <v/>
      </c>
      <c r="G43" s="25"/>
      <c r="H43" s="23" t="str">
        <f t="array" ref="H43">IF(I43="","",XLOOKUP(I43,selector_16,selector_16_ids,""))</f>
        <v/>
      </c>
      <c r="I43" s="25"/>
      <c r="J43" s="14"/>
      <c r="K43" s="14"/>
      <c r="L43" s="14"/>
      <c r="M43" s="23" t="str">
        <f t="array" ref="M43">IF(N43="","",XLOOKUP(N43,selector_07,selector_07_ids,""))</f>
        <v/>
      </c>
      <c r="N43" s="25"/>
      <c r="O43" s="14"/>
      <c r="P43" s="23" t="str">
        <f t="array" ref="P43">IF(Q43="","",XLOOKUP(Q43,selector_04,selector_04_ids,""))</f>
        <v/>
      </c>
      <c r="Q43" s="25"/>
      <c r="R43" s="14"/>
      <c r="S43" s="27"/>
      <c r="T43" s="14"/>
    </row>
    <row r="44">
      <c r="A44" s="14"/>
      <c r="B44" s="23" t="str">
        <f>IF($A44="","",'Система'!$B$4)</f>
        <v/>
      </c>
      <c r="C44" s="14"/>
      <c r="D44" s="14"/>
      <c r="E44" s="14"/>
      <c r="F44" s="23" t="str">
        <f t="array" ref="F44">IF(G44="","",XLOOKUP(G44,selector_15,selector_15_ids,""))</f>
        <v/>
      </c>
      <c r="G44" s="25"/>
      <c r="H44" s="23" t="str">
        <f t="array" ref="H44">IF(I44="","",XLOOKUP(I44,selector_16,selector_16_ids,""))</f>
        <v/>
      </c>
      <c r="I44" s="25"/>
      <c r="J44" s="14"/>
      <c r="K44" s="14"/>
      <c r="L44" s="14"/>
      <c r="M44" s="23" t="str">
        <f t="array" ref="M44">IF(N44="","",XLOOKUP(N44,selector_07,selector_07_ids,""))</f>
        <v/>
      </c>
      <c r="N44" s="25"/>
      <c r="O44" s="14"/>
      <c r="P44" s="23" t="str">
        <f t="array" ref="P44">IF(Q44="","",XLOOKUP(Q44,selector_04,selector_04_ids,""))</f>
        <v/>
      </c>
      <c r="Q44" s="25"/>
      <c r="R44" s="14"/>
      <c r="S44" s="27"/>
      <c r="T44" s="14"/>
    </row>
    <row r="45">
      <c r="A45" s="14"/>
      <c r="B45" s="23" t="str">
        <f>IF($A45="","",'Система'!$B$4)</f>
        <v/>
      </c>
      <c r="C45" s="14"/>
      <c r="D45" s="14"/>
      <c r="E45" s="14"/>
      <c r="F45" s="23" t="str">
        <f t="array" ref="F45">IF(G45="","",XLOOKUP(G45,selector_15,selector_15_ids,""))</f>
        <v/>
      </c>
      <c r="G45" s="25"/>
      <c r="H45" s="23" t="str">
        <f t="array" ref="H45">IF(I45="","",XLOOKUP(I45,selector_16,selector_16_ids,""))</f>
        <v/>
      </c>
      <c r="I45" s="25"/>
      <c r="J45" s="14"/>
      <c r="K45" s="14"/>
      <c r="L45" s="14"/>
      <c r="M45" s="23" t="str">
        <f t="array" ref="M45">IF(N45="","",XLOOKUP(N45,selector_07,selector_07_ids,""))</f>
        <v/>
      </c>
      <c r="N45" s="25"/>
      <c r="O45" s="14"/>
      <c r="P45" s="23" t="str">
        <f t="array" ref="P45">IF(Q45="","",XLOOKUP(Q45,selector_04,selector_04_ids,""))</f>
        <v/>
      </c>
      <c r="Q45" s="25"/>
      <c r="R45" s="14"/>
      <c r="S45" s="27"/>
      <c r="T45" s="14"/>
    </row>
    <row r="46">
      <c r="A46" s="14"/>
      <c r="B46" s="23" t="str">
        <f>IF($A46="","",'Система'!$B$4)</f>
        <v/>
      </c>
      <c r="C46" s="14"/>
      <c r="D46" s="14"/>
      <c r="E46" s="14"/>
      <c r="F46" s="23" t="str">
        <f t="array" ref="F46">IF(G46="","",XLOOKUP(G46,selector_15,selector_15_ids,""))</f>
        <v/>
      </c>
      <c r="G46" s="25"/>
      <c r="H46" s="23" t="str">
        <f t="array" ref="H46">IF(I46="","",XLOOKUP(I46,selector_16,selector_16_ids,""))</f>
        <v/>
      </c>
      <c r="I46" s="25"/>
      <c r="J46" s="14"/>
      <c r="K46" s="14"/>
      <c r="L46" s="14"/>
      <c r="M46" s="23" t="str">
        <f t="array" ref="M46">IF(N46="","",XLOOKUP(N46,selector_07,selector_07_ids,""))</f>
        <v/>
      </c>
      <c r="N46" s="25"/>
      <c r="O46" s="14"/>
      <c r="P46" s="23" t="str">
        <f t="array" ref="P46">IF(Q46="","",XLOOKUP(Q46,selector_04,selector_04_ids,""))</f>
        <v/>
      </c>
      <c r="Q46" s="25"/>
      <c r="R46" s="14"/>
      <c r="S46" s="27"/>
      <c r="T46" s="14"/>
    </row>
    <row r="47">
      <c r="A47" s="14"/>
      <c r="B47" s="23" t="str">
        <f>IF($A47="","",'Система'!$B$4)</f>
        <v/>
      </c>
      <c r="C47" s="14"/>
      <c r="D47" s="14"/>
      <c r="E47" s="14"/>
      <c r="F47" s="23" t="str">
        <f t="array" ref="F47">IF(G47="","",XLOOKUP(G47,selector_15,selector_15_ids,""))</f>
        <v/>
      </c>
      <c r="G47" s="25"/>
      <c r="H47" s="23" t="str">
        <f t="array" ref="H47">IF(I47="","",XLOOKUP(I47,selector_16,selector_16_ids,""))</f>
        <v/>
      </c>
      <c r="I47" s="25"/>
      <c r="J47" s="14"/>
      <c r="K47" s="14"/>
      <c r="L47" s="14"/>
      <c r="M47" s="23" t="str">
        <f t="array" ref="M47">IF(N47="","",XLOOKUP(N47,selector_07,selector_07_ids,""))</f>
        <v/>
      </c>
      <c r="N47" s="25"/>
      <c r="O47" s="14"/>
      <c r="P47" s="23" t="str">
        <f t="array" ref="P47">IF(Q47="","",XLOOKUP(Q47,selector_04,selector_04_ids,""))</f>
        <v/>
      </c>
      <c r="Q47" s="25"/>
      <c r="R47" s="14"/>
      <c r="S47" s="27"/>
      <c r="T47" s="14"/>
    </row>
    <row r="48">
      <c r="A48" s="14"/>
      <c r="B48" s="23" t="str">
        <f>IF($A48="","",'Система'!$B$4)</f>
        <v/>
      </c>
      <c r="C48" s="14"/>
      <c r="D48" s="14"/>
      <c r="E48" s="14"/>
      <c r="F48" s="23" t="str">
        <f t="array" ref="F48">IF(G48="","",XLOOKUP(G48,selector_15,selector_15_ids,""))</f>
        <v/>
      </c>
      <c r="G48" s="25"/>
      <c r="H48" s="23" t="str">
        <f t="array" ref="H48">IF(I48="","",XLOOKUP(I48,selector_16,selector_16_ids,""))</f>
        <v/>
      </c>
      <c r="I48" s="25"/>
      <c r="J48" s="14"/>
      <c r="K48" s="14"/>
      <c r="L48" s="14"/>
      <c r="M48" s="23" t="str">
        <f t="array" ref="M48">IF(N48="","",XLOOKUP(N48,selector_07,selector_07_ids,""))</f>
        <v/>
      </c>
      <c r="N48" s="25"/>
      <c r="O48" s="14"/>
      <c r="P48" s="23" t="str">
        <f t="array" ref="P48">IF(Q48="","",XLOOKUP(Q48,selector_04,selector_04_ids,""))</f>
        <v/>
      </c>
      <c r="Q48" s="25"/>
      <c r="R48" s="14"/>
      <c r="S48" s="27"/>
      <c r="T48" s="14"/>
    </row>
    <row r="49">
      <c r="A49" s="14"/>
      <c r="B49" s="23" t="str">
        <f>IF($A49="","",'Система'!$B$4)</f>
        <v/>
      </c>
      <c r="C49" s="14"/>
      <c r="D49" s="14"/>
      <c r="E49" s="14"/>
      <c r="F49" s="23" t="str">
        <f t="array" ref="F49">IF(G49="","",XLOOKUP(G49,selector_15,selector_15_ids,""))</f>
        <v/>
      </c>
      <c r="G49" s="25"/>
      <c r="H49" s="23" t="str">
        <f t="array" ref="H49">IF(I49="","",XLOOKUP(I49,selector_16,selector_16_ids,""))</f>
        <v/>
      </c>
      <c r="I49" s="25"/>
      <c r="J49" s="14"/>
      <c r="K49" s="14"/>
      <c r="L49" s="14"/>
      <c r="M49" s="23" t="str">
        <f t="array" ref="M49">IF(N49="","",XLOOKUP(N49,selector_07,selector_07_ids,""))</f>
        <v/>
      </c>
      <c r="N49" s="25"/>
      <c r="O49" s="14"/>
      <c r="P49" s="23" t="str">
        <f t="array" ref="P49">IF(Q49="","",XLOOKUP(Q49,selector_04,selector_04_ids,""))</f>
        <v/>
      </c>
      <c r="Q49" s="25"/>
      <c r="R49" s="14"/>
      <c r="S49" s="27"/>
      <c r="T49" s="14"/>
    </row>
    <row r="50">
      <c r="A50" s="14"/>
      <c r="B50" s="23" t="str">
        <f>IF($A50="","",'Система'!$B$4)</f>
        <v/>
      </c>
      <c r="C50" s="14"/>
      <c r="D50" s="14"/>
      <c r="E50" s="14"/>
      <c r="F50" s="23" t="str">
        <f t="array" ref="F50">IF(G50="","",XLOOKUP(G50,selector_15,selector_15_ids,""))</f>
        <v/>
      </c>
      <c r="G50" s="25"/>
      <c r="H50" s="23" t="str">
        <f t="array" ref="H50">IF(I50="","",XLOOKUP(I50,selector_16,selector_16_ids,""))</f>
        <v/>
      </c>
      <c r="I50" s="25"/>
      <c r="J50" s="14"/>
      <c r="K50" s="14"/>
      <c r="L50" s="14"/>
      <c r="M50" s="23" t="str">
        <f t="array" ref="M50">IF(N50="","",XLOOKUP(N50,selector_07,selector_07_ids,""))</f>
        <v/>
      </c>
      <c r="N50" s="25"/>
      <c r="O50" s="14"/>
      <c r="P50" s="23" t="str">
        <f t="array" ref="P50">IF(Q50="","",XLOOKUP(Q50,selector_04,selector_04_ids,""))</f>
        <v/>
      </c>
      <c r="Q50" s="25"/>
      <c r="R50" s="14"/>
      <c r="S50" s="27"/>
      <c r="T50" s="14"/>
    </row>
    <row r="51">
      <c r="A51" s="14"/>
      <c r="B51" s="23" t="str">
        <f>IF($A51="","",'Система'!$B$4)</f>
        <v/>
      </c>
      <c r="C51" s="14"/>
      <c r="D51" s="14"/>
      <c r="E51" s="14"/>
      <c r="F51" s="23" t="str">
        <f t="array" ref="F51">IF(G51="","",XLOOKUP(G51,selector_15,selector_15_ids,""))</f>
        <v/>
      </c>
      <c r="G51" s="25"/>
      <c r="H51" s="23" t="str">
        <f t="array" ref="H51">IF(I51="","",XLOOKUP(I51,selector_16,selector_16_ids,""))</f>
        <v/>
      </c>
      <c r="I51" s="25"/>
      <c r="J51" s="14"/>
      <c r="K51" s="14"/>
      <c r="L51" s="14"/>
      <c r="M51" s="23" t="str">
        <f t="array" ref="M51">IF(N51="","",XLOOKUP(N51,selector_07,selector_07_ids,""))</f>
        <v/>
      </c>
      <c r="N51" s="25"/>
      <c r="O51" s="14"/>
      <c r="P51" s="23" t="str">
        <f t="array" ref="P51">IF(Q51="","",XLOOKUP(Q51,selector_04,selector_04_ids,""))</f>
        <v/>
      </c>
      <c r="Q51" s="25"/>
      <c r="R51" s="14"/>
      <c r="S51" s="27"/>
      <c r="T51" s="14"/>
    </row>
    <row r="52">
      <c r="A52" s="14"/>
      <c r="B52" s="23" t="str">
        <f>IF($A52="","",'Система'!$B$4)</f>
        <v/>
      </c>
      <c r="C52" s="14"/>
      <c r="D52" s="14"/>
      <c r="E52" s="14"/>
      <c r="F52" s="23" t="str">
        <f t="array" ref="F52">IF(G52="","",XLOOKUP(G52,selector_15,selector_15_ids,""))</f>
        <v/>
      </c>
      <c r="G52" s="25"/>
      <c r="H52" s="23" t="str">
        <f t="array" ref="H52">IF(I52="","",XLOOKUP(I52,selector_16,selector_16_ids,""))</f>
        <v/>
      </c>
      <c r="I52" s="25"/>
      <c r="J52" s="14"/>
      <c r="K52" s="14"/>
      <c r="L52" s="14"/>
      <c r="M52" s="23" t="str">
        <f t="array" ref="M52">IF(N52="","",XLOOKUP(N52,selector_07,selector_07_ids,""))</f>
        <v/>
      </c>
      <c r="N52" s="25"/>
      <c r="O52" s="14"/>
      <c r="P52" s="23" t="str">
        <f t="array" ref="P52">IF(Q52="","",XLOOKUP(Q52,selector_04,selector_04_ids,""))</f>
        <v/>
      </c>
      <c r="Q52" s="25"/>
      <c r="R52" s="14"/>
      <c r="S52" s="27"/>
      <c r="T52" s="14"/>
    </row>
    <row r="53">
      <c r="A53" s="14"/>
      <c r="B53" s="23" t="str">
        <f>IF($A53="","",'Система'!$B$4)</f>
        <v/>
      </c>
      <c r="C53" s="14"/>
      <c r="D53" s="14"/>
      <c r="E53" s="14"/>
      <c r="F53" s="23" t="str">
        <f t="array" ref="F53">IF(G53="","",XLOOKUP(G53,selector_15,selector_15_ids,""))</f>
        <v/>
      </c>
      <c r="G53" s="25"/>
      <c r="H53" s="23" t="str">
        <f t="array" ref="H53">IF(I53="","",XLOOKUP(I53,selector_16,selector_16_ids,""))</f>
        <v/>
      </c>
      <c r="I53" s="25"/>
      <c r="J53" s="14"/>
      <c r="K53" s="14"/>
      <c r="L53" s="14"/>
      <c r="M53" s="23" t="str">
        <f t="array" ref="M53">IF(N53="","",XLOOKUP(N53,selector_07,selector_07_ids,""))</f>
        <v/>
      </c>
      <c r="N53" s="25"/>
      <c r="O53" s="14"/>
      <c r="P53" s="23" t="str">
        <f t="array" ref="P53">IF(Q53="","",XLOOKUP(Q53,selector_04,selector_04_ids,""))</f>
        <v/>
      </c>
      <c r="Q53" s="25"/>
      <c r="R53" s="14"/>
      <c r="S53" s="27"/>
      <c r="T53" s="14"/>
    </row>
    <row r="54">
      <c r="A54" s="14"/>
      <c r="B54" s="23" t="str">
        <f>IF($A54="","",'Система'!$B$4)</f>
        <v/>
      </c>
      <c r="C54" s="14"/>
      <c r="D54" s="14"/>
      <c r="E54" s="14"/>
      <c r="F54" s="23" t="str">
        <f t="array" ref="F54">IF(G54="","",XLOOKUP(G54,selector_15,selector_15_ids,""))</f>
        <v/>
      </c>
      <c r="G54" s="25"/>
      <c r="H54" s="23" t="str">
        <f t="array" ref="H54">IF(I54="","",XLOOKUP(I54,selector_16,selector_16_ids,""))</f>
        <v/>
      </c>
      <c r="I54" s="25"/>
      <c r="J54" s="14"/>
      <c r="K54" s="14"/>
      <c r="L54" s="14"/>
      <c r="M54" s="23" t="str">
        <f t="array" ref="M54">IF(N54="","",XLOOKUP(N54,selector_07,selector_07_ids,""))</f>
        <v/>
      </c>
      <c r="N54" s="25"/>
      <c r="O54" s="14"/>
      <c r="P54" s="23" t="str">
        <f t="array" ref="P54">IF(Q54="","",XLOOKUP(Q54,selector_04,selector_04_ids,""))</f>
        <v/>
      </c>
      <c r="Q54" s="25"/>
      <c r="R54" s="14"/>
      <c r="S54" s="27"/>
      <c r="T54" s="14"/>
    </row>
    <row r="55">
      <c r="A55" s="14"/>
      <c r="B55" s="23" t="str">
        <f>IF($A55="","",'Система'!$B$4)</f>
        <v/>
      </c>
      <c r="C55" s="14"/>
      <c r="D55" s="14"/>
      <c r="E55" s="14"/>
      <c r="F55" s="23" t="str">
        <f t="array" ref="F55">IF(G55="","",XLOOKUP(G55,selector_15,selector_15_ids,""))</f>
        <v/>
      </c>
      <c r="G55" s="25"/>
      <c r="H55" s="23" t="str">
        <f t="array" ref="H55">IF(I55="","",XLOOKUP(I55,selector_16,selector_16_ids,""))</f>
        <v/>
      </c>
      <c r="I55" s="25"/>
      <c r="J55" s="14"/>
      <c r="K55" s="14"/>
      <c r="L55" s="14"/>
      <c r="M55" s="23" t="str">
        <f t="array" ref="M55">IF(N55="","",XLOOKUP(N55,selector_07,selector_07_ids,""))</f>
        <v/>
      </c>
      <c r="N55" s="25"/>
      <c r="O55" s="14"/>
      <c r="P55" s="23" t="str">
        <f t="array" ref="P55">IF(Q55="","",XLOOKUP(Q55,selector_04,selector_04_ids,""))</f>
        <v/>
      </c>
      <c r="Q55" s="25"/>
      <c r="R55" s="14"/>
      <c r="S55" s="27"/>
      <c r="T55" s="14"/>
    </row>
    <row r="56">
      <c r="A56" s="14"/>
      <c r="B56" s="23" t="str">
        <f>IF($A56="","",'Система'!$B$4)</f>
        <v/>
      </c>
      <c r="C56" s="14"/>
      <c r="D56" s="14"/>
      <c r="E56" s="14"/>
      <c r="F56" s="23" t="str">
        <f t="array" ref="F56">IF(G56="","",XLOOKUP(G56,selector_15,selector_15_ids,""))</f>
        <v/>
      </c>
      <c r="G56" s="25"/>
      <c r="H56" s="23" t="str">
        <f t="array" ref="H56">IF(I56="","",XLOOKUP(I56,selector_16,selector_16_ids,""))</f>
        <v/>
      </c>
      <c r="I56" s="25"/>
      <c r="J56" s="14"/>
      <c r="K56" s="14"/>
      <c r="L56" s="14"/>
      <c r="M56" s="23" t="str">
        <f t="array" ref="M56">IF(N56="","",XLOOKUP(N56,selector_07,selector_07_ids,""))</f>
        <v/>
      </c>
      <c r="N56" s="25"/>
      <c r="O56" s="14"/>
      <c r="P56" s="23" t="str">
        <f t="array" ref="P56">IF(Q56="","",XLOOKUP(Q56,selector_04,selector_04_ids,""))</f>
        <v/>
      </c>
      <c r="Q56" s="25"/>
      <c r="R56" s="14"/>
      <c r="S56" s="27"/>
      <c r="T56" s="14"/>
    </row>
    <row r="57">
      <c r="A57" s="14"/>
      <c r="B57" s="23" t="str">
        <f>IF($A57="","",'Система'!$B$4)</f>
        <v/>
      </c>
      <c r="C57" s="14"/>
      <c r="D57" s="14"/>
      <c r="E57" s="14"/>
      <c r="F57" s="23" t="str">
        <f t="array" ref="F57">IF(G57="","",XLOOKUP(G57,selector_15,selector_15_ids,""))</f>
        <v/>
      </c>
      <c r="G57" s="25"/>
      <c r="H57" s="23" t="str">
        <f t="array" ref="H57">IF(I57="","",XLOOKUP(I57,selector_16,selector_16_ids,""))</f>
        <v/>
      </c>
      <c r="I57" s="25"/>
      <c r="J57" s="14"/>
      <c r="K57" s="14"/>
      <c r="L57" s="14"/>
      <c r="M57" s="23" t="str">
        <f t="array" ref="M57">IF(N57="","",XLOOKUP(N57,selector_07,selector_07_ids,""))</f>
        <v/>
      </c>
      <c r="N57" s="25"/>
      <c r="O57" s="14"/>
      <c r="P57" s="23" t="str">
        <f t="array" ref="P57">IF(Q57="","",XLOOKUP(Q57,selector_04,selector_04_ids,""))</f>
        <v/>
      </c>
      <c r="Q57" s="25"/>
      <c r="R57" s="14"/>
      <c r="S57" s="27"/>
      <c r="T57" s="14"/>
    </row>
    <row r="58">
      <c r="A58" s="14"/>
      <c r="B58" s="23" t="str">
        <f>IF($A58="","",'Система'!$B$4)</f>
        <v/>
      </c>
      <c r="C58" s="14"/>
      <c r="D58" s="14"/>
      <c r="E58" s="14"/>
      <c r="F58" s="23" t="str">
        <f t="array" ref="F58">IF(G58="","",XLOOKUP(G58,selector_15,selector_15_ids,""))</f>
        <v/>
      </c>
      <c r="G58" s="25"/>
      <c r="H58" s="23" t="str">
        <f t="array" ref="H58">IF(I58="","",XLOOKUP(I58,selector_16,selector_16_ids,""))</f>
        <v/>
      </c>
      <c r="I58" s="25"/>
      <c r="J58" s="14"/>
      <c r="K58" s="14"/>
      <c r="L58" s="14"/>
      <c r="M58" s="23" t="str">
        <f t="array" ref="M58">IF(N58="","",XLOOKUP(N58,selector_07,selector_07_ids,""))</f>
        <v/>
      </c>
      <c r="N58" s="25"/>
      <c r="O58" s="14"/>
      <c r="P58" s="23" t="str">
        <f t="array" ref="P58">IF(Q58="","",XLOOKUP(Q58,selector_04,selector_04_ids,""))</f>
        <v/>
      </c>
      <c r="Q58" s="25"/>
      <c r="R58" s="14"/>
      <c r="S58" s="27"/>
      <c r="T58" s="14"/>
    </row>
    <row r="59">
      <c r="A59" s="14"/>
      <c r="B59" s="23" t="str">
        <f>IF($A59="","",'Система'!$B$4)</f>
        <v/>
      </c>
      <c r="C59" s="14"/>
      <c r="D59" s="14"/>
      <c r="E59" s="14"/>
      <c r="F59" s="23" t="str">
        <f t="array" ref="F59">IF(G59="","",XLOOKUP(G59,selector_15,selector_15_ids,""))</f>
        <v/>
      </c>
      <c r="G59" s="25"/>
      <c r="H59" s="23" t="str">
        <f t="array" ref="H59">IF(I59="","",XLOOKUP(I59,selector_16,selector_16_ids,""))</f>
        <v/>
      </c>
      <c r="I59" s="25"/>
      <c r="J59" s="14"/>
      <c r="K59" s="14"/>
      <c r="L59" s="14"/>
      <c r="M59" s="23" t="str">
        <f t="array" ref="M59">IF(N59="","",XLOOKUP(N59,selector_07,selector_07_ids,""))</f>
        <v/>
      </c>
      <c r="N59" s="25"/>
      <c r="O59" s="14"/>
      <c r="P59" s="23" t="str">
        <f t="array" ref="P59">IF(Q59="","",XLOOKUP(Q59,selector_04,selector_04_ids,""))</f>
        <v/>
      </c>
      <c r="Q59" s="25"/>
      <c r="R59" s="14"/>
      <c r="S59" s="27"/>
      <c r="T59" s="14"/>
    </row>
    <row r="60">
      <c r="A60" s="14"/>
      <c r="B60" s="23" t="str">
        <f>IF($A60="","",'Система'!$B$4)</f>
        <v/>
      </c>
      <c r="C60" s="14"/>
      <c r="D60" s="14"/>
      <c r="E60" s="14"/>
      <c r="F60" s="23" t="str">
        <f t="array" ref="F60">IF(G60="","",XLOOKUP(G60,selector_15,selector_15_ids,""))</f>
        <v/>
      </c>
      <c r="G60" s="25"/>
      <c r="H60" s="23" t="str">
        <f t="array" ref="H60">IF(I60="","",XLOOKUP(I60,selector_16,selector_16_ids,""))</f>
        <v/>
      </c>
      <c r="I60" s="25"/>
      <c r="J60" s="14"/>
      <c r="K60" s="14"/>
      <c r="L60" s="14"/>
      <c r="M60" s="23" t="str">
        <f t="array" ref="M60">IF(N60="","",XLOOKUP(N60,selector_07,selector_07_ids,""))</f>
        <v/>
      </c>
      <c r="N60" s="25"/>
      <c r="O60" s="14"/>
      <c r="P60" s="23" t="str">
        <f t="array" ref="P60">IF(Q60="","",XLOOKUP(Q60,selector_04,selector_04_ids,""))</f>
        <v/>
      </c>
      <c r="Q60" s="25"/>
      <c r="R60" s="14"/>
      <c r="S60" s="27"/>
      <c r="T60" s="14"/>
    </row>
    <row r="61">
      <c r="A61" s="14"/>
      <c r="B61" s="23" t="str">
        <f>IF($A61="","",'Система'!$B$4)</f>
        <v/>
      </c>
      <c r="C61" s="14"/>
      <c r="D61" s="14"/>
      <c r="E61" s="14"/>
      <c r="F61" s="23" t="str">
        <f t="array" ref="F61">IF(G61="","",XLOOKUP(G61,selector_15,selector_15_ids,""))</f>
        <v/>
      </c>
      <c r="G61" s="25"/>
      <c r="H61" s="23" t="str">
        <f t="array" ref="H61">IF(I61="","",XLOOKUP(I61,selector_16,selector_16_ids,""))</f>
        <v/>
      </c>
      <c r="I61" s="25"/>
      <c r="J61" s="14"/>
      <c r="K61" s="14"/>
      <c r="L61" s="14"/>
      <c r="M61" s="23" t="str">
        <f t="array" ref="M61">IF(N61="","",XLOOKUP(N61,selector_07,selector_07_ids,""))</f>
        <v/>
      </c>
      <c r="N61" s="25"/>
      <c r="O61" s="14"/>
      <c r="P61" s="23" t="str">
        <f t="array" ref="P61">IF(Q61="","",XLOOKUP(Q61,selector_04,selector_04_ids,""))</f>
        <v/>
      </c>
      <c r="Q61" s="25"/>
      <c r="R61" s="14"/>
      <c r="S61" s="27"/>
      <c r="T61" s="14"/>
    </row>
    <row r="62">
      <c r="A62" s="14"/>
      <c r="B62" s="23" t="str">
        <f>IF($A62="","",'Система'!$B$4)</f>
        <v/>
      </c>
      <c r="C62" s="14"/>
      <c r="D62" s="14"/>
      <c r="E62" s="14"/>
      <c r="F62" s="23" t="str">
        <f t="array" ref="F62">IF(G62="","",XLOOKUP(G62,selector_15,selector_15_ids,""))</f>
        <v/>
      </c>
      <c r="G62" s="25"/>
      <c r="H62" s="23" t="str">
        <f t="array" ref="H62">IF(I62="","",XLOOKUP(I62,selector_16,selector_16_ids,""))</f>
        <v/>
      </c>
      <c r="I62" s="25"/>
      <c r="J62" s="14"/>
      <c r="K62" s="14"/>
      <c r="L62" s="14"/>
      <c r="M62" s="23" t="str">
        <f t="array" ref="M62">IF(N62="","",XLOOKUP(N62,selector_07,selector_07_ids,""))</f>
        <v/>
      </c>
      <c r="N62" s="25"/>
      <c r="O62" s="14"/>
      <c r="P62" s="23" t="str">
        <f t="array" ref="P62">IF(Q62="","",XLOOKUP(Q62,selector_04,selector_04_ids,""))</f>
        <v/>
      </c>
      <c r="Q62" s="25"/>
      <c r="R62" s="14"/>
      <c r="S62" s="27"/>
      <c r="T62" s="14"/>
    </row>
    <row r="63">
      <c r="A63" s="14"/>
      <c r="B63" s="23" t="str">
        <f>IF($A63="","",'Система'!$B$4)</f>
        <v/>
      </c>
      <c r="C63" s="14"/>
      <c r="D63" s="14"/>
      <c r="E63" s="14"/>
      <c r="F63" s="23" t="str">
        <f t="array" ref="F63">IF(G63="","",XLOOKUP(G63,selector_15,selector_15_ids,""))</f>
        <v/>
      </c>
      <c r="G63" s="25"/>
      <c r="H63" s="23" t="str">
        <f t="array" ref="H63">IF(I63="","",XLOOKUP(I63,selector_16,selector_16_ids,""))</f>
        <v/>
      </c>
      <c r="I63" s="25"/>
      <c r="J63" s="14"/>
      <c r="K63" s="14"/>
      <c r="L63" s="14"/>
      <c r="M63" s="23" t="str">
        <f t="array" ref="M63">IF(N63="","",XLOOKUP(N63,selector_07,selector_07_ids,""))</f>
        <v/>
      </c>
      <c r="N63" s="25"/>
      <c r="O63" s="14"/>
      <c r="P63" s="23" t="str">
        <f t="array" ref="P63">IF(Q63="","",XLOOKUP(Q63,selector_04,selector_04_ids,""))</f>
        <v/>
      </c>
      <c r="Q63" s="25"/>
      <c r="R63" s="14"/>
      <c r="S63" s="27"/>
      <c r="T63" s="14"/>
    </row>
    <row r="64">
      <c r="A64" s="14"/>
      <c r="B64" s="23" t="str">
        <f>IF($A64="","",'Система'!$B$4)</f>
        <v/>
      </c>
      <c r="C64" s="14"/>
      <c r="D64" s="14"/>
      <c r="E64" s="14"/>
      <c r="F64" s="23" t="str">
        <f t="array" ref="F64">IF(G64="","",XLOOKUP(G64,selector_15,selector_15_ids,""))</f>
        <v/>
      </c>
      <c r="G64" s="25"/>
      <c r="H64" s="23" t="str">
        <f t="array" ref="H64">IF(I64="","",XLOOKUP(I64,selector_16,selector_16_ids,""))</f>
        <v/>
      </c>
      <c r="I64" s="25"/>
      <c r="J64" s="14"/>
      <c r="K64" s="14"/>
      <c r="L64" s="14"/>
      <c r="M64" s="23" t="str">
        <f t="array" ref="M64">IF(N64="","",XLOOKUP(N64,selector_07,selector_07_ids,""))</f>
        <v/>
      </c>
      <c r="N64" s="25"/>
      <c r="O64" s="14"/>
      <c r="P64" s="23" t="str">
        <f t="array" ref="P64">IF(Q64="","",XLOOKUP(Q64,selector_04,selector_04_ids,""))</f>
        <v/>
      </c>
      <c r="Q64" s="25"/>
      <c r="R64" s="14"/>
      <c r="S64" s="27"/>
      <c r="T64" s="14"/>
    </row>
    <row r="65">
      <c r="A65" s="14"/>
      <c r="B65" s="23" t="str">
        <f>IF($A65="","",'Система'!$B$4)</f>
        <v/>
      </c>
      <c r="C65" s="14"/>
      <c r="D65" s="14"/>
      <c r="E65" s="14"/>
      <c r="F65" s="23" t="str">
        <f t="array" ref="F65">IF(G65="","",XLOOKUP(G65,selector_15,selector_15_ids,""))</f>
        <v/>
      </c>
      <c r="G65" s="25"/>
      <c r="H65" s="23" t="str">
        <f t="array" ref="H65">IF(I65="","",XLOOKUP(I65,selector_16,selector_16_ids,""))</f>
        <v/>
      </c>
      <c r="I65" s="25"/>
      <c r="J65" s="14"/>
      <c r="K65" s="14"/>
      <c r="L65" s="14"/>
      <c r="M65" s="23" t="str">
        <f t="array" ref="M65">IF(N65="","",XLOOKUP(N65,selector_07,selector_07_ids,""))</f>
        <v/>
      </c>
      <c r="N65" s="25"/>
      <c r="O65" s="14"/>
      <c r="P65" s="23" t="str">
        <f t="array" ref="P65">IF(Q65="","",XLOOKUP(Q65,selector_04,selector_04_ids,""))</f>
        <v/>
      </c>
      <c r="Q65" s="25"/>
      <c r="R65" s="14"/>
      <c r="S65" s="27"/>
      <c r="T65" s="14"/>
    </row>
    <row r="66">
      <c r="A66" s="14"/>
      <c r="B66" s="23" t="str">
        <f>IF($A66="","",'Система'!$B$4)</f>
        <v/>
      </c>
      <c r="C66" s="14"/>
      <c r="D66" s="14"/>
      <c r="E66" s="14"/>
      <c r="F66" s="23" t="str">
        <f t="array" ref="F66">IF(G66="","",XLOOKUP(G66,selector_15,selector_15_ids,""))</f>
        <v/>
      </c>
      <c r="G66" s="25"/>
      <c r="H66" s="23" t="str">
        <f t="array" ref="H66">IF(I66="","",XLOOKUP(I66,selector_16,selector_16_ids,""))</f>
        <v/>
      </c>
      <c r="I66" s="25"/>
      <c r="J66" s="14"/>
      <c r="K66" s="14"/>
      <c r="L66" s="14"/>
      <c r="M66" s="23" t="str">
        <f t="array" ref="M66">IF(N66="","",XLOOKUP(N66,selector_07,selector_07_ids,""))</f>
        <v/>
      </c>
      <c r="N66" s="25"/>
      <c r="O66" s="14"/>
      <c r="P66" s="23" t="str">
        <f t="array" ref="P66">IF(Q66="","",XLOOKUP(Q66,selector_04,selector_04_ids,""))</f>
        <v/>
      </c>
      <c r="Q66" s="25"/>
      <c r="R66" s="14"/>
      <c r="S66" s="27"/>
      <c r="T66" s="14"/>
    </row>
    <row r="67">
      <c r="A67" s="14"/>
      <c r="B67" s="23" t="str">
        <f>IF($A67="","",'Система'!$B$4)</f>
        <v/>
      </c>
      <c r="C67" s="14"/>
      <c r="D67" s="14"/>
      <c r="E67" s="14"/>
      <c r="F67" s="23" t="str">
        <f t="array" ref="F67">IF(G67="","",XLOOKUP(G67,selector_15,selector_15_ids,""))</f>
        <v/>
      </c>
      <c r="G67" s="25"/>
      <c r="H67" s="23" t="str">
        <f t="array" ref="H67">IF(I67="","",XLOOKUP(I67,selector_16,selector_16_ids,""))</f>
        <v/>
      </c>
      <c r="I67" s="25"/>
      <c r="J67" s="14"/>
      <c r="K67" s="14"/>
      <c r="L67" s="14"/>
      <c r="M67" s="23" t="str">
        <f t="array" ref="M67">IF(N67="","",XLOOKUP(N67,selector_07,selector_07_ids,""))</f>
        <v/>
      </c>
      <c r="N67" s="25"/>
      <c r="O67" s="14"/>
      <c r="P67" s="23" t="str">
        <f t="array" ref="P67">IF(Q67="","",XLOOKUP(Q67,selector_04,selector_04_ids,""))</f>
        <v/>
      </c>
      <c r="Q67" s="25"/>
      <c r="R67" s="14"/>
      <c r="S67" s="27"/>
      <c r="T67" s="14"/>
    </row>
    <row r="68">
      <c r="A68" s="14"/>
      <c r="B68" s="23" t="str">
        <f>IF($A68="","",'Система'!$B$4)</f>
        <v/>
      </c>
      <c r="C68" s="14"/>
      <c r="D68" s="14"/>
      <c r="E68" s="14"/>
      <c r="F68" s="23" t="str">
        <f t="array" ref="F68">IF(G68="","",XLOOKUP(G68,selector_15,selector_15_ids,""))</f>
        <v/>
      </c>
      <c r="G68" s="25"/>
      <c r="H68" s="23" t="str">
        <f t="array" ref="H68">IF(I68="","",XLOOKUP(I68,selector_16,selector_16_ids,""))</f>
        <v/>
      </c>
      <c r="I68" s="25"/>
      <c r="J68" s="14"/>
      <c r="K68" s="14"/>
      <c r="L68" s="14"/>
      <c r="M68" s="23" t="str">
        <f t="array" ref="M68">IF(N68="","",XLOOKUP(N68,selector_07,selector_07_ids,""))</f>
        <v/>
      </c>
      <c r="N68" s="25"/>
      <c r="O68" s="14"/>
      <c r="P68" s="23" t="str">
        <f t="array" ref="P68">IF(Q68="","",XLOOKUP(Q68,selector_04,selector_04_ids,""))</f>
        <v/>
      </c>
      <c r="Q68" s="25"/>
      <c r="R68" s="14"/>
      <c r="S68" s="27"/>
      <c r="T68" s="14"/>
    </row>
    <row r="69">
      <c r="A69" s="14"/>
      <c r="B69" s="23" t="str">
        <f>IF($A69="","",'Система'!$B$4)</f>
        <v/>
      </c>
      <c r="C69" s="14"/>
      <c r="D69" s="14"/>
      <c r="E69" s="14"/>
      <c r="F69" s="23" t="str">
        <f t="array" ref="F69">IF(G69="","",XLOOKUP(G69,selector_15,selector_15_ids,""))</f>
        <v/>
      </c>
      <c r="G69" s="25"/>
      <c r="H69" s="23" t="str">
        <f t="array" ref="H69">IF(I69="","",XLOOKUP(I69,selector_16,selector_16_ids,""))</f>
        <v/>
      </c>
      <c r="I69" s="25"/>
      <c r="J69" s="14"/>
      <c r="K69" s="14"/>
      <c r="L69" s="14"/>
      <c r="M69" s="23" t="str">
        <f t="array" ref="M69">IF(N69="","",XLOOKUP(N69,selector_07,selector_07_ids,""))</f>
        <v/>
      </c>
      <c r="N69" s="25"/>
      <c r="O69" s="14"/>
      <c r="P69" s="23" t="str">
        <f t="array" ref="P69">IF(Q69="","",XLOOKUP(Q69,selector_04,selector_04_ids,""))</f>
        <v/>
      </c>
      <c r="Q69" s="25"/>
      <c r="R69" s="14"/>
      <c r="S69" s="27"/>
      <c r="T69" s="14"/>
    </row>
    <row r="70">
      <c r="A70" s="14"/>
      <c r="B70" s="23" t="str">
        <f>IF($A70="","",'Система'!$B$4)</f>
        <v/>
      </c>
      <c r="C70" s="14"/>
      <c r="D70" s="14"/>
      <c r="E70" s="14"/>
      <c r="F70" s="23" t="str">
        <f t="array" ref="F70">IF(G70="","",XLOOKUP(G70,selector_15,selector_15_ids,""))</f>
        <v/>
      </c>
      <c r="G70" s="25"/>
      <c r="H70" s="23" t="str">
        <f t="array" ref="H70">IF(I70="","",XLOOKUP(I70,selector_16,selector_16_ids,""))</f>
        <v/>
      </c>
      <c r="I70" s="25"/>
      <c r="J70" s="14"/>
      <c r="K70" s="14"/>
      <c r="L70" s="14"/>
      <c r="M70" s="23" t="str">
        <f t="array" ref="M70">IF(N70="","",XLOOKUP(N70,selector_07,selector_07_ids,""))</f>
        <v/>
      </c>
      <c r="N70" s="25"/>
      <c r="O70" s="14"/>
      <c r="P70" s="23" t="str">
        <f t="array" ref="P70">IF(Q70="","",XLOOKUP(Q70,selector_04,selector_04_ids,""))</f>
        <v/>
      </c>
      <c r="Q70" s="25"/>
      <c r="R70" s="14"/>
      <c r="S70" s="27"/>
      <c r="T70" s="14"/>
    </row>
    <row r="71">
      <c r="A71" s="14"/>
      <c r="B71" s="23" t="str">
        <f>IF($A71="","",'Система'!$B$4)</f>
        <v/>
      </c>
      <c r="C71" s="14"/>
      <c r="D71" s="14"/>
      <c r="E71" s="14"/>
      <c r="F71" s="23" t="str">
        <f t="array" ref="F71">IF(G71="","",XLOOKUP(G71,selector_15,selector_15_ids,""))</f>
        <v/>
      </c>
      <c r="G71" s="25"/>
      <c r="H71" s="23" t="str">
        <f t="array" ref="H71">IF(I71="","",XLOOKUP(I71,selector_16,selector_16_ids,""))</f>
        <v/>
      </c>
      <c r="I71" s="25"/>
      <c r="J71" s="14"/>
      <c r="K71" s="14"/>
      <c r="L71" s="14"/>
      <c r="M71" s="23" t="str">
        <f t="array" ref="M71">IF(N71="","",XLOOKUP(N71,selector_07,selector_07_ids,""))</f>
        <v/>
      </c>
      <c r="N71" s="25"/>
      <c r="O71" s="14"/>
      <c r="P71" s="23" t="str">
        <f t="array" ref="P71">IF(Q71="","",XLOOKUP(Q71,selector_04,selector_04_ids,""))</f>
        <v/>
      </c>
      <c r="Q71" s="25"/>
      <c r="R71" s="14"/>
      <c r="S71" s="27"/>
      <c r="T71" s="14"/>
    </row>
    <row r="72">
      <c r="A72" s="14"/>
      <c r="B72" s="23" t="str">
        <f>IF($A72="","",'Система'!$B$4)</f>
        <v/>
      </c>
      <c r="C72" s="14"/>
      <c r="D72" s="14"/>
      <c r="E72" s="14"/>
      <c r="F72" s="23" t="str">
        <f t="array" ref="F72">IF(G72="","",XLOOKUP(G72,selector_15,selector_15_ids,""))</f>
        <v/>
      </c>
      <c r="G72" s="25"/>
      <c r="H72" s="23" t="str">
        <f t="array" ref="H72">IF(I72="","",XLOOKUP(I72,selector_16,selector_16_ids,""))</f>
        <v/>
      </c>
      <c r="I72" s="25"/>
      <c r="J72" s="14"/>
      <c r="K72" s="14"/>
      <c r="L72" s="14"/>
      <c r="M72" s="23" t="str">
        <f t="array" ref="M72">IF(N72="","",XLOOKUP(N72,selector_07,selector_07_ids,""))</f>
        <v/>
      </c>
      <c r="N72" s="25"/>
      <c r="O72" s="14"/>
      <c r="P72" s="23" t="str">
        <f t="array" ref="P72">IF(Q72="","",XLOOKUP(Q72,selector_04,selector_04_ids,""))</f>
        <v/>
      </c>
      <c r="Q72" s="25"/>
      <c r="R72" s="14"/>
      <c r="S72" s="27"/>
      <c r="T72" s="14"/>
    </row>
    <row r="73">
      <c r="A73" s="14"/>
      <c r="B73" s="23" t="str">
        <f>IF($A73="","",'Система'!$B$4)</f>
        <v/>
      </c>
      <c r="C73" s="14"/>
      <c r="D73" s="14"/>
      <c r="E73" s="14"/>
      <c r="F73" s="23" t="str">
        <f t="array" ref="F73">IF(G73="","",XLOOKUP(G73,selector_15,selector_15_ids,""))</f>
        <v/>
      </c>
      <c r="G73" s="25"/>
      <c r="H73" s="23" t="str">
        <f t="array" ref="H73">IF(I73="","",XLOOKUP(I73,selector_16,selector_16_ids,""))</f>
        <v/>
      </c>
      <c r="I73" s="25"/>
      <c r="J73" s="14"/>
      <c r="K73" s="14"/>
      <c r="L73" s="14"/>
      <c r="M73" s="23" t="str">
        <f t="array" ref="M73">IF(N73="","",XLOOKUP(N73,selector_07,selector_07_ids,""))</f>
        <v/>
      </c>
      <c r="N73" s="25"/>
      <c r="O73" s="14"/>
      <c r="P73" s="23" t="str">
        <f t="array" ref="P73">IF(Q73="","",XLOOKUP(Q73,selector_04,selector_04_ids,""))</f>
        <v/>
      </c>
      <c r="Q73" s="25"/>
      <c r="R73" s="14"/>
      <c r="S73" s="27"/>
      <c r="T73" s="14"/>
    </row>
    <row r="74">
      <c r="A74" s="14"/>
      <c r="B74" s="23" t="str">
        <f>IF($A74="","",'Система'!$B$4)</f>
        <v/>
      </c>
      <c r="C74" s="14"/>
      <c r="D74" s="14"/>
      <c r="E74" s="14"/>
      <c r="F74" s="23" t="str">
        <f t="array" ref="F74">IF(G74="","",XLOOKUP(G74,selector_15,selector_15_ids,""))</f>
        <v/>
      </c>
      <c r="G74" s="25"/>
      <c r="H74" s="23" t="str">
        <f t="array" ref="H74">IF(I74="","",XLOOKUP(I74,selector_16,selector_16_ids,""))</f>
        <v/>
      </c>
      <c r="I74" s="25"/>
      <c r="J74" s="14"/>
      <c r="K74" s="14"/>
      <c r="L74" s="14"/>
      <c r="M74" s="23" t="str">
        <f t="array" ref="M74">IF(N74="","",XLOOKUP(N74,selector_07,selector_07_ids,""))</f>
        <v/>
      </c>
      <c r="N74" s="25"/>
      <c r="O74" s="14"/>
      <c r="P74" s="23" t="str">
        <f t="array" ref="P74">IF(Q74="","",XLOOKUP(Q74,selector_04,selector_04_ids,""))</f>
        <v/>
      </c>
      <c r="Q74" s="25"/>
      <c r="R74" s="14"/>
      <c r="S74" s="27"/>
      <c r="T74" s="14"/>
    </row>
    <row r="75">
      <c r="A75" s="14"/>
      <c r="B75" s="23" t="str">
        <f>IF($A75="","",'Система'!$B$4)</f>
        <v/>
      </c>
      <c r="C75" s="14"/>
      <c r="D75" s="14"/>
      <c r="E75" s="14"/>
      <c r="F75" s="23" t="str">
        <f t="array" ref="F75">IF(G75="","",XLOOKUP(G75,selector_15,selector_15_ids,""))</f>
        <v/>
      </c>
      <c r="G75" s="25"/>
      <c r="H75" s="23" t="str">
        <f t="array" ref="H75">IF(I75="","",XLOOKUP(I75,selector_16,selector_16_ids,""))</f>
        <v/>
      </c>
      <c r="I75" s="25"/>
      <c r="J75" s="14"/>
      <c r="K75" s="14"/>
      <c r="L75" s="14"/>
      <c r="M75" s="23" t="str">
        <f t="array" ref="M75">IF(N75="","",XLOOKUP(N75,selector_07,selector_07_ids,""))</f>
        <v/>
      </c>
      <c r="N75" s="25"/>
      <c r="O75" s="14"/>
      <c r="P75" s="23" t="str">
        <f t="array" ref="P75">IF(Q75="","",XLOOKUP(Q75,selector_04,selector_04_ids,""))</f>
        <v/>
      </c>
      <c r="Q75" s="25"/>
      <c r="R75" s="14"/>
      <c r="S75" s="27"/>
      <c r="T75" s="14"/>
    </row>
    <row r="76">
      <c r="A76" s="14"/>
      <c r="B76" s="23" t="str">
        <f>IF($A76="","",'Система'!$B$4)</f>
        <v/>
      </c>
      <c r="C76" s="14"/>
      <c r="D76" s="14"/>
      <c r="E76" s="14"/>
      <c r="F76" s="23" t="str">
        <f t="array" ref="F76">IF(G76="","",XLOOKUP(G76,selector_15,selector_15_ids,""))</f>
        <v/>
      </c>
      <c r="G76" s="25"/>
      <c r="H76" s="23" t="str">
        <f t="array" ref="H76">IF(I76="","",XLOOKUP(I76,selector_16,selector_16_ids,""))</f>
        <v/>
      </c>
      <c r="I76" s="25"/>
      <c r="J76" s="14"/>
      <c r="K76" s="14"/>
      <c r="L76" s="14"/>
      <c r="M76" s="23" t="str">
        <f t="array" ref="M76">IF(N76="","",XLOOKUP(N76,selector_07,selector_07_ids,""))</f>
        <v/>
      </c>
      <c r="N76" s="25"/>
      <c r="O76" s="14"/>
      <c r="P76" s="23" t="str">
        <f t="array" ref="P76">IF(Q76="","",XLOOKUP(Q76,selector_04,selector_04_ids,""))</f>
        <v/>
      </c>
      <c r="Q76" s="25"/>
      <c r="R76" s="14"/>
      <c r="S76" s="27"/>
      <c r="T76" s="14"/>
    </row>
    <row r="77">
      <c r="A77" s="14"/>
      <c r="B77" s="23" t="str">
        <f>IF($A77="","",'Система'!$B$4)</f>
        <v/>
      </c>
      <c r="C77" s="14"/>
      <c r="D77" s="14"/>
      <c r="E77" s="14"/>
      <c r="F77" s="23" t="str">
        <f t="array" ref="F77">IF(G77="","",XLOOKUP(G77,selector_15,selector_15_ids,""))</f>
        <v/>
      </c>
      <c r="G77" s="25"/>
      <c r="H77" s="23" t="str">
        <f t="array" ref="H77">IF(I77="","",XLOOKUP(I77,selector_16,selector_16_ids,""))</f>
        <v/>
      </c>
      <c r="I77" s="25"/>
      <c r="J77" s="14"/>
      <c r="K77" s="14"/>
      <c r="L77" s="14"/>
      <c r="M77" s="23" t="str">
        <f t="array" ref="M77">IF(N77="","",XLOOKUP(N77,selector_07,selector_07_ids,""))</f>
        <v/>
      </c>
      <c r="N77" s="25"/>
      <c r="O77" s="14"/>
      <c r="P77" s="23" t="str">
        <f t="array" ref="P77">IF(Q77="","",XLOOKUP(Q77,selector_04,selector_04_ids,""))</f>
        <v/>
      </c>
      <c r="Q77" s="25"/>
      <c r="R77" s="14"/>
      <c r="S77" s="27"/>
      <c r="T77" s="14"/>
    </row>
    <row r="78">
      <c r="A78" s="14"/>
      <c r="B78" s="23" t="str">
        <f>IF($A78="","",'Система'!$B$4)</f>
        <v/>
      </c>
      <c r="C78" s="14"/>
      <c r="D78" s="14"/>
      <c r="E78" s="14"/>
      <c r="F78" s="23" t="str">
        <f t="array" ref="F78">IF(G78="","",XLOOKUP(G78,selector_15,selector_15_ids,""))</f>
        <v/>
      </c>
      <c r="G78" s="25"/>
      <c r="H78" s="23" t="str">
        <f t="array" ref="H78">IF(I78="","",XLOOKUP(I78,selector_16,selector_16_ids,""))</f>
        <v/>
      </c>
      <c r="I78" s="25"/>
      <c r="J78" s="14"/>
      <c r="K78" s="14"/>
      <c r="L78" s="14"/>
      <c r="M78" s="23" t="str">
        <f t="array" ref="M78">IF(N78="","",XLOOKUP(N78,selector_07,selector_07_ids,""))</f>
        <v/>
      </c>
      <c r="N78" s="25"/>
      <c r="O78" s="14"/>
      <c r="P78" s="23" t="str">
        <f t="array" ref="P78">IF(Q78="","",XLOOKUP(Q78,selector_04,selector_04_ids,""))</f>
        <v/>
      </c>
      <c r="Q78" s="25"/>
      <c r="R78" s="14"/>
      <c r="S78" s="27"/>
      <c r="T78" s="14"/>
    </row>
    <row r="79">
      <c r="A79" s="14"/>
      <c r="B79" s="23" t="str">
        <f>IF($A79="","",'Система'!$B$4)</f>
        <v/>
      </c>
      <c r="C79" s="14"/>
      <c r="D79" s="14"/>
      <c r="E79" s="14"/>
      <c r="F79" s="23" t="str">
        <f t="array" ref="F79">IF(G79="","",XLOOKUP(G79,selector_15,selector_15_ids,""))</f>
        <v/>
      </c>
      <c r="G79" s="25"/>
      <c r="H79" s="23" t="str">
        <f t="array" ref="H79">IF(I79="","",XLOOKUP(I79,selector_16,selector_16_ids,""))</f>
        <v/>
      </c>
      <c r="I79" s="25"/>
      <c r="J79" s="14"/>
      <c r="K79" s="14"/>
      <c r="L79" s="14"/>
      <c r="M79" s="23" t="str">
        <f t="array" ref="M79">IF(N79="","",XLOOKUP(N79,selector_07,selector_07_ids,""))</f>
        <v/>
      </c>
      <c r="N79" s="25"/>
      <c r="O79" s="14"/>
      <c r="P79" s="23" t="str">
        <f t="array" ref="P79">IF(Q79="","",XLOOKUP(Q79,selector_04,selector_04_ids,""))</f>
        <v/>
      </c>
      <c r="Q79" s="25"/>
      <c r="R79" s="14"/>
      <c r="S79" s="27"/>
      <c r="T79" s="14"/>
    </row>
    <row r="80">
      <c r="A80" s="14"/>
      <c r="B80" s="23" t="str">
        <f>IF($A80="","",'Система'!$B$4)</f>
        <v/>
      </c>
      <c r="C80" s="14"/>
      <c r="D80" s="14"/>
      <c r="E80" s="14"/>
      <c r="F80" s="23" t="str">
        <f t="array" ref="F80">IF(G80="","",XLOOKUP(G80,selector_15,selector_15_ids,""))</f>
        <v/>
      </c>
      <c r="G80" s="25"/>
      <c r="H80" s="23" t="str">
        <f t="array" ref="H80">IF(I80="","",XLOOKUP(I80,selector_16,selector_16_ids,""))</f>
        <v/>
      </c>
      <c r="I80" s="25"/>
      <c r="J80" s="14"/>
      <c r="K80" s="14"/>
      <c r="L80" s="14"/>
      <c r="M80" s="23" t="str">
        <f t="array" ref="M80">IF(N80="","",XLOOKUP(N80,selector_07,selector_07_ids,""))</f>
        <v/>
      </c>
      <c r="N80" s="25"/>
      <c r="O80" s="14"/>
      <c r="P80" s="23" t="str">
        <f t="array" ref="P80">IF(Q80="","",XLOOKUP(Q80,selector_04,selector_04_ids,""))</f>
        <v/>
      </c>
      <c r="Q80" s="25"/>
      <c r="R80" s="14"/>
      <c r="S80" s="27"/>
      <c r="T80" s="14"/>
    </row>
    <row r="81">
      <c r="A81" s="14"/>
      <c r="B81" s="23" t="str">
        <f>IF($A81="","",'Система'!$B$4)</f>
        <v/>
      </c>
      <c r="C81" s="14"/>
      <c r="D81" s="14"/>
      <c r="E81" s="14"/>
      <c r="F81" s="23" t="str">
        <f t="array" ref="F81">IF(G81="","",XLOOKUP(G81,selector_15,selector_15_ids,""))</f>
        <v/>
      </c>
      <c r="G81" s="25"/>
      <c r="H81" s="23" t="str">
        <f t="array" ref="H81">IF(I81="","",XLOOKUP(I81,selector_16,selector_16_ids,""))</f>
        <v/>
      </c>
      <c r="I81" s="25"/>
      <c r="J81" s="14"/>
      <c r="K81" s="14"/>
      <c r="L81" s="14"/>
      <c r="M81" s="23" t="str">
        <f t="array" ref="M81">IF(N81="","",XLOOKUP(N81,selector_07,selector_07_ids,""))</f>
        <v/>
      </c>
      <c r="N81" s="25"/>
      <c r="O81" s="14"/>
      <c r="P81" s="23" t="str">
        <f t="array" ref="P81">IF(Q81="","",XLOOKUP(Q81,selector_04,selector_04_ids,""))</f>
        <v/>
      </c>
      <c r="Q81" s="25"/>
      <c r="R81" s="14"/>
      <c r="S81" s="27"/>
      <c r="T81" s="14"/>
    </row>
    <row r="82">
      <c r="A82" s="14"/>
      <c r="B82" s="23" t="str">
        <f>IF($A82="","",'Система'!$B$4)</f>
        <v/>
      </c>
      <c r="C82" s="14"/>
      <c r="D82" s="14"/>
      <c r="E82" s="14"/>
      <c r="F82" s="23" t="str">
        <f t="array" ref="F82">IF(G82="","",XLOOKUP(G82,selector_15,selector_15_ids,""))</f>
        <v/>
      </c>
      <c r="G82" s="25"/>
      <c r="H82" s="23" t="str">
        <f t="array" ref="H82">IF(I82="","",XLOOKUP(I82,selector_16,selector_16_ids,""))</f>
        <v/>
      </c>
      <c r="I82" s="25"/>
      <c r="J82" s="14"/>
      <c r="K82" s="14"/>
      <c r="L82" s="14"/>
      <c r="M82" s="23" t="str">
        <f t="array" ref="M82">IF(N82="","",XLOOKUP(N82,selector_07,selector_07_ids,""))</f>
        <v/>
      </c>
      <c r="N82" s="25"/>
      <c r="O82" s="14"/>
      <c r="P82" s="23" t="str">
        <f t="array" ref="P82">IF(Q82="","",XLOOKUP(Q82,selector_04,selector_04_ids,""))</f>
        <v/>
      </c>
      <c r="Q82" s="25"/>
      <c r="R82" s="14"/>
      <c r="S82" s="27"/>
      <c r="T82" s="14"/>
    </row>
    <row r="83">
      <c r="A83" s="14"/>
      <c r="B83" s="23" t="str">
        <f>IF($A83="","",'Система'!$B$4)</f>
        <v/>
      </c>
      <c r="C83" s="14"/>
      <c r="D83" s="14"/>
      <c r="E83" s="14"/>
      <c r="F83" s="23" t="str">
        <f t="array" ref="F83">IF(G83="","",XLOOKUP(G83,selector_15,selector_15_ids,""))</f>
        <v/>
      </c>
      <c r="G83" s="25"/>
      <c r="H83" s="23" t="str">
        <f t="array" ref="H83">IF(I83="","",XLOOKUP(I83,selector_16,selector_16_ids,""))</f>
        <v/>
      </c>
      <c r="I83" s="25"/>
      <c r="J83" s="14"/>
      <c r="K83" s="14"/>
      <c r="L83" s="14"/>
      <c r="M83" s="23" t="str">
        <f t="array" ref="M83">IF(N83="","",XLOOKUP(N83,selector_07,selector_07_ids,""))</f>
        <v/>
      </c>
      <c r="N83" s="25"/>
      <c r="O83" s="14"/>
      <c r="P83" s="23" t="str">
        <f t="array" ref="P83">IF(Q83="","",XLOOKUP(Q83,selector_04,selector_04_ids,""))</f>
        <v/>
      </c>
      <c r="Q83" s="25"/>
      <c r="R83" s="14"/>
      <c r="S83" s="27"/>
      <c r="T83" s="14"/>
    </row>
    <row r="84">
      <c r="A84" s="14"/>
      <c r="B84" s="23" t="str">
        <f>IF($A84="","",'Система'!$B$4)</f>
        <v/>
      </c>
      <c r="C84" s="14"/>
      <c r="D84" s="14"/>
      <c r="E84" s="14"/>
      <c r="F84" s="23" t="str">
        <f t="array" ref="F84">IF(G84="","",XLOOKUP(G84,selector_15,selector_15_ids,""))</f>
        <v/>
      </c>
      <c r="G84" s="25"/>
      <c r="H84" s="23" t="str">
        <f t="array" ref="H84">IF(I84="","",XLOOKUP(I84,selector_16,selector_16_ids,""))</f>
        <v/>
      </c>
      <c r="I84" s="25"/>
      <c r="J84" s="14"/>
      <c r="K84" s="14"/>
      <c r="L84" s="14"/>
      <c r="M84" s="23" t="str">
        <f t="array" ref="M84">IF(N84="","",XLOOKUP(N84,selector_07,selector_07_ids,""))</f>
        <v/>
      </c>
      <c r="N84" s="25"/>
      <c r="O84" s="14"/>
      <c r="P84" s="23" t="str">
        <f t="array" ref="P84">IF(Q84="","",XLOOKUP(Q84,selector_04,selector_04_ids,""))</f>
        <v/>
      </c>
      <c r="Q84" s="25"/>
      <c r="R84" s="14"/>
      <c r="S84" s="27"/>
      <c r="T84" s="14"/>
    </row>
    <row r="85">
      <c r="A85" s="14"/>
      <c r="B85" s="23" t="str">
        <f>IF($A85="","",'Система'!$B$4)</f>
        <v/>
      </c>
      <c r="C85" s="14"/>
      <c r="D85" s="14"/>
      <c r="E85" s="14"/>
      <c r="F85" s="23" t="str">
        <f t="array" ref="F85">IF(G85="","",XLOOKUP(G85,selector_15,selector_15_ids,""))</f>
        <v/>
      </c>
      <c r="G85" s="25"/>
      <c r="H85" s="23" t="str">
        <f t="array" ref="H85">IF(I85="","",XLOOKUP(I85,selector_16,selector_16_ids,""))</f>
        <v/>
      </c>
      <c r="I85" s="25"/>
      <c r="J85" s="14"/>
      <c r="K85" s="14"/>
      <c r="L85" s="14"/>
      <c r="M85" s="23" t="str">
        <f t="array" ref="M85">IF(N85="","",XLOOKUP(N85,selector_07,selector_07_ids,""))</f>
        <v/>
      </c>
      <c r="N85" s="25"/>
      <c r="O85" s="14"/>
      <c r="P85" s="23" t="str">
        <f t="array" ref="P85">IF(Q85="","",XLOOKUP(Q85,selector_04,selector_04_ids,""))</f>
        <v/>
      </c>
      <c r="Q85" s="25"/>
      <c r="R85" s="14"/>
      <c r="S85" s="27"/>
      <c r="T85" s="14"/>
    </row>
    <row r="86">
      <c r="A86" s="14"/>
      <c r="B86" s="23" t="str">
        <f>IF($A86="","",'Система'!$B$4)</f>
        <v/>
      </c>
      <c r="C86" s="14"/>
      <c r="D86" s="14"/>
      <c r="E86" s="14"/>
      <c r="F86" s="23" t="str">
        <f t="array" ref="F86">IF(G86="","",XLOOKUP(G86,selector_15,selector_15_ids,""))</f>
        <v/>
      </c>
      <c r="G86" s="25"/>
      <c r="H86" s="23" t="str">
        <f t="array" ref="H86">IF(I86="","",XLOOKUP(I86,selector_16,selector_16_ids,""))</f>
        <v/>
      </c>
      <c r="I86" s="25"/>
      <c r="J86" s="14"/>
      <c r="K86" s="14"/>
      <c r="L86" s="14"/>
      <c r="M86" s="23" t="str">
        <f t="array" ref="M86">IF(N86="","",XLOOKUP(N86,selector_07,selector_07_ids,""))</f>
        <v/>
      </c>
      <c r="N86" s="25"/>
      <c r="O86" s="14"/>
      <c r="P86" s="23" t="str">
        <f t="array" ref="P86">IF(Q86="","",XLOOKUP(Q86,selector_04,selector_04_ids,""))</f>
        <v/>
      </c>
      <c r="Q86" s="25"/>
      <c r="R86" s="14"/>
      <c r="S86" s="27"/>
      <c r="T86" s="14"/>
    </row>
    <row r="87">
      <c r="A87" s="14"/>
      <c r="B87" s="23" t="str">
        <f>IF($A87="","",'Система'!$B$4)</f>
        <v/>
      </c>
      <c r="C87" s="14"/>
      <c r="D87" s="14"/>
      <c r="E87" s="14"/>
      <c r="F87" s="23" t="str">
        <f t="array" ref="F87">IF(G87="","",XLOOKUP(G87,selector_15,selector_15_ids,""))</f>
        <v/>
      </c>
      <c r="G87" s="25"/>
      <c r="H87" s="23" t="str">
        <f t="array" ref="H87">IF(I87="","",XLOOKUP(I87,selector_16,selector_16_ids,""))</f>
        <v/>
      </c>
      <c r="I87" s="25"/>
      <c r="J87" s="14"/>
      <c r="K87" s="14"/>
      <c r="L87" s="14"/>
      <c r="M87" s="23" t="str">
        <f t="array" ref="M87">IF(N87="","",XLOOKUP(N87,selector_07,selector_07_ids,""))</f>
        <v/>
      </c>
      <c r="N87" s="25"/>
      <c r="O87" s="14"/>
      <c r="P87" s="23" t="str">
        <f t="array" ref="P87">IF(Q87="","",XLOOKUP(Q87,selector_04,selector_04_ids,""))</f>
        <v/>
      </c>
      <c r="Q87" s="25"/>
      <c r="R87" s="14"/>
      <c r="S87" s="27"/>
      <c r="T87" s="14"/>
    </row>
    <row r="88">
      <c r="A88" s="14"/>
      <c r="B88" s="23" t="str">
        <f>IF($A88="","",'Система'!$B$4)</f>
        <v/>
      </c>
      <c r="C88" s="14"/>
      <c r="D88" s="14"/>
      <c r="E88" s="14"/>
      <c r="F88" s="23" t="str">
        <f t="array" ref="F88">IF(G88="","",XLOOKUP(G88,selector_15,selector_15_ids,""))</f>
        <v/>
      </c>
      <c r="G88" s="25"/>
      <c r="H88" s="23" t="str">
        <f t="array" ref="H88">IF(I88="","",XLOOKUP(I88,selector_16,selector_16_ids,""))</f>
        <v/>
      </c>
      <c r="I88" s="25"/>
      <c r="J88" s="14"/>
      <c r="K88" s="14"/>
      <c r="L88" s="14"/>
      <c r="M88" s="23" t="str">
        <f t="array" ref="M88">IF(N88="","",XLOOKUP(N88,selector_07,selector_07_ids,""))</f>
        <v/>
      </c>
      <c r="N88" s="25"/>
      <c r="O88" s="14"/>
      <c r="P88" s="23" t="str">
        <f t="array" ref="P88">IF(Q88="","",XLOOKUP(Q88,selector_04,selector_04_ids,""))</f>
        <v/>
      </c>
      <c r="Q88" s="25"/>
      <c r="R88" s="14"/>
      <c r="S88" s="27"/>
      <c r="T88" s="14"/>
    </row>
    <row r="89">
      <c r="A89" s="14"/>
      <c r="B89" s="23" t="str">
        <f>IF($A89="","",'Система'!$B$4)</f>
        <v/>
      </c>
      <c r="C89" s="14"/>
      <c r="D89" s="14"/>
      <c r="E89" s="14"/>
      <c r="F89" s="23" t="str">
        <f t="array" ref="F89">IF(G89="","",XLOOKUP(G89,selector_15,selector_15_ids,""))</f>
        <v/>
      </c>
      <c r="G89" s="25"/>
      <c r="H89" s="23" t="str">
        <f t="array" ref="H89">IF(I89="","",XLOOKUP(I89,selector_16,selector_16_ids,""))</f>
        <v/>
      </c>
      <c r="I89" s="25"/>
      <c r="J89" s="14"/>
      <c r="K89" s="14"/>
      <c r="L89" s="14"/>
      <c r="M89" s="23" t="str">
        <f t="array" ref="M89">IF(N89="","",XLOOKUP(N89,selector_07,selector_07_ids,""))</f>
        <v/>
      </c>
      <c r="N89" s="25"/>
      <c r="O89" s="14"/>
      <c r="P89" s="23" t="str">
        <f t="array" ref="P89">IF(Q89="","",XLOOKUP(Q89,selector_04,selector_04_ids,""))</f>
        <v/>
      </c>
      <c r="Q89" s="25"/>
      <c r="R89" s="14"/>
      <c r="S89" s="27"/>
      <c r="T89" s="14"/>
    </row>
    <row r="90">
      <c r="A90" s="14"/>
      <c r="B90" s="23" t="str">
        <f>IF($A90="","",'Система'!$B$4)</f>
        <v/>
      </c>
      <c r="C90" s="14"/>
      <c r="D90" s="14"/>
      <c r="E90" s="14"/>
      <c r="F90" s="23" t="str">
        <f t="array" ref="F90">IF(G90="","",XLOOKUP(G90,selector_15,selector_15_ids,""))</f>
        <v/>
      </c>
      <c r="G90" s="25"/>
      <c r="H90" s="23" t="str">
        <f t="array" ref="H90">IF(I90="","",XLOOKUP(I90,selector_16,selector_16_ids,""))</f>
        <v/>
      </c>
      <c r="I90" s="25"/>
      <c r="J90" s="14"/>
      <c r="K90" s="14"/>
      <c r="L90" s="14"/>
      <c r="M90" s="23" t="str">
        <f t="array" ref="M90">IF(N90="","",XLOOKUP(N90,selector_07,selector_07_ids,""))</f>
        <v/>
      </c>
      <c r="N90" s="25"/>
      <c r="O90" s="14"/>
      <c r="P90" s="23" t="str">
        <f t="array" ref="P90">IF(Q90="","",XLOOKUP(Q90,selector_04,selector_04_ids,""))</f>
        <v/>
      </c>
      <c r="Q90" s="25"/>
      <c r="R90" s="14"/>
      <c r="S90" s="27"/>
      <c r="T90" s="14"/>
    </row>
    <row r="91">
      <c r="A91" s="14"/>
      <c r="B91" s="23" t="str">
        <f>IF($A91="","",'Система'!$B$4)</f>
        <v/>
      </c>
      <c r="C91" s="14"/>
      <c r="D91" s="14"/>
      <c r="E91" s="14"/>
      <c r="F91" s="23" t="str">
        <f t="array" ref="F91">IF(G91="","",XLOOKUP(G91,selector_15,selector_15_ids,""))</f>
        <v/>
      </c>
      <c r="G91" s="25"/>
      <c r="H91" s="23" t="str">
        <f t="array" ref="H91">IF(I91="","",XLOOKUP(I91,selector_16,selector_16_ids,""))</f>
        <v/>
      </c>
      <c r="I91" s="25"/>
      <c r="J91" s="14"/>
      <c r="K91" s="14"/>
      <c r="L91" s="14"/>
      <c r="M91" s="23" t="str">
        <f t="array" ref="M91">IF(N91="","",XLOOKUP(N91,selector_07,selector_07_ids,""))</f>
        <v/>
      </c>
      <c r="N91" s="25"/>
      <c r="O91" s="14"/>
      <c r="P91" s="23" t="str">
        <f t="array" ref="P91">IF(Q91="","",XLOOKUP(Q91,selector_04,selector_04_ids,""))</f>
        <v/>
      </c>
      <c r="Q91" s="25"/>
      <c r="R91" s="14"/>
      <c r="S91" s="27"/>
      <c r="T91" s="14"/>
    </row>
    <row r="92">
      <c r="A92" s="14"/>
      <c r="B92" s="23" t="str">
        <f>IF($A92="","",'Система'!$B$4)</f>
        <v/>
      </c>
      <c r="C92" s="14"/>
      <c r="D92" s="14"/>
      <c r="E92" s="14"/>
      <c r="F92" s="23" t="str">
        <f t="array" ref="F92">IF(G92="","",XLOOKUP(G92,selector_15,selector_15_ids,""))</f>
        <v/>
      </c>
      <c r="G92" s="25"/>
      <c r="H92" s="23" t="str">
        <f t="array" ref="H92">IF(I92="","",XLOOKUP(I92,selector_16,selector_16_ids,""))</f>
        <v/>
      </c>
      <c r="I92" s="25"/>
      <c r="J92" s="14"/>
      <c r="K92" s="14"/>
      <c r="L92" s="14"/>
      <c r="M92" s="23" t="str">
        <f t="array" ref="M92">IF(N92="","",XLOOKUP(N92,selector_07,selector_07_ids,""))</f>
        <v/>
      </c>
      <c r="N92" s="25"/>
      <c r="O92" s="14"/>
      <c r="P92" s="23" t="str">
        <f t="array" ref="P92">IF(Q92="","",XLOOKUP(Q92,selector_04,selector_04_ids,""))</f>
        <v/>
      </c>
      <c r="Q92" s="25"/>
      <c r="R92" s="14"/>
      <c r="S92" s="27"/>
      <c r="T92" s="14"/>
    </row>
    <row r="93">
      <c r="A93" s="14"/>
      <c r="B93" s="23" t="str">
        <f>IF($A93="","",'Система'!$B$4)</f>
        <v/>
      </c>
      <c r="C93" s="14"/>
      <c r="D93" s="14"/>
      <c r="E93" s="14"/>
      <c r="F93" s="23" t="str">
        <f t="array" ref="F93">IF(G93="","",XLOOKUP(G93,selector_15,selector_15_ids,""))</f>
        <v/>
      </c>
      <c r="G93" s="25"/>
      <c r="H93" s="23" t="str">
        <f t="array" ref="H93">IF(I93="","",XLOOKUP(I93,selector_16,selector_16_ids,""))</f>
        <v/>
      </c>
      <c r="I93" s="25"/>
      <c r="J93" s="14"/>
      <c r="K93" s="14"/>
      <c r="L93" s="14"/>
      <c r="M93" s="23" t="str">
        <f t="array" ref="M93">IF(N93="","",XLOOKUP(N93,selector_07,selector_07_ids,""))</f>
        <v/>
      </c>
      <c r="N93" s="25"/>
      <c r="O93" s="14"/>
      <c r="P93" s="23" t="str">
        <f t="array" ref="P93">IF(Q93="","",XLOOKUP(Q93,selector_04,selector_04_ids,""))</f>
        <v/>
      </c>
      <c r="Q93" s="25"/>
      <c r="R93" s="14"/>
      <c r="S93" s="27"/>
      <c r="T93" s="14"/>
    </row>
    <row r="94">
      <c r="A94" s="14"/>
      <c r="B94" s="23" t="str">
        <f>IF($A94="","",'Система'!$B$4)</f>
        <v/>
      </c>
      <c r="C94" s="14"/>
      <c r="D94" s="14"/>
      <c r="E94" s="14"/>
      <c r="F94" s="23" t="str">
        <f t="array" ref="F94">IF(G94="","",XLOOKUP(G94,selector_15,selector_15_ids,""))</f>
        <v/>
      </c>
      <c r="G94" s="25"/>
      <c r="H94" s="23" t="str">
        <f t="array" ref="H94">IF(I94="","",XLOOKUP(I94,selector_16,selector_16_ids,""))</f>
        <v/>
      </c>
      <c r="I94" s="25"/>
      <c r="J94" s="14"/>
      <c r="K94" s="14"/>
      <c r="L94" s="14"/>
      <c r="M94" s="23" t="str">
        <f t="array" ref="M94">IF(N94="","",XLOOKUP(N94,selector_07,selector_07_ids,""))</f>
        <v/>
      </c>
      <c r="N94" s="25"/>
      <c r="O94" s="14"/>
      <c r="P94" s="23" t="str">
        <f t="array" ref="P94">IF(Q94="","",XLOOKUP(Q94,selector_04,selector_04_ids,""))</f>
        <v/>
      </c>
      <c r="Q94" s="25"/>
      <c r="R94" s="14"/>
      <c r="S94" s="27"/>
      <c r="T94" s="14"/>
    </row>
    <row r="95">
      <c r="A95" s="14"/>
      <c r="B95" s="23" t="str">
        <f>IF($A95="","",'Система'!$B$4)</f>
        <v/>
      </c>
      <c r="C95" s="14"/>
      <c r="D95" s="14"/>
      <c r="E95" s="14"/>
      <c r="F95" s="23" t="str">
        <f t="array" ref="F95">IF(G95="","",XLOOKUP(G95,selector_15,selector_15_ids,""))</f>
        <v/>
      </c>
      <c r="G95" s="25"/>
      <c r="H95" s="23" t="str">
        <f t="array" ref="H95">IF(I95="","",XLOOKUP(I95,selector_16,selector_16_ids,""))</f>
        <v/>
      </c>
      <c r="I95" s="25"/>
      <c r="J95" s="14"/>
      <c r="K95" s="14"/>
      <c r="L95" s="14"/>
      <c r="M95" s="23" t="str">
        <f t="array" ref="M95">IF(N95="","",XLOOKUP(N95,selector_07,selector_07_ids,""))</f>
        <v/>
      </c>
      <c r="N95" s="25"/>
      <c r="O95" s="14"/>
      <c r="P95" s="23" t="str">
        <f t="array" ref="P95">IF(Q95="","",XLOOKUP(Q95,selector_04,selector_04_ids,""))</f>
        <v/>
      </c>
      <c r="Q95" s="25"/>
      <c r="R95" s="14"/>
      <c r="S95" s="27"/>
      <c r="T95" s="14"/>
    </row>
    <row r="96">
      <c r="A96" s="14"/>
      <c r="B96" s="23" t="str">
        <f>IF($A96="","",'Система'!$B$4)</f>
        <v/>
      </c>
      <c r="C96" s="14"/>
      <c r="D96" s="14"/>
      <c r="E96" s="14"/>
      <c r="F96" s="23" t="str">
        <f t="array" ref="F96">IF(G96="","",XLOOKUP(G96,selector_15,selector_15_ids,""))</f>
        <v/>
      </c>
      <c r="G96" s="25"/>
      <c r="H96" s="23" t="str">
        <f t="array" ref="H96">IF(I96="","",XLOOKUP(I96,selector_16,selector_16_ids,""))</f>
        <v/>
      </c>
      <c r="I96" s="25"/>
      <c r="J96" s="14"/>
      <c r="K96" s="14"/>
      <c r="L96" s="14"/>
      <c r="M96" s="23" t="str">
        <f t="array" ref="M96">IF(N96="","",XLOOKUP(N96,selector_07,selector_07_ids,""))</f>
        <v/>
      </c>
      <c r="N96" s="25"/>
      <c r="O96" s="14"/>
      <c r="P96" s="23" t="str">
        <f t="array" ref="P96">IF(Q96="","",XLOOKUP(Q96,selector_04,selector_04_ids,""))</f>
        <v/>
      </c>
      <c r="Q96" s="25"/>
      <c r="R96" s="14"/>
      <c r="S96" s="27"/>
      <c r="T96" s="14"/>
    </row>
    <row r="97">
      <c r="A97" s="14"/>
      <c r="B97" s="23" t="str">
        <f>IF($A97="","",'Система'!$B$4)</f>
        <v/>
      </c>
      <c r="C97" s="14"/>
      <c r="D97" s="14"/>
      <c r="E97" s="14"/>
      <c r="F97" s="23" t="str">
        <f t="array" ref="F97">IF(G97="","",XLOOKUP(G97,selector_15,selector_15_ids,""))</f>
        <v/>
      </c>
      <c r="G97" s="25"/>
      <c r="H97" s="23" t="str">
        <f t="array" ref="H97">IF(I97="","",XLOOKUP(I97,selector_16,selector_16_ids,""))</f>
        <v/>
      </c>
      <c r="I97" s="25"/>
      <c r="J97" s="14"/>
      <c r="K97" s="14"/>
      <c r="L97" s="14"/>
      <c r="M97" s="23" t="str">
        <f t="array" ref="M97">IF(N97="","",XLOOKUP(N97,selector_07,selector_07_ids,""))</f>
        <v/>
      </c>
      <c r="N97" s="25"/>
      <c r="O97" s="14"/>
      <c r="P97" s="23" t="str">
        <f t="array" ref="P97">IF(Q97="","",XLOOKUP(Q97,selector_04,selector_04_ids,""))</f>
        <v/>
      </c>
      <c r="Q97" s="25"/>
      <c r="R97" s="14"/>
      <c r="S97" s="27"/>
      <c r="T97" s="14"/>
    </row>
    <row r="98">
      <c r="A98" s="14"/>
      <c r="B98" s="23" t="str">
        <f>IF($A98="","",'Система'!$B$4)</f>
        <v/>
      </c>
      <c r="C98" s="14"/>
      <c r="D98" s="14"/>
      <c r="E98" s="14"/>
      <c r="F98" s="23" t="str">
        <f t="array" ref="F98">IF(G98="","",XLOOKUP(G98,selector_15,selector_15_ids,""))</f>
        <v/>
      </c>
      <c r="G98" s="25"/>
      <c r="H98" s="23" t="str">
        <f t="array" ref="H98">IF(I98="","",XLOOKUP(I98,selector_16,selector_16_ids,""))</f>
        <v/>
      </c>
      <c r="I98" s="25"/>
      <c r="J98" s="14"/>
      <c r="K98" s="14"/>
      <c r="L98" s="14"/>
      <c r="M98" s="23" t="str">
        <f t="array" ref="M98">IF(N98="","",XLOOKUP(N98,selector_07,selector_07_ids,""))</f>
        <v/>
      </c>
      <c r="N98" s="25"/>
      <c r="O98" s="14"/>
      <c r="P98" s="23" t="str">
        <f t="array" ref="P98">IF(Q98="","",XLOOKUP(Q98,selector_04,selector_04_ids,""))</f>
        <v/>
      </c>
      <c r="Q98" s="25"/>
      <c r="R98" s="14"/>
      <c r="S98" s="27"/>
      <c r="T98" s="14"/>
    </row>
    <row r="99">
      <c r="A99" s="14"/>
      <c r="B99" s="23" t="str">
        <f>IF($A99="","",'Система'!$B$4)</f>
        <v/>
      </c>
      <c r="C99" s="14"/>
      <c r="D99" s="14"/>
      <c r="E99" s="14"/>
      <c r="F99" s="23" t="str">
        <f t="array" ref="F99">IF(G99="","",XLOOKUP(G99,selector_15,selector_15_ids,""))</f>
        <v/>
      </c>
      <c r="G99" s="25"/>
      <c r="H99" s="23" t="str">
        <f t="array" ref="H99">IF(I99="","",XLOOKUP(I99,selector_16,selector_16_ids,""))</f>
        <v/>
      </c>
      <c r="I99" s="25"/>
      <c r="J99" s="14"/>
      <c r="K99" s="14"/>
      <c r="L99" s="14"/>
      <c r="M99" s="23" t="str">
        <f t="array" ref="M99">IF(N99="","",XLOOKUP(N99,selector_07,selector_07_ids,""))</f>
        <v/>
      </c>
      <c r="N99" s="25"/>
      <c r="O99" s="14"/>
      <c r="P99" s="23" t="str">
        <f t="array" ref="P99">IF(Q99="","",XLOOKUP(Q99,selector_04,selector_04_ids,""))</f>
        <v/>
      </c>
      <c r="Q99" s="25"/>
      <c r="R99" s="14"/>
      <c r="S99" s="27"/>
      <c r="T99" s="14"/>
    </row>
    <row r="100">
      <c r="A100" s="14"/>
      <c r="B100" s="23" t="str">
        <f>IF($A100="","",'Система'!$B$4)</f>
        <v/>
      </c>
      <c r="C100" s="14"/>
      <c r="D100" s="14"/>
      <c r="E100" s="14"/>
      <c r="F100" s="23" t="str">
        <f t="array" ref="F100">IF(G100="","",XLOOKUP(G100,selector_15,selector_15_ids,""))</f>
        <v/>
      </c>
      <c r="G100" s="25"/>
      <c r="H100" s="23" t="str">
        <f t="array" ref="H100">IF(I100="","",XLOOKUP(I100,selector_16,selector_16_ids,""))</f>
        <v/>
      </c>
      <c r="I100" s="25"/>
      <c r="J100" s="14"/>
      <c r="K100" s="14"/>
      <c r="L100" s="14"/>
      <c r="M100" s="23" t="str">
        <f t="array" ref="M100">IF(N100="","",XLOOKUP(N100,selector_07,selector_07_ids,""))</f>
        <v/>
      </c>
      <c r="N100" s="25"/>
      <c r="O100" s="14"/>
      <c r="P100" s="23" t="str">
        <f t="array" ref="P100">IF(Q100="","",XLOOKUP(Q100,selector_04,selector_04_ids,""))</f>
        <v/>
      </c>
      <c r="Q100" s="25"/>
      <c r="R100" s="14"/>
      <c r="S100" s="27"/>
      <c r="T100" s="14"/>
    </row>
    <row r="101">
      <c r="A101" s="14"/>
      <c r="B101" s="23" t="str">
        <f>IF($A101="","",'Система'!$B$4)</f>
        <v/>
      </c>
      <c r="C101" s="14"/>
      <c r="D101" s="14"/>
      <c r="E101" s="14"/>
      <c r="F101" s="23" t="str">
        <f t="array" ref="F101">IF(G101="","",XLOOKUP(G101,selector_15,selector_15_ids,""))</f>
        <v/>
      </c>
      <c r="G101" s="25"/>
      <c r="H101" s="23" t="str">
        <f t="array" ref="H101">IF(I101="","",XLOOKUP(I101,selector_16,selector_16_ids,""))</f>
        <v/>
      </c>
      <c r="I101" s="25"/>
      <c r="J101" s="14"/>
      <c r="K101" s="14"/>
      <c r="L101" s="14"/>
      <c r="M101" s="23" t="str">
        <f t="array" ref="M101">IF(N101="","",XLOOKUP(N101,selector_07,selector_07_ids,""))</f>
        <v/>
      </c>
      <c r="N101" s="25"/>
      <c r="O101" s="14"/>
      <c r="P101" s="23" t="str">
        <f t="array" ref="P101">IF(Q101="","",XLOOKUP(Q101,selector_04,selector_04_ids,""))</f>
        <v/>
      </c>
      <c r="Q101" s="25"/>
      <c r="R101" s="14"/>
      <c r="S101" s="27"/>
      <c r="T101" s="14"/>
    </row>
    <row r="102">
      <c r="A102" s="14"/>
      <c r="B102" s="23" t="str">
        <f>IF($A102="","",'Система'!$B$4)</f>
        <v/>
      </c>
      <c r="C102" s="14"/>
      <c r="D102" s="14"/>
      <c r="E102" s="14"/>
      <c r="F102" s="23" t="str">
        <f t="array" ref="F102">IF(G102="","",XLOOKUP(G102,selector_15,selector_15_ids,""))</f>
        <v/>
      </c>
      <c r="G102" s="25"/>
      <c r="H102" s="23" t="str">
        <f t="array" ref="H102">IF(I102="","",XLOOKUP(I102,selector_16,selector_16_ids,""))</f>
        <v/>
      </c>
      <c r="I102" s="25"/>
      <c r="J102" s="14"/>
      <c r="K102" s="14"/>
      <c r="L102" s="14"/>
      <c r="M102" s="23" t="str">
        <f t="array" ref="M102">IF(N102="","",XLOOKUP(N102,selector_07,selector_07_ids,""))</f>
        <v/>
      </c>
      <c r="N102" s="25"/>
      <c r="O102" s="14"/>
      <c r="P102" s="23" t="str">
        <f t="array" ref="P102">IF(Q102="","",XLOOKUP(Q102,selector_04,selector_04_ids,""))</f>
        <v/>
      </c>
      <c r="Q102" s="25"/>
      <c r="R102" s="14"/>
      <c r="S102" s="27"/>
      <c r="T102" s="14"/>
    </row>
    <row r="103">
      <c r="A103" s="14"/>
      <c r="B103" s="23" t="str">
        <f>IF($A103="","",'Система'!$B$4)</f>
        <v/>
      </c>
      <c r="C103" s="14"/>
      <c r="D103" s="14"/>
      <c r="E103" s="14"/>
      <c r="F103" s="23" t="str">
        <f t="array" ref="F103">IF(G103="","",XLOOKUP(G103,selector_15,selector_15_ids,""))</f>
        <v/>
      </c>
      <c r="G103" s="25"/>
      <c r="H103" s="23" t="str">
        <f t="array" ref="H103">IF(I103="","",XLOOKUP(I103,selector_16,selector_16_ids,""))</f>
        <v/>
      </c>
      <c r="I103" s="25"/>
      <c r="J103" s="14"/>
      <c r="K103" s="14"/>
      <c r="L103" s="14"/>
      <c r="M103" s="23" t="str">
        <f t="array" ref="M103">IF(N103="","",XLOOKUP(N103,selector_07,selector_07_ids,""))</f>
        <v/>
      </c>
      <c r="N103" s="25"/>
      <c r="O103" s="14"/>
      <c r="P103" s="23" t="str">
        <f t="array" ref="P103">IF(Q103="","",XLOOKUP(Q103,selector_04,selector_04_ids,""))</f>
        <v/>
      </c>
      <c r="Q103" s="25"/>
      <c r="R103" s="14"/>
      <c r="S103" s="27"/>
      <c r="T103" s="14"/>
    </row>
    <row r="104">
      <c r="A104" s="14"/>
      <c r="B104" s="23" t="str">
        <f>IF($A104="","",'Система'!$B$4)</f>
        <v/>
      </c>
      <c r="C104" s="14"/>
      <c r="D104" s="14"/>
      <c r="E104" s="14"/>
      <c r="F104" s="23" t="str">
        <f t="array" ref="F104">IF(G104="","",XLOOKUP(G104,selector_15,selector_15_ids,""))</f>
        <v/>
      </c>
      <c r="G104" s="25"/>
      <c r="H104" s="23" t="str">
        <f t="array" ref="H104">IF(I104="","",XLOOKUP(I104,selector_16,selector_16_ids,""))</f>
        <v/>
      </c>
      <c r="I104" s="25"/>
      <c r="J104" s="14"/>
      <c r="K104" s="14"/>
      <c r="L104" s="14"/>
      <c r="M104" s="23" t="str">
        <f t="array" ref="M104">IF(N104="","",XLOOKUP(N104,selector_07,selector_07_ids,""))</f>
        <v/>
      </c>
      <c r="N104" s="25"/>
      <c r="O104" s="14"/>
      <c r="P104" s="23" t="str">
        <f t="array" ref="P104">IF(Q104="","",XLOOKUP(Q104,selector_04,selector_04_ids,""))</f>
        <v/>
      </c>
      <c r="Q104" s="25"/>
      <c r="R104" s="14"/>
      <c r="S104" s="27"/>
      <c r="T104" s="14"/>
    </row>
    <row r="105">
      <c r="A105" s="14"/>
      <c r="B105" s="23" t="str">
        <f>IF($A105="","",'Система'!$B$4)</f>
        <v/>
      </c>
      <c r="C105" s="14"/>
      <c r="D105" s="14"/>
      <c r="E105" s="14"/>
      <c r="F105" s="23" t="str">
        <f t="array" ref="F105">IF(G105="","",XLOOKUP(G105,selector_15,selector_15_ids,""))</f>
        <v/>
      </c>
      <c r="G105" s="25"/>
      <c r="H105" s="23" t="str">
        <f t="array" ref="H105">IF(I105="","",XLOOKUP(I105,selector_16,selector_16_ids,""))</f>
        <v/>
      </c>
      <c r="I105" s="25"/>
      <c r="J105" s="14"/>
      <c r="K105" s="14"/>
      <c r="L105" s="14"/>
      <c r="M105" s="23" t="str">
        <f t="array" ref="M105">IF(N105="","",XLOOKUP(N105,selector_07,selector_07_ids,""))</f>
        <v/>
      </c>
      <c r="N105" s="25"/>
      <c r="O105" s="14"/>
      <c r="P105" s="23" t="str">
        <f t="array" ref="P105">IF(Q105="","",XLOOKUP(Q105,selector_04,selector_04_ids,""))</f>
        <v/>
      </c>
      <c r="Q105" s="25"/>
      <c r="R105" s="14"/>
      <c r="S105" s="27"/>
      <c r="T105" s="14"/>
    </row>
    <row r="106">
      <c r="A106" s="14"/>
      <c r="B106" s="23" t="str">
        <f>IF($A106="","",'Система'!$B$4)</f>
        <v/>
      </c>
      <c r="C106" s="14"/>
      <c r="D106" s="14"/>
      <c r="E106" s="14"/>
      <c r="F106" s="23" t="str">
        <f t="array" ref="F106">IF(G106="","",XLOOKUP(G106,selector_15,selector_15_ids,""))</f>
        <v/>
      </c>
      <c r="G106" s="25"/>
      <c r="H106" s="23" t="str">
        <f t="array" ref="H106">IF(I106="","",XLOOKUP(I106,selector_16,selector_16_ids,""))</f>
        <v/>
      </c>
      <c r="I106" s="25"/>
      <c r="J106" s="14"/>
      <c r="K106" s="14"/>
      <c r="L106" s="14"/>
      <c r="M106" s="23" t="str">
        <f t="array" ref="M106">IF(N106="","",XLOOKUP(N106,selector_07,selector_07_ids,""))</f>
        <v/>
      </c>
      <c r="N106" s="25"/>
      <c r="O106" s="14"/>
      <c r="P106" s="23" t="str">
        <f t="array" ref="P106">IF(Q106="","",XLOOKUP(Q106,selector_04,selector_04_ids,""))</f>
        <v/>
      </c>
      <c r="Q106" s="25"/>
      <c r="R106" s="14"/>
      <c r="S106" s="27"/>
      <c r="T106" s="14"/>
    </row>
    <row r="107">
      <c r="A107" s="14"/>
      <c r="B107" s="23" t="str">
        <f>IF($A107="","",'Система'!$B$4)</f>
        <v/>
      </c>
      <c r="C107" s="14"/>
      <c r="D107" s="14"/>
      <c r="E107" s="14"/>
      <c r="F107" s="23" t="str">
        <f t="array" ref="F107">IF(G107="","",XLOOKUP(G107,selector_15,selector_15_ids,""))</f>
        <v/>
      </c>
      <c r="G107" s="25"/>
      <c r="H107" s="23" t="str">
        <f t="array" ref="H107">IF(I107="","",XLOOKUP(I107,selector_16,selector_16_ids,""))</f>
        <v/>
      </c>
      <c r="I107" s="25"/>
      <c r="J107" s="14"/>
      <c r="K107" s="14"/>
      <c r="L107" s="14"/>
      <c r="M107" s="23" t="str">
        <f t="array" ref="M107">IF(N107="","",XLOOKUP(N107,selector_07,selector_07_ids,""))</f>
        <v/>
      </c>
      <c r="N107" s="25"/>
      <c r="O107" s="14"/>
      <c r="P107" s="23" t="str">
        <f t="array" ref="P107">IF(Q107="","",XLOOKUP(Q107,selector_04,selector_04_ids,""))</f>
        <v/>
      </c>
      <c r="Q107" s="25"/>
      <c r="R107" s="14"/>
      <c r="S107" s="27"/>
      <c r="T107" s="14"/>
    </row>
    <row r="108">
      <c r="A108" s="14"/>
      <c r="B108" s="23" t="str">
        <f>IF($A108="","",'Система'!$B$4)</f>
        <v/>
      </c>
      <c r="C108" s="14"/>
      <c r="D108" s="14"/>
      <c r="E108" s="14"/>
      <c r="F108" s="23" t="str">
        <f t="array" ref="F108">IF(G108="","",XLOOKUP(G108,selector_15,selector_15_ids,""))</f>
        <v/>
      </c>
      <c r="G108" s="25"/>
      <c r="H108" s="23" t="str">
        <f t="array" ref="H108">IF(I108="","",XLOOKUP(I108,selector_16,selector_16_ids,""))</f>
        <v/>
      </c>
      <c r="I108" s="25"/>
      <c r="J108" s="14"/>
      <c r="K108" s="14"/>
      <c r="L108" s="14"/>
      <c r="M108" s="23" t="str">
        <f t="array" ref="M108">IF(N108="","",XLOOKUP(N108,selector_07,selector_07_ids,""))</f>
        <v/>
      </c>
      <c r="N108" s="25"/>
      <c r="O108" s="14"/>
      <c r="P108" s="23" t="str">
        <f t="array" ref="P108">IF(Q108="","",XLOOKUP(Q108,selector_04,selector_04_ids,""))</f>
        <v/>
      </c>
      <c r="Q108" s="25"/>
      <c r="R108" s="14"/>
      <c r="S108" s="27"/>
      <c r="T108" s="14"/>
    </row>
    <row r="109">
      <c r="A109" s="14"/>
      <c r="B109" s="23" t="str">
        <f>IF($A109="","",'Система'!$B$4)</f>
        <v/>
      </c>
      <c r="C109" s="14"/>
      <c r="D109" s="14"/>
      <c r="E109" s="14"/>
      <c r="F109" s="23" t="str">
        <f t="array" ref="F109">IF(G109="","",XLOOKUP(G109,selector_15,selector_15_ids,""))</f>
        <v/>
      </c>
      <c r="G109" s="25"/>
      <c r="H109" s="23" t="str">
        <f t="array" ref="H109">IF(I109="","",XLOOKUP(I109,selector_16,selector_16_ids,""))</f>
        <v/>
      </c>
      <c r="I109" s="25"/>
      <c r="J109" s="14"/>
      <c r="K109" s="14"/>
      <c r="L109" s="14"/>
      <c r="M109" s="23" t="str">
        <f t="array" ref="M109">IF(N109="","",XLOOKUP(N109,selector_07,selector_07_ids,""))</f>
        <v/>
      </c>
      <c r="N109" s="25"/>
      <c r="O109" s="14"/>
      <c r="P109" s="23" t="str">
        <f t="array" ref="P109">IF(Q109="","",XLOOKUP(Q109,selector_04,selector_04_ids,""))</f>
        <v/>
      </c>
      <c r="Q109" s="25"/>
      <c r="R109" s="14"/>
      <c r="S109" s="27"/>
      <c r="T109" s="14"/>
    </row>
    <row r="110">
      <c r="A110" s="14"/>
      <c r="B110" s="23" t="str">
        <f>IF($A110="","",'Система'!$B$4)</f>
        <v/>
      </c>
      <c r="C110" s="14"/>
      <c r="D110" s="14"/>
      <c r="E110" s="14"/>
      <c r="F110" s="23" t="str">
        <f t="array" ref="F110">IF(G110="","",XLOOKUP(G110,selector_15,selector_15_ids,""))</f>
        <v/>
      </c>
      <c r="G110" s="25"/>
      <c r="H110" s="23" t="str">
        <f t="array" ref="H110">IF(I110="","",XLOOKUP(I110,selector_16,selector_16_ids,""))</f>
        <v/>
      </c>
      <c r="I110" s="25"/>
      <c r="J110" s="14"/>
      <c r="K110" s="14"/>
      <c r="L110" s="14"/>
      <c r="M110" s="23" t="str">
        <f t="array" ref="M110">IF(N110="","",XLOOKUP(N110,selector_07,selector_07_ids,""))</f>
        <v/>
      </c>
      <c r="N110" s="25"/>
      <c r="O110" s="14"/>
      <c r="P110" s="23" t="str">
        <f t="array" ref="P110">IF(Q110="","",XLOOKUP(Q110,selector_04,selector_04_ids,""))</f>
        <v/>
      </c>
      <c r="Q110" s="25"/>
      <c r="R110" s="14"/>
      <c r="S110" s="27"/>
      <c r="T110" s="14"/>
    </row>
    <row r="111">
      <c r="A111" s="14"/>
      <c r="B111" s="23" t="str">
        <f>IF($A111="","",'Система'!$B$4)</f>
        <v/>
      </c>
      <c r="C111" s="14"/>
      <c r="D111" s="14"/>
      <c r="E111" s="14"/>
      <c r="F111" s="23" t="str">
        <f t="array" ref="F111">IF(G111="","",XLOOKUP(G111,selector_15,selector_15_ids,""))</f>
        <v/>
      </c>
      <c r="G111" s="25"/>
      <c r="H111" s="23" t="str">
        <f t="array" ref="H111">IF(I111="","",XLOOKUP(I111,selector_16,selector_16_ids,""))</f>
        <v/>
      </c>
      <c r="I111" s="25"/>
      <c r="J111" s="14"/>
      <c r="K111" s="14"/>
      <c r="L111" s="14"/>
      <c r="M111" s="23" t="str">
        <f t="array" ref="M111">IF(N111="","",XLOOKUP(N111,selector_07,selector_07_ids,""))</f>
        <v/>
      </c>
      <c r="N111" s="25"/>
      <c r="O111" s="14"/>
      <c r="P111" s="23" t="str">
        <f t="array" ref="P111">IF(Q111="","",XLOOKUP(Q111,selector_04,selector_04_ids,""))</f>
        <v/>
      </c>
      <c r="Q111" s="25"/>
      <c r="R111" s="14"/>
      <c r="S111" s="27"/>
      <c r="T111" s="14"/>
    </row>
    <row r="112">
      <c r="A112" s="14"/>
      <c r="B112" s="23" t="str">
        <f>IF($A112="","",'Система'!$B$4)</f>
        <v/>
      </c>
      <c r="C112" s="14"/>
      <c r="D112" s="14"/>
      <c r="E112" s="14"/>
      <c r="F112" s="23" t="str">
        <f t="array" ref="F112">IF(G112="","",XLOOKUP(G112,selector_15,selector_15_ids,""))</f>
        <v/>
      </c>
      <c r="G112" s="25"/>
      <c r="H112" s="23" t="str">
        <f t="array" ref="H112">IF(I112="","",XLOOKUP(I112,selector_16,selector_16_ids,""))</f>
        <v/>
      </c>
      <c r="I112" s="25"/>
      <c r="J112" s="14"/>
      <c r="K112" s="14"/>
      <c r="L112" s="14"/>
      <c r="M112" s="23" t="str">
        <f t="array" ref="M112">IF(N112="","",XLOOKUP(N112,selector_07,selector_07_ids,""))</f>
        <v/>
      </c>
      <c r="N112" s="25"/>
      <c r="O112" s="14"/>
      <c r="P112" s="23" t="str">
        <f t="array" ref="P112">IF(Q112="","",XLOOKUP(Q112,selector_04,selector_04_ids,""))</f>
        <v/>
      </c>
      <c r="Q112" s="25"/>
      <c r="R112" s="14"/>
      <c r="S112" s="27"/>
      <c r="T112" s="14"/>
    </row>
    <row r="113">
      <c r="A113" s="14"/>
      <c r="B113" s="23" t="str">
        <f>IF($A113="","",'Система'!$B$4)</f>
        <v/>
      </c>
      <c r="C113" s="14"/>
      <c r="D113" s="14"/>
      <c r="E113" s="14"/>
      <c r="F113" s="23" t="str">
        <f t="array" ref="F113">IF(G113="","",XLOOKUP(G113,selector_15,selector_15_ids,""))</f>
        <v/>
      </c>
      <c r="G113" s="25"/>
      <c r="H113" s="23" t="str">
        <f t="array" ref="H113">IF(I113="","",XLOOKUP(I113,selector_16,selector_16_ids,""))</f>
        <v/>
      </c>
      <c r="I113" s="25"/>
      <c r="J113" s="14"/>
      <c r="K113" s="14"/>
      <c r="L113" s="14"/>
      <c r="M113" s="23" t="str">
        <f t="array" ref="M113">IF(N113="","",XLOOKUP(N113,selector_07,selector_07_ids,""))</f>
        <v/>
      </c>
      <c r="N113" s="25"/>
      <c r="O113" s="14"/>
      <c r="P113" s="23" t="str">
        <f t="array" ref="P113">IF(Q113="","",XLOOKUP(Q113,selector_04,selector_04_ids,""))</f>
        <v/>
      </c>
      <c r="Q113" s="25"/>
      <c r="R113" s="14"/>
      <c r="S113" s="27"/>
      <c r="T113" s="14"/>
    </row>
    <row r="114">
      <c r="A114" s="14"/>
      <c r="B114" s="23" t="str">
        <f>IF($A114="","",'Система'!$B$4)</f>
        <v/>
      </c>
      <c r="C114" s="14"/>
      <c r="D114" s="14"/>
      <c r="E114" s="14"/>
      <c r="F114" s="23" t="str">
        <f t="array" ref="F114">IF(G114="","",XLOOKUP(G114,selector_15,selector_15_ids,""))</f>
        <v/>
      </c>
      <c r="G114" s="25"/>
      <c r="H114" s="23" t="str">
        <f t="array" ref="H114">IF(I114="","",XLOOKUP(I114,selector_16,selector_16_ids,""))</f>
        <v/>
      </c>
      <c r="I114" s="25"/>
      <c r="J114" s="14"/>
      <c r="K114" s="14"/>
      <c r="L114" s="14"/>
      <c r="M114" s="23" t="str">
        <f t="array" ref="M114">IF(N114="","",XLOOKUP(N114,selector_07,selector_07_ids,""))</f>
        <v/>
      </c>
      <c r="N114" s="25"/>
      <c r="O114" s="14"/>
      <c r="P114" s="23" t="str">
        <f t="array" ref="P114">IF(Q114="","",XLOOKUP(Q114,selector_04,selector_04_ids,""))</f>
        <v/>
      </c>
      <c r="Q114" s="25"/>
      <c r="R114" s="14"/>
      <c r="S114" s="27"/>
      <c r="T114" s="14"/>
    </row>
    <row r="115">
      <c r="A115" s="14"/>
      <c r="B115" s="23" t="str">
        <f>IF($A115="","",'Система'!$B$4)</f>
        <v/>
      </c>
      <c r="C115" s="14"/>
      <c r="D115" s="14"/>
      <c r="E115" s="14"/>
      <c r="F115" s="23" t="str">
        <f t="array" ref="F115">IF(G115="","",XLOOKUP(G115,selector_15,selector_15_ids,""))</f>
        <v/>
      </c>
      <c r="G115" s="25"/>
      <c r="H115" s="23" t="str">
        <f t="array" ref="H115">IF(I115="","",XLOOKUP(I115,selector_16,selector_16_ids,""))</f>
        <v/>
      </c>
      <c r="I115" s="25"/>
      <c r="J115" s="14"/>
      <c r="K115" s="14"/>
      <c r="L115" s="14"/>
      <c r="M115" s="23" t="str">
        <f t="array" ref="M115">IF(N115="","",XLOOKUP(N115,selector_07,selector_07_ids,""))</f>
        <v/>
      </c>
      <c r="N115" s="25"/>
      <c r="O115" s="14"/>
      <c r="P115" s="23" t="str">
        <f t="array" ref="P115">IF(Q115="","",XLOOKUP(Q115,selector_04,selector_04_ids,""))</f>
        <v/>
      </c>
      <c r="Q115" s="25"/>
      <c r="R115" s="14"/>
      <c r="S115" s="27"/>
      <c r="T115" s="14"/>
    </row>
    <row r="116">
      <c r="A116" s="14"/>
      <c r="B116" s="23" t="str">
        <f>IF($A116="","",'Система'!$B$4)</f>
        <v/>
      </c>
      <c r="C116" s="14"/>
      <c r="D116" s="14"/>
      <c r="E116" s="14"/>
      <c r="F116" s="23" t="str">
        <f t="array" ref="F116">IF(G116="","",XLOOKUP(G116,selector_15,selector_15_ids,""))</f>
        <v/>
      </c>
      <c r="G116" s="25"/>
      <c r="H116" s="23" t="str">
        <f t="array" ref="H116">IF(I116="","",XLOOKUP(I116,selector_16,selector_16_ids,""))</f>
        <v/>
      </c>
      <c r="I116" s="25"/>
      <c r="J116" s="14"/>
      <c r="K116" s="14"/>
      <c r="L116" s="14"/>
      <c r="M116" s="23" t="str">
        <f t="array" ref="M116">IF(N116="","",XLOOKUP(N116,selector_07,selector_07_ids,""))</f>
        <v/>
      </c>
      <c r="N116" s="25"/>
      <c r="O116" s="14"/>
      <c r="P116" s="23" t="str">
        <f t="array" ref="P116">IF(Q116="","",XLOOKUP(Q116,selector_04,selector_04_ids,""))</f>
        <v/>
      </c>
      <c r="Q116" s="25"/>
      <c r="R116" s="14"/>
      <c r="S116" s="27"/>
      <c r="T116" s="14"/>
    </row>
    <row r="117">
      <c r="A117" s="14"/>
      <c r="B117" s="23" t="str">
        <f>IF($A117="","",'Система'!$B$4)</f>
        <v/>
      </c>
      <c r="C117" s="14"/>
      <c r="D117" s="14"/>
      <c r="E117" s="14"/>
      <c r="F117" s="23" t="str">
        <f t="array" ref="F117">IF(G117="","",XLOOKUP(G117,selector_15,selector_15_ids,""))</f>
        <v/>
      </c>
      <c r="G117" s="25"/>
      <c r="H117" s="23" t="str">
        <f t="array" ref="H117">IF(I117="","",XLOOKUP(I117,selector_16,selector_16_ids,""))</f>
        <v/>
      </c>
      <c r="I117" s="25"/>
      <c r="J117" s="14"/>
      <c r="K117" s="14"/>
      <c r="L117" s="14"/>
      <c r="M117" s="23" t="str">
        <f t="array" ref="M117">IF(N117="","",XLOOKUP(N117,selector_07,selector_07_ids,""))</f>
        <v/>
      </c>
      <c r="N117" s="25"/>
      <c r="O117" s="14"/>
      <c r="P117" s="23" t="str">
        <f t="array" ref="P117">IF(Q117="","",XLOOKUP(Q117,selector_04,selector_04_ids,""))</f>
        <v/>
      </c>
      <c r="Q117" s="25"/>
      <c r="R117" s="14"/>
      <c r="S117" s="27"/>
      <c r="T117" s="14"/>
    </row>
    <row r="118">
      <c r="A118" s="14"/>
      <c r="B118" s="23" t="str">
        <f>IF($A118="","",'Система'!$B$4)</f>
        <v/>
      </c>
      <c r="C118" s="14"/>
      <c r="D118" s="14"/>
      <c r="E118" s="14"/>
      <c r="F118" s="23" t="str">
        <f t="array" ref="F118">IF(G118="","",XLOOKUP(G118,selector_15,selector_15_ids,""))</f>
        <v/>
      </c>
      <c r="G118" s="25"/>
      <c r="H118" s="23" t="str">
        <f t="array" ref="H118">IF(I118="","",XLOOKUP(I118,selector_16,selector_16_ids,""))</f>
        <v/>
      </c>
      <c r="I118" s="25"/>
      <c r="J118" s="14"/>
      <c r="K118" s="14"/>
      <c r="L118" s="14"/>
      <c r="M118" s="23" t="str">
        <f t="array" ref="M118">IF(N118="","",XLOOKUP(N118,selector_07,selector_07_ids,""))</f>
        <v/>
      </c>
      <c r="N118" s="25"/>
      <c r="O118" s="14"/>
      <c r="P118" s="23" t="str">
        <f t="array" ref="P118">IF(Q118="","",XLOOKUP(Q118,selector_04,selector_04_ids,""))</f>
        <v/>
      </c>
      <c r="Q118" s="25"/>
      <c r="R118" s="14"/>
      <c r="S118" s="27"/>
      <c r="T118" s="14"/>
    </row>
    <row r="119">
      <c r="A119" s="14"/>
      <c r="B119" s="23" t="str">
        <f>IF($A119="","",'Система'!$B$4)</f>
        <v/>
      </c>
      <c r="C119" s="14"/>
      <c r="D119" s="14"/>
      <c r="E119" s="14"/>
      <c r="F119" s="23" t="str">
        <f t="array" ref="F119">IF(G119="","",XLOOKUP(G119,selector_15,selector_15_ids,""))</f>
        <v/>
      </c>
      <c r="G119" s="25"/>
      <c r="H119" s="23" t="str">
        <f t="array" ref="H119">IF(I119="","",XLOOKUP(I119,selector_16,selector_16_ids,""))</f>
        <v/>
      </c>
      <c r="I119" s="25"/>
      <c r="J119" s="14"/>
      <c r="K119" s="14"/>
      <c r="L119" s="14"/>
      <c r="M119" s="23" t="str">
        <f t="array" ref="M119">IF(N119="","",XLOOKUP(N119,selector_07,selector_07_ids,""))</f>
        <v/>
      </c>
      <c r="N119" s="25"/>
      <c r="O119" s="14"/>
      <c r="P119" s="23" t="str">
        <f t="array" ref="P119">IF(Q119="","",XLOOKUP(Q119,selector_04,selector_04_ids,""))</f>
        <v/>
      </c>
      <c r="Q119" s="25"/>
      <c r="R119" s="14"/>
      <c r="S119" s="27"/>
      <c r="T119" s="14"/>
    </row>
    <row r="120">
      <c r="A120" s="14"/>
      <c r="B120" s="23" t="str">
        <f>IF($A120="","",'Система'!$B$4)</f>
        <v/>
      </c>
      <c r="C120" s="14"/>
      <c r="D120" s="14"/>
      <c r="E120" s="14"/>
      <c r="F120" s="23" t="str">
        <f t="array" ref="F120">IF(G120="","",XLOOKUP(G120,selector_15,selector_15_ids,""))</f>
        <v/>
      </c>
      <c r="G120" s="25"/>
      <c r="H120" s="23" t="str">
        <f t="array" ref="H120">IF(I120="","",XLOOKUP(I120,selector_16,selector_16_ids,""))</f>
        <v/>
      </c>
      <c r="I120" s="25"/>
      <c r="J120" s="14"/>
      <c r="K120" s="14"/>
      <c r="L120" s="14"/>
      <c r="M120" s="23" t="str">
        <f t="array" ref="M120">IF(N120="","",XLOOKUP(N120,selector_07,selector_07_ids,""))</f>
        <v/>
      </c>
      <c r="N120" s="25"/>
      <c r="O120" s="14"/>
      <c r="P120" s="23" t="str">
        <f t="array" ref="P120">IF(Q120="","",XLOOKUP(Q120,selector_04,selector_04_ids,""))</f>
        <v/>
      </c>
      <c r="Q120" s="25"/>
      <c r="R120" s="14"/>
      <c r="S120" s="27"/>
      <c r="T120" s="14"/>
    </row>
    <row r="121">
      <c r="A121" s="14"/>
      <c r="B121" s="23" t="str">
        <f>IF($A121="","",'Система'!$B$4)</f>
        <v/>
      </c>
      <c r="C121" s="14"/>
      <c r="D121" s="14"/>
      <c r="E121" s="14"/>
      <c r="F121" s="23" t="str">
        <f t="array" ref="F121">IF(G121="","",XLOOKUP(G121,selector_15,selector_15_ids,""))</f>
        <v/>
      </c>
      <c r="G121" s="25"/>
      <c r="H121" s="23" t="str">
        <f t="array" ref="H121">IF(I121="","",XLOOKUP(I121,selector_16,selector_16_ids,""))</f>
        <v/>
      </c>
      <c r="I121" s="25"/>
      <c r="J121" s="14"/>
      <c r="K121" s="14"/>
      <c r="L121" s="14"/>
      <c r="M121" s="23" t="str">
        <f t="array" ref="M121">IF(N121="","",XLOOKUP(N121,selector_07,selector_07_ids,""))</f>
        <v/>
      </c>
      <c r="N121" s="25"/>
      <c r="O121" s="14"/>
      <c r="P121" s="23" t="str">
        <f t="array" ref="P121">IF(Q121="","",XLOOKUP(Q121,selector_04,selector_04_ids,""))</f>
        <v/>
      </c>
      <c r="Q121" s="25"/>
      <c r="R121" s="14"/>
      <c r="S121" s="27"/>
      <c r="T121" s="14"/>
    </row>
    <row r="122">
      <c r="A122" s="14"/>
      <c r="B122" s="23" t="str">
        <f>IF($A122="","",'Система'!$B$4)</f>
        <v/>
      </c>
      <c r="C122" s="14"/>
      <c r="D122" s="14"/>
      <c r="E122" s="14"/>
      <c r="F122" s="23" t="str">
        <f t="array" ref="F122">IF(G122="","",XLOOKUP(G122,selector_15,selector_15_ids,""))</f>
        <v/>
      </c>
      <c r="G122" s="25"/>
      <c r="H122" s="23" t="str">
        <f t="array" ref="H122">IF(I122="","",XLOOKUP(I122,selector_16,selector_16_ids,""))</f>
        <v/>
      </c>
      <c r="I122" s="25"/>
      <c r="J122" s="14"/>
      <c r="K122" s="14"/>
      <c r="L122" s="14"/>
      <c r="M122" s="23" t="str">
        <f t="array" ref="M122">IF(N122="","",XLOOKUP(N122,selector_07,selector_07_ids,""))</f>
        <v/>
      </c>
      <c r="N122" s="25"/>
      <c r="O122" s="14"/>
      <c r="P122" s="23" t="str">
        <f t="array" ref="P122">IF(Q122="","",XLOOKUP(Q122,selector_04,selector_04_ids,""))</f>
        <v/>
      </c>
      <c r="Q122" s="25"/>
      <c r="R122" s="14"/>
      <c r="S122" s="27"/>
      <c r="T122" s="14"/>
    </row>
    <row r="123">
      <c r="A123" s="14"/>
      <c r="B123" s="23" t="str">
        <f>IF($A123="","",'Система'!$B$4)</f>
        <v/>
      </c>
      <c r="C123" s="14"/>
      <c r="D123" s="14"/>
      <c r="E123" s="14"/>
      <c r="F123" s="23" t="str">
        <f t="array" ref="F123">IF(G123="","",XLOOKUP(G123,selector_15,selector_15_ids,""))</f>
        <v/>
      </c>
      <c r="G123" s="25"/>
      <c r="H123" s="23" t="str">
        <f t="array" ref="H123">IF(I123="","",XLOOKUP(I123,selector_16,selector_16_ids,""))</f>
        <v/>
      </c>
      <c r="I123" s="25"/>
      <c r="J123" s="14"/>
      <c r="K123" s="14"/>
      <c r="L123" s="14"/>
      <c r="M123" s="23" t="str">
        <f t="array" ref="M123">IF(N123="","",XLOOKUP(N123,selector_07,selector_07_ids,""))</f>
        <v/>
      </c>
      <c r="N123" s="25"/>
      <c r="O123" s="14"/>
      <c r="P123" s="23" t="str">
        <f t="array" ref="P123">IF(Q123="","",XLOOKUP(Q123,selector_04,selector_04_ids,""))</f>
        <v/>
      </c>
      <c r="Q123" s="25"/>
      <c r="R123" s="14"/>
      <c r="S123" s="27"/>
      <c r="T123" s="14"/>
    </row>
    <row r="124">
      <c r="A124" s="14"/>
      <c r="B124" s="23" t="str">
        <f>IF($A124="","",'Система'!$B$4)</f>
        <v/>
      </c>
      <c r="C124" s="14"/>
      <c r="D124" s="14"/>
      <c r="E124" s="14"/>
      <c r="F124" s="23" t="str">
        <f t="array" ref="F124">IF(G124="","",XLOOKUP(G124,selector_15,selector_15_ids,""))</f>
        <v/>
      </c>
      <c r="G124" s="25"/>
      <c r="H124" s="23" t="str">
        <f t="array" ref="H124">IF(I124="","",XLOOKUP(I124,selector_16,selector_16_ids,""))</f>
        <v/>
      </c>
      <c r="I124" s="25"/>
      <c r="J124" s="14"/>
      <c r="K124" s="14"/>
      <c r="L124" s="14"/>
      <c r="M124" s="23" t="str">
        <f t="array" ref="M124">IF(N124="","",XLOOKUP(N124,selector_07,selector_07_ids,""))</f>
        <v/>
      </c>
      <c r="N124" s="25"/>
      <c r="O124" s="14"/>
      <c r="P124" s="23" t="str">
        <f t="array" ref="P124">IF(Q124="","",XLOOKUP(Q124,selector_04,selector_04_ids,""))</f>
        <v/>
      </c>
      <c r="Q124" s="25"/>
      <c r="R124" s="14"/>
      <c r="S124" s="27"/>
      <c r="T124" s="14"/>
    </row>
    <row r="125">
      <c r="A125" s="14"/>
      <c r="B125" s="23" t="str">
        <f>IF($A125="","",'Система'!$B$4)</f>
        <v/>
      </c>
      <c r="C125" s="14"/>
      <c r="D125" s="14"/>
      <c r="E125" s="14"/>
      <c r="F125" s="23" t="str">
        <f t="array" ref="F125">IF(G125="","",XLOOKUP(G125,selector_15,selector_15_ids,""))</f>
        <v/>
      </c>
      <c r="G125" s="25"/>
      <c r="H125" s="23" t="str">
        <f t="array" ref="H125">IF(I125="","",XLOOKUP(I125,selector_16,selector_16_ids,""))</f>
        <v/>
      </c>
      <c r="I125" s="25"/>
      <c r="J125" s="14"/>
      <c r="K125" s="14"/>
      <c r="L125" s="14"/>
      <c r="M125" s="23" t="str">
        <f t="array" ref="M125">IF(N125="","",XLOOKUP(N125,selector_07,selector_07_ids,""))</f>
        <v/>
      </c>
      <c r="N125" s="25"/>
      <c r="O125" s="14"/>
      <c r="P125" s="23" t="str">
        <f t="array" ref="P125">IF(Q125="","",XLOOKUP(Q125,selector_04,selector_04_ids,""))</f>
        <v/>
      </c>
      <c r="Q125" s="25"/>
      <c r="R125" s="14"/>
      <c r="S125" s="27"/>
      <c r="T125" s="14"/>
    </row>
    <row r="126">
      <c r="A126" s="14"/>
      <c r="B126" s="23" t="str">
        <f>IF($A126="","",'Система'!$B$4)</f>
        <v/>
      </c>
      <c r="C126" s="14"/>
      <c r="D126" s="14"/>
      <c r="E126" s="14"/>
      <c r="F126" s="23" t="str">
        <f t="array" ref="F126">IF(G126="","",XLOOKUP(G126,selector_15,selector_15_ids,""))</f>
        <v/>
      </c>
      <c r="G126" s="25"/>
      <c r="H126" s="23" t="str">
        <f t="array" ref="H126">IF(I126="","",XLOOKUP(I126,selector_16,selector_16_ids,""))</f>
        <v/>
      </c>
      <c r="I126" s="25"/>
      <c r="J126" s="14"/>
      <c r="K126" s="14"/>
      <c r="L126" s="14"/>
      <c r="M126" s="23" t="str">
        <f t="array" ref="M126">IF(N126="","",XLOOKUP(N126,selector_07,selector_07_ids,""))</f>
        <v/>
      </c>
      <c r="N126" s="25"/>
      <c r="O126" s="14"/>
      <c r="P126" s="23" t="str">
        <f t="array" ref="P126">IF(Q126="","",XLOOKUP(Q126,selector_04,selector_04_ids,""))</f>
        <v/>
      </c>
      <c r="Q126" s="25"/>
      <c r="R126" s="14"/>
      <c r="S126" s="27"/>
      <c r="T126" s="14"/>
    </row>
    <row r="127">
      <c r="A127" s="14"/>
      <c r="B127" s="23" t="str">
        <f>IF($A127="","",'Система'!$B$4)</f>
        <v/>
      </c>
      <c r="C127" s="14"/>
      <c r="D127" s="14"/>
      <c r="E127" s="14"/>
      <c r="F127" s="23" t="str">
        <f t="array" ref="F127">IF(G127="","",XLOOKUP(G127,selector_15,selector_15_ids,""))</f>
        <v/>
      </c>
      <c r="G127" s="25"/>
      <c r="H127" s="23" t="str">
        <f t="array" ref="H127">IF(I127="","",XLOOKUP(I127,selector_16,selector_16_ids,""))</f>
        <v/>
      </c>
      <c r="I127" s="25"/>
      <c r="J127" s="14"/>
      <c r="K127" s="14"/>
      <c r="L127" s="14"/>
      <c r="M127" s="23" t="str">
        <f t="array" ref="M127">IF(N127="","",XLOOKUP(N127,selector_07,selector_07_ids,""))</f>
        <v/>
      </c>
      <c r="N127" s="25"/>
      <c r="O127" s="14"/>
      <c r="P127" s="23" t="str">
        <f t="array" ref="P127">IF(Q127="","",XLOOKUP(Q127,selector_04,selector_04_ids,""))</f>
        <v/>
      </c>
      <c r="Q127" s="25"/>
      <c r="R127" s="14"/>
      <c r="S127" s="27"/>
      <c r="T127" s="14"/>
    </row>
    <row r="128">
      <c r="A128" s="14"/>
      <c r="B128" s="23" t="str">
        <f>IF($A128="","",'Система'!$B$4)</f>
        <v/>
      </c>
      <c r="C128" s="14"/>
      <c r="D128" s="14"/>
      <c r="E128" s="14"/>
      <c r="F128" s="23" t="str">
        <f t="array" ref="F128">IF(G128="","",XLOOKUP(G128,selector_15,selector_15_ids,""))</f>
        <v/>
      </c>
      <c r="G128" s="25"/>
      <c r="H128" s="23" t="str">
        <f t="array" ref="H128">IF(I128="","",XLOOKUP(I128,selector_16,selector_16_ids,""))</f>
        <v/>
      </c>
      <c r="I128" s="25"/>
      <c r="J128" s="14"/>
      <c r="K128" s="14"/>
      <c r="L128" s="14"/>
      <c r="M128" s="23" t="str">
        <f t="array" ref="M128">IF(N128="","",XLOOKUP(N128,selector_07,selector_07_ids,""))</f>
        <v/>
      </c>
      <c r="N128" s="25"/>
      <c r="O128" s="14"/>
      <c r="P128" s="23" t="str">
        <f t="array" ref="P128">IF(Q128="","",XLOOKUP(Q128,selector_04,selector_04_ids,""))</f>
        <v/>
      </c>
      <c r="Q128" s="25"/>
      <c r="R128" s="14"/>
      <c r="S128" s="27"/>
      <c r="T128" s="14"/>
    </row>
    <row r="129">
      <c r="A129" s="14"/>
      <c r="B129" s="23" t="str">
        <f>IF($A129="","",'Система'!$B$4)</f>
        <v/>
      </c>
      <c r="C129" s="14"/>
      <c r="D129" s="14"/>
      <c r="E129" s="14"/>
      <c r="F129" s="23" t="str">
        <f t="array" ref="F129">IF(G129="","",XLOOKUP(G129,selector_15,selector_15_ids,""))</f>
        <v/>
      </c>
      <c r="G129" s="25"/>
      <c r="H129" s="23" t="str">
        <f t="array" ref="H129">IF(I129="","",XLOOKUP(I129,selector_16,selector_16_ids,""))</f>
        <v/>
      </c>
      <c r="I129" s="25"/>
      <c r="J129" s="14"/>
      <c r="K129" s="14"/>
      <c r="L129" s="14"/>
      <c r="M129" s="23" t="str">
        <f t="array" ref="M129">IF(N129="","",XLOOKUP(N129,selector_07,selector_07_ids,""))</f>
        <v/>
      </c>
      <c r="N129" s="25"/>
      <c r="O129" s="14"/>
      <c r="P129" s="23" t="str">
        <f t="array" ref="P129">IF(Q129="","",XLOOKUP(Q129,selector_04,selector_04_ids,""))</f>
        <v/>
      </c>
      <c r="Q129" s="25"/>
      <c r="R129" s="14"/>
      <c r="S129" s="27"/>
      <c r="T129" s="14"/>
    </row>
    <row r="130">
      <c r="A130" s="14"/>
      <c r="B130" s="23" t="str">
        <f>IF($A130="","",'Система'!$B$4)</f>
        <v/>
      </c>
      <c r="C130" s="14"/>
      <c r="D130" s="14"/>
      <c r="E130" s="14"/>
      <c r="F130" s="23" t="str">
        <f t="array" ref="F130">IF(G130="","",XLOOKUP(G130,selector_15,selector_15_ids,""))</f>
        <v/>
      </c>
      <c r="G130" s="25"/>
      <c r="H130" s="23" t="str">
        <f t="array" ref="H130">IF(I130="","",XLOOKUP(I130,selector_16,selector_16_ids,""))</f>
        <v/>
      </c>
      <c r="I130" s="25"/>
      <c r="J130" s="14"/>
      <c r="K130" s="14"/>
      <c r="L130" s="14"/>
      <c r="M130" s="23" t="str">
        <f t="array" ref="M130">IF(N130="","",XLOOKUP(N130,selector_07,selector_07_ids,""))</f>
        <v/>
      </c>
      <c r="N130" s="25"/>
      <c r="O130" s="14"/>
      <c r="P130" s="23" t="str">
        <f t="array" ref="P130">IF(Q130="","",XLOOKUP(Q130,selector_04,selector_04_ids,""))</f>
        <v/>
      </c>
      <c r="Q130" s="25"/>
      <c r="R130" s="14"/>
      <c r="S130" s="27"/>
      <c r="T130" s="14"/>
    </row>
    <row r="131">
      <c r="A131" s="14"/>
      <c r="B131" s="23" t="str">
        <f>IF($A131="","",'Система'!$B$4)</f>
        <v/>
      </c>
      <c r="C131" s="14"/>
      <c r="D131" s="14"/>
      <c r="E131" s="14"/>
      <c r="F131" s="23" t="str">
        <f t="array" ref="F131">IF(G131="","",XLOOKUP(G131,selector_15,selector_15_ids,""))</f>
        <v/>
      </c>
      <c r="G131" s="25"/>
      <c r="H131" s="23" t="str">
        <f t="array" ref="H131">IF(I131="","",XLOOKUP(I131,selector_16,selector_16_ids,""))</f>
        <v/>
      </c>
      <c r="I131" s="25"/>
      <c r="J131" s="14"/>
      <c r="K131" s="14"/>
      <c r="L131" s="14"/>
      <c r="M131" s="23" t="str">
        <f t="array" ref="M131">IF(N131="","",XLOOKUP(N131,selector_07,selector_07_ids,""))</f>
        <v/>
      </c>
      <c r="N131" s="25"/>
      <c r="O131" s="14"/>
      <c r="P131" s="23" t="str">
        <f t="array" ref="P131">IF(Q131="","",XLOOKUP(Q131,selector_04,selector_04_ids,""))</f>
        <v/>
      </c>
      <c r="Q131" s="25"/>
      <c r="R131" s="14"/>
      <c r="S131" s="27"/>
      <c r="T131" s="14"/>
    </row>
    <row r="132">
      <c r="A132" s="14"/>
      <c r="B132" s="23" t="str">
        <f>IF($A132="","",'Система'!$B$4)</f>
        <v/>
      </c>
      <c r="C132" s="14"/>
      <c r="D132" s="14"/>
      <c r="E132" s="14"/>
      <c r="F132" s="23" t="str">
        <f t="array" ref="F132">IF(G132="","",XLOOKUP(G132,selector_15,selector_15_ids,""))</f>
        <v/>
      </c>
      <c r="G132" s="25"/>
      <c r="H132" s="23" t="str">
        <f t="array" ref="H132">IF(I132="","",XLOOKUP(I132,selector_16,selector_16_ids,""))</f>
        <v/>
      </c>
      <c r="I132" s="25"/>
      <c r="J132" s="14"/>
      <c r="K132" s="14"/>
      <c r="L132" s="14"/>
      <c r="M132" s="23" t="str">
        <f t="array" ref="M132">IF(N132="","",XLOOKUP(N132,selector_07,selector_07_ids,""))</f>
        <v/>
      </c>
      <c r="N132" s="25"/>
      <c r="O132" s="14"/>
      <c r="P132" s="23" t="str">
        <f t="array" ref="P132">IF(Q132="","",XLOOKUP(Q132,selector_04,selector_04_ids,""))</f>
        <v/>
      </c>
      <c r="Q132" s="25"/>
      <c r="R132" s="14"/>
      <c r="S132" s="27"/>
      <c r="T132" s="14"/>
    </row>
    <row r="133">
      <c r="A133" s="14"/>
      <c r="B133" s="23" t="str">
        <f>IF($A133="","",'Система'!$B$4)</f>
        <v/>
      </c>
      <c r="C133" s="14"/>
      <c r="D133" s="14"/>
      <c r="E133" s="14"/>
      <c r="F133" s="23" t="str">
        <f t="array" ref="F133">IF(G133="","",XLOOKUP(G133,selector_15,selector_15_ids,""))</f>
        <v/>
      </c>
      <c r="G133" s="25"/>
      <c r="H133" s="23" t="str">
        <f t="array" ref="H133">IF(I133="","",XLOOKUP(I133,selector_16,selector_16_ids,""))</f>
        <v/>
      </c>
      <c r="I133" s="25"/>
      <c r="J133" s="14"/>
      <c r="K133" s="14"/>
      <c r="L133" s="14"/>
      <c r="M133" s="23" t="str">
        <f t="array" ref="M133">IF(N133="","",XLOOKUP(N133,selector_07,selector_07_ids,""))</f>
        <v/>
      </c>
      <c r="N133" s="25"/>
      <c r="O133" s="14"/>
      <c r="P133" s="23" t="str">
        <f t="array" ref="P133">IF(Q133="","",XLOOKUP(Q133,selector_04,selector_04_ids,""))</f>
        <v/>
      </c>
      <c r="Q133" s="25"/>
      <c r="R133" s="14"/>
      <c r="S133" s="27"/>
      <c r="T133" s="14"/>
    </row>
    <row r="134">
      <c r="A134" s="14"/>
      <c r="B134" s="23" t="str">
        <f>IF($A134="","",'Система'!$B$4)</f>
        <v/>
      </c>
      <c r="C134" s="14"/>
      <c r="D134" s="14"/>
      <c r="E134" s="14"/>
      <c r="F134" s="23" t="str">
        <f t="array" ref="F134">IF(G134="","",XLOOKUP(G134,selector_15,selector_15_ids,""))</f>
        <v/>
      </c>
      <c r="G134" s="25"/>
      <c r="H134" s="23" t="str">
        <f t="array" ref="H134">IF(I134="","",XLOOKUP(I134,selector_16,selector_16_ids,""))</f>
        <v/>
      </c>
      <c r="I134" s="25"/>
      <c r="J134" s="14"/>
      <c r="K134" s="14"/>
      <c r="L134" s="14"/>
      <c r="M134" s="23" t="str">
        <f t="array" ref="M134">IF(N134="","",XLOOKUP(N134,selector_07,selector_07_ids,""))</f>
        <v/>
      </c>
      <c r="N134" s="25"/>
      <c r="O134" s="14"/>
      <c r="P134" s="23" t="str">
        <f t="array" ref="P134">IF(Q134="","",XLOOKUP(Q134,selector_04,selector_04_ids,""))</f>
        <v/>
      </c>
      <c r="Q134" s="25"/>
      <c r="R134" s="14"/>
      <c r="S134" s="27"/>
      <c r="T134" s="14"/>
    </row>
    <row r="135">
      <c r="A135" s="14"/>
      <c r="B135" s="23" t="str">
        <f>IF($A135="","",'Система'!$B$4)</f>
        <v/>
      </c>
      <c r="C135" s="14"/>
      <c r="D135" s="14"/>
      <c r="E135" s="14"/>
      <c r="F135" s="23" t="str">
        <f t="array" ref="F135">IF(G135="","",XLOOKUP(G135,selector_15,selector_15_ids,""))</f>
        <v/>
      </c>
      <c r="G135" s="25"/>
      <c r="H135" s="23" t="str">
        <f t="array" ref="H135">IF(I135="","",XLOOKUP(I135,selector_16,selector_16_ids,""))</f>
        <v/>
      </c>
      <c r="I135" s="25"/>
      <c r="J135" s="14"/>
      <c r="K135" s="14"/>
      <c r="L135" s="14"/>
      <c r="M135" s="23" t="str">
        <f t="array" ref="M135">IF(N135="","",XLOOKUP(N135,selector_07,selector_07_ids,""))</f>
        <v/>
      </c>
      <c r="N135" s="25"/>
      <c r="O135" s="14"/>
      <c r="P135" s="23" t="str">
        <f t="array" ref="P135">IF(Q135="","",XLOOKUP(Q135,selector_04,selector_04_ids,""))</f>
        <v/>
      </c>
      <c r="Q135" s="25"/>
      <c r="R135" s="14"/>
      <c r="S135" s="27"/>
      <c r="T135" s="14"/>
    </row>
    <row r="136">
      <c r="A136" s="14"/>
      <c r="B136" s="23" t="str">
        <f>IF($A136="","",'Система'!$B$4)</f>
        <v/>
      </c>
      <c r="C136" s="14"/>
      <c r="D136" s="14"/>
      <c r="E136" s="14"/>
      <c r="F136" s="23" t="str">
        <f t="array" ref="F136">IF(G136="","",XLOOKUP(G136,selector_15,selector_15_ids,""))</f>
        <v/>
      </c>
      <c r="G136" s="25"/>
      <c r="H136" s="23" t="str">
        <f t="array" ref="H136">IF(I136="","",XLOOKUP(I136,selector_16,selector_16_ids,""))</f>
        <v/>
      </c>
      <c r="I136" s="25"/>
      <c r="J136" s="14"/>
      <c r="K136" s="14"/>
      <c r="L136" s="14"/>
      <c r="M136" s="23" t="str">
        <f t="array" ref="M136">IF(N136="","",XLOOKUP(N136,selector_07,selector_07_ids,""))</f>
        <v/>
      </c>
      <c r="N136" s="25"/>
      <c r="O136" s="14"/>
      <c r="P136" s="23" t="str">
        <f t="array" ref="P136">IF(Q136="","",XLOOKUP(Q136,selector_04,selector_04_ids,""))</f>
        <v/>
      </c>
      <c r="Q136" s="25"/>
      <c r="R136" s="14"/>
      <c r="S136" s="27"/>
      <c r="T136" s="14"/>
    </row>
    <row r="137">
      <c r="A137" s="14"/>
      <c r="B137" s="23" t="str">
        <f>IF($A137="","",'Система'!$B$4)</f>
        <v/>
      </c>
      <c r="C137" s="14"/>
      <c r="D137" s="14"/>
      <c r="E137" s="14"/>
      <c r="F137" s="23" t="str">
        <f t="array" ref="F137">IF(G137="","",XLOOKUP(G137,selector_15,selector_15_ids,""))</f>
        <v/>
      </c>
      <c r="G137" s="25"/>
      <c r="H137" s="23" t="str">
        <f t="array" ref="H137">IF(I137="","",XLOOKUP(I137,selector_16,selector_16_ids,""))</f>
        <v/>
      </c>
      <c r="I137" s="25"/>
      <c r="J137" s="14"/>
      <c r="K137" s="14"/>
      <c r="L137" s="14"/>
      <c r="M137" s="23" t="str">
        <f t="array" ref="M137">IF(N137="","",XLOOKUP(N137,selector_07,selector_07_ids,""))</f>
        <v/>
      </c>
      <c r="N137" s="25"/>
      <c r="O137" s="14"/>
      <c r="P137" s="23" t="str">
        <f t="array" ref="P137">IF(Q137="","",XLOOKUP(Q137,selector_04,selector_04_ids,""))</f>
        <v/>
      </c>
      <c r="Q137" s="25"/>
      <c r="R137" s="14"/>
      <c r="S137" s="27"/>
      <c r="T137" s="14"/>
    </row>
    <row r="138">
      <c r="A138" s="14"/>
      <c r="B138" s="23" t="str">
        <f>IF($A138="","",'Система'!$B$4)</f>
        <v/>
      </c>
      <c r="C138" s="14"/>
      <c r="D138" s="14"/>
      <c r="E138" s="14"/>
      <c r="F138" s="23" t="str">
        <f t="array" ref="F138">IF(G138="","",XLOOKUP(G138,selector_15,selector_15_ids,""))</f>
        <v/>
      </c>
      <c r="G138" s="25"/>
      <c r="H138" s="23" t="str">
        <f t="array" ref="H138">IF(I138="","",XLOOKUP(I138,selector_16,selector_16_ids,""))</f>
        <v/>
      </c>
      <c r="I138" s="25"/>
      <c r="J138" s="14"/>
      <c r="K138" s="14"/>
      <c r="L138" s="14"/>
      <c r="M138" s="23" t="str">
        <f t="array" ref="M138">IF(N138="","",XLOOKUP(N138,selector_07,selector_07_ids,""))</f>
        <v/>
      </c>
      <c r="N138" s="25"/>
      <c r="O138" s="14"/>
      <c r="P138" s="23" t="str">
        <f t="array" ref="P138">IF(Q138="","",XLOOKUP(Q138,selector_04,selector_04_ids,""))</f>
        <v/>
      </c>
      <c r="Q138" s="25"/>
      <c r="R138" s="14"/>
      <c r="S138" s="27"/>
      <c r="T138" s="14"/>
    </row>
    <row r="139">
      <c r="A139" s="14"/>
      <c r="B139" s="23" t="str">
        <f>IF($A139="","",'Система'!$B$4)</f>
        <v/>
      </c>
      <c r="C139" s="14"/>
      <c r="D139" s="14"/>
      <c r="E139" s="14"/>
      <c r="F139" s="23" t="str">
        <f t="array" ref="F139">IF(G139="","",XLOOKUP(G139,selector_15,selector_15_ids,""))</f>
        <v/>
      </c>
      <c r="G139" s="25"/>
      <c r="H139" s="23" t="str">
        <f t="array" ref="H139">IF(I139="","",XLOOKUP(I139,selector_16,selector_16_ids,""))</f>
        <v/>
      </c>
      <c r="I139" s="25"/>
      <c r="J139" s="14"/>
      <c r="K139" s="14"/>
      <c r="L139" s="14"/>
      <c r="M139" s="23" t="str">
        <f t="array" ref="M139">IF(N139="","",XLOOKUP(N139,selector_07,selector_07_ids,""))</f>
        <v/>
      </c>
      <c r="N139" s="25"/>
      <c r="O139" s="14"/>
      <c r="P139" s="23" t="str">
        <f t="array" ref="P139">IF(Q139="","",XLOOKUP(Q139,selector_04,selector_04_ids,""))</f>
        <v/>
      </c>
      <c r="Q139" s="25"/>
      <c r="R139" s="14"/>
      <c r="S139" s="27"/>
      <c r="T139" s="14"/>
    </row>
    <row r="140">
      <c r="A140" s="14"/>
      <c r="B140" s="23" t="str">
        <f>IF($A140="","",'Система'!$B$4)</f>
        <v/>
      </c>
      <c r="C140" s="14"/>
      <c r="D140" s="14"/>
      <c r="E140" s="14"/>
      <c r="F140" s="23" t="str">
        <f t="array" ref="F140">IF(G140="","",XLOOKUP(G140,selector_15,selector_15_ids,""))</f>
        <v/>
      </c>
      <c r="G140" s="25"/>
      <c r="H140" s="23" t="str">
        <f t="array" ref="H140">IF(I140="","",XLOOKUP(I140,selector_16,selector_16_ids,""))</f>
        <v/>
      </c>
      <c r="I140" s="25"/>
      <c r="J140" s="14"/>
      <c r="K140" s="14"/>
      <c r="L140" s="14"/>
      <c r="M140" s="23" t="str">
        <f t="array" ref="M140">IF(N140="","",XLOOKUP(N140,selector_07,selector_07_ids,""))</f>
        <v/>
      </c>
      <c r="N140" s="25"/>
      <c r="O140" s="14"/>
      <c r="P140" s="23" t="str">
        <f t="array" ref="P140">IF(Q140="","",XLOOKUP(Q140,selector_04,selector_04_ids,""))</f>
        <v/>
      </c>
      <c r="Q140" s="25"/>
      <c r="R140" s="14"/>
      <c r="S140" s="27"/>
      <c r="T140" s="14"/>
    </row>
    <row r="141">
      <c r="A141" s="14"/>
      <c r="B141" s="23" t="str">
        <f>IF($A141="","",'Система'!$B$4)</f>
        <v/>
      </c>
      <c r="C141" s="14"/>
      <c r="D141" s="14"/>
      <c r="E141" s="14"/>
      <c r="F141" s="23" t="str">
        <f t="array" ref="F141">IF(G141="","",XLOOKUP(G141,selector_15,selector_15_ids,""))</f>
        <v/>
      </c>
      <c r="G141" s="25"/>
      <c r="H141" s="23" t="str">
        <f t="array" ref="H141">IF(I141="","",XLOOKUP(I141,selector_16,selector_16_ids,""))</f>
        <v/>
      </c>
      <c r="I141" s="25"/>
      <c r="J141" s="14"/>
      <c r="K141" s="14"/>
      <c r="L141" s="14"/>
      <c r="M141" s="23" t="str">
        <f t="array" ref="M141">IF(N141="","",XLOOKUP(N141,selector_07,selector_07_ids,""))</f>
        <v/>
      </c>
      <c r="N141" s="25"/>
      <c r="O141" s="14"/>
      <c r="P141" s="23" t="str">
        <f t="array" ref="P141">IF(Q141="","",XLOOKUP(Q141,selector_04,selector_04_ids,""))</f>
        <v/>
      </c>
      <c r="Q141" s="25"/>
      <c r="R141" s="14"/>
      <c r="S141" s="27"/>
      <c r="T141" s="14"/>
    </row>
    <row r="142">
      <c r="A142" s="14"/>
      <c r="B142" s="23" t="str">
        <f>IF($A142="","",'Система'!$B$4)</f>
        <v/>
      </c>
      <c r="C142" s="14"/>
      <c r="D142" s="14"/>
      <c r="E142" s="14"/>
      <c r="F142" s="23" t="str">
        <f t="array" ref="F142">IF(G142="","",XLOOKUP(G142,selector_15,selector_15_ids,""))</f>
        <v/>
      </c>
      <c r="G142" s="25"/>
      <c r="H142" s="23" t="str">
        <f t="array" ref="H142">IF(I142="","",XLOOKUP(I142,selector_16,selector_16_ids,""))</f>
        <v/>
      </c>
      <c r="I142" s="25"/>
      <c r="J142" s="14"/>
      <c r="K142" s="14"/>
      <c r="L142" s="14"/>
      <c r="M142" s="23" t="str">
        <f t="array" ref="M142">IF(N142="","",XLOOKUP(N142,selector_07,selector_07_ids,""))</f>
        <v/>
      </c>
      <c r="N142" s="25"/>
      <c r="O142" s="14"/>
      <c r="P142" s="23" t="str">
        <f t="array" ref="P142">IF(Q142="","",XLOOKUP(Q142,selector_04,selector_04_ids,""))</f>
        <v/>
      </c>
      <c r="Q142" s="25"/>
      <c r="R142" s="14"/>
      <c r="S142" s="27"/>
      <c r="T142" s="14"/>
    </row>
    <row r="143">
      <c r="A143" s="14"/>
      <c r="B143" s="23" t="str">
        <f>IF($A143="","",'Система'!$B$4)</f>
        <v/>
      </c>
      <c r="C143" s="14"/>
      <c r="D143" s="14"/>
      <c r="E143" s="14"/>
      <c r="F143" s="23" t="str">
        <f t="array" ref="F143">IF(G143="","",XLOOKUP(G143,selector_15,selector_15_ids,""))</f>
        <v/>
      </c>
      <c r="G143" s="25"/>
      <c r="H143" s="23" t="str">
        <f t="array" ref="H143">IF(I143="","",XLOOKUP(I143,selector_16,selector_16_ids,""))</f>
        <v/>
      </c>
      <c r="I143" s="25"/>
      <c r="J143" s="14"/>
      <c r="K143" s="14"/>
      <c r="L143" s="14"/>
      <c r="M143" s="23" t="str">
        <f t="array" ref="M143">IF(N143="","",XLOOKUP(N143,selector_07,selector_07_ids,""))</f>
        <v/>
      </c>
      <c r="N143" s="25"/>
      <c r="O143" s="14"/>
      <c r="P143" s="23" t="str">
        <f t="array" ref="P143">IF(Q143="","",XLOOKUP(Q143,selector_04,selector_04_ids,""))</f>
        <v/>
      </c>
      <c r="Q143" s="25"/>
      <c r="R143" s="14"/>
      <c r="S143" s="27"/>
      <c r="T143" s="14"/>
    </row>
    <row r="144">
      <c r="A144" s="14"/>
      <c r="B144" s="23" t="str">
        <f>IF($A144="","",'Система'!$B$4)</f>
        <v/>
      </c>
      <c r="C144" s="14"/>
      <c r="D144" s="14"/>
      <c r="E144" s="14"/>
      <c r="F144" s="23" t="str">
        <f t="array" ref="F144">IF(G144="","",XLOOKUP(G144,selector_15,selector_15_ids,""))</f>
        <v/>
      </c>
      <c r="G144" s="25"/>
      <c r="H144" s="23" t="str">
        <f t="array" ref="H144">IF(I144="","",XLOOKUP(I144,selector_16,selector_16_ids,""))</f>
        <v/>
      </c>
      <c r="I144" s="25"/>
      <c r="J144" s="14"/>
      <c r="K144" s="14"/>
      <c r="L144" s="14"/>
      <c r="M144" s="23" t="str">
        <f t="array" ref="M144">IF(N144="","",XLOOKUP(N144,selector_07,selector_07_ids,""))</f>
        <v/>
      </c>
      <c r="N144" s="25"/>
      <c r="O144" s="14"/>
      <c r="P144" s="23" t="str">
        <f t="array" ref="P144">IF(Q144="","",XLOOKUP(Q144,selector_04,selector_04_ids,""))</f>
        <v/>
      </c>
      <c r="Q144" s="25"/>
      <c r="R144" s="14"/>
      <c r="S144" s="27"/>
      <c r="T144" s="14"/>
    </row>
    <row r="145">
      <c r="A145" s="14"/>
      <c r="B145" s="23" t="str">
        <f>IF($A145="","",'Система'!$B$4)</f>
        <v/>
      </c>
      <c r="C145" s="14"/>
      <c r="D145" s="14"/>
      <c r="E145" s="14"/>
      <c r="F145" s="23" t="str">
        <f t="array" ref="F145">IF(G145="","",XLOOKUP(G145,selector_15,selector_15_ids,""))</f>
        <v/>
      </c>
      <c r="G145" s="25"/>
      <c r="H145" s="23" t="str">
        <f t="array" ref="H145">IF(I145="","",XLOOKUP(I145,selector_16,selector_16_ids,""))</f>
        <v/>
      </c>
      <c r="I145" s="25"/>
      <c r="J145" s="14"/>
      <c r="K145" s="14"/>
      <c r="L145" s="14"/>
      <c r="M145" s="23" t="str">
        <f t="array" ref="M145">IF(N145="","",XLOOKUP(N145,selector_07,selector_07_ids,""))</f>
        <v/>
      </c>
      <c r="N145" s="25"/>
      <c r="O145" s="14"/>
      <c r="P145" s="23" t="str">
        <f t="array" ref="P145">IF(Q145="","",XLOOKUP(Q145,selector_04,selector_04_ids,""))</f>
        <v/>
      </c>
      <c r="Q145" s="25"/>
      <c r="R145" s="14"/>
      <c r="S145" s="27"/>
      <c r="T145" s="14"/>
    </row>
    <row r="146">
      <c r="A146" s="14"/>
      <c r="B146" s="23" t="str">
        <f>IF($A146="","",'Система'!$B$4)</f>
        <v/>
      </c>
      <c r="C146" s="14"/>
      <c r="D146" s="14"/>
      <c r="E146" s="14"/>
      <c r="F146" s="23" t="str">
        <f t="array" ref="F146">IF(G146="","",XLOOKUP(G146,selector_15,selector_15_ids,""))</f>
        <v/>
      </c>
      <c r="G146" s="25"/>
      <c r="H146" s="23" t="str">
        <f t="array" ref="H146">IF(I146="","",XLOOKUP(I146,selector_16,selector_16_ids,""))</f>
        <v/>
      </c>
      <c r="I146" s="25"/>
      <c r="J146" s="14"/>
      <c r="K146" s="14"/>
      <c r="L146" s="14"/>
      <c r="M146" s="23" t="str">
        <f t="array" ref="M146">IF(N146="","",XLOOKUP(N146,selector_07,selector_07_ids,""))</f>
        <v/>
      </c>
      <c r="N146" s="25"/>
      <c r="O146" s="14"/>
      <c r="P146" s="23" t="str">
        <f t="array" ref="P146">IF(Q146="","",XLOOKUP(Q146,selector_04,selector_04_ids,""))</f>
        <v/>
      </c>
      <c r="Q146" s="25"/>
      <c r="R146" s="14"/>
      <c r="S146" s="27"/>
      <c r="T146" s="14"/>
    </row>
    <row r="147">
      <c r="A147" s="14"/>
      <c r="B147" s="23" t="str">
        <f>IF($A147="","",'Система'!$B$4)</f>
        <v/>
      </c>
      <c r="C147" s="14"/>
      <c r="D147" s="14"/>
      <c r="E147" s="14"/>
      <c r="F147" s="23" t="str">
        <f t="array" ref="F147">IF(G147="","",XLOOKUP(G147,selector_15,selector_15_ids,""))</f>
        <v/>
      </c>
      <c r="G147" s="25"/>
      <c r="H147" s="23" t="str">
        <f t="array" ref="H147">IF(I147="","",XLOOKUP(I147,selector_16,selector_16_ids,""))</f>
        <v/>
      </c>
      <c r="I147" s="25"/>
      <c r="J147" s="14"/>
      <c r="K147" s="14"/>
      <c r="L147" s="14"/>
      <c r="M147" s="23" t="str">
        <f t="array" ref="M147">IF(N147="","",XLOOKUP(N147,selector_07,selector_07_ids,""))</f>
        <v/>
      </c>
      <c r="N147" s="25"/>
      <c r="O147" s="14"/>
      <c r="P147" s="23" t="str">
        <f t="array" ref="P147">IF(Q147="","",XLOOKUP(Q147,selector_04,selector_04_ids,""))</f>
        <v/>
      </c>
      <c r="Q147" s="25"/>
      <c r="R147" s="14"/>
      <c r="S147" s="27"/>
      <c r="T147" s="14"/>
    </row>
    <row r="148">
      <c r="A148" s="14"/>
      <c r="B148" s="23" t="str">
        <f>IF($A148="","",'Система'!$B$4)</f>
        <v/>
      </c>
      <c r="C148" s="14"/>
      <c r="D148" s="14"/>
      <c r="E148" s="14"/>
      <c r="F148" s="23" t="str">
        <f t="array" ref="F148">IF(G148="","",XLOOKUP(G148,selector_15,selector_15_ids,""))</f>
        <v/>
      </c>
      <c r="G148" s="25"/>
      <c r="H148" s="23" t="str">
        <f t="array" ref="H148">IF(I148="","",XLOOKUP(I148,selector_16,selector_16_ids,""))</f>
        <v/>
      </c>
      <c r="I148" s="25"/>
      <c r="J148" s="14"/>
      <c r="K148" s="14"/>
      <c r="L148" s="14"/>
      <c r="M148" s="23" t="str">
        <f t="array" ref="M148">IF(N148="","",XLOOKUP(N148,selector_07,selector_07_ids,""))</f>
        <v/>
      </c>
      <c r="N148" s="25"/>
      <c r="O148" s="14"/>
      <c r="P148" s="23" t="str">
        <f t="array" ref="P148">IF(Q148="","",XLOOKUP(Q148,selector_04,selector_04_ids,""))</f>
        <v/>
      </c>
      <c r="Q148" s="25"/>
      <c r="R148" s="14"/>
      <c r="S148" s="27"/>
      <c r="T148" s="14"/>
    </row>
    <row r="149">
      <c r="A149" s="14"/>
      <c r="B149" s="23" t="str">
        <f>IF($A149="","",'Система'!$B$4)</f>
        <v/>
      </c>
      <c r="C149" s="14"/>
      <c r="D149" s="14"/>
      <c r="E149" s="14"/>
      <c r="F149" s="23" t="str">
        <f t="array" ref="F149">IF(G149="","",XLOOKUP(G149,selector_15,selector_15_ids,""))</f>
        <v/>
      </c>
      <c r="G149" s="25"/>
      <c r="H149" s="23" t="str">
        <f t="array" ref="H149">IF(I149="","",XLOOKUP(I149,selector_16,selector_16_ids,""))</f>
        <v/>
      </c>
      <c r="I149" s="25"/>
      <c r="J149" s="14"/>
      <c r="K149" s="14"/>
      <c r="L149" s="14"/>
      <c r="M149" s="23" t="str">
        <f t="array" ref="M149">IF(N149="","",XLOOKUP(N149,selector_07,selector_07_ids,""))</f>
        <v/>
      </c>
      <c r="N149" s="25"/>
      <c r="O149" s="14"/>
      <c r="P149" s="23" t="str">
        <f t="array" ref="P149">IF(Q149="","",XLOOKUP(Q149,selector_04,selector_04_ids,""))</f>
        <v/>
      </c>
      <c r="Q149" s="25"/>
      <c r="R149" s="14"/>
      <c r="S149" s="27"/>
      <c r="T149" s="14"/>
    </row>
    <row r="150">
      <c r="A150" s="14"/>
      <c r="B150" s="23" t="str">
        <f>IF($A150="","",'Система'!$B$4)</f>
        <v/>
      </c>
      <c r="C150" s="14"/>
      <c r="D150" s="14"/>
      <c r="E150" s="14"/>
      <c r="F150" s="23" t="str">
        <f t="array" ref="F150">IF(G150="","",XLOOKUP(G150,selector_15,selector_15_ids,""))</f>
        <v/>
      </c>
      <c r="G150" s="25"/>
      <c r="H150" s="23" t="str">
        <f t="array" ref="H150">IF(I150="","",XLOOKUP(I150,selector_16,selector_16_ids,""))</f>
        <v/>
      </c>
      <c r="I150" s="25"/>
      <c r="J150" s="14"/>
      <c r="K150" s="14"/>
      <c r="L150" s="14"/>
      <c r="M150" s="23" t="str">
        <f t="array" ref="M150">IF(N150="","",XLOOKUP(N150,selector_07,selector_07_ids,""))</f>
        <v/>
      </c>
      <c r="N150" s="25"/>
      <c r="O150" s="14"/>
      <c r="P150" s="23" t="str">
        <f t="array" ref="P150">IF(Q150="","",XLOOKUP(Q150,selector_04,selector_04_ids,""))</f>
        <v/>
      </c>
      <c r="Q150" s="25"/>
      <c r="R150" s="14"/>
      <c r="S150" s="27"/>
      <c r="T150" s="14"/>
    </row>
    <row r="151">
      <c r="A151" s="14"/>
      <c r="B151" s="23" t="str">
        <f>IF($A151="","",'Система'!$B$4)</f>
        <v/>
      </c>
      <c r="C151" s="14"/>
      <c r="D151" s="14"/>
      <c r="E151" s="14"/>
      <c r="F151" s="23" t="str">
        <f t="array" ref="F151">IF(G151="","",XLOOKUP(G151,selector_15,selector_15_ids,""))</f>
        <v/>
      </c>
      <c r="G151" s="25"/>
      <c r="H151" s="23" t="str">
        <f t="array" ref="H151">IF(I151="","",XLOOKUP(I151,selector_16,selector_16_ids,""))</f>
        <v/>
      </c>
      <c r="I151" s="25"/>
      <c r="J151" s="14"/>
      <c r="K151" s="14"/>
      <c r="L151" s="14"/>
      <c r="M151" s="23" t="str">
        <f t="array" ref="M151">IF(N151="","",XLOOKUP(N151,selector_07,selector_07_ids,""))</f>
        <v/>
      </c>
      <c r="N151" s="25"/>
      <c r="O151" s="14"/>
      <c r="P151" s="23" t="str">
        <f t="array" ref="P151">IF(Q151="","",XLOOKUP(Q151,selector_04,selector_04_ids,""))</f>
        <v/>
      </c>
      <c r="Q151" s="25"/>
      <c r="R151" s="14"/>
      <c r="S151" s="27"/>
      <c r="T151" s="14"/>
    </row>
    <row r="152">
      <c r="A152" s="14"/>
      <c r="B152" s="23" t="str">
        <f>IF($A152="","",'Система'!$B$4)</f>
        <v/>
      </c>
      <c r="C152" s="14"/>
      <c r="D152" s="14"/>
      <c r="E152" s="14"/>
      <c r="F152" s="23" t="str">
        <f t="array" ref="F152">IF(G152="","",XLOOKUP(G152,selector_15,selector_15_ids,""))</f>
        <v/>
      </c>
      <c r="G152" s="25"/>
      <c r="H152" s="23" t="str">
        <f t="array" ref="H152">IF(I152="","",XLOOKUP(I152,selector_16,selector_16_ids,""))</f>
        <v/>
      </c>
      <c r="I152" s="25"/>
      <c r="J152" s="14"/>
      <c r="K152" s="14"/>
      <c r="L152" s="14"/>
      <c r="M152" s="23" t="str">
        <f t="array" ref="M152">IF(N152="","",XLOOKUP(N152,selector_07,selector_07_ids,""))</f>
        <v/>
      </c>
      <c r="N152" s="25"/>
      <c r="O152" s="14"/>
      <c r="P152" s="23" t="str">
        <f t="array" ref="P152">IF(Q152="","",XLOOKUP(Q152,selector_04,selector_04_ids,""))</f>
        <v/>
      </c>
      <c r="Q152" s="25"/>
      <c r="R152" s="14"/>
      <c r="S152" s="27"/>
      <c r="T152" s="14"/>
    </row>
    <row r="153">
      <c r="A153" s="14"/>
      <c r="B153" s="23" t="str">
        <f>IF($A153="","",'Система'!$B$4)</f>
        <v/>
      </c>
      <c r="C153" s="14"/>
      <c r="D153" s="14"/>
      <c r="E153" s="14"/>
      <c r="F153" s="23" t="str">
        <f t="array" ref="F153">IF(G153="","",XLOOKUP(G153,selector_15,selector_15_ids,""))</f>
        <v/>
      </c>
      <c r="G153" s="25"/>
      <c r="H153" s="23" t="str">
        <f t="array" ref="H153">IF(I153="","",XLOOKUP(I153,selector_16,selector_16_ids,""))</f>
        <v/>
      </c>
      <c r="I153" s="25"/>
      <c r="J153" s="14"/>
      <c r="K153" s="14"/>
      <c r="L153" s="14"/>
      <c r="M153" s="23" t="str">
        <f t="array" ref="M153">IF(N153="","",XLOOKUP(N153,selector_07,selector_07_ids,""))</f>
        <v/>
      </c>
      <c r="N153" s="25"/>
      <c r="O153" s="14"/>
      <c r="P153" s="23" t="str">
        <f t="array" ref="P153">IF(Q153="","",XLOOKUP(Q153,selector_04,selector_04_ids,""))</f>
        <v/>
      </c>
      <c r="Q153" s="25"/>
      <c r="R153" s="14"/>
      <c r="S153" s="27"/>
      <c r="T153" s="14"/>
    </row>
    <row r="154">
      <c r="A154" s="14"/>
      <c r="B154" s="23" t="str">
        <f>IF($A154="","",'Система'!$B$4)</f>
        <v/>
      </c>
      <c r="C154" s="14"/>
      <c r="D154" s="14"/>
      <c r="E154" s="14"/>
      <c r="F154" s="23" t="str">
        <f t="array" ref="F154">IF(G154="","",XLOOKUP(G154,selector_15,selector_15_ids,""))</f>
        <v/>
      </c>
      <c r="G154" s="25"/>
      <c r="H154" s="23" t="str">
        <f t="array" ref="H154">IF(I154="","",XLOOKUP(I154,selector_16,selector_16_ids,""))</f>
        <v/>
      </c>
      <c r="I154" s="25"/>
      <c r="J154" s="14"/>
      <c r="K154" s="14"/>
      <c r="L154" s="14"/>
      <c r="M154" s="23" t="str">
        <f t="array" ref="M154">IF(N154="","",XLOOKUP(N154,selector_07,selector_07_ids,""))</f>
        <v/>
      </c>
      <c r="N154" s="25"/>
      <c r="O154" s="14"/>
      <c r="P154" s="23" t="str">
        <f t="array" ref="P154">IF(Q154="","",XLOOKUP(Q154,selector_04,selector_04_ids,""))</f>
        <v/>
      </c>
      <c r="Q154" s="25"/>
      <c r="R154" s="14"/>
      <c r="S154" s="27"/>
      <c r="T154" s="14"/>
    </row>
    <row r="155">
      <c r="A155" s="14"/>
      <c r="B155" s="23" t="str">
        <f>IF($A155="","",'Система'!$B$4)</f>
        <v/>
      </c>
      <c r="C155" s="14"/>
      <c r="D155" s="14"/>
      <c r="E155" s="14"/>
      <c r="F155" s="23" t="str">
        <f t="array" ref="F155">IF(G155="","",XLOOKUP(G155,selector_15,selector_15_ids,""))</f>
        <v/>
      </c>
      <c r="G155" s="25"/>
      <c r="H155" s="23" t="str">
        <f t="array" ref="H155">IF(I155="","",XLOOKUP(I155,selector_16,selector_16_ids,""))</f>
        <v/>
      </c>
      <c r="I155" s="25"/>
      <c r="J155" s="14"/>
      <c r="K155" s="14"/>
      <c r="L155" s="14"/>
      <c r="M155" s="23" t="str">
        <f t="array" ref="M155">IF(N155="","",XLOOKUP(N155,selector_07,selector_07_ids,""))</f>
        <v/>
      </c>
      <c r="N155" s="25"/>
      <c r="O155" s="14"/>
      <c r="P155" s="23" t="str">
        <f t="array" ref="P155">IF(Q155="","",XLOOKUP(Q155,selector_04,selector_04_ids,""))</f>
        <v/>
      </c>
      <c r="Q155" s="25"/>
      <c r="R155" s="14"/>
      <c r="S155" s="27"/>
      <c r="T155" s="14"/>
    </row>
    <row r="156">
      <c r="A156" s="14"/>
      <c r="B156" s="23" t="str">
        <f>IF($A156="","",'Система'!$B$4)</f>
        <v/>
      </c>
      <c r="C156" s="14"/>
      <c r="D156" s="14"/>
      <c r="E156" s="14"/>
      <c r="F156" s="23" t="str">
        <f t="array" ref="F156">IF(G156="","",XLOOKUP(G156,selector_15,selector_15_ids,""))</f>
        <v/>
      </c>
      <c r="G156" s="25"/>
      <c r="H156" s="23" t="str">
        <f t="array" ref="H156">IF(I156="","",XLOOKUP(I156,selector_16,selector_16_ids,""))</f>
        <v/>
      </c>
      <c r="I156" s="25"/>
      <c r="J156" s="14"/>
      <c r="K156" s="14"/>
      <c r="L156" s="14"/>
      <c r="M156" s="23" t="str">
        <f t="array" ref="M156">IF(N156="","",XLOOKUP(N156,selector_07,selector_07_ids,""))</f>
        <v/>
      </c>
      <c r="N156" s="25"/>
      <c r="O156" s="14"/>
      <c r="P156" s="23" t="str">
        <f t="array" ref="P156">IF(Q156="","",XLOOKUP(Q156,selector_04,selector_04_ids,""))</f>
        <v/>
      </c>
      <c r="Q156" s="25"/>
      <c r="R156" s="14"/>
      <c r="S156" s="27"/>
      <c r="T156" s="14"/>
    </row>
    <row r="157">
      <c r="A157" s="14"/>
      <c r="B157" s="23" t="str">
        <f>IF($A157="","",'Система'!$B$4)</f>
        <v/>
      </c>
      <c r="C157" s="14"/>
      <c r="D157" s="14"/>
      <c r="E157" s="14"/>
      <c r="F157" s="23" t="str">
        <f t="array" ref="F157">IF(G157="","",XLOOKUP(G157,selector_15,selector_15_ids,""))</f>
        <v/>
      </c>
      <c r="G157" s="25"/>
      <c r="H157" s="23" t="str">
        <f t="array" ref="H157">IF(I157="","",XLOOKUP(I157,selector_16,selector_16_ids,""))</f>
        <v/>
      </c>
      <c r="I157" s="25"/>
      <c r="J157" s="14"/>
      <c r="K157" s="14"/>
      <c r="L157" s="14"/>
      <c r="M157" s="23" t="str">
        <f t="array" ref="M157">IF(N157="","",XLOOKUP(N157,selector_07,selector_07_ids,""))</f>
        <v/>
      </c>
      <c r="N157" s="25"/>
      <c r="O157" s="14"/>
      <c r="P157" s="23" t="str">
        <f t="array" ref="P157">IF(Q157="","",XLOOKUP(Q157,selector_04,selector_04_ids,""))</f>
        <v/>
      </c>
      <c r="Q157" s="25"/>
      <c r="R157" s="14"/>
      <c r="S157" s="27"/>
      <c r="T157" s="14"/>
    </row>
    <row r="158">
      <c r="A158" s="14"/>
      <c r="B158" s="23" t="str">
        <f>IF($A158="","",'Система'!$B$4)</f>
        <v/>
      </c>
      <c r="C158" s="14"/>
      <c r="D158" s="14"/>
      <c r="E158" s="14"/>
      <c r="F158" s="23" t="str">
        <f t="array" ref="F158">IF(G158="","",XLOOKUP(G158,selector_15,selector_15_ids,""))</f>
        <v/>
      </c>
      <c r="G158" s="25"/>
      <c r="H158" s="23" t="str">
        <f t="array" ref="H158">IF(I158="","",XLOOKUP(I158,selector_16,selector_16_ids,""))</f>
        <v/>
      </c>
      <c r="I158" s="25"/>
      <c r="J158" s="14"/>
      <c r="K158" s="14"/>
      <c r="L158" s="14"/>
      <c r="M158" s="23" t="str">
        <f t="array" ref="M158">IF(N158="","",XLOOKUP(N158,selector_07,selector_07_ids,""))</f>
        <v/>
      </c>
      <c r="N158" s="25"/>
      <c r="O158" s="14"/>
      <c r="P158" s="23" t="str">
        <f t="array" ref="P158">IF(Q158="","",XLOOKUP(Q158,selector_04,selector_04_ids,""))</f>
        <v/>
      </c>
      <c r="Q158" s="25"/>
      <c r="R158" s="14"/>
      <c r="S158" s="27"/>
      <c r="T158" s="14"/>
    </row>
    <row r="159">
      <c r="A159" s="14"/>
      <c r="B159" s="23" t="str">
        <f>IF($A159="","",'Система'!$B$4)</f>
        <v/>
      </c>
      <c r="C159" s="14"/>
      <c r="D159" s="14"/>
      <c r="E159" s="14"/>
      <c r="F159" s="23" t="str">
        <f t="array" ref="F159">IF(G159="","",XLOOKUP(G159,selector_15,selector_15_ids,""))</f>
        <v/>
      </c>
      <c r="G159" s="25"/>
      <c r="H159" s="23" t="str">
        <f t="array" ref="H159">IF(I159="","",XLOOKUP(I159,selector_16,selector_16_ids,""))</f>
        <v/>
      </c>
      <c r="I159" s="25"/>
      <c r="J159" s="14"/>
      <c r="K159" s="14"/>
      <c r="L159" s="14"/>
      <c r="M159" s="23" t="str">
        <f t="array" ref="M159">IF(N159="","",XLOOKUP(N159,selector_07,selector_07_ids,""))</f>
        <v/>
      </c>
      <c r="N159" s="25"/>
      <c r="O159" s="14"/>
      <c r="P159" s="23" t="str">
        <f t="array" ref="P159">IF(Q159="","",XLOOKUP(Q159,selector_04,selector_04_ids,""))</f>
        <v/>
      </c>
      <c r="Q159" s="25"/>
      <c r="R159" s="14"/>
      <c r="S159" s="27"/>
      <c r="T159" s="14"/>
    </row>
    <row r="160">
      <c r="A160" s="14"/>
      <c r="B160" s="23" t="str">
        <f>IF($A160="","",'Система'!$B$4)</f>
        <v/>
      </c>
      <c r="C160" s="14"/>
      <c r="D160" s="14"/>
      <c r="E160" s="14"/>
      <c r="F160" s="23" t="str">
        <f t="array" ref="F160">IF(G160="","",XLOOKUP(G160,selector_15,selector_15_ids,""))</f>
        <v/>
      </c>
      <c r="G160" s="25"/>
      <c r="H160" s="23" t="str">
        <f t="array" ref="H160">IF(I160="","",XLOOKUP(I160,selector_16,selector_16_ids,""))</f>
        <v/>
      </c>
      <c r="I160" s="25"/>
      <c r="J160" s="14"/>
      <c r="K160" s="14"/>
      <c r="L160" s="14"/>
      <c r="M160" s="23" t="str">
        <f t="array" ref="M160">IF(N160="","",XLOOKUP(N160,selector_07,selector_07_ids,""))</f>
        <v/>
      </c>
      <c r="N160" s="25"/>
      <c r="O160" s="14"/>
      <c r="P160" s="23" t="str">
        <f t="array" ref="P160">IF(Q160="","",XLOOKUP(Q160,selector_04,selector_04_ids,""))</f>
        <v/>
      </c>
      <c r="Q160" s="25"/>
      <c r="R160" s="14"/>
      <c r="S160" s="27"/>
      <c r="T160" s="14"/>
    </row>
    <row r="161">
      <c r="A161" s="14"/>
      <c r="B161" s="23" t="str">
        <f>IF($A161="","",'Система'!$B$4)</f>
        <v/>
      </c>
      <c r="C161" s="14"/>
      <c r="D161" s="14"/>
      <c r="E161" s="14"/>
      <c r="F161" s="23" t="str">
        <f t="array" ref="F161">IF(G161="","",XLOOKUP(G161,selector_15,selector_15_ids,""))</f>
        <v/>
      </c>
      <c r="G161" s="25"/>
      <c r="H161" s="23" t="str">
        <f t="array" ref="H161">IF(I161="","",XLOOKUP(I161,selector_16,selector_16_ids,""))</f>
        <v/>
      </c>
      <c r="I161" s="25"/>
      <c r="J161" s="14"/>
      <c r="K161" s="14"/>
      <c r="L161" s="14"/>
      <c r="M161" s="23" t="str">
        <f t="array" ref="M161">IF(N161="","",XLOOKUP(N161,selector_07,selector_07_ids,""))</f>
        <v/>
      </c>
      <c r="N161" s="25"/>
      <c r="O161" s="14"/>
      <c r="P161" s="23" t="str">
        <f t="array" ref="P161">IF(Q161="","",XLOOKUP(Q161,selector_04,selector_04_ids,""))</f>
        <v/>
      </c>
      <c r="Q161" s="25"/>
      <c r="R161" s="14"/>
      <c r="S161" s="27"/>
      <c r="T161" s="14"/>
    </row>
    <row r="162">
      <c r="A162" s="14"/>
      <c r="B162" s="23" t="str">
        <f>IF($A162="","",'Система'!$B$4)</f>
        <v/>
      </c>
      <c r="C162" s="14"/>
      <c r="D162" s="14"/>
      <c r="E162" s="14"/>
      <c r="F162" s="23" t="str">
        <f t="array" ref="F162">IF(G162="","",XLOOKUP(G162,selector_15,selector_15_ids,""))</f>
        <v/>
      </c>
      <c r="G162" s="25"/>
      <c r="H162" s="23" t="str">
        <f t="array" ref="H162">IF(I162="","",XLOOKUP(I162,selector_16,selector_16_ids,""))</f>
        <v/>
      </c>
      <c r="I162" s="25"/>
      <c r="J162" s="14"/>
      <c r="K162" s="14"/>
      <c r="L162" s="14"/>
      <c r="M162" s="23" t="str">
        <f t="array" ref="M162">IF(N162="","",XLOOKUP(N162,selector_07,selector_07_ids,""))</f>
        <v/>
      </c>
      <c r="N162" s="25"/>
      <c r="O162" s="14"/>
      <c r="P162" s="23" t="str">
        <f t="array" ref="P162">IF(Q162="","",XLOOKUP(Q162,selector_04,selector_04_ids,""))</f>
        <v/>
      </c>
      <c r="Q162" s="25"/>
      <c r="R162" s="14"/>
      <c r="S162" s="27"/>
      <c r="T162" s="14"/>
    </row>
    <row r="163">
      <c r="A163" s="14"/>
      <c r="B163" s="23" t="str">
        <f>IF($A163="","",'Система'!$B$4)</f>
        <v/>
      </c>
      <c r="C163" s="14"/>
      <c r="D163" s="14"/>
      <c r="E163" s="14"/>
      <c r="F163" s="23" t="str">
        <f t="array" ref="F163">IF(G163="","",XLOOKUP(G163,selector_15,selector_15_ids,""))</f>
        <v/>
      </c>
      <c r="G163" s="25"/>
      <c r="H163" s="23" t="str">
        <f t="array" ref="H163">IF(I163="","",XLOOKUP(I163,selector_16,selector_16_ids,""))</f>
        <v/>
      </c>
      <c r="I163" s="25"/>
      <c r="J163" s="14"/>
      <c r="K163" s="14"/>
      <c r="L163" s="14"/>
      <c r="M163" s="23" t="str">
        <f t="array" ref="M163">IF(N163="","",XLOOKUP(N163,selector_07,selector_07_ids,""))</f>
        <v/>
      </c>
      <c r="N163" s="25"/>
      <c r="O163" s="14"/>
      <c r="P163" s="23" t="str">
        <f t="array" ref="P163">IF(Q163="","",XLOOKUP(Q163,selector_04,selector_04_ids,""))</f>
        <v/>
      </c>
      <c r="Q163" s="25"/>
      <c r="R163" s="14"/>
      <c r="S163" s="27"/>
      <c r="T163" s="14"/>
    </row>
    <row r="164">
      <c r="A164" s="14"/>
      <c r="B164" s="23" t="str">
        <f>IF($A164="","",'Система'!$B$4)</f>
        <v/>
      </c>
      <c r="C164" s="14"/>
      <c r="D164" s="14"/>
      <c r="E164" s="14"/>
      <c r="F164" s="23" t="str">
        <f t="array" ref="F164">IF(G164="","",XLOOKUP(G164,selector_15,selector_15_ids,""))</f>
        <v/>
      </c>
      <c r="G164" s="25"/>
      <c r="H164" s="23" t="str">
        <f t="array" ref="H164">IF(I164="","",XLOOKUP(I164,selector_16,selector_16_ids,""))</f>
        <v/>
      </c>
      <c r="I164" s="25"/>
      <c r="J164" s="14"/>
      <c r="K164" s="14"/>
      <c r="L164" s="14"/>
      <c r="M164" s="23" t="str">
        <f t="array" ref="M164">IF(N164="","",XLOOKUP(N164,selector_07,selector_07_ids,""))</f>
        <v/>
      </c>
      <c r="N164" s="25"/>
      <c r="O164" s="14"/>
      <c r="P164" s="23" t="str">
        <f t="array" ref="P164">IF(Q164="","",XLOOKUP(Q164,selector_04,selector_04_ids,""))</f>
        <v/>
      </c>
      <c r="Q164" s="25"/>
      <c r="R164" s="14"/>
      <c r="S164" s="27"/>
      <c r="T164" s="14"/>
    </row>
    <row r="165">
      <c r="A165" s="14"/>
      <c r="B165" s="23" t="str">
        <f>IF($A165="","",'Система'!$B$4)</f>
        <v/>
      </c>
      <c r="C165" s="14"/>
      <c r="D165" s="14"/>
      <c r="E165" s="14"/>
      <c r="F165" s="23" t="str">
        <f t="array" ref="F165">IF(G165="","",XLOOKUP(G165,selector_15,selector_15_ids,""))</f>
        <v/>
      </c>
      <c r="G165" s="25"/>
      <c r="H165" s="23" t="str">
        <f t="array" ref="H165">IF(I165="","",XLOOKUP(I165,selector_16,selector_16_ids,""))</f>
        <v/>
      </c>
      <c r="I165" s="25"/>
      <c r="J165" s="14"/>
      <c r="K165" s="14"/>
      <c r="L165" s="14"/>
      <c r="M165" s="23" t="str">
        <f t="array" ref="M165">IF(N165="","",XLOOKUP(N165,selector_07,selector_07_ids,""))</f>
        <v/>
      </c>
      <c r="N165" s="25"/>
      <c r="O165" s="14"/>
      <c r="P165" s="23" t="str">
        <f t="array" ref="P165">IF(Q165="","",XLOOKUP(Q165,selector_04,selector_04_ids,""))</f>
        <v/>
      </c>
      <c r="Q165" s="25"/>
      <c r="R165" s="14"/>
      <c r="S165" s="27"/>
      <c r="T165" s="14"/>
    </row>
    <row r="166">
      <c r="A166" s="14"/>
      <c r="B166" s="23" t="str">
        <f>IF($A166="","",'Система'!$B$4)</f>
        <v/>
      </c>
      <c r="C166" s="14"/>
      <c r="D166" s="14"/>
      <c r="E166" s="14"/>
      <c r="F166" s="23" t="str">
        <f t="array" ref="F166">IF(G166="","",XLOOKUP(G166,selector_15,selector_15_ids,""))</f>
        <v/>
      </c>
      <c r="G166" s="25"/>
      <c r="H166" s="23" t="str">
        <f t="array" ref="H166">IF(I166="","",XLOOKUP(I166,selector_16,selector_16_ids,""))</f>
        <v/>
      </c>
      <c r="I166" s="25"/>
      <c r="J166" s="14"/>
      <c r="K166" s="14"/>
      <c r="L166" s="14"/>
      <c r="M166" s="23" t="str">
        <f t="array" ref="M166">IF(N166="","",XLOOKUP(N166,selector_07,selector_07_ids,""))</f>
        <v/>
      </c>
      <c r="N166" s="25"/>
      <c r="O166" s="14"/>
      <c r="P166" s="23" t="str">
        <f t="array" ref="P166">IF(Q166="","",XLOOKUP(Q166,selector_04,selector_04_ids,""))</f>
        <v/>
      </c>
      <c r="Q166" s="25"/>
      <c r="R166" s="14"/>
      <c r="S166" s="27"/>
      <c r="T166" s="14"/>
    </row>
    <row r="167">
      <c r="A167" s="14"/>
      <c r="B167" s="23" t="str">
        <f>IF($A167="","",'Система'!$B$4)</f>
        <v/>
      </c>
      <c r="C167" s="14"/>
      <c r="D167" s="14"/>
      <c r="E167" s="14"/>
      <c r="F167" s="23" t="str">
        <f t="array" ref="F167">IF(G167="","",XLOOKUP(G167,selector_15,selector_15_ids,""))</f>
        <v/>
      </c>
      <c r="G167" s="25"/>
      <c r="H167" s="23" t="str">
        <f t="array" ref="H167">IF(I167="","",XLOOKUP(I167,selector_16,selector_16_ids,""))</f>
        <v/>
      </c>
      <c r="I167" s="25"/>
      <c r="J167" s="14"/>
      <c r="K167" s="14"/>
      <c r="L167" s="14"/>
      <c r="M167" s="23" t="str">
        <f t="array" ref="M167">IF(N167="","",XLOOKUP(N167,selector_07,selector_07_ids,""))</f>
        <v/>
      </c>
      <c r="N167" s="25"/>
      <c r="O167" s="14"/>
      <c r="P167" s="23" t="str">
        <f t="array" ref="P167">IF(Q167="","",XLOOKUP(Q167,selector_04,selector_04_ids,""))</f>
        <v/>
      </c>
      <c r="Q167" s="25"/>
      <c r="R167" s="14"/>
      <c r="S167" s="27"/>
      <c r="T167" s="14"/>
    </row>
    <row r="168">
      <c r="A168" s="14"/>
      <c r="B168" s="23" t="str">
        <f>IF($A168="","",'Система'!$B$4)</f>
        <v/>
      </c>
      <c r="C168" s="14"/>
      <c r="D168" s="14"/>
      <c r="E168" s="14"/>
      <c r="F168" s="23" t="str">
        <f t="array" ref="F168">IF(G168="","",XLOOKUP(G168,selector_15,selector_15_ids,""))</f>
        <v/>
      </c>
      <c r="G168" s="25"/>
      <c r="H168" s="23" t="str">
        <f t="array" ref="H168">IF(I168="","",XLOOKUP(I168,selector_16,selector_16_ids,""))</f>
        <v/>
      </c>
      <c r="I168" s="25"/>
      <c r="J168" s="14"/>
      <c r="K168" s="14"/>
      <c r="L168" s="14"/>
      <c r="M168" s="23" t="str">
        <f t="array" ref="M168">IF(N168="","",XLOOKUP(N168,selector_07,selector_07_ids,""))</f>
        <v/>
      </c>
      <c r="N168" s="25"/>
      <c r="O168" s="14"/>
      <c r="P168" s="23" t="str">
        <f t="array" ref="P168">IF(Q168="","",XLOOKUP(Q168,selector_04,selector_04_ids,""))</f>
        <v/>
      </c>
      <c r="Q168" s="25"/>
      <c r="R168" s="14"/>
      <c r="S168" s="27"/>
      <c r="T168" s="14"/>
    </row>
    <row r="169">
      <c r="A169" s="14"/>
      <c r="B169" s="23" t="str">
        <f>IF($A169="","",'Система'!$B$4)</f>
        <v/>
      </c>
      <c r="C169" s="14"/>
      <c r="D169" s="14"/>
      <c r="E169" s="14"/>
      <c r="F169" s="23" t="str">
        <f t="array" ref="F169">IF(G169="","",XLOOKUP(G169,selector_15,selector_15_ids,""))</f>
        <v/>
      </c>
      <c r="G169" s="25"/>
      <c r="H169" s="23" t="str">
        <f t="array" ref="H169">IF(I169="","",XLOOKUP(I169,selector_16,selector_16_ids,""))</f>
        <v/>
      </c>
      <c r="I169" s="25"/>
      <c r="J169" s="14"/>
      <c r="K169" s="14"/>
      <c r="L169" s="14"/>
      <c r="M169" s="23" t="str">
        <f t="array" ref="M169">IF(N169="","",XLOOKUP(N169,selector_07,selector_07_ids,""))</f>
        <v/>
      </c>
      <c r="N169" s="25"/>
      <c r="O169" s="14"/>
      <c r="P169" s="23" t="str">
        <f t="array" ref="P169">IF(Q169="","",XLOOKUP(Q169,selector_04,selector_04_ids,""))</f>
        <v/>
      </c>
      <c r="Q169" s="25"/>
      <c r="R169" s="14"/>
      <c r="S169" s="27"/>
      <c r="T169" s="14"/>
    </row>
    <row r="170">
      <c r="A170" s="14"/>
      <c r="B170" s="23" t="str">
        <f>IF($A170="","",'Система'!$B$4)</f>
        <v/>
      </c>
      <c r="C170" s="14"/>
      <c r="D170" s="14"/>
      <c r="E170" s="14"/>
      <c r="F170" s="23" t="str">
        <f t="array" ref="F170">IF(G170="","",XLOOKUP(G170,selector_15,selector_15_ids,""))</f>
        <v/>
      </c>
      <c r="G170" s="25"/>
      <c r="H170" s="23" t="str">
        <f t="array" ref="H170">IF(I170="","",XLOOKUP(I170,selector_16,selector_16_ids,""))</f>
        <v/>
      </c>
      <c r="I170" s="25"/>
      <c r="J170" s="14"/>
      <c r="K170" s="14"/>
      <c r="L170" s="14"/>
      <c r="M170" s="23" t="str">
        <f t="array" ref="M170">IF(N170="","",XLOOKUP(N170,selector_07,selector_07_ids,""))</f>
        <v/>
      </c>
      <c r="N170" s="25"/>
      <c r="O170" s="14"/>
      <c r="P170" s="23" t="str">
        <f t="array" ref="P170">IF(Q170="","",XLOOKUP(Q170,selector_04,selector_04_ids,""))</f>
        <v/>
      </c>
      <c r="Q170" s="25"/>
      <c r="R170" s="14"/>
      <c r="S170" s="27"/>
      <c r="T170" s="14"/>
    </row>
    <row r="171">
      <c r="A171" s="14"/>
      <c r="B171" s="23" t="str">
        <f>IF($A171="","",'Система'!$B$4)</f>
        <v/>
      </c>
      <c r="C171" s="14"/>
      <c r="D171" s="14"/>
      <c r="E171" s="14"/>
      <c r="F171" s="23" t="str">
        <f t="array" ref="F171">IF(G171="","",XLOOKUP(G171,selector_15,selector_15_ids,""))</f>
        <v/>
      </c>
      <c r="G171" s="25"/>
      <c r="H171" s="23" t="str">
        <f t="array" ref="H171">IF(I171="","",XLOOKUP(I171,selector_16,selector_16_ids,""))</f>
        <v/>
      </c>
      <c r="I171" s="25"/>
      <c r="J171" s="14"/>
      <c r="K171" s="14"/>
      <c r="L171" s="14"/>
      <c r="M171" s="23" t="str">
        <f t="array" ref="M171">IF(N171="","",XLOOKUP(N171,selector_07,selector_07_ids,""))</f>
        <v/>
      </c>
      <c r="N171" s="25"/>
      <c r="O171" s="14"/>
      <c r="P171" s="23" t="str">
        <f t="array" ref="P171">IF(Q171="","",XLOOKUP(Q171,selector_04,selector_04_ids,""))</f>
        <v/>
      </c>
      <c r="Q171" s="25"/>
      <c r="R171" s="14"/>
      <c r="S171" s="27"/>
      <c r="T171" s="14"/>
    </row>
    <row r="172">
      <c r="A172" s="14"/>
      <c r="B172" s="23" t="str">
        <f>IF($A172="","",'Система'!$B$4)</f>
        <v/>
      </c>
      <c r="C172" s="14"/>
      <c r="D172" s="14"/>
      <c r="E172" s="14"/>
      <c r="F172" s="23" t="str">
        <f t="array" ref="F172">IF(G172="","",XLOOKUP(G172,selector_15,selector_15_ids,""))</f>
        <v/>
      </c>
      <c r="G172" s="25"/>
      <c r="H172" s="23" t="str">
        <f t="array" ref="H172">IF(I172="","",XLOOKUP(I172,selector_16,selector_16_ids,""))</f>
        <v/>
      </c>
      <c r="I172" s="25"/>
      <c r="J172" s="14"/>
      <c r="K172" s="14"/>
      <c r="L172" s="14"/>
      <c r="M172" s="23" t="str">
        <f t="array" ref="M172">IF(N172="","",XLOOKUP(N172,selector_07,selector_07_ids,""))</f>
        <v/>
      </c>
      <c r="N172" s="25"/>
      <c r="O172" s="14"/>
      <c r="P172" s="23" t="str">
        <f t="array" ref="P172">IF(Q172="","",XLOOKUP(Q172,selector_04,selector_04_ids,""))</f>
        <v/>
      </c>
      <c r="Q172" s="25"/>
      <c r="R172" s="14"/>
      <c r="S172" s="27"/>
      <c r="T172" s="14"/>
    </row>
    <row r="173">
      <c r="A173" s="14"/>
      <c r="B173" s="23" t="str">
        <f>IF($A173="","",'Система'!$B$4)</f>
        <v/>
      </c>
      <c r="C173" s="14"/>
      <c r="D173" s="14"/>
      <c r="E173" s="14"/>
      <c r="F173" s="23" t="str">
        <f t="array" ref="F173">IF(G173="","",XLOOKUP(G173,selector_15,selector_15_ids,""))</f>
        <v/>
      </c>
      <c r="G173" s="25"/>
      <c r="H173" s="23" t="str">
        <f t="array" ref="H173">IF(I173="","",XLOOKUP(I173,selector_16,selector_16_ids,""))</f>
        <v/>
      </c>
      <c r="I173" s="25"/>
      <c r="J173" s="14"/>
      <c r="K173" s="14"/>
      <c r="L173" s="14"/>
      <c r="M173" s="23" t="str">
        <f t="array" ref="M173">IF(N173="","",XLOOKUP(N173,selector_07,selector_07_ids,""))</f>
        <v/>
      </c>
      <c r="N173" s="25"/>
      <c r="O173" s="14"/>
      <c r="P173" s="23" t="str">
        <f t="array" ref="P173">IF(Q173="","",XLOOKUP(Q173,selector_04,selector_04_ids,""))</f>
        <v/>
      </c>
      <c r="Q173" s="25"/>
      <c r="R173" s="14"/>
      <c r="S173" s="27"/>
      <c r="T173" s="14"/>
    </row>
    <row r="174">
      <c r="A174" s="14"/>
      <c r="B174" s="23" t="str">
        <f>IF($A174="","",'Система'!$B$4)</f>
        <v/>
      </c>
      <c r="C174" s="14"/>
      <c r="D174" s="14"/>
      <c r="E174" s="14"/>
      <c r="F174" s="23" t="str">
        <f t="array" ref="F174">IF(G174="","",XLOOKUP(G174,selector_15,selector_15_ids,""))</f>
        <v/>
      </c>
      <c r="G174" s="25"/>
      <c r="H174" s="23" t="str">
        <f t="array" ref="H174">IF(I174="","",XLOOKUP(I174,selector_16,selector_16_ids,""))</f>
        <v/>
      </c>
      <c r="I174" s="25"/>
      <c r="J174" s="14"/>
      <c r="K174" s="14"/>
      <c r="L174" s="14"/>
      <c r="M174" s="23" t="str">
        <f t="array" ref="M174">IF(N174="","",XLOOKUP(N174,selector_07,selector_07_ids,""))</f>
        <v/>
      </c>
      <c r="N174" s="25"/>
      <c r="O174" s="14"/>
      <c r="P174" s="23" t="str">
        <f t="array" ref="P174">IF(Q174="","",XLOOKUP(Q174,selector_04,selector_04_ids,""))</f>
        <v/>
      </c>
      <c r="Q174" s="25"/>
      <c r="R174" s="14"/>
      <c r="S174" s="27"/>
      <c r="T174" s="14"/>
    </row>
    <row r="175">
      <c r="A175" s="14"/>
      <c r="B175" s="23" t="str">
        <f>IF($A175="","",'Система'!$B$4)</f>
        <v/>
      </c>
      <c r="C175" s="14"/>
      <c r="D175" s="14"/>
      <c r="E175" s="14"/>
      <c r="F175" s="23" t="str">
        <f t="array" ref="F175">IF(G175="","",XLOOKUP(G175,selector_15,selector_15_ids,""))</f>
        <v/>
      </c>
      <c r="G175" s="25"/>
      <c r="H175" s="23" t="str">
        <f t="array" ref="H175">IF(I175="","",XLOOKUP(I175,selector_16,selector_16_ids,""))</f>
        <v/>
      </c>
      <c r="I175" s="25"/>
      <c r="J175" s="14"/>
      <c r="K175" s="14"/>
      <c r="L175" s="14"/>
      <c r="M175" s="23" t="str">
        <f t="array" ref="M175">IF(N175="","",XLOOKUP(N175,selector_07,selector_07_ids,""))</f>
        <v/>
      </c>
      <c r="N175" s="25"/>
      <c r="O175" s="14"/>
      <c r="P175" s="23" t="str">
        <f t="array" ref="P175">IF(Q175="","",XLOOKUP(Q175,selector_04,selector_04_ids,""))</f>
        <v/>
      </c>
      <c r="Q175" s="25"/>
      <c r="R175" s="14"/>
      <c r="S175" s="27"/>
      <c r="T175" s="14"/>
    </row>
    <row r="176">
      <c r="A176" s="14"/>
      <c r="B176" s="23" t="str">
        <f>IF($A176="","",'Система'!$B$4)</f>
        <v/>
      </c>
      <c r="C176" s="14"/>
      <c r="D176" s="14"/>
      <c r="E176" s="14"/>
      <c r="F176" s="23" t="str">
        <f t="array" ref="F176">IF(G176="","",XLOOKUP(G176,selector_15,selector_15_ids,""))</f>
        <v/>
      </c>
      <c r="G176" s="25"/>
      <c r="H176" s="23" t="str">
        <f t="array" ref="H176">IF(I176="","",XLOOKUP(I176,selector_16,selector_16_ids,""))</f>
        <v/>
      </c>
      <c r="I176" s="25"/>
      <c r="J176" s="14"/>
      <c r="K176" s="14"/>
      <c r="L176" s="14"/>
      <c r="M176" s="23" t="str">
        <f t="array" ref="M176">IF(N176="","",XLOOKUP(N176,selector_07,selector_07_ids,""))</f>
        <v/>
      </c>
      <c r="N176" s="25"/>
      <c r="O176" s="14"/>
      <c r="P176" s="23" t="str">
        <f t="array" ref="P176">IF(Q176="","",XLOOKUP(Q176,selector_04,selector_04_ids,""))</f>
        <v/>
      </c>
      <c r="Q176" s="25"/>
      <c r="R176" s="14"/>
      <c r="S176" s="27"/>
      <c r="T176" s="14"/>
    </row>
    <row r="177">
      <c r="A177" s="14"/>
      <c r="B177" s="23" t="str">
        <f>IF($A177="","",'Система'!$B$4)</f>
        <v/>
      </c>
      <c r="C177" s="14"/>
      <c r="D177" s="14"/>
      <c r="E177" s="14"/>
      <c r="F177" s="23" t="str">
        <f t="array" ref="F177">IF(G177="","",XLOOKUP(G177,selector_15,selector_15_ids,""))</f>
        <v/>
      </c>
      <c r="G177" s="25"/>
      <c r="H177" s="23" t="str">
        <f t="array" ref="H177">IF(I177="","",XLOOKUP(I177,selector_16,selector_16_ids,""))</f>
        <v/>
      </c>
      <c r="I177" s="25"/>
      <c r="J177" s="14"/>
      <c r="K177" s="14"/>
      <c r="L177" s="14"/>
      <c r="M177" s="23" t="str">
        <f t="array" ref="M177">IF(N177="","",XLOOKUP(N177,selector_07,selector_07_ids,""))</f>
        <v/>
      </c>
      <c r="N177" s="25"/>
      <c r="O177" s="14"/>
      <c r="P177" s="23" t="str">
        <f t="array" ref="P177">IF(Q177="","",XLOOKUP(Q177,selector_04,selector_04_ids,""))</f>
        <v/>
      </c>
      <c r="Q177" s="25"/>
      <c r="R177" s="14"/>
      <c r="S177" s="27"/>
      <c r="T177" s="14"/>
    </row>
    <row r="178">
      <c r="A178" s="14"/>
      <c r="B178" s="23" t="str">
        <f>IF($A178="","",'Система'!$B$4)</f>
        <v/>
      </c>
      <c r="C178" s="14"/>
      <c r="D178" s="14"/>
      <c r="E178" s="14"/>
      <c r="F178" s="23" t="str">
        <f t="array" ref="F178">IF(G178="","",XLOOKUP(G178,selector_15,selector_15_ids,""))</f>
        <v/>
      </c>
      <c r="G178" s="25"/>
      <c r="H178" s="23" t="str">
        <f t="array" ref="H178">IF(I178="","",XLOOKUP(I178,selector_16,selector_16_ids,""))</f>
        <v/>
      </c>
      <c r="I178" s="25"/>
      <c r="J178" s="14"/>
      <c r="K178" s="14"/>
      <c r="L178" s="14"/>
      <c r="M178" s="23" t="str">
        <f t="array" ref="M178">IF(N178="","",XLOOKUP(N178,selector_07,selector_07_ids,""))</f>
        <v/>
      </c>
      <c r="N178" s="25"/>
      <c r="O178" s="14"/>
      <c r="P178" s="23" t="str">
        <f t="array" ref="P178">IF(Q178="","",XLOOKUP(Q178,selector_04,selector_04_ids,""))</f>
        <v/>
      </c>
      <c r="Q178" s="25"/>
      <c r="R178" s="14"/>
      <c r="S178" s="27"/>
      <c r="T178" s="14"/>
    </row>
    <row r="179">
      <c r="A179" s="14"/>
      <c r="B179" s="23" t="str">
        <f>IF($A179="","",'Система'!$B$4)</f>
        <v/>
      </c>
      <c r="C179" s="14"/>
      <c r="D179" s="14"/>
      <c r="E179" s="14"/>
      <c r="F179" s="23" t="str">
        <f t="array" ref="F179">IF(G179="","",XLOOKUP(G179,selector_15,selector_15_ids,""))</f>
        <v/>
      </c>
      <c r="G179" s="25"/>
      <c r="H179" s="23" t="str">
        <f t="array" ref="H179">IF(I179="","",XLOOKUP(I179,selector_16,selector_16_ids,""))</f>
        <v/>
      </c>
      <c r="I179" s="25"/>
      <c r="J179" s="14"/>
      <c r="K179" s="14"/>
      <c r="L179" s="14"/>
      <c r="M179" s="23" t="str">
        <f t="array" ref="M179">IF(N179="","",XLOOKUP(N179,selector_07,selector_07_ids,""))</f>
        <v/>
      </c>
      <c r="N179" s="25"/>
      <c r="O179" s="14"/>
      <c r="P179" s="23" t="str">
        <f t="array" ref="P179">IF(Q179="","",XLOOKUP(Q179,selector_04,selector_04_ids,""))</f>
        <v/>
      </c>
      <c r="Q179" s="25"/>
      <c r="R179" s="14"/>
      <c r="S179" s="27"/>
      <c r="T179" s="14"/>
    </row>
    <row r="180">
      <c r="A180" s="14"/>
      <c r="B180" s="23" t="str">
        <f>IF($A180="","",'Система'!$B$4)</f>
        <v/>
      </c>
      <c r="C180" s="14"/>
      <c r="D180" s="14"/>
      <c r="E180" s="14"/>
      <c r="F180" s="23" t="str">
        <f t="array" ref="F180">IF(G180="","",XLOOKUP(G180,selector_15,selector_15_ids,""))</f>
        <v/>
      </c>
      <c r="G180" s="25"/>
      <c r="H180" s="23" t="str">
        <f t="array" ref="H180">IF(I180="","",XLOOKUP(I180,selector_16,selector_16_ids,""))</f>
        <v/>
      </c>
      <c r="I180" s="25"/>
      <c r="J180" s="14"/>
      <c r="K180" s="14"/>
      <c r="L180" s="14"/>
      <c r="M180" s="23" t="str">
        <f t="array" ref="M180">IF(N180="","",XLOOKUP(N180,selector_07,selector_07_ids,""))</f>
        <v/>
      </c>
      <c r="N180" s="25"/>
      <c r="O180" s="14"/>
      <c r="P180" s="23" t="str">
        <f t="array" ref="P180">IF(Q180="","",XLOOKUP(Q180,selector_04,selector_04_ids,""))</f>
        <v/>
      </c>
      <c r="Q180" s="25"/>
      <c r="R180" s="14"/>
      <c r="S180" s="27"/>
      <c r="T180" s="14"/>
    </row>
    <row r="181">
      <c r="A181" s="14"/>
      <c r="B181" s="23" t="str">
        <f>IF($A181="","",'Система'!$B$4)</f>
        <v/>
      </c>
      <c r="C181" s="14"/>
      <c r="D181" s="14"/>
      <c r="E181" s="14"/>
      <c r="F181" s="23" t="str">
        <f t="array" ref="F181">IF(G181="","",XLOOKUP(G181,selector_15,selector_15_ids,""))</f>
        <v/>
      </c>
      <c r="G181" s="25"/>
      <c r="H181" s="23" t="str">
        <f t="array" ref="H181">IF(I181="","",XLOOKUP(I181,selector_16,selector_16_ids,""))</f>
        <v/>
      </c>
      <c r="I181" s="25"/>
      <c r="J181" s="14"/>
      <c r="K181" s="14"/>
      <c r="L181" s="14"/>
      <c r="M181" s="23" t="str">
        <f t="array" ref="M181">IF(N181="","",XLOOKUP(N181,selector_07,selector_07_ids,""))</f>
        <v/>
      </c>
      <c r="N181" s="25"/>
      <c r="O181" s="14"/>
      <c r="P181" s="23" t="str">
        <f t="array" ref="P181">IF(Q181="","",XLOOKUP(Q181,selector_04,selector_04_ids,""))</f>
        <v/>
      </c>
      <c r="Q181" s="25"/>
      <c r="R181" s="14"/>
      <c r="S181" s="27"/>
      <c r="T181" s="14"/>
    </row>
    <row r="182">
      <c r="A182" s="14"/>
      <c r="B182" s="23" t="str">
        <f>IF($A182="","",'Система'!$B$4)</f>
        <v/>
      </c>
      <c r="C182" s="14"/>
      <c r="D182" s="14"/>
      <c r="E182" s="14"/>
      <c r="F182" s="23" t="str">
        <f t="array" ref="F182">IF(G182="","",XLOOKUP(G182,selector_15,selector_15_ids,""))</f>
        <v/>
      </c>
      <c r="G182" s="25"/>
      <c r="H182" s="23" t="str">
        <f t="array" ref="H182">IF(I182="","",XLOOKUP(I182,selector_16,selector_16_ids,""))</f>
        <v/>
      </c>
      <c r="I182" s="25"/>
      <c r="J182" s="14"/>
      <c r="K182" s="14"/>
      <c r="L182" s="14"/>
      <c r="M182" s="23" t="str">
        <f t="array" ref="M182">IF(N182="","",XLOOKUP(N182,selector_07,selector_07_ids,""))</f>
        <v/>
      </c>
      <c r="N182" s="25"/>
      <c r="O182" s="14"/>
      <c r="P182" s="23" t="str">
        <f t="array" ref="P182">IF(Q182="","",XLOOKUP(Q182,selector_04,selector_04_ids,""))</f>
        <v/>
      </c>
      <c r="Q182" s="25"/>
      <c r="R182" s="14"/>
      <c r="S182" s="27"/>
      <c r="T182" s="14"/>
    </row>
    <row r="183">
      <c r="A183" s="14"/>
      <c r="B183" s="23" t="str">
        <f>IF($A183="","",'Система'!$B$4)</f>
        <v/>
      </c>
      <c r="C183" s="14"/>
      <c r="D183" s="14"/>
      <c r="E183" s="14"/>
      <c r="F183" s="23" t="str">
        <f t="array" ref="F183">IF(G183="","",XLOOKUP(G183,selector_15,selector_15_ids,""))</f>
        <v/>
      </c>
      <c r="G183" s="25"/>
      <c r="H183" s="23" t="str">
        <f t="array" ref="H183">IF(I183="","",XLOOKUP(I183,selector_16,selector_16_ids,""))</f>
        <v/>
      </c>
      <c r="I183" s="25"/>
      <c r="J183" s="14"/>
      <c r="K183" s="14"/>
      <c r="L183" s="14"/>
      <c r="M183" s="23" t="str">
        <f t="array" ref="M183">IF(N183="","",XLOOKUP(N183,selector_07,selector_07_ids,""))</f>
        <v/>
      </c>
      <c r="N183" s="25"/>
      <c r="O183" s="14"/>
      <c r="P183" s="23" t="str">
        <f t="array" ref="P183">IF(Q183="","",XLOOKUP(Q183,selector_04,selector_04_ids,""))</f>
        <v/>
      </c>
      <c r="Q183" s="25"/>
      <c r="R183" s="14"/>
      <c r="S183" s="27"/>
      <c r="T183" s="14"/>
    </row>
    <row r="184">
      <c r="A184" s="14"/>
      <c r="B184" s="23" t="str">
        <f>IF($A184="","",'Система'!$B$4)</f>
        <v/>
      </c>
      <c r="C184" s="14"/>
      <c r="D184" s="14"/>
      <c r="E184" s="14"/>
      <c r="F184" s="23" t="str">
        <f t="array" ref="F184">IF(G184="","",XLOOKUP(G184,selector_15,selector_15_ids,""))</f>
        <v/>
      </c>
      <c r="G184" s="25"/>
      <c r="H184" s="23" t="str">
        <f t="array" ref="H184">IF(I184="","",XLOOKUP(I184,selector_16,selector_16_ids,""))</f>
        <v/>
      </c>
      <c r="I184" s="25"/>
      <c r="J184" s="14"/>
      <c r="K184" s="14"/>
      <c r="L184" s="14"/>
      <c r="M184" s="23" t="str">
        <f t="array" ref="M184">IF(N184="","",XLOOKUP(N184,selector_07,selector_07_ids,""))</f>
        <v/>
      </c>
      <c r="N184" s="25"/>
      <c r="O184" s="14"/>
      <c r="P184" s="23" t="str">
        <f t="array" ref="P184">IF(Q184="","",XLOOKUP(Q184,selector_04,selector_04_ids,""))</f>
        <v/>
      </c>
      <c r="Q184" s="25"/>
      <c r="R184" s="14"/>
      <c r="S184" s="27"/>
      <c r="T184" s="14"/>
    </row>
    <row r="185">
      <c r="A185" s="14"/>
      <c r="B185" s="23" t="str">
        <f>IF($A185="","",'Система'!$B$4)</f>
        <v/>
      </c>
      <c r="C185" s="14"/>
      <c r="D185" s="14"/>
      <c r="E185" s="14"/>
      <c r="F185" s="23" t="str">
        <f t="array" ref="F185">IF(G185="","",XLOOKUP(G185,selector_15,selector_15_ids,""))</f>
        <v/>
      </c>
      <c r="G185" s="25"/>
      <c r="H185" s="23" t="str">
        <f t="array" ref="H185">IF(I185="","",XLOOKUP(I185,selector_16,selector_16_ids,""))</f>
        <v/>
      </c>
      <c r="I185" s="25"/>
      <c r="J185" s="14"/>
      <c r="K185" s="14"/>
      <c r="L185" s="14"/>
      <c r="M185" s="23" t="str">
        <f t="array" ref="M185">IF(N185="","",XLOOKUP(N185,selector_07,selector_07_ids,""))</f>
        <v/>
      </c>
      <c r="N185" s="25"/>
      <c r="O185" s="14"/>
      <c r="P185" s="23" t="str">
        <f t="array" ref="P185">IF(Q185="","",XLOOKUP(Q185,selector_04,selector_04_ids,""))</f>
        <v/>
      </c>
      <c r="Q185" s="25"/>
      <c r="R185" s="14"/>
      <c r="S185" s="27"/>
      <c r="T185" s="14"/>
    </row>
    <row r="186">
      <c r="A186" s="14"/>
      <c r="B186" s="23" t="str">
        <f>IF($A186="","",'Система'!$B$4)</f>
        <v/>
      </c>
      <c r="C186" s="14"/>
      <c r="D186" s="14"/>
      <c r="E186" s="14"/>
      <c r="F186" s="23" t="str">
        <f t="array" ref="F186">IF(G186="","",XLOOKUP(G186,selector_15,selector_15_ids,""))</f>
        <v/>
      </c>
      <c r="G186" s="25"/>
      <c r="H186" s="23" t="str">
        <f t="array" ref="H186">IF(I186="","",XLOOKUP(I186,selector_16,selector_16_ids,""))</f>
        <v/>
      </c>
      <c r="I186" s="25"/>
      <c r="J186" s="14"/>
      <c r="K186" s="14"/>
      <c r="L186" s="14"/>
      <c r="M186" s="23" t="str">
        <f t="array" ref="M186">IF(N186="","",XLOOKUP(N186,selector_07,selector_07_ids,""))</f>
        <v/>
      </c>
      <c r="N186" s="25"/>
      <c r="O186" s="14"/>
      <c r="P186" s="23" t="str">
        <f t="array" ref="P186">IF(Q186="","",XLOOKUP(Q186,selector_04,selector_04_ids,""))</f>
        <v/>
      </c>
      <c r="Q186" s="25"/>
      <c r="R186" s="14"/>
      <c r="S186" s="27"/>
      <c r="T186" s="14"/>
    </row>
    <row r="187">
      <c r="A187" s="14"/>
      <c r="B187" s="23" t="str">
        <f>IF($A187="","",'Система'!$B$4)</f>
        <v/>
      </c>
      <c r="C187" s="14"/>
      <c r="D187" s="14"/>
      <c r="E187" s="14"/>
      <c r="F187" s="23" t="str">
        <f t="array" ref="F187">IF(G187="","",XLOOKUP(G187,selector_15,selector_15_ids,""))</f>
        <v/>
      </c>
      <c r="G187" s="25"/>
      <c r="H187" s="23" t="str">
        <f t="array" ref="H187">IF(I187="","",XLOOKUP(I187,selector_16,selector_16_ids,""))</f>
        <v/>
      </c>
      <c r="I187" s="25"/>
      <c r="J187" s="14"/>
      <c r="K187" s="14"/>
      <c r="L187" s="14"/>
      <c r="M187" s="23" t="str">
        <f t="array" ref="M187">IF(N187="","",XLOOKUP(N187,selector_07,selector_07_ids,""))</f>
        <v/>
      </c>
      <c r="N187" s="25"/>
      <c r="O187" s="14"/>
      <c r="P187" s="23" t="str">
        <f t="array" ref="P187">IF(Q187="","",XLOOKUP(Q187,selector_04,selector_04_ids,""))</f>
        <v/>
      </c>
      <c r="Q187" s="25"/>
      <c r="R187" s="14"/>
      <c r="S187" s="27"/>
      <c r="T187" s="14"/>
    </row>
    <row r="188">
      <c r="A188" s="14"/>
      <c r="B188" s="23" t="str">
        <f>IF($A188="","",'Система'!$B$4)</f>
        <v/>
      </c>
      <c r="C188" s="14"/>
      <c r="D188" s="14"/>
      <c r="E188" s="14"/>
      <c r="F188" s="23" t="str">
        <f t="array" ref="F188">IF(G188="","",XLOOKUP(G188,selector_15,selector_15_ids,""))</f>
        <v/>
      </c>
      <c r="G188" s="25"/>
      <c r="H188" s="23" t="str">
        <f t="array" ref="H188">IF(I188="","",XLOOKUP(I188,selector_16,selector_16_ids,""))</f>
        <v/>
      </c>
      <c r="I188" s="25"/>
      <c r="J188" s="14"/>
      <c r="K188" s="14"/>
      <c r="L188" s="14"/>
      <c r="M188" s="23" t="str">
        <f t="array" ref="M188">IF(N188="","",XLOOKUP(N188,selector_07,selector_07_ids,""))</f>
        <v/>
      </c>
      <c r="N188" s="25"/>
      <c r="O188" s="14"/>
      <c r="P188" s="23" t="str">
        <f t="array" ref="P188">IF(Q188="","",XLOOKUP(Q188,selector_04,selector_04_ids,""))</f>
        <v/>
      </c>
      <c r="Q188" s="25"/>
      <c r="R188" s="14"/>
      <c r="S188" s="27"/>
      <c r="T188" s="14"/>
    </row>
    <row r="189">
      <c r="A189" s="14"/>
      <c r="B189" s="23" t="str">
        <f>IF($A189="","",'Система'!$B$4)</f>
        <v/>
      </c>
      <c r="C189" s="14"/>
      <c r="D189" s="14"/>
      <c r="E189" s="14"/>
      <c r="F189" s="23" t="str">
        <f t="array" ref="F189">IF(G189="","",XLOOKUP(G189,selector_15,selector_15_ids,""))</f>
        <v/>
      </c>
      <c r="G189" s="25"/>
      <c r="H189" s="23" t="str">
        <f t="array" ref="H189">IF(I189="","",XLOOKUP(I189,selector_16,selector_16_ids,""))</f>
        <v/>
      </c>
      <c r="I189" s="25"/>
      <c r="J189" s="14"/>
      <c r="K189" s="14"/>
      <c r="L189" s="14"/>
      <c r="M189" s="23" t="str">
        <f t="array" ref="M189">IF(N189="","",XLOOKUP(N189,selector_07,selector_07_ids,""))</f>
        <v/>
      </c>
      <c r="N189" s="25"/>
      <c r="O189" s="14"/>
      <c r="P189" s="23" t="str">
        <f t="array" ref="P189">IF(Q189="","",XLOOKUP(Q189,selector_04,selector_04_ids,""))</f>
        <v/>
      </c>
      <c r="Q189" s="25"/>
      <c r="R189" s="14"/>
      <c r="S189" s="27"/>
      <c r="T189" s="14"/>
    </row>
    <row r="190">
      <c r="A190" s="14"/>
      <c r="B190" s="23" t="str">
        <f>IF($A190="","",'Система'!$B$4)</f>
        <v/>
      </c>
      <c r="C190" s="14"/>
      <c r="D190" s="14"/>
      <c r="E190" s="14"/>
      <c r="F190" s="23" t="str">
        <f t="array" ref="F190">IF(G190="","",XLOOKUP(G190,selector_15,selector_15_ids,""))</f>
        <v/>
      </c>
      <c r="G190" s="25"/>
      <c r="H190" s="23" t="str">
        <f t="array" ref="H190">IF(I190="","",XLOOKUP(I190,selector_16,selector_16_ids,""))</f>
        <v/>
      </c>
      <c r="I190" s="25"/>
      <c r="J190" s="14"/>
      <c r="K190" s="14"/>
      <c r="L190" s="14"/>
      <c r="M190" s="23" t="str">
        <f t="array" ref="M190">IF(N190="","",XLOOKUP(N190,selector_07,selector_07_ids,""))</f>
        <v/>
      </c>
      <c r="N190" s="25"/>
      <c r="O190" s="14"/>
      <c r="P190" s="23" t="str">
        <f t="array" ref="P190">IF(Q190="","",XLOOKUP(Q190,selector_04,selector_04_ids,""))</f>
        <v/>
      </c>
      <c r="Q190" s="25"/>
      <c r="R190" s="14"/>
      <c r="S190" s="27"/>
      <c r="T190" s="14"/>
    </row>
    <row r="191">
      <c r="A191" s="14"/>
      <c r="B191" s="23" t="str">
        <f>IF($A191="","",'Система'!$B$4)</f>
        <v/>
      </c>
      <c r="C191" s="14"/>
      <c r="D191" s="14"/>
      <c r="E191" s="14"/>
      <c r="F191" s="23" t="str">
        <f t="array" ref="F191">IF(G191="","",XLOOKUP(G191,selector_15,selector_15_ids,""))</f>
        <v/>
      </c>
      <c r="G191" s="25"/>
      <c r="H191" s="23" t="str">
        <f t="array" ref="H191">IF(I191="","",XLOOKUP(I191,selector_16,selector_16_ids,""))</f>
        <v/>
      </c>
      <c r="I191" s="25"/>
      <c r="J191" s="14"/>
      <c r="K191" s="14"/>
      <c r="L191" s="14"/>
      <c r="M191" s="23" t="str">
        <f t="array" ref="M191">IF(N191="","",XLOOKUP(N191,selector_07,selector_07_ids,""))</f>
        <v/>
      </c>
      <c r="N191" s="25"/>
      <c r="O191" s="14"/>
      <c r="P191" s="23" t="str">
        <f t="array" ref="P191">IF(Q191="","",XLOOKUP(Q191,selector_04,selector_04_ids,""))</f>
        <v/>
      </c>
      <c r="Q191" s="25"/>
      <c r="R191" s="14"/>
      <c r="S191" s="27"/>
      <c r="T191" s="14"/>
    </row>
    <row r="192">
      <c r="A192" s="14"/>
      <c r="B192" s="23" t="str">
        <f>IF($A192="","",'Система'!$B$4)</f>
        <v/>
      </c>
      <c r="C192" s="14"/>
      <c r="D192" s="14"/>
      <c r="E192" s="14"/>
      <c r="F192" s="23" t="str">
        <f t="array" ref="F192">IF(G192="","",XLOOKUP(G192,selector_15,selector_15_ids,""))</f>
        <v/>
      </c>
      <c r="G192" s="25"/>
      <c r="H192" s="23" t="str">
        <f t="array" ref="H192">IF(I192="","",XLOOKUP(I192,selector_16,selector_16_ids,""))</f>
        <v/>
      </c>
      <c r="I192" s="25"/>
      <c r="J192" s="14"/>
      <c r="K192" s="14"/>
      <c r="L192" s="14"/>
      <c r="M192" s="23" t="str">
        <f t="array" ref="M192">IF(N192="","",XLOOKUP(N192,selector_07,selector_07_ids,""))</f>
        <v/>
      </c>
      <c r="N192" s="25"/>
      <c r="O192" s="14"/>
      <c r="P192" s="23" t="str">
        <f t="array" ref="P192">IF(Q192="","",XLOOKUP(Q192,selector_04,selector_04_ids,""))</f>
        <v/>
      </c>
      <c r="Q192" s="25"/>
      <c r="R192" s="14"/>
      <c r="S192" s="27"/>
      <c r="T192" s="14"/>
    </row>
    <row r="193">
      <c r="A193" s="14"/>
      <c r="B193" s="23" t="str">
        <f>IF($A193="","",'Система'!$B$4)</f>
        <v/>
      </c>
      <c r="C193" s="14"/>
      <c r="D193" s="14"/>
      <c r="E193" s="14"/>
      <c r="F193" s="23" t="str">
        <f t="array" ref="F193">IF(G193="","",XLOOKUP(G193,selector_15,selector_15_ids,""))</f>
        <v/>
      </c>
      <c r="G193" s="25"/>
      <c r="H193" s="23" t="str">
        <f t="array" ref="H193">IF(I193="","",XLOOKUP(I193,selector_16,selector_16_ids,""))</f>
        <v/>
      </c>
      <c r="I193" s="25"/>
      <c r="J193" s="14"/>
      <c r="K193" s="14"/>
      <c r="L193" s="14"/>
      <c r="M193" s="23" t="str">
        <f t="array" ref="M193">IF(N193="","",XLOOKUP(N193,selector_07,selector_07_ids,""))</f>
        <v/>
      </c>
      <c r="N193" s="25"/>
      <c r="O193" s="14"/>
      <c r="P193" s="23" t="str">
        <f t="array" ref="P193">IF(Q193="","",XLOOKUP(Q193,selector_04,selector_04_ids,""))</f>
        <v/>
      </c>
      <c r="Q193" s="25"/>
      <c r="R193" s="14"/>
      <c r="S193" s="27"/>
      <c r="T193" s="14"/>
    </row>
    <row r="194">
      <c r="A194" s="14"/>
      <c r="B194" s="23" t="str">
        <f>IF($A194="","",'Система'!$B$4)</f>
        <v/>
      </c>
      <c r="C194" s="14"/>
      <c r="D194" s="14"/>
      <c r="E194" s="14"/>
      <c r="F194" s="23" t="str">
        <f t="array" ref="F194">IF(G194="","",XLOOKUP(G194,selector_15,selector_15_ids,""))</f>
        <v/>
      </c>
      <c r="G194" s="25"/>
      <c r="H194" s="23" t="str">
        <f t="array" ref="H194">IF(I194="","",XLOOKUP(I194,selector_16,selector_16_ids,""))</f>
        <v/>
      </c>
      <c r="I194" s="25"/>
      <c r="J194" s="14"/>
      <c r="K194" s="14"/>
      <c r="L194" s="14"/>
      <c r="M194" s="23" t="str">
        <f t="array" ref="M194">IF(N194="","",XLOOKUP(N194,selector_07,selector_07_ids,""))</f>
        <v/>
      </c>
      <c r="N194" s="25"/>
      <c r="O194" s="14"/>
      <c r="P194" s="23" t="str">
        <f t="array" ref="P194">IF(Q194="","",XLOOKUP(Q194,selector_04,selector_04_ids,""))</f>
        <v/>
      </c>
      <c r="Q194" s="25"/>
      <c r="R194" s="14"/>
      <c r="S194" s="27"/>
      <c r="T194" s="14"/>
    </row>
    <row r="195">
      <c r="A195" s="14"/>
      <c r="B195" s="23" t="str">
        <f>IF($A195="","",'Система'!$B$4)</f>
        <v/>
      </c>
      <c r="C195" s="14"/>
      <c r="D195" s="14"/>
      <c r="E195" s="14"/>
      <c r="F195" s="23" t="str">
        <f t="array" ref="F195">IF(G195="","",XLOOKUP(G195,selector_15,selector_15_ids,""))</f>
        <v/>
      </c>
      <c r="G195" s="25"/>
      <c r="H195" s="23" t="str">
        <f t="array" ref="H195">IF(I195="","",XLOOKUP(I195,selector_16,selector_16_ids,""))</f>
        <v/>
      </c>
      <c r="I195" s="25"/>
      <c r="J195" s="14"/>
      <c r="K195" s="14"/>
      <c r="L195" s="14"/>
      <c r="M195" s="23" t="str">
        <f t="array" ref="M195">IF(N195="","",XLOOKUP(N195,selector_07,selector_07_ids,""))</f>
        <v/>
      </c>
      <c r="N195" s="25"/>
      <c r="O195" s="14"/>
      <c r="P195" s="23" t="str">
        <f t="array" ref="P195">IF(Q195="","",XLOOKUP(Q195,selector_04,selector_04_ids,""))</f>
        <v/>
      </c>
      <c r="Q195" s="25"/>
      <c r="R195" s="14"/>
      <c r="S195" s="27"/>
      <c r="T195" s="14"/>
    </row>
    <row r="196">
      <c r="A196" s="14"/>
      <c r="B196" s="23" t="str">
        <f>IF($A196="","",'Система'!$B$4)</f>
        <v/>
      </c>
      <c r="C196" s="14"/>
      <c r="D196" s="14"/>
      <c r="E196" s="14"/>
      <c r="F196" s="23" t="str">
        <f t="array" ref="F196">IF(G196="","",XLOOKUP(G196,selector_15,selector_15_ids,""))</f>
        <v/>
      </c>
      <c r="G196" s="25"/>
      <c r="H196" s="23" t="str">
        <f t="array" ref="H196">IF(I196="","",XLOOKUP(I196,selector_16,selector_16_ids,""))</f>
        <v/>
      </c>
      <c r="I196" s="25"/>
      <c r="J196" s="14"/>
      <c r="K196" s="14"/>
      <c r="L196" s="14"/>
      <c r="M196" s="23" t="str">
        <f t="array" ref="M196">IF(N196="","",XLOOKUP(N196,selector_07,selector_07_ids,""))</f>
        <v/>
      </c>
      <c r="N196" s="25"/>
      <c r="O196" s="14"/>
      <c r="P196" s="23" t="str">
        <f t="array" ref="P196">IF(Q196="","",XLOOKUP(Q196,selector_04,selector_04_ids,""))</f>
        <v/>
      </c>
      <c r="Q196" s="25"/>
      <c r="R196" s="14"/>
      <c r="S196" s="27"/>
      <c r="T196" s="14"/>
    </row>
    <row r="197">
      <c r="A197" s="14"/>
      <c r="B197" s="23" t="str">
        <f>IF($A197="","",'Система'!$B$4)</f>
        <v/>
      </c>
      <c r="C197" s="14"/>
      <c r="D197" s="14"/>
      <c r="E197" s="14"/>
      <c r="F197" s="23" t="str">
        <f t="array" ref="F197">IF(G197="","",XLOOKUP(G197,selector_15,selector_15_ids,""))</f>
        <v/>
      </c>
      <c r="G197" s="25"/>
      <c r="H197" s="23" t="str">
        <f t="array" ref="H197">IF(I197="","",XLOOKUP(I197,selector_16,selector_16_ids,""))</f>
        <v/>
      </c>
      <c r="I197" s="25"/>
      <c r="J197" s="14"/>
      <c r="K197" s="14"/>
      <c r="L197" s="14"/>
      <c r="M197" s="23" t="str">
        <f t="array" ref="M197">IF(N197="","",XLOOKUP(N197,selector_07,selector_07_ids,""))</f>
        <v/>
      </c>
      <c r="N197" s="25"/>
      <c r="O197" s="14"/>
      <c r="P197" s="23" t="str">
        <f t="array" ref="P197">IF(Q197="","",XLOOKUP(Q197,selector_04,selector_04_ids,""))</f>
        <v/>
      </c>
      <c r="Q197" s="25"/>
      <c r="R197" s="14"/>
      <c r="S197" s="27"/>
      <c r="T197" s="14"/>
    </row>
    <row r="198">
      <c r="A198" s="14"/>
      <c r="B198" s="23" t="str">
        <f>IF($A198="","",'Система'!$B$4)</f>
        <v/>
      </c>
      <c r="C198" s="14"/>
      <c r="D198" s="14"/>
      <c r="E198" s="14"/>
      <c r="F198" s="23" t="str">
        <f t="array" ref="F198">IF(G198="","",XLOOKUP(G198,selector_15,selector_15_ids,""))</f>
        <v/>
      </c>
      <c r="G198" s="25"/>
      <c r="H198" s="23" t="str">
        <f t="array" ref="H198">IF(I198="","",XLOOKUP(I198,selector_16,selector_16_ids,""))</f>
        <v/>
      </c>
      <c r="I198" s="25"/>
      <c r="J198" s="14"/>
      <c r="K198" s="14"/>
      <c r="L198" s="14"/>
      <c r="M198" s="23" t="str">
        <f t="array" ref="M198">IF(N198="","",XLOOKUP(N198,selector_07,selector_07_ids,""))</f>
        <v/>
      </c>
      <c r="N198" s="25"/>
      <c r="O198" s="14"/>
      <c r="P198" s="23" t="str">
        <f t="array" ref="P198">IF(Q198="","",XLOOKUP(Q198,selector_04,selector_04_ids,""))</f>
        <v/>
      </c>
      <c r="Q198" s="25"/>
      <c r="R198" s="14"/>
      <c r="S198" s="27"/>
      <c r="T198" s="14"/>
    </row>
    <row r="199">
      <c r="A199" s="14"/>
      <c r="B199" s="23" t="str">
        <f>IF($A199="","",'Система'!$B$4)</f>
        <v/>
      </c>
      <c r="C199" s="14"/>
      <c r="D199" s="14"/>
      <c r="E199" s="14"/>
      <c r="F199" s="23" t="str">
        <f t="array" ref="F199">IF(G199="","",XLOOKUP(G199,selector_15,selector_15_ids,""))</f>
        <v/>
      </c>
      <c r="G199" s="25"/>
      <c r="H199" s="23" t="str">
        <f t="array" ref="H199">IF(I199="","",XLOOKUP(I199,selector_16,selector_16_ids,""))</f>
        <v/>
      </c>
      <c r="I199" s="25"/>
      <c r="J199" s="14"/>
      <c r="K199" s="14"/>
      <c r="L199" s="14"/>
      <c r="M199" s="23" t="str">
        <f t="array" ref="M199">IF(N199="","",XLOOKUP(N199,selector_07,selector_07_ids,""))</f>
        <v/>
      </c>
      <c r="N199" s="25"/>
      <c r="O199" s="14"/>
      <c r="P199" s="23" t="str">
        <f t="array" ref="P199">IF(Q199="","",XLOOKUP(Q199,selector_04,selector_04_ids,""))</f>
        <v/>
      </c>
      <c r="Q199" s="25"/>
      <c r="R199" s="14"/>
      <c r="S199" s="27"/>
      <c r="T199" s="14"/>
    </row>
    <row r="200">
      <c r="A200" s="14"/>
      <c r="B200" s="23" t="str">
        <f>IF($A200="","",'Система'!$B$4)</f>
        <v/>
      </c>
      <c r="C200" s="14"/>
      <c r="D200" s="14"/>
      <c r="E200" s="14"/>
      <c r="F200" s="23" t="str">
        <f t="array" ref="F200">IF(G200="","",XLOOKUP(G200,selector_15,selector_15_ids,""))</f>
        <v/>
      </c>
      <c r="G200" s="25"/>
      <c r="H200" s="23" t="str">
        <f t="array" ref="H200">IF(I200="","",XLOOKUP(I200,selector_16,selector_16_ids,""))</f>
        <v/>
      </c>
      <c r="I200" s="25"/>
      <c r="J200" s="14"/>
      <c r="K200" s="14"/>
      <c r="L200" s="14"/>
      <c r="M200" s="23" t="str">
        <f t="array" ref="M200">IF(N200="","",XLOOKUP(N200,selector_07,selector_07_ids,""))</f>
        <v/>
      </c>
      <c r="N200" s="25"/>
      <c r="O200" s="14"/>
      <c r="P200" s="23" t="str">
        <f t="array" ref="P200">IF(Q200="","",XLOOKUP(Q200,selector_04,selector_04_ids,""))</f>
        <v/>
      </c>
      <c r="Q200" s="25"/>
      <c r="R200" s="14"/>
      <c r="S200" s="27"/>
      <c r="T200" s="14"/>
    </row>
    <row r="201">
      <c r="A201" s="14"/>
      <c r="B201" s="23" t="str">
        <f>IF($A201="","",'Система'!$B$4)</f>
        <v/>
      </c>
      <c r="C201" s="14"/>
      <c r="D201" s="14"/>
      <c r="E201" s="14"/>
      <c r="F201" s="23" t="str">
        <f t="array" ref="F201">IF(G201="","",XLOOKUP(G201,selector_15,selector_15_ids,""))</f>
        <v/>
      </c>
      <c r="G201" s="25"/>
      <c r="H201" s="23" t="str">
        <f t="array" ref="H201">IF(I201="","",XLOOKUP(I201,selector_16,selector_16_ids,""))</f>
        <v/>
      </c>
      <c r="I201" s="25"/>
      <c r="J201" s="14"/>
      <c r="K201" s="14"/>
      <c r="L201" s="14"/>
      <c r="M201" s="23" t="str">
        <f t="array" ref="M201">IF(N201="","",XLOOKUP(N201,selector_07,selector_07_ids,""))</f>
        <v/>
      </c>
      <c r="N201" s="25"/>
      <c r="O201" s="14"/>
      <c r="P201" s="23" t="str">
        <f t="array" ref="P201">IF(Q201="","",XLOOKUP(Q201,selector_04,selector_04_ids,""))</f>
        <v/>
      </c>
      <c r="Q201" s="25"/>
      <c r="R201" s="14"/>
      <c r="S201" s="27"/>
      <c r="T201" s="14"/>
    </row>
    <row r="202">
      <c r="A202" s="14"/>
      <c r="B202" s="23" t="str">
        <f>IF($A202="","",'Система'!$B$4)</f>
        <v/>
      </c>
      <c r="C202" s="14"/>
      <c r="D202" s="14"/>
      <c r="E202" s="14"/>
      <c r="F202" s="23" t="str">
        <f t="array" ref="F202">IF(G202="","",XLOOKUP(G202,selector_15,selector_15_ids,""))</f>
        <v/>
      </c>
      <c r="G202" s="25"/>
      <c r="H202" s="23" t="str">
        <f t="array" ref="H202">IF(I202="","",XLOOKUP(I202,selector_16,selector_16_ids,""))</f>
        <v/>
      </c>
      <c r="I202" s="25"/>
      <c r="J202" s="14"/>
      <c r="K202" s="14"/>
      <c r="L202" s="14"/>
      <c r="M202" s="23" t="str">
        <f t="array" ref="M202">IF(N202="","",XLOOKUP(N202,selector_07,selector_07_ids,""))</f>
        <v/>
      </c>
      <c r="N202" s="25"/>
      <c r="O202" s="14"/>
      <c r="P202" s="23" t="str">
        <f t="array" ref="P202">IF(Q202="","",XLOOKUP(Q202,selector_04,selector_04_ids,""))</f>
        <v/>
      </c>
      <c r="Q202" s="25"/>
      <c r="R202" s="14"/>
      <c r="S202" s="27"/>
      <c r="T202" s="14"/>
    </row>
    <row r="203">
      <c r="A203" s="14"/>
      <c r="B203" s="23" t="str">
        <f>IF($A203="","",'Система'!$B$4)</f>
        <v/>
      </c>
      <c r="C203" s="14"/>
      <c r="D203" s="14"/>
      <c r="E203" s="14"/>
      <c r="F203" s="23" t="str">
        <f t="array" ref="F203">IF(G203="","",XLOOKUP(G203,selector_15,selector_15_ids,""))</f>
        <v/>
      </c>
      <c r="G203" s="25"/>
      <c r="H203" s="23" t="str">
        <f t="array" ref="H203">IF(I203="","",XLOOKUP(I203,selector_16,selector_16_ids,""))</f>
        <v/>
      </c>
      <c r="I203" s="25"/>
      <c r="J203" s="14"/>
      <c r="K203" s="14"/>
      <c r="L203" s="14"/>
      <c r="M203" s="23" t="str">
        <f t="array" ref="M203">IF(N203="","",XLOOKUP(N203,selector_07,selector_07_ids,""))</f>
        <v/>
      </c>
      <c r="N203" s="25"/>
      <c r="O203" s="14"/>
      <c r="P203" s="23" t="str">
        <f t="array" ref="P203">IF(Q203="","",XLOOKUP(Q203,selector_04,selector_04_ids,""))</f>
        <v/>
      </c>
      <c r="Q203" s="25"/>
      <c r="R203" s="14"/>
      <c r="S203" s="27"/>
      <c r="T203" s="14"/>
    </row>
    <row r="204">
      <c r="A204" s="14"/>
      <c r="B204" s="23" t="str">
        <f>IF($A204="","",'Система'!$B$4)</f>
        <v/>
      </c>
      <c r="C204" s="14"/>
      <c r="D204" s="14"/>
      <c r="E204" s="14"/>
      <c r="F204" s="23" t="str">
        <f t="array" ref="F204">IF(G204="","",XLOOKUP(G204,selector_15,selector_15_ids,""))</f>
        <v/>
      </c>
      <c r="G204" s="25"/>
      <c r="H204" s="23" t="str">
        <f t="array" ref="H204">IF(I204="","",XLOOKUP(I204,selector_16,selector_16_ids,""))</f>
        <v/>
      </c>
      <c r="I204" s="25"/>
      <c r="J204" s="14"/>
      <c r="K204" s="14"/>
      <c r="L204" s="14"/>
      <c r="M204" s="23" t="str">
        <f t="array" ref="M204">IF(N204="","",XLOOKUP(N204,selector_07,selector_07_ids,""))</f>
        <v/>
      </c>
      <c r="N204" s="25"/>
      <c r="O204" s="14"/>
      <c r="P204" s="23" t="str">
        <f t="array" ref="P204">IF(Q204="","",XLOOKUP(Q204,selector_04,selector_04_ids,""))</f>
        <v/>
      </c>
      <c r="Q204" s="25"/>
      <c r="R204" s="14"/>
      <c r="S204" s="27"/>
      <c r="T204" s="14"/>
    </row>
    <row r="205">
      <c r="A205" s="14"/>
      <c r="B205" s="23" t="str">
        <f>IF($A205="","",'Система'!$B$4)</f>
        <v/>
      </c>
      <c r="C205" s="14"/>
      <c r="D205" s="14"/>
      <c r="E205" s="14"/>
      <c r="F205" s="23" t="str">
        <f t="array" ref="F205">IF(G205="","",XLOOKUP(G205,selector_15,selector_15_ids,""))</f>
        <v/>
      </c>
      <c r="G205" s="25"/>
      <c r="H205" s="23" t="str">
        <f t="array" ref="H205">IF(I205="","",XLOOKUP(I205,selector_16,selector_16_ids,""))</f>
        <v/>
      </c>
      <c r="I205" s="25"/>
      <c r="J205" s="14"/>
      <c r="K205" s="14"/>
      <c r="L205" s="14"/>
      <c r="M205" s="23" t="str">
        <f t="array" ref="M205">IF(N205="","",XLOOKUP(N205,selector_07,selector_07_ids,""))</f>
        <v/>
      </c>
      <c r="N205" s="25"/>
      <c r="O205" s="14"/>
      <c r="P205" s="23" t="str">
        <f t="array" ref="P205">IF(Q205="","",XLOOKUP(Q205,selector_04,selector_04_ids,""))</f>
        <v/>
      </c>
      <c r="Q205" s="25"/>
      <c r="R205" s="14"/>
      <c r="S205" s="27"/>
      <c r="T205" s="14"/>
    </row>
    <row r="206">
      <c r="A206" s="14"/>
      <c r="B206" s="23" t="str">
        <f>IF($A206="","",'Система'!$B$4)</f>
        <v/>
      </c>
      <c r="C206" s="14"/>
      <c r="D206" s="14"/>
      <c r="E206" s="14"/>
      <c r="F206" s="23" t="str">
        <f t="array" ref="F206">IF(G206="","",XLOOKUP(G206,selector_15,selector_15_ids,""))</f>
        <v/>
      </c>
      <c r="G206" s="25"/>
      <c r="H206" s="23" t="str">
        <f t="array" ref="H206">IF(I206="","",XLOOKUP(I206,selector_16,selector_16_ids,""))</f>
        <v/>
      </c>
      <c r="I206" s="25"/>
      <c r="J206" s="14"/>
      <c r="K206" s="14"/>
      <c r="L206" s="14"/>
      <c r="M206" s="23" t="str">
        <f t="array" ref="M206">IF(N206="","",XLOOKUP(N206,selector_07,selector_07_ids,""))</f>
        <v/>
      </c>
      <c r="N206" s="25"/>
      <c r="O206" s="14"/>
      <c r="P206" s="23" t="str">
        <f t="array" ref="P206">IF(Q206="","",XLOOKUP(Q206,selector_04,selector_04_ids,""))</f>
        <v/>
      </c>
      <c r="Q206" s="25"/>
      <c r="R206" s="14"/>
      <c r="S206" s="27"/>
      <c r="T206" s="14"/>
    </row>
    <row r="207">
      <c r="A207" s="14"/>
      <c r="B207" s="23" t="str">
        <f>IF($A207="","",'Система'!$B$4)</f>
        <v/>
      </c>
      <c r="C207" s="14"/>
      <c r="D207" s="14"/>
      <c r="E207" s="14"/>
      <c r="F207" s="23" t="str">
        <f t="array" ref="F207">IF(G207="","",XLOOKUP(G207,selector_15,selector_15_ids,""))</f>
        <v/>
      </c>
      <c r="G207" s="25"/>
      <c r="H207" s="23" t="str">
        <f t="array" ref="H207">IF(I207="","",XLOOKUP(I207,selector_16,selector_16_ids,""))</f>
        <v/>
      </c>
      <c r="I207" s="25"/>
      <c r="J207" s="14"/>
      <c r="K207" s="14"/>
      <c r="L207" s="14"/>
      <c r="M207" s="23" t="str">
        <f t="array" ref="M207">IF(N207="","",XLOOKUP(N207,selector_07,selector_07_ids,""))</f>
        <v/>
      </c>
      <c r="N207" s="25"/>
      <c r="O207" s="14"/>
      <c r="P207" s="23" t="str">
        <f t="array" ref="P207">IF(Q207="","",XLOOKUP(Q207,selector_04,selector_04_ids,""))</f>
        <v/>
      </c>
      <c r="Q207" s="25"/>
      <c r="R207" s="14"/>
      <c r="S207" s="27"/>
      <c r="T207" s="14"/>
    </row>
    <row r="208">
      <c r="A208" s="14"/>
      <c r="B208" s="23" t="str">
        <f>IF($A208="","",'Система'!$B$4)</f>
        <v/>
      </c>
      <c r="C208" s="14"/>
      <c r="D208" s="14"/>
      <c r="E208" s="14"/>
      <c r="F208" s="23" t="str">
        <f t="array" ref="F208">IF(G208="","",XLOOKUP(G208,selector_15,selector_15_ids,""))</f>
        <v/>
      </c>
      <c r="G208" s="25"/>
      <c r="H208" s="23" t="str">
        <f t="array" ref="H208">IF(I208="","",XLOOKUP(I208,selector_16,selector_16_ids,""))</f>
        <v/>
      </c>
      <c r="I208" s="25"/>
      <c r="J208" s="14"/>
      <c r="K208" s="14"/>
      <c r="L208" s="14"/>
      <c r="M208" s="23" t="str">
        <f t="array" ref="M208">IF(N208="","",XLOOKUP(N208,selector_07,selector_07_ids,""))</f>
        <v/>
      </c>
      <c r="N208" s="25"/>
      <c r="O208" s="14"/>
      <c r="P208" s="23" t="str">
        <f t="array" ref="P208">IF(Q208="","",XLOOKUP(Q208,selector_04,selector_04_ids,""))</f>
        <v/>
      </c>
      <c r="Q208" s="25"/>
      <c r="R208" s="14"/>
      <c r="S208" s="27"/>
      <c r="T208" s="14"/>
    </row>
    <row r="209">
      <c r="A209" s="14"/>
      <c r="B209" s="23" t="str">
        <f>IF($A209="","",'Система'!$B$4)</f>
        <v/>
      </c>
      <c r="C209" s="14"/>
      <c r="D209" s="14"/>
      <c r="E209" s="14"/>
      <c r="F209" s="23" t="str">
        <f t="array" ref="F209">IF(G209="","",XLOOKUP(G209,selector_15,selector_15_ids,""))</f>
        <v/>
      </c>
      <c r="G209" s="25"/>
      <c r="H209" s="23" t="str">
        <f t="array" ref="H209">IF(I209="","",XLOOKUP(I209,selector_16,selector_16_ids,""))</f>
        <v/>
      </c>
      <c r="I209" s="25"/>
      <c r="J209" s="14"/>
      <c r="K209" s="14"/>
      <c r="L209" s="14"/>
      <c r="M209" s="23" t="str">
        <f t="array" ref="M209">IF(N209="","",XLOOKUP(N209,selector_07,selector_07_ids,""))</f>
        <v/>
      </c>
      <c r="N209" s="25"/>
      <c r="O209" s="14"/>
      <c r="P209" s="23" t="str">
        <f t="array" ref="P209">IF(Q209="","",XLOOKUP(Q209,selector_04,selector_04_ids,""))</f>
        <v/>
      </c>
      <c r="Q209" s="25"/>
      <c r="R209" s="14"/>
      <c r="S209" s="27"/>
      <c r="T209" s="14"/>
    </row>
    <row r="210">
      <c r="A210" s="14"/>
      <c r="B210" s="23" t="str">
        <f>IF($A210="","",'Система'!$B$4)</f>
        <v/>
      </c>
      <c r="C210" s="14"/>
      <c r="D210" s="14"/>
      <c r="E210" s="14"/>
      <c r="F210" s="23" t="str">
        <f t="array" ref="F210">IF(G210="","",XLOOKUP(G210,selector_15,selector_15_ids,""))</f>
        <v/>
      </c>
      <c r="G210" s="25"/>
      <c r="H210" s="23" t="str">
        <f t="array" ref="H210">IF(I210="","",XLOOKUP(I210,selector_16,selector_16_ids,""))</f>
        <v/>
      </c>
      <c r="I210" s="25"/>
      <c r="J210" s="14"/>
      <c r="K210" s="14"/>
      <c r="L210" s="14"/>
      <c r="M210" s="23" t="str">
        <f t="array" ref="M210">IF(N210="","",XLOOKUP(N210,selector_07,selector_07_ids,""))</f>
        <v/>
      </c>
      <c r="N210" s="25"/>
      <c r="O210" s="14"/>
      <c r="P210" s="23" t="str">
        <f t="array" ref="P210">IF(Q210="","",XLOOKUP(Q210,selector_04,selector_04_ids,""))</f>
        <v/>
      </c>
      <c r="Q210" s="25"/>
      <c r="R210" s="14"/>
      <c r="S210" s="27"/>
      <c r="T210" s="14"/>
    </row>
    <row r="211">
      <c r="A211" s="14"/>
      <c r="B211" s="23" t="str">
        <f>IF($A211="","",'Система'!$B$4)</f>
        <v/>
      </c>
      <c r="C211" s="14"/>
      <c r="D211" s="14"/>
      <c r="E211" s="14"/>
      <c r="F211" s="23" t="str">
        <f t="array" ref="F211">IF(G211="","",XLOOKUP(G211,selector_15,selector_15_ids,""))</f>
        <v/>
      </c>
      <c r="G211" s="25"/>
      <c r="H211" s="23" t="str">
        <f t="array" ref="H211">IF(I211="","",XLOOKUP(I211,selector_16,selector_16_ids,""))</f>
        <v/>
      </c>
      <c r="I211" s="25"/>
      <c r="J211" s="14"/>
      <c r="K211" s="14"/>
      <c r="L211" s="14"/>
      <c r="M211" s="23" t="str">
        <f t="array" ref="M211">IF(N211="","",XLOOKUP(N211,selector_07,selector_07_ids,""))</f>
        <v/>
      </c>
      <c r="N211" s="25"/>
      <c r="O211" s="14"/>
      <c r="P211" s="23" t="str">
        <f t="array" ref="P211">IF(Q211="","",XLOOKUP(Q211,selector_04,selector_04_ids,""))</f>
        <v/>
      </c>
      <c r="Q211" s="25"/>
      <c r="R211" s="14"/>
      <c r="S211" s="27"/>
      <c r="T211" s="14"/>
    </row>
    <row r="212">
      <c r="A212" s="14"/>
      <c r="B212" s="23" t="str">
        <f>IF($A212="","",'Система'!$B$4)</f>
        <v/>
      </c>
      <c r="C212" s="14"/>
      <c r="D212" s="14"/>
      <c r="E212" s="14"/>
      <c r="F212" s="23" t="str">
        <f t="array" ref="F212">IF(G212="","",XLOOKUP(G212,selector_15,selector_15_ids,""))</f>
        <v/>
      </c>
      <c r="G212" s="25"/>
      <c r="H212" s="23" t="str">
        <f t="array" ref="H212">IF(I212="","",XLOOKUP(I212,selector_16,selector_16_ids,""))</f>
        <v/>
      </c>
      <c r="I212" s="25"/>
      <c r="J212" s="14"/>
      <c r="K212" s="14"/>
      <c r="L212" s="14"/>
      <c r="M212" s="23" t="str">
        <f t="array" ref="M212">IF(N212="","",XLOOKUP(N212,selector_07,selector_07_ids,""))</f>
        <v/>
      </c>
      <c r="N212" s="25"/>
      <c r="O212" s="14"/>
      <c r="P212" s="23" t="str">
        <f t="array" ref="P212">IF(Q212="","",XLOOKUP(Q212,selector_04,selector_04_ids,""))</f>
        <v/>
      </c>
      <c r="Q212" s="25"/>
      <c r="R212" s="14"/>
      <c r="S212" s="27"/>
      <c r="T212" s="14"/>
    </row>
    <row r="213">
      <c r="A213" s="14"/>
      <c r="B213" s="23" t="str">
        <f>IF($A213="","",'Система'!$B$4)</f>
        <v/>
      </c>
      <c r="C213" s="14"/>
      <c r="D213" s="14"/>
      <c r="E213" s="14"/>
      <c r="F213" s="23" t="str">
        <f t="array" ref="F213">IF(G213="","",XLOOKUP(G213,selector_15,selector_15_ids,""))</f>
        <v/>
      </c>
      <c r="G213" s="25"/>
      <c r="H213" s="23" t="str">
        <f t="array" ref="H213">IF(I213="","",XLOOKUP(I213,selector_16,selector_16_ids,""))</f>
        <v/>
      </c>
      <c r="I213" s="25"/>
      <c r="J213" s="14"/>
      <c r="K213" s="14"/>
      <c r="L213" s="14"/>
      <c r="M213" s="23" t="str">
        <f t="array" ref="M213">IF(N213="","",XLOOKUP(N213,selector_07,selector_07_ids,""))</f>
        <v/>
      </c>
      <c r="N213" s="25"/>
      <c r="O213" s="14"/>
      <c r="P213" s="23" t="str">
        <f t="array" ref="P213">IF(Q213="","",XLOOKUP(Q213,selector_04,selector_04_ids,""))</f>
        <v/>
      </c>
      <c r="Q213" s="25"/>
      <c r="R213" s="14"/>
      <c r="S213" s="27"/>
      <c r="T213" s="14"/>
    </row>
    <row r="214">
      <c r="A214" s="14"/>
      <c r="B214" s="23" t="str">
        <f>IF($A214="","",'Система'!$B$4)</f>
        <v/>
      </c>
      <c r="C214" s="14"/>
      <c r="D214" s="14"/>
      <c r="E214" s="14"/>
      <c r="F214" s="23" t="str">
        <f t="array" ref="F214">IF(G214="","",XLOOKUP(G214,selector_15,selector_15_ids,""))</f>
        <v/>
      </c>
      <c r="G214" s="25"/>
      <c r="H214" s="23" t="str">
        <f t="array" ref="H214">IF(I214="","",XLOOKUP(I214,selector_16,selector_16_ids,""))</f>
        <v/>
      </c>
      <c r="I214" s="25"/>
      <c r="J214" s="14"/>
      <c r="K214" s="14"/>
      <c r="L214" s="14"/>
      <c r="M214" s="23" t="str">
        <f t="array" ref="M214">IF(N214="","",XLOOKUP(N214,selector_07,selector_07_ids,""))</f>
        <v/>
      </c>
      <c r="N214" s="25"/>
      <c r="O214" s="14"/>
      <c r="P214" s="23" t="str">
        <f t="array" ref="P214">IF(Q214="","",XLOOKUP(Q214,selector_04,selector_04_ids,""))</f>
        <v/>
      </c>
      <c r="Q214" s="25"/>
      <c r="R214" s="14"/>
      <c r="S214" s="27"/>
      <c r="T214" s="14"/>
    </row>
    <row r="215">
      <c r="A215" s="14"/>
      <c r="B215" s="23" t="str">
        <f>IF($A215="","",'Система'!$B$4)</f>
        <v/>
      </c>
      <c r="C215" s="14"/>
      <c r="D215" s="14"/>
      <c r="E215" s="14"/>
      <c r="F215" s="23" t="str">
        <f t="array" ref="F215">IF(G215="","",XLOOKUP(G215,selector_15,selector_15_ids,""))</f>
        <v/>
      </c>
      <c r="G215" s="25"/>
      <c r="H215" s="23" t="str">
        <f t="array" ref="H215">IF(I215="","",XLOOKUP(I215,selector_16,selector_16_ids,""))</f>
        <v/>
      </c>
      <c r="I215" s="25"/>
      <c r="J215" s="14"/>
      <c r="K215" s="14"/>
      <c r="L215" s="14"/>
      <c r="M215" s="23" t="str">
        <f t="array" ref="M215">IF(N215="","",XLOOKUP(N215,selector_07,selector_07_ids,""))</f>
        <v/>
      </c>
      <c r="N215" s="25"/>
      <c r="O215" s="14"/>
      <c r="P215" s="23" t="str">
        <f t="array" ref="P215">IF(Q215="","",XLOOKUP(Q215,selector_04,selector_04_ids,""))</f>
        <v/>
      </c>
      <c r="Q215" s="25"/>
      <c r="R215" s="14"/>
      <c r="S215" s="27"/>
      <c r="T215" s="14"/>
    </row>
    <row r="216">
      <c r="A216" s="14"/>
      <c r="B216" s="23" t="str">
        <f>IF($A216="","",'Система'!$B$4)</f>
        <v/>
      </c>
      <c r="C216" s="14"/>
      <c r="D216" s="14"/>
      <c r="E216" s="14"/>
      <c r="F216" s="23" t="str">
        <f t="array" ref="F216">IF(G216="","",XLOOKUP(G216,selector_15,selector_15_ids,""))</f>
        <v/>
      </c>
      <c r="G216" s="25"/>
      <c r="H216" s="23" t="str">
        <f t="array" ref="H216">IF(I216="","",XLOOKUP(I216,selector_16,selector_16_ids,""))</f>
        <v/>
      </c>
      <c r="I216" s="25"/>
      <c r="J216" s="14"/>
      <c r="K216" s="14"/>
      <c r="L216" s="14"/>
      <c r="M216" s="23" t="str">
        <f t="array" ref="M216">IF(N216="","",XLOOKUP(N216,selector_07,selector_07_ids,""))</f>
        <v/>
      </c>
      <c r="N216" s="25"/>
      <c r="O216" s="14"/>
      <c r="P216" s="23" t="str">
        <f t="array" ref="P216">IF(Q216="","",XLOOKUP(Q216,selector_04,selector_04_ids,""))</f>
        <v/>
      </c>
      <c r="Q216" s="25"/>
      <c r="R216" s="14"/>
      <c r="S216" s="27"/>
      <c r="T216" s="14"/>
    </row>
    <row r="217">
      <c r="A217" s="14"/>
      <c r="B217" s="23" t="str">
        <f>IF($A217="","",'Система'!$B$4)</f>
        <v/>
      </c>
      <c r="C217" s="14"/>
      <c r="D217" s="14"/>
      <c r="E217" s="14"/>
      <c r="F217" s="23" t="str">
        <f t="array" ref="F217">IF(G217="","",XLOOKUP(G217,selector_15,selector_15_ids,""))</f>
        <v/>
      </c>
      <c r="G217" s="25"/>
      <c r="H217" s="23" t="str">
        <f t="array" ref="H217">IF(I217="","",XLOOKUP(I217,selector_16,selector_16_ids,""))</f>
        <v/>
      </c>
      <c r="I217" s="25"/>
      <c r="J217" s="14"/>
      <c r="K217" s="14"/>
      <c r="L217" s="14"/>
      <c r="M217" s="23" t="str">
        <f t="array" ref="M217">IF(N217="","",XLOOKUP(N217,selector_07,selector_07_ids,""))</f>
        <v/>
      </c>
      <c r="N217" s="25"/>
      <c r="O217" s="14"/>
      <c r="P217" s="23" t="str">
        <f t="array" ref="P217">IF(Q217="","",XLOOKUP(Q217,selector_04,selector_04_ids,""))</f>
        <v/>
      </c>
      <c r="Q217" s="25"/>
      <c r="R217" s="14"/>
      <c r="S217" s="27"/>
      <c r="T217" s="14"/>
    </row>
    <row r="218">
      <c r="A218" s="14"/>
      <c r="B218" s="23" t="str">
        <f>IF($A218="","",'Система'!$B$4)</f>
        <v/>
      </c>
      <c r="C218" s="14"/>
      <c r="D218" s="14"/>
      <c r="E218" s="14"/>
      <c r="F218" s="23" t="str">
        <f t="array" ref="F218">IF(G218="","",XLOOKUP(G218,selector_15,selector_15_ids,""))</f>
        <v/>
      </c>
      <c r="G218" s="25"/>
      <c r="H218" s="23" t="str">
        <f t="array" ref="H218">IF(I218="","",XLOOKUP(I218,selector_16,selector_16_ids,""))</f>
        <v/>
      </c>
      <c r="I218" s="25"/>
      <c r="J218" s="14"/>
      <c r="K218" s="14"/>
      <c r="L218" s="14"/>
      <c r="M218" s="23" t="str">
        <f t="array" ref="M218">IF(N218="","",XLOOKUP(N218,selector_07,selector_07_ids,""))</f>
        <v/>
      </c>
      <c r="N218" s="25"/>
      <c r="O218" s="14"/>
      <c r="P218" s="23" t="str">
        <f t="array" ref="P218">IF(Q218="","",XLOOKUP(Q218,selector_04,selector_04_ids,""))</f>
        <v/>
      </c>
      <c r="Q218" s="25"/>
      <c r="R218" s="14"/>
      <c r="S218" s="27"/>
      <c r="T218" s="14"/>
    </row>
    <row r="219">
      <c r="A219" s="14"/>
      <c r="B219" s="23" t="str">
        <f>IF($A219="","",'Система'!$B$4)</f>
        <v/>
      </c>
      <c r="C219" s="14"/>
      <c r="D219" s="14"/>
      <c r="E219" s="14"/>
      <c r="F219" s="23" t="str">
        <f t="array" ref="F219">IF(G219="","",XLOOKUP(G219,selector_15,selector_15_ids,""))</f>
        <v/>
      </c>
      <c r="G219" s="25"/>
      <c r="H219" s="23" t="str">
        <f t="array" ref="H219">IF(I219="","",XLOOKUP(I219,selector_16,selector_16_ids,""))</f>
        <v/>
      </c>
      <c r="I219" s="25"/>
      <c r="J219" s="14"/>
      <c r="K219" s="14"/>
      <c r="L219" s="14"/>
      <c r="M219" s="23" t="str">
        <f t="array" ref="M219">IF(N219="","",XLOOKUP(N219,selector_07,selector_07_ids,""))</f>
        <v/>
      </c>
      <c r="N219" s="25"/>
      <c r="O219" s="14"/>
      <c r="P219" s="23" t="str">
        <f t="array" ref="P219">IF(Q219="","",XLOOKUP(Q219,selector_04,selector_04_ids,""))</f>
        <v/>
      </c>
      <c r="Q219" s="25"/>
      <c r="R219" s="14"/>
      <c r="S219" s="27"/>
      <c r="T219" s="14"/>
    </row>
    <row r="220">
      <c r="A220" s="14"/>
      <c r="B220" s="23" t="str">
        <f>IF($A220="","",'Система'!$B$4)</f>
        <v/>
      </c>
      <c r="C220" s="14"/>
      <c r="D220" s="14"/>
      <c r="E220" s="14"/>
      <c r="F220" s="23" t="str">
        <f t="array" ref="F220">IF(G220="","",XLOOKUP(G220,selector_15,selector_15_ids,""))</f>
        <v/>
      </c>
      <c r="G220" s="25"/>
      <c r="H220" s="23" t="str">
        <f t="array" ref="H220">IF(I220="","",XLOOKUP(I220,selector_16,selector_16_ids,""))</f>
        <v/>
      </c>
      <c r="I220" s="25"/>
      <c r="J220" s="14"/>
      <c r="K220" s="14"/>
      <c r="L220" s="14"/>
      <c r="M220" s="23" t="str">
        <f t="array" ref="M220">IF(N220="","",XLOOKUP(N220,selector_07,selector_07_ids,""))</f>
        <v/>
      </c>
      <c r="N220" s="25"/>
      <c r="O220" s="14"/>
      <c r="P220" s="23" t="str">
        <f t="array" ref="P220">IF(Q220="","",XLOOKUP(Q220,selector_04,selector_04_ids,""))</f>
        <v/>
      </c>
      <c r="Q220" s="25"/>
      <c r="R220" s="14"/>
      <c r="S220" s="27"/>
      <c r="T220" s="14"/>
    </row>
    <row r="221">
      <c r="A221" s="14"/>
      <c r="B221" s="23" t="str">
        <f>IF($A221="","",'Система'!$B$4)</f>
        <v/>
      </c>
      <c r="C221" s="14"/>
      <c r="D221" s="14"/>
      <c r="E221" s="14"/>
      <c r="F221" s="23" t="str">
        <f t="array" ref="F221">IF(G221="","",XLOOKUP(G221,selector_15,selector_15_ids,""))</f>
        <v/>
      </c>
      <c r="G221" s="25"/>
      <c r="H221" s="23" t="str">
        <f t="array" ref="H221">IF(I221="","",XLOOKUP(I221,selector_16,selector_16_ids,""))</f>
        <v/>
      </c>
      <c r="I221" s="25"/>
      <c r="J221" s="14"/>
      <c r="K221" s="14"/>
      <c r="L221" s="14"/>
      <c r="M221" s="23" t="str">
        <f t="array" ref="M221">IF(N221="","",XLOOKUP(N221,selector_07,selector_07_ids,""))</f>
        <v/>
      </c>
      <c r="N221" s="25"/>
      <c r="O221" s="14"/>
      <c r="P221" s="23" t="str">
        <f t="array" ref="P221">IF(Q221="","",XLOOKUP(Q221,selector_04,selector_04_ids,""))</f>
        <v/>
      </c>
      <c r="Q221" s="25"/>
      <c r="R221" s="14"/>
      <c r="S221" s="27"/>
      <c r="T221" s="14"/>
    </row>
    <row r="222">
      <c r="A222" s="14"/>
      <c r="B222" s="23" t="str">
        <f>IF($A222="","",'Система'!$B$4)</f>
        <v/>
      </c>
      <c r="C222" s="14"/>
      <c r="D222" s="14"/>
      <c r="E222" s="14"/>
      <c r="F222" s="23" t="str">
        <f t="array" ref="F222">IF(G222="","",XLOOKUP(G222,selector_15,selector_15_ids,""))</f>
        <v/>
      </c>
      <c r="G222" s="25"/>
      <c r="H222" s="23" t="str">
        <f t="array" ref="H222">IF(I222="","",XLOOKUP(I222,selector_16,selector_16_ids,""))</f>
        <v/>
      </c>
      <c r="I222" s="25"/>
      <c r="J222" s="14"/>
      <c r="K222" s="14"/>
      <c r="L222" s="14"/>
      <c r="M222" s="23" t="str">
        <f t="array" ref="M222">IF(N222="","",XLOOKUP(N222,selector_07,selector_07_ids,""))</f>
        <v/>
      </c>
      <c r="N222" s="25"/>
      <c r="O222" s="14"/>
      <c r="P222" s="23" t="str">
        <f t="array" ref="P222">IF(Q222="","",XLOOKUP(Q222,selector_04,selector_04_ids,""))</f>
        <v/>
      </c>
      <c r="Q222" s="25"/>
      <c r="R222" s="14"/>
      <c r="S222" s="27"/>
      <c r="T222" s="14"/>
    </row>
    <row r="223">
      <c r="A223" s="14"/>
      <c r="B223" s="23" t="str">
        <f>IF($A223="","",'Система'!$B$4)</f>
        <v/>
      </c>
      <c r="C223" s="14"/>
      <c r="D223" s="14"/>
      <c r="E223" s="14"/>
      <c r="F223" s="23" t="str">
        <f t="array" ref="F223">IF(G223="","",XLOOKUP(G223,selector_15,selector_15_ids,""))</f>
        <v/>
      </c>
      <c r="G223" s="25"/>
      <c r="H223" s="23" t="str">
        <f t="array" ref="H223">IF(I223="","",XLOOKUP(I223,selector_16,selector_16_ids,""))</f>
        <v/>
      </c>
      <c r="I223" s="25"/>
      <c r="J223" s="14"/>
      <c r="K223" s="14"/>
      <c r="L223" s="14"/>
      <c r="M223" s="23" t="str">
        <f t="array" ref="M223">IF(N223="","",XLOOKUP(N223,selector_07,selector_07_ids,""))</f>
        <v/>
      </c>
      <c r="N223" s="25"/>
      <c r="O223" s="14"/>
      <c r="P223" s="23" t="str">
        <f t="array" ref="P223">IF(Q223="","",XLOOKUP(Q223,selector_04,selector_04_ids,""))</f>
        <v/>
      </c>
      <c r="Q223" s="25"/>
      <c r="R223" s="14"/>
      <c r="S223" s="27"/>
      <c r="T223" s="14"/>
    </row>
    <row r="224">
      <c r="A224" s="14"/>
      <c r="B224" s="23" t="str">
        <f>IF($A224="","",'Система'!$B$4)</f>
        <v/>
      </c>
      <c r="C224" s="14"/>
      <c r="D224" s="14"/>
      <c r="E224" s="14"/>
      <c r="F224" s="23" t="str">
        <f t="array" ref="F224">IF(G224="","",XLOOKUP(G224,selector_15,selector_15_ids,""))</f>
        <v/>
      </c>
      <c r="G224" s="25"/>
      <c r="H224" s="23" t="str">
        <f t="array" ref="H224">IF(I224="","",XLOOKUP(I224,selector_16,selector_16_ids,""))</f>
        <v/>
      </c>
      <c r="I224" s="25"/>
      <c r="J224" s="14"/>
      <c r="K224" s="14"/>
      <c r="L224" s="14"/>
      <c r="M224" s="23" t="str">
        <f t="array" ref="M224">IF(N224="","",XLOOKUP(N224,selector_07,selector_07_ids,""))</f>
        <v/>
      </c>
      <c r="N224" s="25"/>
      <c r="O224" s="14"/>
      <c r="P224" s="23" t="str">
        <f t="array" ref="P224">IF(Q224="","",XLOOKUP(Q224,selector_04,selector_04_ids,""))</f>
        <v/>
      </c>
      <c r="Q224" s="25"/>
      <c r="R224" s="14"/>
      <c r="S224" s="27"/>
      <c r="T224" s="14"/>
    </row>
    <row r="225">
      <c r="A225" s="14"/>
      <c r="B225" s="23" t="str">
        <f>IF($A225="","",'Система'!$B$4)</f>
        <v/>
      </c>
      <c r="C225" s="14"/>
      <c r="D225" s="14"/>
      <c r="E225" s="14"/>
      <c r="F225" s="23" t="str">
        <f t="array" ref="F225">IF(G225="","",XLOOKUP(G225,selector_15,selector_15_ids,""))</f>
        <v/>
      </c>
      <c r="G225" s="25"/>
      <c r="H225" s="23" t="str">
        <f t="array" ref="H225">IF(I225="","",XLOOKUP(I225,selector_16,selector_16_ids,""))</f>
        <v/>
      </c>
      <c r="I225" s="25"/>
      <c r="J225" s="14"/>
      <c r="K225" s="14"/>
      <c r="L225" s="14"/>
      <c r="M225" s="23" t="str">
        <f t="array" ref="M225">IF(N225="","",XLOOKUP(N225,selector_07,selector_07_ids,""))</f>
        <v/>
      </c>
      <c r="N225" s="25"/>
      <c r="O225" s="14"/>
      <c r="P225" s="23" t="str">
        <f t="array" ref="P225">IF(Q225="","",XLOOKUP(Q225,selector_04,selector_04_ids,""))</f>
        <v/>
      </c>
      <c r="Q225" s="25"/>
      <c r="R225" s="14"/>
      <c r="S225" s="27"/>
      <c r="T225" s="14"/>
    </row>
    <row r="226">
      <c r="A226" s="14"/>
      <c r="B226" s="23" t="str">
        <f>IF($A226="","",'Система'!$B$4)</f>
        <v/>
      </c>
      <c r="C226" s="14"/>
      <c r="D226" s="14"/>
      <c r="E226" s="14"/>
      <c r="F226" s="23" t="str">
        <f t="array" ref="F226">IF(G226="","",XLOOKUP(G226,selector_15,selector_15_ids,""))</f>
        <v/>
      </c>
      <c r="G226" s="25"/>
      <c r="H226" s="23" t="str">
        <f t="array" ref="H226">IF(I226="","",XLOOKUP(I226,selector_16,selector_16_ids,""))</f>
        <v/>
      </c>
      <c r="I226" s="25"/>
      <c r="J226" s="14"/>
      <c r="K226" s="14"/>
      <c r="L226" s="14"/>
      <c r="M226" s="23" t="str">
        <f t="array" ref="M226">IF(N226="","",XLOOKUP(N226,selector_07,selector_07_ids,""))</f>
        <v/>
      </c>
      <c r="N226" s="25"/>
      <c r="O226" s="14"/>
      <c r="P226" s="23" t="str">
        <f t="array" ref="P226">IF(Q226="","",XLOOKUP(Q226,selector_04,selector_04_ids,""))</f>
        <v/>
      </c>
      <c r="Q226" s="25"/>
      <c r="R226" s="14"/>
      <c r="S226" s="27"/>
      <c r="T226" s="14"/>
    </row>
    <row r="227">
      <c r="A227" s="14"/>
      <c r="B227" s="23" t="str">
        <f>IF($A227="","",'Система'!$B$4)</f>
        <v/>
      </c>
      <c r="C227" s="14"/>
      <c r="D227" s="14"/>
      <c r="E227" s="14"/>
      <c r="F227" s="23" t="str">
        <f t="array" ref="F227">IF(G227="","",XLOOKUP(G227,selector_15,selector_15_ids,""))</f>
        <v/>
      </c>
      <c r="G227" s="25"/>
      <c r="H227" s="23" t="str">
        <f t="array" ref="H227">IF(I227="","",XLOOKUP(I227,selector_16,selector_16_ids,""))</f>
        <v/>
      </c>
      <c r="I227" s="25"/>
      <c r="J227" s="14"/>
      <c r="K227" s="14"/>
      <c r="L227" s="14"/>
      <c r="M227" s="23" t="str">
        <f t="array" ref="M227">IF(N227="","",XLOOKUP(N227,selector_07,selector_07_ids,""))</f>
        <v/>
      </c>
      <c r="N227" s="25"/>
      <c r="O227" s="14"/>
      <c r="P227" s="23" t="str">
        <f t="array" ref="P227">IF(Q227="","",XLOOKUP(Q227,selector_04,selector_04_ids,""))</f>
        <v/>
      </c>
      <c r="Q227" s="25"/>
      <c r="R227" s="14"/>
      <c r="S227" s="27"/>
      <c r="T227" s="14"/>
    </row>
    <row r="228">
      <c r="A228" s="14"/>
      <c r="B228" s="23" t="str">
        <f>IF($A228="","",'Система'!$B$4)</f>
        <v/>
      </c>
      <c r="C228" s="14"/>
      <c r="D228" s="14"/>
      <c r="E228" s="14"/>
      <c r="F228" s="23" t="str">
        <f t="array" ref="F228">IF(G228="","",XLOOKUP(G228,selector_15,selector_15_ids,""))</f>
        <v/>
      </c>
      <c r="G228" s="25"/>
      <c r="H228" s="23" t="str">
        <f t="array" ref="H228">IF(I228="","",XLOOKUP(I228,selector_16,selector_16_ids,""))</f>
        <v/>
      </c>
      <c r="I228" s="25"/>
      <c r="J228" s="14"/>
      <c r="K228" s="14"/>
      <c r="L228" s="14"/>
      <c r="M228" s="23" t="str">
        <f t="array" ref="M228">IF(N228="","",XLOOKUP(N228,selector_07,selector_07_ids,""))</f>
        <v/>
      </c>
      <c r="N228" s="25"/>
      <c r="O228" s="14"/>
      <c r="P228" s="23" t="str">
        <f t="array" ref="P228">IF(Q228="","",XLOOKUP(Q228,selector_04,selector_04_ids,""))</f>
        <v/>
      </c>
      <c r="Q228" s="25"/>
      <c r="R228" s="14"/>
      <c r="S228" s="27"/>
      <c r="T228" s="14"/>
    </row>
    <row r="229">
      <c r="A229" s="14"/>
      <c r="B229" s="23" t="str">
        <f>IF($A229="","",'Система'!$B$4)</f>
        <v/>
      </c>
      <c r="C229" s="14"/>
      <c r="D229" s="14"/>
      <c r="E229" s="14"/>
      <c r="F229" s="23" t="str">
        <f t="array" ref="F229">IF(G229="","",XLOOKUP(G229,selector_15,selector_15_ids,""))</f>
        <v/>
      </c>
      <c r="G229" s="25"/>
      <c r="H229" s="23" t="str">
        <f t="array" ref="H229">IF(I229="","",XLOOKUP(I229,selector_16,selector_16_ids,""))</f>
        <v/>
      </c>
      <c r="I229" s="25"/>
      <c r="J229" s="14"/>
      <c r="K229" s="14"/>
      <c r="L229" s="14"/>
      <c r="M229" s="23" t="str">
        <f t="array" ref="M229">IF(N229="","",XLOOKUP(N229,selector_07,selector_07_ids,""))</f>
        <v/>
      </c>
      <c r="N229" s="25"/>
      <c r="O229" s="14"/>
      <c r="P229" s="23" t="str">
        <f t="array" ref="P229">IF(Q229="","",XLOOKUP(Q229,selector_04,selector_04_ids,""))</f>
        <v/>
      </c>
      <c r="Q229" s="25"/>
      <c r="R229" s="14"/>
      <c r="S229" s="27"/>
      <c r="T229" s="14"/>
    </row>
    <row r="230">
      <c r="A230" s="14"/>
      <c r="B230" s="23" t="str">
        <f>IF($A230="","",'Система'!$B$4)</f>
        <v/>
      </c>
      <c r="C230" s="14"/>
      <c r="D230" s="14"/>
      <c r="E230" s="14"/>
      <c r="F230" s="23" t="str">
        <f t="array" ref="F230">IF(G230="","",XLOOKUP(G230,selector_15,selector_15_ids,""))</f>
        <v/>
      </c>
      <c r="G230" s="25"/>
      <c r="H230" s="23" t="str">
        <f t="array" ref="H230">IF(I230="","",XLOOKUP(I230,selector_16,selector_16_ids,""))</f>
        <v/>
      </c>
      <c r="I230" s="25"/>
      <c r="J230" s="14"/>
      <c r="K230" s="14"/>
      <c r="L230" s="14"/>
      <c r="M230" s="23" t="str">
        <f t="array" ref="M230">IF(N230="","",XLOOKUP(N230,selector_07,selector_07_ids,""))</f>
        <v/>
      </c>
      <c r="N230" s="25"/>
      <c r="O230" s="14"/>
      <c r="P230" s="23" t="str">
        <f t="array" ref="P230">IF(Q230="","",XLOOKUP(Q230,selector_04,selector_04_ids,""))</f>
        <v/>
      </c>
      <c r="Q230" s="25"/>
      <c r="R230" s="14"/>
      <c r="S230" s="27"/>
      <c r="T230" s="14"/>
    </row>
    <row r="231">
      <c r="A231" s="14"/>
      <c r="B231" s="23" t="str">
        <f>IF($A231="","",'Система'!$B$4)</f>
        <v/>
      </c>
      <c r="C231" s="14"/>
      <c r="D231" s="14"/>
      <c r="E231" s="14"/>
      <c r="F231" s="23" t="str">
        <f t="array" ref="F231">IF(G231="","",XLOOKUP(G231,selector_15,selector_15_ids,""))</f>
        <v/>
      </c>
      <c r="G231" s="25"/>
      <c r="H231" s="23" t="str">
        <f t="array" ref="H231">IF(I231="","",XLOOKUP(I231,selector_16,selector_16_ids,""))</f>
        <v/>
      </c>
      <c r="I231" s="25"/>
      <c r="J231" s="14"/>
      <c r="K231" s="14"/>
      <c r="L231" s="14"/>
      <c r="M231" s="23" t="str">
        <f t="array" ref="M231">IF(N231="","",XLOOKUP(N231,selector_07,selector_07_ids,""))</f>
        <v/>
      </c>
      <c r="N231" s="25"/>
      <c r="O231" s="14"/>
      <c r="P231" s="23" t="str">
        <f t="array" ref="P231">IF(Q231="","",XLOOKUP(Q231,selector_04,selector_04_ids,""))</f>
        <v/>
      </c>
      <c r="Q231" s="25"/>
      <c r="R231" s="14"/>
      <c r="S231" s="27"/>
      <c r="T231" s="14"/>
    </row>
    <row r="232">
      <c r="A232" s="14"/>
      <c r="B232" s="23" t="str">
        <f>IF($A232="","",'Система'!$B$4)</f>
        <v/>
      </c>
      <c r="C232" s="14"/>
      <c r="D232" s="14"/>
      <c r="E232" s="14"/>
      <c r="F232" s="23" t="str">
        <f t="array" ref="F232">IF(G232="","",XLOOKUP(G232,selector_15,selector_15_ids,""))</f>
        <v/>
      </c>
      <c r="G232" s="25"/>
      <c r="H232" s="23" t="str">
        <f t="array" ref="H232">IF(I232="","",XLOOKUP(I232,selector_16,selector_16_ids,""))</f>
        <v/>
      </c>
      <c r="I232" s="25"/>
      <c r="J232" s="14"/>
      <c r="K232" s="14"/>
      <c r="L232" s="14"/>
      <c r="M232" s="23" t="str">
        <f t="array" ref="M232">IF(N232="","",XLOOKUP(N232,selector_07,selector_07_ids,""))</f>
        <v/>
      </c>
      <c r="N232" s="25"/>
      <c r="O232" s="14"/>
      <c r="P232" s="23" t="str">
        <f t="array" ref="P232">IF(Q232="","",XLOOKUP(Q232,selector_04,selector_04_ids,""))</f>
        <v/>
      </c>
      <c r="Q232" s="25"/>
      <c r="R232" s="14"/>
      <c r="S232" s="27"/>
      <c r="T232" s="14"/>
    </row>
    <row r="233">
      <c r="A233" s="14"/>
      <c r="B233" s="23" t="str">
        <f>IF($A233="","",'Система'!$B$4)</f>
        <v/>
      </c>
      <c r="C233" s="14"/>
      <c r="D233" s="14"/>
      <c r="E233" s="14"/>
      <c r="F233" s="23" t="str">
        <f t="array" ref="F233">IF(G233="","",XLOOKUP(G233,selector_15,selector_15_ids,""))</f>
        <v/>
      </c>
      <c r="G233" s="25"/>
      <c r="H233" s="23" t="str">
        <f t="array" ref="H233">IF(I233="","",XLOOKUP(I233,selector_16,selector_16_ids,""))</f>
        <v/>
      </c>
      <c r="I233" s="25"/>
      <c r="J233" s="14"/>
      <c r="K233" s="14"/>
      <c r="L233" s="14"/>
      <c r="M233" s="23" t="str">
        <f t="array" ref="M233">IF(N233="","",XLOOKUP(N233,selector_07,selector_07_ids,""))</f>
        <v/>
      </c>
      <c r="N233" s="25"/>
      <c r="O233" s="14"/>
      <c r="P233" s="23" t="str">
        <f t="array" ref="P233">IF(Q233="","",XLOOKUP(Q233,selector_04,selector_04_ids,""))</f>
        <v/>
      </c>
      <c r="Q233" s="25"/>
      <c r="R233" s="14"/>
      <c r="S233" s="27"/>
      <c r="T233" s="14"/>
    </row>
    <row r="234">
      <c r="A234" s="14"/>
      <c r="B234" s="23" t="str">
        <f>IF($A234="","",'Система'!$B$4)</f>
        <v/>
      </c>
      <c r="C234" s="14"/>
      <c r="D234" s="14"/>
      <c r="E234" s="14"/>
      <c r="F234" s="23" t="str">
        <f t="array" ref="F234">IF(G234="","",XLOOKUP(G234,selector_15,selector_15_ids,""))</f>
        <v/>
      </c>
      <c r="G234" s="25"/>
      <c r="H234" s="23" t="str">
        <f t="array" ref="H234">IF(I234="","",XLOOKUP(I234,selector_16,selector_16_ids,""))</f>
        <v/>
      </c>
      <c r="I234" s="25"/>
      <c r="J234" s="14"/>
      <c r="K234" s="14"/>
      <c r="L234" s="14"/>
      <c r="M234" s="23" t="str">
        <f t="array" ref="M234">IF(N234="","",XLOOKUP(N234,selector_07,selector_07_ids,""))</f>
        <v/>
      </c>
      <c r="N234" s="25"/>
      <c r="O234" s="14"/>
      <c r="P234" s="23" t="str">
        <f t="array" ref="P234">IF(Q234="","",XLOOKUP(Q234,selector_04,selector_04_ids,""))</f>
        <v/>
      </c>
      <c r="Q234" s="25"/>
      <c r="R234" s="14"/>
      <c r="S234" s="27"/>
      <c r="T234" s="14"/>
    </row>
    <row r="235">
      <c r="A235" s="14"/>
      <c r="B235" s="23" t="str">
        <f>IF($A235="","",'Система'!$B$4)</f>
        <v/>
      </c>
      <c r="C235" s="14"/>
      <c r="D235" s="14"/>
      <c r="E235" s="14"/>
      <c r="F235" s="23" t="str">
        <f t="array" ref="F235">IF(G235="","",XLOOKUP(G235,selector_15,selector_15_ids,""))</f>
        <v/>
      </c>
      <c r="G235" s="25"/>
      <c r="H235" s="23" t="str">
        <f t="array" ref="H235">IF(I235="","",XLOOKUP(I235,selector_16,selector_16_ids,""))</f>
        <v/>
      </c>
      <c r="I235" s="25"/>
      <c r="J235" s="14"/>
      <c r="K235" s="14"/>
      <c r="L235" s="14"/>
      <c r="M235" s="23" t="str">
        <f t="array" ref="M235">IF(N235="","",XLOOKUP(N235,selector_07,selector_07_ids,""))</f>
        <v/>
      </c>
      <c r="N235" s="25"/>
      <c r="O235" s="14"/>
      <c r="P235" s="23" t="str">
        <f t="array" ref="P235">IF(Q235="","",XLOOKUP(Q235,selector_04,selector_04_ids,""))</f>
        <v/>
      </c>
      <c r="Q235" s="25"/>
      <c r="R235" s="14"/>
      <c r="S235" s="27"/>
      <c r="T235" s="14"/>
    </row>
    <row r="236">
      <c r="A236" s="14"/>
      <c r="B236" s="23" t="str">
        <f>IF($A236="","",'Система'!$B$4)</f>
        <v/>
      </c>
      <c r="C236" s="14"/>
      <c r="D236" s="14"/>
      <c r="E236" s="14"/>
      <c r="F236" s="23" t="str">
        <f t="array" ref="F236">IF(G236="","",XLOOKUP(G236,selector_15,selector_15_ids,""))</f>
        <v/>
      </c>
      <c r="G236" s="25"/>
      <c r="H236" s="23" t="str">
        <f t="array" ref="H236">IF(I236="","",XLOOKUP(I236,selector_16,selector_16_ids,""))</f>
        <v/>
      </c>
      <c r="I236" s="25"/>
      <c r="J236" s="14"/>
      <c r="K236" s="14"/>
      <c r="L236" s="14"/>
      <c r="M236" s="23" t="str">
        <f t="array" ref="M236">IF(N236="","",XLOOKUP(N236,selector_07,selector_07_ids,""))</f>
        <v/>
      </c>
      <c r="N236" s="25"/>
      <c r="O236" s="14"/>
      <c r="P236" s="23" t="str">
        <f t="array" ref="P236">IF(Q236="","",XLOOKUP(Q236,selector_04,selector_04_ids,""))</f>
        <v/>
      </c>
      <c r="Q236" s="25"/>
      <c r="R236" s="14"/>
      <c r="S236" s="27"/>
      <c r="T236" s="14"/>
    </row>
    <row r="237">
      <c r="A237" s="14"/>
      <c r="B237" s="23" t="str">
        <f>IF($A237="","",'Система'!$B$4)</f>
        <v/>
      </c>
      <c r="C237" s="14"/>
      <c r="D237" s="14"/>
      <c r="E237" s="14"/>
      <c r="F237" s="23" t="str">
        <f t="array" ref="F237">IF(G237="","",XLOOKUP(G237,selector_15,selector_15_ids,""))</f>
        <v/>
      </c>
      <c r="G237" s="25"/>
      <c r="H237" s="23" t="str">
        <f t="array" ref="H237">IF(I237="","",XLOOKUP(I237,selector_16,selector_16_ids,""))</f>
        <v/>
      </c>
      <c r="I237" s="25"/>
      <c r="J237" s="14"/>
      <c r="K237" s="14"/>
      <c r="L237" s="14"/>
      <c r="M237" s="23" t="str">
        <f t="array" ref="M237">IF(N237="","",XLOOKUP(N237,selector_07,selector_07_ids,""))</f>
        <v/>
      </c>
      <c r="N237" s="25"/>
      <c r="O237" s="14"/>
      <c r="P237" s="23" t="str">
        <f t="array" ref="P237">IF(Q237="","",XLOOKUP(Q237,selector_04,selector_04_ids,""))</f>
        <v/>
      </c>
      <c r="Q237" s="25"/>
      <c r="R237" s="14"/>
      <c r="S237" s="27"/>
      <c r="T237" s="14"/>
    </row>
    <row r="238">
      <c r="A238" s="14"/>
      <c r="B238" s="23" t="str">
        <f>IF($A238="","",'Система'!$B$4)</f>
        <v/>
      </c>
      <c r="C238" s="14"/>
      <c r="D238" s="14"/>
      <c r="E238" s="14"/>
      <c r="F238" s="23" t="str">
        <f t="array" ref="F238">IF(G238="","",XLOOKUP(G238,selector_15,selector_15_ids,""))</f>
        <v/>
      </c>
      <c r="G238" s="25"/>
      <c r="H238" s="23" t="str">
        <f t="array" ref="H238">IF(I238="","",XLOOKUP(I238,selector_16,selector_16_ids,""))</f>
        <v/>
      </c>
      <c r="I238" s="25"/>
      <c r="J238" s="14"/>
      <c r="K238" s="14"/>
      <c r="L238" s="14"/>
      <c r="M238" s="23" t="str">
        <f t="array" ref="M238">IF(N238="","",XLOOKUP(N238,selector_07,selector_07_ids,""))</f>
        <v/>
      </c>
      <c r="N238" s="25"/>
      <c r="O238" s="14"/>
      <c r="P238" s="23" t="str">
        <f t="array" ref="P238">IF(Q238="","",XLOOKUP(Q238,selector_04,selector_04_ids,""))</f>
        <v/>
      </c>
      <c r="Q238" s="25"/>
      <c r="R238" s="14"/>
      <c r="S238" s="27"/>
      <c r="T238" s="14"/>
    </row>
    <row r="239">
      <c r="A239" s="14"/>
      <c r="B239" s="23" t="str">
        <f>IF($A239="","",'Система'!$B$4)</f>
        <v/>
      </c>
      <c r="C239" s="14"/>
      <c r="D239" s="14"/>
      <c r="E239" s="14"/>
      <c r="F239" s="23" t="str">
        <f t="array" ref="F239">IF(G239="","",XLOOKUP(G239,selector_15,selector_15_ids,""))</f>
        <v/>
      </c>
      <c r="G239" s="25"/>
      <c r="H239" s="23" t="str">
        <f t="array" ref="H239">IF(I239="","",XLOOKUP(I239,selector_16,selector_16_ids,""))</f>
        <v/>
      </c>
      <c r="I239" s="25"/>
      <c r="J239" s="14"/>
      <c r="K239" s="14"/>
      <c r="L239" s="14"/>
      <c r="M239" s="23" t="str">
        <f t="array" ref="M239">IF(N239="","",XLOOKUP(N239,selector_07,selector_07_ids,""))</f>
        <v/>
      </c>
      <c r="N239" s="25"/>
      <c r="O239" s="14"/>
      <c r="P239" s="23" t="str">
        <f t="array" ref="P239">IF(Q239="","",XLOOKUP(Q239,selector_04,selector_04_ids,""))</f>
        <v/>
      </c>
      <c r="Q239" s="25"/>
      <c r="R239" s="14"/>
      <c r="S239" s="27"/>
      <c r="T239" s="14"/>
    </row>
    <row r="240">
      <c r="A240" s="14"/>
      <c r="B240" s="23" t="str">
        <f>IF($A240="","",'Система'!$B$4)</f>
        <v/>
      </c>
      <c r="C240" s="14"/>
      <c r="D240" s="14"/>
      <c r="E240" s="14"/>
      <c r="F240" s="23" t="str">
        <f t="array" ref="F240">IF(G240="","",XLOOKUP(G240,selector_15,selector_15_ids,""))</f>
        <v/>
      </c>
      <c r="G240" s="25"/>
      <c r="H240" s="23" t="str">
        <f t="array" ref="H240">IF(I240="","",XLOOKUP(I240,selector_16,selector_16_ids,""))</f>
        <v/>
      </c>
      <c r="I240" s="25"/>
      <c r="J240" s="14"/>
      <c r="K240" s="14"/>
      <c r="L240" s="14"/>
      <c r="M240" s="23" t="str">
        <f t="array" ref="M240">IF(N240="","",XLOOKUP(N240,selector_07,selector_07_ids,""))</f>
        <v/>
      </c>
      <c r="N240" s="25"/>
      <c r="O240" s="14"/>
      <c r="P240" s="23" t="str">
        <f t="array" ref="P240">IF(Q240="","",XLOOKUP(Q240,selector_04,selector_04_ids,""))</f>
        <v/>
      </c>
      <c r="Q240" s="25"/>
      <c r="R240" s="14"/>
      <c r="S240" s="27"/>
      <c r="T240" s="14"/>
    </row>
    <row r="241">
      <c r="A241" s="14"/>
      <c r="B241" s="23" t="str">
        <f>IF($A241="","",'Система'!$B$4)</f>
        <v/>
      </c>
      <c r="C241" s="14"/>
      <c r="D241" s="14"/>
      <c r="E241" s="14"/>
      <c r="F241" s="23" t="str">
        <f t="array" ref="F241">IF(G241="","",XLOOKUP(G241,selector_15,selector_15_ids,""))</f>
        <v/>
      </c>
      <c r="G241" s="25"/>
      <c r="H241" s="23" t="str">
        <f t="array" ref="H241">IF(I241="","",XLOOKUP(I241,selector_16,selector_16_ids,""))</f>
        <v/>
      </c>
      <c r="I241" s="25"/>
      <c r="J241" s="14"/>
      <c r="K241" s="14"/>
      <c r="L241" s="14"/>
      <c r="M241" s="23" t="str">
        <f t="array" ref="M241">IF(N241="","",XLOOKUP(N241,selector_07,selector_07_ids,""))</f>
        <v/>
      </c>
      <c r="N241" s="25"/>
      <c r="O241" s="14"/>
      <c r="P241" s="23" t="str">
        <f t="array" ref="P241">IF(Q241="","",XLOOKUP(Q241,selector_04,selector_04_ids,""))</f>
        <v/>
      </c>
      <c r="Q241" s="25"/>
      <c r="R241" s="14"/>
      <c r="S241" s="27"/>
      <c r="T241" s="14"/>
    </row>
    <row r="242">
      <c r="A242" s="14"/>
      <c r="B242" s="23" t="str">
        <f>IF($A242="","",'Система'!$B$4)</f>
        <v/>
      </c>
      <c r="C242" s="14"/>
      <c r="D242" s="14"/>
      <c r="E242" s="14"/>
      <c r="F242" s="23" t="str">
        <f t="array" ref="F242">IF(G242="","",XLOOKUP(G242,selector_15,selector_15_ids,""))</f>
        <v/>
      </c>
      <c r="G242" s="25"/>
      <c r="H242" s="23" t="str">
        <f t="array" ref="H242">IF(I242="","",XLOOKUP(I242,selector_16,selector_16_ids,""))</f>
        <v/>
      </c>
      <c r="I242" s="25"/>
      <c r="J242" s="14"/>
      <c r="K242" s="14"/>
      <c r="L242" s="14"/>
      <c r="M242" s="23" t="str">
        <f t="array" ref="M242">IF(N242="","",XLOOKUP(N242,selector_07,selector_07_ids,""))</f>
        <v/>
      </c>
      <c r="N242" s="25"/>
      <c r="O242" s="14"/>
      <c r="P242" s="23" t="str">
        <f t="array" ref="P242">IF(Q242="","",XLOOKUP(Q242,selector_04,selector_04_ids,""))</f>
        <v/>
      </c>
      <c r="Q242" s="25"/>
      <c r="R242" s="14"/>
      <c r="S242" s="27"/>
      <c r="T242" s="14"/>
    </row>
    <row r="243">
      <c r="A243" s="14"/>
      <c r="B243" s="23" t="str">
        <f>IF($A243="","",'Система'!$B$4)</f>
        <v/>
      </c>
      <c r="C243" s="14"/>
      <c r="D243" s="14"/>
      <c r="E243" s="14"/>
      <c r="F243" s="23" t="str">
        <f t="array" ref="F243">IF(G243="","",XLOOKUP(G243,selector_15,selector_15_ids,""))</f>
        <v/>
      </c>
      <c r="G243" s="25"/>
      <c r="H243" s="23" t="str">
        <f t="array" ref="H243">IF(I243="","",XLOOKUP(I243,selector_16,selector_16_ids,""))</f>
        <v/>
      </c>
      <c r="I243" s="25"/>
      <c r="J243" s="14"/>
      <c r="K243" s="14"/>
      <c r="L243" s="14"/>
      <c r="M243" s="23" t="str">
        <f t="array" ref="M243">IF(N243="","",XLOOKUP(N243,selector_07,selector_07_ids,""))</f>
        <v/>
      </c>
      <c r="N243" s="25"/>
      <c r="O243" s="14"/>
      <c r="P243" s="23" t="str">
        <f t="array" ref="P243">IF(Q243="","",XLOOKUP(Q243,selector_04,selector_04_ids,""))</f>
        <v/>
      </c>
      <c r="Q243" s="25"/>
      <c r="R243" s="14"/>
      <c r="S243" s="27"/>
      <c r="T243" s="14"/>
    </row>
    <row r="244">
      <c r="A244" s="14"/>
      <c r="B244" s="23" t="str">
        <f>IF($A244="","",'Система'!$B$4)</f>
        <v/>
      </c>
      <c r="C244" s="14"/>
      <c r="D244" s="14"/>
      <c r="E244" s="14"/>
      <c r="F244" s="23" t="str">
        <f t="array" ref="F244">IF(G244="","",XLOOKUP(G244,selector_15,selector_15_ids,""))</f>
        <v/>
      </c>
      <c r="G244" s="25"/>
      <c r="H244" s="23" t="str">
        <f t="array" ref="H244">IF(I244="","",XLOOKUP(I244,selector_16,selector_16_ids,""))</f>
        <v/>
      </c>
      <c r="I244" s="25"/>
      <c r="J244" s="14"/>
      <c r="K244" s="14"/>
      <c r="L244" s="14"/>
      <c r="M244" s="23" t="str">
        <f t="array" ref="M244">IF(N244="","",XLOOKUP(N244,selector_07,selector_07_ids,""))</f>
        <v/>
      </c>
      <c r="N244" s="25"/>
      <c r="O244" s="14"/>
      <c r="P244" s="23" t="str">
        <f t="array" ref="P244">IF(Q244="","",XLOOKUP(Q244,selector_04,selector_04_ids,""))</f>
        <v/>
      </c>
      <c r="Q244" s="25"/>
      <c r="R244" s="14"/>
      <c r="S244" s="27"/>
      <c r="T244" s="14"/>
    </row>
    <row r="245">
      <c r="A245" s="14"/>
      <c r="B245" s="23" t="str">
        <f>IF($A245="","",'Система'!$B$4)</f>
        <v/>
      </c>
      <c r="C245" s="14"/>
      <c r="D245" s="14"/>
      <c r="E245" s="14"/>
      <c r="F245" s="23" t="str">
        <f t="array" ref="F245">IF(G245="","",XLOOKUP(G245,selector_15,selector_15_ids,""))</f>
        <v/>
      </c>
      <c r="G245" s="25"/>
      <c r="H245" s="23" t="str">
        <f t="array" ref="H245">IF(I245="","",XLOOKUP(I245,selector_16,selector_16_ids,""))</f>
        <v/>
      </c>
      <c r="I245" s="25"/>
      <c r="J245" s="14"/>
      <c r="K245" s="14"/>
      <c r="L245" s="14"/>
      <c r="M245" s="23" t="str">
        <f t="array" ref="M245">IF(N245="","",XLOOKUP(N245,selector_07,selector_07_ids,""))</f>
        <v/>
      </c>
      <c r="N245" s="25"/>
      <c r="O245" s="14"/>
      <c r="P245" s="23" t="str">
        <f t="array" ref="P245">IF(Q245="","",XLOOKUP(Q245,selector_04,selector_04_ids,""))</f>
        <v/>
      </c>
      <c r="Q245" s="25"/>
      <c r="R245" s="14"/>
      <c r="S245" s="27"/>
      <c r="T245" s="14"/>
    </row>
    <row r="246">
      <c r="A246" s="14"/>
      <c r="B246" s="23" t="str">
        <f>IF($A246="","",'Система'!$B$4)</f>
        <v/>
      </c>
      <c r="C246" s="14"/>
      <c r="D246" s="14"/>
      <c r="E246" s="14"/>
      <c r="F246" s="23" t="str">
        <f t="array" ref="F246">IF(G246="","",XLOOKUP(G246,selector_15,selector_15_ids,""))</f>
        <v/>
      </c>
      <c r="G246" s="25"/>
      <c r="H246" s="23" t="str">
        <f t="array" ref="H246">IF(I246="","",XLOOKUP(I246,selector_16,selector_16_ids,""))</f>
        <v/>
      </c>
      <c r="I246" s="25"/>
      <c r="J246" s="14"/>
      <c r="K246" s="14"/>
      <c r="L246" s="14"/>
      <c r="M246" s="23" t="str">
        <f t="array" ref="M246">IF(N246="","",XLOOKUP(N246,selector_07,selector_07_ids,""))</f>
        <v/>
      </c>
      <c r="N246" s="25"/>
      <c r="O246" s="14"/>
      <c r="P246" s="23" t="str">
        <f t="array" ref="P246">IF(Q246="","",XLOOKUP(Q246,selector_04,selector_04_ids,""))</f>
        <v/>
      </c>
      <c r="Q246" s="25"/>
      <c r="R246" s="14"/>
      <c r="S246" s="27"/>
      <c r="T246" s="14"/>
    </row>
    <row r="247">
      <c r="A247" s="14"/>
      <c r="B247" s="23" t="str">
        <f>IF($A247="","",'Система'!$B$4)</f>
        <v/>
      </c>
      <c r="C247" s="14"/>
      <c r="D247" s="14"/>
      <c r="E247" s="14"/>
      <c r="F247" s="23" t="str">
        <f t="array" ref="F247">IF(G247="","",XLOOKUP(G247,selector_15,selector_15_ids,""))</f>
        <v/>
      </c>
      <c r="G247" s="25"/>
      <c r="H247" s="23" t="str">
        <f t="array" ref="H247">IF(I247="","",XLOOKUP(I247,selector_16,selector_16_ids,""))</f>
        <v/>
      </c>
      <c r="I247" s="25"/>
      <c r="J247" s="14"/>
      <c r="K247" s="14"/>
      <c r="L247" s="14"/>
      <c r="M247" s="23" t="str">
        <f t="array" ref="M247">IF(N247="","",XLOOKUP(N247,selector_07,selector_07_ids,""))</f>
        <v/>
      </c>
      <c r="N247" s="25"/>
      <c r="O247" s="14"/>
      <c r="P247" s="23" t="str">
        <f t="array" ref="P247">IF(Q247="","",XLOOKUP(Q247,selector_04,selector_04_ids,""))</f>
        <v/>
      </c>
      <c r="Q247" s="25"/>
      <c r="R247" s="14"/>
      <c r="S247" s="27"/>
      <c r="T247" s="14"/>
    </row>
    <row r="248">
      <c r="A248" s="14"/>
      <c r="B248" s="23" t="str">
        <f>IF($A248="","",'Система'!$B$4)</f>
        <v/>
      </c>
      <c r="C248" s="14"/>
      <c r="D248" s="14"/>
      <c r="E248" s="14"/>
      <c r="F248" s="23" t="str">
        <f t="array" ref="F248">IF(G248="","",XLOOKUP(G248,selector_15,selector_15_ids,""))</f>
        <v/>
      </c>
      <c r="G248" s="25"/>
      <c r="H248" s="23" t="str">
        <f t="array" ref="H248">IF(I248="","",XLOOKUP(I248,selector_16,selector_16_ids,""))</f>
        <v/>
      </c>
      <c r="I248" s="25"/>
      <c r="J248" s="14"/>
      <c r="K248" s="14"/>
      <c r="L248" s="14"/>
      <c r="M248" s="23" t="str">
        <f t="array" ref="M248">IF(N248="","",XLOOKUP(N248,selector_07,selector_07_ids,""))</f>
        <v/>
      </c>
      <c r="N248" s="25"/>
      <c r="O248" s="14"/>
      <c r="P248" s="23" t="str">
        <f t="array" ref="P248">IF(Q248="","",XLOOKUP(Q248,selector_04,selector_04_ids,""))</f>
        <v/>
      </c>
      <c r="Q248" s="25"/>
      <c r="R248" s="14"/>
      <c r="S248" s="27"/>
      <c r="T248" s="14"/>
    </row>
    <row r="249">
      <c r="A249" s="14"/>
      <c r="B249" s="23" t="str">
        <f>IF($A249="","",'Система'!$B$4)</f>
        <v/>
      </c>
      <c r="C249" s="14"/>
      <c r="D249" s="14"/>
      <c r="E249" s="14"/>
      <c r="F249" s="23" t="str">
        <f t="array" ref="F249">IF(G249="","",XLOOKUP(G249,selector_15,selector_15_ids,""))</f>
        <v/>
      </c>
      <c r="G249" s="25"/>
      <c r="H249" s="23" t="str">
        <f t="array" ref="H249">IF(I249="","",XLOOKUP(I249,selector_16,selector_16_ids,""))</f>
        <v/>
      </c>
      <c r="I249" s="25"/>
      <c r="J249" s="14"/>
      <c r="K249" s="14"/>
      <c r="L249" s="14"/>
      <c r="M249" s="23" t="str">
        <f t="array" ref="M249">IF(N249="","",XLOOKUP(N249,selector_07,selector_07_ids,""))</f>
        <v/>
      </c>
      <c r="N249" s="25"/>
      <c r="O249" s="14"/>
      <c r="P249" s="23" t="str">
        <f t="array" ref="P249">IF(Q249="","",XLOOKUP(Q249,selector_04,selector_04_ids,""))</f>
        <v/>
      </c>
      <c r="Q249" s="25"/>
      <c r="R249" s="14"/>
      <c r="S249" s="27"/>
      <c r="T249" s="14"/>
    </row>
    <row r="250">
      <c r="A250" s="14"/>
      <c r="B250" s="23" t="str">
        <f>IF($A250="","",'Система'!$B$4)</f>
        <v/>
      </c>
      <c r="C250" s="14"/>
      <c r="D250" s="14"/>
      <c r="E250" s="14"/>
      <c r="F250" s="23" t="str">
        <f t="array" ref="F250">IF(G250="","",XLOOKUP(G250,selector_15,selector_15_ids,""))</f>
        <v/>
      </c>
      <c r="G250" s="25"/>
      <c r="H250" s="23" t="str">
        <f t="array" ref="H250">IF(I250="","",XLOOKUP(I250,selector_16,selector_16_ids,""))</f>
        <v/>
      </c>
      <c r="I250" s="25"/>
      <c r="J250" s="14"/>
      <c r="K250" s="14"/>
      <c r="L250" s="14"/>
      <c r="M250" s="23" t="str">
        <f t="array" ref="M250">IF(N250="","",XLOOKUP(N250,selector_07,selector_07_ids,""))</f>
        <v/>
      </c>
      <c r="N250" s="25"/>
      <c r="O250" s="14"/>
      <c r="P250" s="23" t="str">
        <f t="array" ref="P250">IF(Q250="","",XLOOKUP(Q250,selector_04,selector_04_ids,""))</f>
        <v/>
      </c>
      <c r="Q250" s="25"/>
      <c r="R250" s="14"/>
      <c r="S250" s="27"/>
      <c r="T250" s="14"/>
    </row>
    <row r="251">
      <c r="A251" s="14"/>
      <c r="B251" s="23" t="str">
        <f>IF($A251="","",'Система'!$B$4)</f>
        <v/>
      </c>
      <c r="C251" s="14"/>
      <c r="D251" s="14"/>
      <c r="E251" s="14"/>
      <c r="F251" s="23" t="str">
        <f t="array" ref="F251">IF(G251="","",XLOOKUP(G251,selector_15,selector_15_ids,""))</f>
        <v/>
      </c>
      <c r="G251" s="25"/>
      <c r="H251" s="23" t="str">
        <f t="array" ref="H251">IF(I251="","",XLOOKUP(I251,selector_16,selector_16_ids,""))</f>
        <v/>
      </c>
      <c r="I251" s="25"/>
      <c r="J251" s="14"/>
      <c r="K251" s="14"/>
      <c r="L251" s="14"/>
      <c r="M251" s="23" t="str">
        <f t="array" ref="M251">IF(N251="","",XLOOKUP(N251,selector_07,selector_07_ids,""))</f>
        <v/>
      </c>
      <c r="N251" s="25"/>
      <c r="O251" s="14"/>
      <c r="P251" s="23" t="str">
        <f t="array" ref="P251">IF(Q251="","",XLOOKUP(Q251,selector_04,selector_04_ids,""))</f>
        <v/>
      </c>
      <c r="Q251" s="25"/>
      <c r="R251" s="14"/>
      <c r="S251" s="27"/>
      <c r="T251" s="14"/>
    </row>
    <row r="252">
      <c r="A252" s="14"/>
      <c r="B252" s="23" t="str">
        <f>IF($A252="","",'Система'!$B$4)</f>
        <v/>
      </c>
      <c r="C252" s="14"/>
      <c r="D252" s="14"/>
      <c r="E252" s="14"/>
      <c r="F252" s="23" t="str">
        <f t="array" ref="F252">IF(G252="","",XLOOKUP(G252,selector_15,selector_15_ids,""))</f>
        <v/>
      </c>
      <c r="G252" s="25"/>
      <c r="H252" s="23" t="str">
        <f t="array" ref="H252">IF(I252="","",XLOOKUP(I252,selector_16,selector_16_ids,""))</f>
        <v/>
      </c>
      <c r="I252" s="25"/>
      <c r="J252" s="14"/>
      <c r="K252" s="14"/>
      <c r="L252" s="14"/>
      <c r="M252" s="23" t="str">
        <f t="array" ref="M252">IF(N252="","",XLOOKUP(N252,selector_07,selector_07_ids,""))</f>
        <v/>
      </c>
      <c r="N252" s="25"/>
      <c r="O252" s="14"/>
      <c r="P252" s="23" t="str">
        <f t="array" ref="P252">IF(Q252="","",XLOOKUP(Q252,selector_04,selector_04_ids,""))</f>
        <v/>
      </c>
      <c r="Q252" s="25"/>
      <c r="R252" s="14"/>
      <c r="S252" s="27"/>
      <c r="T252" s="14"/>
    </row>
    <row r="253">
      <c r="A253" s="14"/>
      <c r="B253" s="23" t="str">
        <f>IF($A253="","",'Система'!$B$4)</f>
        <v/>
      </c>
      <c r="C253" s="14"/>
      <c r="D253" s="14"/>
      <c r="E253" s="14"/>
      <c r="F253" s="23" t="str">
        <f t="array" ref="F253">IF(G253="","",XLOOKUP(G253,selector_15,selector_15_ids,""))</f>
        <v/>
      </c>
      <c r="G253" s="25"/>
      <c r="H253" s="23" t="str">
        <f t="array" ref="H253">IF(I253="","",XLOOKUP(I253,selector_16,selector_16_ids,""))</f>
        <v/>
      </c>
      <c r="I253" s="25"/>
      <c r="J253" s="14"/>
      <c r="K253" s="14"/>
      <c r="L253" s="14"/>
      <c r="M253" s="23" t="str">
        <f t="array" ref="M253">IF(N253="","",XLOOKUP(N253,selector_07,selector_07_ids,""))</f>
        <v/>
      </c>
      <c r="N253" s="25"/>
      <c r="O253" s="14"/>
      <c r="P253" s="23" t="str">
        <f t="array" ref="P253">IF(Q253="","",XLOOKUP(Q253,selector_04,selector_04_ids,""))</f>
        <v/>
      </c>
      <c r="Q253" s="25"/>
      <c r="R253" s="14"/>
      <c r="S253" s="27"/>
      <c r="T253" s="14"/>
    </row>
    <row r="254">
      <c r="A254" s="14"/>
      <c r="B254" s="23" t="str">
        <f>IF($A254="","",'Система'!$B$4)</f>
        <v/>
      </c>
      <c r="C254" s="14"/>
      <c r="D254" s="14"/>
      <c r="E254" s="14"/>
      <c r="F254" s="23" t="str">
        <f t="array" ref="F254">IF(G254="","",XLOOKUP(G254,selector_15,selector_15_ids,""))</f>
        <v/>
      </c>
      <c r="G254" s="25"/>
      <c r="H254" s="23" t="str">
        <f t="array" ref="H254">IF(I254="","",XLOOKUP(I254,selector_16,selector_16_ids,""))</f>
        <v/>
      </c>
      <c r="I254" s="25"/>
      <c r="J254" s="14"/>
      <c r="K254" s="14"/>
      <c r="L254" s="14"/>
      <c r="M254" s="23" t="str">
        <f t="array" ref="M254">IF(N254="","",XLOOKUP(N254,selector_07,selector_07_ids,""))</f>
        <v/>
      </c>
      <c r="N254" s="25"/>
      <c r="O254" s="14"/>
      <c r="P254" s="23" t="str">
        <f t="array" ref="P254">IF(Q254="","",XLOOKUP(Q254,selector_04,selector_04_ids,""))</f>
        <v/>
      </c>
      <c r="Q254" s="25"/>
      <c r="R254" s="14"/>
      <c r="S254" s="27"/>
      <c r="T254" s="14"/>
    </row>
    <row r="255">
      <c r="A255" s="14"/>
      <c r="B255" s="23" t="str">
        <f>IF($A255="","",'Система'!$B$4)</f>
        <v/>
      </c>
      <c r="C255" s="14"/>
      <c r="D255" s="14"/>
      <c r="E255" s="14"/>
      <c r="F255" s="23" t="str">
        <f t="array" ref="F255">IF(G255="","",XLOOKUP(G255,selector_15,selector_15_ids,""))</f>
        <v/>
      </c>
      <c r="G255" s="25"/>
      <c r="H255" s="23" t="str">
        <f t="array" ref="H255">IF(I255="","",XLOOKUP(I255,selector_16,selector_16_ids,""))</f>
        <v/>
      </c>
      <c r="I255" s="25"/>
      <c r="J255" s="14"/>
      <c r="K255" s="14"/>
      <c r="L255" s="14"/>
      <c r="M255" s="23" t="str">
        <f t="array" ref="M255">IF(N255="","",XLOOKUP(N255,selector_07,selector_07_ids,""))</f>
        <v/>
      </c>
      <c r="N255" s="25"/>
      <c r="O255" s="14"/>
      <c r="P255" s="23" t="str">
        <f t="array" ref="P255">IF(Q255="","",XLOOKUP(Q255,selector_04,selector_04_ids,""))</f>
        <v/>
      </c>
      <c r="Q255" s="25"/>
      <c r="R255" s="14"/>
      <c r="S255" s="27"/>
      <c r="T255" s="14"/>
    </row>
    <row r="256">
      <c r="A256" s="14"/>
      <c r="B256" s="23" t="str">
        <f>IF($A256="","",'Система'!$B$4)</f>
        <v/>
      </c>
      <c r="C256" s="14"/>
      <c r="D256" s="14"/>
      <c r="E256" s="14"/>
      <c r="F256" s="23" t="str">
        <f t="array" ref="F256">IF(G256="","",XLOOKUP(G256,selector_15,selector_15_ids,""))</f>
        <v/>
      </c>
      <c r="G256" s="25"/>
      <c r="H256" s="23" t="str">
        <f t="array" ref="H256">IF(I256="","",XLOOKUP(I256,selector_16,selector_16_ids,""))</f>
        <v/>
      </c>
      <c r="I256" s="25"/>
      <c r="J256" s="14"/>
      <c r="K256" s="14"/>
      <c r="L256" s="14"/>
      <c r="M256" s="23" t="str">
        <f t="array" ref="M256">IF(N256="","",XLOOKUP(N256,selector_07,selector_07_ids,""))</f>
        <v/>
      </c>
      <c r="N256" s="25"/>
      <c r="O256" s="14"/>
      <c r="P256" s="23" t="str">
        <f t="array" ref="P256">IF(Q256="","",XLOOKUP(Q256,selector_04,selector_04_ids,""))</f>
        <v/>
      </c>
      <c r="Q256" s="25"/>
      <c r="R256" s="14"/>
      <c r="S256" s="27"/>
      <c r="T256" s="14"/>
    </row>
    <row r="257">
      <c r="A257" s="14"/>
      <c r="B257" s="23" t="str">
        <f>IF($A257="","",'Система'!$B$4)</f>
        <v/>
      </c>
      <c r="C257" s="14"/>
      <c r="D257" s="14"/>
      <c r="E257" s="14"/>
      <c r="F257" s="23" t="str">
        <f t="array" ref="F257">IF(G257="","",XLOOKUP(G257,selector_15,selector_15_ids,""))</f>
        <v/>
      </c>
      <c r="G257" s="25"/>
      <c r="H257" s="23" t="str">
        <f t="array" ref="H257">IF(I257="","",XLOOKUP(I257,selector_16,selector_16_ids,""))</f>
        <v/>
      </c>
      <c r="I257" s="25"/>
      <c r="J257" s="14"/>
      <c r="K257" s="14"/>
      <c r="L257" s="14"/>
      <c r="M257" s="23" t="str">
        <f t="array" ref="M257">IF(N257="","",XLOOKUP(N257,selector_07,selector_07_ids,""))</f>
        <v/>
      </c>
      <c r="N257" s="25"/>
      <c r="O257" s="14"/>
      <c r="P257" s="23" t="str">
        <f t="array" ref="P257">IF(Q257="","",XLOOKUP(Q257,selector_04,selector_04_ids,""))</f>
        <v/>
      </c>
      <c r="Q257" s="25"/>
      <c r="R257" s="14"/>
      <c r="S257" s="27"/>
      <c r="T257" s="14"/>
    </row>
    <row r="258">
      <c r="A258" s="14"/>
      <c r="B258" s="23" t="str">
        <f>IF($A258="","",'Система'!$B$4)</f>
        <v/>
      </c>
      <c r="C258" s="14"/>
      <c r="D258" s="14"/>
      <c r="E258" s="14"/>
      <c r="F258" s="23" t="str">
        <f t="array" ref="F258">IF(G258="","",XLOOKUP(G258,selector_15,selector_15_ids,""))</f>
        <v/>
      </c>
      <c r="G258" s="25"/>
      <c r="H258" s="23" t="str">
        <f t="array" ref="H258">IF(I258="","",XLOOKUP(I258,selector_16,selector_16_ids,""))</f>
        <v/>
      </c>
      <c r="I258" s="25"/>
      <c r="J258" s="14"/>
      <c r="K258" s="14"/>
      <c r="L258" s="14"/>
      <c r="M258" s="23" t="str">
        <f t="array" ref="M258">IF(N258="","",XLOOKUP(N258,selector_07,selector_07_ids,""))</f>
        <v/>
      </c>
      <c r="N258" s="25"/>
      <c r="O258" s="14"/>
      <c r="P258" s="23" t="str">
        <f t="array" ref="P258">IF(Q258="","",XLOOKUP(Q258,selector_04,selector_04_ids,""))</f>
        <v/>
      </c>
      <c r="Q258" s="25"/>
      <c r="R258" s="14"/>
      <c r="S258" s="27"/>
      <c r="T258" s="14"/>
    </row>
    <row r="259">
      <c r="A259" s="14"/>
      <c r="B259" s="23" t="str">
        <f>IF($A259="","",'Система'!$B$4)</f>
        <v/>
      </c>
      <c r="C259" s="14"/>
      <c r="D259" s="14"/>
      <c r="E259" s="14"/>
      <c r="F259" s="23" t="str">
        <f t="array" ref="F259">IF(G259="","",XLOOKUP(G259,selector_15,selector_15_ids,""))</f>
        <v/>
      </c>
      <c r="G259" s="25"/>
      <c r="H259" s="23" t="str">
        <f t="array" ref="H259">IF(I259="","",XLOOKUP(I259,selector_16,selector_16_ids,""))</f>
        <v/>
      </c>
      <c r="I259" s="25"/>
      <c r="J259" s="14"/>
      <c r="K259" s="14"/>
      <c r="L259" s="14"/>
      <c r="M259" s="23" t="str">
        <f t="array" ref="M259">IF(N259="","",XLOOKUP(N259,selector_07,selector_07_ids,""))</f>
        <v/>
      </c>
      <c r="N259" s="25"/>
      <c r="O259" s="14"/>
      <c r="P259" s="23" t="str">
        <f t="array" ref="P259">IF(Q259="","",XLOOKUP(Q259,selector_04,selector_04_ids,""))</f>
        <v/>
      </c>
      <c r="Q259" s="25"/>
      <c r="R259" s="14"/>
      <c r="S259" s="27"/>
      <c r="T259" s="14"/>
    </row>
    <row r="260">
      <c r="A260" s="14"/>
      <c r="B260" s="23" t="str">
        <f>IF($A260="","",'Система'!$B$4)</f>
        <v/>
      </c>
      <c r="C260" s="14"/>
      <c r="D260" s="14"/>
      <c r="E260" s="14"/>
      <c r="F260" s="23" t="str">
        <f t="array" ref="F260">IF(G260="","",XLOOKUP(G260,selector_15,selector_15_ids,""))</f>
        <v/>
      </c>
      <c r="G260" s="25"/>
      <c r="H260" s="23" t="str">
        <f t="array" ref="H260">IF(I260="","",XLOOKUP(I260,selector_16,selector_16_ids,""))</f>
        <v/>
      </c>
      <c r="I260" s="25"/>
      <c r="J260" s="14"/>
      <c r="K260" s="14"/>
      <c r="L260" s="14"/>
      <c r="M260" s="23" t="str">
        <f t="array" ref="M260">IF(N260="","",XLOOKUP(N260,selector_07,selector_07_ids,""))</f>
        <v/>
      </c>
      <c r="N260" s="25"/>
      <c r="O260" s="14"/>
      <c r="P260" s="23" t="str">
        <f t="array" ref="P260">IF(Q260="","",XLOOKUP(Q260,selector_04,selector_04_ids,""))</f>
        <v/>
      </c>
      <c r="Q260" s="25"/>
      <c r="R260" s="14"/>
      <c r="S260" s="27"/>
      <c r="T260" s="14"/>
    </row>
    <row r="261">
      <c r="A261" s="14"/>
      <c r="B261" s="23" t="str">
        <f>IF($A261="","",'Система'!$B$4)</f>
        <v/>
      </c>
      <c r="C261" s="14"/>
      <c r="D261" s="14"/>
      <c r="E261" s="14"/>
      <c r="F261" s="23" t="str">
        <f t="array" ref="F261">IF(G261="","",XLOOKUP(G261,selector_15,selector_15_ids,""))</f>
        <v/>
      </c>
      <c r="G261" s="25"/>
      <c r="H261" s="23" t="str">
        <f t="array" ref="H261">IF(I261="","",XLOOKUP(I261,selector_16,selector_16_ids,""))</f>
        <v/>
      </c>
      <c r="I261" s="25"/>
      <c r="J261" s="14"/>
      <c r="K261" s="14"/>
      <c r="L261" s="14"/>
      <c r="M261" s="23" t="str">
        <f t="array" ref="M261">IF(N261="","",XLOOKUP(N261,selector_07,selector_07_ids,""))</f>
        <v/>
      </c>
      <c r="N261" s="25"/>
      <c r="O261" s="14"/>
      <c r="P261" s="23" t="str">
        <f t="array" ref="P261">IF(Q261="","",XLOOKUP(Q261,selector_04,selector_04_ids,""))</f>
        <v/>
      </c>
      <c r="Q261" s="25"/>
      <c r="R261" s="14"/>
      <c r="S261" s="27"/>
      <c r="T261" s="14"/>
    </row>
    <row r="262">
      <c r="A262" s="14"/>
      <c r="B262" s="23" t="str">
        <f>IF($A262="","",'Система'!$B$4)</f>
        <v/>
      </c>
      <c r="C262" s="14"/>
      <c r="D262" s="14"/>
      <c r="E262" s="14"/>
      <c r="F262" s="23" t="str">
        <f t="array" ref="F262">IF(G262="","",XLOOKUP(G262,selector_15,selector_15_ids,""))</f>
        <v/>
      </c>
      <c r="G262" s="25"/>
      <c r="H262" s="23" t="str">
        <f t="array" ref="H262">IF(I262="","",XLOOKUP(I262,selector_16,selector_16_ids,""))</f>
        <v/>
      </c>
      <c r="I262" s="25"/>
      <c r="J262" s="14"/>
      <c r="K262" s="14"/>
      <c r="L262" s="14"/>
      <c r="M262" s="23" t="str">
        <f t="array" ref="M262">IF(N262="","",XLOOKUP(N262,selector_07,selector_07_ids,""))</f>
        <v/>
      </c>
      <c r="N262" s="25"/>
      <c r="O262" s="14"/>
      <c r="P262" s="23" t="str">
        <f t="array" ref="P262">IF(Q262="","",XLOOKUP(Q262,selector_04,selector_04_ids,""))</f>
        <v/>
      </c>
      <c r="Q262" s="25"/>
      <c r="R262" s="14"/>
      <c r="S262" s="27"/>
      <c r="T262" s="14"/>
    </row>
    <row r="263">
      <c r="A263" s="14"/>
      <c r="B263" s="23" t="str">
        <f>IF($A263="","",'Система'!$B$4)</f>
        <v/>
      </c>
      <c r="C263" s="14"/>
      <c r="D263" s="14"/>
      <c r="E263" s="14"/>
      <c r="F263" s="23" t="str">
        <f t="array" ref="F263">IF(G263="","",XLOOKUP(G263,selector_15,selector_15_ids,""))</f>
        <v/>
      </c>
      <c r="G263" s="25"/>
      <c r="H263" s="23" t="str">
        <f t="array" ref="H263">IF(I263="","",XLOOKUP(I263,selector_16,selector_16_ids,""))</f>
        <v/>
      </c>
      <c r="I263" s="25"/>
      <c r="J263" s="14"/>
      <c r="K263" s="14"/>
      <c r="L263" s="14"/>
      <c r="M263" s="23" t="str">
        <f t="array" ref="M263">IF(N263="","",XLOOKUP(N263,selector_07,selector_07_ids,""))</f>
        <v/>
      </c>
      <c r="N263" s="25"/>
      <c r="O263" s="14"/>
      <c r="P263" s="23" t="str">
        <f t="array" ref="P263">IF(Q263="","",XLOOKUP(Q263,selector_04,selector_04_ids,""))</f>
        <v/>
      </c>
      <c r="Q263" s="25"/>
      <c r="R263" s="14"/>
      <c r="S263" s="27"/>
      <c r="T263" s="14"/>
    </row>
    <row r="264">
      <c r="A264" s="14"/>
      <c r="B264" s="23" t="str">
        <f>IF($A264="","",'Система'!$B$4)</f>
        <v/>
      </c>
      <c r="C264" s="14"/>
      <c r="D264" s="14"/>
      <c r="E264" s="14"/>
      <c r="F264" s="23" t="str">
        <f t="array" ref="F264">IF(G264="","",XLOOKUP(G264,selector_15,selector_15_ids,""))</f>
        <v/>
      </c>
      <c r="G264" s="25"/>
      <c r="H264" s="23" t="str">
        <f t="array" ref="H264">IF(I264="","",XLOOKUP(I264,selector_16,selector_16_ids,""))</f>
        <v/>
      </c>
      <c r="I264" s="25"/>
      <c r="J264" s="14"/>
      <c r="K264" s="14"/>
      <c r="L264" s="14"/>
      <c r="M264" s="23" t="str">
        <f t="array" ref="M264">IF(N264="","",XLOOKUP(N264,selector_07,selector_07_ids,""))</f>
        <v/>
      </c>
      <c r="N264" s="25"/>
      <c r="O264" s="14"/>
      <c r="P264" s="23" t="str">
        <f t="array" ref="P264">IF(Q264="","",XLOOKUP(Q264,selector_04,selector_04_ids,""))</f>
        <v/>
      </c>
      <c r="Q264" s="25"/>
      <c r="R264" s="14"/>
      <c r="S264" s="27"/>
      <c r="T264" s="14"/>
    </row>
    <row r="265">
      <c r="A265" s="14"/>
      <c r="B265" s="23" t="str">
        <f>IF($A265="","",'Система'!$B$4)</f>
        <v/>
      </c>
      <c r="C265" s="14"/>
      <c r="D265" s="14"/>
      <c r="E265" s="14"/>
      <c r="F265" s="23" t="str">
        <f t="array" ref="F265">IF(G265="","",XLOOKUP(G265,selector_15,selector_15_ids,""))</f>
        <v/>
      </c>
      <c r="G265" s="25"/>
      <c r="H265" s="23" t="str">
        <f t="array" ref="H265">IF(I265="","",XLOOKUP(I265,selector_16,selector_16_ids,""))</f>
        <v/>
      </c>
      <c r="I265" s="25"/>
      <c r="J265" s="14"/>
      <c r="K265" s="14"/>
      <c r="L265" s="14"/>
      <c r="M265" s="23" t="str">
        <f t="array" ref="M265">IF(N265="","",XLOOKUP(N265,selector_07,selector_07_ids,""))</f>
        <v/>
      </c>
      <c r="N265" s="25"/>
      <c r="O265" s="14"/>
      <c r="P265" s="23" t="str">
        <f t="array" ref="P265">IF(Q265="","",XLOOKUP(Q265,selector_04,selector_04_ids,""))</f>
        <v/>
      </c>
      <c r="Q265" s="25"/>
      <c r="R265" s="14"/>
      <c r="S265" s="27"/>
      <c r="T265" s="14"/>
    </row>
    <row r="266">
      <c r="A266" s="14"/>
      <c r="B266" s="23" t="str">
        <f>IF($A266="","",'Система'!$B$4)</f>
        <v/>
      </c>
      <c r="C266" s="14"/>
      <c r="D266" s="14"/>
      <c r="E266" s="14"/>
      <c r="F266" s="23" t="str">
        <f t="array" ref="F266">IF(G266="","",XLOOKUP(G266,selector_15,selector_15_ids,""))</f>
        <v/>
      </c>
      <c r="G266" s="25"/>
      <c r="H266" s="23" t="str">
        <f t="array" ref="H266">IF(I266="","",XLOOKUP(I266,selector_16,selector_16_ids,""))</f>
        <v/>
      </c>
      <c r="I266" s="25"/>
      <c r="J266" s="14"/>
      <c r="K266" s="14"/>
      <c r="L266" s="14"/>
      <c r="M266" s="23" t="str">
        <f t="array" ref="M266">IF(N266="","",XLOOKUP(N266,selector_07,selector_07_ids,""))</f>
        <v/>
      </c>
      <c r="N266" s="25"/>
      <c r="O266" s="14"/>
      <c r="P266" s="23" t="str">
        <f t="array" ref="P266">IF(Q266="","",XLOOKUP(Q266,selector_04,selector_04_ids,""))</f>
        <v/>
      </c>
      <c r="Q266" s="25"/>
      <c r="R266" s="14"/>
      <c r="S266" s="27"/>
      <c r="T266" s="14"/>
    </row>
    <row r="267">
      <c r="A267" s="14"/>
      <c r="B267" s="23" t="str">
        <f>IF($A267="","",'Система'!$B$4)</f>
        <v/>
      </c>
      <c r="C267" s="14"/>
      <c r="D267" s="14"/>
      <c r="E267" s="14"/>
      <c r="F267" s="23" t="str">
        <f t="array" ref="F267">IF(G267="","",XLOOKUP(G267,selector_15,selector_15_ids,""))</f>
        <v/>
      </c>
      <c r="G267" s="25"/>
      <c r="H267" s="23" t="str">
        <f t="array" ref="H267">IF(I267="","",XLOOKUP(I267,selector_16,selector_16_ids,""))</f>
        <v/>
      </c>
      <c r="I267" s="25"/>
      <c r="J267" s="14"/>
      <c r="K267" s="14"/>
      <c r="L267" s="14"/>
      <c r="M267" s="23" t="str">
        <f t="array" ref="M267">IF(N267="","",XLOOKUP(N267,selector_07,selector_07_ids,""))</f>
        <v/>
      </c>
      <c r="N267" s="25"/>
      <c r="O267" s="14"/>
      <c r="P267" s="23" t="str">
        <f t="array" ref="P267">IF(Q267="","",XLOOKUP(Q267,selector_04,selector_04_ids,""))</f>
        <v/>
      </c>
      <c r="Q267" s="25"/>
      <c r="R267" s="14"/>
      <c r="S267" s="27"/>
      <c r="T267" s="14"/>
    </row>
    <row r="268">
      <c r="A268" s="14"/>
      <c r="B268" s="23" t="str">
        <f>IF($A268="","",'Система'!$B$4)</f>
        <v/>
      </c>
      <c r="C268" s="14"/>
      <c r="D268" s="14"/>
      <c r="E268" s="14"/>
      <c r="F268" s="23" t="str">
        <f t="array" ref="F268">IF(G268="","",XLOOKUP(G268,selector_15,selector_15_ids,""))</f>
        <v/>
      </c>
      <c r="G268" s="25"/>
      <c r="H268" s="23" t="str">
        <f t="array" ref="H268">IF(I268="","",XLOOKUP(I268,selector_16,selector_16_ids,""))</f>
        <v/>
      </c>
      <c r="I268" s="25"/>
      <c r="J268" s="14"/>
      <c r="K268" s="14"/>
      <c r="L268" s="14"/>
      <c r="M268" s="23" t="str">
        <f t="array" ref="M268">IF(N268="","",XLOOKUP(N268,selector_07,selector_07_ids,""))</f>
        <v/>
      </c>
      <c r="N268" s="25"/>
      <c r="O268" s="14"/>
      <c r="P268" s="23" t="str">
        <f t="array" ref="P268">IF(Q268="","",XLOOKUP(Q268,selector_04,selector_04_ids,""))</f>
        <v/>
      </c>
      <c r="Q268" s="25"/>
      <c r="R268" s="14"/>
      <c r="S268" s="27"/>
      <c r="T268" s="14"/>
    </row>
    <row r="269">
      <c r="A269" s="14"/>
      <c r="B269" s="23" t="str">
        <f>IF($A269="","",'Система'!$B$4)</f>
        <v/>
      </c>
      <c r="C269" s="14"/>
      <c r="D269" s="14"/>
      <c r="E269" s="14"/>
      <c r="F269" s="23" t="str">
        <f t="array" ref="F269">IF(G269="","",XLOOKUP(G269,selector_15,selector_15_ids,""))</f>
        <v/>
      </c>
      <c r="G269" s="25"/>
      <c r="H269" s="23" t="str">
        <f t="array" ref="H269">IF(I269="","",XLOOKUP(I269,selector_16,selector_16_ids,""))</f>
        <v/>
      </c>
      <c r="I269" s="25"/>
      <c r="J269" s="14"/>
      <c r="K269" s="14"/>
      <c r="L269" s="14"/>
      <c r="M269" s="23" t="str">
        <f t="array" ref="M269">IF(N269="","",XLOOKUP(N269,selector_07,selector_07_ids,""))</f>
        <v/>
      </c>
      <c r="N269" s="25"/>
      <c r="O269" s="14"/>
      <c r="P269" s="23" t="str">
        <f t="array" ref="P269">IF(Q269="","",XLOOKUP(Q269,selector_04,selector_04_ids,""))</f>
        <v/>
      </c>
      <c r="Q269" s="25"/>
      <c r="R269" s="14"/>
      <c r="S269" s="27"/>
      <c r="T269" s="14"/>
    </row>
    <row r="270">
      <c r="A270" s="14"/>
      <c r="B270" s="23" t="str">
        <f>IF($A270="","",'Система'!$B$4)</f>
        <v/>
      </c>
      <c r="C270" s="14"/>
      <c r="D270" s="14"/>
      <c r="E270" s="14"/>
      <c r="F270" s="23" t="str">
        <f t="array" ref="F270">IF(G270="","",XLOOKUP(G270,selector_15,selector_15_ids,""))</f>
        <v/>
      </c>
      <c r="G270" s="25"/>
      <c r="H270" s="23" t="str">
        <f t="array" ref="H270">IF(I270="","",XLOOKUP(I270,selector_16,selector_16_ids,""))</f>
        <v/>
      </c>
      <c r="I270" s="25"/>
      <c r="J270" s="14"/>
      <c r="K270" s="14"/>
      <c r="L270" s="14"/>
      <c r="M270" s="23" t="str">
        <f t="array" ref="M270">IF(N270="","",XLOOKUP(N270,selector_07,selector_07_ids,""))</f>
        <v/>
      </c>
      <c r="N270" s="25"/>
      <c r="O270" s="14"/>
      <c r="P270" s="23" t="str">
        <f t="array" ref="P270">IF(Q270="","",XLOOKUP(Q270,selector_04,selector_04_ids,""))</f>
        <v/>
      </c>
      <c r="Q270" s="25"/>
      <c r="R270" s="14"/>
      <c r="S270" s="27"/>
      <c r="T270" s="14"/>
    </row>
    <row r="271">
      <c r="A271" s="14"/>
      <c r="B271" s="23" t="str">
        <f>IF($A271="","",'Система'!$B$4)</f>
        <v/>
      </c>
      <c r="C271" s="14"/>
      <c r="D271" s="14"/>
      <c r="E271" s="14"/>
      <c r="F271" s="23" t="str">
        <f t="array" ref="F271">IF(G271="","",XLOOKUP(G271,selector_15,selector_15_ids,""))</f>
        <v/>
      </c>
      <c r="G271" s="25"/>
      <c r="H271" s="23" t="str">
        <f t="array" ref="H271">IF(I271="","",XLOOKUP(I271,selector_16,selector_16_ids,""))</f>
        <v/>
      </c>
      <c r="I271" s="25"/>
      <c r="J271" s="14"/>
      <c r="K271" s="14"/>
      <c r="L271" s="14"/>
      <c r="M271" s="23" t="str">
        <f t="array" ref="M271">IF(N271="","",XLOOKUP(N271,selector_07,selector_07_ids,""))</f>
        <v/>
      </c>
      <c r="N271" s="25"/>
      <c r="O271" s="14"/>
      <c r="P271" s="23" t="str">
        <f t="array" ref="P271">IF(Q271="","",XLOOKUP(Q271,selector_04,selector_04_ids,""))</f>
        <v/>
      </c>
      <c r="Q271" s="25"/>
      <c r="R271" s="14"/>
      <c r="S271" s="27"/>
      <c r="T271" s="14"/>
    </row>
    <row r="272">
      <c r="A272" s="14"/>
      <c r="B272" s="23" t="str">
        <f>IF($A272="","",'Система'!$B$4)</f>
        <v/>
      </c>
      <c r="C272" s="14"/>
      <c r="D272" s="14"/>
      <c r="E272" s="14"/>
      <c r="F272" s="23" t="str">
        <f t="array" ref="F272">IF(G272="","",XLOOKUP(G272,selector_15,selector_15_ids,""))</f>
        <v/>
      </c>
      <c r="G272" s="25"/>
      <c r="H272" s="23" t="str">
        <f t="array" ref="H272">IF(I272="","",XLOOKUP(I272,selector_16,selector_16_ids,""))</f>
        <v/>
      </c>
      <c r="I272" s="25"/>
      <c r="J272" s="14"/>
      <c r="K272" s="14"/>
      <c r="L272" s="14"/>
      <c r="M272" s="23" t="str">
        <f t="array" ref="M272">IF(N272="","",XLOOKUP(N272,selector_07,selector_07_ids,""))</f>
        <v/>
      </c>
      <c r="N272" s="25"/>
      <c r="O272" s="14"/>
      <c r="P272" s="23" t="str">
        <f t="array" ref="P272">IF(Q272="","",XLOOKUP(Q272,selector_04,selector_04_ids,""))</f>
        <v/>
      </c>
      <c r="Q272" s="25"/>
      <c r="R272" s="14"/>
      <c r="S272" s="27"/>
      <c r="T272" s="14"/>
    </row>
    <row r="273">
      <c r="A273" s="14"/>
      <c r="B273" s="23" t="str">
        <f>IF($A273="","",'Система'!$B$4)</f>
        <v/>
      </c>
      <c r="C273" s="14"/>
      <c r="D273" s="14"/>
      <c r="E273" s="14"/>
      <c r="F273" s="23" t="str">
        <f t="array" ref="F273">IF(G273="","",XLOOKUP(G273,selector_15,selector_15_ids,""))</f>
        <v/>
      </c>
      <c r="G273" s="25"/>
      <c r="H273" s="23" t="str">
        <f t="array" ref="H273">IF(I273="","",XLOOKUP(I273,selector_16,selector_16_ids,""))</f>
        <v/>
      </c>
      <c r="I273" s="25"/>
      <c r="J273" s="14"/>
      <c r="K273" s="14"/>
      <c r="L273" s="14"/>
      <c r="M273" s="23" t="str">
        <f t="array" ref="M273">IF(N273="","",XLOOKUP(N273,selector_07,selector_07_ids,""))</f>
        <v/>
      </c>
      <c r="N273" s="25"/>
      <c r="O273" s="14"/>
      <c r="P273" s="23" t="str">
        <f t="array" ref="P273">IF(Q273="","",XLOOKUP(Q273,selector_04,selector_04_ids,""))</f>
        <v/>
      </c>
      <c r="Q273" s="25"/>
      <c r="R273" s="14"/>
      <c r="S273" s="27"/>
      <c r="T273" s="14"/>
    </row>
    <row r="274">
      <c r="A274" s="14"/>
      <c r="B274" s="23" t="str">
        <f>IF($A274="","",'Система'!$B$4)</f>
        <v/>
      </c>
      <c r="C274" s="14"/>
      <c r="D274" s="14"/>
      <c r="E274" s="14"/>
      <c r="F274" s="23" t="str">
        <f t="array" ref="F274">IF(G274="","",XLOOKUP(G274,selector_15,selector_15_ids,""))</f>
        <v/>
      </c>
      <c r="G274" s="25"/>
      <c r="H274" s="23" t="str">
        <f t="array" ref="H274">IF(I274="","",XLOOKUP(I274,selector_16,selector_16_ids,""))</f>
        <v/>
      </c>
      <c r="I274" s="25"/>
      <c r="J274" s="14"/>
      <c r="K274" s="14"/>
      <c r="L274" s="14"/>
      <c r="M274" s="23" t="str">
        <f t="array" ref="M274">IF(N274="","",XLOOKUP(N274,selector_07,selector_07_ids,""))</f>
        <v/>
      </c>
      <c r="N274" s="25"/>
      <c r="O274" s="14"/>
      <c r="P274" s="23" t="str">
        <f t="array" ref="P274">IF(Q274="","",XLOOKUP(Q274,selector_04,selector_04_ids,""))</f>
        <v/>
      </c>
      <c r="Q274" s="25"/>
      <c r="R274" s="14"/>
      <c r="S274" s="27"/>
      <c r="T274" s="14"/>
    </row>
    <row r="275">
      <c r="A275" s="14"/>
      <c r="B275" s="23" t="str">
        <f>IF($A275="","",'Система'!$B$4)</f>
        <v/>
      </c>
      <c r="C275" s="14"/>
      <c r="D275" s="14"/>
      <c r="E275" s="14"/>
      <c r="F275" s="23" t="str">
        <f t="array" ref="F275">IF(G275="","",XLOOKUP(G275,selector_15,selector_15_ids,""))</f>
        <v/>
      </c>
      <c r="G275" s="25"/>
      <c r="H275" s="23" t="str">
        <f t="array" ref="H275">IF(I275="","",XLOOKUP(I275,selector_16,selector_16_ids,""))</f>
        <v/>
      </c>
      <c r="I275" s="25"/>
      <c r="J275" s="14"/>
      <c r="K275" s="14"/>
      <c r="L275" s="14"/>
      <c r="M275" s="23" t="str">
        <f t="array" ref="M275">IF(N275="","",XLOOKUP(N275,selector_07,selector_07_ids,""))</f>
        <v/>
      </c>
      <c r="N275" s="25"/>
      <c r="O275" s="14"/>
      <c r="P275" s="23" t="str">
        <f t="array" ref="P275">IF(Q275="","",XLOOKUP(Q275,selector_04,selector_04_ids,""))</f>
        <v/>
      </c>
      <c r="Q275" s="25"/>
      <c r="R275" s="14"/>
      <c r="S275" s="27"/>
      <c r="T275" s="14"/>
    </row>
    <row r="276">
      <c r="A276" s="14"/>
      <c r="B276" s="23" t="str">
        <f>IF($A276="","",'Система'!$B$4)</f>
        <v/>
      </c>
      <c r="C276" s="14"/>
      <c r="D276" s="14"/>
      <c r="E276" s="14"/>
      <c r="F276" s="23" t="str">
        <f t="array" ref="F276">IF(G276="","",XLOOKUP(G276,selector_15,selector_15_ids,""))</f>
        <v/>
      </c>
      <c r="G276" s="25"/>
      <c r="H276" s="23" t="str">
        <f t="array" ref="H276">IF(I276="","",XLOOKUP(I276,selector_16,selector_16_ids,""))</f>
        <v/>
      </c>
      <c r="I276" s="25"/>
      <c r="J276" s="14"/>
      <c r="K276" s="14"/>
      <c r="L276" s="14"/>
      <c r="M276" s="23" t="str">
        <f t="array" ref="M276">IF(N276="","",XLOOKUP(N276,selector_07,selector_07_ids,""))</f>
        <v/>
      </c>
      <c r="N276" s="25"/>
      <c r="O276" s="14"/>
      <c r="P276" s="23" t="str">
        <f t="array" ref="P276">IF(Q276="","",XLOOKUP(Q276,selector_04,selector_04_ids,""))</f>
        <v/>
      </c>
      <c r="Q276" s="25"/>
      <c r="R276" s="14"/>
      <c r="S276" s="27"/>
      <c r="T276" s="14"/>
    </row>
    <row r="277">
      <c r="A277" s="14"/>
      <c r="B277" s="23" t="str">
        <f>IF($A277="","",'Система'!$B$4)</f>
        <v/>
      </c>
      <c r="C277" s="14"/>
      <c r="D277" s="14"/>
      <c r="E277" s="14"/>
      <c r="F277" s="23" t="str">
        <f t="array" ref="F277">IF(G277="","",XLOOKUP(G277,selector_15,selector_15_ids,""))</f>
        <v/>
      </c>
      <c r="G277" s="25"/>
      <c r="H277" s="23" t="str">
        <f t="array" ref="H277">IF(I277="","",XLOOKUP(I277,selector_16,selector_16_ids,""))</f>
        <v/>
      </c>
      <c r="I277" s="25"/>
      <c r="J277" s="14"/>
      <c r="K277" s="14"/>
      <c r="L277" s="14"/>
      <c r="M277" s="23" t="str">
        <f t="array" ref="M277">IF(N277="","",XLOOKUP(N277,selector_07,selector_07_ids,""))</f>
        <v/>
      </c>
      <c r="N277" s="25"/>
      <c r="O277" s="14"/>
      <c r="P277" s="23" t="str">
        <f t="array" ref="P277">IF(Q277="","",XLOOKUP(Q277,selector_04,selector_04_ids,""))</f>
        <v/>
      </c>
      <c r="Q277" s="25"/>
      <c r="R277" s="14"/>
      <c r="S277" s="27"/>
      <c r="T277" s="14"/>
    </row>
    <row r="278">
      <c r="A278" s="14"/>
      <c r="B278" s="23" t="str">
        <f>IF($A278="","",'Система'!$B$4)</f>
        <v/>
      </c>
      <c r="C278" s="14"/>
      <c r="D278" s="14"/>
      <c r="E278" s="14"/>
      <c r="F278" s="23" t="str">
        <f t="array" ref="F278">IF(G278="","",XLOOKUP(G278,selector_15,selector_15_ids,""))</f>
        <v/>
      </c>
      <c r="G278" s="25"/>
      <c r="H278" s="23" t="str">
        <f t="array" ref="H278">IF(I278="","",XLOOKUP(I278,selector_16,selector_16_ids,""))</f>
        <v/>
      </c>
      <c r="I278" s="25"/>
      <c r="J278" s="14"/>
      <c r="K278" s="14"/>
      <c r="L278" s="14"/>
      <c r="M278" s="23" t="str">
        <f t="array" ref="M278">IF(N278="","",XLOOKUP(N278,selector_07,selector_07_ids,""))</f>
        <v/>
      </c>
      <c r="N278" s="25"/>
      <c r="O278" s="14"/>
      <c r="P278" s="23" t="str">
        <f t="array" ref="P278">IF(Q278="","",XLOOKUP(Q278,selector_04,selector_04_ids,""))</f>
        <v/>
      </c>
      <c r="Q278" s="25"/>
      <c r="R278" s="14"/>
      <c r="S278" s="27"/>
      <c r="T278" s="14"/>
    </row>
    <row r="279">
      <c r="A279" s="14"/>
      <c r="B279" s="23" t="str">
        <f>IF($A279="","",'Система'!$B$4)</f>
        <v/>
      </c>
      <c r="C279" s="14"/>
      <c r="D279" s="14"/>
      <c r="E279" s="14"/>
      <c r="F279" s="23" t="str">
        <f t="array" ref="F279">IF(G279="","",XLOOKUP(G279,selector_15,selector_15_ids,""))</f>
        <v/>
      </c>
      <c r="G279" s="25"/>
      <c r="H279" s="23" t="str">
        <f t="array" ref="H279">IF(I279="","",XLOOKUP(I279,selector_16,selector_16_ids,""))</f>
        <v/>
      </c>
      <c r="I279" s="25"/>
      <c r="J279" s="14"/>
      <c r="K279" s="14"/>
      <c r="L279" s="14"/>
      <c r="M279" s="23" t="str">
        <f t="array" ref="M279">IF(N279="","",XLOOKUP(N279,selector_07,selector_07_ids,""))</f>
        <v/>
      </c>
      <c r="N279" s="25"/>
      <c r="O279" s="14"/>
      <c r="P279" s="23" t="str">
        <f t="array" ref="P279">IF(Q279="","",XLOOKUP(Q279,selector_04,selector_04_ids,""))</f>
        <v/>
      </c>
      <c r="Q279" s="25"/>
      <c r="R279" s="14"/>
      <c r="S279" s="27"/>
      <c r="T279" s="14"/>
    </row>
    <row r="280">
      <c r="A280" s="14"/>
      <c r="B280" s="23" t="str">
        <f>IF($A280="","",'Система'!$B$4)</f>
        <v/>
      </c>
      <c r="C280" s="14"/>
      <c r="D280" s="14"/>
      <c r="E280" s="14"/>
      <c r="F280" s="23" t="str">
        <f t="array" ref="F280">IF(G280="","",XLOOKUP(G280,selector_15,selector_15_ids,""))</f>
        <v/>
      </c>
      <c r="G280" s="25"/>
      <c r="H280" s="23" t="str">
        <f t="array" ref="H280">IF(I280="","",XLOOKUP(I280,selector_16,selector_16_ids,""))</f>
        <v/>
      </c>
      <c r="I280" s="25"/>
      <c r="J280" s="14"/>
      <c r="K280" s="14"/>
      <c r="L280" s="14"/>
      <c r="M280" s="23" t="str">
        <f t="array" ref="M280">IF(N280="","",XLOOKUP(N280,selector_07,selector_07_ids,""))</f>
        <v/>
      </c>
      <c r="N280" s="25"/>
      <c r="O280" s="14"/>
      <c r="P280" s="23" t="str">
        <f t="array" ref="P280">IF(Q280="","",XLOOKUP(Q280,selector_04,selector_04_ids,""))</f>
        <v/>
      </c>
      <c r="Q280" s="25"/>
      <c r="R280" s="14"/>
      <c r="S280" s="27"/>
      <c r="T280" s="14"/>
    </row>
    <row r="281">
      <c r="A281" s="14"/>
      <c r="B281" s="23" t="str">
        <f>IF($A281="","",'Система'!$B$4)</f>
        <v/>
      </c>
      <c r="C281" s="14"/>
      <c r="D281" s="14"/>
      <c r="E281" s="14"/>
      <c r="F281" s="23" t="str">
        <f t="array" ref="F281">IF(G281="","",XLOOKUP(G281,selector_15,selector_15_ids,""))</f>
        <v/>
      </c>
      <c r="G281" s="25"/>
      <c r="H281" s="23" t="str">
        <f t="array" ref="H281">IF(I281="","",XLOOKUP(I281,selector_16,selector_16_ids,""))</f>
        <v/>
      </c>
      <c r="I281" s="25"/>
      <c r="J281" s="14"/>
      <c r="K281" s="14"/>
      <c r="L281" s="14"/>
      <c r="M281" s="23" t="str">
        <f t="array" ref="M281">IF(N281="","",XLOOKUP(N281,selector_07,selector_07_ids,""))</f>
        <v/>
      </c>
      <c r="N281" s="25"/>
      <c r="O281" s="14"/>
      <c r="P281" s="23" t="str">
        <f t="array" ref="P281">IF(Q281="","",XLOOKUP(Q281,selector_04,selector_04_ids,""))</f>
        <v/>
      </c>
      <c r="Q281" s="25"/>
      <c r="R281" s="14"/>
      <c r="S281" s="27"/>
      <c r="T281" s="14"/>
    </row>
    <row r="282">
      <c r="A282" s="14"/>
      <c r="B282" s="23" t="str">
        <f>IF($A282="","",'Система'!$B$4)</f>
        <v/>
      </c>
      <c r="C282" s="14"/>
      <c r="D282" s="14"/>
      <c r="E282" s="14"/>
      <c r="F282" s="23" t="str">
        <f t="array" ref="F282">IF(G282="","",XLOOKUP(G282,selector_15,selector_15_ids,""))</f>
        <v/>
      </c>
      <c r="G282" s="25"/>
      <c r="H282" s="23" t="str">
        <f t="array" ref="H282">IF(I282="","",XLOOKUP(I282,selector_16,selector_16_ids,""))</f>
        <v/>
      </c>
      <c r="I282" s="25"/>
      <c r="J282" s="14"/>
      <c r="K282" s="14"/>
      <c r="L282" s="14"/>
      <c r="M282" s="23" t="str">
        <f t="array" ref="M282">IF(N282="","",XLOOKUP(N282,selector_07,selector_07_ids,""))</f>
        <v/>
      </c>
      <c r="N282" s="25"/>
      <c r="O282" s="14"/>
      <c r="P282" s="23" t="str">
        <f t="array" ref="P282">IF(Q282="","",XLOOKUP(Q282,selector_04,selector_04_ids,""))</f>
        <v/>
      </c>
      <c r="Q282" s="25"/>
      <c r="R282" s="14"/>
      <c r="S282" s="27"/>
      <c r="T282" s="14"/>
    </row>
    <row r="283">
      <c r="A283" s="14"/>
      <c r="B283" s="23" t="str">
        <f>IF($A283="","",'Система'!$B$4)</f>
        <v/>
      </c>
      <c r="C283" s="14"/>
      <c r="D283" s="14"/>
      <c r="E283" s="14"/>
      <c r="F283" s="23" t="str">
        <f t="array" ref="F283">IF(G283="","",XLOOKUP(G283,selector_15,selector_15_ids,""))</f>
        <v/>
      </c>
      <c r="G283" s="25"/>
      <c r="H283" s="23" t="str">
        <f t="array" ref="H283">IF(I283="","",XLOOKUP(I283,selector_16,selector_16_ids,""))</f>
        <v/>
      </c>
      <c r="I283" s="25"/>
      <c r="J283" s="14"/>
      <c r="K283" s="14"/>
      <c r="L283" s="14"/>
      <c r="M283" s="23" t="str">
        <f t="array" ref="M283">IF(N283="","",XLOOKUP(N283,selector_07,selector_07_ids,""))</f>
        <v/>
      </c>
      <c r="N283" s="25"/>
      <c r="O283" s="14"/>
      <c r="P283" s="23" t="str">
        <f t="array" ref="P283">IF(Q283="","",XLOOKUP(Q283,selector_04,selector_04_ids,""))</f>
        <v/>
      </c>
      <c r="Q283" s="25"/>
      <c r="R283" s="14"/>
      <c r="S283" s="27"/>
      <c r="T283" s="14"/>
    </row>
    <row r="284">
      <c r="A284" s="14"/>
      <c r="B284" s="23" t="str">
        <f>IF($A284="","",'Система'!$B$4)</f>
        <v/>
      </c>
      <c r="C284" s="14"/>
      <c r="D284" s="14"/>
      <c r="E284" s="14"/>
      <c r="F284" s="23" t="str">
        <f t="array" ref="F284">IF(G284="","",XLOOKUP(G284,selector_15,selector_15_ids,""))</f>
        <v/>
      </c>
      <c r="G284" s="25"/>
      <c r="H284" s="23" t="str">
        <f t="array" ref="H284">IF(I284="","",XLOOKUP(I284,selector_16,selector_16_ids,""))</f>
        <v/>
      </c>
      <c r="I284" s="25"/>
      <c r="J284" s="14"/>
      <c r="K284" s="14"/>
      <c r="L284" s="14"/>
      <c r="M284" s="23" t="str">
        <f t="array" ref="M284">IF(N284="","",XLOOKUP(N284,selector_07,selector_07_ids,""))</f>
        <v/>
      </c>
      <c r="N284" s="25"/>
      <c r="O284" s="14"/>
      <c r="P284" s="23" t="str">
        <f t="array" ref="P284">IF(Q284="","",XLOOKUP(Q284,selector_04,selector_04_ids,""))</f>
        <v/>
      </c>
      <c r="Q284" s="25"/>
      <c r="R284" s="14"/>
      <c r="S284" s="27"/>
      <c r="T284" s="14"/>
    </row>
    <row r="285">
      <c r="A285" s="14"/>
      <c r="B285" s="23" t="str">
        <f>IF($A285="","",'Система'!$B$4)</f>
        <v/>
      </c>
      <c r="C285" s="14"/>
      <c r="D285" s="14"/>
      <c r="E285" s="14"/>
      <c r="F285" s="23" t="str">
        <f t="array" ref="F285">IF(G285="","",XLOOKUP(G285,selector_15,selector_15_ids,""))</f>
        <v/>
      </c>
      <c r="G285" s="25"/>
      <c r="H285" s="23" t="str">
        <f t="array" ref="H285">IF(I285="","",XLOOKUP(I285,selector_16,selector_16_ids,""))</f>
        <v/>
      </c>
      <c r="I285" s="25"/>
      <c r="J285" s="14"/>
      <c r="K285" s="14"/>
      <c r="L285" s="14"/>
      <c r="M285" s="23" t="str">
        <f t="array" ref="M285">IF(N285="","",XLOOKUP(N285,selector_07,selector_07_ids,""))</f>
        <v/>
      </c>
      <c r="N285" s="25"/>
      <c r="O285" s="14"/>
      <c r="P285" s="23" t="str">
        <f t="array" ref="P285">IF(Q285="","",XLOOKUP(Q285,selector_04,selector_04_ids,""))</f>
        <v/>
      </c>
      <c r="Q285" s="25"/>
      <c r="R285" s="14"/>
      <c r="S285" s="27"/>
      <c r="T285" s="14"/>
    </row>
    <row r="286">
      <c r="A286" s="14"/>
      <c r="B286" s="23" t="str">
        <f>IF($A286="","",'Система'!$B$4)</f>
        <v/>
      </c>
      <c r="C286" s="14"/>
      <c r="D286" s="14"/>
      <c r="E286" s="14"/>
      <c r="F286" s="23" t="str">
        <f t="array" ref="F286">IF(G286="","",XLOOKUP(G286,selector_15,selector_15_ids,""))</f>
        <v/>
      </c>
      <c r="G286" s="25"/>
      <c r="H286" s="23" t="str">
        <f t="array" ref="H286">IF(I286="","",XLOOKUP(I286,selector_16,selector_16_ids,""))</f>
        <v/>
      </c>
      <c r="I286" s="25"/>
      <c r="J286" s="14"/>
      <c r="K286" s="14"/>
      <c r="L286" s="14"/>
      <c r="M286" s="23" t="str">
        <f t="array" ref="M286">IF(N286="","",XLOOKUP(N286,selector_07,selector_07_ids,""))</f>
        <v/>
      </c>
      <c r="N286" s="25"/>
      <c r="O286" s="14"/>
      <c r="P286" s="23" t="str">
        <f t="array" ref="P286">IF(Q286="","",XLOOKUP(Q286,selector_04,selector_04_ids,""))</f>
        <v/>
      </c>
      <c r="Q286" s="25"/>
      <c r="R286" s="14"/>
      <c r="S286" s="27"/>
      <c r="T286" s="14"/>
    </row>
    <row r="287">
      <c r="A287" s="14"/>
      <c r="B287" s="23" t="str">
        <f>IF($A287="","",'Система'!$B$4)</f>
        <v/>
      </c>
      <c r="C287" s="14"/>
      <c r="D287" s="14"/>
      <c r="E287" s="14"/>
      <c r="F287" s="23" t="str">
        <f t="array" ref="F287">IF(G287="","",XLOOKUP(G287,selector_15,selector_15_ids,""))</f>
        <v/>
      </c>
      <c r="G287" s="25"/>
      <c r="H287" s="23" t="str">
        <f t="array" ref="H287">IF(I287="","",XLOOKUP(I287,selector_16,selector_16_ids,""))</f>
        <v/>
      </c>
      <c r="I287" s="25"/>
      <c r="J287" s="14"/>
      <c r="K287" s="14"/>
      <c r="L287" s="14"/>
      <c r="M287" s="23" t="str">
        <f t="array" ref="M287">IF(N287="","",XLOOKUP(N287,selector_07,selector_07_ids,""))</f>
        <v/>
      </c>
      <c r="N287" s="25"/>
      <c r="O287" s="14"/>
      <c r="P287" s="23" t="str">
        <f t="array" ref="P287">IF(Q287="","",XLOOKUP(Q287,selector_04,selector_04_ids,""))</f>
        <v/>
      </c>
      <c r="Q287" s="25"/>
      <c r="R287" s="14"/>
      <c r="S287" s="27"/>
      <c r="T287" s="14"/>
    </row>
    <row r="288">
      <c r="A288" s="14"/>
      <c r="B288" s="23" t="str">
        <f>IF($A288="","",'Система'!$B$4)</f>
        <v/>
      </c>
      <c r="C288" s="14"/>
      <c r="D288" s="14"/>
      <c r="E288" s="14"/>
      <c r="F288" s="23" t="str">
        <f t="array" ref="F288">IF(G288="","",XLOOKUP(G288,selector_15,selector_15_ids,""))</f>
        <v/>
      </c>
      <c r="G288" s="25"/>
      <c r="H288" s="23" t="str">
        <f t="array" ref="H288">IF(I288="","",XLOOKUP(I288,selector_16,selector_16_ids,""))</f>
        <v/>
      </c>
      <c r="I288" s="25"/>
      <c r="J288" s="14"/>
      <c r="K288" s="14"/>
      <c r="L288" s="14"/>
      <c r="M288" s="23" t="str">
        <f t="array" ref="M288">IF(N288="","",XLOOKUP(N288,selector_07,selector_07_ids,""))</f>
        <v/>
      </c>
      <c r="N288" s="25"/>
      <c r="O288" s="14"/>
      <c r="P288" s="23" t="str">
        <f t="array" ref="P288">IF(Q288="","",XLOOKUP(Q288,selector_04,selector_04_ids,""))</f>
        <v/>
      </c>
      <c r="Q288" s="25"/>
      <c r="R288" s="14"/>
      <c r="S288" s="27"/>
      <c r="T288" s="14"/>
    </row>
    <row r="289">
      <c r="A289" s="14"/>
      <c r="B289" s="23" t="str">
        <f>IF($A289="","",'Система'!$B$4)</f>
        <v/>
      </c>
      <c r="C289" s="14"/>
      <c r="D289" s="14"/>
      <c r="E289" s="14"/>
      <c r="F289" s="23" t="str">
        <f t="array" ref="F289">IF(G289="","",XLOOKUP(G289,selector_15,selector_15_ids,""))</f>
        <v/>
      </c>
      <c r="G289" s="25"/>
      <c r="H289" s="23" t="str">
        <f t="array" ref="H289">IF(I289="","",XLOOKUP(I289,selector_16,selector_16_ids,""))</f>
        <v/>
      </c>
      <c r="I289" s="25"/>
      <c r="J289" s="14"/>
      <c r="K289" s="14"/>
      <c r="L289" s="14"/>
      <c r="M289" s="23" t="str">
        <f t="array" ref="M289">IF(N289="","",XLOOKUP(N289,selector_07,selector_07_ids,""))</f>
        <v/>
      </c>
      <c r="N289" s="25"/>
      <c r="O289" s="14"/>
      <c r="P289" s="23" t="str">
        <f t="array" ref="P289">IF(Q289="","",XLOOKUP(Q289,selector_04,selector_04_ids,""))</f>
        <v/>
      </c>
      <c r="Q289" s="25"/>
      <c r="R289" s="14"/>
      <c r="S289" s="27"/>
      <c r="T289" s="14"/>
    </row>
    <row r="290">
      <c r="A290" s="14"/>
      <c r="B290" s="23" t="str">
        <f>IF($A290="","",'Система'!$B$4)</f>
        <v/>
      </c>
      <c r="C290" s="14"/>
      <c r="D290" s="14"/>
      <c r="E290" s="14"/>
      <c r="F290" s="23" t="str">
        <f t="array" ref="F290">IF(G290="","",XLOOKUP(G290,selector_15,selector_15_ids,""))</f>
        <v/>
      </c>
      <c r="G290" s="25"/>
      <c r="H290" s="23" t="str">
        <f t="array" ref="H290">IF(I290="","",XLOOKUP(I290,selector_16,selector_16_ids,""))</f>
        <v/>
      </c>
      <c r="I290" s="25"/>
      <c r="J290" s="14"/>
      <c r="K290" s="14"/>
      <c r="L290" s="14"/>
      <c r="M290" s="23" t="str">
        <f t="array" ref="M290">IF(N290="","",XLOOKUP(N290,selector_07,selector_07_ids,""))</f>
        <v/>
      </c>
      <c r="N290" s="25"/>
      <c r="O290" s="14"/>
      <c r="P290" s="23" t="str">
        <f t="array" ref="P290">IF(Q290="","",XLOOKUP(Q290,selector_04,selector_04_ids,""))</f>
        <v/>
      </c>
      <c r="Q290" s="25"/>
      <c r="R290" s="14"/>
      <c r="S290" s="27"/>
      <c r="T290" s="14"/>
    </row>
    <row r="291">
      <c r="A291" s="14"/>
      <c r="B291" s="23" t="str">
        <f>IF($A291="","",'Система'!$B$4)</f>
        <v/>
      </c>
      <c r="C291" s="14"/>
      <c r="D291" s="14"/>
      <c r="E291" s="14"/>
      <c r="F291" s="23" t="str">
        <f t="array" ref="F291">IF(G291="","",XLOOKUP(G291,selector_15,selector_15_ids,""))</f>
        <v/>
      </c>
      <c r="G291" s="25"/>
      <c r="H291" s="23" t="str">
        <f t="array" ref="H291">IF(I291="","",XLOOKUP(I291,selector_16,selector_16_ids,""))</f>
        <v/>
      </c>
      <c r="I291" s="25"/>
      <c r="J291" s="14"/>
      <c r="K291" s="14"/>
      <c r="L291" s="14"/>
      <c r="M291" s="23" t="str">
        <f t="array" ref="M291">IF(N291="","",XLOOKUP(N291,selector_07,selector_07_ids,""))</f>
        <v/>
      </c>
      <c r="N291" s="25"/>
      <c r="O291" s="14"/>
      <c r="P291" s="23" t="str">
        <f t="array" ref="P291">IF(Q291="","",XLOOKUP(Q291,selector_04,selector_04_ids,""))</f>
        <v/>
      </c>
      <c r="Q291" s="25"/>
      <c r="R291" s="14"/>
      <c r="S291" s="27"/>
      <c r="T291" s="14"/>
    </row>
    <row r="292">
      <c r="A292" s="14"/>
      <c r="B292" s="23" t="str">
        <f>IF($A292="","",'Система'!$B$4)</f>
        <v/>
      </c>
      <c r="C292" s="14"/>
      <c r="D292" s="14"/>
      <c r="E292" s="14"/>
      <c r="F292" s="23" t="str">
        <f t="array" ref="F292">IF(G292="","",XLOOKUP(G292,selector_15,selector_15_ids,""))</f>
        <v/>
      </c>
      <c r="G292" s="25"/>
      <c r="H292" s="23" t="str">
        <f t="array" ref="H292">IF(I292="","",XLOOKUP(I292,selector_16,selector_16_ids,""))</f>
        <v/>
      </c>
      <c r="I292" s="25"/>
      <c r="J292" s="14"/>
      <c r="K292" s="14"/>
      <c r="L292" s="14"/>
      <c r="M292" s="23" t="str">
        <f t="array" ref="M292">IF(N292="","",XLOOKUP(N292,selector_07,selector_07_ids,""))</f>
        <v/>
      </c>
      <c r="N292" s="25"/>
      <c r="O292" s="14"/>
      <c r="P292" s="23" t="str">
        <f t="array" ref="P292">IF(Q292="","",XLOOKUP(Q292,selector_04,selector_04_ids,""))</f>
        <v/>
      </c>
      <c r="Q292" s="25"/>
      <c r="R292" s="14"/>
      <c r="S292" s="27"/>
      <c r="T292" s="14"/>
    </row>
    <row r="293">
      <c r="A293" s="14"/>
      <c r="B293" s="23" t="str">
        <f>IF($A293="","",'Система'!$B$4)</f>
        <v/>
      </c>
      <c r="C293" s="14"/>
      <c r="D293" s="14"/>
      <c r="E293" s="14"/>
      <c r="F293" s="23" t="str">
        <f t="array" ref="F293">IF(G293="","",XLOOKUP(G293,selector_15,selector_15_ids,""))</f>
        <v/>
      </c>
      <c r="G293" s="25"/>
      <c r="H293" s="23" t="str">
        <f t="array" ref="H293">IF(I293="","",XLOOKUP(I293,selector_16,selector_16_ids,""))</f>
        <v/>
      </c>
      <c r="I293" s="25"/>
      <c r="J293" s="14"/>
      <c r="K293" s="14"/>
      <c r="L293" s="14"/>
      <c r="M293" s="23" t="str">
        <f t="array" ref="M293">IF(N293="","",XLOOKUP(N293,selector_07,selector_07_ids,""))</f>
        <v/>
      </c>
      <c r="N293" s="25"/>
      <c r="O293" s="14"/>
      <c r="P293" s="23" t="str">
        <f t="array" ref="P293">IF(Q293="","",XLOOKUP(Q293,selector_04,selector_04_ids,""))</f>
        <v/>
      </c>
      <c r="Q293" s="25"/>
      <c r="R293" s="14"/>
      <c r="S293" s="27"/>
      <c r="T293" s="14"/>
    </row>
    <row r="294">
      <c r="A294" s="14"/>
      <c r="B294" s="23" t="str">
        <f>IF($A294="","",'Система'!$B$4)</f>
        <v/>
      </c>
      <c r="C294" s="14"/>
      <c r="D294" s="14"/>
      <c r="E294" s="14"/>
      <c r="F294" s="23" t="str">
        <f t="array" ref="F294">IF(G294="","",XLOOKUP(G294,selector_15,selector_15_ids,""))</f>
        <v/>
      </c>
      <c r="G294" s="25"/>
      <c r="H294" s="23" t="str">
        <f t="array" ref="H294">IF(I294="","",XLOOKUP(I294,selector_16,selector_16_ids,""))</f>
        <v/>
      </c>
      <c r="I294" s="25"/>
      <c r="J294" s="14"/>
      <c r="K294" s="14"/>
      <c r="L294" s="14"/>
      <c r="M294" s="23" t="str">
        <f t="array" ref="M294">IF(N294="","",XLOOKUP(N294,selector_07,selector_07_ids,""))</f>
        <v/>
      </c>
      <c r="N294" s="25"/>
      <c r="O294" s="14"/>
      <c r="P294" s="23" t="str">
        <f t="array" ref="P294">IF(Q294="","",XLOOKUP(Q294,selector_04,selector_04_ids,""))</f>
        <v/>
      </c>
      <c r="Q294" s="25"/>
      <c r="R294" s="14"/>
      <c r="S294" s="27"/>
      <c r="T294" s="14"/>
    </row>
    <row r="295">
      <c r="A295" s="14"/>
      <c r="B295" s="23" t="str">
        <f>IF($A295="","",'Система'!$B$4)</f>
        <v/>
      </c>
      <c r="C295" s="14"/>
      <c r="D295" s="14"/>
      <c r="E295" s="14"/>
      <c r="F295" s="23" t="str">
        <f t="array" ref="F295">IF(G295="","",XLOOKUP(G295,selector_15,selector_15_ids,""))</f>
        <v/>
      </c>
      <c r="G295" s="25"/>
      <c r="H295" s="23" t="str">
        <f t="array" ref="H295">IF(I295="","",XLOOKUP(I295,selector_16,selector_16_ids,""))</f>
        <v/>
      </c>
      <c r="I295" s="25"/>
      <c r="J295" s="14"/>
      <c r="K295" s="14"/>
      <c r="L295" s="14"/>
      <c r="M295" s="23" t="str">
        <f t="array" ref="M295">IF(N295="","",XLOOKUP(N295,selector_07,selector_07_ids,""))</f>
        <v/>
      </c>
      <c r="N295" s="25"/>
      <c r="O295" s="14"/>
      <c r="P295" s="23" t="str">
        <f t="array" ref="P295">IF(Q295="","",XLOOKUP(Q295,selector_04,selector_04_ids,""))</f>
        <v/>
      </c>
      <c r="Q295" s="25"/>
      <c r="R295" s="14"/>
      <c r="S295" s="27"/>
      <c r="T295" s="14"/>
    </row>
    <row r="296">
      <c r="A296" s="14"/>
      <c r="B296" s="23" t="str">
        <f>IF($A296="","",'Система'!$B$4)</f>
        <v/>
      </c>
      <c r="C296" s="14"/>
      <c r="D296" s="14"/>
      <c r="E296" s="14"/>
      <c r="F296" s="23" t="str">
        <f t="array" ref="F296">IF(G296="","",XLOOKUP(G296,selector_15,selector_15_ids,""))</f>
        <v/>
      </c>
      <c r="G296" s="25"/>
      <c r="H296" s="23" t="str">
        <f t="array" ref="H296">IF(I296="","",XLOOKUP(I296,selector_16,selector_16_ids,""))</f>
        <v/>
      </c>
      <c r="I296" s="25"/>
      <c r="J296" s="14"/>
      <c r="K296" s="14"/>
      <c r="L296" s="14"/>
      <c r="M296" s="23" t="str">
        <f t="array" ref="M296">IF(N296="","",XLOOKUP(N296,selector_07,selector_07_ids,""))</f>
        <v/>
      </c>
      <c r="N296" s="25"/>
      <c r="O296" s="14"/>
      <c r="P296" s="23" t="str">
        <f t="array" ref="P296">IF(Q296="","",XLOOKUP(Q296,selector_04,selector_04_ids,""))</f>
        <v/>
      </c>
      <c r="Q296" s="25"/>
      <c r="R296" s="14"/>
      <c r="S296" s="27"/>
      <c r="T296" s="14"/>
    </row>
    <row r="297">
      <c r="A297" s="14"/>
      <c r="B297" s="23" t="str">
        <f>IF($A297="","",'Система'!$B$4)</f>
        <v/>
      </c>
      <c r="C297" s="14"/>
      <c r="D297" s="14"/>
      <c r="E297" s="14"/>
      <c r="F297" s="23" t="str">
        <f t="array" ref="F297">IF(G297="","",XLOOKUP(G297,selector_15,selector_15_ids,""))</f>
        <v/>
      </c>
      <c r="G297" s="25"/>
      <c r="H297" s="23" t="str">
        <f t="array" ref="H297">IF(I297="","",XLOOKUP(I297,selector_16,selector_16_ids,""))</f>
        <v/>
      </c>
      <c r="I297" s="25"/>
      <c r="J297" s="14"/>
      <c r="K297" s="14"/>
      <c r="L297" s="14"/>
      <c r="M297" s="23" t="str">
        <f t="array" ref="M297">IF(N297="","",XLOOKUP(N297,selector_07,selector_07_ids,""))</f>
        <v/>
      </c>
      <c r="N297" s="25"/>
      <c r="O297" s="14"/>
      <c r="P297" s="23" t="str">
        <f t="array" ref="P297">IF(Q297="","",XLOOKUP(Q297,selector_04,selector_04_ids,""))</f>
        <v/>
      </c>
      <c r="Q297" s="25"/>
      <c r="R297" s="14"/>
      <c r="S297" s="27"/>
      <c r="T297" s="14"/>
    </row>
    <row r="298">
      <c r="A298" s="14"/>
      <c r="B298" s="23" t="str">
        <f>IF($A298="","",'Система'!$B$4)</f>
        <v/>
      </c>
      <c r="C298" s="14"/>
      <c r="D298" s="14"/>
      <c r="E298" s="14"/>
      <c r="F298" s="23" t="str">
        <f t="array" ref="F298">IF(G298="","",XLOOKUP(G298,selector_15,selector_15_ids,""))</f>
        <v/>
      </c>
      <c r="G298" s="25"/>
      <c r="H298" s="23" t="str">
        <f t="array" ref="H298">IF(I298="","",XLOOKUP(I298,selector_16,selector_16_ids,""))</f>
        <v/>
      </c>
      <c r="I298" s="25"/>
      <c r="J298" s="14"/>
      <c r="K298" s="14"/>
      <c r="L298" s="14"/>
      <c r="M298" s="23" t="str">
        <f t="array" ref="M298">IF(N298="","",XLOOKUP(N298,selector_07,selector_07_ids,""))</f>
        <v/>
      </c>
      <c r="N298" s="25"/>
      <c r="O298" s="14"/>
      <c r="P298" s="23" t="str">
        <f t="array" ref="P298">IF(Q298="","",XLOOKUP(Q298,selector_04,selector_04_ids,""))</f>
        <v/>
      </c>
      <c r="Q298" s="25"/>
      <c r="R298" s="14"/>
      <c r="S298" s="27"/>
      <c r="T298" s="14"/>
    </row>
    <row r="299">
      <c r="A299" s="14"/>
      <c r="B299" s="23" t="str">
        <f>IF($A299="","",'Система'!$B$4)</f>
        <v/>
      </c>
      <c r="C299" s="14"/>
      <c r="D299" s="14"/>
      <c r="E299" s="14"/>
      <c r="F299" s="23" t="str">
        <f t="array" ref="F299">IF(G299="","",XLOOKUP(G299,selector_15,selector_15_ids,""))</f>
        <v/>
      </c>
      <c r="G299" s="25"/>
      <c r="H299" s="23" t="str">
        <f t="array" ref="H299">IF(I299="","",XLOOKUP(I299,selector_16,selector_16_ids,""))</f>
        <v/>
      </c>
      <c r="I299" s="25"/>
      <c r="J299" s="14"/>
      <c r="K299" s="14"/>
      <c r="L299" s="14"/>
      <c r="M299" s="23" t="str">
        <f t="array" ref="M299">IF(N299="","",XLOOKUP(N299,selector_07,selector_07_ids,""))</f>
        <v/>
      </c>
      <c r="N299" s="25"/>
      <c r="O299" s="14"/>
      <c r="P299" s="23" t="str">
        <f t="array" ref="P299">IF(Q299="","",XLOOKUP(Q299,selector_04,selector_04_ids,""))</f>
        <v/>
      </c>
      <c r="Q299" s="25"/>
      <c r="R299" s="14"/>
      <c r="S299" s="27"/>
      <c r="T299" s="14"/>
    </row>
    <row r="300">
      <c r="A300" s="14"/>
      <c r="B300" s="23" t="str">
        <f>IF($A300="","",'Система'!$B$4)</f>
        <v/>
      </c>
      <c r="C300" s="14"/>
      <c r="D300" s="14"/>
      <c r="E300" s="14"/>
      <c r="F300" s="23" t="str">
        <f t="array" ref="F300">IF(G300="","",XLOOKUP(G300,selector_15,selector_15_ids,""))</f>
        <v/>
      </c>
      <c r="G300" s="25"/>
      <c r="H300" s="23" t="str">
        <f t="array" ref="H300">IF(I300="","",XLOOKUP(I300,selector_16,selector_16_ids,""))</f>
        <v/>
      </c>
      <c r="I300" s="25"/>
      <c r="J300" s="14"/>
      <c r="K300" s="14"/>
      <c r="L300" s="14"/>
      <c r="M300" s="23" t="str">
        <f t="array" ref="M300">IF(N300="","",XLOOKUP(N300,selector_07,selector_07_ids,""))</f>
        <v/>
      </c>
      <c r="N300" s="25"/>
      <c r="O300" s="14"/>
      <c r="P300" s="23" t="str">
        <f t="array" ref="P300">IF(Q300="","",XLOOKUP(Q300,selector_04,selector_04_ids,""))</f>
        <v/>
      </c>
      <c r="Q300" s="25"/>
      <c r="R300" s="14"/>
      <c r="S300" s="27"/>
      <c r="T300" s="14"/>
    </row>
    <row r="301">
      <c r="A301" s="14"/>
      <c r="B301" s="23" t="str">
        <f>IF($A301="","",'Система'!$B$4)</f>
        <v/>
      </c>
      <c r="C301" s="14"/>
      <c r="D301" s="14"/>
      <c r="E301" s="14"/>
      <c r="F301" s="23" t="str">
        <f t="array" ref="F301">IF(G301="","",XLOOKUP(G301,selector_15,selector_15_ids,""))</f>
        <v/>
      </c>
      <c r="G301" s="25"/>
      <c r="H301" s="23" t="str">
        <f t="array" ref="H301">IF(I301="","",XLOOKUP(I301,selector_16,selector_16_ids,""))</f>
        <v/>
      </c>
      <c r="I301" s="25"/>
      <c r="J301" s="14"/>
      <c r="K301" s="14"/>
      <c r="L301" s="14"/>
      <c r="M301" s="23" t="str">
        <f t="array" ref="M301">IF(N301="","",XLOOKUP(N301,selector_07,selector_07_ids,""))</f>
        <v/>
      </c>
      <c r="N301" s="25"/>
      <c r="O301" s="14"/>
      <c r="P301" s="23" t="str">
        <f t="array" ref="P301">IF(Q301="","",XLOOKUP(Q301,selector_04,selector_04_ids,""))</f>
        <v/>
      </c>
      <c r="Q301" s="25"/>
      <c r="R301" s="14"/>
      <c r="S301" s="27"/>
      <c r="T301" s="14"/>
    </row>
    <row r="302">
      <c r="A302" s="14"/>
      <c r="B302" s="23" t="str">
        <f>IF($A302="","",'Система'!$B$4)</f>
        <v/>
      </c>
      <c r="C302" s="14"/>
      <c r="D302" s="14"/>
      <c r="E302" s="14"/>
      <c r="F302" s="23" t="str">
        <f t="array" ref="F302">IF(G302="","",XLOOKUP(G302,selector_15,selector_15_ids,""))</f>
        <v/>
      </c>
      <c r="G302" s="25"/>
      <c r="H302" s="23" t="str">
        <f t="array" ref="H302">IF(I302="","",XLOOKUP(I302,selector_16,selector_16_ids,""))</f>
        <v/>
      </c>
      <c r="I302" s="25"/>
      <c r="J302" s="14"/>
      <c r="K302" s="14"/>
      <c r="L302" s="14"/>
      <c r="M302" s="23" t="str">
        <f t="array" ref="M302">IF(N302="","",XLOOKUP(N302,selector_07,selector_07_ids,""))</f>
        <v/>
      </c>
      <c r="N302" s="25"/>
      <c r="O302" s="14"/>
      <c r="P302" s="23" t="str">
        <f t="array" ref="P302">IF(Q302="","",XLOOKUP(Q302,selector_04,selector_04_ids,""))</f>
        <v/>
      </c>
      <c r="Q302" s="25"/>
      <c r="R302" s="14"/>
      <c r="S302" s="27"/>
      <c r="T302" s="14"/>
    </row>
    <row r="303">
      <c r="A303" s="14"/>
      <c r="B303" s="23" t="str">
        <f>IF($A303="","",'Система'!$B$4)</f>
        <v/>
      </c>
      <c r="C303" s="14"/>
      <c r="D303" s="14"/>
      <c r="E303" s="14"/>
      <c r="F303" s="23" t="str">
        <f t="array" ref="F303">IF(G303="","",XLOOKUP(G303,selector_15,selector_15_ids,""))</f>
        <v/>
      </c>
      <c r="G303" s="25"/>
      <c r="H303" s="23" t="str">
        <f t="array" ref="H303">IF(I303="","",XLOOKUP(I303,selector_16,selector_16_ids,""))</f>
        <v/>
      </c>
      <c r="I303" s="25"/>
      <c r="J303" s="14"/>
      <c r="K303" s="14"/>
      <c r="L303" s="14"/>
      <c r="M303" s="23" t="str">
        <f t="array" ref="M303">IF(N303="","",XLOOKUP(N303,selector_07,selector_07_ids,""))</f>
        <v/>
      </c>
      <c r="N303" s="25"/>
      <c r="O303" s="14"/>
      <c r="P303" s="23" t="str">
        <f t="array" ref="P303">IF(Q303="","",XLOOKUP(Q303,selector_04,selector_04_ids,""))</f>
        <v/>
      </c>
      <c r="Q303" s="25"/>
      <c r="R303" s="14"/>
      <c r="S303" s="27"/>
      <c r="T303" s="14"/>
    </row>
    <row r="304">
      <c r="A304" s="14"/>
      <c r="B304" s="23" t="str">
        <f>IF($A304="","",'Система'!$B$4)</f>
        <v/>
      </c>
      <c r="C304" s="14"/>
      <c r="D304" s="14"/>
      <c r="E304" s="14"/>
      <c r="F304" s="23" t="str">
        <f t="array" ref="F304">IF(G304="","",XLOOKUP(G304,selector_15,selector_15_ids,""))</f>
        <v/>
      </c>
      <c r="G304" s="25"/>
      <c r="H304" s="23" t="str">
        <f t="array" ref="H304">IF(I304="","",XLOOKUP(I304,selector_16,selector_16_ids,""))</f>
        <v/>
      </c>
      <c r="I304" s="25"/>
      <c r="J304" s="14"/>
      <c r="K304" s="14"/>
      <c r="L304" s="14"/>
      <c r="M304" s="23" t="str">
        <f t="array" ref="M304">IF(N304="","",XLOOKUP(N304,selector_07,selector_07_ids,""))</f>
        <v/>
      </c>
      <c r="N304" s="25"/>
      <c r="O304" s="14"/>
      <c r="P304" s="23" t="str">
        <f t="array" ref="P304">IF(Q304="","",XLOOKUP(Q304,selector_04,selector_04_ids,""))</f>
        <v/>
      </c>
      <c r="Q304" s="25"/>
      <c r="R304" s="14"/>
      <c r="S304" s="27"/>
      <c r="T304" s="14"/>
    </row>
    <row r="305">
      <c r="A305" s="14"/>
      <c r="B305" s="23" t="str">
        <f>IF($A305="","",'Система'!$B$4)</f>
        <v/>
      </c>
      <c r="C305" s="14"/>
      <c r="D305" s="14"/>
      <c r="E305" s="14"/>
      <c r="F305" s="23" t="str">
        <f t="array" ref="F305">IF(G305="","",XLOOKUP(G305,selector_15,selector_15_ids,""))</f>
        <v/>
      </c>
      <c r="G305" s="25"/>
      <c r="H305" s="23" t="str">
        <f t="array" ref="H305">IF(I305="","",XLOOKUP(I305,selector_16,selector_16_ids,""))</f>
        <v/>
      </c>
      <c r="I305" s="25"/>
      <c r="J305" s="14"/>
      <c r="K305" s="14"/>
      <c r="L305" s="14"/>
      <c r="M305" s="23" t="str">
        <f t="array" ref="M305">IF(N305="","",XLOOKUP(N305,selector_07,selector_07_ids,""))</f>
        <v/>
      </c>
      <c r="N305" s="25"/>
      <c r="O305" s="14"/>
      <c r="P305" s="23" t="str">
        <f t="array" ref="P305">IF(Q305="","",XLOOKUP(Q305,selector_04,selector_04_ids,""))</f>
        <v/>
      </c>
      <c r="Q305" s="25"/>
      <c r="R305" s="14"/>
      <c r="S305" s="27"/>
      <c r="T305" s="14"/>
    </row>
    <row r="306">
      <c r="A306" s="14"/>
      <c r="B306" s="23" t="str">
        <f>IF($A306="","",'Система'!$B$4)</f>
        <v/>
      </c>
      <c r="C306" s="14"/>
      <c r="D306" s="14"/>
      <c r="E306" s="14"/>
      <c r="F306" s="23" t="str">
        <f t="array" ref="F306">IF(G306="","",XLOOKUP(G306,selector_15,selector_15_ids,""))</f>
        <v/>
      </c>
      <c r="G306" s="25"/>
      <c r="H306" s="23" t="str">
        <f t="array" ref="H306">IF(I306="","",XLOOKUP(I306,selector_16,selector_16_ids,""))</f>
        <v/>
      </c>
      <c r="I306" s="25"/>
      <c r="J306" s="14"/>
      <c r="K306" s="14"/>
      <c r="L306" s="14"/>
      <c r="M306" s="23" t="str">
        <f t="array" ref="M306">IF(N306="","",XLOOKUP(N306,selector_07,selector_07_ids,""))</f>
        <v/>
      </c>
      <c r="N306" s="25"/>
      <c r="O306" s="14"/>
      <c r="P306" s="23" t="str">
        <f t="array" ref="P306">IF(Q306="","",XLOOKUP(Q306,selector_04,selector_04_ids,""))</f>
        <v/>
      </c>
      <c r="Q306" s="25"/>
      <c r="R306" s="14"/>
      <c r="S306" s="27"/>
      <c r="T306" s="14"/>
    </row>
    <row r="307">
      <c r="A307" s="14"/>
      <c r="B307" s="23" t="str">
        <f>IF($A307="","",'Система'!$B$4)</f>
        <v/>
      </c>
      <c r="C307" s="14"/>
      <c r="D307" s="14"/>
      <c r="E307" s="14"/>
      <c r="F307" s="23" t="str">
        <f t="array" ref="F307">IF(G307="","",XLOOKUP(G307,selector_15,selector_15_ids,""))</f>
        <v/>
      </c>
      <c r="G307" s="25"/>
      <c r="H307" s="23" t="str">
        <f t="array" ref="H307">IF(I307="","",XLOOKUP(I307,selector_16,selector_16_ids,""))</f>
        <v/>
      </c>
      <c r="I307" s="25"/>
      <c r="J307" s="14"/>
      <c r="K307" s="14"/>
      <c r="L307" s="14"/>
      <c r="M307" s="23" t="str">
        <f t="array" ref="M307">IF(N307="","",XLOOKUP(N307,selector_07,selector_07_ids,""))</f>
        <v/>
      </c>
      <c r="N307" s="25"/>
      <c r="O307" s="14"/>
      <c r="P307" s="23" t="str">
        <f t="array" ref="P307">IF(Q307="","",XLOOKUP(Q307,selector_04,selector_04_ids,""))</f>
        <v/>
      </c>
      <c r="Q307" s="25"/>
      <c r="R307" s="14"/>
      <c r="S307" s="27"/>
      <c r="T307" s="14"/>
    </row>
    <row r="308">
      <c r="A308" s="14"/>
      <c r="B308" s="23" t="str">
        <f>IF($A308="","",'Система'!$B$4)</f>
        <v/>
      </c>
      <c r="C308" s="14"/>
      <c r="D308" s="14"/>
      <c r="E308" s="14"/>
      <c r="F308" s="23" t="str">
        <f t="array" ref="F308">IF(G308="","",XLOOKUP(G308,selector_15,selector_15_ids,""))</f>
        <v/>
      </c>
      <c r="G308" s="25"/>
      <c r="H308" s="23" t="str">
        <f t="array" ref="H308">IF(I308="","",XLOOKUP(I308,selector_16,selector_16_ids,""))</f>
        <v/>
      </c>
      <c r="I308" s="25"/>
      <c r="J308" s="14"/>
      <c r="K308" s="14"/>
      <c r="L308" s="14"/>
      <c r="M308" s="23" t="str">
        <f t="array" ref="M308">IF(N308="","",XLOOKUP(N308,selector_07,selector_07_ids,""))</f>
        <v/>
      </c>
      <c r="N308" s="25"/>
      <c r="O308" s="14"/>
      <c r="P308" s="23" t="str">
        <f t="array" ref="P308">IF(Q308="","",XLOOKUP(Q308,selector_04,selector_04_ids,""))</f>
        <v/>
      </c>
      <c r="Q308" s="25"/>
      <c r="R308" s="14"/>
      <c r="S308" s="27"/>
      <c r="T308" s="14"/>
    </row>
    <row r="309">
      <c r="A309" s="14"/>
      <c r="B309" s="23" t="str">
        <f>IF($A309="","",'Система'!$B$4)</f>
        <v/>
      </c>
      <c r="C309" s="14"/>
      <c r="D309" s="14"/>
      <c r="E309" s="14"/>
      <c r="F309" s="23" t="str">
        <f t="array" ref="F309">IF(G309="","",XLOOKUP(G309,selector_15,selector_15_ids,""))</f>
        <v/>
      </c>
      <c r="G309" s="25"/>
      <c r="H309" s="23" t="str">
        <f t="array" ref="H309">IF(I309="","",XLOOKUP(I309,selector_16,selector_16_ids,""))</f>
        <v/>
      </c>
      <c r="I309" s="25"/>
      <c r="J309" s="14"/>
      <c r="K309" s="14"/>
      <c r="L309" s="14"/>
      <c r="M309" s="23" t="str">
        <f t="array" ref="M309">IF(N309="","",XLOOKUP(N309,selector_07,selector_07_ids,""))</f>
        <v/>
      </c>
      <c r="N309" s="25"/>
      <c r="O309" s="14"/>
      <c r="P309" s="23" t="str">
        <f t="array" ref="P309">IF(Q309="","",XLOOKUP(Q309,selector_04,selector_04_ids,""))</f>
        <v/>
      </c>
      <c r="Q309" s="25"/>
      <c r="R309" s="14"/>
      <c r="S309" s="27"/>
      <c r="T309" s="14"/>
    </row>
    <row r="310">
      <c r="A310" s="14"/>
      <c r="B310" s="23" t="str">
        <f>IF($A310="","",'Система'!$B$4)</f>
        <v/>
      </c>
      <c r="C310" s="14"/>
      <c r="D310" s="14"/>
      <c r="E310" s="14"/>
      <c r="F310" s="23" t="str">
        <f t="array" ref="F310">IF(G310="","",XLOOKUP(G310,selector_15,selector_15_ids,""))</f>
        <v/>
      </c>
      <c r="G310" s="25"/>
      <c r="H310" s="23" t="str">
        <f t="array" ref="H310">IF(I310="","",XLOOKUP(I310,selector_16,selector_16_ids,""))</f>
        <v/>
      </c>
      <c r="I310" s="25"/>
      <c r="J310" s="14"/>
      <c r="K310" s="14"/>
      <c r="L310" s="14"/>
      <c r="M310" s="23" t="str">
        <f t="array" ref="M310">IF(N310="","",XLOOKUP(N310,selector_07,selector_07_ids,""))</f>
        <v/>
      </c>
      <c r="N310" s="25"/>
      <c r="O310" s="14"/>
      <c r="P310" s="23" t="str">
        <f t="array" ref="P310">IF(Q310="","",XLOOKUP(Q310,selector_04,selector_04_ids,""))</f>
        <v/>
      </c>
      <c r="Q310" s="25"/>
      <c r="R310" s="14"/>
      <c r="S310" s="27"/>
      <c r="T310" s="14"/>
    </row>
    <row r="311">
      <c r="A311" s="14"/>
      <c r="B311" s="23" t="str">
        <f>IF($A311="","",'Система'!$B$4)</f>
        <v/>
      </c>
      <c r="C311" s="14"/>
      <c r="D311" s="14"/>
      <c r="E311" s="14"/>
      <c r="F311" s="23" t="str">
        <f t="array" ref="F311">IF(G311="","",XLOOKUP(G311,selector_15,selector_15_ids,""))</f>
        <v/>
      </c>
      <c r="G311" s="25"/>
      <c r="H311" s="23" t="str">
        <f t="array" ref="H311">IF(I311="","",XLOOKUP(I311,selector_16,selector_16_ids,""))</f>
        <v/>
      </c>
      <c r="I311" s="25"/>
      <c r="J311" s="14"/>
      <c r="K311" s="14"/>
      <c r="L311" s="14"/>
      <c r="M311" s="23" t="str">
        <f t="array" ref="M311">IF(N311="","",XLOOKUP(N311,selector_07,selector_07_ids,""))</f>
        <v/>
      </c>
      <c r="N311" s="25"/>
      <c r="O311" s="14"/>
      <c r="P311" s="23" t="str">
        <f t="array" ref="P311">IF(Q311="","",XLOOKUP(Q311,selector_04,selector_04_ids,""))</f>
        <v/>
      </c>
      <c r="Q311" s="25"/>
      <c r="R311" s="14"/>
      <c r="S311" s="27"/>
      <c r="T311" s="14"/>
    </row>
    <row r="312">
      <c r="A312" s="14"/>
      <c r="B312" s="23" t="str">
        <f>IF($A312="","",'Система'!$B$4)</f>
        <v/>
      </c>
      <c r="C312" s="14"/>
      <c r="D312" s="14"/>
      <c r="E312" s="14"/>
      <c r="F312" s="23" t="str">
        <f t="array" ref="F312">IF(G312="","",XLOOKUP(G312,selector_15,selector_15_ids,""))</f>
        <v/>
      </c>
      <c r="G312" s="25"/>
      <c r="H312" s="23" t="str">
        <f t="array" ref="H312">IF(I312="","",XLOOKUP(I312,selector_16,selector_16_ids,""))</f>
        <v/>
      </c>
      <c r="I312" s="25"/>
      <c r="J312" s="14"/>
      <c r="K312" s="14"/>
      <c r="L312" s="14"/>
      <c r="M312" s="23" t="str">
        <f t="array" ref="M312">IF(N312="","",XLOOKUP(N312,selector_07,selector_07_ids,""))</f>
        <v/>
      </c>
      <c r="N312" s="25"/>
      <c r="O312" s="14"/>
      <c r="P312" s="23" t="str">
        <f t="array" ref="P312">IF(Q312="","",XLOOKUP(Q312,selector_04,selector_04_ids,""))</f>
        <v/>
      </c>
      <c r="Q312" s="25"/>
      <c r="R312" s="14"/>
      <c r="S312" s="27"/>
      <c r="T312" s="14"/>
    </row>
    <row r="313">
      <c r="A313" s="14"/>
      <c r="B313" s="23" t="str">
        <f>IF($A313="","",'Система'!$B$4)</f>
        <v/>
      </c>
      <c r="C313" s="14"/>
      <c r="D313" s="14"/>
      <c r="E313" s="14"/>
      <c r="F313" s="23" t="str">
        <f t="array" ref="F313">IF(G313="","",XLOOKUP(G313,selector_15,selector_15_ids,""))</f>
        <v/>
      </c>
      <c r="G313" s="25"/>
      <c r="H313" s="23" t="str">
        <f t="array" ref="H313">IF(I313="","",XLOOKUP(I313,selector_16,selector_16_ids,""))</f>
        <v/>
      </c>
      <c r="I313" s="25"/>
      <c r="J313" s="14"/>
      <c r="K313" s="14"/>
      <c r="L313" s="14"/>
      <c r="M313" s="23" t="str">
        <f t="array" ref="M313">IF(N313="","",XLOOKUP(N313,selector_07,selector_07_ids,""))</f>
        <v/>
      </c>
      <c r="N313" s="25"/>
      <c r="O313" s="14"/>
      <c r="P313" s="23" t="str">
        <f t="array" ref="P313">IF(Q313="","",XLOOKUP(Q313,selector_04,selector_04_ids,""))</f>
        <v/>
      </c>
      <c r="Q313" s="25"/>
      <c r="R313" s="14"/>
      <c r="S313" s="27"/>
      <c r="T313" s="14"/>
    </row>
    <row r="314">
      <c r="A314" s="14"/>
      <c r="B314" s="23" t="str">
        <f>IF($A314="","",'Система'!$B$4)</f>
        <v/>
      </c>
      <c r="C314" s="14"/>
      <c r="D314" s="14"/>
      <c r="E314" s="14"/>
      <c r="F314" s="23" t="str">
        <f t="array" ref="F314">IF(G314="","",XLOOKUP(G314,selector_15,selector_15_ids,""))</f>
        <v/>
      </c>
      <c r="G314" s="25"/>
      <c r="H314" s="23" t="str">
        <f t="array" ref="H314">IF(I314="","",XLOOKUP(I314,selector_16,selector_16_ids,""))</f>
        <v/>
      </c>
      <c r="I314" s="25"/>
      <c r="J314" s="14"/>
      <c r="K314" s="14"/>
      <c r="L314" s="14"/>
      <c r="M314" s="23" t="str">
        <f t="array" ref="M314">IF(N314="","",XLOOKUP(N314,selector_07,selector_07_ids,""))</f>
        <v/>
      </c>
      <c r="N314" s="25"/>
      <c r="O314" s="14"/>
      <c r="P314" s="23" t="str">
        <f t="array" ref="P314">IF(Q314="","",XLOOKUP(Q314,selector_04,selector_04_ids,""))</f>
        <v/>
      </c>
      <c r="Q314" s="25"/>
      <c r="R314" s="14"/>
      <c r="S314" s="27"/>
      <c r="T314" s="14"/>
    </row>
    <row r="315">
      <c r="A315" s="14"/>
      <c r="B315" s="23" t="str">
        <f>IF($A315="","",'Система'!$B$4)</f>
        <v/>
      </c>
      <c r="C315" s="14"/>
      <c r="D315" s="14"/>
      <c r="E315" s="14"/>
      <c r="F315" s="23" t="str">
        <f t="array" ref="F315">IF(G315="","",XLOOKUP(G315,selector_15,selector_15_ids,""))</f>
        <v/>
      </c>
      <c r="G315" s="25"/>
      <c r="H315" s="23" t="str">
        <f t="array" ref="H315">IF(I315="","",XLOOKUP(I315,selector_16,selector_16_ids,""))</f>
        <v/>
      </c>
      <c r="I315" s="25"/>
      <c r="J315" s="14"/>
      <c r="K315" s="14"/>
      <c r="L315" s="14"/>
      <c r="M315" s="23" t="str">
        <f t="array" ref="M315">IF(N315="","",XLOOKUP(N315,selector_07,selector_07_ids,""))</f>
        <v/>
      </c>
      <c r="N315" s="25"/>
      <c r="O315" s="14"/>
      <c r="P315" s="23" t="str">
        <f t="array" ref="P315">IF(Q315="","",XLOOKUP(Q315,selector_04,selector_04_ids,""))</f>
        <v/>
      </c>
      <c r="Q315" s="25"/>
      <c r="R315" s="14"/>
      <c r="S315" s="27"/>
      <c r="T315" s="14"/>
    </row>
    <row r="316">
      <c r="A316" s="14"/>
      <c r="B316" s="23" t="str">
        <f>IF($A316="","",'Система'!$B$4)</f>
        <v/>
      </c>
      <c r="C316" s="14"/>
      <c r="D316" s="14"/>
      <c r="E316" s="14"/>
      <c r="F316" s="23" t="str">
        <f t="array" ref="F316">IF(G316="","",XLOOKUP(G316,selector_15,selector_15_ids,""))</f>
        <v/>
      </c>
      <c r="G316" s="25"/>
      <c r="H316" s="23" t="str">
        <f t="array" ref="H316">IF(I316="","",XLOOKUP(I316,selector_16,selector_16_ids,""))</f>
        <v/>
      </c>
      <c r="I316" s="25"/>
      <c r="J316" s="14"/>
      <c r="K316" s="14"/>
      <c r="L316" s="14"/>
      <c r="M316" s="23" t="str">
        <f t="array" ref="M316">IF(N316="","",XLOOKUP(N316,selector_07,selector_07_ids,""))</f>
        <v/>
      </c>
      <c r="N316" s="25"/>
      <c r="O316" s="14"/>
      <c r="P316" s="23" t="str">
        <f t="array" ref="P316">IF(Q316="","",XLOOKUP(Q316,selector_04,selector_04_ids,""))</f>
        <v/>
      </c>
      <c r="Q316" s="25"/>
      <c r="R316" s="14"/>
      <c r="S316" s="27"/>
      <c r="T316" s="14"/>
    </row>
    <row r="317">
      <c r="A317" s="14"/>
      <c r="B317" s="23" t="str">
        <f>IF($A317="","",'Система'!$B$4)</f>
        <v/>
      </c>
      <c r="C317" s="14"/>
      <c r="D317" s="14"/>
      <c r="E317" s="14"/>
      <c r="F317" s="23" t="str">
        <f t="array" ref="F317">IF(G317="","",XLOOKUP(G317,selector_15,selector_15_ids,""))</f>
        <v/>
      </c>
      <c r="G317" s="25"/>
      <c r="H317" s="23" t="str">
        <f t="array" ref="H317">IF(I317="","",XLOOKUP(I317,selector_16,selector_16_ids,""))</f>
        <v/>
      </c>
      <c r="I317" s="25"/>
      <c r="J317" s="14"/>
      <c r="K317" s="14"/>
      <c r="L317" s="14"/>
      <c r="M317" s="23" t="str">
        <f t="array" ref="M317">IF(N317="","",XLOOKUP(N317,selector_07,selector_07_ids,""))</f>
        <v/>
      </c>
      <c r="N317" s="25"/>
      <c r="O317" s="14"/>
      <c r="P317" s="23" t="str">
        <f t="array" ref="P317">IF(Q317="","",XLOOKUP(Q317,selector_04,selector_04_ids,""))</f>
        <v/>
      </c>
      <c r="Q317" s="25"/>
      <c r="R317" s="14"/>
      <c r="S317" s="27"/>
      <c r="T317" s="14"/>
    </row>
    <row r="318">
      <c r="A318" s="14"/>
      <c r="B318" s="23" t="str">
        <f>IF($A318="","",'Система'!$B$4)</f>
        <v/>
      </c>
      <c r="C318" s="14"/>
      <c r="D318" s="14"/>
      <c r="E318" s="14"/>
      <c r="F318" s="23" t="str">
        <f t="array" ref="F318">IF(G318="","",XLOOKUP(G318,selector_15,selector_15_ids,""))</f>
        <v/>
      </c>
      <c r="G318" s="25"/>
      <c r="H318" s="23" t="str">
        <f t="array" ref="H318">IF(I318="","",XLOOKUP(I318,selector_16,selector_16_ids,""))</f>
        <v/>
      </c>
      <c r="I318" s="25"/>
      <c r="J318" s="14"/>
      <c r="K318" s="14"/>
      <c r="L318" s="14"/>
      <c r="M318" s="23" t="str">
        <f t="array" ref="M318">IF(N318="","",XLOOKUP(N318,selector_07,selector_07_ids,""))</f>
        <v/>
      </c>
      <c r="N318" s="25"/>
      <c r="O318" s="14"/>
      <c r="P318" s="23" t="str">
        <f t="array" ref="P318">IF(Q318="","",XLOOKUP(Q318,selector_04,selector_04_ids,""))</f>
        <v/>
      </c>
      <c r="Q318" s="25"/>
      <c r="R318" s="14"/>
      <c r="S318" s="27"/>
      <c r="T318" s="14"/>
    </row>
    <row r="319">
      <c r="A319" s="14"/>
      <c r="B319" s="23" t="str">
        <f>IF($A319="","",'Система'!$B$4)</f>
        <v/>
      </c>
      <c r="C319" s="14"/>
      <c r="D319" s="14"/>
      <c r="E319" s="14"/>
      <c r="F319" s="23" t="str">
        <f t="array" ref="F319">IF(G319="","",XLOOKUP(G319,selector_15,selector_15_ids,""))</f>
        <v/>
      </c>
      <c r="G319" s="25"/>
      <c r="H319" s="23" t="str">
        <f t="array" ref="H319">IF(I319="","",XLOOKUP(I319,selector_16,selector_16_ids,""))</f>
        <v/>
      </c>
      <c r="I319" s="25"/>
      <c r="J319" s="14"/>
      <c r="K319" s="14"/>
      <c r="L319" s="14"/>
      <c r="M319" s="23" t="str">
        <f t="array" ref="M319">IF(N319="","",XLOOKUP(N319,selector_07,selector_07_ids,""))</f>
        <v/>
      </c>
      <c r="N319" s="25"/>
      <c r="O319" s="14"/>
      <c r="P319" s="23" t="str">
        <f t="array" ref="P319">IF(Q319="","",XLOOKUP(Q319,selector_04,selector_04_ids,""))</f>
        <v/>
      </c>
      <c r="Q319" s="25"/>
      <c r="R319" s="14"/>
      <c r="S319" s="27"/>
      <c r="T319" s="14"/>
    </row>
    <row r="320">
      <c r="A320" s="14"/>
      <c r="B320" s="23" t="str">
        <f>IF($A320="","",'Система'!$B$4)</f>
        <v/>
      </c>
      <c r="C320" s="14"/>
      <c r="D320" s="14"/>
      <c r="E320" s="14"/>
      <c r="F320" s="23" t="str">
        <f t="array" ref="F320">IF(G320="","",XLOOKUP(G320,selector_15,selector_15_ids,""))</f>
        <v/>
      </c>
      <c r="G320" s="25"/>
      <c r="H320" s="23" t="str">
        <f t="array" ref="H320">IF(I320="","",XLOOKUP(I320,selector_16,selector_16_ids,""))</f>
        <v/>
      </c>
      <c r="I320" s="25"/>
      <c r="J320" s="14"/>
      <c r="K320" s="14"/>
      <c r="L320" s="14"/>
      <c r="M320" s="23" t="str">
        <f t="array" ref="M320">IF(N320="","",XLOOKUP(N320,selector_07,selector_07_ids,""))</f>
        <v/>
      </c>
      <c r="N320" s="25"/>
      <c r="O320" s="14"/>
      <c r="P320" s="23" t="str">
        <f t="array" ref="P320">IF(Q320="","",XLOOKUP(Q320,selector_04,selector_04_ids,""))</f>
        <v/>
      </c>
      <c r="Q320" s="25"/>
      <c r="R320" s="14"/>
      <c r="S320" s="27"/>
      <c r="T320" s="14"/>
    </row>
    <row r="321">
      <c r="A321" s="14"/>
      <c r="B321" s="23" t="str">
        <f>IF($A321="","",'Система'!$B$4)</f>
        <v/>
      </c>
      <c r="C321" s="14"/>
      <c r="D321" s="14"/>
      <c r="E321" s="14"/>
      <c r="F321" s="23" t="str">
        <f t="array" ref="F321">IF(G321="","",XLOOKUP(G321,selector_15,selector_15_ids,""))</f>
        <v/>
      </c>
      <c r="G321" s="25"/>
      <c r="H321" s="23" t="str">
        <f t="array" ref="H321">IF(I321="","",XLOOKUP(I321,selector_16,selector_16_ids,""))</f>
        <v/>
      </c>
      <c r="I321" s="25"/>
      <c r="J321" s="14"/>
      <c r="K321" s="14"/>
      <c r="L321" s="14"/>
      <c r="M321" s="23" t="str">
        <f t="array" ref="M321">IF(N321="","",XLOOKUP(N321,selector_07,selector_07_ids,""))</f>
        <v/>
      </c>
      <c r="N321" s="25"/>
      <c r="O321" s="14"/>
      <c r="P321" s="23" t="str">
        <f t="array" ref="P321">IF(Q321="","",XLOOKUP(Q321,selector_04,selector_04_ids,""))</f>
        <v/>
      </c>
      <c r="Q321" s="25"/>
      <c r="R321" s="14"/>
      <c r="S321" s="27"/>
      <c r="T321" s="14"/>
    </row>
    <row r="322">
      <c r="A322" s="14"/>
      <c r="B322" s="23" t="str">
        <f>IF($A322="","",'Система'!$B$4)</f>
        <v/>
      </c>
      <c r="C322" s="14"/>
      <c r="D322" s="14"/>
      <c r="E322" s="14"/>
      <c r="F322" s="23" t="str">
        <f t="array" ref="F322">IF(G322="","",XLOOKUP(G322,selector_15,selector_15_ids,""))</f>
        <v/>
      </c>
      <c r="G322" s="25"/>
      <c r="H322" s="23" t="str">
        <f t="array" ref="H322">IF(I322="","",XLOOKUP(I322,selector_16,selector_16_ids,""))</f>
        <v/>
      </c>
      <c r="I322" s="25"/>
      <c r="J322" s="14"/>
      <c r="K322" s="14"/>
      <c r="L322" s="14"/>
      <c r="M322" s="23" t="str">
        <f t="array" ref="M322">IF(N322="","",XLOOKUP(N322,selector_07,selector_07_ids,""))</f>
        <v/>
      </c>
      <c r="N322" s="25"/>
      <c r="O322" s="14"/>
      <c r="P322" s="23" t="str">
        <f t="array" ref="P322">IF(Q322="","",XLOOKUP(Q322,selector_04,selector_04_ids,""))</f>
        <v/>
      </c>
      <c r="Q322" s="25"/>
      <c r="R322" s="14"/>
      <c r="S322" s="27"/>
      <c r="T322" s="14"/>
    </row>
    <row r="323">
      <c r="A323" s="14"/>
      <c r="B323" s="23" t="str">
        <f>IF($A323="","",'Система'!$B$4)</f>
        <v/>
      </c>
      <c r="C323" s="14"/>
      <c r="D323" s="14"/>
      <c r="E323" s="14"/>
      <c r="F323" s="23" t="str">
        <f t="array" ref="F323">IF(G323="","",XLOOKUP(G323,selector_15,selector_15_ids,""))</f>
        <v/>
      </c>
      <c r="G323" s="25"/>
      <c r="H323" s="23" t="str">
        <f t="array" ref="H323">IF(I323="","",XLOOKUP(I323,selector_16,selector_16_ids,""))</f>
        <v/>
      </c>
      <c r="I323" s="25"/>
      <c r="J323" s="14"/>
      <c r="K323" s="14"/>
      <c r="L323" s="14"/>
      <c r="M323" s="23" t="str">
        <f t="array" ref="M323">IF(N323="","",XLOOKUP(N323,selector_07,selector_07_ids,""))</f>
        <v/>
      </c>
      <c r="N323" s="25"/>
      <c r="O323" s="14"/>
      <c r="P323" s="23" t="str">
        <f t="array" ref="P323">IF(Q323="","",XLOOKUP(Q323,selector_04,selector_04_ids,""))</f>
        <v/>
      </c>
      <c r="Q323" s="25"/>
      <c r="R323" s="14"/>
      <c r="S323" s="27"/>
      <c r="T323" s="14"/>
    </row>
    <row r="324">
      <c r="A324" s="14"/>
      <c r="B324" s="23" t="str">
        <f>IF($A324="","",'Система'!$B$4)</f>
        <v/>
      </c>
      <c r="C324" s="14"/>
      <c r="D324" s="14"/>
      <c r="E324" s="14"/>
      <c r="F324" s="23" t="str">
        <f t="array" ref="F324">IF(G324="","",XLOOKUP(G324,selector_15,selector_15_ids,""))</f>
        <v/>
      </c>
      <c r="G324" s="25"/>
      <c r="H324" s="23" t="str">
        <f t="array" ref="H324">IF(I324="","",XLOOKUP(I324,selector_16,selector_16_ids,""))</f>
        <v/>
      </c>
      <c r="I324" s="25"/>
      <c r="J324" s="14"/>
      <c r="K324" s="14"/>
      <c r="L324" s="14"/>
      <c r="M324" s="23" t="str">
        <f t="array" ref="M324">IF(N324="","",XLOOKUP(N324,selector_07,selector_07_ids,""))</f>
        <v/>
      </c>
      <c r="N324" s="25"/>
      <c r="O324" s="14"/>
      <c r="P324" s="23" t="str">
        <f t="array" ref="P324">IF(Q324="","",XLOOKUP(Q324,selector_04,selector_04_ids,""))</f>
        <v/>
      </c>
      <c r="Q324" s="25"/>
      <c r="R324" s="14"/>
      <c r="S324" s="27"/>
      <c r="T324" s="14"/>
    </row>
    <row r="325">
      <c r="A325" s="14"/>
      <c r="B325" s="23" t="str">
        <f>IF($A325="","",'Система'!$B$4)</f>
        <v/>
      </c>
      <c r="C325" s="14"/>
      <c r="D325" s="14"/>
      <c r="E325" s="14"/>
      <c r="F325" s="23" t="str">
        <f t="array" ref="F325">IF(G325="","",XLOOKUP(G325,selector_15,selector_15_ids,""))</f>
        <v/>
      </c>
      <c r="G325" s="25"/>
      <c r="H325" s="23" t="str">
        <f t="array" ref="H325">IF(I325="","",XLOOKUP(I325,selector_16,selector_16_ids,""))</f>
        <v/>
      </c>
      <c r="I325" s="25"/>
      <c r="J325" s="14"/>
      <c r="K325" s="14"/>
      <c r="L325" s="14"/>
      <c r="M325" s="23" t="str">
        <f t="array" ref="M325">IF(N325="","",XLOOKUP(N325,selector_07,selector_07_ids,""))</f>
        <v/>
      </c>
      <c r="N325" s="25"/>
      <c r="O325" s="14"/>
      <c r="P325" s="23" t="str">
        <f t="array" ref="P325">IF(Q325="","",XLOOKUP(Q325,selector_04,selector_04_ids,""))</f>
        <v/>
      </c>
      <c r="Q325" s="25"/>
      <c r="R325" s="14"/>
      <c r="S325" s="27"/>
      <c r="T325" s="14"/>
    </row>
    <row r="326">
      <c r="A326" s="14"/>
      <c r="B326" s="23" t="str">
        <f>IF($A326="","",'Система'!$B$4)</f>
        <v/>
      </c>
      <c r="C326" s="14"/>
      <c r="D326" s="14"/>
      <c r="E326" s="14"/>
      <c r="F326" s="23" t="str">
        <f t="array" ref="F326">IF(G326="","",XLOOKUP(G326,selector_15,selector_15_ids,""))</f>
        <v/>
      </c>
      <c r="G326" s="25"/>
      <c r="H326" s="23" t="str">
        <f t="array" ref="H326">IF(I326="","",XLOOKUP(I326,selector_16,selector_16_ids,""))</f>
        <v/>
      </c>
      <c r="I326" s="25"/>
      <c r="J326" s="14"/>
      <c r="K326" s="14"/>
      <c r="L326" s="14"/>
      <c r="M326" s="23" t="str">
        <f t="array" ref="M326">IF(N326="","",XLOOKUP(N326,selector_07,selector_07_ids,""))</f>
        <v/>
      </c>
      <c r="N326" s="25"/>
      <c r="O326" s="14"/>
      <c r="P326" s="23" t="str">
        <f t="array" ref="P326">IF(Q326="","",XLOOKUP(Q326,selector_04,selector_04_ids,""))</f>
        <v/>
      </c>
      <c r="Q326" s="25"/>
      <c r="R326" s="14"/>
      <c r="S326" s="27"/>
      <c r="T326" s="14"/>
    </row>
    <row r="327">
      <c r="A327" s="14"/>
      <c r="B327" s="23" t="str">
        <f>IF($A327="","",'Система'!$B$4)</f>
        <v/>
      </c>
      <c r="C327" s="14"/>
      <c r="D327" s="14"/>
      <c r="E327" s="14"/>
      <c r="F327" s="23" t="str">
        <f t="array" ref="F327">IF(G327="","",XLOOKUP(G327,selector_15,selector_15_ids,""))</f>
        <v/>
      </c>
      <c r="G327" s="25"/>
      <c r="H327" s="23" t="str">
        <f t="array" ref="H327">IF(I327="","",XLOOKUP(I327,selector_16,selector_16_ids,""))</f>
        <v/>
      </c>
      <c r="I327" s="25"/>
      <c r="J327" s="14"/>
      <c r="K327" s="14"/>
      <c r="L327" s="14"/>
      <c r="M327" s="23" t="str">
        <f t="array" ref="M327">IF(N327="","",XLOOKUP(N327,selector_07,selector_07_ids,""))</f>
        <v/>
      </c>
      <c r="N327" s="25"/>
      <c r="O327" s="14"/>
      <c r="P327" s="23" t="str">
        <f t="array" ref="P327">IF(Q327="","",XLOOKUP(Q327,selector_04,selector_04_ids,""))</f>
        <v/>
      </c>
      <c r="Q327" s="25"/>
      <c r="R327" s="14"/>
      <c r="S327" s="27"/>
      <c r="T327" s="14"/>
    </row>
    <row r="328">
      <c r="A328" s="14"/>
      <c r="B328" s="23" t="str">
        <f>IF($A328="","",'Система'!$B$4)</f>
        <v/>
      </c>
      <c r="C328" s="14"/>
      <c r="D328" s="14"/>
      <c r="E328" s="14"/>
      <c r="F328" s="23" t="str">
        <f t="array" ref="F328">IF(G328="","",XLOOKUP(G328,selector_15,selector_15_ids,""))</f>
        <v/>
      </c>
      <c r="G328" s="25"/>
      <c r="H328" s="23" t="str">
        <f t="array" ref="H328">IF(I328="","",XLOOKUP(I328,selector_16,selector_16_ids,""))</f>
        <v/>
      </c>
      <c r="I328" s="25"/>
      <c r="J328" s="14"/>
      <c r="K328" s="14"/>
      <c r="L328" s="14"/>
      <c r="M328" s="23" t="str">
        <f t="array" ref="M328">IF(N328="","",XLOOKUP(N328,selector_07,selector_07_ids,""))</f>
        <v/>
      </c>
      <c r="N328" s="25"/>
      <c r="O328" s="14"/>
      <c r="P328" s="23" t="str">
        <f t="array" ref="P328">IF(Q328="","",XLOOKUP(Q328,selector_04,selector_04_ids,""))</f>
        <v/>
      </c>
      <c r="Q328" s="25"/>
      <c r="R328" s="14"/>
      <c r="S328" s="27"/>
      <c r="T328" s="14"/>
    </row>
    <row r="329">
      <c r="A329" s="14"/>
      <c r="B329" s="23" t="str">
        <f>IF($A329="","",'Система'!$B$4)</f>
        <v/>
      </c>
      <c r="C329" s="14"/>
      <c r="D329" s="14"/>
      <c r="E329" s="14"/>
      <c r="F329" s="23" t="str">
        <f t="array" ref="F329">IF(G329="","",XLOOKUP(G329,selector_15,selector_15_ids,""))</f>
        <v/>
      </c>
      <c r="G329" s="25"/>
      <c r="H329" s="23" t="str">
        <f t="array" ref="H329">IF(I329="","",XLOOKUP(I329,selector_16,selector_16_ids,""))</f>
        <v/>
      </c>
      <c r="I329" s="25"/>
      <c r="J329" s="14"/>
      <c r="K329" s="14"/>
      <c r="L329" s="14"/>
      <c r="M329" s="23" t="str">
        <f t="array" ref="M329">IF(N329="","",XLOOKUP(N329,selector_07,selector_07_ids,""))</f>
        <v/>
      </c>
      <c r="N329" s="25"/>
      <c r="O329" s="14"/>
      <c r="P329" s="23" t="str">
        <f t="array" ref="P329">IF(Q329="","",XLOOKUP(Q329,selector_04,selector_04_ids,""))</f>
        <v/>
      </c>
      <c r="Q329" s="25"/>
      <c r="R329" s="14"/>
      <c r="S329" s="27"/>
      <c r="T329" s="14"/>
    </row>
    <row r="330">
      <c r="A330" s="14"/>
      <c r="B330" s="23" t="str">
        <f>IF($A330="","",'Система'!$B$4)</f>
        <v/>
      </c>
      <c r="C330" s="14"/>
      <c r="D330" s="14"/>
      <c r="E330" s="14"/>
      <c r="F330" s="23" t="str">
        <f t="array" ref="F330">IF(G330="","",XLOOKUP(G330,selector_15,selector_15_ids,""))</f>
        <v/>
      </c>
      <c r="G330" s="25"/>
      <c r="H330" s="23" t="str">
        <f t="array" ref="H330">IF(I330="","",XLOOKUP(I330,selector_16,selector_16_ids,""))</f>
        <v/>
      </c>
      <c r="I330" s="25"/>
      <c r="J330" s="14"/>
      <c r="K330" s="14"/>
      <c r="L330" s="14"/>
      <c r="M330" s="23" t="str">
        <f t="array" ref="M330">IF(N330="","",XLOOKUP(N330,selector_07,selector_07_ids,""))</f>
        <v/>
      </c>
      <c r="N330" s="25"/>
      <c r="O330" s="14"/>
      <c r="P330" s="23" t="str">
        <f t="array" ref="P330">IF(Q330="","",XLOOKUP(Q330,selector_04,selector_04_ids,""))</f>
        <v/>
      </c>
      <c r="Q330" s="25"/>
      <c r="R330" s="14"/>
      <c r="S330" s="27"/>
      <c r="T330" s="14"/>
    </row>
    <row r="331">
      <c r="A331" s="14"/>
      <c r="B331" s="23" t="str">
        <f>IF($A331="","",'Система'!$B$4)</f>
        <v/>
      </c>
      <c r="C331" s="14"/>
      <c r="D331" s="14"/>
      <c r="E331" s="14"/>
      <c r="F331" s="23" t="str">
        <f t="array" ref="F331">IF(G331="","",XLOOKUP(G331,selector_15,selector_15_ids,""))</f>
        <v/>
      </c>
      <c r="G331" s="25"/>
      <c r="H331" s="23" t="str">
        <f t="array" ref="H331">IF(I331="","",XLOOKUP(I331,selector_16,selector_16_ids,""))</f>
        <v/>
      </c>
      <c r="I331" s="25"/>
      <c r="J331" s="14"/>
      <c r="K331" s="14"/>
      <c r="L331" s="14"/>
      <c r="M331" s="23" t="str">
        <f t="array" ref="M331">IF(N331="","",XLOOKUP(N331,selector_07,selector_07_ids,""))</f>
        <v/>
      </c>
      <c r="N331" s="25"/>
      <c r="O331" s="14"/>
      <c r="P331" s="23" t="str">
        <f t="array" ref="P331">IF(Q331="","",XLOOKUP(Q331,selector_04,selector_04_ids,""))</f>
        <v/>
      </c>
      <c r="Q331" s="25"/>
      <c r="R331" s="14"/>
      <c r="S331" s="27"/>
      <c r="T331" s="14"/>
    </row>
    <row r="332">
      <c r="A332" s="14"/>
      <c r="B332" s="23" t="str">
        <f>IF($A332="","",'Система'!$B$4)</f>
        <v/>
      </c>
      <c r="C332" s="14"/>
      <c r="D332" s="14"/>
      <c r="E332" s="14"/>
      <c r="F332" s="23" t="str">
        <f t="array" ref="F332">IF(G332="","",XLOOKUP(G332,selector_15,selector_15_ids,""))</f>
        <v/>
      </c>
      <c r="G332" s="25"/>
      <c r="H332" s="23" t="str">
        <f t="array" ref="H332">IF(I332="","",XLOOKUP(I332,selector_16,selector_16_ids,""))</f>
        <v/>
      </c>
      <c r="I332" s="25"/>
      <c r="J332" s="14"/>
      <c r="K332" s="14"/>
      <c r="L332" s="14"/>
      <c r="M332" s="23" t="str">
        <f t="array" ref="M332">IF(N332="","",XLOOKUP(N332,selector_07,selector_07_ids,""))</f>
        <v/>
      </c>
      <c r="N332" s="25"/>
      <c r="O332" s="14"/>
      <c r="P332" s="23" t="str">
        <f t="array" ref="P332">IF(Q332="","",XLOOKUP(Q332,selector_04,selector_04_ids,""))</f>
        <v/>
      </c>
      <c r="Q332" s="25"/>
      <c r="R332" s="14"/>
      <c r="S332" s="27"/>
      <c r="T332" s="14"/>
    </row>
    <row r="333">
      <c r="A333" s="14"/>
      <c r="B333" s="23" t="str">
        <f>IF($A333="","",'Система'!$B$4)</f>
        <v/>
      </c>
      <c r="C333" s="14"/>
      <c r="D333" s="14"/>
      <c r="E333" s="14"/>
      <c r="F333" s="23" t="str">
        <f t="array" ref="F333">IF(G333="","",XLOOKUP(G333,selector_15,selector_15_ids,""))</f>
        <v/>
      </c>
      <c r="G333" s="25"/>
      <c r="H333" s="23" t="str">
        <f t="array" ref="H333">IF(I333="","",XLOOKUP(I333,selector_16,selector_16_ids,""))</f>
        <v/>
      </c>
      <c r="I333" s="25"/>
      <c r="J333" s="14"/>
      <c r="K333" s="14"/>
      <c r="L333" s="14"/>
      <c r="M333" s="23" t="str">
        <f t="array" ref="M333">IF(N333="","",XLOOKUP(N333,selector_07,selector_07_ids,""))</f>
        <v/>
      </c>
      <c r="N333" s="25"/>
      <c r="O333" s="14"/>
      <c r="P333" s="23" t="str">
        <f t="array" ref="P333">IF(Q333="","",XLOOKUP(Q333,selector_04,selector_04_ids,""))</f>
        <v/>
      </c>
      <c r="Q333" s="25"/>
      <c r="R333" s="14"/>
      <c r="S333" s="27"/>
      <c r="T333" s="14"/>
    </row>
    <row r="334">
      <c r="A334" s="14"/>
      <c r="B334" s="23" t="str">
        <f>IF($A334="","",'Система'!$B$4)</f>
        <v/>
      </c>
      <c r="C334" s="14"/>
      <c r="D334" s="14"/>
      <c r="E334" s="14"/>
      <c r="F334" s="23" t="str">
        <f t="array" ref="F334">IF(G334="","",XLOOKUP(G334,selector_15,selector_15_ids,""))</f>
        <v/>
      </c>
      <c r="G334" s="25"/>
      <c r="H334" s="23" t="str">
        <f t="array" ref="H334">IF(I334="","",XLOOKUP(I334,selector_16,selector_16_ids,""))</f>
        <v/>
      </c>
      <c r="I334" s="25"/>
      <c r="J334" s="14"/>
      <c r="K334" s="14"/>
      <c r="L334" s="14"/>
      <c r="M334" s="23" t="str">
        <f t="array" ref="M334">IF(N334="","",XLOOKUP(N334,selector_07,selector_07_ids,""))</f>
        <v/>
      </c>
      <c r="N334" s="25"/>
      <c r="O334" s="14"/>
      <c r="P334" s="23" t="str">
        <f t="array" ref="P334">IF(Q334="","",XLOOKUP(Q334,selector_04,selector_04_ids,""))</f>
        <v/>
      </c>
      <c r="Q334" s="25"/>
      <c r="R334" s="14"/>
      <c r="S334" s="27"/>
      <c r="T334" s="14"/>
    </row>
    <row r="335">
      <c r="A335" s="14"/>
      <c r="B335" s="23" t="str">
        <f>IF($A335="","",'Система'!$B$4)</f>
        <v/>
      </c>
      <c r="C335" s="14"/>
      <c r="D335" s="14"/>
      <c r="E335" s="14"/>
      <c r="F335" s="23" t="str">
        <f t="array" ref="F335">IF(G335="","",XLOOKUP(G335,selector_15,selector_15_ids,""))</f>
        <v/>
      </c>
      <c r="G335" s="25"/>
      <c r="H335" s="23" t="str">
        <f t="array" ref="H335">IF(I335="","",XLOOKUP(I335,selector_16,selector_16_ids,""))</f>
        <v/>
      </c>
      <c r="I335" s="25"/>
      <c r="J335" s="14"/>
      <c r="K335" s="14"/>
      <c r="L335" s="14"/>
      <c r="M335" s="23" t="str">
        <f t="array" ref="M335">IF(N335="","",XLOOKUP(N335,selector_07,selector_07_ids,""))</f>
        <v/>
      </c>
      <c r="N335" s="25"/>
      <c r="O335" s="14"/>
      <c r="P335" s="23" t="str">
        <f t="array" ref="P335">IF(Q335="","",XLOOKUP(Q335,selector_04,selector_04_ids,""))</f>
        <v/>
      </c>
      <c r="Q335" s="25"/>
      <c r="R335" s="14"/>
      <c r="S335" s="27"/>
      <c r="T335" s="14"/>
    </row>
    <row r="336">
      <c r="A336" s="14"/>
      <c r="B336" s="23" t="str">
        <f>IF($A336="","",'Система'!$B$4)</f>
        <v/>
      </c>
      <c r="C336" s="14"/>
      <c r="D336" s="14"/>
      <c r="E336" s="14"/>
      <c r="F336" s="23" t="str">
        <f t="array" ref="F336">IF(G336="","",XLOOKUP(G336,selector_15,selector_15_ids,""))</f>
        <v/>
      </c>
      <c r="G336" s="25"/>
      <c r="H336" s="23" t="str">
        <f t="array" ref="H336">IF(I336="","",XLOOKUP(I336,selector_16,selector_16_ids,""))</f>
        <v/>
      </c>
      <c r="I336" s="25"/>
      <c r="J336" s="14"/>
      <c r="K336" s="14"/>
      <c r="L336" s="14"/>
      <c r="M336" s="23" t="str">
        <f t="array" ref="M336">IF(N336="","",XLOOKUP(N336,selector_07,selector_07_ids,""))</f>
        <v/>
      </c>
      <c r="N336" s="25"/>
      <c r="O336" s="14"/>
      <c r="P336" s="23" t="str">
        <f t="array" ref="P336">IF(Q336="","",XLOOKUP(Q336,selector_04,selector_04_ids,""))</f>
        <v/>
      </c>
      <c r="Q336" s="25"/>
      <c r="R336" s="14"/>
      <c r="S336" s="27"/>
      <c r="T336" s="14"/>
    </row>
    <row r="337">
      <c r="A337" s="14"/>
      <c r="B337" s="23" t="str">
        <f>IF($A337="","",'Система'!$B$4)</f>
        <v/>
      </c>
      <c r="C337" s="14"/>
      <c r="D337" s="14"/>
      <c r="E337" s="14"/>
      <c r="F337" s="23" t="str">
        <f t="array" ref="F337">IF(G337="","",XLOOKUP(G337,selector_15,selector_15_ids,""))</f>
        <v/>
      </c>
      <c r="G337" s="25"/>
      <c r="H337" s="23" t="str">
        <f t="array" ref="H337">IF(I337="","",XLOOKUP(I337,selector_16,selector_16_ids,""))</f>
        <v/>
      </c>
      <c r="I337" s="25"/>
      <c r="J337" s="14"/>
      <c r="K337" s="14"/>
      <c r="L337" s="14"/>
      <c r="M337" s="23" t="str">
        <f t="array" ref="M337">IF(N337="","",XLOOKUP(N337,selector_07,selector_07_ids,""))</f>
        <v/>
      </c>
      <c r="N337" s="25"/>
      <c r="O337" s="14"/>
      <c r="P337" s="23" t="str">
        <f t="array" ref="P337">IF(Q337="","",XLOOKUP(Q337,selector_04,selector_04_ids,""))</f>
        <v/>
      </c>
      <c r="Q337" s="25"/>
      <c r="R337" s="14"/>
      <c r="S337" s="27"/>
      <c r="T337" s="14"/>
    </row>
    <row r="338">
      <c r="A338" s="14"/>
      <c r="B338" s="23" t="str">
        <f>IF($A338="","",'Система'!$B$4)</f>
        <v/>
      </c>
      <c r="C338" s="14"/>
      <c r="D338" s="14"/>
      <c r="E338" s="14"/>
      <c r="F338" s="23" t="str">
        <f t="array" ref="F338">IF(G338="","",XLOOKUP(G338,selector_15,selector_15_ids,""))</f>
        <v/>
      </c>
      <c r="G338" s="25"/>
      <c r="H338" s="23" t="str">
        <f t="array" ref="H338">IF(I338="","",XLOOKUP(I338,selector_16,selector_16_ids,""))</f>
        <v/>
      </c>
      <c r="I338" s="25"/>
      <c r="J338" s="14"/>
      <c r="K338" s="14"/>
      <c r="L338" s="14"/>
      <c r="M338" s="23" t="str">
        <f t="array" ref="M338">IF(N338="","",XLOOKUP(N338,selector_07,selector_07_ids,""))</f>
        <v/>
      </c>
      <c r="N338" s="25"/>
      <c r="O338" s="14"/>
      <c r="P338" s="23" t="str">
        <f t="array" ref="P338">IF(Q338="","",XLOOKUP(Q338,selector_04,selector_04_ids,""))</f>
        <v/>
      </c>
      <c r="Q338" s="25"/>
      <c r="R338" s="14"/>
      <c r="S338" s="27"/>
      <c r="T338" s="14"/>
    </row>
    <row r="339">
      <c r="A339" s="14"/>
      <c r="B339" s="23" t="str">
        <f>IF($A339="","",'Система'!$B$4)</f>
        <v/>
      </c>
      <c r="C339" s="14"/>
      <c r="D339" s="14"/>
      <c r="E339" s="14"/>
      <c r="F339" s="23" t="str">
        <f t="array" ref="F339">IF(G339="","",XLOOKUP(G339,selector_15,selector_15_ids,""))</f>
        <v/>
      </c>
      <c r="G339" s="25"/>
      <c r="H339" s="23" t="str">
        <f t="array" ref="H339">IF(I339="","",XLOOKUP(I339,selector_16,selector_16_ids,""))</f>
        <v/>
      </c>
      <c r="I339" s="25"/>
      <c r="J339" s="14"/>
      <c r="K339" s="14"/>
      <c r="L339" s="14"/>
      <c r="M339" s="23" t="str">
        <f t="array" ref="M339">IF(N339="","",XLOOKUP(N339,selector_07,selector_07_ids,""))</f>
        <v/>
      </c>
      <c r="N339" s="25"/>
      <c r="O339" s="14"/>
      <c r="P339" s="23" t="str">
        <f t="array" ref="P339">IF(Q339="","",XLOOKUP(Q339,selector_04,selector_04_ids,""))</f>
        <v/>
      </c>
      <c r="Q339" s="25"/>
      <c r="R339" s="14"/>
      <c r="S339" s="27"/>
      <c r="T339" s="14"/>
    </row>
    <row r="340">
      <c r="A340" s="14"/>
      <c r="B340" s="23" t="str">
        <f>IF($A340="","",'Система'!$B$4)</f>
        <v/>
      </c>
      <c r="C340" s="14"/>
      <c r="D340" s="14"/>
      <c r="E340" s="14"/>
      <c r="F340" s="23" t="str">
        <f t="array" ref="F340">IF(G340="","",XLOOKUP(G340,selector_15,selector_15_ids,""))</f>
        <v/>
      </c>
      <c r="G340" s="25"/>
      <c r="H340" s="23" t="str">
        <f t="array" ref="H340">IF(I340="","",XLOOKUP(I340,selector_16,selector_16_ids,""))</f>
        <v/>
      </c>
      <c r="I340" s="25"/>
      <c r="J340" s="14"/>
      <c r="K340" s="14"/>
      <c r="L340" s="14"/>
      <c r="M340" s="23" t="str">
        <f t="array" ref="M340">IF(N340="","",XLOOKUP(N340,selector_07,selector_07_ids,""))</f>
        <v/>
      </c>
      <c r="N340" s="25"/>
      <c r="O340" s="14"/>
      <c r="P340" s="23" t="str">
        <f t="array" ref="P340">IF(Q340="","",XLOOKUP(Q340,selector_04,selector_04_ids,""))</f>
        <v/>
      </c>
      <c r="Q340" s="25"/>
      <c r="R340" s="14"/>
      <c r="S340" s="27"/>
      <c r="T340" s="14"/>
    </row>
    <row r="341">
      <c r="A341" s="14"/>
      <c r="B341" s="23" t="str">
        <f>IF($A341="","",'Система'!$B$4)</f>
        <v/>
      </c>
      <c r="C341" s="14"/>
      <c r="D341" s="14"/>
      <c r="E341" s="14"/>
      <c r="F341" s="23" t="str">
        <f t="array" ref="F341">IF(G341="","",XLOOKUP(G341,selector_15,selector_15_ids,""))</f>
        <v/>
      </c>
      <c r="G341" s="25"/>
      <c r="H341" s="23" t="str">
        <f t="array" ref="H341">IF(I341="","",XLOOKUP(I341,selector_16,selector_16_ids,""))</f>
        <v/>
      </c>
      <c r="I341" s="25"/>
      <c r="J341" s="14"/>
      <c r="K341" s="14"/>
      <c r="L341" s="14"/>
      <c r="M341" s="23" t="str">
        <f t="array" ref="M341">IF(N341="","",XLOOKUP(N341,selector_07,selector_07_ids,""))</f>
        <v/>
      </c>
      <c r="N341" s="25"/>
      <c r="O341" s="14"/>
      <c r="P341" s="23" t="str">
        <f t="array" ref="P341">IF(Q341="","",XLOOKUP(Q341,selector_04,selector_04_ids,""))</f>
        <v/>
      </c>
      <c r="Q341" s="25"/>
      <c r="R341" s="14"/>
      <c r="S341" s="27"/>
      <c r="T341" s="14"/>
    </row>
    <row r="342">
      <c r="A342" s="14"/>
      <c r="B342" s="23" t="str">
        <f>IF($A342="","",'Система'!$B$4)</f>
        <v/>
      </c>
      <c r="C342" s="14"/>
      <c r="D342" s="14"/>
      <c r="E342" s="14"/>
      <c r="F342" s="23" t="str">
        <f t="array" ref="F342">IF(G342="","",XLOOKUP(G342,selector_15,selector_15_ids,""))</f>
        <v/>
      </c>
      <c r="G342" s="25"/>
      <c r="H342" s="23" t="str">
        <f t="array" ref="H342">IF(I342="","",XLOOKUP(I342,selector_16,selector_16_ids,""))</f>
        <v/>
      </c>
      <c r="I342" s="25"/>
      <c r="J342" s="14"/>
      <c r="K342" s="14"/>
      <c r="L342" s="14"/>
      <c r="M342" s="23" t="str">
        <f t="array" ref="M342">IF(N342="","",XLOOKUP(N342,selector_07,selector_07_ids,""))</f>
        <v/>
      </c>
      <c r="N342" s="25"/>
      <c r="O342" s="14"/>
      <c r="P342" s="23" t="str">
        <f t="array" ref="P342">IF(Q342="","",XLOOKUP(Q342,selector_04,selector_04_ids,""))</f>
        <v/>
      </c>
      <c r="Q342" s="25"/>
      <c r="R342" s="14"/>
      <c r="S342" s="27"/>
      <c r="T342" s="14"/>
    </row>
    <row r="343">
      <c r="A343" s="14"/>
      <c r="B343" s="23" t="str">
        <f>IF($A343="","",'Система'!$B$4)</f>
        <v/>
      </c>
      <c r="C343" s="14"/>
      <c r="D343" s="14"/>
      <c r="E343" s="14"/>
      <c r="F343" s="23" t="str">
        <f t="array" ref="F343">IF(G343="","",XLOOKUP(G343,selector_15,selector_15_ids,""))</f>
        <v/>
      </c>
      <c r="G343" s="25"/>
      <c r="H343" s="23" t="str">
        <f t="array" ref="H343">IF(I343="","",XLOOKUP(I343,selector_16,selector_16_ids,""))</f>
        <v/>
      </c>
      <c r="I343" s="25"/>
      <c r="J343" s="14"/>
      <c r="K343" s="14"/>
      <c r="L343" s="14"/>
      <c r="M343" s="23" t="str">
        <f t="array" ref="M343">IF(N343="","",XLOOKUP(N343,selector_07,selector_07_ids,""))</f>
        <v/>
      </c>
      <c r="N343" s="25"/>
      <c r="O343" s="14"/>
      <c r="P343" s="23" t="str">
        <f t="array" ref="P343">IF(Q343="","",XLOOKUP(Q343,selector_04,selector_04_ids,""))</f>
        <v/>
      </c>
      <c r="Q343" s="25"/>
      <c r="R343" s="14"/>
      <c r="S343" s="27"/>
      <c r="T343" s="14"/>
    </row>
    <row r="344">
      <c r="A344" s="14"/>
      <c r="B344" s="23" t="str">
        <f>IF($A344="","",'Система'!$B$4)</f>
        <v/>
      </c>
      <c r="C344" s="14"/>
      <c r="D344" s="14"/>
      <c r="E344" s="14"/>
      <c r="F344" s="23" t="str">
        <f t="array" ref="F344">IF(G344="","",XLOOKUP(G344,selector_15,selector_15_ids,""))</f>
        <v/>
      </c>
      <c r="G344" s="25"/>
      <c r="H344" s="23" t="str">
        <f t="array" ref="H344">IF(I344="","",XLOOKUP(I344,selector_16,selector_16_ids,""))</f>
        <v/>
      </c>
      <c r="I344" s="25"/>
      <c r="J344" s="14"/>
      <c r="K344" s="14"/>
      <c r="L344" s="14"/>
      <c r="M344" s="23" t="str">
        <f t="array" ref="M344">IF(N344="","",XLOOKUP(N344,selector_07,selector_07_ids,""))</f>
        <v/>
      </c>
      <c r="N344" s="25"/>
      <c r="O344" s="14"/>
      <c r="P344" s="23" t="str">
        <f t="array" ref="P344">IF(Q344="","",XLOOKUP(Q344,selector_04,selector_04_ids,""))</f>
        <v/>
      </c>
      <c r="Q344" s="25"/>
      <c r="R344" s="14"/>
      <c r="S344" s="27"/>
      <c r="T344" s="14"/>
    </row>
    <row r="345">
      <c r="A345" s="14"/>
      <c r="B345" s="23" t="str">
        <f>IF($A345="","",'Система'!$B$4)</f>
        <v/>
      </c>
      <c r="C345" s="14"/>
      <c r="D345" s="14"/>
      <c r="E345" s="14"/>
      <c r="F345" s="23" t="str">
        <f t="array" ref="F345">IF(G345="","",XLOOKUP(G345,selector_15,selector_15_ids,""))</f>
        <v/>
      </c>
      <c r="G345" s="25"/>
      <c r="H345" s="23" t="str">
        <f t="array" ref="H345">IF(I345="","",XLOOKUP(I345,selector_16,selector_16_ids,""))</f>
        <v/>
      </c>
      <c r="I345" s="25"/>
      <c r="J345" s="14"/>
      <c r="K345" s="14"/>
      <c r="L345" s="14"/>
      <c r="M345" s="23" t="str">
        <f t="array" ref="M345">IF(N345="","",XLOOKUP(N345,selector_07,selector_07_ids,""))</f>
        <v/>
      </c>
      <c r="N345" s="25"/>
      <c r="O345" s="14"/>
      <c r="P345" s="23" t="str">
        <f t="array" ref="P345">IF(Q345="","",XLOOKUP(Q345,selector_04,selector_04_ids,""))</f>
        <v/>
      </c>
      <c r="Q345" s="25"/>
      <c r="R345" s="14"/>
      <c r="S345" s="27"/>
      <c r="T345" s="14"/>
    </row>
    <row r="346">
      <c r="A346" s="14"/>
      <c r="B346" s="23" t="str">
        <f>IF($A346="","",'Система'!$B$4)</f>
        <v/>
      </c>
      <c r="C346" s="14"/>
      <c r="D346" s="14"/>
      <c r="E346" s="14"/>
      <c r="F346" s="23" t="str">
        <f t="array" ref="F346">IF(G346="","",XLOOKUP(G346,selector_15,selector_15_ids,""))</f>
        <v/>
      </c>
      <c r="G346" s="25"/>
      <c r="H346" s="23" t="str">
        <f t="array" ref="H346">IF(I346="","",XLOOKUP(I346,selector_16,selector_16_ids,""))</f>
        <v/>
      </c>
      <c r="I346" s="25"/>
      <c r="J346" s="14"/>
      <c r="K346" s="14"/>
      <c r="L346" s="14"/>
      <c r="M346" s="23" t="str">
        <f t="array" ref="M346">IF(N346="","",XLOOKUP(N346,selector_07,selector_07_ids,""))</f>
        <v/>
      </c>
      <c r="N346" s="25"/>
      <c r="O346" s="14"/>
      <c r="P346" s="23" t="str">
        <f t="array" ref="P346">IF(Q346="","",XLOOKUP(Q346,selector_04,selector_04_ids,""))</f>
        <v/>
      </c>
      <c r="Q346" s="25"/>
      <c r="R346" s="14"/>
      <c r="S346" s="27"/>
      <c r="T346" s="14"/>
    </row>
    <row r="347">
      <c r="A347" s="14"/>
      <c r="B347" s="23" t="str">
        <f>IF($A347="","",'Система'!$B$4)</f>
        <v/>
      </c>
      <c r="C347" s="14"/>
      <c r="D347" s="14"/>
      <c r="E347" s="14"/>
      <c r="F347" s="23" t="str">
        <f t="array" ref="F347">IF(G347="","",XLOOKUP(G347,selector_15,selector_15_ids,""))</f>
        <v/>
      </c>
      <c r="G347" s="25"/>
      <c r="H347" s="23" t="str">
        <f t="array" ref="H347">IF(I347="","",XLOOKUP(I347,selector_16,selector_16_ids,""))</f>
        <v/>
      </c>
      <c r="I347" s="25"/>
      <c r="J347" s="14"/>
      <c r="K347" s="14"/>
      <c r="L347" s="14"/>
      <c r="M347" s="23" t="str">
        <f t="array" ref="M347">IF(N347="","",XLOOKUP(N347,selector_07,selector_07_ids,""))</f>
        <v/>
      </c>
      <c r="N347" s="25"/>
      <c r="O347" s="14"/>
      <c r="P347" s="23" t="str">
        <f t="array" ref="P347">IF(Q347="","",XLOOKUP(Q347,selector_04,selector_04_ids,""))</f>
        <v/>
      </c>
      <c r="Q347" s="25"/>
      <c r="R347" s="14"/>
      <c r="S347" s="27"/>
      <c r="T347" s="14"/>
    </row>
    <row r="348">
      <c r="A348" s="14"/>
      <c r="B348" s="23" t="str">
        <f>IF($A348="","",'Система'!$B$4)</f>
        <v/>
      </c>
      <c r="C348" s="14"/>
      <c r="D348" s="14"/>
      <c r="E348" s="14"/>
      <c r="F348" s="23" t="str">
        <f t="array" ref="F348">IF(G348="","",XLOOKUP(G348,selector_15,selector_15_ids,""))</f>
        <v/>
      </c>
      <c r="G348" s="25"/>
      <c r="H348" s="23" t="str">
        <f t="array" ref="H348">IF(I348="","",XLOOKUP(I348,selector_16,selector_16_ids,""))</f>
        <v/>
      </c>
      <c r="I348" s="25"/>
      <c r="J348" s="14"/>
      <c r="K348" s="14"/>
      <c r="L348" s="14"/>
      <c r="M348" s="23" t="str">
        <f t="array" ref="M348">IF(N348="","",XLOOKUP(N348,selector_07,selector_07_ids,""))</f>
        <v/>
      </c>
      <c r="N348" s="25"/>
      <c r="O348" s="14"/>
      <c r="P348" s="23" t="str">
        <f t="array" ref="P348">IF(Q348="","",XLOOKUP(Q348,selector_04,selector_04_ids,""))</f>
        <v/>
      </c>
      <c r="Q348" s="25"/>
      <c r="R348" s="14"/>
      <c r="S348" s="27"/>
      <c r="T348" s="14"/>
    </row>
    <row r="349">
      <c r="A349" s="14"/>
      <c r="B349" s="23" t="str">
        <f>IF($A349="","",'Система'!$B$4)</f>
        <v/>
      </c>
      <c r="C349" s="14"/>
      <c r="D349" s="14"/>
      <c r="E349" s="14"/>
      <c r="F349" s="23" t="str">
        <f t="array" ref="F349">IF(G349="","",XLOOKUP(G349,selector_15,selector_15_ids,""))</f>
        <v/>
      </c>
      <c r="G349" s="25"/>
      <c r="H349" s="23" t="str">
        <f t="array" ref="H349">IF(I349="","",XLOOKUP(I349,selector_16,selector_16_ids,""))</f>
        <v/>
      </c>
      <c r="I349" s="25"/>
      <c r="J349" s="14"/>
      <c r="K349" s="14"/>
      <c r="L349" s="14"/>
      <c r="M349" s="23" t="str">
        <f t="array" ref="M349">IF(N349="","",XLOOKUP(N349,selector_07,selector_07_ids,""))</f>
        <v/>
      </c>
      <c r="N349" s="25"/>
      <c r="O349" s="14"/>
      <c r="P349" s="23" t="str">
        <f t="array" ref="P349">IF(Q349="","",XLOOKUP(Q349,selector_04,selector_04_ids,""))</f>
        <v/>
      </c>
      <c r="Q349" s="25"/>
      <c r="R349" s="14"/>
      <c r="S349" s="27"/>
      <c r="T349" s="14"/>
    </row>
    <row r="350">
      <c r="A350" s="14"/>
      <c r="B350" s="23" t="str">
        <f>IF($A350="","",'Система'!$B$4)</f>
        <v/>
      </c>
      <c r="C350" s="14"/>
      <c r="D350" s="14"/>
      <c r="E350" s="14"/>
      <c r="F350" s="23" t="str">
        <f t="array" ref="F350">IF(G350="","",XLOOKUP(G350,selector_15,selector_15_ids,""))</f>
        <v/>
      </c>
      <c r="G350" s="25"/>
      <c r="H350" s="23" t="str">
        <f t="array" ref="H350">IF(I350="","",XLOOKUP(I350,selector_16,selector_16_ids,""))</f>
        <v/>
      </c>
      <c r="I350" s="25"/>
      <c r="J350" s="14"/>
      <c r="K350" s="14"/>
      <c r="L350" s="14"/>
      <c r="M350" s="23" t="str">
        <f t="array" ref="M350">IF(N350="","",XLOOKUP(N350,selector_07,selector_07_ids,""))</f>
        <v/>
      </c>
      <c r="N350" s="25"/>
      <c r="O350" s="14"/>
      <c r="P350" s="23" t="str">
        <f t="array" ref="P350">IF(Q350="","",XLOOKUP(Q350,selector_04,selector_04_ids,""))</f>
        <v/>
      </c>
      <c r="Q350" s="25"/>
      <c r="R350" s="14"/>
      <c r="S350" s="27"/>
      <c r="T350" s="14"/>
    </row>
    <row r="351">
      <c r="A351" s="14"/>
      <c r="B351" s="23" t="str">
        <f>IF($A351="","",'Система'!$B$4)</f>
        <v/>
      </c>
      <c r="C351" s="14"/>
      <c r="D351" s="14"/>
      <c r="E351" s="14"/>
      <c r="F351" s="23" t="str">
        <f t="array" ref="F351">IF(G351="","",XLOOKUP(G351,selector_15,selector_15_ids,""))</f>
        <v/>
      </c>
      <c r="G351" s="25"/>
      <c r="H351" s="23" t="str">
        <f t="array" ref="H351">IF(I351="","",XLOOKUP(I351,selector_16,selector_16_ids,""))</f>
        <v/>
      </c>
      <c r="I351" s="25"/>
      <c r="J351" s="14"/>
      <c r="K351" s="14"/>
      <c r="L351" s="14"/>
      <c r="M351" s="23" t="str">
        <f t="array" ref="M351">IF(N351="","",XLOOKUP(N351,selector_07,selector_07_ids,""))</f>
        <v/>
      </c>
      <c r="N351" s="25"/>
      <c r="O351" s="14"/>
      <c r="P351" s="23" t="str">
        <f t="array" ref="P351">IF(Q351="","",XLOOKUP(Q351,selector_04,selector_04_ids,""))</f>
        <v/>
      </c>
      <c r="Q351" s="25"/>
      <c r="R351" s="14"/>
      <c r="S351" s="27"/>
      <c r="T351" s="14"/>
    </row>
    <row r="352">
      <c r="A352" s="14"/>
      <c r="B352" s="23" t="str">
        <f>IF($A352="","",'Система'!$B$4)</f>
        <v/>
      </c>
      <c r="C352" s="14"/>
      <c r="D352" s="14"/>
      <c r="E352" s="14"/>
      <c r="F352" s="23" t="str">
        <f t="array" ref="F352">IF(G352="","",XLOOKUP(G352,selector_15,selector_15_ids,""))</f>
        <v/>
      </c>
      <c r="G352" s="25"/>
      <c r="H352" s="23" t="str">
        <f t="array" ref="H352">IF(I352="","",XLOOKUP(I352,selector_16,selector_16_ids,""))</f>
        <v/>
      </c>
      <c r="I352" s="25"/>
      <c r="J352" s="14"/>
      <c r="K352" s="14"/>
      <c r="L352" s="14"/>
      <c r="M352" s="23" t="str">
        <f t="array" ref="M352">IF(N352="","",XLOOKUP(N352,selector_07,selector_07_ids,""))</f>
        <v/>
      </c>
      <c r="N352" s="25"/>
      <c r="O352" s="14"/>
      <c r="P352" s="23" t="str">
        <f t="array" ref="P352">IF(Q352="","",XLOOKUP(Q352,selector_04,selector_04_ids,""))</f>
        <v/>
      </c>
      <c r="Q352" s="25"/>
      <c r="R352" s="14"/>
      <c r="S352" s="27"/>
      <c r="T352" s="14"/>
    </row>
    <row r="353">
      <c r="A353" s="14"/>
      <c r="B353" s="23" t="str">
        <f>IF($A353="","",'Система'!$B$4)</f>
        <v/>
      </c>
      <c r="C353" s="14"/>
      <c r="D353" s="14"/>
      <c r="E353" s="14"/>
      <c r="F353" s="23" t="str">
        <f t="array" ref="F353">IF(G353="","",XLOOKUP(G353,selector_15,selector_15_ids,""))</f>
        <v/>
      </c>
      <c r="G353" s="25"/>
      <c r="H353" s="23" t="str">
        <f t="array" ref="H353">IF(I353="","",XLOOKUP(I353,selector_16,selector_16_ids,""))</f>
        <v/>
      </c>
      <c r="I353" s="25"/>
      <c r="J353" s="14"/>
      <c r="K353" s="14"/>
      <c r="L353" s="14"/>
      <c r="M353" s="23" t="str">
        <f t="array" ref="M353">IF(N353="","",XLOOKUP(N353,selector_07,selector_07_ids,""))</f>
        <v/>
      </c>
      <c r="N353" s="25"/>
      <c r="O353" s="14"/>
      <c r="P353" s="23" t="str">
        <f t="array" ref="P353">IF(Q353="","",XLOOKUP(Q353,selector_04,selector_04_ids,""))</f>
        <v/>
      </c>
      <c r="Q353" s="25"/>
      <c r="R353" s="14"/>
      <c r="S353" s="27"/>
      <c r="T353" s="14"/>
    </row>
    <row r="354">
      <c r="A354" s="14"/>
      <c r="B354" s="23" t="str">
        <f>IF($A354="","",'Система'!$B$4)</f>
        <v/>
      </c>
      <c r="C354" s="14"/>
      <c r="D354" s="14"/>
      <c r="E354" s="14"/>
      <c r="F354" s="23" t="str">
        <f t="array" ref="F354">IF(G354="","",XLOOKUP(G354,selector_15,selector_15_ids,""))</f>
        <v/>
      </c>
      <c r="G354" s="25"/>
      <c r="H354" s="23" t="str">
        <f t="array" ref="H354">IF(I354="","",XLOOKUP(I354,selector_16,selector_16_ids,""))</f>
        <v/>
      </c>
      <c r="I354" s="25"/>
      <c r="J354" s="14"/>
      <c r="K354" s="14"/>
      <c r="L354" s="14"/>
      <c r="M354" s="23" t="str">
        <f t="array" ref="M354">IF(N354="","",XLOOKUP(N354,selector_07,selector_07_ids,""))</f>
        <v/>
      </c>
      <c r="N354" s="25"/>
      <c r="O354" s="14"/>
      <c r="P354" s="23" t="str">
        <f t="array" ref="P354">IF(Q354="","",XLOOKUP(Q354,selector_04,selector_04_ids,""))</f>
        <v/>
      </c>
      <c r="Q354" s="25"/>
      <c r="R354" s="14"/>
      <c r="S354" s="27"/>
      <c r="T354" s="14"/>
    </row>
    <row r="355">
      <c r="A355" s="14"/>
      <c r="B355" s="23" t="str">
        <f>IF($A355="","",'Система'!$B$4)</f>
        <v/>
      </c>
      <c r="C355" s="14"/>
      <c r="D355" s="14"/>
      <c r="E355" s="14"/>
      <c r="F355" s="23" t="str">
        <f t="array" ref="F355">IF(G355="","",XLOOKUP(G355,selector_15,selector_15_ids,""))</f>
        <v/>
      </c>
      <c r="G355" s="25"/>
      <c r="H355" s="23" t="str">
        <f t="array" ref="H355">IF(I355="","",XLOOKUP(I355,selector_16,selector_16_ids,""))</f>
        <v/>
      </c>
      <c r="I355" s="25"/>
      <c r="J355" s="14"/>
      <c r="K355" s="14"/>
      <c r="L355" s="14"/>
      <c r="M355" s="23" t="str">
        <f t="array" ref="M355">IF(N355="","",XLOOKUP(N355,selector_07,selector_07_ids,""))</f>
        <v/>
      </c>
      <c r="N355" s="25"/>
      <c r="O355" s="14"/>
      <c r="P355" s="23" t="str">
        <f t="array" ref="P355">IF(Q355="","",XLOOKUP(Q355,selector_04,selector_04_ids,""))</f>
        <v/>
      </c>
      <c r="Q355" s="25"/>
      <c r="R355" s="14"/>
      <c r="S355" s="27"/>
      <c r="T355" s="14"/>
    </row>
    <row r="356">
      <c r="A356" s="14"/>
      <c r="B356" s="23" t="str">
        <f>IF($A356="","",'Система'!$B$4)</f>
        <v/>
      </c>
      <c r="C356" s="14"/>
      <c r="D356" s="14"/>
      <c r="E356" s="14"/>
      <c r="F356" s="23" t="str">
        <f t="array" ref="F356">IF(G356="","",XLOOKUP(G356,selector_15,selector_15_ids,""))</f>
        <v/>
      </c>
      <c r="G356" s="25"/>
      <c r="H356" s="23" t="str">
        <f t="array" ref="H356">IF(I356="","",XLOOKUP(I356,selector_16,selector_16_ids,""))</f>
        <v/>
      </c>
      <c r="I356" s="25"/>
      <c r="J356" s="14"/>
      <c r="K356" s="14"/>
      <c r="L356" s="14"/>
      <c r="M356" s="23" t="str">
        <f t="array" ref="M356">IF(N356="","",XLOOKUP(N356,selector_07,selector_07_ids,""))</f>
        <v/>
      </c>
      <c r="N356" s="25"/>
      <c r="O356" s="14"/>
      <c r="P356" s="23" t="str">
        <f t="array" ref="P356">IF(Q356="","",XLOOKUP(Q356,selector_04,selector_04_ids,""))</f>
        <v/>
      </c>
      <c r="Q356" s="25"/>
      <c r="R356" s="14"/>
      <c r="S356" s="27"/>
      <c r="T356" s="14"/>
    </row>
    <row r="357">
      <c r="A357" s="14"/>
      <c r="B357" s="23" t="str">
        <f>IF($A357="","",'Система'!$B$4)</f>
        <v/>
      </c>
      <c r="C357" s="14"/>
      <c r="D357" s="14"/>
      <c r="E357" s="14"/>
      <c r="F357" s="23" t="str">
        <f t="array" ref="F357">IF(G357="","",XLOOKUP(G357,selector_15,selector_15_ids,""))</f>
        <v/>
      </c>
      <c r="G357" s="25"/>
      <c r="H357" s="23" t="str">
        <f t="array" ref="H357">IF(I357="","",XLOOKUP(I357,selector_16,selector_16_ids,""))</f>
        <v/>
      </c>
      <c r="I357" s="25"/>
      <c r="J357" s="14"/>
      <c r="K357" s="14"/>
      <c r="L357" s="14"/>
      <c r="M357" s="23" t="str">
        <f t="array" ref="M357">IF(N357="","",XLOOKUP(N357,selector_07,selector_07_ids,""))</f>
        <v/>
      </c>
      <c r="N357" s="25"/>
      <c r="O357" s="14"/>
      <c r="P357" s="23" t="str">
        <f t="array" ref="P357">IF(Q357="","",XLOOKUP(Q357,selector_04,selector_04_ids,""))</f>
        <v/>
      </c>
      <c r="Q357" s="25"/>
      <c r="R357" s="14"/>
      <c r="S357" s="27"/>
      <c r="T357" s="14"/>
    </row>
    <row r="358">
      <c r="A358" s="14"/>
      <c r="B358" s="23" t="str">
        <f>IF($A358="","",'Система'!$B$4)</f>
        <v/>
      </c>
      <c r="C358" s="14"/>
      <c r="D358" s="14"/>
      <c r="E358" s="14"/>
      <c r="F358" s="23" t="str">
        <f t="array" ref="F358">IF(G358="","",XLOOKUP(G358,selector_15,selector_15_ids,""))</f>
        <v/>
      </c>
      <c r="G358" s="25"/>
      <c r="H358" s="23" t="str">
        <f t="array" ref="H358">IF(I358="","",XLOOKUP(I358,selector_16,selector_16_ids,""))</f>
        <v/>
      </c>
      <c r="I358" s="25"/>
      <c r="J358" s="14"/>
      <c r="K358" s="14"/>
      <c r="L358" s="14"/>
      <c r="M358" s="23" t="str">
        <f t="array" ref="M358">IF(N358="","",XLOOKUP(N358,selector_07,selector_07_ids,""))</f>
        <v/>
      </c>
      <c r="N358" s="25"/>
      <c r="O358" s="14"/>
      <c r="P358" s="23" t="str">
        <f t="array" ref="P358">IF(Q358="","",XLOOKUP(Q358,selector_04,selector_04_ids,""))</f>
        <v/>
      </c>
      <c r="Q358" s="25"/>
      <c r="R358" s="14"/>
      <c r="S358" s="27"/>
      <c r="T358" s="14"/>
    </row>
    <row r="359">
      <c r="A359" s="14"/>
      <c r="B359" s="23" t="str">
        <f>IF($A359="","",'Система'!$B$4)</f>
        <v/>
      </c>
      <c r="C359" s="14"/>
      <c r="D359" s="14"/>
      <c r="E359" s="14"/>
      <c r="F359" s="23" t="str">
        <f t="array" ref="F359">IF(G359="","",XLOOKUP(G359,selector_15,selector_15_ids,""))</f>
        <v/>
      </c>
      <c r="G359" s="25"/>
      <c r="H359" s="23" t="str">
        <f t="array" ref="H359">IF(I359="","",XLOOKUP(I359,selector_16,selector_16_ids,""))</f>
        <v/>
      </c>
      <c r="I359" s="25"/>
      <c r="J359" s="14"/>
      <c r="K359" s="14"/>
      <c r="L359" s="14"/>
      <c r="M359" s="23" t="str">
        <f t="array" ref="M359">IF(N359="","",XLOOKUP(N359,selector_07,selector_07_ids,""))</f>
        <v/>
      </c>
      <c r="N359" s="25"/>
      <c r="O359" s="14"/>
      <c r="P359" s="23" t="str">
        <f t="array" ref="P359">IF(Q359="","",XLOOKUP(Q359,selector_04,selector_04_ids,""))</f>
        <v/>
      </c>
      <c r="Q359" s="25"/>
      <c r="R359" s="14"/>
      <c r="S359" s="27"/>
      <c r="T359" s="14"/>
    </row>
    <row r="360">
      <c r="A360" s="14"/>
      <c r="B360" s="23" t="str">
        <f>IF($A360="","",'Система'!$B$4)</f>
        <v/>
      </c>
      <c r="C360" s="14"/>
      <c r="D360" s="14"/>
      <c r="E360" s="14"/>
      <c r="F360" s="23" t="str">
        <f t="array" ref="F360">IF(G360="","",XLOOKUP(G360,selector_15,selector_15_ids,""))</f>
        <v/>
      </c>
      <c r="G360" s="25"/>
      <c r="H360" s="23" t="str">
        <f t="array" ref="H360">IF(I360="","",XLOOKUP(I360,selector_16,selector_16_ids,""))</f>
        <v/>
      </c>
      <c r="I360" s="25"/>
      <c r="J360" s="14"/>
      <c r="K360" s="14"/>
      <c r="L360" s="14"/>
      <c r="M360" s="23" t="str">
        <f t="array" ref="M360">IF(N360="","",XLOOKUP(N360,selector_07,selector_07_ids,""))</f>
        <v/>
      </c>
      <c r="N360" s="25"/>
      <c r="O360" s="14"/>
      <c r="P360" s="23" t="str">
        <f t="array" ref="P360">IF(Q360="","",XLOOKUP(Q360,selector_04,selector_04_ids,""))</f>
        <v/>
      </c>
      <c r="Q360" s="25"/>
      <c r="R360" s="14"/>
      <c r="S360" s="27"/>
      <c r="T360" s="14"/>
    </row>
    <row r="361">
      <c r="A361" s="14"/>
      <c r="B361" s="23" t="str">
        <f>IF($A361="","",'Система'!$B$4)</f>
        <v/>
      </c>
      <c r="C361" s="14"/>
      <c r="D361" s="14"/>
      <c r="E361" s="14"/>
      <c r="F361" s="23" t="str">
        <f t="array" ref="F361">IF(G361="","",XLOOKUP(G361,selector_15,selector_15_ids,""))</f>
        <v/>
      </c>
      <c r="G361" s="25"/>
      <c r="H361" s="23" t="str">
        <f t="array" ref="H361">IF(I361="","",XLOOKUP(I361,selector_16,selector_16_ids,""))</f>
        <v/>
      </c>
      <c r="I361" s="25"/>
      <c r="J361" s="14"/>
      <c r="K361" s="14"/>
      <c r="L361" s="14"/>
      <c r="M361" s="23" t="str">
        <f t="array" ref="M361">IF(N361="","",XLOOKUP(N361,selector_07,selector_07_ids,""))</f>
        <v/>
      </c>
      <c r="N361" s="25"/>
      <c r="O361" s="14"/>
      <c r="P361" s="23" t="str">
        <f t="array" ref="P361">IF(Q361="","",XLOOKUP(Q361,selector_04,selector_04_ids,""))</f>
        <v/>
      </c>
      <c r="Q361" s="25"/>
      <c r="R361" s="14"/>
      <c r="S361" s="27"/>
      <c r="T361" s="14"/>
    </row>
    <row r="362">
      <c r="A362" s="14"/>
      <c r="B362" s="23" t="str">
        <f>IF($A362="","",'Система'!$B$4)</f>
        <v/>
      </c>
      <c r="C362" s="14"/>
      <c r="D362" s="14"/>
      <c r="E362" s="14"/>
      <c r="F362" s="23" t="str">
        <f t="array" ref="F362">IF(G362="","",XLOOKUP(G362,selector_15,selector_15_ids,""))</f>
        <v/>
      </c>
      <c r="G362" s="25"/>
      <c r="H362" s="23" t="str">
        <f t="array" ref="H362">IF(I362="","",XLOOKUP(I362,selector_16,selector_16_ids,""))</f>
        <v/>
      </c>
      <c r="I362" s="25"/>
      <c r="J362" s="14"/>
      <c r="K362" s="14"/>
      <c r="L362" s="14"/>
      <c r="M362" s="23" t="str">
        <f t="array" ref="M362">IF(N362="","",XLOOKUP(N362,selector_07,selector_07_ids,""))</f>
        <v/>
      </c>
      <c r="N362" s="25"/>
      <c r="O362" s="14"/>
      <c r="P362" s="23" t="str">
        <f t="array" ref="P362">IF(Q362="","",XLOOKUP(Q362,selector_04,selector_04_ids,""))</f>
        <v/>
      </c>
      <c r="Q362" s="25"/>
      <c r="R362" s="14"/>
      <c r="S362" s="27"/>
      <c r="T362" s="14"/>
    </row>
    <row r="363">
      <c r="A363" s="14"/>
      <c r="B363" s="23" t="str">
        <f>IF($A363="","",'Система'!$B$4)</f>
        <v/>
      </c>
      <c r="C363" s="14"/>
      <c r="D363" s="14"/>
      <c r="E363" s="14"/>
      <c r="F363" s="23" t="str">
        <f t="array" ref="F363">IF(G363="","",XLOOKUP(G363,selector_15,selector_15_ids,""))</f>
        <v/>
      </c>
      <c r="G363" s="25"/>
      <c r="H363" s="23" t="str">
        <f t="array" ref="H363">IF(I363="","",XLOOKUP(I363,selector_16,selector_16_ids,""))</f>
        <v/>
      </c>
      <c r="I363" s="25"/>
      <c r="J363" s="14"/>
      <c r="K363" s="14"/>
      <c r="L363" s="14"/>
      <c r="M363" s="23" t="str">
        <f t="array" ref="M363">IF(N363="","",XLOOKUP(N363,selector_07,selector_07_ids,""))</f>
        <v/>
      </c>
      <c r="N363" s="25"/>
      <c r="O363" s="14"/>
      <c r="P363" s="23" t="str">
        <f t="array" ref="P363">IF(Q363="","",XLOOKUP(Q363,selector_04,selector_04_ids,""))</f>
        <v/>
      </c>
      <c r="Q363" s="25"/>
      <c r="R363" s="14"/>
      <c r="S363" s="27"/>
      <c r="T363" s="14"/>
    </row>
    <row r="364">
      <c r="A364" s="14"/>
      <c r="B364" s="23" t="str">
        <f>IF($A364="","",'Система'!$B$4)</f>
        <v/>
      </c>
      <c r="C364" s="14"/>
      <c r="D364" s="14"/>
      <c r="E364" s="14"/>
      <c r="F364" s="23" t="str">
        <f t="array" ref="F364">IF(G364="","",XLOOKUP(G364,selector_15,selector_15_ids,""))</f>
        <v/>
      </c>
      <c r="G364" s="25"/>
      <c r="H364" s="23" t="str">
        <f t="array" ref="H364">IF(I364="","",XLOOKUP(I364,selector_16,selector_16_ids,""))</f>
        <v/>
      </c>
      <c r="I364" s="25"/>
      <c r="J364" s="14"/>
      <c r="K364" s="14"/>
      <c r="L364" s="14"/>
      <c r="M364" s="23" t="str">
        <f t="array" ref="M364">IF(N364="","",XLOOKUP(N364,selector_07,selector_07_ids,""))</f>
        <v/>
      </c>
      <c r="N364" s="25"/>
      <c r="O364" s="14"/>
      <c r="P364" s="23" t="str">
        <f t="array" ref="P364">IF(Q364="","",XLOOKUP(Q364,selector_04,selector_04_ids,""))</f>
        <v/>
      </c>
      <c r="Q364" s="25"/>
      <c r="R364" s="14"/>
      <c r="S364" s="27"/>
      <c r="T364" s="14"/>
    </row>
    <row r="365">
      <c r="A365" s="14"/>
      <c r="B365" s="23" t="str">
        <f>IF($A365="","",'Система'!$B$4)</f>
        <v/>
      </c>
      <c r="C365" s="14"/>
      <c r="D365" s="14"/>
      <c r="E365" s="14"/>
      <c r="F365" s="23" t="str">
        <f t="array" ref="F365">IF(G365="","",XLOOKUP(G365,selector_15,selector_15_ids,""))</f>
        <v/>
      </c>
      <c r="G365" s="25"/>
      <c r="H365" s="23" t="str">
        <f t="array" ref="H365">IF(I365="","",XLOOKUP(I365,selector_16,selector_16_ids,""))</f>
        <v/>
      </c>
      <c r="I365" s="25"/>
      <c r="J365" s="14"/>
      <c r="K365" s="14"/>
      <c r="L365" s="14"/>
      <c r="M365" s="23" t="str">
        <f t="array" ref="M365">IF(N365="","",XLOOKUP(N365,selector_07,selector_07_ids,""))</f>
        <v/>
      </c>
      <c r="N365" s="25"/>
      <c r="O365" s="14"/>
      <c r="P365" s="23" t="str">
        <f t="array" ref="P365">IF(Q365="","",XLOOKUP(Q365,selector_04,selector_04_ids,""))</f>
        <v/>
      </c>
      <c r="Q365" s="25"/>
      <c r="R365" s="14"/>
      <c r="S365" s="27"/>
      <c r="T365" s="14"/>
    </row>
    <row r="366">
      <c r="A366" s="14"/>
      <c r="B366" s="23" t="str">
        <f>IF($A366="","",'Система'!$B$4)</f>
        <v/>
      </c>
      <c r="C366" s="14"/>
      <c r="D366" s="14"/>
      <c r="E366" s="14"/>
      <c r="F366" s="23" t="str">
        <f t="array" ref="F366">IF(G366="","",XLOOKUP(G366,selector_15,selector_15_ids,""))</f>
        <v/>
      </c>
      <c r="G366" s="25"/>
      <c r="H366" s="23" t="str">
        <f t="array" ref="H366">IF(I366="","",XLOOKUP(I366,selector_16,selector_16_ids,""))</f>
        <v/>
      </c>
      <c r="I366" s="25"/>
      <c r="J366" s="14"/>
      <c r="K366" s="14"/>
      <c r="L366" s="14"/>
      <c r="M366" s="23" t="str">
        <f t="array" ref="M366">IF(N366="","",XLOOKUP(N366,selector_07,selector_07_ids,""))</f>
        <v/>
      </c>
      <c r="N366" s="25"/>
      <c r="O366" s="14"/>
      <c r="P366" s="23" t="str">
        <f t="array" ref="P366">IF(Q366="","",XLOOKUP(Q366,selector_04,selector_04_ids,""))</f>
        <v/>
      </c>
      <c r="Q366" s="25"/>
      <c r="R366" s="14"/>
      <c r="S366" s="27"/>
      <c r="T366" s="14"/>
    </row>
    <row r="367">
      <c r="A367" s="14"/>
      <c r="B367" s="23" t="str">
        <f>IF($A367="","",'Система'!$B$4)</f>
        <v/>
      </c>
      <c r="C367" s="14"/>
      <c r="D367" s="14"/>
      <c r="E367" s="14"/>
      <c r="F367" s="23" t="str">
        <f t="array" ref="F367">IF(G367="","",XLOOKUP(G367,selector_15,selector_15_ids,""))</f>
        <v/>
      </c>
      <c r="G367" s="25"/>
      <c r="H367" s="23" t="str">
        <f t="array" ref="H367">IF(I367="","",XLOOKUP(I367,selector_16,selector_16_ids,""))</f>
        <v/>
      </c>
      <c r="I367" s="25"/>
      <c r="J367" s="14"/>
      <c r="K367" s="14"/>
      <c r="L367" s="14"/>
      <c r="M367" s="23" t="str">
        <f t="array" ref="M367">IF(N367="","",XLOOKUP(N367,selector_07,selector_07_ids,""))</f>
        <v/>
      </c>
      <c r="N367" s="25"/>
      <c r="O367" s="14"/>
      <c r="P367" s="23" t="str">
        <f t="array" ref="P367">IF(Q367="","",XLOOKUP(Q367,selector_04,selector_04_ids,""))</f>
        <v/>
      </c>
      <c r="Q367" s="25"/>
      <c r="R367" s="14"/>
      <c r="S367" s="27"/>
      <c r="T367" s="14"/>
    </row>
    <row r="368">
      <c r="A368" s="14"/>
      <c r="B368" s="23" t="str">
        <f>IF($A368="","",'Система'!$B$4)</f>
        <v/>
      </c>
      <c r="C368" s="14"/>
      <c r="D368" s="14"/>
      <c r="E368" s="14"/>
      <c r="F368" s="23" t="str">
        <f t="array" ref="F368">IF(G368="","",XLOOKUP(G368,selector_15,selector_15_ids,""))</f>
        <v/>
      </c>
      <c r="G368" s="25"/>
      <c r="H368" s="23" t="str">
        <f t="array" ref="H368">IF(I368="","",XLOOKUP(I368,selector_16,selector_16_ids,""))</f>
        <v/>
      </c>
      <c r="I368" s="25"/>
      <c r="J368" s="14"/>
      <c r="K368" s="14"/>
      <c r="L368" s="14"/>
      <c r="M368" s="23" t="str">
        <f t="array" ref="M368">IF(N368="","",XLOOKUP(N368,selector_07,selector_07_ids,""))</f>
        <v/>
      </c>
      <c r="N368" s="25"/>
      <c r="O368" s="14"/>
      <c r="P368" s="23" t="str">
        <f t="array" ref="P368">IF(Q368="","",XLOOKUP(Q368,selector_04,selector_04_ids,""))</f>
        <v/>
      </c>
      <c r="Q368" s="25"/>
      <c r="R368" s="14"/>
      <c r="S368" s="27"/>
      <c r="T368" s="14"/>
    </row>
    <row r="369">
      <c r="A369" s="14"/>
      <c r="B369" s="23" t="str">
        <f>IF($A369="","",'Система'!$B$4)</f>
        <v/>
      </c>
      <c r="C369" s="14"/>
      <c r="D369" s="14"/>
      <c r="E369" s="14"/>
      <c r="F369" s="23" t="str">
        <f t="array" ref="F369">IF(G369="","",XLOOKUP(G369,selector_15,selector_15_ids,""))</f>
        <v/>
      </c>
      <c r="G369" s="25"/>
      <c r="H369" s="23" t="str">
        <f t="array" ref="H369">IF(I369="","",XLOOKUP(I369,selector_16,selector_16_ids,""))</f>
        <v/>
      </c>
      <c r="I369" s="25"/>
      <c r="J369" s="14"/>
      <c r="K369" s="14"/>
      <c r="L369" s="14"/>
      <c r="M369" s="23" t="str">
        <f t="array" ref="M369">IF(N369="","",XLOOKUP(N369,selector_07,selector_07_ids,""))</f>
        <v/>
      </c>
      <c r="N369" s="25"/>
      <c r="O369" s="14"/>
      <c r="P369" s="23" t="str">
        <f t="array" ref="P369">IF(Q369="","",XLOOKUP(Q369,selector_04,selector_04_ids,""))</f>
        <v/>
      </c>
      <c r="Q369" s="25"/>
      <c r="R369" s="14"/>
      <c r="S369" s="27"/>
      <c r="T369" s="14"/>
    </row>
    <row r="370">
      <c r="A370" s="14"/>
      <c r="B370" s="23" t="str">
        <f>IF($A370="","",'Система'!$B$4)</f>
        <v/>
      </c>
      <c r="C370" s="14"/>
      <c r="D370" s="14"/>
      <c r="E370" s="14"/>
      <c r="F370" s="23" t="str">
        <f t="array" ref="F370">IF(G370="","",XLOOKUP(G370,selector_15,selector_15_ids,""))</f>
        <v/>
      </c>
      <c r="G370" s="25"/>
      <c r="H370" s="23" t="str">
        <f t="array" ref="H370">IF(I370="","",XLOOKUP(I370,selector_16,selector_16_ids,""))</f>
        <v/>
      </c>
      <c r="I370" s="25"/>
      <c r="J370" s="14"/>
      <c r="K370" s="14"/>
      <c r="L370" s="14"/>
      <c r="M370" s="23" t="str">
        <f t="array" ref="M370">IF(N370="","",XLOOKUP(N370,selector_07,selector_07_ids,""))</f>
        <v/>
      </c>
      <c r="N370" s="25"/>
      <c r="O370" s="14"/>
      <c r="P370" s="23" t="str">
        <f t="array" ref="P370">IF(Q370="","",XLOOKUP(Q370,selector_04,selector_04_ids,""))</f>
        <v/>
      </c>
      <c r="Q370" s="25"/>
      <c r="R370" s="14"/>
      <c r="S370" s="27"/>
      <c r="T370" s="14"/>
    </row>
    <row r="371">
      <c r="A371" s="14"/>
      <c r="B371" s="23" t="str">
        <f>IF($A371="","",'Система'!$B$4)</f>
        <v/>
      </c>
      <c r="C371" s="14"/>
      <c r="D371" s="14"/>
      <c r="E371" s="14"/>
      <c r="F371" s="23" t="str">
        <f t="array" ref="F371">IF(G371="","",XLOOKUP(G371,selector_15,selector_15_ids,""))</f>
        <v/>
      </c>
      <c r="G371" s="25"/>
      <c r="H371" s="23" t="str">
        <f t="array" ref="H371">IF(I371="","",XLOOKUP(I371,selector_16,selector_16_ids,""))</f>
        <v/>
      </c>
      <c r="I371" s="25"/>
      <c r="J371" s="14"/>
      <c r="K371" s="14"/>
      <c r="L371" s="14"/>
      <c r="M371" s="23" t="str">
        <f t="array" ref="M371">IF(N371="","",XLOOKUP(N371,selector_07,selector_07_ids,""))</f>
        <v/>
      </c>
      <c r="N371" s="25"/>
      <c r="O371" s="14"/>
      <c r="P371" s="23" t="str">
        <f t="array" ref="P371">IF(Q371="","",XLOOKUP(Q371,selector_04,selector_04_ids,""))</f>
        <v/>
      </c>
      <c r="Q371" s="25"/>
      <c r="R371" s="14"/>
      <c r="S371" s="27"/>
      <c r="T371" s="14"/>
    </row>
    <row r="372">
      <c r="A372" s="14"/>
      <c r="B372" s="23" t="str">
        <f>IF($A372="","",'Система'!$B$4)</f>
        <v/>
      </c>
      <c r="C372" s="14"/>
      <c r="D372" s="14"/>
      <c r="E372" s="14"/>
      <c r="F372" s="23" t="str">
        <f t="array" ref="F372">IF(G372="","",XLOOKUP(G372,selector_15,selector_15_ids,""))</f>
        <v/>
      </c>
      <c r="G372" s="25"/>
      <c r="H372" s="23" t="str">
        <f t="array" ref="H372">IF(I372="","",XLOOKUP(I372,selector_16,selector_16_ids,""))</f>
        <v/>
      </c>
      <c r="I372" s="25"/>
      <c r="J372" s="14"/>
      <c r="K372" s="14"/>
      <c r="L372" s="14"/>
      <c r="M372" s="23" t="str">
        <f t="array" ref="M372">IF(N372="","",XLOOKUP(N372,selector_07,selector_07_ids,""))</f>
        <v/>
      </c>
      <c r="N372" s="25"/>
      <c r="O372" s="14"/>
      <c r="P372" s="23" t="str">
        <f t="array" ref="P372">IF(Q372="","",XLOOKUP(Q372,selector_04,selector_04_ids,""))</f>
        <v/>
      </c>
      <c r="Q372" s="25"/>
      <c r="R372" s="14"/>
      <c r="S372" s="27"/>
      <c r="T372" s="14"/>
    </row>
    <row r="373">
      <c r="A373" s="14"/>
      <c r="B373" s="23" t="str">
        <f>IF($A373="","",'Система'!$B$4)</f>
        <v/>
      </c>
      <c r="C373" s="14"/>
      <c r="D373" s="14"/>
      <c r="E373" s="14"/>
      <c r="F373" s="23" t="str">
        <f t="array" ref="F373">IF(G373="","",XLOOKUP(G373,selector_15,selector_15_ids,""))</f>
        <v/>
      </c>
      <c r="G373" s="25"/>
      <c r="H373" s="23" t="str">
        <f t="array" ref="H373">IF(I373="","",XLOOKUP(I373,selector_16,selector_16_ids,""))</f>
        <v/>
      </c>
      <c r="I373" s="25"/>
      <c r="J373" s="14"/>
      <c r="K373" s="14"/>
      <c r="L373" s="14"/>
      <c r="M373" s="23" t="str">
        <f t="array" ref="M373">IF(N373="","",XLOOKUP(N373,selector_07,selector_07_ids,""))</f>
        <v/>
      </c>
      <c r="N373" s="25"/>
      <c r="O373" s="14"/>
      <c r="P373" s="23" t="str">
        <f t="array" ref="P373">IF(Q373="","",XLOOKUP(Q373,selector_04,selector_04_ids,""))</f>
        <v/>
      </c>
      <c r="Q373" s="25"/>
      <c r="R373" s="14"/>
      <c r="S373" s="27"/>
      <c r="T373" s="14"/>
    </row>
    <row r="374">
      <c r="A374" s="14"/>
      <c r="B374" s="23" t="str">
        <f>IF($A374="","",'Система'!$B$4)</f>
        <v/>
      </c>
      <c r="C374" s="14"/>
      <c r="D374" s="14"/>
      <c r="E374" s="14"/>
      <c r="F374" s="23" t="str">
        <f t="array" ref="F374">IF(G374="","",XLOOKUP(G374,selector_15,selector_15_ids,""))</f>
        <v/>
      </c>
      <c r="G374" s="25"/>
      <c r="H374" s="23" t="str">
        <f t="array" ref="H374">IF(I374="","",XLOOKUP(I374,selector_16,selector_16_ids,""))</f>
        <v/>
      </c>
      <c r="I374" s="25"/>
      <c r="J374" s="14"/>
      <c r="K374" s="14"/>
      <c r="L374" s="14"/>
      <c r="M374" s="23" t="str">
        <f t="array" ref="M374">IF(N374="","",XLOOKUP(N374,selector_07,selector_07_ids,""))</f>
        <v/>
      </c>
      <c r="N374" s="25"/>
      <c r="O374" s="14"/>
      <c r="P374" s="23" t="str">
        <f t="array" ref="P374">IF(Q374="","",XLOOKUP(Q374,selector_04,selector_04_ids,""))</f>
        <v/>
      </c>
      <c r="Q374" s="25"/>
      <c r="R374" s="14"/>
      <c r="S374" s="27"/>
      <c r="T374" s="14"/>
    </row>
    <row r="375">
      <c r="A375" s="14"/>
      <c r="B375" s="23" t="str">
        <f>IF($A375="","",'Система'!$B$4)</f>
        <v/>
      </c>
      <c r="C375" s="14"/>
      <c r="D375" s="14"/>
      <c r="E375" s="14"/>
      <c r="F375" s="23" t="str">
        <f t="array" ref="F375">IF(G375="","",XLOOKUP(G375,selector_15,selector_15_ids,""))</f>
        <v/>
      </c>
      <c r="G375" s="25"/>
      <c r="H375" s="23" t="str">
        <f t="array" ref="H375">IF(I375="","",XLOOKUP(I375,selector_16,selector_16_ids,""))</f>
        <v/>
      </c>
      <c r="I375" s="25"/>
      <c r="J375" s="14"/>
      <c r="K375" s="14"/>
      <c r="L375" s="14"/>
      <c r="M375" s="23" t="str">
        <f t="array" ref="M375">IF(N375="","",XLOOKUP(N375,selector_07,selector_07_ids,""))</f>
        <v/>
      </c>
      <c r="N375" s="25"/>
      <c r="O375" s="14"/>
      <c r="P375" s="23" t="str">
        <f t="array" ref="P375">IF(Q375="","",XLOOKUP(Q375,selector_04,selector_04_ids,""))</f>
        <v/>
      </c>
      <c r="Q375" s="25"/>
      <c r="R375" s="14"/>
      <c r="S375" s="27"/>
      <c r="T375" s="14"/>
    </row>
    <row r="376">
      <c r="A376" s="14"/>
      <c r="B376" s="23" t="str">
        <f>IF($A376="","",'Система'!$B$4)</f>
        <v/>
      </c>
      <c r="C376" s="14"/>
      <c r="D376" s="14"/>
      <c r="E376" s="14"/>
      <c r="F376" s="23" t="str">
        <f t="array" ref="F376">IF(G376="","",XLOOKUP(G376,selector_15,selector_15_ids,""))</f>
        <v/>
      </c>
      <c r="G376" s="25"/>
      <c r="H376" s="23" t="str">
        <f t="array" ref="H376">IF(I376="","",XLOOKUP(I376,selector_16,selector_16_ids,""))</f>
        <v/>
      </c>
      <c r="I376" s="25"/>
      <c r="J376" s="14"/>
      <c r="K376" s="14"/>
      <c r="L376" s="14"/>
      <c r="M376" s="23" t="str">
        <f t="array" ref="M376">IF(N376="","",XLOOKUP(N376,selector_07,selector_07_ids,""))</f>
        <v/>
      </c>
      <c r="N376" s="25"/>
      <c r="O376" s="14"/>
      <c r="P376" s="23" t="str">
        <f t="array" ref="P376">IF(Q376="","",XLOOKUP(Q376,selector_04,selector_04_ids,""))</f>
        <v/>
      </c>
      <c r="Q376" s="25"/>
      <c r="R376" s="14"/>
      <c r="S376" s="27"/>
      <c r="T376" s="14"/>
    </row>
    <row r="377">
      <c r="A377" s="14"/>
      <c r="B377" s="23" t="str">
        <f>IF($A377="","",'Система'!$B$4)</f>
        <v/>
      </c>
      <c r="C377" s="14"/>
      <c r="D377" s="14"/>
      <c r="E377" s="14"/>
      <c r="F377" s="23" t="str">
        <f t="array" ref="F377">IF(G377="","",XLOOKUP(G377,selector_15,selector_15_ids,""))</f>
        <v/>
      </c>
      <c r="G377" s="25"/>
      <c r="H377" s="23" t="str">
        <f t="array" ref="H377">IF(I377="","",XLOOKUP(I377,selector_16,selector_16_ids,""))</f>
        <v/>
      </c>
      <c r="I377" s="25"/>
      <c r="J377" s="14"/>
      <c r="K377" s="14"/>
      <c r="L377" s="14"/>
      <c r="M377" s="23" t="str">
        <f t="array" ref="M377">IF(N377="","",XLOOKUP(N377,selector_07,selector_07_ids,""))</f>
        <v/>
      </c>
      <c r="N377" s="25"/>
      <c r="O377" s="14"/>
      <c r="P377" s="23" t="str">
        <f t="array" ref="P377">IF(Q377="","",XLOOKUP(Q377,selector_04,selector_04_ids,""))</f>
        <v/>
      </c>
      <c r="Q377" s="25"/>
      <c r="R377" s="14"/>
      <c r="S377" s="27"/>
      <c r="T377" s="14"/>
    </row>
    <row r="378">
      <c r="A378" s="14"/>
      <c r="B378" s="23" t="str">
        <f>IF($A378="","",'Система'!$B$4)</f>
        <v/>
      </c>
      <c r="C378" s="14"/>
      <c r="D378" s="14"/>
      <c r="E378" s="14"/>
      <c r="F378" s="23" t="str">
        <f t="array" ref="F378">IF(G378="","",XLOOKUP(G378,selector_15,selector_15_ids,""))</f>
        <v/>
      </c>
      <c r="G378" s="25"/>
      <c r="H378" s="23" t="str">
        <f t="array" ref="H378">IF(I378="","",XLOOKUP(I378,selector_16,selector_16_ids,""))</f>
        <v/>
      </c>
      <c r="I378" s="25"/>
      <c r="J378" s="14"/>
      <c r="K378" s="14"/>
      <c r="L378" s="14"/>
      <c r="M378" s="23" t="str">
        <f t="array" ref="M378">IF(N378="","",XLOOKUP(N378,selector_07,selector_07_ids,""))</f>
        <v/>
      </c>
      <c r="N378" s="25"/>
      <c r="O378" s="14"/>
      <c r="P378" s="23" t="str">
        <f t="array" ref="P378">IF(Q378="","",XLOOKUP(Q378,selector_04,selector_04_ids,""))</f>
        <v/>
      </c>
      <c r="Q378" s="25"/>
      <c r="R378" s="14"/>
      <c r="S378" s="27"/>
      <c r="T378" s="14"/>
    </row>
    <row r="379">
      <c r="A379" s="14"/>
      <c r="B379" s="23" t="str">
        <f>IF($A379="","",'Система'!$B$4)</f>
        <v/>
      </c>
      <c r="C379" s="14"/>
      <c r="D379" s="14"/>
      <c r="E379" s="14"/>
      <c r="F379" s="23" t="str">
        <f t="array" ref="F379">IF(G379="","",XLOOKUP(G379,selector_15,selector_15_ids,""))</f>
        <v/>
      </c>
      <c r="G379" s="25"/>
      <c r="H379" s="23" t="str">
        <f t="array" ref="H379">IF(I379="","",XLOOKUP(I379,selector_16,selector_16_ids,""))</f>
        <v/>
      </c>
      <c r="I379" s="25"/>
      <c r="J379" s="14"/>
      <c r="K379" s="14"/>
      <c r="L379" s="14"/>
      <c r="M379" s="23" t="str">
        <f t="array" ref="M379">IF(N379="","",XLOOKUP(N379,selector_07,selector_07_ids,""))</f>
        <v/>
      </c>
      <c r="N379" s="25"/>
      <c r="O379" s="14"/>
      <c r="P379" s="23" t="str">
        <f t="array" ref="P379">IF(Q379="","",XLOOKUP(Q379,selector_04,selector_04_ids,""))</f>
        <v/>
      </c>
      <c r="Q379" s="25"/>
      <c r="R379" s="14"/>
      <c r="S379" s="27"/>
      <c r="T379" s="14"/>
    </row>
    <row r="380">
      <c r="A380" s="14"/>
      <c r="B380" s="23" t="str">
        <f>IF($A380="","",'Система'!$B$4)</f>
        <v/>
      </c>
      <c r="C380" s="14"/>
      <c r="D380" s="14"/>
      <c r="E380" s="14"/>
      <c r="F380" s="23" t="str">
        <f t="array" ref="F380">IF(G380="","",XLOOKUP(G380,selector_15,selector_15_ids,""))</f>
        <v/>
      </c>
      <c r="G380" s="25"/>
      <c r="H380" s="23" t="str">
        <f t="array" ref="H380">IF(I380="","",XLOOKUP(I380,selector_16,selector_16_ids,""))</f>
        <v/>
      </c>
      <c r="I380" s="25"/>
      <c r="J380" s="14"/>
      <c r="K380" s="14"/>
      <c r="L380" s="14"/>
      <c r="M380" s="23" t="str">
        <f t="array" ref="M380">IF(N380="","",XLOOKUP(N380,selector_07,selector_07_ids,""))</f>
        <v/>
      </c>
      <c r="N380" s="25"/>
      <c r="O380" s="14"/>
      <c r="P380" s="23" t="str">
        <f t="array" ref="P380">IF(Q380="","",XLOOKUP(Q380,selector_04,selector_04_ids,""))</f>
        <v/>
      </c>
      <c r="Q380" s="25"/>
      <c r="R380" s="14"/>
      <c r="S380" s="27"/>
      <c r="T380" s="14"/>
    </row>
    <row r="381">
      <c r="A381" s="14"/>
      <c r="B381" s="23" t="str">
        <f>IF($A381="","",'Система'!$B$4)</f>
        <v/>
      </c>
      <c r="C381" s="14"/>
      <c r="D381" s="14"/>
      <c r="E381" s="14"/>
      <c r="F381" s="23" t="str">
        <f t="array" ref="F381">IF(G381="","",XLOOKUP(G381,selector_15,selector_15_ids,""))</f>
        <v/>
      </c>
      <c r="G381" s="25"/>
      <c r="H381" s="23" t="str">
        <f t="array" ref="H381">IF(I381="","",XLOOKUP(I381,selector_16,selector_16_ids,""))</f>
        <v/>
      </c>
      <c r="I381" s="25"/>
      <c r="J381" s="14"/>
      <c r="K381" s="14"/>
      <c r="L381" s="14"/>
      <c r="M381" s="23" t="str">
        <f t="array" ref="M381">IF(N381="","",XLOOKUP(N381,selector_07,selector_07_ids,""))</f>
        <v/>
      </c>
      <c r="N381" s="25"/>
      <c r="O381" s="14"/>
      <c r="P381" s="23" t="str">
        <f t="array" ref="P381">IF(Q381="","",XLOOKUP(Q381,selector_04,selector_04_ids,""))</f>
        <v/>
      </c>
      <c r="Q381" s="25"/>
      <c r="R381" s="14"/>
      <c r="S381" s="27"/>
      <c r="T381" s="14"/>
    </row>
    <row r="382">
      <c r="A382" s="14"/>
      <c r="B382" s="23" t="str">
        <f>IF($A382="","",'Система'!$B$4)</f>
        <v/>
      </c>
      <c r="C382" s="14"/>
      <c r="D382" s="14"/>
      <c r="E382" s="14"/>
      <c r="F382" s="23" t="str">
        <f t="array" ref="F382">IF(G382="","",XLOOKUP(G382,selector_15,selector_15_ids,""))</f>
        <v/>
      </c>
      <c r="G382" s="25"/>
      <c r="H382" s="23" t="str">
        <f t="array" ref="H382">IF(I382="","",XLOOKUP(I382,selector_16,selector_16_ids,""))</f>
        <v/>
      </c>
      <c r="I382" s="25"/>
      <c r="J382" s="14"/>
      <c r="K382" s="14"/>
      <c r="L382" s="14"/>
      <c r="M382" s="23" t="str">
        <f t="array" ref="M382">IF(N382="","",XLOOKUP(N382,selector_07,selector_07_ids,""))</f>
        <v/>
      </c>
      <c r="N382" s="25"/>
      <c r="O382" s="14"/>
      <c r="P382" s="23" t="str">
        <f t="array" ref="P382">IF(Q382="","",XLOOKUP(Q382,selector_04,selector_04_ids,""))</f>
        <v/>
      </c>
      <c r="Q382" s="25"/>
      <c r="R382" s="14"/>
      <c r="S382" s="27"/>
      <c r="T382" s="14"/>
    </row>
    <row r="383">
      <c r="A383" s="14"/>
      <c r="B383" s="23" t="str">
        <f>IF($A383="","",'Система'!$B$4)</f>
        <v/>
      </c>
      <c r="C383" s="14"/>
      <c r="D383" s="14"/>
      <c r="E383" s="14"/>
      <c r="F383" s="23" t="str">
        <f t="array" ref="F383">IF(G383="","",XLOOKUP(G383,selector_15,selector_15_ids,""))</f>
        <v/>
      </c>
      <c r="G383" s="25"/>
      <c r="H383" s="23" t="str">
        <f t="array" ref="H383">IF(I383="","",XLOOKUP(I383,selector_16,selector_16_ids,""))</f>
        <v/>
      </c>
      <c r="I383" s="25"/>
      <c r="J383" s="14"/>
      <c r="K383" s="14"/>
      <c r="L383" s="14"/>
      <c r="M383" s="23" t="str">
        <f t="array" ref="M383">IF(N383="","",XLOOKUP(N383,selector_07,selector_07_ids,""))</f>
        <v/>
      </c>
      <c r="N383" s="25"/>
      <c r="O383" s="14"/>
      <c r="P383" s="23" t="str">
        <f t="array" ref="P383">IF(Q383="","",XLOOKUP(Q383,selector_04,selector_04_ids,""))</f>
        <v/>
      </c>
      <c r="Q383" s="25"/>
      <c r="R383" s="14"/>
      <c r="S383" s="27"/>
      <c r="T383" s="14"/>
    </row>
    <row r="384">
      <c r="A384" s="14"/>
      <c r="B384" s="23" t="str">
        <f>IF($A384="","",'Система'!$B$4)</f>
        <v/>
      </c>
      <c r="C384" s="14"/>
      <c r="D384" s="14"/>
      <c r="E384" s="14"/>
      <c r="F384" s="23" t="str">
        <f t="array" ref="F384">IF(G384="","",XLOOKUP(G384,selector_15,selector_15_ids,""))</f>
        <v/>
      </c>
      <c r="G384" s="25"/>
      <c r="H384" s="23" t="str">
        <f t="array" ref="H384">IF(I384="","",XLOOKUP(I384,selector_16,selector_16_ids,""))</f>
        <v/>
      </c>
      <c r="I384" s="25"/>
      <c r="J384" s="14"/>
      <c r="K384" s="14"/>
      <c r="L384" s="14"/>
      <c r="M384" s="23" t="str">
        <f t="array" ref="M384">IF(N384="","",XLOOKUP(N384,selector_07,selector_07_ids,""))</f>
        <v/>
      </c>
      <c r="N384" s="25"/>
      <c r="O384" s="14"/>
      <c r="P384" s="23" t="str">
        <f t="array" ref="P384">IF(Q384="","",XLOOKUP(Q384,selector_04,selector_04_ids,""))</f>
        <v/>
      </c>
      <c r="Q384" s="25"/>
      <c r="R384" s="14"/>
      <c r="S384" s="27"/>
      <c r="T384" s="14"/>
    </row>
    <row r="385">
      <c r="A385" s="14"/>
      <c r="B385" s="23" t="str">
        <f>IF($A385="","",'Система'!$B$4)</f>
        <v/>
      </c>
      <c r="C385" s="14"/>
      <c r="D385" s="14"/>
      <c r="E385" s="14"/>
      <c r="F385" s="23" t="str">
        <f t="array" ref="F385">IF(G385="","",XLOOKUP(G385,selector_15,selector_15_ids,""))</f>
        <v/>
      </c>
      <c r="G385" s="25"/>
      <c r="H385" s="23" t="str">
        <f t="array" ref="H385">IF(I385="","",XLOOKUP(I385,selector_16,selector_16_ids,""))</f>
        <v/>
      </c>
      <c r="I385" s="25"/>
      <c r="J385" s="14"/>
      <c r="K385" s="14"/>
      <c r="L385" s="14"/>
      <c r="M385" s="23" t="str">
        <f t="array" ref="M385">IF(N385="","",XLOOKUP(N385,selector_07,selector_07_ids,""))</f>
        <v/>
      </c>
      <c r="N385" s="25"/>
      <c r="O385" s="14"/>
      <c r="P385" s="23" t="str">
        <f t="array" ref="P385">IF(Q385="","",XLOOKUP(Q385,selector_04,selector_04_ids,""))</f>
        <v/>
      </c>
      <c r="Q385" s="25"/>
      <c r="R385" s="14"/>
      <c r="S385" s="27"/>
      <c r="T385" s="14"/>
    </row>
    <row r="386">
      <c r="A386" s="14"/>
      <c r="B386" s="23" t="str">
        <f>IF($A386="","",'Система'!$B$4)</f>
        <v/>
      </c>
      <c r="C386" s="14"/>
      <c r="D386" s="14"/>
      <c r="E386" s="14"/>
      <c r="F386" s="23" t="str">
        <f t="array" ref="F386">IF(G386="","",XLOOKUP(G386,selector_15,selector_15_ids,""))</f>
        <v/>
      </c>
      <c r="G386" s="25"/>
      <c r="H386" s="23" t="str">
        <f t="array" ref="H386">IF(I386="","",XLOOKUP(I386,selector_16,selector_16_ids,""))</f>
        <v/>
      </c>
      <c r="I386" s="25"/>
      <c r="J386" s="14"/>
      <c r="K386" s="14"/>
      <c r="L386" s="14"/>
      <c r="M386" s="23" t="str">
        <f t="array" ref="M386">IF(N386="","",XLOOKUP(N386,selector_07,selector_07_ids,""))</f>
        <v/>
      </c>
      <c r="N386" s="25"/>
      <c r="O386" s="14"/>
      <c r="P386" s="23" t="str">
        <f t="array" ref="P386">IF(Q386="","",XLOOKUP(Q386,selector_04,selector_04_ids,""))</f>
        <v/>
      </c>
      <c r="Q386" s="25"/>
      <c r="R386" s="14"/>
      <c r="S386" s="27"/>
      <c r="T386" s="14"/>
    </row>
    <row r="387">
      <c r="A387" s="14"/>
      <c r="B387" s="23" t="str">
        <f>IF($A387="","",'Система'!$B$4)</f>
        <v/>
      </c>
      <c r="C387" s="14"/>
      <c r="D387" s="14"/>
      <c r="E387" s="14"/>
      <c r="F387" s="23" t="str">
        <f t="array" ref="F387">IF(G387="","",XLOOKUP(G387,selector_15,selector_15_ids,""))</f>
        <v/>
      </c>
      <c r="G387" s="25"/>
      <c r="H387" s="23" t="str">
        <f t="array" ref="H387">IF(I387="","",XLOOKUP(I387,selector_16,selector_16_ids,""))</f>
        <v/>
      </c>
      <c r="I387" s="25"/>
      <c r="J387" s="14"/>
      <c r="K387" s="14"/>
      <c r="L387" s="14"/>
      <c r="M387" s="23" t="str">
        <f t="array" ref="M387">IF(N387="","",XLOOKUP(N387,selector_07,selector_07_ids,""))</f>
        <v/>
      </c>
      <c r="N387" s="25"/>
      <c r="O387" s="14"/>
      <c r="P387" s="23" t="str">
        <f t="array" ref="P387">IF(Q387="","",XLOOKUP(Q387,selector_04,selector_04_ids,""))</f>
        <v/>
      </c>
      <c r="Q387" s="25"/>
      <c r="R387" s="14"/>
      <c r="S387" s="27"/>
      <c r="T387" s="14"/>
    </row>
    <row r="388">
      <c r="A388" s="14"/>
      <c r="B388" s="23" t="str">
        <f>IF($A388="","",'Система'!$B$4)</f>
        <v/>
      </c>
      <c r="C388" s="14"/>
      <c r="D388" s="14"/>
      <c r="E388" s="14"/>
      <c r="F388" s="23" t="str">
        <f t="array" ref="F388">IF(G388="","",XLOOKUP(G388,selector_15,selector_15_ids,""))</f>
        <v/>
      </c>
      <c r="G388" s="25"/>
      <c r="H388" s="23" t="str">
        <f t="array" ref="H388">IF(I388="","",XLOOKUP(I388,selector_16,selector_16_ids,""))</f>
        <v/>
      </c>
      <c r="I388" s="25"/>
      <c r="J388" s="14"/>
      <c r="K388" s="14"/>
      <c r="L388" s="14"/>
      <c r="M388" s="23" t="str">
        <f t="array" ref="M388">IF(N388="","",XLOOKUP(N388,selector_07,selector_07_ids,""))</f>
        <v/>
      </c>
      <c r="N388" s="25"/>
      <c r="O388" s="14"/>
      <c r="P388" s="23" t="str">
        <f t="array" ref="P388">IF(Q388="","",XLOOKUP(Q388,selector_04,selector_04_ids,""))</f>
        <v/>
      </c>
      <c r="Q388" s="25"/>
      <c r="R388" s="14"/>
      <c r="S388" s="27"/>
      <c r="T388" s="14"/>
    </row>
    <row r="389">
      <c r="A389" s="14"/>
      <c r="B389" s="23" t="str">
        <f>IF($A389="","",'Система'!$B$4)</f>
        <v/>
      </c>
      <c r="C389" s="14"/>
      <c r="D389" s="14"/>
      <c r="E389" s="14"/>
      <c r="F389" s="23" t="str">
        <f t="array" ref="F389">IF(G389="","",XLOOKUP(G389,selector_15,selector_15_ids,""))</f>
        <v/>
      </c>
      <c r="G389" s="25"/>
      <c r="H389" s="23" t="str">
        <f t="array" ref="H389">IF(I389="","",XLOOKUP(I389,selector_16,selector_16_ids,""))</f>
        <v/>
      </c>
      <c r="I389" s="25"/>
      <c r="J389" s="14"/>
      <c r="K389" s="14"/>
      <c r="L389" s="14"/>
      <c r="M389" s="23" t="str">
        <f t="array" ref="M389">IF(N389="","",XLOOKUP(N389,selector_07,selector_07_ids,""))</f>
        <v/>
      </c>
      <c r="N389" s="25"/>
      <c r="O389" s="14"/>
      <c r="P389" s="23" t="str">
        <f t="array" ref="P389">IF(Q389="","",XLOOKUP(Q389,selector_04,selector_04_ids,""))</f>
        <v/>
      </c>
      <c r="Q389" s="25"/>
      <c r="R389" s="14"/>
      <c r="S389" s="27"/>
      <c r="T389" s="14"/>
    </row>
    <row r="390">
      <c r="A390" s="14"/>
      <c r="B390" s="23" t="str">
        <f>IF($A390="","",'Система'!$B$4)</f>
        <v/>
      </c>
      <c r="C390" s="14"/>
      <c r="D390" s="14"/>
      <c r="E390" s="14"/>
      <c r="F390" s="23" t="str">
        <f t="array" ref="F390">IF(G390="","",XLOOKUP(G390,selector_15,selector_15_ids,""))</f>
        <v/>
      </c>
      <c r="G390" s="25"/>
      <c r="H390" s="23" t="str">
        <f t="array" ref="H390">IF(I390="","",XLOOKUP(I390,selector_16,selector_16_ids,""))</f>
        <v/>
      </c>
      <c r="I390" s="25"/>
      <c r="J390" s="14"/>
      <c r="K390" s="14"/>
      <c r="L390" s="14"/>
      <c r="M390" s="23" t="str">
        <f t="array" ref="M390">IF(N390="","",XLOOKUP(N390,selector_07,selector_07_ids,""))</f>
        <v/>
      </c>
      <c r="N390" s="25"/>
      <c r="O390" s="14"/>
      <c r="P390" s="23" t="str">
        <f t="array" ref="P390">IF(Q390="","",XLOOKUP(Q390,selector_04,selector_04_ids,""))</f>
        <v/>
      </c>
      <c r="Q390" s="25"/>
      <c r="R390" s="14"/>
      <c r="S390" s="27"/>
      <c r="T390" s="14"/>
    </row>
    <row r="391">
      <c r="A391" s="14"/>
      <c r="B391" s="23" t="str">
        <f>IF($A391="","",'Система'!$B$4)</f>
        <v/>
      </c>
      <c r="C391" s="14"/>
      <c r="D391" s="14"/>
      <c r="E391" s="14"/>
      <c r="F391" s="23" t="str">
        <f t="array" ref="F391">IF(G391="","",XLOOKUP(G391,selector_15,selector_15_ids,""))</f>
        <v/>
      </c>
      <c r="G391" s="25"/>
      <c r="H391" s="23" t="str">
        <f t="array" ref="H391">IF(I391="","",XLOOKUP(I391,selector_16,selector_16_ids,""))</f>
        <v/>
      </c>
      <c r="I391" s="25"/>
      <c r="J391" s="14"/>
      <c r="K391" s="14"/>
      <c r="L391" s="14"/>
      <c r="M391" s="23" t="str">
        <f t="array" ref="M391">IF(N391="","",XLOOKUP(N391,selector_07,selector_07_ids,""))</f>
        <v/>
      </c>
      <c r="N391" s="25"/>
      <c r="O391" s="14"/>
      <c r="P391" s="23" t="str">
        <f t="array" ref="P391">IF(Q391="","",XLOOKUP(Q391,selector_04,selector_04_ids,""))</f>
        <v/>
      </c>
      <c r="Q391" s="25"/>
      <c r="R391" s="14"/>
      <c r="S391" s="27"/>
      <c r="T391" s="14"/>
    </row>
    <row r="392">
      <c r="A392" s="14"/>
      <c r="B392" s="23" t="str">
        <f>IF($A392="","",'Система'!$B$4)</f>
        <v/>
      </c>
      <c r="C392" s="14"/>
      <c r="D392" s="14"/>
      <c r="E392" s="14"/>
      <c r="F392" s="23" t="str">
        <f t="array" ref="F392">IF(G392="","",XLOOKUP(G392,selector_15,selector_15_ids,""))</f>
        <v/>
      </c>
      <c r="G392" s="25"/>
      <c r="H392" s="23" t="str">
        <f t="array" ref="H392">IF(I392="","",XLOOKUP(I392,selector_16,selector_16_ids,""))</f>
        <v/>
      </c>
      <c r="I392" s="25"/>
      <c r="J392" s="14"/>
      <c r="K392" s="14"/>
      <c r="L392" s="14"/>
      <c r="M392" s="23" t="str">
        <f t="array" ref="M392">IF(N392="","",XLOOKUP(N392,selector_07,selector_07_ids,""))</f>
        <v/>
      </c>
      <c r="N392" s="25"/>
      <c r="O392" s="14"/>
      <c r="P392" s="23" t="str">
        <f t="array" ref="P392">IF(Q392="","",XLOOKUP(Q392,selector_04,selector_04_ids,""))</f>
        <v/>
      </c>
      <c r="Q392" s="25"/>
      <c r="R392" s="14"/>
      <c r="S392" s="27"/>
      <c r="T392" s="14"/>
    </row>
    <row r="393">
      <c r="A393" s="14"/>
      <c r="B393" s="23" t="str">
        <f>IF($A393="","",'Система'!$B$4)</f>
        <v/>
      </c>
      <c r="C393" s="14"/>
      <c r="D393" s="14"/>
      <c r="E393" s="14"/>
      <c r="F393" s="23" t="str">
        <f t="array" ref="F393">IF(G393="","",XLOOKUP(G393,selector_15,selector_15_ids,""))</f>
        <v/>
      </c>
      <c r="G393" s="25"/>
      <c r="H393" s="23" t="str">
        <f t="array" ref="H393">IF(I393="","",XLOOKUP(I393,selector_16,selector_16_ids,""))</f>
        <v/>
      </c>
      <c r="I393" s="25"/>
      <c r="J393" s="14"/>
      <c r="K393" s="14"/>
      <c r="L393" s="14"/>
      <c r="M393" s="23" t="str">
        <f t="array" ref="M393">IF(N393="","",XLOOKUP(N393,selector_07,selector_07_ids,""))</f>
        <v/>
      </c>
      <c r="N393" s="25"/>
      <c r="O393" s="14"/>
      <c r="P393" s="23" t="str">
        <f t="array" ref="P393">IF(Q393="","",XLOOKUP(Q393,selector_04,selector_04_ids,""))</f>
        <v/>
      </c>
      <c r="Q393" s="25"/>
      <c r="R393" s="14"/>
      <c r="S393" s="27"/>
      <c r="T393" s="14"/>
    </row>
    <row r="394">
      <c r="A394" s="14"/>
      <c r="B394" s="23" t="str">
        <f>IF($A394="","",'Система'!$B$4)</f>
        <v/>
      </c>
      <c r="C394" s="14"/>
      <c r="D394" s="14"/>
      <c r="E394" s="14"/>
      <c r="F394" s="23" t="str">
        <f t="array" ref="F394">IF(G394="","",XLOOKUP(G394,selector_15,selector_15_ids,""))</f>
        <v/>
      </c>
      <c r="G394" s="25"/>
      <c r="H394" s="23" t="str">
        <f t="array" ref="H394">IF(I394="","",XLOOKUP(I394,selector_16,selector_16_ids,""))</f>
        <v/>
      </c>
      <c r="I394" s="25"/>
      <c r="J394" s="14"/>
      <c r="K394" s="14"/>
      <c r="L394" s="14"/>
      <c r="M394" s="23" t="str">
        <f t="array" ref="M394">IF(N394="","",XLOOKUP(N394,selector_07,selector_07_ids,""))</f>
        <v/>
      </c>
      <c r="N394" s="25"/>
      <c r="O394" s="14"/>
      <c r="P394" s="23" t="str">
        <f t="array" ref="P394">IF(Q394="","",XLOOKUP(Q394,selector_04,selector_04_ids,""))</f>
        <v/>
      </c>
      <c r="Q394" s="25"/>
      <c r="R394" s="14"/>
      <c r="S394" s="27"/>
      <c r="T394" s="14"/>
    </row>
    <row r="395">
      <c r="A395" s="14"/>
      <c r="B395" s="23" t="str">
        <f>IF($A395="","",'Система'!$B$4)</f>
        <v/>
      </c>
      <c r="C395" s="14"/>
      <c r="D395" s="14"/>
      <c r="E395" s="14"/>
      <c r="F395" s="23" t="str">
        <f t="array" ref="F395">IF(G395="","",XLOOKUP(G395,selector_15,selector_15_ids,""))</f>
        <v/>
      </c>
      <c r="G395" s="25"/>
      <c r="H395" s="23" t="str">
        <f t="array" ref="H395">IF(I395="","",XLOOKUP(I395,selector_16,selector_16_ids,""))</f>
        <v/>
      </c>
      <c r="I395" s="25"/>
      <c r="J395" s="14"/>
      <c r="K395" s="14"/>
      <c r="L395" s="14"/>
      <c r="M395" s="23" t="str">
        <f t="array" ref="M395">IF(N395="","",XLOOKUP(N395,selector_07,selector_07_ids,""))</f>
        <v/>
      </c>
      <c r="N395" s="25"/>
      <c r="O395" s="14"/>
      <c r="P395" s="23" t="str">
        <f t="array" ref="P395">IF(Q395="","",XLOOKUP(Q395,selector_04,selector_04_ids,""))</f>
        <v/>
      </c>
      <c r="Q395" s="25"/>
      <c r="R395" s="14"/>
      <c r="S395" s="27"/>
      <c r="T395" s="14"/>
    </row>
    <row r="396">
      <c r="A396" s="14"/>
      <c r="B396" s="23" t="str">
        <f>IF($A396="","",'Система'!$B$4)</f>
        <v/>
      </c>
      <c r="C396" s="14"/>
      <c r="D396" s="14"/>
      <c r="E396" s="14"/>
      <c r="F396" s="23" t="str">
        <f t="array" ref="F396">IF(G396="","",XLOOKUP(G396,selector_15,selector_15_ids,""))</f>
        <v/>
      </c>
      <c r="G396" s="25"/>
      <c r="H396" s="23" t="str">
        <f t="array" ref="H396">IF(I396="","",XLOOKUP(I396,selector_16,selector_16_ids,""))</f>
        <v/>
      </c>
      <c r="I396" s="25"/>
      <c r="J396" s="14"/>
      <c r="K396" s="14"/>
      <c r="L396" s="14"/>
      <c r="M396" s="23" t="str">
        <f t="array" ref="M396">IF(N396="","",XLOOKUP(N396,selector_07,selector_07_ids,""))</f>
        <v/>
      </c>
      <c r="N396" s="25"/>
      <c r="O396" s="14"/>
      <c r="P396" s="23" t="str">
        <f t="array" ref="P396">IF(Q396="","",XLOOKUP(Q396,selector_04,selector_04_ids,""))</f>
        <v/>
      </c>
      <c r="Q396" s="25"/>
      <c r="R396" s="14"/>
      <c r="S396" s="27"/>
      <c r="T396" s="14"/>
    </row>
    <row r="397">
      <c r="A397" s="14"/>
      <c r="B397" s="23" t="str">
        <f>IF($A397="","",'Система'!$B$4)</f>
        <v/>
      </c>
      <c r="C397" s="14"/>
      <c r="D397" s="14"/>
      <c r="E397" s="14"/>
      <c r="F397" s="23" t="str">
        <f t="array" ref="F397">IF(G397="","",XLOOKUP(G397,selector_15,selector_15_ids,""))</f>
        <v/>
      </c>
      <c r="G397" s="25"/>
      <c r="H397" s="23" t="str">
        <f t="array" ref="H397">IF(I397="","",XLOOKUP(I397,selector_16,selector_16_ids,""))</f>
        <v/>
      </c>
      <c r="I397" s="25"/>
      <c r="J397" s="14"/>
      <c r="K397" s="14"/>
      <c r="L397" s="14"/>
      <c r="M397" s="23" t="str">
        <f t="array" ref="M397">IF(N397="","",XLOOKUP(N397,selector_07,selector_07_ids,""))</f>
        <v/>
      </c>
      <c r="N397" s="25"/>
      <c r="O397" s="14"/>
      <c r="P397" s="23" t="str">
        <f t="array" ref="P397">IF(Q397="","",XLOOKUP(Q397,selector_04,selector_04_ids,""))</f>
        <v/>
      </c>
      <c r="Q397" s="25"/>
      <c r="R397" s="14"/>
      <c r="S397" s="27"/>
      <c r="T397" s="14"/>
    </row>
    <row r="398">
      <c r="A398" s="14"/>
      <c r="B398" s="23" t="str">
        <f>IF($A398="","",'Система'!$B$4)</f>
        <v/>
      </c>
      <c r="C398" s="14"/>
      <c r="D398" s="14"/>
      <c r="E398" s="14"/>
      <c r="F398" s="23" t="str">
        <f t="array" ref="F398">IF(G398="","",XLOOKUP(G398,selector_15,selector_15_ids,""))</f>
        <v/>
      </c>
      <c r="G398" s="25"/>
      <c r="H398" s="23" t="str">
        <f t="array" ref="H398">IF(I398="","",XLOOKUP(I398,selector_16,selector_16_ids,""))</f>
        <v/>
      </c>
      <c r="I398" s="25"/>
      <c r="J398" s="14"/>
      <c r="K398" s="14"/>
      <c r="L398" s="14"/>
      <c r="M398" s="23" t="str">
        <f t="array" ref="M398">IF(N398="","",XLOOKUP(N398,selector_07,selector_07_ids,""))</f>
        <v/>
      </c>
      <c r="N398" s="25"/>
      <c r="O398" s="14"/>
      <c r="P398" s="23" t="str">
        <f t="array" ref="P398">IF(Q398="","",XLOOKUP(Q398,selector_04,selector_04_ids,""))</f>
        <v/>
      </c>
      <c r="Q398" s="25"/>
      <c r="R398" s="14"/>
      <c r="S398" s="27"/>
      <c r="T398" s="14"/>
    </row>
    <row r="399">
      <c r="A399" s="14"/>
      <c r="B399" s="23" t="str">
        <f>IF($A399="","",'Система'!$B$4)</f>
        <v/>
      </c>
      <c r="C399" s="14"/>
      <c r="D399" s="14"/>
      <c r="E399" s="14"/>
      <c r="F399" s="23" t="str">
        <f t="array" ref="F399">IF(G399="","",XLOOKUP(G399,selector_15,selector_15_ids,""))</f>
        <v/>
      </c>
      <c r="G399" s="25"/>
      <c r="H399" s="23" t="str">
        <f t="array" ref="H399">IF(I399="","",XLOOKUP(I399,selector_16,selector_16_ids,""))</f>
        <v/>
      </c>
      <c r="I399" s="25"/>
      <c r="J399" s="14"/>
      <c r="K399" s="14"/>
      <c r="L399" s="14"/>
      <c r="M399" s="23" t="str">
        <f t="array" ref="M399">IF(N399="","",XLOOKUP(N399,selector_07,selector_07_ids,""))</f>
        <v/>
      </c>
      <c r="N399" s="25"/>
      <c r="O399" s="14"/>
      <c r="P399" s="23" t="str">
        <f t="array" ref="P399">IF(Q399="","",XLOOKUP(Q399,selector_04,selector_04_ids,""))</f>
        <v/>
      </c>
      <c r="Q399" s="25"/>
      <c r="R399" s="14"/>
      <c r="S399" s="27"/>
      <c r="T399" s="14"/>
    </row>
    <row r="400">
      <c r="A400" s="14"/>
      <c r="B400" s="23" t="str">
        <f>IF($A400="","",'Система'!$B$4)</f>
        <v/>
      </c>
      <c r="C400" s="14"/>
      <c r="D400" s="14"/>
      <c r="E400" s="14"/>
      <c r="F400" s="23" t="str">
        <f t="array" ref="F400">IF(G400="","",XLOOKUP(G400,selector_15,selector_15_ids,""))</f>
        <v/>
      </c>
      <c r="G400" s="25"/>
      <c r="H400" s="23" t="str">
        <f t="array" ref="H400">IF(I400="","",XLOOKUP(I400,selector_16,selector_16_ids,""))</f>
        <v/>
      </c>
      <c r="I400" s="25"/>
      <c r="J400" s="14"/>
      <c r="K400" s="14"/>
      <c r="L400" s="14"/>
      <c r="M400" s="23" t="str">
        <f t="array" ref="M400">IF(N400="","",XLOOKUP(N400,selector_07,selector_07_ids,""))</f>
        <v/>
      </c>
      <c r="N400" s="25"/>
      <c r="O400" s="14"/>
      <c r="P400" s="23" t="str">
        <f t="array" ref="P400">IF(Q400="","",XLOOKUP(Q400,selector_04,selector_04_ids,""))</f>
        <v/>
      </c>
      <c r="Q400" s="25"/>
      <c r="R400" s="14"/>
      <c r="S400" s="27"/>
      <c r="T400" s="14"/>
    </row>
    <row r="401">
      <c r="A401" s="14"/>
      <c r="B401" s="23" t="str">
        <f>IF($A401="","",'Система'!$B$4)</f>
        <v/>
      </c>
      <c r="C401" s="14"/>
      <c r="D401" s="14"/>
      <c r="E401" s="14"/>
      <c r="F401" s="23" t="str">
        <f t="array" ref="F401">IF(G401="","",XLOOKUP(G401,selector_15,selector_15_ids,""))</f>
        <v/>
      </c>
      <c r="G401" s="25"/>
      <c r="H401" s="23" t="str">
        <f t="array" ref="H401">IF(I401="","",XLOOKUP(I401,selector_16,selector_16_ids,""))</f>
        <v/>
      </c>
      <c r="I401" s="25"/>
      <c r="J401" s="14"/>
      <c r="K401" s="14"/>
      <c r="L401" s="14"/>
      <c r="M401" s="23" t="str">
        <f t="array" ref="M401">IF(N401="","",XLOOKUP(N401,selector_07,selector_07_ids,""))</f>
        <v/>
      </c>
      <c r="N401" s="25"/>
      <c r="O401" s="14"/>
      <c r="P401" s="23" t="str">
        <f t="array" ref="P401">IF(Q401="","",XLOOKUP(Q401,selector_04,selector_04_ids,""))</f>
        <v/>
      </c>
      <c r="Q401" s="25"/>
      <c r="R401" s="14"/>
      <c r="S401" s="27"/>
      <c r="T401" s="14"/>
    </row>
    <row r="402">
      <c r="A402" s="14"/>
      <c r="B402" s="23" t="str">
        <f>IF($A402="","",'Система'!$B$4)</f>
        <v/>
      </c>
      <c r="C402" s="14"/>
      <c r="D402" s="14"/>
      <c r="E402" s="14"/>
      <c r="F402" s="23" t="str">
        <f t="array" ref="F402">IF(G402="","",XLOOKUP(G402,selector_15,selector_15_ids,""))</f>
        <v/>
      </c>
      <c r="G402" s="25"/>
      <c r="H402" s="23" t="str">
        <f t="array" ref="H402">IF(I402="","",XLOOKUP(I402,selector_16,selector_16_ids,""))</f>
        <v/>
      </c>
      <c r="I402" s="25"/>
      <c r="J402" s="14"/>
      <c r="K402" s="14"/>
      <c r="L402" s="14"/>
      <c r="M402" s="23" t="str">
        <f t="array" ref="M402">IF(N402="","",XLOOKUP(N402,selector_07,selector_07_ids,""))</f>
        <v/>
      </c>
      <c r="N402" s="25"/>
      <c r="O402" s="14"/>
      <c r="P402" s="23" t="str">
        <f t="array" ref="P402">IF(Q402="","",XLOOKUP(Q402,selector_04,selector_04_ids,""))</f>
        <v/>
      </c>
      <c r="Q402" s="25"/>
      <c r="R402" s="14"/>
      <c r="S402" s="27"/>
      <c r="T402" s="14"/>
    </row>
    <row r="403">
      <c r="A403" s="14"/>
      <c r="B403" s="23" t="str">
        <f>IF($A403="","",'Система'!$B$4)</f>
        <v/>
      </c>
      <c r="C403" s="14"/>
      <c r="D403" s="14"/>
      <c r="E403" s="14"/>
      <c r="F403" s="23" t="str">
        <f t="array" ref="F403">IF(G403="","",XLOOKUP(G403,selector_15,selector_15_ids,""))</f>
        <v/>
      </c>
      <c r="G403" s="25"/>
      <c r="H403" s="23" t="str">
        <f t="array" ref="H403">IF(I403="","",XLOOKUP(I403,selector_16,selector_16_ids,""))</f>
        <v/>
      </c>
      <c r="I403" s="25"/>
      <c r="J403" s="14"/>
      <c r="K403" s="14"/>
      <c r="L403" s="14"/>
      <c r="M403" s="23" t="str">
        <f t="array" ref="M403">IF(N403="","",XLOOKUP(N403,selector_07,selector_07_ids,""))</f>
        <v/>
      </c>
      <c r="N403" s="25"/>
      <c r="O403" s="14"/>
      <c r="P403" s="23" t="str">
        <f t="array" ref="P403">IF(Q403="","",XLOOKUP(Q403,selector_04,selector_04_ids,""))</f>
        <v/>
      </c>
      <c r="Q403" s="25"/>
      <c r="R403" s="14"/>
      <c r="S403" s="27"/>
      <c r="T403" s="14"/>
    </row>
    <row r="404">
      <c r="A404" s="14"/>
      <c r="B404" s="23" t="str">
        <f>IF($A404="","",'Система'!$B$4)</f>
        <v/>
      </c>
      <c r="C404" s="14"/>
      <c r="D404" s="14"/>
      <c r="E404" s="14"/>
      <c r="F404" s="23" t="str">
        <f t="array" ref="F404">IF(G404="","",XLOOKUP(G404,selector_15,selector_15_ids,""))</f>
        <v/>
      </c>
      <c r="G404" s="25"/>
      <c r="H404" s="23" t="str">
        <f t="array" ref="H404">IF(I404="","",XLOOKUP(I404,selector_16,selector_16_ids,""))</f>
        <v/>
      </c>
      <c r="I404" s="25"/>
      <c r="J404" s="14"/>
      <c r="K404" s="14"/>
      <c r="L404" s="14"/>
      <c r="M404" s="23" t="str">
        <f t="array" ref="M404">IF(N404="","",XLOOKUP(N404,selector_07,selector_07_ids,""))</f>
        <v/>
      </c>
      <c r="N404" s="25"/>
      <c r="O404" s="14"/>
      <c r="P404" s="23" t="str">
        <f t="array" ref="P404">IF(Q404="","",XLOOKUP(Q404,selector_04,selector_04_ids,""))</f>
        <v/>
      </c>
      <c r="Q404" s="25"/>
      <c r="R404" s="14"/>
      <c r="S404" s="27"/>
      <c r="T404" s="14"/>
    </row>
    <row r="405">
      <c r="A405" s="14"/>
      <c r="B405" s="23" t="str">
        <f>IF($A405="","",'Система'!$B$4)</f>
        <v/>
      </c>
      <c r="C405" s="14"/>
      <c r="D405" s="14"/>
      <c r="E405" s="14"/>
      <c r="F405" s="23" t="str">
        <f t="array" ref="F405">IF(G405="","",XLOOKUP(G405,selector_15,selector_15_ids,""))</f>
        <v/>
      </c>
      <c r="G405" s="25"/>
      <c r="H405" s="23" t="str">
        <f t="array" ref="H405">IF(I405="","",XLOOKUP(I405,selector_16,selector_16_ids,""))</f>
        <v/>
      </c>
      <c r="I405" s="25"/>
      <c r="J405" s="14"/>
      <c r="K405" s="14"/>
      <c r="L405" s="14"/>
      <c r="M405" s="23" t="str">
        <f t="array" ref="M405">IF(N405="","",XLOOKUP(N405,selector_07,selector_07_ids,""))</f>
        <v/>
      </c>
      <c r="N405" s="25"/>
      <c r="O405" s="14"/>
      <c r="P405" s="23" t="str">
        <f t="array" ref="P405">IF(Q405="","",XLOOKUP(Q405,selector_04,selector_04_ids,""))</f>
        <v/>
      </c>
      <c r="Q405" s="25"/>
      <c r="R405" s="14"/>
      <c r="S405" s="27"/>
      <c r="T405" s="14"/>
    </row>
    <row r="406">
      <c r="A406" s="14"/>
      <c r="B406" s="23" t="str">
        <f>IF($A406="","",'Система'!$B$4)</f>
        <v/>
      </c>
      <c r="C406" s="14"/>
      <c r="D406" s="14"/>
      <c r="E406" s="14"/>
      <c r="F406" s="23" t="str">
        <f t="array" ref="F406">IF(G406="","",XLOOKUP(G406,selector_15,selector_15_ids,""))</f>
        <v/>
      </c>
      <c r="G406" s="25"/>
      <c r="H406" s="23" t="str">
        <f t="array" ref="H406">IF(I406="","",XLOOKUP(I406,selector_16,selector_16_ids,""))</f>
        <v/>
      </c>
      <c r="I406" s="25"/>
      <c r="J406" s="14"/>
      <c r="K406" s="14"/>
      <c r="L406" s="14"/>
      <c r="M406" s="23" t="str">
        <f t="array" ref="M406">IF(N406="","",XLOOKUP(N406,selector_07,selector_07_ids,""))</f>
        <v/>
      </c>
      <c r="N406" s="25"/>
      <c r="O406" s="14"/>
      <c r="P406" s="23" t="str">
        <f t="array" ref="P406">IF(Q406="","",XLOOKUP(Q406,selector_04,selector_04_ids,""))</f>
        <v/>
      </c>
      <c r="Q406" s="25"/>
      <c r="R406" s="14"/>
      <c r="S406" s="27"/>
      <c r="T406" s="14"/>
    </row>
    <row r="407">
      <c r="A407" s="14"/>
      <c r="B407" s="23" t="str">
        <f>IF($A407="","",'Система'!$B$4)</f>
        <v/>
      </c>
      <c r="C407" s="14"/>
      <c r="D407" s="14"/>
      <c r="E407" s="14"/>
      <c r="F407" s="23" t="str">
        <f t="array" ref="F407">IF(G407="","",XLOOKUP(G407,selector_15,selector_15_ids,""))</f>
        <v/>
      </c>
      <c r="G407" s="25"/>
      <c r="H407" s="23" t="str">
        <f t="array" ref="H407">IF(I407="","",XLOOKUP(I407,selector_16,selector_16_ids,""))</f>
        <v/>
      </c>
      <c r="I407" s="25"/>
      <c r="J407" s="14"/>
      <c r="K407" s="14"/>
      <c r="L407" s="14"/>
      <c r="M407" s="23" t="str">
        <f t="array" ref="M407">IF(N407="","",XLOOKUP(N407,selector_07,selector_07_ids,""))</f>
        <v/>
      </c>
      <c r="N407" s="25"/>
      <c r="O407" s="14"/>
      <c r="P407" s="23" t="str">
        <f t="array" ref="P407">IF(Q407="","",XLOOKUP(Q407,selector_04,selector_04_ids,""))</f>
        <v/>
      </c>
      <c r="Q407" s="25"/>
      <c r="R407" s="14"/>
      <c r="S407" s="27"/>
      <c r="T407" s="14"/>
    </row>
    <row r="408">
      <c r="A408" s="14"/>
      <c r="B408" s="23" t="str">
        <f>IF($A408="","",'Система'!$B$4)</f>
        <v/>
      </c>
      <c r="C408" s="14"/>
      <c r="D408" s="14"/>
      <c r="E408" s="14"/>
      <c r="F408" s="23" t="str">
        <f t="array" ref="F408">IF(G408="","",XLOOKUP(G408,selector_15,selector_15_ids,""))</f>
        <v/>
      </c>
      <c r="G408" s="25"/>
      <c r="H408" s="23" t="str">
        <f t="array" ref="H408">IF(I408="","",XLOOKUP(I408,selector_16,selector_16_ids,""))</f>
        <v/>
      </c>
      <c r="I408" s="25"/>
      <c r="J408" s="14"/>
      <c r="K408" s="14"/>
      <c r="L408" s="14"/>
      <c r="M408" s="23" t="str">
        <f t="array" ref="M408">IF(N408="","",XLOOKUP(N408,selector_07,selector_07_ids,""))</f>
        <v/>
      </c>
      <c r="N408" s="25"/>
      <c r="O408" s="14"/>
      <c r="P408" s="23" t="str">
        <f t="array" ref="P408">IF(Q408="","",XLOOKUP(Q408,selector_04,selector_04_ids,""))</f>
        <v/>
      </c>
      <c r="Q408" s="25"/>
      <c r="R408" s="14"/>
      <c r="S408" s="27"/>
      <c r="T408" s="14"/>
    </row>
    <row r="409">
      <c r="A409" s="14"/>
      <c r="B409" s="23" t="str">
        <f>IF($A409="","",'Система'!$B$4)</f>
        <v/>
      </c>
      <c r="C409" s="14"/>
      <c r="D409" s="14"/>
      <c r="E409" s="14"/>
      <c r="F409" s="23" t="str">
        <f t="array" ref="F409">IF(G409="","",XLOOKUP(G409,selector_15,selector_15_ids,""))</f>
        <v/>
      </c>
      <c r="G409" s="25"/>
      <c r="H409" s="23" t="str">
        <f t="array" ref="H409">IF(I409="","",XLOOKUP(I409,selector_16,selector_16_ids,""))</f>
        <v/>
      </c>
      <c r="I409" s="25"/>
      <c r="J409" s="14"/>
      <c r="K409" s="14"/>
      <c r="L409" s="14"/>
      <c r="M409" s="23" t="str">
        <f t="array" ref="M409">IF(N409="","",XLOOKUP(N409,selector_07,selector_07_ids,""))</f>
        <v/>
      </c>
      <c r="N409" s="25"/>
      <c r="O409" s="14"/>
      <c r="P409" s="23" t="str">
        <f t="array" ref="P409">IF(Q409="","",XLOOKUP(Q409,selector_04,selector_04_ids,""))</f>
        <v/>
      </c>
      <c r="Q409" s="25"/>
      <c r="R409" s="14"/>
      <c r="S409" s="27"/>
      <c r="T409" s="14"/>
    </row>
    <row r="410">
      <c r="A410" s="14"/>
      <c r="B410" s="23" t="str">
        <f>IF($A410="","",'Система'!$B$4)</f>
        <v/>
      </c>
      <c r="C410" s="14"/>
      <c r="D410" s="14"/>
      <c r="E410" s="14"/>
      <c r="F410" s="23" t="str">
        <f t="array" ref="F410">IF(G410="","",XLOOKUP(G410,selector_15,selector_15_ids,""))</f>
        <v/>
      </c>
      <c r="G410" s="25"/>
      <c r="H410" s="23" t="str">
        <f t="array" ref="H410">IF(I410="","",XLOOKUP(I410,selector_16,selector_16_ids,""))</f>
        <v/>
      </c>
      <c r="I410" s="25"/>
      <c r="J410" s="14"/>
      <c r="K410" s="14"/>
      <c r="L410" s="14"/>
      <c r="M410" s="23" t="str">
        <f t="array" ref="M410">IF(N410="","",XLOOKUP(N410,selector_07,selector_07_ids,""))</f>
        <v/>
      </c>
      <c r="N410" s="25"/>
      <c r="O410" s="14"/>
      <c r="P410" s="23" t="str">
        <f t="array" ref="P410">IF(Q410="","",XLOOKUP(Q410,selector_04,selector_04_ids,""))</f>
        <v/>
      </c>
      <c r="Q410" s="25"/>
      <c r="R410" s="14"/>
      <c r="S410" s="27"/>
      <c r="T410" s="14"/>
    </row>
    <row r="411">
      <c r="A411" s="14"/>
      <c r="B411" s="23" t="str">
        <f>IF($A411="","",'Система'!$B$4)</f>
        <v/>
      </c>
      <c r="C411" s="14"/>
      <c r="D411" s="14"/>
      <c r="E411" s="14"/>
      <c r="F411" s="23" t="str">
        <f t="array" ref="F411">IF(G411="","",XLOOKUP(G411,selector_15,selector_15_ids,""))</f>
        <v/>
      </c>
      <c r="G411" s="25"/>
      <c r="H411" s="23" t="str">
        <f t="array" ref="H411">IF(I411="","",XLOOKUP(I411,selector_16,selector_16_ids,""))</f>
        <v/>
      </c>
      <c r="I411" s="25"/>
      <c r="J411" s="14"/>
      <c r="K411" s="14"/>
      <c r="L411" s="14"/>
      <c r="M411" s="23" t="str">
        <f t="array" ref="M411">IF(N411="","",XLOOKUP(N411,selector_07,selector_07_ids,""))</f>
        <v/>
      </c>
      <c r="N411" s="25"/>
      <c r="O411" s="14"/>
      <c r="P411" s="23" t="str">
        <f t="array" ref="P411">IF(Q411="","",XLOOKUP(Q411,selector_04,selector_04_ids,""))</f>
        <v/>
      </c>
      <c r="Q411" s="25"/>
      <c r="R411" s="14"/>
      <c r="S411" s="27"/>
      <c r="T411" s="14"/>
    </row>
    <row r="412">
      <c r="A412" s="14"/>
      <c r="B412" s="23" t="str">
        <f>IF($A412="","",'Система'!$B$4)</f>
        <v/>
      </c>
      <c r="C412" s="14"/>
      <c r="D412" s="14"/>
      <c r="E412" s="14"/>
      <c r="F412" s="23" t="str">
        <f t="array" ref="F412">IF(G412="","",XLOOKUP(G412,selector_15,selector_15_ids,""))</f>
        <v/>
      </c>
      <c r="G412" s="25"/>
      <c r="H412" s="23" t="str">
        <f t="array" ref="H412">IF(I412="","",XLOOKUP(I412,selector_16,selector_16_ids,""))</f>
        <v/>
      </c>
      <c r="I412" s="25"/>
      <c r="J412" s="14"/>
      <c r="K412" s="14"/>
      <c r="L412" s="14"/>
      <c r="M412" s="23" t="str">
        <f t="array" ref="M412">IF(N412="","",XLOOKUP(N412,selector_07,selector_07_ids,""))</f>
        <v/>
      </c>
      <c r="N412" s="25"/>
      <c r="O412" s="14"/>
      <c r="P412" s="23" t="str">
        <f t="array" ref="P412">IF(Q412="","",XLOOKUP(Q412,selector_04,selector_04_ids,""))</f>
        <v/>
      </c>
      <c r="Q412" s="25"/>
      <c r="R412" s="14"/>
      <c r="S412" s="27"/>
      <c r="T412" s="14"/>
    </row>
    <row r="413">
      <c r="A413" s="14"/>
      <c r="B413" s="23" t="str">
        <f>IF($A413="","",'Система'!$B$4)</f>
        <v/>
      </c>
      <c r="C413" s="14"/>
      <c r="D413" s="14"/>
      <c r="E413" s="14"/>
      <c r="F413" s="23" t="str">
        <f t="array" ref="F413">IF(G413="","",XLOOKUP(G413,selector_15,selector_15_ids,""))</f>
        <v/>
      </c>
      <c r="G413" s="25"/>
      <c r="H413" s="23" t="str">
        <f t="array" ref="H413">IF(I413="","",XLOOKUP(I413,selector_16,selector_16_ids,""))</f>
        <v/>
      </c>
      <c r="I413" s="25"/>
      <c r="J413" s="14"/>
      <c r="K413" s="14"/>
      <c r="L413" s="14"/>
      <c r="M413" s="23" t="str">
        <f t="array" ref="M413">IF(N413="","",XLOOKUP(N413,selector_07,selector_07_ids,""))</f>
        <v/>
      </c>
      <c r="N413" s="25"/>
      <c r="O413" s="14"/>
      <c r="P413" s="23" t="str">
        <f t="array" ref="P413">IF(Q413="","",XLOOKUP(Q413,selector_04,selector_04_ids,""))</f>
        <v/>
      </c>
      <c r="Q413" s="25"/>
      <c r="R413" s="14"/>
      <c r="S413" s="27"/>
      <c r="T413" s="14"/>
    </row>
    <row r="414">
      <c r="A414" s="14"/>
      <c r="B414" s="23" t="str">
        <f>IF($A414="","",'Система'!$B$4)</f>
        <v/>
      </c>
      <c r="C414" s="14"/>
      <c r="D414" s="14"/>
      <c r="E414" s="14"/>
      <c r="F414" s="23" t="str">
        <f t="array" ref="F414">IF(G414="","",XLOOKUP(G414,selector_15,selector_15_ids,""))</f>
        <v/>
      </c>
      <c r="G414" s="25"/>
      <c r="H414" s="23" t="str">
        <f t="array" ref="H414">IF(I414="","",XLOOKUP(I414,selector_16,selector_16_ids,""))</f>
        <v/>
      </c>
      <c r="I414" s="25"/>
      <c r="J414" s="14"/>
      <c r="K414" s="14"/>
      <c r="L414" s="14"/>
      <c r="M414" s="23" t="str">
        <f t="array" ref="M414">IF(N414="","",XLOOKUP(N414,selector_07,selector_07_ids,""))</f>
        <v/>
      </c>
      <c r="N414" s="25"/>
      <c r="O414" s="14"/>
      <c r="P414" s="23" t="str">
        <f t="array" ref="P414">IF(Q414="","",XLOOKUP(Q414,selector_04,selector_04_ids,""))</f>
        <v/>
      </c>
      <c r="Q414" s="25"/>
      <c r="R414" s="14"/>
      <c r="S414" s="27"/>
      <c r="T414" s="14"/>
    </row>
    <row r="415">
      <c r="A415" s="14"/>
      <c r="B415" s="23" t="str">
        <f>IF($A415="","",'Система'!$B$4)</f>
        <v/>
      </c>
      <c r="C415" s="14"/>
      <c r="D415" s="14"/>
      <c r="E415" s="14"/>
      <c r="F415" s="23" t="str">
        <f t="array" ref="F415">IF(G415="","",XLOOKUP(G415,selector_15,selector_15_ids,""))</f>
        <v/>
      </c>
      <c r="G415" s="25"/>
      <c r="H415" s="23" t="str">
        <f t="array" ref="H415">IF(I415="","",XLOOKUP(I415,selector_16,selector_16_ids,""))</f>
        <v/>
      </c>
      <c r="I415" s="25"/>
      <c r="J415" s="14"/>
      <c r="K415" s="14"/>
      <c r="L415" s="14"/>
      <c r="M415" s="23" t="str">
        <f t="array" ref="M415">IF(N415="","",XLOOKUP(N415,selector_07,selector_07_ids,""))</f>
        <v/>
      </c>
      <c r="N415" s="25"/>
      <c r="O415" s="14"/>
      <c r="P415" s="23" t="str">
        <f t="array" ref="P415">IF(Q415="","",XLOOKUP(Q415,selector_04,selector_04_ids,""))</f>
        <v/>
      </c>
      <c r="Q415" s="25"/>
      <c r="R415" s="14"/>
      <c r="S415" s="27"/>
      <c r="T415" s="14"/>
    </row>
    <row r="416">
      <c r="A416" s="14"/>
      <c r="B416" s="23" t="str">
        <f>IF($A416="","",'Система'!$B$4)</f>
        <v/>
      </c>
      <c r="C416" s="14"/>
      <c r="D416" s="14"/>
      <c r="E416" s="14"/>
      <c r="F416" s="23" t="str">
        <f t="array" ref="F416">IF(G416="","",XLOOKUP(G416,selector_15,selector_15_ids,""))</f>
        <v/>
      </c>
      <c r="G416" s="25"/>
      <c r="H416" s="23" t="str">
        <f t="array" ref="H416">IF(I416="","",XLOOKUP(I416,selector_16,selector_16_ids,""))</f>
        <v/>
      </c>
      <c r="I416" s="25"/>
      <c r="J416" s="14"/>
      <c r="K416" s="14"/>
      <c r="L416" s="14"/>
      <c r="M416" s="23" t="str">
        <f t="array" ref="M416">IF(N416="","",XLOOKUP(N416,selector_07,selector_07_ids,""))</f>
        <v/>
      </c>
      <c r="N416" s="25"/>
      <c r="O416" s="14"/>
      <c r="P416" s="23" t="str">
        <f t="array" ref="P416">IF(Q416="","",XLOOKUP(Q416,selector_04,selector_04_ids,""))</f>
        <v/>
      </c>
      <c r="Q416" s="25"/>
      <c r="R416" s="14"/>
      <c r="S416" s="27"/>
      <c r="T416" s="14"/>
    </row>
    <row r="417">
      <c r="A417" s="14"/>
      <c r="B417" s="23" t="str">
        <f>IF($A417="","",'Система'!$B$4)</f>
        <v/>
      </c>
      <c r="C417" s="14"/>
      <c r="D417" s="14"/>
      <c r="E417" s="14"/>
      <c r="F417" s="23" t="str">
        <f t="array" ref="F417">IF(G417="","",XLOOKUP(G417,selector_15,selector_15_ids,""))</f>
        <v/>
      </c>
      <c r="G417" s="25"/>
      <c r="H417" s="23" t="str">
        <f t="array" ref="H417">IF(I417="","",XLOOKUP(I417,selector_16,selector_16_ids,""))</f>
        <v/>
      </c>
      <c r="I417" s="25"/>
      <c r="J417" s="14"/>
      <c r="K417" s="14"/>
      <c r="L417" s="14"/>
      <c r="M417" s="23" t="str">
        <f t="array" ref="M417">IF(N417="","",XLOOKUP(N417,selector_07,selector_07_ids,""))</f>
        <v/>
      </c>
      <c r="N417" s="25"/>
      <c r="O417" s="14"/>
      <c r="P417" s="23" t="str">
        <f t="array" ref="P417">IF(Q417="","",XLOOKUP(Q417,selector_04,selector_04_ids,""))</f>
        <v/>
      </c>
      <c r="Q417" s="25"/>
      <c r="R417" s="14"/>
      <c r="S417" s="27"/>
      <c r="T417" s="14"/>
    </row>
    <row r="418">
      <c r="A418" s="14"/>
      <c r="B418" s="23" t="str">
        <f>IF($A418="","",'Система'!$B$4)</f>
        <v/>
      </c>
      <c r="C418" s="14"/>
      <c r="D418" s="14"/>
      <c r="E418" s="14"/>
      <c r="F418" s="23" t="str">
        <f t="array" ref="F418">IF(G418="","",XLOOKUP(G418,selector_15,selector_15_ids,""))</f>
        <v/>
      </c>
      <c r="G418" s="25"/>
      <c r="H418" s="23" t="str">
        <f t="array" ref="H418">IF(I418="","",XLOOKUP(I418,selector_16,selector_16_ids,""))</f>
        <v/>
      </c>
      <c r="I418" s="25"/>
      <c r="J418" s="14"/>
      <c r="K418" s="14"/>
      <c r="L418" s="14"/>
      <c r="M418" s="23" t="str">
        <f t="array" ref="M418">IF(N418="","",XLOOKUP(N418,selector_07,selector_07_ids,""))</f>
        <v/>
      </c>
      <c r="N418" s="25"/>
      <c r="O418" s="14"/>
      <c r="P418" s="23" t="str">
        <f t="array" ref="P418">IF(Q418="","",XLOOKUP(Q418,selector_04,selector_04_ids,""))</f>
        <v/>
      </c>
      <c r="Q418" s="25"/>
      <c r="R418" s="14"/>
      <c r="S418" s="27"/>
      <c r="T418" s="14"/>
    </row>
    <row r="419">
      <c r="A419" s="14"/>
      <c r="B419" s="23" t="str">
        <f>IF($A419="","",'Система'!$B$4)</f>
        <v/>
      </c>
      <c r="C419" s="14"/>
      <c r="D419" s="14"/>
      <c r="E419" s="14"/>
      <c r="F419" s="23" t="str">
        <f t="array" ref="F419">IF(G419="","",XLOOKUP(G419,selector_15,selector_15_ids,""))</f>
        <v/>
      </c>
      <c r="G419" s="25"/>
      <c r="H419" s="23" t="str">
        <f t="array" ref="H419">IF(I419="","",XLOOKUP(I419,selector_16,selector_16_ids,""))</f>
        <v/>
      </c>
      <c r="I419" s="25"/>
      <c r="J419" s="14"/>
      <c r="K419" s="14"/>
      <c r="L419" s="14"/>
      <c r="M419" s="23" t="str">
        <f t="array" ref="M419">IF(N419="","",XLOOKUP(N419,selector_07,selector_07_ids,""))</f>
        <v/>
      </c>
      <c r="N419" s="25"/>
      <c r="O419" s="14"/>
      <c r="P419" s="23" t="str">
        <f t="array" ref="P419">IF(Q419="","",XLOOKUP(Q419,selector_04,selector_04_ids,""))</f>
        <v/>
      </c>
      <c r="Q419" s="25"/>
      <c r="R419" s="14"/>
      <c r="S419" s="27"/>
      <c r="T419" s="14"/>
    </row>
    <row r="420">
      <c r="A420" s="14"/>
      <c r="B420" s="23" t="str">
        <f>IF($A420="","",'Система'!$B$4)</f>
        <v/>
      </c>
      <c r="C420" s="14"/>
      <c r="D420" s="14"/>
      <c r="E420" s="14"/>
      <c r="F420" s="23" t="str">
        <f t="array" ref="F420">IF(G420="","",XLOOKUP(G420,selector_15,selector_15_ids,""))</f>
        <v/>
      </c>
      <c r="G420" s="25"/>
      <c r="H420" s="23" t="str">
        <f t="array" ref="H420">IF(I420="","",XLOOKUP(I420,selector_16,selector_16_ids,""))</f>
        <v/>
      </c>
      <c r="I420" s="25"/>
      <c r="J420" s="14"/>
      <c r="K420" s="14"/>
      <c r="L420" s="14"/>
      <c r="M420" s="23" t="str">
        <f t="array" ref="M420">IF(N420="","",XLOOKUP(N420,selector_07,selector_07_ids,""))</f>
        <v/>
      </c>
      <c r="N420" s="25"/>
      <c r="O420" s="14"/>
      <c r="P420" s="23" t="str">
        <f t="array" ref="P420">IF(Q420="","",XLOOKUP(Q420,selector_04,selector_04_ids,""))</f>
        <v/>
      </c>
      <c r="Q420" s="25"/>
      <c r="R420" s="14"/>
      <c r="S420" s="27"/>
      <c r="T420" s="14"/>
    </row>
    <row r="421">
      <c r="A421" s="14"/>
      <c r="B421" s="23" t="str">
        <f>IF($A421="","",'Система'!$B$4)</f>
        <v/>
      </c>
      <c r="C421" s="14"/>
      <c r="D421" s="14"/>
      <c r="E421" s="14"/>
      <c r="F421" s="23" t="str">
        <f t="array" ref="F421">IF(G421="","",XLOOKUP(G421,selector_15,selector_15_ids,""))</f>
        <v/>
      </c>
      <c r="G421" s="25"/>
      <c r="H421" s="23" t="str">
        <f t="array" ref="H421">IF(I421="","",XLOOKUP(I421,selector_16,selector_16_ids,""))</f>
        <v/>
      </c>
      <c r="I421" s="25"/>
      <c r="J421" s="14"/>
      <c r="K421" s="14"/>
      <c r="L421" s="14"/>
      <c r="M421" s="23" t="str">
        <f t="array" ref="M421">IF(N421="","",XLOOKUP(N421,selector_07,selector_07_ids,""))</f>
        <v/>
      </c>
      <c r="N421" s="25"/>
      <c r="O421" s="14"/>
      <c r="P421" s="23" t="str">
        <f t="array" ref="P421">IF(Q421="","",XLOOKUP(Q421,selector_04,selector_04_ids,""))</f>
        <v/>
      </c>
      <c r="Q421" s="25"/>
      <c r="R421" s="14"/>
      <c r="S421" s="27"/>
      <c r="T421" s="14"/>
    </row>
    <row r="422">
      <c r="A422" s="14"/>
      <c r="B422" s="23" t="str">
        <f>IF($A422="","",'Система'!$B$4)</f>
        <v/>
      </c>
      <c r="C422" s="14"/>
      <c r="D422" s="14"/>
      <c r="E422" s="14"/>
      <c r="F422" s="23" t="str">
        <f t="array" ref="F422">IF(G422="","",XLOOKUP(G422,selector_15,selector_15_ids,""))</f>
        <v/>
      </c>
      <c r="G422" s="25"/>
      <c r="H422" s="23" t="str">
        <f t="array" ref="H422">IF(I422="","",XLOOKUP(I422,selector_16,selector_16_ids,""))</f>
        <v/>
      </c>
      <c r="I422" s="25"/>
      <c r="J422" s="14"/>
      <c r="K422" s="14"/>
      <c r="L422" s="14"/>
      <c r="M422" s="23" t="str">
        <f t="array" ref="M422">IF(N422="","",XLOOKUP(N422,selector_07,selector_07_ids,""))</f>
        <v/>
      </c>
      <c r="N422" s="25"/>
      <c r="O422" s="14"/>
      <c r="P422" s="23" t="str">
        <f t="array" ref="P422">IF(Q422="","",XLOOKUP(Q422,selector_04,selector_04_ids,""))</f>
        <v/>
      </c>
      <c r="Q422" s="25"/>
      <c r="R422" s="14"/>
      <c r="S422" s="27"/>
      <c r="T422" s="14"/>
    </row>
    <row r="423">
      <c r="A423" s="14"/>
      <c r="B423" s="23" t="str">
        <f>IF($A423="","",'Система'!$B$4)</f>
        <v/>
      </c>
      <c r="C423" s="14"/>
      <c r="D423" s="14"/>
      <c r="E423" s="14"/>
      <c r="F423" s="23" t="str">
        <f t="array" ref="F423">IF(G423="","",XLOOKUP(G423,selector_15,selector_15_ids,""))</f>
        <v/>
      </c>
      <c r="G423" s="25"/>
      <c r="H423" s="23" t="str">
        <f t="array" ref="H423">IF(I423="","",XLOOKUP(I423,selector_16,selector_16_ids,""))</f>
        <v/>
      </c>
      <c r="I423" s="25"/>
      <c r="J423" s="14"/>
      <c r="K423" s="14"/>
      <c r="L423" s="14"/>
      <c r="M423" s="23" t="str">
        <f t="array" ref="M423">IF(N423="","",XLOOKUP(N423,selector_07,selector_07_ids,""))</f>
        <v/>
      </c>
      <c r="N423" s="25"/>
      <c r="O423" s="14"/>
      <c r="P423" s="23" t="str">
        <f t="array" ref="P423">IF(Q423="","",XLOOKUP(Q423,selector_04,selector_04_ids,""))</f>
        <v/>
      </c>
      <c r="Q423" s="25"/>
      <c r="R423" s="14"/>
      <c r="S423" s="27"/>
      <c r="T423" s="14"/>
    </row>
    <row r="424">
      <c r="A424" s="14"/>
      <c r="B424" s="23" t="str">
        <f>IF($A424="","",'Система'!$B$4)</f>
        <v/>
      </c>
      <c r="C424" s="14"/>
      <c r="D424" s="14"/>
      <c r="E424" s="14"/>
      <c r="F424" s="23" t="str">
        <f t="array" ref="F424">IF(G424="","",XLOOKUP(G424,selector_15,selector_15_ids,""))</f>
        <v/>
      </c>
      <c r="G424" s="25"/>
      <c r="H424" s="23" t="str">
        <f t="array" ref="H424">IF(I424="","",XLOOKUP(I424,selector_16,selector_16_ids,""))</f>
        <v/>
      </c>
      <c r="I424" s="25"/>
      <c r="J424" s="14"/>
      <c r="K424" s="14"/>
      <c r="L424" s="14"/>
      <c r="M424" s="23" t="str">
        <f t="array" ref="M424">IF(N424="","",XLOOKUP(N424,selector_07,selector_07_ids,""))</f>
        <v/>
      </c>
      <c r="N424" s="25"/>
      <c r="O424" s="14"/>
      <c r="P424" s="23" t="str">
        <f t="array" ref="P424">IF(Q424="","",XLOOKUP(Q424,selector_04,selector_04_ids,""))</f>
        <v/>
      </c>
      <c r="Q424" s="25"/>
      <c r="R424" s="14"/>
      <c r="S424" s="27"/>
      <c r="T424" s="14"/>
    </row>
    <row r="425">
      <c r="A425" s="14"/>
      <c r="B425" s="23" t="str">
        <f>IF($A425="","",'Система'!$B$4)</f>
        <v/>
      </c>
      <c r="C425" s="14"/>
      <c r="D425" s="14"/>
      <c r="E425" s="14"/>
      <c r="F425" s="23" t="str">
        <f t="array" ref="F425">IF(G425="","",XLOOKUP(G425,selector_15,selector_15_ids,""))</f>
        <v/>
      </c>
      <c r="G425" s="25"/>
      <c r="H425" s="23" t="str">
        <f t="array" ref="H425">IF(I425="","",XLOOKUP(I425,selector_16,selector_16_ids,""))</f>
        <v/>
      </c>
      <c r="I425" s="25"/>
      <c r="J425" s="14"/>
      <c r="K425" s="14"/>
      <c r="L425" s="14"/>
      <c r="M425" s="23" t="str">
        <f t="array" ref="M425">IF(N425="","",XLOOKUP(N425,selector_07,selector_07_ids,""))</f>
        <v/>
      </c>
      <c r="N425" s="25"/>
      <c r="O425" s="14"/>
      <c r="P425" s="23" t="str">
        <f t="array" ref="P425">IF(Q425="","",XLOOKUP(Q425,selector_04,selector_04_ids,""))</f>
        <v/>
      </c>
      <c r="Q425" s="25"/>
      <c r="R425" s="14"/>
      <c r="S425" s="27"/>
      <c r="T425" s="14"/>
    </row>
    <row r="426">
      <c r="A426" s="14"/>
      <c r="B426" s="23" t="str">
        <f>IF($A426="","",'Система'!$B$4)</f>
        <v/>
      </c>
      <c r="C426" s="14"/>
      <c r="D426" s="14"/>
      <c r="E426" s="14"/>
      <c r="F426" s="23" t="str">
        <f t="array" ref="F426">IF(G426="","",XLOOKUP(G426,selector_15,selector_15_ids,""))</f>
        <v/>
      </c>
      <c r="G426" s="25"/>
      <c r="H426" s="23" t="str">
        <f t="array" ref="H426">IF(I426="","",XLOOKUP(I426,selector_16,selector_16_ids,""))</f>
        <v/>
      </c>
      <c r="I426" s="25"/>
      <c r="J426" s="14"/>
      <c r="K426" s="14"/>
      <c r="L426" s="14"/>
      <c r="M426" s="23" t="str">
        <f t="array" ref="M426">IF(N426="","",XLOOKUP(N426,selector_07,selector_07_ids,""))</f>
        <v/>
      </c>
      <c r="N426" s="25"/>
      <c r="O426" s="14"/>
      <c r="P426" s="23" t="str">
        <f t="array" ref="P426">IF(Q426="","",XLOOKUP(Q426,selector_04,selector_04_ids,""))</f>
        <v/>
      </c>
      <c r="Q426" s="25"/>
      <c r="R426" s="14"/>
      <c r="S426" s="27"/>
      <c r="T426" s="14"/>
    </row>
    <row r="427">
      <c r="A427" s="14"/>
      <c r="B427" s="23" t="str">
        <f>IF($A427="","",'Система'!$B$4)</f>
        <v/>
      </c>
      <c r="C427" s="14"/>
      <c r="D427" s="14"/>
      <c r="E427" s="14"/>
      <c r="F427" s="23" t="str">
        <f t="array" ref="F427">IF(G427="","",XLOOKUP(G427,selector_15,selector_15_ids,""))</f>
        <v/>
      </c>
      <c r="G427" s="25"/>
      <c r="H427" s="23" t="str">
        <f t="array" ref="H427">IF(I427="","",XLOOKUP(I427,selector_16,selector_16_ids,""))</f>
        <v/>
      </c>
      <c r="I427" s="25"/>
      <c r="J427" s="14"/>
      <c r="K427" s="14"/>
      <c r="L427" s="14"/>
      <c r="M427" s="23" t="str">
        <f t="array" ref="M427">IF(N427="","",XLOOKUP(N427,selector_07,selector_07_ids,""))</f>
        <v/>
      </c>
      <c r="N427" s="25"/>
      <c r="O427" s="14"/>
      <c r="P427" s="23" t="str">
        <f t="array" ref="P427">IF(Q427="","",XLOOKUP(Q427,selector_04,selector_04_ids,""))</f>
        <v/>
      </c>
      <c r="Q427" s="25"/>
      <c r="R427" s="14"/>
      <c r="S427" s="27"/>
      <c r="T427" s="14"/>
    </row>
    <row r="428">
      <c r="A428" s="14"/>
      <c r="B428" s="23" t="str">
        <f>IF($A428="","",'Система'!$B$4)</f>
        <v/>
      </c>
      <c r="C428" s="14"/>
      <c r="D428" s="14"/>
      <c r="E428" s="14"/>
      <c r="F428" s="23" t="str">
        <f t="array" ref="F428">IF(G428="","",XLOOKUP(G428,selector_15,selector_15_ids,""))</f>
        <v/>
      </c>
      <c r="G428" s="25"/>
      <c r="H428" s="23" t="str">
        <f t="array" ref="H428">IF(I428="","",XLOOKUP(I428,selector_16,selector_16_ids,""))</f>
        <v/>
      </c>
      <c r="I428" s="25"/>
      <c r="J428" s="14"/>
      <c r="K428" s="14"/>
      <c r="L428" s="14"/>
      <c r="M428" s="23" t="str">
        <f t="array" ref="M428">IF(N428="","",XLOOKUP(N428,selector_07,selector_07_ids,""))</f>
        <v/>
      </c>
      <c r="N428" s="25"/>
      <c r="O428" s="14"/>
      <c r="P428" s="23" t="str">
        <f t="array" ref="P428">IF(Q428="","",XLOOKUP(Q428,selector_04,selector_04_ids,""))</f>
        <v/>
      </c>
      <c r="Q428" s="25"/>
      <c r="R428" s="14"/>
      <c r="S428" s="27"/>
      <c r="T428" s="14"/>
    </row>
    <row r="429">
      <c r="A429" s="14"/>
      <c r="B429" s="23" t="str">
        <f>IF($A429="","",'Система'!$B$4)</f>
        <v/>
      </c>
      <c r="C429" s="14"/>
      <c r="D429" s="14"/>
      <c r="E429" s="14"/>
      <c r="F429" s="23" t="str">
        <f t="array" ref="F429">IF(G429="","",XLOOKUP(G429,selector_15,selector_15_ids,""))</f>
        <v/>
      </c>
      <c r="G429" s="25"/>
      <c r="H429" s="23" t="str">
        <f t="array" ref="H429">IF(I429="","",XLOOKUP(I429,selector_16,selector_16_ids,""))</f>
        <v/>
      </c>
      <c r="I429" s="25"/>
      <c r="J429" s="14"/>
      <c r="K429" s="14"/>
      <c r="L429" s="14"/>
      <c r="M429" s="23" t="str">
        <f t="array" ref="M429">IF(N429="","",XLOOKUP(N429,selector_07,selector_07_ids,""))</f>
        <v/>
      </c>
      <c r="N429" s="25"/>
      <c r="O429" s="14"/>
      <c r="P429" s="23" t="str">
        <f t="array" ref="P429">IF(Q429="","",XLOOKUP(Q429,selector_04,selector_04_ids,""))</f>
        <v/>
      </c>
      <c r="Q429" s="25"/>
      <c r="R429" s="14"/>
      <c r="S429" s="27"/>
      <c r="T429" s="14"/>
    </row>
    <row r="430">
      <c r="A430" s="14"/>
      <c r="B430" s="23" t="str">
        <f>IF($A430="","",'Система'!$B$4)</f>
        <v/>
      </c>
      <c r="C430" s="14"/>
      <c r="D430" s="14"/>
      <c r="E430" s="14"/>
      <c r="F430" s="23" t="str">
        <f t="array" ref="F430">IF(G430="","",XLOOKUP(G430,selector_15,selector_15_ids,""))</f>
        <v/>
      </c>
      <c r="G430" s="25"/>
      <c r="H430" s="23" t="str">
        <f t="array" ref="H430">IF(I430="","",XLOOKUP(I430,selector_16,selector_16_ids,""))</f>
        <v/>
      </c>
      <c r="I430" s="25"/>
      <c r="J430" s="14"/>
      <c r="K430" s="14"/>
      <c r="L430" s="14"/>
      <c r="M430" s="23" t="str">
        <f t="array" ref="M430">IF(N430="","",XLOOKUP(N430,selector_07,selector_07_ids,""))</f>
        <v/>
      </c>
      <c r="N430" s="25"/>
      <c r="O430" s="14"/>
      <c r="P430" s="23" t="str">
        <f t="array" ref="P430">IF(Q430="","",XLOOKUP(Q430,selector_04,selector_04_ids,""))</f>
        <v/>
      </c>
      <c r="Q430" s="25"/>
      <c r="R430" s="14"/>
      <c r="S430" s="27"/>
      <c r="T430" s="14"/>
    </row>
    <row r="431">
      <c r="A431" s="14"/>
      <c r="B431" s="23" t="str">
        <f>IF($A431="","",'Система'!$B$4)</f>
        <v/>
      </c>
      <c r="C431" s="14"/>
      <c r="D431" s="14"/>
      <c r="E431" s="14"/>
      <c r="F431" s="23" t="str">
        <f t="array" ref="F431">IF(G431="","",XLOOKUP(G431,selector_15,selector_15_ids,""))</f>
        <v/>
      </c>
      <c r="G431" s="25"/>
      <c r="H431" s="23" t="str">
        <f t="array" ref="H431">IF(I431="","",XLOOKUP(I431,selector_16,selector_16_ids,""))</f>
        <v/>
      </c>
      <c r="I431" s="25"/>
      <c r="J431" s="14"/>
      <c r="K431" s="14"/>
      <c r="L431" s="14"/>
      <c r="M431" s="23" t="str">
        <f t="array" ref="M431">IF(N431="","",XLOOKUP(N431,selector_07,selector_07_ids,""))</f>
        <v/>
      </c>
      <c r="N431" s="25"/>
      <c r="O431" s="14"/>
      <c r="P431" s="23" t="str">
        <f t="array" ref="P431">IF(Q431="","",XLOOKUP(Q431,selector_04,selector_04_ids,""))</f>
        <v/>
      </c>
      <c r="Q431" s="25"/>
      <c r="R431" s="14"/>
      <c r="S431" s="27"/>
      <c r="T431" s="14"/>
    </row>
    <row r="432">
      <c r="A432" s="14"/>
      <c r="B432" s="23" t="str">
        <f>IF($A432="","",'Система'!$B$4)</f>
        <v/>
      </c>
      <c r="C432" s="14"/>
      <c r="D432" s="14"/>
      <c r="E432" s="14"/>
      <c r="F432" s="23" t="str">
        <f t="array" ref="F432">IF(G432="","",XLOOKUP(G432,selector_15,selector_15_ids,""))</f>
        <v/>
      </c>
      <c r="G432" s="25"/>
      <c r="H432" s="23" t="str">
        <f t="array" ref="H432">IF(I432="","",XLOOKUP(I432,selector_16,selector_16_ids,""))</f>
        <v/>
      </c>
      <c r="I432" s="25"/>
      <c r="J432" s="14"/>
      <c r="K432" s="14"/>
      <c r="L432" s="14"/>
      <c r="M432" s="23" t="str">
        <f t="array" ref="M432">IF(N432="","",XLOOKUP(N432,selector_07,selector_07_ids,""))</f>
        <v/>
      </c>
      <c r="N432" s="25"/>
      <c r="O432" s="14"/>
      <c r="P432" s="23" t="str">
        <f t="array" ref="P432">IF(Q432="","",XLOOKUP(Q432,selector_04,selector_04_ids,""))</f>
        <v/>
      </c>
      <c r="Q432" s="25"/>
      <c r="R432" s="14"/>
      <c r="S432" s="27"/>
      <c r="T432" s="14"/>
    </row>
    <row r="433">
      <c r="A433" s="14"/>
      <c r="B433" s="23" t="str">
        <f>IF($A433="","",'Система'!$B$4)</f>
        <v/>
      </c>
      <c r="C433" s="14"/>
      <c r="D433" s="14"/>
      <c r="E433" s="14"/>
      <c r="F433" s="23" t="str">
        <f t="array" ref="F433">IF(G433="","",XLOOKUP(G433,selector_15,selector_15_ids,""))</f>
        <v/>
      </c>
      <c r="G433" s="25"/>
      <c r="H433" s="23" t="str">
        <f t="array" ref="H433">IF(I433="","",XLOOKUP(I433,selector_16,selector_16_ids,""))</f>
        <v/>
      </c>
      <c r="I433" s="25"/>
      <c r="J433" s="14"/>
      <c r="K433" s="14"/>
      <c r="L433" s="14"/>
      <c r="M433" s="23" t="str">
        <f t="array" ref="M433">IF(N433="","",XLOOKUP(N433,selector_07,selector_07_ids,""))</f>
        <v/>
      </c>
      <c r="N433" s="25"/>
      <c r="O433" s="14"/>
      <c r="P433" s="23" t="str">
        <f t="array" ref="P433">IF(Q433="","",XLOOKUP(Q433,selector_04,selector_04_ids,""))</f>
        <v/>
      </c>
      <c r="Q433" s="25"/>
      <c r="R433" s="14"/>
      <c r="S433" s="27"/>
      <c r="T433" s="14"/>
    </row>
    <row r="434">
      <c r="A434" s="14"/>
      <c r="B434" s="23" t="str">
        <f>IF($A434="","",'Система'!$B$4)</f>
        <v/>
      </c>
      <c r="C434" s="14"/>
      <c r="D434" s="14"/>
      <c r="E434" s="14"/>
      <c r="F434" s="23" t="str">
        <f t="array" ref="F434">IF(G434="","",XLOOKUP(G434,selector_15,selector_15_ids,""))</f>
        <v/>
      </c>
      <c r="G434" s="25"/>
      <c r="H434" s="23" t="str">
        <f t="array" ref="H434">IF(I434="","",XLOOKUP(I434,selector_16,selector_16_ids,""))</f>
        <v/>
      </c>
      <c r="I434" s="25"/>
      <c r="J434" s="14"/>
      <c r="K434" s="14"/>
      <c r="L434" s="14"/>
      <c r="M434" s="23" t="str">
        <f t="array" ref="M434">IF(N434="","",XLOOKUP(N434,selector_07,selector_07_ids,""))</f>
        <v/>
      </c>
      <c r="N434" s="25"/>
      <c r="O434" s="14"/>
      <c r="P434" s="23" t="str">
        <f t="array" ref="P434">IF(Q434="","",XLOOKUP(Q434,selector_04,selector_04_ids,""))</f>
        <v/>
      </c>
      <c r="Q434" s="25"/>
      <c r="R434" s="14"/>
      <c r="S434" s="27"/>
      <c r="T434" s="14"/>
    </row>
    <row r="435">
      <c r="A435" s="14"/>
      <c r="B435" s="23" t="str">
        <f>IF($A435="","",'Система'!$B$4)</f>
        <v/>
      </c>
      <c r="C435" s="14"/>
      <c r="D435" s="14"/>
      <c r="E435" s="14"/>
      <c r="F435" s="23" t="str">
        <f t="array" ref="F435">IF(G435="","",XLOOKUP(G435,selector_15,selector_15_ids,""))</f>
        <v/>
      </c>
      <c r="G435" s="25"/>
      <c r="H435" s="23" t="str">
        <f t="array" ref="H435">IF(I435="","",XLOOKUP(I435,selector_16,selector_16_ids,""))</f>
        <v/>
      </c>
      <c r="I435" s="25"/>
      <c r="J435" s="14"/>
      <c r="K435" s="14"/>
      <c r="L435" s="14"/>
      <c r="M435" s="23" t="str">
        <f t="array" ref="M435">IF(N435="","",XLOOKUP(N435,selector_07,selector_07_ids,""))</f>
        <v/>
      </c>
      <c r="N435" s="25"/>
      <c r="O435" s="14"/>
      <c r="P435" s="23" t="str">
        <f t="array" ref="P435">IF(Q435="","",XLOOKUP(Q435,selector_04,selector_04_ids,""))</f>
        <v/>
      </c>
      <c r="Q435" s="25"/>
      <c r="R435" s="14"/>
      <c r="S435" s="27"/>
      <c r="T435" s="14"/>
    </row>
    <row r="436">
      <c r="A436" s="14"/>
      <c r="B436" s="23" t="str">
        <f>IF($A436="","",'Система'!$B$4)</f>
        <v/>
      </c>
      <c r="C436" s="14"/>
      <c r="D436" s="14"/>
      <c r="E436" s="14"/>
      <c r="F436" s="23" t="str">
        <f t="array" ref="F436">IF(G436="","",XLOOKUP(G436,selector_15,selector_15_ids,""))</f>
        <v/>
      </c>
      <c r="G436" s="25"/>
      <c r="H436" s="23" t="str">
        <f t="array" ref="H436">IF(I436="","",XLOOKUP(I436,selector_16,selector_16_ids,""))</f>
        <v/>
      </c>
      <c r="I436" s="25"/>
      <c r="J436" s="14"/>
      <c r="K436" s="14"/>
      <c r="L436" s="14"/>
      <c r="M436" s="23" t="str">
        <f t="array" ref="M436">IF(N436="","",XLOOKUP(N436,selector_07,selector_07_ids,""))</f>
        <v/>
      </c>
      <c r="N436" s="25"/>
      <c r="O436" s="14"/>
      <c r="P436" s="23" t="str">
        <f t="array" ref="P436">IF(Q436="","",XLOOKUP(Q436,selector_04,selector_04_ids,""))</f>
        <v/>
      </c>
      <c r="Q436" s="25"/>
      <c r="R436" s="14"/>
      <c r="S436" s="27"/>
      <c r="T436" s="14"/>
    </row>
    <row r="437">
      <c r="A437" s="14"/>
      <c r="B437" s="23" t="str">
        <f>IF($A437="","",'Система'!$B$4)</f>
        <v/>
      </c>
      <c r="C437" s="14"/>
      <c r="D437" s="14"/>
      <c r="E437" s="14"/>
      <c r="F437" s="23" t="str">
        <f t="array" ref="F437">IF(G437="","",XLOOKUP(G437,selector_15,selector_15_ids,""))</f>
        <v/>
      </c>
      <c r="G437" s="25"/>
      <c r="H437" s="23" t="str">
        <f t="array" ref="H437">IF(I437="","",XLOOKUP(I437,selector_16,selector_16_ids,""))</f>
        <v/>
      </c>
      <c r="I437" s="25"/>
      <c r="J437" s="14"/>
      <c r="K437" s="14"/>
      <c r="L437" s="14"/>
      <c r="M437" s="23" t="str">
        <f t="array" ref="M437">IF(N437="","",XLOOKUP(N437,selector_07,selector_07_ids,""))</f>
        <v/>
      </c>
      <c r="N437" s="25"/>
      <c r="O437" s="14"/>
      <c r="P437" s="23" t="str">
        <f t="array" ref="P437">IF(Q437="","",XLOOKUP(Q437,selector_04,selector_04_ids,""))</f>
        <v/>
      </c>
      <c r="Q437" s="25"/>
      <c r="R437" s="14"/>
      <c r="S437" s="27"/>
      <c r="T437" s="14"/>
    </row>
    <row r="438">
      <c r="A438" s="14"/>
      <c r="B438" s="23" t="str">
        <f>IF($A438="","",'Система'!$B$4)</f>
        <v/>
      </c>
      <c r="C438" s="14"/>
      <c r="D438" s="14"/>
      <c r="E438" s="14"/>
      <c r="F438" s="23" t="str">
        <f t="array" ref="F438">IF(G438="","",XLOOKUP(G438,selector_15,selector_15_ids,""))</f>
        <v/>
      </c>
      <c r="G438" s="25"/>
      <c r="H438" s="23" t="str">
        <f t="array" ref="H438">IF(I438="","",XLOOKUP(I438,selector_16,selector_16_ids,""))</f>
        <v/>
      </c>
      <c r="I438" s="25"/>
      <c r="J438" s="14"/>
      <c r="K438" s="14"/>
      <c r="L438" s="14"/>
      <c r="M438" s="23" t="str">
        <f t="array" ref="M438">IF(N438="","",XLOOKUP(N438,selector_07,selector_07_ids,""))</f>
        <v/>
      </c>
      <c r="N438" s="25"/>
      <c r="O438" s="14"/>
      <c r="P438" s="23" t="str">
        <f t="array" ref="P438">IF(Q438="","",XLOOKUP(Q438,selector_04,selector_04_ids,""))</f>
        <v/>
      </c>
      <c r="Q438" s="25"/>
      <c r="R438" s="14"/>
      <c r="S438" s="27"/>
      <c r="T438" s="14"/>
    </row>
    <row r="439">
      <c r="A439" s="14"/>
      <c r="B439" s="23" t="str">
        <f>IF($A439="","",'Система'!$B$4)</f>
        <v/>
      </c>
      <c r="C439" s="14"/>
      <c r="D439" s="14"/>
      <c r="E439" s="14"/>
      <c r="F439" s="23" t="str">
        <f t="array" ref="F439">IF(G439="","",XLOOKUP(G439,selector_15,selector_15_ids,""))</f>
        <v/>
      </c>
      <c r="G439" s="25"/>
      <c r="H439" s="23" t="str">
        <f t="array" ref="H439">IF(I439="","",XLOOKUP(I439,selector_16,selector_16_ids,""))</f>
        <v/>
      </c>
      <c r="I439" s="25"/>
      <c r="J439" s="14"/>
      <c r="K439" s="14"/>
      <c r="L439" s="14"/>
      <c r="M439" s="23" t="str">
        <f t="array" ref="M439">IF(N439="","",XLOOKUP(N439,selector_07,selector_07_ids,""))</f>
        <v/>
      </c>
      <c r="N439" s="25"/>
      <c r="O439" s="14"/>
      <c r="P439" s="23" t="str">
        <f t="array" ref="P439">IF(Q439="","",XLOOKUP(Q439,selector_04,selector_04_ids,""))</f>
        <v/>
      </c>
      <c r="Q439" s="25"/>
      <c r="R439" s="14"/>
      <c r="S439" s="27"/>
      <c r="T439" s="14"/>
    </row>
    <row r="440">
      <c r="A440" s="14"/>
      <c r="B440" s="23" t="str">
        <f>IF($A440="","",'Система'!$B$4)</f>
        <v/>
      </c>
      <c r="C440" s="14"/>
      <c r="D440" s="14"/>
      <c r="E440" s="14"/>
      <c r="F440" s="23" t="str">
        <f t="array" ref="F440">IF(G440="","",XLOOKUP(G440,selector_15,selector_15_ids,""))</f>
        <v/>
      </c>
      <c r="G440" s="25"/>
      <c r="H440" s="23" t="str">
        <f t="array" ref="H440">IF(I440="","",XLOOKUP(I440,selector_16,selector_16_ids,""))</f>
        <v/>
      </c>
      <c r="I440" s="25"/>
      <c r="J440" s="14"/>
      <c r="K440" s="14"/>
      <c r="L440" s="14"/>
      <c r="M440" s="23" t="str">
        <f t="array" ref="M440">IF(N440="","",XLOOKUP(N440,selector_07,selector_07_ids,""))</f>
        <v/>
      </c>
      <c r="N440" s="25"/>
      <c r="O440" s="14"/>
      <c r="P440" s="23" t="str">
        <f t="array" ref="P440">IF(Q440="","",XLOOKUP(Q440,selector_04,selector_04_ids,""))</f>
        <v/>
      </c>
      <c r="Q440" s="25"/>
      <c r="R440" s="14"/>
      <c r="S440" s="27"/>
      <c r="T440" s="14"/>
    </row>
    <row r="441">
      <c r="A441" s="14"/>
      <c r="B441" s="23" t="str">
        <f>IF($A441="","",'Система'!$B$4)</f>
        <v/>
      </c>
      <c r="C441" s="14"/>
      <c r="D441" s="14"/>
      <c r="E441" s="14"/>
      <c r="F441" s="23" t="str">
        <f t="array" ref="F441">IF(G441="","",XLOOKUP(G441,selector_15,selector_15_ids,""))</f>
        <v/>
      </c>
      <c r="G441" s="25"/>
      <c r="H441" s="23" t="str">
        <f t="array" ref="H441">IF(I441="","",XLOOKUP(I441,selector_16,selector_16_ids,""))</f>
        <v/>
      </c>
      <c r="I441" s="25"/>
      <c r="J441" s="14"/>
      <c r="K441" s="14"/>
      <c r="L441" s="14"/>
      <c r="M441" s="23" t="str">
        <f t="array" ref="M441">IF(N441="","",XLOOKUP(N441,selector_07,selector_07_ids,""))</f>
        <v/>
      </c>
      <c r="N441" s="25"/>
      <c r="O441" s="14"/>
      <c r="P441" s="23" t="str">
        <f t="array" ref="P441">IF(Q441="","",XLOOKUP(Q441,selector_04,selector_04_ids,""))</f>
        <v/>
      </c>
      <c r="Q441" s="25"/>
      <c r="R441" s="14"/>
      <c r="S441" s="27"/>
      <c r="T441" s="14"/>
    </row>
    <row r="442">
      <c r="A442" s="14"/>
      <c r="B442" s="23" t="str">
        <f>IF($A442="","",'Система'!$B$4)</f>
        <v/>
      </c>
      <c r="C442" s="14"/>
      <c r="D442" s="14"/>
      <c r="E442" s="14"/>
      <c r="F442" s="23" t="str">
        <f t="array" ref="F442">IF(G442="","",XLOOKUP(G442,selector_15,selector_15_ids,""))</f>
        <v/>
      </c>
      <c r="G442" s="25"/>
      <c r="H442" s="23" t="str">
        <f t="array" ref="H442">IF(I442="","",XLOOKUP(I442,selector_16,selector_16_ids,""))</f>
        <v/>
      </c>
      <c r="I442" s="25"/>
      <c r="J442" s="14"/>
      <c r="K442" s="14"/>
      <c r="L442" s="14"/>
      <c r="M442" s="23" t="str">
        <f t="array" ref="M442">IF(N442="","",XLOOKUP(N442,selector_07,selector_07_ids,""))</f>
        <v/>
      </c>
      <c r="N442" s="25"/>
      <c r="O442" s="14"/>
      <c r="P442" s="23" t="str">
        <f t="array" ref="P442">IF(Q442="","",XLOOKUP(Q442,selector_04,selector_04_ids,""))</f>
        <v/>
      </c>
      <c r="Q442" s="25"/>
      <c r="R442" s="14"/>
      <c r="S442" s="27"/>
      <c r="T442" s="14"/>
    </row>
    <row r="443">
      <c r="A443" s="14"/>
      <c r="B443" s="23" t="str">
        <f>IF($A443="","",'Система'!$B$4)</f>
        <v/>
      </c>
      <c r="C443" s="14"/>
      <c r="D443" s="14"/>
      <c r="E443" s="14"/>
      <c r="F443" s="23" t="str">
        <f t="array" ref="F443">IF(G443="","",XLOOKUP(G443,selector_15,selector_15_ids,""))</f>
        <v/>
      </c>
      <c r="G443" s="25"/>
      <c r="H443" s="23" t="str">
        <f t="array" ref="H443">IF(I443="","",XLOOKUP(I443,selector_16,selector_16_ids,""))</f>
        <v/>
      </c>
      <c r="I443" s="25"/>
      <c r="J443" s="14"/>
      <c r="K443" s="14"/>
      <c r="L443" s="14"/>
      <c r="M443" s="23" t="str">
        <f t="array" ref="M443">IF(N443="","",XLOOKUP(N443,selector_07,selector_07_ids,""))</f>
        <v/>
      </c>
      <c r="N443" s="25"/>
      <c r="O443" s="14"/>
      <c r="P443" s="23" t="str">
        <f t="array" ref="P443">IF(Q443="","",XLOOKUP(Q443,selector_04,selector_04_ids,""))</f>
        <v/>
      </c>
      <c r="Q443" s="25"/>
      <c r="R443" s="14"/>
      <c r="S443" s="27"/>
      <c r="T443" s="14"/>
    </row>
    <row r="444">
      <c r="A444" s="14"/>
      <c r="B444" s="23" t="str">
        <f>IF($A444="","",'Система'!$B$4)</f>
        <v/>
      </c>
      <c r="C444" s="14"/>
      <c r="D444" s="14"/>
      <c r="E444" s="14"/>
      <c r="F444" s="23" t="str">
        <f t="array" ref="F444">IF(G444="","",XLOOKUP(G444,selector_15,selector_15_ids,""))</f>
        <v/>
      </c>
      <c r="G444" s="25"/>
      <c r="H444" s="23" t="str">
        <f t="array" ref="H444">IF(I444="","",XLOOKUP(I444,selector_16,selector_16_ids,""))</f>
        <v/>
      </c>
      <c r="I444" s="25"/>
      <c r="J444" s="14"/>
      <c r="K444" s="14"/>
      <c r="L444" s="14"/>
      <c r="M444" s="23" t="str">
        <f t="array" ref="M444">IF(N444="","",XLOOKUP(N444,selector_07,selector_07_ids,""))</f>
        <v/>
      </c>
      <c r="N444" s="25"/>
      <c r="O444" s="14"/>
      <c r="P444" s="23" t="str">
        <f t="array" ref="P444">IF(Q444="","",XLOOKUP(Q444,selector_04,selector_04_ids,""))</f>
        <v/>
      </c>
      <c r="Q444" s="25"/>
      <c r="R444" s="14"/>
      <c r="S444" s="27"/>
      <c r="T444" s="14"/>
    </row>
    <row r="445">
      <c r="A445" s="14"/>
      <c r="B445" s="23" t="str">
        <f>IF($A445="","",'Система'!$B$4)</f>
        <v/>
      </c>
      <c r="C445" s="14"/>
      <c r="D445" s="14"/>
      <c r="E445" s="14"/>
      <c r="F445" s="23" t="str">
        <f t="array" ref="F445">IF(G445="","",XLOOKUP(G445,selector_15,selector_15_ids,""))</f>
        <v/>
      </c>
      <c r="G445" s="25"/>
      <c r="H445" s="23" t="str">
        <f t="array" ref="H445">IF(I445="","",XLOOKUP(I445,selector_16,selector_16_ids,""))</f>
        <v/>
      </c>
      <c r="I445" s="25"/>
      <c r="J445" s="14"/>
      <c r="K445" s="14"/>
      <c r="L445" s="14"/>
      <c r="M445" s="23" t="str">
        <f t="array" ref="M445">IF(N445="","",XLOOKUP(N445,selector_07,selector_07_ids,""))</f>
        <v/>
      </c>
      <c r="N445" s="25"/>
      <c r="O445" s="14"/>
      <c r="P445" s="23" t="str">
        <f t="array" ref="P445">IF(Q445="","",XLOOKUP(Q445,selector_04,selector_04_ids,""))</f>
        <v/>
      </c>
      <c r="Q445" s="25"/>
      <c r="R445" s="14"/>
      <c r="S445" s="27"/>
      <c r="T445" s="14"/>
    </row>
    <row r="446">
      <c r="A446" s="14"/>
      <c r="B446" s="23" t="str">
        <f>IF($A446="","",'Система'!$B$4)</f>
        <v/>
      </c>
      <c r="C446" s="14"/>
      <c r="D446" s="14"/>
      <c r="E446" s="14"/>
      <c r="F446" s="23" t="str">
        <f t="array" ref="F446">IF(G446="","",XLOOKUP(G446,selector_15,selector_15_ids,""))</f>
        <v/>
      </c>
      <c r="G446" s="25"/>
      <c r="H446" s="23" t="str">
        <f t="array" ref="H446">IF(I446="","",XLOOKUP(I446,selector_16,selector_16_ids,""))</f>
        <v/>
      </c>
      <c r="I446" s="25"/>
      <c r="J446" s="14"/>
      <c r="K446" s="14"/>
      <c r="L446" s="14"/>
      <c r="M446" s="23" t="str">
        <f t="array" ref="M446">IF(N446="","",XLOOKUP(N446,selector_07,selector_07_ids,""))</f>
        <v/>
      </c>
      <c r="N446" s="25"/>
      <c r="O446" s="14"/>
      <c r="P446" s="23" t="str">
        <f t="array" ref="P446">IF(Q446="","",XLOOKUP(Q446,selector_04,selector_04_ids,""))</f>
        <v/>
      </c>
      <c r="Q446" s="25"/>
      <c r="R446" s="14"/>
      <c r="S446" s="27"/>
      <c r="T446" s="14"/>
    </row>
    <row r="447">
      <c r="A447" s="14"/>
      <c r="B447" s="23" t="str">
        <f>IF($A447="","",'Система'!$B$4)</f>
        <v/>
      </c>
      <c r="C447" s="14"/>
      <c r="D447" s="14"/>
      <c r="E447" s="14"/>
      <c r="F447" s="23" t="str">
        <f t="array" ref="F447">IF(G447="","",XLOOKUP(G447,selector_15,selector_15_ids,""))</f>
        <v/>
      </c>
      <c r="G447" s="25"/>
      <c r="H447" s="23" t="str">
        <f t="array" ref="H447">IF(I447="","",XLOOKUP(I447,selector_16,selector_16_ids,""))</f>
        <v/>
      </c>
      <c r="I447" s="25"/>
      <c r="J447" s="14"/>
      <c r="K447" s="14"/>
      <c r="L447" s="14"/>
      <c r="M447" s="23" t="str">
        <f t="array" ref="M447">IF(N447="","",XLOOKUP(N447,selector_07,selector_07_ids,""))</f>
        <v/>
      </c>
      <c r="N447" s="25"/>
      <c r="O447" s="14"/>
      <c r="P447" s="23" t="str">
        <f t="array" ref="P447">IF(Q447="","",XLOOKUP(Q447,selector_04,selector_04_ids,""))</f>
        <v/>
      </c>
      <c r="Q447" s="25"/>
      <c r="R447" s="14"/>
      <c r="S447" s="27"/>
      <c r="T447" s="14"/>
    </row>
    <row r="448">
      <c r="A448" s="14"/>
      <c r="B448" s="23" t="str">
        <f>IF($A448="","",'Система'!$B$4)</f>
        <v/>
      </c>
      <c r="C448" s="14"/>
      <c r="D448" s="14"/>
      <c r="E448" s="14"/>
      <c r="F448" s="23" t="str">
        <f t="array" ref="F448">IF(G448="","",XLOOKUP(G448,selector_15,selector_15_ids,""))</f>
        <v/>
      </c>
      <c r="G448" s="25"/>
      <c r="H448" s="23" t="str">
        <f t="array" ref="H448">IF(I448="","",XLOOKUP(I448,selector_16,selector_16_ids,""))</f>
        <v/>
      </c>
      <c r="I448" s="25"/>
      <c r="J448" s="14"/>
      <c r="K448" s="14"/>
      <c r="L448" s="14"/>
      <c r="M448" s="23" t="str">
        <f t="array" ref="M448">IF(N448="","",XLOOKUP(N448,selector_07,selector_07_ids,""))</f>
        <v/>
      </c>
      <c r="N448" s="25"/>
      <c r="O448" s="14"/>
      <c r="P448" s="23" t="str">
        <f t="array" ref="P448">IF(Q448="","",XLOOKUP(Q448,selector_04,selector_04_ids,""))</f>
        <v/>
      </c>
      <c r="Q448" s="25"/>
      <c r="R448" s="14"/>
      <c r="S448" s="27"/>
      <c r="T448" s="14"/>
    </row>
    <row r="449">
      <c r="A449" s="14"/>
      <c r="B449" s="23" t="str">
        <f>IF($A449="","",'Система'!$B$4)</f>
        <v/>
      </c>
      <c r="C449" s="14"/>
      <c r="D449" s="14"/>
      <c r="E449" s="14"/>
      <c r="F449" s="23" t="str">
        <f t="array" ref="F449">IF(G449="","",XLOOKUP(G449,selector_15,selector_15_ids,""))</f>
        <v/>
      </c>
      <c r="G449" s="25"/>
      <c r="H449" s="23" t="str">
        <f t="array" ref="H449">IF(I449="","",XLOOKUP(I449,selector_16,selector_16_ids,""))</f>
        <v/>
      </c>
      <c r="I449" s="25"/>
      <c r="J449" s="14"/>
      <c r="K449" s="14"/>
      <c r="L449" s="14"/>
      <c r="M449" s="23" t="str">
        <f t="array" ref="M449">IF(N449="","",XLOOKUP(N449,selector_07,selector_07_ids,""))</f>
        <v/>
      </c>
      <c r="N449" s="25"/>
      <c r="O449" s="14"/>
      <c r="P449" s="23" t="str">
        <f t="array" ref="P449">IF(Q449="","",XLOOKUP(Q449,selector_04,selector_04_ids,""))</f>
        <v/>
      </c>
      <c r="Q449" s="25"/>
      <c r="R449" s="14"/>
      <c r="S449" s="27"/>
      <c r="T449" s="14"/>
    </row>
    <row r="450">
      <c r="A450" s="14"/>
      <c r="B450" s="23" t="str">
        <f>IF($A450="","",'Система'!$B$4)</f>
        <v/>
      </c>
      <c r="C450" s="14"/>
      <c r="D450" s="14"/>
      <c r="E450" s="14"/>
      <c r="F450" s="23" t="str">
        <f t="array" ref="F450">IF(G450="","",XLOOKUP(G450,selector_15,selector_15_ids,""))</f>
        <v/>
      </c>
      <c r="G450" s="25"/>
      <c r="H450" s="23" t="str">
        <f t="array" ref="H450">IF(I450="","",XLOOKUP(I450,selector_16,selector_16_ids,""))</f>
        <v/>
      </c>
      <c r="I450" s="25"/>
      <c r="J450" s="14"/>
      <c r="K450" s="14"/>
      <c r="L450" s="14"/>
      <c r="M450" s="23" t="str">
        <f t="array" ref="M450">IF(N450="","",XLOOKUP(N450,selector_07,selector_07_ids,""))</f>
        <v/>
      </c>
      <c r="N450" s="25"/>
      <c r="O450" s="14"/>
      <c r="P450" s="23" t="str">
        <f t="array" ref="P450">IF(Q450="","",XLOOKUP(Q450,selector_04,selector_04_ids,""))</f>
        <v/>
      </c>
      <c r="Q450" s="25"/>
      <c r="R450" s="14"/>
      <c r="S450" s="27"/>
      <c r="T450" s="14"/>
    </row>
    <row r="451">
      <c r="A451" s="14"/>
      <c r="B451" s="23" t="str">
        <f>IF($A451="","",'Система'!$B$4)</f>
        <v/>
      </c>
      <c r="C451" s="14"/>
      <c r="D451" s="14"/>
      <c r="E451" s="14"/>
      <c r="F451" s="23" t="str">
        <f t="array" ref="F451">IF(G451="","",XLOOKUP(G451,selector_15,selector_15_ids,""))</f>
        <v/>
      </c>
      <c r="G451" s="25"/>
      <c r="H451" s="23" t="str">
        <f t="array" ref="H451">IF(I451="","",XLOOKUP(I451,selector_16,selector_16_ids,""))</f>
        <v/>
      </c>
      <c r="I451" s="25"/>
      <c r="J451" s="14"/>
      <c r="K451" s="14"/>
      <c r="L451" s="14"/>
      <c r="M451" s="23" t="str">
        <f t="array" ref="M451">IF(N451="","",XLOOKUP(N451,selector_07,selector_07_ids,""))</f>
        <v/>
      </c>
      <c r="N451" s="25"/>
      <c r="O451" s="14"/>
      <c r="P451" s="23" t="str">
        <f t="array" ref="P451">IF(Q451="","",XLOOKUP(Q451,selector_04,selector_04_ids,""))</f>
        <v/>
      </c>
      <c r="Q451" s="25"/>
      <c r="R451" s="14"/>
      <c r="S451" s="27"/>
      <c r="T451" s="14"/>
    </row>
    <row r="452">
      <c r="A452" s="14"/>
      <c r="B452" s="23" t="str">
        <f>IF($A452="","",'Система'!$B$4)</f>
        <v/>
      </c>
      <c r="C452" s="14"/>
      <c r="D452" s="14"/>
      <c r="E452" s="14"/>
      <c r="F452" s="23" t="str">
        <f t="array" ref="F452">IF(G452="","",XLOOKUP(G452,selector_15,selector_15_ids,""))</f>
        <v/>
      </c>
      <c r="G452" s="25"/>
      <c r="H452" s="23" t="str">
        <f t="array" ref="H452">IF(I452="","",XLOOKUP(I452,selector_16,selector_16_ids,""))</f>
        <v/>
      </c>
      <c r="I452" s="25"/>
      <c r="J452" s="14"/>
      <c r="K452" s="14"/>
      <c r="L452" s="14"/>
      <c r="M452" s="23" t="str">
        <f t="array" ref="M452">IF(N452="","",XLOOKUP(N452,selector_07,selector_07_ids,""))</f>
        <v/>
      </c>
      <c r="N452" s="25"/>
      <c r="O452" s="14"/>
      <c r="P452" s="23" t="str">
        <f t="array" ref="P452">IF(Q452="","",XLOOKUP(Q452,selector_04,selector_04_ids,""))</f>
        <v/>
      </c>
      <c r="Q452" s="25"/>
      <c r="R452" s="14"/>
      <c r="S452" s="27"/>
      <c r="T452" s="14"/>
    </row>
    <row r="453">
      <c r="A453" s="14"/>
      <c r="B453" s="23" t="str">
        <f>IF($A453="","",'Система'!$B$4)</f>
        <v/>
      </c>
      <c r="C453" s="14"/>
      <c r="D453" s="14"/>
      <c r="E453" s="14"/>
      <c r="F453" s="23" t="str">
        <f t="array" ref="F453">IF(G453="","",XLOOKUP(G453,selector_15,selector_15_ids,""))</f>
        <v/>
      </c>
      <c r="G453" s="25"/>
      <c r="H453" s="23" t="str">
        <f t="array" ref="H453">IF(I453="","",XLOOKUP(I453,selector_16,selector_16_ids,""))</f>
        <v/>
      </c>
      <c r="I453" s="25"/>
      <c r="J453" s="14"/>
      <c r="K453" s="14"/>
      <c r="L453" s="14"/>
      <c r="M453" s="23" t="str">
        <f t="array" ref="M453">IF(N453="","",XLOOKUP(N453,selector_07,selector_07_ids,""))</f>
        <v/>
      </c>
      <c r="N453" s="25"/>
      <c r="O453" s="14"/>
      <c r="P453" s="23" t="str">
        <f t="array" ref="P453">IF(Q453="","",XLOOKUP(Q453,selector_04,selector_04_ids,""))</f>
        <v/>
      </c>
      <c r="Q453" s="25"/>
      <c r="R453" s="14"/>
      <c r="S453" s="27"/>
      <c r="T453" s="14"/>
    </row>
    <row r="454">
      <c r="A454" s="14"/>
      <c r="B454" s="23" t="str">
        <f>IF($A454="","",'Система'!$B$4)</f>
        <v/>
      </c>
      <c r="C454" s="14"/>
      <c r="D454" s="14"/>
      <c r="E454" s="14"/>
      <c r="F454" s="23" t="str">
        <f t="array" ref="F454">IF(G454="","",XLOOKUP(G454,selector_15,selector_15_ids,""))</f>
        <v/>
      </c>
      <c r="G454" s="25"/>
      <c r="H454" s="23" t="str">
        <f t="array" ref="H454">IF(I454="","",XLOOKUP(I454,selector_16,selector_16_ids,""))</f>
        <v/>
      </c>
      <c r="I454" s="25"/>
      <c r="J454" s="14"/>
      <c r="K454" s="14"/>
      <c r="L454" s="14"/>
      <c r="M454" s="23" t="str">
        <f t="array" ref="M454">IF(N454="","",XLOOKUP(N454,selector_07,selector_07_ids,""))</f>
        <v/>
      </c>
      <c r="N454" s="25"/>
      <c r="O454" s="14"/>
      <c r="P454" s="23" t="str">
        <f t="array" ref="P454">IF(Q454="","",XLOOKUP(Q454,selector_04,selector_04_ids,""))</f>
        <v/>
      </c>
      <c r="Q454" s="25"/>
      <c r="R454" s="14"/>
      <c r="S454" s="27"/>
      <c r="T454" s="14"/>
    </row>
    <row r="455">
      <c r="A455" s="14"/>
      <c r="B455" s="23" t="str">
        <f>IF($A455="","",'Система'!$B$4)</f>
        <v/>
      </c>
      <c r="C455" s="14"/>
      <c r="D455" s="14"/>
      <c r="E455" s="14"/>
      <c r="F455" s="23" t="str">
        <f t="array" ref="F455">IF(G455="","",XLOOKUP(G455,selector_15,selector_15_ids,""))</f>
        <v/>
      </c>
      <c r="G455" s="25"/>
      <c r="H455" s="23" t="str">
        <f t="array" ref="H455">IF(I455="","",XLOOKUP(I455,selector_16,selector_16_ids,""))</f>
        <v/>
      </c>
      <c r="I455" s="25"/>
      <c r="J455" s="14"/>
      <c r="K455" s="14"/>
      <c r="L455" s="14"/>
      <c r="M455" s="23" t="str">
        <f t="array" ref="M455">IF(N455="","",XLOOKUP(N455,selector_07,selector_07_ids,""))</f>
        <v/>
      </c>
      <c r="N455" s="25"/>
      <c r="O455" s="14"/>
      <c r="P455" s="23" t="str">
        <f t="array" ref="P455">IF(Q455="","",XLOOKUP(Q455,selector_04,selector_04_ids,""))</f>
        <v/>
      </c>
      <c r="Q455" s="25"/>
      <c r="R455" s="14"/>
      <c r="S455" s="27"/>
      <c r="T455" s="14"/>
    </row>
    <row r="456">
      <c r="A456" s="14"/>
      <c r="B456" s="23" t="str">
        <f>IF($A456="","",'Система'!$B$4)</f>
        <v/>
      </c>
      <c r="C456" s="14"/>
      <c r="D456" s="14"/>
      <c r="E456" s="14"/>
      <c r="F456" s="23" t="str">
        <f t="array" ref="F456">IF(G456="","",XLOOKUP(G456,selector_15,selector_15_ids,""))</f>
        <v/>
      </c>
      <c r="G456" s="25"/>
      <c r="H456" s="23" t="str">
        <f t="array" ref="H456">IF(I456="","",XLOOKUP(I456,selector_16,selector_16_ids,""))</f>
        <v/>
      </c>
      <c r="I456" s="25"/>
      <c r="J456" s="14"/>
      <c r="K456" s="14"/>
      <c r="L456" s="14"/>
      <c r="M456" s="23" t="str">
        <f t="array" ref="M456">IF(N456="","",XLOOKUP(N456,selector_07,selector_07_ids,""))</f>
        <v/>
      </c>
      <c r="N456" s="25"/>
      <c r="O456" s="14"/>
      <c r="P456" s="23" t="str">
        <f t="array" ref="P456">IF(Q456="","",XLOOKUP(Q456,selector_04,selector_04_ids,""))</f>
        <v/>
      </c>
      <c r="Q456" s="25"/>
      <c r="R456" s="14"/>
      <c r="S456" s="27"/>
      <c r="T456" s="14"/>
    </row>
    <row r="457">
      <c r="A457" s="14"/>
      <c r="B457" s="23" t="str">
        <f>IF($A457="","",'Система'!$B$4)</f>
        <v/>
      </c>
      <c r="C457" s="14"/>
      <c r="D457" s="14"/>
      <c r="E457" s="14"/>
      <c r="F457" s="23" t="str">
        <f t="array" ref="F457">IF(G457="","",XLOOKUP(G457,selector_15,selector_15_ids,""))</f>
        <v/>
      </c>
      <c r="G457" s="25"/>
      <c r="H457" s="23" t="str">
        <f t="array" ref="H457">IF(I457="","",XLOOKUP(I457,selector_16,selector_16_ids,""))</f>
        <v/>
      </c>
      <c r="I457" s="25"/>
      <c r="J457" s="14"/>
      <c r="K457" s="14"/>
      <c r="L457" s="14"/>
      <c r="M457" s="23" t="str">
        <f t="array" ref="M457">IF(N457="","",XLOOKUP(N457,selector_07,selector_07_ids,""))</f>
        <v/>
      </c>
      <c r="N457" s="25"/>
      <c r="O457" s="14"/>
      <c r="P457" s="23" t="str">
        <f t="array" ref="P457">IF(Q457="","",XLOOKUP(Q457,selector_04,selector_04_ids,""))</f>
        <v/>
      </c>
      <c r="Q457" s="25"/>
      <c r="R457" s="14"/>
      <c r="S457" s="27"/>
      <c r="T457" s="14"/>
    </row>
    <row r="458">
      <c r="A458" s="14"/>
      <c r="B458" s="23" t="str">
        <f>IF($A458="","",'Система'!$B$4)</f>
        <v/>
      </c>
      <c r="C458" s="14"/>
      <c r="D458" s="14"/>
      <c r="E458" s="14"/>
      <c r="F458" s="23" t="str">
        <f t="array" ref="F458">IF(G458="","",XLOOKUP(G458,selector_15,selector_15_ids,""))</f>
        <v/>
      </c>
      <c r="G458" s="25"/>
      <c r="H458" s="23" t="str">
        <f t="array" ref="H458">IF(I458="","",XLOOKUP(I458,selector_16,selector_16_ids,""))</f>
        <v/>
      </c>
      <c r="I458" s="25"/>
      <c r="J458" s="14"/>
      <c r="K458" s="14"/>
      <c r="L458" s="14"/>
      <c r="M458" s="23" t="str">
        <f t="array" ref="M458">IF(N458="","",XLOOKUP(N458,selector_07,selector_07_ids,""))</f>
        <v/>
      </c>
      <c r="N458" s="25"/>
      <c r="O458" s="14"/>
      <c r="P458" s="23" t="str">
        <f t="array" ref="P458">IF(Q458="","",XLOOKUP(Q458,selector_04,selector_04_ids,""))</f>
        <v/>
      </c>
      <c r="Q458" s="25"/>
      <c r="R458" s="14"/>
      <c r="S458" s="27"/>
      <c r="T458" s="14"/>
    </row>
    <row r="459">
      <c r="A459" s="14"/>
      <c r="B459" s="23" t="str">
        <f>IF($A459="","",'Система'!$B$4)</f>
        <v/>
      </c>
      <c r="C459" s="14"/>
      <c r="D459" s="14"/>
      <c r="E459" s="14"/>
      <c r="F459" s="23" t="str">
        <f t="array" ref="F459">IF(G459="","",XLOOKUP(G459,selector_15,selector_15_ids,""))</f>
        <v/>
      </c>
      <c r="G459" s="25"/>
      <c r="H459" s="23" t="str">
        <f t="array" ref="H459">IF(I459="","",XLOOKUP(I459,selector_16,selector_16_ids,""))</f>
        <v/>
      </c>
      <c r="I459" s="25"/>
      <c r="J459" s="14"/>
      <c r="K459" s="14"/>
      <c r="L459" s="14"/>
      <c r="M459" s="23" t="str">
        <f t="array" ref="M459">IF(N459="","",XLOOKUP(N459,selector_07,selector_07_ids,""))</f>
        <v/>
      </c>
      <c r="N459" s="25"/>
      <c r="O459" s="14"/>
      <c r="P459" s="23" t="str">
        <f t="array" ref="P459">IF(Q459="","",XLOOKUP(Q459,selector_04,selector_04_ids,""))</f>
        <v/>
      </c>
      <c r="Q459" s="25"/>
      <c r="R459" s="14"/>
      <c r="S459" s="27"/>
      <c r="T459" s="14"/>
    </row>
    <row r="460">
      <c r="A460" s="14"/>
      <c r="B460" s="23" t="str">
        <f>IF($A460="","",'Система'!$B$4)</f>
        <v/>
      </c>
      <c r="C460" s="14"/>
      <c r="D460" s="14"/>
      <c r="E460" s="14"/>
      <c r="F460" s="23" t="str">
        <f t="array" ref="F460">IF(G460="","",XLOOKUP(G460,selector_15,selector_15_ids,""))</f>
        <v/>
      </c>
      <c r="G460" s="25"/>
      <c r="H460" s="23" t="str">
        <f t="array" ref="H460">IF(I460="","",XLOOKUP(I460,selector_16,selector_16_ids,""))</f>
        <v/>
      </c>
      <c r="I460" s="25"/>
      <c r="J460" s="14"/>
      <c r="K460" s="14"/>
      <c r="L460" s="14"/>
      <c r="M460" s="23" t="str">
        <f t="array" ref="M460">IF(N460="","",XLOOKUP(N460,selector_07,selector_07_ids,""))</f>
        <v/>
      </c>
      <c r="N460" s="25"/>
      <c r="O460" s="14"/>
      <c r="P460" s="23" t="str">
        <f t="array" ref="P460">IF(Q460="","",XLOOKUP(Q460,selector_04,selector_04_ids,""))</f>
        <v/>
      </c>
      <c r="Q460" s="25"/>
      <c r="R460" s="14"/>
      <c r="S460" s="27"/>
      <c r="T460" s="14"/>
    </row>
    <row r="461">
      <c r="A461" s="14"/>
      <c r="B461" s="23" t="str">
        <f>IF($A461="","",'Система'!$B$4)</f>
        <v/>
      </c>
      <c r="C461" s="14"/>
      <c r="D461" s="14"/>
      <c r="E461" s="14"/>
      <c r="F461" s="23" t="str">
        <f t="array" ref="F461">IF(G461="","",XLOOKUP(G461,selector_15,selector_15_ids,""))</f>
        <v/>
      </c>
      <c r="G461" s="25"/>
      <c r="H461" s="23" t="str">
        <f t="array" ref="H461">IF(I461="","",XLOOKUP(I461,selector_16,selector_16_ids,""))</f>
        <v/>
      </c>
      <c r="I461" s="25"/>
      <c r="J461" s="14"/>
      <c r="K461" s="14"/>
      <c r="L461" s="14"/>
      <c r="M461" s="23" t="str">
        <f t="array" ref="M461">IF(N461="","",XLOOKUP(N461,selector_07,selector_07_ids,""))</f>
        <v/>
      </c>
      <c r="N461" s="25"/>
      <c r="O461" s="14"/>
      <c r="P461" s="23" t="str">
        <f t="array" ref="P461">IF(Q461="","",XLOOKUP(Q461,selector_04,selector_04_ids,""))</f>
        <v/>
      </c>
      <c r="Q461" s="25"/>
      <c r="R461" s="14"/>
      <c r="S461" s="27"/>
      <c r="T461" s="14"/>
    </row>
    <row r="462">
      <c r="A462" s="14"/>
      <c r="B462" s="23" t="str">
        <f>IF($A462="","",'Система'!$B$4)</f>
        <v/>
      </c>
      <c r="C462" s="14"/>
      <c r="D462" s="14"/>
      <c r="E462" s="14"/>
      <c r="F462" s="23" t="str">
        <f t="array" ref="F462">IF(G462="","",XLOOKUP(G462,selector_15,selector_15_ids,""))</f>
        <v/>
      </c>
      <c r="G462" s="25"/>
      <c r="H462" s="23" t="str">
        <f t="array" ref="H462">IF(I462="","",XLOOKUP(I462,selector_16,selector_16_ids,""))</f>
        <v/>
      </c>
      <c r="I462" s="25"/>
      <c r="J462" s="14"/>
      <c r="K462" s="14"/>
      <c r="L462" s="14"/>
      <c r="M462" s="23" t="str">
        <f t="array" ref="M462">IF(N462="","",XLOOKUP(N462,selector_07,selector_07_ids,""))</f>
        <v/>
      </c>
      <c r="N462" s="25"/>
      <c r="O462" s="14"/>
      <c r="P462" s="23" t="str">
        <f t="array" ref="P462">IF(Q462="","",XLOOKUP(Q462,selector_04,selector_04_ids,""))</f>
        <v/>
      </c>
      <c r="Q462" s="25"/>
      <c r="R462" s="14"/>
      <c r="S462" s="27"/>
      <c r="T462" s="14"/>
    </row>
    <row r="463">
      <c r="A463" s="14"/>
      <c r="B463" s="23" t="str">
        <f>IF($A463="","",'Система'!$B$4)</f>
        <v/>
      </c>
      <c r="C463" s="14"/>
      <c r="D463" s="14"/>
      <c r="E463" s="14"/>
      <c r="F463" s="23" t="str">
        <f t="array" ref="F463">IF(G463="","",XLOOKUP(G463,selector_15,selector_15_ids,""))</f>
        <v/>
      </c>
      <c r="G463" s="25"/>
      <c r="H463" s="23" t="str">
        <f t="array" ref="H463">IF(I463="","",XLOOKUP(I463,selector_16,selector_16_ids,""))</f>
        <v/>
      </c>
      <c r="I463" s="25"/>
      <c r="J463" s="14"/>
      <c r="K463" s="14"/>
      <c r="L463" s="14"/>
      <c r="M463" s="23" t="str">
        <f t="array" ref="M463">IF(N463="","",XLOOKUP(N463,selector_07,selector_07_ids,""))</f>
        <v/>
      </c>
      <c r="N463" s="25"/>
      <c r="O463" s="14"/>
      <c r="P463" s="23" t="str">
        <f t="array" ref="P463">IF(Q463="","",XLOOKUP(Q463,selector_04,selector_04_ids,""))</f>
        <v/>
      </c>
      <c r="Q463" s="25"/>
      <c r="R463" s="14"/>
      <c r="S463" s="27"/>
      <c r="T463" s="14"/>
    </row>
    <row r="464">
      <c r="A464" s="14"/>
      <c r="B464" s="23" t="str">
        <f>IF($A464="","",'Система'!$B$4)</f>
        <v/>
      </c>
      <c r="C464" s="14"/>
      <c r="D464" s="14"/>
      <c r="E464" s="14"/>
      <c r="F464" s="23" t="str">
        <f t="array" ref="F464">IF(G464="","",XLOOKUP(G464,selector_15,selector_15_ids,""))</f>
        <v/>
      </c>
      <c r="G464" s="25"/>
      <c r="H464" s="23" t="str">
        <f t="array" ref="H464">IF(I464="","",XLOOKUP(I464,selector_16,selector_16_ids,""))</f>
        <v/>
      </c>
      <c r="I464" s="25"/>
      <c r="J464" s="14"/>
      <c r="K464" s="14"/>
      <c r="L464" s="14"/>
      <c r="M464" s="23" t="str">
        <f t="array" ref="M464">IF(N464="","",XLOOKUP(N464,selector_07,selector_07_ids,""))</f>
        <v/>
      </c>
      <c r="N464" s="25"/>
      <c r="O464" s="14"/>
      <c r="P464" s="23" t="str">
        <f t="array" ref="P464">IF(Q464="","",XLOOKUP(Q464,selector_04,selector_04_ids,""))</f>
        <v/>
      </c>
      <c r="Q464" s="25"/>
      <c r="R464" s="14"/>
      <c r="S464" s="27"/>
      <c r="T464" s="14"/>
    </row>
    <row r="465">
      <c r="A465" s="14"/>
      <c r="B465" s="23" t="str">
        <f>IF($A465="","",'Система'!$B$4)</f>
        <v/>
      </c>
      <c r="C465" s="14"/>
      <c r="D465" s="14"/>
      <c r="E465" s="14"/>
      <c r="F465" s="23" t="str">
        <f t="array" ref="F465">IF(G465="","",XLOOKUP(G465,selector_15,selector_15_ids,""))</f>
        <v/>
      </c>
      <c r="G465" s="25"/>
      <c r="H465" s="23" t="str">
        <f t="array" ref="H465">IF(I465="","",XLOOKUP(I465,selector_16,selector_16_ids,""))</f>
        <v/>
      </c>
      <c r="I465" s="25"/>
      <c r="J465" s="14"/>
      <c r="K465" s="14"/>
      <c r="L465" s="14"/>
      <c r="M465" s="23" t="str">
        <f t="array" ref="M465">IF(N465="","",XLOOKUP(N465,selector_07,selector_07_ids,""))</f>
        <v/>
      </c>
      <c r="N465" s="25"/>
      <c r="O465" s="14"/>
      <c r="P465" s="23" t="str">
        <f t="array" ref="P465">IF(Q465="","",XLOOKUP(Q465,selector_04,selector_04_ids,""))</f>
        <v/>
      </c>
      <c r="Q465" s="25"/>
      <c r="R465" s="14"/>
      <c r="S465" s="27"/>
      <c r="T465" s="14"/>
    </row>
    <row r="466">
      <c r="A466" s="14"/>
      <c r="B466" s="23" t="str">
        <f>IF($A466="","",'Система'!$B$4)</f>
        <v/>
      </c>
      <c r="C466" s="14"/>
      <c r="D466" s="14"/>
      <c r="E466" s="14"/>
      <c r="F466" s="23" t="str">
        <f t="array" ref="F466">IF(G466="","",XLOOKUP(G466,selector_15,selector_15_ids,""))</f>
        <v/>
      </c>
      <c r="G466" s="25"/>
      <c r="H466" s="23" t="str">
        <f t="array" ref="H466">IF(I466="","",XLOOKUP(I466,selector_16,selector_16_ids,""))</f>
        <v/>
      </c>
      <c r="I466" s="25"/>
      <c r="J466" s="14"/>
      <c r="K466" s="14"/>
      <c r="L466" s="14"/>
      <c r="M466" s="23" t="str">
        <f t="array" ref="M466">IF(N466="","",XLOOKUP(N466,selector_07,selector_07_ids,""))</f>
        <v/>
      </c>
      <c r="N466" s="25"/>
      <c r="O466" s="14"/>
      <c r="P466" s="23" t="str">
        <f t="array" ref="P466">IF(Q466="","",XLOOKUP(Q466,selector_04,selector_04_ids,""))</f>
        <v/>
      </c>
      <c r="Q466" s="25"/>
      <c r="R466" s="14"/>
      <c r="S466" s="27"/>
      <c r="T466" s="14"/>
    </row>
    <row r="467">
      <c r="A467" s="14"/>
      <c r="B467" s="23" t="str">
        <f>IF($A467="","",'Система'!$B$4)</f>
        <v/>
      </c>
      <c r="C467" s="14"/>
      <c r="D467" s="14"/>
      <c r="E467" s="14"/>
      <c r="F467" s="23" t="str">
        <f t="array" ref="F467">IF(G467="","",XLOOKUP(G467,selector_15,selector_15_ids,""))</f>
        <v/>
      </c>
      <c r="G467" s="25"/>
      <c r="H467" s="23" t="str">
        <f t="array" ref="H467">IF(I467="","",XLOOKUP(I467,selector_16,selector_16_ids,""))</f>
        <v/>
      </c>
      <c r="I467" s="25"/>
      <c r="J467" s="14"/>
      <c r="K467" s="14"/>
      <c r="L467" s="14"/>
      <c r="M467" s="23" t="str">
        <f t="array" ref="M467">IF(N467="","",XLOOKUP(N467,selector_07,selector_07_ids,""))</f>
        <v/>
      </c>
      <c r="N467" s="25"/>
      <c r="O467" s="14"/>
      <c r="P467" s="23" t="str">
        <f t="array" ref="P467">IF(Q467="","",XLOOKUP(Q467,selector_04,selector_04_ids,""))</f>
        <v/>
      </c>
      <c r="Q467" s="25"/>
      <c r="R467" s="14"/>
      <c r="S467" s="27"/>
      <c r="T467" s="14"/>
    </row>
    <row r="468">
      <c r="A468" s="14"/>
      <c r="B468" s="23" t="str">
        <f>IF($A468="","",'Система'!$B$4)</f>
        <v/>
      </c>
      <c r="C468" s="14"/>
      <c r="D468" s="14"/>
      <c r="E468" s="14"/>
      <c r="F468" s="23" t="str">
        <f t="array" ref="F468">IF(G468="","",XLOOKUP(G468,selector_15,selector_15_ids,""))</f>
        <v/>
      </c>
      <c r="G468" s="25"/>
      <c r="H468" s="23" t="str">
        <f t="array" ref="H468">IF(I468="","",XLOOKUP(I468,selector_16,selector_16_ids,""))</f>
        <v/>
      </c>
      <c r="I468" s="25"/>
      <c r="J468" s="14"/>
      <c r="K468" s="14"/>
      <c r="L468" s="14"/>
      <c r="M468" s="23" t="str">
        <f t="array" ref="M468">IF(N468="","",XLOOKUP(N468,selector_07,selector_07_ids,""))</f>
        <v/>
      </c>
      <c r="N468" s="25"/>
      <c r="O468" s="14"/>
      <c r="P468" s="23" t="str">
        <f t="array" ref="P468">IF(Q468="","",XLOOKUP(Q468,selector_04,selector_04_ids,""))</f>
        <v/>
      </c>
      <c r="Q468" s="25"/>
      <c r="R468" s="14"/>
      <c r="S468" s="27"/>
      <c r="T468" s="14"/>
    </row>
    <row r="469">
      <c r="A469" s="14"/>
      <c r="B469" s="23" t="str">
        <f>IF($A469="","",'Система'!$B$4)</f>
        <v/>
      </c>
      <c r="C469" s="14"/>
      <c r="D469" s="14"/>
      <c r="E469" s="14"/>
      <c r="F469" s="23" t="str">
        <f t="array" ref="F469">IF(G469="","",XLOOKUP(G469,selector_15,selector_15_ids,""))</f>
        <v/>
      </c>
      <c r="G469" s="25"/>
      <c r="H469" s="23" t="str">
        <f t="array" ref="H469">IF(I469="","",XLOOKUP(I469,selector_16,selector_16_ids,""))</f>
        <v/>
      </c>
      <c r="I469" s="25"/>
      <c r="J469" s="14"/>
      <c r="K469" s="14"/>
      <c r="L469" s="14"/>
      <c r="M469" s="23" t="str">
        <f t="array" ref="M469">IF(N469="","",XLOOKUP(N469,selector_07,selector_07_ids,""))</f>
        <v/>
      </c>
      <c r="N469" s="25"/>
      <c r="O469" s="14"/>
      <c r="P469" s="23" t="str">
        <f t="array" ref="P469">IF(Q469="","",XLOOKUP(Q469,selector_04,selector_04_ids,""))</f>
        <v/>
      </c>
      <c r="Q469" s="25"/>
      <c r="R469" s="14"/>
      <c r="S469" s="27"/>
      <c r="T469" s="14"/>
    </row>
    <row r="470">
      <c r="A470" s="14"/>
      <c r="B470" s="23" t="str">
        <f>IF($A470="","",'Система'!$B$4)</f>
        <v/>
      </c>
      <c r="C470" s="14"/>
      <c r="D470" s="14"/>
      <c r="E470" s="14"/>
      <c r="F470" s="23" t="str">
        <f t="array" ref="F470">IF(G470="","",XLOOKUP(G470,selector_15,selector_15_ids,""))</f>
        <v/>
      </c>
      <c r="G470" s="25"/>
      <c r="H470" s="23" t="str">
        <f t="array" ref="H470">IF(I470="","",XLOOKUP(I470,selector_16,selector_16_ids,""))</f>
        <v/>
      </c>
      <c r="I470" s="25"/>
      <c r="J470" s="14"/>
      <c r="K470" s="14"/>
      <c r="L470" s="14"/>
      <c r="M470" s="23" t="str">
        <f t="array" ref="M470">IF(N470="","",XLOOKUP(N470,selector_07,selector_07_ids,""))</f>
        <v/>
      </c>
      <c r="N470" s="25"/>
      <c r="O470" s="14"/>
      <c r="P470" s="23" t="str">
        <f t="array" ref="P470">IF(Q470="","",XLOOKUP(Q470,selector_04,selector_04_ids,""))</f>
        <v/>
      </c>
      <c r="Q470" s="25"/>
      <c r="R470" s="14"/>
      <c r="S470" s="27"/>
      <c r="T470" s="14"/>
    </row>
    <row r="471">
      <c r="A471" s="14"/>
      <c r="B471" s="23" t="str">
        <f>IF($A471="","",'Система'!$B$4)</f>
        <v/>
      </c>
      <c r="C471" s="14"/>
      <c r="D471" s="14"/>
      <c r="E471" s="14"/>
      <c r="F471" s="23" t="str">
        <f t="array" ref="F471">IF(G471="","",XLOOKUP(G471,selector_15,selector_15_ids,""))</f>
        <v/>
      </c>
      <c r="G471" s="25"/>
      <c r="H471" s="23" t="str">
        <f t="array" ref="H471">IF(I471="","",XLOOKUP(I471,selector_16,selector_16_ids,""))</f>
        <v/>
      </c>
      <c r="I471" s="25"/>
      <c r="J471" s="14"/>
      <c r="K471" s="14"/>
      <c r="L471" s="14"/>
      <c r="M471" s="23" t="str">
        <f t="array" ref="M471">IF(N471="","",XLOOKUP(N471,selector_07,selector_07_ids,""))</f>
        <v/>
      </c>
      <c r="N471" s="25"/>
      <c r="O471" s="14"/>
      <c r="P471" s="23" t="str">
        <f t="array" ref="P471">IF(Q471="","",XLOOKUP(Q471,selector_04,selector_04_ids,""))</f>
        <v/>
      </c>
      <c r="Q471" s="25"/>
      <c r="R471" s="14"/>
      <c r="S471" s="27"/>
      <c r="T471" s="14"/>
    </row>
    <row r="472">
      <c r="A472" s="14"/>
      <c r="B472" s="23" t="str">
        <f>IF($A472="","",'Система'!$B$4)</f>
        <v/>
      </c>
      <c r="C472" s="14"/>
      <c r="D472" s="14"/>
      <c r="E472" s="14"/>
      <c r="F472" s="23" t="str">
        <f t="array" ref="F472">IF(G472="","",XLOOKUP(G472,selector_15,selector_15_ids,""))</f>
        <v/>
      </c>
      <c r="G472" s="25"/>
      <c r="H472" s="23" t="str">
        <f t="array" ref="H472">IF(I472="","",XLOOKUP(I472,selector_16,selector_16_ids,""))</f>
        <v/>
      </c>
      <c r="I472" s="25"/>
      <c r="J472" s="14"/>
      <c r="K472" s="14"/>
      <c r="L472" s="14"/>
      <c r="M472" s="23" t="str">
        <f t="array" ref="M472">IF(N472="","",XLOOKUP(N472,selector_07,selector_07_ids,""))</f>
        <v/>
      </c>
      <c r="N472" s="25"/>
      <c r="O472" s="14"/>
      <c r="P472" s="23" t="str">
        <f t="array" ref="P472">IF(Q472="","",XLOOKUP(Q472,selector_04,selector_04_ids,""))</f>
        <v/>
      </c>
      <c r="Q472" s="25"/>
      <c r="R472" s="14"/>
      <c r="S472" s="27"/>
      <c r="T472" s="14"/>
    </row>
    <row r="473">
      <c r="A473" s="14"/>
      <c r="B473" s="23" t="str">
        <f>IF($A473="","",'Система'!$B$4)</f>
        <v/>
      </c>
      <c r="C473" s="14"/>
      <c r="D473" s="14"/>
      <c r="E473" s="14"/>
      <c r="F473" s="23" t="str">
        <f t="array" ref="F473">IF(G473="","",XLOOKUP(G473,selector_15,selector_15_ids,""))</f>
        <v/>
      </c>
      <c r="G473" s="25"/>
      <c r="H473" s="23" t="str">
        <f t="array" ref="H473">IF(I473="","",XLOOKUP(I473,selector_16,selector_16_ids,""))</f>
        <v/>
      </c>
      <c r="I473" s="25"/>
      <c r="J473" s="14"/>
      <c r="K473" s="14"/>
      <c r="L473" s="14"/>
      <c r="M473" s="23" t="str">
        <f t="array" ref="M473">IF(N473="","",XLOOKUP(N473,selector_07,selector_07_ids,""))</f>
        <v/>
      </c>
      <c r="N473" s="25"/>
      <c r="O473" s="14"/>
      <c r="P473" s="23" t="str">
        <f t="array" ref="P473">IF(Q473="","",XLOOKUP(Q473,selector_04,selector_04_ids,""))</f>
        <v/>
      </c>
      <c r="Q473" s="25"/>
      <c r="R473" s="14"/>
      <c r="S473" s="27"/>
      <c r="T473" s="14"/>
    </row>
    <row r="474">
      <c r="A474" s="14"/>
      <c r="B474" s="23" t="str">
        <f>IF($A474="","",'Система'!$B$4)</f>
        <v/>
      </c>
      <c r="C474" s="14"/>
      <c r="D474" s="14"/>
      <c r="E474" s="14"/>
      <c r="F474" s="23" t="str">
        <f t="array" ref="F474">IF(G474="","",XLOOKUP(G474,selector_15,selector_15_ids,""))</f>
        <v/>
      </c>
      <c r="G474" s="25"/>
      <c r="H474" s="23" t="str">
        <f t="array" ref="H474">IF(I474="","",XLOOKUP(I474,selector_16,selector_16_ids,""))</f>
        <v/>
      </c>
      <c r="I474" s="25"/>
      <c r="J474" s="14"/>
      <c r="K474" s="14"/>
      <c r="L474" s="14"/>
      <c r="M474" s="23" t="str">
        <f t="array" ref="M474">IF(N474="","",XLOOKUP(N474,selector_07,selector_07_ids,""))</f>
        <v/>
      </c>
      <c r="N474" s="25"/>
      <c r="O474" s="14"/>
      <c r="P474" s="23" t="str">
        <f t="array" ref="P474">IF(Q474="","",XLOOKUP(Q474,selector_04,selector_04_ids,""))</f>
        <v/>
      </c>
      <c r="Q474" s="25"/>
      <c r="R474" s="14"/>
      <c r="S474" s="27"/>
      <c r="T474" s="14"/>
    </row>
    <row r="475">
      <c r="A475" s="14"/>
      <c r="B475" s="23" t="str">
        <f>IF($A475="","",'Система'!$B$4)</f>
        <v/>
      </c>
      <c r="C475" s="14"/>
      <c r="D475" s="14"/>
      <c r="E475" s="14"/>
      <c r="F475" s="23" t="str">
        <f t="array" ref="F475">IF(G475="","",XLOOKUP(G475,selector_15,selector_15_ids,""))</f>
        <v/>
      </c>
      <c r="G475" s="25"/>
      <c r="H475" s="23" t="str">
        <f t="array" ref="H475">IF(I475="","",XLOOKUP(I475,selector_16,selector_16_ids,""))</f>
        <v/>
      </c>
      <c r="I475" s="25"/>
      <c r="J475" s="14"/>
      <c r="K475" s="14"/>
      <c r="L475" s="14"/>
      <c r="M475" s="23" t="str">
        <f t="array" ref="M475">IF(N475="","",XLOOKUP(N475,selector_07,selector_07_ids,""))</f>
        <v/>
      </c>
      <c r="N475" s="25"/>
      <c r="O475" s="14"/>
      <c r="P475" s="23" t="str">
        <f t="array" ref="P475">IF(Q475="","",XLOOKUP(Q475,selector_04,selector_04_ids,""))</f>
        <v/>
      </c>
      <c r="Q475" s="25"/>
      <c r="R475" s="14"/>
      <c r="S475" s="27"/>
      <c r="T475" s="14"/>
    </row>
    <row r="476">
      <c r="A476" s="14"/>
      <c r="B476" s="23" t="str">
        <f>IF($A476="","",'Система'!$B$4)</f>
        <v/>
      </c>
      <c r="C476" s="14"/>
      <c r="D476" s="14"/>
      <c r="E476" s="14"/>
      <c r="F476" s="23" t="str">
        <f t="array" ref="F476">IF(G476="","",XLOOKUP(G476,selector_15,selector_15_ids,""))</f>
        <v/>
      </c>
      <c r="G476" s="25"/>
      <c r="H476" s="23" t="str">
        <f t="array" ref="H476">IF(I476="","",XLOOKUP(I476,selector_16,selector_16_ids,""))</f>
        <v/>
      </c>
      <c r="I476" s="25"/>
      <c r="J476" s="14"/>
      <c r="K476" s="14"/>
      <c r="L476" s="14"/>
      <c r="M476" s="23" t="str">
        <f t="array" ref="M476">IF(N476="","",XLOOKUP(N476,selector_07,selector_07_ids,""))</f>
        <v/>
      </c>
      <c r="N476" s="25"/>
      <c r="O476" s="14"/>
      <c r="P476" s="23" t="str">
        <f t="array" ref="P476">IF(Q476="","",XLOOKUP(Q476,selector_04,selector_04_ids,""))</f>
        <v/>
      </c>
      <c r="Q476" s="25"/>
      <c r="R476" s="14"/>
      <c r="S476" s="27"/>
      <c r="T476" s="14"/>
    </row>
    <row r="477">
      <c r="A477" s="14"/>
      <c r="B477" s="23" t="str">
        <f>IF($A477="","",'Система'!$B$4)</f>
        <v/>
      </c>
      <c r="C477" s="14"/>
      <c r="D477" s="14"/>
      <c r="E477" s="14"/>
      <c r="F477" s="23" t="str">
        <f t="array" ref="F477">IF(G477="","",XLOOKUP(G477,selector_15,selector_15_ids,""))</f>
        <v/>
      </c>
      <c r="G477" s="25"/>
      <c r="H477" s="23" t="str">
        <f t="array" ref="H477">IF(I477="","",XLOOKUP(I477,selector_16,selector_16_ids,""))</f>
        <v/>
      </c>
      <c r="I477" s="25"/>
      <c r="J477" s="14"/>
      <c r="K477" s="14"/>
      <c r="L477" s="14"/>
      <c r="M477" s="23" t="str">
        <f t="array" ref="M477">IF(N477="","",XLOOKUP(N477,selector_07,selector_07_ids,""))</f>
        <v/>
      </c>
      <c r="N477" s="25"/>
      <c r="O477" s="14"/>
      <c r="P477" s="23" t="str">
        <f t="array" ref="P477">IF(Q477="","",XLOOKUP(Q477,selector_04,selector_04_ids,""))</f>
        <v/>
      </c>
      <c r="Q477" s="25"/>
      <c r="R477" s="14"/>
      <c r="S477" s="27"/>
      <c r="T477" s="14"/>
    </row>
    <row r="478">
      <c r="A478" s="14"/>
      <c r="B478" s="23" t="str">
        <f>IF($A478="","",'Система'!$B$4)</f>
        <v/>
      </c>
      <c r="C478" s="14"/>
      <c r="D478" s="14"/>
      <c r="E478" s="14"/>
      <c r="F478" s="23" t="str">
        <f t="array" ref="F478">IF(G478="","",XLOOKUP(G478,selector_15,selector_15_ids,""))</f>
        <v/>
      </c>
      <c r="G478" s="25"/>
      <c r="H478" s="23" t="str">
        <f t="array" ref="H478">IF(I478="","",XLOOKUP(I478,selector_16,selector_16_ids,""))</f>
        <v/>
      </c>
      <c r="I478" s="25"/>
      <c r="J478" s="14"/>
      <c r="K478" s="14"/>
      <c r="L478" s="14"/>
      <c r="M478" s="23" t="str">
        <f t="array" ref="M478">IF(N478="","",XLOOKUP(N478,selector_07,selector_07_ids,""))</f>
        <v/>
      </c>
      <c r="N478" s="25"/>
      <c r="O478" s="14"/>
      <c r="P478" s="23" t="str">
        <f t="array" ref="P478">IF(Q478="","",XLOOKUP(Q478,selector_04,selector_04_ids,""))</f>
        <v/>
      </c>
      <c r="Q478" s="25"/>
      <c r="R478" s="14"/>
      <c r="S478" s="27"/>
      <c r="T478" s="14"/>
    </row>
    <row r="479">
      <c r="A479" s="14"/>
      <c r="B479" s="23" t="str">
        <f>IF($A479="","",'Система'!$B$4)</f>
        <v/>
      </c>
      <c r="C479" s="14"/>
      <c r="D479" s="14"/>
      <c r="E479" s="14"/>
      <c r="F479" s="23" t="str">
        <f t="array" ref="F479">IF(G479="","",XLOOKUP(G479,selector_15,selector_15_ids,""))</f>
        <v/>
      </c>
      <c r="G479" s="25"/>
      <c r="H479" s="23" t="str">
        <f t="array" ref="H479">IF(I479="","",XLOOKUP(I479,selector_16,selector_16_ids,""))</f>
        <v/>
      </c>
      <c r="I479" s="25"/>
      <c r="J479" s="14"/>
      <c r="K479" s="14"/>
      <c r="L479" s="14"/>
      <c r="M479" s="23" t="str">
        <f t="array" ref="M479">IF(N479="","",XLOOKUP(N479,selector_07,selector_07_ids,""))</f>
        <v/>
      </c>
      <c r="N479" s="25"/>
      <c r="O479" s="14"/>
      <c r="P479" s="23" t="str">
        <f t="array" ref="P479">IF(Q479="","",XLOOKUP(Q479,selector_04,selector_04_ids,""))</f>
        <v/>
      </c>
      <c r="Q479" s="25"/>
      <c r="R479" s="14"/>
      <c r="S479" s="27"/>
      <c r="T479" s="14"/>
    </row>
    <row r="480">
      <c r="A480" s="14"/>
      <c r="B480" s="23" t="str">
        <f>IF($A480="","",'Система'!$B$4)</f>
        <v/>
      </c>
      <c r="C480" s="14"/>
      <c r="D480" s="14"/>
      <c r="E480" s="14"/>
      <c r="F480" s="23" t="str">
        <f t="array" ref="F480">IF(G480="","",XLOOKUP(G480,selector_15,selector_15_ids,""))</f>
        <v/>
      </c>
      <c r="G480" s="25"/>
      <c r="H480" s="23" t="str">
        <f t="array" ref="H480">IF(I480="","",XLOOKUP(I480,selector_16,selector_16_ids,""))</f>
        <v/>
      </c>
      <c r="I480" s="25"/>
      <c r="J480" s="14"/>
      <c r="K480" s="14"/>
      <c r="L480" s="14"/>
      <c r="M480" s="23" t="str">
        <f t="array" ref="M480">IF(N480="","",XLOOKUP(N480,selector_07,selector_07_ids,""))</f>
        <v/>
      </c>
      <c r="N480" s="25"/>
      <c r="O480" s="14"/>
      <c r="P480" s="23" t="str">
        <f t="array" ref="P480">IF(Q480="","",XLOOKUP(Q480,selector_04,selector_04_ids,""))</f>
        <v/>
      </c>
      <c r="Q480" s="25"/>
      <c r="R480" s="14"/>
      <c r="S480" s="27"/>
      <c r="T480" s="14"/>
    </row>
    <row r="481">
      <c r="A481" s="14"/>
      <c r="B481" s="23" t="str">
        <f>IF($A481="","",'Система'!$B$4)</f>
        <v/>
      </c>
      <c r="C481" s="14"/>
      <c r="D481" s="14"/>
      <c r="E481" s="14"/>
      <c r="F481" s="23" t="str">
        <f t="array" ref="F481">IF(G481="","",XLOOKUP(G481,selector_15,selector_15_ids,""))</f>
        <v/>
      </c>
      <c r="G481" s="25"/>
      <c r="H481" s="23" t="str">
        <f t="array" ref="H481">IF(I481="","",XLOOKUP(I481,selector_16,selector_16_ids,""))</f>
        <v/>
      </c>
      <c r="I481" s="25"/>
      <c r="J481" s="14"/>
      <c r="K481" s="14"/>
      <c r="L481" s="14"/>
      <c r="M481" s="23" t="str">
        <f t="array" ref="M481">IF(N481="","",XLOOKUP(N481,selector_07,selector_07_ids,""))</f>
        <v/>
      </c>
      <c r="N481" s="25"/>
      <c r="O481" s="14"/>
      <c r="P481" s="23" t="str">
        <f t="array" ref="P481">IF(Q481="","",XLOOKUP(Q481,selector_04,selector_04_ids,""))</f>
        <v/>
      </c>
      <c r="Q481" s="25"/>
      <c r="R481" s="14"/>
      <c r="S481" s="27"/>
      <c r="T481" s="14"/>
    </row>
    <row r="482">
      <c r="A482" s="14"/>
      <c r="B482" s="23" t="str">
        <f>IF($A482="","",'Система'!$B$4)</f>
        <v/>
      </c>
      <c r="C482" s="14"/>
      <c r="D482" s="14"/>
      <c r="E482" s="14"/>
      <c r="F482" s="23" t="str">
        <f t="array" ref="F482">IF(G482="","",XLOOKUP(G482,selector_15,selector_15_ids,""))</f>
        <v/>
      </c>
      <c r="G482" s="25"/>
      <c r="H482" s="23" t="str">
        <f t="array" ref="H482">IF(I482="","",XLOOKUP(I482,selector_16,selector_16_ids,""))</f>
        <v/>
      </c>
      <c r="I482" s="25"/>
      <c r="J482" s="14"/>
      <c r="K482" s="14"/>
      <c r="L482" s="14"/>
      <c r="M482" s="23" t="str">
        <f t="array" ref="M482">IF(N482="","",XLOOKUP(N482,selector_07,selector_07_ids,""))</f>
        <v/>
      </c>
      <c r="N482" s="25"/>
      <c r="O482" s="14"/>
      <c r="P482" s="23" t="str">
        <f t="array" ref="P482">IF(Q482="","",XLOOKUP(Q482,selector_04,selector_04_ids,""))</f>
        <v/>
      </c>
      <c r="Q482" s="25"/>
      <c r="R482" s="14"/>
      <c r="S482" s="27"/>
      <c r="T482" s="14"/>
    </row>
    <row r="483">
      <c r="A483" s="14"/>
      <c r="B483" s="23" t="str">
        <f>IF($A483="","",'Система'!$B$4)</f>
        <v/>
      </c>
      <c r="C483" s="14"/>
      <c r="D483" s="14"/>
      <c r="E483" s="14"/>
      <c r="F483" s="23" t="str">
        <f t="array" ref="F483">IF(G483="","",XLOOKUP(G483,selector_15,selector_15_ids,""))</f>
        <v/>
      </c>
      <c r="G483" s="25"/>
      <c r="H483" s="23" t="str">
        <f t="array" ref="H483">IF(I483="","",XLOOKUP(I483,selector_16,selector_16_ids,""))</f>
        <v/>
      </c>
      <c r="I483" s="25"/>
      <c r="J483" s="14"/>
      <c r="K483" s="14"/>
      <c r="L483" s="14"/>
      <c r="M483" s="23" t="str">
        <f t="array" ref="M483">IF(N483="","",XLOOKUP(N483,selector_07,selector_07_ids,""))</f>
        <v/>
      </c>
      <c r="N483" s="25"/>
      <c r="O483" s="14"/>
      <c r="P483" s="23" t="str">
        <f t="array" ref="P483">IF(Q483="","",XLOOKUP(Q483,selector_04,selector_04_ids,""))</f>
        <v/>
      </c>
      <c r="Q483" s="25"/>
      <c r="R483" s="14"/>
      <c r="S483" s="27"/>
      <c r="T483" s="14"/>
    </row>
    <row r="484">
      <c r="A484" s="14"/>
      <c r="B484" s="23" t="str">
        <f>IF($A484="","",'Система'!$B$4)</f>
        <v/>
      </c>
      <c r="C484" s="14"/>
      <c r="D484" s="14"/>
      <c r="E484" s="14"/>
      <c r="F484" s="23" t="str">
        <f t="array" ref="F484">IF(G484="","",XLOOKUP(G484,selector_15,selector_15_ids,""))</f>
        <v/>
      </c>
      <c r="G484" s="25"/>
      <c r="H484" s="23" t="str">
        <f t="array" ref="H484">IF(I484="","",XLOOKUP(I484,selector_16,selector_16_ids,""))</f>
        <v/>
      </c>
      <c r="I484" s="25"/>
      <c r="J484" s="14"/>
      <c r="K484" s="14"/>
      <c r="L484" s="14"/>
      <c r="M484" s="23" t="str">
        <f t="array" ref="M484">IF(N484="","",XLOOKUP(N484,selector_07,selector_07_ids,""))</f>
        <v/>
      </c>
      <c r="N484" s="25"/>
      <c r="O484" s="14"/>
      <c r="P484" s="23" t="str">
        <f t="array" ref="P484">IF(Q484="","",XLOOKUP(Q484,selector_04,selector_04_ids,""))</f>
        <v/>
      </c>
      <c r="Q484" s="25"/>
      <c r="R484" s="14"/>
      <c r="S484" s="27"/>
      <c r="T484" s="14"/>
    </row>
    <row r="485">
      <c r="A485" s="14"/>
      <c r="B485" s="23" t="str">
        <f>IF($A485="","",'Система'!$B$4)</f>
        <v/>
      </c>
      <c r="C485" s="14"/>
      <c r="D485" s="14"/>
      <c r="E485" s="14"/>
      <c r="F485" s="23" t="str">
        <f t="array" ref="F485">IF(G485="","",XLOOKUP(G485,selector_15,selector_15_ids,""))</f>
        <v/>
      </c>
      <c r="G485" s="25"/>
      <c r="H485" s="23" t="str">
        <f t="array" ref="H485">IF(I485="","",XLOOKUP(I485,selector_16,selector_16_ids,""))</f>
        <v/>
      </c>
      <c r="I485" s="25"/>
      <c r="J485" s="14"/>
      <c r="K485" s="14"/>
      <c r="L485" s="14"/>
      <c r="M485" s="23" t="str">
        <f t="array" ref="M485">IF(N485="","",XLOOKUP(N485,selector_07,selector_07_ids,""))</f>
        <v/>
      </c>
      <c r="N485" s="25"/>
      <c r="O485" s="14"/>
      <c r="P485" s="23" t="str">
        <f t="array" ref="P485">IF(Q485="","",XLOOKUP(Q485,selector_04,selector_04_ids,""))</f>
        <v/>
      </c>
      <c r="Q485" s="25"/>
      <c r="R485" s="14"/>
      <c r="S485" s="27"/>
      <c r="T485" s="14"/>
    </row>
    <row r="486">
      <c r="A486" s="14"/>
      <c r="B486" s="23" t="str">
        <f>IF($A486="","",'Система'!$B$4)</f>
        <v/>
      </c>
      <c r="C486" s="14"/>
      <c r="D486" s="14"/>
      <c r="E486" s="14"/>
      <c r="F486" s="23" t="str">
        <f t="array" ref="F486">IF(G486="","",XLOOKUP(G486,selector_15,selector_15_ids,""))</f>
        <v/>
      </c>
      <c r="G486" s="25"/>
      <c r="H486" s="23" t="str">
        <f t="array" ref="H486">IF(I486="","",XLOOKUP(I486,selector_16,selector_16_ids,""))</f>
        <v/>
      </c>
      <c r="I486" s="25"/>
      <c r="J486" s="14"/>
      <c r="K486" s="14"/>
      <c r="L486" s="14"/>
      <c r="M486" s="23" t="str">
        <f t="array" ref="M486">IF(N486="","",XLOOKUP(N486,selector_07,selector_07_ids,""))</f>
        <v/>
      </c>
      <c r="N486" s="25"/>
      <c r="O486" s="14"/>
      <c r="P486" s="23" t="str">
        <f t="array" ref="P486">IF(Q486="","",XLOOKUP(Q486,selector_04,selector_04_ids,""))</f>
        <v/>
      </c>
      <c r="Q486" s="25"/>
      <c r="R486" s="14"/>
      <c r="S486" s="27"/>
      <c r="T486" s="14"/>
    </row>
    <row r="487">
      <c r="A487" s="14"/>
      <c r="B487" s="23" t="str">
        <f>IF($A487="","",'Система'!$B$4)</f>
        <v/>
      </c>
      <c r="C487" s="14"/>
      <c r="D487" s="14"/>
      <c r="E487" s="14"/>
      <c r="F487" s="23" t="str">
        <f t="array" ref="F487">IF(G487="","",XLOOKUP(G487,selector_15,selector_15_ids,""))</f>
        <v/>
      </c>
      <c r="G487" s="25"/>
      <c r="H487" s="23" t="str">
        <f t="array" ref="H487">IF(I487="","",XLOOKUP(I487,selector_16,selector_16_ids,""))</f>
        <v/>
      </c>
      <c r="I487" s="25"/>
      <c r="J487" s="14"/>
      <c r="K487" s="14"/>
      <c r="L487" s="14"/>
      <c r="M487" s="23" t="str">
        <f t="array" ref="M487">IF(N487="","",XLOOKUP(N487,selector_07,selector_07_ids,""))</f>
        <v/>
      </c>
      <c r="N487" s="25"/>
      <c r="O487" s="14"/>
      <c r="P487" s="23" t="str">
        <f t="array" ref="P487">IF(Q487="","",XLOOKUP(Q487,selector_04,selector_04_ids,""))</f>
        <v/>
      </c>
      <c r="Q487" s="25"/>
      <c r="R487" s="14"/>
      <c r="S487" s="27"/>
      <c r="T487" s="14"/>
    </row>
    <row r="488">
      <c r="A488" s="14"/>
      <c r="B488" s="23" t="str">
        <f>IF($A488="","",'Система'!$B$4)</f>
        <v/>
      </c>
      <c r="C488" s="14"/>
      <c r="D488" s="14"/>
      <c r="E488" s="14"/>
      <c r="F488" s="23" t="str">
        <f t="array" ref="F488">IF(G488="","",XLOOKUP(G488,selector_15,selector_15_ids,""))</f>
        <v/>
      </c>
      <c r="G488" s="25"/>
      <c r="H488" s="23" t="str">
        <f t="array" ref="H488">IF(I488="","",XLOOKUP(I488,selector_16,selector_16_ids,""))</f>
        <v/>
      </c>
      <c r="I488" s="25"/>
      <c r="J488" s="14"/>
      <c r="K488" s="14"/>
      <c r="L488" s="14"/>
      <c r="M488" s="23" t="str">
        <f t="array" ref="M488">IF(N488="","",XLOOKUP(N488,selector_07,selector_07_ids,""))</f>
        <v/>
      </c>
      <c r="N488" s="25"/>
      <c r="O488" s="14"/>
      <c r="P488" s="23" t="str">
        <f t="array" ref="P488">IF(Q488="","",XLOOKUP(Q488,selector_04,selector_04_ids,""))</f>
        <v/>
      </c>
      <c r="Q488" s="25"/>
      <c r="R488" s="14"/>
      <c r="S488" s="27"/>
      <c r="T488" s="14"/>
    </row>
    <row r="489">
      <c r="A489" s="14"/>
      <c r="B489" s="23" t="str">
        <f>IF($A489="","",'Система'!$B$4)</f>
        <v/>
      </c>
      <c r="C489" s="14"/>
      <c r="D489" s="14"/>
      <c r="E489" s="14"/>
      <c r="F489" s="23" t="str">
        <f t="array" ref="F489">IF(G489="","",XLOOKUP(G489,selector_15,selector_15_ids,""))</f>
        <v/>
      </c>
      <c r="G489" s="25"/>
      <c r="H489" s="23" t="str">
        <f t="array" ref="H489">IF(I489="","",XLOOKUP(I489,selector_16,selector_16_ids,""))</f>
        <v/>
      </c>
      <c r="I489" s="25"/>
      <c r="J489" s="14"/>
      <c r="K489" s="14"/>
      <c r="L489" s="14"/>
      <c r="M489" s="23" t="str">
        <f t="array" ref="M489">IF(N489="","",XLOOKUP(N489,selector_07,selector_07_ids,""))</f>
        <v/>
      </c>
      <c r="N489" s="25"/>
      <c r="O489" s="14"/>
      <c r="P489" s="23" t="str">
        <f t="array" ref="P489">IF(Q489="","",XLOOKUP(Q489,selector_04,selector_04_ids,""))</f>
        <v/>
      </c>
      <c r="Q489" s="25"/>
      <c r="R489" s="14"/>
      <c r="S489" s="27"/>
      <c r="T489" s="14"/>
    </row>
    <row r="490">
      <c r="A490" s="14"/>
      <c r="B490" s="23" t="str">
        <f>IF($A490="","",'Система'!$B$4)</f>
        <v/>
      </c>
      <c r="C490" s="14"/>
      <c r="D490" s="14"/>
      <c r="E490" s="14"/>
      <c r="F490" s="23" t="str">
        <f t="array" ref="F490">IF(G490="","",XLOOKUP(G490,selector_15,selector_15_ids,""))</f>
        <v/>
      </c>
      <c r="G490" s="25"/>
      <c r="H490" s="23" t="str">
        <f t="array" ref="H490">IF(I490="","",XLOOKUP(I490,selector_16,selector_16_ids,""))</f>
        <v/>
      </c>
      <c r="I490" s="25"/>
      <c r="J490" s="14"/>
      <c r="K490" s="14"/>
      <c r="L490" s="14"/>
      <c r="M490" s="23" t="str">
        <f t="array" ref="M490">IF(N490="","",XLOOKUP(N490,selector_07,selector_07_ids,""))</f>
        <v/>
      </c>
      <c r="N490" s="25"/>
      <c r="O490" s="14"/>
      <c r="P490" s="23" t="str">
        <f t="array" ref="P490">IF(Q490="","",XLOOKUP(Q490,selector_04,selector_04_ids,""))</f>
        <v/>
      </c>
      <c r="Q490" s="25"/>
      <c r="R490" s="14"/>
      <c r="S490" s="27"/>
      <c r="T490" s="14"/>
    </row>
    <row r="491">
      <c r="A491" s="14"/>
      <c r="B491" s="23" t="str">
        <f>IF($A491="","",'Система'!$B$4)</f>
        <v/>
      </c>
      <c r="C491" s="14"/>
      <c r="D491" s="14"/>
      <c r="E491" s="14"/>
      <c r="F491" s="23" t="str">
        <f t="array" ref="F491">IF(G491="","",XLOOKUP(G491,selector_15,selector_15_ids,""))</f>
        <v/>
      </c>
      <c r="G491" s="25"/>
      <c r="H491" s="23" t="str">
        <f t="array" ref="H491">IF(I491="","",XLOOKUP(I491,selector_16,selector_16_ids,""))</f>
        <v/>
      </c>
      <c r="I491" s="25"/>
      <c r="J491" s="14"/>
      <c r="K491" s="14"/>
      <c r="L491" s="14"/>
      <c r="M491" s="23" t="str">
        <f t="array" ref="M491">IF(N491="","",XLOOKUP(N491,selector_07,selector_07_ids,""))</f>
        <v/>
      </c>
      <c r="N491" s="25"/>
      <c r="O491" s="14"/>
      <c r="P491" s="23" t="str">
        <f t="array" ref="P491">IF(Q491="","",XLOOKUP(Q491,selector_04,selector_04_ids,""))</f>
        <v/>
      </c>
      <c r="Q491" s="25"/>
      <c r="R491" s="14"/>
      <c r="S491" s="27"/>
      <c r="T491" s="14"/>
    </row>
    <row r="492">
      <c r="A492" s="14"/>
      <c r="B492" s="23" t="str">
        <f>IF($A492="","",'Система'!$B$4)</f>
        <v/>
      </c>
      <c r="C492" s="14"/>
      <c r="D492" s="14"/>
      <c r="E492" s="14"/>
      <c r="F492" s="23" t="str">
        <f t="array" ref="F492">IF(G492="","",XLOOKUP(G492,selector_15,selector_15_ids,""))</f>
        <v/>
      </c>
      <c r="G492" s="25"/>
      <c r="H492" s="23" t="str">
        <f t="array" ref="H492">IF(I492="","",XLOOKUP(I492,selector_16,selector_16_ids,""))</f>
        <v/>
      </c>
      <c r="I492" s="25"/>
      <c r="J492" s="14"/>
      <c r="K492" s="14"/>
      <c r="L492" s="14"/>
      <c r="M492" s="23" t="str">
        <f t="array" ref="M492">IF(N492="","",XLOOKUP(N492,selector_07,selector_07_ids,""))</f>
        <v/>
      </c>
      <c r="N492" s="25"/>
      <c r="O492" s="14"/>
      <c r="P492" s="23" t="str">
        <f t="array" ref="P492">IF(Q492="","",XLOOKUP(Q492,selector_04,selector_04_ids,""))</f>
        <v/>
      </c>
      <c r="Q492" s="25"/>
      <c r="R492" s="14"/>
      <c r="S492" s="27"/>
      <c r="T492" s="14"/>
    </row>
    <row r="493">
      <c r="A493" s="14"/>
      <c r="B493" s="23" t="str">
        <f>IF($A493="","",'Система'!$B$4)</f>
        <v/>
      </c>
      <c r="C493" s="14"/>
      <c r="D493" s="14"/>
      <c r="E493" s="14"/>
      <c r="F493" s="23" t="str">
        <f t="array" ref="F493">IF(G493="","",XLOOKUP(G493,selector_15,selector_15_ids,""))</f>
        <v/>
      </c>
      <c r="G493" s="25"/>
      <c r="H493" s="23" t="str">
        <f t="array" ref="H493">IF(I493="","",XLOOKUP(I493,selector_16,selector_16_ids,""))</f>
        <v/>
      </c>
      <c r="I493" s="25"/>
      <c r="J493" s="14"/>
      <c r="K493" s="14"/>
      <c r="L493" s="14"/>
      <c r="M493" s="23" t="str">
        <f t="array" ref="M493">IF(N493="","",XLOOKUP(N493,selector_07,selector_07_ids,""))</f>
        <v/>
      </c>
      <c r="N493" s="25"/>
      <c r="O493" s="14"/>
      <c r="P493" s="23" t="str">
        <f t="array" ref="P493">IF(Q493="","",XLOOKUP(Q493,selector_04,selector_04_ids,""))</f>
        <v/>
      </c>
      <c r="Q493" s="25"/>
      <c r="R493" s="14"/>
      <c r="S493" s="27"/>
      <c r="T493" s="14"/>
    </row>
    <row r="494">
      <c r="A494" s="14"/>
      <c r="B494" s="23" t="str">
        <f>IF($A494="","",'Система'!$B$4)</f>
        <v/>
      </c>
      <c r="C494" s="14"/>
      <c r="D494" s="14"/>
      <c r="E494" s="14"/>
      <c r="F494" s="23" t="str">
        <f t="array" ref="F494">IF(G494="","",XLOOKUP(G494,selector_15,selector_15_ids,""))</f>
        <v/>
      </c>
      <c r="G494" s="25"/>
      <c r="H494" s="23" t="str">
        <f t="array" ref="H494">IF(I494="","",XLOOKUP(I494,selector_16,selector_16_ids,""))</f>
        <v/>
      </c>
      <c r="I494" s="25"/>
      <c r="J494" s="14"/>
      <c r="K494" s="14"/>
      <c r="L494" s="14"/>
      <c r="M494" s="23" t="str">
        <f t="array" ref="M494">IF(N494="","",XLOOKUP(N494,selector_07,selector_07_ids,""))</f>
        <v/>
      </c>
      <c r="N494" s="25"/>
      <c r="O494" s="14"/>
      <c r="P494" s="23" t="str">
        <f t="array" ref="P494">IF(Q494="","",XLOOKUP(Q494,selector_04,selector_04_ids,""))</f>
        <v/>
      </c>
      <c r="Q494" s="25"/>
      <c r="R494" s="14"/>
      <c r="S494" s="27"/>
      <c r="T494" s="14"/>
    </row>
    <row r="495">
      <c r="A495" s="14"/>
      <c r="B495" s="23" t="str">
        <f>IF($A495="","",'Система'!$B$4)</f>
        <v/>
      </c>
      <c r="C495" s="14"/>
      <c r="D495" s="14"/>
      <c r="E495" s="14"/>
      <c r="F495" s="23" t="str">
        <f t="array" ref="F495">IF(G495="","",XLOOKUP(G495,selector_15,selector_15_ids,""))</f>
        <v/>
      </c>
      <c r="G495" s="25"/>
      <c r="H495" s="23" t="str">
        <f t="array" ref="H495">IF(I495="","",XLOOKUP(I495,selector_16,selector_16_ids,""))</f>
        <v/>
      </c>
      <c r="I495" s="25"/>
      <c r="J495" s="14"/>
      <c r="K495" s="14"/>
      <c r="L495" s="14"/>
      <c r="M495" s="23" t="str">
        <f t="array" ref="M495">IF(N495="","",XLOOKUP(N495,selector_07,selector_07_ids,""))</f>
        <v/>
      </c>
      <c r="N495" s="25"/>
      <c r="O495" s="14"/>
      <c r="P495" s="23" t="str">
        <f t="array" ref="P495">IF(Q495="","",XLOOKUP(Q495,selector_04,selector_04_ids,""))</f>
        <v/>
      </c>
      <c r="Q495" s="25"/>
      <c r="R495" s="14"/>
      <c r="S495" s="27"/>
      <c r="T495" s="14"/>
    </row>
    <row r="496">
      <c r="A496" s="14"/>
      <c r="B496" s="23" t="str">
        <f>IF($A496="","",'Система'!$B$4)</f>
        <v/>
      </c>
      <c r="C496" s="14"/>
      <c r="D496" s="14"/>
      <c r="E496" s="14"/>
      <c r="F496" s="23" t="str">
        <f t="array" ref="F496">IF(G496="","",XLOOKUP(G496,selector_15,selector_15_ids,""))</f>
        <v/>
      </c>
      <c r="G496" s="25"/>
      <c r="H496" s="23" t="str">
        <f t="array" ref="H496">IF(I496="","",XLOOKUP(I496,selector_16,selector_16_ids,""))</f>
        <v/>
      </c>
      <c r="I496" s="25"/>
      <c r="J496" s="14"/>
      <c r="K496" s="14"/>
      <c r="L496" s="14"/>
      <c r="M496" s="23" t="str">
        <f t="array" ref="M496">IF(N496="","",XLOOKUP(N496,selector_07,selector_07_ids,""))</f>
        <v/>
      </c>
      <c r="N496" s="25"/>
      <c r="O496" s="14"/>
      <c r="P496" s="23" t="str">
        <f t="array" ref="P496">IF(Q496="","",XLOOKUP(Q496,selector_04,selector_04_ids,""))</f>
        <v/>
      </c>
      <c r="Q496" s="25"/>
      <c r="R496" s="14"/>
      <c r="S496" s="27"/>
      <c r="T496" s="14"/>
    </row>
    <row r="497">
      <c r="A497" s="14"/>
      <c r="B497" s="23" t="str">
        <f>IF($A497="","",'Система'!$B$4)</f>
        <v/>
      </c>
      <c r="C497" s="14"/>
      <c r="D497" s="14"/>
      <c r="E497" s="14"/>
      <c r="F497" s="23" t="str">
        <f t="array" ref="F497">IF(G497="","",XLOOKUP(G497,selector_15,selector_15_ids,""))</f>
        <v/>
      </c>
      <c r="G497" s="25"/>
      <c r="H497" s="23" t="str">
        <f t="array" ref="H497">IF(I497="","",XLOOKUP(I497,selector_16,selector_16_ids,""))</f>
        <v/>
      </c>
      <c r="I497" s="25"/>
      <c r="J497" s="14"/>
      <c r="K497" s="14"/>
      <c r="L497" s="14"/>
      <c r="M497" s="23" t="str">
        <f t="array" ref="M497">IF(N497="","",XLOOKUP(N497,selector_07,selector_07_ids,""))</f>
        <v/>
      </c>
      <c r="N497" s="25"/>
      <c r="O497" s="14"/>
      <c r="P497" s="23" t="str">
        <f t="array" ref="P497">IF(Q497="","",XLOOKUP(Q497,selector_04,selector_04_ids,""))</f>
        <v/>
      </c>
      <c r="Q497" s="25"/>
      <c r="R497" s="14"/>
      <c r="S497" s="27"/>
      <c r="T497" s="14"/>
    </row>
    <row r="498">
      <c r="A498" s="14"/>
      <c r="B498" s="23" t="str">
        <f>IF($A498="","",'Система'!$B$4)</f>
        <v/>
      </c>
      <c r="C498" s="14"/>
      <c r="D498" s="14"/>
      <c r="E498" s="14"/>
      <c r="F498" s="23" t="str">
        <f t="array" ref="F498">IF(G498="","",XLOOKUP(G498,selector_15,selector_15_ids,""))</f>
        <v/>
      </c>
      <c r="G498" s="25"/>
      <c r="H498" s="23" t="str">
        <f t="array" ref="H498">IF(I498="","",XLOOKUP(I498,selector_16,selector_16_ids,""))</f>
        <v/>
      </c>
      <c r="I498" s="25"/>
      <c r="J498" s="14"/>
      <c r="K498" s="14"/>
      <c r="L498" s="14"/>
      <c r="M498" s="23" t="str">
        <f t="array" ref="M498">IF(N498="","",XLOOKUP(N498,selector_07,selector_07_ids,""))</f>
        <v/>
      </c>
      <c r="N498" s="25"/>
      <c r="O498" s="14"/>
      <c r="P498" s="23" t="str">
        <f t="array" ref="P498">IF(Q498="","",XLOOKUP(Q498,selector_04,selector_04_ids,""))</f>
        <v/>
      </c>
      <c r="Q498" s="25"/>
      <c r="R498" s="14"/>
      <c r="S498" s="27"/>
      <c r="T498" s="14"/>
    </row>
    <row r="499">
      <c r="A499" s="14"/>
      <c r="B499" s="23" t="str">
        <f>IF($A499="","",'Система'!$B$4)</f>
        <v/>
      </c>
      <c r="C499" s="14"/>
      <c r="D499" s="14"/>
      <c r="E499" s="14"/>
      <c r="F499" s="23" t="str">
        <f t="array" ref="F499">IF(G499="","",XLOOKUP(G499,selector_15,selector_15_ids,""))</f>
        <v/>
      </c>
      <c r="G499" s="25"/>
      <c r="H499" s="23" t="str">
        <f t="array" ref="H499">IF(I499="","",XLOOKUP(I499,selector_16,selector_16_ids,""))</f>
        <v/>
      </c>
      <c r="I499" s="25"/>
      <c r="J499" s="14"/>
      <c r="K499" s="14"/>
      <c r="L499" s="14"/>
      <c r="M499" s="23" t="str">
        <f t="array" ref="M499">IF(N499="","",XLOOKUP(N499,selector_07,selector_07_ids,""))</f>
        <v/>
      </c>
      <c r="N499" s="25"/>
      <c r="O499" s="14"/>
      <c r="P499" s="23" t="str">
        <f t="array" ref="P499">IF(Q499="","",XLOOKUP(Q499,selector_04,selector_04_ids,""))</f>
        <v/>
      </c>
      <c r="Q499" s="25"/>
      <c r="R499" s="14"/>
      <c r="S499" s="27"/>
      <c r="T499" s="14"/>
    </row>
    <row r="500">
      <c r="A500" s="14"/>
      <c r="B500" s="23" t="str">
        <f>IF($A500="","",'Система'!$B$4)</f>
        <v/>
      </c>
      <c r="C500" s="14"/>
      <c r="D500" s="14"/>
      <c r="E500" s="14"/>
      <c r="F500" s="23" t="str">
        <f t="array" ref="F500">IF(G500="","",XLOOKUP(G500,selector_15,selector_15_ids,""))</f>
        <v/>
      </c>
      <c r="G500" s="25"/>
      <c r="H500" s="23" t="str">
        <f t="array" ref="H500">IF(I500="","",XLOOKUP(I500,selector_16,selector_16_ids,""))</f>
        <v/>
      </c>
      <c r="I500" s="25"/>
      <c r="J500" s="14"/>
      <c r="K500" s="14"/>
      <c r="L500" s="14"/>
      <c r="M500" s="23" t="str">
        <f t="array" ref="M500">IF(N500="","",XLOOKUP(N500,selector_07,selector_07_ids,""))</f>
        <v/>
      </c>
      <c r="N500" s="25"/>
      <c r="O500" s="14"/>
      <c r="P500" s="23" t="str">
        <f t="array" ref="P500">IF(Q500="","",XLOOKUP(Q500,selector_04,selector_04_ids,""))</f>
        <v/>
      </c>
      <c r="Q500" s="25"/>
      <c r="R500" s="14"/>
      <c r="S500" s="27"/>
      <c r="T500" s="14"/>
    </row>
    <row r="501">
      <c r="A501" s="14"/>
      <c r="B501" s="23" t="str">
        <f>IF($A501="","",'Система'!$B$4)</f>
        <v/>
      </c>
      <c r="C501" s="14"/>
      <c r="D501" s="14"/>
      <c r="E501" s="14"/>
      <c r="F501" s="23" t="str">
        <f t="array" ref="F501">IF(G501="","",XLOOKUP(G501,selector_15,selector_15_ids,""))</f>
        <v/>
      </c>
      <c r="G501" s="25"/>
      <c r="H501" s="23" t="str">
        <f t="array" ref="H501">IF(I501="","",XLOOKUP(I501,selector_16,selector_16_ids,""))</f>
        <v/>
      </c>
      <c r="I501" s="25"/>
      <c r="J501" s="14"/>
      <c r="K501" s="14"/>
      <c r="L501" s="14"/>
      <c r="M501" s="23" t="str">
        <f t="array" ref="M501">IF(N501="","",XLOOKUP(N501,selector_07,selector_07_ids,""))</f>
        <v/>
      </c>
      <c r="N501" s="25"/>
      <c r="O501" s="14"/>
      <c r="P501" s="23" t="str">
        <f t="array" ref="P501">IF(Q501="","",XLOOKUP(Q501,selector_04,selector_04_ids,""))</f>
        <v/>
      </c>
      <c r="Q501" s="25"/>
      <c r="R501" s="14"/>
      <c r="S501" s="27"/>
      <c r="T501" s="14"/>
    </row>
    <row r="502">
      <c r="A502" s="14"/>
      <c r="B502" s="23" t="str">
        <f>IF($A502="","",'Система'!$B$4)</f>
        <v/>
      </c>
      <c r="C502" s="14"/>
      <c r="D502" s="14"/>
      <c r="E502" s="14"/>
      <c r="F502" s="23" t="str">
        <f t="array" ref="F502">IF(G502="","",XLOOKUP(G502,selector_15,selector_15_ids,""))</f>
        <v/>
      </c>
      <c r="G502" s="25"/>
      <c r="H502" s="23" t="str">
        <f t="array" ref="H502">IF(I502="","",XLOOKUP(I502,selector_16,selector_16_ids,""))</f>
        <v/>
      </c>
      <c r="I502" s="25"/>
      <c r="J502" s="14"/>
      <c r="K502" s="14"/>
      <c r="L502" s="14"/>
      <c r="M502" s="23" t="str">
        <f t="array" ref="M502">IF(N502="","",XLOOKUP(N502,selector_07,selector_07_ids,""))</f>
        <v/>
      </c>
      <c r="N502" s="25"/>
      <c r="O502" s="14"/>
      <c r="P502" s="23" t="str">
        <f t="array" ref="P502">IF(Q502="","",XLOOKUP(Q502,selector_04,selector_04_ids,""))</f>
        <v/>
      </c>
      <c r="Q502" s="25"/>
      <c r="R502" s="14"/>
      <c r="S502" s="27"/>
      <c r="T502" s="14"/>
    </row>
    <row r="503">
      <c r="A503" s="14"/>
      <c r="B503" s="23" t="str">
        <f>IF($A503="","",'Система'!$B$4)</f>
        <v/>
      </c>
      <c r="C503" s="14"/>
      <c r="D503" s="14"/>
      <c r="E503" s="14"/>
      <c r="F503" s="23" t="str">
        <f t="array" ref="F503">IF(G503="","",XLOOKUP(G503,selector_15,selector_15_ids,""))</f>
        <v/>
      </c>
      <c r="G503" s="25"/>
      <c r="H503" s="23" t="str">
        <f t="array" ref="H503">IF(I503="","",XLOOKUP(I503,selector_16,selector_16_ids,""))</f>
        <v/>
      </c>
      <c r="I503" s="25"/>
      <c r="J503" s="14"/>
      <c r="K503" s="14"/>
      <c r="L503" s="14"/>
      <c r="M503" s="23" t="str">
        <f t="array" ref="M503">IF(N503="","",XLOOKUP(N503,selector_07,selector_07_ids,""))</f>
        <v/>
      </c>
      <c r="N503" s="25"/>
      <c r="O503" s="14"/>
      <c r="P503" s="23" t="str">
        <f t="array" ref="P503">IF(Q503="","",XLOOKUP(Q503,selector_04,selector_04_ids,""))</f>
        <v/>
      </c>
      <c r="Q503" s="25"/>
      <c r="R503" s="14"/>
      <c r="S503" s="27"/>
      <c r="T503" s="14"/>
    </row>
    <row r="504">
      <c r="A504" s="14"/>
      <c r="B504" s="23" t="str">
        <f>IF($A504="","",'Система'!$B$4)</f>
        <v/>
      </c>
      <c r="C504" s="14"/>
      <c r="D504" s="14"/>
      <c r="E504" s="14"/>
      <c r="F504" s="23" t="str">
        <f t="array" ref="F504">IF(G504="","",XLOOKUP(G504,selector_15,selector_15_ids,""))</f>
        <v/>
      </c>
      <c r="G504" s="25"/>
      <c r="H504" s="23" t="str">
        <f t="array" ref="H504">IF(I504="","",XLOOKUP(I504,selector_16,selector_16_ids,""))</f>
        <v/>
      </c>
      <c r="I504" s="25"/>
      <c r="J504" s="14"/>
      <c r="K504" s="14"/>
      <c r="L504" s="14"/>
      <c r="M504" s="23" t="str">
        <f t="array" ref="M504">IF(N504="","",XLOOKUP(N504,selector_07,selector_07_ids,""))</f>
        <v/>
      </c>
      <c r="N504" s="25"/>
      <c r="O504" s="14"/>
      <c r="P504" s="23" t="str">
        <f t="array" ref="P504">IF(Q504="","",XLOOKUP(Q504,selector_04,selector_04_ids,""))</f>
        <v/>
      </c>
      <c r="Q504" s="25"/>
      <c r="R504" s="14"/>
      <c r="S504" s="27"/>
      <c r="T504" s="14"/>
    </row>
    <row r="505">
      <c r="A505" s="14"/>
      <c r="B505" s="23" t="str">
        <f>IF($A505="","",'Система'!$B$4)</f>
        <v/>
      </c>
      <c r="C505" s="14"/>
      <c r="D505" s="14"/>
      <c r="E505" s="14"/>
      <c r="F505" s="23" t="str">
        <f t="array" ref="F505">IF(G505="","",XLOOKUP(G505,selector_15,selector_15_ids,""))</f>
        <v/>
      </c>
      <c r="G505" s="25"/>
      <c r="H505" s="23" t="str">
        <f t="array" ref="H505">IF(I505="","",XLOOKUP(I505,selector_16,selector_16_ids,""))</f>
        <v/>
      </c>
      <c r="I505" s="25"/>
      <c r="J505" s="14"/>
      <c r="K505" s="14"/>
      <c r="L505" s="14"/>
      <c r="M505" s="23" t="str">
        <f t="array" ref="M505">IF(N505="","",XLOOKUP(N505,selector_07,selector_07_ids,""))</f>
        <v/>
      </c>
      <c r="N505" s="25"/>
      <c r="O505" s="14"/>
      <c r="P505" s="23" t="str">
        <f t="array" ref="P505">IF(Q505="","",XLOOKUP(Q505,selector_04,selector_04_ids,""))</f>
        <v/>
      </c>
      <c r="Q505" s="25"/>
      <c r="R505" s="14"/>
      <c r="S505" s="27"/>
      <c r="T505" s="14"/>
    </row>
    <row r="506">
      <c r="A506" s="14"/>
      <c r="B506" s="23" t="str">
        <f>IF($A506="","",'Система'!$B$4)</f>
        <v/>
      </c>
      <c r="C506" s="14"/>
      <c r="D506" s="14"/>
      <c r="E506" s="14"/>
      <c r="F506" s="23" t="str">
        <f t="array" ref="F506">IF(G506="","",XLOOKUP(G506,selector_15,selector_15_ids,""))</f>
        <v/>
      </c>
      <c r="G506" s="25"/>
      <c r="H506" s="23" t="str">
        <f t="array" ref="H506">IF(I506="","",XLOOKUP(I506,selector_16,selector_16_ids,""))</f>
        <v/>
      </c>
      <c r="I506" s="25"/>
      <c r="J506" s="14"/>
      <c r="K506" s="14"/>
      <c r="L506" s="14"/>
      <c r="M506" s="23" t="str">
        <f t="array" ref="M506">IF(N506="","",XLOOKUP(N506,selector_07,selector_07_ids,""))</f>
        <v/>
      </c>
      <c r="N506" s="25"/>
      <c r="O506" s="14"/>
      <c r="P506" s="23" t="str">
        <f t="array" ref="P506">IF(Q506="","",XLOOKUP(Q506,selector_04,selector_04_ids,""))</f>
        <v/>
      </c>
      <c r="Q506" s="25"/>
      <c r="R506" s="14"/>
      <c r="S506" s="27"/>
      <c r="T506" s="14"/>
    </row>
    <row r="507">
      <c r="A507" s="14"/>
      <c r="B507" s="23" t="str">
        <f>IF($A507="","",'Система'!$B$4)</f>
        <v/>
      </c>
      <c r="C507" s="14"/>
      <c r="D507" s="14"/>
      <c r="E507" s="14"/>
      <c r="F507" s="23" t="str">
        <f t="array" ref="F507">IF(G507="","",XLOOKUP(G507,selector_15,selector_15_ids,""))</f>
        <v/>
      </c>
      <c r="G507" s="25"/>
      <c r="H507" s="23" t="str">
        <f t="array" ref="H507">IF(I507="","",XLOOKUP(I507,selector_16,selector_16_ids,""))</f>
        <v/>
      </c>
      <c r="I507" s="25"/>
      <c r="J507" s="14"/>
      <c r="K507" s="14"/>
      <c r="L507" s="14"/>
      <c r="M507" s="23" t="str">
        <f t="array" ref="M507">IF(N507="","",XLOOKUP(N507,selector_07,selector_07_ids,""))</f>
        <v/>
      </c>
      <c r="N507" s="25"/>
      <c r="O507" s="14"/>
      <c r="P507" s="23" t="str">
        <f t="array" ref="P507">IF(Q507="","",XLOOKUP(Q507,selector_04,selector_04_ids,""))</f>
        <v/>
      </c>
      <c r="Q507" s="25"/>
      <c r="R507" s="14"/>
      <c r="S507" s="27"/>
      <c r="T507" s="14"/>
    </row>
    <row r="508">
      <c r="A508" s="14"/>
      <c r="B508" s="23" t="str">
        <f>IF($A508="","",'Система'!$B$4)</f>
        <v/>
      </c>
      <c r="C508" s="14"/>
      <c r="D508" s="14"/>
      <c r="E508" s="14"/>
      <c r="F508" s="23" t="str">
        <f t="array" ref="F508">IF(G508="","",XLOOKUP(G508,selector_15,selector_15_ids,""))</f>
        <v/>
      </c>
      <c r="G508" s="25"/>
      <c r="H508" s="23" t="str">
        <f t="array" ref="H508">IF(I508="","",XLOOKUP(I508,selector_16,selector_16_ids,""))</f>
        <v/>
      </c>
      <c r="I508" s="25"/>
      <c r="J508" s="14"/>
      <c r="K508" s="14"/>
      <c r="L508" s="14"/>
      <c r="M508" s="23" t="str">
        <f t="array" ref="M508">IF(N508="","",XLOOKUP(N508,selector_07,selector_07_ids,""))</f>
        <v/>
      </c>
      <c r="N508" s="25"/>
      <c r="O508" s="14"/>
      <c r="P508" s="23" t="str">
        <f t="array" ref="P508">IF(Q508="","",XLOOKUP(Q508,selector_04,selector_04_ids,""))</f>
        <v/>
      </c>
      <c r="Q508" s="25"/>
      <c r="R508" s="14"/>
      <c r="S508" s="27"/>
      <c r="T508" s="14"/>
    </row>
    <row r="509">
      <c r="A509" s="14"/>
      <c r="B509" s="23" t="str">
        <f>IF($A509="","",'Система'!$B$4)</f>
        <v/>
      </c>
      <c r="C509" s="14"/>
      <c r="D509" s="14"/>
      <c r="E509" s="14"/>
      <c r="F509" s="23" t="str">
        <f t="array" ref="F509">IF(G509="","",XLOOKUP(G509,selector_15,selector_15_ids,""))</f>
        <v/>
      </c>
      <c r="G509" s="25"/>
      <c r="H509" s="23" t="str">
        <f t="array" ref="H509">IF(I509="","",XLOOKUP(I509,selector_16,selector_16_ids,""))</f>
        <v/>
      </c>
      <c r="I509" s="25"/>
      <c r="J509" s="14"/>
      <c r="K509" s="14"/>
      <c r="L509" s="14"/>
      <c r="M509" s="23" t="str">
        <f t="array" ref="M509">IF(N509="","",XLOOKUP(N509,selector_07,selector_07_ids,""))</f>
        <v/>
      </c>
      <c r="N509" s="25"/>
      <c r="O509" s="14"/>
      <c r="P509" s="23" t="str">
        <f t="array" ref="P509">IF(Q509="","",XLOOKUP(Q509,selector_04,selector_04_ids,""))</f>
        <v/>
      </c>
      <c r="Q509" s="25"/>
      <c r="R509" s="14"/>
      <c r="S509" s="27"/>
      <c r="T509" s="14"/>
    </row>
    <row r="510">
      <c r="A510" s="14"/>
      <c r="B510" s="23" t="str">
        <f>IF($A510="","",'Система'!$B$4)</f>
        <v/>
      </c>
      <c r="C510" s="14"/>
      <c r="D510" s="14"/>
      <c r="E510" s="14"/>
      <c r="F510" s="23" t="str">
        <f t="array" ref="F510">IF(G510="","",XLOOKUP(G510,selector_15,selector_15_ids,""))</f>
        <v/>
      </c>
      <c r="G510" s="25"/>
      <c r="H510" s="23" t="str">
        <f t="array" ref="H510">IF(I510="","",XLOOKUP(I510,selector_16,selector_16_ids,""))</f>
        <v/>
      </c>
      <c r="I510" s="25"/>
      <c r="J510" s="14"/>
      <c r="K510" s="14"/>
      <c r="L510" s="14"/>
      <c r="M510" s="23" t="str">
        <f t="array" ref="M510">IF(N510="","",XLOOKUP(N510,selector_07,selector_07_ids,""))</f>
        <v/>
      </c>
      <c r="N510" s="25"/>
      <c r="O510" s="14"/>
      <c r="P510" s="23" t="str">
        <f t="array" ref="P510">IF(Q510="","",XLOOKUP(Q510,selector_04,selector_04_ids,""))</f>
        <v/>
      </c>
      <c r="Q510" s="25"/>
      <c r="R510" s="14"/>
      <c r="S510" s="27"/>
      <c r="T510" s="14"/>
    </row>
    <row r="511">
      <c r="A511" s="14"/>
      <c r="B511" s="23" t="str">
        <f>IF($A511="","",'Система'!$B$4)</f>
        <v/>
      </c>
      <c r="C511" s="14"/>
      <c r="D511" s="14"/>
      <c r="E511" s="14"/>
      <c r="F511" s="23" t="str">
        <f t="array" ref="F511">IF(G511="","",XLOOKUP(G511,selector_15,selector_15_ids,""))</f>
        <v/>
      </c>
      <c r="G511" s="25"/>
      <c r="H511" s="23" t="str">
        <f t="array" ref="H511">IF(I511="","",XLOOKUP(I511,selector_16,selector_16_ids,""))</f>
        <v/>
      </c>
      <c r="I511" s="25"/>
      <c r="J511" s="14"/>
      <c r="K511" s="14"/>
      <c r="L511" s="14"/>
      <c r="M511" s="23" t="str">
        <f t="array" ref="M511">IF(N511="","",XLOOKUP(N511,selector_07,selector_07_ids,""))</f>
        <v/>
      </c>
      <c r="N511" s="25"/>
      <c r="O511" s="14"/>
      <c r="P511" s="23" t="str">
        <f t="array" ref="P511">IF(Q511="","",XLOOKUP(Q511,selector_04,selector_04_ids,""))</f>
        <v/>
      </c>
      <c r="Q511" s="25"/>
      <c r="R511" s="14"/>
      <c r="S511" s="27"/>
      <c r="T511" s="14"/>
    </row>
    <row r="512">
      <c r="A512" s="14"/>
      <c r="B512" s="23" t="str">
        <f>IF($A512="","",'Система'!$B$4)</f>
        <v/>
      </c>
      <c r="C512" s="14"/>
      <c r="D512" s="14"/>
      <c r="E512" s="14"/>
      <c r="F512" s="23" t="str">
        <f t="array" ref="F512">IF(G512="","",XLOOKUP(G512,selector_15,selector_15_ids,""))</f>
        <v/>
      </c>
      <c r="G512" s="25"/>
      <c r="H512" s="23" t="str">
        <f t="array" ref="H512">IF(I512="","",XLOOKUP(I512,selector_16,selector_16_ids,""))</f>
        <v/>
      </c>
      <c r="I512" s="25"/>
      <c r="J512" s="14"/>
      <c r="K512" s="14"/>
      <c r="L512" s="14"/>
      <c r="M512" s="23" t="str">
        <f t="array" ref="M512">IF(N512="","",XLOOKUP(N512,selector_07,selector_07_ids,""))</f>
        <v/>
      </c>
      <c r="N512" s="25"/>
      <c r="O512" s="14"/>
      <c r="P512" s="23" t="str">
        <f t="array" ref="P512">IF(Q512="","",XLOOKUP(Q512,selector_04,selector_04_ids,""))</f>
        <v/>
      </c>
      <c r="Q512" s="25"/>
      <c r="R512" s="14"/>
      <c r="S512" s="27"/>
      <c r="T512" s="14"/>
    </row>
    <row r="513">
      <c r="A513" s="14"/>
      <c r="B513" s="23" t="str">
        <f>IF($A513="","",'Система'!$B$4)</f>
        <v/>
      </c>
      <c r="C513" s="14"/>
      <c r="D513" s="14"/>
      <c r="E513" s="14"/>
      <c r="F513" s="23" t="str">
        <f t="array" ref="F513">IF(G513="","",XLOOKUP(G513,selector_15,selector_15_ids,""))</f>
        <v/>
      </c>
      <c r="G513" s="25"/>
      <c r="H513" s="23" t="str">
        <f t="array" ref="H513">IF(I513="","",XLOOKUP(I513,selector_16,selector_16_ids,""))</f>
        <v/>
      </c>
      <c r="I513" s="25"/>
      <c r="J513" s="14"/>
      <c r="K513" s="14"/>
      <c r="L513" s="14"/>
      <c r="M513" s="23" t="str">
        <f t="array" ref="M513">IF(N513="","",XLOOKUP(N513,selector_07,selector_07_ids,""))</f>
        <v/>
      </c>
      <c r="N513" s="25"/>
      <c r="O513" s="14"/>
      <c r="P513" s="23" t="str">
        <f t="array" ref="P513">IF(Q513="","",XLOOKUP(Q513,selector_04,selector_04_ids,""))</f>
        <v/>
      </c>
      <c r="Q513" s="25"/>
      <c r="R513" s="14"/>
      <c r="S513" s="27"/>
      <c r="T513" s="14"/>
    </row>
    <row r="514">
      <c r="A514" s="14"/>
      <c r="B514" s="23" t="str">
        <f>IF($A514="","",'Система'!$B$4)</f>
        <v/>
      </c>
      <c r="C514" s="14"/>
      <c r="D514" s="14"/>
      <c r="E514" s="14"/>
      <c r="F514" s="23" t="str">
        <f t="array" ref="F514">IF(G514="","",XLOOKUP(G514,selector_15,selector_15_ids,""))</f>
        <v/>
      </c>
      <c r="G514" s="25"/>
      <c r="H514" s="23" t="str">
        <f t="array" ref="H514">IF(I514="","",XLOOKUP(I514,selector_16,selector_16_ids,""))</f>
        <v/>
      </c>
      <c r="I514" s="25"/>
      <c r="J514" s="14"/>
      <c r="K514" s="14"/>
      <c r="L514" s="14"/>
      <c r="M514" s="23" t="str">
        <f t="array" ref="M514">IF(N514="","",XLOOKUP(N514,selector_07,selector_07_ids,""))</f>
        <v/>
      </c>
      <c r="N514" s="25"/>
      <c r="O514" s="14"/>
      <c r="P514" s="23" t="str">
        <f t="array" ref="P514">IF(Q514="","",XLOOKUP(Q514,selector_04,selector_04_ids,""))</f>
        <v/>
      </c>
      <c r="Q514" s="25"/>
      <c r="R514" s="14"/>
      <c r="S514" s="27"/>
      <c r="T514" s="14"/>
    </row>
    <row r="515">
      <c r="A515" s="14"/>
      <c r="B515" s="23" t="str">
        <f>IF($A515="","",'Система'!$B$4)</f>
        <v/>
      </c>
      <c r="C515" s="14"/>
      <c r="D515" s="14"/>
      <c r="E515" s="14"/>
      <c r="F515" s="23" t="str">
        <f t="array" ref="F515">IF(G515="","",XLOOKUP(G515,selector_15,selector_15_ids,""))</f>
        <v/>
      </c>
      <c r="G515" s="25"/>
      <c r="H515" s="23" t="str">
        <f t="array" ref="H515">IF(I515="","",XLOOKUP(I515,selector_16,selector_16_ids,""))</f>
        <v/>
      </c>
      <c r="I515" s="25"/>
      <c r="J515" s="14"/>
      <c r="K515" s="14"/>
      <c r="L515" s="14"/>
      <c r="M515" s="23" t="str">
        <f t="array" ref="M515">IF(N515="","",XLOOKUP(N515,selector_07,selector_07_ids,""))</f>
        <v/>
      </c>
      <c r="N515" s="25"/>
      <c r="O515" s="14"/>
      <c r="P515" s="23" t="str">
        <f t="array" ref="P515">IF(Q515="","",XLOOKUP(Q515,selector_04,selector_04_ids,""))</f>
        <v/>
      </c>
      <c r="Q515" s="25"/>
      <c r="R515" s="14"/>
      <c r="S515" s="27"/>
      <c r="T515" s="14"/>
    </row>
    <row r="516">
      <c r="A516" s="14"/>
      <c r="B516" s="23" t="str">
        <f>IF($A516="","",'Система'!$B$4)</f>
        <v/>
      </c>
      <c r="C516" s="14"/>
      <c r="D516" s="14"/>
      <c r="E516" s="14"/>
      <c r="F516" s="23" t="str">
        <f t="array" ref="F516">IF(G516="","",XLOOKUP(G516,selector_15,selector_15_ids,""))</f>
        <v/>
      </c>
      <c r="G516" s="25"/>
      <c r="H516" s="23" t="str">
        <f t="array" ref="H516">IF(I516="","",XLOOKUP(I516,selector_16,selector_16_ids,""))</f>
        <v/>
      </c>
      <c r="I516" s="25"/>
      <c r="J516" s="14"/>
      <c r="K516" s="14"/>
      <c r="L516" s="14"/>
      <c r="M516" s="23" t="str">
        <f t="array" ref="M516">IF(N516="","",XLOOKUP(N516,selector_07,selector_07_ids,""))</f>
        <v/>
      </c>
      <c r="N516" s="25"/>
      <c r="O516" s="14"/>
      <c r="P516" s="23" t="str">
        <f t="array" ref="P516">IF(Q516="","",XLOOKUP(Q516,selector_04,selector_04_ids,""))</f>
        <v/>
      </c>
      <c r="Q516" s="25"/>
      <c r="R516" s="14"/>
      <c r="S516" s="27"/>
      <c r="T516" s="14"/>
    </row>
    <row r="517">
      <c r="A517" s="14"/>
      <c r="B517" s="23" t="str">
        <f>IF($A517="","",'Система'!$B$4)</f>
        <v/>
      </c>
      <c r="C517" s="14"/>
      <c r="D517" s="14"/>
      <c r="E517" s="14"/>
      <c r="F517" s="23" t="str">
        <f t="array" ref="F517">IF(G517="","",XLOOKUP(G517,selector_15,selector_15_ids,""))</f>
        <v/>
      </c>
      <c r="G517" s="25"/>
      <c r="H517" s="23" t="str">
        <f t="array" ref="H517">IF(I517="","",XLOOKUP(I517,selector_16,selector_16_ids,""))</f>
        <v/>
      </c>
      <c r="I517" s="25"/>
      <c r="J517" s="14"/>
      <c r="K517" s="14"/>
      <c r="L517" s="14"/>
      <c r="M517" s="23" t="str">
        <f t="array" ref="M517">IF(N517="","",XLOOKUP(N517,selector_07,selector_07_ids,""))</f>
        <v/>
      </c>
      <c r="N517" s="25"/>
      <c r="O517" s="14"/>
      <c r="P517" s="23" t="str">
        <f t="array" ref="P517">IF(Q517="","",XLOOKUP(Q517,selector_04,selector_04_ids,""))</f>
        <v/>
      </c>
      <c r="Q517" s="25"/>
      <c r="R517" s="14"/>
      <c r="S517" s="27"/>
      <c r="T517" s="14"/>
    </row>
    <row r="518">
      <c r="A518" s="14"/>
      <c r="B518" s="23" t="str">
        <f>IF($A518="","",'Система'!$B$4)</f>
        <v/>
      </c>
      <c r="C518" s="14"/>
      <c r="D518" s="14"/>
      <c r="E518" s="14"/>
      <c r="F518" s="23" t="str">
        <f t="array" ref="F518">IF(G518="","",XLOOKUP(G518,selector_15,selector_15_ids,""))</f>
        <v/>
      </c>
      <c r="G518" s="25"/>
      <c r="H518" s="23" t="str">
        <f t="array" ref="H518">IF(I518="","",XLOOKUP(I518,selector_16,selector_16_ids,""))</f>
        <v/>
      </c>
      <c r="I518" s="25"/>
      <c r="J518" s="14"/>
      <c r="K518" s="14"/>
      <c r="L518" s="14"/>
      <c r="M518" s="23" t="str">
        <f t="array" ref="M518">IF(N518="","",XLOOKUP(N518,selector_07,selector_07_ids,""))</f>
        <v/>
      </c>
      <c r="N518" s="25"/>
      <c r="O518" s="14"/>
      <c r="P518" s="23" t="str">
        <f t="array" ref="P518">IF(Q518="","",XLOOKUP(Q518,selector_04,selector_04_ids,""))</f>
        <v/>
      </c>
      <c r="Q518" s="25"/>
      <c r="R518" s="14"/>
      <c r="S518" s="27"/>
      <c r="T518" s="14"/>
    </row>
    <row r="519">
      <c r="A519" s="14"/>
      <c r="B519" s="23" t="str">
        <f>IF($A519="","",'Система'!$B$4)</f>
        <v/>
      </c>
      <c r="C519" s="14"/>
      <c r="D519" s="14"/>
      <c r="E519" s="14"/>
      <c r="F519" s="23" t="str">
        <f t="array" ref="F519">IF(G519="","",XLOOKUP(G519,selector_15,selector_15_ids,""))</f>
        <v/>
      </c>
      <c r="G519" s="25"/>
      <c r="H519" s="23" t="str">
        <f t="array" ref="H519">IF(I519="","",XLOOKUP(I519,selector_16,selector_16_ids,""))</f>
        <v/>
      </c>
      <c r="I519" s="25"/>
      <c r="J519" s="14"/>
      <c r="K519" s="14"/>
      <c r="L519" s="14"/>
      <c r="M519" s="23" t="str">
        <f t="array" ref="M519">IF(N519="","",XLOOKUP(N519,selector_07,selector_07_ids,""))</f>
        <v/>
      </c>
      <c r="N519" s="25"/>
      <c r="O519" s="14"/>
      <c r="P519" s="23" t="str">
        <f t="array" ref="P519">IF(Q519="","",XLOOKUP(Q519,selector_04,selector_04_ids,""))</f>
        <v/>
      </c>
      <c r="Q519" s="25"/>
      <c r="R519" s="14"/>
      <c r="S519" s="27"/>
      <c r="T519" s="14"/>
    </row>
    <row r="520">
      <c r="A520" s="14"/>
      <c r="B520" s="23" t="str">
        <f>IF($A520="","",'Система'!$B$4)</f>
        <v/>
      </c>
      <c r="C520" s="14"/>
      <c r="D520" s="14"/>
      <c r="E520" s="14"/>
      <c r="F520" s="23" t="str">
        <f t="array" ref="F520">IF(G520="","",XLOOKUP(G520,selector_15,selector_15_ids,""))</f>
        <v/>
      </c>
      <c r="G520" s="25"/>
      <c r="H520" s="23" t="str">
        <f t="array" ref="H520">IF(I520="","",XLOOKUP(I520,selector_16,selector_16_ids,""))</f>
        <v/>
      </c>
      <c r="I520" s="25"/>
      <c r="J520" s="14"/>
      <c r="K520" s="14"/>
      <c r="L520" s="14"/>
      <c r="M520" s="23" t="str">
        <f t="array" ref="M520">IF(N520="","",XLOOKUP(N520,selector_07,selector_07_ids,""))</f>
        <v/>
      </c>
      <c r="N520" s="25"/>
      <c r="O520" s="14"/>
      <c r="P520" s="23" t="str">
        <f t="array" ref="P520">IF(Q520="","",XLOOKUP(Q520,selector_04,selector_04_ids,""))</f>
        <v/>
      </c>
      <c r="Q520" s="25"/>
      <c r="R520" s="14"/>
      <c r="S520" s="27"/>
      <c r="T520" s="14"/>
    </row>
    <row r="521">
      <c r="A521" s="14"/>
      <c r="B521" s="23" t="str">
        <f>IF($A521="","",'Система'!$B$4)</f>
        <v/>
      </c>
      <c r="C521" s="14"/>
      <c r="D521" s="14"/>
      <c r="E521" s="14"/>
      <c r="F521" s="23" t="str">
        <f t="array" ref="F521">IF(G521="","",XLOOKUP(G521,selector_15,selector_15_ids,""))</f>
        <v/>
      </c>
      <c r="G521" s="25"/>
      <c r="H521" s="23" t="str">
        <f t="array" ref="H521">IF(I521="","",XLOOKUP(I521,selector_16,selector_16_ids,""))</f>
        <v/>
      </c>
      <c r="I521" s="25"/>
      <c r="J521" s="14"/>
      <c r="K521" s="14"/>
      <c r="L521" s="14"/>
      <c r="M521" s="23" t="str">
        <f t="array" ref="M521">IF(N521="","",XLOOKUP(N521,selector_07,selector_07_ids,""))</f>
        <v/>
      </c>
      <c r="N521" s="25"/>
      <c r="O521" s="14"/>
      <c r="P521" s="23" t="str">
        <f t="array" ref="P521">IF(Q521="","",XLOOKUP(Q521,selector_04,selector_04_ids,""))</f>
        <v/>
      </c>
      <c r="Q521" s="25"/>
      <c r="R521" s="14"/>
      <c r="S521" s="27"/>
      <c r="T521" s="14"/>
    </row>
    <row r="522">
      <c r="A522" s="14"/>
      <c r="B522" s="23" t="str">
        <f>IF($A522="","",'Система'!$B$4)</f>
        <v/>
      </c>
      <c r="C522" s="14"/>
      <c r="D522" s="14"/>
      <c r="E522" s="14"/>
      <c r="F522" s="23" t="str">
        <f t="array" ref="F522">IF(G522="","",XLOOKUP(G522,selector_15,selector_15_ids,""))</f>
        <v/>
      </c>
      <c r="G522" s="25"/>
      <c r="H522" s="23" t="str">
        <f t="array" ref="H522">IF(I522="","",XLOOKUP(I522,selector_16,selector_16_ids,""))</f>
        <v/>
      </c>
      <c r="I522" s="25"/>
      <c r="J522" s="14"/>
      <c r="K522" s="14"/>
      <c r="L522" s="14"/>
      <c r="M522" s="23" t="str">
        <f t="array" ref="M522">IF(N522="","",XLOOKUP(N522,selector_07,selector_07_ids,""))</f>
        <v/>
      </c>
      <c r="N522" s="25"/>
      <c r="O522" s="14"/>
      <c r="P522" s="23" t="str">
        <f t="array" ref="P522">IF(Q522="","",XLOOKUP(Q522,selector_04,selector_04_ids,""))</f>
        <v/>
      </c>
      <c r="Q522" s="25"/>
      <c r="R522" s="14"/>
      <c r="S522" s="27"/>
      <c r="T522" s="14"/>
    </row>
    <row r="523">
      <c r="A523" s="14"/>
      <c r="B523" s="23" t="str">
        <f>IF($A523="","",'Система'!$B$4)</f>
        <v/>
      </c>
      <c r="C523" s="14"/>
      <c r="D523" s="14"/>
      <c r="E523" s="14"/>
      <c r="F523" s="23" t="str">
        <f t="array" ref="F523">IF(G523="","",XLOOKUP(G523,selector_15,selector_15_ids,""))</f>
        <v/>
      </c>
      <c r="G523" s="25"/>
      <c r="H523" s="23" t="str">
        <f t="array" ref="H523">IF(I523="","",XLOOKUP(I523,selector_16,selector_16_ids,""))</f>
        <v/>
      </c>
      <c r="I523" s="25"/>
      <c r="J523" s="14"/>
      <c r="K523" s="14"/>
      <c r="L523" s="14"/>
      <c r="M523" s="23" t="str">
        <f t="array" ref="M523">IF(N523="","",XLOOKUP(N523,selector_07,selector_07_ids,""))</f>
        <v/>
      </c>
      <c r="N523" s="25"/>
      <c r="O523" s="14"/>
      <c r="P523" s="23" t="str">
        <f t="array" ref="P523">IF(Q523="","",XLOOKUP(Q523,selector_04,selector_04_ids,""))</f>
        <v/>
      </c>
      <c r="Q523" s="25"/>
      <c r="R523" s="14"/>
      <c r="S523" s="27"/>
      <c r="T523" s="14"/>
    </row>
    <row r="524">
      <c r="A524" s="14"/>
      <c r="B524" s="23" t="str">
        <f>IF($A524="","",'Система'!$B$4)</f>
        <v/>
      </c>
      <c r="C524" s="14"/>
      <c r="D524" s="14"/>
      <c r="E524" s="14"/>
      <c r="F524" s="23" t="str">
        <f t="array" ref="F524">IF(G524="","",XLOOKUP(G524,selector_15,selector_15_ids,""))</f>
        <v/>
      </c>
      <c r="G524" s="25"/>
      <c r="H524" s="23" t="str">
        <f t="array" ref="H524">IF(I524="","",XLOOKUP(I524,selector_16,selector_16_ids,""))</f>
        <v/>
      </c>
      <c r="I524" s="25"/>
      <c r="J524" s="14"/>
      <c r="K524" s="14"/>
      <c r="L524" s="14"/>
      <c r="M524" s="23" t="str">
        <f t="array" ref="M524">IF(N524="","",XLOOKUP(N524,selector_07,selector_07_ids,""))</f>
        <v/>
      </c>
      <c r="N524" s="25"/>
      <c r="O524" s="14"/>
      <c r="P524" s="23" t="str">
        <f t="array" ref="P524">IF(Q524="","",XLOOKUP(Q524,selector_04,selector_04_ids,""))</f>
        <v/>
      </c>
      <c r="Q524" s="25"/>
      <c r="R524" s="14"/>
      <c r="S524" s="27"/>
      <c r="T524" s="14"/>
    </row>
    <row r="525">
      <c r="A525" s="14"/>
      <c r="B525" s="23" t="str">
        <f>IF($A525="","",'Система'!$B$4)</f>
        <v/>
      </c>
      <c r="C525" s="14"/>
      <c r="D525" s="14"/>
      <c r="E525" s="14"/>
      <c r="F525" s="23" t="str">
        <f t="array" ref="F525">IF(G525="","",XLOOKUP(G525,selector_15,selector_15_ids,""))</f>
        <v/>
      </c>
      <c r="G525" s="25"/>
      <c r="H525" s="23" t="str">
        <f t="array" ref="H525">IF(I525="","",XLOOKUP(I525,selector_16,selector_16_ids,""))</f>
        <v/>
      </c>
      <c r="I525" s="25"/>
      <c r="J525" s="14"/>
      <c r="K525" s="14"/>
      <c r="L525" s="14"/>
      <c r="M525" s="23" t="str">
        <f t="array" ref="M525">IF(N525="","",XLOOKUP(N525,selector_07,selector_07_ids,""))</f>
        <v/>
      </c>
      <c r="N525" s="25"/>
      <c r="O525" s="14"/>
      <c r="P525" s="23" t="str">
        <f t="array" ref="P525">IF(Q525="","",XLOOKUP(Q525,selector_04,selector_04_ids,""))</f>
        <v/>
      </c>
      <c r="Q525" s="25"/>
      <c r="R525" s="14"/>
      <c r="S525" s="27"/>
      <c r="T525" s="14"/>
    </row>
    <row r="526">
      <c r="A526" s="14"/>
      <c r="B526" s="23" t="str">
        <f>IF($A526="","",'Система'!$B$4)</f>
        <v/>
      </c>
      <c r="C526" s="14"/>
      <c r="D526" s="14"/>
      <c r="E526" s="14"/>
      <c r="F526" s="23" t="str">
        <f t="array" ref="F526">IF(G526="","",XLOOKUP(G526,selector_15,selector_15_ids,""))</f>
        <v/>
      </c>
      <c r="G526" s="25"/>
      <c r="H526" s="23" t="str">
        <f t="array" ref="H526">IF(I526="","",XLOOKUP(I526,selector_16,selector_16_ids,""))</f>
        <v/>
      </c>
      <c r="I526" s="25"/>
      <c r="J526" s="14"/>
      <c r="K526" s="14"/>
      <c r="L526" s="14"/>
      <c r="M526" s="23" t="str">
        <f t="array" ref="M526">IF(N526="","",XLOOKUP(N526,selector_07,selector_07_ids,""))</f>
        <v/>
      </c>
      <c r="N526" s="25"/>
      <c r="O526" s="14"/>
      <c r="P526" s="23" t="str">
        <f t="array" ref="P526">IF(Q526="","",XLOOKUP(Q526,selector_04,selector_04_ids,""))</f>
        <v/>
      </c>
      <c r="Q526" s="25"/>
      <c r="R526" s="14"/>
      <c r="S526" s="27"/>
      <c r="T526" s="14"/>
    </row>
    <row r="527">
      <c r="A527" s="14"/>
      <c r="B527" s="23" t="str">
        <f>IF($A527="","",'Система'!$B$4)</f>
        <v/>
      </c>
      <c r="C527" s="14"/>
      <c r="D527" s="14"/>
      <c r="E527" s="14"/>
      <c r="F527" s="23" t="str">
        <f t="array" ref="F527">IF(G527="","",XLOOKUP(G527,selector_15,selector_15_ids,""))</f>
        <v/>
      </c>
      <c r="G527" s="25"/>
      <c r="H527" s="23" t="str">
        <f t="array" ref="H527">IF(I527="","",XLOOKUP(I527,selector_16,selector_16_ids,""))</f>
        <v/>
      </c>
      <c r="I527" s="25"/>
      <c r="J527" s="14"/>
      <c r="K527" s="14"/>
      <c r="L527" s="14"/>
      <c r="M527" s="23" t="str">
        <f t="array" ref="M527">IF(N527="","",XLOOKUP(N527,selector_07,selector_07_ids,""))</f>
        <v/>
      </c>
      <c r="N527" s="25"/>
      <c r="O527" s="14"/>
      <c r="P527" s="23" t="str">
        <f t="array" ref="P527">IF(Q527="","",XLOOKUP(Q527,selector_04,selector_04_ids,""))</f>
        <v/>
      </c>
      <c r="Q527" s="25"/>
      <c r="R527" s="14"/>
      <c r="S527" s="27"/>
      <c r="T527" s="14"/>
    </row>
    <row r="528">
      <c r="A528" s="14"/>
      <c r="B528" s="23" t="str">
        <f>IF($A528="","",'Система'!$B$4)</f>
        <v/>
      </c>
      <c r="C528" s="14"/>
      <c r="D528" s="14"/>
      <c r="E528" s="14"/>
      <c r="F528" s="23" t="str">
        <f t="array" ref="F528">IF(G528="","",XLOOKUP(G528,selector_15,selector_15_ids,""))</f>
        <v/>
      </c>
      <c r="G528" s="25"/>
      <c r="H528" s="23" t="str">
        <f t="array" ref="H528">IF(I528="","",XLOOKUP(I528,selector_16,selector_16_ids,""))</f>
        <v/>
      </c>
      <c r="I528" s="25"/>
      <c r="J528" s="14"/>
      <c r="K528" s="14"/>
      <c r="L528" s="14"/>
      <c r="M528" s="23" t="str">
        <f t="array" ref="M528">IF(N528="","",XLOOKUP(N528,selector_07,selector_07_ids,""))</f>
        <v/>
      </c>
      <c r="N528" s="25"/>
      <c r="O528" s="14"/>
      <c r="P528" s="23" t="str">
        <f t="array" ref="P528">IF(Q528="","",XLOOKUP(Q528,selector_04,selector_04_ids,""))</f>
        <v/>
      </c>
      <c r="Q528" s="25"/>
      <c r="R528" s="14"/>
      <c r="S528" s="27"/>
      <c r="T528" s="14"/>
    </row>
    <row r="529">
      <c r="A529" s="14"/>
      <c r="B529" s="23" t="str">
        <f>IF($A529="","",'Система'!$B$4)</f>
        <v/>
      </c>
      <c r="C529" s="14"/>
      <c r="D529" s="14"/>
      <c r="E529" s="14"/>
      <c r="F529" s="23" t="str">
        <f t="array" ref="F529">IF(G529="","",XLOOKUP(G529,selector_15,selector_15_ids,""))</f>
        <v/>
      </c>
      <c r="G529" s="25"/>
      <c r="H529" s="23" t="str">
        <f t="array" ref="H529">IF(I529="","",XLOOKUP(I529,selector_16,selector_16_ids,""))</f>
        <v/>
      </c>
      <c r="I529" s="25"/>
      <c r="J529" s="14"/>
      <c r="K529" s="14"/>
      <c r="L529" s="14"/>
      <c r="M529" s="23" t="str">
        <f t="array" ref="M529">IF(N529="","",XLOOKUP(N529,selector_07,selector_07_ids,""))</f>
        <v/>
      </c>
      <c r="N529" s="25"/>
      <c r="O529" s="14"/>
      <c r="P529" s="23" t="str">
        <f t="array" ref="P529">IF(Q529="","",XLOOKUP(Q529,selector_04,selector_04_ids,""))</f>
        <v/>
      </c>
      <c r="Q529" s="25"/>
      <c r="R529" s="14"/>
      <c r="S529" s="27"/>
      <c r="T529" s="14"/>
    </row>
    <row r="530">
      <c r="A530" s="14"/>
      <c r="B530" s="23" t="str">
        <f>IF($A530="","",'Система'!$B$4)</f>
        <v/>
      </c>
      <c r="C530" s="14"/>
      <c r="D530" s="14"/>
      <c r="E530" s="14"/>
      <c r="F530" s="23" t="str">
        <f t="array" ref="F530">IF(G530="","",XLOOKUP(G530,selector_15,selector_15_ids,""))</f>
        <v/>
      </c>
      <c r="G530" s="25"/>
      <c r="H530" s="23" t="str">
        <f t="array" ref="H530">IF(I530="","",XLOOKUP(I530,selector_16,selector_16_ids,""))</f>
        <v/>
      </c>
      <c r="I530" s="25"/>
      <c r="J530" s="14"/>
      <c r="K530" s="14"/>
      <c r="L530" s="14"/>
      <c r="M530" s="23" t="str">
        <f t="array" ref="M530">IF(N530="","",XLOOKUP(N530,selector_07,selector_07_ids,""))</f>
        <v/>
      </c>
      <c r="N530" s="25"/>
      <c r="O530" s="14"/>
      <c r="P530" s="23" t="str">
        <f t="array" ref="P530">IF(Q530="","",XLOOKUP(Q530,selector_04,selector_04_ids,""))</f>
        <v/>
      </c>
      <c r="Q530" s="25"/>
      <c r="R530" s="14"/>
      <c r="S530" s="27"/>
      <c r="T530" s="14"/>
    </row>
    <row r="531">
      <c r="A531" s="14"/>
      <c r="B531" s="23" t="str">
        <f>IF($A531="","",'Система'!$B$4)</f>
        <v/>
      </c>
      <c r="C531" s="14"/>
      <c r="D531" s="14"/>
      <c r="E531" s="14"/>
      <c r="F531" s="23" t="str">
        <f t="array" ref="F531">IF(G531="","",XLOOKUP(G531,selector_15,selector_15_ids,""))</f>
        <v/>
      </c>
      <c r="G531" s="25"/>
      <c r="H531" s="23" t="str">
        <f t="array" ref="H531">IF(I531="","",XLOOKUP(I531,selector_16,selector_16_ids,""))</f>
        <v/>
      </c>
      <c r="I531" s="25"/>
      <c r="J531" s="14"/>
      <c r="K531" s="14"/>
      <c r="L531" s="14"/>
      <c r="M531" s="23" t="str">
        <f t="array" ref="M531">IF(N531="","",XLOOKUP(N531,selector_07,selector_07_ids,""))</f>
        <v/>
      </c>
      <c r="N531" s="25"/>
      <c r="O531" s="14"/>
      <c r="P531" s="23" t="str">
        <f t="array" ref="P531">IF(Q531="","",XLOOKUP(Q531,selector_04,selector_04_ids,""))</f>
        <v/>
      </c>
      <c r="Q531" s="25"/>
      <c r="R531" s="14"/>
      <c r="S531" s="27"/>
      <c r="T531" s="14"/>
    </row>
    <row r="532">
      <c r="A532" s="14"/>
      <c r="B532" s="23" t="str">
        <f>IF($A532="","",'Система'!$B$4)</f>
        <v/>
      </c>
      <c r="C532" s="14"/>
      <c r="D532" s="14"/>
      <c r="E532" s="14"/>
      <c r="F532" s="23" t="str">
        <f t="array" ref="F532">IF(G532="","",XLOOKUP(G532,selector_15,selector_15_ids,""))</f>
        <v/>
      </c>
      <c r="G532" s="25"/>
      <c r="H532" s="23" t="str">
        <f t="array" ref="H532">IF(I532="","",XLOOKUP(I532,selector_16,selector_16_ids,""))</f>
        <v/>
      </c>
      <c r="I532" s="25"/>
      <c r="J532" s="14"/>
      <c r="K532" s="14"/>
      <c r="L532" s="14"/>
      <c r="M532" s="23" t="str">
        <f t="array" ref="M532">IF(N532="","",XLOOKUP(N532,selector_07,selector_07_ids,""))</f>
        <v/>
      </c>
      <c r="N532" s="25"/>
      <c r="O532" s="14"/>
      <c r="P532" s="23" t="str">
        <f t="array" ref="P532">IF(Q532="","",XLOOKUP(Q532,selector_04,selector_04_ids,""))</f>
        <v/>
      </c>
      <c r="Q532" s="25"/>
      <c r="R532" s="14"/>
      <c r="S532" s="27"/>
      <c r="T532" s="14"/>
    </row>
    <row r="533">
      <c r="A533" s="14"/>
      <c r="B533" s="23" t="str">
        <f>IF($A533="","",'Система'!$B$4)</f>
        <v/>
      </c>
      <c r="C533" s="14"/>
      <c r="D533" s="14"/>
      <c r="E533" s="14"/>
      <c r="F533" s="23" t="str">
        <f t="array" ref="F533">IF(G533="","",XLOOKUP(G533,selector_15,selector_15_ids,""))</f>
        <v/>
      </c>
      <c r="G533" s="25"/>
      <c r="H533" s="23" t="str">
        <f t="array" ref="H533">IF(I533="","",XLOOKUP(I533,selector_16,selector_16_ids,""))</f>
        <v/>
      </c>
      <c r="I533" s="25"/>
      <c r="J533" s="14"/>
      <c r="K533" s="14"/>
      <c r="L533" s="14"/>
      <c r="M533" s="23" t="str">
        <f t="array" ref="M533">IF(N533="","",XLOOKUP(N533,selector_07,selector_07_ids,""))</f>
        <v/>
      </c>
      <c r="N533" s="25"/>
      <c r="O533" s="14"/>
      <c r="P533" s="23" t="str">
        <f t="array" ref="P533">IF(Q533="","",XLOOKUP(Q533,selector_04,selector_04_ids,""))</f>
        <v/>
      </c>
      <c r="Q533" s="25"/>
      <c r="R533" s="14"/>
      <c r="S533" s="27"/>
      <c r="T533" s="14"/>
    </row>
    <row r="534">
      <c r="A534" s="14"/>
      <c r="B534" s="23" t="str">
        <f>IF($A534="","",'Система'!$B$4)</f>
        <v/>
      </c>
      <c r="C534" s="14"/>
      <c r="D534" s="14"/>
      <c r="E534" s="14"/>
      <c r="F534" s="23" t="str">
        <f t="array" ref="F534">IF(G534="","",XLOOKUP(G534,selector_15,selector_15_ids,""))</f>
        <v/>
      </c>
      <c r="G534" s="25"/>
      <c r="H534" s="23" t="str">
        <f t="array" ref="H534">IF(I534="","",XLOOKUP(I534,selector_16,selector_16_ids,""))</f>
        <v/>
      </c>
      <c r="I534" s="25"/>
      <c r="J534" s="14"/>
      <c r="K534" s="14"/>
      <c r="L534" s="14"/>
      <c r="M534" s="23" t="str">
        <f t="array" ref="M534">IF(N534="","",XLOOKUP(N534,selector_07,selector_07_ids,""))</f>
        <v/>
      </c>
      <c r="N534" s="25"/>
      <c r="O534" s="14"/>
      <c r="P534" s="23" t="str">
        <f t="array" ref="P534">IF(Q534="","",XLOOKUP(Q534,selector_04,selector_04_ids,""))</f>
        <v/>
      </c>
      <c r="Q534" s="25"/>
      <c r="R534" s="14"/>
      <c r="S534" s="27"/>
      <c r="T534" s="14"/>
    </row>
    <row r="535">
      <c r="A535" s="14"/>
      <c r="B535" s="23" t="str">
        <f>IF($A535="","",'Система'!$B$4)</f>
        <v/>
      </c>
      <c r="C535" s="14"/>
      <c r="D535" s="14"/>
      <c r="E535" s="14"/>
      <c r="F535" s="23" t="str">
        <f t="array" ref="F535">IF(G535="","",XLOOKUP(G535,selector_15,selector_15_ids,""))</f>
        <v/>
      </c>
      <c r="G535" s="25"/>
      <c r="H535" s="23" t="str">
        <f t="array" ref="H535">IF(I535="","",XLOOKUP(I535,selector_16,selector_16_ids,""))</f>
        <v/>
      </c>
      <c r="I535" s="25"/>
      <c r="J535" s="14"/>
      <c r="K535" s="14"/>
      <c r="L535" s="14"/>
      <c r="M535" s="23" t="str">
        <f t="array" ref="M535">IF(N535="","",XLOOKUP(N535,selector_07,selector_07_ids,""))</f>
        <v/>
      </c>
      <c r="N535" s="25"/>
      <c r="O535" s="14"/>
      <c r="P535" s="23" t="str">
        <f t="array" ref="P535">IF(Q535="","",XLOOKUP(Q535,selector_04,selector_04_ids,""))</f>
        <v/>
      </c>
      <c r="Q535" s="25"/>
      <c r="R535" s="14"/>
      <c r="S535" s="27"/>
      <c r="T535" s="14"/>
    </row>
    <row r="536">
      <c r="A536" s="14"/>
      <c r="B536" s="23" t="str">
        <f>IF($A536="","",'Система'!$B$4)</f>
        <v/>
      </c>
      <c r="C536" s="14"/>
      <c r="D536" s="14"/>
      <c r="E536" s="14"/>
      <c r="F536" s="23" t="str">
        <f t="array" ref="F536">IF(G536="","",XLOOKUP(G536,selector_15,selector_15_ids,""))</f>
        <v/>
      </c>
      <c r="G536" s="25"/>
      <c r="H536" s="23" t="str">
        <f t="array" ref="H536">IF(I536="","",XLOOKUP(I536,selector_16,selector_16_ids,""))</f>
        <v/>
      </c>
      <c r="I536" s="25"/>
      <c r="J536" s="14"/>
      <c r="K536" s="14"/>
      <c r="L536" s="14"/>
      <c r="M536" s="23" t="str">
        <f t="array" ref="M536">IF(N536="","",XLOOKUP(N536,selector_07,selector_07_ids,""))</f>
        <v/>
      </c>
      <c r="N536" s="25"/>
      <c r="O536" s="14"/>
      <c r="P536" s="23" t="str">
        <f t="array" ref="P536">IF(Q536="","",XLOOKUP(Q536,selector_04,selector_04_ids,""))</f>
        <v/>
      </c>
      <c r="Q536" s="25"/>
      <c r="R536" s="14"/>
      <c r="S536" s="27"/>
      <c r="T536" s="14"/>
    </row>
    <row r="537">
      <c r="A537" s="14"/>
      <c r="B537" s="23" t="str">
        <f>IF($A537="","",'Система'!$B$4)</f>
        <v/>
      </c>
      <c r="C537" s="14"/>
      <c r="D537" s="14"/>
      <c r="E537" s="14"/>
      <c r="F537" s="23" t="str">
        <f t="array" ref="F537">IF(G537="","",XLOOKUP(G537,selector_15,selector_15_ids,""))</f>
        <v/>
      </c>
      <c r="G537" s="25"/>
      <c r="H537" s="23" t="str">
        <f t="array" ref="H537">IF(I537="","",XLOOKUP(I537,selector_16,selector_16_ids,""))</f>
        <v/>
      </c>
      <c r="I537" s="25"/>
      <c r="J537" s="14"/>
      <c r="K537" s="14"/>
      <c r="L537" s="14"/>
      <c r="M537" s="23" t="str">
        <f t="array" ref="M537">IF(N537="","",XLOOKUP(N537,selector_07,selector_07_ids,""))</f>
        <v/>
      </c>
      <c r="N537" s="25"/>
      <c r="O537" s="14"/>
      <c r="P537" s="23" t="str">
        <f t="array" ref="P537">IF(Q537="","",XLOOKUP(Q537,selector_04,selector_04_ids,""))</f>
        <v/>
      </c>
      <c r="Q537" s="25"/>
      <c r="R537" s="14"/>
      <c r="S537" s="27"/>
      <c r="T537" s="14"/>
    </row>
    <row r="538">
      <c r="A538" s="14"/>
      <c r="B538" s="23" t="str">
        <f>IF($A538="","",'Система'!$B$4)</f>
        <v/>
      </c>
      <c r="C538" s="14"/>
      <c r="D538" s="14"/>
      <c r="E538" s="14"/>
      <c r="F538" s="23" t="str">
        <f t="array" ref="F538">IF(G538="","",XLOOKUP(G538,selector_15,selector_15_ids,""))</f>
        <v/>
      </c>
      <c r="G538" s="25"/>
      <c r="H538" s="23" t="str">
        <f t="array" ref="H538">IF(I538="","",XLOOKUP(I538,selector_16,selector_16_ids,""))</f>
        <v/>
      </c>
      <c r="I538" s="25"/>
      <c r="J538" s="14"/>
      <c r="K538" s="14"/>
      <c r="L538" s="14"/>
      <c r="M538" s="23" t="str">
        <f t="array" ref="M538">IF(N538="","",XLOOKUP(N538,selector_07,selector_07_ids,""))</f>
        <v/>
      </c>
      <c r="N538" s="25"/>
      <c r="O538" s="14"/>
      <c r="P538" s="23" t="str">
        <f t="array" ref="P538">IF(Q538="","",XLOOKUP(Q538,selector_04,selector_04_ids,""))</f>
        <v/>
      </c>
      <c r="Q538" s="25"/>
      <c r="R538" s="14"/>
      <c r="S538" s="27"/>
      <c r="T538" s="14"/>
    </row>
    <row r="539">
      <c r="A539" s="14"/>
      <c r="B539" s="23" t="str">
        <f>IF($A539="","",'Система'!$B$4)</f>
        <v/>
      </c>
      <c r="C539" s="14"/>
      <c r="D539" s="14"/>
      <c r="E539" s="14"/>
      <c r="F539" s="23" t="str">
        <f t="array" ref="F539">IF(G539="","",XLOOKUP(G539,selector_15,selector_15_ids,""))</f>
        <v/>
      </c>
      <c r="G539" s="25"/>
      <c r="H539" s="23" t="str">
        <f t="array" ref="H539">IF(I539="","",XLOOKUP(I539,selector_16,selector_16_ids,""))</f>
        <v/>
      </c>
      <c r="I539" s="25"/>
      <c r="J539" s="14"/>
      <c r="K539" s="14"/>
      <c r="L539" s="14"/>
      <c r="M539" s="23" t="str">
        <f t="array" ref="M539">IF(N539="","",XLOOKUP(N539,selector_07,selector_07_ids,""))</f>
        <v/>
      </c>
      <c r="N539" s="25"/>
      <c r="O539" s="14"/>
      <c r="P539" s="23" t="str">
        <f t="array" ref="P539">IF(Q539="","",XLOOKUP(Q539,selector_04,selector_04_ids,""))</f>
        <v/>
      </c>
      <c r="Q539" s="25"/>
      <c r="R539" s="14"/>
      <c r="S539" s="27"/>
      <c r="T539" s="14"/>
    </row>
    <row r="540">
      <c r="A540" s="14"/>
      <c r="B540" s="23" t="str">
        <f>IF($A540="","",'Система'!$B$4)</f>
        <v/>
      </c>
      <c r="C540" s="14"/>
      <c r="D540" s="14"/>
      <c r="E540" s="14"/>
      <c r="F540" s="23" t="str">
        <f t="array" ref="F540">IF(G540="","",XLOOKUP(G540,selector_15,selector_15_ids,""))</f>
        <v/>
      </c>
      <c r="G540" s="25"/>
      <c r="H540" s="23" t="str">
        <f t="array" ref="H540">IF(I540="","",XLOOKUP(I540,selector_16,selector_16_ids,""))</f>
        <v/>
      </c>
      <c r="I540" s="25"/>
      <c r="J540" s="14"/>
      <c r="K540" s="14"/>
      <c r="L540" s="14"/>
      <c r="M540" s="23" t="str">
        <f t="array" ref="M540">IF(N540="","",XLOOKUP(N540,selector_07,selector_07_ids,""))</f>
        <v/>
      </c>
      <c r="N540" s="25"/>
      <c r="O540" s="14"/>
      <c r="P540" s="23" t="str">
        <f t="array" ref="P540">IF(Q540="","",XLOOKUP(Q540,selector_04,selector_04_ids,""))</f>
        <v/>
      </c>
      <c r="Q540" s="25"/>
      <c r="R540" s="14"/>
      <c r="S540" s="27"/>
      <c r="T540" s="14"/>
    </row>
    <row r="541">
      <c r="A541" s="14"/>
      <c r="B541" s="23" t="str">
        <f>IF($A541="","",'Система'!$B$4)</f>
        <v/>
      </c>
      <c r="C541" s="14"/>
      <c r="D541" s="14"/>
      <c r="E541" s="14"/>
      <c r="F541" s="23" t="str">
        <f t="array" ref="F541">IF(G541="","",XLOOKUP(G541,selector_15,selector_15_ids,""))</f>
        <v/>
      </c>
      <c r="G541" s="25"/>
      <c r="H541" s="23" t="str">
        <f t="array" ref="H541">IF(I541="","",XLOOKUP(I541,selector_16,selector_16_ids,""))</f>
        <v/>
      </c>
      <c r="I541" s="25"/>
      <c r="J541" s="14"/>
      <c r="K541" s="14"/>
      <c r="L541" s="14"/>
      <c r="M541" s="23" t="str">
        <f t="array" ref="M541">IF(N541="","",XLOOKUP(N541,selector_07,selector_07_ids,""))</f>
        <v/>
      </c>
      <c r="N541" s="25"/>
      <c r="O541" s="14"/>
      <c r="P541" s="23" t="str">
        <f t="array" ref="P541">IF(Q541="","",XLOOKUP(Q541,selector_04,selector_04_ids,""))</f>
        <v/>
      </c>
      <c r="Q541" s="25"/>
      <c r="R541" s="14"/>
      <c r="S541" s="27"/>
      <c r="T541" s="14"/>
    </row>
    <row r="542">
      <c r="A542" s="14"/>
      <c r="B542" s="23" t="str">
        <f>IF($A542="","",'Система'!$B$4)</f>
        <v/>
      </c>
      <c r="C542" s="14"/>
      <c r="D542" s="14"/>
      <c r="E542" s="14"/>
      <c r="F542" s="23" t="str">
        <f t="array" ref="F542">IF(G542="","",XLOOKUP(G542,selector_15,selector_15_ids,""))</f>
        <v/>
      </c>
      <c r="G542" s="25"/>
      <c r="H542" s="23" t="str">
        <f t="array" ref="H542">IF(I542="","",XLOOKUP(I542,selector_16,selector_16_ids,""))</f>
        <v/>
      </c>
      <c r="I542" s="25"/>
      <c r="J542" s="14"/>
      <c r="K542" s="14"/>
      <c r="L542" s="14"/>
      <c r="M542" s="23" t="str">
        <f t="array" ref="M542">IF(N542="","",XLOOKUP(N542,selector_07,selector_07_ids,""))</f>
        <v/>
      </c>
      <c r="N542" s="25"/>
      <c r="O542" s="14"/>
      <c r="P542" s="23" t="str">
        <f t="array" ref="P542">IF(Q542="","",XLOOKUP(Q542,selector_04,selector_04_ids,""))</f>
        <v/>
      </c>
      <c r="Q542" s="25"/>
      <c r="R542" s="14"/>
      <c r="S542" s="27"/>
      <c r="T542" s="14"/>
    </row>
    <row r="543">
      <c r="A543" s="14"/>
      <c r="B543" s="23" t="str">
        <f>IF($A543="","",'Система'!$B$4)</f>
        <v/>
      </c>
      <c r="C543" s="14"/>
      <c r="D543" s="14"/>
      <c r="E543" s="14"/>
      <c r="F543" s="23" t="str">
        <f t="array" ref="F543">IF(G543="","",XLOOKUP(G543,selector_15,selector_15_ids,""))</f>
        <v/>
      </c>
      <c r="G543" s="25"/>
      <c r="H543" s="23" t="str">
        <f t="array" ref="H543">IF(I543="","",XLOOKUP(I543,selector_16,selector_16_ids,""))</f>
        <v/>
      </c>
      <c r="I543" s="25"/>
      <c r="J543" s="14"/>
      <c r="K543" s="14"/>
      <c r="L543" s="14"/>
      <c r="M543" s="23" t="str">
        <f t="array" ref="M543">IF(N543="","",XLOOKUP(N543,selector_07,selector_07_ids,""))</f>
        <v/>
      </c>
      <c r="N543" s="25"/>
      <c r="O543" s="14"/>
      <c r="P543" s="23" t="str">
        <f t="array" ref="P543">IF(Q543="","",XLOOKUP(Q543,selector_04,selector_04_ids,""))</f>
        <v/>
      </c>
      <c r="Q543" s="25"/>
      <c r="R543" s="14"/>
      <c r="S543" s="27"/>
      <c r="T543" s="14"/>
    </row>
    <row r="544">
      <c r="A544" s="14"/>
      <c r="B544" s="23" t="str">
        <f>IF($A544="","",'Система'!$B$4)</f>
        <v/>
      </c>
      <c r="C544" s="14"/>
      <c r="D544" s="14"/>
      <c r="E544" s="14"/>
      <c r="F544" s="23" t="str">
        <f t="array" ref="F544">IF(G544="","",XLOOKUP(G544,selector_15,selector_15_ids,""))</f>
        <v/>
      </c>
      <c r="G544" s="25"/>
      <c r="H544" s="23" t="str">
        <f t="array" ref="H544">IF(I544="","",XLOOKUP(I544,selector_16,selector_16_ids,""))</f>
        <v/>
      </c>
      <c r="I544" s="25"/>
      <c r="J544" s="14"/>
      <c r="K544" s="14"/>
      <c r="L544" s="14"/>
      <c r="M544" s="23" t="str">
        <f t="array" ref="M544">IF(N544="","",XLOOKUP(N544,selector_07,selector_07_ids,""))</f>
        <v/>
      </c>
      <c r="N544" s="25"/>
      <c r="O544" s="14"/>
      <c r="P544" s="23" t="str">
        <f t="array" ref="P544">IF(Q544="","",XLOOKUP(Q544,selector_04,selector_04_ids,""))</f>
        <v/>
      </c>
      <c r="Q544" s="25"/>
      <c r="R544" s="14"/>
      <c r="S544" s="27"/>
      <c r="T544" s="14"/>
    </row>
    <row r="545">
      <c r="A545" s="14"/>
      <c r="B545" s="23" t="str">
        <f>IF($A545="","",'Система'!$B$4)</f>
        <v/>
      </c>
      <c r="C545" s="14"/>
      <c r="D545" s="14"/>
      <c r="E545" s="14"/>
      <c r="F545" s="23" t="str">
        <f t="array" ref="F545">IF(G545="","",XLOOKUP(G545,selector_15,selector_15_ids,""))</f>
        <v/>
      </c>
      <c r="G545" s="25"/>
      <c r="H545" s="23" t="str">
        <f t="array" ref="H545">IF(I545="","",XLOOKUP(I545,selector_16,selector_16_ids,""))</f>
        <v/>
      </c>
      <c r="I545" s="25"/>
      <c r="J545" s="14"/>
      <c r="K545" s="14"/>
      <c r="L545" s="14"/>
      <c r="M545" s="23" t="str">
        <f t="array" ref="M545">IF(N545="","",XLOOKUP(N545,selector_07,selector_07_ids,""))</f>
        <v/>
      </c>
      <c r="N545" s="25"/>
      <c r="O545" s="14"/>
      <c r="P545" s="23" t="str">
        <f t="array" ref="P545">IF(Q545="","",XLOOKUP(Q545,selector_04,selector_04_ids,""))</f>
        <v/>
      </c>
      <c r="Q545" s="25"/>
      <c r="R545" s="14"/>
      <c r="S545" s="27"/>
      <c r="T545" s="14"/>
    </row>
    <row r="546">
      <c r="A546" s="14"/>
      <c r="B546" s="23" t="str">
        <f>IF($A546="","",'Система'!$B$4)</f>
        <v/>
      </c>
      <c r="C546" s="14"/>
      <c r="D546" s="14"/>
      <c r="E546" s="14"/>
      <c r="F546" s="23" t="str">
        <f t="array" ref="F546">IF(G546="","",XLOOKUP(G546,selector_15,selector_15_ids,""))</f>
        <v/>
      </c>
      <c r="G546" s="25"/>
      <c r="H546" s="23" t="str">
        <f t="array" ref="H546">IF(I546="","",XLOOKUP(I546,selector_16,selector_16_ids,""))</f>
        <v/>
      </c>
      <c r="I546" s="25"/>
      <c r="J546" s="14"/>
      <c r="K546" s="14"/>
      <c r="L546" s="14"/>
      <c r="M546" s="23" t="str">
        <f t="array" ref="M546">IF(N546="","",XLOOKUP(N546,selector_07,selector_07_ids,""))</f>
        <v/>
      </c>
      <c r="N546" s="25"/>
      <c r="O546" s="14"/>
      <c r="P546" s="23" t="str">
        <f t="array" ref="P546">IF(Q546="","",XLOOKUP(Q546,selector_04,selector_04_ids,""))</f>
        <v/>
      </c>
      <c r="Q546" s="25"/>
      <c r="R546" s="14"/>
      <c r="S546" s="27"/>
      <c r="T546" s="14"/>
    </row>
    <row r="547">
      <c r="A547" s="14"/>
      <c r="B547" s="23" t="str">
        <f>IF($A547="","",'Система'!$B$4)</f>
        <v/>
      </c>
      <c r="C547" s="14"/>
      <c r="D547" s="14"/>
      <c r="E547" s="14"/>
      <c r="F547" s="23" t="str">
        <f t="array" ref="F547">IF(G547="","",XLOOKUP(G547,selector_15,selector_15_ids,""))</f>
        <v/>
      </c>
      <c r="G547" s="25"/>
      <c r="H547" s="23" t="str">
        <f t="array" ref="H547">IF(I547="","",XLOOKUP(I547,selector_16,selector_16_ids,""))</f>
        <v/>
      </c>
      <c r="I547" s="25"/>
      <c r="J547" s="14"/>
      <c r="K547" s="14"/>
      <c r="L547" s="14"/>
      <c r="M547" s="23" t="str">
        <f t="array" ref="M547">IF(N547="","",XLOOKUP(N547,selector_07,selector_07_ids,""))</f>
        <v/>
      </c>
      <c r="N547" s="25"/>
      <c r="O547" s="14"/>
      <c r="P547" s="23" t="str">
        <f t="array" ref="P547">IF(Q547="","",XLOOKUP(Q547,selector_04,selector_04_ids,""))</f>
        <v/>
      </c>
      <c r="Q547" s="25"/>
      <c r="R547" s="14"/>
      <c r="S547" s="27"/>
      <c r="T547" s="14"/>
    </row>
    <row r="548">
      <c r="A548" s="14"/>
      <c r="B548" s="23" t="str">
        <f>IF($A548="","",'Система'!$B$4)</f>
        <v/>
      </c>
      <c r="C548" s="14"/>
      <c r="D548" s="14"/>
      <c r="E548" s="14"/>
      <c r="F548" s="23" t="str">
        <f t="array" ref="F548">IF(G548="","",XLOOKUP(G548,selector_15,selector_15_ids,""))</f>
        <v/>
      </c>
      <c r="G548" s="25"/>
      <c r="H548" s="23" t="str">
        <f t="array" ref="H548">IF(I548="","",XLOOKUP(I548,selector_16,selector_16_ids,""))</f>
        <v/>
      </c>
      <c r="I548" s="25"/>
      <c r="J548" s="14"/>
      <c r="K548" s="14"/>
      <c r="L548" s="14"/>
      <c r="M548" s="23" t="str">
        <f t="array" ref="M548">IF(N548="","",XLOOKUP(N548,selector_07,selector_07_ids,""))</f>
        <v/>
      </c>
      <c r="N548" s="25"/>
      <c r="O548" s="14"/>
      <c r="P548" s="23" t="str">
        <f t="array" ref="P548">IF(Q548="","",XLOOKUP(Q548,selector_04,selector_04_ids,""))</f>
        <v/>
      </c>
      <c r="Q548" s="25"/>
      <c r="R548" s="14"/>
      <c r="S548" s="27"/>
      <c r="T548" s="14"/>
    </row>
    <row r="549">
      <c r="A549" s="14"/>
      <c r="B549" s="23" t="str">
        <f>IF($A549="","",'Система'!$B$4)</f>
        <v/>
      </c>
      <c r="C549" s="14"/>
      <c r="D549" s="14"/>
      <c r="E549" s="14"/>
      <c r="F549" s="23" t="str">
        <f t="array" ref="F549">IF(G549="","",XLOOKUP(G549,selector_15,selector_15_ids,""))</f>
        <v/>
      </c>
      <c r="G549" s="25"/>
      <c r="H549" s="23" t="str">
        <f t="array" ref="H549">IF(I549="","",XLOOKUP(I549,selector_16,selector_16_ids,""))</f>
        <v/>
      </c>
      <c r="I549" s="25"/>
      <c r="J549" s="14"/>
      <c r="K549" s="14"/>
      <c r="L549" s="14"/>
      <c r="M549" s="23" t="str">
        <f t="array" ref="M549">IF(N549="","",XLOOKUP(N549,selector_07,selector_07_ids,""))</f>
        <v/>
      </c>
      <c r="N549" s="25"/>
      <c r="O549" s="14"/>
      <c r="P549" s="23" t="str">
        <f t="array" ref="P549">IF(Q549="","",XLOOKUP(Q549,selector_04,selector_04_ids,""))</f>
        <v/>
      </c>
      <c r="Q549" s="25"/>
      <c r="R549" s="14"/>
      <c r="S549" s="27"/>
      <c r="T549" s="14"/>
    </row>
    <row r="550">
      <c r="A550" s="14"/>
      <c r="B550" s="23" t="str">
        <f>IF($A550="","",'Система'!$B$4)</f>
        <v/>
      </c>
      <c r="C550" s="14"/>
      <c r="D550" s="14"/>
      <c r="E550" s="14"/>
      <c r="F550" s="23" t="str">
        <f t="array" ref="F550">IF(G550="","",XLOOKUP(G550,selector_15,selector_15_ids,""))</f>
        <v/>
      </c>
      <c r="G550" s="25"/>
      <c r="H550" s="23" t="str">
        <f t="array" ref="H550">IF(I550="","",XLOOKUP(I550,selector_16,selector_16_ids,""))</f>
        <v/>
      </c>
      <c r="I550" s="25"/>
      <c r="J550" s="14"/>
      <c r="K550" s="14"/>
      <c r="L550" s="14"/>
      <c r="M550" s="23" t="str">
        <f t="array" ref="M550">IF(N550="","",XLOOKUP(N550,selector_07,selector_07_ids,""))</f>
        <v/>
      </c>
      <c r="N550" s="25"/>
      <c r="O550" s="14"/>
      <c r="P550" s="23" t="str">
        <f t="array" ref="P550">IF(Q550="","",XLOOKUP(Q550,selector_04,selector_04_ids,""))</f>
        <v/>
      </c>
      <c r="Q550" s="25"/>
      <c r="R550" s="14"/>
      <c r="S550" s="27"/>
      <c r="T550" s="14"/>
    </row>
    <row r="551">
      <c r="A551" s="14"/>
      <c r="B551" s="23" t="str">
        <f>IF($A551="","",'Система'!$B$4)</f>
        <v/>
      </c>
      <c r="C551" s="14"/>
      <c r="D551" s="14"/>
      <c r="E551" s="14"/>
      <c r="F551" s="23" t="str">
        <f t="array" ref="F551">IF(G551="","",XLOOKUP(G551,selector_15,selector_15_ids,""))</f>
        <v/>
      </c>
      <c r="G551" s="25"/>
      <c r="H551" s="23" t="str">
        <f t="array" ref="H551">IF(I551="","",XLOOKUP(I551,selector_16,selector_16_ids,""))</f>
        <v/>
      </c>
      <c r="I551" s="25"/>
      <c r="J551" s="14"/>
      <c r="K551" s="14"/>
      <c r="L551" s="14"/>
      <c r="M551" s="23" t="str">
        <f t="array" ref="M551">IF(N551="","",XLOOKUP(N551,selector_07,selector_07_ids,""))</f>
        <v/>
      </c>
      <c r="N551" s="25"/>
      <c r="O551" s="14"/>
      <c r="P551" s="23" t="str">
        <f t="array" ref="P551">IF(Q551="","",XLOOKUP(Q551,selector_04,selector_04_ids,""))</f>
        <v/>
      </c>
      <c r="Q551" s="25"/>
      <c r="R551" s="14"/>
      <c r="S551" s="27"/>
      <c r="T551" s="14"/>
    </row>
    <row r="552">
      <c r="A552" s="14"/>
      <c r="B552" s="23" t="str">
        <f>IF($A552="","",'Система'!$B$4)</f>
        <v/>
      </c>
      <c r="C552" s="14"/>
      <c r="D552" s="14"/>
      <c r="E552" s="14"/>
      <c r="F552" s="23" t="str">
        <f t="array" ref="F552">IF(G552="","",XLOOKUP(G552,selector_15,selector_15_ids,""))</f>
        <v/>
      </c>
      <c r="G552" s="25"/>
      <c r="H552" s="23" t="str">
        <f t="array" ref="H552">IF(I552="","",XLOOKUP(I552,selector_16,selector_16_ids,""))</f>
        <v/>
      </c>
      <c r="I552" s="25"/>
      <c r="J552" s="14"/>
      <c r="K552" s="14"/>
      <c r="L552" s="14"/>
      <c r="M552" s="23" t="str">
        <f t="array" ref="M552">IF(N552="","",XLOOKUP(N552,selector_07,selector_07_ids,""))</f>
        <v/>
      </c>
      <c r="N552" s="25"/>
      <c r="O552" s="14"/>
      <c r="P552" s="23" t="str">
        <f t="array" ref="P552">IF(Q552="","",XLOOKUP(Q552,selector_04,selector_04_ids,""))</f>
        <v/>
      </c>
      <c r="Q552" s="25"/>
      <c r="R552" s="14"/>
      <c r="S552" s="27"/>
      <c r="T552" s="14"/>
    </row>
    <row r="553">
      <c r="A553" s="14"/>
      <c r="B553" s="23" t="str">
        <f>IF($A553="","",'Система'!$B$4)</f>
        <v/>
      </c>
      <c r="C553" s="14"/>
      <c r="D553" s="14"/>
      <c r="E553" s="14"/>
      <c r="F553" s="23" t="str">
        <f t="array" ref="F553">IF(G553="","",XLOOKUP(G553,selector_15,selector_15_ids,""))</f>
        <v/>
      </c>
      <c r="G553" s="25"/>
      <c r="H553" s="23" t="str">
        <f t="array" ref="H553">IF(I553="","",XLOOKUP(I553,selector_16,selector_16_ids,""))</f>
        <v/>
      </c>
      <c r="I553" s="25"/>
      <c r="J553" s="14"/>
      <c r="K553" s="14"/>
      <c r="L553" s="14"/>
      <c r="M553" s="23" t="str">
        <f t="array" ref="M553">IF(N553="","",XLOOKUP(N553,selector_07,selector_07_ids,""))</f>
        <v/>
      </c>
      <c r="N553" s="25"/>
      <c r="O553" s="14"/>
      <c r="P553" s="23" t="str">
        <f t="array" ref="P553">IF(Q553="","",XLOOKUP(Q553,selector_04,selector_04_ids,""))</f>
        <v/>
      </c>
      <c r="Q553" s="25"/>
      <c r="R553" s="14"/>
      <c r="S553" s="27"/>
      <c r="T553" s="14"/>
    </row>
    <row r="554">
      <c r="A554" s="14"/>
      <c r="B554" s="23" t="str">
        <f>IF($A554="","",'Система'!$B$4)</f>
        <v/>
      </c>
      <c r="C554" s="14"/>
      <c r="D554" s="14"/>
      <c r="E554" s="14"/>
      <c r="F554" s="23" t="str">
        <f t="array" ref="F554">IF(G554="","",XLOOKUP(G554,selector_15,selector_15_ids,""))</f>
        <v/>
      </c>
      <c r="G554" s="25"/>
      <c r="H554" s="23" t="str">
        <f t="array" ref="H554">IF(I554="","",XLOOKUP(I554,selector_16,selector_16_ids,""))</f>
        <v/>
      </c>
      <c r="I554" s="25"/>
      <c r="J554" s="14"/>
      <c r="K554" s="14"/>
      <c r="L554" s="14"/>
      <c r="M554" s="23" t="str">
        <f t="array" ref="M554">IF(N554="","",XLOOKUP(N554,selector_07,selector_07_ids,""))</f>
        <v/>
      </c>
      <c r="N554" s="25"/>
      <c r="O554" s="14"/>
      <c r="P554" s="23" t="str">
        <f t="array" ref="P554">IF(Q554="","",XLOOKUP(Q554,selector_04,selector_04_ids,""))</f>
        <v/>
      </c>
      <c r="Q554" s="25"/>
      <c r="R554" s="14"/>
      <c r="S554" s="27"/>
      <c r="T554" s="14"/>
    </row>
    <row r="555">
      <c r="A555" s="14"/>
      <c r="B555" s="23" t="str">
        <f>IF($A555="","",'Система'!$B$4)</f>
        <v/>
      </c>
      <c r="C555" s="14"/>
      <c r="D555" s="14"/>
      <c r="E555" s="14"/>
      <c r="F555" s="23" t="str">
        <f t="array" ref="F555">IF(G555="","",XLOOKUP(G555,selector_15,selector_15_ids,""))</f>
        <v/>
      </c>
      <c r="G555" s="25"/>
      <c r="H555" s="23" t="str">
        <f t="array" ref="H555">IF(I555="","",XLOOKUP(I555,selector_16,selector_16_ids,""))</f>
        <v/>
      </c>
      <c r="I555" s="25"/>
      <c r="J555" s="14"/>
      <c r="K555" s="14"/>
      <c r="L555" s="14"/>
      <c r="M555" s="23" t="str">
        <f t="array" ref="M555">IF(N555="","",XLOOKUP(N555,selector_07,selector_07_ids,""))</f>
        <v/>
      </c>
      <c r="N555" s="25"/>
      <c r="O555" s="14"/>
      <c r="P555" s="23" t="str">
        <f t="array" ref="P555">IF(Q555="","",XLOOKUP(Q555,selector_04,selector_04_ids,""))</f>
        <v/>
      </c>
      <c r="Q555" s="25"/>
      <c r="R555" s="14"/>
      <c r="S555" s="27"/>
      <c r="T555" s="14"/>
    </row>
    <row r="556">
      <c r="A556" s="14"/>
      <c r="B556" s="23" t="str">
        <f>IF($A556="","",'Система'!$B$4)</f>
        <v/>
      </c>
      <c r="C556" s="14"/>
      <c r="D556" s="14"/>
      <c r="E556" s="14"/>
      <c r="F556" s="23" t="str">
        <f t="array" ref="F556">IF(G556="","",XLOOKUP(G556,selector_15,selector_15_ids,""))</f>
        <v/>
      </c>
      <c r="G556" s="25"/>
      <c r="H556" s="23" t="str">
        <f t="array" ref="H556">IF(I556="","",XLOOKUP(I556,selector_16,selector_16_ids,""))</f>
        <v/>
      </c>
      <c r="I556" s="25"/>
      <c r="J556" s="14"/>
      <c r="K556" s="14"/>
      <c r="L556" s="14"/>
      <c r="M556" s="23" t="str">
        <f t="array" ref="M556">IF(N556="","",XLOOKUP(N556,selector_07,selector_07_ids,""))</f>
        <v/>
      </c>
      <c r="N556" s="25"/>
      <c r="O556" s="14"/>
      <c r="P556" s="23" t="str">
        <f t="array" ref="P556">IF(Q556="","",XLOOKUP(Q556,selector_04,selector_04_ids,""))</f>
        <v/>
      </c>
      <c r="Q556" s="25"/>
      <c r="R556" s="14"/>
      <c r="S556" s="27"/>
      <c r="T556" s="14"/>
    </row>
    <row r="557">
      <c r="A557" s="14"/>
      <c r="B557" s="23" t="str">
        <f>IF($A557="","",'Система'!$B$4)</f>
        <v/>
      </c>
      <c r="C557" s="14"/>
      <c r="D557" s="14"/>
      <c r="E557" s="14"/>
      <c r="F557" s="23" t="str">
        <f t="array" ref="F557">IF(G557="","",XLOOKUP(G557,selector_15,selector_15_ids,""))</f>
        <v/>
      </c>
      <c r="G557" s="25"/>
      <c r="H557" s="23" t="str">
        <f t="array" ref="H557">IF(I557="","",XLOOKUP(I557,selector_16,selector_16_ids,""))</f>
        <v/>
      </c>
      <c r="I557" s="25"/>
      <c r="J557" s="14"/>
      <c r="K557" s="14"/>
      <c r="L557" s="14"/>
      <c r="M557" s="23" t="str">
        <f t="array" ref="M557">IF(N557="","",XLOOKUP(N557,selector_07,selector_07_ids,""))</f>
        <v/>
      </c>
      <c r="N557" s="25"/>
      <c r="O557" s="14"/>
      <c r="P557" s="23" t="str">
        <f t="array" ref="P557">IF(Q557="","",XLOOKUP(Q557,selector_04,selector_04_ids,""))</f>
        <v/>
      </c>
      <c r="Q557" s="25"/>
      <c r="R557" s="14"/>
      <c r="S557" s="27"/>
      <c r="T557" s="14"/>
    </row>
    <row r="558">
      <c r="A558" s="14"/>
      <c r="B558" s="23" t="str">
        <f>IF($A558="","",'Система'!$B$4)</f>
        <v/>
      </c>
      <c r="C558" s="14"/>
      <c r="D558" s="14"/>
      <c r="E558" s="14"/>
      <c r="F558" s="23" t="str">
        <f t="array" ref="F558">IF(G558="","",XLOOKUP(G558,selector_15,selector_15_ids,""))</f>
        <v/>
      </c>
      <c r="G558" s="25"/>
      <c r="H558" s="23" t="str">
        <f t="array" ref="H558">IF(I558="","",XLOOKUP(I558,selector_16,selector_16_ids,""))</f>
        <v/>
      </c>
      <c r="I558" s="25"/>
      <c r="J558" s="14"/>
      <c r="K558" s="14"/>
      <c r="L558" s="14"/>
      <c r="M558" s="23" t="str">
        <f t="array" ref="M558">IF(N558="","",XLOOKUP(N558,selector_07,selector_07_ids,""))</f>
        <v/>
      </c>
      <c r="N558" s="25"/>
      <c r="O558" s="14"/>
      <c r="P558" s="23" t="str">
        <f t="array" ref="P558">IF(Q558="","",XLOOKUP(Q558,selector_04,selector_04_ids,""))</f>
        <v/>
      </c>
      <c r="Q558" s="25"/>
      <c r="R558" s="14"/>
      <c r="S558" s="27"/>
      <c r="T558" s="14"/>
    </row>
    <row r="559">
      <c r="A559" s="14"/>
      <c r="B559" s="23" t="str">
        <f>IF($A559="","",'Система'!$B$4)</f>
        <v/>
      </c>
      <c r="C559" s="14"/>
      <c r="D559" s="14"/>
      <c r="E559" s="14"/>
      <c r="F559" s="23" t="str">
        <f t="array" ref="F559">IF(G559="","",XLOOKUP(G559,selector_15,selector_15_ids,""))</f>
        <v/>
      </c>
      <c r="G559" s="25"/>
      <c r="H559" s="23" t="str">
        <f t="array" ref="H559">IF(I559="","",XLOOKUP(I559,selector_16,selector_16_ids,""))</f>
        <v/>
      </c>
      <c r="I559" s="25"/>
      <c r="J559" s="14"/>
      <c r="K559" s="14"/>
      <c r="L559" s="14"/>
      <c r="M559" s="23" t="str">
        <f t="array" ref="M559">IF(N559="","",XLOOKUP(N559,selector_07,selector_07_ids,""))</f>
        <v/>
      </c>
      <c r="N559" s="25"/>
      <c r="O559" s="14"/>
      <c r="P559" s="23" t="str">
        <f t="array" ref="P559">IF(Q559="","",XLOOKUP(Q559,selector_04,selector_04_ids,""))</f>
        <v/>
      </c>
      <c r="Q559" s="25"/>
      <c r="R559" s="14"/>
      <c r="S559" s="27"/>
      <c r="T559" s="14"/>
    </row>
    <row r="560">
      <c r="A560" s="14"/>
      <c r="B560" s="23" t="str">
        <f>IF($A560="","",'Система'!$B$4)</f>
        <v/>
      </c>
      <c r="C560" s="14"/>
      <c r="D560" s="14"/>
      <c r="E560" s="14"/>
      <c r="F560" s="23" t="str">
        <f t="array" ref="F560">IF(G560="","",XLOOKUP(G560,selector_15,selector_15_ids,""))</f>
        <v/>
      </c>
      <c r="G560" s="25"/>
      <c r="H560" s="23" t="str">
        <f t="array" ref="H560">IF(I560="","",XLOOKUP(I560,selector_16,selector_16_ids,""))</f>
        <v/>
      </c>
      <c r="I560" s="25"/>
      <c r="J560" s="14"/>
      <c r="K560" s="14"/>
      <c r="L560" s="14"/>
      <c r="M560" s="23" t="str">
        <f t="array" ref="M560">IF(N560="","",XLOOKUP(N560,selector_07,selector_07_ids,""))</f>
        <v/>
      </c>
      <c r="N560" s="25"/>
      <c r="O560" s="14"/>
      <c r="P560" s="23" t="str">
        <f t="array" ref="P560">IF(Q560="","",XLOOKUP(Q560,selector_04,selector_04_ids,""))</f>
        <v/>
      </c>
      <c r="Q560" s="25"/>
      <c r="R560" s="14"/>
      <c r="S560" s="27"/>
      <c r="T560" s="14"/>
    </row>
    <row r="561">
      <c r="A561" s="14"/>
      <c r="B561" s="23" t="str">
        <f>IF($A561="","",'Система'!$B$4)</f>
        <v/>
      </c>
      <c r="C561" s="14"/>
      <c r="D561" s="14"/>
      <c r="E561" s="14"/>
      <c r="F561" s="23" t="str">
        <f t="array" ref="F561">IF(G561="","",XLOOKUP(G561,selector_15,selector_15_ids,""))</f>
        <v/>
      </c>
      <c r="G561" s="25"/>
      <c r="H561" s="23" t="str">
        <f t="array" ref="H561">IF(I561="","",XLOOKUP(I561,selector_16,selector_16_ids,""))</f>
        <v/>
      </c>
      <c r="I561" s="25"/>
      <c r="J561" s="14"/>
      <c r="K561" s="14"/>
      <c r="L561" s="14"/>
      <c r="M561" s="23" t="str">
        <f t="array" ref="M561">IF(N561="","",XLOOKUP(N561,selector_07,selector_07_ids,""))</f>
        <v/>
      </c>
      <c r="N561" s="25"/>
      <c r="O561" s="14"/>
      <c r="P561" s="23" t="str">
        <f t="array" ref="P561">IF(Q561="","",XLOOKUP(Q561,selector_04,selector_04_ids,""))</f>
        <v/>
      </c>
      <c r="Q561" s="25"/>
      <c r="R561" s="14"/>
      <c r="S561" s="27"/>
      <c r="T561" s="14"/>
    </row>
    <row r="562">
      <c r="A562" s="14"/>
      <c r="B562" s="23" t="str">
        <f>IF($A562="","",'Система'!$B$4)</f>
        <v/>
      </c>
      <c r="C562" s="14"/>
      <c r="D562" s="14"/>
      <c r="E562" s="14"/>
      <c r="F562" s="23" t="str">
        <f t="array" ref="F562">IF(G562="","",XLOOKUP(G562,selector_15,selector_15_ids,""))</f>
        <v/>
      </c>
      <c r="G562" s="25"/>
      <c r="H562" s="23" t="str">
        <f t="array" ref="H562">IF(I562="","",XLOOKUP(I562,selector_16,selector_16_ids,""))</f>
        <v/>
      </c>
      <c r="I562" s="25"/>
      <c r="J562" s="14"/>
      <c r="K562" s="14"/>
      <c r="L562" s="14"/>
      <c r="M562" s="23" t="str">
        <f t="array" ref="M562">IF(N562="","",XLOOKUP(N562,selector_07,selector_07_ids,""))</f>
        <v/>
      </c>
      <c r="N562" s="25"/>
      <c r="O562" s="14"/>
      <c r="P562" s="23" t="str">
        <f t="array" ref="P562">IF(Q562="","",XLOOKUP(Q562,selector_04,selector_04_ids,""))</f>
        <v/>
      </c>
      <c r="Q562" s="25"/>
      <c r="R562" s="14"/>
      <c r="S562" s="27"/>
      <c r="T562" s="14"/>
    </row>
    <row r="563">
      <c r="A563" s="14"/>
      <c r="B563" s="23" t="str">
        <f>IF($A563="","",'Система'!$B$4)</f>
        <v/>
      </c>
      <c r="C563" s="14"/>
      <c r="D563" s="14"/>
      <c r="E563" s="14"/>
      <c r="F563" s="23" t="str">
        <f t="array" ref="F563">IF(G563="","",XLOOKUP(G563,selector_15,selector_15_ids,""))</f>
        <v/>
      </c>
      <c r="G563" s="25"/>
      <c r="H563" s="23" t="str">
        <f t="array" ref="H563">IF(I563="","",XLOOKUP(I563,selector_16,selector_16_ids,""))</f>
        <v/>
      </c>
      <c r="I563" s="25"/>
      <c r="J563" s="14"/>
      <c r="K563" s="14"/>
      <c r="L563" s="14"/>
      <c r="M563" s="23" t="str">
        <f t="array" ref="M563">IF(N563="","",XLOOKUP(N563,selector_07,selector_07_ids,""))</f>
        <v/>
      </c>
      <c r="N563" s="25"/>
      <c r="O563" s="14"/>
      <c r="P563" s="23" t="str">
        <f t="array" ref="P563">IF(Q563="","",XLOOKUP(Q563,selector_04,selector_04_ids,""))</f>
        <v/>
      </c>
      <c r="Q563" s="25"/>
      <c r="R563" s="14"/>
      <c r="S563" s="27"/>
      <c r="T563" s="14"/>
    </row>
    <row r="564">
      <c r="A564" s="14"/>
      <c r="B564" s="23" t="str">
        <f>IF($A564="","",'Система'!$B$4)</f>
        <v/>
      </c>
      <c r="C564" s="14"/>
      <c r="D564" s="14"/>
      <c r="E564" s="14"/>
      <c r="F564" s="23" t="str">
        <f t="array" ref="F564">IF(G564="","",XLOOKUP(G564,selector_15,selector_15_ids,""))</f>
        <v/>
      </c>
      <c r="G564" s="25"/>
      <c r="H564" s="23" t="str">
        <f t="array" ref="H564">IF(I564="","",XLOOKUP(I564,selector_16,selector_16_ids,""))</f>
        <v/>
      </c>
      <c r="I564" s="25"/>
      <c r="J564" s="14"/>
      <c r="K564" s="14"/>
      <c r="L564" s="14"/>
      <c r="M564" s="23" t="str">
        <f t="array" ref="M564">IF(N564="","",XLOOKUP(N564,selector_07,selector_07_ids,""))</f>
        <v/>
      </c>
      <c r="N564" s="25"/>
      <c r="O564" s="14"/>
      <c r="P564" s="23" t="str">
        <f t="array" ref="P564">IF(Q564="","",XLOOKUP(Q564,selector_04,selector_04_ids,""))</f>
        <v/>
      </c>
      <c r="Q564" s="25"/>
      <c r="R564" s="14"/>
      <c r="S564" s="27"/>
      <c r="T564" s="14"/>
    </row>
    <row r="565">
      <c r="A565" s="14"/>
      <c r="B565" s="23" t="str">
        <f>IF($A565="","",'Система'!$B$4)</f>
        <v/>
      </c>
      <c r="C565" s="14"/>
      <c r="D565" s="14"/>
      <c r="E565" s="14"/>
      <c r="F565" s="23" t="str">
        <f t="array" ref="F565">IF(G565="","",XLOOKUP(G565,selector_15,selector_15_ids,""))</f>
        <v/>
      </c>
      <c r="G565" s="25"/>
      <c r="H565" s="23" t="str">
        <f t="array" ref="H565">IF(I565="","",XLOOKUP(I565,selector_16,selector_16_ids,""))</f>
        <v/>
      </c>
      <c r="I565" s="25"/>
      <c r="J565" s="14"/>
      <c r="K565" s="14"/>
      <c r="L565" s="14"/>
      <c r="M565" s="23" t="str">
        <f t="array" ref="M565">IF(N565="","",XLOOKUP(N565,selector_07,selector_07_ids,""))</f>
        <v/>
      </c>
      <c r="N565" s="25"/>
      <c r="O565" s="14"/>
      <c r="P565" s="23" t="str">
        <f t="array" ref="P565">IF(Q565="","",XLOOKUP(Q565,selector_04,selector_04_ids,""))</f>
        <v/>
      </c>
      <c r="Q565" s="25"/>
      <c r="R565" s="14"/>
      <c r="S565" s="27"/>
      <c r="T565" s="14"/>
    </row>
    <row r="566">
      <c r="A566" s="14"/>
      <c r="B566" s="23" t="str">
        <f>IF($A566="","",'Система'!$B$4)</f>
        <v/>
      </c>
      <c r="C566" s="14"/>
      <c r="D566" s="14"/>
      <c r="E566" s="14"/>
      <c r="F566" s="23" t="str">
        <f t="array" ref="F566">IF(G566="","",XLOOKUP(G566,selector_15,selector_15_ids,""))</f>
        <v/>
      </c>
      <c r="G566" s="25"/>
      <c r="H566" s="23" t="str">
        <f t="array" ref="H566">IF(I566="","",XLOOKUP(I566,selector_16,selector_16_ids,""))</f>
        <v/>
      </c>
      <c r="I566" s="25"/>
      <c r="J566" s="14"/>
      <c r="K566" s="14"/>
      <c r="L566" s="14"/>
      <c r="M566" s="23" t="str">
        <f t="array" ref="M566">IF(N566="","",XLOOKUP(N566,selector_07,selector_07_ids,""))</f>
        <v/>
      </c>
      <c r="N566" s="25"/>
      <c r="O566" s="14"/>
      <c r="P566" s="23" t="str">
        <f t="array" ref="P566">IF(Q566="","",XLOOKUP(Q566,selector_04,selector_04_ids,""))</f>
        <v/>
      </c>
      <c r="Q566" s="25"/>
      <c r="R566" s="14"/>
      <c r="S566" s="27"/>
      <c r="T566" s="14"/>
    </row>
    <row r="567">
      <c r="A567" s="14"/>
      <c r="B567" s="23" t="str">
        <f>IF($A567="","",'Система'!$B$4)</f>
        <v/>
      </c>
      <c r="C567" s="14"/>
      <c r="D567" s="14"/>
      <c r="E567" s="14"/>
      <c r="F567" s="23" t="str">
        <f t="array" ref="F567">IF(G567="","",XLOOKUP(G567,selector_15,selector_15_ids,""))</f>
        <v/>
      </c>
      <c r="G567" s="25"/>
      <c r="H567" s="23" t="str">
        <f t="array" ref="H567">IF(I567="","",XLOOKUP(I567,selector_16,selector_16_ids,""))</f>
        <v/>
      </c>
      <c r="I567" s="25"/>
      <c r="J567" s="14"/>
      <c r="K567" s="14"/>
      <c r="L567" s="14"/>
      <c r="M567" s="23" t="str">
        <f t="array" ref="M567">IF(N567="","",XLOOKUP(N567,selector_07,selector_07_ids,""))</f>
        <v/>
      </c>
      <c r="N567" s="25"/>
      <c r="O567" s="14"/>
      <c r="P567" s="23" t="str">
        <f t="array" ref="P567">IF(Q567="","",XLOOKUP(Q567,selector_04,selector_04_ids,""))</f>
        <v/>
      </c>
      <c r="Q567" s="25"/>
      <c r="R567" s="14"/>
      <c r="S567" s="27"/>
      <c r="T567" s="14"/>
    </row>
    <row r="568">
      <c r="A568" s="14"/>
      <c r="B568" s="23" t="str">
        <f>IF($A568="","",'Система'!$B$4)</f>
        <v/>
      </c>
      <c r="C568" s="14"/>
      <c r="D568" s="14"/>
      <c r="E568" s="14"/>
      <c r="F568" s="23" t="str">
        <f t="array" ref="F568">IF(G568="","",XLOOKUP(G568,selector_15,selector_15_ids,""))</f>
        <v/>
      </c>
      <c r="G568" s="25"/>
      <c r="H568" s="23" t="str">
        <f t="array" ref="H568">IF(I568="","",XLOOKUP(I568,selector_16,selector_16_ids,""))</f>
        <v/>
      </c>
      <c r="I568" s="25"/>
      <c r="J568" s="14"/>
      <c r="K568" s="14"/>
      <c r="L568" s="14"/>
      <c r="M568" s="23" t="str">
        <f t="array" ref="M568">IF(N568="","",XLOOKUP(N568,selector_07,selector_07_ids,""))</f>
        <v/>
      </c>
      <c r="N568" s="25"/>
      <c r="O568" s="14"/>
      <c r="P568" s="23" t="str">
        <f t="array" ref="P568">IF(Q568="","",XLOOKUP(Q568,selector_04,selector_04_ids,""))</f>
        <v/>
      </c>
      <c r="Q568" s="25"/>
      <c r="R568" s="14"/>
      <c r="S568" s="27"/>
      <c r="T568" s="14"/>
    </row>
    <row r="569">
      <c r="A569" s="14"/>
      <c r="B569" s="23" t="str">
        <f>IF($A569="","",'Система'!$B$4)</f>
        <v/>
      </c>
      <c r="C569" s="14"/>
      <c r="D569" s="14"/>
      <c r="E569" s="14"/>
      <c r="F569" s="23" t="str">
        <f t="array" ref="F569">IF(G569="","",XLOOKUP(G569,selector_15,selector_15_ids,""))</f>
        <v/>
      </c>
      <c r="G569" s="25"/>
      <c r="H569" s="23" t="str">
        <f t="array" ref="H569">IF(I569="","",XLOOKUP(I569,selector_16,selector_16_ids,""))</f>
        <v/>
      </c>
      <c r="I569" s="25"/>
      <c r="J569" s="14"/>
      <c r="K569" s="14"/>
      <c r="L569" s="14"/>
      <c r="M569" s="23" t="str">
        <f t="array" ref="M569">IF(N569="","",XLOOKUP(N569,selector_07,selector_07_ids,""))</f>
        <v/>
      </c>
      <c r="N569" s="25"/>
      <c r="O569" s="14"/>
      <c r="P569" s="23" t="str">
        <f t="array" ref="P569">IF(Q569="","",XLOOKUP(Q569,selector_04,selector_04_ids,""))</f>
        <v/>
      </c>
      <c r="Q569" s="25"/>
      <c r="R569" s="14"/>
      <c r="S569" s="27"/>
      <c r="T569" s="14"/>
    </row>
    <row r="570">
      <c r="A570" s="14"/>
      <c r="B570" s="23" t="str">
        <f>IF($A570="","",'Система'!$B$4)</f>
        <v/>
      </c>
      <c r="C570" s="14"/>
      <c r="D570" s="14"/>
      <c r="E570" s="14"/>
      <c r="F570" s="23" t="str">
        <f t="array" ref="F570">IF(G570="","",XLOOKUP(G570,selector_15,selector_15_ids,""))</f>
        <v/>
      </c>
      <c r="G570" s="25"/>
      <c r="H570" s="23" t="str">
        <f t="array" ref="H570">IF(I570="","",XLOOKUP(I570,selector_16,selector_16_ids,""))</f>
        <v/>
      </c>
      <c r="I570" s="25"/>
      <c r="J570" s="14"/>
      <c r="K570" s="14"/>
      <c r="L570" s="14"/>
      <c r="M570" s="23" t="str">
        <f t="array" ref="M570">IF(N570="","",XLOOKUP(N570,selector_07,selector_07_ids,""))</f>
        <v/>
      </c>
      <c r="N570" s="25"/>
      <c r="O570" s="14"/>
      <c r="P570" s="23" t="str">
        <f t="array" ref="P570">IF(Q570="","",XLOOKUP(Q570,selector_04,selector_04_ids,""))</f>
        <v/>
      </c>
      <c r="Q570" s="25"/>
      <c r="R570" s="14"/>
      <c r="S570" s="27"/>
      <c r="T570" s="14"/>
    </row>
    <row r="571">
      <c r="A571" s="14"/>
      <c r="B571" s="23" t="str">
        <f>IF($A571="","",'Система'!$B$4)</f>
        <v/>
      </c>
      <c r="C571" s="14"/>
      <c r="D571" s="14"/>
      <c r="E571" s="14"/>
      <c r="F571" s="23" t="str">
        <f t="array" ref="F571">IF(G571="","",XLOOKUP(G571,selector_15,selector_15_ids,""))</f>
        <v/>
      </c>
      <c r="G571" s="25"/>
      <c r="H571" s="23" t="str">
        <f t="array" ref="H571">IF(I571="","",XLOOKUP(I571,selector_16,selector_16_ids,""))</f>
        <v/>
      </c>
      <c r="I571" s="25"/>
      <c r="J571" s="14"/>
      <c r="K571" s="14"/>
      <c r="L571" s="14"/>
      <c r="M571" s="23" t="str">
        <f t="array" ref="M571">IF(N571="","",XLOOKUP(N571,selector_07,selector_07_ids,""))</f>
        <v/>
      </c>
      <c r="N571" s="25"/>
      <c r="O571" s="14"/>
      <c r="P571" s="23" t="str">
        <f t="array" ref="P571">IF(Q571="","",XLOOKUP(Q571,selector_04,selector_04_ids,""))</f>
        <v/>
      </c>
      <c r="Q571" s="25"/>
      <c r="R571" s="14"/>
      <c r="S571" s="27"/>
      <c r="T571" s="14"/>
    </row>
    <row r="572">
      <c r="A572" s="14"/>
      <c r="B572" s="23" t="str">
        <f>IF($A572="","",'Система'!$B$4)</f>
        <v/>
      </c>
      <c r="C572" s="14"/>
      <c r="D572" s="14"/>
      <c r="E572" s="14"/>
      <c r="F572" s="23" t="str">
        <f t="array" ref="F572">IF(G572="","",XLOOKUP(G572,selector_15,selector_15_ids,""))</f>
        <v/>
      </c>
      <c r="G572" s="25"/>
      <c r="H572" s="23" t="str">
        <f t="array" ref="H572">IF(I572="","",XLOOKUP(I572,selector_16,selector_16_ids,""))</f>
        <v/>
      </c>
      <c r="I572" s="25"/>
      <c r="J572" s="14"/>
      <c r="K572" s="14"/>
      <c r="L572" s="14"/>
      <c r="M572" s="23" t="str">
        <f t="array" ref="M572">IF(N572="","",XLOOKUP(N572,selector_07,selector_07_ids,""))</f>
        <v/>
      </c>
      <c r="N572" s="25"/>
      <c r="O572" s="14"/>
      <c r="P572" s="23" t="str">
        <f t="array" ref="P572">IF(Q572="","",XLOOKUP(Q572,selector_04,selector_04_ids,""))</f>
        <v/>
      </c>
      <c r="Q572" s="25"/>
      <c r="R572" s="14"/>
      <c r="S572" s="27"/>
      <c r="T572" s="14"/>
    </row>
    <row r="573">
      <c r="A573" s="14"/>
      <c r="B573" s="23" t="str">
        <f>IF($A573="","",'Система'!$B$4)</f>
        <v/>
      </c>
      <c r="C573" s="14"/>
      <c r="D573" s="14"/>
      <c r="E573" s="14"/>
      <c r="F573" s="23" t="str">
        <f t="array" ref="F573">IF(G573="","",XLOOKUP(G573,selector_15,selector_15_ids,""))</f>
        <v/>
      </c>
      <c r="G573" s="25"/>
      <c r="H573" s="23" t="str">
        <f t="array" ref="H573">IF(I573="","",XLOOKUP(I573,selector_16,selector_16_ids,""))</f>
        <v/>
      </c>
      <c r="I573" s="25"/>
      <c r="J573" s="14"/>
      <c r="K573" s="14"/>
      <c r="L573" s="14"/>
      <c r="M573" s="23" t="str">
        <f t="array" ref="M573">IF(N573="","",XLOOKUP(N573,selector_07,selector_07_ids,""))</f>
        <v/>
      </c>
      <c r="N573" s="25"/>
      <c r="O573" s="14"/>
      <c r="P573" s="23" t="str">
        <f t="array" ref="P573">IF(Q573="","",XLOOKUP(Q573,selector_04,selector_04_ids,""))</f>
        <v/>
      </c>
      <c r="Q573" s="25"/>
      <c r="R573" s="14"/>
      <c r="S573" s="27"/>
      <c r="T573" s="14"/>
    </row>
    <row r="574">
      <c r="A574" s="14"/>
      <c r="B574" s="23" t="str">
        <f>IF($A574="","",'Система'!$B$4)</f>
        <v/>
      </c>
      <c r="C574" s="14"/>
      <c r="D574" s="14"/>
      <c r="E574" s="14"/>
      <c r="F574" s="23" t="str">
        <f t="array" ref="F574">IF(G574="","",XLOOKUP(G574,selector_15,selector_15_ids,""))</f>
        <v/>
      </c>
      <c r="G574" s="25"/>
      <c r="H574" s="23" t="str">
        <f t="array" ref="H574">IF(I574="","",XLOOKUP(I574,selector_16,selector_16_ids,""))</f>
        <v/>
      </c>
      <c r="I574" s="25"/>
      <c r="J574" s="14"/>
      <c r="K574" s="14"/>
      <c r="L574" s="14"/>
      <c r="M574" s="23" t="str">
        <f t="array" ref="M574">IF(N574="","",XLOOKUP(N574,selector_07,selector_07_ids,""))</f>
        <v/>
      </c>
      <c r="N574" s="25"/>
      <c r="O574" s="14"/>
      <c r="P574" s="23" t="str">
        <f t="array" ref="P574">IF(Q574="","",XLOOKUP(Q574,selector_04,selector_04_ids,""))</f>
        <v/>
      </c>
      <c r="Q574" s="25"/>
      <c r="R574" s="14"/>
      <c r="S574" s="27"/>
      <c r="T574" s="14"/>
    </row>
    <row r="575">
      <c r="A575" s="14"/>
      <c r="B575" s="23" t="str">
        <f>IF($A575="","",'Система'!$B$4)</f>
        <v/>
      </c>
      <c r="C575" s="14"/>
      <c r="D575" s="14"/>
      <c r="E575" s="14"/>
      <c r="F575" s="23" t="str">
        <f t="array" ref="F575">IF(G575="","",XLOOKUP(G575,selector_15,selector_15_ids,""))</f>
        <v/>
      </c>
      <c r="G575" s="25"/>
      <c r="H575" s="23" t="str">
        <f t="array" ref="H575">IF(I575="","",XLOOKUP(I575,selector_16,selector_16_ids,""))</f>
        <v/>
      </c>
      <c r="I575" s="25"/>
      <c r="J575" s="14"/>
      <c r="K575" s="14"/>
      <c r="L575" s="14"/>
      <c r="M575" s="23" t="str">
        <f t="array" ref="M575">IF(N575="","",XLOOKUP(N575,selector_07,selector_07_ids,""))</f>
        <v/>
      </c>
      <c r="N575" s="25"/>
      <c r="O575" s="14"/>
      <c r="P575" s="23" t="str">
        <f t="array" ref="P575">IF(Q575="","",XLOOKUP(Q575,selector_04,selector_04_ids,""))</f>
        <v/>
      </c>
      <c r="Q575" s="25"/>
      <c r="R575" s="14"/>
      <c r="S575" s="27"/>
      <c r="T575" s="14"/>
    </row>
    <row r="576">
      <c r="A576" s="14"/>
      <c r="B576" s="23" t="str">
        <f>IF($A576="","",'Система'!$B$4)</f>
        <v/>
      </c>
      <c r="C576" s="14"/>
      <c r="D576" s="14"/>
      <c r="E576" s="14"/>
      <c r="F576" s="23" t="str">
        <f t="array" ref="F576">IF(G576="","",XLOOKUP(G576,selector_15,selector_15_ids,""))</f>
        <v/>
      </c>
      <c r="G576" s="25"/>
      <c r="H576" s="23" t="str">
        <f t="array" ref="H576">IF(I576="","",XLOOKUP(I576,selector_16,selector_16_ids,""))</f>
        <v/>
      </c>
      <c r="I576" s="25"/>
      <c r="J576" s="14"/>
      <c r="K576" s="14"/>
      <c r="L576" s="14"/>
      <c r="M576" s="23" t="str">
        <f t="array" ref="M576">IF(N576="","",XLOOKUP(N576,selector_07,selector_07_ids,""))</f>
        <v/>
      </c>
      <c r="N576" s="25"/>
      <c r="O576" s="14"/>
      <c r="P576" s="23" t="str">
        <f t="array" ref="P576">IF(Q576="","",XLOOKUP(Q576,selector_04,selector_04_ids,""))</f>
        <v/>
      </c>
      <c r="Q576" s="25"/>
      <c r="R576" s="14"/>
      <c r="S576" s="27"/>
      <c r="T576" s="14"/>
    </row>
    <row r="577">
      <c r="A577" s="14"/>
      <c r="B577" s="23" t="str">
        <f>IF($A577="","",'Система'!$B$4)</f>
        <v/>
      </c>
      <c r="C577" s="14"/>
      <c r="D577" s="14"/>
      <c r="E577" s="14"/>
      <c r="F577" s="23" t="str">
        <f t="array" ref="F577">IF(G577="","",XLOOKUP(G577,selector_15,selector_15_ids,""))</f>
        <v/>
      </c>
      <c r="G577" s="25"/>
      <c r="H577" s="23" t="str">
        <f t="array" ref="H577">IF(I577="","",XLOOKUP(I577,selector_16,selector_16_ids,""))</f>
        <v/>
      </c>
      <c r="I577" s="25"/>
      <c r="J577" s="14"/>
      <c r="K577" s="14"/>
      <c r="L577" s="14"/>
      <c r="M577" s="23" t="str">
        <f t="array" ref="M577">IF(N577="","",XLOOKUP(N577,selector_07,selector_07_ids,""))</f>
        <v/>
      </c>
      <c r="N577" s="25"/>
      <c r="O577" s="14"/>
      <c r="P577" s="23" t="str">
        <f t="array" ref="P577">IF(Q577="","",XLOOKUP(Q577,selector_04,selector_04_ids,""))</f>
        <v/>
      </c>
      <c r="Q577" s="25"/>
      <c r="R577" s="14"/>
      <c r="S577" s="27"/>
      <c r="T577" s="14"/>
    </row>
    <row r="578">
      <c r="A578" s="14"/>
      <c r="B578" s="23" t="str">
        <f>IF($A578="","",'Система'!$B$4)</f>
        <v/>
      </c>
      <c r="C578" s="14"/>
      <c r="D578" s="14"/>
      <c r="E578" s="14"/>
      <c r="F578" s="23" t="str">
        <f t="array" ref="F578">IF(G578="","",XLOOKUP(G578,selector_15,selector_15_ids,""))</f>
        <v/>
      </c>
      <c r="G578" s="25"/>
      <c r="H578" s="23" t="str">
        <f t="array" ref="H578">IF(I578="","",XLOOKUP(I578,selector_16,selector_16_ids,""))</f>
        <v/>
      </c>
      <c r="I578" s="25"/>
      <c r="J578" s="14"/>
      <c r="K578" s="14"/>
      <c r="L578" s="14"/>
      <c r="M578" s="23" t="str">
        <f t="array" ref="M578">IF(N578="","",XLOOKUP(N578,selector_07,selector_07_ids,""))</f>
        <v/>
      </c>
      <c r="N578" s="25"/>
      <c r="O578" s="14"/>
      <c r="P578" s="23" t="str">
        <f t="array" ref="P578">IF(Q578="","",XLOOKUP(Q578,selector_04,selector_04_ids,""))</f>
        <v/>
      </c>
      <c r="Q578" s="25"/>
      <c r="R578" s="14"/>
      <c r="S578" s="27"/>
      <c r="T578" s="14"/>
    </row>
    <row r="579">
      <c r="A579" s="14"/>
      <c r="B579" s="23" t="str">
        <f>IF($A579="","",'Система'!$B$4)</f>
        <v/>
      </c>
      <c r="C579" s="14"/>
      <c r="D579" s="14"/>
      <c r="E579" s="14"/>
      <c r="F579" s="23" t="str">
        <f t="array" ref="F579">IF(G579="","",XLOOKUP(G579,selector_15,selector_15_ids,""))</f>
        <v/>
      </c>
      <c r="G579" s="25"/>
      <c r="H579" s="23" t="str">
        <f t="array" ref="H579">IF(I579="","",XLOOKUP(I579,selector_16,selector_16_ids,""))</f>
        <v/>
      </c>
      <c r="I579" s="25"/>
      <c r="J579" s="14"/>
      <c r="K579" s="14"/>
      <c r="L579" s="14"/>
      <c r="M579" s="23" t="str">
        <f t="array" ref="M579">IF(N579="","",XLOOKUP(N579,selector_07,selector_07_ids,""))</f>
        <v/>
      </c>
      <c r="N579" s="25"/>
      <c r="O579" s="14"/>
      <c r="P579" s="23" t="str">
        <f t="array" ref="P579">IF(Q579="","",XLOOKUP(Q579,selector_04,selector_04_ids,""))</f>
        <v/>
      </c>
      <c r="Q579" s="25"/>
      <c r="R579" s="14"/>
      <c r="S579" s="27"/>
      <c r="T579" s="14"/>
    </row>
    <row r="580">
      <c r="A580" s="14"/>
      <c r="B580" s="23" t="str">
        <f>IF($A580="","",'Система'!$B$4)</f>
        <v/>
      </c>
      <c r="C580" s="14"/>
      <c r="D580" s="14"/>
      <c r="E580" s="14"/>
      <c r="F580" s="23" t="str">
        <f t="array" ref="F580">IF(G580="","",XLOOKUP(G580,selector_15,selector_15_ids,""))</f>
        <v/>
      </c>
      <c r="G580" s="25"/>
      <c r="H580" s="23" t="str">
        <f t="array" ref="H580">IF(I580="","",XLOOKUP(I580,selector_16,selector_16_ids,""))</f>
        <v/>
      </c>
      <c r="I580" s="25"/>
      <c r="J580" s="14"/>
      <c r="K580" s="14"/>
      <c r="L580" s="14"/>
      <c r="M580" s="23" t="str">
        <f t="array" ref="M580">IF(N580="","",XLOOKUP(N580,selector_07,selector_07_ids,""))</f>
        <v/>
      </c>
      <c r="N580" s="25"/>
      <c r="O580" s="14"/>
      <c r="P580" s="23" t="str">
        <f t="array" ref="P580">IF(Q580="","",XLOOKUP(Q580,selector_04,selector_04_ids,""))</f>
        <v/>
      </c>
      <c r="Q580" s="25"/>
      <c r="R580" s="14"/>
      <c r="S580" s="27"/>
      <c r="T580" s="14"/>
    </row>
    <row r="581">
      <c r="A581" s="14"/>
      <c r="B581" s="23" t="str">
        <f>IF($A581="","",'Система'!$B$4)</f>
        <v/>
      </c>
      <c r="C581" s="14"/>
      <c r="D581" s="14"/>
      <c r="E581" s="14"/>
      <c r="F581" s="23" t="str">
        <f t="array" ref="F581">IF(G581="","",XLOOKUP(G581,selector_15,selector_15_ids,""))</f>
        <v/>
      </c>
      <c r="G581" s="25"/>
      <c r="H581" s="23" t="str">
        <f t="array" ref="H581">IF(I581="","",XLOOKUP(I581,selector_16,selector_16_ids,""))</f>
        <v/>
      </c>
      <c r="I581" s="25"/>
      <c r="J581" s="14"/>
      <c r="K581" s="14"/>
      <c r="L581" s="14"/>
      <c r="M581" s="23" t="str">
        <f t="array" ref="M581">IF(N581="","",XLOOKUP(N581,selector_07,selector_07_ids,""))</f>
        <v/>
      </c>
      <c r="N581" s="25"/>
      <c r="O581" s="14"/>
      <c r="P581" s="23" t="str">
        <f t="array" ref="P581">IF(Q581="","",XLOOKUP(Q581,selector_04,selector_04_ids,""))</f>
        <v/>
      </c>
      <c r="Q581" s="25"/>
      <c r="R581" s="14"/>
      <c r="S581" s="27"/>
      <c r="T581" s="14"/>
    </row>
    <row r="582">
      <c r="A582" s="14"/>
      <c r="B582" s="23" t="str">
        <f>IF($A582="","",'Система'!$B$4)</f>
        <v/>
      </c>
      <c r="C582" s="14"/>
      <c r="D582" s="14"/>
      <c r="E582" s="14"/>
      <c r="F582" s="23" t="str">
        <f t="array" ref="F582">IF(G582="","",XLOOKUP(G582,selector_15,selector_15_ids,""))</f>
        <v/>
      </c>
      <c r="G582" s="25"/>
      <c r="H582" s="23" t="str">
        <f t="array" ref="H582">IF(I582="","",XLOOKUP(I582,selector_16,selector_16_ids,""))</f>
        <v/>
      </c>
      <c r="I582" s="25"/>
      <c r="J582" s="14"/>
      <c r="K582" s="14"/>
      <c r="L582" s="14"/>
      <c r="M582" s="23" t="str">
        <f t="array" ref="M582">IF(N582="","",XLOOKUP(N582,selector_07,selector_07_ids,""))</f>
        <v/>
      </c>
      <c r="N582" s="25"/>
      <c r="O582" s="14"/>
      <c r="P582" s="23" t="str">
        <f t="array" ref="P582">IF(Q582="","",XLOOKUP(Q582,selector_04,selector_04_ids,""))</f>
        <v/>
      </c>
      <c r="Q582" s="25"/>
      <c r="R582" s="14"/>
      <c r="S582" s="27"/>
      <c r="T582" s="14"/>
    </row>
    <row r="583">
      <c r="A583" s="14"/>
      <c r="B583" s="23" t="str">
        <f>IF($A583="","",'Система'!$B$4)</f>
        <v/>
      </c>
      <c r="C583" s="14"/>
      <c r="D583" s="14"/>
      <c r="E583" s="14"/>
      <c r="F583" s="23" t="str">
        <f t="array" ref="F583">IF(G583="","",XLOOKUP(G583,selector_15,selector_15_ids,""))</f>
        <v/>
      </c>
      <c r="G583" s="25"/>
      <c r="H583" s="23" t="str">
        <f t="array" ref="H583">IF(I583="","",XLOOKUP(I583,selector_16,selector_16_ids,""))</f>
        <v/>
      </c>
      <c r="I583" s="25"/>
      <c r="J583" s="14"/>
      <c r="K583" s="14"/>
      <c r="L583" s="14"/>
      <c r="M583" s="23" t="str">
        <f t="array" ref="M583">IF(N583="","",XLOOKUP(N583,selector_07,selector_07_ids,""))</f>
        <v/>
      </c>
      <c r="N583" s="25"/>
      <c r="O583" s="14"/>
      <c r="P583" s="23" t="str">
        <f t="array" ref="P583">IF(Q583="","",XLOOKUP(Q583,selector_04,selector_04_ids,""))</f>
        <v/>
      </c>
      <c r="Q583" s="25"/>
      <c r="R583" s="14"/>
      <c r="S583" s="27"/>
      <c r="T583" s="14"/>
    </row>
    <row r="584">
      <c r="A584" s="14"/>
      <c r="B584" s="23" t="str">
        <f>IF($A584="","",'Система'!$B$4)</f>
        <v/>
      </c>
      <c r="C584" s="14"/>
      <c r="D584" s="14"/>
      <c r="E584" s="14"/>
      <c r="F584" s="23" t="str">
        <f t="array" ref="F584">IF(G584="","",XLOOKUP(G584,selector_15,selector_15_ids,""))</f>
        <v/>
      </c>
      <c r="G584" s="25"/>
      <c r="H584" s="23" t="str">
        <f t="array" ref="H584">IF(I584="","",XLOOKUP(I584,selector_16,selector_16_ids,""))</f>
        <v/>
      </c>
      <c r="I584" s="25"/>
      <c r="J584" s="14"/>
      <c r="K584" s="14"/>
      <c r="L584" s="14"/>
      <c r="M584" s="23" t="str">
        <f t="array" ref="M584">IF(N584="","",XLOOKUP(N584,selector_07,selector_07_ids,""))</f>
        <v/>
      </c>
      <c r="N584" s="25"/>
      <c r="O584" s="14"/>
      <c r="P584" s="23" t="str">
        <f t="array" ref="P584">IF(Q584="","",XLOOKUP(Q584,selector_04,selector_04_ids,""))</f>
        <v/>
      </c>
      <c r="Q584" s="25"/>
      <c r="R584" s="14"/>
      <c r="S584" s="27"/>
      <c r="T584" s="14"/>
    </row>
    <row r="585">
      <c r="A585" s="14"/>
      <c r="B585" s="23" t="str">
        <f>IF($A585="","",'Система'!$B$4)</f>
        <v/>
      </c>
      <c r="C585" s="14"/>
      <c r="D585" s="14"/>
      <c r="E585" s="14"/>
      <c r="F585" s="23" t="str">
        <f t="array" ref="F585">IF(G585="","",XLOOKUP(G585,selector_15,selector_15_ids,""))</f>
        <v/>
      </c>
      <c r="G585" s="25"/>
      <c r="H585" s="23" t="str">
        <f t="array" ref="H585">IF(I585="","",XLOOKUP(I585,selector_16,selector_16_ids,""))</f>
        <v/>
      </c>
      <c r="I585" s="25"/>
      <c r="J585" s="14"/>
      <c r="K585" s="14"/>
      <c r="L585" s="14"/>
      <c r="M585" s="23" t="str">
        <f t="array" ref="M585">IF(N585="","",XLOOKUP(N585,selector_07,selector_07_ids,""))</f>
        <v/>
      </c>
      <c r="N585" s="25"/>
      <c r="O585" s="14"/>
      <c r="P585" s="23" t="str">
        <f t="array" ref="P585">IF(Q585="","",XLOOKUP(Q585,selector_04,selector_04_ids,""))</f>
        <v/>
      </c>
      <c r="Q585" s="25"/>
      <c r="R585" s="14"/>
      <c r="S585" s="27"/>
      <c r="T585" s="14"/>
    </row>
    <row r="586">
      <c r="A586" s="14"/>
      <c r="B586" s="23" t="str">
        <f>IF($A586="","",'Система'!$B$4)</f>
        <v/>
      </c>
      <c r="C586" s="14"/>
      <c r="D586" s="14"/>
      <c r="E586" s="14"/>
      <c r="F586" s="23" t="str">
        <f t="array" ref="F586">IF(G586="","",XLOOKUP(G586,selector_15,selector_15_ids,""))</f>
        <v/>
      </c>
      <c r="G586" s="25"/>
      <c r="H586" s="23" t="str">
        <f t="array" ref="H586">IF(I586="","",XLOOKUP(I586,selector_16,selector_16_ids,""))</f>
        <v/>
      </c>
      <c r="I586" s="25"/>
      <c r="J586" s="14"/>
      <c r="K586" s="14"/>
      <c r="L586" s="14"/>
      <c r="M586" s="23" t="str">
        <f t="array" ref="M586">IF(N586="","",XLOOKUP(N586,selector_07,selector_07_ids,""))</f>
        <v/>
      </c>
      <c r="N586" s="25"/>
      <c r="O586" s="14"/>
      <c r="P586" s="23" t="str">
        <f t="array" ref="P586">IF(Q586="","",XLOOKUP(Q586,selector_04,selector_04_ids,""))</f>
        <v/>
      </c>
      <c r="Q586" s="25"/>
      <c r="R586" s="14"/>
      <c r="S586" s="27"/>
      <c r="T586" s="14"/>
    </row>
    <row r="587">
      <c r="A587" s="14"/>
      <c r="B587" s="23" t="str">
        <f>IF($A587="","",'Система'!$B$4)</f>
        <v/>
      </c>
      <c r="C587" s="14"/>
      <c r="D587" s="14"/>
      <c r="E587" s="14"/>
      <c r="F587" s="23" t="str">
        <f t="array" ref="F587">IF(G587="","",XLOOKUP(G587,selector_15,selector_15_ids,""))</f>
        <v/>
      </c>
      <c r="G587" s="25"/>
      <c r="H587" s="23" t="str">
        <f t="array" ref="H587">IF(I587="","",XLOOKUP(I587,selector_16,selector_16_ids,""))</f>
        <v/>
      </c>
      <c r="I587" s="25"/>
      <c r="J587" s="14"/>
      <c r="K587" s="14"/>
      <c r="L587" s="14"/>
      <c r="M587" s="23" t="str">
        <f t="array" ref="M587">IF(N587="","",XLOOKUP(N587,selector_07,selector_07_ids,""))</f>
        <v/>
      </c>
      <c r="N587" s="25"/>
      <c r="O587" s="14"/>
      <c r="P587" s="23" t="str">
        <f t="array" ref="P587">IF(Q587="","",XLOOKUP(Q587,selector_04,selector_04_ids,""))</f>
        <v/>
      </c>
      <c r="Q587" s="25"/>
      <c r="R587" s="14"/>
      <c r="S587" s="27"/>
      <c r="T587" s="14"/>
    </row>
    <row r="588">
      <c r="A588" s="14"/>
      <c r="B588" s="23" t="str">
        <f>IF($A588="","",'Система'!$B$4)</f>
        <v/>
      </c>
      <c r="C588" s="14"/>
      <c r="D588" s="14"/>
      <c r="E588" s="14"/>
      <c r="F588" s="23" t="str">
        <f t="array" ref="F588">IF(G588="","",XLOOKUP(G588,selector_15,selector_15_ids,""))</f>
        <v/>
      </c>
      <c r="G588" s="25"/>
      <c r="H588" s="23" t="str">
        <f t="array" ref="H588">IF(I588="","",XLOOKUP(I588,selector_16,selector_16_ids,""))</f>
        <v/>
      </c>
      <c r="I588" s="25"/>
      <c r="J588" s="14"/>
      <c r="K588" s="14"/>
      <c r="L588" s="14"/>
      <c r="M588" s="23" t="str">
        <f t="array" ref="M588">IF(N588="","",XLOOKUP(N588,selector_07,selector_07_ids,""))</f>
        <v/>
      </c>
      <c r="N588" s="25"/>
      <c r="O588" s="14"/>
      <c r="P588" s="23" t="str">
        <f t="array" ref="P588">IF(Q588="","",XLOOKUP(Q588,selector_04,selector_04_ids,""))</f>
        <v/>
      </c>
      <c r="Q588" s="25"/>
      <c r="R588" s="14"/>
      <c r="S588" s="27"/>
      <c r="T588" s="14"/>
    </row>
    <row r="589">
      <c r="A589" s="14"/>
      <c r="B589" s="23" t="str">
        <f>IF($A589="","",'Система'!$B$4)</f>
        <v/>
      </c>
      <c r="C589" s="14"/>
      <c r="D589" s="14"/>
      <c r="E589" s="14"/>
      <c r="F589" s="23" t="str">
        <f t="array" ref="F589">IF(G589="","",XLOOKUP(G589,selector_15,selector_15_ids,""))</f>
        <v/>
      </c>
      <c r="G589" s="25"/>
      <c r="H589" s="23" t="str">
        <f t="array" ref="H589">IF(I589="","",XLOOKUP(I589,selector_16,selector_16_ids,""))</f>
        <v/>
      </c>
      <c r="I589" s="25"/>
      <c r="J589" s="14"/>
      <c r="K589" s="14"/>
      <c r="L589" s="14"/>
      <c r="M589" s="23" t="str">
        <f t="array" ref="M589">IF(N589="","",XLOOKUP(N589,selector_07,selector_07_ids,""))</f>
        <v/>
      </c>
      <c r="N589" s="25"/>
      <c r="O589" s="14"/>
      <c r="P589" s="23" t="str">
        <f t="array" ref="P589">IF(Q589="","",XLOOKUP(Q589,selector_04,selector_04_ids,""))</f>
        <v/>
      </c>
      <c r="Q589" s="25"/>
      <c r="R589" s="14"/>
      <c r="S589" s="27"/>
      <c r="T589" s="14"/>
    </row>
    <row r="590">
      <c r="A590" s="14"/>
      <c r="B590" s="23" t="str">
        <f>IF($A590="","",'Система'!$B$4)</f>
        <v/>
      </c>
      <c r="C590" s="14"/>
      <c r="D590" s="14"/>
      <c r="E590" s="14"/>
      <c r="F590" s="23" t="str">
        <f t="array" ref="F590">IF(G590="","",XLOOKUP(G590,selector_15,selector_15_ids,""))</f>
        <v/>
      </c>
      <c r="G590" s="25"/>
      <c r="H590" s="23" t="str">
        <f t="array" ref="H590">IF(I590="","",XLOOKUP(I590,selector_16,selector_16_ids,""))</f>
        <v/>
      </c>
      <c r="I590" s="25"/>
      <c r="J590" s="14"/>
      <c r="K590" s="14"/>
      <c r="L590" s="14"/>
      <c r="M590" s="23" t="str">
        <f t="array" ref="M590">IF(N590="","",XLOOKUP(N590,selector_07,selector_07_ids,""))</f>
        <v/>
      </c>
      <c r="N590" s="25"/>
      <c r="O590" s="14"/>
      <c r="P590" s="23" t="str">
        <f t="array" ref="P590">IF(Q590="","",XLOOKUP(Q590,selector_04,selector_04_ids,""))</f>
        <v/>
      </c>
      <c r="Q590" s="25"/>
      <c r="R590" s="14"/>
      <c r="S590" s="27"/>
      <c r="T590" s="14"/>
    </row>
    <row r="591">
      <c r="A591" s="14"/>
      <c r="B591" s="23" t="str">
        <f>IF($A591="","",'Система'!$B$4)</f>
        <v/>
      </c>
      <c r="C591" s="14"/>
      <c r="D591" s="14"/>
      <c r="E591" s="14"/>
      <c r="F591" s="23" t="str">
        <f t="array" ref="F591">IF(G591="","",XLOOKUP(G591,selector_15,selector_15_ids,""))</f>
        <v/>
      </c>
      <c r="G591" s="25"/>
      <c r="H591" s="23" t="str">
        <f t="array" ref="H591">IF(I591="","",XLOOKUP(I591,selector_16,selector_16_ids,""))</f>
        <v/>
      </c>
      <c r="I591" s="25"/>
      <c r="J591" s="14"/>
      <c r="K591" s="14"/>
      <c r="L591" s="14"/>
      <c r="M591" s="23" t="str">
        <f t="array" ref="M591">IF(N591="","",XLOOKUP(N591,selector_07,selector_07_ids,""))</f>
        <v/>
      </c>
      <c r="N591" s="25"/>
      <c r="O591" s="14"/>
      <c r="P591" s="23" t="str">
        <f t="array" ref="P591">IF(Q591="","",XLOOKUP(Q591,selector_04,selector_04_ids,""))</f>
        <v/>
      </c>
      <c r="Q591" s="25"/>
      <c r="R591" s="14"/>
      <c r="S591" s="27"/>
      <c r="T591" s="14"/>
    </row>
    <row r="592">
      <c r="A592" s="14"/>
      <c r="B592" s="23" t="str">
        <f>IF($A592="","",'Система'!$B$4)</f>
        <v/>
      </c>
      <c r="C592" s="14"/>
      <c r="D592" s="14"/>
      <c r="E592" s="14"/>
      <c r="F592" s="23" t="str">
        <f t="array" ref="F592">IF(G592="","",XLOOKUP(G592,selector_15,selector_15_ids,""))</f>
        <v/>
      </c>
      <c r="G592" s="25"/>
      <c r="H592" s="23" t="str">
        <f t="array" ref="H592">IF(I592="","",XLOOKUP(I592,selector_16,selector_16_ids,""))</f>
        <v/>
      </c>
      <c r="I592" s="25"/>
      <c r="J592" s="14"/>
      <c r="K592" s="14"/>
      <c r="L592" s="14"/>
      <c r="M592" s="23" t="str">
        <f t="array" ref="M592">IF(N592="","",XLOOKUP(N592,selector_07,selector_07_ids,""))</f>
        <v/>
      </c>
      <c r="N592" s="25"/>
      <c r="O592" s="14"/>
      <c r="P592" s="23" t="str">
        <f t="array" ref="P592">IF(Q592="","",XLOOKUP(Q592,selector_04,selector_04_ids,""))</f>
        <v/>
      </c>
      <c r="Q592" s="25"/>
      <c r="R592" s="14"/>
      <c r="S592" s="27"/>
      <c r="T592" s="14"/>
    </row>
    <row r="593">
      <c r="A593" s="14"/>
      <c r="B593" s="23" t="str">
        <f>IF($A593="","",'Система'!$B$4)</f>
        <v/>
      </c>
      <c r="C593" s="14"/>
      <c r="D593" s="14"/>
      <c r="E593" s="14"/>
      <c r="F593" s="23" t="str">
        <f t="array" ref="F593">IF(G593="","",XLOOKUP(G593,selector_15,selector_15_ids,""))</f>
        <v/>
      </c>
      <c r="G593" s="25"/>
      <c r="H593" s="23" t="str">
        <f t="array" ref="H593">IF(I593="","",XLOOKUP(I593,selector_16,selector_16_ids,""))</f>
        <v/>
      </c>
      <c r="I593" s="25"/>
      <c r="J593" s="14"/>
      <c r="K593" s="14"/>
      <c r="L593" s="14"/>
      <c r="M593" s="23" t="str">
        <f t="array" ref="M593">IF(N593="","",XLOOKUP(N593,selector_07,selector_07_ids,""))</f>
        <v/>
      </c>
      <c r="N593" s="25"/>
      <c r="O593" s="14"/>
      <c r="P593" s="23" t="str">
        <f t="array" ref="P593">IF(Q593="","",XLOOKUP(Q593,selector_04,selector_04_ids,""))</f>
        <v/>
      </c>
      <c r="Q593" s="25"/>
      <c r="R593" s="14"/>
      <c r="S593" s="27"/>
      <c r="T593" s="14"/>
    </row>
    <row r="594">
      <c r="A594" s="14"/>
      <c r="B594" s="23" t="str">
        <f>IF($A594="","",'Система'!$B$4)</f>
        <v/>
      </c>
      <c r="C594" s="14"/>
      <c r="D594" s="14"/>
      <c r="E594" s="14"/>
      <c r="F594" s="23" t="str">
        <f t="array" ref="F594">IF(G594="","",XLOOKUP(G594,selector_15,selector_15_ids,""))</f>
        <v/>
      </c>
      <c r="G594" s="25"/>
      <c r="H594" s="23" t="str">
        <f t="array" ref="H594">IF(I594="","",XLOOKUP(I594,selector_16,selector_16_ids,""))</f>
        <v/>
      </c>
      <c r="I594" s="25"/>
      <c r="J594" s="14"/>
      <c r="K594" s="14"/>
      <c r="L594" s="14"/>
      <c r="M594" s="23" t="str">
        <f t="array" ref="M594">IF(N594="","",XLOOKUP(N594,selector_07,selector_07_ids,""))</f>
        <v/>
      </c>
      <c r="N594" s="25"/>
      <c r="O594" s="14"/>
      <c r="P594" s="23" t="str">
        <f t="array" ref="P594">IF(Q594="","",XLOOKUP(Q594,selector_04,selector_04_ids,""))</f>
        <v/>
      </c>
      <c r="Q594" s="25"/>
      <c r="R594" s="14"/>
      <c r="S594" s="27"/>
      <c r="T594" s="14"/>
    </row>
    <row r="595">
      <c r="A595" s="14"/>
      <c r="B595" s="23" t="str">
        <f>IF($A595="","",'Система'!$B$4)</f>
        <v/>
      </c>
      <c r="C595" s="14"/>
      <c r="D595" s="14"/>
      <c r="E595" s="14"/>
      <c r="F595" s="23" t="str">
        <f t="array" ref="F595">IF(G595="","",XLOOKUP(G595,selector_15,selector_15_ids,""))</f>
        <v/>
      </c>
      <c r="G595" s="25"/>
      <c r="H595" s="23" t="str">
        <f t="array" ref="H595">IF(I595="","",XLOOKUP(I595,selector_16,selector_16_ids,""))</f>
        <v/>
      </c>
      <c r="I595" s="25"/>
      <c r="J595" s="14"/>
      <c r="K595" s="14"/>
      <c r="L595" s="14"/>
      <c r="M595" s="23" t="str">
        <f t="array" ref="M595">IF(N595="","",XLOOKUP(N595,selector_07,selector_07_ids,""))</f>
        <v/>
      </c>
      <c r="N595" s="25"/>
      <c r="O595" s="14"/>
      <c r="P595" s="23" t="str">
        <f t="array" ref="P595">IF(Q595="","",XLOOKUP(Q595,selector_04,selector_04_ids,""))</f>
        <v/>
      </c>
      <c r="Q595" s="25"/>
      <c r="R595" s="14"/>
      <c r="S595" s="27"/>
      <c r="T595" s="14"/>
    </row>
    <row r="596">
      <c r="A596" s="14"/>
      <c r="B596" s="23" t="str">
        <f>IF($A596="","",'Система'!$B$4)</f>
        <v/>
      </c>
      <c r="C596" s="14"/>
      <c r="D596" s="14"/>
      <c r="E596" s="14"/>
      <c r="F596" s="23" t="str">
        <f t="array" ref="F596">IF(G596="","",XLOOKUP(G596,selector_15,selector_15_ids,""))</f>
        <v/>
      </c>
      <c r="G596" s="25"/>
      <c r="H596" s="23" t="str">
        <f t="array" ref="H596">IF(I596="","",XLOOKUP(I596,selector_16,selector_16_ids,""))</f>
        <v/>
      </c>
      <c r="I596" s="25"/>
      <c r="J596" s="14"/>
      <c r="K596" s="14"/>
      <c r="L596" s="14"/>
      <c r="M596" s="23" t="str">
        <f t="array" ref="M596">IF(N596="","",XLOOKUP(N596,selector_07,selector_07_ids,""))</f>
        <v/>
      </c>
      <c r="N596" s="25"/>
      <c r="O596" s="14"/>
      <c r="P596" s="23" t="str">
        <f t="array" ref="P596">IF(Q596="","",XLOOKUP(Q596,selector_04,selector_04_ids,""))</f>
        <v/>
      </c>
      <c r="Q596" s="25"/>
      <c r="R596" s="14"/>
      <c r="S596" s="27"/>
      <c r="T596" s="14"/>
    </row>
    <row r="597">
      <c r="A597" s="14"/>
      <c r="B597" s="23" t="str">
        <f>IF($A597="","",'Система'!$B$4)</f>
        <v/>
      </c>
      <c r="C597" s="14"/>
      <c r="D597" s="14"/>
      <c r="E597" s="14"/>
      <c r="F597" s="23" t="str">
        <f t="array" ref="F597">IF(G597="","",XLOOKUP(G597,selector_15,selector_15_ids,""))</f>
        <v/>
      </c>
      <c r="G597" s="25"/>
      <c r="H597" s="23" t="str">
        <f t="array" ref="H597">IF(I597="","",XLOOKUP(I597,selector_16,selector_16_ids,""))</f>
        <v/>
      </c>
      <c r="I597" s="25"/>
      <c r="J597" s="14"/>
      <c r="K597" s="14"/>
      <c r="L597" s="14"/>
      <c r="M597" s="23" t="str">
        <f t="array" ref="M597">IF(N597="","",XLOOKUP(N597,selector_07,selector_07_ids,""))</f>
        <v/>
      </c>
      <c r="N597" s="25"/>
      <c r="O597" s="14"/>
      <c r="P597" s="23" t="str">
        <f t="array" ref="P597">IF(Q597="","",XLOOKUP(Q597,selector_04,selector_04_ids,""))</f>
        <v/>
      </c>
      <c r="Q597" s="25"/>
      <c r="R597" s="14"/>
      <c r="S597" s="27"/>
      <c r="T597" s="14"/>
    </row>
    <row r="598">
      <c r="A598" s="14"/>
      <c r="B598" s="23" t="str">
        <f>IF($A598="","",'Система'!$B$4)</f>
        <v/>
      </c>
      <c r="C598" s="14"/>
      <c r="D598" s="14"/>
      <c r="E598" s="14"/>
      <c r="F598" s="23" t="str">
        <f t="array" ref="F598">IF(G598="","",XLOOKUP(G598,selector_15,selector_15_ids,""))</f>
        <v/>
      </c>
      <c r="G598" s="25"/>
      <c r="H598" s="23" t="str">
        <f t="array" ref="H598">IF(I598="","",XLOOKUP(I598,selector_16,selector_16_ids,""))</f>
        <v/>
      </c>
      <c r="I598" s="25"/>
      <c r="J598" s="14"/>
      <c r="K598" s="14"/>
      <c r="L598" s="14"/>
      <c r="M598" s="23" t="str">
        <f t="array" ref="M598">IF(N598="","",XLOOKUP(N598,selector_07,selector_07_ids,""))</f>
        <v/>
      </c>
      <c r="N598" s="25"/>
      <c r="O598" s="14"/>
      <c r="P598" s="23" t="str">
        <f t="array" ref="P598">IF(Q598="","",XLOOKUP(Q598,selector_04,selector_04_ids,""))</f>
        <v/>
      </c>
      <c r="Q598" s="25"/>
      <c r="R598" s="14"/>
      <c r="S598" s="27"/>
      <c r="T598" s="14"/>
    </row>
    <row r="599">
      <c r="A599" s="14"/>
      <c r="B599" s="23" t="str">
        <f>IF($A599="","",'Система'!$B$4)</f>
        <v/>
      </c>
      <c r="C599" s="14"/>
      <c r="D599" s="14"/>
      <c r="E599" s="14"/>
      <c r="F599" s="23" t="str">
        <f t="array" ref="F599">IF(G599="","",XLOOKUP(G599,selector_15,selector_15_ids,""))</f>
        <v/>
      </c>
      <c r="G599" s="25"/>
      <c r="H599" s="23" t="str">
        <f t="array" ref="H599">IF(I599="","",XLOOKUP(I599,selector_16,selector_16_ids,""))</f>
        <v/>
      </c>
      <c r="I599" s="25"/>
      <c r="J599" s="14"/>
      <c r="K599" s="14"/>
      <c r="L599" s="14"/>
      <c r="M599" s="23" t="str">
        <f t="array" ref="M599">IF(N599="","",XLOOKUP(N599,selector_07,selector_07_ids,""))</f>
        <v/>
      </c>
      <c r="N599" s="25"/>
      <c r="O599" s="14"/>
      <c r="P599" s="23" t="str">
        <f t="array" ref="P599">IF(Q599="","",XLOOKUP(Q599,selector_04,selector_04_ids,""))</f>
        <v/>
      </c>
      <c r="Q599" s="25"/>
      <c r="R599" s="14"/>
      <c r="S599" s="27"/>
      <c r="T599" s="14"/>
    </row>
    <row r="600">
      <c r="A600" s="14"/>
      <c r="B600" s="23" t="str">
        <f>IF($A600="","",'Система'!$B$4)</f>
        <v/>
      </c>
      <c r="C600" s="14"/>
      <c r="D600" s="14"/>
      <c r="E600" s="14"/>
      <c r="F600" s="23" t="str">
        <f t="array" ref="F600">IF(G600="","",XLOOKUP(G600,selector_15,selector_15_ids,""))</f>
        <v/>
      </c>
      <c r="G600" s="25"/>
      <c r="H600" s="23" t="str">
        <f t="array" ref="H600">IF(I600="","",XLOOKUP(I600,selector_16,selector_16_ids,""))</f>
        <v/>
      </c>
      <c r="I600" s="25"/>
      <c r="J600" s="14"/>
      <c r="K600" s="14"/>
      <c r="L600" s="14"/>
      <c r="M600" s="23" t="str">
        <f t="array" ref="M600">IF(N600="","",XLOOKUP(N600,selector_07,selector_07_ids,""))</f>
        <v/>
      </c>
      <c r="N600" s="25"/>
      <c r="O600" s="14"/>
      <c r="P600" s="23" t="str">
        <f t="array" ref="P600">IF(Q600="","",XLOOKUP(Q600,selector_04,selector_04_ids,""))</f>
        <v/>
      </c>
      <c r="Q600" s="25"/>
      <c r="R600" s="14"/>
      <c r="S600" s="27"/>
      <c r="T600" s="14"/>
    </row>
    <row r="601">
      <c r="A601" s="14"/>
      <c r="B601" s="23" t="str">
        <f>IF($A601="","",'Система'!$B$4)</f>
        <v/>
      </c>
      <c r="C601" s="14"/>
      <c r="D601" s="14"/>
      <c r="E601" s="14"/>
      <c r="F601" s="23" t="str">
        <f t="array" ref="F601">IF(G601="","",XLOOKUP(G601,selector_15,selector_15_ids,""))</f>
        <v/>
      </c>
      <c r="G601" s="25"/>
      <c r="H601" s="23" t="str">
        <f t="array" ref="H601">IF(I601="","",XLOOKUP(I601,selector_16,selector_16_ids,""))</f>
        <v/>
      </c>
      <c r="I601" s="25"/>
      <c r="J601" s="14"/>
      <c r="K601" s="14"/>
      <c r="L601" s="14"/>
      <c r="M601" s="23" t="str">
        <f t="array" ref="M601">IF(N601="","",XLOOKUP(N601,selector_07,selector_07_ids,""))</f>
        <v/>
      </c>
      <c r="N601" s="25"/>
      <c r="O601" s="14"/>
      <c r="P601" s="23" t="str">
        <f t="array" ref="P601">IF(Q601="","",XLOOKUP(Q601,selector_04,selector_04_ids,""))</f>
        <v/>
      </c>
      <c r="Q601" s="25"/>
      <c r="R601" s="14"/>
      <c r="S601" s="27"/>
      <c r="T601" s="14"/>
    </row>
    <row r="602">
      <c r="A602" s="14"/>
      <c r="B602" s="23" t="str">
        <f>IF($A602="","",'Система'!$B$4)</f>
        <v/>
      </c>
      <c r="C602" s="14"/>
      <c r="D602" s="14"/>
      <c r="E602" s="14"/>
      <c r="F602" s="23" t="str">
        <f t="array" ref="F602">IF(G602="","",XLOOKUP(G602,selector_15,selector_15_ids,""))</f>
        <v/>
      </c>
      <c r="G602" s="25"/>
      <c r="H602" s="23" t="str">
        <f t="array" ref="H602">IF(I602="","",XLOOKUP(I602,selector_16,selector_16_ids,""))</f>
        <v/>
      </c>
      <c r="I602" s="25"/>
      <c r="J602" s="14"/>
      <c r="K602" s="14"/>
      <c r="L602" s="14"/>
      <c r="M602" s="23" t="str">
        <f t="array" ref="M602">IF(N602="","",XLOOKUP(N602,selector_07,selector_07_ids,""))</f>
        <v/>
      </c>
      <c r="N602" s="25"/>
      <c r="O602" s="14"/>
      <c r="P602" s="23" t="str">
        <f t="array" ref="P602">IF(Q602="","",XLOOKUP(Q602,selector_04,selector_04_ids,""))</f>
        <v/>
      </c>
      <c r="Q602" s="25"/>
      <c r="R602" s="14"/>
      <c r="S602" s="27"/>
      <c r="T602" s="14"/>
    </row>
    <row r="603">
      <c r="A603" s="14"/>
      <c r="B603" s="23" t="str">
        <f>IF($A603="","",'Система'!$B$4)</f>
        <v/>
      </c>
      <c r="C603" s="14"/>
      <c r="D603" s="14"/>
      <c r="E603" s="14"/>
      <c r="F603" s="23" t="str">
        <f t="array" ref="F603">IF(G603="","",XLOOKUP(G603,selector_15,selector_15_ids,""))</f>
        <v/>
      </c>
      <c r="G603" s="25"/>
      <c r="H603" s="23" t="str">
        <f t="array" ref="H603">IF(I603="","",XLOOKUP(I603,selector_16,selector_16_ids,""))</f>
        <v/>
      </c>
      <c r="I603" s="25"/>
      <c r="J603" s="14"/>
      <c r="K603" s="14"/>
      <c r="L603" s="14"/>
      <c r="M603" s="23" t="str">
        <f t="array" ref="M603">IF(N603="","",XLOOKUP(N603,selector_07,selector_07_ids,""))</f>
        <v/>
      </c>
      <c r="N603" s="25"/>
      <c r="O603" s="14"/>
      <c r="P603" s="23" t="str">
        <f t="array" ref="P603">IF(Q603="","",XLOOKUP(Q603,selector_04,selector_04_ids,""))</f>
        <v/>
      </c>
      <c r="Q603" s="25"/>
      <c r="R603" s="14"/>
      <c r="S603" s="27"/>
      <c r="T603" s="14"/>
    </row>
    <row r="604">
      <c r="A604" s="14"/>
      <c r="B604" s="23" t="str">
        <f>IF($A604="","",'Система'!$B$4)</f>
        <v/>
      </c>
      <c r="C604" s="14"/>
      <c r="D604" s="14"/>
      <c r="E604" s="14"/>
      <c r="F604" s="23" t="str">
        <f t="array" ref="F604">IF(G604="","",XLOOKUP(G604,selector_15,selector_15_ids,""))</f>
        <v/>
      </c>
      <c r="G604" s="25"/>
      <c r="H604" s="23" t="str">
        <f t="array" ref="H604">IF(I604="","",XLOOKUP(I604,selector_16,selector_16_ids,""))</f>
        <v/>
      </c>
      <c r="I604" s="25"/>
      <c r="J604" s="14"/>
      <c r="K604" s="14"/>
      <c r="L604" s="14"/>
      <c r="M604" s="23" t="str">
        <f t="array" ref="M604">IF(N604="","",XLOOKUP(N604,selector_07,selector_07_ids,""))</f>
        <v/>
      </c>
      <c r="N604" s="25"/>
      <c r="O604" s="14"/>
      <c r="P604" s="23" t="str">
        <f t="array" ref="P604">IF(Q604="","",XLOOKUP(Q604,selector_04,selector_04_ids,""))</f>
        <v/>
      </c>
      <c r="Q604" s="25"/>
      <c r="R604" s="14"/>
      <c r="S604" s="27"/>
      <c r="T604" s="14"/>
    </row>
    <row r="605">
      <c r="A605" s="14"/>
      <c r="B605" s="23" t="str">
        <f>IF($A605="","",'Система'!$B$4)</f>
        <v/>
      </c>
      <c r="C605" s="14"/>
      <c r="D605" s="14"/>
      <c r="E605" s="14"/>
      <c r="F605" s="23" t="str">
        <f t="array" ref="F605">IF(G605="","",XLOOKUP(G605,selector_15,selector_15_ids,""))</f>
        <v/>
      </c>
      <c r="G605" s="25"/>
      <c r="H605" s="23" t="str">
        <f t="array" ref="H605">IF(I605="","",XLOOKUP(I605,selector_16,selector_16_ids,""))</f>
        <v/>
      </c>
      <c r="I605" s="25"/>
      <c r="J605" s="14"/>
      <c r="K605" s="14"/>
      <c r="L605" s="14"/>
      <c r="M605" s="23" t="str">
        <f t="array" ref="M605">IF(N605="","",XLOOKUP(N605,selector_07,selector_07_ids,""))</f>
        <v/>
      </c>
      <c r="N605" s="25"/>
      <c r="O605" s="14"/>
      <c r="P605" s="23" t="str">
        <f t="array" ref="P605">IF(Q605="","",XLOOKUP(Q605,selector_04,selector_04_ids,""))</f>
        <v/>
      </c>
      <c r="Q605" s="25"/>
      <c r="R605" s="14"/>
      <c r="S605" s="27"/>
      <c r="T605" s="14"/>
    </row>
    <row r="606">
      <c r="A606" s="14"/>
      <c r="B606" s="23" t="str">
        <f>IF($A606="","",'Система'!$B$4)</f>
        <v/>
      </c>
      <c r="C606" s="14"/>
      <c r="D606" s="14"/>
      <c r="E606" s="14"/>
      <c r="F606" s="23" t="str">
        <f t="array" ref="F606">IF(G606="","",XLOOKUP(G606,selector_15,selector_15_ids,""))</f>
        <v/>
      </c>
      <c r="G606" s="25"/>
      <c r="H606" s="23" t="str">
        <f t="array" ref="H606">IF(I606="","",XLOOKUP(I606,selector_16,selector_16_ids,""))</f>
        <v/>
      </c>
      <c r="I606" s="25"/>
      <c r="J606" s="14"/>
      <c r="K606" s="14"/>
      <c r="L606" s="14"/>
      <c r="M606" s="23" t="str">
        <f t="array" ref="M606">IF(N606="","",XLOOKUP(N606,selector_07,selector_07_ids,""))</f>
        <v/>
      </c>
      <c r="N606" s="25"/>
      <c r="O606" s="14"/>
      <c r="P606" s="23" t="str">
        <f t="array" ref="P606">IF(Q606="","",XLOOKUP(Q606,selector_04,selector_04_ids,""))</f>
        <v/>
      </c>
      <c r="Q606" s="25"/>
      <c r="R606" s="14"/>
      <c r="S606" s="27"/>
      <c r="T606" s="14"/>
    </row>
    <row r="607">
      <c r="A607" s="14"/>
      <c r="B607" s="23" t="str">
        <f>IF($A607="","",'Система'!$B$4)</f>
        <v/>
      </c>
      <c r="C607" s="14"/>
      <c r="D607" s="14"/>
      <c r="E607" s="14"/>
      <c r="F607" s="23" t="str">
        <f t="array" ref="F607">IF(G607="","",XLOOKUP(G607,selector_15,selector_15_ids,""))</f>
        <v/>
      </c>
      <c r="G607" s="25"/>
      <c r="H607" s="23" t="str">
        <f t="array" ref="H607">IF(I607="","",XLOOKUP(I607,selector_16,selector_16_ids,""))</f>
        <v/>
      </c>
      <c r="I607" s="25"/>
      <c r="J607" s="14"/>
      <c r="K607" s="14"/>
      <c r="L607" s="14"/>
      <c r="M607" s="23" t="str">
        <f t="array" ref="M607">IF(N607="","",XLOOKUP(N607,selector_07,selector_07_ids,""))</f>
        <v/>
      </c>
      <c r="N607" s="25"/>
      <c r="O607" s="14"/>
      <c r="P607" s="23" t="str">
        <f t="array" ref="P607">IF(Q607="","",XLOOKUP(Q607,selector_04,selector_04_ids,""))</f>
        <v/>
      </c>
      <c r="Q607" s="25"/>
      <c r="R607" s="14"/>
      <c r="S607" s="27"/>
      <c r="T607" s="14"/>
    </row>
    <row r="608">
      <c r="A608" s="14"/>
      <c r="B608" s="23" t="str">
        <f>IF($A608="","",'Система'!$B$4)</f>
        <v/>
      </c>
      <c r="C608" s="14"/>
      <c r="D608" s="14"/>
      <c r="E608" s="14"/>
      <c r="F608" s="23" t="str">
        <f t="array" ref="F608">IF(G608="","",XLOOKUP(G608,selector_15,selector_15_ids,""))</f>
        <v/>
      </c>
      <c r="G608" s="25"/>
      <c r="H608" s="23" t="str">
        <f t="array" ref="H608">IF(I608="","",XLOOKUP(I608,selector_16,selector_16_ids,""))</f>
        <v/>
      </c>
      <c r="I608" s="25"/>
      <c r="J608" s="14"/>
      <c r="K608" s="14"/>
      <c r="L608" s="14"/>
      <c r="M608" s="23" t="str">
        <f t="array" ref="M608">IF(N608="","",XLOOKUP(N608,selector_07,selector_07_ids,""))</f>
        <v/>
      </c>
      <c r="N608" s="25"/>
      <c r="O608" s="14"/>
      <c r="P608" s="23" t="str">
        <f t="array" ref="P608">IF(Q608="","",XLOOKUP(Q608,selector_04,selector_04_ids,""))</f>
        <v/>
      </c>
      <c r="Q608" s="25"/>
      <c r="R608" s="14"/>
      <c r="S608" s="27"/>
      <c r="T608" s="14"/>
    </row>
    <row r="609">
      <c r="A609" s="14"/>
      <c r="B609" s="23" t="str">
        <f>IF($A609="","",'Система'!$B$4)</f>
        <v/>
      </c>
      <c r="C609" s="14"/>
      <c r="D609" s="14"/>
      <c r="E609" s="14"/>
      <c r="F609" s="23" t="str">
        <f t="array" ref="F609">IF(G609="","",XLOOKUP(G609,selector_15,selector_15_ids,""))</f>
        <v/>
      </c>
      <c r="G609" s="25"/>
      <c r="H609" s="23" t="str">
        <f t="array" ref="H609">IF(I609="","",XLOOKUP(I609,selector_16,selector_16_ids,""))</f>
        <v/>
      </c>
      <c r="I609" s="25"/>
      <c r="J609" s="14"/>
      <c r="K609" s="14"/>
      <c r="L609" s="14"/>
      <c r="M609" s="23" t="str">
        <f t="array" ref="M609">IF(N609="","",XLOOKUP(N609,selector_07,selector_07_ids,""))</f>
        <v/>
      </c>
      <c r="N609" s="25"/>
      <c r="O609" s="14"/>
      <c r="P609" s="23" t="str">
        <f t="array" ref="P609">IF(Q609="","",XLOOKUP(Q609,selector_04,selector_04_ids,""))</f>
        <v/>
      </c>
      <c r="Q609" s="25"/>
      <c r="R609" s="14"/>
      <c r="S609" s="27"/>
      <c r="T609" s="14"/>
    </row>
    <row r="610">
      <c r="A610" s="14"/>
      <c r="B610" s="23" t="str">
        <f>IF($A610="","",'Система'!$B$4)</f>
        <v/>
      </c>
      <c r="C610" s="14"/>
      <c r="D610" s="14"/>
      <c r="E610" s="14"/>
      <c r="F610" s="23" t="str">
        <f t="array" ref="F610">IF(G610="","",XLOOKUP(G610,selector_15,selector_15_ids,""))</f>
        <v/>
      </c>
      <c r="G610" s="25"/>
      <c r="H610" s="23" t="str">
        <f t="array" ref="H610">IF(I610="","",XLOOKUP(I610,selector_16,selector_16_ids,""))</f>
        <v/>
      </c>
      <c r="I610" s="25"/>
      <c r="J610" s="14"/>
      <c r="K610" s="14"/>
      <c r="L610" s="14"/>
      <c r="M610" s="23" t="str">
        <f t="array" ref="M610">IF(N610="","",XLOOKUP(N610,selector_07,selector_07_ids,""))</f>
        <v/>
      </c>
      <c r="N610" s="25"/>
      <c r="O610" s="14"/>
      <c r="P610" s="23" t="str">
        <f t="array" ref="P610">IF(Q610="","",XLOOKUP(Q610,selector_04,selector_04_ids,""))</f>
        <v/>
      </c>
      <c r="Q610" s="25"/>
      <c r="R610" s="14"/>
      <c r="S610" s="27"/>
      <c r="T610" s="14"/>
    </row>
    <row r="611">
      <c r="A611" s="14"/>
      <c r="B611" s="23" t="str">
        <f>IF($A611="","",'Система'!$B$4)</f>
        <v/>
      </c>
      <c r="C611" s="14"/>
      <c r="D611" s="14"/>
      <c r="E611" s="14"/>
      <c r="F611" s="23" t="str">
        <f t="array" ref="F611">IF(G611="","",XLOOKUP(G611,selector_15,selector_15_ids,""))</f>
        <v/>
      </c>
      <c r="G611" s="25"/>
      <c r="H611" s="23" t="str">
        <f t="array" ref="H611">IF(I611="","",XLOOKUP(I611,selector_16,selector_16_ids,""))</f>
        <v/>
      </c>
      <c r="I611" s="25"/>
      <c r="J611" s="14"/>
      <c r="K611" s="14"/>
      <c r="L611" s="14"/>
      <c r="M611" s="23" t="str">
        <f t="array" ref="M611">IF(N611="","",XLOOKUP(N611,selector_07,selector_07_ids,""))</f>
        <v/>
      </c>
      <c r="N611" s="25"/>
      <c r="O611" s="14"/>
      <c r="P611" s="23" t="str">
        <f t="array" ref="P611">IF(Q611="","",XLOOKUP(Q611,selector_04,selector_04_ids,""))</f>
        <v/>
      </c>
      <c r="Q611" s="25"/>
      <c r="R611" s="14"/>
      <c r="S611" s="27"/>
      <c r="T611" s="14"/>
    </row>
    <row r="612">
      <c r="A612" s="14"/>
      <c r="B612" s="23" t="str">
        <f>IF($A612="","",'Система'!$B$4)</f>
        <v/>
      </c>
      <c r="C612" s="14"/>
      <c r="D612" s="14"/>
      <c r="E612" s="14"/>
      <c r="F612" s="23" t="str">
        <f t="array" ref="F612">IF(G612="","",XLOOKUP(G612,selector_15,selector_15_ids,""))</f>
        <v/>
      </c>
      <c r="G612" s="25"/>
      <c r="H612" s="23" t="str">
        <f t="array" ref="H612">IF(I612="","",XLOOKUP(I612,selector_16,selector_16_ids,""))</f>
        <v/>
      </c>
      <c r="I612" s="25"/>
      <c r="J612" s="14"/>
      <c r="K612" s="14"/>
      <c r="L612" s="14"/>
      <c r="M612" s="23" t="str">
        <f t="array" ref="M612">IF(N612="","",XLOOKUP(N612,selector_07,selector_07_ids,""))</f>
        <v/>
      </c>
      <c r="N612" s="25"/>
      <c r="O612" s="14"/>
      <c r="P612" s="23" t="str">
        <f t="array" ref="P612">IF(Q612="","",XLOOKUP(Q612,selector_04,selector_04_ids,""))</f>
        <v/>
      </c>
      <c r="Q612" s="25"/>
      <c r="R612" s="14"/>
      <c r="S612" s="27"/>
      <c r="T612" s="14"/>
    </row>
    <row r="613">
      <c r="A613" s="14"/>
      <c r="B613" s="23" t="str">
        <f>IF($A613="","",'Система'!$B$4)</f>
        <v/>
      </c>
      <c r="C613" s="14"/>
      <c r="D613" s="14"/>
      <c r="E613" s="14"/>
      <c r="F613" s="23" t="str">
        <f t="array" ref="F613">IF(G613="","",XLOOKUP(G613,selector_15,selector_15_ids,""))</f>
        <v/>
      </c>
      <c r="G613" s="25"/>
      <c r="H613" s="23" t="str">
        <f t="array" ref="H613">IF(I613="","",XLOOKUP(I613,selector_16,selector_16_ids,""))</f>
        <v/>
      </c>
      <c r="I613" s="25"/>
      <c r="J613" s="14"/>
      <c r="K613" s="14"/>
      <c r="L613" s="14"/>
      <c r="M613" s="23" t="str">
        <f t="array" ref="M613">IF(N613="","",XLOOKUP(N613,selector_07,selector_07_ids,""))</f>
        <v/>
      </c>
      <c r="N613" s="25"/>
      <c r="O613" s="14"/>
      <c r="P613" s="23" t="str">
        <f t="array" ref="P613">IF(Q613="","",XLOOKUP(Q613,selector_04,selector_04_ids,""))</f>
        <v/>
      </c>
      <c r="Q613" s="25"/>
      <c r="R613" s="14"/>
      <c r="S613" s="27"/>
      <c r="T613" s="14"/>
    </row>
    <row r="614">
      <c r="A614" s="14"/>
      <c r="B614" s="23" t="str">
        <f>IF($A614="","",'Система'!$B$4)</f>
        <v/>
      </c>
      <c r="C614" s="14"/>
      <c r="D614" s="14"/>
      <c r="E614" s="14"/>
      <c r="F614" s="23" t="str">
        <f t="array" ref="F614">IF(G614="","",XLOOKUP(G614,selector_15,selector_15_ids,""))</f>
        <v/>
      </c>
      <c r="G614" s="25"/>
      <c r="H614" s="23" t="str">
        <f t="array" ref="H614">IF(I614="","",XLOOKUP(I614,selector_16,selector_16_ids,""))</f>
        <v/>
      </c>
      <c r="I614" s="25"/>
      <c r="J614" s="14"/>
      <c r="K614" s="14"/>
      <c r="L614" s="14"/>
      <c r="M614" s="23" t="str">
        <f t="array" ref="M614">IF(N614="","",XLOOKUP(N614,selector_07,selector_07_ids,""))</f>
        <v/>
      </c>
      <c r="N614" s="25"/>
      <c r="O614" s="14"/>
      <c r="P614" s="23" t="str">
        <f t="array" ref="P614">IF(Q614="","",XLOOKUP(Q614,selector_04,selector_04_ids,""))</f>
        <v/>
      </c>
      <c r="Q614" s="25"/>
      <c r="R614" s="14"/>
      <c r="S614" s="27"/>
      <c r="T614" s="14"/>
    </row>
    <row r="615">
      <c r="A615" s="14"/>
      <c r="B615" s="23" t="str">
        <f>IF($A615="","",'Система'!$B$4)</f>
        <v/>
      </c>
      <c r="C615" s="14"/>
      <c r="D615" s="14"/>
      <c r="E615" s="14"/>
      <c r="F615" s="23" t="str">
        <f t="array" ref="F615">IF(G615="","",XLOOKUP(G615,selector_15,selector_15_ids,""))</f>
        <v/>
      </c>
      <c r="G615" s="25"/>
      <c r="H615" s="23" t="str">
        <f t="array" ref="H615">IF(I615="","",XLOOKUP(I615,selector_16,selector_16_ids,""))</f>
        <v/>
      </c>
      <c r="I615" s="25"/>
      <c r="J615" s="14"/>
      <c r="K615" s="14"/>
      <c r="L615" s="14"/>
      <c r="M615" s="23" t="str">
        <f t="array" ref="M615">IF(N615="","",XLOOKUP(N615,selector_07,selector_07_ids,""))</f>
        <v/>
      </c>
      <c r="N615" s="25"/>
      <c r="O615" s="14"/>
      <c r="P615" s="23" t="str">
        <f t="array" ref="P615">IF(Q615="","",XLOOKUP(Q615,selector_04,selector_04_ids,""))</f>
        <v/>
      </c>
      <c r="Q615" s="25"/>
      <c r="R615" s="14"/>
      <c r="S615" s="27"/>
      <c r="T615" s="14"/>
    </row>
    <row r="616">
      <c r="A616" s="14"/>
      <c r="B616" s="23" t="str">
        <f>IF($A616="","",'Система'!$B$4)</f>
        <v/>
      </c>
      <c r="C616" s="14"/>
      <c r="D616" s="14"/>
      <c r="E616" s="14"/>
      <c r="F616" s="23" t="str">
        <f t="array" ref="F616">IF(G616="","",XLOOKUP(G616,selector_15,selector_15_ids,""))</f>
        <v/>
      </c>
      <c r="G616" s="25"/>
      <c r="H616" s="23" t="str">
        <f t="array" ref="H616">IF(I616="","",XLOOKUP(I616,selector_16,selector_16_ids,""))</f>
        <v/>
      </c>
      <c r="I616" s="25"/>
      <c r="J616" s="14"/>
      <c r="K616" s="14"/>
      <c r="L616" s="14"/>
      <c r="M616" s="23" t="str">
        <f t="array" ref="M616">IF(N616="","",XLOOKUP(N616,selector_07,selector_07_ids,""))</f>
        <v/>
      </c>
      <c r="N616" s="25"/>
      <c r="O616" s="14"/>
      <c r="P616" s="23" t="str">
        <f t="array" ref="P616">IF(Q616="","",XLOOKUP(Q616,selector_04,selector_04_ids,""))</f>
        <v/>
      </c>
      <c r="Q616" s="25"/>
      <c r="R616" s="14"/>
      <c r="S616" s="27"/>
      <c r="T616" s="14"/>
    </row>
    <row r="617">
      <c r="A617" s="14"/>
      <c r="B617" s="23" t="str">
        <f>IF($A617="","",'Система'!$B$4)</f>
        <v/>
      </c>
      <c r="C617" s="14"/>
      <c r="D617" s="14"/>
      <c r="E617" s="14"/>
      <c r="F617" s="23" t="str">
        <f t="array" ref="F617">IF(G617="","",XLOOKUP(G617,selector_15,selector_15_ids,""))</f>
        <v/>
      </c>
      <c r="G617" s="25"/>
      <c r="H617" s="23" t="str">
        <f t="array" ref="H617">IF(I617="","",XLOOKUP(I617,selector_16,selector_16_ids,""))</f>
        <v/>
      </c>
      <c r="I617" s="25"/>
      <c r="J617" s="14"/>
      <c r="K617" s="14"/>
      <c r="L617" s="14"/>
      <c r="M617" s="23" t="str">
        <f t="array" ref="M617">IF(N617="","",XLOOKUP(N617,selector_07,selector_07_ids,""))</f>
        <v/>
      </c>
      <c r="N617" s="25"/>
      <c r="O617" s="14"/>
      <c r="P617" s="23" t="str">
        <f t="array" ref="P617">IF(Q617="","",XLOOKUP(Q617,selector_04,selector_04_ids,""))</f>
        <v/>
      </c>
      <c r="Q617" s="25"/>
      <c r="R617" s="14"/>
      <c r="S617" s="27"/>
      <c r="T617" s="14"/>
    </row>
    <row r="618">
      <c r="A618" s="14"/>
      <c r="B618" s="23" t="str">
        <f>IF($A618="","",'Система'!$B$4)</f>
        <v/>
      </c>
      <c r="C618" s="14"/>
      <c r="D618" s="14"/>
      <c r="E618" s="14"/>
      <c r="F618" s="23" t="str">
        <f t="array" ref="F618">IF(G618="","",XLOOKUP(G618,selector_15,selector_15_ids,""))</f>
        <v/>
      </c>
      <c r="G618" s="25"/>
      <c r="H618" s="23" t="str">
        <f t="array" ref="H618">IF(I618="","",XLOOKUP(I618,selector_16,selector_16_ids,""))</f>
        <v/>
      </c>
      <c r="I618" s="25"/>
      <c r="J618" s="14"/>
      <c r="K618" s="14"/>
      <c r="L618" s="14"/>
      <c r="M618" s="23" t="str">
        <f t="array" ref="M618">IF(N618="","",XLOOKUP(N618,selector_07,selector_07_ids,""))</f>
        <v/>
      </c>
      <c r="N618" s="25"/>
      <c r="O618" s="14"/>
      <c r="P618" s="23" t="str">
        <f t="array" ref="P618">IF(Q618="","",XLOOKUP(Q618,selector_04,selector_04_ids,""))</f>
        <v/>
      </c>
      <c r="Q618" s="25"/>
      <c r="R618" s="14"/>
      <c r="S618" s="27"/>
      <c r="T618" s="14"/>
    </row>
    <row r="619">
      <c r="A619" s="14"/>
      <c r="B619" s="23" t="str">
        <f>IF($A619="","",'Система'!$B$4)</f>
        <v/>
      </c>
      <c r="C619" s="14"/>
      <c r="D619" s="14"/>
      <c r="E619" s="14"/>
      <c r="F619" s="23" t="str">
        <f t="array" ref="F619">IF(G619="","",XLOOKUP(G619,selector_15,selector_15_ids,""))</f>
        <v/>
      </c>
      <c r="G619" s="25"/>
      <c r="H619" s="23" t="str">
        <f t="array" ref="H619">IF(I619="","",XLOOKUP(I619,selector_16,selector_16_ids,""))</f>
        <v/>
      </c>
      <c r="I619" s="25"/>
      <c r="J619" s="14"/>
      <c r="K619" s="14"/>
      <c r="L619" s="14"/>
      <c r="M619" s="23" t="str">
        <f t="array" ref="M619">IF(N619="","",XLOOKUP(N619,selector_07,selector_07_ids,""))</f>
        <v/>
      </c>
      <c r="N619" s="25"/>
      <c r="O619" s="14"/>
      <c r="P619" s="23" t="str">
        <f t="array" ref="P619">IF(Q619="","",XLOOKUP(Q619,selector_04,selector_04_ids,""))</f>
        <v/>
      </c>
      <c r="Q619" s="25"/>
      <c r="R619" s="14"/>
      <c r="S619" s="27"/>
      <c r="T619" s="14"/>
    </row>
    <row r="620">
      <c r="A620" s="14"/>
      <c r="B620" s="23" t="str">
        <f>IF($A620="","",'Система'!$B$4)</f>
        <v/>
      </c>
      <c r="C620" s="14"/>
      <c r="D620" s="14"/>
      <c r="E620" s="14"/>
      <c r="F620" s="23" t="str">
        <f t="array" ref="F620">IF(G620="","",XLOOKUP(G620,selector_15,selector_15_ids,""))</f>
        <v/>
      </c>
      <c r="G620" s="25"/>
      <c r="H620" s="23" t="str">
        <f t="array" ref="H620">IF(I620="","",XLOOKUP(I620,selector_16,selector_16_ids,""))</f>
        <v/>
      </c>
      <c r="I620" s="25"/>
      <c r="J620" s="14"/>
      <c r="K620" s="14"/>
      <c r="L620" s="14"/>
      <c r="M620" s="23" t="str">
        <f t="array" ref="M620">IF(N620="","",XLOOKUP(N620,selector_07,selector_07_ids,""))</f>
        <v/>
      </c>
      <c r="N620" s="25"/>
      <c r="O620" s="14"/>
      <c r="P620" s="23" t="str">
        <f t="array" ref="P620">IF(Q620="","",XLOOKUP(Q620,selector_04,selector_04_ids,""))</f>
        <v/>
      </c>
      <c r="Q620" s="25"/>
      <c r="R620" s="14"/>
      <c r="S620" s="27"/>
      <c r="T620" s="14"/>
    </row>
    <row r="621">
      <c r="A621" s="14"/>
      <c r="B621" s="23" t="str">
        <f>IF($A621="","",'Система'!$B$4)</f>
        <v/>
      </c>
      <c r="C621" s="14"/>
      <c r="D621" s="14"/>
      <c r="E621" s="14"/>
      <c r="F621" s="23" t="str">
        <f t="array" ref="F621">IF(G621="","",XLOOKUP(G621,selector_15,selector_15_ids,""))</f>
        <v/>
      </c>
      <c r="G621" s="25"/>
      <c r="H621" s="23" t="str">
        <f t="array" ref="H621">IF(I621="","",XLOOKUP(I621,selector_16,selector_16_ids,""))</f>
        <v/>
      </c>
      <c r="I621" s="25"/>
      <c r="J621" s="14"/>
      <c r="K621" s="14"/>
      <c r="L621" s="14"/>
      <c r="M621" s="23" t="str">
        <f t="array" ref="M621">IF(N621="","",XLOOKUP(N621,selector_07,selector_07_ids,""))</f>
        <v/>
      </c>
      <c r="N621" s="25"/>
      <c r="O621" s="14"/>
      <c r="P621" s="23" t="str">
        <f t="array" ref="P621">IF(Q621="","",XLOOKUP(Q621,selector_04,selector_04_ids,""))</f>
        <v/>
      </c>
      <c r="Q621" s="25"/>
      <c r="R621" s="14"/>
      <c r="S621" s="27"/>
      <c r="T621" s="14"/>
    </row>
    <row r="622">
      <c r="A622" s="14"/>
      <c r="B622" s="23" t="str">
        <f>IF($A622="","",'Система'!$B$4)</f>
        <v/>
      </c>
      <c r="C622" s="14"/>
      <c r="D622" s="14"/>
      <c r="E622" s="14"/>
      <c r="F622" s="23" t="str">
        <f t="array" ref="F622">IF(G622="","",XLOOKUP(G622,selector_15,selector_15_ids,""))</f>
        <v/>
      </c>
      <c r="G622" s="25"/>
      <c r="H622" s="23" t="str">
        <f t="array" ref="H622">IF(I622="","",XLOOKUP(I622,selector_16,selector_16_ids,""))</f>
        <v/>
      </c>
      <c r="I622" s="25"/>
      <c r="J622" s="14"/>
      <c r="K622" s="14"/>
      <c r="L622" s="14"/>
      <c r="M622" s="23" t="str">
        <f t="array" ref="M622">IF(N622="","",XLOOKUP(N622,selector_07,selector_07_ids,""))</f>
        <v/>
      </c>
      <c r="N622" s="25"/>
      <c r="O622" s="14"/>
      <c r="P622" s="23" t="str">
        <f t="array" ref="P622">IF(Q622="","",XLOOKUP(Q622,selector_04,selector_04_ids,""))</f>
        <v/>
      </c>
      <c r="Q622" s="25"/>
      <c r="R622" s="14"/>
      <c r="S622" s="27"/>
      <c r="T622" s="14"/>
    </row>
    <row r="623">
      <c r="A623" s="14"/>
      <c r="B623" s="23" t="str">
        <f>IF($A623="","",'Система'!$B$4)</f>
        <v/>
      </c>
      <c r="C623" s="14"/>
      <c r="D623" s="14"/>
      <c r="E623" s="14"/>
      <c r="F623" s="23" t="str">
        <f t="array" ref="F623">IF(G623="","",XLOOKUP(G623,selector_15,selector_15_ids,""))</f>
        <v/>
      </c>
      <c r="G623" s="25"/>
      <c r="H623" s="23" t="str">
        <f t="array" ref="H623">IF(I623="","",XLOOKUP(I623,selector_16,selector_16_ids,""))</f>
        <v/>
      </c>
      <c r="I623" s="25"/>
      <c r="J623" s="14"/>
      <c r="K623" s="14"/>
      <c r="L623" s="14"/>
      <c r="M623" s="23" t="str">
        <f t="array" ref="M623">IF(N623="","",XLOOKUP(N623,selector_07,selector_07_ids,""))</f>
        <v/>
      </c>
      <c r="N623" s="25"/>
      <c r="O623" s="14"/>
      <c r="P623" s="23" t="str">
        <f t="array" ref="P623">IF(Q623="","",XLOOKUP(Q623,selector_04,selector_04_ids,""))</f>
        <v/>
      </c>
      <c r="Q623" s="25"/>
      <c r="R623" s="14"/>
      <c r="S623" s="27"/>
      <c r="T623" s="14"/>
    </row>
    <row r="624">
      <c r="A624" s="14"/>
      <c r="B624" s="23" t="str">
        <f>IF($A624="","",'Система'!$B$4)</f>
        <v/>
      </c>
      <c r="C624" s="14"/>
      <c r="D624" s="14"/>
      <c r="E624" s="14"/>
      <c r="F624" s="23" t="str">
        <f t="array" ref="F624">IF(G624="","",XLOOKUP(G624,selector_15,selector_15_ids,""))</f>
        <v/>
      </c>
      <c r="G624" s="25"/>
      <c r="H624" s="23" t="str">
        <f t="array" ref="H624">IF(I624="","",XLOOKUP(I624,selector_16,selector_16_ids,""))</f>
        <v/>
      </c>
      <c r="I624" s="25"/>
      <c r="J624" s="14"/>
      <c r="K624" s="14"/>
      <c r="L624" s="14"/>
      <c r="M624" s="23" t="str">
        <f t="array" ref="M624">IF(N624="","",XLOOKUP(N624,selector_07,selector_07_ids,""))</f>
        <v/>
      </c>
      <c r="N624" s="25"/>
      <c r="O624" s="14"/>
      <c r="P624" s="23" t="str">
        <f t="array" ref="P624">IF(Q624="","",XLOOKUP(Q624,selector_04,selector_04_ids,""))</f>
        <v/>
      </c>
      <c r="Q624" s="25"/>
      <c r="R624" s="14"/>
      <c r="S624" s="27"/>
      <c r="T624" s="14"/>
    </row>
    <row r="625">
      <c r="A625" s="14"/>
      <c r="B625" s="23" t="str">
        <f>IF($A625="","",'Система'!$B$4)</f>
        <v/>
      </c>
      <c r="C625" s="14"/>
      <c r="D625" s="14"/>
      <c r="E625" s="14"/>
      <c r="F625" s="23" t="str">
        <f t="array" ref="F625">IF(G625="","",XLOOKUP(G625,selector_15,selector_15_ids,""))</f>
        <v/>
      </c>
      <c r="G625" s="25"/>
      <c r="H625" s="23" t="str">
        <f t="array" ref="H625">IF(I625="","",XLOOKUP(I625,selector_16,selector_16_ids,""))</f>
        <v/>
      </c>
      <c r="I625" s="25"/>
      <c r="J625" s="14"/>
      <c r="K625" s="14"/>
      <c r="L625" s="14"/>
      <c r="M625" s="23" t="str">
        <f t="array" ref="M625">IF(N625="","",XLOOKUP(N625,selector_07,selector_07_ids,""))</f>
        <v/>
      </c>
      <c r="N625" s="25"/>
      <c r="O625" s="14"/>
      <c r="P625" s="23" t="str">
        <f t="array" ref="P625">IF(Q625="","",XLOOKUP(Q625,selector_04,selector_04_ids,""))</f>
        <v/>
      </c>
      <c r="Q625" s="25"/>
      <c r="R625" s="14"/>
      <c r="S625" s="27"/>
      <c r="T625" s="14"/>
    </row>
    <row r="626">
      <c r="A626" s="14"/>
      <c r="B626" s="23" t="str">
        <f>IF($A626="","",'Система'!$B$4)</f>
        <v/>
      </c>
      <c r="C626" s="14"/>
      <c r="D626" s="14"/>
      <c r="E626" s="14"/>
      <c r="F626" s="23" t="str">
        <f t="array" ref="F626">IF(G626="","",XLOOKUP(G626,selector_15,selector_15_ids,""))</f>
        <v/>
      </c>
      <c r="G626" s="25"/>
      <c r="H626" s="23" t="str">
        <f t="array" ref="H626">IF(I626="","",XLOOKUP(I626,selector_16,selector_16_ids,""))</f>
        <v/>
      </c>
      <c r="I626" s="25"/>
      <c r="J626" s="14"/>
      <c r="K626" s="14"/>
      <c r="L626" s="14"/>
      <c r="M626" s="23" t="str">
        <f t="array" ref="M626">IF(N626="","",XLOOKUP(N626,selector_07,selector_07_ids,""))</f>
        <v/>
      </c>
      <c r="N626" s="25"/>
      <c r="O626" s="14"/>
      <c r="P626" s="23" t="str">
        <f t="array" ref="P626">IF(Q626="","",XLOOKUP(Q626,selector_04,selector_04_ids,""))</f>
        <v/>
      </c>
      <c r="Q626" s="25"/>
      <c r="R626" s="14"/>
      <c r="S626" s="27"/>
      <c r="T626" s="14"/>
    </row>
    <row r="627">
      <c r="A627" s="14"/>
      <c r="B627" s="23" t="str">
        <f>IF($A627="","",'Система'!$B$4)</f>
        <v/>
      </c>
      <c r="C627" s="14"/>
      <c r="D627" s="14"/>
      <c r="E627" s="14"/>
      <c r="F627" s="23" t="str">
        <f t="array" ref="F627">IF(G627="","",XLOOKUP(G627,selector_15,selector_15_ids,""))</f>
        <v/>
      </c>
      <c r="G627" s="25"/>
      <c r="H627" s="23" t="str">
        <f t="array" ref="H627">IF(I627="","",XLOOKUP(I627,selector_16,selector_16_ids,""))</f>
        <v/>
      </c>
      <c r="I627" s="25"/>
      <c r="J627" s="14"/>
      <c r="K627" s="14"/>
      <c r="L627" s="14"/>
      <c r="M627" s="23" t="str">
        <f t="array" ref="M627">IF(N627="","",XLOOKUP(N627,selector_07,selector_07_ids,""))</f>
        <v/>
      </c>
      <c r="N627" s="25"/>
      <c r="O627" s="14"/>
      <c r="P627" s="23" t="str">
        <f t="array" ref="P627">IF(Q627="","",XLOOKUP(Q627,selector_04,selector_04_ids,""))</f>
        <v/>
      </c>
      <c r="Q627" s="25"/>
      <c r="R627" s="14"/>
      <c r="S627" s="27"/>
      <c r="T627" s="14"/>
    </row>
    <row r="628">
      <c r="A628" s="14"/>
      <c r="B628" s="23" t="str">
        <f>IF($A628="","",'Система'!$B$4)</f>
        <v/>
      </c>
      <c r="C628" s="14"/>
      <c r="D628" s="14"/>
      <c r="E628" s="14"/>
      <c r="F628" s="23" t="str">
        <f t="array" ref="F628">IF(G628="","",XLOOKUP(G628,selector_15,selector_15_ids,""))</f>
        <v/>
      </c>
      <c r="G628" s="25"/>
      <c r="H628" s="23" t="str">
        <f t="array" ref="H628">IF(I628="","",XLOOKUP(I628,selector_16,selector_16_ids,""))</f>
        <v/>
      </c>
      <c r="I628" s="25"/>
      <c r="J628" s="14"/>
      <c r="K628" s="14"/>
      <c r="L628" s="14"/>
      <c r="M628" s="23" t="str">
        <f t="array" ref="M628">IF(N628="","",XLOOKUP(N628,selector_07,selector_07_ids,""))</f>
        <v/>
      </c>
      <c r="N628" s="25"/>
      <c r="O628" s="14"/>
      <c r="P628" s="23" t="str">
        <f t="array" ref="P628">IF(Q628="","",XLOOKUP(Q628,selector_04,selector_04_ids,""))</f>
        <v/>
      </c>
      <c r="Q628" s="25"/>
      <c r="R628" s="14"/>
      <c r="S628" s="27"/>
      <c r="T628" s="14"/>
    </row>
    <row r="629">
      <c r="A629" s="14"/>
      <c r="B629" s="23" t="str">
        <f>IF($A629="","",'Система'!$B$4)</f>
        <v/>
      </c>
      <c r="C629" s="14"/>
      <c r="D629" s="14"/>
      <c r="E629" s="14"/>
      <c r="F629" s="23" t="str">
        <f t="array" ref="F629">IF(G629="","",XLOOKUP(G629,selector_15,selector_15_ids,""))</f>
        <v/>
      </c>
      <c r="G629" s="25"/>
      <c r="H629" s="23" t="str">
        <f t="array" ref="H629">IF(I629="","",XLOOKUP(I629,selector_16,selector_16_ids,""))</f>
        <v/>
      </c>
      <c r="I629" s="25"/>
      <c r="J629" s="14"/>
      <c r="K629" s="14"/>
      <c r="L629" s="14"/>
      <c r="M629" s="23" t="str">
        <f t="array" ref="M629">IF(N629="","",XLOOKUP(N629,selector_07,selector_07_ids,""))</f>
        <v/>
      </c>
      <c r="N629" s="25"/>
      <c r="O629" s="14"/>
      <c r="P629" s="23" t="str">
        <f t="array" ref="P629">IF(Q629="","",XLOOKUP(Q629,selector_04,selector_04_ids,""))</f>
        <v/>
      </c>
      <c r="Q629" s="25"/>
      <c r="R629" s="14"/>
      <c r="S629" s="27"/>
      <c r="T629" s="14"/>
    </row>
    <row r="630">
      <c r="A630" s="14"/>
      <c r="B630" s="23" t="str">
        <f>IF($A630="","",'Система'!$B$4)</f>
        <v/>
      </c>
      <c r="C630" s="14"/>
      <c r="D630" s="14"/>
      <c r="E630" s="14"/>
      <c r="F630" s="23" t="str">
        <f t="array" ref="F630">IF(G630="","",XLOOKUP(G630,selector_15,selector_15_ids,""))</f>
        <v/>
      </c>
      <c r="G630" s="25"/>
      <c r="H630" s="23" t="str">
        <f t="array" ref="H630">IF(I630="","",XLOOKUP(I630,selector_16,selector_16_ids,""))</f>
        <v/>
      </c>
      <c r="I630" s="25"/>
      <c r="J630" s="14"/>
      <c r="K630" s="14"/>
      <c r="L630" s="14"/>
      <c r="M630" s="23" t="str">
        <f t="array" ref="M630">IF(N630="","",XLOOKUP(N630,selector_07,selector_07_ids,""))</f>
        <v/>
      </c>
      <c r="N630" s="25"/>
      <c r="O630" s="14"/>
      <c r="P630" s="23" t="str">
        <f t="array" ref="P630">IF(Q630="","",XLOOKUP(Q630,selector_04,selector_04_ids,""))</f>
        <v/>
      </c>
      <c r="Q630" s="25"/>
      <c r="R630" s="14"/>
      <c r="S630" s="27"/>
      <c r="T630" s="14"/>
    </row>
    <row r="631">
      <c r="A631" s="14"/>
      <c r="B631" s="23" t="str">
        <f>IF($A631="","",'Система'!$B$4)</f>
        <v/>
      </c>
      <c r="C631" s="14"/>
      <c r="D631" s="14"/>
      <c r="E631" s="14"/>
      <c r="F631" s="23" t="str">
        <f t="array" ref="F631">IF(G631="","",XLOOKUP(G631,selector_15,selector_15_ids,""))</f>
        <v/>
      </c>
      <c r="G631" s="25"/>
      <c r="H631" s="23" t="str">
        <f t="array" ref="H631">IF(I631="","",XLOOKUP(I631,selector_16,selector_16_ids,""))</f>
        <v/>
      </c>
      <c r="I631" s="25"/>
      <c r="J631" s="14"/>
      <c r="K631" s="14"/>
      <c r="L631" s="14"/>
      <c r="M631" s="23" t="str">
        <f t="array" ref="M631">IF(N631="","",XLOOKUP(N631,selector_07,selector_07_ids,""))</f>
        <v/>
      </c>
      <c r="N631" s="25"/>
      <c r="O631" s="14"/>
      <c r="P631" s="23" t="str">
        <f t="array" ref="P631">IF(Q631="","",XLOOKUP(Q631,selector_04,selector_04_ids,""))</f>
        <v/>
      </c>
      <c r="Q631" s="25"/>
      <c r="R631" s="14"/>
      <c r="S631" s="27"/>
      <c r="T631" s="14"/>
    </row>
    <row r="632">
      <c r="A632" s="14"/>
      <c r="B632" s="23" t="str">
        <f>IF($A632="","",'Система'!$B$4)</f>
        <v/>
      </c>
      <c r="C632" s="14"/>
      <c r="D632" s="14"/>
      <c r="E632" s="14"/>
      <c r="F632" s="23" t="str">
        <f t="array" ref="F632">IF(G632="","",XLOOKUP(G632,selector_15,selector_15_ids,""))</f>
        <v/>
      </c>
      <c r="G632" s="25"/>
      <c r="H632" s="23" t="str">
        <f t="array" ref="H632">IF(I632="","",XLOOKUP(I632,selector_16,selector_16_ids,""))</f>
        <v/>
      </c>
      <c r="I632" s="25"/>
      <c r="J632" s="14"/>
      <c r="K632" s="14"/>
      <c r="L632" s="14"/>
      <c r="M632" s="23" t="str">
        <f t="array" ref="M632">IF(N632="","",XLOOKUP(N632,selector_07,selector_07_ids,""))</f>
        <v/>
      </c>
      <c r="N632" s="25"/>
      <c r="O632" s="14"/>
      <c r="P632" s="23" t="str">
        <f t="array" ref="P632">IF(Q632="","",XLOOKUP(Q632,selector_04,selector_04_ids,""))</f>
        <v/>
      </c>
      <c r="Q632" s="25"/>
      <c r="R632" s="14"/>
      <c r="S632" s="27"/>
      <c r="T632" s="14"/>
    </row>
    <row r="633">
      <c r="A633" s="14"/>
      <c r="B633" s="23" t="str">
        <f>IF($A633="","",'Система'!$B$4)</f>
        <v/>
      </c>
      <c r="C633" s="14"/>
      <c r="D633" s="14"/>
      <c r="E633" s="14"/>
      <c r="F633" s="23" t="str">
        <f t="array" ref="F633">IF(G633="","",XLOOKUP(G633,selector_15,selector_15_ids,""))</f>
        <v/>
      </c>
      <c r="G633" s="25"/>
      <c r="H633" s="23" t="str">
        <f t="array" ref="H633">IF(I633="","",XLOOKUP(I633,selector_16,selector_16_ids,""))</f>
        <v/>
      </c>
      <c r="I633" s="25"/>
      <c r="J633" s="14"/>
      <c r="K633" s="14"/>
      <c r="L633" s="14"/>
      <c r="M633" s="23" t="str">
        <f t="array" ref="M633">IF(N633="","",XLOOKUP(N633,selector_07,selector_07_ids,""))</f>
        <v/>
      </c>
      <c r="N633" s="25"/>
      <c r="O633" s="14"/>
      <c r="P633" s="23" t="str">
        <f t="array" ref="P633">IF(Q633="","",XLOOKUP(Q633,selector_04,selector_04_ids,""))</f>
        <v/>
      </c>
      <c r="Q633" s="25"/>
      <c r="R633" s="14"/>
      <c r="S633" s="27"/>
      <c r="T633" s="14"/>
    </row>
    <row r="634">
      <c r="A634" s="14"/>
      <c r="B634" s="23" t="str">
        <f>IF($A634="","",'Система'!$B$4)</f>
        <v/>
      </c>
      <c r="C634" s="14"/>
      <c r="D634" s="14"/>
      <c r="E634" s="14"/>
      <c r="F634" s="23" t="str">
        <f t="array" ref="F634">IF(G634="","",XLOOKUP(G634,selector_15,selector_15_ids,""))</f>
        <v/>
      </c>
      <c r="G634" s="25"/>
      <c r="H634" s="23" t="str">
        <f t="array" ref="H634">IF(I634="","",XLOOKUP(I634,selector_16,selector_16_ids,""))</f>
        <v/>
      </c>
      <c r="I634" s="25"/>
      <c r="J634" s="14"/>
      <c r="K634" s="14"/>
      <c r="L634" s="14"/>
      <c r="M634" s="23" t="str">
        <f t="array" ref="M634">IF(N634="","",XLOOKUP(N634,selector_07,selector_07_ids,""))</f>
        <v/>
      </c>
      <c r="N634" s="25"/>
      <c r="O634" s="14"/>
      <c r="P634" s="23" t="str">
        <f t="array" ref="P634">IF(Q634="","",XLOOKUP(Q634,selector_04,selector_04_ids,""))</f>
        <v/>
      </c>
      <c r="Q634" s="25"/>
      <c r="R634" s="14"/>
      <c r="S634" s="27"/>
      <c r="T634" s="14"/>
    </row>
    <row r="635">
      <c r="A635" s="14"/>
      <c r="B635" s="23" t="str">
        <f>IF($A635="","",'Система'!$B$4)</f>
        <v/>
      </c>
      <c r="C635" s="14"/>
      <c r="D635" s="14"/>
      <c r="E635" s="14"/>
      <c r="F635" s="23" t="str">
        <f t="array" ref="F635">IF(G635="","",XLOOKUP(G635,selector_15,selector_15_ids,""))</f>
        <v/>
      </c>
      <c r="G635" s="25"/>
      <c r="H635" s="23" t="str">
        <f t="array" ref="H635">IF(I635="","",XLOOKUP(I635,selector_16,selector_16_ids,""))</f>
        <v/>
      </c>
      <c r="I635" s="25"/>
      <c r="J635" s="14"/>
      <c r="K635" s="14"/>
      <c r="L635" s="14"/>
      <c r="M635" s="23" t="str">
        <f t="array" ref="M635">IF(N635="","",XLOOKUP(N635,selector_07,selector_07_ids,""))</f>
        <v/>
      </c>
      <c r="N635" s="25"/>
      <c r="O635" s="14"/>
      <c r="P635" s="23" t="str">
        <f t="array" ref="P635">IF(Q635="","",XLOOKUP(Q635,selector_04,selector_04_ids,""))</f>
        <v/>
      </c>
      <c r="Q635" s="25"/>
      <c r="R635" s="14"/>
      <c r="S635" s="27"/>
      <c r="T635" s="14"/>
    </row>
    <row r="636">
      <c r="A636" s="14"/>
      <c r="B636" s="23" t="str">
        <f>IF($A636="","",'Система'!$B$4)</f>
        <v/>
      </c>
      <c r="C636" s="14"/>
      <c r="D636" s="14"/>
      <c r="E636" s="14"/>
      <c r="F636" s="23" t="str">
        <f t="array" ref="F636">IF(G636="","",XLOOKUP(G636,selector_15,selector_15_ids,""))</f>
        <v/>
      </c>
      <c r="G636" s="25"/>
      <c r="H636" s="23" t="str">
        <f t="array" ref="H636">IF(I636="","",XLOOKUP(I636,selector_16,selector_16_ids,""))</f>
        <v/>
      </c>
      <c r="I636" s="25"/>
      <c r="J636" s="14"/>
      <c r="K636" s="14"/>
      <c r="L636" s="14"/>
      <c r="M636" s="23" t="str">
        <f t="array" ref="M636">IF(N636="","",XLOOKUP(N636,selector_07,selector_07_ids,""))</f>
        <v/>
      </c>
      <c r="N636" s="25"/>
      <c r="O636" s="14"/>
      <c r="P636" s="23" t="str">
        <f t="array" ref="P636">IF(Q636="","",XLOOKUP(Q636,selector_04,selector_04_ids,""))</f>
        <v/>
      </c>
      <c r="Q636" s="25"/>
      <c r="R636" s="14"/>
      <c r="S636" s="27"/>
      <c r="T636" s="14"/>
    </row>
    <row r="637">
      <c r="A637" s="14"/>
      <c r="B637" s="23" t="str">
        <f>IF($A637="","",'Система'!$B$4)</f>
        <v/>
      </c>
      <c r="C637" s="14"/>
      <c r="D637" s="14"/>
      <c r="E637" s="14"/>
      <c r="F637" s="23" t="str">
        <f t="array" ref="F637">IF(G637="","",XLOOKUP(G637,selector_15,selector_15_ids,""))</f>
        <v/>
      </c>
      <c r="G637" s="25"/>
      <c r="H637" s="23" t="str">
        <f t="array" ref="H637">IF(I637="","",XLOOKUP(I637,selector_16,selector_16_ids,""))</f>
        <v/>
      </c>
      <c r="I637" s="25"/>
      <c r="J637" s="14"/>
      <c r="K637" s="14"/>
      <c r="L637" s="14"/>
      <c r="M637" s="23" t="str">
        <f t="array" ref="M637">IF(N637="","",XLOOKUP(N637,selector_07,selector_07_ids,""))</f>
        <v/>
      </c>
      <c r="N637" s="25"/>
      <c r="O637" s="14"/>
      <c r="P637" s="23" t="str">
        <f t="array" ref="P637">IF(Q637="","",XLOOKUP(Q637,selector_04,selector_04_ids,""))</f>
        <v/>
      </c>
      <c r="Q637" s="25"/>
      <c r="R637" s="14"/>
      <c r="S637" s="27"/>
      <c r="T637" s="14"/>
    </row>
    <row r="638">
      <c r="A638" s="14"/>
      <c r="B638" s="23" t="str">
        <f>IF($A638="","",'Система'!$B$4)</f>
        <v/>
      </c>
      <c r="C638" s="14"/>
      <c r="D638" s="14"/>
      <c r="E638" s="14"/>
      <c r="F638" s="23" t="str">
        <f t="array" ref="F638">IF(G638="","",XLOOKUP(G638,selector_15,selector_15_ids,""))</f>
        <v/>
      </c>
      <c r="G638" s="25"/>
      <c r="H638" s="23" t="str">
        <f t="array" ref="H638">IF(I638="","",XLOOKUP(I638,selector_16,selector_16_ids,""))</f>
        <v/>
      </c>
      <c r="I638" s="25"/>
      <c r="J638" s="14"/>
      <c r="K638" s="14"/>
      <c r="L638" s="14"/>
      <c r="M638" s="23" t="str">
        <f t="array" ref="M638">IF(N638="","",XLOOKUP(N638,selector_07,selector_07_ids,""))</f>
        <v/>
      </c>
      <c r="N638" s="25"/>
      <c r="O638" s="14"/>
      <c r="P638" s="23" t="str">
        <f t="array" ref="P638">IF(Q638="","",XLOOKUP(Q638,selector_04,selector_04_ids,""))</f>
        <v/>
      </c>
      <c r="Q638" s="25"/>
      <c r="R638" s="14"/>
      <c r="S638" s="27"/>
      <c r="T638" s="14"/>
    </row>
    <row r="639">
      <c r="A639" s="14"/>
      <c r="B639" s="23" t="str">
        <f>IF($A639="","",'Система'!$B$4)</f>
        <v/>
      </c>
      <c r="C639" s="14"/>
      <c r="D639" s="14"/>
      <c r="E639" s="14"/>
      <c r="F639" s="23" t="str">
        <f t="array" ref="F639">IF(G639="","",XLOOKUP(G639,selector_15,selector_15_ids,""))</f>
        <v/>
      </c>
      <c r="G639" s="25"/>
      <c r="H639" s="23" t="str">
        <f t="array" ref="H639">IF(I639="","",XLOOKUP(I639,selector_16,selector_16_ids,""))</f>
        <v/>
      </c>
      <c r="I639" s="25"/>
      <c r="J639" s="14"/>
      <c r="K639" s="14"/>
      <c r="L639" s="14"/>
      <c r="M639" s="23" t="str">
        <f t="array" ref="M639">IF(N639="","",XLOOKUP(N639,selector_07,selector_07_ids,""))</f>
        <v/>
      </c>
      <c r="N639" s="25"/>
      <c r="O639" s="14"/>
      <c r="P639" s="23" t="str">
        <f t="array" ref="P639">IF(Q639="","",XLOOKUP(Q639,selector_04,selector_04_ids,""))</f>
        <v/>
      </c>
      <c r="Q639" s="25"/>
      <c r="R639" s="14"/>
      <c r="S639" s="27"/>
      <c r="T639" s="14"/>
    </row>
    <row r="640">
      <c r="A640" s="14"/>
      <c r="B640" s="23" t="str">
        <f>IF($A640="","",'Система'!$B$4)</f>
        <v/>
      </c>
      <c r="C640" s="14"/>
      <c r="D640" s="14"/>
      <c r="E640" s="14"/>
      <c r="F640" s="23" t="str">
        <f t="array" ref="F640">IF(G640="","",XLOOKUP(G640,selector_15,selector_15_ids,""))</f>
        <v/>
      </c>
      <c r="G640" s="25"/>
      <c r="H640" s="23" t="str">
        <f t="array" ref="H640">IF(I640="","",XLOOKUP(I640,selector_16,selector_16_ids,""))</f>
        <v/>
      </c>
      <c r="I640" s="25"/>
      <c r="J640" s="14"/>
      <c r="K640" s="14"/>
      <c r="L640" s="14"/>
      <c r="M640" s="23" t="str">
        <f t="array" ref="M640">IF(N640="","",XLOOKUP(N640,selector_07,selector_07_ids,""))</f>
        <v/>
      </c>
      <c r="N640" s="25"/>
      <c r="O640" s="14"/>
      <c r="P640" s="23" t="str">
        <f t="array" ref="P640">IF(Q640="","",XLOOKUP(Q640,selector_04,selector_04_ids,""))</f>
        <v/>
      </c>
      <c r="Q640" s="25"/>
      <c r="R640" s="14"/>
      <c r="S640" s="27"/>
      <c r="T640" s="14"/>
    </row>
    <row r="641">
      <c r="A641" s="14"/>
      <c r="B641" s="23" t="str">
        <f>IF($A641="","",'Система'!$B$4)</f>
        <v/>
      </c>
      <c r="C641" s="14"/>
      <c r="D641" s="14"/>
      <c r="E641" s="14"/>
      <c r="F641" s="23" t="str">
        <f t="array" ref="F641">IF(G641="","",XLOOKUP(G641,selector_15,selector_15_ids,""))</f>
        <v/>
      </c>
      <c r="G641" s="25"/>
      <c r="H641" s="23" t="str">
        <f t="array" ref="H641">IF(I641="","",XLOOKUP(I641,selector_16,selector_16_ids,""))</f>
        <v/>
      </c>
      <c r="I641" s="25"/>
      <c r="J641" s="14"/>
      <c r="K641" s="14"/>
      <c r="L641" s="14"/>
      <c r="M641" s="23" t="str">
        <f t="array" ref="M641">IF(N641="","",XLOOKUP(N641,selector_07,selector_07_ids,""))</f>
        <v/>
      </c>
      <c r="N641" s="25"/>
      <c r="O641" s="14"/>
      <c r="P641" s="23" t="str">
        <f t="array" ref="P641">IF(Q641="","",XLOOKUP(Q641,selector_04,selector_04_ids,""))</f>
        <v/>
      </c>
      <c r="Q641" s="25"/>
      <c r="R641" s="14"/>
      <c r="S641" s="27"/>
      <c r="T641" s="14"/>
    </row>
    <row r="642">
      <c r="A642" s="14"/>
      <c r="B642" s="23" t="str">
        <f>IF($A642="","",'Система'!$B$4)</f>
        <v/>
      </c>
      <c r="C642" s="14"/>
      <c r="D642" s="14"/>
      <c r="E642" s="14"/>
      <c r="F642" s="23" t="str">
        <f t="array" ref="F642">IF(G642="","",XLOOKUP(G642,selector_15,selector_15_ids,""))</f>
        <v/>
      </c>
      <c r="G642" s="25"/>
      <c r="H642" s="23" t="str">
        <f t="array" ref="H642">IF(I642="","",XLOOKUP(I642,selector_16,selector_16_ids,""))</f>
        <v/>
      </c>
      <c r="I642" s="25"/>
      <c r="J642" s="14"/>
      <c r="K642" s="14"/>
      <c r="L642" s="14"/>
      <c r="M642" s="23" t="str">
        <f t="array" ref="M642">IF(N642="","",XLOOKUP(N642,selector_07,selector_07_ids,""))</f>
        <v/>
      </c>
      <c r="N642" s="25"/>
      <c r="O642" s="14"/>
      <c r="P642" s="23" t="str">
        <f t="array" ref="P642">IF(Q642="","",XLOOKUP(Q642,selector_04,selector_04_ids,""))</f>
        <v/>
      </c>
      <c r="Q642" s="25"/>
      <c r="R642" s="14"/>
      <c r="S642" s="27"/>
      <c r="T642" s="14"/>
    </row>
    <row r="643">
      <c r="A643" s="14"/>
      <c r="B643" s="23" t="str">
        <f>IF($A643="","",'Система'!$B$4)</f>
        <v/>
      </c>
      <c r="C643" s="14"/>
      <c r="D643" s="14"/>
      <c r="E643" s="14"/>
      <c r="F643" s="23" t="str">
        <f t="array" ref="F643">IF(G643="","",XLOOKUP(G643,selector_15,selector_15_ids,""))</f>
        <v/>
      </c>
      <c r="G643" s="25"/>
      <c r="H643" s="23" t="str">
        <f t="array" ref="H643">IF(I643="","",XLOOKUP(I643,selector_16,selector_16_ids,""))</f>
        <v/>
      </c>
      <c r="I643" s="25"/>
      <c r="J643" s="14"/>
      <c r="K643" s="14"/>
      <c r="L643" s="14"/>
      <c r="M643" s="23" t="str">
        <f t="array" ref="M643">IF(N643="","",XLOOKUP(N643,selector_07,selector_07_ids,""))</f>
        <v/>
      </c>
      <c r="N643" s="25"/>
      <c r="O643" s="14"/>
      <c r="P643" s="23" t="str">
        <f t="array" ref="P643">IF(Q643="","",XLOOKUP(Q643,selector_04,selector_04_ids,""))</f>
        <v/>
      </c>
      <c r="Q643" s="25"/>
      <c r="R643" s="14"/>
      <c r="S643" s="27"/>
      <c r="T643" s="14"/>
    </row>
    <row r="644">
      <c r="A644" s="14"/>
      <c r="B644" s="23" t="str">
        <f>IF($A644="","",'Система'!$B$4)</f>
        <v/>
      </c>
      <c r="C644" s="14"/>
      <c r="D644" s="14"/>
      <c r="E644" s="14"/>
      <c r="F644" s="23" t="str">
        <f t="array" ref="F644">IF(G644="","",XLOOKUP(G644,selector_15,selector_15_ids,""))</f>
        <v/>
      </c>
      <c r="G644" s="25"/>
      <c r="H644" s="23" t="str">
        <f t="array" ref="H644">IF(I644="","",XLOOKUP(I644,selector_16,selector_16_ids,""))</f>
        <v/>
      </c>
      <c r="I644" s="25"/>
      <c r="J644" s="14"/>
      <c r="K644" s="14"/>
      <c r="L644" s="14"/>
      <c r="M644" s="23" t="str">
        <f t="array" ref="M644">IF(N644="","",XLOOKUP(N644,selector_07,selector_07_ids,""))</f>
        <v/>
      </c>
      <c r="N644" s="25"/>
      <c r="O644" s="14"/>
      <c r="P644" s="23" t="str">
        <f t="array" ref="P644">IF(Q644="","",XLOOKUP(Q644,selector_04,selector_04_ids,""))</f>
        <v/>
      </c>
      <c r="Q644" s="25"/>
      <c r="R644" s="14"/>
      <c r="S644" s="27"/>
      <c r="T644" s="14"/>
    </row>
    <row r="645">
      <c r="A645" s="14"/>
      <c r="B645" s="23" t="str">
        <f>IF($A645="","",'Система'!$B$4)</f>
        <v/>
      </c>
      <c r="C645" s="14"/>
      <c r="D645" s="14"/>
      <c r="E645" s="14"/>
      <c r="F645" s="23" t="str">
        <f t="array" ref="F645">IF(G645="","",XLOOKUP(G645,selector_15,selector_15_ids,""))</f>
        <v/>
      </c>
      <c r="G645" s="25"/>
      <c r="H645" s="23" t="str">
        <f t="array" ref="H645">IF(I645="","",XLOOKUP(I645,selector_16,selector_16_ids,""))</f>
        <v/>
      </c>
      <c r="I645" s="25"/>
      <c r="J645" s="14"/>
      <c r="K645" s="14"/>
      <c r="L645" s="14"/>
      <c r="M645" s="23" t="str">
        <f t="array" ref="M645">IF(N645="","",XLOOKUP(N645,selector_07,selector_07_ids,""))</f>
        <v/>
      </c>
      <c r="N645" s="25"/>
      <c r="O645" s="14"/>
      <c r="P645" s="23" t="str">
        <f t="array" ref="P645">IF(Q645="","",XLOOKUP(Q645,selector_04,selector_04_ids,""))</f>
        <v/>
      </c>
      <c r="Q645" s="25"/>
      <c r="R645" s="14"/>
      <c r="S645" s="27"/>
      <c r="T645" s="14"/>
    </row>
    <row r="646">
      <c r="A646" s="14"/>
      <c r="B646" s="23" t="str">
        <f>IF($A646="","",'Система'!$B$4)</f>
        <v/>
      </c>
      <c r="C646" s="14"/>
      <c r="D646" s="14"/>
      <c r="E646" s="14"/>
      <c r="F646" s="23" t="str">
        <f t="array" ref="F646">IF(G646="","",XLOOKUP(G646,selector_15,selector_15_ids,""))</f>
        <v/>
      </c>
      <c r="G646" s="25"/>
      <c r="H646" s="23" t="str">
        <f t="array" ref="H646">IF(I646="","",XLOOKUP(I646,selector_16,selector_16_ids,""))</f>
        <v/>
      </c>
      <c r="I646" s="25"/>
      <c r="J646" s="14"/>
      <c r="K646" s="14"/>
      <c r="L646" s="14"/>
      <c r="M646" s="23" t="str">
        <f t="array" ref="M646">IF(N646="","",XLOOKUP(N646,selector_07,selector_07_ids,""))</f>
        <v/>
      </c>
      <c r="N646" s="25"/>
      <c r="O646" s="14"/>
      <c r="P646" s="23" t="str">
        <f t="array" ref="P646">IF(Q646="","",XLOOKUP(Q646,selector_04,selector_04_ids,""))</f>
        <v/>
      </c>
      <c r="Q646" s="25"/>
      <c r="R646" s="14"/>
      <c r="S646" s="27"/>
      <c r="T646" s="14"/>
    </row>
    <row r="647">
      <c r="A647" s="14"/>
      <c r="B647" s="23" t="str">
        <f>IF($A647="","",'Система'!$B$4)</f>
        <v/>
      </c>
      <c r="C647" s="14"/>
      <c r="D647" s="14"/>
      <c r="E647" s="14"/>
      <c r="F647" s="23" t="str">
        <f t="array" ref="F647">IF(G647="","",XLOOKUP(G647,selector_15,selector_15_ids,""))</f>
        <v/>
      </c>
      <c r="G647" s="25"/>
      <c r="H647" s="23" t="str">
        <f t="array" ref="H647">IF(I647="","",XLOOKUP(I647,selector_16,selector_16_ids,""))</f>
        <v/>
      </c>
      <c r="I647" s="25"/>
      <c r="J647" s="14"/>
      <c r="K647" s="14"/>
      <c r="L647" s="14"/>
      <c r="M647" s="23" t="str">
        <f t="array" ref="M647">IF(N647="","",XLOOKUP(N647,selector_07,selector_07_ids,""))</f>
        <v/>
      </c>
      <c r="N647" s="25"/>
      <c r="O647" s="14"/>
      <c r="P647" s="23" t="str">
        <f t="array" ref="P647">IF(Q647="","",XLOOKUP(Q647,selector_04,selector_04_ids,""))</f>
        <v/>
      </c>
      <c r="Q647" s="25"/>
      <c r="R647" s="14"/>
      <c r="S647" s="27"/>
      <c r="T647" s="14"/>
    </row>
    <row r="648">
      <c r="A648" s="14"/>
      <c r="B648" s="23" t="str">
        <f>IF($A648="","",'Система'!$B$4)</f>
        <v/>
      </c>
      <c r="C648" s="14"/>
      <c r="D648" s="14"/>
      <c r="E648" s="14"/>
      <c r="F648" s="23" t="str">
        <f t="array" ref="F648">IF(G648="","",XLOOKUP(G648,selector_15,selector_15_ids,""))</f>
        <v/>
      </c>
      <c r="G648" s="25"/>
      <c r="H648" s="23" t="str">
        <f t="array" ref="H648">IF(I648="","",XLOOKUP(I648,selector_16,selector_16_ids,""))</f>
        <v/>
      </c>
      <c r="I648" s="25"/>
      <c r="J648" s="14"/>
      <c r="K648" s="14"/>
      <c r="L648" s="14"/>
      <c r="M648" s="23" t="str">
        <f t="array" ref="M648">IF(N648="","",XLOOKUP(N648,selector_07,selector_07_ids,""))</f>
        <v/>
      </c>
      <c r="N648" s="25"/>
      <c r="O648" s="14"/>
      <c r="P648" s="23" t="str">
        <f t="array" ref="P648">IF(Q648="","",XLOOKUP(Q648,selector_04,selector_04_ids,""))</f>
        <v/>
      </c>
      <c r="Q648" s="25"/>
      <c r="R648" s="14"/>
      <c r="S648" s="27"/>
      <c r="T648" s="14"/>
    </row>
    <row r="649">
      <c r="A649" s="14"/>
      <c r="B649" s="23" t="str">
        <f>IF($A649="","",'Система'!$B$4)</f>
        <v/>
      </c>
      <c r="C649" s="14"/>
      <c r="D649" s="14"/>
      <c r="E649" s="14"/>
      <c r="F649" s="23" t="str">
        <f t="array" ref="F649">IF(G649="","",XLOOKUP(G649,selector_15,selector_15_ids,""))</f>
        <v/>
      </c>
      <c r="G649" s="25"/>
      <c r="H649" s="23" t="str">
        <f t="array" ref="H649">IF(I649="","",XLOOKUP(I649,selector_16,selector_16_ids,""))</f>
        <v/>
      </c>
      <c r="I649" s="25"/>
      <c r="J649" s="14"/>
      <c r="K649" s="14"/>
      <c r="L649" s="14"/>
      <c r="M649" s="23" t="str">
        <f t="array" ref="M649">IF(N649="","",XLOOKUP(N649,selector_07,selector_07_ids,""))</f>
        <v/>
      </c>
      <c r="N649" s="25"/>
      <c r="O649" s="14"/>
      <c r="P649" s="23" t="str">
        <f t="array" ref="P649">IF(Q649="","",XLOOKUP(Q649,selector_04,selector_04_ids,""))</f>
        <v/>
      </c>
      <c r="Q649" s="25"/>
      <c r="R649" s="14"/>
      <c r="S649" s="27"/>
      <c r="T649" s="14"/>
    </row>
    <row r="650">
      <c r="A650" s="14"/>
      <c r="B650" s="23" t="str">
        <f>IF($A650="","",'Система'!$B$4)</f>
        <v/>
      </c>
      <c r="C650" s="14"/>
      <c r="D650" s="14"/>
      <c r="E650" s="14"/>
      <c r="F650" s="23" t="str">
        <f t="array" ref="F650">IF(G650="","",XLOOKUP(G650,selector_15,selector_15_ids,""))</f>
        <v/>
      </c>
      <c r="G650" s="25"/>
      <c r="H650" s="23" t="str">
        <f t="array" ref="H650">IF(I650="","",XLOOKUP(I650,selector_16,selector_16_ids,""))</f>
        <v/>
      </c>
      <c r="I650" s="25"/>
      <c r="J650" s="14"/>
      <c r="K650" s="14"/>
      <c r="L650" s="14"/>
      <c r="M650" s="23" t="str">
        <f t="array" ref="M650">IF(N650="","",XLOOKUP(N650,selector_07,selector_07_ids,""))</f>
        <v/>
      </c>
      <c r="N650" s="25"/>
      <c r="O650" s="14"/>
      <c r="P650" s="23" t="str">
        <f t="array" ref="P650">IF(Q650="","",XLOOKUP(Q650,selector_04,selector_04_ids,""))</f>
        <v/>
      </c>
      <c r="Q650" s="25"/>
      <c r="R650" s="14"/>
      <c r="S650" s="27"/>
      <c r="T650" s="14"/>
    </row>
    <row r="651">
      <c r="A651" s="14"/>
      <c r="B651" s="23" t="str">
        <f>IF($A651="","",'Система'!$B$4)</f>
        <v/>
      </c>
      <c r="C651" s="14"/>
      <c r="D651" s="14"/>
      <c r="E651" s="14"/>
      <c r="F651" s="23" t="str">
        <f t="array" ref="F651">IF(G651="","",XLOOKUP(G651,selector_15,selector_15_ids,""))</f>
        <v/>
      </c>
      <c r="G651" s="25"/>
      <c r="H651" s="23" t="str">
        <f t="array" ref="H651">IF(I651="","",XLOOKUP(I651,selector_16,selector_16_ids,""))</f>
        <v/>
      </c>
      <c r="I651" s="25"/>
      <c r="J651" s="14"/>
      <c r="K651" s="14"/>
      <c r="L651" s="14"/>
      <c r="M651" s="23" t="str">
        <f t="array" ref="M651">IF(N651="","",XLOOKUP(N651,selector_07,selector_07_ids,""))</f>
        <v/>
      </c>
      <c r="N651" s="25"/>
      <c r="O651" s="14"/>
      <c r="P651" s="23" t="str">
        <f t="array" ref="P651">IF(Q651="","",XLOOKUP(Q651,selector_04,selector_04_ids,""))</f>
        <v/>
      </c>
      <c r="Q651" s="25"/>
      <c r="R651" s="14"/>
      <c r="S651" s="27"/>
      <c r="T651" s="14"/>
    </row>
    <row r="652">
      <c r="A652" s="14"/>
      <c r="B652" s="23" t="str">
        <f>IF($A652="","",'Система'!$B$4)</f>
        <v/>
      </c>
      <c r="C652" s="14"/>
      <c r="D652" s="14"/>
      <c r="E652" s="14"/>
      <c r="F652" s="23" t="str">
        <f t="array" ref="F652">IF(G652="","",XLOOKUP(G652,selector_15,selector_15_ids,""))</f>
        <v/>
      </c>
      <c r="G652" s="25"/>
      <c r="H652" s="23" t="str">
        <f t="array" ref="H652">IF(I652="","",XLOOKUP(I652,selector_16,selector_16_ids,""))</f>
        <v/>
      </c>
      <c r="I652" s="25"/>
      <c r="J652" s="14"/>
      <c r="K652" s="14"/>
      <c r="L652" s="14"/>
      <c r="M652" s="23" t="str">
        <f t="array" ref="M652">IF(N652="","",XLOOKUP(N652,selector_07,selector_07_ids,""))</f>
        <v/>
      </c>
      <c r="N652" s="25"/>
      <c r="O652" s="14"/>
      <c r="P652" s="23" t="str">
        <f t="array" ref="P652">IF(Q652="","",XLOOKUP(Q652,selector_04,selector_04_ids,""))</f>
        <v/>
      </c>
      <c r="Q652" s="25"/>
      <c r="R652" s="14"/>
      <c r="S652" s="27"/>
      <c r="T652" s="14"/>
    </row>
    <row r="653">
      <c r="A653" s="14"/>
      <c r="B653" s="23" t="str">
        <f>IF($A653="","",'Система'!$B$4)</f>
        <v/>
      </c>
      <c r="C653" s="14"/>
      <c r="D653" s="14"/>
      <c r="E653" s="14"/>
      <c r="F653" s="23" t="str">
        <f t="array" ref="F653">IF(G653="","",XLOOKUP(G653,selector_15,selector_15_ids,""))</f>
        <v/>
      </c>
      <c r="G653" s="25"/>
      <c r="H653" s="23" t="str">
        <f t="array" ref="H653">IF(I653="","",XLOOKUP(I653,selector_16,selector_16_ids,""))</f>
        <v/>
      </c>
      <c r="I653" s="25"/>
      <c r="J653" s="14"/>
      <c r="K653" s="14"/>
      <c r="L653" s="14"/>
      <c r="M653" s="23" t="str">
        <f t="array" ref="M653">IF(N653="","",XLOOKUP(N653,selector_07,selector_07_ids,""))</f>
        <v/>
      </c>
      <c r="N653" s="25"/>
      <c r="O653" s="14"/>
      <c r="P653" s="23" t="str">
        <f t="array" ref="P653">IF(Q653="","",XLOOKUP(Q653,selector_04,selector_04_ids,""))</f>
        <v/>
      </c>
      <c r="Q653" s="25"/>
      <c r="R653" s="14"/>
      <c r="S653" s="27"/>
      <c r="T653" s="14"/>
    </row>
    <row r="654">
      <c r="A654" s="14"/>
      <c r="B654" s="23" t="str">
        <f>IF($A654="","",'Система'!$B$4)</f>
        <v/>
      </c>
      <c r="C654" s="14"/>
      <c r="D654" s="14"/>
      <c r="E654" s="14"/>
      <c r="F654" s="23" t="str">
        <f t="array" ref="F654">IF(G654="","",XLOOKUP(G654,selector_15,selector_15_ids,""))</f>
        <v/>
      </c>
      <c r="G654" s="25"/>
      <c r="H654" s="23" t="str">
        <f t="array" ref="H654">IF(I654="","",XLOOKUP(I654,selector_16,selector_16_ids,""))</f>
        <v/>
      </c>
      <c r="I654" s="25"/>
      <c r="J654" s="14"/>
      <c r="K654" s="14"/>
      <c r="L654" s="14"/>
      <c r="M654" s="23" t="str">
        <f t="array" ref="M654">IF(N654="","",XLOOKUP(N654,selector_07,selector_07_ids,""))</f>
        <v/>
      </c>
      <c r="N654" s="25"/>
      <c r="O654" s="14"/>
      <c r="P654" s="23" t="str">
        <f t="array" ref="P654">IF(Q654="","",XLOOKUP(Q654,selector_04,selector_04_ids,""))</f>
        <v/>
      </c>
      <c r="Q654" s="25"/>
      <c r="R654" s="14"/>
      <c r="S654" s="27"/>
      <c r="T654" s="14"/>
    </row>
    <row r="655">
      <c r="A655" s="14"/>
      <c r="B655" s="23" t="str">
        <f>IF($A655="","",'Система'!$B$4)</f>
        <v/>
      </c>
      <c r="C655" s="14"/>
      <c r="D655" s="14"/>
      <c r="E655" s="14"/>
      <c r="F655" s="23" t="str">
        <f t="array" ref="F655">IF(G655="","",XLOOKUP(G655,selector_15,selector_15_ids,""))</f>
        <v/>
      </c>
      <c r="G655" s="25"/>
      <c r="H655" s="23" t="str">
        <f t="array" ref="H655">IF(I655="","",XLOOKUP(I655,selector_16,selector_16_ids,""))</f>
        <v/>
      </c>
      <c r="I655" s="25"/>
      <c r="J655" s="14"/>
      <c r="K655" s="14"/>
      <c r="L655" s="14"/>
      <c r="M655" s="23" t="str">
        <f t="array" ref="M655">IF(N655="","",XLOOKUP(N655,selector_07,selector_07_ids,""))</f>
        <v/>
      </c>
      <c r="N655" s="25"/>
      <c r="O655" s="14"/>
      <c r="P655" s="23" t="str">
        <f t="array" ref="P655">IF(Q655="","",XLOOKUP(Q655,selector_04,selector_04_ids,""))</f>
        <v/>
      </c>
      <c r="Q655" s="25"/>
      <c r="R655" s="14"/>
      <c r="S655" s="27"/>
      <c r="T655" s="14"/>
    </row>
    <row r="656">
      <c r="A656" s="14"/>
      <c r="B656" s="23" t="str">
        <f>IF($A656="","",'Система'!$B$4)</f>
        <v/>
      </c>
      <c r="C656" s="14"/>
      <c r="D656" s="14"/>
      <c r="E656" s="14"/>
      <c r="F656" s="23" t="str">
        <f t="array" ref="F656">IF(G656="","",XLOOKUP(G656,selector_15,selector_15_ids,""))</f>
        <v/>
      </c>
      <c r="G656" s="25"/>
      <c r="H656" s="23" t="str">
        <f t="array" ref="H656">IF(I656="","",XLOOKUP(I656,selector_16,selector_16_ids,""))</f>
        <v/>
      </c>
      <c r="I656" s="25"/>
      <c r="J656" s="14"/>
      <c r="K656" s="14"/>
      <c r="L656" s="14"/>
      <c r="M656" s="23" t="str">
        <f t="array" ref="M656">IF(N656="","",XLOOKUP(N656,selector_07,selector_07_ids,""))</f>
        <v/>
      </c>
      <c r="N656" s="25"/>
      <c r="O656" s="14"/>
      <c r="P656" s="23" t="str">
        <f t="array" ref="P656">IF(Q656="","",XLOOKUP(Q656,selector_04,selector_04_ids,""))</f>
        <v/>
      </c>
      <c r="Q656" s="25"/>
      <c r="R656" s="14"/>
      <c r="S656" s="27"/>
      <c r="T656" s="14"/>
    </row>
    <row r="657">
      <c r="A657" s="14"/>
      <c r="B657" s="23" t="str">
        <f>IF($A657="","",'Система'!$B$4)</f>
        <v/>
      </c>
      <c r="C657" s="14"/>
      <c r="D657" s="14"/>
      <c r="E657" s="14"/>
      <c r="F657" s="23" t="str">
        <f t="array" ref="F657">IF(G657="","",XLOOKUP(G657,selector_15,selector_15_ids,""))</f>
        <v/>
      </c>
      <c r="G657" s="25"/>
      <c r="H657" s="23" t="str">
        <f t="array" ref="H657">IF(I657="","",XLOOKUP(I657,selector_16,selector_16_ids,""))</f>
        <v/>
      </c>
      <c r="I657" s="25"/>
      <c r="J657" s="14"/>
      <c r="K657" s="14"/>
      <c r="L657" s="14"/>
      <c r="M657" s="23" t="str">
        <f t="array" ref="M657">IF(N657="","",XLOOKUP(N657,selector_07,selector_07_ids,""))</f>
        <v/>
      </c>
      <c r="N657" s="25"/>
      <c r="O657" s="14"/>
      <c r="P657" s="23" t="str">
        <f t="array" ref="P657">IF(Q657="","",XLOOKUP(Q657,selector_04,selector_04_ids,""))</f>
        <v/>
      </c>
      <c r="Q657" s="25"/>
      <c r="R657" s="14"/>
      <c r="S657" s="27"/>
      <c r="T657" s="14"/>
    </row>
    <row r="658">
      <c r="A658" s="14"/>
      <c r="B658" s="23" t="str">
        <f>IF($A658="","",'Система'!$B$4)</f>
        <v/>
      </c>
      <c r="C658" s="14"/>
      <c r="D658" s="14"/>
      <c r="E658" s="14"/>
      <c r="F658" s="23" t="str">
        <f t="array" ref="F658">IF(G658="","",XLOOKUP(G658,selector_15,selector_15_ids,""))</f>
        <v/>
      </c>
      <c r="G658" s="25"/>
      <c r="H658" s="23" t="str">
        <f t="array" ref="H658">IF(I658="","",XLOOKUP(I658,selector_16,selector_16_ids,""))</f>
        <v/>
      </c>
      <c r="I658" s="25"/>
      <c r="J658" s="14"/>
      <c r="K658" s="14"/>
      <c r="L658" s="14"/>
      <c r="M658" s="23" t="str">
        <f t="array" ref="M658">IF(N658="","",XLOOKUP(N658,selector_07,selector_07_ids,""))</f>
        <v/>
      </c>
      <c r="N658" s="25"/>
      <c r="O658" s="14"/>
      <c r="P658" s="23" t="str">
        <f t="array" ref="P658">IF(Q658="","",XLOOKUP(Q658,selector_04,selector_04_ids,""))</f>
        <v/>
      </c>
      <c r="Q658" s="25"/>
      <c r="R658" s="14"/>
      <c r="S658" s="27"/>
      <c r="T658" s="14"/>
    </row>
    <row r="659">
      <c r="A659" s="14"/>
      <c r="B659" s="23" t="str">
        <f>IF($A659="","",'Система'!$B$4)</f>
        <v/>
      </c>
      <c r="C659" s="14"/>
      <c r="D659" s="14"/>
      <c r="E659" s="14"/>
      <c r="F659" s="23" t="str">
        <f t="array" ref="F659">IF(G659="","",XLOOKUP(G659,selector_15,selector_15_ids,""))</f>
        <v/>
      </c>
      <c r="G659" s="25"/>
      <c r="H659" s="23" t="str">
        <f t="array" ref="H659">IF(I659="","",XLOOKUP(I659,selector_16,selector_16_ids,""))</f>
        <v/>
      </c>
      <c r="I659" s="25"/>
      <c r="J659" s="14"/>
      <c r="K659" s="14"/>
      <c r="L659" s="14"/>
      <c r="M659" s="23" t="str">
        <f t="array" ref="M659">IF(N659="","",XLOOKUP(N659,selector_07,selector_07_ids,""))</f>
        <v/>
      </c>
      <c r="N659" s="25"/>
      <c r="O659" s="14"/>
      <c r="P659" s="23" t="str">
        <f t="array" ref="P659">IF(Q659="","",XLOOKUP(Q659,selector_04,selector_04_ids,""))</f>
        <v/>
      </c>
      <c r="Q659" s="25"/>
      <c r="R659" s="14"/>
      <c r="S659" s="27"/>
      <c r="T659" s="14"/>
    </row>
    <row r="660">
      <c r="A660" s="14"/>
      <c r="B660" s="23" t="str">
        <f>IF($A660="","",'Система'!$B$4)</f>
        <v/>
      </c>
      <c r="C660" s="14"/>
      <c r="D660" s="14"/>
      <c r="E660" s="14"/>
      <c r="F660" s="23" t="str">
        <f t="array" ref="F660">IF(G660="","",XLOOKUP(G660,selector_15,selector_15_ids,""))</f>
        <v/>
      </c>
      <c r="G660" s="25"/>
      <c r="H660" s="23" t="str">
        <f t="array" ref="H660">IF(I660="","",XLOOKUP(I660,selector_16,selector_16_ids,""))</f>
        <v/>
      </c>
      <c r="I660" s="25"/>
      <c r="J660" s="14"/>
      <c r="K660" s="14"/>
      <c r="L660" s="14"/>
      <c r="M660" s="23" t="str">
        <f t="array" ref="M660">IF(N660="","",XLOOKUP(N660,selector_07,selector_07_ids,""))</f>
        <v/>
      </c>
      <c r="N660" s="25"/>
      <c r="O660" s="14"/>
      <c r="P660" s="23" t="str">
        <f t="array" ref="P660">IF(Q660="","",XLOOKUP(Q660,selector_04,selector_04_ids,""))</f>
        <v/>
      </c>
      <c r="Q660" s="25"/>
      <c r="R660" s="14"/>
      <c r="S660" s="27"/>
      <c r="T660" s="14"/>
    </row>
    <row r="661">
      <c r="A661" s="14"/>
      <c r="B661" s="23" t="str">
        <f>IF($A661="","",'Система'!$B$4)</f>
        <v/>
      </c>
      <c r="C661" s="14"/>
      <c r="D661" s="14"/>
      <c r="E661" s="14"/>
      <c r="F661" s="23" t="str">
        <f t="array" ref="F661">IF(G661="","",XLOOKUP(G661,selector_15,selector_15_ids,""))</f>
        <v/>
      </c>
      <c r="G661" s="25"/>
      <c r="H661" s="23" t="str">
        <f t="array" ref="H661">IF(I661="","",XLOOKUP(I661,selector_16,selector_16_ids,""))</f>
        <v/>
      </c>
      <c r="I661" s="25"/>
      <c r="J661" s="14"/>
      <c r="K661" s="14"/>
      <c r="L661" s="14"/>
      <c r="M661" s="23" t="str">
        <f t="array" ref="M661">IF(N661="","",XLOOKUP(N661,selector_07,selector_07_ids,""))</f>
        <v/>
      </c>
      <c r="N661" s="25"/>
      <c r="O661" s="14"/>
      <c r="P661" s="23" t="str">
        <f t="array" ref="P661">IF(Q661="","",XLOOKUP(Q661,selector_04,selector_04_ids,""))</f>
        <v/>
      </c>
      <c r="Q661" s="25"/>
      <c r="R661" s="14"/>
      <c r="S661" s="27"/>
      <c r="T661" s="14"/>
    </row>
    <row r="662">
      <c r="A662" s="14"/>
      <c r="B662" s="23" t="str">
        <f>IF($A662="","",'Система'!$B$4)</f>
        <v/>
      </c>
      <c r="C662" s="14"/>
      <c r="D662" s="14"/>
      <c r="E662" s="14"/>
      <c r="F662" s="23" t="str">
        <f t="array" ref="F662">IF(G662="","",XLOOKUP(G662,selector_15,selector_15_ids,""))</f>
        <v/>
      </c>
      <c r="G662" s="25"/>
      <c r="H662" s="23" t="str">
        <f t="array" ref="H662">IF(I662="","",XLOOKUP(I662,selector_16,selector_16_ids,""))</f>
        <v/>
      </c>
      <c r="I662" s="25"/>
      <c r="J662" s="14"/>
      <c r="K662" s="14"/>
      <c r="L662" s="14"/>
      <c r="M662" s="23" t="str">
        <f t="array" ref="M662">IF(N662="","",XLOOKUP(N662,selector_07,selector_07_ids,""))</f>
        <v/>
      </c>
      <c r="N662" s="25"/>
      <c r="O662" s="14"/>
      <c r="P662" s="23" t="str">
        <f t="array" ref="P662">IF(Q662="","",XLOOKUP(Q662,selector_04,selector_04_ids,""))</f>
        <v/>
      </c>
      <c r="Q662" s="25"/>
      <c r="R662" s="14"/>
      <c r="S662" s="27"/>
      <c r="T662" s="14"/>
    </row>
    <row r="663">
      <c r="A663" s="14"/>
      <c r="B663" s="23" t="str">
        <f>IF($A663="","",'Система'!$B$4)</f>
        <v/>
      </c>
      <c r="C663" s="14"/>
      <c r="D663" s="14"/>
      <c r="E663" s="14"/>
      <c r="F663" s="23" t="str">
        <f t="array" ref="F663">IF(G663="","",XLOOKUP(G663,selector_15,selector_15_ids,""))</f>
        <v/>
      </c>
      <c r="G663" s="25"/>
      <c r="H663" s="23" t="str">
        <f t="array" ref="H663">IF(I663="","",XLOOKUP(I663,selector_16,selector_16_ids,""))</f>
        <v/>
      </c>
      <c r="I663" s="25"/>
      <c r="J663" s="14"/>
      <c r="K663" s="14"/>
      <c r="L663" s="14"/>
      <c r="M663" s="23" t="str">
        <f t="array" ref="M663">IF(N663="","",XLOOKUP(N663,selector_07,selector_07_ids,""))</f>
        <v/>
      </c>
      <c r="N663" s="25"/>
      <c r="O663" s="14"/>
      <c r="P663" s="23" t="str">
        <f t="array" ref="P663">IF(Q663="","",XLOOKUP(Q663,selector_04,selector_04_ids,""))</f>
        <v/>
      </c>
      <c r="Q663" s="25"/>
      <c r="R663" s="14"/>
      <c r="S663" s="27"/>
      <c r="T663" s="14"/>
    </row>
    <row r="664">
      <c r="A664" s="14"/>
      <c r="B664" s="23" t="str">
        <f>IF($A664="","",'Система'!$B$4)</f>
        <v/>
      </c>
      <c r="C664" s="14"/>
      <c r="D664" s="14"/>
      <c r="E664" s="14"/>
      <c r="F664" s="23" t="str">
        <f t="array" ref="F664">IF(G664="","",XLOOKUP(G664,selector_15,selector_15_ids,""))</f>
        <v/>
      </c>
      <c r="G664" s="25"/>
      <c r="H664" s="23" t="str">
        <f t="array" ref="H664">IF(I664="","",XLOOKUP(I664,selector_16,selector_16_ids,""))</f>
        <v/>
      </c>
      <c r="I664" s="25"/>
      <c r="J664" s="14"/>
      <c r="K664" s="14"/>
      <c r="L664" s="14"/>
      <c r="M664" s="23" t="str">
        <f t="array" ref="M664">IF(N664="","",XLOOKUP(N664,selector_07,selector_07_ids,""))</f>
        <v/>
      </c>
      <c r="N664" s="25"/>
      <c r="O664" s="14"/>
      <c r="P664" s="23" t="str">
        <f t="array" ref="P664">IF(Q664="","",XLOOKUP(Q664,selector_04,selector_04_ids,""))</f>
        <v/>
      </c>
      <c r="Q664" s="25"/>
      <c r="R664" s="14"/>
      <c r="S664" s="27"/>
      <c r="T664" s="14"/>
    </row>
    <row r="665">
      <c r="A665" s="14"/>
      <c r="B665" s="23" t="str">
        <f>IF($A665="","",'Система'!$B$4)</f>
        <v/>
      </c>
      <c r="C665" s="14"/>
      <c r="D665" s="14"/>
      <c r="E665" s="14"/>
      <c r="F665" s="23" t="str">
        <f t="array" ref="F665">IF(G665="","",XLOOKUP(G665,selector_15,selector_15_ids,""))</f>
        <v/>
      </c>
      <c r="G665" s="25"/>
      <c r="H665" s="23" t="str">
        <f t="array" ref="H665">IF(I665="","",XLOOKUP(I665,selector_16,selector_16_ids,""))</f>
        <v/>
      </c>
      <c r="I665" s="25"/>
      <c r="J665" s="14"/>
      <c r="K665" s="14"/>
      <c r="L665" s="14"/>
      <c r="M665" s="23" t="str">
        <f t="array" ref="M665">IF(N665="","",XLOOKUP(N665,selector_07,selector_07_ids,""))</f>
        <v/>
      </c>
      <c r="N665" s="25"/>
      <c r="O665" s="14"/>
      <c r="P665" s="23" t="str">
        <f t="array" ref="P665">IF(Q665="","",XLOOKUP(Q665,selector_04,selector_04_ids,""))</f>
        <v/>
      </c>
      <c r="Q665" s="25"/>
      <c r="R665" s="14"/>
      <c r="S665" s="27"/>
      <c r="T665" s="14"/>
    </row>
    <row r="666">
      <c r="A666" s="14"/>
      <c r="B666" s="23" t="str">
        <f>IF($A666="","",'Система'!$B$4)</f>
        <v/>
      </c>
      <c r="C666" s="14"/>
      <c r="D666" s="14"/>
      <c r="E666" s="14"/>
      <c r="F666" s="23" t="str">
        <f t="array" ref="F666">IF(G666="","",XLOOKUP(G666,selector_15,selector_15_ids,""))</f>
        <v/>
      </c>
      <c r="G666" s="25"/>
      <c r="H666" s="23" t="str">
        <f t="array" ref="H666">IF(I666="","",XLOOKUP(I666,selector_16,selector_16_ids,""))</f>
        <v/>
      </c>
      <c r="I666" s="25"/>
      <c r="J666" s="14"/>
      <c r="K666" s="14"/>
      <c r="L666" s="14"/>
      <c r="M666" s="23" t="str">
        <f t="array" ref="M666">IF(N666="","",XLOOKUP(N666,selector_07,selector_07_ids,""))</f>
        <v/>
      </c>
      <c r="N666" s="25"/>
      <c r="O666" s="14"/>
      <c r="P666" s="23" t="str">
        <f t="array" ref="P666">IF(Q666="","",XLOOKUP(Q666,selector_04,selector_04_ids,""))</f>
        <v/>
      </c>
      <c r="Q666" s="25"/>
      <c r="R666" s="14"/>
      <c r="S666" s="27"/>
      <c r="T666" s="14"/>
    </row>
    <row r="667">
      <c r="A667" s="14"/>
      <c r="B667" s="23" t="str">
        <f>IF($A667="","",'Система'!$B$4)</f>
        <v/>
      </c>
      <c r="C667" s="14"/>
      <c r="D667" s="14"/>
      <c r="E667" s="14"/>
      <c r="F667" s="23" t="str">
        <f t="array" ref="F667">IF(G667="","",XLOOKUP(G667,selector_15,selector_15_ids,""))</f>
        <v/>
      </c>
      <c r="G667" s="25"/>
      <c r="H667" s="23" t="str">
        <f t="array" ref="H667">IF(I667="","",XLOOKUP(I667,selector_16,selector_16_ids,""))</f>
        <v/>
      </c>
      <c r="I667" s="25"/>
      <c r="J667" s="14"/>
      <c r="K667" s="14"/>
      <c r="L667" s="14"/>
      <c r="M667" s="23" t="str">
        <f t="array" ref="M667">IF(N667="","",XLOOKUP(N667,selector_07,selector_07_ids,""))</f>
        <v/>
      </c>
      <c r="N667" s="25"/>
      <c r="O667" s="14"/>
      <c r="P667" s="23" t="str">
        <f t="array" ref="P667">IF(Q667="","",XLOOKUP(Q667,selector_04,selector_04_ids,""))</f>
        <v/>
      </c>
      <c r="Q667" s="25"/>
      <c r="R667" s="14"/>
      <c r="S667" s="27"/>
      <c r="T667" s="14"/>
    </row>
    <row r="668">
      <c r="A668" s="14"/>
      <c r="B668" s="23" t="str">
        <f>IF($A668="","",'Система'!$B$4)</f>
        <v/>
      </c>
      <c r="C668" s="14"/>
      <c r="D668" s="14"/>
      <c r="E668" s="14"/>
      <c r="F668" s="23" t="str">
        <f t="array" ref="F668">IF(G668="","",XLOOKUP(G668,selector_15,selector_15_ids,""))</f>
        <v/>
      </c>
      <c r="G668" s="25"/>
      <c r="H668" s="23" t="str">
        <f t="array" ref="H668">IF(I668="","",XLOOKUP(I668,selector_16,selector_16_ids,""))</f>
        <v/>
      </c>
      <c r="I668" s="25"/>
      <c r="J668" s="14"/>
      <c r="K668" s="14"/>
      <c r="L668" s="14"/>
      <c r="M668" s="23" t="str">
        <f t="array" ref="M668">IF(N668="","",XLOOKUP(N668,selector_07,selector_07_ids,""))</f>
        <v/>
      </c>
      <c r="N668" s="25"/>
      <c r="O668" s="14"/>
      <c r="P668" s="23" t="str">
        <f t="array" ref="P668">IF(Q668="","",XLOOKUP(Q668,selector_04,selector_04_ids,""))</f>
        <v/>
      </c>
      <c r="Q668" s="25"/>
      <c r="R668" s="14"/>
      <c r="S668" s="27"/>
      <c r="T668" s="14"/>
    </row>
    <row r="669">
      <c r="A669" s="14"/>
      <c r="B669" s="23" t="str">
        <f>IF($A669="","",'Система'!$B$4)</f>
        <v/>
      </c>
      <c r="C669" s="14"/>
      <c r="D669" s="14"/>
      <c r="E669" s="14"/>
      <c r="F669" s="23" t="str">
        <f t="array" ref="F669">IF(G669="","",XLOOKUP(G669,selector_15,selector_15_ids,""))</f>
        <v/>
      </c>
      <c r="G669" s="25"/>
      <c r="H669" s="23" t="str">
        <f t="array" ref="H669">IF(I669="","",XLOOKUP(I669,selector_16,selector_16_ids,""))</f>
        <v/>
      </c>
      <c r="I669" s="25"/>
      <c r="J669" s="14"/>
      <c r="K669" s="14"/>
      <c r="L669" s="14"/>
      <c r="M669" s="23" t="str">
        <f t="array" ref="M669">IF(N669="","",XLOOKUP(N669,selector_07,selector_07_ids,""))</f>
        <v/>
      </c>
      <c r="N669" s="25"/>
      <c r="O669" s="14"/>
      <c r="P669" s="23" t="str">
        <f t="array" ref="P669">IF(Q669="","",XLOOKUP(Q669,selector_04,selector_04_ids,""))</f>
        <v/>
      </c>
      <c r="Q669" s="25"/>
      <c r="R669" s="14"/>
      <c r="S669" s="27"/>
      <c r="T669" s="14"/>
    </row>
    <row r="670">
      <c r="A670" s="14"/>
      <c r="B670" s="23" t="str">
        <f>IF($A670="","",'Система'!$B$4)</f>
        <v/>
      </c>
      <c r="C670" s="14"/>
      <c r="D670" s="14"/>
      <c r="E670" s="14"/>
      <c r="F670" s="23" t="str">
        <f t="array" ref="F670">IF(G670="","",XLOOKUP(G670,selector_15,selector_15_ids,""))</f>
        <v/>
      </c>
      <c r="G670" s="25"/>
      <c r="H670" s="23" t="str">
        <f t="array" ref="H670">IF(I670="","",XLOOKUP(I670,selector_16,selector_16_ids,""))</f>
        <v/>
      </c>
      <c r="I670" s="25"/>
      <c r="J670" s="14"/>
      <c r="K670" s="14"/>
      <c r="L670" s="14"/>
      <c r="M670" s="23" t="str">
        <f t="array" ref="M670">IF(N670="","",XLOOKUP(N670,selector_07,selector_07_ids,""))</f>
        <v/>
      </c>
      <c r="N670" s="25"/>
      <c r="O670" s="14"/>
      <c r="P670" s="23" t="str">
        <f t="array" ref="P670">IF(Q670="","",XLOOKUP(Q670,selector_04,selector_04_ids,""))</f>
        <v/>
      </c>
      <c r="Q670" s="25"/>
      <c r="R670" s="14"/>
      <c r="S670" s="27"/>
      <c r="T670" s="14"/>
    </row>
    <row r="671">
      <c r="A671" s="14"/>
      <c r="B671" s="23" t="str">
        <f>IF($A671="","",'Система'!$B$4)</f>
        <v/>
      </c>
      <c r="C671" s="14"/>
      <c r="D671" s="14"/>
      <c r="E671" s="14"/>
      <c r="F671" s="23" t="str">
        <f t="array" ref="F671">IF(G671="","",XLOOKUP(G671,selector_15,selector_15_ids,""))</f>
        <v/>
      </c>
      <c r="G671" s="25"/>
      <c r="H671" s="23" t="str">
        <f t="array" ref="H671">IF(I671="","",XLOOKUP(I671,selector_16,selector_16_ids,""))</f>
        <v/>
      </c>
      <c r="I671" s="25"/>
      <c r="J671" s="14"/>
      <c r="K671" s="14"/>
      <c r="L671" s="14"/>
      <c r="M671" s="23" t="str">
        <f t="array" ref="M671">IF(N671="","",XLOOKUP(N671,selector_07,selector_07_ids,""))</f>
        <v/>
      </c>
      <c r="N671" s="25"/>
      <c r="O671" s="14"/>
      <c r="P671" s="23" t="str">
        <f t="array" ref="P671">IF(Q671="","",XLOOKUP(Q671,selector_04,selector_04_ids,""))</f>
        <v/>
      </c>
      <c r="Q671" s="25"/>
      <c r="R671" s="14"/>
      <c r="S671" s="27"/>
      <c r="T671" s="14"/>
    </row>
    <row r="672">
      <c r="A672" s="14"/>
      <c r="B672" s="23" t="str">
        <f>IF($A672="","",'Система'!$B$4)</f>
        <v/>
      </c>
      <c r="C672" s="14"/>
      <c r="D672" s="14"/>
      <c r="E672" s="14"/>
      <c r="F672" s="23" t="str">
        <f t="array" ref="F672">IF(G672="","",XLOOKUP(G672,selector_15,selector_15_ids,""))</f>
        <v/>
      </c>
      <c r="G672" s="25"/>
      <c r="H672" s="23" t="str">
        <f t="array" ref="H672">IF(I672="","",XLOOKUP(I672,selector_16,selector_16_ids,""))</f>
        <v/>
      </c>
      <c r="I672" s="25"/>
      <c r="J672" s="14"/>
      <c r="K672" s="14"/>
      <c r="L672" s="14"/>
      <c r="M672" s="23" t="str">
        <f t="array" ref="M672">IF(N672="","",XLOOKUP(N672,selector_07,selector_07_ids,""))</f>
        <v/>
      </c>
      <c r="N672" s="25"/>
      <c r="O672" s="14"/>
      <c r="P672" s="23" t="str">
        <f t="array" ref="P672">IF(Q672="","",XLOOKUP(Q672,selector_04,selector_04_ids,""))</f>
        <v/>
      </c>
      <c r="Q672" s="25"/>
      <c r="R672" s="14"/>
      <c r="S672" s="27"/>
      <c r="T672" s="14"/>
    </row>
    <row r="673">
      <c r="A673" s="14"/>
      <c r="B673" s="23" t="str">
        <f>IF($A673="","",'Система'!$B$4)</f>
        <v/>
      </c>
      <c r="C673" s="14"/>
      <c r="D673" s="14"/>
      <c r="E673" s="14"/>
      <c r="F673" s="23" t="str">
        <f t="array" ref="F673">IF(G673="","",XLOOKUP(G673,selector_15,selector_15_ids,""))</f>
        <v/>
      </c>
      <c r="G673" s="25"/>
      <c r="H673" s="23" t="str">
        <f t="array" ref="H673">IF(I673="","",XLOOKUP(I673,selector_16,selector_16_ids,""))</f>
        <v/>
      </c>
      <c r="I673" s="25"/>
      <c r="J673" s="14"/>
      <c r="K673" s="14"/>
      <c r="L673" s="14"/>
      <c r="M673" s="23" t="str">
        <f t="array" ref="M673">IF(N673="","",XLOOKUP(N673,selector_07,selector_07_ids,""))</f>
        <v/>
      </c>
      <c r="N673" s="25"/>
      <c r="O673" s="14"/>
      <c r="P673" s="23" t="str">
        <f t="array" ref="P673">IF(Q673="","",XLOOKUP(Q673,selector_04,selector_04_ids,""))</f>
        <v/>
      </c>
      <c r="Q673" s="25"/>
      <c r="R673" s="14"/>
      <c r="S673" s="27"/>
      <c r="T673" s="14"/>
    </row>
    <row r="674">
      <c r="A674" s="14"/>
      <c r="B674" s="23" t="str">
        <f>IF($A674="","",'Система'!$B$4)</f>
        <v/>
      </c>
      <c r="C674" s="14"/>
      <c r="D674" s="14"/>
      <c r="E674" s="14"/>
      <c r="F674" s="23" t="str">
        <f t="array" ref="F674">IF(G674="","",XLOOKUP(G674,selector_15,selector_15_ids,""))</f>
        <v/>
      </c>
      <c r="G674" s="25"/>
      <c r="H674" s="23" t="str">
        <f t="array" ref="H674">IF(I674="","",XLOOKUP(I674,selector_16,selector_16_ids,""))</f>
        <v/>
      </c>
      <c r="I674" s="25"/>
      <c r="J674" s="14"/>
      <c r="K674" s="14"/>
      <c r="L674" s="14"/>
      <c r="M674" s="23" t="str">
        <f t="array" ref="M674">IF(N674="","",XLOOKUP(N674,selector_07,selector_07_ids,""))</f>
        <v/>
      </c>
      <c r="N674" s="25"/>
      <c r="O674" s="14"/>
      <c r="P674" s="23" t="str">
        <f t="array" ref="P674">IF(Q674="","",XLOOKUP(Q674,selector_04,selector_04_ids,""))</f>
        <v/>
      </c>
      <c r="Q674" s="25"/>
      <c r="R674" s="14"/>
      <c r="S674" s="27"/>
      <c r="T674" s="14"/>
    </row>
    <row r="675">
      <c r="A675" s="14"/>
      <c r="B675" s="23" t="str">
        <f>IF($A675="","",'Система'!$B$4)</f>
        <v/>
      </c>
      <c r="C675" s="14"/>
      <c r="D675" s="14"/>
      <c r="E675" s="14"/>
      <c r="F675" s="23" t="str">
        <f t="array" ref="F675">IF(G675="","",XLOOKUP(G675,selector_15,selector_15_ids,""))</f>
        <v/>
      </c>
      <c r="G675" s="25"/>
      <c r="H675" s="23" t="str">
        <f t="array" ref="H675">IF(I675="","",XLOOKUP(I675,selector_16,selector_16_ids,""))</f>
        <v/>
      </c>
      <c r="I675" s="25"/>
      <c r="J675" s="14"/>
      <c r="K675" s="14"/>
      <c r="L675" s="14"/>
      <c r="M675" s="23" t="str">
        <f t="array" ref="M675">IF(N675="","",XLOOKUP(N675,selector_07,selector_07_ids,""))</f>
        <v/>
      </c>
      <c r="N675" s="25"/>
      <c r="O675" s="14"/>
      <c r="P675" s="23" t="str">
        <f t="array" ref="P675">IF(Q675="","",XLOOKUP(Q675,selector_04,selector_04_ids,""))</f>
        <v/>
      </c>
      <c r="Q675" s="25"/>
      <c r="R675" s="14"/>
      <c r="S675" s="27"/>
      <c r="T675" s="14"/>
    </row>
    <row r="676">
      <c r="A676" s="14"/>
      <c r="B676" s="23" t="str">
        <f>IF($A676="","",'Система'!$B$4)</f>
        <v/>
      </c>
      <c r="C676" s="14"/>
      <c r="D676" s="14"/>
      <c r="E676" s="14"/>
      <c r="F676" s="23" t="str">
        <f t="array" ref="F676">IF(G676="","",XLOOKUP(G676,selector_15,selector_15_ids,""))</f>
        <v/>
      </c>
      <c r="G676" s="25"/>
      <c r="H676" s="23" t="str">
        <f t="array" ref="H676">IF(I676="","",XLOOKUP(I676,selector_16,selector_16_ids,""))</f>
        <v/>
      </c>
      <c r="I676" s="25"/>
      <c r="J676" s="14"/>
      <c r="K676" s="14"/>
      <c r="L676" s="14"/>
      <c r="M676" s="23" t="str">
        <f t="array" ref="M676">IF(N676="","",XLOOKUP(N676,selector_07,selector_07_ids,""))</f>
        <v/>
      </c>
      <c r="N676" s="25"/>
      <c r="O676" s="14"/>
      <c r="P676" s="23" t="str">
        <f t="array" ref="P676">IF(Q676="","",XLOOKUP(Q676,selector_04,selector_04_ids,""))</f>
        <v/>
      </c>
      <c r="Q676" s="25"/>
      <c r="R676" s="14"/>
      <c r="S676" s="27"/>
      <c r="T676" s="14"/>
    </row>
    <row r="677">
      <c r="A677" s="14"/>
      <c r="B677" s="23" t="str">
        <f>IF($A677="","",'Система'!$B$4)</f>
        <v/>
      </c>
      <c r="C677" s="14"/>
      <c r="D677" s="14"/>
      <c r="E677" s="14"/>
      <c r="F677" s="23" t="str">
        <f t="array" ref="F677">IF(G677="","",XLOOKUP(G677,selector_15,selector_15_ids,""))</f>
        <v/>
      </c>
      <c r="G677" s="25"/>
      <c r="H677" s="23" t="str">
        <f t="array" ref="H677">IF(I677="","",XLOOKUP(I677,selector_16,selector_16_ids,""))</f>
        <v/>
      </c>
      <c r="I677" s="25"/>
      <c r="J677" s="14"/>
      <c r="K677" s="14"/>
      <c r="L677" s="14"/>
      <c r="M677" s="23" t="str">
        <f t="array" ref="M677">IF(N677="","",XLOOKUP(N677,selector_07,selector_07_ids,""))</f>
        <v/>
      </c>
      <c r="N677" s="25"/>
      <c r="O677" s="14"/>
      <c r="P677" s="23" t="str">
        <f t="array" ref="P677">IF(Q677="","",XLOOKUP(Q677,selector_04,selector_04_ids,""))</f>
        <v/>
      </c>
      <c r="Q677" s="25"/>
      <c r="R677" s="14"/>
      <c r="S677" s="27"/>
      <c r="T677" s="14"/>
    </row>
    <row r="678">
      <c r="A678" s="14"/>
      <c r="B678" s="23" t="str">
        <f>IF($A678="","",'Система'!$B$4)</f>
        <v/>
      </c>
      <c r="C678" s="14"/>
      <c r="D678" s="14"/>
      <c r="E678" s="14"/>
      <c r="F678" s="23" t="str">
        <f t="array" ref="F678">IF(G678="","",XLOOKUP(G678,selector_15,selector_15_ids,""))</f>
        <v/>
      </c>
      <c r="G678" s="25"/>
      <c r="H678" s="23" t="str">
        <f t="array" ref="H678">IF(I678="","",XLOOKUP(I678,selector_16,selector_16_ids,""))</f>
        <v/>
      </c>
      <c r="I678" s="25"/>
      <c r="J678" s="14"/>
      <c r="K678" s="14"/>
      <c r="L678" s="14"/>
      <c r="M678" s="23" t="str">
        <f t="array" ref="M678">IF(N678="","",XLOOKUP(N678,selector_07,selector_07_ids,""))</f>
        <v/>
      </c>
      <c r="N678" s="25"/>
      <c r="O678" s="14"/>
      <c r="P678" s="23" t="str">
        <f t="array" ref="P678">IF(Q678="","",XLOOKUP(Q678,selector_04,selector_04_ids,""))</f>
        <v/>
      </c>
      <c r="Q678" s="25"/>
      <c r="R678" s="14"/>
      <c r="S678" s="27"/>
      <c r="T678" s="14"/>
    </row>
    <row r="679">
      <c r="A679" s="14"/>
      <c r="B679" s="23" t="str">
        <f>IF($A679="","",'Система'!$B$4)</f>
        <v/>
      </c>
      <c r="C679" s="14"/>
      <c r="D679" s="14"/>
      <c r="E679" s="14"/>
      <c r="F679" s="23" t="str">
        <f t="array" ref="F679">IF(G679="","",XLOOKUP(G679,selector_15,selector_15_ids,""))</f>
        <v/>
      </c>
      <c r="G679" s="25"/>
      <c r="H679" s="23" t="str">
        <f t="array" ref="H679">IF(I679="","",XLOOKUP(I679,selector_16,selector_16_ids,""))</f>
        <v/>
      </c>
      <c r="I679" s="25"/>
      <c r="J679" s="14"/>
      <c r="K679" s="14"/>
      <c r="L679" s="14"/>
      <c r="M679" s="23" t="str">
        <f t="array" ref="M679">IF(N679="","",XLOOKUP(N679,selector_07,selector_07_ids,""))</f>
        <v/>
      </c>
      <c r="N679" s="25"/>
      <c r="O679" s="14"/>
      <c r="P679" s="23" t="str">
        <f t="array" ref="P679">IF(Q679="","",XLOOKUP(Q679,selector_04,selector_04_ids,""))</f>
        <v/>
      </c>
      <c r="Q679" s="25"/>
      <c r="R679" s="14"/>
      <c r="S679" s="27"/>
      <c r="T679" s="14"/>
    </row>
    <row r="680">
      <c r="A680" s="14"/>
      <c r="B680" s="23" t="str">
        <f>IF($A680="","",'Система'!$B$4)</f>
        <v/>
      </c>
      <c r="C680" s="14"/>
      <c r="D680" s="14"/>
      <c r="E680" s="14"/>
      <c r="F680" s="23" t="str">
        <f t="array" ref="F680">IF(G680="","",XLOOKUP(G680,selector_15,selector_15_ids,""))</f>
        <v/>
      </c>
      <c r="G680" s="25"/>
      <c r="H680" s="23" t="str">
        <f t="array" ref="H680">IF(I680="","",XLOOKUP(I680,selector_16,selector_16_ids,""))</f>
        <v/>
      </c>
      <c r="I680" s="25"/>
      <c r="J680" s="14"/>
      <c r="K680" s="14"/>
      <c r="L680" s="14"/>
      <c r="M680" s="23" t="str">
        <f t="array" ref="M680">IF(N680="","",XLOOKUP(N680,selector_07,selector_07_ids,""))</f>
        <v/>
      </c>
      <c r="N680" s="25"/>
      <c r="O680" s="14"/>
      <c r="P680" s="23" t="str">
        <f t="array" ref="P680">IF(Q680="","",XLOOKUP(Q680,selector_04,selector_04_ids,""))</f>
        <v/>
      </c>
      <c r="Q680" s="25"/>
      <c r="R680" s="14"/>
      <c r="S680" s="27"/>
      <c r="T680" s="14"/>
    </row>
    <row r="681">
      <c r="A681" s="14"/>
      <c r="B681" s="23" t="str">
        <f>IF($A681="","",'Система'!$B$4)</f>
        <v/>
      </c>
      <c r="C681" s="14"/>
      <c r="D681" s="14"/>
      <c r="E681" s="14"/>
      <c r="F681" s="23" t="str">
        <f t="array" ref="F681">IF(G681="","",XLOOKUP(G681,selector_15,selector_15_ids,""))</f>
        <v/>
      </c>
      <c r="G681" s="25"/>
      <c r="H681" s="23" t="str">
        <f t="array" ref="H681">IF(I681="","",XLOOKUP(I681,selector_16,selector_16_ids,""))</f>
        <v/>
      </c>
      <c r="I681" s="25"/>
      <c r="J681" s="14"/>
      <c r="K681" s="14"/>
      <c r="L681" s="14"/>
      <c r="M681" s="23" t="str">
        <f t="array" ref="M681">IF(N681="","",XLOOKUP(N681,selector_07,selector_07_ids,""))</f>
        <v/>
      </c>
      <c r="N681" s="25"/>
      <c r="O681" s="14"/>
      <c r="P681" s="23" t="str">
        <f t="array" ref="P681">IF(Q681="","",XLOOKUP(Q681,selector_04,selector_04_ids,""))</f>
        <v/>
      </c>
      <c r="Q681" s="25"/>
      <c r="R681" s="14"/>
      <c r="S681" s="27"/>
      <c r="T681" s="14"/>
    </row>
    <row r="682">
      <c r="A682" s="14"/>
      <c r="B682" s="23" t="str">
        <f>IF($A682="","",'Система'!$B$4)</f>
        <v/>
      </c>
      <c r="C682" s="14"/>
      <c r="D682" s="14"/>
      <c r="E682" s="14"/>
      <c r="F682" s="23" t="str">
        <f t="array" ref="F682">IF(G682="","",XLOOKUP(G682,selector_15,selector_15_ids,""))</f>
        <v/>
      </c>
      <c r="G682" s="25"/>
      <c r="H682" s="23" t="str">
        <f t="array" ref="H682">IF(I682="","",XLOOKUP(I682,selector_16,selector_16_ids,""))</f>
        <v/>
      </c>
      <c r="I682" s="25"/>
      <c r="J682" s="14"/>
      <c r="K682" s="14"/>
      <c r="L682" s="14"/>
      <c r="M682" s="23" t="str">
        <f t="array" ref="M682">IF(N682="","",XLOOKUP(N682,selector_07,selector_07_ids,""))</f>
        <v/>
      </c>
      <c r="N682" s="25"/>
      <c r="O682" s="14"/>
      <c r="P682" s="23" t="str">
        <f t="array" ref="P682">IF(Q682="","",XLOOKUP(Q682,selector_04,selector_04_ids,""))</f>
        <v/>
      </c>
      <c r="Q682" s="25"/>
      <c r="R682" s="14"/>
      <c r="S682" s="27"/>
      <c r="T682" s="14"/>
    </row>
    <row r="683">
      <c r="A683" s="14"/>
      <c r="B683" s="23" t="str">
        <f>IF($A683="","",'Система'!$B$4)</f>
        <v/>
      </c>
      <c r="C683" s="14"/>
      <c r="D683" s="14"/>
      <c r="E683" s="14"/>
      <c r="F683" s="23" t="str">
        <f t="array" ref="F683">IF(G683="","",XLOOKUP(G683,selector_15,selector_15_ids,""))</f>
        <v/>
      </c>
      <c r="G683" s="25"/>
      <c r="H683" s="23" t="str">
        <f t="array" ref="H683">IF(I683="","",XLOOKUP(I683,selector_16,selector_16_ids,""))</f>
        <v/>
      </c>
      <c r="I683" s="25"/>
      <c r="J683" s="14"/>
      <c r="K683" s="14"/>
      <c r="L683" s="14"/>
      <c r="M683" s="23" t="str">
        <f t="array" ref="M683">IF(N683="","",XLOOKUP(N683,selector_07,selector_07_ids,""))</f>
        <v/>
      </c>
      <c r="N683" s="25"/>
      <c r="O683" s="14"/>
      <c r="P683" s="23" t="str">
        <f t="array" ref="P683">IF(Q683="","",XLOOKUP(Q683,selector_04,selector_04_ids,""))</f>
        <v/>
      </c>
      <c r="Q683" s="25"/>
      <c r="R683" s="14"/>
      <c r="S683" s="27"/>
      <c r="T683" s="14"/>
    </row>
    <row r="684">
      <c r="A684" s="14"/>
      <c r="B684" s="23" t="str">
        <f>IF($A684="","",'Система'!$B$4)</f>
        <v/>
      </c>
      <c r="C684" s="14"/>
      <c r="D684" s="14"/>
      <c r="E684" s="14"/>
      <c r="F684" s="23" t="str">
        <f t="array" ref="F684">IF(G684="","",XLOOKUP(G684,selector_15,selector_15_ids,""))</f>
        <v/>
      </c>
      <c r="G684" s="25"/>
      <c r="H684" s="23" t="str">
        <f t="array" ref="H684">IF(I684="","",XLOOKUP(I684,selector_16,selector_16_ids,""))</f>
        <v/>
      </c>
      <c r="I684" s="25"/>
      <c r="J684" s="14"/>
      <c r="K684" s="14"/>
      <c r="L684" s="14"/>
      <c r="M684" s="23" t="str">
        <f t="array" ref="M684">IF(N684="","",XLOOKUP(N684,selector_07,selector_07_ids,""))</f>
        <v/>
      </c>
      <c r="N684" s="25"/>
      <c r="O684" s="14"/>
      <c r="P684" s="23" t="str">
        <f t="array" ref="P684">IF(Q684="","",XLOOKUP(Q684,selector_04,selector_04_ids,""))</f>
        <v/>
      </c>
      <c r="Q684" s="25"/>
      <c r="R684" s="14"/>
      <c r="S684" s="27"/>
      <c r="T684" s="14"/>
    </row>
    <row r="685">
      <c r="A685" s="14"/>
      <c r="B685" s="23" t="str">
        <f>IF($A685="","",'Система'!$B$4)</f>
        <v/>
      </c>
      <c r="C685" s="14"/>
      <c r="D685" s="14"/>
      <c r="E685" s="14"/>
      <c r="F685" s="23" t="str">
        <f t="array" ref="F685">IF(G685="","",XLOOKUP(G685,selector_15,selector_15_ids,""))</f>
        <v/>
      </c>
      <c r="G685" s="25"/>
      <c r="H685" s="23" t="str">
        <f t="array" ref="H685">IF(I685="","",XLOOKUP(I685,selector_16,selector_16_ids,""))</f>
        <v/>
      </c>
      <c r="I685" s="25"/>
      <c r="J685" s="14"/>
      <c r="K685" s="14"/>
      <c r="L685" s="14"/>
      <c r="M685" s="23" t="str">
        <f t="array" ref="M685">IF(N685="","",XLOOKUP(N685,selector_07,selector_07_ids,""))</f>
        <v/>
      </c>
      <c r="N685" s="25"/>
      <c r="O685" s="14"/>
      <c r="P685" s="23" t="str">
        <f t="array" ref="P685">IF(Q685="","",XLOOKUP(Q685,selector_04,selector_04_ids,""))</f>
        <v/>
      </c>
      <c r="Q685" s="25"/>
      <c r="R685" s="14"/>
      <c r="S685" s="27"/>
      <c r="T685" s="14"/>
    </row>
    <row r="686">
      <c r="A686" s="14"/>
      <c r="B686" s="23" t="str">
        <f>IF($A686="","",'Система'!$B$4)</f>
        <v/>
      </c>
      <c r="C686" s="14"/>
      <c r="D686" s="14"/>
      <c r="E686" s="14"/>
      <c r="F686" s="23" t="str">
        <f t="array" ref="F686">IF(G686="","",XLOOKUP(G686,selector_15,selector_15_ids,""))</f>
        <v/>
      </c>
      <c r="G686" s="25"/>
      <c r="H686" s="23" t="str">
        <f t="array" ref="H686">IF(I686="","",XLOOKUP(I686,selector_16,selector_16_ids,""))</f>
        <v/>
      </c>
      <c r="I686" s="25"/>
      <c r="J686" s="14"/>
      <c r="K686" s="14"/>
      <c r="L686" s="14"/>
      <c r="M686" s="23" t="str">
        <f t="array" ref="M686">IF(N686="","",XLOOKUP(N686,selector_07,selector_07_ids,""))</f>
        <v/>
      </c>
      <c r="N686" s="25"/>
      <c r="O686" s="14"/>
      <c r="P686" s="23" t="str">
        <f t="array" ref="P686">IF(Q686="","",XLOOKUP(Q686,selector_04,selector_04_ids,""))</f>
        <v/>
      </c>
      <c r="Q686" s="25"/>
      <c r="R686" s="14"/>
      <c r="S686" s="27"/>
      <c r="T686" s="14"/>
    </row>
    <row r="687">
      <c r="A687" s="14"/>
      <c r="B687" s="23" t="str">
        <f>IF($A687="","",'Система'!$B$4)</f>
        <v/>
      </c>
      <c r="C687" s="14"/>
      <c r="D687" s="14"/>
      <c r="E687" s="14"/>
      <c r="F687" s="23" t="str">
        <f t="array" ref="F687">IF(G687="","",XLOOKUP(G687,selector_15,selector_15_ids,""))</f>
        <v/>
      </c>
      <c r="G687" s="25"/>
      <c r="H687" s="23" t="str">
        <f t="array" ref="H687">IF(I687="","",XLOOKUP(I687,selector_16,selector_16_ids,""))</f>
        <v/>
      </c>
      <c r="I687" s="25"/>
      <c r="J687" s="14"/>
      <c r="K687" s="14"/>
      <c r="L687" s="14"/>
      <c r="M687" s="23" t="str">
        <f t="array" ref="M687">IF(N687="","",XLOOKUP(N687,selector_07,selector_07_ids,""))</f>
        <v/>
      </c>
      <c r="N687" s="25"/>
      <c r="O687" s="14"/>
      <c r="P687" s="23" t="str">
        <f t="array" ref="P687">IF(Q687="","",XLOOKUP(Q687,selector_04,selector_04_ids,""))</f>
        <v/>
      </c>
      <c r="Q687" s="25"/>
      <c r="R687" s="14"/>
      <c r="S687" s="27"/>
      <c r="T687" s="14"/>
    </row>
    <row r="688">
      <c r="A688" s="14"/>
      <c r="B688" s="23" t="str">
        <f>IF($A688="","",'Система'!$B$4)</f>
        <v/>
      </c>
      <c r="C688" s="14"/>
      <c r="D688" s="14"/>
      <c r="E688" s="14"/>
      <c r="F688" s="23" t="str">
        <f t="array" ref="F688">IF(G688="","",XLOOKUP(G688,selector_15,selector_15_ids,""))</f>
        <v/>
      </c>
      <c r="G688" s="25"/>
      <c r="H688" s="23" t="str">
        <f t="array" ref="H688">IF(I688="","",XLOOKUP(I688,selector_16,selector_16_ids,""))</f>
        <v/>
      </c>
      <c r="I688" s="25"/>
      <c r="J688" s="14"/>
      <c r="K688" s="14"/>
      <c r="L688" s="14"/>
      <c r="M688" s="23" t="str">
        <f t="array" ref="M688">IF(N688="","",XLOOKUP(N688,selector_07,selector_07_ids,""))</f>
        <v/>
      </c>
      <c r="N688" s="25"/>
      <c r="O688" s="14"/>
      <c r="P688" s="23" t="str">
        <f t="array" ref="P688">IF(Q688="","",XLOOKUP(Q688,selector_04,selector_04_ids,""))</f>
        <v/>
      </c>
      <c r="Q688" s="25"/>
      <c r="R688" s="14"/>
      <c r="S688" s="27"/>
      <c r="T688" s="14"/>
    </row>
    <row r="689">
      <c r="A689" s="14"/>
      <c r="B689" s="23" t="str">
        <f>IF($A689="","",'Система'!$B$4)</f>
        <v/>
      </c>
      <c r="C689" s="14"/>
      <c r="D689" s="14"/>
      <c r="E689" s="14"/>
      <c r="F689" s="23" t="str">
        <f t="array" ref="F689">IF(G689="","",XLOOKUP(G689,selector_15,selector_15_ids,""))</f>
        <v/>
      </c>
      <c r="G689" s="25"/>
      <c r="H689" s="23" t="str">
        <f t="array" ref="H689">IF(I689="","",XLOOKUP(I689,selector_16,selector_16_ids,""))</f>
        <v/>
      </c>
      <c r="I689" s="25"/>
      <c r="J689" s="14"/>
      <c r="K689" s="14"/>
      <c r="L689" s="14"/>
      <c r="M689" s="23" t="str">
        <f t="array" ref="M689">IF(N689="","",XLOOKUP(N689,selector_07,selector_07_ids,""))</f>
        <v/>
      </c>
      <c r="N689" s="25"/>
      <c r="O689" s="14"/>
      <c r="P689" s="23" t="str">
        <f t="array" ref="P689">IF(Q689="","",XLOOKUP(Q689,selector_04,selector_04_ids,""))</f>
        <v/>
      </c>
      <c r="Q689" s="25"/>
      <c r="R689" s="14"/>
      <c r="S689" s="27"/>
      <c r="T689" s="14"/>
    </row>
    <row r="690">
      <c r="A690" s="14"/>
      <c r="B690" s="23" t="str">
        <f>IF($A690="","",'Система'!$B$4)</f>
        <v/>
      </c>
      <c r="C690" s="14"/>
      <c r="D690" s="14"/>
      <c r="E690" s="14"/>
      <c r="F690" s="23" t="str">
        <f t="array" ref="F690">IF(G690="","",XLOOKUP(G690,selector_15,selector_15_ids,""))</f>
        <v/>
      </c>
      <c r="G690" s="25"/>
      <c r="H690" s="23" t="str">
        <f t="array" ref="H690">IF(I690="","",XLOOKUP(I690,selector_16,selector_16_ids,""))</f>
        <v/>
      </c>
      <c r="I690" s="25"/>
      <c r="J690" s="14"/>
      <c r="K690" s="14"/>
      <c r="L690" s="14"/>
      <c r="M690" s="23" t="str">
        <f t="array" ref="M690">IF(N690="","",XLOOKUP(N690,selector_07,selector_07_ids,""))</f>
        <v/>
      </c>
      <c r="N690" s="25"/>
      <c r="O690" s="14"/>
      <c r="P690" s="23" t="str">
        <f t="array" ref="P690">IF(Q690="","",XLOOKUP(Q690,selector_04,selector_04_ids,""))</f>
        <v/>
      </c>
      <c r="Q690" s="25"/>
      <c r="R690" s="14"/>
      <c r="S690" s="27"/>
      <c r="T690" s="14"/>
    </row>
    <row r="691">
      <c r="A691" s="14"/>
      <c r="B691" s="23" t="str">
        <f>IF($A691="","",'Система'!$B$4)</f>
        <v/>
      </c>
      <c r="C691" s="14"/>
      <c r="D691" s="14"/>
      <c r="E691" s="14"/>
      <c r="F691" s="23" t="str">
        <f t="array" ref="F691">IF(G691="","",XLOOKUP(G691,selector_15,selector_15_ids,""))</f>
        <v/>
      </c>
      <c r="G691" s="25"/>
      <c r="H691" s="23" t="str">
        <f t="array" ref="H691">IF(I691="","",XLOOKUP(I691,selector_16,selector_16_ids,""))</f>
        <v/>
      </c>
      <c r="I691" s="25"/>
      <c r="J691" s="14"/>
      <c r="K691" s="14"/>
      <c r="L691" s="14"/>
      <c r="M691" s="23" t="str">
        <f t="array" ref="M691">IF(N691="","",XLOOKUP(N691,selector_07,selector_07_ids,""))</f>
        <v/>
      </c>
      <c r="N691" s="25"/>
      <c r="O691" s="14"/>
      <c r="P691" s="23" t="str">
        <f t="array" ref="P691">IF(Q691="","",XLOOKUP(Q691,selector_04,selector_04_ids,""))</f>
        <v/>
      </c>
      <c r="Q691" s="25"/>
      <c r="R691" s="14"/>
      <c r="S691" s="27"/>
      <c r="T691" s="14"/>
    </row>
    <row r="692">
      <c r="A692" s="14"/>
      <c r="B692" s="23" t="str">
        <f>IF($A692="","",'Система'!$B$4)</f>
        <v/>
      </c>
      <c r="C692" s="14"/>
      <c r="D692" s="14"/>
      <c r="E692" s="14"/>
      <c r="F692" s="23" t="str">
        <f t="array" ref="F692">IF(G692="","",XLOOKUP(G692,selector_15,selector_15_ids,""))</f>
        <v/>
      </c>
      <c r="G692" s="25"/>
      <c r="H692" s="23" t="str">
        <f t="array" ref="H692">IF(I692="","",XLOOKUP(I692,selector_16,selector_16_ids,""))</f>
        <v/>
      </c>
      <c r="I692" s="25"/>
      <c r="J692" s="14"/>
      <c r="K692" s="14"/>
      <c r="L692" s="14"/>
      <c r="M692" s="23" t="str">
        <f t="array" ref="M692">IF(N692="","",XLOOKUP(N692,selector_07,selector_07_ids,""))</f>
        <v/>
      </c>
      <c r="N692" s="25"/>
      <c r="O692" s="14"/>
      <c r="P692" s="23" t="str">
        <f t="array" ref="P692">IF(Q692="","",XLOOKUP(Q692,selector_04,selector_04_ids,""))</f>
        <v/>
      </c>
      <c r="Q692" s="25"/>
      <c r="R692" s="14"/>
      <c r="S692" s="27"/>
      <c r="T692" s="14"/>
    </row>
    <row r="693">
      <c r="A693" s="14"/>
      <c r="B693" s="23" t="str">
        <f>IF($A693="","",'Система'!$B$4)</f>
        <v/>
      </c>
      <c r="C693" s="14"/>
      <c r="D693" s="14"/>
      <c r="E693" s="14"/>
      <c r="F693" s="23" t="str">
        <f t="array" ref="F693">IF(G693="","",XLOOKUP(G693,selector_15,selector_15_ids,""))</f>
        <v/>
      </c>
      <c r="G693" s="25"/>
      <c r="H693" s="23" t="str">
        <f t="array" ref="H693">IF(I693="","",XLOOKUP(I693,selector_16,selector_16_ids,""))</f>
        <v/>
      </c>
      <c r="I693" s="25"/>
      <c r="J693" s="14"/>
      <c r="K693" s="14"/>
      <c r="L693" s="14"/>
      <c r="M693" s="23" t="str">
        <f t="array" ref="M693">IF(N693="","",XLOOKUP(N693,selector_07,selector_07_ids,""))</f>
        <v/>
      </c>
      <c r="N693" s="25"/>
      <c r="O693" s="14"/>
      <c r="P693" s="23" t="str">
        <f t="array" ref="P693">IF(Q693="","",XLOOKUP(Q693,selector_04,selector_04_ids,""))</f>
        <v/>
      </c>
      <c r="Q693" s="25"/>
      <c r="R693" s="14"/>
      <c r="S693" s="27"/>
      <c r="T693" s="14"/>
    </row>
    <row r="694">
      <c r="A694" s="14"/>
      <c r="B694" s="23" t="str">
        <f>IF($A694="","",'Система'!$B$4)</f>
        <v/>
      </c>
      <c r="C694" s="14"/>
      <c r="D694" s="14"/>
      <c r="E694" s="14"/>
      <c r="F694" s="23" t="str">
        <f t="array" ref="F694">IF(G694="","",XLOOKUP(G694,selector_15,selector_15_ids,""))</f>
        <v/>
      </c>
      <c r="G694" s="25"/>
      <c r="H694" s="23" t="str">
        <f t="array" ref="H694">IF(I694="","",XLOOKUP(I694,selector_16,selector_16_ids,""))</f>
        <v/>
      </c>
      <c r="I694" s="25"/>
      <c r="J694" s="14"/>
      <c r="K694" s="14"/>
      <c r="L694" s="14"/>
      <c r="M694" s="23" t="str">
        <f t="array" ref="M694">IF(N694="","",XLOOKUP(N694,selector_07,selector_07_ids,""))</f>
        <v/>
      </c>
      <c r="N694" s="25"/>
      <c r="O694" s="14"/>
      <c r="P694" s="23" t="str">
        <f t="array" ref="P694">IF(Q694="","",XLOOKUP(Q694,selector_04,selector_04_ids,""))</f>
        <v/>
      </c>
      <c r="Q694" s="25"/>
      <c r="R694" s="14"/>
      <c r="S694" s="27"/>
      <c r="T694" s="14"/>
    </row>
    <row r="695">
      <c r="A695" s="14"/>
      <c r="B695" s="23" t="str">
        <f>IF($A695="","",'Система'!$B$4)</f>
        <v/>
      </c>
      <c r="C695" s="14"/>
      <c r="D695" s="14"/>
      <c r="E695" s="14"/>
      <c r="F695" s="23" t="str">
        <f t="array" ref="F695">IF(G695="","",XLOOKUP(G695,selector_15,selector_15_ids,""))</f>
        <v/>
      </c>
      <c r="G695" s="25"/>
      <c r="H695" s="23" t="str">
        <f t="array" ref="H695">IF(I695="","",XLOOKUP(I695,selector_16,selector_16_ids,""))</f>
        <v/>
      </c>
      <c r="I695" s="25"/>
      <c r="J695" s="14"/>
      <c r="K695" s="14"/>
      <c r="L695" s="14"/>
      <c r="M695" s="23" t="str">
        <f t="array" ref="M695">IF(N695="","",XLOOKUP(N695,selector_07,selector_07_ids,""))</f>
        <v/>
      </c>
      <c r="N695" s="25"/>
      <c r="O695" s="14"/>
      <c r="P695" s="23" t="str">
        <f t="array" ref="P695">IF(Q695="","",XLOOKUP(Q695,selector_04,selector_04_ids,""))</f>
        <v/>
      </c>
      <c r="Q695" s="25"/>
      <c r="R695" s="14"/>
      <c r="S695" s="27"/>
      <c r="T695" s="14"/>
    </row>
    <row r="696">
      <c r="A696" s="14"/>
      <c r="B696" s="23" t="str">
        <f>IF($A696="","",'Система'!$B$4)</f>
        <v/>
      </c>
      <c r="C696" s="14"/>
      <c r="D696" s="14"/>
      <c r="E696" s="14"/>
      <c r="F696" s="23" t="str">
        <f t="array" ref="F696">IF(G696="","",XLOOKUP(G696,selector_15,selector_15_ids,""))</f>
        <v/>
      </c>
      <c r="G696" s="25"/>
      <c r="H696" s="23" t="str">
        <f t="array" ref="H696">IF(I696="","",XLOOKUP(I696,selector_16,selector_16_ids,""))</f>
        <v/>
      </c>
      <c r="I696" s="25"/>
      <c r="J696" s="14"/>
      <c r="K696" s="14"/>
      <c r="L696" s="14"/>
      <c r="M696" s="23" t="str">
        <f t="array" ref="M696">IF(N696="","",XLOOKUP(N696,selector_07,selector_07_ids,""))</f>
        <v/>
      </c>
      <c r="N696" s="25"/>
      <c r="O696" s="14"/>
      <c r="P696" s="23" t="str">
        <f t="array" ref="P696">IF(Q696="","",XLOOKUP(Q696,selector_04,selector_04_ids,""))</f>
        <v/>
      </c>
      <c r="Q696" s="25"/>
      <c r="R696" s="14"/>
      <c r="S696" s="27"/>
      <c r="T696" s="14"/>
    </row>
    <row r="697">
      <c r="A697" s="14"/>
      <c r="B697" s="23" t="str">
        <f>IF($A697="","",'Система'!$B$4)</f>
        <v/>
      </c>
      <c r="C697" s="14"/>
      <c r="D697" s="14"/>
      <c r="E697" s="14"/>
      <c r="F697" s="23" t="str">
        <f t="array" ref="F697">IF(G697="","",XLOOKUP(G697,selector_15,selector_15_ids,""))</f>
        <v/>
      </c>
      <c r="G697" s="25"/>
      <c r="H697" s="23" t="str">
        <f t="array" ref="H697">IF(I697="","",XLOOKUP(I697,selector_16,selector_16_ids,""))</f>
        <v/>
      </c>
      <c r="I697" s="25"/>
      <c r="J697" s="14"/>
      <c r="K697" s="14"/>
      <c r="L697" s="14"/>
      <c r="M697" s="23" t="str">
        <f t="array" ref="M697">IF(N697="","",XLOOKUP(N697,selector_07,selector_07_ids,""))</f>
        <v/>
      </c>
      <c r="N697" s="25"/>
      <c r="O697" s="14"/>
      <c r="P697" s="23" t="str">
        <f t="array" ref="P697">IF(Q697="","",XLOOKUP(Q697,selector_04,selector_04_ids,""))</f>
        <v/>
      </c>
      <c r="Q697" s="25"/>
      <c r="R697" s="14"/>
      <c r="S697" s="27"/>
      <c r="T697" s="14"/>
    </row>
    <row r="698">
      <c r="A698" s="14"/>
      <c r="B698" s="23" t="str">
        <f>IF($A698="","",'Система'!$B$4)</f>
        <v/>
      </c>
      <c r="C698" s="14"/>
      <c r="D698" s="14"/>
      <c r="E698" s="14"/>
      <c r="F698" s="23" t="str">
        <f t="array" ref="F698">IF(G698="","",XLOOKUP(G698,selector_15,selector_15_ids,""))</f>
        <v/>
      </c>
      <c r="G698" s="25"/>
      <c r="H698" s="23" t="str">
        <f t="array" ref="H698">IF(I698="","",XLOOKUP(I698,selector_16,selector_16_ids,""))</f>
        <v/>
      </c>
      <c r="I698" s="25"/>
      <c r="J698" s="14"/>
      <c r="K698" s="14"/>
      <c r="L698" s="14"/>
      <c r="M698" s="23" t="str">
        <f t="array" ref="M698">IF(N698="","",XLOOKUP(N698,selector_07,selector_07_ids,""))</f>
        <v/>
      </c>
      <c r="N698" s="25"/>
      <c r="O698" s="14"/>
      <c r="P698" s="23" t="str">
        <f t="array" ref="P698">IF(Q698="","",XLOOKUP(Q698,selector_04,selector_04_ids,""))</f>
        <v/>
      </c>
      <c r="Q698" s="25"/>
      <c r="R698" s="14"/>
      <c r="S698" s="27"/>
      <c r="T698" s="14"/>
    </row>
    <row r="699">
      <c r="A699" s="14"/>
      <c r="B699" s="23" t="str">
        <f>IF($A699="","",'Система'!$B$4)</f>
        <v/>
      </c>
      <c r="C699" s="14"/>
      <c r="D699" s="14"/>
      <c r="E699" s="14"/>
      <c r="F699" s="23" t="str">
        <f t="array" ref="F699">IF(G699="","",XLOOKUP(G699,selector_15,selector_15_ids,""))</f>
        <v/>
      </c>
      <c r="G699" s="25"/>
      <c r="H699" s="23" t="str">
        <f t="array" ref="H699">IF(I699="","",XLOOKUP(I699,selector_16,selector_16_ids,""))</f>
        <v/>
      </c>
      <c r="I699" s="25"/>
      <c r="J699" s="14"/>
      <c r="K699" s="14"/>
      <c r="L699" s="14"/>
      <c r="M699" s="23" t="str">
        <f t="array" ref="M699">IF(N699="","",XLOOKUP(N699,selector_07,selector_07_ids,""))</f>
        <v/>
      </c>
      <c r="N699" s="25"/>
      <c r="O699" s="14"/>
      <c r="P699" s="23" t="str">
        <f t="array" ref="P699">IF(Q699="","",XLOOKUP(Q699,selector_04,selector_04_ids,""))</f>
        <v/>
      </c>
      <c r="Q699" s="25"/>
      <c r="R699" s="14"/>
      <c r="S699" s="27"/>
      <c r="T699" s="14"/>
    </row>
    <row r="700">
      <c r="A700" s="14"/>
      <c r="B700" s="23" t="str">
        <f>IF($A700="","",'Система'!$B$4)</f>
        <v/>
      </c>
      <c r="C700" s="14"/>
      <c r="D700" s="14"/>
      <c r="E700" s="14"/>
      <c r="F700" s="23" t="str">
        <f t="array" ref="F700">IF(G700="","",XLOOKUP(G700,selector_15,selector_15_ids,""))</f>
        <v/>
      </c>
      <c r="G700" s="25"/>
      <c r="H700" s="23" t="str">
        <f t="array" ref="H700">IF(I700="","",XLOOKUP(I700,selector_16,selector_16_ids,""))</f>
        <v/>
      </c>
      <c r="I700" s="25"/>
      <c r="J700" s="14"/>
      <c r="K700" s="14"/>
      <c r="L700" s="14"/>
      <c r="M700" s="23" t="str">
        <f t="array" ref="M700">IF(N700="","",XLOOKUP(N700,selector_07,selector_07_ids,""))</f>
        <v/>
      </c>
      <c r="N700" s="25"/>
      <c r="O700" s="14"/>
      <c r="P700" s="23" t="str">
        <f t="array" ref="P700">IF(Q700="","",XLOOKUP(Q700,selector_04,selector_04_ids,""))</f>
        <v/>
      </c>
      <c r="Q700" s="25"/>
      <c r="R700" s="14"/>
      <c r="S700" s="27"/>
      <c r="T700" s="14"/>
    </row>
    <row r="701">
      <c r="A701" s="14"/>
      <c r="B701" s="23" t="str">
        <f>IF($A701="","",'Система'!$B$4)</f>
        <v/>
      </c>
      <c r="C701" s="14"/>
      <c r="D701" s="14"/>
      <c r="E701" s="14"/>
      <c r="F701" s="23" t="str">
        <f t="array" ref="F701">IF(G701="","",XLOOKUP(G701,selector_15,selector_15_ids,""))</f>
        <v/>
      </c>
      <c r="G701" s="25"/>
      <c r="H701" s="23" t="str">
        <f t="array" ref="H701">IF(I701="","",XLOOKUP(I701,selector_16,selector_16_ids,""))</f>
        <v/>
      </c>
      <c r="I701" s="25"/>
      <c r="J701" s="14"/>
      <c r="K701" s="14"/>
      <c r="L701" s="14"/>
      <c r="M701" s="23" t="str">
        <f t="array" ref="M701">IF(N701="","",XLOOKUP(N701,selector_07,selector_07_ids,""))</f>
        <v/>
      </c>
      <c r="N701" s="25"/>
      <c r="O701" s="14"/>
      <c r="P701" s="23" t="str">
        <f t="array" ref="P701">IF(Q701="","",XLOOKUP(Q701,selector_04,selector_04_ids,""))</f>
        <v/>
      </c>
      <c r="Q701" s="25"/>
      <c r="R701" s="14"/>
      <c r="S701" s="27"/>
      <c r="T701" s="14"/>
    </row>
    <row r="702">
      <c r="A702" s="14"/>
      <c r="B702" s="23" t="str">
        <f>IF($A702="","",'Система'!$B$4)</f>
        <v/>
      </c>
      <c r="C702" s="14"/>
      <c r="D702" s="14"/>
      <c r="E702" s="14"/>
      <c r="F702" s="23" t="str">
        <f t="array" ref="F702">IF(G702="","",XLOOKUP(G702,selector_15,selector_15_ids,""))</f>
        <v/>
      </c>
      <c r="G702" s="25"/>
      <c r="H702" s="23" t="str">
        <f t="array" ref="H702">IF(I702="","",XLOOKUP(I702,selector_16,selector_16_ids,""))</f>
        <v/>
      </c>
      <c r="I702" s="25"/>
      <c r="J702" s="14"/>
      <c r="K702" s="14"/>
      <c r="L702" s="14"/>
      <c r="M702" s="23" t="str">
        <f t="array" ref="M702">IF(N702="","",XLOOKUP(N702,selector_07,selector_07_ids,""))</f>
        <v/>
      </c>
      <c r="N702" s="25"/>
      <c r="O702" s="14"/>
      <c r="P702" s="23" t="str">
        <f t="array" ref="P702">IF(Q702="","",XLOOKUP(Q702,selector_04,selector_04_ids,""))</f>
        <v/>
      </c>
      <c r="Q702" s="25"/>
      <c r="R702" s="14"/>
      <c r="S702" s="27"/>
      <c r="T702" s="14"/>
    </row>
    <row r="703">
      <c r="A703" s="14"/>
      <c r="B703" s="23" t="str">
        <f>IF($A703="","",'Система'!$B$4)</f>
        <v/>
      </c>
      <c r="C703" s="14"/>
      <c r="D703" s="14"/>
      <c r="E703" s="14"/>
      <c r="F703" s="23" t="str">
        <f t="array" ref="F703">IF(G703="","",XLOOKUP(G703,selector_15,selector_15_ids,""))</f>
        <v/>
      </c>
      <c r="G703" s="25"/>
      <c r="H703" s="23" t="str">
        <f t="array" ref="H703">IF(I703="","",XLOOKUP(I703,selector_16,selector_16_ids,""))</f>
        <v/>
      </c>
      <c r="I703" s="25"/>
      <c r="J703" s="14"/>
      <c r="K703" s="14"/>
      <c r="L703" s="14"/>
      <c r="M703" s="23" t="str">
        <f t="array" ref="M703">IF(N703="","",XLOOKUP(N703,selector_07,selector_07_ids,""))</f>
        <v/>
      </c>
      <c r="N703" s="25"/>
      <c r="O703" s="14"/>
      <c r="P703" s="23" t="str">
        <f t="array" ref="P703">IF(Q703="","",XLOOKUP(Q703,selector_04,selector_04_ids,""))</f>
        <v/>
      </c>
      <c r="Q703" s="25"/>
      <c r="R703" s="14"/>
      <c r="S703" s="27"/>
      <c r="T703" s="14"/>
    </row>
    <row r="704">
      <c r="A704" s="14"/>
      <c r="B704" s="23" t="str">
        <f>IF($A704="","",'Система'!$B$4)</f>
        <v/>
      </c>
      <c r="C704" s="14"/>
      <c r="D704" s="14"/>
      <c r="E704" s="14"/>
      <c r="F704" s="23" t="str">
        <f t="array" ref="F704">IF(G704="","",XLOOKUP(G704,selector_15,selector_15_ids,""))</f>
        <v/>
      </c>
      <c r="G704" s="25"/>
      <c r="H704" s="23" t="str">
        <f t="array" ref="H704">IF(I704="","",XLOOKUP(I704,selector_16,selector_16_ids,""))</f>
        <v/>
      </c>
      <c r="I704" s="25"/>
      <c r="J704" s="14"/>
      <c r="K704" s="14"/>
      <c r="L704" s="14"/>
      <c r="M704" s="23" t="str">
        <f t="array" ref="M704">IF(N704="","",XLOOKUP(N704,selector_07,selector_07_ids,""))</f>
        <v/>
      </c>
      <c r="N704" s="25"/>
      <c r="O704" s="14"/>
      <c r="P704" s="23" t="str">
        <f t="array" ref="P704">IF(Q704="","",XLOOKUP(Q704,selector_04,selector_04_ids,""))</f>
        <v/>
      </c>
      <c r="Q704" s="25"/>
      <c r="R704" s="14"/>
      <c r="S704" s="27"/>
      <c r="T704" s="14"/>
    </row>
    <row r="705">
      <c r="A705" s="14"/>
      <c r="B705" s="23" t="str">
        <f>IF($A705="","",'Система'!$B$4)</f>
        <v/>
      </c>
      <c r="C705" s="14"/>
      <c r="D705" s="14"/>
      <c r="E705" s="14"/>
      <c r="F705" s="23" t="str">
        <f t="array" ref="F705">IF(G705="","",XLOOKUP(G705,selector_15,selector_15_ids,""))</f>
        <v/>
      </c>
      <c r="G705" s="25"/>
      <c r="H705" s="23" t="str">
        <f t="array" ref="H705">IF(I705="","",XLOOKUP(I705,selector_16,selector_16_ids,""))</f>
        <v/>
      </c>
      <c r="I705" s="25"/>
      <c r="J705" s="14"/>
      <c r="K705" s="14"/>
      <c r="L705" s="14"/>
      <c r="M705" s="23" t="str">
        <f t="array" ref="M705">IF(N705="","",XLOOKUP(N705,selector_07,selector_07_ids,""))</f>
        <v/>
      </c>
      <c r="N705" s="25"/>
      <c r="O705" s="14"/>
      <c r="P705" s="23" t="str">
        <f t="array" ref="P705">IF(Q705="","",XLOOKUP(Q705,selector_04,selector_04_ids,""))</f>
        <v/>
      </c>
      <c r="Q705" s="25"/>
      <c r="R705" s="14"/>
      <c r="S705" s="27"/>
      <c r="T705" s="14"/>
    </row>
    <row r="706">
      <c r="A706" s="14"/>
      <c r="B706" s="23" t="str">
        <f>IF($A706="","",'Система'!$B$4)</f>
        <v/>
      </c>
      <c r="C706" s="14"/>
      <c r="D706" s="14"/>
      <c r="E706" s="14"/>
      <c r="F706" s="23" t="str">
        <f t="array" ref="F706">IF(G706="","",XLOOKUP(G706,selector_15,selector_15_ids,""))</f>
        <v/>
      </c>
      <c r="G706" s="25"/>
      <c r="H706" s="23" t="str">
        <f t="array" ref="H706">IF(I706="","",XLOOKUP(I706,selector_16,selector_16_ids,""))</f>
        <v/>
      </c>
      <c r="I706" s="25"/>
      <c r="J706" s="14"/>
      <c r="K706" s="14"/>
      <c r="L706" s="14"/>
      <c r="M706" s="23" t="str">
        <f t="array" ref="M706">IF(N706="","",XLOOKUP(N706,selector_07,selector_07_ids,""))</f>
        <v/>
      </c>
      <c r="N706" s="25"/>
      <c r="O706" s="14"/>
      <c r="P706" s="23" t="str">
        <f t="array" ref="P706">IF(Q706="","",XLOOKUP(Q706,selector_04,selector_04_ids,""))</f>
        <v/>
      </c>
      <c r="Q706" s="25"/>
      <c r="R706" s="14"/>
      <c r="S706" s="27"/>
      <c r="T706" s="14"/>
    </row>
    <row r="707">
      <c r="A707" s="14"/>
      <c r="B707" s="23" t="str">
        <f>IF($A707="","",'Система'!$B$4)</f>
        <v/>
      </c>
      <c r="C707" s="14"/>
      <c r="D707" s="14"/>
      <c r="E707" s="14"/>
      <c r="F707" s="23" t="str">
        <f t="array" ref="F707">IF(G707="","",XLOOKUP(G707,selector_15,selector_15_ids,""))</f>
        <v/>
      </c>
      <c r="G707" s="25"/>
      <c r="H707" s="23" t="str">
        <f t="array" ref="H707">IF(I707="","",XLOOKUP(I707,selector_16,selector_16_ids,""))</f>
        <v/>
      </c>
      <c r="I707" s="25"/>
      <c r="J707" s="14"/>
      <c r="K707" s="14"/>
      <c r="L707" s="14"/>
      <c r="M707" s="23" t="str">
        <f t="array" ref="M707">IF(N707="","",XLOOKUP(N707,selector_07,selector_07_ids,""))</f>
        <v/>
      </c>
      <c r="N707" s="25"/>
      <c r="O707" s="14"/>
      <c r="P707" s="23" t="str">
        <f t="array" ref="P707">IF(Q707="","",XLOOKUP(Q707,selector_04,selector_04_ids,""))</f>
        <v/>
      </c>
      <c r="Q707" s="25"/>
      <c r="R707" s="14"/>
      <c r="S707" s="27"/>
      <c r="T707" s="14"/>
    </row>
    <row r="708">
      <c r="A708" s="14"/>
      <c r="B708" s="23" t="str">
        <f>IF($A708="","",'Система'!$B$4)</f>
        <v/>
      </c>
      <c r="C708" s="14"/>
      <c r="D708" s="14"/>
      <c r="E708" s="14"/>
      <c r="F708" s="23" t="str">
        <f t="array" ref="F708">IF(G708="","",XLOOKUP(G708,selector_15,selector_15_ids,""))</f>
        <v/>
      </c>
      <c r="G708" s="25"/>
      <c r="H708" s="23" t="str">
        <f t="array" ref="H708">IF(I708="","",XLOOKUP(I708,selector_16,selector_16_ids,""))</f>
        <v/>
      </c>
      <c r="I708" s="25"/>
      <c r="J708" s="14"/>
      <c r="K708" s="14"/>
      <c r="L708" s="14"/>
      <c r="M708" s="23" t="str">
        <f t="array" ref="M708">IF(N708="","",XLOOKUP(N708,selector_07,selector_07_ids,""))</f>
        <v/>
      </c>
      <c r="N708" s="25"/>
      <c r="O708" s="14"/>
      <c r="P708" s="23" t="str">
        <f t="array" ref="P708">IF(Q708="","",XLOOKUP(Q708,selector_04,selector_04_ids,""))</f>
        <v/>
      </c>
      <c r="Q708" s="25"/>
      <c r="R708" s="14"/>
      <c r="S708" s="27"/>
      <c r="T708" s="14"/>
    </row>
    <row r="709">
      <c r="A709" s="14"/>
      <c r="B709" s="23" t="str">
        <f>IF($A709="","",'Система'!$B$4)</f>
        <v/>
      </c>
      <c r="C709" s="14"/>
      <c r="D709" s="14"/>
      <c r="E709" s="14"/>
      <c r="F709" s="23" t="str">
        <f t="array" ref="F709">IF(G709="","",XLOOKUP(G709,selector_15,selector_15_ids,""))</f>
        <v/>
      </c>
      <c r="G709" s="25"/>
      <c r="H709" s="23" t="str">
        <f t="array" ref="H709">IF(I709="","",XLOOKUP(I709,selector_16,selector_16_ids,""))</f>
        <v/>
      </c>
      <c r="I709" s="25"/>
      <c r="J709" s="14"/>
      <c r="K709" s="14"/>
      <c r="L709" s="14"/>
      <c r="M709" s="23" t="str">
        <f t="array" ref="M709">IF(N709="","",XLOOKUP(N709,selector_07,selector_07_ids,""))</f>
        <v/>
      </c>
      <c r="N709" s="25"/>
      <c r="O709" s="14"/>
      <c r="P709" s="23" t="str">
        <f t="array" ref="P709">IF(Q709="","",XLOOKUP(Q709,selector_04,selector_04_ids,""))</f>
        <v/>
      </c>
      <c r="Q709" s="25"/>
      <c r="R709" s="14"/>
      <c r="S709" s="27"/>
      <c r="T709" s="14"/>
    </row>
    <row r="710">
      <c r="A710" s="14"/>
      <c r="B710" s="23" t="str">
        <f>IF($A710="","",'Система'!$B$4)</f>
        <v/>
      </c>
      <c r="C710" s="14"/>
      <c r="D710" s="14"/>
      <c r="E710" s="14"/>
      <c r="F710" s="23" t="str">
        <f t="array" ref="F710">IF(G710="","",XLOOKUP(G710,selector_15,selector_15_ids,""))</f>
        <v/>
      </c>
      <c r="G710" s="25"/>
      <c r="H710" s="23" t="str">
        <f t="array" ref="H710">IF(I710="","",XLOOKUP(I710,selector_16,selector_16_ids,""))</f>
        <v/>
      </c>
      <c r="I710" s="25"/>
      <c r="J710" s="14"/>
      <c r="K710" s="14"/>
      <c r="L710" s="14"/>
      <c r="M710" s="23" t="str">
        <f t="array" ref="M710">IF(N710="","",XLOOKUP(N710,selector_07,selector_07_ids,""))</f>
        <v/>
      </c>
      <c r="N710" s="25"/>
      <c r="O710" s="14"/>
      <c r="P710" s="23" t="str">
        <f t="array" ref="P710">IF(Q710="","",XLOOKUP(Q710,selector_04,selector_04_ids,""))</f>
        <v/>
      </c>
      <c r="Q710" s="25"/>
      <c r="R710" s="14"/>
      <c r="S710" s="27"/>
      <c r="T710" s="14"/>
    </row>
    <row r="711">
      <c r="A711" s="14"/>
      <c r="B711" s="23" t="str">
        <f>IF($A711="","",'Система'!$B$4)</f>
        <v/>
      </c>
      <c r="C711" s="14"/>
      <c r="D711" s="14"/>
      <c r="E711" s="14"/>
      <c r="F711" s="23" t="str">
        <f t="array" ref="F711">IF(G711="","",XLOOKUP(G711,selector_15,selector_15_ids,""))</f>
        <v/>
      </c>
      <c r="G711" s="25"/>
      <c r="H711" s="23" t="str">
        <f t="array" ref="H711">IF(I711="","",XLOOKUP(I711,selector_16,selector_16_ids,""))</f>
        <v/>
      </c>
      <c r="I711" s="25"/>
      <c r="J711" s="14"/>
      <c r="K711" s="14"/>
      <c r="L711" s="14"/>
      <c r="M711" s="23" t="str">
        <f t="array" ref="M711">IF(N711="","",XLOOKUP(N711,selector_07,selector_07_ids,""))</f>
        <v/>
      </c>
      <c r="N711" s="25"/>
      <c r="O711" s="14"/>
      <c r="P711" s="23" t="str">
        <f t="array" ref="P711">IF(Q711="","",XLOOKUP(Q711,selector_04,selector_04_ids,""))</f>
        <v/>
      </c>
      <c r="Q711" s="25"/>
      <c r="R711" s="14"/>
      <c r="S711" s="27"/>
      <c r="T711" s="14"/>
    </row>
    <row r="712">
      <c r="A712" s="14"/>
      <c r="B712" s="23" t="str">
        <f>IF($A712="","",'Система'!$B$4)</f>
        <v/>
      </c>
      <c r="C712" s="14"/>
      <c r="D712" s="14"/>
      <c r="E712" s="14"/>
      <c r="F712" s="23" t="str">
        <f t="array" ref="F712">IF(G712="","",XLOOKUP(G712,selector_15,selector_15_ids,""))</f>
        <v/>
      </c>
      <c r="G712" s="25"/>
      <c r="H712" s="23" t="str">
        <f t="array" ref="H712">IF(I712="","",XLOOKUP(I712,selector_16,selector_16_ids,""))</f>
        <v/>
      </c>
      <c r="I712" s="25"/>
      <c r="J712" s="14"/>
      <c r="K712" s="14"/>
      <c r="L712" s="14"/>
      <c r="M712" s="23" t="str">
        <f t="array" ref="M712">IF(N712="","",XLOOKUP(N712,selector_07,selector_07_ids,""))</f>
        <v/>
      </c>
      <c r="N712" s="25"/>
      <c r="O712" s="14"/>
      <c r="P712" s="23" t="str">
        <f t="array" ref="P712">IF(Q712="","",XLOOKUP(Q712,selector_04,selector_04_ids,""))</f>
        <v/>
      </c>
      <c r="Q712" s="25"/>
      <c r="R712" s="14"/>
      <c r="S712" s="27"/>
      <c r="T712" s="14"/>
    </row>
    <row r="713">
      <c r="A713" s="14"/>
      <c r="B713" s="23" t="str">
        <f>IF($A713="","",'Система'!$B$4)</f>
        <v/>
      </c>
      <c r="C713" s="14"/>
      <c r="D713" s="14"/>
      <c r="E713" s="14"/>
      <c r="F713" s="23" t="str">
        <f t="array" ref="F713">IF(G713="","",XLOOKUP(G713,selector_15,selector_15_ids,""))</f>
        <v/>
      </c>
      <c r="G713" s="25"/>
      <c r="H713" s="23" t="str">
        <f t="array" ref="H713">IF(I713="","",XLOOKUP(I713,selector_16,selector_16_ids,""))</f>
        <v/>
      </c>
      <c r="I713" s="25"/>
      <c r="J713" s="14"/>
      <c r="K713" s="14"/>
      <c r="L713" s="14"/>
      <c r="M713" s="23" t="str">
        <f t="array" ref="M713">IF(N713="","",XLOOKUP(N713,selector_07,selector_07_ids,""))</f>
        <v/>
      </c>
      <c r="N713" s="25"/>
      <c r="O713" s="14"/>
      <c r="P713" s="23" t="str">
        <f t="array" ref="P713">IF(Q713="","",XLOOKUP(Q713,selector_04,selector_04_ids,""))</f>
        <v/>
      </c>
      <c r="Q713" s="25"/>
      <c r="R713" s="14"/>
      <c r="S713" s="27"/>
      <c r="T713" s="14"/>
    </row>
    <row r="714">
      <c r="A714" s="14"/>
      <c r="B714" s="23" t="str">
        <f>IF($A714="","",'Система'!$B$4)</f>
        <v/>
      </c>
      <c r="C714" s="14"/>
      <c r="D714" s="14"/>
      <c r="E714" s="14"/>
      <c r="F714" s="23" t="str">
        <f t="array" ref="F714">IF(G714="","",XLOOKUP(G714,selector_15,selector_15_ids,""))</f>
        <v/>
      </c>
      <c r="G714" s="25"/>
      <c r="H714" s="23" t="str">
        <f t="array" ref="H714">IF(I714="","",XLOOKUP(I714,selector_16,selector_16_ids,""))</f>
        <v/>
      </c>
      <c r="I714" s="25"/>
      <c r="J714" s="14"/>
      <c r="K714" s="14"/>
      <c r="L714" s="14"/>
      <c r="M714" s="23" t="str">
        <f t="array" ref="M714">IF(N714="","",XLOOKUP(N714,selector_07,selector_07_ids,""))</f>
        <v/>
      </c>
      <c r="N714" s="25"/>
      <c r="O714" s="14"/>
      <c r="P714" s="23" t="str">
        <f t="array" ref="P714">IF(Q714="","",XLOOKUP(Q714,selector_04,selector_04_ids,""))</f>
        <v/>
      </c>
      <c r="Q714" s="25"/>
      <c r="R714" s="14"/>
      <c r="S714" s="27"/>
      <c r="T714" s="14"/>
    </row>
    <row r="715">
      <c r="A715" s="14"/>
      <c r="B715" s="23" t="str">
        <f>IF($A715="","",'Система'!$B$4)</f>
        <v/>
      </c>
      <c r="C715" s="14"/>
      <c r="D715" s="14"/>
      <c r="E715" s="14"/>
      <c r="F715" s="23" t="str">
        <f t="array" ref="F715">IF(G715="","",XLOOKUP(G715,selector_15,selector_15_ids,""))</f>
        <v/>
      </c>
      <c r="G715" s="25"/>
      <c r="H715" s="23" t="str">
        <f t="array" ref="H715">IF(I715="","",XLOOKUP(I715,selector_16,selector_16_ids,""))</f>
        <v/>
      </c>
      <c r="I715" s="25"/>
      <c r="J715" s="14"/>
      <c r="K715" s="14"/>
      <c r="L715" s="14"/>
      <c r="M715" s="23" t="str">
        <f t="array" ref="M715">IF(N715="","",XLOOKUP(N715,selector_07,selector_07_ids,""))</f>
        <v/>
      </c>
      <c r="N715" s="25"/>
      <c r="O715" s="14"/>
      <c r="P715" s="23" t="str">
        <f t="array" ref="P715">IF(Q715="","",XLOOKUP(Q715,selector_04,selector_04_ids,""))</f>
        <v/>
      </c>
      <c r="Q715" s="25"/>
      <c r="R715" s="14"/>
      <c r="S715" s="27"/>
      <c r="T715" s="14"/>
    </row>
    <row r="716">
      <c r="A716" s="14"/>
      <c r="B716" s="23" t="str">
        <f>IF($A716="","",'Система'!$B$4)</f>
        <v/>
      </c>
      <c r="C716" s="14"/>
      <c r="D716" s="14"/>
      <c r="E716" s="14"/>
      <c r="F716" s="23" t="str">
        <f t="array" ref="F716">IF(G716="","",XLOOKUP(G716,selector_15,selector_15_ids,""))</f>
        <v/>
      </c>
      <c r="G716" s="25"/>
      <c r="H716" s="23" t="str">
        <f t="array" ref="H716">IF(I716="","",XLOOKUP(I716,selector_16,selector_16_ids,""))</f>
        <v/>
      </c>
      <c r="I716" s="25"/>
      <c r="J716" s="14"/>
      <c r="K716" s="14"/>
      <c r="L716" s="14"/>
      <c r="M716" s="23" t="str">
        <f t="array" ref="M716">IF(N716="","",XLOOKUP(N716,selector_07,selector_07_ids,""))</f>
        <v/>
      </c>
      <c r="N716" s="25"/>
      <c r="O716" s="14"/>
      <c r="P716" s="23" t="str">
        <f t="array" ref="P716">IF(Q716="","",XLOOKUP(Q716,selector_04,selector_04_ids,""))</f>
        <v/>
      </c>
      <c r="Q716" s="25"/>
      <c r="R716" s="14"/>
      <c r="S716" s="27"/>
      <c r="T716" s="14"/>
    </row>
    <row r="717">
      <c r="A717" s="14"/>
      <c r="B717" s="23" t="str">
        <f>IF($A717="","",'Система'!$B$4)</f>
        <v/>
      </c>
      <c r="C717" s="14"/>
      <c r="D717" s="14"/>
      <c r="E717" s="14"/>
      <c r="F717" s="23" t="str">
        <f t="array" ref="F717">IF(G717="","",XLOOKUP(G717,selector_15,selector_15_ids,""))</f>
        <v/>
      </c>
      <c r="G717" s="25"/>
      <c r="H717" s="23" t="str">
        <f t="array" ref="H717">IF(I717="","",XLOOKUP(I717,selector_16,selector_16_ids,""))</f>
        <v/>
      </c>
      <c r="I717" s="25"/>
      <c r="J717" s="14"/>
      <c r="K717" s="14"/>
      <c r="L717" s="14"/>
      <c r="M717" s="23" t="str">
        <f t="array" ref="M717">IF(N717="","",XLOOKUP(N717,selector_07,selector_07_ids,""))</f>
        <v/>
      </c>
      <c r="N717" s="25"/>
      <c r="O717" s="14"/>
      <c r="P717" s="23" t="str">
        <f t="array" ref="P717">IF(Q717="","",XLOOKUP(Q717,selector_04,selector_04_ids,""))</f>
        <v/>
      </c>
      <c r="Q717" s="25"/>
      <c r="R717" s="14"/>
      <c r="S717" s="27"/>
      <c r="T717" s="14"/>
    </row>
    <row r="718">
      <c r="A718" s="14"/>
      <c r="B718" s="23" t="str">
        <f>IF($A718="","",'Система'!$B$4)</f>
        <v/>
      </c>
      <c r="C718" s="14"/>
      <c r="D718" s="14"/>
      <c r="E718" s="14"/>
      <c r="F718" s="23" t="str">
        <f t="array" ref="F718">IF(G718="","",XLOOKUP(G718,selector_15,selector_15_ids,""))</f>
        <v/>
      </c>
      <c r="G718" s="25"/>
      <c r="H718" s="23" t="str">
        <f t="array" ref="H718">IF(I718="","",XLOOKUP(I718,selector_16,selector_16_ids,""))</f>
        <v/>
      </c>
      <c r="I718" s="25"/>
      <c r="J718" s="14"/>
      <c r="K718" s="14"/>
      <c r="L718" s="14"/>
      <c r="M718" s="23" t="str">
        <f t="array" ref="M718">IF(N718="","",XLOOKUP(N718,selector_07,selector_07_ids,""))</f>
        <v/>
      </c>
      <c r="N718" s="25"/>
      <c r="O718" s="14"/>
      <c r="P718" s="23" t="str">
        <f t="array" ref="P718">IF(Q718="","",XLOOKUP(Q718,selector_04,selector_04_ids,""))</f>
        <v/>
      </c>
      <c r="Q718" s="25"/>
      <c r="R718" s="14"/>
      <c r="S718" s="27"/>
      <c r="T718" s="14"/>
    </row>
    <row r="719">
      <c r="A719" s="14"/>
      <c r="B719" s="23" t="str">
        <f>IF($A719="","",'Система'!$B$4)</f>
        <v/>
      </c>
      <c r="C719" s="14"/>
      <c r="D719" s="14"/>
      <c r="E719" s="14"/>
      <c r="F719" s="23" t="str">
        <f t="array" ref="F719">IF(G719="","",XLOOKUP(G719,selector_15,selector_15_ids,""))</f>
        <v/>
      </c>
      <c r="G719" s="25"/>
      <c r="H719" s="23" t="str">
        <f t="array" ref="H719">IF(I719="","",XLOOKUP(I719,selector_16,selector_16_ids,""))</f>
        <v/>
      </c>
      <c r="I719" s="25"/>
      <c r="J719" s="14"/>
      <c r="K719" s="14"/>
      <c r="L719" s="14"/>
      <c r="M719" s="23" t="str">
        <f t="array" ref="M719">IF(N719="","",XLOOKUP(N719,selector_07,selector_07_ids,""))</f>
        <v/>
      </c>
      <c r="N719" s="25"/>
      <c r="O719" s="14"/>
      <c r="P719" s="23" t="str">
        <f t="array" ref="P719">IF(Q719="","",XLOOKUP(Q719,selector_04,selector_04_ids,""))</f>
        <v/>
      </c>
      <c r="Q719" s="25"/>
      <c r="R719" s="14"/>
      <c r="S719" s="27"/>
      <c r="T719" s="14"/>
    </row>
    <row r="720">
      <c r="A720" s="14"/>
      <c r="B720" s="23" t="str">
        <f>IF($A720="","",'Система'!$B$4)</f>
        <v/>
      </c>
      <c r="C720" s="14"/>
      <c r="D720" s="14"/>
      <c r="E720" s="14"/>
      <c r="F720" s="23" t="str">
        <f t="array" ref="F720">IF(G720="","",XLOOKUP(G720,selector_15,selector_15_ids,""))</f>
        <v/>
      </c>
      <c r="G720" s="25"/>
      <c r="H720" s="23" t="str">
        <f t="array" ref="H720">IF(I720="","",XLOOKUP(I720,selector_16,selector_16_ids,""))</f>
        <v/>
      </c>
      <c r="I720" s="25"/>
      <c r="J720" s="14"/>
      <c r="K720" s="14"/>
      <c r="L720" s="14"/>
      <c r="M720" s="23" t="str">
        <f t="array" ref="M720">IF(N720="","",XLOOKUP(N720,selector_07,selector_07_ids,""))</f>
        <v/>
      </c>
      <c r="N720" s="25"/>
      <c r="O720" s="14"/>
      <c r="P720" s="23" t="str">
        <f t="array" ref="P720">IF(Q720="","",XLOOKUP(Q720,selector_04,selector_04_ids,""))</f>
        <v/>
      </c>
      <c r="Q720" s="25"/>
      <c r="R720" s="14"/>
      <c r="S720" s="27"/>
      <c r="T720" s="14"/>
    </row>
    <row r="721">
      <c r="A721" s="14"/>
      <c r="B721" s="23" t="str">
        <f>IF($A721="","",'Система'!$B$4)</f>
        <v/>
      </c>
      <c r="C721" s="14"/>
      <c r="D721" s="14"/>
      <c r="E721" s="14"/>
      <c r="F721" s="23" t="str">
        <f t="array" ref="F721">IF(G721="","",XLOOKUP(G721,selector_15,selector_15_ids,""))</f>
        <v/>
      </c>
      <c r="G721" s="25"/>
      <c r="H721" s="23" t="str">
        <f t="array" ref="H721">IF(I721="","",XLOOKUP(I721,selector_16,selector_16_ids,""))</f>
        <v/>
      </c>
      <c r="I721" s="25"/>
      <c r="J721" s="14"/>
      <c r="K721" s="14"/>
      <c r="L721" s="14"/>
      <c r="M721" s="23" t="str">
        <f t="array" ref="M721">IF(N721="","",XLOOKUP(N721,selector_07,selector_07_ids,""))</f>
        <v/>
      </c>
      <c r="N721" s="25"/>
      <c r="O721" s="14"/>
      <c r="P721" s="23" t="str">
        <f t="array" ref="P721">IF(Q721="","",XLOOKUP(Q721,selector_04,selector_04_ids,""))</f>
        <v/>
      </c>
      <c r="Q721" s="25"/>
      <c r="R721" s="14"/>
      <c r="S721" s="27"/>
      <c r="T721" s="14"/>
    </row>
    <row r="722">
      <c r="A722" s="14"/>
      <c r="B722" s="23" t="str">
        <f>IF($A722="","",'Система'!$B$4)</f>
        <v/>
      </c>
      <c r="C722" s="14"/>
      <c r="D722" s="14"/>
      <c r="E722" s="14"/>
      <c r="F722" s="23" t="str">
        <f t="array" ref="F722">IF(G722="","",XLOOKUP(G722,selector_15,selector_15_ids,""))</f>
        <v/>
      </c>
      <c r="G722" s="25"/>
      <c r="H722" s="23" t="str">
        <f t="array" ref="H722">IF(I722="","",XLOOKUP(I722,selector_16,selector_16_ids,""))</f>
        <v/>
      </c>
      <c r="I722" s="25"/>
      <c r="J722" s="14"/>
      <c r="K722" s="14"/>
      <c r="L722" s="14"/>
      <c r="M722" s="23" t="str">
        <f t="array" ref="M722">IF(N722="","",XLOOKUP(N722,selector_07,selector_07_ids,""))</f>
        <v/>
      </c>
      <c r="N722" s="25"/>
      <c r="O722" s="14"/>
      <c r="P722" s="23" t="str">
        <f t="array" ref="P722">IF(Q722="","",XLOOKUP(Q722,selector_04,selector_04_ids,""))</f>
        <v/>
      </c>
      <c r="Q722" s="25"/>
      <c r="R722" s="14"/>
      <c r="S722" s="27"/>
      <c r="T722" s="14"/>
    </row>
    <row r="723">
      <c r="A723" s="14"/>
      <c r="B723" s="23" t="str">
        <f>IF($A723="","",'Система'!$B$4)</f>
        <v/>
      </c>
      <c r="C723" s="14"/>
      <c r="D723" s="14"/>
      <c r="E723" s="14"/>
      <c r="F723" s="23" t="str">
        <f t="array" ref="F723">IF(G723="","",XLOOKUP(G723,selector_15,selector_15_ids,""))</f>
        <v/>
      </c>
      <c r="G723" s="25"/>
      <c r="H723" s="23" t="str">
        <f t="array" ref="H723">IF(I723="","",XLOOKUP(I723,selector_16,selector_16_ids,""))</f>
        <v/>
      </c>
      <c r="I723" s="25"/>
      <c r="J723" s="14"/>
      <c r="K723" s="14"/>
      <c r="L723" s="14"/>
      <c r="M723" s="23" t="str">
        <f t="array" ref="M723">IF(N723="","",XLOOKUP(N723,selector_07,selector_07_ids,""))</f>
        <v/>
      </c>
      <c r="N723" s="25"/>
      <c r="O723" s="14"/>
      <c r="P723" s="23" t="str">
        <f t="array" ref="P723">IF(Q723="","",XLOOKUP(Q723,selector_04,selector_04_ids,""))</f>
        <v/>
      </c>
      <c r="Q723" s="25"/>
      <c r="R723" s="14"/>
      <c r="S723" s="27"/>
      <c r="T723" s="14"/>
    </row>
    <row r="724">
      <c r="A724" s="14"/>
      <c r="B724" s="23" t="str">
        <f>IF($A724="","",'Система'!$B$4)</f>
        <v/>
      </c>
      <c r="C724" s="14"/>
      <c r="D724" s="14"/>
      <c r="E724" s="14"/>
      <c r="F724" s="23" t="str">
        <f t="array" ref="F724">IF(G724="","",XLOOKUP(G724,selector_15,selector_15_ids,""))</f>
        <v/>
      </c>
      <c r="G724" s="25"/>
      <c r="H724" s="23" t="str">
        <f t="array" ref="H724">IF(I724="","",XLOOKUP(I724,selector_16,selector_16_ids,""))</f>
        <v/>
      </c>
      <c r="I724" s="25"/>
      <c r="J724" s="14"/>
      <c r="K724" s="14"/>
      <c r="L724" s="14"/>
      <c r="M724" s="23" t="str">
        <f t="array" ref="M724">IF(N724="","",XLOOKUP(N724,selector_07,selector_07_ids,""))</f>
        <v/>
      </c>
      <c r="N724" s="25"/>
      <c r="O724" s="14"/>
      <c r="P724" s="23" t="str">
        <f t="array" ref="P724">IF(Q724="","",XLOOKUP(Q724,selector_04,selector_04_ids,""))</f>
        <v/>
      </c>
      <c r="Q724" s="25"/>
      <c r="R724" s="14"/>
      <c r="S724" s="27"/>
      <c r="T724" s="14"/>
    </row>
    <row r="725">
      <c r="A725" s="14"/>
      <c r="B725" s="23" t="str">
        <f>IF($A725="","",'Система'!$B$4)</f>
        <v/>
      </c>
      <c r="C725" s="14"/>
      <c r="D725" s="14"/>
      <c r="E725" s="14"/>
      <c r="F725" s="23" t="str">
        <f t="array" ref="F725">IF(G725="","",XLOOKUP(G725,selector_15,selector_15_ids,""))</f>
        <v/>
      </c>
      <c r="G725" s="25"/>
      <c r="H725" s="23" t="str">
        <f t="array" ref="H725">IF(I725="","",XLOOKUP(I725,selector_16,selector_16_ids,""))</f>
        <v/>
      </c>
      <c r="I725" s="25"/>
      <c r="J725" s="14"/>
      <c r="K725" s="14"/>
      <c r="L725" s="14"/>
      <c r="M725" s="23" t="str">
        <f t="array" ref="M725">IF(N725="","",XLOOKUP(N725,selector_07,selector_07_ids,""))</f>
        <v/>
      </c>
      <c r="N725" s="25"/>
      <c r="O725" s="14"/>
      <c r="P725" s="23" t="str">
        <f t="array" ref="P725">IF(Q725="","",XLOOKUP(Q725,selector_04,selector_04_ids,""))</f>
        <v/>
      </c>
      <c r="Q725" s="25"/>
      <c r="R725" s="14"/>
      <c r="S725" s="27"/>
      <c r="T725" s="14"/>
    </row>
    <row r="726">
      <c r="A726" s="14"/>
      <c r="B726" s="23" t="str">
        <f>IF($A726="","",'Система'!$B$4)</f>
        <v/>
      </c>
      <c r="C726" s="14"/>
      <c r="D726" s="14"/>
      <c r="E726" s="14"/>
      <c r="F726" s="23" t="str">
        <f t="array" ref="F726">IF(G726="","",XLOOKUP(G726,selector_15,selector_15_ids,""))</f>
        <v/>
      </c>
      <c r="G726" s="25"/>
      <c r="H726" s="23" t="str">
        <f t="array" ref="H726">IF(I726="","",XLOOKUP(I726,selector_16,selector_16_ids,""))</f>
        <v/>
      </c>
      <c r="I726" s="25"/>
      <c r="J726" s="14"/>
      <c r="K726" s="14"/>
      <c r="L726" s="14"/>
      <c r="M726" s="23" t="str">
        <f t="array" ref="M726">IF(N726="","",XLOOKUP(N726,selector_07,selector_07_ids,""))</f>
        <v/>
      </c>
      <c r="N726" s="25"/>
      <c r="O726" s="14"/>
      <c r="P726" s="23" t="str">
        <f t="array" ref="P726">IF(Q726="","",XLOOKUP(Q726,selector_04,selector_04_ids,""))</f>
        <v/>
      </c>
      <c r="Q726" s="25"/>
      <c r="R726" s="14"/>
      <c r="S726" s="27"/>
      <c r="T726" s="14"/>
    </row>
    <row r="727">
      <c r="A727" s="14"/>
      <c r="B727" s="23" t="str">
        <f>IF($A727="","",'Система'!$B$4)</f>
        <v/>
      </c>
      <c r="C727" s="14"/>
      <c r="D727" s="14"/>
      <c r="E727" s="14"/>
      <c r="F727" s="23" t="str">
        <f t="array" ref="F727">IF(G727="","",XLOOKUP(G727,selector_15,selector_15_ids,""))</f>
        <v/>
      </c>
      <c r="G727" s="25"/>
      <c r="H727" s="23" t="str">
        <f t="array" ref="H727">IF(I727="","",XLOOKUP(I727,selector_16,selector_16_ids,""))</f>
        <v/>
      </c>
      <c r="I727" s="25"/>
      <c r="J727" s="14"/>
      <c r="K727" s="14"/>
      <c r="L727" s="14"/>
      <c r="M727" s="23" t="str">
        <f t="array" ref="M727">IF(N727="","",XLOOKUP(N727,selector_07,selector_07_ids,""))</f>
        <v/>
      </c>
      <c r="N727" s="25"/>
      <c r="O727" s="14"/>
      <c r="P727" s="23" t="str">
        <f t="array" ref="P727">IF(Q727="","",XLOOKUP(Q727,selector_04,selector_04_ids,""))</f>
        <v/>
      </c>
      <c r="Q727" s="25"/>
      <c r="R727" s="14"/>
      <c r="S727" s="27"/>
      <c r="T727" s="14"/>
    </row>
    <row r="728">
      <c r="A728" s="14"/>
      <c r="B728" s="23" t="str">
        <f>IF($A728="","",'Система'!$B$4)</f>
        <v/>
      </c>
      <c r="C728" s="14"/>
      <c r="D728" s="14"/>
      <c r="E728" s="14"/>
      <c r="F728" s="23" t="str">
        <f t="array" ref="F728">IF(G728="","",XLOOKUP(G728,selector_15,selector_15_ids,""))</f>
        <v/>
      </c>
      <c r="G728" s="25"/>
      <c r="H728" s="23" t="str">
        <f t="array" ref="H728">IF(I728="","",XLOOKUP(I728,selector_16,selector_16_ids,""))</f>
        <v/>
      </c>
      <c r="I728" s="25"/>
      <c r="J728" s="14"/>
      <c r="K728" s="14"/>
      <c r="L728" s="14"/>
      <c r="M728" s="23" t="str">
        <f t="array" ref="M728">IF(N728="","",XLOOKUP(N728,selector_07,selector_07_ids,""))</f>
        <v/>
      </c>
      <c r="N728" s="25"/>
      <c r="O728" s="14"/>
      <c r="P728" s="23" t="str">
        <f t="array" ref="P728">IF(Q728="","",XLOOKUP(Q728,selector_04,selector_04_ids,""))</f>
        <v/>
      </c>
      <c r="Q728" s="25"/>
      <c r="R728" s="14"/>
      <c r="S728" s="27"/>
      <c r="T728" s="14"/>
    </row>
    <row r="729">
      <c r="A729" s="14"/>
      <c r="B729" s="23" t="str">
        <f>IF($A729="","",'Система'!$B$4)</f>
        <v/>
      </c>
      <c r="C729" s="14"/>
      <c r="D729" s="14"/>
      <c r="E729" s="14"/>
      <c r="F729" s="23" t="str">
        <f t="array" ref="F729">IF(G729="","",XLOOKUP(G729,selector_15,selector_15_ids,""))</f>
        <v/>
      </c>
      <c r="G729" s="25"/>
      <c r="H729" s="23" t="str">
        <f t="array" ref="H729">IF(I729="","",XLOOKUP(I729,selector_16,selector_16_ids,""))</f>
        <v/>
      </c>
      <c r="I729" s="25"/>
      <c r="J729" s="14"/>
      <c r="K729" s="14"/>
      <c r="L729" s="14"/>
      <c r="M729" s="23" t="str">
        <f t="array" ref="M729">IF(N729="","",XLOOKUP(N729,selector_07,selector_07_ids,""))</f>
        <v/>
      </c>
      <c r="N729" s="25"/>
      <c r="O729" s="14"/>
      <c r="P729" s="23" t="str">
        <f t="array" ref="P729">IF(Q729="","",XLOOKUP(Q729,selector_04,selector_04_ids,""))</f>
        <v/>
      </c>
      <c r="Q729" s="25"/>
      <c r="R729" s="14"/>
      <c r="S729" s="27"/>
      <c r="T729" s="14"/>
    </row>
    <row r="730">
      <c r="A730" s="14"/>
      <c r="B730" s="23" t="str">
        <f>IF($A730="","",'Система'!$B$4)</f>
        <v/>
      </c>
      <c r="C730" s="14"/>
      <c r="D730" s="14"/>
      <c r="E730" s="14"/>
      <c r="F730" s="23" t="str">
        <f t="array" ref="F730">IF(G730="","",XLOOKUP(G730,selector_15,selector_15_ids,""))</f>
        <v/>
      </c>
      <c r="G730" s="25"/>
      <c r="H730" s="23" t="str">
        <f t="array" ref="H730">IF(I730="","",XLOOKUP(I730,selector_16,selector_16_ids,""))</f>
        <v/>
      </c>
      <c r="I730" s="25"/>
      <c r="J730" s="14"/>
      <c r="K730" s="14"/>
      <c r="L730" s="14"/>
      <c r="M730" s="23" t="str">
        <f t="array" ref="M730">IF(N730="","",XLOOKUP(N730,selector_07,selector_07_ids,""))</f>
        <v/>
      </c>
      <c r="N730" s="25"/>
      <c r="O730" s="14"/>
      <c r="P730" s="23" t="str">
        <f t="array" ref="P730">IF(Q730="","",XLOOKUP(Q730,selector_04,selector_04_ids,""))</f>
        <v/>
      </c>
      <c r="Q730" s="25"/>
      <c r="R730" s="14"/>
      <c r="S730" s="27"/>
      <c r="T730" s="14"/>
    </row>
    <row r="731">
      <c r="A731" s="14"/>
      <c r="B731" s="23" t="str">
        <f>IF($A731="","",'Система'!$B$4)</f>
        <v/>
      </c>
      <c r="C731" s="14"/>
      <c r="D731" s="14"/>
      <c r="E731" s="14"/>
      <c r="F731" s="23" t="str">
        <f t="array" ref="F731">IF(G731="","",XLOOKUP(G731,selector_15,selector_15_ids,""))</f>
        <v/>
      </c>
      <c r="G731" s="25"/>
      <c r="H731" s="23" t="str">
        <f t="array" ref="H731">IF(I731="","",XLOOKUP(I731,selector_16,selector_16_ids,""))</f>
        <v/>
      </c>
      <c r="I731" s="25"/>
      <c r="J731" s="14"/>
      <c r="K731" s="14"/>
      <c r="L731" s="14"/>
      <c r="M731" s="23" t="str">
        <f t="array" ref="M731">IF(N731="","",XLOOKUP(N731,selector_07,selector_07_ids,""))</f>
        <v/>
      </c>
      <c r="N731" s="25"/>
      <c r="O731" s="14"/>
      <c r="P731" s="23" t="str">
        <f t="array" ref="P731">IF(Q731="","",XLOOKUP(Q731,selector_04,selector_04_ids,""))</f>
        <v/>
      </c>
      <c r="Q731" s="25"/>
      <c r="R731" s="14"/>
      <c r="S731" s="27"/>
      <c r="T731" s="14"/>
    </row>
    <row r="732">
      <c r="A732" s="14"/>
      <c r="B732" s="23" t="str">
        <f>IF($A732="","",'Система'!$B$4)</f>
        <v/>
      </c>
      <c r="C732" s="14"/>
      <c r="D732" s="14"/>
      <c r="E732" s="14"/>
      <c r="F732" s="23" t="str">
        <f t="array" ref="F732">IF(G732="","",XLOOKUP(G732,selector_15,selector_15_ids,""))</f>
        <v/>
      </c>
      <c r="G732" s="25"/>
      <c r="H732" s="23" t="str">
        <f t="array" ref="H732">IF(I732="","",XLOOKUP(I732,selector_16,selector_16_ids,""))</f>
        <v/>
      </c>
      <c r="I732" s="25"/>
      <c r="J732" s="14"/>
      <c r="K732" s="14"/>
      <c r="L732" s="14"/>
      <c r="M732" s="23" t="str">
        <f t="array" ref="M732">IF(N732="","",XLOOKUP(N732,selector_07,selector_07_ids,""))</f>
        <v/>
      </c>
      <c r="N732" s="25"/>
      <c r="O732" s="14"/>
      <c r="P732" s="23" t="str">
        <f t="array" ref="P732">IF(Q732="","",XLOOKUP(Q732,selector_04,selector_04_ids,""))</f>
        <v/>
      </c>
      <c r="Q732" s="25"/>
      <c r="R732" s="14"/>
      <c r="S732" s="27"/>
      <c r="T732" s="14"/>
    </row>
    <row r="733">
      <c r="A733" s="14"/>
      <c r="B733" s="23" t="str">
        <f>IF($A733="","",'Система'!$B$4)</f>
        <v/>
      </c>
      <c r="C733" s="14"/>
      <c r="D733" s="14"/>
      <c r="E733" s="14"/>
      <c r="F733" s="23" t="str">
        <f t="array" ref="F733">IF(G733="","",XLOOKUP(G733,selector_15,selector_15_ids,""))</f>
        <v/>
      </c>
      <c r="G733" s="25"/>
      <c r="H733" s="23" t="str">
        <f t="array" ref="H733">IF(I733="","",XLOOKUP(I733,selector_16,selector_16_ids,""))</f>
        <v/>
      </c>
      <c r="I733" s="25"/>
      <c r="J733" s="14"/>
      <c r="K733" s="14"/>
      <c r="L733" s="14"/>
      <c r="M733" s="23" t="str">
        <f t="array" ref="M733">IF(N733="","",XLOOKUP(N733,selector_07,selector_07_ids,""))</f>
        <v/>
      </c>
      <c r="N733" s="25"/>
      <c r="O733" s="14"/>
      <c r="P733" s="23" t="str">
        <f t="array" ref="P733">IF(Q733="","",XLOOKUP(Q733,selector_04,selector_04_ids,""))</f>
        <v/>
      </c>
      <c r="Q733" s="25"/>
      <c r="R733" s="14"/>
      <c r="S733" s="27"/>
      <c r="T733" s="14"/>
    </row>
    <row r="734">
      <c r="A734" s="14"/>
      <c r="B734" s="23" t="str">
        <f>IF($A734="","",'Система'!$B$4)</f>
        <v/>
      </c>
      <c r="C734" s="14"/>
      <c r="D734" s="14"/>
      <c r="E734" s="14"/>
      <c r="F734" s="23" t="str">
        <f t="array" ref="F734">IF(G734="","",XLOOKUP(G734,selector_15,selector_15_ids,""))</f>
        <v/>
      </c>
      <c r="G734" s="25"/>
      <c r="H734" s="23" t="str">
        <f t="array" ref="H734">IF(I734="","",XLOOKUP(I734,selector_16,selector_16_ids,""))</f>
        <v/>
      </c>
      <c r="I734" s="25"/>
      <c r="J734" s="14"/>
      <c r="K734" s="14"/>
      <c r="L734" s="14"/>
      <c r="M734" s="23" t="str">
        <f t="array" ref="M734">IF(N734="","",XLOOKUP(N734,selector_07,selector_07_ids,""))</f>
        <v/>
      </c>
      <c r="N734" s="25"/>
      <c r="O734" s="14"/>
      <c r="P734" s="23" t="str">
        <f t="array" ref="P734">IF(Q734="","",XLOOKUP(Q734,selector_04,selector_04_ids,""))</f>
        <v/>
      </c>
      <c r="Q734" s="25"/>
      <c r="R734" s="14"/>
      <c r="S734" s="27"/>
      <c r="T734" s="14"/>
    </row>
    <row r="735">
      <c r="A735" s="14"/>
      <c r="B735" s="23" t="str">
        <f>IF($A735="","",'Система'!$B$4)</f>
        <v/>
      </c>
      <c r="C735" s="14"/>
      <c r="D735" s="14"/>
      <c r="E735" s="14"/>
      <c r="F735" s="23" t="str">
        <f t="array" ref="F735">IF(G735="","",XLOOKUP(G735,selector_15,selector_15_ids,""))</f>
        <v/>
      </c>
      <c r="G735" s="25"/>
      <c r="H735" s="23" t="str">
        <f t="array" ref="H735">IF(I735="","",XLOOKUP(I735,selector_16,selector_16_ids,""))</f>
        <v/>
      </c>
      <c r="I735" s="25"/>
      <c r="J735" s="14"/>
      <c r="K735" s="14"/>
      <c r="L735" s="14"/>
      <c r="M735" s="23" t="str">
        <f t="array" ref="M735">IF(N735="","",XLOOKUP(N735,selector_07,selector_07_ids,""))</f>
        <v/>
      </c>
      <c r="N735" s="25"/>
      <c r="O735" s="14"/>
      <c r="P735" s="23" t="str">
        <f t="array" ref="P735">IF(Q735="","",XLOOKUP(Q735,selector_04,selector_04_ids,""))</f>
        <v/>
      </c>
      <c r="Q735" s="25"/>
      <c r="R735" s="14"/>
      <c r="S735" s="27"/>
      <c r="T735" s="14"/>
    </row>
    <row r="736">
      <c r="A736" s="14"/>
      <c r="B736" s="23" t="str">
        <f>IF($A736="","",'Система'!$B$4)</f>
        <v/>
      </c>
      <c r="C736" s="14"/>
      <c r="D736" s="14"/>
      <c r="E736" s="14"/>
      <c r="F736" s="23" t="str">
        <f t="array" ref="F736">IF(G736="","",XLOOKUP(G736,selector_15,selector_15_ids,""))</f>
        <v/>
      </c>
      <c r="G736" s="25"/>
      <c r="H736" s="23" t="str">
        <f t="array" ref="H736">IF(I736="","",XLOOKUP(I736,selector_16,selector_16_ids,""))</f>
        <v/>
      </c>
      <c r="I736" s="25"/>
      <c r="J736" s="14"/>
      <c r="K736" s="14"/>
      <c r="L736" s="14"/>
      <c r="M736" s="23" t="str">
        <f t="array" ref="M736">IF(N736="","",XLOOKUP(N736,selector_07,selector_07_ids,""))</f>
        <v/>
      </c>
      <c r="N736" s="25"/>
      <c r="O736" s="14"/>
      <c r="P736" s="23" t="str">
        <f t="array" ref="P736">IF(Q736="","",XLOOKUP(Q736,selector_04,selector_04_ids,""))</f>
        <v/>
      </c>
      <c r="Q736" s="25"/>
      <c r="R736" s="14"/>
      <c r="S736" s="27"/>
      <c r="T736" s="14"/>
    </row>
    <row r="737">
      <c r="A737" s="14"/>
      <c r="B737" s="23" t="str">
        <f>IF($A737="","",'Система'!$B$4)</f>
        <v/>
      </c>
      <c r="C737" s="14"/>
      <c r="D737" s="14"/>
      <c r="E737" s="14"/>
      <c r="F737" s="23" t="str">
        <f t="array" ref="F737">IF(G737="","",XLOOKUP(G737,selector_15,selector_15_ids,""))</f>
        <v/>
      </c>
      <c r="G737" s="25"/>
      <c r="H737" s="23" t="str">
        <f t="array" ref="H737">IF(I737="","",XLOOKUP(I737,selector_16,selector_16_ids,""))</f>
        <v/>
      </c>
      <c r="I737" s="25"/>
      <c r="J737" s="14"/>
      <c r="K737" s="14"/>
      <c r="L737" s="14"/>
      <c r="M737" s="23" t="str">
        <f t="array" ref="M737">IF(N737="","",XLOOKUP(N737,selector_07,selector_07_ids,""))</f>
        <v/>
      </c>
      <c r="N737" s="25"/>
      <c r="O737" s="14"/>
      <c r="P737" s="23" t="str">
        <f t="array" ref="P737">IF(Q737="","",XLOOKUP(Q737,selector_04,selector_04_ids,""))</f>
        <v/>
      </c>
      <c r="Q737" s="25"/>
      <c r="R737" s="14"/>
      <c r="S737" s="27"/>
      <c r="T737" s="14"/>
    </row>
    <row r="738">
      <c r="A738" s="14"/>
      <c r="B738" s="23" t="str">
        <f>IF($A738="","",'Система'!$B$4)</f>
        <v/>
      </c>
      <c r="C738" s="14"/>
      <c r="D738" s="14"/>
      <c r="E738" s="14"/>
      <c r="F738" s="23" t="str">
        <f t="array" ref="F738">IF(G738="","",XLOOKUP(G738,selector_15,selector_15_ids,""))</f>
        <v/>
      </c>
      <c r="G738" s="25"/>
      <c r="H738" s="23" t="str">
        <f t="array" ref="H738">IF(I738="","",XLOOKUP(I738,selector_16,selector_16_ids,""))</f>
        <v/>
      </c>
      <c r="I738" s="25"/>
      <c r="J738" s="14"/>
      <c r="K738" s="14"/>
      <c r="L738" s="14"/>
      <c r="M738" s="23" t="str">
        <f t="array" ref="M738">IF(N738="","",XLOOKUP(N738,selector_07,selector_07_ids,""))</f>
        <v/>
      </c>
      <c r="N738" s="25"/>
      <c r="O738" s="14"/>
      <c r="P738" s="23" t="str">
        <f t="array" ref="P738">IF(Q738="","",XLOOKUP(Q738,selector_04,selector_04_ids,""))</f>
        <v/>
      </c>
      <c r="Q738" s="25"/>
      <c r="R738" s="14"/>
      <c r="S738" s="27"/>
      <c r="T738" s="14"/>
    </row>
    <row r="739">
      <c r="A739" s="14"/>
      <c r="B739" s="23" t="str">
        <f>IF($A739="","",'Система'!$B$4)</f>
        <v/>
      </c>
      <c r="C739" s="14"/>
      <c r="D739" s="14"/>
      <c r="E739" s="14"/>
      <c r="F739" s="23" t="str">
        <f t="array" ref="F739">IF(G739="","",XLOOKUP(G739,selector_15,selector_15_ids,""))</f>
        <v/>
      </c>
      <c r="G739" s="25"/>
      <c r="H739" s="23" t="str">
        <f t="array" ref="H739">IF(I739="","",XLOOKUP(I739,selector_16,selector_16_ids,""))</f>
        <v/>
      </c>
      <c r="I739" s="25"/>
      <c r="J739" s="14"/>
      <c r="K739" s="14"/>
      <c r="L739" s="14"/>
      <c r="M739" s="23" t="str">
        <f t="array" ref="M739">IF(N739="","",XLOOKUP(N739,selector_07,selector_07_ids,""))</f>
        <v/>
      </c>
      <c r="N739" s="25"/>
      <c r="O739" s="14"/>
      <c r="P739" s="23" t="str">
        <f t="array" ref="P739">IF(Q739="","",XLOOKUP(Q739,selector_04,selector_04_ids,""))</f>
        <v/>
      </c>
      <c r="Q739" s="25"/>
      <c r="R739" s="14"/>
      <c r="S739" s="27"/>
      <c r="T739" s="14"/>
    </row>
    <row r="740">
      <c r="A740" s="14"/>
      <c r="B740" s="23" t="str">
        <f>IF($A740="","",'Система'!$B$4)</f>
        <v/>
      </c>
      <c r="C740" s="14"/>
      <c r="D740" s="14"/>
      <c r="E740" s="14"/>
      <c r="F740" s="23" t="str">
        <f t="array" ref="F740">IF(G740="","",XLOOKUP(G740,selector_15,selector_15_ids,""))</f>
        <v/>
      </c>
      <c r="G740" s="25"/>
      <c r="H740" s="23" t="str">
        <f t="array" ref="H740">IF(I740="","",XLOOKUP(I740,selector_16,selector_16_ids,""))</f>
        <v/>
      </c>
      <c r="I740" s="25"/>
      <c r="J740" s="14"/>
      <c r="K740" s="14"/>
      <c r="L740" s="14"/>
      <c r="M740" s="23" t="str">
        <f t="array" ref="M740">IF(N740="","",XLOOKUP(N740,selector_07,selector_07_ids,""))</f>
        <v/>
      </c>
      <c r="N740" s="25"/>
      <c r="O740" s="14"/>
      <c r="P740" s="23" t="str">
        <f t="array" ref="P740">IF(Q740="","",XLOOKUP(Q740,selector_04,selector_04_ids,""))</f>
        <v/>
      </c>
      <c r="Q740" s="25"/>
      <c r="R740" s="14"/>
      <c r="S740" s="27"/>
      <c r="T740" s="14"/>
    </row>
    <row r="741">
      <c r="A741" s="14"/>
      <c r="B741" s="23" t="str">
        <f>IF($A741="","",'Система'!$B$4)</f>
        <v/>
      </c>
      <c r="C741" s="14"/>
      <c r="D741" s="14"/>
      <c r="E741" s="14"/>
      <c r="F741" s="23" t="str">
        <f t="array" ref="F741">IF(G741="","",XLOOKUP(G741,selector_15,selector_15_ids,""))</f>
        <v/>
      </c>
      <c r="G741" s="25"/>
      <c r="H741" s="23" t="str">
        <f t="array" ref="H741">IF(I741="","",XLOOKUP(I741,selector_16,selector_16_ids,""))</f>
        <v/>
      </c>
      <c r="I741" s="25"/>
      <c r="J741" s="14"/>
      <c r="K741" s="14"/>
      <c r="L741" s="14"/>
      <c r="M741" s="23" t="str">
        <f t="array" ref="M741">IF(N741="","",XLOOKUP(N741,selector_07,selector_07_ids,""))</f>
        <v/>
      </c>
      <c r="N741" s="25"/>
      <c r="O741" s="14"/>
      <c r="P741" s="23" t="str">
        <f t="array" ref="P741">IF(Q741="","",XLOOKUP(Q741,selector_04,selector_04_ids,""))</f>
        <v/>
      </c>
      <c r="Q741" s="25"/>
      <c r="R741" s="14"/>
      <c r="S741" s="27"/>
      <c r="T741" s="14"/>
    </row>
    <row r="742">
      <c r="A742" s="14"/>
      <c r="B742" s="23" t="str">
        <f>IF($A742="","",'Система'!$B$4)</f>
        <v/>
      </c>
      <c r="C742" s="14"/>
      <c r="D742" s="14"/>
      <c r="E742" s="14"/>
      <c r="F742" s="23" t="str">
        <f t="array" ref="F742">IF(G742="","",XLOOKUP(G742,selector_15,selector_15_ids,""))</f>
        <v/>
      </c>
      <c r="G742" s="25"/>
      <c r="H742" s="23" t="str">
        <f t="array" ref="H742">IF(I742="","",XLOOKUP(I742,selector_16,selector_16_ids,""))</f>
        <v/>
      </c>
      <c r="I742" s="25"/>
      <c r="J742" s="14"/>
      <c r="K742" s="14"/>
      <c r="L742" s="14"/>
      <c r="M742" s="23" t="str">
        <f t="array" ref="M742">IF(N742="","",XLOOKUP(N742,selector_07,selector_07_ids,""))</f>
        <v/>
      </c>
      <c r="N742" s="25"/>
      <c r="O742" s="14"/>
      <c r="P742" s="23" t="str">
        <f t="array" ref="P742">IF(Q742="","",XLOOKUP(Q742,selector_04,selector_04_ids,""))</f>
        <v/>
      </c>
      <c r="Q742" s="25"/>
      <c r="R742" s="14"/>
      <c r="S742" s="27"/>
      <c r="T742" s="14"/>
    </row>
    <row r="743">
      <c r="A743" s="14"/>
      <c r="B743" s="23" t="str">
        <f>IF($A743="","",'Система'!$B$4)</f>
        <v/>
      </c>
      <c r="C743" s="14"/>
      <c r="D743" s="14"/>
      <c r="E743" s="14"/>
      <c r="F743" s="23" t="str">
        <f t="array" ref="F743">IF(G743="","",XLOOKUP(G743,selector_15,selector_15_ids,""))</f>
        <v/>
      </c>
      <c r="G743" s="25"/>
      <c r="H743" s="23" t="str">
        <f t="array" ref="H743">IF(I743="","",XLOOKUP(I743,selector_16,selector_16_ids,""))</f>
        <v/>
      </c>
      <c r="I743" s="25"/>
      <c r="J743" s="14"/>
      <c r="K743" s="14"/>
      <c r="L743" s="14"/>
      <c r="M743" s="23" t="str">
        <f t="array" ref="M743">IF(N743="","",XLOOKUP(N743,selector_07,selector_07_ids,""))</f>
        <v/>
      </c>
      <c r="N743" s="25"/>
      <c r="O743" s="14"/>
      <c r="P743" s="23" t="str">
        <f t="array" ref="P743">IF(Q743="","",XLOOKUP(Q743,selector_04,selector_04_ids,""))</f>
        <v/>
      </c>
      <c r="Q743" s="25"/>
      <c r="R743" s="14"/>
      <c r="S743" s="27"/>
      <c r="T743" s="14"/>
    </row>
    <row r="744">
      <c r="A744" s="14"/>
      <c r="B744" s="23" t="str">
        <f>IF($A744="","",'Система'!$B$4)</f>
        <v/>
      </c>
      <c r="C744" s="14"/>
      <c r="D744" s="14"/>
      <c r="E744" s="14"/>
      <c r="F744" s="23" t="str">
        <f t="array" ref="F744">IF(G744="","",XLOOKUP(G744,selector_15,selector_15_ids,""))</f>
        <v/>
      </c>
      <c r="G744" s="25"/>
      <c r="H744" s="23" t="str">
        <f t="array" ref="H744">IF(I744="","",XLOOKUP(I744,selector_16,selector_16_ids,""))</f>
        <v/>
      </c>
      <c r="I744" s="25"/>
      <c r="J744" s="14"/>
      <c r="K744" s="14"/>
      <c r="L744" s="14"/>
      <c r="M744" s="23" t="str">
        <f t="array" ref="M744">IF(N744="","",XLOOKUP(N744,selector_07,selector_07_ids,""))</f>
        <v/>
      </c>
      <c r="N744" s="25"/>
      <c r="O744" s="14"/>
      <c r="P744" s="23" t="str">
        <f t="array" ref="P744">IF(Q744="","",XLOOKUP(Q744,selector_04,selector_04_ids,""))</f>
        <v/>
      </c>
      <c r="Q744" s="25"/>
      <c r="R744" s="14"/>
      <c r="S744" s="27"/>
      <c r="T744" s="14"/>
    </row>
    <row r="745">
      <c r="A745" s="14"/>
      <c r="B745" s="23" t="str">
        <f>IF($A745="","",'Система'!$B$4)</f>
        <v/>
      </c>
      <c r="C745" s="14"/>
      <c r="D745" s="14"/>
      <c r="E745" s="14"/>
      <c r="F745" s="23" t="str">
        <f t="array" ref="F745">IF(G745="","",XLOOKUP(G745,selector_15,selector_15_ids,""))</f>
        <v/>
      </c>
      <c r="G745" s="25"/>
      <c r="H745" s="23" t="str">
        <f t="array" ref="H745">IF(I745="","",XLOOKUP(I745,selector_16,selector_16_ids,""))</f>
        <v/>
      </c>
      <c r="I745" s="25"/>
      <c r="J745" s="14"/>
      <c r="K745" s="14"/>
      <c r="L745" s="14"/>
      <c r="M745" s="23" t="str">
        <f t="array" ref="M745">IF(N745="","",XLOOKUP(N745,selector_07,selector_07_ids,""))</f>
        <v/>
      </c>
      <c r="N745" s="25"/>
      <c r="O745" s="14"/>
      <c r="P745" s="23" t="str">
        <f t="array" ref="P745">IF(Q745="","",XLOOKUP(Q745,selector_04,selector_04_ids,""))</f>
        <v/>
      </c>
      <c r="Q745" s="25"/>
      <c r="R745" s="14"/>
      <c r="S745" s="27"/>
      <c r="T745" s="14"/>
    </row>
    <row r="746">
      <c r="A746" s="14"/>
      <c r="B746" s="23" t="str">
        <f>IF($A746="","",'Система'!$B$4)</f>
        <v/>
      </c>
      <c r="C746" s="14"/>
      <c r="D746" s="14"/>
      <c r="E746" s="14"/>
      <c r="F746" s="23" t="str">
        <f t="array" ref="F746">IF(G746="","",XLOOKUP(G746,selector_15,selector_15_ids,""))</f>
        <v/>
      </c>
      <c r="G746" s="25"/>
      <c r="H746" s="23" t="str">
        <f t="array" ref="H746">IF(I746="","",XLOOKUP(I746,selector_16,selector_16_ids,""))</f>
        <v/>
      </c>
      <c r="I746" s="25"/>
      <c r="J746" s="14"/>
      <c r="K746" s="14"/>
      <c r="L746" s="14"/>
      <c r="M746" s="23" t="str">
        <f t="array" ref="M746">IF(N746="","",XLOOKUP(N746,selector_07,selector_07_ids,""))</f>
        <v/>
      </c>
      <c r="N746" s="25"/>
      <c r="O746" s="14"/>
      <c r="P746" s="23" t="str">
        <f t="array" ref="P746">IF(Q746="","",XLOOKUP(Q746,selector_04,selector_04_ids,""))</f>
        <v/>
      </c>
      <c r="Q746" s="25"/>
      <c r="R746" s="14"/>
      <c r="S746" s="27"/>
      <c r="T746" s="14"/>
    </row>
    <row r="747">
      <c r="A747" s="14"/>
      <c r="B747" s="23" t="str">
        <f>IF($A747="","",'Система'!$B$4)</f>
        <v/>
      </c>
      <c r="C747" s="14"/>
      <c r="D747" s="14"/>
      <c r="E747" s="14"/>
      <c r="F747" s="23" t="str">
        <f t="array" ref="F747">IF(G747="","",XLOOKUP(G747,selector_15,selector_15_ids,""))</f>
        <v/>
      </c>
      <c r="G747" s="25"/>
      <c r="H747" s="23" t="str">
        <f t="array" ref="H747">IF(I747="","",XLOOKUP(I747,selector_16,selector_16_ids,""))</f>
        <v/>
      </c>
      <c r="I747" s="25"/>
      <c r="J747" s="14"/>
      <c r="K747" s="14"/>
      <c r="L747" s="14"/>
      <c r="M747" s="23" t="str">
        <f t="array" ref="M747">IF(N747="","",XLOOKUP(N747,selector_07,selector_07_ids,""))</f>
        <v/>
      </c>
      <c r="N747" s="25"/>
      <c r="O747" s="14"/>
      <c r="P747" s="23" t="str">
        <f t="array" ref="P747">IF(Q747="","",XLOOKUP(Q747,selector_04,selector_04_ids,""))</f>
        <v/>
      </c>
      <c r="Q747" s="25"/>
      <c r="R747" s="14"/>
      <c r="S747" s="27"/>
      <c r="T747" s="14"/>
    </row>
    <row r="748">
      <c r="A748" s="14"/>
      <c r="B748" s="23" t="str">
        <f>IF($A748="","",'Система'!$B$4)</f>
        <v/>
      </c>
      <c r="C748" s="14"/>
      <c r="D748" s="14"/>
      <c r="E748" s="14"/>
      <c r="F748" s="23" t="str">
        <f t="array" ref="F748">IF(G748="","",XLOOKUP(G748,selector_15,selector_15_ids,""))</f>
        <v/>
      </c>
      <c r="G748" s="25"/>
      <c r="H748" s="23" t="str">
        <f t="array" ref="H748">IF(I748="","",XLOOKUP(I748,selector_16,selector_16_ids,""))</f>
        <v/>
      </c>
      <c r="I748" s="25"/>
      <c r="J748" s="14"/>
      <c r="K748" s="14"/>
      <c r="L748" s="14"/>
      <c r="M748" s="23" t="str">
        <f t="array" ref="M748">IF(N748="","",XLOOKUP(N748,selector_07,selector_07_ids,""))</f>
        <v/>
      </c>
      <c r="N748" s="25"/>
      <c r="O748" s="14"/>
      <c r="P748" s="23" t="str">
        <f t="array" ref="P748">IF(Q748="","",XLOOKUP(Q748,selector_04,selector_04_ids,""))</f>
        <v/>
      </c>
      <c r="Q748" s="25"/>
      <c r="R748" s="14"/>
      <c r="S748" s="27"/>
      <c r="T748" s="14"/>
    </row>
    <row r="749">
      <c r="A749" s="14"/>
      <c r="B749" s="23" t="str">
        <f>IF($A749="","",'Система'!$B$4)</f>
        <v/>
      </c>
      <c r="C749" s="14"/>
      <c r="D749" s="14"/>
      <c r="E749" s="14"/>
      <c r="F749" s="23" t="str">
        <f t="array" ref="F749">IF(G749="","",XLOOKUP(G749,selector_15,selector_15_ids,""))</f>
        <v/>
      </c>
      <c r="G749" s="25"/>
      <c r="H749" s="23" t="str">
        <f t="array" ref="H749">IF(I749="","",XLOOKUP(I749,selector_16,selector_16_ids,""))</f>
        <v/>
      </c>
      <c r="I749" s="25"/>
      <c r="J749" s="14"/>
      <c r="K749" s="14"/>
      <c r="L749" s="14"/>
      <c r="M749" s="23" t="str">
        <f t="array" ref="M749">IF(N749="","",XLOOKUP(N749,selector_07,selector_07_ids,""))</f>
        <v/>
      </c>
      <c r="N749" s="25"/>
      <c r="O749" s="14"/>
      <c r="P749" s="23" t="str">
        <f t="array" ref="P749">IF(Q749="","",XLOOKUP(Q749,selector_04,selector_04_ids,""))</f>
        <v/>
      </c>
      <c r="Q749" s="25"/>
      <c r="R749" s="14"/>
      <c r="S749" s="27"/>
      <c r="T749" s="14"/>
    </row>
    <row r="750">
      <c r="A750" s="14"/>
      <c r="B750" s="23" t="str">
        <f>IF($A750="","",'Система'!$B$4)</f>
        <v/>
      </c>
      <c r="C750" s="14"/>
      <c r="D750" s="14"/>
      <c r="E750" s="14"/>
      <c r="F750" s="23" t="str">
        <f t="array" ref="F750">IF(G750="","",XLOOKUP(G750,selector_15,selector_15_ids,""))</f>
        <v/>
      </c>
      <c r="G750" s="25"/>
      <c r="H750" s="23" t="str">
        <f t="array" ref="H750">IF(I750="","",XLOOKUP(I750,selector_16,selector_16_ids,""))</f>
        <v/>
      </c>
      <c r="I750" s="25"/>
      <c r="J750" s="14"/>
      <c r="K750" s="14"/>
      <c r="L750" s="14"/>
      <c r="M750" s="23" t="str">
        <f t="array" ref="M750">IF(N750="","",XLOOKUP(N750,selector_07,selector_07_ids,""))</f>
        <v/>
      </c>
      <c r="N750" s="25"/>
      <c r="O750" s="14"/>
      <c r="P750" s="23" t="str">
        <f t="array" ref="P750">IF(Q750="","",XLOOKUP(Q750,selector_04,selector_04_ids,""))</f>
        <v/>
      </c>
      <c r="Q750" s="25"/>
      <c r="R750" s="14"/>
      <c r="S750" s="27"/>
      <c r="T750" s="14"/>
    </row>
    <row r="751">
      <c r="A751" s="14"/>
      <c r="B751" s="23" t="str">
        <f>IF($A751="","",'Система'!$B$4)</f>
        <v/>
      </c>
      <c r="C751" s="14"/>
      <c r="D751" s="14"/>
      <c r="E751" s="14"/>
      <c r="F751" s="23" t="str">
        <f t="array" ref="F751">IF(G751="","",XLOOKUP(G751,selector_15,selector_15_ids,""))</f>
        <v/>
      </c>
      <c r="G751" s="25"/>
      <c r="H751" s="23" t="str">
        <f t="array" ref="H751">IF(I751="","",XLOOKUP(I751,selector_16,selector_16_ids,""))</f>
        <v/>
      </c>
      <c r="I751" s="25"/>
      <c r="J751" s="14"/>
      <c r="K751" s="14"/>
      <c r="L751" s="14"/>
      <c r="M751" s="23" t="str">
        <f t="array" ref="M751">IF(N751="","",XLOOKUP(N751,selector_07,selector_07_ids,""))</f>
        <v/>
      </c>
      <c r="N751" s="25"/>
      <c r="O751" s="14"/>
      <c r="P751" s="23" t="str">
        <f t="array" ref="P751">IF(Q751="","",XLOOKUP(Q751,selector_04,selector_04_ids,""))</f>
        <v/>
      </c>
      <c r="Q751" s="25"/>
      <c r="R751" s="14"/>
      <c r="S751" s="27"/>
      <c r="T751" s="14"/>
    </row>
    <row r="752">
      <c r="A752" s="14"/>
      <c r="B752" s="23" t="str">
        <f>IF($A752="","",'Система'!$B$4)</f>
        <v/>
      </c>
      <c r="C752" s="14"/>
      <c r="D752" s="14"/>
      <c r="E752" s="14"/>
      <c r="F752" s="23" t="str">
        <f t="array" ref="F752">IF(G752="","",XLOOKUP(G752,selector_15,selector_15_ids,""))</f>
        <v/>
      </c>
      <c r="G752" s="25"/>
      <c r="H752" s="23" t="str">
        <f t="array" ref="H752">IF(I752="","",XLOOKUP(I752,selector_16,selector_16_ids,""))</f>
        <v/>
      </c>
      <c r="I752" s="25"/>
      <c r="J752" s="14"/>
      <c r="K752" s="14"/>
      <c r="L752" s="14"/>
      <c r="M752" s="23" t="str">
        <f t="array" ref="M752">IF(N752="","",XLOOKUP(N752,selector_07,selector_07_ids,""))</f>
        <v/>
      </c>
      <c r="N752" s="25"/>
      <c r="O752" s="14"/>
      <c r="P752" s="23" t="str">
        <f t="array" ref="P752">IF(Q752="","",XLOOKUP(Q752,selector_04,selector_04_ids,""))</f>
        <v/>
      </c>
      <c r="Q752" s="25"/>
      <c r="R752" s="14"/>
      <c r="S752" s="27"/>
      <c r="T752" s="14"/>
    </row>
    <row r="753">
      <c r="A753" s="14"/>
      <c r="B753" s="23" t="str">
        <f>IF($A753="","",'Система'!$B$4)</f>
        <v/>
      </c>
      <c r="C753" s="14"/>
      <c r="D753" s="14"/>
      <c r="E753" s="14"/>
      <c r="F753" s="23" t="str">
        <f t="array" ref="F753">IF(G753="","",XLOOKUP(G753,selector_15,selector_15_ids,""))</f>
        <v/>
      </c>
      <c r="G753" s="25"/>
      <c r="H753" s="23" t="str">
        <f t="array" ref="H753">IF(I753="","",XLOOKUP(I753,selector_16,selector_16_ids,""))</f>
        <v/>
      </c>
      <c r="I753" s="25"/>
      <c r="J753" s="14"/>
      <c r="K753" s="14"/>
      <c r="L753" s="14"/>
      <c r="M753" s="23" t="str">
        <f t="array" ref="M753">IF(N753="","",XLOOKUP(N753,selector_07,selector_07_ids,""))</f>
        <v/>
      </c>
      <c r="N753" s="25"/>
      <c r="O753" s="14"/>
      <c r="P753" s="23" t="str">
        <f t="array" ref="P753">IF(Q753="","",XLOOKUP(Q753,selector_04,selector_04_ids,""))</f>
        <v/>
      </c>
      <c r="Q753" s="25"/>
      <c r="R753" s="14"/>
      <c r="S753" s="27"/>
      <c r="T753" s="14"/>
    </row>
    <row r="754">
      <c r="A754" s="14"/>
      <c r="B754" s="23" t="str">
        <f>IF($A754="","",'Система'!$B$4)</f>
        <v/>
      </c>
      <c r="C754" s="14"/>
      <c r="D754" s="14"/>
      <c r="E754" s="14"/>
      <c r="F754" s="23" t="str">
        <f t="array" ref="F754">IF(G754="","",XLOOKUP(G754,selector_15,selector_15_ids,""))</f>
        <v/>
      </c>
      <c r="G754" s="25"/>
      <c r="H754" s="23" t="str">
        <f t="array" ref="H754">IF(I754="","",XLOOKUP(I754,selector_16,selector_16_ids,""))</f>
        <v/>
      </c>
      <c r="I754" s="25"/>
      <c r="J754" s="14"/>
      <c r="K754" s="14"/>
      <c r="L754" s="14"/>
      <c r="M754" s="23" t="str">
        <f t="array" ref="M754">IF(N754="","",XLOOKUP(N754,selector_07,selector_07_ids,""))</f>
        <v/>
      </c>
      <c r="N754" s="25"/>
      <c r="O754" s="14"/>
      <c r="P754" s="23" t="str">
        <f t="array" ref="P754">IF(Q754="","",XLOOKUP(Q754,selector_04,selector_04_ids,""))</f>
        <v/>
      </c>
      <c r="Q754" s="25"/>
      <c r="R754" s="14"/>
      <c r="S754" s="27"/>
      <c r="T754" s="14"/>
    </row>
    <row r="755">
      <c r="A755" s="14"/>
      <c r="B755" s="23" t="str">
        <f>IF($A755="","",'Система'!$B$4)</f>
        <v/>
      </c>
      <c r="C755" s="14"/>
      <c r="D755" s="14"/>
      <c r="E755" s="14"/>
      <c r="F755" s="23" t="str">
        <f t="array" ref="F755">IF(G755="","",XLOOKUP(G755,selector_15,selector_15_ids,""))</f>
        <v/>
      </c>
      <c r="G755" s="25"/>
      <c r="H755" s="23" t="str">
        <f t="array" ref="H755">IF(I755="","",XLOOKUP(I755,selector_16,selector_16_ids,""))</f>
        <v/>
      </c>
      <c r="I755" s="25"/>
      <c r="J755" s="14"/>
      <c r="K755" s="14"/>
      <c r="L755" s="14"/>
      <c r="M755" s="23" t="str">
        <f t="array" ref="M755">IF(N755="","",XLOOKUP(N755,selector_07,selector_07_ids,""))</f>
        <v/>
      </c>
      <c r="N755" s="25"/>
      <c r="O755" s="14"/>
      <c r="P755" s="23" t="str">
        <f t="array" ref="P755">IF(Q755="","",XLOOKUP(Q755,selector_04,selector_04_ids,""))</f>
        <v/>
      </c>
      <c r="Q755" s="25"/>
      <c r="R755" s="14"/>
      <c r="S755" s="27"/>
      <c r="T755" s="14"/>
    </row>
    <row r="756">
      <c r="A756" s="14"/>
      <c r="B756" s="23" t="str">
        <f>IF($A756="","",'Система'!$B$4)</f>
        <v/>
      </c>
      <c r="C756" s="14"/>
      <c r="D756" s="14"/>
      <c r="E756" s="14"/>
      <c r="F756" s="23" t="str">
        <f t="array" ref="F756">IF(G756="","",XLOOKUP(G756,selector_15,selector_15_ids,""))</f>
        <v/>
      </c>
      <c r="G756" s="25"/>
      <c r="H756" s="23" t="str">
        <f t="array" ref="H756">IF(I756="","",XLOOKUP(I756,selector_16,selector_16_ids,""))</f>
        <v/>
      </c>
      <c r="I756" s="25"/>
      <c r="J756" s="14"/>
      <c r="K756" s="14"/>
      <c r="L756" s="14"/>
      <c r="M756" s="23" t="str">
        <f t="array" ref="M756">IF(N756="","",XLOOKUP(N756,selector_07,selector_07_ids,""))</f>
        <v/>
      </c>
      <c r="N756" s="25"/>
      <c r="O756" s="14"/>
      <c r="P756" s="23" t="str">
        <f t="array" ref="P756">IF(Q756="","",XLOOKUP(Q756,selector_04,selector_04_ids,""))</f>
        <v/>
      </c>
      <c r="Q756" s="25"/>
      <c r="R756" s="14"/>
      <c r="S756" s="27"/>
      <c r="T756" s="14"/>
    </row>
    <row r="757">
      <c r="A757" s="14"/>
      <c r="B757" s="23" t="str">
        <f>IF($A757="","",'Система'!$B$4)</f>
        <v/>
      </c>
      <c r="C757" s="14"/>
      <c r="D757" s="14"/>
      <c r="E757" s="14"/>
      <c r="F757" s="23" t="str">
        <f t="array" ref="F757">IF(G757="","",XLOOKUP(G757,selector_15,selector_15_ids,""))</f>
        <v/>
      </c>
      <c r="G757" s="25"/>
      <c r="H757" s="23" t="str">
        <f t="array" ref="H757">IF(I757="","",XLOOKUP(I757,selector_16,selector_16_ids,""))</f>
        <v/>
      </c>
      <c r="I757" s="25"/>
      <c r="J757" s="14"/>
      <c r="K757" s="14"/>
      <c r="L757" s="14"/>
      <c r="M757" s="23" t="str">
        <f t="array" ref="M757">IF(N757="","",XLOOKUP(N757,selector_07,selector_07_ids,""))</f>
        <v/>
      </c>
      <c r="N757" s="25"/>
      <c r="O757" s="14"/>
      <c r="P757" s="23" t="str">
        <f t="array" ref="P757">IF(Q757="","",XLOOKUP(Q757,selector_04,selector_04_ids,""))</f>
        <v/>
      </c>
      <c r="Q757" s="25"/>
      <c r="R757" s="14"/>
      <c r="S757" s="27"/>
      <c r="T757" s="14"/>
    </row>
    <row r="758">
      <c r="A758" s="14"/>
      <c r="B758" s="23" t="str">
        <f>IF($A758="","",'Система'!$B$4)</f>
        <v/>
      </c>
      <c r="C758" s="14"/>
      <c r="D758" s="14"/>
      <c r="E758" s="14"/>
      <c r="F758" s="23" t="str">
        <f t="array" ref="F758">IF(G758="","",XLOOKUP(G758,selector_15,selector_15_ids,""))</f>
        <v/>
      </c>
      <c r="G758" s="25"/>
      <c r="H758" s="23" t="str">
        <f t="array" ref="H758">IF(I758="","",XLOOKUP(I758,selector_16,selector_16_ids,""))</f>
        <v/>
      </c>
      <c r="I758" s="25"/>
      <c r="J758" s="14"/>
      <c r="K758" s="14"/>
      <c r="L758" s="14"/>
      <c r="M758" s="23" t="str">
        <f t="array" ref="M758">IF(N758="","",XLOOKUP(N758,selector_07,selector_07_ids,""))</f>
        <v/>
      </c>
      <c r="N758" s="25"/>
      <c r="O758" s="14"/>
      <c r="P758" s="23" t="str">
        <f t="array" ref="P758">IF(Q758="","",XLOOKUP(Q758,selector_04,selector_04_ids,""))</f>
        <v/>
      </c>
      <c r="Q758" s="25"/>
      <c r="R758" s="14"/>
      <c r="S758" s="27"/>
      <c r="T758" s="14"/>
    </row>
    <row r="759">
      <c r="A759" s="14"/>
      <c r="B759" s="23" t="str">
        <f>IF($A759="","",'Система'!$B$4)</f>
        <v/>
      </c>
      <c r="C759" s="14"/>
      <c r="D759" s="14"/>
      <c r="E759" s="14"/>
      <c r="F759" s="23" t="str">
        <f t="array" ref="F759">IF(G759="","",XLOOKUP(G759,selector_15,selector_15_ids,""))</f>
        <v/>
      </c>
      <c r="G759" s="25"/>
      <c r="H759" s="23" t="str">
        <f t="array" ref="H759">IF(I759="","",XLOOKUP(I759,selector_16,selector_16_ids,""))</f>
        <v/>
      </c>
      <c r="I759" s="25"/>
      <c r="J759" s="14"/>
      <c r="K759" s="14"/>
      <c r="L759" s="14"/>
      <c r="M759" s="23" t="str">
        <f t="array" ref="M759">IF(N759="","",XLOOKUP(N759,selector_07,selector_07_ids,""))</f>
        <v/>
      </c>
      <c r="N759" s="25"/>
      <c r="O759" s="14"/>
      <c r="P759" s="23" t="str">
        <f t="array" ref="P759">IF(Q759="","",XLOOKUP(Q759,selector_04,selector_04_ids,""))</f>
        <v/>
      </c>
      <c r="Q759" s="25"/>
      <c r="R759" s="14"/>
      <c r="S759" s="27"/>
      <c r="T759" s="14"/>
    </row>
    <row r="760">
      <c r="A760" s="14"/>
      <c r="B760" s="23" t="str">
        <f>IF($A760="","",'Система'!$B$4)</f>
        <v/>
      </c>
      <c r="C760" s="14"/>
      <c r="D760" s="14"/>
      <c r="E760" s="14"/>
      <c r="F760" s="23" t="str">
        <f t="array" ref="F760">IF(G760="","",XLOOKUP(G760,selector_15,selector_15_ids,""))</f>
        <v/>
      </c>
      <c r="G760" s="25"/>
      <c r="H760" s="23" t="str">
        <f t="array" ref="H760">IF(I760="","",XLOOKUP(I760,selector_16,selector_16_ids,""))</f>
        <v/>
      </c>
      <c r="I760" s="25"/>
      <c r="J760" s="14"/>
      <c r="K760" s="14"/>
      <c r="L760" s="14"/>
      <c r="M760" s="23" t="str">
        <f t="array" ref="M760">IF(N760="","",XLOOKUP(N760,selector_07,selector_07_ids,""))</f>
        <v/>
      </c>
      <c r="N760" s="25"/>
      <c r="O760" s="14"/>
      <c r="P760" s="23" t="str">
        <f t="array" ref="P760">IF(Q760="","",XLOOKUP(Q760,selector_04,selector_04_ids,""))</f>
        <v/>
      </c>
      <c r="Q760" s="25"/>
      <c r="R760" s="14"/>
      <c r="S760" s="27"/>
      <c r="T760" s="14"/>
    </row>
    <row r="761">
      <c r="A761" s="14"/>
      <c r="B761" s="23" t="str">
        <f>IF($A761="","",'Система'!$B$4)</f>
        <v/>
      </c>
      <c r="C761" s="14"/>
      <c r="D761" s="14"/>
      <c r="E761" s="14"/>
      <c r="F761" s="23" t="str">
        <f t="array" ref="F761">IF(G761="","",XLOOKUP(G761,selector_15,selector_15_ids,""))</f>
        <v/>
      </c>
      <c r="G761" s="25"/>
      <c r="H761" s="23" t="str">
        <f t="array" ref="H761">IF(I761="","",XLOOKUP(I761,selector_16,selector_16_ids,""))</f>
        <v/>
      </c>
      <c r="I761" s="25"/>
      <c r="J761" s="14"/>
      <c r="K761" s="14"/>
      <c r="L761" s="14"/>
      <c r="M761" s="23" t="str">
        <f t="array" ref="M761">IF(N761="","",XLOOKUP(N761,selector_07,selector_07_ids,""))</f>
        <v/>
      </c>
      <c r="N761" s="25"/>
      <c r="O761" s="14"/>
      <c r="P761" s="23" t="str">
        <f t="array" ref="P761">IF(Q761="","",XLOOKUP(Q761,selector_04,selector_04_ids,""))</f>
        <v/>
      </c>
      <c r="Q761" s="25"/>
      <c r="R761" s="14"/>
      <c r="S761" s="27"/>
      <c r="T761" s="14"/>
    </row>
    <row r="762">
      <c r="A762" s="14"/>
      <c r="B762" s="23" t="str">
        <f>IF($A762="","",'Система'!$B$4)</f>
        <v/>
      </c>
      <c r="C762" s="14"/>
      <c r="D762" s="14"/>
      <c r="E762" s="14"/>
      <c r="F762" s="23" t="str">
        <f t="array" ref="F762">IF(G762="","",XLOOKUP(G762,selector_15,selector_15_ids,""))</f>
        <v/>
      </c>
      <c r="G762" s="25"/>
      <c r="H762" s="23" t="str">
        <f t="array" ref="H762">IF(I762="","",XLOOKUP(I762,selector_16,selector_16_ids,""))</f>
        <v/>
      </c>
      <c r="I762" s="25"/>
      <c r="J762" s="14"/>
      <c r="K762" s="14"/>
      <c r="L762" s="14"/>
      <c r="M762" s="23" t="str">
        <f t="array" ref="M762">IF(N762="","",XLOOKUP(N762,selector_07,selector_07_ids,""))</f>
        <v/>
      </c>
      <c r="N762" s="25"/>
      <c r="O762" s="14"/>
      <c r="P762" s="23" t="str">
        <f t="array" ref="P762">IF(Q762="","",XLOOKUP(Q762,selector_04,selector_04_ids,""))</f>
        <v/>
      </c>
      <c r="Q762" s="25"/>
      <c r="R762" s="14"/>
      <c r="S762" s="27"/>
      <c r="T762" s="14"/>
    </row>
    <row r="763">
      <c r="A763" s="14"/>
      <c r="B763" s="23" t="str">
        <f>IF($A763="","",'Система'!$B$4)</f>
        <v/>
      </c>
      <c r="C763" s="14"/>
      <c r="D763" s="14"/>
      <c r="E763" s="14"/>
      <c r="F763" s="23" t="str">
        <f t="array" ref="F763">IF(G763="","",XLOOKUP(G763,selector_15,selector_15_ids,""))</f>
        <v/>
      </c>
      <c r="G763" s="25"/>
      <c r="H763" s="23" t="str">
        <f t="array" ref="H763">IF(I763="","",XLOOKUP(I763,selector_16,selector_16_ids,""))</f>
        <v/>
      </c>
      <c r="I763" s="25"/>
      <c r="J763" s="14"/>
      <c r="K763" s="14"/>
      <c r="L763" s="14"/>
      <c r="M763" s="23" t="str">
        <f t="array" ref="M763">IF(N763="","",XLOOKUP(N763,selector_07,selector_07_ids,""))</f>
        <v/>
      </c>
      <c r="N763" s="25"/>
      <c r="O763" s="14"/>
      <c r="P763" s="23" t="str">
        <f t="array" ref="P763">IF(Q763="","",XLOOKUP(Q763,selector_04,selector_04_ids,""))</f>
        <v/>
      </c>
      <c r="Q763" s="25"/>
      <c r="R763" s="14"/>
      <c r="S763" s="27"/>
      <c r="T763" s="14"/>
    </row>
    <row r="764">
      <c r="A764" s="14"/>
      <c r="B764" s="23" t="str">
        <f>IF($A764="","",'Система'!$B$4)</f>
        <v/>
      </c>
      <c r="C764" s="14"/>
      <c r="D764" s="14"/>
      <c r="E764" s="14"/>
      <c r="F764" s="23" t="str">
        <f t="array" ref="F764">IF(G764="","",XLOOKUP(G764,selector_15,selector_15_ids,""))</f>
        <v/>
      </c>
      <c r="G764" s="25"/>
      <c r="H764" s="23" t="str">
        <f t="array" ref="H764">IF(I764="","",XLOOKUP(I764,selector_16,selector_16_ids,""))</f>
        <v/>
      </c>
      <c r="I764" s="25"/>
      <c r="J764" s="14"/>
      <c r="K764" s="14"/>
      <c r="L764" s="14"/>
      <c r="M764" s="23" t="str">
        <f t="array" ref="M764">IF(N764="","",XLOOKUP(N764,selector_07,selector_07_ids,""))</f>
        <v/>
      </c>
      <c r="N764" s="25"/>
      <c r="O764" s="14"/>
      <c r="P764" s="23" t="str">
        <f t="array" ref="P764">IF(Q764="","",XLOOKUP(Q764,selector_04,selector_04_ids,""))</f>
        <v/>
      </c>
      <c r="Q764" s="25"/>
      <c r="R764" s="14"/>
      <c r="S764" s="27"/>
      <c r="T764" s="14"/>
    </row>
    <row r="765">
      <c r="A765" s="14"/>
      <c r="B765" s="23" t="str">
        <f>IF($A765="","",'Система'!$B$4)</f>
        <v/>
      </c>
      <c r="C765" s="14"/>
      <c r="D765" s="14"/>
      <c r="E765" s="14"/>
      <c r="F765" s="23" t="str">
        <f t="array" ref="F765">IF(G765="","",XLOOKUP(G765,selector_15,selector_15_ids,""))</f>
        <v/>
      </c>
      <c r="G765" s="25"/>
      <c r="H765" s="23" t="str">
        <f t="array" ref="H765">IF(I765="","",XLOOKUP(I765,selector_16,selector_16_ids,""))</f>
        <v/>
      </c>
      <c r="I765" s="25"/>
      <c r="J765" s="14"/>
      <c r="K765" s="14"/>
      <c r="L765" s="14"/>
      <c r="M765" s="23" t="str">
        <f t="array" ref="M765">IF(N765="","",XLOOKUP(N765,selector_07,selector_07_ids,""))</f>
        <v/>
      </c>
      <c r="N765" s="25"/>
      <c r="O765" s="14"/>
      <c r="P765" s="23" t="str">
        <f t="array" ref="P765">IF(Q765="","",XLOOKUP(Q765,selector_04,selector_04_ids,""))</f>
        <v/>
      </c>
      <c r="Q765" s="25"/>
      <c r="R765" s="14"/>
      <c r="S765" s="27"/>
      <c r="T765" s="14"/>
    </row>
    <row r="766">
      <c r="A766" s="14"/>
      <c r="B766" s="23" t="str">
        <f>IF($A766="","",'Система'!$B$4)</f>
        <v/>
      </c>
      <c r="C766" s="14"/>
      <c r="D766" s="14"/>
      <c r="E766" s="14"/>
      <c r="F766" s="23" t="str">
        <f t="array" ref="F766">IF(G766="","",XLOOKUP(G766,selector_15,selector_15_ids,""))</f>
        <v/>
      </c>
      <c r="G766" s="25"/>
      <c r="H766" s="23" t="str">
        <f t="array" ref="H766">IF(I766="","",XLOOKUP(I766,selector_16,selector_16_ids,""))</f>
        <v/>
      </c>
      <c r="I766" s="25"/>
      <c r="J766" s="14"/>
      <c r="K766" s="14"/>
      <c r="L766" s="14"/>
      <c r="M766" s="23" t="str">
        <f t="array" ref="M766">IF(N766="","",XLOOKUP(N766,selector_07,selector_07_ids,""))</f>
        <v/>
      </c>
      <c r="N766" s="25"/>
      <c r="O766" s="14"/>
      <c r="P766" s="23" t="str">
        <f t="array" ref="P766">IF(Q766="","",XLOOKUP(Q766,selector_04,selector_04_ids,""))</f>
        <v/>
      </c>
      <c r="Q766" s="25"/>
      <c r="R766" s="14"/>
      <c r="S766" s="27"/>
      <c r="T766" s="14"/>
    </row>
    <row r="767">
      <c r="A767" s="14"/>
      <c r="B767" s="23" t="str">
        <f>IF($A767="","",'Система'!$B$4)</f>
        <v/>
      </c>
      <c r="C767" s="14"/>
      <c r="D767" s="14"/>
      <c r="E767" s="14"/>
      <c r="F767" s="23" t="str">
        <f t="array" ref="F767">IF(G767="","",XLOOKUP(G767,selector_15,selector_15_ids,""))</f>
        <v/>
      </c>
      <c r="G767" s="25"/>
      <c r="H767" s="23" t="str">
        <f t="array" ref="H767">IF(I767="","",XLOOKUP(I767,selector_16,selector_16_ids,""))</f>
        <v/>
      </c>
      <c r="I767" s="25"/>
      <c r="J767" s="14"/>
      <c r="K767" s="14"/>
      <c r="L767" s="14"/>
      <c r="M767" s="23" t="str">
        <f t="array" ref="M767">IF(N767="","",XLOOKUP(N767,selector_07,selector_07_ids,""))</f>
        <v/>
      </c>
      <c r="N767" s="25"/>
      <c r="O767" s="14"/>
      <c r="P767" s="23" t="str">
        <f t="array" ref="P767">IF(Q767="","",XLOOKUP(Q767,selector_04,selector_04_ids,""))</f>
        <v/>
      </c>
      <c r="Q767" s="25"/>
      <c r="R767" s="14"/>
      <c r="S767" s="27"/>
      <c r="T767" s="14"/>
    </row>
    <row r="768">
      <c r="A768" s="14"/>
      <c r="B768" s="23" t="str">
        <f>IF($A768="","",'Система'!$B$4)</f>
        <v/>
      </c>
      <c r="C768" s="14"/>
      <c r="D768" s="14"/>
      <c r="E768" s="14"/>
      <c r="F768" s="23" t="str">
        <f t="array" ref="F768">IF(G768="","",XLOOKUP(G768,selector_15,selector_15_ids,""))</f>
        <v/>
      </c>
      <c r="G768" s="25"/>
      <c r="H768" s="23" t="str">
        <f t="array" ref="H768">IF(I768="","",XLOOKUP(I768,selector_16,selector_16_ids,""))</f>
        <v/>
      </c>
      <c r="I768" s="25"/>
      <c r="J768" s="14"/>
      <c r="K768" s="14"/>
      <c r="L768" s="14"/>
      <c r="M768" s="23" t="str">
        <f t="array" ref="M768">IF(N768="","",XLOOKUP(N768,selector_07,selector_07_ids,""))</f>
        <v/>
      </c>
      <c r="N768" s="25"/>
      <c r="O768" s="14"/>
      <c r="P768" s="23" t="str">
        <f t="array" ref="P768">IF(Q768="","",XLOOKUP(Q768,selector_04,selector_04_ids,""))</f>
        <v/>
      </c>
      <c r="Q768" s="25"/>
      <c r="R768" s="14"/>
      <c r="S768" s="27"/>
      <c r="T768" s="14"/>
    </row>
    <row r="769">
      <c r="A769" s="14"/>
      <c r="B769" s="23" t="str">
        <f>IF($A769="","",'Система'!$B$4)</f>
        <v/>
      </c>
      <c r="C769" s="14"/>
      <c r="D769" s="14"/>
      <c r="E769" s="14"/>
      <c r="F769" s="23" t="str">
        <f t="array" ref="F769">IF(G769="","",XLOOKUP(G769,selector_15,selector_15_ids,""))</f>
        <v/>
      </c>
      <c r="G769" s="25"/>
      <c r="H769" s="23" t="str">
        <f t="array" ref="H769">IF(I769="","",XLOOKUP(I769,selector_16,selector_16_ids,""))</f>
        <v/>
      </c>
      <c r="I769" s="25"/>
      <c r="J769" s="14"/>
      <c r="K769" s="14"/>
      <c r="L769" s="14"/>
      <c r="M769" s="23" t="str">
        <f t="array" ref="M769">IF(N769="","",XLOOKUP(N769,selector_07,selector_07_ids,""))</f>
        <v/>
      </c>
      <c r="N769" s="25"/>
      <c r="O769" s="14"/>
      <c r="P769" s="23" t="str">
        <f t="array" ref="P769">IF(Q769="","",XLOOKUP(Q769,selector_04,selector_04_ids,""))</f>
        <v/>
      </c>
      <c r="Q769" s="25"/>
      <c r="R769" s="14"/>
      <c r="S769" s="27"/>
      <c r="T769" s="14"/>
    </row>
    <row r="770">
      <c r="A770" s="14"/>
      <c r="B770" s="23" t="str">
        <f>IF($A770="","",'Система'!$B$4)</f>
        <v/>
      </c>
      <c r="C770" s="14"/>
      <c r="D770" s="14"/>
      <c r="E770" s="14"/>
      <c r="F770" s="23" t="str">
        <f t="array" ref="F770">IF(G770="","",XLOOKUP(G770,selector_15,selector_15_ids,""))</f>
        <v/>
      </c>
      <c r="G770" s="25"/>
      <c r="H770" s="23" t="str">
        <f t="array" ref="H770">IF(I770="","",XLOOKUP(I770,selector_16,selector_16_ids,""))</f>
        <v/>
      </c>
      <c r="I770" s="25"/>
      <c r="J770" s="14"/>
      <c r="K770" s="14"/>
      <c r="L770" s="14"/>
      <c r="M770" s="23" t="str">
        <f t="array" ref="M770">IF(N770="","",XLOOKUP(N770,selector_07,selector_07_ids,""))</f>
        <v/>
      </c>
      <c r="N770" s="25"/>
      <c r="O770" s="14"/>
      <c r="P770" s="23" t="str">
        <f t="array" ref="P770">IF(Q770="","",XLOOKUP(Q770,selector_04,selector_04_ids,""))</f>
        <v/>
      </c>
      <c r="Q770" s="25"/>
      <c r="R770" s="14"/>
      <c r="S770" s="27"/>
      <c r="T770" s="14"/>
    </row>
    <row r="771">
      <c r="A771" s="14"/>
      <c r="B771" s="23" t="str">
        <f>IF($A771="","",'Система'!$B$4)</f>
        <v/>
      </c>
      <c r="C771" s="14"/>
      <c r="D771" s="14"/>
      <c r="E771" s="14"/>
      <c r="F771" s="23" t="str">
        <f t="array" ref="F771">IF(G771="","",XLOOKUP(G771,selector_15,selector_15_ids,""))</f>
        <v/>
      </c>
      <c r="G771" s="25"/>
      <c r="H771" s="23" t="str">
        <f t="array" ref="H771">IF(I771="","",XLOOKUP(I771,selector_16,selector_16_ids,""))</f>
        <v/>
      </c>
      <c r="I771" s="25"/>
      <c r="J771" s="14"/>
      <c r="K771" s="14"/>
      <c r="L771" s="14"/>
      <c r="M771" s="23" t="str">
        <f t="array" ref="M771">IF(N771="","",XLOOKUP(N771,selector_07,selector_07_ids,""))</f>
        <v/>
      </c>
      <c r="N771" s="25"/>
      <c r="O771" s="14"/>
      <c r="P771" s="23" t="str">
        <f t="array" ref="P771">IF(Q771="","",XLOOKUP(Q771,selector_04,selector_04_ids,""))</f>
        <v/>
      </c>
      <c r="Q771" s="25"/>
      <c r="R771" s="14"/>
      <c r="S771" s="27"/>
      <c r="T771" s="14"/>
    </row>
    <row r="772">
      <c r="A772" s="14"/>
      <c r="B772" s="23" t="str">
        <f>IF($A772="","",'Система'!$B$4)</f>
        <v/>
      </c>
      <c r="C772" s="14"/>
      <c r="D772" s="14"/>
      <c r="E772" s="14"/>
      <c r="F772" s="23" t="str">
        <f t="array" ref="F772">IF(G772="","",XLOOKUP(G772,selector_15,selector_15_ids,""))</f>
        <v/>
      </c>
      <c r="G772" s="25"/>
      <c r="H772" s="23" t="str">
        <f t="array" ref="H772">IF(I772="","",XLOOKUP(I772,selector_16,selector_16_ids,""))</f>
        <v/>
      </c>
      <c r="I772" s="25"/>
      <c r="J772" s="14"/>
      <c r="K772" s="14"/>
      <c r="L772" s="14"/>
      <c r="M772" s="23" t="str">
        <f t="array" ref="M772">IF(N772="","",XLOOKUP(N772,selector_07,selector_07_ids,""))</f>
        <v/>
      </c>
      <c r="N772" s="25"/>
      <c r="O772" s="14"/>
      <c r="P772" s="23" t="str">
        <f t="array" ref="P772">IF(Q772="","",XLOOKUP(Q772,selector_04,selector_04_ids,""))</f>
        <v/>
      </c>
      <c r="Q772" s="25"/>
      <c r="R772" s="14"/>
      <c r="S772" s="27"/>
      <c r="T772" s="14"/>
    </row>
    <row r="773">
      <c r="A773" s="14"/>
      <c r="B773" s="23" t="str">
        <f>IF($A773="","",'Система'!$B$4)</f>
        <v/>
      </c>
      <c r="C773" s="14"/>
      <c r="D773" s="14"/>
      <c r="E773" s="14"/>
      <c r="F773" s="23" t="str">
        <f t="array" ref="F773">IF(G773="","",XLOOKUP(G773,selector_15,selector_15_ids,""))</f>
        <v/>
      </c>
      <c r="G773" s="25"/>
      <c r="H773" s="23" t="str">
        <f t="array" ref="H773">IF(I773="","",XLOOKUP(I773,selector_16,selector_16_ids,""))</f>
        <v/>
      </c>
      <c r="I773" s="25"/>
      <c r="J773" s="14"/>
      <c r="K773" s="14"/>
      <c r="L773" s="14"/>
      <c r="M773" s="23" t="str">
        <f t="array" ref="M773">IF(N773="","",XLOOKUP(N773,selector_07,selector_07_ids,""))</f>
        <v/>
      </c>
      <c r="N773" s="25"/>
      <c r="O773" s="14"/>
      <c r="P773" s="23" t="str">
        <f t="array" ref="P773">IF(Q773="","",XLOOKUP(Q773,selector_04,selector_04_ids,""))</f>
        <v/>
      </c>
      <c r="Q773" s="25"/>
      <c r="R773" s="14"/>
      <c r="S773" s="27"/>
      <c r="T773" s="14"/>
    </row>
    <row r="774">
      <c r="A774" s="14"/>
      <c r="B774" s="23" t="str">
        <f>IF($A774="","",'Система'!$B$4)</f>
        <v/>
      </c>
      <c r="C774" s="14"/>
      <c r="D774" s="14"/>
      <c r="E774" s="14"/>
      <c r="F774" s="23" t="str">
        <f t="array" ref="F774">IF(G774="","",XLOOKUP(G774,selector_15,selector_15_ids,""))</f>
        <v/>
      </c>
      <c r="G774" s="25"/>
      <c r="H774" s="23" t="str">
        <f t="array" ref="H774">IF(I774="","",XLOOKUP(I774,selector_16,selector_16_ids,""))</f>
        <v/>
      </c>
      <c r="I774" s="25"/>
      <c r="J774" s="14"/>
      <c r="K774" s="14"/>
      <c r="L774" s="14"/>
      <c r="M774" s="23" t="str">
        <f t="array" ref="M774">IF(N774="","",XLOOKUP(N774,selector_07,selector_07_ids,""))</f>
        <v/>
      </c>
      <c r="N774" s="25"/>
      <c r="O774" s="14"/>
      <c r="P774" s="23" t="str">
        <f t="array" ref="P774">IF(Q774="","",XLOOKUP(Q774,selector_04,selector_04_ids,""))</f>
        <v/>
      </c>
      <c r="Q774" s="25"/>
      <c r="R774" s="14"/>
      <c r="S774" s="27"/>
      <c r="T774" s="14"/>
    </row>
    <row r="775">
      <c r="A775" s="14"/>
      <c r="B775" s="23" t="str">
        <f>IF($A775="","",'Система'!$B$4)</f>
        <v/>
      </c>
      <c r="C775" s="14"/>
      <c r="D775" s="14"/>
      <c r="E775" s="14"/>
      <c r="F775" s="23" t="str">
        <f t="array" ref="F775">IF(G775="","",XLOOKUP(G775,selector_15,selector_15_ids,""))</f>
        <v/>
      </c>
      <c r="G775" s="25"/>
      <c r="H775" s="23" t="str">
        <f t="array" ref="H775">IF(I775="","",XLOOKUP(I775,selector_16,selector_16_ids,""))</f>
        <v/>
      </c>
      <c r="I775" s="25"/>
      <c r="J775" s="14"/>
      <c r="K775" s="14"/>
      <c r="L775" s="14"/>
      <c r="M775" s="23" t="str">
        <f t="array" ref="M775">IF(N775="","",XLOOKUP(N775,selector_07,selector_07_ids,""))</f>
        <v/>
      </c>
      <c r="N775" s="25"/>
      <c r="O775" s="14"/>
      <c r="P775" s="23" t="str">
        <f t="array" ref="P775">IF(Q775="","",XLOOKUP(Q775,selector_04,selector_04_ids,""))</f>
        <v/>
      </c>
      <c r="Q775" s="25"/>
      <c r="R775" s="14"/>
      <c r="S775" s="27"/>
      <c r="T775" s="14"/>
    </row>
    <row r="776">
      <c r="A776" s="14"/>
      <c r="B776" s="23" t="str">
        <f>IF($A776="","",'Система'!$B$4)</f>
        <v/>
      </c>
      <c r="C776" s="14"/>
      <c r="D776" s="14"/>
      <c r="E776" s="14"/>
      <c r="F776" s="23" t="str">
        <f t="array" ref="F776">IF(G776="","",XLOOKUP(G776,selector_15,selector_15_ids,""))</f>
        <v/>
      </c>
      <c r="G776" s="25"/>
      <c r="H776" s="23" t="str">
        <f t="array" ref="H776">IF(I776="","",XLOOKUP(I776,selector_16,selector_16_ids,""))</f>
        <v/>
      </c>
      <c r="I776" s="25"/>
      <c r="J776" s="14"/>
      <c r="K776" s="14"/>
      <c r="L776" s="14"/>
      <c r="M776" s="23" t="str">
        <f t="array" ref="M776">IF(N776="","",XLOOKUP(N776,selector_07,selector_07_ids,""))</f>
        <v/>
      </c>
      <c r="N776" s="25"/>
      <c r="O776" s="14"/>
      <c r="P776" s="23" t="str">
        <f t="array" ref="P776">IF(Q776="","",XLOOKUP(Q776,selector_04,selector_04_ids,""))</f>
        <v/>
      </c>
      <c r="Q776" s="25"/>
      <c r="R776" s="14"/>
      <c r="S776" s="27"/>
      <c r="T776" s="14"/>
    </row>
    <row r="777">
      <c r="A777" s="14"/>
      <c r="B777" s="23" t="str">
        <f>IF($A777="","",'Система'!$B$4)</f>
        <v/>
      </c>
      <c r="C777" s="14"/>
      <c r="D777" s="14"/>
      <c r="E777" s="14"/>
      <c r="F777" s="23" t="str">
        <f t="array" ref="F777">IF(G777="","",XLOOKUP(G777,selector_15,selector_15_ids,""))</f>
        <v/>
      </c>
      <c r="G777" s="25"/>
      <c r="H777" s="23" t="str">
        <f t="array" ref="H777">IF(I777="","",XLOOKUP(I777,selector_16,selector_16_ids,""))</f>
        <v/>
      </c>
      <c r="I777" s="25"/>
      <c r="J777" s="14"/>
      <c r="K777" s="14"/>
      <c r="L777" s="14"/>
      <c r="M777" s="23" t="str">
        <f t="array" ref="M777">IF(N777="","",XLOOKUP(N777,selector_07,selector_07_ids,""))</f>
        <v/>
      </c>
      <c r="N777" s="25"/>
      <c r="O777" s="14"/>
      <c r="P777" s="23" t="str">
        <f t="array" ref="P777">IF(Q777="","",XLOOKUP(Q777,selector_04,selector_04_ids,""))</f>
        <v/>
      </c>
      <c r="Q777" s="25"/>
      <c r="R777" s="14"/>
      <c r="S777" s="27"/>
      <c r="T777" s="14"/>
    </row>
    <row r="778">
      <c r="A778" s="14"/>
      <c r="B778" s="23" t="str">
        <f>IF($A778="","",'Система'!$B$4)</f>
        <v/>
      </c>
      <c r="C778" s="14"/>
      <c r="D778" s="14"/>
      <c r="E778" s="14"/>
      <c r="F778" s="23" t="str">
        <f t="array" ref="F778">IF(G778="","",XLOOKUP(G778,selector_15,selector_15_ids,""))</f>
        <v/>
      </c>
      <c r="G778" s="25"/>
      <c r="H778" s="23" t="str">
        <f t="array" ref="H778">IF(I778="","",XLOOKUP(I778,selector_16,selector_16_ids,""))</f>
        <v/>
      </c>
      <c r="I778" s="25"/>
      <c r="J778" s="14"/>
      <c r="K778" s="14"/>
      <c r="L778" s="14"/>
      <c r="M778" s="23" t="str">
        <f t="array" ref="M778">IF(N778="","",XLOOKUP(N778,selector_07,selector_07_ids,""))</f>
        <v/>
      </c>
      <c r="N778" s="25"/>
      <c r="O778" s="14"/>
      <c r="P778" s="23" t="str">
        <f t="array" ref="P778">IF(Q778="","",XLOOKUP(Q778,selector_04,selector_04_ids,""))</f>
        <v/>
      </c>
      <c r="Q778" s="25"/>
      <c r="R778" s="14"/>
      <c r="S778" s="27"/>
      <c r="T778" s="14"/>
    </row>
    <row r="779">
      <c r="A779" s="14"/>
      <c r="B779" s="23" t="str">
        <f>IF($A779="","",'Система'!$B$4)</f>
        <v/>
      </c>
      <c r="C779" s="14"/>
      <c r="D779" s="14"/>
      <c r="E779" s="14"/>
      <c r="F779" s="23" t="str">
        <f t="array" ref="F779">IF(G779="","",XLOOKUP(G779,selector_15,selector_15_ids,""))</f>
        <v/>
      </c>
      <c r="G779" s="25"/>
      <c r="H779" s="23" t="str">
        <f t="array" ref="H779">IF(I779="","",XLOOKUP(I779,selector_16,selector_16_ids,""))</f>
        <v/>
      </c>
      <c r="I779" s="25"/>
      <c r="J779" s="14"/>
      <c r="K779" s="14"/>
      <c r="L779" s="14"/>
      <c r="M779" s="23" t="str">
        <f t="array" ref="M779">IF(N779="","",XLOOKUP(N779,selector_07,selector_07_ids,""))</f>
        <v/>
      </c>
      <c r="N779" s="25"/>
      <c r="O779" s="14"/>
      <c r="P779" s="23" t="str">
        <f t="array" ref="P779">IF(Q779="","",XLOOKUP(Q779,selector_04,selector_04_ids,""))</f>
        <v/>
      </c>
      <c r="Q779" s="25"/>
      <c r="R779" s="14"/>
      <c r="S779" s="27"/>
      <c r="T779" s="14"/>
    </row>
    <row r="780">
      <c r="A780" s="14"/>
      <c r="B780" s="23" t="str">
        <f>IF($A780="","",'Система'!$B$4)</f>
        <v/>
      </c>
      <c r="C780" s="14"/>
      <c r="D780" s="14"/>
      <c r="E780" s="14"/>
      <c r="F780" s="23" t="str">
        <f t="array" ref="F780">IF(G780="","",XLOOKUP(G780,selector_15,selector_15_ids,""))</f>
        <v/>
      </c>
      <c r="G780" s="25"/>
      <c r="H780" s="23" t="str">
        <f t="array" ref="H780">IF(I780="","",XLOOKUP(I780,selector_16,selector_16_ids,""))</f>
        <v/>
      </c>
      <c r="I780" s="25"/>
      <c r="J780" s="14"/>
      <c r="K780" s="14"/>
      <c r="L780" s="14"/>
      <c r="M780" s="23" t="str">
        <f t="array" ref="M780">IF(N780="","",XLOOKUP(N780,selector_07,selector_07_ids,""))</f>
        <v/>
      </c>
      <c r="N780" s="25"/>
      <c r="O780" s="14"/>
      <c r="P780" s="23" t="str">
        <f t="array" ref="P780">IF(Q780="","",XLOOKUP(Q780,selector_04,selector_04_ids,""))</f>
        <v/>
      </c>
      <c r="Q780" s="25"/>
      <c r="R780" s="14"/>
      <c r="S780" s="27"/>
      <c r="T780" s="14"/>
    </row>
    <row r="781">
      <c r="A781" s="14"/>
      <c r="B781" s="23" t="str">
        <f>IF($A781="","",'Система'!$B$4)</f>
        <v/>
      </c>
      <c r="C781" s="14"/>
      <c r="D781" s="14"/>
      <c r="E781" s="14"/>
      <c r="F781" s="23" t="str">
        <f t="array" ref="F781">IF(G781="","",XLOOKUP(G781,selector_15,selector_15_ids,""))</f>
        <v/>
      </c>
      <c r="G781" s="25"/>
      <c r="H781" s="23" t="str">
        <f t="array" ref="H781">IF(I781="","",XLOOKUP(I781,selector_16,selector_16_ids,""))</f>
        <v/>
      </c>
      <c r="I781" s="25"/>
      <c r="J781" s="14"/>
      <c r="K781" s="14"/>
      <c r="L781" s="14"/>
      <c r="M781" s="23" t="str">
        <f t="array" ref="M781">IF(N781="","",XLOOKUP(N781,selector_07,selector_07_ids,""))</f>
        <v/>
      </c>
      <c r="N781" s="25"/>
      <c r="O781" s="14"/>
      <c r="P781" s="23" t="str">
        <f t="array" ref="P781">IF(Q781="","",XLOOKUP(Q781,selector_04,selector_04_ids,""))</f>
        <v/>
      </c>
      <c r="Q781" s="25"/>
      <c r="R781" s="14"/>
      <c r="S781" s="27"/>
      <c r="T781" s="14"/>
    </row>
    <row r="782">
      <c r="A782" s="14"/>
      <c r="B782" s="23" t="str">
        <f>IF($A782="","",'Система'!$B$4)</f>
        <v/>
      </c>
      <c r="C782" s="14"/>
      <c r="D782" s="14"/>
      <c r="E782" s="14"/>
      <c r="F782" s="23" t="str">
        <f t="array" ref="F782">IF(G782="","",XLOOKUP(G782,selector_15,selector_15_ids,""))</f>
        <v/>
      </c>
      <c r="G782" s="25"/>
      <c r="H782" s="23" t="str">
        <f t="array" ref="H782">IF(I782="","",XLOOKUP(I782,selector_16,selector_16_ids,""))</f>
        <v/>
      </c>
      <c r="I782" s="25"/>
      <c r="J782" s="14"/>
      <c r="K782" s="14"/>
      <c r="L782" s="14"/>
      <c r="M782" s="23" t="str">
        <f t="array" ref="M782">IF(N782="","",XLOOKUP(N782,selector_07,selector_07_ids,""))</f>
        <v/>
      </c>
      <c r="N782" s="25"/>
      <c r="O782" s="14"/>
      <c r="P782" s="23" t="str">
        <f t="array" ref="P782">IF(Q782="","",XLOOKUP(Q782,selector_04,selector_04_ids,""))</f>
        <v/>
      </c>
      <c r="Q782" s="25"/>
      <c r="R782" s="14"/>
      <c r="S782" s="27"/>
      <c r="T782" s="14"/>
    </row>
    <row r="783">
      <c r="A783" s="14"/>
      <c r="B783" s="23" t="str">
        <f>IF($A783="","",'Система'!$B$4)</f>
        <v/>
      </c>
      <c r="C783" s="14"/>
      <c r="D783" s="14"/>
      <c r="E783" s="14"/>
      <c r="F783" s="23" t="str">
        <f t="array" ref="F783">IF(G783="","",XLOOKUP(G783,selector_15,selector_15_ids,""))</f>
        <v/>
      </c>
      <c r="G783" s="25"/>
      <c r="H783" s="23" t="str">
        <f t="array" ref="H783">IF(I783="","",XLOOKUP(I783,selector_16,selector_16_ids,""))</f>
        <v/>
      </c>
      <c r="I783" s="25"/>
      <c r="J783" s="14"/>
      <c r="K783" s="14"/>
      <c r="L783" s="14"/>
      <c r="M783" s="23" t="str">
        <f t="array" ref="M783">IF(N783="","",XLOOKUP(N783,selector_07,selector_07_ids,""))</f>
        <v/>
      </c>
      <c r="N783" s="25"/>
      <c r="O783" s="14"/>
      <c r="P783" s="23" t="str">
        <f t="array" ref="P783">IF(Q783="","",XLOOKUP(Q783,selector_04,selector_04_ids,""))</f>
        <v/>
      </c>
      <c r="Q783" s="25"/>
      <c r="R783" s="14"/>
      <c r="S783" s="27"/>
      <c r="T783" s="14"/>
    </row>
    <row r="784">
      <c r="A784" s="14"/>
      <c r="B784" s="23" t="str">
        <f>IF($A784="","",'Система'!$B$4)</f>
        <v/>
      </c>
      <c r="C784" s="14"/>
      <c r="D784" s="14"/>
      <c r="E784" s="14"/>
      <c r="F784" s="23" t="str">
        <f t="array" ref="F784">IF(G784="","",XLOOKUP(G784,selector_15,selector_15_ids,""))</f>
        <v/>
      </c>
      <c r="G784" s="25"/>
      <c r="H784" s="23" t="str">
        <f t="array" ref="H784">IF(I784="","",XLOOKUP(I784,selector_16,selector_16_ids,""))</f>
        <v/>
      </c>
      <c r="I784" s="25"/>
      <c r="J784" s="14"/>
      <c r="K784" s="14"/>
      <c r="L784" s="14"/>
      <c r="M784" s="23" t="str">
        <f t="array" ref="M784">IF(N784="","",XLOOKUP(N784,selector_07,selector_07_ids,""))</f>
        <v/>
      </c>
      <c r="N784" s="25"/>
      <c r="O784" s="14"/>
      <c r="P784" s="23" t="str">
        <f t="array" ref="P784">IF(Q784="","",XLOOKUP(Q784,selector_04,selector_04_ids,""))</f>
        <v/>
      </c>
      <c r="Q784" s="25"/>
      <c r="R784" s="14"/>
      <c r="S784" s="27"/>
      <c r="T784" s="14"/>
    </row>
    <row r="785">
      <c r="A785" s="14"/>
      <c r="B785" s="23" t="str">
        <f>IF($A785="","",'Система'!$B$4)</f>
        <v/>
      </c>
      <c r="C785" s="14"/>
      <c r="D785" s="14"/>
      <c r="E785" s="14"/>
      <c r="F785" s="23" t="str">
        <f t="array" ref="F785">IF(G785="","",XLOOKUP(G785,selector_15,selector_15_ids,""))</f>
        <v/>
      </c>
      <c r="G785" s="25"/>
      <c r="H785" s="23" t="str">
        <f t="array" ref="H785">IF(I785="","",XLOOKUP(I785,selector_16,selector_16_ids,""))</f>
        <v/>
      </c>
      <c r="I785" s="25"/>
      <c r="J785" s="14"/>
      <c r="K785" s="14"/>
      <c r="L785" s="14"/>
      <c r="M785" s="23" t="str">
        <f t="array" ref="M785">IF(N785="","",XLOOKUP(N785,selector_07,selector_07_ids,""))</f>
        <v/>
      </c>
      <c r="N785" s="25"/>
      <c r="O785" s="14"/>
      <c r="P785" s="23" t="str">
        <f t="array" ref="P785">IF(Q785="","",XLOOKUP(Q785,selector_04,selector_04_ids,""))</f>
        <v/>
      </c>
      <c r="Q785" s="25"/>
      <c r="R785" s="14"/>
      <c r="S785" s="27"/>
      <c r="T785" s="14"/>
    </row>
    <row r="786">
      <c r="A786" s="14"/>
      <c r="B786" s="23" t="str">
        <f>IF($A786="","",'Система'!$B$4)</f>
        <v/>
      </c>
      <c r="C786" s="14"/>
      <c r="D786" s="14"/>
      <c r="E786" s="14"/>
      <c r="F786" s="23" t="str">
        <f t="array" ref="F786">IF(G786="","",XLOOKUP(G786,selector_15,selector_15_ids,""))</f>
        <v/>
      </c>
      <c r="G786" s="25"/>
      <c r="H786" s="23" t="str">
        <f t="array" ref="H786">IF(I786="","",XLOOKUP(I786,selector_16,selector_16_ids,""))</f>
        <v/>
      </c>
      <c r="I786" s="25"/>
      <c r="J786" s="14"/>
      <c r="K786" s="14"/>
      <c r="L786" s="14"/>
      <c r="M786" s="23" t="str">
        <f t="array" ref="M786">IF(N786="","",XLOOKUP(N786,selector_07,selector_07_ids,""))</f>
        <v/>
      </c>
      <c r="N786" s="25"/>
      <c r="O786" s="14"/>
      <c r="P786" s="23" t="str">
        <f t="array" ref="P786">IF(Q786="","",XLOOKUP(Q786,selector_04,selector_04_ids,""))</f>
        <v/>
      </c>
      <c r="Q786" s="25"/>
      <c r="R786" s="14"/>
      <c r="S786" s="27"/>
      <c r="T786" s="14"/>
    </row>
    <row r="787">
      <c r="A787" s="14"/>
      <c r="B787" s="23" t="str">
        <f>IF($A787="","",'Система'!$B$4)</f>
        <v/>
      </c>
      <c r="C787" s="14"/>
      <c r="D787" s="14"/>
      <c r="E787" s="14"/>
      <c r="F787" s="23" t="str">
        <f t="array" ref="F787">IF(G787="","",XLOOKUP(G787,selector_15,selector_15_ids,""))</f>
        <v/>
      </c>
      <c r="G787" s="25"/>
      <c r="H787" s="23" t="str">
        <f t="array" ref="H787">IF(I787="","",XLOOKUP(I787,selector_16,selector_16_ids,""))</f>
        <v/>
      </c>
      <c r="I787" s="25"/>
      <c r="J787" s="14"/>
      <c r="K787" s="14"/>
      <c r="L787" s="14"/>
      <c r="M787" s="23" t="str">
        <f t="array" ref="M787">IF(N787="","",XLOOKUP(N787,selector_07,selector_07_ids,""))</f>
        <v/>
      </c>
      <c r="N787" s="25"/>
      <c r="O787" s="14"/>
      <c r="P787" s="23" t="str">
        <f t="array" ref="P787">IF(Q787="","",XLOOKUP(Q787,selector_04,selector_04_ids,""))</f>
        <v/>
      </c>
      <c r="Q787" s="25"/>
      <c r="R787" s="14"/>
      <c r="S787" s="27"/>
      <c r="T787" s="14"/>
    </row>
    <row r="788">
      <c r="A788" s="14"/>
      <c r="B788" s="23" t="str">
        <f>IF($A788="","",'Система'!$B$4)</f>
        <v/>
      </c>
      <c r="C788" s="14"/>
      <c r="D788" s="14"/>
      <c r="E788" s="14"/>
      <c r="F788" s="23" t="str">
        <f t="array" ref="F788">IF(G788="","",XLOOKUP(G788,selector_15,selector_15_ids,""))</f>
        <v/>
      </c>
      <c r="G788" s="25"/>
      <c r="H788" s="23" t="str">
        <f t="array" ref="H788">IF(I788="","",XLOOKUP(I788,selector_16,selector_16_ids,""))</f>
        <v/>
      </c>
      <c r="I788" s="25"/>
      <c r="J788" s="14"/>
      <c r="K788" s="14"/>
      <c r="L788" s="14"/>
      <c r="M788" s="23" t="str">
        <f t="array" ref="M788">IF(N788="","",XLOOKUP(N788,selector_07,selector_07_ids,""))</f>
        <v/>
      </c>
      <c r="N788" s="25"/>
      <c r="O788" s="14"/>
      <c r="P788" s="23" t="str">
        <f t="array" ref="P788">IF(Q788="","",XLOOKUP(Q788,selector_04,selector_04_ids,""))</f>
        <v/>
      </c>
      <c r="Q788" s="25"/>
      <c r="R788" s="14"/>
      <c r="S788" s="27"/>
      <c r="T788" s="14"/>
    </row>
    <row r="789">
      <c r="A789" s="14"/>
      <c r="B789" s="23" t="str">
        <f>IF($A789="","",'Система'!$B$4)</f>
        <v/>
      </c>
      <c r="C789" s="14"/>
      <c r="D789" s="14"/>
      <c r="E789" s="14"/>
      <c r="F789" s="23" t="str">
        <f t="array" ref="F789">IF(G789="","",XLOOKUP(G789,selector_15,selector_15_ids,""))</f>
        <v/>
      </c>
      <c r="G789" s="25"/>
      <c r="H789" s="23" t="str">
        <f t="array" ref="H789">IF(I789="","",XLOOKUP(I789,selector_16,selector_16_ids,""))</f>
        <v/>
      </c>
      <c r="I789" s="25"/>
      <c r="J789" s="14"/>
      <c r="K789" s="14"/>
      <c r="L789" s="14"/>
      <c r="M789" s="23" t="str">
        <f t="array" ref="M789">IF(N789="","",XLOOKUP(N789,selector_07,selector_07_ids,""))</f>
        <v/>
      </c>
      <c r="N789" s="25"/>
      <c r="O789" s="14"/>
      <c r="P789" s="23" t="str">
        <f t="array" ref="P789">IF(Q789="","",XLOOKUP(Q789,selector_04,selector_04_ids,""))</f>
        <v/>
      </c>
      <c r="Q789" s="25"/>
      <c r="R789" s="14"/>
      <c r="S789" s="27"/>
      <c r="T789" s="14"/>
    </row>
    <row r="790">
      <c r="A790" s="14"/>
      <c r="B790" s="23" t="str">
        <f>IF($A790="","",'Система'!$B$4)</f>
        <v/>
      </c>
      <c r="C790" s="14"/>
      <c r="D790" s="14"/>
      <c r="E790" s="14"/>
      <c r="F790" s="23" t="str">
        <f t="array" ref="F790">IF(G790="","",XLOOKUP(G790,selector_15,selector_15_ids,""))</f>
        <v/>
      </c>
      <c r="G790" s="25"/>
      <c r="H790" s="23" t="str">
        <f t="array" ref="H790">IF(I790="","",XLOOKUP(I790,selector_16,selector_16_ids,""))</f>
        <v/>
      </c>
      <c r="I790" s="25"/>
      <c r="J790" s="14"/>
      <c r="K790" s="14"/>
      <c r="L790" s="14"/>
      <c r="M790" s="23" t="str">
        <f t="array" ref="M790">IF(N790="","",XLOOKUP(N790,selector_07,selector_07_ids,""))</f>
        <v/>
      </c>
      <c r="N790" s="25"/>
      <c r="O790" s="14"/>
      <c r="P790" s="23" t="str">
        <f t="array" ref="P790">IF(Q790="","",XLOOKUP(Q790,selector_04,selector_04_ids,""))</f>
        <v/>
      </c>
      <c r="Q790" s="25"/>
      <c r="R790" s="14"/>
      <c r="S790" s="27"/>
      <c r="T790" s="14"/>
    </row>
    <row r="791">
      <c r="A791" s="14"/>
      <c r="B791" s="23" t="str">
        <f>IF($A791="","",'Система'!$B$4)</f>
        <v/>
      </c>
      <c r="C791" s="14"/>
      <c r="D791" s="14"/>
      <c r="E791" s="14"/>
      <c r="F791" s="23" t="str">
        <f t="array" ref="F791">IF(G791="","",XLOOKUP(G791,selector_15,selector_15_ids,""))</f>
        <v/>
      </c>
      <c r="G791" s="25"/>
      <c r="H791" s="23" t="str">
        <f t="array" ref="H791">IF(I791="","",XLOOKUP(I791,selector_16,selector_16_ids,""))</f>
        <v/>
      </c>
      <c r="I791" s="25"/>
      <c r="J791" s="14"/>
      <c r="K791" s="14"/>
      <c r="L791" s="14"/>
      <c r="M791" s="23" t="str">
        <f t="array" ref="M791">IF(N791="","",XLOOKUP(N791,selector_07,selector_07_ids,""))</f>
        <v/>
      </c>
      <c r="N791" s="25"/>
      <c r="O791" s="14"/>
      <c r="P791" s="23" t="str">
        <f t="array" ref="P791">IF(Q791="","",XLOOKUP(Q791,selector_04,selector_04_ids,""))</f>
        <v/>
      </c>
      <c r="Q791" s="25"/>
      <c r="R791" s="14"/>
      <c r="S791" s="27"/>
      <c r="T791" s="14"/>
    </row>
    <row r="792">
      <c r="A792" s="14"/>
      <c r="B792" s="23" t="str">
        <f>IF($A792="","",'Система'!$B$4)</f>
        <v/>
      </c>
      <c r="C792" s="14"/>
      <c r="D792" s="14"/>
      <c r="E792" s="14"/>
      <c r="F792" s="23" t="str">
        <f t="array" ref="F792">IF(G792="","",XLOOKUP(G792,selector_15,selector_15_ids,""))</f>
        <v/>
      </c>
      <c r="G792" s="25"/>
      <c r="H792" s="23" t="str">
        <f t="array" ref="H792">IF(I792="","",XLOOKUP(I792,selector_16,selector_16_ids,""))</f>
        <v/>
      </c>
      <c r="I792" s="25"/>
      <c r="J792" s="14"/>
      <c r="K792" s="14"/>
      <c r="L792" s="14"/>
      <c r="M792" s="23" t="str">
        <f t="array" ref="M792">IF(N792="","",XLOOKUP(N792,selector_07,selector_07_ids,""))</f>
        <v/>
      </c>
      <c r="N792" s="25"/>
      <c r="O792" s="14"/>
      <c r="P792" s="23" t="str">
        <f t="array" ref="P792">IF(Q792="","",XLOOKUP(Q792,selector_04,selector_04_ids,""))</f>
        <v/>
      </c>
      <c r="Q792" s="25"/>
      <c r="R792" s="14"/>
      <c r="S792" s="27"/>
      <c r="T792" s="14"/>
    </row>
    <row r="793">
      <c r="A793" s="14"/>
      <c r="B793" s="23" t="str">
        <f>IF($A793="","",'Система'!$B$4)</f>
        <v/>
      </c>
      <c r="C793" s="14"/>
      <c r="D793" s="14"/>
      <c r="E793" s="14"/>
      <c r="F793" s="23" t="str">
        <f t="array" ref="F793">IF(G793="","",XLOOKUP(G793,selector_15,selector_15_ids,""))</f>
        <v/>
      </c>
      <c r="G793" s="25"/>
      <c r="H793" s="23" t="str">
        <f t="array" ref="H793">IF(I793="","",XLOOKUP(I793,selector_16,selector_16_ids,""))</f>
        <v/>
      </c>
      <c r="I793" s="25"/>
      <c r="J793" s="14"/>
      <c r="K793" s="14"/>
      <c r="L793" s="14"/>
      <c r="M793" s="23" t="str">
        <f t="array" ref="M793">IF(N793="","",XLOOKUP(N793,selector_07,selector_07_ids,""))</f>
        <v/>
      </c>
      <c r="N793" s="25"/>
      <c r="O793" s="14"/>
      <c r="P793" s="23" t="str">
        <f t="array" ref="P793">IF(Q793="","",XLOOKUP(Q793,selector_04,selector_04_ids,""))</f>
        <v/>
      </c>
      <c r="Q793" s="25"/>
      <c r="R793" s="14"/>
      <c r="S793" s="27"/>
      <c r="T793" s="14"/>
    </row>
    <row r="794">
      <c r="A794" s="14"/>
      <c r="B794" s="23" t="str">
        <f>IF($A794="","",'Система'!$B$4)</f>
        <v/>
      </c>
      <c r="C794" s="14"/>
      <c r="D794" s="14"/>
      <c r="E794" s="14"/>
      <c r="F794" s="23" t="str">
        <f t="array" ref="F794">IF(G794="","",XLOOKUP(G794,selector_15,selector_15_ids,""))</f>
        <v/>
      </c>
      <c r="G794" s="25"/>
      <c r="H794" s="23" t="str">
        <f t="array" ref="H794">IF(I794="","",XLOOKUP(I794,selector_16,selector_16_ids,""))</f>
        <v/>
      </c>
      <c r="I794" s="25"/>
      <c r="J794" s="14"/>
      <c r="K794" s="14"/>
      <c r="L794" s="14"/>
      <c r="M794" s="23" t="str">
        <f t="array" ref="M794">IF(N794="","",XLOOKUP(N794,selector_07,selector_07_ids,""))</f>
        <v/>
      </c>
      <c r="N794" s="25"/>
      <c r="O794" s="14"/>
      <c r="P794" s="23" t="str">
        <f t="array" ref="P794">IF(Q794="","",XLOOKUP(Q794,selector_04,selector_04_ids,""))</f>
        <v/>
      </c>
      <c r="Q794" s="25"/>
      <c r="R794" s="14"/>
      <c r="S794" s="27"/>
      <c r="T794" s="14"/>
    </row>
    <row r="795">
      <c r="A795" s="14"/>
      <c r="B795" s="23" t="str">
        <f>IF($A795="","",'Система'!$B$4)</f>
        <v/>
      </c>
      <c r="C795" s="14"/>
      <c r="D795" s="14"/>
      <c r="E795" s="14"/>
      <c r="F795" s="23" t="str">
        <f t="array" ref="F795">IF(G795="","",XLOOKUP(G795,selector_15,selector_15_ids,""))</f>
        <v/>
      </c>
      <c r="G795" s="25"/>
      <c r="H795" s="23" t="str">
        <f t="array" ref="H795">IF(I795="","",XLOOKUP(I795,selector_16,selector_16_ids,""))</f>
        <v/>
      </c>
      <c r="I795" s="25"/>
      <c r="J795" s="14"/>
      <c r="K795" s="14"/>
      <c r="L795" s="14"/>
      <c r="M795" s="23" t="str">
        <f t="array" ref="M795">IF(N795="","",XLOOKUP(N795,selector_07,selector_07_ids,""))</f>
        <v/>
      </c>
      <c r="N795" s="25"/>
      <c r="O795" s="14"/>
      <c r="P795" s="23" t="str">
        <f t="array" ref="P795">IF(Q795="","",XLOOKUP(Q795,selector_04,selector_04_ids,""))</f>
        <v/>
      </c>
      <c r="Q795" s="25"/>
      <c r="R795" s="14"/>
      <c r="S795" s="27"/>
      <c r="T795" s="14"/>
    </row>
    <row r="796">
      <c r="A796" s="14"/>
      <c r="B796" s="23" t="str">
        <f>IF($A796="","",'Система'!$B$4)</f>
        <v/>
      </c>
      <c r="C796" s="14"/>
      <c r="D796" s="14"/>
      <c r="E796" s="14"/>
      <c r="F796" s="23" t="str">
        <f t="array" ref="F796">IF(G796="","",XLOOKUP(G796,selector_15,selector_15_ids,""))</f>
        <v/>
      </c>
      <c r="G796" s="25"/>
      <c r="H796" s="23" t="str">
        <f t="array" ref="H796">IF(I796="","",XLOOKUP(I796,selector_16,selector_16_ids,""))</f>
        <v/>
      </c>
      <c r="I796" s="25"/>
      <c r="J796" s="14"/>
      <c r="K796" s="14"/>
      <c r="L796" s="14"/>
      <c r="M796" s="23" t="str">
        <f t="array" ref="M796">IF(N796="","",XLOOKUP(N796,selector_07,selector_07_ids,""))</f>
        <v/>
      </c>
      <c r="N796" s="25"/>
      <c r="O796" s="14"/>
      <c r="P796" s="23" t="str">
        <f t="array" ref="P796">IF(Q796="","",XLOOKUP(Q796,selector_04,selector_04_ids,""))</f>
        <v/>
      </c>
      <c r="Q796" s="25"/>
      <c r="R796" s="14"/>
      <c r="S796" s="27"/>
      <c r="T796" s="14"/>
    </row>
    <row r="797">
      <c r="A797" s="14"/>
      <c r="B797" s="23" t="str">
        <f>IF($A797="","",'Система'!$B$4)</f>
        <v/>
      </c>
      <c r="C797" s="14"/>
      <c r="D797" s="14"/>
      <c r="E797" s="14"/>
      <c r="F797" s="23" t="str">
        <f t="array" ref="F797">IF(G797="","",XLOOKUP(G797,selector_15,selector_15_ids,""))</f>
        <v/>
      </c>
      <c r="G797" s="25"/>
      <c r="H797" s="23" t="str">
        <f t="array" ref="H797">IF(I797="","",XLOOKUP(I797,selector_16,selector_16_ids,""))</f>
        <v/>
      </c>
      <c r="I797" s="25"/>
      <c r="J797" s="14"/>
      <c r="K797" s="14"/>
      <c r="L797" s="14"/>
      <c r="M797" s="23" t="str">
        <f t="array" ref="M797">IF(N797="","",XLOOKUP(N797,selector_07,selector_07_ids,""))</f>
        <v/>
      </c>
      <c r="N797" s="25"/>
      <c r="O797" s="14"/>
      <c r="P797" s="23" t="str">
        <f t="array" ref="P797">IF(Q797="","",XLOOKUP(Q797,selector_04,selector_04_ids,""))</f>
        <v/>
      </c>
      <c r="Q797" s="25"/>
      <c r="R797" s="14"/>
      <c r="S797" s="27"/>
      <c r="T797" s="14"/>
    </row>
    <row r="798">
      <c r="A798" s="14"/>
      <c r="B798" s="23" t="str">
        <f>IF($A798="","",'Система'!$B$4)</f>
        <v/>
      </c>
      <c r="C798" s="14"/>
      <c r="D798" s="14"/>
      <c r="E798" s="14"/>
      <c r="F798" s="23" t="str">
        <f t="array" ref="F798">IF(G798="","",XLOOKUP(G798,selector_15,selector_15_ids,""))</f>
        <v/>
      </c>
      <c r="G798" s="25"/>
      <c r="H798" s="23" t="str">
        <f t="array" ref="H798">IF(I798="","",XLOOKUP(I798,selector_16,selector_16_ids,""))</f>
        <v/>
      </c>
      <c r="I798" s="25"/>
      <c r="J798" s="14"/>
      <c r="K798" s="14"/>
      <c r="L798" s="14"/>
      <c r="M798" s="23" t="str">
        <f t="array" ref="M798">IF(N798="","",XLOOKUP(N798,selector_07,selector_07_ids,""))</f>
        <v/>
      </c>
      <c r="N798" s="25"/>
      <c r="O798" s="14"/>
      <c r="P798" s="23" t="str">
        <f t="array" ref="P798">IF(Q798="","",XLOOKUP(Q798,selector_04,selector_04_ids,""))</f>
        <v/>
      </c>
      <c r="Q798" s="25"/>
      <c r="R798" s="14"/>
      <c r="S798" s="27"/>
      <c r="T798" s="14"/>
    </row>
    <row r="799">
      <c r="A799" s="14"/>
      <c r="B799" s="23" t="str">
        <f>IF($A799="","",'Система'!$B$4)</f>
        <v/>
      </c>
      <c r="C799" s="14"/>
      <c r="D799" s="14"/>
      <c r="E799" s="14"/>
      <c r="F799" s="23" t="str">
        <f t="array" ref="F799">IF(G799="","",XLOOKUP(G799,selector_15,selector_15_ids,""))</f>
        <v/>
      </c>
      <c r="G799" s="25"/>
      <c r="H799" s="23" t="str">
        <f t="array" ref="H799">IF(I799="","",XLOOKUP(I799,selector_16,selector_16_ids,""))</f>
        <v/>
      </c>
      <c r="I799" s="25"/>
      <c r="J799" s="14"/>
      <c r="K799" s="14"/>
      <c r="L799" s="14"/>
      <c r="M799" s="23" t="str">
        <f t="array" ref="M799">IF(N799="","",XLOOKUP(N799,selector_07,selector_07_ids,""))</f>
        <v/>
      </c>
      <c r="N799" s="25"/>
      <c r="O799" s="14"/>
      <c r="P799" s="23" t="str">
        <f t="array" ref="P799">IF(Q799="","",XLOOKUP(Q799,selector_04,selector_04_ids,""))</f>
        <v/>
      </c>
      <c r="Q799" s="25"/>
      <c r="R799" s="14"/>
      <c r="S799" s="27"/>
      <c r="T799" s="14"/>
    </row>
    <row r="800">
      <c r="A800" s="14"/>
      <c r="B800" s="23" t="str">
        <f>IF($A800="","",'Система'!$B$4)</f>
        <v/>
      </c>
      <c r="C800" s="14"/>
      <c r="D800" s="14"/>
      <c r="E800" s="14"/>
      <c r="F800" s="23" t="str">
        <f t="array" ref="F800">IF(G800="","",XLOOKUP(G800,selector_15,selector_15_ids,""))</f>
        <v/>
      </c>
      <c r="G800" s="25"/>
      <c r="H800" s="23" t="str">
        <f t="array" ref="H800">IF(I800="","",XLOOKUP(I800,selector_16,selector_16_ids,""))</f>
        <v/>
      </c>
      <c r="I800" s="25"/>
      <c r="J800" s="14"/>
      <c r="K800" s="14"/>
      <c r="L800" s="14"/>
      <c r="M800" s="23" t="str">
        <f t="array" ref="M800">IF(N800="","",XLOOKUP(N800,selector_07,selector_07_ids,""))</f>
        <v/>
      </c>
      <c r="N800" s="25"/>
      <c r="O800" s="14"/>
      <c r="P800" s="23" t="str">
        <f t="array" ref="P800">IF(Q800="","",XLOOKUP(Q800,selector_04,selector_04_ids,""))</f>
        <v/>
      </c>
      <c r="Q800" s="25"/>
      <c r="R800" s="14"/>
      <c r="S800" s="27"/>
      <c r="T800" s="14"/>
    </row>
    <row r="801">
      <c r="A801" s="14"/>
      <c r="B801" s="23" t="str">
        <f>IF($A801="","",'Система'!$B$4)</f>
        <v/>
      </c>
      <c r="C801" s="14"/>
      <c r="D801" s="14"/>
      <c r="E801" s="14"/>
      <c r="F801" s="23" t="str">
        <f t="array" ref="F801">IF(G801="","",XLOOKUP(G801,selector_15,selector_15_ids,""))</f>
        <v/>
      </c>
      <c r="G801" s="25"/>
      <c r="H801" s="23" t="str">
        <f t="array" ref="H801">IF(I801="","",XLOOKUP(I801,selector_16,selector_16_ids,""))</f>
        <v/>
      </c>
      <c r="I801" s="25"/>
      <c r="J801" s="14"/>
      <c r="K801" s="14"/>
      <c r="L801" s="14"/>
      <c r="M801" s="23" t="str">
        <f t="array" ref="M801">IF(N801="","",XLOOKUP(N801,selector_07,selector_07_ids,""))</f>
        <v/>
      </c>
      <c r="N801" s="25"/>
      <c r="O801" s="14"/>
      <c r="P801" s="23" t="str">
        <f t="array" ref="P801">IF(Q801="","",XLOOKUP(Q801,selector_04,selector_04_ids,""))</f>
        <v/>
      </c>
      <c r="Q801" s="25"/>
      <c r="R801" s="14"/>
      <c r="S801" s="27"/>
      <c r="T801" s="14"/>
    </row>
    <row r="802">
      <c r="A802" s="14"/>
      <c r="B802" s="23" t="str">
        <f>IF($A802="","",'Система'!$B$4)</f>
        <v/>
      </c>
      <c r="C802" s="14"/>
      <c r="D802" s="14"/>
      <c r="E802" s="14"/>
      <c r="F802" s="23" t="str">
        <f t="array" ref="F802">IF(G802="","",XLOOKUP(G802,selector_15,selector_15_ids,""))</f>
        <v/>
      </c>
      <c r="G802" s="25"/>
      <c r="H802" s="23" t="str">
        <f t="array" ref="H802">IF(I802="","",XLOOKUP(I802,selector_16,selector_16_ids,""))</f>
        <v/>
      </c>
      <c r="I802" s="25"/>
      <c r="J802" s="14"/>
      <c r="K802" s="14"/>
      <c r="L802" s="14"/>
      <c r="M802" s="23" t="str">
        <f t="array" ref="M802">IF(N802="","",XLOOKUP(N802,selector_07,selector_07_ids,""))</f>
        <v/>
      </c>
      <c r="N802" s="25"/>
      <c r="O802" s="14"/>
      <c r="P802" s="23" t="str">
        <f t="array" ref="P802">IF(Q802="","",XLOOKUP(Q802,selector_04,selector_04_ids,""))</f>
        <v/>
      </c>
      <c r="Q802" s="25"/>
      <c r="R802" s="14"/>
      <c r="S802" s="27"/>
      <c r="T802" s="14"/>
    </row>
    <row r="803">
      <c r="A803" s="14"/>
      <c r="B803" s="23" t="str">
        <f>IF($A803="","",'Система'!$B$4)</f>
        <v/>
      </c>
      <c r="C803" s="14"/>
      <c r="D803" s="14"/>
      <c r="E803" s="14"/>
      <c r="F803" s="23" t="str">
        <f t="array" ref="F803">IF(G803="","",XLOOKUP(G803,selector_15,selector_15_ids,""))</f>
        <v/>
      </c>
      <c r="G803" s="25"/>
      <c r="H803" s="23" t="str">
        <f t="array" ref="H803">IF(I803="","",XLOOKUP(I803,selector_16,selector_16_ids,""))</f>
        <v/>
      </c>
      <c r="I803" s="25"/>
      <c r="J803" s="14"/>
      <c r="K803" s="14"/>
      <c r="L803" s="14"/>
      <c r="M803" s="23" t="str">
        <f t="array" ref="M803">IF(N803="","",XLOOKUP(N803,selector_07,selector_07_ids,""))</f>
        <v/>
      </c>
      <c r="N803" s="25"/>
      <c r="O803" s="14"/>
      <c r="P803" s="23" t="str">
        <f t="array" ref="P803">IF(Q803="","",XLOOKUP(Q803,selector_04,selector_04_ids,""))</f>
        <v/>
      </c>
      <c r="Q803" s="25"/>
      <c r="R803" s="14"/>
      <c r="S803" s="27"/>
      <c r="T803" s="14"/>
    </row>
    <row r="804">
      <c r="A804" s="14"/>
      <c r="B804" s="23" t="str">
        <f>IF($A804="","",'Система'!$B$4)</f>
        <v/>
      </c>
      <c r="C804" s="14"/>
      <c r="D804" s="14"/>
      <c r="E804" s="14"/>
      <c r="F804" s="23" t="str">
        <f t="array" ref="F804">IF(G804="","",XLOOKUP(G804,selector_15,selector_15_ids,""))</f>
        <v/>
      </c>
      <c r="G804" s="25"/>
      <c r="H804" s="23" t="str">
        <f t="array" ref="H804">IF(I804="","",XLOOKUP(I804,selector_16,selector_16_ids,""))</f>
        <v/>
      </c>
      <c r="I804" s="25"/>
      <c r="J804" s="14"/>
      <c r="K804" s="14"/>
      <c r="L804" s="14"/>
      <c r="M804" s="23" t="str">
        <f t="array" ref="M804">IF(N804="","",XLOOKUP(N804,selector_07,selector_07_ids,""))</f>
        <v/>
      </c>
      <c r="N804" s="25"/>
      <c r="O804" s="14"/>
      <c r="P804" s="23" t="str">
        <f t="array" ref="P804">IF(Q804="","",XLOOKUP(Q804,selector_04,selector_04_ids,""))</f>
        <v/>
      </c>
      <c r="Q804" s="25"/>
      <c r="R804" s="14"/>
      <c r="S804" s="27"/>
      <c r="T804" s="14"/>
    </row>
    <row r="805">
      <c r="A805" s="14"/>
      <c r="B805" s="23" t="str">
        <f>IF($A805="","",'Система'!$B$4)</f>
        <v/>
      </c>
      <c r="C805" s="14"/>
      <c r="D805" s="14"/>
      <c r="E805" s="14"/>
      <c r="F805" s="23" t="str">
        <f t="array" ref="F805">IF(G805="","",XLOOKUP(G805,selector_15,selector_15_ids,""))</f>
        <v/>
      </c>
      <c r="G805" s="25"/>
      <c r="H805" s="23" t="str">
        <f t="array" ref="H805">IF(I805="","",XLOOKUP(I805,selector_16,selector_16_ids,""))</f>
        <v/>
      </c>
      <c r="I805" s="25"/>
      <c r="J805" s="14"/>
      <c r="K805" s="14"/>
      <c r="L805" s="14"/>
      <c r="M805" s="23" t="str">
        <f t="array" ref="M805">IF(N805="","",XLOOKUP(N805,selector_07,selector_07_ids,""))</f>
        <v/>
      </c>
      <c r="N805" s="25"/>
      <c r="O805" s="14"/>
      <c r="P805" s="23" t="str">
        <f t="array" ref="P805">IF(Q805="","",XLOOKUP(Q805,selector_04,selector_04_ids,""))</f>
        <v/>
      </c>
      <c r="Q805" s="25"/>
      <c r="R805" s="14"/>
      <c r="S805" s="27"/>
      <c r="T805" s="14"/>
    </row>
    <row r="806">
      <c r="A806" s="14"/>
      <c r="B806" s="23" t="str">
        <f>IF($A806="","",'Система'!$B$4)</f>
        <v/>
      </c>
      <c r="C806" s="14"/>
      <c r="D806" s="14"/>
      <c r="E806" s="14"/>
      <c r="F806" s="23" t="str">
        <f t="array" ref="F806">IF(G806="","",XLOOKUP(G806,selector_15,selector_15_ids,""))</f>
        <v/>
      </c>
      <c r="G806" s="25"/>
      <c r="H806" s="23" t="str">
        <f t="array" ref="H806">IF(I806="","",XLOOKUP(I806,selector_16,selector_16_ids,""))</f>
        <v/>
      </c>
      <c r="I806" s="25"/>
      <c r="J806" s="14"/>
      <c r="K806" s="14"/>
      <c r="L806" s="14"/>
      <c r="M806" s="23" t="str">
        <f t="array" ref="M806">IF(N806="","",XLOOKUP(N806,selector_07,selector_07_ids,""))</f>
        <v/>
      </c>
      <c r="N806" s="25"/>
      <c r="O806" s="14"/>
      <c r="P806" s="23" t="str">
        <f t="array" ref="P806">IF(Q806="","",XLOOKUP(Q806,selector_04,selector_04_ids,""))</f>
        <v/>
      </c>
      <c r="Q806" s="25"/>
      <c r="R806" s="14"/>
      <c r="S806" s="27"/>
      <c r="T806" s="14"/>
    </row>
    <row r="807">
      <c r="A807" s="14"/>
      <c r="B807" s="23" t="str">
        <f>IF($A807="","",'Система'!$B$4)</f>
        <v/>
      </c>
      <c r="C807" s="14"/>
      <c r="D807" s="14"/>
      <c r="E807" s="14"/>
      <c r="F807" s="23" t="str">
        <f t="array" ref="F807">IF(G807="","",XLOOKUP(G807,selector_15,selector_15_ids,""))</f>
        <v/>
      </c>
      <c r="G807" s="25"/>
      <c r="H807" s="23" t="str">
        <f t="array" ref="H807">IF(I807="","",XLOOKUP(I807,selector_16,selector_16_ids,""))</f>
        <v/>
      </c>
      <c r="I807" s="25"/>
      <c r="J807" s="14"/>
      <c r="K807" s="14"/>
      <c r="L807" s="14"/>
      <c r="M807" s="23" t="str">
        <f t="array" ref="M807">IF(N807="","",XLOOKUP(N807,selector_07,selector_07_ids,""))</f>
        <v/>
      </c>
      <c r="N807" s="25"/>
      <c r="O807" s="14"/>
      <c r="P807" s="23" t="str">
        <f t="array" ref="P807">IF(Q807="","",XLOOKUP(Q807,selector_04,selector_04_ids,""))</f>
        <v/>
      </c>
      <c r="Q807" s="25"/>
      <c r="R807" s="14"/>
      <c r="S807" s="27"/>
      <c r="T807" s="14"/>
    </row>
    <row r="808">
      <c r="A808" s="14"/>
      <c r="B808" s="23" t="str">
        <f>IF($A808="","",'Система'!$B$4)</f>
        <v/>
      </c>
      <c r="C808" s="14"/>
      <c r="D808" s="14"/>
      <c r="E808" s="14"/>
      <c r="F808" s="23" t="str">
        <f t="array" ref="F808">IF(G808="","",XLOOKUP(G808,selector_15,selector_15_ids,""))</f>
        <v/>
      </c>
      <c r="G808" s="25"/>
      <c r="H808" s="23" t="str">
        <f t="array" ref="H808">IF(I808="","",XLOOKUP(I808,selector_16,selector_16_ids,""))</f>
        <v/>
      </c>
      <c r="I808" s="25"/>
      <c r="J808" s="14"/>
      <c r="K808" s="14"/>
      <c r="L808" s="14"/>
      <c r="M808" s="23" t="str">
        <f t="array" ref="M808">IF(N808="","",XLOOKUP(N808,selector_07,selector_07_ids,""))</f>
        <v/>
      </c>
      <c r="N808" s="25"/>
      <c r="O808" s="14"/>
      <c r="P808" s="23" t="str">
        <f t="array" ref="P808">IF(Q808="","",XLOOKUP(Q808,selector_04,selector_04_ids,""))</f>
        <v/>
      </c>
      <c r="Q808" s="25"/>
      <c r="R808" s="14"/>
      <c r="S808" s="27"/>
      <c r="T808" s="14"/>
    </row>
    <row r="809">
      <c r="A809" s="14"/>
      <c r="B809" s="23" t="str">
        <f>IF($A809="","",'Система'!$B$4)</f>
        <v/>
      </c>
      <c r="C809" s="14"/>
      <c r="D809" s="14"/>
      <c r="E809" s="14"/>
      <c r="F809" s="23" t="str">
        <f t="array" ref="F809">IF(G809="","",XLOOKUP(G809,selector_15,selector_15_ids,""))</f>
        <v/>
      </c>
      <c r="G809" s="25"/>
      <c r="H809" s="23" t="str">
        <f t="array" ref="H809">IF(I809="","",XLOOKUP(I809,selector_16,selector_16_ids,""))</f>
        <v/>
      </c>
      <c r="I809" s="25"/>
      <c r="J809" s="14"/>
      <c r="K809" s="14"/>
      <c r="L809" s="14"/>
      <c r="M809" s="23" t="str">
        <f t="array" ref="M809">IF(N809="","",XLOOKUP(N809,selector_07,selector_07_ids,""))</f>
        <v/>
      </c>
      <c r="N809" s="25"/>
      <c r="O809" s="14"/>
      <c r="P809" s="23" t="str">
        <f t="array" ref="P809">IF(Q809="","",XLOOKUP(Q809,selector_04,selector_04_ids,""))</f>
        <v/>
      </c>
      <c r="Q809" s="25"/>
      <c r="R809" s="14"/>
      <c r="S809" s="27"/>
      <c r="T809" s="14"/>
    </row>
    <row r="810">
      <c r="A810" s="14"/>
      <c r="B810" s="23" t="str">
        <f>IF($A810="","",'Система'!$B$4)</f>
        <v/>
      </c>
      <c r="C810" s="14"/>
      <c r="D810" s="14"/>
      <c r="E810" s="14"/>
      <c r="F810" s="23" t="str">
        <f t="array" ref="F810">IF(G810="","",XLOOKUP(G810,selector_15,selector_15_ids,""))</f>
        <v/>
      </c>
      <c r="G810" s="25"/>
      <c r="H810" s="23" t="str">
        <f t="array" ref="H810">IF(I810="","",XLOOKUP(I810,selector_16,selector_16_ids,""))</f>
        <v/>
      </c>
      <c r="I810" s="25"/>
      <c r="J810" s="14"/>
      <c r="K810" s="14"/>
      <c r="L810" s="14"/>
      <c r="M810" s="23" t="str">
        <f t="array" ref="M810">IF(N810="","",XLOOKUP(N810,selector_07,selector_07_ids,""))</f>
        <v/>
      </c>
      <c r="N810" s="25"/>
      <c r="O810" s="14"/>
      <c r="P810" s="23" t="str">
        <f t="array" ref="P810">IF(Q810="","",XLOOKUP(Q810,selector_04,selector_04_ids,""))</f>
        <v/>
      </c>
      <c r="Q810" s="25"/>
      <c r="R810" s="14"/>
      <c r="S810" s="27"/>
      <c r="T810" s="14"/>
    </row>
    <row r="811">
      <c r="A811" s="14"/>
      <c r="B811" s="23" t="str">
        <f>IF($A811="","",'Система'!$B$4)</f>
        <v/>
      </c>
      <c r="C811" s="14"/>
      <c r="D811" s="14"/>
      <c r="E811" s="14"/>
      <c r="F811" s="23" t="str">
        <f t="array" ref="F811">IF(G811="","",XLOOKUP(G811,selector_15,selector_15_ids,""))</f>
        <v/>
      </c>
      <c r="G811" s="25"/>
      <c r="H811" s="23" t="str">
        <f t="array" ref="H811">IF(I811="","",XLOOKUP(I811,selector_16,selector_16_ids,""))</f>
        <v/>
      </c>
      <c r="I811" s="25"/>
      <c r="J811" s="14"/>
      <c r="K811" s="14"/>
      <c r="L811" s="14"/>
      <c r="M811" s="23" t="str">
        <f t="array" ref="M811">IF(N811="","",XLOOKUP(N811,selector_07,selector_07_ids,""))</f>
        <v/>
      </c>
      <c r="N811" s="25"/>
      <c r="O811" s="14"/>
      <c r="P811" s="23" t="str">
        <f t="array" ref="P811">IF(Q811="","",XLOOKUP(Q811,selector_04,selector_04_ids,""))</f>
        <v/>
      </c>
      <c r="Q811" s="25"/>
      <c r="R811" s="14"/>
      <c r="S811" s="27"/>
      <c r="T811" s="14"/>
    </row>
    <row r="812">
      <c r="A812" s="14"/>
      <c r="B812" s="23" t="str">
        <f>IF($A812="","",'Система'!$B$4)</f>
        <v/>
      </c>
      <c r="C812" s="14"/>
      <c r="D812" s="14"/>
      <c r="E812" s="14"/>
      <c r="F812" s="23" t="str">
        <f t="array" ref="F812">IF(G812="","",XLOOKUP(G812,selector_15,selector_15_ids,""))</f>
        <v/>
      </c>
      <c r="G812" s="25"/>
      <c r="H812" s="23" t="str">
        <f t="array" ref="H812">IF(I812="","",XLOOKUP(I812,selector_16,selector_16_ids,""))</f>
        <v/>
      </c>
      <c r="I812" s="25"/>
      <c r="J812" s="14"/>
      <c r="K812" s="14"/>
      <c r="L812" s="14"/>
      <c r="M812" s="23" t="str">
        <f t="array" ref="M812">IF(N812="","",XLOOKUP(N812,selector_07,selector_07_ids,""))</f>
        <v/>
      </c>
      <c r="N812" s="25"/>
      <c r="O812" s="14"/>
      <c r="P812" s="23" t="str">
        <f t="array" ref="P812">IF(Q812="","",XLOOKUP(Q812,selector_04,selector_04_ids,""))</f>
        <v/>
      </c>
      <c r="Q812" s="25"/>
      <c r="R812" s="14"/>
      <c r="S812" s="27"/>
      <c r="T812" s="14"/>
    </row>
    <row r="813">
      <c r="A813" s="14"/>
      <c r="B813" s="23" t="str">
        <f>IF($A813="","",'Система'!$B$4)</f>
        <v/>
      </c>
      <c r="C813" s="14"/>
      <c r="D813" s="14"/>
      <c r="E813" s="14"/>
      <c r="F813" s="23" t="str">
        <f t="array" ref="F813">IF(G813="","",XLOOKUP(G813,selector_15,selector_15_ids,""))</f>
        <v/>
      </c>
      <c r="G813" s="25"/>
      <c r="H813" s="23" t="str">
        <f t="array" ref="H813">IF(I813="","",XLOOKUP(I813,selector_16,selector_16_ids,""))</f>
        <v/>
      </c>
      <c r="I813" s="25"/>
      <c r="J813" s="14"/>
      <c r="K813" s="14"/>
      <c r="L813" s="14"/>
      <c r="M813" s="23" t="str">
        <f t="array" ref="M813">IF(N813="","",XLOOKUP(N813,selector_07,selector_07_ids,""))</f>
        <v/>
      </c>
      <c r="N813" s="25"/>
      <c r="O813" s="14"/>
      <c r="P813" s="23" t="str">
        <f t="array" ref="P813">IF(Q813="","",XLOOKUP(Q813,selector_04,selector_04_ids,""))</f>
        <v/>
      </c>
      <c r="Q813" s="25"/>
      <c r="R813" s="14"/>
      <c r="S813" s="27"/>
      <c r="T813" s="14"/>
    </row>
    <row r="814">
      <c r="A814" s="14"/>
      <c r="B814" s="23" t="str">
        <f>IF($A814="","",'Система'!$B$4)</f>
        <v/>
      </c>
      <c r="C814" s="14"/>
      <c r="D814" s="14"/>
      <c r="E814" s="14"/>
      <c r="F814" s="23" t="str">
        <f t="array" ref="F814">IF(G814="","",XLOOKUP(G814,selector_15,selector_15_ids,""))</f>
        <v/>
      </c>
      <c r="G814" s="25"/>
      <c r="H814" s="23" t="str">
        <f t="array" ref="H814">IF(I814="","",XLOOKUP(I814,selector_16,selector_16_ids,""))</f>
        <v/>
      </c>
      <c r="I814" s="25"/>
      <c r="J814" s="14"/>
      <c r="K814" s="14"/>
      <c r="L814" s="14"/>
      <c r="M814" s="23" t="str">
        <f t="array" ref="M814">IF(N814="","",XLOOKUP(N814,selector_07,selector_07_ids,""))</f>
        <v/>
      </c>
      <c r="N814" s="25"/>
      <c r="O814" s="14"/>
      <c r="P814" s="23" t="str">
        <f t="array" ref="P814">IF(Q814="","",XLOOKUP(Q814,selector_04,selector_04_ids,""))</f>
        <v/>
      </c>
      <c r="Q814" s="25"/>
      <c r="R814" s="14"/>
      <c r="S814" s="27"/>
      <c r="T814" s="14"/>
    </row>
    <row r="815">
      <c r="A815" s="14"/>
      <c r="B815" s="23" t="str">
        <f>IF($A815="","",'Система'!$B$4)</f>
        <v/>
      </c>
      <c r="C815" s="14"/>
      <c r="D815" s="14"/>
      <c r="E815" s="14"/>
      <c r="F815" s="23" t="str">
        <f t="array" ref="F815">IF(G815="","",XLOOKUP(G815,selector_15,selector_15_ids,""))</f>
        <v/>
      </c>
      <c r="G815" s="25"/>
      <c r="H815" s="23" t="str">
        <f t="array" ref="H815">IF(I815="","",XLOOKUP(I815,selector_16,selector_16_ids,""))</f>
        <v/>
      </c>
      <c r="I815" s="25"/>
      <c r="J815" s="14"/>
      <c r="K815" s="14"/>
      <c r="L815" s="14"/>
      <c r="M815" s="23" t="str">
        <f t="array" ref="M815">IF(N815="","",XLOOKUP(N815,selector_07,selector_07_ids,""))</f>
        <v/>
      </c>
      <c r="N815" s="25"/>
      <c r="O815" s="14"/>
      <c r="P815" s="23" t="str">
        <f t="array" ref="P815">IF(Q815="","",XLOOKUP(Q815,selector_04,selector_04_ids,""))</f>
        <v/>
      </c>
      <c r="Q815" s="25"/>
      <c r="R815" s="14"/>
      <c r="S815" s="27"/>
      <c r="T815" s="14"/>
    </row>
    <row r="816">
      <c r="A816" s="14"/>
      <c r="B816" s="23" t="str">
        <f>IF($A816="","",'Система'!$B$4)</f>
        <v/>
      </c>
      <c r="C816" s="14"/>
      <c r="D816" s="14"/>
      <c r="E816" s="14"/>
      <c r="F816" s="23" t="str">
        <f t="array" ref="F816">IF(G816="","",XLOOKUP(G816,selector_15,selector_15_ids,""))</f>
        <v/>
      </c>
      <c r="G816" s="25"/>
      <c r="H816" s="23" t="str">
        <f t="array" ref="H816">IF(I816="","",XLOOKUP(I816,selector_16,selector_16_ids,""))</f>
        <v/>
      </c>
      <c r="I816" s="25"/>
      <c r="J816" s="14"/>
      <c r="K816" s="14"/>
      <c r="L816" s="14"/>
      <c r="M816" s="23" t="str">
        <f t="array" ref="M816">IF(N816="","",XLOOKUP(N816,selector_07,selector_07_ids,""))</f>
        <v/>
      </c>
      <c r="N816" s="25"/>
      <c r="O816" s="14"/>
      <c r="P816" s="23" t="str">
        <f t="array" ref="P816">IF(Q816="","",XLOOKUP(Q816,selector_04,selector_04_ids,""))</f>
        <v/>
      </c>
      <c r="Q816" s="25"/>
      <c r="R816" s="14"/>
      <c r="S816" s="27"/>
      <c r="T816" s="14"/>
    </row>
    <row r="817">
      <c r="A817" s="14"/>
      <c r="B817" s="23" t="str">
        <f>IF($A817="","",'Система'!$B$4)</f>
        <v/>
      </c>
      <c r="C817" s="14"/>
      <c r="D817" s="14"/>
      <c r="E817" s="14"/>
      <c r="F817" s="23" t="str">
        <f t="array" ref="F817">IF(G817="","",XLOOKUP(G817,selector_15,selector_15_ids,""))</f>
        <v/>
      </c>
      <c r="G817" s="25"/>
      <c r="H817" s="23" t="str">
        <f t="array" ref="H817">IF(I817="","",XLOOKUP(I817,selector_16,selector_16_ids,""))</f>
        <v/>
      </c>
      <c r="I817" s="25"/>
      <c r="J817" s="14"/>
      <c r="K817" s="14"/>
      <c r="L817" s="14"/>
      <c r="M817" s="23" t="str">
        <f t="array" ref="M817">IF(N817="","",XLOOKUP(N817,selector_07,selector_07_ids,""))</f>
        <v/>
      </c>
      <c r="N817" s="25"/>
      <c r="O817" s="14"/>
      <c r="P817" s="23" t="str">
        <f t="array" ref="P817">IF(Q817="","",XLOOKUP(Q817,selector_04,selector_04_ids,""))</f>
        <v/>
      </c>
      <c r="Q817" s="25"/>
      <c r="R817" s="14"/>
      <c r="S817" s="27"/>
      <c r="T817" s="14"/>
    </row>
    <row r="818">
      <c r="A818" s="14"/>
      <c r="B818" s="23" t="str">
        <f>IF($A818="","",'Система'!$B$4)</f>
        <v/>
      </c>
      <c r="C818" s="14"/>
      <c r="D818" s="14"/>
      <c r="E818" s="14"/>
      <c r="F818" s="23" t="str">
        <f t="array" ref="F818">IF(G818="","",XLOOKUP(G818,selector_15,selector_15_ids,""))</f>
        <v/>
      </c>
      <c r="G818" s="25"/>
      <c r="H818" s="23" t="str">
        <f t="array" ref="H818">IF(I818="","",XLOOKUP(I818,selector_16,selector_16_ids,""))</f>
        <v/>
      </c>
      <c r="I818" s="25"/>
      <c r="J818" s="14"/>
      <c r="K818" s="14"/>
      <c r="L818" s="14"/>
      <c r="M818" s="23" t="str">
        <f t="array" ref="M818">IF(N818="","",XLOOKUP(N818,selector_07,selector_07_ids,""))</f>
        <v/>
      </c>
      <c r="N818" s="25"/>
      <c r="O818" s="14"/>
      <c r="P818" s="23" t="str">
        <f t="array" ref="P818">IF(Q818="","",XLOOKUP(Q818,selector_04,selector_04_ids,""))</f>
        <v/>
      </c>
      <c r="Q818" s="25"/>
      <c r="R818" s="14"/>
      <c r="S818" s="27"/>
      <c r="T818" s="14"/>
    </row>
    <row r="819">
      <c r="A819" s="14"/>
      <c r="B819" s="23" t="str">
        <f>IF($A819="","",'Система'!$B$4)</f>
        <v/>
      </c>
      <c r="C819" s="14"/>
      <c r="D819" s="14"/>
      <c r="E819" s="14"/>
      <c r="F819" s="23" t="str">
        <f t="array" ref="F819">IF(G819="","",XLOOKUP(G819,selector_15,selector_15_ids,""))</f>
        <v/>
      </c>
      <c r="G819" s="25"/>
      <c r="H819" s="23" t="str">
        <f t="array" ref="H819">IF(I819="","",XLOOKUP(I819,selector_16,selector_16_ids,""))</f>
        <v/>
      </c>
      <c r="I819" s="25"/>
      <c r="J819" s="14"/>
      <c r="K819" s="14"/>
      <c r="L819" s="14"/>
      <c r="M819" s="23" t="str">
        <f t="array" ref="M819">IF(N819="","",XLOOKUP(N819,selector_07,selector_07_ids,""))</f>
        <v/>
      </c>
      <c r="N819" s="25"/>
      <c r="O819" s="14"/>
      <c r="P819" s="23" t="str">
        <f t="array" ref="P819">IF(Q819="","",XLOOKUP(Q819,selector_04,selector_04_ids,""))</f>
        <v/>
      </c>
      <c r="Q819" s="25"/>
      <c r="R819" s="14"/>
      <c r="S819" s="27"/>
      <c r="T819" s="14"/>
    </row>
    <row r="820">
      <c r="A820" s="14"/>
      <c r="B820" s="23" t="str">
        <f>IF($A820="","",'Система'!$B$4)</f>
        <v/>
      </c>
      <c r="C820" s="14"/>
      <c r="D820" s="14"/>
      <c r="E820" s="14"/>
      <c r="F820" s="23" t="str">
        <f t="array" ref="F820">IF(G820="","",XLOOKUP(G820,selector_15,selector_15_ids,""))</f>
        <v/>
      </c>
      <c r="G820" s="25"/>
      <c r="H820" s="23" t="str">
        <f t="array" ref="H820">IF(I820="","",XLOOKUP(I820,selector_16,selector_16_ids,""))</f>
        <v/>
      </c>
      <c r="I820" s="25"/>
      <c r="J820" s="14"/>
      <c r="K820" s="14"/>
      <c r="L820" s="14"/>
      <c r="M820" s="23" t="str">
        <f t="array" ref="M820">IF(N820="","",XLOOKUP(N820,selector_07,selector_07_ids,""))</f>
        <v/>
      </c>
      <c r="N820" s="25"/>
      <c r="O820" s="14"/>
      <c r="P820" s="23" t="str">
        <f t="array" ref="P820">IF(Q820="","",XLOOKUP(Q820,selector_04,selector_04_ids,""))</f>
        <v/>
      </c>
      <c r="Q820" s="25"/>
      <c r="R820" s="14"/>
      <c r="S820" s="27"/>
      <c r="T820" s="14"/>
    </row>
    <row r="821">
      <c r="A821" s="14"/>
      <c r="B821" s="23" t="str">
        <f>IF($A821="","",'Система'!$B$4)</f>
        <v/>
      </c>
      <c r="C821" s="14"/>
      <c r="D821" s="14"/>
      <c r="E821" s="14"/>
      <c r="F821" s="23" t="str">
        <f t="array" ref="F821">IF(G821="","",XLOOKUP(G821,selector_15,selector_15_ids,""))</f>
        <v/>
      </c>
      <c r="G821" s="25"/>
      <c r="H821" s="23" t="str">
        <f t="array" ref="H821">IF(I821="","",XLOOKUP(I821,selector_16,selector_16_ids,""))</f>
        <v/>
      </c>
      <c r="I821" s="25"/>
      <c r="J821" s="14"/>
      <c r="K821" s="14"/>
      <c r="L821" s="14"/>
      <c r="M821" s="23" t="str">
        <f t="array" ref="M821">IF(N821="","",XLOOKUP(N821,selector_07,selector_07_ids,""))</f>
        <v/>
      </c>
      <c r="N821" s="25"/>
      <c r="O821" s="14"/>
      <c r="P821" s="23" t="str">
        <f t="array" ref="P821">IF(Q821="","",XLOOKUP(Q821,selector_04,selector_04_ids,""))</f>
        <v/>
      </c>
      <c r="Q821" s="25"/>
      <c r="R821" s="14"/>
      <c r="S821" s="27"/>
      <c r="T821" s="14"/>
    </row>
    <row r="822">
      <c r="A822" s="14"/>
      <c r="B822" s="23" t="str">
        <f>IF($A822="","",'Система'!$B$4)</f>
        <v/>
      </c>
      <c r="C822" s="14"/>
      <c r="D822" s="14"/>
      <c r="E822" s="14"/>
      <c r="F822" s="23" t="str">
        <f t="array" ref="F822">IF(G822="","",XLOOKUP(G822,selector_15,selector_15_ids,""))</f>
        <v/>
      </c>
      <c r="G822" s="25"/>
      <c r="H822" s="23" t="str">
        <f t="array" ref="H822">IF(I822="","",XLOOKUP(I822,selector_16,selector_16_ids,""))</f>
        <v/>
      </c>
      <c r="I822" s="25"/>
      <c r="J822" s="14"/>
      <c r="K822" s="14"/>
      <c r="L822" s="14"/>
      <c r="M822" s="23" t="str">
        <f t="array" ref="M822">IF(N822="","",XLOOKUP(N822,selector_07,selector_07_ids,""))</f>
        <v/>
      </c>
      <c r="N822" s="25"/>
      <c r="O822" s="14"/>
      <c r="P822" s="23" t="str">
        <f t="array" ref="P822">IF(Q822="","",XLOOKUP(Q822,selector_04,selector_04_ids,""))</f>
        <v/>
      </c>
      <c r="Q822" s="25"/>
      <c r="R822" s="14"/>
      <c r="S822" s="27"/>
      <c r="T822" s="14"/>
    </row>
    <row r="823">
      <c r="A823" s="14"/>
      <c r="B823" s="23" t="str">
        <f>IF($A823="","",'Система'!$B$4)</f>
        <v/>
      </c>
      <c r="C823" s="14"/>
      <c r="D823" s="14"/>
      <c r="E823" s="14"/>
      <c r="F823" s="23" t="str">
        <f t="array" ref="F823">IF(G823="","",XLOOKUP(G823,selector_15,selector_15_ids,""))</f>
        <v/>
      </c>
      <c r="G823" s="25"/>
      <c r="H823" s="23" t="str">
        <f t="array" ref="H823">IF(I823="","",XLOOKUP(I823,selector_16,selector_16_ids,""))</f>
        <v/>
      </c>
      <c r="I823" s="25"/>
      <c r="J823" s="14"/>
      <c r="K823" s="14"/>
      <c r="L823" s="14"/>
      <c r="M823" s="23" t="str">
        <f t="array" ref="M823">IF(N823="","",XLOOKUP(N823,selector_07,selector_07_ids,""))</f>
        <v/>
      </c>
      <c r="N823" s="25"/>
      <c r="O823" s="14"/>
      <c r="P823" s="23" t="str">
        <f t="array" ref="P823">IF(Q823="","",XLOOKUP(Q823,selector_04,selector_04_ids,""))</f>
        <v/>
      </c>
      <c r="Q823" s="25"/>
      <c r="R823" s="14"/>
      <c r="S823" s="27"/>
      <c r="T823" s="14"/>
    </row>
    <row r="824">
      <c r="A824" s="14"/>
      <c r="B824" s="23" t="str">
        <f>IF($A824="","",'Система'!$B$4)</f>
        <v/>
      </c>
      <c r="C824" s="14"/>
      <c r="D824" s="14"/>
      <c r="E824" s="14"/>
      <c r="F824" s="23" t="str">
        <f t="array" ref="F824">IF(G824="","",XLOOKUP(G824,selector_15,selector_15_ids,""))</f>
        <v/>
      </c>
      <c r="G824" s="25"/>
      <c r="H824" s="23" t="str">
        <f t="array" ref="H824">IF(I824="","",XLOOKUP(I824,selector_16,selector_16_ids,""))</f>
        <v/>
      </c>
      <c r="I824" s="25"/>
      <c r="J824" s="14"/>
      <c r="K824" s="14"/>
      <c r="L824" s="14"/>
      <c r="M824" s="23" t="str">
        <f t="array" ref="M824">IF(N824="","",XLOOKUP(N824,selector_07,selector_07_ids,""))</f>
        <v/>
      </c>
      <c r="N824" s="25"/>
      <c r="O824" s="14"/>
      <c r="P824" s="23" t="str">
        <f t="array" ref="P824">IF(Q824="","",XLOOKUP(Q824,selector_04,selector_04_ids,""))</f>
        <v/>
      </c>
      <c r="Q824" s="25"/>
      <c r="R824" s="14"/>
      <c r="S824" s="27"/>
      <c r="T824" s="14"/>
    </row>
    <row r="825">
      <c r="A825" s="14"/>
      <c r="B825" s="23" t="str">
        <f>IF($A825="","",'Система'!$B$4)</f>
        <v/>
      </c>
      <c r="C825" s="14"/>
      <c r="D825" s="14"/>
      <c r="E825" s="14"/>
      <c r="F825" s="23" t="str">
        <f t="array" ref="F825">IF(G825="","",XLOOKUP(G825,selector_15,selector_15_ids,""))</f>
        <v/>
      </c>
      <c r="G825" s="25"/>
      <c r="H825" s="23" t="str">
        <f t="array" ref="H825">IF(I825="","",XLOOKUP(I825,selector_16,selector_16_ids,""))</f>
        <v/>
      </c>
      <c r="I825" s="25"/>
      <c r="J825" s="14"/>
      <c r="K825" s="14"/>
      <c r="L825" s="14"/>
      <c r="M825" s="23" t="str">
        <f t="array" ref="M825">IF(N825="","",XLOOKUP(N825,selector_07,selector_07_ids,""))</f>
        <v/>
      </c>
      <c r="N825" s="25"/>
      <c r="O825" s="14"/>
      <c r="P825" s="23" t="str">
        <f t="array" ref="P825">IF(Q825="","",XLOOKUP(Q825,selector_04,selector_04_ids,""))</f>
        <v/>
      </c>
      <c r="Q825" s="25"/>
      <c r="R825" s="14"/>
      <c r="S825" s="27"/>
      <c r="T825" s="14"/>
    </row>
    <row r="826">
      <c r="A826" s="14"/>
      <c r="B826" s="23" t="str">
        <f>IF($A826="","",'Система'!$B$4)</f>
        <v/>
      </c>
      <c r="C826" s="14"/>
      <c r="D826" s="14"/>
      <c r="E826" s="14"/>
      <c r="F826" s="23" t="str">
        <f t="array" ref="F826">IF(G826="","",XLOOKUP(G826,selector_15,selector_15_ids,""))</f>
        <v/>
      </c>
      <c r="G826" s="25"/>
      <c r="H826" s="23" t="str">
        <f t="array" ref="H826">IF(I826="","",XLOOKUP(I826,selector_16,selector_16_ids,""))</f>
        <v/>
      </c>
      <c r="I826" s="25"/>
      <c r="J826" s="14"/>
      <c r="K826" s="14"/>
      <c r="L826" s="14"/>
      <c r="M826" s="23" t="str">
        <f t="array" ref="M826">IF(N826="","",XLOOKUP(N826,selector_07,selector_07_ids,""))</f>
        <v/>
      </c>
      <c r="N826" s="25"/>
      <c r="O826" s="14"/>
      <c r="P826" s="23" t="str">
        <f t="array" ref="P826">IF(Q826="","",XLOOKUP(Q826,selector_04,selector_04_ids,""))</f>
        <v/>
      </c>
      <c r="Q826" s="25"/>
      <c r="R826" s="14"/>
      <c r="S826" s="27"/>
      <c r="T826" s="14"/>
    </row>
    <row r="827">
      <c r="A827" s="14"/>
      <c r="B827" s="23" t="str">
        <f>IF($A827="","",'Система'!$B$4)</f>
        <v/>
      </c>
      <c r="C827" s="14"/>
      <c r="D827" s="14"/>
      <c r="E827" s="14"/>
      <c r="F827" s="23" t="str">
        <f t="array" ref="F827">IF(G827="","",XLOOKUP(G827,selector_15,selector_15_ids,""))</f>
        <v/>
      </c>
      <c r="G827" s="25"/>
      <c r="H827" s="23" t="str">
        <f t="array" ref="H827">IF(I827="","",XLOOKUP(I827,selector_16,selector_16_ids,""))</f>
        <v/>
      </c>
      <c r="I827" s="25"/>
      <c r="J827" s="14"/>
      <c r="K827" s="14"/>
      <c r="L827" s="14"/>
      <c r="M827" s="23" t="str">
        <f t="array" ref="M827">IF(N827="","",XLOOKUP(N827,selector_07,selector_07_ids,""))</f>
        <v/>
      </c>
      <c r="N827" s="25"/>
      <c r="O827" s="14"/>
      <c r="P827" s="23" t="str">
        <f t="array" ref="P827">IF(Q827="","",XLOOKUP(Q827,selector_04,selector_04_ids,""))</f>
        <v/>
      </c>
      <c r="Q827" s="25"/>
      <c r="R827" s="14"/>
      <c r="S827" s="27"/>
      <c r="T827" s="14"/>
    </row>
    <row r="828">
      <c r="A828" s="14"/>
      <c r="B828" s="23" t="str">
        <f>IF($A828="","",'Система'!$B$4)</f>
        <v/>
      </c>
      <c r="C828" s="14"/>
      <c r="D828" s="14"/>
      <c r="E828" s="14"/>
      <c r="F828" s="23" t="str">
        <f t="array" ref="F828">IF(G828="","",XLOOKUP(G828,selector_15,selector_15_ids,""))</f>
        <v/>
      </c>
      <c r="G828" s="25"/>
      <c r="H828" s="23" t="str">
        <f t="array" ref="H828">IF(I828="","",XLOOKUP(I828,selector_16,selector_16_ids,""))</f>
        <v/>
      </c>
      <c r="I828" s="25"/>
      <c r="J828" s="14"/>
      <c r="K828" s="14"/>
      <c r="L828" s="14"/>
      <c r="M828" s="23" t="str">
        <f t="array" ref="M828">IF(N828="","",XLOOKUP(N828,selector_07,selector_07_ids,""))</f>
        <v/>
      </c>
      <c r="N828" s="25"/>
      <c r="O828" s="14"/>
      <c r="P828" s="23" t="str">
        <f t="array" ref="P828">IF(Q828="","",XLOOKUP(Q828,selector_04,selector_04_ids,""))</f>
        <v/>
      </c>
      <c r="Q828" s="25"/>
      <c r="R828" s="14"/>
      <c r="S828" s="27"/>
      <c r="T828" s="14"/>
    </row>
    <row r="829">
      <c r="A829" s="14"/>
      <c r="B829" s="23" t="str">
        <f>IF($A829="","",'Система'!$B$4)</f>
        <v/>
      </c>
      <c r="C829" s="14"/>
      <c r="D829" s="14"/>
      <c r="E829" s="14"/>
      <c r="F829" s="23" t="str">
        <f t="array" ref="F829">IF(G829="","",XLOOKUP(G829,selector_15,selector_15_ids,""))</f>
        <v/>
      </c>
      <c r="G829" s="25"/>
      <c r="H829" s="23" t="str">
        <f t="array" ref="H829">IF(I829="","",XLOOKUP(I829,selector_16,selector_16_ids,""))</f>
        <v/>
      </c>
      <c r="I829" s="25"/>
      <c r="J829" s="14"/>
      <c r="K829" s="14"/>
      <c r="L829" s="14"/>
      <c r="M829" s="23" t="str">
        <f t="array" ref="M829">IF(N829="","",XLOOKUP(N829,selector_07,selector_07_ids,""))</f>
        <v/>
      </c>
      <c r="N829" s="25"/>
      <c r="O829" s="14"/>
      <c r="P829" s="23" t="str">
        <f t="array" ref="P829">IF(Q829="","",XLOOKUP(Q829,selector_04,selector_04_ids,""))</f>
        <v/>
      </c>
      <c r="Q829" s="25"/>
      <c r="R829" s="14"/>
      <c r="S829" s="27"/>
      <c r="T829" s="14"/>
    </row>
    <row r="830">
      <c r="A830" s="14"/>
      <c r="B830" s="23" t="str">
        <f>IF($A830="","",'Система'!$B$4)</f>
        <v/>
      </c>
      <c r="C830" s="14"/>
      <c r="D830" s="14"/>
      <c r="E830" s="14"/>
      <c r="F830" s="23" t="str">
        <f t="array" ref="F830">IF(G830="","",XLOOKUP(G830,selector_15,selector_15_ids,""))</f>
        <v/>
      </c>
      <c r="G830" s="25"/>
      <c r="H830" s="23" t="str">
        <f t="array" ref="H830">IF(I830="","",XLOOKUP(I830,selector_16,selector_16_ids,""))</f>
        <v/>
      </c>
      <c r="I830" s="25"/>
      <c r="J830" s="14"/>
      <c r="K830" s="14"/>
      <c r="L830" s="14"/>
      <c r="M830" s="23" t="str">
        <f t="array" ref="M830">IF(N830="","",XLOOKUP(N830,selector_07,selector_07_ids,""))</f>
        <v/>
      </c>
      <c r="N830" s="25"/>
      <c r="O830" s="14"/>
      <c r="P830" s="23" t="str">
        <f t="array" ref="P830">IF(Q830="","",XLOOKUP(Q830,selector_04,selector_04_ids,""))</f>
        <v/>
      </c>
      <c r="Q830" s="25"/>
      <c r="R830" s="14"/>
      <c r="S830" s="27"/>
      <c r="T830" s="14"/>
    </row>
    <row r="831">
      <c r="A831" s="14"/>
      <c r="B831" s="23" t="str">
        <f>IF($A831="","",'Система'!$B$4)</f>
        <v/>
      </c>
      <c r="C831" s="14"/>
      <c r="D831" s="14"/>
      <c r="E831" s="14"/>
      <c r="F831" s="23" t="str">
        <f t="array" ref="F831">IF(G831="","",XLOOKUP(G831,selector_15,selector_15_ids,""))</f>
        <v/>
      </c>
      <c r="G831" s="25"/>
      <c r="H831" s="23" t="str">
        <f t="array" ref="H831">IF(I831="","",XLOOKUP(I831,selector_16,selector_16_ids,""))</f>
        <v/>
      </c>
      <c r="I831" s="25"/>
      <c r="J831" s="14"/>
      <c r="K831" s="14"/>
      <c r="L831" s="14"/>
      <c r="M831" s="23" t="str">
        <f t="array" ref="M831">IF(N831="","",XLOOKUP(N831,selector_07,selector_07_ids,""))</f>
        <v/>
      </c>
      <c r="N831" s="25"/>
      <c r="O831" s="14"/>
      <c r="P831" s="23" t="str">
        <f t="array" ref="P831">IF(Q831="","",XLOOKUP(Q831,selector_04,selector_04_ids,""))</f>
        <v/>
      </c>
      <c r="Q831" s="25"/>
      <c r="R831" s="14"/>
      <c r="S831" s="27"/>
      <c r="T831" s="14"/>
    </row>
    <row r="832">
      <c r="A832" s="14"/>
      <c r="B832" s="23" t="str">
        <f>IF($A832="","",'Система'!$B$4)</f>
        <v/>
      </c>
      <c r="C832" s="14"/>
      <c r="D832" s="14"/>
      <c r="E832" s="14"/>
      <c r="F832" s="23" t="str">
        <f t="array" ref="F832">IF(G832="","",XLOOKUP(G832,selector_15,selector_15_ids,""))</f>
        <v/>
      </c>
      <c r="G832" s="25"/>
      <c r="H832" s="23" t="str">
        <f t="array" ref="H832">IF(I832="","",XLOOKUP(I832,selector_16,selector_16_ids,""))</f>
        <v/>
      </c>
      <c r="I832" s="25"/>
      <c r="J832" s="14"/>
      <c r="K832" s="14"/>
      <c r="L832" s="14"/>
      <c r="M832" s="23" t="str">
        <f t="array" ref="M832">IF(N832="","",XLOOKUP(N832,selector_07,selector_07_ids,""))</f>
        <v/>
      </c>
      <c r="N832" s="25"/>
      <c r="O832" s="14"/>
      <c r="P832" s="23" t="str">
        <f t="array" ref="P832">IF(Q832="","",XLOOKUP(Q832,selector_04,selector_04_ids,""))</f>
        <v/>
      </c>
      <c r="Q832" s="25"/>
      <c r="R832" s="14"/>
      <c r="S832" s="27"/>
      <c r="T832" s="14"/>
    </row>
    <row r="833">
      <c r="A833" s="14"/>
      <c r="B833" s="23" t="str">
        <f>IF($A833="","",'Система'!$B$4)</f>
        <v/>
      </c>
      <c r="C833" s="14"/>
      <c r="D833" s="14"/>
      <c r="E833" s="14"/>
      <c r="F833" s="23" t="str">
        <f t="array" ref="F833">IF(G833="","",XLOOKUP(G833,selector_15,selector_15_ids,""))</f>
        <v/>
      </c>
      <c r="G833" s="25"/>
      <c r="H833" s="23" t="str">
        <f t="array" ref="H833">IF(I833="","",XLOOKUP(I833,selector_16,selector_16_ids,""))</f>
        <v/>
      </c>
      <c r="I833" s="25"/>
      <c r="J833" s="14"/>
      <c r="K833" s="14"/>
      <c r="L833" s="14"/>
      <c r="M833" s="23" t="str">
        <f t="array" ref="M833">IF(N833="","",XLOOKUP(N833,selector_07,selector_07_ids,""))</f>
        <v/>
      </c>
      <c r="N833" s="25"/>
      <c r="O833" s="14"/>
      <c r="P833" s="23" t="str">
        <f t="array" ref="P833">IF(Q833="","",XLOOKUP(Q833,selector_04,selector_04_ids,""))</f>
        <v/>
      </c>
      <c r="Q833" s="25"/>
      <c r="R833" s="14"/>
      <c r="S833" s="27"/>
      <c r="T833" s="14"/>
    </row>
    <row r="834">
      <c r="A834" s="14"/>
      <c r="B834" s="23" t="str">
        <f>IF($A834="","",'Система'!$B$4)</f>
        <v/>
      </c>
      <c r="C834" s="14"/>
      <c r="D834" s="14"/>
      <c r="E834" s="14"/>
      <c r="F834" s="23" t="str">
        <f t="array" ref="F834">IF(G834="","",XLOOKUP(G834,selector_15,selector_15_ids,""))</f>
        <v/>
      </c>
      <c r="G834" s="25"/>
      <c r="H834" s="23" t="str">
        <f t="array" ref="H834">IF(I834="","",XLOOKUP(I834,selector_16,selector_16_ids,""))</f>
        <v/>
      </c>
      <c r="I834" s="25"/>
      <c r="J834" s="14"/>
      <c r="K834" s="14"/>
      <c r="L834" s="14"/>
      <c r="M834" s="23" t="str">
        <f t="array" ref="M834">IF(N834="","",XLOOKUP(N834,selector_07,selector_07_ids,""))</f>
        <v/>
      </c>
      <c r="N834" s="25"/>
      <c r="O834" s="14"/>
      <c r="P834" s="23" t="str">
        <f t="array" ref="P834">IF(Q834="","",XLOOKUP(Q834,selector_04,selector_04_ids,""))</f>
        <v/>
      </c>
      <c r="Q834" s="25"/>
      <c r="R834" s="14"/>
      <c r="S834" s="27"/>
      <c r="T834" s="14"/>
    </row>
    <row r="835">
      <c r="A835" s="14"/>
      <c r="B835" s="23" t="str">
        <f>IF($A835="","",'Система'!$B$4)</f>
        <v/>
      </c>
      <c r="C835" s="14"/>
      <c r="D835" s="14"/>
      <c r="E835" s="14"/>
      <c r="F835" s="23" t="str">
        <f t="array" ref="F835">IF(G835="","",XLOOKUP(G835,selector_15,selector_15_ids,""))</f>
        <v/>
      </c>
      <c r="G835" s="25"/>
      <c r="H835" s="23" t="str">
        <f t="array" ref="H835">IF(I835="","",XLOOKUP(I835,selector_16,selector_16_ids,""))</f>
        <v/>
      </c>
      <c r="I835" s="25"/>
      <c r="J835" s="14"/>
      <c r="K835" s="14"/>
      <c r="L835" s="14"/>
      <c r="M835" s="23" t="str">
        <f t="array" ref="M835">IF(N835="","",XLOOKUP(N835,selector_07,selector_07_ids,""))</f>
        <v/>
      </c>
      <c r="N835" s="25"/>
      <c r="O835" s="14"/>
      <c r="P835" s="23" t="str">
        <f t="array" ref="P835">IF(Q835="","",XLOOKUP(Q835,selector_04,selector_04_ids,""))</f>
        <v/>
      </c>
      <c r="Q835" s="25"/>
      <c r="R835" s="14"/>
      <c r="S835" s="27"/>
      <c r="T835" s="14"/>
    </row>
    <row r="836">
      <c r="A836" s="14"/>
      <c r="B836" s="23" t="str">
        <f>IF($A836="","",'Система'!$B$4)</f>
        <v/>
      </c>
      <c r="C836" s="14"/>
      <c r="D836" s="14"/>
      <c r="E836" s="14"/>
      <c r="F836" s="23" t="str">
        <f t="array" ref="F836">IF(G836="","",XLOOKUP(G836,selector_15,selector_15_ids,""))</f>
        <v/>
      </c>
      <c r="G836" s="25"/>
      <c r="H836" s="23" t="str">
        <f t="array" ref="H836">IF(I836="","",XLOOKUP(I836,selector_16,selector_16_ids,""))</f>
        <v/>
      </c>
      <c r="I836" s="25"/>
      <c r="J836" s="14"/>
      <c r="K836" s="14"/>
      <c r="L836" s="14"/>
      <c r="M836" s="23" t="str">
        <f t="array" ref="M836">IF(N836="","",XLOOKUP(N836,selector_07,selector_07_ids,""))</f>
        <v/>
      </c>
      <c r="N836" s="25"/>
      <c r="O836" s="14"/>
      <c r="P836" s="23" t="str">
        <f t="array" ref="P836">IF(Q836="","",XLOOKUP(Q836,selector_04,selector_04_ids,""))</f>
        <v/>
      </c>
      <c r="Q836" s="25"/>
      <c r="R836" s="14"/>
      <c r="S836" s="27"/>
      <c r="T836" s="14"/>
    </row>
    <row r="837">
      <c r="A837" s="14"/>
      <c r="B837" s="23" t="str">
        <f>IF($A837="","",'Система'!$B$4)</f>
        <v/>
      </c>
      <c r="C837" s="14"/>
      <c r="D837" s="14"/>
      <c r="E837" s="14"/>
      <c r="F837" s="23" t="str">
        <f t="array" ref="F837">IF(G837="","",XLOOKUP(G837,selector_15,selector_15_ids,""))</f>
        <v/>
      </c>
      <c r="G837" s="25"/>
      <c r="H837" s="23" t="str">
        <f t="array" ref="H837">IF(I837="","",XLOOKUP(I837,selector_16,selector_16_ids,""))</f>
        <v/>
      </c>
      <c r="I837" s="25"/>
      <c r="J837" s="14"/>
      <c r="K837" s="14"/>
      <c r="L837" s="14"/>
      <c r="M837" s="23" t="str">
        <f t="array" ref="M837">IF(N837="","",XLOOKUP(N837,selector_07,selector_07_ids,""))</f>
        <v/>
      </c>
      <c r="N837" s="25"/>
      <c r="O837" s="14"/>
      <c r="P837" s="23" t="str">
        <f t="array" ref="P837">IF(Q837="","",XLOOKUP(Q837,selector_04,selector_04_ids,""))</f>
        <v/>
      </c>
      <c r="Q837" s="25"/>
      <c r="R837" s="14"/>
      <c r="S837" s="27"/>
      <c r="T837" s="14"/>
    </row>
    <row r="838">
      <c r="A838" s="14"/>
      <c r="B838" s="23" t="str">
        <f>IF($A838="","",'Система'!$B$4)</f>
        <v/>
      </c>
      <c r="C838" s="14"/>
      <c r="D838" s="14"/>
      <c r="E838" s="14"/>
      <c r="F838" s="23" t="str">
        <f t="array" ref="F838">IF(G838="","",XLOOKUP(G838,selector_15,selector_15_ids,""))</f>
        <v/>
      </c>
      <c r="G838" s="25"/>
      <c r="H838" s="23" t="str">
        <f t="array" ref="H838">IF(I838="","",XLOOKUP(I838,selector_16,selector_16_ids,""))</f>
        <v/>
      </c>
      <c r="I838" s="25"/>
      <c r="J838" s="14"/>
      <c r="K838" s="14"/>
      <c r="L838" s="14"/>
      <c r="M838" s="23" t="str">
        <f t="array" ref="M838">IF(N838="","",XLOOKUP(N838,selector_07,selector_07_ids,""))</f>
        <v/>
      </c>
      <c r="N838" s="25"/>
      <c r="O838" s="14"/>
      <c r="P838" s="23" t="str">
        <f t="array" ref="P838">IF(Q838="","",XLOOKUP(Q838,selector_04,selector_04_ids,""))</f>
        <v/>
      </c>
      <c r="Q838" s="25"/>
      <c r="R838" s="14"/>
      <c r="S838" s="27"/>
      <c r="T838" s="14"/>
    </row>
    <row r="839">
      <c r="A839" s="14"/>
      <c r="B839" s="23" t="str">
        <f>IF($A839="","",'Система'!$B$4)</f>
        <v/>
      </c>
      <c r="C839" s="14"/>
      <c r="D839" s="14"/>
      <c r="E839" s="14"/>
      <c r="F839" s="23" t="str">
        <f t="array" ref="F839">IF(G839="","",XLOOKUP(G839,selector_15,selector_15_ids,""))</f>
        <v/>
      </c>
      <c r="G839" s="25"/>
      <c r="H839" s="23" t="str">
        <f t="array" ref="H839">IF(I839="","",XLOOKUP(I839,selector_16,selector_16_ids,""))</f>
        <v/>
      </c>
      <c r="I839" s="25"/>
      <c r="J839" s="14"/>
      <c r="K839" s="14"/>
      <c r="L839" s="14"/>
      <c r="M839" s="23" t="str">
        <f t="array" ref="M839">IF(N839="","",XLOOKUP(N839,selector_07,selector_07_ids,""))</f>
        <v/>
      </c>
      <c r="N839" s="25"/>
      <c r="O839" s="14"/>
      <c r="P839" s="23" t="str">
        <f t="array" ref="P839">IF(Q839="","",XLOOKUP(Q839,selector_04,selector_04_ids,""))</f>
        <v/>
      </c>
      <c r="Q839" s="25"/>
      <c r="R839" s="14"/>
      <c r="S839" s="27"/>
      <c r="T839" s="14"/>
    </row>
    <row r="840">
      <c r="A840" s="14"/>
      <c r="B840" s="23" t="str">
        <f>IF($A840="","",'Система'!$B$4)</f>
        <v/>
      </c>
      <c r="C840" s="14"/>
      <c r="D840" s="14"/>
      <c r="E840" s="14"/>
      <c r="F840" s="23" t="str">
        <f t="array" ref="F840">IF(G840="","",XLOOKUP(G840,selector_15,selector_15_ids,""))</f>
        <v/>
      </c>
      <c r="G840" s="25"/>
      <c r="H840" s="23" t="str">
        <f t="array" ref="H840">IF(I840="","",XLOOKUP(I840,selector_16,selector_16_ids,""))</f>
        <v/>
      </c>
      <c r="I840" s="25"/>
      <c r="J840" s="14"/>
      <c r="K840" s="14"/>
      <c r="L840" s="14"/>
      <c r="M840" s="23" t="str">
        <f t="array" ref="M840">IF(N840="","",XLOOKUP(N840,selector_07,selector_07_ids,""))</f>
        <v/>
      </c>
      <c r="N840" s="25"/>
      <c r="O840" s="14"/>
      <c r="P840" s="23" t="str">
        <f t="array" ref="P840">IF(Q840="","",XLOOKUP(Q840,selector_04,selector_04_ids,""))</f>
        <v/>
      </c>
      <c r="Q840" s="25"/>
      <c r="R840" s="14"/>
      <c r="S840" s="27"/>
      <c r="T840" s="14"/>
    </row>
    <row r="841">
      <c r="A841" s="14"/>
      <c r="B841" s="23" t="str">
        <f>IF($A841="","",'Система'!$B$4)</f>
        <v/>
      </c>
      <c r="C841" s="14"/>
      <c r="D841" s="14"/>
      <c r="E841" s="14"/>
      <c r="F841" s="23" t="str">
        <f t="array" ref="F841">IF(G841="","",XLOOKUP(G841,selector_15,selector_15_ids,""))</f>
        <v/>
      </c>
      <c r="G841" s="25"/>
      <c r="H841" s="23" t="str">
        <f t="array" ref="H841">IF(I841="","",XLOOKUP(I841,selector_16,selector_16_ids,""))</f>
        <v/>
      </c>
      <c r="I841" s="25"/>
      <c r="J841" s="14"/>
      <c r="K841" s="14"/>
      <c r="L841" s="14"/>
      <c r="M841" s="23" t="str">
        <f t="array" ref="M841">IF(N841="","",XLOOKUP(N841,selector_07,selector_07_ids,""))</f>
        <v/>
      </c>
      <c r="N841" s="25"/>
      <c r="O841" s="14"/>
      <c r="P841" s="23" t="str">
        <f t="array" ref="P841">IF(Q841="","",XLOOKUP(Q841,selector_04,selector_04_ids,""))</f>
        <v/>
      </c>
      <c r="Q841" s="25"/>
      <c r="R841" s="14"/>
      <c r="S841" s="27"/>
      <c r="T841" s="14"/>
    </row>
    <row r="842">
      <c r="A842" s="14"/>
      <c r="B842" s="23" t="str">
        <f>IF($A842="","",'Система'!$B$4)</f>
        <v/>
      </c>
      <c r="C842" s="14"/>
      <c r="D842" s="14"/>
      <c r="E842" s="14"/>
      <c r="F842" s="23" t="str">
        <f t="array" ref="F842">IF(G842="","",XLOOKUP(G842,selector_15,selector_15_ids,""))</f>
        <v/>
      </c>
      <c r="G842" s="25"/>
      <c r="H842" s="23" t="str">
        <f t="array" ref="H842">IF(I842="","",XLOOKUP(I842,selector_16,selector_16_ids,""))</f>
        <v/>
      </c>
      <c r="I842" s="25"/>
      <c r="J842" s="14"/>
      <c r="K842" s="14"/>
      <c r="L842" s="14"/>
      <c r="M842" s="23" t="str">
        <f t="array" ref="M842">IF(N842="","",XLOOKUP(N842,selector_07,selector_07_ids,""))</f>
        <v/>
      </c>
      <c r="N842" s="25"/>
      <c r="O842" s="14"/>
      <c r="P842" s="23" t="str">
        <f t="array" ref="P842">IF(Q842="","",XLOOKUP(Q842,selector_04,selector_04_ids,""))</f>
        <v/>
      </c>
      <c r="Q842" s="25"/>
      <c r="R842" s="14"/>
      <c r="S842" s="27"/>
      <c r="T842" s="14"/>
    </row>
    <row r="843">
      <c r="A843" s="14"/>
      <c r="B843" s="23" t="str">
        <f>IF($A843="","",'Система'!$B$4)</f>
        <v/>
      </c>
      <c r="C843" s="14"/>
      <c r="D843" s="14"/>
      <c r="E843" s="14"/>
      <c r="F843" s="23" t="str">
        <f t="array" ref="F843">IF(G843="","",XLOOKUP(G843,selector_15,selector_15_ids,""))</f>
        <v/>
      </c>
      <c r="G843" s="25"/>
      <c r="H843" s="23" t="str">
        <f t="array" ref="H843">IF(I843="","",XLOOKUP(I843,selector_16,selector_16_ids,""))</f>
        <v/>
      </c>
      <c r="I843" s="25"/>
      <c r="J843" s="14"/>
      <c r="K843" s="14"/>
      <c r="L843" s="14"/>
      <c r="M843" s="23" t="str">
        <f t="array" ref="M843">IF(N843="","",XLOOKUP(N843,selector_07,selector_07_ids,""))</f>
        <v/>
      </c>
      <c r="N843" s="25"/>
      <c r="O843" s="14"/>
      <c r="P843" s="23" t="str">
        <f t="array" ref="P843">IF(Q843="","",XLOOKUP(Q843,selector_04,selector_04_ids,""))</f>
        <v/>
      </c>
      <c r="Q843" s="25"/>
      <c r="R843" s="14"/>
      <c r="S843" s="27"/>
      <c r="T843" s="14"/>
    </row>
    <row r="844">
      <c r="A844" s="14"/>
      <c r="B844" s="23" t="str">
        <f>IF($A844="","",'Система'!$B$4)</f>
        <v/>
      </c>
      <c r="C844" s="14"/>
      <c r="D844" s="14"/>
      <c r="E844" s="14"/>
      <c r="F844" s="23" t="str">
        <f t="array" ref="F844">IF(G844="","",XLOOKUP(G844,selector_15,selector_15_ids,""))</f>
        <v/>
      </c>
      <c r="G844" s="25"/>
      <c r="H844" s="23" t="str">
        <f t="array" ref="H844">IF(I844="","",XLOOKUP(I844,selector_16,selector_16_ids,""))</f>
        <v/>
      </c>
      <c r="I844" s="25"/>
      <c r="J844" s="14"/>
      <c r="K844" s="14"/>
      <c r="L844" s="14"/>
      <c r="M844" s="23" t="str">
        <f t="array" ref="M844">IF(N844="","",XLOOKUP(N844,selector_07,selector_07_ids,""))</f>
        <v/>
      </c>
      <c r="N844" s="25"/>
      <c r="O844" s="14"/>
      <c r="P844" s="23" t="str">
        <f t="array" ref="P844">IF(Q844="","",XLOOKUP(Q844,selector_04,selector_04_ids,""))</f>
        <v/>
      </c>
      <c r="Q844" s="25"/>
      <c r="R844" s="14"/>
      <c r="S844" s="27"/>
      <c r="T844" s="14"/>
    </row>
    <row r="845">
      <c r="A845" s="14"/>
      <c r="B845" s="23" t="str">
        <f>IF($A845="","",'Система'!$B$4)</f>
        <v/>
      </c>
      <c r="C845" s="14"/>
      <c r="D845" s="14"/>
      <c r="E845" s="14"/>
      <c r="F845" s="23" t="str">
        <f t="array" ref="F845">IF(G845="","",XLOOKUP(G845,selector_15,selector_15_ids,""))</f>
        <v/>
      </c>
      <c r="G845" s="25"/>
      <c r="H845" s="23" t="str">
        <f t="array" ref="H845">IF(I845="","",XLOOKUP(I845,selector_16,selector_16_ids,""))</f>
        <v/>
      </c>
      <c r="I845" s="25"/>
      <c r="J845" s="14"/>
      <c r="K845" s="14"/>
      <c r="L845" s="14"/>
      <c r="M845" s="23" t="str">
        <f t="array" ref="M845">IF(N845="","",XLOOKUP(N845,selector_07,selector_07_ids,""))</f>
        <v/>
      </c>
      <c r="N845" s="25"/>
      <c r="O845" s="14"/>
      <c r="P845" s="23" t="str">
        <f t="array" ref="P845">IF(Q845="","",XLOOKUP(Q845,selector_04,selector_04_ids,""))</f>
        <v/>
      </c>
      <c r="Q845" s="25"/>
      <c r="R845" s="14"/>
      <c r="S845" s="27"/>
      <c r="T845" s="14"/>
    </row>
    <row r="846">
      <c r="A846" s="14"/>
      <c r="B846" s="23" t="str">
        <f>IF($A846="","",'Система'!$B$4)</f>
        <v/>
      </c>
      <c r="C846" s="14"/>
      <c r="D846" s="14"/>
      <c r="E846" s="14"/>
      <c r="F846" s="23" t="str">
        <f t="array" ref="F846">IF(G846="","",XLOOKUP(G846,selector_15,selector_15_ids,""))</f>
        <v/>
      </c>
      <c r="G846" s="25"/>
      <c r="H846" s="23" t="str">
        <f t="array" ref="H846">IF(I846="","",XLOOKUP(I846,selector_16,selector_16_ids,""))</f>
        <v/>
      </c>
      <c r="I846" s="25"/>
      <c r="J846" s="14"/>
      <c r="K846" s="14"/>
      <c r="L846" s="14"/>
      <c r="M846" s="23" t="str">
        <f t="array" ref="M846">IF(N846="","",XLOOKUP(N846,selector_07,selector_07_ids,""))</f>
        <v/>
      </c>
      <c r="N846" s="25"/>
      <c r="O846" s="14"/>
      <c r="P846" s="23" t="str">
        <f t="array" ref="P846">IF(Q846="","",XLOOKUP(Q846,selector_04,selector_04_ids,""))</f>
        <v/>
      </c>
      <c r="Q846" s="25"/>
      <c r="R846" s="14"/>
      <c r="S846" s="27"/>
      <c r="T846" s="14"/>
    </row>
    <row r="847">
      <c r="A847" s="14"/>
      <c r="B847" s="23" t="str">
        <f>IF($A847="","",'Система'!$B$4)</f>
        <v/>
      </c>
      <c r="C847" s="14"/>
      <c r="D847" s="14"/>
      <c r="E847" s="14"/>
      <c r="F847" s="23" t="str">
        <f t="array" ref="F847">IF(G847="","",XLOOKUP(G847,selector_15,selector_15_ids,""))</f>
        <v/>
      </c>
      <c r="G847" s="25"/>
      <c r="H847" s="23" t="str">
        <f t="array" ref="H847">IF(I847="","",XLOOKUP(I847,selector_16,selector_16_ids,""))</f>
        <v/>
      </c>
      <c r="I847" s="25"/>
      <c r="J847" s="14"/>
      <c r="K847" s="14"/>
      <c r="L847" s="14"/>
      <c r="M847" s="23" t="str">
        <f t="array" ref="M847">IF(N847="","",XLOOKUP(N847,selector_07,selector_07_ids,""))</f>
        <v/>
      </c>
      <c r="N847" s="25"/>
      <c r="O847" s="14"/>
      <c r="P847" s="23" t="str">
        <f t="array" ref="P847">IF(Q847="","",XLOOKUP(Q847,selector_04,selector_04_ids,""))</f>
        <v/>
      </c>
      <c r="Q847" s="25"/>
      <c r="R847" s="14"/>
      <c r="S847" s="27"/>
      <c r="T847" s="14"/>
    </row>
    <row r="848">
      <c r="A848" s="14"/>
      <c r="B848" s="23" t="str">
        <f>IF($A848="","",'Система'!$B$4)</f>
        <v/>
      </c>
      <c r="C848" s="14"/>
      <c r="D848" s="14"/>
      <c r="E848" s="14"/>
      <c r="F848" s="23" t="str">
        <f t="array" ref="F848">IF(G848="","",XLOOKUP(G848,selector_15,selector_15_ids,""))</f>
        <v/>
      </c>
      <c r="G848" s="25"/>
      <c r="H848" s="23" t="str">
        <f t="array" ref="H848">IF(I848="","",XLOOKUP(I848,selector_16,selector_16_ids,""))</f>
        <v/>
      </c>
      <c r="I848" s="25"/>
      <c r="J848" s="14"/>
      <c r="K848" s="14"/>
      <c r="L848" s="14"/>
      <c r="M848" s="23" t="str">
        <f t="array" ref="M848">IF(N848="","",XLOOKUP(N848,selector_07,selector_07_ids,""))</f>
        <v/>
      </c>
      <c r="N848" s="25"/>
      <c r="O848" s="14"/>
      <c r="P848" s="23" t="str">
        <f t="array" ref="P848">IF(Q848="","",XLOOKUP(Q848,selector_04,selector_04_ids,""))</f>
        <v/>
      </c>
      <c r="Q848" s="25"/>
      <c r="R848" s="14"/>
      <c r="S848" s="27"/>
      <c r="T848" s="14"/>
    </row>
    <row r="849">
      <c r="A849" s="14"/>
      <c r="B849" s="23" t="str">
        <f>IF($A849="","",'Система'!$B$4)</f>
        <v/>
      </c>
      <c r="C849" s="14"/>
      <c r="D849" s="14"/>
      <c r="E849" s="14"/>
      <c r="F849" s="23" t="str">
        <f t="array" ref="F849">IF(G849="","",XLOOKUP(G849,selector_15,selector_15_ids,""))</f>
        <v/>
      </c>
      <c r="G849" s="25"/>
      <c r="H849" s="23" t="str">
        <f t="array" ref="H849">IF(I849="","",XLOOKUP(I849,selector_16,selector_16_ids,""))</f>
        <v/>
      </c>
      <c r="I849" s="25"/>
      <c r="J849" s="14"/>
      <c r="K849" s="14"/>
      <c r="L849" s="14"/>
      <c r="M849" s="23" t="str">
        <f t="array" ref="M849">IF(N849="","",XLOOKUP(N849,selector_07,selector_07_ids,""))</f>
        <v/>
      </c>
      <c r="N849" s="25"/>
      <c r="O849" s="14"/>
      <c r="P849" s="23" t="str">
        <f t="array" ref="P849">IF(Q849="","",XLOOKUP(Q849,selector_04,selector_04_ids,""))</f>
        <v/>
      </c>
      <c r="Q849" s="25"/>
      <c r="R849" s="14"/>
      <c r="S849" s="27"/>
      <c r="T849" s="14"/>
    </row>
    <row r="850">
      <c r="A850" s="14"/>
      <c r="B850" s="23" t="str">
        <f>IF($A850="","",'Система'!$B$4)</f>
        <v/>
      </c>
      <c r="C850" s="14"/>
      <c r="D850" s="14"/>
      <c r="E850" s="14"/>
      <c r="F850" s="23" t="str">
        <f t="array" ref="F850">IF(G850="","",XLOOKUP(G850,selector_15,selector_15_ids,""))</f>
        <v/>
      </c>
      <c r="G850" s="25"/>
      <c r="H850" s="23" t="str">
        <f t="array" ref="H850">IF(I850="","",XLOOKUP(I850,selector_16,selector_16_ids,""))</f>
        <v/>
      </c>
      <c r="I850" s="25"/>
      <c r="J850" s="14"/>
      <c r="K850" s="14"/>
      <c r="L850" s="14"/>
      <c r="M850" s="23" t="str">
        <f t="array" ref="M850">IF(N850="","",XLOOKUP(N850,selector_07,selector_07_ids,""))</f>
        <v/>
      </c>
      <c r="N850" s="25"/>
      <c r="O850" s="14"/>
      <c r="P850" s="23" t="str">
        <f t="array" ref="P850">IF(Q850="","",XLOOKUP(Q850,selector_04,selector_04_ids,""))</f>
        <v/>
      </c>
      <c r="Q850" s="25"/>
      <c r="R850" s="14"/>
      <c r="S850" s="27"/>
      <c r="T850" s="14"/>
    </row>
    <row r="851">
      <c r="A851" s="14"/>
      <c r="B851" s="23" t="str">
        <f>IF($A851="","",'Система'!$B$4)</f>
        <v/>
      </c>
      <c r="C851" s="14"/>
      <c r="D851" s="14"/>
      <c r="E851" s="14"/>
      <c r="F851" s="23" t="str">
        <f t="array" ref="F851">IF(G851="","",XLOOKUP(G851,selector_15,selector_15_ids,""))</f>
        <v/>
      </c>
      <c r="G851" s="25"/>
      <c r="H851" s="23" t="str">
        <f t="array" ref="H851">IF(I851="","",XLOOKUP(I851,selector_16,selector_16_ids,""))</f>
        <v/>
      </c>
      <c r="I851" s="25"/>
      <c r="J851" s="14"/>
      <c r="K851" s="14"/>
      <c r="L851" s="14"/>
      <c r="M851" s="23" t="str">
        <f t="array" ref="M851">IF(N851="","",XLOOKUP(N851,selector_07,selector_07_ids,""))</f>
        <v/>
      </c>
      <c r="N851" s="25"/>
      <c r="O851" s="14"/>
      <c r="P851" s="23" t="str">
        <f t="array" ref="P851">IF(Q851="","",XLOOKUP(Q851,selector_04,selector_04_ids,""))</f>
        <v/>
      </c>
      <c r="Q851" s="25"/>
      <c r="R851" s="14"/>
      <c r="S851" s="27"/>
      <c r="T851" s="14"/>
    </row>
    <row r="852">
      <c r="A852" s="14"/>
      <c r="B852" s="23" t="str">
        <f>IF($A852="","",'Система'!$B$4)</f>
        <v/>
      </c>
      <c r="C852" s="14"/>
      <c r="D852" s="14"/>
      <c r="E852" s="14"/>
      <c r="F852" s="23" t="str">
        <f t="array" ref="F852">IF(G852="","",XLOOKUP(G852,selector_15,selector_15_ids,""))</f>
        <v/>
      </c>
      <c r="G852" s="25"/>
      <c r="H852" s="23" t="str">
        <f t="array" ref="H852">IF(I852="","",XLOOKUP(I852,selector_16,selector_16_ids,""))</f>
        <v/>
      </c>
      <c r="I852" s="25"/>
      <c r="J852" s="14"/>
      <c r="K852" s="14"/>
      <c r="L852" s="14"/>
      <c r="M852" s="23" t="str">
        <f t="array" ref="M852">IF(N852="","",XLOOKUP(N852,selector_07,selector_07_ids,""))</f>
        <v/>
      </c>
      <c r="N852" s="25"/>
      <c r="O852" s="14"/>
      <c r="P852" s="23" t="str">
        <f t="array" ref="P852">IF(Q852="","",XLOOKUP(Q852,selector_04,selector_04_ids,""))</f>
        <v/>
      </c>
      <c r="Q852" s="25"/>
      <c r="R852" s="14"/>
      <c r="S852" s="27"/>
      <c r="T852" s="14"/>
    </row>
    <row r="853">
      <c r="A853" s="14"/>
      <c r="B853" s="23" t="str">
        <f>IF($A853="","",'Система'!$B$4)</f>
        <v/>
      </c>
      <c r="C853" s="14"/>
      <c r="D853" s="14"/>
      <c r="E853" s="14"/>
      <c r="F853" s="23" t="str">
        <f t="array" ref="F853">IF(G853="","",XLOOKUP(G853,selector_15,selector_15_ids,""))</f>
        <v/>
      </c>
      <c r="G853" s="25"/>
      <c r="H853" s="23" t="str">
        <f t="array" ref="H853">IF(I853="","",XLOOKUP(I853,selector_16,selector_16_ids,""))</f>
        <v/>
      </c>
      <c r="I853" s="25"/>
      <c r="J853" s="14"/>
      <c r="K853" s="14"/>
      <c r="L853" s="14"/>
      <c r="M853" s="23" t="str">
        <f t="array" ref="M853">IF(N853="","",XLOOKUP(N853,selector_07,selector_07_ids,""))</f>
        <v/>
      </c>
      <c r="N853" s="25"/>
      <c r="O853" s="14"/>
      <c r="P853" s="23" t="str">
        <f t="array" ref="P853">IF(Q853="","",XLOOKUP(Q853,selector_04,selector_04_ids,""))</f>
        <v/>
      </c>
      <c r="Q853" s="25"/>
      <c r="R853" s="14"/>
      <c r="S853" s="27"/>
      <c r="T853" s="14"/>
    </row>
    <row r="854">
      <c r="A854" s="14"/>
      <c r="B854" s="23" t="str">
        <f>IF($A854="","",'Система'!$B$4)</f>
        <v/>
      </c>
      <c r="C854" s="14"/>
      <c r="D854" s="14"/>
      <c r="E854" s="14"/>
      <c r="F854" s="23" t="str">
        <f t="array" ref="F854">IF(G854="","",XLOOKUP(G854,selector_15,selector_15_ids,""))</f>
        <v/>
      </c>
      <c r="G854" s="25"/>
      <c r="H854" s="23" t="str">
        <f t="array" ref="H854">IF(I854="","",XLOOKUP(I854,selector_16,selector_16_ids,""))</f>
        <v/>
      </c>
      <c r="I854" s="25"/>
      <c r="J854" s="14"/>
      <c r="K854" s="14"/>
      <c r="L854" s="14"/>
      <c r="M854" s="23" t="str">
        <f t="array" ref="M854">IF(N854="","",XLOOKUP(N854,selector_07,selector_07_ids,""))</f>
        <v/>
      </c>
      <c r="N854" s="25"/>
      <c r="O854" s="14"/>
      <c r="P854" s="23" t="str">
        <f t="array" ref="P854">IF(Q854="","",XLOOKUP(Q854,selector_04,selector_04_ids,""))</f>
        <v/>
      </c>
      <c r="Q854" s="25"/>
      <c r="R854" s="14"/>
      <c r="S854" s="27"/>
      <c r="T854" s="14"/>
    </row>
    <row r="855">
      <c r="A855" s="14"/>
      <c r="B855" s="23" t="str">
        <f>IF($A855="","",'Система'!$B$4)</f>
        <v/>
      </c>
      <c r="C855" s="14"/>
      <c r="D855" s="14"/>
      <c r="E855" s="14"/>
      <c r="F855" s="23" t="str">
        <f t="array" ref="F855">IF(G855="","",XLOOKUP(G855,selector_15,selector_15_ids,""))</f>
        <v/>
      </c>
      <c r="G855" s="25"/>
      <c r="H855" s="23" t="str">
        <f t="array" ref="H855">IF(I855="","",XLOOKUP(I855,selector_16,selector_16_ids,""))</f>
        <v/>
      </c>
      <c r="I855" s="25"/>
      <c r="J855" s="14"/>
      <c r="K855" s="14"/>
      <c r="L855" s="14"/>
      <c r="M855" s="23" t="str">
        <f t="array" ref="M855">IF(N855="","",XLOOKUP(N855,selector_07,selector_07_ids,""))</f>
        <v/>
      </c>
      <c r="N855" s="25"/>
      <c r="O855" s="14"/>
      <c r="P855" s="23" t="str">
        <f t="array" ref="P855">IF(Q855="","",XLOOKUP(Q855,selector_04,selector_04_ids,""))</f>
        <v/>
      </c>
      <c r="Q855" s="25"/>
      <c r="R855" s="14"/>
      <c r="S855" s="27"/>
      <c r="T855" s="14"/>
    </row>
    <row r="856">
      <c r="A856" s="14"/>
      <c r="B856" s="23" t="str">
        <f>IF($A856="","",'Система'!$B$4)</f>
        <v/>
      </c>
      <c r="C856" s="14"/>
      <c r="D856" s="14"/>
      <c r="E856" s="14"/>
      <c r="F856" s="23" t="str">
        <f t="array" ref="F856">IF(G856="","",XLOOKUP(G856,selector_15,selector_15_ids,""))</f>
        <v/>
      </c>
      <c r="G856" s="25"/>
      <c r="H856" s="23" t="str">
        <f t="array" ref="H856">IF(I856="","",XLOOKUP(I856,selector_16,selector_16_ids,""))</f>
        <v/>
      </c>
      <c r="I856" s="25"/>
      <c r="J856" s="14"/>
      <c r="K856" s="14"/>
      <c r="L856" s="14"/>
      <c r="M856" s="23" t="str">
        <f t="array" ref="M856">IF(N856="","",XLOOKUP(N856,selector_07,selector_07_ids,""))</f>
        <v/>
      </c>
      <c r="N856" s="25"/>
      <c r="O856" s="14"/>
      <c r="P856" s="23" t="str">
        <f t="array" ref="P856">IF(Q856="","",XLOOKUP(Q856,selector_04,selector_04_ids,""))</f>
        <v/>
      </c>
      <c r="Q856" s="25"/>
      <c r="R856" s="14"/>
      <c r="S856" s="27"/>
      <c r="T856" s="14"/>
    </row>
    <row r="857">
      <c r="A857" s="14"/>
      <c r="B857" s="23" t="str">
        <f>IF($A857="","",'Система'!$B$4)</f>
        <v/>
      </c>
      <c r="C857" s="14"/>
      <c r="D857" s="14"/>
      <c r="E857" s="14"/>
      <c r="F857" s="23" t="str">
        <f t="array" ref="F857">IF(G857="","",XLOOKUP(G857,selector_15,selector_15_ids,""))</f>
        <v/>
      </c>
      <c r="G857" s="25"/>
      <c r="H857" s="23" t="str">
        <f t="array" ref="H857">IF(I857="","",XLOOKUP(I857,selector_16,selector_16_ids,""))</f>
        <v/>
      </c>
      <c r="I857" s="25"/>
      <c r="J857" s="14"/>
      <c r="K857" s="14"/>
      <c r="L857" s="14"/>
      <c r="M857" s="23" t="str">
        <f t="array" ref="M857">IF(N857="","",XLOOKUP(N857,selector_07,selector_07_ids,""))</f>
        <v/>
      </c>
      <c r="N857" s="25"/>
      <c r="O857" s="14"/>
      <c r="P857" s="23" t="str">
        <f t="array" ref="P857">IF(Q857="","",XLOOKUP(Q857,selector_04,selector_04_ids,""))</f>
        <v/>
      </c>
      <c r="Q857" s="25"/>
      <c r="R857" s="14"/>
      <c r="S857" s="27"/>
      <c r="T857" s="14"/>
    </row>
    <row r="858">
      <c r="A858" s="14"/>
      <c r="B858" s="23" t="str">
        <f>IF($A858="","",'Система'!$B$4)</f>
        <v/>
      </c>
      <c r="C858" s="14"/>
      <c r="D858" s="14"/>
      <c r="E858" s="14"/>
      <c r="F858" s="23" t="str">
        <f t="array" ref="F858">IF(G858="","",XLOOKUP(G858,selector_15,selector_15_ids,""))</f>
        <v/>
      </c>
      <c r="G858" s="25"/>
      <c r="H858" s="23" t="str">
        <f t="array" ref="H858">IF(I858="","",XLOOKUP(I858,selector_16,selector_16_ids,""))</f>
        <v/>
      </c>
      <c r="I858" s="25"/>
      <c r="J858" s="14"/>
      <c r="K858" s="14"/>
      <c r="L858" s="14"/>
      <c r="M858" s="23" t="str">
        <f t="array" ref="M858">IF(N858="","",XLOOKUP(N858,selector_07,selector_07_ids,""))</f>
        <v/>
      </c>
      <c r="N858" s="25"/>
      <c r="O858" s="14"/>
      <c r="P858" s="23" t="str">
        <f t="array" ref="P858">IF(Q858="","",XLOOKUP(Q858,selector_04,selector_04_ids,""))</f>
        <v/>
      </c>
      <c r="Q858" s="25"/>
      <c r="R858" s="14"/>
      <c r="S858" s="27"/>
      <c r="T858" s="14"/>
    </row>
    <row r="859">
      <c r="A859" s="14"/>
      <c r="B859" s="23" t="str">
        <f>IF($A859="","",'Система'!$B$4)</f>
        <v/>
      </c>
      <c r="C859" s="14"/>
      <c r="D859" s="14"/>
      <c r="E859" s="14"/>
      <c r="F859" s="23" t="str">
        <f t="array" ref="F859">IF(G859="","",XLOOKUP(G859,selector_15,selector_15_ids,""))</f>
        <v/>
      </c>
      <c r="G859" s="25"/>
      <c r="H859" s="23" t="str">
        <f t="array" ref="H859">IF(I859="","",XLOOKUP(I859,selector_16,selector_16_ids,""))</f>
        <v/>
      </c>
      <c r="I859" s="25"/>
      <c r="J859" s="14"/>
      <c r="K859" s="14"/>
      <c r="L859" s="14"/>
      <c r="M859" s="23" t="str">
        <f t="array" ref="M859">IF(N859="","",XLOOKUP(N859,selector_07,selector_07_ids,""))</f>
        <v/>
      </c>
      <c r="N859" s="25"/>
      <c r="O859" s="14"/>
      <c r="P859" s="23" t="str">
        <f t="array" ref="P859">IF(Q859="","",XLOOKUP(Q859,selector_04,selector_04_ids,""))</f>
        <v/>
      </c>
      <c r="Q859" s="25"/>
      <c r="R859" s="14"/>
      <c r="S859" s="27"/>
      <c r="T859" s="14"/>
    </row>
    <row r="860">
      <c r="A860" s="14"/>
      <c r="B860" s="23" t="str">
        <f>IF($A860="","",'Система'!$B$4)</f>
        <v/>
      </c>
      <c r="C860" s="14"/>
      <c r="D860" s="14"/>
      <c r="E860" s="14"/>
      <c r="F860" s="23" t="str">
        <f t="array" ref="F860">IF(G860="","",XLOOKUP(G860,selector_15,selector_15_ids,""))</f>
        <v/>
      </c>
      <c r="G860" s="25"/>
      <c r="H860" s="23" t="str">
        <f t="array" ref="H860">IF(I860="","",XLOOKUP(I860,selector_16,selector_16_ids,""))</f>
        <v/>
      </c>
      <c r="I860" s="25"/>
      <c r="J860" s="14"/>
      <c r="K860" s="14"/>
      <c r="L860" s="14"/>
      <c r="M860" s="23" t="str">
        <f t="array" ref="M860">IF(N860="","",XLOOKUP(N860,selector_07,selector_07_ids,""))</f>
        <v/>
      </c>
      <c r="N860" s="25"/>
      <c r="O860" s="14"/>
      <c r="P860" s="23" t="str">
        <f t="array" ref="P860">IF(Q860="","",XLOOKUP(Q860,selector_04,selector_04_ids,""))</f>
        <v/>
      </c>
      <c r="Q860" s="25"/>
      <c r="R860" s="14"/>
      <c r="S860" s="27"/>
      <c r="T860" s="14"/>
    </row>
    <row r="861">
      <c r="A861" s="14"/>
      <c r="B861" s="23" t="str">
        <f>IF($A861="","",'Система'!$B$4)</f>
        <v/>
      </c>
      <c r="C861" s="14"/>
      <c r="D861" s="14"/>
      <c r="E861" s="14"/>
      <c r="F861" s="23" t="str">
        <f t="array" ref="F861">IF(G861="","",XLOOKUP(G861,selector_15,selector_15_ids,""))</f>
        <v/>
      </c>
      <c r="G861" s="25"/>
      <c r="H861" s="23" t="str">
        <f t="array" ref="H861">IF(I861="","",XLOOKUP(I861,selector_16,selector_16_ids,""))</f>
        <v/>
      </c>
      <c r="I861" s="25"/>
      <c r="J861" s="14"/>
      <c r="K861" s="14"/>
      <c r="L861" s="14"/>
      <c r="M861" s="23" t="str">
        <f t="array" ref="M861">IF(N861="","",XLOOKUP(N861,selector_07,selector_07_ids,""))</f>
        <v/>
      </c>
      <c r="N861" s="25"/>
      <c r="O861" s="14"/>
      <c r="P861" s="23" t="str">
        <f t="array" ref="P861">IF(Q861="","",XLOOKUP(Q861,selector_04,selector_04_ids,""))</f>
        <v/>
      </c>
      <c r="Q861" s="25"/>
      <c r="R861" s="14"/>
      <c r="S861" s="27"/>
      <c r="T861" s="14"/>
    </row>
    <row r="862">
      <c r="A862" s="14"/>
      <c r="B862" s="23" t="str">
        <f>IF($A862="","",'Система'!$B$4)</f>
        <v/>
      </c>
      <c r="C862" s="14"/>
      <c r="D862" s="14"/>
      <c r="E862" s="14"/>
      <c r="F862" s="23" t="str">
        <f t="array" ref="F862">IF(G862="","",XLOOKUP(G862,selector_15,selector_15_ids,""))</f>
        <v/>
      </c>
      <c r="G862" s="25"/>
      <c r="H862" s="23" t="str">
        <f t="array" ref="H862">IF(I862="","",XLOOKUP(I862,selector_16,selector_16_ids,""))</f>
        <v/>
      </c>
      <c r="I862" s="25"/>
      <c r="J862" s="14"/>
      <c r="K862" s="14"/>
      <c r="L862" s="14"/>
      <c r="M862" s="23" t="str">
        <f t="array" ref="M862">IF(N862="","",XLOOKUP(N862,selector_07,selector_07_ids,""))</f>
        <v/>
      </c>
      <c r="N862" s="25"/>
      <c r="O862" s="14"/>
      <c r="P862" s="23" t="str">
        <f t="array" ref="P862">IF(Q862="","",XLOOKUP(Q862,selector_04,selector_04_ids,""))</f>
        <v/>
      </c>
      <c r="Q862" s="25"/>
      <c r="R862" s="14"/>
      <c r="S862" s="27"/>
      <c r="T862" s="14"/>
    </row>
    <row r="863">
      <c r="A863" s="14"/>
      <c r="B863" s="23" t="str">
        <f>IF($A863="","",'Система'!$B$4)</f>
        <v/>
      </c>
      <c r="C863" s="14"/>
      <c r="D863" s="14"/>
      <c r="E863" s="14"/>
      <c r="F863" s="23" t="str">
        <f t="array" ref="F863">IF(G863="","",XLOOKUP(G863,selector_15,selector_15_ids,""))</f>
        <v/>
      </c>
      <c r="G863" s="25"/>
      <c r="H863" s="23" t="str">
        <f t="array" ref="H863">IF(I863="","",XLOOKUP(I863,selector_16,selector_16_ids,""))</f>
        <v/>
      </c>
      <c r="I863" s="25"/>
      <c r="J863" s="14"/>
      <c r="K863" s="14"/>
      <c r="L863" s="14"/>
      <c r="M863" s="23" t="str">
        <f t="array" ref="M863">IF(N863="","",XLOOKUP(N863,selector_07,selector_07_ids,""))</f>
        <v/>
      </c>
      <c r="N863" s="25"/>
      <c r="O863" s="14"/>
      <c r="P863" s="23" t="str">
        <f t="array" ref="P863">IF(Q863="","",XLOOKUP(Q863,selector_04,selector_04_ids,""))</f>
        <v/>
      </c>
      <c r="Q863" s="25"/>
      <c r="R863" s="14"/>
      <c r="S863" s="27"/>
      <c r="T863" s="14"/>
    </row>
    <row r="864">
      <c r="A864" s="14"/>
      <c r="B864" s="23" t="str">
        <f>IF($A864="","",'Система'!$B$4)</f>
        <v/>
      </c>
      <c r="C864" s="14"/>
      <c r="D864" s="14"/>
      <c r="E864" s="14"/>
      <c r="F864" s="23" t="str">
        <f t="array" ref="F864">IF(G864="","",XLOOKUP(G864,selector_15,selector_15_ids,""))</f>
        <v/>
      </c>
      <c r="G864" s="25"/>
      <c r="H864" s="23" t="str">
        <f t="array" ref="H864">IF(I864="","",XLOOKUP(I864,selector_16,selector_16_ids,""))</f>
        <v/>
      </c>
      <c r="I864" s="25"/>
      <c r="J864" s="14"/>
      <c r="K864" s="14"/>
      <c r="L864" s="14"/>
      <c r="M864" s="23" t="str">
        <f t="array" ref="M864">IF(N864="","",XLOOKUP(N864,selector_07,selector_07_ids,""))</f>
        <v/>
      </c>
      <c r="N864" s="25"/>
      <c r="O864" s="14"/>
      <c r="P864" s="23" t="str">
        <f t="array" ref="P864">IF(Q864="","",XLOOKUP(Q864,selector_04,selector_04_ids,""))</f>
        <v/>
      </c>
      <c r="Q864" s="25"/>
      <c r="R864" s="14"/>
      <c r="S864" s="27"/>
      <c r="T864" s="14"/>
    </row>
    <row r="865">
      <c r="A865" s="14"/>
      <c r="B865" s="23" t="str">
        <f>IF($A865="","",'Система'!$B$4)</f>
        <v/>
      </c>
      <c r="C865" s="14"/>
      <c r="D865" s="14"/>
      <c r="E865" s="14"/>
      <c r="F865" s="23" t="str">
        <f t="array" ref="F865">IF(G865="","",XLOOKUP(G865,selector_15,selector_15_ids,""))</f>
        <v/>
      </c>
      <c r="G865" s="25"/>
      <c r="H865" s="23" t="str">
        <f t="array" ref="H865">IF(I865="","",XLOOKUP(I865,selector_16,selector_16_ids,""))</f>
        <v/>
      </c>
      <c r="I865" s="25"/>
      <c r="J865" s="14"/>
      <c r="K865" s="14"/>
      <c r="L865" s="14"/>
      <c r="M865" s="23" t="str">
        <f t="array" ref="M865">IF(N865="","",XLOOKUP(N865,selector_07,selector_07_ids,""))</f>
        <v/>
      </c>
      <c r="N865" s="25"/>
      <c r="O865" s="14"/>
      <c r="P865" s="23" t="str">
        <f t="array" ref="P865">IF(Q865="","",XLOOKUP(Q865,selector_04,selector_04_ids,""))</f>
        <v/>
      </c>
      <c r="Q865" s="25"/>
      <c r="R865" s="14"/>
      <c r="S865" s="27"/>
      <c r="T865" s="14"/>
    </row>
    <row r="866">
      <c r="A866" s="14"/>
      <c r="B866" s="23" t="str">
        <f>IF($A866="","",'Система'!$B$4)</f>
        <v/>
      </c>
      <c r="C866" s="14"/>
      <c r="D866" s="14"/>
      <c r="E866" s="14"/>
      <c r="F866" s="23" t="str">
        <f t="array" ref="F866">IF(G866="","",XLOOKUP(G866,selector_15,selector_15_ids,""))</f>
        <v/>
      </c>
      <c r="G866" s="25"/>
      <c r="H866" s="23" t="str">
        <f t="array" ref="H866">IF(I866="","",XLOOKUP(I866,selector_16,selector_16_ids,""))</f>
        <v/>
      </c>
      <c r="I866" s="25"/>
      <c r="J866" s="14"/>
      <c r="K866" s="14"/>
      <c r="L866" s="14"/>
      <c r="M866" s="23" t="str">
        <f t="array" ref="M866">IF(N866="","",XLOOKUP(N866,selector_07,selector_07_ids,""))</f>
        <v/>
      </c>
      <c r="N866" s="25"/>
      <c r="O866" s="14"/>
      <c r="P866" s="23" t="str">
        <f t="array" ref="P866">IF(Q866="","",XLOOKUP(Q866,selector_04,selector_04_ids,""))</f>
        <v/>
      </c>
      <c r="Q866" s="25"/>
      <c r="R866" s="14"/>
      <c r="S866" s="27"/>
      <c r="T866" s="14"/>
    </row>
    <row r="867">
      <c r="A867" s="14"/>
      <c r="B867" s="23" t="str">
        <f>IF($A867="","",'Система'!$B$4)</f>
        <v/>
      </c>
      <c r="C867" s="14"/>
      <c r="D867" s="14"/>
      <c r="E867" s="14"/>
      <c r="F867" s="23" t="str">
        <f t="array" ref="F867">IF(G867="","",XLOOKUP(G867,selector_15,selector_15_ids,""))</f>
        <v/>
      </c>
      <c r="G867" s="25"/>
      <c r="H867" s="23" t="str">
        <f t="array" ref="H867">IF(I867="","",XLOOKUP(I867,selector_16,selector_16_ids,""))</f>
        <v/>
      </c>
      <c r="I867" s="25"/>
      <c r="J867" s="14"/>
      <c r="K867" s="14"/>
      <c r="L867" s="14"/>
      <c r="M867" s="23" t="str">
        <f t="array" ref="M867">IF(N867="","",XLOOKUP(N867,selector_07,selector_07_ids,""))</f>
        <v/>
      </c>
      <c r="N867" s="25"/>
      <c r="O867" s="14"/>
      <c r="P867" s="23" t="str">
        <f t="array" ref="P867">IF(Q867="","",XLOOKUP(Q867,selector_04,selector_04_ids,""))</f>
        <v/>
      </c>
      <c r="Q867" s="25"/>
      <c r="R867" s="14"/>
      <c r="S867" s="27"/>
      <c r="T867" s="14"/>
    </row>
    <row r="868">
      <c r="A868" s="14"/>
      <c r="B868" s="23" t="str">
        <f>IF($A868="","",'Система'!$B$4)</f>
        <v/>
      </c>
      <c r="C868" s="14"/>
      <c r="D868" s="14"/>
      <c r="E868" s="14"/>
      <c r="F868" s="23" t="str">
        <f t="array" ref="F868">IF(G868="","",XLOOKUP(G868,selector_15,selector_15_ids,""))</f>
        <v/>
      </c>
      <c r="G868" s="25"/>
      <c r="H868" s="23" t="str">
        <f t="array" ref="H868">IF(I868="","",XLOOKUP(I868,selector_16,selector_16_ids,""))</f>
        <v/>
      </c>
      <c r="I868" s="25"/>
      <c r="J868" s="14"/>
      <c r="K868" s="14"/>
      <c r="L868" s="14"/>
      <c r="M868" s="23" t="str">
        <f t="array" ref="M868">IF(N868="","",XLOOKUP(N868,selector_07,selector_07_ids,""))</f>
        <v/>
      </c>
      <c r="N868" s="25"/>
      <c r="O868" s="14"/>
      <c r="P868" s="23" t="str">
        <f t="array" ref="P868">IF(Q868="","",XLOOKUP(Q868,selector_04,selector_04_ids,""))</f>
        <v/>
      </c>
      <c r="Q868" s="25"/>
      <c r="R868" s="14"/>
      <c r="S868" s="27"/>
      <c r="T868" s="14"/>
    </row>
    <row r="869">
      <c r="A869" s="14"/>
      <c r="B869" s="23" t="str">
        <f>IF($A869="","",'Система'!$B$4)</f>
        <v/>
      </c>
      <c r="C869" s="14"/>
      <c r="D869" s="14"/>
      <c r="E869" s="14"/>
      <c r="F869" s="23" t="str">
        <f t="array" ref="F869">IF(G869="","",XLOOKUP(G869,selector_15,selector_15_ids,""))</f>
        <v/>
      </c>
      <c r="G869" s="25"/>
      <c r="H869" s="23" t="str">
        <f t="array" ref="H869">IF(I869="","",XLOOKUP(I869,selector_16,selector_16_ids,""))</f>
        <v/>
      </c>
      <c r="I869" s="25"/>
      <c r="J869" s="14"/>
      <c r="K869" s="14"/>
      <c r="L869" s="14"/>
      <c r="M869" s="23" t="str">
        <f t="array" ref="M869">IF(N869="","",XLOOKUP(N869,selector_07,selector_07_ids,""))</f>
        <v/>
      </c>
      <c r="N869" s="25"/>
      <c r="O869" s="14"/>
      <c r="P869" s="23" t="str">
        <f t="array" ref="P869">IF(Q869="","",XLOOKUP(Q869,selector_04,selector_04_ids,""))</f>
        <v/>
      </c>
      <c r="Q869" s="25"/>
      <c r="R869" s="14"/>
      <c r="S869" s="27"/>
      <c r="T869" s="14"/>
    </row>
    <row r="870">
      <c r="A870" s="14"/>
      <c r="B870" s="23" t="str">
        <f>IF($A870="","",'Система'!$B$4)</f>
        <v/>
      </c>
      <c r="C870" s="14"/>
      <c r="D870" s="14"/>
      <c r="E870" s="14"/>
      <c r="F870" s="23" t="str">
        <f t="array" ref="F870">IF(G870="","",XLOOKUP(G870,selector_15,selector_15_ids,""))</f>
        <v/>
      </c>
      <c r="G870" s="25"/>
      <c r="H870" s="23" t="str">
        <f t="array" ref="H870">IF(I870="","",XLOOKUP(I870,selector_16,selector_16_ids,""))</f>
        <v/>
      </c>
      <c r="I870" s="25"/>
      <c r="J870" s="14"/>
      <c r="K870" s="14"/>
      <c r="L870" s="14"/>
      <c r="M870" s="23" t="str">
        <f t="array" ref="M870">IF(N870="","",XLOOKUP(N870,selector_07,selector_07_ids,""))</f>
        <v/>
      </c>
      <c r="N870" s="25"/>
      <c r="O870" s="14"/>
      <c r="P870" s="23" t="str">
        <f t="array" ref="P870">IF(Q870="","",XLOOKUP(Q870,selector_04,selector_04_ids,""))</f>
        <v/>
      </c>
      <c r="Q870" s="25"/>
      <c r="R870" s="14"/>
      <c r="S870" s="27"/>
      <c r="T870" s="14"/>
    </row>
    <row r="871">
      <c r="A871" s="14"/>
      <c r="B871" s="23" t="str">
        <f>IF($A871="","",'Система'!$B$4)</f>
        <v/>
      </c>
      <c r="C871" s="14"/>
      <c r="D871" s="14"/>
      <c r="E871" s="14"/>
      <c r="F871" s="23" t="str">
        <f t="array" ref="F871">IF(G871="","",XLOOKUP(G871,selector_15,selector_15_ids,""))</f>
        <v/>
      </c>
      <c r="G871" s="25"/>
      <c r="H871" s="23" t="str">
        <f t="array" ref="H871">IF(I871="","",XLOOKUP(I871,selector_16,selector_16_ids,""))</f>
        <v/>
      </c>
      <c r="I871" s="25"/>
      <c r="J871" s="14"/>
      <c r="K871" s="14"/>
      <c r="L871" s="14"/>
      <c r="M871" s="23" t="str">
        <f t="array" ref="M871">IF(N871="","",XLOOKUP(N871,selector_07,selector_07_ids,""))</f>
        <v/>
      </c>
      <c r="N871" s="25"/>
      <c r="O871" s="14"/>
      <c r="P871" s="23" t="str">
        <f t="array" ref="P871">IF(Q871="","",XLOOKUP(Q871,selector_04,selector_04_ids,""))</f>
        <v/>
      </c>
      <c r="Q871" s="25"/>
      <c r="R871" s="14"/>
      <c r="S871" s="27"/>
      <c r="T871" s="14"/>
    </row>
    <row r="872">
      <c r="A872" s="14"/>
      <c r="B872" s="23" t="str">
        <f>IF($A872="","",'Система'!$B$4)</f>
        <v/>
      </c>
      <c r="C872" s="14"/>
      <c r="D872" s="14"/>
      <c r="E872" s="14"/>
      <c r="F872" s="23" t="str">
        <f t="array" ref="F872">IF(G872="","",XLOOKUP(G872,selector_15,selector_15_ids,""))</f>
        <v/>
      </c>
      <c r="G872" s="25"/>
      <c r="H872" s="23" t="str">
        <f t="array" ref="H872">IF(I872="","",XLOOKUP(I872,selector_16,selector_16_ids,""))</f>
        <v/>
      </c>
      <c r="I872" s="25"/>
      <c r="J872" s="14"/>
      <c r="K872" s="14"/>
      <c r="L872" s="14"/>
      <c r="M872" s="23" t="str">
        <f t="array" ref="M872">IF(N872="","",XLOOKUP(N872,selector_07,selector_07_ids,""))</f>
        <v/>
      </c>
      <c r="N872" s="25"/>
      <c r="O872" s="14"/>
      <c r="P872" s="23" t="str">
        <f t="array" ref="P872">IF(Q872="","",XLOOKUP(Q872,selector_04,selector_04_ids,""))</f>
        <v/>
      </c>
      <c r="Q872" s="25"/>
      <c r="R872" s="14"/>
      <c r="S872" s="27"/>
      <c r="T872" s="14"/>
    </row>
    <row r="873">
      <c r="A873" s="14"/>
      <c r="B873" s="23" t="str">
        <f>IF($A873="","",'Система'!$B$4)</f>
        <v/>
      </c>
      <c r="C873" s="14"/>
      <c r="D873" s="14"/>
      <c r="E873" s="14"/>
      <c r="F873" s="23" t="str">
        <f t="array" ref="F873">IF(G873="","",XLOOKUP(G873,selector_15,selector_15_ids,""))</f>
        <v/>
      </c>
      <c r="G873" s="25"/>
      <c r="H873" s="23" t="str">
        <f t="array" ref="H873">IF(I873="","",XLOOKUP(I873,selector_16,selector_16_ids,""))</f>
        <v/>
      </c>
      <c r="I873" s="25"/>
      <c r="J873" s="14"/>
      <c r="K873" s="14"/>
      <c r="L873" s="14"/>
      <c r="M873" s="23" t="str">
        <f t="array" ref="M873">IF(N873="","",XLOOKUP(N873,selector_07,selector_07_ids,""))</f>
        <v/>
      </c>
      <c r="N873" s="25"/>
      <c r="O873" s="14"/>
      <c r="P873" s="23" t="str">
        <f t="array" ref="P873">IF(Q873="","",XLOOKUP(Q873,selector_04,selector_04_ids,""))</f>
        <v/>
      </c>
      <c r="Q873" s="25"/>
      <c r="R873" s="14"/>
      <c r="S873" s="27"/>
      <c r="T873" s="14"/>
    </row>
    <row r="874">
      <c r="A874" s="14"/>
      <c r="B874" s="23" t="str">
        <f>IF($A874="","",'Система'!$B$4)</f>
        <v/>
      </c>
      <c r="C874" s="14"/>
      <c r="D874" s="14"/>
      <c r="E874" s="14"/>
      <c r="F874" s="23" t="str">
        <f t="array" ref="F874">IF(G874="","",XLOOKUP(G874,selector_15,selector_15_ids,""))</f>
        <v/>
      </c>
      <c r="G874" s="25"/>
      <c r="H874" s="23" t="str">
        <f t="array" ref="H874">IF(I874="","",XLOOKUP(I874,selector_16,selector_16_ids,""))</f>
        <v/>
      </c>
      <c r="I874" s="25"/>
      <c r="J874" s="14"/>
      <c r="K874" s="14"/>
      <c r="L874" s="14"/>
      <c r="M874" s="23" t="str">
        <f t="array" ref="M874">IF(N874="","",XLOOKUP(N874,selector_07,selector_07_ids,""))</f>
        <v/>
      </c>
      <c r="N874" s="25"/>
      <c r="O874" s="14"/>
      <c r="P874" s="23" t="str">
        <f t="array" ref="P874">IF(Q874="","",XLOOKUP(Q874,selector_04,selector_04_ids,""))</f>
        <v/>
      </c>
      <c r="Q874" s="25"/>
      <c r="R874" s="14"/>
      <c r="S874" s="27"/>
      <c r="T874" s="14"/>
    </row>
    <row r="875">
      <c r="A875" s="14"/>
      <c r="B875" s="23" t="str">
        <f>IF($A875="","",'Система'!$B$4)</f>
        <v/>
      </c>
      <c r="C875" s="14"/>
      <c r="D875" s="14"/>
      <c r="E875" s="14"/>
      <c r="F875" s="23" t="str">
        <f t="array" ref="F875">IF(G875="","",XLOOKUP(G875,selector_15,selector_15_ids,""))</f>
        <v/>
      </c>
      <c r="G875" s="25"/>
      <c r="H875" s="23" t="str">
        <f t="array" ref="H875">IF(I875="","",XLOOKUP(I875,selector_16,selector_16_ids,""))</f>
        <v/>
      </c>
      <c r="I875" s="25"/>
      <c r="J875" s="14"/>
      <c r="K875" s="14"/>
      <c r="L875" s="14"/>
      <c r="M875" s="23" t="str">
        <f t="array" ref="M875">IF(N875="","",XLOOKUP(N875,selector_07,selector_07_ids,""))</f>
        <v/>
      </c>
      <c r="N875" s="25"/>
      <c r="O875" s="14"/>
      <c r="P875" s="23" t="str">
        <f t="array" ref="P875">IF(Q875="","",XLOOKUP(Q875,selector_04,selector_04_ids,""))</f>
        <v/>
      </c>
      <c r="Q875" s="25"/>
      <c r="R875" s="14"/>
      <c r="S875" s="27"/>
      <c r="T875" s="14"/>
    </row>
    <row r="876">
      <c r="A876" s="14"/>
      <c r="B876" s="23" t="str">
        <f>IF($A876="","",'Система'!$B$4)</f>
        <v/>
      </c>
      <c r="C876" s="14"/>
      <c r="D876" s="14"/>
      <c r="E876" s="14"/>
      <c r="F876" s="23" t="str">
        <f t="array" ref="F876">IF(G876="","",XLOOKUP(G876,selector_15,selector_15_ids,""))</f>
        <v/>
      </c>
      <c r="G876" s="25"/>
      <c r="H876" s="23" t="str">
        <f t="array" ref="H876">IF(I876="","",XLOOKUP(I876,selector_16,selector_16_ids,""))</f>
        <v/>
      </c>
      <c r="I876" s="25"/>
      <c r="J876" s="14"/>
      <c r="K876" s="14"/>
      <c r="L876" s="14"/>
      <c r="M876" s="23" t="str">
        <f t="array" ref="M876">IF(N876="","",XLOOKUP(N876,selector_07,selector_07_ids,""))</f>
        <v/>
      </c>
      <c r="N876" s="25"/>
      <c r="O876" s="14"/>
      <c r="P876" s="23" t="str">
        <f t="array" ref="P876">IF(Q876="","",XLOOKUP(Q876,selector_04,selector_04_ids,""))</f>
        <v/>
      </c>
      <c r="Q876" s="25"/>
      <c r="R876" s="14"/>
      <c r="S876" s="27"/>
      <c r="T876" s="14"/>
    </row>
    <row r="877">
      <c r="A877" s="14"/>
      <c r="B877" s="23" t="str">
        <f>IF($A877="","",'Система'!$B$4)</f>
        <v/>
      </c>
      <c r="C877" s="14"/>
      <c r="D877" s="14"/>
      <c r="E877" s="14"/>
      <c r="F877" s="23" t="str">
        <f t="array" ref="F877">IF(G877="","",XLOOKUP(G877,selector_15,selector_15_ids,""))</f>
        <v/>
      </c>
      <c r="G877" s="25"/>
      <c r="H877" s="23" t="str">
        <f t="array" ref="H877">IF(I877="","",XLOOKUP(I877,selector_16,selector_16_ids,""))</f>
        <v/>
      </c>
      <c r="I877" s="25"/>
      <c r="J877" s="14"/>
      <c r="K877" s="14"/>
      <c r="L877" s="14"/>
      <c r="M877" s="23" t="str">
        <f t="array" ref="M877">IF(N877="","",XLOOKUP(N877,selector_07,selector_07_ids,""))</f>
        <v/>
      </c>
      <c r="N877" s="25"/>
      <c r="O877" s="14"/>
      <c r="P877" s="23" t="str">
        <f t="array" ref="P877">IF(Q877="","",XLOOKUP(Q877,selector_04,selector_04_ids,""))</f>
        <v/>
      </c>
      <c r="Q877" s="25"/>
      <c r="R877" s="14"/>
      <c r="S877" s="27"/>
      <c r="T877" s="14"/>
    </row>
    <row r="878">
      <c r="A878" s="14"/>
      <c r="B878" s="23" t="str">
        <f>IF($A878="","",'Система'!$B$4)</f>
        <v/>
      </c>
      <c r="C878" s="14"/>
      <c r="D878" s="14"/>
      <c r="E878" s="14"/>
      <c r="F878" s="23" t="str">
        <f t="array" ref="F878">IF(G878="","",XLOOKUP(G878,selector_15,selector_15_ids,""))</f>
        <v/>
      </c>
      <c r="G878" s="25"/>
      <c r="H878" s="23" t="str">
        <f t="array" ref="H878">IF(I878="","",XLOOKUP(I878,selector_16,selector_16_ids,""))</f>
        <v/>
      </c>
      <c r="I878" s="25"/>
      <c r="J878" s="14"/>
      <c r="K878" s="14"/>
      <c r="L878" s="14"/>
      <c r="M878" s="23" t="str">
        <f t="array" ref="M878">IF(N878="","",XLOOKUP(N878,selector_07,selector_07_ids,""))</f>
        <v/>
      </c>
      <c r="N878" s="25"/>
      <c r="O878" s="14"/>
      <c r="P878" s="23" t="str">
        <f t="array" ref="P878">IF(Q878="","",XLOOKUP(Q878,selector_04,selector_04_ids,""))</f>
        <v/>
      </c>
      <c r="Q878" s="25"/>
      <c r="R878" s="14"/>
      <c r="S878" s="27"/>
      <c r="T878" s="14"/>
    </row>
    <row r="879">
      <c r="A879" s="14"/>
      <c r="B879" s="23" t="str">
        <f>IF($A879="","",'Система'!$B$4)</f>
        <v/>
      </c>
      <c r="C879" s="14"/>
      <c r="D879" s="14"/>
      <c r="E879" s="14"/>
      <c r="F879" s="23" t="str">
        <f t="array" ref="F879">IF(G879="","",XLOOKUP(G879,selector_15,selector_15_ids,""))</f>
        <v/>
      </c>
      <c r="G879" s="25"/>
      <c r="H879" s="23" t="str">
        <f t="array" ref="H879">IF(I879="","",XLOOKUP(I879,selector_16,selector_16_ids,""))</f>
        <v/>
      </c>
      <c r="I879" s="25"/>
      <c r="J879" s="14"/>
      <c r="K879" s="14"/>
      <c r="L879" s="14"/>
      <c r="M879" s="23" t="str">
        <f t="array" ref="M879">IF(N879="","",XLOOKUP(N879,selector_07,selector_07_ids,""))</f>
        <v/>
      </c>
      <c r="N879" s="25"/>
      <c r="O879" s="14"/>
      <c r="P879" s="23" t="str">
        <f t="array" ref="P879">IF(Q879="","",XLOOKUP(Q879,selector_04,selector_04_ids,""))</f>
        <v/>
      </c>
      <c r="Q879" s="25"/>
      <c r="R879" s="14"/>
      <c r="S879" s="27"/>
      <c r="T879" s="14"/>
    </row>
    <row r="880">
      <c r="A880" s="14"/>
      <c r="B880" s="23" t="str">
        <f>IF($A880="","",'Система'!$B$4)</f>
        <v/>
      </c>
      <c r="C880" s="14"/>
      <c r="D880" s="14"/>
      <c r="E880" s="14"/>
      <c r="F880" s="23" t="str">
        <f t="array" ref="F880">IF(G880="","",XLOOKUP(G880,selector_15,selector_15_ids,""))</f>
        <v/>
      </c>
      <c r="G880" s="25"/>
      <c r="H880" s="23" t="str">
        <f t="array" ref="H880">IF(I880="","",XLOOKUP(I880,selector_16,selector_16_ids,""))</f>
        <v/>
      </c>
      <c r="I880" s="25"/>
      <c r="J880" s="14"/>
      <c r="K880" s="14"/>
      <c r="L880" s="14"/>
      <c r="M880" s="23" t="str">
        <f t="array" ref="M880">IF(N880="","",XLOOKUP(N880,selector_07,selector_07_ids,""))</f>
        <v/>
      </c>
      <c r="N880" s="25"/>
      <c r="O880" s="14"/>
      <c r="P880" s="23" t="str">
        <f t="array" ref="P880">IF(Q880="","",XLOOKUP(Q880,selector_04,selector_04_ids,""))</f>
        <v/>
      </c>
      <c r="Q880" s="25"/>
      <c r="R880" s="14"/>
      <c r="S880" s="27"/>
      <c r="T880" s="14"/>
    </row>
    <row r="881">
      <c r="A881" s="14"/>
      <c r="B881" s="23" t="str">
        <f>IF($A881="","",'Система'!$B$4)</f>
        <v/>
      </c>
      <c r="C881" s="14"/>
      <c r="D881" s="14"/>
      <c r="E881" s="14"/>
      <c r="F881" s="23" t="str">
        <f t="array" ref="F881">IF(G881="","",XLOOKUP(G881,selector_15,selector_15_ids,""))</f>
        <v/>
      </c>
      <c r="G881" s="25"/>
      <c r="H881" s="23" t="str">
        <f t="array" ref="H881">IF(I881="","",XLOOKUP(I881,selector_16,selector_16_ids,""))</f>
        <v/>
      </c>
      <c r="I881" s="25"/>
      <c r="J881" s="14"/>
      <c r="K881" s="14"/>
      <c r="L881" s="14"/>
      <c r="M881" s="23" t="str">
        <f t="array" ref="M881">IF(N881="","",XLOOKUP(N881,selector_07,selector_07_ids,""))</f>
        <v/>
      </c>
      <c r="N881" s="25"/>
      <c r="O881" s="14"/>
      <c r="P881" s="23" t="str">
        <f t="array" ref="P881">IF(Q881="","",XLOOKUP(Q881,selector_04,selector_04_ids,""))</f>
        <v/>
      </c>
      <c r="Q881" s="25"/>
      <c r="R881" s="14"/>
      <c r="S881" s="27"/>
      <c r="T881" s="14"/>
    </row>
    <row r="882">
      <c r="A882" s="14"/>
      <c r="B882" s="23" t="str">
        <f>IF($A882="","",'Система'!$B$4)</f>
        <v/>
      </c>
      <c r="C882" s="14"/>
      <c r="D882" s="14"/>
      <c r="E882" s="14"/>
      <c r="F882" s="23" t="str">
        <f t="array" ref="F882">IF(G882="","",XLOOKUP(G882,selector_15,selector_15_ids,""))</f>
        <v/>
      </c>
      <c r="G882" s="25"/>
      <c r="H882" s="23" t="str">
        <f t="array" ref="H882">IF(I882="","",XLOOKUP(I882,selector_16,selector_16_ids,""))</f>
        <v/>
      </c>
      <c r="I882" s="25"/>
      <c r="J882" s="14"/>
      <c r="K882" s="14"/>
      <c r="L882" s="14"/>
      <c r="M882" s="23" t="str">
        <f t="array" ref="M882">IF(N882="","",XLOOKUP(N882,selector_07,selector_07_ids,""))</f>
        <v/>
      </c>
      <c r="N882" s="25"/>
      <c r="O882" s="14"/>
      <c r="P882" s="23" t="str">
        <f t="array" ref="P882">IF(Q882="","",XLOOKUP(Q882,selector_04,selector_04_ids,""))</f>
        <v/>
      </c>
      <c r="Q882" s="25"/>
      <c r="R882" s="14"/>
      <c r="S882" s="27"/>
      <c r="T882" s="14"/>
    </row>
    <row r="883">
      <c r="A883" s="14"/>
      <c r="B883" s="23" t="str">
        <f>IF($A883="","",'Система'!$B$4)</f>
        <v/>
      </c>
      <c r="C883" s="14"/>
      <c r="D883" s="14"/>
      <c r="E883" s="14"/>
      <c r="F883" s="23" t="str">
        <f t="array" ref="F883">IF(G883="","",XLOOKUP(G883,selector_15,selector_15_ids,""))</f>
        <v/>
      </c>
      <c r="G883" s="25"/>
      <c r="H883" s="23" t="str">
        <f t="array" ref="H883">IF(I883="","",XLOOKUP(I883,selector_16,selector_16_ids,""))</f>
        <v/>
      </c>
      <c r="I883" s="25"/>
      <c r="J883" s="14"/>
      <c r="K883" s="14"/>
      <c r="L883" s="14"/>
      <c r="M883" s="23" t="str">
        <f t="array" ref="M883">IF(N883="","",XLOOKUP(N883,selector_07,selector_07_ids,""))</f>
        <v/>
      </c>
      <c r="N883" s="25"/>
      <c r="O883" s="14"/>
      <c r="P883" s="23" t="str">
        <f t="array" ref="P883">IF(Q883="","",XLOOKUP(Q883,selector_04,selector_04_ids,""))</f>
        <v/>
      </c>
      <c r="Q883" s="25"/>
      <c r="R883" s="14"/>
      <c r="S883" s="27"/>
      <c r="T883" s="14"/>
    </row>
    <row r="884">
      <c r="A884" s="14"/>
      <c r="B884" s="23" t="str">
        <f>IF($A884="","",'Система'!$B$4)</f>
        <v/>
      </c>
      <c r="C884" s="14"/>
      <c r="D884" s="14"/>
      <c r="E884" s="14"/>
      <c r="F884" s="23" t="str">
        <f t="array" ref="F884">IF(G884="","",XLOOKUP(G884,selector_15,selector_15_ids,""))</f>
        <v/>
      </c>
      <c r="G884" s="25"/>
      <c r="H884" s="23" t="str">
        <f t="array" ref="H884">IF(I884="","",XLOOKUP(I884,selector_16,selector_16_ids,""))</f>
        <v/>
      </c>
      <c r="I884" s="25"/>
      <c r="J884" s="14"/>
      <c r="K884" s="14"/>
      <c r="L884" s="14"/>
      <c r="M884" s="23" t="str">
        <f t="array" ref="M884">IF(N884="","",XLOOKUP(N884,selector_07,selector_07_ids,""))</f>
        <v/>
      </c>
      <c r="N884" s="25"/>
      <c r="O884" s="14"/>
      <c r="P884" s="23" t="str">
        <f t="array" ref="P884">IF(Q884="","",XLOOKUP(Q884,selector_04,selector_04_ids,""))</f>
        <v/>
      </c>
      <c r="Q884" s="25"/>
      <c r="R884" s="14"/>
      <c r="S884" s="27"/>
      <c r="T884" s="14"/>
    </row>
    <row r="885">
      <c r="A885" s="14"/>
      <c r="B885" s="23" t="str">
        <f>IF($A885="","",'Система'!$B$4)</f>
        <v/>
      </c>
      <c r="C885" s="14"/>
      <c r="D885" s="14"/>
      <c r="E885" s="14"/>
      <c r="F885" s="23" t="str">
        <f t="array" ref="F885">IF(G885="","",XLOOKUP(G885,selector_15,selector_15_ids,""))</f>
        <v/>
      </c>
      <c r="G885" s="25"/>
      <c r="H885" s="23" t="str">
        <f t="array" ref="H885">IF(I885="","",XLOOKUP(I885,selector_16,selector_16_ids,""))</f>
        <v/>
      </c>
      <c r="I885" s="25"/>
      <c r="J885" s="14"/>
      <c r="K885" s="14"/>
      <c r="L885" s="14"/>
      <c r="M885" s="23" t="str">
        <f t="array" ref="M885">IF(N885="","",XLOOKUP(N885,selector_07,selector_07_ids,""))</f>
        <v/>
      </c>
      <c r="N885" s="25"/>
      <c r="O885" s="14"/>
      <c r="P885" s="23" t="str">
        <f t="array" ref="P885">IF(Q885="","",XLOOKUP(Q885,selector_04,selector_04_ids,""))</f>
        <v/>
      </c>
      <c r="Q885" s="25"/>
      <c r="R885" s="14"/>
      <c r="S885" s="27"/>
      <c r="T885" s="14"/>
    </row>
    <row r="886">
      <c r="A886" s="14"/>
      <c r="B886" s="23" t="str">
        <f>IF($A886="","",'Система'!$B$4)</f>
        <v/>
      </c>
      <c r="C886" s="14"/>
      <c r="D886" s="14"/>
      <c r="E886" s="14"/>
      <c r="F886" s="23" t="str">
        <f t="array" ref="F886">IF(G886="","",XLOOKUP(G886,selector_15,selector_15_ids,""))</f>
        <v/>
      </c>
      <c r="G886" s="25"/>
      <c r="H886" s="23" t="str">
        <f t="array" ref="H886">IF(I886="","",XLOOKUP(I886,selector_16,selector_16_ids,""))</f>
        <v/>
      </c>
      <c r="I886" s="25"/>
      <c r="J886" s="14"/>
      <c r="K886" s="14"/>
      <c r="L886" s="14"/>
      <c r="M886" s="23" t="str">
        <f t="array" ref="M886">IF(N886="","",XLOOKUP(N886,selector_07,selector_07_ids,""))</f>
        <v/>
      </c>
      <c r="N886" s="25"/>
      <c r="O886" s="14"/>
      <c r="P886" s="23" t="str">
        <f t="array" ref="P886">IF(Q886="","",XLOOKUP(Q886,selector_04,selector_04_ids,""))</f>
        <v/>
      </c>
      <c r="Q886" s="25"/>
      <c r="R886" s="14"/>
      <c r="S886" s="27"/>
      <c r="T886" s="14"/>
    </row>
    <row r="887">
      <c r="A887" s="14"/>
      <c r="B887" s="23" t="str">
        <f>IF($A887="","",'Система'!$B$4)</f>
        <v/>
      </c>
      <c r="C887" s="14"/>
      <c r="D887" s="14"/>
      <c r="E887" s="14"/>
      <c r="F887" s="23" t="str">
        <f t="array" ref="F887">IF(G887="","",XLOOKUP(G887,selector_15,selector_15_ids,""))</f>
        <v/>
      </c>
      <c r="G887" s="25"/>
      <c r="H887" s="23" t="str">
        <f t="array" ref="H887">IF(I887="","",XLOOKUP(I887,selector_16,selector_16_ids,""))</f>
        <v/>
      </c>
      <c r="I887" s="25"/>
      <c r="J887" s="14"/>
      <c r="K887" s="14"/>
      <c r="L887" s="14"/>
      <c r="M887" s="23" t="str">
        <f t="array" ref="M887">IF(N887="","",XLOOKUP(N887,selector_07,selector_07_ids,""))</f>
        <v/>
      </c>
      <c r="N887" s="25"/>
      <c r="O887" s="14"/>
      <c r="P887" s="23" t="str">
        <f t="array" ref="P887">IF(Q887="","",XLOOKUP(Q887,selector_04,selector_04_ids,""))</f>
        <v/>
      </c>
      <c r="Q887" s="25"/>
      <c r="R887" s="14"/>
      <c r="S887" s="27"/>
      <c r="T887" s="14"/>
    </row>
    <row r="888">
      <c r="A888" s="14"/>
      <c r="B888" s="23" t="str">
        <f>IF($A888="","",'Система'!$B$4)</f>
        <v/>
      </c>
      <c r="C888" s="14"/>
      <c r="D888" s="14"/>
      <c r="E888" s="14"/>
      <c r="F888" s="23" t="str">
        <f t="array" ref="F888">IF(G888="","",XLOOKUP(G888,selector_15,selector_15_ids,""))</f>
        <v/>
      </c>
      <c r="G888" s="25"/>
      <c r="H888" s="23" t="str">
        <f t="array" ref="H888">IF(I888="","",XLOOKUP(I888,selector_16,selector_16_ids,""))</f>
        <v/>
      </c>
      <c r="I888" s="25"/>
      <c r="J888" s="14"/>
      <c r="K888" s="14"/>
      <c r="L888" s="14"/>
      <c r="M888" s="23" t="str">
        <f t="array" ref="M888">IF(N888="","",XLOOKUP(N888,selector_07,selector_07_ids,""))</f>
        <v/>
      </c>
      <c r="N888" s="25"/>
      <c r="O888" s="14"/>
      <c r="P888" s="23" t="str">
        <f t="array" ref="P888">IF(Q888="","",XLOOKUP(Q888,selector_04,selector_04_ids,""))</f>
        <v/>
      </c>
      <c r="Q888" s="25"/>
      <c r="R888" s="14"/>
      <c r="S888" s="27"/>
      <c r="T888" s="14"/>
    </row>
    <row r="889">
      <c r="A889" s="14"/>
      <c r="B889" s="23" t="str">
        <f>IF($A889="","",'Система'!$B$4)</f>
        <v/>
      </c>
      <c r="C889" s="14"/>
      <c r="D889" s="14"/>
      <c r="E889" s="14"/>
      <c r="F889" s="23" t="str">
        <f t="array" ref="F889">IF(G889="","",XLOOKUP(G889,selector_15,selector_15_ids,""))</f>
        <v/>
      </c>
      <c r="G889" s="25"/>
      <c r="H889" s="23" t="str">
        <f t="array" ref="H889">IF(I889="","",XLOOKUP(I889,selector_16,selector_16_ids,""))</f>
        <v/>
      </c>
      <c r="I889" s="25"/>
      <c r="J889" s="14"/>
      <c r="K889" s="14"/>
      <c r="L889" s="14"/>
      <c r="M889" s="23" t="str">
        <f t="array" ref="M889">IF(N889="","",XLOOKUP(N889,selector_07,selector_07_ids,""))</f>
        <v/>
      </c>
      <c r="N889" s="25"/>
      <c r="O889" s="14"/>
      <c r="P889" s="23" t="str">
        <f t="array" ref="P889">IF(Q889="","",XLOOKUP(Q889,selector_04,selector_04_ids,""))</f>
        <v/>
      </c>
      <c r="Q889" s="25"/>
      <c r="R889" s="14"/>
      <c r="S889" s="27"/>
      <c r="T889" s="14"/>
    </row>
    <row r="890">
      <c r="A890" s="14"/>
      <c r="B890" s="23" t="str">
        <f>IF($A890="","",'Система'!$B$4)</f>
        <v/>
      </c>
      <c r="C890" s="14"/>
      <c r="D890" s="14"/>
      <c r="E890" s="14"/>
      <c r="F890" s="23" t="str">
        <f t="array" ref="F890">IF(G890="","",XLOOKUP(G890,selector_15,selector_15_ids,""))</f>
        <v/>
      </c>
      <c r="G890" s="25"/>
      <c r="H890" s="23" t="str">
        <f t="array" ref="H890">IF(I890="","",XLOOKUP(I890,selector_16,selector_16_ids,""))</f>
        <v/>
      </c>
      <c r="I890" s="25"/>
      <c r="J890" s="14"/>
      <c r="K890" s="14"/>
      <c r="L890" s="14"/>
      <c r="M890" s="23" t="str">
        <f t="array" ref="M890">IF(N890="","",XLOOKUP(N890,selector_07,selector_07_ids,""))</f>
        <v/>
      </c>
      <c r="N890" s="25"/>
      <c r="O890" s="14"/>
      <c r="P890" s="23" t="str">
        <f t="array" ref="P890">IF(Q890="","",XLOOKUP(Q890,selector_04,selector_04_ids,""))</f>
        <v/>
      </c>
      <c r="Q890" s="25"/>
      <c r="R890" s="14"/>
      <c r="S890" s="27"/>
      <c r="T890" s="14"/>
    </row>
    <row r="891">
      <c r="A891" s="14"/>
      <c r="B891" s="23" t="str">
        <f>IF($A891="","",'Система'!$B$4)</f>
        <v/>
      </c>
      <c r="C891" s="14"/>
      <c r="D891" s="14"/>
      <c r="E891" s="14"/>
      <c r="F891" s="23" t="str">
        <f t="array" ref="F891">IF(G891="","",XLOOKUP(G891,selector_15,selector_15_ids,""))</f>
        <v/>
      </c>
      <c r="G891" s="25"/>
      <c r="H891" s="23" t="str">
        <f t="array" ref="H891">IF(I891="","",XLOOKUP(I891,selector_16,selector_16_ids,""))</f>
        <v/>
      </c>
      <c r="I891" s="25"/>
      <c r="J891" s="14"/>
      <c r="K891" s="14"/>
      <c r="L891" s="14"/>
      <c r="M891" s="23" t="str">
        <f t="array" ref="M891">IF(N891="","",XLOOKUP(N891,selector_07,selector_07_ids,""))</f>
        <v/>
      </c>
      <c r="N891" s="25"/>
      <c r="O891" s="14"/>
      <c r="P891" s="23" t="str">
        <f t="array" ref="P891">IF(Q891="","",XLOOKUP(Q891,selector_04,selector_04_ids,""))</f>
        <v/>
      </c>
      <c r="Q891" s="25"/>
      <c r="R891" s="14"/>
      <c r="S891" s="27"/>
      <c r="T891" s="14"/>
    </row>
    <row r="892">
      <c r="A892" s="14"/>
      <c r="B892" s="23" t="str">
        <f>IF($A892="","",'Система'!$B$4)</f>
        <v/>
      </c>
      <c r="C892" s="14"/>
      <c r="D892" s="14"/>
      <c r="E892" s="14"/>
      <c r="F892" s="23" t="str">
        <f t="array" ref="F892">IF(G892="","",XLOOKUP(G892,selector_15,selector_15_ids,""))</f>
        <v/>
      </c>
      <c r="G892" s="25"/>
      <c r="H892" s="23" t="str">
        <f t="array" ref="H892">IF(I892="","",XLOOKUP(I892,selector_16,selector_16_ids,""))</f>
        <v/>
      </c>
      <c r="I892" s="25"/>
      <c r="J892" s="14"/>
      <c r="K892" s="14"/>
      <c r="L892" s="14"/>
      <c r="M892" s="23" t="str">
        <f t="array" ref="M892">IF(N892="","",XLOOKUP(N892,selector_07,selector_07_ids,""))</f>
        <v/>
      </c>
      <c r="N892" s="25"/>
      <c r="O892" s="14"/>
      <c r="P892" s="23" t="str">
        <f t="array" ref="P892">IF(Q892="","",XLOOKUP(Q892,selector_04,selector_04_ids,""))</f>
        <v/>
      </c>
      <c r="Q892" s="25"/>
      <c r="R892" s="14"/>
      <c r="S892" s="27"/>
      <c r="T892" s="14"/>
    </row>
    <row r="893">
      <c r="A893" s="14"/>
      <c r="B893" s="23" t="str">
        <f>IF($A893="","",'Система'!$B$4)</f>
        <v/>
      </c>
      <c r="C893" s="14"/>
      <c r="D893" s="14"/>
      <c r="E893" s="14"/>
      <c r="F893" s="23" t="str">
        <f t="array" ref="F893">IF(G893="","",XLOOKUP(G893,selector_15,selector_15_ids,""))</f>
        <v/>
      </c>
      <c r="G893" s="25"/>
      <c r="H893" s="23" t="str">
        <f t="array" ref="H893">IF(I893="","",XLOOKUP(I893,selector_16,selector_16_ids,""))</f>
        <v/>
      </c>
      <c r="I893" s="25"/>
      <c r="J893" s="14"/>
      <c r="K893" s="14"/>
      <c r="L893" s="14"/>
      <c r="M893" s="23" t="str">
        <f t="array" ref="M893">IF(N893="","",XLOOKUP(N893,selector_07,selector_07_ids,""))</f>
        <v/>
      </c>
      <c r="N893" s="25"/>
      <c r="O893" s="14"/>
      <c r="P893" s="23" t="str">
        <f t="array" ref="P893">IF(Q893="","",XLOOKUP(Q893,selector_04,selector_04_ids,""))</f>
        <v/>
      </c>
      <c r="Q893" s="25"/>
      <c r="R893" s="14"/>
      <c r="S893" s="27"/>
      <c r="T893" s="14"/>
    </row>
    <row r="894">
      <c r="A894" s="14"/>
      <c r="B894" s="23" t="str">
        <f>IF($A894="","",'Система'!$B$4)</f>
        <v/>
      </c>
      <c r="C894" s="14"/>
      <c r="D894" s="14"/>
      <c r="E894" s="14"/>
      <c r="F894" s="23" t="str">
        <f t="array" ref="F894">IF(G894="","",XLOOKUP(G894,selector_15,selector_15_ids,""))</f>
        <v/>
      </c>
      <c r="G894" s="25"/>
      <c r="H894" s="23" t="str">
        <f t="array" ref="H894">IF(I894="","",XLOOKUP(I894,selector_16,selector_16_ids,""))</f>
        <v/>
      </c>
      <c r="I894" s="25"/>
      <c r="J894" s="14"/>
      <c r="K894" s="14"/>
      <c r="L894" s="14"/>
      <c r="M894" s="23" t="str">
        <f t="array" ref="M894">IF(N894="","",XLOOKUP(N894,selector_07,selector_07_ids,""))</f>
        <v/>
      </c>
      <c r="N894" s="25"/>
      <c r="O894" s="14"/>
      <c r="P894" s="23" t="str">
        <f t="array" ref="P894">IF(Q894="","",XLOOKUP(Q894,selector_04,selector_04_ids,""))</f>
        <v/>
      </c>
      <c r="Q894" s="25"/>
      <c r="R894" s="14"/>
      <c r="S894" s="27"/>
      <c r="T894" s="14"/>
    </row>
    <row r="895">
      <c r="A895" s="14"/>
      <c r="B895" s="23" t="str">
        <f>IF($A895="","",'Система'!$B$4)</f>
        <v/>
      </c>
      <c r="C895" s="14"/>
      <c r="D895" s="14"/>
      <c r="E895" s="14"/>
      <c r="F895" s="23" t="str">
        <f t="array" ref="F895">IF(G895="","",XLOOKUP(G895,selector_15,selector_15_ids,""))</f>
        <v/>
      </c>
      <c r="G895" s="25"/>
      <c r="H895" s="23" t="str">
        <f t="array" ref="H895">IF(I895="","",XLOOKUP(I895,selector_16,selector_16_ids,""))</f>
        <v/>
      </c>
      <c r="I895" s="25"/>
      <c r="J895" s="14"/>
      <c r="K895" s="14"/>
      <c r="L895" s="14"/>
      <c r="M895" s="23" t="str">
        <f t="array" ref="M895">IF(N895="","",XLOOKUP(N895,selector_07,selector_07_ids,""))</f>
        <v/>
      </c>
      <c r="N895" s="25"/>
      <c r="O895" s="14"/>
      <c r="P895" s="23" t="str">
        <f t="array" ref="P895">IF(Q895="","",XLOOKUP(Q895,selector_04,selector_04_ids,""))</f>
        <v/>
      </c>
      <c r="Q895" s="25"/>
      <c r="R895" s="14"/>
      <c r="S895" s="27"/>
      <c r="T895" s="14"/>
    </row>
    <row r="896">
      <c r="A896" s="14"/>
      <c r="B896" s="23" t="str">
        <f>IF($A896="","",'Система'!$B$4)</f>
        <v/>
      </c>
      <c r="C896" s="14"/>
      <c r="D896" s="14"/>
      <c r="E896" s="14"/>
      <c r="F896" s="23" t="str">
        <f t="array" ref="F896">IF(G896="","",XLOOKUP(G896,selector_15,selector_15_ids,""))</f>
        <v/>
      </c>
      <c r="G896" s="25"/>
      <c r="H896" s="23" t="str">
        <f t="array" ref="H896">IF(I896="","",XLOOKUP(I896,selector_16,selector_16_ids,""))</f>
        <v/>
      </c>
      <c r="I896" s="25"/>
      <c r="J896" s="14"/>
      <c r="K896" s="14"/>
      <c r="L896" s="14"/>
      <c r="M896" s="23" t="str">
        <f t="array" ref="M896">IF(N896="","",XLOOKUP(N896,selector_07,selector_07_ids,""))</f>
        <v/>
      </c>
      <c r="N896" s="25"/>
      <c r="O896" s="14"/>
      <c r="P896" s="23" t="str">
        <f t="array" ref="P896">IF(Q896="","",XLOOKUP(Q896,selector_04,selector_04_ids,""))</f>
        <v/>
      </c>
      <c r="Q896" s="25"/>
      <c r="R896" s="14"/>
      <c r="S896" s="27"/>
      <c r="T896" s="14"/>
    </row>
    <row r="897">
      <c r="A897" s="14"/>
      <c r="B897" s="23" t="str">
        <f>IF($A897="","",'Система'!$B$4)</f>
        <v/>
      </c>
      <c r="C897" s="14"/>
      <c r="D897" s="14"/>
      <c r="E897" s="14"/>
      <c r="F897" s="23" t="str">
        <f t="array" ref="F897">IF(G897="","",XLOOKUP(G897,selector_15,selector_15_ids,""))</f>
        <v/>
      </c>
      <c r="G897" s="25"/>
      <c r="H897" s="23" t="str">
        <f t="array" ref="H897">IF(I897="","",XLOOKUP(I897,selector_16,selector_16_ids,""))</f>
        <v/>
      </c>
      <c r="I897" s="25"/>
      <c r="J897" s="14"/>
      <c r="K897" s="14"/>
      <c r="L897" s="14"/>
      <c r="M897" s="23" t="str">
        <f t="array" ref="M897">IF(N897="","",XLOOKUP(N897,selector_07,selector_07_ids,""))</f>
        <v/>
      </c>
      <c r="N897" s="25"/>
      <c r="O897" s="14"/>
      <c r="P897" s="23" t="str">
        <f t="array" ref="P897">IF(Q897="","",XLOOKUP(Q897,selector_04,selector_04_ids,""))</f>
        <v/>
      </c>
      <c r="Q897" s="25"/>
      <c r="R897" s="14"/>
      <c r="S897" s="27"/>
      <c r="T897" s="14"/>
    </row>
    <row r="898">
      <c r="A898" s="14"/>
      <c r="B898" s="23" t="str">
        <f>IF($A898="","",'Система'!$B$4)</f>
        <v/>
      </c>
      <c r="C898" s="14"/>
      <c r="D898" s="14"/>
      <c r="E898" s="14"/>
      <c r="F898" s="23" t="str">
        <f t="array" ref="F898">IF(G898="","",XLOOKUP(G898,selector_15,selector_15_ids,""))</f>
        <v/>
      </c>
      <c r="G898" s="25"/>
      <c r="H898" s="23" t="str">
        <f t="array" ref="H898">IF(I898="","",XLOOKUP(I898,selector_16,selector_16_ids,""))</f>
        <v/>
      </c>
      <c r="I898" s="25"/>
      <c r="J898" s="14"/>
      <c r="K898" s="14"/>
      <c r="L898" s="14"/>
      <c r="M898" s="23" t="str">
        <f t="array" ref="M898">IF(N898="","",XLOOKUP(N898,selector_07,selector_07_ids,""))</f>
        <v/>
      </c>
      <c r="N898" s="25"/>
      <c r="O898" s="14"/>
      <c r="P898" s="23" t="str">
        <f t="array" ref="P898">IF(Q898="","",XLOOKUP(Q898,selector_04,selector_04_ids,""))</f>
        <v/>
      </c>
      <c r="Q898" s="25"/>
      <c r="R898" s="14"/>
      <c r="S898" s="27"/>
      <c r="T898" s="14"/>
    </row>
    <row r="899">
      <c r="A899" s="14"/>
      <c r="B899" s="23" t="str">
        <f>IF($A899="","",'Система'!$B$4)</f>
        <v/>
      </c>
      <c r="C899" s="14"/>
      <c r="D899" s="14"/>
      <c r="E899" s="14"/>
      <c r="F899" s="23" t="str">
        <f t="array" ref="F899">IF(G899="","",XLOOKUP(G899,selector_15,selector_15_ids,""))</f>
        <v/>
      </c>
      <c r="G899" s="25"/>
      <c r="H899" s="23" t="str">
        <f t="array" ref="H899">IF(I899="","",XLOOKUP(I899,selector_16,selector_16_ids,""))</f>
        <v/>
      </c>
      <c r="I899" s="25"/>
      <c r="J899" s="14"/>
      <c r="K899" s="14"/>
      <c r="L899" s="14"/>
      <c r="M899" s="23" t="str">
        <f t="array" ref="M899">IF(N899="","",XLOOKUP(N899,selector_07,selector_07_ids,""))</f>
        <v/>
      </c>
      <c r="N899" s="25"/>
      <c r="O899" s="14"/>
      <c r="P899" s="23" t="str">
        <f t="array" ref="P899">IF(Q899="","",XLOOKUP(Q899,selector_04,selector_04_ids,""))</f>
        <v/>
      </c>
      <c r="Q899" s="25"/>
      <c r="R899" s="14"/>
      <c r="S899" s="27"/>
      <c r="T899" s="14"/>
    </row>
    <row r="900">
      <c r="A900" s="14"/>
      <c r="B900" s="23" t="str">
        <f>IF($A900="","",'Система'!$B$4)</f>
        <v/>
      </c>
      <c r="C900" s="14"/>
      <c r="D900" s="14"/>
      <c r="E900" s="14"/>
      <c r="F900" s="23" t="str">
        <f t="array" ref="F900">IF(G900="","",XLOOKUP(G900,selector_15,selector_15_ids,""))</f>
        <v/>
      </c>
      <c r="G900" s="25"/>
      <c r="H900" s="23" t="str">
        <f t="array" ref="H900">IF(I900="","",XLOOKUP(I900,selector_16,selector_16_ids,""))</f>
        <v/>
      </c>
      <c r="I900" s="25"/>
      <c r="J900" s="14"/>
      <c r="K900" s="14"/>
      <c r="L900" s="14"/>
      <c r="M900" s="23" t="str">
        <f t="array" ref="M900">IF(N900="","",XLOOKUP(N900,selector_07,selector_07_ids,""))</f>
        <v/>
      </c>
      <c r="N900" s="25"/>
      <c r="O900" s="14"/>
      <c r="P900" s="23" t="str">
        <f t="array" ref="P900">IF(Q900="","",XLOOKUP(Q900,selector_04,selector_04_ids,""))</f>
        <v/>
      </c>
      <c r="Q900" s="25"/>
      <c r="R900" s="14"/>
      <c r="S900" s="27"/>
      <c r="T900" s="14"/>
    </row>
    <row r="901">
      <c r="A901" s="14"/>
      <c r="B901" s="23" t="str">
        <f>IF($A901="","",'Система'!$B$4)</f>
        <v/>
      </c>
      <c r="C901" s="14"/>
      <c r="D901" s="14"/>
      <c r="E901" s="14"/>
      <c r="F901" s="23" t="str">
        <f t="array" ref="F901">IF(G901="","",XLOOKUP(G901,selector_15,selector_15_ids,""))</f>
        <v/>
      </c>
      <c r="G901" s="25"/>
      <c r="H901" s="23" t="str">
        <f t="array" ref="H901">IF(I901="","",XLOOKUP(I901,selector_16,selector_16_ids,""))</f>
        <v/>
      </c>
      <c r="I901" s="25"/>
      <c r="J901" s="14"/>
      <c r="K901" s="14"/>
      <c r="L901" s="14"/>
      <c r="M901" s="23" t="str">
        <f t="array" ref="M901">IF(N901="","",XLOOKUP(N901,selector_07,selector_07_ids,""))</f>
        <v/>
      </c>
      <c r="N901" s="25"/>
      <c r="O901" s="14"/>
      <c r="P901" s="23" t="str">
        <f t="array" ref="P901">IF(Q901="","",XLOOKUP(Q901,selector_04,selector_04_ids,""))</f>
        <v/>
      </c>
      <c r="Q901" s="25"/>
      <c r="R901" s="14"/>
      <c r="S901" s="27"/>
      <c r="T901" s="14"/>
    </row>
    <row r="902">
      <c r="A902" s="14"/>
      <c r="B902" s="23" t="str">
        <f>IF($A902="","",'Система'!$B$4)</f>
        <v/>
      </c>
      <c r="C902" s="14"/>
      <c r="D902" s="14"/>
      <c r="E902" s="14"/>
      <c r="F902" s="23" t="str">
        <f t="array" ref="F902">IF(G902="","",XLOOKUP(G902,selector_15,selector_15_ids,""))</f>
        <v/>
      </c>
      <c r="G902" s="25"/>
      <c r="H902" s="23" t="str">
        <f t="array" ref="H902">IF(I902="","",XLOOKUP(I902,selector_16,selector_16_ids,""))</f>
        <v/>
      </c>
      <c r="I902" s="25"/>
      <c r="J902" s="14"/>
      <c r="K902" s="14"/>
      <c r="L902" s="14"/>
      <c r="M902" s="23" t="str">
        <f t="array" ref="M902">IF(N902="","",XLOOKUP(N902,selector_07,selector_07_ids,""))</f>
        <v/>
      </c>
      <c r="N902" s="25"/>
      <c r="O902" s="14"/>
      <c r="P902" s="23" t="str">
        <f t="array" ref="P902">IF(Q902="","",XLOOKUP(Q902,selector_04,selector_04_ids,""))</f>
        <v/>
      </c>
      <c r="Q902" s="25"/>
      <c r="R902" s="14"/>
      <c r="S902" s="27"/>
      <c r="T902" s="14"/>
    </row>
    <row r="903">
      <c r="A903" s="14"/>
      <c r="B903" s="23" t="str">
        <f>IF($A903="","",'Система'!$B$4)</f>
        <v/>
      </c>
      <c r="C903" s="14"/>
      <c r="D903" s="14"/>
      <c r="E903" s="14"/>
      <c r="F903" s="23" t="str">
        <f t="array" ref="F903">IF(G903="","",XLOOKUP(G903,selector_15,selector_15_ids,""))</f>
        <v/>
      </c>
      <c r="G903" s="25"/>
      <c r="H903" s="23" t="str">
        <f t="array" ref="H903">IF(I903="","",XLOOKUP(I903,selector_16,selector_16_ids,""))</f>
        <v/>
      </c>
      <c r="I903" s="25"/>
      <c r="J903" s="14"/>
      <c r="K903" s="14"/>
      <c r="L903" s="14"/>
      <c r="M903" s="23" t="str">
        <f t="array" ref="M903">IF(N903="","",XLOOKUP(N903,selector_07,selector_07_ids,""))</f>
        <v/>
      </c>
      <c r="N903" s="25"/>
      <c r="O903" s="14"/>
      <c r="P903" s="23" t="str">
        <f t="array" ref="P903">IF(Q903="","",XLOOKUP(Q903,selector_04,selector_04_ids,""))</f>
        <v/>
      </c>
      <c r="Q903" s="25"/>
      <c r="R903" s="14"/>
      <c r="S903" s="27"/>
      <c r="T903" s="14"/>
    </row>
    <row r="904">
      <c r="A904" s="14"/>
      <c r="B904" s="23" t="str">
        <f>IF($A904="","",'Система'!$B$4)</f>
        <v/>
      </c>
      <c r="C904" s="14"/>
      <c r="D904" s="14"/>
      <c r="E904" s="14"/>
      <c r="F904" s="23" t="str">
        <f t="array" ref="F904">IF(G904="","",XLOOKUP(G904,selector_15,selector_15_ids,""))</f>
        <v/>
      </c>
      <c r="G904" s="25"/>
      <c r="H904" s="23" t="str">
        <f t="array" ref="H904">IF(I904="","",XLOOKUP(I904,selector_16,selector_16_ids,""))</f>
        <v/>
      </c>
      <c r="I904" s="25"/>
      <c r="J904" s="14"/>
      <c r="K904" s="14"/>
      <c r="L904" s="14"/>
      <c r="M904" s="23" t="str">
        <f t="array" ref="M904">IF(N904="","",XLOOKUP(N904,selector_07,selector_07_ids,""))</f>
        <v/>
      </c>
      <c r="N904" s="25"/>
      <c r="O904" s="14"/>
      <c r="P904" s="23" t="str">
        <f t="array" ref="P904">IF(Q904="","",XLOOKUP(Q904,selector_04,selector_04_ids,""))</f>
        <v/>
      </c>
      <c r="Q904" s="25"/>
      <c r="R904" s="14"/>
      <c r="S904" s="27"/>
      <c r="T904" s="14"/>
    </row>
    <row r="905">
      <c r="A905" s="14"/>
      <c r="B905" s="23" t="str">
        <f>IF($A905="","",'Система'!$B$4)</f>
        <v/>
      </c>
      <c r="C905" s="14"/>
      <c r="D905" s="14"/>
      <c r="E905" s="14"/>
      <c r="F905" s="23" t="str">
        <f t="array" ref="F905">IF(G905="","",XLOOKUP(G905,selector_15,selector_15_ids,""))</f>
        <v/>
      </c>
      <c r="G905" s="25"/>
      <c r="H905" s="23" t="str">
        <f t="array" ref="H905">IF(I905="","",XLOOKUP(I905,selector_16,selector_16_ids,""))</f>
        <v/>
      </c>
      <c r="I905" s="25"/>
      <c r="J905" s="14"/>
      <c r="K905" s="14"/>
      <c r="L905" s="14"/>
      <c r="M905" s="23" t="str">
        <f t="array" ref="M905">IF(N905="","",XLOOKUP(N905,selector_07,selector_07_ids,""))</f>
        <v/>
      </c>
      <c r="N905" s="25"/>
      <c r="O905" s="14"/>
      <c r="P905" s="23" t="str">
        <f t="array" ref="P905">IF(Q905="","",XLOOKUP(Q905,selector_04,selector_04_ids,""))</f>
        <v/>
      </c>
      <c r="Q905" s="25"/>
      <c r="R905" s="14"/>
      <c r="S905" s="27"/>
      <c r="T905" s="14"/>
    </row>
    <row r="906">
      <c r="A906" s="14"/>
      <c r="B906" s="23" t="str">
        <f>IF($A906="","",'Система'!$B$4)</f>
        <v/>
      </c>
      <c r="C906" s="14"/>
      <c r="D906" s="14"/>
      <c r="E906" s="14"/>
      <c r="F906" s="23" t="str">
        <f t="array" ref="F906">IF(G906="","",XLOOKUP(G906,selector_15,selector_15_ids,""))</f>
        <v/>
      </c>
      <c r="G906" s="25"/>
      <c r="H906" s="23" t="str">
        <f t="array" ref="H906">IF(I906="","",XLOOKUP(I906,selector_16,selector_16_ids,""))</f>
        <v/>
      </c>
      <c r="I906" s="25"/>
      <c r="J906" s="14"/>
      <c r="K906" s="14"/>
      <c r="L906" s="14"/>
      <c r="M906" s="23" t="str">
        <f t="array" ref="M906">IF(N906="","",XLOOKUP(N906,selector_07,selector_07_ids,""))</f>
        <v/>
      </c>
      <c r="N906" s="25"/>
      <c r="O906" s="14"/>
      <c r="P906" s="23" t="str">
        <f t="array" ref="P906">IF(Q906="","",XLOOKUP(Q906,selector_04,selector_04_ids,""))</f>
        <v/>
      </c>
      <c r="Q906" s="25"/>
      <c r="R906" s="14"/>
      <c r="S906" s="27"/>
      <c r="T906" s="14"/>
    </row>
    <row r="907">
      <c r="A907" s="14"/>
      <c r="B907" s="23" t="str">
        <f>IF($A907="","",'Система'!$B$4)</f>
        <v/>
      </c>
      <c r="C907" s="14"/>
      <c r="D907" s="14"/>
      <c r="E907" s="14"/>
      <c r="F907" s="23" t="str">
        <f t="array" ref="F907">IF(G907="","",XLOOKUP(G907,selector_15,selector_15_ids,""))</f>
        <v/>
      </c>
      <c r="G907" s="25"/>
      <c r="H907" s="23" t="str">
        <f t="array" ref="H907">IF(I907="","",XLOOKUP(I907,selector_16,selector_16_ids,""))</f>
        <v/>
      </c>
      <c r="I907" s="25"/>
      <c r="J907" s="14"/>
      <c r="K907" s="14"/>
      <c r="L907" s="14"/>
      <c r="M907" s="23" t="str">
        <f t="array" ref="M907">IF(N907="","",XLOOKUP(N907,selector_07,selector_07_ids,""))</f>
        <v/>
      </c>
      <c r="N907" s="25"/>
      <c r="O907" s="14"/>
      <c r="P907" s="23" t="str">
        <f t="array" ref="P907">IF(Q907="","",XLOOKUP(Q907,selector_04,selector_04_ids,""))</f>
        <v/>
      </c>
      <c r="Q907" s="25"/>
      <c r="R907" s="14"/>
      <c r="S907" s="27"/>
      <c r="T907" s="14"/>
    </row>
    <row r="908">
      <c r="A908" s="14"/>
      <c r="B908" s="23" t="str">
        <f>IF($A908="","",'Система'!$B$4)</f>
        <v/>
      </c>
      <c r="C908" s="14"/>
      <c r="D908" s="14"/>
      <c r="E908" s="14"/>
      <c r="F908" s="23" t="str">
        <f t="array" ref="F908">IF(G908="","",XLOOKUP(G908,selector_15,selector_15_ids,""))</f>
        <v/>
      </c>
      <c r="G908" s="25"/>
      <c r="H908" s="23" t="str">
        <f t="array" ref="H908">IF(I908="","",XLOOKUP(I908,selector_16,selector_16_ids,""))</f>
        <v/>
      </c>
      <c r="I908" s="25"/>
      <c r="J908" s="14"/>
      <c r="K908" s="14"/>
      <c r="L908" s="14"/>
      <c r="M908" s="23" t="str">
        <f t="array" ref="M908">IF(N908="","",XLOOKUP(N908,selector_07,selector_07_ids,""))</f>
        <v/>
      </c>
      <c r="N908" s="25"/>
      <c r="O908" s="14"/>
      <c r="P908" s="23" t="str">
        <f t="array" ref="P908">IF(Q908="","",XLOOKUP(Q908,selector_04,selector_04_ids,""))</f>
        <v/>
      </c>
      <c r="Q908" s="25"/>
      <c r="R908" s="14"/>
      <c r="S908" s="27"/>
      <c r="T908" s="14"/>
    </row>
    <row r="909">
      <c r="A909" s="14"/>
      <c r="B909" s="23" t="str">
        <f>IF($A909="","",'Система'!$B$4)</f>
        <v/>
      </c>
      <c r="C909" s="14"/>
      <c r="D909" s="14"/>
      <c r="E909" s="14"/>
      <c r="F909" s="23" t="str">
        <f t="array" ref="F909">IF(G909="","",XLOOKUP(G909,selector_15,selector_15_ids,""))</f>
        <v/>
      </c>
      <c r="G909" s="25"/>
      <c r="H909" s="23" t="str">
        <f t="array" ref="H909">IF(I909="","",XLOOKUP(I909,selector_16,selector_16_ids,""))</f>
        <v/>
      </c>
      <c r="I909" s="25"/>
      <c r="J909" s="14"/>
      <c r="K909" s="14"/>
      <c r="L909" s="14"/>
      <c r="M909" s="23" t="str">
        <f t="array" ref="M909">IF(N909="","",XLOOKUP(N909,selector_07,selector_07_ids,""))</f>
        <v/>
      </c>
      <c r="N909" s="25"/>
      <c r="O909" s="14"/>
      <c r="P909" s="23" t="str">
        <f t="array" ref="P909">IF(Q909="","",XLOOKUP(Q909,selector_04,selector_04_ids,""))</f>
        <v/>
      </c>
      <c r="Q909" s="25"/>
      <c r="R909" s="14"/>
      <c r="S909" s="27"/>
      <c r="T909" s="14"/>
    </row>
    <row r="910">
      <c r="A910" s="14"/>
      <c r="B910" s="23" t="str">
        <f>IF($A910="","",'Система'!$B$4)</f>
        <v/>
      </c>
      <c r="C910" s="14"/>
      <c r="D910" s="14"/>
      <c r="E910" s="14"/>
      <c r="F910" s="23" t="str">
        <f t="array" ref="F910">IF(G910="","",XLOOKUP(G910,selector_15,selector_15_ids,""))</f>
        <v/>
      </c>
      <c r="G910" s="25"/>
      <c r="H910" s="23" t="str">
        <f t="array" ref="H910">IF(I910="","",XLOOKUP(I910,selector_16,selector_16_ids,""))</f>
        <v/>
      </c>
      <c r="I910" s="25"/>
      <c r="J910" s="14"/>
      <c r="K910" s="14"/>
      <c r="L910" s="14"/>
      <c r="M910" s="23" t="str">
        <f t="array" ref="M910">IF(N910="","",XLOOKUP(N910,selector_07,selector_07_ids,""))</f>
        <v/>
      </c>
      <c r="N910" s="25"/>
      <c r="O910" s="14"/>
      <c r="P910" s="23" t="str">
        <f t="array" ref="P910">IF(Q910="","",XLOOKUP(Q910,selector_04,selector_04_ids,""))</f>
        <v/>
      </c>
      <c r="Q910" s="25"/>
      <c r="R910" s="14"/>
      <c r="S910" s="27"/>
      <c r="T910" s="14"/>
    </row>
    <row r="911">
      <c r="A911" s="14"/>
      <c r="B911" s="23" t="str">
        <f>IF($A911="","",'Система'!$B$4)</f>
        <v/>
      </c>
      <c r="C911" s="14"/>
      <c r="D911" s="14"/>
      <c r="E911" s="14"/>
      <c r="F911" s="23" t="str">
        <f t="array" ref="F911">IF(G911="","",XLOOKUP(G911,selector_15,selector_15_ids,""))</f>
        <v/>
      </c>
      <c r="G911" s="25"/>
      <c r="H911" s="23" t="str">
        <f t="array" ref="H911">IF(I911="","",XLOOKUP(I911,selector_16,selector_16_ids,""))</f>
        <v/>
      </c>
      <c r="I911" s="25"/>
      <c r="J911" s="14"/>
      <c r="K911" s="14"/>
      <c r="L911" s="14"/>
      <c r="M911" s="23" t="str">
        <f t="array" ref="M911">IF(N911="","",XLOOKUP(N911,selector_07,selector_07_ids,""))</f>
        <v/>
      </c>
      <c r="N911" s="25"/>
      <c r="O911" s="14"/>
      <c r="P911" s="23" t="str">
        <f t="array" ref="P911">IF(Q911="","",XLOOKUP(Q911,selector_04,selector_04_ids,""))</f>
        <v/>
      </c>
      <c r="Q911" s="25"/>
      <c r="R911" s="14"/>
      <c r="S911" s="27"/>
      <c r="T911" s="14"/>
    </row>
    <row r="912">
      <c r="A912" s="14"/>
      <c r="B912" s="23" t="str">
        <f>IF($A912="","",'Система'!$B$4)</f>
        <v/>
      </c>
      <c r="C912" s="14"/>
      <c r="D912" s="14"/>
      <c r="E912" s="14"/>
      <c r="F912" s="23" t="str">
        <f t="array" ref="F912">IF(G912="","",XLOOKUP(G912,selector_15,selector_15_ids,""))</f>
        <v/>
      </c>
      <c r="G912" s="25"/>
      <c r="H912" s="23" t="str">
        <f t="array" ref="H912">IF(I912="","",XLOOKUP(I912,selector_16,selector_16_ids,""))</f>
        <v/>
      </c>
      <c r="I912" s="25"/>
      <c r="J912" s="14"/>
      <c r="K912" s="14"/>
      <c r="L912" s="14"/>
      <c r="M912" s="23" t="str">
        <f t="array" ref="M912">IF(N912="","",XLOOKUP(N912,selector_07,selector_07_ids,""))</f>
        <v/>
      </c>
      <c r="N912" s="25"/>
      <c r="O912" s="14"/>
      <c r="P912" s="23" t="str">
        <f t="array" ref="P912">IF(Q912="","",XLOOKUP(Q912,selector_04,selector_04_ids,""))</f>
        <v/>
      </c>
      <c r="Q912" s="25"/>
      <c r="R912" s="14"/>
      <c r="S912" s="27"/>
      <c r="T912" s="14"/>
    </row>
    <row r="913">
      <c r="A913" s="14"/>
      <c r="B913" s="23" t="str">
        <f>IF($A913="","",'Система'!$B$4)</f>
        <v/>
      </c>
      <c r="C913" s="14"/>
      <c r="D913" s="14"/>
      <c r="E913" s="14"/>
      <c r="F913" s="23" t="str">
        <f t="array" ref="F913">IF(G913="","",XLOOKUP(G913,selector_15,selector_15_ids,""))</f>
        <v/>
      </c>
      <c r="G913" s="25"/>
      <c r="H913" s="23" t="str">
        <f t="array" ref="H913">IF(I913="","",XLOOKUP(I913,selector_16,selector_16_ids,""))</f>
        <v/>
      </c>
      <c r="I913" s="25"/>
      <c r="J913" s="14"/>
      <c r="K913" s="14"/>
      <c r="L913" s="14"/>
      <c r="M913" s="23" t="str">
        <f t="array" ref="M913">IF(N913="","",XLOOKUP(N913,selector_07,selector_07_ids,""))</f>
        <v/>
      </c>
      <c r="N913" s="25"/>
      <c r="O913" s="14"/>
      <c r="P913" s="23" t="str">
        <f t="array" ref="P913">IF(Q913="","",XLOOKUP(Q913,selector_04,selector_04_ids,""))</f>
        <v/>
      </c>
      <c r="Q913" s="25"/>
      <c r="R913" s="14"/>
      <c r="S913" s="27"/>
      <c r="T913" s="14"/>
    </row>
    <row r="914">
      <c r="A914" s="14"/>
      <c r="B914" s="23" t="str">
        <f>IF($A914="","",'Система'!$B$4)</f>
        <v/>
      </c>
      <c r="C914" s="14"/>
      <c r="D914" s="14"/>
      <c r="E914" s="14"/>
      <c r="F914" s="23" t="str">
        <f t="array" ref="F914">IF(G914="","",XLOOKUP(G914,selector_15,selector_15_ids,""))</f>
        <v/>
      </c>
      <c r="G914" s="25"/>
      <c r="H914" s="23" t="str">
        <f t="array" ref="H914">IF(I914="","",XLOOKUP(I914,selector_16,selector_16_ids,""))</f>
        <v/>
      </c>
      <c r="I914" s="25"/>
      <c r="J914" s="14"/>
      <c r="K914" s="14"/>
      <c r="L914" s="14"/>
      <c r="M914" s="23" t="str">
        <f t="array" ref="M914">IF(N914="","",XLOOKUP(N914,selector_07,selector_07_ids,""))</f>
        <v/>
      </c>
      <c r="N914" s="25"/>
      <c r="O914" s="14"/>
      <c r="P914" s="23" t="str">
        <f t="array" ref="P914">IF(Q914="","",XLOOKUP(Q914,selector_04,selector_04_ids,""))</f>
        <v/>
      </c>
      <c r="Q914" s="25"/>
      <c r="R914" s="14"/>
      <c r="S914" s="27"/>
      <c r="T914" s="14"/>
    </row>
    <row r="915">
      <c r="A915" s="14"/>
      <c r="B915" s="23" t="str">
        <f>IF($A915="","",'Система'!$B$4)</f>
        <v/>
      </c>
      <c r="C915" s="14"/>
      <c r="D915" s="14"/>
      <c r="E915" s="14"/>
      <c r="F915" s="23" t="str">
        <f t="array" ref="F915">IF(G915="","",XLOOKUP(G915,selector_15,selector_15_ids,""))</f>
        <v/>
      </c>
      <c r="G915" s="25"/>
      <c r="H915" s="23" t="str">
        <f t="array" ref="H915">IF(I915="","",XLOOKUP(I915,selector_16,selector_16_ids,""))</f>
        <v/>
      </c>
      <c r="I915" s="25"/>
      <c r="J915" s="14"/>
      <c r="K915" s="14"/>
      <c r="L915" s="14"/>
      <c r="M915" s="23" t="str">
        <f t="array" ref="M915">IF(N915="","",XLOOKUP(N915,selector_07,selector_07_ids,""))</f>
        <v/>
      </c>
      <c r="N915" s="25"/>
      <c r="O915" s="14"/>
      <c r="P915" s="23" t="str">
        <f t="array" ref="P915">IF(Q915="","",XLOOKUP(Q915,selector_04,selector_04_ids,""))</f>
        <v/>
      </c>
      <c r="Q915" s="25"/>
      <c r="R915" s="14"/>
      <c r="S915" s="27"/>
      <c r="T915" s="14"/>
    </row>
    <row r="916">
      <c r="A916" s="14"/>
      <c r="B916" s="23" t="str">
        <f>IF($A916="","",'Система'!$B$4)</f>
        <v/>
      </c>
      <c r="C916" s="14"/>
      <c r="D916" s="14"/>
      <c r="E916" s="14"/>
      <c r="F916" s="23" t="str">
        <f t="array" ref="F916">IF(G916="","",XLOOKUP(G916,selector_15,selector_15_ids,""))</f>
        <v/>
      </c>
      <c r="G916" s="25"/>
      <c r="H916" s="23" t="str">
        <f t="array" ref="H916">IF(I916="","",XLOOKUP(I916,selector_16,selector_16_ids,""))</f>
        <v/>
      </c>
      <c r="I916" s="25"/>
      <c r="J916" s="14"/>
      <c r="K916" s="14"/>
      <c r="L916" s="14"/>
      <c r="M916" s="23" t="str">
        <f t="array" ref="M916">IF(N916="","",XLOOKUP(N916,selector_07,selector_07_ids,""))</f>
        <v/>
      </c>
      <c r="N916" s="25"/>
      <c r="O916" s="14"/>
      <c r="P916" s="23" t="str">
        <f t="array" ref="P916">IF(Q916="","",XLOOKUP(Q916,selector_04,selector_04_ids,""))</f>
        <v/>
      </c>
      <c r="Q916" s="25"/>
      <c r="R916" s="14"/>
      <c r="S916" s="27"/>
      <c r="T916" s="14"/>
    </row>
    <row r="917">
      <c r="A917" s="14"/>
      <c r="B917" s="23" t="str">
        <f>IF($A917="","",'Система'!$B$4)</f>
        <v/>
      </c>
      <c r="C917" s="14"/>
      <c r="D917" s="14"/>
      <c r="E917" s="14"/>
      <c r="F917" s="23" t="str">
        <f t="array" ref="F917">IF(G917="","",XLOOKUP(G917,selector_15,selector_15_ids,""))</f>
        <v/>
      </c>
      <c r="G917" s="25"/>
      <c r="H917" s="23" t="str">
        <f t="array" ref="H917">IF(I917="","",XLOOKUP(I917,selector_16,selector_16_ids,""))</f>
        <v/>
      </c>
      <c r="I917" s="25"/>
      <c r="J917" s="14"/>
      <c r="K917" s="14"/>
      <c r="L917" s="14"/>
      <c r="M917" s="23" t="str">
        <f t="array" ref="M917">IF(N917="","",XLOOKUP(N917,selector_07,selector_07_ids,""))</f>
        <v/>
      </c>
      <c r="N917" s="25"/>
      <c r="O917" s="14"/>
      <c r="P917" s="23" t="str">
        <f t="array" ref="P917">IF(Q917="","",XLOOKUP(Q917,selector_04,selector_04_ids,""))</f>
        <v/>
      </c>
      <c r="Q917" s="25"/>
      <c r="R917" s="14"/>
      <c r="S917" s="27"/>
      <c r="T917" s="14"/>
    </row>
    <row r="918">
      <c r="A918" s="14"/>
      <c r="B918" s="23" t="str">
        <f>IF($A918="","",'Система'!$B$4)</f>
        <v/>
      </c>
      <c r="C918" s="14"/>
      <c r="D918" s="14"/>
      <c r="E918" s="14"/>
      <c r="F918" s="23" t="str">
        <f t="array" ref="F918">IF(G918="","",XLOOKUP(G918,selector_15,selector_15_ids,""))</f>
        <v/>
      </c>
      <c r="G918" s="25"/>
      <c r="H918" s="23" t="str">
        <f t="array" ref="H918">IF(I918="","",XLOOKUP(I918,selector_16,selector_16_ids,""))</f>
        <v/>
      </c>
      <c r="I918" s="25"/>
      <c r="J918" s="14"/>
      <c r="K918" s="14"/>
      <c r="L918" s="14"/>
      <c r="M918" s="23" t="str">
        <f t="array" ref="M918">IF(N918="","",XLOOKUP(N918,selector_07,selector_07_ids,""))</f>
        <v/>
      </c>
      <c r="N918" s="25"/>
      <c r="O918" s="14"/>
      <c r="P918" s="23" t="str">
        <f t="array" ref="P918">IF(Q918="","",XLOOKUP(Q918,selector_04,selector_04_ids,""))</f>
        <v/>
      </c>
      <c r="Q918" s="25"/>
      <c r="R918" s="14"/>
      <c r="S918" s="27"/>
      <c r="T918" s="14"/>
    </row>
    <row r="919">
      <c r="A919" s="14"/>
      <c r="B919" s="23" t="str">
        <f>IF($A919="","",'Система'!$B$4)</f>
        <v/>
      </c>
      <c r="C919" s="14"/>
      <c r="D919" s="14"/>
      <c r="E919" s="14"/>
      <c r="F919" s="23" t="str">
        <f t="array" ref="F919">IF(G919="","",XLOOKUP(G919,selector_15,selector_15_ids,""))</f>
        <v/>
      </c>
      <c r="G919" s="25"/>
      <c r="H919" s="23" t="str">
        <f t="array" ref="H919">IF(I919="","",XLOOKUP(I919,selector_16,selector_16_ids,""))</f>
        <v/>
      </c>
      <c r="I919" s="25"/>
      <c r="J919" s="14"/>
      <c r="K919" s="14"/>
      <c r="L919" s="14"/>
      <c r="M919" s="23" t="str">
        <f t="array" ref="M919">IF(N919="","",XLOOKUP(N919,selector_07,selector_07_ids,""))</f>
        <v/>
      </c>
      <c r="N919" s="25"/>
      <c r="O919" s="14"/>
      <c r="P919" s="23" t="str">
        <f t="array" ref="P919">IF(Q919="","",XLOOKUP(Q919,selector_04,selector_04_ids,""))</f>
        <v/>
      </c>
      <c r="Q919" s="25"/>
      <c r="R919" s="14"/>
      <c r="S919" s="27"/>
      <c r="T919" s="14"/>
    </row>
    <row r="920">
      <c r="A920" s="14"/>
      <c r="B920" s="23" t="str">
        <f>IF($A920="","",'Система'!$B$4)</f>
        <v/>
      </c>
      <c r="C920" s="14"/>
      <c r="D920" s="14"/>
      <c r="E920" s="14"/>
      <c r="F920" s="23" t="str">
        <f t="array" ref="F920">IF(G920="","",XLOOKUP(G920,selector_15,selector_15_ids,""))</f>
        <v/>
      </c>
      <c r="G920" s="25"/>
      <c r="H920" s="23" t="str">
        <f t="array" ref="H920">IF(I920="","",XLOOKUP(I920,selector_16,selector_16_ids,""))</f>
        <v/>
      </c>
      <c r="I920" s="25"/>
      <c r="J920" s="14"/>
      <c r="K920" s="14"/>
      <c r="L920" s="14"/>
      <c r="M920" s="23" t="str">
        <f t="array" ref="M920">IF(N920="","",XLOOKUP(N920,selector_07,selector_07_ids,""))</f>
        <v/>
      </c>
      <c r="N920" s="25"/>
      <c r="O920" s="14"/>
      <c r="P920" s="23" t="str">
        <f t="array" ref="P920">IF(Q920="","",XLOOKUP(Q920,selector_04,selector_04_ids,""))</f>
        <v/>
      </c>
      <c r="Q920" s="25"/>
      <c r="R920" s="14"/>
      <c r="S920" s="27"/>
      <c r="T920" s="14"/>
    </row>
    <row r="921">
      <c r="A921" s="14"/>
      <c r="B921" s="23" t="str">
        <f>IF($A921="","",'Система'!$B$4)</f>
        <v/>
      </c>
      <c r="C921" s="14"/>
      <c r="D921" s="14"/>
      <c r="E921" s="14"/>
      <c r="F921" s="23" t="str">
        <f t="array" ref="F921">IF(G921="","",XLOOKUP(G921,selector_15,selector_15_ids,""))</f>
        <v/>
      </c>
      <c r="G921" s="25"/>
      <c r="H921" s="23" t="str">
        <f t="array" ref="H921">IF(I921="","",XLOOKUP(I921,selector_16,selector_16_ids,""))</f>
        <v/>
      </c>
      <c r="I921" s="25"/>
      <c r="J921" s="14"/>
      <c r="K921" s="14"/>
      <c r="L921" s="14"/>
      <c r="M921" s="23" t="str">
        <f t="array" ref="M921">IF(N921="","",XLOOKUP(N921,selector_07,selector_07_ids,""))</f>
        <v/>
      </c>
      <c r="N921" s="25"/>
      <c r="O921" s="14"/>
      <c r="P921" s="23" t="str">
        <f t="array" ref="P921">IF(Q921="","",XLOOKUP(Q921,selector_04,selector_04_ids,""))</f>
        <v/>
      </c>
      <c r="Q921" s="25"/>
      <c r="R921" s="14"/>
      <c r="S921" s="27"/>
      <c r="T921" s="14"/>
    </row>
    <row r="922">
      <c r="A922" s="14"/>
      <c r="B922" s="23" t="str">
        <f>IF($A922="","",'Система'!$B$4)</f>
        <v/>
      </c>
      <c r="C922" s="14"/>
      <c r="D922" s="14"/>
      <c r="E922" s="14"/>
      <c r="F922" s="23" t="str">
        <f t="array" ref="F922">IF(G922="","",XLOOKUP(G922,selector_15,selector_15_ids,""))</f>
        <v/>
      </c>
      <c r="G922" s="25"/>
      <c r="H922" s="23" t="str">
        <f t="array" ref="H922">IF(I922="","",XLOOKUP(I922,selector_16,selector_16_ids,""))</f>
        <v/>
      </c>
      <c r="I922" s="25"/>
      <c r="J922" s="14"/>
      <c r="K922" s="14"/>
      <c r="L922" s="14"/>
      <c r="M922" s="23" t="str">
        <f t="array" ref="M922">IF(N922="","",XLOOKUP(N922,selector_07,selector_07_ids,""))</f>
        <v/>
      </c>
      <c r="N922" s="25"/>
      <c r="O922" s="14"/>
      <c r="P922" s="23" t="str">
        <f t="array" ref="P922">IF(Q922="","",XLOOKUP(Q922,selector_04,selector_04_ids,""))</f>
        <v/>
      </c>
      <c r="Q922" s="25"/>
      <c r="R922" s="14"/>
      <c r="S922" s="27"/>
      <c r="T922" s="14"/>
    </row>
    <row r="923">
      <c r="A923" s="14"/>
      <c r="B923" s="23" t="str">
        <f>IF($A923="","",'Система'!$B$4)</f>
        <v/>
      </c>
      <c r="C923" s="14"/>
      <c r="D923" s="14"/>
      <c r="E923" s="14"/>
      <c r="F923" s="23" t="str">
        <f t="array" ref="F923">IF(G923="","",XLOOKUP(G923,selector_15,selector_15_ids,""))</f>
        <v/>
      </c>
      <c r="G923" s="25"/>
      <c r="H923" s="23" t="str">
        <f t="array" ref="H923">IF(I923="","",XLOOKUP(I923,selector_16,selector_16_ids,""))</f>
        <v/>
      </c>
      <c r="I923" s="25"/>
      <c r="J923" s="14"/>
      <c r="K923" s="14"/>
      <c r="L923" s="14"/>
      <c r="M923" s="23" t="str">
        <f t="array" ref="M923">IF(N923="","",XLOOKUP(N923,selector_07,selector_07_ids,""))</f>
        <v/>
      </c>
      <c r="N923" s="25"/>
      <c r="O923" s="14"/>
      <c r="P923" s="23" t="str">
        <f t="array" ref="P923">IF(Q923="","",XLOOKUP(Q923,selector_04,selector_04_ids,""))</f>
        <v/>
      </c>
      <c r="Q923" s="25"/>
      <c r="R923" s="14"/>
      <c r="S923" s="27"/>
      <c r="T923" s="14"/>
    </row>
    <row r="924">
      <c r="A924" s="14"/>
      <c r="B924" s="23" t="str">
        <f>IF($A924="","",'Система'!$B$4)</f>
        <v/>
      </c>
      <c r="C924" s="14"/>
      <c r="D924" s="14"/>
      <c r="E924" s="14"/>
      <c r="F924" s="23" t="str">
        <f t="array" ref="F924">IF(G924="","",XLOOKUP(G924,selector_15,selector_15_ids,""))</f>
        <v/>
      </c>
      <c r="G924" s="25"/>
      <c r="H924" s="23" t="str">
        <f t="array" ref="H924">IF(I924="","",XLOOKUP(I924,selector_16,selector_16_ids,""))</f>
        <v/>
      </c>
      <c r="I924" s="25"/>
      <c r="J924" s="14"/>
      <c r="K924" s="14"/>
      <c r="L924" s="14"/>
      <c r="M924" s="23" t="str">
        <f t="array" ref="M924">IF(N924="","",XLOOKUP(N924,selector_07,selector_07_ids,""))</f>
        <v/>
      </c>
      <c r="N924" s="25"/>
      <c r="O924" s="14"/>
      <c r="P924" s="23" t="str">
        <f t="array" ref="P924">IF(Q924="","",XLOOKUP(Q924,selector_04,selector_04_ids,""))</f>
        <v/>
      </c>
      <c r="Q924" s="25"/>
      <c r="R924" s="14"/>
      <c r="S924" s="27"/>
      <c r="T924" s="14"/>
    </row>
    <row r="925">
      <c r="A925" s="14"/>
      <c r="B925" s="23" t="str">
        <f>IF($A925="","",'Система'!$B$4)</f>
        <v/>
      </c>
      <c r="C925" s="14"/>
      <c r="D925" s="14"/>
      <c r="E925" s="14"/>
      <c r="F925" s="23" t="str">
        <f t="array" ref="F925">IF(G925="","",XLOOKUP(G925,selector_15,selector_15_ids,""))</f>
        <v/>
      </c>
      <c r="G925" s="25"/>
      <c r="H925" s="23" t="str">
        <f t="array" ref="H925">IF(I925="","",XLOOKUP(I925,selector_16,selector_16_ids,""))</f>
        <v/>
      </c>
      <c r="I925" s="25"/>
      <c r="J925" s="14"/>
      <c r="K925" s="14"/>
      <c r="L925" s="14"/>
      <c r="M925" s="23" t="str">
        <f t="array" ref="M925">IF(N925="","",XLOOKUP(N925,selector_07,selector_07_ids,""))</f>
        <v/>
      </c>
      <c r="N925" s="25"/>
      <c r="O925" s="14"/>
      <c r="P925" s="23" t="str">
        <f t="array" ref="P925">IF(Q925="","",XLOOKUP(Q925,selector_04,selector_04_ids,""))</f>
        <v/>
      </c>
      <c r="Q925" s="25"/>
      <c r="R925" s="14"/>
      <c r="S925" s="27"/>
      <c r="T925" s="14"/>
    </row>
    <row r="926">
      <c r="A926" s="14"/>
      <c r="B926" s="23" t="str">
        <f>IF($A926="","",'Система'!$B$4)</f>
        <v/>
      </c>
      <c r="C926" s="14"/>
      <c r="D926" s="14"/>
      <c r="E926" s="14"/>
      <c r="F926" s="23" t="str">
        <f t="array" ref="F926">IF(G926="","",XLOOKUP(G926,selector_15,selector_15_ids,""))</f>
        <v/>
      </c>
      <c r="G926" s="25"/>
      <c r="H926" s="23" t="str">
        <f t="array" ref="H926">IF(I926="","",XLOOKUP(I926,selector_16,selector_16_ids,""))</f>
        <v/>
      </c>
      <c r="I926" s="25"/>
      <c r="J926" s="14"/>
      <c r="K926" s="14"/>
      <c r="L926" s="14"/>
      <c r="M926" s="23" t="str">
        <f t="array" ref="M926">IF(N926="","",XLOOKUP(N926,selector_07,selector_07_ids,""))</f>
        <v/>
      </c>
      <c r="N926" s="25"/>
      <c r="O926" s="14"/>
      <c r="P926" s="23" t="str">
        <f t="array" ref="P926">IF(Q926="","",XLOOKUP(Q926,selector_04,selector_04_ids,""))</f>
        <v/>
      </c>
      <c r="Q926" s="25"/>
      <c r="R926" s="14"/>
      <c r="S926" s="27"/>
      <c r="T926" s="14"/>
    </row>
    <row r="927">
      <c r="A927" s="14"/>
      <c r="B927" s="23" t="str">
        <f>IF($A927="","",'Система'!$B$4)</f>
        <v/>
      </c>
      <c r="C927" s="14"/>
      <c r="D927" s="14"/>
      <c r="E927" s="14"/>
      <c r="F927" s="23" t="str">
        <f t="array" ref="F927">IF(G927="","",XLOOKUP(G927,selector_15,selector_15_ids,""))</f>
        <v/>
      </c>
      <c r="G927" s="25"/>
      <c r="H927" s="23" t="str">
        <f t="array" ref="H927">IF(I927="","",XLOOKUP(I927,selector_16,selector_16_ids,""))</f>
        <v/>
      </c>
      <c r="I927" s="25"/>
      <c r="J927" s="14"/>
      <c r="K927" s="14"/>
      <c r="L927" s="14"/>
      <c r="M927" s="23" t="str">
        <f t="array" ref="M927">IF(N927="","",XLOOKUP(N927,selector_07,selector_07_ids,""))</f>
        <v/>
      </c>
      <c r="N927" s="25"/>
      <c r="O927" s="14"/>
      <c r="P927" s="23" t="str">
        <f t="array" ref="P927">IF(Q927="","",XLOOKUP(Q927,selector_04,selector_04_ids,""))</f>
        <v/>
      </c>
      <c r="Q927" s="25"/>
      <c r="R927" s="14"/>
      <c r="S927" s="27"/>
      <c r="T927" s="14"/>
    </row>
    <row r="928">
      <c r="A928" s="14"/>
      <c r="B928" s="23" t="str">
        <f>IF($A928="","",'Система'!$B$4)</f>
        <v/>
      </c>
      <c r="C928" s="14"/>
      <c r="D928" s="14"/>
      <c r="E928" s="14"/>
      <c r="F928" s="23" t="str">
        <f t="array" ref="F928">IF(G928="","",XLOOKUP(G928,selector_15,selector_15_ids,""))</f>
        <v/>
      </c>
      <c r="G928" s="25"/>
      <c r="H928" s="23" t="str">
        <f t="array" ref="H928">IF(I928="","",XLOOKUP(I928,selector_16,selector_16_ids,""))</f>
        <v/>
      </c>
      <c r="I928" s="25"/>
      <c r="J928" s="14"/>
      <c r="K928" s="14"/>
      <c r="L928" s="14"/>
      <c r="M928" s="23" t="str">
        <f t="array" ref="M928">IF(N928="","",XLOOKUP(N928,selector_07,selector_07_ids,""))</f>
        <v/>
      </c>
      <c r="N928" s="25"/>
      <c r="O928" s="14"/>
      <c r="P928" s="23" t="str">
        <f t="array" ref="P928">IF(Q928="","",XLOOKUP(Q928,selector_04,selector_04_ids,""))</f>
        <v/>
      </c>
      <c r="Q928" s="25"/>
      <c r="R928" s="14"/>
      <c r="S928" s="27"/>
      <c r="T928" s="14"/>
    </row>
    <row r="929">
      <c r="A929" s="14"/>
      <c r="B929" s="23" t="str">
        <f>IF($A929="","",'Система'!$B$4)</f>
        <v/>
      </c>
      <c r="C929" s="14"/>
      <c r="D929" s="14"/>
      <c r="E929" s="14"/>
      <c r="F929" s="23" t="str">
        <f t="array" ref="F929">IF(G929="","",XLOOKUP(G929,selector_15,selector_15_ids,""))</f>
        <v/>
      </c>
      <c r="G929" s="25"/>
      <c r="H929" s="23" t="str">
        <f t="array" ref="H929">IF(I929="","",XLOOKUP(I929,selector_16,selector_16_ids,""))</f>
        <v/>
      </c>
      <c r="I929" s="25"/>
      <c r="J929" s="14"/>
      <c r="K929" s="14"/>
      <c r="L929" s="14"/>
      <c r="M929" s="23" t="str">
        <f t="array" ref="M929">IF(N929="","",XLOOKUP(N929,selector_07,selector_07_ids,""))</f>
        <v/>
      </c>
      <c r="N929" s="25"/>
      <c r="O929" s="14"/>
      <c r="P929" s="23" t="str">
        <f t="array" ref="P929">IF(Q929="","",XLOOKUP(Q929,selector_04,selector_04_ids,""))</f>
        <v/>
      </c>
      <c r="Q929" s="25"/>
      <c r="R929" s="14"/>
      <c r="S929" s="27"/>
      <c r="T929" s="14"/>
    </row>
    <row r="930">
      <c r="A930" s="14"/>
      <c r="B930" s="23" t="str">
        <f>IF($A930="","",'Система'!$B$4)</f>
        <v/>
      </c>
      <c r="C930" s="14"/>
      <c r="D930" s="14"/>
      <c r="E930" s="14"/>
      <c r="F930" s="23" t="str">
        <f t="array" ref="F930">IF(G930="","",XLOOKUP(G930,selector_15,selector_15_ids,""))</f>
        <v/>
      </c>
      <c r="G930" s="25"/>
      <c r="H930" s="23" t="str">
        <f t="array" ref="H930">IF(I930="","",XLOOKUP(I930,selector_16,selector_16_ids,""))</f>
        <v/>
      </c>
      <c r="I930" s="25"/>
      <c r="J930" s="14"/>
      <c r="K930" s="14"/>
      <c r="L930" s="14"/>
      <c r="M930" s="23" t="str">
        <f t="array" ref="M930">IF(N930="","",XLOOKUP(N930,selector_07,selector_07_ids,""))</f>
        <v/>
      </c>
      <c r="N930" s="25"/>
      <c r="O930" s="14"/>
      <c r="P930" s="23" t="str">
        <f t="array" ref="P930">IF(Q930="","",XLOOKUP(Q930,selector_04,selector_04_ids,""))</f>
        <v/>
      </c>
      <c r="Q930" s="25"/>
      <c r="R930" s="14"/>
      <c r="S930" s="27"/>
      <c r="T930" s="14"/>
    </row>
    <row r="931">
      <c r="A931" s="14"/>
      <c r="B931" s="23" t="str">
        <f>IF($A931="","",'Система'!$B$4)</f>
        <v/>
      </c>
      <c r="C931" s="14"/>
      <c r="D931" s="14"/>
      <c r="E931" s="14"/>
      <c r="F931" s="23" t="str">
        <f t="array" ref="F931">IF(G931="","",XLOOKUP(G931,selector_15,selector_15_ids,""))</f>
        <v/>
      </c>
      <c r="G931" s="25"/>
      <c r="H931" s="23" t="str">
        <f t="array" ref="H931">IF(I931="","",XLOOKUP(I931,selector_16,selector_16_ids,""))</f>
        <v/>
      </c>
      <c r="I931" s="25"/>
      <c r="J931" s="14"/>
      <c r="K931" s="14"/>
      <c r="L931" s="14"/>
      <c r="M931" s="23" t="str">
        <f t="array" ref="M931">IF(N931="","",XLOOKUP(N931,selector_07,selector_07_ids,""))</f>
        <v/>
      </c>
      <c r="N931" s="25"/>
      <c r="O931" s="14"/>
      <c r="P931" s="23" t="str">
        <f t="array" ref="P931">IF(Q931="","",XLOOKUP(Q931,selector_04,selector_04_ids,""))</f>
        <v/>
      </c>
      <c r="Q931" s="25"/>
      <c r="R931" s="14"/>
      <c r="S931" s="27"/>
      <c r="T931" s="14"/>
    </row>
    <row r="932">
      <c r="A932" s="14"/>
      <c r="B932" s="23" t="str">
        <f>IF($A932="","",'Система'!$B$4)</f>
        <v/>
      </c>
      <c r="C932" s="14"/>
      <c r="D932" s="14"/>
      <c r="E932" s="14"/>
      <c r="F932" s="23" t="str">
        <f t="array" ref="F932">IF(G932="","",XLOOKUP(G932,selector_15,selector_15_ids,""))</f>
        <v/>
      </c>
      <c r="G932" s="25"/>
      <c r="H932" s="23" t="str">
        <f t="array" ref="H932">IF(I932="","",XLOOKUP(I932,selector_16,selector_16_ids,""))</f>
        <v/>
      </c>
      <c r="I932" s="25"/>
      <c r="J932" s="14"/>
      <c r="K932" s="14"/>
      <c r="L932" s="14"/>
      <c r="M932" s="23" t="str">
        <f t="array" ref="M932">IF(N932="","",XLOOKUP(N932,selector_07,selector_07_ids,""))</f>
        <v/>
      </c>
      <c r="N932" s="25"/>
      <c r="O932" s="14"/>
      <c r="P932" s="23" t="str">
        <f t="array" ref="P932">IF(Q932="","",XLOOKUP(Q932,selector_04,selector_04_ids,""))</f>
        <v/>
      </c>
      <c r="Q932" s="25"/>
      <c r="R932" s="14"/>
      <c r="S932" s="27"/>
      <c r="T932" s="14"/>
    </row>
    <row r="933">
      <c r="A933" s="14"/>
      <c r="B933" s="23" t="str">
        <f>IF($A933="","",'Система'!$B$4)</f>
        <v/>
      </c>
      <c r="C933" s="14"/>
      <c r="D933" s="14"/>
      <c r="E933" s="14"/>
      <c r="F933" s="23" t="str">
        <f t="array" ref="F933">IF(G933="","",XLOOKUP(G933,selector_15,selector_15_ids,""))</f>
        <v/>
      </c>
      <c r="G933" s="25"/>
      <c r="H933" s="23" t="str">
        <f t="array" ref="H933">IF(I933="","",XLOOKUP(I933,selector_16,selector_16_ids,""))</f>
        <v/>
      </c>
      <c r="I933" s="25"/>
      <c r="J933" s="14"/>
      <c r="K933" s="14"/>
      <c r="L933" s="14"/>
      <c r="M933" s="23" t="str">
        <f t="array" ref="M933">IF(N933="","",XLOOKUP(N933,selector_07,selector_07_ids,""))</f>
        <v/>
      </c>
      <c r="N933" s="25"/>
      <c r="O933" s="14"/>
      <c r="P933" s="23" t="str">
        <f t="array" ref="P933">IF(Q933="","",XLOOKUP(Q933,selector_04,selector_04_ids,""))</f>
        <v/>
      </c>
      <c r="Q933" s="25"/>
      <c r="R933" s="14"/>
      <c r="S933" s="27"/>
      <c r="T933" s="14"/>
    </row>
    <row r="934">
      <c r="A934" s="14"/>
      <c r="B934" s="23" t="str">
        <f>IF($A934="","",'Система'!$B$4)</f>
        <v/>
      </c>
      <c r="C934" s="14"/>
      <c r="D934" s="14"/>
      <c r="E934" s="14"/>
      <c r="F934" s="23" t="str">
        <f t="array" ref="F934">IF(G934="","",XLOOKUP(G934,selector_15,selector_15_ids,""))</f>
        <v/>
      </c>
      <c r="G934" s="25"/>
      <c r="H934" s="23" t="str">
        <f t="array" ref="H934">IF(I934="","",XLOOKUP(I934,selector_16,selector_16_ids,""))</f>
        <v/>
      </c>
      <c r="I934" s="25"/>
      <c r="J934" s="14"/>
      <c r="K934" s="14"/>
      <c r="L934" s="14"/>
      <c r="M934" s="23" t="str">
        <f t="array" ref="M934">IF(N934="","",XLOOKUP(N934,selector_07,selector_07_ids,""))</f>
        <v/>
      </c>
      <c r="N934" s="25"/>
      <c r="O934" s="14"/>
      <c r="P934" s="23" t="str">
        <f t="array" ref="P934">IF(Q934="","",XLOOKUP(Q934,selector_04,selector_04_ids,""))</f>
        <v/>
      </c>
      <c r="Q934" s="25"/>
      <c r="R934" s="14"/>
      <c r="S934" s="27"/>
      <c r="T934" s="14"/>
    </row>
    <row r="935">
      <c r="A935" s="14"/>
      <c r="B935" s="23" t="str">
        <f>IF($A935="","",'Система'!$B$4)</f>
        <v/>
      </c>
      <c r="C935" s="14"/>
      <c r="D935" s="14"/>
      <c r="E935" s="14"/>
      <c r="F935" s="23" t="str">
        <f t="array" ref="F935">IF(G935="","",XLOOKUP(G935,selector_15,selector_15_ids,""))</f>
        <v/>
      </c>
      <c r="G935" s="25"/>
      <c r="H935" s="23" t="str">
        <f t="array" ref="H935">IF(I935="","",XLOOKUP(I935,selector_16,selector_16_ids,""))</f>
        <v/>
      </c>
      <c r="I935" s="25"/>
      <c r="J935" s="14"/>
      <c r="K935" s="14"/>
      <c r="L935" s="14"/>
      <c r="M935" s="23" t="str">
        <f t="array" ref="M935">IF(N935="","",XLOOKUP(N935,selector_07,selector_07_ids,""))</f>
        <v/>
      </c>
      <c r="N935" s="25"/>
      <c r="O935" s="14"/>
      <c r="P935" s="23" t="str">
        <f t="array" ref="P935">IF(Q935="","",XLOOKUP(Q935,selector_04,selector_04_ids,""))</f>
        <v/>
      </c>
      <c r="Q935" s="25"/>
      <c r="R935" s="14"/>
      <c r="S935" s="27"/>
      <c r="T935" s="14"/>
    </row>
    <row r="936">
      <c r="A936" s="14"/>
      <c r="B936" s="23" t="str">
        <f>IF($A936="","",'Система'!$B$4)</f>
        <v/>
      </c>
      <c r="C936" s="14"/>
      <c r="D936" s="14"/>
      <c r="E936" s="14"/>
      <c r="F936" s="23" t="str">
        <f t="array" ref="F936">IF(G936="","",XLOOKUP(G936,selector_15,selector_15_ids,""))</f>
        <v/>
      </c>
      <c r="G936" s="25"/>
      <c r="H936" s="23" t="str">
        <f t="array" ref="H936">IF(I936="","",XLOOKUP(I936,selector_16,selector_16_ids,""))</f>
        <v/>
      </c>
      <c r="I936" s="25"/>
      <c r="J936" s="14"/>
      <c r="K936" s="14"/>
      <c r="L936" s="14"/>
      <c r="M936" s="23" t="str">
        <f t="array" ref="M936">IF(N936="","",XLOOKUP(N936,selector_07,selector_07_ids,""))</f>
        <v/>
      </c>
      <c r="N936" s="25"/>
      <c r="O936" s="14"/>
      <c r="P936" s="23" t="str">
        <f t="array" ref="P936">IF(Q936="","",XLOOKUP(Q936,selector_04,selector_04_ids,""))</f>
        <v/>
      </c>
      <c r="Q936" s="25"/>
      <c r="R936" s="14"/>
      <c r="S936" s="27"/>
      <c r="T936" s="14"/>
    </row>
    <row r="937">
      <c r="A937" s="14"/>
      <c r="B937" s="23" t="str">
        <f>IF($A937="","",'Система'!$B$4)</f>
        <v/>
      </c>
      <c r="C937" s="14"/>
      <c r="D937" s="14"/>
      <c r="E937" s="14"/>
      <c r="F937" s="23" t="str">
        <f t="array" ref="F937">IF(G937="","",XLOOKUP(G937,selector_15,selector_15_ids,""))</f>
        <v/>
      </c>
      <c r="G937" s="25"/>
      <c r="H937" s="23" t="str">
        <f t="array" ref="H937">IF(I937="","",XLOOKUP(I937,selector_16,selector_16_ids,""))</f>
        <v/>
      </c>
      <c r="I937" s="25"/>
      <c r="J937" s="14"/>
      <c r="K937" s="14"/>
      <c r="L937" s="14"/>
      <c r="M937" s="23" t="str">
        <f t="array" ref="M937">IF(N937="","",XLOOKUP(N937,selector_07,selector_07_ids,""))</f>
        <v/>
      </c>
      <c r="N937" s="25"/>
      <c r="O937" s="14"/>
      <c r="P937" s="23" t="str">
        <f t="array" ref="P937">IF(Q937="","",XLOOKUP(Q937,selector_04,selector_04_ids,""))</f>
        <v/>
      </c>
      <c r="Q937" s="25"/>
      <c r="R937" s="14"/>
      <c r="S937" s="27"/>
      <c r="T937" s="14"/>
    </row>
    <row r="938">
      <c r="A938" s="14"/>
      <c r="B938" s="23" t="str">
        <f>IF($A938="","",'Система'!$B$4)</f>
        <v/>
      </c>
      <c r="C938" s="14"/>
      <c r="D938" s="14"/>
      <c r="E938" s="14"/>
      <c r="F938" s="23" t="str">
        <f t="array" ref="F938">IF(G938="","",XLOOKUP(G938,selector_15,selector_15_ids,""))</f>
        <v/>
      </c>
      <c r="G938" s="25"/>
      <c r="H938" s="23" t="str">
        <f t="array" ref="H938">IF(I938="","",XLOOKUP(I938,selector_16,selector_16_ids,""))</f>
        <v/>
      </c>
      <c r="I938" s="25"/>
      <c r="J938" s="14"/>
      <c r="K938" s="14"/>
      <c r="L938" s="14"/>
      <c r="M938" s="23" t="str">
        <f t="array" ref="M938">IF(N938="","",XLOOKUP(N938,selector_07,selector_07_ids,""))</f>
        <v/>
      </c>
      <c r="N938" s="25"/>
      <c r="O938" s="14"/>
      <c r="P938" s="23" t="str">
        <f t="array" ref="P938">IF(Q938="","",XLOOKUP(Q938,selector_04,selector_04_ids,""))</f>
        <v/>
      </c>
      <c r="Q938" s="25"/>
      <c r="R938" s="14"/>
      <c r="S938" s="27"/>
      <c r="T938" s="14"/>
    </row>
    <row r="939">
      <c r="A939" s="14"/>
      <c r="B939" s="23" t="str">
        <f>IF($A939="","",'Система'!$B$4)</f>
        <v/>
      </c>
      <c r="C939" s="14"/>
      <c r="D939" s="14"/>
      <c r="E939" s="14"/>
      <c r="F939" s="23" t="str">
        <f t="array" ref="F939">IF(G939="","",XLOOKUP(G939,selector_15,selector_15_ids,""))</f>
        <v/>
      </c>
      <c r="G939" s="25"/>
      <c r="H939" s="23" t="str">
        <f t="array" ref="H939">IF(I939="","",XLOOKUP(I939,selector_16,selector_16_ids,""))</f>
        <v/>
      </c>
      <c r="I939" s="25"/>
      <c r="J939" s="14"/>
      <c r="K939" s="14"/>
      <c r="L939" s="14"/>
      <c r="M939" s="23" t="str">
        <f t="array" ref="M939">IF(N939="","",XLOOKUP(N939,selector_07,selector_07_ids,""))</f>
        <v/>
      </c>
      <c r="N939" s="25"/>
      <c r="O939" s="14"/>
      <c r="P939" s="23" t="str">
        <f t="array" ref="P939">IF(Q939="","",XLOOKUP(Q939,selector_04,selector_04_ids,""))</f>
        <v/>
      </c>
      <c r="Q939" s="25"/>
      <c r="R939" s="14"/>
      <c r="S939" s="27"/>
      <c r="T939" s="14"/>
    </row>
    <row r="940">
      <c r="A940" s="14"/>
      <c r="B940" s="23" t="str">
        <f>IF($A940="","",'Система'!$B$4)</f>
        <v/>
      </c>
      <c r="C940" s="14"/>
      <c r="D940" s="14"/>
      <c r="E940" s="14"/>
      <c r="F940" s="23" t="str">
        <f t="array" ref="F940">IF(G940="","",XLOOKUP(G940,selector_15,selector_15_ids,""))</f>
        <v/>
      </c>
      <c r="G940" s="25"/>
      <c r="H940" s="23" t="str">
        <f t="array" ref="H940">IF(I940="","",XLOOKUP(I940,selector_16,selector_16_ids,""))</f>
        <v/>
      </c>
      <c r="I940" s="25"/>
      <c r="J940" s="14"/>
      <c r="K940" s="14"/>
      <c r="L940" s="14"/>
      <c r="M940" s="23" t="str">
        <f t="array" ref="M940">IF(N940="","",XLOOKUP(N940,selector_07,selector_07_ids,""))</f>
        <v/>
      </c>
      <c r="N940" s="25"/>
      <c r="O940" s="14"/>
      <c r="P940" s="23" t="str">
        <f t="array" ref="P940">IF(Q940="","",XLOOKUP(Q940,selector_04,selector_04_ids,""))</f>
        <v/>
      </c>
      <c r="Q940" s="25"/>
      <c r="R940" s="14"/>
      <c r="S940" s="27"/>
      <c r="T940" s="14"/>
    </row>
    <row r="941">
      <c r="A941" s="14"/>
      <c r="B941" s="23" t="str">
        <f>IF($A941="","",'Система'!$B$4)</f>
        <v/>
      </c>
      <c r="C941" s="14"/>
      <c r="D941" s="14"/>
      <c r="E941" s="14"/>
      <c r="F941" s="23" t="str">
        <f t="array" ref="F941">IF(G941="","",XLOOKUP(G941,selector_15,selector_15_ids,""))</f>
        <v/>
      </c>
      <c r="G941" s="25"/>
      <c r="H941" s="23" t="str">
        <f t="array" ref="H941">IF(I941="","",XLOOKUP(I941,selector_16,selector_16_ids,""))</f>
        <v/>
      </c>
      <c r="I941" s="25"/>
      <c r="J941" s="14"/>
      <c r="K941" s="14"/>
      <c r="L941" s="14"/>
      <c r="M941" s="23" t="str">
        <f t="array" ref="M941">IF(N941="","",XLOOKUP(N941,selector_07,selector_07_ids,""))</f>
        <v/>
      </c>
      <c r="N941" s="25"/>
      <c r="O941" s="14"/>
      <c r="P941" s="23" t="str">
        <f t="array" ref="P941">IF(Q941="","",XLOOKUP(Q941,selector_04,selector_04_ids,""))</f>
        <v/>
      </c>
      <c r="Q941" s="25"/>
      <c r="R941" s="14"/>
      <c r="S941" s="27"/>
      <c r="T941" s="14"/>
    </row>
    <row r="942">
      <c r="A942" s="14"/>
      <c r="B942" s="23" t="str">
        <f>IF($A942="","",'Система'!$B$4)</f>
        <v/>
      </c>
      <c r="C942" s="14"/>
      <c r="D942" s="14"/>
      <c r="E942" s="14"/>
      <c r="F942" s="23" t="str">
        <f t="array" ref="F942">IF(G942="","",XLOOKUP(G942,selector_15,selector_15_ids,""))</f>
        <v/>
      </c>
      <c r="G942" s="25"/>
      <c r="H942" s="23" t="str">
        <f t="array" ref="H942">IF(I942="","",XLOOKUP(I942,selector_16,selector_16_ids,""))</f>
        <v/>
      </c>
      <c r="I942" s="25"/>
      <c r="J942" s="14"/>
      <c r="K942" s="14"/>
      <c r="L942" s="14"/>
      <c r="M942" s="23" t="str">
        <f t="array" ref="M942">IF(N942="","",XLOOKUP(N942,selector_07,selector_07_ids,""))</f>
        <v/>
      </c>
      <c r="N942" s="25"/>
      <c r="O942" s="14"/>
      <c r="P942" s="23" t="str">
        <f t="array" ref="P942">IF(Q942="","",XLOOKUP(Q942,selector_04,selector_04_ids,""))</f>
        <v/>
      </c>
      <c r="Q942" s="25"/>
      <c r="R942" s="14"/>
      <c r="S942" s="27"/>
      <c r="T942" s="14"/>
    </row>
    <row r="943">
      <c r="A943" s="14"/>
      <c r="B943" s="23" t="str">
        <f>IF($A943="","",'Система'!$B$4)</f>
        <v/>
      </c>
      <c r="C943" s="14"/>
      <c r="D943" s="14"/>
      <c r="E943" s="14"/>
      <c r="F943" s="23" t="str">
        <f t="array" ref="F943">IF(G943="","",XLOOKUP(G943,selector_15,selector_15_ids,""))</f>
        <v/>
      </c>
      <c r="G943" s="25"/>
      <c r="H943" s="23" t="str">
        <f t="array" ref="H943">IF(I943="","",XLOOKUP(I943,selector_16,selector_16_ids,""))</f>
        <v/>
      </c>
      <c r="I943" s="25"/>
      <c r="J943" s="14"/>
      <c r="K943" s="14"/>
      <c r="L943" s="14"/>
      <c r="M943" s="23" t="str">
        <f t="array" ref="M943">IF(N943="","",XLOOKUP(N943,selector_07,selector_07_ids,""))</f>
        <v/>
      </c>
      <c r="N943" s="25"/>
      <c r="O943" s="14"/>
      <c r="P943" s="23" t="str">
        <f t="array" ref="P943">IF(Q943="","",XLOOKUP(Q943,selector_04,selector_04_ids,""))</f>
        <v/>
      </c>
      <c r="Q943" s="25"/>
      <c r="R943" s="14"/>
      <c r="S943" s="27"/>
      <c r="T943" s="14"/>
    </row>
    <row r="944">
      <c r="A944" s="14"/>
      <c r="B944" s="23" t="str">
        <f>IF($A944="","",'Система'!$B$4)</f>
        <v/>
      </c>
      <c r="C944" s="14"/>
      <c r="D944" s="14"/>
      <c r="E944" s="14"/>
      <c r="F944" s="23" t="str">
        <f t="array" ref="F944">IF(G944="","",XLOOKUP(G944,selector_15,selector_15_ids,""))</f>
        <v/>
      </c>
      <c r="G944" s="25"/>
      <c r="H944" s="23" t="str">
        <f t="array" ref="H944">IF(I944="","",XLOOKUP(I944,selector_16,selector_16_ids,""))</f>
        <v/>
      </c>
      <c r="I944" s="25"/>
      <c r="J944" s="14"/>
      <c r="K944" s="14"/>
      <c r="L944" s="14"/>
      <c r="M944" s="23" t="str">
        <f t="array" ref="M944">IF(N944="","",XLOOKUP(N944,selector_07,selector_07_ids,""))</f>
        <v/>
      </c>
      <c r="N944" s="25"/>
      <c r="O944" s="14"/>
      <c r="P944" s="23" t="str">
        <f t="array" ref="P944">IF(Q944="","",XLOOKUP(Q944,selector_04,selector_04_ids,""))</f>
        <v/>
      </c>
      <c r="Q944" s="25"/>
      <c r="R944" s="14"/>
      <c r="S944" s="27"/>
      <c r="T944" s="14"/>
    </row>
    <row r="945">
      <c r="A945" s="14"/>
      <c r="B945" s="23" t="str">
        <f>IF($A945="","",'Система'!$B$4)</f>
        <v/>
      </c>
      <c r="C945" s="14"/>
      <c r="D945" s="14"/>
      <c r="E945" s="14"/>
      <c r="F945" s="23" t="str">
        <f t="array" ref="F945">IF(G945="","",XLOOKUP(G945,selector_15,selector_15_ids,""))</f>
        <v/>
      </c>
      <c r="G945" s="25"/>
      <c r="H945" s="23" t="str">
        <f t="array" ref="H945">IF(I945="","",XLOOKUP(I945,selector_16,selector_16_ids,""))</f>
        <v/>
      </c>
      <c r="I945" s="25"/>
      <c r="J945" s="14"/>
      <c r="K945" s="14"/>
      <c r="L945" s="14"/>
      <c r="M945" s="23" t="str">
        <f t="array" ref="M945">IF(N945="","",XLOOKUP(N945,selector_07,selector_07_ids,""))</f>
        <v/>
      </c>
      <c r="N945" s="25"/>
      <c r="O945" s="14"/>
      <c r="P945" s="23" t="str">
        <f t="array" ref="P945">IF(Q945="","",XLOOKUP(Q945,selector_04,selector_04_ids,""))</f>
        <v/>
      </c>
      <c r="Q945" s="25"/>
      <c r="R945" s="14"/>
      <c r="S945" s="27"/>
      <c r="T945" s="14"/>
    </row>
    <row r="946">
      <c r="A946" s="14"/>
      <c r="B946" s="23" t="str">
        <f>IF($A946="","",'Система'!$B$4)</f>
        <v/>
      </c>
      <c r="C946" s="14"/>
      <c r="D946" s="14"/>
      <c r="E946" s="14"/>
      <c r="F946" s="23" t="str">
        <f t="array" ref="F946">IF(G946="","",XLOOKUP(G946,selector_15,selector_15_ids,""))</f>
        <v/>
      </c>
      <c r="G946" s="25"/>
      <c r="H946" s="23" t="str">
        <f t="array" ref="H946">IF(I946="","",XLOOKUP(I946,selector_16,selector_16_ids,""))</f>
        <v/>
      </c>
      <c r="I946" s="25"/>
      <c r="J946" s="14"/>
      <c r="K946" s="14"/>
      <c r="L946" s="14"/>
      <c r="M946" s="23" t="str">
        <f t="array" ref="M946">IF(N946="","",XLOOKUP(N946,selector_07,selector_07_ids,""))</f>
        <v/>
      </c>
      <c r="N946" s="25"/>
      <c r="O946" s="14"/>
      <c r="P946" s="23" t="str">
        <f t="array" ref="P946">IF(Q946="","",XLOOKUP(Q946,selector_04,selector_04_ids,""))</f>
        <v/>
      </c>
      <c r="Q946" s="25"/>
      <c r="R946" s="14"/>
      <c r="S946" s="27"/>
      <c r="T946" s="14"/>
    </row>
    <row r="947">
      <c r="A947" s="14"/>
      <c r="B947" s="23" t="str">
        <f>IF($A947="","",'Система'!$B$4)</f>
        <v/>
      </c>
      <c r="C947" s="14"/>
      <c r="D947" s="14"/>
      <c r="E947" s="14"/>
      <c r="F947" s="23" t="str">
        <f t="array" ref="F947">IF(G947="","",XLOOKUP(G947,selector_15,selector_15_ids,""))</f>
        <v/>
      </c>
      <c r="G947" s="25"/>
      <c r="H947" s="23" t="str">
        <f t="array" ref="H947">IF(I947="","",XLOOKUP(I947,selector_16,selector_16_ids,""))</f>
        <v/>
      </c>
      <c r="I947" s="25"/>
      <c r="J947" s="14"/>
      <c r="K947" s="14"/>
      <c r="L947" s="14"/>
      <c r="M947" s="23" t="str">
        <f t="array" ref="M947">IF(N947="","",XLOOKUP(N947,selector_07,selector_07_ids,""))</f>
        <v/>
      </c>
      <c r="N947" s="25"/>
      <c r="O947" s="14"/>
      <c r="P947" s="23" t="str">
        <f t="array" ref="P947">IF(Q947="","",XLOOKUP(Q947,selector_04,selector_04_ids,""))</f>
        <v/>
      </c>
      <c r="Q947" s="25"/>
      <c r="R947" s="14"/>
      <c r="S947" s="27"/>
      <c r="T947" s="14"/>
    </row>
    <row r="948">
      <c r="A948" s="14"/>
      <c r="B948" s="23" t="str">
        <f>IF($A948="","",'Система'!$B$4)</f>
        <v/>
      </c>
      <c r="C948" s="14"/>
      <c r="D948" s="14"/>
      <c r="E948" s="14"/>
      <c r="F948" s="23" t="str">
        <f t="array" ref="F948">IF(G948="","",XLOOKUP(G948,selector_15,selector_15_ids,""))</f>
        <v/>
      </c>
      <c r="G948" s="25"/>
      <c r="H948" s="23" t="str">
        <f t="array" ref="H948">IF(I948="","",XLOOKUP(I948,selector_16,selector_16_ids,""))</f>
        <v/>
      </c>
      <c r="I948" s="25"/>
      <c r="J948" s="14"/>
      <c r="K948" s="14"/>
      <c r="L948" s="14"/>
      <c r="M948" s="23" t="str">
        <f t="array" ref="M948">IF(N948="","",XLOOKUP(N948,selector_07,selector_07_ids,""))</f>
        <v/>
      </c>
      <c r="N948" s="25"/>
      <c r="O948" s="14"/>
      <c r="P948" s="23" t="str">
        <f t="array" ref="P948">IF(Q948="","",XLOOKUP(Q948,selector_04,selector_04_ids,""))</f>
        <v/>
      </c>
      <c r="Q948" s="25"/>
      <c r="R948" s="14"/>
      <c r="S948" s="27"/>
      <c r="T948" s="14"/>
    </row>
    <row r="949">
      <c r="A949" s="14"/>
      <c r="B949" s="23" t="str">
        <f>IF($A949="","",'Система'!$B$4)</f>
        <v/>
      </c>
      <c r="C949" s="14"/>
      <c r="D949" s="14"/>
      <c r="E949" s="14"/>
      <c r="F949" s="23" t="str">
        <f t="array" ref="F949">IF(G949="","",XLOOKUP(G949,selector_15,selector_15_ids,""))</f>
        <v/>
      </c>
      <c r="G949" s="25"/>
      <c r="H949" s="23" t="str">
        <f t="array" ref="H949">IF(I949="","",XLOOKUP(I949,selector_16,selector_16_ids,""))</f>
        <v/>
      </c>
      <c r="I949" s="25"/>
      <c r="J949" s="14"/>
      <c r="K949" s="14"/>
      <c r="L949" s="14"/>
      <c r="M949" s="23" t="str">
        <f t="array" ref="M949">IF(N949="","",XLOOKUP(N949,selector_07,selector_07_ids,""))</f>
        <v/>
      </c>
      <c r="N949" s="25"/>
      <c r="O949" s="14"/>
      <c r="P949" s="23" t="str">
        <f t="array" ref="P949">IF(Q949="","",XLOOKUP(Q949,selector_04,selector_04_ids,""))</f>
        <v/>
      </c>
      <c r="Q949" s="25"/>
      <c r="R949" s="14"/>
      <c r="S949" s="27"/>
      <c r="T949" s="14"/>
    </row>
    <row r="950">
      <c r="A950" s="14"/>
      <c r="B950" s="23" t="str">
        <f>IF($A950="","",'Система'!$B$4)</f>
        <v/>
      </c>
      <c r="C950" s="14"/>
      <c r="D950" s="14"/>
      <c r="E950" s="14"/>
      <c r="F950" s="23" t="str">
        <f t="array" ref="F950">IF(G950="","",XLOOKUP(G950,selector_15,selector_15_ids,""))</f>
        <v/>
      </c>
      <c r="G950" s="25"/>
      <c r="H950" s="23" t="str">
        <f t="array" ref="H950">IF(I950="","",XLOOKUP(I950,selector_16,selector_16_ids,""))</f>
        <v/>
      </c>
      <c r="I950" s="25"/>
      <c r="J950" s="14"/>
      <c r="K950" s="14"/>
      <c r="L950" s="14"/>
      <c r="M950" s="23" t="str">
        <f t="array" ref="M950">IF(N950="","",XLOOKUP(N950,selector_07,selector_07_ids,""))</f>
        <v/>
      </c>
      <c r="N950" s="25"/>
      <c r="O950" s="14"/>
      <c r="P950" s="23" t="str">
        <f t="array" ref="P950">IF(Q950="","",XLOOKUP(Q950,selector_04,selector_04_ids,""))</f>
        <v/>
      </c>
      <c r="Q950" s="25"/>
      <c r="R950" s="14"/>
      <c r="S950" s="27"/>
      <c r="T950" s="14"/>
    </row>
    <row r="951">
      <c r="A951" s="14"/>
      <c r="B951" s="23" t="str">
        <f>IF($A951="","",'Система'!$B$4)</f>
        <v/>
      </c>
      <c r="C951" s="14"/>
      <c r="D951" s="14"/>
      <c r="E951" s="14"/>
      <c r="F951" s="23" t="str">
        <f t="array" ref="F951">IF(G951="","",XLOOKUP(G951,selector_15,selector_15_ids,""))</f>
        <v/>
      </c>
      <c r="G951" s="25"/>
      <c r="H951" s="23" t="str">
        <f t="array" ref="H951">IF(I951="","",XLOOKUP(I951,selector_16,selector_16_ids,""))</f>
        <v/>
      </c>
      <c r="I951" s="25"/>
      <c r="J951" s="14"/>
      <c r="K951" s="14"/>
      <c r="L951" s="14"/>
      <c r="M951" s="23" t="str">
        <f t="array" ref="M951">IF(N951="","",XLOOKUP(N951,selector_07,selector_07_ids,""))</f>
        <v/>
      </c>
      <c r="N951" s="25"/>
      <c r="O951" s="14"/>
      <c r="P951" s="23" t="str">
        <f t="array" ref="P951">IF(Q951="","",XLOOKUP(Q951,selector_04,selector_04_ids,""))</f>
        <v/>
      </c>
      <c r="Q951" s="25"/>
      <c r="R951" s="14"/>
      <c r="S951" s="27"/>
      <c r="T951" s="14"/>
    </row>
    <row r="952">
      <c r="A952" s="14"/>
      <c r="B952" s="23" t="str">
        <f>IF($A952="","",'Система'!$B$4)</f>
        <v/>
      </c>
      <c r="C952" s="14"/>
      <c r="D952" s="14"/>
      <c r="E952" s="14"/>
      <c r="F952" s="23" t="str">
        <f t="array" ref="F952">IF(G952="","",XLOOKUP(G952,selector_15,selector_15_ids,""))</f>
        <v/>
      </c>
      <c r="G952" s="25"/>
      <c r="H952" s="23" t="str">
        <f t="array" ref="H952">IF(I952="","",XLOOKUP(I952,selector_16,selector_16_ids,""))</f>
        <v/>
      </c>
      <c r="I952" s="25"/>
      <c r="J952" s="14"/>
      <c r="K952" s="14"/>
      <c r="L952" s="14"/>
      <c r="M952" s="23" t="str">
        <f t="array" ref="M952">IF(N952="","",XLOOKUP(N952,selector_07,selector_07_ids,""))</f>
        <v/>
      </c>
      <c r="N952" s="25"/>
      <c r="O952" s="14"/>
      <c r="P952" s="23" t="str">
        <f t="array" ref="P952">IF(Q952="","",XLOOKUP(Q952,selector_04,selector_04_ids,""))</f>
        <v/>
      </c>
      <c r="Q952" s="25"/>
      <c r="R952" s="14"/>
      <c r="S952" s="27"/>
      <c r="T952" s="14"/>
    </row>
    <row r="953">
      <c r="A953" s="14"/>
      <c r="B953" s="23" t="str">
        <f>IF($A953="","",'Система'!$B$4)</f>
        <v/>
      </c>
      <c r="C953" s="14"/>
      <c r="D953" s="14"/>
      <c r="E953" s="14"/>
      <c r="F953" s="23" t="str">
        <f t="array" ref="F953">IF(G953="","",XLOOKUP(G953,selector_15,selector_15_ids,""))</f>
        <v/>
      </c>
      <c r="G953" s="25"/>
      <c r="H953" s="23" t="str">
        <f t="array" ref="H953">IF(I953="","",XLOOKUP(I953,selector_16,selector_16_ids,""))</f>
        <v/>
      </c>
      <c r="I953" s="25"/>
      <c r="J953" s="14"/>
      <c r="K953" s="14"/>
      <c r="L953" s="14"/>
      <c r="M953" s="23" t="str">
        <f t="array" ref="M953">IF(N953="","",XLOOKUP(N953,selector_07,selector_07_ids,""))</f>
        <v/>
      </c>
      <c r="N953" s="25"/>
      <c r="O953" s="14"/>
      <c r="P953" s="23" t="str">
        <f t="array" ref="P953">IF(Q953="","",XLOOKUP(Q953,selector_04,selector_04_ids,""))</f>
        <v/>
      </c>
      <c r="Q953" s="25"/>
      <c r="R953" s="14"/>
      <c r="S953" s="27"/>
      <c r="T953" s="14"/>
    </row>
    <row r="954">
      <c r="A954" s="14"/>
      <c r="B954" s="23" t="str">
        <f>IF($A954="","",'Система'!$B$4)</f>
        <v/>
      </c>
      <c r="C954" s="14"/>
      <c r="D954" s="14"/>
      <c r="E954" s="14"/>
      <c r="F954" s="23" t="str">
        <f t="array" ref="F954">IF(G954="","",XLOOKUP(G954,selector_15,selector_15_ids,""))</f>
        <v/>
      </c>
      <c r="G954" s="25"/>
      <c r="H954" s="23" t="str">
        <f t="array" ref="H954">IF(I954="","",XLOOKUP(I954,selector_16,selector_16_ids,""))</f>
        <v/>
      </c>
      <c r="I954" s="25"/>
      <c r="J954" s="14"/>
      <c r="K954" s="14"/>
      <c r="L954" s="14"/>
      <c r="M954" s="23" t="str">
        <f t="array" ref="M954">IF(N954="","",XLOOKUP(N954,selector_07,selector_07_ids,""))</f>
        <v/>
      </c>
      <c r="N954" s="25"/>
      <c r="O954" s="14"/>
      <c r="P954" s="23" t="str">
        <f t="array" ref="P954">IF(Q954="","",XLOOKUP(Q954,selector_04,selector_04_ids,""))</f>
        <v/>
      </c>
      <c r="Q954" s="25"/>
      <c r="R954" s="14"/>
      <c r="S954" s="27"/>
      <c r="T954" s="14"/>
    </row>
    <row r="955">
      <c r="A955" s="14"/>
      <c r="B955" s="23" t="str">
        <f>IF($A955="","",'Система'!$B$4)</f>
        <v/>
      </c>
      <c r="C955" s="14"/>
      <c r="D955" s="14"/>
      <c r="E955" s="14"/>
      <c r="F955" s="23" t="str">
        <f t="array" ref="F955">IF(G955="","",XLOOKUP(G955,selector_15,selector_15_ids,""))</f>
        <v/>
      </c>
      <c r="G955" s="25"/>
      <c r="H955" s="23" t="str">
        <f t="array" ref="H955">IF(I955="","",XLOOKUP(I955,selector_16,selector_16_ids,""))</f>
        <v/>
      </c>
      <c r="I955" s="25"/>
      <c r="J955" s="14"/>
      <c r="K955" s="14"/>
      <c r="L955" s="14"/>
      <c r="M955" s="23" t="str">
        <f t="array" ref="M955">IF(N955="","",XLOOKUP(N955,selector_07,selector_07_ids,""))</f>
        <v/>
      </c>
      <c r="N955" s="25"/>
      <c r="O955" s="14"/>
      <c r="P955" s="23" t="str">
        <f t="array" ref="P955">IF(Q955="","",XLOOKUP(Q955,selector_04,selector_04_ids,""))</f>
        <v/>
      </c>
      <c r="Q955" s="25"/>
      <c r="R955" s="14"/>
      <c r="S955" s="27"/>
      <c r="T955" s="14"/>
    </row>
    <row r="956">
      <c r="A956" s="14"/>
      <c r="B956" s="23" t="str">
        <f>IF($A956="","",'Система'!$B$4)</f>
        <v/>
      </c>
      <c r="C956" s="14"/>
      <c r="D956" s="14"/>
      <c r="E956" s="14"/>
      <c r="F956" s="23" t="str">
        <f t="array" ref="F956">IF(G956="","",XLOOKUP(G956,selector_15,selector_15_ids,""))</f>
        <v/>
      </c>
      <c r="G956" s="25"/>
      <c r="H956" s="23" t="str">
        <f t="array" ref="H956">IF(I956="","",XLOOKUP(I956,selector_16,selector_16_ids,""))</f>
        <v/>
      </c>
      <c r="I956" s="25"/>
      <c r="J956" s="14"/>
      <c r="K956" s="14"/>
      <c r="L956" s="14"/>
      <c r="M956" s="23" t="str">
        <f t="array" ref="M956">IF(N956="","",XLOOKUP(N956,selector_07,selector_07_ids,""))</f>
        <v/>
      </c>
      <c r="N956" s="25"/>
      <c r="O956" s="14"/>
      <c r="P956" s="23" t="str">
        <f t="array" ref="P956">IF(Q956="","",XLOOKUP(Q956,selector_04,selector_04_ids,""))</f>
        <v/>
      </c>
      <c r="Q956" s="25"/>
      <c r="R956" s="14"/>
      <c r="S956" s="27"/>
      <c r="T956" s="14"/>
    </row>
    <row r="957">
      <c r="A957" s="14"/>
      <c r="B957" s="23" t="str">
        <f>IF($A957="","",'Система'!$B$4)</f>
        <v/>
      </c>
      <c r="C957" s="14"/>
      <c r="D957" s="14"/>
      <c r="E957" s="14"/>
      <c r="F957" s="23" t="str">
        <f t="array" ref="F957">IF(G957="","",XLOOKUP(G957,selector_15,selector_15_ids,""))</f>
        <v/>
      </c>
      <c r="G957" s="25"/>
      <c r="H957" s="23" t="str">
        <f t="array" ref="H957">IF(I957="","",XLOOKUP(I957,selector_16,selector_16_ids,""))</f>
        <v/>
      </c>
      <c r="I957" s="25"/>
      <c r="J957" s="14"/>
      <c r="K957" s="14"/>
      <c r="L957" s="14"/>
      <c r="M957" s="23" t="str">
        <f t="array" ref="M957">IF(N957="","",XLOOKUP(N957,selector_07,selector_07_ids,""))</f>
        <v/>
      </c>
      <c r="N957" s="25"/>
      <c r="O957" s="14"/>
      <c r="P957" s="23" t="str">
        <f t="array" ref="P957">IF(Q957="","",XLOOKUP(Q957,selector_04,selector_04_ids,""))</f>
        <v/>
      </c>
      <c r="Q957" s="25"/>
      <c r="R957" s="14"/>
      <c r="S957" s="27"/>
      <c r="T957" s="14"/>
    </row>
    <row r="958">
      <c r="A958" s="14"/>
      <c r="B958" s="23" t="str">
        <f>IF($A958="","",'Система'!$B$4)</f>
        <v/>
      </c>
      <c r="C958" s="14"/>
      <c r="D958" s="14"/>
      <c r="E958" s="14"/>
      <c r="F958" s="23" t="str">
        <f t="array" ref="F958">IF(G958="","",XLOOKUP(G958,selector_15,selector_15_ids,""))</f>
        <v/>
      </c>
      <c r="G958" s="25"/>
      <c r="H958" s="23" t="str">
        <f t="array" ref="H958">IF(I958="","",XLOOKUP(I958,selector_16,selector_16_ids,""))</f>
        <v/>
      </c>
      <c r="I958" s="25"/>
      <c r="J958" s="14"/>
      <c r="K958" s="14"/>
      <c r="L958" s="14"/>
      <c r="M958" s="23" t="str">
        <f t="array" ref="M958">IF(N958="","",XLOOKUP(N958,selector_07,selector_07_ids,""))</f>
        <v/>
      </c>
      <c r="N958" s="25"/>
      <c r="O958" s="14"/>
      <c r="P958" s="23" t="str">
        <f t="array" ref="P958">IF(Q958="","",XLOOKUP(Q958,selector_04,selector_04_ids,""))</f>
        <v/>
      </c>
      <c r="Q958" s="25"/>
      <c r="R958" s="14"/>
      <c r="S958" s="27"/>
      <c r="T958" s="14"/>
    </row>
    <row r="959">
      <c r="A959" s="14"/>
      <c r="B959" s="23" t="str">
        <f>IF($A959="","",'Система'!$B$4)</f>
        <v/>
      </c>
      <c r="C959" s="14"/>
      <c r="D959" s="14"/>
      <c r="E959" s="14"/>
      <c r="F959" s="23" t="str">
        <f t="array" ref="F959">IF(G959="","",XLOOKUP(G959,selector_15,selector_15_ids,""))</f>
        <v/>
      </c>
      <c r="G959" s="25"/>
      <c r="H959" s="23" t="str">
        <f t="array" ref="H959">IF(I959="","",XLOOKUP(I959,selector_16,selector_16_ids,""))</f>
        <v/>
      </c>
      <c r="I959" s="25"/>
      <c r="J959" s="14"/>
      <c r="K959" s="14"/>
      <c r="L959" s="14"/>
      <c r="M959" s="23" t="str">
        <f t="array" ref="M959">IF(N959="","",XLOOKUP(N959,selector_07,selector_07_ids,""))</f>
        <v/>
      </c>
      <c r="N959" s="25"/>
      <c r="O959" s="14"/>
      <c r="P959" s="23" t="str">
        <f t="array" ref="P959">IF(Q959="","",XLOOKUP(Q959,selector_04,selector_04_ids,""))</f>
        <v/>
      </c>
      <c r="Q959" s="25"/>
      <c r="R959" s="14"/>
      <c r="S959" s="27"/>
      <c r="T959" s="14"/>
    </row>
    <row r="960">
      <c r="A960" s="14"/>
      <c r="B960" s="23" t="str">
        <f>IF($A960="","",'Система'!$B$4)</f>
        <v/>
      </c>
      <c r="C960" s="14"/>
      <c r="D960" s="14"/>
      <c r="E960" s="14"/>
      <c r="F960" s="23" t="str">
        <f t="array" ref="F960">IF(G960="","",XLOOKUP(G960,selector_15,selector_15_ids,""))</f>
        <v/>
      </c>
      <c r="G960" s="25"/>
      <c r="H960" s="23" t="str">
        <f t="array" ref="H960">IF(I960="","",XLOOKUP(I960,selector_16,selector_16_ids,""))</f>
        <v/>
      </c>
      <c r="I960" s="25"/>
      <c r="J960" s="14"/>
      <c r="K960" s="14"/>
      <c r="L960" s="14"/>
      <c r="M960" s="23" t="str">
        <f t="array" ref="M960">IF(N960="","",XLOOKUP(N960,selector_07,selector_07_ids,""))</f>
        <v/>
      </c>
      <c r="N960" s="25"/>
      <c r="O960" s="14"/>
      <c r="P960" s="23" t="str">
        <f t="array" ref="P960">IF(Q960="","",XLOOKUP(Q960,selector_04,selector_04_ids,""))</f>
        <v/>
      </c>
      <c r="Q960" s="25"/>
      <c r="R960" s="14"/>
      <c r="S960" s="27"/>
      <c r="T960" s="14"/>
    </row>
    <row r="961">
      <c r="A961" s="14"/>
      <c r="B961" s="23" t="str">
        <f>IF($A961="","",'Система'!$B$4)</f>
        <v/>
      </c>
      <c r="C961" s="14"/>
      <c r="D961" s="14"/>
      <c r="E961" s="14"/>
      <c r="F961" s="23" t="str">
        <f t="array" ref="F961">IF(G961="","",XLOOKUP(G961,selector_15,selector_15_ids,""))</f>
        <v/>
      </c>
      <c r="G961" s="25"/>
      <c r="H961" s="23" t="str">
        <f t="array" ref="H961">IF(I961="","",XLOOKUP(I961,selector_16,selector_16_ids,""))</f>
        <v/>
      </c>
      <c r="I961" s="25"/>
      <c r="J961" s="14"/>
      <c r="K961" s="14"/>
      <c r="L961" s="14"/>
      <c r="M961" s="23" t="str">
        <f t="array" ref="M961">IF(N961="","",XLOOKUP(N961,selector_07,selector_07_ids,""))</f>
        <v/>
      </c>
      <c r="N961" s="25"/>
      <c r="O961" s="14"/>
      <c r="P961" s="23" t="str">
        <f t="array" ref="P961">IF(Q961="","",XLOOKUP(Q961,selector_04,selector_04_ids,""))</f>
        <v/>
      </c>
      <c r="Q961" s="25"/>
      <c r="R961" s="14"/>
      <c r="S961" s="27"/>
      <c r="T961" s="14"/>
    </row>
    <row r="962">
      <c r="A962" s="14"/>
      <c r="B962" s="23" t="str">
        <f>IF($A962="","",'Система'!$B$4)</f>
        <v/>
      </c>
      <c r="C962" s="14"/>
      <c r="D962" s="14"/>
      <c r="E962" s="14"/>
      <c r="F962" s="23" t="str">
        <f t="array" ref="F962">IF(G962="","",XLOOKUP(G962,selector_15,selector_15_ids,""))</f>
        <v/>
      </c>
      <c r="G962" s="25"/>
      <c r="H962" s="23" t="str">
        <f t="array" ref="H962">IF(I962="","",XLOOKUP(I962,selector_16,selector_16_ids,""))</f>
        <v/>
      </c>
      <c r="I962" s="25"/>
      <c r="J962" s="14"/>
      <c r="K962" s="14"/>
      <c r="L962" s="14"/>
      <c r="M962" s="23" t="str">
        <f t="array" ref="M962">IF(N962="","",XLOOKUP(N962,selector_07,selector_07_ids,""))</f>
        <v/>
      </c>
      <c r="N962" s="25"/>
      <c r="O962" s="14"/>
      <c r="P962" s="23" t="str">
        <f t="array" ref="P962">IF(Q962="","",XLOOKUP(Q962,selector_04,selector_04_ids,""))</f>
        <v/>
      </c>
      <c r="Q962" s="25"/>
      <c r="R962" s="14"/>
      <c r="S962" s="27"/>
      <c r="T962" s="14"/>
    </row>
    <row r="963">
      <c r="A963" s="14"/>
      <c r="B963" s="23" t="str">
        <f>IF($A963="","",'Система'!$B$4)</f>
        <v/>
      </c>
      <c r="C963" s="14"/>
      <c r="D963" s="14"/>
      <c r="E963" s="14"/>
      <c r="F963" s="23" t="str">
        <f t="array" ref="F963">IF(G963="","",XLOOKUP(G963,selector_15,selector_15_ids,""))</f>
        <v/>
      </c>
      <c r="G963" s="25"/>
      <c r="H963" s="23" t="str">
        <f t="array" ref="H963">IF(I963="","",XLOOKUP(I963,selector_16,selector_16_ids,""))</f>
        <v/>
      </c>
      <c r="I963" s="25"/>
      <c r="J963" s="14"/>
      <c r="K963" s="14"/>
      <c r="L963" s="14"/>
      <c r="M963" s="23" t="str">
        <f t="array" ref="M963">IF(N963="","",XLOOKUP(N963,selector_07,selector_07_ids,""))</f>
        <v/>
      </c>
      <c r="N963" s="25"/>
      <c r="O963" s="14"/>
      <c r="P963" s="23" t="str">
        <f t="array" ref="P963">IF(Q963="","",XLOOKUP(Q963,selector_04,selector_04_ids,""))</f>
        <v/>
      </c>
      <c r="Q963" s="25"/>
      <c r="R963" s="14"/>
      <c r="S963" s="27"/>
      <c r="T963" s="14"/>
    </row>
    <row r="964">
      <c r="A964" s="14"/>
      <c r="B964" s="23" t="str">
        <f>IF($A964="","",'Система'!$B$4)</f>
        <v/>
      </c>
      <c r="C964" s="14"/>
      <c r="D964" s="14"/>
      <c r="E964" s="14"/>
      <c r="F964" s="23" t="str">
        <f t="array" ref="F964">IF(G964="","",XLOOKUP(G964,selector_15,selector_15_ids,""))</f>
        <v/>
      </c>
      <c r="G964" s="25"/>
      <c r="H964" s="23" t="str">
        <f t="array" ref="H964">IF(I964="","",XLOOKUP(I964,selector_16,selector_16_ids,""))</f>
        <v/>
      </c>
      <c r="I964" s="25"/>
      <c r="J964" s="14"/>
      <c r="K964" s="14"/>
      <c r="L964" s="14"/>
      <c r="M964" s="23" t="str">
        <f t="array" ref="M964">IF(N964="","",XLOOKUP(N964,selector_07,selector_07_ids,""))</f>
        <v/>
      </c>
      <c r="N964" s="25"/>
      <c r="O964" s="14"/>
      <c r="P964" s="23" t="str">
        <f t="array" ref="P964">IF(Q964="","",XLOOKUP(Q964,selector_04,selector_04_ids,""))</f>
        <v/>
      </c>
      <c r="Q964" s="25"/>
      <c r="R964" s="14"/>
      <c r="S964" s="27"/>
      <c r="T964" s="14"/>
    </row>
    <row r="965">
      <c r="A965" s="14"/>
      <c r="B965" s="23" t="str">
        <f>IF($A965="","",'Система'!$B$4)</f>
        <v/>
      </c>
      <c r="C965" s="14"/>
      <c r="D965" s="14"/>
      <c r="E965" s="14"/>
      <c r="F965" s="23" t="str">
        <f t="array" ref="F965">IF(G965="","",XLOOKUP(G965,selector_15,selector_15_ids,""))</f>
        <v/>
      </c>
      <c r="G965" s="25"/>
      <c r="H965" s="23" t="str">
        <f t="array" ref="H965">IF(I965="","",XLOOKUP(I965,selector_16,selector_16_ids,""))</f>
        <v/>
      </c>
      <c r="I965" s="25"/>
      <c r="J965" s="14"/>
      <c r="K965" s="14"/>
      <c r="L965" s="14"/>
      <c r="M965" s="23" t="str">
        <f t="array" ref="M965">IF(N965="","",XLOOKUP(N965,selector_07,selector_07_ids,""))</f>
        <v/>
      </c>
      <c r="N965" s="25"/>
      <c r="O965" s="14"/>
      <c r="P965" s="23" t="str">
        <f t="array" ref="P965">IF(Q965="","",XLOOKUP(Q965,selector_04,selector_04_ids,""))</f>
        <v/>
      </c>
      <c r="Q965" s="25"/>
      <c r="R965" s="14"/>
      <c r="S965" s="27"/>
      <c r="T965" s="14"/>
    </row>
    <row r="966">
      <c r="A966" s="14"/>
      <c r="B966" s="23" t="str">
        <f>IF($A966="","",'Система'!$B$4)</f>
        <v/>
      </c>
      <c r="C966" s="14"/>
      <c r="D966" s="14"/>
      <c r="E966" s="14"/>
      <c r="F966" s="23" t="str">
        <f t="array" ref="F966">IF(G966="","",XLOOKUP(G966,selector_15,selector_15_ids,""))</f>
        <v/>
      </c>
      <c r="G966" s="25"/>
      <c r="H966" s="23" t="str">
        <f t="array" ref="H966">IF(I966="","",XLOOKUP(I966,selector_16,selector_16_ids,""))</f>
        <v/>
      </c>
      <c r="I966" s="25"/>
      <c r="J966" s="14"/>
      <c r="K966" s="14"/>
      <c r="L966" s="14"/>
      <c r="M966" s="23" t="str">
        <f t="array" ref="M966">IF(N966="","",XLOOKUP(N966,selector_07,selector_07_ids,""))</f>
        <v/>
      </c>
      <c r="N966" s="25"/>
      <c r="O966" s="14"/>
      <c r="P966" s="23" t="str">
        <f t="array" ref="P966">IF(Q966="","",XLOOKUP(Q966,selector_04,selector_04_ids,""))</f>
        <v/>
      </c>
      <c r="Q966" s="25"/>
      <c r="R966" s="14"/>
      <c r="S966" s="27"/>
      <c r="T966" s="14"/>
    </row>
    <row r="967">
      <c r="A967" s="14"/>
      <c r="B967" s="23" t="str">
        <f>IF($A967="","",'Система'!$B$4)</f>
        <v/>
      </c>
      <c r="C967" s="14"/>
      <c r="D967" s="14"/>
      <c r="E967" s="14"/>
      <c r="F967" s="23" t="str">
        <f t="array" ref="F967">IF(G967="","",XLOOKUP(G967,selector_15,selector_15_ids,""))</f>
        <v/>
      </c>
      <c r="G967" s="25"/>
      <c r="H967" s="23" t="str">
        <f t="array" ref="H967">IF(I967="","",XLOOKUP(I967,selector_16,selector_16_ids,""))</f>
        <v/>
      </c>
      <c r="I967" s="25"/>
      <c r="J967" s="14"/>
      <c r="K967" s="14"/>
      <c r="L967" s="14"/>
      <c r="M967" s="23" t="str">
        <f t="array" ref="M967">IF(N967="","",XLOOKUP(N967,selector_07,selector_07_ids,""))</f>
        <v/>
      </c>
      <c r="N967" s="25"/>
      <c r="O967" s="14"/>
      <c r="P967" s="23" t="str">
        <f t="array" ref="P967">IF(Q967="","",XLOOKUP(Q967,selector_04,selector_04_ids,""))</f>
        <v/>
      </c>
      <c r="Q967" s="25"/>
      <c r="R967" s="14"/>
      <c r="S967" s="27"/>
      <c r="T967" s="14"/>
    </row>
    <row r="968">
      <c r="A968" s="14"/>
      <c r="B968" s="23" t="str">
        <f>IF($A968="","",'Система'!$B$4)</f>
        <v/>
      </c>
      <c r="C968" s="14"/>
      <c r="D968" s="14"/>
      <c r="E968" s="14"/>
      <c r="F968" s="23" t="str">
        <f t="array" ref="F968">IF(G968="","",XLOOKUP(G968,selector_15,selector_15_ids,""))</f>
        <v/>
      </c>
      <c r="G968" s="25"/>
      <c r="H968" s="23" t="str">
        <f t="array" ref="H968">IF(I968="","",XLOOKUP(I968,selector_16,selector_16_ids,""))</f>
        <v/>
      </c>
      <c r="I968" s="25"/>
      <c r="J968" s="14"/>
      <c r="K968" s="14"/>
      <c r="L968" s="14"/>
      <c r="M968" s="23" t="str">
        <f t="array" ref="M968">IF(N968="","",XLOOKUP(N968,selector_07,selector_07_ids,""))</f>
        <v/>
      </c>
      <c r="N968" s="25"/>
      <c r="O968" s="14"/>
      <c r="P968" s="23" t="str">
        <f t="array" ref="P968">IF(Q968="","",XLOOKUP(Q968,selector_04,selector_04_ids,""))</f>
        <v/>
      </c>
      <c r="Q968" s="25"/>
      <c r="R968" s="14"/>
      <c r="S968" s="27"/>
      <c r="T968" s="14"/>
    </row>
    <row r="969">
      <c r="A969" s="14"/>
      <c r="B969" s="23" t="str">
        <f>IF($A969="","",'Система'!$B$4)</f>
        <v/>
      </c>
      <c r="C969" s="14"/>
      <c r="D969" s="14"/>
      <c r="E969" s="14"/>
      <c r="F969" s="23" t="str">
        <f t="array" ref="F969">IF(G969="","",XLOOKUP(G969,selector_15,selector_15_ids,""))</f>
        <v/>
      </c>
      <c r="G969" s="25"/>
      <c r="H969" s="23" t="str">
        <f t="array" ref="H969">IF(I969="","",XLOOKUP(I969,selector_16,selector_16_ids,""))</f>
        <v/>
      </c>
      <c r="I969" s="25"/>
      <c r="J969" s="14"/>
      <c r="K969" s="14"/>
      <c r="L969" s="14"/>
      <c r="M969" s="23" t="str">
        <f t="array" ref="M969">IF(N969="","",XLOOKUP(N969,selector_07,selector_07_ids,""))</f>
        <v/>
      </c>
      <c r="N969" s="25"/>
      <c r="O969" s="14"/>
      <c r="P969" s="23" t="str">
        <f t="array" ref="P969">IF(Q969="","",XLOOKUP(Q969,selector_04,selector_04_ids,""))</f>
        <v/>
      </c>
      <c r="Q969" s="25"/>
      <c r="R969" s="14"/>
      <c r="S969" s="27"/>
      <c r="T969" s="14"/>
    </row>
    <row r="970">
      <c r="A970" s="14"/>
      <c r="B970" s="23" t="str">
        <f>IF($A970="","",'Система'!$B$4)</f>
        <v/>
      </c>
      <c r="C970" s="14"/>
      <c r="D970" s="14"/>
      <c r="E970" s="14"/>
      <c r="F970" s="23" t="str">
        <f t="array" ref="F970">IF(G970="","",XLOOKUP(G970,selector_15,selector_15_ids,""))</f>
        <v/>
      </c>
      <c r="G970" s="25"/>
      <c r="H970" s="23" t="str">
        <f t="array" ref="H970">IF(I970="","",XLOOKUP(I970,selector_16,selector_16_ids,""))</f>
        <v/>
      </c>
      <c r="I970" s="25"/>
      <c r="J970" s="14"/>
      <c r="K970" s="14"/>
      <c r="L970" s="14"/>
      <c r="M970" s="23" t="str">
        <f t="array" ref="M970">IF(N970="","",XLOOKUP(N970,selector_07,selector_07_ids,""))</f>
        <v/>
      </c>
      <c r="N970" s="25"/>
      <c r="O970" s="14"/>
      <c r="P970" s="23" t="str">
        <f t="array" ref="P970">IF(Q970="","",XLOOKUP(Q970,selector_04,selector_04_ids,""))</f>
        <v/>
      </c>
      <c r="Q970" s="25"/>
      <c r="R970" s="14"/>
      <c r="S970" s="27"/>
      <c r="T970" s="14"/>
    </row>
    <row r="971">
      <c r="A971" s="14"/>
      <c r="B971" s="23" t="str">
        <f>IF($A971="","",'Система'!$B$4)</f>
        <v/>
      </c>
      <c r="C971" s="14"/>
      <c r="D971" s="14"/>
      <c r="E971" s="14"/>
      <c r="F971" s="23" t="str">
        <f t="array" ref="F971">IF(G971="","",XLOOKUP(G971,selector_15,selector_15_ids,""))</f>
        <v/>
      </c>
      <c r="G971" s="25"/>
      <c r="H971" s="23" t="str">
        <f t="array" ref="H971">IF(I971="","",XLOOKUP(I971,selector_16,selector_16_ids,""))</f>
        <v/>
      </c>
      <c r="I971" s="25"/>
      <c r="J971" s="14"/>
      <c r="K971" s="14"/>
      <c r="L971" s="14"/>
      <c r="M971" s="23" t="str">
        <f t="array" ref="M971">IF(N971="","",XLOOKUP(N971,selector_07,selector_07_ids,""))</f>
        <v/>
      </c>
      <c r="N971" s="25"/>
      <c r="O971" s="14"/>
      <c r="P971" s="23" t="str">
        <f t="array" ref="P971">IF(Q971="","",XLOOKUP(Q971,selector_04,selector_04_ids,""))</f>
        <v/>
      </c>
      <c r="Q971" s="25"/>
      <c r="R971" s="14"/>
      <c r="S971" s="27"/>
      <c r="T971" s="14"/>
    </row>
    <row r="972">
      <c r="A972" s="14"/>
      <c r="B972" s="23" t="str">
        <f>IF($A972="","",'Система'!$B$4)</f>
        <v/>
      </c>
      <c r="C972" s="14"/>
      <c r="D972" s="14"/>
      <c r="E972" s="14"/>
      <c r="F972" s="23" t="str">
        <f t="array" ref="F972">IF(G972="","",XLOOKUP(G972,selector_15,selector_15_ids,""))</f>
        <v/>
      </c>
      <c r="G972" s="25"/>
      <c r="H972" s="23" t="str">
        <f t="array" ref="H972">IF(I972="","",XLOOKUP(I972,selector_16,selector_16_ids,""))</f>
        <v/>
      </c>
      <c r="I972" s="25"/>
      <c r="J972" s="14"/>
      <c r="K972" s="14"/>
      <c r="L972" s="14"/>
      <c r="M972" s="23" t="str">
        <f t="array" ref="M972">IF(N972="","",XLOOKUP(N972,selector_07,selector_07_ids,""))</f>
        <v/>
      </c>
      <c r="N972" s="25"/>
      <c r="O972" s="14"/>
      <c r="P972" s="23" t="str">
        <f t="array" ref="P972">IF(Q972="","",XLOOKUP(Q972,selector_04,selector_04_ids,""))</f>
        <v/>
      </c>
      <c r="Q972" s="25"/>
      <c r="R972" s="14"/>
      <c r="S972" s="27"/>
      <c r="T972" s="14"/>
    </row>
    <row r="973">
      <c r="A973" s="14"/>
      <c r="B973" s="23" t="str">
        <f>IF($A973="","",'Система'!$B$4)</f>
        <v/>
      </c>
      <c r="C973" s="14"/>
      <c r="D973" s="14"/>
      <c r="E973" s="14"/>
      <c r="F973" s="23" t="str">
        <f t="array" ref="F973">IF(G973="","",XLOOKUP(G973,selector_15,selector_15_ids,""))</f>
        <v/>
      </c>
      <c r="G973" s="25"/>
      <c r="H973" s="23" t="str">
        <f t="array" ref="H973">IF(I973="","",XLOOKUP(I973,selector_16,selector_16_ids,""))</f>
        <v/>
      </c>
      <c r="I973" s="25"/>
      <c r="J973" s="14"/>
      <c r="K973" s="14"/>
      <c r="L973" s="14"/>
      <c r="M973" s="23" t="str">
        <f t="array" ref="M973">IF(N973="","",XLOOKUP(N973,selector_07,selector_07_ids,""))</f>
        <v/>
      </c>
      <c r="N973" s="25"/>
      <c r="O973" s="14"/>
      <c r="P973" s="23" t="str">
        <f t="array" ref="P973">IF(Q973="","",XLOOKUP(Q973,selector_04,selector_04_ids,""))</f>
        <v/>
      </c>
      <c r="Q973" s="25"/>
      <c r="R973" s="14"/>
      <c r="S973" s="27"/>
      <c r="T973" s="14"/>
    </row>
    <row r="974">
      <c r="A974" s="14"/>
      <c r="B974" s="23" t="str">
        <f>IF($A974="","",'Система'!$B$4)</f>
        <v/>
      </c>
      <c r="C974" s="14"/>
      <c r="D974" s="14"/>
      <c r="E974" s="14"/>
      <c r="F974" s="23" t="str">
        <f t="array" ref="F974">IF(G974="","",XLOOKUP(G974,selector_15,selector_15_ids,""))</f>
        <v/>
      </c>
      <c r="G974" s="25"/>
      <c r="H974" s="23" t="str">
        <f t="array" ref="H974">IF(I974="","",XLOOKUP(I974,selector_16,selector_16_ids,""))</f>
        <v/>
      </c>
      <c r="I974" s="25"/>
      <c r="J974" s="14"/>
      <c r="K974" s="14"/>
      <c r="L974" s="14"/>
      <c r="M974" s="23" t="str">
        <f t="array" ref="M974">IF(N974="","",XLOOKUP(N974,selector_07,selector_07_ids,""))</f>
        <v/>
      </c>
      <c r="N974" s="25"/>
      <c r="O974" s="14"/>
      <c r="P974" s="23" t="str">
        <f t="array" ref="P974">IF(Q974="","",XLOOKUP(Q974,selector_04,selector_04_ids,""))</f>
        <v/>
      </c>
      <c r="Q974" s="25"/>
      <c r="R974" s="14"/>
      <c r="S974" s="27"/>
      <c r="T974" s="14"/>
    </row>
    <row r="975">
      <c r="A975" s="14"/>
      <c r="B975" s="23" t="str">
        <f>IF($A975="","",'Система'!$B$4)</f>
        <v/>
      </c>
      <c r="C975" s="14"/>
      <c r="D975" s="14"/>
      <c r="E975" s="14"/>
      <c r="F975" s="23" t="str">
        <f t="array" ref="F975">IF(G975="","",XLOOKUP(G975,selector_15,selector_15_ids,""))</f>
        <v/>
      </c>
      <c r="G975" s="25"/>
      <c r="H975" s="23" t="str">
        <f t="array" ref="H975">IF(I975="","",XLOOKUP(I975,selector_16,selector_16_ids,""))</f>
        <v/>
      </c>
      <c r="I975" s="25"/>
      <c r="J975" s="14"/>
      <c r="K975" s="14"/>
      <c r="L975" s="14"/>
      <c r="M975" s="23" t="str">
        <f t="array" ref="M975">IF(N975="","",XLOOKUP(N975,selector_07,selector_07_ids,""))</f>
        <v/>
      </c>
      <c r="N975" s="25"/>
      <c r="O975" s="14"/>
      <c r="P975" s="23" t="str">
        <f t="array" ref="P975">IF(Q975="","",XLOOKUP(Q975,selector_04,selector_04_ids,""))</f>
        <v/>
      </c>
      <c r="Q975" s="25"/>
      <c r="R975" s="14"/>
      <c r="S975" s="27"/>
      <c r="T975" s="14"/>
    </row>
    <row r="976">
      <c r="A976" s="14"/>
      <c r="B976" s="23" t="str">
        <f>IF($A976="","",'Система'!$B$4)</f>
        <v/>
      </c>
      <c r="C976" s="14"/>
      <c r="D976" s="14"/>
      <c r="E976" s="14"/>
      <c r="F976" s="23" t="str">
        <f t="array" ref="F976">IF(G976="","",XLOOKUP(G976,selector_15,selector_15_ids,""))</f>
        <v/>
      </c>
      <c r="G976" s="25"/>
      <c r="H976" s="23" t="str">
        <f t="array" ref="H976">IF(I976="","",XLOOKUP(I976,selector_16,selector_16_ids,""))</f>
        <v/>
      </c>
      <c r="I976" s="25"/>
      <c r="J976" s="14"/>
      <c r="K976" s="14"/>
      <c r="L976" s="14"/>
      <c r="M976" s="23" t="str">
        <f t="array" ref="M976">IF(N976="","",XLOOKUP(N976,selector_07,selector_07_ids,""))</f>
        <v/>
      </c>
      <c r="N976" s="25"/>
      <c r="O976" s="14"/>
      <c r="P976" s="23" t="str">
        <f t="array" ref="P976">IF(Q976="","",XLOOKUP(Q976,selector_04,selector_04_ids,""))</f>
        <v/>
      </c>
      <c r="Q976" s="25"/>
      <c r="R976" s="14"/>
      <c r="S976" s="27"/>
      <c r="T976" s="14"/>
    </row>
    <row r="977">
      <c r="A977" s="14"/>
      <c r="B977" s="23" t="str">
        <f>IF($A977="","",'Система'!$B$4)</f>
        <v/>
      </c>
      <c r="C977" s="14"/>
      <c r="D977" s="14"/>
      <c r="E977" s="14"/>
      <c r="F977" s="23" t="str">
        <f t="array" ref="F977">IF(G977="","",XLOOKUP(G977,selector_15,selector_15_ids,""))</f>
        <v/>
      </c>
      <c r="G977" s="25"/>
      <c r="H977" s="23" t="str">
        <f t="array" ref="H977">IF(I977="","",XLOOKUP(I977,selector_16,selector_16_ids,""))</f>
        <v/>
      </c>
      <c r="I977" s="25"/>
      <c r="J977" s="14"/>
      <c r="K977" s="14"/>
      <c r="L977" s="14"/>
      <c r="M977" s="23" t="str">
        <f t="array" ref="M977">IF(N977="","",XLOOKUP(N977,selector_07,selector_07_ids,""))</f>
        <v/>
      </c>
      <c r="N977" s="25"/>
      <c r="O977" s="14"/>
      <c r="P977" s="23" t="str">
        <f t="array" ref="P977">IF(Q977="","",XLOOKUP(Q977,selector_04,selector_04_ids,""))</f>
        <v/>
      </c>
      <c r="Q977" s="25"/>
      <c r="R977" s="14"/>
      <c r="S977" s="27"/>
      <c r="T977" s="14"/>
    </row>
    <row r="978">
      <c r="A978" s="14"/>
      <c r="B978" s="23" t="str">
        <f>IF($A978="","",'Система'!$B$4)</f>
        <v/>
      </c>
      <c r="C978" s="14"/>
      <c r="D978" s="14"/>
      <c r="E978" s="14"/>
      <c r="F978" s="23" t="str">
        <f t="array" ref="F978">IF(G978="","",XLOOKUP(G978,selector_15,selector_15_ids,""))</f>
        <v/>
      </c>
      <c r="G978" s="25"/>
      <c r="H978" s="23" t="str">
        <f t="array" ref="H978">IF(I978="","",XLOOKUP(I978,selector_16,selector_16_ids,""))</f>
        <v/>
      </c>
      <c r="I978" s="25"/>
      <c r="J978" s="14"/>
      <c r="K978" s="14"/>
      <c r="L978" s="14"/>
      <c r="M978" s="23" t="str">
        <f t="array" ref="M978">IF(N978="","",XLOOKUP(N978,selector_07,selector_07_ids,""))</f>
        <v/>
      </c>
      <c r="N978" s="25"/>
      <c r="O978" s="14"/>
      <c r="P978" s="23" t="str">
        <f t="array" ref="P978">IF(Q978="","",XLOOKUP(Q978,selector_04,selector_04_ids,""))</f>
        <v/>
      </c>
      <c r="Q978" s="25"/>
      <c r="R978" s="14"/>
      <c r="S978" s="27"/>
      <c r="T978" s="14"/>
    </row>
    <row r="979">
      <c r="A979" s="14"/>
      <c r="B979" s="23" t="str">
        <f>IF($A979="","",'Система'!$B$4)</f>
        <v/>
      </c>
      <c r="C979" s="14"/>
      <c r="D979" s="14"/>
      <c r="E979" s="14"/>
      <c r="F979" s="23" t="str">
        <f t="array" ref="F979">IF(G979="","",XLOOKUP(G979,selector_15,selector_15_ids,""))</f>
        <v/>
      </c>
      <c r="G979" s="25"/>
      <c r="H979" s="23" t="str">
        <f t="array" ref="H979">IF(I979="","",XLOOKUP(I979,selector_16,selector_16_ids,""))</f>
        <v/>
      </c>
      <c r="I979" s="25"/>
      <c r="J979" s="14"/>
      <c r="K979" s="14"/>
      <c r="L979" s="14"/>
      <c r="M979" s="23" t="str">
        <f t="array" ref="M979">IF(N979="","",XLOOKUP(N979,selector_07,selector_07_ids,""))</f>
        <v/>
      </c>
      <c r="N979" s="25"/>
      <c r="O979" s="14"/>
      <c r="P979" s="23" t="str">
        <f t="array" ref="P979">IF(Q979="","",XLOOKUP(Q979,selector_04,selector_04_ids,""))</f>
        <v/>
      </c>
      <c r="Q979" s="25"/>
      <c r="R979" s="14"/>
      <c r="S979" s="27"/>
      <c r="T979" s="14"/>
    </row>
    <row r="980">
      <c r="A980" s="14"/>
      <c r="B980" s="23" t="str">
        <f>IF($A980="","",'Система'!$B$4)</f>
        <v/>
      </c>
      <c r="C980" s="14"/>
      <c r="D980" s="14"/>
      <c r="E980" s="14"/>
      <c r="F980" s="23" t="str">
        <f t="array" ref="F980">IF(G980="","",XLOOKUP(G980,selector_15,selector_15_ids,""))</f>
        <v/>
      </c>
      <c r="G980" s="25"/>
      <c r="H980" s="23" t="str">
        <f t="array" ref="H980">IF(I980="","",XLOOKUP(I980,selector_16,selector_16_ids,""))</f>
        <v/>
      </c>
      <c r="I980" s="25"/>
      <c r="J980" s="14"/>
      <c r="K980" s="14"/>
      <c r="L980" s="14"/>
      <c r="M980" s="23" t="str">
        <f t="array" ref="M980">IF(N980="","",XLOOKUP(N980,selector_07,selector_07_ids,""))</f>
        <v/>
      </c>
      <c r="N980" s="25"/>
      <c r="O980" s="14"/>
      <c r="P980" s="23" t="str">
        <f t="array" ref="P980">IF(Q980="","",XLOOKUP(Q980,selector_04,selector_04_ids,""))</f>
        <v/>
      </c>
      <c r="Q980" s="25"/>
      <c r="R980" s="14"/>
      <c r="S980" s="27"/>
      <c r="T980" s="14"/>
    </row>
    <row r="981">
      <c r="A981" s="14"/>
      <c r="B981" s="23" t="str">
        <f>IF($A981="","",'Система'!$B$4)</f>
        <v/>
      </c>
      <c r="C981" s="14"/>
      <c r="D981" s="14"/>
      <c r="E981" s="14"/>
      <c r="F981" s="23" t="str">
        <f t="array" ref="F981">IF(G981="","",XLOOKUP(G981,selector_15,selector_15_ids,""))</f>
        <v/>
      </c>
      <c r="G981" s="25"/>
      <c r="H981" s="23" t="str">
        <f t="array" ref="H981">IF(I981="","",XLOOKUP(I981,selector_16,selector_16_ids,""))</f>
        <v/>
      </c>
      <c r="I981" s="25"/>
      <c r="J981" s="14"/>
      <c r="K981" s="14"/>
      <c r="L981" s="14"/>
      <c r="M981" s="23" t="str">
        <f t="array" ref="M981">IF(N981="","",XLOOKUP(N981,selector_07,selector_07_ids,""))</f>
        <v/>
      </c>
      <c r="N981" s="25"/>
      <c r="O981" s="14"/>
      <c r="P981" s="23" t="str">
        <f t="array" ref="P981">IF(Q981="","",XLOOKUP(Q981,selector_04,selector_04_ids,""))</f>
        <v/>
      </c>
      <c r="Q981" s="25"/>
      <c r="R981" s="14"/>
      <c r="S981" s="27"/>
      <c r="T981" s="14"/>
    </row>
    <row r="982">
      <c r="A982" s="14"/>
      <c r="B982" s="23" t="str">
        <f>IF($A982="","",'Система'!$B$4)</f>
        <v/>
      </c>
      <c r="C982" s="14"/>
      <c r="D982" s="14"/>
      <c r="E982" s="14"/>
      <c r="F982" s="23" t="str">
        <f t="array" ref="F982">IF(G982="","",XLOOKUP(G982,selector_15,selector_15_ids,""))</f>
        <v/>
      </c>
      <c r="G982" s="25"/>
      <c r="H982" s="23" t="str">
        <f t="array" ref="H982">IF(I982="","",XLOOKUP(I982,selector_16,selector_16_ids,""))</f>
        <v/>
      </c>
      <c r="I982" s="25"/>
      <c r="J982" s="14"/>
      <c r="K982" s="14"/>
      <c r="L982" s="14"/>
      <c r="M982" s="23" t="str">
        <f t="array" ref="M982">IF(N982="","",XLOOKUP(N982,selector_07,selector_07_ids,""))</f>
        <v/>
      </c>
      <c r="N982" s="25"/>
      <c r="O982" s="14"/>
      <c r="P982" s="23" t="str">
        <f t="array" ref="P982">IF(Q982="","",XLOOKUP(Q982,selector_04,selector_04_ids,""))</f>
        <v/>
      </c>
      <c r="Q982" s="25"/>
      <c r="R982" s="14"/>
      <c r="S982" s="27"/>
      <c r="T982" s="14"/>
    </row>
    <row r="983">
      <c r="A983" s="14"/>
      <c r="B983" s="23" t="str">
        <f>IF($A983="","",'Система'!$B$4)</f>
        <v/>
      </c>
      <c r="C983" s="14"/>
      <c r="D983" s="14"/>
      <c r="E983" s="14"/>
      <c r="F983" s="23" t="str">
        <f t="array" ref="F983">IF(G983="","",XLOOKUP(G983,selector_15,selector_15_ids,""))</f>
        <v/>
      </c>
      <c r="G983" s="25"/>
      <c r="H983" s="23" t="str">
        <f t="array" ref="H983">IF(I983="","",XLOOKUP(I983,selector_16,selector_16_ids,""))</f>
        <v/>
      </c>
      <c r="I983" s="25"/>
      <c r="J983" s="14"/>
      <c r="K983" s="14"/>
      <c r="L983" s="14"/>
      <c r="M983" s="23" t="str">
        <f t="array" ref="M983">IF(N983="","",XLOOKUP(N983,selector_07,selector_07_ids,""))</f>
        <v/>
      </c>
      <c r="N983" s="25"/>
      <c r="O983" s="14"/>
      <c r="P983" s="23" t="str">
        <f t="array" ref="P983">IF(Q983="","",XLOOKUP(Q983,selector_04,selector_04_ids,""))</f>
        <v/>
      </c>
      <c r="Q983" s="25"/>
      <c r="R983" s="14"/>
      <c r="S983" s="27"/>
      <c r="T983" s="14"/>
    </row>
    <row r="984">
      <c r="A984" s="14"/>
      <c r="B984" s="23" t="str">
        <f>IF($A984="","",'Система'!$B$4)</f>
        <v/>
      </c>
      <c r="C984" s="14"/>
      <c r="D984" s="14"/>
      <c r="E984" s="14"/>
      <c r="F984" s="23" t="str">
        <f t="array" ref="F984">IF(G984="","",XLOOKUP(G984,selector_15,selector_15_ids,""))</f>
        <v/>
      </c>
      <c r="G984" s="25"/>
      <c r="H984" s="23" t="str">
        <f t="array" ref="H984">IF(I984="","",XLOOKUP(I984,selector_16,selector_16_ids,""))</f>
        <v/>
      </c>
      <c r="I984" s="25"/>
      <c r="J984" s="14"/>
      <c r="K984" s="14"/>
      <c r="L984" s="14"/>
      <c r="M984" s="23" t="str">
        <f t="array" ref="M984">IF(N984="","",XLOOKUP(N984,selector_07,selector_07_ids,""))</f>
        <v/>
      </c>
      <c r="N984" s="25"/>
      <c r="O984" s="14"/>
      <c r="P984" s="23" t="str">
        <f t="array" ref="P984">IF(Q984="","",XLOOKUP(Q984,selector_04,selector_04_ids,""))</f>
        <v/>
      </c>
      <c r="Q984" s="25"/>
      <c r="R984" s="14"/>
      <c r="S984" s="27"/>
      <c r="T984" s="14"/>
    </row>
    <row r="985">
      <c r="A985" s="14"/>
      <c r="B985" s="23" t="str">
        <f>IF($A985="","",'Система'!$B$4)</f>
        <v/>
      </c>
      <c r="C985" s="14"/>
      <c r="D985" s="14"/>
      <c r="E985" s="14"/>
      <c r="F985" s="23" t="str">
        <f t="array" ref="F985">IF(G985="","",XLOOKUP(G985,selector_15,selector_15_ids,""))</f>
        <v/>
      </c>
      <c r="G985" s="25"/>
      <c r="H985" s="23" t="str">
        <f t="array" ref="H985">IF(I985="","",XLOOKUP(I985,selector_16,selector_16_ids,""))</f>
        <v/>
      </c>
      <c r="I985" s="25"/>
      <c r="J985" s="14"/>
      <c r="K985" s="14"/>
      <c r="L985" s="14"/>
      <c r="M985" s="23" t="str">
        <f t="array" ref="M985">IF(N985="","",XLOOKUP(N985,selector_07,selector_07_ids,""))</f>
        <v/>
      </c>
      <c r="N985" s="25"/>
      <c r="O985" s="14"/>
      <c r="P985" s="23" t="str">
        <f t="array" ref="P985">IF(Q985="","",XLOOKUP(Q985,selector_04,selector_04_ids,""))</f>
        <v/>
      </c>
      <c r="Q985" s="25"/>
      <c r="R985" s="14"/>
      <c r="S985" s="27"/>
      <c r="T985" s="14"/>
    </row>
    <row r="986">
      <c r="A986" s="14"/>
      <c r="B986" s="23" t="str">
        <f>IF($A986="","",'Система'!$B$4)</f>
        <v/>
      </c>
      <c r="C986" s="14"/>
      <c r="D986" s="14"/>
      <c r="E986" s="14"/>
      <c r="F986" s="23" t="str">
        <f t="array" ref="F986">IF(G986="","",XLOOKUP(G986,selector_15,selector_15_ids,""))</f>
        <v/>
      </c>
      <c r="G986" s="25"/>
      <c r="H986" s="23" t="str">
        <f t="array" ref="H986">IF(I986="","",XLOOKUP(I986,selector_16,selector_16_ids,""))</f>
        <v/>
      </c>
      <c r="I986" s="25"/>
      <c r="J986" s="14"/>
      <c r="K986" s="14"/>
      <c r="L986" s="14"/>
      <c r="M986" s="23" t="str">
        <f t="array" ref="M986">IF(N986="","",XLOOKUP(N986,selector_07,selector_07_ids,""))</f>
        <v/>
      </c>
      <c r="N986" s="25"/>
      <c r="O986" s="14"/>
      <c r="P986" s="23" t="str">
        <f t="array" ref="P986">IF(Q986="","",XLOOKUP(Q986,selector_04,selector_04_ids,""))</f>
        <v/>
      </c>
      <c r="Q986" s="25"/>
      <c r="R986" s="14"/>
      <c r="S986" s="27"/>
      <c r="T986" s="14"/>
    </row>
    <row r="987">
      <c r="A987" s="14"/>
      <c r="B987" s="23" t="str">
        <f>IF($A987="","",'Система'!$B$4)</f>
        <v/>
      </c>
      <c r="C987" s="14"/>
      <c r="D987" s="14"/>
      <c r="E987" s="14"/>
      <c r="F987" s="23" t="str">
        <f t="array" ref="F987">IF(G987="","",XLOOKUP(G987,selector_15,selector_15_ids,""))</f>
        <v/>
      </c>
      <c r="G987" s="25"/>
      <c r="H987" s="23" t="str">
        <f t="array" ref="H987">IF(I987="","",XLOOKUP(I987,selector_16,selector_16_ids,""))</f>
        <v/>
      </c>
      <c r="I987" s="25"/>
      <c r="J987" s="14"/>
      <c r="K987" s="14"/>
      <c r="L987" s="14"/>
      <c r="M987" s="23" t="str">
        <f t="array" ref="M987">IF(N987="","",XLOOKUP(N987,selector_07,selector_07_ids,""))</f>
        <v/>
      </c>
      <c r="N987" s="25"/>
      <c r="O987" s="14"/>
      <c r="P987" s="23" t="str">
        <f t="array" ref="P987">IF(Q987="","",XLOOKUP(Q987,selector_04,selector_04_ids,""))</f>
        <v/>
      </c>
      <c r="Q987" s="25"/>
      <c r="R987" s="14"/>
      <c r="S987" s="27"/>
      <c r="T987" s="14"/>
    </row>
    <row r="988">
      <c r="A988" s="14"/>
      <c r="B988" s="23" t="str">
        <f>IF($A988="","",'Система'!$B$4)</f>
        <v/>
      </c>
      <c r="C988" s="14"/>
      <c r="D988" s="14"/>
      <c r="E988" s="14"/>
      <c r="F988" s="23" t="str">
        <f t="array" ref="F988">IF(G988="","",XLOOKUP(G988,selector_15,selector_15_ids,""))</f>
        <v/>
      </c>
      <c r="G988" s="25"/>
      <c r="H988" s="23" t="str">
        <f t="array" ref="H988">IF(I988="","",XLOOKUP(I988,selector_16,selector_16_ids,""))</f>
        <v/>
      </c>
      <c r="I988" s="25"/>
      <c r="J988" s="14"/>
      <c r="K988" s="14"/>
      <c r="L988" s="14"/>
      <c r="M988" s="23" t="str">
        <f t="array" ref="M988">IF(N988="","",XLOOKUP(N988,selector_07,selector_07_ids,""))</f>
        <v/>
      </c>
      <c r="N988" s="25"/>
      <c r="O988" s="14"/>
      <c r="P988" s="23" t="str">
        <f t="array" ref="P988">IF(Q988="","",XLOOKUP(Q988,selector_04,selector_04_ids,""))</f>
        <v/>
      </c>
      <c r="Q988" s="25"/>
      <c r="R988" s="14"/>
      <c r="S988" s="27"/>
      <c r="T988" s="14"/>
    </row>
    <row r="989">
      <c r="A989" s="14"/>
      <c r="B989" s="23" t="str">
        <f>IF($A989="","",'Система'!$B$4)</f>
        <v/>
      </c>
      <c r="C989" s="14"/>
      <c r="D989" s="14"/>
      <c r="E989" s="14"/>
      <c r="F989" s="23" t="str">
        <f t="array" ref="F989">IF(G989="","",XLOOKUP(G989,selector_15,selector_15_ids,""))</f>
        <v/>
      </c>
      <c r="G989" s="25"/>
      <c r="H989" s="23" t="str">
        <f t="array" ref="H989">IF(I989="","",XLOOKUP(I989,selector_16,selector_16_ids,""))</f>
        <v/>
      </c>
      <c r="I989" s="25"/>
      <c r="J989" s="14"/>
      <c r="K989" s="14"/>
      <c r="L989" s="14"/>
      <c r="M989" s="23" t="str">
        <f t="array" ref="M989">IF(N989="","",XLOOKUP(N989,selector_07,selector_07_ids,""))</f>
        <v/>
      </c>
      <c r="N989" s="25"/>
      <c r="O989" s="14"/>
      <c r="P989" s="23" t="str">
        <f t="array" ref="P989">IF(Q989="","",XLOOKUP(Q989,selector_04,selector_04_ids,""))</f>
        <v/>
      </c>
      <c r="Q989" s="25"/>
      <c r="R989" s="14"/>
      <c r="S989" s="27"/>
      <c r="T989" s="14"/>
    </row>
    <row r="990">
      <c r="A990" s="14"/>
      <c r="B990" s="23" t="str">
        <f>IF($A990="","",'Система'!$B$4)</f>
        <v/>
      </c>
      <c r="C990" s="14"/>
      <c r="D990" s="14"/>
      <c r="E990" s="14"/>
      <c r="F990" s="23" t="str">
        <f t="array" ref="F990">IF(G990="","",XLOOKUP(G990,selector_15,selector_15_ids,""))</f>
        <v/>
      </c>
      <c r="G990" s="25"/>
      <c r="H990" s="23" t="str">
        <f t="array" ref="H990">IF(I990="","",XLOOKUP(I990,selector_16,selector_16_ids,""))</f>
        <v/>
      </c>
      <c r="I990" s="25"/>
      <c r="J990" s="14"/>
      <c r="K990" s="14"/>
      <c r="L990" s="14"/>
      <c r="M990" s="23" t="str">
        <f t="array" ref="M990">IF(N990="","",XLOOKUP(N990,selector_07,selector_07_ids,""))</f>
        <v/>
      </c>
      <c r="N990" s="25"/>
      <c r="O990" s="14"/>
      <c r="P990" s="23" t="str">
        <f t="array" ref="P990">IF(Q990="","",XLOOKUP(Q990,selector_04,selector_04_ids,""))</f>
        <v/>
      </c>
      <c r="Q990" s="25"/>
      <c r="R990" s="14"/>
      <c r="S990" s="27"/>
      <c r="T990" s="14"/>
    </row>
    <row r="991">
      <c r="A991" s="14"/>
      <c r="B991" s="23" t="str">
        <f>IF($A991="","",'Система'!$B$4)</f>
        <v/>
      </c>
      <c r="C991" s="14"/>
      <c r="D991" s="14"/>
      <c r="E991" s="14"/>
      <c r="F991" s="23" t="str">
        <f t="array" ref="F991">IF(G991="","",XLOOKUP(G991,selector_15,selector_15_ids,""))</f>
        <v/>
      </c>
      <c r="G991" s="25"/>
      <c r="H991" s="23" t="str">
        <f t="array" ref="H991">IF(I991="","",XLOOKUP(I991,selector_16,selector_16_ids,""))</f>
        <v/>
      </c>
      <c r="I991" s="25"/>
      <c r="J991" s="14"/>
      <c r="K991" s="14"/>
      <c r="L991" s="14"/>
      <c r="M991" s="23" t="str">
        <f t="array" ref="M991">IF(N991="","",XLOOKUP(N991,selector_07,selector_07_ids,""))</f>
        <v/>
      </c>
      <c r="N991" s="25"/>
      <c r="O991" s="14"/>
      <c r="P991" s="23" t="str">
        <f t="array" ref="P991">IF(Q991="","",XLOOKUP(Q991,selector_04,selector_04_ids,""))</f>
        <v/>
      </c>
      <c r="Q991" s="25"/>
      <c r="R991" s="14"/>
      <c r="S991" s="27"/>
      <c r="T991" s="14"/>
    </row>
    <row r="992">
      <c r="A992" s="14"/>
      <c r="B992" s="23" t="str">
        <f>IF($A992="","",'Система'!$B$4)</f>
        <v/>
      </c>
      <c r="C992" s="14"/>
      <c r="D992" s="14"/>
      <c r="E992" s="14"/>
      <c r="F992" s="23" t="str">
        <f t="array" ref="F992">IF(G992="","",XLOOKUP(G992,selector_15,selector_15_ids,""))</f>
        <v/>
      </c>
      <c r="G992" s="25"/>
      <c r="H992" s="23" t="str">
        <f t="array" ref="H992">IF(I992="","",XLOOKUP(I992,selector_16,selector_16_ids,""))</f>
        <v/>
      </c>
      <c r="I992" s="25"/>
      <c r="J992" s="14"/>
      <c r="K992" s="14"/>
      <c r="L992" s="14"/>
      <c r="M992" s="23" t="str">
        <f t="array" ref="M992">IF(N992="","",XLOOKUP(N992,selector_07,selector_07_ids,""))</f>
        <v/>
      </c>
      <c r="N992" s="25"/>
      <c r="O992" s="14"/>
      <c r="P992" s="23" t="str">
        <f t="array" ref="P992">IF(Q992="","",XLOOKUP(Q992,selector_04,selector_04_ids,""))</f>
        <v/>
      </c>
      <c r="Q992" s="25"/>
      <c r="R992" s="14"/>
      <c r="S992" s="27"/>
      <c r="T992" s="14"/>
    </row>
    <row r="993">
      <c r="A993" s="14"/>
      <c r="B993" s="23" t="str">
        <f>IF($A993="","",'Система'!$B$4)</f>
        <v/>
      </c>
      <c r="C993" s="14"/>
      <c r="D993" s="14"/>
      <c r="E993" s="14"/>
      <c r="F993" s="23" t="str">
        <f t="array" ref="F993">IF(G993="","",XLOOKUP(G993,selector_15,selector_15_ids,""))</f>
        <v/>
      </c>
      <c r="G993" s="25"/>
      <c r="H993" s="23" t="str">
        <f t="array" ref="H993">IF(I993="","",XLOOKUP(I993,selector_16,selector_16_ids,""))</f>
        <v/>
      </c>
      <c r="I993" s="25"/>
      <c r="J993" s="14"/>
      <c r="K993" s="14"/>
      <c r="L993" s="14"/>
      <c r="M993" s="23" t="str">
        <f t="array" ref="M993">IF(N993="","",XLOOKUP(N993,selector_07,selector_07_ids,""))</f>
        <v/>
      </c>
      <c r="N993" s="25"/>
      <c r="O993" s="14"/>
      <c r="P993" s="23" t="str">
        <f t="array" ref="P993">IF(Q993="","",XLOOKUP(Q993,selector_04,selector_04_ids,""))</f>
        <v/>
      </c>
      <c r="Q993" s="25"/>
      <c r="R993" s="14"/>
      <c r="S993" s="27"/>
      <c r="T993" s="14"/>
    </row>
    <row r="994">
      <c r="A994" s="14"/>
      <c r="B994" s="23" t="str">
        <f>IF($A994="","",'Система'!$B$4)</f>
        <v/>
      </c>
      <c r="C994" s="14"/>
      <c r="D994" s="14"/>
      <c r="E994" s="14"/>
      <c r="F994" s="23" t="str">
        <f t="array" ref="F994">IF(G994="","",XLOOKUP(G994,selector_15,selector_15_ids,""))</f>
        <v/>
      </c>
      <c r="G994" s="25"/>
      <c r="H994" s="23" t="str">
        <f t="array" ref="H994">IF(I994="","",XLOOKUP(I994,selector_16,selector_16_ids,""))</f>
        <v/>
      </c>
      <c r="I994" s="25"/>
      <c r="J994" s="14"/>
      <c r="K994" s="14"/>
      <c r="L994" s="14"/>
      <c r="M994" s="23" t="str">
        <f t="array" ref="M994">IF(N994="","",XLOOKUP(N994,selector_07,selector_07_ids,""))</f>
        <v/>
      </c>
      <c r="N994" s="25"/>
      <c r="O994" s="14"/>
      <c r="P994" s="23" t="str">
        <f t="array" ref="P994">IF(Q994="","",XLOOKUP(Q994,selector_04,selector_04_ids,""))</f>
        <v/>
      </c>
      <c r="Q994" s="25"/>
      <c r="R994" s="14"/>
      <c r="S994" s="27"/>
      <c r="T994" s="14"/>
    </row>
    <row r="995">
      <c r="A995" s="14"/>
      <c r="B995" s="23" t="str">
        <f>IF($A995="","",'Система'!$B$4)</f>
        <v/>
      </c>
      <c r="C995" s="14"/>
      <c r="D995" s="14"/>
      <c r="E995" s="14"/>
      <c r="F995" s="23" t="str">
        <f t="array" ref="F995">IF(G995="","",XLOOKUP(G995,selector_15,selector_15_ids,""))</f>
        <v/>
      </c>
      <c r="G995" s="25"/>
      <c r="H995" s="23" t="str">
        <f t="array" ref="H995">IF(I995="","",XLOOKUP(I995,selector_16,selector_16_ids,""))</f>
        <v/>
      </c>
      <c r="I995" s="25"/>
      <c r="J995" s="14"/>
      <c r="K995" s="14"/>
      <c r="L995" s="14"/>
      <c r="M995" s="23" t="str">
        <f t="array" ref="M995">IF(N995="","",XLOOKUP(N995,selector_07,selector_07_ids,""))</f>
        <v/>
      </c>
      <c r="N995" s="25"/>
      <c r="O995" s="14"/>
      <c r="P995" s="23" t="str">
        <f t="array" ref="P995">IF(Q995="","",XLOOKUP(Q995,selector_04,selector_04_ids,""))</f>
        <v/>
      </c>
      <c r="Q995" s="25"/>
      <c r="R995" s="14"/>
      <c r="S995" s="27"/>
      <c r="T995" s="14"/>
    </row>
    <row r="996">
      <c r="A996" s="14"/>
      <c r="B996" s="23" t="str">
        <f>IF($A996="","",'Система'!$B$4)</f>
        <v/>
      </c>
      <c r="C996" s="14"/>
      <c r="D996" s="14"/>
      <c r="E996" s="14"/>
      <c r="F996" s="23" t="str">
        <f t="array" ref="F996">IF(G996="","",XLOOKUP(G996,selector_15,selector_15_ids,""))</f>
        <v/>
      </c>
      <c r="G996" s="25"/>
      <c r="H996" s="23" t="str">
        <f t="array" ref="H996">IF(I996="","",XLOOKUP(I996,selector_16,selector_16_ids,""))</f>
        <v/>
      </c>
      <c r="I996" s="25"/>
      <c r="J996" s="14"/>
      <c r="K996" s="14"/>
      <c r="L996" s="14"/>
      <c r="M996" s="23" t="str">
        <f t="array" ref="M996">IF(N996="","",XLOOKUP(N996,selector_07,selector_07_ids,""))</f>
        <v/>
      </c>
      <c r="N996" s="25"/>
      <c r="O996" s="14"/>
      <c r="P996" s="23" t="str">
        <f t="array" ref="P996">IF(Q996="","",XLOOKUP(Q996,selector_04,selector_04_ids,""))</f>
        <v/>
      </c>
      <c r="Q996" s="25"/>
      <c r="R996" s="14"/>
      <c r="S996" s="27"/>
      <c r="T996" s="14"/>
    </row>
    <row r="997">
      <c r="A997" s="14"/>
      <c r="B997" s="23" t="str">
        <f>IF($A997="","",'Система'!$B$4)</f>
        <v/>
      </c>
      <c r="C997" s="14"/>
      <c r="D997" s="14"/>
      <c r="E997" s="14"/>
      <c r="F997" s="23" t="str">
        <f t="array" ref="F997">IF(G997="","",XLOOKUP(G997,selector_15,selector_15_ids,""))</f>
        <v/>
      </c>
      <c r="G997" s="25"/>
      <c r="H997" s="23" t="str">
        <f t="array" ref="H997">IF(I997="","",XLOOKUP(I997,selector_16,selector_16_ids,""))</f>
        <v/>
      </c>
      <c r="I997" s="25"/>
      <c r="J997" s="14"/>
      <c r="K997" s="14"/>
      <c r="L997" s="14"/>
      <c r="M997" s="23" t="str">
        <f t="array" ref="M997">IF(N997="","",XLOOKUP(N997,selector_07,selector_07_ids,""))</f>
        <v/>
      </c>
      <c r="N997" s="25"/>
      <c r="O997" s="14"/>
      <c r="P997" s="23" t="str">
        <f t="array" ref="P997">IF(Q997="","",XLOOKUP(Q997,selector_04,selector_04_ids,""))</f>
        <v/>
      </c>
      <c r="Q997" s="25"/>
      <c r="R997" s="14"/>
      <c r="S997" s="27"/>
      <c r="T997" s="14"/>
    </row>
    <row r="998">
      <c r="A998" s="14"/>
      <c r="B998" s="23" t="str">
        <f>IF($A998="","",'Система'!$B$4)</f>
        <v/>
      </c>
      <c r="C998" s="14"/>
      <c r="D998" s="14"/>
      <c r="E998" s="14"/>
      <c r="F998" s="23" t="str">
        <f t="array" ref="F998">IF(G998="","",XLOOKUP(G998,selector_15,selector_15_ids,""))</f>
        <v/>
      </c>
      <c r="G998" s="25"/>
      <c r="H998" s="23" t="str">
        <f t="array" ref="H998">IF(I998="","",XLOOKUP(I998,selector_16,selector_16_ids,""))</f>
        <v/>
      </c>
      <c r="I998" s="25"/>
      <c r="J998" s="14"/>
      <c r="K998" s="14"/>
      <c r="L998" s="14"/>
      <c r="M998" s="23" t="str">
        <f t="array" ref="M998">IF(N998="","",XLOOKUP(N998,selector_07,selector_07_ids,""))</f>
        <v/>
      </c>
      <c r="N998" s="25"/>
      <c r="O998" s="14"/>
      <c r="P998" s="23" t="str">
        <f t="array" ref="P998">IF(Q998="","",XLOOKUP(Q998,selector_04,selector_04_ids,""))</f>
        <v/>
      </c>
      <c r="Q998" s="25"/>
      <c r="R998" s="14"/>
      <c r="S998" s="27"/>
      <c r="T998" s="14"/>
    </row>
    <row r="999">
      <c r="A999" s="14"/>
      <c r="B999" s="23" t="str">
        <f>IF($A999="","",'Система'!$B$4)</f>
        <v/>
      </c>
      <c r="C999" s="14"/>
      <c r="D999" s="14"/>
      <c r="E999" s="14"/>
      <c r="F999" s="23" t="str">
        <f t="array" ref="F999">IF(G999="","",XLOOKUP(G999,selector_15,selector_15_ids,""))</f>
        <v/>
      </c>
      <c r="G999" s="25"/>
      <c r="H999" s="23" t="str">
        <f t="array" ref="H999">IF(I999="","",XLOOKUP(I999,selector_16,selector_16_ids,""))</f>
        <v/>
      </c>
      <c r="I999" s="25"/>
      <c r="J999" s="14"/>
      <c r="K999" s="14"/>
      <c r="L999" s="14"/>
      <c r="M999" s="23" t="str">
        <f t="array" ref="M999">IF(N999="","",XLOOKUP(N999,selector_07,selector_07_ids,""))</f>
        <v/>
      </c>
      <c r="N999" s="25"/>
      <c r="O999" s="14"/>
      <c r="P999" s="23" t="str">
        <f t="array" ref="P999">IF(Q999="","",XLOOKUP(Q999,selector_04,selector_04_ids,""))</f>
        <v/>
      </c>
      <c r="Q999" s="25"/>
      <c r="R999" s="14"/>
      <c r="S999" s="27"/>
      <c r="T999" s="14"/>
    </row>
    <row r="1000">
      <c r="A1000" s="14"/>
      <c r="B1000" s="23" t="str">
        <f>IF($A1000="","",'Система'!$B$4)</f>
        <v/>
      </c>
      <c r="C1000" s="14"/>
      <c r="D1000" s="14"/>
      <c r="E1000" s="14"/>
      <c r="F1000" s="23" t="str">
        <f t="array" ref="F1000">IF(G1000="","",XLOOKUP(G1000,selector_15,selector_15_ids,""))</f>
        <v/>
      </c>
      <c r="G1000" s="25"/>
      <c r="H1000" s="23" t="str">
        <f t="array" ref="H1000">IF(I1000="","",XLOOKUP(I1000,selector_16,selector_16_ids,""))</f>
        <v/>
      </c>
      <c r="I1000" s="25"/>
      <c r="J1000" s="14"/>
      <c r="K1000" s="14"/>
      <c r="L1000" s="14"/>
      <c r="M1000" s="23" t="str">
        <f t="array" ref="M1000">IF(N1000="","",XLOOKUP(N1000,selector_07,selector_07_ids,""))</f>
        <v/>
      </c>
      <c r="N1000" s="25"/>
      <c r="O1000" s="14"/>
      <c r="P1000" s="23" t="str">
        <f t="array" ref="P1000">IF(Q1000="","",XLOOKUP(Q1000,selector_04,selector_04_ids,""))</f>
        <v/>
      </c>
      <c r="Q1000" s="25"/>
      <c r="R1000" s="14"/>
      <c r="S1000" s="27"/>
      <c r="T1000" s="14"/>
    </row>
    <row r="1001">
      <c r="A1001" s="14"/>
      <c r="B1001" s="23" t="str">
        <f>IF($A1001="","",'Система'!$B$4)</f>
        <v/>
      </c>
      <c r="C1001" s="14"/>
      <c r="D1001" s="14"/>
      <c r="E1001" s="14"/>
      <c r="F1001" s="23" t="str">
        <f t="array" ref="F1001">IF(G1001="","",XLOOKUP(G1001,selector_15,selector_15_ids,""))</f>
        <v/>
      </c>
      <c r="G1001" s="25"/>
      <c r="H1001" s="23" t="str">
        <f t="array" ref="H1001">IF(I1001="","",XLOOKUP(I1001,selector_16,selector_16_ids,""))</f>
        <v/>
      </c>
      <c r="I1001" s="25"/>
      <c r="J1001" s="14"/>
      <c r="K1001" s="14"/>
      <c r="L1001" s="14"/>
      <c r="M1001" s="23" t="str">
        <f t="array" ref="M1001">IF(N1001="","",XLOOKUP(N1001,selector_07,selector_07_ids,""))</f>
        <v/>
      </c>
      <c r="N1001" s="25"/>
      <c r="O1001" s="14"/>
      <c r="P1001" s="23" t="str">
        <f t="array" ref="P1001">IF(Q1001="","",XLOOKUP(Q1001,selector_04,selector_04_ids,""))</f>
        <v/>
      </c>
      <c r="Q1001" s="25"/>
      <c r="R1001" s="14"/>
      <c r="S1001" s="27"/>
      <c r="T1001" s="14"/>
    </row>
    <row r="1002">
      <c r="A1002" s="14"/>
      <c r="B1002" s="23" t="str">
        <f>IF($A1002="","",'Система'!$B$4)</f>
        <v/>
      </c>
      <c r="C1002" s="14"/>
      <c r="D1002" s="14"/>
      <c r="E1002" s="14"/>
      <c r="F1002" s="23" t="str">
        <f t="array" ref="F1002">IF(G1002="","",XLOOKUP(G1002,selector_15,selector_15_ids,""))</f>
        <v/>
      </c>
      <c r="G1002" s="25"/>
      <c r="H1002" s="23" t="str">
        <f t="array" ref="H1002">IF(I1002="","",XLOOKUP(I1002,selector_16,selector_16_ids,""))</f>
        <v/>
      </c>
      <c r="I1002" s="25"/>
      <c r="J1002" s="14"/>
      <c r="K1002" s="14"/>
      <c r="L1002" s="14"/>
      <c r="M1002" s="23" t="str">
        <f t="array" ref="M1002">IF(N1002="","",XLOOKUP(N1002,selector_07,selector_07_ids,""))</f>
        <v/>
      </c>
      <c r="N1002" s="25"/>
      <c r="O1002" s="14"/>
      <c r="P1002" s="23" t="str">
        <f t="array" ref="P1002">IF(Q1002="","",XLOOKUP(Q1002,selector_04,selector_04_ids,""))</f>
        <v/>
      </c>
      <c r="Q1002" s="25"/>
      <c r="R1002" s="14"/>
      <c r="S1002" s="27"/>
      <c r="T1002" s="14"/>
    </row>
    <row r="1003">
      <c r="A1003" s="14"/>
      <c r="B1003" s="23" t="str">
        <f>IF($A1003="","",'Система'!$B$4)</f>
        <v/>
      </c>
      <c r="C1003" s="14"/>
      <c r="D1003" s="14"/>
      <c r="E1003" s="14"/>
      <c r="F1003" s="23" t="str">
        <f t="array" ref="F1003">IF(G1003="","",XLOOKUP(G1003,selector_15,selector_15_ids,""))</f>
        <v/>
      </c>
      <c r="G1003" s="25"/>
      <c r="H1003" s="23" t="str">
        <f t="array" ref="H1003">IF(I1003="","",XLOOKUP(I1003,selector_16,selector_16_ids,""))</f>
        <v/>
      </c>
      <c r="I1003" s="25"/>
      <c r="J1003" s="14"/>
      <c r="K1003" s="14"/>
      <c r="L1003" s="14"/>
      <c r="M1003" s="23" t="str">
        <f t="array" ref="M1003">IF(N1003="","",XLOOKUP(N1003,selector_07,selector_07_ids,""))</f>
        <v/>
      </c>
      <c r="N1003" s="25"/>
      <c r="O1003" s="14"/>
      <c r="P1003" s="23" t="str">
        <f t="array" ref="P1003">IF(Q1003="","",XLOOKUP(Q1003,selector_04,selector_04_ids,""))</f>
        <v/>
      </c>
      <c r="Q1003" s="25"/>
      <c r="R1003" s="14"/>
      <c r="S1003" s="27"/>
      <c r="T1003" s="14"/>
    </row>
    <row r="1004">
      <c r="A1004" s="14"/>
      <c r="B1004" s="23" t="str">
        <f>IF($A1004="","",'Система'!$B$4)</f>
        <v/>
      </c>
      <c r="C1004" s="14"/>
      <c r="D1004" s="14"/>
      <c r="E1004" s="14"/>
      <c r="F1004" s="23" t="str">
        <f t="array" ref="F1004">IF(G1004="","",XLOOKUP(G1004,selector_15,selector_15_ids,""))</f>
        <v/>
      </c>
      <c r="G1004" s="25"/>
      <c r="H1004" s="23" t="str">
        <f t="array" ref="H1004">IF(I1004="","",XLOOKUP(I1004,selector_16,selector_16_ids,""))</f>
        <v/>
      </c>
      <c r="I1004" s="25"/>
      <c r="J1004" s="14"/>
      <c r="K1004" s="14"/>
      <c r="L1004" s="14"/>
      <c r="M1004" s="23" t="str">
        <f t="array" ref="M1004">IF(N1004="","",XLOOKUP(N1004,selector_07,selector_07_ids,""))</f>
        <v/>
      </c>
      <c r="N1004" s="25"/>
      <c r="O1004" s="14"/>
      <c r="P1004" s="23" t="str">
        <f t="array" ref="P1004">IF(Q1004="","",XLOOKUP(Q1004,selector_04,selector_04_ids,""))</f>
        <v/>
      </c>
      <c r="Q1004" s="25"/>
      <c r="R1004" s="14"/>
      <c r="S1004" s="27"/>
      <c r="T1004" s="14"/>
    </row>
    <row r="1005">
      <c r="A1005" s="14"/>
      <c r="B1005" s="23"/>
      <c r="C1005" s="14"/>
      <c r="D1005" s="14"/>
      <c r="E1005" s="14"/>
      <c r="F1005" s="23"/>
      <c r="G1005" s="25"/>
      <c r="H1005" s="23"/>
      <c r="I1005" s="25"/>
      <c r="J1005" s="14"/>
      <c r="K1005" s="14"/>
      <c r="L1005" s="14"/>
      <c r="M1005" s="23"/>
      <c r="N1005" s="25"/>
      <c r="O1005" s="14"/>
      <c r="P1005" s="23"/>
      <c r="Q1005" s="25"/>
      <c r="R1005" s="14"/>
      <c r="S1005" s="14"/>
      <c r="T1005" s="14"/>
    </row>
  </sheetData>
  <autoFilter ref="$A$4:$T$1004"/>
  <mergeCells count="3">
    <mergeCell ref="A1:T1"/>
    <mergeCell ref="A2:T2"/>
    <mergeCell ref="A3:T3"/>
  </mergeCells>
  <dataValidations>
    <dataValidation type="list" allowBlank="1" showErrorMessage="1" sqref="I5:I1004">
      <formula1>selector_16</formula1>
    </dataValidation>
    <dataValidation type="list" allowBlank="1" showErrorMessage="1" sqref="O5:O1004">
      <formula1>enum_knowledge_status</formula1>
    </dataValidation>
    <dataValidation type="list" allowBlank="1" showErrorMessage="1" sqref="G5:G1004">
      <formula1>selector_15</formula1>
    </dataValidation>
    <dataValidation type="list" allowBlank="1" showErrorMessage="1" sqref="C5:C1004">
      <formula1>enum_version_operation</formula1>
    </dataValidation>
    <dataValidation type="list" allowBlank="1" showErrorMessage="1" sqref="Q5:Q1004">
      <formula1>selector_04</formula1>
    </dataValidation>
    <dataValidation type="list" allowBlank="1" showErrorMessage="1" sqref="N5:N1004">
      <formula1>selector_07</formula1>
    </dataValidation>
  </dataValidation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19.5"/>
    <col customWidth="1" min="4" max="5" width="27.63"/>
    <col customWidth="1" min="6" max="7" width="40.13"/>
    <col customWidth="1" min="8" max="8" width="33.88"/>
    <col customWidth="1" min="9" max="9" width="20.75"/>
    <col customWidth="1" min="10" max="10" width="37.63"/>
    <col customWidth="1" min="11" max="11" width="19.5"/>
    <col customWidth="1" min="12" max="12" width="20.75"/>
    <col customWidth="1" min="13" max="13" width="37.63"/>
    <col customWidth="1" min="14" max="14" width="33.88"/>
    <col customWidth="1" min="15" max="15" width="18.25"/>
    <col customWidth="1" min="16" max="16" width="40.13"/>
    <col hidden="1" min="37" max="38" width="12.63"/>
  </cols>
  <sheetData>
    <row r="1" ht="30.0" customHeight="1">
      <c r="A1" s="1" t="s">
        <v>458</v>
      </c>
    </row>
    <row r="2" ht="25.5" customHeight="1">
      <c r="A2" s="4" t="s">
        <v>459</v>
      </c>
    </row>
    <row r="3" ht="28.5" customHeight="1">
      <c r="A3" s="8" t="s">
        <v>460</v>
      </c>
    </row>
    <row r="4" ht="42.0" customHeight="1">
      <c r="A4" s="18" t="s">
        <v>461</v>
      </c>
      <c r="B4" s="10" t="s">
        <v>177</v>
      </c>
      <c r="C4" s="18" t="s">
        <v>6</v>
      </c>
      <c r="D4" s="18" t="s">
        <v>462</v>
      </c>
      <c r="E4" s="18" t="s">
        <v>463</v>
      </c>
      <c r="F4" s="18" t="s">
        <v>183</v>
      </c>
      <c r="G4" s="10" t="s">
        <v>464</v>
      </c>
      <c r="H4" s="10" t="s">
        <v>106</v>
      </c>
      <c r="I4" s="10" t="s">
        <v>110</v>
      </c>
      <c r="J4" s="20" t="s">
        <v>111</v>
      </c>
      <c r="K4" s="18" t="s">
        <v>7</v>
      </c>
      <c r="L4" s="10" t="s">
        <v>89</v>
      </c>
      <c r="M4" s="20" t="s">
        <v>186</v>
      </c>
      <c r="N4" s="10" t="s">
        <v>188</v>
      </c>
      <c r="O4" s="10" t="s">
        <v>189</v>
      </c>
      <c r="P4" s="10" t="s">
        <v>129</v>
      </c>
    </row>
    <row r="5">
      <c r="A5" s="14"/>
      <c r="B5" s="23" t="str">
        <f>IF($A5="","",'Система'!$B$4)</f>
        <v/>
      </c>
      <c r="C5" s="14"/>
      <c r="D5" s="14"/>
      <c r="E5" s="14"/>
      <c r="F5" s="14"/>
      <c r="G5" s="14"/>
      <c r="H5" s="14"/>
      <c r="I5" s="23" t="str">
        <f t="array" ref="I5">IF(J5="","",XLOOKUP(J5,selector_07,selector_07_ids,""))</f>
        <v/>
      </c>
      <c r="J5" s="25"/>
      <c r="K5" s="14"/>
      <c r="L5" s="23" t="str">
        <f t="array" ref="L5">IF(M5="","",XLOOKUP(M5,selector_04,selector_04_ids,""))</f>
        <v/>
      </c>
      <c r="M5" s="25"/>
      <c r="N5" s="14"/>
      <c r="O5" s="27"/>
      <c r="P5" s="14"/>
      <c r="AK5" s="19" t="str">
        <f>IFERROR(__xludf.DUMMYFUNCTION("ARRAYFORMULA(IFERROR(FILTER(REGEXREPLACE('Срез модели'!$E$5:$E$1004,"" \[id=[^\]]+\]$"",""""),'Срез модели'!$C$5:$C$1004=""Материалы""),""""))"),"")</f>
        <v/>
      </c>
      <c r="AL5" s="19" t="str">
        <f>IFERROR(__xludf.DUMMYFUNCTION("ARRAYFORMULA(IFERROR(FILTER('Срез модели'!$D$5:$D$1004,'Срез модели'!$C$5:$C$1004=""Материалы""),""""))"),"")</f>
        <v/>
      </c>
    </row>
    <row r="6">
      <c r="A6" s="14"/>
      <c r="B6" s="23" t="str">
        <f>IF($A6="","",'Система'!$B$4)</f>
        <v/>
      </c>
      <c r="C6" s="14"/>
      <c r="D6" s="14"/>
      <c r="E6" s="14"/>
      <c r="F6" s="14"/>
      <c r="G6" s="14"/>
      <c r="H6" s="14"/>
      <c r="I6" s="23" t="str">
        <f t="array" ref="I6">IF(J6="","",XLOOKUP(J6,selector_07,selector_07_ids,""))</f>
        <v/>
      </c>
      <c r="J6" s="25"/>
      <c r="K6" s="14"/>
      <c r="L6" s="23" t="str">
        <f t="array" ref="L6">IF(M6="","",XLOOKUP(M6,selector_04,selector_04_ids,""))</f>
        <v/>
      </c>
      <c r="M6" s="25"/>
      <c r="N6" s="14"/>
      <c r="O6" s="27"/>
      <c r="P6" s="14"/>
    </row>
    <row r="7">
      <c r="A7" s="14"/>
      <c r="B7" s="23" t="str">
        <f>IF($A7="","",'Система'!$B$4)</f>
        <v/>
      </c>
      <c r="C7" s="14"/>
      <c r="D7" s="14"/>
      <c r="E7" s="14"/>
      <c r="F7" s="14"/>
      <c r="G7" s="14"/>
      <c r="H7" s="14"/>
      <c r="I7" s="23" t="str">
        <f t="array" ref="I7">IF(J7="","",XLOOKUP(J7,selector_07,selector_07_ids,""))</f>
        <v/>
      </c>
      <c r="J7" s="25"/>
      <c r="K7" s="14"/>
      <c r="L7" s="23" t="str">
        <f t="array" ref="L7">IF(M7="","",XLOOKUP(M7,selector_04,selector_04_ids,""))</f>
        <v/>
      </c>
      <c r="M7" s="25"/>
      <c r="N7" s="14"/>
      <c r="O7" s="27"/>
      <c r="P7" s="14"/>
    </row>
    <row r="8">
      <c r="A8" s="14"/>
      <c r="B8" s="23" t="str">
        <f>IF($A8="","",'Система'!$B$4)</f>
        <v/>
      </c>
      <c r="C8" s="14"/>
      <c r="D8" s="14"/>
      <c r="E8" s="14"/>
      <c r="F8" s="14"/>
      <c r="G8" s="14"/>
      <c r="H8" s="14"/>
      <c r="I8" s="23" t="str">
        <f t="array" ref="I8">IF(J8="","",XLOOKUP(J8,selector_07,selector_07_ids,""))</f>
        <v/>
      </c>
      <c r="J8" s="25"/>
      <c r="K8" s="14"/>
      <c r="L8" s="23" t="str">
        <f t="array" ref="L8">IF(M8="","",XLOOKUP(M8,selector_04,selector_04_ids,""))</f>
        <v/>
      </c>
      <c r="M8" s="25"/>
      <c r="N8" s="14"/>
      <c r="O8" s="27"/>
      <c r="P8" s="14"/>
    </row>
    <row r="9">
      <c r="A9" s="14"/>
      <c r="B9" s="23" t="str">
        <f>IF($A9="","",'Система'!$B$4)</f>
        <v/>
      </c>
      <c r="C9" s="14"/>
      <c r="D9" s="14"/>
      <c r="E9" s="14"/>
      <c r="F9" s="14"/>
      <c r="G9" s="14"/>
      <c r="H9" s="14"/>
      <c r="I9" s="23" t="str">
        <f t="array" ref="I9">IF(J9="","",XLOOKUP(J9,selector_07,selector_07_ids,""))</f>
        <v/>
      </c>
      <c r="J9" s="25"/>
      <c r="K9" s="14"/>
      <c r="L9" s="23" t="str">
        <f t="array" ref="L9">IF(M9="","",XLOOKUP(M9,selector_04,selector_04_ids,""))</f>
        <v/>
      </c>
      <c r="M9" s="25"/>
      <c r="N9" s="14"/>
      <c r="O9" s="27"/>
      <c r="P9" s="14"/>
    </row>
    <row r="10">
      <c r="A10" s="14"/>
      <c r="B10" s="23" t="str">
        <f>IF($A10="","",'Система'!$B$4)</f>
        <v/>
      </c>
      <c r="C10" s="14"/>
      <c r="D10" s="14"/>
      <c r="E10" s="14"/>
      <c r="F10" s="14"/>
      <c r="G10" s="14"/>
      <c r="H10" s="14"/>
      <c r="I10" s="23" t="str">
        <f t="array" ref="I10">IF(J10="","",XLOOKUP(J10,selector_07,selector_07_ids,""))</f>
        <v/>
      </c>
      <c r="J10" s="25"/>
      <c r="K10" s="14"/>
      <c r="L10" s="23" t="str">
        <f t="array" ref="L10">IF(M10="","",XLOOKUP(M10,selector_04,selector_04_ids,""))</f>
        <v/>
      </c>
      <c r="M10" s="25"/>
      <c r="N10" s="14"/>
      <c r="O10" s="27"/>
      <c r="P10" s="14"/>
    </row>
    <row r="11">
      <c r="A11" s="14"/>
      <c r="B11" s="23" t="str">
        <f>IF($A11="","",'Система'!$B$4)</f>
        <v/>
      </c>
      <c r="C11" s="14"/>
      <c r="D11" s="14"/>
      <c r="E11" s="14"/>
      <c r="F11" s="14"/>
      <c r="G11" s="14"/>
      <c r="H11" s="14"/>
      <c r="I11" s="23" t="str">
        <f t="array" ref="I11">IF(J11="","",XLOOKUP(J11,selector_07,selector_07_ids,""))</f>
        <v/>
      </c>
      <c r="J11" s="25"/>
      <c r="K11" s="14"/>
      <c r="L11" s="23" t="str">
        <f t="array" ref="L11">IF(M11="","",XLOOKUP(M11,selector_04,selector_04_ids,""))</f>
        <v/>
      </c>
      <c r="M11" s="25"/>
      <c r="N11" s="14"/>
      <c r="O11" s="27"/>
      <c r="P11" s="14"/>
    </row>
    <row r="12">
      <c r="A12" s="14"/>
      <c r="B12" s="23" t="str">
        <f>IF($A12="","",'Система'!$B$4)</f>
        <v/>
      </c>
      <c r="C12" s="14"/>
      <c r="D12" s="14"/>
      <c r="E12" s="14"/>
      <c r="F12" s="14"/>
      <c r="G12" s="14"/>
      <c r="H12" s="14"/>
      <c r="I12" s="23" t="str">
        <f t="array" ref="I12">IF(J12="","",XLOOKUP(J12,selector_07,selector_07_ids,""))</f>
        <v/>
      </c>
      <c r="J12" s="25"/>
      <c r="K12" s="14"/>
      <c r="L12" s="23" t="str">
        <f t="array" ref="L12">IF(M12="","",XLOOKUP(M12,selector_04,selector_04_ids,""))</f>
        <v/>
      </c>
      <c r="M12" s="25"/>
      <c r="N12" s="14"/>
      <c r="O12" s="27"/>
      <c r="P12" s="14"/>
    </row>
    <row r="13">
      <c r="A13" s="14"/>
      <c r="B13" s="23" t="str">
        <f>IF($A13="","",'Система'!$B$4)</f>
        <v/>
      </c>
      <c r="C13" s="14"/>
      <c r="D13" s="14"/>
      <c r="E13" s="14"/>
      <c r="F13" s="14"/>
      <c r="G13" s="14"/>
      <c r="H13" s="14"/>
      <c r="I13" s="23" t="str">
        <f t="array" ref="I13">IF(J13="","",XLOOKUP(J13,selector_07,selector_07_ids,""))</f>
        <v/>
      </c>
      <c r="J13" s="25"/>
      <c r="K13" s="14"/>
      <c r="L13" s="23" t="str">
        <f t="array" ref="L13">IF(M13="","",XLOOKUP(M13,selector_04,selector_04_ids,""))</f>
        <v/>
      </c>
      <c r="M13" s="25"/>
      <c r="N13" s="14"/>
      <c r="O13" s="27"/>
      <c r="P13" s="14"/>
    </row>
    <row r="14">
      <c r="A14" s="14"/>
      <c r="B14" s="23" t="str">
        <f>IF($A14="","",'Система'!$B$4)</f>
        <v/>
      </c>
      <c r="C14" s="14"/>
      <c r="D14" s="14"/>
      <c r="E14" s="14"/>
      <c r="F14" s="14"/>
      <c r="G14" s="14"/>
      <c r="H14" s="14"/>
      <c r="I14" s="23" t="str">
        <f t="array" ref="I14">IF(J14="","",XLOOKUP(J14,selector_07,selector_07_ids,""))</f>
        <v/>
      </c>
      <c r="J14" s="25"/>
      <c r="K14" s="14"/>
      <c r="L14" s="23" t="str">
        <f t="array" ref="L14">IF(M14="","",XLOOKUP(M14,selector_04,selector_04_ids,""))</f>
        <v/>
      </c>
      <c r="M14" s="25"/>
      <c r="N14" s="14"/>
      <c r="O14" s="27"/>
      <c r="P14" s="14"/>
    </row>
    <row r="15">
      <c r="A15" s="14"/>
      <c r="B15" s="23" t="str">
        <f>IF($A15="","",'Система'!$B$4)</f>
        <v/>
      </c>
      <c r="C15" s="14"/>
      <c r="D15" s="14"/>
      <c r="E15" s="14"/>
      <c r="F15" s="14"/>
      <c r="G15" s="14"/>
      <c r="H15" s="14"/>
      <c r="I15" s="23" t="str">
        <f t="array" ref="I15">IF(J15="","",XLOOKUP(J15,selector_07,selector_07_ids,""))</f>
        <v/>
      </c>
      <c r="J15" s="25"/>
      <c r="K15" s="14"/>
      <c r="L15" s="23" t="str">
        <f t="array" ref="L15">IF(M15="","",XLOOKUP(M15,selector_04,selector_04_ids,""))</f>
        <v/>
      </c>
      <c r="M15" s="25"/>
      <c r="N15" s="14"/>
      <c r="O15" s="27"/>
      <c r="P15" s="14"/>
    </row>
    <row r="16">
      <c r="A16" s="14"/>
      <c r="B16" s="23" t="str">
        <f>IF($A16="","",'Система'!$B$4)</f>
        <v/>
      </c>
      <c r="C16" s="14"/>
      <c r="D16" s="14"/>
      <c r="E16" s="14"/>
      <c r="F16" s="14"/>
      <c r="G16" s="14"/>
      <c r="H16" s="14"/>
      <c r="I16" s="23" t="str">
        <f t="array" ref="I16">IF(J16="","",XLOOKUP(J16,selector_07,selector_07_ids,""))</f>
        <v/>
      </c>
      <c r="J16" s="25"/>
      <c r="K16" s="14"/>
      <c r="L16" s="23" t="str">
        <f t="array" ref="L16">IF(M16="","",XLOOKUP(M16,selector_04,selector_04_ids,""))</f>
        <v/>
      </c>
      <c r="M16" s="25"/>
      <c r="N16" s="14"/>
      <c r="O16" s="27"/>
      <c r="P16" s="14"/>
    </row>
    <row r="17">
      <c r="A17" s="14"/>
      <c r="B17" s="23" t="str">
        <f>IF($A17="","",'Система'!$B$4)</f>
        <v/>
      </c>
      <c r="C17" s="14"/>
      <c r="D17" s="14"/>
      <c r="E17" s="14"/>
      <c r="F17" s="14"/>
      <c r="G17" s="14"/>
      <c r="H17" s="14"/>
      <c r="I17" s="23" t="str">
        <f t="array" ref="I17">IF(J17="","",XLOOKUP(J17,selector_07,selector_07_ids,""))</f>
        <v/>
      </c>
      <c r="J17" s="25"/>
      <c r="K17" s="14"/>
      <c r="L17" s="23" t="str">
        <f t="array" ref="L17">IF(M17="","",XLOOKUP(M17,selector_04,selector_04_ids,""))</f>
        <v/>
      </c>
      <c r="M17" s="25"/>
      <c r="N17" s="14"/>
      <c r="O17" s="27"/>
      <c r="P17" s="14"/>
    </row>
    <row r="18">
      <c r="A18" s="14"/>
      <c r="B18" s="23" t="str">
        <f>IF($A18="","",'Система'!$B$4)</f>
        <v/>
      </c>
      <c r="C18" s="14"/>
      <c r="D18" s="14"/>
      <c r="E18" s="14"/>
      <c r="F18" s="14"/>
      <c r="G18" s="14"/>
      <c r="H18" s="14"/>
      <c r="I18" s="23" t="str">
        <f t="array" ref="I18">IF(J18="","",XLOOKUP(J18,selector_07,selector_07_ids,""))</f>
        <v/>
      </c>
      <c r="J18" s="25"/>
      <c r="K18" s="14"/>
      <c r="L18" s="23" t="str">
        <f t="array" ref="L18">IF(M18="","",XLOOKUP(M18,selector_04,selector_04_ids,""))</f>
        <v/>
      </c>
      <c r="M18" s="25"/>
      <c r="N18" s="14"/>
      <c r="O18" s="27"/>
      <c r="P18" s="14"/>
    </row>
    <row r="19">
      <c r="A19" s="14"/>
      <c r="B19" s="23" t="str">
        <f>IF($A19="","",'Система'!$B$4)</f>
        <v/>
      </c>
      <c r="C19" s="14"/>
      <c r="D19" s="14"/>
      <c r="E19" s="14"/>
      <c r="F19" s="14"/>
      <c r="G19" s="14"/>
      <c r="H19" s="14"/>
      <c r="I19" s="23" t="str">
        <f t="array" ref="I19">IF(J19="","",XLOOKUP(J19,selector_07,selector_07_ids,""))</f>
        <v/>
      </c>
      <c r="J19" s="25"/>
      <c r="K19" s="14"/>
      <c r="L19" s="23" t="str">
        <f t="array" ref="L19">IF(M19="","",XLOOKUP(M19,selector_04,selector_04_ids,""))</f>
        <v/>
      </c>
      <c r="M19" s="25"/>
      <c r="N19" s="14"/>
      <c r="O19" s="27"/>
      <c r="P19" s="14"/>
    </row>
    <row r="20">
      <c r="A20" s="14"/>
      <c r="B20" s="23" t="str">
        <f>IF($A20="","",'Система'!$B$4)</f>
        <v/>
      </c>
      <c r="C20" s="14"/>
      <c r="D20" s="14"/>
      <c r="E20" s="14"/>
      <c r="F20" s="14"/>
      <c r="G20" s="14"/>
      <c r="H20" s="14"/>
      <c r="I20" s="23" t="str">
        <f t="array" ref="I20">IF(J20="","",XLOOKUP(J20,selector_07,selector_07_ids,""))</f>
        <v/>
      </c>
      <c r="J20" s="25"/>
      <c r="K20" s="14"/>
      <c r="L20" s="23" t="str">
        <f t="array" ref="L20">IF(M20="","",XLOOKUP(M20,selector_04,selector_04_ids,""))</f>
        <v/>
      </c>
      <c r="M20" s="25"/>
      <c r="N20" s="14"/>
      <c r="O20" s="27"/>
      <c r="P20" s="14"/>
    </row>
    <row r="21">
      <c r="A21" s="14"/>
      <c r="B21" s="23" t="str">
        <f>IF($A21="","",'Система'!$B$4)</f>
        <v/>
      </c>
      <c r="C21" s="14"/>
      <c r="D21" s="14"/>
      <c r="E21" s="14"/>
      <c r="F21" s="14"/>
      <c r="G21" s="14"/>
      <c r="H21" s="14"/>
      <c r="I21" s="23" t="str">
        <f t="array" ref="I21">IF(J21="","",XLOOKUP(J21,selector_07,selector_07_ids,""))</f>
        <v/>
      </c>
      <c r="J21" s="25"/>
      <c r="K21" s="14"/>
      <c r="L21" s="23" t="str">
        <f t="array" ref="L21">IF(M21="","",XLOOKUP(M21,selector_04,selector_04_ids,""))</f>
        <v/>
      </c>
      <c r="M21" s="25"/>
      <c r="N21" s="14"/>
      <c r="O21" s="27"/>
      <c r="P21" s="14"/>
    </row>
    <row r="22">
      <c r="A22" s="14"/>
      <c r="B22" s="23" t="str">
        <f>IF($A22="","",'Система'!$B$4)</f>
        <v/>
      </c>
      <c r="C22" s="14"/>
      <c r="D22" s="14"/>
      <c r="E22" s="14"/>
      <c r="F22" s="14"/>
      <c r="G22" s="14"/>
      <c r="H22" s="14"/>
      <c r="I22" s="23" t="str">
        <f t="array" ref="I22">IF(J22="","",XLOOKUP(J22,selector_07,selector_07_ids,""))</f>
        <v/>
      </c>
      <c r="J22" s="25"/>
      <c r="K22" s="14"/>
      <c r="L22" s="23" t="str">
        <f t="array" ref="L22">IF(M22="","",XLOOKUP(M22,selector_04,selector_04_ids,""))</f>
        <v/>
      </c>
      <c r="M22" s="25"/>
      <c r="N22" s="14"/>
      <c r="O22" s="27"/>
      <c r="P22" s="14"/>
    </row>
    <row r="23">
      <c r="A23" s="14"/>
      <c r="B23" s="23" t="str">
        <f>IF($A23="","",'Система'!$B$4)</f>
        <v/>
      </c>
      <c r="C23" s="14"/>
      <c r="D23" s="14"/>
      <c r="E23" s="14"/>
      <c r="F23" s="14"/>
      <c r="G23" s="14"/>
      <c r="H23" s="14"/>
      <c r="I23" s="23" t="str">
        <f t="array" ref="I23">IF(J23="","",XLOOKUP(J23,selector_07,selector_07_ids,""))</f>
        <v/>
      </c>
      <c r="J23" s="25"/>
      <c r="K23" s="14"/>
      <c r="L23" s="23" t="str">
        <f t="array" ref="L23">IF(M23="","",XLOOKUP(M23,selector_04,selector_04_ids,""))</f>
        <v/>
      </c>
      <c r="M23" s="25"/>
      <c r="N23" s="14"/>
      <c r="O23" s="27"/>
      <c r="P23" s="14"/>
    </row>
    <row r="24">
      <c r="A24" s="14"/>
      <c r="B24" s="23" t="str">
        <f>IF($A24="","",'Система'!$B$4)</f>
        <v/>
      </c>
      <c r="C24" s="14"/>
      <c r="D24" s="14"/>
      <c r="E24" s="14"/>
      <c r="F24" s="14"/>
      <c r="G24" s="14"/>
      <c r="H24" s="14"/>
      <c r="I24" s="23" t="str">
        <f t="array" ref="I24">IF(J24="","",XLOOKUP(J24,selector_07,selector_07_ids,""))</f>
        <v/>
      </c>
      <c r="J24" s="25"/>
      <c r="K24" s="14"/>
      <c r="L24" s="23" t="str">
        <f t="array" ref="L24">IF(M24="","",XLOOKUP(M24,selector_04,selector_04_ids,""))</f>
        <v/>
      </c>
      <c r="M24" s="25"/>
      <c r="N24" s="14"/>
      <c r="O24" s="27"/>
      <c r="P24" s="14"/>
    </row>
    <row r="25">
      <c r="A25" s="14"/>
      <c r="B25" s="23" t="str">
        <f>IF($A25="","",'Система'!$B$4)</f>
        <v/>
      </c>
      <c r="C25" s="14"/>
      <c r="D25" s="14"/>
      <c r="E25" s="14"/>
      <c r="F25" s="14"/>
      <c r="G25" s="14"/>
      <c r="H25" s="14"/>
      <c r="I25" s="23" t="str">
        <f t="array" ref="I25">IF(J25="","",XLOOKUP(J25,selector_07,selector_07_ids,""))</f>
        <v/>
      </c>
      <c r="J25" s="25"/>
      <c r="K25" s="14"/>
      <c r="L25" s="23" t="str">
        <f t="array" ref="L25">IF(M25="","",XLOOKUP(M25,selector_04,selector_04_ids,""))</f>
        <v/>
      </c>
      <c r="M25" s="25"/>
      <c r="N25" s="14"/>
      <c r="O25" s="27"/>
      <c r="P25" s="14"/>
    </row>
    <row r="26">
      <c r="A26" s="14"/>
      <c r="B26" s="23" t="str">
        <f>IF($A26="","",'Система'!$B$4)</f>
        <v/>
      </c>
      <c r="C26" s="14"/>
      <c r="D26" s="14"/>
      <c r="E26" s="14"/>
      <c r="F26" s="14"/>
      <c r="G26" s="14"/>
      <c r="H26" s="14"/>
      <c r="I26" s="23" t="str">
        <f t="array" ref="I26">IF(J26="","",XLOOKUP(J26,selector_07,selector_07_ids,""))</f>
        <v/>
      </c>
      <c r="J26" s="25"/>
      <c r="K26" s="14"/>
      <c r="L26" s="23" t="str">
        <f t="array" ref="L26">IF(M26="","",XLOOKUP(M26,selector_04,selector_04_ids,""))</f>
        <v/>
      </c>
      <c r="M26" s="25"/>
      <c r="N26" s="14"/>
      <c r="O26" s="27"/>
      <c r="P26" s="14"/>
    </row>
    <row r="27">
      <c r="A27" s="14"/>
      <c r="B27" s="23" t="str">
        <f>IF($A27="","",'Система'!$B$4)</f>
        <v/>
      </c>
      <c r="C27" s="14"/>
      <c r="D27" s="14"/>
      <c r="E27" s="14"/>
      <c r="F27" s="14"/>
      <c r="G27" s="14"/>
      <c r="H27" s="14"/>
      <c r="I27" s="23" t="str">
        <f t="array" ref="I27">IF(J27="","",XLOOKUP(J27,selector_07,selector_07_ids,""))</f>
        <v/>
      </c>
      <c r="J27" s="25"/>
      <c r="K27" s="14"/>
      <c r="L27" s="23" t="str">
        <f t="array" ref="L27">IF(M27="","",XLOOKUP(M27,selector_04,selector_04_ids,""))</f>
        <v/>
      </c>
      <c r="M27" s="25"/>
      <c r="N27" s="14"/>
      <c r="O27" s="27"/>
      <c r="P27" s="14"/>
    </row>
    <row r="28">
      <c r="A28" s="14"/>
      <c r="B28" s="23" t="str">
        <f>IF($A28="","",'Система'!$B$4)</f>
        <v/>
      </c>
      <c r="C28" s="14"/>
      <c r="D28" s="14"/>
      <c r="E28" s="14"/>
      <c r="F28" s="14"/>
      <c r="G28" s="14"/>
      <c r="H28" s="14"/>
      <c r="I28" s="23" t="str">
        <f t="array" ref="I28">IF(J28="","",XLOOKUP(J28,selector_07,selector_07_ids,""))</f>
        <v/>
      </c>
      <c r="J28" s="25"/>
      <c r="K28" s="14"/>
      <c r="L28" s="23" t="str">
        <f t="array" ref="L28">IF(M28="","",XLOOKUP(M28,selector_04,selector_04_ids,""))</f>
        <v/>
      </c>
      <c r="M28" s="25"/>
      <c r="N28" s="14"/>
      <c r="O28" s="27"/>
      <c r="P28" s="14"/>
    </row>
    <row r="29">
      <c r="A29" s="14"/>
      <c r="B29" s="23" t="str">
        <f>IF($A29="","",'Система'!$B$4)</f>
        <v/>
      </c>
      <c r="C29" s="14"/>
      <c r="D29" s="14"/>
      <c r="E29" s="14"/>
      <c r="F29" s="14"/>
      <c r="G29" s="14"/>
      <c r="H29" s="14"/>
      <c r="I29" s="23" t="str">
        <f t="array" ref="I29">IF(J29="","",XLOOKUP(J29,selector_07,selector_07_ids,""))</f>
        <v/>
      </c>
      <c r="J29" s="25"/>
      <c r="K29" s="14"/>
      <c r="L29" s="23" t="str">
        <f t="array" ref="L29">IF(M29="","",XLOOKUP(M29,selector_04,selector_04_ids,""))</f>
        <v/>
      </c>
      <c r="M29" s="25"/>
      <c r="N29" s="14"/>
      <c r="O29" s="27"/>
      <c r="P29" s="14"/>
    </row>
    <row r="30">
      <c r="A30" s="14"/>
      <c r="B30" s="23" t="str">
        <f>IF($A30="","",'Система'!$B$4)</f>
        <v/>
      </c>
      <c r="C30" s="14"/>
      <c r="D30" s="14"/>
      <c r="E30" s="14"/>
      <c r="F30" s="14"/>
      <c r="G30" s="14"/>
      <c r="H30" s="14"/>
      <c r="I30" s="23" t="str">
        <f t="array" ref="I30">IF(J30="","",XLOOKUP(J30,selector_07,selector_07_ids,""))</f>
        <v/>
      </c>
      <c r="J30" s="25"/>
      <c r="K30" s="14"/>
      <c r="L30" s="23" t="str">
        <f t="array" ref="L30">IF(M30="","",XLOOKUP(M30,selector_04,selector_04_ids,""))</f>
        <v/>
      </c>
      <c r="M30" s="25"/>
      <c r="N30" s="14"/>
      <c r="O30" s="27"/>
      <c r="P30" s="14"/>
    </row>
    <row r="31">
      <c r="A31" s="14"/>
      <c r="B31" s="23" t="str">
        <f>IF($A31="","",'Система'!$B$4)</f>
        <v/>
      </c>
      <c r="C31" s="14"/>
      <c r="D31" s="14"/>
      <c r="E31" s="14"/>
      <c r="F31" s="14"/>
      <c r="G31" s="14"/>
      <c r="H31" s="14"/>
      <c r="I31" s="23" t="str">
        <f t="array" ref="I31">IF(J31="","",XLOOKUP(J31,selector_07,selector_07_ids,""))</f>
        <v/>
      </c>
      <c r="J31" s="25"/>
      <c r="K31" s="14"/>
      <c r="L31" s="23" t="str">
        <f t="array" ref="L31">IF(M31="","",XLOOKUP(M31,selector_04,selector_04_ids,""))</f>
        <v/>
      </c>
      <c r="M31" s="25"/>
      <c r="N31" s="14"/>
      <c r="O31" s="27"/>
      <c r="P31" s="14"/>
    </row>
    <row r="32">
      <c r="A32" s="14"/>
      <c r="B32" s="23" t="str">
        <f>IF($A32="","",'Система'!$B$4)</f>
        <v/>
      </c>
      <c r="C32" s="14"/>
      <c r="D32" s="14"/>
      <c r="E32" s="14"/>
      <c r="F32" s="14"/>
      <c r="G32" s="14"/>
      <c r="H32" s="14"/>
      <c r="I32" s="23" t="str">
        <f t="array" ref="I32">IF(J32="","",XLOOKUP(J32,selector_07,selector_07_ids,""))</f>
        <v/>
      </c>
      <c r="J32" s="25"/>
      <c r="K32" s="14"/>
      <c r="L32" s="23" t="str">
        <f t="array" ref="L32">IF(M32="","",XLOOKUP(M32,selector_04,selector_04_ids,""))</f>
        <v/>
      </c>
      <c r="M32" s="25"/>
      <c r="N32" s="14"/>
      <c r="O32" s="27"/>
      <c r="P32" s="14"/>
    </row>
    <row r="33">
      <c r="A33" s="14"/>
      <c r="B33" s="23" t="str">
        <f>IF($A33="","",'Система'!$B$4)</f>
        <v/>
      </c>
      <c r="C33" s="14"/>
      <c r="D33" s="14"/>
      <c r="E33" s="14"/>
      <c r="F33" s="14"/>
      <c r="G33" s="14"/>
      <c r="H33" s="14"/>
      <c r="I33" s="23" t="str">
        <f t="array" ref="I33">IF(J33="","",XLOOKUP(J33,selector_07,selector_07_ids,""))</f>
        <v/>
      </c>
      <c r="J33" s="25"/>
      <c r="K33" s="14"/>
      <c r="L33" s="23" t="str">
        <f t="array" ref="L33">IF(M33="","",XLOOKUP(M33,selector_04,selector_04_ids,""))</f>
        <v/>
      </c>
      <c r="M33" s="25"/>
      <c r="N33" s="14"/>
      <c r="O33" s="27"/>
      <c r="P33" s="14"/>
    </row>
    <row r="34">
      <c r="A34" s="14"/>
      <c r="B34" s="23" t="str">
        <f>IF($A34="","",'Система'!$B$4)</f>
        <v/>
      </c>
      <c r="C34" s="14"/>
      <c r="D34" s="14"/>
      <c r="E34" s="14"/>
      <c r="F34" s="14"/>
      <c r="G34" s="14"/>
      <c r="H34" s="14"/>
      <c r="I34" s="23" t="str">
        <f t="array" ref="I34">IF(J34="","",XLOOKUP(J34,selector_07,selector_07_ids,""))</f>
        <v/>
      </c>
      <c r="J34" s="25"/>
      <c r="K34" s="14"/>
      <c r="L34" s="23" t="str">
        <f t="array" ref="L34">IF(M34="","",XLOOKUP(M34,selector_04,selector_04_ids,""))</f>
        <v/>
      </c>
      <c r="M34" s="25"/>
      <c r="N34" s="14"/>
      <c r="O34" s="27"/>
      <c r="P34" s="14"/>
    </row>
    <row r="35">
      <c r="A35" s="14"/>
      <c r="B35" s="23" t="str">
        <f>IF($A35="","",'Система'!$B$4)</f>
        <v/>
      </c>
      <c r="C35" s="14"/>
      <c r="D35" s="14"/>
      <c r="E35" s="14"/>
      <c r="F35" s="14"/>
      <c r="G35" s="14"/>
      <c r="H35" s="14"/>
      <c r="I35" s="23" t="str">
        <f t="array" ref="I35">IF(J35="","",XLOOKUP(J35,selector_07,selector_07_ids,""))</f>
        <v/>
      </c>
      <c r="J35" s="25"/>
      <c r="K35" s="14"/>
      <c r="L35" s="23" t="str">
        <f t="array" ref="L35">IF(M35="","",XLOOKUP(M35,selector_04,selector_04_ids,""))</f>
        <v/>
      </c>
      <c r="M35" s="25"/>
      <c r="N35" s="14"/>
      <c r="O35" s="27"/>
      <c r="P35" s="14"/>
    </row>
    <row r="36">
      <c r="A36" s="14"/>
      <c r="B36" s="23" t="str">
        <f>IF($A36="","",'Система'!$B$4)</f>
        <v/>
      </c>
      <c r="C36" s="14"/>
      <c r="D36" s="14"/>
      <c r="E36" s="14"/>
      <c r="F36" s="14"/>
      <c r="G36" s="14"/>
      <c r="H36" s="14"/>
      <c r="I36" s="23" t="str">
        <f t="array" ref="I36">IF(J36="","",XLOOKUP(J36,selector_07,selector_07_ids,""))</f>
        <v/>
      </c>
      <c r="J36" s="25"/>
      <c r="K36" s="14"/>
      <c r="L36" s="23" t="str">
        <f t="array" ref="L36">IF(M36="","",XLOOKUP(M36,selector_04,selector_04_ids,""))</f>
        <v/>
      </c>
      <c r="M36" s="25"/>
      <c r="N36" s="14"/>
      <c r="O36" s="27"/>
      <c r="P36" s="14"/>
    </row>
    <row r="37">
      <c r="A37" s="14"/>
      <c r="B37" s="23" t="str">
        <f>IF($A37="","",'Система'!$B$4)</f>
        <v/>
      </c>
      <c r="C37" s="14"/>
      <c r="D37" s="14"/>
      <c r="E37" s="14"/>
      <c r="F37" s="14"/>
      <c r="G37" s="14"/>
      <c r="H37" s="14"/>
      <c r="I37" s="23" t="str">
        <f t="array" ref="I37">IF(J37="","",XLOOKUP(J37,selector_07,selector_07_ids,""))</f>
        <v/>
      </c>
      <c r="J37" s="25"/>
      <c r="K37" s="14"/>
      <c r="L37" s="23" t="str">
        <f t="array" ref="L37">IF(M37="","",XLOOKUP(M37,selector_04,selector_04_ids,""))</f>
        <v/>
      </c>
      <c r="M37" s="25"/>
      <c r="N37" s="14"/>
      <c r="O37" s="27"/>
      <c r="P37" s="14"/>
    </row>
    <row r="38">
      <c r="A38" s="14"/>
      <c r="B38" s="23" t="str">
        <f>IF($A38="","",'Система'!$B$4)</f>
        <v/>
      </c>
      <c r="C38" s="14"/>
      <c r="D38" s="14"/>
      <c r="E38" s="14"/>
      <c r="F38" s="14"/>
      <c r="G38" s="14"/>
      <c r="H38" s="14"/>
      <c r="I38" s="23" t="str">
        <f t="array" ref="I38">IF(J38="","",XLOOKUP(J38,selector_07,selector_07_ids,""))</f>
        <v/>
      </c>
      <c r="J38" s="25"/>
      <c r="K38" s="14"/>
      <c r="L38" s="23" t="str">
        <f t="array" ref="L38">IF(M38="","",XLOOKUP(M38,selector_04,selector_04_ids,""))</f>
        <v/>
      </c>
      <c r="M38" s="25"/>
      <c r="N38" s="14"/>
      <c r="O38" s="27"/>
      <c r="P38" s="14"/>
    </row>
    <row r="39">
      <c r="A39" s="14"/>
      <c r="B39" s="23" t="str">
        <f>IF($A39="","",'Система'!$B$4)</f>
        <v/>
      </c>
      <c r="C39" s="14"/>
      <c r="D39" s="14"/>
      <c r="E39" s="14"/>
      <c r="F39" s="14"/>
      <c r="G39" s="14"/>
      <c r="H39" s="14"/>
      <c r="I39" s="23" t="str">
        <f t="array" ref="I39">IF(J39="","",XLOOKUP(J39,selector_07,selector_07_ids,""))</f>
        <v/>
      </c>
      <c r="J39" s="25"/>
      <c r="K39" s="14"/>
      <c r="L39" s="23" t="str">
        <f t="array" ref="L39">IF(M39="","",XLOOKUP(M39,selector_04,selector_04_ids,""))</f>
        <v/>
      </c>
      <c r="M39" s="25"/>
      <c r="N39" s="14"/>
      <c r="O39" s="27"/>
      <c r="P39" s="14"/>
    </row>
    <row r="40">
      <c r="A40" s="14"/>
      <c r="B40" s="23" t="str">
        <f>IF($A40="","",'Система'!$B$4)</f>
        <v/>
      </c>
      <c r="C40" s="14"/>
      <c r="D40" s="14"/>
      <c r="E40" s="14"/>
      <c r="F40" s="14"/>
      <c r="G40" s="14"/>
      <c r="H40" s="14"/>
      <c r="I40" s="23" t="str">
        <f t="array" ref="I40">IF(J40="","",XLOOKUP(J40,selector_07,selector_07_ids,""))</f>
        <v/>
      </c>
      <c r="J40" s="25"/>
      <c r="K40" s="14"/>
      <c r="L40" s="23" t="str">
        <f t="array" ref="L40">IF(M40="","",XLOOKUP(M40,selector_04,selector_04_ids,""))</f>
        <v/>
      </c>
      <c r="M40" s="25"/>
      <c r="N40" s="14"/>
      <c r="O40" s="27"/>
      <c r="P40" s="14"/>
    </row>
    <row r="41">
      <c r="A41" s="14"/>
      <c r="B41" s="23" t="str">
        <f>IF($A41="","",'Система'!$B$4)</f>
        <v/>
      </c>
      <c r="C41" s="14"/>
      <c r="D41" s="14"/>
      <c r="E41" s="14"/>
      <c r="F41" s="14"/>
      <c r="G41" s="14"/>
      <c r="H41" s="14"/>
      <c r="I41" s="23" t="str">
        <f t="array" ref="I41">IF(J41="","",XLOOKUP(J41,selector_07,selector_07_ids,""))</f>
        <v/>
      </c>
      <c r="J41" s="25"/>
      <c r="K41" s="14"/>
      <c r="L41" s="23" t="str">
        <f t="array" ref="L41">IF(M41="","",XLOOKUP(M41,selector_04,selector_04_ids,""))</f>
        <v/>
      </c>
      <c r="M41" s="25"/>
      <c r="N41" s="14"/>
      <c r="O41" s="27"/>
      <c r="P41" s="14"/>
    </row>
    <row r="42">
      <c r="A42" s="14"/>
      <c r="B42" s="23" t="str">
        <f>IF($A42="","",'Система'!$B$4)</f>
        <v/>
      </c>
      <c r="C42" s="14"/>
      <c r="D42" s="14"/>
      <c r="E42" s="14"/>
      <c r="F42" s="14"/>
      <c r="G42" s="14"/>
      <c r="H42" s="14"/>
      <c r="I42" s="23" t="str">
        <f t="array" ref="I42">IF(J42="","",XLOOKUP(J42,selector_07,selector_07_ids,""))</f>
        <v/>
      </c>
      <c r="J42" s="25"/>
      <c r="K42" s="14"/>
      <c r="L42" s="23" t="str">
        <f t="array" ref="L42">IF(M42="","",XLOOKUP(M42,selector_04,selector_04_ids,""))</f>
        <v/>
      </c>
      <c r="M42" s="25"/>
      <c r="N42" s="14"/>
      <c r="O42" s="27"/>
      <c r="P42" s="14"/>
    </row>
    <row r="43">
      <c r="A43" s="14"/>
      <c r="B43" s="23" t="str">
        <f>IF($A43="","",'Система'!$B$4)</f>
        <v/>
      </c>
      <c r="C43" s="14"/>
      <c r="D43" s="14"/>
      <c r="E43" s="14"/>
      <c r="F43" s="14"/>
      <c r="G43" s="14"/>
      <c r="H43" s="14"/>
      <c r="I43" s="23" t="str">
        <f t="array" ref="I43">IF(J43="","",XLOOKUP(J43,selector_07,selector_07_ids,""))</f>
        <v/>
      </c>
      <c r="J43" s="25"/>
      <c r="K43" s="14"/>
      <c r="L43" s="23" t="str">
        <f t="array" ref="L43">IF(M43="","",XLOOKUP(M43,selector_04,selector_04_ids,""))</f>
        <v/>
      </c>
      <c r="M43" s="25"/>
      <c r="N43" s="14"/>
      <c r="O43" s="27"/>
      <c r="P43" s="14"/>
    </row>
    <row r="44">
      <c r="A44" s="14"/>
      <c r="B44" s="23" t="str">
        <f>IF($A44="","",'Система'!$B$4)</f>
        <v/>
      </c>
      <c r="C44" s="14"/>
      <c r="D44" s="14"/>
      <c r="E44" s="14"/>
      <c r="F44" s="14"/>
      <c r="G44" s="14"/>
      <c r="H44" s="14"/>
      <c r="I44" s="23" t="str">
        <f t="array" ref="I44">IF(J44="","",XLOOKUP(J44,selector_07,selector_07_ids,""))</f>
        <v/>
      </c>
      <c r="J44" s="25"/>
      <c r="K44" s="14"/>
      <c r="L44" s="23" t="str">
        <f t="array" ref="L44">IF(M44="","",XLOOKUP(M44,selector_04,selector_04_ids,""))</f>
        <v/>
      </c>
      <c r="M44" s="25"/>
      <c r="N44" s="14"/>
      <c r="O44" s="27"/>
      <c r="P44" s="14"/>
    </row>
    <row r="45">
      <c r="A45" s="14"/>
      <c r="B45" s="23" t="str">
        <f>IF($A45="","",'Система'!$B$4)</f>
        <v/>
      </c>
      <c r="C45" s="14"/>
      <c r="D45" s="14"/>
      <c r="E45" s="14"/>
      <c r="F45" s="14"/>
      <c r="G45" s="14"/>
      <c r="H45" s="14"/>
      <c r="I45" s="23" t="str">
        <f t="array" ref="I45">IF(J45="","",XLOOKUP(J45,selector_07,selector_07_ids,""))</f>
        <v/>
      </c>
      <c r="J45" s="25"/>
      <c r="K45" s="14"/>
      <c r="L45" s="23" t="str">
        <f t="array" ref="L45">IF(M45="","",XLOOKUP(M45,selector_04,selector_04_ids,""))</f>
        <v/>
      </c>
      <c r="M45" s="25"/>
      <c r="N45" s="14"/>
      <c r="O45" s="27"/>
      <c r="P45" s="14"/>
    </row>
    <row r="46">
      <c r="A46" s="14"/>
      <c r="B46" s="23" t="str">
        <f>IF($A46="","",'Система'!$B$4)</f>
        <v/>
      </c>
      <c r="C46" s="14"/>
      <c r="D46" s="14"/>
      <c r="E46" s="14"/>
      <c r="F46" s="14"/>
      <c r="G46" s="14"/>
      <c r="H46" s="14"/>
      <c r="I46" s="23" t="str">
        <f t="array" ref="I46">IF(J46="","",XLOOKUP(J46,selector_07,selector_07_ids,""))</f>
        <v/>
      </c>
      <c r="J46" s="25"/>
      <c r="K46" s="14"/>
      <c r="L46" s="23" t="str">
        <f t="array" ref="L46">IF(M46="","",XLOOKUP(M46,selector_04,selector_04_ids,""))</f>
        <v/>
      </c>
      <c r="M46" s="25"/>
      <c r="N46" s="14"/>
      <c r="O46" s="27"/>
      <c r="P46" s="14"/>
    </row>
    <row r="47">
      <c r="A47" s="14"/>
      <c r="B47" s="23" t="str">
        <f>IF($A47="","",'Система'!$B$4)</f>
        <v/>
      </c>
      <c r="C47" s="14"/>
      <c r="D47" s="14"/>
      <c r="E47" s="14"/>
      <c r="F47" s="14"/>
      <c r="G47" s="14"/>
      <c r="H47" s="14"/>
      <c r="I47" s="23" t="str">
        <f t="array" ref="I47">IF(J47="","",XLOOKUP(J47,selector_07,selector_07_ids,""))</f>
        <v/>
      </c>
      <c r="J47" s="25"/>
      <c r="K47" s="14"/>
      <c r="L47" s="23" t="str">
        <f t="array" ref="L47">IF(M47="","",XLOOKUP(M47,selector_04,selector_04_ids,""))</f>
        <v/>
      </c>
      <c r="M47" s="25"/>
      <c r="N47" s="14"/>
      <c r="O47" s="27"/>
      <c r="P47" s="14"/>
    </row>
    <row r="48">
      <c r="A48" s="14"/>
      <c r="B48" s="23" t="str">
        <f>IF($A48="","",'Система'!$B$4)</f>
        <v/>
      </c>
      <c r="C48" s="14"/>
      <c r="D48" s="14"/>
      <c r="E48" s="14"/>
      <c r="F48" s="14"/>
      <c r="G48" s="14"/>
      <c r="H48" s="14"/>
      <c r="I48" s="23" t="str">
        <f t="array" ref="I48">IF(J48="","",XLOOKUP(J48,selector_07,selector_07_ids,""))</f>
        <v/>
      </c>
      <c r="J48" s="25"/>
      <c r="K48" s="14"/>
      <c r="L48" s="23" t="str">
        <f t="array" ref="L48">IF(M48="","",XLOOKUP(M48,selector_04,selector_04_ids,""))</f>
        <v/>
      </c>
      <c r="M48" s="25"/>
      <c r="N48" s="14"/>
      <c r="O48" s="27"/>
      <c r="P48" s="14"/>
    </row>
    <row r="49">
      <c r="A49" s="14"/>
      <c r="B49" s="23" t="str">
        <f>IF($A49="","",'Система'!$B$4)</f>
        <v/>
      </c>
      <c r="C49" s="14"/>
      <c r="D49" s="14"/>
      <c r="E49" s="14"/>
      <c r="F49" s="14"/>
      <c r="G49" s="14"/>
      <c r="H49" s="14"/>
      <c r="I49" s="23" t="str">
        <f t="array" ref="I49">IF(J49="","",XLOOKUP(J49,selector_07,selector_07_ids,""))</f>
        <v/>
      </c>
      <c r="J49" s="25"/>
      <c r="K49" s="14"/>
      <c r="L49" s="23" t="str">
        <f t="array" ref="L49">IF(M49="","",XLOOKUP(M49,selector_04,selector_04_ids,""))</f>
        <v/>
      </c>
      <c r="M49" s="25"/>
      <c r="N49" s="14"/>
      <c r="O49" s="27"/>
      <c r="P49" s="14"/>
    </row>
    <row r="50">
      <c r="A50" s="14"/>
      <c r="B50" s="23" t="str">
        <f>IF($A50="","",'Система'!$B$4)</f>
        <v/>
      </c>
      <c r="C50" s="14"/>
      <c r="D50" s="14"/>
      <c r="E50" s="14"/>
      <c r="F50" s="14"/>
      <c r="G50" s="14"/>
      <c r="H50" s="14"/>
      <c r="I50" s="23" t="str">
        <f t="array" ref="I50">IF(J50="","",XLOOKUP(J50,selector_07,selector_07_ids,""))</f>
        <v/>
      </c>
      <c r="J50" s="25"/>
      <c r="K50" s="14"/>
      <c r="L50" s="23" t="str">
        <f t="array" ref="L50">IF(M50="","",XLOOKUP(M50,selector_04,selector_04_ids,""))</f>
        <v/>
      </c>
      <c r="M50" s="25"/>
      <c r="N50" s="14"/>
      <c r="O50" s="27"/>
      <c r="P50" s="14"/>
    </row>
    <row r="51">
      <c r="A51" s="14"/>
      <c r="B51" s="23" t="str">
        <f>IF($A51="","",'Система'!$B$4)</f>
        <v/>
      </c>
      <c r="C51" s="14"/>
      <c r="D51" s="14"/>
      <c r="E51" s="14"/>
      <c r="F51" s="14"/>
      <c r="G51" s="14"/>
      <c r="H51" s="14"/>
      <c r="I51" s="23" t="str">
        <f t="array" ref="I51">IF(J51="","",XLOOKUP(J51,selector_07,selector_07_ids,""))</f>
        <v/>
      </c>
      <c r="J51" s="25"/>
      <c r="K51" s="14"/>
      <c r="L51" s="23" t="str">
        <f t="array" ref="L51">IF(M51="","",XLOOKUP(M51,selector_04,selector_04_ids,""))</f>
        <v/>
      </c>
      <c r="M51" s="25"/>
      <c r="N51" s="14"/>
      <c r="O51" s="27"/>
      <c r="P51" s="14"/>
    </row>
    <row r="52">
      <c r="A52" s="14"/>
      <c r="B52" s="23" t="str">
        <f>IF($A52="","",'Система'!$B$4)</f>
        <v/>
      </c>
      <c r="C52" s="14"/>
      <c r="D52" s="14"/>
      <c r="E52" s="14"/>
      <c r="F52" s="14"/>
      <c r="G52" s="14"/>
      <c r="H52" s="14"/>
      <c r="I52" s="23" t="str">
        <f t="array" ref="I52">IF(J52="","",XLOOKUP(J52,selector_07,selector_07_ids,""))</f>
        <v/>
      </c>
      <c r="J52" s="25"/>
      <c r="K52" s="14"/>
      <c r="L52" s="23" t="str">
        <f t="array" ref="L52">IF(M52="","",XLOOKUP(M52,selector_04,selector_04_ids,""))</f>
        <v/>
      </c>
      <c r="M52" s="25"/>
      <c r="N52" s="14"/>
      <c r="O52" s="27"/>
      <c r="P52" s="14"/>
    </row>
    <row r="53">
      <c r="A53" s="14"/>
      <c r="B53" s="23" t="str">
        <f>IF($A53="","",'Система'!$B$4)</f>
        <v/>
      </c>
      <c r="C53" s="14"/>
      <c r="D53" s="14"/>
      <c r="E53" s="14"/>
      <c r="F53" s="14"/>
      <c r="G53" s="14"/>
      <c r="H53" s="14"/>
      <c r="I53" s="23" t="str">
        <f t="array" ref="I53">IF(J53="","",XLOOKUP(J53,selector_07,selector_07_ids,""))</f>
        <v/>
      </c>
      <c r="J53" s="25"/>
      <c r="K53" s="14"/>
      <c r="L53" s="23" t="str">
        <f t="array" ref="L53">IF(M53="","",XLOOKUP(M53,selector_04,selector_04_ids,""))</f>
        <v/>
      </c>
      <c r="M53" s="25"/>
      <c r="N53" s="14"/>
      <c r="O53" s="27"/>
      <c r="P53" s="14"/>
    </row>
    <row r="54">
      <c r="A54" s="14"/>
      <c r="B54" s="23" t="str">
        <f>IF($A54="","",'Система'!$B$4)</f>
        <v/>
      </c>
      <c r="C54" s="14"/>
      <c r="D54" s="14"/>
      <c r="E54" s="14"/>
      <c r="F54" s="14"/>
      <c r="G54" s="14"/>
      <c r="H54" s="14"/>
      <c r="I54" s="23" t="str">
        <f t="array" ref="I54">IF(J54="","",XLOOKUP(J54,selector_07,selector_07_ids,""))</f>
        <v/>
      </c>
      <c r="J54" s="25"/>
      <c r="K54" s="14"/>
      <c r="L54" s="23" t="str">
        <f t="array" ref="L54">IF(M54="","",XLOOKUP(M54,selector_04,selector_04_ids,""))</f>
        <v/>
      </c>
      <c r="M54" s="25"/>
      <c r="N54" s="14"/>
      <c r="O54" s="27"/>
      <c r="P54" s="14"/>
    </row>
    <row r="55">
      <c r="A55" s="14"/>
      <c r="B55" s="23" t="str">
        <f>IF($A55="","",'Система'!$B$4)</f>
        <v/>
      </c>
      <c r="C55" s="14"/>
      <c r="D55" s="14"/>
      <c r="E55" s="14"/>
      <c r="F55" s="14"/>
      <c r="G55" s="14"/>
      <c r="H55" s="14"/>
      <c r="I55" s="23" t="str">
        <f t="array" ref="I55">IF(J55="","",XLOOKUP(J55,selector_07,selector_07_ids,""))</f>
        <v/>
      </c>
      <c r="J55" s="25"/>
      <c r="K55" s="14"/>
      <c r="L55" s="23" t="str">
        <f t="array" ref="L55">IF(M55="","",XLOOKUP(M55,selector_04,selector_04_ids,""))</f>
        <v/>
      </c>
      <c r="M55" s="25"/>
      <c r="N55" s="14"/>
      <c r="O55" s="27"/>
      <c r="P55" s="14"/>
    </row>
    <row r="56">
      <c r="A56" s="14"/>
      <c r="B56" s="23" t="str">
        <f>IF($A56="","",'Система'!$B$4)</f>
        <v/>
      </c>
      <c r="C56" s="14"/>
      <c r="D56" s="14"/>
      <c r="E56" s="14"/>
      <c r="F56" s="14"/>
      <c r="G56" s="14"/>
      <c r="H56" s="14"/>
      <c r="I56" s="23" t="str">
        <f t="array" ref="I56">IF(J56="","",XLOOKUP(J56,selector_07,selector_07_ids,""))</f>
        <v/>
      </c>
      <c r="J56" s="25"/>
      <c r="K56" s="14"/>
      <c r="L56" s="23" t="str">
        <f t="array" ref="L56">IF(M56="","",XLOOKUP(M56,selector_04,selector_04_ids,""))</f>
        <v/>
      </c>
      <c r="M56" s="25"/>
      <c r="N56" s="14"/>
      <c r="O56" s="27"/>
      <c r="P56" s="14"/>
    </row>
    <row r="57">
      <c r="A57" s="14"/>
      <c r="B57" s="23" t="str">
        <f>IF($A57="","",'Система'!$B$4)</f>
        <v/>
      </c>
      <c r="C57" s="14"/>
      <c r="D57" s="14"/>
      <c r="E57" s="14"/>
      <c r="F57" s="14"/>
      <c r="G57" s="14"/>
      <c r="H57" s="14"/>
      <c r="I57" s="23" t="str">
        <f t="array" ref="I57">IF(J57="","",XLOOKUP(J57,selector_07,selector_07_ids,""))</f>
        <v/>
      </c>
      <c r="J57" s="25"/>
      <c r="K57" s="14"/>
      <c r="L57" s="23" t="str">
        <f t="array" ref="L57">IF(M57="","",XLOOKUP(M57,selector_04,selector_04_ids,""))</f>
        <v/>
      </c>
      <c r="M57" s="25"/>
      <c r="N57" s="14"/>
      <c r="O57" s="27"/>
      <c r="P57" s="14"/>
    </row>
    <row r="58">
      <c r="A58" s="14"/>
      <c r="B58" s="23" t="str">
        <f>IF($A58="","",'Система'!$B$4)</f>
        <v/>
      </c>
      <c r="C58" s="14"/>
      <c r="D58" s="14"/>
      <c r="E58" s="14"/>
      <c r="F58" s="14"/>
      <c r="G58" s="14"/>
      <c r="H58" s="14"/>
      <c r="I58" s="23" t="str">
        <f t="array" ref="I58">IF(J58="","",XLOOKUP(J58,selector_07,selector_07_ids,""))</f>
        <v/>
      </c>
      <c r="J58" s="25"/>
      <c r="K58" s="14"/>
      <c r="L58" s="23" t="str">
        <f t="array" ref="L58">IF(M58="","",XLOOKUP(M58,selector_04,selector_04_ids,""))</f>
        <v/>
      </c>
      <c r="M58" s="25"/>
      <c r="N58" s="14"/>
      <c r="O58" s="27"/>
      <c r="P58" s="14"/>
    </row>
    <row r="59">
      <c r="A59" s="14"/>
      <c r="B59" s="23" t="str">
        <f>IF($A59="","",'Система'!$B$4)</f>
        <v/>
      </c>
      <c r="C59" s="14"/>
      <c r="D59" s="14"/>
      <c r="E59" s="14"/>
      <c r="F59" s="14"/>
      <c r="G59" s="14"/>
      <c r="H59" s="14"/>
      <c r="I59" s="23" t="str">
        <f t="array" ref="I59">IF(J59="","",XLOOKUP(J59,selector_07,selector_07_ids,""))</f>
        <v/>
      </c>
      <c r="J59" s="25"/>
      <c r="K59" s="14"/>
      <c r="L59" s="23" t="str">
        <f t="array" ref="L59">IF(M59="","",XLOOKUP(M59,selector_04,selector_04_ids,""))</f>
        <v/>
      </c>
      <c r="M59" s="25"/>
      <c r="N59" s="14"/>
      <c r="O59" s="27"/>
      <c r="P59" s="14"/>
    </row>
    <row r="60">
      <c r="A60" s="14"/>
      <c r="B60" s="23" t="str">
        <f>IF($A60="","",'Система'!$B$4)</f>
        <v/>
      </c>
      <c r="C60" s="14"/>
      <c r="D60" s="14"/>
      <c r="E60" s="14"/>
      <c r="F60" s="14"/>
      <c r="G60" s="14"/>
      <c r="H60" s="14"/>
      <c r="I60" s="23" t="str">
        <f t="array" ref="I60">IF(J60="","",XLOOKUP(J60,selector_07,selector_07_ids,""))</f>
        <v/>
      </c>
      <c r="J60" s="25"/>
      <c r="K60" s="14"/>
      <c r="L60" s="23" t="str">
        <f t="array" ref="L60">IF(M60="","",XLOOKUP(M60,selector_04,selector_04_ids,""))</f>
        <v/>
      </c>
      <c r="M60" s="25"/>
      <c r="N60" s="14"/>
      <c r="O60" s="27"/>
      <c r="P60" s="14"/>
    </row>
    <row r="61">
      <c r="A61" s="14"/>
      <c r="B61" s="23" t="str">
        <f>IF($A61="","",'Система'!$B$4)</f>
        <v/>
      </c>
      <c r="C61" s="14"/>
      <c r="D61" s="14"/>
      <c r="E61" s="14"/>
      <c r="F61" s="14"/>
      <c r="G61" s="14"/>
      <c r="H61" s="14"/>
      <c r="I61" s="23" t="str">
        <f t="array" ref="I61">IF(J61="","",XLOOKUP(J61,selector_07,selector_07_ids,""))</f>
        <v/>
      </c>
      <c r="J61" s="25"/>
      <c r="K61" s="14"/>
      <c r="L61" s="23" t="str">
        <f t="array" ref="L61">IF(M61="","",XLOOKUP(M61,selector_04,selector_04_ids,""))</f>
        <v/>
      </c>
      <c r="M61" s="25"/>
      <c r="N61" s="14"/>
      <c r="O61" s="27"/>
      <c r="P61" s="14"/>
    </row>
    <row r="62">
      <c r="A62" s="14"/>
      <c r="B62" s="23" t="str">
        <f>IF($A62="","",'Система'!$B$4)</f>
        <v/>
      </c>
      <c r="C62" s="14"/>
      <c r="D62" s="14"/>
      <c r="E62" s="14"/>
      <c r="F62" s="14"/>
      <c r="G62" s="14"/>
      <c r="H62" s="14"/>
      <c r="I62" s="23" t="str">
        <f t="array" ref="I62">IF(J62="","",XLOOKUP(J62,selector_07,selector_07_ids,""))</f>
        <v/>
      </c>
      <c r="J62" s="25"/>
      <c r="K62" s="14"/>
      <c r="L62" s="23" t="str">
        <f t="array" ref="L62">IF(M62="","",XLOOKUP(M62,selector_04,selector_04_ids,""))</f>
        <v/>
      </c>
      <c r="M62" s="25"/>
      <c r="N62" s="14"/>
      <c r="O62" s="27"/>
      <c r="P62" s="14"/>
    </row>
    <row r="63">
      <c r="A63" s="14"/>
      <c r="B63" s="23" t="str">
        <f>IF($A63="","",'Система'!$B$4)</f>
        <v/>
      </c>
      <c r="C63" s="14"/>
      <c r="D63" s="14"/>
      <c r="E63" s="14"/>
      <c r="F63" s="14"/>
      <c r="G63" s="14"/>
      <c r="H63" s="14"/>
      <c r="I63" s="23" t="str">
        <f t="array" ref="I63">IF(J63="","",XLOOKUP(J63,selector_07,selector_07_ids,""))</f>
        <v/>
      </c>
      <c r="J63" s="25"/>
      <c r="K63" s="14"/>
      <c r="L63" s="23" t="str">
        <f t="array" ref="L63">IF(M63="","",XLOOKUP(M63,selector_04,selector_04_ids,""))</f>
        <v/>
      </c>
      <c r="M63" s="25"/>
      <c r="N63" s="14"/>
      <c r="O63" s="27"/>
      <c r="P63" s="14"/>
    </row>
    <row r="64">
      <c r="A64" s="14"/>
      <c r="B64" s="23" t="str">
        <f>IF($A64="","",'Система'!$B$4)</f>
        <v/>
      </c>
      <c r="C64" s="14"/>
      <c r="D64" s="14"/>
      <c r="E64" s="14"/>
      <c r="F64" s="14"/>
      <c r="G64" s="14"/>
      <c r="H64" s="14"/>
      <c r="I64" s="23" t="str">
        <f t="array" ref="I64">IF(J64="","",XLOOKUP(J64,selector_07,selector_07_ids,""))</f>
        <v/>
      </c>
      <c r="J64" s="25"/>
      <c r="K64" s="14"/>
      <c r="L64" s="23" t="str">
        <f t="array" ref="L64">IF(M64="","",XLOOKUP(M64,selector_04,selector_04_ids,""))</f>
        <v/>
      </c>
      <c r="M64" s="25"/>
      <c r="N64" s="14"/>
      <c r="O64" s="27"/>
      <c r="P64" s="14"/>
    </row>
    <row r="65">
      <c r="A65" s="14"/>
      <c r="B65" s="23" t="str">
        <f>IF($A65="","",'Система'!$B$4)</f>
        <v/>
      </c>
      <c r="C65" s="14"/>
      <c r="D65" s="14"/>
      <c r="E65" s="14"/>
      <c r="F65" s="14"/>
      <c r="G65" s="14"/>
      <c r="H65" s="14"/>
      <c r="I65" s="23" t="str">
        <f t="array" ref="I65">IF(J65="","",XLOOKUP(J65,selector_07,selector_07_ids,""))</f>
        <v/>
      </c>
      <c r="J65" s="25"/>
      <c r="K65" s="14"/>
      <c r="L65" s="23" t="str">
        <f t="array" ref="L65">IF(M65="","",XLOOKUP(M65,selector_04,selector_04_ids,""))</f>
        <v/>
      </c>
      <c r="M65" s="25"/>
      <c r="N65" s="14"/>
      <c r="O65" s="27"/>
      <c r="P65" s="14"/>
    </row>
    <row r="66">
      <c r="A66" s="14"/>
      <c r="B66" s="23" t="str">
        <f>IF($A66="","",'Система'!$B$4)</f>
        <v/>
      </c>
      <c r="C66" s="14"/>
      <c r="D66" s="14"/>
      <c r="E66" s="14"/>
      <c r="F66" s="14"/>
      <c r="G66" s="14"/>
      <c r="H66" s="14"/>
      <c r="I66" s="23" t="str">
        <f t="array" ref="I66">IF(J66="","",XLOOKUP(J66,selector_07,selector_07_ids,""))</f>
        <v/>
      </c>
      <c r="J66" s="25"/>
      <c r="K66" s="14"/>
      <c r="L66" s="23" t="str">
        <f t="array" ref="L66">IF(M66="","",XLOOKUP(M66,selector_04,selector_04_ids,""))</f>
        <v/>
      </c>
      <c r="M66" s="25"/>
      <c r="N66" s="14"/>
      <c r="O66" s="27"/>
      <c r="P66" s="14"/>
    </row>
    <row r="67">
      <c r="A67" s="14"/>
      <c r="B67" s="23" t="str">
        <f>IF($A67="","",'Система'!$B$4)</f>
        <v/>
      </c>
      <c r="C67" s="14"/>
      <c r="D67" s="14"/>
      <c r="E67" s="14"/>
      <c r="F67" s="14"/>
      <c r="G67" s="14"/>
      <c r="H67" s="14"/>
      <c r="I67" s="23" t="str">
        <f t="array" ref="I67">IF(J67="","",XLOOKUP(J67,selector_07,selector_07_ids,""))</f>
        <v/>
      </c>
      <c r="J67" s="25"/>
      <c r="K67" s="14"/>
      <c r="L67" s="23" t="str">
        <f t="array" ref="L67">IF(M67="","",XLOOKUP(M67,selector_04,selector_04_ids,""))</f>
        <v/>
      </c>
      <c r="M67" s="25"/>
      <c r="N67" s="14"/>
      <c r="O67" s="27"/>
      <c r="P67" s="14"/>
    </row>
    <row r="68">
      <c r="A68" s="14"/>
      <c r="B68" s="23" t="str">
        <f>IF($A68="","",'Система'!$B$4)</f>
        <v/>
      </c>
      <c r="C68" s="14"/>
      <c r="D68" s="14"/>
      <c r="E68" s="14"/>
      <c r="F68" s="14"/>
      <c r="G68" s="14"/>
      <c r="H68" s="14"/>
      <c r="I68" s="23" t="str">
        <f t="array" ref="I68">IF(J68="","",XLOOKUP(J68,selector_07,selector_07_ids,""))</f>
        <v/>
      </c>
      <c r="J68" s="25"/>
      <c r="K68" s="14"/>
      <c r="L68" s="23" t="str">
        <f t="array" ref="L68">IF(M68="","",XLOOKUP(M68,selector_04,selector_04_ids,""))</f>
        <v/>
      </c>
      <c r="M68" s="25"/>
      <c r="N68" s="14"/>
      <c r="O68" s="27"/>
      <c r="P68" s="14"/>
    </row>
    <row r="69">
      <c r="A69" s="14"/>
      <c r="B69" s="23" t="str">
        <f>IF($A69="","",'Система'!$B$4)</f>
        <v/>
      </c>
      <c r="C69" s="14"/>
      <c r="D69" s="14"/>
      <c r="E69" s="14"/>
      <c r="F69" s="14"/>
      <c r="G69" s="14"/>
      <c r="H69" s="14"/>
      <c r="I69" s="23" t="str">
        <f t="array" ref="I69">IF(J69="","",XLOOKUP(J69,selector_07,selector_07_ids,""))</f>
        <v/>
      </c>
      <c r="J69" s="25"/>
      <c r="K69" s="14"/>
      <c r="L69" s="23" t="str">
        <f t="array" ref="L69">IF(M69="","",XLOOKUP(M69,selector_04,selector_04_ids,""))</f>
        <v/>
      </c>
      <c r="M69" s="25"/>
      <c r="N69" s="14"/>
      <c r="O69" s="27"/>
      <c r="P69" s="14"/>
    </row>
    <row r="70">
      <c r="A70" s="14"/>
      <c r="B70" s="23" t="str">
        <f>IF($A70="","",'Система'!$B$4)</f>
        <v/>
      </c>
      <c r="C70" s="14"/>
      <c r="D70" s="14"/>
      <c r="E70" s="14"/>
      <c r="F70" s="14"/>
      <c r="G70" s="14"/>
      <c r="H70" s="14"/>
      <c r="I70" s="23" t="str">
        <f t="array" ref="I70">IF(J70="","",XLOOKUP(J70,selector_07,selector_07_ids,""))</f>
        <v/>
      </c>
      <c r="J70" s="25"/>
      <c r="K70" s="14"/>
      <c r="L70" s="23" t="str">
        <f t="array" ref="L70">IF(M70="","",XLOOKUP(M70,selector_04,selector_04_ids,""))</f>
        <v/>
      </c>
      <c r="M70" s="25"/>
      <c r="N70" s="14"/>
      <c r="O70" s="27"/>
      <c r="P70" s="14"/>
    </row>
    <row r="71">
      <c r="A71" s="14"/>
      <c r="B71" s="23" t="str">
        <f>IF($A71="","",'Система'!$B$4)</f>
        <v/>
      </c>
      <c r="C71" s="14"/>
      <c r="D71" s="14"/>
      <c r="E71" s="14"/>
      <c r="F71" s="14"/>
      <c r="G71" s="14"/>
      <c r="H71" s="14"/>
      <c r="I71" s="23" t="str">
        <f t="array" ref="I71">IF(J71="","",XLOOKUP(J71,selector_07,selector_07_ids,""))</f>
        <v/>
      </c>
      <c r="J71" s="25"/>
      <c r="K71" s="14"/>
      <c r="L71" s="23" t="str">
        <f t="array" ref="L71">IF(M71="","",XLOOKUP(M71,selector_04,selector_04_ids,""))</f>
        <v/>
      </c>
      <c r="M71" s="25"/>
      <c r="N71" s="14"/>
      <c r="O71" s="27"/>
      <c r="P71" s="14"/>
    </row>
    <row r="72">
      <c r="A72" s="14"/>
      <c r="B72" s="23" t="str">
        <f>IF($A72="","",'Система'!$B$4)</f>
        <v/>
      </c>
      <c r="C72" s="14"/>
      <c r="D72" s="14"/>
      <c r="E72" s="14"/>
      <c r="F72" s="14"/>
      <c r="G72" s="14"/>
      <c r="H72" s="14"/>
      <c r="I72" s="23" t="str">
        <f t="array" ref="I72">IF(J72="","",XLOOKUP(J72,selector_07,selector_07_ids,""))</f>
        <v/>
      </c>
      <c r="J72" s="25"/>
      <c r="K72" s="14"/>
      <c r="L72" s="23" t="str">
        <f t="array" ref="L72">IF(M72="","",XLOOKUP(M72,selector_04,selector_04_ids,""))</f>
        <v/>
      </c>
      <c r="M72" s="25"/>
      <c r="N72" s="14"/>
      <c r="O72" s="27"/>
      <c r="P72" s="14"/>
    </row>
    <row r="73">
      <c r="A73" s="14"/>
      <c r="B73" s="23" t="str">
        <f>IF($A73="","",'Система'!$B$4)</f>
        <v/>
      </c>
      <c r="C73" s="14"/>
      <c r="D73" s="14"/>
      <c r="E73" s="14"/>
      <c r="F73" s="14"/>
      <c r="G73" s="14"/>
      <c r="H73" s="14"/>
      <c r="I73" s="23" t="str">
        <f t="array" ref="I73">IF(J73="","",XLOOKUP(J73,selector_07,selector_07_ids,""))</f>
        <v/>
      </c>
      <c r="J73" s="25"/>
      <c r="K73" s="14"/>
      <c r="L73" s="23" t="str">
        <f t="array" ref="L73">IF(M73="","",XLOOKUP(M73,selector_04,selector_04_ids,""))</f>
        <v/>
      </c>
      <c r="M73" s="25"/>
      <c r="N73" s="14"/>
      <c r="O73" s="27"/>
      <c r="P73" s="14"/>
    </row>
    <row r="74">
      <c r="A74" s="14"/>
      <c r="B74" s="23" t="str">
        <f>IF($A74="","",'Система'!$B$4)</f>
        <v/>
      </c>
      <c r="C74" s="14"/>
      <c r="D74" s="14"/>
      <c r="E74" s="14"/>
      <c r="F74" s="14"/>
      <c r="G74" s="14"/>
      <c r="H74" s="14"/>
      <c r="I74" s="23" t="str">
        <f t="array" ref="I74">IF(J74="","",XLOOKUP(J74,selector_07,selector_07_ids,""))</f>
        <v/>
      </c>
      <c r="J74" s="25"/>
      <c r="K74" s="14"/>
      <c r="L74" s="23" t="str">
        <f t="array" ref="L74">IF(M74="","",XLOOKUP(M74,selector_04,selector_04_ids,""))</f>
        <v/>
      </c>
      <c r="M74" s="25"/>
      <c r="N74" s="14"/>
      <c r="O74" s="27"/>
      <c r="P74" s="14"/>
    </row>
    <row r="75">
      <c r="A75" s="14"/>
      <c r="B75" s="23" t="str">
        <f>IF($A75="","",'Система'!$B$4)</f>
        <v/>
      </c>
      <c r="C75" s="14"/>
      <c r="D75" s="14"/>
      <c r="E75" s="14"/>
      <c r="F75" s="14"/>
      <c r="G75" s="14"/>
      <c r="H75" s="14"/>
      <c r="I75" s="23" t="str">
        <f t="array" ref="I75">IF(J75="","",XLOOKUP(J75,selector_07,selector_07_ids,""))</f>
        <v/>
      </c>
      <c r="J75" s="25"/>
      <c r="K75" s="14"/>
      <c r="L75" s="23" t="str">
        <f t="array" ref="L75">IF(M75="","",XLOOKUP(M75,selector_04,selector_04_ids,""))</f>
        <v/>
      </c>
      <c r="M75" s="25"/>
      <c r="N75" s="14"/>
      <c r="O75" s="27"/>
      <c r="P75" s="14"/>
    </row>
    <row r="76">
      <c r="A76" s="14"/>
      <c r="B76" s="23" t="str">
        <f>IF($A76="","",'Система'!$B$4)</f>
        <v/>
      </c>
      <c r="C76" s="14"/>
      <c r="D76" s="14"/>
      <c r="E76" s="14"/>
      <c r="F76" s="14"/>
      <c r="G76" s="14"/>
      <c r="H76" s="14"/>
      <c r="I76" s="23" t="str">
        <f t="array" ref="I76">IF(J76="","",XLOOKUP(J76,selector_07,selector_07_ids,""))</f>
        <v/>
      </c>
      <c r="J76" s="25"/>
      <c r="K76" s="14"/>
      <c r="L76" s="23" t="str">
        <f t="array" ref="L76">IF(M76="","",XLOOKUP(M76,selector_04,selector_04_ids,""))</f>
        <v/>
      </c>
      <c r="M76" s="25"/>
      <c r="N76" s="14"/>
      <c r="O76" s="27"/>
      <c r="P76" s="14"/>
    </row>
    <row r="77">
      <c r="A77" s="14"/>
      <c r="B77" s="23" t="str">
        <f>IF($A77="","",'Система'!$B$4)</f>
        <v/>
      </c>
      <c r="C77" s="14"/>
      <c r="D77" s="14"/>
      <c r="E77" s="14"/>
      <c r="F77" s="14"/>
      <c r="G77" s="14"/>
      <c r="H77" s="14"/>
      <c r="I77" s="23" t="str">
        <f t="array" ref="I77">IF(J77="","",XLOOKUP(J77,selector_07,selector_07_ids,""))</f>
        <v/>
      </c>
      <c r="J77" s="25"/>
      <c r="K77" s="14"/>
      <c r="L77" s="23" t="str">
        <f t="array" ref="L77">IF(M77="","",XLOOKUP(M77,selector_04,selector_04_ids,""))</f>
        <v/>
      </c>
      <c r="M77" s="25"/>
      <c r="N77" s="14"/>
      <c r="O77" s="27"/>
      <c r="P77" s="14"/>
    </row>
    <row r="78">
      <c r="A78" s="14"/>
      <c r="B78" s="23" t="str">
        <f>IF($A78="","",'Система'!$B$4)</f>
        <v/>
      </c>
      <c r="C78" s="14"/>
      <c r="D78" s="14"/>
      <c r="E78" s="14"/>
      <c r="F78" s="14"/>
      <c r="G78" s="14"/>
      <c r="H78" s="14"/>
      <c r="I78" s="23" t="str">
        <f t="array" ref="I78">IF(J78="","",XLOOKUP(J78,selector_07,selector_07_ids,""))</f>
        <v/>
      </c>
      <c r="J78" s="25"/>
      <c r="K78" s="14"/>
      <c r="L78" s="23" t="str">
        <f t="array" ref="L78">IF(M78="","",XLOOKUP(M78,selector_04,selector_04_ids,""))</f>
        <v/>
      </c>
      <c r="M78" s="25"/>
      <c r="N78" s="14"/>
      <c r="O78" s="27"/>
      <c r="P78" s="14"/>
    </row>
    <row r="79">
      <c r="A79" s="14"/>
      <c r="B79" s="23" t="str">
        <f>IF($A79="","",'Система'!$B$4)</f>
        <v/>
      </c>
      <c r="C79" s="14"/>
      <c r="D79" s="14"/>
      <c r="E79" s="14"/>
      <c r="F79" s="14"/>
      <c r="G79" s="14"/>
      <c r="H79" s="14"/>
      <c r="I79" s="23" t="str">
        <f t="array" ref="I79">IF(J79="","",XLOOKUP(J79,selector_07,selector_07_ids,""))</f>
        <v/>
      </c>
      <c r="J79" s="25"/>
      <c r="K79" s="14"/>
      <c r="L79" s="23" t="str">
        <f t="array" ref="L79">IF(M79="","",XLOOKUP(M79,selector_04,selector_04_ids,""))</f>
        <v/>
      </c>
      <c r="M79" s="25"/>
      <c r="N79" s="14"/>
      <c r="O79" s="27"/>
      <c r="P79" s="14"/>
    </row>
    <row r="80">
      <c r="A80" s="14"/>
      <c r="B80" s="23" t="str">
        <f>IF($A80="","",'Система'!$B$4)</f>
        <v/>
      </c>
      <c r="C80" s="14"/>
      <c r="D80" s="14"/>
      <c r="E80" s="14"/>
      <c r="F80" s="14"/>
      <c r="G80" s="14"/>
      <c r="H80" s="14"/>
      <c r="I80" s="23" t="str">
        <f t="array" ref="I80">IF(J80="","",XLOOKUP(J80,selector_07,selector_07_ids,""))</f>
        <v/>
      </c>
      <c r="J80" s="25"/>
      <c r="K80" s="14"/>
      <c r="L80" s="23" t="str">
        <f t="array" ref="L80">IF(M80="","",XLOOKUP(M80,selector_04,selector_04_ids,""))</f>
        <v/>
      </c>
      <c r="M80" s="25"/>
      <c r="N80" s="14"/>
      <c r="O80" s="27"/>
      <c r="P80" s="14"/>
    </row>
    <row r="81">
      <c r="A81" s="14"/>
      <c r="B81" s="23" t="str">
        <f>IF($A81="","",'Система'!$B$4)</f>
        <v/>
      </c>
      <c r="C81" s="14"/>
      <c r="D81" s="14"/>
      <c r="E81" s="14"/>
      <c r="F81" s="14"/>
      <c r="G81" s="14"/>
      <c r="H81" s="14"/>
      <c r="I81" s="23" t="str">
        <f t="array" ref="I81">IF(J81="","",XLOOKUP(J81,selector_07,selector_07_ids,""))</f>
        <v/>
      </c>
      <c r="J81" s="25"/>
      <c r="K81" s="14"/>
      <c r="L81" s="23" t="str">
        <f t="array" ref="L81">IF(M81="","",XLOOKUP(M81,selector_04,selector_04_ids,""))</f>
        <v/>
      </c>
      <c r="M81" s="25"/>
      <c r="N81" s="14"/>
      <c r="O81" s="27"/>
      <c r="P81" s="14"/>
    </row>
    <row r="82">
      <c r="A82" s="14"/>
      <c r="B82" s="23" t="str">
        <f>IF($A82="","",'Система'!$B$4)</f>
        <v/>
      </c>
      <c r="C82" s="14"/>
      <c r="D82" s="14"/>
      <c r="E82" s="14"/>
      <c r="F82" s="14"/>
      <c r="G82" s="14"/>
      <c r="H82" s="14"/>
      <c r="I82" s="23" t="str">
        <f t="array" ref="I82">IF(J82="","",XLOOKUP(J82,selector_07,selector_07_ids,""))</f>
        <v/>
      </c>
      <c r="J82" s="25"/>
      <c r="K82" s="14"/>
      <c r="L82" s="23" t="str">
        <f t="array" ref="L82">IF(M82="","",XLOOKUP(M82,selector_04,selector_04_ids,""))</f>
        <v/>
      </c>
      <c r="M82" s="25"/>
      <c r="N82" s="14"/>
      <c r="O82" s="27"/>
      <c r="P82" s="14"/>
    </row>
    <row r="83">
      <c r="A83" s="14"/>
      <c r="B83" s="23" t="str">
        <f>IF($A83="","",'Система'!$B$4)</f>
        <v/>
      </c>
      <c r="C83" s="14"/>
      <c r="D83" s="14"/>
      <c r="E83" s="14"/>
      <c r="F83" s="14"/>
      <c r="G83" s="14"/>
      <c r="H83" s="14"/>
      <c r="I83" s="23" t="str">
        <f t="array" ref="I83">IF(J83="","",XLOOKUP(J83,selector_07,selector_07_ids,""))</f>
        <v/>
      </c>
      <c r="J83" s="25"/>
      <c r="K83" s="14"/>
      <c r="L83" s="23" t="str">
        <f t="array" ref="L83">IF(M83="","",XLOOKUP(M83,selector_04,selector_04_ids,""))</f>
        <v/>
      </c>
      <c r="M83" s="25"/>
      <c r="N83" s="14"/>
      <c r="O83" s="27"/>
      <c r="P83" s="14"/>
    </row>
    <row r="84">
      <c r="A84" s="14"/>
      <c r="B84" s="23" t="str">
        <f>IF($A84="","",'Система'!$B$4)</f>
        <v/>
      </c>
      <c r="C84" s="14"/>
      <c r="D84" s="14"/>
      <c r="E84" s="14"/>
      <c r="F84" s="14"/>
      <c r="G84" s="14"/>
      <c r="H84" s="14"/>
      <c r="I84" s="23" t="str">
        <f t="array" ref="I84">IF(J84="","",XLOOKUP(J84,selector_07,selector_07_ids,""))</f>
        <v/>
      </c>
      <c r="J84" s="25"/>
      <c r="K84" s="14"/>
      <c r="L84" s="23" t="str">
        <f t="array" ref="L84">IF(M84="","",XLOOKUP(M84,selector_04,selector_04_ids,""))</f>
        <v/>
      </c>
      <c r="M84" s="25"/>
      <c r="N84" s="14"/>
      <c r="O84" s="27"/>
      <c r="P84" s="14"/>
    </row>
    <row r="85">
      <c r="A85" s="14"/>
      <c r="B85" s="23" t="str">
        <f>IF($A85="","",'Система'!$B$4)</f>
        <v/>
      </c>
      <c r="C85" s="14"/>
      <c r="D85" s="14"/>
      <c r="E85" s="14"/>
      <c r="F85" s="14"/>
      <c r="G85" s="14"/>
      <c r="H85" s="14"/>
      <c r="I85" s="23" t="str">
        <f t="array" ref="I85">IF(J85="","",XLOOKUP(J85,selector_07,selector_07_ids,""))</f>
        <v/>
      </c>
      <c r="J85" s="25"/>
      <c r="K85" s="14"/>
      <c r="L85" s="23" t="str">
        <f t="array" ref="L85">IF(M85="","",XLOOKUP(M85,selector_04,selector_04_ids,""))</f>
        <v/>
      </c>
      <c r="M85" s="25"/>
      <c r="N85" s="14"/>
      <c r="O85" s="27"/>
      <c r="P85" s="14"/>
    </row>
    <row r="86">
      <c r="A86" s="14"/>
      <c r="B86" s="23" t="str">
        <f>IF($A86="","",'Система'!$B$4)</f>
        <v/>
      </c>
      <c r="C86" s="14"/>
      <c r="D86" s="14"/>
      <c r="E86" s="14"/>
      <c r="F86" s="14"/>
      <c r="G86" s="14"/>
      <c r="H86" s="14"/>
      <c r="I86" s="23" t="str">
        <f t="array" ref="I86">IF(J86="","",XLOOKUP(J86,selector_07,selector_07_ids,""))</f>
        <v/>
      </c>
      <c r="J86" s="25"/>
      <c r="K86" s="14"/>
      <c r="L86" s="23" t="str">
        <f t="array" ref="L86">IF(M86="","",XLOOKUP(M86,selector_04,selector_04_ids,""))</f>
        <v/>
      </c>
      <c r="M86" s="25"/>
      <c r="N86" s="14"/>
      <c r="O86" s="27"/>
      <c r="P86" s="14"/>
    </row>
    <row r="87">
      <c r="A87" s="14"/>
      <c r="B87" s="23" t="str">
        <f>IF($A87="","",'Система'!$B$4)</f>
        <v/>
      </c>
      <c r="C87" s="14"/>
      <c r="D87" s="14"/>
      <c r="E87" s="14"/>
      <c r="F87" s="14"/>
      <c r="G87" s="14"/>
      <c r="H87" s="14"/>
      <c r="I87" s="23" t="str">
        <f t="array" ref="I87">IF(J87="","",XLOOKUP(J87,selector_07,selector_07_ids,""))</f>
        <v/>
      </c>
      <c r="J87" s="25"/>
      <c r="K87" s="14"/>
      <c r="L87" s="23" t="str">
        <f t="array" ref="L87">IF(M87="","",XLOOKUP(M87,selector_04,selector_04_ids,""))</f>
        <v/>
      </c>
      <c r="M87" s="25"/>
      <c r="N87" s="14"/>
      <c r="O87" s="27"/>
      <c r="P87" s="14"/>
    </row>
    <row r="88">
      <c r="A88" s="14"/>
      <c r="B88" s="23" t="str">
        <f>IF($A88="","",'Система'!$B$4)</f>
        <v/>
      </c>
      <c r="C88" s="14"/>
      <c r="D88" s="14"/>
      <c r="E88" s="14"/>
      <c r="F88" s="14"/>
      <c r="G88" s="14"/>
      <c r="H88" s="14"/>
      <c r="I88" s="23" t="str">
        <f t="array" ref="I88">IF(J88="","",XLOOKUP(J88,selector_07,selector_07_ids,""))</f>
        <v/>
      </c>
      <c r="J88" s="25"/>
      <c r="K88" s="14"/>
      <c r="L88" s="23" t="str">
        <f t="array" ref="L88">IF(M88="","",XLOOKUP(M88,selector_04,selector_04_ids,""))</f>
        <v/>
      </c>
      <c r="M88" s="25"/>
      <c r="N88" s="14"/>
      <c r="O88" s="27"/>
      <c r="P88" s="14"/>
    </row>
    <row r="89">
      <c r="A89" s="14"/>
      <c r="B89" s="23" t="str">
        <f>IF($A89="","",'Система'!$B$4)</f>
        <v/>
      </c>
      <c r="C89" s="14"/>
      <c r="D89" s="14"/>
      <c r="E89" s="14"/>
      <c r="F89" s="14"/>
      <c r="G89" s="14"/>
      <c r="H89" s="14"/>
      <c r="I89" s="23" t="str">
        <f t="array" ref="I89">IF(J89="","",XLOOKUP(J89,selector_07,selector_07_ids,""))</f>
        <v/>
      </c>
      <c r="J89" s="25"/>
      <c r="K89" s="14"/>
      <c r="L89" s="23" t="str">
        <f t="array" ref="L89">IF(M89="","",XLOOKUP(M89,selector_04,selector_04_ids,""))</f>
        <v/>
      </c>
      <c r="M89" s="25"/>
      <c r="N89" s="14"/>
      <c r="O89" s="27"/>
      <c r="P89" s="14"/>
    </row>
    <row r="90">
      <c r="A90" s="14"/>
      <c r="B90" s="23" t="str">
        <f>IF($A90="","",'Система'!$B$4)</f>
        <v/>
      </c>
      <c r="C90" s="14"/>
      <c r="D90" s="14"/>
      <c r="E90" s="14"/>
      <c r="F90" s="14"/>
      <c r="G90" s="14"/>
      <c r="H90" s="14"/>
      <c r="I90" s="23" t="str">
        <f t="array" ref="I90">IF(J90="","",XLOOKUP(J90,selector_07,selector_07_ids,""))</f>
        <v/>
      </c>
      <c r="J90" s="25"/>
      <c r="K90" s="14"/>
      <c r="L90" s="23" t="str">
        <f t="array" ref="L90">IF(M90="","",XLOOKUP(M90,selector_04,selector_04_ids,""))</f>
        <v/>
      </c>
      <c r="M90" s="25"/>
      <c r="N90" s="14"/>
      <c r="O90" s="27"/>
      <c r="P90" s="14"/>
    </row>
    <row r="91">
      <c r="A91" s="14"/>
      <c r="B91" s="23" t="str">
        <f>IF($A91="","",'Система'!$B$4)</f>
        <v/>
      </c>
      <c r="C91" s="14"/>
      <c r="D91" s="14"/>
      <c r="E91" s="14"/>
      <c r="F91" s="14"/>
      <c r="G91" s="14"/>
      <c r="H91" s="14"/>
      <c r="I91" s="23" t="str">
        <f t="array" ref="I91">IF(J91="","",XLOOKUP(J91,selector_07,selector_07_ids,""))</f>
        <v/>
      </c>
      <c r="J91" s="25"/>
      <c r="K91" s="14"/>
      <c r="L91" s="23" t="str">
        <f t="array" ref="L91">IF(M91="","",XLOOKUP(M91,selector_04,selector_04_ids,""))</f>
        <v/>
      </c>
      <c r="M91" s="25"/>
      <c r="N91" s="14"/>
      <c r="O91" s="27"/>
      <c r="P91" s="14"/>
    </row>
    <row r="92">
      <c r="A92" s="14"/>
      <c r="B92" s="23" t="str">
        <f>IF($A92="","",'Система'!$B$4)</f>
        <v/>
      </c>
      <c r="C92" s="14"/>
      <c r="D92" s="14"/>
      <c r="E92" s="14"/>
      <c r="F92" s="14"/>
      <c r="G92" s="14"/>
      <c r="H92" s="14"/>
      <c r="I92" s="23" t="str">
        <f t="array" ref="I92">IF(J92="","",XLOOKUP(J92,selector_07,selector_07_ids,""))</f>
        <v/>
      </c>
      <c r="J92" s="25"/>
      <c r="K92" s="14"/>
      <c r="L92" s="23" t="str">
        <f t="array" ref="L92">IF(M92="","",XLOOKUP(M92,selector_04,selector_04_ids,""))</f>
        <v/>
      </c>
      <c r="M92" s="25"/>
      <c r="N92" s="14"/>
      <c r="O92" s="27"/>
      <c r="P92" s="14"/>
    </row>
    <row r="93">
      <c r="A93" s="14"/>
      <c r="B93" s="23" t="str">
        <f>IF($A93="","",'Система'!$B$4)</f>
        <v/>
      </c>
      <c r="C93" s="14"/>
      <c r="D93" s="14"/>
      <c r="E93" s="14"/>
      <c r="F93" s="14"/>
      <c r="G93" s="14"/>
      <c r="H93" s="14"/>
      <c r="I93" s="23" t="str">
        <f t="array" ref="I93">IF(J93="","",XLOOKUP(J93,selector_07,selector_07_ids,""))</f>
        <v/>
      </c>
      <c r="J93" s="25"/>
      <c r="K93" s="14"/>
      <c r="L93" s="23" t="str">
        <f t="array" ref="L93">IF(M93="","",XLOOKUP(M93,selector_04,selector_04_ids,""))</f>
        <v/>
      </c>
      <c r="M93" s="25"/>
      <c r="N93" s="14"/>
      <c r="O93" s="27"/>
      <c r="P93" s="14"/>
    </row>
    <row r="94">
      <c r="A94" s="14"/>
      <c r="B94" s="23" t="str">
        <f>IF($A94="","",'Система'!$B$4)</f>
        <v/>
      </c>
      <c r="C94" s="14"/>
      <c r="D94" s="14"/>
      <c r="E94" s="14"/>
      <c r="F94" s="14"/>
      <c r="G94" s="14"/>
      <c r="H94" s="14"/>
      <c r="I94" s="23" t="str">
        <f t="array" ref="I94">IF(J94="","",XLOOKUP(J94,selector_07,selector_07_ids,""))</f>
        <v/>
      </c>
      <c r="J94" s="25"/>
      <c r="K94" s="14"/>
      <c r="L94" s="23" t="str">
        <f t="array" ref="L94">IF(M94="","",XLOOKUP(M94,selector_04,selector_04_ids,""))</f>
        <v/>
      </c>
      <c r="M94" s="25"/>
      <c r="N94" s="14"/>
      <c r="O94" s="27"/>
      <c r="P94" s="14"/>
    </row>
    <row r="95">
      <c r="A95" s="14"/>
      <c r="B95" s="23" t="str">
        <f>IF($A95="","",'Система'!$B$4)</f>
        <v/>
      </c>
      <c r="C95" s="14"/>
      <c r="D95" s="14"/>
      <c r="E95" s="14"/>
      <c r="F95" s="14"/>
      <c r="G95" s="14"/>
      <c r="H95" s="14"/>
      <c r="I95" s="23" t="str">
        <f t="array" ref="I95">IF(J95="","",XLOOKUP(J95,selector_07,selector_07_ids,""))</f>
        <v/>
      </c>
      <c r="J95" s="25"/>
      <c r="K95" s="14"/>
      <c r="L95" s="23" t="str">
        <f t="array" ref="L95">IF(M95="","",XLOOKUP(M95,selector_04,selector_04_ids,""))</f>
        <v/>
      </c>
      <c r="M95" s="25"/>
      <c r="N95" s="14"/>
      <c r="O95" s="27"/>
      <c r="P95" s="14"/>
    </row>
    <row r="96">
      <c r="A96" s="14"/>
      <c r="B96" s="23" t="str">
        <f>IF($A96="","",'Система'!$B$4)</f>
        <v/>
      </c>
      <c r="C96" s="14"/>
      <c r="D96" s="14"/>
      <c r="E96" s="14"/>
      <c r="F96" s="14"/>
      <c r="G96" s="14"/>
      <c r="H96" s="14"/>
      <c r="I96" s="23" t="str">
        <f t="array" ref="I96">IF(J96="","",XLOOKUP(J96,selector_07,selector_07_ids,""))</f>
        <v/>
      </c>
      <c r="J96" s="25"/>
      <c r="K96" s="14"/>
      <c r="L96" s="23" t="str">
        <f t="array" ref="L96">IF(M96="","",XLOOKUP(M96,selector_04,selector_04_ids,""))</f>
        <v/>
      </c>
      <c r="M96" s="25"/>
      <c r="N96" s="14"/>
      <c r="O96" s="27"/>
      <c r="P96" s="14"/>
    </row>
    <row r="97">
      <c r="A97" s="14"/>
      <c r="B97" s="23" t="str">
        <f>IF($A97="","",'Система'!$B$4)</f>
        <v/>
      </c>
      <c r="C97" s="14"/>
      <c r="D97" s="14"/>
      <c r="E97" s="14"/>
      <c r="F97" s="14"/>
      <c r="G97" s="14"/>
      <c r="H97" s="14"/>
      <c r="I97" s="23" t="str">
        <f t="array" ref="I97">IF(J97="","",XLOOKUP(J97,selector_07,selector_07_ids,""))</f>
        <v/>
      </c>
      <c r="J97" s="25"/>
      <c r="K97" s="14"/>
      <c r="L97" s="23" t="str">
        <f t="array" ref="L97">IF(M97="","",XLOOKUP(M97,selector_04,selector_04_ids,""))</f>
        <v/>
      </c>
      <c r="M97" s="25"/>
      <c r="N97" s="14"/>
      <c r="O97" s="27"/>
      <c r="P97" s="14"/>
    </row>
    <row r="98">
      <c r="A98" s="14"/>
      <c r="B98" s="23" t="str">
        <f>IF($A98="","",'Система'!$B$4)</f>
        <v/>
      </c>
      <c r="C98" s="14"/>
      <c r="D98" s="14"/>
      <c r="E98" s="14"/>
      <c r="F98" s="14"/>
      <c r="G98" s="14"/>
      <c r="H98" s="14"/>
      <c r="I98" s="23" t="str">
        <f t="array" ref="I98">IF(J98="","",XLOOKUP(J98,selector_07,selector_07_ids,""))</f>
        <v/>
      </c>
      <c r="J98" s="25"/>
      <c r="K98" s="14"/>
      <c r="L98" s="23" t="str">
        <f t="array" ref="L98">IF(M98="","",XLOOKUP(M98,selector_04,selector_04_ids,""))</f>
        <v/>
      </c>
      <c r="M98" s="25"/>
      <c r="N98" s="14"/>
      <c r="O98" s="27"/>
      <c r="P98" s="14"/>
    </row>
    <row r="99">
      <c r="A99" s="14"/>
      <c r="B99" s="23" t="str">
        <f>IF($A99="","",'Система'!$B$4)</f>
        <v/>
      </c>
      <c r="C99" s="14"/>
      <c r="D99" s="14"/>
      <c r="E99" s="14"/>
      <c r="F99" s="14"/>
      <c r="G99" s="14"/>
      <c r="H99" s="14"/>
      <c r="I99" s="23" t="str">
        <f t="array" ref="I99">IF(J99="","",XLOOKUP(J99,selector_07,selector_07_ids,""))</f>
        <v/>
      </c>
      <c r="J99" s="25"/>
      <c r="K99" s="14"/>
      <c r="L99" s="23" t="str">
        <f t="array" ref="L99">IF(M99="","",XLOOKUP(M99,selector_04,selector_04_ids,""))</f>
        <v/>
      </c>
      <c r="M99" s="25"/>
      <c r="N99" s="14"/>
      <c r="O99" s="27"/>
      <c r="P99" s="14"/>
    </row>
    <row r="100">
      <c r="A100" s="14"/>
      <c r="B100" s="23" t="str">
        <f>IF($A100="","",'Система'!$B$4)</f>
        <v/>
      </c>
      <c r="C100" s="14"/>
      <c r="D100" s="14"/>
      <c r="E100" s="14"/>
      <c r="F100" s="14"/>
      <c r="G100" s="14"/>
      <c r="H100" s="14"/>
      <c r="I100" s="23" t="str">
        <f t="array" ref="I100">IF(J100="","",XLOOKUP(J100,selector_07,selector_07_ids,""))</f>
        <v/>
      </c>
      <c r="J100" s="25"/>
      <c r="K100" s="14"/>
      <c r="L100" s="23" t="str">
        <f t="array" ref="L100">IF(M100="","",XLOOKUP(M100,selector_04,selector_04_ids,""))</f>
        <v/>
      </c>
      <c r="M100" s="25"/>
      <c r="N100" s="14"/>
      <c r="O100" s="27"/>
      <c r="P100" s="14"/>
    </row>
    <row r="101">
      <c r="A101" s="14"/>
      <c r="B101" s="23" t="str">
        <f>IF($A101="","",'Система'!$B$4)</f>
        <v/>
      </c>
      <c r="C101" s="14"/>
      <c r="D101" s="14"/>
      <c r="E101" s="14"/>
      <c r="F101" s="14"/>
      <c r="G101" s="14"/>
      <c r="H101" s="14"/>
      <c r="I101" s="23" t="str">
        <f t="array" ref="I101">IF(J101="","",XLOOKUP(J101,selector_07,selector_07_ids,""))</f>
        <v/>
      </c>
      <c r="J101" s="25"/>
      <c r="K101" s="14"/>
      <c r="L101" s="23" t="str">
        <f t="array" ref="L101">IF(M101="","",XLOOKUP(M101,selector_04,selector_04_ids,""))</f>
        <v/>
      </c>
      <c r="M101" s="25"/>
      <c r="N101" s="14"/>
      <c r="O101" s="27"/>
      <c r="P101" s="14"/>
    </row>
    <row r="102">
      <c r="A102" s="14"/>
      <c r="B102" s="23" t="str">
        <f>IF($A102="","",'Система'!$B$4)</f>
        <v/>
      </c>
      <c r="C102" s="14"/>
      <c r="D102" s="14"/>
      <c r="E102" s="14"/>
      <c r="F102" s="14"/>
      <c r="G102" s="14"/>
      <c r="H102" s="14"/>
      <c r="I102" s="23" t="str">
        <f t="array" ref="I102">IF(J102="","",XLOOKUP(J102,selector_07,selector_07_ids,""))</f>
        <v/>
      </c>
      <c r="J102" s="25"/>
      <c r="K102" s="14"/>
      <c r="L102" s="23" t="str">
        <f t="array" ref="L102">IF(M102="","",XLOOKUP(M102,selector_04,selector_04_ids,""))</f>
        <v/>
      </c>
      <c r="M102" s="25"/>
      <c r="N102" s="14"/>
      <c r="O102" s="27"/>
      <c r="P102" s="14"/>
    </row>
    <row r="103">
      <c r="A103" s="14"/>
      <c r="B103" s="23" t="str">
        <f>IF($A103="","",'Система'!$B$4)</f>
        <v/>
      </c>
      <c r="C103" s="14"/>
      <c r="D103" s="14"/>
      <c r="E103" s="14"/>
      <c r="F103" s="14"/>
      <c r="G103" s="14"/>
      <c r="H103" s="14"/>
      <c r="I103" s="23" t="str">
        <f t="array" ref="I103">IF(J103="","",XLOOKUP(J103,selector_07,selector_07_ids,""))</f>
        <v/>
      </c>
      <c r="J103" s="25"/>
      <c r="K103" s="14"/>
      <c r="L103" s="23" t="str">
        <f t="array" ref="L103">IF(M103="","",XLOOKUP(M103,selector_04,selector_04_ids,""))</f>
        <v/>
      </c>
      <c r="M103" s="25"/>
      <c r="N103" s="14"/>
      <c r="O103" s="27"/>
      <c r="P103" s="14"/>
    </row>
    <row r="104">
      <c r="A104" s="14"/>
      <c r="B104" s="23" t="str">
        <f>IF($A104="","",'Система'!$B$4)</f>
        <v/>
      </c>
      <c r="C104" s="14"/>
      <c r="D104" s="14"/>
      <c r="E104" s="14"/>
      <c r="F104" s="14"/>
      <c r="G104" s="14"/>
      <c r="H104" s="14"/>
      <c r="I104" s="23" t="str">
        <f t="array" ref="I104">IF(J104="","",XLOOKUP(J104,selector_07,selector_07_ids,""))</f>
        <v/>
      </c>
      <c r="J104" s="25"/>
      <c r="K104" s="14"/>
      <c r="L104" s="23" t="str">
        <f t="array" ref="L104">IF(M104="","",XLOOKUP(M104,selector_04,selector_04_ids,""))</f>
        <v/>
      </c>
      <c r="M104" s="25"/>
      <c r="N104" s="14"/>
      <c r="O104" s="27"/>
      <c r="P104" s="14"/>
    </row>
    <row r="105">
      <c r="A105" s="14"/>
      <c r="B105" s="23" t="str">
        <f>IF($A105="","",'Система'!$B$4)</f>
        <v/>
      </c>
      <c r="C105" s="14"/>
      <c r="D105" s="14"/>
      <c r="E105" s="14"/>
      <c r="F105" s="14"/>
      <c r="G105" s="14"/>
      <c r="H105" s="14"/>
      <c r="I105" s="23" t="str">
        <f t="array" ref="I105">IF(J105="","",XLOOKUP(J105,selector_07,selector_07_ids,""))</f>
        <v/>
      </c>
      <c r="J105" s="25"/>
      <c r="K105" s="14"/>
      <c r="L105" s="23" t="str">
        <f t="array" ref="L105">IF(M105="","",XLOOKUP(M105,selector_04,selector_04_ids,""))</f>
        <v/>
      </c>
      <c r="M105" s="25"/>
      <c r="N105" s="14"/>
      <c r="O105" s="27"/>
      <c r="P105" s="14"/>
    </row>
    <row r="106">
      <c r="A106" s="14"/>
      <c r="B106" s="23" t="str">
        <f>IF($A106="","",'Система'!$B$4)</f>
        <v/>
      </c>
      <c r="C106" s="14"/>
      <c r="D106" s="14"/>
      <c r="E106" s="14"/>
      <c r="F106" s="14"/>
      <c r="G106" s="14"/>
      <c r="H106" s="14"/>
      <c r="I106" s="23" t="str">
        <f t="array" ref="I106">IF(J106="","",XLOOKUP(J106,selector_07,selector_07_ids,""))</f>
        <v/>
      </c>
      <c r="J106" s="25"/>
      <c r="K106" s="14"/>
      <c r="L106" s="23" t="str">
        <f t="array" ref="L106">IF(M106="","",XLOOKUP(M106,selector_04,selector_04_ids,""))</f>
        <v/>
      </c>
      <c r="M106" s="25"/>
      <c r="N106" s="14"/>
      <c r="O106" s="27"/>
      <c r="P106" s="14"/>
    </row>
    <row r="107">
      <c r="A107" s="14"/>
      <c r="B107" s="23" t="str">
        <f>IF($A107="","",'Система'!$B$4)</f>
        <v/>
      </c>
      <c r="C107" s="14"/>
      <c r="D107" s="14"/>
      <c r="E107" s="14"/>
      <c r="F107" s="14"/>
      <c r="G107" s="14"/>
      <c r="H107" s="14"/>
      <c r="I107" s="23" t="str">
        <f t="array" ref="I107">IF(J107="","",XLOOKUP(J107,selector_07,selector_07_ids,""))</f>
        <v/>
      </c>
      <c r="J107" s="25"/>
      <c r="K107" s="14"/>
      <c r="L107" s="23" t="str">
        <f t="array" ref="L107">IF(M107="","",XLOOKUP(M107,selector_04,selector_04_ids,""))</f>
        <v/>
      </c>
      <c r="M107" s="25"/>
      <c r="N107" s="14"/>
      <c r="O107" s="27"/>
      <c r="P107" s="14"/>
    </row>
    <row r="108">
      <c r="A108" s="14"/>
      <c r="B108" s="23" t="str">
        <f>IF($A108="","",'Система'!$B$4)</f>
        <v/>
      </c>
      <c r="C108" s="14"/>
      <c r="D108" s="14"/>
      <c r="E108" s="14"/>
      <c r="F108" s="14"/>
      <c r="G108" s="14"/>
      <c r="H108" s="14"/>
      <c r="I108" s="23" t="str">
        <f t="array" ref="I108">IF(J108="","",XLOOKUP(J108,selector_07,selector_07_ids,""))</f>
        <v/>
      </c>
      <c r="J108" s="25"/>
      <c r="K108" s="14"/>
      <c r="L108" s="23" t="str">
        <f t="array" ref="L108">IF(M108="","",XLOOKUP(M108,selector_04,selector_04_ids,""))</f>
        <v/>
      </c>
      <c r="M108" s="25"/>
      <c r="N108" s="14"/>
      <c r="O108" s="27"/>
      <c r="P108" s="14"/>
    </row>
    <row r="109">
      <c r="A109" s="14"/>
      <c r="B109" s="23" t="str">
        <f>IF($A109="","",'Система'!$B$4)</f>
        <v/>
      </c>
      <c r="C109" s="14"/>
      <c r="D109" s="14"/>
      <c r="E109" s="14"/>
      <c r="F109" s="14"/>
      <c r="G109" s="14"/>
      <c r="H109" s="14"/>
      <c r="I109" s="23" t="str">
        <f t="array" ref="I109">IF(J109="","",XLOOKUP(J109,selector_07,selector_07_ids,""))</f>
        <v/>
      </c>
      <c r="J109" s="25"/>
      <c r="K109" s="14"/>
      <c r="L109" s="23" t="str">
        <f t="array" ref="L109">IF(M109="","",XLOOKUP(M109,selector_04,selector_04_ids,""))</f>
        <v/>
      </c>
      <c r="M109" s="25"/>
      <c r="N109" s="14"/>
      <c r="O109" s="27"/>
      <c r="P109" s="14"/>
    </row>
    <row r="110">
      <c r="A110" s="14"/>
      <c r="B110" s="23" t="str">
        <f>IF($A110="","",'Система'!$B$4)</f>
        <v/>
      </c>
      <c r="C110" s="14"/>
      <c r="D110" s="14"/>
      <c r="E110" s="14"/>
      <c r="F110" s="14"/>
      <c r="G110" s="14"/>
      <c r="H110" s="14"/>
      <c r="I110" s="23" t="str">
        <f t="array" ref="I110">IF(J110="","",XLOOKUP(J110,selector_07,selector_07_ids,""))</f>
        <v/>
      </c>
      <c r="J110" s="25"/>
      <c r="K110" s="14"/>
      <c r="L110" s="23" t="str">
        <f t="array" ref="L110">IF(M110="","",XLOOKUP(M110,selector_04,selector_04_ids,""))</f>
        <v/>
      </c>
      <c r="M110" s="25"/>
      <c r="N110" s="14"/>
      <c r="O110" s="27"/>
      <c r="P110" s="14"/>
    </row>
    <row r="111">
      <c r="A111" s="14"/>
      <c r="B111" s="23" t="str">
        <f>IF($A111="","",'Система'!$B$4)</f>
        <v/>
      </c>
      <c r="C111" s="14"/>
      <c r="D111" s="14"/>
      <c r="E111" s="14"/>
      <c r="F111" s="14"/>
      <c r="G111" s="14"/>
      <c r="H111" s="14"/>
      <c r="I111" s="23" t="str">
        <f t="array" ref="I111">IF(J111="","",XLOOKUP(J111,selector_07,selector_07_ids,""))</f>
        <v/>
      </c>
      <c r="J111" s="25"/>
      <c r="K111" s="14"/>
      <c r="L111" s="23" t="str">
        <f t="array" ref="L111">IF(M111="","",XLOOKUP(M111,selector_04,selector_04_ids,""))</f>
        <v/>
      </c>
      <c r="M111" s="25"/>
      <c r="N111" s="14"/>
      <c r="O111" s="27"/>
      <c r="P111" s="14"/>
    </row>
    <row r="112">
      <c r="A112" s="14"/>
      <c r="B112" s="23" t="str">
        <f>IF($A112="","",'Система'!$B$4)</f>
        <v/>
      </c>
      <c r="C112" s="14"/>
      <c r="D112" s="14"/>
      <c r="E112" s="14"/>
      <c r="F112" s="14"/>
      <c r="G112" s="14"/>
      <c r="H112" s="14"/>
      <c r="I112" s="23" t="str">
        <f t="array" ref="I112">IF(J112="","",XLOOKUP(J112,selector_07,selector_07_ids,""))</f>
        <v/>
      </c>
      <c r="J112" s="25"/>
      <c r="K112" s="14"/>
      <c r="L112" s="23" t="str">
        <f t="array" ref="L112">IF(M112="","",XLOOKUP(M112,selector_04,selector_04_ids,""))</f>
        <v/>
      </c>
      <c r="M112" s="25"/>
      <c r="N112" s="14"/>
      <c r="O112" s="27"/>
      <c r="P112" s="14"/>
    </row>
    <row r="113">
      <c r="A113" s="14"/>
      <c r="B113" s="23" t="str">
        <f>IF($A113="","",'Система'!$B$4)</f>
        <v/>
      </c>
      <c r="C113" s="14"/>
      <c r="D113" s="14"/>
      <c r="E113" s="14"/>
      <c r="F113" s="14"/>
      <c r="G113" s="14"/>
      <c r="H113" s="14"/>
      <c r="I113" s="23" t="str">
        <f t="array" ref="I113">IF(J113="","",XLOOKUP(J113,selector_07,selector_07_ids,""))</f>
        <v/>
      </c>
      <c r="J113" s="25"/>
      <c r="K113" s="14"/>
      <c r="L113" s="23" t="str">
        <f t="array" ref="L113">IF(M113="","",XLOOKUP(M113,selector_04,selector_04_ids,""))</f>
        <v/>
      </c>
      <c r="M113" s="25"/>
      <c r="N113" s="14"/>
      <c r="O113" s="27"/>
      <c r="P113" s="14"/>
    </row>
    <row r="114">
      <c r="A114" s="14"/>
      <c r="B114" s="23" t="str">
        <f>IF($A114="","",'Система'!$B$4)</f>
        <v/>
      </c>
      <c r="C114" s="14"/>
      <c r="D114" s="14"/>
      <c r="E114" s="14"/>
      <c r="F114" s="14"/>
      <c r="G114" s="14"/>
      <c r="H114" s="14"/>
      <c r="I114" s="23" t="str">
        <f t="array" ref="I114">IF(J114="","",XLOOKUP(J114,selector_07,selector_07_ids,""))</f>
        <v/>
      </c>
      <c r="J114" s="25"/>
      <c r="K114" s="14"/>
      <c r="L114" s="23" t="str">
        <f t="array" ref="L114">IF(M114="","",XLOOKUP(M114,selector_04,selector_04_ids,""))</f>
        <v/>
      </c>
      <c r="M114" s="25"/>
      <c r="N114" s="14"/>
      <c r="O114" s="27"/>
      <c r="P114" s="14"/>
    </row>
    <row r="115">
      <c r="A115" s="14"/>
      <c r="B115" s="23" t="str">
        <f>IF($A115="","",'Система'!$B$4)</f>
        <v/>
      </c>
      <c r="C115" s="14"/>
      <c r="D115" s="14"/>
      <c r="E115" s="14"/>
      <c r="F115" s="14"/>
      <c r="G115" s="14"/>
      <c r="H115" s="14"/>
      <c r="I115" s="23" t="str">
        <f t="array" ref="I115">IF(J115="","",XLOOKUP(J115,selector_07,selector_07_ids,""))</f>
        <v/>
      </c>
      <c r="J115" s="25"/>
      <c r="K115" s="14"/>
      <c r="L115" s="23" t="str">
        <f t="array" ref="L115">IF(M115="","",XLOOKUP(M115,selector_04,selector_04_ids,""))</f>
        <v/>
      </c>
      <c r="M115" s="25"/>
      <c r="N115" s="14"/>
      <c r="O115" s="27"/>
      <c r="P115" s="14"/>
    </row>
    <row r="116">
      <c r="A116" s="14"/>
      <c r="B116" s="23" t="str">
        <f>IF($A116="","",'Система'!$B$4)</f>
        <v/>
      </c>
      <c r="C116" s="14"/>
      <c r="D116" s="14"/>
      <c r="E116" s="14"/>
      <c r="F116" s="14"/>
      <c r="G116" s="14"/>
      <c r="H116" s="14"/>
      <c r="I116" s="23" t="str">
        <f t="array" ref="I116">IF(J116="","",XLOOKUP(J116,selector_07,selector_07_ids,""))</f>
        <v/>
      </c>
      <c r="J116" s="25"/>
      <c r="K116" s="14"/>
      <c r="L116" s="23" t="str">
        <f t="array" ref="L116">IF(M116="","",XLOOKUP(M116,selector_04,selector_04_ids,""))</f>
        <v/>
      </c>
      <c r="M116" s="25"/>
      <c r="N116" s="14"/>
      <c r="O116" s="27"/>
      <c r="P116" s="14"/>
    </row>
    <row r="117">
      <c r="A117" s="14"/>
      <c r="B117" s="23" t="str">
        <f>IF($A117="","",'Система'!$B$4)</f>
        <v/>
      </c>
      <c r="C117" s="14"/>
      <c r="D117" s="14"/>
      <c r="E117" s="14"/>
      <c r="F117" s="14"/>
      <c r="G117" s="14"/>
      <c r="H117" s="14"/>
      <c r="I117" s="23" t="str">
        <f t="array" ref="I117">IF(J117="","",XLOOKUP(J117,selector_07,selector_07_ids,""))</f>
        <v/>
      </c>
      <c r="J117" s="25"/>
      <c r="K117" s="14"/>
      <c r="L117" s="23" t="str">
        <f t="array" ref="L117">IF(M117="","",XLOOKUP(M117,selector_04,selector_04_ids,""))</f>
        <v/>
      </c>
      <c r="M117" s="25"/>
      <c r="N117" s="14"/>
      <c r="O117" s="27"/>
      <c r="P117" s="14"/>
    </row>
    <row r="118">
      <c r="A118" s="14"/>
      <c r="B118" s="23" t="str">
        <f>IF($A118="","",'Система'!$B$4)</f>
        <v/>
      </c>
      <c r="C118" s="14"/>
      <c r="D118" s="14"/>
      <c r="E118" s="14"/>
      <c r="F118" s="14"/>
      <c r="G118" s="14"/>
      <c r="H118" s="14"/>
      <c r="I118" s="23" t="str">
        <f t="array" ref="I118">IF(J118="","",XLOOKUP(J118,selector_07,selector_07_ids,""))</f>
        <v/>
      </c>
      <c r="J118" s="25"/>
      <c r="K118" s="14"/>
      <c r="L118" s="23" t="str">
        <f t="array" ref="L118">IF(M118="","",XLOOKUP(M118,selector_04,selector_04_ids,""))</f>
        <v/>
      </c>
      <c r="M118" s="25"/>
      <c r="N118" s="14"/>
      <c r="O118" s="27"/>
      <c r="P118" s="14"/>
    </row>
    <row r="119">
      <c r="A119" s="14"/>
      <c r="B119" s="23" t="str">
        <f>IF($A119="","",'Система'!$B$4)</f>
        <v/>
      </c>
      <c r="C119" s="14"/>
      <c r="D119" s="14"/>
      <c r="E119" s="14"/>
      <c r="F119" s="14"/>
      <c r="G119" s="14"/>
      <c r="H119" s="14"/>
      <c r="I119" s="23" t="str">
        <f t="array" ref="I119">IF(J119="","",XLOOKUP(J119,selector_07,selector_07_ids,""))</f>
        <v/>
      </c>
      <c r="J119" s="25"/>
      <c r="K119" s="14"/>
      <c r="L119" s="23" t="str">
        <f t="array" ref="L119">IF(M119="","",XLOOKUP(M119,selector_04,selector_04_ids,""))</f>
        <v/>
      </c>
      <c r="M119" s="25"/>
      <c r="N119" s="14"/>
      <c r="O119" s="27"/>
      <c r="P119" s="14"/>
    </row>
    <row r="120">
      <c r="A120" s="14"/>
      <c r="B120" s="23" t="str">
        <f>IF($A120="","",'Система'!$B$4)</f>
        <v/>
      </c>
      <c r="C120" s="14"/>
      <c r="D120" s="14"/>
      <c r="E120" s="14"/>
      <c r="F120" s="14"/>
      <c r="G120" s="14"/>
      <c r="H120" s="14"/>
      <c r="I120" s="23" t="str">
        <f t="array" ref="I120">IF(J120="","",XLOOKUP(J120,selector_07,selector_07_ids,""))</f>
        <v/>
      </c>
      <c r="J120" s="25"/>
      <c r="K120" s="14"/>
      <c r="L120" s="23" t="str">
        <f t="array" ref="L120">IF(M120="","",XLOOKUP(M120,selector_04,selector_04_ids,""))</f>
        <v/>
      </c>
      <c r="M120" s="25"/>
      <c r="N120" s="14"/>
      <c r="O120" s="27"/>
      <c r="P120" s="14"/>
    </row>
    <row r="121">
      <c r="A121" s="14"/>
      <c r="B121" s="23" t="str">
        <f>IF($A121="","",'Система'!$B$4)</f>
        <v/>
      </c>
      <c r="C121" s="14"/>
      <c r="D121" s="14"/>
      <c r="E121" s="14"/>
      <c r="F121" s="14"/>
      <c r="G121" s="14"/>
      <c r="H121" s="14"/>
      <c r="I121" s="23" t="str">
        <f t="array" ref="I121">IF(J121="","",XLOOKUP(J121,selector_07,selector_07_ids,""))</f>
        <v/>
      </c>
      <c r="J121" s="25"/>
      <c r="K121" s="14"/>
      <c r="L121" s="23" t="str">
        <f t="array" ref="L121">IF(M121="","",XLOOKUP(M121,selector_04,selector_04_ids,""))</f>
        <v/>
      </c>
      <c r="M121" s="25"/>
      <c r="N121" s="14"/>
      <c r="O121" s="27"/>
      <c r="P121" s="14"/>
    </row>
    <row r="122">
      <c r="A122" s="14"/>
      <c r="B122" s="23" t="str">
        <f>IF($A122="","",'Система'!$B$4)</f>
        <v/>
      </c>
      <c r="C122" s="14"/>
      <c r="D122" s="14"/>
      <c r="E122" s="14"/>
      <c r="F122" s="14"/>
      <c r="G122" s="14"/>
      <c r="H122" s="14"/>
      <c r="I122" s="23" t="str">
        <f t="array" ref="I122">IF(J122="","",XLOOKUP(J122,selector_07,selector_07_ids,""))</f>
        <v/>
      </c>
      <c r="J122" s="25"/>
      <c r="K122" s="14"/>
      <c r="L122" s="23" t="str">
        <f t="array" ref="L122">IF(M122="","",XLOOKUP(M122,selector_04,selector_04_ids,""))</f>
        <v/>
      </c>
      <c r="M122" s="25"/>
      <c r="N122" s="14"/>
      <c r="O122" s="27"/>
      <c r="P122" s="14"/>
    </row>
    <row r="123">
      <c r="A123" s="14"/>
      <c r="B123" s="23" t="str">
        <f>IF($A123="","",'Система'!$B$4)</f>
        <v/>
      </c>
      <c r="C123" s="14"/>
      <c r="D123" s="14"/>
      <c r="E123" s="14"/>
      <c r="F123" s="14"/>
      <c r="G123" s="14"/>
      <c r="H123" s="14"/>
      <c r="I123" s="23" t="str">
        <f t="array" ref="I123">IF(J123="","",XLOOKUP(J123,selector_07,selector_07_ids,""))</f>
        <v/>
      </c>
      <c r="J123" s="25"/>
      <c r="K123" s="14"/>
      <c r="L123" s="23" t="str">
        <f t="array" ref="L123">IF(M123="","",XLOOKUP(M123,selector_04,selector_04_ids,""))</f>
        <v/>
      </c>
      <c r="M123" s="25"/>
      <c r="N123" s="14"/>
      <c r="O123" s="27"/>
      <c r="P123" s="14"/>
    </row>
    <row r="124">
      <c r="A124" s="14"/>
      <c r="B124" s="23" t="str">
        <f>IF($A124="","",'Система'!$B$4)</f>
        <v/>
      </c>
      <c r="C124" s="14"/>
      <c r="D124" s="14"/>
      <c r="E124" s="14"/>
      <c r="F124" s="14"/>
      <c r="G124" s="14"/>
      <c r="H124" s="14"/>
      <c r="I124" s="23" t="str">
        <f t="array" ref="I124">IF(J124="","",XLOOKUP(J124,selector_07,selector_07_ids,""))</f>
        <v/>
      </c>
      <c r="J124" s="25"/>
      <c r="K124" s="14"/>
      <c r="L124" s="23" t="str">
        <f t="array" ref="L124">IF(M124="","",XLOOKUP(M124,selector_04,selector_04_ids,""))</f>
        <v/>
      </c>
      <c r="M124" s="25"/>
      <c r="N124" s="14"/>
      <c r="O124" s="27"/>
      <c r="P124" s="14"/>
    </row>
    <row r="125">
      <c r="A125" s="14"/>
      <c r="B125" s="23" t="str">
        <f>IF($A125="","",'Система'!$B$4)</f>
        <v/>
      </c>
      <c r="C125" s="14"/>
      <c r="D125" s="14"/>
      <c r="E125" s="14"/>
      <c r="F125" s="14"/>
      <c r="G125" s="14"/>
      <c r="H125" s="14"/>
      <c r="I125" s="23" t="str">
        <f t="array" ref="I125">IF(J125="","",XLOOKUP(J125,selector_07,selector_07_ids,""))</f>
        <v/>
      </c>
      <c r="J125" s="25"/>
      <c r="K125" s="14"/>
      <c r="L125" s="23" t="str">
        <f t="array" ref="L125">IF(M125="","",XLOOKUP(M125,selector_04,selector_04_ids,""))</f>
        <v/>
      </c>
      <c r="M125" s="25"/>
      <c r="N125" s="14"/>
      <c r="O125" s="27"/>
      <c r="P125" s="14"/>
    </row>
    <row r="126">
      <c r="A126" s="14"/>
      <c r="B126" s="23" t="str">
        <f>IF($A126="","",'Система'!$B$4)</f>
        <v/>
      </c>
      <c r="C126" s="14"/>
      <c r="D126" s="14"/>
      <c r="E126" s="14"/>
      <c r="F126" s="14"/>
      <c r="G126" s="14"/>
      <c r="H126" s="14"/>
      <c r="I126" s="23" t="str">
        <f t="array" ref="I126">IF(J126="","",XLOOKUP(J126,selector_07,selector_07_ids,""))</f>
        <v/>
      </c>
      <c r="J126" s="25"/>
      <c r="K126" s="14"/>
      <c r="L126" s="23" t="str">
        <f t="array" ref="L126">IF(M126="","",XLOOKUP(M126,selector_04,selector_04_ids,""))</f>
        <v/>
      </c>
      <c r="M126" s="25"/>
      <c r="N126" s="14"/>
      <c r="O126" s="27"/>
      <c r="P126" s="14"/>
    </row>
    <row r="127">
      <c r="A127" s="14"/>
      <c r="B127" s="23" t="str">
        <f>IF($A127="","",'Система'!$B$4)</f>
        <v/>
      </c>
      <c r="C127" s="14"/>
      <c r="D127" s="14"/>
      <c r="E127" s="14"/>
      <c r="F127" s="14"/>
      <c r="G127" s="14"/>
      <c r="H127" s="14"/>
      <c r="I127" s="23" t="str">
        <f t="array" ref="I127">IF(J127="","",XLOOKUP(J127,selector_07,selector_07_ids,""))</f>
        <v/>
      </c>
      <c r="J127" s="25"/>
      <c r="K127" s="14"/>
      <c r="L127" s="23" t="str">
        <f t="array" ref="L127">IF(M127="","",XLOOKUP(M127,selector_04,selector_04_ids,""))</f>
        <v/>
      </c>
      <c r="M127" s="25"/>
      <c r="N127" s="14"/>
      <c r="O127" s="27"/>
      <c r="P127" s="14"/>
    </row>
    <row r="128">
      <c r="A128" s="14"/>
      <c r="B128" s="23" t="str">
        <f>IF($A128="","",'Система'!$B$4)</f>
        <v/>
      </c>
      <c r="C128" s="14"/>
      <c r="D128" s="14"/>
      <c r="E128" s="14"/>
      <c r="F128" s="14"/>
      <c r="G128" s="14"/>
      <c r="H128" s="14"/>
      <c r="I128" s="23" t="str">
        <f t="array" ref="I128">IF(J128="","",XLOOKUP(J128,selector_07,selector_07_ids,""))</f>
        <v/>
      </c>
      <c r="J128" s="25"/>
      <c r="K128" s="14"/>
      <c r="L128" s="23" t="str">
        <f t="array" ref="L128">IF(M128="","",XLOOKUP(M128,selector_04,selector_04_ids,""))</f>
        <v/>
      </c>
      <c r="M128" s="25"/>
      <c r="N128" s="14"/>
      <c r="O128" s="27"/>
      <c r="P128" s="14"/>
    </row>
    <row r="129">
      <c r="A129" s="14"/>
      <c r="B129" s="23" t="str">
        <f>IF($A129="","",'Система'!$B$4)</f>
        <v/>
      </c>
      <c r="C129" s="14"/>
      <c r="D129" s="14"/>
      <c r="E129" s="14"/>
      <c r="F129" s="14"/>
      <c r="G129" s="14"/>
      <c r="H129" s="14"/>
      <c r="I129" s="23" t="str">
        <f t="array" ref="I129">IF(J129="","",XLOOKUP(J129,selector_07,selector_07_ids,""))</f>
        <v/>
      </c>
      <c r="J129" s="25"/>
      <c r="K129" s="14"/>
      <c r="L129" s="23" t="str">
        <f t="array" ref="L129">IF(M129="","",XLOOKUP(M129,selector_04,selector_04_ids,""))</f>
        <v/>
      </c>
      <c r="M129" s="25"/>
      <c r="N129" s="14"/>
      <c r="O129" s="27"/>
      <c r="P129" s="14"/>
    </row>
    <row r="130">
      <c r="A130" s="14"/>
      <c r="B130" s="23" t="str">
        <f>IF($A130="","",'Система'!$B$4)</f>
        <v/>
      </c>
      <c r="C130" s="14"/>
      <c r="D130" s="14"/>
      <c r="E130" s="14"/>
      <c r="F130" s="14"/>
      <c r="G130" s="14"/>
      <c r="H130" s="14"/>
      <c r="I130" s="23" t="str">
        <f t="array" ref="I130">IF(J130="","",XLOOKUP(J130,selector_07,selector_07_ids,""))</f>
        <v/>
      </c>
      <c r="J130" s="25"/>
      <c r="K130" s="14"/>
      <c r="L130" s="23" t="str">
        <f t="array" ref="L130">IF(M130="","",XLOOKUP(M130,selector_04,selector_04_ids,""))</f>
        <v/>
      </c>
      <c r="M130" s="25"/>
      <c r="N130" s="14"/>
      <c r="O130" s="27"/>
      <c r="P130" s="14"/>
    </row>
    <row r="131">
      <c r="A131" s="14"/>
      <c r="B131" s="23" t="str">
        <f>IF($A131="","",'Система'!$B$4)</f>
        <v/>
      </c>
      <c r="C131" s="14"/>
      <c r="D131" s="14"/>
      <c r="E131" s="14"/>
      <c r="F131" s="14"/>
      <c r="G131" s="14"/>
      <c r="H131" s="14"/>
      <c r="I131" s="23" t="str">
        <f t="array" ref="I131">IF(J131="","",XLOOKUP(J131,selector_07,selector_07_ids,""))</f>
        <v/>
      </c>
      <c r="J131" s="25"/>
      <c r="K131" s="14"/>
      <c r="L131" s="23" t="str">
        <f t="array" ref="L131">IF(M131="","",XLOOKUP(M131,selector_04,selector_04_ids,""))</f>
        <v/>
      </c>
      <c r="M131" s="25"/>
      <c r="N131" s="14"/>
      <c r="O131" s="27"/>
      <c r="P131" s="14"/>
    </row>
    <row r="132">
      <c r="A132" s="14"/>
      <c r="B132" s="23" t="str">
        <f>IF($A132="","",'Система'!$B$4)</f>
        <v/>
      </c>
      <c r="C132" s="14"/>
      <c r="D132" s="14"/>
      <c r="E132" s="14"/>
      <c r="F132" s="14"/>
      <c r="G132" s="14"/>
      <c r="H132" s="14"/>
      <c r="I132" s="23" t="str">
        <f t="array" ref="I132">IF(J132="","",XLOOKUP(J132,selector_07,selector_07_ids,""))</f>
        <v/>
      </c>
      <c r="J132" s="25"/>
      <c r="K132" s="14"/>
      <c r="L132" s="23" t="str">
        <f t="array" ref="L132">IF(M132="","",XLOOKUP(M132,selector_04,selector_04_ids,""))</f>
        <v/>
      </c>
      <c r="M132" s="25"/>
      <c r="N132" s="14"/>
      <c r="O132" s="27"/>
      <c r="P132" s="14"/>
    </row>
    <row r="133">
      <c r="A133" s="14"/>
      <c r="B133" s="23" t="str">
        <f>IF($A133="","",'Система'!$B$4)</f>
        <v/>
      </c>
      <c r="C133" s="14"/>
      <c r="D133" s="14"/>
      <c r="E133" s="14"/>
      <c r="F133" s="14"/>
      <c r="G133" s="14"/>
      <c r="H133" s="14"/>
      <c r="I133" s="23" t="str">
        <f t="array" ref="I133">IF(J133="","",XLOOKUP(J133,selector_07,selector_07_ids,""))</f>
        <v/>
      </c>
      <c r="J133" s="25"/>
      <c r="K133" s="14"/>
      <c r="L133" s="23" t="str">
        <f t="array" ref="L133">IF(M133="","",XLOOKUP(M133,selector_04,selector_04_ids,""))</f>
        <v/>
      </c>
      <c r="M133" s="25"/>
      <c r="N133" s="14"/>
      <c r="O133" s="27"/>
      <c r="P133" s="14"/>
    </row>
    <row r="134">
      <c r="A134" s="14"/>
      <c r="B134" s="23" t="str">
        <f>IF($A134="","",'Система'!$B$4)</f>
        <v/>
      </c>
      <c r="C134" s="14"/>
      <c r="D134" s="14"/>
      <c r="E134" s="14"/>
      <c r="F134" s="14"/>
      <c r="G134" s="14"/>
      <c r="H134" s="14"/>
      <c r="I134" s="23" t="str">
        <f t="array" ref="I134">IF(J134="","",XLOOKUP(J134,selector_07,selector_07_ids,""))</f>
        <v/>
      </c>
      <c r="J134" s="25"/>
      <c r="K134" s="14"/>
      <c r="L134" s="23" t="str">
        <f t="array" ref="L134">IF(M134="","",XLOOKUP(M134,selector_04,selector_04_ids,""))</f>
        <v/>
      </c>
      <c r="M134" s="25"/>
      <c r="N134" s="14"/>
      <c r="O134" s="27"/>
      <c r="P134" s="14"/>
    </row>
    <row r="135">
      <c r="A135" s="14"/>
      <c r="B135" s="23" t="str">
        <f>IF($A135="","",'Система'!$B$4)</f>
        <v/>
      </c>
      <c r="C135" s="14"/>
      <c r="D135" s="14"/>
      <c r="E135" s="14"/>
      <c r="F135" s="14"/>
      <c r="G135" s="14"/>
      <c r="H135" s="14"/>
      <c r="I135" s="23" t="str">
        <f t="array" ref="I135">IF(J135="","",XLOOKUP(J135,selector_07,selector_07_ids,""))</f>
        <v/>
      </c>
      <c r="J135" s="25"/>
      <c r="K135" s="14"/>
      <c r="L135" s="23" t="str">
        <f t="array" ref="L135">IF(M135="","",XLOOKUP(M135,selector_04,selector_04_ids,""))</f>
        <v/>
      </c>
      <c r="M135" s="25"/>
      <c r="N135" s="14"/>
      <c r="O135" s="27"/>
      <c r="P135" s="14"/>
    </row>
    <row r="136">
      <c r="A136" s="14"/>
      <c r="B136" s="23" t="str">
        <f>IF($A136="","",'Система'!$B$4)</f>
        <v/>
      </c>
      <c r="C136" s="14"/>
      <c r="D136" s="14"/>
      <c r="E136" s="14"/>
      <c r="F136" s="14"/>
      <c r="G136" s="14"/>
      <c r="H136" s="14"/>
      <c r="I136" s="23" t="str">
        <f t="array" ref="I136">IF(J136="","",XLOOKUP(J136,selector_07,selector_07_ids,""))</f>
        <v/>
      </c>
      <c r="J136" s="25"/>
      <c r="K136" s="14"/>
      <c r="L136" s="23" t="str">
        <f t="array" ref="L136">IF(M136="","",XLOOKUP(M136,selector_04,selector_04_ids,""))</f>
        <v/>
      </c>
      <c r="M136" s="25"/>
      <c r="N136" s="14"/>
      <c r="O136" s="27"/>
      <c r="P136" s="14"/>
    </row>
    <row r="137">
      <c r="A137" s="14"/>
      <c r="B137" s="23" t="str">
        <f>IF($A137="","",'Система'!$B$4)</f>
        <v/>
      </c>
      <c r="C137" s="14"/>
      <c r="D137" s="14"/>
      <c r="E137" s="14"/>
      <c r="F137" s="14"/>
      <c r="G137" s="14"/>
      <c r="H137" s="14"/>
      <c r="I137" s="23" t="str">
        <f t="array" ref="I137">IF(J137="","",XLOOKUP(J137,selector_07,selector_07_ids,""))</f>
        <v/>
      </c>
      <c r="J137" s="25"/>
      <c r="K137" s="14"/>
      <c r="L137" s="23" t="str">
        <f t="array" ref="L137">IF(M137="","",XLOOKUP(M137,selector_04,selector_04_ids,""))</f>
        <v/>
      </c>
      <c r="M137" s="25"/>
      <c r="N137" s="14"/>
      <c r="O137" s="27"/>
      <c r="P137" s="14"/>
    </row>
    <row r="138">
      <c r="A138" s="14"/>
      <c r="B138" s="23" t="str">
        <f>IF($A138="","",'Система'!$B$4)</f>
        <v/>
      </c>
      <c r="C138" s="14"/>
      <c r="D138" s="14"/>
      <c r="E138" s="14"/>
      <c r="F138" s="14"/>
      <c r="G138" s="14"/>
      <c r="H138" s="14"/>
      <c r="I138" s="23" t="str">
        <f t="array" ref="I138">IF(J138="","",XLOOKUP(J138,selector_07,selector_07_ids,""))</f>
        <v/>
      </c>
      <c r="J138" s="25"/>
      <c r="K138" s="14"/>
      <c r="L138" s="23" t="str">
        <f t="array" ref="L138">IF(M138="","",XLOOKUP(M138,selector_04,selector_04_ids,""))</f>
        <v/>
      </c>
      <c r="M138" s="25"/>
      <c r="N138" s="14"/>
      <c r="O138" s="27"/>
      <c r="P138" s="14"/>
    </row>
    <row r="139">
      <c r="A139" s="14"/>
      <c r="B139" s="23" t="str">
        <f>IF($A139="","",'Система'!$B$4)</f>
        <v/>
      </c>
      <c r="C139" s="14"/>
      <c r="D139" s="14"/>
      <c r="E139" s="14"/>
      <c r="F139" s="14"/>
      <c r="G139" s="14"/>
      <c r="H139" s="14"/>
      <c r="I139" s="23" t="str">
        <f t="array" ref="I139">IF(J139="","",XLOOKUP(J139,selector_07,selector_07_ids,""))</f>
        <v/>
      </c>
      <c r="J139" s="25"/>
      <c r="K139" s="14"/>
      <c r="L139" s="23" t="str">
        <f t="array" ref="L139">IF(M139="","",XLOOKUP(M139,selector_04,selector_04_ids,""))</f>
        <v/>
      </c>
      <c r="M139" s="25"/>
      <c r="N139" s="14"/>
      <c r="O139" s="27"/>
      <c r="P139" s="14"/>
    </row>
    <row r="140">
      <c r="A140" s="14"/>
      <c r="B140" s="23" t="str">
        <f>IF($A140="","",'Система'!$B$4)</f>
        <v/>
      </c>
      <c r="C140" s="14"/>
      <c r="D140" s="14"/>
      <c r="E140" s="14"/>
      <c r="F140" s="14"/>
      <c r="G140" s="14"/>
      <c r="H140" s="14"/>
      <c r="I140" s="23" t="str">
        <f t="array" ref="I140">IF(J140="","",XLOOKUP(J140,selector_07,selector_07_ids,""))</f>
        <v/>
      </c>
      <c r="J140" s="25"/>
      <c r="K140" s="14"/>
      <c r="L140" s="23" t="str">
        <f t="array" ref="L140">IF(M140="","",XLOOKUP(M140,selector_04,selector_04_ids,""))</f>
        <v/>
      </c>
      <c r="M140" s="25"/>
      <c r="N140" s="14"/>
      <c r="O140" s="27"/>
      <c r="P140" s="14"/>
    </row>
    <row r="141">
      <c r="A141" s="14"/>
      <c r="B141" s="23" t="str">
        <f>IF($A141="","",'Система'!$B$4)</f>
        <v/>
      </c>
      <c r="C141" s="14"/>
      <c r="D141" s="14"/>
      <c r="E141" s="14"/>
      <c r="F141" s="14"/>
      <c r="G141" s="14"/>
      <c r="H141" s="14"/>
      <c r="I141" s="23" t="str">
        <f t="array" ref="I141">IF(J141="","",XLOOKUP(J141,selector_07,selector_07_ids,""))</f>
        <v/>
      </c>
      <c r="J141" s="25"/>
      <c r="K141" s="14"/>
      <c r="L141" s="23" t="str">
        <f t="array" ref="L141">IF(M141="","",XLOOKUP(M141,selector_04,selector_04_ids,""))</f>
        <v/>
      </c>
      <c r="M141" s="25"/>
      <c r="N141" s="14"/>
      <c r="O141" s="27"/>
      <c r="P141" s="14"/>
    </row>
    <row r="142">
      <c r="A142" s="14"/>
      <c r="B142" s="23" t="str">
        <f>IF($A142="","",'Система'!$B$4)</f>
        <v/>
      </c>
      <c r="C142" s="14"/>
      <c r="D142" s="14"/>
      <c r="E142" s="14"/>
      <c r="F142" s="14"/>
      <c r="G142" s="14"/>
      <c r="H142" s="14"/>
      <c r="I142" s="23" t="str">
        <f t="array" ref="I142">IF(J142="","",XLOOKUP(J142,selector_07,selector_07_ids,""))</f>
        <v/>
      </c>
      <c r="J142" s="25"/>
      <c r="K142" s="14"/>
      <c r="L142" s="23" t="str">
        <f t="array" ref="L142">IF(M142="","",XLOOKUP(M142,selector_04,selector_04_ids,""))</f>
        <v/>
      </c>
      <c r="M142" s="25"/>
      <c r="N142" s="14"/>
      <c r="O142" s="27"/>
      <c r="P142" s="14"/>
    </row>
    <row r="143">
      <c r="A143" s="14"/>
      <c r="B143" s="23" t="str">
        <f>IF($A143="","",'Система'!$B$4)</f>
        <v/>
      </c>
      <c r="C143" s="14"/>
      <c r="D143" s="14"/>
      <c r="E143" s="14"/>
      <c r="F143" s="14"/>
      <c r="G143" s="14"/>
      <c r="H143" s="14"/>
      <c r="I143" s="23" t="str">
        <f t="array" ref="I143">IF(J143="","",XLOOKUP(J143,selector_07,selector_07_ids,""))</f>
        <v/>
      </c>
      <c r="J143" s="25"/>
      <c r="K143" s="14"/>
      <c r="L143" s="23" t="str">
        <f t="array" ref="L143">IF(M143="","",XLOOKUP(M143,selector_04,selector_04_ids,""))</f>
        <v/>
      </c>
      <c r="M143" s="25"/>
      <c r="N143" s="14"/>
      <c r="O143" s="27"/>
      <c r="P143" s="14"/>
    </row>
    <row r="144">
      <c r="A144" s="14"/>
      <c r="B144" s="23" t="str">
        <f>IF($A144="","",'Система'!$B$4)</f>
        <v/>
      </c>
      <c r="C144" s="14"/>
      <c r="D144" s="14"/>
      <c r="E144" s="14"/>
      <c r="F144" s="14"/>
      <c r="G144" s="14"/>
      <c r="H144" s="14"/>
      <c r="I144" s="23" t="str">
        <f t="array" ref="I144">IF(J144="","",XLOOKUP(J144,selector_07,selector_07_ids,""))</f>
        <v/>
      </c>
      <c r="J144" s="25"/>
      <c r="K144" s="14"/>
      <c r="L144" s="23" t="str">
        <f t="array" ref="L144">IF(M144="","",XLOOKUP(M144,selector_04,selector_04_ids,""))</f>
        <v/>
      </c>
      <c r="M144" s="25"/>
      <c r="N144" s="14"/>
      <c r="O144" s="27"/>
      <c r="P144" s="14"/>
    </row>
    <row r="145">
      <c r="A145" s="14"/>
      <c r="B145" s="23" t="str">
        <f>IF($A145="","",'Система'!$B$4)</f>
        <v/>
      </c>
      <c r="C145" s="14"/>
      <c r="D145" s="14"/>
      <c r="E145" s="14"/>
      <c r="F145" s="14"/>
      <c r="G145" s="14"/>
      <c r="H145" s="14"/>
      <c r="I145" s="23" t="str">
        <f t="array" ref="I145">IF(J145="","",XLOOKUP(J145,selector_07,selector_07_ids,""))</f>
        <v/>
      </c>
      <c r="J145" s="25"/>
      <c r="K145" s="14"/>
      <c r="L145" s="23" t="str">
        <f t="array" ref="L145">IF(M145="","",XLOOKUP(M145,selector_04,selector_04_ids,""))</f>
        <v/>
      </c>
      <c r="M145" s="25"/>
      <c r="N145" s="14"/>
      <c r="O145" s="27"/>
      <c r="P145" s="14"/>
    </row>
    <row r="146">
      <c r="A146" s="14"/>
      <c r="B146" s="23" t="str">
        <f>IF($A146="","",'Система'!$B$4)</f>
        <v/>
      </c>
      <c r="C146" s="14"/>
      <c r="D146" s="14"/>
      <c r="E146" s="14"/>
      <c r="F146" s="14"/>
      <c r="G146" s="14"/>
      <c r="H146" s="14"/>
      <c r="I146" s="23" t="str">
        <f t="array" ref="I146">IF(J146="","",XLOOKUP(J146,selector_07,selector_07_ids,""))</f>
        <v/>
      </c>
      <c r="J146" s="25"/>
      <c r="K146" s="14"/>
      <c r="L146" s="23" t="str">
        <f t="array" ref="L146">IF(M146="","",XLOOKUP(M146,selector_04,selector_04_ids,""))</f>
        <v/>
      </c>
      <c r="M146" s="25"/>
      <c r="N146" s="14"/>
      <c r="O146" s="27"/>
      <c r="P146" s="14"/>
    </row>
    <row r="147">
      <c r="A147" s="14"/>
      <c r="B147" s="23" t="str">
        <f>IF($A147="","",'Система'!$B$4)</f>
        <v/>
      </c>
      <c r="C147" s="14"/>
      <c r="D147" s="14"/>
      <c r="E147" s="14"/>
      <c r="F147" s="14"/>
      <c r="G147" s="14"/>
      <c r="H147" s="14"/>
      <c r="I147" s="23" t="str">
        <f t="array" ref="I147">IF(J147="","",XLOOKUP(J147,selector_07,selector_07_ids,""))</f>
        <v/>
      </c>
      <c r="J147" s="25"/>
      <c r="K147" s="14"/>
      <c r="L147" s="23" t="str">
        <f t="array" ref="L147">IF(M147="","",XLOOKUP(M147,selector_04,selector_04_ids,""))</f>
        <v/>
      </c>
      <c r="M147" s="25"/>
      <c r="N147" s="14"/>
      <c r="O147" s="27"/>
      <c r="P147" s="14"/>
    </row>
    <row r="148">
      <c r="A148" s="14"/>
      <c r="B148" s="23" t="str">
        <f>IF($A148="","",'Система'!$B$4)</f>
        <v/>
      </c>
      <c r="C148" s="14"/>
      <c r="D148" s="14"/>
      <c r="E148" s="14"/>
      <c r="F148" s="14"/>
      <c r="G148" s="14"/>
      <c r="H148" s="14"/>
      <c r="I148" s="23" t="str">
        <f t="array" ref="I148">IF(J148="","",XLOOKUP(J148,selector_07,selector_07_ids,""))</f>
        <v/>
      </c>
      <c r="J148" s="25"/>
      <c r="K148" s="14"/>
      <c r="L148" s="23" t="str">
        <f t="array" ref="L148">IF(M148="","",XLOOKUP(M148,selector_04,selector_04_ids,""))</f>
        <v/>
      </c>
      <c r="M148" s="25"/>
      <c r="N148" s="14"/>
      <c r="O148" s="27"/>
      <c r="P148" s="14"/>
    </row>
    <row r="149">
      <c r="A149" s="14"/>
      <c r="B149" s="23" t="str">
        <f>IF($A149="","",'Система'!$B$4)</f>
        <v/>
      </c>
      <c r="C149" s="14"/>
      <c r="D149" s="14"/>
      <c r="E149" s="14"/>
      <c r="F149" s="14"/>
      <c r="G149" s="14"/>
      <c r="H149" s="14"/>
      <c r="I149" s="23" t="str">
        <f t="array" ref="I149">IF(J149="","",XLOOKUP(J149,selector_07,selector_07_ids,""))</f>
        <v/>
      </c>
      <c r="J149" s="25"/>
      <c r="K149" s="14"/>
      <c r="L149" s="23" t="str">
        <f t="array" ref="L149">IF(M149="","",XLOOKUP(M149,selector_04,selector_04_ids,""))</f>
        <v/>
      </c>
      <c r="M149" s="25"/>
      <c r="N149" s="14"/>
      <c r="O149" s="27"/>
      <c r="P149" s="14"/>
    </row>
    <row r="150">
      <c r="A150" s="14"/>
      <c r="B150" s="23" t="str">
        <f>IF($A150="","",'Система'!$B$4)</f>
        <v/>
      </c>
      <c r="C150" s="14"/>
      <c r="D150" s="14"/>
      <c r="E150" s="14"/>
      <c r="F150" s="14"/>
      <c r="G150" s="14"/>
      <c r="H150" s="14"/>
      <c r="I150" s="23" t="str">
        <f t="array" ref="I150">IF(J150="","",XLOOKUP(J150,selector_07,selector_07_ids,""))</f>
        <v/>
      </c>
      <c r="J150" s="25"/>
      <c r="K150" s="14"/>
      <c r="L150" s="23" t="str">
        <f t="array" ref="L150">IF(M150="","",XLOOKUP(M150,selector_04,selector_04_ids,""))</f>
        <v/>
      </c>
      <c r="M150" s="25"/>
      <c r="N150" s="14"/>
      <c r="O150" s="27"/>
      <c r="P150" s="14"/>
    </row>
    <row r="151">
      <c r="A151" s="14"/>
      <c r="B151" s="23" t="str">
        <f>IF($A151="","",'Система'!$B$4)</f>
        <v/>
      </c>
      <c r="C151" s="14"/>
      <c r="D151" s="14"/>
      <c r="E151" s="14"/>
      <c r="F151" s="14"/>
      <c r="G151" s="14"/>
      <c r="H151" s="14"/>
      <c r="I151" s="23" t="str">
        <f t="array" ref="I151">IF(J151="","",XLOOKUP(J151,selector_07,selector_07_ids,""))</f>
        <v/>
      </c>
      <c r="J151" s="25"/>
      <c r="K151" s="14"/>
      <c r="L151" s="23" t="str">
        <f t="array" ref="L151">IF(M151="","",XLOOKUP(M151,selector_04,selector_04_ids,""))</f>
        <v/>
      </c>
      <c r="M151" s="25"/>
      <c r="N151" s="14"/>
      <c r="O151" s="27"/>
      <c r="P151" s="14"/>
    </row>
    <row r="152">
      <c r="A152" s="14"/>
      <c r="B152" s="23" t="str">
        <f>IF($A152="","",'Система'!$B$4)</f>
        <v/>
      </c>
      <c r="C152" s="14"/>
      <c r="D152" s="14"/>
      <c r="E152" s="14"/>
      <c r="F152" s="14"/>
      <c r="G152" s="14"/>
      <c r="H152" s="14"/>
      <c r="I152" s="23" t="str">
        <f t="array" ref="I152">IF(J152="","",XLOOKUP(J152,selector_07,selector_07_ids,""))</f>
        <v/>
      </c>
      <c r="J152" s="25"/>
      <c r="K152" s="14"/>
      <c r="L152" s="23" t="str">
        <f t="array" ref="L152">IF(M152="","",XLOOKUP(M152,selector_04,selector_04_ids,""))</f>
        <v/>
      </c>
      <c r="M152" s="25"/>
      <c r="N152" s="14"/>
      <c r="O152" s="27"/>
      <c r="P152" s="14"/>
    </row>
    <row r="153">
      <c r="A153" s="14"/>
      <c r="B153" s="23" t="str">
        <f>IF($A153="","",'Система'!$B$4)</f>
        <v/>
      </c>
      <c r="C153" s="14"/>
      <c r="D153" s="14"/>
      <c r="E153" s="14"/>
      <c r="F153" s="14"/>
      <c r="G153" s="14"/>
      <c r="H153" s="14"/>
      <c r="I153" s="23" t="str">
        <f t="array" ref="I153">IF(J153="","",XLOOKUP(J153,selector_07,selector_07_ids,""))</f>
        <v/>
      </c>
      <c r="J153" s="25"/>
      <c r="K153" s="14"/>
      <c r="L153" s="23" t="str">
        <f t="array" ref="L153">IF(M153="","",XLOOKUP(M153,selector_04,selector_04_ids,""))</f>
        <v/>
      </c>
      <c r="M153" s="25"/>
      <c r="N153" s="14"/>
      <c r="O153" s="27"/>
      <c r="P153" s="14"/>
    </row>
    <row r="154">
      <c r="A154" s="14"/>
      <c r="B154" s="23" t="str">
        <f>IF($A154="","",'Система'!$B$4)</f>
        <v/>
      </c>
      <c r="C154" s="14"/>
      <c r="D154" s="14"/>
      <c r="E154" s="14"/>
      <c r="F154" s="14"/>
      <c r="G154" s="14"/>
      <c r="H154" s="14"/>
      <c r="I154" s="23" t="str">
        <f t="array" ref="I154">IF(J154="","",XLOOKUP(J154,selector_07,selector_07_ids,""))</f>
        <v/>
      </c>
      <c r="J154" s="25"/>
      <c r="K154" s="14"/>
      <c r="L154" s="23" t="str">
        <f t="array" ref="L154">IF(M154="","",XLOOKUP(M154,selector_04,selector_04_ids,""))</f>
        <v/>
      </c>
      <c r="M154" s="25"/>
      <c r="N154" s="14"/>
      <c r="O154" s="27"/>
      <c r="P154" s="14"/>
    </row>
    <row r="155">
      <c r="A155" s="14"/>
      <c r="B155" s="23" t="str">
        <f>IF($A155="","",'Система'!$B$4)</f>
        <v/>
      </c>
      <c r="C155" s="14"/>
      <c r="D155" s="14"/>
      <c r="E155" s="14"/>
      <c r="F155" s="14"/>
      <c r="G155" s="14"/>
      <c r="H155" s="14"/>
      <c r="I155" s="23" t="str">
        <f t="array" ref="I155">IF(J155="","",XLOOKUP(J155,selector_07,selector_07_ids,""))</f>
        <v/>
      </c>
      <c r="J155" s="25"/>
      <c r="K155" s="14"/>
      <c r="L155" s="23" t="str">
        <f t="array" ref="L155">IF(M155="","",XLOOKUP(M155,selector_04,selector_04_ids,""))</f>
        <v/>
      </c>
      <c r="M155" s="25"/>
      <c r="N155" s="14"/>
      <c r="O155" s="27"/>
      <c r="P155" s="14"/>
    </row>
    <row r="156">
      <c r="A156" s="14"/>
      <c r="B156" s="23" t="str">
        <f>IF($A156="","",'Система'!$B$4)</f>
        <v/>
      </c>
      <c r="C156" s="14"/>
      <c r="D156" s="14"/>
      <c r="E156" s="14"/>
      <c r="F156" s="14"/>
      <c r="G156" s="14"/>
      <c r="H156" s="14"/>
      <c r="I156" s="23" t="str">
        <f t="array" ref="I156">IF(J156="","",XLOOKUP(J156,selector_07,selector_07_ids,""))</f>
        <v/>
      </c>
      <c r="J156" s="25"/>
      <c r="K156" s="14"/>
      <c r="L156" s="23" t="str">
        <f t="array" ref="L156">IF(M156="","",XLOOKUP(M156,selector_04,selector_04_ids,""))</f>
        <v/>
      </c>
      <c r="M156" s="25"/>
      <c r="N156" s="14"/>
      <c r="O156" s="27"/>
      <c r="P156" s="14"/>
    </row>
    <row r="157">
      <c r="A157" s="14"/>
      <c r="B157" s="23" t="str">
        <f>IF($A157="","",'Система'!$B$4)</f>
        <v/>
      </c>
      <c r="C157" s="14"/>
      <c r="D157" s="14"/>
      <c r="E157" s="14"/>
      <c r="F157" s="14"/>
      <c r="G157" s="14"/>
      <c r="H157" s="14"/>
      <c r="I157" s="23" t="str">
        <f t="array" ref="I157">IF(J157="","",XLOOKUP(J157,selector_07,selector_07_ids,""))</f>
        <v/>
      </c>
      <c r="J157" s="25"/>
      <c r="K157" s="14"/>
      <c r="L157" s="23" t="str">
        <f t="array" ref="L157">IF(M157="","",XLOOKUP(M157,selector_04,selector_04_ids,""))</f>
        <v/>
      </c>
      <c r="M157" s="25"/>
      <c r="N157" s="14"/>
      <c r="O157" s="27"/>
      <c r="P157" s="14"/>
    </row>
    <row r="158">
      <c r="A158" s="14"/>
      <c r="B158" s="23" t="str">
        <f>IF($A158="","",'Система'!$B$4)</f>
        <v/>
      </c>
      <c r="C158" s="14"/>
      <c r="D158" s="14"/>
      <c r="E158" s="14"/>
      <c r="F158" s="14"/>
      <c r="G158" s="14"/>
      <c r="H158" s="14"/>
      <c r="I158" s="23" t="str">
        <f t="array" ref="I158">IF(J158="","",XLOOKUP(J158,selector_07,selector_07_ids,""))</f>
        <v/>
      </c>
      <c r="J158" s="25"/>
      <c r="K158" s="14"/>
      <c r="L158" s="23" t="str">
        <f t="array" ref="L158">IF(M158="","",XLOOKUP(M158,selector_04,selector_04_ids,""))</f>
        <v/>
      </c>
      <c r="M158" s="25"/>
      <c r="N158" s="14"/>
      <c r="O158" s="27"/>
      <c r="P158" s="14"/>
    </row>
    <row r="159">
      <c r="A159" s="14"/>
      <c r="B159" s="23" t="str">
        <f>IF($A159="","",'Система'!$B$4)</f>
        <v/>
      </c>
      <c r="C159" s="14"/>
      <c r="D159" s="14"/>
      <c r="E159" s="14"/>
      <c r="F159" s="14"/>
      <c r="G159" s="14"/>
      <c r="H159" s="14"/>
      <c r="I159" s="23" t="str">
        <f t="array" ref="I159">IF(J159="","",XLOOKUP(J159,selector_07,selector_07_ids,""))</f>
        <v/>
      </c>
      <c r="J159" s="25"/>
      <c r="K159" s="14"/>
      <c r="L159" s="23" t="str">
        <f t="array" ref="L159">IF(M159="","",XLOOKUP(M159,selector_04,selector_04_ids,""))</f>
        <v/>
      </c>
      <c r="M159" s="25"/>
      <c r="N159" s="14"/>
      <c r="O159" s="27"/>
      <c r="P159" s="14"/>
    </row>
    <row r="160">
      <c r="A160" s="14"/>
      <c r="B160" s="23" t="str">
        <f>IF($A160="","",'Система'!$B$4)</f>
        <v/>
      </c>
      <c r="C160" s="14"/>
      <c r="D160" s="14"/>
      <c r="E160" s="14"/>
      <c r="F160" s="14"/>
      <c r="G160" s="14"/>
      <c r="H160" s="14"/>
      <c r="I160" s="23" t="str">
        <f t="array" ref="I160">IF(J160="","",XLOOKUP(J160,selector_07,selector_07_ids,""))</f>
        <v/>
      </c>
      <c r="J160" s="25"/>
      <c r="K160" s="14"/>
      <c r="L160" s="23" t="str">
        <f t="array" ref="L160">IF(M160="","",XLOOKUP(M160,selector_04,selector_04_ids,""))</f>
        <v/>
      </c>
      <c r="M160" s="25"/>
      <c r="N160" s="14"/>
      <c r="O160" s="27"/>
      <c r="P160" s="14"/>
    </row>
    <row r="161">
      <c r="A161" s="14"/>
      <c r="B161" s="23" t="str">
        <f>IF($A161="","",'Система'!$B$4)</f>
        <v/>
      </c>
      <c r="C161" s="14"/>
      <c r="D161" s="14"/>
      <c r="E161" s="14"/>
      <c r="F161" s="14"/>
      <c r="G161" s="14"/>
      <c r="H161" s="14"/>
      <c r="I161" s="23" t="str">
        <f t="array" ref="I161">IF(J161="","",XLOOKUP(J161,selector_07,selector_07_ids,""))</f>
        <v/>
      </c>
      <c r="J161" s="25"/>
      <c r="K161" s="14"/>
      <c r="L161" s="23" t="str">
        <f t="array" ref="L161">IF(M161="","",XLOOKUP(M161,selector_04,selector_04_ids,""))</f>
        <v/>
      </c>
      <c r="M161" s="25"/>
      <c r="N161" s="14"/>
      <c r="O161" s="27"/>
      <c r="P161" s="14"/>
    </row>
    <row r="162">
      <c r="A162" s="14"/>
      <c r="B162" s="23" t="str">
        <f>IF($A162="","",'Система'!$B$4)</f>
        <v/>
      </c>
      <c r="C162" s="14"/>
      <c r="D162" s="14"/>
      <c r="E162" s="14"/>
      <c r="F162" s="14"/>
      <c r="G162" s="14"/>
      <c r="H162" s="14"/>
      <c r="I162" s="23" t="str">
        <f t="array" ref="I162">IF(J162="","",XLOOKUP(J162,selector_07,selector_07_ids,""))</f>
        <v/>
      </c>
      <c r="J162" s="25"/>
      <c r="K162" s="14"/>
      <c r="L162" s="23" t="str">
        <f t="array" ref="L162">IF(M162="","",XLOOKUP(M162,selector_04,selector_04_ids,""))</f>
        <v/>
      </c>
      <c r="M162" s="25"/>
      <c r="N162" s="14"/>
      <c r="O162" s="27"/>
      <c r="P162" s="14"/>
    </row>
    <row r="163">
      <c r="A163" s="14"/>
      <c r="B163" s="23" t="str">
        <f>IF($A163="","",'Система'!$B$4)</f>
        <v/>
      </c>
      <c r="C163" s="14"/>
      <c r="D163" s="14"/>
      <c r="E163" s="14"/>
      <c r="F163" s="14"/>
      <c r="G163" s="14"/>
      <c r="H163" s="14"/>
      <c r="I163" s="23" t="str">
        <f t="array" ref="I163">IF(J163="","",XLOOKUP(J163,selector_07,selector_07_ids,""))</f>
        <v/>
      </c>
      <c r="J163" s="25"/>
      <c r="K163" s="14"/>
      <c r="L163" s="23" t="str">
        <f t="array" ref="L163">IF(M163="","",XLOOKUP(M163,selector_04,selector_04_ids,""))</f>
        <v/>
      </c>
      <c r="M163" s="25"/>
      <c r="N163" s="14"/>
      <c r="O163" s="27"/>
      <c r="P163" s="14"/>
    </row>
    <row r="164">
      <c r="A164" s="14"/>
      <c r="B164" s="23" t="str">
        <f>IF($A164="","",'Система'!$B$4)</f>
        <v/>
      </c>
      <c r="C164" s="14"/>
      <c r="D164" s="14"/>
      <c r="E164" s="14"/>
      <c r="F164" s="14"/>
      <c r="G164" s="14"/>
      <c r="H164" s="14"/>
      <c r="I164" s="23" t="str">
        <f t="array" ref="I164">IF(J164="","",XLOOKUP(J164,selector_07,selector_07_ids,""))</f>
        <v/>
      </c>
      <c r="J164" s="25"/>
      <c r="K164" s="14"/>
      <c r="L164" s="23" t="str">
        <f t="array" ref="L164">IF(M164="","",XLOOKUP(M164,selector_04,selector_04_ids,""))</f>
        <v/>
      </c>
      <c r="M164" s="25"/>
      <c r="N164" s="14"/>
      <c r="O164" s="27"/>
      <c r="P164" s="14"/>
    </row>
    <row r="165">
      <c r="A165" s="14"/>
      <c r="B165" s="23" t="str">
        <f>IF($A165="","",'Система'!$B$4)</f>
        <v/>
      </c>
      <c r="C165" s="14"/>
      <c r="D165" s="14"/>
      <c r="E165" s="14"/>
      <c r="F165" s="14"/>
      <c r="G165" s="14"/>
      <c r="H165" s="14"/>
      <c r="I165" s="23" t="str">
        <f t="array" ref="I165">IF(J165="","",XLOOKUP(J165,selector_07,selector_07_ids,""))</f>
        <v/>
      </c>
      <c r="J165" s="25"/>
      <c r="K165" s="14"/>
      <c r="L165" s="23" t="str">
        <f t="array" ref="L165">IF(M165="","",XLOOKUP(M165,selector_04,selector_04_ids,""))</f>
        <v/>
      </c>
      <c r="M165" s="25"/>
      <c r="N165" s="14"/>
      <c r="O165" s="27"/>
      <c r="P165" s="14"/>
    </row>
    <row r="166">
      <c r="A166" s="14"/>
      <c r="B166" s="23" t="str">
        <f>IF($A166="","",'Система'!$B$4)</f>
        <v/>
      </c>
      <c r="C166" s="14"/>
      <c r="D166" s="14"/>
      <c r="E166" s="14"/>
      <c r="F166" s="14"/>
      <c r="G166" s="14"/>
      <c r="H166" s="14"/>
      <c r="I166" s="23" t="str">
        <f t="array" ref="I166">IF(J166="","",XLOOKUP(J166,selector_07,selector_07_ids,""))</f>
        <v/>
      </c>
      <c r="J166" s="25"/>
      <c r="K166" s="14"/>
      <c r="L166" s="23" t="str">
        <f t="array" ref="L166">IF(M166="","",XLOOKUP(M166,selector_04,selector_04_ids,""))</f>
        <v/>
      </c>
      <c r="M166" s="25"/>
      <c r="N166" s="14"/>
      <c r="O166" s="27"/>
      <c r="P166" s="14"/>
    </row>
    <row r="167">
      <c r="A167" s="14"/>
      <c r="B167" s="23" t="str">
        <f>IF($A167="","",'Система'!$B$4)</f>
        <v/>
      </c>
      <c r="C167" s="14"/>
      <c r="D167" s="14"/>
      <c r="E167" s="14"/>
      <c r="F167" s="14"/>
      <c r="G167" s="14"/>
      <c r="H167" s="14"/>
      <c r="I167" s="23" t="str">
        <f t="array" ref="I167">IF(J167="","",XLOOKUP(J167,selector_07,selector_07_ids,""))</f>
        <v/>
      </c>
      <c r="J167" s="25"/>
      <c r="K167" s="14"/>
      <c r="L167" s="23" t="str">
        <f t="array" ref="L167">IF(M167="","",XLOOKUP(M167,selector_04,selector_04_ids,""))</f>
        <v/>
      </c>
      <c r="M167" s="25"/>
      <c r="N167" s="14"/>
      <c r="O167" s="27"/>
      <c r="P167" s="14"/>
    </row>
    <row r="168">
      <c r="A168" s="14"/>
      <c r="B168" s="23" t="str">
        <f>IF($A168="","",'Система'!$B$4)</f>
        <v/>
      </c>
      <c r="C168" s="14"/>
      <c r="D168" s="14"/>
      <c r="E168" s="14"/>
      <c r="F168" s="14"/>
      <c r="G168" s="14"/>
      <c r="H168" s="14"/>
      <c r="I168" s="23" t="str">
        <f t="array" ref="I168">IF(J168="","",XLOOKUP(J168,selector_07,selector_07_ids,""))</f>
        <v/>
      </c>
      <c r="J168" s="25"/>
      <c r="K168" s="14"/>
      <c r="L168" s="23" t="str">
        <f t="array" ref="L168">IF(M168="","",XLOOKUP(M168,selector_04,selector_04_ids,""))</f>
        <v/>
      </c>
      <c r="M168" s="25"/>
      <c r="N168" s="14"/>
      <c r="O168" s="27"/>
      <c r="P168" s="14"/>
    </row>
    <row r="169">
      <c r="A169" s="14"/>
      <c r="B169" s="23" t="str">
        <f>IF($A169="","",'Система'!$B$4)</f>
        <v/>
      </c>
      <c r="C169" s="14"/>
      <c r="D169" s="14"/>
      <c r="E169" s="14"/>
      <c r="F169" s="14"/>
      <c r="G169" s="14"/>
      <c r="H169" s="14"/>
      <c r="I169" s="23" t="str">
        <f t="array" ref="I169">IF(J169="","",XLOOKUP(J169,selector_07,selector_07_ids,""))</f>
        <v/>
      </c>
      <c r="J169" s="25"/>
      <c r="K169" s="14"/>
      <c r="L169" s="23" t="str">
        <f t="array" ref="L169">IF(M169="","",XLOOKUP(M169,selector_04,selector_04_ids,""))</f>
        <v/>
      </c>
      <c r="M169" s="25"/>
      <c r="N169" s="14"/>
      <c r="O169" s="27"/>
      <c r="P169" s="14"/>
    </row>
    <row r="170">
      <c r="A170" s="14"/>
      <c r="B170" s="23" t="str">
        <f>IF($A170="","",'Система'!$B$4)</f>
        <v/>
      </c>
      <c r="C170" s="14"/>
      <c r="D170" s="14"/>
      <c r="E170" s="14"/>
      <c r="F170" s="14"/>
      <c r="G170" s="14"/>
      <c r="H170" s="14"/>
      <c r="I170" s="23" t="str">
        <f t="array" ref="I170">IF(J170="","",XLOOKUP(J170,selector_07,selector_07_ids,""))</f>
        <v/>
      </c>
      <c r="J170" s="25"/>
      <c r="K170" s="14"/>
      <c r="L170" s="23" t="str">
        <f t="array" ref="L170">IF(M170="","",XLOOKUP(M170,selector_04,selector_04_ids,""))</f>
        <v/>
      </c>
      <c r="M170" s="25"/>
      <c r="N170" s="14"/>
      <c r="O170" s="27"/>
      <c r="P170" s="14"/>
    </row>
    <row r="171">
      <c r="A171" s="14"/>
      <c r="B171" s="23" t="str">
        <f>IF($A171="","",'Система'!$B$4)</f>
        <v/>
      </c>
      <c r="C171" s="14"/>
      <c r="D171" s="14"/>
      <c r="E171" s="14"/>
      <c r="F171" s="14"/>
      <c r="G171" s="14"/>
      <c r="H171" s="14"/>
      <c r="I171" s="23" t="str">
        <f t="array" ref="I171">IF(J171="","",XLOOKUP(J171,selector_07,selector_07_ids,""))</f>
        <v/>
      </c>
      <c r="J171" s="25"/>
      <c r="K171" s="14"/>
      <c r="L171" s="23" t="str">
        <f t="array" ref="L171">IF(M171="","",XLOOKUP(M171,selector_04,selector_04_ids,""))</f>
        <v/>
      </c>
      <c r="M171" s="25"/>
      <c r="N171" s="14"/>
      <c r="O171" s="27"/>
      <c r="P171" s="14"/>
    </row>
    <row r="172">
      <c r="A172" s="14"/>
      <c r="B172" s="23" t="str">
        <f>IF($A172="","",'Система'!$B$4)</f>
        <v/>
      </c>
      <c r="C172" s="14"/>
      <c r="D172" s="14"/>
      <c r="E172" s="14"/>
      <c r="F172" s="14"/>
      <c r="G172" s="14"/>
      <c r="H172" s="14"/>
      <c r="I172" s="23" t="str">
        <f t="array" ref="I172">IF(J172="","",XLOOKUP(J172,selector_07,selector_07_ids,""))</f>
        <v/>
      </c>
      <c r="J172" s="25"/>
      <c r="K172" s="14"/>
      <c r="L172" s="23" t="str">
        <f t="array" ref="L172">IF(M172="","",XLOOKUP(M172,selector_04,selector_04_ids,""))</f>
        <v/>
      </c>
      <c r="M172" s="25"/>
      <c r="N172" s="14"/>
      <c r="O172" s="27"/>
      <c r="P172" s="14"/>
    </row>
    <row r="173">
      <c r="A173" s="14"/>
      <c r="B173" s="23" t="str">
        <f>IF($A173="","",'Система'!$B$4)</f>
        <v/>
      </c>
      <c r="C173" s="14"/>
      <c r="D173" s="14"/>
      <c r="E173" s="14"/>
      <c r="F173" s="14"/>
      <c r="G173" s="14"/>
      <c r="H173" s="14"/>
      <c r="I173" s="23" t="str">
        <f t="array" ref="I173">IF(J173="","",XLOOKUP(J173,selector_07,selector_07_ids,""))</f>
        <v/>
      </c>
      <c r="J173" s="25"/>
      <c r="K173" s="14"/>
      <c r="L173" s="23" t="str">
        <f t="array" ref="L173">IF(M173="","",XLOOKUP(M173,selector_04,selector_04_ids,""))</f>
        <v/>
      </c>
      <c r="M173" s="25"/>
      <c r="N173" s="14"/>
      <c r="O173" s="27"/>
      <c r="P173" s="14"/>
    </row>
    <row r="174">
      <c r="A174" s="14"/>
      <c r="B174" s="23" t="str">
        <f>IF($A174="","",'Система'!$B$4)</f>
        <v/>
      </c>
      <c r="C174" s="14"/>
      <c r="D174" s="14"/>
      <c r="E174" s="14"/>
      <c r="F174" s="14"/>
      <c r="G174" s="14"/>
      <c r="H174" s="14"/>
      <c r="I174" s="23" t="str">
        <f t="array" ref="I174">IF(J174="","",XLOOKUP(J174,selector_07,selector_07_ids,""))</f>
        <v/>
      </c>
      <c r="J174" s="25"/>
      <c r="K174" s="14"/>
      <c r="L174" s="23" t="str">
        <f t="array" ref="L174">IF(M174="","",XLOOKUP(M174,selector_04,selector_04_ids,""))</f>
        <v/>
      </c>
      <c r="M174" s="25"/>
      <c r="N174" s="14"/>
      <c r="O174" s="27"/>
      <c r="P174" s="14"/>
    </row>
    <row r="175">
      <c r="A175" s="14"/>
      <c r="B175" s="23" t="str">
        <f>IF($A175="","",'Система'!$B$4)</f>
        <v/>
      </c>
      <c r="C175" s="14"/>
      <c r="D175" s="14"/>
      <c r="E175" s="14"/>
      <c r="F175" s="14"/>
      <c r="G175" s="14"/>
      <c r="H175" s="14"/>
      <c r="I175" s="23" t="str">
        <f t="array" ref="I175">IF(J175="","",XLOOKUP(J175,selector_07,selector_07_ids,""))</f>
        <v/>
      </c>
      <c r="J175" s="25"/>
      <c r="K175" s="14"/>
      <c r="L175" s="23" t="str">
        <f t="array" ref="L175">IF(M175="","",XLOOKUP(M175,selector_04,selector_04_ids,""))</f>
        <v/>
      </c>
      <c r="M175" s="25"/>
      <c r="N175" s="14"/>
      <c r="O175" s="27"/>
      <c r="P175" s="14"/>
    </row>
    <row r="176">
      <c r="A176" s="14"/>
      <c r="B176" s="23" t="str">
        <f>IF($A176="","",'Система'!$B$4)</f>
        <v/>
      </c>
      <c r="C176" s="14"/>
      <c r="D176" s="14"/>
      <c r="E176" s="14"/>
      <c r="F176" s="14"/>
      <c r="G176" s="14"/>
      <c r="H176" s="14"/>
      <c r="I176" s="23" t="str">
        <f t="array" ref="I176">IF(J176="","",XLOOKUP(J176,selector_07,selector_07_ids,""))</f>
        <v/>
      </c>
      <c r="J176" s="25"/>
      <c r="K176" s="14"/>
      <c r="L176" s="23" t="str">
        <f t="array" ref="L176">IF(M176="","",XLOOKUP(M176,selector_04,selector_04_ids,""))</f>
        <v/>
      </c>
      <c r="M176" s="25"/>
      <c r="N176" s="14"/>
      <c r="O176" s="27"/>
      <c r="P176" s="14"/>
    </row>
    <row r="177">
      <c r="A177" s="14"/>
      <c r="B177" s="23" t="str">
        <f>IF($A177="","",'Система'!$B$4)</f>
        <v/>
      </c>
      <c r="C177" s="14"/>
      <c r="D177" s="14"/>
      <c r="E177" s="14"/>
      <c r="F177" s="14"/>
      <c r="G177" s="14"/>
      <c r="H177" s="14"/>
      <c r="I177" s="23" t="str">
        <f t="array" ref="I177">IF(J177="","",XLOOKUP(J177,selector_07,selector_07_ids,""))</f>
        <v/>
      </c>
      <c r="J177" s="25"/>
      <c r="K177" s="14"/>
      <c r="L177" s="23" t="str">
        <f t="array" ref="L177">IF(M177="","",XLOOKUP(M177,selector_04,selector_04_ids,""))</f>
        <v/>
      </c>
      <c r="M177" s="25"/>
      <c r="N177" s="14"/>
      <c r="O177" s="27"/>
      <c r="P177" s="14"/>
    </row>
    <row r="178">
      <c r="A178" s="14"/>
      <c r="B178" s="23" t="str">
        <f>IF($A178="","",'Система'!$B$4)</f>
        <v/>
      </c>
      <c r="C178" s="14"/>
      <c r="D178" s="14"/>
      <c r="E178" s="14"/>
      <c r="F178" s="14"/>
      <c r="G178" s="14"/>
      <c r="H178" s="14"/>
      <c r="I178" s="23" t="str">
        <f t="array" ref="I178">IF(J178="","",XLOOKUP(J178,selector_07,selector_07_ids,""))</f>
        <v/>
      </c>
      <c r="J178" s="25"/>
      <c r="K178" s="14"/>
      <c r="L178" s="23" t="str">
        <f t="array" ref="L178">IF(M178="","",XLOOKUP(M178,selector_04,selector_04_ids,""))</f>
        <v/>
      </c>
      <c r="M178" s="25"/>
      <c r="N178" s="14"/>
      <c r="O178" s="27"/>
      <c r="P178" s="14"/>
    </row>
    <row r="179">
      <c r="A179" s="14"/>
      <c r="B179" s="23" t="str">
        <f>IF($A179="","",'Система'!$B$4)</f>
        <v/>
      </c>
      <c r="C179" s="14"/>
      <c r="D179" s="14"/>
      <c r="E179" s="14"/>
      <c r="F179" s="14"/>
      <c r="G179" s="14"/>
      <c r="H179" s="14"/>
      <c r="I179" s="23" t="str">
        <f t="array" ref="I179">IF(J179="","",XLOOKUP(J179,selector_07,selector_07_ids,""))</f>
        <v/>
      </c>
      <c r="J179" s="25"/>
      <c r="K179" s="14"/>
      <c r="L179" s="23" t="str">
        <f t="array" ref="L179">IF(M179="","",XLOOKUP(M179,selector_04,selector_04_ids,""))</f>
        <v/>
      </c>
      <c r="M179" s="25"/>
      <c r="N179" s="14"/>
      <c r="O179" s="27"/>
      <c r="P179" s="14"/>
    </row>
    <row r="180">
      <c r="A180" s="14"/>
      <c r="B180" s="23" t="str">
        <f>IF($A180="","",'Система'!$B$4)</f>
        <v/>
      </c>
      <c r="C180" s="14"/>
      <c r="D180" s="14"/>
      <c r="E180" s="14"/>
      <c r="F180" s="14"/>
      <c r="G180" s="14"/>
      <c r="H180" s="14"/>
      <c r="I180" s="23" t="str">
        <f t="array" ref="I180">IF(J180="","",XLOOKUP(J180,selector_07,selector_07_ids,""))</f>
        <v/>
      </c>
      <c r="J180" s="25"/>
      <c r="K180" s="14"/>
      <c r="L180" s="23" t="str">
        <f t="array" ref="L180">IF(M180="","",XLOOKUP(M180,selector_04,selector_04_ids,""))</f>
        <v/>
      </c>
      <c r="M180" s="25"/>
      <c r="N180" s="14"/>
      <c r="O180" s="27"/>
      <c r="P180" s="14"/>
    </row>
    <row r="181">
      <c r="A181" s="14"/>
      <c r="B181" s="23" t="str">
        <f>IF($A181="","",'Система'!$B$4)</f>
        <v/>
      </c>
      <c r="C181" s="14"/>
      <c r="D181" s="14"/>
      <c r="E181" s="14"/>
      <c r="F181" s="14"/>
      <c r="G181" s="14"/>
      <c r="H181" s="14"/>
      <c r="I181" s="23" t="str">
        <f t="array" ref="I181">IF(J181="","",XLOOKUP(J181,selector_07,selector_07_ids,""))</f>
        <v/>
      </c>
      <c r="J181" s="25"/>
      <c r="K181" s="14"/>
      <c r="L181" s="23" t="str">
        <f t="array" ref="L181">IF(M181="","",XLOOKUP(M181,selector_04,selector_04_ids,""))</f>
        <v/>
      </c>
      <c r="M181" s="25"/>
      <c r="N181" s="14"/>
      <c r="O181" s="27"/>
      <c r="P181" s="14"/>
    </row>
    <row r="182">
      <c r="A182" s="14"/>
      <c r="B182" s="23" t="str">
        <f>IF($A182="","",'Система'!$B$4)</f>
        <v/>
      </c>
      <c r="C182" s="14"/>
      <c r="D182" s="14"/>
      <c r="E182" s="14"/>
      <c r="F182" s="14"/>
      <c r="G182" s="14"/>
      <c r="H182" s="14"/>
      <c r="I182" s="23" t="str">
        <f t="array" ref="I182">IF(J182="","",XLOOKUP(J182,selector_07,selector_07_ids,""))</f>
        <v/>
      </c>
      <c r="J182" s="25"/>
      <c r="K182" s="14"/>
      <c r="L182" s="23" t="str">
        <f t="array" ref="L182">IF(M182="","",XLOOKUP(M182,selector_04,selector_04_ids,""))</f>
        <v/>
      </c>
      <c r="M182" s="25"/>
      <c r="N182" s="14"/>
      <c r="O182" s="27"/>
      <c r="P182" s="14"/>
    </row>
    <row r="183">
      <c r="A183" s="14"/>
      <c r="B183" s="23" t="str">
        <f>IF($A183="","",'Система'!$B$4)</f>
        <v/>
      </c>
      <c r="C183" s="14"/>
      <c r="D183" s="14"/>
      <c r="E183" s="14"/>
      <c r="F183" s="14"/>
      <c r="G183" s="14"/>
      <c r="H183" s="14"/>
      <c r="I183" s="23" t="str">
        <f t="array" ref="I183">IF(J183="","",XLOOKUP(J183,selector_07,selector_07_ids,""))</f>
        <v/>
      </c>
      <c r="J183" s="25"/>
      <c r="K183" s="14"/>
      <c r="L183" s="23" t="str">
        <f t="array" ref="L183">IF(M183="","",XLOOKUP(M183,selector_04,selector_04_ids,""))</f>
        <v/>
      </c>
      <c r="M183" s="25"/>
      <c r="N183" s="14"/>
      <c r="O183" s="27"/>
      <c r="P183" s="14"/>
    </row>
    <row r="184">
      <c r="A184" s="14"/>
      <c r="B184" s="23" t="str">
        <f>IF($A184="","",'Система'!$B$4)</f>
        <v/>
      </c>
      <c r="C184" s="14"/>
      <c r="D184" s="14"/>
      <c r="E184" s="14"/>
      <c r="F184" s="14"/>
      <c r="G184" s="14"/>
      <c r="H184" s="14"/>
      <c r="I184" s="23" t="str">
        <f t="array" ref="I184">IF(J184="","",XLOOKUP(J184,selector_07,selector_07_ids,""))</f>
        <v/>
      </c>
      <c r="J184" s="25"/>
      <c r="K184" s="14"/>
      <c r="L184" s="23" t="str">
        <f t="array" ref="L184">IF(M184="","",XLOOKUP(M184,selector_04,selector_04_ids,""))</f>
        <v/>
      </c>
      <c r="M184" s="25"/>
      <c r="N184" s="14"/>
      <c r="O184" s="27"/>
      <c r="P184" s="14"/>
    </row>
    <row r="185">
      <c r="A185" s="14"/>
      <c r="B185" s="23" t="str">
        <f>IF($A185="","",'Система'!$B$4)</f>
        <v/>
      </c>
      <c r="C185" s="14"/>
      <c r="D185" s="14"/>
      <c r="E185" s="14"/>
      <c r="F185" s="14"/>
      <c r="G185" s="14"/>
      <c r="H185" s="14"/>
      <c r="I185" s="23" t="str">
        <f t="array" ref="I185">IF(J185="","",XLOOKUP(J185,selector_07,selector_07_ids,""))</f>
        <v/>
      </c>
      <c r="J185" s="25"/>
      <c r="K185" s="14"/>
      <c r="L185" s="23" t="str">
        <f t="array" ref="L185">IF(M185="","",XLOOKUP(M185,selector_04,selector_04_ids,""))</f>
        <v/>
      </c>
      <c r="M185" s="25"/>
      <c r="N185" s="14"/>
      <c r="O185" s="27"/>
      <c r="P185" s="14"/>
    </row>
    <row r="186">
      <c r="A186" s="14"/>
      <c r="B186" s="23" t="str">
        <f>IF($A186="","",'Система'!$B$4)</f>
        <v/>
      </c>
      <c r="C186" s="14"/>
      <c r="D186" s="14"/>
      <c r="E186" s="14"/>
      <c r="F186" s="14"/>
      <c r="G186" s="14"/>
      <c r="H186" s="14"/>
      <c r="I186" s="23" t="str">
        <f t="array" ref="I186">IF(J186="","",XLOOKUP(J186,selector_07,selector_07_ids,""))</f>
        <v/>
      </c>
      <c r="J186" s="25"/>
      <c r="K186" s="14"/>
      <c r="L186" s="23" t="str">
        <f t="array" ref="L186">IF(M186="","",XLOOKUP(M186,selector_04,selector_04_ids,""))</f>
        <v/>
      </c>
      <c r="M186" s="25"/>
      <c r="N186" s="14"/>
      <c r="O186" s="27"/>
      <c r="P186" s="14"/>
    </row>
    <row r="187">
      <c r="A187" s="14"/>
      <c r="B187" s="23" t="str">
        <f>IF($A187="","",'Система'!$B$4)</f>
        <v/>
      </c>
      <c r="C187" s="14"/>
      <c r="D187" s="14"/>
      <c r="E187" s="14"/>
      <c r="F187" s="14"/>
      <c r="G187" s="14"/>
      <c r="H187" s="14"/>
      <c r="I187" s="23" t="str">
        <f t="array" ref="I187">IF(J187="","",XLOOKUP(J187,selector_07,selector_07_ids,""))</f>
        <v/>
      </c>
      <c r="J187" s="25"/>
      <c r="K187" s="14"/>
      <c r="L187" s="23" t="str">
        <f t="array" ref="L187">IF(M187="","",XLOOKUP(M187,selector_04,selector_04_ids,""))</f>
        <v/>
      </c>
      <c r="M187" s="25"/>
      <c r="N187" s="14"/>
      <c r="O187" s="27"/>
      <c r="P187" s="14"/>
    </row>
    <row r="188">
      <c r="A188" s="14"/>
      <c r="B188" s="23" t="str">
        <f>IF($A188="","",'Система'!$B$4)</f>
        <v/>
      </c>
      <c r="C188" s="14"/>
      <c r="D188" s="14"/>
      <c r="E188" s="14"/>
      <c r="F188" s="14"/>
      <c r="G188" s="14"/>
      <c r="H188" s="14"/>
      <c r="I188" s="23" t="str">
        <f t="array" ref="I188">IF(J188="","",XLOOKUP(J188,selector_07,selector_07_ids,""))</f>
        <v/>
      </c>
      <c r="J188" s="25"/>
      <c r="K188" s="14"/>
      <c r="L188" s="23" t="str">
        <f t="array" ref="L188">IF(M188="","",XLOOKUP(M188,selector_04,selector_04_ids,""))</f>
        <v/>
      </c>
      <c r="M188" s="25"/>
      <c r="N188" s="14"/>
      <c r="O188" s="27"/>
      <c r="P188" s="14"/>
    </row>
    <row r="189">
      <c r="A189" s="14"/>
      <c r="B189" s="23" t="str">
        <f>IF($A189="","",'Система'!$B$4)</f>
        <v/>
      </c>
      <c r="C189" s="14"/>
      <c r="D189" s="14"/>
      <c r="E189" s="14"/>
      <c r="F189" s="14"/>
      <c r="G189" s="14"/>
      <c r="H189" s="14"/>
      <c r="I189" s="23" t="str">
        <f t="array" ref="I189">IF(J189="","",XLOOKUP(J189,selector_07,selector_07_ids,""))</f>
        <v/>
      </c>
      <c r="J189" s="25"/>
      <c r="K189" s="14"/>
      <c r="L189" s="23" t="str">
        <f t="array" ref="L189">IF(M189="","",XLOOKUP(M189,selector_04,selector_04_ids,""))</f>
        <v/>
      </c>
      <c r="M189" s="25"/>
      <c r="N189" s="14"/>
      <c r="O189" s="27"/>
      <c r="P189" s="14"/>
    </row>
    <row r="190">
      <c r="A190" s="14"/>
      <c r="B190" s="23" t="str">
        <f>IF($A190="","",'Система'!$B$4)</f>
        <v/>
      </c>
      <c r="C190" s="14"/>
      <c r="D190" s="14"/>
      <c r="E190" s="14"/>
      <c r="F190" s="14"/>
      <c r="G190" s="14"/>
      <c r="H190" s="14"/>
      <c r="I190" s="23" t="str">
        <f t="array" ref="I190">IF(J190="","",XLOOKUP(J190,selector_07,selector_07_ids,""))</f>
        <v/>
      </c>
      <c r="J190" s="25"/>
      <c r="K190" s="14"/>
      <c r="L190" s="23" t="str">
        <f t="array" ref="L190">IF(M190="","",XLOOKUP(M190,selector_04,selector_04_ids,""))</f>
        <v/>
      </c>
      <c r="M190" s="25"/>
      <c r="N190" s="14"/>
      <c r="O190" s="27"/>
      <c r="P190" s="14"/>
    </row>
    <row r="191">
      <c r="A191" s="14"/>
      <c r="B191" s="23" t="str">
        <f>IF($A191="","",'Система'!$B$4)</f>
        <v/>
      </c>
      <c r="C191" s="14"/>
      <c r="D191" s="14"/>
      <c r="E191" s="14"/>
      <c r="F191" s="14"/>
      <c r="G191" s="14"/>
      <c r="H191" s="14"/>
      <c r="I191" s="23" t="str">
        <f t="array" ref="I191">IF(J191="","",XLOOKUP(J191,selector_07,selector_07_ids,""))</f>
        <v/>
      </c>
      <c r="J191" s="25"/>
      <c r="K191" s="14"/>
      <c r="L191" s="23" t="str">
        <f t="array" ref="L191">IF(M191="","",XLOOKUP(M191,selector_04,selector_04_ids,""))</f>
        <v/>
      </c>
      <c r="M191" s="25"/>
      <c r="N191" s="14"/>
      <c r="O191" s="27"/>
      <c r="P191" s="14"/>
    </row>
    <row r="192">
      <c r="A192" s="14"/>
      <c r="B192" s="23" t="str">
        <f>IF($A192="","",'Система'!$B$4)</f>
        <v/>
      </c>
      <c r="C192" s="14"/>
      <c r="D192" s="14"/>
      <c r="E192" s="14"/>
      <c r="F192" s="14"/>
      <c r="G192" s="14"/>
      <c r="H192" s="14"/>
      <c r="I192" s="23" t="str">
        <f t="array" ref="I192">IF(J192="","",XLOOKUP(J192,selector_07,selector_07_ids,""))</f>
        <v/>
      </c>
      <c r="J192" s="25"/>
      <c r="K192" s="14"/>
      <c r="L192" s="23" t="str">
        <f t="array" ref="L192">IF(M192="","",XLOOKUP(M192,selector_04,selector_04_ids,""))</f>
        <v/>
      </c>
      <c r="M192" s="25"/>
      <c r="N192" s="14"/>
      <c r="O192" s="27"/>
      <c r="P192" s="14"/>
    </row>
    <row r="193">
      <c r="A193" s="14"/>
      <c r="B193" s="23" t="str">
        <f>IF($A193="","",'Система'!$B$4)</f>
        <v/>
      </c>
      <c r="C193" s="14"/>
      <c r="D193" s="14"/>
      <c r="E193" s="14"/>
      <c r="F193" s="14"/>
      <c r="G193" s="14"/>
      <c r="H193" s="14"/>
      <c r="I193" s="23" t="str">
        <f t="array" ref="I193">IF(J193="","",XLOOKUP(J193,selector_07,selector_07_ids,""))</f>
        <v/>
      </c>
      <c r="J193" s="25"/>
      <c r="K193" s="14"/>
      <c r="L193" s="23" t="str">
        <f t="array" ref="L193">IF(M193="","",XLOOKUP(M193,selector_04,selector_04_ids,""))</f>
        <v/>
      </c>
      <c r="M193" s="25"/>
      <c r="N193" s="14"/>
      <c r="O193" s="27"/>
      <c r="P193" s="14"/>
    </row>
    <row r="194">
      <c r="A194" s="14"/>
      <c r="B194" s="23" t="str">
        <f>IF($A194="","",'Система'!$B$4)</f>
        <v/>
      </c>
      <c r="C194" s="14"/>
      <c r="D194" s="14"/>
      <c r="E194" s="14"/>
      <c r="F194" s="14"/>
      <c r="G194" s="14"/>
      <c r="H194" s="14"/>
      <c r="I194" s="23" t="str">
        <f t="array" ref="I194">IF(J194="","",XLOOKUP(J194,selector_07,selector_07_ids,""))</f>
        <v/>
      </c>
      <c r="J194" s="25"/>
      <c r="K194" s="14"/>
      <c r="L194" s="23" t="str">
        <f t="array" ref="L194">IF(M194="","",XLOOKUP(M194,selector_04,selector_04_ids,""))</f>
        <v/>
      </c>
      <c r="M194" s="25"/>
      <c r="N194" s="14"/>
      <c r="O194" s="27"/>
      <c r="P194" s="14"/>
    </row>
    <row r="195">
      <c r="A195" s="14"/>
      <c r="B195" s="23" t="str">
        <f>IF($A195="","",'Система'!$B$4)</f>
        <v/>
      </c>
      <c r="C195" s="14"/>
      <c r="D195" s="14"/>
      <c r="E195" s="14"/>
      <c r="F195" s="14"/>
      <c r="G195" s="14"/>
      <c r="H195" s="14"/>
      <c r="I195" s="23" t="str">
        <f t="array" ref="I195">IF(J195="","",XLOOKUP(J195,selector_07,selector_07_ids,""))</f>
        <v/>
      </c>
      <c r="J195" s="25"/>
      <c r="K195" s="14"/>
      <c r="L195" s="23" t="str">
        <f t="array" ref="L195">IF(M195="","",XLOOKUP(M195,selector_04,selector_04_ids,""))</f>
        <v/>
      </c>
      <c r="M195" s="25"/>
      <c r="N195" s="14"/>
      <c r="O195" s="27"/>
      <c r="P195" s="14"/>
    </row>
    <row r="196">
      <c r="A196" s="14"/>
      <c r="B196" s="23" t="str">
        <f>IF($A196="","",'Система'!$B$4)</f>
        <v/>
      </c>
      <c r="C196" s="14"/>
      <c r="D196" s="14"/>
      <c r="E196" s="14"/>
      <c r="F196" s="14"/>
      <c r="G196" s="14"/>
      <c r="H196" s="14"/>
      <c r="I196" s="23" t="str">
        <f t="array" ref="I196">IF(J196="","",XLOOKUP(J196,selector_07,selector_07_ids,""))</f>
        <v/>
      </c>
      <c r="J196" s="25"/>
      <c r="K196" s="14"/>
      <c r="L196" s="23" t="str">
        <f t="array" ref="L196">IF(M196="","",XLOOKUP(M196,selector_04,selector_04_ids,""))</f>
        <v/>
      </c>
      <c r="M196" s="25"/>
      <c r="N196" s="14"/>
      <c r="O196" s="27"/>
      <c r="P196" s="14"/>
    </row>
    <row r="197">
      <c r="A197" s="14"/>
      <c r="B197" s="23" t="str">
        <f>IF($A197="","",'Система'!$B$4)</f>
        <v/>
      </c>
      <c r="C197" s="14"/>
      <c r="D197" s="14"/>
      <c r="E197" s="14"/>
      <c r="F197" s="14"/>
      <c r="G197" s="14"/>
      <c r="H197" s="14"/>
      <c r="I197" s="23" t="str">
        <f t="array" ref="I197">IF(J197="","",XLOOKUP(J197,selector_07,selector_07_ids,""))</f>
        <v/>
      </c>
      <c r="J197" s="25"/>
      <c r="K197" s="14"/>
      <c r="L197" s="23" t="str">
        <f t="array" ref="L197">IF(M197="","",XLOOKUP(M197,selector_04,selector_04_ids,""))</f>
        <v/>
      </c>
      <c r="M197" s="25"/>
      <c r="N197" s="14"/>
      <c r="O197" s="27"/>
      <c r="P197" s="14"/>
    </row>
    <row r="198">
      <c r="A198" s="14"/>
      <c r="B198" s="23" t="str">
        <f>IF($A198="","",'Система'!$B$4)</f>
        <v/>
      </c>
      <c r="C198" s="14"/>
      <c r="D198" s="14"/>
      <c r="E198" s="14"/>
      <c r="F198" s="14"/>
      <c r="G198" s="14"/>
      <c r="H198" s="14"/>
      <c r="I198" s="23" t="str">
        <f t="array" ref="I198">IF(J198="","",XLOOKUP(J198,selector_07,selector_07_ids,""))</f>
        <v/>
      </c>
      <c r="J198" s="25"/>
      <c r="K198" s="14"/>
      <c r="L198" s="23" t="str">
        <f t="array" ref="L198">IF(M198="","",XLOOKUP(M198,selector_04,selector_04_ids,""))</f>
        <v/>
      </c>
      <c r="M198" s="25"/>
      <c r="N198" s="14"/>
      <c r="O198" s="27"/>
      <c r="P198" s="14"/>
    </row>
    <row r="199">
      <c r="A199" s="14"/>
      <c r="B199" s="23" t="str">
        <f>IF($A199="","",'Система'!$B$4)</f>
        <v/>
      </c>
      <c r="C199" s="14"/>
      <c r="D199" s="14"/>
      <c r="E199" s="14"/>
      <c r="F199" s="14"/>
      <c r="G199" s="14"/>
      <c r="H199" s="14"/>
      <c r="I199" s="23" t="str">
        <f t="array" ref="I199">IF(J199="","",XLOOKUP(J199,selector_07,selector_07_ids,""))</f>
        <v/>
      </c>
      <c r="J199" s="25"/>
      <c r="K199" s="14"/>
      <c r="L199" s="23" t="str">
        <f t="array" ref="L199">IF(M199="","",XLOOKUP(M199,selector_04,selector_04_ids,""))</f>
        <v/>
      </c>
      <c r="M199" s="25"/>
      <c r="N199" s="14"/>
      <c r="O199" s="27"/>
      <c r="P199" s="14"/>
    </row>
    <row r="200">
      <c r="A200" s="14"/>
      <c r="B200" s="23" t="str">
        <f>IF($A200="","",'Система'!$B$4)</f>
        <v/>
      </c>
      <c r="C200" s="14"/>
      <c r="D200" s="14"/>
      <c r="E200" s="14"/>
      <c r="F200" s="14"/>
      <c r="G200" s="14"/>
      <c r="H200" s="14"/>
      <c r="I200" s="23" t="str">
        <f t="array" ref="I200">IF(J200="","",XLOOKUP(J200,selector_07,selector_07_ids,""))</f>
        <v/>
      </c>
      <c r="J200" s="25"/>
      <c r="K200" s="14"/>
      <c r="L200" s="23" t="str">
        <f t="array" ref="L200">IF(M200="","",XLOOKUP(M200,selector_04,selector_04_ids,""))</f>
        <v/>
      </c>
      <c r="M200" s="25"/>
      <c r="N200" s="14"/>
      <c r="O200" s="27"/>
      <c r="P200" s="14"/>
    </row>
    <row r="201">
      <c r="A201" s="14"/>
      <c r="B201" s="23" t="str">
        <f>IF($A201="","",'Система'!$B$4)</f>
        <v/>
      </c>
      <c r="C201" s="14"/>
      <c r="D201" s="14"/>
      <c r="E201" s="14"/>
      <c r="F201" s="14"/>
      <c r="G201" s="14"/>
      <c r="H201" s="14"/>
      <c r="I201" s="23" t="str">
        <f t="array" ref="I201">IF(J201="","",XLOOKUP(J201,selector_07,selector_07_ids,""))</f>
        <v/>
      </c>
      <c r="J201" s="25"/>
      <c r="K201" s="14"/>
      <c r="L201" s="23" t="str">
        <f t="array" ref="L201">IF(M201="","",XLOOKUP(M201,selector_04,selector_04_ids,""))</f>
        <v/>
      </c>
      <c r="M201" s="25"/>
      <c r="N201" s="14"/>
      <c r="O201" s="27"/>
      <c r="P201" s="14"/>
    </row>
    <row r="202">
      <c r="A202" s="14"/>
      <c r="B202" s="23" t="str">
        <f>IF($A202="","",'Система'!$B$4)</f>
        <v/>
      </c>
      <c r="C202" s="14"/>
      <c r="D202" s="14"/>
      <c r="E202" s="14"/>
      <c r="F202" s="14"/>
      <c r="G202" s="14"/>
      <c r="H202" s="14"/>
      <c r="I202" s="23" t="str">
        <f t="array" ref="I202">IF(J202="","",XLOOKUP(J202,selector_07,selector_07_ids,""))</f>
        <v/>
      </c>
      <c r="J202" s="25"/>
      <c r="K202" s="14"/>
      <c r="L202" s="23" t="str">
        <f t="array" ref="L202">IF(M202="","",XLOOKUP(M202,selector_04,selector_04_ids,""))</f>
        <v/>
      </c>
      <c r="M202" s="25"/>
      <c r="N202" s="14"/>
      <c r="O202" s="27"/>
      <c r="P202" s="14"/>
    </row>
    <row r="203">
      <c r="A203" s="14"/>
      <c r="B203" s="23" t="str">
        <f>IF($A203="","",'Система'!$B$4)</f>
        <v/>
      </c>
      <c r="C203" s="14"/>
      <c r="D203" s="14"/>
      <c r="E203" s="14"/>
      <c r="F203" s="14"/>
      <c r="G203" s="14"/>
      <c r="H203" s="14"/>
      <c r="I203" s="23" t="str">
        <f t="array" ref="I203">IF(J203="","",XLOOKUP(J203,selector_07,selector_07_ids,""))</f>
        <v/>
      </c>
      <c r="J203" s="25"/>
      <c r="K203" s="14"/>
      <c r="L203" s="23" t="str">
        <f t="array" ref="L203">IF(M203="","",XLOOKUP(M203,selector_04,selector_04_ids,""))</f>
        <v/>
      </c>
      <c r="M203" s="25"/>
      <c r="N203" s="14"/>
      <c r="O203" s="27"/>
      <c r="P203" s="14"/>
    </row>
    <row r="204">
      <c r="A204" s="14"/>
      <c r="B204" s="23" t="str">
        <f>IF($A204="","",'Система'!$B$4)</f>
        <v/>
      </c>
      <c r="C204" s="14"/>
      <c r="D204" s="14"/>
      <c r="E204" s="14"/>
      <c r="F204" s="14"/>
      <c r="G204" s="14"/>
      <c r="H204" s="14"/>
      <c r="I204" s="23" t="str">
        <f t="array" ref="I204">IF(J204="","",XLOOKUP(J204,selector_07,selector_07_ids,""))</f>
        <v/>
      </c>
      <c r="J204" s="25"/>
      <c r="K204" s="14"/>
      <c r="L204" s="23" t="str">
        <f t="array" ref="L204">IF(M204="","",XLOOKUP(M204,selector_04,selector_04_ids,""))</f>
        <v/>
      </c>
      <c r="M204" s="25"/>
      <c r="N204" s="14"/>
      <c r="O204" s="27"/>
      <c r="P204" s="14"/>
    </row>
    <row r="205">
      <c r="A205" s="14"/>
      <c r="B205" s="23" t="str">
        <f>IF($A205="","",'Система'!$B$4)</f>
        <v/>
      </c>
      <c r="C205" s="14"/>
      <c r="D205" s="14"/>
      <c r="E205" s="14"/>
      <c r="F205" s="14"/>
      <c r="G205" s="14"/>
      <c r="H205" s="14"/>
      <c r="I205" s="23" t="str">
        <f t="array" ref="I205">IF(J205="","",XLOOKUP(J205,selector_07,selector_07_ids,""))</f>
        <v/>
      </c>
      <c r="J205" s="25"/>
      <c r="K205" s="14"/>
      <c r="L205" s="23" t="str">
        <f t="array" ref="L205">IF(M205="","",XLOOKUP(M205,selector_04,selector_04_ids,""))</f>
        <v/>
      </c>
      <c r="M205" s="25"/>
      <c r="N205" s="14"/>
      <c r="O205" s="27"/>
      <c r="P205" s="14"/>
    </row>
    <row r="206">
      <c r="A206" s="14"/>
      <c r="B206" s="23" t="str">
        <f>IF($A206="","",'Система'!$B$4)</f>
        <v/>
      </c>
      <c r="C206" s="14"/>
      <c r="D206" s="14"/>
      <c r="E206" s="14"/>
      <c r="F206" s="14"/>
      <c r="G206" s="14"/>
      <c r="H206" s="14"/>
      <c r="I206" s="23" t="str">
        <f t="array" ref="I206">IF(J206="","",XLOOKUP(J206,selector_07,selector_07_ids,""))</f>
        <v/>
      </c>
      <c r="J206" s="25"/>
      <c r="K206" s="14"/>
      <c r="L206" s="23" t="str">
        <f t="array" ref="L206">IF(M206="","",XLOOKUP(M206,selector_04,selector_04_ids,""))</f>
        <v/>
      </c>
      <c r="M206" s="25"/>
      <c r="N206" s="14"/>
      <c r="O206" s="27"/>
      <c r="P206" s="14"/>
    </row>
    <row r="207">
      <c r="A207" s="14"/>
      <c r="B207" s="23" t="str">
        <f>IF($A207="","",'Система'!$B$4)</f>
        <v/>
      </c>
      <c r="C207" s="14"/>
      <c r="D207" s="14"/>
      <c r="E207" s="14"/>
      <c r="F207" s="14"/>
      <c r="G207" s="14"/>
      <c r="H207" s="14"/>
      <c r="I207" s="23" t="str">
        <f t="array" ref="I207">IF(J207="","",XLOOKUP(J207,selector_07,selector_07_ids,""))</f>
        <v/>
      </c>
      <c r="J207" s="25"/>
      <c r="K207" s="14"/>
      <c r="L207" s="23" t="str">
        <f t="array" ref="L207">IF(M207="","",XLOOKUP(M207,selector_04,selector_04_ids,""))</f>
        <v/>
      </c>
      <c r="M207" s="25"/>
      <c r="N207" s="14"/>
      <c r="O207" s="27"/>
      <c r="P207" s="14"/>
    </row>
    <row r="208">
      <c r="A208" s="14"/>
      <c r="B208" s="23" t="str">
        <f>IF($A208="","",'Система'!$B$4)</f>
        <v/>
      </c>
      <c r="C208" s="14"/>
      <c r="D208" s="14"/>
      <c r="E208" s="14"/>
      <c r="F208" s="14"/>
      <c r="G208" s="14"/>
      <c r="H208" s="14"/>
      <c r="I208" s="23" t="str">
        <f t="array" ref="I208">IF(J208="","",XLOOKUP(J208,selector_07,selector_07_ids,""))</f>
        <v/>
      </c>
      <c r="J208" s="25"/>
      <c r="K208" s="14"/>
      <c r="L208" s="23" t="str">
        <f t="array" ref="L208">IF(M208="","",XLOOKUP(M208,selector_04,selector_04_ids,""))</f>
        <v/>
      </c>
      <c r="M208" s="25"/>
      <c r="N208" s="14"/>
      <c r="O208" s="27"/>
      <c r="P208" s="14"/>
    </row>
    <row r="209">
      <c r="A209" s="14"/>
      <c r="B209" s="23" t="str">
        <f>IF($A209="","",'Система'!$B$4)</f>
        <v/>
      </c>
      <c r="C209" s="14"/>
      <c r="D209" s="14"/>
      <c r="E209" s="14"/>
      <c r="F209" s="14"/>
      <c r="G209" s="14"/>
      <c r="H209" s="14"/>
      <c r="I209" s="23" t="str">
        <f t="array" ref="I209">IF(J209="","",XLOOKUP(J209,selector_07,selector_07_ids,""))</f>
        <v/>
      </c>
      <c r="J209" s="25"/>
      <c r="K209" s="14"/>
      <c r="L209" s="23" t="str">
        <f t="array" ref="L209">IF(M209="","",XLOOKUP(M209,selector_04,selector_04_ids,""))</f>
        <v/>
      </c>
      <c r="M209" s="25"/>
      <c r="N209" s="14"/>
      <c r="O209" s="27"/>
      <c r="P209" s="14"/>
    </row>
    <row r="210">
      <c r="A210" s="14"/>
      <c r="B210" s="23" t="str">
        <f>IF($A210="","",'Система'!$B$4)</f>
        <v/>
      </c>
      <c r="C210" s="14"/>
      <c r="D210" s="14"/>
      <c r="E210" s="14"/>
      <c r="F210" s="14"/>
      <c r="G210" s="14"/>
      <c r="H210" s="14"/>
      <c r="I210" s="23" t="str">
        <f t="array" ref="I210">IF(J210="","",XLOOKUP(J210,selector_07,selector_07_ids,""))</f>
        <v/>
      </c>
      <c r="J210" s="25"/>
      <c r="K210" s="14"/>
      <c r="L210" s="23" t="str">
        <f t="array" ref="L210">IF(M210="","",XLOOKUP(M210,selector_04,selector_04_ids,""))</f>
        <v/>
      </c>
      <c r="M210" s="25"/>
      <c r="N210" s="14"/>
      <c r="O210" s="27"/>
      <c r="P210" s="14"/>
    </row>
    <row r="211">
      <c r="A211" s="14"/>
      <c r="B211" s="23" t="str">
        <f>IF($A211="","",'Система'!$B$4)</f>
        <v/>
      </c>
      <c r="C211" s="14"/>
      <c r="D211" s="14"/>
      <c r="E211" s="14"/>
      <c r="F211" s="14"/>
      <c r="G211" s="14"/>
      <c r="H211" s="14"/>
      <c r="I211" s="23" t="str">
        <f t="array" ref="I211">IF(J211="","",XLOOKUP(J211,selector_07,selector_07_ids,""))</f>
        <v/>
      </c>
      <c r="J211" s="25"/>
      <c r="K211" s="14"/>
      <c r="L211" s="23" t="str">
        <f t="array" ref="L211">IF(M211="","",XLOOKUP(M211,selector_04,selector_04_ids,""))</f>
        <v/>
      </c>
      <c r="M211" s="25"/>
      <c r="N211" s="14"/>
      <c r="O211" s="27"/>
      <c r="P211" s="14"/>
    </row>
    <row r="212">
      <c r="A212" s="14"/>
      <c r="B212" s="23" t="str">
        <f>IF($A212="","",'Система'!$B$4)</f>
        <v/>
      </c>
      <c r="C212" s="14"/>
      <c r="D212" s="14"/>
      <c r="E212" s="14"/>
      <c r="F212" s="14"/>
      <c r="G212" s="14"/>
      <c r="H212" s="14"/>
      <c r="I212" s="23" t="str">
        <f t="array" ref="I212">IF(J212="","",XLOOKUP(J212,selector_07,selector_07_ids,""))</f>
        <v/>
      </c>
      <c r="J212" s="25"/>
      <c r="K212" s="14"/>
      <c r="L212" s="23" t="str">
        <f t="array" ref="L212">IF(M212="","",XLOOKUP(M212,selector_04,selector_04_ids,""))</f>
        <v/>
      </c>
      <c r="M212" s="25"/>
      <c r="N212" s="14"/>
      <c r="O212" s="27"/>
      <c r="P212" s="14"/>
    </row>
    <row r="213">
      <c r="A213" s="14"/>
      <c r="B213" s="23" t="str">
        <f>IF($A213="","",'Система'!$B$4)</f>
        <v/>
      </c>
      <c r="C213" s="14"/>
      <c r="D213" s="14"/>
      <c r="E213" s="14"/>
      <c r="F213" s="14"/>
      <c r="G213" s="14"/>
      <c r="H213" s="14"/>
      <c r="I213" s="23" t="str">
        <f t="array" ref="I213">IF(J213="","",XLOOKUP(J213,selector_07,selector_07_ids,""))</f>
        <v/>
      </c>
      <c r="J213" s="25"/>
      <c r="K213" s="14"/>
      <c r="L213" s="23" t="str">
        <f t="array" ref="L213">IF(M213="","",XLOOKUP(M213,selector_04,selector_04_ids,""))</f>
        <v/>
      </c>
      <c r="M213" s="25"/>
      <c r="N213" s="14"/>
      <c r="O213" s="27"/>
      <c r="P213" s="14"/>
    </row>
    <row r="214">
      <c r="A214" s="14"/>
      <c r="B214" s="23" t="str">
        <f>IF($A214="","",'Система'!$B$4)</f>
        <v/>
      </c>
      <c r="C214" s="14"/>
      <c r="D214" s="14"/>
      <c r="E214" s="14"/>
      <c r="F214" s="14"/>
      <c r="G214" s="14"/>
      <c r="H214" s="14"/>
      <c r="I214" s="23" t="str">
        <f t="array" ref="I214">IF(J214="","",XLOOKUP(J214,selector_07,selector_07_ids,""))</f>
        <v/>
      </c>
      <c r="J214" s="25"/>
      <c r="K214" s="14"/>
      <c r="L214" s="23" t="str">
        <f t="array" ref="L214">IF(M214="","",XLOOKUP(M214,selector_04,selector_04_ids,""))</f>
        <v/>
      </c>
      <c r="M214" s="25"/>
      <c r="N214" s="14"/>
      <c r="O214" s="27"/>
      <c r="P214" s="14"/>
    </row>
    <row r="215">
      <c r="A215" s="14"/>
      <c r="B215" s="23" t="str">
        <f>IF($A215="","",'Система'!$B$4)</f>
        <v/>
      </c>
      <c r="C215" s="14"/>
      <c r="D215" s="14"/>
      <c r="E215" s="14"/>
      <c r="F215" s="14"/>
      <c r="G215" s="14"/>
      <c r="H215" s="14"/>
      <c r="I215" s="23" t="str">
        <f t="array" ref="I215">IF(J215="","",XLOOKUP(J215,selector_07,selector_07_ids,""))</f>
        <v/>
      </c>
      <c r="J215" s="25"/>
      <c r="K215" s="14"/>
      <c r="L215" s="23" t="str">
        <f t="array" ref="L215">IF(M215="","",XLOOKUP(M215,selector_04,selector_04_ids,""))</f>
        <v/>
      </c>
      <c r="M215" s="25"/>
      <c r="N215" s="14"/>
      <c r="O215" s="27"/>
      <c r="P215" s="14"/>
    </row>
    <row r="216">
      <c r="A216" s="14"/>
      <c r="B216" s="23" t="str">
        <f>IF($A216="","",'Система'!$B$4)</f>
        <v/>
      </c>
      <c r="C216" s="14"/>
      <c r="D216" s="14"/>
      <c r="E216" s="14"/>
      <c r="F216" s="14"/>
      <c r="G216" s="14"/>
      <c r="H216" s="14"/>
      <c r="I216" s="23" t="str">
        <f t="array" ref="I216">IF(J216="","",XLOOKUP(J216,selector_07,selector_07_ids,""))</f>
        <v/>
      </c>
      <c r="J216" s="25"/>
      <c r="K216" s="14"/>
      <c r="L216" s="23" t="str">
        <f t="array" ref="L216">IF(M216="","",XLOOKUP(M216,selector_04,selector_04_ids,""))</f>
        <v/>
      </c>
      <c r="M216" s="25"/>
      <c r="N216" s="14"/>
      <c r="O216" s="27"/>
      <c r="P216" s="14"/>
    </row>
    <row r="217">
      <c r="A217" s="14"/>
      <c r="B217" s="23" t="str">
        <f>IF($A217="","",'Система'!$B$4)</f>
        <v/>
      </c>
      <c r="C217" s="14"/>
      <c r="D217" s="14"/>
      <c r="E217" s="14"/>
      <c r="F217" s="14"/>
      <c r="G217" s="14"/>
      <c r="H217" s="14"/>
      <c r="I217" s="23" t="str">
        <f t="array" ref="I217">IF(J217="","",XLOOKUP(J217,selector_07,selector_07_ids,""))</f>
        <v/>
      </c>
      <c r="J217" s="25"/>
      <c r="K217" s="14"/>
      <c r="L217" s="23" t="str">
        <f t="array" ref="L217">IF(M217="","",XLOOKUP(M217,selector_04,selector_04_ids,""))</f>
        <v/>
      </c>
      <c r="M217" s="25"/>
      <c r="N217" s="14"/>
      <c r="O217" s="27"/>
      <c r="P217" s="14"/>
    </row>
    <row r="218">
      <c r="A218" s="14"/>
      <c r="B218" s="23" t="str">
        <f>IF($A218="","",'Система'!$B$4)</f>
        <v/>
      </c>
      <c r="C218" s="14"/>
      <c r="D218" s="14"/>
      <c r="E218" s="14"/>
      <c r="F218" s="14"/>
      <c r="G218" s="14"/>
      <c r="H218" s="14"/>
      <c r="I218" s="23" t="str">
        <f t="array" ref="I218">IF(J218="","",XLOOKUP(J218,selector_07,selector_07_ids,""))</f>
        <v/>
      </c>
      <c r="J218" s="25"/>
      <c r="K218" s="14"/>
      <c r="L218" s="23" t="str">
        <f t="array" ref="L218">IF(M218="","",XLOOKUP(M218,selector_04,selector_04_ids,""))</f>
        <v/>
      </c>
      <c r="M218" s="25"/>
      <c r="N218" s="14"/>
      <c r="O218" s="27"/>
      <c r="P218" s="14"/>
    </row>
    <row r="219">
      <c r="A219" s="14"/>
      <c r="B219" s="23" t="str">
        <f>IF($A219="","",'Система'!$B$4)</f>
        <v/>
      </c>
      <c r="C219" s="14"/>
      <c r="D219" s="14"/>
      <c r="E219" s="14"/>
      <c r="F219" s="14"/>
      <c r="G219" s="14"/>
      <c r="H219" s="14"/>
      <c r="I219" s="23" t="str">
        <f t="array" ref="I219">IF(J219="","",XLOOKUP(J219,selector_07,selector_07_ids,""))</f>
        <v/>
      </c>
      <c r="J219" s="25"/>
      <c r="K219" s="14"/>
      <c r="L219" s="23" t="str">
        <f t="array" ref="L219">IF(M219="","",XLOOKUP(M219,selector_04,selector_04_ids,""))</f>
        <v/>
      </c>
      <c r="M219" s="25"/>
      <c r="N219" s="14"/>
      <c r="O219" s="27"/>
      <c r="P219" s="14"/>
    </row>
    <row r="220">
      <c r="A220" s="14"/>
      <c r="B220" s="23" t="str">
        <f>IF($A220="","",'Система'!$B$4)</f>
        <v/>
      </c>
      <c r="C220" s="14"/>
      <c r="D220" s="14"/>
      <c r="E220" s="14"/>
      <c r="F220" s="14"/>
      <c r="G220" s="14"/>
      <c r="H220" s="14"/>
      <c r="I220" s="23" t="str">
        <f t="array" ref="I220">IF(J220="","",XLOOKUP(J220,selector_07,selector_07_ids,""))</f>
        <v/>
      </c>
      <c r="J220" s="25"/>
      <c r="K220" s="14"/>
      <c r="L220" s="23" t="str">
        <f t="array" ref="L220">IF(M220="","",XLOOKUP(M220,selector_04,selector_04_ids,""))</f>
        <v/>
      </c>
      <c r="M220" s="25"/>
      <c r="N220" s="14"/>
      <c r="O220" s="27"/>
      <c r="P220" s="14"/>
    </row>
    <row r="221">
      <c r="A221" s="14"/>
      <c r="B221" s="23" t="str">
        <f>IF($A221="","",'Система'!$B$4)</f>
        <v/>
      </c>
      <c r="C221" s="14"/>
      <c r="D221" s="14"/>
      <c r="E221" s="14"/>
      <c r="F221" s="14"/>
      <c r="G221" s="14"/>
      <c r="H221" s="14"/>
      <c r="I221" s="23" t="str">
        <f t="array" ref="I221">IF(J221="","",XLOOKUP(J221,selector_07,selector_07_ids,""))</f>
        <v/>
      </c>
      <c r="J221" s="25"/>
      <c r="K221" s="14"/>
      <c r="L221" s="23" t="str">
        <f t="array" ref="L221">IF(M221="","",XLOOKUP(M221,selector_04,selector_04_ids,""))</f>
        <v/>
      </c>
      <c r="M221" s="25"/>
      <c r="N221" s="14"/>
      <c r="O221" s="27"/>
      <c r="P221" s="14"/>
    </row>
    <row r="222">
      <c r="A222" s="14"/>
      <c r="B222" s="23" t="str">
        <f>IF($A222="","",'Система'!$B$4)</f>
        <v/>
      </c>
      <c r="C222" s="14"/>
      <c r="D222" s="14"/>
      <c r="E222" s="14"/>
      <c r="F222" s="14"/>
      <c r="G222" s="14"/>
      <c r="H222" s="14"/>
      <c r="I222" s="23" t="str">
        <f t="array" ref="I222">IF(J222="","",XLOOKUP(J222,selector_07,selector_07_ids,""))</f>
        <v/>
      </c>
      <c r="J222" s="25"/>
      <c r="K222" s="14"/>
      <c r="L222" s="23" t="str">
        <f t="array" ref="L222">IF(M222="","",XLOOKUP(M222,selector_04,selector_04_ids,""))</f>
        <v/>
      </c>
      <c r="M222" s="25"/>
      <c r="N222" s="14"/>
      <c r="O222" s="27"/>
      <c r="P222" s="14"/>
    </row>
    <row r="223">
      <c r="A223" s="14"/>
      <c r="B223" s="23" t="str">
        <f>IF($A223="","",'Система'!$B$4)</f>
        <v/>
      </c>
      <c r="C223" s="14"/>
      <c r="D223" s="14"/>
      <c r="E223" s="14"/>
      <c r="F223" s="14"/>
      <c r="G223" s="14"/>
      <c r="H223" s="14"/>
      <c r="I223" s="23" t="str">
        <f t="array" ref="I223">IF(J223="","",XLOOKUP(J223,selector_07,selector_07_ids,""))</f>
        <v/>
      </c>
      <c r="J223" s="25"/>
      <c r="K223" s="14"/>
      <c r="L223" s="23" t="str">
        <f t="array" ref="L223">IF(M223="","",XLOOKUP(M223,selector_04,selector_04_ids,""))</f>
        <v/>
      </c>
      <c r="M223" s="25"/>
      <c r="N223" s="14"/>
      <c r="O223" s="27"/>
      <c r="P223" s="14"/>
    </row>
    <row r="224">
      <c r="A224" s="14"/>
      <c r="B224" s="23" t="str">
        <f>IF($A224="","",'Система'!$B$4)</f>
        <v/>
      </c>
      <c r="C224" s="14"/>
      <c r="D224" s="14"/>
      <c r="E224" s="14"/>
      <c r="F224" s="14"/>
      <c r="G224" s="14"/>
      <c r="H224" s="14"/>
      <c r="I224" s="23" t="str">
        <f t="array" ref="I224">IF(J224="","",XLOOKUP(J224,selector_07,selector_07_ids,""))</f>
        <v/>
      </c>
      <c r="J224" s="25"/>
      <c r="K224" s="14"/>
      <c r="L224" s="23" t="str">
        <f t="array" ref="L224">IF(M224="","",XLOOKUP(M224,selector_04,selector_04_ids,""))</f>
        <v/>
      </c>
      <c r="M224" s="25"/>
      <c r="N224" s="14"/>
      <c r="O224" s="27"/>
      <c r="P224" s="14"/>
    </row>
    <row r="225">
      <c r="A225" s="14"/>
      <c r="B225" s="23" t="str">
        <f>IF($A225="","",'Система'!$B$4)</f>
        <v/>
      </c>
      <c r="C225" s="14"/>
      <c r="D225" s="14"/>
      <c r="E225" s="14"/>
      <c r="F225" s="14"/>
      <c r="G225" s="14"/>
      <c r="H225" s="14"/>
      <c r="I225" s="23" t="str">
        <f t="array" ref="I225">IF(J225="","",XLOOKUP(J225,selector_07,selector_07_ids,""))</f>
        <v/>
      </c>
      <c r="J225" s="25"/>
      <c r="K225" s="14"/>
      <c r="L225" s="23" t="str">
        <f t="array" ref="L225">IF(M225="","",XLOOKUP(M225,selector_04,selector_04_ids,""))</f>
        <v/>
      </c>
      <c r="M225" s="25"/>
      <c r="N225" s="14"/>
      <c r="O225" s="27"/>
      <c r="P225" s="14"/>
    </row>
    <row r="226">
      <c r="A226" s="14"/>
      <c r="B226" s="23" t="str">
        <f>IF($A226="","",'Система'!$B$4)</f>
        <v/>
      </c>
      <c r="C226" s="14"/>
      <c r="D226" s="14"/>
      <c r="E226" s="14"/>
      <c r="F226" s="14"/>
      <c r="G226" s="14"/>
      <c r="H226" s="14"/>
      <c r="I226" s="23" t="str">
        <f t="array" ref="I226">IF(J226="","",XLOOKUP(J226,selector_07,selector_07_ids,""))</f>
        <v/>
      </c>
      <c r="J226" s="25"/>
      <c r="K226" s="14"/>
      <c r="L226" s="23" t="str">
        <f t="array" ref="L226">IF(M226="","",XLOOKUP(M226,selector_04,selector_04_ids,""))</f>
        <v/>
      </c>
      <c r="M226" s="25"/>
      <c r="N226" s="14"/>
      <c r="O226" s="27"/>
      <c r="P226" s="14"/>
    </row>
    <row r="227">
      <c r="A227" s="14"/>
      <c r="B227" s="23" t="str">
        <f>IF($A227="","",'Система'!$B$4)</f>
        <v/>
      </c>
      <c r="C227" s="14"/>
      <c r="D227" s="14"/>
      <c r="E227" s="14"/>
      <c r="F227" s="14"/>
      <c r="G227" s="14"/>
      <c r="H227" s="14"/>
      <c r="I227" s="23" t="str">
        <f t="array" ref="I227">IF(J227="","",XLOOKUP(J227,selector_07,selector_07_ids,""))</f>
        <v/>
      </c>
      <c r="J227" s="25"/>
      <c r="K227" s="14"/>
      <c r="L227" s="23" t="str">
        <f t="array" ref="L227">IF(M227="","",XLOOKUP(M227,selector_04,selector_04_ids,""))</f>
        <v/>
      </c>
      <c r="M227" s="25"/>
      <c r="N227" s="14"/>
      <c r="O227" s="27"/>
      <c r="P227" s="14"/>
    </row>
    <row r="228">
      <c r="A228" s="14"/>
      <c r="B228" s="23" t="str">
        <f>IF($A228="","",'Система'!$B$4)</f>
        <v/>
      </c>
      <c r="C228" s="14"/>
      <c r="D228" s="14"/>
      <c r="E228" s="14"/>
      <c r="F228" s="14"/>
      <c r="G228" s="14"/>
      <c r="H228" s="14"/>
      <c r="I228" s="23" t="str">
        <f t="array" ref="I228">IF(J228="","",XLOOKUP(J228,selector_07,selector_07_ids,""))</f>
        <v/>
      </c>
      <c r="J228" s="25"/>
      <c r="K228" s="14"/>
      <c r="L228" s="23" t="str">
        <f t="array" ref="L228">IF(M228="","",XLOOKUP(M228,selector_04,selector_04_ids,""))</f>
        <v/>
      </c>
      <c r="M228" s="25"/>
      <c r="N228" s="14"/>
      <c r="O228" s="27"/>
      <c r="P228" s="14"/>
    </row>
    <row r="229">
      <c r="A229" s="14"/>
      <c r="B229" s="23" t="str">
        <f>IF($A229="","",'Система'!$B$4)</f>
        <v/>
      </c>
      <c r="C229" s="14"/>
      <c r="D229" s="14"/>
      <c r="E229" s="14"/>
      <c r="F229" s="14"/>
      <c r="G229" s="14"/>
      <c r="H229" s="14"/>
      <c r="I229" s="23" t="str">
        <f t="array" ref="I229">IF(J229="","",XLOOKUP(J229,selector_07,selector_07_ids,""))</f>
        <v/>
      </c>
      <c r="J229" s="25"/>
      <c r="K229" s="14"/>
      <c r="L229" s="23" t="str">
        <f t="array" ref="L229">IF(M229="","",XLOOKUP(M229,selector_04,selector_04_ids,""))</f>
        <v/>
      </c>
      <c r="M229" s="25"/>
      <c r="N229" s="14"/>
      <c r="O229" s="27"/>
      <c r="P229" s="14"/>
    </row>
    <row r="230">
      <c r="A230" s="14"/>
      <c r="B230" s="23" t="str">
        <f>IF($A230="","",'Система'!$B$4)</f>
        <v/>
      </c>
      <c r="C230" s="14"/>
      <c r="D230" s="14"/>
      <c r="E230" s="14"/>
      <c r="F230" s="14"/>
      <c r="G230" s="14"/>
      <c r="H230" s="14"/>
      <c r="I230" s="23" t="str">
        <f t="array" ref="I230">IF(J230="","",XLOOKUP(J230,selector_07,selector_07_ids,""))</f>
        <v/>
      </c>
      <c r="J230" s="25"/>
      <c r="K230" s="14"/>
      <c r="L230" s="23" t="str">
        <f t="array" ref="L230">IF(M230="","",XLOOKUP(M230,selector_04,selector_04_ids,""))</f>
        <v/>
      </c>
      <c r="M230" s="25"/>
      <c r="N230" s="14"/>
      <c r="O230" s="27"/>
      <c r="P230" s="14"/>
    </row>
    <row r="231">
      <c r="A231" s="14"/>
      <c r="B231" s="23" t="str">
        <f>IF($A231="","",'Система'!$B$4)</f>
        <v/>
      </c>
      <c r="C231" s="14"/>
      <c r="D231" s="14"/>
      <c r="E231" s="14"/>
      <c r="F231" s="14"/>
      <c r="G231" s="14"/>
      <c r="H231" s="14"/>
      <c r="I231" s="23" t="str">
        <f t="array" ref="I231">IF(J231="","",XLOOKUP(J231,selector_07,selector_07_ids,""))</f>
        <v/>
      </c>
      <c r="J231" s="25"/>
      <c r="K231" s="14"/>
      <c r="L231" s="23" t="str">
        <f t="array" ref="L231">IF(M231="","",XLOOKUP(M231,selector_04,selector_04_ids,""))</f>
        <v/>
      </c>
      <c r="M231" s="25"/>
      <c r="N231" s="14"/>
      <c r="O231" s="27"/>
      <c r="P231" s="14"/>
    </row>
    <row r="232">
      <c r="A232" s="14"/>
      <c r="B232" s="23" t="str">
        <f>IF($A232="","",'Система'!$B$4)</f>
        <v/>
      </c>
      <c r="C232" s="14"/>
      <c r="D232" s="14"/>
      <c r="E232" s="14"/>
      <c r="F232" s="14"/>
      <c r="G232" s="14"/>
      <c r="H232" s="14"/>
      <c r="I232" s="23" t="str">
        <f t="array" ref="I232">IF(J232="","",XLOOKUP(J232,selector_07,selector_07_ids,""))</f>
        <v/>
      </c>
      <c r="J232" s="25"/>
      <c r="K232" s="14"/>
      <c r="L232" s="23" t="str">
        <f t="array" ref="L232">IF(M232="","",XLOOKUP(M232,selector_04,selector_04_ids,""))</f>
        <v/>
      </c>
      <c r="M232" s="25"/>
      <c r="N232" s="14"/>
      <c r="O232" s="27"/>
      <c r="P232" s="14"/>
    </row>
    <row r="233">
      <c r="A233" s="14"/>
      <c r="B233" s="23" t="str">
        <f>IF($A233="","",'Система'!$B$4)</f>
        <v/>
      </c>
      <c r="C233" s="14"/>
      <c r="D233" s="14"/>
      <c r="E233" s="14"/>
      <c r="F233" s="14"/>
      <c r="G233" s="14"/>
      <c r="H233" s="14"/>
      <c r="I233" s="23" t="str">
        <f t="array" ref="I233">IF(J233="","",XLOOKUP(J233,selector_07,selector_07_ids,""))</f>
        <v/>
      </c>
      <c r="J233" s="25"/>
      <c r="K233" s="14"/>
      <c r="L233" s="23" t="str">
        <f t="array" ref="L233">IF(M233="","",XLOOKUP(M233,selector_04,selector_04_ids,""))</f>
        <v/>
      </c>
      <c r="M233" s="25"/>
      <c r="N233" s="14"/>
      <c r="O233" s="27"/>
      <c r="P233" s="14"/>
    </row>
    <row r="234">
      <c r="A234" s="14"/>
      <c r="B234" s="23" t="str">
        <f>IF($A234="","",'Система'!$B$4)</f>
        <v/>
      </c>
      <c r="C234" s="14"/>
      <c r="D234" s="14"/>
      <c r="E234" s="14"/>
      <c r="F234" s="14"/>
      <c r="G234" s="14"/>
      <c r="H234" s="14"/>
      <c r="I234" s="23" t="str">
        <f t="array" ref="I234">IF(J234="","",XLOOKUP(J234,selector_07,selector_07_ids,""))</f>
        <v/>
      </c>
      <c r="J234" s="25"/>
      <c r="K234" s="14"/>
      <c r="L234" s="23" t="str">
        <f t="array" ref="L234">IF(M234="","",XLOOKUP(M234,selector_04,selector_04_ids,""))</f>
        <v/>
      </c>
      <c r="M234" s="25"/>
      <c r="N234" s="14"/>
      <c r="O234" s="27"/>
      <c r="P234" s="14"/>
    </row>
    <row r="235">
      <c r="A235" s="14"/>
      <c r="B235" s="23" t="str">
        <f>IF($A235="","",'Система'!$B$4)</f>
        <v/>
      </c>
      <c r="C235" s="14"/>
      <c r="D235" s="14"/>
      <c r="E235" s="14"/>
      <c r="F235" s="14"/>
      <c r="G235" s="14"/>
      <c r="H235" s="14"/>
      <c r="I235" s="23" t="str">
        <f t="array" ref="I235">IF(J235="","",XLOOKUP(J235,selector_07,selector_07_ids,""))</f>
        <v/>
      </c>
      <c r="J235" s="25"/>
      <c r="K235" s="14"/>
      <c r="L235" s="23" t="str">
        <f t="array" ref="L235">IF(M235="","",XLOOKUP(M235,selector_04,selector_04_ids,""))</f>
        <v/>
      </c>
      <c r="M235" s="25"/>
      <c r="N235" s="14"/>
      <c r="O235" s="27"/>
      <c r="P235" s="14"/>
    </row>
    <row r="236">
      <c r="A236" s="14"/>
      <c r="B236" s="23" t="str">
        <f>IF($A236="","",'Система'!$B$4)</f>
        <v/>
      </c>
      <c r="C236" s="14"/>
      <c r="D236" s="14"/>
      <c r="E236" s="14"/>
      <c r="F236" s="14"/>
      <c r="G236" s="14"/>
      <c r="H236" s="14"/>
      <c r="I236" s="23" t="str">
        <f t="array" ref="I236">IF(J236="","",XLOOKUP(J236,selector_07,selector_07_ids,""))</f>
        <v/>
      </c>
      <c r="J236" s="25"/>
      <c r="K236" s="14"/>
      <c r="L236" s="23" t="str">
        <f t="array" ref="L236">IF(M236="","",XLOOKUP(M236,selector_04,selector_04_ids,""))</f>
        <v/>
      </c>
      <c r="M236" s="25"/>
      <c r="N236" s="14"/>
      <c r="O236" s="27"/>
      <c r="P236" s="14"/>
    </row>
    <row r="237">
      <c r="A237" s="14"/>
      <c r="B237" s="23" t="str">
        <f>IF($A237="","",'Система'!$B$4)</f>
        <v/>
      </c>
      <c r="C237" s="14"/>
      <c r="D237" s="14"/>
      <c r="E237" s="14"/>
      <c r="F237" s="14"/>
      <c r="G237" s="14"/>
      <c r="H237" s="14"/>
      <c r="I237" s="23" t="str">
        <f t="array" ref="I237">IF(J237="","",XLOOKUP(J237,selector_07,selector_07_ids,""))</f>
        <v/>
      </c>
      <c r="J237" s="25"/>
      <c r="K237" s="14"/>
      <c r="L237" s="23" t="str">
        <f t="array" ref="L237">IF(M237="","",XLOOKUP(M237,selector_04,selector_04_ids,""))</f>
        <v/>
      </c>
      <c r="M237" s="25"/>
      <c r="N237" s="14"/>
      <c r="O237" s="27"/>
      <c r="P237" s="14"/>
    </row>
    <row r="238">
      <c r="A238" s="14"/>
      <c r="B238" s="23" t="str">
        <f>IF($A238="","",'Система'!$B$4)</f>
        <v/>
      </c>
      <c r="C238" s="14"/>
      <c r="D238" s="14"/>
      <c r="E238" s="14"/>
      <c r="F238" s="14"/>
      <c r="G238" s="14"/>
      <c r="H238" s="14"/>
      <c r="I238" s="23" t="str">
        <f t="array" ref="I238">IF(J238="","",XLOOKUP(J238,selector_07,selector_07_ids,""))</f>
        <v/>
      </c>
      <c r="J238" s="25"/>
      <c r="K238" s="14"/>
      <c r="L238" s="23" t="str">
        <f t="array" ref="L238">IF(M238="","",XLOOKUP(M238,selector_04,selector_04_ids,""))</f>
        <v/>
      </c>
      <c r="M238" s="25"/>
      <c r="N238" s="14"/>
      <c r="O238" s="27"/>
      <c r="P238" s="14"/>
    </row>
    <row r="239">
      <c r="A239" s="14"/>
      <c r="B239" s="23" t="str">
        <f>IF($A239="","",'Система'!$B$4)</f>
        <v/>
      </c>
      <c r="C239" s="14"/>
      <c r="D239" s="14"/>
      <c r="E239" s="14"/>
      <c r="F239" s="14"/>
      <c r="G239" s="14"/>
      <c r="H239" s="14"/>
      <c r="I239" s="23" t="str">
        <f t="array" ref="I239">IF(J239="","",XLOOKUP(J239,selector_07,selector_07_ids,""))</f>
        <v/>
      </c>
      <c r="J239" s="25"/>
      <c r="K239" s="14"/>
      <c r="L239" s="23" t="str">
        <f t="array" ref="L239">IF(M239="","",XLOOKUP(M239,selector_04,selector_04_ids,""))</f>
        <v/>
      </c>
      <c r="M239" s="25"/>
      <c r="N239" s="14"/>
      <c r="O239" s="27"/>
      <c r="P239" s="14"/>
    </row>
    <row r="240">
      <c r="A240" s="14"/>
      <c r="B240" s="23" t="str">
        <f>IF($A240="","",'Система'!$B$4)</f>
        <v/>
      </c>
      <c r="C240" s="14"/>
      <c r="D240" s="14"/>
      <c r="E240" s="14"/>
      <c r="F240" s="14"/>
      <c r="G240" s="14"/>
      <c r="H240" s="14"/>
      <c r="I240" s="23" t="str">
        <f t="array" ref="I240">IF(J240="","",XLOOKUP(J240,selector_07,selector_07_ids,""))</f>
        <v/>
      </c>
      <c r="J240" s="25"/>
      <c r="K240" s="14"/>
      <c r="L240" s="23" t="str">
        <f t="array" ref="L240">IF(M240="","",XLOOKUP(M240,selector_04,selector_04_ids,""))</f>
        <v/>
      </c>
      <c r="M240" s="25"/>
      <c r="N240" s="14"/>
      <c r="O240" s="27"/>
      <c r="P240" s="14"/>
    </row>
    <row r="241">
      <c r="A241" s="14"/>
      <c r="B241" s="23" t="str">
        <f>IF($A241="","",'Система'!$B$4)</f>
        <v/>
      </c>
      <c r="C241" s="14"/>
      <c r="D241" s="14"/>
      <c r="E241" s="14"/>
      <c r="F241" s="14"/>
      <c r="G241" s="14"/>
      <c r="H241" s="14"/>
      <c r="I241" s="23" t="str">
        <f t="array" ref="I241">IF(J241="","",XLOOKUP(J241,selector_07,selector_07_ids,""))</f>
        <v/>
      </c>
      <c r="J241" s="25"/>
      <c r="K241" s="14"/>
      <c r="L241" s="23" t="str">
        <f t="array" ref="L241">IF(M241="","",XLOOKUP(M241,selector_04,selector_04_ids,""))</f>
        <v/>
      </c>
      <c r="M241" s="25"/>
      <c r="N241" s="14"/>
      <c r="O241" s="27"/>
      <c r="P241" s="14"/>
    </row>
    <row r="242">
      <c r="A242" s="14"/>
      <c r="B242" s="23" t="str">
        <f>IF($A242="","",'Система'!$B$4)</f>
        <v/>
      </c>
      <c r="C242" s="14"/>
      <c r="D242" s="14"/>
      <c r="E242" s="14"/>
      <c r="F242" s="14"/>
      <c r="G242" s="14"/>
      <c r="H242" s="14"/>
      <c r="I242" s="23" t="str">
        <f t="array" ref="I242">IF(J242="","",XLOOKUP(J242,selector_07,selector_07_ids,""))</f>
        <v/>
      </c>
      <c r="J242" s="25"/>
      <c r="K242" s="14"/>
      <c r="L242" s="23" t="str">
        <f t="array" ref="L242">IF(M242="","",XLOOKUP(M242,selector_04,selector_04_ids,""))</f>
        <v/>
      </c>
      <c r="M242" s="25"/>
      <c r="N242" s="14"/>
      <c r="O242" s="27"/>
      <c r="P242" s="14"/>
    </row>
    <row r="243">
      <c r="A243" s="14"/>
      <c r="B243" s="23" t="str">
        <f>IF($A243="","",'Система'!$B$4)</f>
        <v/>
      </c>
      <c r="C243" s="14"/>
      <c r="D243" s="14"/>
      <c r="E243" s="14"/>
      <c r="F243" s="14"/>
      <c r="G243" s="14"/>
      <c r="H243" s="14"/>
      <c r="I243" s="23" t="str">
        <f t="array" ref="I243">IF(J243="","",XLOOKUP(J243,selector_07,selector_07_ids,""))</f>
        <v/>
      </c>
      <c r="J243" s="25"/>
      <c r="K243" s="14"/>
      <c r="L243" s="23" t="str">
        <f t="array" ref="L243">IF(M243="","",XLOOKUP(M243,selector_04,selector_04_ids,""))</f>
        <v/>
      </c>
      <c r="M243" s="25"/>
      <c r="N243" s="14"/>
      <c r="O243" s="27"/>
      <c r="P243" s="14"/>
    </row>
    <row r="244">
      <c r="A244" s="14"/>
      <c r="B244" s="23" t="str">
        <f>IF($A244="","",'Система'!$B$4)</f>
        <v/>
      </c>
      <c r="C244" s="14"/>
      <c r="D244" s="14"/>
      <c r="E244" s="14"/>
      <c r="F244" s="14"/>
      <c r="G244" s="14"/>
      <c r="H244" s="14"/>
      <c r="I244" s="23" t="str">
        <f t="array" ref="I244">IF(J244="","",XLOOKUP(J244,selector_07,selector_07_ids,""))</f>
        <v/>
      </c>
      <c r="J244" s="25"/>
      <c r="K244" s="14"/>
      <c r="L244" s="23" t="str">
        <f t="array" ref="L244">IF(M244="","",XLOOKUP(M244,selector_04,selector_04_ids,""))</f>
        <v/>
      </c>
      <c r="M244" s="25"/>
      <c r="N244" s="14"/>
      <c r="O244" s="27"/>
      <c r="P244" s="14"/>
    </row>
    <row r="245">
      <c r="A245" s="14"/>
      <c r="B245" s="23" t="str">
        <f>IF($A245="","",'Система'!$B$4)</f>
        <v/>
      </c>
      <c r="C245" s="14"/>
      <c r="D245" s="14"/>
      <c r="E245" s="14"/>
      <c r="F245" s="14"/>
      <c r="G245" s="14"/>
      <c r="H245" s="14"/>
      <c r="I245" s="23" t="str">
        <f t="array" ref="I245">IF(J245="","",XLOOKUP(J245,selector_07,selector_07_ids,""))</f>
        <v/>
      </c>
      <c r="J245" s="25"/>
      <c r="K245" s="14"/>
      <c r="L245" s="23" t="str">
        <f t="array" ref="L245">IF(M245="","",XLOOKUP(M245,selector_04,selector_04_ids,""))</f>
        <v/>
      </c>
      <c r="M245" s="25"/>
      <c r="N245" s="14"/>
      <c r="O245" s="27"/>
      <c r="P245" s="14"/>
    </row>
    <row r="246">
      <c r="A246" s="14"/>
      <c r="B246" s="23" t="str">
        <f>IF($A246="","",'Система'!$B$4)</f>
        <v/>
      </c>
      <c r="C246" s="14"/>
      <c r="D246" s="14"/>
      <c r="E246" s="14"/>
      <c r="F246" s="14"/>
      <c r="G246" s="14"/>
      <c r="H246" s="14"/>
      <c r="I246" s="23" t="str">
        <f t="array" ref="I246">IF(J246="","",XLOOKUP(J246,selector_07,selector_07_ids,""))</f>
        <v/>
      </c>
      <c r="J246" s="25"/>
      <c r="K246" s="14"/>
      <c r="L246" s="23" t="str">
        <f t="array" ref="L246">IF(M246="","",XLOOKUP(M246,selector_04,selector_04_ids,""))</f>
        <v/>
      </c>
      <c r="M246" s="25"/>
      <c r="N246" s="14"/>
      <c r="O246" s="27"/>
      <c r="P246" s="14"/>
    </row>
    <row r="247">
      <c r="A247" s="14"/>
      <c r="B247" s="23" t="str">
        <f>IF($A247="","",'Система'!$B$4)</f>
        <v/>
      </c>
      <c r="C247" s="14"/>
      <c r="D247" s="14"/>
      <c r="E247" s="14"/>
      <c r="F247" s="14"/>
      <c r="G247" s="14"/>
      <c r="H247" s="14"/>
      <c r="I247" s="23" t="str">
        <f t="array" ref="I247">IF(J247="","",XLOOKUP(J247,selector_07,selector_07_ids,""))</f>
        <v/>
      </c>
      <c r="J247" s="25"/>
      <c r="K247" s="14"/>
      <c r="L247" s="23" t="str">
        <f t="array" ref="L247">IF(M247="","",XLOOKUP(M247,selector_04,selector_04_ids,""))</f>
        <v/>
      </c>
      <c r="M247" s="25"/>
      <c r="N247" s="14"/>
      <c r="O247" s="27"/>
      <c r="P247" s="14"/>
    </row>
    <row r="248">
      <c r="A248" s="14"/>
      <c r="B248" s="23" t="str">
        <f>IF($A248="","",'Система'!$B$4)</f>
        <v/>
      </c>
      <c r="C248" s="14"/>
      <c r="D248" s="14"/>
      <c r="E248" s="14"/>
      <c r="F248" s="14"/>
      <c r="G248" s="14"/>
      <c r="H248" s="14"/>
      <c r="I248" s="23" t="str">
        <f t="array" ref="I248">IF(J248="","",XLOOKUP(J248,selector_07,selector_07_ids,""))</f>
        <v/>
      </c>
      <c r="J248" s="25"/>
      <c r="K248" s="14"/>
      <c r="L248" s="23" t="str">
        <f t="array" ref="L248">IF(M248="","",XLOOKUP(M248,selector_04,selector_04_ids,""))</f>
        <v/>
      </c>
      <c r="M248" s="25"/>
      <c r="N248" s="14"/>
      <c r="O248" s="27"/>
      <c r="P248" s="14"/>
    </row>
    <row r="249">
      <c r="A249" s="14"/>
      <c r="B249" s="23" t="str">
        <f>IF($A249="","",'Система'!$B$4)</f>
        <v/>
      </c>
      <c r="C249" s="14"/>
      <c r="D249" s="14"/>
      <c r="E249" s="14"/>
      <c r="F249" s="14"/>
      <c r="G249" s="14"/>
      <c r="H249" s="14"/>
      <c r="I249" s="23" t="str">
        <f t="array" ref="I249">IF(J249="","",XLOOKUP(J249,selector_07,selector_07_ids,""))</f>
        <v/>
      </c>
      <c r="J249" s="25"/>
      <c r="K249" s="14"/>
      <c r="L249" s="23" t="str">
        <f t="array" ref="L249">IF(M249="","",XLOOKUP(M249,selector_04,selector_04_ids,""))</f>
        <v/>
      </c>
      <c r="M249" s="25"/>
      <c r="N249" s="14"/>
      <c r="O249" s="27"/>
      <c r="P249" s="14"/>
    </row>
    <row r="250">
      <c r="A250" s="14"/>
      <c r="B250" s="23" t="str">
        <f>IF($A250="","",'Система'!$B$4)</f>
        <v/>
      </c>
      <c r="C250" s="14"/>
      <c r="D250" s="14"/>
      <c r="E250" s="14"/>
      <c r="F250" s="14"/>
      <c r="G250" s="14"/>
      <c r="H250" s="14"/>
      <c r="I250" s="23" t="str">
        <f t="array" ref="I250">IF(J250="","",XLOOKUP(J250,selector_07,selector_07_ids,""))</f>
        <v/>
      </c>
      <c r="J250" s="25"/>
      <c r="K250" s="14"/>
      <c r="L250" s="23" t="str">
        <f t="array" ref="L250">IF(M250="","",XLOOKUP(M250,selector_04,selector_04_ids,""))</f>
        <v/>
      </c>
      <c r="M250" s="25"/>
      <c r="N250" s="14"/>
      <c r="O250" s="27"/>
      <c r="P250" s="14"/>
    </row>
    <row r="251">
      <c r="A251" s="14"/>
      <c r="B251" s="23" t="str">
        <f>IF($A251="","",'Система'!$B$4)</f>
        <v/>
      </c>
      <c r="C251" s="14"/>
      <c r="D251" s="14"/>
      <c r="E251" s="14"/>
      <c r="F251" s="14"/>
      <c r="G251" s="14"/>
      <c r="H251" s="14"/>
      <c r="I251" s="23" t="str">
        <f t="array" ref="I251">IF(J251="","",XLOOKUP(J251,selector_07,selector_07_ids,""))</f>
        <v/>
      </c>
      <c r="J251" s="25"/>
      <c r="K251" s="14"/>
      <c r="L251" s="23" t="str">
        <f t="array" ref="L251">IF(M251="","",XLOOKUP(M251,selector_04,selector_04_ids,""))</f>
        <v/>
      </c>
      <c r="M251" s="25"/>
      <c r="N251" s="14"/>
      <c r="O251" s="27"/>
      <c r="P251" s="14"/>
    </row>
    <row r="252">
      <c r="A252" s="14"/>
      <c r="B252" s="23" t="str">
        <f>IF($A252="","",'Система'!$B$4)</f>
        <v/>
      </c>
      <c r="C252" s="14"/>
      <c r="D252" s="14"/>
      <c r="E252" s="14"/>
      <c r="F252" s="14"/>
      <c r="G252" s="14"/>
      <c r="H252" s="14"/>
      <c r="I252" s="23" t="str">
        <f t="array" ref="I252">IF(J252="","",XLOOKUP(J252,selector_07,selector_07_ids,""))</f>
        <v/>
      </c>
      <c r="J252" s="25"/>
      <c r="K252" s="14"/>
      <c r="L252" s="23" t="str">
        <f t="array" ref="L252">IF(M252="","",XLOOKUP(M252,selector_04,selector_04_ids,""))</f>
        <v/>
      </c>
      <c r="M252" s="25"/>
      <c r="N252" s="14"/>
      <c r="O252" s="27"/>
      <c r="P252" s="14"/>
    </row>
    <row r="253">
      <c r="A253" s="14"/>
      <c r="B253" s="23" t="str">
        <f>IF($A253="","",'Система'!$B$4)</f>
        <v/>
      </c>
      <c r="C253" s="14"/>
      <c r="D253" s="14"/>
      <c r="E253" s="14"/>
      <c r="F253" s="14"/>
      <c r="G253" s="14"/>
      <c r="H253" s="14"/>
      <c r="I253" s="23" t="str">
        <f t="array" ref="I253">IF(J253="","",XLOOKUP(J253,selector_07,selector_07_ids,""))</f>
        <v/>
      </c>
      <c r="J253" s="25"/>
      <c r="K253" s="14"/>
      <c r="L253" s="23" t="str">
        <f t="array" ref="L253">IF(M253="","",XLOOKUP(M253,selector_04,selector_04_ids,""))</f>
        <v/>
      </c>
      <c r="M253" s="25"/>
      <c r="N253" s="14"/>
      <c r="O253" s="27"/>
      <c r="P253" s="14"/>
    </row>
    <row r="254">
      <c r="A254" s="14"/>
      <c r="B254" s="23" t="str">
        <f>IF($A254="","",'Система'!$B$4)</f>
        <v/>
      </c>
      <c r="C254" s="14"/>
      <c r="D254" s="14"/>
      <c r="E254" s="14"/>
      <c r="F254" s="14"/>
      <c r="G254" s="14"/>
      <c r="H254" s="14"/>
      <c r="I254" s="23" t="str">
        <f t="array" ref="I254">IF(J254="","",XLOOKUP(J254,selector_07,selector_07_ids,""))</f>
        <v/>
      </c>
      <c r="J254" s="25"/>
      <c r="K254" s="14"/>
      <c r="L254" s="23" t="str">
        <f t="array" ref="L254">IF(M254="","",XLOOKUP(M254,selector_04,selector_04_ids,""))</f>
        <v/>
      </c>
      <c r="M254" s="25"/>
      <c r="N254" s="14"/>
      <c r="O254" s="27"/>
      <c r="P254" s="14"/>
    </row>
    <row r="255">
      <c r="A255" s="14"/>
      <c r="B255" s="23" t="str">
        <f>IF($A255="","",'Система'!$B$4)</f>
        <v/>
      </c>
      <c r="C255" s="14"/>
      <c r="D255" s="14"/>
      <c r="E255" s="14"/>
      <c r="F255" s="14"/>
      <c r="G255" s="14"/>
      <c r="H255" s="14"/>
      <c r="I255" s="23" t="str">
        <f t="array" ref="I255">IF(J255="","",XLOOKUP(J255,selector_07,selector_07_ids,""))</f>
        <v/>
      </c>
      <c r="J255" s="25"/>
      <c r="K255" s="14"/>
      <c r="L255" s="23" t="str">
        <f t="array" ref="L255">IF(M255="","",XLOOKUP(M255,selector_04,selector_04_ids,""))</f>
        <v/>
      </c>
      <c r="M255" s="25"/>
      <c r="N255" s="14"/>
      <c r="O255" s="27"/>
      <c r="P255" s="14"/>
    </row>
    <row r="256">
      <c r="A256" s="14"/>
      <c r="B256" s="23" t="str">
        <f>IF($A256="","",'Система'!$B$4)</f>
        <v/>
      </c>
      <c r="C256" s="14"/>
      <c r="D256" s="14"/>
      <c r="E256" s="14"/>
      <c r="F256" s="14"/>
      <c r="G256" s="14"/>
      <c r="H256" s="14"/>
      <c r="I256" s="23" t="str">
        <f t="array" ref="I256">IF(J256="","",XLOOKUP(J256,selector_07,selector_07_ids,""))</f>
        <v/>
      </c>
      <c r="J256" s="25"/>
      <c r="K256" s="14"/>
      <c r="L256" s="23" t="str">
        <f t="array" ref="L256">IF(M256="","",XLOOKUP(M256,selector_04,selector_04_ids,""))</f>
        <v/>
      </c>
      <c r="M256" s="25"/>
      <c r="N256" s="14"/>
      <c r="O256" s="27"/>
      <c r="P256" s="14"/>
    </row>
    <row r="257">
      <c r="A257" s="14"/>
      <c r="B257" s="23" t="str">
        <f>IF($A257="","",'Система'!$B$4)</f>
        <v/>
      </c>
      <c r="C257" s="14"/>
      <c r="D257" s="14"/>
      <c r="E257" s="14"/>
      <c r="F257" s="14"/>
      <c r="G257" s="14"/>
      <c r="H257" s="14"/>
      <c r="I257" s="23" t="str">
        <f t="array" ref="I257">IF(J257="","",XLOOKUP(J257,selector_07,selector_07_ids,""))</f>
        <v/>
      </c>
      <c r="J257" s="25"/>
      <c r="K257" s="14"/>
      <c r="L257" s="23" t="str">
        <f t="array" ref="L257">IF(M257="","",XLOOKUP(M257,selector_04,selector_04_ids,""))</f>
        <v/>
      </c>
      <c r="M257" s="25"/>
      <c r="N257" s="14"/>
      <c r="O257" s="27"/>
      <c r="P257" s="14"/>
    </row>
    <row r="258">
      <c r="A258" s="14"/>
      <c r="B258" s="23" t="str">
        <f>IF($A258="","",'Система'!$B$4)</f>
        <v/>
      </c>
      <c r="C258" s="14"/>
      <c r="D258" s="14"/>
      <c r="E258" s="14"/>
      <c r="F258" s="14"/>
      <c r="G258" s="14"/>
      <c r="H258" s="14"/>
      <c r="I258" s="23" t="str">
        <f t="array" ref="I258">IF(J258="","",XLOOKUP(J258,selector_07,selector_07_ids,""))</f>
        <v/>
      </c>
      <c r="J258" s="25"/>
      <c r="K258" s="14"/>
      <c r="L258" s="23" t="str">
        <f t="array" ref="L258">IF(M258="","",XLOOKUP(M258,selector_04,selector_04_ids,""))</f>
        <v/>
      </c>
      <c r="M258" s="25"/>
      <c r="N258" s="14"/>
      <c r="O258" s="27"/>
      <c r="P258" s="14"/>
    </row>
    <row r="259">
      <c r="A259" s="14"/>
      <c r="B259" s="23" t="str">
        <f>IF($A259="","",'Система'!$B$4)</f>
        <v/>
      </c>
      <c r="C259" s="14"/>
      <c r="D259" s="14"/>
      <c r="E259" s="14"/>
      <c r="F259" s="14"/>
      <c r="G259" s="14"/>
      <c r="H259" s="14"/>
      <c r="I259" s="23" t="str">
        <f t="array" ref="I259">IF(J259="","",XLOOKUP(J259,selector_07,selector_07_ids,""))</f>
        <v/>
      </c>
      <c r="J259" s="25"/>
      <c r="K259" s="14"/>
      <c r="L259" s="23" t="str">
        <f t="array" ref="L259">IF(M259="","",XLOOKUP(M259,selector_04,selector_04_ids,""))</f>
        <v/>
      </c>
      <c r="M259" s="25"/>
      <c r="N259" s="14"/>
      <c r="O259" s="27"/>
      <c r="P259" s="14"/>
    </row>
    <row r="260">
      <c r="A260" s="14"/>
      <c r="B260" s="23" t="str">
        <f>IF($A260="","",'Система'!$B$4)</f>
        <v/>
      </c>
      <c r="C260" s="14"/>
      <c r="D260" s="14"/>
      <c r="E260" s="14"/>
      <c r="F260" s="14"/>
      <c r="G260" s="14"/>
      <c r="H260" s="14"/>
      <c r="I260" s="23" t="str">
        <f t="array" ref="I260">IF(J260="","",XLOOKUP(J260,selector_07,selector_07_ids,""))</f>
        <v/>
      </c>
      <c r="J260" s="25"/>
      <c r="K260" s="14"/>
      <c r="L260" s="23" t="str">
        <f t="array" ref="L260">IF(M260="","",XLOOKUP(M260,selector_04,selector_04_ids,""))</f>
        <v/>
      </c>
      <c r="M260" s="25"/>
      <c r="N260" s="14"/>
      <c r="O260" s="27"/>
      <c r="P260" s="14"/>
    </row>
    <row r="261">
      <c r="A261" s="14"/>
      <c r="B261" s="23" t="str">
        <f>IF($A261="","",'Система'!$B$4)</f>
        <v/>
      </c>
      <c r="C261" s="14"/>
      <c r="D261" s="14"/>
      <c r="E261" s="14"/>
      <c r="F261" s="14"/>
      <c r="G261" s="14"/>
      <c r="H261" s="14"/>
      <c r="I261" s="23" t="str">
        <f t="array" ref="I261">IF(J261="","",XLOOKUP(J261,selector_07,selector_07_ids,""))</f>
        <v/>
      </c>
      <c r="J261" s="25"/>
      <c r="K261" s="14"/>
      <c r="L261" s="23" t="str">
        <f t="array" ref="L261">IF(M261="","",XLOOKUP(M261,selector_04,selector_04_ids,""))</f>
        <v/>
      </c>
      <c r="M261" s="25"/>
      <c r="N261" s="14"/>
      <c r="O261" s="27"/>
      <c r="P261" s="14"/>
    </row>
    <row r="262">
      <c r="A262" s="14"/>
      <c r="B262" s="23" t="str">
        <f>IF($A262="","",'Система'!$B$4)</f>
        <v/>
      </c>
      <c r="C262" s="14"/>
      <c r="D262" s="14"/>
      <c r="E262" s="14"/>
      <c r="F262" s="14"/>
      <c r="G262" s="14"/>
      <c r="H262" s="14"/>
      <c r="I262" s="23" t="str">
        <f t="array" ref="I262">IF(J262="","",XLOOKUP(J262,selector_07,selector_07_ids,""))</f>
        <v/>
      </c>
      <c r="J262" s="25"/>
      <c r="K262" s="14"/>
      <c r="L262" s="23" t="str">
        <f t="array" ref="L262">IF(M262="","",XLOOKUP(M262,selector_04,selector_04_ids,""))</f>
        <v/>
      </c>
      <c r="M262" s="25"/>
      <c r="N262" s="14"/>
      <c r="O262" s="27"/>
      <c r="P262" s="14"/>
    </row>
    <row r="263">
      <c r="A263" s="14"/>
      <c r="B263" s="23" t="str">
        <f>IF($A263="","",'Система'!$B$4)</f>
        <v/>
      </c>
      <c r="C263" s="14"/>
      <c r="D263" s="14"/>
      <c r="E263" s="14"/>
      <c r="F263" s="14"/>
      <c r="G263" s="14"/>
      <c r="H263" s="14"/>
      <c r="I263" s="23" t="str">
        <f t="array" ref="I263">IF(J263="","",XLOOKUP(J263,selector_07,selector_07_ids,""))</f>
        <v/>
      </c>
      <c r="J263" s="25"/>
      <c r="K263" s="14"/>
      <c r="L263" s="23" t="str">
        <f t="array" ref="L263">IF(M263="","",XLOOKUP(M263,selector_04,selector_04_ids,""))</f>
        <v/>
      </c>
      <c r="M263" s="25"/>
      <c r="N263" s="14"/>
      <c r="O263" s="27"/>
      <c r="P263" s="14"/>
    </row>
    <row r="264">
      <c r="A264" s="14"/>
      <c r="B264" s="23" t="str">
        <f>IF($A264="","",'Система'!$B$4)</f>
        <v/>
      </c>
      <c r="C264" s="14"/>
      <c r="D264" s="14"/>
      <c r="E264" s="14"/>
      <c r="F264" s="14"/>
      <c r="G264" s="14"/>
      <c r="H264" s="14"/>
      <c r="I264" s="23" t="str">
        <f t="array" ref="I264">IF(J264="","",XLOOKUP(J264,selector_07,selector_07_ids,""))</f>
        <v/>
      </c>
      <c r="J264" s="25"/>
      <c r="K264" s="14"/>
      <c r="L264" s="23" t="str">
        <f t="array" ref="L264">IF(M264="","",XLOOKUP(M264,selector_04,selector_04_ids,""))</f>
        <v/>
      </c>
      <c r="M264" s="25"/>
      <c r="N264" s="14"/>
      <c r="O264" s="27"/>
      <c r="P264" s="14"/>
    </row>
    <row r="265">
      <c r="A265" s="14"/>
      <c r="B265" s="23" t="str">
        <f>IF($A265="","",'Система'!$B$4)</f>
        <v/>
      </c>
      <c r="C265" s="14"/>
      <c r="D265" s="14"/>
      <c r="E265" s="14"/>
      <c r="F265" s="14"/>
      <c r="G265" s="14"/>
      <c r="H265" s="14"/>
      <c r="I265" s="23" t="str">
        <f t="array" ref="I265">IF(J265="","",XLOOKUP(J265,selector_07,selector_07_ids,""))</f>
        <v/>
      </c>
      <c r="J265" s="25"/>
      <c r="K265" s="14"/>
      <c r="L265" s="23" t="str">
        <f t="array" ref="L265">IF(M265="","",XLOOKUP(M265,selector_04,selector_04_ids,""))</f>
        <v/>
      </c>
      <c r="M265" s="25"/>
      <c r="N265" s="14"/>
      <c r="O265" s="27"/>
      <c r="P265" s="14"/>
    </row>
    <row r="266">
      <c r="A266" s="14"/>
      <c r="B266" s="23" t="str">
        <f>IF($A266="","",'Система'!$B$4)</f>
        <v/>
      </c>
      <c r="C266" s="14"/>
      <c r="D266" s="14"/>
      <c r="E266" s="14"/>
      <c r="F266" s="14"/>
      <c r="G266" s="14"/>
      <c r="H266" s="14"/>
      <c r="I266" s="23" t="str">
        <f t="array" ref="I266">IF(J266="","",XLOOKUP(J266,selector_07,selector_07_ids,""))</f>
        <v/>
      </c>
      <c r="J266" s="25"/>
      <c r="K266" s="14"/>
      <c r="L266" s="23" t="str">
        <f t="array" ref="L266">IF(M266="","",XLOOKUP(M266,selector_04,selector_04_ids,""))</f>
        <v/>
      </c>
      <c r="M266" s="25"/>
      <c r="N266" s="14"/>
      <c r="O266" s="27"/>
      <c r="P266" s="14"/>
    </row>
    <row r="267">
      <c r="A267" s="14"/>
      <c r="B267" s="23" t="str">
        <f>IF($A267="","",'Система'!$B$4)</f>
        <v/>
      </c>
      <c r="C267" s="14"/>
      <c r="D267" s="14"/>
      <c r="E267" s="14"/>
      <c r="F267" s="14"/>
      <c r="G267" s="14"/>
      <c r="H267" s="14"/>
      <c r="I267" s="23" t="str">
        <f t="array" ref="I267">IF(J267="","",XLOOKUP(J267,selector_07,selector_07_ids,""))</f>
        <v/>
      </c>
      <c r="J267" s="25"/>
      <c r="K267" s="14"/>
      <c r="L267" s="23" t="str">
        <f t="array" ref="L267">IF(M267="","",XLOOKUP(M267,selector_04,selector_04_ids,""))</f>
        <v/>
      </c>
      <c r="M267" s="25"/>
      <c r="N267" s="14"/>
      <c r="O267" s="27"/>
      <c r="P267" s="14"/>
    </row>
    <row r="268">
      <c r="A268" s="14"/>
      <c r="B268" s="23" t="str">
        <f>IF($A268="","",'Система'!$B$4)</f>
        <v/>
      </c>
      <c r="C268" s="14"/>
      <c r="D268" s="14"/>
      <c r="E268" s="14"/>
      <c r="F268" s="14"/>
      <c r="G268" s="14"/>
      <c r="H268" s="14"/>
      <c r="I268" s="23" t="str">
        <f t="array" ref="I268">IF(J268="","",XLOOKUP(J268,selector_07,selector_07_ids,""))</f>
        <v/>
      </c>
      <c r="J268" s="25"/>
      <c r="K268" s="14"/>
      <c r="L268" s="23" t="str">
        <f t="array" ref="L268">IF(M268="","",XLOOKUP(M268,selector_04,selector_04_ids,""))</f>
        <v/>
      </c>
      <c r="M268" s="25"/>
      <c r="N268" s="14"/>
      <c r="O268" s="27"/>
      <c r="P268" s="14"/>
    </row>
    <row r="269">
      <c r="A269" s="14"/>
      <c r="B269" s="23" t="str">
        <f>IF($A269="","",'Система'!$B$4)</f>
        <v/>
      </c>
      <c r="C269" s="14"/>
      <c r="D269" s="14"/>
      <c r="E269" s="14"/>
      <c r="F269" s="14"/>
      <c r="G269" s="14"/>
      <c r="H269" s="14"/>
      <c r="I269" s="23" t="str">
        <f t="array" ref="I269">IF(J269="","",XLOOKUP(J269,selector_07,selector_07_ids,""))</f>
        <v/>
      </c>
      <c r="J269" s="25"/>
      <c r="K269" s="14"/>
      <c r="L269" s="23" t="str">
        <f t="array" ref="L269">IF(M269="","",XLOOKUP(M269,selector_04,selector_04_ids,""))</f>
        <v/>
      </c>
      <c r="M269" s="25"/>
      <c r="N269" s="14"/>
      <c r="O269" s="27"/>
      <c r="P269" s="14"/>
    </row>
    <row r="270">
      <c r="A270" s="14"/>
      <c r="B270" s="23" t="str">
        <f>IF($A270="","",'Система'!$B$4)</f>
        <v/>
      </c>
      <c r="C270" s="14"/>
      <c r="D270" s="14"/>
      <c r="E270" s="14"/>
      <c r="F270" s="14"/>
      <c r="G270" s="14"/>
      <c r="H270" s="14"/>
      <c r="I270" s="23" t="str">
        <f t="array" ref="I270">IF(J270="","",XLOOKUP(J270,selector_07,selector_07_ids,""))</f>
        <v/>
      </c>
      <c r="J270" s="25"/>
      <c r="K270" s="14"/>
      <c r="L270" s="23" t="str">
        <f t="array" ref="L270">IF(M270="","",XLOOKUP(M270,selector_04,selector_04_ids,""))</f>
        <v/>
      </c>
      <c r="M270" s="25"/>
      <c r="N270" s="14"/>
      <c r="O270" s="27"/>
      <c r="P270" s="14"/>
    </row>
    <row r="271">
      <c r="A271" s="14"/>
      <c r="B271" s="23" t="str">
        <f>IF($A271="","",'Система'!$B$4)</f>
        <v/>
      </c>
      <c r="C271" s="14"/>
      <c r="D271" s="14"/>
      <c r="E271" s="14"/>
      <c r="F271" s="14"/>
      <c r="G271" s="14"/>
      <c r="H271" s="14"/>
      <c r="I271" s="23" t="str">
        <f t="array" ref="I271">IF(J271="","",XLOOKUP(J271,selector_07,selector_07_ids,""))</f>
        <v/>
      </c>
      <c r="J271" s="25"/>
      <c r="K271" s="14"/>
      <c r="L271" s="23" t="str">
        <f t="array" ref="L271">IF(M271="","",XLOOKUP(M271,selector_04,selector_04_ids,""))</f>
        <v/>
      </c>
      <c r="M271" s="25"/>
      <c r="N271" s="14"/>
      <c r="O271" s="27"/>
      <c r="P271" s="14"/>
    </row>
    <row r="272">
      <c r="A272" s="14"/>
      <c r="B272" s="23" t="str">
        <f>IF($A272="","",'Система'!$B$4)</f>
        <v/>
      </c>
      <c r="C272" s="14"/>
      <c r="D272" s="14"/>
      <c r="E272" s="14"/>
      <c r="F272" s="14"/>
      <c r="G272" s="14"/>
      <c r="H272" s="14"/>
      <c r="I272" s="23" t="str">
        <f t="array" ref="I272">IF(J272="","",XLOOKUP(J272,selector_07,selector_07_ids,""))</f>
        <v/>
      </c>
      <c r="J272" s="25"/>
      <c r="K272" s="14"/>
      <c r="L272" s="23" t="str">
        <f t="array" ref="L272">IF(M272="","",XLOOKUP(M272,selector_04,selector_04_ids,""))</f>
        <v/>
      </c>
      <c r="M272" s="25"/>
      <c r="N272" s="14"/>
      <c r="O272" s="27"/>
      <c r="P272" s="14"/>
    </row>
    <row r="273">
      <c r="A273" s="14"/>
      <c r="B273" s="23" t="str">
        <f>IF($A273="","",'Система'!$B$4)</f>
        <v/>
      </c>
      <c r="C273" s="14"/>
      <c r="D273" s="14"/>
      <c r="E273" s="14"/>
      <c r="F273" s="14"/>
      <c r="G273" s="14"/>
      <c r="H273" s="14"/>
      <c r="I273" s="23" t="str">
        <f t="array" ref="I273">IF(J273="","",XLOOKUP(J273,selector_07,selector_07_ids,""))</f>
        <v/>
      </c>
      <c r="J273" s="25"/>
      <c r="K273" s="14"/>
      <c r="L273" s="23" t="str">
        <f t="array" ref="L273">IF(M273="","",XLOOKUP(M273,selector_04,selector_04_ids,""))</f>
        <v/>
      </c>
      <c r="M273" s="25"/>
      <c r="N273" s="14"/>
      <c r="O273" s="27"/>
      <c r="P273" s="14"/>
    </row>
    <row r="274">
      <c r="A274" s="14"/>
      <c r="B274" s="23" t="str">
        <f>IF($A274="","",'Система'!$B$4)</f>
        <v/>
      </c>
      <c r="C274" s="14"/>
      <c r="D274" s="14"/>
      <c r="E274" s="14"/>
      <c r="F274" s="14"/>
      <c r="G274" s="14"/>
      <c r="H274" s="14"/>
      <c r="I274" s="23" t="str">
        <f t="array" ref="I274">IF(J274="","",XLOOKUP(J274,selector_07,selector_07_ids,""))</f>
        <v/>
      </c>
      <c r="J274" s="25"/>
      <c r="K274" s="14"/>
      <c r="L274" s="23" t="str">
        <f t="array" ref="L274">IF(M274="","",XLOOKUP(M274,selector_04,selector_04_ids,""))</f>
        <v/>
      </c>
      <c r="M274" s="25"/>
      <c r="N274" s="14"/>
      <c r="O274" s="27"/>
      <c r="P274" s="14"/>
    </row>
    <row r="275">
      <c r="A275" s="14"/>
      <c r="B275" s="23" t="str">
        <f>IF($A275="","",'Система'!$B$4)</f>
        <v/>
      </c>
      <c r="C275" s="14"/>
      <c r="D275" s="14"/>
      <c r="E275" s="14"/>
      <c r="F275" s="14"/>
      <c r="G275" s="14"/>
      <c r="H275" s="14"/>
      <c r="I275" s="23" t="str">
        <f t="array" ref="I275">IF(J275="","",XLOOKUP(J275,selector_07,selector_07_ids,""))</f>
        <v/>
      </c>
      <c r="J275" s="25"/>
      <c r="K275" s="14"/>
      <c r="L275" s="23" t="str">
        <f t="array" ref="L275">IF(M275="","",XLOOKUP(M275,selector_04,selector_04_ids,""))</f>
        <v/>
      </c>
      <c r="M275" s="25"/>
      <c r="N275" s="14"/>
      <c r="O275" s="27"/>
      <c r="P275" s="14"/>
    </row>
    <row r="276">
      <c r="A276" s="14"/>
      <c r="B276" s="23" t="str">
        <f>IF($A276="","",'Система'!$B$4)</f>
        <v/>
      </c>
      <c r="C276" s="14"/>
      <c r="D276" s="14"/>
      <c r="E276" s="14"/>
      <c r="F276" s="14"/>
      <c r="G276" s="14"/>
      <c r="H276" s="14"/>
      <c r="I276" s="23" t="str">
        <f t="array" ref="I276">IF(J276="","",XLOOKUP(J276,selector_07,selector_07_ids,""))</f>
        <v/>
      </c>
      <c r="J276" s="25"/>
      <c r="K276" s="14"/>
      <c r="L276" s="23" t="str">
        <f t="array" ref="L276">IF(M276="","",XLOOKUP(M276,selector_04,selector_04_ids,""))</f>
        <v/>
      </c>
      <c r="M276" s="25"/>
      <c r="N276" s="14"/>
      <c r="O276" s="27"/>
      <c r="P276" s="14"/>
    </row>
    <row r="277">
      <c r="A277" s="14"/>
      <c r="B277" s="23" t="str">
        <f>IF($A277="","",'Система'!$B$4)</f>
        <v/>
      </c>
      <c r="C277" s="14"/>
      <c r="D277" s="14"/>
      <c r="E277" s="14"/>
      <c r="F277" s="14"/>
      <c r="G277" s="14"/>
      <c r="H277" s="14"/>
      <c r="I277" s="23" t="str">
        <f t="array" ref="I277">IF(J277="","",XLOOKUP(J277,selector_07,selector_07_ids,""))</f>
        <v/>
      </c>
      <c r="J277" s="25"/>
      <c r="K277" s="14"/>
      <c r="L277" s="23" t="str">
        <f t="array" ref="L277">IF(M277="","",XLOOKUP(M277,selector_04,selector_04_ids,""))</f>
        <v/>
      </c>
      <c r="M277" s="25"/>
      <c r="N277" s="14"/>
      <c r="O277" s="27"/>
      <c r="P277" s="14"/>
    </row>
    <row r="278">
      <c r="A278" s="14"/>
      <c r="B278" s="23" t="str">
        <f>IF($A278="","",'Система'!$B$4)</f>
        <v/>
      </c>
      <c r="C278" s="14"/>
      <c r="D278" s="14"/>
      <c r="E278" s="14"/>
      <c r="F278" s="14"/>
      <c r="G278" s="14"/>
      <c r="H278" s="14"/>
      <c r="I278" s="23" t="str">
        <f t="array" ref="I278">IF(J278="","",XLOOKUP(J278,selector_07,selector_07_ids,""))</f>
        <v/>
      </c>
      <c r="J278" s="25"/>
      <c r="K278" s="14"/>
      <c r="L278" s="23" t="str">
        <f t="array" ref="L278">IF(M278="","",XLOOKUP(M278,selector_04,selector_04_ids,""))</f>
        <v/>
      </c>
      <c r="M278" s="25"/>
      <c r="N278" s="14"/>
      <c r="O278" s="27"/>
      <c r="P278" s="14"/>
    </row>
    <row r="279">
      <c r="A279" s="14"/>
      <c r="B279" s="23" t="str">
        <f>IF($A279="","",'Система'!$B$4)</f>
        <v/>
      </c>
      <c r="C279" s="14"/>
      <c r="D279" s="14"/>
      <c r="E279" s="14"/>
      <c r="F279" s="14"/>
      <c r="G279" s="14"/>
      <c r="H279" s="14"/>
      <c r="I279" s="23" t="str">
        <f t="array" ref="I279">IF(J279="","",XLOOKUP(J279,selector_07,selector_07_ids,""))</f>
        <v/>
      </c>
      <c r="J279" s="25"/>
      <c r="K279" s="14"/>
      <c r="L279" s="23" t="str">
        <f t="array" ref="L279">IF(M279="","",XLOOKUP(M279,selector_04,selector_04_ids,""))</f>
        <v/>
      </c>
      <c r="M279" s="25"/>
      <c r="N279" s="14"/>
      <c r="O279" s="27"/>
      <c r="P279" s="14"/>
    </row>
    <row r="280">
      <c r="A280" s="14"/>
      <c r="B280" s="23" t="str">
        <f>IF($A280="","",'Система'!$B$4)</f>
        <v/>
      </c>
      <c r="C280" s="14"/>
      <c r="D280" s="14"/>
      <c r="E280" s="14"/>
      <c r="F280" s="14"/>
      <c r="G280" s="14"/>
      <c r="H280" s="14"/>
      <c r="I280" s="23" t="str">
        <f t="array" ref="I280">IF(J280="","",XLOOKUP(J280,selector_07,selector_07_ids,""))</f>
        <v/>
      </c>
      <c r="J280" s="25"/>
      <c r="K280" s="14"/>
      <c r="L280" s="23" t="str">
        <f t="array" ref="L280">IF(M280="","",XLOOKUP(M280,selector_04,selector_04_ids,""))</f>
        <v/>
      </c>
      <c r="M280" s="25"/>
      <c r="N280" s="14"/>
      <c r="O280" s="27"/>
      <c r="P280" s="14"/>
    </row>
    <row r="281">
      <c r="A281" s="14"/>
      <c r="B281" s="23" t="str">
        <f>IF($A281="","",'Система'!$B$4)</f>
        <v/>
      </c>
      <c r="C281" s="14"/>
      <c r="D281" s="14"/>
      <c r="E281" s="14"/>
      <c r="F281" s="14"/>
      <c r="G281" s="14"/>
      <c r="H281" s="14"/>
      <c r="I281" s="23" t="str">
        <f t="array" ref="I281">IF(J281="","",XLOOKUP(J281,selector_07,selector_07_ids,""))</f>
        <v/>
      </c>
      <c r="J281" s="25"/>
      <c r="K281" s="14"/>
      <c r="L281" s="23" t="str">
        <f t="array" ref="L281">IF(M281="","",XLOOKUP(M281,selector_04,selector_04_ids,""))</f>
        <v/>
      </c>
      <c r="M281" s="25"/>
      <c r="N281" s="14"/>
      <c r="O281" s="27"/>
      <c r="P281" s="14"/>
    </row>
    <row r="282">
      <c r="A282" s="14"/>
      <c r="B282" s="23" t="str">
        <f>IF($A282="","",'Система'!$B$4)</f>
        <v/>
      </c>
      <c r="C282" s="14"/>
      <c r="D282" s="14"/>
      <c r="E282" s="14"/>
      <c r="F282" s="14"/>
      <c r="G282" s="14"/>
      <c r="H282" s="14"/>
      <c r="I282" s="23" t="str">
        <f t="array" ref="I282">IF(J282="","",XLOOKUP(J282,selector_07,selector_07_ids,""))</f>
        <v/>
      </c>
      <c r="J282" s="25"/>
      <c r="K282" s="14"/>
      <c r="L282" s="23" t="str">
        <f t="array" ref="L282">IF(M282="","",XLOOKUP(M282,selector_04,selector_04_ids,""))</f>
        <v/>
      </c>
      <c r="M282" s="25"/>
      <c r="N282" s="14"/>
      <c r="O282" s="27"/>
      <c r="P282" s="14"/>
    </row>
    <row r="283">
      <c r="A283" s="14"/>
      <c r="B283" s="23" t="str">
        <f>IF($A283="","",'Система'!$B$4)</f>
        <v/>
      </c>
      <c r="C283" s="14"/>
      <c r="D283" s="14"/>
      <c r="E283" s="14"/>
      <c r="F283" s="14"/>
      <c r="G283" s="14"/>
      <c r="H283" s="14"/>
      <c r="I283" s="23" t="str">
        <f t="array" ref="I283">IF(J283="","",XLOOKUP(J283,selector_07,selector_07_ids,""))</f>
        <v/>
      </c>
      <c r="J283" s="25"/>
      <c r="K283" s="14"/>
      <c r="L283" s="23" t="str">
        <f t="array" ref="L283">IF(M283="","",XLOOKUP(M283,selector_04,selector_04_ids,""))</f>
        <v/>
      </c>
      <c r="M283" s="25"/>
      <c r="N283" s="14"/>
      <c r="O283" s="27"/>
      <c r="P283" s="14"/>
    </row>
    <row r="284">
      <c r="A284" s="14"/>
      <c r="B284" s="23" t="str">
        <f>IF($A284="","",'Система'!$B$4)</f>
        <v/>
      </c>
      <c r="C284" s="14"/>
      <c r="D284" s="14"/>
      <c r="E284" s="14"/>
      <c r="F284" s="14"/>
      <c r="G284" s="14"/>
      <c r="H284" s="14"/>
      <c r="I284" s="23" t="str">
        <f t="array" ref="I284">IF(J284="","",XLOOKUP(J284,selector_07,selector_07_ids,""))</f>
        <v/>
      </c>
      <c r="J284" s="25"/>
      <c r="K284" s="14"/>
      <c r="L284" s="23" t="str">
        <f t="array" ref="L284">IF(M284="","",XLOOKUP(M284,selector_04,selector_04_ids,""))</f>
        <v/>
      </c>
      <c r="M284" s="25"/>
      <c r="N284" s="14"/>
      <c r="O284" s="27"/>
      <c r="P284" s="14"/>
    </row>
    <row r="285">
      <c r="A285" s="14"/>
      <c r="B285" s="23" t="str">
        <f>IF($A285="","",'Система'!$B$4)</f>
        <v/>
      </c>
      <c r="C285" s="14"/>
      <c r="D285" s="14"/>
      <c r="E285" s="14"/>
      <c r="F285" s="14"/>
      <c r="G285" s="14"/>
      <c r="H285" s="14"/>
      <c r="I285" s="23" t="str">
        <f t="array" ref="I285">IF(J285="","",XLOOKUP(J285,selector_07,selector_07_ids,""))</f>
        <v/>
      </c>
      <c r="J285" s="25"/>
      <c r="K285" s="14"/>
      <c r="L285" s="23" t="str">
        <f t="array" ref="L285">IF(M285="","",XLOOKUP(M285,selector_04,selector_04_ids,""))</f>
        <v/>
      </c>
      <c r="M285" s="25"/>
      <c r="N285" s="14"/>
      <c r="O285" s="27"/>
      <c r="P285" s="14"/>
    </row>
    <row r="286">
      <c r="A286" s="14"/>
      <c r="B286" s="23" t="str">
        <f>IF($A286="","",'Система'!$B$4)</f>
        <v/>
      </c>
      <c r="C286" s="14"/>
      <c r="D286" s="14"/>
      <c r="E286" s="14"/>
      <c r="F286" s="14"/>
      <c r="G286" s="14"/>
      <c r="H286" s="14"/>
      <c r="I286" s="23" t="str">
        <f t="array" ref="I286">IF(J286="","",XLOOKUP(J286,selector_07,selector_07_ids,""))</f>
        <v/>
      </c>
      <c r="J286" s="25"/>
      <c r="K286" s="14"/>
      <c r="L286" s="23" t="str">
        <f t="array" ref="L286">IF(M286="","",XLOOKUP(M286,selector_04,selector_04_ids,""))</f>
        <v/>
      </c>
      <c r="M286" s="25"/>
      <c r="N286" s="14"/>
      <c r="O286" s="27"/>
      <c r="P286" s="14"/>
    </row>
    <row r="287">
      <c r="A287" s="14"/>
      <c r="B287" s="23" t="str">
        <f>IF($A287="","",'Система'!$B$4)</f>
        <v/>
      </c>
      <c r="C287" s="14"/>
      <c r="D287" s="14"/>
      <c r="E287" s="14"/>
      <c r="F287" s="14"/>
      <c r="G287" s="14"/>
      <c r="H287" s="14"/>
      <c r="I287" s="23" t="str">
        <f t="array" ref="I287">IF(J287="","",XLOOKUP(J287,selector_07,selector_07_ids,""))</f>
        <v/>
      </c>
      <c r="J287" s="25"/>
      <c r="K287" s="14"/>
      <c r="L287" s="23" t="str">
        <f t="array" ref="L287">IF(M287="","",XLOOKUP(M287,selector_04,selector_04_ids,""))</f>
        <v/>
      </c>
      <c r="M287" s="25"/>
      <c r="N287" s="14"/>
      <c r="O287" s="27"/>
      <c r="P287" s="14"/>
    </row>
    <row r="288">
      <c r="A288" s="14"/>
      <c r="B288" s="23" t="str">
        <f>IF($A288="","",'Система'!$B$4)</f>
        <v/>
      </c>
      <c r="C288" s="14"/>
      <c r="D288" s="14"/>
      <c r="E288" s="14"/>
      <c r="F288" s="14"/>
      <c r="G288" s="14"/>
      <c r="H288" s="14"/>
      <c r="I288" s="23" t="str">
        <f t="array" ref="I288">IF(J288="","",XLOOKUP(J288,selector_07,selector_07_ids,""))</f>
        <v/>
      </c>
      <c r="J288" s="25"/>
      <c r="K288" s="14"/>
      <c r="L288" s="23" t="str">
        <f t="array" ref="L288">IF(M288="","",XLOOKUP(M288,selector_04,selector_04_ids,""))</f>
        <v/>
      </c>
      <c r="M288" s="25"/>
      <c r="N288" s="14"/>
      <c r="O288" s="27"/>
      <c r="P288" s="14"/>
    </row>
    <row r="289">
      <c r="A289" s="14"/>
      <c r="B289" s="23" t="str">
        <f>IF($A289="","",'Система'!$B$4)</f>
        <v/>
      </c>
      <c r="C289" s="14"/>
      <c r="D289" s="14"/>
      <c r="E289" s="14"/>
      <c r="F289" s="14"/>
      <c r="G289" s="14"/>
      <c r="H289" s="14"/>
      <c r="I289" s="23" t="str">
        <f t="array" ref="I289">IF(J289="","",XLOOKUP(J289,selector_07,selector_07_ids,""))</f>
        <v/>
      </c>
      <c r="J289" s="25"/>
      <c r="K289" s="14"/>
      <c r="L289" s="23" t="str">
        <f t="array" ref="L289">IF(M289="","",XLOOKUP(M289,selector_04,selector_04_ids,""))</f>
        <v/>
      </c>
      <c r="M289" s="25"/>
      <c r="N289" s="14"/>
      <c r="O289" s="27"/>
      <c r="P289" s="14"/>
    </row>
    <row r="290">
      <c r="A290" s="14"/>
      <c r="B290" s="23" t="str">
        <f>IF($A290="","",'Система'!$B$4)</f>
        <v/>
      </c>
      <c r="C290" s="14"/>
      <c r="D290" s="14"/>
      <c r="E290" s="14"/>
      <c r="F290" s="14"/>
      <c r="G290" s="14"/>
      <c r="H290" s="14"/>
      <c r="I290" s="23" t="str">
        <f t="array" ref="I290">IF(J290="","",XLOOKUP(J290,selector_07,selector_07_ids,""))</f>
        <v/>
      </c>
      <c r="J290" s="25"/>
      <c r="K290" s="14"/>
      <c r="L290" s="23" t="str">
        <f t="array" ref="L290">IF(M290="","",XLOOKUP(M290,selector_04,selector_04_ids,""))</f>
        <v/>
      </c>
      <c r="M290" s="25"/>
      <c r="N290" s="14"/>
      <c r="O290" s="27"/>
      <c r="P290" s="14"/>
    </row>
    <row r="291">
      <c r="A291" s="14"/>
      <c r="B291" s="23" t="str">
        <f>IF($A291="","",'Система'!$B$4)</f>
        <v/>
      </c>
      <c r="C291" s="14"/>
      <c r="D291" s="14"/>
      <c r="E291" s="14"/>
      <c r="F291" s="14"/>
      <c r="G291" s="14"/>
      <c r="H291" s="14"/>
      <c r="I291" s="23" t="str">
        <f t="array" ref="I291">IF(J291="","",XLOOKUP(J291,selector_07,selector_07_ids,""))</f>
        <v/>
      </c>
      <c r="J291" s="25"/>
      <c r="K291" s="14"/>
      <c r="L291" s="23" t="str">
        <f t="array" ref="L291">IF(M291="","",XLOOKUP(M291,selector_04,selector_04_ids,""))</f>
        <v/>
      </c>
      <c r="M291" s="25"/>
      <c r="N291" s="14"/>
      <c r="O291" s="27"/>
      <c r="P291" s="14"/>
    </row>
    <row r="292">
      <c r="A292" s="14"/>
      <c r="B292" s="23" t="str">
        <f>IF($A292="","",'Система'!$B$4)</f>
        <v/>
      </c>
      <c r="C292" s="14"/>
      <c r="D292" s="14"/>
      <c r="E292" s="14"/>
      <c r="F292" s="14"/>
      <c r="G292" s="14"/>
      <c r="H292" s="14"/>
      <c r="I292" s="23" t="str">
        <f t="array" ref="I292">IF(J292="","",XLOOKUP(J292,selector_07,selector_07_ids,""))</f>
        <v/>
      </c>
      <c r="J292" s="25"/>
      <c r="K292" s="14"/>
      <c r="L292" s="23" t="str">
        <f t="array" ref="L292">IF(M292="","",XLOOKUP(M292,selector_04,selector_04_ids,""))</f>
        <v/>
      </c>
      <c r="M292" s="25"/>
      <c r="N292" s="14"/>
      <c r="O292" s="27"/>
      <c r="P292" s="14"/>
    </row>
    <row r="293">
      <c r="A293" s="14"/>
      <c r="B293" s="23" t="str">
        <f>IF($A293="","",'Система'!$B$4)</f>
        <v/>
      </c>
      <c r="C293" s="14"/>
      <c r="D293" s="14"/>
      <c r="E293" s="14"/>
      <c r="F293" s="14"/>
      <c r="G293" s="14"/>
      <c r="H293" s="14"/>
      <c r="I293" s="23" t="str">
        <f t="array" ref="I293">IF(J293="","",XLOOKUP(J293,selector_07,selector_07_ids,""))</f>
        <v/>
      </c>
      <c r="J293" s="25"/>
      <c r="K293" s="14"/>
      <c r="L293" s="23" t="str">
        <f t="array" ref="L293">IF(M293="","",XLOOKUP(M293,selector_04,selector_04_ids,""))</f>
        <v/>
      </c>
      <c r="M293" s="25"/>
      <c r="N293" s="14"/>
      <c r="O293" s="27"/>
      <c r="P293" s="14"/>
    </row>
    <row r="294">
      <c r="A294" s="14"/>
      <c r="B294" s="23" t="str">
        <f>IF($A294="","",'Система'!$B$4)</f>
        <v/>
      </c>
      <c r="C294" s="14"/>
      <c r="D294" s="14"/>
      <c r="E294" s="14"/>
      <c r="F294" s="14"/>
      <c r="G294" s="14"/>
      <c r="H294" s="14"/>
      <c r="I294" s="23" t="str">
        <f t="array" ref="I294">IF(J294="","",XLOOKUP(J294,selector_07,selector_07_ids,""))</f>
        <v/>
      </c>
      <c r="J294" s="25"/>
      <c r="K294" s="14"/>
      <c r="L294" s="23" t="str">
        <f t="array" ref="L294">IF(M294="","",XLOOKUP(M294,selector_04,selector_04_ids,""))</f>
        <v/>
      </c>
      <c r="M294" s="25"/>
      <c r="N294" s="14"/>
      <c r="O294" s="27"/>
      <c r="P294" s="14"/>
    </row>
    <row r="295">
      <c r="A295" s="14"/>
      <c r="B295" s="23" t="str">
        <f>IF($A295="","",'Система'!$B$4)</f>
        <v/>
      </c>
      <c r="C295" s="14"/>
      <c r="D295" s="14"/>
      <c r="E295" s="14"/>
      <c r="F295" s="14"/>
      <c r="G295" s="14"/>
      <c r="H295" s="14"/>
      <c r="I295" s="23" t="str">
        <f t="array" ref="I295">IF(J295="","",XLOOKUP(J295,selector_07,selector_07_ids,""))</f>
        <v/>
      </c>
      <c r="J295" s="25"/>
      <c r="K295" s="14"/>
      <c r="L295" s="23" t="str">
        <f t="array" ref="L295">IF(M295="","",XLOOKUP(M295,selector_04,selector_04_ids,""))</f>
        <v/>
      </c>
      <c r="M295" s="25"/>
      <c r="N295" s="14"/>
      <c r="O295" s="27"/>
      <c r="P295" s="14"/>
    </row>
    <row r="296">
      <c r="A296" s="14"/>
      <c r="B296" s="23" t="str">
        <f>IF($A296="","",'Система'!$B$4)</f>
        <v/>
      </c>
      <c r="C296" s="14"/>
      <c r="D296" s="14"/>
      <c r="E296" s="14"/>
      <c r="F296" s="14"/>
      <c r="G296" s="14"/>
      <c r="H296" s="14"/>
      <c r="I296" s="23" t="str">
        <f t="array" ref="I296">IF(J296="","",XLOOKUP(J296,selector_07,selector_07_ids,""))</f>
        <v/>
      </c>
      <c r="J296" s="25"/>
      <c r="K296" s="14"/>
      <c r="L296" s="23" t="str">
        <f t="array" ref="L296">IF(M296="","",XLOOKUP(M296,selector_04,selector_04_ids,""))</f>
        <v/>
      </c>
      <c r="M296" s="25"/>
      <c r="N296" s="14"/>
      <c r="O296" s="27"/>
      <c r="P296" s="14"/>
    </row>
    <row r="297">
      <c r="A297" s="14"/>
      <c r="B297" s="23" t="str">
        <f>IF($A297="","",'Система'!$B$4)</f>
        <v/>
      </c>
      <c r="C297" s="14"/>
      <c r="D297" s="14"/>
      <c r="E297" s="14"/>
      <c r="F297" s="14"/>
      <c r="G297" s="14"/>
      <c r="H297" s="14"/>
      <c r="I297" s="23" t="str">
        <f t="array" ref="I297">IF(J297="","",XLOOKUP(J297,selector_07,selector_07_ids,""))</f>
        <v/>
      </c>
      <c r="J297" s="25"/>
      <c r="K297" s="14"/>
      <c r="L297" s="23" t="str">
        <f t="array" ref="L297">IF(M297="","",XLOOKUP(M297,selector_04,selector_04_ids,""))</f>
        <v/>
      </c>
      <c r="M297" s="25"/>
      <c r="N297" s="14"/>
      <c r="O297" s="27"/>
      <c r="P297" s="14"/>
    </row>
    <row r="298">
      <c r="A298" s="14"/>
      <c r="B298" s="23" t="str">
        <f>IF($A298="","",'Система'!$B$4)</f>
        <v/>
      </c>
      <c r="C298" s="14"/>
      <c r="D298" s="14"/>
      <c r="E298" s="14"/>
      <c r="F298" s="14"/>
      <c r="G298" s="14"/>
      <c r="H298" s="14"/>
      <c r="I298" s="23" t="str">
        <f t="array" ref="I298">IF(J298="","",XLOOKUP(J298,selector_07,selector_07_ids,""))</f>
        <v/>
      </c>
      <c r="J298" s="25"/>
      <c r="K298" s="14"/>
      <c r="L298" s="23" t="str">
        <f t="array" ref="L298">IF(M298="","",XLOOKUP(M298,selector_04,selector_04_ids,""))</f>
        <v/>
      </c>
      <c r="M298" s="25"/>
      <c r="N298" s="14"/>
      <c r="O298" s="27"/>
      <c r="P298" s="14"/>
    </row>
    <row r="299">
      <c r="A299" s="14"/>
      <c r="B299" s="23" t="str">
        <f>IF($A299="","",'Система'!$B$4)</f>
        <v/>
      </c>
      <c r="C299" s="14"/>
      <c r="D299" s="14"/>
      <c r="E299" s="14"/>
      <c r="F299" s="14"/>
      <c r="G299" s="14"/>
      <c r="H299" s="14"/>
      <c r="I299" s="23" t="str">
        <f t="array" ref="I299">IF(J299="","",XLOOKUP(J299,selector_07,selector_07_ids,""))</f>
        <v/>
      </c>
      <c r="J299" s="25"/>
      <c r="K299" s="14"/>
      <c r="L299" s="23" t="str">
        <f t="array" ref="L299">IF(M299="","",XLOOKUP(M299,selector_04,selector_04_ids,""))</f>
        <v/>
      </c>
      <c r="M299" s="25"/>
      <c r="N299" s="14"/>
      <c r="O299" s="27"/>
      <c r="P299" s="14"/>
    </row>
    <row r="300">
      <c r="A300" s="14"/>
      <c r="B300" s="23" t="str">
        <f>IF($A300="","",'Система'!$B$4)</f>
        <v/>
      </c>
      <c r="C300" s="14"/>
      <c r="D300" s="14"/>
      <c r="E300" s="14"/>
      <c r="F300" s="14"/>
      <c r="G300" s="14"/>
      <c r="H300" s="14"/>
      <c r="I300" s="23" t="str">
        <f t="array" ref="I300">IF(J300="","",XLOOKUP(J300,selector_07,selector_07_ids,""))</f>
        <v/>
      </c>
      <c r="J300" s="25"/>
      <c r="K300" s="14"/>
      <c r="L300" s="23" t="str">
        <f t="array" ref="L300">IF(M300="","",XLOOKUP(M300,selector_04,selector_04_ids,""))</f>
        <v/>
      </c>
      <c r="M300" s="25"/>
      <c r="N300" s="14"/>
      <c r="O300" s="27"/>
      <c r="P300" s="14"/>
    </row>
    <row r="301">
      <c r="A301" s="14"/>
      <c r="B301" s="23" t="str">
        <f>IF($A301="","",'Система'!$B$4)</f>
        <v/>
      </c>
      <c r="C301" s="14"/>
      <c r="D301" s="14"/>
      <c r="E301" s="14"/>
      <c r="F301" s="14"/>
      <c r="G301" s="14"/>
      <c r="H301" s="14"/>
      <c r="I301" s="23" t="str">
        <f t="array" ref="I301">IF(J301="","",XLOOKUP(J301,selector_07,selector_07_ids,""))</f>
        <v/>
      </c>
      <c r="J301" s="25"/>
      <c r="K301" s="14"/>
      <c r="L301" s="23" t="str">
        <f t="array" ref="L301">IF(M301="","",XLOOKUP(M301,selector_04,selector_04_ids,""))</f>
        <v/>
      </c>
      <c r="M301" s="25"/>
      <c r="N301" s="14"/>
      <c r="O301" s="27"/>
      <c r="P301" s="14"/>
    </row>
    <row r="302">
      <c r="A302" s="14"/>
      <c r="B302" s="23" t="str">
        <f>IF($A302="","",'Система'!$B$4)</f>
        <v/>
      </c>
      <c r="C302" s="14"/>
      <c r="D302" s="14"/>
      <c r="E302" s="14"/>
      <c r="F302" s="14"/>
      <c r="G302" s="14"/>
      <c r="H302" s="14"/>
      <c r="I302" s="23" t="str">
        <f t="array" ref="I302">IF(J302="","",XLOOKUP(J302,selector_07,selector_07_ids,""))</f>
        <v/>
      </c>
      <c r="J302" s="25"/>
      <c r="K302" s="14"/>
      <c r="L302" s="23" t="str">
        <f t="array" ref="L302">IF(M302="","",XLOOKUP(M302,selector_04,selector_04_ids,""))</f>
        <v/>
      </c>
      <c r="M302" s="25"/>
      <c r="N302" s="14"/>
      <c r="O302" s="27"/>
      <c r="P302" s="14"/>
    </row>
    <row r="303">
      <c r="A303" s="14"/>
      <c r="B303" s="23" t="str">
        <f>IF($A303="","",'Система'!$B$4)</f>
        <v/>
      </c>
      <c r="C303" s="14"/>
      <c r="D303" s="14"/>
      <c r="E303" s="14"/>
      <c r="F303" s="14"/>
      <c r="G303" s="14"/>
      <c r="H303" s="14"/>
      <c r="I303" s="23" t="str">
        <f t="array" ref="I303">IF(J303="","",XLOOKUP(J303,selector_07,selector_07_ids,""))</f>
        <v/>
      </c>
      <c r="J303" s="25"/>
      <c r="K303" s="14"/>
      <c r="L303" s="23" t="str">
        <f t="array" ref="L303">IF(M303="","",XLOOKUP(M303,selector_04,selector_04_ids,""))</f>
        <v/>
      </c>
      <c r="M303" s="25"/>
      <c r="N303" s="14"/>
      <c r="O303" s="27"/>
      <c r="P303" s="14"/>
    </row>
    <row r="304">
      <c r="A304" s="14"/>
      <c r="B304" s="23" t="str">
        <f>IF($A304="","",'Система'!$B$4)</f>
        <v/>
      </c>
      <c r="C304" s="14"/>
      <c r="D304" s="14"/>
      <c r="E304" s="14"/>
      <c r="F304" s="14"/>
      <c r="G304" s="14"/>
      <c r="H304" s="14"/>
      <c r="I304" s="23" t="str">
        <f t="array" ref="I304">IF(J304="","",XLOOKUP(J304,selector_07,selector_07_ids,""))</f>
        <v/>
      </c>
      <c r="J304" s="25"/>
      <c r="K304" s="14"/>
      <c r="L304" s="23" t="str">
        <f t="array" ref="L304">IF(M304="","",XLOOKUP(M304,selector_04,selector_04_ids,""))</f>
        <v/>
      </c>
      <c r="M304" s="25"/>
      <c r="N304" s="14"/>
      <c r="O304" s="27"/>
      <c r="P304" s="14"/>
    </row>
    <row r="305">
      <c r="A305" s="14"/>
      <c r="B305" s="23" t="str">
        <f>IF($A305="","",'Система'!$B$4)</f>
        <v/>
      </c>
      <c r="C305" s="14"/>
      <c r="D305" s="14"/>
      <c r="E305" s="14"/>
      <c r="F305" s="14"/>
      <c r="G305" s="14"/>
      <c r="H305" s="14"/>
      <c r="I305" s="23" t="str">
        <f t="array" ref="I305">IF(J305="","",XLOOKUP(J305,selector_07,selector_07_ids,""))</f>
        <v/>
      </c>
      <c r="J305" s="25"/>
      <c r="K305" s="14"/>
      <c r="L305" s="23" t="str">
        <f t="array" ref="L305">IF(M305="","",XLOOKUP(M305,selector_04,selector_04_ids,""))</f>
        <v/>
      </c>
      <c r="M305" s="25"/>
      <c r="N305" s="14"/>
      <c r="O305" s="27"/>
      <c r="P305" s="14"/>
    </row>
    <row r="306">
      <c r="A306" s="14"/>
      <c r="B306" s="23" t="str">
        <f>IF($A306="","",'Система'!$B$4)</f>
        <v/>
      </c>
      <c r="C306" s="14"/>
      <c r="D306" s="14"/>
      <c r="E306" s="14"/>
      <c r="F306" s="14"/>
      <c r="G306" s="14"/>
      <c r="H306" s="14"/>
      <c r="I306" s="23" t="str">
        <f t="array" ref="I306">IF(J306="","",XLOOKUP(J306,selector_07,selector_07_ids,""))</f>
        <v/>
      </c>
      <c r="J306" s="25"/>
      <c r="K306" s="14"/>
      <c r="L306" s="23" t="str">
        <f t="array" ref="L306">IF(M306="","",XLOOKUP(M306,selector_04,selector_04_ids,""))</f>
        <v/>
      </c>
      <c r="M306" s="25"/>
      <c r="N306" s="14"/>
      <c r="O306" s="27"/>
      <c r="P306" s="14"/>
    </row>
    <row r="307">
      <c r="A307" s="14"/>
      <c r="B307" s="23" t="str">
        <f>IF($A307="","",'Система'!$B$4)</f>
        <v/>
      </c>
      <c r="C307" s="14"/>
      <c r="D307" s="14"/>
      <c r="E307" s="14"/>
      <c r="F307" s="14"/>
      <c r="G307" s="14"/>
      <c r="H307" s="14"/>
      <c r="I307" s="23" t="str">
        <f t="array" ref="I307">IF(J307="","",XLOOKUP(J307,selector_07,selector_07_ids,""))</f>
        <v/>
      </c>
      <c r="J307" s="25"/>
      <c r="K307" s="14"/>
      <c r="L307" s="23" t="str">
        <f t="array" ref="L307">IF(M307="","",XLOOKUP(M307,selector_04,selector_04_ids,""))</f>
        <v/>
      </c>
      <c r="M307" s="25"/>
      <c r="N307" s="14"/>
      <c r="O307" s="27"/>
      <c r="P307" s="14"/>
    </row>
    <row r="308">
      <c r="A308" s="14"/>
      <c r="B308" s="23" t="str">
        <f>IF($A308="","",'Система'!$B$4)</f>
        <v/>
      </c>
      <c r="C308" s="14"/>
      <c r="D308" s="14"/>
      <c r="E308" s="14"/>
      <c r="F308" s="14"/>
      <c r="G308" s="14"/>
      <c r="H308" s="14"/>
      <c r="I308" s="23" t="str">
        <f t="array" ref="I308">IF(J308="","",XLOOKUP(J308,selector_07,selector_07_ids,""))</f>
        <v/>
      </c>
      <c r="J308" s="25"/>
      <c r="K308" s="14"/>
      <c r="L308" s="23" t="str">
        <f t="array" ref="L308">IF(M308="","",XLOOKUP(M308,selector_04,selector_04_ids,""))</f>
        <v/>
      </c>
      <c r="M308" s="25"/>
      <c r="N308" s="14"/>
      <c r="O308" s="27"/>
      <c r="P308" s="14"/>
    </row>
    <row r="309">
      <c r="A309" s="14"/>
      <c r="B309" s="23" t="str">
        <f>IF($A309="","",'Система'!$B$4)</f>
        <v/>
      </c>
      <c r="C309" s="14"/>
      <c r="D309" s="14"/>
      <c r="E309" s="14"/>
      <c r="F309" s="14"/>
      <c r="G309" s="14"/>
      <c r="H309" s="14"/>
      <c r="I309" s="23" t="str">
        <f t="array" ref="I309">IF(J309="","",XLOOKUP(J309,selector_07,selector_07_ids,""))</f>
        <v/>
      </c>
      <c r="J309" s="25"/>
      <c r="K309" s="14"/>
      <c r="L309" s="23" t="str">
        <f t="array" ref="L309">IF(M309="","",XLOOKUP(M309,selector_04,selector_04_ids,""))</f>
        <v/>
      </c>
      <c r="M309" s="25"/>
      <c r="N309" s="14"/>
      <c r="O309" s="27"/>
      <c r="P309" s="14"/>
    </row>
    <row r="310">
      <c r="A310" s="14"/>
      <c r="B310" s="23" t="str">
        <f>IF($A310="","",'Система'!$B$4)</f>
        <v/>
      </c>
      <c r="C310" s="14"/>
      <c r="D310" s="14"/>
      <c r="E310" s="14"/>
      <c r="F310" s="14"/>
      <c r="G310" s="14"/>
      <c r="H310" s="14"/>
      <c r="I310" s="23" t="str">
        <f t="array" ref="I310">IF(J310="","",XLOOKUP(J310,selector_07,selector_07_ids,""))</f>
        <v/>
      </c>
      <c r="J310" s="25"/>
      <c r="K310" s="14"/>
      <c r="L310" s="23" t="str">
        <f t="array" ref="L310">IF(M310="","",XLOOKUP(M310,selector_04,selector_04_ids,""))</f>
        <v/>
      </c>
      <c r="M310" s="25"/>
      <c r="N310" s="14"/>
      <c r="O310" s="27"/>
      <c r="P310" s="14"/>
    </row>
    <row r="311">
      <c r="A311" s="14"/>
      <c r="B311" s="23" t="str">
        <f>IF($A311="","",'Система'!$B$4)</f>
        <v/>
      </c>
      <c r="C311" s="14"/>
      <c r="D311" s="14"/>
      <c r="E311" s="14"/>
      <c r="F311" s="14"/>
      <c r="G311" s="14"/>
      <c r="H311" s="14"/>
      <c r="I311" s="23" t="str">
        <f t="array" ref="I311">IF(J311="","",XLOOKUP(J311,selector_07,selector_07_ids,""))</f>
        <v/>
      </c>
      <c r="J311" s="25"/>
      <c r="K311" s="14"/>
      <c r="L311" s="23" t="str">
        <f t="array" ref="L311">IF(M311="","",XLOOKUP(M311,selector_04,selector_04_ids,""))</f>
        <v/>
      </c>
      <c r="M311" s="25"/>
      <c r="N311" s="14"/>
      <c r="O311" s="27"/>
      <c r="P311" s="14"/>
    </row>
    <row r="312">
      <c r="A312" s="14"/>
      <c r="B312" s="23" t="str">
        <f>IF($A312="","",'Система'!$B$4)</f>
        <v/>
      </c>
      <c r="C312" s="14"/>
      <c r="D312" s="14"/>
      <c r="E312" s="14"/>
      <c r="F312" s="14"/>
      <c r="G312" s="14"/>
      <c r="H312" s="14"/>
      <c r="I312" s="23" t="str">
        <f t="array" ref="I312">IF(J312="","",XLOOKUP(J312,selector_07,selector_07_ids,""))</f>
        <v/>
      </c>
      <c r="J312" s="25"/>
      <c r="K312" s="14"/>
      <c r="L312" s="23" t="str">
        <f t="array" ref="L312">IF(M312="","",XLOOKUP(M312,selector_04,selector_04_ids,""))</f>
        <v/>
      </c>
      <c r="M312" s="25"/>
      <c r="N312" s="14"/>
      <c r="O312" s="27"/>
      <c r="P312" s="14"/>
    </row>
    <row r="313">
      <c r="A313" s="14"/>
      <c r="B313" s="23" t="str">
        <f>IF($A313="","",'Система'!$B$4)</f>
        <v/>
      </c>
      <c r="C313" s="14"/>
      <c r="D313" s="14"/>
      <c r="E313" s="14"/>
      <c r="F313" s="14"/>
      <c r="G313" s="14"/>
      <c r="H313" s="14"/>
      <c r="I313" s="23" t="str">
        <f t="array" ref="I313">IF(J313="","",XLOOKUP(J313,selector_07,selector_07_ids,""))</f>
        <v/>
      </c>
      <c r="J313" s="25"/>
      <c r="K313" s="14"/>
      <c r="L313" s="23" t="str">
        <f t="array" ref="L313">IF(M313="","",XLOOKUP(M313,selector_04,selector_04_ids,""))</f>
        <v/>
      </c>
      <c r="M313" s="25"/>
      <c r="N313" s="14"/>
      <c r="O313" s="27"/>
      <c r="P313" s="14"/>
    </row>
    <row r="314">
      <c r="A314" s="14"/>
      <c r="B314" s="23" t="str">
        <f>IF($A314="","",'Система'!$B$4)</f>
        <v/>
      </c>
      <c r="C314" s="14"/>
      <c r="D314" s="14"/>
      <c r="E314" s="14"/>
      <c r="F314" s="14"/>
      <c r="G314" s="14"/>
      <c r="H314" s="14"/>
      <c r="I314" s="23" t="str">
        <f t="array" ref="I314">IF(J314="","",XLOOKUP(J314,selector_07,selector_07_ids,""))</f>
        <v/>
      </c>
      <c r="J314" s="25"/>
      <c r="K314" s="14"/>
      <c r="L314" s="23" t="str">
        <f t="array" ref="L314">IF(M314="","",XLOOKUP(M314,selector_04,selector_04_ids,""))</f>
        <v/>
      </c>
      <c r="M314" s="25"/>
      <c r="N314" s="14"/>
      <c r="O314" s="27"/>
      <c r="P314" s="14"/>
    </row>
    <row r="315">
      <c r="A315" s="14"/>
      <c r="B315" s="23" t="str">
        <f>IF($A315="","",'Система'!$B$4)</f>
        <v/>
      </c>
      <c r="C315" s="14"/>
      <c r="D315" s="14"/>
      <c r="E315" s="14"/>
      <c r="F315" s="14"/>
      <c r="G315" s="14"/>
      <c r="H315" s="14"/>
      <c r="I315" s="23" t="str">
        <f t="array" ref="I315">IF(J315="","",XLOOKUP(J315,selector_07,selector_07_ids,""))</f>
        <v/>
      </c>
      <c r="J315" s="25"/>
      <c r="K315" s="14"/>
      <c r="L315" s="23" t="str">
        <f t="array" ref="L315">IF(M315="","",XLOOKUP(M315,selector_04,selector_04_ids,""))</f>
        <v/>
      </c>
      <c r="M315" s="25"/>
      <c r="N315" s="14"/>
      <c r="O315" s="27"/>
      <c r="P315" s="14"/>
    </row>
    <row r="316">
      <c r="A316" s="14"/>
      <c r="B316" s="23" t="str">
        <f>IF($A316="","",'Система'!$B$4)</f>
        <v/>
      </c>
      <c r="C316" s="14"/>
      <c r="D316" s="14"/>
      <c r="E316" s="14"/>
      <c r="F316" s="14"/>
      <c r="G316" s="14"/>
      <c r="H316" s="14"/>
      <c r="I316" s="23" t="str">
        <f t="array" ref="I316">IF(J316="","",XLOOKUP(J316,selector_07,selector_07_ids,""))</f>
        <v/>
      </c>
      <c r="J316" s="25"/>
      <c r="K316" s="14"/>
      <c r="L316" s="23" t="str">
        <f t="array" ref="L316">IF(M316="","",XLOOKUP(M316,selector_04,selector_04_ids,""))</f>
        <v/>
      </c>
      <c r="M316" s="25"/>
      <c r="N316" s="14"/>
      <c r="O316" s="27"/>
      <c r="P316" s="14"/>
    </row>
    <row r="317">
      <c r="A317" s="14"/>
      <c r="B317" s="23" t="str">
        <f>IF($A317="","",'Система'!$B$4)</f>
        <v/>
      </c>
      <c r="C317" s="14"/>
      <c r="D317" s="14"/>
      <c r="E317" s="14"/>
      <c r="F317" s="14"/>
      <c r="G317" s="14"/>
      <c r="H317" s="14"/>
      <c r="I317" s="23" t="str">
        <f t="array" ref="I317">IF(J317="","",XLOOKUP(J317,selector_07,selector_07_ids,""))</f>
        <v/>
      </c>
      <c r="J317" s="25"/>
      <c r="K317" s="14"/>
      <c r="L317" s="23" t="str">
        <f t="array" ref="L317">IF(M317="","",XLOOKUP(M317,selector_04,selector_04_ids,""))</f>
        <v/>
      </c>
      <c r="M317" s="25"/>
      <c r="N317" s="14"/>
      <c r="O317" s="27"/>
      <c r="P317" s="14"/>
    </row>
    <row r="318">
      <c r="A318" s="14"/>
      <c r="B318" s="23" t="str">
        <f>IF($A318="","",'Система'!$B$4)</f>
        <v/>
      </c>
      <c r="C318" s="14"/>
      <c r="D318" s="14"/>
      <c r="E318" s="14"/>
      <c r="F318" s="14"/>
      <c r="G318" s="14"/>
      <c r="H318" s="14"/>
      <c r="I318" s="23" t="str">
        <f t="array" ref="I318">IF(J318="","",XLOOKUP(J318,selector_07,selector_07_ids,""))</f>
        <v/>
      </c>
      <c r="J318" s="25"/>
      <c r="K318" s="14"/>
      <c r="L318" s="23" t="str">
        <f t="array" ref="L318">IF(M318="","",XLOOKUP(M318,selector_04,selector_04_ids,""))</f>
        <v/>
      </c>
      <c r="M318" s="25"/>
      <c r="N318" s="14"/>
      <c r="O318" s="27"/>
      <c r="P318" s="14"/>
    </row>
    <row r="319">
      <c r="A319" s="14"/>
      <c r="B319" s="23" t="str">
        <f>IF($A319="","",'Система'!$B$4)</f>
        <v/>
      </c>
      <c r="C319" s="14"/>
      <c r="D319" s="14"/>
      <c r="E319" s="14"/>
      <c r="F319" s="14"/>
      <c r="G319" s="14"/>
      <c r="H319" s="14"/>
      <c r="I319" s="23" t="str">
        <f t="array" ref="I319">IF(J319="","",XLOOKUP(J319,selector_07,selector_07_ids,""))</f>
        <v/>
      </c>
      <c r="J319" s="25"/>
      <c r="K319" s="14"/>
      <c r="L319" s="23" t="str">
        <f t="array" ref="L319">IF(M319="","",XLOOKUP(M319,selector_04,selector_04_ids,""))</f>
        <v/>
      </c>
      <c r="M319" s="25"/>
      <c r="N319" s="14"/>
      <c r="O319" s="27"/>
      <c r="P319" s="14"/>
    </row>
    <row r="320">
      <c r="A320" s="14"/>
      <c r="B320" s="23" t="str">
        <f>IF($A320="","",'Система'!$B$4)</f>
        <v/>
      </c>
      <c r="C320" s="14"/>
      <c r="D320" s="14"/>
      <c r="E320" s="14"/>
      <c r="F320" s="14"/>
      <c r="G320" s="14"/>
      <c r="H320" s="14"/>
      <c r="I320" s="23" t="str">
        <f t="array" ref="I320">IF(J320="","",XLOOKUP(J320,selector_07,selector_07_ids,""))</f>
        <v/>
      </c>
      <c r="J320" s="25"/>
      <c r="K320" s="14"/>
      <c r="L320" s="23" t="str">
        <f t="array" ref="L320">IF(M320="","",XLOOKUP(M320,selector_04,selector_04_ids,""))</f>
        <v/>
      </c>
      <c r="M320" s="25"/>
      <c r="N320" s="14"/>
      <c r="O320" s="27"/>
      <c r="P320" s="14"/>
    </row>
    <row r="321">
      <c r="A321" s="14"/>
      <c r="B321" s="23" t="str">
        <f>IF($A321="","",'Система'!$B$4)</f>
        <v/>
      </c>
      <c r="C321" s="14"/>
      <c r="D321" s="14"/>
      <c r="E321" s="14"/>
      <c r="F321" s="14"/>
      <c r="G321" s="14"/>
      <c r="H321" s="14"/>
      <c r="I321" s="23" t="str">
        <f t="array" ref="I321">IF(J321="","",XLOOKUP(J321,selector_07,selector_07_ids,""))</f>
        <v/>
      </c>
      <c r="J321" s="25"/>
      <c r="K321" s="14"/>
      <c r="L321" s="23" t="str">
        <f t="array" ref="L321">IF(M321="","",XLOOKUP(M321,selector_04,selector_04_ids,""))</f>
        <v/>
      </c>
      <c r="M321" s="25"/>
      <c r="N321" s="14"/>
      <c r="O321" s="27"/>
      <c r="P321" s="14"/>
    </row>
    <row r="322">
      <c r="A322" s="14"/>
      <c r="B322" s="23" t="str">
        <f>IF($A322="","",'Система'!$B$4)</f>
        <v/>
      </c>
      <c r="C322" s="14"/>
      <c r="D322" s="14"/>
      <c r="E322" s="14"/>
      <c r="F322" s="14"/>
      <c r="G322" s="14"/>
      <c r="H322" s="14"/>
      <c r="I322" s="23" t="str">
        <f t="array" ref="I322">IF(J322="","",XLOOKUP(J322,selector_07,selector_07_ids,""))</f>
        <v/>
      </c>
      <c r="J322" s="25"/>
      <c r="K322" s="14"/>
      <c r="L322" s="23" t="str">
        <f t="array" ref="L322">IF(M322="","",XLOOKUP(M322,selector_04,selector_04_ids,""))</f>
        <v/>
      </c>
      <c r="M322" s="25"/>
      <c r="N322" s="14"/>
      <c r="O322" s="27"/>
      <c r="P322" s="14"/>
    </row>
    <row r="323">
      <c r="A323" s="14"/>
      <c r="B323" s="23" t="str">
        <f>IF($A323="","",'Система'!$B$4)</f>
        <v/>
      </c>
      <c r="C323" s="14"/>
      <c r="D323" s="14"/>
      <c r="E323" s="14"/>
      <c r="F323" s="14"/>
      <c r="G323" s="14"/>
      <c r="H323" s="14"/>
      <c r="I323" s="23" t="str">
        <f t="array" ref="I323">IF(J323="","",XLOOKUP(J323,selector_07,selector_07_ids,""))</f>
        <v/>
      </c>
      <c r="J323" s="25"/>
      <c r="K323" s="14"/>
      <c r="L323" s="23" t="str">
        <f t="array" ref="L323">IF(M323="","",XLOOKUP(M323,selector_04,selector_04_ids,""))</f>
        <v/>
      </c>
      <c r="M323" s="25"/>
      <c r="N323" s="14"/>
      <c r="O323" s="27"/>
      <c r="P323" s="14"/>
    </row>
    <row r="324">
      <c r="A324" s="14"/>
      <c r="B324" s="23" t="str">
        <f>IF($A324="","",'Система'!$B$4)</f>
        <v/>
      </c>
      <c r="C324" s="14"/>
      <c r="D324" s="14"/>
      <c r="E324" s="14"/>
      <c r="F324" s="14"/>
      <c r="G324" s="14"/>
      <c r="H324" s="14"/>
      <c r="I324" s="23" t="str">
        <f t="array" ref="I324">IF(J324="","",XLOOKUP(J324,selector_07,selector_07_ids,""))</f>
        <v/>
      </c>
      <c r="J324" s="25"/>
      <c r="K324" s="14"/>
      <c r="L324" s="23" t="str">
        <f t="array" ref="L324">IF(M324="","",XLOOKUP(M324,selector_04,selector_04_ids,""))</f>
        <v/>
      </c>
      <c r="M324" s="25"/>
      <c r="N324" s="14"/>
      <c r="O324" s="27"/>
      <c r="P324" s="14"/>
    </row>
    <row r="325">
      <c r="A325" s="14"/>
      <c r="B325" s="23" t="str">
        <f>IF($A325="","",'Система'!$B$4)</f>
        <v/>
      </c>
      <c r="C325" s="14"/>
      <c r="D325" s="14"/>
      <c r="E325" s="14"/>
      <c r="F325" s="14"/>
      <c r="G325" s="14"/>
      <c r="H325" s="14"/>
      <c r="I325" s="23" t="str">
        <f t="array" ref="I325">IF(J325="","",XLOOKUP(J325,selector_07,selector_07_ids,""))</f>
        <v/>
      </c>
      <c r="J325" s="25"/>
      <c r="K325" s="14"/>
      <c r="L325" s="23" t="str">
        <f t="array" ref="L325">IF(M325="","",XLOOKUP(M325,selector_04,selector_04_ids,""))</f>
        <v/>
      </c>
      <c r="M325" s="25"/>
      <c r="N325" s="14"/>
      <c r="O325" s="27"/>
      <c r="P325" s="14"/>
    </row>
    <row r="326">
      <c r="A326" s="14"/>
      <c r="B326" s="23" t="str">
        <f>IF($A326="","",'Система'!$B$4)</f>
        <v/>
      </c>
      <c r="C326" s="14"/>
      <c r="D326" s="14"/>
      <c r="E326" s="14"/>
      <c r="F326" s="14"/>
      <c r="G326" s="14"/>
      <c r="H326" s="14"/>
      <c r="I326" s="23" t="str">
        <f t="array" ref="I326">IF(J326="","",XLOOKUP(J326,selector_07,selector_07_ids,""))</f>
        <v/>
      </c>
      <c r="J326" s="25"/>
      <c r="K326" s="14"/>
      <c r="L326" s="23" t="str">
        <f t="array" ref="L326">IF(M326="","",XLOOKUP(M326,selector_04,selector_04_ids,""))</f>
        <v/>
      </c>
      <c r="M326" s="25"/>
      <c r="N326" s="14"/>
      <c r="O326" s="27"/>
      <c r="P326" s="14"/>
    </row>
    <row r="327">
      <c r="A327" s="14"/>
      <c r="B327" s="23" t="str">
        <f>IF($A327="","",'Система'!$B$4)</f>
        <v/>
      </c>
      <c r="C327" s="14"/>
      <c r="D327" s="14"/>
      <c r="E327" s="14"/>
      <c r="F327" s="14"/>
      <c r="G327" s="14"/>
      <c r="H327" s="14"/>
      <c r="I327" s="23" t="str">
        <f t="array" ref="I327">IF(J327="","",XLOOKUP(J327,selector_07,selector_07_ids,""))</f>
        <v/>
      </c>
      <c r="J327" s="25"/>
      <c r="K327" s="14"/>
      <c r="L327" s="23" t="str">
        <f t="array" ref="L327">IF(M327="","",XLOOKUP(M327,selector_04,selector_04_ids,""))</f>
        <v/>
      </c>
      <c r="M327" s="25"/>
      <c r="N327" s="14"/>
      <c r="O327" s="27"/>
      <c r="P327" s="14"/>
    </row>
    <row r="328">
      <c r="A328" s="14"/>
      <c r="B328" s="23" t="str">
        <f>IF($A328="","",'Система'!$B$4)</f>
        <v/>
      </c>
      <c r="C328" s="14"/>
      <c r="D328" s="14"/>
      <c r="E328" s="14"/>
      <c r="F328" s="14"/>
      <c r="G328" s="14"/>
      <c r="H328" s="14"/>
      <c r="I328" s="23" t="str">
        <f t="array" ref="I328">IF(J328="","",XLOOKUP(J328,selector_07,selector_07_ids,""))</f>
        <v/>
      </c>
      <c r="J328" s="25"/>
      <c r="K328" s="14"/>
      <c r="L328" s="23" t="str">
        <f t="array" ref="L328">IF(M328="","",XLOOKUP(M328,selector_04,selector_04_ids,""))</f>
        <v/>
      </c>
      <c r="M328" s="25"/>
      <c r="N328" s="14"/>
      <c r="O328" s="27"/>
      <c r="P328" s="14"/>
    </row>
    <row r="329">
      <c r="A329" s="14"/>
      <c r="B329" s="23" t="str">
        <f>IF($A329="","",'Система'!$B$4)</f>
        <v/>
      </c>
      <c r="C329" s="14"/>
      <c r="D329" s="14"/>
      <c r="E329" s="14"/>
      <c r="F329" s="14"/>
      <c r="G329" s="14"/>
      <c r="H329" s="14"/>
      <c r="I329" s="23" t="str">
        <f t="array" ref="I329">IF(J329="","",XLOOKUP(J329,selector_07,selector_07_ids,""))</f>
        <v/>
      </c>
      <c r="J329" s="25"/>
      <c r="K329" s="14"/>
      <c r="L329" s="23" t="str">
        <f t="array" ref="L329">IF(M329="","",XLOOKUP(M329,selector_04,selector_04_ids,""))</f>
        <v/>
      </c>
      <c r="M329" s="25"/>
      <c r="N329" s="14"/>
      <c r="O329" s="27"/>
      <c r="P329" s="14"/>
    </row>
    <row r="330">
      <c r="A330" s="14"/>
      <c r="B330" s="23" t="str">
        <f>IF($A330="","",'Система'!$B$4)</f>
        <v/>
      </c>
      <c r="C330" s="14"/>
      <c r="D330" s="14"/>
      <c r="E330" s="14"/>
      <c r="F330" s="14"/>
      <c r="G330" s="14"/>
      <c r="H330" s="14"/>
      <c r="I330" s="23" t="str">
        <f t="array" ref="I330">IF(J330="","",XLOOKUP(J330,selector_07,selector_07_ids,""))</f>
        <v/>
      </c>
      <c r="J330" s="25"/>
      <c r="K330" s="14"/>
      <c r="L330" s="23" t="str">
        <f t="array" ref="L330">IF(M330="","",XLOOKUP(M330,selector_04,selector_04_ids,""))</f>
        <v/>
      </c>
      <c r="M330" s="25"/>
      <c r="N330" s="14"/>
      <c r="O330" s="27"/>
      <c r="P330" s="14"/>
    </row>
    <row r="331">
      <c r="A331" s="14"/>
      <c r="B331" s="23" t="str">
        <f>IF($A331="","",'Система'!$B$4)</f>
        <v/>
      </c>
      <c r="C331" s="14"/>
      <c r="D331" s="14"/>
      <c r="E331" s="14"/>
      <c r="F331" s="14"/>
      <c r="G331" s="14"/>
      <c r="H331" s="14"/>
      <c r="I331" s="23" t="str">
        <f t="array" ref="I331">IF(J331="","",XLOOKUP(J331,selector_07,selector_07_ids,""))</f>
        <v/>
      </c>
      <c r="J331" s="25"/>
      <c r="K331" s="14"/>
      <c r="L331" s="23" t="str">
        <f t="array" ref="L331">IF(M331="","",XLOOKUP(M331,selector_04,selector_04_ids,""))</f>
        <v/>
      </c>
      <c r="M331" s="25"/>
      <c r="N331" s="14"/>
      <c r="O331" s="27"/>
      <c r="P331" s="14"/>
    </row>
    <row r="332">
      <c r="A332" s="14"/>
      <c r="B332" s="23" t="str">
        <f>IF($A332="","",'Система'!$B$4)</f>
        <v/>
      </c>
      <c r="C332" s="14"/>
      <c r="D332" s="14"/>
      <c r="E332" s="14"/>
      <c r="F332" s="14"/>
      <c r="G332" s="14"/>
      <c r="H332" s="14"/>
      <c r="I332" s="23" t="str">
        <f t="array" ref="I332">IF(J332="","",XLOOKUP(J332,selector_07,selector_07_ids,""))</f>
        <v/>
      </c>
      <c r="J332" s="25"/>
      <c r="K332" s="14"/>
      <c r="L332" s="23" t="str">
        <f t="array" ref="L332">IF(M332="","",XLOOKUP(M332,selector_04,selector_04_ids,""))</f>
        <v/>
      </c>
      <c r="M332" s="25"/>
      <c r="N332" s="14"/>
      <c r="O332" s="27"/>
      <c r="P332" s="14"/>
    </row>
    <row r="333">
      <c r="A333" s="14"/>
      <c r="B333" s="23" t="str">
        <f>IF($A333="","",'Система'!$B$4)</f>
        <v/>
      </c>
      <c r="C333" s="14"/>
      <c r="D333" s="14"/>
      <c r="E333" s="14"/>
      <c r="F333" s="14"/>
      <c r="G333" s="14"/>
      <c r="H333" s="14"/>
      <c r="I333" s="23" t="str">
        <f t="array" ref="I333">IF(J333="","",XLOOKUP(J333,selector_07,selector_07_ids,""))</f>
        <v/>
      </c>
      <c r="J333" s="25"/>
      <c r="K333" s="14"/>
      <c r="L333" s="23" t="str">
        <f t="array" ref="L333">IF(M333="","",XLOOKUP(M333,selector_04,selector_04_ids,""))</f>
        <v/>
      </c>
      <c r="M333" s="25"/>
      <c r="N333" s="14"/>
      <c r="O333" s="27"/>
      <c r="P333" s="14"/>
    </row>
    <row r="334">
      <c r="A334" s="14"/>
      <c r="B334" s="23" t="str">
        <f>IF($A334="","",'Система'!$B$4)</f>
        <v/>
      </c>
      <c r="C334" s="14"/>
      <c r="D334" s="14"/>
      <c r="E334" s="14"/>
      <c r="F334" s="14"/>
      <c r="G334" s="14"/>
      <c r="H334" s="14"/>
      <c r="I334" s="23" t="str">
        <f t="array" ref="I334">IF(J334="","",XLOOKUP(J334,selector_07,selector_07_ids,""))</f>
        <v/>
      </c>
      <c r="J334" s="25"/>
      <c r="K334" s="14"/>
      <c r="L334" s="23" t="str">
        <f t="array" ref="L334">IF(M334="","",XLOOKUP(M334,selector_04,selector_04_ids,""))</f>
        <v/>
      </c>
      <c r="M334" s="25"/>
      <c r="N334" s="14"/>
      <c r="O334" s="27"/>
      <c r="P334" s="14"/>
    </row>
    <row r="335">
      <c r="A335" s="14"/>
      <c r="B335" s="23" t="str">
        <f>IF($A335="","",'Система'!$B$4)</f>
        <v/>
      </c>
      <c r="C335" s="14"/>
      <c r="D335" s="14"/>
      <c r="E335" s="14"/>
      <c r="F335" s="14"/>
      <c r="G335" s="14"/>
      <c r="H335" s="14"/>
      <c r="I335" s="23" t="str">
        <f t="array" ref="I335">IF(J335="","",XLOOKUP(J335,selector_07,selector_07_ids,""))</f>
        <v/>
      </c>
      <c r="J335" s="25"/>
      <c r="K335" s="14"/>
      <c r="L335" s="23" t="str">
        <f t="array" ref="L335">IF(M335="","",XLOOKUP(M335,selector_04,selector_04_ids,""))</f>
        <v/>
      </c>
      <c r="M335" s="25"/>
      <c r="N335" s="14"/>
      <c r="O335" s="27"/>
      <c r="P335" s="14"/>
    </row>
    <row r="336">
      <c r="A336" s="14"/>
      <c r="B336" s="23" t="str">
        <f>IF($A336="","",'Система'!$B$4)</f>
        <v/>
      </c>
      <c r="C336" s="14"/>
      <c r="D336" s="14"/>
      <c r="E336" s="14"/>
      <c r="F336" s="14"/>
      <c r="G336" s="14"/>
      <c r="H336" s="14"/>
      <c r="I336" s="23" t="str">
        <f t="array" ref="I336">IF(J336="","",XLOOKUP(J336,selector_07,selector_07_ids,""))</f>
        <v/>
      </c>
      <c r="J336" s="25"/>
      <c r="K336" s="14"/>
      <c r="L336" s="23" t="str">
        <f t="array" ref="L336">IF(M336="","",XLOOKUP(M336,selector_04,selector_04_ids,""))</f>
        <v/>
      </c>
      <c r="M336" s="25"/>
      <c r="N336" s="14"/>
      <c r="O336" s="27"/>
      <c r="P336" s="14"/>
    </row>
    <row r="337">
      <c r="A337" s="14"/>
      <c r="B337" s="23" t="str">
        <f>IF($A337="","",'Система'!$B$4)</f>
        <v/>
      </c>
      <c r="C337" s="14"/>
      <c r="D337" s="14"/>
      <c r="E337" s="14"/>
      <c r="F337" s="14"/>
      <c r="G337" s="14"/>
      <c r="H337" s="14"/>
      <c r="I337" s="23" t="str">
        <f t="array" ref="I337">IF(J337="","",XLOOKUP(J337,selector_07,selector_07_ids,""))</f>
        <v/>
      </c>
      <c r="J337" s="25"/>
      <c r="K337" s="14"/>
      <c r="L337" s="23" t="str">
        <f t="array" ref="L337">IF(M337="","",XLOOKUP(M337,selector_04,selector_04_ids,""))</f>
        <v/>
      </c>
      <c r="M337" s="25"/>
      <c r="N337" s="14"/>
      <c r="O337" s="27"/>
      <c r="P337" s="14"/>
    </row>
    <row r="338">
      <c r="A338" s="14"/>
      <c r="B338" s="23" t="str">
        <f>IF($A338="","",'Система'!$B$4)</f>
        <v/>
      </c>
      <c r="C338" s="14"/>
      <c r="D338" s="14"/>
      <c r="E338" s="14"/>
      <c r="F338" s="14"/>
      <c r="G338" s="14"/>
      <c r="H338" s="14"/>
      <c r="I338" s="23" t="str">
        <f t="array" ref="I338">IF(J338="","",XLOOKUP(J338,selector_07,selector_07_ids,""))</f>
        <v/>
      </c>
      <c r="J338" s="25"/>
      <c r="K338" s="14"/>
      <c r="L338" s="23" t="str">
        <f t="array" ref="L338">IF(M338="","",XLOOKUP(M338,selector_04,selector_04_ids,""))</f>
        <v/>
      </c>
      <c r="M338" s="25"/>
      <c r="N338" s="14"/>
      <c r="O338" s="27"/>
      <c r="P338" s="14"/>
    </row>
    <row r="339">
      <c r="A339" s="14"/>
      <c r="B339" s="23" t="str">
        <f>IF($A339="","",'Система'!$B$4)</f>
        <v/>
      </c>
      <c r="C339" s="14"/>
      <c r="D339" s="14"/>
      <c r="E339" s="14"/>
      <c r="F339" s="14"/>
      <c r="G339" s="14"/>
      <c r="H339" s="14"/>
      <c r="I339" s="23" t="str">
        <f t="array" ref="I339">IF(J339="","",XLOOKUP(J339,selector_07,selector_07_ids,""))</f>
        <v/>
      </c>
      <c r="J339" s="25"/>
      <c r="K339" s="14"/>
      <c r="L339" s="23" t="str">
        <f t="array" ref="L339">IF(M339="","",XLOOKUP(M339,selector_04,selector_04_ids,""))</f>
        <v/>
      </c>
      <c r="M339" s="25"/>
      <c r="N339" s="14"/>
      <c r="O339" s="27"/>
      <c r="P339" s="14"/>
    </row>
    <row r="340">
      <c r="A340" s="14"/>
      <c r="B340" s="23" t="str">
        <f>IF($A340="","",'Система'!$B$4)</f>
        <v/>
      </c>
      <c r="C340" s="14"/>
      <c r="D340" s="14"/>
      <c r="E340" s="14"/>
      <c r="F340" s="14"/>
      <c r="G340" s="14"/>
      <c r="H340" s="14"/>
      <c r="I340" s="23" t="str">
        <f t="array" ref="I340">IF(J340="","",XLOOKUP(J340,selector_07,selector_07_ids,""))</f>
        <v/>
      </c>
      <c r="J340" s="25"/>
      <c r="K340" s="14"/>
      <c r="L340" s="23" t="str">
        <f t="array" ref="L340">IF(M340="","",XLOOKUP(M340,selector_04,selector_04_ids,""))</f>
        <v/>
      </c>
      <c r="M340" s="25"/>
      <c r="N340" s="14"/>
      <c r="O340" s="27"/>
      <c r="P340" s="14"/>
    </row>
    <row r="341">
      <c r="A341" s="14"/>
      <c r="B341" s="23" t="str">
        <f>IF($A341="","",'Система'!$B$4)</f>
        <v/>
      </c>
      <c r="C341" s="14"/>
      <c r="D341" s="14"/>
      <c r="E341" s="14"/>
      <c r="F341" s="14"/>
      <c r="G341" s="14"/>
      <c r="H341" s="14"/>
      <c r="I341" s="23" t="str">
        <f t="array" ref="I341">IF(J341="","",XLOOKUP(J341,selector_07,selector_07_ids,""))</f>
        <v/>
      </c>
      <c r="J341" s="25"/>
      <c r="K341" s="14"/>
      <c r="L341" s="23" t="str">
        <f t="array" ref="L341">IF(M341="","",XLOOKUP(M341,selector_04,selector_04_ids,""))</f>
        <v/>
      </c>
      <c r="M341" s="25"/>
      <c r="N341" s="14"/>
      <c r="O341" s="27"/>
      <c r="P341" s="14"/>
    </row>
    <row r="342">
      <c r="A342" s="14"/>
      <c r="B342" s="23" t="str">
        <f>IF($A342="","",'Система'!$B$4)</f>
        <v/>
      </c>
      <c r="C342" s="14"/>
      <c r="D342" s="14"/>
      <c r="E342" s="14"/>
      <c r="F342" s="14"/>
      <c r="G342" s="14"/>
      <c r="H342" s="14"/>
      <c r="I342" s="23" t="str">
        <f t="array" ref="I342">IF(J342="","",XLOOKUP(J342,selector_07,selector_07_ids,""))</f>
        <v/>
      </c>
      <c r="J342" s="25"/>
      <c r="K342" s="14"/>
      <c r="L342" s="23" t="str">
        <f t="array" ref="L342">IF(M342="","",XLOOKUP(M342,selector_04,selector_04_ids,""))</f>
        <v/>
      </c>
      <c r="M342" s="25"/>
      <c r="N342" s="14"/>
      <c r="O342" s="27"/>
      <c r="P342" s="14"/>
    </row>
    <row r="343">
      <c r="A343" s="14"/>
      <c r="B343" s="23" t="str">
        <f>IF($A343="","",'Система'!$B$4)</f>
        <v/>
      </c>
      <c r="C343" s="14"/>
      <c r="D343" s="14"/>
      <c r="E343" s="14"/>
      <c r="F343" s="14"/>
      <c r="G343" s="14"/>
      <c r="H343" s="14"/>
      <c r="I343" s="23" t="str">
        <f t="array" ref="I343">IF(J343="","",XLOOKUP(J343,selector_07,selector_07_ids,""))</f>
        <v/>
      </c>
      <c r="J343" s="25"/>
      <c r="K343" s="14"/>
      <c r="L343" s="23" t="str">
        <f t="array" ref="L343">IF(M343="","",XLOOKUP(M343,selector_04,selector_04_ids,""))</f>
        <v/>
      </c>
      <c r="M343" s="25"/>
      <c r="N343" s="14"/>
      <c r="O343" s="27"/>
      <c r="P343" s="14"/>
    </row>
    <row r="344">
      <c r="A344" s="14"/>
      <c r="B344" s="23" t="str">
        <f>IF($A344="","",'Система'!$B$4)</f>
        <v/>
      </c>
      <c r="C344" s="14"/>
      <c r="D344" s="14"/>
      <c r="E344" s="14"/>
      <c r="F344" s="14"/>
      <c r="G344" s="14"/>
      <c r="H344" s="14"/>
      <c r="I344" s="23" t="str">
        <f t="array" ref="I344">IF(J344="","",XLOOKUP(J344,selector_07,selector_07_ids,""))</f>
        <v/>
      </c>
      <c r="J344" s="25"/>
      <c r="K344" s="14"/>
      <c r="L344" s="23" t="str">
        <f t="array" ref="L344">IF(M344="","",XLOOKUP(M344,selector_04,selector_04_ids,""))</f>
        <v/>
      </c>
      <c r="M344" s="25"/>
      <c r="N344" s="14"/>
      <c r="O344" s="27"/>
      <c r="P344" s="14"/>
    </row>
    <row r="345">
      <c r="A345" s="14"/>
      <c r="B345" s="23" t="str">
        <f>IF($A345="","",'Система'!$B$4)</f>
        <v/>
      </c>
      <c r="C345" s="14"/>
      <c r="D345" s="14"/>
      <c r="E345" s="14"/>
      <c r="F345" s="14"/>
      <c r="G345" s="14"/>
      <c r="H345" s="14"/>
      <c r="I345" s="23" t="str">
        <f t="array" ref="I345">IF(J345="","",XLOOKUP(J345,selector_07,selector_07_ids,""))</f>
        <v/>
      </c>
      <c r="J345" s="25"/>
      <c r="K345" s="14"/>
      <c r="L345" s="23" t="str">
        <f t="array" ref="L345">IF(M345="","",XLOOKUP(M345,selector_04,selector_04_ids,""))</f>
        <v/>
      </c>
      <c r="M345" s="25"/>
      <c r="N345" s="14"/>
      <c r="O345" s="27"/>
      <c r="P345" s="14"/>
    </row>
    <row r="346">
      <c r="A346" s="14"/>
      <c r="B346" s="23" t="str">
        <f>IF($A346="","",'Система'!$B$4)</f>
        <v/>
      </c>
      <c r="C346" s="14"/>
      <c r="D346" s="14"/>
      <c r="E346" s="14"/>
      <c r="F346" s="14"/>
      <c r="G346" s="14"/>
      <c r="H346" s="14"/>
      <c r="I346" s="23" t="str">
        <f t="array" ref="I346">IF(J346="","",XLOOKUP(J346,selector_07,selector_07_ids,""))</f>
        <v/>
      </c>
      <c r="J346" s="25"/>
      <c r="K346" s="14"/>
      <c r="L346" s="23" t="str">
        <f t="array" ref="L346">IF(M346="","",XLOOKUP(M346,selector_04,selector_04_ids,""))</f>
        <v/>
      </c>
      <c r="M346" s="25"/>
      <c r="N346" s="14"/>
      <c r="O346" s="27"/>
      <c r="P346" s="14"/>
    </row>
    <row r="347">
      <c r="A347" s="14"/>
      <c r="B347" s="23" t="str">
        <f>IF($A347="","",'Система'!$B$4)</f>
        <v/>
      </c>
      <c r="C347" s="14"/>
      <c r="D347" s="14"/>
      <c r="E347" s="14"/>
      <c r="F347" s="14"/>
      <c r="G347" s="14"/>
      <c r="H347" s="14"/>
      <c r="I347" s="23" t="str">
        <f t="array" ref="I347">IF(J347="","",XLOOKUP(J347,selector_07,selector_07_ids,""))</f>
        <v/>
      </c>
      <c r="J347" s="25"/>
      <c r="K347" s="14"/>
      <c r="L347" s="23" t="str">
        <f t="array" ref="L347">IF(M347="","",XLOOKUP(M347,selector_04,selector_04_ids,""))</f>
        <v/>
      </c>
      <c r="M347" s="25"/>
      <c r="N347" s="14"/>
      <c r="O347" s="27"/>
      <c r="P347" s="14"/>
    </row>
    <row r="348">
      <c r="A348" s="14"/>
      <c r="B348" s="23" t="str">
        <f>IF($A348="","",'Система'!$B$4)</f>
        <v/>
      </c>
      <c r="C348" s="14"/>
      <c r="D348" s="14"/>
      <c r="E348" s="14"/>
      <c r="F348" s="14"/>
      <c r="G348" s="14"/>
      <c r="H348" s="14"/>
      <c r="I348" s="23" t="str">
        <f t="array" ref="I348">IF(J348="","",XLOOKUP(J348,selector_07,selector_07_ids,""))</f>
        <v/>
      </c>
      <c r="J348" s="25"/>
      <c r="K348" s="14"/>
      <c r="L348" s="23" t="str">
        <f t="array" ref="L348">IF(M348="","",XLOOKUP(M348,selector_04,selector_04_ids,""))</f>
        <v/>
      </c>
      <c r="M348" s="25"/>
      <c r="N348" s="14"/>
      <c r="O348" s="27"/>
      <c r="P348" s="14"/>
    </row>
    <row r="349">
      <c r="A349" s="14"/>
      <c r="B349" s="23" t="str">
        <f>IF($A349="","",'Система'!$B$4)</f>
        <v/>
      </c>
      <c r="C349" s="14"/>
      <c r="D349" s="14"/>
      <c r="E349" s="14"/>
      <c r="F349" s="14"/>
      <c r="G349" s="14"/>
      <c r="H349" s="14"/>
      <c r="I349" s="23" t="str">
        <f t="array" ref="I349">IF(J349="","",XLOOKUP(J349,selector_07,selector_07_ids,""))</f>
        <v/>
      </c>
      <c r="J349" s="25"/>
      <c r="K349" s="14"/>
      <c r="L349" s="23" t="str">
        <f t="array" ref="L349">IF(M349="","",XLOOKUP(M349,selector_04,selector_04_ids,""))</f>
        <v/>
      </c>
      <c r="M349" s="25"/>
      <c r="N349" s="14"/>
      <c r="O349" s="27"/>
      <c r="P349" s="14"/>
    </row>
    <row r="350">
      <c r="A350" s="14"/>
      <c r="B350" s="23" t="str">
        <f>IF($A350="","",'Система'!$B$4)</f>
        <v/>
      </c>
      <c r="C350" s="14"/>
      <c r="D350" s="14"/>
      <c r="E350" s="14"/>
      <c r="F350" s="14"/>
      <c r="G350" s="14"/>
      <c r="H350" s="14"/>
      <c r="I350" s="23" t="str">
        <f t="array" ref="I350">IF(J350="","",XLOOKUP(J350,selector_07,selector_07_ids,""))</f>
        <v/>
      </c>
      <c r="J350" s="25"/>
      <c r="K350" s="14"/>
      <c r="L350" s="23" t="str">
        <f t="array" ref="L350">IF(M350="","",XLOOKUP(M350,selector_04,selector_04_ids,""))</f>
        <v/>
      </c>
      <c r="M350" s="25"/>
      <c r="N350" s="14"/>
      <c r="O350" s="27"/>
      <c r="P350" s="14"/>
    </row>
    <row r="351">
      <c r="A351" s="14"/>
      <c r="B351" s="23" t="str">
        <f>IF($A351="","",'Система'!$B$4)</f>
        <v/>
      </c>
      <c r="C351" s="14"/>
      <c r="D351" s="14"/>
      <c r="E351" s="14"/>
      <c r="F351" s="14"/>
      <c r="G351" s="14"/>
      <c r="H351" s="14"/>
      <c r="I351" s="23" t="str">
        <f t="array" ref="I351">IF(J351="","",XLOOKUP(J351,selector_07,selector_07_ids,""))</f>
        <v/>
      </c>
      <c r="J351" s="25"/>
      <c r="K351" s="14"/>
      <c r="L351" s="23" t="str">
        <f t="array" ref="L351">IF(M351="","",XLOOKUP(M351,selector_04,selector_04_ids,""))</f>
        <v/>
      </c>
      <c r="M351" s="25"/>
      <c r="N351" s="14"/>
      <c r="O351" s="27"/>
      <c r="P351" s="14"/>
    </row>
    <row r="352">
      <c r="A352" s="14"/>
      <c r="B352" s="23" t="str">
        <f>IF($A352="","",'Система'!$B$4)</f>
        <v/>
      </c>
      <c r="C352" s="14"/>
      <c r="D352" s="14"/>
      <c r="E352" s="14"/>
      <c r="F352" s="14"/>
      <c r="G352" s="14"/>
      <c r="H352" s="14"/>
      <c r="I352" s="23" t="str">
        <f t="array" ref="I352">IF(J352="","",XLOOKUP(J352,selector_07,selector_07_ids,""))</f>
        <v/>
      </c>
      <c r="J352" s="25"/>
      <c r="K352" s="14"/>
      <c r="L352" s="23" t="str">
        <f t="array" ref="L352">IF(M352="","",XLOOKUP(M352,selector_04,selector_04_ids,""))</f>
        <v/>
      </c>
      <c r="M352" s="25"/>
      <c r="N352" s="14"/>
      <c r="O352" s="27"/>
      <c r="P352" s="14"/>
    </row>
    <row r="353">
      <c r="A353" s="14"/>
      <c r="B353" s="23" t="str">
        <f>IF($A353="","",'Система'!$B$4)</f>
        <v/>
      </c>
      <c r="C353" s="14"/>
      <c r="D353" s="14"/>
      <c r="E353" s="14"/>
      <c r="F353" s="14"/>
      <c r="G353" s="14"/>
      <c r="H353" s="14"/>
      <c r="I353" s="23" t="str">
        <f t="array" ref="I353">IF(J353="","",XLOOKUP(J353,selector_07,selector_07_ids,""))</f>
        <v/>
      </c>
      <c r="J353" s="25"/>
      <c r="K353" s="14"/>
      <c r="L353" s="23" t="str">
        <f t="array" ref="L353">IF(M353="","",XLOOKUP(M353,selector_04,selector_04_ids,""))</f>
        <v/>
      </c>
      <c r="M353" s="25"/>
      <c r="N353" s="14"/>
      <c r="O353" s="27"/>
      <c r="P353" s="14"/>
    </row>
    <row r="354">
      <c r="A354" s="14"/>
      <c r="B354" s="23" t="str">
        <f>IF($A354="","",'Система'!$B$4)</f>
        <v/>
      </c>
      <c r="C354" s="14"/>
      <c r="D354" s="14"/>
      <c r="E354" s="14"/>
      <c r="F354" s="14"/>
      <c r="G354" s="14"/>
      <c r="H354" s="14"/>
      <c r="I354" s="23" t="str">
        <f t="array" ref="I354">IF(J354="","",XLOOKUP(J354,selector_07,selector_07_ids,""))</f>
        <v/>
      </c>
      <c r="J354" s="25"/>
      <c r="K354" s="14"/>
      <c r="L354" s="23" t="str">
        <f t="array" ref="L354">IF(M354="","",XLOOKUP(M354,selector_04,selector_04_ids,""))</f>
        <v/>
      </c>
      <c r="M354" s="25"/>
      <c r="N354" s="14"/>
      <c r="O354" s="27"/>
      <c r="P354" s="14"/>
    </row>
    <row r="355">
      <c r="A355" s="14"/>
      <c r="B355" s="23" t="str">
        <f>IF($A355="","",'Система'!$B$4)</f>
        <v/>
      </c>
      <c r="C355" s="14"/>
      <c r="D355" s="14"/>
      <c r="E355" s="14"/>
      <c r="F355" s="14"/>
      <c r="G355" s="14"/>
      <c r="H355" s="14"/>
      <c r="I355" s="23" t="str">
        <f t="array" ref="I355">IF(J355="","",XLOOKUP(J355,selector_07,selector_07_ids,""))</f>
        <v/>
      </c>
      <c r="J355" s="25"/>
      <c r="K355" s="14"/>
      <c r="L355" s="23" t="str">
        <f t="array" ref="L355">IF(M355="","",XLOOKUP(M355,selector_04,selector_04_ids,""))</f>
        <v/>
      </c>
      <c r="M355" s="25"/>
      <c r="N355" s="14"/>
      <c r="O355" s="27"/>
      <c r="P355" s="14"/>
    </row>
    <row r="356">
      <c r="A356" s="14"/>
      <c r="B356" s="23" t="str">
        <f>IF($A356="","",'Система'!$B$4)</f>
        <v/>
      </c>
      <c r="C356" s="14"/>
      <c r="D356" s="14"/>
      <c r="E356" s="14"/>
      <c r="F356" s="14"/>
      <c r="G356" s="14"/>
      <c r="H356" s="14"/>
      <c r="I356" s="23" t="str">
        <f t="array" ref="I356">IF(J356="","",XLOOKUP(J356,selector_07,selector_07_ids,""))</f>
        <v/>
      </c>
      <c r="J356" s="25"/>
      <c r="K356" s="14"/>
      <c r="L356" s="23" t="str">
        <f t="array" ref="L356">IF(M356="","",XLOOKUP(M356,selector_04,selector_04_ids,""))</f>
        <v/>
      </c>
      <c r="M356" s="25"/>
      <c r="N356" s="14"/>
      <c r="O356" s="27"/>
      <c r="P356" s="14"/>
    </row>
    <row r="357">
      <c r="A357" s="14"/>
      <c r="B357" s="23" t="str">
        <f>IF($A357="","",'Система'!$B$4)</f>
        <v/>
      </c>
      <c r="C357" s="14"/>
      <c r="D357" s="14"/>
      <c r="E357" s="14"/>
      <c r="F357" s="14"/>
      <c r="G357" s="14"/>
      <c r="H357" s="14"/>
      <c r="I357" s="23" t="str">
        <f t="array" ref="I357">IF(J357="","",XLOOKUP(J357,selector_07,selector_07_ids,""))</f>
        <v/>
      </c>
      <c r="J357" s="25"/>
      <c r="K357" s="14"/>
      <c r="L357" s="23" t="str">
        <f t="array" ref="L357">IF(M357="","",XLOOKUP(M357,selector_04,selector_04_ids,""))</f>
        <v/>
      </c>
      <c r="M357" s="25"/>
      <c r="N357" s="14"/>
      <c r="O357" s="27"/>
      <c r="P357" s="14"/>
    </row>
    <row r="358">
      <c r="A358" s="14"/>
      <c r="B358" s="23" t="str">
        <f>IF($A358="","",'Система'!$B$4)</f>
        <v/>
      </c>
      <c r="C358" s="14"/>
      <c r="D358" s="14"/>
      <c r="E358" s="14"/>
      <c r="F358" s="14"/>
      <c r="G358" s="14"/>
      <c r="H358" s="14"/>
      <c r="I358" s="23" t="str">
        <f t="array" ref="I358">IF(J358="","",XLOOKUP(J358,selector_07,selector_07_ids,""))</f>
        <v/>
      </c>
      <c r="J358" s="25"/>
      <c r="K358" s="14"/>
      <c r="L358" s="23" t="str">
        <f t="array" ref="L358">IF(M358="","",XLOOKUP(M358,selector_04,selector_04_ids,""))</f>
        <v/>
      </c>
      <c r="M358" s="25"/>
      <c r="N358" s="14"/>
      <c r="O358" s="27"/>
      <c r="P358" s="14"/>
    </row>
    <row r="359">
      <c r="A359" s="14"/>
      <c r="B359" s="23" t="str">
        <f>IF($A359="","",'Система'!$B$4)</f>
        <v/>
      </c>
      <c r="C359" s="14"/>
      <c r="D359" s="14"/>
      <c r="E359" s="14"/>
      <c r="F359" s="14"/>
      <c r="G359" s="14"/>
      <c r="H359" s="14"/>
      <c r="I359" s="23" t="str">
        <f t="array" ref="I359">IF(J359="","",XLOOKUP(J359,selector_07,selector_07_ids,""))</f>
        <v/>
      </c>
      <c r="J359" s="25"/>
      <c r="K359" s="14"/>
      <c r="L359" s="23" t="str">
        <f t="array" ref="L359">IF(M359="","",XLOOKUP(M359,selector_04,selector_04_ids,""))</f>
        <v/>
      </c>
      <c r="M359" s="25"/>
      <c r="N359" s="14"/>
      <c r="O359" s="27"/>
      <c r="P359" s="14"/>
    </row>
    <row r="360">
      <c r="A360" s="14"/>
      <c r="B360" s="23" t="str">
        <f>IF($A360="","",'Система'!$B$4)</f>
        <v/>
      </c>
      <c r="C360" s="14"/>
      <c r="D360" s="14"/>
      <c r="E360" s="14"/>
      <c r="F360" s="14"/>
      <c r="G360" s="14"/>
      <c r="H360" s="14"/>
      <c r="I360" s="23" t="str">
        <f t="array" ref="I360">IF(J360="","",XLOOKUP(J360,selector_07,selector_07_ids,""))</f>
        <v/>
      </c>
      <c r="J360" s="25"/>
      <c r="K360" s="14"/>
      <c r="L360" s="23" t="str">
        <f t="array" ref="L360">IF(M360="","",XLOOKUP(M360,selector_04,selector_04_ids,""))</f>
        <v/>
      </c>
      <c r="M360" s="25"/>
      <c r="N360" s="14"/>
      <c r="O360" s="27"/>
      <c r="P360" s="14"/>
    </row>
    <row r="361">
      <c r="A361" s="14"/>
      <c r="B361" s="23" t="str">
        <f>IF($A361="","",'Система'!$B$4)</f>
        <v/>
      </c>
      <c r="C361" s="14"/>
      <c r="D361" s="14"/>
      <c r="E361" s="14"/>
      <c r="F361" s="14"/>
      <c r="G361" s="14"/>
      <c r="H361" s="14"/>
      <c r="I361" s="23" t="str">
        <f t="array" ref="I361">IF(J361="","",XLOOKUP(J361,selector_07,selector_07_ids,""))</f>
        <v/>
      </c>
      <c r="J361" s="25"/>
      <c r="K361" s="14"/>
      <c r="L361" s="23" t="str">
        <f t="array" ref="L361">IF(M361="","",XLOOKUP(M361,selector_04,selector_04_ids,""))</f>
        <v/>
      </c>
      <c r="M361" s="25"/>
      <c r="N361" s="14"/>
      <c r="O361" s="27"/>
      <c r="P361" s="14"/>
    </row>
    <row r="362">
      <c r="A362" s="14"/>
      <c r="B362" s="23" t="str">
        <f>IF($A362="","",'Система'!$B$4)</f>
        <v/>
      </c>
      <c r="C362" s="14"/>
      <c r="D362" s="14"/>
      <c r="E362" s="14"/>
      <c r="F362" s="14"/>
      <c r="G362" s="14"/>
      <c r="H362" s="14"/>
      <c r="I362" s="23" t="str">
        <f t="array" ref="I362">IF(J362="","",XLOOKUP(J362,selector_07,selector_07_ids,""))</f>
        <v/>
      </c>
      <c r="J362" s="25"/>
      <c r="K362" s="14"/>
      <c r="L362" s="23" t="str">
        <f t="array" ref="L362">IF(M362="","",XLOOKUP(M362,selector_04,selector_04_ids,""))</f>
        <v/>
      </c>
      <c r="M362" s="25"/>
      <c r="N362" s="14"/>
      <c r="O362" s="27"/>
      <c r="P362" s="14"/>
    </row>
    <row r="363">
      <c r="A363" s="14"/>
      <c r="B363" s="23" t="str">
        <f>IF($A363="","",'Система'!$B$4)</f>
        <v/>
      </c>
      <c r="C363" s="14"/>
      <c r="D363" s="14"/>
      <c r="E363" s="14"/>
      <c r="F363" s="14"/>
      <c r="G363" s="14"/>
      <c r="H363" s="14"/>
      <c r="I363" s="23" t="str">
        <f t="array" ref="I363">IF(J363="","",XLOOKUP(J363,selector_07,selector_07_ids,""))</f>
        <v/>
      </c>
      <c r="J363" s="25"/>
      <c r="K363" s="14"/>
      <c r="L363" s="23" t="str">
        <f t="array" ref="L363">IF(M363="","",XLOOKUP(M363,selector_04,selector_04_ids,""))</f>
        <v/>
      </c>
      <c r="M363" s="25"/>
      <c r="N363" s="14"/>
      <c r="O363" s="27"/>
      <c r="P363" s="14"/>
    </row>
    <row r="364">
      <c r="A364" s="14"/>
      <c r="B364" s="23" t="str">
        <f>IF($A364="","",'Система'!$B$4)</f>
        <v/>
      </c>
      <c r="C364" s="14"/>
      <c r="D364" s="14"/>
      <c r="E364" s="14"/>
      <c r="F364" s="14"/>
      <c r="G364" s="14"/>
      <c r="H364" s="14"/>
      <c r="I364" s="23" t="str">
        <f t="array" ref="I364">IF(J364="","",XLOOKUP(J364,selector_07,selector_07_ids,""))</f>
        <v/>
      </c>
      <c r="J364" s="25"/>
      <c r="K364" s="14"/>
      <c r="L364" s="23" t="str">
        <f t="array" ref="L364">IF(M364="","",XLOOKUP(M364,selector_04,selector_04_ids,""))</f>
        <v/>
      </c>
      <c r="M364" s="25"/>
      <c r="N364" s="14"/>
      <c r="O364" s="27"/>
      <c r="P364" s="14"/>
    </row>
    <row r="365">
      <c r="A365" s="14"/>
      <c r="B365" s="23" t="str">
        <f>IF($A365="","",'Система'!$B$4)</f>
        <v/>
      </c>
      <c r="C365" s="14"/>
      <c r="D365" s="14"/>
      <c r="E365" s="14"/>
      <c r="F365" s="14"/>
      <c r="G365" s="14"/>
      <c r="H365" s="14"/>
      <c r="I365" s="23" t="str">
        <f t="array" ref="I365">IF(J365="","",XLOOKUP(J365,selector_07,selector_07_ids,""))</f>
        <v/>
      </c>
      <c r="J365" s="25"/>
      <c r="K365" s="14"/>
      <c r="L365" s="23" t="str">
        <f t="array" ref="L365">IF(M365="","",XLOOKUP(M365,selector_04,selector_04_ids,""))</f>
        <v/>
      </c>
      <c r="M365" s="25"/>
      <c r="N365" s="14"/>
      <c r="O365" s="27"/>
      <c r="P365" s="14"/>
    </row>
    <row r="366">
      <c r="A366" s="14"/>
      <c r="B366" s="23" t="str">
        <f>IF($A366="","",'Система'!$B$4)</f>
        <v/>
      </c>
      <c r="C366" s="14"/>
      <c r="D366" s="14"/>
      <c r="E366" s="14"/>
      <c r="F366" s="14"/>
      <c r="G366" s="14"/>
      <c r="H366" s="14"/>
      <c r="I366" s="23" t="str">
        <f t="array" ref="I366">IF(J366="","",XLOOKUP(J366,selector_07,selector_07_ids,""))</f>
        <v/>
      </c>
      <c r="J366" s="25"/>
      <c r="K366" s="14"/>
      <c r="L366" s="23" t="str">
        <f t="array" ref="L366">IF(M366="","",XLOOKUP(M366,selector_04,selector_04_ids,""))</f>
        <v/>
      </c>
      <c r="M366" s="25"/>
      <c r="N366" s="14"/>
      <c r="O366" s="27"/>
      <c r="P366" s="14"/>
    </row>
    <row r="367">
      <c r="A367" s="14"/>
      <c r="B367" s="23" t="str">
        <f>IF($A367="","",'Система'!$B$4)</f>
        <v/>
      </c>
      <c r="C367" s="14"/>
      <c r="D367" s="14"/>
      <c r="E367" s="14"/>
      <c r="F367" s="14"/>
      <c r="G367" s="14"/>
      <c r="H367" s="14"/>
      <c r="I367" s="23" t="str">
        <f t="array" ref="I367">IF(J367="","",XLOOKUP(J367,selector_07,selector_07_ids,""))</f>
        <v/>
      </c>
      <c r="J367" s="25"/>
      <c r="K367" s="14"/>
      <c r="L367" s="23" t="str">
        <f t="array" ref="L367">IF(M367="","",XLOOKUP(M367,selector_04,selector_04_ids,""))</f>
        <v/>
      </c>
      <c r="M367" s="25"/>
      <c r="N367" s="14"/>
      <c r="O367" s="27"/>
      <c r="P367" s="14"/>
    </row>
    <row r="368">
      <c r="A368" s="14"/>
      <c r="B368" s="23" t="str">
        <f>IF($A368="","",'Система'!$B$4)</f>
        <v/>
      </c>
      <c r="C368" s="14"/>
      <c r="D368" s="14"/>
      <c r="E368" s="14"/>
      <c r="F368" s="14"/>
      <c r="G368" s="14"/>
      <c r="H368" s="14"/>
      <c r="I368" s="23" t="str">
        <f t="array" ref="I368">IF(J368="","",XLOOKUP(J368,selector_07,selector_07_ids,""))</f>
        <v/>
      </c>
      <c r="J368" s="25"/>
      <c r="K368" s="14"/>
      <c r="L368" s="23" t="str">
        <f t="array" ref="L368">IF(M368="","",XLOOKUP(M368,selector_04,selector_04_ids,""))</f>
        <v/>
      </c>
      <c r="M368" s="25"/>
      <c r="N368" s="14"/>
      <c r="O368" s="27"/>
      <c r="P368" s="14"/>
    </row>
    <row r="369">
      <c r="A369" s="14"/>
      <c r="B369" s="23" t="str">
        <f>IF($A369="","",'Система'!$B$4)</f>
        <v/>
      </c>
      <c r="C369" s="14"/>
      <c r="D369" s="14"/>
      <c r="E369" s="14"/>
      <c r="F369" s="14"/>
      <c r="G369" s="14"/>
      <c r="H369" s="14"/>
      <c r="I369" s="23" t="str">
        <f t="array" ref="I369">IF(J369="","",XLOOKUP(J369,selector_07,selector_07_ids,""))</f>
        <v/>
      </c>
      <c r="J369" s="25"/>
      <c r="K369" s="14"/>
      <c r="L369" s="23" t="str">
        <f t="array" ref="L369">IF(M369="","",XLOOKUP(M369,selector_04,selector_04_ids,""))</f>
        <v/>
      </c>
      <c r="M369" s="25"/>
      <c r="N369" s="14"/>
      <c r="O369" s="27"/>
      <c r="P369" s="14"/>
    </row>
    <row r="370">
      <c r="A370" s="14"/>
      <c r="B370" s="23" t="str">
        <f>IF($A370="","",'Система'!$B$4)</f>
        <v/>
      </c>
      <c r="C370" s="14"/>
      <c r="D370" s="14"/>
      <c r="E370" s="14"/>
      <c r="F370" s="14"/>
      <c r="G370" s="14"/>
      <c r="H370" s="14"/>
      <c r="I370" s="23" t="str">
        <f t="array" ref="I370">IF(J370="","",XLOOKUP(J370,selector_07,selector_07_ids,""))</f>
        <v/>
      </c>
      <c r="J370" s="25"/>
      <c r="K370" s="14"/>
      <c r="L370" s="23" t="str">
        <f t="array" ref="L370">IF(M370="","",XLOOKUP(M370,selector_04,selector_04_ids,""))</f>
        <v/>
      </c>
      <c r="M370" s="25"/>
      <c r="N370" s="14"/>
      <c r="O370" s="27"/>
      <c r="P370" s="14"/>
    </row>
    <row r="371">
      <c r="A371" s="14"/>
      <c r="B371" s="23" t="str">
        <f>IF($A371="","",'Система'!$B$4)</f>
        <v/>
      </c>
      <c r="C371" s="14"/>
      <c r="D371" s="14"/>
      <c r="E371" s="14"/>
      <c r="F371" s="14"/>
      <c r="G371" s="14"/>
      <c r="H371" s="14"/>
      <c r="I371" s="23" t="str">
        <f t="array" ref="I371">IF(J371="","",XLOOKUP(J371,selector_07,selector_07_ids,""))</f>
        <v/>
      </c>
      <c r="J371" s="25"/>
      <c r="K371" s="14"/>
      <c r="L371" s="23" t="str">
        <f t="array" ref="L371">IF(M371="","",XLOOKUP(M371,selector_04,selector_04_ids,""))</f>
        <v/>
      </c>
      <c r="M371" s="25"/>
      <c r="N371" s="14"/>
      <c r="O371" s="27"/>
      <c r="P371" s="14"/>
    </row>
    <row r="372">
      <c r="A372" s="14"/>
      <c r="B372" s="23" t="str">
        <f>IF($A372="","",'Система'!$B$4)</f>
        <v/>
      </c>
      <c r="C372" s="14"/>
      <c r="D372" s="14"/>
      <c r="E372" s="14"/>
      <c r="F372" s="14"/>
      <c r="G372" s="14"/>
      <c r="H372" s="14"/>
      <c r="I372" s="23" t="str">
        <f t="array" ref="I372">IF(J372="","",XLOOKUP(J372,selector_07,selector_07_ids,""))</f>
        <v/>
      </c>
      <c r="J372" s="25"/>
      <c r="K372" s="14"/>
      <c r="L372" s="23" t="str">
        <f t="array" ref="L372">IF(M372="","",XLOOKUP(M372,selector_04,selector_04_ids,""))</f>
        <v/>
      </c>
      <c r="M372" s="25"/>
      <c r="N372" s="14"/>
      <c r="O372" s="27"/>
      <c r="P372" s="14"/>
    </row>
    <row r="373">
      <c r="A373" s="14"/>
      <c r="B373" s="23" t="str">
        <f>IF($A373="","",'Система'!$B$4)</f>
        <v/>
      </c>
      <c r="C373" s="14"/>
      <c r="D373" s="14"/>
      <c r="E373" s="14"/>
      <c r="F373" s="14"/>
      <c r="G373" s="14"/>
      <c r="H373" s="14"/>
      <c r="I373" s="23" t="str">
        <f t="array" ref="I373">IF(J373="","",XLOOKUP(J373,selector_07,selector_07_ids,""))</f>
        <v/>
      </c>
      <c r="J373" s="25"/>
      <c r="K373" s="14"/>
      <c r="L373" s="23" t="str">
        <f t="array" ref="L373">IF(M373="","",XLOOKUP(M373,selector_04,selector_04_ids,""))</f>
        <v/>
      </c>
      <c r="M373" s="25"/>
      <c r="N373" s="14"/>
      <c r="O373" s="27"/>
      <c r="P373" s="14"/>
    </row>
    <row r="374">
      <c r="A374" s="14"/>
      <c r="B374" s="23" t="str">
        <f>IF($A374="","",'Система'!$B$4)</f>
        <v/>
      </c>
      <c r="C374" s="14"/>
      <c r="D374" s="14"/>
      <c r="E374" s="14"/>
      <c r="F374" s="14"/>
      <c r="G374" s="14"/>
      <c r="H374" s="14"/>
      <c r="I374" s="23" t="str">
        <f t="array" ref="I374">IF(J374="","",XLOOKUP(J374,selector_07,selector_07_ids,""))</f>
        <v/>
      </c>
      <c r="J374" s="25"/>
      <c r="K374" s="14"/>
      <c r="L374" s="23" t="str">
        <f t="array" ref="L374">IF(M374="","",XLOOKUP(M374,selector_04,selector_04_ids,""))</f>
        <v/>
      </c>
      <c r="M374" s="25"/>
      <c r="N374" s="14"/>
      <c r="O374" s="27"/>
      <c r="P374" s="14"/>
    </row>
    <row r="375">
      <c r="A375" s="14"/>
      <c r="B375" s="23" t="str">
        <f>IF($A375="","",'Система'!$B$4)</f>
        <v/>
      </c>
      <c r="C375" s="14"/>
      <c r="D375" s="14"/>
      <c r="E375" s="14"/>
      <c r="F375" s="14"/>
      <c r="G375" s="14"/>
      <c r="H375" s="14"/>
      <c r="I375" s="23" t="str">
        <f t="array" ref="I375">IF(J375="","",XLOOKUP(J375,selector_07,selector_07_ids,""))</f>
        <v/>
      </c>
      <c r="J375" s="25"/>
      <c r="K375" s="14"/>
      <c r="L375" s="23" t="str">
        <f t="array" ref="L375">IF(M375="","",XLOOKUP(M375,selector_04,selector_04_ids,""))</f>
        <v/>
      </c>
      <c r="M375" s="25"/>
      <c r="N375" s="14"/>
      <c r="O375" s="27"/>
      <c r="P375" s="14"/>
    </row>
    <row r="376">
      <c r="A376" s="14"/>
      <c r="B376" s="23" t="str">
        <f>IF($A376="","",'Система'!$B$4)</f>
        <v/>
      </c>
      <c r="C376" s="14"/>
      <c r="D376" s="14"/>
      <c r="E376" s="14"/>
      <c r="F376" s="14"/>
      <c r="G376" s="14"/>
      <c r="H376" s="14"/>
      <c r="I376" s="23" t="str">
        <f t="array" ref="I376">IF(J376="","",XLOOKUP(J376,selector_07,selector_07_ids,""))</f>
        <v/>
      </c>
      <c r="J376" s="25"/>
      <c r="K376" s="14"/>
      <c r="L376" s="23" t="str">
        <f t="array" ref="L376">IF(M376="","",XLOOKUP(M376,selector_04,selector_04_ids,""))</f>
        <v/>
      </c>
      <c r="M376" s="25"/>
      <c r="N376" s="14"/>
      <c r="O376" s="27"/>
      <c r="P376" s="14"/>
    </row>
    <row r="377">
      <c r="A377" s="14"/>
      <c r="B377" s="23" t="str">
        <f>IF($A377="","",'Система'!$B$4)</f>
        <v/>
      </c>
      <c r="C377" s="14"/>
      <c r="D377" s="14"/>
      <c r="E377" s="14"/>
      <c r="F377" s="14"/>
      <c r="G377" s="14"/>
      <c r="H377" s="14"/>
      <c r="I377" s="23" t="str">
        <f t="array" ref="I377">IF(J377="","",XLOOKUP(J377,selector_07,selector_07_ids,""))</f>
        <v/>
      </c>
      <c r="J377" s="25"/>
      <c r="K377" s="14"/>
      <c r="L377" s="23" t="str">
        <f t="array" ref="L377">IF(M377="","",XLOOKUP(M377,selector_04,selector_04_ids,""))</f>
        <v/>
      </c>
      <c r="M377" s="25"/>
      <c r="N377" s="14"/>
      <c r="O377" s="27"/>
      <c r="P377" s="14"/>
    </row>
    <row r="378">
      <c r="A378" s="14"/>
      <c r="B378" s="23" t="str">
        <f>IF($A378="","",'Система'!$B$4)</f>
        <v/>
      </c>
      <c r="C378" s="14"/>
      <c r="D378" s="14"/>
      <c r="E378" s="14"/>
      <c r="F378" s="14"/>
      <c r="G378" s="14"/>
      <c r="H378" s="14"/>
      <c r="I378" s="23" t="str">
        <f t="array" ref="I378">IF(J378="","",XLOOKUP(J378,selector_07,selector_07_ids,""))</f>
        <v/>
      </c>
      <c r="J378" s="25"/>
      <c r="K378" s="14"/>
      <c r="L378" s="23" t="str">
        <f t="array" ref="L378">IF(M378="","",XLOOKUP(M378,selector_04,selector_04_ids,""))</f>
        <v/>
      </c>
      <c r="M378" s="25"/>
      <c r="N378" s="14"/>
      <c r="O378" s="27"/>
      <c r="P378" s="14"/>
    </row>
    <row r="379">
      <c r="A379" s="14"/>
      <c r="B379" s="23" t="str">
        <f>IF($A379="","",'Система'!$B$4)</f>
        <v/>
      </c>
      <c r="C379" s="14"/>
      <c r="D379" s="14"/>
      <c r="E379" s="14"/>
      <c r="F379" s="14"/>
      <c r="G379" s="14"/>
      <c r="H379" s="14"/>
      <c r="I379" s="23" t="str">
        <f t="array" ref="I379">IF(J379="","",XLOOKUP(J379,selector_07,selector_07_ids,""))</f>
        <v/>
      </c>
      <c r="J379" s="25"/>
      <c r="K379" s="14"/>
      <c r="L379" s="23" t="str">
        <f t="array" ref="L379">IF(M379="","",XLOOKUP(M379,selector_04,selector_04_ids,""))</f>
        <v/>
      </c>
      <c r="M379" s="25"/>
      <c r="N379" s="14"/>
      <c r="O379" s="27"/>
      <c r="P379" s="14"/>
    </row>
    <row r="380">
      <c r="A380" s="14"/>
      <c r="B380" s="23" t="str">
        <f>IF($A380="","",'Система'!$B$4)</f>
        <v/>
      </c>
      <c r="C380" s="14"/>
      <c r="D380" s="14"/>
      <c r="E380" s="14"/>
      <c r="F380" s="14"/>
      <c r="G380" s="14"/>
      <c r="H380" s="14"/>
      <c r="I380" s="23" t="str">
        <f t="array" ref="I380">IF(J380="","",XLOOKUP(J380,selector_07,selector_07_ids,""))</f>
        <v/>
      </c>
      <c r="J380" s="25"/>
      <c r="K380" s="14"/>
      <c r="L380" s="23" t="str">
        <f t="array" ref="L380">IF(M380="","",XLOOKUP(M380,selector_04,selector_04_ids,""))</f>
        <v/>
      </c>
      <c r="M380" s="25"/>
      <c r="N380" s="14"/>
      <c r="O380" s="27"/>
      <c r="P380" s="14"/>
    </row>
    <row r="381">
      <c r="A381" s="14"/>
      <c r="B381" s="23" t="str">
        <f>IF($A381="","",'Система'!$B$4)</f>
        <v/>
      </c>
      <c r="C381" s="14"/>
      <c r="D381" s="14"/>
      <c r="E381" s="14"/>
      <c r="F381" s="14"/>
      <c r="G381" s="14"/>
      <c r="H381" s="14"/>
      <c r="I381" s="23" t="str">
        <f t="array" ref="I381">IF(J381="","",XLOOKUP(J381,selector_07,selector_07_ids,""))</f>
        <v/>
      </c>
      <c r="J381" s="25"/>
      <c r="K381" s="14"/>
      <c r="L381" s="23" t="str">
        <f t="array" ref="L381">IF(M381="","",XLOOKUP(M381,selector_04,selector_04_ids,""))</f>
        <v/>
      </c>
      <c r="M381" s="25"/>
      <c r="N381" s="14"/>
      <c r="O381" s="27"/>
      <c r="P381" s="14"/>
    </row>
    <row r="382">
      <c r="A382" s="14"/>
      <c r="B382" s="23" t="str">
        <f>IF($A382="","",'Система'!$B$4)</f>
        <v/>
      </c>
      <c r="C382" s="14"/>
      <c r="D382" s="14"/>
      <c r="E382" s="14"/>
      <c r="F382" s="14"/>
      <c r="G382" s="14"/>
      <c r="H382" s="14"/>
      <c r="I382" s="23" t="str">
        <f t="array" ref="I382">IF(J382="","",XLOOKUP(J382,selector_07,selector_07_ids,""))</f>
        <v/>
      </c>
      <c r="J382" s="25"/>
      <c r="K382" s="14"/>
      <c r="L382" s="23" t="str">
        <f t="array" ref="L382">IF(M382="","",XLOOKUP(M382,selector_04,selector_04_ids,""))</f>
        <v/>
      </c>
      <c r="M382" s="25"/>
      <c r="N382" s="14"/>
      <c r="O382" s="27"/>
      <c r="P382" s="14"/>
    </row>
    <row r="383">
      <c r="A383" s="14"/>
      <c r="B383" s="23" t="str">
        <f>IF($A383="","",'Система'!$B$4)</f>
        <v/>
      </c>
      <c r="C383" s="14"/>
      <c r="D383" s="14"/>
      <c r="E383" s="14"/>
      <c r="F383" s="14"/>
      <c r="G383" s="14"/>
      <c r="H383" s="14"/>
      <c r="I383" s="23" t="str">
        <f t="array" ref="I383">IF(J383="","",XLOOKUP(J383,selector_07,selector_07_ids,""))</f>
        <v/>
      </c>
      <c r="J383" s="25"/>
      <c r="K383" s="14"/>
      <c r="L383" s="23" t="str">
        <f t="array" ref="L383">IF(M383="","",XLOOKUP(M383,selector_04,selector_04_ids,""))</f>
        <v/>
      </c>
      <c r="M383" s="25"/>
      <c r="N383" s="14"/>
      <c r="O383" s="27"/>
      <c r="P383" s="14"/>
    </row>
    <row r="384">
      <c r="A384" s="14"/>
      <c r="B384" s="23" t="str">
        <f>IF($A384="","",'Система'!$B$4)</f>
        <v/>
      </c>
      <c r="C384" s="14"/>
      <c r="D384" s="14"/>
      <c r="E384" s="14"/>
      <c r="F384" s="14"/>
      <c r="G384" s="14"/>
      <c r="H384" s="14"/>
      <c r="I384" s="23" t="str">
        <f t="array" ref="I384">IF(J384="","",XLOOKUP(J384,selector_07,selector_07_ids,""))</f>
        <v/>
      </c>
      <c r="J384" s="25"/>
      <c r="K384" s="14"/>
      <c r="L384" s="23" t="str">
        <f t="array" ref="L384">IF(M384="","",XLOOKUP(M384,selector_04,selector_04_ids,""))</f>
        <v/>
      </c>
      <c r="M384" s="25"/>
      <c r="N384" s="14"/>
      <c r="O384" s="27"/>
      <c r="P384" s="14"/>
    </row>
    <row r="385">
      <c r="A385" s="14"/>
      <c r="B385" s="23" t="str">
        <f>IF($A385="","",'Система'!$B$4)</f>
        <v/>
      </c>
      <c r="C385" s="14"/>
      <c r="D385" s="14"/>
      <c r="E385" s="14"/>
      <c r="F385" s="14"/>
      <c r="G385" s="14"/>
      <c r="H385" s="14"/>
      <c r="I385" s="23" t="str">
        <f t="array" ref="I385">IF(J385="","",XLOOKUP(J385,selector_07,selector_07_ids,""))</f>
        <v/>
      </c>
      <c r="J385" s="25"/>
      <c r="K385" s="14"/>
      <c r="L385" s="23" t="str">
        <f t="array" ref="L385">IF(M385="","",XLOOKUP(M385,selector_04,selector_04_ids,""))</f>
        <v/>
      </c>
      <c r="M385" s="25"/>
      <c r="N385" s="14"/>
      <c r="O385" s="27"/>
      <c r="P385" s="14"/>
    </row>
    <row r="386">
      <c r="A386" s="14"/>
      <c r="B386" s="23" t="str">
        <f>IF($A386="","",'Система'!$B$4)</f>
        <v/>
      </c>
      <c r="C386" s="14"/>
      <c r="D386" s="14"/>
      <c r="E386" s="14"/>
      <c r="F386" s="14"/>
      <c r="G386" s="14"/>
      <c r="H386" s="14"/>
      <c r="I386" s="23" t="str">
        <f t="array" ref="I386">IF(J386="","",XLOOKUP(J386,selector_07,selector_07_ids,""))</f>
        <v/>
      </c>
      <c r="J386" s="25"/>
      <c r="K386" s="14"/>
      <c r="L386" s="23" t="str">
        <f t="array" ref="L386">IF(M386="","",XLOOKUP(M386,selector_04,selector_04_ids,""))</f>
        <v/>
      </c>
      <c r="M386" s="25"/>
      <c r="N386" s="14"/>
      <c r="O386" s="27"/>
      <c r="P386" s="14"/>
    </row>
    <row r="387">
      <c r="A387" s="14"/>
      <c r="B387" s="23" t="str">
        <f>IF($A387="","",'Система'!$B$4)</f>
        <v/>
      </c>
      <c r="C387" s="14"/>
      <c r="D387" s="14"/>
      <c r="E387" s="14"/>
      <c r="F387" s="14"/>
      <c r="G387" s="14"/>
      <c r="H387" s="14"/>
      <c r="I387" s="23" t="str">
        <f t="array" ref="I387">IF(J387="","",XLOOKUP(J387,selector_07,selector_07_ids,""))</f>
        <v/>
      </c>
      <c r="J387" s="25"/>
      <c r="K387" s="14"/>
      <c r="L387" s="23" t="str">
        <f t="array" ref="L387">IF(M387="","",XLOOKUP(M387,selector_04,selector_04_ids,""))</f>
        <v/>
      </c>
      <c r="M387" s="25"/>
      <c r="N387" s="14"/>
      <c r="O387" s="27"/>
      <c r="P387" s="14"/>
    </row>
    <row r="388">
      <c r="A388" s="14"/>
      <c r="B388" s="23" t="str">
        <f>IF($A388="","",'Система'!$B$4)</f>
        <v/>
      </c>
      <c r="C388" s="14"/>
      <c r="D388" s="14"/>
      <c r="E388" s="14"/>
      <c r="F388" s="14"/>
      <c r="G388" s="14"/>
      <c r="H388" s="14"/>
      <c r="I388" s="23" t="str">
        <f t="array" ref="I388">IF(J388="","",XLOOKUP(J388,selector_07,selector_07_ids,""))</f>
        <v/>
      </c>
      <c r="J388" s="25"/>
      <c r="K388" s="14"/>
      <c r="L388" s="23" t="str">
        <f t="array" ref="L388">IF(M388="","",XLOOKUP(M388,selector_04,selector_04_ids,""))</f>
        <v/>
      </c>
      <c r="M388" s="25"/>
      <c r="N388" s="14"/>
      <c r="O388" s="27"/>
      <c r="P388" s="14"/>
    </row>
    <row r="389">
      <c r="A389" s="14"/>
      <c r="B389" s="23" t="str">
        <f>IF($A389="","",'Система'!$B$4)</f>
        <v/>
      </c>
      <c r="C389" s="14"/>
      <c r="D389" s="14"/>
      <c r="E389" s="14"/>
      <c r="F389" s="14"/>
      <c r="G389" s="14"/>
      <c r="H389" s="14"/>
      <c r="I389" s="23" t="str">
        <f t="array" ref="I389">IF(J389="","",XLOOKUP(J389,selector_07,selector_07_ids,""))</f>
        <v/>
      </c>
      <c r="J389" s="25"/>
      <c r="K389" s="14"/>
      <c r="L389" s="23" t="str">
        <f t="array" ref="L389">IF(M389="","",XLOOKUP(M389,selector_04,selector_04_ids,""))</f>
        <v/>
      </c>
      <c r="M389" s="25"/>
      <c r="N389" s="14"/>
      <c r="O389" s="27"/>
      <c r="P389" s="14"/>
    </row>
    <row r="390">
      <c r="A390" s="14"/>
      <c r="B390" s="23" t="str">
        <f>IF($A390="","",'Система'!$B$4)</f>
        <v/>
      </c>
      <c r="C390" s="14"/>
      <c r="D390" s="14"/>
      <c r="E390" s="14"/>
      <c r="F390" s="14"/>
      <c r="G390" s="14"/>
      <c r="H390" s="14"/>
      <c r="I390" s="23" t="str">
        <f t="array" ref="I390">IF(J390="","",XLOOKUP(J390,selector_07,selector_07_ids,""))</f>
        <v/>
      </c>
      <c r="J390" s="25"/>
      <c r="K390" s="14"/>
      <c r="L390" s="23" t="str">
        <f t="array" ref="L390">IF(M390="","",XLOOKUP(M390,selector_04,selector_04_ids,""))</f>
        <v/>
      </c>
      <c r="M390" s="25"/>
      <c r="N390" s="14"/>
      <c r="O390" s="27"/>
      <c r="P390" s="14"/>
    </row>
    <row r="391">
      <c r="A391" s="14"/>
      <c r="B391" s="23" t="str">
        <f>IF($A391="","",'Система'!$B$4)</f>
        <v/>
      </c>
      <c r="C391" s="14"/>
      <c r="D391" s="14"/>
      <c r="E391" s="14"/>
      <c r="F391" s="14"/>
      <c r="G391" s="14"/>
      <c r="H391" s="14"/>
      <c r="I391" s="23" t="str">
        <f t="array" ref="I391">IF(J391="","",XLOOKUP(J391,selector_07,selector_07_ids,""))</f>
        <v/>
      </c>
      <c r="J391" s="25"/>
      <c r="K391" s="14"/>
      <c r="L391" s="23" t="str">
        <f t="array" ref="L391">IF(M391="","",XLOOKUP(M391,selector_04,selector_04_ids,""))</f>
        <v/>
      </c>
      <c r="M391" s="25"/>
      <c r="N391" s="14"/>
      <c r="O391" s="27"/>
      <c r="P391" s="14"/>
    </row>
    <row r="392">
      <c r="A392" s="14"/>
      <c r="B392" s="23" t="str">
        <f>IF($A392="","",'Система'!$B$4)</f>
        <v/>
      </c>
      <c r="C392" s="14"/>
      <c r="D392" s="14"/>
      <c r="E392" s="14"/>
      <c r="F392" s="14"/>
      <c r="G392" s="14"/>
      <c r="H392" s="14"/>
      <c r="I392" s="23" t="str">
        <f t="array" ref="I392">IF(J392="","",XLOOKUP(J392,selector_07,selector_07_ids,""))</f>
        <v/>
      </c>
      <c r="J392" s="25"/>
      <c r="K392" s="14"/>
      <c r="L392" s="23" t="str">
        <f t="array" ref="L392">IF(M392="","",XLOOKUP(M392,selector_04,selector_04_ids,""))</f>
        <v/>
      </c>
      <c r="M392" s="25"/>
      <c r="N392" s="14"/>
      <c r="O392" s="27"/>
      <c r="P392" s="14"/>
    </row>
    <row r="393">
      <c r="A393" s="14"/>
      <c r="B393" s="23" t="str">
        <f>IF($A393="","",'Система'!$B$4)</f>
        <v/>
      </c>
      <c r="C393" s="14"/>
      <c r="D393" s="14"/>
      <c r="E393" s="14"/>
      <c r="F393" s="14"/>
      <c r="G393" s="14"/>
      <c r="H393" s="14"/>
      <c r="I393" s="23" t="str">
        <f t="array" ref="I393">IF(J393="","",XLOOKUP(J393,selector_07,selector_07_ids,""))</f>
        <v/>
      </c>
      <c r="J393" s="25"/>
      <c r="K393" s="14"/>
      <c r="L393" s="23" t="str">
        <f t="array" ref="L393">IF(M393="","",XLOOKUP(M393,selector_04,selector_04_ids,""))</f>
        <v/>
      </c>
      <c r="M393" s="25"/>
      <c r="N393" s="14"/>
      <c r="O393" s="27"/>
      <c r="P393" s="14"/>
    </row>
    <row r="394">
      <c r="A394" s="14"/>
      <c r="B394" s="23" t="str">
        <f>IF($A394="","",'Система'!$B$4)</f>
        <v/>
      </c>
      <c r="C394" s="14"/>
      <c r="D394" s="14"/>
      <c r="E394" s="14"/>
      <c r="F394" s="14"/>
      <c r="G394" s="14"/>
      <c r="H394" s="14"/>
      <c r="I394" s="23" t="str">
        <f t="array" ref="I394">IF(J394="","",XLOOKUP(J394,selector_07,selector_07_ids,""))</f>
        <v/>
      </c>
      <c r="J394" s="25"/>
      <c r="K394" s="14"/>
      <c r="L394" s="23" t="str">
        <f t="array" ref="L394">IF(M394="","",XLOOKUP(M394,selector_04,selector_04_ids,""))</f>
        <v/>
      </c>
      <c r="M394" s="25"/>
      <c r="N394" s="14"/>
      <c r="O394" s="27"/>
      <c r="P394" s="14"/>
    </row>
    <row r="395">
      <c r="A395" s="14"/>
      <c r="B395" s="23" t="str">
        <f>IF($A395="","",'Система'!$B$4)</f>
        <v/>
      </c>
      <c r="C395" s="14"/>
      <c r="D395" s="14"/>
      <c r="E395" s="14"/>
      <c r="F395" s="14"/>
      <c r="G395" s="14"/>
      <c r="H395" s="14"/>
      <c r="I395" s="23" t="str">
        <f t="array" ref="I395">IF(J395="","",XLOOKUP(J395,selector_07,selector_07_ids,""))</f>
        <v/>
      </c>
      <c r="J395" s="25"/>
      <c r="K395" s="14"/>
      <c r="L395" s="23" t="str">
        <f t="array" ref="L395">IF(M395="","",XLOOKUP(M395,selector_04,selector_04_ids,""))</f>
        <v/>
      </c>
      <c r="M395" s="25"/>
      <c r="N395" s="14"/>
      <c r="O395" s="27"/>
      <c r="P395" s="14"/>
    </row>
    <row r="396">
      <c r="A396" s="14"/>
      <c r="B396" s="23" t="str">
        <f>IF($A396="","",'Система'!$B$4)</f>
        <v/>
      </c>
      <c r="C396" s="14"/>
      <c r="D396" s="14"/>
      <c r="E396" s="14"/>
      <c r="F396" s="14"/>
      <c r="G396" s="14"/>
      <c r="H396" s="14"/>
      <c r="I396" s="23" t="str">
        <f t="array" ref="I396">IF(J396="","",XLOOKUP(J396,selector_07,selector_07_ids,""))</f>
        <v/>
      </c>
      <c r="J396" s="25"/>
      <c r="K396" s="14"/>
      <c r="L396" s="23" t="str">
        <f t="array" ref="L396">IF(M396="","",XLOOKUP(M396,selector_04,selector_04_ids,""))</f>
        <v/>
      </c>
      <c r="M396" s="25"/>
      <c r="N396" s="14"/>
      <c r="O396" s="27"/>
      <c r="P396" s="14"/>
    </row>
    <row r="397">
      <c r="A397" s="14"/>
      <c r="B397" s="23" t="str">
        <f>IF($A397="","",'Система'!$B$4)</f>
        <v/>
      </c>
      <c r="C397" s="14"/>
      <c r="D397" s="14"/>
      <c r="E397" s="14"/>
      <c r="F397" s="14"/>
      <c r="G397" s="14"/>
      <c r="H397" s="14"/>
      <c r="I397" s="23" t="str">
        <f t="array" ref="I397">IF(J397="","",XLOOKUP(J397,selector_07,selector_07_ids,""))</f>
        <v/>
      </c>
      <c r="J397" s="25"/>
      <c r="K397" s="14"/>
      <c r="L397" s="23" t="str">
        <f t="array" ref="L397">IF(M397="","",XLOOKUP(M397,selector_04,selector_04_ids,""))</f>
        <v/>
      </c>
      <c r="M397" s="25"/>
      <c r="N397" s="14"/>
      <c r="O397" s="27"/>
      <c r="P397" s="14"/>
    </row>
    <row r="398">
      <c r="A398" s="14"/>
      <c r="B398" s="23" t="str">
        <f>IF($A398="","",'Система'!$B$4)</f>
        <v/>
      </c>
      <c r="C398" s="14"/>
      <c r="D398" s="14"/>
      <c r="E398" s="14"/>
      <c r="F398" s="14"/>
      <c r="G398" s="14"/>
      <c r="H398" s="14"/>
      <c r="I398" s="23" t="str">
        <f t="array" ref="I398">IF(J398="","",XLOOKUP(J398,selector_07,selector_07_ids,""))</f>
        <v/>
      </c>
      <c r="J398" s="25"/>
      <c r="K398" s="14"/>
      <c r="L398" s="23" t="str">
        <f t="array" ref="L398">IF(M398="","",XLOOKUP(M398,selector_04,selector_04_ids,""))</f>
        <v/>
      </c>
      <c r="M398" s="25"/>
      <c r="N398" s="14"/>
      <c r="O398" s="27"/>
      <c r="P398" s="14"/>
    </row>
    <row r="399">
      <c r="A399" s="14"/>
      <c r="B399" s="23" t="str">
        <f>IF($A399="","",'Система'!$B$4)</f>
        <v/>
      </c>
      <c r="C399" s="14"/>
      <c r="D399" s="14"/>
      <c r="E399" s="14"/>
      <c r="F399" s="14"/>
      <c r="G399" s="14"/>
      <c r="H399" s="14"/>
      <c r="I399" s="23" t="str">
        <f t="array" ref="I399">IF(J399="","",XLOOKUP(J399,selector_07,selector_07_ids,""))</f>
        <v/>
      </c>
      <c r="J399" s="25"/>
      <c r="K399" s="14"/>
      <c r="L399" s="23" t="str">
        <f t="array" ref="L399">IF(M399="","",XLOOKUP(M399,selector_04,selector_04_ids,""))</f>
        <v/>
      </c>
      <c r="M399" s="25"/>
      <c r="N399" s="14"/>
      <c r="O399" s="27"/>
      <c r="P399" s="14"/>
    </row>
    <row r="400">
      <c r="A400" s="14"/>
      <c r="B400" s="23" t="str">
        <f>IF($A400="","",'Система'!$B$4)</f>
        <v/>
      </c>
      <c r="C400" s="14"/>
      <c r="D400" s="14"/>
      <c r="E400" s="14"/>
      <c r="F400" s="14"/>
      <c r="G400" s="14"/>
      <c r="H400" s="14"/>
      <c r="I400" s="23" t="str">
        <f t="array" ref="I400">IF(J400="","",XLOOKUP(J400,selector_07,selector_07_ids,""))</f>
        <v/>
      </c>
      <c r="J400" s="25"/>
      <c r="K400" s="14"/>
      <c r="L400" s="23" t="str">
        <f t="array" ref="L400">IF(M400="","",XLOOKUP(M400,selector_04,selector_04_ids,""))</f>
        <v/>
      </c>
      <c r="M400" s="25"/>
      <c r="N400" s="14"/>
      <c r="O400" s="27"/>
      <c r="P400" s="14"/>
    </row>
    <row r="401">
      <c r="A401" s="14"/>
      <c r="B401" s="23" t="str">
        <f>IF($A401="","",'Система'!$B$4)</f>
        <v/>
      </c>
      <c r="C401" s="14"/>
      <c r="D401" s="14"/>
      <c r="E401" s="14"/>
      <c r="F401" s="14"/>
      <c r="G401" s="14"/>
      <c r="H401" s="14"/>
      <c r="I401" s="23" t="str">
        <f t="array" ref="I401">IF(J401="","",XLOOKUP(J401,selector_07,selector_07_ids,""))</f>
        <v/>
      </c>
      <c r="J401" s="25"/>
      <c r="K401" s="14"/>
      <c r="L401" s="23" t="str">
        <f t="array" ref="L401">IF(M401="","",XLOOKUP(M401,selector_04,selector_04_ids,""))</f>
        <v/>
      </c>
      <c r="M401" s="25"/>
      <c r="N401" s="14"/>
      <c r="O401" s="27"/>
      <c r="P401" s="14"/>
    </row>
    <row r="402">
      <c r="A402" s="14"/>
      <c r="B402" s="23" t="str">
        <f>IF($A402="","",'Система'!$B$4)</f>
        <v/>
      </c>
      <c r="C402" s="14"/>
      <c r="D402" s="14"/>
      <c r="E402" s="14"/>
      <c r="F402" s="14"/>
      <c r="G402" s="14"/>
      <c r="H402" s="14"/>
      <c r="I402" s="23" t="str">
        <f t="array" ref="I402">IF(J402="","",XLOOKUP(J402,selector_07,selector_07_ids,""))</f>
        <v/>
      </c>
      <c r="J402" s="25"/>
      <c r="K402" s="14"/>
      <c r="L402" s="23" t="str">
        <f t="array" ref="L402">IF(M402="","",XLOOKUP(M402,selector_04,selector_04_ids,""))</f>
        <v/>
      </c>
      <c r="M402" s="25"/>
      <c r="N402" s="14"/>
      <c r="O402" s="27"/>
      <c r="P402" s="14"/>
    </row>
    <row r="403">
      <c r="A403" s="14"/>
      <c r="B403" s="23" t="str">
        <f>IF($A403="","",'Система'!$B$4)</f>
        <v/>
      </c>
      <c r="C403" s="14"/>
      <c r="D403" s="14"/>
      <c r="E403" s="14"/>
      <c r="F403" s="14"/>
      <c r="G403" s="14"/>
      <c r="H403" s="14"/>
      <c r="I403" s="23" t="str">
        <f t="array" ref="I403">IF(J403="","",XLOOKUP(J403,selector_07,selector_07_ids,""))</f>
        <v/>
      </c>
      <c r="J403" s="25"/>
      <c r="K403" s="14"/>
      <c r="L403" s="23" t="str">
        <f t="array" ref="L403">IF(M403="","",XLOOKUP(M403,selector_04,selector_04_ids,""))</f>
        <v/>
      </c>
      <c r="M403" s="25"/>
      <c r="N403" s="14"/>
      <c r="O403" s="27"/>
      <c r="P403" s="14"/>
    </row>
    <row r="404">
      <c r="A404" s="14"/>
      <c r="B404" s="23" t="str">
        <f>IF($A404="","",'Система'!$B$4)</f>
        <v/>
      </c>
      <c r="C404" s="14"/>
      <c r="D404" s="14"/>
      <c r="E404" s="14"/>
      <c r="F404" s="14"/>
      <c r="G404" s="14"/>
      <c r="H404" s="14"/>
      <c r="I404" s="23" t="str">
        <f t="array" ref="I404">IF(J404="","",XLOOKUP(J404,selector_07,selector_07_ids,""))</f>
        <v/>
      </c>
      <c r="J404" s="25"/>
      <c r="K404" s="14"/>
      <c r="L404" s="23" t="str">
        <f t="array" ref="L404">IF(M404="","",XLOOKUP(M404,selector_04,selector_04_ids,""))</f>
        <v/>
      </c>
      <c r="M404" s="25"/>
      <c r="N404" s="14"/>
      <c r="O404" s="27"/>
      <c r="P404" s="14"/>
    </row>
    <row r="405">
      <c r="A405" s="14"/>
      <c r="B405" s="23" t="str">
        <f>IF($A405="","",'Система'!$B$4)</f>
        <v/>
      </c>
      <c r="C405" s="14"/>
      <c r="D405" s="14"/>
      <c r="E405" s="14"/>
      <c r="F405" s="14"/>
      <c r="G405" s="14"/>
      <c r="H405" s="14"/>
      <c r="I405" s="23" t="str">
        <f t="array" ref="I405">IF(J405="","",XLOOKUP(J405,selector_07,selector_07_ids,""))</f>
        <v/>
      </c>
      <c r="J405" s="25"/>
      <c r="K405" s="14"/>
      <c r="L405" s="23" t="str">
        <f t="array" ref="L405">IF(M405="","",XLOOKUP(M405,selector_04,selector_04_ids,""))</f>
        <v/>
      </c>
      <c r="M405" s="25"/>
      <c r="N405" s="14"/>
      <c r="O405" s="27"/>
      <c r="P405" s="14"/>
    </row>
    <row r="406">
      <c r="A406" s="14"/>
      <c r="B406" s="23" t="str">
        <f>IF($A406="","",'Система'!$B$4)</f>
        <v/>
      </c>
      <c r="C406" s="14"/>
      <c r="D406" s="14"/>
      <c r="E406" s="14"/>
      <c r="F406" s="14"/>
      <c r="G406" s="14"/>
      <c r="H406" s="14"/>
      <c r="I406" s="23" t="str">
        <f t="array" ref="I406">IF(J406="","",XLOOKUP(J406,selector_07,selector_07_ids,""))</f>
        <v/>
      </c>
      <c r="J406" s="25"/>
      <c r="K406" s="14"/>
      <c r="L406" s="23" t="str">
        <f t="array" ref="L406">IF(M406="","",XLOOKUP(M406,selector_04,selector_04_ids,""))</f>
        <v/>
      </c>
      <c r="M406" s="25"/>
      <c r="N406" s="14"/>
      <c r="O406" s="27"/>
      <c r="P406" s="14"/>
    </row>
    <row r="407">
      <c r="A407" s="14"/>
      <c r="B407" s="23" t="str">
        <f>IF($A407="","",'Система'!$B$4)</f>
        <v/>
      </c>
      <c r="C407" s="14"/>
      <c r="D407" s="14"/>
      <c r="E407" s="14"/>
      <c r="F407" s="14"/>
      <c r="G407" s="14"/>
      <c r="H407" s="14"/>
      <c r="I407" s="23" t="str">
        <f t="array" ref="I407">IF(J407="","",XLOOKUP(J407,selector_07,selector_07_ids,""))</f>
        <v/>
      </c>
      <c r="J407" s="25"/>
      <c r="K407" s="14"/>
      <c r="L407" s="23" t="str">
        <f t="array" ref="L407">IF(M407="","",XLOOKUP(M407,selector_04,selector_04_ids,""))</f>
        <v/>
      </c>
      <c r="M407" s="25"/>
      <c r="N407" s="14"/>
      <c r="O407" s="27"/>
      <c r="P407" s="14"/>
    </row>
    <row r="408">
      <c r="A408" s="14"/>
      <c r="B408" s="23" t="str">
        <f>IF($A408="","",'Система'!$B$4)</f>
        <v/>
      </c>
      <c r="C408" s="14"/>
      <c r="D408" s="14"/>
      <c r="E408" s="14"/>
      <c r="F408" s="14"/>
      <c r="G408" s="14"/>
      <c r="H408" s="14"/>
      <c r="I408" s="23" t="str">
        <f t="array" ref="I408">IF(J408="","",XLOOKUP(J408,selector_07,selector_07_ids,""))</f>
        <v/>
      </c>
      <c r="J408" s="25"/>
      <c r="K408" s="14"/>
      <c r="L408" s="23" t="str">
        <f t="array" ref="L408">IF(M408="","",XLOOKUP(M408,selector_04,selector_04_ids,""))</f>
        <v/>
      </c>
      <c r="M408" s="25"/>
      <c r="N408" s="14"/>
      <c r="O408" s="27"/>
      <c r="P408" s="14"/>
    </row>
    <row r="409">
      <c r="A409" s="14"/>
      <c r="B409" s="23" t="str">
        <f>IF($A409="","",'Система'!$B$4)</f>
        <v/>
      </c>
      <c r="C409" s="14"/>
      <c r="D409" s="14"/>
      <c r="E409" s="14"/>
      <c r="F409" s="14"/>
      <c r="G409" s="14"/>
      <c r="H409" s="14"/>
      <c r="I409" s="23" t="str">
        <f t="array" ref="I409">IF(J409="","",XLOOKUP(J409,selector_07,selector_07_ids,""))</f>
        <v/>
      </c>
      <c r="J409" s="25"/>
      <c r="K409" s="14"/>
      <c r="L409" s="23" t="str">
        <f t="array" ref="L409">IF(M409="","",XLOOKUP(M409,selector_04,selector_04_ids,""))</f>
        <v/>
      </c>
      <c r="M409" s="25"/>
      <c r="N409" s="14"/>
      <c r="O409" s="27"/>
      <c r="P409" s="14"/>
    </row>
    <row r="410">
      <c r="A410" s="14"/>
      <c r="B410" s="23" t="str">
        <f>IF($A410="","",'Система'!$B$4)</f>
        <v/>
      </c>
      <c r="C410" s="14"/>
      <c r="D410" s="14"/>
      <c r="E410" s="14"/>
      <c r="F410" s="14"/>
      <c r="G410" s="14"/>
      <c r="H410" s="14"/>
      <c r="I410" s="23" t="str">
        <f t="array" ref="I410">IF(J410="","",XLOOKUP(J410,selector_07,selector_07_ids,""))</f>
        <v/>
      </c>
      <c r="J410" s="25"/>
      <c r="K410" s="14"/>
      <c r="L410" s="23" t="str">
        <f t="array" ref="L410">IF(M410="","",XLOOKUP(M410,selector_04,selector_04_ids,""))</f>
        <v/>
      </c>
      <c r="M410" s="25"/>
      <c r="N410" s="14"/>
      <c r="O410" s="27"/>
      <c r="P410" s="14"/>
    </row>
    <row r="411">
      <c r="A411" s="14"/>
      <c r="B411" s="23" t="str">
        <f>IF($A411="","",'Система'!$B$4)</f>
        <v/>
      </c>
      <c r="C411" s="14"/>
      <c r="D411" s="14"/>
      <c r="E411" s="14"/>
      <c r="F411" s="14"/>
      <c r="G411" s="14"/>
      <c r="H411" s="14"/>
      <c r="I411" s="23" t="str">
        <f t="array" ref="I411">IF(J411="","",XLOOKUP(J411,selector_07,selector_07_ids,""))</f>
        <v/>
      </c>
      <c r="J411" s="25"/>
      <c r="K411" s="14"/>
      <c r="L411" s="23" t="str">
        <f t="array" ref="L411">IF(M411="","",XLOOKUP(M411,selector_04,selector_04_ids,""))</f>
        <v/>
      </c>
      <c r="M411" s="25"/>
      <c r="N411" s="14"/>
      <c r="O411" s="27"/>
      <c r="P411" s="14"/>
    </row>
    <row r="412">
      <c r="A412" s="14"/>
      <c r="B412" s="23" t="str">
        <f>IF($A412="","",'Система'!$B$4)</f>
        <v/>
      </c>
      <c r="C412" s="14"/>
      <c r="D412" s="14"/>
      <c r="E412" s="14"/>
      <c r="F412" s="14"/>
      <c r="G412" s="14"/>
      <c r="H412" s="14"/>
      <c r="I412" s="23" t="str">
        <f t="array" ref="I412">IF(J412="","",XLOOKUP(J412,selector_07,selector_07_ids,""))</f>
        <v/>
      </c>
      <c r="J412" s="25"/>
      <c r="K412" s="14"/>
      <c r="L412" s="23" t="str">
        <f t="array" ref="L412">IF(M412="","",XLOOKUP(M412,selector_04,selector_04_ids,""))</f>
        <v/>
      </c>
      <c r="M412" s="25"/>
      <c r="N412" s="14"/>
      <c r="O412" s="27"/>
      <c r="P412" s="14"/>
    </row>
    <row r="413">
      <c r="A413" s="14"/>
      <c r="B413" s="23" t="str">
        <f>IF($A413="","",'Система'!$B$4)</f>
        <v/>
      </c>
      <c r="C413" s="14"/>
      <c r="D413" s="14"/>
      <c r="E413" s="14"/>
      <c r="F413" s="14"/>
      <c r="G413" s="14"/>
      <c r="H413" s="14"/>
      <c r="I413" s="23" t="str">
        <f t="array" ref="I413">IF(J413="","",XLOOKUP(J413,selector_07,selector_07_ids,""))</f>
        <v/>
      </c>
      <c r="J413" s="25"/>
      <c r="K413" s="14"/>
      <c r="L413" s="23" t="str">
        <f t="array" ref="L413">IF(M413="","",XLOOKUP(M413,selector_04,selector_04_ids,""))</f>
        <v/>
      </c>
      <c r="M413" s="25"/>
      <c r="N413" s="14"/>
      <c r="O413" s="27"/>
      <c r="P413" s="14"/>
    </row>
    <row r="414">
      <c r="A414" s="14"/>
      <c r="B414" s="23" t="str">
        <f>IF($A414="","",'Система'!$B$4)</f>
        <v/>
      </c>
      <c r="C414" s="14"/>
      <c r="D414" s="14"/>
      <c r="E414" s="14"/>
      <c r="F414" s="14"/>
      <c r="G414" s="14"/>
      <c r="H414" s="14"/>
      <c r="I414" s="23" t="str">
        <f t="array" ref="I414">IF(J414="","",XLOOKUP(J414,selector_07,selector_07_ids,""))</f>
        <v/>
      </c>
      <c r="J414" s="25"/>
      <c r="K414" s="14"/>
      <c r="L414" s="23" t="str">
        <f t="array" ref="L414">IF(M414="","",XLOOKUP(M414,selector_04,selector_04_ids,""))</f>
        <v/>
      </c>
      <c r="M414" s="25"/>
      <c r="N414" s="14"/>
      <c r="O414" s="27"/>
      <c r="P414" s="14"/>
    </row>
    <row r="415">
      <c r="A415" s="14"/>
      <c r="B415" s="23" t="str">
        <f>IF($A415="","",'Система'!$B$4)</f>
        <v/>
      </c>
      <c r="C415" s="14"/>
      <c r="D415" s="14"/>
      <c r="E415" s="14"/>
      <c r="F415" s="14"/>
      <c r="G415" s="14"/>
      <c r="H415" s="14"/>
      <c r="I415" s="23" t="str">
        <f t="array" ref="I415">IF(J415="","",XLOOKUP(J415,selector_07,selector_07_ids,""))</f>
        <v/>
      </c>
      <c r="J415" s="25"/>
      <c r="K415" s="14"/>
      <c r="L415" s="23" t="str">
        <f t="array" ref="L415">IF(M415="","",XLOOKUP(M415,selector_04,selector_04_ids,""))</f>
        <v/>
      </c>
      <c r="M415" s="25"/>
      <c r="N415" s="14"/>
      <c r="O415" s="27"/>
      <c r="P415" s="14"/>
    </row>
    <row r="416">
      <c r="A416" s="14"/>
      <c r="B416" s="23" t="str">
        <f>IF($A416="","",'Система'!$B$4)</f>
        <v/>
      </c>
      <c r="C416" s="14"/>
      <c r="D416" s="14"/>
      <c r="E416" s="14"/>
      <c r="F416" s="14"/>
      <c r="G416" s="14"/>
      <c r="H416" s="14"/>
      <c r="I416" s="23" t="str">
        <f t="array" ref="I416">IF(J416="","",XLOOKUP(J416,selector_07,selector_07_ids,""))</f>
        <v/>
      </c>
      <c r="J416" s="25"/>
      <c r="K416" s="14"/>
      <c r="L416" s="23" t="str">
        <f t="array" ref="L416">IF(M416="","",XLOOKUP(M416,selector_04,selector_04_ids,""))</f>
        <v/>
      </c>
      <c r="M416" s="25"/>
      <c r="N416" s="14"/>
      <c r="O416" s="27"/>
      <c r="P416" s="14"/>
    </row>
    <row r="417">
      <c r="A417" s="14"/>
      <c r="B417" s="23" t="str">
        <f>IF($A417="","",'Система'!$B$4)</f>
        <v/>
      </c>
      <c r="C417" s="14"/>
      <c r="D417" s="14"/>
      <c r="E417" s="14"/>
      <c r="F417" s="14"/>
      <c r="G417" s="14"/>
      <c r="H417" s="14"/>
      <c r="I417" s="23" t="str">
        <f t="array" ref="I417">IF(J417="","",XLOOKUP(J417,selector_07,selector_07_ids,""))</f>
        <v/>
      </c>
      <c r="J417" s="25"/>
      <c r="K417" s="14"/>
      <c r="L417" s="23" t="str">
        <f t="array" ref="L417">IF(M417="","",XLOOKUP(M417,selector_04,selector_04_ids,""))</f>
        <v/>
      </c>
      <c r="M417" s="25"/>
      <c r="N417" s="14"/>
      <c r="O417" s="27"/>
      <c r="P417" s="14"/>
    </row>
    <row r="418">
      <c r="A418" s="14"/>
      <c r="B418" s="23" t="str">
        <f>IF($A418="","",'Система'!$B$4)</f>
        <v/>
      </c>
      <c r="C418" s="14"/>
      <c r="D418" s="14"/>
      <c r="E418" s="14"/>
      <c r="F418" s="14"/>
      <c r="G418" s="14"/>
      <c r="H418" s="14"/>
      <c r="I418" s="23" t="str">
        <f t="array" ref="I418">IF(J418="","",XLOOKUP(J418,selector_07,selector_07_ids,""))</f>
        <v/>
      </c>
      <c r="J418" s="25"/>
      <c r="K418" s="14"/>
      <c r="L418" s="23" t="str">
        <f t="array" ref="L418">IF(M418="","",XLOOKUP(M418,selector_04,selector_04_ids,""))</f>
        <v/>
      </c>
      <c r="M418" s="25"/>
      <c r="N418" s="14"/>
      <c r="O418" s="27"/>
      <c r="P418" s="14"/>
    </row>
    <row r="419">
      <c r="A419" s="14"/>
      <c r="B419" s="23" t="str">
        <f>IF($A419="","",'Система'!$B$4)</f>
        <v/>
      </c>
      <c r="C419" s="14"/>
      <c r="D419" s="14"/>
      <c r="E419" s="14"/>
      <c r="F419" s="14"/>
      <c r="G419" s="14"/>
      <c r="H419" s="14"/>
      <c r="I419" s="23" t="str">
        <f t="array" ref="I419">IF(J419="","",XLOOKUP(J419,selector_07,selector_07_ids,""))</f>
        <v/>
      </c>
      <c r="J419" s="25"/>
      <c r="K419" s="14"/>
      <c r="L419" s="23" t="str">
        <f t="array" ref="L419">IF(M419="","",XLOOKUP(M419,selector_04,selector_04_ids,""))</f>
        <v/>
      </c>
      <c r="M419" s="25"/>
      <c r="N419" s="14"/>
      <c r="O419" s="27"/>
      <c r="P419" s="14"/>
    </row>
    <row r="420">
      <c r="A420" s="14"/>
      <c r="B420" s="23" t="str">
        <f>IF($A420="","",'Система'!$B$4)</f>
        <v/>
      </c>
      <c r="C420" s="14"/>
      <c r="D420" s="14"/>
      <c r="E420" s="14"/>
      <c r="F420" s="14"/>
      <c r="G420" s="14"/>
      <c r="H420" s="14"/>
      <c r="I420" s="23" t="str">
        <f t="array" ref="I420">IF(J420="","",XLOOKUP(J420,selector_07,selector_07_ids,""))</f>
        <v/>
      </c>
      <c r="J420" s="25"/>
      <c r="K420" s="14"/>
      <c r="L420" s="23" t="str">
        <f t="array" ref="L420">IF(M420="","",XLOOKUP(M420,selector_04,selector_04_ids,""))</f>
        <v/>
      </c>
      <c r="M420" s="25"/>
      <c r="N420" s="14"/>
      <c r="O420" s="27"/>
      <c r="P420" s="14"/>
    </row>
    <row r="421">
      <c r="A421" s="14"/>
      <c r="B421" s="23" t="str">
        <f>IF($A421="","",'Система'!$B$4)</f>
        <v/>
      </c>
      <c r="C421" s="14"/>
      <c r="D421" s="14"/>
      <c r="E421" s="14"/>
      <c r="F421" s="14"/>
      <c r="G421" s="14"/>
      <c r="H421" s="14"/>
      <c r="I421" s="23" t="str">
        <f t="array" ref="I421">IF(J421="","",XLOOKUP(J421,selector_07,selector_07_ids,""))</f>
        <v/>
      </c>
      <c r="J421" s="25"/>
      <c r="K421" s="14"/>
      <c r="L421" s="23" t="str">
        <f t="array" ref="L421">IF(M421="","",XLOOKUP(M421,selector_04,selector_04_ids,""))</f>
        <v/>
      </c>
      <c r="M421" s="25"/>
      <c r="N421" s="14"/>
      <c r="O421" s="27"/>
      <c r="P421" s="14"/>
    </row>
    <row r="422">
      <c r="A422" s="14"/>
      <c r="B422" s="23" t="str">
        <f>IF($A422="","",'Система'!$B$4)</f>
        <v/>
      </c>
      <c r="C422" s="14"/>
      <c r="D422" s="14"/>
      <c r="E422" s="14"/>
      <c r="F422" s="14"/>
      <c r="G422" s="14"/>
      <c r="H422" s="14"/>
      <c r="I422" s="23" t="str">
        <f t="array" ref="I422">IF(J422="","",XLOOKUP(J422,selector_07,selector_07_ids,""))</f>
        <v/>
      </c>
      <c r="J422" s="25"/>
      <c r="K422" s="14"/>
      <c r="L422" s="23" t="str">
        <f t="array" ref="L422">IF(M422="","",XLOOKUP(M422,selector_04,selector_04_ids,""))</f>
        <v/>
      </c>
      <c r="M422" s="25"/>
      <c r="N422" s="14"/>
      <c r="O422" s="27"/>
      <c r="P422" s="14"/>
    </row>
    <row r="423">
      <c r="A423" s="14"/>
      <c r="B423" s="23" t="str">
        <f>IF($A423="","",'Система'!$B$4)</f>
        <v/>
      </c>
      <c r="C423" s="14"/>
      <c r="D423" s="14"/>
      <c r="E423" s="14"/>
      <c r="F423" s="14"/>
      <c r="G423" s="14"/>
      <c r="H423" s="14"/>
      <c r="I423" s="23" t="str">
        <f t="array" ref="I423">IF(J423="","",XLOOKUP(J423,selector_07,selector_07_ids,""))</f>
        <v/>
      </c>
      <c r="J423" s="25"/>
      <c r="K423" s="14"/>
      <c r="L423" s="23" t="str">
        <f t="array" ref="L423">IF(M423="","",XLOOKUP(M423,selector_04,selector_04_ids,""))</f>
        <v/>
      </c>
      <c r="M423" s="25"/>
      <c r="N423" s="14"/>
      <c r="O423" s="27"/>
      <c r="P423" s="14"/>
    </row>
    <row r="424">
      <c r="A424" s="14"/>
      <c r="B424" s="23" t="str">
        <f>IF($A424="","",'Система'!$B$4)</f>
        <v/>
      </c>
      <c r="C424" s="14"/>
      <c r="D424" s="14"/>
      <c r="E424" s="14"/>
      <c r="F424" s="14"/>
      <c r="G424" s="14"/>
      <c r="H424" s="14"/>
      <c r="I424" s="23" t="str">
        <f t="array" ref="I424">IF(J424="","",XLOOKUP(J424,selector_07,selector_07_ids,""))</f>
        <v/>
      </c>
      <c r="J424" s="25"/>
      <c r="K424" s="14"/>
      <c r="L424" s="23" t="str">
        <f t="array" ref="L424">IF(M424="","",XLOOKUP(M424,selector_04,selector_04_ids,""))</f>
        <v/>
      </c>
      <c r="M424" s="25"/>
      <c r="N424" s="14"/>
      <c r="O424" s="27"/>
      <c r="P424" s="14"/>
    </row>
    <row r="425">
      <c r="A425" s="14"/>
      <c r="B425" s="23" t="str">
        <f>IF($A425="","",'Система'!$B$4)</f>
        <v/>
      </c>
      <c r="C425" s="14"/>
      <c r="D425" s="14"/>
      <c r="E425" s="14"/>
      <c r="F425" s="14"/>
      <c r="G425" s="14"/>
      <c r="H425" s="14"/>
      <c r="I425" s="23" t="str">
        <f t="array" ref="I425">IF(J425="","",XLOOKUP(J425,selector_07,selector_07_ids,""))</f>
        <v/>
      </c>
      <c r="J425" s="25"/>
      <c r="K425" s="14"/>
      <c r="L425" s="23" t="str">
        <f t="array" ref="L425">IF(M425="","",XLOOKUP(M425,selector_04,selector_04_ids,""))</f>
        <v/>
      </c>
      <c r="M425" s="25"/>
      <c r="N425" s="14"/>
      <c r="O425" s="27"/>
      <c r="P425" s="14"/>
    </row>
    <row r="426">
      <c r="A426" s="14"/>
      <c r="B426" s="23" t="str">
        <f>IF($A426="","",'Система'!$B$4)</f>
        <v/>
      </c>
      <c r="C426" s="14"/>
      <c r="D426" s="14"/>
      <c r="E426" s="14"/>
      <c r="F426" s="14"/>
      <c r="G426" s="14"/>
      <c r="H426" s="14"/>
      <c r="I426" s="23" t="str">
        <f t="array" ref="I426">IF(J426="","",XLOOKUP(J426,selector_07,selector_07_ids,""))</f>
        <v/>
      </c>
      <c r="J426" s="25"/>
      <c r="K426" s="14"/>
      <c r="L426" s="23" t="str">
        <f t="array" ref="L426">IF(M426="","",XLOOKUP(M426,selector_04,selector_04_ids,""))</f>
        <v/>
      </c>
      <c r="M426" s="25"/>
      <c r="N426" s="14"/>
      <c r="O426" s="27"/>
      <c r="P426" s="14"/>
    </row>
    <row r="427">
      <c r="A427" s="14"/>
      <c r="B427" s="23" t="str">
        <f>IF($A427="","",'Система'!$B$4)</f>
        <v/>
      </c>
      <c r="C427" s="14"/>
      <c r="D427" s="14"/>
      <c r="E427" s="14"/>
      <c r="F427" s="14"/>
      <c r="G427" s="14"/>
      <c r="H427" s="14"/>
      <c r="I427" s="23" t="str">
        <f t="array" ref="I427">IF(J427="","",XLOOKUP(J427,selector_07,selector_07_ids,""))</f>
        <v/>
      </c>
      <c r="J427" s="25"/>
      <c r="K427" s="14"/>
      <c r="L427" s="23" t="str">
        <f t="array" ref="L427">IF(M427="","",XLOOKUP(M427,selector_04,selector_04_ids,""))</f>
        <v/>
      </c>
      <c r="M427" s="25"/>
      <c r="N427" s="14"/>
      <c r="O427" s="27"/>
      <c r="P427" s="14"/>
    </row>
    <row r="428">
      <c r="A428" s="14"/>
      <c r="B428" s="23" t="str">
        <f>IF($A428="","",'Система'!$B$4)</f>
        <v/>
      </c>
      <c r="C428" s="14"/>
      <c r="D428" s="14"/>
      <c r="E428" s="14"/>
      <c r="F428" s="14"/>
      <c r="G428" s="14"/>
      <c r="H428" s="14"/>
      <c r="I428" s="23" t="str">
        <f t="array" ref="I428">IF(J428="","",XLOOKUP(J428,selector_07,selector_07_ids,""))</f>
        <v/>
      </c>
      <c r="J428" s="25"/>
      <c r="K428" s="14"/>
      <c r="L428" s="23" t="str">
        <f t="array" ref="L428">IF(M428="","",XLOOKUP(M428,selector_04,selector_04_ids,""))</f>
        <v/>
      </c>
      <c r="M428" s="25"/>
      <c r="N428" s="14"/>
      <c r="O428" s="27"/>
      <c r="P428" s="14"/>
    </row>
    <row r="429">
      <c r="A429" s="14"/>
      <c r="B429" s="23" t="str">
        <f>IF($A429="","",'Система'!$B$4)</f>
        <v/>
      </c>
      <c r="C429" s="14"/>
      <c r="D429" s="14"/>
      <c r="E429" s="14"/>
      <c r="F429" s="14"/>
      <c r="G429" s="14"/>
      <c r="H429" s="14"/>
      <c r="I429" s="23" t="str">
        <f t="array" ref="I429">IF(J429="","",XLOOKUP(J429,selector_07,selector_07_ids,""))</f>
        <v/>
      </c>
      <c r="J429" s="25"/>
      <c r="K429" s="14"/>
      <c r="L429" s="23" t="str">
        <f t="array" ref="L429">IF(M429="","",XLOOKUP(M429,selector_04,selector_04_ids,""))</f>
        <v/>
      </c>
      <c r="M429" s="25"/>
      <c r="N429" s="14"/>
      <c r="O429" s="27"/>
      <c r="P429" s="14"/>
    </row>
    <row r="430">
      <c r="A430" s="14"/>
      <c r="B430" s="23" t="str">
        <f>IF($A430="","",'Система'!$B$4)</f>
        <v/>
      </c>
      <c r="C430" s="14"/>
      <c r="D430" s="14"/>
      <c r="E430" s="14"/>
      <c r="F430" s="14"/>
      <c r="G430" s="14"/>
      <c r="H430" s="14"/>
      <c r="I430" s="23" t="str">
        <f t="array" ref="I430">IF(J430="","",XLOOKUP(J430,selector_07,selector_07_ids,""))</f>
        <v/>
      </c>
      <c r="J430" s="25"/>
      <c r="K430" s="14"/>
      <c r="L430" s="23" t="str">
        <f t="array" ref="L430">IF(M430="","",XLOOKUP(M430,selector_04,selector_04_ids,""))</f>
        <v/>
      </c>
      <c r="M430" s="25"/>
      <c r="N430" s="14"/>
      <c r="O430" s="27"/>
      <c r="P430" s="14"/>
    </row>
    <row r="431">
      <c r="A431" s="14"/>
      <c r="B431" s="23" t="str">
        <f>IF($A431="","",'Система'!$B$4)</f>
        <v/>
      </c>
      <c r="C431" s="14"/>
      <c r="D431" s="14"/>
      <c r="E431" s="14"/>
      <c r="F431" s="14"/>
      <c r="G431" s="14"/>
      <c r="H431" s="14"/>
      <c r="I431" s="23" t="str">
        <f t="array" ref="I431">IF(J431="","",XLOOKUP(J431,selector_07,selector_07_ids,""))</f>
        <v/>
      </c>
      <c r="J431" s="25"/>
      <c r="K431" s="14"/>
      <c r="L431" s="23" t="str">
        <f t="array" ref="L431">IF(M431="","",XLOOKUP(M431,selector_04,selector_04_ids,""))</f>
        <v/>
      </c>
      <c r="M431" s="25"/>
      <c r="N431" s="14"/>
      <c r="O431" s="27"/>
      <c r="P431" s="14"/>
    </row>
    <row r="432">
      <c r="A432" s="14"/>
      <c r="B432" s="23" t="str">
        <f>IF($A432="","",'Система'!$B$4)</f>
        <v/>
      </c>
      <c r="C432" s="14"/>
      <c r="D432" s="14"/>
      <c r="E432" s="14"/>
      <c r="F432" s="14"/>
      <c r="G432" s="14"/>
      <c r="H432" s="14"/>
      <c r="I432" s="23" t="str">
        <f t="array" ref="I432">IF(J432="","",XLOOKUP(J432,selector_07,selector_07_ids,""))</f>
        <v/>
      </c>
      <c r="J432" s="25"/>
      <c r="K432" s="14"/>
      <c r="L432" s="23" t="str">
        <f t="array" ref="L432">IF(M432="","",XLOOKUP(M432,selector_04,selector_04_ids,""))</f>
        <v/>
      </c>
      <c r="M432" s="25"/>
      <c r="N432" s="14"/>
      <c r="O432" s="27"/>
      <c r="P432" s="14"/>
    </row>
    <row r="433">
      <c r="A433" s="14"/>
      <c r="B433" s="23" t="str">
        <f>IF($A433="","",'Система'!$B$4)</f>
        <v/>
      </c>
      <c r="C433" s="14"/>
      <c r="D433" s="14"/>
      <c r="E433" s="14"/>
      <c r="F433" s="14"/>
      <c r="G433" s="14"/>
      <c r="H433" s="14"/>
      <c r="I433" s="23" t="str">
        <f t="array" ref="I433">IF(J433="","",XLOOKUP(J433,selector_07,selector_07_ids,""))</f>
        <v/>
      </c>
      <c r="J433" s="25"/>
      <c r="K433" s="14"/>
      <c r="L433" s="23" t="str">
        <f t="array" ref="L433">IF(M433="","",XLOOKUP(M433,selector_04,selector_04_ids,""))</f>
        <v/>
      </c>
      <c r="M433" s="25"/>
      <c r="N433" s="14"/>
      <c r="O433" s="27"/>
      <c r="P433" s="14"/>
    </row>
    <row r="434">
      <c r="A434" s="14"/>
      <c r="B434" s="23" t="str">
        <f>IF($A434="","",'Система'!$B$4)</f>
        <v/>
      </c>
      <c r="C434" s="14"/>
      <c r="D434" s="14"/>
      <c r="E434" s="14"/>
      <c r="F434" s="14"/>
      <c r="G434" s="14"/>
      <c r="H434" s="14"/>
      <c r="I434" s="23" t="str">
        <f t="array" ref="I434">IF(J434="","",XLOOKUP(J434,selector_07,selector_07_ids,""))</f>
        <v/>
      </c>
      <c r="J434" s="25"/>
      <c r="K434" s="14"/>
      <c r="L434" s="23" t="str">
        <f t="array" ref="L434">IF(M434="","",XLOOKUP(M434,selector_04,selector_04_ids,""))</f>
        <v/>
      </c>
      <c r="M434" s="25"/>
      <c r="N434" s="14"/>
      <c r="O434" s="27"/>
      <c r="P434" s="14"/>
    </row>
    <row r="435">
      <c r="A435" s="14"/>
      <c r="B435" s="23" t="str">
        <f>IF($A435="","",'Система'!$B$4)</f>
        <v/>
      </c>
      <c r="C435" s="14"/>
      <c r="D435" s="14"/>
      <c r="E435" s="14"/>
      <c r="F435" s="14"/>
      <c r="G435" s="14"/>
      <c r="H435" s="14"/>
      <c r="I435" s="23" t="str">
        <f t="array" ref="I435">IF(J435="","",XLOOKUP(J435,selector_07,selector_07_ids,""))</f>
        <v/>
      </c>
      <c r="J435" s="25"/>
      <c r="K435" s="14"/>
      <c r="L435" s="23" t="str">
        <f t="array" ref="L435">IF(M435="","",XLOOKUP(M435,selector_04,selector_04_ids,""))</f>
        <v/>
      </c>
      <c r="M435" s="25"/>
      <c r="N435" s="14"/>
      <c r="O435" s="27"/>
      <c r="P435" s="14"/>
    </row>
    <row r="436">
      <c r="A436" s="14"/>
      <c r="B436" s="23" t="str">
        <f>IF($A436="","",'Система'!$B$4)</f>
        <v/>
      </c>
      <c r="C436" s="14"/>
      <c r="D436" s="14"/>
      <c r="E436" s="14"/>
      <c r="F436" s="14"/>
      <c r="G436" s="14"/>
      <c r="H436" s="14"/>
      <c r="I436" s="23" t="str">
        <f t="array" ref="I436">IF(J436="","",XLOOKUP(J436,selector_07,selector_07_ids,""))</f>
        <v/>
      </c>
      <c r="J436" s="25"/>
      <c r="K436" s="14"/>
      <c r="L436" s="23" t="str">
        <f t="array" ref="L436">IF(M436="","",XLOOKUP(M436,selector_04,selector_04_ids,""))</f>
        <v/>
      </c>
      <c r="M436" s="25"/>
      <c r="N436" s="14"/>
      <c r="O436" s="27"/>
      <c r="P436" s="14"/>
    </row>
    <row r="437">
      <c r="A437" s="14"/>
      <c r="B437" s="23" t="str">
        <f>IF($A437="","",'Система'!$B$4)</f>
        <v/>
      </c>
      <c r="C437" s="14"/>
      <c r="D437" s="14"/>
      <c r="E437" s="14"/>
      <c r="F437" s="14"/>
      <c r="G437" s="14"/>
      <c r="H437" s="14"/>
      <c r="I437" s="23" t="str">
        <f t="array" ref="I437">IF(J437="","",XLOOKUP(J437,selector_07,selector_07_ids,""))</f>
        <v/>
      </c>
      <c r="J437" s="25"/>
      <c r="K437" s="14"/>
      <c r="L437" s="23" t="str">
        <f t="array" ref="L437">IF(M437="","",XLOOKUP(M437,selector_04,selector_04_ids,""))</f>
        <v/>
      </c>
      <c r="M437" s="25"/>
      <c r="N437" s="14"/>
      <c r="O437" s="27"/>
      <c r="P437" s="14"/>
    </row>
    <row r="438">
      <c r="A438" s="14"/>
      <c r="B438" s="23" t="str">
        <f>IF($A438="","",'Система'!$B$4)</f>
        <v/>
      </c>
      <c r="C438" s="14"/>
      <c r="D438" s="14"/>
      <c r="E438" s="14"/>
      <c r="F438" s="14"/>
      <c r="G438" s="14"/>
      <c r="H438" s="14"/>
      <c r="I438" s="23" t="str">
        <f t="array" ref="I438">IF(J438="","",XLOOKUP(J438,selector_07,selector_07_ids,""))</f>
        <v/>
      </c>
      <c r="J438" s="25"/>
      <c r="K438" s="14"/>
      <c r="L438" s="23" t="str">
        <f t="array" ref="L438">IF(M438="","",XLOOKUP(M438,selector_04,selector_04_ids,""))</f>
        <v/>
      </c>
      <c r="M438" s="25"/>
      <c r="N438" s="14"/>
      <c r="O438" s="27"/>
      <c r="P438" s="14"/>
    </row>
    <row r="439">
      <c r="A439" s="14"/>
      <c r="B439" s="23" t="str">
        <f>IF($A439="","",'Система'!$B$4)</f>
        <v/>
      </c>
      <c r="C439" s="14"/>
      <c r="D439" s="14"/>
      <c r="E439" s="14"/>
      <c r="F439" s="14"/>
      <c r="G439" s="14"/>
      <c r="H439" s="14"/>
      <c r="I439" s="23" t="str">
        <f t="array" ref="I439">IF(J439="","",XLOOKUP(J439,selector_07,selector_07_ids,""))</f>
        <v/>
      </c>
      <c r="J439" s="25"/>
      <c r="K439" s="14"/>
      <c r="L439" s="23" t="str">
        <f t="array" ref="L439">IF(M439="","",XLOOKUP(M439,selector_04,selector_04_ids,""))</f>
        <v/>
      </c>
      <c r="M439" s="25"/>
      <c r="N439" s="14"/>
      <c r="O439" s="27"/>
      <c r="P439" s="14"/>
    </row>
    <row r="440">
      <c r="A440" s="14"/>
      <c r="B440" s="23" t="str">
        <f>IF($A440="","",'Система'!$B$4)</f>
        <v/>
      </c>
      <c r="C440" s="14"/>
      <c r="D440" s="14"/>
      <c r="E440" s="14"/>
      <c r="F440" s="14"/>
      <c r="G440" s="14"/>
      <c r="H440" s="14"/>
      <c r="I440" s="23" t="str">
        <f t="array" ref="I440">IF(J440="","",XLOOKUP(J440,selector_07,selector_07_ids,""))</f>
        <v/>
      </c>
      <c r="J440" s="25"/>
      <c r="K440" s="14"/>
      <c r="L440" s="23" t="str">
        <f t="array" ref="L440">IF(M440="","",XLOOKUP(M440,selector_04,selector_04_ids,""))</f>
        <v/>
      </c>
      <c r="M440" s="25"/>
      <c r="N440" s="14"/>
      <c r="O440" s="27"/>
      <c r="P440" s="14"/>
    </row>
    <row r="441">
      <c r="A441" s="14"/>
      <c r="B441" s="23" t="str">
        <f>IF($A441="","",'Система'!$B$4)</f>
        <v/>
      </c>
      <c r="C441" s="14"/>
      <c r="D441" s="14"/>
      <c r="E441" s="14"/>
      <c r="F441" s="14"/>
      <c r="G441" s="14"/>
      <c r="H441" s="14"/>
      <c r="I441" s="23" t="str">
        <f t="array" ref="I441">IF(J441="","",XLOOKUP(J441,selector_07,selector_07_ids,""))</f>
        <v/>
      </c>
      <c r="J441" s="25"/>
      <c r="K441" s="14"/>
      <c r="L441" s="23" t="str">
        <f t="array" ref="L441">IF(M441="","",XLOOKUP(M441,selector_04,selector_04_ids,""))</f>
        <v/>
      </c>
      <c r="M441" s="25"/>
      <c r="N441" s="14"/>
      <c r="O441" s="27"/>
      <c r="P441" s="14"/>
    </row>
    <row r="442">
      <c r="A442" s="14"/>
      <c r="B442" s="23" t="str">
        <f>IF($A442="","",'Система'!$B$4)</f>
        <v/>
      </c>
      <c r="C442" s="14"/>
      <c r="D442" s="14"/>
      <c r="E442" s="14"/>
      <c r="F442" s="14"/>
      <c r="G442" s="14"/>
      <c r="H442" s="14"/>
      <c r="I442" s="23" t="str">
        <f t="array" ref="I442">IF(J442="","",XLOOKUP(J442,selector_07,selector_07_ids,""))</f>
        <v/>
      </c>
      <c r="J442" s="25"/>
      <c r="K442" s="14"/>
      <c r="L442" s="23" t="str">
        <f t="array" ref="L442">IF(M442="","",XLOOKUP(M442,selector_04,selector_04_ids,""))</f>
        <v/>
      </c>
      <c r="M442" s="25"/>
      <c r="N442" s="14"/>
      <c r="O442" s="27"/>
      <c r="P442" s="14"/>
    </row>
    <row r="443">
      <c r="A443" s="14"/>
      <c r="B443" s="23" t="str">
        <f>IF($A443="","",'Система'!$B$4)</f>
        <v/>
      </c>
      <c r="C443" s="14"/>
      <c r="D443" s="14"/>
      <c r="E443" s="14"/>
      <c r="F443" s="14"/>
      <c r="G443" s="14"/>
      <c r="H443" s="14"/>
      <c r="I443" s="23" t="str">
        <f t="array" ref="I443">IF(J443="","",XLOOKUP(J443,selector_07,selector_07_ids,""))</f>
        <v/>
      </c>
      <c r="J443" s="25"/>
      <c r="K443" s="14"/>
      <c r="L443" s="23" t="str">
        <f t="array" ref="L443">IF(M443="","",XLOOKUP(M443,selector_04,selector_04_ids,""))</f>
        <v/>
      </c>
      <c r="M443" s="25"/>
      <c r="N443" s="14"/>
      <c r="O443" s="27"/>
      <c r="P443" s="14"/>
    </row>
    <row r="444">
      <c r="A444" s="14"/>
      <c r="B444" s="23" t="str">
        <f>IF($A444="","",'Система'!$B$4)</f>
        <v/>
      </c>
      <c r="C444" s="14"/>
      <c r="D444" s="14"/>
      <c r="E444" s="14"/>
      <c r="F444" s="14"/>
      <c r="G444" s="14"/>
      <c r="H444" s="14"/>
      <c r="I444" s="23" t="str">
        <f t="array" ref="I444">IF(J444="","",XLOOKUP(J444,selector_07,selector_07_ids,""))</f>
        <v/>
      </c>
      <c r="J444" s="25"/>
      <c r="K444" s="14"/>
      <c r="L444" s="23" t="str">
        <f t="array" ref="L444">IF(M444="","",XLOOKUP(M444,selector_04,selector_04_ids,""))</f>
        <v/>
      </c>
      <c r="M444" s="25"/>
      <c r="N444" s="14"/>
      <c r="O444" s="27"/>
      <c r="P444" s="14"/>
    </row>
    <row r="445">
      <c r="A445" s="14"/>
      <c r="B445" s="23" t="str">
        <f>IF($A445="","",'Система'!$B$4)</f>
        <v/>
      </c>
      <c r="C445" s="14"/>
      <c r="D445" s="14"/>
      <c r="E445" s="14"/>
      <c r="F445" s="14"/>
      <c r="G445" s="14"/>
      <c r="H445" s="14"/>
      <c r="I445" s="23" t="str">
        <f t="array" ref="I445">IF(J445="","",XLOOKUP(J445,selector_07,selector_07_ids,""))</f>
        <v/>
      </c>
      <c r="J445" s="25"/>
      <c r="K445" s="14"/>
      <c r="L445" s="23" t="str">
        <f t="array" ref="L445">IF(M445="","",XLOOKUP(M445,selector_04,selector_04_ids,""))</f>
        <v/>
      </c>
      <c r="M445" s="25"/>
      <c r="N445" s="14"/>
      <c r="O445" s="27"/>
      <c r="P445" s="14"/>
    </row>
    <row r="446">
      <c r="A446" s="14"/>
      <c r="B446" s="23" t="str">
        <f>IF($A446="","",'Система'!$B$4)</f>
        <v/>
      </c>
      <c r="C446" s="14"/>
      <c r="D446" s="14"/>
      <c r="E446" s="14"/>
      <c r="F446" s="14"/>
      <c r="G446" s="14"/>
      <c r="H446" s="14"/>
      <c r="I446" s="23" t="str">
        <f t="array" ref="I446">IF(J446="","",XLOOKUP(J446,selector_07,selector_07_ids,""))</f>
        <v/>
      </c>
      <c r="J446" s="25"/>
      <c r="K446" s="14"/>
      <c r="L446" s="23" t="str">
        <f t="array" ref="L446">IF(M446="","",XLOOKUP(M446,selector_04,selector_04_ids,""))</f>
        <v/>
      </c>
      <c r="M446" s="25"/>
      <c r="N446" s="14"/>
      <c r="O446" s="27"/>
      <c r="P446" s="14"/>
    </row>
    <row r="447">
      <c r="A447" s="14"/>
      <c r="B447" s="23" t="str">
        <f>IF($A447="","",'Система'!$B$4)</f>
        <v/>
      </c>
      <c r="C447" s="14"/>
      <c r="D447" s="14"/>
      <c r="E447" s="14"/>
      <c r="F447" s="14"/>
      <c r="G447" s="14"/>
      <c r="H447" s="14"/>
      <c r="I447" s="23" t="str">
        <f t="array" ref="I447">IF(J447="","",XLOOKUP(J447,selector_07,selector_07_ids,""))</f>
        <v/>
      </c>
      <c r="J447" s="25"/>
      <c r="K447" s="14"/>
      <c r="L447" s="23" t="str">
        <f t="array" ref="L447">IF(M447="","",XLOOKUP(M447,selector_04,selector_04_ids,""))</f>
        <v/>
      </c>
      <c r="M447" s="25"/>
      <c r="N447" s="14"/>
      <c r="O447" s="27"/>
      <c r="P447" s="14"/>
    </row>
    <row r="448">
      <c r="A448" s="14"/>
      <c r="B448" s="23" t="str">
        <f>IF($A448="","",'Система'!$B$4)</f>
        <v/>
      </c>
      <c r="C448" s="14"/>
      <c r="D448" s="14"/>
      <c r="E448" s="14"/>
      <c r="F448" s="14"/>
      <c r="G448" s="14"/>
      <c r="H448" s="14"/>
      <c r="I448" s="23" t="str">
        <f t="array" ref="I448">IF(J448="","",XLOOKUP(J448,selector_07,selector_07_ids,""))</f>
        <v/>
      </c>
      <c r="J448" s="25"/>
      <c r="K448" s="14"/>
      <c r="L448" s="23" t="str">
        <f t="array" ref="L448">IF(M448="","",XLOOKUP(M448,selector_04,selector_04_ids,""))</f>
        <v/>
      </c>
      <c r="M448" s="25"/>
      <c r="N448" s="14"/>
      <c r="O448" s="27"/>
      <c r="P448" s="14"/>
    </row>
    <row r="449">
      <c r="A449" s="14"/>
      <c r="B449" s="23" t="str">
        <f>IF($A449="","",'Система'!$B$4)</f>
        <v/>
      </c>
      <c r="C449" s="14"/>
      <c r="D449" s="14"/>
      <c r="E449" s="14"/>
      <c r="F449" s="14"/>
      <c r="G449" s="14"/>
      <c r="H449" s="14"/>
      <c r="I449" s="23" t="str">
        <f t="array" ref="I449">IF(J449="","",XLOOKUP(J449,selector_07,selector_07_ids,""))</f>
        <v/>
      </c>
      <c r="J449" s="25"/>
      <c r="K449" s="14"/>
      <c r="L449" s="23" t="str">
        <f t="array" ref="L449">IF(M449="","",XLOOKUP(M449,selector_04,selector_04_ids,""))</f>
        <v/>
      </c>
      <c r="M449" s="25"/>
      <c r="N449" s="14"/>
      <c r="O449" s="27"/>
      <c r="P449" s="14"/>
    </row>
    <row r="450">
      <c r="A450" s="14"/>
      <c r="B450" s="23" t="str">
        <f>IF($A450="","",'Система'!$B$4)</f>
        <v/>
      </c>
      <c r="C450" s="14"/>
      <c r="D450" s="14"/>
      <c r="E450" s="14"/>
      <c r="F450" s="14"/>
      <c r="G450" s="14"/>
      <c r="H450" s="14"/>
      <c r="I450" s="23" t="str">
        <f t="array" ref="I450">IF(J450="","",XLOOKUP(J450,selector_07,selector_07_ids,""))</f>
        <v/>
      </c>
      <c r="J450" s="25"/>
      <c r="K450" s="14"/>
      <c r="L450" s="23" t="str">
        <f t="array" ref="L450">IF(M450="","",XLOOKUP(M450,selector_04,selector_04_ids,""))</f>
        <v/>
      </c>
      <c r="M450" s="25"/>
      <c r="N450" s="14"/>
      <c r="O450" s="27"/>
      <c r="P450" s="14"/>
    </row>
    <row r="451">
      <c r="A451" s="14"/>
      <c r="B451" s="23" t="str">
        <f>IF($A451="","",'Система'!$B$4)</f>
        <v/>
      </c>
      <c r="C451" s="14"/>
      <c r="D451" s="14"/>
      <c r="E451" s="14"/>
      <c r="F451" s="14"/>
      <c r="G451" s="14"/>
      <c r="H451" s="14"/>
      <c r="I451" s="23" t="str">
        <f t="array" ref="I451">IF(J451="","",XLOOKUP(J451,selector_07,selector_07_ids,""))</f>
        <v/>
      </c>
      <c r="J451" s="25"/>
      <c r="K451" s="14"/>
      <c r="L451" s="23" t="str">
        <f t="array" ref="L451">IF(M451="","",XLOOKUP(M451,selector_04,selector_04_ids,""))</f>
        <v/>
      </c>
      <c r="M451" s="25"/>
      <c r="N451" s="14"/>
      <c r="O451" s="27"/>
      <c r="P451" s="14"/>
    </row>
    <row r="452">
      <c r="A452" s="14"/>
      <c r="B452" s="23" t="str">
        <f>IF($A452="","",'Система'!$B$4)</f>
        <v/>
      </c>
      <c r="C452" s="14"/>
      <c r="D452" s="14"/>
      <c r="E452" s="14"/>
      <c r="F452" s="14"/>
      <c r="G452" s="14"/>
      <c r="H452" s="14"/>
      <c r="I452" s="23" t="str">
        <f t="array" ref="I452">IF(J452="","",XLOOKUP(J452,selector_07,selector_07_ids,""))</f>
        <v/>
      </c>
      <c r="J452" s="25"/>
      <c r="K452" s="14"/>
      <c r="L452" s="23" t="str">
        <f t="array" ref="L452">IF(M452="","",XLOOKUP(M452,selector_04,selector_04_ids,""))</f>
        <v/>
      </c>
      <c r="M452" s="25"/>
      <c r="N452" s="14"/>
      <c r="O452" s="27"/>
      <c r="P452" s="14"/>
    </row>
    <row r="453">
      <c r="A453" s="14"/>
      <c r="B453" s="23" t="str">
        <f>IF($A453="","",'Система'!$B$4)</f>
        <v/>
      </c>
      <c r="C453" s="14"/>
      <c r="D453" s="14"/>
      <c r="E453" s="14"/>
      <c r="F453" s="14"/>
      <c r="G453" s="14"/>
      <c r="H453" s="14"/>
      <c r="I453" s="23" t="str">
        <f t="array" ref="I453">IF(J453="","",XLOOKUP(J453,selector_07,selector_07_ids,""))</f>
        <v/>
      </c>
      <c r="J453" s="25"/>
      <c r="K453" s="14"/>
      <c r="L453" s="23" t="str">
        <f t="array" ref="L453">IF(M453="","",XLOOKUP(M453,selector_04,selector_04_ids,""))</f>
        <v/>
      </c>
      <c r="M453" s="25"/>
      <c r="N453" s="14"/>
      <c r="O453" s="27"/>
      <c r="P453" s="14"/>
    </row>
    <row r="454">
      <c r="A454" s="14"/>
      <c r="B454" s="23" t="str">
        <f>IF($A454="","",'Система'!$B$4)</f>
        <v/>
      </c>
      <c r="C454" s="14"/>
      <c r="D454" s="14"/>
      <c r="E454" s="14"/>
      <c r="F454" s="14"/>
      <c r="G454" s="14"/>
      <c r="H454" s="14"/>
      <c r="I454" s="23" t="str">
        <f t="array" ref="I454">IF(J454="","",XLOOKUP(J454,selector_07,selector_07_ids,""))</f>
        <v/>
      </c>
      <c r="J454" s="25"/>
      <c r="K454" s="14"/>
      <c r="L454" s="23" t="str">
        <f t="array" ref="L454">IF(M454="","",XLOOKUP(M454,selector_04,selector_04_ids,""))</f>
        <v/>
      </c>
      <c r="M454" s="25"/>
      <c r="N454" s="14"/>
      <c r="O454" s="27"/>
      <c r="P454" s="14"/>
    </row>
    <row r="455">
      <c r="A455" s="14"/>
      <c r="B455" s="23" t="str">
        <f>IF($A455="","",'Система'!$B$4)</f>
        <v/>
      </c>
      <c r="C455" s="14"/>
      <c r="D455" s="14"/>
      <c r="E455" s="14"/>
      <c r="F455" s="14"/>
      <c r="G455" s="14"/>
      <c r="H455" s="14"/>
      <c r="I455" s="23" t="str">
        <f t="array" ref="I455">IF(J455="","",XLOOKUP(J455,selector_07,selector_07_ids,""))</f>
        <v/>
      </c>
      <c r="J455" s="25"/>
      <c r="K455" s="14"/>
      <c r="L455" s="23" t="str">
        <f t="array" ref="L455">IF(M455="","",XLOOKUP(M455,selector_04,selector_04_ids,""))</f>
        <v/>
      </c>
      <c r="M455" s="25"/>
      <c r="N455" s="14"/>
      <c r="O455" s="27"/>
      <c r="P455" s="14"/>
    </row>
    <row r="456">
      <c r="A456" s="14"/>
      <c r="B456" s="23" t="str">
        <f>IF($A456="","",'Система'!$B$4)</f>
        <v/>
      </c>
      <c r="C456" s="14"/>
      <c r="D456" s="14"/>
      <c r="E456" s="14"/>
      <c r="F456" s="14"/>
      <c r="G456" s="14"/>
      <c r="H456" s="14"/>
      <c r="I456" s="23" t="str">
        <f t="array" ref="I456">IF(J456="","",XLOOKUP(J456,selector_07,selector_07_ids,""))</f>
        <v/>
      </c>
      <c r="J456" s="25"/>
      <c r="K456" s="14"/>
      <c r="L456" s="23" t="str">
        <f t="array" ref="L456">IF(M456="","",XLOOKUP(M456,selector_04,selector_04_ids,""))</f>
        <v/>
      </c>
      <c r="M456" s="25"/>
      <c r="N456" s="14"/>
      <c r="O456" s="27"/>
      <c r="P456" s="14"/>
    </row>
    <row r="457">
      <c r="A457" s="14"/>
      <c r="B457" s="23" t="str">
        <f>IF($A457="","",'Система'!$B$4)</f>
        <v/>
      </c>
      <c r="C457" s="14"/>
      <c r="D457" s="14"/>
      <c r="E457" s="14"/>
      <c r="F457" s="14"/>
      <c r="G457" s="14"/>
      <c r="H457" s="14"/>
      <c r="I457" s="23" t="str">
        <f t="array" ref="I457">IF(J457="","",XLOOKUP(J457,selector_07,selector_07_ids,""))</f>
        <v/>
      </c>
      <c r="J457" s="25"/>
      <c r="K457" s="14"/>
      <c r="L457" s="23" t="str">
        <f t="array" ref="L457">IF(M457="","",XLOOKUP(M457,selector_04,selector_04_ids,""))</f>
        <v/>
      </c>
      <c r="M457" s="25"/>
      <c r="N457" s="14"/>
      <c r="O457" s="27"/>
      <c r="P457" s="14"/>
    </row>
    <row r="458">
      <c r="A458" s="14"/>
      <c r="B458" s="23" t="str">
        <f>IF($A458="","",'Система'!$B$4)</f>
        <v/>
      </c>
      <c r="C458" s="14"/>
      <c r="D458" s="14"/>
      <c r="E458" s="14"/>
      <c r="F458" s="14"/>
      <c r="G458" s="14"/>
      <c r="H458" s="14"/>
      <c r="I458" s="23" t="str">
        <f t="array" ref="I458">IF(J458="","",XLOOKUP(J458,selector_07,selector_07_ids,""))</f>
        <v/>
      </c>
      <c r="J458" s="25"/>
      <c r="K458" s="14"/>
      <c r="L458" s="23" t="str">
        <f t="array" ref="L458">IF(M458="","",XLOOKUP(M458,selector_04,selector_04_ids,""))</f>
        <v/>
      </c>
      <c r="M458" s="25"/>
      <c r="N458" s="14"/>
      <c r="O458" s="27"/>
      <c r="P458" s="14"/>
    </row>
    <row r="459">
      <c r="A459" s="14"/>
      <c r="B459" s="23" t="str">
        <f>IF($A459="","",'Система'!$B$4)</f>
        <v/>
      </c>
      <c r="C459" s="14"/>
      <c r="D459" s="14"/>
      <c r="E459" s="14"/>
      <c r="F459" s="14"/>
      <c r="G459" s="14"/>
      <c r="H459" s="14"/>
      <c r="I459" s="23" t="str">
        <f t="array" ref="I459">IF(J459="","",XLOOKUP(J459,selector_07,selector_07_ids,""))</f>
        <v/>
      </c>
      <c r="J459" s="25"/>
      <c r="K459" s="14"/>
      <c r="L459" s="23" t="str">
        <f t="array" ref="L459">IF(M459="","",XLOOKUP(M459,selector_04,selector_04_ids,""))</f>
        <v/>
      </c>
      <c r="M459" s="25"/>
      <c r="N459" s="14"/>
      <c r="O459" s="27"/>
      <c r="P459" s="14"/>
    </row>
    <row r="460">
      <c r="A460" s="14"/>
      <c r="B460" s="23" t="str">
        <f>IF($A460="","",'Система'!$B$4)</f>
        <v/>
      </c>
      <c r="C460" s="14"/>
      <c r="D460" s="14"/>
      <c r="E460" s="14"/>
      <c r="F460" s="14"/>
      <c r="G460" s="14"/>
      <c r="H460" s="14"/>
      <c r="I460" s="23" t="str">
        <f t="array" ref="I460">IF(J460="","",XLOOKUP(J460,selector_07,selector_07_ids,""))</f>
        <v/>
      </c>
      <c r="J460" s="25"/>
      <c r="K460" s="14"/>
      <c r="L460" s="23" t="str">
        <f t="array" ref="L460">IF(M460="","",XLOOKUP(M460,selector_04,selector_04_ids,""))</f>
        <v/>
      </c>
      <c r="M460" s="25"/>
      <c r="N460" s="14"/>
      <c r="O460" s="27"/>
      <c r="P460" s="14"/>
    </row>
    <row r="461">
      <c r="A461" s="14"/>
      <c r="B461" s="23" t="str">
        <f>IF($A461="","",'Система'!$B$4)</f>
        <v/>
      </c>
      <c r="C461" s="14"/>
      <c r="D461" s="14"/>
      <c r="E461" s="14"/>
      <c r="F461" s="14"/>
      <c r="G461" s="14"/>
      <c r="H461" s="14"/>
      <c r="I461" s="23" t="str">
        <f t="array" ref="I461">IF(J461="","",XLOOKUP(J461,selector_07,selector_07_ids,""))</f>
        <v/>
      </c>
      <c r="J461" s="25"/>
      <c r="K461" s="14"/>
      <c r="L461" s="23" t="str">
        <f t="array" ref="L461">IF(M461="","",XLOOKUP(M461,selector_04,selector_04_ids,""))</f>
        <v/>
      </c>
      <c r="M461" s="25"/>
      <c r="N461" s="14"/>
      <c r="O461" s="27"/>
      <c r="P461" s="14"/>
    </row>
    <row r="462">
      <c r="A462" s="14"/>
      <c r="B462" s="23" t="str">
        <f>IF($A462="","",'Система'!$B$4)</f>
        <v/>
      </c>
      <c r="C462" s="14"/>
      <c r="D462" s="14"/>
      <c r="E462" s="14"/>
      <c r="F462" s="14"/>
      <c r="G462" s="14"/>
      <c r="H462" s="14"/>
      <c r="I462" s="23" t="str">
        <f t="array" ref="I462">IF(J462="","",XLOOKUP(J462,selector_07,selector_07_ids,""))</f>
        <v/>
      </c>
      <c r="J462" s="25"/>
      <c r="K462" s="14"/>
      <c r="L462" s="23" t="str">
        <f t="array" ref="L462">IF(M462="","",XLOOKUP(M462,selector_04,selector_04_ids,""))</f>
        <v/>
      </c>
      <c r="M462" s="25"/>
      <c r="N462" s="14"/>
      <c r="O462" s="27"/>
      <c r="P462" s="14"/>
    </row>
    <row r="463">
      <c r="A463" s="14"/>
      <c r="B463" s="23" t="str">
        <f>IF($A463="","",'Система'!$B$4)</f>
        <v/>
      </c>
      <c r="C463" s="14"/>
      <c r="D463" s="14"/>
      <c r="E463" s="14"/>
      <c r="F463" s="14"/>
      <c r="G463" s="14"/>
      <c r="H463" s="14"/>
      <c r="I463" s="23" t="str">
        <f t="array" ref="I463">IF(J463="","",XLOOKUP(J463,selector_07,selector_07_ids,""))</f>
        <v/>
      </c>
      <c r="J463" s="25"/>
      <c r="K463" s="14"/>
      <c r="L463" s="23" t="str">
        <f t="array" ref="L463">IF(M463="","",XLOOKUP(M463,selector_04,selector_04_ids,""))</f>
        <v/>
      </c>
      <c r="M463" s="25"/>
      <c r="N463" s="14"/>
      <c r="O463" s="27"/>
      <c r="P463" s="14"/>
    </row>
    <row r="464">
      <c r="A464" s="14"/>
      <c r="B464" s="23" t="str">
        <f>IF($A464="","",'Система'!$B$4)</f>
        <v/>
      </c>
      <c r="C464" s="14"/>
      <c r="D464" s="14"/>
      <c r="E464" s="14"/>
      <c r="F464" s="14"/>
      <c r="G464" s="14"/>
      <c r="H464" s="14"/>
      <c r="I464" s="23" t="str">
        <f t="array" ref="I464">IF(J464="","",XLOOKUP(J464,selector_07,selector_07_ids,""))</f>
        <v/>
      </c>
      <c r="J464" s="25"/>
      <c r="K464" s="14"/>
      <c r="L464" s="23" t="str">
        <f t="array" ref="L464">IF(M464="","",XLOOKUP(M464,selector_04,selector_04_ids,""))</f>
        <v/>
      </c>
      <c r="M464" s="25"/>
      <c r="N464" s="14"/>
      <c r="O464" s="27"/>
      <c r="P464" s="14"/>
    </row>
    <row r="465">
      <c r="A465" s="14"/>
      <c r="B465" s="23" t="str">
        <f>IF($A465="","",'Система'!$B$4)</f>
        <v/>
      </c>
      <c r="C465" s="14"/>
      <c r="D465" s="14"/>
      <c r="E465" s="14"/>
      <c r="F465" s="14"/>
      <c r="G465" s="14"/>
      <c r="H465" s="14"/>
      <c r="I465" s="23" t="str">
        <f t="array" ref="I465">IF(J465="","",XLOOKUP(J465,selector_07,selector_07_ids,""))</f>
        <v/>
      </c>
      <c r="J465" s="25"/>
      <c r="K465" s="14"/>
      <c r="L465" s="23" t="str">
        <f t="array" ref="L465">IF(M465="","",XLOOKUP(M465,selector_04,selector_04_ids,""))</f>
        <v/>
      </c>
      <c r="M465" s="25"/>
      <c r="N465" s="14"/>
      <c r="O465" s="27"/>
      <c r="P465" s="14"/>
    </row>
    <row r="466">
      <c r="A466" s="14"/>
      <c r="B466" s="23" t="str">
        <f>IF($A466="","",'Система'!$B$4)</f>
        <v/>
      </c>
      <c r="C466" s="14"/>
      <c r="D466" s="14"/>
      <c r="E466" s="14"/>
      <c r="F466" s="14"/>
      <c r="G466" s="14"/>
      <c r="H466" s="14"/>
      <c r="I466" s="23" t="str">
        <f t="array" ref="I466">IF(J466="","",XLOOKUP(J466,selector_07,selector_07_ids,""))</f>
        <v/>
      </c>
      <c r="J466" s="25"/>
      <c r="K466" s="14"/>
      <c r="L466" s="23" t="str">
        <f t="array" ref="L466">IF(M466="","",XLOOKUP(M466,selector_04,selector_04_ids,""))</f>
        <v/>
      </c>
      <c r="M466" s="25"/>
      <c r="N466" s="14"/>
      <c r="O466" s="27"/>
      <c r="P466" s="14"/>
    </row>
    <row r="467">
      <c r="A467" s="14"/>
      <c r="B467" s="23" t="str">
        <f>IF($A467="","",'Система'!$B$4)</f>
        <v/>
      </c>
      <c r="C467" s="14"/>
      <c r="D467" s="14"/>
      <c r="E467" s="14"/>
      <c r="F467" s="14"/>
      <c r="G467" s="14"/>
      <c r="H467" s="14"/>
      <c r="I467" s="23" t="str">
        <f t="array" ref="I467">IF(J467="","",XLOOKUP(J467,selector_07,selector_07_ids,""))</f>
        <v/>
      </c>
      <c r="J467" s="25"/>
      <c r="K467" s="14"/>
      <c r="L467" s="23" t="str">
        <f t="array" ref="L467">IF(M467="","",XLOOKUP(M467,selector_04,selector_04_ids,""))</f>
        <v/>
      </c>
      <c r="M467" s="25"/>
      <c r="N467" s="14"/>
      <c r="O467" s="27"/>
      <c r="P467" s="14"/>
    </row>
    <row r="468">
      <c r="A468" s="14"/>
      <c r="B468" s="23" t="str">
        <f>IF($A468="","",'Система'!$B$4)</f>
        <v/>
      </c>
      <c r="C468" s="14"/>
      <c r="D468" s="14"/>
      <c r="E468" s="14"/>
      <c r="F468" s="14"/>
      <c r="G468" s="14"/>
      <c r="H468" s="14"/>
      <c r="I468" s="23" t="str">
        <f t="array" ref="I468">IF(J468="","",XLOOKUP(J468,selector_07,selector_07_ids,""))</f>
        <v/>
      </c>
      <c r="J468" s="25"/>
      <c r="K468" s="14"/>
      <c r="L468" s="23" t="str">
        <f t="array" ref="L468">IF(M468="","",XLOOKUP(M468,selector_04,selector_04_ids,""))</f>
        <v/>
      </c>
      <c r="M468" s="25"/>
      <c r="N468" s="14"/>
      <c r="O468" s="27"/>
      <c r="P468" s="14"/>
    </row>
    <row r="469">
      <c r="A469" s="14"/>
      <c r="B469" s="23" t="str">
        <f>IF($A469="","",'Система'!$B$4)</f>
        <v/>
      </c>
      <c r="C469" s="14"/>
      <c r="D469" s="14"/>
      <c r="E469" s="14"/>
      <c r="F469" s="14"/>
      <c r="G469" s="14"/>
      <c r="H469" s="14"/>
      <c r="I469" s="23" t="str">
        <f t="array" ref="I469">IF(J469="","",XLOOKUP(J469,selector_07,selector_07_ids,""))</f>
        <v/>
      </c>
      <c r="J469" s="25"/>
      <c r="K469" s="14"/>
      <c r="L469" s="23" t="str">
        <f t="array" ref="L469">IF(M469="","",XLOOKUP(M469,selector_04,selector_04_ids,""))</f>
        <v/>
      </c>
      <c r="M469" s="25"/>
      <c r="N469" s="14"/>
      <c r="O469" s="27"/>
      <c r="P469" s="14"/>
    </row>
    <row r="470">
      <c r="A470" s="14"/>
      <c r="B470" s="23" t="str">
        <f>IF($A470="","",'Система'!$B$4)</f>
        <v/>
      </c>
      <c r="C470" s="14"/>
      <c r="D470" s="14"/>
      <c r="E470" s="14"/>
      <c r="F470" s="14"/>
      <c r="G470" s="14"/>
      <c r="H470" s="14"/>
      <c r="I470" s="23" t="str">
        <f t="array" ref="I470">IF(J470="","",XLOOKUP(J470,selector_07,selector_07_ids,""))</f>
        <v/>
      </c>
      <c r="J470" s="25"/>
      <c r="K470" s="14"/>
      <c r="L470" s="23" t="str">
        <f t="array" ref="L470">IF(M470="","",XLOOKUP(M470,selector_04,selector_04_ids,""))</f>
        <v/>
      </c>
      <c r="M470" s="25"/>
      <c r="N470" s="14"/>
      <c r="O470" s="27"/>
      <c r="P470" s="14"/>
    </row>
    <row r="471">
      <c r="A471" s="14"/>
      <c r="B471" s="23" t="str">
        <f>IF($A471="","",'Система'!$B$4)</f>
        <v/>
      </c>
      <c r="C471" s="14"/>
      <c r="D471" s="14"/>
      <c r="E471" s="14"/>
      <c r="F471" s="14"/>
      <c r="G471" s="14"/>
      <c r="H471" s="14"/>
      <c r="I471" s="23" t="str">
        <f t="array" ref="I471">IF(J471="","",XLOOKUP(J471,selector_07,selector_07_ids,""))</f>
        <v/>
      </c>
      <c r="J471" s="25"/>
      <c r="K471" s="14"/>
      <c r="L471" s="23" t="str">
        <f t="array" ref="L471">IF(M471="","",XLOOKUP(M471,selector_04,selector_04_ids,""))</f>
        <v/>
      </c>
      <c r="M471" s="25"/>
      <c r="N471" s="14"/>
      <c r="O471" s="27"/>
      <c r="P471" s="14"/>
    </row>
    <row r="472">
      <c r="A472" s="14"/>
      <c r="B472" s="23" t="str">
        <f>IF($A472="","",'Система'!$B$4)</f>
        <v/>
      </c>
      <c r="C472" s="14"/>
      <c r="D472" s="14"/>
      <c r="E472" s="14"/>
      <c r="F472" s="14"/>
      <c r="G472" s="14"/>
      <c r="H472" s="14"/>
      <c r="I472" s="23" t="str">
        <f t="array" ref="I472">IF(J472="","",XLOOKUP(J472,selector_07,selector_07_ids,""))</f>
        <v/>
      </c>
      <c r="J472" s="25"/>
      <c r="K472" s="14"/>
      <c r="L472" s="23" t="str">
        <f t="array" ref="L472">IF(M472="","",XLOOKUP(M472,selector_04,selector_04_ids,""))</f>
        <v/>
      </c>
      <c r="M472" s="25"/>
      <c r="N472" s="14"/>
      <c r="O472" s="27"/>
      <c r="P472" s="14"/>
    </row>
    <row r="473">
      <c r="A473" s="14"/>
      <c r="B473" s="23" t="str">
        <f>IF($A473="","",'Система'!$B$4)</f>
        <v/>
      </c>
      <c r="C473" s="14"/>
      <c r="D473" s="14"/>
      <c r="E473" s="14"/>
      <c r="F473" s="14"/>
      <c r="G473" s="14"/>
      <c r="H473" s="14"/>
      <c r="I473" s="23" t="str">
        <f t="array" ref="I473">IF(J473="","",XLOOKUP(J473,selector_07,selector_07_ids,""))</f>
        <v/>
      </c>
      <c r="J473" s="25"/>
      <c r="K473" s="14"/>
      <c r="L473" s="23" t="str">
        <f t="array" ref="L473">IF(M473="","",XLOOKUP(M473,selector_04,selector_04_ids,""))</f>
        <v/>
      </c>
      <c r="M473" s="25"/>
      <c r="N473" s="14"/>
      <c r="O473" s="27"/>
      <c r="P473" s="14"/>
    </row>
    <row r="474">
      <c r="A474" s="14"/>
      <c r="B474" s="23" t="str">
        <f>IF($A474="","",'Система'!$B$4)</f>
        <v/>
      </c>
      <c r="C474" s="14"/>
      <c r="D474" s="14"/>
      <c r="E474" s="14"/>
      <c r="F474" s="14"/>
      <c r="G474" s="14"/>
      <c r="H474" s="14"/>
      <c r="I474" s="23" t="str">
        <f t="array" ref="I474">IF(J474="","",XLOOKUP(J474,selector_07,selector_07_ids,""))</f>
        <v/>
      </c>
      <c r="J474" s="25"/>
      <c r="K474" s="14"/>
      <c r="L474" s="23" t="str">
        <f t="array" ref="L474">IF(M474="","",XLOOKUP(M474,selector_04,selector_04_ids,""))</f>
        <v/>
      </c>
      <c r="M474" s="25"/>
      <c r="N474" s="14"/>
      <c r="O474" s="27"/>
      <c r="P474" s="14"/>
    </row>
    <row r="475">
      <c r="A475" s="14"/>
      <c r="B475" s="23" t="str">
        <f>IF($A475="","",'Система'!$B$4)</f>
        <v/>
      </c>
      <c r="C475" s="14"/>
      <c r="D475" s="14"/>
      <c r="E475" s="14"/>
      <c r="F475" s="14"/>
      <c r="G475" s="14"/>
      <c r="H475" s="14"/>
      <c r="I475" s="23" t="str">
        <f t="array" ref="I475">IF(J475="","",XLOOKUP(J475,selector_07,selector_07_ids,""))</f>
        <v/>
      </c>
      <c r="J475" s="25"/>
      <c r="K475" s="14"/>
      <c r="L475" s="23" t="str">
        <f t="array" ref="L475">IF(M475="","",XLOOKUP(M475,selector_04,selector_04_ids,""))</f>
        <v/>
      </c>
      <c r="M475" s="25"/>
      <c r="N475" s="14"/>
      <c r="O475" s="27"/>
      <c r="P475" s="14"/>
    </row>
    <row r="476">
      <c r="A476" s="14"/>
      <c r="B476" s="23" t="str">
        <f>IF($A476="","",'Система'!$B$4)</f>
        <v/>
      </c>
      <c r="C476" s="14"/>
      <c r="D476" s="14"/>
      <c r="E476" s="14"/>
      <c r="F476" s="14"/>
      <c r="G476" s="14"/>
      <c r="H476" s="14"/>
      <c r="I476" s="23" t="str">
        <f t="array" ref="I476">IF(J476="","",XLOOKUP(J476,selector_07,selector_07_ids,""))</f>
        <v/>
      </c>
      <c r="J476" s="25"/>
      <c r="K476" s="14"/>
      <c r="L476" s="23" t="str">
        <f t="array" ref="L476">IF(M476="","",XLOOKUP(M476,selector_04,selector_04_ids,""))</f>
        <v/>
      </c>
      <c r="M476" s="25"/>
      <c r="N476" s="14"/>
      <c r="O476" s="27"/>
      <c r="P476" s="14"/>
    </row>
    <row r="477">
      <c r="A477" s="14"/>
      <c r="B477" s="23" t="str">
        <f>IF($A477="","",'Система'!$B$4)</f>
        <v/>
      </c>
      <c r="C477" s="14"/>
      <c r="D477" s="14"/>
      <c r="E477" s="14"/>
      <c r="F477" s="14"/>
      <c r="G477" s="14"/>
      <c r="H477" s="14"/>
      <c r="I477" s="23" t="str">
        <f t="array" ref="I477">IF(J477="","",XLOOKUP(J477,selector_07,selector_07_ids,""))</f>
        <v/>
      </c>
      <c r="J477" s="25"/>
      <c r="K477" s="14"/>
      <c r="L477" s="23" t="str">
        <f t="array" ref="L477">IF(M477="","",XLOOKUP(M477,selector_04,selector_04_ids,""))</f>
        <v/>
      </c>
      <c r="M477" s="25"/>
      <c r="N477" s="14"/>
      <c r="O477" s="27"/>
      <c r="P477" s="14"/>
    </row>
    <row r="478">
      <c r="A478" s="14"/>
      <c r="B478" s="23" t="str">
        <f>IF($A478="","",'Система'!$B$4)</f>
        <v/>
      </c>
      <c r="C478" s="14"/>
      <c r="D478" s="14"/>
      <c r="E478" s="14"/>
      <c r="F478" s="14"/>
      <c r="G478" s="14"/>
      <c r="H478" s="14"/>
      <c r="I478" s="23" t="str">
        <f t="array" ref="I478">IF(J478="","",XLOOKUP(J478,selector_07,selector_07_ids,""))</f>
        <v/>
      </c>
      <c r="J478" s="25"/>
      <c r="K478" s="14"/>
      <c r="L478" s="23" t="str">
        <f t="array" ref="L478">IF(M478="","",XLOOKUP(M478,selector_04,selector_04_ids,""))</f>
        <v/>
      </c>
      <c r="M478" s="25"/>
      <c r="N478" s="14"/>
      <c r="O478" s="27"/>
      <c r="P478" s="14"/>
    </row>
    <row r="479">
      <c r="A479" s="14"/>
      <c r="B479" s="23" t="str">
        <f>IF($A479="","",'Система'!$B$4)</f>
        <v/>
      </c>
      <c r="C479" s="14"/>
      <c r="D479" s="14"/>
      <c r="E479" s="14"/>
      <c r="F479" s="14"/>
      <c r="G479" s="14"/>
      <c r="H479" s="14"/>
      <c r="I479" s="23" t="str">
        <f t="array" ref="I479">IF(J479="","",XLOOKUP(J479,selector_07,selector_07_ids,""))</f>
        <v/>
      </c>
      <c r="J479" s="25"/>
      <c r="K479" s="14"/>
      <c r="L479" s="23" t="str">
        <f t="array" ref="L479">IF(M479="","",XLOOKUP(M479,selector_04,selector_04_ids,""))</f>
        <v/>
      </c>
      <c r="M479" s="25"/>
      <c r="N479" s="14"/>
      <c r="O479" s="27"/>
      <c r="P479" s="14"/>
    </row>
    <row r="480">
      <c r="A480" s="14"/>
      <c r="B480" s="23" t="str">
        <f>IF($A480="","",'Система'!$B$4)</f>
        <v/>
      </c>
      <c r="C480" s="14"/>
      <c r="D480" s="14"/>
      <c r="E480" s="14"/>
      <c r="F480" s="14"/>
      <c r="G480" s="14"/>
      <c r="H480" s="14"/>
      <c r="I480" s="23" t="str">
        <f t="array" ref="I480">IF(J480="","",XLOOKUP(J480,selector_07,selector_07_ids,""))</f>
        <v/>
      </c>
      <c r="J480" s="25"/>
      <c r="K480" s="14"/>
      <c r="L480" s="23" t="str">
        <f t="array" ref="L480">IF(M480="","",XLOOKUP(M480,selector_04,selector_04_ids,""))</f>
        <v/>
      </c>
      <c r="M480" s="25"/>
      <c r="N480" s="14"/>
      <c r="O480" s="27"/>
      <c r="P480" s="14"/>
    </row>
    <row r="481">
      <c r="A481" s="14"/>
      <c r="B481" s="23" t="str">
        <f>IF($A481="","",'Система'!$B$4)</f>
        <v/>
      </c>
      <c r="C481" s="14"/>
      <c r="D481" s="14"/>
      <c r="E481" s="14"/>
      <c r="F481" s="14"/>
      <c r="G481" s="14"/>
      <c r="H481" s="14"/>
      <c r="I481" s="23" t="str">
        <f t="array" ref="I481">IF(J481="","",XLOOKUP(J481,selector_07,selector_07_ids,""))</f>
        <v/>
      </c>
      <c r="J481" s="25"/>
      <c r="K481" s="14"/>
      <c r="L481" s="23" t="str">
        <f t="array" ref="L481">IF(M481="","",XLOOKUP(M481,selector_04,selector_04_ids,""))</f>
        <v/>
      </c>
      <c r="M481" s="25"/>
      <c r="N481" s="14"/>
      <c r="O481" s="27"/>
      <c r="P481" s="14"/>
    </row>
    <row r="482">
      <c r="A482" s="14"/>
      <c r="B482" s="23" t="str">
        <f>IF($A482="","",'Система'!$B$4)</f>
        <v/>
      </c>
      <c r="C482" s="14"/>
      <c r="D482" s="14"/>
      <c r="E482" s="14"/>
      <c r="F482" s="14"/>
      <c r="G482" s="14"/>
      <c r="H482" s="14"/>
      <c r="I482" s="23" t="str">
        <f t="array" ref="I482">IF(J482="","",XLOOKUP(J482,selector_07,selector_07_ids,""))</f>
        <v/>
      </c>
      <c r="J482" s="25"/>
      <c r="K482" s="14"/>
      <c r="L482" s="23" t="str">
        <f t="array" ref="L482">IF(M482="","",XLOOKUP(M482,selector_04,selector_04_ids,""))</f>
        <v/>
      </c>
      <c r="M482" s="25"/>
      <c r="N482" s="14"/>
      <c r="O482" s="27"/>
      <c r="P482" s="14"/>
    </row>
    <row r="483">
      <c r="A483" s="14"/>
      <c r="B483" s="23" t="str">
        <f>IF($A483="","",'Система'!$B$4)</f>
        <v/>
      </c>
      <c r="C483" s="14"/>
      <c r="D483" s="14"/>
      <c r="E483" s="14"/>
      <c r="F483" s="14"/>
      <c r="G483" s="14"/>
      <c r="H483" s="14"/>
      <c r="I483" s="23" t="str">
        <f t="array" ref="I483">IF(J483="","",XLOOKUP(J483,selector_07,selector_07_ids,""))</f>
        <v/>
      </c>
      <c r="J483" s="25"/>
      <c r="K483" s="14"/>
      <c r="L483" s="23" t="str">
        <f t="array" ref="L483">IF(M483="","",XLOOKUP(M483,selector_04,selector_04_ids,""))</f>
        <v/>
      </c>
      <c r="M483" s="25"/>
      <c r="N483" s="14"/>
      <c r="O483" s="27"/>
      <c r="P483" s="14"/>
    </row>
    <row r="484">
      <c r="A484" s="14"/>
      <c r="B484" s="23" t="str">
        <f>IF($A484="","",'Система'!$B$4)</f>
        <v/>
      </c>
      <c r="C484" s="14"/>
      <c r="D484" s="14"/>
      <c r="E484" s="14"/>
      <c r="F484" s="14"/>
      <c r="G484" s="14"/>
      <c r="H484" s="14"/>
      <c r="I484" s="23" t="str">
        <f t="array" ref="I484">IF(J484="","",XLOOKUP(J484,selector_07,selector_07_ids,""))</f>
        <v/>
      </c>
      <c r="J484" s="25"/>
      <c r="K484" s="14"/>
      <c r="L484" s="23" t="str">
        <f t="array" ref="L484">IF(M484="","",XLOOKUP(M484,selector_04,selector_04_ids,""))</f>
        <v/>
      </c>
      <c r="M484" s="25"/>
      <c r="N484" s="14"/>
      <c r="O484" s="27"/>
      <c r="P484" s="14"/>
    </row>
    <row r="485">
      <c r="A485" s="14"/>
      <c r="B485" s="23" t="str">
        <f>IF($A485="","",'Система'!$B$4)</f>
        <v/>
      </c>
      <c r="C485" s="14"/>
      <c r="D485" s="14"/>
      <c r="E485" s="14"/>
      <c r="F485" s="14"/>
      <c r="G485" s="14"/>
      <c r="H485" s="14"/>
      <c r="I485" s="23" t="str">
        <f t="array" ref="I485">IF(J485="","",XLOOKUP(J485,selector_07,selector_07_ids,""))</f>
        <v/>
      </c>
      <c r="J485" s="25"/>
      <c r="K485" s="14"/>
      <c r="L485" s="23" t="str">
        <f t="array" ref="L485">IF(M485="","",XLOOKUP(M485,selector_04,selector_04_ids,""))</f>
        <v/>
      </c>
      <c r="M485" s="25"/>
      <c r="N485" s="14"/>
      <c r="O485" s="27"/>
      <c r="P485" s="14"/>
    </row>
    <row r="486">
      <c r="A486" s="14"/>
      <c r="B486" s="23" t="str">
        <f>IF($A486="","",'Система'!$B$4)</f>
        <v/>
      </c>
      <c r="C486" s="14"/>
      <c r="D486" s="14"/>
      <c r="E486" s="14"/>
      <c r="F486" s="14"/>
      <c r="G486" s="14"/>
      <c r="H486" s="14"/>
      <c r="I486" s="23" t="str">
        <f t="array" ref="I486">IF(J486="","",XLOOKUP(J486,selector_07,selector_07_ids,""))</f>
        <v/>
      </c>
      <c r="J486" s="25"/>
      <c r="K486" s="14"/>
      <c r="L486" s="23" t="str">
        <f t="array" ref="L486">IF(M486="","",XLOOKUP(M486,selector_04,selector_04_ids,""))</f>
        <v/>
      </c>
      <c r="M486" s="25"/>
      <c r="N486" s="14"/>
      <c r="O486" s="27"/>
      <c r="P486" s="14"/>
    </row>
    <row r="487">
      <c r="A487" s="14"/>
      <c r="B487" s="23" t="str">
        <f>IF($A487="","",'Система'!$B$4)</f>
        <v/>
      </c>
      <c r="C487" s="14"/>
      <c r="D487" s="14"/>
      <c r="E487" s="14"/>
      <c r="F487" s="14"/>
      <c r="G487" s="14"/>
      <c r="H487" s="14"/>
      <c r="I487" s="23" t="str">
        <f t="array" ref="I487">IF(J487="","",XLOOKUP(J487,selector_07,selector_07_ids,""))</f>
        <v/>
      </c>
      <c r="J487" s="25"/>
      <c r="K487" s="14"/>
      <c r="L487" s="23" t="str">
        <f t="array" ref="L487">IF(M487="","",XLOOKUP(M487,selector_04,selector_04_ids,""))</f>
        <v/>
      </c>
      <c r="M487" s="25"/>
      <c r="N487" s="14"/>
      <c r="O487" s="27"/>
      <c r="P487" s="14"/>
    </row>
    <row r="488">
      <c r="A488" s="14"/>
      <c r="B488" s="23" t="str">
        <f>IF($A488="","",'Система'!$B$4)</f>
        <v/>
      </c>
      <c r="C488" s="14"/>
      <c r="D488" s="14"/>
      <c r="E488" s="14"/>
      <c r="F488" s="14"/>
      <c r="G488" s="14"/>
      <c r="H488" s="14"/>
      <c r="I488" s="23" t="str">
        <f t="array" ref="I488">IF(J488="","",XLOOKUP(J488,selector_07,selector_07_ids,""))</f>
        <v/>
      </c>
      <c r="J488" s="25"/>
      <c r="K488" s="14"/>
      <c r="L488" s="23" t="str">
        <f t="array" ref="L488">IF(M488="","",XLOOKUP(M488,selector_04,selector_04_ids,""))</f>
        <v/>
      </c>
      <c r="M488" s="25"/>
      <c r="N488" s="14"/>
      <c r="O488" s="27"/>
      <c r="P488" s="14"/>
    </row>
    <row r="489">
      <c r="A489" s="14"/>
      <c r="B489" s="23" t="str">
        <f>IF($A489="","",'Система'!$B$4)</f>
        <v/>
      </c>
      <c r="C489" s="14"/>
      <c r="D489" s="14"/>
      <c r="E489" s="14"/>
      <c r="F489" s="14"/>
      <c r="G489" s="14"/>
      <c r="H489" s="14"/>
      <c r="I489" s="23" t="str">
        <f t="array" ref="I489">IF(J489="","",XLOOKUP(J489,selector_07,selector_07_ids,""))</f>
        <v/>
      </c>
      <c r="J489" s="25"/>
      <c r="K489" s="14"/>
      <c r="L489" s="23" t="str">
        <f t="array" ref="L489">IF(M489="","",XLOOKUP(M489,selector_04,selector_04_ids,""))</f>
        <v/>
      </c>
      <c r="M489" s="25"/>
      <c r="N489" s="14"/>
      <c r="O489" s="27"/>
      <c r="P489" s="14"/>
    </row>
    <row r="490">
      <c r="A490" s="14"/>
      <c r="B490" s="23" t="str">
        <f>IF($A490="","",'Система'!$B$4)</f>
        <v/>
      </c>
      <c r="C490" s="14"/>
      <c r="D490" s="14"/>
      <c r="E490" s="14"/>
      <c r="F490" s="14"/>
      <c r="G490" s="14"/>
      <c r="H490" s="14"/>
      <c r="I490" s="23" t="str">
        <f t="array" ref="I490">IF(J490="","",XLOOKUP(J490,selector_07,selector_07_ids,""))</f>
        <v/>
      </c>
      <c r="J490" s="25"/>
      <c r="K490" s="14"/>
      <c r="L490" s="23" t="str">
        <f t="array" ref="L490">IF(M490="","",XLOOKUP(M490,selector_04,selector_04_ids,""))</f>
        <v/>
      </c>
      <c r="M490" s="25"/>
      <c r="N490" s="14"/>
      <c r="O490" s="27"/>
      <c r="P490" s="14"/>
    </row>
    <row r="491">
      <c r="A491" s="14"/>
      <c r="B491" s="23" t="str">
        <f>IF($A491="","",'Система'!$B$4)</f>
        <v/>
      </c>
      <c r="C491" s="14"/>
      <c r="D491" s="14"/>
      <c r="E491" s="14"/>
      <c r="F491" s="14"/>
      <c r="G491" s="14"/>
      <c r="H491" s="14"/>
      <c r="I491" s="23" t="str">
        <f t="array" ref="I491">IF(J491="","",XLOOKUP(J491,selector_07,selector_07_ids,""))</f>
        <v/>
      </c>
      <c r="J491" s="25"/>
      <c r="K491" s="14"/>
      <c r="L491" s="23" t="str">
        <f t="array" ref="L491">IF(M491="","",XLOOKUP(M491,selector_04,selector_04_ids,""))</f>
        <v/>
      </c>
      <c r="M491" s="25"/>
      <c r="N491" s="14"/>
      <c r="O491" s="27"/>
      <c r="P491" s="14"/>
    </row>
    <row r="492">
      <c r="A492" s="14"/>
      <c r="B492" s="23" t="str">
        <f>IF($A492="","",'Система'!$B$4)</f>
        <v/>
      </c>
      <c r="C492" s="14"/>
      <c r="D492" s="14"/>
      <c r="E492" s="14"/>
      <c r="F492" s="14"/>
      <c r="G492" s="14"/>
      <c r="H492" s="14"/>
      <c r="I492" s="23" t="str">
        <f t="array" ref="I492">IF(J492="","",XLOOKUP(J492,selector_07,selector_07_ids,""))</f>
        <v/>
      </c>
      <c r="J492" s="25"/>
      <c r="K492" s="14"/>
      <c r="L492" s="23" t="str">
        <f t="array" ref="L492">IF(M492="","",XLOOKUP(M492,selector_04,selector_04_ids,""))</f>
        <v/>
      </c>
      <c r="M492" s="25"/>
      <c r="N492" s="14"/>
      <c r="O492" s="27"/>
      <c r="P492" s="14"/>
    </row>
    <row r="493">
      <c r="A493" s="14"/>
      <c r="B493" s="23" t="str">
        <f>IF($A493="","",'Система'!$B$4)</f>
        <v/>
      </c>
      <c r="C493" s="14"/>
      <c r="D493" s="14"/>
      <c r="E493" s="14"/>
      <c r="F493" s="14"/>
      <c r="G493" s="14"/>
      <c r="H493" s="14"/>
      <c r="I493" s="23" t="str">
        <f t="array" ref="I493">IF(J493="","",XLOOKUP(J493,selector_07,selector_07_ids,""))</f>
        <v/>
      </c>
      <c r="J493" s="25"/>
      <c r="K493" s="14"/>
      <c r="L493" s="23" t="str">
        <f t="array" ref="L493">IF(M493="","",XLOOKUP(M493,selector_04,selector_04_ids,""))</f>
        <v/>
      </c>
      <c r="M493" s="25"/>
      <c r="N493" s="14"/>
      <c r="O493" s="27"/>
      <c r="P493" s="14"/>
    </row>
    <row r="494">
      <c r="A494" s="14"/>
      <c r="B494" s="23" t="str">
        <f>IF($A494="","",'Система'!$B$4)</f>
        <v/>
      </c>
      <c r="C494" s="14"/>
      <c r="D494" s="14"/>
      <c r="E494" s="14"/>
      <c r="F494" s="14"/>
      <c r="G494" s="14"/>
      <c r="H494" s="14"/>
      <c r="I494" s="23" t="str">
        <f t="array" ref="I494">IF(J494="","",XLOOKUP(J494,selector_07,selector_07_ids,""))</f>
        <v/>
      </c>
      <c r="J494" s="25"/>
      <c r="K494" s="14"/>
      <c r="L494" s="23" t="str">
        <f t="array" ref="L494">IF(M494="","",XLOOKUP(M494,selector_04,selector_04_ids,""))</f>
        <v/>
      </c>
      <c r="M494" s="25"/>
      <c r="N494" s="14"/>
      <c r="O494" s="27"/>
      <c r="P494" s="14"/>
    </row>
    <row r="495">
      <c r="A495" s="14"/>
      <c r="B495" s="23" t="str">
        <f>IF($A495="","",'Система'!$B$4)</f>
        <v/>
      </c>
      <c r="C495" s="14"/>
      <c r="D495" s="14"/>
      <c r="E495" s="14"/>
      <c r="F495" s="14"/>
      <c r="G495" s="14"/>
      <c r="H495" s="14"/>
      <c r="I495" s="23" t="str">
        <f t="array" ref="I495">IF(J495="","",XLOOKUP(J495,selector_07,selector_07_ids,""))</f>
        <v/>
      </c>
      <c r="J495" s="25"/>
      <c r="K495" s="14"/>
      <c r="L495" s="23" t="str">
        <f t="array" ref="L495">IF(M495="","",XLOOKUP(M495,selector_04,selector_04_ids,""))</f>
        <v/>
      </c>
      <c r="M495" s="25"/>
      <c r="N495" s="14"/>
      <c r="O495" s="27"/>
      <c r="P495" s="14"/>
    </row>
    <row r="496">
      <c r="A496" s="14"/>
      <c r="B496" s="23" t="str">
        <f>IF($A496="","",'Система'!$B$4)</f>
        <v/>
      </c>
      <c r="C496" s="14"/>
      <c r="D496" s="14"/>
      <c r="E496" s="14"/>
      <c r="F496" s="14"/>
      <c r="G496" s="14"/>
      <c r="H496" s="14"/>
      <c r="I496" s="23" t="str">
        <f t="array" ref="I496">IF(J496="","",XLOOKUP(J496,selector_07,selector_07_ids,""))</f>
        <v/>
      </c>
      <c r="J496" s="25"/>
      <c r="K496" s="14"/>
      <c r="L496" s="23" t="str">
        <f t="array" ref="L496">IF(M496="","",XLOOKUP(M496,selector_04,selector_04_ids,""))</f>
        <v/>
      </c>
      <c r="M496" s="25"/>
      <c r="N496" s="14"/>
      <c r="O496" s="27"/>
      <c r="P496" s="14"/>
    </row>
    <row r="497">
      <c r="A497" s="14"/>
      <c r="B497" s="23" t="str">
        <f>IF($A497="","",'Система'!$B$4)</f>
        <v/>
      </c>
      <c r="C497" s="14"/>
      <c r="D497" s="14"/>
      <c r="E497" s="14"/>
      <c r="F497" s="14"/>
      <c r="G497" s="14"/>
      <c r="H497" s="14"/>
      <c r="I497" s="23" t="str">
        <f t="array" ref="I497">IF(J497="","",XLOOKUP(J497,selector_07,selector_07_ids,""))</f>
        <v/>
      </c>
      <c r="J497" s="25"/>
      <c r="K497" s="14"/>
      <c r="L497" s="23" t="str">
        <f t="array" ref="L497">IF(M497="","",XLOOKUP(M497,selector_04,selector_04_ids,""))</f>
        <v/>
      </c>
      <c r="M497" s="25"/>
      <c r="N497" s="14"/>
      <c r="O497" s="27"/>
      <c r="P497" s="14"/>
    </row>
    <row r="498">
      <c r="A498" s="14"/>
      <c r="B498" s="23" t="str">
        <f>IF($A498="","",'Система'!$B$4)</f>
        <v/>
      </c>
      <c r="C498" s="14"/>
      <c r="D498" s="14"/>
      <c r="E498" s="14"/>
      <c r="F498" s="14"/>
      <c r="G498" s="14"/>
      <c r="H498" s="14"/>
      <c r="I498" s="23" t="str">
        <f t="array" ref="I498">IF(J498="","",XLOOKUP(J498,selector_07,selector_07_ids,""))</f>
        <v/>
      </c>
      <c r="J498" s="25"/>
      <c r="K498" s="14"/>
      <c r="L498" s="23" t="str">
        <f t="array" ref="L498">IF(M498="","",XLOOKUP(M498,selector_04,selector_04_ids,""))</f>
        <v/>
      </c>
      <c r="M498" s="25"/>
      <c r="N498" s="14"/>
      <c r="O498" s="27"/>
      <c r="P498" s="14"/>
    </row>
    <row r="499">
      <c r="A499" s="14"/>
      <c r="B499" s="23" t="str">
        <f>IF($A499="","",'Система'!$B$4)</f>
        <v/>
      </c>
      <c r="C499" s="14"/>
      <c r="D499" s="14"/>
      <c r="E499" s="14"/>
      <c r="F499" s="14"/>
      <c r="G499" s="14"/>
      <c r="H499" s="14"/>
      <c r="I499" s="23" t="str">
        <f t="array" ref="I499">IF(J499="","",XLOOKUP(J499,selector_07,selector_07_ids,""))</f>
        <v/>
      </c>
      <c r="J499" s="25"/>
      <c r="K499" s="14"/>
      <c r="L499" s="23" t="str">
        <f t="array" ref="L499">IF(M499="","",XLOOKUP(M499,selector_04,selector_04_ids,""))</f>
        <v/>
      </c>
      <c r="M499" s="25"/>
      <c r="N499" s="14"/>
      <c r="O499" s="27"/>
      <c r="P499" s="14"/>
    </row>
    <row r="500">
      <c r="A500" s="14"/>
      <c r="B500" s="23" t="str">
        <f>IF($A500="","",'Система'!$B$4)</f>
        <v/>
      </c>
      <c r="C500" s="14"/>
      <c r="D500" s="14"/>
      <c r="E500" s="14"/>
      <c r="F500" s="14"/>
      <c r="G500" s="14"/>
      <c r="H500" s="14"/>
      <c r="I500" s="23" t="str">
        <f t="array" ref="I500">IF(J500="","",XLOOKUP(J500,selector_07,selector_07_ids,""))</f>
        <v/>
      </c>
      <c r="J500" s="25"/>
      <c r="K500" s="14"/>
      <c r="L500" s="23" t="str">
        <f t="array" ref="L500">IF(M500="","",XLOOKUP(M500,selector_04,selector_04_ids,""))</f>
        <v/>
      </c>
      <c r="M500" s="25"/>
      <c r="N500" s="14"/>
      <c r="O500" s="27"/>
      <c r="P500" s="14"/>
    </row>
    <row r="501">
      <c r="A501" s="14"/>
      <c r="B501" s="23" t="str">
        <f>IF($A501="","",'Система'!$B$4)</f>
        <v/>
      </c>
      <c r="C501" s="14"/>
      <c r="D501" s="14"/>
      <c r="E501" s="14"/>
      <c r="F501" s="14"/>
      <c r="G501" s="14"/>
      <c r="H501" s="14"/>
      <c r="I501" s="23" t="str">
        <f t="array" ref="I501">IF(J501="","",XLOOKUP(J501,selector_07,selector_07_ids,""))</f>
        <v/>
      </c>
      <c r="J501" s="25"/>
      <c r="K501" s="14"/>
      <c r="L501" s="23" t="str">
        <f t="array" ref="L501">IF(M501="","",XLOOKUP(M501,selector_04,selector_04_ids,""))</f>
        <v/>
      </c>
      <c r="M501" s="25"/>
      <c r="N501" s="14"/>
      <c r="O501" s="27"/>
      <c r="P501" s="14"/>
    </row>
    <row r="502">
      <c r="A502" s="14"/>
      <c r="B502" s="23" t="str">
        <f>IF($A502="","",'Система'!$B$4)</f>
        <v/>
      </c>
      <c r="C502" s="14"/>
      <c r="D502" s="14"/>
      <c r="E502" s="14"/>
      <c r="F502" s="14"/>
      <c r="G502" s="14"/>
      <c r="H502" s="14"/>
      <c r="I502" s="23" t="str">
        <f t="array" ref="I502">IF(J502="","",XLOOKUP(J502,selector_07,selector_07_ids,""))</f>
        <v/>
      </c>
      <c r="J502" s="25"/>
      <c r="K502" s="14"/>
      <c r="L502" s="23" t="str">
        <f t="array" ref="L502">IF(M502="","",XLOOKUP(M502,selector_04,selector_04_ids,""))</f>
        <v/>
      </c>
      <c r="M502" s="25"/>
      <c r="N502" s="14"/>
      <c r="O502" s="27"/>
      <c r="P502" s="14"/>
    </row>
    <row r="503">
      <c r="A503" s="14"/>
      <c r="B503" s="23" t="str">
        <f>IF($A503="","",'Система'!$B$4)</f>
        <v/>
      </c>
      <c r="C503" s="14"/>
      <c r="D503" s="14"/>
      <c r="E503" s="14"/>
      <c r="F503" s="14"/>
      <c r="G503" s="14"/>
      <c r="H503" s="14"/>
      <c r="I503" s="23" t="str">
        <f t="array" ref="I503">IF(J503="","",XLOOKUP(J503,selector_07,selector_07_ids,""))</f>
        <v/>
      </c>
      <c r="J503" s="25"/>
      <c r="K503" s="14"/>
      <c r="L503" s="23" t="str">
        <f t="array" ref="L503">IF(M503="","",XLOOKUP(M503,selector_04,selector_04_ids,""))</f>
        <v/>
      </c>
      <c r="M503" s="25"/>
      <c r="N503" s="14"/>
      <c r="O503" s="27"/>
      <c r="P503" s="14"/>
    </row>
    <row r="504">
      <c r="A504" s="14"/>
      <c r="B504" s="23" t="str">
        <f>IF($A504="","",'Система'!$B$4)</f>
        <v/>
      </c>
      <c r="C504" s="14"/>
      <c r="D504" s="14"/>
      <c r="E504" s="14"/>
      <c r="F504" s="14"/>
      <c r="G504" s="14"/>
      <c r="H504" s="14"/>
      <c r="I504" s="23" t="str">
        <f t="array" ref="I504">IF(J504="","",XLOOKUP(J504,selector_07,selector_07_ids,""))</f>
        <v/>
      </c>
      <c r="J504" s="25"/>
      <c r="K504" s="14"/>
      <c r="L504" s="23" t="str">
        <f t="array" ref="L504">IF(M504="","",XLOOKUP(M504,selector_04,selector_04_ids,""))</f>
        <v/>
      </c>
      <c r="M504" s="25"/>
      <c r="N504" s="14"/>
      <c r="O504" s="27"/>
      <c r="P504" s="14"/>
    </row>
    <row r="505">
      <c r="A505" s="14"/>
      <c r="B505" s="23" t="str">
        <f>IF($A505="","",'Система'!$B$4)</f>
        <v/>
      </c>
      <c r="C505" s="14"/>
      <c r="D505" s="14"/>
      <c r="E505" s="14"/>
      <c r="F505" s="14"/>
      <c r="G505" s="14"/>
      <c r="H505" s="14"/>
      <c r="I505" s="23" t="str">
        <f t="array" ref="I505">IF(J505="","",XLOOKUP(J505,selector_07,selector_07_ids,""))</f>
        <v/>
      </c>
      <c r="J505" s="25"/>
      <c r="K505" s="14"/>
      <c r="L505" s="23" t="str">
        <f t="array" ref="L505">IF(M505="","",XLOOKUP(M505,selector_04,selector_04_ids,""))</f>
        <v/>
      </c>
      <c r="M505" s="25"/>
      <c r="N505" s="14"/>
      <c r="O505" s="27"/>
      <c r="P505" s="14"/>
    </row>
    <row r="506">
      <c r="A506" s="14"/>
      <c r="B506" s="23" t="str">
        <f>IF($A506="","",'Система'!$B$4)</f>
        <v/>
      </c>
      <c r="C506" s="14"/>
      <c r="D506" s="14"/>
      <c r="E506" s="14"/>
      <c r="F506" s="14"/>
      <c r="G506" s="14"/>
      <c r="H506" s="14"/>
      <c r="I506" s="23" t="str">
        <f t="array" ref="I506">IF(J506="","",XLOOKUP(J506,selector_07,selector_07_ids,""))</f>
        <v/>
      </c>
      <c r="J506" s="25"/>
      <c r="K506" s="14"/>
      <c r="L506" s="23" t="str">
        <f t="array" ref="L506">IF(M506="","",XLOOKUP(M506,selector_04,selector_04_ids,""))</f>
        <v/>
      </c>
      <c r="M506" s="25"/>
      <c r="N506" s="14"/>
      <c r="O506" s="27"/>
      <c r="P506" s="14"/>
    </row>
    <row r="507">
      <c r="A507" s="14"/>
      <c r="B507" s="23" t="str">
        <f>IF($A507="","",'Система'!$B$4)</f>
        <v/>
      </c>
      <c r="C507" s="14"/>
      <c r="D507" s="14"/>
      <c r="E507" s="14"/>
      <c r="F507" s="14"/>
      <c r="G507" s="14"/>
      <c r="H507" s="14"/>
      <c r="I507" s="23" t="str">
        <f t="array" ref="I507">IF(J507="","",XLOOKUP(J507,selector_07,selector_07_ids,""))</f>
        <v/>
      </c>
      <c r="J507" s="25"/>
      <c r="K507" s="14"/>
      <c r="L507" s="23" t="str">
        <f t="array" ref="L507">IF(M507="","",XLOOKUP(M507,selector_04,selector_04_ids,""))</f>
        <v/>
      </c>
      <c r="M507" s="25"/>
      <c r="N507" s="14"/>
      <c r="O507" s="27"/>
      <c r="P507" s="14"/>
    </row>
    <row r="508">
      <c r="A508" s="14"/>
      <c r="B508" s="23" t="str">
        <f>IF($A508="","",'Система'!$B$4)</f>
        <v/>
      </c>
      <c r="C508" s="14"/>
      <c r="D508" s="14"/>
      <c r="E508" s="14"/>
      <c r="F508" s="14"/>
      <c r="G508" s="14"/>
      <c r="H508" s="14"/>
      <c r="I508" s="23" t="str">
        <f t="array" ref="I508">IF(J508="","",XLOOKUP(J508,selector_07,selector_07_ids,""))</f>
        <v/>
      </c>
      <c r="J508" s="25"/>
      <c r="K508" s="14"/>
      <c r="L508" s="23" t="str">
        <f t="array" ref="L508">IF(M508="","",XLOOKUP(M508,selector_04,selector_04_ids,""))</f>
        <v/>
      </c>
      <c r="M508" s="25"/>
      <c r="N508" s="14"/>
      <c r="O508" s="27"/>
      <c r="P508" s="14"/>
    </row>
    <row r="509">
      <c r="A509" s="14"/>
      <c r="B509" s="23" t="str">
        <f>IF($A509="","",'Система'!$B$4)</f>
        <v/>
      </c>
      <c r="C509" s="14"/>
      <c r="D509" s="14"/>
      <c r="E509" s="14"/>
      <c r="F509" s="14"/>
      <c r="G509" s="14"/>
      <c r="H509" s="14"/>
      <c r="I509" s="23" t="str">
        <f t="array" ref="I509">IF(J509="","",XLOOKUP(J509,selector_07,selector_07_ids,""))</f>
        <v/>
      </c>
      <c r="J509" s="25"/>
      <c r="K509" s="14"/>
      <c r="L509" s="23" t="str">
        <f t="array" ref="L509">IF(M509="","",XLOOKUP(M509,selector_04,selector_04_ids,""))</f>
        <v/>
      </c>
      <c r="M509" s="25"/>
      <c r="N509" s="14"/>
      <c r="O509" s="27"/>
      <c r="P509" s="14"/>
    </row>
    <row r="510">
      <c r="A510" s="14"/>
      <c r="B510" s="23" t="str">
        <f>IF($A510="","",'Система'!$B$4)</f>
        <v/>
      </c>
      <c r="C510" s="14"/>
      <c r="D510" s="14"/>
      <c r="E510" s="14"/>
      <c r="F510" s="14"/>
      <c r="G510" s="14"/>
      <c r="H510" s="14"/>
      <c r="I510" s="23" t="str">
        <f t="array" ref="I510">IF(J510="","",XLOOKUP(J510,selector_07,selector_07_ids,""))</f>
        <v/>
      </c>
      <c r="J510" s="25"/>
      <c r="K510" s="14"/>
      <c r="L510" s="23" t="str">
        <f t="array" ref="L510">IF(M510="","",XLOOKUP(M510,selector_04,selector_04_ids,""))</f>
        <v/>
      </c>
      <c r="M510" s="25"/>
      <c r="N510" s="14"/>
      <c r="O510" s="27"/>
      <c r="P510" s="14"/>
    </row>
    <row r="511">
      <c r="A511" s="14"/>
      <c r="B511" s="23" t="str">
        <f>IF($A511="","",'Система'!$B$4)</f>
        <v/>
      </c>
      <c r="C511" s="14"/>
      <c r="D511" s="14"/>
      <c r="E511" s="14"/>
      <c r="F511" s="14"/>
      <c r="G511" s="14"/>
      <c r="H511" s="14"/>
      <c r="I511" s="23" t="str">
        <f t="array" ref="I511">IF(J511="","",XLOOKUP(J511,selector_07,selector_07_ids,""))</f>
        <v/>
      </c>
      <c r="J511" s="25"/>
      <c r="K511" s="14"/>
      <c r="L511" s="23" t="str">
        <f t="array" ref="L511">IF(M511="","",XLOOKUP(M511,selector_04,selector_04_ids,""))</f>
        <v/>
      </c>
      <c r="M511" s="25"/>
      <c r="N511" s="14"/>
      <c r="O511" s="27"/>
      <c r="P511" s="14"/>
    </row>
    <row r="512">
      <c r="A512" s="14"/>
      <c r="B512" s="23" t="str">
        <f>IF($A512="","",'Система'!$B$4)</f>
        <v/>
      </c>
      <c r="C512" s="14"/>
      <c r="D512" s="14"/>
      <c r="E512" s="14"/>
      <c r="F512" s="14"/>
      <c r="G512" s="14"/>
      <c r="H512" s="14"/>
      <c r="I512" s="23" t="str">
        <f t="array" ref="I512">IF(J512="","",XLOOKUP(J512,selector_07,selector_07_ids,""))</f>
        <v/>
      </c>
      <c r="J512" s="25"/>
      <c r="K512" s="14"/>
      <c r="L512" s="23" t="str">
        <f t="array" ref="L512">IF(M512="","",XLOOKUP(M512,selector_04,selector_04_ids,""))</f>
        <v/>
      </c>
      <c r="M512" s="25"/>
      <c r="N512" s="14"/>
      <c r="O512" s="27"/>
      <c r="P512" s="14"/>
    </row>
    <row r="513">
      <c r="A513" s="14"/>
      <c r="B513" s="23" t="str">
        <f>IF($A513="","",'Система'!$B$4)</f>
        <v/>
      </c>
      <c r="C513" s="14"/>
      <c r="D513" s="14"/>
      <c r="E513" s="14"/>
      <c r="F513" s="14"/>
      <c r="G513" s="14"/>
      <c r="H513" s="14"/>
      <c r="I513" s="23" t="str">
        <f t="array" ref="I513">IF(J513="","",XLOOKUP(J513,selector_07,selector_07_ids,""))</f>
        <v/>
      </c>
      <c r="J513" s="25"/>
      <c r="K513" s="14"/>
      <c r="L513" s="23" t="str">
        <f t="array" ref="L513">IF(M513="","",XLOOKUP(M513,selector_04,selector_04_ids,""))</f>
        <v/>
      </c>
      <c r="M513" s="25"/>
      <c r="N513" s="14"/>
      <c r="O513" s="27"/>
      <c r="P513" s="14"/>
    </row>
    <row r="514">
      <c r="A514" s="14"/>
      <c r="B514" s="23" t="str">
        <f>IF($A514="","",'Система'!$B$4)</f>
        <v/>
      </c>
      <c r="C514" s="14"/>
      <c r="D514" s="14"/>
      <c r="E514" s="14"/>
      <c r="F514" s="14"/>
      <c r="G514" s="14"/>
      <c r="H514" s="14"/>
      <c r="I514" s="23" t="str">
        <f t="array" ref="I514">IF(J514="","",XLOOKUP(J514,selector_07,selector_07_ids,""))</f>
        <v/>
      </c>
      <c r="J514" s="25"/>
      <c r="K514" s="14"/>
      <c r="L514" s="23" t="str">
        <f t="array" ref="L514">IF(M514="","",XLOOKUP(M514,selector_04,selector_04_ids,""))</f>
        <v/>
      </c>
      <c r="M514" s="25"/>
      <c r="N514" s="14"/>
      <c r="O514" s="27"/>
      <c r="P514" s="14"/>
    </row>
    <row r="515">
      <c r="A515" s="14"/>
      <c r="B515" s="23" t="str">
        <f>IF($A515="","",'Система'!$B$4)</f>
        <v/>
      </c>
      <c r="C515" s="14"/>
      <c r="D515" s="14"/>
      <c r="E515" s="14"/>
      <c r="F515" s="14"/>
      <c r="G515" s="14"/>
      <c r="H515" s="14"/>
      <c r="I515" s="23" t="str">
        <f t="array" ref="I515">IF(J515="","",XLOOKUP(J515,selector_07,selector_07_ids,""))</f>
        <v/>
      </c>
      <c r="J515" s="25"/>
      <c r="K515" s="14"/>
      <c r="L515" s="23" t="str">
        <f t="array" ref="L515">IF(M515="","",XLOOKUP(M515,selector_04,selector_04_ids,""))</f>
        <v/>
      </c>
      <c r="M515" s="25"/>
      <c r="N515" s="14"/>
      <c r="O515" s="27"/>
      <c r="P515" s="14"/>
    </row>
    <row r="516">
      <c r="A516" s="14"/>
      <c r="B516" s="23" t="str">
        <f>IF($A516="","",'Система'!$B$4)</f>
        <v/>
      </c>
      <c r="C516" s="14"/>
      <c r="D516" s="14"/>
      <c r="E516" s="14"/>
      <c r="F516" s="14"/>
      <c r="G516" s="14"/>
      <c r="H516" s="14"/>
      <c r="I516" s="23" t="str">
        <f t="array" ref="I516">IF(J516="","",XLOOKUP(J516,selector_07,selector_07_ids,""))</f>
        <v/>
      </c>
      <c r="J516" s="25"/>
      <c r="K516" s="14"/>
      <c r="L516" s="23" t="str">
        <f t="array" ref="L516">IF(M516="","",XLOOKUP(M516,selector_04,selector_04_ids,""))</f>
        <v/>
      </c>
      <c r="M516" s="25"/>
      <c r="N516" s="14"/>
      <c r="O516" s="27"/>
      <c r="P516" s="14"/>
    </row>
    <row r="517">
      <c r="A517" s="14"/>
      <c r="B517" s="23" t="str">
        <f>IF($A517="","",'Система'!$B$4)</f>
        <v/>
      </c>
      <c r="C517" s="14"/>
      <c r="D517" s="14"/>
      <c r="E517" s="14"/>
      <c r="F517" s="14"/>
      <c r="G517" s="14"/>
      <c r="H517" s="14"/>
      <c r="I517" s="23" t="str">
        <f t="array" ref="I517">IF(J517="","",XLOOKUP(J517,selector_07,selector_07_ids,""))</f>
        <v/>
      </c>
      <c r="J517" s="25"/>
      <c r="K517" s="14"/>
      <c r="L517" s="23" t="str">
        <f t="array" ref="L517">IF(M517="","",XLOOKUP(M517,selector_04,selector_04_ids,""))</f>
        <v/>
      </c>
      <c r="M517" s="25"/>
      <c r="N517" s="14"/>
      <c r="O517" s="27"/>
      <c r="P517" s="14"/>
    </row>
    <row r="518">
      <c r="A518" s="14"/>
      <c r="B518" s="23" t="str">
        <f>IF($A518="","",'Система'!$B$4)</f>
        <v/>
      </c>
      <c r="C518" s="14"/>
      <c r="D518" s="14"/>
      <c r="E518" s="14"/>
      <c r="F518" s="14"/>
      <c r="G518" s="14"/>
      <c r="H518" s="14"/>
      <c r="I518" s="23" t="str">
        <f t="array" ref="I518">IF(J518="","",XLOOKUP(J518,selector_07,selector_07_ids,""))</f>
        <v/>
      </c>
      <c r="J518" s="25"/>
      <c r="K518" s="14"/>
      <c r="L518" s="23" t="str">
        <f t="array" ref="L518">IF(M518="","",XLOOKUP(M518,selector_04,selector_04_ids,""))</f>
        <v/>
      </c>
      <c r="M518" s="25"/>
      <c r="N518" s="14"/>
      <c r="O518" s="27"/>
      <c r="P518" s="14"/>
    </row>
    <row r="519">
      <c r="A519" s="14"/>
      <c r="B519" s="23" t="str">
        <f>IF($A519="","",'Система'!$B$4)</f>
        <v/>
      </c>
      <c r="C519" s="14"/>
      <c r="D519" s="14"/>
      <c r="E519" s="14"/>
      <c r="F519" s="14"/>
      <c r="G519" s="14"/>
      <c r="H519" s="14"/>
      <c r="I519" s="23" t="str">
        <f t="array" ref="I519">IF(J519="","",XLOOKUP(J519,selector_07,selector_07_ids,""))</f>
        <v/>
      </c>
      <c r="J519" s="25"/>
      <c r="K519" s="14"/>
      <c r="L519" s="23" t="str">
        <f t="array" ref="L519">IF(M519="","",XLOOKUP(M519,selector_04,selector_04_ids,""))</f>
        <v/>
      </c>
      <c r="M519" s="25"/>
      <c r="N519" s="14"/>
      <c r="O519" s="27"/>
      <c r="P519" s="14"/>
    </row>
    <row r="520">
      <c r="A520" s="14"/>
      <c r="B520" s="23" t="str">
        <f>IF($A520="","",'Система'!$B$4)</f>
        <v/>
      </c>
      <c r="C520" s="14"/>
      <c r="D520" s="14"/>
      <c r="E520" s="14"/>
      <c r="F520" s="14"/>
      <c r="G520" s="14"/>
      <c r="H520" s="14"/>
      <c r="I520" s="23" t="str">
        <f t="array" ref="I520">IF(J520="","",XLOOKUP(J520,selector_07,selector_07_ids,""))</f>
        <v/>
      </c>
      <c r="J520" s="25"/>
      <c r="K520" s="14"/>
      <c r="L520" s="23" t="str">
        <f t="array" ref="L520">IF(M520="","",XLOOKUP(M520,selector_04,selector_04_ids,""))</f>
        <v/>
      </c>
      <c r="M520" s="25"/>
      <c r="N520" s="14"/>
      <c r="O520" s="27"/>
      <c r="P520" s="14"/>
    </row>
    <row r="521">
      <c r="A521" s="14"/>
      <c r="B521" s="23" t="str">
        <f>IF($A521="","",'Система'!$B$4)</f>
        <v/>
      </c>
      <c r="C521" s="14"/>
      <c r="D521" s="14"/>
      <c r="E521" s="14"/>
      <c r="F521" s="14"/>
      <c r="G521" s="14"/>
      <c r="H521" s="14"/>
      <c r="I521" s="23" t="str">
        <f t="array" ref="I521">IF(J521="","",XLOOKUP(J521,selector_07,selector_07_ids,""))</f>
        <v/>
      </c>
      <c r="J521" s="25"/>
      <c r="K521" s="14"/>
      <c r="L521" s="23" t="str">
        <f t="array" ref="L521">IF(M521="","",XLOOKUP(M521,selector_04,selector_04_ids,""))</f>
        <v/>
      </c>
      <c r="M521" s="25"/>
      <c r="N521" s="14"/>
      <c r="O521" s="27"/>
      <c r="P521" s="14"/>
    </row>
    <row r="522">
      <c r="A522" s="14"/>
      <c r="B522" s="23" t="str">
        <f>IF($A522="","",'Система'!$B$4)</f>
        <v/>
      </c>
      <c r="C522" s="14"/>
      <c r="D522" s="14"/>
      <c r="E522" s="14"/>
      <c r="F522" s="14"/>
      <c r="G522" s="14"/>
      <c r="H522" s="14"/>
      <c r="I522" s="23" t="str">
        <f t="array" ref="I522">IF(J522="","",XLOOKUP(J522,selector_07,selector_07_ids,""))</f>
        <v/>
      </c>
      <c r="J522" s="25"/>
      <c r="K522" s="14"/>
      <c r="L522" s="23" t="str">
        <f t="array" ref="L522">IF(M522="","",XLOOKUP(M522,selector_04,selector_04_ids,""))</f>
        <v/>
      </c>
      <c r="M522" s="25"/>
      <c r="N522" s="14"/>
      <c r="O522" s="27"/>
      <c r="P522" s="14"/>
    </row>
    <row r="523">
      <c r="A523" s="14"/>
      <c r="B523" s="23" t="str">
        <f>IF($A523="","",'Система'!$B$4)</f>
        <v/>
      </c>
      <c r="C523" s="14"/>
      <c r="D523" s="14"/>
      <c r="E523" s="14"/>
      <c r="F523" s="14"/>
      <c r="G523" s="14"/>
      <c r="H523" s="14"/>
      <c r="I523" s="23" t="str">
        <f t="array" ref="I523">IF(J523="","",XLOOKUP(J523,selector_07,selector_07_ids,""))</f>
        <v/>
      </c>
      <c r="J523" s="25"/>
      <c r="K523" s="14"/>
      <c r="L523" s="23" t="str">
        <f t="array" ref="L523">IF(M523="","",XLOOKUP(M523,selector_04,selector_04_ids,""))</f>
        <v/>
      </c>
      <c r="M523" s="25"/>
      <c r="N523" s="14"/>
      <c r="O523" s="27"/>
      <c r="P523" s="14"/>
    </row>
    <row r="524">
      <c r="A524" s="14"/>
      <c r="B524" s="23" t="str">
        <f>IF($A524="","",'Система'!$B$4)</f>
        <v/>
      </c>
      <c r="C524" s="14"/>
      <c r="D524" s="14"/>
      <c r="E524" s="14"/>
      <c r="F524" s="14"/>
      <c r="G524" s="14"/>
      <c r="H524" s="14"/>
      <c r="I524" s="23" t="str">
        <f t="array" ref="I524">IF(J524="","",XLOOKUP(J524,selector_07,selector_07_ids,""))</f>
        <v/>
      </c>
      <c r="J524" s="25"/>
      <c r="K524" s="14"/>
      <c r="L524" s="23" t="str">
        <f t="array" ref="L524">IF(M524="","",XLOOKUP(M524,selector_04,selector_04_ids,""))</f>
        <v/>
      </c>
      <c r="M524" s="25"/>
      <c r="N524" s="14"/>
      <c r="O524" s="27"/>
      <c r="P524" s="14"/>
    </row>
    <row r="525">
      <c r="A525" s="14"/>
      <c r="B525" s="23" t="str">
        <f>IF($A525="","",'Система'!$B$4)</f>
        <v/>
      </c>
      <c r="C525" s="14"/>
      <c r="D525" s="14"/>
      <c r="E525" s="14"/>
      <c r="F525" s="14"/>
      <c r="G525" s="14"/>
      <c r="H525" s="14"/>
      <c r="I525" s="23" t="str">
        <f t="array" ref="I525">IF(J525="","",XLOOKUP(J525,selector_07,selector_07_ids,""))</f>
        <v/>
      </c>
      <c r="J525" s="25"/>
      <c r="K525" s="14"/>
      <c r="L525" s="23" t="str">
        <f t="array" ref="L525">IF(M525="","",XLOOKUP(M525,selector_04,selector_04_ids,""))</f>
        <v/>
      </c>
      <c r="M525" s="25"/>
      <c r="N525" s="14"/>
      <c r="O525" s="27"/>
      <c r="P525" s="14"/>
    </row>
    <row r="526">
      <c r="A526" s="14"/>
      <c r="B526" s="23" t="str">
        <f>IF($A526="","",'Система'!$B$4)</f>
        <v/>
      </c>
      <c r="C526" s="14"/>
      <c r="D526" s="14"/>
      <c r="E526" s="14"/>
      <c r="F526" s="14"/>
      <c r="G526" s="14"/>
      <c r="H526" s="14"/>
      <c r="I526" s="23" t="str">
        <f t="array" ref="I526">IF(J526="","",XLOOKUP(J526,selector_07,selector_07_ids,""))</f>
        <v/>
      </c>
      <c r="J526" s="25"/>
      <c r="K526" s="14"/>
      <c r="L526" s="23" t="str">
        <f t="array" ref="L526">IF(M526="","",XLOOKUP(M526,selector_04,selector_04_ids,""))</f>
        <v/>
      </c>
      <c r="M526" s="25"/>
      <c r="N526" s="14"/>
      <c r="O526" s="27"/>
      <c r="P526" s="14"/>
    </row>
    <row r="527">
      <c r="A527" s="14"/>
      <c r="B527" s="23" t="str">
        <f>IF($A527="","",'Система'!$B$4)</f>
        <v/>
      </c>
      <c r="C527" s="14"/>
      <c r="D527" s="14"/>
      <c r="E527" s="14"/>
      <c r="F527" s="14"/>
      <c r="G527" s="14"/>
      <c r="H527" s="14"/>
      <c r="I527" s="23" t="str">
        <f t="array" ref="I527">IF(J527="","",XLOOKUP(J527,selector_07,selector_07_ids,""))</f>
        <v/>
      </c>
      <c r="J527" s="25"/>
      <c r="K527" s="14"/>
      <c r="L527" s="23" t="str">
        <f t="array" ref="L527">IF(M527="","",XLOOKUP(M527,selector_04,selector_04_ids,""))</f>
        <v/>
      </c>
      <c r="M527" s="25"/>
      <c r="N527" s="14"/>
      <c r="O527" s="27"/>
      <c r="P527" s="14"/>
    </row>
    <row r="528">
      <c r="A528" s="14"/>
      <c r="B528" s="23" t="str">
        <f>IF($A528="","",'Система'!$B$4)</f>
        <v/>
      </c>
      <c r="C528" s="14"/>
      <c r="D528" s="14"/>
      <c r="E528" s="14"/>
      <c r="F528" s="14"/>
      <c r="G528" s="14"/>
      <c r="H528" s="14"/>
      <c r="I528" s="23" t="str">
        <f t="array" ref="I528">IF(J528="","",XLOOKUP(J528,selector_07,selector_07_ids,""))</f>
        <v/>
      </c>
      <c r="J528" s="25"/>
      <c r="K528" s="14"/>
      <c r="L528" s="23" t="str">
        <f t="array" ref="L528">IF(M528="","",XLOOKUP(M528,selector_04,selector_04_ids,""))</f>
        <v/>
      </c>
      <c r="M528" s="25"/>
      <c r="N528" s="14"/>
      <c r="O528" s="27"/>
      <c r="P528" s="14"/>
    </row>
    <row r="529">
      <c r="A529" s="14"/>
      <c r="B529" s="23" t="str">
        <f>IF($A529="","",'Система'!$B$4)</f>
        <v/>
      </c>
      <c r="C529" s="14"/>
      <c r="D529" s="14"/>
      <c r="E529" s="14"/>
      <c r="F529" s="14"/>
      <c r="G529" s="14"/>
      <c r="H529" s="14"/>
      <c r="I529" s="23" t="str">
        <f t="array" ref="I529">IF(J529="","",XLOOKUP(J529,selector_07,selector_07_ids,""))</f>
        <v/>
      </c>
      <c r="J529" s="25"/>
      <c r="K529" s="14"/>
      <c r="L529" s="23" t="str">
        <f t="array" ref="L529">IF(M529="","",XLOOKUP(M529,selector_04,selector_04_ids,""))</f>
        <v/>
      </c>
      <c r="M529" s="25"/>
      <c r="N529" s="14"/>
      <c r="O529" s="27"/>
      <c r="P529" s="14"/>
    </row>
    <row r="530">
      <c r="A530" s="14"/>
      <c r="B530" s="23" t="str">
        <f>IF($A530="","",'Система'!$B$4)</f>
        <v/>
      </c>
      <c r="C530" s="14"/>
      <c r="D530" s="14"/>
      <c r="E530" s="14"/>
      <c r="F530" s="14"/>
      <c r="G530" s="14"/>
      <c r="H530" s="14"/>
      <c r="I530" s="23" t="str">
        <f t="array" ref="I530">IF(J530="","",XLOOKUP(J530,selector_07,selector_07_ids,""))</f>
        <v/>
      </c>
      <c r="J530" s="25"/>
      <c r="K530" s="14"/>
      <c r="L530" s="23" t="str">
        <f t="array" ref="L530">IF(M530="","",XLOOKUP(M530,selector_04,selector_04_ids,""))</f>
        <v/>
      </c>
      <c r="M530" s="25"/>
      <c r="N530" s="14"/>
      <c r="O530" s="27"/>
      <c r="P530" s="14"/>
    </row>
    <row r="531">
      <c r="A531" s="14"/>
      <c r="B531" s="23" t="str">
        <f>IF($A531="","",'Система'!$B$4)</f>
        <v/>
      </c>
      <c r="C531" s="14"/>
      <c r="D531" s="14"/>
      <c r="E531" s="14"/>
      <c r="F531" s="14"/>
      <c r="G531" s="14"/>
      <c r="H531" s="14"/>
      <c r="I531" s="23" t="str">
        <f t="array" ref="I531">IF(J531="","",XLOOKUP(J531,selector_07,selector_07_ids,""))</f>
        <v/>
      </c>
      <c r="J531" s="25"/>
      <c r="K531" s="14"/>
      <c r="L531" s="23" t="str">
        <f t="array" ref="L531">IF(M531="","",XLOOKUP(M531,selector_04,selector_04_ids,""))</f>
        <v/>
      </c>
      <c r="M531" s="25"/>
      <c r="N531" s="14"/>
      <c r="O531" s="27"/>
      <c r="P531" s="14"/>
    </row>
    <row r="532">
      <c r="A532" s="14"/>
      <c r="B532" s="23" t="str">
        <f>IF($A532="","",'Система'!$B$4)</f>
        <v/>
      </c>
      <c r="C532" s="14"/>
      <c r="D532" s="14"/>
      <c r="E532" s="14"/>
      <c r="F532" s="14"/>
      <c r="G532" s="14"/>
      <c r="H532" s="14"/>
      <c r="I532" s="23" t="str">
        <f t="array" ref="I532">IF(J532="","",XLOOKUP(J532,selector_07,selector_07_ids,""))</f>
        <v/>
      </c>
      <c r="J532" s="25"/>
      <c r="K532" s="14"/>
      <c r="L532" s="23" t="str">
        <f t="array" ref="L532">IF(M532="","",XLOOKUP(M532,selector_04,selector_04_ids,""))</f>
        <v/>
      </c>
      <c r="M532" s="25"/>
      <c r="N532" s="14"/>
      <c r="O532" s="27"/>
      <c r="P532" s="14"/>
    </row>
    <row r="533">
      <c r="A533" s="14"/>
      <c r="B533" s="23" t="str">
        <f>IF($A533="","",'Система'!$B$4)</f>
        <v/>
      </c>
      <c r="C533" s="14"/>
      <c r="D533" s="14"/>
      <c r="E533" s="14"/>
      <c r="F533" s="14"/>
      <c r="G533" s="14"/>
      <c r="H533" s="14"/>
      <c r="I533" s="23" t="str">
        <f t="array" ref="I533">IF(J533="","",XLOOKUP(J533,selector_07,selector_07_ids,""))</f>
        <v/>
      </c>
      <c r="J533" s="25"/>
      <c r="K533" s="14"/>
      <c r="L533" s="23" t="str">
        <f t="array" ref="L533">IF(M533="","",XLOOKUP(M533,selector_04,selector_04_ids,""))</f>
        <v/>
      </c>
      <c r="M533" s="25"/>
      <c r="N533" s="14"/>
      <c r="O533" s="27"/>
      <c r="P533" s="14"/>
    </row>
    <row r="534">
      <c r="A534" s="14"/>
      <c r="B534" s="23" t="str">
        <f>IF($A534="","",'Система'!$B$4)</f>
        <v/>
      </c>
      <c r="C534" s="14"/>
      <c r="D534" s="14"/>
      <c r="E534" s="14"/>
      <c r="F534" s="14"/>
      <c r="G534" s="14"/>
      <c r="H534" s="14"/>
      <c r="I534" s="23" t="str">
        <f t="array" ref="I534">IF(J534="","",XLOOKUP(J534,selector_07,selector_07_ids,""))</f>
        <v/>
      </c>
      <c r="J534" s="25"/>
      <c r="K534" s="14"/>
      <c r="L534" s="23" t="str">
        <f t="array" ref="L534">IF(M534="","",XLOOKUP(M534,selector_04,selector_04_ids,""))</f>
        <v/>
      </c>
      <c r="M534" s="25"/>
      <c r="N534" s="14"/>
      <c r="O534" s="27"/>
      <c r="P534" s="14"/>
    </row>
    <row r="535">
      <c r="A535" s="14"/>
      <c r="B535" s="23" t="str">
        <f>IF($A535="","",'Система'!$B$4)</f>
        <v/>
      </c>
      <c r="C535" s="14"/>
      <c r="D535" s="14"/>
      <c r="E535" s="14"/>
      <c r="F535" s="14"/>
      <c r="G535" s="14"/>
      <c r="H535" s="14"/>
      <c r="I535" s="23" t="str">
        <f t="array" ref="I535">IF(J535="","",XLOOKUP(J535,selector_07,selector_07_ids,""))</f>
        <v/>
      </c>
      <c r="J535" s="25"/>
      <c r="K535" s="14"/>
      <c r="L535" s="23" t="str">
        <f t="array" ref="L535">IF(M535="","",XLOOKUP(M535,selector_04,selector_04_ids,""))</f>
        <v/>
      </c>
      <c r="M535" s="25"/>
      <c r="N535" s="14"/>
      <c r="O535" s="27"/>
      <c r="P535" s="14"/>
    </row>
    <row r="536">
      <c r="A536" s="14"/>
      <c r="B536" s="23" t="str">
        <f>IF($A536="","",'Система'!$B$4)</f>
        <v/>
      </c>
      <c r="C536" s="14"/>
      <c r="D536" s="14"/>
      <c r="E536" s="14"/>
      <c r="F536" s="14"/>
      <c r="G536" s="14"/>
      <c r="H536" s="14"/>
      <c r="I536" s="23" t="str">
        <f t="array" ref="I536">IF(J536="","",XLOOKUP(J536,selector_07,selector_07_ids,""))</f>
        <v/>
      </c>
      <c r="J536" s="25"/>
      <c r="K536" s="14"/>
      <c r="L536" s="23" t="str">
        <f t="array" ref="L536">IF(M536="","",XLOOKUP(M536,selector_04,selector_04_ids,""))</f>
        <v/>
      </c>
      <c r="M536" s="25"/>
      <c r="N536" s="14"/>
      <c r="O536" s="27"/>
      <c r="P536" s="14"/>
    </row>
    <row r="537">
      <c r="A537" s="14"/>
      <c r="B537" s="23" t="str">
        <f>IF($A537="","",'Система'!$B$4)</f>
        <v/>
      </c>
      <c r="C537" s="14"/>
      <c r="D537" s="14"/>
      <c r="E537" s="14"/>
      <c r="F537" s="14"/>
      <c r="G537" s="14"/>
      <c r="H537" s="14"/>
      <c r="I537" s="23" t="str">
        <f t="array" ref="I537">IF(J537="","",XLOOKUP(J537,selector_07,selector_07_ids,""))</f>
        <v/>
      </c>
      <c r="J537" s="25"/>
      <c r="K537" s="14"/>
      <c r="L537" s="23" t="str">
        <f t="array" ref="L537">IF(M537="","",XLOOKUP(M537,selector_04,selector_04_ids,""))</f>
        <v/>
      </c>
      <c r="M537" s="25"/>
      <c r="N537" s="14"/>
      <c r="O537" s="27"/>
      <c r="P537" s="14"/>
    </row>
    <row r="538">
      <c r="A538" s="14"/>
      <c r="B538" s="23" t="str">
        <f>IF($A538="","",'Система'!$B$4)</f>
        <v/>
      </c>
      <c r="C538" s="14"/>
      <c r="D538" s="14"/>
      <c r="E538" s="14"/>
      <c r="F538" s="14"/>
      <c r="G538" s="14"/>
      <c r="H538" s="14"/>
      <c r="I538" s="23" t="str">
        <f t="array" ref="I538">IF(J538="","",XLOOKUP(J538,selector_07,selector_07_ids,""))</f>
        <v/>
      </c>
      <c r="J538" s="25"/>
      <c r="K538" s="14"/>
      <c r="L538" s="23" t="str">
        <f t="array" ref="L538">IF(M538="","",XLOOKUP(M538,selector_04,selector_04_ids,""))</f>
        <v/>
      </c>
      <c r="M538" s="25"/>
      <c r="N538" s="14"/>
      <c r="O538" s="27"/>
      <c r="P538" s="14"/>
    </row>
    <row r="539">
      <c r="A539" s="14"/>
      <c r="B539" s="23" t="str">
        <f>IF($A539="","",'Система'!$B$4)</f>
        <v/>
      </c>
      <c r="C539" s="14"/>
      <c r="D539" s="14"/>
      <c r="E539" s="14"/>
      <c r="F539" s="14"/>
      <c r="G539" s="14"/>
      <c r="H539" s="14"/>
      <c r="I539" s="23" t="str">
        <f t="array" ref="I539">IF(J539="","",XLOOKUP(J539,selector_07,selector_07_ids,""))</f>
        <v/>
      </c>
      <c r="J539" s="25"/>
      <c r="K539" s="14"/>
      <c r="L539" s="23" t="str">
        <f t="array" ref="L539">IF(M539="","",XLOOKUP(M539,selector_04,selector_04_ids,""))</f>
        <v/>
      </c>
      <c r="M539" s="25"/>
      <c r="N539" s="14"/>
      <c r="O539" s="27"/>
      <c r="P539" s="14"/>
    </row>
    <row r="540">
      <c r="A540" s="14"/>
      <c r="B540" s="23" t="str">
        <f>IF($A540="","",'Система'!$B$4)</f>
        <v/>
      </c>
      <c r="C540" s="14"/>
      <c r="D540" s="14"/>
      <c r="E540" s="14"/>
      <c r="F540" s="14"/>
      <c r="G540" s="14"/>
      <c r="H540" s="14"/>
      <c r="I540" s="23" t="str">
        <f t="array" ref="I540">IF(J540="","",XLOOKUP(J540,selector_07,selector_07_ids,""))</f>
        <v/>
      </c>
      <c r="J540" s="25"/>
      <c r="K540" s="14"/>
      <c r="L540" s="23" t="str">
        <f t="array" ref="L540">IF(M540="","",XLOOKUP(M540,selector_04,selector_04_ids,""))</f>
        <v/>
      </c>
      <c r="M540" s="25"/>
      <c r="N540" s="14"/>
      <c r="O540" s="27"/>
      <c r="P540" s="14"/>
    </row>
    <row r="541">
      <c r="A541" s="14"/>
      <c r="B541" s="23" t="str">
        <f>IF($A541="","",'Система'!$B$4)</f>
        <v/>
      </c>
      <c r="C541" s="14"/>
      <c r="D541" s="14"/>
      <c r="E541" s="14"/>
      <c r="F541" s="14"/>
      <c r="G541" s="14"/>
      <c r="H541" s="14"/>
      <c r="I541" s="23" t="str">
        <f t="array" ref="I541">IF(J541="","",XLOOKUP(J541,selector_07,selector_07_ids,""))</f>
        <v/>
      </c>
      <c r="J541" s="25"/>
      <c r="K541" s="14"/>
      <c r="L541" s="23" t="str">
        <f t="array" ref="L541">IF(M541="","",XLOOKUP(M541,selector_04,selector_04_ids,""))</f>
        <v/>
      </c>
      <c r="M541" s="25"/>
      <c r="N541" s="14"/>
      <c r="O541" s="27"/>
      <c r="P541" s="14"/>
    </row>
    <row r="542">
      <c r="A542" s="14"/>
      <c r="B542" s="23" t="str">
        <f>IF($A542="","",'Система'!$B$4)</f>
        <v/>
      </c>
      <c r="C542" s="14"/>
      <c r="D542" s="14"/>
      <c r="E542" s="14"/>
      <c r="F542" s="14"/>
      <c r="G542" s="14"/>
      <c r="H542" s="14"/>
      <c r="I542" s="23" t="str">
        <f t="array" ref="I542">IF(J542="","",XLOOKUP(J542,selector_07,selector_07_ids,""))</f>
        <v/>
      </c>
      <c r="J542" s="25"/>
      <c r="K542" s="14"/>
      <c r="L542" s="23" t="str">
        <f t="array" ref="L542">IF(M542="","",XLOOKUP(M542,selector_04,selector_04_ids,""))</f>
        <v/>
      </c>
      <c r="M542" s="25"/>
      <c r="N542" s="14"/>
      <c r="O542" s="27"/>
      <c r="P542" s="14"/>
    </row>
    <row r="543">
      <c r="A543" s="14"/>
      <c r="B543" s="23" t="str">
        <f>IF($A543="","",'Система'!$B$4)</f>
        <v/>
      </c>
      <c r="C543" s="14"/>
      <c r="D543" s="14"/>
      <c r="E543" s="14"/>
      <c r="F543" s="14"/>
      <c r="G543" s="14"/>
      <c r="H543" s="14"/>
      <c r="I543" s="23" t="str">
        <f t="array" ref="I543">IF(J543="","",XLOOKUP(J543,selector_07,selector_07_ids,""))</f>
        <v/>
      </c>
      <c r="J543" s="25"/>
      <c r="K543" s="14"/>
      <c r="L543" s="23" t="str">
        <f t="array" ref="L543">IF(M543="","",XLOOKUP(M543,selector_04,selector_04_ids,""))</f>
        <v/>
      </c>
      <c r="M543" s="25"/>
      <c r="N543" s="14"/>
      <c r="O543" s="27"/>
      <c r="P543" s="14"/>
    </row>
    <row r="544">
      <c r="A544" s="14"/>
      <c r="B544" s="23" t="str">
        <f>IF($A544="","",'Система'!$B$4)</f>
        <v/>
      </c>
      <c r="C544" s="14"/>
      <c r="D544" s="14"/>
      <c r="E544" s="14"/>
      <c r="F544" s="14"/>
      <c r="G544" s="14"/>
      <c r="H544" s="14"/>
      <c r="I544" s="23" t="str">
        <f t="array" ref="I544">IF(J544="","",XLOOKUP(J544,selector_07,selector_07_ids,""))</f>
        <v/>
      </c>
      <c r="J544" s="25"/>
      <c r="K544" s="14"/>
      <c r="L544" s="23" t="str">
        <f t="array" ref="L544">IF(M544="","",XLOOKUP(M544,selector_04,selector_04_ids,""))</f>
        <v/>
      </c>
      <c r="M544" s="25"/>
      <c r="N544" s="14"/>
      <c r="O544" s="27"/>
      <c r="P544" s="14"/>
    </row>
    <row r="545">
      <c r="A545" s="14"/>
      <c r="B545" s="23" t="str">
        <f>IF($A545="","",'Система'!$B$4)</f>
        <v/>
      </c>
      <c r="C545" s="14"/>
      <c r="D545" s="14"/>
      <c r="E545" s="14"/>
      <c r="F545" s="14"/>
      <c r="G545" s="14"/>
      <c r="H545" s="14"/>
      <c r="I545" s="23" t="str">
        <f t="array" ref="I545">IF(J545="","",XLOOKUP(J545,selector_07,selector_07_ids,""))</f>
        <v/>
      </c>
      <c r="J545" s="25"/>
      <c r="K545" s="14"/>
      <c r="L545" s="23" t="str">
        <f t="array" ref="L545">IF(M545="","",XLOOKUP(M545,selector_04,selector_04_ids,""))</f>
        <v/>
      </c>
      <c r="M545" s="25"/>
      <c r="N545" s="14"/>
      <c r="O545" s="27"/>
      <c r="P545" s="14"/>
    </row>
    <row r="546">
      <c r="A546" s="14"/>
      <c r="B546" s="23" t="str">
        <f>IF($A546="","",'Система'!$B$4)</f>
        <v/>
      </c>
      <c r="C546" s="14"/>
      <c r="D546" s="14"/>
      <c r="E546" s="14"/>
      <c r="F546" s="14"/>
      <c r="G546" s="14"/>
      <c r="H546" s="14"/>
      <c r="I546" s="23" t="str">
        <f t="array" ref="I546">IF(J546="","",XLOOKUP(J546,selector_07,selector_07_ids,""))</f>
        <v/>
      </c>
      <c r="J546" s="25"/>
      <c r="K546" s="14"/>
      <c r="L546" s="23" t="str">
        <f t="array" ref="L546">IF(M546="","",XLOOKUP(M546,selector_04,selector_04_ids,""))</f>
        <v/>
      </c>
      <c r="M546" s="25"/>
      <c r="N546" s="14"/>
      <c r="O546" s="27"/>
      <c r="P546" s="14"/>
    </row>
    <row r="547">
      <c r="A547" s="14"/>
      <c r="B547" s="23" t="str">
        <f>IF($A547="","",'Система'!$B$4)</f>
        <v/>
      </c>
      <c r="C547" s="14"/>
      <c r="D547" s="14"/>
      <c r="E547" s="14"/>
      <c r="F547" s="14"/>
      <c r="G547" s="14"/>
      <c r="H547" s="14"/>
      <c r="I547" s="23" t="str">
        <f t="array" ref="I547">IF(J547="","",XLOOKUP(J547,selector_07,selector_07_ids,""))</f>
        <v/>
      </c>
      <c r="J547" s="25"/>
      <c r="K547" s="14"/>
      <c r="L547" s="23" t="str">
        <f t="array" ref="L547">IF(M547="","",XLOOKUP(M547,selector_04,selector_04_ids,""))</f>
        <v/>
      </c>
      <c r="M547" s="25"/>
      <c r="N547" s="14"/>
      <c r="O547" s="27"/>
      <c r="P547" s="14"/>
    </row>
    <row r="548">
      <c r="A548" s="14"/>
      <c r="B548" s="23" t="str">
        <f>IF($A548="","",'Система'!$B$4)</f>
        <v/>
      </c>
      <c r="C548" s="14"/>
      <c r="D548" s="14"/>
      <c r="E548" s="14"/>
      <c r="F548" s="14"/>
      <c r="G548" s="14"/>
      <c r="H548" s="14"/>
      <c r="I548" s="23" t="str">
        <f t="array" ref="I548">IF(J548="","",XLOOKUP(J548,selector_07,selector_07_ids,""))</f>
        <v/>
      </c>
      <c r="J548" s="25"/>
      <c r="K548" s="14"/>
      <c r="L548" s="23" t="str">
        <f t="array" ref="L548">IF(M548="","",XLOOKUP(M548,selector_04,selector_04_ids,""))</f>
        <v/>
      </c>
      <c r="M548" s="25"/>
      <c r="N548" s="14"/>
      <c r="O548" s="27"/>
      <c r="P548" s="14"/>
    </row>
    <row r="549">
      <c r="A549" s="14"/>
      <c r="B549" s="23" t="str">
        <f>IF($A549="","",'Система'!$B$4)</f>
        <v/>
      </c>
      <c r="C549" s="14"/>
      <c r="D549" s="14"/>
      <c r="E549" s="14"/>
      <c r="F549" s="14"/>
      <c r="G549" s="14"/>
      <c r="H549" s="14"/>
      <c r="I549" s="23" t="str">
        <f t="array" ref="I549">IF(J549="","",XLOOKUP(J549,selector_07,selector_07_ids,""))</f>
        <v/>
      </c>
      <c r="J549" s="25"/>
      <c r="K549" s="14"/>
      <c r="L549" s="23" t="str">
        <f t="array" ref="L549">IF(M549="","",XLOOKUP(M549,selector_04,selector_04_ids,""))</f>
        <v/>
      </c>
      <c r="M549" s="25"/>
      <c r="N549" s="14"/>
      <c r="O549" s="27"/>
      <c r="P549" s="14"/>
    </row>
    <row r="550">
      <c r="A550" s="14"/>
      <c r="B550" s="23" t="str">
        <f>IF($A550="","",'Система'!$B$4)</f>
        <v/>
      </c>
      <c r="C550" s="14"/>
      <c r="D550" s="14"/>
      <c r="E550" s="14"/>
      <c r="F550" s="14"/>
      <c r="G550" s="14"/>
      <c r="H550" s="14"/>
      <c r="I550" s="23" t="str">
        <f t="array" ref="I550">IF(J550="","",XLOOKUP(J550,selector_07,selector_07_ids,""))</f>
        <v/>
      </c>
      <c r="J550" s="25"/>
      <c r="K550" s="14"/>
      <c r="L550" s="23" t="str">
        <f t="array" ref="L550">IF(M550="","",XLOOKUP(M550,selector_04,selector_04_ids,""))</f>
        <v/>
      </c>
      <c r="M550" s="25"/>
      <c r="N550" s="14"/>
      <c r="O550" s="27"/>
      <c r="P550" s="14"/>
    </row>
    <row r="551">
      <c r="A551" s="14"/>
      <c r="B551" s="23" t="str">
        <f>IF($A551="","",'Система'!$B$4)</f>
        <v/>
      </c>
      <c r="C551" s="14"/>
      <c r="D551" s="14"/>
      <c r="E551" s="14"/>
      <c r="F551" s="14"/>
      <c r="G551" s="14"/>
      <c r="H551" s="14"/>
      <c r="I551" s="23" t="str">
        <f t="array" ref="I551">IF(J551="","",XLOOKUP(J551,selector_07,selector_07_ids,""))</f>
        <v/>
      </c>
      <c r="J551" s="25"/>
      <c r="K551" s="14"/>
      <c r="L551" s="23" t="str">
        <f t="array" ref="L551">IF(M551="","",XLOOKUP(M551,selector_04,selector_04_ids,""))</f>
        <v/>
      </c>
      <c r="M551" s="25"/>
      <c r="N551" s="14"/>
      <c r="O551" s="27"/>
      <c r="P551" s="14"/>
    </row>
    <row r="552">
      <c r="A552" s="14"/>
      <c r="B552" s="23" t="str">
        <f>IF($A552="","",'Система'!$B$4)</f>
        <v/>
      </c>
      <c r="C552" s="14"/>
      <c r="D552" s="14"/>
      <c r="E552" s="14"/>
      <c r="F552" s="14"/>
      <c r="G552" s="14"/>
      <c r="H552" s="14"/>
      <c r="I552" s="23" t="str">
        <f t="array" ref="I552">IF(J552="","",XLOOKUP(J552,selector_07,selector_07_ids,""))</f>
        <v/>
      </c>
      <c r="J552" s="25"/>
      <c r="K552" s="14"/>
      <c r="L552" s="23" t="str">
        <f t="array" ref="L552">IF(M552="","",XLOOKUP(M552,selector_04,selector_04_ids,""))</f>
        <v/>
      </c>
      <c r="M552" s="25"/>
      <c r="N552" s="14"/>
      <c r="O552" s="27"/>
      <c r="P552" s="14"/>
    </row>
    <row r="553">
      <c r="A553" s="14"/>
      <c r="B553" s="23" t="str">
        <f>IF($A553="","",'Система'!$B$4)</f>
        <v/>
      </c>
      <c r="C553" s="14"/>
      <c r="D553" s="14"/>
      <c r="E553" s="14"/>
      <c r="F553" s="14"/>
      <c r="G553" s="14"/>
      <c r="H553" s="14"/>
      <c r="I553" s="23" t="str">
        <f t="array" ref="I553">IF(J553="","",XLOOKUP(J553,selector_07,selector_07_ids,""))</f>
        <v/>
      </c>
      <c r="J553" s="25"/>
      <c r="K553" s="14"/>
      <c r="L553" s="23" t="str">
        <f t="array" ref="L553">IF(M553="","",XLOOKUP(M553,selector_04,selector_04_ids,""))</f>
        <v/>
      </c>
      <c r="M553" s="25"/>
      <c r="N553" s="14"/>
      <c r="O553" s="27"/>
      <c r="P553" s="14"/>
    </row>
    <row r="554">
      <c r="A554" s="14"/>
      <c r="B554" s="23" t="str">
        <f>IF($A554="","",'Система'!$B$4)</f>
        <v/>
      </c>
      <c r="C554" s="14"/>
      <c r="D554" s="14"/>
      <c r="E554" s="14"/>
      <c r="F554" s="14"/>
      <c r="G554" s="14"/>
      <c r="H554" s="14"/>
      <c r="I554" s="23" t="str">
        <f t="array" ref="I554">IF(J554="","",XLOOKUP(J554,selector_07,selector_07_ids,""))</f>
        <v/>
      </c>
      <c r="J554" s="25"/>
      <c r="K554" s="14"/>
      <c r="L554" s="23" t="str">
        <f t="array" ref="L554">IF(M554="","",XLOOKUP(M554,selector_04,selector_04_ids,""))</f>
        <v/>
      </c>
      <c r="M554" s="25"/>
      <c r="N554" s="14"/>
      <c r="O554" s="27"/>
      <c r="P554" s="14"/>
    </row>
    <row r="555">
      <c r="A555" s="14"/>
      <c r="B555" s="23" t="str">
        <f>IF($A555="","",'Система'!$B$4)</f>
        <v/>
      </c>
      <c r="C555" s="14"/>
      <c r="D555" s="14"/>
      <c r="E555" s="14"/>
      <c r="F555" s="14"/>
      <c r="G555" s="14"/>
      <c r="H555" s="14"/>
      <c r="I555" s="23" t="str">
        <f t="array" ref="I555">IF(J555="","",XLOOKUP(J555,selector_07,selector_07_ids,""))</f>
        <v/>
      </c>
      <c r="J555" s="25"/>
      <c r="K555" s="14"/>
      <c r="L555" s="23" t="str">
        <f t="array" ref="L555">IF(M555="","",XLOOKUP(M555,selector_04,selector_04_ids,""))</f>
        <v/>
      </c>
      <c r="M555" s="25"/>
      <c r="N555" s="14"/>
      <c r="O555" s="27"/>
      <c r="P555" s="14"/>
    </row>
    <row r="556">
      <c r="A556" s="14"/>
      <c r="B556" s="23" t="str">
        <f>IF($A556="","",'Система'!$B$4)</f>
        <v/>
      </c>
      <c r="C556" s="14"/>
      <c r="D556" s="14"/>
      <c r="E556" s="14"/>
      <c r="F556" s="14"/>
      <c r="G556" s="14"/>
      <c r="H556" s="14"/>
      <c r="I556" s="23" t="str">
        <f t="array" ref="I556">IF(J556="","",XLOOKUP(J556,selector_07,selector_07_ids,""))</f>
        <v/>
      </c>
      <c r="J556" s="25"/>
      <c r="K556" s="14"/>
      <c r="L556" s="23" t="str">
        <f t="array" ref="L556">IF(M556="","",XLOOKUP(M556,selector_04,selector_04_ids,""))</f>
        <v/>
      </c>
      <c r="M556" s="25"/>
      <c r="N556" s="14"/>
      <c r="O556" s="27"/>
      <c r="P556" s="14"/>
    </row>
    <row r="557">
      <c r="A557" s="14"/>
      <c r="B557" s="23" t="str">
        <f>IF($A557="","",'Система'!$B$4)</f>
        <v/>
      </c>
      <c r="C557" s="14"/>
      <c r="D557" s="14"/>
      <c r="E557" s="14"/>
      <c r="F557" s="14"/>
      <c r="G557" s="14"/>
      <c r="H557" s="14"/>
      <c r="I557" s="23" t="str">
        <f t="array" ref="I557">IF(J557="","",XLOOKUP(J557,selector_07,selector_07_ids,""))</f>
        <v/>
      </c>
      <c r="J557" s="25"/>
      <c r="K557" s="14"/>
      <c r="L557" s="23" t="str">
        <f t="array" ref="L557">IF(M557="","",XLOOKUP(M557,selector_04,selector_04_ids,""))</f>
        <v/>
      </c>
      <c r="M557" s="25"/>
      <c r="N557" s="14"/>
      <c r="O557" s="27"/>
      <c r="P557" s="14"/>
    </row>
    <row r="558">
      <c r="A558" s="14"/>
      <c r="B558" s="23" t="str">
        <f>IF($A558="","",'Система'!$B$4)</f>
        <v/>
      </c>
      <c r="C558" s="14"/>
      <c r="D558" s="14"/>
      <c r="E558" s="14"/>
      <c r="F558" s="14"/>
      <c r="G558" s="14"/>
      <c r="H558" s="14"/>
      <c r="I558" s="23" t="str">
        <f t="array" ref="I558">IF(J558="","",XLOOKUP(J558,selector_07,selector_07_ids,""))</f>
        <v/>
      </c>
      <c r="J558" s="25"/>
      <c r="K558" s="14"/>
      <c r="L558" s="23" t="str">
        <f t="array" ref="L558">IF(M558="","",XLOOKUP(M558,selector_04,selector_04_ids,""))</f>
        <v/>
      </c>
      <c r="M558" s="25"/>
      <c r="N558" s="14"/>
      <c r="O558" s="27"/>
      <c r="P558" s="14"/>
    </row>
    <row r="559">
      <c r="A559" s="14"/>
      <c r="B559" s="23" t="str">
        <f>IF($A559="","",'Система'!$B$4)</f>
        <v/>
      </c>
      <c r="C559" s="14"/>
      <c r="D559" s="14"/>
      <c r="E559" s="14"/>
      <c r="F559" s="14"/>
      <c r="G559" s="14"/>
      <c r="H559" s="14"/>
      <c r="I559" s="23" t="str">
        <f t="array" ref="I559">IF(J559="","",XLOOKUP(J559,selector_07,selector_07_ids,""))</f>
        <v/>
      </c>
      <c r="J559" s="25"/>
      <c r="K559" s="14"/>
      <c r="L559" s="23" t="str">
        <f t="array" ref="L559">IF(M559="","",XLOOKUP(M559,selector_04,selector_04_ids,""))</f>
        <v/>
      </c>
      <c r="M559" s="25"/>
      <c r="N559" s="14"/>
      <c r="O559" s="27"/>
      <c r="P559" s="14"/>
    </row>
    <row r="560">
      <c r="A560" s="14"/>
      <c r="B560" s="23" t="str">
        <f>IF($A560="","",'Система'!$B$4)</f>
        <v/>
      </c>
      <c r="C560" s="14"/>
      <c r="D560" s="14"/>
      <c r="E560" s="14"/>
      <c r="F560" s="14"/>
      <c r="G560" s="14"/>
      <c r="H560" s="14"/>
      <c r="I560" s="23" t="str">
        <f t="array" ref="I560">IF(J560="","",XLOOKUP(J560,selector_07,selector_07_ids,""))</f>
        <v/>
      </c>
      <c r="J560" s="25"/>
      <c r="K560" s="14"/>
      <c r="L560" s="23" t="str">
        <f t="array" ref="L560">IF(M560="","",XLOOKUP(M560,selector_04,selector_04_ids,""))</f>
        <v/>
      </c>
      <c r="M560" s="25"/>
      <c r="N560" s="14"/>
      <c r="O560" s="27"/>
      <c r="P560" s="14"/>
    </row>
    <row r="561">
      <c r="A561" s="14"/>
      <c r="B561" s="23" t="str">
        <f>IF($A561="","",'Система'!$B$4)</f>
        <v/>
      </c>
      <c r="C561" s="14"/>
      <c r="D561" s="14"/>
      <c r="E561" s="14"/>
      <c r="F561" s="14"/>
      <c r="G561" s="14"/>
      <c r="H561" s="14"/>
      <c r="I561" s="23" t="str">
        <f t="array" ref="I561">IF(J561="","",XLOOKUP(J561,selector_07,selector_07_ids,""))</f>
        <v/>
      </c>
      <c r="J561" s="25"/>
      <c r="K561" s="14"/>
      <c r="L561" s="23" t="str">
        <f t="array" ref="L561">IF(M561="","",XLOOKUP(M561,selector_04,selector_04_ids,""))</f>
        <v/>
      </c>
      <c r="M561" s="25"/>
      <c r="N561" s="14"/>
      <c r="O561" s="27"/>
      <c r="P561" s="14"/>
    </row>
    <row r="562">
      <c r="A562" s="14"/>
      <c r="B562" s="23" t="str">
        <f>IF($A562="","",'Система'!$B$4)</f>
        <v/>
      </c>
      <c r="C562" s="14"/>
      <c r="D562" s="14"/>
      <c r="E562" s="14"/>
      <c r="F562" s="14"/>
      <c r="G562" s="14"/>
      <c r="H562" s="14"/>
      <c r="I562" s="23" t="str">
        <f t="array" ref="I562">IF(J562="","",XLOOKUP(J562,selector_07,selector_07_ids,""))</f>
        <v/>
      </c>
      <c r="J562" s="25"/>
      <c r="K562" s="14"/>
      <c r="L562" s="23" t="str">
        <f t="array" ref="L562">IF(M562="","",XLOOKUP(M562,selector_04,selector_04_ids,""))</f>
        <v/>
      </c>
      <c r="M562" s="25"/>
      <c r="N562" s="14"/>
      <c r="O562" s="27"/>
      <c r="P562" s="14"/>
    </row>
    <row r="563">
      <c r="A563" s="14"/>
      <c r="B563" s="23" t="str">
        <f>IF($A563="","",'Система'!$B$4)</f>
        <v/>
      </c>
      <c r="C563" s="14"/>
      <c r="D563" s="14"/>
      <c r="E563" s="14"/>
      <c r="F563" s="14"/>
      <c r="G563" s="14"/>
      <c r="H563" s="14"/>
      <c r="I563" s="23" t="str">
        <f t="array" ref="I563">IF(J563="","",XLOOKUP(J563,selector_07,selector_07_ids,""))</f>
        <v/>
      </c>
      <c r="J563" s="25"/>
      <c r="K563" s="14"/>
      <c r="L563" s="23" t="str">
        <f t="array" ref="L563">IF(M563="","",XLOOKUP(M563,selector_04,selector_04_ids,""))</f>
        <v/>
      </c>
      <c r="M563" s="25"/>
      <c r="N563" s="14"/>
      <c r="O563" s="27"/>
      <c r="P563" s="14"/>
    </row>
    <row r="564">
      <c r="A564" s="14"/>
      <c r="B564" s="23" t="str">
        <f>IF($A564="","",'Система'!$B$4)</f>
        <v/>
      </c>
      <c r="C564" s="14"/>
      <c r="D564" s="14"/>
      <c r="E564" s="14"/>
      <c r="F564" s="14"/>
      <c r="G564" s="14"/>
      <c r="H564" s="14"/>
      <c r="I564" s="23" t="str">
        <f t="array" ref="I564">IF(J564="","",XLOOKUP(J564,selector_07,selector_07_ids,""))</f>
        <v/>
      </c>
      <c r="J564" s="25"/>
      <c r="K564" s="14"/>
      <c r="L564" s="23" t="str">
        <f t="array" ref="L564">IF(M564="","",XLOOKUP(M564,selector_04,selector_04_ids,""))</f>
        <v/>
      </c>
      <c r="M564" s="25"/>
      <c r="N564" s="14"/>
      <c r="O564" s="27"/>
      <c r="P564" s="14"/>
    </row>
    <row r="565">
      <c r="A565" s="14"/>
      <c r="B565" s="23" t="str">
        <f>IF($A565="","",'Система'!$B$4)</f>
        <v/>
      </c>
      <c r="C565" s="14"/>
      <c r="D565" s="14"/>
      <c r="E565" s="14"/>
      <c r="F565" s="14"/>
      <c r="G565" s="14"/>
      <c r="H565" s="14"/>
      <c r="I565" s="23" t="str">
        <f t="array" ref="I565">IF(J565="","",XLOOKUP(J565,selector_07,selector_07_ids,""))</f>
        <v/>
      </c>
      <c r="J565" s="25"/>
      <c r="K565" s="14"/>
      <c r="L565" s="23" t="str">
        <f t="array" ref="L565">IF(M565="","",XLOOKUP(M565,selector_04,selector_04_ids,""))</f>
        <v/>
      </c>
      <c r="M565" s="25"/>
      <c r="N565" s="14"/>
      <c r="O565" s="27"/>
      <c r="P565" s="14"/>
    </row>
    <row r="566">
      <c r="A566" s="14"/>
      <c r="B566" s="23" t="str">
        <f>IF($A566="","",'Система'!$B$4)</f>
        <v/>
      </c>
      <c r="C566" s="14"/>
      <c r="D566" s="14"/>
      <c r="E566" s="14"/>
      <c r="F566" s="14"/>
      <c r="G566" s="14"/>
      <c r="H566" s="14"/>
      <c r="I566" s="23" t="str">
        <f t="array" ref="I566">IF(J566="","",XLOOKUP(J566,selector_07,selector_07_ids,""))</f>
        <v/>
      </c>
      <c r="J566" s="25"/>
      <c r="K566" s="14"/>
      <c r="L566" s="23" t="str">
        <f t="array" ref="L566">IF(M566="","",XLOOKUP(M566,selector_04,selector_04_ids,""))</f>
        <v/>
      </c>
      <c r="M566" s="25"/>
      <c r="N566" s="14"/>
      <c r="O566" s="27"/>
      <c r="P566" s="14"/>
    </row>
    <row r="567">
      <c r="A567" s="14"/>
      <c r="B567" s="23" t="str">
        <f>IF($A567="","",'Система'!$B$4)</f>
        <v/>
      </c>
      <c r="C567" s="14"/>
      <c r="D567" s="14"/>
      <c r="E567" s="14"/>
      <c r="F567" s="14"/>
      <c r="G567" s="14"/>
      <c r="H567" s="14"/>
      <c r="I567" s="23" t="str">
        <f t="array" ref="I567">IF(J567="","",XLOOKUP(J567,selector_07,selector_07_ids,""))</f>
        <v/>
      </c>
      <c r="J567" s="25"/>
      <c r="K567" s="14"/>
      <c r="L567" s="23" t="str">
        <f t="array" ref="L567">IF(M567="","",XLOOKUP(M567,selector_04,selector_04_ids,""))</f>
        <v/>
      </c>
      <c r="M567" s="25"/>
      <c r="N567" s="14"/>
      <c r="O567" s="27"/>
      <c r="P567" s="14"/>
    </row>
    <row r="568">
      <c r="A568" s="14"/>
      <c r="B568" s="23" t="str">
        <f>IF($A568="","",'Система'!$B$4)</f>
        <v/>
      </c>
      <c r="C568" s="14"/>
      <c r="D568" s="14"/>
      <c r="E568" s="14"/>
      <c r="F568" s="14"/>
      <c r="G568" s="14"/>
      <c r="H568" s="14"/>
      <c r="I568" s="23" t="str">
        <f t="array" ref="I568">IF(J568="","",XLOOKUP(J568,selector_07,selector_07_ids,""))</f>
        <v/>
      </c>
      <c r="J568" s="25"/>
      <c r="K568" s="14"/>
      <c r="L568" s="23" t="str">
        <f t="array" ref="L568">IF(M568="","",XLOOKUP(M568,selector_04,selector_04_ids,""))</f>
        <v/>
      </c>
      <c r="M568" s="25"/>
      <c r="N568" s="14"/>
      <c r="O568" s="27"/>
      <c r="P568" s="14"/>
    </row>
    <row r="569">
      <c r="A569" s="14"/>
      <c r="B569" s="23" t="str">
        <f>IF($A569="","",'Система'!$B$4)</f>
        <v/>
      </c>
      <c r="C569" s="14"/>
      <c r="D569" s="14"/>
      <c r="E569" s="14"/>
      <c r="F569" s="14"/>
      <c r="G569" s="14"/>
      <c r="H569" s="14"/>
      <c r="I569" s="23" t="str">
        <f t="array" ref="I569">IF(J569="","",XLOOKUP(J569,selector_07,selector_07_ids,""))</f>
        <v/>
      </c>
      <c r="J569" s="25"/>
      <c r="K569" s="14"/>
      <c r="L569" s="23" t="str">
        <f t="array" ref="L569">IF(M569="","",XLOOKUP(M569,selector_04,selector_04_ids,""))</f>
        <v/>
      </c>
      <c r="M569" s="25"/>
      <c r="N569" s="14"/>
      <c r="O569" s="27"/>
      <c r="P569" s="14"/>
    </row>
    <row r="570">
      <c r="A570" s="14"/>
      <c r="B570" s="23" t="str">
        <f>IF($A570="","",'Система'!$B$4)</f>
        <v/>
      </c>
      <c r="C570" s="14"/>
      <c r="D570" s="14"/>
      <c r="E570" s="14"/>
      <c r="F570" s="14"/>
      <c r="G570" s="14"/>
      <c r="H570" s="14"/>
      <c r="I570" s="23" t="str">
        <f t="array" ref="I570">IF(J570="","",XLOOKUP(J570,selector_07,selector_07_ids,""))</f>
        <v/>
      </c>
      <c r="J570" s="25"/>
      <c r="K570" s="14"/>
      <c r="L570" s="23" t="str">
        <f t="array" ref="L570">IF(M570="","",XLOOKUP(M570,selector_04,selector_04_ids,""))</f>
        <v/>
      </c>
      <c r="M570" s="25"/>
      <c r="N570" s="14"/>
      <c r="O570" s="27"/>
      <c r="P570" s="14"/>
    </row>
    <row r="571">
      <c r="A571" s="14"/>
      <c r="B571" s="23" t="str">
        <f>IF($A571="","",'Система'!$B$4)</f>
        <v/>
      </c>
      <c r="C571" s="14"/>
      <c r="D571" s="14"/>
      <c r="E571" s="14"/>
      <c r="F571" s="14"/>
      <c r="G571" s="14"/>
      <c r="H571" s="14"/>
      <c r="I571" s="23" t="str">
        <f t="array" ref="I571">IF(J571="","",XLOOKUP(J571,selector_07,selector_07_ids,""))</f>
        <v/>
      </c>
      <c r="J571" s="25"/>
      <c r="K571" s="14"/>
      <c r="L571" s="23" t="str">
        <f t="array" ref="L571">IF(M571="","",XLOOKUP(M571,selector_04,selector_04_ids,""))</f>
        <v/>
      </c>
      <c r="M571" s="25"/>
      <c r="N571" s="14"/>
      <c r="O571" s="27"/>
      <c r="P571" s="14"/>
    </row>
    <row r="572">
      <c r="A572" s="14"/>
      <c r="B572" s="23" t="str">
        <f>IF($A572="","",'Система'!$B$4)</f>
        <v/>
      </c>
      <c r="C572" s="14"/>
      <c r="D572" s="14"/>
      <c r="E572" s="14"/>
      <c r="F572" s="14"/>
      <c r="G572" s="14"/>
      <c r="H572" s="14"/>
      <c r="I572" s="23" t="str">
        <f t="array" ref="I572">IF(J572="","",XLOOKUP(J572,selector_07,selector_07_ids,""))</f>
        <v/>
      </c>
      <c r="J572" s="25"/>
      <c r="K572" s="14"/>
      <c r="L572" s="23" t="str">
        <f t="array" ref="L572">IF(M572="","",XLOOKUP(M572,selector_04,selector_04_ids,""))</f>
        <v/>
      </c>
      <c r="M572" s="25"/>
      <c r="N572" s="14"/>
      <c r="O572" s="27"/>
      <c r="P572" s="14"/>
    </row>
    <row r="573">
      <c r="A573" s="14"/>
      <c r="B573" s="23" t="str">
        <f>IF($A573="","",'Система'!$B$4)</f>
        <v/>
      </c>
      <c r="C573" s="14"/>
      <c r="D573" s="14"/>
      <c r="E573" s="14"/>
      <c r="F573" s="14"/>
      <c r="G573" s="14"/>
      <c r="H573" s="14"/>
      <c r="I573" s="23" t="str">
        <f t="array" ref="I573">IF(J573="","",XLOOKUP(J573,selector_07,selector_07_ids,""))</f>
        <v/>
      </c>
      <c r="J573" s="25"/>
      <c r="K573" s="14"/>
      <c r="L573" s="23" t="str">
        <f t="array" ref="L573">IF(M573="","",XLOOKUP(M573,selector_04,selector_04_ids,""))</f>
        <v/>
      </c>
      <c r="M573" s="25"/>
      <c r="N573" s="14"/>
      <c r="O573" s="27"/>
      <c r="P573" s="14"/>
    </row>
    <row r="574">
      <c r="A574" s="14"/>
      <c r="B574" s="23" t="str">
        <f>IF($A574="","",'Система'!$B$4)</f>
        <v/>
      </c>
      <c r="C574" s="14"/>
      <c r="D574" s="14"/>
      <c r="E574" s="14"/>
      <c r="F574" s="14"/>
      <c r="G574" s="14"/>
      <c r="H574" s="14"/>
      <c r="I574" s="23" t="str">
        <f t="array" ref="I574">IF(J574="","",XLOOKUP(J574,selector_07,selector_07_ids,""))</f>
        <v/>
      </c>
      <c r="J574" s="25"/>
      <c r="K574" s="14"/>
      <c r="L574" s="23" t="str">
        <f t="array" ref="L574">IF(M574="","",XLOOKUP(M574,selector_04,selector_04_ids,""))</f>
        <v/>
      </c>
      <c r="M574" s="25"/>
      <c r="N574" s="14"/>
      <c r="O574" s="27"/>
      <c r="P574" s="14"/>
    </row>
    <row r="575">
      <c r="A575" s="14"/>
      <c r="B575" s="23" t="str">
        <f>IF($A575="","",'Система'!$B$4)</f>
        <v/>
      </c>
      <c r="C575" s="14"/>
      <c r="D575" s="14"/>
      <c r="E575" s="14"/>
      <c r="F575" s="14"/>
      <c r="G575" s="14"/>
      <c r="H575" s="14"/>
      <c r="I575" s="23" t="str">
        <f t="array" ref="I575">IF(J575="","",XLOOKUP(J575,selector_07,selector_07_ids,""))</f>
        <v/>
      </c>
      <c r="J575" s="25"/>
      <c r="K575" s="14"/>
      <c r="L575" s="23" t="str">
        <f t="array" ref="L575">IF(M575="","",XLOOKUP(M575,selector_04,selector_04_ids,""))</f>
        <v/>
      </c>
      <c r="M575" s="25"/>
      <c r="N575" s="14"/>
      <c r="O575" s="27"/>
      <c r="P575" s="14"/>
    </row>
    <row r="576">
      <c r="A576" s="14"/>
      <c r="B576" s="23" t="str">
        <f>IF($A576="","",'Система'!$B$4)</f>
        <v/>
      </c>
      <c r="C576" s="14"/>
      <c r="D576" s="14"/>
      <c r="E576" s="14"/>
      <c r="F576" s="14"/>
      <c r="G576" s="14"/>
      <c r="H576" s="14"/>
      <c r="I576" s="23" t="str">
        <f t="array" ref="I576">IF(J576="","",XLOOKUP(J576,selector_07,selector_07_ids,""))</f>
        <v/>
      </c>
      <c r="J576" s="25"/>
      <c r="K576" s="14"/>
      <c r="L576" s="23" t="str">
        <f t="array" ref="L576">IF(M576="","",XLOOKUP(M576,selector_04,selector_04_ids,""))</f>
        <v/>
      </c>
      <c r="M576" s="25"/>
      <c r="N576" s="14"/>
      <c r="O576" s="27"/>
      <c r="P576" s="14"/>
    </row>
    <row r="577">
      <c r="A577" s="14"/>
      <c r="B577" s="23" t="str">
        <f>IF($A577="","",'Система'!$B$4)</f>
        <v/>
      </c>
      <c r="C577" s="14"/>
      <c r="D577" s="14"/>
      <c r="E577" s="14"/>
      <c r="F577" s="14"/>
      <c r="G577" s="14"/>
      <c r="H577" s="14"/>
      <c r="I577" s="23" t="str">
        <f t="array" ref="I577">IF(J577="","",XLOOKUP(J577,selector_07,selector_07_ids,""))</f>
        <v/>
      </c>
      <c r="J577" s="25"/>
      <c r="K577" s="14"/>
      <c r="L577" s="23" t="str">
        <f t="array" ref="L577">IF(M577="","",XLOOKUP(M577,selector_04,selector_04_ids,""))</f>
        <v/>
      </c>
      <c r="M577" s="25"/>
      <c r="N577" s="14"/>
      <c r="O577" s="27"/>
      <c r="P577" s="14"/>
    </row>
    <row r="578">
      <c r="A578" s="14"/>
      <c r="B578" s="23" t="str">
        <f>IF($A578="","",'Система'!$B$4)</f>
        <v/>
      </c>
      <c r="C578" s="14"/>
      <c r="D578" s="14"/>
      <c r="E578" s="14"/>
      <c r="F578" s="14"/>
      <c r="G578" s="14"/>
      <c r="H578" s="14"/>
      <c r="I578" s="23" t="str">
        <f t="array" ref="I578">IF(J578="","",XLOOKUP(J578,selector_07,selector_07_ids,""))</f>
        <v/>
      </c>
      <c r="J578" s="25"/>
      <c r="K578" s="14"/>
      <c r="L578" s="23" t="str">
        <f t="array" ref="L578">IF(M578="","",XLOOKUP(M578,selector_04,selector_04_ids,""))</f>
        <v/>
      </c>
      <c r="M578" s="25"/>
      <c r="N578" s="14"/>
      <c r="O578" s="27"/>
      <c r="P578" s="14"/>
    </row>
    <row r="579">
      <c r="A579" s="14"/>
      <c r="B579" s="23" t="str">
        <f>IF($A579="","",'Система'!$B$4)</f>
        <v/>
      </c>
      <c r="C579" s="14"/>
      <c r="D579" s="14"/>
      <c r="E579" s="14"/>
      <c r="F579" s="14"/>
      <c r="G579" s="14"/>
      <c r="H579" s="14"/>
      <c r="I579" s="23" t="str">
        <f t="array" ref="I579">IF(J579="","",XLOOKUP(J579,selector_07,selector_07_ids,""))</f>
        <v/>
      </c>
      <c r="J579" s="25"/>
      <c r="K579" s="14"/>
      <c r="L579" s="23" t="str">
        <f t="array" ref="L579">IF(M579="","",XLOOKUP(M579,selector_04,selector_04_ids,""))</f>
        <v/>
      </c>
      <c r="M579" s="25"/>
      <c r="N579" s="14"/>
      <c r="O579" s="27"/>
      <c r="P579" s="14"/>
    </row>
    <row r="580">
      <c r="A580" s="14"/>
      <c r="B580" s="23" t="str">
        <f>IF($A580="","",'Система'!$B$4)</f>
        <v/>
      </c>
      <c r="C580" s="14"/>
      <c r="D580" s="14"/>
      <c r="E580" s="14"/>
      <c r="F580" s="14"/>
      <c r="G580" s="14"/>
      <c r="H580" s="14"/>
      <c r="I580" s="23" t="str">
        <f t="array" ref="I580">IF(J580="","",XLOOKUP(J580,selector_07,selector_07_ids,""))</f>
        <v/>
      </c>
      <c r="J580" s="25"/>
      <c r="K580" s="14"/>
      <c r="L580" s="23" t="str">
        <f t="array" ref="L580">IF(M580="","",XLOOKUP(M580,selector_04,selector_04_ids,""))</f>
        <v/>
      </c>
      <c r="M580" s="25"/>
      <c r="N580" s="14"/>
      <c r="O580" s="27"/>
      <c r="P580" s="14"/>
    </row>
    <row r="581">
      <c r="A581" s="14"/>
      <c r="B581" s="23" t="str">
        <f>IF($A581="","",'Система'!$B$4)</f>
        <v/>
      </c>
      <c r="C581" s="14"/>
      <c r="D581" s="14"/>
      <c r="E581" s="14"/>
      <c r="F581" s="14"/>
      <c r="G581" s="14"/>
      <c r="H581" s="14"/>
      <c r="I581" s="23" t="str">
        <f t="array" ref="I581">IF(J581="","",XLOOKUP(J581,selector_07,selector_07_ids,""))</f>
        <v/>
      </c>
      <c r="J581" s="25"/>
      <c r="K581" s="14"/>
      <c r="L581" s="23" t="str">
        <f t="array" ref="L581">IF(M581="","",XLOOKUP(M581,selector_04,selector_04_ids,""))</f>
        <v/>
      </c>
      <c r="M581" s="25"/>
      <c r="N581" s="14"/>
      <c r="O581" s="27"/>
      <c r="P581" s="14"/>
    </row>
    <row r="582">
      <c r="A582" s="14"/>
      <c r="B582" s="23" t="str">
        <f>IF($A582="","",'Система'!$B$4)</f>
        <v/>
      </c>
      <c r="C582" s="14"/>
      <c r="D582" s="14"/>
      <c r="E582" s="14"/>
      <c r="F582" s="14"/>
      <c r="G582" s="14"/>
      <c r="H582" s="14"/>
      <c r="I582" s="23" t="str">
        <f t="array" ref="I582">IF(J582="","",XLOOKUP(J582,selector_07,selector_07_ids,""))</f>
        <v/>
      </c>
      <c r="J582" s="25"/>
      <c r="K582" s="14"/>
      <c r="L582" s="23" t="str">
        <f t="array" ref="L582">IF(M582="","",XLOOKUP(M582,selector_04,selector_04_ids,""))</f>
        <v/>
      </c>
      <c r="M582" s="25"/>
      <c r="N582" s="14"/>
      <c r="O582" s="27"/>
      <c r="P582" s="14"/>
    </row>
    <row r="583">
      <c r="A583" s="14"/>
      <c r="B583" s="23" t="str">
        <f>IF($A583="","",'Система'!$B$4)</f>
        <v/>
      </c>
      <c r="C583" s="14"/>
      <c r="D583" s="14"/>
      <c r="E583" s="14"/>
      <c r="F583" s="14"/>
      <c r="G583" s="14"/>
      <c r="H583" s="14"/>
      <c r="I583" s="23" t="str">
        <f t="array" ref="I583">IF(J583="","",XLOOKUP(J583,selector_07,selector_07_ids,""))</f>
        <v/>
      </c>
      <c r="J583" s="25"/>
      <c r="K583" s="14"/>
      <c r="L583" s="23" t="str">
        <f t="array" ref="L583">IF(M583="","",XLOOKUP(M583,selector_04,selector_04_ids,""))</f>
        <v/>
      </c>
      <c r="M583" s="25"/>
      <c r="N583" s="14"/>
      <c r="O583" s="27"/>
      <c r="P583" s="14"/>
    </row>
    <row r="584">
      <c r="A584" s="14"/>
      <c r="B584" s="23" t="str">
        <f>IF($A584="","",'Система'!$B$4)</f>
        <v/>
      </c>
      <c r="C584" s="14"/>
      <c r="D584" s="14"/>
      <c r="E584" s="14"/>
      <c r="F584" s="14"/>
      <c r="G584" s="14"/>
      <c r="H584" s="14"/>
      <c r="I584" s="23" t="str">
        <f t="array" ref="I584">IF(J584="","",XLOOKUP(J584,selector_07,selector_07_ids,""))</f>
        <v/>
      </c>
      <c r="J584" s="25"/>
      <c r="K584" s="14"/>
      <c r="L584" s="23" t="str">
        <f t="array" ref="L584">IF(M584="","",XLOOKUP(M584,selector_04,selector_04_ids,""))</f>
        <v/>
      </c>
      <c r="M584" s="25"/>
      <c r="N584" s="14"/>
      <c r="O584" s="27"/>
      <c r="P584" s="14"/>
    </row>
    <row r="585">
      <c r="A585" s="14"/>
      <c r="B585" s="23" t="str">
        <f>IF($A585="","",'Система'!$B$4)</f>
        <v/>
      </c>
      <c r="C585" s="14"/>
      <c r="D585" s="14"/>
      <c r="E585" s="14"/>
      <c r="F585" s="14"/>
      <c r="G585" s="14"/>
      <c r="H585" s="14"/>
      <c r="I585" s="23" t="str">
        <f t="array" ref="I585">IF(J585="","",XLOOKUP(J585,selector_07,selector_07_ids,""))</f>
        <v/>
      </c>
      <c r="J585" s="25"/>
      <c r="K585" s="14"/>
      <c r="L585" s="23" t="str">
        <f t="array" ref="L585">IF(M585="","",XLOOKUP(M585,selector_04,selector_04_ids,""))</f>
        <v/>
      </c>
      <c r="M585" s="25"/>
      <c r="N585" s="14"/>
      <c r="O585" s="27"/>
      <c r="P585" s="14"/>
    </row>
    <row r="586">
      <c r="A586" s="14"/>
      <c r="B586" s="23" t="str">
        <f>IF($A586="","",'Система'!$B$4)</f>
        <v/>
      </c>
      <c r="C586" s="14"/>
      <c r="D586" s="14"/>
      <c r="E586" s="14"/>
      <c r="F586" s="14"/>
      <c r="G586" s="14"/>
      <c r="H586" s="14"/>
      <c r="I586" s="23" t="str">
        <f t="array" ref="I586">IF(J586="","",XLOOKUP(J586,selector_07,selector_07_ids,""))</f>
        <v/>
      </c>
      <c r="J586" s="25"/>
      <c r="K586" s="14"/>
      <c r="L586" s="23" t="str">
        <f t="array" ref="L586">IF(M586="","",XLOOKUP(M586,selector_04,selector_04_ids,""))</f>
        <v/>
      </c>
      <c r="M586" s="25"/>
      <c r="N586" s="14"/>
      <c r="O586" s="27"/>
      <c r="P586" s="14"/>
    </row>
    <row r="587">
      <c r="A587" s="14"/>
      <c r="B587" s="23" t="str">
        <f>IF($A587="","",'Система'!$B$4)</f>
        <v/>
      </c>
      <c r="C587" s="14"/>
      <c r="D587" s="14"/>
      <c r="E587" s="14"/>
      <c r="F587" s="14"/>
      <c r="G587" s="14"/>
      <c r="H587" s="14"/>
      <c r="I587" s="23" t="str">
        <f t="array" ref="I587">IF(J587="","",XLOOKUP(J587,selector_07,selector_07_ids,""))</f>
        <v/>
      </c>
      <c r="J587" s="25"/>
      <c r="K587" s="14"/>
      <c r="L587" s="23" t="str">
        <f t="array" ref="L587">IF(M587="","",XLOOKUP(M587,selector_04,selector_04_ids,""))</f>
        <v/>
      </c>
      <c r="M587" s="25"/>
      <c r="N587" s="14"/>
      <c r="O587" s="27"/>
      <c r="P587" s="14"/>
    </row>
    <row r="588">
      <c r="A588" s="14"/>
      <c r="B588" s="23" t="str">
        <f>IF($A588="","",'Система'!$B$4)</f>
        <v/>
      </c>
      <c r="C588" s="14"/>
      <c r="D588" s="14"/>
      <c r="E588" s="14"/>
      <c r="F588" s="14"/>
      <c r="G588" s="14"/>
      <c r="H588" s="14"/>
      <c r="I588" s="23" t="str">
        <f t="array" ref="I588">IF(J588="","",XLOOKUP(J588,selector_07,selector_07_ids,""))</f>
        <v/>
      </c>
      <c r="J588" s="25"/>
      <c r="K588" s="14"/>
      <c r="L588" s="23" t="str">
        <f t="array" ref="L588">IF(M588="","",XLOOKUP(M588,selector_04,selector_04_ids,""))</f>
        <v/>
      </c>
      <c r="M588" s="25"/>
      <c r="N588" s="14"/>
      <c r="O588" s="27"/>
      <c r="P588" s="14"/>
    </row>
    <row r="589">
      <c r="A589" s="14"/>
      <c r="B589" s="23" t="str">
        <f>IF($A589="","",'Система'!$B$4)</f>
        <v/>
      </c>
      <c r="C589" s="14"/>
      <c r="D589" s="14"/>
      <c r="E589" s="14"/>
      <c r="F589" s="14"/>
      <c r="G589" s="14"/>
      <c r="H589" s="14"/>
      <c r="I589" s="23" t="str">
        <f t="array" ref="I589">IF(J589="","",XLOOKUP(J589,selector_07,selector_07_ids,""))</f>
        <v/>
      </c>
      <c r="J589" s="25"/>
      <c r="K589" s="14"/>
      <c r="L589" s="23" t="str">
        <f t="array" ref="L589">IF(M589="","",XLOOKUP(M589,selector_04,selector_04_ids,""))</f>
        <v/>
      </c>
      <c r="M589" s="25"/>
      <c r="N589" s="14"/>
      <c r="O589" s="27"/>
      <c r="P589" s="14"/>
    </row>
    <row r="590">
      <c r="A590" s="14"/>
      <c r="B590" s="23" t="str">
        <f>IF($A590="","",'Система'!$B$4)</f>
        <v/>
      </c>
      <c r="C590" s="14"/>
      <c r="D590" s="14"/>
      <c r="E590" s="14"/>
      <c r="F590" s="14"/>
      <c r="G590" s="14"/>
      <c r="H590" s="14"/>
      <c r="I590" s="23" t="str">
        <f t="array" ref="I590">IF(J590="","",XLOOKUP(J590,selector_07,selector_07_ids,""))</f>
        <v/>
      </c>
      <c r="J590" s="25"/>
      <c r="K590" s="14"/>
      <c r="L590" s="23" t="str">
        <f t="array" ref="L590">IF(M590="","",XLOOKUP(M590,selector_04,selector_04_ids,""))</f>
        <v/>
      </c>
      <c r="M590" s="25"/>
      <c r="N590" s="14"/>
      <c r="O590" s="27"/>
      <c r="P590" s="14"/>
    </row>
    <row r="591">
      <c r="A591" s="14"/>
      <c r="B591" s="23" t="str">
        <f>IF($A591="","",'Система'!$B$4)</f>
        <v/>
      </c>
      <c r="C591" s="14"/>
      <c r="D591" s="14"/>
      <c r="E591" s="14"/>
      <c r="F591" s="14"/>
      <c r="G591" s="14"/>
      <c r="H591" s="14"/>
      <c r="I591" s="23" t="str">
        <f t="array" ref="I591">IF(J591="","",XLOOKUP(J591,selector_07,selector_07_ids,""))</f>
        <v/>
      </c>
      <c r="J591" s="25"/>
      <c r="K591" s="14"/>
      <c r="L591" s="23" t="str">
        <f t="array" ref="L591">IF(M591="","",XLOOKUP(M591,selector_04,selector_04_ids,""))</f>
        <v/>
      </c>
      <c r="M591" s="25"/>
      <c r="N591" s="14"/>
      <c r="O591" s="27"/>
      <c r="P591" s="14"/>
    </row>
    <row r="592">
      <c r="A592" s="14"/>
      <c r="B592" s="23" t="str">
        <f>IF($A592="","",'Система'!$B$4)</f>
        <v/>
      </c>
      <c r="C592" s="14"/>
      <c r="D592" s="14"/>
      <c r="E592" s="14"/>
      <c r="F592" s="14"/>
      <c r="G592" s="14"/>
      <c r="H592" s="14"/>
      <c r="I592" s="23" t="str">
        <f t="array" ref="I592">IF(J592="","",XLOOKUP(J592,selector_07,selector_07_ids,""))</f>
        <v/>
      </c>
      <c r="J592" s="25"/>
      <c r="K592" s="14"/>
      <c r="L592" s="23" t="str">
        <f t="array" ref="L592">IF(M592="","",XLOOKUP(M592,selector_04,selector_04_ids,""))</f>
        <v/>
      </c>
      <c r="M592" s="25"/>
      <c r="N592" s="14"/>
      <c r="O592" s="27"/>
      <c r="P592" s="14"/>
    </row>
    <row r="593">
      <c r="A593" s="14"/>
      <c r="B593" s="23" t="str">
        <f>IF($A593="","",'Система'!$B$4)</f>
        <v/>
      </c>
      <c r="C593" s="14"/>
      <c r="D593" s="14"/>
      <c r="E593" s="14"/>
      <c r="F593" s="14"/>
      <c r="G593" s="14"/>
      <c r="H593" s="14"/>
      <c r="I593" s="23" t="str">
        <f t="array" ref="I593">IF(J593="","",XLOOKUP(J593,selector_07,selector_07_ids,""))</f>
        <v/>
      </c>
      <c r="J593" s="25"/>
      <c r="K593" s="14"/>
      <c r="L593" s="23" t="str">
        <f t="array" ref="L593">IF(M593="","",XLOOKUP(M593,selector_04,selector_04_ids,""))</f>
        <v/>
      </c>
      <c r="M593" s="25"/>
      <c r="N593" s="14"/>
      <c r="O593" s="27"/>
      <c r="P593" s="14"/>
    </row>
    <row r="594">
      <c r="A594" s="14"/>
      <c r="B594" s="23" t="str">
        <f>IF($A594="","",'Система'!$B$4)</f>
        <v/>
      </c>
      <c r="C594" s="14"/>
      <c r="D594" s="14"/>
      <c r="E594" s="14"/>
      <c r="F594" s="14"/>
      <c r="G594" s="14"/>
      <c r="H594" s="14"/>
      <c r="I594" s="23" t="str">
        <f t="array" ref="I594">IF(J594="","",XLOOKUP(J594,selector_07,selector_07_ids,""))</f>
        <v/>
      </c>
      <c r="J594" s="25"/>
      <c r="K594" s="14"/>
      <c r="L594" s="23" t="str">
        <f t="array" ref="L594">IF(M594="","",XLOOKUP(M594,selector_04,selector_04_ids,""))</f>
        <v/>
      </c>
      <c r="M594" s="25"/>
      <c r="N594" s="14"/>
      <c r="O594" s="27"/>
      <c r="P594" s="14"/>
    </row>
    <row r="595">
      <c r="A595" s="14"/>
      <c r="B595" s="23" t="str">
        <f>IF($A595="","",'Система'!$B$4)</f>
        <v/>
      </c>
      <c r="C595" s="14"/>
      <c r="D595" s="14"/>
      <c r="E595" s="14"/>
      <c r="F595" s="14"/>
      <c r="G595" s="14"/>
      <c r="H595" s="14"/>
      <c r="I595" s="23" t="str">
        <f t="array" ref="I595">IF(J595="","",XLOOKUP(J595,selector_07,selector_07_ids,""))</f>
        <v/>
      </c>
      <c r="J595" s="25"/>
      <c r="K595" s="14"/>
      <c r="L595" s="23" t="str">
        <f t="array" ref="L595">IF(M595="","",XLOOKUP(M595,selector_04,selector_04_ids,""))</f>
        <v/>
      </c>
      <c r="M595" s="25"/>
      <c r="N595" s="14"/>
      <c r="O595" s="27"/>
      <c r="P595" s="14"/>
    </row>
    <row r="596">
      <c r="A596" s="14"/>
      <c r="B596" s="23" t="str">
        <f>IF($A596="","",'Система'!$B$4)</f>
        <v/>
      </c>
      <c r="C596" s="14"/>
      <c r="D596" s="14"/>
      <c r="E596" s="14"/>
      <c r="F596" s="14"/>
      <c r="G596" s="14"/>
      <c r="H596" s="14"/>
      <c r="I596" s="23" t="str">
        <f t="array" ref="I596">IF(J596="","",XLOOKUP(J596,selector_07,selector_07_ids,""))</f>
        <v/>
      </c>
      <c r="J596" s="25"/>
      <c r="K596" s="14"/>
      <c r="L596" s="23" t="str">
        <f t="array" ref="L596">IF(M596="","",XLOOKUP(M596,selector_04,selector_04_ids,""))</f>
        <v/>
      </c>
      <c r="M596" s="25"/>
      <c r="N596" s="14"/>
      <c r="O596" s="27"/>
      <c r="P596" s="14"/>
    </row>
    <row r="597">
      <c r="A597" s="14"/>
      <c r="B597" s="23" t="str">
        <f>IF($A597="","",'Система'!$B$4)</f>
        <v/>
      </c>
      <c r="C597" s="14"/>
      <c r="D597" s="14"/>
      <c r="E597" s="14"/>
      <c r="F597" s="14"/>
      <c r="G597" s="14"/>
      <c r="H597" s="14"/>
      <c r="I597" s="23" t="str">
        <f t="array" ref="I597">IF(J597="","",XLOOKUP(J597,selector_07,selector_07_ids,""))</f>
        <v/>
      </c>
      <c r="J597" s="25"/>
      <c r="K597" s="14"/>
      <c r="L597" s="23" t="str">
        <f t="array" ref="L597">IF(M597="","",XLOOKUP(M597,selector_04,selector_04_ids,""))</f>
        <v/>
      </c>
      <c r="M597" s="25"/>
      <c r="N597" s="14"/>
      <c r="O597" s="27"/>
      <c r="P597" s="14"/>
    </row>
    <row r="598">
      <c r="A598" s="14"/>
      <c r="B598" s="23" t="str">
        <f>IF($A598="","",'Система'!$B$4)</f>
        <v/>
      </c>
      <c r="C598" s="14"/>
      <c r="D598" s="14"/>
      <c r="E598" s="14"/>
      <c r="F598" s="14"/>
      <c r="G598" s="14"/>
      <c r="H598" s="14"/>
      <c r="I598" s="23" t="str">
        <f t="array" ref="I598">IF(J598="","",XLOOKUP(J598,selector_07,selector_07_ids,""))</f>
        <v/>
      </c>
      <c r="J598" s="25"/>
      <c r="K598" s="14"/>
      <c r="L598" s="23" t="str">
        <f t="array" ref="L598">IF(M598="","",XLOOKUP(M598,selector_04,selector_04_ids,""))</f>
        <v/>
      </c>
      <c r="M598" s="25"/>
      <c r="N598" s="14"/>
      <c r="O598" s="27"/>
      <c r="P598" s="14"/>
    </row>
    <row r="599">
      <c r="A599" s="14"/>
      <c r="B599" s="23" t="str">
        <f>IF($A599="","",'Система'!$B$4)</f>
        <v/>
      </c>
      <c r="C599" s="14"/>
      <c r="D599" s="14"/>
      <c r="E599" s="14"/>
      <c r="F599" s="14"/>
      <c r="G599" s="14"/>
      <c r="H599" s="14"/>
      <c r="I599" s="23" t="str">
        <f t="array" ref="I599">IF(J599="","",XLOOKUP(J599,selector_07,selector_07_ids,""))</f>
        <v/>
      </c>
      <c r="J599" s="25"/>
      <c r="K599" s="14"/>
      <c r="L599" s="23" t="str">
        <f t="array" ref="L599">IF(M599="","",XLOOKUP(M599,selector_04,selector_04_ids,""))</f>
        <v/>
      </c>
      <c r="M599" s="25"/>
      <c r="N599" s="14"/>
      <c r="O599" s="27"/>
      <c r="P599" s="14"/>
    </row>
    <row r="600">
      <c r="A600" s="14"/>
      <c r="B600" s="23" t="str">
        <f>IF($A600="","",'Система'!$B$4)</f>
        <v/>
      </c>
      <c r="C600" s="14"/>
      <c r="D600" s="14"/>
      <c r="E600" s="14"/>
      <c r="F600" s="14"/>
      <c r="G600" s="14"/>
      <c r="H600" s="14"/>
      <c r="I600" s="23" t="str">
        <f t="array" ref="I600">IF(J600="","",XLOOKUP(J600,selector_07,selector_07_ids,""))</f>
        <v/>
      </c>
      <c r="J600" s="25"/>
      <c r="K600" s="14"/>
      <c r="L600" s="23" t="str">
        <f t="array" ref="L600">IF(M600="","",XLOOKUP(M600,selector_04,selector_04_ids,""))</f>
        <v/>
      </c>
      <c r="M600" s="25"/>
      <c r="N600" s="14"/>
      <c r="O600" s="27"/>
      <c r="P600" s="14"/>
    </row>
    <row r="601">
      <c r="A601" s="14"/>
      <c r="B601" s="23" t="str">
        <f>IF($A601="","",'Система'!$B$4)</f>
        <v/>
      </c>
      <c r="C601" s="14"/>
      <c r="D601" s="14"/>
      <c r="E601" s="14"/>
      <c r="F601" s="14"/>
      <c r="G601" s="14"/>
      <c r="H601" s="14"/>
      <c r="I601" s="23" t="str">
        <f t="array" ref="I601">IF(J601="","",XLOOKUP(J601,selector_07,selector_07_ids,""))</f>
        <v/>
      </c>
      <c r="J601" s="25"/>
      <c r="K601" s="14"/>
      <c r="L601" s="23" t="str">
        <f t="array" ref="L601">IF(M601="","",XLOOKUP(M601,selector_04,selector_04_ids,""))</f>
        <v/>
      </c>
      <c r="M601" s="25"/>
      <c r="N601" s="14"/>
      <c r="O601" s="27"/>
      <c r="P601" s="14"/>
    </row>
    <row r="602">
      <c r="A602" s="14"/>
      <c r="B602" s="23" t="str">
        <f>IF($A602="","",'Система'!$B$4)</f>
        <v/>
      </c>
      <c r="C602" s="14"/>
      <c r="D602" s="14"/>
      <c r="E602" s="14"/>
      <c r="F602" s="14"/>
      <c r="G602" s="14"/>
      <c r="H602" s="14"/>
      <c r="I602" s="23" t="str">
        <f t="array" ref="I602">IF(J602="","",XLOOKUP(J602,selector_07,selector_07_ids,""))</f>
        <v/>
      </c>
      <c r="J602" s="25"/>
      <c r="K602" s="14"/>
      <c r="L602" s="23" t="str">
        <f t="array" ref="L602">IF(M602="","",XLOOKUP(M602,selector_04,selector_04_ids,""))</f>
        <v/>
      </c>
      <c r="M602" s="25"/>
      <c r="N602" s="14"/>
      <c r="O602" s="27"/>
      <c r="P602" s="14"/>
    </row>
    <row r="603">
      <c r="A603" s="14"/>
      <c r="B603" s="23" t="str">
        <f>IF($A603="","",'Система'!$B$4)</f>
        <v/>
      </c>
      <c r="C603" s="14"/>
      <c r="D603" s="14"/>
      <c r="E603" s="14"/>
      <c r="F603" s="14"/>
      <c r="G603" s="14"/>
      <c r="H603" s="14"/>
      <c r="I603" s="23" t="str">
        <f t="array" ref="I603">IF(J603="","",XLOOKUP(J603,selector_07,selector_07_ids,""))</f>
        <v/>
      </c>
      <c r="J603" s="25"/>
      <c r="K603" s="14"/>
      <c r="L603" s="23" t="str">
        <f t="array" ref="L603">IF(M603="","",XLOOKUP(M603,selector_04,selector_04_ids,""))</f>
        <v/>
      </c>
      <c r="M603" s="25"/>
      <c r="N603" s="14"/>
      <c r="O603" s="27"/>
      <c r="P603" s="14"/>
    </row>
    <row r="604">
      <c r="A604" s="14"/>
      <c r="B604" s="23" t="str">
        <f>IF($A604="","",'Система'!$B$4)</f>
        <v/>
      </c>
      <c r="C604" s="14"/>
      <c r="D604" s="14"/>
      <c r="E604" s="14"/>
      <c r="F604" s="14"/>
      <c r="G604" s="14"/>
      <c r="H604" s="14"/>
      <c r="I604" s="23" t="str">
        <f t="array" ref="I604">IF(J604="","",XLOOKUP(J604,selector_07,selector_07_ids,""))</f>
        <v/>
      </c>
      <c r="J604" s="25"/>
      <c r="K604" s="14"/>
      <c r="L604" s="23" t="str">
        <f t="array" ref="L604">IF(M604="","",XLOOKUP(M604,selector_04,selector_04_ids,""))</f>
        <v/>
      </c>
      <c r="M604" s="25"/>
      <c r="N604" s="14"/>
      <c r="O604" s="27"/>
      <c r="P604" s="14"/>
    </row>
    <row r="605">
      <c r="A605" s="14"/>
      <c r="B605" s="23" t="str">
        <f>IF($A605="","",'Система'!$B$4)</f>
        <v/>
      </c>
      <c r="C605" s="14"/>
      <c r="D605" s="14"/>
      <c r="E605" s="14"/>
      <c r="F605" s="14"/>
      <c r="G605" s="14"/>
      <c r="H605" s="14"/>
      <c r="I605" s="23" t="str">
        <f t="array" ref="I605">IF(J605="","",XLOOKUP(J605,selector_07,selector_07_ids,""))</f>
        <v/>
      </c>
      <c r="J605" s="25"/>
      <c r="K605" s="14"/>
      <c r="L605" s="23" t="str">
        <f t="array" ref="L605">IF(M605="","",XLOOKUP(M605,selector_04,selector_04_ids,""))</f>
        <v/>
      </c>
      <c r="M605" s="25"/>
      <c r="N605" s="14"/>
      <c r="O605" s="27"/>
      <c r="P605" s="14"/>
    </row>
    <row r="606">
      <c r="A606" s="14"/>
      <c r="B606" s="23" t="str">
        <f>IF($A606="","",'Система'!$B$4)</f>
        <v/>
      </c>
      <c r="C606" s="14"/>
      <c r="D606" s="14"/>
      <c r="E606" s="14"/>
      <c r="F606" s="14"/>
      <c r="G606" s="14"/>
      <c r="H606" s="14"/>
      <c r="I606" s="23" t="str">
        <f t="array" ref="I606">IF(J606="","",XLOOKUP(J606,selector_07,selector_07_ids,""))</f>
        <v/>
      </c>
      <c r="J606" s="25"/>
      <c r="K606" s="14"/>
      <c r="L606" s="23" t="str">
        <f t="array" ref="L606">IF(M606="","",XLOOKUP(M606,selector_04,selector_04_ids,""))</f>
        <v/>
      </c>
      <c r="M606" s="25"/>
      <c r="N606" s="14"/>
      <c r="O606" s="27"/>
      <c r="P606" s="14"/>
    </row>
    <row r="607">
      <c r="A607" s="14"/>
      <c r="B607" s="23" t="str">
        <f>IF($A607="","",'Система'!$B$4)</f>
        <v/>
      </c>
      <c r="C607" s="14"/>
      <c r="D607" s="14"/>
      <c r="E607" s="14"/>
      <c r="F607" s="14"/>
      <c r="G607" s="14"/>
      <c r="H607" s="14"/>
      <c r="I607" s="23" t="str">
        <f t="array" ref="I607">IF(J607="","",XLOOKUP(J607,selector_07,selector_07_ids,""))</f>
        <v/>
      </c>
      <c r="J607" s="25"/>
      <c r="K607" s="14"/>
      <c r="L607" s="23" t="str">
        <f t="array" ref="L607">IF(M607="","",XLOOKUP(M607,selector_04,selector_04_ids,""))</f>
        <v/>
      </c>
      <c r="M607" s="25"/>
      <c r="N607" s="14"/>
      <c r="O607" s="27"/>
      <c r="P607" s="14"/>
    </row>
    <row r="608">
      <c r="A608" s="14"/>
      <c r="B608" s="23" t="str">
        <f>IF($A608="","",'Система'!$B$4)</f>
        <v/>
      </c>
      <c r="C608" s="14"/>
      <c r="D608" s="14"/>
      <c r="E608" s="14"/>
      <c r="F608" s="14"/>
      <c r="G608" s="14"/>
      <c r="H608" s="14"/>
      <c r="I608" s="23" t="str">
        <f t="array" ref="I608">IF(J608="","",XLOOKUP(J608,selector_07,selector_07_ids,""))</f>
        <v/>
      </c>
      <c r="J608" s="25"/>
      <c r="K608" s="14"/>
      <c r="L608" s="23" t="str">
        <f t="array" ref="L608">IF(M608="","",XLOOKUP(M608,selector_04,selector_04_ids,""))</f>
        <v/>
      </c>
      <c r="M608" s="25"/>
      <c r="N608" s="14"/>
      <c r="O608" s="27"/>
      <c r="P608" s="14"/>
    </row>
    <row r="609">
      <c r="A609" s="14"/>
      <c r="B609" s="23" t="str">
        <f>IF($A609="","",'Система'!$B$4)</f>
        <v/>
      </c>
      <c r="C609" s="14"/>
      <c r="D609" s="14"/>
      <c r="E609" s="14"/>
      <c r="F609" s="14"/>
      <c r="G609" s="14"/>
      <c r="H609" s="14"/>
      <c r="I609" s="23" t="str">
        <f t="array" ref="I609">IF(J609="","",XLOOKUP(J609,selector_07,selector_07_ids,""))</f>
        <v/>
      </c>
      <c r="J609" s="25"/>
      <c r="K609" s="14"/>
      <c r="L609" s="23" t="str">
        <f t="array" ref="L609">IF(M609="","",XLOOKUP(M609,selector_04,selector_04_ids,""))</f>
        <v/>
      </c>
      <c r="M609" s="25"/>
      <c r="N609" s="14"/>
      <c r="O609" s="27"/>
      <c r="P609" s="14"/>
    </row>
    <row r="610">
      <c r="A610" s="14"/>
      <c r="B610" s="23" t="str">
        <f>IF($A610="","",'Система'!$B$4)</f>
        <v/>
      </c>
      <c r="C610" s="14"/>
      <c r="D610" s="14"/>
      <c r="E610" s="14"/>
      <c r="F610" s="14"/>
      <c r="G610" s="14"/>
      <c r="H610" s="14"/>
      <c r="I610" s="23" t="str">
        <f t="array" ref="I610">IF(J610="","",XLOOKUP(J610,selector_07,selector_07_ids,""))</f>
        <v/>
      </c>
      <c r="J610" s="25"/>
      <c r="K610" s="14"/>
      <c r="L610" s="23" t="str">
        <f t="array" ref="L610">IF(M610="","",XLOOKUP(M610,selector_04,selector_04_ids,""))</f>
        <v/>
      </c>
      <c r="M610" s="25"/>
      <c r="N610" s="14"/>
      <c r="O610" s="27"/>
      <c r="P610" s="14"/>
    </row>
    <row r="611">
      <c r="A611" s="14"/>
      <c r="B611" s="23" t="str">
        <f>IF($A611="","",'Система'!$B$4)</f>
        <v/>
      </c>
      <c r="C611" s="14"/>
      <c r="D611" s="14"/>
      <c r="E611" s="14"/>
      <c r="F611" s="14"/>
      <c r="G611" s="14"/>
      <c r="H611" s="14"/>
      <c r="I611" s="23" t="str">
        <f t="array" ref="I611">IF(J611="","",XLOOKUP(J611,selector_07,selector_07_ids,""))</f>
        <v/>
      </c>
      <c r="J611" s="25"/>
      <c r="K611" s="14"/>
      <c r="L611" s="23" t="str">
        <f t="array" ref="L611">IF(M611="","",XLOOKUP(M611,selector_04,selector_04_ids,""))</f>
        <v/>
      </c>
      <c r="M611" s="25"/>
      <c r="N611" s="14"/>
      <c r="O611" s="27"/>
      <c r="P611" s="14"/>
    </row>
    <row r="612">
      <c r="A612" s="14"/>
      <c r="B612" s="23" t="str">
        <f>IF($A612="","",'Система'!$B$4)</f>
        <v/>
      </c>
      <c r="C612" s="14"/>
      <c r="D612" s="14"/>
      <c r="E612" s="14"/>
      <c r="F612" s="14"/>
      <c r="G612" s="14"/>
      <c r="H612" s="14"/>
      <c r="I612" s="23" t="str">
        <f t="array" ref="I612">IF(J612="","",XLOOKUP(J612,selector_07,selector_07_ids,""))</f>
        <v/>
      </c>
      <c r="J612" s="25"/>
      <c r="K612" s="14"/>
      <c r="L612" s="23" t="str">
        <f t="array" ref="L612">IF(M612="","",XLOOKUP(M612,selector_04,selector_04_ids,""))</f>
        <v/>
      </c>
      <c r="M612" s="25"/>
      <c r="N612" s="14"/>
      <c r="O612" s="27"/>
      <c r="P612" s="14"/>
    </row>
    <row r="613">
      <c r="A613" s="14"/>
      <c r="B613" s="23" t="str">
        <f>IF($A613="","",'Система'!$B$4)</f>
        <v/>
      </c>
      <c r="C613" s="14"/>
      <c r="D613" s="14"/>
      <c r="E613" s="14"/>
      <c r="F613" s="14"/>
      <c r="G613" s="14"/>
      <c r="H613" s="14"/>
      <c r="I613" s="23" t="str">
        <f t="array" ref="I613">IF(J613="","",XLOOKUP(J613,selector_07,selector_07_ids,""))</f>
        <v/>
      </c>
      <c r="J613" s="25"/>
      <c r="K613" s="14"/>
      <c r="L613" s="23" t="str">
        <f t="array" ref="L613">IF(M613="","",XLOOKUP(M613,selector_04,selector_04_ids,""))</f>
        <v/>
      </c>
      <c r="M613" s="25"/>
      <c r="N613" s="14"/>
      <c r="O613" s="27"/>
      <c r="P613" s="14"/>
    </row>
    <row r="614">
      <c r="A614" s="14"/>
      <c r="B614" s="23" t="str">
        <f>IF($A614="","",'Система'!$B$4)</f>
        <v/>
      </c>
      <c r="C614" s="14"/>
      <c r="D614" s="14"/>
      <c r="E614" s="14"/>
      <c r="F614" s="14"/>
      <c r="G614" s="14"/>
      <c r="H614" s="14"/>
      <c r="I614" s="23" t="str">
        <f t="array" ref="I614">IF(J614="","",XLOOKUP(J614,selector_07,selector_07_ids,""))</f>
        <v/>
      </c>
      <c r="J614" s="25"/>
      <c r="K614" s="14"/>
      <c r="L614" s="23" t="str">
        <f t="array" ref="L614">IF(M614="","",XLOOKUP(M614,selector_04,selector_04_ids,""))</f>
        <v/>
      </c>
      <c r="M614" s="25"/>
      <c r="N614" s="14"/>
      <c r="O614" s="27"/>
      <c r="P614" s="14"/>
    </row>
    <row r="615">
      <c r="A615" s="14"/>
      <c r="B615" s="23" t="str">
        <f>IF($A615="","",'Система'!$B$4)</f>
        <v/>
      </c>
      <c r="C615" s="14"/>
      <c r="D615" s="14"/>
      <c r="E615" s="14"/>
      <c r="F615" s="14"/>
      <c r="G615" s="14"/>
      <c r="H615" s="14"/>
      <c r="I615" s="23" t="str">
        <f t="array" ref="I615">IF(J615="","",XLOOKUP(J615,selector_07,selector_07_ids,""))</f>
        <v/>
      </c>
      <c r="J615" s="25"/>
      <c r="K615" s="14"/>
      <c r="L615" s="23" t="str">
        <f t="array" ref="L615">IF(M615="","",XLOOKUP(M615,selector_04,selector_04_ids,""))</f>
        <v/>
      </c>
      <c r="M615" s="25"/>
      <c r="N615" s="14"/>
      <c r="O615" s="27"/>
      <c r="P615" s="14"/>
    </row>
    <row r="616">
      <c r="A616" s="14"/>
      <c r="B616" s="23" t="str">
        <f>IF($A616="","",'Система'!$B$4)</f>
        <v/>
      </c>
      <c r="C616" s="14"/>
      <c r="D616" s="14"/>
      <c r="E616" s="14"/>
      <c r="F616" s="14"/>
      <c r="G616" s="14"/>
      <c r="H616" s="14"/>
      <c r="I616" s="23" t="str">
        <f t="array" ref="I616">IF(J616="","",XLOOKUP(J616,selector_07,selector_07_ids,""))</f>
        <v/>
      </c>
      <c r="J616" s="25"/>
      <c r="K616" s="14"/>
      <c r="L616" s="23" t="str">
        <f t="array" ref="L616">IF(M616="","",XLOOKUP(M616,selector_04,selector_04_ids,""))</f>
        <v/>
      </c>
      <c r="M616" s="25"/>
      <c r="N616" s="14"/>
      <c r="O616" s="27"/>
      <c r="P616" s="14"/>
    </row>
    <row r="617">
      <c r="A617" s="14"/>
      <c r="B617" s="23" t="str">
        <f>IF($A617="","",'Система'!$B$4)</f>
        <v/>
      </c>
      <c r="C617" s="14"/>
      <c r="D617" s="14"/>
      <c r="E617" s="14"/>
      <c r="F617" s="14"/>
      <c r="G617" s="14"/>
      <c r="H617" s="14"/>
      <c r="I617" s="23" t="str">
        <f t="array" ref="I617">IF(J617="","",XLOOKUP(J617,selector_07,selector_07_ids,""))</f>
        <v/>
      </c>
      <c r="J617" s="25"/>
      <c r="K617" s="14"/>
      <c r="L617" s="23" t="str">
        <f t="array" ref="L617">IF(M617="","",XLOOKUP(M617,selector_04,selector_04_ids,""))</f>
        <v/>
      </c>
      <c r="M617" s="25"/>
      <c r="N617" s="14"/>
      <c r="O617" s="27"/>
      <c r="P617" s="14"/>
    </row>
    <row r="618">
      <c r="A618" s="14"/>
      <c r="B618" s="23" t="str">
        <f>IF($A618="","",'Система'!$B$4)</f>
        <v/>
      </c>
      <c r="C618" s="14"/>
      <c r="D618" s="14"/>
      <c r="E618" s="14"/>
      <c r="F618" s="14"/>
      <c r="G618" s="14"/>
      <c r="H618" s="14"/>
      <c r="I618" s="23" t="str">
        <f t="array" ref="I618">IF(J618="","",XLOOKUP(J618,selector_07,selector_07_ids,""))</f>
        <v/>
      </c>
      <c r="J618" s="25"/>
      <c r="K618" s="14"/>
      <c r="L618" s="23" t="str">
        <f t="array" ref="L618">IF(M618="","",XLOOKUP(M618,selector_04,selector_04_ids,""))</f>
        <v/>
      </c>
      <c r="M618" s="25"/>
      <c r="N618" s="14"/>
      <c r="O618" s="27"/>
      <c r="P618" s="14"/>
    </row>
    <row r="619">
      <c r="A619" s="14"/>
      <c r="B619" s="23" t="str">
        <f>IF($A619="","",'Система'!$B$4)</f>
        <v/>
      </c>
      <c r="C619" s="14"/>
      <c r="D619" s="14"/>
      <c r="E619" s="14"/>
      <c r="F619" s="14"/>
      <c r="G619" s="14"/>
      <c r="H619" s="14"/>
      <c r="I619" s="23" t="str">
        <f t="array" ref="I619">IF(J619="","",XLOOKUP(J619,selector_07,selector_07_ids,""))</f>
        <v/>
      </c>
      <c r="J619" s="25"/>
      <c r="K619" s="14"/>
      <c r="L619" s="23" t="str">
        <f t="array" ref="L619">IF(M619="","",XLOOKUP(M619,selector_04,selector_04_ids,""))</f>
        <v/>
      </c>
      <c r="M619" s="25"/>
      <c r="N619" s="14"/>
      <c r="O619" s="27"/>
      <c r="P619" s="14"/>
    </row>
    <row r="620">
      <c r="A620" s="14"/>
      <c r="B620" s="23" t="str">
        <f>IF($A620="","",'Система'!$B$4)</f>
        <v/>
      </c>
      <c r="C620" s="14"/>
      <c r="D620" s="14"/>
      <c r="E620" s="14"/>
      <c r="F620" s="14"/>
      <c r="G620" s="14"/>
      <c r="H620" s="14"/>
      <c r="I620" s="23" t="str">
        <f t="array" ref="I620">IF(J620="","",XLOOKUP(J620,selector_07,selector_07_ids,""))</f>
        <v/>
      </c>
      <c r="J620" s="25"/>
      <c r="K620" s="14"/>
      <c r="L620" s="23" t="str">
        <f t="array" ref="L620">IF(M620="","",XLOOKUP(M620,selector_04,selector_04_ids,""))</f>
        <v/>
      </c>
      <c r="M620" s="25"/>
      <c r="N620" s="14"/>
      <c r="O620" s="27"/>
      <c r="P620" s="14"/>
    </row>
    <row r="621">
      <c r="A621" s="14"/>
      <c r="B621" s="23" t="str">
        <f>IF($A621="","",'Система'!$B$4)</f>
        <v/>
      </c>
      <c r="C621" s="14"/>
      <c r="D621" s="14"/>
      <c r="E621" s="14"/>
      <c r="F621" s="14"/>
      <c r="G621" s="14"/>
      <c r="H621" s="14"/>
      <c r="I621" s="23" t="str">
        <f t="array" ref="I621">IF(J621="","",XLOOKUP(J621,selector_07,selector_07_ids,""))</f>
        <v/>
      </c>
      <c r="J621" s="25"/>
      <c r="K621" s="14"/>
      <c r="L621" s="23" t="str">
        <f t="array" ref="L621">IF(M621="","",XLOOKUP(M621,selector_04,selector_04_ids,""))</f>
        <v/>
      </c>
      <c r="M621" s="25"/>
      <c r="N621" s="14"/>
      <c r="O621" s="27"/>
      <c r="P621" s="14"/>
    </row>
    <row r="622">
      <c r="A622" s="14"/>
      <c r="B622" s="23" t="str">
        <f>IF($A622="","",'Система'!$B$4)</f>
        <v/>
      </c>
      <c r="C622" s="14"/>
      <c r="D622" s="14"/>
      <c r="E622" s="14"/>
      <c r="F622" s="14"/>
      <c r="G622" s="14"/>
      <c r="H622" s="14"/>
      <c r="I622" s="23" t="str">
        <f t="array" ref="I622">IF(J622="","",XLOOKUP(J622,selector_07,selector_07_ids,""))</f>
        <v/>
      </c>
      <c r="J622" s="25"/>
      <c r="K622" s="14"/>
      <c r="L622" s="23" t="str">
        <f t="array" ref="L622">IF(M622="","",XLOOKUP(M622,selector_04,selector_04_ids,""))</f>
        <v/>
      </c>
      <c r="M622" s="25"/>
      <c r="N622" s="14"/>
      <c r="O622" s="27"/>
      <c r="P622" s="14"/>
    </row>
    <row r="623">
      <c r="A623" s="14"/>
      <c r="B623" s="23" t="str">
        <f>IF($A623="","",'Система'!$B$4)</f>
        <v/>
      </c>
      <c r="C623" s="14"/>
      <c r="D623" s="14"/>
      <c r="E623" s="14"/>
      <c r="F623" s="14"/>
      <c r="G623" s="14"/>
      <c r="H623" s="14"/>
      <c r="I623" s="23" t="str">
        <f t="array" ref="I623">IF(J623="","",XLOOKUP(J623,selector_07,selector_07_ids,""))</f>
        <v/>
      </c>
      <c r="J623" s="25"/>
      <c r="K623" s="14"/>
      <c r="L623" s="23" t="str">
        <f t="array" ref="L623">IF(M623="","",XLOOKUP(M623,selector_04,selector_04_ids,""))</f>
        <v/>
      </c>
      <c r="M623" s="25"/>
      <c r="N623" s="14"/>
      <c r="O623" s="27"/>
      <c r="P623" s="14"/>
    </row>
    <row r="624">
      <c r="A624" s="14"/>
      <c r="B624" s="23" t="str">
        <f>IF($A624="","",'Система'!$B$4)</f>
        <v/>
      </c>
      <c r="C624" s="14"/>
      <c r="D624" s="14"/>
      <c r="E624" s="14"/>
      <c r="F624" s="14"/>
      <c r="G624" s="14"/>
      <c r="H624" s="14"/>
      <c r="I624" s="23" t="str">
        <f t="array" ref="I624">IF(J624="","",XLOOKUP(J624,selector_07,selector_07_ids,""))</f>
        <v/>
      </c>
      <c r="J624" s="25"/>
      <c r="K624" s="14"/>
      <c r="L624" s="23" t="str">
        <f t="array" ref="L624">IF(M624="","",XLOOKUP(M624,selector_04,selector_04_ids,""))</f>
        <v/>
      </c>
      <c r="M624" s="25"/>
      <c r="N624" s="14"/>
      <c r="O624" s="27"/>
      <c r="P624" s="14"/>
    </row>
    <row r="625">
      <c r="A625" s="14"/>
      <c r="B625" s="23" t="str">
        <f>IF($A625="","",'Система'!$B$4)</f>
        <v/>
      </c>
      <c r="C625" s="14"/>
      <c r="D625" s="14"/>
      <c r="E625" s="14"/>
      <c r="F625" s="14"/>
      <c r="G625" s="14"/>
      <c r="H625" s="14"/>
      <c r="I625" s="23" t="str">
        <f t="array" ref="I625">IF(J625="","",XLOOKUP(J625,selector_07,selector_07_ids,""))</f>
        <v/>
      </c>
      <c r="J625" s="25"/>
      <c r="K625" s="14"/>
      <c r="L625" s="23" t="str">
        <f t="array" ref="L625">IF(M625="","",XLOOKUP(M625,selector_04,selector_04_ids,""))</f>
        <v/>
      </c>
      <c r="M625" s="25"/>
      <c r="N625" s="14"/>
      <c r="O625" s="27"/>
      <c r="P625" s="14"/>
    </row>
    <row r="626">
      <c r="A626" s="14"/>
      <c r="B626" s="23" t="str">
        <f>IF($A626="","",'Система'!$B$4)</f>
        <v/>
      </c>
      <c r="C626" s="14"/>
      <c r="D626" s="14"/>
      <c r="E626" s="14"/>
      <c r="F626" s="14"/>
      <c r="G626" s="14"/>
      <c r="H626" s="14"/>
      <c r="I626" s="23" t="str">
        <f t="array" ref="I626">IF(J626="","",XLOOKUP(J626,selector_07,selector_07_ids,""))</f>
        <v/>
      </c>
      <c r="J626" s="25"/>
      <c r="K626" s="14"/>
      <c r="L626" s="23" t="str">
        <f t="array" ref="L626">IF(M626="","",XLOOKUP(M626,selector_04,selector_04_ids,""))</f>
        <v/>
      </c>
      <c r="M626" s="25"/>
      <c r="N626" s="14"/>
      <c r="O626" s="27"/>
      <c r="P626" s="14"/>
    </row>
    <row r="627">
      <c r="A627" s="14"/>
      <c r="B627" s="23" t="str">
        <f>IF($A627="","",'Система'!$B$4)</f>
        <v/>
      </c>
      <c r="C627" s="14"/>
      <c r="D627" s="14"/>
      <c r="E627" s="14"/>
      <c r="F627" s="14"/>
      <c r="G627" s="14"/>
      <c r="H627" s="14"/>
      <c r="I627" s="23" t="str">
        <f t="array" ref="I627">IF(J627="","",XLOOKUP(J627,selector_07,selector_07_ids,""))</f>
        <v/>
      </c>
      <c r="J627" s="25"/>
      <c r="K627" s="14"/>
      <c r="L627" s="23" t="str">
        <f t="array" ref="L627">IF(M627="","",XLOOKUP(M627,selector_04,selector_04_ids,""))</f>
        <v/>
      </c>
      <c r="M627" s="25"/>
      <c r="N627" s="14"/>
      <c r="O627" s="27"/>
      <c r="P627" s="14"/>
    </row>
    <row r="628">
      <c r="A628" s="14"/>
      <c r="B628" s="23" t="str">
        <f>IF($A628="","",'Система'!$B$4)</f>
        <v/>
      </c>
      <c r="C628" s="14"/>
      <c r="D628" s="14"/>
      <c r="E628" s="14"/>
      <c r="F628" s="14"/>
      <c r="G628" s="14"/>
      <c r="H628" s="14"/>
      <c r="I628" s="23" t="str">
        <f t="array" ref="I628">IF(J628="","",XLOOKUP(J628,selector_07,selector_07_ids,""))</f>
        <v/>
      </c>
      <c r="J628" s="25"/>
      <c r="K628" s="14"/>
      <c r="L628" s="23" t="str">
        <f t="array" ref="L628">IF(M628="","",XLOOKUP(M628,selector_04,selector_04_ids,""))</f>
        <v/>
      </c>
      <c r="M628" s="25"/>
      <c r="N628" s="14"/>
      <c r="O628" s="27"/>
      <c r="P628" s="14"/>
    </row>
    <row r="629">
      <c r="A629" s="14"/>
      <c r="B629" s="23" t="str">
        <f>IF($A629="","",'Система'!$B$4)</f>
        <v/>
      </c>
      <c r="C629" s="14"/>
      <c r="D629" s="14"/>
      <c r="E629" s="14"/>
      <c r="F629" s="14"/>
      <c r="G629" s="14"/>
      <c r="H629" s="14"/>
      <c r="I629" s="23" t="str">
        <f t="array" ref="I629">IF(J629="","",XLOOKUP(J629,selector_07,selector_07_ids,""))</f>
        <v/>
      </c>
      <c r="J629" s="25"/>
      <c r="K629" s="14"/>
      <c r="L629" s="23" t="str">
        <f t="array" ref="L629">IF(M629="","",XLOOKUP(M629,selector_04,selector_04_ids,""))</f>
        <v/>
      </c>
      <c r="M629" s="25"/>
      <c r="N629" s="14"/>
      <c r="O629" s="27"/>
      <c r="P629" s="14"/>
    </row>
    <row r="630">
      <c r="A630" s="14"/>
      <c r="B630" s="23" t="str">
        <f>IF($A630="","",'Система'!$B$4)</f>
        <v/>
      </c>
      <c r="C630" s="14"/>
      <c r="D630" s="14"/>
      <c r="E630" s="14"/>
      <c r="F630" s="14"/>
      <c r="G630" s="14"/>
      <c r="H630" s="14"/>
      <c r="I630" s="23" t="str">
        <f t="array" ref="I630">IF(J630="","",XLOOKUP(J630,selector_07,selector_07_ids,""))</f>
        <v/>
      </c>
      <c r="J630" s="25"/>
      <c r="K630" s="14"/>
      <c r="L630" s="23" t="str">
        <f t="array" ref="L630">IF(M630="","",XLOOKUP(M630,selector_04,selector_04_ids,""))</f>
        <v/>
      </c>
      <c r="M630" s="25"/>
      <c r="N630" s="14"/>
      <c r="O630" s="27"/>
      <c r="P630" s="14"/>
    </row>
    <row r="631">
      <c r="A631" s="14"/>
      <c r="B631" s="23" t="str">
        <f>IF($A631="","",'Система'!$B$4)</f>
        <v/>
      </c>
      <c r="C631" s="14"/>
      <c r="D631" s="14"/>
      <c r="E631" s="14"/>
      <c r="F631" s="14"/>
      <c r="G631" s="14"/>
      <c r="H631" s="14"/>
      <c r="I631" s="23" t="str">
        <f t="array" ref="I631">IF(J631="","",XLOOKUP(J631,selector_07,selector_07_ids,""))</f>
        <v/>
      </c>
      <c r="J631" s="25"/>
      <c r="K631" s="14"/>
      <c r="L631" s="23" t="str">
        <f t="array" ref="L631">IF(M631="","",XLOOKUP(M631,selector_04,selector_04_ids,""))</f>
        <v/>
      </c>
      <c r="M631" s="25"/>
      <c r="N631" s="14"/>
      <c r="O631" s="27"/>
      <c r="P631" s="14"/>
    </row>
    <row r="632">
      <c r="A632" s="14"/>
      <c r="B632" s="23" t="str">
        <f>IF($A632="","",'Система'!$B$4)</f>
        <v/>
      </c>
      <c r="C632" s="14"/>
      <c r="D632" s="14"/>
      <c r="E632" s="14"/>
      <c r="F632" s="14"/>
      <c r="G632" s="14"/>
      <c r="H632" s="14"/>
      <c r="I632" s="23" t="str">
        <f t="array" ref="I632">IF(J632="","",XLOOKUP(J632,selector_07,selector_07_ids,""))</f>
        <v/>
      </c>
      <c r="J632" s="25"/>
      <c r="K632" s="14"/>
      <c r="L632" s="23" t="str">
        <f t="array" ref="L632">IF(M632="","",XLOOKUP(M632,selector_04,selector_04_ids,""))</f>
        <v/>
      </c>
      <c r="M632" s="25"/>
      <c r="N632" s="14"/>
      <c r="O632" s="27"/>
      <c r="P632" s="14"/>
    </row>
    <row r="633">
      <c r="A633" s="14"/>
      <c r="B633" s="23" t="str">
        <f>IF($A633="","",'Система'!$B$4)</f>
        <v/>
      </c>
      <c r="C633" s="14"/>
      <c r="D633" s="14"/>
      <c r="E633" s="14"/>
      <c r="F633" s="14"/>
      <c r="G633" s="14"/>
      <c r="H633" s="14"/>
      <c r="I633" s="23" t="str">
        <f t="array" ref="I633">IF(J633="","",XLOOKUP(J633,selector_07,selector_07_ids,""))</f>
        <v/>
      </c>
      <c r="J633" s="25"/>
      <c r="K633" s="14"/>
      <c r="L633" s="23" t="str">
        <f t="array" ref="L633">IF(M633="","",XLOOKUP(M633,selector_04,selector_04_ids,""))</f>
        <v/>
      </c>
      <c r="M633" s="25"/>
      <c r="N633" s="14"/>
      <c r="O633" s="27"/>
      <c r="P633" s="14"/>
    </row>
    <row r="634">
      <c r="A634" s="14"/>
      <c r="B634" s="23" t="str">
        <f>IF($A634="","",'Система'!$B$4)</f>
        <v/>
      </c>
      <c r="C634" s="14"/>
      <c r="D634" s="14"/>
      <c r="E634" s="14"/>
      <c r="F634" s="14"/>
      <c r="G634" s="14"/>
      <c r="H634" s="14"/>
      <c r="I634" s="23" t="str">
        <f t="array" ref="I634">IF(J634="","",XLOOKUP(J634,selector_07,selector_07_ids,""))</f>
        <v/>
      </c>
      <c r="J634" s="25"/>
      <c r="K634" s="14"/>
      <c r="L634" s="23" t="str">
        <f t="array" ref="L634">IF(M634="","",XLOOKUP(M634,selector_04,selector_04_ids,""))</f>
        <v/>
      </c>
      <c r="M634" s="25"/>
      <c r="N634" s="14"/>
      <c r="O634" s="27"/>
      <c r="P634" s="14"/>
    </row>
    <row r="635">
      <c r="A635" s="14"/>
      <c r="B635" s="23" t="str">
        <f>IF($A635="","",'Система'!$B$4)</f>
        <v/>
      </c>
      <c r="C635" s="14"/>
      <c r="D635" s="14"/>
      <c r="E635" s="14"/>
      <c r="F635" s="14"/>
      <c r="G635" s="14"/>
      <c r="H635" s="14"/>
      <c r="I635" s="23" t="str">
        <f t="array" ref="I635">IF(J635="","",XLOOKUP(J635,selector_07,selector_07_ids,""))</f>
        <v/>
      </c>
      <c r="J635" s="25"/>
      <c r="K635" s="14"/>
      <c r="L635" s="23" t="str">
        <f t="array" ref="L635">IF(M635="","",XLOOKUP(M635,selector_04,selector_04_ids,""))</f>
        <v/>
      </c>
      <c r="M635" s="25"/>
      <c r="N635" s="14"/>
      <c r="O635" s="27"/>
      <c r="P635" s="14"/>
    </row>
    <row r="636">
      <c r="A636" s="14"/>
      <c r="B636" s="23" t="str">
        <f>IF($A636="","",'Система'!$B$4)</f>
        <v/>
      </c>
      <c r="C636" s="14"/>
      <c r="D636" s="14"/>
      <c r="E636" s="14"/>
      <c r="F636" s="14"/>
      <c r="G636" s="14"/>
      <c r="H636" s="14"/>
      <c r="I636" s="23" t="str">
        <f t="array" ref="I636">IF(J636="","",XLOOKUP(J636,selector_07,selector_07_ids,""))</f>
        <v/>
      </c>
      <c r="J636" s="25"/>
      <c r="K636" s="14"/>
      <c r="L636" s="23" t="str">
        <f t="array" ref="L636">IF(M636="","",XLOOKUP(M636,selector_04,selector_04_ids,""))</f>
        <v/>
      </c>
      <c r="M636" s="25"/>
      <c r="N636" s="14"/>
      <c r="O636" s="27"/>
      <c r="P636" s="14"/>
    </row>
    <row r="637">
      <c r="A637" s="14"/>
      <c r="B637" s="23" t="str">
        <f>IF($A637="","",'Система'!$B$4)</f>
        <v/>
      </c>
      <c r="C637" s="14"/>
      <c r="D637" s="14"/>
      <c r="E637" s="14"/>
      <c r="F637" s="14"/>
      <c r="G637" s="14"/>
      <c r="H637" s="14"/>
      <c r="I637" s="23" t="str">
        <f t="array" ref="I637">IF(J637="","",XLOOKUP(J637,selector_07,selector_07_ids,""))</f>
        <v/>
      </c>
      <c r="J637" s="25"/>
      <c r="K637" s="14"/>
      <c r="L637" s="23" t="str">
        <f t="array" ref="L637">IF(M637="","",XLOOKUP(M637,selector_04,selector_04_ids,""))</f>
        <v/>
      </c>
      <c r="M637" s="25"/>
      <c r="N637" s="14"/>
      <c r="O637" s="27"/>
      <c r="P637" s="14"/>
    </row>
    <row r="638">
      <c r="A638" s="14"/>
      <c r="B638" s="23" t="str">
        <f>IF($A638="","",'Система'!$B$4)</f>
        <v/>
      </c>
      <c r="C638" s="14"/>
      <c r="D638" s="14"/>
      <c r="E638" s="14"/>
      <c r="F638" s="14"/>
      <c r="G638" s="14"/>
      <c r="H638" s="14"/>
      <c r="I638" s="23" t="str">
        <f t="array" ref="I638">IF(J638="","",XLOOKUP(J638,selector_07,selector_07_ids,""))</f>
        <v/>
      </c>
      <c r="J638" s="25"/>
      <c r="K638" s="14"/>
      <c r="L638" s="23" t="str">
        <f t="array" ref="L638">IF(M638="","",XLOOKUP(M638,selector_04,selector_04_ids,""))</f>
        <v/>
      </c>
      <c r="M638" s="25"/>
      <c r="N638" s="14"/>
      <c r="O638" s="27"/>
      <c r="P638" s="14"/>
    </row>
    <row r="639">
      <c r="A639" s="14"/>
      <c r="B639" s="23" t="str">
        <f>IF($A639="","",'Система'!$B$4)</f>
        <v/>
      </c>
      <c r="C639" s="14"/>
      <c r="D639" s="14"/>
      <c r="E639" s="14"/>
      <c r="F639" s="14"/>
      <c r="G639" s="14"/>
      <c r="H639" s="14"/>
      <c r="I639" s="23" t="str">
        <f t="array" ref="I639">IF(J639="","",XLOOKUP(J639,selector_07,selector_07_ids,""))</f>
        <v/>
      </c>
      <c r="J639" s="25"/>
      <c r="K639" s="14"/>
      <c r="L639" s="23" t="str">
        <f t="array" ref="L639">IF(M639="","",XLOOKUP(M639,selector_04,selector_04_ids,""))</f>
        <v/>
      </c>
      <c r="M639" s="25"/>
      <c r="N639" s="14"/>
      <c r="O639" s="27"/>
      <c r="P639" s="14"/>
    </row>
    <row r="640">
      <c r="A640" s="14"/>
      <c r="B640" s="23" t="str">
        <f>IF($A640="","",'Система'!$B$4)</f>
        <v/>
      </c>
      <c r="C640" s="14"/>
      <c r="D640" s="14"/>
      <c r="E640" s="14"/>
      <c r="F640" s="14"/>
      <c r="G640" s="14"/>
      <c r="H640" s="14"/>
      <c r="I640" s="23" t="str">
        <f t="array" ref="I640">IF(J640="","",XLOOKUP(J640,selector_07,selector_07_ids,""))</f>
        <v/>
      </c>
      <c r="J640" s="25"/>
      <c r="K640" s="14"/>
      <c r="L640" s="23" t="str">
        <f t="array" ref="L640">IF(M640="","",XLOOKUP(M640,selector_04,selector_04_ids,""))</f>
        <v/>
      </c>
      <c r="M640" s="25"/>
      <c r="N640" s="14"/>
      <c r="O640" s="27"/>
      <c r="P640" s="14"/>
    </row>
    <row r="641">
      <c r="A641" s="14"/>
      <c r="B641" s="23" t="str">
        <f>IF($A641="","",'Система'!$B$4)</f>
        <v/>
      </c>
      <c r="C641" s="14"/>
      <c r="D641" s="14"/>
      <c r="E641" s="14"/>
      <c r="F641" s="14"/>
      <c r="G641" s="14"/>
      <c r="H641" s="14"/>
      <c r="I641" s="23" t="str">
        <f t="array" ref="I641">IF(J641="","",XLOOKUP(J641,selector_07,selector_07_ids,""))</f>
        <v/>
      </c>
      <c r="J641" s="25"/>
      <c r="K641" s="14"/>
      <c r="L641" s="23" t="str">
        <f t="array" ref="L641">IF(M641="","",XLOOKUP(M641,selector_04,selector_04_ids,""))</f>
        <v/>
      </c>
      <c r="M641" s="25"/>
      <c r="N641" s="14"/>
      <c r="O641" s="27"/>
      <c r="P641" s="14"/>
    </row>
    <row r="642">
      <c r="A642" s="14"/>
      <c r="B642" s="23" t="str">
        <f>IF($A642="","",'Система'!$B$4)</f>
        <v/>
      </c>
      <c r="C642" s="14"/>
      <c r="D642" s="14"/>
      <c r="E642" s="14"/>
      <c r="F642" s="14"/>
      <c r="G642" s="14"/>
      <c r="H642" s="14"/>
      <c r="I642" s="23" t="str">
        <f t="array" ref="I642">IF(J642="","",XLOOKUP(J642,selector_07,selector_07_ids,""))</f>
        <v/>
      </c>
      <c r="J642" s="25"/>
      <c r="K642" s="14"/>
      <c r="L642" s="23" t="str">
        <f t="array" ref="L642">IF(M642="","",XLOOKUP(M642,selector_04,selector_04_ids,""))</f>
        <v/>
      </c>
      <c r="M642" s="25"/>
      <c r="N642" s="14"/>
      <c r="O642" s="27"/>
      <c r="P642" s="14"/>
    </row>
    <row r="643">
      <c r="A643" s="14"/>
      <c r="B643" s="23" t="str">
        <f>IF($A643="","",'Система'!$B$4)</f>
        <v/>
      </c>
      <c r="C643" s="14"/>
      <c r="D643" s="14"/>
      <c r="E643" s="14"/>
      <c r="F643" s="14"/>
      <c r="G643" s="14"/>
      <c r="H643" s="14"/>
      <c r="I643" s="23" t="str">
        <f t="array" ref="I643">IF(J643="","",XLOOKUP(J643,selector_07,selector_07_ids,""))</f>
        <v/>
      </c>
      <c r="J643" s="25"/>
      <c r="K643" s="14"/>
      <c r="L643" s="23" t="str">
        <f t="array" ref="L643">IF(M643="","",XLOOKUP(M643,selector_04,selector_04_ids,""))</f>
        <v/>
      </c>
      <c r="M643" s="25"/>
      <c r="N643" s="14"/>
      <c r="O643" s="27"/>
      <c r="P643" s="14"/>
    </row>
    <row r="644">
      <c r="A644" s="14"/>
      <c r="B644" s="23" t="str">
        <f>IF($A644="","",'Система'!$B$4)</f>
        <v/>
      </c>
      <c r="C644" s="14"/>
      <c r="D644" s="14"/>
      <c r="E644" s="14"/>
      <c r="F644" s="14"/>
      <c r="G644" s="14"/>
      <c r="H644" s="14"/>
      <c r="I644" s="23" t="str">
        <f t="array" ref="I644">IF(J644="","",XLOOKUP(J644,selector_07,selector_07_ids,""))</f>
        <v/>
      </c>
      <c r="J644" s="25"/>
      <c r="K644" s="14"/>
      <c r="L644" s="23" t="str">
        <f t="array" ref="L644">IF(M644="","",XLOOKUP(M644,selector_04,selector_04_ids,""))</f>
        <v/>
      </c>
      <c r="M644" s="25"/>
      <c r="N644" s="14"/>
      <c r="O644" s="27"/>
      <c r="P644" s="14"/>
    </row>
    <row r="645">
      <c r="A645" s="14"/>
      <c r="B645" s="23" t="str">
        <f>IF($A645="","",'Система'!$B$4)</f>
        <v/>
      </c>
      <c r="C645" s="14"/>
      <c r="D645" s="14"/>
      <c r="E645" s="14"/>
      <c r="F645" s="14"/>
      <c r="G645" s="14"/>
      <c r="H645" s="14"/>
      <c r="I645" s="23" t="str">
        <f t="array" ref="I645">IF(J645="","",XLOOKUP(J645,selector_07,selector_07_ids,""))</f>
        <v/>
      </c>
      <c r="J645" s="25"/>
      <c r="K645" s="14"/>
      <c r="L645" s="23" t="str">
        <f t="array" ref="L645">IF(M645="","",XLOOKUP(M645,selector_04,selector_04_ids,""))</f>
        <v/>
      </c>
      <c r="M645" s="25"/>
      <c r="N645" s="14"/>
      <c r="O645" s="27"/>
      <c r="P645" s="14"/>
    </row>
    <row r="646">
      <c r="A646" s="14"/>
      <c r="B646" s="23" t="str">
        <f>IF($A646="","",'Система'!$B$4)</f>
        <v/>
      </c>
      <c r="C646" s="14"/>
      <c r="D646" s="14"/>
      <c r="E646" s="14"/>
      <c r="F646" s="14"/>
      <c r="G646" s="14"/>
      <c r="H646" s="14"/>
      <c r="I646" s="23" t="str">
        <f t="array" ref="I646">IF(J646="","",XLOOKUP(J646,selector_07,selector_07_ids,""))</f>
        <v/>
      </c>
      <c r="J646" s="25"/>
      <c r="K646" s="14"/>
      <c r="L646" s="23" t="str">
        <f t="array" ref="L646">IF(M646="","",XLOOKUP(M646,selector_04,selector_04_ids,""))</f>
        <v/>
      </c>
      <c r="M646" s="25"/>
      <c r="N646" s="14"/>
      <c r="O646" s="27"/>
      <c r="P646" s="14"/>
    </row>
    <row r="647">
      <c r="A647" s="14"/>
      <c r="B647" s="23" t="str">
        <f>IF($A647="","",'Система'!$B$4)</f>
        <v/>
      </c>
      <c r="C647" s="14"/>
      <c r="D647" s="14"/>
      <c r="E647" s="14"/>
      <c r="F647" s="14"/>
      <c r="G647" s="14"/>
      <c r="H647" s="14"/>
      <c r="I647" s="23" t="str">
        <f t="array" ref="I647">IF(J647="","",XLOOKUP(J647,selector_07,selector_07_ids,""))</f>
        <v/>
      </c>
      <c r="J647" s="25"/>
      <c r="K647" s="14"/>
      <c r="L647" s="23" t="str">
        <f t="array" ref="L647">IF(M647="","",XLOOKUP(M647,selector_04,selector_04_ids,""))</f>
        <v/>
      </c>
      <c r="M647" s="25"/>
      <c r="N647" s="14"/>
      <c r="O647" s="27"/>
      <c r="P647" s="14"/>
    </row>
    <row r="648">
      <c r="A648" s="14"/>
      <c r="B648" s="23" t="str">
        <f>IF($A648="","",'Система'!$B$4)</f>
        <v/>
      </c>
      <c r="C648" s="14"/>
      <c r="D648" s="14"/>
      <c r="E648" s="14"/>
      <c r="F648" s="14"/>
      <c r="G648" s="14"/>
      <c r="H648" s="14"/>
      <c r="I648" s="23" t="str">
        <f t="array" ref="I648">IF(J648="","",XLOOKUP(J648,selector_07,selector_07_ids,""))</f>
        <v/>
      </c>
      <c r="J648" s="25"/>
      <c r="K648" s="14"/>
      <c r="L648" s="23" t="str">
        <f t="array" ref="L648">IF(M648="","",XLOOKUP(M648,selector_04,selector_04_ids,""))</f>
        <v/>
      </c>
      <c r="M648" s="25"/>
      <c r="N648" s="14"/>
      <c r="O648" s="27"/>
      <c r="P648" s="14"/>
    </row>
    <row r="649">
      <c r="A649" s="14"/>
      <c r="B649" s="23" t="str">
        <f>IF($A649="","",'Система'!$B$4)</f>
        <v/>
      </c>
      <c r="C649" s="14"/>
      <c r="D649" s="14"/>
      <c r="E649" s="14"/>
      <c r="F649" s="14"/>
      <c r="G649" s="14"/>
      <c r="H649" s="14"/>
      <c r="I649" s="23" t="str">
        <f t="array" ref="I649">IF(J649="","",XLOOKUP(J649,selector_07,selector_07_ids,""))</f>
        <v/>
      </c>
      <c r="J649" s="25"/>
      <c r="K649" s="14"/>
      <c r="L649" s="23" t="str">
        <f t="array" ref="L649">IF(M649="","",XLOOKUP(M649,selector_04,selector_04_ids,""))</f>
        <v/>
      </c>
      <c r="M649" s="25"/>
      <c r="N649" s="14"/>
      <c r="O649" s="27"/>
      <c r="P649" s="14"/>
    </row>
    <row r="650">
      <c r="A650" s="14"/>
      <c r="B650" s="23" t="str">
        <f>IF($A650="","",'Система'!$B$4)</f>
        <v/>
      </c>
      <c r="C650" s="14"/>
      <c r="D650" s="14"/>
      <c r="E650" s="14"/>
      <c r="F650" s="14"/>
      <c r="G650" s="14"/>
      <c r="H650" s="14"/>
      <c r="I650" s="23" t="str">
        <f t="array" ref="I650">IF(J650="","",XLOOKUP(J650,selector_07,selector_07_ids,""))</f>
        <v/>
      </c>
      <c r="J650" s="25"/>
      <c r="K650" s="14"/>
      <c r="L650" s="23" t="str">
        <f t="array" ref="L650">IF(M650="","",XLOOKUP(M650,selector_04,selector_04_ids,""))</f>
        <v/>
      </c>
      <c r="M650" s="25"/>
      <c r="N650" s="14"/>
      <c r="O650" s="27"/>
      <c r="P650" s="14"/>
    </row>
    <row r="651">
      <c r="A651" s="14"/>
      <c r="B651" s="23" t="str">
        <f>IF($A651="","",'Система'!$B$4)</f>
        <v/>
      </c>
      <c r="C651" s="14"/>
      <c r="D651" s="14"/>
      <c r="E651" s="14"/>
      <c r="F651" s="14"/>
      <c r="G651" s="14"/>
      <c r="H651" s="14"/>
      <c r="I651" s="23" t="str">
        <f t="array" ref="I651">IF(J651="","",XLOOKUP(J651,selector_07,selector_07_ids,""))</f>
        <v/>
      </c>
      <c r="J651" s="25"/>
      <c r="K651" s="14"/>
      <c r="L651" s="23" t="str">
        <f t="array" ref="L651">IF(M651="","",XLOOKUP(M651,selector_04,selector_04_ids,""))</f>
        <v/>
      </c>
      <c r="M651" s="25"/>
      <c r="N651" s="14"/>
      <c r="O651" s="27"/>
      <c r="P651" s="14"/>
    </row>
    <row r="652">
      <c r="A652" s="14"/>
      <c r="B652" s="23" t="str">
        <f>IF($A652="","",'Система'!$B$4)</f>
        <v/>
      </c>
      <c r="C652" s="14"/>
      <c r="D652" s="14"/>
      <c r="E652" s="14"/>
      <c r="F652" s="14"/>
      <c r="G652" s="14"/>
      <c r="H652" s="14"/>
      <c r="I652" s="23" t="str">
        <f t="array" ref="I652">IF(J652="","",XLOOKUP(J652,selector_07,selector_07_ids,""))</f>
        <v/>
      </c>
      <c r="J652" s="25"/>
      <c r="K652" s="14"/>
      <c r="L652" s="23" t="str">
        <f t="array" ref="L652">IF(M652="","",XLOOKUP(M652,selector_04,selector_04_ids,""))</f>
        <v/>
      </c>
      <c r="M652" s="25"/>
      <c r="N652" s="14"/>
      <c r="O652" s="27"/>
      <c r="P652" s="14"/>
    </row>
    <row r="653">
      <c r="A653" s="14"/>
      <c r="B653" s="23" t="str">
        <f>IF($A653="","",'Система'!$B$4)</f>
        <v/>
      </c>
      <c r="C653" s="14"/>
      <c r="D653" s="14"/>
      <c r="E653" s="14"/>
      <c r="F653" s="14"/>
      <c r="G653" s="14"/>
      <c r="H653" s="14"/>
      <c r="I653" s="23" t="str">
        <f t="array" ref="I653">IF(J653="","",XLOOKUP(J653,selector_07,selector_07_ids,""))</f>
        <v/>
      </c>
      <c r="J653" s="25"/>
      <c r="K653" s="14"/>
      <c r="L653" s="23" t="str">
        <f t="array" ref="L653">IF(M653="","",XLOOKUP(M653,selector_04,selector_04_ids,""))</f>
        <v/>
      </c>
      <c r="M653" s="25"/>
      <c r="N653" s="14"/>
      <c r="O653" s="27"/>
      <c r="P653" s="14"/>
    </row>
    <row r="654">
      <c r="A654" s="14"/>
      <c r="B654" s="23" t="str">
        <f>IF($A654="","",'Система'!$B$4)</f>
        <v/>
      </c>
      <c r="C654" s="14"/>
      <c r="D654" s="14"/>
      <c r="E654" s="14"/>
      <c r="F654" s="14"/>
      <c r="G654" s="14"/>
      <c r="H654" s="14"/>
      <c r="I654" s="23" t="str">
        <f t="array" ref="I654">IF(J654="","",XLOOKUP(J654,selector_07,selector_07_ids,""))</f>
        <v/>
      </c>
      <c r="J654" s="25"/>
      <c r="K654" s="14"/>
      <c r="L654" s="23" t="str">
        <f t="array" ref="L654">IF(M654="","",XLOOKUP(M654,selector_04,selector_04_ids,""))</f>
        <v/>
      </c>
      <c r="M654" s="25"/>
      <c r="N654" s="14"/>
      <c r="O654" s="27"/>
      <c r="P654" s="14"/>
    </row>
    <row r="655">
      <c r="A655" s="14"/>
      <c r="B655" s="23" t="str">
        <f>IF($A655="","",'Система'!$B$4)</f>
        <v/>
      </c>
      <c r="C655" s="14"/>
      <c r="D655" s="14"/>
      <c r="E655" s="14"/>
      <c r="F655" s="14"/>
      <c r="G655" s="14"/>
      <c r="H655" s="14"/>
      <c r="I655" s="23" t="str">
        <f t="array" ref="I655">IF(J655="","",XLOOKUP(J655,selector_07,selector_07_ids,""))</f>
        <v/>
      </c>
      <c r="J655" s="25"/>
      <c r="K655" s="14"/>
      <c r="L655" s="23" t="str">
        <f t="array" ref="L655">IF(M655="","",XLOOKUP(M655,selector_04,selector_04_ids,""))</f>
        <v/>
      </c>
      <c r="M655" s="25"/>
      <c r="N655" s="14"/>
      <c r="O655" s="27"/>
      <c r="P655" s="14"/>
    </row>
    <row r="656">
      <c r="A656" s="14"/>
      <c r="B656" s="23" t="str">
        <f>IF($A656="","",'Система'!$B$4)</f>
        <v/>
      </c>
      <c r="C656" s="14"/>
      <c r="D656" s="14"/>
      <c r="E656" s="14"/>
      <c r="F656" s="14"/>
      <c r="G656" s="14"/>
      <c r="H656" s="14"/>
      <c r="I656" s="23" t="str">
        <f t="array" ref="I656">IF(J656="","",XLOOKUP(J656,selector_07,selector_07_ids,""))</f>
        <v/>
      </c>
      <c r="J656" s="25"/>
      <c r="K656" s="14"/>
      <c r="L656" s="23" t="str">
        <f t="array" ref="L656">IF(M656="","",XLOOKUP(M656,selector_04,selector_04_ids,""))</f>
        <v/>
      </c>
      <c r="M656" s="25"/>
      <c r="N656" s="14"/>
      <c r="O656" s="27"/>
      <c r="P656" s="14"/>
    </row>
    <row r="657">
      <c r="A657" s="14"/>
      <c r="B657" s="23" t="str">
        <f>IF($A657="","",'Система'!$B$4)</f>
        <v/>
      </c>
      <c r="C657" s="14"/>
      <c r="D657" s="14"/>
      <c r="E657" s="14"/>
      <c r="F657" s="14"/>
      <c r="G657" s="14"/>
      <c r="H657" s="14"/>
      <c r="I657" s="23" t="str">
        <f t="array" ref="I657">IF(J657="","",XLOOKUP(J657,selector_07,selector_07_ids,""))</f>
        <v/>
      </c>
      <c r="J657" s="25"/>
      <c r="K657" s="14"/>
      <c r="L657" s="23" t="str">
        <f t="array" ref="L657">IF(M657="","",XLOOKUP(M657,selector_04,selector_04_ids,""))</f>
        <v/>
      </c>
      <c r="M657" s="25"/>
      <c r="N657" s="14"/>
      <c r="O657" s="27"/>
      <c r="P657" s="14"/>
    </row>
    <row r="658">
      <c r="A658" s="14"/>
      <c r="B658" s="23" t="str">
        <f>IF($A658="","",'Система'!$B$4)</f>
        <v/>
      </c>
      <c r="C658" s="14"/>
      <c r="D658" s="14"/>
      <c r="E658" s="14"/>
      <c r="F658" s="14"/>
      <c r="G658" s="14"/>
      <c r="H658" s="14"/>
      <c r="I658" s="23" t="str">
        <f t="array" ref="I658">IF(J658="","",XLOOKUP(J658,selector_07,selector_07_ids,""))</f>
        <v/>
      </c>
      <c r="J658" s="25"/>
      <c r="K658" s="14"/>
      <c r="L658" s="23" t="str">
        <f t="array" ref="L658">IF(M658="","",XLOOKUP(M658,selector_04,selector_04_ids,""))</f>
        <v/>
      </c>
      <c r="M658" s="25"/>
      <c r="N658" s="14"/>
      <c r="O658" s="27"/>
      <c r="P658" s="14"/>
    </row>
    <row r="659">
      <c r="A659" s="14"/>
      <c r="B659" s="23" t="str">
        <f>IF($A659="","",'Система'!$B$4)</f>
        <v/>
      </c>
      <c r="C659" s="14"/>
      <c r="D659" s="14"/>
      <c r="E659" s="14"/>
      <c r="F659" s="14"/>
      <c r="G659" s="14"/>
      <c r="H659" s="14"/>
      <c r="I659" s="23" t="str">
        <f t="array" ref="I659">IF(J659="","",XLOOKUP(J659,selector_07,selector_07_ids,""))</f>
        <v/>
      </c>
      <c r="J659" s="25"/>
      <c r="K659" s="14"/>
      <c r="L659" s="23" t="str">
        <f t="array" ref="L659">IF(M659="","",XLOOKUP(M659,selector_04,selector_04_ids,""))</f>
        <v/>
      </c>
      <c r="M659" s="25"/>
      <c r="N659" s="14"/>
      <c r="O659" s="27"/>
      <c r="P659" s="14"/>
    </row>
    <row r="660">
      <c r="A660" s="14"/>
      <c r="B660" s="23" t="str">
        <f>IF($A660="","",'Система'!$B$4)</f>
        <v/>
      </c>
      <c r="C660" s="14"/>
      <c r="D660" s="14"/>
      <c r="E660" s="14"/>
      <c r="F660" s="14"/>
      <c r="G660" s="14"/>
      <c r="H660" s="14"/>
      <c r="I660" s="23" t="str">
        <f t="array" ref="I660">IF(J660="","",XLOOKUP(J660,selector_07,selector_07_ids,""))</f>
        <v/>
      </c>
      <c r="J660" s="25"/>
      <c r="K660" s="14"/>
      <c r="L660" s="23" t="str">
        <f t="array" ref="L660">IF(M660="","",XLOOKUP(M660,selector_04,selector_04_ids,""))</f>
        <v/>
      </c>
      <c r="M660" s="25"/>
      <c r="N660" s="14"/>
      <c r="O660" s="27"/>
      <c r="P660" s="14"/>
    </row>
    <row r="661">
      <c r="A661" s="14"/>
      <c r="B661" s="23" t="str">
        <f>IF($A661="","",'Система'!$B$4)</f>
        <v/>
      </c>
      <c r="C661" s="14"/>
      <c r="D661" s="14"/>
      <c r="E661" s="14"/>
      <c r="F661" s="14"/>
      <c r="G661" s="14"/>
      <c r="H661" s="14"/>
      <c r="I661" s="23" t="str">
        <f t="array" ref="I661">IF(J661="","",XLOOKUP(J661,selector_07,selector_07_ids,""))</f>
        <v/>
      </c>
      <c r="J661" s="25"/>
      <c r="K661" s="14"/>
      <c r="L661" s="23" t="str">
        <f t="array" ref="L661">IF(M661="","",XLOOKUP(M661,selector_04,selector_04_ids,""))</f>
        <v/>
      </c>
      <c r="M661" s="25"/>
      <c r="N661" s="14"/>
      <c r="O661" s="27"/>
      <c r="P661" s="14"/>
    </row>
    <row r="662">
      <c r="A662" s="14"/>
      <c r="B662" s="23" t="str">
        <f>IF($A662="","",'Система'!$B$4)</f>
        <v/>
      </c>
      <c r="C662" s="14"/>
      <c r="D662" s="14"/>
      <c r="E662" s="14"/>
      <c r="F662" s="14"/>
      <c r="G662" s="14"/>
      <c r="H662" s="14"/>
      <c r="I662" s="23" t="str">
        <f t="array" ref="I662">IF(J662="","",XLOOKUP(J662,selector_07,selector_07_ids,""))</f>
        <v/>
      </c>
      <c r="J662" s="25"/>
      <c r="K662" s="14"/>
      <c r="L662" s="23" t="str">
        <f t="array" ref="L662">IF(M662="","",XLOOKUP(M662,selector_04,selector_04_ids,""))</f>
        <v/>
      </c>
      <c r="M662" s="25"/>
      <c r="N662" s="14"/>
      <c r="O662" s="27"/>
      <c r="P662" s="14"/>
    </row>
    <row r="663">
      <c r="A663" s="14"/>
      <c r="B663" s="23" t="str">
        <f>IF($A663="","",'Система'!$B$4)</f>
        <v/>
      </c>
      <c r="C663" s="14"/>
      <c r="D663" s="14"/>
      <c r="E663" s="14"/>
      <c r="F663" s="14"/>
      <c r="G663" s="14"/>
      <c r="H663" s="14"/>
      <c r="I663" s="23" t="str">
        <f t="array" ref="I663">IF(J663="","",XLOOKUP(J663,selector_07,selector_07_ids,""))</f>
        <v/>
      </c>
      <c r="J663" s="25"/>
      <c r="K663" s="14"/>
      <c r="L663" s="23" t="str">
        <f t="array" ref="L663">IF(M663="","",XLOOKUP(M663,selector_04,selector_04_ids,""))</f>
        <v/>
      </c>
      <c r="M663" s="25"/>
      <c r="N663" s="14"/>
      <c r="O663" s="27"/>
      <c r="P663" s="14"/>
    </row>
    <row r="664">
      <c r="A664" s="14"/>
      <c r="B664" s="23" t="str">
        <f>IF($A664="","",'Система'!$B$4)</f>
        <v/>
      </c>
      <c r="C664" s="14"/>
      <c r="D664" s="14"/>
      <c r="E664" s="14"/>
      <c r="F664" s="14"/>
      <c r="G664" s="14"/>
      <c r="H664" s="14"/>
      <c r="I664" s="23" t="str">
        <f t="array" ref="I664">IF(J664="","",XLOOKUP(J664,selector_07,selector_07_ids,""))</f>
        <v/>
      </c>
      <c r="J664" s="25"/>
      <c r="K664" s="14"/>
      <c r="L664" s="23" t="str">
        <f t="array" ref="L664">IF(M664="","",XLOOKUP(M664,selector_04,selector_04_ids,""))</f>
        <v/>
      </c>
      <c r="M664" s="25"/>
      <c r="N664" s="14"/>
      <c r="O664" s="27"/>
      <c r="P664" s="14"/>
    </row>
    <row r="665">
      <c r="A665" s="14"/>
      <c r="B665" s="23" t="str">
        <f>IF($A665="","",'Система'!$B$4)</f>
        <v/>
      </c>
      <c r="C665" s="14"/>
      <c r="D665" s="14"/>
      <c r="E665" s="14"/>
      <c r="F665" s="14"/>
      <c r="G665" s="14"/>
      <c r="H665" s="14"/>
      <c r="I665" s="23" t="str">
        <f t="array" ref="I665">IF(J665="","",XLOOKUP(J665,selector_07,selector_07_ids,""))</f>
        <v/>
      </c>
      <c r="J665" s="25"/>
      <c r="K665" s="14"/>
      <c r="L665" s="23" t="str">
        <f t="array" ref="L665">IF(M665="","",XLOOKUP(M665,selector_04,selector_04_ids,""))</f>
        <v/>
      </c>
      <c r="M665" s="25"/>
      <c r="N665" s="14"/>
      <c r="O665" s="27"/>
      <c r="P665" s="14"/>
    </row>
    <row r="666">
      <c r="A666" s="14"/>
      <c r="B666" s="23" t="str">
        <f>IF($A666="","",'Система'!$B$4)</f>
        <v/>
      </c>
      <c r="C666" s="14"/>
      <c r="D666" s="14"/>
      <c r="E666" s="14"/>
      <c r="F666" s="14"/>
      <c r="G666" s="14"/>
      <c r="H666" s="14"/>
      <c r="I666" s="23" t="str">
        <f t="array" ref="I666">IF(J666="","",XLOOKUP(J666,selector_07,selector_07_ids,""))</f>
        <v/>
      </c>
      <c r="J666" s="25"/>
      <c r="K666" s="14"/>
      <c r="L666" s="23" t="str">
        <f t="array" ref="L666">IF(M666="","",XLOOKUP(M666,selector_04,selector_04_ids,""))</f>
        <v/>
      </c>
      <c r="M666" s="25"/>
      <c r="N666" s="14"/>
      <c r="O666" s="27"/>
      <c r="P666" s="14"/>
    </row>
    <row r="667">
      <c r="A667" s="14"/>
      <c r="B667" s="23" t="str">
        <f>IF($A667="","",'Система'!$B$4)</f>
        <v/>
      </c>
      <c r="C667" s="14"/>
      <c r="D667" s="14"/>
      <c r="E667" s="14"/>
      <c r="F667" s="14"/>
      <c r="G667" s="14"/>
      <c r="H667" s="14"/>
      <c r="I667" s="23" t="str">
        <f t="array" ref="I667">IF(J667="","",XLOOKUP(J667,selector_07,selector_07_ids,""))</f>
        <v/>
      </c>
      <c r="J667" s="25"/>
      <c r="K667" s="14"/>
      <c r="L667" s="23" t="str">
        <f t="array" ref="L667">IF(M667="","",XLOOKUP(M667,selector_04,selector_04_ids,""))</f>
        <v/>
      </c>
      <c r="M667" s="25"/>
      <c r="N667" s="14"/>
      <c r="O667" s="27"/>
      <c r="P667" s="14"/>
    </row>
    <row r="668">
      <c r="A668" s="14"/>
      <c r="B668" s="23" t="str">
        <f>IF($A668="","",'Система'!$B$4)</f>
        <v/>
      </c>
      <c r="C668" s="14"/>
      <c r="D668" s="14"/>
      <c r="E668" s="14"/>
      <c r="F668" s="14"/>
      <c r="G668" s="14"/>
      <c r="H668" s="14"/>
      <c r="I668" s="23" t="str">
        <f t="array" ref="I668">IF(J668="","",XLOOKUP(J668,selector_07,selector_07_ids,""))</f>
        <v/>
      </c>
      <c r="J668" s="25"/>
      <c r="K668" s="14"/>
      <c r="L668" s="23" t="str">
        <f t="array" ref="L668">IF(M668="","",XLOOKUP(M668,selector_04,selector_04_ids,""))</f>
        <v/>
      </c>
      <c r="M668" s="25"/>
      <c r="N668" s="14"/>
      <c r="O668" s="27"/>
      <c r="P668" s="14"/>
    </row>
    <row r="669">
      <c r="A669" s="14"/>
      <c r="B669" s="23" t="str">
        <f>IF($A669="","",'Система'!$B$4)</f>
        <v/>
      </c>
      <c r="C669" s="14"/>
      <c r="D669" s="14"/>
      <c r="E669" s="14"/>
      <c r="F669" s="14"/>
      <c r="G669" s="14"/>
      <c r="H669" s="14"/>
      <c r="I669" s="23" t="str">
        <f t="array" ref="I669">IF(J669="","",XLOOKUP(J669,selector_07,selector_07_ids,""))</f>
        <v/>
      </c>
      <c r="J669" s="25"/>
      <c r="K669" s="14"/>
      <c r="L669" s="23" t="str">
        <f t="array" ref="L669">IF(M669="","",XLOOKUP(M669,selector_04,selector_04_ids,""))</f>
        <v/>
      </c>
      <c r="M669" s="25"/>
      <c r="N669" s="14"/>
      <c r="O669" s="27"/>
      <c r="P669" s="14"/>
    </row>
    <row r="670">
      <c r="A670" s="14"/>
      <c r="B670" s="23" t="str">
        <f>IF($A670="","",'Система'!$B$4)</f>
        <v/>
      </c>
      <c r="C670" s="14"/>
      <c r="D670" s="14"/>
      <c r="E670" s="14"/>
      <c r="F670" s="14"/>
      <c r="G670" s="14"/>
      <c r="H670" s="14"/>
      <c r="I670" s="23" t="str">
        <f t="array" ref="I670">IF(J670="","",XLOOKUP(J670,selector_07,selector_07_ids,""))</f>
        <v/>
      </c>
      <c r="J670" s="25"/>
      <c r="K670" s="14"/>
      <c r="L670" s="23" t="str">
        <f t="array" ref="L670">IF(M670="","",XLOOKUP(M670,selector_04,selector_04_ids,""))</f>
        <v/>
      </c>
      <c r="M670" s="25"/>
      <c r="N670" s="14"/>
      <c r="O670" s="27"/>
      <c r="P670" s="14"/>
    </row>
    <row r="671">
      <c r="A671" s="14"/>
      <c r="B671" s="23" t="str">
        <f>IF($A671="","",'Система'!$B$4)</f>
        <v/>
      </c>
      <c r="C671" s="14"/>
      <c r="D671" s="14"/>
      <c r="E671" s="14"/>
      <c r="F671" s="14"/>
      <c r="G671" s="14"/>
      <c r="H671" s="14"/>
      <c r="I671" s="23" t="str">
        <f t="array" ref="I671">IF(J671="","",XLOOKUP(J671,selector_07,selector_07_ids,""))</f>
        <v/>
      </c>
      <c r="J671" s="25"/>
      <c r="K671" s="14"/>
      <c r="L671" s="23" t="str">
        <f t="array" ref="L671">IF(M671="","",XLOOKUP(M671,selector_04,selector_04_ids,""))</f>
        <v/>
      </c>
      <c r="M671" s="25"/>
      <c r="N671" s="14"/>
      <c r="O671" s="27"/>
      <c r="P671" s="14"/>
    </row>
    <row r="672">
      <c r="A672" s="14"/>
      <c r="B672" s="23" t="str">
        <f>IF($A672="","",'Система'!$B$4)</f>
        <v/>
      </c>
      <c r="C672" s="14"/>
      <c r="D672" s="14"/>
      <c r="E672" s="14"/>
      <c r="F672" s="14"/>
      <c r="G672" s="14"/>
      <c r="H672" s="14"/>
      <c r="I672" s="23" t="str">
        <f t="array" ref="I672">IF(J672="","",XLOOKUP(J672,selector_07,selector_07_ids,""))</f>
        <v/>
      </c>
      <c r="J672" s="25"/>
      <c r="K672" s="14"/>
      <c r="L672" s="23" t="str">
        <f t="array" ref="L672">IF(M672="","",XLOOKUP(M672,selector_04,selector_04_ids,""))</f>
        <v/>
      </c>
      <c r="M672" s="25"/>
      <c r="N672" s="14"/>
      <c r="O672" s="27"/>
      <c r="P672" s="14"/>
    </row>
    <row r="673">
      <c r="A673" s="14"/>
      <c r="B673" s="23" t="str">
        <f>IF($A673="","",'Система'!$B$4)</f>
        <v/>
      </c>
      <c r="C673" s="14"/>
      <c r="D673" s="14"/>
      <c r="E673" s="14"/>
      <c r="F673" s="14"/>
      <c r="G673" s="14"/>
      <c r="H673" s="14"/>
      <c r="I673" s="23" t="str">
        <f t="array" ref="I673">IF(J673="","",XLOOKUP(J673,selector_07,selector_07_ids,""))</f>
        <v/>
      </c>
      <c r="J673" s="25"/>
      <c r="K673" s="14"/>
      <c r="L673" s="23" t="str">
        <f t="array" ref="L673">IF(M673="","",XLOOKUP(M673,selector_04,selector_04_ids,""))</f>
        <v/>
      </c>
      <c r="M673" s="25"/>
      <c r="N673" s="14"/>
      <c r="O673" s="27"/>
      <c r="P673" s="14"/>
    </row>
    <row r="674">
      <c r="A674" s="14"/>
      <c r="B674" s="23" t="str">
        <f>IF($A674="","",'Система'!$B$4)</f>
        <v/>
      </c>
      <c r="C674" s="14"/>
      <c r="D674" s="14"/>
      <c r="E674" s="14"/>
      <c r="F674" s="14"/>
      <c r="G674" s="14"/>
      <c r="H674" s="14"/>
      <c r="I674" s="23" t="str">
        <f t="array" ref="I674">IF(J674="","",XLOOKUP(J674,selector_07,selector_07_ids,""))</f>
        <v/>
      </c>
      <c r="J674" s="25"/>
      <c r="K674" s="14"/>
      <c r="L674" s="23" t="str">
        <f t="array" ref="L674">IF(M674="","",XLOOKUP(M674,selector_04,selector_04_ids,""))</f>
        <v/>
      </c>
      <c r="M674" s="25"/>
      <c r="N674" s="14"/>
      <c r="O674" s="27"/>
      <c r="P674" s="14"/>
    </row>
    <row r="675">
      <c r="A675" s="14"/>
      <c r="B675" s="23" t="str">
        <f>IF($A675="","",'Система'!$B$4)</f>
        <v/>
      </c>
      <c r="C675" s="14"/>
      <c r="D675" s="14"/>
      <c r="E675" s="14"/>
      <c r="F675" s="14"/>
      <c r="G675" s="14"/>
      <c r="H675" s="14"/>
      <c r="I675" s="23" t="str">
        <f t="array" ref="I675">IF(J675="","",XLOOKUP(J675,selector_07,selector_07_ids,""))</f>
        <v/>
      </c>
      <c r="J675" s="25"/>
      <c r="K675" s="14"/>
      <c r="L675" s="23" t="str">
        <f t="array" ref="L675">IF(M675="","",XLOOKUP(M675,selector_04,selector_04_ids,""))</f>
        <v/>
      </c>
      <c r="M675" s="25"/>
      <c r="N675" s="14"/>
      <c r="O675" s="27"/>
      <c r="P675" s="14"/>
    </row>
    <row r="676">
      <c r="A676" s="14"/>
      <c r="B676" s="23" t="str">
        <f>IF($A676="","",'Система'!$B$4)</f>
        <v/>
      </c>
      <c r="C676" s="14"/>
      <c r="D676" s="14"/>
      <c r="E676" s="14"/>
      <c r="F676" s="14"/>
      <c r="G676" s="14"/>
      <c r="H676" s="14"/>
      <c r="I676" s="23" t="str">
        <f t="array" ref="I676">IF(J676="","",XLOOKUP(J676,selector_07,selector_07_ids,""))</f>
        <v/>
      </c>
      <c r="J676" s="25"/>
      <c r="K676" s="14"/>
      <c r="L676" s="23" t="str">
        <f t="array" ref="L676">IF(M676="","",XLOOKUP(M676,selector_04,selector_04_ids,""))</f>
        <v/>
      </c>
      <c r="M676" s="25"/>
      <c r="N676" s="14"/>
      <c r="O676" s="27"/>
      <c r="P676" s="14"/>
    </row>
    <row r="677">
      <c r="A677" s="14"/>
      <c r="B677" s="23" t="str">
        <f>IF($A677="","",'Система'!$B$4)</f>
        <v/>
      </c>
      <c r="C677" s="14"/>
      <c r="D677" s="14"/>
      <c r="E677" s="14"/>
      <c r="F677" s="14"/>
      <c r="G677" s="14"/>
      <c r="H677" s="14"/>
      <c r="I677" s="23" t="str">
        <f t="array" ref="I677">IF(J677="","",XLOOKUP(J677,selector_07,selector_07_ids,""))</f>
        <v/>
      </c>
      <c r="J677" s="25"/>
      <c r="K677" s="14"/>
      <c r="L677" s="23" t="str">
        <f t="array" ref="L677">IF(M677="","",XLOOKUP(M677,selector_04,selector_04_ids,""))</f>
        <v/>
      </c>
      <c r="M677" s="25"/>
      <c r="N677" s="14"/>
      <c r="O677" s="27"/>
      <c r="P677" s="14"/>
    </row>
    <row r="678">
      <c r="A678" s="14"/>
      <c r="B678" s="23" t="str">
        <f>IF($A678="","",'Система'!$B$4)</f>
        <v/>
      </c>
      <c r="C678" s="14"/>
      <c r="D678" s="14"/>
      <c r="E678" s="14"/>
      <c r="F678" s="14"/>
      <c r="G678" s="14"/>
      <c r="H678" s="14"/>
      <c r="I678" s="23" t="str">
        <f t="array" ref="I678">IF(J678="","",XLOOKUP(J678,selector_07,selector_07_ids,""))</f>
        <v/>
      </c>
      <c r="J678" s="25"/>
      <c r="K678" s="14"/>
      <c r="L678" s="23" t="str">
        <f t="array" ref="L678">IF(M678="","",XLOOKUP(M678,selector_04,selector_04_ids,""))</f>
        <v/>
      </c>
      <c r="M678" s="25"/>
      <c r="N678" s="14"/>
      <c r="O678" s="27"/>
      <c r="P678" s="14"/>
    </row>
    <row r="679">
      <c r="A679" s="14"/>
      <c r="B679" s="23" t="str">
        <f>IF($A679="","",'Система'!$B$4)</f>
        <v/>
      </c>
      <c r="C679" s="14"/>
      <c r="D679" s="14"/>
      <c r="E679" s="14"/>
      <c r="F679" s="14"/>
      <c r="G679" s="14"/>
      <c r="H679" s="14"/>
      <c r="I679" s="23" t="str">
        <f t="array" ref="I679">IF(J679="","",XLOOKUP(J679,selector_07,selector_07_ids,""))</f>
        <v/>
      </c>
      <c r="J679" s="25"/>
      <c r="K679" s="14"/>
      <c r="L679" s="23" t="str">
        <f t="array" ref="L679">IF(M679="","",XLOOKUP(M679,selector_04,selector_04_ids,""))</f>
        <v/>
      </c>
      <c r="M679" s="25"/>
      <c r="N679" s="14"/>
      <c r="O679" s="27"/>
      <c r="P679" s="14"/>
    </row>
    <row r="680">
      <c r="A680" s="14"/>
      <c r="B680" s="23" t="str">
        <f>IF($A680="","",'Система'!$B$4)</f>
        <v/>
      </c>
      <c r="C680" s="14"/>
      <c r="D680" s="14"/>
      <c r="E680" s="14"/>
      <c r="F680" s="14"/>
      <c r="G680" s="14"/>
      <c r="H680" s="14"/>
      <c r="I680" s="23" t="str">
        <f t="array" ref="I680">IF(J680="","",XLOOKUP(J680,selector_07,selector_07_ids,""))</f>
        <v/>
      </c>
      <c r="J680" s="25"/>
      <c r="K680" s="14"/>
      <c r="L680" s="23" t="str">
        <f t="array" ref="L680">IF(M680="","",XLOOKUP(M680,selector_04,selector_04_ids,""))</f>
        <v/>
      </c>
      <c r="M680" s="25"/>
      <c r="N680" s="14"/>
      <c r="O680" s="27"/>
      <c r="P680" s="14"/>
    </row>
    <row r="681">
      <c r="A681" s="14"/>
      <c r="B681" s="23" t="str">
        <f>IF($A681="","",'Система'!$B$4)</f>
        <v/>
      </c>
      <c r="C681" s="14"/>
      <c r="D681" s="14"/>
      <c r="E681" s="14"/>
      <c r="F681" s="14"/>
      <c r="G681" s="14"/>
      <c r="H681" s="14"/>
      <c r="I681" s="23" t="str">
        <f t="array" ref="I681">IF(J681="","",XLOOKUP(J681,selector_07,selector_07_ids,""))</f>
        <v/>
      </c>
      <c r="J681" s="25"/>
      <c r="K681" s="14"/>
      <c r="L681" s="23" t="str">
        <f t="array" ref="L681">IF(M681="","",XLOOKUP(M681,selector_04,selector_04_ids,""))</f>
        <v/>
      </c>
      <c r="M681" s="25"/>
      <c r="N681" s="14"/>
      <c r="O681" s="27"/>
      <c r="P681" s="14"/>
    </row>
    <row r="682">
      <c r="A682" s="14"/>
      <c r="B682" s="23" t="str">
        <f>IF($A682="","",'Система'!$B$4)</f>
        <v/>
      </c>
      <c r="C682" s="14"/>
      <c r="D682" s="14"/>
      <c r="E682" s="14"/>
      <c r="F682" s="14"/>
      <c r="G682" s="14"/>
      <c r="H682" s="14"/>
      <c r="I682" s="23" t="str">
        <f t="array" ref="I682">IF(J682="","",XLOOKUP(J682,selector_07,selector_07_ids,""))</f>
        <v/>
      </c>
      <c r="J682" s="25"/>
      <c r="K682" s="14"/>
      <c r="L682" s="23" t="str">
        <f t="array" ref="L682">IF(M682="","",XLOOKUP(M682,selector_04,selector_04_ids,""))</f>
        <v/>
      </c>
      <c r="M682" s="25"/>
      <c r="N682" s="14"/>
      <c r="O682" s="27"/>
      <c r="P682" s="14"/>
    </row>
    <row r="683">
      <c r="A683" s="14"/>
      <c r="B683" s="23" t="str">
        <f>IF($A683="","",'Система'!$B$4)</f>
        <v/>
      </c>
      <c r="C683" s="14"/>
      <c r="D683" s="14"/>
      <c r="E683" s="14"/>
      <c r="F683" s="14"/>
      <c r="G683" s="14"/>
      <c r="H683" s="14"/>
      <c r="I683" s="23" t="str">
        <f t="array" ref="I683">IF(J683="","",XLOOKUP(J683,selector_07,selector_07_ids,""))</f>
        <v/>
      </c>
      <c r="J683" s="25"/>
      <c r="K683" s="14"/>
      <c r="L683" s="23" t="str">
        <f t="array" ref="L683">IF(M683="","",XLOOKUP(M683,selector_04,selector_04_ids,""))</f>
        <v/>
      </c>
      <c r="M683" s="25"/>
      <c r="N683" s="14"/>
      <c r="O683" s="27"/>
      <c r="P683" s="14"/>
    </row>
    <row r="684">
      <c r="A684" s="14"/>
      <c r="B684" s="23" t="str">
        <f>IF($A684="","",'Система'!$B$4)</f>
        <v/>
      </c>
      <c r="C684" s="14"/>
      <c r="D684" s="14"/>
      <c r="E684" s="14"/>
      <c r="F684" s="14"/>
      <c r="G684" s="14"/>
      <c r="H684" s="14"/>
      <c r="I684" s="23" t="str">
        <f t="array" ref="I684">IF(J684="","",XLOOKUP(J684,selector_07,selector_07_ids,""))</f>
        <v/>
      </c>
      <c r="J684" s="25"/>
      <c r="K684" s="14"/>
      <c r="L684" s="23" t="str">
        <f t="array" ref="L684">IF(M684="","",XLOOKUP(M684,selector_04,selector_04_ids,""))</f>
        <v/>
      </c>
      <c r="M684" s="25"/>
      <c r="N684" s="14"/>
      <c r="O684" s="27"/>
      <c r="P684" s="14"/>
    </row>
    <row r="685">
      <c r="A685" s="14"/>
      <c r="B685" s="23" t="str">
        <f>IF($A685="","",'Система'!$B$4)</f>
        <v/>
      </c>
      <c r="C685" s="14"/>
      <c r="D685" s="14"/>
      <c r="E685" s="14"/>
      <c r="F685" s="14"/>
      <c r="G685" s="14"/>
      <c r="H685" s="14"/>
      <c r="I685" s="23" t="str">
        <f t="array" ref="I685">IF(J685="","",XLOOKUP(J685,selector_07,selector_07_ids,""))</f>
        <v/>
      </c>
      <c r="J685" s="25"/>
      <c r="K685" s="14"/>
      <c r="L685" s="23" t="str">
        <f t="array" ref="L685">IF(M685="","",XLOOKUP(M685,selector_04,selector_04_ids,""))</f>
        <v/>
      </c>
      <c r="M685" s="25"/>
      <c r="N685" s="14"/>
      <c r="O685" s="27"/>
      <c r="P685" s="14"/>
    </row>
    <row r="686">
      <c r="A686" s="14"/>
      <c r="B686" s="23" t="str">
        <f>IF($A686="","",'Система'!$B$4)</f>
        <v/>
      </c>
      <c r="C686" s="14"/>
      <c r="D686" s="14"/>
      <c r="E686" s="14"/>
      <c r="F686" s="14"/>
      <c r="G686" s="14"/>
      <c r="H686" s="14"/>
      <c r="I686" s="23" t="str">
        <f t="array" ref="I686">IF(J686="","",XLOOKUP(J686,selector_07,selector_07_ids,""))</f>
        <v/>
      </c>
      <c r="J686" s="25"/>
      <c r="K686" s="14"/>
      <c r="L686" s="23" t="str">
        <f t="array" ref="L686">IF(M686="","",XLOOKUP(M686,selector_04,selector_04_ids,""))</f>
        <v/>
      </c>
      <c r="M686" s="25"/>
      <c r="N686" s="14"/>
      <c r="O686" s="27"/>
      <c r="P686" s="14"/>
    </row>
    <row r="687">
      <c r="A687" s="14"/>
      <c r="B687" s="23" t="str">
        <f>IF($A687="","",'Система'!$B$4)</f>
        <v/>
      </c>
      <c r="C687" s="14"/>
      <c r="D687" s="14"/>
      <c r="E687" s="14"/>
      <c r="F687" s="14"/>
      <c r="G687" s="14"/>
      <c r="H687" s="14"/>
      <c r="I687" s="23" t="str">
        <f t="array" ref="I687">IF(J687="","",XLOOKUP(J687,selector_07,selector_07_ids,""))</f>
        <v/>
      </c>
      <c r="J687" s="25"/>
      <c r="K687" s="14"/>
      <c r="L687" s="23" t="str">
        <f t="array" ref="L687">IF(M687="","",XLOOKUP(M687,selector_04,selector_04_ids,""))</f>
        <v/>
      </c>
      <c r="M687" s="25"/>
      <c r="N687" s="14"/>
      <c r="O687" s="27"/>
      <c r="P687" s="14"/>
    </row>
    <row r="688">
      <c r="A688" s="14"/>
      <c r="B688" s="23" t="str">
        <f>IF($A688="","",'Система'!$B$4)</f>
        <v/>
      </c>
      <c r="C688" s="14"/>
      <c r="D688" s="14"/>
      <c r="E688" s="14"/>
      <c r="F688" s="14"/>
      <c r="G688" s="14"/>
      <c r="H688" s="14"/>
      <c r="I688" s="23" t="str">
        <f t="array" ref="I688">IF(J688="","",XLOOKUP(J688,selector_07,selector_07_ids,""))</f>
        <v/>
      </c>
      <c r="J688" s="25"/>
      <c r="K688" s="14"/>
      <c r="L688" s="23" t="str">
        <f t="array" ref="L688">IF(M688="","",XLOOKUP(M688,selector_04,selector_04_ids,""))</f>
        <v/>
      </c>
      <c r="M688" s="25"/>
      <c r="N688" s="14"/>
      <c r="O688" s="27"/>
      <c r="P688" s="14"/>
    </row>
    <row r="689">
      <c r="A689" s="14"/>
      <c r="B689" s="23" t="str">
        <f>IF($A689="","",'Система'!$B$4)</f>
        <v/>
      </c>
      <c r="C689" s="14"/>
      <c r="D689" s="14"/>
      <c r="E689" s="14"/>
      <c r="F689" s="14"/>
      <c r="G689" s="14"/>
      <c r="H689" s="14"/>
      <c r="I689" s="23" t="str">
        <f t="array" ref="I689">IF(J689="","",XLOOKUP(J689,selector_07,selector_07_ids,""))</f>
        <v/>
      </c>
      <c r="J689" s="25"/>
      <c r="K689" s="14"/>
      <c r="L689" s="23" t="str">
        <f t="array" ref="L689">IF(M689="","",XLOOKUP(M689,selector_04,selector_04_ids,""))</f>
        <v/>
      </c>
      <c r="M689" s="25"/>
      <c r="N689" s="14"/>
      <c r="O689" s="27"/>
      <c r="P689" s="14"/>
    </row>
    <row r="690">
      <c r="A690" s="14"/>
      <c r="B690" s="23" t="str">
        <f>IF($A690="","",'Система'!$B$4)</f>
        <v/>
      </c>
      <c r="C690" s="14"/>
      <c r="D690" s="14"/>
      <c r="E690" s="14"/>
      <c r="F690" s="14"/>
      <c r="G690" s="14"/>
      <c r="H690" s="14"/>
      <c r="I690" s="23" t="str">
        <f t="array" ref="I690">IF(J690="","",XLOOKUP(J690,selector_07,selector_07_ids,""))</f>
        <v/>
      </c>
      <c r="J690" s="25"/>
      <c r="K690" s="14"/>
      <c r="L690" s="23" t="str">
        <f t="array" ref="L690">IF(M690="","",XLOOKUP(M690,selector_04,selector_04_ids,""))</f>
        <v/>
      </c>
      <c r="M690" s="25"/>
      <c r="N690" s="14"/>
      <c r="O690" s="27"/>
      <c r="P690" s="14"/>
    </row>
    <row r="691">
      <c r="A691" s="14"/>
      <c r="B691" s="23" t="str">
        <f>IF($A691="","",'Система'!$B$4)</f>
        <v/>
      </c>
      <c r="C691" s="14"/>
      <c r="D691" s="14"/>
      <c r="E691" s="14"/>
      <c r="F691" s="14"/>
      <c r="G691" s="14"/>
      <c r="H691" s="14"/>
      <c r="I691" s="23" t="str">
        <f t="array" ref="I691">IF(J691="","",XLOOKUP(J691,selector_07,selector_07_ids,""))</f>
        <v/>
      </c>
      <c r="J691" s="25"/>
      <c r="K691" s="14"/>
      <c r="L691" s="23" t="str">
        <f t="array" ref="L691">IF(M691="","",XLOOKUP(M691,selector_04,selector_04_ids,""))</f>
        <v/>
      </c>
      <c r="M691" s="25"/>
      <c r="N691" s="14"/>
      <c r="O691" s="27"/>
      <c r="P691" s="14"/>
    </row>
    <row r="692">
      <c r="A692" s="14"/>
      <c r="B692" s="23" t="str">
        <f>IF($A692="","",'Система'!$B$4)</f>
        <v/>
      </c>
      <c r="C692" s="14"/>
      <c r="D692" s="14"/>
      <c r="E692" s="14"/>
      <c r="F692" s="14"/>
      <c r="G692" s="14"/>
      <c r="H692" s="14"/>
      <c r="I692" s="23" t="str">
        <f t="array" ref="I692">IF(J692="","",XLOOKUP(J692,selector_07,selector_07_ids,""))</f>
        <v/>
      </c>
      <c r="J692" s="25"/>
      <c r="K692" s="14"/>
      <c r="L692" s="23" t="str">
        <f t="array" ref="L692">IF(M692="","",XLOOKUP(M692,selector_04,selector_04_ids,""))</f>
        <v/>
      </c>
      <c r="M692" s="25"/>
      <c r="N692" s="14"/>
      <c r="O692" s="27"/>
      <c r="P692" s="14"/>
    </row>
    <row r="693">
      <c r="A693" s="14"/>
      <c r="B693" s="23" t="str">
        <f>IF($A693="","",'Система'!$B$4)</f>
        <v/>
      </c>
      <c r="C693" s="14"/>
      <c r="D693" s="14"/>
      <c r="E693" s="14"/>
      <c r="F693" s="14"/>
      <c r="G693" s="14"/>
      <c r="H693" s="14"/>
      <c r="I693" s="23" t="str">
        <f t="array" ref="I693">IF(J693="","",XLOOKUP(J693,selector_07,selector_07_ids,""))</f>
        <v/>
      </c>
      <c r="J693" s="25"/>
      <c r="K693" s="14"/>
      <c r="L693" s="23" t="str">
        <f t="array" ref="L693">IF(M693="","",XLOOKUP(M693,selector_04,selector_04_ids,""))</f>
        <v/>
      </c>
      <c r="M693" s="25"/>
      <c r="N693" s="14"/>
      <c r="O693" s="27"/>
      <c r="P693" s="14"/>
    </row>
    <row r="694">
      <c r="A694" s="14"/>
      <c r="B694" s="23" t="str">
        <f>IF($A694="","",'Система'!$B$4)</f>
        <v/>
      </c>
      <c r="C694" s="14"/>
      <c r="D694" s="14"/>
      <c r="E694" s="14"/>
      <c r="F694" s="14"/>
      <c r="G694" s="14"/>
      <c r="H694" s="14"/>
      <c r="I694" s="23" t="str">
        <f t="array" ref="I694">IF(J694="","",XLOOKUP(J694,selector_07,selector_07_ids,""))</f>
        <v/>
      </c>
      <c r="J694" s="25"/>
      <c r="K694" s="14"/>
      <c r="L694" s="23" t="str">
        <f t="array" ref="L694">IF(M694="","",XLOOKUP(M694,selector_04,selector_04_ids,""))</f>
        <v/>
      </c>
      <c r="M694" s="25"/>
      <c r="N694" s="14"/>
      <c r="O694" s="27"/>
      <c r="P694" s="14"/>
    </row>
    <row r="695">
      <c r="A695" s="14"/>
      <c r="B695" s="23" t="str">
        <f>IF($A695="","",'Система'!$B$4)</f>
        <v/>
      </c>
      <c r="C695" s="14"/>
      <c r="D695" s="14"/>
      <c r="E695" s="14"/>
      <c r="F695" s="14"/>
      <c r="G695" s="14"/>
      <c r="H695" s="14"/>
      <c r="I695" s="23" t="str">
        <f t="array" ref="I695">IF(J695="","",XLOOKUP(J695,selector_07,selector_07_ids,""))</f>
        <v/>
      </c>
      <c r="J695" s="25"/>
      <c r="K695" s="14"/>
      <c r="L695" s="23" t="str">
        <f t="array" ref="L695">IF(M695="","",XLOOKUP(M695,selector_04,selector_04_ids,""))</f>
        <v/>
      </c>
      <c r="M695" s="25"/>
      <c r="N695" s="14"/>
      <c r="O695" s="27"/>
      <c r="P695" s="14"/>
    </row>
    <row r="696">
      <c r="A696" s="14"/>
      <c r="B696" s="23" t="str">
        <f>IF($A696="","",'Система'!$B$4)</f>
        <v/>
      </c>
      <c r="C696" s="14"/>
      <c r="D696" s="14"/>
      <c r="E696" s="14"/>
      <c r="F696" s="14"/>
      <c r="G696" s="14"/>
      <c r="H696" s="14"/>
      <c r="I696" s="23" t="str">
        <f t="array" ref="I696">IF(J696="","",XLOOKUP(J696,selector_07,selector_07_ids,""))</f>
        <v/>
      </c>
      <c r="J696" s="25"/>
      <c r="K696" s="14"/>
      <c r="L696" s="23" t="str">
        <f t="array" ref="L696">IF(M696="","",XLOOKUP(M696,selector_04,selector_04_ids,""))</f>
        <v/>
      </c>
      <c r="M696" s="25"/>
      <c r="N696" s="14"/>
      <c r="O696" s="27"/>
      <c r="P696" s="14"/>
    </row>
    <row r="697">
      <c r="A697" s="14"/>
      <c r="B697" s="23" t="str">
        <f>IF($A697="","",'Система'!$B$4)</f>
        <v/>
      </c>
      <c r="C697" s="14"/>
      <c r="D697" s="14"/>
      <c r="E697" s="14"/>
      <c r="F697" s="14"/>
      <c r="G697" s="14"/>
      <c r="H697" s="14"/>
      <c r="I697" s="23" t="str">
        <f t="array" ref="I697">IF(J697="","",XLOOKUP(J697,selector_07,selector_07_ids,""))</f>
        <v/>
      </c>
      <c r="J697" s="25"/>
      <c r="K697" s="14"/>
      <c r="L697" s="23" t="str">
        <f t="array" ref="L697">IF(M697="","",XLOOKUP(M697,selector_04,selector_04_ids,""))</f>
        <v/>
      </c>
      <c r="M697" s="25"/>
      <c r="N697" s="14"/>
      <c r="O697" s="27"/>
      <c r="P697" s="14"/>
    </row>
    <row r="698">
      <c r="A698" s="14"/>
      <c r="B698" s="23" t="str">
        <f>IF($A698="","",'Система'!$B$4)</f>
        <v/>
      </c>
      <c r="C698" s="14"/>
      <c r="D698" s="14"/>
      <c r="E698" s="14"/>
      <c r="F698" s="14"/>
      <c r="G698" s="14"/>
      <c r="H698" s="14"/>
      <c r="I698" s="23" t="str">
        <f t="array" ref="I698">IF(J698="","",XLOOKUP(J698,selector_07,selector_07_ids,""))</f>
        <v/>
      </c>
      <c r="J698" s="25"/>
      <c r="K698" s="14"/>
      <c r="L698" s="23" t="str">
        <f t="array" ref="L698">IF(M698="","",XLOOKUP(M698,selector_04,selector_04_ids,""))</f>
        <v/>
      </c>
      <c r="M698" s="25"/>
      <c r="N698" s="14"/>
      <c r="O698" s="27"/>
      <c r="P698" s="14"/>
    </row>
    <row r="699">
      <c r="A699" s="14"/>
      <c r="B699" s="23" t="str">
        <f>IF($A699="","",'Система'!$B$4)</f>
        <v/>
      </c>
      <c r="C699" s="14"/>
      <c r="D699" s="14"/>
      <c r="E699" s="14"/>
      <c r="F699" s="14"/>
      <c r="G699" s="14"/>
      <c r="H699" s="14"/>
      <c r="I699" s="23" t="str">
        <f t="array" ref="I699">IF(J699="","",XLOOKUP(J699,selector_07,selector_07_ids,""))</f>
        <v/>
      </c>
      <c r="J699" s="25"/>
      <c r="K699" s="14"/>
      <c r="L699" s="23" t="str">
        <f t="array" ref="L699">IF(M699="","",XLOOKUP(M699,selector_04,selector_04_ids,""))</f>
        <v/>
      </c>
      <c r="M699" s="25"/>
      <c r="N699" s="14"/>
      <c r="O699" s="27"/>
      <c r="P699" s="14"/>
    </row>
    <row r="700">
      <c r="A700" s="14"/>
      <c r="B700" s="23" t="str">
        <f>IF($A700="","",'Система'!$B$4)</f>
        <v/>
      </c>
      <c r="C700" s="14"/>
      <c r="D700" s="14"/>
      <c r="E700" s="14"/>
      <c r="F700" s="14"/>
      <c r="G700" s="14"/>
      <c r="H700" s="14"/>
      <c r="I700" s="23" t="str">
        <f t="array" ref="I700">IF(J700="","",XLOOKUP(J700,selector_07,selector_07_ids,""))</f>
        <v/>
      </c>
      <c r="J700" s="25"/>
      <c r="K700" s="14"/>
      <c r="L700" s="23" t="str">
        <f t="array" ref="L700">IF(M700="","",XLOOKUP(M700,selector_04,selector_04_ids,""))</f>
        <v/>
      </c>
      <c r="M700" s="25"/>
      <c r="N700" s="14"/>
      <c r="O700" s="27"/>
      <c r="P700" s="14"/>
    </row>
    <row r="701">
      <c r="A701" s="14"/>
      <c r="B701" s="23" t="str">
        <f>IF($A701="","",'Система'!$B$4)</f>
        <v/>
      </c>
      <c r="C701" s="14"/>
      <c r="D701" s="14"/>
      <c r="E701" s="14"/>
      <c r="F701" s="14"/>
      <c r="G701" s="14"/>
      <c r="H701" s="14"/>
      <c r="I701" s="23" t="str">
        <f t="array" ref="I701">IF(J701="","",XLOOKUP(J701,selector_07,selector_07_ids,""))</f>
        <v/>
      </c>
      <c r="J701" s="25"/>
      <c r="K701" s="14"/>
      <c r="L701" s="23" t="str">
        <f t="array" ref="L701">IF(M701="","",XLOOKUP(M701,selector_04,selector_04_ids,""))</f>
        <v/>
      </c>
      <c r="M701" s="25"/>
      <c r="N701" s="14"/>
      <c r="O701" s="27"/>
      <c r="P701" s="14"/>
    </row>
    <row r="702">
      <c r="A702" s="14"/>
      <c r="B702" s="23" t="str">
        <f>IF($A702="","",'Система'!$B$4)</f>
        <v/>
      </c>
      <c r="C702" s="14"/>
      <c r="D702" s="14"/>
      <c r="E702" s="14"/>
      <c r="F702" s="14"/>
      <c r="G702" s="14"/>
      <c r="H702" s="14"/>
      <c r="I702" s="23" t="str">
        <f t="array" ref="I702">IF(J702="","",XLOOKUP(J702,selector_07,selector_07_ids,""))</f>
        <v/>
      </c>
      <c r="J702" s="25"/>
      <c r="K702" s="14"/>
      <c r="L702" s="23" t="str">
        <f t="array" ref="L702">IF(M702="","",XLOOKUP(M702,selector_04,selector_04_ids,""))</f>
        <v/>
      </c>
      <c r="M702" s="25"/>
      <c r="N702" s="14"/>
      <c r="O702" s="27"/>
      <c r="P702" s="14"/>
    </row>
    <row r="703">
      <c r="A703" s="14"/>
      <c r="B703" s="23" t="str">
        <f>IF($A703="","",'Система'!$B$4)</f>
        <v/>
      </c>
      <c r="C703" s="14"/>
      <c r="D703" s="14"/>
      <c r="E703" s="14"/>
      <c r="F703" s="14"/>
      <c r="G703" s="14"/>
      <c r="H703" s="14"/>
      <c r="I703" s="23" t="str">
        <f t="array" ref="I703">IF(J703="","",XLOOKUP(J703,selector_07,selector_07_ids,""))</f>
        <v/>
      </c>
      <c r="J703" s="25"/>
      <c r="K703" s="14"/>
      <c r="L703" s="23" t="str">
        <f t="array" ref="L703">IF(M703="","",XLOOKUP(M703,selector_04,selector_04_ids,""))</f>
        <v/>
      </c>
      <c r="M703" s="25"/>
      <c r="N703" s="14"/>
      <c r="O703" s="27"/>
      <c r="P703" s="14"/>
    </row>
    <row r="704">
      <c r="A704" s="14"/>
      <c r="B704" s="23" t="str">
        <f>IF($A704="","",'Система'!$B$4)</f>
        <v/>
      </c>
      <c r="C704" s="14"/>
      <c r="D704" s="14"/>
      <c r="E704" s="14"/>
      <c r="F704" s="14"/>
      <c r="G704" s="14"/>
      <c r="H704" s="14"/>
      <c r="I704" s="23" t="str">
        <f t="array" ref="I704">IF(J704="","",XLOOKUP(J704,selector_07,selector_07_ids,""))</f>
        <v/>
      </c>
      <c r="J704" s="25"/>
      <c r="K704" s="14"/>
      <c r="L704" s="23" t="str">
        <f t="array" ref="L704">IF(M704="","",XLOOKUP(M704,selector_04,selector_04_ids,""))</f>
        <v/>
      </c>
      <c r="M704" s="25"/>
      <c r="N704" s="14"/>
      <c r="O704" s="27"/>
      <c r="P704" s="14"/>
    </row>
    <row r="705">
      <c r="A705" s="14"/>
      <c r="B705" s="23" t="str">
        <f>IF($A705="","",'Система'!$B$4)</f>
        <v/>
      </c>
      <c r="C705" s="14"/>
      <c r="D705" s="14"/>
      <c r="E705" s="14"/>
      <c r="F705" s="14"/>
      <c r="G705" s="14"/>
      <c r="H705" s="14"/>
      <c r="I705" s="23" t="str">
        <f t="array" ref="I705">IF(J705="","",XLOOKUP(J705,selector_07,selector_07_ids,""))</f>
        <v/>
      </c>
      <c r="J705" s="25"/>
      <c r="K705" s="14"/>
      <c r="L705" s="23" t="str">
        <f t="array" ref="L705">IF(M705="","",XLOOKUP(M705,selector_04,selector_04_ids,""))</f>
        <v/>
      </c>
      <c r="M705" s="25"/>
      <c r="N705" s="14"/>
      <c r="O705" s="27"/>
      <c r="P705" s="14"/>
    </row>
    <row r="706">
      <c r="A706" s="14"/>
      <c r="B706" s="23" t="str">
        <f>IF($A706="","",'Система'!$B$4)</f>
        <v/>
      </c>
      <c r="C706" s="14"/>
      <c r="D706" s="14"/>
      <c r="E706" s="14"/>
      <c r="F706" s="14"/>
      <c r="G706" s="14"/>
      <c r="H706" s="14"/>
      <c r="I706" s="23" t="str">
        <f t="array" ref="I706">IF(J706="","",XLOOKUP(J706,selector_07,selector_07_ids,""))</f>
        <v/>
      </c>
      <c r="J706" s="25"/>
      <c r="K706" s="14"/>
      <c r="L706" s="23" t="str">
        <f t="array" ref="L706">IF(M706="","",XLOOKUP(M706,selector_04,selector_04_ids,""))</f>
        <v/>
      </c>
      <c r="M706" s="25"/>
      <c r="N706" s="14"/>
      <c r="O706" s="27"/>
      <c r="P706" s="14"/>
    </row>
    <row r="707">
      <c r="A707" s="14"/>
      <c r="B707" s="23" t="str">
        <f>IF($A707="","",'Система'!$B$4)</f>
        <v/>
      </c>
      <c r="C707" s="14"/>
      <c r="D707" s="14"/>
      <c r="E707" s="14"/>
      <c r="F707" s="14"/>
      <c r="G707" s="14"/>
      <c r="H707" s="14"/>
      <c r="I707" s="23" t="str">
        <f t="array" ref="I707">IF(J707="","",XLOOKUP(J707,selector_07,selector_07_ids,""))</f>
        <v/>
      </c>
      <c r="J707" s="25"/>
      <c r="K707" s="14"/>
      <c r="L707" s="23" t="str">
        <f t="array" ref="L707">IF(M707="","",XLOOKUP(M707,selector_04,selector_04_ids,""))</f>
        <v/>
      </c>
      <c r="M707" s="25"/>
      <c r="N707" s="14"/>
      <c r="O707" s="27"/>
      <c r="P707" s="14"/>
    </row>
    <row r="708">
      <c r="A708" s="14"/>
      <c r="B708" s="23" t="str">
        <f>IF($A708="","",'Система'!$B$4)</f>
        <v/>
      </c>
      <c r="C708" s="14"/>
      <c r="D708" s="14"/>
      <c r="E708" s="14"/>
      <c r="F708" s="14"/>
      <c r="G708" s="14"/>
      <c r="H708" s="14"/>
      <c r="I708" s="23" t="str">
        <f t="array" ref="I708">IF(J708="","",XLOOKUP(J708,selector_07,selector_07_ids,""))</f>
        <v/>
      </c>
      <c r="J708" s="25"/>
      <c r="K708" s="14"/>
      <c r="L708" s="23" t="str">
        <f t="array" ref="L708">IF(M708="","",XLOOKUP(M708,selector_04,selector_04_ids,""))</f>
        <v/>
      </c>
      <c r="M708" s="25"/>
      <c r="N708" s="14"/>
      <c r="O708" s="27"/>
      <c r="P708" s="14"/>
    </row>
    <row r="709">
      <c r="A709" s="14"/>
      <c r="B709" s="23" t="str">
        <f>IF($A709="","",'Система'!$B$4)</f>
        <v/>
      </c>
      <c r="C709" s="14"/>
      <c r="D709" s="14"/>
      <c r="E709" s="14"/>
      <c r="F709" s="14"/>
      <c r="G709" s="14"/>
      <c r="H709" s="14"/>
      <c r="I709" s="23" t="str">
        <f t="array" ref="I709">IF(J709="","",XLOOKUP(J709,selector_07,selector_07_ids,""))</f>
        <v/>
      </c>
      <c r="J709" s="25"/>
      <c r="K709" s="14"/>
      <c r="L709" s="23" t="str">
        <f t="array" ref="L709">IF(M709="","",XLOOKUP(M709,selector_04,selector_04_ids,""))</f>
        <v/>
      </c>
      <c r="M709" s="25"/>
      <c r="N709" s="14"/>
      <c r="O709" s="27"/>
      <c r="P709" s="14"/>
    </row>
    <row r="710">
      <c r="A710" s="14"/>
      <c r="B710" s="23" t="str">
        <f>IF($A710="","",'Система'!$B$4)</f>
        <v/>
      </c>
      <c r="C710" s="14"/>
      <c r="D710" s="14"/>
      <c r="E710" s="14"/>
      <c r="F710" s="14"/>
      <c r="G710" s="14"/>
      <c r="H710" s="14"/>
      <c r="I710" s="23" t="str">
        <f t="array" ref="I710">IF(J710="","",XLOOKUP(J710,selector_07,selector_07_ids,""))</f>
        <v/>
      </c>
      <c r="J710" s="25"/>
      <c r="K710" s="14"/>
      <c r="L710" s="23" t="str">
        <f t="array" ref="L710">IF(M710="","",XLOOKUP(M710,selector_04,selector_04_ids,""))</f>
        <v/>
      </c>
      <c r="M710" s="25"/>
      <c r="N710" s="14"/>
      <c r="O710" s="27"/>
      <c r="P710" s="14"/>
    </row>
    <row r="711">
      <c r="A711" s="14"/>
      <c r="B711" s="23" t="str">
        <f>IF($A711="","",'Система'!$B$4)</f>
        <v/>
      </c>
      <c r="C711" s="14"/>
      <c r="D711" s="14"/>
      <c r="E711" s="14"/>
      <c r="F711" s="14"/>
      <c r="G711" s="14"/>
      <c r="H711" s="14"/>
      <c r="I711" s="23" t="str">
        <f t="array" ref="I711">IF(J711="","",XLOOKUP(J711,selector_07,selector_07_ids,""))</f>
        <v/>
      </c>
      <c r="J711" s="25"/>
      <c r="K711" s="14"/>
      <c r="L711" s="23" t="str">
        <f t="array" ref="L711">IF(M711="","",XLOOKUP(M711,selector_04,selector_04_ids,""))</f>
        <v/>
      </c>
      <c r="M711" s="25"/>
      <c r="N711" s="14"/>
      <c r="O711" s="27"/>
      <c r="P711" s="14"/>
    </row>
    <row r="712">
      <c r="A712" s="14"/>
      <c r="B712" s="23" t="str">
        <f>IF($A712="","",'Система'!$B$4)</f>
        <v/>
      </c>
      <c r="C712" s="14"/>
      <c r="D712" s="14"/>
      <c r="E712" s="14"/>
      <c r="F712" s="14"/>
      <c r="G712" s="14"/>
      <c r="H712" s="14"/>
      <c r="I712" s="23" t="str">
        <f t="array" ref="I712">IF(J712="","",XLOOKUP(J712,selector_07,selector_07_ids,""))</f>
        <v/>
      </c>
      <c r="J712" s="25"/>
      <c r="K712" s="14"/>
      <c r="L712" s="23" t="str">
        <f t="array" ref="L712">IF(M712="","",XLOOKUP(M712,selector_04,selector_04_ids,""))</f>
        <v/>
      </c>
      <c r="M712" s="25"/>
      <c r="N712" s="14"/>
      <c r="O712" s="27"/>
      <c r="P712" s="14"/>
    </row>
    <row r="713">
      <c r="A713" s="14"/>
      <c r="B713" s="23" t="str">
        <f>IF($A713="","",'Система'!$B$4)</f>
        <v/>
      </c>
      <c r="C713" s="14"/>
      <c r="D713" s="14"/>
      <c r="E713" s="14"/>
      <c r="F713" s="14"/>
      <c r="G713" s="14"/>
      <c r="H713" s="14"/>
      <c r="I713" s="23" t="str">
        <f t="array" ref="I713">IF(J713="","",XLOOKUP(J713,selector_07,selector_07_ids,""))</f>
        <v/>
      </c>
      <c r="J713" s="25"/>
      <c r="K713" s="14"/>
      <c r="L713" s="23" t="str">
        <f t="array" ref="L713">IF(M713="","",XLOOKUP(M713,selector_04,selector_04_ids,""))</f>
        <v/>
      </c>
      <c r="M713" s="25"/>
      <c r="N713" s="14"/>
      <c r="O713" s="27"/>
      <c r="P713" s="14"/>
    </row>
    <row r="714">
      <c r="A714" s="14"/>
      <c r="B714" s="23" t="str">
        <f>IF($A714="","",'Система'!$B$4)</f>
        <v/>
      </c>
      <c r="C714" s="14"/>
      <c r="D714" s="14"/>
      <c r="E714" s="14"/>
      <c r="F714" s="14"/>
      <c r="G714" s="14"/>
      <c r="H714" s="14"/>
      <c r="I714" s="23" t="str">
        <f t="array" ref="I714">IF(J714="","",XLOOKUP(J714,selector_07,selector_07_ids,""))</f>
        <v/>
      </c>
      <c r="J714" s="25"/>
      <c r="K714" s="14"/>
      <c r="L714" s="23" t="str">
        <f t="array" ref="L714">IF(M714="","",XLOOKUP(M714,selector_04,selector_04_ids,""))</f>
        <v/>
      </c>
      <c r="M714" s="25"/>
      <c r="N714" s="14"/>
      <c r="O714" s="27"/>
      <c r="P714" s="14"/>
    </row>
    <row r="715">
      <c r="A715" s="14"/>
      <c r="B715" s="23" t="str">
        <f>IF($A715="","",'Система'!$B$4)</f>
        <v/>
      </c>
      <c r="C715" s="14"/>
      <c r="D715" s="14"/>
      <c r="E715" s="14"/>
      <c r="F715" s="14"/>
      <c r="G715" s="14"/>
      <c r="H715" s="14"/>
      <c r="I715" s="23" t="str">
        <f t="array" ref="I715">IF(J715="","",XLOOKUP(J715,selector_07,selector_07_ids,""))</f>
        <v/>
      </c>
      <c r="J715" s="25"/>
      <c r="K715" s="14"/>
      <c r="L715" s="23" t="str">
        <f t="array" ref="L715">IF(M715="","",XLOOKUP(M715,selector_04,selector_04_ids,""))</f>
        <v/>
      </c>
      <c r="M715" s="25"/>
      <c r="N715" s="14"/>
      <c r="O715" s="27"/>
      <c r="P715" s="14"/>
    </row>
    <row r="716">
      <c r="A716" s="14"/>
      <c r="B716" s="23" t="str">
        <f>IF($A716="","",'Система'!$B$4)</f>
        <v/>
      </c>
      <c r="C716" s="14"/>
      <c r="D716" s="14"/>
      <c r="E716" s="14"/>
      <c r="F716" s="14"/>
      <c r="G716" s="14"/>
      <c r="H716" s="14"/>
      <c r="I716" s="23" t="str">
        <f t="array" ref="I716">IF(J716="","",XLOOKUP(J716,selector_07,selector_07_ids,""))</f>
        <v/>
      </c>
      <c r="J716" s="25"/>
      <c r="K716" s="14"/>
      <c r="L716" s="23" t="str">
        <f t="array" ref="L716">IF(M716="","",XLOOKUP(M716,selector_04,selector_04_ids,""))</f>
        <v/>
      </c>
      <c r="M716" s="25"/>
      <c r="N716" s="14"/>
      <c r="O716" s="27"/>
      <c r="P716" s="14"/>
    </row>
    <row r="717">
      <c r="A717" s="14"/>
      <c r="B717" s="23" t="str">
        <f>IF($A717="","",'Система'!$B$4)</f>
        <v/>
      </c>
      <c r="C717" s="14"/>
      <c r="D717" s="14"/>
      <c r="E717" s="14"/>
      <c r="F717" s="14"/>
      <c r="G717" s="14"/>
      <c r="H717" s="14"/>
      <c r="I717" s="23" t="str">
        <f t="array" ref="I717">IF(J717="","",XLOOKUP(J717,selector_07,selector_07_ids,""))</f>
        <v/>
      </c>
      <c r="J717" s="25"/>
      <c r="K717" s="14"/>
      <c r="L717" s="23" t="str">
        <f t="array" ref="L717">IF(M717="","",XLOOKUP(M717,selector_04,selector_04_ids,""))</f>
        <v/>
      </c>
      <c r="M717" s="25"/>
      <c r="N717" s="14"/>
      <c r="O717" s="27"/>
      <c r="P717" s="14"/>
    </row>
    <row r="718">
      <c r="A718" s="14"/>
      <c r="B718" s="23" t="str">
        <f>IF($A718="","",'Система'!$B$4)</f>
        <v/>
      </c>
      <c r="C718" s="14"/>
      <c r="D718" s="14"/>
      <c r="E718" s="14"/>
      <c r="F718" s="14"/>
      <c r="G718" s="14"/>
      <c r="H718" s="14"/>
      <c r="I718" s="23" t="str">
        <f t="array" ref="I718">IF(J718="","",XLOOKUP(J718,selector_07,selector_07_ids,""))</f>
        <v/>
      </c>
      <c r="J718" s="25"/>
      <c r="K718" s="14"/>
      <c r="L718" s="23" t="str">
        <f t="array" ref="L718">IF(M718="","",XLOOKUP(M718,selector_04,selector_04_ids,""))</f>
        <v/>
      </c>
      <c r="M718" s="25"/>
      <c r="N718" s="14"/>
      <c r="O718" s="27"/>
      <c r="P718" s="14"/>
    </row>
    <row r="719">
      <c r="A719" s="14"/>
      <c r="B719" s="23" t="str">
        <f>IF($A719="","",'Система'!$B$4)</f>
        <v/>
      </c>
      <c r="C719" s="14"/>
      <c r="D719" s="14"/>
      <c r="E719" s="14"/>
      <c r="F719" s="14"/>
      <c r="G719" s="14"/>
      <c r="H719" s="14"/>
      <c r="I719" s="23" t="str">
        <f t="array" ref="I719">IF(J719="","",XLOOKUP(J719,selector_07,selector_07_ids,""))</f>
        <v/>
      </c>
      <c r="J719" s="25"/>
      <c r="K719" s="14"/>
      <c r="L719" s="23" t="str">
        <f t="array" ref="L719">IF(M719="","",XLOOKUP(M719,selector_04,selector_04_ids,""))</f>
        <v/>
      </c>
      <c r="M719" s="25"/>
      <c r="N719" s="14"/>
      <c r="O719" s="27"/>
      <c r="P719" s="14"/>
    </row>
    <row r="720">
      <c r="A720" s="14"/>
      <c r="B720" s="23" t="str">
        <f>IF($A720="","",'Система'!$B$4)</f>
        <v/>
      </c>
      <c r="C720" s="14"/>
      <c r="D720" s="14"/>
      <c r="E720" s="14"/>
      <c r="F720" s="14"/>
      <c r="G720" s="14"/>
      <c r="H720" s="14"/>
      <c r="I720" s="23" t="str">
        <f t="array" ref="I720">IF(J720="","",XLOOKUP(J720,selector_07,selector_07_ids,""))</f>
        <v/>
      </c>
      <c r="J720" s="25"/>
      <c r="K720" s="14"/>
      <c r="L720" s="23" t="str">
        <f t="array" ref="L720">IF(M720="","",XLOOKUP(M720,selector_04,selector_04_ids,""))</f>
        <v/>
      </c>
      <c r="M720" s="25"/>
      <c r="N720" s="14"/>
      <c r="O720" s="27"/>
      <c r="P720" s="14"/>
    </row>
    <row r="721">
      <c r="A721" s="14"/>
      <c r="B721" s="23" t="str">
        <f>IF($A721="","",'Система'!$B$4)</f>
        <v/>
      </c>
      <c r="C721" s="14"/>
      <c r="D721" s="14"/>
      <c r="E721" s="14"/>
      <c r="F721" s="14"/>
      <c r="G721" s="14"/>
      <c r="H721" s="14"/>
      <c r="I721" s="23" t="str">
        <f t="array" ref="I721">IF(J721="","",XLOOKUP(J721,selector_07,selector_07_ids,""))</f>
        <v/>
      </c>
      <c r="J721" s="25"/>
      <c r="K721" s="14"/>
      <c r="L721" s="23" t="str">
        <f t="array" ref="L721">IF(M721="","",XLOOKUP(M721,selector_04,selector_04_ids,""))</f>
        <v/>
      </c>
      <c r="M721" s="25"/>
      <c r="N721" s="14"/>
      <c r="O721" s="27"/>
      <c r="P721" s="14"/>
    </row>
    <row r="722">
      <c r="A722" s="14"/>
      <c r="B722" s="23" t="str">
        <f>IF($A722="","",'Система'!$B$4)</f>
        <v/>
      </c>
      <c r="C722" s="14"/>
      <c r="D722" s="14"/>
      <c r="E722" s="14"/>
      <c r="F722" s="14"/>
      <c r="G722" s="14"/>
      <c r="H722" s="14"/>
      <c r="I722" s="23" t="str">
        <f t="array" ref="I722">IF(J722="","",XLOOKUP(J722,selector_07,selector_07_ids,""))</f>
        <v/>
      </c>
      <c r="J722" s="25"/>
      <c r="K722" s="14"/>
      <c r="L722" s="23" t="str">
        <f t="array" ref="L722">IF(M722="","",XLOOKUP(M722,selector_04,selector_04_ids,""))</f>
        <v/>
      </c>
      <c r="M722" s="25"/>
      <c r="N722" s="14"/>
      <c r="O722" s="27"/>
      <c r="P722" s="14"/>
    </row>
    <row r="723">
      <c r="A723" s="14"/>
      <c r="B723" s="23" t="str">
        <f>IF($A723="","",'Система'!$B$4)</f>
        <v/>
      </c>
      <c r="C723" s="14"/>
      <c r="D723" s="14"/>
      <c r="E723" s="14"/>
      <c r="F723" s="14"/>
      <c r="G723" s="14"/>
      <c r="H723" s="14"/>
      <c r="I723" s="23" t="str">
        <f t="array" ref="I723">IF(J723="","",XLOOKUP(J723,selector_07,selector_07_ids,""))</f>
        <v/>
      </c>
      <c r="J723" s="25"/>
      <c r="K723" s="14"/>
      <c r="L723" s="23" t="str">
        <f t="array" ref="L723">IF(M723="","",XLOOKUP(M723,selector_04,selector_04_ids,""))</f>
        <v/>
      </c>
      <c r="M723" s="25"/>
      <c r="N723" s="14"/>
      <c r="O723" s="27"/>
      <c r="P723" s="14"/>
    </row>
    <row r="724">
      <c r="A724" s="14"/>
      <c r="B724" s="23" t="str">
        <f>IF($A724="","",'Система'!$B$4)</f>
        <v/>
      </c>
      <c r="C724" s="14"/>
      <c r="D724" s="14"/>
      <c r="E724" s="14"/>
      <c r="F724" s="14"/>
      <c r="G724" s="14"/>
      <c r="H724" s="14"/>
      <c r="I724" s="23" t="str">
        <f t="array" ref="I724">IF(J724="","",XLOOKUP(J724,selector_07,selector_07_ids,""))</f>
        <v/>
      </c>
      <c r="J724" s="25"/>
      <c r="K724" s="14"/>
      <c r="L724" s="23" t="str">
        <f t="array" ref="L724">IF(M724="","",XLOOKUP(M724,selector_04,selector_04_ids,""))</f>
        <v/>
      </c>
      <c r="M724" s="25"/>
      <c r="N724" s="14"/>
      <c r="O724" s="27"/>
      <c r="P724" s="14"/>
    </row>
    <row r="725">
      <c r="A725" s="14"/>
      <c r="B725" s="23" t="str">
        <f>IF($A725="","",'Система'!$B$4)</f>
        <v/>
      </c>
      <c r="C725" s="14"/>
      <c r="D725" s="14"/>
      <c r="E725" s="14"/>
      <c r="F725" s="14"/>
      <c r="G725" s="14"/>
      <c r="H725" s="14"/>
      <c r="I725" s="23" t="str">
        <f t="array" ref="I725">IF(J725="","",XLOOKUP(J725,selector_07,selector_07_ids,""))</f>
        <v/>
      </c>
      <c r="J725" s="25"/>
      <c r="K725" s="14"/>
      <c r="L725" s="23" t="str">
        <f t="array" ref="L725">IF(M725="","",XLOOKUP(M725,selector_04,selector_04_ids,""))</f>
        <v/>
      </c>
      <c r="M725" s="25"/>
      <c r="N725" s="14"/>
      <c r="O725" s="27"/>
      <c r="P725" s="14"/>
    </row>
    <row r="726">
      <c r="A726" s="14"/>
      <c r="B726" s="23" t="str">
        <f>IF($A726="","",'Система'!$B$4)</f>
        <v/>
      </c>
      <c r="C726" s="14"/>
      <c r="D726" s="14"/>
      <c r="E726" s="14"/>
      <c r="F726" s="14"/>
      <c r="G726" s="14"/>
      <c r="H726" s="14"/>
      <c r="I726" s="23" t="str">
        <f t="array" ref="I726">IF(J726="","",XLOOKUP(J726,selector_07,selector_07_ids,""))</f>
        <v/>
      </c>
      <c r="J726" s="25"/>
      <c r="K726" s="14"/>
      <c r="L726" s="23" t="str">
        <f t="array" ref="L726">IF(M726="","",XLOOKUP(M726,selector_04,selector_04_ids,""))</f>
        <v/>
      </c>
      <c r="M726" s="25"/>
      <c r="N726" s="14"/>
      <c r="O726" s="27"/>
      <c r="P726" s="14"/>
    </row>
    <row r="727">
      <c r="A727" s="14"/>
      <c r="B727" s="23" t="str">
        <f>IF($A727="","",'Система'!$B$4)</f>
        <v/>
      </c>
      <c r="C727" s="14"/>
      <c r="D727" s="14"/>
      <c r="E727" s="14"/>
      <c r="F727" s="14"/>
      <c r="G727" s="14"/>
      <c r="H727" s="14"/>
      <c r="I727" s="23" t="str">
        <f t="array" ref="I727">IF(J727="","",XLOOKUP(J727,selector_07,selector_07_ids,""))</f>
        <v/>
      </c>
      <c r="J727" s="25"/>
      <c r="K727" s="14"/>
      <c r="L727" s="23" t="str">
        <f t="array" ref="L727">IF(M727="","",XLOOKUP(M727,selector_04,selector_04_ids,""))</f>
        <v/>
      </c>
      <c r="M727" s="25"/>
      <c r="N727" s="14"/>
      <c r="O727" s="27"/>
      <c r="P727" s="14"/>
    </row>
    <row r="728">
      <c r="A728" s="14"/>
      <c r="B728" s="23" t="str">
        <f>IF($A728="","",'Система'!$B$4)</f>
        <v/>
      </c>
      <c r="C728" s="14"/>
      <c r="D728" s="14"/>
      <c r="E728" s="14"/>
      <c r="F728" s="14"/>
      <c r="G728" s="14"/>
      <c r="H728" s="14"/>
      <c r="I728" s="23" t="str">
        <f t="array" ref="I728">IF(J728="","",XLOOKUP(J728,selector_07,selector_07_ids,""))</f>
        <v/>
      </c>
      <c r="J728" s="25"/>
      <c r="K728" s="14"/>
      <c r="L728" s="23" t="str">
        <f t="array" ref="L728">IF(M728="","",XLOOKUP(M728,selector_04,selector_04_ids,""))</f>
        <v/>
      </c>
      <c r="M728" s="25"/>
      <c r="N728" s="14"/>
      <c r="O728" s="27"/>
      <c r="P728" s="14"/>
    </row>
    <row r="729">
      <c r="A729" s="14"/>
      <c r="B729" s="23" t="str">
        <f>IF($A729="","",'Система'!$B$4)</f>
        <v/>
      </c>
      <c r="C729" s="14"/>
      <c r="D729" s="14"/>
      <c r="E729" s="14"/>
      <c r="F729" s="14"/>
      <c r="G729" s="14"/>
      <c r="H729" s="14"/>
      <c r="I729" s="23" t="str">
        <f t="array" ref="I729">IF(J729="","",XLOOKUP(J729,selector_07,selector_07_ids,""))</f>
        <v/>
      </c>
      <c r="J729" s="25"/>
      <c r="K729" s="14"/>
      <c r="L729" s="23" t="str">
        <f t="array" ref="L729">IF(M729="","",XLOOKUP(M729,selector_04,selector_04_ids,""))</f>
        <v/>
      </c>
      <c r="M729" s="25"/>
      <c r="N729" s="14"/>
      <c r="O729" s="27"/>
      <c r="P729" s="14"/>
    </row>
    <row r="730">
      <c r="A730" s="14"/>
      <c r="B730" s="23" t="str">
        <f>IF($A730="","",'Система'!$B$4)</f>
        <v/>
      </c>
      <c r="C730" s="14"/>
      <c r="D730" s="14"/>
      <c r="E730" s="14"/>
      <c r="F730" s="14"/>
      <c r="G730" s="14"/>
      <c r="H730" s="14"/>
      <c r="I730" s="23" t="str">
        <f t="array" ref="I730">IF(J730="","",XLOOKUP(J730,selector_07,selector_07_ids,""))</f>
        <v/>
      </c>
      <c r="J730" s="25"/>
      <c r="K730" s="14"/>
      <c r="L730" s="23" t="str">
        <f t="array" ref="L730">IF(M730="","",XLOOKUP(M730,selector_04,selector_04_ids,""))</f>
        <v/>
      </c>
      <c r="M730" s="25"/>
      <c r="N730" s="14"/>
      <c r="O730" s="27"/>
      <c r="P730" s="14"/>
    </row>
    <row r="731">
      <c r="A731" s="14"/>
      <c r="B731" s="23" t="str">
        <f>IF($A731="","",'Система'!$B$4)</f>
        <v/>
      </c>
      <c r="C731" s="14"/>
      <c r="D731" s="14"/>
      <c r="E731" s="14"/>
      <c r="F731" s="14"/>
      <c r="G731" s="14"/>
      <c r="H731" s="14"/>
      <c r="I731" s="23" t="str">
        <f t="array" ref="I731">IF(J731="","",XLOOKUP(J731,selector_07,selector_07_ids,""))</f>
        <v/>
      </c>
      <c r="J731" s="25"/>
      <c r="K731" s="14"/>
      <c r="L731" s="23" t="str">
        <f t="array" ref="L731">IF(M731="","",XLOOKUP(M731,selector_04,selector_04_ids,""))</f>
        <v/>
      </c>
      <c r="M731" s="25"/>
      <c r="N731" s="14"/>
      <c r="O731" s="27"/>
      <c r="P731" s="14"/>
    </row>
    <row r="732">
      <c r="A732" s="14"/>
      <c r="B732" s="23" t="str">
        <f>IF($A732="","",'Система'!$B$4)</f>
        <v/>
      </c>
      <c r="C732" s="14"/>
      <c r="D732" s="14"/>
      <c r="E732" s="14"/>
      <c r="F732" s="14"/>
      <c r="G732" s="14"/>
      <c r="H732" s="14"/>
      <c r="I732" s="23" t="str">
        <f t="array" ref="I732">IF(J732="","",XLOOKUP(J732,selector_07,selector_07_ids,""))</f>
        <v/>
      </c>
      <c r="J732" s="25"/>
      <c r="K732" s="14"/>
      <c r="L732" s="23" t="str">
        <f t="array" ref="L732">IF(M732="","",XLOOKUP(M732,selector_04,selector_04_ids,""))</f>
        <v/>
      </c>
      <c r="M732" s="25"/>
      <c r="N732" s="14"/>
      <c r="O732" s="27"/>
      <c r="P732" s="14"/>
    </row>
    <row r="733">
      <c r="A733" s="14"/>
      <c r="B733" s="23" t="str">
        <f>IF($A733="","",'Система'!$B$4)</f>
        <v/>
      </c>
      <c r="C733" s="14"/>
      <c r="D733" s="14"/>
      <c r="E733" s="14"/>
      <c r="F733" s="14"/>
      <c r="G733" s="14"/>
      <c r="H733" s="14"/>
      <c r="I733" s="23" t="str">
        <f t="array" ref="I733">IF(J733="","",XLOOKUP(J733,selector_07,selector_07_ids,""))</f>
        <v/>
      </c>
      <c r="J733" s="25"/>
      <c r="K733" s="14"/>
      <c r="L733" s="23" t="str">
        <f t="array" ref="L733">IF(M733="","",XLOOKUP(M733,selector_04,selector_04_ids,""))</f>
        <v/>
      </c>
      <c r="M733" s="25"/>
      <c r="N733" s="14"/>
      <c r="O733" s="27"/>
      <c r="P733" s="14"/>
    </row>
    <row r="734">
      <c r="A734" s="14"/>
      <c r="B734" s="23" t="str">
        <f>IF($A734="","",'Система'!$B$4)</f>
        <v/>
      </c>
      <c r="C734" s="14"/>
      <c r="D734" s="14"/>
      <c r="E734" s="14"/>
      <c r="F734" s="14"/>
      <c r="G734" s="14"/>
      <c r="H734" s="14"/>
      <c r="I734" s="23" t="str">
        <f t="array" ref="I734">IF(J734="","",XLOOKUP(J734,selector_07,selector_07_ids,""))</f>
        <v/>
      </c>
      <c r="J734" s="25"/>
      <c r="K734" s="14"/>
      <c r="L734" s="23" t="str">
        <f t="array" ref="L734">IF(M734="","",XLOOKUP(M734,selector_04,selector_04_ids,""))</f>
        <v/>
      </c>
      <c r="M734" s="25"/>
      <c r="N734" s="14"/>
      <c r="O734" s="27"/>
      <c r="P734" s="14"/>
    </row>
    <row r="735">
      <c r="A735" s="14"/>
      <c r="B735" s="23" t="str">
        <f>IF($A735="","",'Система'!$B$4)</f>
        <v/>
      </c>
      <c r="C735" s="14"/>
      <c r="D735" s="14"/>
      <c r="E735" s="14"/>
      <c r="F735" s="14"/>
      <c r="G735" s="14"/>
      <c r="H735" s="14"/>
      <c r="I735" s="23" t="str">
        <f t="array" ref="I735">IF(J735="","",XLOOKUP(J735,selector_07,selector_07_ids,""))</f>
        <v/>
      </c>
      <c r="J735" s="25"/>
      <c r="K735" s="14"/>
      <c r="L735" s="23" t="str">
        <f t="array" ref="L735">IF(M735="","",XLOOKUP(M735,selector_04,selector_04_ids,""))</f>
        <v/>
      </c>
      <c r="M735" s="25"/>
      <c r="N735" s="14"/>
      <c r="O735" s="27"/>
      <c r="P735" s="14"/>
    </row>
    <row r="736">
      <c r="A736" s="14"/>
      <c r="B736" s="23" t="str">
        <f>IF($A736="","",'Система'!$B$4)</f>
        <v/>
      </c>
      <c r="C736" s="14"/>
      <c r="D736" s="14"/>
      <c r="E736" s="14"/>
      <c r="F736" s="14"/>
      <c r="G736" s="14"/>
      <c r="H736" s="14"/>
      <c r="I736" s="23" t="str">
        <f t="array" ref="I736">IF(J736="","",XLOOKUP(J736,selector_07,selector_07_ids,""))</f>
        <v/>
      </c>
      <c r="J736" s="25"/>
      <c r="K736" s="14"/>
      <c r="L736" s="23" t="str">
        <f t="array" ref="L736">IF(M736="","",XLOOKUP(M736,selector_04,selector_04_ids,""))</f>
        <v/>
      </c>
      <c r="M736" s="25"/>
      <c r="N736" s="14"/>
      <c r="O736" s="27"/>
      <c r="P736" s="14"/>
    </row>
    <row r="737">
      <c r="A737" s="14"/>
      <c r="B737" s="23" t="str">
        <f>IF($A737="","",'Система'!$B$4)</f>
        <v/>
      </c>
      <c r="C737" s="14"/>
      <c r="D737" s="14"/>
      <c r="E737" s="14"/>
      <c r="F737" s="14"/>
      <c r="G737" s="14"/>
      <c r="H737" s="14"/>
      <c r="I737" s="23" t="str">
        <f t="array" ref="I737">IF(J737="","",XLOOKUP(J737,selector_07,selector_07_ids,""))</f>
        <v/>
      </c>
      <c r="J737" s="25"/>
      <c r="K737" s="14"/>
      <c r="L737" s="23" t="str">
        <f t="array" ref="L737">IF(M737="","",XLOOKUP(M737,selector_04,selector_04_ids,""))</f>
        <v/>
      </c>
      <c r="M737" s="25"/>
      <c r="N737" s="14"/>
      <c r="O737" s="27"/>
      <c r="P737" s="14"/>
    </row>
    <row r="738">
      <c r="A738" s="14"/>
      <c r="B738" s="23" t="str">
        <f>IF($A738="","",'Система'!$B$4)</f>
        <v/>
      </c>
      <c r="C738" s="14"/>
      <c r="D738" s="14"/>
      <c r="E738" s="14"/>
      <c r="F738" s="14"/>
      <c r="G738" s="14"/>
      <c r="H738" s="14"/>
      <c r="I738" s="23" t="str">
        <f t="array" ref="I738">IF(J738="","",XLOOKUP(J738,selector_07,selector_07_ids,""))</f>
        <v/>
      </c>
      <c r="J738" s="25"/>
      <c r="K738" s="14"/>
      <c r="L738" s="23" t="str">
        <f t="array" ref="L738">IF(M738="","",XLOOKUP(M738,selector_04,selector_04_ids,""))</f>
        <v/>
      </c>
      <c r="M738" s="25"/>
      <c r="N738" s="14"/>
      <c r="O738" s="27"/>
      <c r="P738" s="14"/>
    </row>
    <row r="739">
      <c r="A739" s="14"/>
      <c r="B739" s="23" t="str">
        <f>IF($A739="","",'Система'!$B$4)</f>
        <v/>
      </c>
      <c r="C739" s="14"/>
      <c r="D739" s="14"/>
      <c r="E739" s="14"/>
      <c r="F739" s="14"/>
      <c r="G739" s="14"/>
      <c r="H739" s="14"/>
      <c r="I739" s="23" t="str">
        <f t="array" ref="I739">IF(J739="","",XLOOKUP(J739,selector_07,selector_07_ids,""))</f>
        <v/>
      </c>
      <c r="J739" s="25"/>
      <c r="K739" s="14"/>
      <c r="L739" s="23" t="str">
        <f t="array" ref="L739">IF(M739="","",XLOOKUP(M739,selector_04,selector_04_ids,""))</f>
        <v/>
      </c>
      <c r="M739" s="25"/>
      <c r="N739" s="14"/>
      <c r="O739" s="27"/>
      <c r="P739" s="14"/>
    </row>
    <row r="740">
      <c r="A740" s="14"/>
      <c r="B740" s="23" t="str">
        <f>IF($A740="","",'Система'!$B$4)</f>
        <v/>
      </c>
      <c r="C740" s="14"/>
      <c r="D740" s="14"/>
      <c r="E740" s="14"/>
      <c r="F740" s="14"/>
      <c r="G740" s="14"/>
      <c r="H740" s="14"/>
      <c r="I740" s="23" t="str">
        <f t="array" ref="I740">IF(J740="","",XLOOKUP(J740,selector_07,selector_07_ids,""))</f>
        <v/>
      </c>
      <c r="J740" s="25"/>
      <c r="K740" s="14"/>
      <c r="L740" s="23" t="str">
        <f t="array" ref="L740">IF(M740="","",XLOOKUP(M740,selector_04,selector_04_ids,""))</f>
        <v/>
      </c>
      <c r="M740" s="25"/>
      <c r="N740" s="14"/>
      <c r="O740" s="27"/>
      <c r="P740" s="14"/>
    </row>
    <row r="741">
      <c r="A741" s="14"/>
      <c r="B741" s="23" t="str">
        <f>IF($A741="","",'Система'!$B$4)</f>
        <v/>
      </c>
      <c r="C741" s="14"/>
      <c r="D741" s="14"/>
      <c r="E741" s="14"/>
      <c r="F741" s="14"/>
      <c r="G741" s="14"/>
      <c r="H741" s="14"/>
      <c r="I741" s="23" t="str">
        <f t="array" ref="I741">IF(J741="","",XLOOKUP(J741,selector_07,selector_07_ids,""))</f>
        <v/>
      </c>
      <c r="J741" s="25"/>
      <c r="K741" s="14"/>
      <c r="L741" s="23" t="str">
        <f t="array" ref="L741">IF(M741="","",XLOOKUP(M741,selector_04,selector_04_ids,""))</f>
        <v/>
      </c>
      <c r="M741" s="25"/>
      <c r="N741" s="14"/>
      <c r="O741" s="27"/>
      <c r="P741" s="14"/>
    </row>
    <row r="742">
      <c r="A742" s="14"/>
      <c r="B742" s="23" t="str">
        <f>IF($A742="","",'Система'!$B$4)</f>
        <v/>
      </c>
      <c r="C742" s="14"/>
      <c r="D742" s="14"/>
      <c r="E742" s="14"/>
      <c r="F742" s="14"/>
      <c r="G742" s="14"/>
      <c r="H742" s="14"/>
      <c r="I742" s="23" t="str">
        <f t="array" ref="I742">IF(J742="","",XLOOKUP(J742,selector_07,selector_07_ids,""))</f>
        <v/>
      </c>
      <c r="J742" s="25"/>
      <c r="K742" s="14"/>
      <c r="L742" s="23" t="str">
        <f t="array" ref="L742">IF(M742="","",XLOOKUP(M742,selector_04,selector_04_ids,""))</f>
        <v/>
      </c>
      <c r="M742" s="25"/>
      <c r="N742" s="14"/>
      <c r="O742" s="27"/>
      <c r="P742" s="14"/>
    </row>
    <row r="743">
      <c r="A743" s="14"/>
      <c r="B743" s="23" t="str">
        <f>IF($A743="","",'Система'!$B$4)</f>
        <v/>
      </c>
      <c r="C743" s="14"/>
      <c r="D743" s="14"/>
      <c r="E743" s="14"/>
      <c r="F743" s="14"/>
      <c r="G743" s="14"/>
      <c r="H743" s="14"/>
      <c r="I743" s="23" t="str">
        <f t="array" ref="I743">IF(J743="","",XLOOKUP(J743,selector_07,selector_07_ids,""))</f>
        <v/>
      </c>
      <c r="J743" s="25"/>
      <c r="K743" s="14"/>
      <c r="L743" s="23" t="str">
        <f t="array" ref="L743">IF(M743="","",XLOOKUP(M743,selector_04,selector_04_ids,""))</f>
        <v/>
      </c>
      <c r="M743" s="25"/>
      <c r="N743" s="14"/>
      <c r="O743" s="27"/>
      <c r="P743" s="14"/>
    </row>
    <row r="744">
      <c r="A744" s="14"/>
      <c r="B744" s="23" t="str">
        <f>IF($A744="","",'Система'!$B$4)</f>
        <v/>
      </c>
      <c r="C744" s="14"/>
      <c r="D744" s="14"/>
      <c r="E744" s="14"/>
      <c r="F744" s="14"/>
      <c r="G744" s="14"/>
      <c r="H744" s="14"/>
      <c r="I744" s="23" t="str">
        <f t="array" ref="I744">IF(J744="","",XLOOKUP(J744,selector_07,selector_07_ids,""))</f>
        <v/>
      </c>
      <c r="J744" s="25"/>
      <c r="K744" s="14"/>
      <c r="L744" s="23" t="str">
        <f t="array" ref="L744">IF(M744="","",XLOOKUP(M744,selector_04,selector_04_ids,""))</f>
        <v/>
      </c>
      <c r="M744" s="25"/>
      <c r="N744" s="14"/>
      <c r="O744" s="27"/>
      <c r="P744" s="14"/>
    </row>
    <row r="745">
      <c r="A745" s="14"/>
      <c r="B745" s="23" t="str">
        <f>IF($A745="","",'Система'!$B$4)</f>
        <v/>
      </c>
      <c r="C745" s="14"/>
      <c r="D745" s="14"/>
      <c r="E745" s="14"/>
      <c r="F745" s="14"/>
      <c r="G745" s="14"/>
      <c r="H745" s="14"/>
      <c r="I745" s="23" t="str">
        <f t="array" ref="I745">IF(J745="","",XLOOKUP(J745,selector_07,selector_07_ids,""))</f>
        <v/>
      </c>
      <c r="J745" s="25"/>
      <c r="K745" s="14"/>
      <c r="L745" s="23" t="str">
        <f t="array" ref="L745">IF(M745="","",XLOOKUP(M745,selector_04,selector_04_ids,""))</f>
        <v/>
      </c>
      <c r="M745" s="25"/>
      <c r="N745" s="14"/>
      <c r="O745" s="27"/>
      <c r="P745" s="14"/>
    </row>
    <row r="746">
      <c r="A746" s="14"/>
      <c r="B746" s="23" t="str">
        <f>IF($A746="","",'Система'!$B$4)</f>
        <v/>
      </c>
      <c r="C746" s="14"/>
      <c r="D746" s="14"/>
      <c r="E746" s="14"/>
      <c r="F746" s="14"/>
      <c r="G746" s="14"/>
      <c r="H746" s="14"/>
      <c r="I746" s="23" t="str">
        <f t="array" ref="I746">IF(J746="","",XLOOKUP(J746,selector_07,selector_07_ids,""))</f>
        <v/>
      </c>
      <c r="J746" s="25"/>
      <c r="K746" s="14"/>
      <c r="L746" s="23" t="str">
        <f t="array" ref="L746">IF(M746="","",XLOOKUP(M746,selector_04,selector_04_ids,""))</f>
        <v/>
      </c>
      <c r="M746" s="25"/>
      <c r="N746" s="14"/>
      <c r="O746" s="27"/>
      <c r="P746" s="14"/>
    </row>
    <row r="747">
      <c r="A747" s="14"/>
      <c r="B747" s="23" t="str">
        <f>IF($A747="","",'Система'!$B$4)</f>
        <v/>
      </c>
      <c r="C747" s="14"/>
      <c r="D747" s="14"/>
      <c r="E747" s="14"/>
      <c r="F747" s="14"/>
      <c r="G747" s="14"/>
      <c r="H747" s="14"/>
      <c r="I747" s="23" t="str">
        <f t="array" ref="I747">IF(J747="","",XLOOKUP(J747,selector_07,selector_07_ids,""))</f>
        <v/>
      </c>
      <c r="J747" s="25"/>
      <c r="K747" s="14"/>
      <c r="L747" s="23" t="str">
        <f t="array" ref="L747">IF(M747="","",XLOOKUP(M747,selector_04,selector_04_ids,""))</f>
        <v/>
      </c>
      <c r="M747" s="25"/>
      <c r="N747" s="14"/>
      <c r="O747" s="27"/>
      <c r="P747" s="14"/>
    </row>
    <row r="748">
      <c r="A748" s="14"/>
      <c r="B748" s="23" t="str">
        <f>IF($A748="","",'Система'!$B$4)</f>
        <v/>
      </c>
      <c r="C748" s="14"/>
      <c r="D748" s="14"/>
      <c r="E748" s="14"/>
      <c r="F748" s="14"/>
      <c r="G748" s="14"/>
      <c r="H748" s="14"/>
      <c r="I748" s="23" t="str">
        <f t="array" ref="I748">IF(J748="","",XLOOKUP(J748,selector_07,selector_07_ids,""))</f>
        <v/>
      </c>
      <c r="J748" s="25"/>
      <c r="K748" s="14"/>
      <c r="L748" s="23" t="str">
        <f t="array" ref="L748">IF(M748="","",XLOOKUP(M748,selector_04,selector_04_ids,""))</f>
        <v/>
      </c>
      <c r="M748" s="25"/>
      <c r="N748" s="14"/>
      <c r="O748" s="27"/>
      <c r="P748" s="14"/>
    </row>
    <row r="749">
      <c r="A749" s="14"/>
      <c r="B749" s="23" t="str">
        <f>IF($A749="","",'Система'!$B$4)</f>
        <v/>
      </c>
      <c r="C749" s="14"/>
      <c r="D749" s="14"/>
      <c r="E749" s="14"/>
      <c r="F749" s="14"/>
      <c r="G749" s="14"/>
      <c r="H749" s="14"/>
      <c r="I749" s="23" t="str">
        <f t="array" ref="I749">IF(J749="","",XLOOKUP(J749,selector_07,selector_07_ids,""))</f>
        <v/>
      </c>
      <c r="J749" s="25"/>
      <c r="K749" s="14"/>
      <c r="L749" s="23" t="str">
        <f t="array" ref="L749">IF(M749="","",XLOOKUP(M749,selector_04,selector_04_ids,""))</f>
        <v/>
      </c>
      <c r="M749" s="25"/>
      <c r="N749" s="14"/>
      <c r="O749" s="27"/>
      <c r="P749" s="14"/>
    </row>
    <row r="750">
      <c r="A750" s="14"/>
      <c r="B750" s="23" t="str">
        <f>IF($A750="","",'Система'!$B$4)</f>
        <v/>
      </c>
      <c r="C750" s="14"/>
      <c r="D750" s="14"/>
      <c r="E750" s="14"/>
      <c r="F750" s="14"/>
      <c r="G750" s="14"/>
      <c r="H750" s="14"/>
      <c r="I750" s="23" t="str">
        <f t="array" ref="I750">IF(J750="","",XLOOKUP(J750,selector_07,selector_07_ids,""))</f>
        <v/>
      </c>
      <c r="J750" s="25"/>
      <c r="K750" s="14"/>
      <c r="L750" s="23" t="str">
        <f t="array" ref="L750">IF(M750="","",XLOOKUP(M750,selector_04,selector_04_ids,""))</f>
        <v/>
      </c>
      <c r="M750" s="25"/>
      <c r="N750" s="14"/>
      <c r="O750" s="27"/>
      <c r="P750" s="14"/>
    </row>
    <row r="751">
      <c r="A751" s="14"/>
      <c r="B751" s="23" t="str">
        <f>IF($A751="","",'Система'!$B$4)</f>
        <v/>
      </c>
      <c r="C751" s="14"/>
      <c r="D751" s="14"/>
      <c r="E751" s="14"/>
      <c r="F751" s="14"/>
      <c r="G751" s="14"/>
      <c r="H751" s="14"/>
      <c r="I751" s="23" t="str">
        <f t="array" ref="I751">IF(J751="","",XLOOKUP(J751,selector_07,selector_07_ids,""))</f>
        <v/>
      </c>
      <c r="J751" s="25"/>
      <c r="K751" s="14"/>
      <c r="L751" s="23" t="str">
        <f t="array" ref="L751">IF(M751="","",XLOOKUP(M751,selector_04,selector_04_ids,""))</f>
        <v/>
      </c>
      <c r="M751" s="25"/>
      <c r="N751" s="14"/>
      <c r="O751" s="27"/>
      <c r="P751" s="14"/>
    </row>
    <row r="752">
      <c r="A752" s="14"/>
      <c r="B752" s="23" t="str">
        <f>IF($A752="","",'Система'!$B$4)</f>
        <v/>
      </c>
      <c r="C752" s="14"/>
      <c r="D752" s="14"/>
      <c r="E752" s="14"/>
      <c r="F752" s="14"/>
      <c r="G752" s="14"/>
      <c r="H752" s="14"/>
      <c r="I752" s="23" t="str">
        <f t="array" ref="I752">IF(J752="","",XLOOKUP(J752,selector_07,selector_07_ids,""))</f>
        <v/>
      </c>
      <c r="J752" s="25"/>
      <c r="K752" s="14"/>
      <c r="L752" s="23" t="str">
        <f t="array" ref="L752">IF(M752="","",XLOOKUP(M752,selector_04,selector_04_ids,""))</f>
        <v/>
      </c>
      <c r="M752" s="25"/>
      <c r="N752" s="14"/>
      <c r="O752" s="27"/>
      <c r="P752" s="14"/>
    </row>
    <row r="753">
      <c r="A753" s="14"/>
      <c r="B753" s="23" t="str">
        <f>IF($A753="","",'Система'!$B$4)</f>
        <v/>
      </c>
      <c r="C753" s="14"/>
      <c r="D753" s="14"/>
      <c r="E753" s="14"/>
      <c r="F753" s="14"/>
      <c r="G753" s="14"/>
      <c r="H753" s="14"/>
      <c r="I753" s="23" t="str">
        <f t="array" ref="I753">IF(J753="","",XLOOKUP(J753,selector_07,selector_07_ids,""))</f>
        <v/>
      </c>
      <c r="J753" s="25"/>
      <c r="K753" s="14"/>
      <c r="L753" s="23" t="str">
        <f t="array" ref="L753">IF(M753="","",XLOOKUP(M753,selector_04,selector_04_ids,""))</f>
        <v/>
      </c>
      <c r="M753" s="25"/>
      <c r="N753" s="14"/>
      <c r="O753" s="27"/>
      <c r="P753" s="14"/>
    </row>
    <row r="754">
      <c r="A754" s="14"/>
      <c r="B754" s="23" t="str">
        <f>IF($A754="","",'Система'!$B$4)</f>
        <v/>
      </c>
      <c r="C754" s="14"/>
      <c r="D754" s="14"/>
      <c r="E754" s="14"/>
      <c r="F754" s="14"/>
      <c r="G754" s="14"/>
      <c r="H754" s="14"/>
      <c r="I754" s="23" t="str">
        <f t="array" ref="I754">IF(J754="","",XLOOKUP(J754,selector_07,selector_07_ids,""))</f>
        <v/>
      </c>
      <c r="J754" s="25"/>
      <c r="K754" s="14"/>
      <c r="L754" s="23" t="str">
        <f t="array" ref="L754">IF(M754="","",XLOOKUP(M754,selector_04,selector_04_ids,""))</f>
        <v/>
      </c>
      <c r="M754" s="25"/>
      <c r="N754" s="14"/>
      <c r="O754" s="27"/>
      <c r="P754" s="14"/>
    </row>
    <row r="755">
      <c r="A755" s="14"/>
      <c r="B755" s="23" t="str">
        <f>IF($A755="","",'Система'!$B$4)</f>
        <v/>
      </c>
      <c r="C755" s="14"/>
      <c r="D755" s="14"/>
      <c r="E755" s="14"/>
      <c r="F755" s="14"/>
      <c r="G755" s="14"/>
      <c r="H755" s="14"/>
      <c r="I755" s="23" t="str">
        <f t="array" ref="I755">IF(J755="","",XLOOKUP(J755,selector_07,selector_07_ids,""))</f>
        <v/>
      </c>
      <c r="J755" s="25"/>
      <c r="K755" s="14"/>
      <c r="L755" s="23" t="str">
        <f t="array" ref="L755">IF(M755="","",XLOOKUP(M755,selector_04,selector_04_ids,""))</f>
        <v/>
      </c>
      <c r="M755" s="25"/>
      <c r="N755" s="14"/>
      <c r="O755" s="27"/>
      <c r="P755" s="14"/>
    </row>
    <row r="756">
      <c r="A756" s="14"/>
      <c r="B756" s="23" t="str">
        <f>IF($A756="","",'Система'!$B$4)</f>
        <v/>
      </c>
      <c r="C756" s="14"/>
      <c r="D756" s="14"/>
      <c r="E756" s="14"/>
      <c r="F756" s="14"/>
      <c r="G756" s="14"/>
      <c r="H756" s="14"/>
      <c r="I756" s="23" t="str">
        <f t="array" ref="I756">IF(J756="","",XLOOKUP(J756,selector_07,selector_07_ids,""))</f>
        <v/>
      </c>
      <c r="J756" s="25"/>
      <c r="K756" s="14"/>
      <c r="L756" s="23" t="str">
        <f t="array" ref="L756">IF(M756="","",XLOOKUP(M756,selector_04,selector_04_ids,""))</f>
        <v/>
      </c>
      <c r="M756" s="25"/>
      <c r="N756" s="14"/>
      <c r="O756" s="27"/>
      <c r="P756" s="14"/>
    </row>
    <row r="757">
      <c r="A757" s="14"/>
      <c r="B757" s="23" t="str">
        <f>IF($A757="","",'Система'!$B$4)</f>
        <v/>
      </c>
      <c r="C757" s="14"/>
      <c r="D757" s="14"/>
      <c r="E757" s="14"/>
      <c r="F757" s="14"/>
      <c r="G757" s="14"/>
      <c r="H757" s="14"/>
      <c r="I757" s="23" t="str">
        <f t="array" ref="I757">IF(J757="","",XLOOKUP(J757,selector_07,selector_07_ids,""))</f>
        <v/>
      </c>
      <c r="J757" s="25"/>
      <c r="K757" s="14"/>
      <c r="L757" s="23" t="str">
        <f t="array" ref="L757">IF(M757="","",XLOOKUP(M757,selector_04,selector_04_ids,""))</f>
        <v/>
      </c>
      <c r="M757" s="25"/>
      <c r="N757" s="14"/>
      <c r="O757" s="27"/>
      <c r="P757" s="14"/>
    </row>
    <row r="758">
      <c r="A758" s="14"/>
      <c r="B758" s="23" t="str">
        <f>IF($A758="","",'Система'!$B$4)</f>
        <v/>
      </c>
      <c r="C758" s="14"/>
      <c r="D758" s="14"/>
      <c r="E758" s="14"/>
      <c r="F758" s="14"/>
      <c r="G758" s="14"/>
      <c r="H758" s="14"/>
      <c r="I758" s="23" t="str">
        <f t="array" ref="I758">IF(J758="","",XLOOKUP(J758,selector_07,selector_07_ids,""))</f>
        <v/>
      </c>
      <c r="J758" s="25"/>
      <c r="K758" s="14"/>
      <c r="L758" s="23" t="str">
        <f t="array" ref="L758">IF(M758="","",XLOOKUP(M758,selector_04,selector_04_ids,""))</f>
        <v/>
      </c>
      <c r="M758" s="25"/>
      <c r="N758" s="14"/>
      <c r="O758" s="27"/>
      <c r="P758" s="14"/>
    </row>
    <row r="759">
      <c r="A759" s="14"/>
      <c r="B759" s="23" t="str">
        <f>IF($A759="","",'Система'!$B$4)</f>
        <v/>
      </c>
      <c r="C759" s="14"/>
      <c r="D759" s="14"/>
      <c r="E759" s="14"/>
      <c r="F759" s="14"/>
      <c r="G759" s="14"/>
      <c r="H759" s="14"/>
      <c r="I759" s="23" t="str">
        <f t="array" ref="I759">IF(J759="","",XLOOKUP(J759,selector_07,selector_07_ids,""))</f>
        <v/>
      </c>
      <c r="J759" s="25"/>
      <c r="K759" s="14"/>
      <c r="L759" s="23" t="str">
        <f t="array" ref="L759">IF(M759="","",XLOOKUP(M759,selector_04,selector_04_ids,""))</f>
        <v/>
      </c>
      <c r="M759" s="25"/>
      <c r="N759" s="14"/>
      <c r="O759" s="27"/>
      <c r="P759" s="14"/>
    </row>
    <row r="760">
      <c r="A760" s="14"/>
      <c r="B760" s="23" t="str">
        <f>IF($A760="","",'Система'!$B$4)</f>
        <v/>
      </c>
      <c r="C760" s="14"/>
      <c r="D760" s="14"/>
      <c r="E760" s="14"/>
      <c r="F760" s="14"/>
      <c r="G760" s="14"/>
      <c r="H760" s="14"/>
      <c r="I760" s="23" t="str">
        <f t="array" ref="I760">IF(J760="","",XLOOKUP(J760,selector_07,selector_07_ids,""))</f>
        <v/>
      </c>
      <c r="J760" s="25"/>
      <c r="K760" s="14"/>
      <c r="L760" s="23" t="str">
        <f t="array" ref="L760">IF(M760="","",XLOOKUP(M760,selector_04,selector_04_ids,""))</f>
        <v/>
      </c>
      <c r="M760" s="25"/>
      <c r="N760" s="14"/>
      <c r="O760" s="27"/>
      <c r="P760" s="14"/>
    </row>
    <row r="761">
      <c r="A761" s="14"/>
      <c r="B761" s="23" t="str">
        <f>IF($A761="","",'Система'!$B$4)</f>
        <v/>
      </c>
      <c r="C761" s="14"/>
      <c r="D761" s="14"/>
      <c r="E761" s="14"/>
      <c r="F761" s="14"/>
      <c r="G761" s="14"/>
      <c r="H761" s="14"/>
      <c r="I761" s="23" t="str">
        <f t="array" ref="I761">IF(J761="","",XLOOKUP(J761,selector_07,selector_07_ids,""))</f>
        <v/>
      </c>
      <c r="J761" s="25"/>
      <c r="K761" s="14"/>
      <c r="L761" s="23" t="str">
        <f t="array" ref="L761">IF(M761="","",XLOOKUP(M761,selector_04,selector_04_ids,""))</f>
        <v/>
      </c>
      <c r="M761" s="25"/>
      <c r="N761" s="14"/>
      <c r="O761" s="27"/>
      <c r="P761" s="14"/>
    </row>
    <row r="762">
      <c r="A762" s="14"/>
      <c r="B762" s="23" t="str">
        <f>IF($A762="","",'Система'!$B$4)</f>
        <v/>
      </c>
      <c r="C762" s="14"/>
      <c r="D762" s="14"/>
      <c r="E762" s="14"/>
      <c r="F762" s="14"/>
      <c r="G762" s="14"/>
      <c r="H762" s="14"/>
      <c r="I762" s="23" t="str">
        <f t="array" ref="I762">IF(J762="","",XLOOKUP(J762,selector_07,selector_07_ids,""))</f>
        <v/>
      </c>
      <c r="J762" s="25"/>
      <c r="K762" s="14"/>
      <c r="L762" s="23" t="str">
        <f t="array" ref="L762">IF(M762="","",XLOOKUP(M762,selector_04,selector_04_ids,""))</f>
        <v/>
      </c>
      <c r="M762" s="25"/>
      <c r="N762" s="14"/>
      <c r="O762" s="27"/>
      <c r="P762" s="14"/>
    </row>
    <row r="763">
      <c r="A763" s="14"/>
      <c r="B763" s="23" t="str">
        <f>IF($A763="","",'Система'!$B$4)</f>
        <v/>
      </c>
      <c r="C763" s="14"/>
      <c r="D763" s="14"/>
      <c r="E763" s="14"/>
      <c r="F763" s="14"/>
      <c r="G763" s="14"/>
      <c r="H763" s="14"/>
      <c r="I763" s="23" t="str">
        <f t="array" ref="I763">IF(J763="","",XLOOKUP(J763,selector_07,selector_07_ids,""))</f>
        <v/>
      </c>
      <c r="J763" s="25"/>
      <c r="K763" s="14"/>
      <c r="L763" s="23" t="str">
        <f t="array" ref="L763">IF(M763="","",XLOOKUP(M763,selector_04,selector_04_ids,""))</f>
        <v/>
      </c>
      <c r="M763" s="25"/>
      <c r="N763" s="14"/>
      <c r="O763" s="27"/>
      <c r="P763" s="14"/>
    </row>
    <row r="764">
      <c r="A764" s="14"/>
      <c r="B764" s="23" t="str">
        <f>IF($A764="","",'Система'!$B$4)</f>
        <v/>
      </c>
      <c r="C764" s="14"/>
      <c r="D764" s="14"/>
      <c r="E764" s="14"/>
      <c r="F764" s="14"/>
      <c r="G764" s="14"/>
      <c r="H764" s="14"/>
      <c r="I764" s="23" t="str">
        <f t="array" ref="I764">IF(J764="","",XLOOKUP(J764,selector_07,selector_07_ids,""))</f>
        <v/>
      </c>
      <c r="J764" s="25"/>
      <c r="K764" s="14"/>
      <c r="L764" s="23" t="str">
        <f t="array" ref="L764">IF(M764="","",XLOOKUP(M764,selector_04,selector_04_ids,""))</f>
        <v/>
      </c>
      <c r="M764" s="25"/>
      <c r="N764" s="14"/>
      <c r="O764" s="27"/>
      <c r="P764" s="14"/>
    </row>
    <row r="765">
      <c r="A765" s="14"/>
      <c r="B765" s="23" t="str">
        <f>IF($A765="","",'Система'!$B$4)</f>
        <v/>
      </c>
      <c r="C765" s="14"/>
      <c r="D765" s="14"/>
      <c r="E765" s="14"/>
      <c r="F765" s="14"/>
      <c r="G765" s="14"/>
      <c r="H765" s="14"/>
      <c r="I765" s="23" t="str">
        <f t="array" ref="I765">IF(J765="","",XLOOKUP(J765,selector_07,selector_07_ids,""))</f>
        <v/>
      </c>
      <c r="J765" s="25"/>
      <c r="K765" s="14"/>
      <c r="L765" s="23" t="str">
        <f t="array" ref="L765">IF(M765="","",XLOOKUP(M765,selector_04,selector_04_ids,""))</f>
        <v/>
      </c>
      <c r="M765" s="25"/>
      <c r="N765" s="14"/>
      <c r="O765" s="27"/>
      <c r="P765" s="14"/>
    </row>
    <row r="766">
      <c r="A766" s="14"/>
      <c r="B766" s="23" t="str">
        <f>IF($A766="","",'Система'!$B$4)</f>
        <v/>
      </c>
      <c r="C766" s="14"/>
      <c r="D766" s="14"/>
      <c r="E766" s="14"/>
      <c r="F766" s="14"/>
      <c r="G766" s="14"/>
      <c r="H766" s="14"/>
      <c r="I766" s="23" t="str">
        <f t="array" ref="I766">IF(J766="","",XLOOKUP(J766,selector_07,selector_07_ids,""))</f>
        <v/>
      </c>
      <c r="J766" s="25"/>
      <c r="K766" s="14"/>
      <c r="L766" s="23" t="str">
        <f t="array" ref="L766">IF(M766="","",XLOOKUP(M766,selector_04,selector_04_ids,""))</f>
        <v/>
      </c>
      <c r="M766" s="25"/>
      <c r="N766" s="14"/>
      <c r="O766" s="27"/>
      <c r="P766" s="14"/>
    </row>
    <row r="767">
      <c r="A767" s="14"/>
      <c r="B767" s="23" t="str">
        <f>IF($A767="","",'Система'!$B$4)</f>
        <v/>
      </c>
      <c r="C767" s="14"/>
      <c r="D767" s="14"/>
      <c r="E767" s="14"/>
      <c r="F767" s="14"/>
      <c r="G767" s="14"/>
      <c r="H767" s="14"/>
      <c r="I767" s="23" t="str">
        <f t="array" ref="I767">IF(J767="","",XLOOKUP(J767,selector_07,selector_07_ids,""))</f>
        <v/>
      </c>
      <c r="J767" s="25"/>
      <c r="K767" s="14"/>
      <c r="L767" s="23" t="str">
        <f t="array" ref="L767">IF(M767="","",XLOOKUP(M767,selector_04,selector_04_ids,""))</f>
        <v/>
      </c>
      <c r="M767" s="25"/>
      <c r="N767" s="14"/>
      <c r="O767" s="27"/>
      <c r="P767" s="14"/>
    </row>
    <row r="768">
      <c r="A768" s="14"/>
      <c r="B768" s="23" t="str">
        <f>IF($A768="","",'Система'!$B$4)</f>
        <v/>
      </c>
      <c r="C768" s="14"/>
      <c r="D768" s="14"/>
      <c r="E768" s="14"/>
      <c r="F768" s="14"/>
      <c r="G768" s="14"/>
      <c r="H768" s="14"/>
      <c r="I768" s="23" t="str">
        <f t="array" ref="I768">IF(J768="","",XLOOKUP(J768,selector_07,selector_07_ids,""))</f>
        <v/>
      </c>
      <c r="J768" s="25"/>
      <c r="K768" s="14"/>
      <c r="L768" s="23" t="str">
        <f t="array" ref="L768">IF(M768="","",XLOOKUP(M768,selector_04,selector_04_ids,""))</f>
        <v/>
      </c>
      <c r="M768" s="25"/>
      <c r="N768" s="14"/>
      <c r="O768" s="27"/>
      <c r="P768" s="14"/>
    </row>
    <row r="769">
      <c r="A769" s="14"/>
      <c r="B769" s="23" t="str">
        <f>IF($A769="","",'Система'!$B$4)</f>
        <v/>
      </c>
      <c r="C769" s="14"/>
      <c r="D769" s="14"/>
      <c r="E769" s="14"/>
      <c r="F769" s="14"/>
      <c r="G769" s="14"/>
      <c r="H769" s="14"/>
      <c r="I769" s="23" t="str">
        <f t="array" ref="I769">IF(J769="","",XLOOKUP(J769,selector_07,selector_07_ids,""))</f>
        <v/>
      </c>
      <c r="J769" s="25"/>
      <c r="K769" s="14"/>
      <c r="L769" s="23" t="str">
        <f t="array" ref="L769">IF(M769="","",XLOOKUP(M769,selector_04,selector_04_ids,""))</f>
        <v/>
      </c>
      <c r="M769" s="25"/>
      <c r="N769" s="14"/>
      <c r="O769" s="27"/>
      <c r="P769" s="14"/>
    </row>
    <row r="770">
      <c r="A770" s="14"/>
      <c r="B770" s="23" t="str">
        <f>IF($A770="","",'Система'!$B$4)</f>
        <v/>
      </c>
      <c r="C770" s="14"/>
      <c r="D770" s="14"/>
      <c r="E770" s="14"/>
      <c r="F770" s="14"/>
      <c r="G770" s="14"/>
      <c r="H770" s="14"/>
      <c r="I770" s="23" t="str">
        <f t="array" ref="I770">IF(J770="","",XLOOKUP(J770,selector_07,selector_07_ids,""))</f>
        <v/>
      </c>
      <c r="J770" s="25"/>
      <c r="K770" s="14"/>
      <c r="L770" s="23" t="str">
        <f t="array" ref="L770">IF(M770="","",XLOOKUP(M770,selector_04,selector_04_ids,""))</f>
        <v/>
      </c>
      <c r="M770" s="25"/>
      <c r="N770" s="14"/>
      <c r="O770" s="27"/>
      <c r="P770" s="14"/>
    </row>
    <row r="771">
      <c r="A771" s="14"/>
      <c r="B771" s="23" t="str">
        <f>IF($A771="","",'Система'!$B$4)</f>
        <v/>
      </c>
      <c r="C771" s="14"/>
      <c r="D771" s="14"/>
      <c r="E771" s="14"/>
      <c r="F771" s="14"/>
      <c r="G771" s="14"/>
      <c r="H771" s="14"/>
      <c r="I771" s="23" t="str">
        <f t="array" ref="I771">IF(J771="","",XLOOKUP(J771,selector_07,selector_07_ids,""))</f>
        <v/>
      </c>
      <c r="J771" s="25"/>
      <c r="K771" s="14"/>
      <c r="L771" s="23" t="str">
        <f t="array" ref="L771">IF(M771="","",XLOOKUP(M771,selector_04,selector_04_ids,""))</f>
        <v/>
      </c>
      <c r="M771" s="25"/>
      <c r="N771" s="14"/>
      <c r="O771" s="27"/>
      <c r="P771" s="14"/>
    </row>
    <row r="772">
      <c r="A772" s="14"/>
      <c r="B772" s="23" t="str">
        <f>IF($A772="","",'Система'!$B$4)</f>
        <v/>
      </c>
      <c r="C772" s="14"/>
      <c r="D772" s="14"/>
      <c r="E772" s="14"/>
      <c r="F772" s="14"/>
      <c r="G772" s="14"/>
      <c r="H772" s="14"/>
      <c r="I772" s="23" t="str">
        <f t="array" ref="I772">IF(J772="","",XLOOKUP(J772,selector_07,selector_07_ids,""))</f>
        <v/>
      </c>
      <c r="J772" s="25"/>
      <c r="K772" s="14"/>
      <c r="L772" s="23" t="str">
        <f t="array" ref="L772">IF(M772="","",XLOOKUP(M772,selector_04,selector_04_ids,""))</f>
        <v/>
      </c>
      <c r="M772" s="25"/>
      <c r="N772" s="14"/>
      <c r="O772" s="27"/>
      <c r="P772" s="14"/>
    </row>
    <row r="773">
      <c r="A773" s="14"/>
      <c r="B773" s="23" t="str">
        <f>IF($A773="","",'Система'!$B$4)</f>
        <v/>
      </c>
      <c r="C773" s="14"/>
      <c r="D773" s="14"/>
      <c r="E773" s="14"/>
      <c r="F773" s="14"/>
      <c r="G773" s="14"/>
      <c r="H773" s="14"/>
      <c r="I773" s="23" t="str">
        <f t="array" ref="I773">IF(J773="","",XLOOKUP(J773,selector_07,selector_07_ids,""))</f>
        <v/>
      </c>
      <c r="J773" s="25"/>
      <c r="K773" s="14"/>
      <c r="L773" s="23" t="str">
        <f t="array" ref="L773">IF(M773="","",XLOOKUP(M773,selector_04,selector_04_ids,""))</f>
        <v/>
      </c>
      <c r="M773" s="25"/>
      <c r="N773" s="14"/>
      <c r="O773" s="27"/>
      <c r="P773" s="14"/>
    </row>
    <row r="774">
      <c r="A774" s="14"/>
      <c r="B774" s="23" t="str">
        <f>IF($A774="","",'Система'!$B$4)</f>
        <v/>
      </c>
      <c r="C774" s="14"/>
      <c r="D774" s="14"/>
      <c r="E774" s="14"/>
      <c r="F774" s="14"/>
      <c r="G774" s="14"/>
      <c r="H774" s="14"/>
      <c r="I774" s="23" t="str">
        <f t="array" ref="I774">IF(J774="","",XLOOKUP(J774,selector_07,selector_07_ids,""))</f>
        <v/>
      </c>
      <c r="J774" s="25"/>
      <c r="K774" s="14"/>
      <c r="L774" s="23" t="str">
        <f t="array" ref="L774">IF(M774="","",XLOOKUP(M774,selector_04,selector_04_ids,""))</f>
        <v/>
      </c>
      <c r="M774" s="25"/>
      <c r="N774" s="14"/>
      <c r="O774" s="27"/>
      <c r="P774" s="14"/>
    </row>
    <row r="775">
      <c r="A775" s="14"/>
      <c r="B775" s="23" t="str">
        <f>IF($A775="","",'Система'!$B$4)</f>
        <v/>
      </c>
      <c r="C775" s="14"/>
      <c r="D775" s="14"/>
      <c r="E775" s="14"/>
      <c r="F775" s="14"/>
      <c r="G775" s="14"/>
      <c r="H775" s="14"/>
      <c r="I775" s="23" t="str">
        <f t="array" ref="I775">IF(J775="","",XLOOKUP(J775,selector_07,selector_07_ids,""))</f>
        <v/>
      </c>
      <c r="J775" s="25"/>
      <c r="K775" s="14"/>
      <c r="L775" s="23" t="str">
        <f t="array" ref="L775">IF(M775="","",XLOOKUP(M775,selector_04,selector_04_ids,""))</f>
        <v/>
      </c>
      <c r="M775" s="25"/>
      <c r="N775" s="14"/>
      <c r="O775" s="27"/>
      <c r="P775" s="14"/>
    </row>
    <row r="776">
      <c r="A776" s="14"/>
      <c r="B776" s="23" t="str">
        <f>IF($A776="","",'Система'!$B$4)</f>
        <v/>
      </c>
      <c r="C776" s="14"/>
      <c r="D776" s="14"/>
      <c r="E776" s="14"/>
      <c r="F776" s="14"/>
      <c r="G776" s="14"/>
      <c r="H776" s="14"/>
      <c r="I776" s="23" t="str">
        <f t="array" ref="I776">IF(J776="","",XLOOKUP(J776,selector_07,selector_07_ids,""))</f>
        <v/>
      </c>
      <c r="J776" s="25"/>
      <c r="K776" s="14"/>
      <c r="L776" s="23" t="str">
        <f t="array" ref="L776">IF(M776="","",XLOOKUP(M776,selector_04,selector_04_ids,""))</f>
        <v/>
      </c>
      <c r="M776" s="25"/>
      <c r="N776" s="14"/>
      <c r="O776" s="27"/>
      <c r="P776" s="14"/>
    </row>
    <row r="777">
      <c r="A777" s="14"/>
      <c r="B777" s="23" t="str">
        <f>IF($A777="","",'Система'!$B$4)</f>
        <v/>
      </c>
      <c r="C777" s="14"/>
      <c r="D777" s="14"/>
      <c r="E777" s="14"/>
      <c r="F777" s="14"/>
      <c r="G777" s="14"/>
      <c r="H777" s="14"/>
      <c r="I777" s="23" t="str">
        <f t="array" ref="I777">IF(J777="","",XLOOKUP(J777,selector_07,selector_07_ids,""))</f>
        <v/>
      </c>
      <c r="J777" s="25"/>
      <c r="K777" s="14"/>
      <c r="L777" s="23" t="str">
        <f t="array" ref="L777">IF(M777="","",XLOOKUP(M777,selector_04,selector_04_ids,""))</f>
        <v/>
      </c>
      <c r="M777" s="25"/>
      <c r="N777" s="14"/>
      <c r="O777" s="27"/>
      <c r="P777" s="14"/>
    </row>
    <row r="778">
      <c r="A778" s="14"/>
      <c r="B778" s="23" t="str">
        <f>IF($A778="","",'Система'!$B$4)</f>
        <v/>
      </c>
      <c r="C778" s="14"/>
      <c r="D778" s="14"/>
      <c r="E778" s="14"/>
      <c r="F778" s="14"/>
      <c r="G778" s="14"/>
      <c r="H778" s="14"/>
      <c r="I778" s="23" t="str">
        <f t="array" ref="I778">IF(J778="","",XLOOKUP(J778,selector_07,selector_07_ids,""))</f>
        <v/>
      </c>
      <c r="J778" s="25"/>
      <c r="K778" s="14"/>
      <c r="L778" s="23" t="str">
        <f t="array" ref="L778">IF(M778="","",XLOOKUP(M778,selector_04,selector_04_ids,""))</f>
        <v/>
      </c>
      <c r="M778" s="25"/>
      <c r="N778" s="14"/>
      <c r="O778" s="27"/>
      <c r="P778" s="14"/>
    </row>
    <row r="779">
      <c r="A779" s="14"/>
      <c r="B779" s="23" t="str">
        <f>IF($A779="","",'Система'!$B$4)</f>
        <v/>
      </c>
      <c r="C779" s="14"/>
      <c r="D779" s="14"/>
      <c r="E779" s="14"/>
      <c r="F779" s="14"/>
      <c r="G779" s="14"/>
      <c r="H779" s="14"/>
      <c r="I779" s="23" t="str">
        <f t="array" ref="I779">IF(J779="","",XLOOKUP(J779,selector_07,selector_07_ids,""))</f>
        <v/>
      </c>
      <c r="J779" s="25"/>
      <c r="K779" s="14"/>
      <c r="L779" s="23" t="str">
        <f t="array" ref="L779">IF(M779="","",XLOOKUP(M779,selector_04,selector_04_ids,""))</f>
        <v/>
      </c>
      <c r="M779" s="25"/>
      <c r="N779" s="14"/>
      <c r="O779" s="27"/>
      <c r="P779" s="14"/>
    </row>
    <row r="780">
      <c r="A780" s="14"/>
      <c r="B780" s="23" t="str">
        <f>IF($A780="","",'Система'!$B$4)</f>
        <v/>
      </c>
      <c r="C780" s="14"/>
      <c r="D780" s="14"/>
      <c r="E780" s="14"/>
      <c r="F780" s="14"/>
      <c r="G780" s="14"/>
      <c r="H780" s="14"/>
      <c r="I780" s="23" t="str">
        <f t="array" ref="I780">IF(J780="","",XLOOKUP(J780,selector_07,selector_07_ids,""))</f>
        <v/>
      </c>
      <c r="J780" s="25"/>
      <c r="K780" s="14"/>
      <c r="L780" s="23" t="str">
        <f t="array" ref="L780">IF(M780="","",XLOOKUP(M780,selector_04,selector_04_ids,""))</f>
        <v/>
      </c>
      <c r="M780" s="25"/>
      <c r="N780" s="14"/>
      <c r="O780" s="27"/>
      <c r="P780" s="14"/>
    </row>
    <row r="781">
      <c r="A781" s="14"/>
      <c r="B781" s="23" t="str">
        <f>IF($A781="","",'Система'!$B$4)</f>
        <v/>
      </c>
      <c r="C781" s="14"/>
      <c r="D781" s="14"/>
      <c r="E781" s="14"/>
      <c r="F781" s="14"/>
      <c r="G781" s="14"/>
      <c r="H781" s="14"/>
      <c r="I781" s="23" t="str">
        <f t="array" ref="I781">IF(J781="","",XLOOKUP(J781,selector_07,selector_07_ids,""))</f>
        <v/>
      </c>
      <c r="J781" s="25"/>
      <c r="K781" s="14"/>
      <c r="L781" s="23" t="str">
        <f t="array" ref="L781">IF(M781="","",XLOOKUP(M781,selector_04,selector_04_ids,""))</f>
        <v/>
      </c>
      <c r="M781" s="25"/>
      <c r="N781" s="14"/>
      <c r="O781" s="27"/>
      <c r="P781" s="14"/>
    </row>
    <row r="782">
      <c r="A782" s="14"/>
      <c r="B782" s="23" t="str">
        <f>IF($A782="","",'Система'!$B$4)</f>
        <v/>
      </c>
      <c r="C782" s="14"/>
      <c r="D782" s="14"/>
      <c r="E782" s="14"/>
      <c r="F782" s="14"/>
      <c r="G782" s="14"/>
      <c r="H782" s="14"/>
      <c r="I782" s="23" t="str">
        <f t="array" ref="I782">IF(J782="","",XLOOKUP(J782,selector_07,selector_07_ids,""))</f>
        <v/>
      </c>
      <c r="J782" s="25"/>
      <c r="K782" s="14"/>
      <c r="L782" s="23" t="str">
        <f t="array" ref="L782">IF(M782="","",XLOOKUP(M782,selector_04,selector_04_ids,""))</f>
        <v/>
      </c>
      <c r="M782" s="25"/>
      <c r="N782" s="14"/>
      <c r="O782" s="27"/>
      <c r="P782" s="14"/>
    </row>
    <row r="783">
      <c r="A783" s="14"/>
      <c r="B783" s="23" t="str">
        <f>IF($A783="","",'Система'!$B$4)</f>
        <v/>
      </c>
      <c r="C783" s="14"/>
      <c r="D783" s="14"/>
      <c r="E783" s="14"/>
      <c r="F783" s="14"/>
      <c r="G783" s="14"/>
      <c r="H783" s="14"/>
      <c r="I783" s="23" t="str">
        <f t="array" ref="I783">IF(J783="","",XLOOKUP(J783,selector_07,selector_07_ids,""))</f>
        <v/>
      </c>
      <c r="J783" s="25"/>
      <c r="K783" s="14"/>
      <c r="L783" s="23" t="str">
        <f t="array" ref="L783">IF(M783="","",XLOOKUP(M783,selector_04,selector_04_ids,""))</f>
        <v/>
      </c>
      <c r="M783" s="25"/>
      <c r="N783" s="14"/>
      <c r="O783" s="27"/>
      <c r="P783" s="14"/>
    </row>
    <row r="784">
      <c r="A784" s="14"/>
      <c r="B784" s="23" t="str">
        <f>IF($A784="","",'Система'!$B$4)</f>
        <v/>
      </c>
      <c r="C784" s="14"/>
      <c r="D784" s="14"/>
      <c r="E784" s="14"/>
      <c r="F784" s="14"/>
      <c r="G784" s="14"/>
      <c r="H784" s="14"/>
      <c r="I784" s="23" t="str">
        <f t="array" ref="I784">IF(J784="","",XLOOKUP(J784,selector_07,selector_07_ids,""))</f>
        <v/>
      </c>
      <c r="J784" s="25"/>
      <c r="K784" s="14"/>
      <c r="L784" s="23" t="str">
        <f t="array" ref="L784">IF(M784="","",XLOOKUP(M784,selector_04,selector_04_ids,""))</f>
        <v/>
      </c>
      <c r="M784" s="25"/>
      <c r="N784" s="14"/>
      <c r="O784" s="27"/>
      <c r="P784" s="14"/>
    </row>
    <row r="785">
      <c r="A785" s="14"/>
      <c r="B785" s="23" t="str">
        <f>IF($A785="","",'Система'!$B$4)</f>
        <v/>
      </c>
      <c r="C785" s="14"/>
      <c r="D785" s="14"/>
      <c r="E785" s="14"/>
      <c r="F785" s="14"/>
      <c r="G785" s="14"/>
      <c r="H785" s="14"/>
      <c r="I785" s="23" t="str">
        <f t="array" ref="I785">IF(J785="","",XLOOKUP(J785,selector_07,selector_07_ids,""))</f>
        <v/>
      </c>
      <c r="J785" s="25"/>
      <c r="K785" s="14"/>
      <c r="L785" s="23" t="str">
        <f t="array" ref="L785">IF(M785="","",XLOOKUP(M785,selector_04,selector_04_ids,""))</f>
        <v/>
      </c>
      <c r="M785" s="25"/>
      <c r="N785" s="14"/>
      <c r="O785" s="27"/>
      <c r="P785" s="14"/>
    </row>
    <row r="786">
      <c r="A786" s="14"/>
      <c r="B786" s="23" t="str">
        <f>IF($A786="","",'Система'!$B$4)</f>
        <v/>
      </c>
      <c r="C786" s="14"/>
      <c r="D786" s="14"/>
      <c r="E786" s="14"/>
      <c r="F786" s="14"/>
      <c r="G786" s="14"/>
      <c r="H786" s="14"/>
      <c r="I786" s="23" t="str">
        <f t="array" ref="I786">IF(J786="","",XLOOKUP(J786,selector_07,selector_07_ids,""))</f>
        <v/>
      </c>
      <c r="J786" s="25"/>
      <c r="K786" s="14"/>
      <c r="L786" s="23" t="str">
        <f t="array" ref="L786">IF(M786="","",XLOOKUP(M786,selector_04,selector_04_ids,""))</f>
        <v/>
      </c>
      <c r="M786" s="25"/>
      <c r="N786" s="14"/>
      <c r="O786" s="27"/>
      <c r="P786" s="14"/>
    </row>
    <row r="787">
      <c r="A787" s="14"/>
      <c r="B787" s="23" t="str">
        <f>IF($A787="","",'Система'!$B$4)</f>
        <v/>
      </c>
      <c r="C787" s="14"/>
      <c r="D787" s="14"/>
      <c r="E787" s="14"/>
      <c r="F787" s="14"/>
      <c r="G787" s="14"/>
      <c r="H787" s="14"/>
      <c r="I787" s="23" t="str">
        <f t="array" ref="I787">IF(J787="","",XLOOKUP(J787,selector_07,selector_07_ids,""))</f>
        <v/>
      </c>
      <c r="J787" s="25"/>
      <c r="K787" s="14"/>
      <c r="L787" s="23" t="str">
        <f t="array" ref="L787">IF(M787="","",XLOOKUP(M787,selector_04,selector_04_ids,""))</f>
        <v/>
      </c>
      <c r="M787" s="25"/>
      <c r="N787" s="14"/>
      <c r="O787" s="27"/>
      <c r="P787" s="14"/>
    </row>
    <row r="788">
      <c r="A788" s="14"/>
      <c r="B788" s="23" t="str">
        <f>IF($A788="","",'Система'!$B$4)</f>
        <v/>
      </c>
      <c r="C788" s="14"/>
      <c r="D788" s="14"/>
      <c r="E788" s="14"/>
      <c r="F788" s="14"/>
      <c r="G788" s="14"/>
      <c r="H788" s="14"/>
      <c r="I788" s="23" t="str">
        <f t="array" ref="I788">IF(J788="","",XLOOKUP(J788,selector_07,selector_07_ids,""))</f>
        <v/>
      </c>
      <c r="J788" s="25"/>
      <c r="K788" s="14"/>
      <c r="L788" s="23" t="str">
        <f t="array" ref="L788">IF(M788="","",XLOOKUP(M788,selector_04,selector_04_ids,""))</f>
        <v/>
      </c>
      <c r="M788" s="25"/>
      <c r="N788" s="14"/>
      <c r="O788" s="27"/>
      <c r="P788" s="14"/>
    </row>
    <row r="789">
      <c r="A789" s="14"/>
      <c r="B789" s="23" t="str">
        <f>IF($A789="","",'Система'!$B$4)</f>
        <v/>
      </c>
      <c r="C789" s="14"/>
      <c r="D789" s="14"/>
      <c r="E789" s="14"/>
      <c r="F789" s="14"/>
      <c r="G789" s="14"/>
      <c r="H789" s="14"/>
      <c r="I789" s="23" t="str">
        <f t="array" ref="I789">IF(J789="","",XLOOKUP(J789,selector_07,selector_07_ids,""))</f>
        <v/>
      </c>
      <c r="J789" s="25"/>
      <c r="K789" s="14"/>
      <c r="L789" s="23" t="str">
        <f t="array" ref="L789">IF(M789="","",XLOOKUP(M789,selector_04,selector_04_ids,""))</f>
        <v/>
      </c>
      <c r="M789" s="25"/>
      <c r="N789" s="14"/>
      <c r="O789" s="27"/>
      <c r="P789" s="14"/>
    </row>
    <row r="790">
      <c r="A790" s="14"/>
      <c r="B790" s="23" t="str">
        <f>IF($A790="","",'Система'!$B$4)</f>
        <v/>
      </c>
      <c r="C790" s="14"/>
      <c r="D790" s="14"/>
      <c r="E790" s="14"/>
      <c r="F790" s="14"/>
      <c r="G790" s="14"/>
      <c r="H790" s="14"/>
      <c r="I790" s="23" t="str">
        <f t="array" ref="I790">IF(J790="","",XLOOKUP(J790,selector_07,selector_07_ids,""))</f>
        <v/>
      </c>
      <c r="J790" s="25"/>
      <c r="K790" s="14"/>
      <c r="L790" s="23" t="str">
        <f t="array" ref="L790">IF(M790="","",XLOOKUP(M790,selector_04,selector_04_ids,""))</f>
        <v/>
      </c>
      <c r="M790" s="25"/>
      <c r="N790" s="14"/>
      <c r="O790" s="27"/>
      <c r="P790" s="14"/>
    </row>
    <row r="791">
      <c r="A791" s="14"/>
      <c r="B791" s="23" t="str">
        <f>IF($A791="","",'Система'!$B$4)</f>
        <v/>
      </c>
      <c r="C791" s="14"/>
      <c r="D791" s="14"/>
      <c r="E791" s="14"/>
      <c r="F791" s="14"/>
      <c r="G791" s="14"/>
      <c r="H791" s="14"/>
      <c r="I791" s="23" t="str">
        <f t="array" ref="I791">IF(J791="","",XLOOKUP(J791,selector_07,selector_07_ids,""))</f>
        <v/>
      </c>
      <c r="J791" s="25"/>
      <c r="K791" s="14"/>
      <c r="L791" s="23" t="str">
        <f t="array" ref="L791">IF(M791="","",XLOOKUP(M791,selector_04,selector_04_ids,""))</f>
        <v/>
      </c>
      <c r="M791" s="25"/>
      <c r="N791" s="14"/>
      <c r="O791" s="27"/>
      <c r="P791" s="14"/>
    </row>
    <row r="792">
      <c r="A792" s="14"/>
      <c r="B792" s="23" t="str">
        <f>IF($A792="","",'Система'!$B$4)</f>
        <v/>
      </c>
      <c r="C792" s="14"/>
      <c r="D792" s="14"/>
      <c r="E792" s="14"/>
      <c r="F792" s="14"/>
      <c r="G792" s="14"/>
      <c r="H792" s="14"/>
      <c r="I792" s="23" t="str">
        <f t="array" ref="I792">IF(J792="","",XLOOKUP(J792,selector_07,selector_07_ids,""))</f>
        <v/>
      </c>
      <c r="J792" s="25"/>
      <c r="K792" s="14"/>
      <c r="L792" s="23" t="str">
        <f t="array" ref="L792">IF(M792="","",XLOOKUP(M792,selector_04,selector_04_ids,""))</f>
        <v/>
      </c>
      <c r="M792" s="25"/>
      <c r="N792" s="14"/>
      <c r="O792" s="27"/>
      <c r="P792" s="14"/>
    </row>
    <row r="793">
      <c r="A793" s="14"/>
      <c r="B793" s="23" t="str">
        <f>IF($A793="","",'Система'!$B$4)</f>
        <v/>
      </c>
      <c r="C793" s="14"/>
      <c r="D793" s="14"/>
      <c r="E793" s="14"/>
      <c r="F793" s="14"/>
      <c r="G793" s="14"/>
      <c r="H793" s="14"/>
      <c r="I793" s="23" t="str">
        <f t="array" ref="I793">IF(J793="","",XLOOKUP(J793,selector_07,selector_07_ids,""))</f>
        <v/>
      </c>
      <c r="J793" s="25"/>
      <c r="K793" s="14"/>
      <c r="L793" s="23" t="str">
        <f t="array" ref="L793">IF(M793="","",XLOOKUP(M793,selector_04,selector_04_ids,""))</f>
        <v/>
      </c>
      <c r="M793" s="25"/>
      <c r="N793" s="14"/>
      <c r="O793" s="27"/>
      <c r="P793" s="14"/>
    </row>
    <row r="794">
      <c r="A794" s="14"/>
      <c r="B794" s="23" t="str">
        <f>IF($A794="","",'Система'!$B$4)</f>
        <v/>
      </c>
      <c r="C794" s="14"/>
      <c r="D794" s="14"/>
      <c r="E794" s="14"/>
      <c r="F794" s="14"/>
      <c r="G794" s="14"/>
      <c r="H794" s="14"/>
      <c r="I794" s="23" t="str">
        <f t="array" ref="I794">IF(J794="","",XLOOKUP(J794,selector_07,selector_07_ids,""))</f>
        <v/>
      </c>
      <c r="J794" s="25"/>
      <c r="K794" s="14"/>
      <c r="L794" s="23" t="str">
        <f t="array" ref="L794">IF(M794="","",XLOOKUP(M794,selector_04,selector_04_ids,""))</f>
        <v/>
      </c>
      <c r="M794" s="25"/>
      <c r="N794" s="14"/>
      <c r="O794" s="27"/>
      <c r="P794" s="14"/>
    </row>
    <row r="795">
      <c r="A795" s="14"/>
      <c r="B795" s="23" t="str">
        <f>IF($A795="","",'Система'!$B$4)</f>
        <v/>
      </c>
      <c r="C795" s="14"/>
      <c r="D795" s="14"/>
      <c r="E795" s="14"/>
      <c r="F795" s="14"/>
      <c r="G795" s="14"/>
      <c r="H795" s="14"/>
      <c r="I795" s="23" t="str">
        <f t="array" ref="I795">IF(J795="","",XLOOKUP(J795,selector_07,selector_07_ids,""))</f>
        <v/>
      </c>
      <c r="J795" s="25"/>
      <c r="K795" s="14"/>
      <c r="L795" s="23" t="str">
        <f t="array" ref="L795">IF(M795="","",XLOOKUP(M795,selector_04,selector_04_ids,""))</f>
        <v/>
      </c>
      <c r="M795" s="25"/>
      <c r="N795" s="14"/>
      <c r="O795" s="27"/>
      <c r="P795" s="14"/>
    </row>
    <row r="796">
      <c r="A796" s="14"/>
      <c r="B796" s="23" t="str">
        <f>IF($A796="","",'Система'!$B$4)</f>
        <v/>
      </c>
      <c r="C796" s="14"/>
      <c r="D796" s="14"/>
      <c r="E796" s="14"/>
      <c r="F796" s="14"/>
      <c r="G796" s="14"/>
      <c r="H796" s="14"/>
      <c r="I796" s="23" t="str">
        <f t="array" ref="I796">IF(J796="","",XLOOKUP(J796,selector_07,selector_07_ids,""))</f>
        <v/>
      </c>
      <c r="J796" s="25"/>
      <c r="K796" s="14"/>
      <c r="L796" s="23" t="str">
        <f t="array" ref="L796">IF(M796="","",XLOOKUP(M796,selector_04,selector_04_ids,""))</f>
        <v/>
      </c>
      <c r="M796" s="25"/>
      <c r="N796" s="14"/>
      <c r="O796" s="27"/>
      <c r="P796" s="14"/>
    </row>
    <row r="797">
      <c r="A797" s="14"/>
      <c r="B797" s="23" t="str">
        <f>IF($A797="","",'Система'!$B$4)</f>
        <v/>
      </c>
      <c r="C797" s="14"/>
      <c r="D797" s="14"/>
      <c r="E797" s="14"/>
      <c r="F797" s="14"/>
      <c r="G797" s="14"/>
      <c r="H797" s="14"/>
      <c r="I797" s="23" t="str">
        <f t="array" ref="I797">IF(J797="","",XLOOKUP(J797,selector_07,selector_07_ids,""))</f>
        <v/>
      </c>
      <c r="J797" s="25"/>
      <c r="K797" s="14"/>
      <c r="L797" s="23" t="str">
        <f t="array" ref="L797">IF(M797="","",XLOOKUP(M797,selector_04,selector_04_ids,""))</f>
        <v/>
      </c>
      <c r="M797" s="25"/>
      <c r="N797" s="14"/>
      <c r="O797" s="27"/>
      <c r="P797" s="14"/>
    </row>
    <row r="798">
      <c r="A798" s="14"/>
      <c r="B798" s="23" t="str">
        <f>IF($A798="","",'Система'!$B$4)</f>
        <v/>
      </c>
      <c r="C798" s="14"/>
      <c r="D798" s="14"/>
      <c r="E798" s="14"/>
      <c r="F798" s="14"/>
      <c r="G798" s="14"/>
      <c r="H798" s="14"/>
      <c r="I798" s="23" t="str">
        <f t="array" ref="I798">IF(J798="","",XLOOKUP(J798,selector_07,selector_07_ids,""))</f>
        <v/>
      </c>
      <c r="J798" s="25"/>
      <c r="K798" s="14"/>
      <c r="L798" s="23" t="str">
        <f t="array" ref="L798">IF(M798="","",XLOOKUP(M798,selector_04,selector_04_ids,""))</f>
        <v/>
      </c>
      <c r="M798" s="25"/>
      <c r="N798" s="14"/>
      <c r="O798" s="27"/>
      <c r="P798" s="14"/>
    </row>
    <row r="799">
      <c r="A799" s="14"/>
      <c r="B799" s="23" t="str">
        <f>IF($A799="","",'Система'!$B$4)</f>
        <v/>
      </c>
      <c r="C799" s="14"/>
      <c r="D799" s="14"/>
      <c r="E799" s="14"/>
      <c r="F799" s="14"/>
      <c r="G799" s="14"/>
      <c r="H799" s="14"/>
      <c r="I799" s="23" t="str">
        <f t="array" ref="I799">IF(J799="","",XLOOKUP(J799,selector_07,selector_07_ids,""))</f>
        <v/>
      </c>
      <c r="J799" s="25"/>
      <c r="K799" s="14"/>
      <c r="L799" s="23" t="str">
        <f t="array" ref="L799">IF(M799="","",XLOOKUP(M799,selector_04,selector_04_ids,""))</f>
        <v/>
      </c>
      <c r="M799" s="25"/>
      <c r="N799" s="14"/>
      <c r="O799" s="27"/>
      <c r="P799" s="14"/>
    </row>
    <row r="800">
      <c r="A800" s="14"/>
      <c r="B800" s="23" t="str">
        <f>IF($A800="","",'Система'!$B$4)</f>
        <v/>
      </c>
      <c r="C800" s="14"/>
      <c r="D800" s="14"/>
      <c r="E800" s="14"/>
      <c r="F800" s="14"/>
      <c r="G800" s="14"/>
      <c r="H800" s="14"/>
      <c r="I800" s="23" t="str">
        <f t="array" ref="I800">IF(J800="","",XLOOKUP(J800,selector_07,selector_07_ids,""))</f>
        <v/>
      </c>
      <c r="J800" s="25"/>
      <c r="K800" s="14"/>
      <c r="L800" s="23" t="str">
        <f t="array" ref="L800">IF(M800="","",XLOOKUP(M800,selector_04,selector_04_ids,""))</f>
        <v/>
      </c>
      <c r="M800" s="25"/>
      <c r="N800" s="14"/>
      <c r="O800" s="27"/>
      <c r="P800" s="14"/>
    </row>
    <row r="801">
      <c r="A801" s="14"/>
      <c r="B801" s="23" t="str">
        <f>IF($A801="","",'Система'!$B$4)</f>
        <v/>
      </c>
      <c r="C801" s="14"/>
      <c r="D801" s="14"/>
      <c r="E801" s="14"/>
      <c r="F801" s="14"/>
      <c r="G801" s="14"/>
      <c r="H801" s="14"/>
      <c r="I801" s="23" t="str">
        <f t="array" ref="I801">IF(J801="","",XLOOKUP(J801,selector_07,selector_07_ids,""))</f>
        <v/>
      </c>
      <c r="J801" s="25"/>
      <c r="K801" s="14"/>
      <c r="L801" s="23" t="str">
        <f t="array" ref="L801">IF(M801="","",XLOOKUP(M801,selector_04,selector_04_ids,""))</f>
        <v/>
      </c>
      <c r="M801" s="25"/>
      <c r="N801" s="14"/>
      <c r="O801" s="27"/>
      <c r="P801" s="14"/>
    </row>
    <row r="802">
      <c r="A802" s="14"/>
      <c r="B802" s="23" t="str">
        <f>IF($A802="","",'Система'!$B$4)</f>
        <v/>
      </c>
      <c r="C802" s="14"/>
      <c r="D802" s="14"/>
      <c r="E802" s="14"/>
      <c r="F802" s="14"/>
      <c r="G802" s="14"/>
      <c r="H802" s="14"/>
      <c r="I802" s="23" t="str">
        <f t="array" ref="I802">IF(J802="","",XLOOKUP(J802,selector_07,selector_07_ids,""))</f>
        <v/>
      </c>
      <c r="J802" s="25"/>
      <c r="K802" s="14"/>
      <c r="L802" s="23" t="str">
        <f t="array" ref="L802">IF(M802="","",XLOOKUP(M802,selector_04,selector_04_ids,""))</f>
        <v/>
      </c>
      <c r="M802" s="25"/>
      <c r="N802" s="14"/>
      <c r="O802" s="27"/>
      <c r="P802" s="14"/>
    </row>
    <row r="803">
      <c r="A803" s="14"/>
      <c r="B803" s="23" t="str">
        <f>IF($A803="","",'Система'!$B$4)</f>
        <v/>
      </c>
      <c r="C803" s="14"/>
      <c r="D803" s="14"/>
      <c r="E803" s="14"/>
      <c r="F803" s="14"/>
      <c r="G803" s="14"/>
      <c r="H803" s="14"/>
      <c r="I803" s="23" t="str">
        <f t="array" ref="I803">IF(J803="","",XLOOKUP(J803,selector_07,selector_07_ids,""))</f>
        <v/>
      </c>
      <c r="J803" s="25"/>
      <c r="K803" s="14"/>
      <c r="L803" s="23" t="str">
        <f t="array" ref="L803">IF(M803="","",XLOOKUP(M803,selector_04,selector_04_ids,""))</f>
        <v/>
      </c>
      <c r="M803" s="25"/>
      <c r="N803" s="14"/>
      <c r="O803" s="27"/>
      <c r="P803" s="14"/>
    </row>
    <row r="804">
      <c r="A804" s="14"/>
      <c r="B804" s="23" t="str">
        <f>IF($A804="","",'Система'!$B$4)</f>
        <v/>
      </c>
      <c r="C804" s="14"/>
      <c r="D804" s="14"/>
      <c r="E804" s="14"/>
      <c r="F804" s="14"/>
      <c r="G804" s="14"/>
      <c r="H804" s="14"/>
      <c r="I804" s="23" t="str">
        <f t="array" ref="I804">IF(J804="","",XLOOKUP(J804,selector_07,selector_07_ids,""))</f>
        <v/>
      </c>
      <c r="J804" s="25"/>
      <c r="K804" s="14"/>
      <c r="L804" s="23" t="str">
        <f t="array" ref="L804">IF(M804="","",XLOOKUP(M804,selector_04,selector_04_ids,""))</f>
        <v/>
      </c>
      <c r="M804" s="25"/>
      <c r="N804" s="14"/>
      <c r="O804" s="27"/>
      <c r="P804" s="14"/>
    </row>
    <row r="805">
      <c r="A805" s="14"/>
      <c r="B805" s="23" t="str">
        <f>IF($A805="","",'Система'!$B$4)</f>
        <v/>
      </c>
      <c r="C805" s="14"/>
      <c r="D805" s="14"/>
      <c r="E805" s="14"/>
      <c r="F805" s="14"/>
      <c r="G805" s="14"/>
      <c r="H805" s="14"/>
      <c r="I805" s="23" t="str">
        <f t="array" ref="I805">IF(J805="","",XLOOKUP(J805,selector_07,selector_07_ids,""))</f>
        <v/>
      </c>
      <c r="J805" s="25"/>
      <c r="K805" s="14"/>
      <c r="L805" s="23" t="str">
        <f t="array" ref="L805">IF(M805="","",XLOOKUP(M805,selector_04,selector_04_ids,""))</f>
        <v/>
      </c>
      <c r="M805" s="25"/>
      <c r="N805" s="14"/>
      <c r="O805" s="27"/>
      <c r="P805" s="14"/>
    </row>
    <row r="806">
      <c r="A806" s="14"/>
      <c r="B806" s="23" t="str">
        <f>IF($A806="","",'Система'!$B$4)</f>
        <v/>
      </c>
      <c r="C806" s="14"/>
      <c r="D806" s="14"/>
      <c r="E806" s="14"/>
      <c r="F806" s="14"/>
      <c r="G806" s="14"/>
      <c r="H806" s="14"/>
      <c r="I806" s="23" t="str">
        <f t="array" ref="I806">IF(J806="","",XLOOKUP(J806,selector_07,selector_07_ids,""))</f>
        <v/>
      </c>
      <c r="J806" s="25"/>
      <c r="K806" s="14"/>
      <c r="L806" s="23" t="str">
        <f t="array" ref="L806">IF(M806="","",XLOOKUP(M806,selector_04,selector_04_ids,""))</f>
        <v/>
      </c>
      <c r="M806" s="25"/>
      <c r="N806" s="14"/>
      <c r="O806" s="27"/>
      <c r="P806" s="14"/>
    </row>
    <row r="807">
      <c r="A807" s="14"/>
      <c r="B807" s="23" t="str">
        <f>IF($A807="","",'Система'!$B$4)</f>
        <v/>
      </c>
      <c r="C807" s="14"/>
      <c r="D807" s="14"/>
      <c r="E807" s="14"/>
      <c r="F807" s="14"/>
      <c r="G807" s="14"/>
      <c r="H807" s="14"/>
      <c r="I807" s="23" t="str">
        <f t="array" ref="I807">IF(J807="","",XLOOKUP(J807,selector_07,selector_07_ids,""))</f>
        <v/>
      </c>
      <c r="J807" s="25"/>
      <c r="K807" s="14"/>
      <c r="L807" s="23" t="str">
        <f t="array" ref="L807">IF(M807="","",XLOOKUP(M807,selector_04,selector_04_ids,""))</f>
        <v/>
      </c>
      <c r="M807" s="25"/>
      <c r="N807" s="14"/>
      <c r="O807" s="27"/>
      <c r="P807" s="14"/>
    </row>
    <row r="808">
      <c r="A808" s="14"/>
      <c r="B808" s="23" t="str">
        <f>IF($A808="","",'Система'!$B$4)</f>
        <v/>
      </c>
      <c r="C808" s="14"/>
      <c r="D808" s="14"/>
      <c r="E808" s="14"/>
      <c r="F808" s="14"/>
      <c r="G808" s="14"/>
      <c r="H808" s="14"/>
      <c r="I808" s="23" t="str">
        <f t="array" ref="I808">IF(J808="","",XLOOKUP(J808,selector_07,selector_07_ids,""))</f>
        <v/>
      </c>
      <c r="J808" s="25"/>
      <c r="K808" s="14"/>
      <c r="L808" s="23" t="str">
        <f t="array" ref="L808">IF(M808="","",XLOOKUP(M808,selector_04,selector_04_ids,""))</f>
        <v/>
      </c>
      <c r="M808" s="25"/>
      <c r="N808" s="14"/>
      <c r="O808" s="27"/>
      <c r="P808" s="14"/>
    </row>
    <row r="809">
      <c r="A809" s="14"/>
      <c r="B809" s="23" t="str">
        <f>IF($A809="","",'Система'!$B$4)</f>
        <v/>
      </c>
      <c r="C809" s="14"/>
      <c r="D809" s="14"/>
      <c r="E809" s="14"/>
      <c r="F809" s="14"/>
      <c r="G809" s="14"/>
      <c r="H809" s="14"/>
      <c r="I809" s="23" t="str">
        <f t="array" ref="I809">IF(J809="","",XLOOKUP(J809,selector_07,selector_07_ids,""))</f>
        <v/>
      </c>
      <c r="J809" s="25"/>
      <c r="K809" s="14"/>
      <c r="L809" s="23" t="str">
        <f t="array" ref="L809">IF(M809="","",XLOOKUP(M809,selector_04,selector_04_ids,""))</f>
        <v/>
      </c>
      <c r="M809" s="25"/>
      <c r="N809" s="14"/>
      <c r="O809" s="27"/>
      <c r="P809" s="14"/>
    </row>
    <row r="810">
      <c r="A810" s="14"/>
      <c r="B810" s="23" t="str">
        <f>IF($A810="","",'Система'!$B$4)</f>
        <v/>
      </c>
      <c r="C810" s="14"/>
      <c r="D810" s="14"/>
      <c r="E810" s="14"/>
      <c r="F810" s="14"/>
      <c r="G810" s="14"/>
      <c r="H810" s="14"/>
      <c r="I810" s="23" t="str">
        <f t="array" ref="I810">IF(J810="","",XLOOKUP(J810,selector_07,selector_07_ids,""))</f>
        <v/>
      </c>
      <c r="J810" s="25"/>
      <c r="K810" s="14"/>
      <c r="L810" s="23" t="str">
        <f t="array" ref="L810">IF(M810="","",XLOOKUP(M810,selector_04,selector_04_ids,""))</f>
        <v/>
      </c>
      <c r="M810" s="25"/>
      <c r="N810" s="14"/>
      <c r="O810" s="27"/>
      <c r="P810" s="14"/>
    </row>
    <row r="811">
      <c r="A811" s="14"/>
      <c r="B811" s="23" t="str">
        <f>IF($A811="","",'Система'!$B$4)</f>
        <v/>
      </c>
      <c r="C811" s="14"/>
      <c r="D811" s="14"/>
      <c r="E811" s="14"/>
      <c r="F811" s="14"/>
      <c r="G811" s="14"/>
      <c r="H811" s="14"/>
      <c r="I811" s="23" t="str">
        <f t="array" ref="I811">IF(J811="","",XLOOKUP(J811,selector_07,selector_07_ids,""))</f>
        <v/>
      </c>
      <c r="J811" s="25"/>
      <c r="K811" s="14"/>
      <c r="L811" s="23" t="str">
        <f t="array" ref="L811">IF(M811="","",XLOOKUP(M811,selector_04,selector_04_ids,""))</f>
        <v/>
      </c>
      <c r="M811" s="25"/>
      <c r="N811" s="14"/>
      <c r="O811" s="27"/>
      <c r="P811" s="14"/>
    </row>
    <row r="812">
      <c r="A812" s="14"/>
      <c r="B812" s="23" t="str">
        <f>IF($A812="","",'Система'!$B$4)</f>
        <v/>
      </c>
      <c r="C812" s="14"/>
      <c r="D812" s="14"/>
      <c r="E812" s="14"/>
      <c r="F812" s="14"/>
      <c r="G812" s="14"/>
      <c r="H812" s="14"/>
      <c r="I812" s="23" t="str">
        <f t="array" ref="I812">IF(J812="","",XLOOKUP(J812,selector_07,selector_07_ids,""))</f>
        <v/>
      </c>
      <c r="J812" s="25"/>
      <c r="K812" s="14"/>
      <c r="L812" s="23" t="str">
        <f t="array" ref="L812">IF(M812="","",XLOOKUP(M812,selector_04,selector_04_ids,""))</f>
        <v/>
      </c>
      <c r="M812" s="25"/>
      <c r="N812" s="14"/>
      <c r="O812" s="27"/>
      <c r="P812" s="14"/>
    </row>
    <row r="813">
      <c r="A813" s="14"/>
      <c r="B813" s="23" t="str">
        <f>IF($A813="","",'Система'!$B$4)</f>
        <v/>
      </c>
      <c r="C813" s="14"/>
      <c r="D813" s="14"/>
      <c r="E813" s="14"/>
      <c r="F813" s="14"/>
      <c r="G813" s="14"/>
      <c r="H813" s="14"/>
      <c r="I813" s="23" t="str">
        <f t="array" ref="I813">IF(J813="","",XLOOKUP(J813,selector_07,selector_07_ids,""))</f>
        <v/>
      </c>
      <c r="J813" s="25"/>
      <c r="K813" s="14"/>
      <c r="L813" s="23" t="str">
        <f t="array" ref="L813">IF(M813="","",XLOOKUP(M813,selector_04,selector_04_ids,""))</f>
        <v/>
      </c>
      <c r="M813" s="25"/>
      <c r="N813" s="14"/>
      <c r="O813" s="27"/>
      <c r="P813" s="14"/>
    </row>
    <row r="814">
      <c r="A814" s="14"/>
      <c r="B814" s="23" t="str">
        <f>IF($A814="","",'Система'!$B$4)</f>
        <v/>
      </c>
      <c r="C814" s="14"/>
      <c r="D814" s="14"/>
      <c r="E814" s="14"/>
      <c r="F814" s="14"/>
      <c r="G814" s="14"/>
      <c r="H814" s="14"/>
      <c r="I814" s="23" t="str">
        <f t="array" ref="I814">IF(J814="","",XLOOKUP(J814,selector_07,selector_07_ids,""))</f>
        <v/>
      </c>
      <c r="J814" s="25"/>
      <c r="K814" s="14"/>
      <c r="L814" s="23" t="str">
        <f t="array" ref="L814">IF(M814="","",XLOOKUP(M814,selector_04,selector_04_ids,""))</f>
        <v/>
      </c>
      <c r="M814" s="25"/>
      <c r="N814" s="14"/>
      <c r="O814" s="27"/>
      <c r="P814" s="14"/>
    </row>
    <row r="815">
      <c r="A815" s="14"/>
      <c r="B815" s="23" t="str">
        <f>IF($A815="","",'Система'!$B$4)</f>
        <v/>
      </c>
      <c r="C815" s="14"/>
      <c r="D815" s="14"/>
      <c r="E815" s="14"/>
      <c r="F815" s="14"/>
      <c r="G815" s="14"/>
      <c r="H815" s="14"/>
      <c r="I815" s="23" t="str">
        <f t="array" ref="I815">IF(J815="","",XLOOKUP(J815,selector_07,selector_07_ids,""))</f>
        <v/>
      </c>
      <c r="J815" s="25"/>
      <c r="K815" s="14"/>
      <c r="L815" s="23" t="str">
        <f t="array" ref="L815">IF(M815="","",XLOOKUP(M815,selector_04,selector_04_ids,""))</f>
        <v/>
      </c>
      <c r="M815" s="25"/>
      <c r="N815" s="14"/>
      <c r="O815" s="27"/>
      <c r="P815" s="14"/>
    </row>
    <row r="816">
      <c r="A816" s="14"/>
      <c r="B816" s="23" t="str">
        <f>IF($A816="","",'Система'!$B$4)</f>
        <v/>
      </c>
      <c r="C816" s="14"/>
      <c r="D816" s="14"/>
      <c r="E816" s="14"/>
      <c r="F816" s="14"/>
      <c r="G816" s="14"/>
      <c r="H816" s="14"/>
      <c r="I816" s="23" t="str">
        <f t="array" ref="I816">IF(J816="","",XLOOKUP(J816,selector_07,selector_07_ids,""))</f>
        <v/>
      </c>
      <c r="J816" s="25"/>
      <c r="K816" s="14"/>
      <c r="L816" s="23" t="str">
        <f t="array" ref="L816">IF(M816="","",XLOOKUP(M816,selector_04,selector_04_ids,""))</f>
        <v/>
      </c>
      <c r="M816" s="25"/>
      <c r="N816" s="14"/>
      <c r="O816" s="27"/>
      <c r="P816" s="14"/>
    </row>
    <row r="817">
      <c r="A817" s="14"/>
      <c r="B817" s="23" t="str">
        <f>IF($A817="","",'Система'!$B$4)</f>
        <v/>
      </c>
      <c r="C817" s="14"/>
      <c r="D817" s="14"/>
      <c r="E817" s="14"/>
      <c r="F817" s="14"/>
      <c r="G817" s="14"/>
      <c r="H817" s="14"/>
      <c r="I817" s="23" t="str">
        <f t="array" ref="I817">IF(J817="","",XLOOKUP(J817,selector_07,selector_07_ids,""))</f>
        <v/>
      </c>
      <c r="J817" s="25"/>
      <c r="K817" s="14"/>
      <c r="L817" s="23" t="str">
        <f t="array" ref="L817">IF(M817="","",XLOOKUP(M817,selector_04,selector_04_ids,""))</f>
        <v/>
      </c>
      <c r="M817" s="25"/>
      <c r="N817" s="14"/>
      <c r="O817" s="27"/>
      <c r="P817" s="14"/>
    </row>
    <row r="818">
      <c r="A818" s="14"/>
      <c r="B818" s="23" t="str">
        <f>IF($A818="","",'Система'!$B$4)</f>
        <v/>
      </c>
      <c r="C818" s="14"/>
      <c r="D818" s="14"/>
      <c r="E818" s="14"/>
      <c r="F818" s="14"/>
      <c r="G818" s="14"/>
      <c r="H818" s="14"/>
      <c r="I818" s="23" t="str">
        <f t="array" ref="I818">IF(J818="","",XLOOKUP(J818,selector_07,selector_07_ids,""))</f>
        <v/>
      </c>
      <c r="J818" s="25"/>
      <c r="K818" s="14"/>
      <c r="L818" s="23" t="str">
        <f t="array" ref="L818">IF(M818="","",XLOOKUP(M818,selector_04,selector_04_ids,""))</f>
        <v/>
      </c>
      <c r="M818" s="25"/>
      <c r="N818" s="14"/>
      <c r="O818" s="27"/>
      <c r="P818" s="14"/>
    </row>
    <row r="819">
      <c r="A819" s="14"/>
      <c r="B819" s="23" t="str">
        <f>IF($A819="","",'Система'!$B$4)</f>
        <v/>
      </c>
      <c r="C819" s="14"/>
      <c r="D819" s="14"/>
      <c r="E819" s="14"/>
      <c r="F819" s="14"/>
      <c r="G819" s="14"/>
      <c r="H819" s="14"/>
      <c r="I819" s="23" t="str">
        <f t="array" ref="I819">IF(J819="","",XLOOKUP(J819,selector_07,selector_07_ids,""))</f>
        <v/>
      </c>
      <c r="J819" s="25"/>
      <c r="K819" s="14"/>
      <c r="L819" s="23" t="str">
        <f t="array" ref="L819">IF(M819="","",XLOOKUP(M819,selector_04,selector_04_ids,""))</f>
        <v/>
      </c>
      <c r="M819" s="25"/>
      <c r="N819" s="14"/>
      <c r="O819" s="27"/>
      <c r="P819" s="14"/>
    </row>
    <row r="820">
      <c r="A820" s="14"/>
      <c r="B820" s="23" t="str">
        <f>IF($A820="","",'Система'!$B$4)</f>
        <v/>
      </c>
      <c r="C820" s="14"/>
      <c r="D820" s="14"/>
      <c r="E820" s="14"/>
      <c r="F820" s="14"/>
      <c r="G820" s="14"/>
      <c r="H820" s="14"/>
      <c r="I820" s="23" t="str">
        <f t="array" ref="I820">IF(J820="","",XLOOKUP(J820,selector_07,selector_07_ids,""))</f>
        <v/>
      </c>
      <c r="J820" s="25"/>
      <c r="K820" s="14"/>
      <c r="L820" s="23" t="str">
        <f t="array" ref="L820">IF(M820="","",XLOOKUP(M820,selector_04,selector_04_ids,""))</f>
        <v/>
      </c>
      <c r="M820" s="25"/>
      <c r="N820" s="14"/>
      <c r="O820" s="27"/>
      <c r="P820" s="14"/>
    </row>
    <row r="821">
      <c r="A821" s="14"/>
      <c r="B821" s="23" t="str">
        <f>IF($A821="","",'Система'!$B$4)</f>
        <v/>
      </c>
      <c r="C821" s="14"/>
      <c r="D821" s="14"/>
      <c r="E821" s="14"/>
      <c r="F821" s="14"/>
      <c r="G821" s="14"/>
      <c r="H821" s="14"/>
      <c r="I821" s="23" t="str">
        <f t="array" ref="I821">IF(J821="","",XLOOKUP(J821,selector_07,selector_07_ids,""))</f>
        <v/>
      </c>
      <c r="J821" s="25"/>
      <c r="K821" s="14"/>
      <c r="L821" s="23" t="str">
        <f t="array" ref="L821">IF(M821="","",XLOOKUP(M821,selector_04,selector_04_ids,""))</f>
        <v/>
      </c>
      <c r="M821" s="25"/>
      <c r="N821" s="14"/>
      <c r="O821" s="27"/>
      <c r="P821" s="14"/>
    </row>
    <row r="822">
      <c r="A822" s="14"/>
      <c r="B822" s="23" t="str">
        <f>IF($A822="","",'Система'!$B$4)</f>
        <v/>
      </c>
      <c r="C822" s="14"/>
      <c r="D822" s="14"/>
      <c r="E822" s="14"/>
      <c r="F822" s="14"/>
      <c r="G822" s="14"/>
      <c r="H822" s="14"/>
      <c r="I822" s="23" t="str">
        <f t="array" ref="I822">IF(J822="","",XLOOKUP(J822,selector_07,selector_07_ids,""))</f>
        <v/>
      </c>
      <c r="J822" s="25"/>
      <c r="K822" s="14"/>
      <c r="L822" s="23" t="str">
        <f t="array" ref="L822">IF(M822="","",XLOOKUP(M822,selector_04,selector_04_ids,""))</f>
        <v/>
      </c>
      <c r="M822" s="25"/>
      <c r="N822" s="14"/>
      <c r="O822" s="27"/>
      <c r="P822" s="14"/>
    </row>
    <row r="823">
      <c r="A823" s="14"/>
      <c r="B823" s="23" t="str">
        <f>IF($A823="","",'Система'!$B$4)</f>
        <v/>
      </c>
      <c r="C823" s="14"/>
      <c r="D823" s="14"/>
      <c r="E823" s="14"/>
      <c r="F823" s="14"/>
      <c r="G823" s="14"/>
      <c r="H823" s="14"/>
      <c r="I823" s="23" t="str">
        <f t="array" ref="I823">IF(J823="","",XLOOKUP(J823,selector_07,selector_07_ids,""))</f>
        <v/>
      </c>
      <c r="J823" s="25"/>
      <c r="K823" s="14"/>
      <c r="L823" s="23" t="str">
        <f t="array" ref="L823">IF(M823="","",XLOOKUP(M823,selector_04,selector_04_ids,""))</f>
        <v/>
      </c>
      <c r="M823" s="25"/>
      <c r="N823" s="14"/>
      <c r="O823" s="27"/>
      <c r="P823" s="14"/>
    </row>
    <row r="824">
      <c r="A824" s="14"/>
      <c r="B824" s="23" t="str">
        <f>IF($A824="","",'Система'!$B$4)</f>
        <v/>
      </c>
      <c r="C824" s="14"/>
      <c r="D824" s="14"/>
      <c r="E824" s="14"/>
      <c r="F824" s="14"/>
      <c r="G824" s="14"/>
      <c r="H824" s="14"/>
      <c r="I824" s="23" t="str">
        <f t="array" ref="I824">IF(J824="","",XLOOKUP(J824,selector_07,selector_07_ids,""))</f>
        <v/>
      </c>
      <c r="J824" s="25"/>
      <c r="K824" s="14"/>
      <c r="L824" s="23" t="str">
        <f t="array" ref="L824">IF(M824="","",XLOOKUP(M824,selector_04,selector_04_ids,""))</f>
        <v/>
      </c>
      <c r="M824" s="25"/>
      <c r="N824" s="14"/>
      <c r="O824" s="27"/>
      <c r="P824" s="14"/>
    </row>
    <row r="825">
      <c r="A825" s="14"/>
      <c r="B825" s="23" t="str">
        <f>IF($A825="","",'Система'!$B$4)</f>
        <v/>
      </c>
      <c r="C825" s="14"/>
      <c r="D825" s="14"/>
      <c r="E825" s="14"/>
      <c r="F825" s="14"/>
      <c r="G825" s="14"/>
      <c r="H825" s="14"/>
      <c r="I825" s="23" t="str">
        <f t="array" ref="I825">IF(J825="","",XLOOKUP(J825,selector_07,selector_07_ids,""))</f>
        <v/>
      </c>
      <c r="J825" s="25"/>
      <c r="K825" s="14"/>
      <c r="L825" s="23" t="str">
        <f t="array" ref="L825">IF(M825="","",XLOOKUP(M825,selector_04,selector_04_ids,""))</f>
        <v/>
      </c>
      <c r="M825" s="25"/>
      <c r="N825" s="14"/>
      <c r="O825" s="27"/>
      <c r="P825" s="14"/>
    </row>
    <row r="826">
      <c r="A826" s="14"/>
      <c r="B826" s="23" t="str">
        <f>IF($A826="","",'Система'!$B$4)</f>
        <v/>
      </c>
      <c r="C826" s="14"/>
      <c r="D826" s="14"/>
      <c r="E826" s="14"/>
      <c r="F826" s="14"/>
      <c r="G826" s="14"/>
      <c r="H826" s="14"/>
      <c r="I826" s="23" t="str">
        <f t="array" ref="I826">IF(J826="","",XLOOKUP(J826,selector_07,selector_07_ids,""))</f>
        <v/>
      </c>
      <c r="J826" s="25"/>
      <c r="K826" s="14"/>
      <c r="L826" s="23" t="str">
        <f t="array" ref="L826">IF(M826="","",XLOOKUP(M826,selector_04,selector_04_ids,""))</f>
        <v/>
      </c>
      <c r="M826" s="25"/>
      <c r="N826" s="14"/>
      <c r="O826" s="27"/>
      <c r="P826" s="14"/>
    </row>
    <row r="827">
      <c r="A827" s="14"/>
      <c r="B827" s="23" t="str">
        <f>IF($A827="","",'Система'!$B$4)</f>
        <v/>
      </c>
      <c r="C827" s="14"/>
      <c r="D827" s="14"/>
      <c r="E827" s="14"/>
      <c r="F827" s="14"/>
      <c r="G827" s="14"/>
      <c r="H827" s="14"/>
      <c r="I827" s="23" t="str">
        <f t="array" ref="I827">IF(J827="","",XLOOKUP(J827,selector_07,selector_07_ids,""))</f>
        <v/>
      </c>
      <c r="J827" s="25"/>
      <c r="K827" s="14"/>
      <c r="L827" s="23" t="str">
        <f t="array" ref="L827">IF(M827="","",XLOOKUP(M827,selector_04,selector_04_ids,""))</f>
        <v/>
      </c>
      <c r="M827" s="25"/>
      <c r="N827" s="14"/>
      <c r="O827" s="27"/>
      <c r="P827" s="14"/>
    </row>
    <row r="828">
      <c r="A828" s="14"/>
      <c r="B828" s="23" t="str">
        <f>IF($A828="","",'Система'!$B$4)</f>
        <v/>
      </c>
      <c r="C828" s="14"/>
      <c r="D828" s="14"/>
      <c r="E828" s="14"/>
      <c r="F828" s="14"/>
      <c r="G828" s="14"/>
      <c r="H828" s="14"/>
      <c r="I828" s="23" t="str">
        <f t="array" ref="I828">IF(J828="","",XLOOKUP(J828,selector_07,selector_07_ids,""))</f>
        <v/>
      </c>
      <c r="J828" s="25"/>
      <c r="K828" s="14"/>
      <c r="L828" s="23" t="str">
        <f t="array" ref="L828">IF(M828="","",XLOOKUP(M828,selector_04,selector_04_ids,""))</f>
        <v/>
      </c>
      <c r="M828" s="25"/>
      <c r="N828" s="14"/>
      <c r="O828" s="27"/>
      <c r="P828" s="14"/>
    </row>
    <row r="829">
      <c r="A829" s="14"/>
      <c r="B829" s="23" t="str">
        <f>IF($A829="","",'Система'!$B$4)</f>
        <v/>
      </c>
      <c r="C829" s="14"/>
      <c r="D829" s="14"/>
      <c r="E829" s="14"/>
      <c r="F829" s="14"/>
      <c r="G829" s="14"/>
      <c r="H829" s="14"/>
      <c r="I829" s="23" t="str">
        <f t="array" ref="I829">IF(J829="","",XLOOKUP(J829,selector_07,selector_07_ids,""))</f>
        <v/>
      </c>
      <c r="J829" s="25"/>
      <c r="K829" s="14"/>
      <c r="L829" s="23" t="str">
        <f t="array" ref="L829">IF(M829="","",XLOOKUP(M829,selector_04,selector_04_ids,""))</f>
        <v/>
      </c>
      <c r="M829" s="25"/>
      <c r="N829" s="14"/>
      <c r="O829" s="27"/>
      <c r="P829" s="14"/>
    </row>
    <row r="830">
      <c r="A830" s="14"/>
      <c r="B830" s="23" t="str">
        <f>IF($A830="","",'Система'!$B$4)</f>
        <v/>
      </c>
      <c r="C830" s="14"/>
      <c r="D830" s="14"/>
      <c r="E830" s="14"/>
      <c r="F830" s="14"/>
      <c r="G830" s="14"/>
      <c r="H830" s="14"/>
      <c r="I830" s="23" t="str">
        <f t="array" ref="I830">IF(J830="","",XLOOKUP(J830,selector_07,selector_07_ids,""))</f>
        <v/>
      </c>
      <c r="J830" s="25"/>
      <c r="K830" s="14"/>
      <c r="L830" s="23" t="str">
        <f t="array" ref="L830">IF(M830="","",XLOOKUP(M830,selector_04,selector_04_ids,""))</f>
        <v/>
      </c>
      <c r="M830" s="25"/>
      <c r="N830" s="14"/>
      <c r="O830" s="27"/>
      <c r="P830" s="14"/>
    </row>
    <row r="831">
      <c r="A831" s="14"/>
      <c r="B831" s="23" t="str">
        <f>IF($A831="","",'Система'!$B$4)</f>
        <v/>
      </c>
      <c r="C831" s="14"/>
      <c r="D831" s="14"/>
      <c r="E831" s="14"/>
      <c r="F831" s="14"/>
      <c r="G831" s="14"/>
      <c r="H831" s="14"/>
      <c r="I831" s="23" t="str">
        <f t="array" ref="I831">IF(J831="","",XLOOKUP(J831,selector_07,selector_07_ids,""))</f>
        <v/>
      </c>
      <c r="J831" s="25"/>
      <c r="K831" s="14"/>
      <c r="L831" s="23" t="str">
        <f t="array" ref="L831">IF(M831="","",XLOOKUP(M831,selector_04,selector_04_ids,""))</f>
        <v/>
      </c>
      <c r="M831" s="25"/>
      <c r="N831" s="14"/>
      <c r="O831" s="27"/>
      <c r="P831" s="14"/>
    </row>
    <row r="832">
      <c r="A832" s="14"/>
      <c r="B832" s="23" t="str">
        <f>IF($A832="","",'Система'!$B$4)</f>
        <v/>
      </c>
      <c r="C832" s="14"/>
      <c r="D832" s="14"/>
      <c r="E832" s="14"/>
      <c r="F832" s="14"/>
      <c r="G832" s="14"/>
      <c r="H832" s="14"/>
      <c r="I832" s="23" t="str">
        <f t="array" ref="I832">IF(J832="","",XLOOKUP(J832,selector_07,selector_07_ids,""))</f>
        <v/>
      </c>
      <c r="J832" s="25"/>
      <c r="K832" s="14"/>
      <c r="L832" s="23" t="str">
        <f t="array" ref="L832">IF(M832="","",XLOOKUP(M832,selector_04,selector_04_ids,""))</f>
        <v/>
      </c>
      <c r="M832" s="25"/>
      <c r="N832" s="14"/>
      <c r="O832" s="27"/>
      <c r="P832" s="14"/>
    </row>
    <row r="833">
      <c r="A833" s="14"/>
      <c r="B833" s="23" t="str">
        <f>IF($A833="","",'Система'!$B$4)</f>
        <v/>
      </c>
      <c r="C833" s="14"/>
      <c r="D833" s="14"/>
      <c r="E833" s="14"/>
      <c r="F833" s="14"/>
      <c r="G833" s="14"/>
      <c r="H833" s="14"/>
      <c r="I833" s="23" t="str">
        <f t="array" ref="I833">IF(J833="","",XLOOKUP(J833,selector_07,selector_07_ids,""))</f>
        <v/>
      </c>
      <c r="J833" s="25"/>
      <c r="K833" s="14"/>
      <c r="L833" s="23" t="str">
        <f t="array" ref="L833">IF(M833="","",XLOOKUP(M833,selector_04,selector_04_ids,""))</f>
        <v/>
      </c>
      <c r="M833" s="25"/>
      <c r="N833" s="14"/>
      <c r="O833" s="27"/>
      <c r="P833" s="14"/>
    </row>
    <row r="834">
      <c r="A834" s="14"/>
      <c r="B834" s="23" t="str">
        <f>IF($A834="","",'Система'!$B$4)</f>
        <v/>
      </c>
      <c r="C834" s="14"/>
      <c r="D834" s="14"/>
      <c r="E834" s="14"/>
      <c r="F834" s="14"/>
      <c r="G834" s="14"/>
      <c r="H834" s="14"/>
      <c r="I834" s="23" t="str">
        <f t="array" ref="I834">IF(J834="","",XLOOKUP(J834,selector_07,selector_07_ids,""))</f>
        <v/>
      </c>
      <c r="J834" s="25"/>
      <c r="K834" s="14"/>
      <c r="L834" s="23" t="str">
        <f t="array" ref="L834">IF(M834="","",XLOOKUP(M834,selector_04,selector_04_ids,""))</f>
        <v/>
      </c>
      <c r="M834" s="25"/>
      <c r="N834" s="14"/>
      <c r="O834" s="27"/>
      <c r="P834" s="14"/>
    </row>
    <row r="835">
      <c r="A835" s="14"/>
      <c r="B835" s="23" t="str">
        <f>IF($A835="","",'Система'!$B$4)</f>
        <v/>
      </c>
      <c r="C835" s="14"/>
      <c r="D835" s="14"/>
      <c r="E835" s="14"/>
      <c r="F835" s="14"/>
      <c r="G835" s="14"/>
      <c r="H835" s="14"/>
      <c r="I835" s="23" t="str">
        <f t="array" ref="I835">IF(J835="","",XLOOKUP(J835,selector_07,selector_07_ids,""))</f>
        <v/>
      </c>
      <c r="J835" s="25"/>
      <c r="K835" s="14"/>
      <c r="L835" s="23" t="str">
        <f t="array" ref="L835">IF(M835="","",XLOOKUP(M835,selector_04,selector_04_ids,""))</f>
        <v/>
      </c>
      <c r="M835" s="25"/>
      <c r="N835" s="14"/>
      <c r="O835" s="27"/>
      <c r="P835" s="14"/>
    </row>
    <row r="836">
      <c r="A836" s="14"/>
      <c r="B836" s="23" t="str">
        <f>IF($A836="","",'Система'!$B$4)</f>
        <v/>
      </c>
      <c r="C836" s="14"/>
      <c r="D836" s="14"/>
      <c r="E836" s="14"/>
      <c r="F836" s="14"/>
      <c r="G836" s="14"/>
      <c r="H836" s="14"/>
      <c r="I836" s="23" t="str">
        <f t="array" ref="I836">IF(J836="","",XLOOKUP(J836,selector_07,selector_07_ids,""))</f>
        <v/>
      </c>
      <c r="J836" s="25"/>
      <c r="K836" s="14"/>
      <c r="L836" s="23" t="str">
        <f t="array" ref="L836">IF(M836="","",XLOOKUP(M836,selector_04,selector_04_ids,""))</f>
        <v/>
      </c>
      <c r="M836" s="25"/>
      <c r="N836" s="14"/>
      <c r="O836" s="27"/>
      <c r="P836" s="14"/>
    </row>
    <row r="837">
      <c r="A837" s="14"/>
      <c r="B837" s="23" t="str">
        <f>IF($A837="","",'Система'!$B$4)</f>
        <v/>
      </c>
      <c r="C837" s="14"/>
      <c r="D837" s="14"/>
      <c r="E837" s="14"/>
      <c r="F837" s="14"/>
      <c r="G837" s="14"/>
      <c r="H837" s="14"/>
      <c r="I837" s="23" t="str">
        <f t="array" ref="I837">IF(J837="","",XLOOKUP(J837,selector_07,selector_07_ids,""))</f>
        <v/>
      </c>
      <c r="J837" s="25"/>
      <c r="K837" s="14"/>
      <c r="L837" s="23" t="str">
        <f t="array" ref="L837">IF(M837="","",XLOOKUP(M837,selector_04,selector_04_ids,""))</f>
        <v/>
      </c>
      <c r="M837" s="25"/>
      <c r="N837" s="14"/>
      <c r="O837" s="27"/>
      <c r="P837" s="14"/>
    </row>
    <row r="838">
      <c r="A838" s="14"/>
      <c r="B838" s="23" t="str">
        <f>IF($A838="","",'Система'!$B$4)</f>
        <v/>
      </c>
      <c r="C838" s="14"/>
      <c r="D838" s="14"/>
      <c r="E838" s="14"/>
      <c r="F838" s="14"/>
      <c r="G838" s="14"/>
      <c r="H838" s="14"/>
      <c r="I838" s="23" t="str">
        <f t="array" ref="I838">IF(J838="","",XLOOKUP(J838,selector_07,selector_07_ids,""))</f>
        <v/>
      </c>
      <c r="J838" s="25"/>
      <c r="K838" s="14"/>
      <c r="L838" s="23" t="str">
        <f t="array" ref="L838">IF(M838="","",XLOOKUP(M838,selector_04,selector_04_ids,""))</f>
        <v/>
      </c>
      <c r="M838" s="25"/>
      <c r="N838" s="14"/>
      <c r="O838" s="27"/>
      <c r="P838" s="14"/>
    </row>
    <row r="839">
      <c r="A839" s="14"/>
      <c r="B839" s="23" t="str">
        <f>IF($A839="","",'Система'!$B$4)</f>
        <v/>
      </c>
      <c r="C839" s="14"/>
      <c r="D839" s="14"/>
      <c r="E839" s="14"/>
      <c r="F839" s="14"/>
      <c r="G839" s="14"/>
      <c r="H839" s="14"/>
      <c r="I839" s="23" t="str">
        <f t="array" ref="I839">IF(J839="","",XLOOKUP(J839,selector_07,selector_07_ids,""))</f>
        <v/>
      </c>
      <c r="J839" s="25"/>
      <c r="K839" s="14"/>
      <c r="L839" s="23" t="str">
        <f t="array" ref="L839">IF(M839="","",XLOOKUP(M839,selector_04,selector_04_ids,""))</f>
        <v/>
      </c>
      <c r="M839" s="25"/>
      <c r="N839" s="14"/>
      <c r="O839" s="27"/>
      <c r="P839" s="14"/>
    </row>
    <row r="840">
      <c r="A840" s="14"/>
      <c r="B840" s="23" t="str">
        <f>IF($A840="","",'Система'!$B$4)</f>
        <v/>
      </c>
      <c r="C840" s="14"/>
      <c r="D840" s="14"/>
      <c r="E840" s="14"/>
      <c r="F840" s="14"/>
      <c r="G840" s="14"/>
      <c r="H840" s="14"/>
      <c r="I840" s="23" t="str">
        <f t="array" ref="I840">IF(J840="","",XLOOKUP(J840,selector_07,selector_07_ids,""))</f>
        <v/>
      </c>
      <c r="J840" s="25"/>
      <c r="K840" s="14"/>
      <c r="L840" s="23" t="str">
        <f t="array" ref="L840">IF(M840="","",XLOOKUP(M840,selector_04,selector_04_ids,""))</f>
        <v/>
      </c>
      <c r="M840" s="25"/>
      <c r="N840" s="14"/>
      <c r="O840" s="27"/>
      <c r="P840" s="14"/>
    </row>
    <row r="841">
      <c r="A841" s="14"/>
      <c r="B841" s="23" t="str">
        <f>IF($A841="","",'Система'!$B$4)</f>
        <v/>
      </c>
      <c r="C841" s="14"/>
      <c r="D841" s="14"/>
      <c r="E841" s="14"/>
      <c r="F841" s="14"/>
      <c r="G841" s="14"/>
      <c r="H841" s="14"/>
      <c r="I841" s="23" t="str">
        <f t="array" ref="I841">IF(J841="","",XLOOKUP(J841,selector_07,selector_07_ids,""))</f>
        <v/>
      </c>
      <c r="J841" s="25"/>
      <c r="K841" s="14"/>
      <c r="L841" s="23" t="str">
        <f t="array" ref="L841">IF(M841="","",XLOOKUP(M841,selector_04,selector_04_ids,""))</f>
        <v/>
      </c>
      <c r="M841" s="25"/>
      <c r="N841" s="14"/>
      <c r="O841" s="27"/>
      <c r="P841" s="14"/>
    </row>
    <row r="842">
      <c r="A842" s="14"/>
      <c r="B842" s="23" t="str">
        <f>IF($A842="","",'Система'!$B$4)</f>
        <v/>
      </c>
      <c r="C842" s="14"/>
      <c r="D842" s="14"/>
      <c r="E842" s="14"/>
      <c r="F842" s="14"/>
      <c r="G842" s="14"/>
      <c r="H842" s="14"/>
      <c r="I842" s="23" t="str">
        <f t="array" ref="I842">IF(J842="","",XLOOKUP(J842,selector_07,selector_07_ids,""))</f>
        <v/>
      </c>
      <c r="J842" s="25"/>
      <c r="K842" s="14"/>
      <c r="L842" s="23" t="str">
        <f t="array" ref="L842">IF(M842="","",XLOOKUP(M842,selector_04,selector_04_ids,""))</f>
        <v/>
      </c>
      <c r="M842" s="25"/>
      <c r="N842" s="14"/>
      <c r="O842" s="27"/>
      <c r="P842" s="14"/>
    </row>
    <row r="843">
      <c r="A843" s="14"/>
      <c r="B843" s="23" t="str">
        <f>IF($A843="","",'Система'!$B$4)</f>
        <v/>
      </c>
      <c r="C843" s="14"/>
      <c r="D843" s="14"/>
      <c r="E843" s="14"/>
      <c r="F843" s="14"/>
      <c r="G843" s="14"/>
      <c r="H843" s="14"/>
      <c r="I843" s="23" t="str">
        <f t="array" ref="I843">IF(J843="","",XLOOKUP(J843,selector_07,selector_07_ids,""))</f>
        <v/>
      </c>
      <c r="J843" s="25"/>
      <c r="K843" s="14"/>
      <c r="L843" s="23" t="str">
        <f t="array" ref="L843">IF(M843="","",XLOOKUP(M843,selector_04,selector_04_ids,""))</f>
        <v/>
      </c>
      <c r="M843" s="25"/>
      <c r="N843" s="14"/>
      <c r="O843" s="27"/>
      <c r="P843" s="14"/>
    </row>
    <row r="844">
      <c r="A844" s="14"/>
      <c r="B844" s="23" t="str">
        <f>IF($A844="","",'Система'!$B$4)</f>
        <v/>
      </c>
      <c r="C844" s="14"/>
      <c r="D844" s="14"/>
      <c r="E844" s="14"/>
      <c r="F844" s="14"/>
      <c r="G844" s="14"/>
      <c r="H844" s="14"/>
      <c r="I844" s="23" t="str">
        <f t="array" ref="I844">IF(J844="","",XLOOKUP(J844,selector_07,selector_07_ids,""))</f>
        <v/>
      </c>
      <c r="J844" s="25"/>
      <c r="K844" s="14"/>
      <c r="L844" s="23" t="str">
        <f t="array" ref="L844">IF(M844="","",XLOOKUP(M844,selector_04,selector_04_ids,""))</f>
        <v/>
      </c>
      <c r="M844" s="25"/>
      <c r="N844" s="14"/>
      <c r="O844" s="27"/>
      <c r="P844" s="14"/>
    </row>
    <row r="845">
      <c r="A845" s="14"/>
      <c r="B845" s="23" t="str">
        <f>IF($A845="","",'Система'!$B$4)</f>
        <v/>
      </c>
      <c r="C845" s="14"/>
      <c r="D845" s="14"/>
      <c r="E845" s="14"/>
      <c r="F845" s="14"/>
      <c r="G845" s="14"/>
      <c r="H845" s="14"/>
      <c r="I845" s="23" t="str">
        <f t="array" ref="I845">IF(J845="","",XLOOKUP(J845,selector_07,selector_07_ids,""))</f>
        <v/>
      </c>
      <c r="J845" s="25"/>
      <c r="K845" s="14"/>
      <c r="L845" s="23" t="str">
        <f t="array" ref="L845">IF(M845="","",XLOOKUP(M845,selector_04,selector_04_ids,""))</f>
        <v/>
      </c>
      <c r="M845" s="25"/>
      <c r="N845" s="14"/>
      <c r="O845" s="27"/>
      <c r="P845" s="14"/>
    </row>
    <row r="846">
      <c r="A846" s="14"/>
      <c r="B846" s="23" t="str">
        <f>IF($A846="","",'Система'!$B$4)</f>
        <v/>
      </c>
      <c r="C846" s="14"/>
      <c r="D846" s="14"/>
      <c r="E846" s="14"/>
      <c r="F846" s="14"/>
      <c r="G846" s="14"/>
      <c r="H846" s="14"/>
      <c r="I846" s="23" t="str">
        <f t="array" ref="I846">IF(J846="","",XLOOKUP(J846,selector_07,selector_07_ids,""))</f>
        <v/>
      </c>
      <c r="J846" s="25"/>
      <c r="K846" s="14"/>
      <c r="L846" s="23" t="str">
        <f t="array" ref="L846">IF(M846="","",XLOOKUP(M846,selector_04,selector_04_ids,""))</f>
        <v/>
      </c>
      <c r="M846" s="25"/>
      <c r="N846" s="14"/>
      <c r="O846" s="27"/>
      <c r="P846" s="14"/>
    </row>
    <row r="847">
      <c r="A847" s="14"/>
      <c r="B847" s="23" t="str">
        <f>IF($A847="","",'Система'!$B$4)</f>
        <v/>
      </c>
      <c r="C847" s="14"/>
      <c r="D847" s="14"/>
      <c r="E847" s="14"/>
      <c r="F847" s="14"/>
      <c r="G847" s="14"/>
      <c r="H847" s="14"/>
      <c r="I847" s="23" t="str">
        <f t="array" ref="I847">IF(J847="","",XLOOKUP(J847,selector_07,selector_07_ids,""))</f>
        <v/>
      </c>
      <c r="J847" s="25"/>
      <c r="K847" s="14"/>
      <c r="L847" s="23" t="str">
        <f t="array" ref="L847">IF(M847="","",XLOOKUP(M847,selector_04,selector_04_ids,""))</f>
        <v/>
      </c>
      <c r="M847" s="25"/>
      <c r="N847" s="14"/>
      <c r="O847" s="27"/>
      <c r="P847" s="14"/>
    </row>
    <row r="848">
      <c r="A848" s="14"/>
      <c r="B848" s="23" t="str">
        <f>IF($A848="","",'Система'!$B$4)</f>
        <v/>
      </c>
      <c r="C848" s="14"/>
      <c r="D848" s="14"/>
      <c r="E848" s="14"/>
      <c r="F848" s="14"/>
      <c r="G848" s="14"/>
      <c r="H848" s="14"/>
      <c r="I848" s="23" t="str">
        <f t="array" ref="I848">IF(J848="","",XLOOKUP(J848,selector_07,selector_07_ids,""))</f>
        <v/>
      </c>
      <c r="J848" s="25"/>
      <c r="K848" s="14"/>
      <c r="L848" s="23" t="str">
        <f t="array" ref="L848">IF(M848="","",XLOOKUP(M848,selector_04,selector_04_ids,""))</f>
        <v/>
      </c>
      <c r="M848" s="25"/>
      <c r="N848" s="14"/>
      <c r="O848" s="27"/>
      <c r="P848" s="14"/>
    </row>
    <row r="849">
      <c r="A849" s="14"/>
      <c r="B849" s="23" t="str">
        <f>IF($A849="","",'Система'!$B$4)</f>
        <v/>
      </c>
      <c r="C849" s="14"/>
      <c r="D849" s="14"/>
      <c r="E849" s="14"/>
      <c r="F849" s="14"/>
      <c r="G849" s="14"/>
      <c r="H849" s="14"/>
      <c r="I849" s="23" t="str">
        <f t="array" ref="I849">IF(J849="","",XLOOKUP(J849,selector_07,selector_07_ids,""))</f>
        <v/>
      </c>
      <c r="J849" s="25"/>
      <c r="K849" s="14"/>
      <c r="L849" s="23" t="str">
        <f t="array" ref="L849">IF(M849="","",XLOOKUP(M849,selector_04,selector_04_ids,""))</f>
        <v/>
      </c>
      <c r="M849" s="25"/>
      <c r="N849" s="14"/>
      <c r="O849" s="27"/>
      <c r="P849" s="14"/>
    </row>
    <row r="850">
      <c r="A850" s="14"/>
      <c r="B850" s="23" t="str">
        <f>IF($A850="","",'Система'!$B$4)</f>
        <v/>
      </c>
      <c r="C850" s="14"/>
      <c r="D850" s="14"/>
      <c r="E850" s="14"/>
      <c r="F850" s="14"/>
      <c r="G850" s="14"/>
      <c r="H850" s="14"/>
      <c r="I850" s="23" t="str">
        <f t="array" ref="I850">IF(J850="","",XLOOKUP(J850,selector_07,selector_07_ids,""))</f>
        <v/>
      </c>
      <c r="J850" s="25"/>
      <c r="K850" s="14"/>
      <c r="L850" s="23" t="str">
        <f t="array" ref="L850">IF(M850="","",XLOOKUP(M850,selector_04,selector_04_ids,""))</f>
        <v/>
      </c>
      <c r="M850" s="25"/>
      <c r="N850" s="14"/>
      <c r="O850" s="27"/>
      <c r="P850" s="14"/>
    </row>
    <row r="851">
      <c r="A851" s="14"/>
      <c r="B851" s="23" t="str">
        <f>IF($A851="","",'Система'!$B$4)</f>
        <v/>
      </c>
      <c r="C851" s="14"/>
      <c r="D851" s="14"/>
      <c r="E851" s="14"/>
      <c r="F851" s="14"/>
      <c r="G851" s="14"/>
      <c r="H851" s="14"/>
      <c r="I851" s="23" t="str">
        <f t="array" ref="I851">IF(J851="","",XLOOKUP(J851,selector_07,selector_07_ids,""))</f>
        <v/>
      </c>
      <c r="J851" s="25"/>
      <c r="K851" s="14"/>
      <c r="L851" s="23" t="str">
        <f t="array" ref="L851">IF(M851="","",XLOOKUP(M851,selector_04,selector_04_ids,""))</f>
        <v/>
      </c>
      <c r="M851" s="25"/>
      <c r="N851" s="14"/>
      <c r="O851" s="27"/>
      <c r="P851" s="14"/>
    </row>
    <row r="852">
      <c r="A852" s="14"/>
      <c r="B852" s="23" t="str">
        <f>IF($A852="","",'Система'!$B$4)</f>
        <v/>
      </c>
      <c r="C852" s="14"/>
      <c r="D852" s="14"/>
      <c r="E852" s="14"/>
      <c r="F852" s="14"/>
      <c r="G852" s="14"/>
      <c r="H852" s="14"/>
      <c r="I852" s="23" t="str">
        <f t="array" ref="I852">IF(J852="","",XLOOKUP(J852,selector_07,selector_07_ids,""))</f>
        <v/>
      </c>
      <c r="J852" s="25"/>
      <c r="K852" s="14"/>
      <c r="L852" s="23" t="str">
        <f t="array" ref="L852">IF(M852="","",XLOOKUP(M852,selector_04,selector_04_ids,""))</f>
        <v/>
      </c>
      <c r="M852" s="25"/>
      <c r="N852" s="14"/>
      <c r="O852" s="27"/>
      <c r="P852" s="14"/>
    </row>
    <row r="853">
      <c r="A853" s="14"/>
      <c r="B853" s="23" t="str">
        <f>IF($A853="","",'Система'!$B$4)</f>
        <v/>
      </c>
      <c r="C853" s="14"/>
      <c r="D853" s="14"/>
      <c r="E853" s="14"/>
      <c r="F853" s="14"/>
      <c r="G853" s="14"/>
      <c r="H853" s="14"/>
      <c r="I853" s="23" t="str">
        <f t="array" ref="I853">IF(J853="","",XLOOKUP(J853,selector_07,selector_07_ids,""))</f>
        <v/>
      </c>
      <c r="J853" s="25"/>
      <c r="K853" s="14"/>
      <c r="L853" s="23" t="str">
        <f t="array" ref="L853">IF(M853="","",XLOOKUP(M853,selector_04,selector_04_ids,""))</f>
        <v/>
      </c>
      <c r="M853" s="25"/>
      <c r="N853" s="14"/>
      <c r="O853" s="27"/>
      <c r="P853" s="14"/>
    </row>
    <row r="854">
      <c r="A854" s="14"/>
      <c r="B854" s="23" t="str">
        <f>IF($A854="","",'Система'!$B$4)</f>
        <v/>
      </c>
      <c r="C854" s="14"/>
      <c r="D854" s="14"/>
      <c r="E854" s="14"/>
      <c r="F854" s="14"/>
      <c r="G854" s="14"/>
      <c r="H854" s="14"/>
      <c r="I854" s="23" t="str">
        <f t="array" ref="I854">IF(J854="","",XLOOKUP(J854,selector_07,selector_07_ids,""))</f>
        <v/>
      </c>
      <c r="J854" s="25"/>
      <c r="K854" s="14"/>
      <c r="L854" s="23" t="str">
        <f t="array" ref="L854">IF(M854="","",XLOOKUP(M854,selector_04,selector_04_ids,""))</f>
        <v/>
      </c>
      <c r="M854" s="25"/>
      <c r="N854" s="14"/>
      <c r="O854" s="27"/>
      <c r="P854" s="14"/>
    </row>
    <row r="855">
      <c r="A855" s="14"/>
      <c r="B855" s="23" t="str">
        <f>IF($A855="","",'Система'!$B$4)</f>
        <v/>
      </c>
      <c r="C855" s="14"/>
      <c r="D855" s="14"/>
      <c r="E855" s="14"/>
      <c r="F855" s="14"/>
      <c r="G855" s="14"/>
      <c r="H855" s="14"/>
      <c r="I855" s="23" t="str">
        <f t="array" ref="I855">IF(J855="","",XLOOKUP(J855,selector_07,selector_07_ids,""))</f>
        <v/>
      </c>
      <c r="J855" s="25"/>
      <c r="K855" s="14"/>
      <c r="L855" s="23" t="str">
        <f t="array" ref="L855">IF(M855="","",XLOOKUP(M855,selector_04,selector_04_ids,""))</f>
        <v/>
      </c>
      <c r="M855" s="25"/>
      <c r="N855" s="14"/>
      <c r="O855" s="27"/>
      <c r="P855" s="14"/>
    </row>
    <row r="856">
      <c r="A856" s="14"/>
      <c r="B856" s="23" t="str">
        <f>IF($A856="","",'Система'!$B$4)</f>
        <v/>
      </c>
      <c r="C856" s="14"/>
      <c r="D856" s="14"/>
      <c r="E856" s="14"/>
      <c r="F856" s="14"/>
      <c r="G856" s="14"/>
      <c r="H856" s="14"/>
      <c r="I856" s="23" t="str">
        <f t="array" ref="I856">IF(J856="","",XLOOKUP(J856,selector_07,selector_07_ids,""))</f>
        <v/>
      </c>
      <c r="J856" s="25"/>
      <c r="K856" s="14"/>
      <c r="L856" s="23" t="str">
        <f t="array" ref="L856">IF(M856="","",XLOOKUP(M856,selector_04,selector_04_ids,""))</f>
        <v/>
      </c>
      <c r="M856" s="25"/>
      <c r="N856" s="14"/>
      <c r="O856" s="27"/>
      <c r="P856" s="14"/>
    </row>
    <row r="857">
      <c r="A857" s="14"/>
      <c r="B857" s="23" t="str">
        <f>IF($A857="","",'Система'!$B$4)</f>
        <v/>
      </c>
      <c r="C857" s="14"/>
      <c r="D857" s="14"/>
      <c r="E857" s="14"/>
      <c r="F857" s="14"/>
      <c r="G857" s="14"/>
      <c r="H857" s="14"/>
      <c r="I857" s="23" t="str">
        <f t="array" ref="I857">IF(J857="","",XLOOKUP(J857,selector_07,selector_07_ids,""))</f>
        <v/>
      </c>
      <c r="J857" s="25"/>
      <c r="K857" s="14"/>
      <c r="L857" s="23" t="str">
        <f t="array" ref="L857">IF(M857="","",XLOOKUP(M857,selector_04,selector_04_ids,""))</f>
        <v/>
      </c>
      <c r="M857" s="25"/>
      <c r="N857" s="14"/>
      <c r="O857" s="27"/>
      <c r="P857" s="14"/>
    </row>
    <row r="858">
      <c r="A858" s="14"/>
      <c r="B858" s="23" t="str">
        <f>IF($A858="","",'Система'!$B$4)</f>
        <v/>
      </c>
      <c r="C858" s="14"/>
      <c r="D858" s="14"/>
      <c r="E858" s="14"/>
      <c r="F858" s="14"/>
      <c r="G858" s="14"/>
      <c r="H858" s="14"/>
      <c r="I858" s="23" t="str">
        <f t="array" ref="I858">IF(J858="","",XLOOKUP(J858,selector_07,selector_07_ids,""))</f>
        <v/>
      </c>
      <c r="J858" s="25"/>
      <c r="K858" s="14"/>
      <c r="L858" s="23" t="str">
        <f t="array" ref="L858">IF(M858="","",XLOOKUP(M858,selector_04,selector_04_ids,""))</f>
        <v/>
      </c>
      <c r="M858" s="25"/>
      <c r="N858" s="14"/>
      <c r="O858" s="27"/>
      <c r="P858" s="14"/>
    </row>
    <row r="859">
      <c r="A859" s="14"/>
      <c r="B859" s="23" t="str">
        <f>IF($A859="","",'Система'!$B$4)</f>
        <v/>
      </c>
      <c r="C859" s="14"/>
      <c r="D859" s="14"/>
      <c r="E859" s="14"/>
      <c r="F859" s="14"/>
      <c r="G859" s="14"/>
      <c r="H859" s="14"/>
      <c r="I859" s="23" t="str">
        <f t="array" ref="I859">IF(J859="","",XLOOKUP(J859,selector_07,selector_07_ids,""))</f>
        <v/>
      </c>
      <c r="J859" s="25"/>
      <c r="K859" s="14"/>
      <c r="L859" s="23" t="str">
        <f t="array" ref="L859">IF(M859="","",XLOOKUP(M859,selector_04,selector_04_ids,""))</f>
        <v/>
      </c>
      <c r="M859" s="25"/>
      <c r="N859" s="14"/>
      <c r="O859" s="27"/>
      <c r="P859" s="14"/>
    </row>
    <row r="860">
      <c r="A860" s="14"/>
      <c r="B860" s="23" t="str">
        <f>IF($A860="","",'Система'!$B$4)</f>
        <v/>
      </c>
      <c r="C860" s="14"/>
      <c r="D860" s="14"/>
      <c r="E860" s="14"/>
      <c r="F860" s="14"/>
      <c r="G860" s="14"/>
      <c r="H860" s="14"/>
      <c r="I860" s="23" t="str">
        <f t="array" ref="I860">IF(J860="","",XLOOKUP(J860,selector_07,selector_07_ids,""))</f>
        <v/>
      </c>
      <c r="J860" s="25"/>
      <c r="K860" s="14"/>
      <c r="L860" s="23" t="str">
        <f t="array" ref="L860">IF(M860="","",XLOOKUP(M860,selector_04,selector_04_ids,""))</f>
        <v/>
      </c>
      <c r="M860" s="25"/>
      <c r="N860" s="14"/>
      <c r="O860" s="27"/>
      <c r="P860" s="14"/>
    </row>
    <row r="861">
      <c r="A861" s="14"/>
      <c r="B861" s="23" t="str">
        <f>IF($A861="","",'Система'!$B$4)</f>
        <v/>
      </c>
      <c r="C861" s="14"/>
      <c r="D861" s="14"/>
      <c r="E861" s="14"/>
      <c r="F861" s="14"/>
      <c r="G861" s="14"/>
      <c r="H861" s="14"/>
      <c r="I861" s="23" t="str">
        <f t="array" ref="I861">IF(J861="","",XLOOKUP(J861,selector_07,selector_07_ids,""))</f>
        <v/>
      </c>
      <c r="J861" s="25"/>
      <c r="K861" s="14"/>
      <c r="L861" s="23" t="str">
        <f t="array" ref="L861">IF(M861="","",XLOOKUP(M861,selector_04,selector_04_ids,""))</f>
        <v/>
      </c>
      <c r="M861" s="25"/>
      <c r="N861" s="14"/>
      <c r="O861" s="27"/>
      <c r="P861" s="14"/>
    </row>
    <row r="862">
      <c r="A862" s="14"/>
      <c r="B862" s="23" t="str">
        <f>IF($A862="","",'Система'!$B$4)</f>
        <v/>
      </c>
      <c r="C862" s="14"/>
      <c r="D862" s="14"/>
      <c r="E862" s="14"/>
      <c r="F862" s="14"/>
      <c r="G862" s="14"/>
      <c r="H862" s="14"/>
      <c r="I862" s="23" t="str">
        <f t="array" ref="I862">IF(J862="","",XLOOKUP(J862,selector_07,selector_07_ids,""))</f>
        <v/>
      </c>
      <c r="J862" s="25"/>
      <c r="K862" s="14"/>
      <c r="L862" s="23" t="str">
        <f t="array" ref="L862">IF(M862="","",XLOOKUP(M862,selector_04,selector_04_ids,""))</f>
        <v/>
      </c>
      <c r="M862" s="25"/>
      <c r="N862" s="14"/>
      <c r="O862" s="27"/>
      <c r="P862" s="14"/>
    </row>
    <row r="863">
      <c r="A863" s="14"/>
      <c r="B863" s="23" t="str">
        <f>IF($A863="","",'Система'!$B$4)</f>
        <v/>
      </c>
      <c r="C863" s="14"/>
      <c r="D863" s="14"/>
      <c r="E863" s="14"/>
      <c r="F863" s="14"/>
      <c r="G863" s="14"/>
      <c r="H863" s="14"/>
      <c r="I863" s="23" t="str">
        <f t="array" ref="I863">IF(J863="","",XLOOKUP(J863,selector_07,selector_07_ids,""))</f>
        <v/>
      </c>
      <c r="J863" s="25"/>
      <c r="K863" s="14"/>
      <c r="L863" s="23" t="str">
        <f t="array" ref="L863">IF(M863="","",XLOOKUP(M863,selector_04,selector_04_ids,""))</f>
        <v/>
      </c>
      <c r="M863" s="25"/>
      <c r="N863" s="14"/>
      <c r="O863" s="27"/>
      <c r="P863" s="14"/>
    </row>
    <row r="864">
      <c r="A864" s="14"/>
      <c r="B864" s="23" t="str">
        <f>IF($A864="","",'Система'!$B$4)</f>
        <v/>
      </c>
      <c r="C864" s="14"/>
      <c r="D864" s="14"/>
      <c r="E864" s="14"/>
      <c r="F864" s="14"/>
      <c r="G864" s="14"/>
      <c r="H864" s="14"/>
      <c r="I864" s="23" t="str">
        <f t="array" ref="I864">IF(J864="","",XLOOKUP(J864,selector_07,selector_07_ids,""))</f>
        <v/>
      </c>
      <c r="J864" s="25"/>
      <c r="K864" s="14"/>
      <c r="L864" s="23" t="str">
        <f t="array" ref="L864">IF(M864="","",XLOOKUP(M864,selector_04,selector_04_ids,""))</f>
        <v/>
      </c>
      <c r="M864" s="25"/>
      <c r="N864" s="14"/>
      <c r="O864" s="27"/>
      <c r="P864" s="14"/>
    </row>
    <row r="865">
      <c r="A865" s="14"/>
      <c r="B865" s="23" t="str">
        <f>IF($A865="","",'Система'!$B$4)</f>
        <v/>
      </c>
      <c r="C865" s="14"/>
      <c r="D865" s="14"/>
      <c r="E865" s="14"/>
      <c r="F865" s="14"/>
      <c r="G865" s="14"/>
      <c r="H865" s="14"/>
      <c r="I865" s="23" t="str">
        <f t="array" ref="I865">IF(J865="","",XLOOKUP(J865,selector_07,selector_07_ids,""))</f>
        <v/>
      </c>
      <c r="J865" s="25"/>
      <c r="K865" s="14"/>
      <c r="L865" s="23" t="str">
        <f t="array" ref="L865">IF(M865="","",XLOOKUP(M865,selector_04,selector_04_ids,""))</f>
        <v/>
      </c>
      <c r="M865" s="25"/>
      <c r="N865" s="14"/>
      <c r="O865" s="27"/>
      <c r="P865" s="14"/>
    </row>
    <row r="866">
      <c r="A866" s="14"/>
      <c r="B866" s="23" t="str">
        <f>IF($A866="","",'Система'!$B$4)</f>
        <v/>
      </c>
      <c r="C866" s="14"/>
      <c r="D866" s="14"/>
      <c r="E866" s="14"/>
      <c r="F866" s="14"/>
      <c r="G866" s="14"/>
      <c r="H866" s="14"/>
      <c r="I866" s="23" t="str">
        <f t="array" ref="I866">IF(J866="","",XLOOKUP(J866,selector_07,selector_07_ids,""))</f>
        <v/>
      </c>
      <c r="J866" s="25"/>
      <c r="K866" s="14"/>
      <c r="L866" s="23" t="str">
        <f t="array" ref="L866">IF(M866="","",XLOOKUP(M866,selector_04,selector_04_ids,""))</f>
        <v/>
      </c>
      <c r="M866" s="25"/>
      <c r="N866" s="14"/>
      <c r="O866" s="27"/>
      <c r="P866" s="14"/>
    </row>
    <row r="867">
      <c r="A867" s="14"/>
      <c r="B867" s="23" t="str">
        <f>IF($A867="","",'Система'!$B$4)</f>
        <v/>
      </c>
      <c r="C867" s="14"/>
      <c r="D867" s="14"/>
      <c r="E867" s="14"/>
      <c r="F867" s="14"/>
      <c r="G867" s="14"/>
      <c r="H867" s="14"/>
      <c r="I867" s="23" t="str">
        <f t="array" ref="I867">IF(J867="","",XLOOKUP(J867,selector_07,selector_07_ids,""))</f>
        <v/>
      </c>
      <c r="J867" s="25"/>
      <c r="K867" s="14"/>
      <c r="L867" s="23" t="str">
        <f t="array" ref="L867">IF(M867="","",XLOOKUP(M867,selector_04,selector_04_ids,""))</f>
        <v/>
      </c>
      <c r="M867" s="25"/>
      <c r="N867" s="14"/>
      <c r="O867" s="27"/>
      <c r="P867" s="14"/>
    </row>
    <row r="868">
      <c r="A868" s="14"/>
      <c r="B868" s="23" t="str">
        <f>IF($A868="","",'Система'!$B$4)</f>
        <v/>
      </c>
      <c r="C868" s="14"/>
      <c r="D868" s="14"/>
      <c r="E868" s="14"/>
      <c r="F868" s="14"/>
      <c r="G868" s="14"/>
      <c r="H868" s="14"/>
      <c r="I868" s="23" t="str">
        <f t="array" ref="I868">IF(J868="","",XLOOKUP(J868,selector_07,selector_07_ids,""))</f>
        <v/>
      </c>
      <c r="J868" s="25"/>
      <c r="K868" s="14"/>
      <c r="L868" s="23" t="str">
        <f t="array" ref="L868">IF(M868="","",XLOOKUP(M868,selector_04,selector_04_ids,""))</f>
        <v/>
      </c>
      <c r="M868" s="25"/>
      <c r="N868" s="14"/>
      <c r="O868" s="27"/>
      <c r="P868" s="14"/>
    </row>
    <row r="869">
      <c r="A869" s="14"/>
      <c r="B869" s="23" t="str">
        <f>IF($A869="","",'Система'!$B$4)</f>
        <v/>
      </c>
      <c r="C869" s="14"/>
      <c r="D869" s="14"/>
      <c r="E869" s="14"/>
      <c r="F869" s="14"/>
      <c r="G869" s="14"/>
      <c r="H869" s="14"/>
      <c r="I869" s="23" t="str">
        <f t="array" ref="I869">IF(J869="","",XLOOKUP(J869,selector_07,selector_07_ids,""))</f>
        <v/>
      </c>
      <c r="J869" s="25"/>
      <c r="K869" s="14"/>
      <c r="L869" s="23" t="str">
        <f t="array" ref="L869">IF(M869="","",XLOOKUP(M869,selector_04,selector_04_ids,""))</f>
        <v/>
      </c>
      <c r="M869" s="25"/>
      <c r="N869" s="14"/>
      <c r="O869" s="27"/>
      <c r="P869" s="14"/>
    </row>
    <row r="870">
      <c r="A870" s="14"/>
      <c r="B870" s="23" t="str">
        <f>IF($A870="","",'Система'!$B$4)</f>
        <v/>
      </c>
      <c r="C870" s="14"/>
      <c r="D870" s="14"/>
      <c r="E870" s="14"/>
      <c r="F870" s="14"/>
      <c r="G870" s="14"/>
      <c r="H870" s="14"/>
      <c r="I870" s="23" t="str">
        <f t="array" ref="I870">IF(J870="","",XLOOKUP(J870,selector_07,selector_07_ids,""))</f>
        <v/>
      </c>
      <c r="J870" s="25"/>
      <c r="K870" s="14"/>
      <c r="L870" s="23" t="str">
        <f t="array" ref="L870">IF(M870="","",XLOOKUP(M870,selector_04,selector_04_ids,""))</f>
        <v/>
      </c>
      <c r="M870" s="25"/>
      <c r="N870" s="14"/>
      <c r="O870" s="27"/>
      <c r="P870" s="14"/>
    </row>
    <row r="871">
      <c r="A871" s="14"/>
      <c r="B871" s="23" t="str">
        <f>IF($A871="","",'Система'!$B$4)</f>
        <v/>
      </c>
      <c r="C871" s="14"/>
      <c r="D871" s="14"/>
      <c r="E871" s="14"/>
      <c r="F871" s="14"/>
      <c r="G871" s="14"/>
      <c r="H871" s="14"/>
      <c r="I871" s="23" t="str">
        <f t="array" ref="I871">IF(J871="","",XLOOKUP(J871,selector_07,selector_07_ids,""))</f>
        <v/>
      </c>
      <c r="J871" s="25"/>
      <c r="K871" s="14"/>
      <c r="L871" s="23" t="str">
        <f t="array" ref="L871">IF(M871="","",XLOOKUP(M871,selector_04,selector_04_ids,""))</f>
        <v/>
      </c>
      <c r="M871" s="25"/>
      <c r="N871" s="14"/>
      <c r="O871" s="27"/>
      <c r="P871" s="14"/>
    </row>
    <row r="872">
      <c r="A872" s="14"/>
      <c r="B872" s="23" t="str">
        <f>IF($A872="","",'Система'!$B$4)</f>
        <v/>
      </c>
      <c r="C872" s="14"/>
      <c r="D872" s="14"/>
      <c r="E872" s="14"/>
      <c r="F872" s="14"/>
      <c r="G872" s="14"/>
      <c r="H872" s="14"/>
      <c r="I872" s="23" t="str">
        <f t="array" ref="I872">IF(J872="","",XLOOKUP(J872,selector_07,selector_07_ids,""))</f>
        <v/>
      </c>
      <c r="J872" s="25"/>
      <c r="K872" s="14"/>
      <c r="L872" s="23" t="str">
        <f t="array" ref="L872">IF(M872="","",XLOOKUP(M872,selector_04,selector_04_ids,""))</f>
        <v/>
      </c>
      <c r="M872" s="25"/>
      <c r="N872" s="14"/>
      <c r="O872" s="27"/>
      <c r="P872" s="14"/>
    </row>
    <row r="873">
      <c r="A873" s="14"/>
      <c r="B873" s="23" t="str">
        <f>IF($A873="","",'Система'!$B$4)</f>
        <v/>
      </c>
      <c r="C873" s="14"/>
      <c r="D873" s="14"/>
      <c r="E873" s="14"/>
      <c r="F873" s="14"/>
      <c r="G873" s="14"/>
      <c r="H873" s="14"/>
      <c r="I873" s="23" t="str">
        <f t="array" ref="I873">IF(J873="","",XLOOKUP(J873,selector_07,selector_07_ids,""))</f>
        <v/>
      </c>
      <c r="J873" s="25"/>
      <c r="K873" s="14"/>
      <c r="L873" s="23" t="str">
        <f t="array" ref="L873">IF(M873="","",XLOOKUP(M873,selector_04,selector_04_ids,""))</f>
        <v/>
      </c>
      <c r="M873" s="25"/>
      <c r="N873" s="14"/>
      <c r="O873" s="27"/>
      <c r="P873" s="14"/>
    </row>
    <row r="874">
      <c r="A874" s="14"/>
      <c r="B874" s="23" t="str">
        <f>IF($A874="","",'Система'!$B$4)</f>
        <v/>
      </c>
      <c r="C874" s="14"/>
      <c r="D874" s="14"/>
      <c r="E874" s="14"/>
      <c r="F874" s="14"/>
      <c r="G874" s="14"/>
      <c r="H874" s="14"/>
      <c r="I874" s="23" t="str">
        <f t="array" ref="I874">IF(J874="","",XLOOKUP(J874,selector_07,selector_07_ids,""))</f>
        <v/>
      </c>
      <c r="J874" s="25"/>
      <c r="K874" s="14"/>
      <c r="L874" s="23" t="str">
        <f t="array" ref="L874">IF(M874="","",XLOOKUP(M874,selector_04,selector_04_ids,""))</f>
        <v/>
      </c>
      <c r="M874" s="25"/>
      <c r="N874" s="14"/>
      <c r="O874" s="27"/>
      <c r="P874" s="14"/>
    </row>
    <row r="875">
      <c r="A875" s="14"/>
      <c r="B875" s="23" t="str">
        <f>IF($A875="","",'Система'!$B$4)</f>
        <v/>
      </c>
      <c r="C875" s="14"/>
      <c r="D875" s="14"/>
      <c r="E875" s="14"/>
      <c r="F875" s="14"/>
      <c r="G875" s="14"/>
      <c r="H875" s="14"/>
      <c r="I875" s="23" t="str">
        <f t="array" ref="I875">IF(J875="","",XLOOKUP(J875,selector_07,selector_07_ids,""))</f>
        <v/>
      </c>
      <c r="J875" s="25"/>
      <c r="K875" s="14"/>
      <c r="L875" s="23" t="str">
        <f t="array" ref="L875">IF(M875="","",XLOOKUP(M875,selector_04,selector_04_ids,""))</f>
        <v/>
      </c>
      <c r="M875" s="25"/>
      <c r="N875" s="14"/>
      <c r="O875" s="27"/>
      <c r="P875" s="14"/>
    </row>
    <row r="876">
      <c r="A876" s="14"/>
      <c r="B876" s="23" t="str">
        <f>IF($A876="","",'Система'!$B$4)</f>
        <v/>
      </c>
      <c r="C876" s="14"/>
      <c r="D876" s="14"/>
      <c r="E876" s="14"/>
      <c r="F876" s="14"/>
      <c r="G876" s="14"/>
      <c r="H876" s="14"/>
      <c r="I876" s="23" t="str">
        <f t="array" ref="I876">IF(J876="","",XLOOKUP(J876,selector_07,selector_07_ids,""))</f>
        <v/>
      </c>
      <c r="J876" s="25"/>
      <c r="K876" s="14"/>
      <c r="L876" s="23" t="str">
        <f t="array" ref="L876">IF(M876="","",XLOOKUP(M876,selector_04,selector_04_ids,""))</f>
        <v/>
      </c>
      <c r="M876" s="25"/>
      <c r="N876" s="14"/>
      <c r="O876" s="27"/>
      <c r="P876" s="14"/>
    </row>
    <row r="877">
      <c r="A877" s="14"/>
      <c r="B877" s="23" t="str">
        <f>IF($A877="","",'Система'!$B$4)</f>
        <v/>
      </c>
      <c r="C877" s="14"/>
      <c r="D877" s="14"/>
      <c r="E877" s="14"/>
      <c r="F877" s="14"/>
      <c r="G877" s="14"/>
      <c r="H877" s="14"/>
      <c r="I877" s="23" t="str">
        <f t="array" ref="I877">IF(J877="","",XLOOKUP(J877,selector_07,selector_07_ids,""))</f>
        <v/>
      </c>
      <c r="J877" s="25"/>
      <c r="K877" s="14"/>
      <c r="L877" s="23" t="str">
        <f t="array" ref="L877">IF(M877="","",XLOOKUP(M877,selector_04,selector_04_ids,""))</f>
        <v/>
      </c>
      <c r="M877" s="25"/>
      <c r="N877" s="14"/>
      <c r="O877" s="27"/>
      <c r="P877" s="14"/>
    </row>
    <row r="878">
      <c r="A878" s="14"/>
      <c r="B878" s="23" t="str">
        <f>IF($A878="","",'Система'!$B$4)</f>
        <v/>
      </c>
      <c r="C878" s="14"/>
      <c r="D878" s="14"/>
      <c r="E878" s="14"/>
      <c r="F878" s="14"/>
      <c r="G878" s="14"/>
      <c r="H878" s="14"/>
      <c r="I878" s="23" t="str">
        <f t="array" ref="I878">IF(J878="","",XLOOKUP(J878,selector_07,selector_07_ids,""))</f>
        <v/>
      </c>
      <c r="J878" s="25"/>
      <c r="K878" s="14"/>
      <c r="L878" s="23" t="str">
        <f t="array" ref="L878">IF(M878="","",XLOOKUP(M878,selector_04,selector_04_ids,""))</f>
        <v/>
      </c>
      <c r="M878" s="25"/>
      <c r="N878" s="14"/>
      <c r="O878" s="27"/>
      <c r="P878" s="14"/>
    </row>
    <row r="879">
      <c r="A879" s="14"/>
      <c r="B879" s="23" t="str">
        <f>IF($A879="","",'Система'!$B$4)</f>
        <v/>
      </c>
      <c r="C879" s="14"/>
      <c r="D879" s="14"/>
      <c r="E879" s="14"/>
      <c r="F879" s="14"/>
      <c r="G879" s="14"/>
      <c r="H879" s="14"/>
      <c r="I879" s="23" t="str">
        <f t="array" ref="I879">IF(J879="","",XLOOKUP(J879,selector_07,selector_07_ids,""))</f>
        <v/>
      </c>
      <c r="J879" s="25"/>
      <c r="K879" s="14"/>
      <c r="L879" s="23" t="str">
        <f t="array" ref="L879">IF(M879="","",XLOOKUP(M879,selector_04,selector_04_ids,""))</f>
        <v/>
      </c>
      <c r="M879" s="25"/>
      <c r="N879" s="14"/>
      <c r="O879" s="27"/>
      <c r="P879" s="14"/>
    </row>
    <row r="880">
      <c r="A880" s="14"/>
      <c r="B880" s="23" t="str">
        <f>IF($A880="","",'Система'!$B$4)</f>
        <v/>
      </c>
      <c r="C880" s="14"/>
      <c r="D880" s="14"/>
      <c r="E880" s="14"/>
      <c r="F880" s="14"/>
      <c r="G880" s="14"/>
      <c r="H880" s="14"/>
      <c r="I880" s="23" t="str">
        <f t="array" ref="I880">IF(J880="","",XLOOKUP(J880,selector_07,selector_07_ids,""))</f>
        <v/>
      </c>
      <c r="J880" s="25"/>
      <c r="K880" s="14"/>
      <c r="L880" s="23" t="str">
        <f t="array" ref="L880">IF(M880="","",XLOOKUP(M880,selector_04,selector_04_ids,""))</f>
        <v/>
      </c>
      <c r="M880" s="25"/>
      <c r="N880" s="14"/>
      <c r="O880" s="27"/>
      <c r="P880" s="14"/>
    </row>
    <row r="881">
      <c r="A881" s="14"/>
      <c r="B881" s="23" t="str">
        <f>IF($A881="","",'Система'!$B$4)</f>
        <v/>
      </c>
      <c r="C881" s="14"/>
      <c r="D881" s="14"/>
      <c r="E881" s="14"/>
      <c r="F881" s="14"/>
      <c r="G881" s="14"/>
      <c r="H881" s="14"/>
      <c r="I881" s="23" t="str">
        <f t="array" ref="I881">IF(J881="","",XLOOKUP(J881,selector_07,selector_07_ids,""))</f>
        <v/>
      </c>
      <c r="J881" s="25"/>
      <c r="K881" s="14"/>
      <c r="L881" s="23" t="str">
        <f t="array" ref="L881">IF(M881="","",XLOOKUP(M881,selector_04,selector_04_ids,""))</f>
        <v/>
      </c>
      <c r="M881" s="25"/>
      <c r="N881" s="14"/>
      <c r="O881" s="27"/>
      <c r="P881" s="14"/>
    </row>
    <row r="882">
      <c r="A882" s="14"/>
      <c r="B882" s="23" t="str">
        <f>IF($A882="","",'Система'!$B$4)</f>
        <v/>
      </c>
      <c r="C882" s="14"/>
      <c r="D882" s="14"/>
      <c r="E882" s="14"/>
      <c r="F882" s="14"/>
      <c r="G882" s="14"/>
      <c r="H882" s="14"/>
      <c r="I882" s="23" t="str">
        <f t="array" ref="I882">IF(J882="","",XLOOKUP(J882,selector_07,selector_07_ids,""))</f>
        <v/>
      </c>
      <c r="J882" s="25"/>
      <c r="K882" s="14"/>
      <c r="L882" s="23" t="str">
        <f t="array" ref="L882">IF(M882="","",XLOOKUP(M882,selector_04,selector_04_ids,""))</f>
        <v/>
      </c>
      <c r="M882" s="25"/>
      <c r="N882" s="14"/>
      <c r="O882" s="27"/>
      <c r="P882" s="14"/>
    </row>
    <row r="883">
      <c r="A883" s="14"/>
      <c r="B883" s="23" t="str">
        <f>IF($A883="","",'Система'!$B$4)</f>
        <v/>
      </c>
      <c r="C883" s="14"/>
      <c r="D883" s="14"/>
      <c r="E883" s="14"/>
      <c r="F883" s="14"/>
      <c r="G883" s="14"/>
      <c r="H883" s="14"/>
      <c r="I883" s="23" t="str">
        <f t="array" ref="I883">IF(J883="","",XLOOKUP(J883,selector_07,selector_07_ids,""))</f>
        <v/>
      </c>
      <c r="J883" s="25"/>
      <c r="K883" s="14"/>
      <c r="L883" s="23" t="str">
        <f t="array" ref="L883">IF(M883="","",XLOOKUP(M883,selector_04,selector_04_ids,""))</f>
        <v/>
      </c>
      <c r="M883" s="25"/>
      <c r="N883" s="14"/>
      <c r="O883" s="27"/>
      <c r="P883" s="14"/>
    </row>
    <row r="884">
      <c r="A884" s="14"/>
      <c r="B884" s="23" t="str">
        <f>IF($A884="","",'Система'!$B$4)</f>
        <v/>
      </c>
      <c r="C884" s="14"/>
      <c r="D884" s="14"/>
      <c r="E884" s="14"/>
      <c r="F884" s="14"/>
      <c r="G884" s="14"/>
      <c r="H884" s="14"/>
      <c r="I884" s="23" t="str">
        <f t="array" ref="I884">IF(J884="","",XLOOKUP(J884,selector_07,selector_07_ids,""))</f>
        <v/>
      </c>
      <c r="J884" s="25"/>
      <c r="K884" s="14"/>
      <c r="L884" s="23" t="str">
        <f t="array" ref="L884">IF(M884="","",XLOOKUP(M884,selector_04,selector_04_ids,""))</f>
        <v/>
      </c>
      <c r="M884" s="25"/>
      <c r="N884" s="14"/>
      <c r="O884" s="27"/>
      <c r="P884" s="14"/>
    </row>
    <row r="885">
      <c r="A885" s="14"/>
      <c r="B885" s="23" t="str">
        <f>IF($A885="","",'Система'!$B$4)</f>
        <v/>
      </c>
      <c r="C885" s="14"/>
      <c r="D885" s="14"/>
      <c r="E885" s="14"/>
      <c r="F885" s="14"/>
      <c r="G885" s="14"/>
      <c r="H885" s="14"/>
      <c r="I885" s="23" t="str">
        <f t="array" ref="I885">IF(J885="","",XLOOKUP(J885,selector_07,selector_07_ids,""))</f>
        <v/>
      </c>
      <c r="J885" s="25"/>
      <c r="K885" s="14"/>
      <c r="L885" s="23" t="str">
        <f t="array" ref="L885">IF(M885="","",XLOOKUP(M885,selector_04,selector_04_ids,""))</f>
        <v/>
      </c>
      <c r="M885" s="25"/>
      <c r="N885" s="14"/>
      <c r="O885" s="27"/>
      <c r="P885" s="14"/>
    </row>
    <row r="886">
      <c r="A886" s="14"/>
      <c r="B886" s="23" t="str">
        <f>IF($A886="","",'Система'!$B$4)</f>
        <v/>
      </c>
      <c r="C886" s="14"/>
      <c r="D886" s="14"/>
      <c r="E886" s="14"/>
      <c r="F886" s="14"/>
      <c r="G886" s="14"/>
      <c r="H886" s="14"/>
      <c r="I886" s="23" t="str">
        <f t="array" ref="I886">IF(J886="","",XLOOKUP(J886,selector_07,selector_07_ids,""))</f>
        <v/>
      </c>
      <c r="J886" s="25"/>
      <c r="K886" s="14"/>
      <c r="L886" s="23" t="str">
        <f t="array" ref="L886">IF(M886="","",XLOOKUP(M886,selector_04,selector_04_ids,""))</f>
        <v/>
      </c>
      <c r="M886" s="25"/>
      <c r="N886" s="14"/>
      <c r="O886" s="27"/>
      <c r="P886" s="14"/>
    </row>
    <row r="887">
      <c r="A887" s="14"/>
      <c r="B887" s="23" t="str">
        <f>IF($A887="","",'Система'!$B$4)</f>
        <v/>
      </c>
      <c r="C887" s="14"/>
      <c r="D887" s="14"/>
      <c r="E887" s="14"/>
      <c r="F887" s="14"/>
      <c r="G887" s="14"/>
      <c r="H887" s="14"/>
      <c r="I887" s="23" t="str">
        <f t="array" ref="I887">IF(J887="","",XLOOKUP(J887,selector_07,selector_07_ids,""))</f>
        <v/>
      </c>
      <c r="J887" s="25"/>
      <c r="K887" s="14"/>
      <c r="L887" s="23" t="str">
        <f t="array" ref="L887">IF(M887="","",XLOOKUP(M887,selector_04,selector_04_ids,""))</f>
        <v/>
      </c>
      <c r="M887" s="25"/>
      <c r="N887" s="14"/>
      <c r="O887" s="27"/>
      <c r="P887" s="14"/>
    </row>
    <row r="888">
      <c r="A888" s="14"/>
      <c r="B888" s="23" t="str">
        <f>IF($A888="","",'Система'!$B$4)</f>
        <v/>
      </c>
      <c r="C888" s="14"/>
      <c r="D888" s="14"/>
      <c r="E888" s="14"/>
      <c r="F888" s="14"/>
      <c r="G888" s="14"/>
      <c r="H888" s="14"/>
      <c r="I888" s="23" t="str">
        <f t="array" ref="I888">IF(J888="","",XLOOKUP(J888,selector_07,selector_07_ids,""))</f>
        <v/>
      </c>
      <c r="J888" s="25"/>
      <c r="K888" s="14"/>
      <c r="L888" s="23" t="str">
        <f t="array" ref="L888">IF(M888="","",XLOOKUP(M888,selector_04,selector_04_ids,""))</f>
        <v/>
      </c>
      <c r="M888" s="25"/>
      <c r="N888" s="14"/>
      <c r="O888" s="27"/>
      <c r="P888" s="14"/>
    </row>
    <row r="889">
      <c r="A889" s="14"/>
      <c r="B889" s="23" t="str">
        <f>IF($A889="","",'Система'!$B$4)</f>
        <v/>
      </c>
      <c r="C889" s="14"/>
      <c r="D889" s="14"/>
      <c r="E889" s="14"/>
      <c r="F889" s="14"/>
      <c r="G889" s="14"/>
      <c r="H889" s="14"/>
      <c r="I889" s="23" t="str">
        <f t="array" ref="I889">IF(J889="","",XLOOKUP(J889,selector_07,selector_07_ids,""))</f>
        <v/>
      </c>
      <c r="J889" s="25"/>
      <c r="K889" s="14"/>
      <c r="L889" s="23" t="str">
        <f t="array" ref="L889">IF(M889="","",XLOOKUP(M889,selector_04,selector_04_ids,""))</f>
        <v/>
      </c>
      <c r="M889" s="25"/>
      <c r="N889" s="14"/>
      <c r="O889" s="27"/>
      <c r="P889" s="14"/>
    </row>
    <row r="890">
      <c r="A890" s="14"/>
      <c r="B890" s="23" t="str">
        <f>IF($A890="","",'Система'!$B$4)</f>
        <v/>
      </c>
      <c r="C890" s="14"/>
      <c r="D890" s="14"/>
      <c r="E890" s="14"/>
      <c r="F890" s="14"/>
      <c r="G890" s="14"/>
      <c r="H890" s="14"/>
      <c r="I890" s="23" t="str">
        <f t="array" ref="I890">IF(J890="","",XLOOKUP(J890,selector_07,selector_07_ids,""))</f>
        <v/>
      </c>
      <c r="J890" s="25"/>
      <c r="K890" s="14"/>
      <c r="L890" s="23" t="str">
        <f t="array" ref="L890">IF(M890="","",XLOOKUP(M890,selector_04,selector_04_ids,""))</f>
        <v/>
      </c>
      <c r="M890" s="25"/>
      <c r="N890" s="14"/>
      <c r="O890" s="27"/>
      <c r="P890" s="14"/>
    </row>
    <row r="891">
      <c r="A891" s="14"/>
      <c r="B891" s="23" t="str">
        <f>IF($A891="","",'Система'!$B$4)</f>
        <v/>
      </c>
      <c r="C891" s="14"/>
      <c r="D891" s="14"/>
      <c r="E891" s="14"/>
      <c r="F891" s="14"/>
      <c r="G891" s="14"/>
      <c r="H891" s="14"/>
      <c r="I891" s="23" t="str">
        <f t="array" ref="I891">IF(J891="","",XLOOKUP(J891,selector_07,selector_07_ids,""))</f>
        <v/>
      </c>
      <c r="J891" s="25"/>
      <c r="K891" s="14"/>
      <c r="L891" s="23" t="str">
        <f t="array" ref="L891">IF(M891="","",XLOOKUP(M891,selector_04,selector_04_ids,""))</f>
        <v/>
      </c>
      <c r="M891" s="25"/>
      <c r="N891" s="14"/>
      <c r="O891" s="27"/>
      <c r="P891" s="14"/>
    </row>
    <row r="892">
      <c r="A892" s="14"/>
      <c r="B892" s="23" t="str">
        <f>IF($A892="","",'Система'!$B$4)</f>
        <v/>
      </c>
      <c r="C892" s="14"/>
      <c r="D892" s="14"/>
      <c r="E892" s="14"/>
      <c r="F892" s="14"/>
      <c r="G892" s="14"/>
      <c r="H892" s="14"/>
      <c r="I892" s="23" t="str">
        <f t="array" ref="I892">IF(J892="","",XLOOKUP(J892,selector_07,selector_07_ids,""))</f>
        <v/>
      </c>
      <c r="J892" s="25"/>
      <c r="K892" s="14"/>
      <c r="L892" s="23" t="str">
        <f t="array" ref="L892">IF(M892="","",XLOOKUP(M892,selector_04,selector_04_ids,""))</f>
        <v/>
      </c>
      <c r="M892" s="25"/>
      <c r="N892" s="14"/>
      <c r="O892" s="27"/>
      <c r="P892" s="14"/>
    </row>
    <row r="893">
      <c r="A893" s="14"/>
      <c r="B893" s="23" t="str">
        <f>IF($A893="","",'Система'!$B$4)</f>
        <v/>
      </c>
      <c r="C893" s="14"/>
      <c r="D893" s="14"/>
      <c r="E893" s="14"/>
      <c r="F893" s="14"/>
      <c r="G893" s="14"/>
      <c r="H893" s="14"/>
      <c r="I893" s="23" t="str">
        <f t="array" ref="I893">IF(J893="","",XLOOKUP(J893,selector_07,selector_07_ids,""))</f>
        <v/>
      </c>
      <c r="J893" s="25"/>
      <c r="K893" s="14"/>
      <c r="L893" s="23" t="str">
        <f t="array" ref="L893">IF(M893="","",XLOOKUP(M893,selector_04,selector_04_ids,""))</f>
        <v/>
      </c>
      <c r="M893" s="25"/>
      <c r="N893" s="14"/>
      <c r="O893" s="27"/>
      <c r="P893" s="14"/>
    </row>
    <row r="894">
      <c r="A894" s="14"/>
      <c r="B894" s="23" t="str">
        <f>IF($A894="","",'Система'!$B$4)</f>
        <v/>
      </c>
      <c r="C894" s="14"/>
      <c r="D894" s="14"/>
      <c r="E894" s="14"/>
      <c r="F894" s="14"/>
      <c r="G894" s="14"/>
      <c r="H894" s="14"/>
      <c r="I894" s="23" t="str">
        <f t="array" ref="I894">IF(J894="","",XLOOKUP(J894,selector_07,selector_07_ids,""))</f>
        <v/>
      </c>
      <c r="J894" s="25"/>
      <c r="K894" s="14"/>
      <c r="L894" s="23" t="str">
        <f t="array" ref="L894">IF(M894="","",XLOOKUP(M894,selector_04,selector_04_ids,""))</f>
        <v/>
      </c>
      <c r="M894" s="25"/>
      <c r="N894" s="14"/>
      <c r="O894" s="27"/>
      <c r="P894" s="14"/>
    </row>
    <row r="895">
      <c r="A895" s="14"/>
      <c r="B895" s="23" t="str">
        <f>IF($A895="","",'Система'!$B$4)</f>
        <v/>
      </c>
      <c r="C895" s="14"/>
      <c r="D895" s="14"/>
      <c r="E895" s="14"/>
      <c r="F895" s="14"/>
      <c r="G895" s="14"/>
      <c r="H895" s="14"/>
      <c r="I895" s="23" t="str">
        <f t="array" ref="I895">IF(J895="","",XLOOKUP(J895,selector_07,selector_07_ids,""))</f>
        <v/>
      </c>
      <c r="J895" s="25"/>
      <c r="K895" s="14"/>
      <c r="L895" s="23" t="str">
        <f t="array" ref="L895">IF(M895="","",XLOOKUP(M895,selector_04,selector_04_ids,""))</f>
        <v/>
      </c>
      <c r="M895" s="25"/>
      <c r="N895" s="14"/>
      <c r="O895" s="27"/>
      <c r="P895" s="14"/>
    </row>
    <row r="896">
      <c r="A896" s="14"/>
      <c r="B896" s="23" t="str">
        <f>IF($A896="","",'Система'!$B$4)</f>
        <v/>
      </c>
      <c r="C896" s="14"/>
      <c r="D896" s="14"/>
      <c r="E896" s="14"/>
      <c r="F896" s="14"/>
      <c r="G896" s="14"/>
      <c r="H896" s="14"/>
      <c r="I896" s="23" t="str">
        <f t="array" ref="I896">IF(J896="","",XLOOKUP(J896,selector_07,selector_07_ids,""))</f>
        <v/>
      </c>
      <c r="J896" s="25"/>
      <c r="K896" s="14"/>
      <c r="L896" s="23" t="str">
        <f t="array" ref="L896">IF(M896="","",XLOOKUP(M896,selector_04,selector_04_ids,""))</f>
        <v/>
      </c>
      <c r="M896" s="25"/>
      <c r="N896" s="14"/>
      <c r="O896" s="27"/>
      <c r="P896" s="14"/>
    </row>
    <row r="897">
      <c r="A897" s="14"/>
      <c r="B897" s="23" t="str">
        <f>IF($A897="","",'Система'!$B$4)</f>
        <v/>
      </c>
      <c r="C897" s="14"/>
      <c r="D897" s="14"/>
      <c r="E897" s="14"/>
      <c r="F897" s="14"/>
      <c r="G897" s="14"/>
      <c r="H897" s="14"/>
      <c r="I897" s="23" t="str">
        <f t="array" ref="I897">IF(J897="","",XLOOKUP(J897,selector_07,selector_07_ids,""))</f>
        <v/>
      </c>
      <c r="J897" s="25"/>
      <c r="K897" s="14"/>
      <c r="L897" s="23" t="str">
        <f t="array" ref="L897">IF(M897="","",XLOOKUP(M897,selector_04,selector_04_ids,""))</f>
        <v/>
      </c>
      <c r="M897" s="25"/>
      <c r="N897" s="14"/>
      <c r="O897" s="27"/>
      <c r="P897" s="14"/>
    </row>
    <row r="898">
      <c r="A898" s="14"/>
      <c r="B898" s="23" t="str">
        <f>IF($A898="","",'Система'!$B$4)</f>
        <v/>
      </c>
      <c r="C898" s="14"/>
      <c r="D898" s="14"/>
      <c r="E898" s="14"/>
      <c r="F898" s="14"/>
      <c r="G898" s="14"/>
      <c r="H898" s="14"/>
      <c r="I898" s="23" t="str">
        <f t="array" ref="I898">IF(J898="","",XLOOKUP(J898,selector_07,selector_07_ids,""))</f>
        <v/>
      </c>
      <c r="J898" s="25"/>
      <c r="K898" s="14"/>
      <c r="L898" s="23" t="str">
        <f t="array" ref="L898">IF(M898="","",XLOOKUP(M898,selector_04,selector_04_ids,""))</f>
        <v/>
      </c>
      <c r="M898" s="25"/>
      <c r="N898" s="14"/>
      <c r="O898" s="27"/>
      <c r="P898" s="14"/>
    </row>
    <row r="899">
      <c r="A899" s="14"/>
      <c r="B899" s="23" t="str">
        <f>IF($A899="","",'Система'!$B$4)</f>
        <v/>
      </c>
      <c r="C899" s="14"/>
      <c r="D899" s="14"/>
      <c r="E899" s="14"/>
      <c r="F899" s="14"/>
      <c r="G899" s="14"/>
      <c r="H899" s="14"/>
      <c r="I899" s="23" t="str">
        <f t="array" ref="I899">IF(J899="","",XLOOKUP(J899,selector_07,selector_07_ids,""))</f>
        <v/>
      </c>
      <c r="J899" s="25"/>
      <c r="K899" s="14"/>
      <c r="L899" s="23" t="str">
        <f t="array" ref="L899">IF(M899="","",XLOOKUP(M899,selector_04,selector_04_ids,""))</f>
        <v/>
      </c>
      <c r="M899" s="25"/>
      <c r="N899" s="14"/>
      <c r="O899" s="27"/>
      <c r="P899" s="14"/>
    </row>
    <row r="900">
      <c r="A900" s="14"/>
      <c r="B900" s="23" t="str">
        <f>IF($A900="","",'Система'!$B$4)</f>
        <v/>
      </c>
      <c r="C900" s="14"/>
      <c r="D900" s="14"/>
      <c r="E900" s="14"/>
      <c r="F900" s="14"/>
      <c r="G900" s="14"/>
      <c r="H900" s="14"/>
      <c r="I900" s="23" t="str">
        <f t="array" ref="I900">IF(J900="","",XLOOKUP(J900,selector_07,selector_07_ids,""))</f>
        <v/>
      </c>
      <c r="J900" s="25"/>
      <c r="K900" s="14"/>
      <c r="L900" s="23" t="str">
        <f t="array" ref="L900">IF(M900="","",XLOOKUP(M900,selector_04,selector_04_ids,""))</f>
        <v/>
      </c>
      <c r="M900" s="25"/>
      <c r="N900" s="14"/>
      <c r="O900" s="27"/>
      <c r="P900" s="14"/>
    </row>
    <row r="901">
      <c r="A901" s="14"/>
      <c r="B901" s="23" t="str">
        <f>IF($A901="","",'Система'!$B$4)</f>
        <v/>
      </c>
      <c r="C901" s="14"/>
      <c r="D901" s="14"/>
      <c r="E901" s="14"/>
      <c r="F901" s="14"/>
      <c r="G901" s="14"/>
      <c r="H901" s="14"/>
      <c r="I901" s="23" t="str">
        <f t="array" ref="I901">IF(J901="","",XLOOKUP(J901,selector_07,selector_07_ids,""))</f>
        <v/>
      </c>
      <c r="J901" s="25"/>
      <c r="K901" s="14"/>
      <c r="L901" s="23" t="str">
        <f t="array" ref="L901">IF(M901="","",XLOOKUP(M901,selector_04,selector_04_ids,""))</f>
        <v/>
      </c>
      <c r="M901" s="25"/>
      <c r="N901" s="14"/>
      <c r="O901" s="27"/>
      <c r="P901" s="14"/>
    </row>
    <row r="902">
      <c r="A902" s="14"/>
      <c r="B902" s="23" t="str">
        <f>IF($A902="","",'Система'!$B$4)</f>
        <v/>
      </c>
      <c r="C902" s="14"/>
      <c r="D902" s="14"/>
      <c r="E902" s="14"/>
      <c r="F902" s="14"/>
      <c r="G902" s="14"/>
      <c r="H902" s="14"/>
      <c r="I902" s="23" t="str">
        <f t="array" ref="I902">IF(J902="","",XLOOKUP(J902,selector_07,selector_07_ids,""))</f>
        <v/>
      </c>
      <c r="J902" s="25"/>
      <c r="K902" s="14"/>
      <c r="L902" s="23" t="str">
        <f t="array" ref="L902">IF(M902="","",XLOOKUP(M902,selector_04,selector_04_ids,""))</f>
        <v/>
      </c>
      <c r="M902" s="25"/>
      <c r="N902" s="14"/>
      <c r="O902" s="27"/>
      <c r="P902" s="14"/>
    </row>
    <row r="903">
      <c r="A903" s="14"/>
      <c r="B903" s="23" t="str">
        <f>IF($A903="","",'Система'!$B$4)</f>
        <v/>
      </c>
      <c r="C903" s="14"/>
      <c r="D903" s="14"/>
      <c r="E903" s="14"/>
      <c r="F903" s="14"/>
      <c r="G903" s="14"/>
      <c r="H903" s="14"/>
      <c r="I903" s="23" t="str">
        <f t="array" ref="I903">IF(J903="","",XLOOKUP(J903,selector_07,selector_07_ids,""))</f>
        <v/>
      </c>
      <c r="J903" s="25"/>
      <c r="K903" s="14"/>
      <c r="L903" s="23" t="str">
        <f t="array" ref="L903">IF(M903="","",XLOOKUP(M903,selector_04,selector_04_ids,""))</f>
        <v/>
      </c>
      <c r="M903" s="25"/>
      <c r="N903" s="14"/>
      <c r="O903" s="27"/>
      <c r="P903" s="14"/>
    </row>
    <row r="904">
      <c r="A904" s="14"/>
      <c r="B904" s="23" t="str">
        <f>IF($A904="","",'Система'!$B$4)</f>
        <v/>
      </c>
      <c r="C904" s="14"/>
      <c r="D904" s="14"/>
      <c r="E904" s="14"/>
      <c r="F904" s="14"/>
      <c r="G904" s="14"/>
      <c r="H904" s="14"/>
      <c r="I904" s="23" t="str">
        <f t="array" ref="I904">IF(J904="","",XLOOKUP(J904,selector_07,selector_07_ids,""))</f>
        <v/>
      </c>
      <c r="J904" s="25"/>
      <c r="K904" s="14"/>
      <c r="L904" s="23" t="str">
        <f t="array" ref="L904">IF(M904="","",XLOOKUP(M904,selector_04,selector_04_ids,""))</f>
        <v/>
      </c>
      <c r="M904" s="25"/>
      <c r="N904" s="14"/>
      <c r="O904" s="27"/>
      <c r="P904" s="14"/>
    </row>
    <row r="905">
      <c r="A905" s="14"/>
      <c r="B905" s="23" t="str">
        <f>IF($A905="","",'Система'!$B$4)</f>
        <v/>
      </c>
      <c r="C905" s="14"/>
      <c r="D905" s="14"/>
      <c r="E905" s="14"/>
      <c r="F905" s="14"/>
      <c r="G905" s="14"/>
      <c r="H905" s="14"/>
      <c r="I905" s="23" t="str">
        <f t="array" ref="I905">IF(J905="","",XLOOKUP(J905,selector_07,selector_07_ids,""))</f>
        <v/>
      </c>
      <c r="J905" s="25"/>
      <c r="K905" s="14"/>
      <c r="L905" s="23" t="str">
        <f t="array" ref="L905">IF(M905="","",XLOOKUP(M905,selector_04,selector_04_ids,""))</f>
        <v/>
      </c>
      <c r="M905" s="25"/>
      <c r="N905" s="14"/>
      <c r="O905" s="27"/>
      <c r="P905" s="14"/>
    </row>
    <row r="906">
      <c r="A906" s="14"/>
      <c r="B906" s="23" t="str">
        <f>IF($A906="","",'Система'!$B$4)</f>
        <v/>
      </c>
      <c r="C906" s="14"/>
      <c r="D906" s="14"/>
      <c r="E906" s="14"/>
      <c r="F906" s="14"/>
      <c r="G906" s="14"/>
      <c r="H906" s="14"/>
      <c r="I906" s="23" t="str">
        <f t="array" ref="I906">IF(J906="","",XLOOKUP(J906,selector_07,selector_07_ids,""))</f>
        <v/>
      </c>
      <c r="J906" s="25"/>
      <c r="K906" s="14"/>
      <c r="L906" s="23" t="str">
        <f t="array" ref="L906">IF(M906="","",XLOOKUP(M906,selector_04,selector_04_ids,""))</f>
        <v/>
      </c>
      <c r="M906" s="25"/>
      <c r="N906" s="14"/>
      <c r="O906" s="27"/>
      <c r="P906" s="14"/>
    </row>
    <row r="907">
      <c r="A907" s="14"/>
      <c r="B907" s="23" t="str">
        <f>IF($A907="","",'Система'!$B$4)</f>
        <v/>
      </c>
      <c r="C907" s="14"/>
      <c r="D907" s="14"/>
      <c r="E907" s="14"/>
      <c r="F907" s="14"/>
      <c r="G907" s="14"/>
      <c r="H907" s="14"/>
      <c r="I907" s="23" t="str">
        <f t="array" ref="I907">IF(J907="","",XLOOKUP(J907,selector_07,selector_07_ids,""))</f>
        <v/>
      </c>
      <c r="J907" s="25"/>
      <c r="K907" s="14"/>
      <c r="L907" s="23" t="str">
        <f t="array" ref="L907">IF(M907="","",XLOOKUP(M907,selector_04,selector_04_ids,""))</f>
        <v/>
      </c>
      <c r="M907" s="25"/>
      <c r="N907" s="14"/>
      <c r="O907" s="27"/>
      <c r="P907" s="14"/>
    </row>
    <row r="908">
      <c r="A908" s="14"/>
      <c r="B908" s="23" t="str">
        <f>IF($A908="","",'Система'!$B$4)</f>
        <v/>
      </c>
      <c r="C908" s="14"/>
      <c r="D908" s="14"/>
      <c r="E908" s="14"/>
      <c r="F908" s="14"/>
      <c r="G908" s="14"/>
      <c r="H908" s="14"/>
      <c r="I908" s="23" t="str">
        <f t="array" ref="I908">IF(J908="","",XLOOKUP(J908,selector_07,selector_07_ids,""))</f>
        <v/>
      </c>
      <c r="J908" s="25"/>
      <c r="K908" s="14"/>
      <c r="L908" s="23" t="str">
        <f t="array" ref="L908">IF(M908="","",XLOOKUP(M908,selector_04,selector_04_ids,""))</f>
        <v/>
      </c>
      <c r="M908" s="25"/>
      <c r="N908" s="14"/>
      <c r="O908" s="27"/>
      <c r="P908" s="14"/>
    </row>
    <row r="909">
      <c r="A909" s="14"/>
      <c r="B909" s="23" t="str">
        <f>IF($A909="","",'Система'!$B$4)</f>
        <v/>
      </c>
      <c r="C909" s="14"/>
      <c r="D909" s="14"/>
      <c r="E909" s="14"/>
      <c r="F909" s="14"/>
      <c r="G909" s="14"/>
      <c r="H909" s="14"/>
      <c r="I909" s="23" t="str">
        <f t="array" ref="I909">IF(J909="","",XLOOKUP(J909,selector_07,selector_07_ids,""))</f>
        <v/>
      </c>
      <c r="J909" s="25"/>
      <c r="K909" s="14"/>
      <c r="L909" s="23" t="str">
        <f t="array" ref="L909">IF(M909="","",XLOOKUP(M909,selector_04,selector_04_ids,""))</f>
        <v/>
      </c>
      <c r="M909" s="25"/>
      <c r="N909" s="14"/>
      <c r="O909" s="27"/>
      <c r="P909" s="14"/>
    </row>
    <row r="910">
      <c r="A910" s="14"/>
      <c r="B910" s="23" t="str">
        <f>IF($A910="","",'Система'!$B$4)</f>
        <v/>
      </c>
      <c r="C910" s="14"/>
      <c r="D910" s="14"/>
      <c r="E910" s="14"/>
      <c r="F910" s="14"/>
      <c r="G910" s="14"/>
      <c r="H910" s="14"/>
      <c r="I910" s="23" t="str">
        <f t="array" ref="I910">IF(J910="","",XLOOKUP(J910,selector_07,selector_07_ids,""))</f>
        <v/>
      </c>
      <c r="J910" s="25"/>
      <c r="K910" s="14"/>
      <c r="L910" s="23" t="str">
        <f t="array" ref="L910">IF(M910="","",XLOOKUP(M910,selector_04,selector_04_ids,""))</f>
        <v/>
      </c>
      <c r="M910" s="25"/>
      <c r="N910" s="14"/>
      <c r="O910" s="27"/>
      <c r="P910" s="14"/>
    </row>
    <row r="911">
      <c r="A911" s="14"/>
      <c r="B911" s="23" t="str">
        <f>IF($A911="","",'Система'!$B$4)</f>
        <v/>
      </c>
      <c r="C911" s="14"/>
      <c r="D911" s="14"/>
      <c r="E911" s="14"/>
      <c r="F911" s="14"/>
      <c r="G911" s="14"/>
      <c r="H911" s="14"/>
      <c r="I911" s="23" t="str">
        <f t="array" ref="I911">IF(J911="","",XLOOKUP(J911,selector_07,selector_07_ids,""))</f>
        <v/>
      </c>
      <c r="J911" s="25"/>
      <c r="K911" s="14"/>
      <c r="L911" s="23" t="str">
        <f t="array" ref="L911">IF(M911="","",XLOOKUP(M911,selector_04,selector_04_ids,""))</f>
        <v/>
      </c>
      <c r="M911" s="25"/>
      <c r="N911" s="14"/>
      <c r="O911" s="27"/>
      <c r="P911" s="14"/>
    </row>
    <row r="912">
      <c r="A912" s="14"/>
      <c r="B912" s="23" t="str">
        <f>IF($A912="","",'Система'!$B$4)</f>
        <v/>
      </c>
      <c r="C912" s="14"/>
      <c r="D912" s="14"/>
      <c r="E912" s="14"/>
      <c r="F912" s="14"/>
      <c r="G912" s="14"/>
      <c r="H912" s="14"/>
      <c r="I912" s="23" t="str">
        <f t="array" ref="I912">IF(J912="","",XLOOKUP(J912,selector_07,selector_07_ids,""))</f>
        <v/>
      </c>
      <c r="J912" s="25"/>
      <c r="K912" s="14"/>
      <c r="L912" s="23" t="str">
        <f t="array" ref="L912">IF(M912="","",XLOOKUP(M912,selector_04,selector_04_ids,""))</f>
        <v/>
      </c>
      <c r="M912" s="25"/>
      <c r="N912" s="14"/>
      <c r="O912" s="27"/>
      <c r="P912" s="14"/>
    </row>
    <row r="913">
      <c r="A913" s="14"/>
      <c r="B913" s="23" t="str">
        <f>IF($A913="","",'Система'!$B$4)</f>
        <v/>
      </c>
      <c r="C913" s="14"/>
      <c r="D913" s="14"/>
      <c r="E913" s="14"/>
      <c r="F913" s="14"/>
      <c r="G913" s="14"/>
      <c r="H913" s="14"/>
      <c r="I913" s="23" t="str">
        <f t="array" ref="I913">IF(J913="","",XLOOKUP(J913,selector_07,selector_07_ids,""))</f>
        <v/>
      </c>
      <c r="J913" s="25"/>
      <c r="K913" s="14"/>
      <c r="L913" s="23" t="str">
        <f t="array" ref="L913">IF(M913="","",XLOOKUP(M913,selector_04,selector_04_ids,""))</f>
        <v/>
      </c>
      <c r="M913" s="25"/>
      <c r="N913" s="14"/>
      <c r="O913" s="27"/>
      <c r="P913" s="14"/>
    </row>
    <row r="914">
      <c r="A914" s="14"/>
      <c r="B914" s="23" t="str">
        <f>IF($A914="","",'Система'!$B$4)</f>
        <v/>
      </c>
      <c r="C914" s="14"/>
      <c r="D914" s="14"/>
      <c r="E914" s="14"/>
      <c r="F914" s="14"/>
      <c r="G914" s="14"/>
      <c r="H914" s="14"/>
      <c r="I914" s="23" t="str">
        <f t="array" ref="I914">IF(J914="","",XLOOKUP(J914,selector_07,selector_07_ids,""))</f>
        <v/>
      </c>
      <c r="J914" s="25"/>
      <c r="K914" s="14"/>
      <c r="L914" s="23" t="str">
        <f t="array" ref="L914">IF(M914="","",XLOOKUP(M914,selector_04,selector_04_ids,""))</f>
        <v/>
      </c>
      <c r="M914" s="25"/>
      <c r="N914" s="14"/>
      <c r="O914" s="27"/>
      <c r="P914" s="14"/>
    </row>
    <row r="915">
      <c r="A915" s="14"/>
      <c r="B915" s="23" t="str">
        <f>IF($A915="","",'Система'!$B$4)</f>
        <v/>
      </c>
      <c r="C915" s="14"/>
      <c r="D915" s="14"/>
      <c r="E915" s="14"/>
      <c r="F915" s="14"/>
      <c r="G915" s="14"/>
      <c r="H915" s="14"/>
      <c r="I915" s="23" t="str">
        <f t="array" ref="I915">IF(J915="","",XLOOKUP(J915,selector_07,selector_07_ids,""))</f>
        <v/>
      </c>
      <c r="J915" s="25"/>
      <c r="K915" s="14"/>
      <c r="L915" s="23" t="str">
        <f t="array" ref="L915">IF(M915="","",XLOOKUP(M915,selector_04,selector_04_ids,""))</f>
        <v/>
      </c>
      <c r="M915" s="25"/>
      <c r="N915" s="14"/>
      <c r="O915" s="27"/>
      <c r="P915" s="14"/>
    </row>
    <row r="916">
      <c r="A916" s="14"/>
      <c r="B916" s="23" t="str">
        <f>IF($A916="","",'Система'!$B$4)</f>
        <v/>
      </c>
      <c r="C916" s="14"/>
      <c r="D916" s="14"/>
      <c r="E916" s="14"/>
      <c r="F916" s="14"/>
      <c r="G916" s="14"/>
      <c r="H916" s="14"/>
      <c r="I916" s="23" t="str">
        <f t="array" ref="I916">IF(J916="","",XLOOKUP(J916,selector_07,selector_07_ids,""))</f>
        <v/>
      </c>
      <c r="J916" s="25"/>
      <c r="K916" s="14"/>
      <c r="L916" s="23" t="str">
        <f t="array" ref="L916">IF(M916="","",XLOOKUP(M916,selector_04,selector_04_ids,""))</f>
        <v/>
      </c>
      <c r="M916" s="25"/>
      <c r="N916" s="14"/>
      <c r="O916" s="27"/>
      <c r="P916" s="14"/>
    </row>
    <row r="917">
      <c r="A917" s="14"/>
      <c r="B917" s="23" t="str">
        <f>IF($A917="","",'Система'!$B$4)</f>
        <v/>
      </c>
      <c r="C917" s="14"/>
      <c r="D917" s="14"/>
      <c r="E917" s="14"/>
      <c r="F917" s="14"/>
      <c r="G917" s="14"/>
      <c r="H917" s="14"/>
      <c r="I917" s="23" t="str">
        <f t="array" ref="I917">IF(J917="","",XLOOKUP(J917,selector_07,selector_07_ids,""))</f>
        <v/>
      </c>
      <c r="J917" s="25"/>
      <c r="K917" s="14"/>
      <c r="L917" s="23" t="str">
        <f t="array" ref="L917">IF(M917="","",XLOOKUP(M917,selector_04,selector_04_ids,""))</f>
        <v/>
      </c>
      <c r="M917" s="25"/>
      <c r="N917" s="14"/>
      <c r="O917" s="27"/>
      <c r="P917" s="14"/>
    </row>
    <row r="918">
      <c r="A918" s="14"/>
      <c r="B918" s="23" t="str">
        <f>IF($A918="","",'Система'!$B$4)</f>
        <v/>
      </c>
      <c r="C918" s="14"/>
      <c r="D918" s="14"/>
      <c r="E918" s="14"/>
      <c r="F918" s="14"/>
      <c r="G918" s="14"/>
      <c r="H918" s="14"/>
      <c r="I918" s="23" t="str">
        <f t="array" ref="I918">IF(J918="","",XLOOKUP(J918,selector_07,selector_07_ids,""))</f>
        <v/>
      </c>
      <c r="J918" s="25"/>
      <c r="K918" s="14"/>
      <c r="L918" s="23" t="str">
        <f t="array" ref="L918">IF(M918="","",XLOOKUP(M918,selector_04,selector_04_ids,""))</f>
        <v/>
      </c>
      <c r="M918" s="25"/>
      <c r="N918" s="14"/>
      <c r="O918" s="27"/>
      <c r="P918" s="14"/>
    </row>
    <row r="919">
      <c r="A919" s="14"/>
      <c r="B919" s="23" t="str">
        <f>IF($A919="","",'Система'!$B$4)</f>
        <v/>
      </c>
      <c r="C919" s="14"/>
      <c r="D919" s="14"/>
      <c r="E919" s="14"/>
      <c r="F919" s="14"/>
      <c r="G919" s="14"/>
      <c r="H919" s="14"/>
      <c r="I919" s="23" t="str">
        <f t="array" ref="I919">IF(J919="","",XLOOKUP(J919,selector_07,selector_07_ids,""))</f>
        <v/>
      </c>
      <c r="J919" s="25"/>
      <c r="K919" s="14"/>
      <c r="L919" s="23" t="str">
        <f t="array" ref="L919">IF(M919="","",XLOOKUP(M919,selector_04,selector_04_ids,""))</f>
        <v/>
      </c>
      <c r="M919" s="25"/>
      <c r="N919" s="14"/>
      <c r="O919" s="27"/>
      <c r="P919" s="14"/>
    </row>
    <row r="920">
      <c r="A920" s="14"/>
      <c r="B920" s="23" t="str">
        <f>IF($A920="","",'Система'!$B$4)</f>
        <v/>
      </c>
      <c r="C920" s="14"/>
      <c r="D920" s="14"/>
      <c r="E920" s="14"/>
      <c r="F920" s="14"/>
      <c r="G920" s="14"/>
      <c r="H920" s="14"/>
      <c r="I920" s="23" t="str">
        <f t="array" ref="I920">IF(J920="","",XLOOKUP(J920,selector_07,selector_07_ids,""))</f>
        <v/>
      </c>
      <c r="J920" s="25"/>
      <c r="K920" s="14"/>
      <c r="L920" s="23" t="str">
        <f t="array" ref="L920">IF(M920="","",XLOOKUP(M920,selector_04,selector_04_ids,""))</f>
        <v/>
      </c>
      <c r="M920" s="25"/>
      <c r="N920" s="14"/>
      <c r="O920" s="27"/>
      <c r="P920" s="14"/>
    </row>
    <row r="921">
      <c r="A921" s="14"/>
      <c r="B921" s="23" t="str">
        <f>IF($A921="","",'Система'!$B$4)</f>
        <v/>
      </c>
      <c r="C921" s="14"/>
      <c r="D921" s="14"/>
      <c r="E921" s="14"/>
      <c r="F921" s="14"/>
      <c r="G921" s="14"/>
      <c r="H921" s="14"/>
      <c r="I921" s="23" t="str">
        <f t="array" ref="I921">IF(J921="","",XLOOKUP(J921,selector_07,selector_07_ids,""))</f>
        <v/>
      </c>
      <c r="J921" s="25"/>
      <c r="K921" s="14"/>
      <c r="L921" s="23" t="str">
        <f t="array" ref="L921">IF(M921="","",XLOOKUP(M921,selector_04,selector_04_ids,""))</f>
        <v/>
      </c>
      <c r="M921" s="25"/>
      <c r="N921" s="14"/>
      <c r="O921" s="27"/>
      <c r="P921" s="14"/>
    </row>
    <row r="922">
      <c r="A922" s="14"/>
      <c r="B922" s="23" t="str">
        <f>IF($A922="","",'Система'!$B$4)</f>
        <v/>
      </c>
      <c r="C922" s="14"/>
      <c r="D922" s="14"/>
      <c r="E922" s="14"/>
      <c r="F922" s="14"/>
      <c r="G922" s="14"/>
      <c r="H922" s="14"/>
      <c r="I922" s="23" t="str">
        <f t="array" ref="I922">IF(J922="","",XLOOKUP(J922,selector_07,selector_07_ids,""))</f>
        <v/>
      </c>
      <c r="J922" s="25"/>
      <c r="K922" s="14"/>
      <c r="L922" s="23" t="str">
        <f t="array" ref="L922">IF(M922="","",XLOOKUP(M922,selector_04,selector_04_ids,""))</f>
        <v/>
      </c>
      <c r="M922" s="25"/>
      <c r="N922" s="14"/>
      <c r="O922" s="27"/>
      <c r="P922" s="14"/>
    </row>
    <row r="923">
      <c r="A923" s="14"/>
      <c r="B923" s="23" t="str">
        <f>IF($A923="","",'Система'!$B$4)</f>
        <v/>
      </c>
      <c r="C923" s="14"/>
      <c r="D923" s="14"/>
      <c r="E923" s="14"/>
      <c r="F923" s="14"/>
      <c r="G923" s="14"/>
      <c r="H923" s="14"/>
      <c r="I923" s="23" t="str">
        <f t="array" ref="I923">IF(J923="","",XLOOKUP(J923,selector_07,selector_07_ids,""))</f>
        <v/>
      </c>
      <c r="J923" s="25"/>
      <c r="K923" s="14"/>
      <c r="L923" s="23" t="str">
        <f t="array" ref="L923">IF(M923="","",XLOOKUP(M923,selector_04,selector_04_ids,""))</f>
        <v/>
      </c>
      <c r="M923" s="25"/>
      <c r="N923" s="14"/>
      <c r="O923" s="27"/>
      <c r="P923" s="14"/>
    </row>
    <row r="924">
      <c r="A924" s="14"/>
      <c r="B924" s="23" t="str">
        <f>IF($A924="","",'Система'!$B$4)</f>
        <v/>
      </c>
      <c r="C924" s="14"/>
      <c r="D924" s="14"/>
      <c r="E924" s="14"/>
      <c r="F924" s="14"/>
      <c r="G924" s="14"/>
      <c r="H924" s="14"/>
      <c r="I924" s="23" t="str">
        <f t="array" ref="I924">IF(J924="","",XLOOKUP(J924,selector_07,selector_07_ids,""))</f>
        <v/>
      </c>
      <c r="J924" s="25"/>
      <c r="K924" s="14"/>
      <c r="L924" s="23" t="str">
        <f t="array" ref="L924">IF(M924="","",XLOOKUP(M924,selector_04,selector_04_ids,""))</f>
        <v/>
      </c>
      <c r="M924" s="25"/>
      <c r="N924" s="14"/>
      <c r="O924" s="27"/>
      <c r="P924" s="14"/>
    </row>
    <row r="925">
      <c r="A925" s="14"/>
      <c r="B925" s="23" t="str">
        <f>IF($A925="","",'Система'!$B$4)</f>
        <v/>
      </c>
      <c r="C925" s="14"/>
      <c r="D925" s="14"/>
      <c r="E925" s="14"/>
      <c r="F925" s="14"/>
      <c r="G925" s="14"/>
      <c r="H925" s="14"/>
      <c r="I925" s="23" t="str">
        <f t="array" ref="I925">IF(J925="","",XLOOKUP(J925,selector_07,selector_07_ids,""))</f>
        <v/>
      </c>
      <c r="J925" s="25"/>
      <c r="K925" s="14"/>
      <c r="L925" s="23" t="str">
        <f t="array" ref="L925">IF(M925="","",XLOOKUP(M925,selector_04,selector_04_ids,""))</f>
        <v/>
      </c>
      <c r="M925" s="25"/>
      <c r="N925" s="14"/>
      <c r="O925" s="27"/>
      <c r="P925" s="14"/>
    </row>
    <row r="926">
      <c r="A926" s="14"/>
      <c r="B926" s="23" t="str">
        <f>IF($A926="","",'Система'!$B$4)</f>
        <v/>
      </c>
      <c r="C926" s="14"/>
      <c r="D926" s="14"/>
      <c r="E926" s="14"/>
      <c r="F926" s="14"/>
      <c r="G926" s="14"/>
      <c r="H926" s="14"/>
      <c r="I926" s="23" t="str">
        <f t="array" ref="I926">IF(J926="","",XLOOKUP(J926,selector_07,selector_07_ids,""))</f>
        <v/>
      </c>
      <c r="J926" s="25"/>
      <c r="K926" s="14"/>
      <c r="L926" s="23" t="str">
        <f t="array" ref="L926">IF(M926="","",XLOOKUP(M926,selector_04,selector_04_ids,""))</f>
        <v/>
      </c>
      <c r="M926" s="25"/>
      <c r="N926" s="14"/>
      <c r="O926" s="27"/>
      <c r="P926" s="14"/>
    </row>
    <row r="927">
      <c r="A927" s="14"/>
      <c r="B927" s="23" t="str">
        <f>IF($A927="","",'Система'!$B$4)</f>
        <v/>
      </c>
      <c r="C927" s="14"/>
      <c r="D927" s="14"/>
      <c r="E927" s="14"/>
      <c r="F927" s="14"/>
      <c r="G927" s="14"/>
      <c r="H927" s="14"/>
      <c r="I927" s="23" t="str">
        <f t="array" ref="I927">IF(J927="","",XLOOKUP(J927,selector_07,selector_07_ids,""))</f>
        <v/>
      </c>
      <c r="J927" s="25"/>
      <c r="K927" s="14"/>
      <c r="L927" s="23" t="str">
        <f t="array" ref="L927">IF(M927="","",XLOOKUP(M927,selector_04,selector_04_ids,""))</f>
        <v/>
      </c>
      <c r="M927" s="25"/>
      <c r="N927" s="14"/>
      <c r="O927" s="27"/>
      <c r="P927" s="14"/>
    </row>
    <row r="928">
      <c r="A928" s="14"/>
      <c r="B928" s="23" t="str">
        <f>IF($A928="","",'Система'!$B$4)</f>
        <v/>
      </c>
      <c r="C928" s="14"/>
      <c r="D928" s="14"/>
      <c r="E928" s="14"/>
      <c r="F928" s="14"/>
      <c r="G928" s="14"/>
      <c r="H928" s="14"/>
      <c r="I928" s="23" t="str">
        <f t="array" ref="I928">IF(J928="","",XLOOKUP(J928,selector_07,selector_07_ids,""))</f>
        <v/>
      </c>
      <c r="J928" s="25"/>
      <c r="K928" s="14"/>
      <c r="L928" s="23" t="str">
        <f t="array" ref="L928">IF(M928="","",XLOOKUP(M928,selector_04,selector_04_ids,""))</f>
        <v/>
      </c>
      <c r="M928" s="25"/>
      <c r="N928" s="14"/>
      <c r="O928" s="27"/>
      <c r="P928" s="14"/>
    </row>
    <row r="929">
      <c r="A929" s="14"/>
      <c r="B929" s="23" t="str">
        <f>IF($A929="","",'Система'!$B$4)</f>
        <v/>
      </c>
      <c r="C929" s="14"/>
      <c r="D929" s="14"/>
      <c r="E929" s="14"/>
      <c r="F929" s="14"/>
      <c r="G929" s="14"/>
      <c r="H929" s="14"/>
      <c r="I929" s="23" t="str">
        <f t="array" ref="I929">IF(J929="","",XLOOKUP(J929,selector_07,selector_07_ids,""))</f>
        <v/>
      </c>
      <c r="J929" s="25"/>
      <c r="K929" s="14"/>
      <c r="L929" s="23" t="str">
        <f t="array" ref="L929">IF(M929="","",XLOOKUP(M929,selector_04,selector_04_ids,""))</f>
        <v/>
      </c>
      <c r="M929" s="25"/>
      <c r="N929" s="14"/>
      <c r="O929" s="27"/>
      <c r="P929" s="14"/>
    </row>
    <row r="930">
      <c r="A930" s="14"/>
      <c r="B930" s="23" t="str">
        <f>IF($A930="","",'Система'!$B$4)</f>
        <v/>
      </c>
      <c r="C930" s="14"/>
      <c r="D930" s="14"/>
      <c r="E930" s="14"/>
      <c r="F930" s="14"/>
      <c r="G930" s="14"/>
      <c r="H930" s="14"/>
      <c r="I930" s="23" t="str">
        <f t="array" ref="I930">IF(J930="","",XLOOKUP(J930,selector_07,selector_07_ids,""))</f>
        <v/>
      </c>
      <c r="J930" s="25"/>
      <c r="K930" s="14"/>
      <c r="L930" s="23" t="str">
        <f t="array" ref="L930">IF(M930="","",XLOOKUP(M930,selector_04,selector_04_ids,""))</f>
        <v/>
      </c>
      <c r="M930" s="25"/>
      <c r="N930" s="14"/>
      <c r="O930" s="27"/>
      <c r="P930" s="14"/>
    </row>
    <row r="931">
      <c r="A931" s="14"/>
      <c r="B931" s="23" t="str">
        <f>IF($A931="","",'Система'!$B$4)</f>
        <v/>
      </c>
      <c r="C931" s="14"/>
      <c r="D931" s="14"/>
      <c r="E931" s="14"/>
      <c r="F931" s="14"/>
      <c r="G931" s="14"/>
      <c r="H931" s="14"/>
      <c r="I931" s="23" t="str">
        <f t="array" ref="I931">IF(J931="","",XLOOKUP(J931,selector_07,selector_07_ids,""))</f>
        <v/>
      </c>
      <c r="J931" s="25"/>
      <c r="K931" s="14"/>
      <c r="L931" s="23" t="str">
        <f t="array" ref="L931">IF(M931="","",XLOOKUP(M931,selector_04,selector_04_ids,""))</f>
        <v/>
      </c>
      <c r="M931" s="25"/>
      <c r="N931" s="14"/>
      <c r="O931" s="27"/>
      <c r="P931" s="14"/>
    </row>
    <row r="932">
      <c r="A932" s="14"/>
      <c r="B932" s="23" t="str">
        <f>IF($A932="","",'Система'!$B$4)</f>
        <v/>
      </c>
      <c r="C932" s="14"/>
      <c r="D932" s="14"/>
      <c r="E932" s="14"/>
      <c r="F932" s="14"/>
      <c r="G932" s="14"/>
      <c r="H932" s="14"/>
      <c r="I932" s="23" t="str">
        <f t="array" ref="I932">IF(J932="","",XLOOKUP(J932,selector_07,selector_07_ids,""))</f>
        <v/>
      </c>
      <c r="J932" s="25"/>
      <c r="K932" s="14"/>
      <c r="L932" s="23" t="str">
        <f t="array" ref="L932">IF(M932="","",XLOOKUP(M932,selector_04,selector_04_ids,""))</f>
        <v/>
      </c>
      <c r="M932" s="25"/>
      <c r="N932" s="14"/>
      <c r="O932" s="27"/>
      <c r="P932" s="14"/>
    </row>
    <row r="933">
      <c r="A933" s="14"/>
      <c r="B933" s="23" t="str">
        <f>IF($A933="","",'Система'!$B$4)</f>
        <v/>
      </c>
      <c r="C933" s="14"/>
      <c r="D933" s="14"/>
      <c r="E933" s="14"/>
      <c r="F933" s="14"/>
      <c r="G933" s="14"/>
      <c r="H933" s="14"/>
      <c r="I933" s="23" t="str">
        <f t="array" ref="I933">IF(J933="","",XLOOKUP(J933,selector_07,selector_07_ids,""))</f>
        <v/>
      </c>
      <c r="J933" s="25"/>
      <c r="K933" s="14"/>
      <c r="L933" s="23" t="str">
        <f t="array" ref="L933">IF(M933="","",XLOOKUP(M933,selector_04,selector_04_ids,""))</f>
        <v/>
      </c>
      <c r="M933" s="25"/>
      <c r="N933" s="14"/>
      <c r="O933" s="27"/>
      <c r="P933" s="14"/>
    </row>
    <row r="934">
      <c r="A934" s="14"/>
      <c r="B934" s="23" t="str">
        <f>IF($A934="","",'Система'!$B$4)</f>
        <v/>
      </c>
      <c r="C934" s="14"/>
      <c r="D934" s="14"/>
      <c r="E934" s="14"/>
      <c r="F934" s="14"/>
      <c r="G934" s="14"/>
      <c r="H934" s="14"/>
      <c r="I934" s="23" t="str">
        <f t="array" ref="I934">IF(J934="","",XLOOKUP(J934,selector_07,selector_07_ids,""))</f>
        <v/>
      </c>
      <c r="J934" s="25"/>
      <c r="K934" s="14"/>
      <c r="L934" s="23" t="str">
        <f t="array" ref="L934">IF(M934="","",XLOOKUP(M934,selector_04,selector_04_ids,""))</f>
        <v/>
      </c>
      <c r="M934" s="25"/>
      <c r="N934" s="14"/>
      <c r="O934" s="27"/>
      <c r="P934" s="14"/>
    </row>
    <row r="935">
      <c r="A935" s="14"/>
      <c r="B935" s="23" t="str">
        <f>IF($A935="","",'Система'!$B$4)</f>
        <v/>
      </c>
      <c r="C935" s="14"/>
      <c r="D935" s="14"/>
      <c r="E935" s="14"/>
      <c r="F935" s="14"/>
      <c r="G935" s="14"/>
      <c r="H935" s="14"/>
      <c r="I935" s="23" t="str">
        <f t="array" ref="I935">IF(J935="","",XLOOKUP(J935,selector_07,selector_07_ids,""))</f>
        <v/>
      </c>
      <c r="J935" s="25"/>
      <c r="K935" s="14"/>
      <c r="L935" s="23" t="str">
        <f t="array" ref="L935">IF(M935="","",XLOOKUP(M935,selector_04,selector_04_ids,""))</f>
        <v/>
      </c>
      <c r="M935" s="25"/>
      <c r="N935" s="14"/>
      <c r="O935" s="27"/>
      <c r="P935" s="14"/>
    </row>
    <row r="936">
      <c r="A936" s="14"/>
      <c r="B936" s="23" t="str">
        <f>IF($A936="","",'Система'!$B$4)</f>
        <v/>
      </c>
      <c r="C936" s="14"/>
      <c r="D936" s="14"/>
      <c r="E936" s="14"/>
      <c r="F936" s="14"/>
      <c r="G936" s="14"/>
      <c r="H936" s="14"/>
      <c r="I936" s="23" t="str">
        <f t="array" ref="I936">IF(J936="","",XLOOKUP(J936,selector_07,selector_07_ids,""))</f>
        <v/>
      </c>
      <c r="J936" s="25"/>
      <c r="K936" s="14"/>
      <c r="L936" s="23" t="str">
        <f t="array" ref="L936">IF(M936="","",XLOOKUP(M936,selector_04,selector_04_ids,""))</f>
        <v/>
      </c>
      <c r="M936" s="25"/>
      <c r="N936" s="14"/>
      <c r="O936" s="27"/>
      <c r="P936" s="14"/>
    </row>
    <row r="937">
      <c r="A937" s="14"/>
      <c r="B937" s="23" t="str">
        <f>IF($A937="","",'Система'!$B$4)</f>
        <v/>
      </c>
      <c r="C937" s="14"/>
      <c r="D937" s="14"/>
      <c r="E937" s="14"/>
      <c r="F937" s="14"/>
      <c r="G937" s="14"/>
      <c r="H937" s="14"/>
      <c r="I937" s="23" t="str">
        <f t="array" ref="I937">IF(J937="","",XLOOKUP(J937,selector_07,selector_07_ids,""))</f>
        <v/>
      </c>
      <c r="J937" s="25"/>
      <c r="K937" s="14"/>
      <c r="L937" s="23" t="str">
        <f t="array" ref="L937">IF(M937="","",XLOOKUP(M937,selector_04,selector_04_ids,""))</f>
        <v/>
      </c>
      <c r="M937" s="25"/>
      <c r="N937" s="14"/>
      <c r="O937" s="27"/>
      <c r="P937" s="14"/>
    </row>
    <row r="938">
      <c r="A938" s="14"/>
      <c r="B938" s="23" t="str">
        <f>IF($A938="","",'Система'!$B$4)</f>
        <v/>
      </c>
      <c r="C938" s="14"/>
      <c r="D938" s="14"/>
      <c r="E938" s="14"/>
      <c r="F938" s="14"/>
      <c r="G938" s="14"/>
      <c r="H938" s="14"/>
      <c r="I938" s="23" t="str">
        <f t="array" ref="I938">IF(J938="","",XLOOKUP(J938,selector_07,selector_07_ids,""))</f>
        <v/>
      </c>
      <c r="J938" s="25"/>
      <c r="K938" s="14"/>
      <c r="L938" s="23" t="str">
        <f t="array" ref="L938">IF(M938="","",XLOOKUP(M938,selector_04,selector_04_ids,""))</f>
        <v/>
      </c>
      <c r="M938" s="25"/>
      <c r="N938" s="14"/>
      <c r="O938" s="27"/>
      <c r="P938" s="14"/>
    </row>
    <row r="939">
      <c r="A939" s="14"/>
      <c r="B939" s="23" t="str">
        <f>IF($A939="","",'Система'!$B$4)</f>
        <v/>
      </c>
      <c r="C939" s="14"/>
      <c r="D939" s="14"/>
      <c r="E939" s="14"/>
      <c r="F939" s="14"/>
      <c r="G939" s="14"/>
      <c r="H939" s="14"/>
      <c r="I939" s="23" t="str">
        <f t="array" ref="I939">IF(J939="","",XLOOKUP(J939,selector_07,selector_07_ids,""))</f>
        <v/>
      </c>
      <c r="J939" s="25"/>
      <c r="K939" s="14"/>
      <c r="L939" s="23" t="str">
        <f t="array" ref="L939">IF(M939="","",XLOOKUP(M939,selector_04,selector_04_ids,""))</f>
        <v/>
      </c>
      <c r="M939" s="25"/>
      <c r="N939" s="14"/>
      <c r="O939" s="27"/>
      <c r="P939" s="14"/>
    </row>
    <row r="940">
      <c r="A940" s="14"/>
      <c r="B940" s="23" t="str">
        <f>IF($A940="","",'Система'!$B$4)</f>
        <v/>
      </c>
      <c r="C940" s="14"/>
      <c r="D940" s="14"/>
      <c r="E940" s="14"/>
      <c r="F940" s="14"/>
      <c r="G940" s="14"/>
      <c r="H940" s="14"/>
      <c r="I940" s="23" t="str">
        <f t="array" ref="I940">IF(J940="","",XLOOKUP(J940,selector_07,selector_07_ids,""))</f>
        <v/>
      </c>
      <c r="J940" s="25"/>
      <c r="K940" s="14"/>
      <c r="L940" s="23" t="str">
        <f t="array" ref="L940">IF(M940="","",XLOOKUP(M940,selector_04,selector_04_ids,""))</f>
        <v/>
      </c>
      <c r="M940" s="25"/>
      <c r="N940" s="14"/>
      <c r="O940" s="27"/>
      <c r="P940" s="14"/>
    </row>
    <row r="941">
      <c r="A941" s="14"/>
      <c r="B941" s="23" t="str">
        <f>IF($A941="","",'Система'!$B$4)</f>
        <v/>
      </c>
      <c r="C941" s="14"/>
      <c r="D941" s="14"/>
      <c r="E941" s="14"/>
      <c r="F941" s="14"/>
      <c r="G941" s="14"/>
      <c r="H941" s="14"/>
      <c r="I941" s="23" t="str">
        <f t="array" ref="I941">IF(J941="","",XLOOKUP(J941,selector_07,selector_07_ids,""))</f>
        <v/>
      </c>
      <c r="J941" s="25"/>
      <c r="K941" s="14"/>
      <c r="L941" s="23" t="str">
        <f t="array" ref="L941">IF(M941="","",XLOOKUP(M941,selector_04,selector_04_ids,""))</f>
        <v/>
      </c>
      <c r="M941" s="25"/>
      <c r="N941" s="14"/>
      <c r="O941" s="27"/>
      <c r="P941" s="14"/>
    </row>
    <row r="942">
      <c r="A942" s="14"/>
      <c r="B942" s="23" t="str">
        <f>IF($A942="","",'Система'!$B$4)</f>
        <v/>
      </c>
      <c r="C942" s="14"/>
      <c r="D942" s="14"/>
      <c r="E942" s="14"/>
      <c r="F942" s="14"/>
      <c r="G942" s="14"/>
      <c r="H942" s="14"/>
      <c r="I942" s="23" t="str">
        <f t="array" ref="I942">IF(J942="","",XLOOKUP(J942,selector_07,selector_07_ids,""))</f>
        <v/>
      </c>
      <c r="J942" s="25"/>
      <c r="K942" s="14"/>
      <c r="L942" s="23" t="str">
        <f t="array" ref="L942">IF(M942="","",XLOOKUP(M942,selector_04,selector_04_ids,""))</f>
        <v/>
      </c>
      <c r="M942" s="25"/>
      <c r="N942" s="14"/>
      <c r="O942" s="27"/>
      <c r="P942" s="14"/>
    </row>
    <row r="943">
      <c r="A943" s="14"/>
      <c r="B943" s="23" t="str">
        <f>IF($A943="","",'Система'!$B$4)</f>
        <v/>
      </c>
      <c r="C943" s="14"/>
      <c r="D943" s="14"/>
      <c r="E943" s="14"/>
      <c r="F943" s="14"/>
      <c r="G943" s="14"/>
      <c r="H943" s="14"/>
      <c r="I943" s="23" t="str">
        <f t="array" ref="I943">IF(J943="","",XLOOKUP(J943,selector_07,selector_07_ids,""))</f>
        <v/>
      </c>
      <c r="J943" s="25"/>
      <c r="K943" s="14"/>
      <c r="L943" s="23" t="str">
        <f t="array" ref="L943">IF(M943="","",XLOOKUP(M943,selector_04,selector_04_ids,""))</f>
        <v/>
      </c>
      <c r="M943" s="25"/>
      <c r="N943" s="14"/>
      <c r="O943" s="27"/>
      <c r="P943" s="14"/>
    </row>
    <row r="944">
      <c r="A944" s="14"/>
      <c r="B944" s="23" t="str">
        <f>IF($A944="","",'Система'!$B$4)</f>
        <v/>
      </c>
      <c r="C944" s="14"/>
      <c r="D944" s="14"/>
      <c r="E944" s="14"/>
      <c r="F944" s="14"/>
      <c r="G944" s="14"/>
      <c r="H944" s="14"/>
      <c r="I944" s="23" t="str">
        <f t="array" ref="I944">IF(J944="","",XLOOKUP(J944,selector_07,selector_07_ids,""))</f>
        <v/>
      </c>
      <c r="J944" s="25"/>
      <c r="K944" s="14"/>
      <c r="L944" s="23" t="str">
        <f t="array" ref="L944">IF(M944="","",XLOOKUP(M944,selector_04,selector_04_ids,""))</f>
        <v/>
      </c>
      <c r="M944" s="25"/>
      <c r="N944" s="14"/>
      <c r="O944" s="27"/>
      <c r="P944" s="14"/>
    </row>
    <row r="945">
      <c r="A945" s="14"/>
      <c r="B945" s="23" t="str">
        <f>IF($A945="","",'Система'!$B$4)</f>
        <v/>
      </c>
      <c r="C945" s="14"/>
      <c r="D945" s="14"/>
      <c r="E945" s="14"/>
      <c r="F945" s="14"/>
      <c r="G945" s="14"/>
      <c r="H945" s="14"/>
      <c r="I945" s="23" t="str">
        <f t="array" ref="I945">IF(J945="","",XLOOKUP(J945,selector_07,selector_07_ids,""))</f>
        <v/>
      </c>
      <c r="J945" s="25"/>
      <c r="K945" s="14"/>
      <c r="L945" s="23" t="str">
        <f t="array" ref="L945">IF(M945="","",XLOOKUP(M945,selector_04,selector_04_ids,""))</f>
        <v/>
      </c>
      <c r="M945" s="25"/>
      <c r="N945" s="14"/>
      <c r="O945" s="27"/>
      <c r="P945" s="14"/>
    </row>
    <row r="946">
      <c r="A946" s="14"/>
      <c r="B946" s="23" t="str">
        <f>IF($A946="","",'Система'!$B$4)</f>
        <v/>
      </c>
      <c r="C946" s="14"/>
      <c r="D946" s="14"/>
      <c r="E946" s="14"/>
      <c r="F946" s="14"/>
      <c r="G946" s="14"/>
      <c r="H946" s="14"/>
      <c r="I946" s="23" t="str">
        <f t="array" ref="I946">IF(J946="","",XLOOKUP(J946,selector_07,selector_07_ids,""))</f>
        <v/>
      </c>
      <c r="J946" s="25"/>
      <c r="K946" s="14"/>
      <c r="L946" s="23" t="str">
        <f t="array" ref="L946">IF(M946="","",XLOOKUP(M946,selector_04,selector_04_ids,""))</f>
        <v/>
      </c>
      <c r="M946" s="25"/>
      <c r="N946" s="14"/>
      <c r="O946" s="27"/>
      <c r="P946" s="14"/>
    </row>
    <row r="947">
      <c r="A947" s="14"/>
      <c r="B947" s="23" t="str">
        <f>IF($A947="","",'Система'!$B$4)</f>
        <v/>
      </c>
      <c r="C947" s="14"/>
      <c r="D947" s="14"/>
      <c r="E947" s="14"/>
      <c r="F947" s="14"/>
      <c r="G947" s="14"/>
      <c r="H947" s="14"/>
      <c r="I947" s="23" t="str">
        <f t="array" ref="I947">IF(J947="","",XLOOKUP(J947,selector_07,selector_07_ids,""))</f>
        <v/>
      </c>
      <c r="J947" s="25"/>
      <c r="K947" s="14"/>
      <c r="L947" s="23" t="str">
        <f t="array" ref="L947">IF(M947="","",XLOOKUP(M947,selector_04,selector_04_ids,""))</f>
        <v/>
      </c>
      <c r="M947" s="25"/>
      <c r="N947" s="14"/>
      <c r="O947" s="27"/>
      <c r="P947" s="14"/>
    </row>
    <row r="948">
      <c r="A948" s="14"/>
      <c r="B948" s="23" t="str">
        <f>IF($A948="","",'Система'!$B$4)</f>
        <v/>
      </c>
      <c r="C948" s="14"/>
      <c r="D948" s="14"/>
      <c r="E948" s="14"/>
      <c r="F948" s="14"/>
      <c r="G948" s="14"/>
      <c r="H948" s="14"/>
      <c r="I948" s="23" t="str">
        <f t="array" ref="I948">IF(J948="","",XLOOKUP(J948,selector_07,selector_07_ids,""))</f>
        <v/>
      </c>
      <c r="J948" s="25"/>
      <c r="K948" s="14"/>
      <c r="L948" s="23" t="str">
        <f t="array" ref="L948">IF(M948="","",XLOOKUP(M948,selector_04,selector_04_ids,""))</f>
        <v/>
      </c>
      <c r="M948" s="25"/>
      <c r="N948" s="14"/>
      <c r="O948" s="27"/>
      <c r="P948" s="14"/>
    </row>
    <row r="949">
      <c r="A949" s="14"/>
      <c r="B949" s="23" t="str">
        <f>IF($A949="","",'Система'!$B$4)</f>
        <v/>
      </c>
      <c r="C949" s="14"/>
      <c r="D949" s="14"/>
      <c r="E949" s="14"/>
      <c r="F949" s="14"/>
      <c r="G949" s="14"/>
      <c r="H949" s="14"/>
      <c r="I949" s="23" t="str">
        <f t="array" ref="I949">IF(J949="","",XLOOKUP(J949,selector_07,selector_07_ids,""))</f>
        <v/>
      </c>
      <c r="J949" s="25"/>
      <c r="K949" s="14"/>
      <c r="L949" s="23" t="str">
        <f t="array" ref="L949">IF(M949="","",XLOOKUP(M949,selector_04,selector_04_ids,""))</f>
        <v/>
      </c>
      <c r="M949" s="25"/>
      <c r="N949" s="14"/>
      <c r="O949" s="27"/>
      <c r="P949" s="14"/>
    </row>
    <row r="950">
      <c r="A950" s="14"/>
      <c r="B950" s="23" t="str">
        <f>IF($A950="","",'Система'!$B$4)</f>
        <v/>
      </c>
      <c r="C950" s="14"/>
      <c r="D950" s="14"/>
      <c r="E950" s="14"/>
      <c r="F950" s="14"/>
      <c r="G950" s="14"/>
      <c r="H950" s="14"/>
      <c r="I950" s="23" t="str">
        <f t="array" ref="I950">IF(J950="","",XLOOKUP(J950,selector_07,selector_07_ids,""))</f>
        <v/>
      </c>
      <c r="J950" s="25"/>
      <c r="K950" s="14"/>
      <c r="L950" s="23" t="str">
        <f t="array" ref="L950">IF(M950="","",XLOOKUP(M950,selector_04,selector_04_ids,""))</f>
        <v/>
      </c>
      <c r="M950" s="25"/>
      <c r="N950" s="14"/>
      <c r="O950" s="27"/>
      <c r="P950" s="14"/>
    </row>
    <row r="951">
      <c r="A951" s="14"/>
      <c r="B951" s="23" t="str">
        <f>IF($A951="","",'Система'!$B$4)</f>
        <v/>
      </c>
      <c r="C951" s="14"/>
      <c r="D951" s="14"/>
      <c r="E951" s="14"/>
      <c r="F951" s="14"/>
      <c r="G951" s="14"/>
      <c r="H951" s="14"/>
      <c r="I951" s="23" t="str">
        <f t="array" ref="I951">IF(J951="","",XLOOKUP(J951,selector_07,selector_07_ids,""))</f>
        <v/>
      </c>
      <c r="J951" s="25"/>
      <c r="K951" s="14"/>
      <c r="L951" s="23" t="str">
        <f t="array" ref="L951">IF(M951="","",XLOOKUP(M951,selector_04,selector_04_ids,""))</f>
        <v/>
      </c>
      <c r="M951" s="25"/>
      <c r="N951" s="14"/>
      <c r="O951" s="27"/>
      <c r="P951" s="14"/>
    </row>
    <row r="952">
      <c r="A952" s="14"/>
      <c r="B952" s="23" t="str">
        <f>IF($A952="","",'Система'!$B$4)</f>
        <v/>
      </c>
      <c r="C952" s="14"/>
      <c r="D952" s="14"/>
      <c r="E952" s="14"/>
      <c r="F952" s="14"/>
      <c r="G952" s="14"/>
      <c r="H952" s="14"/>
      <c r="I952" s="23" t="str">
        <f t="array" ref="I952">IF(J952="","",XLOOKUP(J952,selector_07,selector_07_ids,""))</f>
        <v/>
      </c>
      <c r="J952" s="25"/>
      <c r="K952" s="14"/>
      <c r="L952" s="23" t="str">
        <f t="array" ref="L952">IF(M952="","",XLOOKUP(M952,selector_04,selector_04_ids,""))</f>
        <v/>
      </c>
      <c r="M952" s="25"/>
      <c r="N952" s="14"/>
      <c r="O952" s="27"/>
      <c r="P952" s="14"/>
    </row>
    <row r="953">
      <c r="A953" s="14"/>
      <c r="B953" s="23" t="str">
        <f>IF($A953="","",'Система'!$B$4)</f>
        <v/>
      </c>
      <c r="C953" s="14"/>
      <c r="D953" s="14"/>
      <c r="E953" s="14"/>
      <c r="F953" s="14"/>
      <c r="G953" s="14"/>
      <c r="H953" s="14"/>
      <c r="I953" s="23" t="str">
        <f t="array" ref="I953">IF(J953="","",XLOOKUP(J953,selector_07,selector_07_ids,""))</f>
        <v/>
      </c>
      <c r="J953" s="25"/>
      <c r="K953" s="14"/>
      <c r="L953" s="23" t="str">
        <f t="array" ref="L953">IF(M953="","",XLOOKUP(M953,selector_04,selector_04_ids,""))</f>
        <v/>
      </c>
      <c r="M953" s="25"/>
      <c r="N953" s="14"/>
      <c r="O953" s="27"/>
      <c r="P953" s="14"/>
    </row>
    <row r="954">
      <c r="A954" s="14"/>
      <c r="B954" s="23" t="str">
        <f>IF($A954="","",'Система'!$B$4)</f>
        <v/>
      </c>
      <c r="C954" s="14"/>
      <c r="D954" s="14"/>
      <c r="E954" s="14"/>
      <c r="F954" s="14"/>
      <c r="G954" s="14"/>
      <c r="H954" s="14"/>
      <c r="I954" s="23" t="str">
        <f t="array" ref="I954">IF(J954="","",XLOOKUP(J954,selector_07,selector_07_ids,""))</f>
        <v/>
      </c>
      <c r="J954" s="25"/>
      <c r="K954" s="14"/>
      <c r="L954" s="23" t="str">
        <f t="array" ref="L954">IF(M954="","",XLOOKUP(M954,selector_04,selector_04_ids,""))</f>
        <v/>
      </c>
      <c r="M954" s="25"/>
      <c r="N954" s="14"/>
      <c r="O954" s="27"/>
      <c r="P954" s="14"/>
    </row>
    <row r="955">
      <c r="A955" s="14"/>
      <c r="B955" s="23" t="str">
        <f>IF($A955="","",'Система'!$B$4)</f>
        <v/>
      </c>
      <c r="C955" s="14"/>
      <c r="D955" s="14"/>
      <c r="E955" s="14"/>
      <c r="F955" s="14"/>
      <c r="G955" s="14"/>
      <c r="H955" s="14"/>
      <c r="I955" s="23" t="str">
        <f t="array" ref="I955">IF(J955="","",XLOOKUP(J955,selector_07,selector_07_ids,""))</f>
        <v/>
      </c>
      <c r="J955" s="25"/>
      <c r="K955" s="14"/>
      <c r="L955" s="23" t="str">
        <f t="array" ref="L955">IF(M955="","",XLOOKUP(M955,selector_04,selector_04_ids,""))</f>
        <v/>
      </c>
      <c r="M955" s="25"/>
      <c r="N955" s="14"/>
      <c r="O955" s="27"/>
      <c r="P955" s="14"/>
    </row>
    <row r="956">
      <c r="A956" s="14"/>
      <c r="B956" s="23" t="str">
        <f>IF($A956="","",'Система'!$B$4)</f>
        <v/>
      </c>
      <c r="C956" s="14"/>
      <c r="D956" s="14"/>
      <c r="E956" s="14"/>
      <c r="F956" s="14"/>
      <c r="G956" s="14"/>
      <c r="H956" s="14"/>
      <c r="I956" s="23" t="str">
        <f t="array" ref="I956">IF(J956="","",XLOOKUP(J956,selector_07,selector_07_ids,""))</f>
        <v/>
      </c>
      <c r="J956" s="25"/>
      <c r="K956" s="14"/>
      <c r="L956" s="23" t="str">
        <f t="array" ref="L956">IF(M956="","",XLOOKUP(M956,selector_04,selector_04_ids,""))</f>
        <v/>
      </c>
      <c r="M956" s="25"/>
      <c r="N956" s="14"/>
      <c r="O956" s="27"/>
      <c r="P956" s="14"/>
    </row>
    <row r="957">
      <c r="A957" s="14"/>
      <c r="B957" s="23" t="str">
        <f>IF($A957="","",'Система'!$B$4)</f>
        <v/>
      </c>
      <c r="C957" s="14"/>
      <c r="D957" s="14"/>
      <c r="E957" s="14"/>
      <c r="F957" s="14"/>
      <c r="G957" s="14"/>
      <c r="H957" s="14"/>
      <c r="I957" s="23" t="str">
        <f t="array" ref="I957">IF(J957="","",XLOOKUP(J957,selector_07,selector_07_ids,""))</f>
        <v/>
      </c>
      <c r="J957" s="25"/>
      <c r="K957" s="14"/>
      <c r="L957" s="23" t="str">
        <f t="array" ref="L957">IF(M957="","",XLOOKUP(M957,selector_04,selector_04_ids,""))</f>
        <v/>
      </c>
      <c r="M957" s="25"/>
      <c r="N957" s="14"/>
      <c r="O957" s="27"/>
      <c r="P957" s="14"/>
    </row>
    <row r="958">
      <c r="A958" s="14"/>
      <c r="B958" s="23" t="str">
        <f>IF($A958="","",'Система'!$B$4)</f>
        <v/>
      </c>
      <c r="C958" s="14"/>
      <c r="D958" s="14"/>
      <c r="E958" s="14"/>
      <c r="F958" s="14"/>
      <c r="G958" s="14"/>
      <c r="H958" s="14"/>
      <c r="I958" s="23" t="str">
        <f t="array" ref="I958">IF(J958="","",XLOOKUP(J958,selector_07,selector_07_ids,""))</f>
        <v/>
      </c>
      <c r="J958" s="25"/>
      <c r="K958" s="14"/>
      <c r="L958" s="23" t="str">
        <f t="array" ref="L958">IF(M958="","",XLOOKUP(M958,selector_04,selector_04_ids,""))</f>
        <v/>
      </c>
      <c r="M958" s="25"/>
      <c r="N958" s="14"/>
      <c r="O958" s="27"/>
      <c r="P958" s="14"/>
    </row>
    <row r="959">
      <c r="A959" s="14"/>
      <c r="B959" s="23" t="str">
        <f>IF($A959="","",'Система'!$B$4)</f>
        <v/>
      </c>
      <c r="C959" s="14"/>
      <c r="D959" s="14"/>
      <c r="E959" s="14"/>
      <c r="F959" s="14"/>
      <c r="G959" s="14"/>
      <c r="H959" s="14"/>
      <c r="I959" s="23" t="str">
        <f t="array" ref="I959">IF(J959="","",XLOOKUP(J959,selector_07,selector_07_ids,""))</f>
        <v/>
      </c>
      <c r="J959" s="25"/>
      <c r="K959" s="14"/>
      <c r="L959" s="23" t="str">
        <f t="array" ref="L959">IF(M959="","",XLOOKUP(M959,selector_04,selector_04_ids,""))</f>
        <v/>
      </c>
      <c r="M959" s="25"/>
      <c r="N959" s="14"/>
      <c r="O959" s="27"/>
      <c r="P959" s="14"/>
    </row>
    <row r="960">
      <c r="A960" s="14"/>
      <c r="B960" s="23" t="str">
        <f>IF($A960="","",'Система'!$B$4)</f>
        <v/>
      </c>
      <c r="C960" s="14"/>
      <c r="D960" s="14"/>
      <c r="E960" s="14"/>
      <c r="F960" s="14"/>
      <c r="G960" s="14"/>
      <c r="H960" s="14"/>
      <c r="I960" s="23" t="str">
        <f t="array" ref="I960">IF(J960="","",XLOOKUP(J960,selector_07,selector_07_ids,""))</f>
        <v/>
      </c>
      <c r="J960" s="25"/>
      <c r="K960" s="14"/>
      <c r="L960" s="23" t="str">
        <f t="array" ref="L960">IF(M960="","",XLOOKUP(M960,selector_04,selector_04_ids,""))</f>
        <v/>
      </c>
      <c r="M960" s="25"/>
      <c r="N960" s="14"/>
      <c r="O960" s="27"/>
      <c r="P960" s="14"/>
    </row>
    <row r="961">
      <c r="A961" s="14"/>
      <c r="B961" s="23" t="str">
        <f>IF($A961="","",'Система'!$B$4)</f>
        <v/>
      </c>
      <c r="C961" s="14"/>
      <c r="D961" s="14"/>
      <c r="E961" s="14"/>
      <c r="F961" s="14"/>
      <c r="G961" s="14"/>
      <c r="H961" s="14"/>
      <c r="I961" s="23" t="str">
        <f t="array" ref="I961">IF(J961="","",XLOOKUP(J961,selector_07,selector_07_ids,""))</f>
        <v/>
      </c>
      <c r="J961" s="25"/>
      <c r="K961" s="14"/>
      <c r="L961" s="23" t="str">
        <f t="array" ref="L961">IF(M961="","",XLOOKUP(M961,selector_04,selector_04_ids,""))</f>
        <v/>
      </c>
      <c r="M961" s="25"/>
      <c r="N961" s="14"/>
      <c r="O961" s="27"/>
      <c r="P961" s="14"/>
    </row>
    <row r="962">
      <c r="A962" s="14"/>
      <c r="B962" s="23" t="str">
        <f>IF($A962="","",'Система'!$B$4)</f>
        <v/>
      </c>
      <c r="C962" s="14"/>
      <c r="D962" s="14"/>
      <c r="E962" s="14"/>
      <c r="F962" s="14"/>
      <c r="G962" s="14"/>
      <c r="H962" s="14"/>
      <c r="I962" s="23" t="str">
        <f t="array" ref="I962">IF(J962="","",XLOOKUP(J962,selector_07,selector_07_ids,""))</f>
        <v/>
      </c>
      <c r="J962" s="25"/>
      <c r="K962" s="14"/>
      <c r="L962" s="23" t="str">
        <f t="array" ref="L962">IF(M962="","",XLOOKUP(M962,selector_04,selector_04_ids,""))</f>
        <v/>
      </c>
      <c r="M962" s="25"/>
      <c r="N962" s="14"/>
      <c r="O962" s="27"/>
      <c r="P962" s="14"/>
    </row>
    <row r="963">
      <c r="A963" s="14"/>
      <c r="B963" s="23" t="str">
        <f>IF($A963="","",'Система'!$B$4)</f>
        <v/>
      </c>
      <c r="C963" s="14"/>
      <c r="D963" s="14"/>
      <c r="E963" s="14"/>
      <c r="F963" s="14"/>
      <c r="G963" s="14"/>
      <c r="H963" s="14"/>
      <c r="I963" s="23" t="str">
        <f t="array" ref="I963">IF(J963="","",XLOOKUP(J963,selector_07,selector_07_ids,""))</f>
        <v/>
      </c>
      <c r="J963" s="25"/>
      <c r="K963" s="14"/>
      <c r="L963" s="23" t="str">
        <f t="array" ref="L963">IF(M963="","",XLOOKUP(M963,selector_04,selector_04_ids,""))</f>
        <v/>
      </c>
      <c r="M963" s="25"/>
      <c r="N963" s="14"/>
      <c r="O963" s="27"/>
      <c r="P963" s="14"/>
    </row>
    <row r="964">
      <c r="A964" s="14"/>
      <c r="B964" s="23" t="str">
        <f>IF($A964="","",'Система'!$B$4)</f>
        <v/>
      </c>
      <c r="C964" s="14"/>
      <c r="D964" s="14"/>
      <c r="E964" s="14"/>
      <c r="F964" s="14"/>
      <c r="G964" s="14"/>
      <c r="H964" s="14"/>
      <c r="I964" s="23" t="str">
        <f t="array" ref="I964">IF(J964="","",XLOOKUP(J964,selector_07,selector_07_ids,""))</f>
        <v/>
      </c>
      <c r="J964" s="25"/>
      <c r="K964" s="14"/>
      <c r="L964" s="23" t="str">
        <f t="array" ref="L964">IF(M964="","",XLOOKUP(M964,selector_04,selector_04_ids,""))</f>
        <v/>
      </c>
      <c r="M964" s="25"/>
      <c r="N964" s="14"/>
      <c r="O964" s="27"/>
      <c r="P964" s="14"/>
    </row>
    <row r="965">
      <c r="A965" s="14"/>
      <c r="B965" s="23" t="str">
        <f>IF($A965="","",'Система'!$B$4)</f>
        <v/>
      </c>
      <c r="C965" s="14"/>
      <c r="D965" s="14"/>
      <c r="E965" s="14"/>
      <c r="F965" s="14"/>
      <c r="G965" s="14"/>
      <c r="H965" s="14"/>
      <c r="I965" s="23" t="str">
        <f t="array" ref="I965">IF(J965="","",XLOOKUP(J965,selector_07,selector_07_ids,""))</f>
        <v/>
      </c>
      <c r="J965" s="25"/>
      <c r="K965" s="14"/>
      <c r="L965" s="23" t="str">
        <f t="array" ref="L965">IF(M965="","",XLOOKUP(M965,selector_04,selector_04_ids,""))</f>
        <v/>
      </c>
      <c r="M965" s="25"/>
      <c r="N965" s="14"/>
      <c r="O965" s="27"/>
      <c r="P965" s="14"/>
    </row>
    <row r="966">
      <c r="A966" s="14"/>
      <c r="B966" s="23" t="str">
        <f>IF($A966="","",'Система'!$B$4)</f>
        <v/>
      </c>
      <c r="C966" s="14"/>
      <c r="D966" s="14"/>
      <c r="E966" s="14"/>
      <c r="F966" s="14"/>
      <c r="G966" s="14"/>
      <c r="H966" s="14"/>
      <c r="I966" s="23" t="str">
        <f t="array" ref="I966">IF(J966="","",XLOOKUP(J966,selector_07,selector_07_ids,""))</f>
        <v/>
      </c>
      <c r="J966" s="25"/>
      <c r="K966" s="14"/>
      <c r="L966" s="23" t="str">
        <f t="array" ref="L966">IF(M966="","",XLOOKUP(M966,selector_04,selector_04_ids,""))</f>
        <v/>
      </c>
      <c r="M966" s="25"/>
      <c r="N966" s="14"/>
      <c r="O966" s="27"/>
      <c r="P966" s="14"/>
    </row>
    <row r="967">
      <c r="A967" s="14"/>
      <c r="B967" s="23" t="str">
        <f>IF($A967="","",'Система'!$B$4)</f>
        <v/>
      </c>
      <c r="C967" s="14"/>
      <c r="D967" s="14"/>
      <c r="E967" s="14"/>
      <c r="F967" s="14"/>
      <c r="G967" s="14"/>
      <c r="H967" s="14"/>
      <c r="I967" s="23" t="str">
        <f t="array" ref="I967">IF(J967="","",XLOOKUP(J967,selector_07,selector_07_ids,""))</f>
        <v/>
      </c>
      <c r="J967" s="25"/>
      <c r="K967" s="14"/>
      <c r="L967" s="23" t="str">
        <f t="array" ref="L967">IF(M967="","",XLOOKUP(M967,selector_04,selector_04_ids,""))</f>
        <v/>
      </c>
      <c r="M967" s="25"/>
      <c r="N967" s="14"/>
      <c r="O967" s="27"/>
      <c r="P967" s="14"/>
    </row>
    <row r="968">
      <c r="A968" s="14"/>
      <c r="B968" s="23" t="str">
        <f>IF($A968="","",'Система'!$B$4)</f>
        <v/>
      </c>
      <c r="C968" s="14"/>
      <c r="D968" s="14"/>
      <c r="E968" s="14"/>
      <c r="F968" s="14"/>
      <c r="G968" s="14"/>
      <c r="H968" s="14"/>
      <c r="I968" s="23" t="str">
        <f t="array" ref="I968">IF(J968="","",XLOOKUP(J968,selector_07,selector_07_ids,""))</f>
        <v/>
      </c>
      <c r="J968" s="25"/>
      <c r="K968" s="14"/>
      <c r="L968" s="23" t="str">
        <f t="array" ref="L968">IF(M968="","",XLOOKUP(M968,selector_04,selector_04_ids,""))</f>
        <v/>
      </c>
      <c r="M968" s="25"/>
      <c r="N968" s="14"/>
      <c r="O968" s="27"/>
      <c r="P968" s="14"/>
    </row>
    <row r="969">
      <c r="A969" s="14"/>
      <c r="B969" s="23" t="str">
        <f>IF($A969="","",'Система'!$B$4)</f>
        <v/>
      </c>
      <c r="C969" s="14"/>
      <c r="D969" s="14"/>
      <c r="E969" s="14"/>
      <c r="F969" s="14"/>
      <c r="G969" s="14"/>
      <c r="H969" s="14"/>
      <c r="I969" s="23" t="str">
        <f t="array" ref="I969">IF(J969="","",XLOOKUP(J969,selector_07,selector_07_ids,""))</f>
        <v/>
      </c>
      <c r="J969" s="25"/>
      <c r="K969" s="14"/>
      <c r="L969" s="23" t="str">
        <f t="array" ref="L969">IF(M969="","",XLOOKUP(M969,selector_04,selector_04_ids,""))</f>
        <v/>
      </c>
      <c r="M969" s="25"/>
      <c r="N969" s="14"/>
      <c r="O969" s="27"/>
      <c r="P969" s="14"/>
    </row>
    <row r="970">
      <c r="A970" s="14"/>
      <c r="B970" s="23" t="str">
        <f>IF($A970="","",'Система'!$B$4)</f>
        <v/>
      </c>
      <c r="C970" s="14"/>
      <c r="D970" s="14"/>
      <c r="E970" s="14"/>
      <c r="F970" s="14"/>
      <c r="G970" s="14"/>
      <c r="H970" s="14"/>
      <c r="I970" s="23" t="str">
        <f t="array" ref="I970">IF(J970="","",XLOOKUP(J970,selector_07,selector_07_ids,""))</f>
        <v/>
      </c>
      <c r="J970" s="25"/>
      <c r="K970" s="14"/>
      <c r="L970" s="23" t="str">
        <f t="array" ref="L970">IF(M970="","",XLOOKUP(M970,selector_04,selector_04_ids,""))</f>
        <v/>
      </c>
      <c r="M970" s="25"/>
      <c r="N970" s="14"/>
      <c r="O970" s="27"/>
      <c r="P970" s="14"/>
    </row>
    <row r="971">
      <c r="A971" s="14"/>
      <c r="B971" s="23" t="str">
        <f>IF($A971="","",'Система'!$B$4)</f>
        <v/>
      </c>
      <c r="C971" s="14"/>
      <c r="D971" s="14"/>
      <c r="E971" s="14"/>
      <c r="F971" s="14"/>
      <c r="G971" s="14"/>
      <c r="H971" s="14"/>
      <c r="I971" s="23" t="str">
        <f t="array" ref="I971">IF(J971="","",XLOOKUP(J971,selector_07,selector_07_ids,""))</f>
        <v/>
      </c>
      <c r="J971" s="25"/>
      <c r="K971" s="14"/>
      <c r="L971" s="23" t="str">
        <f t="array" ref="L971">IF(M971="","",XLOOKUP(M971,selector_04,selector_04_ids,""))</f>
        <v/>
      </c>
      <c r="M971" s="25"/>
      <c r="N971" s="14"/>
      <c r="O971" s="27"/>
      <c r="P971" s="14"/>
    </row>
    <row r="972">
      <c r="A972" s="14"/>
      <c r="B972" s="23" t="str">
        <f>IF($A972="","",'Система'!$B$4)</f>
        <v/>
      </c>
      <c r="C972" s="14"/>
      <c r="D972" s="14"/>
      <c r="E972" s="14"/>
      <c r="F972" s="14"/>
      <c r="G972" s="14"/>
      <c r="H972" s="14"/>
      <c r="I972" s="23" t="str">
        <f t="array" ref="I972">IF(J972="","",XLOOKUP(J972,selector_07,selector_07_ids,""))</f>
        <v/>
      </c>
      <c r="J972" s="25"/>
      <c r="K972" s="14"/>
      <c r="L972" s="23" t="str">
        <f t="array" ref="L972">IF(M972="","",XLOOKUP(M972,selector_04,selector_04_ids,""))</f>
        <v/>
      </c>
      <c r="M972" s="25"/>
      <c r="N972" s="14"/>
      <c r="O972" s="27"/>
      <c r="P972" s="14"/>
    </row>
    <row r="973">
      <c r="A973" s="14"/>
      <c r="B973" s="23" t="str">
        <f>IF($A973="","",'Система'!$B$4)</f>
        <v/>
      </c>
      <c r="C973" s="14"/>
      <c r="D973" s="14"/>
      <c r="E973" s="14"/>
      <c r="F973" s="14"/>
      <c r="G973" s="14"/>
      <c r="H973" s="14"/>
      <c r="I973" s="23" t="str">
        <f t="array" ref="I973">IF(J973="","",XLOOKUP(J973,selector_07,selector_07_ids,""))</f>
        <v/>
      </c>
      <c r="J973" s="25"/>
      <c r="K973" s="14"/>
      <c r="L973" s="23" t="str">
        <f t="array" ref="L973">IF(M973="","",XLOOKUP(M973,selector_04,selector_04_ids,""))</f>
        <v/>
      </c>
      <c r="M973" s="25"/>
      <c r="N973" s="14"/>
      <c r="O973" s="27"/>
      <c r="P973" s="14"/>
    </row>
    <row r="974">
      <c r="A974" s="14"/>
      <c r="B974" s="23" t="str">
        <f>IF($A974="","",'Система'!$B$4)</f>
        <v/>
      </c>
      <c r="C974" s="14"/>
      <c r="D974" s="14"/>
      <c r="E974" s="14"/>
      <c r="F974" s="14"/>
      <c r="G974" s="14"/>
      <c r="H974" s="14"/>
      <c r="I974" s="23" t="str">
        <f t="array" ref="I974">IF(J974="","",XLOOKUP(J974,selector_07,selector_07_ids,""))</f>
        <v/>
      </c>
      <c r="J974" s="25"/>
      <c r="K974" s="14"/>
      <c r="L974" s="23" t="str">
        <f t="array" ref="L974">IF(M974="","",XLOOKUP(M974,selector_04,selector_04_ids,""))</f>
        <v/>
      </c>
      <c r="M974" s="25"/>
      <c r="N974" s="14"/>
      <c r="O974" s="27"/>
      <c r="P974" s="14"/>
    </row>
    <row r="975">
      <c r="A975" s="14"/>
      <c r="B975" s="23" t="str">
        <f>IF($A975="","",'Система'!$B$4)</f>
        <v/>
      </c>
      <c r="C975" s="14"/>
      <c r="D975" s="14"/>
      <c r="E975" s="14"/>
      <c r="F975" s="14"/>
      <c r="G975" s="14"/>
      <c r="H975" s="14"/>
      <c r="I975" s="23" t="str">
        <f t="array" ref="I975">IF(J975="","",XLOOKUP(J975,selector_07,selector_07_ids,""))</f>
        <v/>
      </c>
      <c r="J975" s="25"/>
      <c r="K975" s="14"/>
      <c r="L975" s="23" t="str">
        <f t="array" ref="L975">IF(M975="","",XLOOKUP(M975,selector_04,selector_04_ids,""))</f>
        <v/>
      </c>
      <c r="M975" s="25"/>
      <c r="N975" s="14"/>
      <c r="O975" s="27"/>
      <c r="P975" s="14"/>
    </row>
    <row r="976">
      <c r="A976" s="14"/>
      <c r="B976" s="23" t="str">
        <f>IF($A976="","",'Система'!$B$4)</f>
        <v/>
      </c>
      <c r="C976" s="14"/>
      <c r="D976" s="14"/>
      <c r="E976" s="14"/>
      <c r="F976" s="14"/>
      <c r="G976" s="14"/>
      <c r="H976" s="14"/>
      <c r="I976" s="23" t="str">
        <f t="array" ref="I976">IF(J976="","",XLOOKUP(J976,selector_07,selector_07_ids,""))</f>
        <v/>
      </c>
      <c r="J976" s="25"/>
      <c r="K976" s="14"/>
      <c r="L976" s="23" t="str">
        <f t="array" ref="L976">IF(M976="","",XLOOKUP(M976,selector_04,selector_04_ids,""))</f>
        <v/>
      </c>
      <c r="M976" s="25"/>
      <c r="N976" s="14"/>
      <c r="O976" s="27"/>
      <c r="P976" s="14"/>
    </row>
    <row r="977">
      <c r="A977" s="14"/>
      <c r="B977" s="23" t="str">
        <f>IF($A977="","",'Система'!$B$4)</f>
        <v/>
      </c>
      <c r="C977" s="14"/>
      <c r="D977" s="14"/>
      <c r="E977" s="14"/>
      <c r="F977" s="14"/>
      <c r="G977" s="14"/>
      <c r="H977" s="14"/>
      <c r="I977" s="23" t="str">
        <f t="array" ref="I977">IF(J977="","",XLOOKUP(J977,selector_07,selector_07_ids,""))</f>
        <v/>
      </c>
      <c r="J977" s="25"/>
      <c r="K977" s="14"/>
      <c r="L977" s="23" t="str">
        <f t="array" ref="L977">IF(M977="","",XLOOKUP(M977,selector_04,selector_04_ids,""))</f>
        <v/>
      </c>
      <c r="M977" s="25"/>
      <c r="N977" s="14"/>
      <c r="O977" s="27"/>
      <c r="P977" s="14"/>
    </row>
    <row r="978">
      <c r="A978" s="14"/>
      <c r="B978" s="23" t="str">
        <f>IF($A978="","",'Система'!$B$4)</f>
        <v/>
      </c>
      <c r="C978" s="14"/>
      <c r="D978" s="14"/>
      <c r="E978" s="14"/>
      <c r="F978" s="14"/>
      <c r="G978" s="14"/>
      <c r="H978" s="14"/>
      <c r="I978" s="23" t="str">
        <f t="array" ref="I978">IF(J978="","",XLOOKUP(J978,selector_07,selector_07_ids,""))</f>
        <v/>
      </c>
      <c r="J978" s="25"/>
      <c r="K978" s="14"/>
      <c r="L978" s="23" t="str">
        <f t="array" ref="L978">IF(M978="","",XLOOKUP(M978,selector_04,selector_04_ids,""))</f>
        <v/>
      </c>
      <c r="M978" s="25"/>
      <c r="N978" s="14"/>
      <c r="O978" s="27"/>
      <c r="P978" s="14"/>
    </row>
    <row r="979">
      <c r="A979" s="14"/>
      <c r="B979" s="23" t="str">
        <f>IF($A979="","",'Система'!$B$4)</f>
        <v/>
      </c>
      <c r="C979" s="14"/>
      <c r="D979" s="14"/>
      <c r="E979" s="14"/>
      <c r="F979" s="14"/>
      <c r="G979" s="14"/>
      <c r="H979" s="14"/>
      <c r="I979" s="23" t="str">
        <f t="array" ref="I979">IF(J979="","",XLOOKUP(J979,selector_07,selector_07_ids,""))</f>
        <v/>
      </c>
      <c r="J979" s="25"/>
      <c r="K979" s="14"/>
      <c r="L979" s="23" t="str">
        <f t="array" ref="L979">IF(M979="","",XLOOKUP(M979,selector_04,selector_04_ids,""))</f>
        <v/>
      </c>
      <c r="M979" s="25"/>
      <c r="N979" s="14"/>
      <c r="O979" s="27"/>
      <c r="P979" s="14"/>
    </row>
    <row r="980">
      <c r="A980" s="14"/>
      <c r="B980" s="23" t="str">
        <f>IF($A980="","",'Система'!$B$4)</f>
        <v/>
      </c>
      <c r="C980" s="14"/>
      <c r="D980" s="14"/>
      <c r="E980" s="14"/>
      <c r="F980" s="14"/>
      <c r="G980" s="14"/>
      <c r="H980" s="14"/>
      <c r="I980" s="23" t="str">
        <f t="array" ref="I980">IF(J980="","",XLOOKUP(J980,selector_07,selector_07_ids,""))</f>
        <v/>
      </c>
      <c r="J980" s="25"/>
      <c r="K980" s="14"/>
      <c r="L980" s="23" t="str">
        <f t="array" ref="L980">IF(M980="","",XLOOKUP(M980,selector_04,selector_04_ids,""))</f>
        <v/>
      </c>
      <c r="M980" s="25"/>
      <c r="N980" s="14"/>
      <c r="O980" s="27"/>
      <c r="P980" s="14"/>
    </row>
    <row r="981">
      <c r="A981" s="14"/>
      <c r="B981" s="23" t="str">
        <f>IF($A981="","",'Система'!$B$4)</f>
        <v/>
      </c>
      <c r="C981" s="14"/>
      <c r="D981" s="14"/>
      <c r="E981" s="14"/>
      <c r="F981" s="14"/>
      <c r="G981" s="14"/>
      <c r="H981" s="14"/>
      <c r="I981" s="23" t="str">
        <f t="array" ref="I981">IF(J981="","",XLOOKUP(J981,selector_07,selector_07_ids,""))</f>
        <v/>
      </c>
      <c r="J981" s="25"/>
      <c r="K981" s="14"/>
      <c r="L981" s="23" t="str">
        <f t="array" ref="L981">IF(M981="","",XLOOKUP(M981,selector_04,selector_04_ids,""))</f>
        <v/>
      </c>
      <c r="M981" s="25"/>
      <c r="N981" s="14"/>
      <c r="O981" s="27"/>
      <c r="P981" s="14"/>
    </row>
    <row r="982">
      <c r="A982" s="14"/>
      <c r="B982" s="23" t="str">
        <f>IF($A982="","",'Система'!$B$4)</f>
        <v/>
      </c>
      <c r="C982" s="14"/>
      <c r="D982" s="14"/>
      <c r="E982" s="14"/>
      <c r="F982" s="14"/>
      <c r="G982" s="14"/>
      <c r="H982" s="14"/>
      <c r="I982" s="23" t="str">
        <f t="array" ref="I982">IF(J982="","",XLOOKUP(J982,selector_07,selector_07_ids,""))</f>
        <v/>
      </c>
      <c r="J982" s="25"/>
      <c r="K982" s="14"/>
      <c r="L982" s="23" t="str">
        <f t="array" ref="L982">IF(M982="","",XLOOKUP(M982,selector_04,selector_04_ids,""))</f>
        <v/>
      </c>
      <c r="M982" s="25"/>
      <c r="N982" s="14"/>
      <c r="O982" s="27"/>
      <c r="P982" s="14"/>
    </row>
    <row r="983">
      <c r="A983" s="14"/>
      <c r="B983" s="23" t="str">
        <f>IF($A983="","",'Система'!$B$4)</f>
        <v/>
      </c>
      <c r="C983" s="14"/>
      <c r="D983" s="14"/>
      <c r="E983" s="14"/>
      <c r="F983" s="14"/>
      <c r="G983" s="14"/>
      <c r="H983" s="14"/>
      <c r="I983" s="23" t="str">
        <f t="array" ref="I983">IF(J983="","",XLOOKUP(J983,selector_07,selector_07_ids,""))</f>
        <v/>
      </c>
      <c r="J983" s="25"/>
      <c r="K983" s="14"/>
      <c r="L983" s="23" t="str">
        <f t="array" ref="L983">IF(M983="","",XLOOKUP(M983,selector_04,selector_04_ids,""))</f>
        <v/>
      </c>
      <c r="M983" s="25"/>
      <c r="N983" s="14"/>
      <c r="O983" s="27"/>
      <c r="P983" s="14"/>
    </row>
    <row r="984">
      <c r="A984" s="14"/>
      <c r="B984" s="23" t="str">
        <f>IF($A984="","",'Система'!$B$4)</f>
        <v/>
      </c>
      <c r="C984" s="14"/>
      <c r="D984" s="14"/>
      <c r="E984" s="14"/>
      <c r="F984" s="14"/>
      <c r="G984" s="14"/>
      <c r="H984" s="14"/>
      <c r="I984" s="23" t="str">
        <f t="array" ref="I984">IF(J984="","",XLOOKUP(J984,selector_07,selector_07_ids,""))</f>
        <v/>
      </c>
      <c r="J984" s="25"/>
      <c r="K984" s="14"/>
      <c r="L984" s="23" t="str">
        <f t="array" ref="L984">IF(M984="","",XLOOKUP(M984,selector_04,selector_04_ids,""))</f>
        <v/>
      </c>
      <c r="M984" s="25"/>
      <c r="N984" s="14"/>
      <c r="O984" s="27"/>
      <c r="P984" s="14"/>
    </row>
    <row r="985">
      <c r="A985" s="14"/>
      <c r="B985" s="23" t="str">
        <f>IF($A985="","",'Система'!$B$4)</f>
        <v/>
      </c>
      <c r="C985" s="14"/>
      <c r="D985" s="14"/>
      <c r="E985" s="14"/>
      <c r="F985" s="14"/>
      <c r="G985" s="14"/>
      <c r="H985" s="14"/>
      <c r="I985" s="23" t="str">
        <f t="array" ref="I985">IF(J985="","",XLOOKUP(J985,selector_07,selector_07_ids,""))</f>
        <v/>
      </c>
      <c r="J985" s="25"/>
      <c r="K985" s="14"/>
      <c r="L985" s="23" t="str">
        <f t="array" ref="L985">IF(M985="","",XLOOKUP(M985,selector_04,selector_04_ids,""))</f>
        <v/>
      </c>
      <c r="M985" s="25"/>
      <c r="N985" s="14"/>
      <c r="O985" s="27"/>
      <c r="P985" s="14"/>
    </row>
    <row r="986">
      <c r="A986" s="14"/>
      <c r="B986" s="23" t="str">
        <f>IF($A986="","",'Система'!$B$4)</f>
        <v/>
      </c>
      <c r="C986" s="14"/>
      <c r="D986" s="14"/>
      <c r="E986" s="14"/>
      <c r="F986" s="14"/>
      <c r="G986" s="14"/>
      <c r="H986" s="14"/>
      <c r="I986" s="23" t="str">
        <f t="array" ref="I986">IF(J986="","",XLOOKUP(J986,selector_07,selector_07_ids,""))</f>
        <v/>
      </c>
      <c r="J986" s="25"/>
      <c r="K986" s="14"/>
      <c r="L986" s="23" t="str">
        <f t="array" ref="L986">IF(M986="","",XLOOKUP(M986,selector_04,selector_04_ids,""))</f>
        <v/>
      </c>
      <c r="M986" s="25"/>
      <c r="N986" s="14"/>
      <c r="O986" s="27"/>
      <c r="P986" s="14"/>
    </row>
    <row r="987">
      <c r="A987" s="14"/>
      <c r="B987" s="23" t="str">
        <f>IF($A987="","",'Система'!$B$4)</f>
        <v/>
      </c>
      <c r="C987" s="14"/>
      <c r="D987" s="14"/>
      <c r="E987" s="14"/>
      <c r="F987" s="14"/>
      <c r="G987" s="14"/>
      <c r="H987" s="14"/>
      <c r="I987" s="23" t="str">
        <f t="array" ref="I987">IF(J987="","",XLOOKUP(J987,selector_07,selector_07_ids,""))</f>
        <v/>
      </c>
      <c r="J987" s="25"/>
      <c r="K987" s="14"/>
      <c r="L987" s="23" t="str">
        <f t="array" ref="L987">IF(M987="","",XLOOKUP(M987,selector_04,selector_04_ids,""))</f>
        <v/>
      </c>
      <c r="M987" s="25"/>
      <c r="N987" s="14"/>
      <c r="O987" s="27"/>
      <c r="P987" s="14"/>
    </row>
    <row r="988">
      <c r="A988" s="14"/>
      <c r="B988" s="23" t="str">
        <f>IF($A988="","",'Система'!$B$4)</f>
        <v/>
      </c>
      <c r="C988" s="14"/>
      <c r="D988" s="14"/>
      <c r="E988" s="14"/>
      <c r="F988" s="14"/>
      <c r="G988" s="14"/>
      <c r="H988" s="14"/>
      <c r="I988" s="23" t="str">
        <f t="array" ref="I988">IF(J988="","",XLOOKUP(J988,selector_07,selector_07_ids,""))</f>
        <v/>
      </c>
      <c r="J988" s="25"/>
      <c r="K988" s="14"/>
      <c r="L988" s="23" t="str">
        <f t="array" ref="L988">IF(M988="","",XLOOKUP(M988,selector_04,selector_04_ids,""))</f>
        <v/>
      </c>
      <c r="M988" s="25"/>
      <c r="N988" s="14"/>
      <c r="O988" s="27"/>
      <c r="P988" s="14"/>
    </row>
    <row r="989">
      <c r="A989" s="14"/>
      <c r="B989" s="23" t="str">
        <f>IF($A989="","",'Система'!$B$4)</f>
        <v/>
      </c>
      <c r="C989" s="14"/>
      <c r="D989" s="14"/>
      <c r="E989" s="14"/>
      <c r="F989" s="14"/>
      <c r="G989" s="14"/>
      <c r="H989" s="14"/>
      <c r="I989" s="23" t="str">
        <f t="array" ref="I989">IF(J989="","",XLOOKUP(J989,selector_07,selector_07_ids,""))</f>
        <v/>
      </c>
      <c r="J989" s="25"/>
      <c r="K989" s="14"/>
      <c r="L989" s="23" t="str">
        <f t="array" ref="L989">IF(M989="","",XLOOKUP(M989,selector_04,selector_04_ids,""))</f>
        <v/>
      </c>
      <c r="M989" s="25"/>
      <c r="N989" s="14"/>
      <c r="O989" s="27"/>
      <c r="P989" s="14"/>
    </row>
    <row r="990">
      <c r="A990" s="14"/>
      <c r="B990" s="23" t="str">
        <f>IF($A990="","",'Система'!$B$4)</f>
        <v/>
      </c>
      <c r="C990" s="14"/>
      <c r="D990" s="14"/>
      <c r="E990" s="14"/>
      <c r="F990" s="14"/>
      <c r="G990" s="14"/>
      <c r="H990" s="14"/>
      <c r="I990" s="23" t="str">
        <f t="array" ref="I990">IF(J990="","",XLOOKUP(J990,selector_07,selector_07_ids,""))</f>
        <v/>
      </c>
      <c r="J990" s="25"/>
      <c r="K990" s="14"/>
      <c r="L990" s="23" t="str">
        <f t="array" ref="L990">IF(M990="","",XLOOKUP(M990,selector_04,selector_04_ids,""))</f>
        <v/>
      </c>
      <c r="M990" s="25"/>
      <c r="N990" s="14"/>
      <c r="O990" s="27"/>
      <c r="P990" s="14"/>
    </row>
    <row r="991">
      <c r="A991" s="14"/>
      <c r="B991" s="23" t="str">
        <f>IF($A991="","",'Система'!$B$4)</f>
        <v/>
      </c>
      <c r="C991" s="14"/>
      <c r="D991" s="14"/>
      <c r="E991" s="14"/>
      <c r="F991" s="14"/>
      <c r="G991" s="14"/>
      <c r="H991" s="14"/>
      <c r="I991" s="23" t="str">
        <f t="array" ref="I991">IF(J991="","",XLOOKUP(J991,selector_07,selector_07_ids,""))</f>
        <v/>
      </c>
      <c r="J991" s="25"/>
      <c r="K991" s="14"/>
      <c r="L991" s="23" t="str">
        <f t="array" ref="L991">IF(M991="","",XLOOKUP(M991,selector_04,selector_04_ids,""))</f>
        <v/>
      </c>
      <c r="M991" s="25"/>
      <c r="N991" s="14"/>
      <c r="O991" s="27"/>
      <c r="P991" s="14"/>
    </row>
    <row r="992">
      <c r="A992" s="14"/>
      <c r="B992" s="23" t="str">
        <f>IF($A992="","",'Система'!$B$4)</f>
        <v/>
      </c>
      <c r="C992" s="14"/>
      <c r="D992" s="14"/>
      <c r="E992" s="14"/>
      <c r="F992" s="14"/>
      <c r="G992" s="14"/>
      <c r="H992" s="14"/>
      <c r="I992" s="23" t="str">
        <f t="array" ref="I992">IF(J992="","",XLOOKUP(J992,selector_07,selector_07_ids,""))</f>
        <v/>
      </c>
      <c r="J992" s="25"/>
      <c r="K992" s="14"/>
      <c r="L992" s="23" t="str">
        <f t="array" ref="L992">IF(M992="","",XLOOKUP(M992,selector_04,selector_04_ids,""))</f>
        <v/>
      </c>
      <c r="M992" s="25"/>
      <c r="N992" s="14"/>
      <c r="O992" s="27"/>
      <c r="P992" s="14"/>
    </row>
    <row r="993">
      <c r="A993" s="14"/>
      <c r="B993" s="23" t="str">
        <f>IF($A993="","",'Система'!$B$4)</f>
        <v/>
      </c>
      <c r="C993" s="14"/>
      <c r="D993" s="14"/>
      <c r="E993" s="14"/>
      <c r="F993" s="14"/>
      <c r="G993" s="14"/>
      <c r="H993" s="14"/>
      <c r="I993" s="23" t="str">
        <f t="array" ref="I993">IF(J993="","",XLOOKUP(J993,selector_07,selector_07_ids,""))</f>
        <v/>
      </c>
      <c r="J993" s="25"/>
      <c r="K993" s="14"/>
      <c r="L993" s="23" t="str">
        <f t="array" ref="L993">IF(M993="","",XLOOKUP(M993,selector_04,selector_04_ids,""))</f>
        <v/>
      </c>
      <c r="M993" s="25"/>
      <c r="N993" s="14"/>
      <c r="O993" s="27"/>
      <c r="P993" s="14"/>
    </row>
    <row r="994">
      <c r="A994" s="14"/>
      <c r="B994" s="23" t="str">
        <f>IF($A994="","",'Система'!$B$4)</f>
        <v/>
      </c>
      <c r="C994" s="14"/>
      <c r="D994" s="14"/>
      <c r="E994" s="14"/>
      <c r="F994" s="14"/>
      <c r="G994" s="14"/>
      <c r="H994" s="14"/>
      <c r="I994" s="23" t="str">
        <f t="array" ref="I994">IF(J994="","",XLOOKUP(J994,selector_07,selector_07_ids,""))</f>
        <v/>
      </c>
      <c r="J994" s="25"/>
      <c r="K994" s="14"/>
      <c r="L994" s="23" t="str">
        <f t="array" ref="L994">IF(M994="","",XLOOKUP(M994,selector_04,selector_04_ids,""))</f>
        <v/>
      </c>
      <c r="M994" s="25"/>
      <c r="N994" s="14"/>
      <c r="O994" s="27"/>
      <c r="P994" s="14"/>
    </row>
    <row r="995">
      <c r="A995" s="14"/>
      <c r="B995" s="23" t="str">
        <f>IF($A995="","",'Система'!$B$4)</f>
        <v/>
      </c>
      <c r="C995" s="14"/>
      <c r="D995" s="14"/>
      <c r="E995" s="14"/>
      <c r="F995" s="14"/>
      <c r="G995" s="14"/>
      <c r="H995" s="14"/>
      <c r="I995" s="23" t="str">
        <f t="array" ref="I995">IF(J995="","",XLOOKUP(J995,selector_07,selector_07_ids,""))</f>
        <v/>
      </c>
      <c r="J995" s="25"/>
      <c r="K995" s="14"/>
      <c r="L995" s="23" t="str">
        <f t="array" ref="L995">IF(M995="","",XLOOKUP(M995,selector_04,selector_04_ids,""))</f>
        <v/>
      </c>
      <c r="M995" s="25"/>
      <c r="N995" s="14"/>
      <c r="O995" s="27"/>
      <c r="P995" s="14"/>
    </row>
    <row r="996">
      <c r="A996" s="14"/>
      <c r="B996" s="23" t="str">
        <f>IF($A996="","",'Система'!$B$4)</f>
        <v/>
      </c>
      <c r="C996" s="14"/>
      <c r="D996" s="14"/>
      <c r="E996" s="14"/>
      <c r="F996" s="14"/>
      <c r="G996" s="14"/>
      <c r="H996" s="14"/>
      <c r="I996" s="23" t="str">
        <f t="array" ref="I996">IF(J996="","",XLOOKUP(J996,selector_07,selector_07_ids,""))</f>
        <v/>
      </c>
      <c r="J996" s="25"/>
      <c r="K996" s="14"/>
      <c r="L996" s="23" t="str">
        <f t="array" ref="L996">IF(M996="","",XLOOKUP(M996,selector_04,selector_04_ids,""))</f>
        <v/>
      </c>
      <c r="M996" s="25"/>
      <c r="N996" s="14"/>
      <c r="O996" s="27"/>
      <c r="P996" s="14"/>
    </row>
    <row r="997">
      <c r="A997" s="14"/>
      <c r="B997" s="23" t="str">
        <f>IF($A997="","",'Система'!$B$4)</f>
        <v/>
      </c>
      <c r="C997" s="14"/>
      <c r="D997" s="14"/>
      <c r="E997" s="14"/>
      <c r="F997" s="14"/>
      <c r="G997" s="14"/>
      <c r="H997" s="14"/>
      <c r="I997" s="23" t="str">
        <f t="array" ref="I997">IF(J997="","",XLOOKUP(J997,selector_07,selector_07_ids,""))</f>
        <v/>
      </c>
      <c r="J997" s="25"/>
      <c r="K997" s="14"/>
      <c r="L997" s="23" t="str">
        <f t="array" ref="L997">IF(M997="","",XLOOKUP(M997,selector_04,selector_04_ids,""))</f>
        <v/>
      </c>
      <c r="M997" s="25"/>
      <c r="N997" s="14"/>
      <c r="O997" s="27"/>
      <c r="P997" s="14"/>
    </row>
    <row r="998">
      <c r="A998" s="14"/>
      <c r="B998" s="23" t="str">
        <f>IF($A998="","",'Система'!$B$4)</f>
        <v/>
      </c>
      <c r="C998" s="14"/>
      <c r="D998" s="14"/>
      <c r="E998" s="14"/>
      <c r="F998" s="14"/>
      <c r="G998" s="14"/>
      <c r="H998" s="14"/>
      <c r="I998" s="23" t="str">
        <f t="array" ref="I998">IF(J998="","",XLOOKUP(J998,selector_07,selector_07_ids,""))</f>
        <v/>
      </c>
      <c r="J998" s="25"/>
      <c r="K998" s="14"/>
      <c r="L998" s="23" t="str">
        <f t="array" ref="L998">IF(M998="","",XLOOKUP(M998,selector_04,selector_04_ids,""))</f>
        <v/>
      </c>
      <c r="M998" s="25"/>
      <c r="N998" s="14"/>
      <c r="O998" s="27"/>
      <c r="P998" s="14"/>
    </row>
    <row r="999">
      <c r="A999" s="14"/>
      <c r="B999" s="23" t="str">
        <f>IF($A999="","",'Система'!$B$4)</f>
        <v/>
      </c>
      <c r="C999" s="14"/>
      <c r="D999" s="14"/>
      <c r="E999" s="14"/>
      <c r="F999" s="14"/>
      <c r="G999" s="14"/>
      <c r="H999" s="14"/>
      <c r="I999" s="23" t="str">
        <f t="array" ref="I999">IF(J999="","",XLOOKUP(J999,selector_07,selector_07_ids,""))</f>
        <v/>
      </c>
      <c r="J999" s="25"/>
      <c r="K999" s="14"/>
      <c r="L999" s="23" t="str">
        <f t="array" ref="L999">IF(M999="","",XLOOKUP(M999,selector_04,selector_04_ids,""))</f>
        <v/>
      </c>
      <c r="M999" s="25"/>
      <c r="N999" s="14"/>
      <c r="O999" s="27"/>
      <c r="P999" s="14"/>
    </row>
    <row r="1000">
      <c r="A1000" s="14"/>
      <c r="B1000" s="23" t="str">
        <f>IF($A1000="","",'Система'!$B$4)</f>
        <v/>
      </c>
      <c r="C1000" s="14"/>
      <c r="D1000" s="14"/>
      <c r="E1000" s="14"/>
      <c r="F1000" s="14"/>
      <c r="G1000" s="14"/>
      <c r="H1000" s="14"/>
      <c r="I1000" s="23" t="str">
        <f t="array" ref="I1000">IF(J1000="","",XLOOKUP(J1000,selector_07,selector_07_ids,""))</f>
        <v/>
      </c>
      <c r="J1000" s="25"/>
      <c r="K1000" s="14"/>
      <c r="L1000" s="23" t="str">
        <f t="array" ref="L1000">IF(M1000="","",XLOOKUP(M1000,selector_04,selector_04_ids,""))</f>
        <v/>
      </c>
      <c r="M1000" s="25"/>
      <c r="N1000" s="14"/>
      <c r="O1000" s="27"/>
      <c r="P1000" s="14"/>
    </row>
    <row r="1001">
      <c r="A1001" s="14"/>
      <c r="B1001" s="23" t="str">
        <f>IF($A1001="","",'Система'!$B$4)</f>
        <v/>
      </c>
      <c r="C1001" s="14"/>
      <c r="D1001" s="14"/>
      <c r="E1001" s="14"/>
      <c r="F1001" s="14"/>
      <c r="G1001" s="14"/>
      <c r="H1001" s="14"/>
      <c r="I1001" s="23" t="str">
        <f t="array" ref="I1001">IF(J1001="","",XLOOKUP(J1001,selector_07,selector_07_ids,""))</f>
        <v/>
      </c>
      <c r="J1001" s="25"/>
      <c r="K1001" s="14"/>
      <c r="L1001" s="23" t="str">
        <f t="array" ref="L1001">IF(M1001="","",XLOOKUP(M1001,selector_04,selector_04_ids,""))</f>
        <v/>
      </c>
      <c r="M1001" s="25"/>
      <c r="N1001" s="14"/>
      <c r="O1001" s="27"/>
      <c r="P1001" s="14"/>
    </row>
    <row r="1002">
      <c r="A1002" s="14"/>
      <c r="B1002" s="23" t="str">
        <f>IF($A1002="","",'Система'!$B$4)</f>
        <v/>
      </c>
      <c r="C1002" s="14"/>
      <c r="D1002" s="14"/>
      <c r="E1002" s="14"/>
      <c r="F1002" s="14"/>
      <c r="G1002" s="14"/>
      <c r="H1002" s="14"/>
      <c r="I1002" s="23" t="str">
        <f t="array" ref="I1002">IF(J1002="","",XLOOKUP(J1002,selector_07,selector_07_ids,""))</f>
        <v/>
      </c>
      <c r="J1002" s="25"/>
      <c r="K1002" s="14"/>
      <c r="L1002" s="23" t="str">
        <f t="array" ref="L1002">IF(M1002="","",XLOOKUP(M1002,selector_04,selector_04_ids,""))</f>
        <v/>
      </c>
      <c r="M1002" s="25"/>
      <c r="N1002" s="14"/>
      <c r="O1002" s="27"/>
      <c r="P1002" s="14"/>
    </row>
    <row r="1003">
      <c r="A1003" s="14"/>
      <c r="B1003" s="23" t="str">
        <f>IF($A1003="","",'Система'!$B$4)</f>
        <v/>
      </c>
      <c r="C1003" s="14"/>
      <c r="D1003" s="14"/>
      <c r="E1003" s="14"/>
      <c r="F1003" s="14"/>
      <c r="G1003" s="14"/>
      <c r="H1003" s="14"/>
      <c r="I1003" s="23" t="str">
        <f t="array" ref="I1003">IF(J1003="","",XLOOKUP(J1003,selector_07,selector_07_ids,""))</f>
        <v/>
      </c>
      <c r="J1003" s="25"/>
      <c r="K1003" s="14"/>
      <c r="L1003" s="23" t="str">
        <f t="array" ref="L1003">IF(M1003="","",XLOOKUP(M1003,selector_04,selector_04_ids,""))</f>
        <v/>
      </c>
      <c r="M1003" s="25"/>
      <c r="N1003" s="14"/>
      <c r="O1003" s="27"/>
      <c r="P1003" s="14"/>
    </row>
    <row r="1004">
      <c r="A1004" s="14"/>
      <c r="B1004" s="23" t="str">
        <f>IF($A1004="","",'Система'!$B$4)</f>
        <v/>
      </c>
      <c r="C1004" s="14"/>
      <c r="D1004" s="14"/>
      <c r="E1004" s="14"/>
      <c r="F1004" s="14"/>
      <c r="G1004" s="14"/>
      <c r="H1004" s="14"/>
      <c r="I1004" s="23" t="str">
        <f t="array" ref="I1004">IF(J1004="","",XLOOKUP(J1004,selector_07,selector_07_ids,""))</f>
        <v/>
      </c>
      <c r="J1004" s="25"/>
      <c r="K1004" s="14"/>
      <c r="L1004" s="23" t="str">
        <f t="array" ref="L1004">IF(M1004="","",XLOOKUP(M1004,selector_04,selector_04_ids,""))</f>
        <v/>
      </c>
      <c r="M1004" s="25"/>
      <c r="N1004" s="14"/>
      <c r="O1004" s="27"/>
      <c r="P1004" s="14"/>
    </row>
    <row r="1005">
      <c r="A1005" s="14"/>
      <c r="B1005" s="23"/>
      <c r="C1005" s="14"/>
      <c r="D1005" s="14"/>
      <c r="E1005" s="14"/>
      <c r="F1005" s="14"/>
      <c r="G1005" s="14"/>
      <c r="H1005" s="14"/>
      <c r="I1005" s="23"/>
      <c r="J1005" s="25"/>
      <c r="K1005" s="14"/>
      <c r="L1005" s="23"/>
      <c r="M1005" s="25"/>
      <c r="N1005" s="14"/>
      <c r="O1005" s="14"/>
      <c r="P1005" s="14"/>
    </row>
  </sheetData>
  <autoFilter ref="$A$4:$P$1004"/>
  <mergeCells count="3">
    <mergeCell ref="A1:P1"/>
    <mergeCell ref="A2:P2"/>
    <mergeCell ref="A3:P3"/>
  </mergeCells>
  <dataValidations>
    <dataValidation type="list" allowBlank="1" showErrorMessage="1" sqref="K5:K1004">
      <formula1>enum_knowledge_status</formula1>
    </dataValidation>
    <dataValidation type="list" allowBlank="1" showErrorMessage="1" sqref="C5:C1004">
      <formula1>enum_version_operation</formula1>
    </dataValidation>
    <dataValidation type="list" allowBlank="1" showErrorMessage="1" sqref="M5:M1004">
      <formula1>selector_04</formula1>
    </dataValidation>
    <dataValidation type="list" allowBlank="1" showErrorMessage="1" sqref="J5:J1004">
      <formula1>selector_07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19.5"/>
    <col customWidth="1" min="4" max="4" width="20.75"/>
    <col customWidth="1" min="5" max="5" width="37.63"/>
    <col customWidth="1" min="6" max="6" width="20.75"/>
    <col customWidth="1" min="7" max="7" width="37.63"/>
    <col customWidth="1" min="8" max="8" width="22.63"/>
    <col customWidth="1" min="9" max="9" width="27.63"/>
    <col customWidth="1" min="10" max="10" width="22.63"/>
    <col customWidth="1" min="11" max="11" width="20.75"/>
    <col customWidth="1" min="12" max="12" width="37.63"/>
    <col customWidth="1" min="13" max="13" width="22.63"/>
    <col customWidth="1" min="14" max="15" width="40.13"/>
    <col customWidth="1" min="16" max="16" width="20.75"/>
    <col customWidth="1" min="17" max="17" width="37.63"/>
    <col customWidth="1" min="18" max="18" width="20.75"/>
    <col customWidth="1" min="19" max="19" width="37.63"/>
    <col customWidth="1" min="20" max="20" width="20.75"/>
    <col customWidth="1" min="21" max="21" width="37.63"/>
    <col customWidth="1" min="22" max="23" width="19.5"/>
    <col customWidth="1" min="24" max="24" width="20.75"/>
    <col customWidth="1" min="25" max="25" width="37.63"/>
    <col customWidth="1" min="26" max="26" width="33.88"/>
    <col customWidth="1" min="27" max="27" width="18.25"/>
    <col customWidth="1" min="28" max="28" width="40.13"/>
    <col hidden="1" min="37" max="38" width="12.63"/>
  </cols>
  <sheetData>
    <row r="1" ht="30.0" customHeight="1">
      <c r="A1" s="1" t="s">
        <v>465</v>
      </c>
    </row>
    <row r="2" ht="25.5" customHeight="1">
      <c r="A2" s="4" t="s">
        <v>466</v>
      </c>
    </row>
    <row r="3" ht="28.5" customHeight="1">
      <c r="A3" s="8" t="s">
        <v>424</v>
      </c>
    </row>
    <row r="4" ht="42.0" customHeight="1">
      <c r="A4" s="18" t="s">
        <v>467</v>
      </c>
      <c r="B4" s="10" t="s">
        <v>177</v>
      </c>
      <c r="C4" s="18" t="s">
        <v>6</v>
      </c>
      <c r="D4" s="10" t="s">
        <v>175</v>
      </c>
      <c r="E4" s="20" t="s">
        <v>426</v>
      </c>
      <c r="F4" s="10" t="s">
        <v>468</v>
      </c>
      <c r="G4" s="20" t="s">
        <v>469</v>
      </c>
      <c r="H4" s="10" t="s">
        <v>470</v>
      </c>
      <c r="I4" s="18" t="s">
        <v>471</v>
      </c>
      <c r="J4" s="18" t="s">
        <v>472</v>
      </c>
      <c r="K4" s="10" t="s">
        <v>473</v>
      </c>
      <c r="L4" s="20" t="s">
        <v>474</v>
      </c>
      <c r="M4" s="18" t="s">
        <v>475</v>
      </c>
      <c r="N4" s="18" t="s">
        <v>476</v>
      </c>
      <c r="O4" s="18" t="s">
        <v>477</v>
      </c>
      <c r="P4" s="10" t="s">
        <v>478</v>
      </c>
      <c r="Q4" s="20" t="s">
        <v>479</v>
      </c>
      <c r="R4" s="10" t="s">
        <v>480</v>
      </c>
      <c r="S4" s="20" t="s">
        <v>481</v>
      </c>
      <c r="T4" s="10" t="s">
        <v>110</v>
      </c>
      <c r="U4" s="20" t="s">
        <v>111</v>
      </c>
      <c r="V4" s="18" t="s">
        <v>10</v>
      </c>
      <c r="W4" s="18" t="s">
        <v>7</v>
      </c>
      <c r="X4" s="10" t="s">
        <v>89</v>
      </c>
      <c r="Y4" s="20" t="s">
        <v>186</v>
      </c>
      <c r="Z4" s="10" t="s">
        <v>188</v>
      </c>
      <c r="AA4" s="10" t="s">
        <v>189</v>
      </c>
      <c r="AB4" s="10" t="s">
        <v>129</v>
      </c>
    </row>
    <row r="5">
      <c r="A5" s="14"/>
      <c r="B5" s="23" t="str">
        <f>IF($A5="","",'Система'!$B$4)</f>
        <v/>
      </c>
      <c r="C5" s="14"/>
      <c r="D5" s="23" t="str">
        <f t="array" ref="D5">IF(E5="","",XLOOKUP(E5,selector_02,selector_02_ids,""))</f>
        <v/>
      </c>
      <c r="E5" s="25"/>
      <c r="F5" s="23" t="str">
        <f t="array" ref="F5">IF(G5="","",XLOOKUP(G5,selector_12,selector_12_ids,""))</f>
        <v/>
      </c>
      <c r="G5" s="25"/>
      <c r="H5" s="14"/>
      <c r="I5" s="14"/>
      <c r="J5" s="14"/>
      <c r="K5" s="23" t="str">
        <f t="array" ref="K5">IF(L5="","",XLOOKUP(L5,selector_15,selector_15_ids,""))</f>
        <v/>
      </c>
      <c r="L5" s="25"/>
      <c r="M5" s="14"/>
      <c r="N5" s="14"/>
      <c r="O5" s="14"/>
      <c r="P5" s="23" t="str">
        <f t="array" ref="P5">IF(Q5="","",XLOOKUP(Q5,selector_16,selector_16_ids,""))</f>
        <v/>
      </c>
      <c r="Q5" s="25"/>
      <c r="R5" s="23" t="str">
        <f t="array" ref="R5">IF(S5="","",XLOOKUP(S5,selector_16,selector_16_ids,""))</f>
        <v/>
      </c>
      <c r="S5" s="25"/>
      <c r="T5" s="23" t="str">
        <f t="array" ref="T5">IF(U5="","",XLOOKUP(U5,selector_07,selector_07_ids,""))</f>
        <v/>
      </c>
      <c r="U5" s="25"/>
      <c r="V5" s="14"/>
      <c r="W5" s="14"/>
      <c r="X5" s="23" t="str">
        <f t="array" ref="X5">IF(Y5="","",XLOOKUP(Y5,selector_04,selector_04_ids,""))</f>
        <v/>
      </c>
      <c r="Y5" s="25"/>
      <c r="Z5" s="14"/>
      <c r="AA5" s="27"/>
      <c r="AB5" s="14"/>
      <c r="AK5" s="19" t="str">
        <f>IFERROR(__xludf.DUMMYFUNCTION("ARRAYFORMULA(IFERROR(FILTER(REGEXREPLACE('Срез модели'!$E$5:$E$1004,"" \[id=[^\]]+\]$"",""""),'Срез модели'!$C$5:$C$1004=""Процессы""),""""))"),"")</f>
        <v/>
      </c>
      <c r="AL5" s="19" t="str">
        <f>IFERROR(__xludf.DUMMYFUNCTION("ARRAYFORMULA(IFERROR(FILTER('Срез модели'!$D$5:$D$1004,'Срез модели'!$C$5:$C$1004=""Процессы""),""""))"),"")</f>
        <v/>
      </c>
    </row>
    <row r="6">
      <c r="A6" s="14"/>
      <c r="B6" s="23" t="str">
        <f>IF($A6="","",'Система'!$B$4)</f>
        <v/>
      </c>
      <c r="C6" s="14"/>
      <c r="D6" s="23" t="str">
        <f t="array" ref="D6">IF(E6="","",XLOOKUP(E6,selector_02,selector_02_ids,""))</f>
        <v/>
      </c>
      <c r="E6" s="25"/>
      <c r="F6" s="23" t="str">
        <f t="array" ref="F6">IF(G6="","",XLOOKUP(G6,selector_12,selector_12_ids,""))</f>
        <v/>
      </c>
      <c r="G6" s="25"/>
      <c r="H6" s="14"/>
      <c r="I6" s="14"/>
      <c r="J6" s="14"/>
      <c r="K6" s="23" t="str">
        <f t="array" ref="K6">IF(L6="","",XLOOKUP(L6,selector_15,selector_15_ids,""))</f>
        <v/>
      </c>
      <c r="L6" s="25"/>
      <c r="M6" s="14"/>
      <c r="N6" s="14"/>
      <c r="O6" s="14"/>
      <c r="P6" s="23" t="str">
        <f t="array" ref="P6">IF(Q6="","",XLOOKUP(Q6,selector_16,selector_16_ids,""))</f>
        <v/>
      </c>
      <c r="Q6" s="25"/>
      <c r="R6" s="23" t="str">
        <f t="array" ref="R6">IF(S6="","",XLOOKUP(S6,selector_16,selector_16_ids,""))</f>
        <v/>
      </c>
      <c r="S6" s="25"/>
      <c r="T6" s="23" t="str">
        <f t="array" ref="T6">IF(U6="","",XLOOKUP(U6,selector_07,selector_07_ids,""))</f>
        <v/>
      </c>
      <c r="U6" s="25"/>
      <c r="V6" s="14"/>
      <c r="W6" s="14"/>
      <c r="X6" s="23" t="str">
        <f t="array" ref="X6">IF(Y6="","",XLOOKUP(Y6,selector_04,selector_04_ids,""))</f>
        <v/>
      </c>
      <c r="Y6" s="25"/>
      <c r="Z6" s="14"/>
      <c r="AA6" s="27"/>
      <c r="AB6" s="14"/>
    </row>
    <row r="7">
      <c r="A7" s="14"/>
      <c r="B7" s="23" t="str">
        <f>IF($A7="","",'Система'!$B$4)</f>
        <v/>
      </c>
      <c r="C7" s="14"/>
      <c r="D7" s="23" t="str">
        <f t="array" ref="D7">IF(E7="","",XLOOKUP(E7,selector_02,selector_02_ids,""))</f>
        <v/>
      </c>
      <c r="E7" s="25"/>
      <c r="F7" s="23" t="str">
        <f t="array" ref="F7">IF(G7="","",XLOOKUP(G7,selector_12,selector_12_ids,""))</f>
        <v/>
      </c>
      <c r="G7" s="25"/>
      <c r="H7" s="14"/>
      <c r="I7" s="14"/>
      <c r="J7" s="14"/>
      <c r="K7" s="23" t="str">
        <f t="array" ref="K7">IF(L7="","",XLOOKUP(L7,selector_15,selector_15_ids,""))</f>
        <v/>
      </c>
      <c r="L7" s="25"/>
      <c r="M7" s="14"/>
      <c r="N7" s="14"/>
      <c r="O7" s="14"/>
      <c r="P7" s="23" t="str">
        <f t="array" ref="P7">IF(Q7="","",XLOOKUP(Q7,selector_16,selector_16_ids,""))</f>
        <v/>
      </c>
      <c r="Q7" s="25"/>
      <c r="R7" s="23" t="str">
        <f t="array" ref="R7">IF(S7="","",XLOOKUP(S7,selector_16,selector_16_ids,""))</f>
        <v/>
      </c>
      <c r="S7" s="25"/>
      <c r="T7" s="23" t="str">
        <f t="array" ref="T7">IF(U7="","",XLOOKUP(U7,selector_07,selector_07_ids,""))</f>
        <v/>
      </c>
      <c r="U7" s="25"/>
      <c r="V7" s="14"/>
      <c r="W7" s="14"/>
      <c r="X7" s="23" t="str">
        <f t="array" ref="X7">IF(Y7="","",XLOOKUP(Y7,selector_04,selector_04_ids,""))</f>
        <v/>
      </c>
      <c r="Y7" s="25"/>
      <c r="Z7" s="14"/>
      <c r="AA7" s="27"/>
      <c r="AB7" s="14"/>
    </row>
    <row r="8">
      <c r="A8" s="14"/>
      <c r="B8" s="23" t="str">
        <f>IF($A8="","",'Система'!$B$4)</f>
        <v/>
      </c>
      <c r="C8" s="14"/>
      <c r="D8" s="23" t="str">
        <f t="array" ref="D8">IF(E8="","",XLOOKUP(E8,selector_02,selector_02_ids,""))</f>
        <v/>
      </c>
      <c r="E8" s="25"/>
      <c r="F8" s="23" t="str">
        <f t="array" ref="F8">IF(G8="","",XLOOKUP(G8,selector_12,selector_12_ids,""))</f>
        <v/>
      </c>
      <c r="G8" s="25"/>
      <c r="H8" s="14"/>
      <c r="I8" s="14"/>
      <c r="J8" s="14"/>
      <c r="K8" s="23" t="str">
        <f t="array" ref="K8">IF(L8="","",XLOOKUP(L8,selector_15,selector_15_ids,""))</f>
        <v/>
      </c>
      <c r="L8" s="25"/>
      <c r="M8" s="14"/>
      <c r="N8" s="14"/>
      <c r="O8" s="14"/>
      <c r="P8" s="23" t="str">
        <f t="array" ref="P8">IF(Q8="","",XLOOKUP(Q8,selector_16,selector_16_ids,""))</f>
        <v/>
      </c>
      <c r="Q8" s="25"/>
      <c r="R8" s="23" t="str">
        <f t="array" ref="R8">IF(S8="","",XLOOKUP(S8,selector_16,selector_16_ids,""))</f>
        <v/>
      </c>
      <c r="S8" s="25"/>
      <c r="T8" s="23" t="str">
        <f t="array" ref="T8">IF(U8="","",XLOOKUP(U8,selector_07,selector_07_ids,""))</f>
        <v/>
      </c>
      <c r="U8" s="25"/>
      <c r="V8" s="14"/>
      <c r="W8" s="14"/>
      <c r="X8" s="23" t="str">
        <f t="array" ref="X8">IF(Y8="","",XLOOKUP(Y8,selector_04,selector_04_ids,""))</f>
        <v/>
      </c>
      <c r="Y8" s="25"/>
      <c r="Z8" s="14"/>
      <c r="AA8" s="27"/>
      <c r="AB8" s="14"/>
    </row>
    <row r="9">
      <c r="A9" s="14"/>
      <c r="B9" s="23" t="str">
        <f>IF($A9="","",'Система'!$B$4)</f>
        <v/>
      </c>
      <c r="C9" s="14"/>
      <c r="D9" s="23" t="str">
        <f t="array" ref="D9">IF(E9="","",XLOOKUP(E9,selector_02,selector_02_ids,""))</f>
        <v/>
      </c>
      <c r="E9" s="25"/>
      <c r="F9" s="23" t="str">
        <f t="array" ref="F9">IF(G9="","",XLOOKUP(G9,selector_12,selector_12_ids,""))</f>
        <v/>
      </c>
      <c r="G9" s="25"/>
      <c r="H9" s="14"/>
      <c r="I9" s="14"/>
      <c r="J9" s="14"/>
      <c r="K9" s="23" t="str">
        <f t="array" ref="K9">IF(L9="","",XLOOKUP(L9,selector_15,selector_15_ids,""))</f>
        <v/>
      </c>
      <c r="L9" s="25"/>
      <c r="M9" s="14"/>
      <c r="N9" s="14"/>
      <c r="O9" s="14"/>
      <c r="P9" s="23" t="str">
        <f t="array" ref="P9">IF(Q9="","",XLOOKUP(Q9,selector_16,selector_16_ids,""))</f>
        <v/>
      </c>
      <c r="Q9" s="25"/>
      <c r="R9" s="23" t="str">
        <f t="array" ref="R9">IF(S9="","",XLOOKUP(S9,selector_16,selector_16_ids,""))</f>
        <v/>
      </c>
      <c r="S9" s="25"/>
      <c r="T9" s="23" t="str">
        <f t="array" ref="T9">IF(U9="","",XLOOKUP(U9,selector_07,selector_07_ids,""))</f>
        <v/>
      </c>
      <c r="U9" s="25"/>
      <c r="V9" s="14"/>
      <c r="W9" s="14"/>
      <c r="X9" s="23" t="str">
        <f t="array" ref="X9">IF(Y9="","",XLOOKUP(Y9,selector_04,selector_04_ids,""))</f>
        <v/>
      </c>
      <c r="Y9" s="25"/>
      <c r="Z9" s="14"/>
      <c r="AA9" s="27"/>
      <c r="AB9" s="14"/>
    </row>
    <row r="10">
      <c r="A10" s="14"/>
      <c r="B10" s="23" t="str">
        <f>IF($A10="","",'Система'!$B$4)</f>
        <v/>
      </c>
      <c r="C10" s="14"/>
      <c r="D10" s="23" t="str">
        <f t="array" ref="D10">IF(E10="","",XLOOKUP(E10,selector_02,selector_02_ids,""))</f>
        <v/>
      </c>
      <c r="E10" s="25"/>
      <c r="F10" s="23" t="str">
        <f t="array" ref="F10">IF(G10="","",XLOOKUP(G10,selector_12,selector_12_ids,""))</f>
        <v/>
      </c>
      <c r="G10" s="25"/>
      <c r="H10" s="14"/>
      <c r="I10" s="14"/>
      <c r="J10" s="14"/>
      <c r="K10" s="23" t="str">
        <f t="array" ref="K10">IF(L10="","",XLOOKUP(L10,selector_15,selector_15_ids,""))</f>
        <v/>
      </c>
      <c r="L10" s="25"/>
      <c r="M10" s="14"/>
      <c r="N10" s="14"/>
      <c r="O10" s="14"/>
      <c r="P10" s="23" t="str">
        <f t="array" ref="P10">IF(Q10="","",XLOOKUP(Q10,selector_16,selector_16_ids,""))</f>
        <v/>
      </c>
      <c r="Q10" s="25"/>
      <c r="R10" s="23" t="str">
        <f t="array" ref="R10">IF(S10="","",XLOOKUP(S10,selector_16,selector_16_ids,""))</f>
        <v/>
      </c>
      <c r="S10" s="25"/>
      <c r="T10" s="23" t="str">
        <f t="array" ref="T10">IF(U10="","",XLOOKUP(U10,selector_07,selector_07_ids,""))</f>
        <v/>
      </c>
      <c r="U10" s="25"/>
      <c r="V10" s="14"/>
      <c r="W10" s="14"/>
      <c r="X10" s="23" t="str">
        <f t="array" ref="X10">IF(Y10="","",XLOOKUP(Y10,selector_04,selector_04_ids,""))</f>
        <v/>
      </c>
      <c r="Y10" s="25"/>
      <c r="Z10" s="14"/>
      <c r="AA10" s="27"/>
      <c r="AB10" s="14"/>
    </row>
    <row r="11">
      <c r="A11" s="14"/>
      <c r="B11" s="23" t="str">
        <f>IF($A11="","",'Система'!$B$4)</f>
        <v/>
      </c>
      <c r="C11" s="14"/>
      <c r="D11" s="23" t="str">
        <f t="array" ref="D11">IF(E11="","",XLOOKUP(E11,selector_02,selector_02_ids,""))</f>
        <v/>
      </c>
      <c r="E11" s="25"/>
      <c r="F11" s="23" t="str">
        <f t="array" ref="F11">IF(G11="","",XLOOKUP(G11,selector_12,selector_12_ids,""))</f>
        <v/>
      </c>
      <c r="G11" s="25"/>
      <c r="H11" s="14"/>
      <c r="I11" s="14"/>
      <c r="J11" s="14"/>
      <c r="K11" s="23" t="str">
        <f t="array" ref="K11">IF(L11="","",XLOOKUP(L11,selector_15,selector_15_ids,""))</f>
        <v/>
      </c>
      <c r="L11" s="25"/>
      <c r="M11" s="14"/>
      <c r="N11" s="14"/>
      <c r="O11" s="14"/>
      <c r="P11" s="23" t="str">
        <f t="array" ref="P11">IF(Q11="","",XLOOKUP(Q11,selector_16,selector_16_ids,""))</f>
        <v/>
      </c>
      <c r="Q11" s="25"/>
      <c r="R11" s="23" t="str">
        <f t="array" ref="R11">IF(S11="","",XLOOKUP(S11,selector_16,selector_16_ids,""))</f>
        <v/>
      </c>
      <c r="S11" s="25"/>
      <c r="T11" s="23" t="str">
        <f t="array" ref="T11">IF(U11="","",XLOOKUP(U11,selector_07,selector_07_ids,""))</f>
        <v/>
      </c>
      <c r="U11" s="25"/>
      <c r="V11" s="14"/>
      <c r="W11" s="14"/>
      <c r="X11" s="23" t="str">
        <f t="array" ref="X11">IF(Y11="","",XLOOKUP(Y11,selector_04,selector_04_ids,""))</f>
        <v/>
      </c>
      <c r="Y11" s="25"/>
      <c r="Z11" s="14"/>
      <c r="AA11" s="27"/>
      <c r="AB11" s="14"/>
    </row>
    <row r="12">
      <c r="A12" s="14"/>
      <c r="B12" s="23" t="str">
        <f>IF($A12="","",'Система'!$B$4)</f>
        <v/>
      </c>
      <c r="C12" s="14"/>
      <c r="D12" s="23" t="str">
        <f t="array" ref="D12">IF(E12="","",XLOOKUP(E12,selector_02,selector_02_ids,""))</f>
        <v/>
      </c>
      <c r="E12" s="25"/>
      <c r="F12" s="23" t="str">
        <f t="array" ref="F12">IF(G12="","",XLOOKUP(G12,selector_12,selector_12_ids,""))</f>
        <v/>
      </c>
      <c r="G12" s="25"/>
      <c r="H12" s="14"/>
      <c r="I12" s="14"/>
      <c r="J12" s="14"/>
      <c r="K12" s="23" t="str">
        <f t="array" ref="K12">IF(L12="","",XLOOKUP(L12,selector_15,selector_15_ids,""))</f>
        <v/>
      </c>
      <c r="L12" s="25"/>
      <c r="M12" s="14"/>
      <c r="N12" s="14"/>
      <c r="O12" s="14"/>
      <c r="P12" s="23" t="str">
        <f t="array" ref="P12">IF(Q12="","",XLOOKUP(Q12,selector_16,selector_16_ids,""))</f>
        <v/>
      </c>
      <c r="Q12" s="25"/>
      <c r="R12" s="23" t="str">
        <f t="array" ref="R12">IF(S12="","",XLOOKUP(S12,selector_16,selector_16_ids,""))</f>
        <v/>
      </c>
      <c r="S12" s="25"/>
      <c r="T12" s="23" t="str">
        <f t="array" ref="T12">IF(U12="","",XLOOKUP(U12,selector_07,selector_07_ids,""))</f>
        <v/>
      </c>
      <c r="U12" s="25"/>
      <c r="V12" s="14"/>
      <c r="W12" s="14"/>
      <c r="X12" s="23" t="str">
        <f t="array" ref="X12">IF(Y12="","",XLOOKUP(Y12,selector_04,selector_04_ids,""))</f>
        <v/>
      </c>
      <c r="Y12" s="25"/>
      <c r="Z12" s="14"/>
      <c r="AA12" s="27"/>
      <c r="AB12" s="14"/>
    </row>
    <row r="13">
      <c r="A13" s="14"/>
      <c r="B13" s="23" t="str">
        <f>IF($A13="","",'Система'!$B$4)</f>
        <v/>
      </c>
      <c r="C13" s="14"/>
      <c r="D13" s="23" t="str">
        <f t="array" ref="D13">IF(E13="","",XLOOKUP(E13,selector_02,selector_02_ids,""))</f>
        <v/>
      </c>
      <c r="E13" s="25"/>
      <c r="F13" s="23" t="str">
        <f t="array" ref="F13">IF(G13="","",XLOOKUP(G13,selector_12,selector_12_ids,""))</f>
        <v/>
      </c>
      <c r="G13" s="25"/>
      <c r="H13" s="14"/>
      <c r="I13" s="14"/>
      <c r="J13" s="14"/>
      <c r="K13" s="23" t="str">
        <f t="array" ref="K13">IF(L13="","",XLOOKUP(L13,selector_15,selector_15_ids,""))</f>
        <v/>
      </c>
      <c r="L13" s="25"/>
      <c r="M13" s="14"/>
      <c r="N13" s="14"/>
      <c r="O13" s="14"/>
      <c r="P13" s="23" t="str">
        <f t="array" ref="P13">IF(Q13="","",XLOOKUP(Q13,selector_16,selector_16_ids,""))</f>
        <v/>
      </c>
      <c r="Q13" s="25"/>
      <c r="R13" s="23" t="str">
        <f t="array" ref="R13">IF(S13="","",XLOOKUP(S13,selector_16,selector_16_ids,""))</f>
        <v/>
      </c>
      <c r="S13" s="25"/>
      <c r="T13" s="23" t="str">
        <f t="array" ref="T13">IF(U13="","",XLOOKUP(U13,selector_07,selector_07_ids,""))</f>
        <v/>
      </c>
      <c r="U13" s="25"/>
      <c r="V13" s="14"/>
      <c r="W13" s="14"/>
      <c r="X13" s="23" t="str">
        <f t="array" ref="X13">IF(Y13="","",XLOOKUP(Y13,selector_04,selector_04_ids,""))</f>
        <v/>
      </c>
      <c r="Y13" s="25"/>
      <c r="Z13" s="14"/>
      <c r="AA13" s="27"/>
      <c r="AB13" s="14"/>
    </row>
    <row r="14">
      <c r="A14" s="14"/>
      <c r="B14" s="23" t="str">
        <f>IF($A14="","",'Система'!$B$4)</f>
        <v/>
      </c>
      <c r="C14" s="14"/>
      <c r="D14" s="23" t="str">
        <f t="array" ref="D14">IF(E14="","",XLOOKUP(E14,selector_02,selector_02_ids,""))</f>
        <v/>
      </c>
      <c r="E14" s="25"/>
      <c r="F14" s="23" t="str">
        <f t="array" ref="F14">IF(G14="","",XLOOKUP(G14,selector_12,selector_12_ids,""))</f>
        <v/>
      </c>
      <c r="G14" s="25"/>
      <c r="H14" s="14"/>
      <c r="I14" s="14"/>
      <c r="J14" s="14"/>
      <c r="K14" s="23" t="str">
        <f t="array" ref="K14">IF(L14="","",XLOOKUP(L14,selector_15,selector_15_ids,""))</f>
        <v/>
      </c>
      <c r="L14" s="25"/>
      <c r="M14" s="14"/>
      <c r="N14" s="14"/>
      <c r="O14" s="14"/>
      <c r="P14" s="23" t="str">
        <f t="array" ref="P14">IF(Q14="","",XLOOKUP(Q14,selector_16,selector_16_ids,""))</f>
        <v/>
      </c>
      <c r="Q14" s="25"/>
      <c r="R14" s="23" t="str">
        <f t="array" ref="R14">IF(S14="","",XLOOKUP(S14,selector_16,selector_16_ids,""))</f>
        <v/>
      </c>
      <c r="S14" s="25"/>
      <c r="T14" s="23" t="str">
        <f t="array" ref="T14">IF(U14="","",XLOOKUP(U14,selector_07,selector_07_ids,""))</f>
        <v/>
      </c>
      <c r="U14" s="25"/>
      <c r="V14" s="14"/>
      <c r="W14" s="14"/>
      <c r="X14" s="23" t="str">
        <f t="array" ref="X14">IF(Y14="","",XLOOKUP(Y14,selector_04,selector_04_ids,""))</f>
        <v/>
      </c>
      <c r="Y14" s="25"/>
      <c r="Z14" s="14"/>
      <c r="AA14" s="27"/>
      <c r="AB14" s="14"/>
    </row>
    <row r="15">
      <c r="A15" s="14"/>
      <c r="B15" s="23" t="str">
        <f>IF($A15="","",'Система'!$B$4)</f>
        <v/>
      </c>
      <c r="C15" s="14"/>
      <c r="D15" s="23" t="str">
        <f t="array" ref="D15">IF(E15="","",XLOOKUP(E15,selector_02,selector_02_ids,""))</f>
        <v/>
      </c>
      <c r="E15" s="25"/>
      <c r="F15" s="23" t="str">
        <f t="array" ref="F15">IF(G15="","",XLOOKUP(G15,selector_12,selector_12_ids,""))</f>
        <v/>
      </c>
      <c r="G15" s="25"/>
      <c r="H15" s="14"/>
      <c r="I15" s="14"/>
      <c r="J15" s="14"/>
      <c r="K15" s="23" t="str">
        <f t="array" ref="K15">IF(L15="","",XLOOKUP(L15,selector_15,selector_15_ids,""))</f>
        <v/>
      </c>
      <c r="L15" s="25"/>
      <c r="M15" s="14"/>
      <c r="N15" s="14"/>
      <c r="O15" s="14"/>
      <c r="P15" s="23" t="str">
        <f t="array" ref="P15">IF(Q15="","",XLOOKUP(Q15,selector_16,selector_16_ids,""))</f>
        <v/>
      </c>
      <c r="Q15" s="25"/>
      <c r="R15" s="23" t="str">
        <f t="array" ref="R15">IF(S15="","",XLOOKUP(S15,selector_16,selector_16_ids,""))</f>
        <v/>
      </c>
      <c r="S15" s="25"/>
      <c r="T15" s="23" t="str">
        <f t="array" ref="T15">IF(U15="","",XLOOKUP(U15,selector_07,selector_07_ids,""))</f>
        <v/>
      </c>
      <c r="U15" s="25"/>
      <c r="V15" s="14"/>
      <c r="W15" s="14"/>
      <c r="X15" s="23" t="str">
        <f t="array" ref="X15">IF(Y15="","",XLOOKUP(Y15,selector_04,selector_04_ids,""))</f>
        <v/>
      </c>
      <c r="Y15" s="25"/>
      <c r="Z15" s="14"/>
      <c r="AA15" s="27"/>
      <c r="AB15" s="14"/>
    </row>
    <row r="16">
      <c r="A16" s="14"/>
      <c r="B16" s="23" t="str">
        <f>IF($A16="","",'Система'!$B$4)</f>
        <v/>
      </c>
      <c r="C16" s="14"/>
      <c r="D16" s="23" t="str">
        <f t="array" ref="D16">IF(E16="","",XLOOKUP(E16,selector_02,selector_02_ids,""))</f>
        <v/>
      </c>
      <c r="E16" s="25"/>
      <c r="F16" s="23" t="str">
        <f t="array" ref="F16">IF(G16="","",XLOOKUP(G16,selector_12,selector_12_ids,""))</f>
        <v/>
      </c>
      <c r="G16" s="25"/>
      <c r="H16" s="14"/>
      <c r="I16" s="14"/>
      <c r="J16" s="14"/>
      <c r="K16" s="23" t="str">
        <f t="array" ref="K16">IF(L16="","",XLOOKUP(L16,selector_15,selector_15_ids,""))</f>
        <v/>
      </c>
      <c r="L16" s="25"/>
      <c r="M16" s="14"/>
      <c r="N16" s="14"/>
      <c r="O16" s="14"/>
      <c r="P16" s="23" t="str">
        <f t="array" ref="P16">IF(Q16="","",XLOOKUP(Q16,selector_16,selector_16_ids,""))</f>
        <v/>
      </c>
      <c r="Q16" s="25"/>
      <c r="R16" s="23" t="str">
        <f t="array" ref="R16">IF(S16="","",XLOOKUP(S16,selector_16,selector_16_ids,""))</f>
        <v/>
      </c>
      <c r="S16" s="25"/>
      <c r="T16" s="23" t="str">
        <f t="array" ref="T16">IF(U16="","",XLOOKUP(U16,selector_07,selector_07_ids,""))</f>
        <v/>
      </c>
      <c r="U16" s="25"/>
      <c r="V16" s="14"/>
      <c r="W16" s="14"/>
      <c r="X16" s="23" t="str">
        <f t="array" ref="X16">IF(Y16="","",XLOOKUP(Y16,selector_04,selector_04_ids,""))</f>
        <v/>
      </c>
      <c r="Y16" s="25"/>
      <c r="Z16" s="14"/>
      <c r="AA16" s="27"/>
      <c r="AB16" s="14"/>
    </row>
    <row r="17">
      <c r="A17" s="14"/>
      <c r="B17" s="23" t="str">
        <f>IF($A17="","",'Система'!$B$4)</f>
        <v/>
      </c>
      <c r="C17" s="14"/>
      <c r="D17" s="23" t="str">
        <f t="array" ref="D17">IF(E17="","",XLOOKUP(E17,selector_02,selector_02_ids,""))</f>
        <v/>
      </c>
      <c r="E17" s="25"/>
      <c r="F17" s="23" t="str">
        <f t="array" ref="F17">IF(G17="","",XLOOKUP(G17,selector_12,selector_12_ids,""))</f>
        <v/>
      </c>
      <c r="G17" s="25"/>
      <c r="H17" s="14"/>
      <c r="I17" s="14"/>
      <c r="J17" s="14"/>
      <c r="K17" s="23" t="str">
        <f t="array" ref="K17">IF(L17="","",XLOOKUP(L17,selector_15,selector_15_ids,""))</f>
        <v/>
      </c>
      <c r="L17" s="25"/>
      <c r="M17" s="14"/>
      <c r="N17" s="14"/>
      <c r="O17" s="14"/>
      <c r="P17" s="23" t="str">
        <f t="array" ref="P17">IF(Q17="","",XLOOKUP(Q17,selector_16,selector_16_ids,""))</f>
        <v/>
      </c>
      <c r="Q17" s="25"/>
      <c r="R17" s="23" t="str">
        <f t="array" ref="R17">IF(S17="","",XLOOKUP(S17,selector_16,selector_16_ids,""))</f>
        <v/>
      </c>
      <c r="S17" s="25"/>
      <c r="T17" s="23" t="str">
        <f t="array" ref="T17">IF(U17="","",XLOOKUP(U17,selector_07,selector_07_ids,""))</f>
        <v/>
      </c>
      <c r="U17" s="25"/>
      <c r="V17" s="14"/>
      <c r="W17" s="14"/>
      <c r="X17" s="23" t="str">
        <f t="array" ref="X17">IF(Y17="","",XLOOKUP(Y17,selector_04,selector_04_ids,""))</f>
        <v/>
      </c>
      <c r="Y17" s="25"/>
      <c r="Z17" s="14"/>
      <c r="AA17" s="27"/>
      <c r="AB17" s="14"/>
    </row>
    <row r="18">
      <c r="A18" s="14"/>
      <c r="B18" s="23" t="str">
        <f>IF($A18="","",'Система'!$B$4)</f>
        <v/>
      </c>
      <c r="C18" s="14"/>
      <c r="D18" s="23" t="str">
        <f t="array" ref="D18">IF(E18="","",XLOOKUP(E18,selector_02,selector_02_ids,""))</f>
        <v/>
      </c>
      <c r="E18" s="25"/>
      <c r="F18" s="23" t="str">
        <f t="array" ref="F18">IF(G18="","",XLOOKUP(G18,selector_12,selector_12_ids,""))</f>
        <v/>
      </c>
      <c r="G18" s="25"/>
      <c r="H18" s="14"/>
      <c r="I18" s="14"/>
      <c r="J18" s="14"/>
      <c r="K18" s="23" t="str">
        <f t="array" ref="K18">IF(L18="","",XLOOKUP(L18,selector_15,selector_15_ids,""))</f>
        <v/>
      </c>
      <c r="L18" s="25"/>
      <c r="M18" s="14"/>
      <c r="N18" s="14"/>
      <c r="O18" s="14"/>
      <c r="P18" s="23" t="str">
        <f t="array" ref="P18">IF(Q18="","",XLOOKUP(Q18,selector_16,selector_16_ids,""))</f>
        <v/>
      </c>
      <c r="Q18" s="25"/>
      <c r="R18" s="23" t="str">
        <f t="array" ref="R18">IF(S18="","",XLOOKUP(S18,selector_16,selector_16_ids,""))</f>
        <v/>
      </c>
      <c r="S18" s="25"/>
      <c r="T18" s="23" t="str">
        <f t="array" ref="T18">IF(U18="","",XLOOKUP(U18,selector_07,selector_07_ids,""))</f>
        <v/>
      </c>
      <c r="U18" s="25"/>
      <c r="V18" s="14"/>
      <c r="W18" s="14"/>
      <c r="X18" s="23" t="str">
        <f t="array" ref="X18">IF(Y18="","",XLOOKUP(Y18,selector_04,selector_04_ids,""))</f>
        <v/>
      </c>
      <c r="Y18" s="25"/>
      <c r="Z18" s="14"/>
      <c r="AA18" s="27"/>
      <c r="AB18" s="14"/>
    </row>
    <row r="19">
      <c r="A19" s="14"/>
      <c r="B19" s="23" t="str">
        <f>IF($A19="","",'Система'!$B$4)</f>
        <v/>
      </c>
      <c r="C19" s="14"/>
      <c r="D19" s="23" t="str">
        <f t="array" ref="D19">IF(E19="","",XLOOKUP(E19,selector_02,selector_02_ids,""))</f>
        <v/>
      </c>
      <c r="E19" s="25"/>
      <c r="F19" s="23" t="str">
        <f t="array" ref="F19">IF(G19="","",XLOOKUP(G19,selector_12,selector_12_ids,""))</f>
        <v/>
      </c>
      <c r="G19" s="25"/>
      <c r="H19" s="14"/>
      <c r="I19" s="14"/>
      <c r="J19" s="14"/>
      <c r="K19" s="23" t="str">
        <f t="array" ref="K19">IF(L19="","",XLOOKUP(L19,selector_15,selector_15_ids,""))</f>
        <v/>
      </c>
      <c r="L19" s="25"/>
      <c r="M19" s="14"/>
      <c r="N19" s="14"/>
      <c r="O19" s="14"/>
      <c r="P19" s="23" t="str">
        <f t="array" ref="P19">IF(Q19="","",XLOOKUP(Q19,selector_16,selector_16_ids,""))</f>
        <v/>
      </c>
      <c r="Q19" s="25"/>
      <c r="R19" s="23" t="str">
        <f t="array" ref="R19">IF(S19="","",XLOOKUP(S19,selector_16,selector_16_ids,""))</f>
        <v/>
      </c>
      <c r="S19" s="25"/>
      <c r="T19" s="23" t="str">
        <f t="array" ref="T19">IF(U19="","",XLOOKUP(U19,selector_07,selector_07_ids,""))</f>
        <v/>
      </c>
      <c r="U19" s="25"/>
      <c r="V19" s="14"/>
      <c r="W19" s="14"/>
      <c r="X19" s="23" t="str">
        <f t="array" ref="X19">IF(Y19="","",XLOOKUP(Y19,selector_04,selector_04_ids,""))</f>
        <v/>
      </c>
      <c r="Y19" s="25"/>
      <c r="Z19" s="14"/>
      <c r="AA19" s="27"/>
      <c r="AB19" s="14"/>
    </row>
    <row r="20">
      <c r="A20" s="14"/>
      <c r="B20" s="23" t="str">
        <f>IF($A20="","",'Система'!$B$4)</f>
        <v/>
      </c>
      <c r="C20" s="14"/>
      <c r="D20" s="23" t="str">
        <f t="array" ref="D20">IF(E20="","",XLOOKUP(E20,selector_02,selector_02_ids,""))</f>
        <v/>
      </c>
      <c r="E20" s="25"/>
      <c r="F20" s="23" t="str">
        <f t="array" ref="F20">IF(G20="","",XLOOKUP(G20,selector_12,selector_12_ids,""))</f>
        <v/>
      </c>
      <c r="G20" s="25"/>
      <c r="H20" s="14"/>
      <c r="I20" s="14"/>
      <c r="J20" s="14"/>
      <c r="K20" s="23" t="str">
        <f t="array" ref="K20">IF(L20="","",XLOOKUP(L20,selector_15,selector_15_ids,""))</f>
        <v/>
      </c>
      <c r="L20" s="25"/>
      <c r="M20" s="14"/>
      <c r="N20" s="14"/>
      <c r="O20" s="14"/>
      <c r="P20" s="23" t="str">
        <f t="array" ref="P20">IF(Q20="","",XLOOKUP(Q20,selector_16,selector_16_ids,""))</f>
        <v/>
      </c>
      <c r="Q20" s="25"/>
      <c r="R20" s="23" t="str">
        <f t="array" ref="R20">IF(S20="","",XLOOKUP(S20,selector_16,selector_16_ids,""))</f>
        <v/>
      </c>
      <c r="S20" s="25"/>
      <c r="T20" s="23" t="str">
        <f t="array" ref="T20">IF(U20="","",XLOOKUP(U20,selector_07,selector_07_ids,""))</f>
        <v/>
      </c>
      <c r="U20" s="25"/>
      <c r="V20" s="14"/>
      <c r="W20" s="14"/>
      <c r="X20" s="23" t="str">
        <f t="array" ref="X20">IF(Y20="","",XLOOKUP(Y20,selector_04,selector_04_ids,""))</f>
        <v/>
      </c>
      <c r="Y20" s="25"/>
      <c r="Z20" s="14"/>
      <c r="AA20" s="27"/>
      <c r="AB20" s="14"/>
    </row>
    <row r="21">
      <c r="A21" s="14"/>
      <c r="B21" s="23" t="str">
        <f>IF($A21="","",'Система'!$B$4)</f>
        <v/>
      </c>
      <c r="C21" s="14"/>
      <c r="D21" s="23" t="str">
        <f t="array" ref="D21">IF(E21="","",XLOOKUP(E21,selector_02,selector_02_ids,""))</f>
        <v/>
      </c>
      <c r="E21" s="25"/>
      <c r="F21" s="23" t="str">
        <f t="array" ref="F21">IF(G21="","",XLOOKUP(G21,selector_12,selector_12_ids,""))</f>
        <v/>
      </c>
      <c r="G21" s="25"/>
      <c r="H21" s="14"/>
      <c r="I21" s="14"/>
      <c r="J21" s="14"/>
      <c r="K21" s="23" t="str">
        <f t="array" ref="K21">IF(L21="","",XLOOKUP(L21,selector_15,selector_15_ids,""))</f>
        <v/>
      </c>
      <c r="L21" s="25"/>
      <c r="M21" s="14"/>
      <c r="N21" s="14"/>
      <c r="O21" s="14"/>
      <c r="P21" s="23" t="str">
        <f t="array" ref="P21">IF(Q21="","",XLOOKUP(Q21,selector_16,selector_16_ids,""))</f>
        <v/>
      </c>
      <c r="Q21" s="25"/>
      <c r="R21" s="23" t="str">
        <f t="array" ref="R21">IF(S21="","",XLOOKUP(S21,selector_16,selector_16_ids,""))</f>
        <v/>
      </c>
      <c r="S21" s="25"/>
      <c r="T21" s="23" t="str">
        <f t="array" ref="T21">IF(U21="","",XLOOKUP(U21,selector_07,selector_07_ids,""))</f>
        <v/>
      </c>
      <c r="U21" s="25"/>
      <c r="V21" s="14"/>
      <c r="W21" s="14"/>
      <c r="X21" s="23" t="str">
        <f t="array" ref="X21">IF(Y21="","",XLOOKUP(Y21,selector_04,selector_04_ids,""))</f>
        <v/>
      </c>
      <c r="Y21" s="25"/>
      <c r="Z21" s="14"/>
      <c r="AA21" s="27"/>
      <c r="AB21" s="14"/>
    </row>
    <row r="22">
      <c r="A22" s="14"/>
      <c r="B22" s="23" t="str">
        <f>IF($A22="","",'Система'!$B$4)</f>
        <v/>
      </c>
      <c r="C22" s="14"/>
      <c r="D22" s="23" t="str">
        <f t="array" ref="D22">IF(E22="","",XLOOKUP(E22,selector_02,selector_02_ids,""))</f>
        <v/>
      </c>
      <c r="E22" s="25"/>
      <c r="F22" s="23" t="str">
        <f t="array" ref="F22">IF(G22="","",XLOOKUP(G22,selector_12,selector_12_ids,""))</f>
        <v/>
      </c>
      <c r="G22" s="25"/>
      <c r="H22" s="14"/>
      <c r="I22" s="14"/>
      <c r="J22" s="14"/>
      <c r="K22" s="23" t="str">
        <f t="array" ref="K22">IF(L22="","",XLOOKUP(L22,selector_15,selector_15_ids,""))</f>
        <v/>
      </c>
      <c r="L22" s="25"/>
      <c r="M22" s="14"/>
      <c r="N22" s="14"/>
      <c r="O22" s="14"/>
      <c r="P22" s="23" t="str">
        <f t="array" ref="P22">IF(Q22="","",XLOOKUP(Q22,selector_16,selector_16_ids,""))</f>
        <v/>
      </c>
      <c r="Q22" s="25"/>
      <c r="R22" s="23" t="str">
        <f t="array" ref="R22">IF(S22="","",XLOOKUP(S22,selector_16,selector_16_ids,""))</f>
        <v/>
      </c>
      <c r="S22" s="25"/>
      <c r="T22" s="23" t="str">
        <f t="array" ref="T22">IF(U22="","",XLOOKUP(U22,selector_07,selector_07_ids,""))</f>
        <v/>
      </c>
      <c r="U22" s="25"/>
      <c r="V22" s="14"/>
      <c r="W22" s="14"/>
      <c r="X22" s="23" t="str">
        <f t="array" ref="X22">IF(Y22="","",XLOOKUP(Y22,selector_04,selector_04_ids,""))</f>
        <v/>
      </c>
      <c r="Y22" s="25"/>
      <c r="Z22" s="14"/>
      <c r="AA22" s="27"/>
      <c r="AB22" s="14"/>
    </row>
    <row r="23">
      <c r="A23" s="14"/>
      <c r="B23" s="23" t="str">
        <f>IF($A23="","",'Система'!$B$4)</f>
        <v/>
      </c>
      <c r="C23" s="14"/>
      <c r="D23" s="23" t="str">
        <f t="array" ref="D23">IF(E23="","",XLOOKUP(E23,selector_02,selector_02_ids,""))</f>
        <v/>
      </c>
      <c r="E23" s="25"/>
      <c r="F23" s="23" t="str">
        <f t="array" ref="F23">IF(G23="","",XLOOKUP(G23,selector_12,selector_12_ids,""))</f>
        <v/>
      </c>
      <c r="G23" s="25"/>
      <c r="H23" s="14"/>
      <c r="I23" s="14"/>
      <c r="J23" s="14"/>
      <c r="K23" s="23" t="str">
        <f t="array" ref="K23">IF(L23="","",XLOOKUP(L23,selector_15,selector_15_ids,""))</f>
        <v/>
      </c>
      <c r="L23" s="25"/>
      <c r="M23" s="14"/>
      <c r="N23" s="14"/>
      <c r="O23" s="14"/>
      <c r="P23" s="23" t="str">
        <f t="array" ref="P23">IF(Q23="","",XLOOKUP(Q23,selector_16,selector_16_ids,""))</f>
        <v/>
      </c>
      <c r="Q23" s="25"/>
      <c r="R23" s="23" t="str">
        <f t="array" ref="R23">IF(S23="","",XLOOKUP(S23,selector_16,selector_16_ids,""))</f>
        <v/>
      </c>
      <c r="S23" s="25"/>
      <c r="T23" s="23" t="str">
        <f t="array" ref="T23">IF(U23="","",XLOOKUP(U23,selector_07,selector_07_ids,""))</f>
        <v/>
      </c>
      <c r="U23" s="25"/>
      <c r="V23" s="14"/>
      <c r="W23" s="14"/>
      <c r="X23" s="23" t="str">
        <f t="array" ref="X23">IF(Y23="","",XLOOKUP(Y23,selector_04,selector_04_ids,""))</f>
        <v/>
      </c>
      <c r="Y23" s="25"/>
      <c r="Z23" s="14"/>
      <c r="AA23" s="27"/>
      <c r="AB23" s="14"/>
    </row>
    <row r="24">
      <c r="A24" s="14"/>
      <c r="B24" s="23" t="str">
        <f>IF($A24="","",'Система'!$B$4)</f>
        <v/>
      </c>
      <c r="C24" s="14"/>
      <c r="D24" s="23" t="str">
        <f t="array" ref="D24">IF(E24="","",XLOOKUP(E24,selector_02,selector_02_ids,""))</f>
        <v/>
      </c>
      <c r="E24" s="25"/>
      <c r="F24" s="23" t="str">
        <f t="array" ref="F24">IF(G24="","",XLOOKUP(G24,selector_12,selector_12_ids,""))</f>
        <v/>
      </c>
      <c r="G24" s="25"/>
      <c r="H24" s="14"/>
      <c r="I24" s="14"/>
      <c r="J24" s="14"/>
      <c r="K24" s="23" t="str">
        <f t="array" ref="K24">IF(L24="","",XLOOKUP(L24,selector_15,selector_15_ids,""))</f>
        <v/>
      </c>
      <c r="L24" s="25"/>
      <c r="M24" s="14"/>
      <c r="N24" s="14"/>
      <c r="O24" s="14"/>
      <c r="P24" s="23" t="str">
        <f t="array" ref="P24">IF(Q24="","",XLOOKUP(Q24,selector_16,selector_16_ids,""))</f>
        <v/>
      </c>
      <c r="Q24" s="25"/>
      <c r="R24" s="23" t="str">
        <f t="array" ref="R24">IF(S24="","",XLOOKUP(S24,selector_16,selector_16_ids,""))</f>
        <v/>
      </c>
      <c r="S24" s="25"/>
      <c r="T24" s="23" t="str">
        <f t="array" ref="T24">IF(U24="","",XLOOKUP(U24,selector_07,selector_07_ids,""))</f>
        <v/>
      </c>
      <c r="U24" s="25"/>
      <c r="V24" s="14"/>
      <c r="W24" s="14"/>
      <c r="X24" s="23" t="str">
        <f t="array" ref="X24">IF(Y24="","",XLOOKUP(Y24,selector_04,selector_04_ids,""))</f>
        <v/>
      </c>
      <c r="Y24" s="25"/>
      <c r="Z24" s="14"/>
      <c r="AA24" s="27"/>
      <c r="AB24" s="14"/>
    </row>
    <row r="25">
      <c r="A25" s="14"/>
      <c r="B25" s="23" t="str">
        <f>IF($A25="","",'Система'!$B$4)</f>
        <v/>
      </c>
      <c r="C25" s="14"/>
      <c r="D25" s="23" t="str">
        <f t="array" ref="D25">IF(E25="","",XLOOKUP(E25,selector_02,selector_02_ids,""))</f>
        <v/>
      </c>
      <c r="E25" s="25"/>
      <c r="F25" s="23" t="str">
        <f t="array" ref="F25">IF(G25="","",XLOOKUP(G25,selector_12,selector_12_ids,""))</f>
        <v/>
      </c>
      <c r="G25" s="25"/>
      <c r="H25" s="14"/>
      <c r="I25" s="14"/>
      <c r="J25" s="14"/>
      <c r="K25" s="23" t="str">
        <f t="array" ref="K25">IF(L25="","",XLOOKUP(L25,selector_15,selector_15_ids,""))</f>
        <v/>
      </c>
      <c r="L25" s="25"/>
      <c r="M25" s="14"/>
      <c r="N25" s="14"/>
      <c r="O25" s="14"/>
      <c r="P25" s="23" t="str">
        <f t="array" ref="P25">IF(Q25="","",XLOOKUP(Q25,selector_16,selector_16_ids,""))</f>
        <v/>
      </c>
      <c r="Q25" s="25"/>
      <c r="R25" s="23" t="str">
        <f t="array" ref="R25">IF(S25="","",XLOOKUP(S25,selector_16,selector_16_ids,""))</f>
        <v/>
      </c>
      <c r="S25" s="25"/>
      <c r="T25" s="23" t="str">
        <f t="array" ref="T25">IF(U25="","",XLOOKUP(U25,selector_07,selector_07_ids,""))</f>
        <v/>
      </c>
      <c r="U25" s="25"/>
      <c r="V25" s="14"/>
      <c r="W25" s="14"/>
      <c r="X25" s="23" t="str">
        <f t="array" ref="X25">IF(Y25="","",XLOOKUP(Y25,selector_04,selector_04_ids,""))</f>
        <v/>
      </c>
      <c r="Y25" s="25"/>
      <c r="Z25" s="14"/>
      <c r="AA25" s="27"/>
      <c r="AB25" s="14"/>
    </row>
    <row r="26">
      <c r="A26" s="14"/>
      <c r="B26" s="23" t="str">
        <f>IF($A26="","",'Система'!$B$4)</f>
        <v/>
      </c>
      <c r="C26" s="14"/>
      <c r="D26" s="23" t="str">
        <f t="array" ref="D26">IF(E26="","",XLOOKUP(E26,selector_02,selector_02_ids,""))</f>
        <v/>
      </c>
      <c r="E26" s="25"/>
      <c r="F26" s="23" t="str">
        <f t="array" ref="F26">IF(G26="","",XLOOKUP(G26,selector_12,selector_12_ids,""))</f>
        <v/>
      </c>
      <c r="G26" s="25"/>
      <c r="H26" s="14"/>
      <c r="I26" s="14"/>
      <c r="J26" s="14"/>
      <c r="K26" s="23" t="str">
        <f t="array" ref="K26">IF(L26="","",XLOOKUP(L26,selector_15,selector_15_ids,""))</f>
        <v/>
      </c>
      <c r="L26" s="25"/>
      <c r="M26" s="14"/>
      <c r="N26" s="14"/>
      <c r="O26" s="14"/>
      <c r="P26" s="23" t="str">
        <f t="array" ref="P26">IF(Q26="","",XLOOKUP(Q26,selector_16,selector_16_ids,""))</f>
        <v/>
      </c>
      <c r="Q26" s="25"/>
      <c r="R26" s="23" t="str">
        <f t="array" ref="R26">IF(S26="","",XLOOKUP(S26,selector_16,selector_16_ids,""))</f>
        <v/>
      </c>
      <c r="S26" s="25"/>
      <c r="T26" s="23" t="str">
        <f t="array" ref="T26">IF(U26="","",XLOOKUP(U26,selector_07,selector_07_ids,""))</f>
        <v/>
      </c>
      <c r="U26" s="25"/>
      <c r="V26" s="14"/>
      <c r="W26" s="14"/>
      <c r="X26" s="23" t="str">
        <f t="array" ref="X26">IF(Y26="","",XLOOKUP(Y26,selector_04,selector_04_ids,""))</f>
        <v/>
      </c>
      <c r="Y26" s="25"/>
      <c r="Z26" s="14"/>
      <c r="AA26" s="27"/>
      <c r="AB26" s="14"/>
    </row>
    <row r="27">
      <c r="A27" s="14"/>
      <c r="B27" s="23" t="str">
        <f>IF($A27="","",'Система'!$B$4)</f>
        <v/>
      </c>
      <c r="C27" s="14"/>
      <c r="D27" s="23" t="str">
        <f t="array" ref="D27">IF(E27="","",XLOOKUP(E27,selector_02,selector_02_ids,""))</f>
        <v/>
      </c>
      <c r="E27" s="25"/>
      <c r="F27" s="23" t="str">
        <f t="array" ref="F27">IF(G27="","",XLOOKUP(G27,selector_12,selector_12_ids,""))</f>
        <v/>
      </c>
      <c r="G27" s="25"/>
      <c r="H27" s="14"/>
      <c r="I27" s="14"/>
      <c r="J27" s="14"/>
      <c r="K27" s="23" t="str">
        <f t="array" ref="K27">IF(L27="","",XLOOKUP(L27,selector_15,selector_15_ids,""))</f>
        <v/>
      </c>
      <c r="L27" s="25"/>
      <c r="M27" s="14"/>
      <c r="N27" s="14"/>
      <c r="O27" s="14"/>
      <c r="P27" s="23" t="str">
        <f t="array" ref="P27">IF(Q27="","",XLOOKUP(Q27,selector_16,selector_16_ids,""))</f>
        <v/>
      </c>
      <c r="Q27" s="25"/>
      <c r="R27" s="23" t="str">
        <f t="array" ref="R27">IF(S27="","",XLOOKUP(S27,selector_16,selector_16_ids,""))</f>
        <v/>
      </c>
      <c r="S27" s="25"/>
      <c r="T27" s="23" t="str">
        <f t="array" ref="T27">IF(U27="","",XLOOKUP(U27,selector_07,selector_07_ids,""))</f>
        <v/>
      </c>
      <c r="U27" s="25"/>
      <c r="V27" s="14"/>
      <c r="W27" s="14"/>
      <c r="X27" s="23" t="str">
        <f t="array" ref="X27">IF(Y27="","",XLOOKUP(Y27,selector_04,selector_04_ids,""))</f>
        <v/>
      </c>
      <c r="Y27" s="25"/>
      <c r="Z27" s="14"/>
      <c r="AA27" s="27"/>
      <c r="AB27" s="14"/>
    </row>
    <row r="28">
      <c r="A28" s="14"/>
      <c r="B28" s="23" t="str">
        <f>IF($A28="","",'Система'!$B$4)</f>
        <v/>
      </c>
      <c r="C28" s="14"/>
      <c r="D28" s="23" t="str">
        <f t="array" ref="D28">IF(E28="","",XLOOKUP(E28,selector_02,selector_02_ids,""))</f>
        <v/>
      </c>
      <c r="E28" s="25"/>
      <c r="F28" s="23" t="str">
        <f t="array" ref="F28">IF(G28="","",XLOOKUP(G28,selector_12,selector_12_ids,""))</f>
        <v/>
      </c>
      <c r="G28" s="25"/>
      <c r="H28" s="14"/>
      <c r="I28" s="14"/>
      <c r="J28" s="14"/>
      <c r="K28" s="23" t="str">
        <f t="array" ref="K28">IF(L28="","",XLOOKUP(L28,selector_15,selector_15_ids,""))</f>
        <v/>
      </c>
      <c r="L28" s="25"/>
      <c r="M28" s="14"/>
      <c r="N28" s="14"/>
      <c r="O28" s="14"/>
      <c r="P28" s="23" t="str">
        <f t="array" ref="P28">IF(Q28="","",XLOOKUP(Q28,selector_16,selector_16_ids,""))</f>
        <v/>
      </c>
      <c r="Q28" s="25"/>
      <c r="R28" s="23" t="str">
        <f t="array" ref="R28">IF(S28="","",XLOOKUP(S28,selector_16,selector_16_ids,""))</f>
        <v/>
      </c>
      <c r="S28" s="25"/>
      <c r="T28" s="23" t="str">
        <f t="array" ref="T28">IF(U28="","",XLOOKUP(U28,selector_07,selector_07_ids,""))</f>
        <v/>
      </c>
      <c r="U28" s="25"/>
      <c r="V28" s="14"/>
      <c r="W28" s="14"/>
      <c r="X28" s="23" t="str">
        <f t="array" ref="X28">IF(Y28="","",XLOOKUP(Y28,selector_04,selector_04_ids,""))</f>
        <v/>
      </c>
      <c r="Y28" s="25"/>
      <c r="Z28" s="14"/>
      <c r="AA28" s="27"/>
      <c r="AB28" s="14"/>
    </row>
    <row r="29">
      <c r="A29" s="14"/>
      <c r="B29" s="23" t="str">
        <f>IF($A29="","",'Система'!$B$4)</f>
        <v/>
      </c>
      <c r="C29" s="14"/>
      <c r="D29" s="23" t="str">
        <f t="array" ref="D29">IF(E29="","",XLOOKUP(E29,selector_02,selector_02_ids,""))</f>
        <v/>
      </c>
      <c r="E29" s="25"/>
      <c r="F29" s="23" t="str">
        <f t="array" ref="F29">IF(G29="","",XLOOKUP(G29,selector_12,selector_12_ids,""))</f>
        <v/>
      </c>
      <c r="G29" s="25"/>
      <c r="H29" s="14"/>
      <c r="I29" s="14"/>
      <c r="J29" s="14"/>
      <c r="K29" s="23" t="str">
        <f t="array" ref="K29">IF(L29="","",XLOOKUP(L29,selector_15,selector_15_ids,""))</f>
        <v/>
      </c>
      <c r="L29" s="25"/>
      <c r="M29" s="14"/>
      <c r="N29" s="14"/>
      <c r="O29" s="14"/>
      <c r="P29" s="23" t="str">
        <f t="array" ref="P29">IF(Q29="","",XLOOKUP(Q29,selector_16,selector_16_ids,""))</f>
        <v/>
      </c>
      <c r="Q29" s="25"/>
      <c r="R29" s="23" t="str">
        <f t="array" ref="R29">IF(S29="","",XLOOKUP(S29,selector_16,selector_16_ids,""))</f>
        <v/>
      </c>
      <c r="S29" s="25"/>
      <c r="T29" s="23" t="str">
        <f t="array" ref="T29">IF(U29="","",XLOOKUP(U29,selector_07,selector_07_ids,""))</f>
        <v/>
      </c>
      <c r="U29" s="25"/>
      <c r="V29" s="14"/>
      <c r="W29" s="14"/>
      <c r="X29" s="23" t="str">
        <f t="array" ref="X29">IF(Y29="","",XLOOKUP(Y29,selector_04,selector_04_ids,""))</f>
        <v/>
      </c>
      <c r="Y29" s="25"/>
      <c r="Z29" s="14"/>
      <c r="AA29" s="27"/>
      <c r="AB29" s="14"/>
    </row>
    <row r="30">
      <c r="A30" s="14"/>
      <c r="B30" s="23" t="str">
        <f>IF($A30="","",'Система'!$B$4)</f>
        <v/>
      </c>
      <c r="C30" s="14"/>
      <c r="D30" s="23" t="str">
        <f t="array" ref="D30">IF(E30="","",XLOOKUP(E30,selector_02,selector_02_ids,""))</f>
        <v/>
      </c>
      <c r="E30" s="25"/>
      <c r="F30" s="23" t="str">
        <f t="array" ref="F30">IF(G30="","",XLOOKUP(G30,selector_12,selector_12_ids,""))</f>
        <v/>
      </c>
      <c r="G30" s="25"/>
      <c r="H30" s="14"/>
      <c r="I30" s="14"/>
      <c r="J30" s="14"/>
      <c r="K30" s="23" t="str">
        <f t="array" ref="K30">IF(L30="","",XLOOKUP(L30,selector_15,selector_15_ids,""))</f>
        <v/>
      </c>
      <c r="L30" s="25"/>
      <c r="M30" s="14"/>
      <c r="N30" s="14"/>
      <c r="O30" s="14"/>
      <c r="P30" s="23" t="str">
        <f t="array" ref="P30">IF(Q30="","",XLOOKUP(Q30,selector_16,selector_16_ids,""))</f>
        <v/>
      </c>
      <c r="Q30" s="25"/>
      <c r="R30" s="23" t="str">
        <f t="array" ref="R30">IF(S30="","",XLOOKUP(S30,selector_16,selector_16_ids,""))</f>
        <v/>
      </c>
      <c r="S30" s="25"/>
      <c r="T30" s="23" t="str">
        <f t="array" ref="T30">IF(U30="","",XLOOKUP(U30,selector_07,selector_07_ids,""))</f>
        <v/>
      </c>
      <c r="U30" s="25"/>
      <c r="V30" s="14"/>
      <c r="W30" s="14"/>
      <c r="X30" s="23" t="str">
        <f t="array" ref="X30">IF(Y30="","",XLOOKUP(Y30,selector_04,selector_04_ids,""))</f>
        <v/>
      </c>
      <c r="Y30" s="25"/>
      <c r="Z30" s="14"/>
      <c r="AA30" s="27"/>
      <c r="AB30" s="14"/>
    </row>
    <row r="31">
      <c r="A31" s="14"/>
      <c r="B31" s="23" t="str">
        <f>IF($A31="","",'Система'!$B$4)</f>
        <v/>
      </c>
      <c r="C31" s="14"/>
      <c r="D31" s="23" t="str">
        <f t="array" ref="D31">IF(E31="","",XLOOKUP(E31,selector_02,selector_02_ids,""))</f>
        <v/>
      </c>
      <c r="E31" s="25"/>
      <c r="F31" s="23" t="str">
        <f t="array" ref="F31">IF(G31="","",XLOOKUP(G31,selector_12,selector_12_ids,""))</f>
        <v/>
      </c>
      <c r="G31" s="25"/>
      <c r="H31" s="14"/>
      <c r="I31" s="14"/>
      <c r="J31" s="14"/>
      <c r="K31" s="23" t="str">
        <f t="array" ref="K31">IF(L31="","",XLOOKUP(L31,selector_15,selector_15_ids,""))</f>
        <v/>
      </c>
      <c r="L31" s="25"/>
      <c r="M31" s="14"/>
      <c r="N31" s="14"/>
      <c r="O31" s="14"/>
      <c r="P31" s="23" t="str">
        <f t="array" ref="P31">IF(Q31="","",XLOOKUP(Q31,selector_16,selector_16_ids,""))</f>
        <v/>
      </c>
      <c r="Q31" s="25"/>
      <c r="R31" s="23" t="str">
        <f t="array" ref="R31">IF(S31="","",XLOOKUP(S31,selector_16,selector_16_ids,""))</f>
        <v/>
      </c>
      <c r="S31" s="25"/>
      <c r="T31" s="23" t="str">
        <f t="array" ref="T31">IF(U31="","",XLOOKUP(U31,selector_07,selector_07_ids,""))</f>
        <v/>
      </c>
      <c r="U31" s="25"/>
      <c r="V31" s="14"/>
      <c r="W31" s="14"/>
      <c r="X31" s="23" t="str">
        <f t="array" ref="X31">IF(Y31="","",XLOOKUP(Y31,selector_04,selector_04_ids,""))</f>
        <v/>
      </c>
      <c r="Y31" s="25"/>
      <c r="Z31" s="14"/>
      <c r="AA31" s="27"/>
      <c r="AB31" s="14"/>
    </row>
    <row r="32">
      <c r="A32" s="14"/>
      <c r="B32" s="23" t="str">
        <f>IF($A32="","",'Система'!$B$4)</f>
        <v/>
      </c>
      <c r="C32" s="14"/>
      <c r="D32" s="23" t="str">
        <f t="array" ref="D32">IF(E32="","",XLOOKUP(E32,selector_02,selector_02_ids,""))</f>
        <v/>
      </c>
      <c r="E32" s="25"/>
      <c r="F32" s="23" t="str">
        <f t="array" ref="F32">IF(G32="","",XLOOKUP(G32,selector_12,selector_12_ids,""))</f>
        <v/>
      </c>
      <c r="G32" s="25"/>
      <c r="H32" s="14"/>
      <c r="I32" s="14"/>
      <c r="J32" s="14"/>
      <c r="K32" s="23" t="str">
        <f t="array" ref="K32">IF(L32="","",XLOOKUP(L32,selector_15,selector_15_ids,""))</f>
        <v/>
      </c>
      <c r="L32" s="25"/>
      <c r="M32" s="14"/>
      <c r="N32" s="14"/>
      <c r="O32" s="14"/>
      <c r="P32" s="23" t="str">
        <f t="array" ref="P32">IF(Q32="","",XLOOKUP(Q32,selector_16,selector_16_ids,""))</f>
        <v/>
      </c>
      <c r="Q32" s="25"/>
      <c r="R32" s="23" t="str">
        <f t="array" ref="R32">IF(S32="","",XLOOKUP(S32,selector_16,selector_16_ids,""))</f>
        <v/>
      </c>
      <c r="S32" s="25"/>
      <c r="T32" s="23" t="str">
        <f t="array" ref="T32">IF(U32="","",XLOOKUP(U32,selector_07,selector_07_ids,""))</f>
        <v/>
      </c>
      <c r="U32" s="25"/>
      <c r="V32" s="14"/>
      <c r="W32" s="14"/>
      <c r="X32" s="23" t="str">
        <f t="array" ref="X32">IF(Y32="","",XLOOKUP(Y32,selector_04,selector_04_ids,""))</f>
        <v/>
      </c>
      <c r="Y32" s="25"/>
      <c r="Z32" s="14"/>
      <c r="AA32" s="27"/>
      <c r="AB32" s="14"/>
    </row>
    <row r="33">
      <c r="A33" s="14"/>
      <c r="B33" s="23" t="str">
        <f>IF($A33="","",'Система'!$B$4)</f>
        <v/>
      </c>
      <c r="C33" s="14"/>
      <c r="D33" s="23" t="str">
        <f t="array" ref="D33">IF(E33="","",XLOOKUP(E33,selector_02,selector_02_ids,""))</f>
        <v/>
      </c>
      <c r="E33" s="25"/>
      <c r="F33" s="23" t="str">
        <f t="array" ref="F33">IF(G33="","",XLOOKUP(G33,selector_12,selector_12_ids,""))</f>
        <v/>
      </c>
      <c r="G33" s="25"/>
      <c r="H33" s="14"/>
      <c r="I33" s="14"/>
      <c r="J33" s="14"/>
      <c r="K33" s="23" t="str">
        <f t="array" ref="K33">IF(L33="","",XLOOKUP(L33,selector_15,selector_15_ids,""))</f>
        <v/>
      </c>
      <c r="L33" s="25"/>
      <c r="M33" s="14"/>
      <c r="N33" s="14"/>
      <c r="O33" s="14"/>
      <c r="P33" s="23" t="str">
        <f t="array" ref="P33">IF(Q33="","",XLOOKUP(Q33,selector_16,selector_16_ids,""))</f>
        <v/>
      </c>
      <c r="Q33" s="25"/>
      <c r="R33" s="23" t="str">
        <f t="array" ref="R33">IF(S33="","",XLOOKUP(S33,selector_16,selector_16_ids,""))</f>
        <v/>
      </c>
      <c r="S33" s="25"/>
      <c r="T33" s="23" t="str">
        <f t="array" ref="T33">IF(U33="","",XLOOKUP(U33,selector_07,selector_07_ids,""))</f>
        <v/>
      </c>
      <c r="U33" s="25"/>
      <c r="V33" s="14"/>
      <c r="W33" s="14"/>
      <c r="X33" s="23" t="str">
        <f t="array" ref="X33">IF(Y33="","",XLOOKUP(Y33,selector_04,selector_04_ids,""))</f>
        <v/>
      </c>
      <c r="Y33" s="25"/>
      <c r="Z33" s="14"/>
      <c r="AA33" s="27"/>
      <c r="AB33" s="14"/>
    </row>
    <row r="34">
      <c r="A34" s="14"/>
      <c r="B34" s="23" t="str">
        <f>IF($A34="","",'Система'!$B$4)</f>
        <v/>
      </c>
      <c r="C34" s="14"/>
      <c r="D34" s="23" t="str">
        <f t="array" ref="D34">IF(E34="","",XLOOKUP(E34,selector_02,selector_02_ids,""))</f>
        <v/>
      </c>
      <c r="E34" s="25"/>
      <c r="F34" s="23" t="str">
        <f t="array" ref="F34">IF(G34="","",XLOOKUP(G34,selector_12,selector_12_ids,""))</f>
        <v/>
      </c>
      <c r="G34" s="25"/>
      <c r="H34" s="14"/>
      <c r="I34" s="14"/>
      <c r="J34" s="14"/>
      <c r="K34" s="23" t="str">
        <f t="array" ref="K34">IF(L34="","",XLOOKUP(L34,selector_15,selector_15_ids,""))</f>
        <v/>
      </c>
      <c r="L34" s="25"/>
      <c r="M34" s="14"/>
      <c r="N34" s="14"/>
      <c r="O34" s="14"/>
      <c r="P34" s="23" t="str">
        <f t="array" ref="P34">IF(Q34="","",XLOOKUP(Q34,selector_16,selector_16_ids,""))</f>
        <v/>
      </c>
      <c r="Q34" s="25"/>
      <c r="R34" s="23" t="str">
        <f t="array" ref="R34">IF(S34="","",XLOOKUP(S34,selector_16,selector_16_ids,""))</f>
        <v/>
      </c>
      <c r="S34" s="25"/>
      <c r="T34" s="23" t="str">
        <f t="array" ref="T34">IF(U34="","",XLOOKUP(U34,selector_07,selector_07_ids,""))</f>
        <v/>
      </c>
      <c r="U34" s="25"/>
      <c r="V34" s="14"/>
      <c r="W34" s="14"/>
      <c r="X34" s="23" t="str">
        <f t="array" ref="X34">IF(Y34="","",XLOOKUP(Y34,selector_04,selector_04_ids,""))</f>
        <v/>
      </c>
      <c r="Y34" s="25"/>
      <c r="Z34" s="14"/>
      <c r="AA34" s="27"/>
      <c r="AB34" s="14"/>
    </row>
    <row r="35">
      <c r="A35" s="14"/>
      <c r="B35" s="23" t="str">
        <f>IF($A35="","",'Система'!$B$4)</f>
        <v/>
      </c>
      <c r="C35" s="14"/>
      <c r="D35" s="23" t="str">
        <f t="array" ref="D35">IF(E35="","",XLOOKUP(E35,selector_02,selector_02_ids,""))</f>
        <v/>
      </c>
      <c r="E35" s="25"/>
      <c r="F35" s="23" t="str">
        <f t="array" ref="F35">IF(G35="","",XLOOKUP(G35,selector_12,selector_12_ids,""))</f>
        <v/>
      </c>
      <c r="G35" s="25"/>
      <c r="H35" s="14"/>
      <c r="I35" s="14"/>
      <c r="J35" s="14"/>
      <c r="K35" s="23" t="str">
        <f t="array" ref="K35">IF(L35="","",XLOOKUP(L35,selector_15,selector_15_ids,""))</f>
        <v/>
      </c>
      <c r="L35" s="25"/>
      <c r="M35" s="14"/>
      <c r="N35" s="14"/>
      <c r="O35" s="14"/>
      <c r="P35" s="23" t="str">
        <f t="array" ref="P35">IF(Q35="","",XLOOKUP(Q35,selector_16,selector_16_ids,""))</f>
        <v/>
      </c>
      <c r="Q35" s="25"/>
      <c r="R35" s="23" t="str">
        <f t="array" ref="R35">IF(S35="","",XLOOKUP(S35,selector_16,selector_16_ids,""))</f>
        <v/>
      </c>
      <c r="S35" s="25"/>
      <c r="T35" s="23" t="str">
        <f t="array" ref="T35">IF(U35="","",XLOOKUP(U35,selector_07,selector_07_ids,""))</f>
        <v/>
      </c>
      <c r="U35" s="25"/>
      <c r="V35" s="14"/>
      <c r="W35" s="14"/>
      <c r="X35" s="23" t="str">
        <f t="array" ref="X35">IF(Y35="","",XLOOKUP(Y35,selector_04,selector_04_ids,""))</f>
        <v/>
      </c>
      <c r="Y35" s="25"/>
      <c r="Z35" s="14"/>
      <c r="AA35" s="27"/>
      <c r="AB35" s="14"/>
    </row>
    <row r="36">
      <c r="A36" s="14"/>
      <c r="B36" s="23" t="str">
        <f>IF($A36="","",'Система'!$B$4)</f>
        <v/>
      </c>
      <c r="C36" s="14"/>
      <c r="D36" s="23" t="str">
        <f t="array" ref="D36">IF(E36="","",XLOOKUP(E36,selector_02,selector_02_ids,""))</f>
        <v/>
      </c>
      <c r="E36" s="25"/>
      <c r="F36" s="23" t="str">
        <f t="array" ref="F36">IF(G36="","",XLOOKUP(G36,selector_12,selector_12_ids,""))</f>
        <v/>
      </c>
      <c r="G36" s="25"/>
      <c r="H36" s="14"/>
      <c r="I36" s="14"/>
      <c r="J36" s="14"/>
      <c r="K36" s="23" t="str">
        <f t="array" ref="K36">IF(L36="","",XLOOKUP(L36,selector_15,selector_15_ids,""))</f>
        <v/>
      </c>
      <c r="L36" s="25"/>
      <c r="M36" s="14"/>
      <c r="N36" s="14"/>
      <c r="O36" s="14"/>
      <c r="P36" s="23" t="str">
        <f t="array" ref="P36">IF(Q36="","",XLOOKUP(Q36,selector_16,selector_16_ids,""))</f>
        <v/>
      </c>
      <c r="Q36" s="25"/>
      <c r="R36" s="23" t="str">
        <f t="array" ref="R36">IF(S36="","",XLOOKUP(S36,selector_16,selector_16_ids,""))</f>
        <v/>
      </c>
      <c r="S36" s="25"/>
      <c r="T36" s="23" t="str">
        <f t="array" ref="T36">IF(U36="","",XLOOKUP(U36,selector_07,selector_07_ids,""))</f>
        <v/>
      </c>
      <c r="U36" s="25"/>
      <c r="V36" s="14"/>
      <c r="W36" s="14"/>
      <c r="X36" s="23" t="str">
        <f t="array" ref="X36">IF(Y36="","",XLOOKUP(Y36,selector_04,selector_04_ids,""))</f>
        <v/>
      </c>
      <c r="Y36" s="25"/>
      <c r="Z36" s="14"/>
      <c r="AA36" s="27"/>
      <c r="AB36" s="14"/>
    </row>
    <row r="37">
      <c r="A37" s="14"/>
      <c r="B37" s="23" t="str">
        <f>IF($A37="","",'Система'!$B$4)</f>
        <v/>
      </c>
      <c r="C37" s="14"/>
      <c r="D37" s="23" t="str">
        <f t="array" ref="D37">IF(E37="","",XLOOKUP(E37,selector_02,selector_02_ids,""))</f>
        <v/>
      </c>
      <c r="E37" s="25"/>
      <c r="F37" s="23" t="str">
        <f t="array" ref="F37">IF(G37="","",XLOOKUP(G37,selector_12,selector_12_ids,""))</f>
        <v/>
      </c>
      <c r="G37" s="25"/>
      <c r="H37" s="14"/>
      <c r="I37" s="14"/>
      <c r="J37" s="14"/>
      <c r="K37" s="23" t="str">
        <f t="array" ref="K37">IF(L37="","",XLOOKUP(L37,selector_15,selector_15_ids,""))</f>
        <v/>
      </c>
      <c r="L37" s="25"/>
      <c r="M37" s="14"/>
      <c r="N37" s="14"/>
      <c r="O37" s="14"/>
      <c r="P37" s="23" t="str">
        <f t="array" ref="P37">IF(Q37="","",XLOOKUP(Q37,selector_16,selector_16_ids,""))</f>
        <v/>
      </c>
      <c r="Q37" s="25"/>
      <c r="R37" s="23" t="str">
        <f t="array" ref="R37">IF(S37="","",XLOOKUP(S37,selector_16,selector_16_ids,""))</f>
        <v/>
      </c>
      <c r="S37" s="25"/>
      <c r="T37" s="23" t="str">
        <f t="array" ref="T37">IF(U37="","",XLOOKUP(U37,selector_07,selector_07_ids,""))</f>
        <v/>
      </c>
      <c r="U37" s="25"/>
      <c r="V37" s="14"/>
      <c r="W37" s="14"/>
      <c r="X37" s="23" t="str">
        <f t="array" ref="X37">IF(Y37="","",XLOOKUP(Y37,selector_04,selector_04_ids,""))</f>
        <v/>
      </c>
      <c r="Y37" s="25"/>
      <c r="Z37" s="14"/>
      <c r="AA37" s="27"/>
      <c r="AB37" s="14"/>
    </row>
    <row r="38">
      <c r="A38" s="14"/>
      <c r="B38" s="23" t="str">
        <f>IF($A38="","",'Система'!$B$4)</f>
        <v/>
      </c>
      <c r="C38" s="14"/>
      <c r="D38" s="23" t="str">
        <f t="array" ref="D38">IF(E38="","",XLOOKUP(E38,selector_02,selector_02_ids,""))</f>
        <v/>
      </c>
      <c r="E38" s="25"/>
      <c r="F38" s="23" t="str">
        <f t="array" ref="F38">IF(G38="","",XLOOKUP(G38,selector_12,selector_12_ids,""))</f>
        <v/>
      </c>
      <c r="G38" s="25"/>
      <c r="H38" s="14"/>
      <c r="I38" s="14"/>
      <c r="J38" s="14"/>
      <c r="K38" s="23" t="str">
        <f t="array" ref="K38">IF(L38="","",XLOOKUP(L38,selector_15,selector_15_ids,""))</f>
        <v/>
      </c>
      <c r="L38" s="25"/>
      <c r="M38" s="14"/>
      <c r="N38" s="14"/>
      <c r="O38" s="14"/>
      <c r="P38" s="23" t="str">
        <f t="array" ref="P38">IF(Q38="","",XLOOKUP(Q38,selector_16,selector_16_ids,""))</f>
        <v/>
      </c>
      <c r="Q38" s="25"/>
      <c r="R38" s="23" t="str">
        <f t="array" ref="R38">IF(S38="","",XLOOKUP(S38,selector_16,selector_16_ids,""))</f>
        <v/>
      </c>
      <c r="S38" s="25"/>
      <c r="T38" s="23" t="str">
        <f t="array" ref="T38">IF(U38="","",XLOOKUP(U38,selector_07,selector_07_ids,""))</f>
        <v/>
      </c>
      <c r="U38" s="25"/>
      <c r="V38" s="14"/>
      <c r="W38" s="14"/>
      <c r="X38" s="23" t="str">
        <f t="array" ref="X38">IF(Y38="","",XLOOKUP(Y38,selector_04,selector_04_ids,""))</f>
        <v/>
      </c>
      <c r="Y38" s="25"/>
      <c r="Z38" s="14"/>
      <c r="AA38" s="27"/>
      <c r="AB38" s="14"/>
    </row>
    <row r="39">
      <c r="A39" s="14"/>
      <c r="B39" s="23" t="str">
        <f>IF($A39="","",'Система'!$B$4)</f>
        <v/>
      </c>
      <c r="C39" s="14"/>
      <c r="D39" s="23" t="str">
        <f t="array" ref="D39">IF(E39="","",XLOOKUP(E39,selector_02,selector_02_ids,""))</f>
        <v/>
      </c>
      <c r="E39" s="25"/>
      <c r="F39" s="23" t="str">
        <f t="array" ref="F39">IF(G39="","",XLOOKUP(G39,selector_12,selector_12_ids,""))</f>
        <v/>
      </c>
      <c r="G39" s="25"/>
      <c r="H39" s="14"/>
      <c r="I39" s="14"/>
      <c r="J39" s="14"/>
      <c r="K39" s="23" t="str">
        <f t="array" ref="K39">IF(L39="","",XLOOKUP(L39,selector_15,selector_15_ids,""))</f>
        <v/>
      </c>
      <c r="L39" s="25"/>
      <c r="M39" s="14"/>
      <c r="N39" s="14"/>
      <c r="O39" s="14"/>
      <c r="P39" s="23" t="str">
        <f t="array" ref="P39">IF(Q39="","",XLOOKUP(Q39,selector_16,selector_16_ids,""))</f>
        <v/>
      </c>
      <c r="Q39" s="25"/>
      <c r="R39" s="23" t="str">
        <f t="array" ref="R39">IF(S39="","",XLOOKUP(S39,selector_16,selector_16_ids,""))</f>
        <v/>
      </c>
      <c r="S39" s="25"/>
      <c r="T39" s="23" t="str">
        <f t="array" ref="T39">IF(U39="","",XLOOKUP(U39,selector_07,selector_07_ids,""))</f>
        <v/>
      </c>
      <c r="U39" s="25"/>
      <c r="V39" s="14"/>
      <c r="W39" s="14"/>
      <c r="X39" s="23" t="str">
        <f t="array" ref="X39">IF(Y39="","",XLOOKUP(Y39,selector_04,selector_04_ids,""))</f>
        <v/>
      </c>
      <c r="Y39" s="25"/>
      <c r="Z39" s="14"/>
      <c r="AA39" s="27"/>
      <c r="AB39" s="14"/>
    </row>
    <row r="40">
      <c r="A40" s="14"/>
      <c r="B40" s="23" t="str">
        <f>IF($A40="","",'Система'!$B$4)</f>
        <v/>
      </c>
      <c r="C40" s="14"/>
      <c r="D40" s="23" t="str">
        <f t="array" ref="D40">IF(E40="","",XLOOKUP(E40,selector_02,selector_02_ids,""))</f>
        <v/>
      </c>
      <c r="E40" s="25"/>
      <c r="F40" s="23" t="str">
        <f t="array" ref="F40">IF(G40="","",XLOOKUP(G40,selector_12,selector_12_ids,""))</f>
        <v/>
      </c>
      <c r="G40" s="25"/>
      <c r="H40" s="14"/>
      <c r="I40" s="14"/>
      <c r="J40" s="14"/>
      <c r="K40" s="23" t="str">
        <f t="array" ref="K40">IF(L40="","",XLOOKUP(L40,selector_15,selector_15_ids,""))</f>
        <v/>
      </c>
      <c r="L40" s="25"/>
      <c r="M40" s="14"/>
      <c r="N40" s="14"/>
      <c r="O40" s="14"/>
      <c r="P40" s="23" t="str">
        <f t="array" ref="P40">IF(Q40="","",XLOOKUP(Q40,selector_16,selector_16_ids,""))</f>
        <v/>
      </c>
      <c r="Q40" s="25"/>
      <c r="R40" s="23" t="str">
        <f t="array" ref="R40">IF(S40="","",XLOOKUP(S40,selector_16,selector_16_ids,""))</f>
        <v/>
      </c>
      <c r="S40" s="25"/>
      <c r="T40" s="23" t="str">
        <f t="array" ref="T40">IF(U40="","",XLOOKUP(U40,selector_07,selector_07_ids,""))</f>
        <v/>
      </c>
      <c r="U40" s="25"/>
      <c r="V40" s="14"/>
      <c r="W40" s="14"/>
      <c r="X40" s="23" t="str">
        <f t="array" ref="X40">IF(Y40="","",XLOOKUP(Y40,selector_04,selector_04_ids,""))</f>
        <v/>
      </c>
      <c r="Y40" s="25"/>
      <c r="Z40" s="14"/>
      <c r="AA40" s="27"/>
      <c r="AB40" s="14"/>
    </row>
    <row r="41">
      <c r="A41" s="14"/>
      <c r="B41" s="23" t="str">
        <f>IF($A41="","",'Система'!$B$4)</f>
        <v/>
      </c>
      <c r="C41" s="14"/>
      <c r="D41" s="23" t="str">
        <f t="array" ref="D41">IF(E41="","",XLOOKUP(E41,selector_02,selector_02_ids,""))</f>
        <v/>
      </c>
      <c r="E41" s="25"/>
      <c r="F41" s="23" t="str">
        <f t="array" ref="F41">IF(G41="","",XLOOKUP(G41,selector_12,selector_12_ids,""))</f>
        <v/>
      </c>
      <c r="G41" s="25"/>
      <c r="H41" s="14"/>
      <c r="I41" s="14"/>
      <c r="J41" s="14"/>
      <c r="K41" s="23" t="str">
        <f t="array" ref="K41">IF(L41="","",XLOOKUP(L41,selector_15,selector_15_ids,""))</f>
        <v/>
      </c>
      <c r="L41" s="25"/>
      <c r="M41" s="14"/>
      <c r="N41" s="14"/>
      <c r="O41" s="14"/>
      <c r="P41" s="23" t="str">
        <f t="array" ref="P41">IF(Q41="","",XLOOKUP(Q41,selector_16,selector_16_ids,""))</f>
        <v/>
      </c>
      <c r="Q41" s="25"/>
      <c r="R41" s="23" t="str">
        <f t="array" ref="R41">IF(S41="","",XLOOKUP(S41,selector_16,selector_16_ids,""))</f>
        <v/>
      </c>
      <c r="S41" s="25"/>
      <c r="T41" s="23" t="str">
        <f t="array" ref="T41">IF(U41="","",XLOOKUP(U41,selector_07,selector_07_ids,""))</f>
        <v/>
      </c>
      <c r="U41" s="25"/>
      <c r="V41" s="14"/>
      <c r="W41" s="14"/>
      <c r="X41" s="23" t="str">
        <f t="array" ref="X41">IF(Y41="","",XLOOKUP(Y41,selector_04,selector_04_ids,""))</f>
        <v/>
      </c>
      <c r="Y41" s="25"/>
      <c r="Z41" s="14"/>
      <c r="AA41" s="27"/>
      <c r="AB41" s="14"/>
    </row>
    <row r="42">
      <c r="A42" s="14"/>
      <c r="B42" s="23" t="str">
        <f>IF($A42="","",'Система'!$B$4)</f>
        <v/>
      </c>
      <c r="C42" s="14"/>
      <c r="D42" s="23" t="str">
        <f t="array" ref="D42">IF(E42="","",XLOOKUP(E42,selector_02,selector_02_ids,""))</f>
        <v/>
      </c>
      <c r="E42" s="25"/>
      <c r="F42" s="23" t="str">
        <f t="array" ref="F42">IF(G42="","",XLOOKUP(G42,selector_12,selector_12_ids,""))</f>
        <v/>
      </c>
      <c r="G42" s="25"/>
      <c r="H42" s="14"/>
      <c r="I42" s="14"/>
      <c r="J42" s="14"/>
      <c r="K42" s="23" t="str">
        <f t="array" ref="K42">IF(L42="","",XLOOKUP(L42,selector_15,selector_15_ids,""))</f>
        <v/>
      </c>
      <c r="L42" s="25"/>
      <c r="M42" s="14"/>
      <c r="N42" s="14"/>
      <c r="O42" s="14"/>
      <c r="P42" s="23" t="str">
        <f t="array" ref="P42">IF(Q42="","",XLOOKUP(Q42,selector_16,selector_16_ids,""))</f>
        <v/>
      </c>
      <c r="Q42" s="25"/>
      <c r="R42" s="23" t="str">
        <f t="array" ref="R42">IF(S42="","",XLOOKUP(S42,selector_16,selector_16_ids,""))</f>
        <v/>
      </c>
      <c r="S42" s="25"/>
      <c r="T42" s="23" t="str">
        <f t="array" ref="T42">IF(U42="","",XLOOKUP(U42,selector_07,selector_07_ids,""))</f>
        <v/>
      </c>
      <c r="U42" s="25"/>
      <c r="V42" s="14"/>
      <c r="W42" s="14"/>
      <c r="X42" s="23" t="str">
        <f t="array" ref="X42">IF(Y42="","",XLOOKUP(Y42,selector_04,selector_04_ids,""))</f>
        <v/>
      </c>
      <c r="Y42" s="25"/>
      <c r="Z42" s="14"/>
      <c r="AA42" s="27"/>
      <c r="AB42" s="14"/>
    </row>
    <row r="43">
      <c r="A43" s="14"/>
      <c r="B43" s="23" t="str">
        <f>IF($A43="","",'Система'!$B$4)</f>
        <v/>
      </c>
      <c r="C43" s="14"/>
      <c r="D43" s="23" t="str">
        <f t="array" ref="D43">IF(E43="","",XLOOKUP(E43,selector_02,selector_02_ids,""))</f>
        <v/>
      </c>
      <c r="E43" s="25"/>
      <c r="F43" s="23" t="str">
        <f t="array" ref="F43">IF(G43="","",XLOOKUP(G43,selector_12,selector_12_ids,""))</f>
        <v/>
      </c>
      <c r="G43" s="25"/>
      <c r="H43" s="14"/>
      <c r="I43" s="14"/>
      <c r="J43" s="14"/>
      <c r="K43" s="23" t="str">
        <f t="array" ref="K43">IF(L43="","",XLOOKUP(L43,selector_15,selector_15_ids,""))</f>
        <v/>
      </c>
      <c r="L43" s="25"/>
      <c r="M43" s="14"/>
      <c r="N43" s="14"/>
      <c r="O43" s="14"/>
      <c r="P43" s="23" t="str">
        <f t="array" ref="P43">IF(Q43="","",XLOOKUP(Q43,selector_16,selector_16_ids,""))</f>
        <v/>
      </c>
      <c r="Q43" s="25"/>
      <c r="R43" s="23" t="str">
        <f t="array" ref="R43">IF(S43="","",XLOOKUP(S43,selector_16,selector_16_ids,""))</f>
        <v/>
      </c>
      <c r="S43" s="25"/>
      <c r="T43" s="23" t="str">
        <f t="array" ref="T43">IF(U43="","",XLOOKUP(U43,selector_07,selector_07_ids,""))</f>
        <v/>
      </c>
      <c r="U43" s="25"/>
      <c r="V43" s="14"/>
      <c r="W43" s="14"/>
      <c r="X43" s="23" t="str">
        <f t="array" ref="X43">IF(Y43="","",XLOOKUP(Y43,selector_04,selector_04_ids,""))</f>
        <v/>
      </c>
      <c r="Y43" s="25"/>
      <c r="Z43" s="14"/>
      <c r="AA43" s="27"/>
      <c r="AB43" s="14"/>
    </row>
    <row r="44">
      <c r="A44" s="14"/>
      <c r="B44" s="23" t="str">
        <f>IF($A44="","",'Система'!$B$4)</f>
        <v/>
      </c>
      <c r="C44" s="14"/>
      <c r="D44" s="23" t="str">
        <f t="array" ref="D44">IF(E44="","",XLOOKUP(E44,selector_02,selector_02_ids,""))</f>
        <v/>
      </c>
      <c r="E44" s="25"/>
      <c r="F44" s="23" t="str">
        <f t="array" ref="F44">IF(G44="","",XLOOKUP(G44,selector_12,selector_12_ids,""))</f>
        <v/>
      </c>
      <c r="G44" s="25"/>
      <c r="H44" s="14"/>
      <c r="I44" s="14"/>
      <c r="J44" s="14"/>
      <c r="K44" s="23" t="str">
        <f t="array" ref="K44">IF(L44="","",XLOOKUP(L44,selector_15,selector_15_ids,""))</f>
        <v/>
      </c>
      <c r="L44" s="25"/>
      <c r="M44" s="14"/>
      <c r="N44" s="14"/>
      <c r="O44" s="14"/>
      <c r="P44" s="23" t="str">
        <f t="array" ref="P44">IF(Q44="","",XLOOKUP(Q44,selector_16,selector_16_ids,""))</f>
        <v/>
      </c>
      <c r="Q44" s="25"/>
      <c r="R44" s="23" t="str">
        <f t="array" ref="R44">IF(S44="","",XLOOKUP(S44,selector_16,selector_16_ids,""))</f>
        <v/>
      </c>
      <c r="S44" s="25"/>
      <c r="T44" s="23" t="str">
        <f t="array" ref="T44">IF(U44="","",XLOOKUP(U44,selector_07,selector_07_ids,""))</f>
        <v/>
      </c>
      <c r="U44" s="25"/>
      <c r="V44" s="14"/>
      <c r="W44" s="14"/>
      <c r="X44" s="23" t="str">
        <f t="array" ref="X44">IF(Y44="","",XLOOKUP(Y44,selector_04,selector_04_ids,""))</f>
        <v/>
      </c>
      <c r="Y44" s="25"/>
      <c r="Z44" s="14"/>
      <c r="AA44" s="27"/>
      <c r="AB44" s="14"/>
    </row>
    <row r="45">
      <c r="A45" s="14"/>
      <c r="B45" s="23" t="str">
        <f>IF($A45="","",'Система'!$B$4)</f>
        <v/>
      </c>
      <c r="C45" s="14"/>
      <c r="D45" s="23" t="str">
        <f t="array" ref="D45">IF(E45="","",XLOOKUP(E45,selector_02,selector_02_ids,""))</f>
        <v/>
      </c>
      <c r="E45" s="25"/>
      <c r="F45" s="23" t="str">
        <f t="array" ref="F45">IF(G45="","",XLOOKUP(G45,selector_12,selector_12_ids,""))</f>
        <v/>
      </c>
      <c r="G45" s="25"/>
      <c r="H45" s="14"/>
      <c r="I45" s="14"/>
      <c r="J45" s="14"/>
      <c r="K45" s="23" t="str">
        <f t="array" ref="K45">IF(L45="","",XLOOKUP(L45,selector_15,selector_15_ids,""))</f>
        <v/>
      </c>
      <c r="L45" s="25"/>
      <c r="M45" s="14"/>
      <c r="N45" s="14"/>
      <c r="O45" s="14"/>
      <c r="P45" s="23" t="str">
        <f t="array" ref="P45">IF(Q45="","",XLOOKUP(Q45,selector_16,selector_16_ids,""))</f>
        <v/>
      </c>
      <c r="Q45" s="25"/>
      <c r="R45" s="23" t="str">
        <f t="array" ref="R45">IF(S45="","",XLOOKUP(S45,selector_16,selector_16_ids,""))</f>
        <v/>
      </c>
      <c r="S45" s="25"/>
      <c r="T45" s="23" t="str">
        <f t="array" ref="T45">IF(U45="","",XLOOKUP(U45,selector_07,selector_07_ids,""))</f>
        <v/>
      </c>
      <c r="U45" s="25"/>
      <c r="V45" s="14"/>
      <c r="W45" s="14"/>
      <c r="X45" s="23" t="str">
        <f t="array" ref="X45">IF(Y45="","",XLOOKUP(Y45,selector_04,selector_04_ids,""))</f>
        <v/>
      </c>
      <c r="Y45" s="25"/>
      <c r="Z45" s="14"/>
      <c r="AA45" s="27"/>
      <c r="AB45" s="14"/>
    </row>
    <row r="46">
      <c r="A46" s="14"/>
      <c r="B46" s="23" t="str">
        <f>IF($A46="","",'Система'!$B$4)</f>
        <v/>
      </c>
      <c r="C46" s="14"/>
      <c r="D46" s="23" t="str">
        <f t="array" ref="D46">IF(E46="","",XLOOKUP(E46,selector_02,selector_02_ids,""))</f>
        <v/>
      </c>
      <c r="E46" s="25"/>
      <c r="F46" s="23" t="str">
        <f t="array" ref="F46">IF(G46="","",XLOOKUP(G46,selector_12,selector_12_ids,""))</f>
        <v/>
      </c>
      <c r="G46" s="25"/>
      <c r="H46" s="14"/>
      <c r="I46" s="14"/>
      <c r="J46" s="14"/>
      <c r="K46" s="23" t="str">
        <f t="array" ref="K46">IF(L46="","",XLOOKUP(L46,selector_15,selector_15_ids,""))</f>
        <v/>
      </c>
      <c r="L46" s="25"/>
      <c r="M46" s="14"/>
      <c r="N46" s="14"/>
      <c r="O46" s="14"/>
      <c r="P46" s="23" t="str">
        <f t="array" ref="P46">IF(Q46="","",XLOOKUP(Q46,selector_16,selector_16_ids,""))</f>
        <v/>
      </c>
      <c r="Q46" s="25"/>
      <c r="R46" s="23" t="str">
        <f t="array" ref="R46">IF(S46="","",XLOOKUP(S46,selector_16,selector_16_ids,""))</f>
        <v/>
      </c>
      <c r="S46" s="25"/>
      <c r="T46" s="23" t="str">
        <f t="array" ref="T46">IF(U46="","",XLOOKUP(U46,selector_07,selector_07_ids,""))</f>
        <v/>
      </c>
      <c r="U46" s="25"/>
      <c r="V46" s="14"/>
      <c r="W46" s="14"/>
      <c r="X46" s="23" t="str">
        <f t="array" ref="X46">IF(Y46="","",XLOOKUP(Y46,selector_04,selector_04_ids,""))</f>
        <v/>
      </c>
      <c r="Y46" s="25"/>
      <c r="Z46" s="14"/>
      <c r="AA46" s="27"/>
      <c r="AB46" s="14"/>
    </row>
    <row r="47">
      <c r="A47" s="14"/>
      <c r="B47" s="23" t="str">
        <f>IF($A47="","",'Система'!$B$4)</f>
        <v/>
      </c>
      <c r="C47" s="14"/>
      <c r="D47" s="23" t="str">
        <f t="array" ref="D47">IF(E47="","",XLOOKUP(E47,selector_02,selector_02_ids,""))</f>
        <v/>
      </c>
      <c r="E47" s="25"/>
      <c r="F47" s="23" t="str">
        <f t="array" ref="F47">IF(G47="","",XLOOKUP(G47,selector_12,selector_12_ids,""))</f>
        <v/>
      </c>
      <c r="G47" s="25"/>
      <c r="H47" s="14"/>
      <c r="I47" s="14"/>
      <c r="J47" s="14"/>
      <c r="K47" s="23" t="str">
        <f t="array" ref="K47">IF(L47="","",XLOOKUP(L47,selector_15,selector_15_ids,""))</f>
        <v/>
      </c>
      <c r="L47" s="25"/>
      <c r="M47" s="14"/>
      <c r="N47" s="14"/>
      <c r="O47" s="14"/>
      <c r="P47" s="23" t="str">
        <f t="array" ref="P47">IF(Q47="","",XLOOKUP(Q47,selector_16,selector_16_ids,""))</f>
        <v/>
      </c>
      <c r="Q47" s="25"/>
      <c r="R47" s="23" t="str">
        <f t="array" ref="R47">IF(S47="","",XLOOKUP(S47,selector_16,selector_16_ids,""))</f>
        <v/>
      </c>
      <c r="S47" s="25"/>
      <c r="T47" s="23" t="str">
        <f t="array" ref="T47">IF(U47="","",XLOOKUP(U47,selector_07,selector_07_ids,""))</f>
        <v/>
      </c>
      <c r="U47" s="25"/>
      <c r="V47" s="14"/>
      <c r="W47" s="14"/>
      <c r="X47" s="23" t="str">
        <f t="array" ref="X47">IF(Y47="","",XLOOKUP(Y47,selector_04,selector_04_ids,""))</f>
        <v/>
      </c>
      <c r="Y47" s="25"/>
      <c r="Z47" s="14"/>
      <c r="AA47" s="27"/>
      <c r="AB47" s="14"/>
    </row>
    <row r="48">
      <c r="A48" s="14"/>
      <c r="B48" s="23" t="str">
        <f>IF($A48="","",'Система'!$B$4)</f>
        <v/>
      </c>
      <c r="C48" s="14"/>
      <c r="D48" s="23" t="str">
        <f t="array" ref="D48">IF(E48="","",XLOOKUP(E48,selector_02,selector_02_ids,""))</f>
        <v/>
      </c>
      <c r="E48" s="25"/>
      <c r="F48" s="23" t="str">
        <f t="array" ref="F48">IF(G48="","",XLOOKUP(G48,selector_12,selector_12_ids,""))</f>
        <v/>
      </c>
      <c r="G48" s="25"/>
      <c r="H48" s="14"/>
      <c r="I48" s="14"/>
      <c r="J48" s="14"/>
      <c r="K48" s="23" t="str">
        <f t="array" ref="K48">IF(L48="","",XLOOKUP(L48,selector_15,selector_15_ids,""))</f>
        <v/>
      </c>
      <c r="L48" s="25"/>
      <c r="M48" s="14"/>
      <c r="N48" s="14"/>
      <c r="O48" s="14"/>
      <c r="P48" s="23" t="str">
        <f t="array" ref="P48">IF(Q48="","",XLOOKUP(Q48,selector_16,selector_16_ids,""))</f>
        <v/>
      </c>
      <c r="Q48" s="25"/>
      <c r="R48" s="23" t="str">
        <f t="array" ref="R48">IF(S48="","",XLOOKUP(S48,selector_16,selector_16_ids,""))</f>
        <v/>
      </c>
      <c r="S48" s="25"/>
      <c r="T48" s="23" t="str">
        <f t="array" ref="T48">IF(U48="","",XLOOKUP(U48,selector_07,selector_07_ids,""))</f>
        <v/>
      </c>
      <c r="U48" s="25"/>
      <c r="V48" s="14"/>
      <c r="W48" s="14"/>
      <c r="X48" s="23" t="str">
        <f t="array" ref="X48">IF(Y48="","",XLOOKUP(Y48,selector_04,selector_04_ids,""))</f>
        <v/>
      </c>
      <c r="Y48" s="25"/>
      <c r="Z48" s="14"/>
      <c r="AA48" s="27"/>
      <c r="AB48" s="14"/>
    </row>
    <row r="49">
      <c r="A49" s="14"/>
      <c r="B49" s="23" t="str">
        <f>IF($A49="","",'Система'!$B$4)</f>
        <v/>
      </c>
      <c r="C49" s="14"/>
      <c r="D49" s="23" t="str">
        <f t="array" ref="D49">IF(E49="","",XLOOKUP(E49,selector_02,selector_02_ids,""))</f>
        <v/>
      </c>
      <c r="E49" s="25"/>
      <c r="F49" s="23" t="str">
        <f t="array" ref="F49">IF(G49="","",XLOOKUP(G49,selector_12,selector_12_ids,""))</f>
        <v/>
      </c>
      <c r="G49" s="25"/>
      <c r="H49" s="14"/>
      <c r="I49" s="14"/>
      <c r="J49" s="14"/>
      <c r="K49" s="23" t="str">
        <f t="array" ref="K49">IF(L49="","",XLOOKUP(L49,selector_15,selector_15_ids,""))</f>
        <v/>
      </c>
      <c r="L49" s="25"/>
      <c r="M49" s="14"/>
      <c r="N49" s="14"/>
      <c r="O49" s="14"/>
      <c r="P49" s="23" t="str">
        <f t="array" ref="P49">IF(Q49="","",XLOOKUP(Q49,selector_16,selector_16_ids,""))</f>
        <v/>
      </c>
      <c r="Q49" s="25"/>
      <c r="R49" s="23" t="str">
        <f t="array" ref="R49">IF(S49="","",XLOOKUP(S49,selector_16,selector_16_ids,""))</f>
        <v/>
      </c>
      <c r="S49" s="25"/>
      <c r="T49" s="23" t="str">
        <f t="array" ref="T49">IF(U49="","",XLOOKUP(U49,selector_07,selector_07_ids,""))</f>
        <v/>
      </c>
      <c r="U49" s="25"/>
      <c r="V49" s="14"/>
      <c r="W49" s="14"/>
      <c r="X49" s="23" t="str">
        <f t="array" ref="X49">IF(Y49="","",XLOOKUP(Y49,selector_04,selector_04_ids,""))</f>
        <v/>
      </c>
      <c r="Y49" s="25"/>
      <c r="Z49" s="14"/>
      <c r="AA49" s="27"/>
      <c r="AB49" s="14"/>
    </row>
    <row r="50">
      <c r="A50" s="14"/>
      <c r="B50" s="23" t="str">
        <f>IF($A50="","",'Система'!$B$4)</f>
        <v/>
      </c>
      <c r="C50" s="14"/>
      <c r="D50" s="23" t="str">
        <f t="array" ref="D50">IF(E50="","",XLOOKUP(E50,selector_02,selector_02_ids,""))</f>
        <v/>
      </c>
      <c r="E50" s="25"/>
      <c r="F50" s="23" t="str">
        <f t="array" ref="F50">IF(G50="","",XLOOKUP(G50,selector_12,selector_12_ids,""))</f>
        <v/>
      </c>
      <c r="G50" s="25"/>
      <c r="H50" s="14"/>
      <c r="I50" s="14"/>
      <c r="J50" s="14"/>
      <c r="K50" s="23" t="str">
        <f t="array" ref="K50">IF(L50="","",XLOOKUP(L50,selector_15,selector_15_ids,""))</f>
        <v/>
      </c>
      <c r="L50" s="25"/>
      <c r="M50" s="14"/>
      <c r="N50" s="14"/>
      <c r="O50" s="14"/>
      <c r="P50" s="23" t="str">
        <f t="array" ref="P50">IF(Q50="","",XLOOKUP(Q50,selector_16,selector_16_ids,""))</f>
        <v/>
      </c>
      <c r="Q50" s="25"/>
      <c r="R50" s="23" t="str">
        <f t="array" ref="R50">IF(S50="","",XLOOKUP(S50,selector_16,selector_16_ids,""))</f>
        <v/>
      </c>
      <c r="S50" s="25"/>
      <c r="T50" s="23" t="str">
        <f t="array" ref="T50">IF(U50="","",XLOOKUP(U50,selector_07,selector_07_ids,""))</f>
        <v/>
      </c>
      <c r="U50" s="25"/>
      <c r="V50" s="14"/>
      <c r="W50" s="14"/>
      <c r="X50" s="23" t="str">
        <f t="array" ref="X50">IF(Y50="","",XLOOKUP(Y50,selector_04,selector_04_ids,""))</f>
        <v/>
      </c>
      <c r="Y50" s="25"/>
      <c r="Z50" s="14"/>
      <c r="AA50" s="27"/>
      <c r="AB50" s="14"/>
    </row>
    <row r="51">
      <c r="A51" s="14"/>
      <c r="B51" s="23" t="str">
        <f>IF($A51="","",'Система'!$B$4)</f>
        <v/>
      </c>
      <c r="C51" s="14"/>
      <c r="D51" s="23" t="str">
        <f t="array" ref="D51">IF(E51="","",XLOOKUP(E51,selector_02,selector_02_ids,""))</f>
        <v/>
      </c>
      <c r="E51" s="25"/>
      <c r="F51" s="23" t="str">
        <f t="array" ref="F51">IF(G51="","",XLOOKUP(G51,selector_12,selector_12_ids,""))</f>
        <v/>
      </c>
      <c r="G51" s="25"/>
      <c r="H51" s="14"/>
      <c r="I51" s="14"/>
      <c r="J51" s="14"/>
      <c r="K51" s="23" t="str">
        <f t="array" ref="K51">IF(L51="","",XLOOKUP(L51,selector_15,selector_15_ids,""))</f>
        <v/>
      </c>
      <c r="L51" s="25"/>
      <c r="M51" s="14"/>
      <c r="N51" s="14"/>
      <c r="O51" s="14"/>
      <c r="P51" s="23" t="str">
        <f t="array" ref="P51">IF(Q51="","",XLOOKUP(Q51,selector_16,selector_16_ids,""))</f>
        <v/>
      </c>
      <c r="Q51" s="25"/>
      <c r="R51" s="23" t="str">
        <f t="array" ref="R51">IF(S51="","",XLOOKUP(S51,selector_16,selector_16_ids,""))</f>
        <v/>
      </c>
      <c r="S51" s="25"/>
      <c r="T51" s="23" t="str">
        <f t="array" ref="T51">IF(U51="","",XLOOKUP(U51,selector_07,selector_07_ids,""))</f>
        <v/>
      </c>
      <c r="U51" s="25"/>
      <c r="V51" s="14"/>
      <c r="W51" s="14"/>
      <c r="X51" s="23" t="str">
        <f t="array" ref="X51">IF(Y51="","",XLOOKUP(Y51,selector_04,selector_04_ids,""))</f>
        <v/>
      </c>
      <c r="Y51" s="25"/>
      <c r="Z51" s="14"/>
      <c r="AA51" s="27"/>
      <c r="AB51" s="14"/>
    </row>
    <row r="52">
      <c r="A52" s="14"/>
      <c r="B52" s="23" t="str">
        <f>IF($A52="","",'Система'!$B$4)</f>
        <v/>
      </c>
      <c r="C52" s="14"/>
      <c r="D52" s="23" t="str">
        <f t="array" ref="D52">IF(E52="","",XLOOKUP(E52,selector_02,selector_02_ids,""))</f>
        <v/>
      </c>
      <c r="E52" s="25"/>
      <c r="F52" s="23" t="str">
        <f t="array" ref="F52">IF(G52="","",XLOOKUP(G52,selector_12,selector_12_ids,""))</f>
        <v/>
      </c>
      <c r="G52" s="25"/>
      <c r="H52" s="14"/>
      <c r="I52" s="14"/>
      <c r="J52" s="14"/>
      <c r="K52" s="23" t="str">
        <f t="array" ref="K52">IF(L52="","",XLOOKUP(L52,selector_15,selector_15_ids,""))</f>
        <v/>
      </c>
      <c r="L52" s="25"/>
      <c r="M52" s="14"/>
      <c r="N52" s="14"/>
      <c r="O52" s="14"/>
      <c r="P52" s="23" t="str">
        <f t="array" ref="P52">IF(Q52="","",XLOOKUP(Q52,selector_16,selector_16_ids,""))</f>
        <v/>
      </c>
      <c r="Q52" s="25"/>
      <c r="R52" s="23" t="str">
        <f t="array" ref="R52">IF(S52="","",XLOOKUP(S52,selector_16,selector_16_ids,""))</f>
        <v/>
      </c>
      <c r="S52" s="25"/>
      <c r="T52" s="23" t="str">
        <f t="array" ref="T52">IF(U52="","",XLOOKUP(U52,selector_07,selector_07_ids,""))</f>
        <v/>
      </c>
      <c r="U52" s="25"/>
      <c r="V52" s="14"/>
      <c r="W52" s="14"/>
      <c r="X52" s="23" t="str">
        <f t="array" ref="X52">IF(Y52="","",XLOOKUP(Y52,selector_04,selector_04_ids,""))</f>
        <v/>
      </c>
      <c r="Y52" s="25"/>
      <c r="Z52" s="14"/>
      <c r="AA52" s="27"/>
      <c r="AB52" s="14"/>
    </row>
    <row r="53">
      <c r="A53" s="14"/>
      <c r="B53" s="23" t="str">
        <f>IF($A53="","",'Система'!$B$4)</f>
        <v/>
      </c>
      <c r="C53" s="14"/>
      <c r="D53" s="23" t="str">
        <f t="array" ref="D53">IF(E53="","",XLOOKUP(E53,selector_02,selector_02_ids,""))</f>
        <v/>
      </c>
      <c r="E53" s="25"/>
      <c r="F53" s="23" t="str">
        <f t="array" ref="F53">IF(G53="","",XLOOKUP(G53,selector_12,selector_12_ids,""))</f>
        <v/>
      </c>
      <c r="G53" s="25"/>
      <c r="H53" s="14"/>
      <c r="I53" s="14"/>
      <c r="J53" s="14"/>
      <c r="K53" s="23" t="str">
        <f t="array" ref="K53">IF(L53="","",XLOOKUP(L53,selector_15,selector_15_ids,""))</f>
        <v/>
      </c>
      <c r="L53" s="25"/>
      <c r="M53" s="14"/>
      <c r="N53" s="14"/>
      <c r="O53" s="14"/>
      <c r="P53" s="23" t="str">
        <f t="array" ref="P53">IF(Q53="","",XLOOKUP(Q53,selector_16,selector_16_ids,""))</f>
        <v/>
      </c>
      <c r="Q53" s="25"/>
      <c r="R53" s="23" t="str">
        <f t="array" ref="R53">IF(S53="","",XLOOKUP(S53,selector_16,selector_16_ids,""))</f>
        <v/>
      </c>
      <c r="S53" s="25"/>
      <c r="T53" s="23" t="str">
        <f t="array" ref="T53">IF(U53="","",XLOOKUP(U53,selector_07,selector_07_ids,""))</f>
        <v/>
      </c>
      <c r="U53" s="25"/>
      <c r="V53" s="14"/>
      <c r="W53" s="14"/>
      <c r="X53" s="23" t="str">
        <f t="array" ref="X53">IF(Y53="","",XLOOKUP(Y53,selector_04,selector_04_ids,""))</f>
        <v/>
      </c>
      <c r="Y53" s="25"/>
      <c r="Z53" s="14"/>
      <c r="AA53" s="27"/>
      <c r="AB53" s="14"/>
    </row>
    <row r="54">
      <c r="A54" s="14"/>
      <c r="B54" s="23" t="str">
        <f>IF($A54="","",'Система'!$B$4)</f>
        <v/>
      </c>
      <c r="C54" s="14"/>
      <c r="D54" s="23" t="str">
        <f t="array" ref="D54">IF(E54="","",XLOOKUP(E54,selector_02,selector_02_ids,""))</f>
        <v/>
      </c>
      <c r="E54" s="25"/>
      <c r="F54" s="23" t="str">
        <f t="array" ref="F54">IF(G54="","",XLOOKUP(G54,selector_12,selector_12_ids,""))</f>
        <v/>
      </c>
      <c r="G54" s="25"/>
      <c r="H54" s="14"/>
      <c r="I54" s="14"/>
      <c r="J54" s="14"/>
      <c r="K54" s="23" t="str">
        <f t="array" ref="K54">IF(L54="","",XLOOKUP(L54,selector_15,selector_15_ids,""))</f>
        <v/>
      </c>
      <c r="L54" s="25"/>
      <c r="M54" s="14"/>
      <c r="N54" s="14"/>
      <c r="O54" s="14"/>
      <c r="P54" s="23" t="str">
        <f t="array" ref="P54">IF(Q54="","",XLOOKUP(Q54,selector_16,selector_16_ids,""))</f>
        <v/>
      </c>
      <c r="Q54" s="25"/>
      <c r="R54" s="23" t="str">
        <f t="array" ref="R54">IF(S54="","",XLOOKUP(S54,selector_16,selector_16_ids,""))</f>
        <v/>
      </c>
      <c r="S54" s="25"/>
      <c r="T54" s="23" t="str">
        <f t="array" ref="T54">IF(U54="","",XLOOKUP(U54,selector_07,selector_07_ids,""))</f>
        <v/>
      </c>
      <c r="U54" s="25"/>
      <c r="V54" s="14"/>
      <c r="W54" s="14"/>
      <c r="X54" s="23" t="str">
        <f t="array" ref="X54">IF(Y54="","",XLOOKUP(Y54,selector_04,selector_04_ids,""))</f>
        <v/>
      </c>
      <c r="Y54" s="25"/>
      <c r="Z54" s="14"/>
      <c r="AA54" s="27"/>
      <c r="AB54" s="14"/>
    </row>
    <row r="55">
      <c r="A55" s="14"/>
      <c r="B55" s="23" t="str">
        <f>IF($A55="","",'Система'!$B$4)</f>
        <v/>
      </c>
      <c r="C55" s="14"/>
      <c r="D55" s="23" t="str">
        <f t="array" ref="D55">IF(E55="","",XLOOKUP(E55,selector_02,selector_02_ids,""))</f>
        <v/>
      </c>
      <c r="E55" s="25"/>
      <c r="F55" s="23" t="str">
        <f t="array" ref="F55">IF(G55="","",XLOOKUP(G55,selector_12,selector_12_ids,""))</f>
        <v/>
      </c>
      <c r="G55" s="25"/>
      <c r="H55" s="14"/>
      <c r="I55" s="14"/>
      <c r="J55" s="14"/>
      <c r="K55" s="23" t="str">
        <f t="array" ref="K55">IF(L55="","",XLOOKUP(L55,selector_15,selector_15_ids,""))</f>
        <v/>
      </c>
      <c r="L55" s="25"/>
      <c r="M55" s="14"/>
      <c r="N55" s="14"/>
      <c r="O55" s="14"/>
      <c r="P55" s="23" t="str">
        <f t="array" ref="P55">IF(Q55="","",XLOOKUP(Q55,selector_16,selector_16_ids,""))</f>
        <v/>
      </c>
      <c r="Q55" s="25"/>
      <c r="R55" s="23" t="str">
        <f t="array" ref="R55">IF(S55="","",XLOOKUP(S55,selector_16,selector_16_ids,""))</f>
        <v/>
      </c>
      <c r="S55" s="25"/>
      <c r="T55" s="23" t="str">
        <f t="array" ref="T55">IF(U55="","",XLOOKUP(U55,selector_07,selector_07_ids,""))</f>
        <v/>
      </c>
      <c r="U55" s="25"/>
      <c r="V55" s="14"/>
      <c r="W55" s="14"/>
      <c r="X55" s="23" t="str">
        <f t="array" ref="X55">IF(Y55="","",XLOOKUP(Y55,selector_04,selector_04_ids,""))</f>
        <v/>
      </c>
      <c r="Y55" s="25"/>
      <c r="Z55" s="14"/>
      <c r="AA55" s="27"/>
      <c r="AB55" s="14"/>
    </row>
    <row r="56">
      <c r="A56" s="14"/>
      <c r="B56" s="23" t="str">
        <f>IF($A56="","",'Система'!$B$4)</f>
        <v/>
      </c>
      <c r="C56" s="14"/>
      <c r="D56" s="23" t="str">
        <f t="array" ref="D56">IF(E56="","",XLOOKUP(E56,selector_02,selector_02_ids,""))</f>
        <v/>
      </c>
      <c r="E56" s="25"/>
      <c r="F56" s="23" t="str">
        <f t="array" ref="F56">IF(G56="","",XLOOKUP(G56,selector_12,selector_12_ids,""))</f>
        <v/>
      </c>
      <c r="G56" s="25"/>
      <c r="H56" s="14"/>
      <c r="I56" s="14"/>
      <c r="J56" s="14"/>
      <c r="K56" s="23" t="str">
        <f t="array" ref="K56">IF(L56="","",XLOOKUP(L56,selector_15,selector_15_ids,""))</f>
        <v/>
      </c>
      <c r="L56" s="25"/>
      <c r="M56" s="14"/>
      <c r="N56" s="14"/>
      <c r="O56" s="14"/>
      <c r="P56" s="23" t="str">
        <f t="array" ref="P56">IF(Q56="","",XLOOKUP(Q56,selector_16,selector_16_ids,""))</f>
        <v/>
      </c>
      <c r="Q56" s="25"/>
      <c r="R56" s="23" t="str">
        <f t="array" ref="R56">IF(S56="","",XLOOKUP(S56,selector_16,selector_16_ids,""))</f>
        <v/>
      </c>
      <c r="S56" s="25"/>
      <c r="T56" s="23" t="str">
        <f t="array" ref="T56">IF(U56="","",XLOOKUP(U56,selector_07,selector_07_ids,""))</f>
        <v/>
      </c>
      <c r="U56" s="25"/>
      <c r="V56" s="14"/>
      <c r="W56" s="14"/>
      <c r="X56" s="23" t="str">
        <f t="array" ref="X56">IF(Y56="","",XLOOKUP(Y56,selector_04,selector_04_ids,""))</f>
        <v/>
      </c>
      <c r="Y56" s="25"/>
      <c r="Z56" s="14"/>
      <c r="AA56" s="27"/>
      <c r="AB56" s="14"/>
    </row>
    <row r="57">
      <c r="A57" s="14"/>
      <c r="B57" s="23" t="str">
        <f>IF($A57="","",'Система'!$B$4)</f>
        <v/>
      </c>
      <c r="C57" s="14"/>
      <c r="D57" s="23" t="str">
        <f t="array" ref="D57">IF(E57="","",XLOOKUP(E57,selector_02,selector_02_ids,""))</f>
        <v/>
      </c>
      <c r="E57" s="25"/>
      <c r="F57" s="23" t="str">
        <f t="array" ref="F57">IF(G57="","",XLOOKUP(G57,selector_12,selector_12_ids,""))</f>
        <v/>
      </c>
      <c r="G57" s="25"/>
      <c r="H57" s="14"/>
      <c r="I57" s="14"/>
      <c r="J57" s="14"/>
      <c r="K57" s="23" t="str">
        <f t="array" ref="K57">IF(L57="","",XLOOKUP(L57,selector_15,selector_15_ids,""))</f>
        <v/>
      </c>
      <c r="L57" s="25"/>
      <c r="M57" s="14"/>
      <c r="N57" s="14"/>
      <c r="O57" s="14"/>
      <c r="P57" s="23" t="str">
        <f t="array" ref="P57">IF(Q57="","",XLOOKUP(Q57,selector_16,selector_16_ids,""))</f>
        <v/>
      </c>
      <c r="Q57" s="25"/>
      <c r="R57" s="23" t="str">
        <f t="array" ref="R57">IF(S57="","",XLOOKUP(S57,selector_16,selector_16_ids,""))</f>
        <v/>
      </c>
      <c r="S57" s="25"/>
      <c r="T57" s="23" t="str">
        <f t="array" ref="T57">IF(U57="","",XLOOKUP(U57,selector_07,selector_07_ids,""))</f>
        <v/>
      </c>
      <c r="U57" s="25"/>
      <c r="V57" s="14"/>
      <c r="W57" s="14"/>
      <c r="X57" s="23" t="str">
        <f t="array" ref="X57">IF(Y57="","",XLOOKUP(Y57,selector_04,selector_04_ids,""))</f>
        <v/>
      </c>
      <c r="Y57" s="25"/>
      <c r="Z57" s="14"/>
      <c r="AA57" s="27"/>
      <c r="AB57" s="14"/>
    </row>
    <row r="58">
      <c r="A58" s="14"/>
      <c r="B58" s="23" t="str">
        <f>IF($A58="","",'Система'!$B$4)</f>
        <v/>
      </c>
      <c r="C58" s="14"/>
      <c r="D58" s="23" t="str">
        <f t="array" ref="D58">IF(E58="","",XLOOKUP(E58,selector_02,selector_02_ids,""))</f>
        <v/>
      </c>
      <c r="E58" s="25"/>
      <c r="F58" s="23" t="str">
        <f t="array" ref="F58">IF(G58="","",XLOOKUP(G58,selector_12,selector_12_ids,""))</f>
        <v/>
      </c>
      <c r="G58" s="25"/>
      <c r="H58" s="14"/>
      <c r="I58" s="14"/>
      <c r="J58" s="14"/>
      <c r="K58" s="23" t="str">
        <f t="array" ref="K58">IF(L58="","",XLOOKUP(L58,selector_15,selector_15_ids,""))</f>
        <v/>
      </c>
      <c r="L58" s="25"/>
      <c r="M58" s="14"/>
      <c r="N58" s="14"/>
      <c r="O58" s="14"/>
      <c r="P58" s="23" t="str">
        <f t="array" ref="P58">IF(Q58="","",XLOOKUP(Q58,selector_16,selector_16_ids,""))</f>
        <v/>
      </c>
      <c r="Q58" s="25"/>
      <c r="R58" s="23" t="str">
        <f t="array" ref="R58">IF(S58="","",XLOOKUP(S58,selector_16,selector_16_ids,""))</f>
        <v/>
      </c>
      <c r="S58" s="25"/>
      <c r="T58" s="23" t="str">
        <f t="array" ref="T58">IF(U58="","",XLOOKUP(U58,selector_07,selector_07_ids,""))</f>
        <v/>
      </c>
      <c r="U58" s="25"/>
      <c r="V58" s="14"/>
      <c r="W58" s="14"/>
      <c r="X58" s="23" t="str">
        <f t="array" ref="X58">IF(Y58="","",XLOOKUP(Y58,selector_04,selector_04_ids,""))</f>
        <v/>
      </c>
      <c r="Y58" s="25"/>
      <c r="Z58" s="14"/>
      <c r="AA58" s="27"/>
      <c r="AB58" s="14"/>
    </row>
    <row r="59">
      <c r="A59" s="14"/>
      <c r="B59" s="23" t="str">
        <f>IF($A59="","",'Система'!$B$4)</f>
        <v/>
      </c>
      <c r="C59" s="14"/>
      <c r="D59" s="23" t="str">
        <f t="array" ref="D59">IF(E59="","",XLOOKUP(E59,selector_02,selector_02_ids,""))</f>
        <v/>
      </c>
      <c r="E59" s="25"/>
      <c r="F59" s="23" t="str">
        <f t="array" ref="F59">IF(G59="","",XLOOKUP(G59,selector_12,selector_12_ids,""))</f>
        <v/>
      </c>
      <c r="G59" s="25"/>
      <c r="H59" s="14"/>
      <c r="I59" s="14"/>
      <c r="J59" s="14"/>
      <c r="K59" s="23" t="str">
        <f t="array" ref="K59">IF(L59="","",XLOOKUP(L59,selector_15,selector_15_ids,""))</f>
        <v/>
      </c>
      <c r="L59" s="25"/>
      <c r="M59" s="14"/>
      <c r="N59" s="14"/>
      <c r="O59" s="14"/>
      <c r="P59" s="23" t="str">
        <f t="array" ref="P59">IF(Q59="","",XLOOKUP(Q59,selector_16,selector_16_ids,""))</f>
        <v/>
      </c>
      <c r="Q59" s="25"/>
      <c r="R59" s="23" t="str">
        <f t="array" ref="R59">IF(S59="","",XLOOKUP(S59,selector_16,selector_16_ids,""))</f>
        <v/>
      </c>
      <c r="S59" s="25"/>
      <c r="T59" s="23" t="str">
        <f t="array" ref="T59">IF(U59="","",XLOOKUP(U59,selector_07,selector_07_ids,""))</f>
        <v/>
      </c>
      <c r="U59" s="25"/>
      <c r="V59" s="14"/>
      <c r="W59" s="14"/>
      <c r="X59" s="23" t="str">
        <f t="array" ref="X59">IF(Y59="","",XLOOKUP(Y59,selector_04,selector_04_ids,""))</f>
        <v/>
      </c>
      <c r="Y59" s="25"/>
      <c r="Z59" s="14"/>
      <c r="AA59" s="27"/>
      <c r="AB59" s="14"/>
    </row>
    <row r="60">
      <c r="A60" s="14"/>
      <c r="B60" s="23" t="str">
        <f>IF($A60="","",'Система'!$B$4)</f>
        <v/>
      </c>
      <c r="C60" s="14"/>
      <c r="D60" s="23" t="str">
        <f t="array" ref="D60">IF(E60="","",XLOOKUP(E60,selector_02,selector_02_ids,""))</f>
        <v/>
      </c>
      <c r="E60" s="25"/>
      <c r="F60" s="23" t="str">
        <f t="array" ref="F60">IF(G60="","",XLOOKUP(G60,selector_12,selector_12_ids,""))</f>
        <v/>
      </c>
      <c r="G60" s="25"/>
      <c r="H60" s="14"/>
      <c r="I60" s="14"/>
      <c r="J60" s="14"/>
      <c r="K60" s="23" t="str">
        <f t="array" ref="K60">IF(L60="","",XLOOKUP(L60,selector_15,selector_15_ids,""))</f>
        <v/>
      </c>
      <c r="L60" s="25"/>
      <c r="M60" s="14"/>
      <c r="N60" s="14"/>
      <c r="O60" s="14"/>
      <c r="P60" s="23" t="str">
        <f t="array" ref="P60">IF(Q60="","",XLOOKUP(Q60,selector_16,selector_16_ids,""))</f>
        <v/>
      </c>
      <c r="Q60" s="25"/>
      <c r="R60" s="23" t="str">
        <f t="array" ref="R60">IF(S60="","",XLOOKUP(S60,selector_16,selector_16_ids,""))</f>
        <v/>
      </c>
      <c r="S60" s="25"/>
      <c r="T60" s="23" t="str">
        <f t="array" ref="T60">IF(U60="","",XLOOKUP(U60,selector_07,selector_07_ids,""))</f>
        <v/>
      </c>
      <c r="U60" s="25"/>
      <c r="V60" s="14"/>
      <c r="W60" s="14"/>
      <c r="X60" s="23" t="str">
        <f t="array" ref="X60">IF(Y60="","",XLOOKUP(Y60,selector_04,selector_04_ids,""))</f>
        <v/>
      </c>
      <c r="Y60" s="25"/>
      <c r="Z60" s="14"/>
      <c r="AA60" s="27"/>
      <c r="AB60" s="14"/>
    </row>
    <row r="61">
      <c r="A61" s="14"/>
      <c r="B61" s="23" t="str">
        <f>IF($A61="","",'Система'!$B$4)</f>
        <v/>
      </c>
      <c r="C61" s="14"/>
      <c r="D61" s="23" t="str">
        <f t="array" ref="D61">IF(E61="","",XLOOKUP(E61,selector_02,selector_02_ids,""))</f>
        <v/>
      </c>
      <c r="E61" s="25"/>
      <c r="F61" s="23" t="str">
        <f t="array" ref="F61">IF(G61="","",XLOOKUP(G61,selector_12,selector_12_ids,""))</f>
        <v/>
      </c>
      <c r="G61" s="25"/>
      <c r="H61" s="14"/>
      <c r="I61" s="14"/>
      <c r="J61" s="14"/>
      <c r="K61" s="23" t="str">
        <f t="array" ref="K61">IF(L61="","",XLOOKUP(L61,selector_15,selector_15_ids,""))</f>
        <v/>
      </c>
      <c r="L61" s="25"/>
      <c r="M61" s="14"/>
      <c r="N61" s="14"/>
      <c r="O61" s="14"/>
      <c r="P61" s="23" t="str">
        <f t="array" ref="P61">IF(Q61="","",XLOOKUP(Q61,selector_16,selector_16_ids,""))</f>
        <v/>
      </c>
      <c r="Q61" s="25"/>
      <c r="R61" s="23" t="str">
        <f t="array" ref="R61">IF(S61="","",XLOOKUP(S61,selector_16,selector_16_ids,""))</f>
        <v/>
      </c>
      <c r="S61" s="25"/>
      <c r="T61" s="23" t="str">
        <f t="array" ref="T61">IF(U61="","",XLOOKUP(U61,selector_07,selector_07_ids,""))</f>
        <v/>
      </c>
      <c r="U61" s="25"/>
      <c r="V61" s="14"/>
      <c r="W61" s="14"/>
      <c r="X61" s="23" t="str">
        <f t="array" ref="X61">IF(Y61="","",XLOOKUP(Y61,selector_04,selector_04_ids,""))</f>
        <v/>
      </c>
      <c r="Y61" s="25"/>
      <c r="Z61" s="14"/>
      <c r="AA61" s="27"/>
      <c r="AB61" s="14"/>
    </row>
    <row r="62">
      <c r="A62" s="14"/>
      <c r="B62" s="23" t="str">
        <f>IF($A62="","",'Система'!$B$4)</f>
        <v/>
      </c>
      <c r="C62" s="14"/>
      <c r="D62" s="23" t="str">
        <f t="array" ref="D62">IF(E62="","",XLOOKUP(E62,selector_02,selector_02_ids,""))</f>
        <v/>
      </c>
      <c r="E62" s="25"/>
      <c r="F62" s="23" t="str">
        <f t="array" ref="F62">IF(G62="","",XLOOKUP(G62,selector_12,selector_12_ids,""))</f>
        <v/>
      </c>
      <c r="G62" s="25"/>
      <c r="H62" s="14"/>
      <c r="I62" s="14"/>
      <c r="J62" s="14"/>
      <c r="K62" s="23" t="str">
        <f t="array" ref="K62">IF(L62="","",XLOOKUP(L62,selector_15,selector_15_ids,""))</f>
        <v/>
      </c>
      <c r="L62" s="25"/>
      <c r="M62" s="14"/>
      <c r="N62" s="14"/>
      <c r="O62" s="14"/>
      <c r="P62" s="23" t="str">
        <f t="array" ref="P62">IF(Q62="","",XLOOKUP(Q62,selector_16,selector_16_ids,""))</f>
        <v/>
      </c>
      <c r="Q62" s="25"/>
      <c r="R62" s="23" t="str">
        <f t="array" ref="R62">IF(S62="","",XLOOKUP(S62,selector_16,selector_16_ids,""))</f>
        <v/>
      </c>
      <c r="S62" s="25"/>
      <c r="T62" s="23" t="str">
        <f t="array" ref="T62">IF(U62="","",XLOOKUP(U62,selector_07,selector_07_ids,""))</f>
        <v/>
      </c>
      <c r="U62" s="25"/>
      <c r="V62" s="14"/>
      <c r="W62" s="14"/>
      <c r="X62" s="23" t="str">
        <f t="array" ref="X62">IF(Y62="","",XLOOKUP(Y62,selector_04,selector_04_ids,""))</f>
        <v/>
      </c>
      <c r="Y62" s="25"/>
      <c r="Z62" s="14"/>
      <c r="AA62" s="27"/>
      <c r="AB62" s="14"/>
    </row>
    <row r="63">
      <c r="A63" s="14"/>
      <c r="B63" s="23" t="str">
        <f>IF($A63="","",'Система'!$B$4)</f>
        <v/>
      </c>
      <c r="C63" s="14"/>
      <c r="D63" s="23" t="str">
        <f t="array" ref="D63">IF(E63="","",XLOOKUP(E63,selector_02,selector_02_ids,""))</f>
        <v/>
      </c>
      <c r="E63" s="25"/>
      <c r="F63" s="23" t="str">
        <f t="array" ref="F63">IF(G63="","",XLOOKUP(G63,selector_12,selector_12_ids,""))</f>
        <v/>
      </c>
      <c r="G63" s="25"/>
      <c r="H63" s="14"/>
      <c r="I63" s="14"/>
      <c r="J63" s="14"/>
      <c r="K63" s="23" t="str">
        <f t="array" ref="K63">IF(L63="","",XLOOKUP(L63,selector_15,selector_15_ids,""))</f>
        <v/>
      </c>
      <c r="L63" s="25"/>
      <c r="M63" s="14"/>
      <c r="N63" s="14"/>
      <c r="O63" s="14"/>
      <c r="P63" s="23" t="str">
        <f t="array" ref="P63">IF(Q63="","",XLOOKUP(Q63,selector_16,selector_16_ids,""))</f>
        <v/>
      </c>
      <c r="Q63" s="25"/>
      <c r="R63" s="23" t="str">
        <f t="array" ref="R63">IF(S63="","",XLOOKUP(S63,selector_16,selector_16_ids,""))</f>
        <v/>
      </c>
      <c r="S63" s="25"/>
      <c r="T63" s="23" t="str">
        <f t="array" ref="T63">IF(U63="","",XLOOKUP(U63,selector_07,selector_07_ids,""))</f>
        <v/>
      </c>
      <c r="U63" s="25"/>
      <c r="V63" s="14"/>
      <c r="W63" s="14"/>
      <c r="X63" s="23" t="str">
        <f t="array" ref="X63">IF(Y63="","",XLOOKUP(Y63,selector_04,selector_04_ids,""))</f>
        <v/>
      </c>
      <c r="Y63" s="25"/>
      <c r="Z63" s="14"/>
      <c r="AA63" s="27"/>
      <c r="AB63" s="14"/>
    </row>
    <row r="64">
      <c r="A64" s="14"/>
      <c r="B64" s="23" t="str">
        <f>IF($A64="","",'Система'!$B$4)</f>
        <v/>
      </c>
      <c r="C64" s="14"/>
      <c r="D64" s="23" t="str">
        <f t="array" ref="D64">IF(E64="","",XLOOKUP(E64,selector_02,selector_02_ids,""))</f>
        <v/>
      </c>
      <c r="E64" s="25"/>
      <c r="F64" s="23" t="str">
        <f t="array" ref="F64">IF(G64="","",XLOOKUP(G64,selector_12,selector_12_ids,""))</f>
        <v/>
      </c>
      <c r="G64" s="25"/>
      <c r="H64" s="14"/>
      <c r="I64" s="14"/>
      <c r="J64" s="14"/>
      <c r="K64" s="23" t="str">
        <f t="array" ref="K64">IF(L64="","",XLOOKUP(L64,selector_15,selector_15_ids,""))</f>
        <v/>
      </c>
      <c r="L64" s="25"/>
      <c r="M64" s="14"/>
      <c r="N64" s="14"/>
      <c r="O64" s="14"/>
      <c r="P64" s="23" t="str">
        <f t="array" ref="P64">IF(Q64="","",XLOOKUP(Q64,selector_16,selector_16_ids,""))</f>
        <v/>
      </c>
      <c r="Q64" s="25"/>
      <c r="R64" s="23" t="str">
        <f t="array" ref="R64">IF(S64="","",XLOOKUP(S64,selector_16,selector_16_ids,""))</f>
        <v/>
      </c>
      <c r="S64" s="25"/>
      <c r="T64" s="23" t="str">
        <f t="array" ref="T64">IF(U64="","",XLOOKUP(U64,selector_07,selector_07_ids,""))</f>
        <v/>
      </c>
      <c r="U64" s="25"/>
      <c r="V64" s="14"/>
      <c r="W64" s="14"/>
      <c r="X64" s="23" t="str">
        <f t="array" ref="X64">IF(Y64="","",XLOOKUP(Y64,selector_04,selector_04_ids,""))</f>
        <v/>
      </c>
      <c r="Y64" s="25"/>
      <c r="Z64" s="14"/>
      <c r="AA64" s="27"/>
      <c r="AB64" s="14"/>
    </row>
    <row r="65">
      <c r="A65" s="14"/>
      <c r="B65" s="23" t="str">
        <f>IF($A65="","",'Система'!$B$4)</f>
        <v/>
      </c>
      <c r="C65" s="14"/>
      <c r="D65" s="23" t="str">
        <f t="array" ref="D65">IF(E65="","",XLOOKUP(E65,selector_02,selector_02_ids,""))</f>
        <v/>
      </c>
      <c r="E65" s="25"/>
      <c r="F65" s="23" t="str">
        <f t="array" ref="F65">IF(G65="","",XLOOKUP(G65,selector_12,selector_12_ids,""))</f>
        <v/>
      </c>
      <c r="G65" s="25"/>
      <c r="H65" s="14"/>
      <c r="I65" s="14"/>
      <c r="J65" s="14"/>
      <c r="K65" s="23" t="str">
        <f t="array" ref="K65">IF(L65="","",XLOOKUP(L65,selector_15,selector_15_ids,""))</f>
        <v/>
      </c>
      <c r="L65" s="25"/>
      <c r="M65" s="14"/>
      <c r="N65" s="14"/>
      <c r="O65" s="14"/>
      <c r="P65" s="23" t="str">
        <f t="array" ref="P65">IF(Q65="","",XLOOKUP(Q65,selector_16,selector_16_ids,""))</f>
        <v/>
      </c>
      <c r="Q65" s="25"/>
      <c r="R65" s="23" t="str">
        <f t="array" ref="R65">IF(S65="","",XLOOKUP(S65,selector_16,selector_16_ids,""))</f>
        <v/>
      </c>
      <c r="S65" s="25"/>
      <c r="T65" s="23" t="str">
        <f t="array" ref="T65">IF(U65="","",XLOOKUP(U65,selector_07,selector_07_ids,""))</f>
        <v/>
      </c>
      <c r="U65" s="25"/>
      <c r="V65" s="14"/>
      <c r="W65" s="14"/>
      <c r="X65" s="23" t="str">
        <f t="array" ref="X65">IF(Y65="","",XLOOKUP(Y65,selector_04,selector_04_ids,""))</f>
        <v/>
      </c>
      <c r="Y65" s="25"/>
      <c r="Z65" s="14"/>
      <c r="AA65" s="27"/>
      <c r="AB65" s="14"/>
    </row>
    <row r="66">
      <c r="A66" s="14"/>
      <c r="B66" s="23" t="str">
        <f>IF($A66="","",'Система'!$B$4)</f>
        <v/>
      </c>
      <c r="C66" s="14"/>
      <c r="D66" s="23" t="str">
        <f t="array" ref="D66">IF(E66="","",XLOOKUP(E66,selector_02,selector_02_ids,""))</f>
        <v/>
      </c>
      <c r="E66" s="25"/>
      <c r="F66" s="23" t="str">
        <f t="array" ref="F66">IF(G66="","",XLOOKUP(G66,selector_12,selector_12_ids,""))</f>
        <v/>
      </c>
      <c r="G66" s="25"/>
      <c r="H66" s="14"/>
      <c r="I66" s="14"/>
      <c r="J66" s="14"/>
      <c r="K66" s="23" t="str">
        <f t="array" ref="K66">IF(L66="","",XLOOKUP(L66,selector_15,selector_15_ids,""))</f>
        <v/>
      </c>
      <c r="L66" s="25"/>
      <c r="M66" s="14"/>
      <c r="N66" s="14"/>
      <c r="O66" s="14"/>
      <c r="P66" s="23" t="str">
        <f t="array" ref="P66">IF(Q66="","",XLOOKUP(Q66,selector_16,selector_16_ids,""))</f>
        <v/>
      </c>
      <c r="Q66" s="25"/>
      <c r="R66" s="23" t="str">
        <f t="array" ref="R66">IF(S66="","",XLOOKUP(S66,selector_16,selector_16_ids,""))</f>
        <v/>
      </c>
      <c r="S66" s="25"/>
      <c r="T66" s="23" t="str">
        <f t="array" ref="T66">IF(U66="","",XLOOKUP(U66,selector_07,selector_07_ids,""))</f>
        <v/>
      </c>
      <c r="U66" s="25"/>
      <c r="V66" s="14"/>
      <c r="W66" s="14"/>
      <c r="X66" s="23" t="str">
        <f t="array" ref="X66">IF(Y66="","",XLOOKUP(Y66,selector_04,selector_04_ids,""))</f>
        <v/>
      </c>
      <c r="Y66" s="25"/>
      <c r="Z66" s="14"/>
      <c r="AA66" s="27"/>
      <c r="AB66" s="14"/>
    </row>
    <row r="67">
      <c r="A67" s="14"/>
      <c r="B67" s="23" t="str">
        <f>IF($A67="","",'Система'!$B$4)</f>
        <v/>
      </c>
      <c r="C67" s="14"/>
      <c r="D67" s="23" t="str">
        <f t="array" ref="D67">IF(E67="","",XLOOKUP(E67,selector_02,selector_02_ids,""))</f>
        <v/>
      </c>
      <c r="E67" s="25"/>
      <c r="F67" s="23" t="str">
        <f t="array" ref="F67">IF(G67="","",XLOOKUP(G67,selector_12,selector_12_ids,""))</f>
        <v/>
      </c>
      <c r="G67" s="25"/>
      <c r="H67" s="14"/>
      <c r="I67" s="14"/>
      <c r="J67" s="14"/>
      <c r="K67" s="23" t="str">
        <f t="array" ref="K67">IF(L67="","",XLOOKUP(L67,selector_15,selector_15_ids,""))</f>
        <v/>
      </c>
      <c r="L67" s="25"/>
      <c r="M67" s="14"/>
      <c r="N67" s="14"/>
      <c r="O67" s="14"/>
      <c r="P67" s="23" t="str">
        <f t="array" ref="P67">IF(Q67="","",XLOOKUP(Q67,selector_16,selector_16_ids,""))</f>
        <v/>
      </c>
      <c r="Q67" s="25"/>
      <c r="R67" s="23" t="str">
        <f t="array" ref="R67">IF(S67="","",XLOOKUP(S67,selector_16,selector_16_ids,""))</f>
        <v/>
      </c>
      <c r="S67" s="25"/>
      <c r="T67" s="23" t="str">
        <f t="array" ref="T67">IF(U67="","",XLOOKUP(U67,selector_07,selector_07_ids,""))</f>
        <v/>
      </c>
      <c r="U67" s="25"/>
      <c r="V67" s="14"/>
      <c r="W67" s="14"/>
      <c r="X67" s="23" t="str">
        <f t="array" ref="X67">IF(Y67="","",XLOOKUP(Y67,selector_04,selector_04_ids,""))</f>
        <v/>
      </c>
      <c r="Y67" s="25"/>
      <c r="Z67" s="14"/>
      <c r="AA67" s="27"/>
      <c r="AB67" s="14"/>
    </row>
    <row r="68">
      <c r="A68" s="14"/>
      <c r="B68" s="23" t="str">
        <f>IF($A68="","",'Система'!$B$4)</f>
        <v/>
      </c>
      <c r="C68" s="14"/>
      <c r="D68" s="23" t="str">
        <f t="array" ref="D68">IF(E68="","",XLOOKUP(E68,selector_02,selector_02_ids,""))</f>
        <v/>
      </c>
      <c r="E68" s="25"/>
      <c r="F68" s="23" t="str">
        <f t="array" ref="F68">IF(G68="","",XLOOKUP(G68,selector_12,selector_12_ids,""))</f>
        <v/>
      </c>
      <c r="G68" s="25"/>
      <c r="H68" s="14"/>
      <c r="I68" s="14"/>
      <c r="J68" s="14"/>
      <c r="K68" s="23" t="str">
        <f t="array" ref="K68">IF(L68="","",XLOOKUP(L68,selector_15,selector_15_ids,""))</f>
        <v/>
      </c>
      <c r="L68" s="25"/>
      <c r="M68" s="14"/>
      <c r="N68" s="14"/>
      <c r="O68" s="14"/>
      <c r="P68" s="23" t="str">
        <f t="array" ref="P68">IF(Q68="","",XLOOKUP(Q68,selector_16,selector_16_ids,""))</f>
        <v/>
      </c>
      <c r="Q68" s="25"/>
      <c r="R68" s="23" t="str">
        <f t="array" ref="R68">IF(S68="","",XLOOKUP(S68,selector_16,selector_16_ids,""))</f>
        <v/>
      </c>
      <c r="S68" s="25"/>
      <c r="T68" s="23" t="str">
        <f t="array" ref="T68">IF(U68="","",XLOOKUP(U68,selector_07,selector_07_ids,""))</f>
        <v/>
      </c>
      <c r="U68" s="25"/>
      <c r="V68" s="14"/>
      <c r="W68" s="14"/>
      <c r="X68" s="23" t="str">
        <f t="array" ref="X68">IF(Y68="","",XLOOKUP(Y68,selector_04,selector_04_ids,""))</f>
        <v/>
      </c>
      <c r="Y68" s="25"/>
      <c r="Z68" s="14"/>
      <c r="AA68" s="27"/>
      <c r="AB68" s="14"/>
    </row>
    <row r="69">
      <c r="A69" s="14"/>
      <c r="B69" s="23" t="str">
        <f>IF($A69="","",'Система'!$B$4)</f>
        <v/>
      </c>
      <c r="C69" s="14"/>
      <c r="D69" s="23" t="str">
        <f t="array" ref="D69">IF(E69="","",XLOOKUP(E69,selector_02,selector_02_ids,""))</f>
        <v/>
      </c>
      <c r="E69" s="25"/>
      <c r="F69" s="23" t="str">
        <f t="array" ref="F69">IF(G69="","",XLOOKUP(G69,selector_12,selector_12_ids,""))</f>
        <v/>
      </c>
      <c r="G69" s="25"/>
      <c r="H69" s="14"/>
      <c r="I69" s="14"/>
      <c r="J69" s="14"/>
      <c r="K69" s="23" t="str">
        <f t="array" ref="K69">IF(L69="","",XLOOKUP(L69,selector_15,selector_15_ids,""))</f>
        <v/>
      </c>
      <c r="L69" s="25"/>
      <c r="M69" s="14"/>
      <c r="N69" s="14"/>
      <c r="O69" s="14"/>
      <c r="P69" s="23" t="str">
        <f t="array" ref="P69">IF(Q69="","",XLOOKUP(Q69,selector_16,selector_16_ids,""))</f>
        <v/>
      </c>
      <c r="Q69" s="25"/>
      <c r="R69" s="23" t="str">
        <f t="array" ref="R69">IF(S69="","",XLOOKUP(S69,selector_16,selector_16_ids,""))</f>
        <v/>
      </c>
      <c r="S69" s="25"/>
      <c r="T69" s="23" t="str">
        <f t="array" ref="T69">IF(U69="","",XLOOKUP(U69,selector_07,selector_07_ids,""))</f>
        <v/>
      </c>
      <c r="U69" s="25"/>
      <c r="V69" s="14"/>
      <c r="W69" s="14"/>
      <c r="X69" s="23" t="str">
        <f t="array" ref="X69">IF(Y69="","",XLOOKUP(Y69,selector_04,selector_04_ids,""))</f>
        <v/>
      </c>
      <c r="Y69" s="25"/>
      <c r="Z69" s="14"/>
      <c r="AA69" s="27"/>
      <c r="AB69" s="14"/>
    </row>
    <row r="70">
      <c r="A70" s="14"/>
      <c r="B70" s="23" t="str">
        <f>IF($A70="","",'Система'!$B$4)</f>
        <v/>
      </c>
      <c r="C70" s="14"/>
      <c r="D70" s="23" t="str">
        <f t="array" ref="D70">IF(E70="","",XLOOKUP(E70,selector_02,selector_02_ids,""))</f>
        <v/>
      </c>
      <c r="E70" s="25"/>
      <c r="F70" s="23" t="str">
        <f t="array" ref="F70">IF(G70="","",XLOOKUP(G70,selector_12,selector_12_ids,""))</f>
        <v/>
      </c>
      <c r="G70" s="25"/>
      <c r="H70" s="14"/>
      <c r="I70" s="14"/>
      <c r="J70" s="14"/>
      <c r="K70" s="23" t="str">
        <f t="array" ref="K70">IF(L70="","",XLOOKUP(L70,selector_15,selector_15_ids,""))</f>
        <v/>
      </c>
      <c r="L70" s="25"/>
      <c r="M70" s="14"/>
      <c r="N70" s="14"/>
      <c r="O70" s="14"/>
      <c r="P70" s="23" t="str">
        <f t="array" ref="P70">IF(Q70="","",XLOOKUP(Q70,selector_16,selector_16_ids,""))</f>
        <v/>
      </c>
      <c r="Q70" s="25"/>
      <c r="R70" s="23" t="str">
        <f t="array" ref="R70">IF(S70="","",XLOOKUP(S70,selector_16,selector_16_ids,""))</f>
        <v/>
      </c>
      <c r="S70" s="25"/>
      <c r="T70" s="23" t="str">
        <f t="array" ref="T70">IF(U70="","",XLOOKUP(U70,selector_07,selector_07_ids,""))</f>
        <v/>
      </c>
      <c r="U70" s="25"/>
      <c r="V70" s="14"/>
      <c r="W70" s="14"/>
      <c r="X70" s="23" t="str">
        <f t="array" ref="X70">IF(Y70="","",XLOOKUP(Y70,selector_04,selector_04_ids,""))</f>
        <v/>
      </c>
      <c r="Y70" s="25"/>
      <c r="Z70" s="14"/>
      <c r="AA70" s="27"/>
      <c r="AB70" s="14"/>
    </row>
    <row r="71">
      <c r="A71" s="14"/>
      <c r="B71" s="23" t="str">
        <f>IF($A71="","",'Система'!$B$4)</f>
        <v/>
      </c>
      <c r="C71" s="14"/>
      <c r="D71" s="23" t="str">
        <f t="array" ref="D71">IF(E71="","",XLOOKUP(E71,selector_02,selector_02_ids,""))</f>
        <v/>
      </c>
      <c r="E71" s="25"/>
      <c r="F71" s="23" t="str">
        <f t="array" ref="F71">IF(G71="","",XLOOKUP(G71,selector_12,selector_12_ids,""))</f>
        <v/>
      </c>
      <c r="G71" s="25"/>
      <c r="H71" s="14"/>
      <c r="I71" s="14"/>
      <c r="J71" s="14"/>
      <c r="K71" s="23" t="str">
        <f t="array" ref="K71">IF(L71="","",XLOOKUP(L71,selector_15,selector_15_ids,""))</f>
        <v/>
      </c>
      <c r="L71" s="25"/>
      <c r="M71" s="14"/>
      <c r="N71" s="14"/>
      <c r="O71" s="14"/>
      <c r="P71" s="23" t="str">
        <f t="array" ref="P71">IF(Q71="","",XLOOKUP(Q71,selector_16,selector_16_ids,""))</f>
        <v/>
      </c>
      <c r="Q71" s="25"/>
      <c r="R71" s="23" t="str">
        <f t="array" ref="R71">IF(S71="","",XLOOKUP(S71,selector_16,selector_16_ids,""))</f>
        <v/>
      </c>
      <c r="S71" s="25"/>
      <c r="T71" s="23" t="str">
        <f t="array" ref="T71">IF(U71="","",XLOOKUP(U71,selector_07,selector_07_ids,""))</f>
        <v/>
      </c>
      <c r="U71" s="25"/>
      <c r="V71" s="14"/>
      <c r="W71" s="14"/>
      <c r="X71" s="23" t="str">
        <f t="array" ref="X71">IF(Y71="","",XLOOKUP(Y71,selector_04,selector_04_ids,""))</f>
        <v/>
      </c>
      <c r="Y71" s="25"/>
      <c r="Z71" s="14"/>
      <c r="AA71" s="27"/>
      <c r="AB71" s="14"/>
    </row>
    <row r="72">
      <c r="A72" s="14"/>
      <c r="B72" s="23" t="str">
        <f>IF($A72="","",'Система'!$B$4)</f>
        <v/>
      </c>
      <c r="C72" s="14"/>
      <c r="D72" s="23" t="str">
        <f t="array" ref="D72">IF(E72="","",XLOOKUP(E72,selector_02,selector_02_ids,""))</f>
        <v/>
      </c>
      <c r="E72" s="25"/>
      <c r="F72" s="23" t="str">
        <f t="array" ref="F72">IF(G72="","",XLOOKUP(G72,selector_12,selector_12_ids,""))</f>
        <v/>
      </c>
      <c r="G72" s="25"/>
      <c r="H72" s="14"/>
      <c r="I72" s="14"/>
      <c r="J72" s="14"/>
      <c r="K72" s="23" t="str">
        <f t="array" ref="K72">IF(L72="","",XLOOKUP(L72,selector_15,selector_15_ids,""))</f>
        <v/>
      </c>
      <c r="L72" s="25"/>
      <c r="M72" s="14"/>
      <c r="N72" s="14"/>
      <c r="O72" s="14"/>
      <c r="P72" s="23" t="str">
        <f t="array" ref="P72">IF(Q72="","",XLOOKUP(Q72,selector_16,selector_16_ids,""))</f>
        <v/>
      </c>
      <c r="Q72" s="25"/>
      <c r="R72" s="23" t="str">
        <f t="array" ref="R72">IF(S72="","",XLOOKUP(S72,selector_16,selector_16_ids,""))</f>
        <v/>
      </c>
      <c r="S72" s="25"/>
      <c r="T72" s="23" t="str">
        <f t="array" ref="T72">IF(U72="","",XLOOKUP(U72,selector_07,selector_07_ids,""))</f>
        <v/>
      </c>
      <c r="U72" s="25"/>
      <c r="V72" s="14"/>
      <c r="W72" s="14"/>
      <c r="X72" s="23" t="str">
        <f t="array" ref="X72">IF(Y72="","",XLOOKUP(Y72,selector_04,selector_04_ids,""))</f>
        <v/>
      </c>
      <c r="Y72" s="25"/>
      <c r="Z72" s="14"/>
      <c r="AA72" s="27"/>
      <c r="AB72" s="14"/>
    </row>
    <row r="73">
      <c r="A73" s="14"/>
      <c r="B73" s="23" t="str">
        <f>IF($A73="","",'Система'!$B$4)</f>
        <v/>
      </c>
      <c r="C73" s="14"/>
      <c r="D73" s="23" t="str">
        <f t="array" ref="D73">IF(E73="","",XLOOKUP(E73,selector_02,selector_02_ids,""))</f>
        <v/>
      </c>
      <c r="E73" s="25"/>
      <c r="F73" s="23" t="str">
        <f t="array" ref="F73">IF(G73="","",XLOOKUP(G73,selector_12,selector_12_ids,""))</f>
        <v/>
      </c>
      <c r="G73" s="25"/>
      <c r="H73" s="14"/>
      <c r="I73" s="14"/>
      <c r="J73" s="14"/>
      <c r="K73" s="23" t="str">
        <f t="array" ref="K73">IF(L73="","",XLOOKUP(L73,selector_15,selector_15_ids,""))</f>
        <v/>
      </c>
      <c r="L73" s="25"/>
      <c r="M73" s="14"/>
      <c r="N73" s="14"/>
      <c r="O73" s="14"/>
      <c r="P73" s="23" t="str">
        <f t="array" ref="P73">IF(Q73="","",XLOOKUP(Q73,selector_16,selector_16_ids,""))</f>
        <v/>
      </c>
      <c r="Q73" s="25"/>
      <c r="R73" s="23" t="str">
        <f t="array" ref="R73">IF(S73="","",XLOOKUP(S73,selector_16,selector_16_ids,""))</f>
        <v/>
      </c>
      <c r="S73" s="25"/>
      <c r="T73" s="23" t="str">
        <f t="array" ref="T73">IF(U73="","",XLOOKUP(U73,selector_07,selector_07_ids,""))</f>
        <v/>
      </c>
      <c r="U73" s="25"/>
      <c r="V73" s="14"/>
      <c r="W73" s="14"/>
      <c r="X73" s="23" t="str">
        <f t="array" ref="X73">IF(Y73="","",XLOOKUP(Y73,selector_04,selector_04_ids,""))</f>
        <v/>
      </c>
      <c r="Y73" s="25"/>
      <c r="Z73" s="14"/>
      <c r="AA73" s="27"/>
      <c r="AB73" s="14"/>
    </row>
    <row r="74">
      <c r="A74" s="14"/>
      <c r="B74" s="23" t="str">
        <f>IF($A74="","",'Система'!$B$4)</f>
        <v/>
      </c>
      <c r="C74" s="14"/>
      <c r="D74" s="23" t="str">
        <f t="array" ref="D74">IF(E74="","",XLOOKUP(E74,selector_02,selector_02_ids,""))</f>
        <v/>
      </c>
      <c r="E74" s="25"/>
      <c r="F74" s="23" t="str">
        <f t="array" ref="F74">IF(G74="","",XLOOKUP(G74,selector_12,selector_12_ids,""))</f>
        <v/>
      </c>
      <c r="G74" s="25"/>
      <c r="H74" s="14"/>
      <c r="I74" s="14"/>
      <c r="J74" s="14"/>
      <c r="K74" s="23" t="str">
        <f t="array" ref="K74">IF(L74="","",XLOOKUP(L74,selector_15,selector_15_ids,""))</f>
        <v/>
      </c>
      <c r="L74" s="25"/>
      <c r="M74" s="14"/>
      <c r="N74" s="14"/>
      <c r="O74" s="14"/>
      <c r="P74" s="23" t="str">
        <f t="array" ref="P74">IF(Q74="","",XLOOKUP(Q74,selector_16,selector_16_ids,""))</f>
        <v/>
      </c>
      <c r="Q74" s="25"/>
      <c r="R74" s="23" t="str">
        <f t="array" ref="R74">IF(S74="","",XLOOKUP(S74,selector_16,selector_16_ids,""))</f>
        <v/>
      </c>
      <c r="S74" s="25"/>
      <c r="T74" s="23" t="str">
        <f t="array" ref="T74">IF(U74="","",XLOOKUP(U74,selector_07,selector_07_ids,""))</f>
        <v/>
      </c>
      <c r="U74" s="25"/>
      <c r="V74" s="14"/>
      <c r="W74" s="14"/>
      <c r="X74" s="23" t="str">
        <f t="array" ref="X74">IF(Y74="","",XLOOKUP(Y74,selector_04,selector_04_ids,""))</f>
        <v/>
      </c>
      <c r="Y74" s="25"/>
      <c r="Z74" s="14"/>
      <c r="AA74" s="27"/>
      <c r="AB74" s="14"/>
    </row>
    <row r="75">
      <c r="A75" s="14"/>
      <c r="B75" s="23" t="str">
        <f>IF($A75="","",'Система'!$B$4)</f>
        <v/>
      </c>
      <c r="C75" s="14"/>
      <c r="D75" s="23" t="str">
        <f t="array" ref="D75">IF(E75="","",XLOOKUP(E75,selector_02,selector_02_ids,""))</f>
        <v/>
      </c>
      <c r="E75" s="25"/>
      <c r="F75" s="23" t="str">
        <f t="array" ref="F75">IF(G75="","",XLOOKUP(G75,selector_12,selector_12_ids,""))</f>
        <v/>
      </c>
      <c r="G75" s="25"/>
      <c r="H75" s="14"/>
      <c r="I75" s="14"/>
      <c r="J75" s="14"/>
      <c r="K75" s="23" t="str">
        <f t="array" ref="K75">IF(L75="","",XLOOKUP(L75,selector_15,selector_15_ids,""))</f>
        <v/>
      </c>
      <c r="L75" s="25"/>
      <c r="M75" s="14"/>
      <c r="N75" s="14"/>
      <c r="O75" s="14"/>
      <c r="P75" s="23" t="str">
        <f t="array" ref="P75">IF(Q75="","",XLOOKUP(Q75,selector_16,selector_16_ids,""))</f>
        <v/>
      </c>
      <c r="Q75" s="25"/>
      <c r="R75" s="23" t="str">
        <f t="array" ref="R75">IF(S75="","",XLOOKUP(S75,selector_16,selector_16_ids,""))</f>
        <v/>
      </c>
      <c r="S75" s="25"/>
      <c r="T75" s="23" t="str">
        <f t="array" ref="T75">IF(U75="","",XLOOKUP(U75,selector_07,selector_07_ids,""))</f>
        <v/>
      </c>
      <c r="U75" s="25"/>
      <c r="V75" s="14"/>
      <c r="W75" s="14"/>
      <c r="X75" s="23" t="str">
        <f t="array" ref="X75">IF(Y75="","",XLOOKUP(Y75,selector_04,selector_04_ids,""))</f>
        <v/>
      </c>
      <c r="Y75" s="25"/>
      <c r="Z75" s="14"/>
      <c r="AA75" s="27"/>
      <c r="AB75" s="14"/>
    </row>
    <row r="76">
      <c r="A76" s="14"/>
      <c r="B76" s="23" t="str">
        <f>IF($A76="","",'Система'!$B$4)</f>
        <v/>
      </c>
      <c r="C76" s="14"/>
      <c r="D76" s="23" t="str">
        <f t="array" ref="D76">IF(E76="","",XLOOKUP(E76,selector_02,selector_02_ids,""))</f>
        <v/>
      </c>
      <c r="E76" s="25"/>
      <c r="F76" s="23" t="str">
        <f t="array" ref="F76">IF(G76="","",XLOOKUP(G76,selector_12,selector_12_ids,""))</f>
        <v/>
      </c>
      <c r="G76" s="25"/>
      <c r="H76" s="14"/>
      <c r="I76" s="14"/>
      <c r="J76" s="14"/>
      <c r="K76" s="23" t="str">
        <f t="array" ref="K76">IF(L76="","",XLOOKUP(L76,selector_15,selector_15_ids,""))</f>
        <v/>
      </c>
      <c r="L76" s="25"/>
      <c r="M76" s="14"/>
      <c r="N76" s="14"/>
      <c r="O76" s="14"/>
      <c r="P76" s="23" t="str">
        <f t="array" ref="P76">IF(Q76="","",XLOOKUP(Q76,selector_16,selector_16_ids,""))</f>
        <v/>
      </c>
      <c r="Q76" s="25"/>
      <c r="R76" s="23" t="str">
        <f t="array" ref="R76">IF(S76="","",XLOOKUP(S76,selector_16,selector_16_ids,""))</f>
        <v/>
      </c>
      <c r="S76" s="25"/>
      <c r="T76" s="23" t="str">
        <f t="array" ref="T76">IF(U76="","",XLOOKUP(U76,selector_07,selector_07_ids,""))</f>
        <v/>
      </c>
      <c r="U76" s="25"/>
      <c r="V76" s="14"/>
      <c r="W76" s="14"/>
      <c r="X76" s="23" t="str">
        <f t="array" ref="X76">IF(Y76="","",XLOOKUP(Y76,selector_04,selector_04_ids,""))</f>
        <v/>
      </c>
      <c r="Y76" s="25"/>
      <c r="Z76" s="14"/>
      <c r="AA76" s="27"/>
      <c r="AB76" s="14"/>
    </row>
    <row r="77">
      <c r="A77" s="14"/>
      <c r="B77" s="23" t="str">
        <f>IF($A77="","",'Система'!$B$4)</f>
        <v/>
      </c>
      <c r="C77" s="14"/>
      <c r="D77" s="23" t="str">
        <f t="array" ref="D77">IF(E77="","",XLOOKUP(E77,selector_02,selector_02_ids,""))</f>
        <v/>
      </c>
      <c r="E77" s="25"/>
      <c r="F77" s="23" t="str">
        <f t="array" ref="F77">IF(G77="","",XLOOKUP(G77,selector_12,selector_12_ids,""))</f>
        <v/>
      </c>
      <c r="G77" s="25"/>
      <c r="H77" s="14"/>
      <c r="I77" s="14"/>
      <c r="J77" s="14"/>
      <c r="K77" s="23" t="str">
        <f t="array" ref="K77">IF(L77="","",XLOOKUP(L77,selector_15,selector_15_ids,""))</f>
        <v/>
      </c>
      <c r="L77" s="25"/>
      <c r="M77" s="14"/>
      <c r="N77" s="14"/>
      <c r="O77" s="14"/>
      <c r="P77" s="23" t="str">
        <f t="array" ref="P77">IF(Q77="","",XLOOKUP(Q77,selector_16,selector_16_ids,""))</f>
        <v/>
      </c>
      <c r="Q77" s="25"/>
      <c r="R77" s="23" t="str">
        <f t="array" ref="R77">IF(S77="","",XLOOKUP(S77,selector_16,selector_16_ids,""))</f>
        <v/>
      </c>
      <c r="S77" s="25"/>
      <c r="T77" s="23" t="str">
        <f t="array" ref="T77">IF(U77="","",XLOOKUP(U77,selector_07,selector_07_ids,""))</f>
        <v/>
      </c>
      <c r="U77" s="25"/>
      <c r="V77" s="14"/>
      <c r="W77" s="14"/>
      <c r="X77" s="23" t="str">
        <f t="array" ref="X77">IF(Y77="","",XLOOKUP(Y77,selector_04,selector_04_ids,""))</f>
        <v/>
      </c>
      <c r="Y77" s="25"/>
      <c r="Z77" s="14"/>
      <c r="AA77" s="27"/>
      <c r="AB77" s="14"/>
    </row>
    <row r="78">
      <c r="A78" s="14"/>
      <c r="B78" s="23" t="str">
        <f>IF($A78="","",'Система'!$B$4)</f>
        <v/>
      </c>
      <c r="C78" s="14"/>
      <c r="D78" s="23" t="str">
        <f t="array" ref="D78">IF(E78="","",XLOOKUP(E78,selector_02,selector_02_ids,""))</f>
        <v/>
      </c>
      <c r="E78" s="25"/>
      <c r="F78" s="23" t="str">
        <f t="array" ref="F78">IF(G78="","",XLOOKUP(G78,selector_12,selector_12_ids,""))</f>
        <v/>
      </c>
      <c r="G78" s="25"/>
      <c r="H78" s="14"/>
      <c r="I78" s="14"/>
      <c r="J78" s="14"/>
      <c r="K78" s="23" t="str">
        <f t="array" ref="K78">IF(L78="","",XLOOKUP(L78,selector_15,selector_15_ids,""))</f>
        <v/>
      </c>
      <c r="L78" s="25"/>
      <c r="M78" s="14"/>
      <c r="N78" s="14"/>
      <c r="O78" s="14"/>
      <c r="P78" s="23" t="str">
        <f t="array" ref="P78">IF(Q78="","",XLOOKUP(Q78,selector_16,selector_16_ids,""))</f>
        <v/>
      </c>
      <c r="Q78" s="25"/>
      <c r="R78" s="23" t="str">
        <f t="array" ref="R78">IF(S78="","",XLOOKUP(S78,selector_16,selector_16_ids,""))</f>
        <v/>
      </c>
      <c r="S78" s="25"/>
      <c r="T78" s="23" t="str">
        <f t="array" ref="T78">IF(U78="","",XLOOKUP(U78,selector_07,selector_07_ids,""))</f>
        <v/>
      </c>
      <c r="U78" s="25"/>
      <c r="V78" s="14"/>
      <c r="W78" s="14"/>
      <c r="X78" s="23" t="str">
        <f t="array" ref="X78">IF(Y78="","",XLOOKUP(Y78,selector_04,selector_04_ids,""))</f>
        <v/>
      </c>
      <c r="Y78" s="25"/>
      <c r="Z78" s="14"/>
      <c r="AA78" s="27"/>
      <c r="AB78" s="14"/>
    </row>
    <row r="79">
      <c r="A79" s="14"/>
      <c r="B79" s="23" t="str">
        <f>IF($A79="","",'Система'!$B$4)</f>
        <v/>
      </c>
      <c r="C79" s="14"/>
      <c r="D79" s="23" t="str">
        <f t="array" ref="D79">IF(E79="","",XLOOKUP(E79,selector_02,selector_02_ids,""))</f>
        <v/>
      </c>
      <c r="E79" s="25"/>
      <c r="F79" s="23" t="str">
        <f t="array" ref="F79">IF(G79="","",XLOOKUP(G79,selector_12,selector_12_ids,""))</f>
        <v/>
      </c>
      <c r="G79" s="25"/>
      <c r="H79" s="14"/>
      <c r="I79" s="14"/>
      <c r="J79" s="14"/>
      <c r="K79" s="23" t="str">
        <f t="array" ref="K79">IF(L79="","",XLOOKUP(L79,selector_15,selector_15_ids,""))</f>
        <v/>
      </c>
      <c r="L79" s="25"/>
      <c r="M79" s="14"/>
      <c r="N79" s="14"/>
      <c r="O79" s="14"/>
      <c r="P79" s="23" t="str">
        <f t="array" ref="P79">IF(Q79="","",XLOOKUP(Q79,selector_16,selector_16_ids,""))</f>
        <v/>
      </c>
      <c r="Q79" s="25"/>
      <c r="R79" s="23" t="str">
        <f t="array" ref="R79">IF(S79="","",XLOOKUP(S79,selector_16,selector_16_ids,""))</f>
        <v/>
      </c>
      <c r="S79" s="25"/>
      <c r="T79" s="23" t="str">
        <f t="array" ref="T79">IF(U79="","",XLOOKUP(U79,selector_07,selector_07_ids,""))</f>
        <v/>
      </c>
      <c r="U79" s="25"/>
      <c r="V79" s="14"/>
      <c r="W79" s="14"/>
      <c r="X79" s="23" t="str">
        <f t="array" ref="X79">IF(Y79="","",XLOOKUP(Y79,selector_04,selector_04_ids,""))</f>
        <v/>
      </c>
      <c r="Y79" s="25"/>
      <c r="Z79" s="14"/>
      <c r="AA79" s="27"/>
      <c r="AB79" s="14"/>
    </row>
    <row r="80">
      <c r="A80" s="14"/>
      <c r="B80" s="23" t="str">
        <f>IF($A80="","",'Система'!$B$4)</f>
        <v/>
      </c>
      <c r="C80" s="14"/>
      <c r="D80" s="23" t="str">
        <f t="array" ref="D80">IF(E80="","",XLOOKUP(E80,selector_02,selector_02_ids,""))</f>
        <v/>
      </c>
      <c r="E80" s="25"/>
      <c r="F80" s="23" t="str">
        <f t="array" ref="F80">IF(G80="","",XLOOKUP(G80,selector_12,selector_12_ids,""))</f>
        <v/>
      </c>
      <c r="G80" s="25"/>
      <c r="H80" s="14"/>
      <c r="I80" s="14"/>
      <c r="J80" s="14"/>
      <c r="K80" s="23" t="str">
        <f t="array" ref="K80">IF(L80="","",XLOOKUP(L80,selector_15,selector_15_ids,""))</f>
        <v/>
      </c>
      <c r="L80" s="25"/>
      <c r="M80" s="14"/>
      <c r="N80" s="14"/>
      <c r="O80" s="14"/>
      <c r="P80" s="23" t="str">
        <f t="array" ref="P80">IF(Q80="","",XLOOKUP(Q80,selector_16,selector_16_ids,""))</f>
        <v/>
      </c>
      <c r="Q80" s="25"/>
      <c r="R80" s="23" t="str">
        <f t="array" ref="R80">IF(S80="","",XLOOKUP(S80,selector_16,selector_16_ids,""))</f>
        <v/>
      </c>
      <c r="S80" s="25"/>
      <c r="T80" s="23" t="str">
        <f t="array" ref="T80">IF(U80="","",XLOOKUP(U80,selector_07,selector_07_ids,""))</f>
        <v/>
      </c>
      <c r="U80" s="25"/>
      <c r="V80" s="14"/>
      <c r="W80" s="14"/>
      <c r="X80" s="23" t="str">
        <f t="array" ref="X80">IF(Y80="","",XLOOKUP(Y80,selector_04,selector_04_ids,""))</f>
        <v/>
      </c>
      <c r="Y80" s="25"/>
      <c r="Z80" s="14"/>
      <c r="AA80" s="27"/>
      <c r="AB80" s="14"/>
    </row>
    <row r="81">
      <c r="A81" s="14"/>
      <c r="B81" s="23" t="str">
        <f>IF($A81="","",'Система'!$B$4)</f>
        <v/>
      </c>
      <c r="C81" s="14"/>
      <c r="D81" s="23" t="str">
        <f t="array" ref="D81">IF(E81="","",XLOOKUP(E81,selector_02,selector_02_ids,""))</f>
        <v/>
      </c>
      <c r="E81" s="25"/>
      <c r="F81" s="23" t="str">
        <f t="array" ref="F81">IF(G81="","",XLOOKUP(G81,selector_12,selector_12_ids,""))</f>
        <v/>
      </c>
      <c r="G81" s="25"/>
      <c r="H81" s="14"/>
      <c r="I81" s="14"/>
      <c r="J81" s="14"/>
      <c r="K81" s="23" t="str">
        <f t="array" ref="K81">IF(L81="","",XLOOKUP(L81,selector_15,selector_15_ids,""))</f>
        <v/>
      </c>
      <c r="L81" s="25"/>
      <c r="M81" s="14"/>
      <c r="N81" s="14"/>
      <c r="O81" s="14"/>
      <c r="P81" s="23" t="str">
        <f t="array" ref="P81">IF(Q81="","",XLOOKUP(Q81,selector_16,selector_16_ids,""))</f>
        <v/>
      </c>
      <c r="Q81" s="25"/>
      <c r="R81" s="23" t="str">
        <f t="array" ref="R81">IF(S81="","",XLOOKUP(S81,selector_16,selector_16_ids,""))</f>
        <v/>
      </c>
      <c r="S81" s="25"/>
      <c r="T81" s="23" t="str">
        <f t="array" ref="T81">IF(U81="","",XLOOKUP(U81,selector_07,selector_07_ids,""))</f>
        <v/>
      </c>
      <c r="U81" s="25"/>
      <c r="V81" s="14"/>
      <c r="W81" s="14"/>
      <c r="X81" s="23" t="str">
        <f t="array" ref="X81">IF(Y81="","",XLOOKUP(Y81,selector_04,selector_04_ids,""))</f>
        <v/>
      </c>
      <c r="Y81" s="25"/>
      <c r="Z81" s="14"/>
      <c r="AA81" s="27"/>
      <c r="AB81" s="14"/>
    </row>
    <row r="82">
      <c r="A82" s="14"/>
      <c r="B82" s="23" t="str">
        <f>IF($A82="","",'Система'!$B$4)</f>
        <v/>
      </c>
      <c r="C82" s="14"/>
      <c r="D82" s="23" t="str">
        <f t="array" ref="D82">IF(E82="","",XLOOKUP(E82,selector_02,selector_02_ids,""))</f>
        <v/>
      </c>
      <c r="E82" s="25"/>
      <c r="F82" s="23" t="str">
        <f t="array" ref="F82">IF(G82="","",XLOOKUP(G82,selector_12,selector_12_ids,""))</f>
        <v/>
      </c>
      <c r="G82" s="25"/>
      <c r="H82" s="14"/>
      <c r="I82" s="14"/>
      <c r="J82" s="14"/>
      <c r="K82" s="23" t="str">
        <f t="array" ref="K82">IF(L82="","",XLOOKUP(L82,selector_15,selector_15_ids,""))</f>
        <v/>
      </c>
      <c r="L82" s="25"/>
      <c r="M82" s="14"/>
      <c r="N82" s="14"/>
      <c r="O82" s="14"/>
      <c r="P82" s="23" t="str">
        <f t="array" ref="P82">IF(Q82="","",XLOOKUP(Q82,selector_16,selector_16_ids,""))</f>
        <v/>
      </c>
      <c r="Q82" s="25"/>
      <c r="R82" s="23" t="str">
        <f t="array" ref="R82">IF(S82="","",XLOOKUP(S82,selector_16,selector_16_ids,""))</f>
        <v/>
      </c>
      <c r="S82" s="25"/>
      <c r="T82" s="23" t="str">
        <f t="array" ref="T82">IF(U82="","",XLOOKUP(U82,selector_07,selector_07_ids,""))</f>
        <v/>
      </c>
      <c r="U82" s="25"/>
      <c r="V82" s="14"/>
      <c r="W82" s="14"/>
      <c r="X82" s="23" t="str">
        <f t="array" ref="X82">IF(Y82="","",XLOOKUP(Y82,selector_04,selector_04_ids,""))</f>
        <v/>
      </c>
      <c r="Y82" s="25"/>
      <c r="Z82" s="14"/>
      <c r="AA82" s="27"/>
      <c r="AB82" s="14"/>
    </row>
    <row r="83">
      <c r="A83" s="14"/>
      <c r="B83" s="23" t="str">
        <f>IF($A83="","",'Система'!$B$4)</f>
        <v/>
      </c>
      <c r="C83" s="14"/>
      <c r="D83" s="23" t="str">
        <f t="array" ref="D83">IF(E83="","",XLOOKUP(E83,selector_02,selector_02_ids,""))</f>
        <v/>
      </c>
      <c r="E83" s="25"/>
      <c r="F83" s="23" t="str">
        <f t="array" ref="F83">IF(G83="","",XLOOKUP(G83,selector_12,selector_12_ids,""))</f>
        <v/>
      </c>
      <c r="G83" s="25"/>
      <c r="H83" s="14"/>
      <c r="I83" s="14"/>
      <c r="J83" s="14"/>
      <c r="K83" s="23" t="str">
        <f t="array" ref="K83">IF(L83="","",XLOOKUP(L83,selector_15,selector_15_ids,""))</f>
        <v/>
      </c>
      <c r="L83" s="25"/>
      <c r="M83" s="14"/>
      <c r="N83" s="14"/>
      <c r="O83" s="14"/>
      <c r="P83" s="23" t="str">
        <f t="array" ref="P83">IF(Q83="","",XLOOKUP(Q83,selector_16,selector_16_ids,""))</f>
        <v/>
      </c>
      <c r="Q83" s="25"/>
      <c r="R83" s="23" t="str">
        <f t="array" ref="R83">IF(S83="","",XLOOKUP(S83,selector_16,selector_16_ids,""))</f>
        <v/>
      </c>
      <c r="S83" s="25"/>
      <c r="T83" s="23" t="str">
        <f t="array" ref="T83">IF(U83="","",XLOOKUP(U83,selector_07,selector_07_ids,""))</f>
        <v/>
      </c>
      <c r="U83" s="25"/>
      <c r="V83" s="14"/>
      <c r="W83" s="14"/>
      <c r="X83" s="23" t="str">
        <f t="array" ref="X83">IF(Y83="","",XLOOKUP(Y83,selector_04,selector_04_ids,""))</f>
        <v/>
      </c>
      <c r="Y83" s="25"/>
      <c r="Z83" s="14"/>
      <c r="AA83" s="27"/>
      <c r="AB83" s="14"/>
    </row>
    <row r="84">
      <c r="A84" s="14"/>
      <c r="B84" s="23" t="str">
        <f>IF($A84="","",'Система'!$B$4)</f>
        <v/>
      </c>
      <c r="C84" s="14"/>
      <c r="D84" s="23" t="str">
        <f t="array" ref="D84">IF(E84="","",XLOOKUP(E84,selector_02,selector_02_ids,""))</f>
        <v/>
      </c>
      <c r="E84" s="25"/>
      <c r="F84" s="23" t="str">
        <f t="array" ref="F84">IF(G84="","",XLOOKUP(G84,selector_12,selector_12_ids,""))</f>
        <v/>
      </c>
      <c r="G84" s="25"/>
      <c r="H84" s="14"/>
      <c r="I84" s="14"/>
      <c r="J84" s="14"/>
      <c r="K84" s="23" t="str">
        <f t="array" ref="K84">IF(L84="","",XLOOKUP(L84,selector_15,selector_15_ids,""))</f>
        <v/>
      </c>
      <c r="L84" s="25"/>
      <c r="M84" s="14"/>
      <c r="N84" s="14"/>
      <c r="O84" s="14"/>
      <c r="P84" s="23" t="str">
        <f t="array" ref="P84">IF(Q84="","",XLOOKUP(Q84,selector_16,selector_16_ids,""))</f>
        <v/>
      </c>
      <c r="Q84" s="25"/>
      <c r="R84" s="23" t="str">
        <f t="array" ref="R84">IF(S84="","",XLOOKUP(S84,selector_16,selector_16_ids,""))</f>
        <v/>
      </c>
      <c r="S84" s="25"/>
      <c r="T84" s="23" t="str">
        <f t="array" ref="T84">IF(U84="","",XLOOKUP(U84,selector_07,selector_07_ids,""))</f>
        <v/>
      </c>
      <c r="U84" s="25"/>
      <c r="V84" s="14"/>
      <c r="W84" s="14"/>
      <c r="X84" s="23" t="str">
        <f t="array" ref="X84">IF(Y84="","",XLOOKUP(Y84,selector_04,selector_04_ids,""))</f>
        <v/>
      </c>
      <c r="Y84" s="25"/>
      <c r="Z84" s="14"/>
      <c r="AA84" s="27"/>
      <c r="AB84" s="14"/>
    </row>
    <row r="85">
      <c r="A85" s="14"/>
      <c r="B85" s="23" t="str">
        <f>IF($A85="","",'Система'!$B$4)</f>
        <v/>
      </c>
      <c r="C85" s="14"/>
      <c r="D85" s="23" t="str">
        <f t="array" ref="D85">IF(E85="","",XLOOKUP(E85,selector_02,selector_02_ids,""))</f>
        <v/>
      </c>
      <c r="E85" s="25"/>
      <c r="F85" s="23" t="str">
        <f t="array" ref="F85">IF(G85="","",XLOOKUP(G85,selector_12,selector_12_ids,""))</f>
        <v/>
      </c>
      <c r="G85" s="25"/>
      <c r="H85" s="14"/>
      <c r="I85" s="14"/>
      <c r="J85" s="14"/>
      <c r="K85" s="23" t="str">
        <f t="array" ref="K85">IF(L85="","",XLOOKUP(L85,selector_15,selector_15_ids,""))</f>
        <v/>
      </c>
      <c r="L85" s="25"/>
      <c r="M85" s="14"/>
      <c r="N85" s="14"/>
      <c r="O85" s="14"/>
      <c r="P85" s="23" t="str">
        <f t="array" ref="P85">IF(Q85="","",XLOOKUP(Q85,selector_16,selector_16_ids,""))</f>
        <v/>
      </c>
      <c r="Q85" s="25"/>
      <c r="R85" s="23" t="str">
        <f t="array" ref="R85">IF(S85="","",XLOOKUP(S85,selector_16,selector_16_ids,""))</f>
        <v/>
      </c>
      <c r="S85" s="25"/>
      <c r="T85" s="23" t="str">
        <f t="array" ref="T85">IF(U85="","",XLOOKUP(U85,selector_07,selector_07_ids,""))</f>
        <v/>
      </c>
      <c r="U85" s="25"/>
      <c r="V85" s="14"/>
      <c r="W85" s="14"/>
      <c r="X85" s="23" t="str">
        <f t="array" ref="X85">IF(Y85="","",XLOOKUP(Y85,selector_04,selector_04_ids,""))</f>
        <v/>
      </c>
      <c r="Y85" s="25"/>
      <c r="Z85" s="14"/>
      <c r="AA85" s="27"/>
      <c r="AB85" s="14"/>
    </row>
    <row r="86">
      <c r="A86" s="14"/>
      <c r="B86" s="23" t="str">
        <f>IF($A86="","",'Система'!$B$4)</f>
        <v/>
      </c>
      <c r="C86" s="14"/>
      <c r="D86" s="23" t="str">
        <f t="array" ref="D86">IF(E86="","",XLOOKUP(E86,selector_02,selector_02_ids,""))</f>
        <v/>
      </c>
      <c r="E86" s="25"/>
      <c r="F86" s="23" t="str">
        <f t="array" ref="F86">IF(G86="","",XLOOKUP(G86,selector_12,selector_12_ids,""))</f>
        <v/>
      </c>
      <c r="G86" s="25"/>
      <c r="H86" s="14"/>
      <c r="I86" s="14"/>
      <c r="J86" s="14"/>
      <c r="K86" s="23" t="str">
        <f t="array" ref="K86">IF(L86="","",XLOOKUP(L86,selector_15,selector_15_ids,""))</f>
        <v/>
      </c>
      <c r="L86" s="25"/>
      <c r="M86" s="14"/>
      <c r="N86" s="14"/>
      <c r="O86" s="14"/>
      <c r="P86" s="23" t="str">
        <f t="array" ref="P86">IF(Q86="","",XLOOKUP(Q86,selector_16,selector_16_ids,""))</f>
        <v/>
      </c>
      <c r="Q86" s="25"/>
      <c r="R86" s="23" t="str">
        <f t="array" ref="R86">IF(S86="","",XLOOKUP(S86,selector_16,selector_16_ids,""))</f>
        <v/>
      </c>
      <c r="S86" s="25"/>
      <c r="T86" s="23" t="str">
        <f t="array" ref="T86">IF(U86="","",XLOOKUP(U86,selector_07,selector_07_ids,""))</f>
        <v/>
      </c>
      <c r="U86" s="25"/>
      <c r="V86" s="14"/>
      <c r="W86" s="14"/>
      <c r="X86" s="23" t="str">
        <f t="array" ref="X86">IF(Y86="","",XLOOKUP(Y86,selector_04,selector_04_ids,""))</f>
        <v/>
      </c>
      <c r="Y86" s="25"/>
      <c r="Z86" s="14"/>
      <c r="AA86" s="27"/>
      <c r="AB86" s="14"/>
    </row>
    <row r="87">
      <c r="A87" s="14"/>
      <c r="B87" s="23" t="str">
        <f>IF($A87="","",'Система'!$B$4)</f>
        <v/>
      </c>
      <c r="C87" s="14"/>
      <c r="D87" s="23" t="str">
        <f t="array" ref="D87">IF(E87="","",XLOOKUP(E87,selector_02,selector_02_ids,""))</f>
        <v/>
      </c>
      <c r="E87" s="25"/>
      <c r="F87" s="23" t="str">
        <f t="array" ref="F87">IF(G87="","",XLOOKUP(G87,selector_12,selector_12_ids,""))</f>
        <v/>
      </c>
      <c r="G87" s="25"/>
      <c r="H87" s="14"/>
      <c r="I87" s="14"/>
      <c r="J87" s="14"/>
      <c r="K87" s="23" t="str">
        <f t="array" ref="K87">IF(L87="","",XLOOKUP(L87,selector_15,selector_15_ids,""))</f>
        <v/>
      </c>
      <c r="L87" s="25"/>
      <c r="M87" s="14"/>
      <c r="N87" s="14"/>
      <c r="O87" s="14"/>
      <c r="P87" s="23" t="str">
        <f t="array" ref="P87">IF(Q87="","",XLOOKUP(Q87,selector_16,selector_16_ids,""))</f>
        <v/>
      </c>
      <c r="Q87" s="25"/>
      <c r="R87" s="23" t="str">
        <f t="array" ref="R87">IF(S87="","",XLOOKUP(S87,selector_16,selector_16_ids,""))</f>
        <v/>
      </c>
      <c r="S87" s="25"/>
      <c r="T87" s="23" t="str">
        <f t="array" ref="T87">IF(U87="","",XLOOKUP(U87,selector_07,selector_07_ids,""))</f>
        <v/>
      </c>
      <c r="U87" s="25"/>
      <c r="V87" s="14"/>
      <c r="W87" s="14"/>
      <c r="X87" s="23" t="str">
        <f t="array" ref="X87">IF(Y87="","",XLOOKUP(Y87,selector_04,selector_04_ids,""))</f>
        <v/>
      </c>
      <c r="Y87" s="25"/>
      <c r="Z87" s="14"/>
      <c r="AA87" s="27"/>
      <c r="AB87" s="14"/>
    </row>
    <row r="88">
      <c r="A88" s="14"/>
      <c r="B88" s="23" t="str">
        <f>IF($A88="","",'Система'!$B$4)</f>
        <v/>
      </c>
      <c r="C88" s="14"/>
      <c r="D88" s="23" t="str">
        <f t="array" ref="D88">IF(E88="","",XLOOKUP(E88,selector_02,selector_02_ids,""))</f>
        <v/>
      </c>
      <c r="E88" s="25"/>
      <c r="F88" s="23" t="str">
        <f t="array" ref="F88">IF(G88="","",XLOOKUP(G88,selector_12,selector_12_ids,""))</f>
        <v/>
      </c>
      <c r="G88" s="25"/>
      <c r="H88" s="14"/>
      <c r="I88" s="14"/>
      <c r="J88" s="14"/>
      <c r="K88" s="23" t="str">
        <f t="array" ref="K88">IF(L88="","",XLOOKUP(L88,selector_15,selector_15_ids,""))</f>
        <v/>
      </c>
      <c r="L88" s="25"/>
      <c r="M88" s="14"/>
      <c r="N88" s="14"/>
      <c r="O88" s="14"/>
      <c r="P88" s="23" t="str">
        <f t="array" ref="P88">IF(Q88="","",XLOOKUP(Q88,selector_16,selector_16_ids,""))</f>
        <v/>
      </c>
      <c r="Q88" s="25"/>
      <c r="R88" s="23" t="str">
        <f t="array" ref="R88">IF(S88="","",XLOOKUP(S88,selector_16,selector_16_ids,""))</f>
        <v/>
      </c>
      <c r="S88" s="25"/>
      <c r="T88" s="23" t="str">
        <f t="array" ref="T88">IF(U88="","",XLOOKUP(U88,selector_07,selector_07_ids,""))</f>
        <v/>
      </c>
      <c r="U88" s="25"/>
      <c r="V88" s="14"/>
      <c r="W88" s="14"/>
      <c r="X88" s="23" t="str">
        <f t="array" ref="X88">IF(Y88="","",XLOOKUP(Y88,selector_04,selector_04_ids,""))</f>
        <v/>
      </c>
      <c r="Y88" s="25"/>
      <c r="Z88" s="14"/>
      <c r="AA88" s="27"/>
      <c r="AB88" s="14"/>
    </row>
    <row r="89">
      <c r="A89" s="14"/>
      <c r="B89" s="23" t="str">
        <f>IF($A89="","",'Система'!$B$4)</f>
        <v/>
      </c>
      <c r="C89" s="14"/>
      <c r="D89" s="23" t="str">
        <f t="array" ref="D89">IF(E89="","",XLOOKUP(E89,selector_02,selector_02_ids,""))</f>
        <v/>
      </c>
      <c r="E89" s="25"/>
      <c r="F89" s="23" t="str">
        <f t="array" ref="F89">IF(G89="","",XLOOKUP(G89,selector_12,selector_12_ids,""))</f>
        <v/>
      </c>
      <c r="G89" s="25"/>
      <c r="H89" s="14"/>
      <c r="I89" s="14"/>
      <c r="J89" s="14"/>
      <c r="K89" s="23" t="str">
        <f t="array" ref="K89">IF(L89="","",XLOOKUP(L89,selector_15,selector_15_ids,""))</f>
        <v/>
      </c>
      <c r="L89" s="25"/>
      <c r="M89" s="14"/>
      <c r="N89" s="14"/>
      <c r="O89" s="14"/>
      <c r="P89" s="23" t="str">
        <f t="array" ref="P89">IF(Q89="","",XLOOKUP(Q89,selector_16,selector_16_ids,""))</f>
        <v/>
      </c>
      <c r="Q89" s="25"/>
      <c r="R89" s="23" t="str">
        <f t="array" ref="R89">IF(S89="","",XLOOKUP(S89,selector_16,selector_16_ids,""))</f>
        <v/>
      </c>
      <c r="S89" s="25"/>
      <c r="T89" s="23" t="str">
        <f t="array" ref="T89">IF(U89="","",XLOOKUP(U89,selector_07,selector_07_ids,""))</f>
        <v/>
      </c>
      <c r="U89" s="25"/>
      <c r="V89" s="14"/>
      <c r="W89" s="14"/>
      <c r="X89" s="23" t="str">
        <f t="array" ref="X89">IF(Y89="","",XLOOKUP(Y89,selector_04,selector_04_ids,""))</f>
        <v/>
      </c>
      <c r="Y89" s="25"/>
      <c r="Z89" s="14"/>
      <c r="AA89" s="27"/>
      <c r="AB89" s="14"/>
    </row>
    <row r="90">
      <c r="A90" s="14"/>
      <c r="B90" s="23" t="str">
        <f>IF($A90="","",'Система'!$B$4)</f>
        <v/>
      </c>
      <c r="C90" s="14"/>
      <c r="D90" s="23" t="str">
        <f t="array" ref="D90">IF(E90="","",XLOOKUP(E90,selector_02,selector_02_ids,""))</f>
        <v/>
      </c>
      <c r="E90" s="25"/>
      <c r="F90" s="23" t="str">
        <f t="array" ref="F90">IF(G90="","",XLOOKUP(G90,selector_12,selector_12_ids,""))</f>
        <v/>
      </c>
      <c r="G90" s="25"/>
      <c r="H90" s="14"/>
      <c r="I90" s="14"/>
      <c r="J90" s="14"/>
      <c r="K90" s="23" t="str">
        <f t="array" ref="K90">IF(L90="","",XLOOKUP(L90,selector_15,selector_15_ids,""))</f>
        <v/>
      </c>
      <c r="L90" s="25"/>
      <c r="M90" s="14"/>
      <c r="N90" s="14"/>
      <c r="O90" s="14"/>
      <c r="P90" s="23" t="str">
        <f t="array" ref="P90">IF(Q90="","",XLOOKUP(Q90,selector_16,selector_16_ids,""))</f>
        <v/>
      </c>
      <c r="Q90" s="25"/>
      <c r="R90" s="23" t="str">
        <f t="array" ref="R90">IF(S90="","",XLOOKUP(S90,selector_16,selector_16_ids,""))</f>
        <v/>
      </c>
      <c r="S90" s="25"/>
      <c r="T90" s="23" t="str">
        <f t="array" ref="T90">IF(U90="","",XLOOKUP(U90,selector_07,selector_07_ids,""))</f>
        <v/>
      </c>
      <c r="U90" s="25"/>
      <c r="V90" s="14"/>
      <c r="W90" s="14"/>
      <c r="X90" s="23" t="str">
        <f t="array" ref="X90">IF(Y90="","",XLOOKUP(Y90,selector_04,selector_04_ids,""))</f>
        <v/>
      </c>
      <c r="Y90" s="25"/>
      <c r="Z90" s="14"/>
      <c r="AA90" s="27"/>
      <c r="AB90" s="14"/>
    </row>
    <row r="91">
      <c r="A91" s="14"/>
      <c r="B91" s="23" t="str">
        <f>IF($A91="","",'Система'!$B$4)</f>
        <v/>
      </c>
      <c r="C91" s="14"/>
      <c r="D91" s="23" t="str">
        <f t="array" ref="D91">IF(E91="","",XLOOKUP(E91,selector_02,selector_02_ids,""))</f>
        <v/>
      </c>
      <c r="E91" s="25"/>
      <c r="F91" s="23" t="str">
        <f t="array" ref="F91">IF(G91="","",XLOOKUP(G91,selector_12,selector_12_ids,""))</f>
        <v/>
      </c>
      <c r="G91" s="25"/>
      <c r="H91" s="14"/>
      <c r="I91" s="14"/>
      <c r="J91" s="14"/>
      <c r="K91" s="23" t="str">
        <f t="array" ref="K91">IF(L91="","",XLOOKUP(L91,selector_15,selector_15_ids,""))</f>
        <v/>
      </c>
      <c r="L91" s="25"/>
      <c r="M91" s="14"/>
      <c r="N91" s="14"/>
      <c r="O91" s="14"/>
      <c r="P91" s="23" t="str">
        <f t="array" ref="P91">IF(Q91="","",XLOOKUP(Q91,selector_16,selector_16_ids,""))</f>
        <v/>
      </c>
      <c r="Q91" s="25"/>
      <c r="R91" s="23" t="str">
        <f t="array" ref="R91">IF(S91="","",XLOOKUP(S91,selector_16,selector_16_ids,""))</f>
        <v/>
      </c>
      <c r="S91" s="25"/>
      <c r="T91" s="23" t="str">
        <f t="array" ref="T91">IF(U91="","",XLOOKUP(U91,selector_07,selector_07_ids,""))</f>
        <v/>
      </c>
      <c r="U91" s="25"/>
      <c r="V91" s="14"/>
      <c r="W91" s="14"/>
      <c r="X91" s="23" t="str">
        <f t="array" ref="X91">IF(Y91="","",XLOOKUP(Y91,selector_04,selector_04_ids,""))</f>
        <v/>
      </c>
      <c r="Y91" s="25"/>
      <c r="Z91" s="14"/>
      <c r="AA91" s="27"/>
      <c r="AB91" s="14"/>
    </row>
    <row r="92">
      <c r="A92" s="14"/>
      <c r="B92" s="23" t="str">
        <f>IF($A92="","",'Система'!$B$4)</f>
        <v/>
      </c>
      <c r="C92" s="14"/>
      <c r="D92" s="23" t="str">
        <f t="array" ref="D92">IF(E92="","",XLOOKUP(E92,selector_02,selector_02_ids,""))</f>
        <v/>
      </c>
      <c r="E92" s="25"/>
      <c r="F92" s="23" t="str">
        <f t="array" ref="F92">IF(G92="","",XLOOKUP(G92,selector_12,selector_12_ids,""))</f>
        <v/>
      </c>
      <c r="G92" s="25"/>
      <c r="H92" s="14"/>
      <c r="I92" s="14"/>
      <c r="J92" s="14"/>
      <c r="K92" s="23" t="str">
        <f t="array" ref="K92">IF(L92="","",XLOOKUP(L92,selector_15,selector_15_ids,""))</f>
        <v/>
      </c>
      <c r="L92" s="25"/>
      <c r="M92" s="14"/>
      <c r="N92" s="14"/>
      <c r="O92" s="14"/>
      <c r="P92" s="23" t="str">
        <f t="array" ref="P92">IF(Q92="","",XLOOKUP(Q92,selector_16,selector_16_ids,""))</f>
        <v/>
      </c>
      <c r="Q92" s="25"/>
      <c r="R92" s="23" t="str">
        <f t="array" ref="R92">IF(S92="","",XLOOKUP(S92,selector_16,selector_16_ids,""))</f>
        <v/>
      </c>
      <c r="S92" s="25"/>
      <c r="T92" s="23" t="str">
        <f t="array" ref="T92">IF(U92="","",XLOOKUP(U92,selector_07,selector_07_ids,""))</f>
        <v/>
      </c>
      <c r="U92" s="25"/>
      <c r="V92" s="14"/>
      <c r="W92" s="14"/>
      <c r="X92" s="23" t="str">
        <f t="array" ref="X92">IF(Y92="","",XLOOKUP(Y92,selector_04,selector_04_ids,""))</f>
        <v/>
      </c>
      <c r="Y92" s="25"/>
      <c r="Z92" s="14"/>
      <c r="AA92" s="27"/>
      <c r="AB92" s="14"/>
    </row>
    <row r="93">
      <c r="A93" s="14"/>
      <c r="B93" s="23" t="str">
        <f>IF($A93="","",'Система'!$B$4)</f>
        <v/>
      </c>
      <c r="C93" s="14"/>
      <c r="D93" s="23" t="str">
        <f t="array" ref="D93">IF(E93="","",XLOOKUP(E93,selector_02,selector_02_ids,""))</f>
        <v/>
      </c>
      <c r="E93" s="25"/>
      <c r="F93" s="23" t="str">
        <f t="array" ref="F93">IF(G93="","",XLOOKUP(G93,selector_12,selector_12_ids,""))</f>
        <v/>
      </c>
      <c r="G93" s="25"/>
      <c r="H93" s="14"/>
      <c r="I93" s="14"/>
      <c r="J93" s="14"/>
      <c r="K93" s="23" t="str">
        <f t="array" ref="K93">IF(L93="","",XLOOKUP(L93,selector_15,selector_15_ids,""))</f>
        <v/>
      </c>
      <c r="L93" s="25"/>
      <c r="M93" s="14"/>
      <c r="N93" s="14"/>
      <c r="O93" s="14"/>
      <c r="P93" s="23" t="str">
        <f t="array" ref="P93">IF(Q93="","",XLOOKUP(Q93,selector_16,selector_16_ids,""))</f>
        <v/>
      </c>
      <c r="Q93" s="25"/>
      <c r="R93" s="23" t="str">
        <f t="array" ref="R93">IF(S93="","",XLOOKUP(S93,selector_16,selector_16_ids,""))</f>
        <v/>
      </c>
      <c r="S93" s="25"/>
      <c r="T93" s="23" t="str">
        <f t="array" ref="T93">IF(U93="","",XLOOKUP(U93,selector_07,selector_07_ids,""))</f>
        <v/>
      </c>
      <c r="U93" s="25"/>
      <c r="V93" s="14"/>
      <c r="W93" s="14"/>
      <c r="X93" s="23" t="str">
        <f t="array" ref="X93">IF(Y93="","",XLOOKUP(Y93,selector_04,selector_04_ids,""))</f>
        <v/>
      </c>
      <c r="Y93" s="25"/>
      <c r="Z93" s="14"/>
      <c r="AA93" s="27"/>
      <c r="AB93" s="14"/>
    </row>
    <row r="94">
      <c r="A94" s="14"/>
      <c r="B94" s="23" t="str">
        <f>IF($A94="","",'Система'!$B$4)</f>
        <v/>
      </c>
      <c r="C94" s="14"/>
      <c r="D94" s="23" t="str">
        <f t="array" ref="D94">IF(E94="","",XLOOKUP(E94,selector_02,selector_02_ids,""))</f>
        <v/>
      </c>
      <c r="E94" s="25"/>
      <c r="F94" s="23" t="str">
        <f t="array" ref="F94">IF(G94="","",XLOOKUP(G94,selector_12,selector_12_ids,""))</f>
        <v/>
      </c>
      <c r="G94" s="25"/>
      <c r="H94" s="14"/>
      <c r="I94" s="14"/>
      <c r="J94" s="14"/>
      <c r="K94" s="23" t="str">
        <f t="array" ref="K94">IF(L94="","",XLOOKUP(L94,selector_15,selector_15_ids,""))</f>
        <v/>
      </c>
      <c r="L94" s="25"/>
      <c r="M94" s="14"/>
      <c r="N94" s="14"/>
      <c r="O94" s="14"/>
      <c r="P94" s="23" t="str">
        <f t="array" ref="P94">IF(Q94="","",XLOOKUP(Q94,selector_16,selector_16_ids,""))</f>
        <v/>
      </c>
      <c r="Q94" s="25"/>
      <c r="R94" s="23" t="str">
        <f t="array" ref="R94">IF(S94="","",XLOOKUP(S94,selector_16,selector_16_ids,""))</f>
        <v/>
      </c>
      <c r="S94" s="25"/>
      <c r="T94" s="23" t="str">
        <f t="array" ref="T94">IF(U94="","",XLOOKUP(U94,selector_07,selector_07_ids,""))</f>
        <v/>
      </c>
      <c r="U94" s="25"/>
      <c r="V94" s="14"/>
      <c r="W94" s="14"/>
      <c r="X94" s="23" t="str">
        <f t="array" ref="X94">IF(Y94="","",XLOOKUP(Y94,selector_04,selector_04_ids,""))</f>
        <v/>
      </c>
      <c r="Y94" s="25"/>
      <c r="Z94" s="14"/>
      <c r="AA94" s="27"/>
      <c r="AB94" s="14"/>
    </row>
    <row r="95">
      <c r="A95" s="14"/>
      <c r="B95" s="23" t="str">
        <f>IF($A95="","",'Система'!$B$4)</f>
        <v/>
      </c>
      <c r="C95" s="14"/>
      <c r="D95" s="23" t="str">
        <f t="array" ref="D95">IF(E95="","",XLOOKUP(E95,selector_02,selector_02_ids,""))</f>
        <v/>
      </c>
      <c r="E95" s="25"/>
      <c r="F95" s="23" t="str">
        <f t="array" ref="F95">IF(G95="","",XLOOKUP(G95,selector_12,selector_12_ids,""))</f>
        <v/>
      </c>
      <c r="G95" s="25"/>
      <c r="H95" s="14"/>
      <c r="I95" s="14"/>
      <c r="J95" s="14"/>
      <c r="K95" s="23" t="str">
        <f t="array" ref="K95">IF(L95="","",XLOOKUP(L95,selector_15,selector_15_ids,""))</f>
        <v/>
      </c>
      <c r="L95" s="25"/>
      <c r="M95" s="14"/>
      <c r="N95" s="14"/>
      <c r="O95" s="14"/>
      <c r="P95" s="23" t="str">
        <f t="array" ref="P95">IF(Q95="","",XLOOKUP(Q95,selector_16,selector_16_ids,""))</f>
        <v/>
      </c>
      <c r="Q95" s="25"/>
      <c r="R95" s="23" t="str">
        <f t="array" ref="R95">IF(S95="","",XLOOKUP(S95,selector_16,selector_16_ids,""))</f>
        <v/>
      </c>
      <c r="S95" s="25"/>
      <c r="T95" s="23" t="str">
        <f t="array" ref="T95">IF(U95="","",XLOOKUP(U95,selector_07,selector_07_ids,""))</f>
        <v/>
      </c>
      <c r="U95" s="25"/>
      <c r="V95" s="14"/>
      <c r="W95" s="14"/>
      <c r="X95" s="23" t="str">
        <f t="array" ref="X95">IF(Y95="","",XLOOKUP(Y95,selector_04,selector_04_ids,""))</f>
        <v/>
      </c>
      <c r="Y95" s="25"/>
      <c r="Z95" s="14"/>
      <c r="AA95" s="27"/>
      <c r="AB95" s="14"/>
    </row>
    <row r="96">
      <c r="A96" s="14"/>
      <c r="B96" s="23" t="str">
        <f>IF($A96="","",'Система'!$B$4)</f>
        <v/>
      </c>
      <c r="C96" s="14"/>
      <c r="D96" s="23" t="str">
        <f t="array" ref="D96">IF(E96="","",XLOOKUP(E96,selector_02,selector_02_ids,""))</f>
        <v/>
      </c>
      <c r="E96" s="25"/>
      <c r="F96" s="23" t="str">
        <f t="array" ref="F96">IF(G96="","",XLOOKUP(G96,selector_12,selector_12_ids,""))</f>
        <v/>
      </c>
      <c r="G96" s="25"/>
      <c r="H96" s="14"/>
      <c r="I96" s="14"/>
      <c r="J96" s="14"/>
      <c r="K96" s="23" t="str">
        <f t="array" ref="K96">IF(L96="","",XLOOKUP(L96,selector_15,selector_15_ids,""))</f>
        <v/>
      </c>
      <c r="L96" s="25"/>
      <c r="M96" s="14"/>
      <c r="N96" s="14"/>
      <c r="O96" s="14"/>
      <c r="P96" s="23" t="str">
        <f t="array" ref="P96">IF(Q96="","",XLOOKUP(Q96,selector_16,selector_16_ids,""))</f>
        <v/>
      </c>
      <c r="Q96" s="25"/>
      <c r="R96" s="23" t="str">
        <f t="array" ref="R96">IF(S96="","",XLOOKUP(S96,selector_16,selector_16_ids,""))</f>
        <v/>
      </c>
      <c r="S96" s="25"/>
      <c r="T96" s="23" t="str">
        <f t="array" ref="T96">IF(U96="","",XLOOKUP(U96,selector_07,selector_07_ids,""))</f>
        <v/>
      </c>
      <c r="U96" s="25"/>
      <c r="V96" s="14"/>
      <c r="W96" s="14"/>
      <c r="X96" s="23" t="str">
        <f t="array" ref="X96">IF(Y96="","",XLOOKUP(Y96,selector_04,selector_04_ids,""))</f>
        <v/>
      </c>
      <c r="Y96" s="25"/>
      <c r="Z96" s="14"/>
      <c r="AA96" s="27"/>
      <c r="AB96" s="14"/>
    </row>
    <row r="97">
      <c r="A97" s="14"/>
      <c r="B97" s="23" t="str">
        <f>IF($A97="","",'Система'!$B$4)</f>
        <v/>
      </c>
      <c r="C97" s="14"/>
      <c r="D97" s="23" t="str">
        <f t="array" ref="D97">IF(E97="","",XLOOKUP(E97,selector_02,selector_02_ids,""))</f>
        <v/>
      </c>
      <c r="E97" s="25"/>
      <c r="F97" s="23" t="str">
        <f t="array" ref="F97">IF(G97="","",XLOOKUP(G97,selector_12,selector_12_ids,""))</f>
        <v/>
      </c>
      <c r="G97" s="25"/>
      <c r="H97" s="14"/>
      <c r="I97" s="14"/>
      <c r="J97" s="14"/>
      <c r="K97" s="23" t="str">
        <f t="array" ref="K97">IF(L97="","",XLOOKUP(L97,selector_15,selector_15_ids,""))</f>
        <v/>
      </c>
      <c r="L97" s="25"/>
      <c r="M97" s="14"/>
      <c r="N97" s="14"/>
      <c r="O97" s="14"/>
      <c r="P97" s="23" t="str">
        <f t="array" ref="P97">IF(Q97="","",XLOOKUP(Q97,selector_16,selector_16_ids,""))</f>
        <v/>
      </c>
      <c r="Q97" s="25"/>
      <c r="R97" s="23" t="str">
        <f t="array" ref="R97">IF(S97="","",XLOOKUP(S97,selector_16,selector_16_ids,""))</f>
        <v/>
      </c>
      <c r="S97" s="25"/>
      <c r="T97" s="23" t="str">
        <f t="array" ref="T97">IF(U97="","",XLOOKUP(U97,selector_07,selector_07_ids,""))</f>
        <v/>
      </c>
      <c r="U97" s="25"/>
      <c r="V97" s="14"/>
      <c r="W97" s="14"/>
      <c r="X97" s="23" t="str">
        <f t="array" ref="X97">IF(Y97="","",XLOOKUP(Y97,selector_04,selector_04_ids,""))</f>
        <v/>
      </c>
      <c r="Y97" s="25"/>
      <c r="Z97" s="14"/>
      <c r="AA97" s="27"/>
      <c r="AB97" s="14"/>
    </row>
    <row r="98">
      <c r="A98" s="14"/>
      <c r="B98" s="23" t="str">
        <f>IF($A98="","",'Система'!$B$4)</f>
        <v/>
      </c>
      <c r="C98" s="14"/>
      <c r="D98" s="23" t="str">
        <f t="array" ref="D98">IF(E98="","",XLOOKUP(E98,selector_02,selector_02_ids,""))</f>
        <v/>
      </c>
      <c r="E98" s="25"/>
      <c r="F98" s="23" t="str">
        <f t="array" ref="F98">IF(G98="","",XLOOKUP(G98,selector_12,selector_12_ids,""))</f>
        <v/>
      </c>
      <c r="G98" s="25"/>
      <c r="H98" s="14"/>
      <c r="I98" s="14"/>
      <c r="J98" s="14"/>
      <c r="K98" s="23" t="str">
        <f t="array" ref="K98">IF(L98="","",XLOOKUP(L98,selector_15,selector_15_ids,""))</f>
        <v/>
      </c>
      <c r="L98" s="25"/>
      <c r="M98" s="14"/>
      <c r="N98" s="14"/>
      <c r="O98" s="14"/>
      <c r="P98" s="23" t="str">
        <f t="array" ref="P98">IF(Q98="","",XLOOKUP(Q98,selector_16,selector_16_ids,""))</f>
        <v/>
      </c>
      <c r="Q98" s="25"/>
      <c r="R98" s="23" t="str">
        <f t="array" ref="R98">IF(S98="","",XLOOKUP(S98,selector_16,selector_16_ids,""))</f>
        <v/>
      </c>
      <c r="S98" s="25"/>
      <c r="T98" s="23" t="str">
        <f t="array" ref="T98">IF(U98="","",XLOOKUP(U98,selector_07,selector_07_ids,""))</f>
        <v/>
      </c>
      <c r="U98" s="25"/>
      <c r="V98" s="14"/>
      <c r="W98" s="14"/>
      <c r="X98" s="23" t="str">
        <f t="array" ref="X98">IF(Y98="","",XLOOKUP(Y98,selector_04,selector_04_ids,""))</f>
        <v/>
      </c>
      <c r="Y98" s="25"/>
      <c r="Z98" s="14"/>
      <c r="AA98" s="27"/>
      <c r="AB98" s="14"/>
    </row>
    <row r="99">
      <c r="A99" s="14"/>
      <c r="B99" s="23" t="str">
        <f>IF($A99="","",'Система'!$B$4)</f>
        <v/>
      </c>
      <c r="C99" s="14"/>
      <c r="D99" s="23" t="str">
        <f t="array" ref="D99">IF(E99="","",XLOOKUP(E99,selector_02,selector_02_ids,""))</f>
        <v/>
      </c>
      <c r="E99" s="25"/>
      <c r="F99" s="23" t="str">
        <f t="array" ref="F99">IF(G99="","",XLOOKUP(G99,selector_12,selector_12_ids,""))</f>
        <v/>
      </c>
      <c r="G99" s="25"/>
      <c r="H99" s="14"/>
      <c r="I99" s="14"/>
      <c r="J99" s="14"/>
      <c r="K99" s="23" t="str">
        <f t="array" ref="K99">IF(L99="","",XLOOKUP(L99,selector_15,selector_15_ids,""))</f>
        <v/>
      </c>
      <c r="L99" s="25"/>
      <c r="M99" s="14"/>
      <c r="N99" s="14"/>
      <c r="O99" s="14"/>
      <c r="P99" s="23" t="str">
        <f t="array" ref="P99">IF(Q99="","",XLOOKUP(Q99,selector_16,selector_16_ids,""))</f>
        <v/>
      </c>
      <c r="Q99" s="25"/>
      <c r="R99" s="23" t="str">
        <f t="array" ref="R99">IF(S99="","",XLOOKUP(S99,selector_16,selector_16_ids,""))</f>
        <v/>
      </c>
      <c r="S99" s="25"/>
      <c r="T99" s="23" t="str">
        <f t="array" ref="T99">IF(U99="","",XLOOKUP(U99,selector_07,selector_07_ids,""))</f>
        <v/>
      </c>
      <c r="U99" s="25"/>
      <c r="V99" s="14"/>
      <c r="W99" s="14"/>
      <c r="X99" s="23" t="str">
        <f t="array" ref="X99">IF(Y99="","",XLOOKUP(Y99,selector_04,selector_04_ids,""))</f>
        <v/>
      </c>
      <c r="Y99" s="25"/>
      <c r="Z99" s="14"/>
      <c r="AA99" s="27"/>
      <c r="AB99" s="14"/>
    </row>
    <row r="100">
      <c r="A100" s="14"/>
      <c r="B100" s="23" t="str">
        <f>IF($A100="","",'Система'!$B$4)</f>
        <v/>
      </c>
      <c r="C100" s="14"/>
      <c r="D100" s="23" t="str">
        <f t="array" ref="D100">IF(E100="","",XLOOKUP(E100,selector_02,selector_02_ids,""))</f>
        <v/>
      </c>
      <c r="E100" s="25"/>
      <c r="F100" s="23" t="str">
        <f t="array" ref="F100">IF(G100="","",XLOOKUP(G100,selector_12,selector_12_ids,""))</f>
        <v/>
      </c>
      <c r="G100" s="25"/>
      <c r="H100" s="14"/>
      <c r="I100" s="14"/>
      <c r="J100" s="14"/>
      <c r="K100" s="23" t="str">
        <f t="array" ref="K100">IF(L100="","",XLOOKUP(L100,selector_15,selector_15_ids,""))</f>
        <v/>
      </c>
      <c r="L100" s="25"/>
      <c r="M100" s="14"/>
      <c r="N100" s="14"/>
      <c r="O100" s="14"/>
      <c r="P100" s="23" t="str">
        <f t="array" ref="P100">IF(Q100="","",XLOOKUP(Q100,selector_16,selector_16_ids,""))</f>
        <v/>
      </c>
      <c r="Q100" s="25"/>
      <c r="R100" s="23" t="str">
        <f t="array" ref="R100">IF(S100="","",XLOOKUP(S100,selector_16,selector_16_ids,""))</f>
        <v/>
      </c>
      <c r="S100" s="25"/>
      <c r="T100" s="23" t="str">
        <f t="array" ref="T100">IF(U100="","",XLOOKUP(U100,selector_07,selector_07_ids,""))</f>
        <v/>
      </c>
      <c r="U100" s="25"/>
      <c r="V100" s="14"/>
      <c r="W100" s="14"/>
      <c r="X100" s="23" t="str">
        <f t="array" ref="X100">IF(Y100="","",XLOOKUP(Y100,selector_04,selector_04_ids,""))</f>
        <v/>
      </c>
      <c r="Y100" s="25"/>
      <c r="Z100" s="14"/>
      <c r="AA100" s="27"/>
      <c r="AB100" s="14"/>
    </row>
    <row r="101">
      <c r="A101" s="14"/>
      <c r="B101" s="23" t="str">
        <f>IF($A101="","",'Система'!$B$4)</f>
        <v/>
      </c>
      <c r="C101" s="14"/>
      <c r="D101" s="23" t="str">
        <f t="array" ref="D101">IF(E101="","",XLOOKUP(E101,selector_02,selector_02_ids,""))</f>
        <v/>
      </c>
      <c r="E101" s="25"/>
      <c r="F101" s="23" t="str">
        <f t="array" ref="F101">IF(G101="","",XLOOKUP(G101,selector_12,selector_12_ids,""))</f>
        <v/>
      </c>
      <c r="G101" s="25"/>
      <c r="H101" s="14"/>
      <c r="I101" s="14"/>
      <c r="J101" s="14"/>
      <c r="K101" s="23" t="str">
        <f t="array" ref="K101">IF(L101="","",XLOOKUP(L101,selector_15,selector_15_ids,""))</f>
        <v/>
      </c>
      <c r="L101" s="25"/>
      <c r="M101" s="14"/>
      <c r="N101" s="14"/>
      <c r="O101" s="14"/>
      <c r="P101" s="23" t="str">
        <f t="array" ref="P101">IF(Q101="","",XLOOKUP(Q101,selector_16,selector_16_ids,""))</f>
        <v/>
      </c>
      <c r="Q101" s="25"/>
      <c r="R101" s="23" t="str">
        <f t="array" ref="R101">IF(S101="","",XLOOKUP(S101,selector_16,selector_16_ids,""))</f>
        <v/>
      </c>
      <c r="S101" s="25"/>
      <c r="T101" s="23" t="str">
        <f t="array" ref="T101">IF(U101="","",XLOOKUP(U101,selector_07,selector_07_ids,""))</f>
        <v/>
      </c>
      <c r="U101" s="25"/>
      <c r="V101" s="14"/>
      <c r="W101" s="14"/>
      <c r="X101" s="23" t="str">
        <f t="array" ref="X101">IF(Y101="","",XLOOKUP(Y101,selector_04,selector_04_ids,""))</f>
        <v/>
      </c>
      <c r="Y101" s="25"/>
      <c r="Z101" s="14"/>
      <c r="AA101" s="27"/>
      <c r="AB101" s="14"/>
    </row>
    <row r="102">
      <c r="A102" s="14"/>
      <c r="B102" s="23" t="str">
        <f>IF($A102="","",'Система'!$B$4)</f>
        <v/>
      </c>
      <c r="C102" s="14"/>
      <c r="D102" s="23" t="str">
        <f t="array" ref="D102">IF(E102="","",XLOOKUP(E102,selector_02,selector_02_ids,""))</f>
        <v/>
      </c>
      <c r="E102" s="25"/>
      <c r="F102" s="23" t="str">
        <f t="array" ref="F102">IF(G102="","",XLOOKUP(G102,selector_12,selector_12_ids,""))</f>
        <v/>
      </c>
      <c r="G102" s="25"/>
      <c r="H102" s="14"/>
      <c r="I102" s="14"/>
      <c r="J102" s="14"/>
      <c r="K102" s="23" t="str">
        <f t="array" ref="K102">IF(L102="","",XLOOKUP(L102,selector_15,selector_15_ids,""))</f>
        <v/>
      </c>
      <c r="L102" s="25"/>
      <c r="M102" s="14"/>
      <c r="N102" s="14"/>
      <c r="O102" s="14"/>
      <c r="P102" s="23" t="str">
        <f t="array" ref="P102">IF(Q102="","",XLOOKUP(Q102,selector_16,selector_16_ids,""))</f>
        <v/>
      </c>
      <c r="Q102" s="25"/>
      <c r="R102" s="23" t="str">
        <f t="array" ref="R102">IF(S102="","",XLOOKUP(S102,selector_16,selector_16_ids,""))</f>
        <v/>
      </c>
      <c r="S102" s="25"/>
      <c r="T102" s="23" t="str">
        <f t="array" ref="T102">IF(U102="","",XLOOKUP(U102,selector_07,selector_07_ids,""))</f>
        <v/>
      </c>
      <c r="U102" s="25"/>
      <c r="V102" s="14"/>
      <c r="W102" s="14"/>
      <c r="X102" s="23" t="str">
        <f t="array" ref="X102">IF(Y102="","",XLOOKUP(Y102,selector_04,selector_04_ids,""))</f>
        <v/>
      </c>
      <c r="Y102" s="25"/>
      <c r="Z102" s="14"/>
      <c r="AA102" s="27"/>
      <c r="AB102" s="14"/>
    </row>
    <row r="103">
      <c r="A103" s="14"/>
      <c r="B103" s="23" t="str">
        <f>IF($A103="","",'Система'!$B$4)</f>
        <v/>
      </c>
      <c r="C103" s="14"/>
      <c r="D103" s="23" t="str">
        <f t="array" ref="D103">IF(E103="","",XLOOKUP(E103,selector_02,selector_02_ids,""))</f>
        <v/>
      </c>
      <c r="E103" s="25"/>
      <c r="F103" s="23" t="str">
        <f t="array" ref="F103">IF(G103="","",XLOOKUP(G103,selector_12,selector_12_ids,""))</f>
        <v/>
      </c>
      <c r="G103" s="25"/>
      <c r="H103" s="14"/>
      <c r="I103" s="14"/>
      <c r="J103" s="14"/>
      <c r="K103" s="23" t="str">
        <f t="array" ref="K103">IF(L103="","",XLOOKUP(L103,selector_15,selector_15_ids,""))</f>
        <v/>
      </c>
      <c r="L103" s="25"/>
      <c r="M103" s="14"/>
      <c r="N103" s="14"/>
      <c r="O103" s="14"/>
      <c r="P103" s="23" t="str">
        <f t="array" ref="P103">IF(Q103="","",XLOOKUP(Q103,selector_16,selector_16_ids,""))</f>
        <v/>
      </c>
      <c r="Q103" s="25"/>
      <c r="R103" s="23" t="str">
        <f t="array" ref="R103">IF(S103="","",XLOOKUP(S103,selector_16,selector_16_ids,""))</f>
        <v/>
      </c>
      <c r="S103" s="25"/>
      <c r="T103" s="23" t="str">
        <f t="array" ref="T103">IF(U103="","",XLOOKUP(U103,selector_07,selector_07_ids,""))</f>
        <v/>
      </c>
      <c r="U103" s="25"/>
      <c r="V103" s="14"/>
      <c r="W103" s="14"/>
      <c r="X103" s="23" t="str">
        <f t="array" ref="X103">IF(Y103="","",XLOOKUP(Y103,selector_04,selector_04_ids,""))</f>
        <v/>
      </c>
      <c r="Y103" s="25"/>
      <c r="Z103" s="14"/>
      <c r="AA103" s="27"/>
      <c r="AB103" s="14"/>
    </row>
    <row r="104">
      <c r="A104" s="14"/>
      <c r="B104" s="23" t="str">
        <f>IF($A104="","",'Система'!$B$4)</f>
        <v/>
      </c>
      <c r="C104" s="14"/>
      <c r="D104" s="23" t="str">
        <f t="array" ref="D104">IF(E104="","",XLOOKUP(E104,selector_02,selector_02_ids,""))</f>
        <v/>
      </c>
      <c r="E104" s="25"/>
      <c r="F104" s="23" t="str">
        <f t="array" ref="F104">IF(G104="","",XLOOKUP(G104,selector_12,selector_12_ids,""))</f>
        <v/>
      </c>
      <c r="G104" s="25"/>
      <c r="H104" s="14"/>
      <c r="I104" s="14"/>
      <c r="J104" s="14"/>
      <c r="K104" s="23" t="str">
        <f t="array" ref="K104">IF(L104="","",XLOOKUP(L104,selector_15,selector_15_ids,""))</f>
        <v/>
      </c>
      <c r="L104" s="25"/>
      <c r="M104" s="14"/>
      <c r="N104" s="14"/>
      <c r="O104" s="14"/>
      <c r="P104" s="23" t="str">
        <f t="array" ref="P104">IF(Q104="","",XLOOKUP(Q104,selector_16,selector_16_ids,""))</f>
        <v/>
      </c>
      <c r="Q104" s="25"/>
      <c r="R104" s="23" t="str">
        <f t="array" ref="R104">IF(S104="","",XLOOKUP(S104,selector_16,selector_16_ids,""))</f>
        <v/>
      </c>
      <c r="S104" s="25"/>
      <c r="T104" s="23" t="str">
        <f t="array" ref="T104">IF(U104="","",XLOOKUP(U104,selector_07,selector_07_ids,""))</f>
        <v/>
      </c>
      <c r="U104" s="25"/>
      <c r="V104" s="14"/>
      <c r="W104" s="14"/>
      <c r="X104" s="23" t="str">
        <f t="array" ref="X104">IF(Y104="","",XLOOKUP(Y104,selector_04,selector_04_ids,""))</f>
        <v/>
      </c>
      <c r="Y104" s="25"/>
      <c r="Z104" s="14"/>
      <c r="AA104" s="27"/>
      <c r="AB104" s="14"/>
    </row>
    <row r="105">
      <c r="A105" s="14"/>
      <c r="B105" s="23" t="str">
        <f>IF($A105="","",'Система'!$B$4)</f>
        <v/>
      </c>
      <c r="C105" s="14"/>
      <c r="D105" s="23" t="str">
        <f t="array" ref="D105">IF(E105="","",XLOOKUP(E105,selector_02,selector_02_ids,""))</f>
        <v/>
      </c>
      <c r="E105" s="25"/>
      <c r="F105" s="23" t="str">
        <f t="array" ref="F105">IF(G105="","",XLOOKUP(G105,selector_12,selector_12_ids,""))</f>
        <v/>
      </c>
      <c r="G105" s="25"/>
      <c r="H105" s="14"/>
      <c r="I105" s="14"/>
      <c r="J105" s="14"/>
      <c r="K105" s="23" t="str">
        <f t="array" ref="K105">IF(L105="","",XLOOKUP(L105,selector_15,selector_15_ids,""))</f>
        <v/>
      </c>
      <c r="L105" s="25"/>
      <c r="M105" s="14"/>
      <c r="N105" s="14"/>
      <c r="O105" s="14"/>
      <c r="P105" s="23" t="str">
        <f t="array" ref="P105">IF(Q105="","",XLOOKUP(Q105,selector_16,selector_16_ids,""))</f>
        <v/>
      </c>
      <c r="Q105" s="25"/>
      <c r="R105" s="23" t="str">
        <f t="array" ref="R105">IF(S105="","",XLOOKUP(S105,selector_16,selector_16_ids,""))</f>
        <v/>
      </c>
      <c r="S105" s="25"/>
      <c r="T105" s="23" t="str">
        <f t="array" ref="T105">IF(U105="","",XLOOKUP(U105,selector_07,selector_07_ids,""))</f>
        <v/>
      </c>
      <c r="U105" s="25"/>
      <c r="V105" s="14"/>
      <c r="W105" s="14"/>
      <c r="X105" s="23" t="str">
        <f t="array" ref="X105">IF(Y105="","",XLOOKUP(Y105,selector_04,selector_04_ids,""))</f>
        <v/>
      </c>
      <c r="Y105" s="25"/>
      <c r="Z105" s="14"/>
      <c r="AA105" s="27"/>
      <c r="AB105" s="14"/>
    </row>
    <row r="106">
      <c r="A106" s="14"/>
      <c r="B106" s="23" t="str">
        <f>IF($A106="","",'Система'!$B$4)</f>
        <v/>
      </c>
      <c r="C106" s="14"/>
      <c r="D106" s="23" t="str">
        <f t="array" ref="D106">IF(E106="","",XLOOKUP(E106,selector_02,selector_02_ids,""))</f>
        <v/>
      </c>
      <c r="E106" s="25"/>
      <c r="F106" s="23" t="str">
        <f t="array" ref="F106">IF(G106="","",XLOOKUP(G106,selector_12,selector_12_ids,""))</f>
        <v/>
      </c>
      <c r="G106" s="25"/>
      <c r="H106" s="14"/>
      <c r="I106" s="14"/>
      <c r="J106" s="14"/>
      <c r="K106" s="23" t="str">
        <f t="array" ref="K106">IF(L106="","",XLOOKUP(L106,selector_15,selector_15_ids,""))</f>
        <v/>
      </c>
      <c r="L106" s="25"/>
      <c r="M106" s="14"/>
      <c r="N106" s="14"/>
      <c r="O106" s="14"/>
      <c r="P106" s="23" t="str">
        <f t="array" ref="P106">IF(Q106="","",XLOOKUP(Q106,selector_16,selector_16_ids,""))</f>
        <v/>
      </c>
      <c r="Q106" s="25"/>
      <c r="R106" s="23" t="str">
        <f t="array" ref="R106">IF(S106="","",XLOOKUP(S106,selector_16,selector_16_ids,""))</f>
        <v/>
      </c>
      <c r="S106" s="25"/>
      <c r="T106" s="23" t="str">
        <f t="array" ref="T106">IF(U106="","",XLOOKUP(U106,selector_07,selector_07_ids,""))</f>
        <v/>
      </c>
      <c r="U106" s="25"/>
      <c r="V106" s="14"/>
      <c r="W106" s="14"/>
      <c r="X106" s="23" t="str">
        <f t="array" ref="X106">IF(Y106="","",XLOOKUP(Y106,selector_04,selector_04_ids,""))</f>
        <v/>
      </c>
      <c r="Y106" s="25"/>
      <c r="Z106" s="14"/>
      <c r="AA106" s="27"/>
      <c r="AB106" s="14"/>
    </row>
    <row r="107">
      <c r="A107" s="14"/>
      <c r="B107" s="23" t="str">
        <f>IF($A107="","",'Система'!$B$4)</f>
        <v/>
      </c>
      <c r="C107" s="14"/>
      <c r="D107" s="23" t="str">
        <f t="array" ref="D107">IF(E107="","",XLOOKUP(E107,selector_02,selector_02_ids,""))</f>
        <v/>
      </c>
      <c r="E107" s="25"/>
      <c r="F107" s="23" t="str">
        <f t="array" ref="F107">IF(G107="","",XLOOKUP(G107,selector_12,selector_12_ids,""))</f>
        <v/>
      </c>
      <c r="G107" s="25"/>
      <c r="H107" s="14"/>
      <c r="I107" s="14"/>
      <c r="J107" s="14"/>
      <c r="K107" s="23" t="str">
        <f t="array" ref="K107">IF(L107="","",XLOOKUP(L107,selector_15,selector_15_ids,""))</f>
        <v/>
      </c>
      <c r="L107" s="25"/>
      <c r="M107" s="14"/>
      <c r="N107" s="14"/>
      <c r="O107" s="14"/>
      <c r="P107" s="23" t="str">
        <f t="array" ref="P107">IF(Q107="","",XLOOKUP(Q107,selector_16,selector_16_ids,""))</f>
        <v/>
      </c>
      <c r="Q107" s="25"/>
      <c r="R107" s="23" t="str">
        <f t="array" ref="R107">IF(S107="","",XLOOKUP(S107,selector_16,selector_16_ids,""))</f>
        <v/>
      </c>
      <c r="S107" s="25"/>
      <c r="T107" s="23" t="str">
        <f t="array" ref="T107">IF(U107="","",XLOOKUP(U107,selector_07,selector_07_ids,""))</f>
        <v/>
      </c>
      <c r="U107" s="25"/>
      <c r="V107" s="14"/>
      <c r="W107" s="14"/>
      <c r="X107" s="23" t="str">
        <f t="array" ref="X107">IF(Y107="","",XLOOKUP(Y107,selector_04,selector_04_ids,""))</f>
        <v/>
      </c>
      <c r="Y107" s="25"/>
      <c r="Z107" s="14"/>
      <c r="AA107" s="27"/>
      <c r="AB107" s="14"/>
    </row>
    <row r="108">
      <c r="A108" s="14"/>
      <c r="B108" s="23" t="str">
        <f>IF($A108="","",'Система'!$B$4)</f>
        <v/>
      </c>
      <c r="C108" s="14"/>
      <c r="D108" s="23" t="str">
        <f t="array" ref="D108">IF(E108="","",XLOOKUP(E108,selector_02,selector_02_ids,""))</f>
        <v/>
      </c>
      <c r="E108" s="25"/>
      <c r="F108" s="23" t="str">
        <f t="array" ref="F108">IF(G108="","",XLOOKUP(G108,selector_12,selector_12_ids,""))</f>
        <v/>
      </c>
      <c r="G108" s="25"/>
      <c r="H108" s="14"/>
      <c r="I108" s="14"/>
      <c r="J108" s="14"/>
      <c r="K108" s="23" t="str">
        <f t="array" ref="K108">IF(L108="","",XLOOKUP(L108,selector_15,selector_15_ids,""))</f>
        <v/>
      </c>
      <c r="L108" s="25"/>
      <c r="M108" s="14"/>
      <c r="N108" s="14"/>
      <c r="O108" s="14"/>
      <c r="P108" s="23" t="str">
        <f t="array" ref="P108">IF(Q108="","",XLOOKUP(Q108,selector_16,selector_16_ids,""))</f>
        <v/>
      </c>
      <c r="Q108" s="25"/>
      <c r="R108" s="23" t="str">
        <f t="array" ref="R108">IF(S108="","",XLOOKUP(S108,selector_16,selector_16_ids,""))</f>
        <v/>
      </c>
      <c r="S108" s="25"/>
      <c r="T108" s="23" t="str">
        <f t="array" ref="T108">IF(U108="","",XLOOKUP(U108,selector_07,selector_07_ids,""))</f>
        <v/>
      </c>
      <c r="U108" s="25"/>
      <c r="V108" s="14"/>
      <c r="W108" s="14"/>
      <c r="X108" s="23" t="str">
        <f t="array" ref="X108">IF(Y108="","",XLOOKUP(Y108,selector_04,selector_04_ids,""))</f>
        <v/>
      </c>
      <c r="Y108" s="25"/>
      <c r="Z108" s="14"/>
      <c r="AA108" s="27"/>
      <c r="AB108" s="14"/>
    </row>
    <row r="109">
      <c r="A109" s="14"/>
      <c r="B109" s="23" t="str">
        <f>IF($A109="","",'Система'!$B$4)</f>
        <v/>
      </c>
      <c r="C109" s="14"/>
      <c r="D109" s="23" t="str">
        <f t="array" ref="D109">IF(E109="","",XLOOKUP(E109,selector_02,selector_02_ids,""))</f>
        <v/>
      </c>
      <c r="E109" s="25"/>
      <c r="F109" s="23" t="str">
        <f t="array" ref="F109">IF(G109="","",XLOOKUP(G109,selector_12,selector_12_ids,""))</f>
        <v/>
      </c>
      <c r="G109" s="25"/>
      <c r="H109" s="14"/>
      <c r="I109" s="14"/>
      <c r="J109" s="14"/>
      <c r="K109" s="23" t="str">
        <f t="array" ref="K109">IF(L109="","",XLOOKUP(L109,selector_15,selector_15_ids,""))</f>
        <v/>
      </c>
      <c r="L109" s="25"/>
      <c r="M109" s="14"/>
      <c r="N109" s="14"/>
      <c r="O109" s="14"/>
      <c r="P109" s="23" t="str">
        <f t="array" ref="P109">IF(Q109="","",XLOOKUP(Q109,selector_16,selector_16_ids,""))</f>
        <v/>
      </c>
      <c r="Q109" s="25"/>
      <c r="R109" s="23" t="str">
        <f t="array" ref="R109">IF(S109="","",XLOOKUP(S109,selector_16,selector_16_ids,""))</f>
        <v/>
      </c>
      <c r="S109" s="25"/>
      <c r="T109" s="23" t="str">
        <f t="array" ref="T109">IF(U109="","",XLOOKUP(U109,selector_07,selector_07_ids,""))</f>
        <v/>
      </c>
      <c r="U109" s="25"/>
      <c r="V109" s="14"/>
      <c r="W109" s="14"/>
      <c r="X109" s="23" t="str">
        <f t="array" ref="X109">IF(Y109="","",XLOOKUP(Y109,selector_04,selector_04_ids,""))</f>
        <v/>
      </c>
      <c r="Y109" s="25"/>
      <c r="Z109" s="14"/>
      <c r="AA109" s="27"/>
      <c r="AB109" s="14"/>
    </row>
    <row r="110">
      <c r="A110" s="14"/>
      <c r="B110" s="23" t="str">
        <f>IF($A110="","",'Система'!$B$4)</f>
        <v/>
      </c>
      <c r="C110" s="14"/>
      <c r="D110" s="23" t="str">
        <f t="array" ref="D110">IF(E110="","",XLOOKUP(E110,selector_02,selector_02_ids,""))</f>
        <v/>
      </c>
      <c r="E110" s="25"/>
      <c r="F110" s="23" t="str">
        <f t="array" ref="F110">IF(G110="","",XLOOKUP(G110,selector_12,selector_12_ids,""))</f>
        <v/>
      </c>
      <c r="G110" s="25"/>
      <c r="H110" s="14"/>
      <c r="I110" s="14"/>
      <c r="J110" s="14"/>
      <c r="K110" s="23" t="str">
        <f t="array" ref="K110">IF(L110="","",XLOOKUP(L110,selector_15,selector_15_ids,""))</f>
        <v/>
      </c>
      <c r="L110" s="25"/>
      <c r="M110" s="14"/>
      <c r="N110" s="14"/>
      <c r="O110" s="14"/>
      <c r="P110" s="23" t="str">
        <f t="array" ref="P110">IF(Q110="","",XLOOKUP(Q110,selector_16,selector_16_ids,""))</f>
        <v/>
      </c>
      <c r="Q110" s="25"/>
      <c r="R110" s="23" t="str">
        <f t="array" ref="R110">IF(S110="","",XLOOKUP(S110,selector_16,selector_16_ids,""))</f>
        <v/>
      </c>
      <c r="S110" s="25"/>
      <c r="T110" s="23" t="str">
        <f t="array" ref="T110">IF(U110="","",XLOOKUP(U110,selector_07,selector_07_ids,""))</f>
        <v/>
      </c>
      <c r="U110" s="25"/>
      <c r="V110" s="14"/>
      <c r="W110" s="14"/>
      <c r="X110" s="23" t="str">
        <f t="array" ref="X110">IF(Y110="","",XLOOKUP(Y110,selector_04,selector_04_ids,""))</f>
        <v/>
      </c>
      <c r="Y110" s="25"/>
      <c r="Z110" s="14"/>
      <c r="AA110" s="27"/>
      <c r="AB110" s="14"/>
    </row>
    <row r="111">
      <c r="A111" s="14"/>
      <c r="B111" s="23" t="str">
        <f>IF($A111="","",'Система'!$B$4)</f>
        <v/>
      </c>
      <c r="C111" s="14"/>
      <c r="D111" s="23" t="str">
        <f t="array" ref="D111">IF(E111="","",XLOOKUP(E111,selector_02,selector_02_ids,""))</f>
        <v/>
      </c>
      <c r="E111" s="25"/>
      <c r="F111" s="23" t="str">
        <f t="array" ref="F111">IF(G111="","",XLOOKUP(G111,selector_12,selector_12_ids,""))</f>
        <v/>
      </c>
      <c r="G111" s="25"/>
      <c r="H111" s="14"/>
      <c r="I111" s="14"/>
      <c r="J111" s="14"/>
      <c r="K111" s="23" t="str">
        <f t="array" ref="K111">IF(L111="","",XLOOKUP(L111,selector_15,selector_15_ids,""))</f>
        <v/>
      </c>
      <c r="L111" s="25"/>
      <c r="M111" s="14"/>
      <c r="N111" s="14"/>
      <c r="O111" s="14"/>
      <c r="P111" s="23" t="str">
        <f t="array" ref="P111">IF(Q111="","",XLOOKUP(Q111,selector_16,selector_16_ids,""))</f>
        <v/>
      </c>
      <c r="Q111" s="25"/>
      <c r="R111" s="23" t="str">
        <f t="array" ref="R111">IF(S111="","",XLOOKUP(S111,selector_16,selector_16_ids,""))</f>
        <v/>
      </c>
      <c r="S111" s="25"/>
      <c r="T111" s="23" t="str">
        <f t="array" ref="T111">IF(U111="","",XLOOKUP(U111,selector_07,selector_07_ids,""))</f>
        <v/>
      </c>
      <c r="U111" s="25"/>
      <c r="V111" s="14"/>
      <c r="W111" s="14"/>
      <c r="X111" s="23" t="str">
        <f t="array" ref="X111">IF(Y111="","",XLOOKUP(Y111,selector_04,selector_04_ids,""))</f>
        <v/>
      </c>
      <c r="Y111" s="25"/>
      <c r="Z111" s="14"/>
      <c r="AA111" s="27"/>
      <c r="AB111" s="14"/>
    </row>
    <row r="112">
      <c r="A112" s="14"/>
      <c r="B112" s="23" t="str">
        <f>IF($A112="","",'Система'!$B$4)</f>
        <v/>
      </c>
      <c r="C112" s="14"/>
      <c r="D112" s="23" t="str">
        <f t="array" ref="D112">IF(E112="","",XLOOKUP(E112,selector_02,selector_02_ids,""))</f>
        <v/>
      </c>
      <c r="E112" s="25"/>
      <c r="F112" s="23" t="str">
        <f t="array" ref="F112">IF(G112="","",XLOOKUP(G112,selector_12,selector_12_ids,""))</f>
        <v/>
      </c>
      <c r="G112" s="25"/>
      <c r="H112" s="14"/>
      <c r="I112" s="14"/>
      <c r="J112" s="14"/>
      <c r="K112" s="23" t="str">
        <f t="array" ref="K112">IF(L112="","",XLOOKUP(L112,selector_15,selector_15_ids,""))</f>
        <v/>
      </c>
      <c r="L112" s="25"/>
      <c r="M112" s="14"/>
      <c r="N112" s="14"/>
      <c r="O112" s="14"/>
      <c r="P112" s="23" t="str">
        <f t="array" ref="P112">IF(Q112="","",XLOOKUP(Q112,selector_16,selector_16_ids,""))</f>
        <v/>
      </c>
      <c r="Q112" s="25"/>
      <c r="R112" s="23" t="str">
        <f t="array" ref="R112">IF(S112="","",XLOOKUP(S112,selector_16,selector_16_ids,""))</f>
        <v/>
      </c>
      <c r="S112" s="25"/>
      <c r="T112" s="23" t="str">
        <f t="array" ref="T112">IF(U112="","",XLOOKUP(U112,selector_07,selector_07_ids,""))</f>
        <v/>
      </c>
      <c r="U112" s="25"/>
      <c r="V112" s="14"/>
      <c r="W112" s="14"/>
      <c r="X112" s="23" t="str">
        <f t="array" ref="X112">IF(Y112="","",XLOOKUP(Y112,selector_04,selector_04_ids,""))</f>
        <v/>
      </c>
      <c r="Y112" s="25"/>
      <c r="Z112" s="14"/>
      <c r="AA112" s="27"/>
      <c r="AB112" s="14"/>
    </row>
    <row r="113">
      <c r="A113" s="14"/>
      <c r="B113" s="23" t="str">
        <f>IF($A113="","",'Система'!$B$4)</f>
        <v/>
      </c>
      <c r="C113" s="14"/>
      <c r="D113" s="23" t="str">
        <f t="array" ref="D113">IF(E113="","",XLOOKUP(E113,selector_02,selector_02_ids,""))</f>
        <v/>
      </c>
      <c r="E113" s="25"/>
      <c r="F113" s="23" t="str">
        <f t="array" ref="F113">IF(G113="","",XLOOKUP(G113,selector_12,selector_12_ids,""))</f>
        <v/>
      </c>
      <c r="G113" s="25"/>
      <c r="H113" s="14"/>
      <c r="I113" s="14"/>
      <c r="J113" s="14"/>
      <c r="K113" s="23" t="str">
        <f t="array" ref="K113">IF(L113="","",XLOOKUP(L113,selector_15,selector_15_ids,""))</f>
        <v/>
      </c>
      <c r="L113" s="25"/>
      <c r="M113" s="14"/>
      <c r="N113" s="14"/>
      <c r="O113" s="14"/>
      <c r="P113" s="23" t="str">
        <f t="array" ref="P113">IF(Q113="","",XLOOKUP(Q113,selector_16,selector_16_ids,""))</f>
        <v/>
      </c>
      <c r="Q113" s="25"/>
      <c r="R113" s="23" t="str">
        <f t="array" ref="R113">IF(S113="","",XLOOKUP(S113,selector_16,selector_16_ids,""))</f>
        <v/>
      </c>
      <c r="S113" s="25"/>
      <c r="T113" s="23" t="str">
        <f t="array" ref="T113">IF(U113="","",XLOOKUP(U113,selector_07,selector_07_ids,""))</f>
        <v/>
      </c>
      <c r="U113" s="25"/>
      <c r="V113" s="14"/>
      <c r="W113" s="14"/>
      <c r="X113" s="23" t="str">
        <f t="array" ref="X113">IF(Y113="","",XLOOKUP(Y113,selector_04,selector_04_ids,""))</f>
        <v/>
      </c>
      <c r="Y113" s="25"/>
      <c r="Z113" s="14"/>
      <c r="AA113" s="27"/>
      <c r="AB113" s="14"/>
    </row>
    <row r="114">
      <c r="A114" s="14"/>
      <c r="B114" s="23" t="str">
        <f>IF($A114="","",'Система'!$B$4)</f>
        <v/>
      </c>
      <c r="C114" s="14"/>
      <c r="D114" s="23" t="str">
        <f t="array" ref="D114">IF(E114="","",XLOOKUP(E114,selector_02,selector_02_ids,""))</f>
        <v/>
      </c>
      <c r="E114" s="25"/>
      <c r="F114" s="23" t="str">
        <f t="array" ref="F114">IF(G114="","",XLOOKUP(G114,selector_12,selector_12_ids,""))</f>
        <v/>
      </c>
      <c r="G114" s="25"/>
      <c r="H114" s="14"/>
      <c r="I114" s="14"/>
      <c r="J114" s="14"/>
      <c r="K114" s="23" t="str">
        <f t="array" ref="K114">IF(L114="","",XLOOKUP(L114,selector_15,selector_15_ids,""))</f>
        <v/>
      </c>
      <c r="L114" s="25"/>
      <c r="M114" s="14"/>
      <c r="N114" s="14"/>
      <c r="O114" s="14"/>
      <c r="P114" s="23" t="str">
        <f t="array" ref="P114">IF(Q114="","",XLOOKUP(Q114,selector_16,selector_16_ids,""))</f>
        <v/>
      </c>
      <c r="Q114" s="25"/>
      <c r="R114" s="23" t="str">
        <f t="array" ref="R114">IF(S114="","",XLOOKUP(S114,selector_16,selector_16_ids,""))</f>
        <v/>
      </c>
      <c r="S114" s="25"/>
      <c r="T114" s="23" t="str">
        <f t="array" ref="T114">IF(U114="","",XLOOKUP(U114,selector_07,selector_07_ids,""))</f>
        <v/>
      </c>
      <c r="U114" s="25"/>
      <c r="V114" s="14"/>
      <c r="W114" s="14"/>
      <c r="X114" s="23" t="str">
        <f t="array" ref="X114">IF(Y114="","",XLOOKUP(Y114,selector_04,selector_04_ids,""))</f>
        <v/>
      </c>
      <c r="Y114" s="25"/>
      <c r="Z114" s="14"/>
      <c r="AA114" s="27"/>
      <c r="AB114" s="14"/>
    </row>
    <row r="115">
      <c r="A115" s="14"/>
      <c r="B115" s="23" t="str">
        <f>IF($A115="","",'Система'!$B$4)</f>
        <v/>
      </c>
      <c r="C115" s="14"/>
      <c r="D115" s="23" t="str">
        <f t="array" ref="D115">IF(E115="","",XLOOKUP(E115,selector_02,selector_02_ids,""))</f>
        <v/>
      </c>
      <c r="E115" s="25"/>
      <c r="F115" s="23" t="str">
        <f t="array" ref="F115">IF(G115="","",XLOOKUP(G115,selector_12,selector_12_ids,""))</f>
        <v/>
      </c>
      <c r="G115" s="25"/>
      <c r="H115" s="14"/>
      <c r="I115" s="14"/>
      <c r="J115" s="14"/>
      <c r="K115" s="23" t="str">
        <f t="array" ref="K115">IF(L115="","",XLOOKUP(L115,selector_15,selector_15_ids,""))</f>
        <v/>
      </c>
      <c r="L115" s="25"/>
      <c r="M115" s="14"/>
      <c r="N115" s="14"/>
      <c r="O115" s="14"/>
      <c r="P115" s="23" t="str">
        <f t="array" ref="P115">IF(Q115="","",XLOOKUP(Q115,selector_16,selector_16_ids,""))</f>
        <v/>
      </c>
      <c r="Q115" s="25"/>
      <c r="R115" s="23" t="str">
        <f t="array" ref="R115">IF(S115="","",XLOOKUP(S115,selector_16,selector_16_ids,""))</f>
        <v/>
      </c>
      <c r="S115" s="25"/>
      <c r="T115" s="23" t="str">
        <f t="array" ref="T115">IF(U115="","",XLOOKUP(U115,selector_07,selector_07_ids,""))</f>
        <v/>
      </c>
      <c r="U115" s="25"/>
      <c r="V115" s="14"/>
      <c r="W115" s="14"/>
      <c r="X115" s="23" t="str">
        <f t="array" ref="X115">IF(Y115="","",XLOOKUP(Y115,selector_04,selector_04_ids,""))</f>
        <v/>
      </c>
      <c r="Y115" s="25"/>
      <c r="Z115" s="14"/>
      <c r="AA115" s="27"/>
      <c r="AB115" s="14"/>
    </row>
    <row r="116">
      <c r="A116" s="14"/>
      <c r="B116" s="23" t="str">
        <f>IF($A116="","",'Система'!$B$4)</f>
        <v/>
      </c>
      <c r="C116" s="14"/>
      <c r="D116" s="23" t="str">
        <f t="array" ref="D116">IF(E116="","",XLOOKUP(E116,selector_02,selector_02_ids,""))</f>
        <v/>
      </c>
      <c r="E116" s="25"/>
      <c r="F116" s="23" t="str">
        <f t="array" ref="F116">IF(G116="","",XLOOKUP(G116,selector_12,selector_12_ids,""))</f>
        <v/>
      </c>
      <c r="G116" s="25"/>
      <c r="H116" s="14"/>
      <c r="I116" s="14"/>
      <c r="J116" s="14"/>
      <c r="K116" s="23" t="str">
        <f t="array" ref="K116">IF(L116="","",XLOOKUP(L116,selector_15,selector_15_ids,""))</f>
        <v/>
      </c>
      <c r="L116" s="25"/>
      <c r="M116" s="14"/>
      <c r="N116" s="14"/>
      <c r="O116" s="14"/>
      <c r="P116" s="23" t="str">
        <f t="array" ref="P116">IF(Q116="","",XLOOKUP(Q116,selector_16,selector_16_ids,""))</f>
        <v/>
      </c>
      <c r="Q116" s="25"/>
      <c r="R116" s="23" t="str">
        <f t="array" ref="R116">IF(S116="","",XLOOKUP(S116,selector_16,selector_16_ids,""))</f>
        <v/>
      </c>
      <c r="S116" s="25"/>
      <c r="T116" s="23" t="str">
        <f t="array" ref="T116">IF(U116="","",XLOOKUP(U116,selector_07,selector_07_ids,""))</f>
        <v/>
      </c>
      <c r="U116" s="25"/>
      <c r="V116" s="14"/>
      <c r="W116" s="14"/>
      <c r="X116" s="23" t="str">
        <f t="array" ref="X116">IF(Y116="","",XLOOKUP(Y116,selector_04,selector_04_ids,""))</f>
        <v/>
      </c>
      <c r="Y116" s="25"/>
      <c r="Z116" s="14"/>
      <c r="AA116" s="27"/>
      <c r="AB116" s="14"/>
    </row>
    <row r="117">
      <c r="A117" s="14"/>
      <c r="B117" s="23" t="str">
        <f>IF($A117="","",'Система'!$B$4)</f>
        <v/>
      </c>
      <c r="C117" s="14"/>
      <c r="D117" s="23" t="str">
        <f t="array" ref="D117">IF(E117="","",XLOOKUP(E117,selector_02,selector_02_ids,""))</f>
        <v/>
      </c>
      <c r="E117" s="25"/>
      <c r="F117" s="23" t="str">
        <f t="array" ref="F117">IF(G117="","",XLOOKUP(G117,selector_12,selector_12_ids,""))</f>
        <v/>
      </c>
      <c r="G117" s="25"/>
      <c r="H117" s="14"/>
      <c r="I117" s="14"/>
      <c r="J117" s="14"/>
      <c r="K117" s="23" t="str">
        <f t="array" ref="K117">IF(L117="","",XLOOKUP(L117,selector_15,selector_15_ids,""))</f>
        <v/>
      </c>
      <c r="L117" s="25"/>
      <c r="M117" s="14"/>
      <c r="N117" s="14"/>
      <c r="O117" s="14"/>
      <c r="P117" s="23" t="str">
        <f t="array" ref="P117">IF(Q117="","",XLOOKUP(Q117,selector_16,selector_16_ids,""))</f>
        <v/>
      </c>
      <c r="Q117" s="25"/>
      <c r="R117" s="23" t="str">
        <f t="array" ref="R117">IF(S117="","",XLOOKUP(S117,selector_16,selector_16_ids,""))</f>
        <v/>
      </c>
      <c r="S117" s="25"/>
      <c r="T117" s="23" t="str">
        <f t="array" ref="T117">IF(U117="","",XLOOKUP(U117,selector_07,selector_07_ids,""))</f>
        <v/>
      </c>
      <c r="U117" s="25"/>
      <c r="V117" s="14"/>
      <c r="W117" s="14"/>
      <c r="X117" s="23" t="str">
        <f t="array" ref="X117">IF(Y117="","",XLOOKUP(Y117,selector_04,selector_04_ids,""))</f>
        <v/>
      </c>
      <c r="Y117" s="25"/>
      <c r="Z117" s="14"/>
      <c r="AA117" s="27"/>
      <c r="AB117" s="14"/>
    </row>
    <row r="118">
      <c r="A118" s="14"/>
      <c r="B118" s="23" t="str">
        <f>IF($A118="","",'Система'!$B$4)</f>
        <v/>
      </c>
      <c r="C118" s="14"/>
      <c r="D118" s="23" t="str">
        <f t="array" ref="D118">IF(E118="","",XLOOKUP(E118,selector_02,selector_02_ids,""))</f>
        <v/>
      </c>
      <c r="E118" s="25"/>
      <c r="F118" s="23" t="str">
        <f t="array" ref="F118">IF(G118="","",XLOOKUP(G118,selector_12,selector_12_ids,""))</f>
        <v/>
      </c>
      <c r="G118" s="25"/>
      <c r="H118" s="14"/>
      <c r="I118" s="14"/>
      <c r="J118" s="14"/>
      <c r="K118" s="23" t="str">
        <f t="array" ref="K118">IF(L118="","",XLOOKUP(L118,selector_15,selector_15_ids,""))</f>
        <v/>
      </c>
      <c r="L118" s="25"/>
      <c r="M118" s="14"/>
      <c r="N118" s="14"/>
      <c r="O118" s="14"/>
      <c r="P118" s="23" t="str">
        <f t="array" ref="P118">IF(Q118="","",XLOOKUP(Q118,selector_16,selector_16_ids,""))</f>
        <v/>
      </c>
      <c r="Q118" s="25"/>
      <c r="R118" s="23" t="str">
        <f t="array" ref="R118">IF(S118="","",XLOOKUP(S118,selector_16,selector_16_ids,""))</f>
        <v/>
      </c>
      <c r="S118" s="25"/>
      <c r="T118" s="23" t="str">
        <f t="array" ref="T118">IF(U118="","",XLOOKUP(U118,selector_07,selector_07_ids,""))</f>
        <v/>
      </c>
      <c r="U118" s="25"/>
      <c r="V118" s="14"/>
      <c r="W118" s="14"/>
      <c r="X118" s="23" t="str">
        <f t="array" ref="X118">IF(Y118="","",XLOOKUP(Y118,selector_04,selector_04_ids,""))</f>
        <v/>
      </c>
      <c r="Y118" s="25"/>
      <c r="Z118" s="14"/>
      <c r="AA118" s="27"/>
      <c r="AB118" s="14"/>
    </row>
    <row r="119">
      <c r="A119" s="14"/>
      <c r="B119" s="23" t="str">
        <f>IF($A119="","",'Система'!$B$4)</f>
        <v/>
      </c>
      <c r="C119" s="14"/>
      <c r="D119" s="23" t="str">
        <f t="array" ref="D119">IF(E119="","",XLOOKUP(E119,selector_02,selector_02_ids,""))</f>
        <v/>
      </c>
      <c r="E119" s="25"/>
      <c r="F119" s="23" t="str">
        <f t="array" ref="F119">IF(G119="","",XLOOKUP(G119,selector_12,selector_12_ids,""))</f>
        <v/>
      </c>
      <c r="G119" s="25"/>
      <c r="H119" s="14"/>
      <c r="I119" s="14"/>
      <c r="J119" s="14"/>
      <c r="K119" s="23" t="str">
        <f t="array" ref="K119">IF(L119="","",XLOOKUP(L119,selector_15,selector_15_ids,""))</f>
        <v/>
      </c>
      <c r="L119" s="25"/>
      <c r="M119" s="14"/>
      <c r="N119" s="14"/>
      <c r="O119" s="14"/>
      <c r="P119" s="23" t="str">
        <f t="array" ref="P119">IF(Q119="","",XLOOKUP(Q119,selector_16,selector_16_ids,""))</f>
        <v/>
      </c>
      <c r="Q119" s="25"/>
      <c r="R119" s="23" t="str">
        <f t="array" ref="R119">IF(S119="","",XLOOKUP(S119,selector_16,selector_16_ids,""))</f>
        <v/>
      </c>
      <c r="S119" s="25"/>
      <c r="T119" s="23" t="str">
        <f t="array" ref="T119">IF(U119="","",XLOOKUP(U119,selector_07,selector_07_ids,""))</f>
        <v/>
      </c>
      <c r="U119" s="25"/>
      <c r="V119" s="14"/>
      <c r="W119" s="14"/>
      <c r="X119" s="23" t="str">
        <f t="array" ref="X119">IF(Y119="","",XLOOKUP(Y119,selector_04,selector_04_ids,""))</f>
        <v/>
      </c>
      <c r="Y119" s="25"/>
      <c r="Z119" s="14"/>
      <c r="AA119" s="27"/>
      <c r="AB119" s="14"/>
    </row>
    <row r="120">
      <c r="A120" s="14"/>
      <c r="B120" s="23" t="str">
        <f>IF($A120="","",'Система'!$B$4)</f>
        <v/>
      </c>
      <c r="C120" s="14"/>
      <c r="D120" s="23" t="str">
        <f t="array" ref="D120">IF(E120="","",XLOOKUP(E120,selector_02,selector_02_ids,""))</f>
        <v/>
      </c>
      <c r="E120" s="25"/>
      <c r="F120" s="23" t="str">
        <f t="array" ref="F120">IF(G120="","",XLOOKUP(G120,selector_12,selector_12_ids,""))</f>
        <v/>
      </c>
      <c r="G120" s="25"/>
      <c r="H120" s="14"/>
      <c r="I120" s="14"/>
      <c r="J120" s="14"/>
      <c r="K120" s="23" t="str">
        <f t="array" ref="K120">IF(L120="","",XLOOKUP(L120,selector_15,selector_15_ids,""))</f>
        <v/>
      </c>
      <c r="L120" s="25"/>
      <c r="M120" s="14"/>
      <c r="N120" s="14"/>
      <c r="O120" s="14"/>
      <c r="P120" s="23" t="str">
        <f t="array" ref="P120">IF(Q120="","",XLOOKUP(Q120,selector_16,selector_16_ids,""))</f>
        <v/>
      </c>
      <c r="Q120" s="25"/>
      <c r="R120" s="23" t="str">
        <f t="array" ref="R120">IF(S120="","",XLOOKUP(S120,selector_16,selector_16_ids,""))</f>
        <v/>
      </c>
      <c r="S120" s="25"/>
      <c r="T120" s="23" t="str">
        <f t="array" ref="T120">IF(U120="","",XLOOKUP(U120,selector_07,selector_07_ids,""))</f>
        <v/>
      </c>
      <c r="U120" s="25"/>
      <c r="V120" s="14"/>
      <c r="W120" s="14"/>
      <c r="X120" s="23" t="str">
        <f t="array" ref="X120">IF(Y120="","",XLOOKUP(Y120,selector_04,selector_04_ids,""))</f>
        <v/>
      </c>
      <c r="Y120" s="25"/>
      <c r="Z120" s="14"/>
      <c r="AA120" s="27"/>
      <c r="AB120" s="14"/>
    </row>
    <row r="121">
      <c r="A121" s="14"/>
      <c r="B121" s="23" t="str">
        <f>IF($A121="","",'Система'!$B$4)</f>
        <v/>
      </c>
      <c r="C121" s="14"/>
      <c r="D121" s="23" t="str">
        <f t="array" ref="D121">IF(E121="","",XLOOKUP(E121,selector_02,selector_02_ids,""))</f>
        <v/>
      </c>
      <c r="E121" s="25"/>
      <c r="F121" s="23" t="str">
        <f t="array" ref="F121">IF(G121="","",XLOOKUP(G121,selector_12,selector_12_ids,""))</f>
        <v/>
      </c>
      <c r="G121" s="25"/>
      <c r="H121" s="14"/>
      <c r="I121" s="14"/>
      <c r="J121" s="14"/>
      <c r="K121" s="23" t="str">
        <f t="array" ref="K121">IF(L121="","",XLOOKUP(L121,selector_15,selector_15_ids,""))</f>
        <v/>
      </c>
      <c r="L121" s="25"/>
      <c r="M121" s="14"/>
      <c r="N121" s="14"/>
      <c r="O121" s="14"/>
      <c r="P121" s="23" t="str">
        <f t="array" ref="P121">IF(Q121="","",XLOOKUP(Q121,selector_16,selector_16_ids,""))</f>
        <v/>
      </c>
      <c r="Q121" s="25"/>
      <c r="R121" s="23" t="str">
        <f t="array" ref="R121">IF(S121="","",XLOOKUP(S121,selector_16,selector_16_ids,""))</f>
        <v/>
      </c>
      <c r="S121" s="25"/>
      <c r="T121" s="23" t="str">
        <f t="array" ref="T121">IF(U121="","",XLOOKUP(U121,selector_07,selector_07_ids,""))</f>
        <v/>
      </c>
      <c r="U121" s="25"/>
      <c r="V121" s="14"/>
      <c r="W121" s="14"/>
      <c r="X121" s="23" t="str">
        <f t="array" ref="X121">IF(Y121="","",XLOOKUP(Y121,selector_04,selector_04_ids,""))</f>
        <v/>
      </c>
      <c r="Y121" s="25"/>
      <c r="Z121" s="14"/>
      <c r="AA121" s="27"/>
      <c r="AB121" s="14"/>
    </row>
    <row r="122">
      <c r="A122" s="14"/>
      <c r="B122" s="23" t="str">
        <f>IF($A122="","",'Система'!$B$4)</f>
        <v/>
      </c>
      <c r="C122" s="14"/>
      <c r="D122" s="23" t="str">
        <f t="array" ref="D122">IF(E122="","",XLOOKUP(E122,selector_02,selector_02_ids,""))</f>
        <v/>
      </c>
      <c r="E122" s="25"/>
      <c r="F122" s="23" t="str">
        <f t="array" ref="F122">IF(G122="","",XLOOKUP(G122,selector_12,selector_12_ids,""))</f>
        <v/>
      </c>
      <c r="G122" s="25"/>
      <c r="H122" s="14"/>
      <c r="I122" s="14"/>
      <c r="J122" s="14"/>
      <c r="K122" s="23" t="str">
        <f t="array" ref="K122">IF(L122="","",XLOOKUP(L122,selector_15,selector_15_ids,""))</f>
        <v/>
      </c>
      <c r="L122" s="25"/>
      <c r="M122" s="14"/>
      <c r="N122" s="14"/>
      <c r="O122" s="14"/>
      <c r="P122" s="23" t="str">
        <f t="array" ref="P122">IF(Q122="","",XLOOKUP(Q122,selector_16,selector_16_ids,""))</f>
        <v/>
      </c>
      <c r="Q122" s="25"/>
      <c r="R122" s="23" t="str">
        <f t="array" ref="R122">IF(S122="","",XLOOKUP(S122,selector_16,selector_16_ids,""))</f>
        <v/>
      </c>
      <c r="S122" s="25"/>
      <c r="T122" s="23" t="str">
        <f t="array" ref="T122">IF(U122="","",XLOOKUP(U122,selector_07,selector_07_ids,""))</f>
        <v/>
      </c>
      <c r="U122" s="25"/>
      <c r="V122" s="14"/>
      <c r="W122" s="14"/>
      <c r="X122" s="23" t="str">
        <f t="array" ref="X122">IF(Y122="","",XLOOKUP(Y122,selector_04,selector_04_ids,""))</f>
        <v/>
      </c>
      <c r="Y122" s="25"/>
      <c r="Z122" s="14"/>
      <c r="AA122" s="27"/>
      <c r="AB122" s="14"/>
    </row>
    <row r="123">
      <c r="A123" s="14"/>
      <c r="B123" s="23" t="str">
        <f>IF($A123="","",'Система'!$B$4)</f>
        <v/>
      </c>
      <c r="C123" s="14"/>
      <c r="D123" s="23" t="str">
        <f t="array" ref="D123">IF(E123="","",XLOOKUP(E123,selector_02,selector_02_ids,""))</f>
        <v/>
      </c>
      <c r="E123" s="25"/>
      <c r="F123" s="23" t="str">
        <f t="array" ref="F123">IF(G123="","",XLOOKUP(G123,selector_12,selector_12_ids,""))</f>
        <v/>
      </c>
      <c r="G123" s="25"/>
      <c r="H123" s="14"/>
      <c r="I123" s="14"/>
      <c r="J123" s="14"/>
      <c r="K123" s="23" t="str">
        <f t="array" ref="K123">IF(L123="","",XLOOKUP(L123,selector_15,selector_15_ids,""))</f>
        <v/>
      </c>
      <c r="L123" s="25"/>
      <c r="M123" s="14"/>
      <c r="N123" s="14"/>
      <c r="O123" s="14"/>
      <c r="P123" s="23" t="str">
        <f t="array" ref="P123">IF(Q123="","",XLOOKUP(Q123,selector_16,selector_16_ids,""))</f>
        <v/>
      </c>
      <c r="Q123" s="25"/>
      <c r="R123" s="23" t="str">
        <f t="array" ref="R123">IF(S123="","",XLOOKUP(S123,selector_16,selector_16_ids,""))</f>
        <v/>
      </c>
      <c r="S123" s="25"/>
      <c r="T123" s="23" t="str">
        <f t="array" ref="T123">IF(U123="","",XLOOKUP(U123,selector_07,selector_07_ids,""))</f>
        <v/>
      </c>
      <c r="U123" s="25"/>
      <c r="V123" s="14"/>
      <c r="W123" s="14"/>
      <c r="X123" s="23" t="str">
        <f t="array" ref="X123">IF(Y123="","",XLOOKUP(Y123,selector_04,selector_04_ids,""))</f>
        <v/>
      </c>
      <c r="Y123" s="25"/>
      <c r="Z123" s="14"/>
      <c r="AA123" s="27"/>
      <c r="AB123" s="14"/>
    </row>
    <row r="124">
      <c r="A124" s="14"/>
      <c r="B124" s="23" t="str">
        <f>IF($A124="","",'Система'!$B$4)</f>
        <v/>
      </c>
      <c r="C124" s="14"/>
      <c r="D124" s="23" t="str">
        <f t="array" ref="D124">IF(E124="","",XLOOKUP(E124,selector_02,selector_02_ids,""))</f>
        <v/>
      </c>
      <c r="E124" s="25"/>
      <c r="F124" s="23" t="str">
        <f t="array" ref="F124">IF(G124="","",XLOOKUP(G124,selector_12,selector_12_ids,""))</f>
        <v/>
      </c>
      <c r="G124" s="25"/>
      <c r="H124" s="14"/>
      <c r="I124" s="14"/>
      <c r="J124" s="14"/>
      <c r="K124" s="23" t="str">
        <f t="array" ref="K124">IF(L124="","",XLOOKUP(L124,selector_15,selector_15_ids,""))</f>
        <v/>
      </c>
      <c r="L124" s="25"/>
      <c r="M124" s="14"/>
      <c r="N124" s="14"/>
      <c r="O124" s="14"/>
      <c r="P124" s="23" t="str">
        <f t="array" ref="P124">IF(Q124="","",XLOOKUP(Q124,selector_16,selector_16_ids,""))</f>
        <v/>
      </c>
      <c r="Q124" s="25"/>
      <c r="R124" s="23" t="str">
        <f t="array" ref="R124">IF(S124="","",XLOOKUP(S124,selector_16,selector_16_ids,""))</f>
        <v/>
      </c>
      <c r="S124" s="25"/>
      <c r="T124" s="23" t="str">
        <f t="array" ref="T124">IF(U124="","",XLOOKUP(U124,selector_07,selector_07_ids,""))</f>
        <v/>
      </c>
      <c r="U124" s="25"/>
      <c r="V124" s="14"/>
      <c r="W124" s="14"/>
      <c r="X124" s="23" t="str">
        <f t="array" ref="X124">IF(Y124="","",XLOOKUP(Y124,selector_04,selector_04_ids,""))</f>
        <v/>
      </c>
      <c r="Y124" s="25"/>
      <c r="Z124" s="14"/>
      <c r="AA124" s="27"/>
      <c r="AB124" s="14"/>
    </row>
    <row r="125">
      <c r="A125" s="14"/>
      <c r="B125" s="23" t="str">
        <f>IF($A125="","",'Система'!$B$4)</f>
        <v/>
      </c>
      <c r="C125" s="14"/>
      <c r="D125" s="23" t="str">
        <f t="array" ref="D125">IF(E125="","",XLOOKUP(E125,selector_02,selector_02_ids,""))</f>
        <v/>
      </c>
      <c r="E125" s="25"/>
      <c r="F125" s="23" t="str">
        <f t="array" ref="F125">IF(G125="","",XLOOKUP(G125,selector_12,selector_12_ids,""))</f>
        <v/>
      </c>
      <c r="G125" s="25"/>
      <c r="H125" s="14"/>
      <c r="I125" s="14"/>
      <c r="J125" s="14"/>
      <c r="K125" s="23" t="str">
        <f t="array" ref="K125">IF(L125="","",XLOOKUP(L125,selector_15,selector_15_ids,""))</f>
        <v/>
      </c>
      <c r="L125" s="25"/>
      <c r="M125" s="14"/>
      <c r="N125" s="14"/>
      <c r="O125" s="14"/>
      <c r="P125" s="23" t="str">
        <f t="array" ref="P125">IF(Q125="","",XLOOKUP(Q125,selector_16,selector_16_ids,""))</f>
        <v/>
      </c>
      <c r="Q125" s="25"/>
      <c r="R125" s="23" t="str">
        <f t="array" ref="R125">IF(S125="","",XLOOKUP(S125,selector_16,selector_16_ids,""))</f>
        <v/>
      </c>
      <c r="S125" s="25"/>
      <c r="T125" s="23" t="str">
        <f t="array" ref="T125">IF(U125="","",XLOOKUP(U125,selector_07,selector_07_ids,""))</f>
        <v/>
      </c>
      <c r="U125" s="25"/>
      <c r="V125" s="14"/>
      <c r="W125" s="14"/>
      <c r="X125" s="23" t="str">
        <f t="array" ref="X125">IF(Y125="","",XLOOKUP(Y125,selector_04,selector_04_ids,""))</f>
        <v/>
      </c>
      <c r="Y125" s="25"/>
      <c r="Z125" s="14"/>
      <c r="AA125" s="27"/>
      <c r="AB125" s="14"/>
    </row>
    <row r="126">
      <c r="A126" s="14"/>
      <c r="B126" s="23" t="str">
        <f>IF($A126="","",'Система'!$B$4)</f>
        <v/>
      </c>
      <c r="C126" s="14"/>
      <c r="D126" s="23" t="str">
        <f t="array" ref="D126">IF(E126="","",XLOOKUP(E126,selector_02,selector_02_ids,""))</f>
        <v/>
      </c>
      <c r="E126" s="25"/>
      <c r="F126" s="23" t="str">
        <f t="array" ref="F126">IF(G126="","",XLOOKUP(G126,selector_12,selector_12_ids,""))</f>
        <v/>
      </c>
      <c r="G126" s="25"/>
      <c r="H126" s="14"/>
      <c r="I126" s="14"/>
      <c r="J126" s="14"/>
      <c r="K126" s="23" t="str">
        <f t="array" ref="K126">IF(L126="","",XLOOKUP(L126,selector_15,selector_15_ids,""))</f>
        <v/>
      </c>
      <c r="L126" s="25"/>
      <c r="M126" s="14"/>
      <c r="N126" s="14"/>
      <c r="O126" s="14"/>
      <c r="P126" s="23" t="str">
        <f t="array" ref="P126">IF(Q126="","",XLOOKUP(Q126,selector_16,selector_16_ids,""))</f>
        <v/>
      </c>
      <c r="Q126" s="25"/>
      <c r="R126" s="23" t="str">
        <f t="array" ref="R126">IF(S126="","",XLOOKUP(S126,selector_16,selector_16_ids,""))</f>
        <v/>
      </c>
      <c r="S126" s="25"/>
      <c r="T126" s="23" t="str">
        <f t="array" ref="T126">IF(U126="","",XLOOKUP(U126,selector_07,selector_07_ids,""))</f>
        <v/>
      </c>
      <c r="U126" s="25"/>
      <c r="V126" s="14"/>
      <c r="W126" s="14"/>
      <c r="X126" s="23" t="str">
        <f t="array" ref="X126">IF(Y126="","",XLOOKUP(Y126,selector_04,selector_04_ids,""))</f>
        <v/>
      </c>
      <c r="Y126" s="25"/>
      <c r="Z126" s="14"/>
      <c r="AA126" s="27"/>
      <c r="AB126" s="14"/>
    </row>
    <row r="127">
      <c r="A127" s="14"/>
      <c r="B127" s="23" t="str">
        <f>IF($A127="","",'Система'!$B$4)</f>
        <v/>
      </c>
      <c r="C127" s="14"/>
      <c r="D127" s="23" t="str">
        <f t="array" ref="D127">IF(E127="","",XLOOKUP(E127,selector_02,selector_02_ids,""))</f>
        <v/>
      </c>
      <c r="E127" s="25"/>
      <c r="F127" s="23" t="str">
        <f t="array" ref="F127">IF(G127="","",XLOOKUP(G127,selector_12,selector_12_ids,""))</f>
        <v/>
      </c>
      <c r="G127" s="25"/>
      <c r="H127" s="14"/>
      <c r="I127" s="14"/>
      <c r="J127" s="14"/>
      <c r="K127" s="23" t="str">
        <f t="array" ref="K127">IF(L127="","",XLOOKUP(L127,selector_15,selector_15_ids,""))</f>
        <v/>
      </c>
      <c r="L127" s="25"/>
      <c r="M127" s="14"/>
      <c r="N127" s="14"/>
      <c r="O127" s="14"/>
      <c r="P127" s="23" t="str">
        <f t="array" ref="P127">IF(Q127="","",XLOOKUP(Q127,selector_16,selector_16_ids,""))</f>
        <v/>
      </c>
      <c r="Q127" s="25"/>
      <c r="R127" s="23" t="str">
        <f t="array" ref="R127">IF(S127="","",XLOOKUP(S127,selector_16,selector_16_ids,""))</f>
        <v/>
      </c>
      <c r="S127" s="25"/>
      <c r="T127" s="23" t="str">
        <f t="array" ref="T127">IF(U127="","",XLOOKUP(U127,selector_07,selector_07_ids,""))</f>
        <v/>
      </c>
      <c r="U127" s="25"/>
      <c r="V127" s="14"/>
      <c r="W127" s="14"/>
      <c r="X127" s="23" t="str">
        <f t="array" ref="X127">IF(Y127="","",XLOOKUP(Y127,selector_04,selector_04_ids,""))</f>
        <v/>
      </c>
      <c r="Y127" s="25"/>
      <c r="Z127" s="14"/>
      <c r="AA127" s="27"/>
      <c r="AB127" s="14"/>
    </row>
    <row r="128">
      <c r="A128" s="14"/>
      <c r="B128" s="23" t="str">
        <f>IF($A128="","",'Система'!$B$4)</f>
        <v/>
      </c>
      <c r="C128" s="14"/>
      <c r="D128" s="23" t="str">
        <f t="array" ref="D128">IF(E128="","",XLOOKUP(E128,selector_02,selector_02_ids,""))</f>
        <v/>
      </c>
      <c r="E128" s="25"/>
      <c r="F128" s="23" t="str">
        <f t="array" ref="F128">IF(G128="","",XLOOKUP(G128,selector_12,selector_12_ids,""))</f>
        <v/>
      </c>
      <c r="G128" s="25"/>
      <c r="H128" s="14"/>
      <c r="I128" s="14"/>
      <c r="J128" s="14"/>
      <c r="K128" s="23" t="str">
        <f t="array" ref="K128">IF(L128="","",XLOOKUP(L128,selector_15,selector_15_ids,""))</f>
        <v/>
      </c>
      <c r="L128" s="25"/>
      <c r="M128" s="14"/>
      <c r="N128" s="14"/>
      <c r="O128" s="14"/>
      <c r="P128" s="23" t="str">
        <f t="array" ref="P128">IF(Q128="","",XLOOKUP(Q128,selector_16,selector_16_ids,""))</f>
        <v/>
      </c>
      <c r="Q128" s="25"/>
      <c r="R128" s="23" t="str">
        <f t="array" ref="R128">IF(S128="","",XLOOKUP(S128,selector_16,selector_16_ids,""))</f>
        <v/>
      </c>
      <c r="S128" s="25"/>
      <c r="T128" s="23" t="str">
        <f t="array" ref="T128">IF(U128="","",XLOOKUP(U128,selector_07,selector_07_ids,""))</f>
        <v/>
      </c>
      <c r="U128" s="25"/>
      <c r="V128" s="14"/>
      <c r="W128" s="14"/>
      <c r="X128" s="23" t="str">
        <f t="array" ref="X128">IF(Y128="","",XLOOKUP(Y128,selector_04,selector_04_ids,""))</f>
        <v/>
      </c>
      <c r="Y128" s="25"/>
      <c r="Z128" s="14"/>
      <c r="AA128" s="27"/>
      <c r="AB128" s="14"/>
    </row>
    <row r="129">
      <c r="A129" s="14"/>
      <c r="B129" s="23" t="str">
        <f>IF($A129="","",'Система'!$B$4)</f>
        <v/>
      </c>
      <c r="C129" s="14"/>
      <c r="D129" s="23" t="str">
        <f t="array" ref="D129">IF(E129="","",XLOOKUP(E129,selector_02,selector_02_ids,""))</f>
        <v/>
      </c>
      <c r="E129" s="25"/>
      <c r="F129" s="23" t="str">
        <f t="array" ref="F129">IF(G129="","",XLOOKUP(G129,selector_12,selector_12_ids,""))</f>
        <v/>
      </c>
      <c r="G129" s="25"/>
      <c r="H129" s="14"/>
      <c r="I129" s="14"/>
      <c r="J129" s="14"/>
      <c r="K129" s="23" t="str">
        <f t="array" ref="K129">IF(L129="","",XLOOKUP(L129,selector_15,selector_15_ids,""))</f>
        <v/>
      </c>
      <c r="L129" s="25"/>
      <c r="M129" s="14"/>
      <c r="N129" s="14"/>
      <c r="O129" s="14"/>
      <c r="P129" s="23" t="str">
        <f t="array" ref="P129">IF(Q129="","",XLOOKUP(Q129,selector_16,selector_16_ids,""))</f>
        <v/>
      </c>
      <c r="Q129" s="25"/>
      <c r="R129" s="23" t="str">
        <f t="array" ref="R129">IF(S129="","",XLOOKUP(S129,selector_16,selector_16_ids,""))</f>
        <v/>
      </c>
      <c r="S129" s="25"/>
      <c r="T129" s="23" t="str">
        <f t="array" ref="T129">IF(U129="","",XLOOKUP(U129,selector_07,selector_07_ids,""))</f>
        <v/>
      </c>
      <c r="U129" s="25"/>
      <c r="V129" s="14"/>
      <c r="W129" s="14"/>
      <c r="X129" s="23" t="str">
        <f t="array" ref="X129">IF(Y129="","",XLOOKUP(Y129,selector_04,selector_04_ids,""))</f>
        <v/>
      </c>
      <c r="Y129" s="25"/>
      <c r="Z129" s="14"/>
      <c r="AA129" s="27"/>
      <c r="AB129" s="14"/>
    </row>
    <row r="130">
      <c r="A130" s="14"/>
      <c r="B130" s="23" t="str">
        <f>IF($A130="","",'Система'!$B$4)</f>
        <v/>
      </c>
      <c r="C130" s="14"/>
      <c r="D130" s="23" t="str">
        <f t="array" ref="D130">IF(E130="","",XLOOKUP(E130,selector_02,selector_02_ids,""))</f>
        <v/>
      </c>
      <c r="E130" s="25"/>
      <c r="F130" s="23" t="str">
        <f t="array" ref="F130">IF(G130="","",XLOOKUP(G130,selector_12,selector_12_ids,""))</f>
        <v/>
      </c>
      <c r="G130" s="25"/>
      <c r="H130" s="14"/>
      <c r="I130" s="14"/>
      <c r="J130" s="14"/>
      <c r="K130" s="23" t="str">
        <f t="array" ref="K130">IF(L130="","",XLOOKUP(L130,selector_15,selector_15_ids,""))</f>
        <v/>
      </c>
      <c r="L130" s="25"/>
      <c r="M130" s="14"/>
      <c r="N130" s="14"/>
      <c r="O130" s="14"/>
      <c r="P130" s="23" t="str">
        <f t="array" ref="P130">IF(Q130="","",XLOOKUP(Q130,selector_16,selector_16_ids,""))</f>
        <v/>
      </c>
      <c r="Q130" s="25"/>
      <c r="R130" s="23" t="str">
        <f t="array" ref="R130">IF(S130="","",XLOOKUP(S130,selector_16,selector_16_ids,""))</f>
        <v/>
      </c>
      <c r="S130" s="25"/>
      <c r="T130" s="23" t="str">
        <f t="array" ref="T130">IF(U130="","",XLOOKUP(U130,selector_07,selector_07_ids,""))</f>
        <v/>
      </c>
      <c r="U130" s="25"/>
      <c r="V130" s="14"/>
      <c r="W130" s="14"/>
      <c r="X130" s="23" t="str">
        <f t="array" ref="X130">IF(Y130="","",XLOOKUP(Y130,selector_04,selector_04_ids,""))</f>
        <v/>
      </c>
      <c r="Y130" s="25"/>
      <c r="Z130" s="14"/>
      <c r="AA130" s="27"/>
      <c r="AB130" s="14"/>
    </row>
    <row r="131">
      <c r="A131" s="14"/>
      <c r="B131" s="23" t="str">
        <f>IF($A131="","",'Система'!$B$4)</f>
        <v/>
      </c>
      <c r="C131" s="14"/>
      <c r="D131" s="23" t="str">
        <f t="array" ref="D131">IF(E131="","",XLOOKUP(E131,selector_02,selector_02_ids,""))</f>
        <v/>
      </c>
      <c r="E131" s="25"/>
      <c r="F131" s="23" t="str">
        <f t="array" ref="F131">IF(G131="","",XLOOKUP(G131,selector_12,selector_12_ids,""))</f>
        <v/>
      </c>
      <c r="G131" s="25"/>
      <c r="H131" s="14"/>
      <c r="I131" s="14"/>
      <c r="J131" s="14"/>
      <c r="K131" s="23" t="str">
        <f t="array" ref="K131">IF(L131="","",XLOOKUP(L131,selector_15,selector_15_ids,""))</f>
        <v/>
      </c>
      <c r="L131" s="25"/>
      <c r="M131" s="14"/>
      <c r="N131" s="14"/>
      <c r="O131" s="14"/>
      <c r="P131" s="23" t="str">
        <f t="array" ref="P131">IF(Q131="","",XLOOKUP(Q131,selector_16,selector_16_ids,""))</f>
        <v/>
      </c>
      <c r="Q131" s="25"/>
      <c r="R131" s="23" t="str">
        <f t="array" ref="R131">IF(S131="","",XLOOKUP(S131,selector_16,selector_16_ids,""))</f>
        <v/>
      </c>
      <c r="S131" s="25"/>
      <c r="T131" s="23" t="str">
        <f t="array" ref="T131">IF(U131="","",XLOOKUP(U131,selector_07,selector_07_ids,""))</f>
        <v/>
      </c>
      <c r="U131" s="25"/>
      <c r="V131" s="14"/>
      <c r="W131" s="14"/>
      <c r="X131" s="23" t="str">
        <f t="array" ref="X131">IF(Y131="","",XLOOKUP(Y131,selector_04,selector_04_ids,""))</f>
        <v/>
      </c>
      <c r="Y131" s="25"/>
      <c r="Z131" s="14"/>
      <c r="AA131" s="27"/>
      <c r="AB131" s="14"/>
    </row>
    <row r="132">
      <c r="A132" s="14"/>
      <c r="B132" s="23" t="str">
        <f>IF($A132="","",'Система'!$B$4)</f>
        <v/>
      </c>
      <c r="C132" s="14"/>
      <c r="D132" s="23" t="str">
        <f t="array" ref="D132">IF(E132="","",XLOOKUP(E132,selector_02,selector_02_ids,""))</f>
        <v/>
      </c>
      <c r="E132" s="25"/>
      <c r="F132" s="23" t="str">
        <f t="array" ref="F132">IF(G132="","",XLOOKUP(G132,selector_12,selector_12_ids,""))</f>
        <v/>
      </c>
      <c r="G132" s="25"/>
      <c r="H132" s="14"/>
      <c r="I132" s="14"/>
      <c r="J132" s="14"/>
      <c r="K132" s="23" t="str">
        <f t="array" ref="K132">IF(L132="","",XLOOKUP(L132,selector_15,selector_15_ids,""))</f>
        <v/>
      </c>
      <c r="L132" s="25"/>
      <c r="M132" s="14"/>
      <c r="N132" s="14"/>
      <c r="O132" s="14"/>
      <c r="P132" s="23" t="str">
        <f t="array" ref="P132">IF(Q132="","",XLOOKUP(Q132,selector_16,selector_16_ids,""))</f>
        <v/>
      </c>
      <c r="Q132" s="25"/>
      <c r="R132" s="23" t="str">
        <f t="array" ref="R132">IF(S132="","",XLOOKUP(S132,selector_16,selector_16_ids,""))</f>
        <v/>
      </c>
      <c r="S132" s="25"/>
      <c r="T132" s="23" t="str">
        <f t="array" ref="T132">IF(U132="","",XLOOKUP(U132,selector_07,selector_07_ids,""))</f>
        <v/>
      </c>
      <c r="U132" s="25"/>
      <c r="V132" s="14"/>
      <c r="W132" s="14"/>
      <c r="X132" s="23" t="str">
        <f t="array" ref="X132">IF(Y132="","",XLOOKUP(Y132,selector_04,selector_04_ids,""))</f>
        <v/>
      </c>
      <c r="Y132" s="25"/>
      <c r="Z132" s="14"/>
      <c r="AA132" s="27"/>
      <c r="AB132" s="14"/>
    </row>
    <row r="133">
      <c r="A133" s="14"/>
      <c r="B133" s="23" t="str">
        <f>IF($A133="","",'Система'!$B$4)</f>
        <v/>
      </c>
      <c r="C133" s="14"/>
      <c r="D133" s="23" t="str">
        <f t="array" ref="D133">IF(E133="","",XLOOKUP(E133,selector_02,selector_02_ids,""))</f>
        <v/>
      </c>
      <c r="E133" s="25"/>
      <c r="F133" s="23" t="str">
        <f t="array" ref="F133">IF(G133="","",XLOOKUP(G133,selector_12,selector_12_ids,""))</f>
        <v/>
      </c>
      <c r="G133" s="25"/>
      <c r="H133" s="14"/>
      <c r="I133" s="14"/>
      <c r="J133" s="14"/>
      <c r="K133" s="23" t="str">
        <f t="array" ref="K133">IF(L133="","",XLOOKUP(L133,selector_15,selector_15_ids,""))</f>
        <v/>
      </c>
      <c r="L133" s="25"/>
      <c r="M133" s="14"/>
      <c r="N133" s="14"/>
      <c r="O133" s="14"/>
      <c r="P133" s="23" t="str">
        <f t="array" ref="P133">IF(Q133="","",XLOOKUP(Q133,selector_16,selector_16_ids,""))</f>
        <v/>
      </c>
      <c r="Q133" s="25"/>
      <c r="R133" s="23" t="str">
        <f t="array" ref="R133">IF(S133="","",XLOOKUP(S133,selector_16,selector_16_ids,""))</f>
        <v/>
      </c>
      <c r="S133" s="25"/>
      <c r="T133" s="23" t="str">
        <f t="array" ref="T133">IF(U133="","",XLOOKUP(U133,selector_07,selector_07_ids,""))</f>
        <v/>
      </c>
      <c r="U133" s="25"/>
      <c r="V133" s="14"/>
      <c r="W133" s="14"/>
      <c r="X133" s="23" t="str">
        <f t="array" ref="X133">IF(Y133="","",XLOOKUP(Y133,selector_04,selector_04_ids,""))</f>
        <v/>
      </c>
      <c r="Y133" s="25"/>
      <c r="Z133" s="14"/>
      <c r="AA133" s="27"/>
      <c r="AB133" s="14"/>
    </row>
    <row r="134">
      <c r="A134" s="14"/>
      <c r="B134" s="23" t="str">
        <f>IF($A134="","",'Система'!$B$4)</f>
        <v/>
      </c>
      <c r="C134" s="14"/>
      <c r="D134" s="23" t="str">
        <f t="array" ref="D134">IF(E134="","",XLOOKUP(E134,selector_02,selector_02_ids,""))</f>
        <v/>
      </c>
      <c r="E134" s="25"/>
      <c r="F134" s="23" t="str">
        <f t="array" ref="F134">IF(G134="","",XLOOKUP(G134,selector_12,selector_12_ids,""))</f>
        <v/>
      </c>
      <c r="G134" s="25"/>
      <c r="H134" s="14"/>
      <c r="I134" s="14"/>
      <c r="J134" s="14"/>
      <c r="K134" s="23" t="str">
        <f t="array" ref="K134">IF(L134="","",XLOOKUP(L134,selector_15,selector_15_ids,""))</f>
        <v/>
      </c>
      <c r="L134" s="25"/>
      <c r="M134" s="14"/>
      <c r="N134" s="14"/>
      <c r="O134" s="14"/>
      <c r="P134" s="23" t="str">
        <f t="array" ref="P134">IF(Q134="","",XLOOKUP(Q134,selector_16,selector_16_ids,""))</f>
        <v/>
      </c>
      <c r="Q134" s="25"/>
      <c r="R134" s="23" t="str">
        <f t="array" ref="R134">IF(S134="","",XLOOKUP(S134,selector_16,selector_16_ids,""))</f>
        <v/>
      </c>
      <c r="S134" s="25"/>
      <c r="T134" s="23" t="str">
        <f t="array" ref="T134">IF(U134="","",XLOOKUP(U134,selector_07,selector_07_ids,""))</f>
        <v/>
      </c>
      <c r="U134" s="25"/>
      <c r="V134" s="14"/>
      <c r="W134" s="14"/>
      <c r="X134" s="23" t="str">
        <f t="array" ref="X134">IF(Y134="","",XLOOKUP(Y134,selector_04,selector_04_ids,""))</f>
        <v/>
      </c>
      <c r="Y134" s="25"/>
      <c r="Z134" s="14"/>
      <c r="AA134" s="27"/>
      <c r="AB134" s="14"/>
    </row>
    <row r="135">
      <c r="A135" s="14"/>
      <c r="B135" s="23" t="str">
        <f>IF($A135="","",'Система'!$B$4)</f>
        <v/>
      </c>
      <c r="C135" s="14"/>
      <c r="D135" s="23" t="str">
        <f t="array" ref="D135">IF(E135="","",XLOOKUP(E135,selector_02,selector_02_ids,""))</f>
        <v/>
      </c>
      <c r="E135" s="25"/>
      <c r="F135" s="23" t="str">
        <f t="array" ref="F135">IF(G135="","",XLOOKUP(G135,selector_12,selector_12_ids,""))</f>
        <v/>
      </c>
      <c r="G135" s="25"/>
      <c r="H135" s="14"/>
      <c r="I135" s="14"/>
      <c r="J135" s="14"/>
      <c r="K135" s="23" t="str">
        <f t="array" ref="K135">IF(L135="","",XLOOKUP(L135,selector_15,selector_15_ids,""))</f>
        <v/>
      </c>
      <c r="L135" s="25"/>
      <c r="M135" s="14"/>
      <c r="N135" s="14"/>
      <c r="O135" s="14"/>
      <c r="P135" s="23" t="str">
        <f t="array" ref="P135">IF(Q135="","",XLOOKUP(Q135,selector_16,selector_16_ids,""))</f>
        <v/>
      </c>
      <c r="Q135" s="25"/>
      <c r="R135" s="23" t="str">
        <f t="array" ref="R135">IF(S135="","",XLOOKUP(S135,selector_16,selector_16_ids,""))</f>
        <v/>
      </c>
      <c r="S135" s="25"/>
      <c r="T135" s="23" t="str">
        <f t="array" ref="T135">IF(U135="","",XLOOKUP(U135,selector_07,selector_07_ids,""))</f>
        <v/>
      </c>
      <c r="U135" s="25"/>
      <c r="V135" s="14"/>
      <c r="W135" s="14"/>
      <c r="X135" s="23" t="str">
        <f t="array" ref="X135">IF(Y135="","",XLOOKUP(Y135,selector_04,selector_04_ids,""))</f>
        <v/>
      </c>
      <c r="Y135" s="25"/>
      <c r="Z135" s="14"/>
      <c r="AA135" s="27"/>
      <c r="AB135" s="14"/>
    </row>
    <row r="136">
      <c r="A136" s="14"/>
      <c r="B136" s="23" t="str">
        <f>IF($A136="","",'Система'!$B$4)</f>
        <v/>
      </c>
      <c r="C136" s="14"/>
      <c r="D136" s="23" t="str">
        <f t="array" ref="D136">IF(E136="","",XLOOKUP(E136,selector_02,selector_02_ids,""))</f>
        <v/>
      </c>
      <c r="E136" s="25"/>
      <c r="F136" s="23" t="str">
        <f t="array" ref="F136">IF(G136="","",XLOOKUP(G136,selector_12,selector_12_ids,""))</f>
        <v/>
      </c>
      <c r="G136" s="25"/>
      <c r="H136" s="14"/>
      <c r="I136" s="14"/>
      <c r="J136" s="14"/>
      <c r="K136" s="23" t="str">
        <f t="array" ref="K136">IF(L136="","",XLOOKUP(L136,selector_15,selector_15_ids,""))</f>
        <v/>
      </c>
      <c r="L136" s="25"/>
      <c r="M136" s="14"/>
      <c r="N136" s="14"/>
      <c r="O136" s="14"/>
      <c r="P136" s="23" t="str">
        <f t="array" ref="P136">IF(Q136="","",XLOOKUP(Q136,selector_16,selector_16_ids,""))</f>
        <v/>
      </c>
      <c r="Q136" s="25"/>
      <c r="R136" s="23" t="str">
        <f t="array" ref="R136">IF(S136="","",XLOOKUP(S136,selector_16,selector_16_ids,""))</f>
        <v/>
      </c>
      <c r="S136" s="25"/>
      <c r="T136" s="23" t="str">
        <f t="array" ref="T136">IF(U136="","",XLOOKUP(U136,selector_07,selector_07_ids,""))</f>
        <v/>
      </c>
      <c r="U136" s="25"/>
      <c r="V136" s="14"/>
      <c r="W136" s="14"/>
      <c r="X136" s="23" t="str">
        <f t="array" ref="X136">IF(Y136="","",XLOOKUP(Y136,selector_04,selector_04_ids,""))</f>
        <v/>
      </c>
      <c r="Y136" s="25"/>
      <c r="Z136" s="14"/>
      <c r="AA136" s="27"/>
      <c r="AB136" s="14"/>
    </row>
    <row r="137">
      <c r="A137" s="14"/>
      <c r="B137" s="23" t="str">
        <f>IF($A137="","",'Система'!$B$4)</f>
        <v/>
      </c>
      <c r="C137" s="14"/>
      <c r="D137" s="23" t="str">
        <f t="array" ref="D137">IF(E137="","",XLOOKUP(E137,selector_02,selector_02_ids,""))</f>
        <v/>
      </c>
      <c r="E137" s="25"/>
      <c r="F137" s="23" t="str">
        <f t="array" ref="F137">IF(G137="","",XLOOKUP(G137,selector_12,selector_12_ids,""))</f>
        <v/>
      </c>
      <c r="G137" s="25"/>
      <c r="H137" s="14"/>
      <c r="I137" s="14"/>
      <c r="J137" s="14"/>
      <c r="K137" s="23" t="str">
        <f t="array" ref="K137">IF(L137="","",XLOOKUP(L137,selector_15,selector_15_ids,""))</f>
        <v/>
      </c>
      <c r="L137" s="25"/>
      <c r="M137" s="14"/>
      <c r="N137" s="14"/>
      <c r="O137" s="14"/>
      <c r="P137" s="23" t="str">
        <f t="array" ref="P137">IF(Q137="","",XLOOKUP(Q137,selector_16,selector_16_ids,""))</f>
        <v/>
      </c>
      <c r="Q137" s="25"/>
      <c r="R137" s="23" t="str">
        <f t="array" ref="R137">IF(S137="","",XLOOKUP(S137,selector_16,selector_16_ids,""))</f>
        <v/>
      </c>
      <c r="S137" s="25"/>
      <c r="T137" s="23" t="str">
        <f t="array" ref="T137">IF(U137="","",XLOOKUP(U137,selector_07,selector_07_ids,""))</f>
        <v/>
      </c>
      <c r="U137" s="25"/>
      <c r="V137" s="14"/>
      <c r="W137" s="14"/>
      <c r="X137" s="23" t="str">
        <f t="array" ref="X137">IF(Y137="","",XLOOKUP(Y137,selector_04,selector_04_ids,""))</f>
        <v/>
      </c>
      <c r="Y137" s="25"/>
      <c r="Z137" s="14"/>
      <c r="AA137" s="27"/>
      <c r="AB137" s="14"/>
    </row>
    <row r="138">
      <c r="A138" s="14"/>
      <c r="B138" s="23" t="str">
        <f>IF($A138="","",'Система'!$B$4)</f>
        <v/>
      </c>
      <c r="C138" s="14"/>
      <c r="D138" s="23" t="str">
        <f t="array" ref="D138">IF(E138="","",XLOOKUP(E138,selector_02,selector_02_ids,""))</f>
        <v/>
      </c>
      <c r="E138" s="25"/>
      <c r="F138" s="23" t="str">
        <f t="array" ref="F138">IF(G138="","",XLOOKUP(G138,selector_12,selector_12_ids,""))</f>
        <v/>
      </c>
      <c r="G138" s="25"/>
      <c r="H138" s="14"/>
      <c r="I138" s="14"/>
      <c r="J138" s="14"/>
      <c r="K138" s="23" t="str">
        <f t="array" ref="K138">IF(L138="","",XLOOKUP(L138,selector_15,selector_15_ids,""))</f>
        <v/>
      </c>
      <c r="L138" s="25"/>
      <c r="M138" s="14"/>
      <c r="N138" s="14"/>
      <c r="O138" s="14"/>
      <c r="P138" s="23" t="str">
        <f t="array" ref="P138">IF(Q138="","",XLOOKUP(Q138,selector_16,selector_16_ids,""))</f>
        <v/>
      </c>
      <c r="Q138" s="25"/>
      <c r="R138" s="23" t="str">
        <f t="array" ref="R138">IF(S138="","",XLOOKUP(S138,selector_16,selector_16_ids,""))</f>
        <v/>
      </c>
      <c r="S138" s="25"/>
      <c r="T138" s="23" t="str">
        <f t="array" ref="T138">IF(U138="","",XLOOKUP(U138,selector_07,selector_07_ids,""))</f>
        <v/>
      </c>
      <c r="U138" s="25"/>
      <c r="V138" s="14"/>
      <c r="W138" s="14"/>
      <c r="X138" s="23" t="str">
        <f t="array" ref="X138">IF(Y138="","",XLOOKUP(Y138,selector_04,selector_04_ids,""))</f>
        <v/>
      </c>
      <c r="Y138" s="25"/>
      <c r="Z138" s="14"/>
      <c r="AA138" s="27"/>
      <c r="AB138" s="14"/>
    </row>
    <row r="139">
      <c r="A139" s="14"/>
      <c r="B139" s="23" t="str">
        <f>IF($A139="","",'Система'!$B$4)</f>
        <v/>
      </c>
      <c r="C139" s="14"/>
      <c r="D139" s="23" t="str">
        <f t="array" ref="D139">IF(E139="","",XLOOKUP(E139,selector_02,selector_02_ids,""))</f>
        <v/>
      </c>
      <c r="E139" s="25"/>
      <c r="F139" s="23" t="str">
        <f t="array" ref="F139">IF(G139="","",XLOOKUP(G139,selector_12,selector_12_ids,""))</f>
        <v/>
      </c>
      <c r="G139" s="25"/>
      <c r="H139" s="14"/>
      <c r="I139" s="14"/>
      <c r="J139" s="14"/>
      <c r="K139" s="23" t="str">
        <f t="array" ref="K139">IF(L139="","",XLOOKUP(L139,selector_15,selector_15_ids,""))</f>
        <v/>
      </c>
      <c r="L139" s="25"/>
      <c r="M139" s="14"/>
      <c r="N139" s="14"/>
      <c r="O139" s="14"/>
      <c r="P139" s="23" t="str">
        <f t="array" ref="P139">IF(Q139="","",XLOOKUP(Q139,selector_16,selector_16_ids,""))</f>
        <v/>
      </c>
      <c r="Q139" s="25"/>
      <c r="R139" s="23" t="str">
        <f t="array" ref="R139">IF(S139="","",XLOOKUP(S139,selector_16,selector_16_ids,""))</f>
        <v/>
      </c>
      <c r="S139" s="25"/>
      <c r="T139" s="23" t="str">
        <f t="array" ref="T139">IF(U139="","",XLOOKUP(U139,selector_07,selector_07_ids,""))</f>
        <v/>
      </c>
      <c r="U139" s="25"/>
      <c r="V139" s="14"/>
      <c r="W139" s="14"/>
      <c r="X139" s="23" t="str">
        <f t="array" ref="X139">IF(Y139="","",XLOOKUP(Y139,selector_04,selector_04_ids,""))</f>
        <v/>
      </c>
      <c r="Y139" s="25"/>
      <c r="Z139" s="14"/>
      <c r="AA139" s="27"/>
      <c r="AB139" s="14"/>
    </row>
    <row r="140">
      <c r="A140" s="14"/>
      <c r="B140" s="23" t="str">
        <f>IF($A140="","",'Система'!$B$4)</f>
        <v/>
      </c>
      <c r="C140" s="14"/>
      <c r="D140" s="23" t="str">
        <f t="array" ref="D140">IF(E140="","",XLOOKUP(E140,selector_02,selector_02_ids,""))</f>
        <v/>
      </c>
      <c r="E140" s="25"/>
      <c r="F140" s="23" t="str">
        <f t="array" ref="F140">IF(G140="","",XLOOKUP(G140,selector_12,selector_12_ids,""))</f>
        <v/>
      </c>
      <c r="G140" s="25"/>
      <c r="H140" s="14"/>
      <c r="I140" s="14"/>
      <c r="J140" s="14"/>
      <c r="K140" s="23" t="str">
        <f t="array" ref="K140">IF(L140="","",XLOOKUP(L140,selector_15,selector_15_ids,""))</f>
        <v/>
      </c>
      <c r="L140" s="25"/>
      <c r="M140" s="14"/>
      <c r="N140" s="14"/>
      <c r="O140" s="14"/>
      <c r="P140" s="23" t="str">
        <f t="array" ref="P140">IF(Q140="","",XLOOKUP(Q140,selector_16,selector_16_ids,""))</f>
        <v/>
      </c>
      <c r="Q140" s="25"/>
      <c r="R140" s="23" t="str">
        <f t="array" ref="R140">IF(S140="","",XLOOKUP(S140,selector_16,selector_16_ids,""))</f>
        <v/>
      </c>
      <c r="S140" s="25"/>
      <c r="T140" s="23" t="str">
        <f t="array" ref="T140">IF(U140="","",XLOOKUP(U140,selector_07,selector_07_ids,""))</f>
        <v/>
      </c>
      <c r="U140" s="25"/>
      <c r="V140" s="14"/>
      <c r="W140" s="14"/>
      <c r="X140" s="23" t="str">
        <f t="array" ref="X140">IF(Y140="","",XLOOKUP(Y140,selector_04,selector_04_ids,""))</f>
        <v/>
      </c>
      <c r="Y140" s="25"/>
      <c r="Z140" s="14"/>
      <c r="AA140" s="27"/>
      <c r="AB140" s="14"/>
    </row>
    <row r="141">
      <c r="A141" s="14"/>
      <c r="B141" s="23" t="str">
        <f>IF($A141="","",'Система'!$B$4)</f>
        <v/>
      </c>
      <c r="C141" s="14"/>
      <c r="D141" s="23" t="str">
        <f t="array" ref="D141">IF(E141="","",XLOOKUP(E141,selector_02,selector_02_ids,""))</f>
        <v/>
      </c>
      <c r="E141" s="25"/>
      <c r="F141" s="23" t="str">
        <f t="array" ref="F141">IF(G141="","",XLOOKUP(G141,selector_12,selector_12_ids,""))</f>
        <v/>
      </c>
      <c r="G141" s="25"/>
      <c r="H141" s="14"/>
      <c r="I141" s="14"/>
      <c r="J141" s="14"/>
      <c r="K141" s="23" t="str">
        <f t="array" ref="K141">IF(L141="","",XLOOKUP(L141,selector_15,selector_15_ids,""))</f>
        <v/>
      </c>
      <c r="L141" s="25"/>
      <c r="M141" s="14"/>
      <c r="N141" s="14"/>
      <c r="O141" s="14"/>
      <c r="P141" s="23" t="str">
        <f t="array" ref="P141">IF(Q141="","",XLOOKUP(Q141,selector_16,selector_16_ids,""))</f>
        <v/>
      </c>
      <c r="Q141" s="25"/>
      <c r="R141" s="23" t="str">
        <f t="array" ref="R141">IF(S141="","",XLOOKUP(S141,selector_16,selector_16_ids,""))</f>
        <v/>
      </c>
      <c r="S141" s="25"/>
      <c r="T141" s="23" t="str">
        <f t="array" ref="T141">IF(U141="","",XLOOKUP(U141,selector_07,selector_07_ids,""))</f>
        <v/>
      </c>
      <c r="U141" s="25"/>
      <c r="V141" s="14"/>
      <c r="W141" s="14"/>
      <c r="X141" s="23" t="str">
        <f t="array" ref="X141">IF(Y141="","",XLOOKUP(Y141,selector_04,selector_04_ids,""))</f>
        <v/>
      </c>
      <c r="Y141" s="25"/>
      <c r="Z141" s="14"/>
      <c r="AA141" s="27"/>
      <c r="AB141" s="14"/>
    </row>
    <row r="142">
      <c r="A142" s="14"/>
      <c r="B142" s="23" t="str">
        <f>IF($A142="","",'Система'!$B$4)</f>
        <v/>
      </c>
      <c r="C142" s="14"/>
      <c r="D142" s="23" t="str">
        <f t="array" ref="D142">IF(E142="","",XLOOKUP(E142,selector_02,selector_02_ids,""))</f>
        <v/>
      </c>
      <c r="E142" s="25"/>
      <c r="F142" s="23" t="str">
        <f t="array" ref="F142">IF(G142="","",XLOOKUP(G142,selector_12,selector_12_ids,""))</f>
        <v/>
      </c>
      <c r="G142" s="25"/>
      <c r="H142" s="14"/>
      <c r="I142" s="14"/>
      <c r="J142" s="14"/>
      <c r="K142" s="23" t="str">
        <f t="array" ref="K142">IF(L142="","",XLOOKUP(L142,selector_15,selector_15_ids,""))</f>
        <v/>
      </c>
      <c r="L142" s="25"/>
      <c r="M142" s="14"/>
      <c r="N142" s="14"/>
      <c r="O142" s="14"/>
      <c r="P142" s="23" t="str">
        <f t="array" ref="P142">IF(Q142="","",XLOOKUP(Q142,selector_16,selector_16_ids,""))</f>
        <v/>
      </c>
      <c r="Q142" s="25"/>
      <c r="R142" s="23" t="str">
        <f t="array" ref="R142">IF(S142="","",XLOOKUP(S142,selector_16,selector_16_ids,""))</f>
        <v/>
      </c>
      <c r="S142" s="25"/>
      <c r="T142" s="23" t="str">
        <f t="array" ref="T142">IF(U142="","",XLOOKUP(U142,selector_07,selector_07_ids,""))</f>
        <v/>
      </c>
      <c r="U142" s="25"/>
      <c r="V142" s="14"/>
      <c r="W142" s="14"/>
      <c r="X142" s="23" t="str">
        <f t="array" ref="X142">IF(Y142="","",XLOOKUP(Y142,selector_04,selector_04_ids,""))</f>
        <v/>
      </c>
      <c r="Y142" s="25"/>
      <c r="Z142" s="14"/>
      <c r="AA142" s="27"/>
      <c r="AB142" s="14"/>
    </row>
    <row r="143">
      <c r="A143" s="14"/>
      <c r="B143" s="23" t="str">
        <f>IF($A143="","",'Система'!$B$4)</f>
        <v/>
      </c>
      <c r="C143" s="14"/>
      <c r="D143" s="23" t="str">
        <f t="array" ref="D143">IF(E143="","",XLOOKUP(E143,selector_02,selector_02_ids,""))</f>
        <v/>
      </c>
      <c r="E143" s="25"/>
      <c r="F143" s="23" t="str">
        <f t="array" ref="F143">IF(G143="","",XLOOKUP(G143,selector_12,selector_12_ids,""))</f>
        <v/>
      </c>
      <c r="G143" s="25"/>
      <c r="H143" s="14"/>
      <c r="I143" s="14"/>
      <c r="J143" s="14"/>
      <c r="K143" s="23" t="str">
        <f t="array" ref="K143">IF(L143="","",XLOOKUP(L143,selector_15,selector_15_ids,""))</f>
        <v/>
      </c>
      <c r="L143" s="25"/>
      <c r="M143" s="14"/>
      <c r="N143" s="14"/>
      <c r="O143" s="14"/>
      <c r="P143" s="23" t="str">
        <f t="array" ref="P143">IF(Q143="","",XLOOKUP(Q143,selector_16,selector_16_ids,""))</f>
        <v/>
      </c>
      <c r="Q143" s="25"/>
      <c r="R143" s="23" t="str">
        <f t="array" ref="R143">IF(S143="","",XLOOKUP(S143,selector_16,selector_16_ids,""))</f>
        <v/>
      </c>
      <c r="S143" s="25"/>
      <c r="T143" s="23" t="str">
        <f t="array" ref="T143">IF(U143="","",XLOOKUP(U143,selector_07,selector_07_ids,""))</f>
        <v/>
      </c>
      <c r="U143" s="25"/>
      <c r="V143" s="14"/>
      <c r="W143" s="14"/>
      <c r="X143" s="23" t="str">
        <f t="array" ref="X143">IF(Y143="","",XLOOKUP(Y143,selector_04,selector_04_ids,""))</f>
        <v/>
      </c>
      <c r="Y143" s="25"/>
      <c r="Z143" s="14"/>
      <c r="AA143" s="27"/>
      <c r="AB143" s="14"/>
    </row>
    <row r="144">
      <c r="A144" s="14"/>
      <c r="B144" s="23" t="str">
        <f>IF($A144="","",'Система'!$B$4)</f>
        <v/>
      </c>
      <c r="C144" s="14"/>
      <c r="D144" s="23" t="str">
        <f t="array" ref="D144">IF(E144="","",XLOOKUP(E144,selector_02,selector_02_ids,""))</f>
        <v/>
      </c>
      <c r="E144" s="25"/>
      <c r="F144" s="23" t="str">
        <f t="array" ref="F144">IF(G144="","",XLOOKUP(G144,selector_12,selector_12_ids,""))</f>
        <v/>
      </c>
      <c r="G144" s="25"/>
      <c r="H144" s="14"/>
      <c r="I144" s="14"/>
      <c r="J144" s="14"/>
      <c r="K144" s="23" t="str">
        <f t="array" ref="K144">IF(L144="","",XLOOKUP(L144,selector_15,selector_15_ids,""))</f>
        <v/>
      </c>
      <c r="L144" s="25"/>
      <c r="M144" s="14"/>
      <c r="N144" s="14"/>
      <c r="O144" s="14"/>
      <c r="P144" s="23" t="str">
        <f t="array" ref="P144">IF(Q144="","",XLOOKUP(Q144,selector_16,selector_16_ids,""))</f>
        <v/>
      </c>
      <c r="Q144" s="25"/>
      <c r="R144" s="23" t="str">
        <f t="array" ref="R144">IF(S144="","",XLOOKUP(S144,selector_16,selector_16_ids,""))</f>
        <v/>
      </c>
      <c r="S144" s="25"/>
      <c r="T144" s="23" t="str">
        <f t="array" ref="T144">IF(U144="","",XLOOKUP(U144,selector_07,selector_07_ids,""))</f>
        <v/>
      </c>
      <c r="U144" s="25"/>
      <c r="V144" s="14"/>
      <c r="W144" s="14"/>
      <c r="X144" s="23" t="str">
        <f t="array" ref="X144">IF(Y144="","",XLOOKUP(Y144,selector_04,selector_04_ids,""))</f>
        <v/>
      </c>
      <c r="Y144" s="25"/>
      <c r="Z144" s="14"/>
      <c r="AA144" s="27"/>
      <c r="AB144" s="14"/>
    </row>
    <row r="145">
      <c r="A145" s="14"/>
      <c r="B145" s="23" t="str">
        <f>IF($A145="","",'Система'!$B$4)</f>
        <v/>
      </c>
      <c r="C145" s="14"/>
      <c r="D145" s="23" t="str">
        <f t="array" ref="D145">IF(E145="","",XLOOKUP(E145,selector_02,selector_02_ids,""))</f>
        <v/>
      </c>
      <c r="E145" s="25"/>
      <c r="F145" s="23" t="str">
        <f t="array" ref="F145">IF(G145="","",XLOOKUP(G145,selector_12,selector_12_ids,""))</f>
        <v/>
      </c>
      <c r="G145" s="25"/>
      <c r="H145" s="14"/>
      <c r="I145" s="14"/>
      <c r="J145" s="14"/>
      <c r="K145" s="23" t="str">
        <f t="array" ref="K145">IF(L145="","",XLOOKUP(L145,selector_15,selector_15_ids,""))</f>
        <v/>
      </c>
      <c r="L145" s="25"/>
      <c r="M145" s="14"/>
      <c r="N145" s="14"/>
      <c r="O145" s="14"/>
      <c r="P145" s="23" t="str">
        <f t="array" ref="P145">IF(Q145="","",XLOOKUP(Q145,selector_16,selector_16_ids,""))</f>
        <v/>
      </c>
      <c r="Q145" s="25"/>
      <c r="R145" s="23" t="str">
        <f t="array" ref="R145">IF(S145="","",XLOOKUP(S145,selector_16,selector_16_ids,""))</f>
        <v/>
      </c>
      <c r="S145" s="25"/>
      <c r="T145" s="23" t="str">
        <f t="array" ref="T145">IF(U145="","",XLOOKUP(U145,selector_07,selector_07_ids,""))</f>
        <v/>
      </c>
      <c r="U145" s="25"/>
      <c r="V145" s="14"/>
      <c r="W145" s="14"/>
      <c r="X145" s="23" t="str">
        <f t="array" ref="X145">IF(Y145="","",XLOOKUP(Y145,selector_04,selector_04_ids,""))</f>
        <v/>
      </c>
      <c r="Y145" s="25"/>
      <c r="Z145" s="14"/>
      <c r="AA145" s="27"/>
      <c r="AB145" s="14"/>
    </row>
    <row r="146">
      <c r="A146" s="14"/>
      <c r="B146" s="23" t="str">
        <f>IF($A146="","",'Система'!$B$4)</f>
        <v/>
      </c>
      <c r="C146" s="14"/>
      <c r="D146" s="23" t="str">
        <f t="array" ref="D146">IF(E146="","",XLOOKUP(E146,selector_02,selector_02_ids,""))</f>
        <v/>
      </c>
      <c r="E146" s="25"/>
      <c r="F146" s="23" t="str">
        <f t="array" ref="F146">IF(G146="","",XLOOKUP(G146,selector_12,selector_12_ids,""))</f>
        <v/>
      </c>
      <c r="G146" s="25"/>
      <c r="H146" s="14"/>
      <c r="I146" s="14"/>
      <c r="J146" s="14"/>
      <c r="K146" s="23" t="str">
        <f t="array" ref="K146">IF(L146="","",XLOOKUP(L146,selector_15,selector_15_ids,""))</f>
        <v/>
      </c>
      <c r="L146" s="25"/>
      <c r="M146" s="14"/>
      <c r="N146" s="14"/>
      <c r="O146" s="14"/>
      <c r="P146" s="23" t="str">
        <f t="array" ref="P146">IF(Q146="","",XLOOKUP(Q146,selector_16,selector_16_ids,""))</f>
        <v/>
      </c>
      <c r="Q146" s="25"/>
      <c r="R146" s="23" t="str">
        <f t="array" ref="R146">IF(S146="","",XLOOKUP(S146,selector_16,selector_16_ids,""))</f>
        <v/>
      </c>
      <c r="S146" s="25"/>
      <c r="T146" s="23" t="str">
        <f t="array" ref="T146">IF(U146="","",XLOOKUP(U146,selector_07,selector_07_ids,""))</f>
        <v/>
      </c>
      <c r="U146" s="25"/>
      <c r="V146" s="14"/>
      <c r="W146" s="14"/>
      <c r="X146" s="23" t="str">
        <f t="array" ref="X146">IF(Y146="","",XLOOKUP(Y146,selector_04,selector_04_ids,""))</f>
        <v/>
      </c>
      <c r="Y146" s="25"/>
      <c r="Z146" s="14"/>
      <c r="AA146" s="27"/>
      <c r="AB146" s="14"/>
    </row>
    <row r="147">
      <c r="A147" s="14"/>
      <c r="B147" s="23" t="str">
        <f>IF($A147="","",'Система'!$B$4)</f>
        <v/>
      </c>
      <c r="C147" s="14"/>
      <c r="D147" s="23" t="str">
        <f t="array" ref="D147">IF(E147="","",XLOOKUP(E147,selector_02,selector_02_ids,""))</f>
        <v/>
      </c>
      <c r="E147" s="25"/>
      <c r="F147" s="23" t="str">
        <f t="array" ref="F147">IF(G147="","",XLOOKUP(G147,selector_12,selector_12_ids,""))</f>
        <v/>
      </c>
      <c r="G147" s="25"/>
      <c r="H147" s="14"/>
      <c r="I147" s="14"/>
      <c r="J147" s="14"/>
      <c r="K147" s="23" t="str">
        <f t="array" ref="K147">IF(L147="","",XLOOKUP(L147,selector_15,selector_15_ids,""))</f>
        <v/>
      </c>
      <c r="L147" s="25"/>
      <c r="M147" s="14"/>
      <c r="N147" s="14"/>
      <c r="O147" s="14"/>
      <c r="P147" s="23" t="str">
        <f t="array" ref="P147">IF(Q147="","",XLOOKUP(Q147,selector_16,selector_16_ids,""))</f>
        <v/>
      </c>
      <c r="Q147" s="25"/>
      <c r="R147" s="23" t="str">
        <f t="array" ref="R147">IF(S147="","",XLOOKUP(S147,selector_16,selector_16_ids,""))</f>
        <v/>
      </c>
      <c r="S147" s="25"/>
      <c r="T147" s="23" t="str">
        <f t="array" ref="T147">IF(U147="","",XLOOKUP(U147,selector_07,selector_07_ids,""))</f>
        <v/>
      </c>
      <c r="U147" s="25"/>
      <c r="V147" s="14"/>
      <c r="W147" s="14"/>
      <c r="X147" s="23" t="str">
        <f t="array" ref="X147">IF(Y147="","",XLOOKUP(Y147,selector_04,selector_04_ids,""))</f>
        <v/>
      </c>
      <c r="Y147" s="25"/>
      <c r="Z147" s="14"/>
      <c r="AA147" s="27"/>
      <c r="AB147" s="14"/>
    </row>
    <row r="148">
      <c r="A148" s="14"/>
      <c r="B148" s="23" t="str">
        <f>IF($A148="","",'Система'!$B$4)</f>
        <v/>
      </c>
      <c r="C148" s="14"/>
      <c r="D148" s="23" t="str">
        <f t="array" ref="D148">IF(E148="","",XLOOKUP(E148,selector_02,selector_02_ids,""))</f>
        <v/>
      </c>
      <c r="E148" s="25"/>
      <c r="F148" s="23" t="str">
        <f t="array" ref="F148">IF(G148="","",XLOOKUP(G148,selector_12,selector_12_ids,""))</f>
        <v/>
      </c>
      <c r="G148" s="25"/>
      <c r="H148" s="14"/>
      <c r="I148" s="14"/>
      <c r="J148" s="14"/>
      <c r="K148" s="23" t="str">
        <f t="array" ref="K148">IF(L148="","",XLOOKUP(L148,selector_15,selector_15_ids,""))</f>
        <v/>
      </c>
      <c r="L148" s="25"/>
      <c r="M148" s="14"/>
      <c r="N148" s="14"/>
      <c r="O148" s="14"/>
      <c r="P148" s="23" t="str">
        <f t="array" ref="P148">IF(Q148="","",XLOOKUP(Q148,selector_16,selector_16_ids,""))</f>
        <v/>
      </c>
      <c r="Q148" s="25"/>
      <c r="R148" s="23" t="str">
        <f t="array" ref="R148">IF(S148="","",XLOOKUP(S148,selector_16,selector_16_ids,""))</f>
        <v/>
      </c>
      <c r="S148" s="25"/>
      <c r="T148" s="23" t="str">
        <f t="array" ref="T148">IF(U148="","",XLOOKUP(U148,selector_07,selector_07_ids,""))</f>
        <v/>
      </c>
      <c r="U148" s="25"/>
      <c r="V148" s="14"/>
      <c r="W148" s="14"/>
      <c r="X148" s="23" t="str">
        <f t="array" ref="X148">IF(Y148="","",XLOOKUP(Y148,selector_04,selector_04_ids,""))</f>
        <v/>
      </c>
      <c r="Y148" s="25"/>
      <c r="Z148" s="14"/>
      <c r="AA148" s="27"/>
      <c r="AB148" s="14"/>
    </row>
    <row r="149">
      <c r="A149" s="14"/>
      <c r="B149" s="23" t="str">
        <f>IF($A149="","",'Система'!$B$4)</f>
        <v/>
      </c>
      <c r="C149" s="14"/>
      <c r="D149" s="23" t="str">
        <f t="array" ref="D149">IF(E149="","",XLOOKUP(E149,selector_02,selector_02_ids,""))</f>
        <v/>
      </c>
      <c r="E149" s="25"/>
      <c r="F149" s="23" t="str">
        <f t="array" ref="F149">IF(G149="","",XLOOKUP(G149,selector_12,selector_12_ids,""))</f>
        <v/>
      </c>
      <c r="G149" s="25"/>
      <c r="H149" s="14"/>
      <c r="I149" s="14"/>
      <c r="J149" s="14"/>
      <c r="K149" s="23" t="str">
        <f t="array" ref="K149">IF(L149="","",XLOOKUP(L149,selector_15,selector_15_ids,""))</f>
        <v/>
      </c>
      <c r="L149" s="25"/>
      <c r="M149" s="14"/>
      <c r="N149" s="14"/>
      <c r="O149" s="14"/>
      <c r="P149" s="23" t="str">
        <f t="array" ref="P149">IF(Q149="","",XLOOKUP(Q149,selector_16,selector_16_ids,""))</f>
        <v/>
      </c>
      <c r="Q149" s="25"/>
      <c r="R149" s="23" t="str">
        <f t="array" ref="R149">IF(S149="","",XLOOKUP(S149,selector_16,selector_16_ids,""))</f>
        <v/>
      </c>
      <c r="S149" s="25"/>
      <c r="T149" s="23" t="str">
        <f t="array" ref="T149">IF(U149="","",XLOOKUP(U149,selector_07,selector_07_ids,""))</f>
        <v/>
      </c>
      <c r="U149" s="25"/>
      <c r="V149" s="14"/>
      <c r="W149" s="14"/>
      <c r="X149" s="23" t="str">
        <f t="array" ref="X149">IF(Y149="","",XLOOKUP(Y149,selector_04,selector_04_ids,""))</f>
        <v/>
      </c>
      <c r="Y149" s="25"/>
      <c r="Z149" s="14"/>
      <c r="AA149" s="27"/>
      <c r="AB149" s="14"/>
    </row>
    <row r="150">
      <c r="A150" s="14"/>
      <c r="B150" s="23" t="str">
        <f>IF($A150="","",'Система'!$B$4)</f>
        <v/>
      </c>
      <c r="C150" s="14"/>
      <c r="D150" s="23" t="str">
        <f t="array" ref="D150">IF(E150="","",XLOOKUP(E150,selector_02,selector_02_ids,""))</f>
        <v/>
      </c>
      <c r="E150" s="25"/>
      <c r="F150" s="23" t="str">
        <f t="array" ref="F150">IF(G150="","",XLOOKUP(G150,selector_12,selector_12_ids,""))</f>
        <v/>
      </c>
      <c r="G150" s="25"/>
      <c r="H150" s="14"/>
      <c r="I150" s="14"/>
      <c r="J150" s="14"/>
      <c r="K150" s="23" t="str">
        <f t="array" ref="K150">IF(L150="","",XLOOKUP(L150,selector_15,selector_15_ids,""))</f>
        <v/>
      </c>
      <c r="L150" s="25"/>
      <c r="M150" s="14"/>
      <c r="N150" s="14"/>
      <c r="O150" s="14"/>
      <c r="P150" s="23" t="str">
        <f t="array" ref="P150">IF(Q150="","",XLOOKUP(Q150,selector_16,selector_16_ids,""))</f>
        <v/>
      </c>
      <c r="Q150" s="25"/>
      <c r="R150" s="23" t="str">
        <f t="array" ref="R150">IF(S150="","",XLOOKUP(S150,selector_16,selector_16_ids,""))</f>
        <v/>
      </c>
      <c r="S150" s="25"/>
      <c r="T150" s="23" t="str">
        <f t="array" ref="T150">IF(U150="","",XLOOKUP(U150,selector_07,selector_07_ids,""))</f>
        <v/>
      </c>
      <c r="U150" s="25"/>
      <c r="V150" s="14"/>
      <c r="W150" s="14"/>
      <c r="X150" s="23" t="str">
        <f t="array" ref="X150">IF(Y150="","",XLOOKUP(Y150,selector_04,selector_04_ids,""))</f>
        <v/>
      </c>
      <c r="Y150" s="25"/>
      <c r="Z150" s="14"/>
      <c r="AA150" s="27"/>
      <c r="AB150" s="14"/>
    </row>
    <row r="151">
      <c r="A151" s="14"/>
      <c r="B151" s="23" t="str">
        <f>IF($A151="","",'Система'!$B$4)</f>
        <v/>
      </c>
      <c r="C151" s="14"/>
      <c r="D151" s="23" t="str">
        <f t="array" ref="D151">IF(E151="","",XLOOKUP(E151,selector_02,selector_02_ids,""))</f>
        <v/>
      </c>
      <c r="E151" s="25"/>
      <c r="F151" s="23" t="str">
        <f t="array" ref="F151">IF(G151="","",XLOOKUP(G151,selector_12,selector_12_ids,""))</f>
        <v/>
      </c>
      <c r="G151" s="25"/>
      <c r="H151" s="14"/>
      <c r="I151" s="14"/>
      <c r="J151" s="14"/>
      <c r="K151" s="23" t="str">
        <f t="array" ref="K151">IF(L151="","",XLOOKUP(L151,selector_15,selector_15_ids,""))</f>
        <v/>
      </c>
      <c r="L151" s="25"/>
      <c r="M151" s="14"/>
      <c r="N151" s="14"/>
      <c r="O151" s="14"/>
      <c r="P151" s="23" t="str">
        <f t="array" ref="P151">IF(Q151="","",XLOOKUP(Q151,selector_16,selector_16_ids,""))</f>
        <v/>
      </c>
      <c r="Q151" s="25"/>
      <c r="R151" s="23" t="str">
        <f t="array" ref="R151">IF(S151="","",XLOOKUP(S151,selector_16,selector_16_ids,""))</f>
        <v/>
      </c>
      <c r="S151" s="25"/>
      <c r="T151" s="23" t="str">
        <f t="array" ref="T151">IF(U151="","",XLOOKUP(U151,selector_07,selector_07_ids,""))</f>
        <v/>
      </c>
      <c r="U151" s="25"/>
      <c r="V151" s="14"/>
      <c r="W151" s="14"/>
      <c r="X151" s="23" t="str">
        <f t="array" ref="X151">IF(Y151="","",XLOOKUP(Y151,selector_04,selector_04_ids,""))</f>
        <v/>
      </c>
      <c r="Y151" s="25"/>
      <c r="Z151" s="14"/>
      <c r="AA151" s="27"/>
      <c r="AB151" s="14"/>
    </row>
    <row r="152">
      <c r="A152" s="14"/>
      <c r="B152" s="23" t="str">
        <f>IF($A152="","",'Система'!$B$4)</f>
        <v/>
      </c>
      <c r="C152" s="14"/>
      <c r="D152" s="23" t="str">
        <f t="array" ref="D152">IF(E152="","",XLOOKUP(E152,selector_02,selector_02_ids,""))</f>
        <v/>
      </c>
      <c r="E152" s="25"/>
      <c r="F152" s="23" t="str">
        <f t="array" ref="F152">IF(G152="","",XLOOKUP(G152,selector_12,selector_12_ids,""))</f>
        <v/>
      </c>
      <c r="G152" s="25"/>
      <c r="H152" s="14"/>
      <c r="I152" s="14"/>
      <c r="J152" s="14"/>
      <c r="K152" s="23" t="str">
        <f t="array" ref="K152">IF(L152="","",XLOOKUP(L152,selector_15,selector_15_ids,""))</f>
        <v/>
      </c>
      <c r="L152" s="25"/>
      <c r="M152" s="14"/>
      <c r="N152" s="14"/>
      <c r="O152" s="14"/>
      <c r="P152" s="23" t="str">
        <f t="array" ref="P152">IF(Q152="","",XLOOKUP(Q152,selector_16,selector_16_ids,""))</f>
        <v/>
      </c>
      <c r="Q152" s="25"/>
      <c r="R152" s="23" t="str">
        <f t="array" ref="R152">IF(S152="","",XLOOKUP(S152,selector_16,selector_16_ids,""))</f>
        <v/>
      </c>
      <c r="S152" s="25"/>
      <c r="T152" s="23" t="str">
        <f t="array" ref="T152">IF(U152="","",XLOOKUP(U152,selector_07,selector_07_ids,""))</f>
        <v/>
      </c>
      <c r="U152" s="25"/>
      <c r="V152" s="14"/>
      <c r="W152" s="14"/>
      <c r="X152" s="23" t="str">
        <f t="array" ref="X152">IF(Y152="","",XLOOKUP(Y152,selector_04,selector_04_ids,""))</f>
        <v/>
      </c>
      <c r="Y152" s="25"/>
      <c r="Z152" s="14"/>
      <c r="AA152" s="27"/>
      <c r="AB152" s="14"/>
    </row>
    <row r="153">
      <c r="A153" s="14"/>
      <c r="B153" s="23" t="str">
        <f>IF($A153="","",'Система'!$B$4)</f>
        <v/>
      </c>
      <c r="C153" s="14"/>
      <c r="D153" s="23" t="str">
        <f t="array" ref="D153">IF(E153="","",XLOOKUP(E153,selector_02,selector_02_ids,""))</f>
        <v/>
      </c>
      <c r="E153" s="25"/>
      <c r="F153" s="23" t="str">
        <f t="array" ref="F153">IF(G153="","",XLOOKUP(G153,selector_12,selector_12_ids,""))</f>
        <v/>
      </c>
      <c r="G153" s="25"/>
      <c r="H153" s="14"/>
      <c r="I153" s="14"/>
      <c r="J153" s="14"/>
      <c r="K153" s="23" t="str">
        <f t="array" ref="K153">IF(L153="","",XLOOKUP(L153,selector_15,selector_15_ids,""))</f>
        <v/>
      </c>
      <c r="L153" s="25"/>
      <c r="M153" s="14"/>
      <c r="N153" s="14"/>
      <c r="O153" s="14"/>
      <c r="P153" s="23" t="str">
        <f t="array" ref="P153">IF(Q153="","",XLOOKUP(Q153,selector_16,selector_16_ids,""))</f>
        <v/>
      </c>
      <c r="Q153" s="25"/>
      <c r="R153" s="23" t="str">
        <f t="array" ref="R153">IF(S153="","",XLOOKUP(S153,selector_16,selector_16_ids,""))</f>
        <v/>
      </c>
      <c r="S153" s="25"/>
      <c r="T153" s="23" t="str">
        <f t="array" ref="T153">IF(U153="","",XLOOKUP(U153,selector_07,selector_07_ids,""))</f>
        <v/>
      </c>
      <c r="U153" s="25"/>
      <c r="V153" s="14"/>
      <c r="W153" s="14"/>
      <c r="X153" s="23" t="str">
        <f t="array" ref="X153">IF(Y153="","",XLOOKUP(Y153,selector_04,selector_04_ids,""))</f>
        <v/>
      </c>
      <c r="Y153" s="25"/>
      <c r="Z153" s="14"/>
      <c r="AA153" s="27"/>
      <c r="AB153" s="14"/>
    </row>
    <row r="154">
      <c r="A154" s="14"/>
      <c r="B154" s="23" t="str">
        <f>IF($A154="","",'Система'!$B$4)</f>
        <v/>
      </c>
      <c r="C154" s="14"/>
      <c r="D154" s="23" t="str">
        <f t="array" ref="D154">IF(E154="","",XLOOKUP(E154,selector_02,selector_02_ids,""))</f>
        <v/>
      </c>
      <c r="E154" s="25"/>
      <c r="F154" s="23" t="str">
        <f t="array" ref="F154">IF(G154="","",XLOOKUP(G154,selector_12,selector_12_ids,""))</f>
        <v/>
      </c>
      <c r="G154" s="25"/>
      <c r="H154" s="14"/>
      <c r="I154" s="14"/>
      <c r="J154" s="14"/>
      <c r="K154" s="23" t="str">
        <f t="array" ref="K154">IF(L154="","",XLOOKUP(L154,selector_15,selector_15_ids,""))</f>
        <v/>
      </c>
      <c r="L154" s="25"/>
      <c r="M154" s="14"/>
      <c r="N154" s="14"/>
      <c r="O154" s="14"/>
      <c r="P154" s="23" t="str">
        <f t="array" ref="P154">IF(Q154="","",XLOOKUP(Q154,selector_16,selector_16_ids,""))</f>
        <v/>
      </c>
      <c r="Q154" s="25"/>
      <c r="R154" s="23" t="str">
        <f t="array" ref="R154">IF(S154="","",XLOOKUP(S154,selector_16,selector_16_ids,""))</f>
        <v/>
      </c>
      <c r="S154" s="25"/>
      <c r="T154" s="23" t="str">
        <f t="array" ref="T154">IF(U154="","",XLOOKUP(U154,selector_07,selector_07_ids,""))</f>
        <v/>
      </c>
      <c r="U154" s="25"/>
      <c r="V154" s="14"/>
      <c r="W154" s="14"/>
      <c r="X154" s="23" t="str">
        <f t="array" ref="X154">IF(Y154="","",XLOOKUP(Y154,selector_04,selector_04_ids,""))</f>
        <v/>
      </c>
      <c r="Y154" s="25"/>
      <c r="Z154" s="14"/>
      <c r="AA154" s="27"/>
      <c r="AB154" s="14"/>
    </row>
    <row r="155">
      <c r="A155" s="14"/>
      <c r="B155" s="23" t="str">
        <f>IF($A155="","",'Система'!$B$4)</f>
        <v/>
      </c>
      <c r="C155" s="14"/>
      <c r="D155" s="23" t="str">
        <f t="array" ref="D155">IF(E155="","",XLOOKUP(E155,selector_02,selector_02_ids,""))</f>
        <v/>
      </c>
      <c r="E155" s="25"/>
      <c r="F155" s="23" t="str">
        <f t="array" ref="F155">IF(G155="","",XLOOKUP(G155,selector_12,selector_12_ids,""))</f>
        <v/>
      </c>
      <c r="G155" s="25"/>
      <c r="H155" s="14"/>
      <c r="I155" s="14"/>
      <c r="J155" s="14"/>
      <c r="K155" s="23" t="str">
        <f t="array" ref="K155">IF(L155="","",XLOOKUP(L155,selector_15,selector_15_ids,""))</f>
        <v/>
      </c>
      <c r="L155" s="25"/>
      <c r="M155" s="14"/>
      <c r="N155" s="14"/>
      <c r="O155" s="14"/>
      <c r="P155" s="23" t="str">
        <f t="array" ref="P155">IF(Q155="","",XLOOKUP(Q155,selector_16,selector_16_ids,""))</f>
        <v/>
      </c>
      <c r="Q155" s="25"/>
      <c r="R155" s="23" t="str">
        <f t="array" ref="R155">IF(S155="","",XLOOKUP(S155,selector_16,selector_16_ids,""))</f>
        <v/>
      </c>
      <c r="S155" s="25"/>
      <c r="T155" s="23" t="str">
        <f t="array" ref="T155">IF(U155="","",XLOOKUP(U155,selector_07,selector_07_ids,""))</f>
        <v/>
      </c>
      <c r="U155" s="25"/>
      <c r="V155" s="14"/>
      <c r="W155" s="14"/>
      <c r="X155" s="23" t="str">
        <f t="array" ref="X155">IF(Y155="","",XLOOKUP(Y155,selector_04,selector_04_ids,""))</f>
        <v/>
      </c>
      <c r="Y155" s="25"/>
      <c r="Z155" s="14"/>
      <c r="AA155" s="27"/>
      <c r="AB155" s="14"/>
    </row>
    <row r="156">
      <c r="A156" s="14"/>
      <c r="B156" s="23" t="str">
        <f>IF($A156="","",'Система'!$B$4)</f>
        <v/>
      </c>
      <c r="C156" s="14"/>
      <c r="D156" s="23" t="str">
        <f t="array" ref="D156">IF(E156="","",XLOOKUP(E156,selector_02,selector_02_ids,""))</f>
        <v/>
      </c>
      <c r="E156" s="25"/>
      <c r="F156" s="23" t="str">
        <f t="array" ref="F156">IF(G156="","",XLOOKUP(G156,selector_12,selector_12_ids,""))</f>
        <v/>
      </c>
      <c r="G156" s="25"/>
      <c r="H156" s="14"/>
      <c r="I156" s="14"/>
      <c r="J156" s="14"/>
      <c r="K156" s="23" t="str">
        <f t="array" ref="K156">IF(L156="","",XLOOKUP(L156,selector_15,selector_15_ids,""))</f>
        <v/>
      </c>
      <c r="L156" s="25"/>
      <c r="M156" s="14"/>
      <c r="N156" s="14"/>
      <c r="O156" s="14"/>
      <c r="P156" s="23" t="str">
        <f t="array" ref="P156">IF(Q156="","",XLOOKUP(Q156,selector_16,selector_16_ids,""))</f>
        <v/>
      </c>
      <c r="Q156" s="25"/>
      <c r="R156" s="23" t="str">
        <f t="array" ref="R156">IF(S156="","",XLOOKUP(S156,selector_16,selector_16_ids,""))</f>
        <v/>
      </c>
      <c r="S156" s="25"/>
      <c r="T156" s="23" t="str">
        <f t="array" ref="T156">IF(U156="","",XLOOKUP(U156,selector_07,selector_07_ids,""))</f>
        <v/>
      </c>
      <c r="U156" s="25"/>
      <c r="V156" s="14"/>
      <c r="W156" s="14"/>
      <c r="X156" s="23" t="str">
        <f t="array" ref="X156">IF(Y156="","",XLOOKUP(Y156,selector_04,selector_04_ids,""))</f>
        <v/>
      </c>
      <c r="Y156" s="25"/>
      <c r="Z156" s="14"/>
      <c r="AA156" s="27"/>
      <c r="AB156" s="14"/>
    </row>
    <row r="157">
      <c r="A157" s="14"/>
      <c r="B157" s="23" t="str">
        <f>IF($A157="","",'Система'!$B$4)</f>
        <v/>
      </c>
      <c r="C157" s="14"/>
      <c r="D157" s="23" t="str">
        <f t="array" ref="D157">IF(E157="","",XLOOKUP(E157,selector_02,selector_02_ids,""))</f>
        <v/>
      </c>
      <c r="E157" s="25"/>
      <c r="F157" s="23" t="str">
        <f t="array" ref="F157">IF(G157="","",XLOOKUP(G157,selector_12,selector_12_ids,""))</f>
        <v/>
      </c>
      <c r="G157" s="25"/>
      <c r="H157" s="14"/>
      <c r="I157" s="14"/>
      <c r="J157" s="14"/>
      <c r="K157" s="23" t="str">
        <f t="array" ref="K157">IF(L157="","",XLOOKUP(L157,selector_15,selector_15_ids,""))</f>
        <v/>
      </c>
      <c r="L157" s="25"/>
      <c r="M157" s="14"/>
      <c r="N157" s="14"/>
      <c r="O157" s="14"/>
      <c r="P157" s="23" t="str">
        <f t="array" ref="P157">IF(Q157="","",XLOOKUP(Q157,selector_16,selector_16_ids,""))</f>
        <v/>
      </c>
      <c r="Q157" s="25"/>
      <c r="R157" s="23" t="str">
        <f t="array" ref="R157">IF(S157="","",XLOOKUP(S157,selector_16,selector_16_ids,""))</f>
        <v/>
      </c>
      <c r="S157" s="25"/>
      <c r="T157" s="23" t="str">
        <f t="array" ref="T157">IF(U157="","",XLOOKUP(U157,selector_07,selector_07_ids,""))</f>
        <v/>
      </c>
      <c r="U157" s="25"/>
      <c r="V157" s="14"/>
      <c r="W157" s="14"/>
      <c r="X157" s="23" t="str">
        <f t="array" ref="X157">IF(Y157="","",XLOOKUP(Y157,selector_04,selector_04_ids,""))</f>
        <v/>
      </c>
      <c r="Y157" s="25"/>
      <c r="Z157" s="14"/>
      <c r="AA157" s="27"/>
      <c r="AB157" s="14"/>
    </row>
    <row r="158">
      <c r="A158" s="14"/>
      <c r="B158" s="23" t="str">
        <f>IF($A158="","",'Система'!$B$4)</f>
        <v/>
      </c>
      <c r="C158" s="14"/>
      <c r="D158" s="23" t="str">
        <f t="array" ref="D158">IF(E158="","",XLOOKUP(E158,selector_02,selector_02_ids,""))</f>
        <v/>
      </c>
      <c r="E158" s="25"/>
      <c r="F158" s="23" t="str">
        <f t="array" ref="F158">IF(G158="","",XLOOKUP(G158,selector_12,selector_12_ids,""))</f>
        <v/>
      </c>
      <c r="G158" s="25"/>
      <c r="H158" s="14"/>
      <c r="I158" s="14"/>
      <c r="J158" s="14"/>
      <c r="K158" s="23" t="str">
        <f t="array" ref="K158">IF(L158="","",XLOOKUP(L158,selector_15,selector_15_ids,""))</f>
        <v/>
      </c>
      <c r="L158" s="25"/>
      <c r="M158" s="14"/>
      <c r="N158" s="14"/>
      <c r="O158" s="14"/>
      <c r="P158" s="23" t="str">
        <f t="array" ref="P158">IF(Q158="","",XLOOKUP(Q158,selector_16,selector_16_ids,""))</f>
        <v/>
      </c>
      <c r="Q158" s="25"/>
      <c r="R158" s="23" t="str">
        <f t="array" ref="R158">IF(S158="","",XLOOKUP(S158,selector_16,selector_16_ids,""))</f>
        <v/>
      </c>
      <c r="S158" s="25"/>
      <c r="T158" s="23" t="str">
        <f t="array" ref="T158">IF(U158="","",XLOOKUP(U158,selector_07,selector_07_ids,""))</f>
        <v/>
      </c>
      <c r="U158" s="25"/>
      <c r="V158" s="14"/>
      <c r="W158" s="14"/>
      <c r="X158" s="23" t="str">
        <f t="array" ref="X158">IF(Y158="","",XLOOKUP(Y158,selector_04,selector_04_ids,""))</f>
        <v/>
      </c>
      <c r="Y158" s="25"/>
      <c r="Z158" s="14"/>
      <c r="AA158" s="27"/>
      <c r="AB158" s="14"/>
    </row>
    <row r="159">
      <c r="A159" s="14"/>
      <c r="B159" s="23" t="str">
        <f>IF($A159="","",'Система'!$B$4)</f>
        <v/>
      </c>
      <c r="C159" s="14"/>
      <c r="D159" s="23" t="str">
        <f t="array" ref="D159">IF(E159="","",XLOOKUP(E159,selector_02,selector_02_ids,""))</f>
        <v/>
      </c>
      <c r="E159" s="25"/>
      <c r="F159" s="23" t="str">
        <f t="array" ref="F159">IF(G159="","",XLOOKUP(G159,selector_12,selector_12_ids,""))</f>
        <v/>
      </c>
      <c r="G159" s="25"/>
      <c r="H159" s="14"/>
      <c r="I159" s="14"/>
      <c r="J159" s="14"/>
      <c r="K159" s="23" t="str">
        <f t="array" ref="K159">IF(L159="","",XLOOKUP(L159,selector_15,selector_15_ids,""))</f>
        <v/>
      </c>
      <c r="L159" s="25"/>
      <c r="M159" s="14"/>
      <c r="N159" s="14"/>
      <c r="O159" s="14"/>
      <c r="P159" s="23" t="str">
        <f t="array" ref="P159">IF(Q159="","",XLOOKUP(Q159,selector_16,selector_16_ids,""))</f>
        <v/>
      </c>
      <c r="Q159" s="25"/>
      <c r="R159" s="23" t="str">
        <f t="array" ref="R159">IF(S159="","",XLOOKUP(S159,selector_16,selector_16_ids,""))</f>
        <v/>
      </c>
      <c r="S159" s="25"/>
      <c r="T159" s="23" t="str">
        <f t="array" ref="T159">IF(U159="","",XLOOKUP(U159,selector_07,selector_07_ids,""))</f>
        <v/>
      </c>
      <c r="U159" s="25"/>
      <c r="V159" s="14"/>
      <c r="W159" s="14"/>
      <c r="X159" s="23" t="str">
        <f t="array" ref="X159">IF(Y159="","",XLOOKUP(Y159,selector_04,selector_04_ids,""))</f>
        <v/>
      </c>
      <c r="Y159" s="25"/>
      <c r="Z159" s="14"/>
      <c r="AA159" s="27"/>
      <c r="AB159" s="14"/>
    </row>
    <row r="160">
      <c r="A160" s="14"/>
      <c r="B160" s="23" t="str">
        <f>IF($A160="","",'Система'!$B$4)</f>
        <v/>
      </c>
      <c r="C160" s="14"/>
      <c r="D160" s="23" t="str">
        <f t="array" ref="D160">IF(E160="","",XLOOKUP(E160,selector_02,selector_02_ids,""))</f>
        <v/>
      </c>
      <c r="E160" s="25"/>
      <c r="F160" s="23" t="str">
        <f t="array" ref="F160">IF(G160="","",XLOOKUP(G160,selector_12,selector_12_ids,""))</f>
        <v/>
      </c>
      <c r="G160" s="25"/>
      <c r="H160" s="14"/>
      <c r="I160" s="14"/>
      <c r="J160" s="14"/>
      <c r="K160" s="23" t="str">
        <f t="array" ref="K160">IF(L160="","",XLOOKUP(L160,selector_15,selector_15_ids,""))</f>
        <v/>
      </c>
      <c r="L160" s="25"/>
      <c r="M160" s="14"/>
      <c r="N160" s="14"/>
      <c r="O160" s="14"/>
      <c r="P160" s="23" t="str">
        <f t="array" ref="P160">IF(Q160="","",XLOOKUP(Q160,selector_16,selector_16_ids,""))</f>
        <v/>
      </c>
      <c r="Q160" s="25"/>
      <c r="R160" s="23" t="str">
        <f t="array" ref="R160">IF(S160="","",XLOOKUP(S160,selector_16,selector_16_ids,""))</f>
        <v/>
      </c>
      <c r="S160" s="25"/>
      <c r="T160" s="23" t="str">
        <f t="array" ref="T160">IF(U160="","",XLOOKUP(U160,selector_07,selector_07_ids,""))</f>
        <v/>
      </c>
      <c r="U160" s="25"/>
      <c r="V160" s="14"/>
      <c r="W160" s="14"/>
      <c r="X160" s="23" t="str">
        <f t="array" ref="X160">IF(Y160="","",XLOOKUP(Y160,selector_04,selector_04_ids,""))</f>
        <v/>
      </c>
      <c r="Y160" s="25"/>
      <c r="Z160" s="14"/>
      <c r="AA160" s="27"/>
      <c r="AB160" s="14"/>
    </row>
    <row r="161">
      <c r="A161" s="14"/>
      <c r="B161" s="23" t="str">
        <f>IF($A161="","",'Система'!$B$4)</f>
        <v/>
      </c>
      <c r="C161" s="14"/>
      <c r="D161" s="23" t="str">
        <f t="array" ref="D161">IF(E161="","",XLOOKUP(E161,selector_02,selector_02_ids,""))</f>
        <v/>
      </c>
      <c r="E161" s="25"/>
      <c r="F161" s="23" t="str">
        <f t="array" ref="F161">IF(G161="","",XLOOKUP(G161,selector_12,selector_12_ids,""))</f>
        <v/>
      </c>
      <c r="G161" s="25"/>
      <c r="H161" s="14"/>
      <c r="I161" s="14"/>
      <c r="J161" s="14"/>
      <c r="K161" s="23" t="str">
        <f t="array" ref="K161">IF(L161="","",XLOOKUP(L161,selector_15,selector_15_ids,""))</f>
        <v/>
      </c>
      <c r="L161" s="25"/>
      <c r="M161" s="14"/>
      <c r="N161" s="14"/>
      <c r="O161" s="14"/>
      <c r="P161" s="23" t="str">
        <f t="array" ref="P161">IF(Q161="","",XLOOKUP(Q161,selector_16,selector_16_ids,""))</f>
        <v/>
      </c>
      <c r="Q161" s="25"/>
      <c r="R161" s="23" t="str">
        <f t="array" ref="R161">IF(S161="","",XLOOKUP(S161,selector_16,selector_16_ids,""))</f>
        <v/>
      </c>
      <c r="S161" s="25"/>
      <c r="T161" s="23" t="str">
        <f t="array" ref="T161">IF(U161="","",XLOOKUP(U161,selector_07,selector_07_ids,""))</f>
        <v/>
      </c>
      <c r="U161" s="25"/>
      <c r="V161" s="14"/>
      <c r="W161" s="14"/>
      <c r="X161" s="23" t="str">
        <f t="array" ref="X161">IF(Y161="","",XLOOKUP(Y161,selector_04,selector_04_ids,""))</f>
        <v/>
      </c>
      <c r="Y161" s="25"/>
      <c r="Z161" s="14"/>
      <c r="AA161" s="27"/>
      <c r="AB161" s="14"/>
    </row>
    <row r="162">
      <c r="A162" s="14"/>
      <c r="B162" s="23" t="str">
        <f>IF($A162="","",'Система'!$B$4)</f>
        <v/>
      </c>
      <c r="C162" s="14"/>
      <c r="D162" s="23" t="str">
        <f t="array" ref="D162">IF(E162="","",XLOOKUP(E162,selector_02,selector_02_ids,""))</f>
        <v/>
      </c>
      <c r="E162" s="25"/>
      <c r="F162" s="23" t="str">
        <f t="array" ref="F162">IF(G162="","",XLOOKUP(G162,selector_12,selector_12_ids,""))</f>
        <v/>
      </c>
      <c r="G162" s="25"/>
      <c r="H162" s="14"/>
      <c r="I162" s="14"/>
      <c r="J162" s="14"/>
      <c r="K162" s="23" t="str">
        <f t="array" ref="K162">IF(L162="","",XLOOKUP(L162,selector_15,selector_15_ids,""))</f>
        <v/>
      </c>
      <c r="L162" s="25"/>
      <c r="M162" s="14"/>
      <c r="N162" s="14"/>
      <c r="O162" s="14"/>
      <c r="P162" s="23" t="str">
        <f t="array" ref="P162">IF(Q162="","",XLOOKUP(Q162,selector_16,selector_16_ids,""))</f>
        <v/>
      </c>
      <c r="Q162" s="25"/>
      <c r="R162" s="23" t="str">
        <f t="array" ref="R162">IF(S162="","",XLOOKUP(S162,selector_16,selector_16_ids,""))</f>
        <v/>
      </c>
      <c r="S162" s="25"/>
      <c r="T162" s="23" t="str">
        <f t="array" ref="T162">IF(U162="","",XLOOKUP(U162,selector_07,selector_07_ids,""))</f>
        <v/>
      </c>
      <c r="U162" s="25"/>
      <c r="V162" s="14"/>
      <c r="W162" s="14"/>
      <c r="X162" s="23" t="str">
        <f t="array" ref="X162">IF(Y162="","",XLOOKUP(Y162,selector_04,selector_04_ids,""))</f>
        <v/>
      </c>
      <c r="Y162" s="25"/>
      <c r="Z162" s="14"/>
      <c r="AA162" s="27"/>
      <c r="AB162" s="14"/>
    </row>
    <row r="163">
      <c r="A163" s="14"/>
      <c r="B163" s="23" t="str">
        <f>IF($A163="","",'Система'!$B$4)</f>
        <v/>
      </c>
      <c r="C163" s="14"/>
      <c r="D163" s="23" t="str">
        <f t="array" ref="D163">IF(E163="","",XLOOKUP(E163,selector_02,selector_02_ids,""))</f>
        <v/>
      </c>
      <c r="E163" s="25"/>
      <c r="F163" s="23" t="str">
        <f t="array" ref="F163">IF(G163="","",XLOOKUP(G163,selector_12,selector_12_ids,""))</f>
        <v/>
      </c>
      <c r="G163" s="25"/>
      <c r="H163" s="14"/>
      <c r="I163" s="14"/>
      <c r="J163" s="14"/>
      <c r="K163" s="23" t="str">
        <f t="array" ref="K163">IF(L163="","",XLOOKUP(L163,selector_15,selector_15_ids,""))</f>
        <v/>
      </c>
      <c r="L163" s="25"/>
      <c r="M163" s="14"/>
      <c r="N163" s="14"/>
      <c r="O163" s="14"/>
      <c r="P163" s="23" t="str">
        <f t="array" ref="P163">IF(Q163="","",XLOOKUP(Q163,selector_16,selector_16_ids,""))</f>
        <v/>
      </c>
      <c r="Q163" s="25"/>
      <c r="R163" s="23" t="str">
        <f t="array" ref="R163">IF(S163="","",XLOOKUP(S163,selector_16,selector_16_ids,""))</f>
        <v/>
      </c>
      <c r="S163" s="25"/>
      <c r="T163" s="23" t="str">
        <f t="array" ref="T163">IF(U163="","",XLOOKUP(U163,selector_07,selector_07_ids,""))</f>
        <v/>
      </c>
      <c r="U163" s="25"/>
      <c r="V163" s="14"/>
      <c r="W163" s="14"/>
      <c r="X163" s="23" t="str">
        <f t="array" ref="X163">IF(Y163="","",XLOOKUP(Y163,selector_04,selector_04_ids,""))</f>
        <v/>
      </c>
      <c r="Y163" s="25"/>
      <c r="Z163" s="14"/>
      <c r="AA163" s="27"/>
      <c r="AB163" s="14"/>
    </row>
    <row r="164">
      <c r="A164" s="14"/>
      <c r="B164" s="23" t="str">
        <f>IF($A164="","",'Система'!$B$4)</f>
        <v/>
      </c>
      <c r="C164" s="14"/>
      <c r="D164" s="23" t="str">
        <f t="array" ref="D164">IF(E164="","",XLOOKUP(E164,selector_02,selector_02_ids,""))</f>
        <v/>
      </c>
      <c r="E164" s="25"/>
      <c r="F164" s="23" t="str">
        <f t="array" ref="F164">IF(G164="","",XLOOKUP(G164,selector_12,selector_12_ids,""))</f>
        <v/>
      </c>
      <c r="G164" s="25"/>
      <c r="H164" s="14"/>
      <c r="I164" s="14"/>
      <c r="J164" s="14"/>
      <c r="K164" s="23" t="str">
        <f t="array" ref="K164">IF(L164="","",XLOOKUP(L164,selector_15,selector_15_ids,""))</f>
        <v/>
      </c>
      <c r="L164" s="25"/>
      <c r="M164" s="14"/>
      <c r="N164" s="14"/>
      <c r="O164" s="14"/>
      <c r="P164" s="23" t="str">
        <f t="array" ref="P164">IF(Q164="","",XLOOKUP(Q164,selector_16,selector_16_ids,""))</f>
        <v/>
      </c>
      <c r="Q164" s="25"/>
      <c r="R164" s="23" t="str">
        <f t="array" ref="R164">IF(S164="","",XLOOKUP(S164,selector_16,selector_16_ids,""))</f>
        <v/>
      </c>
      <c r="S164" s="25"/>
      <c r="T164" s="23" t="str">
        <f t="array" ref="T164">IF(U164="","",XLOOKUP(U164,selector_07,selector_07_ids,""))</f>
        <v/>
      </c>
      <c r="U164" s="25"/>
      <c r="V164" s="14"/>
      <c r="W164" s="14"/>
      <c r="X164" s="23" t="str">
        <f t="array" ref="X164">IF(Y164="","",XLOOKUP(Y164,selector_04,selector_04_ids,""))</f>
        <v/>
      </c>
      <c r="Y164" s="25"/>
      <c r="Z164" s="14"/>
      <c r="AA164" s="27"/>
      <c r="AB164" s="14"/>
    </row>
    <row r="165">
      <c r="A165" s="14"/>
      <c r="B165" s="23" t="str">
        <f>IF($A165="","",'Система'!$B$4)</f>
        <v/>
      </c>
      <c r="C165" s="14"/>
      <c r="D165" s="23" t="str">
        <f t="array" ref="D165">IF(E165="","",XLOOKUP(E165,selector_02,selector_02_ids,""))</f>
        <v/>
      </c>
      <c r="E165" s="25"/>
      <c r="F165" s="23" t="str">
        <f t="array" ref="F165">IF(G165="","",XLOOKUP(G165,selector_12,selector_12_ids,""))</f>
        <v/>
      </c>
      <c r="G165" s="25"/>
      <c r="H165" s="14"/>
      <c r="I165" s="14"/>
      <c r="J165" s="14"/>
      <c r="K165" s="23" t="str">
        <f t="array" ref="K165">IF(L165="","",XLOOKUP(L165,selector_15,selector_15_ids,""))</f>
        <v/>
      </c>
      <c r="L165" s="25"/>
      <c r="M165" s="14"/>
      <c r="N165" s="14"/>
      <c r="O165" s="14"/>
      <c r="P165" s="23" t="str">
        <f t="array" ref="P165">IF(Q165="","",XLOOKUP(Q165,selector_16,selector_16_ids,""))</f>
        <v/>
      </c>
      <c r="Q165" s="25"/>
      <c r="R165" s="23" t="str">
        <f t="array" ref="R165">IF(S165="","",XLOOKUP(S165,selector_16,selector_16_ids,""))</f>
        <v/>
      </c>
      <c r="S165" s="25"/>
      <c r="T165" s="23" t="str">
        <f t="array" ref="T165">IF(U165="","",XLOOKUP(U165,selector_07,selector_07_ids,""))</f>
        <v/>
      </c>
      <c r="U165" s="25"/>
      <c r="V165" s="14"/>
      <c r="W165" s="14"/>
      <c r="X165" s="23" t="str">
        <f t="array" ref="X165">IF(Y165="","",XLOOKUP(Y165,selector_04,selector_04_ids,""))</f>
        <v/>
      </c>
      <c r="Y165" s="25"/>
      <c r="Z165" s="14"/>
      <c r="AA165" s="27"/>
      <c r="AB165" s="14"/>
    </row>
    <row r="166">
      <c r="A166" s="14"/>
      <c r="B166" s="23" t="str">
        <f>IF($A166="","",'Система'!$B$4)</f>
        <v/>
      </c>
      <c r="C166" s="14"/>
      <c r="D166" s="23" t="str">
        <f t="array" ref="D166">IF(E166="","",XLOOKUP(E166,selector_02,selector_02_ids,""))</f>
        <v/>
      </c>
      <c r="E166" s="25"/>
      <c r="F166" s="23" t="str">
        <f t="array" ref="F166">IF(G166="","",XLOOKUP(G166,selector_12,selector_12_ids,""))</f>
        <v/>
      </c>
      <c r="G166" s="25"/>
      <c r="H166" s="14"/>
      <c r="I166" s="14"/>
      <c r="J166" s="14"/>
      <c r="K166" s="23" t="str">
        <f t="array" ref="K166">IF(L166="","",XLOOKUP(L166,selector_15,selector_15_ids,""))</f>
        <v/>
      </c>
      <c r="L166" s="25"/>
      <c r="M166" s="14"/>
      <c r="N166" s="14"/>
      <c r="O166" s="14"/>
      <c r="P166" s="23" t="str">
        <f t="array" ref="P166">IF(Q166="","",XLOOKUP(Q166,selector_16,selector_16_ids,""))</f>
        <v/>
      </c>
      <c r="Q166" s="25"/>
      <c r="R166" s="23" t="str">
        <f t="array" ref="R166">IF(S166="","",XLOOKUP(S166,selector_16,selector_16_ids,""))</f>
        <v/>
      </c>
      <c r="S166" s="25"/>
      <c r="T166" s="23" t="str">
        <f t="array" ref="T166">IF(U166="","",XLOOKUP(U166,selector_07,selector_07_ids,""))</f>
        <v/>
      </c>
      <c r="U166" s="25"/>
      <c r="V166" s="14"/>
      <c r="W166" s="14"/>
      <c r="X166" s="23" t="str">
        <f t="array" ref="X166">IF(Y166="","",XLOOKUP(Y166,selector_04,selector_04_ids,""))</f>
        <v/>
      </c>
      <c r="Y166" s="25"/>
      <c r="Z166" s="14"/>
      <c r="AA166" s="27"/>
      <c r="AB166" s="14"/>
    </row>
    <row r="167">
      <c r="A167" s="14"/>
      <c r="B167" s="23" t="str">
        <f>IF($A167="","",'Система'!$B$4)</f>
        <v/>
      </c>
      <c r="C167" s="14"/>
      <c r="D167" s="23" t="str">
        <f t="array" ref="D167">IF(E167="","",XLOOKUP(E167,selector_02,selector_02_ids,""))</f>
        <v/>
      </c>
      <c r="E167" s="25"/>
      <c r="F167" s="23" t="str">
        <f t="array" ref="F167">IF(G167="","",XLOOKUP(G167,selector_12,selector_12_ids,""))</f>
        <v/>
      </c>
      <c r="G167" s="25"/>
      <c r="H167" s="14"/>
      <c r="I167" s="14"/>
      <c r="J167" s="14"/>
      <c r="K167" s="23" t="str">
        <f t="array" ref="K167">IF(L167="","",XLOOKUP(L167,selector_15,selector_15_ids,""))</f>
        <v/>
      </c>
      <c r="L167" s="25"/>
      <c r="M167" s="14"/>
      <c r="N167" s="14"/>
      <c r="O167" s="14"/>
      <c r="P167" s="23" t="str">
        <f t="array" ref="P167">IF(Q167="","",XLOOKUP(Q167,selector_16,selector_16_ids,""))</f>
        <v/>
      </c>
      <c r="Q167" s="25"/>
      <c r="R167" s="23" t="str">
        <f t="array" ref="R167">IF(S167="","",XLOOKUP(S167,selector_16,selector_16_ids,""))</f>
        <v/>
      </c>
      <c r="S167" s="25"/>
      <c r="T167" s="23" t="str">
        <f t="array" ref="T167">IF(U167="","",XLOOKUP(U167,selector_07,selector_07_ids,""))</f>
        <v/>
      </c>
      <c r="U167" s="25"/>
      <c r="V167" s="14"/>
      <c r="W167" s="14"/>
      <c r="X167" s="23" t="str">
        <f t="array" ref="X167">IF(Y167="","",XLOOKUP(Y167,selector_04,selector_04_ids,""))</f>
        <v/>
      </c>
      <c r="Y167" s="25"/>
      <c r="Z167" s="14"/>
      <c r="AA167" s="27"/>
      <c r="AB167" s="14"/>
    </row>
    <row r="168">
      <c r="A168" s="14"/>
      <c r="B168" s="23" t="str">
        <f>IF($A168="","",'Система'!$B$4)</f>
        <v/>
      </c>
      <c r="C168" s="14"/>
      <c r="D168" s="23" t="str">
        <f t="array" ref="D168">IF(E168="","",XLOOKUP(E168,selector_02,selector_02_ids,""))</f>
        <v/>
      </c>
      <c r="E168" s="25"/>
      <c r="F168" s="23" t="str">
        <f t="array" ref="F168">IF(G168="","",XLOOKUP(G168,selector_12,selector_12_ids,""))</f>
        <v/>
      </c>
      <c r="G168" s="25"/>
      <c r="H168" s="14"/>
      <c r="I168" s="14"/>
      <c r="J168" s="14"/>
      <c r="K168" s="23" t="str">
        <f t="array" ref="K168">IF(L168="","",XLOOKUP(L168,selector_15,selector_15_ids,""))</f>
        <v/>
      </c>
      <c r="L168" s="25"/>
      <c r="M168" s="14"/>
      <c r="N168" s="14"/>
      <c r="O168" s="14"/>
      <c r="P168" s="23" t="str">
        <f t="array" ref="P168">IF(Q168="","",XLOOKUP(Q168,selector_16,selector_16_ids,""))</f>
        <v/>
      </c>
      <c r="Q168" s="25"/>
      <c r="R168" s="23" t="str">
        <f t="array" ref="R168">IF(S168="","",XLOOKUP(S168,selector_16,selector_16_ids,""))</f>
        <v/>
      </c>
      <c r="S168" s="25"/>
      <c r="T168" s="23" t="str">
        <f t="array" ref="T168">IF(U168="","",XLOOKUP(U168,selector_07,selector_07_ids,""))</f>
        <v/>
      </c>
      <c r="U168" s="25"/>
      <c r="V168" s="14"/>
      <c r="W168" s="14"/>
      <c r="X168" s="23" t="str">
        <f t="array" ref="X168">IF(Y168="","",XLOOKUP(Y168,selector_04,selector_04_ids,""))</f>
        <v/>
      </c>
      <c r="Y168" s="25"/>
      <c r="Z168" s="14"/>
      <c r="AA168" s="27"/>
      <c r="AB168" s="14"/>
    </row>
    <row r="169">
      <c r="A169" s="14"/>
      <c r="B169" s="23" t="str">
        <f>IF($A169="","",'Система'!$B$4)</f>
        <v/>
      </c>
      <c r="C169" s="14"/>
      <c r="D169" s="23" t="str">
        <f t="array" ref="D169">IF(E169="","",XLOOKUP(E169,selector_02,selector_02_ids,""))</f>
        <v/>
      </c>
      <c r="E169" s="25"/>
      <c r="F169" s="23" t="str">
        <f t="array" ref="F169">IF(G169="","",XLOOKUP(G169,selector_12,selector_12_ids,""))</f>
        <v/>
      </c>
      <c r="G169" s="25"/>
      <c r="H169" s="14"/>
      <c r="I169" s="14"/>
      <c r="J169" s="14"/>
      <c r="K169" s="23" t="str">
        <f t="array" ref="K169">IF(L169="","",XLOOKUP(L169,selector_15,selector_15_ids,""))</f>
        <v/>
      </c>
      <c r="L169" s="25"/>
      <c r="M169" s="14"/>
      <c r="N169" s="14"/>
      <c r="O169" s="14"/>
      <c r="P169" s="23" t="str">
        <f t="array" ref="P169">IF(Q169="","",XLOOKUP(Q169,selector_16,selector_16_ids,""))</f>
        <v/>
      </c>
      <c r="Q169" s="25"/>
      <c r="R169" s="23" t="str">
        <f t="array" ref="R169">IF(S169="","",XLOOKUP(S169,selector_16,selector_16_ids,""))</f>
        <v/>
      </c>
      <c r="S169" s="25"/>
      <c r="T169" s="23" t="str">
        <f t="array" ref="T169">IF(U169="","",XLOOKUP(U169,selector_07,selector_07_ids,""))</f>
        <v/>
      </c>
      <c r="U169" s="25"/>
      <c r="V169" s="14"/>
      <c r="W169" s="14"/>
      <c r="X169" s="23" t="str">
        <f t="array" ref="X169">IF(Y169="","",XLOOKUP(Y169,selector_04,selector_04_ids,""))</f>
        <v/>
      </c>
      <c r="Y169" s="25"/>
      <c r="Z169" s="14"/>
      <c r="AA169" s="27"/>
      <c r="AB169" s="14"/>
    </row>
    <row r="170">
      <c r="A170" s="14"/>
      <c r="B170" s="23" t="str">
        <f>IF($A170="","",'Система'!$B$4)</f>
        <v/>
      </c>
      <c r="C170" s="14"/>
      <c r="D170" s="23" t="str">
        <f t="array" ref="D170">IF(E170="","",XLOOKUP(E170,selector_02,selector_02_ids,""))</f>
        <v/>
      </c>
      <c r="E170" s="25"/>
      <c r="F170" s="23" t="str">
        <f t="array" ref="F170">IF(G170="","",XLOOKUP(G170,selector_12,selector_12_ids,""))</f>
        <v/>
      </c>
      <c r="G170" s="25"/>
      <c r="H170" s="14"/>
      <c r="I170" s="14"/>
      <c r="J170" s="14"/>
      <c r="K170" s="23" t="str">
        <f t="array" ref="K170">IF(L170="","",XLOOKUP(L170,selector_15,selector_15_ids,""))</f>
        <v/>
      </c>
      <c r="L170" s="25"/>
      <c r="M170" s="14"/>
      <c r="N170" s="14"/>
      <c r="O170" s="14"/>
      <c r="P170" s="23" t="str">
        <f t="array" ref="P170">IF(Q170="","",XLOOKUP(Q170,selector_16,selector_16_ids,""))</f>
        <v/>
      </c>
      <c r="Q170" s="25"/>
      <c r="R170" s="23" t="str">
        <f t="array" ref="R170">IF(S170="","",XLOOKUP(S170,selector_16,selector_16_ids,""))</f>
        <v/>
      </c>
      <c r="S170" s="25"/>
      <c r="T170" s="23" t="str">
        <f t="array" ref="T170">IF(U170="","",XLOOKUP(U170,selector_07,selector_07_ids,""))</f>
        <v/>
      </c>
      <c r="U170" s="25"/>
      <c r="V170" s="14"/>
      <c r="W170" s="14"/>
      <c r="X170" s="23" t="str">
        <f t="array" ref="X170">IF(Y170="","",XLOOKUP(Y170,selector_04,selector_04_ids,""))</f>
        <v/>
      </c>
      <c r="Y170" s="25"/>
      <c r="Z170" s="14"/>
      <c r="AA170" s="27"/>
      <c r="AB170" s="14"/>
    </row>
    <row r="171">
      <c r="A171" s="14"/>
      <c r="B171" s="23" t="str">
        <f>IF($A171="","",'Система'!$B$4)</f>
        <v/>
      </c>
      <c r="C171" s="14"/>
      <c r="D171" s="23" t="str">
        <f t="array" ref="D171">IF(E171="","",XLOOKUP(E171,selector_02,selector_02_ids,""))</f>
        <v/>
      </c>
      <c r="E171" s="25"/>
      <c r="F171" s="23" t="str">
        <f t="array" ref="F171">IF(G171="","",XLOOKUP(G171,selector_12,selector_12_ids,""))</f>
        <v/>
      </c>
      <c r="G171" s="25"/>
      <c r="H171" s="14"/>
      <c r="I171" s="14"/>
      <c r="J171" s="14"/>
      <c r="K171" s="23" t="str">
        <f t="array" ref="K171">IF(L171="","",XLOOKUP(L171,selector_15,selector_15_ids,""))</f>
        <v/>
      </c>
      <c r="L171" s="25"/>
      <c r="M171" s="14"/>
      <c r="N171" s="14"/>
      <c r="O171" s="14"/>
      <c r="P171" s="23" t="str">
        <f t="array" ref="P171">IF(Q171="","",XLOOKUP(Q171,selector_16,selector_16_ids,""))</f>
        <v/>
      </c>
      <c r="Q171" s="25"/>
      <c r="R171" s="23" t="str">
        <f t="array" ref="R171">IF(S171="","",XLOOKUP(S171,selector_16,selector_16_ids,""))</f>
        <v/>
      </c>
      <c r="S171" s="25"/>
      <c r="T171" s="23" t="str">
        <f t="array" ref="T171">IF(U171="","",XLOOKUP(U171,selector_07,selector_07_ids,""))</f>
        <v/>
      </c>
      <c r="U171" s="25"/>
      <c r="V171" s="14"/>
      <c r="W171" s="14"/>
      <c r="X171" s="23" t="str">
        <f t="array" ref="X171">IF(Y171="","",XLOOKUP(Y171,selector_04,selector_04_ids,""))</f>
        <v/>
      </c>
      <c r="Y171" s="25"/>
      <c r="Z171" s="14"/>
      <c r="AA171" s="27"/>
      <c r="AB171" s="14"/>
    </row>
    <row r="172">
      <c r="A172" s="14"/>
      <c r="B172" s="23" t="str">
        <f>IF($A172="","",'Система'!$B$4)</f>
        <v/>
      </c>
      <c r="C172" s="14"/>
      <c r="D172" s="23" t="str">
        <f t="array" ref="D172">IF(E172="","",XLOOKUP(E172,selector_02,selector_02_ids,""))</f>
        <v/>
      </c>
      <c r="E172" s="25"/>
      <c r="F172" s="23" t="str">
        <f t="array" ref="F172">IF(G172="","",XLOOKUP(G172,selector_12,selector_12_ids,""))</f>
        <v/>
      </c>
      <c r="G172" s="25"/>
      <c r="H172" s="14"/>
      <c r="I172" s="14"/>
      <c r="J172" s="14"/>
      <c r="K172" s="23" t="str">
        <f t="array" ref="K172">IF(L172="","",XLOOKUP(L172,selector_15,selector_15_ids,""))</f>
        <v/>
      </c>
      <c r="L172" s="25"/>
      <c r="M172" s="14"/>
      <c r="N172" s="14"/>
      <c r="O172" s="14"/>
      <c r="P172" s="23" t="str">
        <f t="array" ref="P172">IF(Q172="","",XLOOKUP(Q172,selector_16,selector_16_ids,""))</f>
        <v/>
      </c>
      <c r="Q172" s="25"/>
      <c r="R172" s="23" t="str">
        <f t="array" ref="R172">IF(S172="","",XLOOKUP(S172,selector_16,selector_16_ids,""))</f>
        <v/>
      </c>
      <c r="S172" s="25"/>
      <c r="T172" s="23" t="str">
        <f t="array" ref="T172">IF(U172="","",XLOOKUP(U172,selector_07,selector_07_ids,""))</f>
        <v/>
      </c>
      <c r="U172" s="25"/>
      <c r="V172" s="14"/>
      <c r="W172" s="14"/>
      <c r="X172" s="23" t="str">
        <f t="array" ref="X172">IF(Y172="","",XLOOKUP(Y172,selector_04,selector_04_ids,""))</f>
        <v/>
      </c>
      <c r="Y172" s="25"/>
      <c r="Z172" s="14"/>
      <c r="AA172" s="27"/>
      <c r="AB172" s="14"/>
    </row>
    <row r="173">
      <c r="A173" s="14"/>
      <c r="B173" s="23" t="str">
        <f>IF($A173="","",'Система'!$B$4)</f>
        <v/>
      </c>
      <c r="C173" s="14"/>
      <c r="D173" s="23" t="str">
        <f t="array" ref="D173">IF(E173="","",XLOOKUP(E173,selector_02,selector_02_ids,""))</f>
        <v/>
      </c>
      <c r="E173" s="25"/>
      <c r="F173" s="23" t="str">
        <f t="array" ref="F173">IF(G173="","",XLOOKUP(G173,selector_12,selector_12_ids,""))</f>
        <v/>
      </c>
      <c r="G173" s="25"/>
      <c r="H173" s="14"/>
      <c r="I173" s="14"/>
      <c r="J173" s="14"/>
      <c r="K173" s="23" t="str">
        <f t="array" ref="K173">IF(L173="","",XLOOKUP(L173,selector_15,selector_15_ids,""))</f>
        <v/>
      </c>
      <c r="L173" s="25"/>
      <c r="M173" s="14"/>
      <c r="N173" s="14"/>
      <c r="O173" s="14"/>
      <c r="P173" s="23" t="str">
        <f t="array" ref="P173">IF(Q173="","",XLOOKUP(Q173,selector_16,selector_16_ids,""))</f>
        <v/>
      </c>
      <c r="Q173" s="25"/>
      <c r="R173" s="23" t="str">
        <f t="array" ref="R173">IF(S173="","",XLOOKUP(S173,selector_16,selector_16_ids,""))</f>
        <v/>
      </c>
      <c r="S173" s="25"/>
      <c r="T173" s="23" t="str">
        <f t="array" ref="T173">IF(U173="","",XLOOKUP(U173,selector_07,selector_07_ids,""))</f>
        <v/>
      </c>
      <c r="U173" s="25"/>
      <c r="V173" s="14"/>
      <c r="W173" s="14"/>
      <c r="X173" s="23" t="str">
        <f t="array" ref="X173">IF(Y173="","",XLOOKUP(Y173,selector_04,selector_04_ids,""))</f>
        <v/>
      </c>
      <c r="Y173" s="25"/>
      <c r="Z173" s="14"/>
      <c r="AA173" s="27"/>
      <c r="AB173" s="14"/>
    </row>
    <row r="174">
      <c r="A174" s="14"/>
      <c r="B174" s="23" t="str">
        <f>IF($A174="","",'Система'!$B$4)</f>
        <v/>
      </c>
      <c r="C174" s="14"/>
      <c r="D174" s="23" t="str">
        <f t="array" ref="D174">IF(E174="","",XLOOKUP(E174,selector_02,selector_02_ids,""))</f>
        <v/>
      </c>
      <c r="E174" s="25"/>
      <c r="F174" s="23" t="str">
        <f t="array" ref="F174">IF(G174="","",XLOOKUP(G174,selector_12,selector_12_ids,""))</f>
        <v/>
      </c>
      <c r="G174" s="25"/>
      <c r="H174" s="14"/>
      <c r="I174" s="14"/>
      <c r="J174" s="14"/>
      <c r="K174" s="23" t="str">
        <f t="array" ref="K174">IF(L174="","",XLOOKUP(L174,selector_15,selector_15_ids,""))</f>
        <v/>
      </c>
      <c r="L174" s="25"/>
      <c r="M174" s="14"/>
      <c r="N174" s="14"/>
      <c r="O174" s="14"/>
      <c r="P174" s="23" t="str">
        <f t="array" ref="P174">IF(Q174="","",XLOOKUP(Q174,selector_16,selector_16_ids,""))</f>
        <v/>
      </c>
      <c r="Q174" s="25"/>
      <c r="R174" s="23" t="str">
        <f t="array" ref="R174">IF(S174="","",XLOOKUP(S174,selector_16,selector_16_ids,""))</f>
        <v/>
      </c>
      <c r="S174" s="25"/>
      <c r="T174" s="23" t="str">
        <f t="array" ref="T174">IF(U174="","",XLOOKUP(U174,selector_07,selector_07_ids,""))</f>
        <v/>
      </c>
      <c r="U174" s="25"/>
      <c r="V174" s="14"/>
      <c r="W174" s="14"/>
      <c r="X174" s="23" t="str">
        <f t="array" ref="X174">IF(Y174="","",XLOOKUP(Y174,selector_04,selector_04_ids,""))</f>
        <v/>
      </c>
      <c r="Y174" s="25"/>
      <c r="Z174" s="14"/>
      <c r="AA174" s="27"/>
      <c r="AB174" s="14"/>
    </row>
    <row r="175">
      <c r="A175" s="14"/>
      <c r="B175" s="23" t="str">
        <f>IF($A175="","",'Система'!$B$4)</f>
        <v/>
      </c>
      <c r="C175" s="14"/>
      <c r="D175" s="23" t="str">
        <f t="array" ref="D175">IF(E175="","",XLOOKUP(E175,selector_02,selector_02_ids,""))</f>
        <v/>
      </c>
      <c r="E175" s="25"/>
      <c r="F175" s="23" t="str">
        <f t="array" ref="F175">IF(G175="","",XLOOKUP(G175,selector_12,selector_12_ids,""))</f>
        <v/>
      </c>
      <c r="G175" s="25"/>
      <c r="H175" s="14"/>
      <c r="I175" s="14"/>
      <c r="J175" s="14"/>
      <c r="K175" s="23" t="str">
        <f t="array" ref="K175">IF(L175="","",XLOOKUP(L175,selector_15,selector_15_ids,""))</f>
        <v/>
      </c>
      <c r="L175" s="25"/>
      <c r="M175" s="14"/>
      <c r="N175" s="14"/>
      <c r="O175" s="14"/>
      <c r="P175" s="23" t="str">
        <f t="array" ref="P175">IF(Q175="","",XLOOKUP(Q175,selector_16,selector_16_ids,""))</f>
        <v/>
      </c>
      <c r="Q175" s="25"/>
      <c r="R175" s="23" t="str">
        <f t="array" ref="R175">IF(S175="","",XLOOKUP(S175,selector_16,selector_16_ids,""))</f>
        <v/>
      </c>
      <c r="S175" s="25"/>
      <c r="T175" s="23" t="str">
        <f t="array" ref="T175">IF(U175="","",XLOOKUP(U175,selector_07,selector_07_ids,""))</f>
        <v/>
      </c>
      <c r="U175" s="25"/>
      <c r="V175" s="14"/>
      <c r="W175" s="14"/>
      <c r="X175" s="23" t="str">
        <f t="array" ref="X175">IF(Y175="","",XLOOKUP(Y175,selector_04,selector_04_ids,""))</f>
        <v/>
      </c>
      <c r="Y175" s="25"/>
      <c r="Z175" s="14"/>
      <c r="AA175" s="27"/>
      <c r="AB175" s="14"/>
    </row>
    <row r="176">
      <c r="A176" s="14"/>
      <c r="B176" s="23" t="str">
        <f>IF($A176="","",'Система'!$B$4)</f>
        <v/>
      </c>
      <c r="C176" s="14"/>
      <c r="D176" s="23" t="str">
        <f t="array" ref="D176">IF(E176="","",XLOOKUP(E176,selector_02,selector_02_ids,""))</f>
        <v/>
      </c>
      <c r="E176" s="25"/>
      <c r="F176" s="23" t="str">
        <f t="array" ref="F176">IF(G176="","",XLOOKUP(G176,selector_12,selector_12_ids,""))</f>
        <v/>
      </c>
      <c r="G176" s="25"/>
      <c r="H176" s="14"/>
      <c r="I176" s="14"/>
      <c r="J176" s="14"/>
      <c r="K176" s="23" t="str">
        <f t="array" ref="K176">IF(L176="","",XLOOKUP(L176,selector_15,selector_15_ids,""))</f>
        <v/>
      </c>
      <c r="L176" s="25"/>
      <c r="M176" s="14"/>
      <c r="N176" s="14"/>
      <c r="O176" s="14"/>
      <c r="P176" s="23" t="str">
        <f t="array" ref="P176">IF(Q176="","",XLOOKUP(Q176,selector_16,selector_16_ids,""))</f>
        <v/>
      </c>
      <c r="Q176" s="25"/>
      <c r="R176" s="23" t="str">
        <f t="array" ref="R176">IF(S176="","",XLOOKUP(S176,selector_16,selector_16_ids,""))</f>
        <v/>
      </c>
      <c r="S176" s="25"/>
      <c r="T176" s="23" t="str">
        <f t="array" ref="T176">IF(U176="","",XLOOKUP(U176,selector_07,selector_07_ids,""))</f>
        <v/>
      </c>
      <c r="U176" s="25"/>
      <c r="V176" s="14"/>
      <c r="W176" s="14"/>
      <c r="X176" s="23" t="str">
        <f t="array" ref="X176">IF(Y176="","",XLOOKUP(Y176,selector_04,selector_04_ids,""))</f>
        <v/>
      </c>
      <c r="Y176" s="25"/>
      <c r="Z176" s="14"/>
      <c r="AA176" s="27"/>
      <c r="AB176" s="14"/>
    </row>
    <row r="177">
      <c r="A177" s="14"/>
      <c r="B177" s="23" t="str">
        <f>IF($A177="","",'Система'!$B$4)</f>
        <v/>
      </c>
      <c r="C177" s="14"/>
      <c r="D177" s="23" t="str">
        <f t="array" ref="D177">IF(E177="","",XLOOKUP(E177,selector_02,selector_02_ids,""))</f>
        <v/>
      </c>
      <c r="E177" s="25"/>
      <c r="F177" s="23" t="str">
        <f t="array" ref="F177">IF(G177="","",XLOOKUP(G177,selector_12,selector_12_ids,""))</f>
        <v/>
      </c>
      <c r="G177" s="25"/>
      <c r="H177" s="14"/>
      <c r="I177" s="14"/>
      <c r="J177" s="14"/>
      <c r="K177" s="23" t="str">
        <f t="array" ref="K177">IF(L177="","",XLOOKUP(L177,selector_15,selector_15_ids,""))</f>
        <v/>
      </c>
      <c r="L177" s="25"/>
      <c r="M177" s="14"/>
      <c r="N177" s="14"/>
      <c r="O177" s="14"/>
      <c r="P177" s="23" t="str">
        <f t="array" ref="P177">IF(Q177="","",XLOOKUP(Q177,selector_16,selector_16_ids,""))</f>
        <v/>
      </c>
      <c r="Q177" s="25"/>
      <c r="R177" s="23" t="str">
        <f t="array" ref="R177">IF(S177="","",XLOOKUP(S177,selector_16,selector_16_ids,""))</f>
        <v/>
      </c>
      <c r="S177" s="25"/>
      <c r="T177" s="23" t="str">
        <f t="array" ref="T177">IF(U177="","",XLOOKUP(U177,selector_07,selector_07_ids,""))</f>
        <v/>
      </c>
      <c r="U177" s="25"/>
      <c r="V177" s="14"/>
      <c r="W177" s="14"/>
      <c r="X177" s="23" t="str">
        <f t="array" ref="X177">IF(Y177="","",XLOOKUP(Y177,selector_04,selector_04_ids,""))</f>
        <v/>
      </c>
      <c r="Y177" s="25"/>
      <c r="Z177" s="14"/>
      <c r="AA177" s="27"/>
      <c r="AB177" s="14"/>
    </row>
    <row r="178">
      <c r="A178" s="14"/>
      <c r="B178" s="23" t="str">
        <f>IF($A178="","",'Система'!$B$4)</f>
        <v/>
      </c>
      <c r="C178" s="14"/>
      <c r="D178" s="23" t="str">
        <f t="array" ref="D178">IF(E178="","",XLOOKUP(E178,selector_02,selector_02_ids,""))</f>
        <v/>
      </c>
      <c r="E178" s="25"/>
      <c r="F178" s="23" t="str">
        <f t="array" ref="F178">IF(G178="","",XLOOKUP(G178,selector_12,selector_12_ids,""))</f>
        <v/>
      </c>
      <c r="G178" s="25"/>
      <c r="H178" s="14"/>
      <c r="I178" s="14"/>
      <c r="J178" s="14"/>
      <c r="K178" s="23" t="str">
        <f t="array" ref="K178">IF(L178="","",XLOOKUP(L178,selector_15,selector_15_ids,""))</f>
        <v/>
      </c>
      <c r="L178" s="25"/>
      <c r="M178" s="14"/>
      <c r="N178" s="14"/>
      <c r="O178" s="14"/>
      <c r="P178" s="23" t="str">
        <f t="array" ref="P178">IF(Q178="","",XLOOKUP(Q178,selector_16,selector_16_ids,""))</f>
        <v/>
      </c>
      <c r="Q178" s="25"/>
      <c r="R178" s="23" t="str">
        <f t="array" ref="R178">IF(S178="","",XLOOKUP(S178,selector_16,selector_16_ids,""))</f>
        <v/>
      </c>
      <c r="S178" s="25"/>
      <c r="T178" s="23" t="str">
        <f t="array" ref="T178">IF(U178="","",XLOOKUP(U178,selector_07,selector_07_ids,""))</f>
        <v/>
      </c>
      <c r="U178" s="25"/>
      <c r="V178" s="14"/>
      <c r="W178" s="14"/>
      <c r="X178" s="23" t="str">
        <f t="array" ref="X178">IF(Y178="","",XLOOKUP(Y178,selector_04,selector_04_ids,""))</f>
        <v/>
      </c>
      <c r="Y178" s="25"/>
      <c r="Z178" s="14"/>
      <c r="AA178" s="27"/>
      <c r="AB178" s="14"/>
    </row>
    <row r="179">
      <c r="A179" s="14"/>
      <c r="B179" s="23" t="str">
        <f>IF($A179="","",'Система'!$B$4)</f>
        <v/>
      </c>
      <c r="C179" s="14"/>
      <c r="D179" s="23" t="str">
        <f t="array" ref="D179">IF(E179="","",XLOOKUP(E179,selector_02,selector_02_ids,""))</f>
        <v/>
      </c>
      <c r="E179" s="25"/>
      <c r="F179" s="23" t="str">
        <f t="array" ref="F179">IF(G179="","",XLOOKUP(G179,selector_12,selector_12_ids,""))</f>
        <v/>
      </c>
      <c r="G179" s="25"/>
      <c r="H179" s="14"/>
      <c r="I179" s="14"/>
      <c r="J179" s="14"/>
      <c r="K179" s="23" t="str">
        <f t="array" ref="K179">IF(L179="","",XLOOKUP(L179,selector_15,selector_15_ids,""))</f>
        <v/>
      </c>
      <c r="L179" s="25"/>
      <c r="M179" s="14"/>
      <c r="N179" s="14"/>
      <c r="O179" s="14"/>
      <c r="P179" s="23" t="str">
        <f t="array" ref="P179">IF(Q179="","",XLOOKUP(Q179,selector_16,selector_16_ids,""))</f>
        <v/>
      </c>
      <c r="Q179" s="25"/>
      <c r="R179" s="23" t="str">
        <f t="array" ref="R179">IF(S179="","",XLOOKUP(S179,selector_16,selector_16_ids,""))</f>
        <v/>
      </c>
      <c r="S179" s="25"/>
      <c r="T179" s="23" t="str">
        <f t="array" ref="T179">IF(U179="","",XLOOKUP(U179,selector_07,selector_07_ids,""))</f>
        <v/>
      </c>
      <c r="U179" s="25"/>
      <c r="V179" s="14"/>
      <c r="W179" s="14"/>
      <c r="X179" s="23" t="str">
        <f t="array" ref="X179">IF(Y179="","",XLOOKUP(Y179,selector_04,selector_04_ids,""))</f>
        <v/>
      </c>
      <c r="Y179" s="25"/>
      <c r="Z179" s="14"/>
      <c r="AA179" s="27"/>
      <c r="AB179" s="14"/>
    </row>
    <row r="180">
      <c r="A180" s="14"/>
      <c r="B180" s="23" t="str">
        <f>IF($A180="","",'Система'!$B$4)</f>
        <v/>
      </c>
      <c r="C180" s="14"/>
      <c r="D180" s="23" t="str">
        <f t="array" ref="D180">IF(E180="","",XLOOKUP(E180,selector_02,selector_02_ids,""))</f>
        <v/>
      </c>
      <c r="E180" s="25"/>
      <c r="F180" s="23" t="str">
        <f t="array" ref="F180">IF(G180="","",XLOOKUP(G180,selector_12,selector_12_ids,""))</f>
        <v/>
      </c>
      <c r="G180" s="25"/>
      <c r="H180" s="14"/>
      <c r="I180" s="14"/>
      <c r="J180" s="14"/>
      <c r="K180" s="23" t="str">
        <f t="array" ref="K180">IF(L180="","",XLOOKUP(L180,selector_15,selector_15_ids,""))</f>
        <v/>
      </c>
      <c r="L180" s="25"/>
      <c r="M180" s="14"/>
      <c r="N180" s="14"/>
      <c r="O180" s="14"/>
      <c r="P180" s="23" t="str">
        <f t="array" ref="P180">IF(Q180="","",XLOOKUP(Q180,selector_16,selector_16_ids,""))</f>
        <v/>
      </c>
      <c r="Q180" s="25"/>
      <c r="R180" s="23" t="str">
        <f t="array" ref="R180">IF(S180="","",XLOOKUP(S180,selector_16,selector_16_ids,""))</f>
        <v/>
      </c>
      <c r="S180" s="25"/>
      <c r="T180" s="23" t="str">
        <f t="array" ref="T180">IF(U180="","",XLOOKUP(U180,selector_07,selector_07_ids,""))</f>
        <v/>
      </c>
      <c r="U180" s="25"/>
      <c r="V180" s="14"/>
      <c r="W180" s="14"/>
      <c r="X180" s="23" t="str">
        <f t="array" ref="X180">IF(Y180="","",XLOOKUP(Y180,selector_04,selector_04_ids,""))</f>
        <v/>
      </c>
      <c r="Y180" s="25"/>
      <c r="Z180" s="14"/>
      <c r="AA180" s="27"/>
      <c r="AB180" s="14"/>
    </row>
    <row r="181">
      <c r="A181" s="14"/>
      <c r="B181" s="23" t="str">
        <f>IF($A181="","",'Система'!$B$4)</f>
        <v/>
      </c>
      <c r="C181" s="14"/>
      <c r="D181" s="23" t="str">
        <f t="array" ref="D181">IF(E181="","",XLOOKUP(E181,selector_02,selector_02_ids,""))</f>
        <v/>
      </c>
      <c r="E181" s="25"/>
      <c r="F181" s="23" t="str">
        <f t="array" ref="F181">IF(G181="","",XLOOKUP(G181,selector_12,selector_12_ids,""))</f>
        <v/>
      </c>
      <c r="G181" s="25"/>
      <c r="H181" s="14"/>
      <c r="I181" s="14"/>
      <c r="J181" s="14"/>
      <c r="K181" s="23" t="str">
        <f t="array" ref="K181">IF(L181="","",XLOOKUP(L181,selector_15,selector_15_ids,""))</f>
        <v/>
      </c>
      <c r="L181" s="25"/>
      <c r="M181" s="14"/>
      <c r="N181" s="14"/>
      <c r="O181" s="14"/>
      <c r="P181" s="23" t="str">
        <f t="array" ref="P181">IF(Q181="","",XLOOKUP(Q181,selector_16,selector_16_ids,""))</f>
        <v/>
      </c>
      <c r="Q181" s="25"/>
      <c r="R181" s="23" t="str">
        <f t="array" ref="R181">IF(S181="","",XLOOKUP(S181,selector_16,selector_16_ids,""))</f>
        <v/>
      </c>
      <c r="S181" s="25"/>
      <c r="T181" s="23" t="str">
        <f t="array" ref="T181">IF(U181="","",XLOOKUP(U181,selector_07,selector_07_ids,""))</f>
        <v/>
      </c>
      <c r="U181" s="25"/>
      <c r="V181" s="14"/>
      <c r="W181" s="14"/>
      <c r="X181" s="23" t="str">
        <f t="array" ref="X181">IF(Y181="","",XLOOKUP(Y181,selector_04,selector_04_ids,""))</f>
        <v/>
      </c>
      <c r="Y181" s="25"/>
      <c r="Z181" s="14"/>
      <c r="AA181" s="27"/>
      <c r="AB181" s="14"/>
    </row>
    <row r="182">
      <c r="A182" s="14"/>
      <c r="B182" s="23" t="str">
        <f>IF($A182="","",'Система'!$B$4)</f>
        <v/>
      </c>
      <c r="C182" s="14"/>
      <c r="D182" s="23" t="str">
        <f t="array" ref="D182">IF(E182="","",XLOOKUP(E182,selector_02,selector_02_ids,""))</f>
        <v/>
      </c>
      <c r="E182" s="25"/>
      <c r="F182" s="23" t="str">
        <f t="array" ref="F182">IF(G182="","",XLOOKUP(G182,selector_12,selector_12_ids,""))</f>
        <v/>
      </c>
      <c r="G182" s="25"/>
      <c r="H182" s="14"/>
      <c r="I182" s="14"/>
      <c r="J182" s="14"/>
      <c r="K182" s="23" t="str">
        <f t="array" ref="K182">IF(L182="","",XLOOKUP(L182,selector_15,selector_15_ids,""))</f>
        <v/>
      </c>
      <c r="L182" s="25"/>
      <c r="M182" s="14"/>
      <c r="N182" s="14"/>
      <c r="O182" s="14"/>
      <c r="P182" s="23" t="str">
        <f t="array" ref="P182">IF(Q182="","",XLOOKUP(Q182,selector_16,selector_16_ids,""))</f>
        <v/>
      </c>
      <c r="Q182" s="25"/>
      <c r="R182" s="23" t="str">
        <f t="array" ref="R182">IF(S182="","",XLOOKUP(S182,selector_16,selector_16_ids,""))</f>
        <v/>
      </c>
      <c r="S182" s="25"/>
      <c r="T182" s="23" t="str">
        <f t="array" ref="T182">IF(U182="","",XLOOKUP(U182,selector_07,selector_07_ids,""))</f>
        <v/>
      </c>
      <c r="U182" s="25"/>
      <c r="V182" s="14"/>
      <c r="W182" s="14"/>
      <c r="X182" s="23" t="str">
        <f t="array" ref="X182">IF(Y182="","",XLOOKUP(Y182,selector_04,selector_04_ids,""))</f>
        <v/>
      </c>
      <c r="Y182" s="25"/>
      <c r="Z182" s="14"/>
      <c r="AA182" s="27"/>
      <c r="AB182" s="14"/>
    </row>
    <row r="183">
      <c r="A183" s="14"/>
      <c r="B183" s="23" t="str">
        <f>IF($A183="","",'Система'!$B$4)</f>
        <v/>
      </c>
      <c r="C183" s="14"/>
      <c r="D183" s="23" t="str">
        <f t="array" ref="D183">IF(E183="","",XLOOKUP(E183,selector_02,selector_02_ids,""))</f>
        <v/>
      </c>
      <c r="E183" s="25"/>
      <c r="F183" s="23" t="str">
        <f t="array" ref="F183">IF(G183="","",XLOOKUP(G183,selector_12,selector_12_ids,""))</f>
        <v/>
      </c>
      <c r="G183" s="25"/>
      <c r="H183" s="14"/>
      <c r="I183" s="14"/>
      <c r="J183" s="14"/>
      <c r="K183" s="23" t="str">
        <f t="array" ref="K183">IF(L183="","",XLOOKUP(L183,selector_15,selector_15_ids,""))</f>
        <v/>
      </c>
      <c r="L183" s="25"/>
      <c r="M183" s="14"/>
      <c r="N183" s="14"/>
      <c r="O183" s="14"/>
      <c r="P183" s="23" t="str">
        <f t="array" ref="P183">IF(Q183="","",XLOOKUP(Q183,selector_16,selector_16_ids,""))</f>
        <v/>
      </c>
      <c r="Q183" s="25"/>
      <c r="R183" s="23" t="str">
        <f t="array" ref="R183">IF(S183="","",XLOOKUP(S183,selector_16,selector_16_ids,""))</f>
        <v/>
      </c>
      <c r="S183" s="25"/>
      <c r="T183" s="23" t="str">
        <f t="array" ref="T183">IF(U183="","",XLOOKUP(U183,selector_07,selector_07_ids,""))</f>
        <v/>
      </c>
      <c r="U183" s="25"/>
      <c r="V183" s="14"/>
      <c r="W183" s="14"/>
      <c r="X183" s="23" t="str">
        <f t="array" ref="X183">IF(Y183="","",XLOOKUP(Y183,selector_04,selector_04_ids,""))</f>
        <v/>
      </c>
      <c r="Y183" s="25"/>
      <c r="Z183" s="14"/>
      <c r="AA183" s="27"/>
      <c r="AB183" s="14"/>
    </row>
    <row r="184">
      <c r="A184" s="14"/>
      <c r="B184" s="23" t="str">
        <f>IF($A184="","",'Система'!$B$4)</f>
        <v/>
      </c>
      <c r="C184" s="14"/>
      <c r="D184" s="23" t="str">
        <f t="array" ref="D184">IF(E184="","",XLOOKUP(E184,selector_02,selector_02_ids,""))</f>
        <v/>
      </c>
      <c r="E184" s="25"/>
      <c r="F184" s="23" t="str">
        <f t="array" ref="F184">IF(G184="","",XLOOKUP(G184,selector_12,selector_12_ids,""))</f>
        <v/>
      </c>
      <c r="G184" s="25"/>
      <c r="H184" s="14"/>
      <c r="I184" s="14"/>
      <c r="J184" s="14"/>
      <c r="K184" s="23" t="str">
        <f t="array" ref="K184">IF(L184="","",XLOOKUP(L184,selector_15,selector_15_ids,""))</f>
        <v/>
      </c>
      <c r="L184" s="25"/>
      <c r="M184" s="14"/>
      <c r="N184" s="14"/>
      <c r="O184" s="14"/>
      <c r="P184" s="23" t="str">
        <f t="array" ref="P184">IF(Q184="","",XLOOKUP(Q184,selector_16,selector_16_ids,""))</f>
        <v/>
      </c>
      <c r="Q184" s="25"/>
      <c r="R184" s="23" t="str">
        <f t="array" ref="R184">IF(S184="","",XLOOKUP(S184,selector_16,selector_16_ids,""))</f>
        <v/>
      </c>
      <c r="S184" s="25"/>
      <c r="T184" s="23" t="str">
        <f t="array" ref="T184">IF(U184="","",XLOOKUP(U184,selector_07,selector_07_ids,""))</f>
        <v/>
      </c>
      <c r="U184" s="25"/>
      <c r="V184" s="14"/>
      <c r="W184" s="14"/>
      <c r="X184" s="23" t="str">
        <f t="array" ref="X184">IF(Y184="","",XLOOKUP(Y184,selector_04,selector_04_ids,""))</f>
        <v/>
      </c>
      <c r="Y184" s="25"/>
      <c r="Z184" s="14"/>
      <c r="AA184" s="27"/>
      <c r="AB184" s="14"/>
    </row>
    <row r="185">
      <c r="A185" s="14"/>
      <c r="B185" s="23" t="str">
        <f>IF($A185="","",'Система'!$B$4)</f>
        <v/>
      </c>
      <c r="C185" s="14"/>
      <c r="D185" s="23" t="str">
        <f t="array" ref="D185">IF(E185="","",XLOOKUP(E185,selector_02,selector_02_ids,""))</f>
        <v/>
      </c>
      <c r="E185" s="25"/>
      <c r="F185" s="23" t="str">
        <f t="array" ref="F185">IF(G185="","",XLOOKUP(G185,selector_12,selector_12_ids,""))</f>
        <v/>
      </c>
      <c r="G185" s="25"/>
      <c r="H185" s="14"/>
      <c r="I185" s="14"/>
      <c r="J185" s="14"/>
      <c r="K185" s="23" t="str">
        <f t="array" ref="K185">IF(L185="","",XLOOKUP(L185,selector_15,selector_15_ids,""))</f>
        <v/>
      </c>
      <c r="L185" s="25"/>
      <c r="M185" s="14"/>
      <c r="N185" s="14"/>
      <c r="O185" s="14"/>
      <c r="P185" s="23" t="str">
        <f t="array" ref="P185">IF(Q185="","",XLOOKUP(Q185,selector_16,selector_16_ids,""))</f>
        <v/>
      </c>
      <c r="Q185" s="25"/>
      <c r="R185" s="23" t="str">
        <f t="array" ref="R185">IF(S185="","",XLOOKUP(S185,selector_16,selector_16_ids,""))</f>
        <v/>
      </c>
      <c r="S185" s="25"/>
      <c r="T185" s="23" t="str">
        <f t="array" ref="T185">IF(U185="","",XLOOKUP(U185,selector_07,selector_07_ids,""))</f>
        <v/>
      </c>
      <c r="U185" s="25"/>
      <c r="V185" s="14"/>
      <c r="W185" s="14"/>
      <c r="X185" s="23" t="str">
        <f t="array" ref="X185">IF(Y185="","",XLOOKUP(Y185,selector_04,selector_04_ids,""))</f>
        <v/>
      </c>
      <c r="Y185" s="25"/>
      <c r="Z185" s="14"/>
      <c r="AA185" s="27"/>
      <c r="AB185" s="14"/>
    </row>
    <row r="186">
      <c r="A186" s="14"/>
      <c r="B186" s="23" t="str">
        <f>IF($A186="","",'Система'!$B$4)</f>
        <v/>
      </c>
      <c r="C186" s="14"/>
      <c r="D186" s="23" t="str">
        <f t="array" ref="D186">IF(E186="","",XLOOKUP(E186,selector_02,selector_02_ids,""))</f>
        <v/>
      </c>
      <c r="E186" s="25"/>
      <c r="F186" s="23" t="str">
        <f t="array" ref="F186">IF(G186="","",XLOOKUP(G186,selector_12,selector_12_ids,""))</f>
        <v/>
      </c>
      <c r="G186" s="25"/>
      <c r="H186" s="14"/>
      <c r="I186" s="14"/>
      <c r="J186" s="14"/>
      <c r="K186" s="23" t="str">
        <f t="array" ref="K186">IF(L186="","",XLOOKUP(L186,selector_15,selector_15_ids,""))</f>
        <v/>
      </c>
      <c r="L186" s="25"/>
      <c r="M186" s="14"/>
      <c r="N186" s="14"/>
      <c r="O186" s="14"/>
      <c r="P186" s="23" t="str">
        <f t="array" ref="P186">IF(Q186="","",XLOOKUP(Q186,selector_16,selector_16_ids,""))</f>
        <v/>
      </c>
      <c r="Q186" s="25"/>
      <c r="R186" s="23" t="str">
        <f t="array" ref="R186">IF(S186="","",XLOOKUP(S186,selector_16,selector_16_ids,""))</f>
        <v/>
      </c>
      <c r="S186" s="25"/>
      <c r="T186" s="23" t="str">
        <f t="array" ref="T186">IF(U186="","",XLOOKUP(U186,selector_07,selector_07_ids,""))</f>
        <v/>
      </c>
      <c r="U186" s="25"/>
      <c r="V186" s="14"/>
      <c r="W186" s="14"/>
      <c r="X186" s="23" t="str">
        <f t="array" ref="X186">IF(Y186="","",XLOOKUP(Y186,selector_04,selector_04_ids,""))</f>
        <v/>
      </c>
      <c r="Y186" s="25"/>
      <c r="Z186" s="14"/>
      <c r="AA186" s="27"/>
      <c r="AB186" s="14"/>
    </row>
    <row r="187">
      <c r="A187" s="14"/>
      <c r="B187" s="23" t="str">
        <f>IF($A187="","",'Система'!$B$4)</f>
        <v/>
      </c>
      <c r="C187" s="14"/>
      <c r="D187" s="23" t="str">
        <f t="array" ref="D187">IF(E187="","",XLOOKUP(E187,selector_02,selector_02_ids,""))</f>
        <v/>
      </c>
      <c r="E187" s="25"/>
      <c r="F187" s="23" t="str">
        <f t="array" ref="F187">IF(G187="","",XLOOKUP(G187,selector_12,selector_12_ids,""))</f>
        <v/>
      </c>
      <c r="G187" s="25"/>
      <c r="H187" s="14"/>
      <c r="I187" s="14"/>
      <c r="J187" s="14"/>
      <c r="K187" s="23" t="str">
        <f t="array" ref="K187">IF(L187="","",XLOOKUP(L187,selector_15,selector_15_ids,""))</f>
        <v/>
      </c>
      <c r="L187" s="25"/>
      <c r="M187" s="14"/>
      <c r="N187" s="14"/>
      <c r="O187" s="14"/>
      <c r="P187" s="23" t="str">
        <f t="array" ref="P187">IF(Q187="","",XLOOKUP(Q187,selector_16,selector_16_ids,""))</f>
        <v/>
      </c>
      <c r="Q187" s="25"/>
      <c r="R187" s="23" t="str">
        <f t="array" ref="R187">IF(S187="","",XLOOKUP(S187,selector_16,selector_16_ids,""))</f>
        <v/>
      </c>
      <c r="S187" s="25"/>
      <c r="T187" s="23" t="str">
        <f t="array" ref="T187">IF(U187="","",XLOOKUP(U187,selector_07,selector_07_ids,""))</f>
        <v/>
      </c>
      <c r="U187" s="25"/>
      <c r="V187" s="14"/>
      <c r="W187" s="14"/>
      <c r="X187" s="23" t="str">
        <f t="array" ref="X187">IF(Y187="","",XLOOKUP(Y187,selector_04,selector_04_ids,""))</f>
        <v/>
      </c>
      <c r="Y187" s="25"/>
      <c r="Z187" s="14"/>
      <c r="AA187" s="27"/>
      <c r="AB187" s="14"/>
    </row>
    <row r="188">
      <c r="A188" s="14"/>
      <c r="B188" s="23" t="str">
        <f>IF($A188="","",'Система'!$B$4)</f>
        <v/>
      </c>
      <c r="C188" s="14"/>
      <c r="D188" s="23" t="str">
        <f t="array" ref="D188">IF(E188="","",XLOOKUP(E188,selector_02,selector_02_ids,""))</f>
        <v/>
      </c>
      <c r="E188" s="25"/>
      <c r="F188" s="23" t="str">
        <f t="array" ref="F188">IF(G188="","",XLOOKUP(G188,selector_12,selector_12_ids,""))</f>
        <v/>
      </c>
      <c r="G188" s="25"/>
      <c r="H188" s="14"/>
      <c r="I188" s="14"/>
      <c r="J188" s="14"/>
      <c r="K188" s="23" t="str">
        <f t="array" ref="K188">IF(L188="","",XLOOKUP(L188,selector_15,selector_15_ids,""))</f>
        <v/>
      </c>
      <c r="L188" s="25"/>
      <c r="M188" s="14"/>
      <c r="N188" s="14"/>
      <c r="O188" s="14"/>
      <c r="P188" s="23" t="str">
        <f t="array" ref="P188">IF(Q188="","",XLOOKUP(Q188,selector_16,selector_16_ids,""))</f>
        <v/>
      </c>
      <c r="Q188" s="25"/>
      <c r="R188" s="23" t="str">
        <f t="array" ref="R188">IF(S188="","",XLOOKUP(S188,selector_16,selector_16_ids,""))</f>
        <v/>
      </c>
      <c r="S188" s="25"/>
      <c r="T188" s="23" t="str">
        <f t="array" ref="T188">IF(U188="","",XLOOKUP(U188,selector_07,selector_07_ids,""))</f>
        <v/>
      </c>
      <c r="U188" s="25"/>
      <c r="V188" s="14"/>
      <c r="W188" s="14"/>
      <c r="X188" s="23" t="str">
        <f t="array" ref="X188">IF(Y188="","",XLOOKUP(Y188,selector_04,selector_04_ids,""))</f>
        <v/>
      </c>
      <c r="Y188" s="25"/>
      <c r="Z188" s="14"/>
      <c r="AA188" s="27"/>
      <c r="AB188" s="14"/>
    </row>
    <row r="189">
      <c r="A189" s="14"/>
      <c r="B189" s="23" t="str">
        <f>IF($A189="","",'Система'!$B$4)</f>
        <v/>
      </c>
      <c r="C189" s="14"/>
      <c r="D189" s="23" t="str">
        <f t="array" ref="D189">IF(E189="","",XLOOKUP(E189,selector_02,selector_02_ids,""))</f>
        <v/>
      </c>
      <c r="E189" s="25"/>
      <c r="F189" s="23" t="str">
        <f t="array" ref="F189">IF(G189="","",XLOOKUP(G189,selector_12,selector_12_ids,""))</f>
        <v/>
      </c>
      <c r="G189" s="25"/>
      <c r="H189" s="14"/>
      <c r="I189" s="14"/>
      <c r="J189" s="14"/>
      <c r="K189" s="23" t="str">
        <f t="array" ref="K189">IF(L189="","",XLOOKUP(L189,selector_15,selector_15_ids,""))</f>
        <v/>
      </c>
      <c r="L189" s="25"/>
      <c r="M189" s="14"/>
      <c r="N189" s="14"/>
      <c r="O189" s="14"/>
      <c r="P189" s="23" t="str">
        <f t="array" ref="P189">IF(Q189="","",XLOOKUP(Q189,selector_16,selector_16_ids,""))</f>
        <v/>
      </c>
      <c r="Q189" s="25"/>
      <c r="R189" s="23" t="str">
        <f t="array" ref="R189">IF(S189="","",XLOOKUP(S189,selector_16,selector_16_ids,""))</f>
        <v/>
      </c>
      <c r="S189" s="25"/>
      <c r="T189" s="23" t="str">
        <f t="array" ref="T189">IF(U189="","",XLOOKUP(U189,selector_07,selector_07_ids,""))</f>
        <v/>
      </c>
      <c r="U189" s="25"/>
      <c r="V189" s="14"/>
      <c r="W189" s="14"/>
      <c r="X189" s="23" t="str">
        <f t="array" ref="X189">IF(Y189="","",XLOOKUP(Y189,selector_04,selector_04_ids,""))</f>
        <v/>
      </c>
      <c r="Y189" s="25"/>
      <c r="Z189" s="14"/>
      <c r="AA189" s="27"/>
      <c r="AB189" s="14"/>
    </row>
    <row r="190">
      <c r="A190" s="14"/>
      <c r="B190" s="23" t="str">
        <f>IF($A190="","",'Система'!$B$4)</f>
        <v/>
      </c>
      <c r="C190" s="14"/>
      <c r="D190" s="23" t="str">
        <f t="array" ref="D190">IF(E190="","",XLOOKUP(E190,selector_02,selector_02_ids,""))</f>
        <v/>
      </c>
      <c r="E190" s="25"/>
      <c r="F190" s="23" t="str">
        <f t="array" ref="F190">IF(G190="","",XLOOKUP(G190,selector_12,selector_12_ids,""))</f>
        <v/>
      </c>
      <c r="G190" s="25"/>
      <c r="H190" s="14"/>
      <c r="I190" s="14"/>
      <c r="J190" s="14"/>
      <c r="K190" s="23" t="str">
        <f t="array" ref="K190">IF(L190="","",XLOOKUP(L190,selector_15,selector_15_ids,""))</f>
        <v/>
      </c>
      <c r="L190" s="25"/>
      <c r="M190" s="14"/>
      <c r="N190" s="14"/>
      <c r="O190" s="14"/>
      <c r="P190" s="23" t="str">
        <f t="array" ref="P190">IF(Q190="","",XLOOKUP(Q190,selector_16,selector_16_ids,""))</f>
        <v/>
      </c>
      <c r="Q190" s="25"/>
      <c r="R190" s="23" t="str">
        <f t="array" ref="R190">IF(S190="","",XLOOKUP(S190,selector_16,selector_16_ids,""))</f>
        <v/>
      </c>
      <c r="S190" s="25"/>
      <c r="T190" s="23" t="str">
        <f t="array" ref="T190">IF(U190="","",XLOOKUP(U190,selector_07,selector_07_ids,""))</f>
        <v/>
      </c>
      <c r="U190" s="25"/>
      <c r="V190" s="14"/>
      <c r="W190" s="14"/>
      <c r="X190" s="23" t="str">
        <f t="array" ref="X190">IF(Y190="","",XLOOKUP(Y190,selector_04,selector_04_ids,""))</f>
        <v/>
      </c>
      <c r="Y190" s="25"/>
      <c r="Z190" s="14"/>
      <c r="AA190" s="27"/>
      <c r="AB190" s="14"/>
    </row>
    <row r="191">
      <c r="A191" s="14"/>
      <c r="B191" s="23" t="str">
        <f>IF($A191="","",'Система'!$B$4)</f>
        <v/>
      </c>
      <c r="C191" s="14"/>
      <c r="D191" s="23" t="str">
        <f t="array" ref="D191">IF(E191="","",XLOOKUP(E191,selector_02,selector_02_ids,""))</f>
        <v/>
      </c>
      <c r="E191" s="25"/>
      <c r="F191" s="23" t="str">
        <f t="array" ref="F191">IF(G191="","",XLOOKUP(G191,selector_12,selector_12_ids,""))</f>
        <v/>
      </c>
      <c r="G191" s="25"/>
      <c r="H191" s="14"/>
      <c r="I191" s="14"/>
      <c r="J191" s="14"/>
      <c r="K191" s="23" t="str">
        <f t="array" ref="K191">IF(L191="","",XLOOKUP(L191,selector_15,selector_15_ids,""))</f>
        <v/>
      </c>
      <c r="L191" s="25"/>
      <c r="M191" s="14"/>
      <c r="N191" s="14"/>
      <c r="O191" s="14"/>
      <c r="P191" s="23" t="str">
        <f t="array" ref="P191">IF(Q191="","",XLOOKUP(Q191,selector_16,selector_16_ids,""))</f>
        <v/>
      </c>
      <c r="Q191" s="25"/>
      <c r="R191" s="23" t="str">
        <f t="array" ref="R191">IF(S191="","",XLOOKUP(S191,selector_16,selector_16_ids,""))</f>
        <v/>
      </c>
      <c r="S191" s="25"/>
      <c r="T191" s="23" t="str">
        <f t="array" ref="T191">IF(U191="","",XLOOKUP(U191,selector_07,selector_07_ids,""))</f>
        <v/>
      </c>
      <c r="U191" s="25"/>
      <c r="V191" s="14"/>
      <c r="W191" s="14"/>
      <c r="X191" s="23" t="str">
        <f t="array" ref="X191">IF(Y191="","",XLOOKUP(Y191,selector_04,selector_04_ids,""))</f>
        <v/>
      </c>
      <c r="Y191" s="25"/>
      <c r="Z191" s="14"/>
      <c r="AA191" s="27"/>
      <c r="AB191" s="14"/>
    </row>
    <row r="192">
      <c r="A192" s="14"/>
      <c r="B192" s="23" t="str">
        <f>IF($A192="","",'Система'!$B$4)</f>
        <v/>
      </c>
      <c r="C192" s="14"/>
      <c r="D192" s="23" t="str">
        <f t="array" ref="D192">IF(E192="","",XLOOKUP(E192,selector_02,selector_02_ids,""))</f>
        <v/>
      </c>
      <c r="E192" s="25"/>
      <c r="F192" s="23" t="str">
        <f t="array" ref="F192">IF(G192="","",XLOOKUP(G192,selector_12,selector_12_ids,""))</f>
        <v/>
      </c>
      <c r="G192" s="25"/>
      <c r="H192" s="14"/>
      <c r="I192" s="14"/>
      <c r="J192" s="14"/>
      <c r="K192" s="23" t="str">
        <f t="array" ref="K192">IF(L192="","",XLOOKUP(L192,selector_15,selector_15_ids,""))</f>
        <v/>
      </c>
      <c r="L192" s="25"/>
      <c r="M192" s="14"/>
      <c r="N192" s="14"/>
      <c r="O192" s="14"/>
      <c r="P192" s="23" t="str">
        <f t="array" ref="P192">IF(Q192="","",XLOOKUP(Q192,selector_16,selector_16_ids,""))</f>
        <v/>
      </c>
      <c r="Q192" s="25"/>
      <c r="R192" s="23" t="str">
        <f t="array" ref="R192">IF(S192="","",XLOOKUP(S192,selector_16,selector_16_ids,""))</f>
        <v/>
      </c>
      <c r="S192" s="25"/>
      <c r="T192" s="23" t="str">
        <f t="array" ref="T192">IF(U192="","",XLOOKUP(U192,selector_07,selector_07_ids,""))</f>
        <v/>
      </c>
      <c r="U192" s="25"/>
      <c r="V192" s="14"/>
      <c r="W192" s="14"/>
      <c r="X192" s="23" t="str">
        <f t="array" ref="X192">IF(Y192="","",XLOOKUP(Y192,selector_04,selector_04_ids,""))</f>
        <v/>
      </c>
      <c r="Y192" s="25"/>
      <c r="Z192" s="14"/>
      <c r="AA192" s="27"/>
      <c r="AB192" s="14"/>
    </row>
    <row r="193">
      <c r="A193" s="14"/>
      <c r="B193" s="23" t="str">
        <f>IF($A193="","",'Система'!$B$4)</f>
        <v/>
      </c>
      <c r="C193" s="14"/>
      <c r="D193" s="23" t="str">
        <f t="array" ref="D193">IF(E193="","",XLOOKUP(E193,selector_02,selector_02_ids,""))</f>
        <v/>
      </c>
      <c r="E193" s="25"/>
      <c r="F193" s="23" t="str">
        <f t="array" ref="F193">IF(G193="","",XLOOKUP(G193,selector_12,selector_12_ids,""))</f>
        <v/>
      </c>
      <c r="G193" s="25"/>
      <c r="H193" s="14"/>
      <c r="I193" s="14"/>
      <c r="J193" s="14"/>
      <c r="K193" s="23" t="str">
        <f t="array" ref="K193">IF(L193="","",XLOOKUP(L193,selector_15,selector_15_ids,""))</f>
        <v/>
      </c>
      <c r="L193" s="25"/>
      <c r="M193" s="14"/>
      <c r="N193" s="14"/>
      <c r="O193" s="14"/>
      <c r="P193" s="23" t="str">
        <f t="array" ref="P193">IF(Q193="","",XLOOKUP(Q193,selector_16,selector_16_ids,""))</f>
        <v/>
      </c>
      <c r="Q193" s="25"/>
      <c r="R193" s="23" t="str">
        <f t="array" ref="R193">IF(S193="","",XLOOKUP(S193,selector_16,selector_16_ids,""))</f>
        <v/>
      </c>
      <c r="S193" s="25"/>
      <c r="T193" s="23" t="str">
        <f t="array" ref="T193">IF(U193="","",XLOOKUP(U193,selector_07,selector_07_ids,""))</f>
        <v/>
      </c>
      <c r="U193" s="25"/>
      <c r="V193" s="14"/>
      <c r="W193" s="14"/>
      <c r="X193" s="23" t="str">
        <f t="array" ref="X193">IF(Y193="","",XLOOKUP(Y193,selector_04,selector_04_ids,""))</f>
        <v/>
      </c>
      <c r="Y193" s="25"/>
      <c r="Z193" s="14"/>
      <c r="AA193" s="27"/>
      <c r="AB193" s="14"/>
    </row>
    <row r="194">
      <c r="A194" s="14"/>
      <c r="B194" s="23" t="str">
        <f>IF($A194="","",'Система'!$B$4)</f>
        <v/>
      </c>
      <c r="C194" s="14"/>
      <c r="D194" s="23" t="str">
        <f t="array" ref="D194">IF(E194="","",XLOOKUP(E194,selector_02,selector_02_ids,""))</f>
        <v/>
      </c>
      <c r="E194" s="25"/>
      <c r="F194" s="23" t="str">
        <f t="array" ref="F194">IF(G194="","",XLOOKUP(G194,selector_12,selector_12_ids,""))</f>
        <v/>
      </c>
      <c r="G194" s="25"/>
      <c r="H194" s="14"/>
      <c r="I194" s="14"/>
      <c r="J194" s="14"/>
      <c r="K194" s="23" t="str">
        <f t="array" ref="K194">IF(L194="","",XLOOKUP(L194,selector_15,selector_15_ids,""))</f>
        <v/>
      </c>
      <c r="L194" s="25"/>
      <c r="M194" s="14"/>
      <c r="N194" s="14"/>
      <c r="O194" s="14"/>
      <c r="P194" s="23" t="str">
        <f t="array" ref="P194">IF(Q194="","",XLOOKUP(Q194,selector_16,selector_16_ids,""))</f>
        <v/>
      </c>
      <c r="Q194" s="25"/>
      <c r="R194" s="23" t="str">
        <f t="array" ref="R194">IF(S194="","",XLOOKUP(S194,selector_16,selector_16_ids,""))</f>
        <v/>
      </c>
      <c r="S194" s="25"/>
      <c r="T194" s="23" t="str">
        <f t="array" ref="T194">IF(U194="","",XLOOKUP(U194,selector_07,selector_07_ids,""))</f>
        <v/>
      </c>
      <c r="U194" s="25"/>
      <c r="V194" s="14"/>
      <c r="W194" s="14"/>
      <c r="X194" s="23" t="str">
        <f t="array" ref="X194">IF(Y194="","",XLOOKUP(Y194,selector_04,selector_04_ids,""))</f>
        <v/>
      </c>
      <c r="Y194" s="25"/>
      <c r="Z194" s="14"/>
      <c r="AA194" s="27"/>
      <c r="AB194" s="14"/>
    </row>
    <row r="195">
      <c r="A195" s="14"/>
      <c r="B195" s="23" t="str">
        <f>IF($A195="","",'Система'!$B$4)</f>
        <v/>
      </c>
      <c r="C195" s="14"/>
      <c r="D195" s="23" t="str">
        <f t="array" ref="D195">IF(E195="","",XLOOKUP(E195,selector_02,selector_02_ids,""))</f>
        <v/>
      </c>
      <c r="E195" s="25"/>
      <c r="F195" s="23" t="str">
        <f t="array" ref="F195">IF(G195="","",XLOOKUP(G195,selector_12,selector_12_ids,""))</f>
        <v/>
      </c>
      <c r="G195" s="25"/>
      <c r="H195" s="14"/>
      <c r="I195" s="14"/>
      <c r="J195" s="14"/>
      <c r="K195" s="23" t="str">
        <f t="array" ref="K195">IF(L195="","",XLOOKUP(L195,selector_15,selector_15_ids,""))</f>
        <v/>
      </c>
      <c r="L195" s="25"/>
      <c r="M195" s="14"/>
      <c r="N195" s="14"/>
      <c r="O195" s="14"/>
      <c r="P195" s="23" t="str">
        <f t="array" ref="P195">IF(Q195="","",XLOOKUP(Q195,selector_16,selector_16_ids,""))</f>
        <v/>
      </c>
      <c r="Q195" s="25"/>
      <c r="R195" s="23" t="str">
        <f t="array" ref="R195">IF(S195="","",XLOOKUP(S195,selector_16,selector_16_ids,""))</f>
        <v/>
      </c>
      <c r="S195" s="25"/>
      <c r="T195" s="23" t="str">
        <f t="array" ref="T195">IF(U195="","",XLOOKUP(U195,selector_07,selector_07_ids,""))</f>
        <v/>
      </c>
      <c r="U195" s="25"/>
      <c r="V195" s="14"/>
      <c r="W195" s="14"/>
      <c r="X195" s="23" t="str">
        <f t="array" ref="X195">IF(Y195="","",XLOOKUP(Y195,selector_04,selector_04_ids,""))</f>
        <v/>
      </c>
      <c r="Y195" s="25"/>
      <c r="Z195" s="14"/>
      <c r="AA195" s="27"/>
      <c r="AB195" s="14"/>
    </row>
    <row r="196">
      <c r="A196" s="14"/>
      <c r="B196" s="23" t="str">
        <f>IF($A196="","",'Система'!$B$4)</f>
        <v/>
      </c>
      <c r="C196" s="14"/>
      <c r="D196" s="23" t="str">
        <f t="array" ref="D196">IF(E196="","",XLOOKUP(E196,selector_02,selector_02_ids,""))</f>
        <v/>
      </c>
      <c r="E196" s="25"/>
      <c r="F196" s="23" t="str">
        <f t="array" ref="F196">IF(G196="","",XLOOKUP(G196,selector_12,selector_12_ids,""))</f>
        <v/>
      </c>
      <c r="G196" s="25"/>
      <c r="H196" s="14"/>
      <c r="I196" s="14"/>
      <c r="J196" s="14"/>
      <c r="K196" s="23" t="str">
        <f t="array" ref="K196">IF(L196="","",XLOOKUP(L196,selector_15,selector_15_ids,""))</f>
        <v/>
      </c>
      <c r="L196" s="25"/>
      <c r="M196" s="14"/>
      <c r="N196" s="14"/>
      <c r="O196" s="14"/>
      <c r="P196" s="23" t="str">
        <f t="array" ref="P196">IF(Q196="","",XLOOKUP(Q196,selector_16,selector_16_ids,""))</f>
        <v/>
      </c>
      <c r="Q196" s="25"/>
      <c r="R196" s="23" t="str">
        <f t="array" ref="R196">IF(S196="","",XLOOKUP(S196,selector_16,selector_16_ids,""))</f>
        <v/>
      </c>
      <c r="S196" s="25"/>
      <c r="T196" s="23" t="str">
        <f t="array" ref="T196">IF(U196="","",XLOOKUP(U196,selector_07,selector_07_ids,""))</f>
        <v/>
      </c>
      <c r="U196" s="25"/>
      <c r="V196" s="14"/>
      <c r="W196" s="14"/>
      <c r="X196" s="23" t="str">
        <f t="array" ref="X196">IF(Y196="","",XLOOKUP(Y196,selector_04,selector_04_ids,""))</f>
        <v/>
      </c>
      <c r="Y196" s="25"/>
      <c r="Z196" s="14"/>
      <c r="AA196" s="27"/>
      <c r="AB196" s="14"/>
    </row>
    <row r="197">
      <c r="A197" s="14"/>
      <c r="B197" s="23" t="str">
        <f>IF($A197="","",'Система'!$B$4)</f>
        <v/>
      </c>
      <c r="C197" s="14"/>
      <c r="D197" s="23" t="str">
        <f t="array" ref="D197">IF(E197="","",XLOOKUP(E197,selector_02,selector_02_ids,""))</f>
        <v/>
      </c>
      <c r="E197" s="25"/>
      <c r="F197" s="23" t="str">
        <f t="array" ref="F197">IF(G197="","",XLOOKUP(G197,selector_12,selector_12_ids,""))</f>
        <v/>
      </c>
      <c r="G197" s="25"/>
      <c r="H197" s="14"/>
      <c r="I197" s="14"/>
      <c r="J197" s="14"/>
      <c r="K197" s="23" t="str">
        <f t="array" ref="K197">IF(L197="","",XLOOKUP(L197,selector_15,selector_15_ids,""))</f>
        <v/>
      </c>
      <c r="L197" s="25"/>
      <c r="M197" s="14"/>
      <c r="N197" s="14"/>
      <c r="O197" s="14"/>
      <c r="P197" s="23" t="str">
        <f t="array" ref="P197">IF(Q197="","",XLOOKUP(Q197,selector_16,selector_16_ids,""))</f>
        <v/>
      </c>
      <c r="Q197" s="25"/>
      <c r="R197" s="23" t="str">
        <f t="array" ref="R197">IF(S197="","",XLOOKUP(S197,selector_16,selector_16_ids,""))</f>
        <v/>
      </c>
      <c r="S197" s="25"/>
      <c r="T197" s="23" t="str">
        <f t="array" ref="T197">IF(U197="","",XLOOKUP(U197,selector_07,selector_07_ids,""))</f>
        <v/>
      </c>
      <c r="U197" s="25"/>
      <c r="V197" s="14"/>
      <c r="W197" s="14"/>
      <c r="X197" s="23" t="str">
        <f t="array" ref="X197">IF(Y197="","",XLOOKUP(Y197,selector_04,selector_04_ids,""))</f>
        <v/>
      </c>
      <c r="Y197" s="25"/>
      <c r="Z197" s="14"/>
      <c r="AA197" s="27"/>
      <c r="AB197" s="14"/>
    </row>
    <row r="198">
      <c r="A198" s="14"/>
      <c r="B198" s="23" t="str">
        <f>IF($A198="","",'Система'!$B$4)</f>
        <v/>
      </c>
      <c r="C198" s="14"/>
      <c r="D198" s="23" t="str">
        <f t="array" ref="D198">IF(E198="","",XLOOKUP(E198,selector_02,selector_02_ids,""))</f>
        <v/>
      </c>
      <c r="E198" s="25"/>
      <c r="F198" s="23" t="str">
        <f t="array" ref="F198">IF(G198="","",XLOOKUP(G198,selector_12,selector_12_ids,""))</f>
        <v/>
      </c>
      <c r="G198" s="25"/>
      <c r="H198" s="14"/>
      <c r="I198" s="14"/>
      <c r="J198" s="14"/>
      <c r="K198" s="23" t="str">
        <f t="array" ref="K198">IF(L198="","",XLOOKUP(L198,selector_15,selector_15_ids,""))</f>
        <v/>
      </c>
      <c r="L198" s="25"/>
      <c r="M198" s="14"/>
      <c r="N198" s="14"/>
      <c r="O198" s="14"/>
      <c r="P198" s="23" t="str">
        <f t="array" ref="P198">IF(Q198="","",XLOOKUP(Q198,selector_16,selector_16_ids,""))</f>
        <v/>
      </c>
      <c r="Q198" s="25"/>
      <c r="R198" s="23" t="str">
        <f t="array" ref="R198">IF(S198="","",XLOOKUP(S198,selector_16,selector_16_ids,""))</f>
        <v/>
      </c>
      <c r="S198" s="25"/>
      <c r="T198" s="23" t="str">
        <f t="array" ref="T198">IF(U198="","",XLOOKUP(U198,selector_07,selector_07_ids,""))</f>
        <v/>
      </c>
      <c r="U198" s="25"/>
      <c r="V198" s="14"/>
      <c r="W198" s="14"/>
      <c r="X198" s="23" t="str">
        <f t="array" ref="X198">IF(Y198="","",XLOOKUP(Y198,selector_04,selector_04_ids,""))</f>
        <v/>
      </c>
      <c r="Y198" s="25"/>
      <c r="Z198" s="14"/>
      <c r="AA198" s="27"/>
      <c r="AB198" s="14"/>
    </row>
    <row r="199">
      <c r="A199" s="14"/>
      <c r="B199" s="23" t="str">
        <f>IF($A199="","",'Система'!$B$4)</f>
        <v/>
      </c>
      <c r="C199" s="14"/>
      <c r="D199" s="23" t="str">
        <f t="array" ref="D199">IF(E199="","",XLOOKUP(E199,selector_02,selector_02_ids,""))</f>
        <v/>
      </c>
      <c r="E199" s="25"/>
      <c r="F199" s="23" t="str">
        <f t="array" ref="F199">IF(G199="","",XLOOKUP(G199,selector_12,selector_12_ids,""))</f>
        <v/>
      </c>
      <c r="G199" s="25"/>
      <c r="H199" s="14"/>
      <c r="I199" s="14"/>
      <c r="J199" s="14"/>
      <c r="K199" s="23" t="str">
        <f t="array" ref="K199">IF(L199="","",XLOOKUP(L199,selector_15,selector_15_ids,""))</f>
        <v/>
      </c>
      <c r="L199" s="25"/>
      <c r="M199" s="14"/>
      <c r="N199" s="14"/>
      <c r="O199" s="14"/>
      <c r="P199" s="23" t="str">
        <f t="array" ref="P199">IF(Q199="","",XLOOKUP(Q199,selector_16,selector_16_ids,""))</f>
        <v/>
      </c>
      <c r="Q199" s="25"/>
      <c r="R199" s="23" t="str">
        <f t="array" ref="R199">IF(S199="","",XLOOKUP(S199,selector_16,selector_16_ids,""))</f>
        <v/>
      </c>
      <c r="S199" s="25"/>
      <c r="T199" s="23" t="str">
        <f t="array" ref="T199">IF(U199="","",XLOOKUP(U199,selector_07,selector_07_ids,""))</f>
        <v/>
      </c>
      <c r="U199" s="25"/>
      <c r="V199" s="14"/>
      <c r="W199" s="14"/>
      <c r="X199" s="23" t="str">
        <f t="array" ref="X199">IF(Y199="","",XLOOKUP(Y199,selector_04,selector_04_ids,""))</f>
        <v/>
      </c>
      <c r="Y199" s="25"/>
      <c r="Z199" s="14"/>
      <c r="AA199" s="27"/>
      <c r="AB199" s="14"/>
    </row>
    <row r="200">
      <c r="A200" s="14"/>
      <c r="B200" s="23" t="str">
        <f>IF($A200="","",'Система'!$B$4)</f>
        <v/>
      </c>
      <c r="C200" s="14"/>
      <c r="D200" s="23" t="str">
        <f t="array" ref="D200">IF(E200="","",XLOOKUP(E200,selector_02,selector_02_ids,""))</f>
        <v/>
      </c>
      <c r="E200" s="25"/>
      <c r="F200" s="23" t="str">
        <f t="array" ref="F200">IF(G200="","",XLOOKUP(G200,selector_12,selector_12_ids,""))</f>
        <v/>
      </c>
      <c r="G200" s="25"/>
      <c r="H200" s="14"/>
      <c r="I200" s="14"/>
      <c r="J200" s="14"/>
      <c r="K200" s="23" t="str">
        <f t="array" ref="K200">IF(L200="","",XLOOKUP(L200,selector_15,selector_15_ids,""))</f>
        <v/>
      </c>
      <c r="L200" s="25"/>
      <c r="M200" s="14"/>
      <c r="N200" s="14"/>
      <c r="O200" s="14"/>
      <c r="P200" s="23" t="str">
        <f t="array" ref="P200">IF(Q200="","",XLOOKUP(Q200,selector_16,selector_16_ids,""))</f>
        <v/>
      </c>
      <c r="Q200" s="25"/>
      <c r="R200" s="23" t="str">
        <f t="array" ref="R200">IF(S200="","",XLOOKUP(S200,selector_16,selector_16_ids,""))</f>
        <v/>
      </c>
      <c r="S200" s="25"/>
      <c r="T200" s="23" t="str">
        <f t="array" ref="T200">IF(U200="","",XLOOKUP(U200,selector_07,selector_07_ids,""))</f>
        <v/>
      </c>
      <c r="U200" s="25"/>
      <c r="V200" s="14"/>
      <c r="W200" s="14"/>
      <c r="X200" s="23" t="str">
        <f t="array" ref="X200">IF(Y200="","",XLOOKUP(Y200,selector_04,selector_04_ids,""))</f>
        <v/>
      </c>
      <c r="Y200" s="25"/>
      <c r="Z200" s="14"/>
      <c r="AA200" s="27"/>
      <c r="AB200" s="14"/>
    </row>
    <row r="201">
      <c r="A201" s="14"/>
      <c r="B201" s="23" t="str">
        <f>IF($A201="","",'Система'!$B$4)</f>
        <v/>
      </c>
      <c r="C201" s="14"/>
      <c r="D201" s="23" t="str">
        <f t="array" ref="D201">IF(E201="","",XLOOKUP(E201,selector_02,selector_02_ids,""))</f>
        <v/>
      </c>
      <c r="E201" s="25"/>
      <c r="F201" s="23" t="str">
        <f t="array" ref="F201">IF(G201="","",XLOOKUP(G201,selector_12,selector_12_ids,""))</f>
        <v/>
      </c>
      <c r="G201" s="25"/>
      <c r="H201" s="14"/>
      <c r="I201" s="14"/>
      <c r="J201" s="14"/>
      <c r="K201" s="23" t="str">
        <f t="array" ref="K201">IF(L201="","",XLOOKUP(L201,selector_15,selector_15_ids,""))</f>
        <v/>
      </c>
      <c r="L201" s="25"/>
      <c r="M201" s="14"/>
      <c r="N201" s="14"/>
      <c r="O201" s="14"/>
      <c r="P201" s="23" t="str">
        <f t="array" ref="P201">IF(Q201="","",XLOOKUP(Q201,selector_16,selector_16_ids,""))</f>
        <v/>
      </c>
      <c r="Q201" s="25"/>
      <c r="R201" s="23" t="str">
        <f t="array" ref="R201">IF(S201="","",XLOOKUP(S201,selector_16,selector_16_ids,""))</f>
        <v/>
      </c>
      <c r="S201" s="25"/>
      <c r="T201" s="23" t="str">
        <f t="array" ref="T201">IF(U201="","",XLOOKUP(U201,selector_07,selector_07_ids,""))</f>
        <v/>
      </c>
      <c r="U201" s="25"/>
      <c r="V201" s="14"/>
      <c r="W201" s="14"/>
      <c r="X201" s="23" t="str">
        <f t="array" ref="X201">IF(Y201="","",XLOOKUP(Y201,selector_04,selector_04_ids,""))</f>
        <v/>
      </c>
      <c r="Y201" s="25"/>
      <c r="Z201" s="14"/>
      <c r="AA201" s="27"/>
      <c r="AB201" s="14"/>
    </row>
    <row r="202">
      <c r="A202" s="14"/>
      <c r="B202" s="23" t="str">
        <f>IF($A202="","",'Система'!$B$4)</f>
        <v/>
      </c>
      <c r="C202" s="14"/>
      <c r="D202" s="23" t="str">
        <f t="array" ref="D202">IF(E202="","",XLOOKUP(E202,selector_02,selector_02_ids,""))</f>
        <v/>
      </c>
      <c r="E202" s="25"/>
      <c r="F202" s="23" t="str">
        <f t="array" ref="F202">IF(G202="","",XLOOKUP(G202,selector_12,selector_12_ids,""))</f>
        <v/>
      </c>
      <c r="G202" s="25"/>
      <c r="H202" s="14"/>
      <c r="I202" s="14"/>
      <c r="J202" s="14"/>
      <c r="K202" s="23" t="str">
        <f t="array" ref="K202">IF(L202="","",XLOOKUP(L202,selector_15,selector_15_ids,""))</f>
        <v/>
      </c>
      <c r="L202" s="25"/>
      <c r="M202" s="14"/>
      <c r="N202" s="14"/>
      <c r="O202" s="14"/>
      <c r="P202" s="23" t="str">
        <f t="array" ref="P202">IF(Q202="","",XLOOKUP(Q202,selector_16,selector_16_ids,""))</f>
        <v/>
      </c>
      <c r="Q202" s="25"/>
      <c r="R202" s="23" t="str">
        <f t="array" ref="R202">IF(S202="","",XLOOKUP(S202,selector_16,selector_16_ids,""))</f>
        <v/>
      </c>
      <c r="S202" s="25"/>
      <c r="T202" s="23" t="str">
        <f t="array" ref="T202">IF(U202="","",XLOOKUP(U202,selector_07,selector_07_ids,""))</f>
        <v/>
      </c>
      <c r="U202" s="25"/>
      <c r="V202" s="14"/>
      <c r="W202" s="14"/>
      <c r="X202" s="23" t="str">
        <f t="array" ref="X202">IF(Y202="","",XLOOKUP(Y202,selector_04,selector_04_ids,""))</f>
        <v/>
      </c>
      <c r="Y202" s="25"/>
      <c r="Z202" s="14"/>
      <c r="AA202" s="27"/>
      <c r="AB202" s="14"/>
    </row>
    <row r="203">
      <c r="A203" s="14"/>
      <c r="B203" s="23" t="str">
        <f>IF($A203="","",'Система'!$B$4)</f>
        <v/>
      </c>
      <c r="C203" s="14"/>
      <c r="D203" s="23" t="str">
        <f t="array" ref="D203">IF(E203="","",XLOOKUP(E203,selector_02,selector_02_ids,""))</f>
        <v/>
      </c>
      <c r="E203" s="25"/>
      <c r="F203" s="23" t="str">
        <f t="array" ref="F203">IF(G203="","",XLOOKUP(G203,selector_12,selector_12_ids,""))</f>
        <v/>
      </c>
      <c r="G203" s="25"/>
      <c r="H203" s="14"/>
      <c r="I203" s="14"/>
      <c r="J203" s="14"/>
      <c r="K203" s="23" t="str">
        <f t="array" ref="K203">IF(L203="","",XLOOKUP(L203,selector_15,selector_15_ids,""))</f>
        <v/>
      </c>
      <c r="L203" s="25"/>
      <c r="M203" s="14"/>
      <c r="N203" s="14"/>
      <c r="O203" s="14"/>
      <c r="P203" s="23" t="str">
        <f t="array" ref="P203">IF(Q203="","",XLOOKUP(Q203,selector_16,selector_16_ids,""))</f>
        <v/>
      </c>
      <c r="Q203" s="25"/>
      <c r="R203" s="23" t="str">
        <f t="array" ref="R203">IF(S203="","",XLOOKUP(S203,selector_16,selector_16_ids,""))</f>
        <v/>
      </c>
      <c r="S203" s="25"/>
      <c r="T203" s="23" t="str">
        <f t="array" ref="T203">IF(U203="","",XLOOKUP(U203,selector_07,selector_07_ids,""))</f>
        <v/>
      </c>
      <c r="U203" s="25"/>
      <c r="V203" s="14"/>
      <c r="W203" s="14"/>
      <c r="X203" s="23" t="str">
        <f t="array" ref="X203">IF(Y203="","",XLOOKUP(Y203,selector_04,selector_04_ids,""))</f>
        <v/>
      </c>
      <c r="Y203" s="25"/>
      <c r="Z203" s="14"/>
      <c r="AA203" s="27"/>
      <c r="AB203" s="14"/>
    </row>
    <row r="204">
      <c r="A204" s="14"/>
      <c r="B204" s="23" t="str">
        <f>IF($A204="","",'Система'!$B$4)</f>
        <v/>
      </c>
      <c r="C204" s="14"/>
      <c r="D204" s="23" t="str">
        <f t="array" ref="D204">IF(E204="","",XLOOKUP(E204,selector_02,selector_02_ids,""))</f>
        <v/>
      </c>
      <c r="E204" s="25"/>
      <c r="F204" s="23" t="str">
        <f t="array" ref="F204">IF(G204="","",XLOOKUP(G204,selector_12,selector_12_ids,""))</f>
        <v/>
      </c>
      <c r="G204" s="25"/>
      <c r="H204" s="14"/>
      <c r="I204" s="14"/>
      <c r="J204" s="14"/>
      <c r="K204" s="23" t="str">
        <f t="array" ref="K204">IF(L204="","",XLOOKUP(L204,selector_15,selector_15_ids,""))</f>
        <v/>
      </c>
      <c r="L204" s="25"/>
      <c r="M204" s="14"/>
      <c r="N204" s="14"/>
      <c r="O204" s="14"/>
      <c r="P204" s="23" t="str">
        <f t="array" ref="P204">IF(Q204="","",XLOOKUP(Q204,selector_16,selector_16_ids,""))</f>
        <v/>
      </c>
      <c r="Q204" s="25"/>
      <c r="R204" s="23" t="str">
        <f t="array" ref="R204">IF(S204="","",XLOOKUP(S204,selector_16,selector_16_ids,""))</f>
        <v/>
      </c>
      <c r="S204" s="25"/>
      <c r="T204" s="23" t="str">
        <f t="array" ref="T204">IF(U204="","",XLOOKUP(U204,selector_07,selector_07_ids,""))</f>
        <v/>
      </c>
      <c r="U204" s="25"/>
      <c r="V204" s="14"/>
      <c r="W204" s="14"/>
      <c r="X204" s="23" t="str">
        <f t="array" ref="X204">IF(Y204="","",XLOOKUP(Y204,selector_04,selector_04_ids,""))</f>
        <v/>
      </c>
      <c r="Y204" s="25"/>
      <c r="Z204" s="14"/>
      <c r="AA204" s="27"/>
      <c r="AB204" s="14"/>
    </row>
    <row r="205">
      <c r="A205" s="14"/>
      <c r="B205" s="23" t="str">
        <f>IF($A205="","",'Система'!$B$4)</f>
        <v/>
      </c>
      <c r="C205" s="14"/>
      <c r="D205" s="23" t="str">
        <f t="array" ref="D205">IF(E205="","",XLOOKUP(E205,selector_02,selector_02_ids,""))</f>
        <v/>
      </c>
      <c r="E205" s="25"/>
      <c r="F205" s="23" t="str">
        <f t="array" ref="F205">IF(G205="","",XLOOKUP(G205,selector_12,selector_12_ids,""))</f>
        <v/>
      </c>
      <c r="G205" s="25"/>
      <c r="H205" s="14"/>
      <c r="I205" s="14"/>
      <c r="J205" s="14"/>
      <c r="K205" s="23" t="str">
        <f t="array" ref="K205">IF(L205="","",XLOOKUP(L205,selector_15,selector_15_ids,""))</f>
        <v/>
      </c>
      <c r="L205" s="25"/>
      <c r="M205" s="14"/>
      <c r="N205" s="14"/>
      <c r="O205" s="14"/>
      <c r="P205" s="23" t="str">
        <f t="array" ref="P205">IF(Q205="","",XLOOKUP(Q205,selector_16,selector_16_ids,""))</f>
        <v/>
      </c>
      <c r="Q205" s="25"/>
      <c r="R205" s="23" t="str">
        <f t="array" ref="R205">IF(S205="","",XLOOKUP(S205,selector_16,selector_16_ids,""))</f>
        <v/>
      </c>
      <c r="S205" s="25"/>
      <c r="T205" s="23" t="str">
        <f t="array" ref="T205">IF(U205="","",XLOOKUP(U205,selector_07,selector_07_ids,""))</f>
        <v/>
      </c>
      <c r="U205" s="25"/>
      <c r="V205" s="14"/>
      <c r="W205" s="14"/>
      <c r="X205" s="23" t="str">
        <f t="array" ref="X205">IF(Y205="","",XLOOKUP(Y205,selector_04,selector_04_ids,""))</f>
        <v/>
      </c>
      <c r="Y205" s="25"/>
      <c r="Z205" s="14"/>
      <c r="AA205" s="27"/>
      <c r="AB205" s="14"/>
    </row>
    <row r="206">
      <c r="A206" s="14"/>
      <c r="B206" s="23" t="str">
        <f>IF($A206="","",'Система'!$B$4)</f>
        <v/>
      </c>
      <c r="C206" s="14"/>
      <c r="D206" s="23" t="str">
        <f t="array" ref="D206">IF(E206="","",XLOOKUP(E206,selector_02,selector_02_ids,""))</f>
        <v/>
      </c>
      <c r="E206" s="25"/>
      <c r="F206" s="23" t="str">
        <f t="array" ref="F206">IF(G206="","",XLOOKUP(G206,selector_12,selector_12_ids,""))</f>
        <v/>
      </c>
      <c r="G206" s="25"/>
      <c r="H206" s="14"/>
      <c r="I206" s="14"/>
      <c r="J206" s="14"/>
      <c r="K206" s="23" t="str">
        <f t="array" ref="K206">IF(L206="","",XLOOKUP(L206,selector_15,selector_15_ids,""))</f>
        <v/>
      </c>
      <c r="L206" s="25"/>
      <c r="M206" s="14"/>
      <c r="N206" s="14"/>
      <c r="O206" s="14"/>
      <c r="P206" s="23" t="str">
        <f t="array" ref="P206">IF(Q206="","",XLOOKUP(Q206,selector_16,selector_16_ids,""))</f>
        <v/>
      </c>
      <c r="Q206" s="25"/>
      <c r="R206" s="23" t="str">
        <f t="array" ref="R206">IF(S206="","",XLOOKUP(S206,selector_16,selector_16_ids,""))</f>
        <v/>
      </c>
      <c r="S206" s="25"/>
      <c r="T206" s="23" t="str">
        <f t="array" ref="T206">IF(U206="","",XLOOKUP(U206,selector_07,selector_07_ids,""))</f>
        <v/>
      </c>
      <c r="U206" s="25"/>
      <c r="V206" s="14"/>
      <c r="W206" s="14"/>
      <c r="X206" s="23" t="str">
        <f t="array" ref="X206">IF(Y206="","",XLOOKUP(Y206,selector_04,selector_04_ids,""))</f>
        <v/>
      </c>
      <c r="Y206" s="25"/>
      <c r="Z206" s="14"/>
      <c r="AA206" s="27"/>
      <c r="AB206" s="14"/>
    </row>
    <row r="207">
      <c r="A207" s="14"/>
      <c r="B207" s="23" t="str">
        <f>IF($A207="","",'Система'!$B$4)</f>
        <v/>
      </c>
      <c r="C207" s="14"/>
      <c r="D207" s="23" t="str">
        <f t="array" ref="D207">IF(E207="","",XLOOKUP(E207,selector_02,selector_02_ids,""))</f>
        <v/>
      </c>
      <c r="E207" s="25"/>
      <c r="F207" s="23" t="str">
        <f t="array" ref="F207">IF(G207="","",XLOOKUP(G207,selector_12,selector_12_ids,""))</f>
        <v/>
      </c>
      <c r="G207" s="25"/>
      <c r="H207" s="14"/>
      <c r="I207" s="14"/>
      <c r="J207" s="14"/>
      <c r="K207" s="23" t="str">
        <f t="array" ref="K207">IF(L207="","",XLOOKUP(L207,selector_15,selector_15_ids,""))</f>
        <v/>
      </c>
      <c r="L207" s="25"/>
      <c r="M207" s="14"/>
      <c r="N207" s="14"/>
      <c r="O207" s="14"/>
      <c r="P207" s="23" t="str">
        <f t="array" ref="P207">IF(Q207="","",XLOOKUP(Q207,selector_16,selector_16_ids,""))</f>
        <v/>
      </c>
      <c r="Q207" s="25"/>
      <c r="R207" s="23" t="str">
        <f t="array" ref="R207">IF(S207="","",XLOOKUP(S207,selector_16,selector_16_ids,""))</f>
        <v/>
      </c>
      <c r="S207" s="25"/>
      <c r="T207" s="23" t="str">
        <f t="array" ref="T207">IF(U207="","",XLOOKUP(U207,selector_07,selector_07_ids,""))</f>
        <v/>
      </c>
      <c r="U207" s="25"/>
      <c r="V207" s="14"/>
      <c r="W207" s="14"/>
      <c r="X207" s="23" t="str">
        <f t="array" ref="X207">IF(Y207="","",XLOOKUP(Y207,selector_04,selector_04_ids,""))</f>
        <v/>
      </c>
      <c r="Y207" s="25"/>
      <c r="Z207" s="14"/>
      <c r="AA207" s="27"/>
      <c r="AB207" s="14"/>
    </row>
    <row r="208">
      <c r="A208" s="14"/>
      <c r="B208" s="23" t="str">
        <f>IF($A208="","",'Система'!$B$4)</f>
        <v/>
      </c>
      <c r="C208" s="14"/>
      <c r="D208" s="23" t="str">
        <f t="array" ref="D208">IF(E208="","",XLOOKUP(E208,selector_02,selector_02_ids,""))</f>
        <v/>
      </c>
      <c r="E208" s="25"/>
      <c r="F208" s="23" t="str">
        <f t="array" ref="F208">IF(G208="","",XLOOKUP(G208,selector_12,selector_12_ids,""))</f>
        <v/>
      </c>
      <c r="G208" s="25"/>
      <c r="H208" s="14"/>
      <c r="I208" s="14"/>
      <c r="J208" s="14"/>
      <c r="K208" s="23" t="str">
        <f t="array" ref="K208">IF(L208="","",XLOOKUP(L208,selector_15,selector_15_ids,""))</f>
        <v/>
      </c>
      <c r="L208" s="25"/>
      <c r="M208" s="14"/>
      <c r="N208" s="14"/>
      <c r="O208" s="14"/>
      <c r="P208" s="23" t="str">
        <f t="array" ref="P208">IF(Q208="","",XLOOKUP(Q208,selector_16,selector_16_ids,""))</f>
        <v/>
      </c>
      <c r="Q208" s="25"/>
      <c r="R208" s="23" t="str">
        <f t="array" ref="R208">IF(S208="","",XLOOKUP(S208,selector_16,selector_16_ids,""))</f>
        <v/>
      </c>
      <c r="S208" s="25"/>
      <c r="T208" s="23" t="str">
        <f t="array" ref="T208">IF(U208="","",XLOOKUP(U208,selector_07,selector_07_ids,""))</f>
        <v/>
      </c>
      <c r="U208" s="25"/>
      <c r="V208" s="14"/>
      <c r="W208" s="14"/>
      <c r="X208" s="23" t="str">
        <f t="array" ref="X208">IF(Y208="","",XLOOKUP(Y208,selector_04,selector_04_ids,""))</f>
        <v/>
      </c>
      <c r="Y208" s="25"/>
      <c r="Z208" s="14"/>
      <c r="AA208" s="27"/>
      <c r="AB208" s="14"/>
    </row>
    <row r="209">
      <c r="A209" s="14"/>
      <c r="B209" s="23" t="str">
        <f>IF($A209="","",'Система'!$B$4)</f>
        <v/>
      </c>
      <c r="C209" s="14"/>
      <c r="D209" s="23" t="str">
        <f t="array" ref="D209">IF(E209="","",XLOOKUP(E209,selector_02,selector_02_ids,""))</f>
        <v/>
      </c>
      <c r="E209" s="25"/>
      <c r="F209" s="23" t="str">
        <f t="array" ref="F209">IF(G209="","",XLOOKUP(G209,selector_12,selector_12_ids,""))</f>
        <v/>
      </c>
      <c r="G209" s="25"/>
      <c r="H209" s="14"/>
      <c r="I209" s="14"/>
      <c r="J209" s="14"/>
      <c r="K209" s="23" t="str">
        <f t="array" ref="K209">IF(L209="","",XLOOKUP(L209,selector_15,selector_15_ids,""))</f>
        <v/>
      </c>
      <c r="L209" s="25"/>
      <c r="M209" s="14"/>
      <c r="N209" s="14"/>
      <c r="O209" s="14"/>
      <c r="P209" s="23" t="str">
        <f t="array" ref="P209">IF(Q209="","",XLOOKUP(Q209,selector_16,selector_16_ids,""))</f>
        <v/>
      </c>
      <c r="Q209" s="25"/>
      <c r="R209" s="23" t="str">
        <f t="array" ref="R209">IF(S209="","",XLOOKUP(S209,selector_16,selector_16_ids,""))</f>
        <v/>
      </c>
      <c r="S209" s="25"/>
      <c r="T209" s="23" t="str">
        <f t="array" ref="T209">IF(U209="","",XLOOKUP(U209,selector_07,selector_07_ids,""))</f>
        <v/>
      </c>
      <c r="U209" s="25"/>
      <c r="V209" s="14"/>
      <c r="W209" s="14"/>
      <c r="X209" s="23" t="str">
        <f t="array" ref="X209">IF(Y209="","",XLOOKUP(Y209,selector_04,selector_04_ids,""))</f>
        <v/>
      </c>
      <c r="Y209" s="25"/>
      <c r="Z209" s="14"/>
      <c r="AA209" s="27"/>
      <c r="AB209" s="14"/>
    </row>
    <row r="210">
      <c r="A210" s="14"/>
      <c r="B210" s="23" t="str">
        <f>IF($A210="","",'Система'!$B$4)</f>
        <v/>
      </c>
      <c r="C210" s="14"/>
      <c r="D210" s="23" t="str">
        <f t="array" ref="D210">IF(E210="","",XLOOKUP(E210,selector_02,selector_02_ids,""))</f>
        <v/>
      </c>
      <c r="E210" s="25"/>
      <c r="F210" s="23" t="str">
        <f t="array" ref="F210">IF(G210="","",XLOOKUP(G210,selector_12,selector_12_ids,""))</f>
        <v/>
      </c>
      <c r="G210" s="25"/>
      <c r="H210" s="14"/>
      <c r="I210" s="14"/>
      <c r="J210" s="14"/>
      <c r="K210" s="23" t="str">
        <f t="array" ref="K210">IF(L210="","",XLOOKUP(L210,selector_15,selector_15_ids,""))</f>
        <v/>
      </c>
      <c r="L210" s="25"/>
      <c r="M210" s="14"/>
      <c r="N210" s="14"/>
      <c r="O210" s="14"/>
      <c r="P210" s="23" t="str">
        <f t="array" ref="P210">IF(Q210="","",XLOOKUP(Q210,selector_16,selector_16_ids,""))</f>
        <v/>
      </c>
      <c r="Q210" s="25"/>
      <c r="R210" s="23" t="str">
        <f t="array" ref="R210">IF(S210="","",XLOOKUP(S210,selector_16,selector_16_ids,""))</f>
        <v/>
      </c>
      <c r="S210" s="25"/>
      <c r="T210" s="23" t="str">
        <f t="array" ref="T210">IF(U210="","",XLOOKUP(U210,selector_07,selector_07_ids,""))</f>
        <v/>
      </c>
      <c r="U210" s="25"/>
      <c r="V210" s="14"/>
      <c r="W210" s="14"/>
      <c r="X210" s="23" t="str">
        <f t="array" ref="X210">IF(Y210="","",XLOOKUP(Y210,selector_04,selector_04_ids,""))</f>
        <v/>
      </c>
      <c r="Y210" s="25"/>
      <c r="Z210" s="14"/>
      <c r="AA210" s="27"/>
      <c r="AB210" s="14"/>
    </row>
    <row r="211">
      <c r="A211" s="14"/>
      <c r="B211" s="23" t="str">
        <f>IF($A211="","",'Система'!$B$4)</f>
        <v/>
      </c>
      <c r="C211" s="14"/>
      <c r="D211" s="23" t="str">
        <f t="array" ref="D211">IF(E211="","",XLOOKUP(E211,selector_02,selector_02_ids,""))</f>
        <v/>
      </c>
      <c r="E211" s="25"/>
      <c r="F211" s="23" t="str">
        <f t="array" ref="F211">IF(G211="","",XLOOKUP(G211,selector_12,selector_12_ids,""))</f>
        <v/>
      </c>
      <c r="G211" s="25"/>
      <c r="H211" s="14"/>
      <c r="I211" s="14"/>
      <c r="J211" s="14"/>
      <c r="K211" s="23" t="str">
        <f t="array" ref="K211">IF(L211="","",XLOOKUP(L211,selector_15,selector_15_ids,""))</f>
        <v/>
      </c>
      <c r="L211" s="25"/>
      <c r="M211" s="14"/>
      <c r="N211" s="14"/>
      <c r="O211" s="14"/>
      <c r="P211" s="23" t="str">
        <f t="array" ref="P211">IF(Q211="","",XLOOKUP(Q211,selector_16,selector_16_ids,""))</f>
        <v/>
      </c>
      <c r="Q211" s="25"/>
      <c r="R211" s="23" t="str">
        <f t="array" ref="R211">IF(S211="","",XLOOKUP(S211,selector_16,selector_16_ids,""))</f>
        <v/>
      </c>
      <c r="S211" s="25"/>
      <c r="T211" s="23" t="str">
        <f t="array" ref="T211">IF(U211="","",XLOOKUP(U211,selector_07,selector_07_ids,""))</f>
        <v/>
      </c>
      <c r="U211" s="25"/>
      <c r="V211" s="14"/>
      <c r="W211" s="14"/>
      <c r="X211" s="23" t="str">
        <f t="array" ref="X211">IF(Y211="","",XLOOKUP(Y211,selector_04,selector_04_ids,""))</f>
        <v/>
      </c>
      <c r="Y211" s="25"/>
      <c r="Z211" s="14"/>
      <c r="AA211" s="27"/>
      <c r="AB211" s="14"/>
    </row>
    <row r="212">
      <c r="A212" s="14"/>
      <c r="B212" s="23" t="str">
        <f>IF($A212="","",'Система'!$B$4)</f>
        <v/>
      </c>
      <c r="C212" s="14"/>
      <c r="D212" s="23" t="str">
        <f t="array" ref="D212">IF(E212="","",XLOOKUP(E212,selector_02,selector_02_ids,""))</f>
        <v/>
      </c>
      <c r="E212" s="25"/>
      <c r="F212" s="23" t="str">
        <f t="array" ref="F212">IF(G212="","",XLOOKUP(G212,selector_12,selector_12_ids,""))</f>
        <v/>
      </c>
      <c r="G212" s="25"/>
      <c r="H212" s="14"/>
      <c r="I212" s="14"/>
      <c r="J212" s="14"/>
      <c r="K212" s="23" t="str">
        <f t="array" ref="K212">IF(L212="","",XLOOKUP(L212,selector_15,selector_15_ids,""))</f>
        <v/>
      </c>
      <c r="L212" s="25"/>
      <c r="M212" s="14"/>
      <c r="N212" s="14"/>
      <c r="O212" s="14"/>
      <c r="P212" s="23" t="str">
        <f t="array" ref="P212">IF(Q212="","",XLOOKUP(Q212,selector_16,selector_16_ids,""))</f>
        <v/>
      </c>
      <c r="Q212" s="25"/>
      <c r="R212" s="23" t="str">
        <f t="array" ref="R212">IF(S212="","",XLOOKUP(S212,selector_16,selector_16_ids,""))</f>
        <v/>
      </c>
      <c r="S212" s="25"/>
      <c r="T212" s="23" t="str">
        <f t="array" ref="T212">IF(U212="","",XLOOKUP(U212,selector_07,selector_07_ids,""))</f>
        <v/>
      </c>
      <c r="U212" s="25"/>
      <c r="V212" s="14"/>
      <c r="W212" s="14"/>
      <c r="X212" s="23" t="str">
        <f t="array" ref="X212">IF(Y212="","",XLOOKUP(Y212,selector_04,selector_04_ids,""))</f>
        <v/>
      </c>
      <c r="Y212" s="25"/>
      <c r="Z212" s="14"/>
      <c r="AA212" s="27"/>
      <c r="AB212" s="14"/>
    </row>
    <row r="213">
      <c r="A213" s="14"/>
      <c r="B213" s="23" t="str">
        <f>IF($A213="","",'Система'!$B$4)</f>
        <v/>
      </c>
      <c r="C213" s="14"/>
      <c r="D213" s="23" t="str">
        <f t="array" ref="D213">IF(E213="","",XLOOKUP(E213,selector_02,selector_02_ids,""))</f>
        <v/>
      </c>
      <c r="E213" s="25"/>
      <c r="F213" s="23" t="str">
        <f t="array" ref="F213">IF(G213="","",XLOOKUP(G213,selector_12,selector_12_ids,""))</f>
        <v/>
      </c>
      <c r="G213" s="25"/>
      <c r="H213" s="14"/>
      <c r="I213" s="14"/>
      <c r="J213" s="14"/>
      <c r="K213" s="23" t="str">
        <f t="array" ref="K213">IF(L213="","",XLOOKUP(L213,selector_15,selector_15_ids,""))</f>
        <v/>
      </c>
      <c r="L213" s="25"/>
      <c r="M213" s="14"/>
      <c r="N213" s="14"/>
      <c r="O213" s="14"/>
      <c r="P213" s="23" t="str">
        <f t="array" ref="P213">IF(Q213="","",XLOOKUP(Q213,selector_16,selector_16_ids,""))</f>
        <v/>
      </c>
      <c r="Q213" s="25"/>
      <c r="R213" s="23" t="str">
        <f t="array" ref="R213">IF(S213="","",XLOOKUP(S213,selector_16,selector_16_ids,""))</f>
        <v/>
      </c>
      <c r="S213" s="25"/>
      <c r="T213" s="23" t="str">
        <f t="array" ref="T213">IF(U213="","",XLOOKUP(U213,selector_07,selector_07_ids,""))</f>
        <v/>
      </c>
      <c r="U213" s="25"/>
      <c r="V213" s="14"/>
      <c r="W213" s="14"/>
      <c r="X213" s="23" t="str">
        <f t="array" ref="X213">IF(Y213="","",XLOOKUP(Y213,selector_04,selector_04_ids,""))</f>
        <v/>
      </c>
      <c r="Y213" s="25"/>
      <c r="Z213" s="14"/>
      <c r="AA213" s="27"/>
      <c r="AB213" s="14"/>
    </row>
    <row r="214">
      <c r="A214" s="14"/>
      <c r="B214" s="23" t="str">
        <f>IF($A214="","",'Система'!$B$4)</f>
        <v/>
      </c>
      <c r="C214" s="14"/>
      <c r="D214" s="23" t="str">
        <f t="array" ref="D214">IF(E214="","",XLOOKUP(E214,selector_02,selector_02_ids,""))</f>
        <v/>
      </c>
      <c r="E214" s="25"/>
      <c r="F214" s="23" t="str">
        <f t="array" ref="F214">IF(G214="","",XLOOKUP(G214,selector_12,selector_12_ids,""))</f>
        <v/>
      </c>
      <c r="G214" s="25"/>
      <c r="H214" s="14"/>
      <c r="I214" s="14"/>
      <c r="J214" s="14"/>
      <c r="K214" s="23" t="str">
        <f t="array" ref="K214">IF(L214="","",XLOOKUP(L214,selector_15,selector_15_ids,""))</f>
        <v/>
      </c>
      <c r="L214" s="25"/>
      <c r="M214" s="14"/>
      <c r="N214" s="14"/>
      <c r="O214" s="14"/>
      <c r="P214" s="23" t="str">
        <f t="array" ref="P214">IF(Q214="","",XLOOKUP(Q214,selector_16,selector_16_ids,""))</f>
        <v/>
      </c>
      <c r="Q214" s="25"/>
      <c r="R214" s="23" t="str">
        <f t="array" ref="R214">IF(S214="","",XLOOKUP(S214,selector_16,selector_16_ids,""))</f>
        <v/>
      </c>
      <c r="S214" s="25"/>
      <c r="T214" s="23" t="str">
        <f t="array" ref="T214">IF(U214="","",XLOOKUP(U214,selector_07,selector_07_ids,""))</f>
        <v/>
      </c>
      <c r="U214" s="25"/>
      <c r="V214" s="14"/>
      <c r="W214" s="14"/>
      <c r="X214" s="23" t="str">
        <f t="array" ref="X214">IF(Y214="","",XLOOKUP(Y214,selector_04,selector_04_ids,""))</f>
        <v/>
      </c>
      <c r="Y214" s="25"/>
      <c r="Z214" s="14"/>
      <c r="AA214" s="27"/>
      <c r="AB214" s="14"/>
    </row>
    <row r="215">
      <c r="A215" s="14"/>
      <c r="B215" s="23" t="str">
        <f>IF($A215="","",'Система'!$B$4)</f>
        <v/>
      </c>
      <c r="C215" s="14"/>
      <c r="D215" s="23" t="str">
        <f t="array" ref="D215">IF(E215="","",XLOOKUP(E215,selector_02,selector_02_ids,""))</f>
        <v/>
      </c>
      <c r="E215" s="25"/>
      <c r="F215" s="23" t="str">
        <f t="array" ref="F215">IF(G215="","",XLOOKUP(G215,selector_12,selector_12_ids,""))</f>
        <v/>
      </c>
      <c r="G215" s="25"/>
      <c r="H215" s="14"/>
      <c r="I215" s="14"/>
      <c r="J215" s="14"/>
      <c r="K215" s="23" t="str">
        <f t="array" ref="K215">IF(L215="","",XLOOKUP(L215,selector_15,selector_15_ids,""))</f>
        <v/>
      </c>
      <c r="L215" s="25"/>
      <c r="M215" s="14"/>
      <c r="N215" s="14"/>
      <c r="O215" s="14"/>
      <c r="P215" s="23" t="str">
        <f t="array" ref="P215">IF(Q215="","",XLOOKUP(Q215,selector_16,selector_16_ids,""))</f>
        <v/>
      </c>
      <c r="Q215" s="25"/>
      <c r="R215" s="23" t="str">
        <f t="array" ref="R215">IF(S215="","",XLOOKUP(S215,selector_16,selector_16_ids,""))</f>
        <v/>
      </c>
      <c r="S215" s="25"/>
      <c r="T215" s="23" t="str">
        <f t="array" ref="T215">IF(U215="","",XLOOKUP(U215,selector_07,selector_07_ids,""))</f>
        <v/>
      </c>
      <c r="U215" s="25"/>
      <c r="V215" s="14"/>
      <c r="W215" s="14"/>
      <c r="X215" s="23" t="str">
        <f t="array" ref="X215">IF(Y215="","",XLOOKUP(Y215,selector_04,selector_04_ids,""))</f>
        <v/>
      </c>
      <c r="Y215" s="25"/>
      <c r="Z215" s="14"/>
      <c r="AA215" s="27"/>
      <c r="AB215" s="14"/>
    </row>
    <row r="216">
      <c r="A216" s="14"/>
      <c r="B216" s="23" t="str">
        <f>IF($A216="","",'Система'!$B$4)</f>
        <v/>
      </c>
      <c r="C216" s="14"/>
      <c r="D216" s="23" t="str">
        <f t="array" ref="D216">IF(E216="","",XLOOKUP(E216,selector_02,selector_02_ids,""))</f>
        <v/>
      </c>
      <c r="E216" s="25"/>
      <c r="F216" s="23" t="str">
        <f t="array" ref="F216">IF(G216="","",XLOOKUP(G216,selector_12,selector_12_ids,""))</f>
        <v/>
      </c>
      <c r="G216" s="25"/>
      <c r="H216" s="14"/>
      <c r="I216" s="14"/>
      <c r="J216" s="14"/>
      <c r="K216" s="23" t="str">
        <f t="array" ref="K216">IF(L216="","",XLOOKUP(L216,selector_15,selector_15_ids,""))</f>
        <v/>
      </c>
      <c r="L216" s="25"/>
      <c r="M216" s="14"/>
      <c r="N216" s="14"/>
      <c r="O216" s="14"/>
      <c r="P216" s="23" t="str">
        <f t="array" ref="P216">IF(Q216="","",XLOOKUP(Q216,selector_16,selector_16_ids,""))</f>
        <v/>
      </c>
      <c r="Q216" s="25"/>
      <c r="R216" s="23" t="str">
        <f t="array" ref="R216">IF(S216="","",XLOOKUP(S216,selector_16,selector_16_ids,""))</f>
        <v/>
      </c>
      <c r="S216" s="25"/>
      <c r="T216" s="23" t="str">
        <f t="array" ref="T216">IF(U216="","",XLOOKUP(U216,selector_07,selector_07_ids,""))</f>
        <v/>
      </c>
      <c r="U216" s="25"/>
      <c r="V216" s="14"/>
      <c r="W216" s="14"/>
      <c r="X216" s="23" t="str">
        <f t="array" ref="X216">IF(Y216="","",XLOOKUP(Y216,selector_04,selector_04_ids,""))</f>
        <v/>
      </c>
      <c r="Y216" s="25"/>
      <c r="Z216" s="14"/>
      <c r="AA216" s="27"/>
      <c r="AB216" s="14"/>
    </row>
    <row r="217">
      <c r="A217" s="14"/>
      <c r="B217" s="23" t="str">
        <f>IF($A217="","",'Система'!$B$4)</f>
        <v/>
      </c>
      <c r="C217" s="14"/>
      <c r="D217" s="23" t="str">
        <f t="array" ref="D217">IF(E217="","",XLOOKUP(E217,selector_02,selector_02_ids,""))</f>
        <v/>
      </c>
      <c r="E217" s="25"/>
      <c r="F217" s="23" t="str">
        <f t="array" ref="F217">IF(G217="","",XLOOKUP(G217,selector_12,selector_12_ids,""))</f>
        <v/>
      </c>
      <c r="G217" s="25"/>
      <c r="H217" s="14"/>
      <c r="I217" s="14"/>
      <c r="J217" s="14"/>
      <c r="K217" s="23" t="str">
        <f t="array" ref="K217">IF(L217="","",XLOOKUP(L217,selector_15,selector_15_ids,""))</f>
        <v/>
      </c>
      <c r="L217" s="25"/>
      <c r="M217" s="14"/>
      <c r="N217" s="14"/>
      <c r="O217" s="14"/>
      <c r="P217" s="23" t="str">
        <f t="array" ref="P217">IF(Q217="","",XLOOKUP(Q217,selector_16,selector_16_ids,""))</f>
        <v/>
      </c>
      <c r="Q217" s="25"/>
      <c r="R217" s="23" t="str">
        <f t="array" ref="R217">IF(S217="","",XLOOKUP(S217,selector_16,selector_16_ids,""))</f>
        <v/>
      </c>
      <c r="S217" s="25"/>
      <c r="T217" s="23" t="str">
        <f t="array" ref="T217">IF(U217="","",XLOOKUP(U217,selector_07,selector_07_ids,""))</f>
        <v/>
      </c>
      <c r="U217" s="25"/>
      <c r="V217" s="14"/>
      <c r="W217" s="14"/>
      <c r="X217" s="23" t="str">
        <f t="array" ref="X217">IF(Y217="","",XLOOKUP(Y217,selector_04,selector_04_ids,""))</f>
        <v/>
      </c>
      <c r="Y217" s="25"/>
      <c r="Z217" s="14"/>
      <c r="AA217" s="27"/>
      <c r="AB217" s="14"/>
    </row>
    <row r="218">
      <c r="A218" s="14"/>
      <c r="B218" s="23" t="str">
        <f>IF($A218="","",'Система'!$B$4)</f>
        <v/>
      </c>
      <c r="C218" s="14"/>
      <c r="D218" s="23" t="str">
        <f t="array" ref="D218">IF(E218="","",XLOOKUP(E218,selector_02,selector_02_ids,""))</f>
        <v/>
      </c>
      <c r="E218" s="25"/>
      <c r="F218" s="23" t="str">
        <f t="array" ref="F218">IF(G218="","",XLOOKUP(G218,selector_12,selector_12_ids,""))</f>
        <v/>
      </c>
      <c r="G218" s="25"/>
      <c r="H218" s="14"/>
      <c r="I218" s="14"/>
      <c r="J218" s="14"/>
      <c r="K218" s="23" t="str">
        <f t="array" ref="K218">IF(L218="","",XLOOKUP(L218,selector_15,selector_15_ids,""))</f>
        <v/>
      </c>
      <c r="L218" s="25"/>
      <c r="M218" s="14"/>
      <c r="N218" s="14"/>
      <c r="O218" s="14"/>
      <c r="P218" s="23" t="str">
        <f t="array" ref="P218">IF(Q218="","",XLOOKUP(Q218,selector_16,selector_16_ids,""))</f>
        <v/>
      </c>
      <c r="Q218" s="25"/>
      <c r="R218" s="23" t="str">
        <f t="array" ref="R218">IF(S218="","",XLOOKUP(S218,selector_16,selector_16_ids,""))</f>
        <v/>
      </c>
      <c r="S218" s="25"/>
      <c r="T218" s="23" t="str">
        <f t="array" ref="T218">IF(U218="","",XLOOKUP(U218,selector_07,selector_07_ids,""))</f>
        <v/>
      </c>
      <c r="U218" s="25"/>
      <c r="V218" s="14"/>
      <c r="W218" s="14"/>
      <c r="X218" s="23" t="str">
        <f t="array" ref="X218">IF(Y218="","",XLOOKUP(Y218,selector_04,selector_04_ids,""))</f>
        <v/>
      </c>
      <c r="Y218" s="25"/>
      <c r="Z218" s="14"/>
      <c r="AA218" s="27"/>
      <c r="AB218" s="14"/>
    </row>
    <row r="219">
      <c r="A219" s="14"/>
      <c r="B219" s="23" t="str">
        <f>IF($A219="","",'Система'!$B$4)</f>
        <v/>
      </c>
      <c r="C219" s="14"/>
      <c r="D219" s="23" t="str">
        <f t="array" ref="D219">IF(E219="","",XLOOKUP(E219,selector_02,selector_02_ids,""))</f>
        <v/>
      </c>
      <c r="E219" s="25"/>
      <c r="F219" s="23" t="str">
        <f t="array" ref="F219">IF(G219="","",XLOOKUP(G219,selector_12,selector_12_ids,""))</f>
        <v/>
      </c>
      <c r="G219" s="25"/>
      <c r="H219" s="14"/>
      <c r="I219" s="14"/>
      <c r="J219" s="14"/>
      <c r="K219" s="23" t="str">
        <f t="array" ref="K219">IF(L219="","",XLOOKUP(L219,selector_15,selector_15_ids,""))</f>
        <v/>
      </c>
      <c r="L219" s="25"/>
      <c r="M219" s="14"/>
      <c r="N219" s="14"/>
      <c r="O219" s="14"/>
      <c r="P219" s="23" t="str">
        <f t="array" ref="P219">IF(Q219="","",XLOOKUP(Q219,selector_16,selector_16_ids,""))</f>
        <v/>
      </c>
      <c r="Q219" s="25"/>
      <c r="R219" s="23" t="str">
        <f t="array" ref="R219">IF(S219="","",XLOOKUP(S219,selector_16,selector_16_ids,""))</f>
        <v/>
      </c>
      <c r="S219" s="25"/>
      <c r="T219" s="23" t="str">
        <f t="array" ref="T219">IF(U219="","",XLOOKUP(U219,selector_07,selector_07_ids,""))</f>
        <v/>
      </c>
      <c r="U219" s="25"/>
      <c r="V219" s="14"/>
      <c r="W219" s="14"/>
      <c r="X219" s="23" t="str">
        <f t="array" ref="X219">IF(Y219="","",XLOOKUP(Y219,selector_04,selector_04_ids,""))</f>
        <v/>
      </c>
      <c r="Y219" s="25"/>
      <c r="Z219" s="14"/>
      <c r="AA219" s="27"/>
      <c r="AB219" s="14"/>
    </row>
    <row r="220">
      <c r="A220" s="14"/>
      <c r="B220" s="23" t="str">
        <f>IF($A220="","",'Система'!$B$4)</f>
        <v/>
      </c>
      <c r="C220" s="14"/>
      <c r="D220" s="23" t="str">
        <f t="array" ref="D220">IF(E220="","",XLOOKUP(E220,selector_02,selector_02_ids,""))</f>
        <v/>
      </c>
      <c r="E220" s="25"/>
      <c r="F220" s="23" t="str">
        <f t="array" ref="F220">IF(G220="","",XLOOKUP(G220,selector_12,selector_12_ids,""))</f>
        <v/>
      </c>
      <c r="G220" s="25"/>
      <c r="H220" s="14"/>
      <c r="I220" s="14"/>
      <c r="J220" s="14"/>
      <c r="K220" s="23" t="str">
        <f t="array" ref="K220">IF(L220="","",XLOOKUP(L220,selector_15,selector_15_ids,""))</f>
        <v/>
      </c>
      <c r="L220" s="25"/>
      <c r="M220" s="14"/>
      <c r="N220" s="14"/>
      <c r="O220" s="14"/>
      <c r="P220" s="23" t="str">
        <f t="array" ref="P220">IF(Q220="","",XLOOKUP(Q220,selector_16,selector_16_ids,""))</f>
        <v/>
      </c>
      <c r="Q220" s="25"/>
      <c r="R220" s="23" t="str">
        <f t="array" ref="R220">IF(S220="","",XLOOKUP(S220,selector_16,selector_16_ids,""))</f>
        <v/>
      </c>
      <c r="S220" s="25"/>
      <c r="T220" s="23" t="str">
        <f t="array" ref="T220">IF(U220="","",XLOOKUP(U220,selector_07,selector_07_ids,""))</f>
        <v/>
      </c>
      <c r="U220" s="25"/>
      <c r="V220" s="14"/>
      <c r="W220" s="14"/>
      <c r="X220" s="23" t="str">
        <f t="array" ref="X220">IF(Y220="","",XLOOKUP(Y220,selector_04,selector_04_ids,""))</f>
        <v/>
      </c>
      <c r="Y220" s="25"/>
      <c r="Z220" s="14"/>
      <c r="AA220" s="27"/>
      <c r="AB220" s="14"/>
    </row>
    <row r="221">
      <c r="A221" s="14"/>
      <c r="B221" s="23" t="str">
        <f>IF($A221="","",'Система'!$B$4)</f>
        <v/>
      </c>
      <c r="C221" s="14"/>
      <c r="D221" s="23" t="str">
        <f t="array" ref="D221">IF(E221="","",XLOOKUP(E221,selector_02,selector_02_ids,""))</f>
        <v/>
      </c>
      <c r="E221" s="25"/>
      <c r="F221" s="23" t="str">
        <f t="array" ref="F221">IF(G221="","",XLOOKUP(G221,selector_12,selector_12_ids,""))</f>
        <v/>
      </c>
      <c r="G221" s="25"/>
      <c r="H221" s="14"/>
      <c r="I221" s="14"/>
      <c r="J221" s="14"/>
      <c r="K221" s="23" t="str">
        <f t="array" ref="K221">IF(L221="","",XLOOKUP(L221,selector_15,selector_15_ids,""))</f>
        <v/>
      </c>
      <c r="L221" s="25"/>
      <c r="M221" s="14"/>
      <c r="N221" s="14"/>
      <c r="O221" s="14"/>
      <c r="P221" s="23" t="str">
        <f t="array" ref="P221">IF(Q221="","",XLOOKUP(Q221,selector_16,selector_16_ids,""))</f>
        <v/>
      </c>
      <c r="Q221" s="25"/>
      <c r="R221" s="23" t="str">
        <f t="array" ref="R221">IF(S221="","",XLOOKUP(S221,selector_16,selector_16_ids,""))</f>
        <v/>
      </c>
      <c r="S221" s="25"/>
      <c r="T221" s="23" t="str">
        <f t="array" ref="T221">IF(U221="","",XLOOKUP(U221,selector_07,selector_07_ids,""))</f>
        <v/>
      </c>
      <c r="U221" s="25"/>
      <c r="V221" s="14"/>
      <c r="W221" s="14"/>
      <c r="X221" s="23" t="str">
        <f t="array" ref="X221">IF(Y221="","",XLOOKUP(Y221,selector_04,selector_04_ids,""))</f>
        <v/>
      </c>
      <c r="Y221" s="25"/>
      <c r="Z221" s="14"/>
      <c r="AA221" s="27"/>
      <c r="AB221" s="14"/>
    </row>
    <row r="222">
      <c r="A222" s="14"/>
      <c r="B222" s="23" t="str">
        <f>IF($A222="","",'Система'!$B$4)</f>
        <v/>
      </c>
      <c r="C222" s="14"/>
      <c r="D222" s="23" t="str">
        <f t="array" ref="D222">IF(E222="","",XLOOKUP(E222,selector_02,selector_02_ids,""))</f>
        <v/>
      </c>
      <c r="E222" s="25"/>
      <c r="F222" s="23" t="str">
        <f t="array" ref="F222">IF(G222="","",XLOOKUP(G222,selector_12,selector_12_ids,""))</f>
        <v/>
      </c>
      <c r="G222" s="25"/>
      <c r="H222" s="14"/>
      <c r="I222" s="14"/>
      <c r="J222" s="14"/>
      <c r="K222" s="23" t="str">
        <f t="array" ref="K222">IF(L222="","",XLOOKUP(L222,selector_15,selector_15_ids,""))</f>
        <v/>
      </c>
      <c r="L222" s="25"/>
      <c r="M222" s="14"/>
      <c r="N222" s="14"/>
      <c r="O222" s="14"/>
      <c r="P222" s="23" t="str">
        <f t="array" ref="P222">IF(Q222="","",XLOOKUP(Q222,selector_16,selector_16_ids,""))</f>
        <v/>
      </c>
      <c r="Q222" s="25"/>
      <c r="R222" s="23" t="str">
        <f t="array" ref="R222">IF(S222="","",XLOOKUP(S222,selector_16,selector_16_ids,""))</f>
        <v/>
      </c>
      <c r="S222" s="25"/>
      <c r="T222" s="23" t="str">
        <f t="array" ref="T222">IF(U222="","",XLOOKUP(U222,selector_07,selector_07_ids,""))</f>
        <v/>
      </c>
      <c r="U222" s="25"/>
      <c r="V222" s="14"/>
      <c r="W222" s="14"/>
      <c r="X222" s="23" t="str">
        <f t="array" ref="X222">IF(Y222="","",XLOOKUP(Y222,selector_04,selector_04_ids,""))</f>
        <v/>
      </c>
      <c r="Y222" s="25"/>
      <c r="Z222" s="14"/>
      <c r="AA222" s="27"/>
      <c r="AB222" s="14"/>
    </row>
    <row r="223">
      <c r="A223" s="14"/>
      <c r="B223" s="23" t="str">
        <f>IF($A223="","",'Система'!$B$4)</f>
        <v/>
      </c>
      <c r="C223" s="14"/>
      <c r="D223" s="23" t="str">
        <f t="array" ref="D223">IF(E223="","",XLOOKUP(E223,selector_02,selector_02_ids,""))</f>
        <v/>
      </c>
      <c r="E223" s="25"/>
      <c r="F223" s="23" t="str">
        <f t="array" ref="F223">IF(G223="","",XLOOKUP(G223,selector_12,selector_12_ids,""))</f>
        <v/>
      </c>
      <c r="G223" s="25"/>
      <c r="H223" s="14"/>
      <c r="I223" s="14"/>
      <c r="J223" s="14"/>
      <c r="K223" s="23" t="str">
        <f t="array" ref="K223">IF(L223="","",XLOOKUP(L223,selector_15,selector_15_ids,""))</f>
        <v/>
      </c>
      <c r="L223" s="25"/>
      <c r="M223" s="14"/>
      <c r="N223" s="14"/>
      <c r="O223" s="14"/>
      <c r="P223" s="23" t="str">
        <f t="array" ref="P223">IF(Q223="","",XLOOKUP(Q223,selector_16,selector_16_ids,""))</f>
        <v/>
      </c>
      <c r="Q223" s="25"/>
      <c r="R223" s="23" t="str">
        <f t="array" ref="R223">IF(S223="","",XLOOKUP(S223,selector_16,selector_16_ids,""))</f>
        <v/>
      </c>
      <c r="S223" s="25"/>
      <c r="T223" s="23" t="str">
        <f t="array" ref="T223">IF(U223="","",XLOOKUP(U223,selector_07,selector_07_ids,""))</f>
        <v/>
      </c>
      <c r="U223" s="25"/>
      <c r="V223" s="14"/>
      <c r="W223" s="14"/>
      <c r="X223" s="23" t="str">
        <f t="array" ref="X223">IF(Y223="","",XLOOKUP(Y223,selector_04,selector_04_ids,""))</f>
        <v/>
      </c>
      <c r="Y223" s="25"/>
      <c r="Z223" s="14"/>
      <c r="AA223" s="27"/>
      <c r="AB223" s="14"/>
    </row>
    <row r="224">
      <c r="A224" s="14"/>
      <c r="B224" s="23" t="str">
        <f>IF($A224="","",'Система'!$B$4)</f>
        <v/>
      </c>
      <c r="C224" s="14"/>
      <c r="D224" s="23" t="str">
        <f t="array" ref="D224">IF(E224="","",XLOOKUP(E224,selector_02,selector_02_ids,""))</f>
        <v/>
      </c>
      <c r="E224" s="25"/>
      <c r="F224" s="23" t="str">
        <f t="array" ref="F224">IF(G224="","",XLOOKUP(G224,selector_12,selector_12_ids,""))</f>
        <v/>
      </c>
      <c r="G224" s="25"/>
      <c r="H224" s="14"/>
      <c r="I224" s="14"/>
      <c r="J224" s="14"/>
      <c r="K224" s="23" t="str">
        <f t="array" ref="K224">IF(L224="","",XLOOKUP(L224,selector_15,selector_15_ids,""))</f>
        <v/>
      </c>
      <c r="L224" s="25"/>
      <c r="M224" s="14"/>
      <c r="N224" s="14"/>
      <c r="O224" s="14"/>
      <c r="P224" s="23" t="str">
        <f t="array" ref="P224">IF(Q224="","",XLOOKUP(Q224,selector_16,selector_16_ids,""))</f>
        <v/>
      </c>
      <c r="Q224" s="25"/>
      <c r="R224" s="23" t="str">
        <f t="array" ref="R224">IF(S224="","",XLOOKUP(S224,selector_16,selector_16_ids,""))</f>
        <v/>
      </c>
      <c r="S224" s="25"/>
      <c r="T224" s="23" t="str">
        <f t="array" ref="T224">IF(U224="","",XLOOKUP(U224,selector_07,selector_07_ids,""))</f>
        <v/>
      </c>
      <c r="U224" s="25"/>
      <c r="V224" s="14"/>
      <c r="W224" s="14"/>
      <c r="X224" s="23" t="str">
        <f t="array" ref="X224">IF(Y224="","",XLOOKUP(Y224,selector_04,selector_04_ids,""))</f>
        <v/>
      </c>
      <c r="Y224" s="25"/>
      <c r="Z224" s="14"/>
      <c r="AA224" s="27"/>
      <c r="AB224" s="14"/>
    </row>
    <row r="225">
      <c r="A225" s="14"/>
      <c r="B225" s="23" t="str">
        <f>IF($A225="","",'Система'!$B$4)</f>
        <v/>
      </c>
      <c r="C225" s="14"/>
      <c r="D225" s="23" t="str">
        <f t="array" ref="D225">IF(E225="","",XLOOKUP(E225,selector_02,selector_02_ids,""))</f>
        <v/>
      </c>
      <c r="E225" s="25"/>
      <c r="F225" s="23" t="str">
        <f t="array" ref="F225">IF(G225="","",XLOOKUP(G225,selector_12,selector_12_ids,""))</f>
        <v/>
      </c>
      <c r="G225" s="25"/>
      <c r="H225" s="14"/>
      <c r="I225" s="14"/>
      <c r="J225" s="14"/>
      <c r="K225" s="23" t="str">
        <f t="array" ref="K225">IF(L225="","",XLOOKUP(L225,selector_15,selector_15_ids,""))</f>
        <v/>
      </c>
      <c r="L225" s="25"/>
      <c r="M225" s="14"/>
      <c r="N225" s="14"/>
      <c r="O225" s="14"/>
      <c r="P225" s="23" t="str">
        <f t="array" ref="P225">IF(Q225="","",XLOOKUP(Q225,selector_16,selector_16_ids,""))</f>
        <v/>
      </c>
      <c r="Q225" s="25"/>
      <c r="R225" s="23" t="str">
        <f t="array" ref="R225">IF(S225="","",XLOOKUP(S225,selector_16,selector_16_ids,""))</f>
        <v/>
      </c>
      <c r="S225" s="25"/>
      <c r="T225" s="23" t="str">
        <f t="array" ref="T225">IF(U225="","",XLOOKUP(U225,selector_07,selector_07_ids,""))</f>
        <v/>
      </c>
      <c r="U225" s="25"/>
      <c r="V225" s="14"/>
      <c r="W225" s="14"/>
      <c r="X225" s="23" t="str">
        <f t="array" ref="X225">IF(Y225="","",XLOOKUP(Y225,selector_04,selector_04_ids,""))</f>
        <v/>
      </c>
      <c r="Y225" s="25"/>
      <c r="Z225" s="14"/>
      <c r="AA225" s="27"/>
      <c r="AB225" s="14"/>
    </row>
    <row r="226">
      <c r="A226" s="14"/>
      <c r="B226" s="23" t="str">
        <f>IF($A226="","",'Система'!$B$4)</f>
        <v/>
      </c>
      <c r="C226" s="14"/>
      <c r="D226" s="23" t="str">
        <f t="array" ref="D226">IF(E226="","",XLOOKUP(E226,selector_02,selector_02_ids,""))</f>
        <v/>
      </c>
      <c r="E226" s="25"/>
      <c r="F226" s="23" t="str">
        <f t="array" ref="F226">IF(G226="","",XLOOKUP(G226,selector_12,selector_12_ids,""))</f>
        <v/>
      </c>
      <c r="G226" s="25"/>
      <c r="H226" s="14"/>
      <c r="I226" s="14"/>
      <c r="J226" s="14"/>
      <c r="K226" s="23" t="str">
        <f t="array" ref="K226">IF(L226="","",XLOOKUP(L226,selector_15,selector_15_ids,""))</f>
        <v/>
      </c>
      <c r="L226" s="25"/>
      <c r="M226" s="14"/>
      <c r="N226" s="14"/>
      <c r="O226" s="14"/>
      <c r="P226" s="23" t="str">
        <f t="array" ref="P226">IF(Q226="","",XLOOKUP(Q226,selector_16,selector_16_ids,""))</f>
        <v/>
      </c>
      <c r="Q226" s="25"/>
      <c r="R226" s="23" t="str">
        <f t="array" ref="R226">IF(S226="","",XLOOKUP(S226,selector_16,selector_16_ids,""))</f>
        <v/>
      </c>
      <c r="S226" s="25"/>
      <c r="T226" s="23" t="str">
        <f t="array" ref="T226">IF(U226="","",XLOOKUP(U226,selector_07,selector_07_ids,""))</f>
        <v/>
      </c>
      <c r="U226" s="25"/>
      <c r="V226" s="14"/>
      <c r="W226" s="14"/>
      <c r="X226" s="23" t="str">
        <f t="array" ref="X226">IF(Y226="","",XLOOKUP(Y226,selector_04,selector_04_ids,""))</f>
        <v/>
      </c>
      <c r="Y226" s="25"/>
      <c r="Z226" s="14"/>
      <c r="AA226" s="27"/>
      <c r="AB226" s="14"/>
    </row>
    <row r="227">
      <c r="A227" s="14"/>
      <c r="B227" s="23" t="str">
        <f>IF($A227="","",'Система'!$B$4)</f>
        <v/>
      </c>
      <c r="C227" s="14"/>
      <c r="D227" s="23" t="str">
        <f t="array" ref="D227">IF(E227="","",XLOOKUP(E227,selector_02,selector_02_ids,""))</f>
        <v/>
      </c>
      <c r="E227" s="25"/>
      <c r="F227" s="23" t="str">
        <f t="array" ref="F227">IF(G227="","",XLOOKUP(G227,selector_12,selector_12_ids,""))</f>
        <v/>
      </c>
      <c r="G227" s="25"/>
      <c r="H227" s="14"/>
      <c r="I227" s="14"/>
      <c r="J227" s="14"/>
      <c r="K227" s="23" t="str">
        <f t="array" ref="K227">IF(L227="","",XLOOKUP(L227,selector_15,selector_15_ids,""))</f>
        <v/>
      </c>
      <c r="L227" s="25"/>
      <c r="M227" s="14"/>
      <c r="N227" s="14"/>
      <c r="O227" s="14"/>
      <c r="P227" s="23" t="str">
        <f t="array" ref="P227">IF(Q227="","",XLOOKUP(Q227,selector_16,selector_16_ids,""))</f>
        <v/>
      </c>
      <c r="Q227" s="25"/>
      <c r="R227" s="23" t="str">
        <f t="array" ref="R227">IF(S227="","",XLOOKUP(S227,selector_16,selector_16_ids,""))</f>
        <v/>
      </c>
      <c r="S227" s="25"/>
      <c r="T227" s="23" t="str">
        <f t="array" ref="T227">IF(U227="","",XLOOKUP(U227,selector_07,selector_07_ids,""))</f>
        <v/>
      </c>
      <c r="U227" s="25"/>
      <c r="V227" s="14"/>
      <c r="W227" s="14"/>
      <c r="X227" s="23" t="str">
        <f t="array" ref="X227">IF(Y227="","",XLOOKUP(Y227,selector_04,selector_04_ids,""))</f>
        <v/>
      </c>
      <c r="Y227" s="25"/>
      <c r="Z227" s="14"/>
      <c r="AA227" s="27"/>
      <c r="AB227" s="14"/>
    </row>
    <row r="228">
      <c r="A228" s="14"/>
      <c r="B228" s="23" t="str">
        <f>IF($A228="","",'Система'!$B$4)</f>
        <v/>
      </c>
      <c r="C228" s="14"/>
      <c r="D228" s="23" t="str">
        <f t="array" ref="D228">IF(E228="","",XLOOKUP(E228,selector_02,selector_02_ids,""))</f>
        <v/>
      </c>
      <c r="E228" s="25"/>
      <c r="F228" s="23" t="str">
        <f t="array" ref="F228">IF(G228="","",XLOOKUP(G228,selector_12,selector_12_ids,""))</f>
        <v/>
      </c>
      <c r="G228" s="25"/>
      <c r="H228" s="14"/>
      <c r="I228" s="14"/>
      <c r="J228" s="14"/>
      <c r="K228" s="23" t="str">
        <f t="array" ref="K228">IF(L228="","",XLOOKUP(L228,selector_15,selector_15_ids,""))</f>
        <v/>
      </c>
      <c r="L228" s="25"/>
      <c r="M228" s="14"/>
      <c r="N228" s="14"/>
      <c r="O228" s="14"/>
      <c r="P228" s="23" t="str">
        <f t="array" ref="P228">IF(Q228="","",XLOOKUP(Q228,selector_16,selector_16_ids,""))</f>
        <v/>
      </c>
      <c r="Q228" s="25"/>
      <c r="R228" s="23" t="str">
        <f t="array" ref="R228">IF(S228="","",XLOOKUP(S228,selector_16,selector_16_ids,""))</f>
        <v/>
      </c>
      <c r="S228" s="25"/>
      <c r="T228" s="23" t="str">
        <f t="array" ref="T228">IF(U228="","",XLOOKUP(U228,selector_07,selector_07_ids,""))</f>
        <v/>
      </c>
      <c r="U228" s="25"/>
      <c r="V228" s="14"/>
      <c r="W228" s="14"/>
      <c r="X228" s="23" t="str">
        <f t="array" ref="X228">IF(Y228="","",XLOOKUP(Y228,selector_04,selector_04_ids,""))</f>
        <v/>
      </c>
      <c r="Y228" s="25"/>
      <c r="Z228" s="14"/>
      <c r="AA228" s="27"/>
      <c r="AB228" s="14"/>
    </row>
    <row r="229">
      <c r="A229" s="14"/>
      <c r="B229" s="23" t="str">
        <f>IF($A229="","",'Система'!$B$4)</f>
        <v/>
      </c>
      <c r="C229" s="14"/>
      <c r="D229" s="23" t="str">
        <f t="array" ref="D229">IF(E229="","",XLOOKUP(E229,selector_02,selector_02_ids,""))</f>
        <v/>
      </c>
      <c r="E229" s="25"/>
      <c r="F229" s="23" t="str">
        <f t="array" ref="F229">IF(G229="","",XLOOKUP(G229,selector_12,selector_12_ids,""))</f>
        <v/>
      </c>
      <c r="G229" s="25"/>
      <c r="H229" s="14"/>
      <c r="I229" s="14"/>
      <c r="J229" s="14"/>
      <c r="K229" s="23" t="str">
        <f t="array" ref="K229">IF(L229="","",XLOOKUP(L229,selector_15,selector_15_ids,""))</f>
        <v/>
      </c>
      <c r="L229" s="25"/>
      <c r="M229" s="14"/>
      <c r="N229" s="14"/>
      <c r="O229" s="14"/>
      <c r="P229" s="23" t="str">
        <f t="array" ref="P229">IF(Q229="","",XLOOKUP(Q229,selector_16,selector_16_ids,""))</f>
        <v/>
      </c>
      <c r="Q229" s="25"/>
      <c r="R229" s="23" t="str">
        <f t="array" ref="R229">IF(S229="","",XLOOKUP(S229,selector_16,selector_16_ids,""))</f>
        <v/>
      </c>
      <c r="S229" s="25"/>
      <c r="T229" s="23" t="str">
        <f t="array" ref="T229">IF(U229="","",XLOOKUP(U229,selector_07,selector_07_ids,""))</f>
        <v/>
      </c>
      <c r="U229" s="25"/>
      <c r="V229" s="14"/>
      <c r="W229" s="14"/>
      <c r="X229" s="23" t="str">
        <f t="array" ref="X229">IF(Y229="","",XLOOKUP(Y229,selector_04,selector_04_ids,""))</f>
        <v/>
      </c>
      <c r="Y229" s="25"/>
      <c r="Z229" s="14"/>
      <c r="AA229" s="27"/>
      <c r="AB229" s="14"/>
    </row>
    <row r="230">
      <c r="A230" s="14"/>
      <c r="B230" s="23" t="str">
        <f>IF($A230="","",'Система'!$B$4)</f>
        <v/>
      </c>
      <c r="C230" s="14"/>
      <c r="D230" s="23" t="str">
        <f t="array" ref="D230">IF(E230="","",XLOOKUP(E230,selector_02,selector_02_ids,""))</f>
        <v/>
      </c>
      <c r="E230" s="25"/>
      <c r="F230" s="23" t="str">
        <f t="array" ref="F230">IF(G230="","",XLOOKUP(G230,selector_12,selector_12_ids,""))</f>
        <v/>
      </c>
      <c r="G230" s="25"/>
      <c r="H230" s="14"/>
      <c r="I230" s="14"/>
      <c r="J230" s="14"/>
      <c r="K230" s="23" t="str">
        <f t="array" ref="K230">IF(L230="","",XLOOKUP(L230,selector_15,selector_15_ids,""))</f>
        <v/>
      </c>
      <c r="L230" s="25"/>
      <c r="M230" s="14"/>
      <c r="N230" s="14"/>
      <c r="O230" s="14"/>
      <c r="P230" s="23" t="str">
        <f t="array" ref="P230">IF(Q230="","",XLOOKUP(Q230,selector_16,selector_16_ids,""))</f>
        <v/>
      </c>
      <c r="Q230" s="25"/>
      <c r="R230" s="23" t="str">
        <f t="array" ref="R230">IF(S230="","",XLOOKUP(S230,selector_16,selector_16_ids,""))</f>
        <v/>
      </c>
      <c r="S230" s="25"/>
      <c r="T230" s="23" t="str">
        <f t="array" ref="T230">IF(U230="","",XLOOKUP(U230,selector_07,selector_07_ids,""))</f>
        <v/>
      </c>
      <c r="U230" s="25"/>
      <c r="V230" s="14"/>
      <c r="W230" s="14"/>
      <c r="X230" s="23" t="str">
        <f t="array" ref="X230">IF(Y230="","",XLOOKUP(Y230,selector_04,selector_04_ids,""))</f>
        <v/>
      </c>
      <c r="Y230" s="25"/>
      <c r="Z230" s="14"/>
      <c r="AA230" s="27"/>
      <c r="AB230" s="14"/>
    </row>
    <row r="231">
      <c r="A231" s="14"/>
      <c r="B231" s="23" t="str">
        <f>IF($A231="","",'Система'!$B$4)</f>
        <v/>
      </c>
      <c r="C231" s="14"/>
      <c r="D231" s="23" t="str">
        <f t="array" ref="D231">IF(E231="","",XLOOKUP(E231,selector_02,selector_02_ids,""))</f>
        <v/>
      </c>
      <c r="E231" s="25"/>
      <c r="F231" s="23" t="str">
        <f t="array" ref="F231">IF(G231="","",XLOOKUP(G231,selector_12,selector_12_ids,""))</f>
        <v/>
      </c>
      <c r="G231" s="25"/>
      <c r="H231" s="14"/>
      <c r="I231" s="14"/>
      <c r="J231" s="14"/>
      <c r="K231" s="23" t="str">
        <f t="array" ref="K231">IF(L231="","",XLOOKUP(L231,selector_15,selector_15_ids,""))</f>
        <v/>
      </c>
      <c r="L231" s="25"/>
      <c r="M231" s="14"/>
      <c r="N231" s="14"/>
      <c r="O231" s="14"/>
      <c r="P231" s="23" t="str">
        <f t="array" ref="P231">IF(Q231="","",XLOOKUP(Q231,selector_16,selector_16_ids,""))</f>
        <v/>
      </c>
      <c r="Q231" s="25"/>
      <c r="R231" s="23" t="str">
        <f t="array" ref="R231">IF(S231="","",XLOOKUP(S231,selector_16,selector_16_ids,""))</f>
        <v/>
      </c>
      <c r="S231" s="25"/>
      <c r="T231" s="23" t="str">
        <f t="array" ref="T231">IF(U231="","",XLOOKUP(U231,selector_07,selector_07_ids,""))</f>
        <v/>
      </c>
      <c r="U231" s="25"/>
      <c r="V231" s="14"/>
      <c r="W231" s="14"/>
      <c r="X231" s="23" t="str">
        <f t="array" ref="X231">IF(Y231="","",XLOOKUP(Y231,selector_04,selector_04_ids,""))</f>
        <v/>
      </c>
      <c r="Y231" s="25"/>
      <c r="Z231" s="14"/>
      <c r="AA231" s="27"/>
      <c r="AB231" s="14"/>
    </row>
    <row r="232">
      <c r="A232" s="14"/>
      <c r="B232" s="23" t="str">
        <f>IF($A232="","",'Система'!$B$4)</f>
        <v/>
      </c>
      <c r="C232" s="14"/>
      <c r="D232" s="23" t="str">
        <f t="array" ref="D232">IF(E232="","",XLOOKUP(E232,selector_02,selector_02_ids,""))</f>
        <v/>
      </c>
      <c r="E232" s="25"/>
      <c r="F232" s="23" t="str">
        <f t="array" ref="F232">IF(G232="","",XLOOKUP(G232,selector_12,selector_12_ids,""))</f>
        <v/>
      </c>
      <c r="G232" s="25"/>
      <c r="H232" s="14"/>
      <c r="I232" s="14"/>
      <c r="J232" s="14"/>
      <c r="K232" s="23" t="str">
        <f t="array" ref="K232">IF(L232="","",XLOOKUP(L232,selector_15,selector_15_ids,""))</f>
        <v/>
      </c>
      <c r="L232" s="25"/>
      <c r="M232" s="14"/>
      <c r="N232" s="14"/>
      <c r="O232" s="14"/>
      <c r="P232" s="23" t="str">
        <f t="array" ref="P232">IF(Q232="","",XLOOKUP(Q232,selector_16,selector_16_ids,""))</f>
        <v/>
      </c>
      <c r="Q232" s="25"/>
      <c r="R232" s="23" t="str">
        <f t="array" ref="R232">IF(S232="","",XLOOKUP(S232,selector_16,selector_16_ids,""))</f>
        <v/>
      </c>
      <c r="S232" s="25"/>
      <c r="T232" s="23" t="str">
        <f t="array" ref="T232">IF(U232="","",XLOOKUP(U232,selector_07,selector_07_ids,""))</f>
        <v/>
      </c>
      <c r="U232" s="25"/>
      <c r="V232" s="14"/>
      <c r="W232" s="14"/>
      <c r="X232" s="23" t="str">
        <f t="array" ref="X232">IF(Y232="","",XLOOKUP(Y232,selector_04,selector_04_ids,""))</f>
        <v/>
      </c>
      <c r="Y232" s="25"/>
      <c r="Z232" s="14"/>
      <c r="AA232" s="27"/>
      <c r="AB232" s="14"/>
    </row>
    <row r="233">
      <c r="A233" s="14"/>
      <c r="B233" s="23" t="str">
        <f>IF($A233="","",'Система'!$B$4)</f>
        <v/>
      </c>
      <c r="C233" s="14"/>
      <c r="D233" s="23" t="str">
        <f t="array" ref="D233">IF(E233="","",XLOOKUP(E233,selector_02,selector_02_ids,""))</f>
        <v/>
      </c>
      <c r="E233" s="25"/>
      <c r="F233" s="23" t="str">
        <f t="array" ref="F233">IF(G233="","",XLOOKUP(G233,selector_12,selector_12_ids,""))</f>
        <v/>
      </c>
      <c r="G233" s="25"/>
      <c r="H233" s="14"/>
      <c r="I233" s="14"/>
      <c r="J233" s="14"/>
      <c r="K233" s="23" t="str">
        <f t="array" ref="K233">IF(L233="","",XLOOKUP(L233,selector_15,selector_15_ids,""))</f>
        <v/>
      </c>
      <c r="L233" s="25"/>
      <c r="M233" s="14"/>
      <c r="N233" s="14"/>
      <c r="O233" s="14"/>
      <c r="P233" s="23" t="str">
        <f t="array" ref="P233">IF(Q233="","",XLOOKUP(Q233,selector_16,selector_16_ids,""))</f>
        <v/>
      </c>
      <c r="Q233" s="25"/>
      <c r="R233" s="23" t="str">
        <f t="array" ref="R233">IF(S233="","",XLOOKUP(S233,selector_16,selector_16_ids,""))</f>
        <v/>
      </c>
      <c r="S233" s="25"/>
      <c r="T233" s="23" t="str">
        <f t="array" ref="T233">IF(U233="","",XLOOKUP(U233,selector_07,selector_07_ids,""))</f>
        <v/>
      </c>
      <c r="U233" s="25"/>
      <c r="V233" s="14"/>
      <c r="W233" s="14"/>
      <c r="X233" s="23" t="str">
        <f t="array" ref="X233">IF(Y233="","",XLOOKUP(Y233,selector_04,selector_04_ids,""))</f>
        <v/>
      </c>
      <c r="Y233" s="25"/>
      <c r="Z233" s="14"/>
      <c r="AA233" s="27"/>
      <c r="AB233" s="14"/>
    </row>
    <row r="234">
      <c r="A234" s="14"/>
      <c r="B234" s="23" t="str">
        <f>IF($A234="","",'Система'!$B$4)</f>
        <v/>
      </c>
      <c r="C234" s="14"/>
      <c r="D234" s="23" t="str">
        <f t="array" ref="D234">IF(E234="","",XLOOKUP(E234,selector_02,selector_02_ids,""))</f>
        <v/>
      </c>
      <c r="E234" s="25"/>
      <c r="F234" s="23" t="str">
        <f t="array" ref="F234">IF(G234="","",XLOOKUP(G234,selector_12,selector_12_ids,""))</f>
        <v/>
      </c>
      <c r="G234" s="25"/>
      <c r="H234" s="14"/>
      <c r="I234" s="14"/>
      <c r="J234" s="14"/>
      <c r="K234" s="23" t="str">
        <f t="array" ref="K234">IF(L234="","",XLOOKUP(L234,selector_15,selector_15_ids,""))</f>
        <v/>
      </c>
      <c r="L234" s="25"/>
      <c r="M234" s="14"/>
      <c r="N234" s="14"/>
      <c r="O234" s="14"/>
      <c r="P234" s="23" t="str">
        <f t="array" ref="P234">IF(Q234="","",XLOOKUP(Q234,selector_16,selector_16_ids,""))</f>
        <v/>
      </c>
      <c r="Q234" s="25"/>
      <c r="R234" s="23" t="str">
        <f t="array" ref="R234">IF(S234="","",XLOOKUP(S234,selector_16,selector_16_ids,""))</f>
        <v/>
      </c>
      <c r="S234" s="25"/>
      <c r="T234" s="23" t="str">
        <f t="array" ref="T234">IF(U234="","",XLOOKUP(U234,selector_07,selector_07_ids,""))</f>
        <v/>
      </c>
      <c r="U234" s="25"/>
      <c r="V234" s="14"/>
      <c r="W234" s="14"/>
      <c r="X234" s="23" t="str">
        <f t="array" ref="X234">IF(Y234="","",XLOOKUP(Y234,selector_04,selector_04_ids,""))</f>
        <v/>
      </c>
      <c r="Y234" s="25"/>
      <c r="Z234" s="14"/>
      <c r="AA234" s="27"/>
      <c r="AB234" s="14"/>
    </row>
    <row r="235">
      <c r="A235" s="14"/>
      <c r="B235" s="23" t="str">
        <f>IF($A235="","",'Система'!$B$4)</f>
        <v/>
      </c>
      <c r="C235" s="14"/>
      <c r="D235" s="23" t="str">
        <f t="array" ref="D235">IF(E235="","",XLOOKUP(E235,selector_02,selector_02_ids,""))</f>
        <v/>
      </c>
      <c r="E235" s="25"/>
      <c r="F235" s="23" t="str">
        <f t="array" ref="F235">IF(G235="","",XLOOKUP(G235,selector_12,selector_12_ids,""))</f>
        <v/>
      </c>
      <c r="G235" s="25"/>
      <c r="H235" s="14"/>
      <c r="I235" s="14"/>
      <c r="J235" s="14"/>
      <c r="K235" s="23" t="str">
        <f t="array" ref="K235">IF(L235="","",XLOOKUP(L235,selector_15,selector_15_ids,""))</f>
        <v/>
      </c>
      <c r="L235" s="25"/>
      <c r="M235" s="14"/>
      <c r="N235" s="14"/>
      <c r="O235" s="14"/>
      <c r="P235" s="23" t="str">
        <f t="array" ref="P235">IF(Q235="","",XLOOKUP(Q235,selector_16,selector_16_ids,""))</f>
        <v/>
      </c>
      <c r="Q235" s="25"/>
      <c r="R235" s="23" t="str">
        <f t="array" ref="R235">IF(S235="","",XLOOKUP(S235,selector_16,selector_16_ids,""))</f>
        <v/>
      </c>
      <c r="S235" s="25"/>
      <c r="T235" s="23" t="str">
        <f t="array" ref="T235">IF(U235="","",XLOOKUP(U235,selector_07,selector_07_ids,""))</f>
        <v/>
      </c>
      <c r="U235" s="25"/>
      <c r="V235" s="14"/>
      <c r="W235" s="14"/>
      <c r="X235" s="23" t="str">
        <f t="array" ref="X235">IF(Y235="","",XLOOKUP(Y235,selector_04,selector_04_ids,""))</f>
        <v/>
      </c>
      <c r="Y235" s="25"/>
      <c r="Z235" s="14"/>
      <c r="AA235" s="27"/>
      <c r="AB235" s="14"/>
    </row>
    <row r="236">
      <c r="A236" s="14"/>
      <c r="B236" s="23" t="str">
        <f>IF($A236="","",'Система'!$B$4)</f>
        <v/>
      </c>
      <c r="C236" s="14"/>
      <c r="D236" s="23" t="str">
        <f t="array" ref="D236">IF(E236="","",XLOOKUP(E236,selector_02,selector_02_ids,""))</f>
        <v/>
      </c>
      <c r="E236" s="25"/>
      <c r="F236" s="23" t="str">
        <f t="array" ref="F236">IF(G236="","",XLOOKUP(G236,selector_12,selector_12_ids,""))</f>
        <v/>
      </c>
      <c r="G236" s="25"/>
      <c r="H236" s="14"/>
      <c r="I236" s="14"/>
      <c r="J236" s="14"/>
      <c r="K236" s="23" t="str">
        <f t="array" ref="K236">IF(L236="","",XLOOKUP(L236,selector_15,selector_15_ids,""))</f>
        <v/>
      </c>
      <c r="L236" s="25"/>
      <c r="M236" s="14"/>
      <c r="N236" s="14"/>
      <c r="O236" s="14"/>
      <c r="P236" s="23" t="str">
        <f t="array" ref="P236">IF(Q236="","",XLOOKUP(Q236,selector_16,selector_16_ids,""))</f>
        <v/>
      </c>
      <c r="Q236" s="25"/>
      <c r="R236" s="23" t="str">
        <f t="array" ref="R236">IF(S236="","",XLOOKUP(S236,selector_16,selector_16_ids,""))</f>
        <v/>
      </c>
      <c r="S236" s="25"/>
      <c r="T236" s="23" t="str">
        <f t="array" ref="T236">IF(U236="","",XLOOKUP(U236,selector_07,selector_07_ids,""))</f>
        <v/>
      </c>
      <c r="U236" s="25"/>
      <c r="V236" s="14"/>
      <c r="W236" s="14"/>
      <c r="X236" s="23" t="str">
        <f t="array" ref="X236">IF(Y236="","",XLOOKUP(Y236,selector_04,selector_04_ids,""))</f>
        <v/>
      </c>
      <c r="Y236" s="25"/>
      <c r="Z236" s="14"/>
      <c r="AA236" s="27"/>
      <c r="AB236" s="14"/>
    </row>
    <row r="237">
      <c r="A237" s="14"/>
      <c r="B237" s="23" t="str">
        <f>IF($A237="","",'Система'!$B$4)</f>
        <v/>
      </c>
      <c r="C237" s="14"/>
      <c r="D237" s="23" t="str">
        <f t="array" ref="D237">IF(E237="","",XLOOKUP(E237,selector_02,selector_02_ids,""))</f>
        <v/>
      </c>
      <c r="E237" s="25"/>
      <c r="F237" s="23" t="str">
        <f t="array" ref="F237">IF(G237="","",XLOOKUP(G237,selector_12,selector_12_ids,""))</f>
        <v/>
      </c>
      <c r="G237" s="25"/>
      <c r="H237" s="14"/>
      <c r="I237" s="14"/>
      <c r="J237" s="14"/>
      <c r="K237" s="23" t="str">
        <f t="array" ref="K237">IF(L237="","",XLOOKUP(L237,selector_15,selector_15_ids,""))</f>
        <v/>
      </c>
      <c r="L237" s="25"/>
      <c r="M237" s="14"/>
      <c r="N237" s="14"/>
      <c r="O237" s="14"/>
      <c r="P237" s="23" t="str">
        <f t="array" ref="P237">IF(Q237="","",XLOOKUP(Q237,selector_16,selector_16_ids,""))</f>
        <v/>
      </c>
      <c r="Q237" s="25"/>
      <c r="R237" s="23" t="str">
        <f t="array" ref="R237">IF(S237="","",XLOOKUP(S237,selector_16,selector_16_ids,""))</f>
        <v/>
      </c>
      <c r="S237" s="25"/>
      <c r="T237" s="23" t="str">
        <f t="array" ref="T237">IF(U237="","",XLOOKUP(U237,selector_07,selector_07_ids,""))</f>
        <v/>
      </c>
      <c r="U237" s="25"/>
      <c r="V237" s="14"/>
      <c r="W237" s="14"/>
      <c r="X237" s="23" t="str">
        <f t="array" ref="X237">IF(Y237="","",XLOOKUP(Y237,selector_04,selector_04_ids,""))</f>
        <v/>
      </c>
      <c r="Y237" s="25"/>
      <c r="Z237" s="14"/>
      <c r="AA237" s="27"/>
      <c r="AB237" s="14"/>
    </row>
    <row r="238">
      <c r="A238" s="14"/>
      <c r="B238" s="23" t="str">
        <f>IF($A238="","",'Система'!$B$4)</f>
        <v/>
      </c>
      <c r="C238" s="14"/>
      <c r="D238" s="23" t="str">
        <f t="array" ref="D238">IF(E238="","",XLOOKUP(E238,selector_02,selector_02_ids,""))</f>
        <v/>
      </c>
      <c r="E238" s="25"/>
      <c r="F238" s="23" t="str">
        <f t="array" ref="F238">IF(G238="","",XLOOKUP(G238,selector_12,selector_12_ids,""))</f>
        <v/>
      </c>
      <c r="G238" s="25"/>
      <c r="H238" s="14"/>
      <c r="I238" s="14"/>
      <c r="J238" s="14"/>
      <c r="K238" s="23" t="str">
        <f t="array" ref="K238">IF(L238="","",XLOOKUP(L238,selector_15,selector_15_ids,""))</f>
        <v/>
      </c>
      <c r="L238" s="25"/>
      <c r="M238" s="14"/>
      <c r="N238" s="14"/>
      <c r="O238" s="14"/>
      <c r="P238" s="23" t="str">
        <f t="array" ref="P238">IF(Q238="","",XLOOKUP(Q238,selector_16,selector_16_ids,""))</f>
        <v/>
      </c>
      <c r="Q238" s="25"/>
      <c r="R238" s="23" t="str">
        <f t="array" ref="R238">IF(S238="","",XLOOKUP(S238,selector_16,selector_16_ids,""))</f>
        <v/>
      </c>
      <c r="S238" s="25"/>
      <c r="T238" s="23" t="str">
        <f t="array" ref="T238">IF(U238="","",XLOOKUP(U238,selector_07,selector_07_ids,""))</f>
        <v/>
      </c>
      <c r="U238" s="25"/>
      <c r="V238" s="14"/>
      <c r="W238" s="14"/>
      <c r="X238" s="23" t="str">
        <f t="array" ref="X238">IF(Y238="","",XLOOKUP(Y238,selector_04,selector_04_ids,""))</f>
        <v/>
      </c>
      <c r="Y238" s="25"/>
      <c r="Z238" s="14"/>
      <c r="AA238" s="27"/>
      <c r="AB238" s="14"/>
    </row>
    <row r="239">
      <c r="A239" s="14"/>
      <c r="B239" s="23" t="str">
        <f>IF($A239="","",'Система'!$B$4)</f>
        <v/>
      </c>
      <c r="C239" s="14"/>
      <c r="D239" s="23" t="str">
        <f t="array" ref="D239">IF(E239="","",XLOOKUP(E239,selector_02,selector_02_ids,""))</f>
        <v/>
      </c>
      <c r="E239" s="25"/>
      <c r="F239" s="23" t="str">
        <f t="array" ref="F239">IF(G239="","",XLOOKUP(G239,selector_12,selector_12_ids,""))</f>
        <v/>
      </c>
      <c r="G239" s="25"/>
      <c r="H239" s="14"/>
      <c r="I239" s="14"/>
      <c r="J239" s="14"/>
      <c r="K239" s="23" t="str">
        <f t="array" ref="K239">IF(L239="","",XLOOKUP(L239,selector_15,selector_15_ids,""))</f>
        <v/>
      </c>
      <c r="L239" s="25"/>
      <c r="M239" s="14"/>
      <c r="N239" s="14"/>
      <c r="O239" s="14"/>
      <c r="P239" s="23" t="str">
        <f t="array" ref="P239">IF(Q239="","",XLOOKUP(Q239,selector_16,selector_16_ids,""))</f>
        <v/>
      </c>
      <c r="Q239" s="25"/>
      <c r="R239" s="23" t="str">
        <f t="array" ref="R239">IF(S239="","",XLOOKUP(S239,selector_16,selector_16_ids,""))</f>
        <v/>
      </c>
      <c r="S239" s="25"/>
      <c r="T239" s="23" t="str">
        <f t="array" ref="T239">IF(U239="","",XLOOKUP(U239,selector_07,selector_07_ids,""))</f>
        <v/>
      </c>
      <c r="U239" s="25"/>
      <c r="V239" s="14"/>
      <c r="W239" s="14"/>
      <c r="X239" s="23" t="str">
        <f t="array" ref="X239">IF(Y239="","",XLOOKUP(Y239,selector_04,selector_04_ids,""))</f>
        <v/>
      </c>
      <c r="Y239" s="25"/>
      <c r="Z239" s="14"/>
      <c r="AA239" s="27"/>
      <c r="AB239" s="14"/>
    </row>
    <row r="240">
      <c r="A240" s="14"/>
      <c r="B240" s="23" t="str">
        <f>IF($A240="","",'Система'!$B$4)</f>
        <v/>
      </c>
      <c r="C240" s="14"/>
      <c r="D240" s="23" t="str">
        <f t="array" ref="D240">IF(E240="","",XLOOKUP(E240,selector_02,selector_02_ids,""))</f>
        <v/>
      </c>
      <c r="E240" s="25"/>
      <c r="F240" s="23" t="str">
        <f t="array" ref="F240">IF(G240="","",XLOOKUP(G240,selector_12,selector_12_ids,""))</f>
        <v/>
      </c>
      <c r="G240" s="25"/>
      <c r="H240" s="14"/>
      <c r="I240" s="14"/>
      <c r="J240" s="14"/>
      <c r="K240" s="23" t="str">
        <f t="array" ref="K240">IF(L240="","",XLOOKUP(L240,selector_15,selector_15_ids,""))</f>
        <v/>
      </c>
      <c r="L240" s="25"/>
      <c r="M240" s="14"/>
      <c r="N240" s="14"/>
      <c r="O240" s="14"/>
      <c r="P240" s="23" t="str">
        <f t="array" ref="P240">IF(Q240="","",XLOOKUP(Q240,selector_16,selector_16_ids,""))</f>
        <v/>
      </c>
      <c r="Q240" s="25"/>
      <c r="R240" s="23" t="str">
        <f t="array" ref="R240">IF(S240="","",XLOOKUP(S240,selector_16,selector_16_ids,""))</f>
        <v/>
      </c>
      <c r="S240" s="25"/>
      <c r="T240" s="23" t="str">
        <f t="array" ref="T240">IF(U240="","",XLOOKUP(U240,selector_07,selector_07_ids,""))</f>
        <v/>
      </c>
      <c r="U240" s="25"/>
      <c r="V240" s="14"/>
      <c r="W240" s="14"/>
      <c r="X240" s="23" t="str">
        <f t="array" ref="X240">IF(Y240="","",XLOOKUP(Y240,selector_04,selector_04_ids,""))</f>
        <v/>
      </c>
      <c r="Y240" s="25"/>
      <c r="Z240" s="14"/>
      <c r="AA240" s="27"/>
      <c r="AB240" s="14"/>
    </row>
    <row r="241">
      <c r="A241" s="14"/>
      <c r="B241" s="23" t="str">
        <f>IF($A241="","",'Система'!$B$4)</f>
        <v/>
      </c>
      <c r="C241" s="14"/>
      <c r="D241" s="23" t="str">
        <f t="array" ref="D241">IF(E241="","",XLOOKUP(E241,selector_02,selector_02_ids,""))</f>
        <v/>
      </c>
      <c r="E241" s="25"/>
      <c r="F241" s="23" t="str">
        <f t="array" ref="F241">IF(G241="","",XLOOKUP(G241,selector_12,selector_12_ids,""))</f>
        <v/>
      </c>
      <c r="G241" s="25"/>
      <c r="H241" s="14"/>
      <c r="I241" s="14"/>
      <c r="J241" s="14"/>
      <c r="K241" s="23" t="str">
        <f t="array" ref="K241">IF(L241="","",XLOOKUP(L241,selector_15,selector_15_ids,""))</f>
        <v/>
      </c>
      <c r="L241" s="25"/>
      <c r="M241" s="14"/>
      <c r="N241" s="14"/>
      <c r="O241" s="14"/>
      <c r="P241" s="23" t="str">
        <f t="array" ref="P241">IF(Q241="","",XLOOKUP(Q241,selector_16,selector_16_ids,""))</f>
        <v/>
      </c>
      <c r="Q241" s="25"/>
      <c r="R241" s="23" t="str">
        <f t="array" ref="R241">IF(S241="","",XLOOKUP(S241,selector_16,selector_16_ids,""))</f>
        <v/>
      </c>
      <c r="S241" s="25"/>
      <c r="T241" s="23" t="str">
        <f t="array" ref="T241">IF(U241="","",XLOOKUP(U241,selector_07,selector_07_ids,""))</f>
        <v/>
      </c>
      <c r="U241" s="25"/>
      <c r="V241" s="14"/>
      <c r="W241" s="14"/>
      <c r="X241" s="23" t="str">
        <f t="array" ref="X241">IF(Y241="","",XLOOKUP(Y241,selector_04,selector_04_ids,""))</f>
        <v/>
      </c>
      <c r="Y241" s="25"/>
      <c r="Z241" s="14"/>
      <c r="AA241" s="27"/>
      <c r="AB241" s="14"/>
    </row>
    <row r="242">
      <c r="A242" s="14"/>
      <c r="B242" s="23" t="str">
        <f>IF($A242="","",'Система'!$B$4)</f>
        <v/>
      </c>
      <c r="C242" s="14"/>
      <c r="D242" s="23" t="str">
        <f t="array" ref="D242">IF(E242="","",XLOOKUP(E242,selector_02,selector_02_ids,""))</f>
        <v/>
      </c>
      <c r="E242" s="25"/>
      <c r="F242" s="23" t="str">
        <f t="array" ref="F242">IF(G242="","",XLOOKUP(G242,selector_12,selector_12_ids,""))</f>
        <v/>
      </c>
      <c r="G242" s="25"/>
      <c r="H242" s="14"/>
      <c r="I242" s="14"/>
      <c r="J242" s="14"/>
      <c r="K242" s="23" t="str">
        <f t="array" ref="K242">IF(L242="","",XLOOKUP(L242,selector_15,selector_15_ids,""))</f>
        <v/>
      </c>
      <c r="L242" s="25"/>
      <c r="M242" s="14"/>
      <c r="N242" s="14"/>
      <c r="O242" s="14"/>
      <c r="P242" s="23" t="str">
        <f t="array" ref="P242">IF(Q242="","",XLOOKUP(Q242,selector_16,selector_16_ids,""))</f>
        <v/>
      </c>
      <c r="Q242" s="25"/>
      <c r="R242" s="23" t="str">
        <f t="array" ref="R242">IF(S242="","",XLOOKUP(S242,selector_16,selector_16_ids,""))</f>
        <v/>
      </c>
      <c r="S242" s="25"/>
      <c r="T242" s="23" t="str">
        <f t="array" ref="T242">IF(U242="","",XLOOKUP(U242,selector_07,selector_07_ids,""))</f>
        <v/>
      </c>
      <c r="U242" s="25"/>
      <c r="V242" s="14"/>
      <c r="W242" s="14"/>
      <c r="X242" s="23" t="str">
        <f t="array" ref="X242">IF(Y242="","",XLOOKUP(Y242,selector_04,selector_04_ids,""))</f>
        <v/>
      </c>
      <c r="Y242" s="25"/>
      <c r="Z242" s="14"/>
      <c r="AA242" s="27"/>
      <c r="AB242" s="14"/>
    </row>
    <row r="243">
      <c r="A243" s="14"/>
      <c r="B243" s="23" t="str">
        <f>IF($A243="","",'Система'!$B$4)</f>
        <v/>
      </c>
      <c r="C243" s="14"/>
      <c r="D243" s="23" t="str">
        <f t="array" ref="D243">IF(E243="","",XLOOKUP(E243,selector_02,selector_02_ids,""))</f>
        <v/>
      </c>
      <c r="E243" s="25"/>
      <c r="F243" s="23" t="str">
        <f t="array" ref="F243">IF(G243="","",XLOOKUP(G243,selector_12,selector_12_ids,""))</f>
        <v/>
      </c>
      <c r="G243" s="25"/>
      <c r="H243" s="14"/>
      <c r="I243" s="14"/>
      <c r="J243" s="14"/>
      <c r="K243" s="23" t="str">
        <f t="array" ref="K243">IF(L243="","",XLOOKUP(L243,selector_15,selector_15_ids,""))</f>
        <v/>
      </c>
      <c r="L243" s="25"/>
      <c r="M243" s="14"/>
      <c r="N243" s="14"/>
      <c r="O243" s="14"/>
      <c r="P243" s="23" t="str">
        <f t="array" ref="P243">IF(Q243="","",XLOOKUP(Q243,selector_16,selector_16_ids,""))</f>
        <v/>
      </c>
      <c r="Q243" s="25"/>
      <c r="R243" s="23" t="str">
        <f t="array" ref="R243">IF(S243="","",XLOOKUP(S243,selector_16,selector_16_ids,""))</f>
        <v/>
      </c>
      <c r="S243" s="25"/>
      <c r="T243" s="23" t="str">
        <f t="array" ref="T243">IF(U243="","",XLOOKUP(U243,selector_07,selector_07_ids,""))</f>
        <v/>
      </c>
      <c r="U243" s="25"/>
      <c r="V243" s="14"/>
      <c r="W243" s="14"/>
      <c r="X243" s="23" t="str">
        <f t="array" ref="X243">IF(Y243="","",XLOOKUP(Y243,selector_04,selector_04_ids,""))</f>
        <v/>
      </c>
      <c r="Y243" s="25"/>
      <c r="Z243" s="14"/>
      <c r="AA243" s="27"/>
      <c r="AB243" s="14"/>
    </row>
    <row r="244">
      <c r="A244" s="14"/>
      <c r="B244" s="23" t="str">
        <f>IF($A244="","",'Система'!$B$4)</f>
        <v/>
      </c>
      <c r="C244" s="14"/>
      <c r="D244" s="23" t="str">
        <f t="array" ref="D244">IF(E244="","",XLOOKUP(E244,selector_02,selector_02_ids,""))</f>
        <v/>
      </c>
      <c r="E244" s="25"/>
      <c r="F244" s="23" t="str">
        <f t="array" ref="F244">IF(G244="","",XLOOKUP(G244,selector_12,selector_12_ids,""))</f>
        <v/>
      </c>
      <c r="G244" s="25"/>
      <c r="H244" s="14"/>
      <c r="I244" s="14"/>
      <c r="J244" s="14"/>
      <c r="K244" s="23" t="str">
        <f t="array" ref="K244">IF(L244="","",XLOOKUP(L244,selector_15,selector_15_ids,""))</f>
        <v/>
      </c>
      <c r="L244" s="25"/>
      <c r="M244" s="14"/>
      <c r="N244" s="14"/>
      <c r="O244" s="14"/>
      <c r="P244" s="23" t="str">
        <f t="array" ref="P244">IF(Q244="","",XLOOKUP(Q244,selector_16,selector_16_ids,""))</f>
        <v/>
      </c>
      <c r="Q244" s="25"/>
      <c r="R244" s="23" t="str">
        <f t="array" ref="R244">IF(S244="","",XLOOKUP(S244,selector_16,selector_16_ids,""))</f>
        <v/>
      </c>
      <c r="S244" s="25"/>
      <c r="T244" s="23" t="str">
        <f t="array" ref="T244">IF(U244="","",XLOOKUP(U244,selector_07,selector_07_ids,""))</f>
        <v/>
      </c>
      <c r="U244" s="25"/>
      <c r="V244" s="14"/>
      <c r="W244" s="14"/>
      <c r="X244" s="23" t="str">
        <f t="array" ref="X244">IF(Y244="","",XLOOKUP(Y244,selector_04,selector_04_ids,""))</f>
        <v/>
      </c>
      <c r="Y244" s="25"/>
      <c r="Z244" s="14"/>
      <c r="AA244" s="27"/>
      <c r="AB244" s="14"/>
    </row>
    <row r="245">
      <c r="A245" s="14"/>
      <c r="B245" s="23" t="str">
        <f>IF($A245="","",'Система'!$B$4)</f>
        <v/>
      </c>
      <c r="C245" s="14"/>
      <c r="D245" s="23" t="str">
        <f t="array" ref="D245">IF(E245="","",XLOOKUP(E245,selector_02,selector_02_ids,""))</f>
        <v/>
      </c>
      <c r="E245" s="25"/>
      <c r="F245" s="23" t="str">
        <f t="array" ref="F245">IF(G245="","",XLOOKUP(G245,selector_12,selector_12_ids,""))</f>
        <v/>
      </c>
      <c r="G245" s="25"/>
      <c r="H245" s="14"/>
      <c r="I245" s="14"/>
      <c r="J245" s="14"/>
      <c r="K245" s="23" t="str">
        <f t="array" ref="K245">IF(L245="","",XLOOKUP(L245,selector_15,selector_15_ids,""))</f>
        <v/>
      </c>
      <c r="L245" s="25"/>
      <c r="M245" s="14"/>
      <c r="N245" s="14"/>
      <c r="O245" s="14"/>
      <c r="P245" s="23" t="str">
        <f t="array" ref="P245">IF(Q245="","",XLOOKUP(Q245,selector_16,selector_16_ids,""))</f>
        <v/>
      </c>
      <c r="Q245" s="25"/>
      <c r="R245" s="23" t="str">
        <f t="array" ref="R245">IF(S245="","",XLOOKUP(S245,selector_16,selector_16_ids,""))</f>
        <v/>
      </c>
      <c r="S245" s="25"/>
      <c r="T245" s="23" t="str">
        <f t="array" ref="T245">IF(U245="","",XLOOKUP(U245,selector_07,selector_07_ids,""))</f>
        <v/>
      </c>
      <c r="U245" s="25"/>
      <c r="V245" s="14"/>
      <c r="W245" s="14"/>
      <c r="X245" s="23" t="str">
        <f t="array" ref="X245">IF(Y245="","",XLOOKUP(Y245,selector_04,selector_04_ids,""))</f>
        <v/>
      </c>
      <c r="Y245" s="25"/>
      <c r="Z245" s="14"/>
      <c r="AA245" s="27"/>
      <c r="AB245" s="14"/>
    </row>
    <row r="246">
      <c r="A246" s="14"/>
      <c r="B246" s="23" t="str">
        <f>IF($A246="","",'Система'!$B$4)</f>
        <v/>
      </c>
      <c r="C246" s="14"/>
      <c r="D246" s="23" t="str">
        <f t="array" ref="D246">IF(E246="","",XLOOKUP(E246,selector_02,selector_02_ids,""))</f>
        <v/>
      </c>
      <c r="E246" s="25"/>
      <c r="F246" s="23" t="str">
        <f t="array" ref="F246">IF(G246="","",XLOOKUP(G246,selector_12,selector_12_ids,""))</f>
        <v/>
      </c>
      <c r="G246" s="25"/>
      <c r="H246" s="14"/>
      <c r="I246" s="14"/>
      <c r="J246" s="14"/>
      <c r="K246" s="23" t="str">
        <f t="array" ref="K246">IF(L246="","",XLOOKUP(L246,selector_15,selector_15_ids,""))</f>
        <v/>
      </c>
      <c r="L246" s="25"/>
      <c r="M246" s="14"/>
      <c r="N246" s="14"/>
      <c r="O246" s="14"/>
      <c r="P246" s="23" t="str">
        <f t="array" ref="P246">IF(Q246="","",XLOOKUP(Q246,selector_16,selector_16_ids,""))</f>
        <v/>
      </c>
      <c r="Q246" s="25"/>
      <c r="R246" s="23" t="str">
        <f t="array" ref="R246">IF(S246="","",XLOOKUP(S246,selector_16,selector_16_ids,""))</f>
        <v/>
      </c>
      <c r="S246" s="25"/>
      <c r="T246" s="23" t="str">
        <f t="array" ref="T246">IF(U246="","",XLOOKUP(U246,selector_07,selector_07_ids,""))</f>
        <v/>
      </c>
      <c r="U246" s="25"/>
      <c r="V246" s="14"/>
      <c r="W246" s="14"/>
      <c r="X246" s="23" t="str">
        <f t="array" ref="X246">IF(Y246="","",XLOOKUP(Y246,selector_04,selector_04_ids,""))</f>
        <v/>
      </c>
      <c r="Y246" s="25"/>
      <c r="Z246" s="14"/>
      <c r="AA246" s="27"/>
      <c r="AB246" s="14"/>
    </row>
    <row r="247">
      <c r="A247" s="14"/>
      <c r="B247" s="23" t="str">
        <f>IF($A247="","",'Система'!$B$4)</f>
        <v/>
      </c>
      <c r="C247" s="14"/>
      <c r="D247" s="23" t="str">
        <f t="array" ref="D247">IF(E247="","",XLOOKUP(E247,selector_02,selector_02_ids,""))</f>
        <v/>
      </c>
      <c r="E247" s="25"/>
      <c r="F247" s="23" t="str">
        <f t="array" ref="F247">IF(G247="","",XLOOKUP(G247,selector_12,selector_12_ids,""))</f>
        <v/>
      </c>
      <c r="G247" s="25"/>
      <c r="H247" s="14"/>
      <c r="I247" s="14"/>
      <c r="J247" s="14"/>
      <c r="K247" s="23" t="str">
        <f t="array" ref="K247">IF(L247="","",XLOOKUP(L247,selector_15,selector_15_ids,""))</f>
        <v/>
      </c>
      <c r="L247" s="25"/>
      <c r="M247" s="14"/>
      <c r="N247" s="14"/>
      <c r="O247" s="14"/>
      <c r="P247" s="23" t="str">
        <f t="array" ref="P247">IF(Q247="","",XLOOKUP(Q247,selector_16,selector_16_ids,""))</f>
        <v/>
      </c>
      <c r="Q247" s="25"/>
      <c r="R247" s="23" t="str">
        <f t="array" ref="R247">IF(S247="","",XLOOKUP(S247,selector_16,selector_16_ids,""))</f>
        <v/>
      </c>
      <c r="S247" s="25"/>
      <c r="T247" s="23" t="str">
        <f t="array" ref="T247">IF(U247="","",XLOOKUP(U247,selector_07,selector_07_ids,""))</f>
        <v/>
      </c>
      <c r="U247" s="25"/>
      <c r="V247" s="14"/>
      <c r="W247" s="14"/>
      <c r="X247" s="23" t="str">
        <f t="array" ref="X247">IF(Y247="","",XLOOKUP(Y247,selector_04,selector_04_ids,""))</f>
        <v/>
      </c>
      <c r="Y247" s="25"/>
      <c r="Z247" s="14"/>
      <c r="AA247" s="27"/>
      <c r="AB247" s="14"/>
    </row>
    <row r="248">
      <c r="A248" s="14"/>
      <c r="B248" s="23" t="str">
        <f>IF($A248="","",'Система'!$B$4)</f>
        <v/>
      </c>
      <c r="C248" s="14"/>
      <c r="D248" s="23" t="str">
        <f t="array" ref="D248">IF(E248="","",XLOOKUP(E248,selector_02,selector_02_ids,""))</f>
        <v/>
      </c>
      <c r="E248" s="25"/>
      <c r="F248" s="23" t="str">
        <f t="array" ref="F248">IF(G248="","",XLOOKUP(G248,selector_12,selector_12_ids,""))</f>
        <v/>
      </c>
      <c r="G248" s="25"/>
      <c r="H248" s="14"/>
      <c r="I248" s="14"/>
      <c r="J248" s="14"/>
      <c r="K248" s="23" t="str">
        <f t="array" ref="K248">IF(L248="","",XLOOKUP(L248,selector_15,selector_15_ids,""))</f>
        <v/>
      </c>
      <c r="L248" s="25"/>
      <c r="M248" s="14"/>
      <c r="N248" s="14"/>
      <c r="O248" s="14"/>
      <c r="P248" s="23" t="str">
        <f t="array" ref="P248">IF(Q248="","",XLOOKUP(Q248,selector_16,selector_16_ids,""))</f>
        <v/>
      </c>
      <c r="Q248" s="25"/>
      <c r="R248" s="23" t="str">
        <f t="array" ref="R248">IF(S248="","",XLOOKUP(S248,selector_16,selector_16_ids,""))</f>
        <v/>
      </c>
      <c r="S248" s="25"/>
      <c r="T248" s="23" t="str">
        <f t="array" ref="T248">IF(U248="","",XLOOKUP(U248,selector_07,selector_07_ids,""))</f>
        <v/>
      </c>
      <c r="U248" s="25"/>
      <c r="V248" s="14"/>
      <c r="W248" s="14"/>
      <c r="X248" s="23" t="str">
        <f t="array" ref="X248">IF(Y248="","",XLOOKUP(Y248,selector_04,selector_04_ids,""))</f>
        <v/>
      </c>
      <c r="Y248" s="25"/>
      <c r="Z248" s="14"/>
      <c r="AA248" s="27"/>
      <c r="AB248" s="14"/>
    </row>
    <row r="249">
      <c r="A249" s="14"/>
      <c r="B249" s="23" t="str">
        <f>IF($A249="","",'Система'!$B$4)</f>
        <v/>
      </c>
      <c r="C249" s="14"/>
      <c r="D249" s="23" t="str">
        <f t="array" ref="D249">IF(E249="","",XLOOKUP(E249,selector_02,selector_02_ids,""))</f>
        <v/>
      </c>
      <c r="E249" s="25"/>
      <c r="F249" s="23" t="str">
        <f t="array" ref="F249">IF(G249="","",XLOOKUP(G249,selector_12,selector_12_ids,""))</f>
        <v/>
      </c>
      <c r="G249" s="25"/>
      <c r="H249" s="14"/>
      <c r="I249" s="14"/>
      <c r="J249" s="14"/>
      <c r="K249" s="23" t="str">
        <f t="array" ref="K249">IF(L249="","",XLOOKUP(L249,selector_15,selector_15_ids,""))</f>
        <v/>
      </c>
      <c r="L249" s="25"/>
      <c r="M249" s="14"/>
      <c r="N249" s="14"/>
      <c r="O249" s="14"/>
      <c r="P249" s="23" t="str">
        <f t="array" ref="P249">IF(Q249="","",XLOOKUP(Q249,selector_16,selector_16_ids,""))</f>
        <v/>
      </c>
      <c r="Q249" s="25"/>
      <c r="R249" s="23" t="str">
        <f t="array" ref="R249">IF(S249="","",XLOOKUP(S249,selector_16,selector_16_ids,""))</f>
        <v/>
      </c>
      <c r="S249" s="25"/>
      <c r="T249" s="23" t="str">
        <f t="array" ref="T249">IF(U249="","",XLOOKUP(U249,selector_07,selector_07_ids,""))</f>
        <v/>
      </c>
      <c r="U249" s="25"/>
      <c r="V249" s="14"/>
      <c r="W249" s="14"/>
      <c r="X249" s="23" t="str">
        <f t="array" ref="X249">IF(Y249="","",XLOOKUP(Y249,selector_04,selector_04_ids,""))</f>
        <v/>
      </c>
      <c r="Y249" s="25"/>
      <c r="Z249" s="14"/>
      <c r="AA249" s="27"/>
      <c r="AB249" s="14"/>
    </row>
    <row r="250">
      <c r="A250" s="14"/>
      <c r="B250" s="23" t="str">
        <f>IF($A250="","",'Система'!$B$4)</f>
        <v/>
      </c>
      <c r="C250" s="14"/>
      <c r="D250" s="23" t="str">
        <f t="array" ref="D250">IF(E250="","",XLOOKUP(E250,selector_02,selector_02_ids,""))</f>
        <v/>
      </c>
      <c r="E250" s="25"/>
      <c r="F250" s="23" t="str">
        <f t="array" ref="F250">IF(G250="","",XLOOKUP(G250,selector_12,selector_12_ids,""))</f>
        <v/>
      </c>
      <c r="G250" s="25"/>
      <c r="H250" s="14"/>
      <c r="I250" s="14"/>
      <c r="J250" s="14"/>
      <c r="K250" s="23" t="str">
        <f t="array" ref="K250">IF(L250="","",XLOOKUP(L250,selector_15,selector_15_ids,""))</f>
        <v/>
      </c>
      <c r="L250" s="25"/>
      <c r="M250" s="14"/>
      <c r="N250" s="14"/>
      <c r="O250" s="14"/>
      <c r="P250" s="23" t="str">
        <f t="array" ref="P250">IF(Q250="","",XLOOKUP(Q250,selector_16,selector_16_ids,""))</f>
        <v/>
      </c>
      <c r="Q250" s="25"/>
      <c r="R250" s="23" t="str">
        <f t="array" ref="R250">IF(S250="","",XLOOKUP(S250,selector_16,selector_16_ids,""))</f>
        <v/>
      </c>
      <c r="S250" s="25"/>
      <c r="T250" s="23" t="str">
        <f t="array" ref="T250">IF(U250="","",XLOOKUP(U250,selector_07,selector_07_ids,""))</f>
        <v/>
      </c>
      <c r="U250" s="25"/>
      <c r="V250" s="14"/>
      <c r="W250" s="14"/>
      <c r="X250" s="23" t="str">
        <f t="array" ref="X250">IF(Y250="","",XLOOKUP(Y250,selector_04,selector_04_ids,""))</f>
        <v/>
      </c>
      <c r="Y250" s="25"/>
      <c r="Z250" s="14"/>
      <c r="AA250" s="27"/>
      <c r="AB250" s="14"/>
    </row>
    <row r="251">
      <c r="A251" s="14"/>
      <c r="B251" s="23" t="str">
        <f>IF($A251="","",'Система'!$B$4)</f>
        <v/>
      </c>
      <c r="C251" s="14"/>
      <c r="D251" s="23" t="str">
        <f t="array" ref="D251">IF(E251="","",XLOOKUP(E251,selector_02,selector_02_ids,""))</f>
        <v/>
      </c>
      <c r="E251" s="25"/>
      <c r="F251" s="23" t="str">
        <f t="array" ref="F251">IF(G251="","",XLOOKUP(G251,selector_12,selector_12_ids,""))</f>
        <v/>
      </c>
      <c r="G251" s="25"/>
      <c r="H251" s="14"/>
      <c r="I251" s="14"/>
      <c r="J251" s="14"/>
      <c r="K251" s="23" t="str">
        <f t="array" ref="K251">IF(L251="","",XLOOKUP(L251,selector_15,selector_15_ids,""))</f>
        <v/>
      </c>
      <c r="L251" s="25"/>
      <c r="M251" s="14"/>
      <c r="N251" s="14"/>
      <c r="O251" s="14"/>
      <c r="P251" s="23" t="str">
        <f t="array" ref="P251">IF(Q251="","",XLOOKUP(Q251,selector_16,selector_16_ids,""))</f>
        <v/>
      </c>
      <c r="Q251" s="25"/>
      <c r="R251" s="23" t="str">
        <f t="array" ref="R251">IF(S251="","",XLOOKUP(S251,selector_16,selector_16_ids,""))</f>
        <v/>
      </c>
      <c r="S251" s="25"/>
      <c r="T251" s="23" t="str">
        <f t="array" ref="T251">IF(U251="","",XLOOKUP(U251,selector_07,selector_07_ids,""))</f>
        <v/>
      </c>
      <c r="U251" s="25"/>
      <c r="V251" s="14"/>
      <c r="W251" s="14"/>
      <c r="X251" s="23" t="str">
        <f t="array" ref="X251">IF(Y251="","",XLOOKUP(Y251,selector_04,selector_04_ids,""))</f>
        <v/>
      </c>
      <c r="Y251" s="25"/>
      <c r="Z251" s="14"/>
      <c r="AA251" s="27"/>
      <c r="AB251" s="14"/>
    </row>
    <row r="252">
      <c r="A252" s="14"/>
      <c r="B252" s="23" t="str">
        <f>IF($A252="","",'Система'!$B$4)</f>
        <v/>
      </c>
      <c r="C252" s="14"/>
      <c r="D252" s="23" t="str">
        <f t="array" ref="D252">IF(E252="","",XLOOKUP(E252,selector_02,selector_02_ids,""))</f>
        <v/>
      </c>
      <c r="E252" s="25"/>
      <c r="F252" s="23" t="str">
        <f t="array" ref="F252">IF(G252="","",XLOOKUP(G252,selector_12,selector_12_ids,""))</f>
        <v/>
      </c>
      <c r="G252" s="25"/>
      <c r="H252" s="14"/>
      <c r="I252" s="14"/>
      <c r="J252" s="14"/>
      <c r="K252" s="23" t="str">
        <f t="array" ref="K252">IF(L252="","",XLOOKUP(L252,selector_15,selector_15_ids,""))</f>
        <v/>
      </c>
      <c r="L252" s="25"/>
      <c r="M252" s="14"/>
      <c r="N252" s="14"/>
      <c r="O252" s="14"/>
      <c r="P252" s="23" t="str">
        <f t="array" ref="P252">IF(Q252="","",XLOOKUP(Q252,selector_16,selector_16_ids,""))</f>
        <v/>
      </c>
      <c r="Q252" s="25"/>
      <c r="R252" s="23" t="str">
        <f t="array" ref="R252">IF(S252="","",XLOOKUP(S252,selector_16,selector_16_ids,""))</f>
        <v/>
      </c>
      <c r="S252" s="25"/>
      <c r="T252" s="23" t="str">
        <f t="array" ref="T252">IF(U252="","",XLOOKUP(U252,selector_07,selector_07_ids,""))</f>
        <v/>
      </c>
      <c r="U252" s="25"/>
      <c r="V252" s="14"/>
      <c r="W252" s="14"/>
      <c r="X252" s="23" t="str">
        <f t="array" ref="X252">IF(Y252="","",XLOOKUP(Y252,selector_04,selector_04_ids,""))</f>
        <v/>
      </c>
      <c r="Y252" s="25"/>
      <c r="Z252" s="14"/>
      <c r="AA252" s="27"/>
      <c r="AB252" s="14"/>
    </row>
    <row r="253">
      <c r="A253" s="14"/>
      <c r="B253" s="23" t="str">
        <f>IF($A253="","",'Система'!$B$4)</f>
        <v/>
      </c>
      <c r="C253" s="14"/>
      <c r="D253" s="23" t="str">
        <f t="array" ref="D253">IF(E253="","",XLOOKUP(E253,selector_02,selector_02_ids,""))</f>
        <v/>
      </c>
      <c r="E253" s="25"/>
      <c r="F253" s="23" t="str">
        <f t="array" ref="F253">IF(G253="","",XLOOKUP(G253,selector_12,selector_12_ids,""))</f>
        <v/>
      </c>
      <c r="G253" s="25"/>
      <c r="H253" s="14"/>
      <c r="I253" s="14"/>
      <c r="J253" s="14"/>
      <c r="K253" s="23" t="str">
        <f t="array" ref="K253">IF(L253="","",XLOOKUP(L253,selector_15,selector_15_ids,""))</f>
        <v/>
      </c>
      <c r="L253" s="25"/>
      <c r="M253" s="14"/>
      <c r="N253" s="14"/>
      <c r="O253" s="14"/>
      <c r="P253" s="23" t="str">
        <f t="array" ref="P253">IF(Q253="","",XLOOKUP(Q253,selector_16,selector_16_ids,""))</f>
        <v/>
      </c>
      <c r="Q253" s="25"/>
      <c r="R253" s="23" t="str">
        <f t="array" ref="R253">IF(S253="","",XLOOKUP(S253,selector_16,selector_16_ids,""))</f>
        <v/>
      </c>
      <c r="S253" s="25"/>
      <c r="T253" s="23" t="str">
        <f t="array" ref="T253">IF(U253="","",XLOOKUP(U253,selector_07,selector_07_ids,""))</f>
        <v/>
      </c>
      <c r="U253" s="25"/>
      <c r="V253" s="14"/>
      <c r="W253" s="14"/>
      <c r="X253" s="23" t="str">
        <f t="array" ref="X253">IF(Y253="","",XLOOKUP(Y253,selector_04,selector_04_ids,""))</f>
        <v/>
      </c>
      <c r="Y253" s="25"/>
      <c r="Z253" s="14"/>
      <c r="AA253" s="27"/>
      <c r="AB253" s="14"/>
    </row>
    <row r="254">
      <c r="A254" s="14"/>
      <c r="B254" s="23" t="str">
        <f>IF($A254="","",'Система'!$B$4)</f>
        <v/>
      </c>
      <c r="C254" s="14"/>
      <c r="D254" s="23" t="str">
        <f t="array" ref="D254">IF(E254="","",XLOOKUP(E254,selector_02,selector_02_ids,""))</f>
        <v/>
      </c>
      <c r="E254" s="25"/>
      <c r="F254" s="23" t="str">
        <f t="array" ref="F254">IF(G254="","",XLOOKUP(G254,selector_12,selector_12_ids,""))</f>
        <v/>
      </c>
      <c r="G254" s="25"/>
      <c r="H254" s="14"/>
      <c r="I254" s="14"/>
      <c r="J254" s="14"/>
      <c r="K254" s="23" t="str">
        <f t="array" ref="K254">IF(L254="","",XLOOKUP(L254,selector_15,selector_15_ids,""))</f>
        <v/>
      </c>
      <c r="L254" s="25"/>
      <c r="M254" s="14"/>
      <c r="N254" s="14"/>
      <c r="O254" s="14"/>
      <c r="P254" s="23" t="str">
        <f t="array" ref="P254">IF(Q254="","",XLOOKUP(Q254,selector_16,selector_16_ids,""))</f>
        <v/>
      </c>
      <c r="Q254" s="25"/>
      <c r="R254" s="23" t="str">
        <f t="array" ref="R254">IF(S254="","",XLOOKUP(S254,selector_16,selector_16_ids,""))</f>
        <v/>
      </c>
      <c r="S254" s="25"/>
      <c r="T254" s="23" t="str">
        <f t="array" ref="T254">IF(U254="","",XLOOKUP(U254,selector_07,selector_07_ids,""))</f>
        <v/>
      </c>
      <c r="U254" s="25"/>
      <c r="V254" s="14"/>
      <c r="W254" s="14"/>
      <c r="X254" s="23" t="str">
        <f t="array" ref="X254">IF(Y254="","",XLOOKUP(Y254,selector_04,selector_04_ids,""))</f>
        <v/>
      </c>
      <c r="Y254" s="25"/>
      <c r="Z254" s="14"/>
      <c r="AA254" s="27"/>
      <c r="AB254" s="14"/>
    </row>
    <row r="255">
      <c r="A255" s="14"/>
      <c r="B255" s="23" t="str">
        <f>IF($A255="","",'Система'!$B$4)</f>
        <v/>
      </c>
      <c r="C255" s="14"/>
      <c r="D255" s="23" t="str">
        <f t="array" ref="D255">IF(E255="","",XLOOKUP(E255,selector_02,selector_02_ids,""))</f>
        <v/>
      </c>
      <c r="E255" s="25"/>
      <c r="F255" s="23" t="str">
        <f t="array" ref="F255">IF(G255="","",XLOOKUP(G255,selector_12,selector_12_ids,""))</f>
        <v/>
      </c>
      <c r="G255" s="25"/>
      <c r="H255" s="14"/>
      <c r="I255" s="14"/>
      <c r="J255" s="14"/>
      <c r="K255" s="23" t="str">
        <f t="array" ref="K255">IF(L255="","",XLOOKUP(L255,selector_15,selector_15_ids,""))</f>
        <v/>
      </c>
      <c r="L255" s="25"/>
      <c r="M255" s="14"/>
      <c r="N255" s="14"/>
      <c r="O255" s="14"/>
      <c r="P255" s="23" t="str">
        <f t="array" ref="P255">IF(Q255="","",XLOOKUP(Q255,selector_16,selector_16_ids,""))</f>
        <v/>
      </c>
      <c r="Q255" s="25"/>
      <c r="R255" s="23" t="str">
        <f t="array" ref="R255">IF(S255="","",XLOOKUP(S255,selector_16,selector_16_ids,""))</f>
        <v/>
      </c>
      <c r="S255" s="25"/>
      <c r="T255" s="23" t="str">
        <f t="array" ref="T255">IF(U255="","",XLOOKUP(U255,selector_07,selector_07_ids,""))</f>
        <v/>
      </c>
      <c r="U255" s="25"/>
      <c r="V255" s="14"/>
      <c r="W255" s="14"/>
      <c r="X255" s="23" t="str">
        <f t="array" ref="X255">IF(Y255="","",XLOOKUP(Y255,selector_04,selector_04_ids,""))</f>
        <v/>
      </c>
      <c r="Y255" s="25"/>
      <c r="Z255" s="14"/>
      <c r="AA255" s="27"/>
      <c r="AB255" s="14"/>
    </row>
    <row r="256">
      <c r="A256" s="14"/>
      <c r="B256" s="23" t="str">
        <f>IF($A256="","",'Система'!$B$4)</f>
        <v/>
      </c>
      <c r="C256" s="14"/>
      <c r="D256" s="23" t="str">
        <f t="array" ref="D256">IF(E256="","",XLOOKUP(E256,selector_02,selector_02_ids,""))</f>
        <v/>
      </c>
      <c r="E256" s="25"/>
      <c r="F256" s="23" t="str">
        <f t="array" ref="F256">IF(G256="","",XLOOKUP(G256,selector_12,selector_12_ids,""))</f>
        <v/>
      </c>
      <c r="G256" s="25"/>
      <c r="H256" s="14"/>
      <c r="I256" s="14"/>
      <c r="J256" s="14"/>
      <c r="K256" s="23" t="str">
        <f t="array" ref="K256">IF(L256="","",XLOOKUP(L256,selector_15,selector_15_ids,""))</f>
        <v/>
      </c>
      <c r="L256" s="25"/>
      <c r="M256" s="14"/>
      <c r="N256" s="14"/>
      <c r="O256" s="14"/>
      <c r="P256" s="23" t="str">
        <f t="array" ref="P256">IF(Q256="","",XLOOKUP(Q256,selector_16,selector_16_ids,""))</f>
        <v/>
      </c>
      <c r="Q256" s="25"/>
      <c r="R256" s="23" t="str">
        <f t="array" ref="R256">IF(S256="","",XLOOKUP(S256,selector_16,selector_16_ids,""))</f>
        <v/>
      </c>
      <c r="S256" s="25"/>
      <c r="T256" s="23" t="str">
        <f t="array" ref="T256">IF(U256="","",XLOOKUP(U256,selector_07,selector_07_ids,""))</f>
        <v/>
      </c>
      <c r="U256" s="25"/>
      <c r="V256" s="14"/>
      <c r="W256" s="14"/>
      <c r="X256" s="23" t="str">
        <f t="array" ref="X256">IF(Y256="","",XLOOKUP(Y256,selector_04,selector_04_ids,""))</f>
        <v/>
      </c>
      <c r="Y256" s="25"/>
      <c r="Z256" s="14"/>
      <c r="AA256" s="27"/>
      <c r="AB256" s="14"/>
    </row>
    <row r="257">
      <c r="A257" s="14"/>
      <c r="B257" s="23" t="str">
        <f>IF($A257="","",'Система'!$B$4)</f>
        <v/>
      </c>
      <c r="C257" s="14"/>
      <c r="D257" s="23" t="str">
        <f t="array" ref="D257">IF(E257="","",XLOOKUP(E257,selector_02,selector_02_ids,""))</f>
        <v/>
      </c>
      <c r="E257" s="25"/>
      <c r="F257" s="23" t="str">
        <f t="array" ref="F257">IF(G257="","",XLOOKUP(G257,selector_12,selector_12_ids,""))</f>
        <v/>
      </c>
      <c r="G257" s="25"/>
      <c r="H257" s="14"/>
      <c r="I257" s="14"/>
      <c r="J257" s="14"/>
      <c r="K257" s="23" t="str">
        <f t="array" ref="K257">IF(L257="","",XLOOKUP(L257,selector_15,selector_15_ids,""))</f>
        <v/>
      </c>
      <c r="L257" s="25"/>
      <c r="M257" s="14"/>
      <c r="N257" s="14"/>
      <c r="O257" s="14"/>
      <c r="P257" s="23" t="str">
        <f t="array" ref="P257">IF(Q257="","",XLOOKUP(Q257,selector_16,selector_16_ids,""))</f>
        <v/>
      </c>
      <c r="Q257" s="25"/>
      <c r="R257" s="23" t="str">
        <f t="array" ref="R257">IF(S257="","",XLOOKUP(S257,selector_16,selector_16_ids,""))</f>
        <v/>
      </c>
      <c r="S257" s="25"/>
      <c r="T257" s="23" t="str">
        <f t="array" ref="T257">IF(U257="","",XLOOKUP(U257,selector_07,selector_07_ids,""))</f>
        <v/>
      </c>
      <c r="U257" s="25"/>
      <c r="V257" s="14"/>
      <c r="W257" s="14"/>
      <c r="X257" s="23" t="str">
        <f t="array" ref="X257">IF(Y257="","",XLOOKUP(Y257,selector_04,selector_04_ids,""))</f>
        <v/>
      </c>
      <c r="Y257" s="25"/>
      <c r="Z257" s="14"/>
      <c r="AA257" s="27"/>
      <c r="AB257" s="14"/>
    </row>
    <row r="258">
      <c r="A258" s="14"/>
      <c r="B258" s="23" t="str">
        <f>IF($A258="","",'Система'!$B$4)</f>
        <v/>
      </c>
      <c r="C258" s="14"/>
      <c r="D258" s="23" t="str">
        <f t="array" ref="D258">IF(E258="","",XLOOKUP(E258,selector_02,selector_02_ids,""))</f>
        <v/>
      </c>
      <c r="E258" s="25"/>
      <c r="F258" s="23" t="str">
        <f t="array" ref="F258">IF(G258="","",XLOOKUP(G258,selector_12,selector_12_ids,""))</f>
        <v/>
      </c>
      <c r="G258" s="25"/>
      <c r="H258" s="14"/>
      <c r="I258" s="14"/>
      <c r="J258" s="14"/>
      <c r="K258" s="23" t="str">
        <f t="array" ref="K258">IF(L258="","",XLOOKUP(L258,selector_15,selector_15_ids,""))</f>
        <v/>
      </c>
      <c r="L258" s="25"/>
      <c r="M258" s="14"/>
      <c r="N258" s="14"/>
      <c r="O258" s="14"/>
      <c r="P258" s="23" t="str">
        <f t="array" ref="P258">IF(Q258="","",XLOOKUP(Q258,selector_16,selector_16_ids,""))</f>
        <v/>
      </c>
      <c r="Q258" s="25"/>
      <c r="R258" s="23" t="str">
        <f t="array" ref="R258">IF(S258="","",XLOOKUP(S258,selector_16,selector_16_ids,""))</f>
        <v/>
      </c>
      <c r="S258" s="25"/>
      <c r="T258" s="23" t="str">
        <f t="array" ref="T258">IF(U258="","",XLOOKUP(U258,selector_07,selector_07_ids,""))</f>
        <v/>
      </c>
      <c r="U258" s="25"/>
      <c r="V258" s="14"/>
      <c r="W258" s="14"/>
      <c r="X258" s="23" t="str">
        <f t="array" ref="X258">IF(Y258="","",XLOOKUP(Y258,selector_04,selector_04_ids,""))</f>
        <v/>
      </c>
      <c r="Y258" s="25"/>
      <c r="Z258" s="14"/>
      <c r="AA258" s="27"/>
      <c r="AB258" s="14"/>
    </row>
    <row r="259">
      <c r="A259" s="14"/>
      <c r="B259" s="23" t="str">
        <f>IF($A259="","",'Система'!$B$4)</f>
        <v/>
      </c>
      <c r="C259" s="14"/>
      <c r="D259" s="23" t="str">
        <f t="array" ref="D259">IF(E259="","",XLOOKUP(E259,selector_02,selector_02_ids,""))</f>
        <v/>
      </c>
      <c r="E259" s="25"/>
      <c r="F259" s="23" t="str">
        <f t="array" ref="F259">IF(G259="","",XLOOKUP(G259,selector_12,selector_12_ids,""))</f>
        <v/>
      </c>
      <c r="G259" s="25"/>
      <c r="H259" s="14"/>
      <c r="I259" s="14"/>
      <c r="J259" s="14"/>
      <c r="K259" s="23" t="str">
        <f t="array" ref="K259">IF(L259="","",XLOOKUP(L259,selector_15,selector_15_ids,""))</f>
        <v/>
      </c>
      <c r="L259" s="25"/>
      <c r="M259" s="14"/>
      <c r="N259" s="14"/>
      <c r="O259" s="14"/>
      <c r="P259" s="23" t="str">
        <f t="array" ref="P259">IF(Q259="","",XLOOKUP(Q259,selector_16,selector_16_ids,""))</f>
        <v/>
      </c>
      <c r="Q259" s="25"/>
      <c r="R259" s="23" t="str">
        <f t="array" ref="R259">IF(S259="","",XLOOKUP(S259,selector_16,selector_16_ids,""))</f>
        <v/>
      </c>
      <c r="S259" s="25"/>
      <c r="T259" s="23" t="str">
        <f t="array" ref="T259">IF(U259="","",XLOOKUP(U259,selector_07,selector_07_ids,""))</f>
        <v/>
      </c>
      <c r="U259" s="25"/>
      <c r="V259" s="14"/>
      <c r="W259" s="14"/>
      <c r="X259" s="23" t="str">
        <f t="array" ref="X259">IF(Y259="","",XLOOKUP(Y259,selector_04,selector_04_ids,""))</f>
        <v/>
      </c>
      <c r="Y259" s="25"/>
      <c r="Z259" s="14"/>
      <c r="AA259" s="27"/>
      <c r="AB259" s="14"/>
    </row>
    <row r="260">
      <c r="A260" s="14"/>
      <c r="B260" s="23" t="str">
        <f>IF($A260="","",'Система'!$B$4)</f>
        <v/>
      </c>
      <c r="C260" s="14"/>
      <c r="D260" s="23" t="str">
        <f t="array" ref="D260">IF(E260="","",XLOOKUP(E260,selector_02,selector_02_ids,""))</f>
        <v/>
      </c>
      <c r="E260" s="25"/>
      <c r="F260" s="23" t="str">
        <f t="array" ref="F260">IF(G260="","",XLOOKUP(G260,selector_12,selector_12_ids,""))</f>
        <v/>
      </c>
      <c r="G260" s="25"/>
      <c r="H260" s="14"/>
      <c r="I260" s="14"/>
      <c r="J260" s="14"/>
      <c r="K260" s="23" t="str">
        <f t="array" ref="K260">IF(L260="","",XLOOKUP(L260,selector_15,selector_15_ids,""))</f>
        <v/>
      </c>
      <c r="L260" s="25"/>
      <c r="M260" s="14"/>
      <c r="N260" s="14"/>
      <c r="O260" s="14"/>
      <c r="P260" s="23" t="str">
        <f t="array" ref="P260">IF(Q260="","",XLOOKUP(Q260,selector_16,selector_16_ids,""))</f>
        <v/>
      </c>
      <c r="Q260" s="25"/>
      <c r="R260" s="23" t="str">
        <f t="array" ref="R260">IF(S260="","",XLOOKUP(S260,selector_16,selector_16_ids,""))</f>
        <v/>
      </c>
      <c r="S260" s="25"/>
      <c r="T260" s="23" t="str">
        <f t="array" ref="T260">IF(U260="","",XLOOKUP(U260,selector_07,selector_07_ids,""))</f>
        <v/>
      </c>
      <c r="U260" s="25"/>
      <c r="V260" s="14"/>
      <c r="W260" s="14"/>
      <c r="X260" s="23" t="str">
        <f t="array" ref="X260">IF(Y260="","",XLOOKUP(Y260,selector_04,selector_04_ids,""))</f>
        <v/>
      </c>
      <c r="Y260" s="25"/>
      <c r="Z260" s="14"/>
      <c r="AA260" s="27"/>
      <c r="AB260" s="14"/>
    </row>
    <row r="261">
      <c r="A261" s="14"/>
      <c r="B261" s="23" t="str">
        <f>IF($A261="","",'Система'!$B$4)</f>
        <v/>
      </c>
      <c r="C261" s="14"/>
      <c r="D261" s="23" t="str">
        <f t="array" ref="D261">IF(E261="","",XLOOKUP(E261,selector_02,selector_02_ids,""))</f>
        <v/>
      </c>
      <c r="E261" s="25"/>
      <c r="F261" s="23" t="str">
        <f t="array" ref="F261">IF(G261="","",XLOOKUP(G261,selector_12,selector_12_ids,""))</f>
        <v/>
      </c>
      <c r="G261" s="25"/>
      <c r="H261" s="14"/>
      <c r="I261" s="14"/>
      <c r="J261" s="14"/>
      <c r="K261" s="23" t="str">
        <f t="array" ref="K261">IF(L261="","",XLOOKUP(L261,selector_15,selector_15_ids,""))</f>
        <v/>
      </c>
      <c r="L261" s="25"/>
      <c r="M261" s="14"/>
      <c r="N261" s="14"/>
      <c r="O261" s="14"/>
      <c r="P261" s="23" t="str">
        <f t="array" ref="P261">IF(Q261="","",XLOOKUP(Q261,selector_16,selector_16_ids,""))</f>
        <v/>
      </c>
      <c r="Q261" s="25"/>
      <c r="R261" s="23" t="str">
        <f t="array" ref="R261">IF(S261="","",XLOOKUP(S261,selector_16,selector_16_ids,""))</f>
        <v/>
      </c>
      <c r="S261" s="25"/>
      <c r="T261" s="23" t="str">
        <f t="array" ref="T261">IF(U261="","",XLOOKUP(U261,selector_07,selector_07_ids,""))</f>
        <v/>
      </c>
      <c r="U261" s="25"/>
      <c r="V261" s="14"/>
      <c r="W261" s="14"/>
      <c r="X261" s="23" t="str">
        <f t="array" ref="X261">IF(Y261="","",XLOOKUP(Y261,selector_04,selector_04_ids,""))</f>
        <v/>
      </c>
      <c r="Y261" s="25"/>
      <c r="Z261" s="14"/>
      <c r="AA261" s="27"/>
      <c r="AB261" s="14"/>
    </row>
    <row r="262">
      <c r="A262" s="14"/>
      <c r="B262" s="23" t="str">
        <f>IF($A262="","",'Система'!$B$4)</f>
        <v/>
      </c>
      <c r="C262" s="14"/>
      <c r="D262" s="23" t="str">
        <f t="array" ref="D262">IF(E262="","",XLOOKUP(E262,selector_02,selector_02_ids,""))</f>
        <v/>
      </c>
      <c r="E262" s="25"/>
      <c r="F262" s="23" t="str">
        <f t="array" ref="F262">IF(G262="","",XLOOKUP(G262,selector_12,selector_12_ids,""))</f>
        <v/>
      </c>
      <c r="G262" s="25"/>
      <c r="H262" s="14"/>
      <c r="I262" s="14"/>
      <c r="J262" s="14"/>
      <c r="K262" s="23" t="str">
        <f t="array" ref="K262">IF(L262="","",XLOOKUP(L262,selector_15,selector_15_ids,""))</f>
        <v/>
      </c>
      <c r="L262" s="25"/>
      <c r="M262" s="14"/>
      <c r="N262" s="14"/>
      <c r="O262" s="14"/>
      <c r="P262" s="23" t="str">
        <f t="array" ref="P262">IF(Q262="","",XLOOKUP(Q262,selector_16,selector_16_ids,""))</f>
        <v/>
      </c>
      <c r="Q262" s="25"/>
      <c r="R262" s="23" t="str">
        <f t="array" ref="R262">IF(S262="","",XLOOKUP(S262,selector_16,selector_16_ids,""))</f>
        <v/>
      </c>
      <c r="S262" s="25"/>
      <c r="T262" s="23" t="str">
        <f t="array" ref="T262">IF(U262="","",XLOOKUP(U262,selector_07,selector_07_ids,""))</f>
        <v/>
      </c>
      <c r="U262" s="25"/>
      <c r="V262" s="14"/>
      <c r="W262" s="14"/>
      <c r="X262" s="23" t="str">
        <f t="array" ref="X262">IF(Y262="","",XLOOKUP(Y262,selector_04,selector_04_ids,""))</f>
        <v/>
      </c>
      <c r="Y262" s="25"/>
      <c r="Z262" s="14"/>
      <c r="AA262" s="27"/>
      <c r="AB262" s="14"/>
    </row>
    <row r="263">
      <c r="A263" s="14"/>
      <c r="B263" s="23" t="str">
        <f>IF($A263="","",'Система'!$B$4)</f>
        <v/>
      </c>
      <c r="C263" s="14"/>
      <c r="D263" s="23" t="str">
        <f t="array" ref="D263">IF(E263="","",XLOOKUP(E263,selector_02,selector_02_ids,""))</f>
        <v/>
      </c>
      <c r="E263" s="25"/>
      <c r="F263" s="23" t="str">
        <f t="array" ref="F263">IF(G263="","",XLOOKUP(G263,selector_12,selector_12_ids,""))</f>
        <v/>
      </c>
      <c r="G263" s="25"/>
      <c r="H263" s="14"/>
      <c r="I263" s="14"/>
      <c r="J263" s="14"/>
      <c r="K263" s="23" t="str">
        <f t="array" ref="K263">IF(L263="","",XLOOKUP(L263,selector_15,selector_15_ids,""))</f>
        <v/>
      </c>
      <c r="L263" s="25"/>
      <c r="M263" s="14"/>
      <c r="N263" s="14"/>
      <c r="O263" s="14"/>
      <c r="P263" s="23" t="str">
        <f t="array" ref="P263">IF(Q263="","",XLOOKUP(Q263,selector_16,selector_16_ids,""))</f>
        <v/>
      </c>
      <c r="Q263" s="25"/>
      <c r="R263" s="23" t="str">
        <f t="array" ref="R263">IF(S263="","",XLOOKUP(S263,selector_16,selector_16_ids,""))</f>
        <v/>
      </c>
      <c r="S263" s="25"/>
      <c r="T263" s="23" t="str">
        <f t="array" ref="T263">IF(U263="","",XLOOKUP(U263,selector_07,selector_07_ids,""))</f>
        <v/>
      </c>
      <c r="U263" s="25"/>
      <c r="V263" s="14"/>
      <c r="W263" s="14"/>
      <c r="X263" s="23" t="str">
        <f t="array" ref="X263">IF(Y263="","",XLOOKUP(Y263,selector_04,selector_04_ids,""))</f>
        <v/>
      </c>
      <c r="Y263" s="25"/>
      <c r="Z263" s="14"/>
      <c r="AA263" s="27"/>
      <c r="AB263" s="14"/>
    </row>
    <row r="264">
      <c r="A264" s="14"/>
      <c r="B264" s="23" t="str">
        <f>IF($A264="","",'Система'!$B$4)</f>
        <v/>
      </c>
      <c r="C264" s="14"/>
      <c r="D264" s="23" t="str">
        <f t="array" ref="D264">IF(E264="","",XLOOKUP(E264,selector_02,selector_02_ids,""))</f>
        <v/>
      </c>
      <c r="E264" s="25"/>
      <c r="F264" s="23" t="str">
        <f t="array" ref="F264">IF(G264="","",XLOOKUP(G264,selector_12,selector_12_ids,""))</f>
        <v/>
      </c>
      <c r="G264" s="25"/>
      <c r="H264" s="14"/>
      <c r="I264" s="14"/>
      <c r="J264" s="14"/>
      <c r="K264" s="23" t="str">
        <f t="array" ref="K264">IF(L264="","",XLOOKUP(L264,selector_15,selector_15_ids,""))</f>
        <v/>
      </c>
      <c r="L264" s="25"/>
      <c r="M264" s="14"/>
      <c r="N264" s="14"/>
      <c r="O264" s="14"/>
      <c r="P264" s="23" t="str">
        <f t="array" ref="P264">IF(Q264="","",XLOOKUP(Q264,selector_16,selector_16_ids,""))</f>
        <v/>
      </c>
      <c r="Q264" s="25"/>
      <c r="R264" s="23" t="str">
        <f t="array" ref="R264">IF(S264="","",XLOOKUP(S264,selector_16,selector_16_ids,""))</f>
        <v/>
      </c>
      <c r="S264" s="25"/>
      <c r="T264" s="23" t="str">
        <f t="array" ref="T264">IF(U264="","",XLOOKUP(U264,selector_07,selector_07_ids,""))</f>
        <v/>
      </c>
      <c r="U264" s="25"/>
      <c r="V264" s="14"/>
      <c r="W264" s="14"/>
      <c r="X264" s="23" t="str">
        <f t="array" ref="X264">IF(Y264="","",XLOOKUP(Y264,selector_04,selector_04_ids,""))</f>
        <v/>
      </c>
      <c r="Y264" s="25"/>
      <c r="Z264" s="14"/>
      <c r="AA264" s="27"/>
      <c r="AB264" s="14"/>
    </row>
    <row r="265">
      <c r="A265" s="14"/>
      <c r="B265" s="23" t="str">
        <f>IF($A265="","",'Система'!$B$4)</f>
        <v/>
      </c>
      <c r="C265" s="14"/>
      <c r="D265" s="23" t="str">
        <f t="array" ref="D265">IF(E265="","",XLOOKUP(E265,selector_02,selector_02_ids,""))</f>
        <v/>
      </c>
      <c r="E265" s="25"/>
      <c r="F265" s="23" t="str">
        <f t="array" ref="F265">IF(G265="","",XLOOKUP(G265,selector_12,selector_12_ids,""))</f>
        <v/>
      </c>
      <c r="G265" s="25"/>
      <c r="H265" s="14"/>
      <c r="I265" s="14"/>
      <c r="J265" s="14"/>
      <c r="K265" s="23" t="str">
        <f t="array" ref="K265">IF(L265="","",XLOOKUP(L265,selector_15,selector_15_ids,""))</f>
        <v/>
      </c>
      <c r="L265" s="25"/>
      <c r="M265" s="14"/>
      <c r="N265" s="14"/>
      <c r="O265" s="14"/>
      <c r="P265" s="23" t="str">
        <f t="array" ref="P265">IF(Q265="","",XLOOKUP(Q265,selector_16,selector_16_ids,""))</f>
        <v/>
      </c>
      <c r="Q265" s="25"/>
      <c r="R265" s="23" t="str">
        <f t="array" ref="R265">IF(S265="","",XLOOKUP(S265,selector_16,selector_16_ids,""))</f>
        <v/>
      </c>
      <c r="S265" s="25"/>
      <c r="T265" s="23" t="str">
        <f t="array" ref="T265">IF(U265="","",XLOOKUP(U265,selector_07,selector_07_ids,""))</f>
        <v/>
      </c>
      <c r="U265" s="25"/>
      <c r="V265" s="14"/>
      <c r="W265" s="14"/>
      <c r="X265" s="23" t="str">
        <f t="array" ref="X265">IF(Y265="","",XLOOKUP(Y265,selector_04,selector_04_ids,""))</f>
        <v/>
      </c>
      <c r="Y265" s="25"/>
      <c r="Z265" s="14"/>
      <c r="AA265" s="27"/>
      <c r="AB265" s="14"/>
    </row>
    <row r="266">
      <c r="A266" s="14"/>
      <c r="B266" s="23" t="str">
        <f>IF($A266="","",'Система'!$B$4)</f>
        <v/>
      </c>
      <c r="C266" s="14"/>
      <c r="D266" s="23" t="str">
        <f t="array" ref="D266">IF(E266="","",XLOOKUP(E266,selector_02,selector_02_ids,""))</f>
        <v/>
      </c>
      <c r="E266" s="25"/>
      <c r="F266" s="23" t="str">
        <f t="array" ref="F266">IF(G266="","",XLOOKUP(G266,selector_12,selector_12_ids,""))</f>
        <v/>
      </c>
      <c r="G266" s="25"/>
      <c r="H266" s="14"/>
      <c r="I266" s="14"/>
      <c r="J266" s="14"/>
      <c r="K266" s="23" t="str">
        <f t="array" ref="K266">IF(L266="","",XLOOKUP(L266,selector_15,selector_15_ids,""))</f>
        <v/>
      </c>
      <c r="L266" s="25"/>
      <c r="M266" s="14"/>
      <c r="N266" s="14"/>
      <c r="O266" s="14"/>
      <c r="P266" s="23" t="str">
        <f t="array" ref="P266">IF(Q266="","",XLOOKUP(Q266,selector_16,selector_16_ids,""))</f>
        <v/>
      </c>
      <c r="Q266" s="25"/>
      <c r="R266" s="23" t="str">
        <f t="array" ref="R266">IF(S266="","",XLOOKUP(S266,selector_16,selector_16_ids,""))</f>
        <v/>
      </c>
      <c r="S266" s="25"/>
      <c r="T266" s="23" t="str">
        <f t="array" ref="T266">IF(U266="","",XLOOKUP(U266,selector_07,selector_07_ids,""))</f>
        <v/>
      </c>
      <c r="U266" s="25"/>
      <c r="V266" s="14"/>
      <c r="W266" s="14"/>
      <c r="X266" s="23" t="str">
        <f t="array" ref="X266">IF(Y266="","",XLOOKUP(Y266,selector_04,selector_04_ids,""))</f>
        <v/>
      </c>
      <c r="Y266" s="25"/>
      <c r="Z266" s="14"/>
      <c r="AA266" s="27"/>
      <c r="AB266" s="14"/>
    </row>
    <row r="267">
      <c r="A267" s="14"/>
      <c r="B267" s="23" t="str">
        <f>IF($A267="","",'Система'!$B$4)</f>
        <v/>
      </c>
      <c r="C267" s="14"/>
      <c r="D267" s="23" t="str">
        <f t="array" ref="D267">IF(E267="","",XLOOKUP(E267,selector_02,selector_02_ids,""))</f>
        <v/>
      </c>
      <c r="E267" s="25"/>
      <c r="F267" s="23" t="str">
        <f t="array" ref="F267">IF(G267="","",XLOOKUP(G267,selector_12,selector_12_ids,""))</f>
        <v/>
      </c>
      <c r="G267" s="25"/>
      <c r="H267" s="14"/>
      <c r="I267" s="14"/>
      <c r="J267" s="14"/>
      <c r="K267" s="23" t="str">
        <f t="array" ref="K267">IF(L267="","",XLOOKUP(L267,selector_15,selector_15_ids,""))</f>
        <v/>
      </c>
      <c r="L267" s="25"/>
      <c r="M267" s="14"/>
      <c r="N267" s="14"/>
      <c r="O267" s="14"/>
      <c r="P267" s="23" t="str">
        <f t="array" ref="P267">IF(Q267="","",XLOOKUP(Q267,selector_16,selector_16_ids,""))</f>
        <v/>
      </c>
      <c r="Q267" s="25"/>
      <c r="R267" s="23" t="str">
        <f t="array" ref="R267">IF(S267="","",XLOOKUP(S267,selector_16,selector_16_ids,""))</f>
        <v/>
      </c>
      <c r="S267" s="25"/>
      <c r="T267" s="23" t="str">
        <f t="array" ref="T267">IF(U267="","",XLOOKUP(U267,selector_07,selector_07_ids,""))</f>
        <v/>
      </c>
      <c r="U267" s="25"/>
      <c r="V267" s="14"/>
      <c r="W267" s="14"/>
      <c r="X267" s="23" t="str">
        <f t="array" ref="X267">IF(Y267="","",XLOOKUP(Y267,selector_04,selector_04_ids,""))</f>
        <v/>
      </c>
      <c r="Y267" s="25"/>
      <c r="Z267" s="14"/>
      <c r="AA267" s="27"/>
      <c r="AB267" s="14"/>
    </row>
    <row r="268">
      <c r="A268" s="14"/>
      <c r="B268" s="23" t="str">
        <f>IF($A268="","",'Система'!$B$4)</f>
        <v/>
      </c>
      <c r="C268" s="14"/>
      <c r="D268" s="23" t="str">
        <f t="array" ref="D268">IF(E268="","",XLOOKUP(E268,selector_02,selector_02_ids,""))</f>
        <v/>
      </c>
      <c r="E268" s="25"/>
      <c r="F268" s="23" t="str">
        <f t="array" ref="F268">IF(G268="","",XLOOKUP(G268,selector_12,selector_12_ids,""))</f>
        <v/>
      </c>
      <c r="G268" s="25"/>
      <c r="H268" s="14"/>
      <c r="I268" s="14"/>
      <c r="J268" s="14"/>
      <c r="K268" s="23" t="str">
        <f t="array" ref="K268">IF(L268="","",XLOOKUP(L268,selector_15,selector_15_ids,""))</f>
        <v/>
      </c>
      <c r="L268" s="25"/>
      <c r="M268" s="14"/>
      <c r="N268" s="14"/>
      <c r="O268" s="14"/>
      <c r="P268" s="23" t="str">
        <f t="array" ref="P268">IF(Q268="","",XLOOKUP(Q268,selector_16,selector_16_ids,""))</f>
        <v/>
      </c>
      <c r="Q268" s="25"/>
      <c r="R268" s="23" t="str">
        <f t="array" ref="R268">IF(S268="","",XLOOKUP(S268,selector_16,selector_16_ids,""))</f>
        <v/>
      </c>
      <c r="S268" s="25"/>
      <c r="T268" s="23" t="str">
        <f t="array" ref="T268">IF(U268="","",XLOOKUP(U268,selector_07,selector_07_ids,""))</f>
        <v/>
      </c>
      <c r="U268" s="25"/>
      <c r="V268" s="14"/>
      <c r="W268" s="14"/>
      <c r="X268" s="23" t="str">
        <f t="array" ref="X268">IF(Y268="","",XLOOKUP(Y268,selector_04,selector_04_ids,""))</f>
        <v/>
      </c>
      <c r="Y268" s="25"/>
      <c r="Z268" s="14"/>
      <c r="AA268" s="27"/>
      <c r="AB268" s="14"/>
    </row>
    <row r="269">
      <c r="A269" s="14"/>
      <c r="B269" s="23" t="str">
        <f>IF($A269="","",'Система'!$B$4)</f>
        <v/>
      </c>
      <c r="C269" s="14"/>
      <c r="D269" s="23" t="str">
        <f t="array" ref="D269">IF(E269="","",XLOOKUP(E269,selector_02,selector_02_ids,""))</f>
        <v/>
      </c>
      <c r="E269" s="25"/>
      <c r="F269" s="23" t="str">
        <f t="array" ref="F269">IF(G269="","",XLOOKUP(G269,selector_12,selector_12_ids,""))</f>
        <v/>
      </c>
      <c r="G269" s="25"/>
      <c r="H269" s="14"/>
      <c r="I269" s="14"/>
      <c r="J269" s="14"/>
      <c r="K269" s="23" t="str">
        <f t="array" ref="K269">IF(L269="","",XLOOKUP(L269,selector_15,selector_15_ids,""))</f>
        <v/>
      </c>
      <c r="L269" s="25"/>
      <c r="M269" s="14"/>
      <c r="N269" s="14"/>
      <c r="O269" s="14"/>
      <c r="P269" s="23" t="str">
        <f t="array" ref="P269">IF(Q269="","",XLOOKUP(Q269,selector_16,selector_16_ids,""))</f>
        <v/>
      </c>
      <c r="Q269" s="25"/>
      <c r="R269" s="23" t="str">
        <f t="array" ref="R269">IF(S269="","",XLOOKUP(S269,selector_16,selector_16_ids,""))</f>
        <v/>
      </c>
      <c r="S269" s="25"/>
      <c r="T269" s="23" t="str">
        <f t="array" ref="T269">IF(U269="","",XLOOKUP(U269,selector_07,selector_07_ids,""))</f>
        <v/>
      </c>
      <c r="U269" s="25"/>
      <c r="V269" s="14"/>
      <c r="W269" s="14"/>
      <c r="X269" s="23" t="str">
        <f t="array" ref="X269">IF(Y269="","",XLOOKUP(Y269,selector_04,selector_04_ids,""))</f>
        <v/>
      </c>
      <c r="Y269" s="25"/>
      <c r="Z269" s="14"/>
      <c r="AA269" s="27"/>
      <c r="AB269" s="14"/>
    </row>
    <row r="270">
      <c r="A270" s="14"/>
      <c r="B270" s="23" t="str">
        <f>IF($A270="","",'Система'!$B$4)</f>
        <v/>
      </c>
      <c r="C270" s="14"/>
      <c r="D270" s="23" t="str">
        <f t="array" ref="D270">IF(E270="","",XLOOKUP(E270,selector_02,selector_02_ids,""))</f>
        <v/>
      </c>
      <c r="E270" s="25"/>
      <c r="F270" s="23" t="str">
        <f t="array" ref="F270">IF(G270="","",XLOOKUP(G270,selector_12,selector_12_ids,""))</f>
        <v/>
      </c>
      <c r="G270" s="25"/>
      <c r="H270" s="14"/>
      <c r="I270" s="14"/>
      <c r="J270" s="14"/>
      <c r="K270" s="23" t="str">
        <f t="array" ref="K270">IF(L270="","",XLOOKUP(L270,selector_15,selector_15_ids,""))</f>
        <v/>
      </c>
      <c r="L270" s="25"/>
      <c r="M270" s="14"/>
      <c r="N270" s="14"/>
      <c r="O270" s="14"/>
      <c r="P270" s="23" t="str">
        <f t="array" ref="P270">IF(Q270="","",XLOOKUP(Q270,selector_16,selector_16_ids,""))</f>
        <v/>
      </c>
      <c r="Q270" s="25"/>
      <c r="R270" s="23" t="str">
        <f t="array" ref="R270">IF(S270="","",XLOOKUP(S270,selector_16,selector_16_ids,""))</f>
        <v/>
      </c>
      <c r="S270" s="25"/>
      <c r="T270" s="23" t="str">
        <f t="array" ref="T270">IF(U270="","",XLOOKUP(U270,selector_07,selector_07_ids,""))</f>
        <v/>
      </c>
      <c r="U270" s="25"/>
      <c r="V270" s="14"/>
      <c r="W270" s="14"/>
      <c r="X270" s="23" t="str">
        <f t="array" ref="X270">IF(Y270="","",XLOOKUP(Y270,selector_04,selector_04_ids,""))</f>
        <v/>
      </c>
      <c r="Y270" s="25"/>
      <c r="Z270" s="14"/>
      <c r="AA270" s="27"/>
      <c r="AB270" s="14"/>
    </row>
    <row r="271">
      <c r="A271" s="14"/>
      <c r="B271" s="23" t="str">
        <f>IF($A271="","",'Система'!$B$4)</f>
        <v/>
      </c>
      <c r="C271" s="14"/>
      <c r="D271" s="23" t="str">
        <f t="array" ref="D271">IF(E271="","",XLOOKUP(E271,selector_02,selector_02_ids,""))</f>
        <v/>
      </c>
      <c r="E271" s="25"/>
      <c r="F271" s="23" t="str">
        <f t="array" ref="F271">IF(G271="","",XLOOKUP(G271,selector_12,selector_12_ids,""))</f>
        <v/>
      </c>
      <c r="G271" s="25"/>
      <c r="H271" s="14"/>
      <c r="I271" s="14"/>
      <c r="J271" s="14"/>
      <c r="K271" s="23" t="str">
        <f t="array" ref="K271">IF(L271="","",XLOOKUP(L271,selector_15,selector_15_ids,""))</f>
        <v/>
      </c>
      <c r="L271" s="25"/>
      <c r="M271" s="14"/>
      <c r="N271" s="14"/>
      <c r="O271" s="14"/>
      <c r="P271" s="23" t="str">
        <f t="array" ref="P271">IF(Q271="","",XLOOKUP(Q271,selector_16,selector_16_ids,""))</f>
        <v/>
      </c>
      <c r="Q271" s="25"/>
      <c r="R271" s="23" t="str">
        <f t="array" ref="R271">IF(S271="","",XLOOKUP(S271,selector_16,selector_16_ids,""))</f>
        <v/>
      </c>
      <c r="S271" s="25"/>
      <c r="T271" s="23" t="str">
        <f t="array" ref="T271">IF(U271="","",XLOOKUP(U271,selector_07,selector_07_ids,""))</f>
        <v/>
      </c>
      <c r="U271" s="25"/>
      <c r="V271" s="14"/>
      <c r="W271" s="14"/>
      <c r="X271" s="23" t="str">
        <f t="array" ref="X271">IF(Y271="","",XLOOKUP(Y271,selector_04,selector_04_ids,""))</f>
        <v/>
      </c>
      <c r="Y271" s="25"/>
      <c r="Z271" s="14"/>
      <c r="AA271" s="27"/>
      <c r="AB271" s="14"/>
    </row>
    <row r="272">
      <c r="A272" s="14"/>
      <c r="B272" s="23" t="str">
        <f>IF($A272="","",'Система'!$B$4)</f>
        <v/>
      </c>
      <c r="C272" s="14"/>
      <c r="D272" s="23" t="str">
        <f t="array" ref="D272">IF(E272="","",XLOOKUP(E272,selector_02,selector_02_ids,""))</f>
        <v/>
      </c>
      <c r="E272" s="25"/>
      <c r="F272" s="23" t="str">
        <f t="array" ref="F272">IF(G272="","",XLOOKUP(G272,selector_12,selector_12_ids,""))</f>
        <v/>
      </c>
      <c r="G272" s="25"/>
      <c r="H272" s="14"/>
      <c r="I272" s="14"/>
      <c r="J272" s="14"/>
      <c r="K272" s="23" t="str">
        <f t="array" ref="K272">IF(L272="","",XLOOKUP(L272,selector_15,selector_15_ids,""))</f>
        <v/>
      </c>
      <c r="L272" s="25"/>
      <c r="M272" s="14"/>
      <c r="N272" s="14"/>
      <c r="O272" s="14"/>
      <c r="P272" s="23" t="str">
        <f t="array" ref="P272">IF(Q272="","",XLOOKUP(Q272,selector_16,selector_16_ids,""))</f>
        <v/>
      </c>
      <c r="Q272" s="25"/>
      <c r="R272" s="23" t="str">
        <f t="array" ref="R272">IF(S272="","",XLOOKUP(S272,selector_16,selector_16_ids,""))</f>
        <v/>
      </c>
      <c r="S272" s="25"/>
      <c r="T272" s="23" t="str">
        <f t="array" ref="T272">IF(U272="","",XLOOKUP(U272,selector_07,selector_07_ids,""))</f>
        <v/>
      </c>
      <c r="U272" s="25"/>
      <c r="V272" s="14"/>
      <c r="W272" s="14"/>
      <c r="X272" s="23" t="str">
        <f t="array" ref="X272">IF(Y272="","",XLOOKUP(Y272,selector_04,selector_04_ids,""))</f>
        <v/>
      </c>
      <c r="Y272" s="25"/>
      <c r="Z272" s="14"/>
      <c r="AA272" s="27"/>
      <c r="AB272" s="14"/>
    </row>
    <row r="273">
      <c r="A273" s="14"/>
      <c r="B273" s="23" t="str">
        <f>IF($A273="","",'Система'!$B$4)</f>
        <v/>
      </c>
      <c r="C273" s="14"/>
      <c r="D273" s="23" t="str">
        <f t="array" ref="D273">IF(E273="","",XLOOKUP(E273,selector_02,selector_02_ids,""))</f>
        <v/>
      </c>
      <c r="E273" s="25"/>
      <c r="F273" s="23" t="str">
        <f t="array" ref="F273">IF(G273="","",XLOOKUP(G273,selector_12,selector_12_ids,""))</f>
        <v/>
      </c>
      <c r="G273" s="25"/>
      <c r="H273" s="14"/>
      <c r="I273" s="14"/>
      <c r="J273" s="14"/>
      <c r="K273" s="23" t="str">
        <f t="array" ref="K273">IF(L273="","",XLOOKUP(L273,selector_15,selector_15_ids,""))</f>
        <v/>
      </c>
      <c r="L273" s="25"/>
      <c r="M273" s="14"/>
      <c r="N273" s="14"/>
      <c r="O273" s="14"/>
      <c r="P273" s="23" t="str">
        <f t="array" ref="P273">IF(Q273="","",XLOOKUP(Q273,selector_16,selector_16_ids,""))</f>
        <v/>
      </c>
      <c r="Q273" s="25"/>
      <c r="R273" s="23" t="str">
        <f t="array" ref="R273">IF(S273="","",XLOOKUP(S273,selector_16,selector_16_ids,""))</f>
        <v/>
      </c>
      <c r="S273" s="25"/>
      <c r="T273" s="23" t="str">
        <f t="array" ref="T273">IF(U273="","",XLOOKUP(U273,selector_07,selector_07_ids,""))</f>
        <v/>
      </c>
      <c r="U273" s="25"/>
      <c r="V273" s="14"/>
      <c r="W273" s="14"/>
      <c r="X273" s="23" t="str">
        <f t="array" ref="X273">IF(Y273="","",XLOOKUP(Y273,selector_04,selector_04_ids,""))</f>
        <v/>
      </c>
      <c r="Y273" s="25"/>
      <c r="Z273" s="14"/>
      <c r="AA273" s="27"/>
      <c r="AB273" s="14"/>
    </row>
    <row r="274">
      <c r="A274" s="14"/>
      <c r="B274" s="23" t="str">
        <f>IF($A274="","",'Система'!$B$4)</f>
        <v/>
      </c>
      <c r="C274" s="14"/>
      <c r="D274" s="23" t="str">
        <f t="array" ref="D274">IF(E274="","",XLOOKUP(E274,selector_02,selector_02_ids,""))</f>
        <v/>
      </c>
      <c r="E274" s="25"/>
      <c r="F274" s="23" t="str">
        <f t="array" ref="F274">IF(G274="","",XLOOKUP(G274,selector_12,selector_12_ids,""))</f>
        <v/>
      </c>
      <c r="G274" s="25"/>
      <c r="H274" s="14"/>
      <c r="I274" s="14"/>
      <c r="J274" s="14"/>
      <c r="K274" s="23" t="str">
        <f t="array" ref="K274">IF(L274="","",XLOOKUP(L274,selector_15,selector_15_ids,""))</f>
        <v/>
      </c>
      <c r="L274" s="25"/>
      <c r="M274" s="14"/>
      <c r="N274" s="14"/>
      <c r="O274" s="14"/>
      <c r="P274" s="23" t="str">
        <f t="array" ref="P274">IF(Q274="","",XLOOKUP(Q274,selector_16,selector_16_ids,""))</f>
        <v/>
      </c>
      <c r="Q274" s="25"/>
      <c r="R274" s="23" t="str">
        <f t="array" ref="R274">IF(S274="","",XLOOKUP(S274,selector_16,selector_16_ids,""))</f>
        <v/>
      </c>
      <c r="S274" s="25"/>
      <c r="T274" s="23" t="str">
        <f t="array" ref="T274">IF(U274="","",XLOOKUP(U274,selector_07,selector_07_ids,""))</f>
        <v/>
      </c>
      <c r="U274" s="25"/>
      <c r="V274" s="14"/>
      <c r="W274" s="14"/>
      <c r="X274" s="23" t="str">
        <f t="array" ref="X274">IF(Y274="","",XLOOKUP(Y274,selector_04,selector_04_ids,""))</f>
        <v/>
      </c>
      <c r="Y274" s="25"/>
      <c r="Z274" s="14"/>
      <c r="AA274" s="27"/>
      <c r="AB274" s="14"/>
    </row>
    <row r="275">
      <c r="A275" s="14"/>
      <c r="B275" s="23" t="str">
        <f>IF($A275="","",'Система'!$B$4)</f>
        <v/>
      </c>
      <c r="C275" s="14"/>
      <c r="D275" s="23" t="str">
        <f t="array" ref="D275">IF(E275="","",XLOOKUP(E275,selector_02,selector_02_ids,""))</f>
        <v/>
      </c>
      <c r="E275" s="25"/>
      <c r="F275" s="23" t="str">
        <f t="array" ref="F275">IF(G275="","",XLOOKUP(G275,selector_12,selector_12_ids,""))</f>
        <v/>
      </c>
      <c r="G275" s="25"/>
      <c r="H275" s="14"/>
      <c r="I275" s="14"/>
      <c r="J275" s="14"/>
      <c r="K275" s="23" t="str">
        <f t="array" ref="K275">IF(L275="","",XLOOKUP(L275,selector_15,selector_15_ids,""))</f>
        <v/>
      </c>
      <c r="L275" s="25"/>
      <c r="M275" s="14"/>
      <c r="N275" s="14"/>
      <c r="O275" s="14"/>
      <c r="P275" s="23" t="str">
        <f t="array" ref="P275">IF(Q275="","",XLOOKUP(Q275,selector_16,selector_16_ids,""))</f>
        <v/>
      </c>
      <c r="Q275" s="25"/>
      <c r="R275" s="23" t="str">
        <f t="array" ref="R275">IF(S275="","",XLOOKUP(S275,selector_16,selector_16_ids,""))</f>
        <v/>
      </c>
      <c r="S275" s="25"/>
      <c r="T275" s="23" t="str">
        <f t="array" ref="T275">IF(U275="","",XLOOKUP(U275,selector_07,selector_07_ids,""))</f>
        <v/>
      </c>
      <c r="U275" s="25"/>
      <c r="V275" s="14"/>
      <c r="W275" s="14"/>
      <c r="X275" s="23" t="str">
        <f t="array" ref="X275">IF(Y275="","",XLOOKUP(Y275,selector_04,selector_04_ids,""))</f>
        <v/>
      </c>
      <c r="Y275" s="25"/>
      <c r="Z275" s="14"/>
      <c r="AA275" s="27"/>
      <c r="AB275" s="14"/>
    </row>
    <row r="276">
      <c r="A276" s="14"/>
      <c r="B276" s="23" t="str">
        <f>IF($A276="","",'Система'!$B$4)</f>
        <v/>
      </c>
      <c r="C276" s="14"/>
      <c r="D276" s="23" t="str">
        <f t="array" ref="D276">IF(E276="","",XLOOKUP(E276,selector_02,selector_02_ids,""))</f>
        <v/>
      </c>
      <c r="E276" s="25"/>
      <c r="F276" s="23" t="str">
        <f t="array" ref="F276">IF(G276="","",XLOOKUP(G276,selector_12,selector_12_ids,""))</f>
        <v/>
      </c>
      <c r="G276" s="25"/>
      <c r="H276" s="14"/>
      <c r="I276" s="14"/>
      <c r="J276" s="14"/>
      <c r="K276" s="23" t="str">
        <f t="array" ref="K276">IF(L276="","",XLOOKUP(L276,selector_15,selector_15_ids,""))</f>
        <v/>
      </c>
      <c r="L276" s="25"/>
      <c r="M276" s="14"/>
      <c r="N276" s="14"/>
      <c r="O276" s="14"/>
      <c r="P276" s="23" t="str">
        <f t="array" ref="P276">IF(Q276="","",XLOOKUP(Q276,selector_16,selector_16_ids,""))</f>
        <v/>
      </c>
      <c r="Q276" s="25"/>
      <c r="R276" s="23" t="str">
        <f t="array" ref="R276">IF(S276="","",XLOOKUP(S276,selector_16,selector_16_ids,""))</f>
        <v/>
      </c>
      <c r="S276" s="25"/>
      <c r="T276" s="23" t="str">
        <f t="array" ref="T276">IF(U276="","",XLOOKUP(U276,selector_07,selector_07_ids,""))</f>
        <v/>
      </c>
      <c r="U276" s="25"/>
      <c r="V276" s="14"/>
      <c r="W276" s="14"/>
      <c r="X276" s="23" t="str">
        <f t="array" ref="X276">IF(Y276="","",XLOOKUP(Y276,selector_04,selector_04_ids,""))</f>
        <v/>
      </c>
      <c r="Y276" s="25"/>
      <c r="Z276" s="14"/>
      <c r="AA276" s="27"/>
      <c r="AB276" s="14"/>
    </row>
    <row r="277">
      <c r="A277" s="14"/>
      <c r="B277" s="23" t="str">
        <f>IF($A277="","",'Система'!$B$4)</f>
        <v/>
      </c>
      <c r="C277" s="14"/>
      <c r="D277" s="23" t="str">
        <f t="array" ref="D277">IF(E277="","",XLOOKUP(E277,selector_02,selector_02_ids,""))</f>
        <v/>
      </c>
      <c r="E277" s="25"/>
      <c r="F277" s="23" t="str">
        <f t="array" ref="F277">IF(G277="","",XLOOKUP(G277,selector_12,selector_12_ids,""))</f>
        <v/>
      </c>
      <c r="G277" s="25"/>
      <c r="H277" s="14"/>
      <c r="I277" s="14"/>
      <c r="J277" s="14"/>
      <c r="K277" s="23" t="str">
        <f t="array" ref="K277">IF(L277="","",XLOOKUP(L277,selector_15,selector_15_ids,""))</f>
        <v/>
      </c>
      <c r="L277" s="25"/>
      <c r="M277" s="14"/>
      <c r="N277" s="14"/>
      <c r="O277" s="14"/>
      <c r="P277" s="23" t="str">
        <f t="array" ref="P277">IF(Q277="","",XLOOKUP(Q277,selector_16,selector_16_ids,""))</f>
        <v/>
      </c>
      <c r="Q277" s="25"/>
      <c r="R277" s="23" t="str">
        <f t="array" ref="R277">IF(S277="","",XLOOKUP(S277,selector_16,selector_16_ids,""))</f>
        <v/>
      </c>
      <c r="S277" s="25"/>
      <c r="T277" s="23" t="str">
        <f t="array" ref="T277">IF(U277="","",XLOOKUP(U277,selector_07,selector_07_ids,""))</f>
        <v/>
      </c>
      <c r="U277" s="25"/>
      <c r="V277" s="14"/>
      <c r="W277" s="14"/>
      <c r="X277" s="23" t="str">
        <f t="array" ref="X277">IF(Y277="","",XLOOKUP(Y277,selector_04,selector_04_ids,""))</f>
        <v/>
      </c>
      <c r="Y277" s="25"/>
      <c r="Z277" s="14"/>
      <c r="AA277" s="27"/>
      <c r="AB277" s="14"/>
    </row>
    <row r="278">
      <c r="A278" s="14"/>
      <c r="B278" s="23" t="str">
        <f>IF($A278="","",'Система'!$B$4)</f>
        <v/>
      </c>
      <c r="C278" s="14"/>
      <c r="D278" s="23" t="str">
        <f t="array" ref="D278">IF(E278="","",XLOOKUP(E278,selector_02,selector_02_ids,""))</f>
        <v/>
      </c>
      <c r="E278" s="25"/>
      <c r="F278" s="23" t="str">
        <f t="array" ref="F278">IF(G278="","",XLOOKUP(G278,selector_12,selector_12_ids,""))</f>
        <v/>
      </c>
      <c r="G278" s="25"/>
      <c r="H278" s="14"/>
      <c r="I278" s="14"/>
      <c r="J278" s="14"/>
      <c r="K278" s="23" t="str">
        <f t="array" ref="K278">IF(L278="","",XLOOKUP(L278,selector_15,selector_15_ids,""))</f>
        <v/>
      </c>
      <c r="L278" s="25"/>
      <c r="M278" s="14"/>
      <c r="N278" s="14"/>
      <c r="O278" s="14"/>
      <c r="P278" s="23" t="str">
        <f t="array" ref="P278">IF(Q278="","",XLOOKUP(Q278,selector_16,selector_16_ids,""))</f>
        <v/>
      </c>
      <c r="Q278" s="25"/>
      <c r="R278" s="23" t="str">
        <f t="array" ref="R278">IF(S278="","",XLOOKUP(S278,selector_16,selector_16_ids,""))</f>
        <v/>
      </c>
      <c r="S278" s="25"/>
      <c r="T278" s="23" t="str">
        <f t="array" ref="T278">IF(U278="","",XLOOKUP(U278,selector_07,selector_07_ids,""))</f>
        <v/>
      </c>
      <c r="U278" s="25"/>
      <c r="V278" s="14"/>
      <c r="W278" s="14"/>
      <c r="X278" s="23" t="str">
        <f t="array" ref="X278">IF(Y278="","",XLOOKUP(Y278,selector_04,selector_04_ids,""))</f>
        <v/>
      </c>
      <c r="Y278" s="25"/>
      <c r="Z278" s="14"/>
      <c r="AA278" s="27"/>
      <c r="AB278" s="14"/>
    </row>
    <row r="279">
      <c r="A279" s="14"/>
      <c r="B279" s="23" t="str">
        <f>IF($A279="","",'Система'!$B$4)</f>
        <v/>
      </c>
      <c r="C279" s="14"/>
      <c r="D279" s="23" t="str">
        <f t="array" ref="D279">IF(E279="","",XLOOKUP(E279,selector_02,selector_02_ids,""))</f>
        <v/>
      </c>
      <c r="E279" s="25"/>
      <c r="F279" s="23" t="str">
        <f t="array" ref="F279">IF(G279="","",XLOOKUP(G279,selector_12,selector_12_ids,""))</f>
        <v/>
      </c>
      <c r="G279" s="25"/>
      <c r="H279" s="14"/>
      <c r="I279" s="14"/>
      <c r="J279" s="14"/>
      <c r="K279" s="23" t="str">
        <f t="array" ref="K279">IF(L279="","",XLOOKUP(L279,selector_15,selector_15_ids,""))</f>
        <v/>
      </c>
      <c r="L279" s="25"/>
      <c r="M279" s="14"/>
      <c r="N279" s="14"/>
      <c r="O279" s="14"/>
      <c r="P279" s="23" t="str">
        <f t="array" ref="P279">IF(Q279="","",XLOOKUP(Q279,selector_16,selector_16_ids,""))</f>
        <v/>
      </c>
      <c r="Q279" s="25"/>
      <c r="R279" s="23" t="str">
        <f t="array" ref="R279">IF(S279="","",XLOOKUP(S279,selector_16,selector_16_ids,""))</f>
        <v/>
      </c>
      <c r="S279" s="25"/>
      <c r="T279" s="23" t="str">
        <f t="array" ref="T279">IF(U279="","",XLOOKUP(U279,selector_07,selector_07_ids,""))</f>
        <v/>
      </c>
      <c r="U279" s="25"/>
      <c r="V279" s="14"/>
      <c r="W279" s="14"/>
      <c r="X279" s="23" t="str">
        <f t="array" ref="X279">IF(Y279="","",XLOOKUP(Y279,selector_04,selector_04_ids,""))</f>
        <v/>
      </c>
      <c r="Y279" s="25"/>
      <c r="Z279" s="14"/>
      <c r="AA279" s="27"/>
      <c r="AB279" s="14"/>
    </row>
    <row r="280">
      <c r="A280" s="14"/>
      <c r="B280" s="23" t="str">
        <f>IF($A280="","",'Система'!$B$4)</f>
        <v/>
      </c>
      <c r="C280" s="14"/>
      <c r="D280" s="23" t="str">
        <f t="array" ref="D280">IF(E280="","",XLOOKUP(E280,selector_02,selector_02_ids,""))</f>
        <v/>
      </c>
      <c r="E280" s="25"/>
      <c r="F280" s="23" t="str">
        <f t="array" ref="F280">IF(G280="","",XLOOKUP(G280,selector_12,selector_12_ids,""))</f>
        <v/>
      </c>
      <c r="G280" s="25"/>
      <c r="H280" s="14"/>
      <c r="I280" s="14"/>
      <c r="J280" s="14"/>
      <c r="K280" s="23" t="str">
        <f t="array" ref="K280">IF(L280="","",XLOOKUP(L280,selector_15,selector_15_ids,""))</f>
        <v/>
      </c>
      <c r="L280" s="25"/>
      <c r="M280" s="14"/>
      <c r="N280" s="14"/>
      <c r="O280" s="14"/>
      <c r="P280" s="23" t="str">
        <f t="array" ref="P280">IF(Q280="","",XLOOKUP(Q280,selector_16,selector_16_ids,""))</f>
        <v/>
      </c>
      <c r="Q280" s="25"/>
      <c r="R280" s="23" t="str">
        <f t="array" ref="R280">IF(S280="","",XLOOKUP(S280,selector_16,selector_16_ids,""))</f>
        <v/>
      </c>
      <c r="S280" s="25"/>
      <c r="T280" s="23" t="str">
        <f t="array" ref="T280">IF(U280="","",XLOOKUP(U280,selector_07,selector_07_ids,""))</f>
        <v/>
      </c>
      <c r="U280" s="25"/>
      <c r="V280" s="14"/>
      <c r="W280" s="14"/>
      <c r="X280" s="23" t="str">
        <f t="array" ref="X280">IF(Y280="","",XLOOKUP(Y280,selector_04,selector_04_ids,""))</f>
        <v/>
      </c>
      <c r="Y280" s="25"/>
      <c r="Z280" s="14"/>
      <c r="AA280" s="27"/>
      <c r="AB280" s="14"/>
    </row>
    <row r="281">
      <c r="A281" s="14"/>
      <c r="B281" s="23" t="str">
        <f>IF($A281="","",'Система'!$B$4)</f>
        <v/>
      </c>
      <c r="C281" s="14"/>
      <c r="D281" s="23" t="str">
        <f t="array" ref="D281">IF(E281="","",XLOOKUP(E281,selector_02,selector_02_ids,""))</f>
        <v/>
      </c>
      <c r="E281" s="25"/>
      <c r="F281" s="23" t="str">
        <f t="array" ref="F281">IF(G281="","",XLOOKUP(G281,selector_12,selector_12_ids,""))</f>
        <v/>
      </c>
      <c r="G281" s="25"/>
      <c r="H281" s="14"/>
      <c r="I281" s="14"/>
      <c r="J281" s="14"/>
      <c r="K281" s="23" t="str">
        <f t="array" ref="K281">IF(L281="","",XLOOKUP(L281,selector_15,selector_15_ids,""))</f>
        <v/>
      </c>
      <c r="L281" s="25"/>
      <c r="M281" s="14"/>
      <c r="N281" s="14"/>
      <c r="O281" s="14"/>
      <c r="P281" s="23" t="str">
        <f t="array" ref="P281">IF(Q281="","",XLOOKUP(Q281,selector_16,selector_16_ids,""))</f>
        <v/>
      </c>
      <c r="Q281" s="25"/>
      <c r="R281" s="23" t="str">
        <f t="array" ref="R281">IF(S281="","",XLOOKUP(S281,selector_16,selector_16_ids,""))</f>
        <v/>
      </c>
      <c r="S281" s="25"/>
      <c r="T281" s="23" t="str">
        <f t="array" ref="T281">IF(U281="","",XLOOKUP(U281,selector_07,selector_07_ids,""))</f>
        <v/>
      </c>
      <c r="U281" s="25"/>
      <c r="V281" s="14"/>
      <c r="W281" s="14"/>
      <c r="X281" s="23" t="str">
        <f t="array" ref="X281">IF(Y281="","",XLOOKUP(Y281,selector_04,selector_04_ids,""))</f>
        <v/>
      </c>
      <c r="Y281" s="25"/>
      <c r="Z281" s="14"/>
      <c r="AA281" s="27"/>
      <c r="AB281" s="14"/>
    </row>
    <row r="282">
      <c r="A282" s="14"/>
      <c r="B282" s="23" t="str">
        <f>IF($A282="","",'Система'!$B$4)</f>
        <v/>
      </c>
      <c r="C282" s="14"/>
      <c r="D282" s="23" t="str">
        <f t="array" ref="D282">IF(E282="","",XLOOKUP(E282,selector_02,selector_02_ids,""))</f>
        <v/>
      </c>
      <c r="E282" s="25"/>
      <c r="F282" s="23" t="str">
        <f t="array" ref="F282">IF(G282="","",XLOOKUP(G282,selector_12,selector_12_ids,""))</f>
        <v/>
      </c>
      <c r="G282" s="25"/>
      <c r="H282" s="14"/>
      <c r="I282" s="14"/>
      <c r="J282" s="14"/>
      <c r="K282" s="23" t="str">
        <f t="array" ref="K282">IF(L282="","",XLOOKUP(L282,selector_15,selector_15_ids,""))</f>
        <v/>
      </c>
      <c r="L282" s="25"/>
      <c r="M282" s="14"/>
      <c r="N282" s="14"/>
      <c r="O282" s="14"/>
      <c r="P282" s="23" t="str">
        <f t="array" ref="P282">IF(Q282="","",XLOOKUP(Q282,selector_16,selector_16_ids,""))</f>
        <v/>
      </c>
      <c r="Q282" s="25"/>
      <c r="R282" s="23" t="str">
        <f t="array" ref="R282">IF(S282="","",XLOOKUP(S282,selector_16,selector_16_ids,""))</f>
        <v/>
      </c>
      <c r="S282" s="25"/>
      <c r="T282" s="23" t="str">
        <f t="array" ref="T282">IF(U282="","",XLOOKUP(U282,selector_07,selector_07_ids,""))</f>
        <v/>
      </c>
      <c r="U282" s="25"/>
      <c r="V282" s="14"/>
      <c r="W282" s="14"/>
      <c r="X282" s="23" t="str">
        <f t="array" ref="X282">IF(Y282="","",XLOOKUP(Y282,selector_04,selector_04_ids,""))</f>
        <v/>
      </c>
      <c r="Y282" s="25"/>
      <c r="Z282" s="14"/>
      <c r="AA282" s="27"/>
      <c r="AB282" s="14"/>
    </row>
    <row r="283">
      <c r="A283" s="14"/>
      <c r="B283" s="23" t="str">
        <f>IF($A283="","",'Система'!$B$4)</f>
        <v/>
      </c>
      <c r="C283" s="14"/>
      <c r="D283" s="23" t="str">
        <f t="array" ref="D283">IF(E283="","",XLOOKUP(E283,selector_02,selector_02_ids,""))</f>
        <v/>
      </c>
      <c r="E283" s="25"/>
      <c r="F283" s="23" t="str">
        <f t="array" ref="F283">IF(G283="","",XLOOKUP(G283,selector_12,selector_12_ids,""))</f>
        <v/>
      </c>
      <c r="G283" s="25"/>
      <c r="H283" s="14"/>
      <c r="I283" s="14"/>
      <c r="J283" s="14"/>
      <c r="K283" s="23" t="str">
        <f t="array" ref="K283">IF(L283="","",XLOOKUP(L283,selector_15,selector_15_ids,""))</f>
        <v/>
      </c>
      <c r="L283" s="25"/>
      <c r="M283" s="14"/>
      <c r="N283" s="14"/>
      <c r="O283" s="14"/>
      <c r="P283" s="23" t="str">
        <f t="array" ref="P283">IF(Q283="","",XLOOKUP(Q283,selector_16,selector_16_ids,""))</f>
        <v/>
      </c>
      <c r="Q283" s="25"/>
      <c r="R283" s="23" t="str">
        <f t="array" ref="R283">IF(S283="","",XLOOKUP(S283,selector_16,selector_16_ids,""))</f>
        <v/>
      </c>
      <c r="S283" s="25"/>
      <c r="T283" s="23" t="str">
        <f t="array" ref="T283">IF(U283="","",XLOOKUP(U283,selector_07,selector_07_ids,""))</f>
        <v/>
      </c>
      <c r="U283" s="25"/>
      <c r="V283" s="14"/>
      <c r="W283" s="14"/>
      <c r="X283" s="23" t="str">
        <f t="array" ref="X283">IF(Y283="","",XLOOKUP(Y283,selector_04,selector_04_ids,""))</f>
        <v/>
      </c>
      <c r="Y283" s="25"/>
      <c r="Z283" s="14"/>
      <c r="AA283" s="27"/>
      <c r="AB283" s="14"/>
    </row>
    <row r="284">
      <c r="A284" s="14"/>
      <c r="B284" s="23" t="str">
        <f>IF($A284="","",'Система'!$B$4)</f>
        <v/>
      </c>
      <c r="C284" s="14"/>
      <c r="D284" s="23" t="str">
        <f t="array" ref="D284">IF(E284="","",XLOOKUP(E284,selector_02,selector_02_ids,""))</f>
        <v/>
      </c>
      <c r="E284" s="25"/>
      <c r="F284" s="23" t="str">
        <f t="array" ref="F284">IF(G284="","",XLOOKUP(G284,selector_12,selector_12_ids,""))</f>
        <v/>
      </c>
      <c r="G284" s="25"/>
      <c r="H284" s="14"/>
      <c r="I284" s="14"/>
      <c r="J284" s="14"/>
      <c r="K284" s="23" t="str">
        <f t="array" ref="K284">IF(L284="","",XLOOKUP(L284,selector_15,selector_15_ids,""))</f>
        <v/>
      </c>
      <c r="L284" s="25"/>
      <c r="M284" s="14"/>
      <c r="N284" s="14"/>
      <c r="O284" s="14"/>
      <c r="P284" s="23" t="str">
        <f t="array" ref="P284">IF(Q284="","",XLOOKUP(Q284,selector_16,selector_16_ids,""))</f>
        <v/>
      </c>
      <c r="Q284" s="25"/>
      <c r="R284" s="23" t="str">
        <f t="array" ref="R284">IF(S284="","",XLOOKUP(S284,selector_16,selector_16_ids,""))</f>
        <v/>
      </c>
      <c r="S284" s="25"/>
      <c r="T284" s="23" t="str">
        <f t="array" ref="T284">IF(U284="","",XLOOKUP(U284,selector_07,selector_07_ids,""))</f>
        <v/>
      </c>
      <c r="U284" s="25"/>
      <c r="V284" s="14"/>
      <c r="W284" s="14"/>
      <c r="X284" s="23" t="str">
        <f t="array" ref="X284">IF(Y284="","",XLOOKUP(Y284,selector_04,selector_04_ids,""))</f>
        <v/>
      </c>
      <c r="Y284" s="25"/>
      <c r="Z284" s="14"/>
      <c r="AA284" s="27"/>
      <c r="AB284" s="14"/>
    </row>
    <row r="285">
      <c r="A285" s="14"/>
      <c r="B285" s="23" t="str">
        <f>IF($A285="","",'Система'!$B$4)</f>
        <v/>
      </c>
      <c r="C285" s="14"/>
      <c r="D285" s="23" t="str">
        <f t="array" ref="D285">IF(E285="","",XLOOKUP(E285,selector_02,selector_02_ids,""))</f>
        <v/>
      </c>
      <c r="E285" s="25"/>
      <c r="F285" s="23" t="str">
        <f t="array" ref="F285">IF(G285="","",XLOOKUP(G285,selector_12,selector_12_ids,""))</f>
        <v/>
      </c>
      <c r="G285" s="25"/>
      <c r="H285" s="14"/>
      <c r="I285" s="14"/>
      <c r="J285" s="14"/>
      <c r="K285" s="23" t="str">
        <f t="array" ref="K285">IF(L285="","",XLOOKUP(L285,selector_15,selector_15_ids,""))</f>
        <v/>
      </c>
      <c r="L285" s="25"/>
      <c r="M285" s="14"/>
      <c r="N285" s="14"/>
      <c r="O285" s="14"/>
      <c r="P285" s="23" t="str">
        <f t="array" ref="P285">IF(Q285="","",XLOOKUP(Q285,selector_16,selector_16_ids,""))</f>
        <v/>
      </c>
      <c r="Q285" s="25"/>
      <c r="R285" s="23" t="str">
        <f t="array" ref="R285">IF(S285="","",XLOOKUP(S285,selector_16,selector_16_ids,""))</f>
        <v/>
      </c>
      <c r="S285" s="25"/>
      <c r="T285" s="23" t="str">
        <f t="array" ref="T285">IF(U285="","",XLOOKUP(U285,selector_07,selector_07_ids,""))</f>
        <v/>
      </c>
      <c r="U285" s="25"/>
      <c r="V285" s="14"/>
      <c r="W285" s="14"/>
      <c r="X285" s="23" t="str">
        <f t="array" ref="X285">IF(Y285="","",XLOOKUP(Y285,selector_04,selector_04_ids,""))</f>
        <v/>
      </c>
      <c r="Y285" s="25"/>
      <c r="Z285" s="14"/>
      <c r="AA285" s="27"/>
      <c r="AB285" s="14"/>
    </row>
    <row r="286">
      <c r="A286" s="14"/>
      <c r="B286" s="23" t="str">
        <f>IF($A286="","",'Система'!$B$4)</f>
        <v/>
      </c>
      <c r="C286" s="14"/>
      <c r="D286" s="23" t="str">
        <f t="array" ref="D286">IF(E286="","",XLOOKUP(E286,selector_02,selector_02_ids,""))</f>
        <v/>
      </c>
      <c r="E286" s="25"/>
      <c r="F286" s="23" t="str">
        <f t="array" ref="F286">IF(G286="","",XLOOKUP(G286,selector_12,selector_12_ids,""))</f>
        <v/>
      </c>
      <c r="G286" s="25"/>
      <c r="H286" s="14"/>
      <c r="I286" s="14"/>
      <c r="J286" s="14"/>
      <c r="K286" s="23" t="str">
        <f t="array" ref="K286">IF(L286="","",XLOOKUP(L286,selector_15,selector_15_ids,""))</f>
        <v/>
      </c>
      <c r="L286" s="25"/>
      <c r="M286" s="14"/>
      <c r="N286" s="14"/>
      <c r="O286" s="14"/>
      <c r="P286" s="23" t="str">
        <f t="array" ref="P286">IF(Q286="","",XLOOKUP(Q286,selector_16,selector_16_ids,""))</f>
        <v/>
      </c>
      <c r="Q286" s="25"/>
      <c r="R286" s="23" t="str">
        <f t="array" ref="R286">IF(S286="","",XLOOKUP(S286,selector_16,selector_16_ids,""))</f>
        <v/>
      </c>
      <c r="S286" s="25"/>
      <c r="T286" s="23" t="str">
        <f t="array" ref="T286">IF(U286="","",XLOOKUP(U286,selector_07,selector_07_ids,""))</f>
        <v/>
      </c>
      <c r="U286" s="25"/>
      <c r="V286" s="14"/>
      <c r="W286" s="14"/>
      <c r="X286" s="23" t="str">
        <f t="array" ref="X286">IF(Y286="","",XLOOKUP(Y286,selector_04,selector_04_ids,""))</f>
        <v/>
      </c>
      <c r="Y286" s="25"/>
      <c r="Z286" s="14"/>
      <c r="AA286" s="27"/>
      <c r="AB286" s="14"/>
    </row>
    <row r="287">
      <c r="A287" s="14"/>
      <c r="B287" s="23" t="str">
        <f>IF($A287="","",'Система'!$B$4)</f>
        <v/>
      </c>
      <c r="C287" s="14"/>
      <c r="D287" s="23" t="str">
        <f t="array" ref="D287">IF(E287="","",XLOOKUP(E287,selector_02,selector_02_ids,""))</f>
        <v/>
      </c>
      <c r="E287" s="25"/>
      <c r="F287" s="23" t="str">
        <f t="array" ref="F287">IF(G287="","",XLOOKUP(G287,selector_12,selector_12_ids,""))</f>
        <v/>
      </c>
      <c r="G287" s="25"/>
      <c r="H287" s="14"/>
      <c r="I287" s="14"/>
      <c r="J287" s="14"/>
      <c r="K287" s="23" t="str">
        <f t="array" ref="K287">IF(L287="","",XLOOKUP(L287,selector_15,selector_15_ids,""))</f>
        <v/>
      </c>
      <c r="L287" s="25"/>
      <c r="M287" s="14"/>
      <c r="N287" s="14"/>
      <c r="O287" s="14"/>
      <c r="P287" s="23" t="str">
        <f t="array" ref="P287">IF(Q287="","",XLOOKUP(Q287,selector_16,selector_16_ids,""))</f>
        <v/>
      </c>
      <c r="Q287" s="25"/>
      <c r="R287" s="23" t="str">
        <f t="array" ref="R287">IF(S287="","",XLOOKUP(S287,selector_16,selector_16_ids,""))</f>
        <v/>
      </c>
      <c r="S287" s="25"/>
      <c r="T287" s="23" t="str">
        <f t="array" ref="T287">IF(U287="","",XLOOKUP(U287,selector_07,selector_07_ids,""))</f>
        <v/>
      </c>
      <c r="U287" s="25"/>
      <c r="V287" s="14"/>
      <c r="W287" s="14"/>
      <c r="X287" s="23" t="str">
        <f t="array" ref="X287">IF(Y287="","",XLOOKUP(Y287,selector_04,selector_04_ids,""))</f>
        <v/>
      </c>
      <c r="Y287" s="25"/>
      <c r="Z287" s="14"/>
      <c r="AA287" s="27"/>
      <c r="AB287" s="14"/>
    </row>
    <row r="288">
      <c r="A288" s="14"/>
      <c r="B288" s="23" t="str">
        <f>IF($A288="","",'Система'!$B$4)</f>
        <v/>
      </c>
      <c r="C288" s="14"/>
      <c r="D288" s="23" t="str">
        <f t="array" ref="D288">IF(E288="","",XLOOKUP(E288,selector_02,selector_02_ids,""))</f>
        <v/>
      </c>
      <c r="E288" s="25"/>
      <c r="F288" s="23" t="str">
        <f t="array" ref="F288">IF(G288="","",XLOOKUP(G288,selector_12,selector_12_ids,""))</f>
        <v/>
      </c>
      <c r="G288" s="25"/>
      <c r="H288" s="14"/>
      <c r="I288" s="14"/>
      <c r="J288" s="14"/>
      <c r="K288" s="23" t="str">
        <f t="array" ref="K288">IF(L288="","",XLOOKUP(L288,selector_15,selector_15_ids,""))</f>
        <v/>
      </c>
      <c r="L288" s="25"/>
      <c r="M288" s="14"/>
      <c r="N288" s="14"/>
      <c r="O288" s="14"/>
      <c r="P288" s="23" t="str">
        <f t="array" ref="P288">IF(Q288="","",XLOOKUP(Q288,selector_16,selector_16_ids,""))</f>
        <v/>
      </c>
      <c r="Q288" s="25"/>
      <c r="R288" s="23" t="str">
        <f t="array" ref="R288">IF(S288="","",XLOOKUP(S288,selector_16,selector_16_ids,""))</f>
        <v/>
      </c>
      <c r="S288" s="25"/>
      <c r="T288" s="23" t="str">
        <f t="array" ref="T288">IF(U288="","",XLOOKUP(U288,selector_07,selector_07_ids,""))</f>
        <v/>
      </c>
      <c r="U288" s="25"/>
      <c r="V288" s="14"/>
      <c r="W288" s="14"/>
      <c r="X288" s="23" t="str">
        <f t="array" ref="X288">IF(Y288="","",XLOOKUP(Y288,selector_04,selector_04_ids,""))</f>
        <v/>
      </c>
      <c r="Y288" s="25"/>
      <c r="Z288" s="14"/>
      <c r="AA288" s="27"/>
      <c r="AB288" s="14"/>
    </row>
    <row r="289">
      <c r="A289" s="14"/>
      <c r="B289" s="23" t="str">
        <f>IF($A289="","",'Система'!$B$4)</f>
        <v/>
      </c>
      <c r="C289" s="14"/>
      <c r="D289" s="23" t="str">
        <f t="array" ref="D289">IF(E289="","",XLOOKUP(E289,selector_02,selector_02_ids,""))</f>
        <v/>
      </c>
      <c r="E289" s="25"/>
      <c r="F289" s="23" t="str">
        <f t="array" ref="F289">IF(G289="","",XLOOKUP(G289,selector_12,selector_12_ids,""))</f>
        <v/>
      </c>
      <c r="G289" s="25"/>
      <c r="H289" s="14"/>
      <c r="I289" s="14"/>
      <c r="J289" s="14"/>
      <c r="K289" s="23" t="str">
        <f t="array" ref="K289">IF(L289="","",XLOOKUP(L289,selector_15,selector_15_ids,""))</f>
        <v/>
      </c>
      <c r="L289" s="25"/>
      <c r="M289" s="14"/>
      <c r="N289" s="14"/>
      <c r="O289" s="14"/>
      <c r="P289" s="23" t="str">
        <f t="array" ref="P289">IF(Q289="","",XLOOKUP(Q289,selector_16,selector_16_ids,""))</f>
        <v/>
      </c>
      <c r="Q289" s="25"/>
      <c r="R289" s="23" t="str">
        <f t="array" ref="R289">IF(S289="","",XLOOKUP(S289,selector_16,selector_16_ids,""))</f>
        <v/>
      </c>
      <c r="S289" s="25"/>
      <c r="T289" s="23" t="str">
        <f t="array" ref="T289">IF(U289="","",XLOOKUP(U289,selector_07,selector_07_ids,""))</f>
        <v/>
      </c>
      <c r="U289" s="25"/>
      <c r="V289" s="14"/>
      <c r="W289" s="14"/>
      <c r="X289" s="23" t="str">
        <f t="array" ref="X289">IF(Y289="","",XLOOKUP(Y289,selector_04,selector_04_ids,""))</f>
        <v/>
      </c>
      <c r="Y289" s="25"/>
      <c r="Z289" s="14"/>
      <c r="AA289" s="27"/>
      <c r="AB289" s="14"/>
    </row>
    <row r="290">
      <c r="A290" s="14"/>
      <c r="B290" s="23" t="str">
        <f>IF($A290="","",'Система'!$B$4)</f>
        <v/>
      </c>
      <c r="C290" s="14"/>
      <c r="D290" s="23" t="str">
        <f t="array" ref="D290">IF(E290="","",XLOOKUP(E290,selector_02,selector_02_ids,""))</f>
        <v/>
      </c>
      <c r="E290" s="25"/>
      <c r="F290" s="23" t="str">
        <f t="array" ref="F290">IF(G290="","",XLOOKUP(G290,selector_12,selector_12_ids,""))</f>
        <v/>
      </c>
      <c r="G290" s="25"/>
      <c r="H290" s="14"/>
      <c r="I290" s="14"/>
      <c r="J290" s="14"/>
      <c r="K290" s="23" t="str">
        <f t="array" ref="K290">IF(L290="","",XLOOKUP(L290,selector_15,selector_15_ids,""))</f>
        <v/>
      </c>
      <c r="L290" s="25"/>
      <c r="M290" s="14"/>
      <c r="N290" s="14"/>
      <c r="O290" s="14"/>
      <c r="P290" s="23" t="str">
        <f t="array" ref="P290">IF(Q290="","",XLOOKUP(Q290,selector_16,selector_16_ids,""))</f>
        <v/>
      </c>
      <c r="Q290" s="25"/>
      <c r="R290" s="23" t="str">
        <f t="array" ref="R290">IF(S290="","",XLOOKUP(S290,selector_16,selector_16_ids,""))</f>
        <v/>
      </c>
      <c r="S290" s="25"/>
      <c r="T290" s="23" t="str">
        <f t="array" ref="T290">IF(U290="","",XLOOKUP(U290,selector_07,selector_07_ids,""))</f>
        <v/>
      </c>
      <c r="U290" s="25"/>
      <c r="V290" s="14"/>
      <c r="W290" s="14"/>
      <c r="X290" s="23" t="str">
        <f t="array" ref="X290">IF(Y290="","",XLOOKUP(Y290,selector_04,selector_04_ids,""))</f>
        <v/>
      </c>
      <c r="Y290" s="25"/>
      <c r="Z290" s="14"/>
      <c r="AA290" s="27"/>
      <c r="AB290" s="14"/>
    </row>
    <row r="291">
      <c r="A291" s="14"/>
      <c r="B291" s="23" t="str">
        <f>IF($A291="","",'Система'!$B$4)</f>
        <v/>
      </c>
      <c r="C291" s="14"/>
      <c r="D291" s="23" t="str">
        <f t="array" ref="D291">IF(E291="","",XLOOKUP(E291,selector_02,selector_02_ids,""))</f>
        <v/>
      </c>
      <c r="E291" s="25"/>
      <c r="F291" s="23" t="str">
        <f t="array" ref="F291">IF(G291="","",XLOOKUP(G291,selector_12,selector_12_ids,""))</f>
        <v/>
      </c>
      <c r="G291" s="25"/>
      <c r="H291" s="14"/>
      <c r="I291" s="14"/>
      <c r="J291" s="14"/>
      <c r="K291" s="23" t="str">
        <f t="array" ref="K291">IF(L291="","",XLOOKUP(L291,selector_15,selector_15_ids,""))</f>
        <v/>
      </c>
      <c r="L291" s="25"/>
      <c r="M291" s="14"/>
      <c r="N291" s="14"/>
      <c r="O291" s="14"/>
      <c r="P291" s="23" t="str">
        <f t="array" ref="P291">IF(Q291="","",XLOOKUP(Q291,selector_16,selector_16_ids,""))</f>
        <v/>
      </c>
      <c r="Q291" s="25"/>
      <c r="R291" s="23" t="str">
        <f t="array" ref="R291">IF(S291="","",XLOOKUP(S291,selector_16,selector_16_ids,""))</f>
        <v/>
      </c>
      <c r="S291" s="25"/>
      <c r="T291" s="23" t="str">
        <f t="array" ref="T291">IF(U291="","",XLOOKUP(U291,selector_07,selector_07_ids,""))</f>
        <v/>
      </c>
      <c r="U291" s="25"/>
      <c r="V291" s="14"/>
      <c r="W291" s="14"/>
      <c r="X291" s="23" t="str">
        <f t="array" ref="X291">IF(Y291="","",XLOOKUP(Y291,selector_04,selector_04_ids,""))</f>
        <v/>
      </c>
      <c r="Y291" s="25"/>
      <c r="Z291" s="14"/>
      <c r="AA291" s="27"/>
      <c r="AB291" s="14"/>
    </row>
    <row r="292">
      <c r="A292" s="14"/>
      <c r="B292" s="23" t="str">
        <f>IF($A292="","",'Система'!$B$4)</f>
        <v/>
      </c>
      <c r="C292" s="14"/>
      <c r="D292" s="23" t="str">
        <f t="array" ref="D292">IF(E292="","",XLOOKUP(E292,selector_02,selector_02_ids,""))</f>
        <v/>
      </c>
      <c r="E292" s="25"/>
      <c r="F292" s="23" t="str">
        <f t="array" ref="F292">IF(G292="","",XLOOKUP(G292,selector_12,selector_12_ids,""))</f>
        <v/>
      </c>
      <c r="G292" s="25"/>
      <c r="H292" s="14"/>
      <c r="I292" s="14"/>
      <c r="J292" s="14"/>
      <c r="K292" s="23" t="str">
        <f t="array" ref="K292">IF(L292="","",XLOOKUP(L292,selector_15,selector_15_ids,""))</f>
        <v/>
      </c>
      <c r="L292" s="25"/>
      <c r="M292" s="14"/>
      <c r="N292" s="14"/>
      <c r="O292" s="14"/>
      <c r="P292" s="23" t="str">
        <f t="array" ref="P292">IF(Q292="","",XLOOKUP(Q292,selector_16,selector_16_ids,""))</f>
        <v/>
      </c>
      <c r="Q292" s="25"/>
      <c r="R292" s="23" t="str">
        <f t="array" ref="R292">IF(S292="","",XLOOKUP(S292,selector_16,selector_16_ids,""))</f>
        <v/>
      </c>
      <c r="S292" s="25"/>
      <c r="T292" s="23" t="str">
        <f t="array" ref="T292">IF(U292="","",XLOOKUP(U292,selector_07,selector_07_ids,""))</f>
        <v/>
      </c>
      <c r="U292" s="25"/>
      <c r="V292" s="14"/>
      <c r="W292" s="14"/>
      <c r="X292" s="23" t="str">
        <f t="array" ref="X292">IF(Y292="","",XLOOKUP(Y292,selector_04,selector_04_ids,""))</f>
        <v/>
      </c>
      <c r="Y292" s="25"/>
      <c r="Z292" s="14"/>
      <c r="AA292" s="27"/>
      <c r="AB292" s="14"/>
    </row>
    <row r="293">
      <c r="A293" s="14"/>
      <c r="B293" s="23" t="str">
        <f>IF($A293="","",'Система'!$B$4)</f>
        <v/>
      </c>
      <c r="C293" s="14"/>
      <c r="D293" s="23" t="str">
        <f t="array" ref="D293">IF(E293="","",XLOOKUP(E293,selector_02,selector_02_ids,""))</f>
        <v/>
      </c>
      <c r="E293" s="25"/>
      <c r="F293" s="23" t="str">
        <f t="array" ref="F293">IF(G293="","",XLOOKUP(G293,selector_12,selector_12_ids,""))</f>
        <v/>
      </c>
      <c r="G293" s="25"/>
      <c r="H293" s="14"/>
      <c r="I293" s="14"/>
      <c r="J293" s="14"/>
      <c r="K293" s="23" t="str">
        <f t="array" ref="K293">IF(L293="","",XLOOKUP(L293,selector_15,selector_15_ids,""))</f>
        <v/>
      </c>
      <c r="L293" s="25"/>
      <c r="M293" s="14"/>
      <c r="N293" s="14"/>
      <c r="O293" s="14"/>
      <c r="P293" s="23" t="str">
        <f t="array" ref="P293">IF(Q293="","",XLOOKUP(Q293,selector_16,selector_16_ids,""))</f>
        <v/>
      </c>
      <c r="Q293" s="25"/>
      <c r="R293" s="23" t="str">
        <f t="array" ref="R293">IF(S293="","",XLOOKUP(S293,selector_16,selector_16_ids,""))</f>
        <v/>
      </c>
      <c r="S293" s="25"/>
      <c r="T293" s="23" t="str">
        <f t="array" ref="T293">IF(U293="","",XLOOKUP(U293,selector_07,selector_07_ids,""))</f>
        <v/>
      </c>
      <c r="U293" s="25"/>
      <c r="V293" s="14"/>
      <c r="W293" s="14"/>
      <c r="X293" s="23" t="str">
        <f t="array" ref="X293">IF(Y293="","",XLOOKUP(Y293,selector_04,selector_04_ids,""))</f>
        <v/>
      </c>
      <c r="Y293" s="25"/>
      <c r="Z293" s="14"/>
      <c r="AA293" s="27"/>
      <c r="AB293" s="14"/>
    </row>
    <row r="294">
      <c r="A294" s="14"/>
      <c r="B294" s="23" t="str">
        <f>IF($A294="","",'Система'!$B$4)</f>
        <v/>
      </c>
      <c r="C294" s="14"/>
      <c r="D294" s="23" t="str">
        <f t="array" ref="D294">IF(E294="","",XLOOKUP(E294,selector_02,selector_02_ids,""))</f>
        <v/>
      </c>
      <c r="E294" s="25"/>
      <c r="F294" s="23" t="str">
        <f t="array" ref="F294">IF(G294="","",XLOOKUP(G294,selector_12,selector_12_ids,""))</f>
        <v/>
      </c>
      <c r="G294" s="25"/>
      <c r="H294" s="14"/>
      <c r="I294" s="14"/>
      <c r="J294" s="14"/>
      <c r="K294" s="23" t="str">
        <f t="array" ref="K294">IF(L294="","",XLOOKUP(L294,selector_15,selector_15_ids,""))</f>
        <v/>
      </c>
      <c r="L294" s="25"/>
      <c r="M294" s="14"/>
      <c r="N294" s="14"/>
      <c r="O294" s="14"/>
      <c r="P294" s="23" t="str">
        <f t="array" ref="P294">IF(Q294="","",XLOOKUP(Q294,selector_16,selector_16_ids,""))</f>
        <v/>
      </c>
      <c r="Q294" s="25"/>
      <c r="R294" s="23" t="str">
        <f t="array" ref="R294">IF(S294="","",XLOOKUP(S294,selector_16,selector_16_ids,""))</f>
        <v/>
      </c>
      <c r="S294" s="25"/>
      <c r="T294" s="23" t="str">
        <f t="array" ref="T294">IF(U294="","",XLOOKUP(U294,selector_07,selector_07_ids,""))</f>
        <v/>
      </c>
      <c r="U294" s="25"/>
      <c r="V294" s="14"/>
      <c r="W294" s="14"/>
      <c r="X294" s="23" t="str">
        <f t="array" ref="X294">IF(Y294="","",XLOOKUP(Y294,selector_04,selector_04_ids,""))</f>
        <v/>
      </c>
      <c r="Y294" s="25"/>
      <c r="Z294" s="14"/>
      <c r="AA294" s="27"/>
      <c r="AB294" s="14"/>
    </row>
    <row r="295">
      <c r="A295" s="14"/>
      <c r="B295" s="23" t="str">
        <f>IF($A295="","",'Система'!$B$4)</f>
        <v/>
      </c>
      <c r="C295" s="14"/>
      <c r="D295" s="23" t="str">
        <f t="array" ref="D295">IF(E295="","",XLOOKUP(E295,selector_02,selector_02_ids,""))</f>
        <v/>
      </c>
      <c r="E295" s="25"/>
      <c r="F295" s="23" t="str">
        <f t="array" ref="F295">IF(G295="","",XLOOKUP(G295,selector_12,selector_12_ids,""))</f>
        <v/>
      </c>
      <c r="G295" s="25"/>
      <c r="H295" s="14"/>
      <c r="I295" s="14"/>
      <c r="J295" s="14"/>
      <c r="K295" s="23" t="str">
        <f t="array" ref="K295">IF(L295="","",XLOOKUP(L295,selector_15,selector_15_ids,""))</f>
        <v/>
      </c>
      <c r="L295" s="25"/>
      <c r="M295" s="14"/>
      <c r="N295" s="14"/>
      <c r="O295" s="14"/>
      <c r="P295" s="23" t="str">
        <f t="array" ref="P295">IF(Q295="","",XLOOKUP(Q295,selector_16,selector_16_ids,""))</f>
        <v/>
      </c>
      <c r="Q295" s="25"/>
      <c r="R295" s="23" t="str">
        <f t="array" ref="R295">IF(S295="","",XLOOKUP(S295,selector_16,selector_16_ids,""))</f>
        <v/>
      </c>
      <c r="S295" s="25"/>
      <c r="T295" s="23" t="str">
        <f t="array" ref="T295">IF(U295="","",XLOOKUP(U295,selector_07,selector_07_ids,""))</f>
        <v/>
      </c>
      <c r="U295" s="25"/>
      <c r="V295" s="14"/>
      <c r="W295" s="14"/>
      <c r="X295" s="23" t="str">
        <f t="array" ref="X295">IF(Y295="","",XLOOKUP(Y295,selector_04,selector_04_ids,""))</f>
        <v/>
      </c>
      <c r="Y295" s="25"/>
      <c r="Z295" s="14"/>
      <c r="AA295" s="27"/>
      <c r="AB295" s="14"/>
    </row>
    <row r="296">
      <c r="A296" s="14"/>
      <c r="B296" s="23" t="str">
        <f>IF($A296="","",'Система'!$B$4)</f>
        <v/>
      </c>
      <c r="C296" s="14"/>
      <c r="D296" s="23" t="str">
        <f t="array" ref="D296">IF(E296="","",XLOOKUP(E296,selector_02,selector_02_ids,""))</f>
        <v/>
      </c>
      <c r="E296" s="25"/>
      <c r="F296" s="23" t="str">
        <f t="array" ref="F296">IF(G296="","",XLOOKUP(G296,selector_12,selector_12_ids,""))</f>
        <v/>
      </c>
      <c r="G296" s="25"/>
      <c r="H296" s="14"/>
      <c r="I296" s="14"/>
      <c r="J296" s="14"/>
      <c r="K296" s="23" t="str">
        <f t="array" ref="K296">IF(L296="","",XLOOKUP(L296,selector_15,selector_15_ids,""))</f>
        <v/>
      </c>
      <c r="L296" s="25"/>
      <c r="M296" s="14"/>
      <c r="N296" s="14"/>
      <c r="O296" s="14"/>
      <c r="P296" s="23" t="str">
        <f t="array" ref="P296">IF(Q296="","",XLOOKUP(Q296,selector_16,selector_16_ids,""))</f>
        <v/>
      </c>
      <c r="Q296" s="25"/>
      <c r="R296" s="23" t="str">
        <f t="array" ref="R296">IF(S296="","",XLOOKUP(S296,selector_16,selector_16_ids,""))</f>
        <v/>
      </c>
      <c r="S296" s="25"/>
      <c r="T296" s="23" t="str">
        <f t="array" ref="T296">IF(U296="","",XLOOKUP(U296,selector_07,selector_07_ids,""))</f>
        <v/>
      </c>
      <c r="U296" s="25"/>
      <c r="V296" s="14"/>
      <c r="W296" s="14"/>
      <c r="X296" s="23" t="str">
        <f t="array" ref="X296">IF(Y296="","",XLOOKUP(Y296,selector_04,selector_04_ids,""))</f>
        <v/>
      </c>
      <c r="Y296" s="25"/>
      <c r="Z296" s="14"/>
      <c r="AA296" s="27"/>
      <c r="AB296" s="14"/>
    </row>
    <row r="297">
      <c r="A297" s="14"/>
      <c r="B297" s="23" t="str">
        <f>IF($A297="","",'Система'!$B$4)</f>
        <v/>
      </c>
      <c r="C297" s="14"/>
      <c r="D297" s="23" t="str">
        <f t="array" ref="D297">IF(E297="","",XLOOKUP(E297,selector_02,selector_02_ids,""))</f>
        <v/>
      </c>
      <c r="E297" s="25"/>
      <c r="F297" s="23" t="str">
        <f t="array" ref="F297">IF(G297="","",XLOOKUP(G297,selector_12,selector_12_ids,""))</f>
        <v/>
      </c>
      <c r="G297" s="25"/>
      <c r="H297" s="14"/>
      <c r="I297" s="14"/>
      <c r="J297" s="14"/>
      <c r="K297" s="23" t="str">
        <f t="array" ref="K297">IF(L297="","",XLOOKUP(L297,selector_15,selector_15_ids,""))</f>
        <v/>
      </c>
      <c r="L297" s="25"/>
      <c r="M297" s="14"/>
      <c r="N297" s="14"/>
      <c r="O297" s="14"/>
      <c r="P297" s="23" t="str">
        <f t="array" ref="P297">IF(Q297="","",XLOOKUP(Q297,selector_16,selector_16_ids,""))</f>
        <v/>
      </c>
      <c r="Q297" s="25"/>
      <c r="R297" s="23" t="str">
        <f t="array" ref="R297">IF(S297="","",XLOOKUP(S297,selector_16,selector_16_ids,""))</f>
        <v/>
      </c>
      <c r="S297" s="25"/>
      <c r="T297" s="23" t="str">
        <f t="array" ref="T297">IF(U297="","",XLOOKUP(U297,selector_07,selector_07_ids,""))</f>
        <v/>
      </c>
      <c r="U297" s="25"/>
      <c r="V297" s="14"/>
      <c r="W297" s="14"/>
      <c r="X297" s="23" t="str">
        <f t="array" ref="X297">IF(Y297="","",XLOOKUP(Y297,selector_04,selector_04_ids,""))</f>
        <v/>
      </c>
      <c r="Y297" s="25"/>
      <c r="Z297" s="14"/>
      <c r="AA297" s="27"/>
      <c r="AB297" s="14"/>
    </row>
    <row r="298">
      <c r="A298" s="14"/>
      <c r="B298" s="23" t="str">
        <f>IF($A298="","",'Система'!$B$4)</f>
        <v/>
      </c>
      <c r="C298" s="14"/>
      <c r="D298" s="23" t="str">
        <f t="array" ref="D298">IF(E298="","",XLOOKUP(E298,selector_02,selector_02_ids,""))</f>
        <v/>
      </c>
      <c r="E298" s="25"/>
      <c r="F298" s="23" t="str">
        <f t="array" ref="F298">IF(G298="","",XLOOKUP(G298,selector_12,selector_12_ids,""))</f>
        <v/>
      </c>
      <c r="G298" s="25"/>
      <c r="H298" s="14"/>
      <c r="I298" s="14"/>
      <c r="J298" s="14"/>
      <c r="K298" s="23" t="str">
        <f t="array" ref="K298">IF(L298="","",XLOOKUP(L298,selector_15,selector_15_ids,""))</f>
        <v/>
      </c>
      <c r="L298" s="25"/>
      <c r="M298" s="14"/>
      <c r="N298" s="14"/>
      <c r="O298" s="14"/>
      <c r="P298" s="23" t="str">
        <f t="array" ref="P298">IF(Q298="","",XLOOKUP(Q298,selector_16,selector_16_ids,""))</f>
        <v/>
      </c>
      <c r="Q298" s="25"/>
      <c r="R298" s="23" t="str">
        <f t="array" ref="R298">IF(S298="","",XLOOKUP(S298,selector_16,selector_16_ids,""))</f>
        <v/>
      </c>
      <c r="S298" s="25"/>
      <c r="T298" s="23" t="str">
        <f t="array" ref="T298">IF(U298="","",XLOOKUP(U298,selector_07,selector_07_ids,""))</f>
        <v/>
      </c>
      <c r="U298" s="25"/>
      <c r="V298" s="14"/>
      <c r="W298" s="14"/>
      <c r="X298" s="23" t="str">
        <f t="array" ref="X298">IF(Y298="","",XLOOKUP(Y298,selector_04,selector_04_ids,""))</f>
        <v/>
      </c>
      <c r="Y298" s="25"/>
      <c r="Z298" s="14"/>
      <c r="AA298" s="27"/>
      <c r="AB298" s="14"/>
    </row>
    <row r="299">
      <c r="A299" s="14"/>
      <c r="B299" s="23" t="str">
        <f>IF($A299="","",'Система'!$B$4)</f>
        <v/>
      </c>
      <c r="C299" s="14"/>
      <c r="D299" s="23" t="str">
        <f t="array" ref="D299">IF(E299="","",XLOOKUP(E299,selector_02,selector_02_ids,""))</f>
        <v/>
      </c>
      <c r="E299" s="25"/>
      <c r="F299" s="23" t="str">
        <f t="array" ref="F299">IF(G299="","",XLOOKUP(G299,selector_12,selector_12_ids,""))</f>
        <v/>
      </c>
      <c r="G299" s="25"/>
      <c r="H299" s="14"/>
      <c r="I299" s="14"/>
      <c r="J299" s="14"/>
      <c r="K299" s="23" t="str">
        <f t="array" ref="K299">IF(L299="","",XLOOKUP(L299,selector_15,selector_15_ids,""))</f>
        <v/>
      </c>
      <c r="L299" s="25"/>
      <c r="M299" s="14"/>
      <c r="N299" s="14"/>
      <c r="O299" s="14"/>
      <c r="P299" s="23" t="str">
        <f t="array" ref="P299">IF(Q299="","",XLOOKUP(Q299,selector_16,selector_16_ids,""))</f>
        <v/>
      </c>
      <c r="Q299" s="25"/>
      <c r="R299" s="23" t="str">
        <f t="array" ref="R299">IF(S299="","",XLOOKUP(S299,selector_16,selector_16_ids,""))</f>
        <v/>
      </c>
      <c r="S299" s="25"/>
      <c r="T299" s="23" t="str">
        <f t="array" ref="T299">IF(U299="","",XLOOKUP(U299,selector_07,selector_07_ids,""))</f>
        <v/>
      </c>
      <c r="U299" s="25"/>
      <c r="V299" s="14"/>
      <c r="W299" s="14"/>
      <c r="X299" s="23" t="str">
        <f t="array" ref="X299">IF(Y299="","",XLOOKUP(Y299,selector_04,selector_04_ids,""))</f>
        <v/>
      </c>
      <c r="Y299" s="25"/>
      <c r="Z299" s="14"/>
      <c r="AA299" s="27"/>
      <c r="AB299" s="14"/>
    </row>
    <row r="300">
      <c r="A300" s="14"/>
      <c r="B300" s="23" t="str">
        <f>IF($A300="","",'Система'!$B$4)</f>
        <v/>
      </c>
      <c r="C300" s="14"/>
      <c r="D300" s="23" t="str">
        <f t="array" ref="D300">IF(E300="","",XLOOKUP(E300,selector_02,selector_02_ids,""))</f>
        <v/>
      </c>
      <c r="E300" s="25"/>
      <c r="F300" s="23" t="str">
        <f t="array" ref="F300">IF(G300="","",XLOOKUP(G300,selector_12,selector_12_ids,""))</f>
        <v/>
      </c>
      <c r="G300" s="25"/>
      <c r="H300" s="14"/>
      <c r="I300" s="14"/>
      <c r="J300" s="14"/>
      <c r="K300" s="23" t="str">
        <f t="array" ref="K300">IF(L300="","",XLOOKUP(L300,selector_15,selector_15_ids,""))</f>
        <v/>
      </c>
      <c r="L300" s="25"/>
      <c r="M300" s="14"/>
      <c r="N300" s="14"/>
      <c r="O300" s="14"/>
      <c r="P300" s="23" t="str">
        <f t="array" ref="P300">IF(Q300="","",XLOOKUP(Q300,selector_16,selector_16_ids,""))</f>
        <v/>
      </c>
      <c r="Q300" s="25"/>
      <c r="R300" s="23" t="str">
        <f t="array" ref="R300">IF(S300="","",XLOOKUP(S300,selector_16,selector_16_ids,""))</f>
        <v/>
      </c>
      <c r="S300" s="25"/>
      <c r="T300" s="23" t="str">
        <f t="array" ref="T300">IF(U300="","",XLOOKUP(U300,selector_07,selector_07_ids,""))</f>
        <v/>
      </c>
      <c r="U300" s="25"/>
      <c r="V300" s="14"/>
      <c r="W300" s="14"/>
      <c r="X300" s="23" t="str">
        <f t="array" ref="X300">IF(Y300="","",XLOOKUP(Y300,selector_04,selector_04_ids,""))</f>
        <v/>
      </c>
      <c r="Y300" s="25"/>
      <c r="Z300" s="14"/>
      <c r="AA300" s="27"/>
      <c r="AB300" s="14"/>
    </row>
    <row r="301">
      <c r="A301" s="14"/>
      <c r="B301" s="23" t="str">
        <f>IF($A301="","",'Система'!$B$4)</f>
        <v/>
      </c>
      <c r="C301" s="14"/>
      <c r="D301" s="23" t="str">
        <f t="array" ref="D301">IF(E301="","",XLOOKUP(E301,selector_02,selector_02_ids,""))</f>
        <v/>
      </c>
      <c r="E301" s="25"/>
      <c r="F301" s="23" t="str">
        <f t="array" ref="F301">IF(G301="","",XLOOKUP(G301,selector_12,selector_12_ids,""))</f>
        <v/>
      </c>
      <c r="G301" s="25"/>
      <c r="H301" s="14"/>
      <c r="I301" s="14"/>
      <c r="J301" s="14"/>
      <c r="K301" s="23" t="str">
        <f t="array" ref="K301">IF(L301="","",XLOOKUP(L301,selector_15,selector_15_ids,""))</f>
        <v/>
      </c>
      <c r="L301" s="25"/>
      <c r="M301" s="14"/>
      <c r="N301" s="14"/>
      <c r="O301" s="14"/>
      <c r="P301" s="23" t="str">
        <f t="array" ref="P301">IF(Q301="","",XLOOKUP(Q301,selector_16,selector_16_ids,""))</f>
        <v/>
      </c>
      <c r="Q301" s="25"/>
      <c r="R301" s="23" t="str">
        <f t="array" ref="R301">IF(S301="","",XLOOKUP(S301,selector_16,selector_16_ids,""))</f>
        <v/>
      </c>
      <c r="S301" s="25"/>
      <c r="T301" s="23" t="str">
        <f t="array" ref="T301">IF(U301="","",XLOOKUP(U301,selector_07,selector_07_ids,""))</f>
        <v/>
      </c>
      <c r="U301" s="25"/>
      <c r="V301" s="14"/>
      <c r="W301" s="14"/>
      <c r="X301" s="23" t="str">
        <f t="array" ref="X301">IF(Y301="","",XLOOKUP(Y301,selector_04,selector_04_ids,""))</f>
        <v/>
      </c>
      <c r="Y301" s="25"/>
      <c r="Z301" s="14"/>
      <c r="AA301" s="27"/>
      <c r="AB301" s="14"/>
    </row>
    <row r="302">
      <c r="A302" s="14"/>
      <c r="B302" s="23" t="str">
        <f>IF($A302="","",'Система'!$B$4)</f>
        <v/>
      </c>
      <c r="C302" s="14"/>
      <c r="D302" s="23" t="str">
        <f t="array" ref="D302">IF(E302="","",XLOOKUP(E302,selector_02,selector_02_ids,""))</f>
        <v/>
      </c>
      <c r="E302" s="25"/>
      <c r="F302" s="23" t="str">
        <f t="array" ref="F302">IF(G302="","",XLOOKUP(G302,selector_12,selector_12_ids,""))</f>
        <v/>
      </c>
      <c r="G302" s="25"/>
      <c r="H302" s="14"/>
      <c r="I302" s="14"/>
      <c r="J302" s="14"/>
      <c r="K302" s="23" t="str">
        <f t="array" ref="K302">IF(L302="","",XLOOKUP(L302,selector_15,selector_15_ids,""))</f>
        <v/>
      </c>
      <c r="L302" s="25"/>
      <c r="M302" s="14"/>
      <c r="N302" s="14"/>
      <c r="O302" s="14"/>
      <c r="P302" s="23" t="str">
        <f t="array" ref="P302">IF(Q302="","",XLOOKUP(Q302,selector_16,selector_16_ids,""))</f>
        <v/>
      </c>
      <c r="Q302" s="25"/>
      <c r="R302" s="23" t="str">
        <f t="array" ref="R302">IF(S302="","",XLOOKUP(S302,selector_16,selector_16_ids,""))</f>
        <v/>
      </c>
      <c r="S302" s="25"/>
      <c r="T302" s="23" t="str">
        <f t="array" ref="T302">IF(U302="","",XLOOKUP(U302,selector_07,selector_07_ids,""))</f>
        <v/>
      </c>
      <c r="U302" s="25"/>
      <c r="V302" s="14"/>
      <c r="W302" s="14"/>
      <c r="X302" s="23" t="str">
        <f t="array" ref="X302">IF(Y302="","",XLOOKUP(Y302,selector_04,selector_04_ids,""))</f>
        <v/>
      </c>
      <c r="Y302" s="25"/>
      <c r="Z302" s="14"/>
      <c r="AA302" s="27"/>
      <c r="AB302" s="14"/>
    </row>
    <row r="303">
      <c r="A303" s="14"/>
      <c r="B303" s="23" t="str">
        <f>IF($A303="","",'Система'!$B$4)</f>
        <v/>
      </c>
      <c r="C303" s="14"/>
      <c r="D303" s="23" t="str">
        <f t="array" ref="D303">IF(E303="","",XLOOKUP(E303,selector_02,selector_02_ids,""))</f>
        <v/>
      </c>
      <c r="E303" s="25"/>
      <c r="F303" s="23" t="str">
        <f t="array" ref="F303">IF(G303="","",XLOOKUP(G303,selector_12,selector_12_ids,""))</f>
        <v/>
      </c>
      <c r="G303" s="25"/>
      <c r="H303" s="14"/>
      <c r="I303" s="14"/>
      <c r="J303" s="14"/>
      <c r="K303" s="23" t="str">
        <f t="array" ref="K303">IF(L303="","",XLOOKUP(L303,selector_15,selector_15_ids,""))</f>
        <v/>
      </c>
      <c r="L303" s="25"/>
      <c r="M303" s="14"/>
      <c r="N303" s="14"/>
      <c r="O303" s="14"/>
      <c r="P303" s="23" t="str">
        <f t="array" ref="P303">IF(Q303="","",XLOOKUP(Q303,selector_16,selector_16_ids,""))</f>
        <v/>
      </c>
      <c r="Q303" s="25"/>
      <c r="R303" s="23" t="str">
        <f t="array" ref="R303">IF(S303="","",XLOOKUP(S303,selector_16,selector_16_ids,""))</f>
        <v/>
      </c>
      <c r="S303" s="25"/>
      <c r="T303" s="23" t="str">
        <f t="array" ref="T303">IF(U303="","",XLOOKUP(U303,selector_07,selector_07_ids,""))</f>
        <v/>
      </c>
      <c r="U303" s="25"/>
      <c r="V303" s="14"/>
      <c r="W303" s="14"/>
      <c r="X303" s="23" t="str">
        <f t="array" ref="X303">IF(Y303="","",XLOOKUP(Y303,selector_04,selector_04_ids,""))</f>
        <v/>
      </c>
      <c r="Y303" s="25"/>
      <c r="Z303" s="14"/>
      <c r="AA303" s="27"/>
      <c r="AB303" s="14"/>
    </row>
    <row r="304">
      <c r="A304" s="14"/>
      <c r="B304" s="23" t="str">
        <f>IF($A304="","",'Система'!$B$4)</f>
        <v/>
      </c>
      <c r="C304" s="14"/>
      <c r="D304" s="23" t="str">
        <f t="array" ref="D304">IF(E304="","",XLOOKUP(E304,selector_02,selector_02_ids,""))</f>
        <v/>
      </c>
      <c r="E304" s="25"/>
      <c r="F304" s="23" t="str">
        <f t="array" ref="F304">IF(G304="","",XLOOKUP(G304,selector_12,selector_12_ids,""))</f>
        <v/>
      </c>
      <c r="G304" s="25"/>
      <c r="H304" s="14"/>
      <c r="I304" s="14"/>
      <c r="J304" s="14"/>
      <c r="K304" s="23" t="str">
        <f t="array" ref="K304">IF(L304="","",XLOOKUP(L304,selector_15,selector_15_ids,""))</f>
        <v/>
      </c>
      <c r="L304" s="25"/>
      <c r="M304" s="14"/>
      <c r="N304" s="14"/>
      <c r="O304" s="14"/>
      <c r="P304" s="23" t="str">
        <f t="array" ref="P304">IF(Q304="","",XLOOKUP(Q304,selector_16,selector_16_ids,""))</f>
        <v/>
      </c>
      <c r="Q304" s="25"/>
      <c r="R304" s="23" t="str">
        <f t="array" ref="R304">IF(S304="","",XLOOKUP(S304,selector_16,selector_16_ids,""))</f>
        <v/>
      </c>
      <c r="S304" s="25"/>
      <c r="T304" s="23" t="str">
        <f t="array" ref="T304">IF(U304="","",XLOOKUP(U304,selector_07,selector_07_ids,""))</f>
        <v/>
      </c>
      <c r="U304" s="25"/>
      <c r="V304" s="14"/>
      <c r="W304" s="14"/>
      <c r="X304" s="23" t="str">
        <f t="array" ref="X304">IF(Y304="","",XLOOKUP(Y304,selector_04,selector_04_ids,""))</f>
        <v/>
      </c>
      <c r="Y304" s="25"/>
      <c r="Z304" s="14"/>
      <c r="AA304" s="27"/>
      <c r="AB304" s="14"/>
    </row>
    <row r="305">
      <c r="A305" s="14"/>
      <c r="B305" s="23" t="str">
        <f>IF($A305="","",'Система'!$B$4)</f>
        <v/>
      </c>
      <c r="C305" s="14"/>
      <c r="D305" s="23" t="str">
        <f t="array" ref="D305">IF(E305="","",XLOOKUP(E305,selector_02,selector_02_ids,""))</f>
        <v/>
      </c>
      <c r="E305" s="25"/>
      <c r="F305" s="23" t="str">
        <f t="array" ref="F305">IF(G305="","",XLOOKUP(G305,selector_12,selector_12_ids,""))</f>
        <v/>
      </c>
      <c r="G305" s="25"/>
      <c r="H305" s="14"/>
      <c r="I305" s="14"/>
      <c r="J305" s="14"/>
      <c r="K305" s="23" t="str">
        <f t="array" ref="K305">IF(L305="","",XLOOKUP(L305,selector_15,selector_15_ids,""))</f>
        <v/>
      </c>
      <c r="L305" s="25"/>
      <c r="M305" s="14"/>
      <c r="N305" s="14"/>
      <c r="O305" s="14"/>
      <c r="P305" s="23" t="str">
        <f t="array" ref="P305">IF(Q305="","",XLOOKUP(Q305,selector_16,selector_16_ids,""))</f>
        <v/>
      </c>
      <c r="Q305" s="25"/>
      <c r="R305" s="23" t="str">
        <f t="array" ref="R305">IF(S305="","",XLOOKUP(S305,selector_16,selector_16_ids,""))</f>
        <v/>
      </c>
      <c r="S305" s="25"/>
      <c r="T305" s="23" t="str">
        <f t="array" ref="T305">IF(U305="","",XLOOKUP(U305,selector_07,selector_07_ids,""))</f>
        <v/>
      </c>
      <c r="U305" s="25"/>
      <c r="V305" s="14"/>
      <c r="W305" s="14"/>
      <c r="X305" s="23" t="str">
        <f t="array" ref="X305">IF(Y305="","",XLOOKUP(Y305,selector_04,selector_04_ids,""))</f>
        <v/>
      </c>
      <c r="Y305" s="25"/>
      <c r="Z305" s="14"/>
      <c r="AA305" s="27"/>
      <c r="AB305" s="14"/>
    </row>
    <row r="306">
      <c r="A306" s="14"/>
      <c r="B306" s="23" t="str">
        <f>IF($A306="","",'Система'!$B$4)</f>
        <v/>
      </c>
      <c r="C306" s="14"/>
      <c r="D306" s="23" t="str">
        <f t="array" ref="D306">IF(E306="","",XLOOKUP(E306,selector_02,selector_02_ids,""))</f>
        <v/>
      </c>
      <c r="E306" s="25"/>
      <c r="F306" s="23" t="str">
        <f t="array" ref="F306">IF(G306="","",XLOOKUP(G306,selector_12,selector_12_ids,""))</f>
        <v/>
      </c>
      <c r="G306" s="25"/>
      <c r="H306" s="14"/>
      <c r="I306" s="14"/>
      <c r="J306" s="14"/>
      <c r="K306" s="23" t="str">
        <f t="array" ref="K306">IF(L306="","",XLOOKUP(L306,selector_15,selector_15_ids,""))</f>
        <v/>
      </c>
      <c r="L306" s="25"/>
      <c r="M306" s="14"/>
      <c r="N306" s="14"/>
      <c r="O306" s="14"/>
      <c r="P306" s="23" t="str">
        <f t="array" ref="P306">IF(Q306="","",XLOOKUP(Q306,selector_16,selector_16_ids,""))</f>
        <v/>
      </c>
      <c r="Q306" s="25"/>
      <c r="R306" s="23" t="str">
        <f t="array" ref="R306">IF(S306="","",XLOOKUP(S306,selector_16,selector_16_ids,""))</f>
        <v/>
      </c>
      <c r="S306" s="25"/>
      <c r="T306" s="23" t="str">
        <f t="array" ref="T306">IF(U306="","",XLOOKUP(U306,selector_07,selector_07_ids,""))</f>
        <v/>
      </c>
      <c r="U306" s="25"/>
      <c r="V306" s="14"/>
      <c r="W306" s="14"/>
      <c r="X306" s="23" t="str">
        <f t="array" ref="X306">IF(Y306="","",XLOOKUP(Y306,selector_04,selector_04_ids,""))</f>
        <v/>
      </c>
      <c r="Y306" s="25"/>
      <c r="Z306" s="14"/>
      <c r="AA306" s="27"/>
      <c r="AB306" s="14"/>
    </row>
    <row r="307">
      <c r="A307" s="14"/>
      <c r="B307" s="23" t="str">
        <f>IF($A307="","",'Система'!$B$4)</f>
        <v/>
      </c>
      <c r="C307" s="14"/>
      <c r="D307" s="23" t="str">
        <f t="array" ref="D307">IF(E307="","",XLOOKUP(E307,selector_02,selector_02_ids,""))</f>
        <v/>
      </c>
      <c r="E307" s="25"/>
      <c r="F307" s="23" t="str">
        <f t="array" ref="F307">IF(G307="","",XLOOKUP(G307,selector_12,selector_12_ids,""))</f>
        <v/>
      </c>
      <c r="G307" s="25"/>
      <c r="H307" s="14"/>
      <c r="I307" s="14"/>
      <c r="J307" s="14"/>
      <c r="K307" s="23" t="str">
        <f t="array" ref="K307">IF(L307="","",XLOOKUP(L307,selector_15,selector_15_ids,""))</f>
        <v/>
      </c>
      <c r="L307" s="25"/>
      <c r="M307" s="14"/>
      <c r="N307" s="14"/>
      <c r="O307" s="14"/>
      <c r="P307" s="23" t="str">
        <f t="array" ref="P307">IF(Q307="","",XLOOKUP(Q307,selector_16,selector_16_ids,""))</f>
        <v/>
      </c>
      <c r="Q307" s="25"/>
      <c r="R307" s="23" t="str">
        <f t="array" ref="R307">IF(S307="","",XLOOKUP(S307,selector_16,selector_16_ids,""))</f>
        <v/>
      </c>
      <c r="S307" s="25"/>
      <c r="T307" s="23" t="str">
        <f t="array" ref="T307">IF(U307="","",XLOOKUP(U307,selector_07,selector_07_ids,""))</f>
        <v/>
      </c>
      <c r="U307" s="25"/>
      <c r="V307" s="14"/>
      <c r="W307" s="14"/>
      <c r="X307" s="23" t="str">
        <f t="array" ref="X307">IF(Y307="","",XLOOKUP(Y307,selector_04,selector_04_ids,""))</f>
        <v/>
      </c>
      <c r="Y307" s="25"/>
      <c r="Z307" s="14"/>
      <c r="AA307" s="27"/>
      <c r="AB307" s="14"/>
    </row>
    <row r="308">
      <c r="A308" s="14"/>
      <c r="B308" s="23" t="str">
        <f>IF($A308="","",'Система'!$B$4)</f>
        <v/>
      </c>
      <c r="C308" s="14"/>
      <c r="D308" s="23" t="str">
        <f t="array" ref="D308">IF(E308="","",XLOOKUP(E308,selector_02,selector_02_ids,""))</f>
        <v/>
      </c>
      <c r="E308" s="25"/>
      <c r="F308" s="23" t="str">
        <f t="array" ref="F308">IF(G308="","",XLOOKUP(G308,selector_12,selector_12_ids,""))</f>
        <v/>
      </c>
      <c r="G308" s="25"/>
      <c r="H308" s="14"/>
      <c r="I308" s="14"/>
      <c r="J308" s="14"/>
      <c r="K308" s="23" t="str">
        <f t="array" ref="K308">IF(L308="","",XLOOKUP(L308,selector_15,selector_15_ids,""))</f>
        <v/>
      </c>
      <c r="L308" s="25"/>
      <c r="M308" s="14"/>
      <c r="N308" s="14"/>
      <c r="O308" s="14"/>
      <c r="P308" s="23" t="str">
        <f t="array" ref="P308">IF(Q308="","",XLOOKUP(Q308,selector_16,selector_16_ids,""))</f>
        <v/>
      </c>
      <c r="Q308" s="25"/>
      <c r="R308" s="23" t="str">
        <f t="array" ref="R308">IF(S308="","",XLOOKUP(S308,selector_16,selector_16_ids,""))</f>
        <v/>
      </c>
      <c r="S308" s="25"/>
      <c r="T308" s="23" t="str">
        <f t="array" ref="T308">IF(U308="","",XLOOKUP(U308,selector_07,selector_07_ids,""))</f>
        <v/>
      </c>
      <c r="U308" s="25"/>
      <c r="V308" s="14"/>
      <c r="W308" s="14"/>
      <c r="X308" s="23" t="str">
        <f t="array" ref="X308">IF(Y308="","",XLOOKUP(Y308,selector_04,selector_04_ids,""))</f>
        <v/>
      </c>
      <c r="Y308" s="25"/>
      <c r="Z308" s="14"/>
      <c r="AA308" s="27"/>
      <c r="AB308" s="14"/>
    </row>
    <row r="309">
      <c r="A309" s="14"/>
      <c r="B309" s="23" t="str">
        <f>IF($A309="","",'Система'!$B$4)</f>
        <v/>
      </c>
      <c r="C309" s="14"/>
      <c r="D309" s="23" t="str">
        <f t="array" ref="D309">IF(E309="","",XLOOKUP(E309,selector_02,selector_02_ids,""))</f>
        <v/>
      </c>
      <c r="E309" s="25"/>
      <c r="F309" s="23" t="str">
        <f t="array" ref="F309">IF(G309="","",XLOOKUP(G309,selector_12,selector_12_ids,""))</f>
        <v/>
      </c>
      <c r="G309" s="25"/>
      <c r="H309" s="14"/>
      <c r="I309" s="14"/>
      <c r="J309" s="14"/>
      <c r="K309" s="23" t="str">
        <f t="array" ref="K309">IF(L309="","",XLOOKUP(L309,selector_15,selector_15_ids,""))</f>
        <v/>
      </c>
      <c r="L309" s="25"/>
      <c r="M309" s="14"/>
      <c r="N309" s="14"/>
      <c r="O309" s="14"/>
      <c r="P309" s="23" t="str">
        <f t="array" ref="P309">IF(Q309="","",XLOOKUP(Q309,selector_16,selector_16_ids,""))</f>
        <v/>
      </c>
      <c r="Q309" s="25"/>
      <c r="R309" s="23" t="str">
        <f t="array" ref="R309">IF(S309="","",XLOOKUP(S309,selector_16,selector_16_ids,""))</f>
        <v/>
      </c>
      <c r="S309" s="25"/>
      <c r="T309" s="23" t="str">
        <f t="array" ref="T309">IF(U309="","",XLOOKUP(U309,selector_07,selector_07_ids,""))</f>
        <v/>
      </c>
      <c r="U309" s="25"/>
      <c r="V309" s="14"/>
      <c r="W309" s="14"/>
      <c r="X309" s="23" t="str">
        <f t="array" ref="X309">IF(Y309="","",XLOOKUP(Y309,selector_04,selector_04_ids,""))</f>
        <v/>
      </c>
      <c r="Y309" s="25"/>
      <c r="Z309" s="14"/>
      <c r="AA309" s="27"/>
      <c r="AB309" s="14"/>
    </row>
    <row r="310">
      <c r="A310" s="14"/>
      <c r="B310" s="23" t="str">
        <f>IF($A310="","",'Система'!$B$4)</f>
        <v/>
      </c>
      <c r="C310" s="14"/>
      <c r="D310" s="23" t="str">
        <f t="array" ref="D310">IF(E310="","",XLOOKUP(E310,selector_02,selector_02_ids,""))</f>
        <v/>
      </c>
      <c r="E310" s="25"/>
      <c r="F310" s="23" t="str">
        <f t="array" ref="F310">IF(G310="","",XLOOKUP(G310,selector_12,selector_12_ids,""))</f>
        <v/>
      </c>
      <c r="G310" s="25"/>
      <c r="H310" s="14"/>
      <c r="I310" s="14"/>
      <c r="J310" s="14"/>
      <c r="K310" s="23" t="str">
        <f t="array" ref="K310">IF(L310="","",XLOOKUP(L310,selector_15,selector_15_ids,""))</f>
        <v/>
      </c>
      <c r="L310" s="25"/>
      <c r="M310" s="14"/>
      <c r="N310" s="14"/>
      <c r="O310" s="14"/>
      <c r="P310" s="23" t="str">
        <f t="array" ref="P310">IF(Q310="","",XLOOKUP(Q310,selector_16,selector_16_ids,""))</f>
        <v/>
      </c>
      <c r="Q310" s="25"/>
      <c r="R310" s="23" t="str">
        <f t="array" ref="R310">IF(S310="","",XLOOKUP(S310,selector_16,selector_16_ids,""))</f>
        <v/>
      </c>
      <c r="S310" s="25"/>
      <c r="T310" s="23" t="str">
        <f t="array" ref="T310">IF(U310="","",XLOOKUP(U310,selector_07,selector_07_ids,""))</f>
        <v/>
      </c>
      <c r="U310" s="25"/>
      <c r="V310" s="14"/>
      <c r="W310" s="14"/>
      <c r="X310" s="23" t="str">
        <f t="array" ref="X310">IF(Y310="","",XLOOKUP(Y310,selector_04,selector_04_ids,""))</f>
        <v/>
      </c>
      <c r="Y310" s="25"/>
      <c r="Z310" s="14"/>
      <c r="AA310" s="27"/>
      <c r="AB310" s="14"/>
    </row>
    <row r="311">
      <c r="A311" s="14"/>
      <c r="B311" s="23" t="str">
        <f>IF($A311="","",'Система'!$B$4)</f>
        <v/>
      </c>
      <c r="C311" s="14"/>
      <c r="D311" s="23" t="str">
        <f t="array" ref="D311">IF(E311="","",XLOOKUP(E311,selector_02,selector_02_ids,""))</f>
        <v/>
      </c>
      <c r="E311" s="25"/>
      <c r="F311" s="23" t="str">
        <f t="array" ref="F311">IF(G311="","",XLOOKUP(G311,selector_12,selector_12_ids,""))</f>
        <v/>
      </c>
      <c r="G311" s="25"/>
      <c r="H311" s="14"/>
      <c r="I311" s="14"/>
      <c r="J311" s="14"/>
      <c r="K311" s="23" t="str">
        <f t="array" ref="K311">IF(L311="","",XLOOKUP(L311,selector_15,selector_15_ids,""))</f>
        <v/>
      </c>
      <c r="L311" s="25"/>
      <c r="M311" s="14"/>
      <c r="N311" s="14"/>
      <c r="O311" s="14"/>
      <c r="P311" s="23" t="str">
        <f t="array" ref="P311">IF(Q311="","",XLOOKUP(Q311,selector_16,selector_16_ids,""))</f>
        <v/>
      </c>
      <c r="Q311" s="25"/>
      <c r="R311" s="23" t="str">
        <f t="array" ref="R311">IF(S311="","",XLOOKUP(S311,selector_16,selector_16_ids,""))</f>
        <v/>
      </c>
      <c r="S311" s="25"/>
      <c r="T311" s="23" t="str">
        <f t="array" ref="T311">IF(U311="","",XLOOKUP(U311,selector_07,selector_07_ids,""))</f>
        <v/>
      </c>
      <c r="U311" s="25"/>
      <c r="V311" s="14"/>
      <c r="W311" s="14"/>
      <c r="X311" s="23" t="str">
        <f t="array" ref="X311">IF(Y311="","",XLOOKUP(Y311,selector_04,selector_04_ids,""))</f>
        <v/>
      </c>
      <c r="Y311" s="25"/>
      <c r="Z311" s="14"/>
      <c r="AA311" s="27"/>
      <c r="AB311" s="14"/>
    </row>
    <row r="312">
      <c r="A312" s="14"/>
      <c r="B312" s="23" t="str">
        <f>IF($A312="","",'Система'!$B$4)</f>
        <v/>
      </c>
      <c r="C312" s="14"/>
      <c r="D312" s="23" t="str">
        <f t="array" ref="D312">IF(E312="","",XLOOKUP(E312,selector_02,selector_02_ids,""))</f>
        <v/>
      </c>
      <c r="E312" s="25"/>
      <c r="F312" s="23" t="str">
        <f t="array" ref="F312">IF(G312="","",XLOOKUP(G312,selector_12,selector_12_ids,""))</f>
        <v/>
      </c>
      <c r="G312" s="25"/>
      <c r="H312" s="14"/>
      <c r="I312" s="14"/>
      <c r="J312" s="14"/>
      <c r="K312" s="23" t="str">
        <f t="array" ref="K312">IF(L312="","",XLOOKUP(L312,selector_15,selector_15_ids,""))</f>
        <v/>
      </c>
      <c r="L312" s="25"/>
      <c r="M312" s="14"/>
      <c r="N312" s="14"/>
      <c r="O312" s="14"/>
      <c r="P312" s="23" t="str">
        <f t="array" ref="P312">IF(Q312="","",XLOOKUP(Q312,selector_16,selector_16_ids,""))</f>
        <v/>
      </c>
      <c r="Q312" s="25"/>
      <c r="R312" s="23" t="str">
        <f t="array" ref="R312">IF(S312="","",XLOOKUP(S312,selector_16,selector_16_ids,""))</f>
        <v/>
      </c>
      <c r="S312" s="25"/>
      <c r="T312" s="23" t="str">
        <f t="array" ref="T312">IF(U312="","",XLOOKUP(U312,selector_07,selector_07_ids,""))</f>
        <v/>
      </c>
      <c r="U312" s="25"/>
      <c r="V312" s="14"/>
      <c r="W312" s="14"/>
      <c r="X312" s="23" t="str">
        <f t="array" ref="X312">IF(Y312="","",XLOOKUP(Y312,selector_04,selector_04_ids,""))</f>
        <v/>
      </c>
      <c r="Y312" s="25"/>
      <c r="Z312" s="14"/>
      <c r="AA312" s="27"/>
      <c r="AB312" s="14"/>
    </row>
    <row r="313">
      <c r="A313" s="14"/>
      <c r="B313" s="23" t="str">
        <f>IF($A313="","",'Система'!$B$4)</f>
        <v/>
      </c>
      <c r="C313" s="14"/>
      <c r="D313" s="23" t="str">
        <f t="array" ref="D313">IF(E313="","",XLOOKUP(E313,selector_02,selector_02_ids,""))</f>
        <v/>
      </c>
      <c r="E313" s="25"/>
      <c r="F313" s="23" t="str">
        <f t="array" ref="F313">IF(G313="","",XLOOKUP(G313,selector_12,selector_12_ids,""))</f>
        <v/>
      </c>
      <c r="G313" s="25"/>
      <c r="H313" s="14"/>
      <c r="I313" s="14"/>
      <c r="J313" s="14"/>
      <c r="K313" s="23" t="str">
        <f t="array" ref="K313">IF(L313="","",XLOOKUP(L313,selector_15,selector_15_ids,""))</f>
        <v/>
      </c>
      <c r="L313" s="25"/>
      <c r="M313" s="14"/>
      <c r="N313" s="14"/>
      <c r="O313" s="14"/>
      <c r="P313" s="23" t="str">
        <f t="array" ref="P313">IF(Q313="","",XLOOKUP(Q313,selector_16,selector_16_ids,""))</f>
        <v/>
      </c>
      <c r="Q313" s="25"/>
      <c r="R313" s="23" t="str">
        <f t="array" ref="R313">IF(S313="","",XLOOKUP(S313,selector_16,selector_16_ids,""))</f>
        <v/>
      </c>
      <c r="S313" s="25"/>
      <c r="T313" s="23" t="str">
        <f t="array" ref="T313">IF(U313="","",XLOOKUP(U313,selector_07,selector_07_ids,""))</f>
        <v/>
      </c>
      <c r="U313" s="25"/>
      <c r="V313" s="14"/>
      <c r="W313" s="14"/>
      <c r="X313" s="23" t="str">
        <f t="array" ref="X313">IF(Y313="","",XLOOKUP(Y313,selector_04,selector_04_ids,""))</f>
        <v/>
      </c>
      <c r="Y313" s="25"/>
      <c r="Z313" s="14"/>
      <c r="AA313" s="27"/>
      <c r="AB313" s="14"/>
    </row>
    <row r="314">
      <c r="A314" s="14"/>
      <c r="B314" s="23" t="str">
        <f>IF($A314="","",'Система'!$B$4)</f>
        <v/>
      </c>
      <c r="C314" s="14"/>
      <c r="D314" s="23" t="str">
        <f t="array" ref="D314">IF(E314="","",XLOOKUP(E314,selector_02,selector_02_ids,""))</f>
        <v/>
      </c>
      <c r="E314" s="25"/>
      <c r="F314" s="23" t="str">
        <f t="array" ref="F314">IF(G314="","",XLOOKUP(G314,selector_12,selector_12_ids,""))</f>
        <v/>
      </c>
      <c r="G314" s="25"/>
      <c r="H314" s="14"/>
      <c r="I314" s="14"/>
      <c r="J314" s="14"/>
      <c r="K314" s="23" t="str">
        <f t="array" ref="K314">IF(L314="","",XLOOKUP(L314,selector_15,selector_15_ids,""))</f>
        <v/>
      </c>
      <c r="L314" s="25"/>
      <c r="M314" s="14"/>
      <c r="N314" s="14"/>
      <c r="O314" s="14"/>
      <c r="P314" s="23" t="str">
        <f t="array" ref="P314">IF(Q314="","",XLOOKUP(Q314,selector_16,selector_16_ids,""))</f>
        <v/>
      </c>
      <c r="Q314" s="25"/>
      <c r="R314" s="23" t="str">
        <f t="array" ref="R314">IF(S314="","",XLOOKUP(S314,selector_16,selector_16_ids,""))</f>
        <v/>
      </c>
      <c r="S314" s="25"/>
      <c r="T314" s="23" t="str">
        <f t="array" ref="T314">IF(U314="","",XLOOKUP(U314,selector_07,selector_07_ids,""))</f>
        <v/>
      </c>
      <c r="U314" s="25"/>
      <c r="V314" s="14"/>
      <c r="W314" s="14"/>
      <c r="X314" s="23" t="str">
        <f t="array" ref="X314">IF(Y314="","",XLOOKUP(Y314,selector_04,selector_04_ids,""))</f>
        <v/>
      </c>
      <c r="Y314" s="25"/>
      <c r="Z314" s="14"/>
      <c r="AA314" s="27"/>
      <c r="AB314" s="14"/>
    </row>
    <row r="315">
      <c r="A315" s="14"/>
      <c r="B315" s="23" t="str">
        <f>IF($A315="","",'Система'!$B$4)</f>
        <v/>
      </c>
      <c r="C315" s="14"/>
      <c r="D315" s="23" t="str">
        <f t="array" ref="D315">IF(E315="","",XLOOKUP(E315,selector_02,selector_02_ids,""))</f>
        <v/>
      </c>
      <c r="E315" s="25"/>
      <c r="F315" s="23" t="str">
        <f t="array" ref="F315">IF(G315="","",XLOOKUP(G315,selector_12,selector_12_ids,""))</f>
        <v/>
      </c>
      <c r="G315" s="25"/>
      <c r="H315" s="14"/>
      <c r="I315" s="14"/>
      <c r="J315" s="14"/>
      <c r="K315" s="23" t="str">
        <f t="array" ref="K315">IF(L315="","",XLOOKUP(L315,selector_15,selector_15_ids,""))</f>
        <v/>
      </c>
      <c r="L315" s="25"/>
      <c r="M315" s="14"/>
      <c r="N315" s="14"/>
      <c r="O315" s="14"/>
      <c r="P315" s="23" t="str">
        <f t="array" ref="P315">IF(Q315="","",XLOOKUP(Q315,selector_16,selector_16_ids,""))</f>
        <v/>
      </c>
      <c r="Q315" s="25"/>
      <c r="R315" s="23" t="str">
        <f t="array" ref="R315">IF(S315="","",XLOOKUP(S315,selector_16,selector_16_ids,""))</f>
        <v/>
      </c>
      <c r="S315" s="25"/>
      <c r="T315" s="23" t="str">
        <f t="array" ref="T315">IF(U315="","",XLOOKUP(U315,selector_07,selector_07_ids,""))</f>
        <v/>
      </c>
      <c r="U315" s="25"/>
      <c r="V315" s="14"/>
      <c r="W315" s="14"/>
      <c r="X315" s="23" t="str">
        <f t="array" ref="X315">IF(Y315="","",XLOOKUP(Y315,selector_04,selector_04_ids,""))</f>
        <v/>
      </c>
      <c r="Y315" s="25"/>
      <c r="Z315" s="14"/>
      <c r="AA315" s="27"/>
      <c r="AB315" s="14"/>
    </row>
    <row r="316">
      <c r="A316" s="14"/>
      <c r="B316" s="23" t="str">
        <f>IF($A316="","",'Система'!$B$4)</f>
        <v/>
      </c>
      <c r="C316" s="14"/>
      <c r="D316" s="23" t="str">
        <f t="array" ref="D316">IF(E316="","",XLOOKUP(E316,selector_02,selector_02_ids,""))</f>
        <v/>
      </c>
      <c r="E316" s="25"/>
      <c r="F316" s="23" t="str">
        <f t="array" ref="F316">IF(G316="","",XLOOKUP(G316,selector_12,selector_12_ids,""))</f>
        <v/>
      </c>
      <c r="G316" s="25"/>
      <c r="H316" s="14"/>
      <c r="I316" s="14"/>
      <c r="J316" s="14"/>
      <c r="K316" s="23" t="str">
        <f t="array" ref="K316">IF(L316="","",XLOOKUP(L316,selector_15,selector_15_ids,""))</f>
        <v/>
      </c>
      <c r="L316" s="25"/>
      <c r="M316" s="14"/>
      <c r="N316" s="14"/>
      <c r="O316" s="14"/>
      <c r="P316" s="23" t="str">
        <f t="array" ref="P316">IF(Q316="","",XLOOKUP(Q316,selector_16,selector_16_ids,""))</f>
        <v/>
      </c>
      <c r="Q316" s="25"/>
      <c r="R316" s="23" t="str">
        <f t="array" ref="R316">IF(S316="","",XLOOKUP(S316,selector_16,selector_16_ids,""))</f>
        <v/>
      </c>
      <c r="S316" s="25"/>
      <c r="T316" s="23" t="str">
        <f t="array" ref="T316">IF(U316="","",XLOOKUP(U316,selector_07,selector_07_ids,""))</f>
        <v/>
      </c>
      <c r="U316" s="25"/>
      <c r="V316" s="14"/>
      <c r="W316" s="14"/>
      <c r="X316" s="23" t="str">
        <f t="array" ref="X316">IF(Y316="","",XLOOKUP(Y316,selector_04,selector_04_ids,""))</f>
        <v/>
      </c>
      <c r="Y316" s="25"/>
      <c r="Z316" s="14"/>
      <c r="AA316" s="27"/>
      <c r="AB316" s="14"/>
    </row>
    <row r="317">
      <c r="A317" s="14"/>
      <c r="B317" s="23" t="str">
        <f>IF($A317="","",'Система'!$B$4)</f>
        <v/>
      </c>
      <c r="C317" s="14"/>
      <c r="D317" s="23" t="str">
        <f t="array" ref="D317">IF(E317="","",XLOOKUP(E317,selector_02,selector_02_ids,""))</f>
        <v/>
      </c>
      <c r="E317" s="25"/>
      <c r="F317" s="23" t="str">
        <f t="array" ref="F317">IF(G317="","",XLOOKUP(G317,selector_12,selector_12_ids,""))</f>
        <v/>
      </c>
      <c r="G317" s="25"/>
      <c r="H317" s="14"/>
      <c r="I317" s="14"/>
      <c r="J317" s="14"/>
      <c r="K317" s="23" t="str">
        <f t="array" ref="K317">IF(L317="","",XLOOKUP(L317,selector_15,selector_15_ids,""))</f>
        <v/>
      </c>
      <c r="L317" s="25"/>
      <c r="M317" s="14"/>
      <c r="N317" s="14"/>
      <c r="O317" s="14"/>
      <c r="P317" s="23" t="str">
        <f t="array" ref="P317">IF(Q317="","",XLOOKUP(Q317,selector_16,selector_16_ids,""))</f>
        <v/>
      </c>
      <c r="Q317" s="25"/>
      <c r="R317" s="23" t="str">
        <f t="array" ref="R317">IF(S317="","",XLOOKUP(S317,selector_16,selector_16_ids,""))</f>
        <v/>
      </c>
      <c r="S317" s="25"/>
      <c r="T317" s="23" t="str">
        <f t="array" ref="T317">IF(U317="","",XLOOKUP(U317,selector_07,selector_07_ids,""))</f>
        <v/>
      </c>
      <c r="U317" s="25"/>
      <c r="V317" s="14"/>
      <c r="W317" s="14"/>
      <c r="X317" s="23" t="str">
        <f t="array" ref="X317">IF(Y317="","",XLOOKUP(Y317,selector_04,selector_04_ids,""))</f>
        <v/>
      </c>
      <c r="Y317" s="25"/>
      <c r="Z317" s="14"/>
      <c r="AA317" s="27"/>
      <c r="AB317" s="14"/>
    </row>
    <row r="318">
      <c r="A318" s="14"/>
      <c r="B318" s="23" t="str">
        <f>IF($A318="","",'Система'!$B$4)</f>
        <v/>
      </c>
      <c r="C318" s="14"/>
      <c r="D318" s="23" t="str">
        <f t="array" ref="D318">IF(E318="","",XLOOKUP(E318,selector_02,selector_02_ids,""))</f>
        <v/>
      </c>
      <c r="E318" s="25"/>
      <c r="F318" s="23" t="str">
        <f t="array" ref="F318">IF(G318="","",XLOOKUP(G318,selector_12,selector_12_ids,""))</f>
        <v/>
      </c>
      <c r="G318" s="25"/>
      <c r="H318" s="14"/>
      <c r="I318" s="14"/>
      <c r="J318" s="14"/>
      <c r="K318" s="23" t="str">
        <f t="array" ref="K318">IF(L318="","",XLOOKUP(L318,selector_15,selector_15_ids,""))</f>
        <v/>
      </c>
      <c r="L318" s="25"/>
      <c r="M318" s="14"/>
      <c r="N318" s="14"/>
      <c r="O318" s="14"/>
      <c r="P318" s="23" t="str">
        <f t="array" ref="P318">IF(Q318="","",XLOOKUP(Q318,selector_16,selector_16_ids,""))</f>
        <v/>
      </c>
      <c r="Q318" s="25"/>
      <c r="R318" s="23" t="str">
        <f t="array" ref="R318">IF(S318="","",XLOOKUP(S318,selector_16,selector_16_ids,""))</f>
        <v/>
      </c>
      <c r="S318" s="25"/>
      <c r="T318" s="23" t="str">
        <f t="array" ref="T318">IF(U318="","",XLOOKUP(U318,selector_07,selector_07_ids,""))</f>
        <v/>
      </c>
      <c r="U318" s="25"/>
      <c r="V318" s="14"/>
      <c r="W318" s="14"/>
      <c r="X318" s="23" t="str">
        <f t="array" ref="X318">IF(Y318="","",XLOOKUP(Y318,selector_04,selector_04_ids,""))</f>
        <v/>
      </c>
      <c r="Y318" s="25"/>
      <c r="Z318" s="14"/>
      <c r="AA318" s="27"/>
      <c r="AB318" s="14"/>
    </row>
    <row r="319">
      <c r="A319" s="14"/>
      <c r="B319" s="23" t="str">
        <f>IF($A319="","",'Система'!$B$4)</f>
        <v/>
      </c>
      <c r="C319" s="14"/>
      <c r="D319" s="23" t="str">
        <f t="array" ref="D319">IF(E319="","",XLOOKUP(E319,selector_02,selector_02_ids,""))</f>
        <v/>
      </c>
      <c r="E319" s="25"/>
      <c r="F319" s="23" t="str">
        <f t="array" ref="F319">IF(G319="","",XLOOKUP(G319,selector_12,selector_12_ids,""))</f>
        <v/>
      </c>
      <c r="G319" s="25"/>
      <c r="H319" s="14"/>
      <c r="I319" s="14"/>
      <c r="J319" s="14"/>
      <c r="K319" s="23" t="str">
        <f t="array" ref="K319">IF(L319="","",XLOOKUP(L319,selector_15,selector_15_ids,""))</f>
        <v/>
      </c>
      <c r="L319" s="25"/>
      <c r="M319" s="14"/>
      <c r="N319" s="14"/>
      <c r="O319" s="14"/>
      <c r="P319" s="23" t="str">
        <f t="array" ref="P319">IF(Q319="","",XLOOKUP(Q319,selector_16,selector_16_ids,""))</f>
        <v/>
      </c>
      <c r="Q319" s="25"/>
      <c r="R319" s="23" t="str">
        <f t="array" ref="R319">IF(S319="","",XLOOKUP(S319,selector_16,selector_16_ids,""))</f>
        <v/>
      </c>
      <c r="S319" s="25"/>
      <c r="T319" s="23" t="str">
        <f t="array" ref="T319">IF(U319="","",XLOOKUP(U319,selector_07,selector_07_ids,""))</f>
        <v/>
      </c>
      <c r="U319" s="25"/>
      <c r="V319" s="14"/>
      <c r="W319" s="14"/>
      <c r="X319" s="23" t="str">
        <f t="array" ref="X319">IF(Y319="","",XLOOKUP(Y319,selector_04,selector_04_ids,""))</f>
        <v/>
      </c>
      <c r="Y319" s="25"/>
      <c r="Z319" s="14"/>
      <c r="AA319" s="27"/>
      <c r="AB319" s="14"/>
    </row>
    <row r="320">
      <c r="A320" s="14"/>
      <c r="B320" s="23" t="str">
        <f>IF($A320="","",'Система'!$B$4)</f>
        <v/>
      </c>
      <c r="C320" s="14"/>
      <c r="D320" s="23" t="str">
        <f t="array" ref="D320">IF(E320="","",XLOOKUP(E320,selector_02,selector_02_ids,""))</f>
        <v/>
      </c>
      <c r="E320" s="25"/>
      <c r="F320" s="23" t="str">
        <f t="array" ref="F320">IF(G320="","",XLOOKUP(G320,selector_12,selector_12_ids,""))</f>
        <v/>
      </c>
      <c r="G320" s="25"/>
      <c r="H320" s="14"/>
      <c r="I320" s="14"/>
      <c r="J320" s="14"/>
      <c r="K320" s="23" t="str">
        <f t="array" ref="K320">IF(L320="","",XLOOKUP(L320,selector_15,selector_15_ids,""))</f>
        <v/>
      </c>
      <c r="L320" s="25"/>
      <c r="M320" s="14"/>
      <c r="N320" s="14"/>
      <c r="O320" s="14"/>
      <c r="P320" s="23" t="str">
        <f t="array" ref="P320">IF(Q320="","",XLOOKUP(Q320,selector_16,selector_16_ids,""))</f>
        <v/>
      </c>
      <c r="Q320" s="25"/>
      <c r="R320" s="23" t="str">
        <f t="array" ref="R320">IF(S320="","",XLOOKUP(S320,selector_16,selector_16_ids,""))</f>
        <v/>
      </c>
      <c r="S320" s="25"/>
      <c r="T320" s="23" t="str">
        <f t="array" ref="T320">IF(U320="","",XLOOKUP(U320,selector_07,selector_07_ids,""))</f>
        <v/>
      </c>
      <c r="U320" s="25"/>
      <c r="V320" s="14"/>
      <c r="W320" s="14"/>
      <c r="X320" s="23" t="str">
        <f t="array" ref="X320">IF(Y320="","",XLOOKUP(Y320,selector_04,selector_04_ids,""))</f>
        <v/>
      </c>
      <c r="Y320" s="25"/>
      <c r="Z320" s="14"/>
      <c r="AA320" s="27"/>
      <c r="AB320" s="14"/>
    </row>
    <row r="321">
      <c r="A321" s="14"/>
      <c r="B321" s="23" t="str">
        <f>IF($A321="","",'Система'!$B$4)</f>
        <v/>
      </c>
      <c r="C321" s="14"/>
      <c r="D321" s="23" t="str">
        <f t="array" ref="D321">IF(E321="","",XLOOKUP(E321,selector_02,selector_02_ids,""))</f>
        <v/>
      </c>
      <c r="E321" s="25"/>
      <c r="F321" s="23" t="str">
        <f t="array" ref="F321">IF(G321="","",XLOOKUP(G321,selector_12,selector_12_ids,""))</f>
        <v/>
      </c>
      <c r="G321" s="25"/>
      <c r="H321" s="14"/>
      <c r="I321" s="14"/>
      <c r="J321" s="14"/>
      <c r="K321" s="23" t="str">
        <f t="array" ref="K321">IF(L321="","",XLOOKUP(L321,selector_15,selector_15_ids,""))</f>
        <v/>
      </c>
      <c r="L321" s="25"/>
      <c r="M321" s="14"/>
      <c r="N321" s="14"/>
      <c r="O321" s="14"/>
      <c r="P321" s="23" t="str">
        <f t="array" ref="P321">IF(Q321="","",XLOOKUP(Q321,selector_16,selector_16_ids,""))</f>
        <v/>
      </c>
      <c r="Q321" s="25"/>
      <c r="R321" s="23" t="str">
        <f t="array" ref="R321">IF(S321="","",XLOOKUP(S321,selector_16,selector_16_ids,""))</f>
        <v/>
      </c>
      <c r="S321" s="25"/>
      <c r="T321" s="23" t="str">
        <f t="array" ref="T321">IF(U321="","",XLOOKUP(U321,selector_07,selector_07_ids,""))</f>
        <v/>
      </c>
      <c r="U321" s="25"/>
      <c r="V321" s="14"/>
      <c r="W321" s="14"/>
      <c r="X321" s="23" t="str">
        <f t="array" ref="X321">IF(Y321="","",XLOOKUP(Y321,selector_04,selector_04_ids,""))</f>
        <v/>
      </c>
      <c r="Y321" s="25"/>
      <c r="Z321" s="14"/>
      <c r="AA321" s="27"/>
      <c r="AB321" s="14"/>
    </row>
    <row r="322">
      <c r="A322" s="14"/>
      <c r="B322" s="23" t="str">
        <f>IF($A322="","",'Система'!$B$4)</f>
        <v/>
      </c>
      <c r="C322" s="14"/>
      <c r="D322" s="23" t="str">
        <f t="array" ref="D322">IF(E322="","",XLOOKUP(E322,selector_02,selector_02_ids,""))</f>
        <v/>
      </c>
      <c r="E322" s="25"/>
      <c r="F322" s="23" t="str">
        <f t="array" ref="F322">IF(G322="","",XLOOKUP(G322,selector_12,selector_12_ids,""))</f>
        <v/>
      </c>
      <c r="G322" s="25"/>
      <c r="H322" s="14"/>
      <c r="I322" s="14"/>
      <c r="J322" s="14"/>
      <c r="K322" s="23" t="str">
        <f t="array" ref="K322">IF(L322="","",XLOOKUP(L322,selector_15,selector_15_ids,""))</f>
        <v/>
      </c>
      <c r="L322" s="25"/>
      <c r="M322" s="14"/>
      <c r="N322" s="14"/>
      <c r="O322" s="14"/>
      <c r="P322" s="23" t="str">
        <f t="array" ref="P322">IF(Q322="","",XLOOKUP(Q322,selector_16,selector_16_ids,""))</f>
        <v/>
      </c>
      <c r="Q322" s="25"/>
      <c r="R322" s="23" t="str">
        <f t="array" ref="R322">IF(S322="","",XLOOKUP(S322,selector_16,selector_16_ids,""))</f>
        <v/>
      </c>
      <c r="S322" s="25"/>
      <c r="T322" s="23" t="str">
        <f t="array" ref="T322">IF(U322="","",XLOOKUP(U322,selector_07,selector_07_ids,""))</f>
        <v/>
      </c>
      <c r="U322" s="25"/>
      <c r="V322" s="14"/>
      <c r="W322" s="14"/>
      <c r="X322" s="23" t="str">
        <f t="array" ref="X322">IF(Y322="","",XLOOKUP(Y322,selector_04,selector_04_ids,""))</f>
        <v/>
      </c>
      <c r="Y322" s="25"/>
      <c r="Z322" s="14"/>
      <c r="AA322" s="27"/>
      <c r="AB322" s="14"/>
    </row>
    <row r="323">
      <c r="A323" s="14"/>
      <c r="B323" s="23" t="str">
        <f>IF($A323="","",'Система'!$B$4)</f>
        <v/>
      </c>
      <c r="C323" s="14"/>
      <c r="D323" s="23" t="str">
        <f t="array" ref="D323">IF(E323="","",XLOOKUP(E323,selector_02,selector_02_ids,""))</f>
        <v/>
      </c>
      <c r="E323" s="25"/>
      <c r="F323" s="23" t="str">
        <f t="array" ref="F323">IF(G323="","",XLOOKUP(G323,selector_12,selector_12_ids,""))</f>
        <v/>
      </c>
      <c r="G323" s="25"/>
      <c r="H323" s="14"/>
      <c r="I323" s="14"/>
      <c r="J323" s="14"/>
      <c r="K323" s="23" t="str">
        <f t="array" ref="K323">IF(L323="","",XLOOKUP(L323,selector_15,selector_15_ids,""))</f>
        <v/>
      </c>
      <c r="L323" s="25"/>
      <c r="M323" s="14"/>
      <c r="N323" s="14"/>
      <c r="O323" s="14"/>
      <c r="P323" s="23" t="str">
        <f t="array" ref="P323">IF(Q323="","",XLOOKUP(Q323,selector_16,selector_16_ids,""))</f>
        <v/>
      </c>
      <c r="Q323" s="25"/>
      <c r="R323" s="23" t="str">
        <f t="array" ref="R323">IF(S323="","",XLOOKUP(S323,selector_16,selector_16_ids,""))</f>
        <v/>
      </c>
      <c r="S323" s="25"/>
      <c r="T323" s="23" t="str">
        <f t="array" ref="T323">IF(U323="","",XLOOKUP(U323,selector_07,selector_07_ids,""))</f>
        <v/>
      </c>
      <c r="U323" s="25"/>
      <c r="V323" s="14"/>
      <c r="W323" s="14"/>
      <c r="X323" s="23" t="str">
        <f t="array" ref="X323">IF(Y323="","",XLOOKUP(Y323,selector_04,selector_04_ids,""))</f>
        <v/>
      </c>
      <c r="Y323" s="25"/>
      <c r="Z323" s="14"/>
      <c r="AA323" s="27"/>
      <c r="AB323" s="14"/>
    </row>
    <row r="324">
      <c r="A324" s="14"/>
      <c r="B324" s="23" t="str">
        <f>IF($A324="","",'Система'!$B$4)</f>
        <v/>
      </c>
      <c r="C324" s="14"/>
      <c r="D324" s="23" t="str">
        <f t="array" ref="D324">IF(E324="","",XLOOKUP(E324,selector_02,selector_02_ids,""))</f>
        <v/>
      </c>
      <c r="E324" s="25"/>
      <c r="F324" s="23" t="str">
        <f t="array" ref="F324">IF(G324="","",XLOOKUP(G324,selector_12,selector_12_ids,""))</f>
        <v/>
      </c>
      <c r="G324" s="25"/>
      <c r="H324" s="14"/>
      <c r="I324" s="14"/>
      <c r="J324" s="14"/>
      <c r="K324" s="23" t="str">
        <f t="array" ref="K324">IF(L324="","",XLOOKUP(L324,selector_15,selector_15_ids,""))</f>
        <v/>
      </c>
      <c r="L324" s="25"/>
      <c r="M324" s="14"/>
      <c r="N324" s="14"/>
      <c r="O324" s="14"/>
      <c r="P324" s="23" t="str">
        <f t="array" ref="P324">IF(Q324="","",XLOOKUP(Q324,selector_16,selector_16_ids,""))</f>
        <v/>
      </c>
      <c r="Q324" s="25"/>
      <c r="R324" s="23" t="str">
        <f t="array" ref="R324">IF(S324="","",XLOOKUP(S324,selector_16,selector_16_ids,""))</f>
        <v/>
      </c>
      <c r="S324" s="25"/>
      <c r="T324" s="23" t="str">
        <f t="array" ref="T324">IF(U324="","",XLOOKUP(U324,selector_07,selector_07_ids,""))</f>
        <v/>
      </c>
      <c r="U324" s="25"/>
      <c r="V324" s="14"/>
      <c r="W324" s="14"/>
      <c r="X324" s="23" t="str">
        <f t="array" ref="X324">IF(Y324="","",XLOOKUP(Y324,selector_04,selector_04_ids,""))</f>
        <v/>
      </c>
      <c r="Y324" s="25"/>
      <c r="Z324" s="14"/>
      <c r="AA324" s="27"/>
      <c r="AB324" s="14"/>
    </row>
    <row r="325">
      <c r="A325" s="14"/>
      <c r="B325" s="23" t="str">
        <f>IF($A325="","",'Система'!$B$4)</f>
        <v/>
      </c>
      <c r="C325" s="14"/>
      <c r="D325" s="23" t="str">
        <f t="array" ref="D325">IF(E325="","",XLOOKUP(E325,selector_02,selector_02_ids,""))</f>
        <v/>
      </c>
      <c r="E325" s="25"/>
      <c r="F325" s="23" t="str">
        <f t="array" ref="F325">IF(G325="","",XLOOKUP(G325,selector_12,selector_12_ids,""))</f>
        <v/>
      </c>
      <c r="G325" s="25"/>
      <c r="H325" s="14"/>
      <c r="I325" s="14"/>
      <c r="J325" s="14"/>
      <c r="K325" s="23" t="str">
        <f t="array" ref="K325">IF(L325="","",XLOOKUP(L325,selector_15,selector_15_ids,""))</f>
        <v/>
      </c>
      <c r="L325" s="25"/>
      <c r="M325" s="14"/>
      <c r="N325" s="14"/>
      <c r="O325" s="14"/>
      <c r="P325" s="23" t="str">
        <f t="array" ref="P325">IF(Q325="","",XLOOKUP(Q325,selector_16,selector_16_ids,""))</f>
        <v/>
      </c>
      <c r="Q325" s="25"/>
      <c r="R325" s="23" t="str">
        <f t="array" ref="R325">IF(S325="","",XLOOKUP(S325,selector_16,selector_16_ids,""))</f>
        <v/>
      </c>
      <c r="S325" s="25"/>
      <c r="T325" s="23" t="str">
        <f t="array" ref="T325">IF(U325="","",XLOOKUP(U325,selector_07,selector_07_ids,""))</f>
        <v/>
      </c>
      <c r="U325" s="25"/>
      <c r="V325" s="14"/>
      <c r="W325" s="14"/>
      <c r="X325" s="23" t="str">
        <f t="array" ref="X325">IF(Y325="","",XLOOKUP(Y325,selector_04,selector_04_ids,""))</f>
        <v/>
      </c>
      <c r="Y325" s="25"/>
      <c r="Z325" s="14"/>
      <c r="AA325" s="27"/>
      <c r="AB325" s="14"/>
    </row>
    <row r="326">
      <c r="A326" s="14"/>
      <c r="B326" s="23" t="str">
        <f>IF($A326="","",'Система'!$B$4)</f>
        <v/>
      </c>
      <c r="C326" s="14"/>
      <c r="D326" s="23" t="str">
        <f t="array" ref="D326">IF(E326="","",XLOOKUP(E326,selector_02,selector_02_ids,""))</f>
        <v/>
      </c>
      <c r="E326" s="25"/>
      <c r="F326" s="23" t="str">
        <f t="array" ref="F326">IF(G326="","",XLOOKUP(G326,selector_12,selector_12_ids,""))</f>
        <v/>
      </c>
      <c r="G326" s="25"/>
      <c r="H326" s="14"/>
      <c r="I326" s="14"/>
      <c r="J326" s="14"/>
      <c r="K326" s="23" t="str">
        <f t="array" ref="K326">IF(L326="","",XLOOKUP(L326,selector_15,selector_15_ids,""))</f>
        <v/>
      </c>
      <c r="L326" s="25"/>
      <c r="M326" s="14"/>
      <c r="N326" s="14"/>
      <c r="O326" s="14"/>
      <c r="P326" s="23" t="str">
        <f t="array" ref="P326">IF(Q326="","",XLOOKUP(Q326,selector_16,selector_16_ids,""))</f>
        <v/>
      </c>
      <c r="Q326" s="25"/>
      <c r="R326" s="23" t="str">
        <f t="array" ref="R326">IF(S326="","",XLOOKUP(S326,selector_16,selector_16_ids,""))</f>
        <v/>
      </c>
      <c r="S326" s="25"/>
      <c r="T326" s="23" t="str">
        <f t="array" ref="T326">IF(U326="","",XLOOKUP(U326,selector_07,selector_07_ids,""))</f>
        <v/>
      </c>
      <c r="U326" s="25"/>
      <c r="V326" s="14"/>
      <c r="W326" s="14"/>
      <c r="X326" s="23" t="str">
        <f t="array" ref="X326">IF(Y326="","",XLOOKUP(Y326,selector_04,selector_04_ids,""))</f>
        <v/>
      </c>
      <c r="Y326" s="25"/>
      <c r="Z326" s="14"/>
      <c r="AA326" s="27"/>
      <c r="AB326" s="14"/>
    </row>
    <row r="327">
      <c r="A327" s="14"/>
      <c r="B327" s="23" t="str">
        <f>IF($A327="","",'Система'!$B$4)</f>
        <v/>
      </c>
      <c r="C327" s="14"/>
      <c r="D327" s="23" t="str">
        <f t="array" ref="D327">IF(E327="","",XLOOKUP(E327,selector_02,selector_02_ids,""))</f>
        <v/>
      </c>
      <c r="E327" s="25"/>
      <c r="F327" s="23" t="str">
        <f t="array" ref="F327">IF(G327="","",XLOOKUP(G327,selector_12,selector_12_ids,""))</f>
        <v/>
      </c>
      <c r="G327" s="25"/>
      <c r="H327" s="14"/>
      <c r="I327" s="14"/>
      <c r="J327" s="14"/>
      <c r="K327" s="23" t="str">
        <f t="array" ref="K327">IF(L327="","",XLOOKUP(L327,selector_15,selector_15_ids,""))</f>
        <v/>
      </c>
      <c r="L327" s="25"/>
      <c r="M327" s="14"/>
      <c r="N327" s="14"/>
      <c r="O327" s="14"/>
      <c r="P327" s="23" t="str">
        <f t="array" ref="P327">IF(Q327="","",XLOOKUP(Q327,selector_16,selector_16_ids,""))</f>
        <v/>
      </c>
      <c r="Q327" s="25"/>
      <c r="R327" s="23" t="str">
        <f t="array" ref="R327">IF(S327="","",XLOOKUP(S327,selector_16,selector_16_ids,""))</f>
        <v/>
      </c>
      <c r="S327" s="25"/>
      <c r="T327" s="23" t="str">
        <f t="array" ref="T327">IF(U327="","",XLOOKUP(U327,selector_07,selector_07_ids,""))</f>
        <v/>
      </c>
      <c r="U327" s="25"/>
      <c r="V327" s="14"/>
      <c r="W327" s="14"/>
      <c r="X327" s="23" t="str">
        <f t="array" ref="X327">IF(Y327="","",XLOOKUP(Y327,selector_04,selector_04_ids,""))</f>
        <v/>
      </c>
      <c r="Y327" s="25"/>
      <c r="Z327" s="14"/>
      <c r="AA327" s="27"/>
      <c r="AB327" s="14"/>
    </row>
    <row r="328">
      <c r="A328" s="14"/>
      <c r="B328" s="23" t="str">
        <f>IF($A328="","",'Система'!$B$4)</f>
        <v/>
      </c>
      <c r="C328" s="14"/>
      <c r="D328" s="23" t="str">
        <f t="array" ref="D328">IF(E328="","",XLOOKUP(E328,selector_02,selector_02_ids,""))</f>
        <v/>
      </c>
      <c r="E328" s="25"/>
      <c r="F328" s="23" t="str">
        <f t="array" ref="F328">IF(G328="","",XLOOKUP(G328,selector_12,selector_12_ids,""))</f>
        <v/>
      </c>
      <c r="G328" s="25"/>
      <c r="H328" s="14"/>
      <c r="I328" s="14"/>
      <c r="J328" s="14"/>
      <c r="K328" s="23" t="str">
        <f t="array" ref="K328">IF(L328="","",XLOOKUP(L328,selector_15,selector_15_ids,""))</f>
        <v/>
      </c>
      <c r="L328" s="25"/>
      <c r="M328" s="14"/>
      <c r="N328" s="14"/>
      <c r="O328" s="14"/>
      <c r="P328" s="23" t="str">
        <f t="array" ref="P328">IF(Q328="","",XLOOKUP(Q328,selector_16,selector_16_ids,""))</f>
        <v/>
      </c>
      <c r="Q328" s="25"/>
      <c r="R328" s="23" t="str">
        <f t="array" ref="R328">IF(S328="","",XLOOKUP(S328,selector_16,selector_16_ids,""))</f>
        <v/>
      </c>
      <c r="S328" s="25"/>
      <c r="T328" s="23" t="str">
        <f t="array" ref="T328">IF(U328="","",XLOOKUP(U328,selector_07,selector_07_ids,""))</f>
        <v/>
      </c>
      <c r="U328" s="25"/>
      <c r="V328" s="14"/>
      <c r="W328" s="14"/>
      <c r="X328" s="23" t="str">
        <f t="array" ref="X328">IF(Y328="","",XLOOKUP(Y328,selector_04,selector_04_ids,""))</f>
        <v/>
      </c>
      <c r="Y328" s="25"/>
      <c r="Z328" s="14"/>
      <c r="AA328" s="27"/>
      <c r="AB328" s="14"/>
    </row>
    <row r="329">
      <c r="A329" s="14"/>
      <c r="B329" s="23" t="str">
        <f>IF($A329="","",'Система'!$B$4)</f>
        <v/>
      </c>
      <c r="C329" s="14"/>
      <c r="D329" s="23" t="str">
        <f t="array" ref="D329">IF(E329="","",XLOOKUP(E329,selector_02,selector_02_ids,""))</f>
        <v/>
      </c>
      <c r="E329" s="25"/>
      <c r="F329" s="23" t="str">
        <f t="array" ref="F329">IF(G329="","",XLOOKUP(G329,selector_12,selector_12_ids,""))</f>
        <v/>
      </c>
      <c r="G329" s="25"/>
      <c r="H329" s="14"/>
      <c r="I329" s="14"/>
      <c r="J329" s="14"/>
      <c r="K329" s="23" t="str">
        <f t="array" ref="K329">IF(L329="","",XLOOKUP(L329,selector_15,selector_15_ids,""))</f>
        <v/>
      </c>
      <c r="L329" s="25"/>
      <c r="M329" s="14"/>
      <c r="N329" s="14"/>
      <c r="O329" s="14"/>
      <c r="P329" s="23" t="str">
        <f t="array" ref="P329">IF(Q329="","",XLOOKUP(Q329,selector_16,selector_16_ids,""))</f>
        <v/>
      </c>
      <c r="Q329" s="25"/>
      <c r="R329" s="23" t="str">
        <f t="array" ref="R329">IF(S329="","",XLOOKUP(S329,selector_16,selector_16_ids,""))</f>
        <v/>
      </c>
      <c r="S329" s="25"/>
      <c r="T329" s="23" t="str">
        <f t="array" ref="T329">IF(U329="","",XLOOKUP(U329,selector_07,selector_07_ids,""))</f>
        <v/>
      </c>
      <c r="U329" s="25"/>
      <c r="V329" s="14"/>
      <c r="W329" s="14"/>
      <c r="X329" s="23" t="str">
        <f t="array" ref="X329">IF(Y329="","",XLOOKUP(Y329,selector_04,selector_04_ids,""))</f>
        <v/>
      </c>
      <c r="Y329" s="25"/>
      <c r="Z329" s="14"/>
      <c r="AA329" s="27"/>
      <c r="AB329" s="14"/>
    </row>
    <row r="330">
      <c r="A330" s="14"/>
      <c r="B330" s="23" t="str">
        <f>IF($A330="","",'Система'!$B$4)</f>
        <v/>
      </c>
      <c r="C330" s="14"/>
      <c r="D330" s="23" t="str">
        <f t="array" ref="D330">IF(E330="","",XLOOKUP(E330,selector_02,selector_02_ids,""))</f>
        <v/>
      </c>
      <c r="E330" s="25"/>
      <c r="F330" s="23" t="str">
        <f t="array" ref="F330">IF(G330="","",XLOOKUP(G330,selector_12,selector_12_ids,""))</f>
        <v/>
      </c>
      <c r="G330" s="25"/>
      <c r="H330" s="14"/>
      <c r="I330" s="14"/>
      <c r="J330" s="14"/>
      <c r="K330" s="23" t="str">
        <f t="array" ref="K330">IF(L330="","",XLOOKUP(L330,selector_15,selector_15_ids,""))</f>
        <v/>
      </c>
      <c r="L330" s="25"/>
      <c r="M330" s="14"/>
      <c r="N330" s="14"/>
      <c r="O330" s="14"/>
      <c r="P330" s="23" t="str">
        <f t="array" ref="P330">IF(Q330="","",XLOOKUP(Q330,selector_16,selector_16_ids,""))</f>
        <v/>
      </c>
      <c r="Q330" s="25"/>
      <c r="R330" s="23" t="str">
        <f t="array" ref="R330">IF(S330="","",XLOOKUP(S330,selector_16,selector_16_ids,""))</f>
        <v/>
      </c>
      <c r="S330" s="25"/>
      <c r="T330" s="23" t="str">
        <f t="array" ref="T330">IF(U330="","",XLOOKUP(U330,selector_07,selector_07_ids,""))</f>
        <v/>
      </c>
      <c r="U330" s="25"/>
      <c r="V330" s="14"/>
      <c r="W330" s="14"/>
      <c r="X330" s="23" t="str">
        <f t="array" ref="X330">IF(Y330="","",XLOOKUP(Y330,selector_04,selector_04_ids,""))</f>
        <v/>
      </c>
      <c r="Y330" s="25"/>
      <c r="Z330" s="14"/>
      <c r="AA330" s="27"/>
      <c r="AB330" s="14"/>
    </row>
    <row r="331">
      <c r="A331" s="14"/>
      <c r="B331" s="23" t="str">
        <f>IF($A331="","",'Система'!$B$4)</f>
        <v/>
      </c>
      <c r="C331" s="14"/>
      <c r="D331" s="23" t="str">
        <f t="array" ref="D331">IF(E331="","",XLOOKUP(E331,selector_02,selector_02_ids,""))</f>
        <v/>
      </c>
      <c r="E331" s="25"/>
      <c r="F331" s="23" t="str">
        <f t="array" ref="F331">IF(G331="","",XLOOKUP(G331,selector_12,selector_12_ids,""))</f>
        <v/>
      </c>
      <c r="G331" s="25"/>
      <c r="H331" s="14"/>
      <c r="I331" s="14"/>
      <c r="J331" s="14"/>
      <c r="K331" s="23" t="str">
        <f t="array" ref="K331">IF(L331="","",XLOOKUP(L331,selector_15,selector_15_ids,""))</f>
        <v/>
      </c>
      <c r="L331" s="25"/>
      <c r="M331" s="14"/>
      <c r="N331" s="14"/>
      <c r="O331" s="14"/>
      <c r="P331" s="23" t="str">
        <f t="array" ref="P331">IF(Q331="","",XLOOKUP(Q331,selector_16,selector_16_ids,""))</f>
        <v/>
      </c>
      <c r="Q331" s="25"/>
      <c r="R331" s="23" t="str">
        <f t="array" ref="R331">IF(S331="","",XLOOKUP(S331,selector_16,selector_16_ids,""))</f>
        <v/>
      </c>
      <c r="S331" s="25"/>
      <c r="T331" s="23" t="str">
        <f t="array" ref="T331">IF(U331="","",XLOOKUP(U331,selector_07,selector_07_ids,""))</f>
        <v/>
      </c>
      <c r="U331" s="25"/>
      <c r="V331" s="14"/>
      <c r="W331" s="14"/>
      <c r="X331" s="23" t="str">
        <f t="array" ref="X331">IF(Y331="","",XLOOKUP(Y331,selector_04,selector_04_ids,""))</f>
        <v/>
      </c>
      <c r="Y331" s="25"/>
      <c r="Z331" s="14"/>
      <c r="AA331" s="27"/>
      <c r="AB331" s="14"/>
    </row>
    <row r="332">
      <c r="A332" s="14"/>
      <c r="B332" s="23" t="str">
        <f>IF($A332="","",'Система'!$B$4)</f>
        <v/>
      </c>
      <c r="C332" s="14"/>
      <c r="D332" s="23" t="str">
        <f t="array" ref="D332">IF(E332="","",XLOOKUP(E332,selector_02,selector_02_ids,""))</f>
        <v/>
      </c>
      <c r="E332" s="25"/>
      <c r="F332" s="23" t="str">
        <f t="array" ref="F332">IF(G332="","",XLOOKUP(G332,selector_12,selector_12_ids,""))</f>
        <v/>
      </c>
      <c r="G332" s="25"/>
      <c r="H332" s="14"/>
      <c r="I332" s="14"/>
      <c r="J332" s="14"/>
      <c r="K332" s="23" t="str">
        <f t="array" ref="K332">IF(L332="","",XLOOKUP(L332,selector_15,selector_15_ids,""))</f>
        <v/>
      </c>
      <c r="L332" s="25"/>
      <c r="M332" s="14"/>
      <c r="N332" s="14"/>
      <c r="O332" s="14"/>
      <c r="P332" s="23" t="str">
        <f t="array" ref="P332">IF(Q332="","",XLOOKUP(Q332,selector_16,selector_16_ids,""))</f>
        <v/>
      </c>
      <c r="Q332" s="25"/>
      <c r="R332" s="23" t="str">
        <f t="array" ref="R332">IF(S332="","",XLOOKUP(S332,selector_16,selector_16_ids,""))</f>
        <v/>
      </c>
      <c r="S332" s="25"/>
      <c r="T332" s="23" t="str">
        <f t="array" ref="T332">IF(U332="","",XLOOKUP(U332,selector_07,selector_07_ids,""))</f>
        <v/>
      </c>
      <c r="U332" s="25"/>
      <c r="V332" s="14"/>
      <c r="W332" s="14"/>
      <c r="X332" s="23" t="str">
        <f t="array" ref="X332">IF(Y332="","",XLOOKUP(Y332,selector_04,selector_04_ids,""))</f>
        <v/>
      </c>
      <c r="Y332" s="25"/>
      <c r="Z332" s="14"/>
      <c r="AA332" s="27"/>
      <c r="AB332" s="14"/>
    </row>
    <row r="333">
      <c r="A333" s="14"/>
      <c r="B333" s="23" t="str">
        <f>IF($A333="","",'Система'!$B$4)</f>
        <v/>
      </c>
      <c r="C333" s="14"/>
      <c r="D333" s="23" t="str">
        <f t="array" ref="D333">IF(E333="","",XLOOKUP(E333,selector_02,selector_02_ids,""))</f>
        <v/>
      </c>
      <c r="E333" s="25"/>
      <c r="F333" s="23" t="str">
        <f t="array" ref="F333">IF(G333="","",XLOOKUP(G333,selector_12,selector_12_ids,""))</f>
        <v/>
      </c>
      <c r="G333" s="25"/>
      <c r="H333" s="14"/>
      <c r="I333" s="14"/>
      <c r="J333" s="14"/>
      <c r="K333" s="23" t="str">
        <f t="array" ref="K333">IF(L333="","",XLOOKUP(L333,selector_15,selector_15_ids,""))</f>
        <v/>
      </c>
      <c r="L333" s="25"/>
      <c r="M333" s="14"/>
      <c r="N333" s="14"/>
      <c r="O333" s="14"/>
      <c r="P333" s="23" t="str">
        <f t="array" ref="P333">IF(Q333="","",XLOOKUP(Q333,selector_16,selector_16_ids,""))</f>
        <v/>
      </c>
      <c r="Q333" s="25"/>
      <c r="R333" s="23" t="str">
        <f t="array" ref="R333">IF(S333="","",XLOOKUP(S333,selector_16,selector_16_ids,""))</f>
        <v/>
      </c>
      <c r="S333" s="25"/>
      <c r="T333" s="23" t="str">
        <f t="array" ref="T333">IF(U333="","",XLOOKUP(U333,selector_07,selector_07_ids,""))</f>
        <v/>
      </c>
      <c r="U333" s="25"/>
      <c r="V333" s="14"/>
      <c r="W333" s="14"/>
      <c r="X333" s="23" t="str">
        <f t="array" ref="X333">IF(Y333="","",XLOOKUP(Y333,selector_04,selector_04_ids,""))</f>
        <v/>
      </c>
      <c r="Y333" s="25"/>
      <c r="Z333" s="14"/>
      <c r="AA333" s="27"/>
      <c r="AB333" s="14"/>
    </row>
    <row r="334">
      <c r="A334" s="14"/>
      <c r="B334" s="23" t="str">
        <f>IF($A334="","",'Система'!$B$4)</f>
        <v/>
      </c>
      <c r="C334" s="14"/>
      <c r="D334" s="23" t="str">
        <f t="array" ref="D334">IF(E334="","",XLOOKUP(E334,selector_02,selector_02_ids,""))</f>
        <v/>
      </c>
      <c r="E334" s="25"/>
      <c r="F334" s="23" t="str">
        <f t="array" ref="F334">IF(G334="","",XLOOKUP(G334,selector_12,selector_12_ids,""))</f>
        <v/>
      </c>
      <c r="G334" s="25"/>
      <c r="H334" s="14"/>
      <c r="I334" s="14"/>
      <c r="J334" s="14"/>
      <c r="K334" s="23" t="str">
        <f t="array" ref="K334">IF(L334="","",XLOOKUP(L334,selector_15,selector_15_ids,""))</f>
        <v/>
      </c>
      <c r="L334" s="25"/>
      <c r="M334" s="14"/>
      <c r="N334" s="14"/>
      <c r="O334" s="14"/>
      <c r="P334" s="23" t="str">
        <f t="array" ref="P334">IF(Q334="","",XLOOKUP(Q334,selector_16,selector_16_ids,""))</f>
        <v/>
      </c>
      <c r="Q334" s="25"/>
      <c r="R334" s="23" t="str">
        <f t="array" ref="R334">IF(S334="","",XLOOKUP(S334,selector_16,selector_16_ids,""))</f>
        <v/>
      </c>
      <c r="S334" s="25"/>
      <c r="T334" s="23" t="str">
        <f t="array" ref="T334">IF(U334="","",XLOOKUP(U334,selector_07,selector_07_ids,""))</f>
        <v/>
      </c>
      <c r="U334" s="25"/>
      <c r="V334" s="14"/>
      <c r="W334" s="14"/>
      <c r="X334" s="23" t="str">
        <f t="array" ref="X334">IF(Y334="","",XLOOKUP(Y334,selector_04,selector_04_ids,""))</f>
        <v/>
      </c>
      <c r="Y334" s="25"/>
      <c r="Z334" s="14"/>
      <c r="AA334" s="27"/>
      <c r="AB334" s="14"/>
    </row>
    <row r="335">
      <c r="A335" s="14"/>
      <c r="B335" s="23" t="str">
        <f>IF($A335="","",'Система'!$B$4)</f>
        <v/>
      </c>
      <c r="C335" s="14"/>
      <c r="D335" s="23" t="str">
        <f t="array" ref="D335">IF(E335="","",XLOOKUP(E335,selector_02,selector_02_ids,""))</f>
        <v/>
      </c>
      <c r="E335" s="25"/>
      <c r="F335" s="23" t="str">
        <f t="array" ref="F335">IF(G335="","",XLOOKUP(G335,selector_12,selector_12_ids,""))</f>
        <v/>
      </c>
      <c r="G335" s="25"/>
      <c r="H335" s="14"/>
      <c r="I335" s="14"/>
      <c r="J335" s="14"/>
      <c r="K335" s="23" t="str">
        <f t="array" ref="K335">IF(L335="","",XLOOKUP(L335,selector_15,selector_15_ids,""))</f>
        <v/>
      </c>
      <c r="L335" s="25"/>
      <c r="M335" s="14"/>
      <c r="N335" s="14"/>
      <c r="O335" s="14"/>
      <c r="P335" s="23" t="str">
        <f t="array" ref="P335">IF(Q335="","",XLOOKUP(Q335,selector_16,selector_16_ids,""))</f>
        <v/>
      </c>
      <c r="Q335" s="25"/>
      <c r="R335" s="23" t="str">
        <f t="array" ref="R335">IF(S335="","",XLOOKUP(S335,selector_16,selector_16_ids,""))</f>
        <v/>
      </c>
      <c r="S335" s="25"/>
      <c r="T335" s="23" t="str">
        <f t="array" ref="T335">IF(U335="","",XLOOKUP(U335,selector_07,selector_07_ids,""))</f>
        <v/>
      </c>
      <c r="U335" s="25"/>
      <c r="V335" s="14"/>
      <c r="W335" s="14"/>
      <c r="X335" s="23" t="str">
        <f t="array" ref="X335">IF(Y335="","",XLOOKUP(Y335,selector_04,selector_04_ids,""))</f>
        <v/>
      </c>
      <c r="Y335" s="25"/>
      <c r="Z335" s="14"/>
      <c r="AA335" s="27"/>
      <c r="AB335" s="14"/>
    </row>
    <row r="336">
      <c r="A336" s="14"/>
      <c r="B336" s="23" t="str">
        <f>IF($A336="","",'Система'!$B$4)</f>
        <v/>
      </c>
      <c r="C336" s="14"/>
      <c r="D336" s="23" t="str">
        <f t="array" ref="D336">IF(E336="","",XLOOKUP(E336,selector_02,selector_02_ids,""))</f>
        <v/>
      </c>
      <c r="E336" s="25"/>
      <c r="F336" s="23" t="str">
        <f t="array" ref="F336">IF(G336="","",XLOOKUP(G336,selector_12,selector_12_ids,""))</f>
        <v/>
      </c>
      <c r="G336" s="25"/>
      <c r="H336" s="14"/>
      <c r="I336" s="14"/>
      <c r="J336" s="14"/>
      <c r="K336" s="23" t="str">
        <f t="array" ref="K336">IF(L336="","",XLOOKUP(L336,selector_15,selector_15_ids,""))</f>
        <v/>
      </c>
      <c r="L336" s="25"/>
      <c r="M336" s="14"/>
      <c r="N336" s="14"/>
      <c r="O336" s="14"/>
      <c r="P336" s="23" t="str">
        <f t="array" ref="P336">IF(Q336="","",XLOOKUP(Q336,selector_16,selector_16_ids,""))</f>
        <v/>
      </c>
      <c r="Q336" s="25"/>
      <c r="R336" s="23" t="str">
        <f t="array" ref="R336">IF(S336="","",XLOOKUP(S336,selector_16,selector_16_ids,""))</f>
        <v/>
      </c>
      <c r="S336" s="25"/>
      <c r="T336" s="23" t="str">
        <f t="array" ref="T336">IF(U336="","",XLOOKUP(U336,selector_07,selector_07_ids,""))</f>
        <v/>
      </c>
      <c r="U336" s="25"/>
      <c r="V336" s="14"/>
      <c r="W336" s="14"/>
      <c r="X336" s="23" t="str">
        <f t="array" ref="X336">IF(Y336="","",XLOOKUP(Y336,selector_04,selector_04_ids,""))</f>
        <v/>
      </c>
      <c r="Y336" s="25"/>
      <c r="Z336" s="14"/>
      <c r="AA336" s="27"/>
      <c r="AB336" s="14"/>
    </row>
    <row r="337">
      <c r="A337" s="14"/>
      <c r="B337" s="23" t="str">
        <f>IF($A337="","",'Система'!$B$4)</f>
        <v/>
      </c>
      <c r="C337" s="14"/>
      <c r="D337" s="23" t="str">
        <f t="array" ref="D337">IF(E337="","",XLOOKUP(E337,selector_02,selector_02_ids,""))</f>
        <v/>
      </c>
      <c r="E337" s="25"/>
      <c r="F337" s="23" t="str">
        <f t="array" ref="F337">IF(G337="","",XLOOKUP(G337,selector_12,selector_12_ids,""))</f>
        <v/>
      </c>
      <c r="G337" s="25"/>
      <c r="H337" s="14"/>
      <c r="I337" s="14"/>
      <c r="J337" s="14"/>
      <c r="K337" s="23" t="str">
        <f t="array" ref="K337">IF(L337="","",XLOOKUP(L337,selector_15,selector_15_ids,""))</f>
        <v/>
      </c>
      <c r="L337" s="25"/>
      <c r="M337" s="14"/>
      <c r="N337" s="14"/>
      <c r="O337" s="14"/>
      <c r="P337" s="23" t="str">
        <f t="array" ref="P337">IF(Q337="","",XLOOKUP(Q337,selector_16,selector_16_ids,""))</f>
        <v/>
      </c>
      <c r="Q337" s="25"/>
      <c r="R337" s="23" t="str">
        <f t="array" ref="R337">IF(S337="","",XLOOKUP(S337,selector_16,selector_16_ids,""))</f>
        <v/>
      </c>
      <c r="S337" s="25"/>
      <c r="T337" s="23" t="str">
        <f t="array" ref="T337">IF(U337="","",XLOOKUP(U337,selector_07,selector_07_ids,""))</f>
        <v/>
      </c>
      <c r="U337" s="25"/>
      <c r="V337" s="14"/>
      <c r="W337" s="14"/>
      <c r="X337" s="23" t="str">
        <f t="array" ref="X337">IF(Y337="","",XLOOKUP(Y337,selector_04,selector_04_ids,""))</f>
        <v/>
      </c>
      <c r="Y337" s="25"/>
      <c r="Z337" s="14"/>
      <c r="AA337" s="27"/>
      <c r="AB337" s="14"/>
    </row>
    <row r="338">
      <c r="A338" s="14"/>
      <c r="B338" s="23" t="str">
        <f>IF($A338="","",'Система'!$B$4)</f>
        <v/>
      </c>
      <c r="C338" s="14"/>
      <c r="D338" s="23" t="str">
        <f t="array" ref="D338">IF(E338="","",XLOOKUP(E338,selector_02,selector_02_ids,""))</f>
        <v/>
      </c>
      <c r="E338" s="25"/>
      <c r="F338" s="23" t="str">
        <f t="array" ref="F338">IF(G338="","",XLOOKUP(G338,selector_12,selector_12_ids,""))</f>
        <v/>
      </c>
      <c r="G338" s="25"/>
      <c r="H338" s="14"/>
      <c r="I338" s="14"/>
      <c r="J338" s="14"/>
      <c r="K338" s="23" t="str">
        <f t="array" ref="K338">IF(L338="","",XLOOKUP(L338,selector_15,selector_15_ids,""))</f>
        <v/>
      </c>
      <c r="L338" s="25"/>
      <c r="M338" s="14"/>
      <c r="N338" s="14"/>
      <c r="O338" s="14"/>
      <c r="P338" s="23" t="str">
        <f t="array" ref="P338">IF(Q338="","",XLOOKUP(Q338,selector_16,selector_16_ids,""))</f>
        <v/>
      </c>
      <c r="Q338" s="25"/>
      <c r="R338" s="23" t="str">
        <f t="array" ref="R338">IF(S338="","",XLOOKUP(S338,selector_16,selector_16_ids,""))</f>
        <v/>
      </c>
      <c r="S338" s="25"/>
      <c r="T338" s="23" t="str">
        <f t="array" ref="T338">IF(U338="","",XLOOKUP(U338,selector_07,selector_07_ids,""))</f>
        <v/>
      </c>
      <c r="U338" s="25"/>
      <c r="V338" s="14"/>
      <c r="W338" s="14"/>
      <c r="X338" s="23" t="str">
        <f t="array" ref="X338">IF(Y338="","",XLOOKUP(Y338,selector_04,selector_04_ids,""))</f>
        <v/>
      </c>
      <c r="Y338" s="25"/>
      <c r="Z338" s="14"/>
      <c r="AA338" s="27"/>
      <c r="AB338" s="14"/>
    </row>
    <row r="339">
      <c r="A339" s="14"/>
      <c r="B339" s="23" t="str">
        <f>IF($A339="","",'Система'!$B$4)</f>
        <v/>
      </c>
      <c r="C339" s="14"/>
      <c r="D339" s="23" t="str">
        <f t="array" ref="D339">IF(E339="","",XLOOKUP(E339,selector_02,selector_02_ids,""))</f>
        <v/>
      </c>
      <c r="E339" s="25"/>
      <c r="F339" s="23" t="str">
        <f t="array" ref="F339">IF(G339="","",XLOOKUP(G339,selector_12,selector_12_ids,""))</f>
        <v/>
      </c>
      <c r="G339" s="25"/>
      <c r="H339" s="14"/>
      <c r="I339" s="14"/>
      <c r="J339" s="14"/>
      <c r="K339" s="23" t="str">
        <f t="array" ref="K339">IF(L339="","",XLOOKUP(L339,selector_15,selector_15_ids,""))</f>
        <v/>
      </c>
      <c r="L339" s="25"/>
      <c r="M339" s="14"/>
      <c r="N339" s="14"/>
      <c r="O339" s="14"/>
      <c r="P339" s="23" t="str">
        <f t="array" ref="P339">IF(Q339="","",XLOOKUP(Q339,selector_16,selector_16_ids,""))</f>
        <v/>
      </c>
      <c r="Q339" s="25"/>
      <c r="R339" s="23" t="str">
        <f t="array" ref="R339">IF(S339="","",XLOOKUP(S339,selector_16,selector_16_ids,""))</f>
        <v/>
      </c>
      <c r="S339" s="25"/>
      <c r="T339" s="23" t="str">
        <f t="array" ref="T339">IF(U339="","",XLOOKUP(U339,selector_07,selector_07_ids,""))</f>
        <v/>
      </c>
      <c r="U339" s="25"/>
      <c r="V339" s="14"/>
      <c r="W339" s="14"/>
      <c r="X339" s="23" t="str">
        <f t="array" ref="X339">IF(Y339="","",XLOOKUP(Y339,selector_04,selector_04_ids,""))</f>
        <v/>
      </c>
      <c r="Y339" s="25"/>
      <c r="Z339" s="14"/>
      <c r="AA339" s="27"/>
      <c r="AB339" s="14"/>
    </row>
    <row r="340">
      <c r="A340" s="14"/>
      <c r="B340" s="23" t="str">
        <f>IF($A340="","",'Система'!$B$4)</f>
        <v/>
      </c>
      <c r="C340" s="14"/>
      <c r="D340" s="23" t="str">
        <f t="array" ref="D340">IF(E340="","",XLOOKUP(E340,selector_02,selector_02_ids,""))</f>
        <v/>
      </c>
      <c r="E340" s="25"/>
      <c r="F340" s="23" t="str">
        <f t="array" ref="F340">IF(G340="","",XLOOKUP(G340,selector_12,selector_12_ids,""))</f>
        <v/>
      </c>
      <c r="G340" s="25"/>
      <c r="H340" s="14"/>
      <c r="I340" s="14"/>
      <c r="J340" s="14"/>
      <c r="K340" s="23" t="str">
        <f t="array" ref="K340">IF(L340="","",XLOOKUP(L340,selector_15,selector_15_ids,""))</f>
        <v/>
      </c>
      <c r="L340" s="25"/>
      <c r="M340" s="14"/>
      <c r="N340" s="14"/>
      <c r="O340" s="14"/>
      <c r="P340" s="23" t="str">
        <f t="array" ref="P340">IF(Q340="","",XLOOKUP(Q340,selector_16,selector_16_ids,""))</f>
        <v/>
      </c>
      <c r="Q340" s="25"/>
      <c r="R340" s="23" t="str">
        <f t="array" ref="R340">IF(S340="","",XLOOKUP(S340,selector_16,selector_16_ids,""))</f>
        <v/>
      </c>
      <c r="S340" s="25"/>
      <c r="T340" s="23" t="str">
        <f t="array" ref="T340">IF(U340="","",XLOOKUP(U340,selector_07,selector_07_ids,""))</f>
        <v/>
      </c>
      <c r="U340" s="25"/>
      <c r="V340" s="14"/>
      <c r="W340" s="14"/>
      <c r="X340" s="23" t="str">
        <f t="array" ref="X340">IF(Y340="","",XLOOKUP(Y340,selector_04,selector_04_ids,""))</f>
        <v/>
      </c>
      <c r="Y340" s="25"/>
      <c r="Z340" s="14"/>
      <c r="AA340" s="27"/>
      <c r="AB340" s="14"/>
    </row>
    <row r="341">
      <c r="A341" s="14"/>
      <c r="B341" s="23" t="str">
        <f>IF($A341="","",'Система'!$B$4)</f>
        <v/>
      </c>
      <c r="C341" s="14"/>
      <c r="D341" s="23" t="str">
        <f t="array" ref="D341">IF(E341="","",XLOOKUP(E341,selector_02,selector_02_ids,""))</f>
        <v/>
      </c>
      <c r="E341" s="25"/>
      <c r="F341" s="23" t="str">
        <f t="array" ref="F341">IF(G341="","",XLOOKUP(G341,selector_12,selector_12_ids,""))</f>
        <v/>
      </c>
      <c r="G341" s="25"/>
      <c r="H341" s="14"/>
      <c r="I341" s="14"/>
      <c r="J341" s="14"/>
      <c r="K341" s="23" t="str">
        <f t="array" ref="K341">IF(L341="","",XLOOKUP(L341,selector_15,selector_15_ids,""))</f>
        <v/>
      </c>
      <c r="L341" s="25"/>
      <c r="M341" s="14"/>
      <c r="N341" s="14"/>
      <c r="O341" s="14"/>
      <c r="P341" s="23" t="str">
        <f t="array" ref="P341">IF(Q341="","",XLOOKUP(Q341,selector_16,selector_16_ids,""))</f>
        <v/>
      </c>
      <c r="Q341" s="25"/>
      <c r="R341" s="23" t="str">
        <f t="array" ref="R341">IF(S341="","",XLOOKUP(S341,selector_16,selector_16_ids,""))</f>
        <v/>
      </c>
      <c r="S341" s="25"/>
      <c r="T341" s="23" t="str">
        <f t="array" ref="T341">IF(U341="","",XLOOKUP(U341,selector_07,selector_07_ids,""))</f>
        <v/>
      </c>
      <c r="U341" s="25"/>
      <c r="V341" s="14"/>
      <c r="W341" s="14"/>
      <c r="X341" s="23" t="str">
        <f t="array" ref="X341">IF(Y341="","",XLOOKUP(Y341,selector_04,selector_04_ids,""))</f>
        <v/>
      </c>
      <c r="Y341" s="25"/>
      <c r="Z341" s="14"/>
      <c r="AA341" s="27"/>
      <c r="AB341" s="14"/>
    </row>
    <row r="342">
      <c r="A342" s="14"/>
      <c r="B342" s="23" t="str">
        <f>IF($A342="","",'Система'!$B$4)</f>
        <v/>
      </c>
      <c r="C342" s="14"/>
      <c r="D342" s="23" t="str">
        <f t="array" ref="D342">IF(E342="","",XLOOKUP(E342,selector_02,selector_02_ids,""))</f>
        <v/>
      </c>
      <c r="E342" s="25"/>
      <c r="F342" s="23" t="str">
        <f t="array" ref="F342">IF(G342="","",XLOOKUP(G342,selector_12,selector_12_ids,""))</f>
        <v/>
      </c>
      <c r="G342" s="25"/>
      <c r="H342" s="14"/>
      <c r="I342" s="14"/>
      <c r="J342" s="14"/>
      <c r="K342" s="23" t="str">
        <f t="array" ref="K342">IF(L342="","",XLOOKUP(L342,selector_15,selector_15_ids,""))</f>
        <v/>
      </c>
      <c r="L342" s="25"/>
      <c r="M342" s="14"/>
      <c r="N342" s="14"/>
      <c r="O342" s="14"/>
      <c r="P342" s="23" t="str">
        <f t="array" ref="P342">IF(Q342="","",XLOOKUP(Q342,selector_16,selector_16_ids,""))</f>
        <v/>
      </c>
      <c r="Q342" s="25"/>
      <c r="R342" s="23" t="str">
        <f t="array" ref="R342">IF(S342="","",XLOOKUP(S342,selector_16,selector_16_ids,""))</f>
        <v/>
      </c>
      <c r="S342" s="25"/>
      <c r="T342" s="23" t="str">
        <f t="array" ref="T342">IF(U342="","",XLOOKUP(U342,selector_07,selector_07_ids,""))</f>
        <v/>
      </c>
      <c r="U342" s="25"/>
      <c r="V342" s="14"/>
      <c r="W342" s="14"/>
      <c r="X342" s="23" t="str">
        <f t="array" ref="X342">IF(Y342="","",XLOOKUP(Y342,selector_04,selector_04_ids,""))</f>
        <v/>
      </c>
      <c r="Y342" s="25"/>
      <c r="Z342" s="14"/>
      <c r="AA342" s="27"/>
      <c r="AB342" s="14"/>
    </row>
    <row r="343">
      <c r="A343" s="14"/>
      <c r="B343" s="23" t="str">
        <f>IF($A343="","",'Система'!$B$4)</f>
        <v/>
      </c>
      <c r="C343" s="14"/>
      <c r="D343" s="23" t="str">
        <f t="array" ref="D343">IF(E343="","",XLOOKUP(E343,selector_02,selector_02_ids,""))</f>
        <v/>
      </c>
      <c r="E343" s="25"/>
      <c r="F343" s="23" t="str">
        <f t="array" ref="F343">IF(G343="","",XLOOKUP(G343,selector_12,selector_12_ids,""))</f>
        <v/>
      </c>
      <c r="G343" s="25"/>
      <c r="H343" s="14"/>
      <c r="I343" s="14"/>
      <c r="J343" s="14"/>
      <c r="K343" s="23" t="str">
        <f t="array" ref="K343">IF(L343="","",XLOOKUP(L343,selector_15,selector_15_ids,""))</f>
        <v/>
      </c>
      <c r="L343" s="25"/>
      <c r="M343" s="14"/>
      <c r="N343" s="14"/>
      <c r="O343" s="14"/>
      <c r="P343" s="23" t="str">
        <f t="array" ref="P343">IF(Q343="","",XLOOKUP(Q343,selector_16,selector_16_ids,""))</f>
        <v/>
      </c>
      <c r="Q343" s="25"/>
      <c r="R343" s="23" t="str">
        <f t="array" ref="R343">IF(S343="","",XLOOKUP(S343,selector_16,selector_16_ids,""))</f>
        <v/>
      </c>
      <c r="S343" s="25"/>
      <c r="T343" s="23" t="str">
        <f t="array" ref="T343">IF(U343="","",XLOOKUP(U343,selector_07,selector_07_ids,""))</f>
        <v/>
      </c>
      <c r="U343" s="25"/>
      <c r="V343" s="14"/>
      <c r="W343" s="14"/>
      <c r="X343" s="23" t="str">
        <f t="array" ref="X343">IF(Y343="","",XLOOKUP(Y343,selector_04,selector_04_ids,""))</f>
        <v/>
      </c>
      <c r="Y343" s="25"/>
      <c r="Z343" s="14"/>
      <c r="AA343" s="27"/>
      <c r="AB343" s="14"/>
    </row>
    <row r="344">
      <c r="A344" s="14"/>
      <c r="B344" s="23" t="str">
        <f>IF($A344="","",'Система'!$B$4)</f>
        <v/>
      </c>
      <c r="C344" s="14"/>
      <c r="D344" s="23" t="str">
        <f t="array" ref="D344">IF(E344="","",XLOOKUP(E344,selector_02,selector_02_ids,""))</f>
        <v/>
      </c>
      <c r="E344" s="25"/>
      <c r="F344" s="23" t="str">
        <f t="array" ref="F344">IF(G344="","",XLOOKUP(G344,selector_12,selector_12_ids,""))</f>
        <v/>
      </c>
      <c r="G344" s="25"/>
      <c r="H344" s="14"/>
      <c r="I344" s="14"/>
      <c r="J344" s="14"/>
      <c r="K344" s="23" t="str">
        <f t="array" ref="K344">IF(L344="","",XLOOKUP(L344,selector_15,selector_15_ids,""))</f>
        <v/>
      </c>
      <c r="L344" s="25"/>
      <c r="M344" s="14"/>
      <c r="N344" s="14"/>
      <c r="O344" s="14"/>
      <c r="P344" s="23" t="str">
        <f t="array" ref="P344">IF(Q344="","",XLOOKUP(Q344,selector_16,selector_16_ids,""))</f>
        <v/>
      </c>
      <c r="Q344" s="25"/>
      <c r="R344" s="23" t="str">
        <f t="array" ref="R344">IF(S344="","",XLOOKUP(S344,selector_16,selector_16_ids,""))</f>
        <v/>
      </c>
      <c r="S344" s="25"/>
      <c r="T344" s="23" t="str">
        <f t="array" ref="T344">IF(U344="","",XLOOKUP(U344,selector_07,selector_07_ids,""))</f>
        <v/>
      </c>
      <c r="U344" s="25"/>
      <c r="V344" s="14"/>
      <c r="W344" s="14"/>
      <c r="X344" s="23" t="str">
        <f t="array" ref="X344">IF(Y344="","",XLOOKUP(Y344,selector_04,selector_04_ids,""))</f>
        <v/>
      </c>
      <c r="Y344" s="25"/>
      <c r="Z344" s="14"/>
      <c r="AA344" s="27"/>
      <c r="AB344" s="14"/>
    </row>
    <row r="345">
      <c r="A345" s="14"/>
      <c r="B345" s="23" t="str">
        <f>IF($A345="","",'Система'!$B$4)</f>
        <v/>
      </c>
      <c r="C345" s="14"/>
      <c r="D345" s="23" t="str">
        <f t="array" ref="D345">IF(E345="","",XLOOKUP(E345,selector_02,selector_02_ids,""))</f>
        <v/>
      </c>
      <c r="E345" s="25"/>
      <c r="F345" s="23" t="str">
        <f t="array" ref="F345">IF(G345="","",XLOOKUP(G345,selector_12,selector_12_ids,""))</f>
        <v/>
      </c>
      <c r="G345" s="25"/>
      <c r="H345" s="14"/>
      <c r="I345" s="14"/>
      <c r="J345" s="14"/>
      <c r="K345" s="23" t="str">
        <f t="array" ref="K345">IF(L345="","",XLOOKUP(L345,selector_15,selector_15_ids,""))</f>
        <v/>
      </c>
      <c r="L345" s="25"/>
      <c r="M345" s="14"/>
      <c r="N345" s="14"/>
      <c r="O345" s="14"/>
      <c r="P345" s="23" t="str">
        <f t="array" ref="P345">IF(Q345="","",XLOOKUP(Q345,selector_16,selector_16_ids,""))</f>
        <v/>
      </c>
      <c r="Q345" s="25"/>
      <c r="R345" s="23" t="str">
        <f t="array" ref="R345">IF(S345="","",XLOOKUP(S345,selector_16,selector_16_ids,""))</f>
        <v/>
      </c>
      <c r="S345" s="25"/>
      <c r="T345" s="23" t="str">
        <f t="array" ref="T345">IF(U345="","",XLOOKUP(U345,selector_07,selector_07_ids,""))</f>
        <v/>
      </c>
      <c r="U345" s="25"/>
      <c r="V345" s="14"/>
      <c r="W345" s="14"/>
      <c r="X345" s="23" t="str">
        <f t="array" ref="X345">IF(Y345="","",XLOOKUP(Y345,selector_04,selector_04_ids,""))</f>
        <v/>
      </c>
      <c r="Y345" s="25"/>
      <c r="Z345" s="14"/>
      <c r="AA345" s="27"/>
      <c r="AB345" s="14"/>
    </row>
    <row r="346">
      <c r="A346" s="14"/>
      <c r="B346" s="23" t="str">
        <f>IF($A346="","",'Система'!$B$4)</f>
        <v/>
      </c>
      <c r="C346" s="14"/>
      <c r="D346" s="23" t="str">
        <f t="array" ref="D346">IF(E346="","",XLOOKUP(E346,selector_02,selector_02_ids,""))</f>
        <v/>
      </c>
      <c r="E346" s="25"/>
      <c r="F346" s="23" t="str">
        <f t="array" ref="F346">IF(G346="","",XLOOKUP(G346,selector_12,selector_12_ids,""))</f>
        <v/>
      </c>
      <c r="G346" s="25"/>
      <c r="H346" s="14"/>
      <c r="I346" s="14"/>
      <c r="J346" s="14"/>
      <c r="K346" s="23" t="str">
        <f t="array" ref="K346">IF(L346="","",XLOOKUP(L346,selector_15,selector_15_ids,""))</f>
        <v/>
      </c>
      <c r="L346" s="25"/>
      <c r="M346" s="14"/>
      <c r="N346" s="14"/>
      <c r="O346" s="14"/>
      <c r="P346" s="23" t="str">
        <f t="array" ref="P346">IF(Q346="","",XLOOKUP(Q346,selector_16,selector_16_ids,""))</f>
        <v/>
      </c>
      <c r="Q346" s="25"/>
      <c r="R346" s="23" t="str">
        <f t="array" ref="R346">IF(S346="","",XLOOKUP(S346,selector_16,selector_16_ids,""))</f>
        <v/>
      </c>
      <c r="S346" s="25"/>
      <c r="T346" s="23" t="str">
        <f t="array" ref="T346">IF(U346="","",XLOOKUP(U346,selector_07,selector_07_ids,""))</f>
        <v/>
      </c>
      <c r="U346" s="25"/>
      <c r="V346" s="14"/>
      <c r="W346" s="14"/>
      <c r="X346" s="23" t="str">
        <f t="array" ref="X346">IF(Y346="","",XLOOKUP(Y346,selector_04,selector_04_ids,""))</f>
        <v/>
      </c>
      <c r="Y346" s="25"/>
      <c r="Z346" s="14"/>
      <c r="AA346" s="27"/>
      <c r="AB346" s="14"/>
    </row>
    <row r="347">
      <c r="A347" s="14"/>
      <c r="B347" s="23" t="str">
        <f>IF($A347="","",'Система'!$B$4)</f>
        <v/>
      </c>
      <c r="C347" s="14"/>
      <c r="D347" s="23" t="str">
        <f t="array" ref="D347">IF(E347="","",XLOOKUP(E347,selector_02,selector_02_ids,""))</f>
        <v/>
      </c>
      <c r="E347" s="25"/>
      <c r="F347" s="23" t="str">
        <f t="array" ref="F347">IF(G347="","",XLOOKUP(G347,selector_12,selector_12_ids,""))</f>
        <v/>
      </c>
      <c r="G347" s="25"/>
      <c r="H347" s="14"/>
      <c r="I347" s="14"/>
      <c r="J347" s="14"/>
      <c r="K347" s="23" t="str">
        <f t="array" ref="K347">IF(L347="","",XLOOKUP(L347,selector_15,selector_15_ids,""))</f>
        <v/>
      </c>
      <c r="L347" s="25"/>
      <c r="M347" s="14"/>
      <c r="N347" s="14"/>
      <c r="O347" s="14"/>
      <c r="P347" s="23" t="str">
        <f t="array" ref="P347">IF(Q347="","",XLOOKUP(Q347,selector_16,selector_16_ids,""))</f>
        <v/>
      </c>
      <c r="Q347" s="25"/>
      <c r="R347" s="23" t="str">
        <f t="array" ref="R347">IF(S347="","",XLOOKUP(S347,selector_16,selector_16_ids,""))</f>
        <v/>
      </c>
      <c r="S347" s="25"/>
      <c r="T347" s="23" t="str">
        <f t="array" ref="T347">IF(U347="","",XLOOKUP(U347,selector_07,selector_07_ids,""))</f>
        <v/>
      </c>
      <c r="U347" s="25"/>
      <c r="V347" s="14"/>
      <c r="W347" s="14"/>
      <c r="X347" s="23" t="str">
        <f t="array" ref="X347">IF(Y347="","",XLOOKUP(Y347,selector_04,selector_04_ids,""))</f>
        <v/>
      </c>
      <c r="Y347" s="25"/>
      <c r="Z347" s="14"/>
      <c r="AA347" s="27"/>
      <c r="AB347" s="14"/>
    </row>
    <row r="348">
      <c r="A348" s="14"/>
      <c r="B348" s="23" t="str">
        <f>IF($A348="","",'Система'!$B$4)</f>
        <v/>
      </c>
      <c r="C348" s="14"/>
      <c r="D348" s="23" t="str">
        <f t="array" ref="D348">IF(E348="","",XLOOKUP(E348,selector_02,selector_02_ids,""))</f>
        <v/>
      </c>
      <c r="E348" s="25"/>
      <c r="F348" s="23" t="str">
        <f t="array" ref="F348">IF(G348="","",XLOOKUP(G348,selector_12,selector_12_ids,""))</f>
        <v/>
      </c>
      <c r="G348" s="25"/>
      <c r="H348" s="14"/>
      <c r="I348" s="14"/>
      <c r="J348" s="14"/>
      <c r="K348" s="23" t="str">
        <f t="array" ref="K348">IF(L348="","",XLOOKUP(L348,selector_15,selector_15_ids,""))</f>
        <v/>
      </c>
      <c r="L348" s="25"/>
      <c r="M348" s="14"/>
      <c r="N348" s="14"/>
      <c r="O348" s="14"/>
      <c r="P348" s="23" t="str">
        <f t="array" ref="P348">IF(Q348="","",XLOOKUP(Q348,selector_16,selector_16_ids,""))</f>
        <v/>
      </c>
      <c r="Q348" s="25"/>
      <c r="R348" s="23" t="str">
        <f t="array" ref="R348">IF(S348="","",XLOOKUP(S348,selector_16,selector_16_ids,""))</f>
        <v/>
      </c>
      <c r="S348" s="25"/>
      <c r="T348" s="23" t="str">
        <f t="array" ref="T348">IF(U348="","",XLOOKUP(U348,selector_07,selector_07_ids,""))</f>
        <v/>
      </c>
      <c r="U348" s="25"/>
      <c r="V348" s="14"/>
      <c r="W348" s="14"/>
      <c r="X348" s="23" t="str">
        <f t="array" ref="X348">IF(Y348="","",XLOOKUP(Y348,selector_04,selector_04_ids,""))</f>
        <v/>
      </c>
      <c r="Y348" s="25"/>
      <c r="Z348" s="14"/>
      <c r="AA348" s="27"/>
      <c r="AB348" s="14"/>
    </row>
    <row r="349">
      <c r="A349" s="14"/>
      <c r="B349" s="23" t="str">
        <f>IF($A349="","",'Система'!$B$4)</f>
        <v/>
      </c>
      <c r="C349" s="14"/>
      <c r="D349" s="23" t="str">
        <f t="array" ref="D349">IF(E349="","",XLOOKUP(E349,selector_02,selector_02_ids,""))</f>
        <v/>
      </c>
      <c r="E349" s="25"/>
      <c r="F349" s="23" t="str">
        <f t="array" ref="F349">IF(G349="","",XLOOKUP(G349,selector_12,selector_12_ids,""))</f>
        <v/>
      </c>
      <c r="G349" s="25"/>
      <c r="H349" s="14"/>
      <c r="I349" s="14"/>
      <c r="J349" s="14"/>
      <c r="K349" s="23" t="str">
        <f t="array" ref="K349">IF(L349="","",XLOOKUP(L349,selector_15,selector_15_ids,""))</f>
        <v/>
      </c>
      <c r="L349" s="25"/>
      <c r="M349" s="14"/>
      <c r="N349" s="14"/>
      <c r="O349" s="14"/>
      <c r="P349" s="23" t="str">
        <f t="array" ref="P349">IF(Q349="","",XLOOKUP(Q349,selector_16,selector_16_ids,""))</f>
        <v/>
      </c>
      <c r="Q349" s="25"/>
      <c r="R349" s="23" t="str">
        <f t="array" ref="R349">IF(S349="","",XLOOKUP(S349,selector_16,selector_16_ids,""))</f>
        <v/>
      </c>
      <c r="S349" s="25"/>
      <c r="T349" s="23" t="str">
        <f t="array" ref="T349">IF(U349="","",XLOOKUP(U349,selector_07,selector_07_ids,""))</f>
        <v/>
      </c>
      <c r="U349" s="25"/>
      <c r="V349" s="14"/>
      <c r="W349" s="14"/>
      <c r="X349" s="23" t="str">
        <f t="array" ref="X349">IF(Y349="","",XLOOKUP(Y349,selector_04,selector_04_ids,""))</f>
        <v/>
      </c>
      <c r="Y349" s="25"/>
      <c r="Z349" s="14"/>
      <c r="AA349" s="27"/>
      <c r="AB349" s="14"/>
    </row>
    <row r="350">
      <c r="A350" s="14"/>
      <c r="B350" s="23" t="str">
        <f>IF($A350="","",'Система'!$B$4)</f>
        <v/>
      </c>
      <c r="C350" s="14"/>
      <c r="D350" s="23" t="str">
        <f t="array" ref="D350">IF(E350="","",XLOOKUP(E350,selector_02,selector_02_ids,""))</f>
        <v/>
      </c>
      <c r="E350" s="25"/>
      <c r="F350" s="23" t="str">
        <f t="array" ref="F350">IF(G350="","",XLOOKUP(G350,selector_12,selector_12_ids,""))</f>
        <v/>
      </c>
      <c r="G350" s="25"/>
      <c r="H350" s="14"/>
      <c r="I350" s="14"/>
      <c r="J350" s="14"/>
      <c r="K350" s="23" t="str">
        <f t="array" ref="K350">IF(L350="","",XLOOKUP(L350,selector_15,selector_15_ids,""))</f>
        <v/>
      </c>
      <c r="L350" s="25"/>
      <c r="M350" s="14"/>
      <c r="N350" s="14"/>
      <c r="O350" s="14"/>
      <c r="P350" s="23" t="str">
        <f t="array" ref="P350">IF(Q350="","",XLOOKUP(Q350,selector_16,selector_16_ids,""))</f>
        <v/>
      </c>
      <c r="Q350" s="25"/>
      <c r="R350" s="23" t="str">
        <f t="array" ref="R350">IF(S350="","",XLOOKUP(S350,selector_16,selector_16_ids,""))</f>
        <v/>
      </c>
      <c r="S350" s="25"/>
      <c r="T350" s="23" t="str">
        <f t="array" ref="T350">IF(U350="","",XLOOKUP(U350,selector_07,selector_07_ids,""))</f>
        <v/>
      </c>
      <c r="U350" s="25"/>
      <c r="V350" s="14"/>
      <c r="W350" s="14"/>
      <c r="X350" s="23" t="str">
        <f t="array" ref="X350">IF(Y350="","",XLOOKUP(Y350,selector_04,selector_04_ids,""))</f>
        <v/>
      </c>
      <c r="Y350" s="25"/>
      <c r="Z350" s="14"/>
      <c r="AA350" s="27"/>
      <c r="AB350" s="14"/>
    </row>
    <row r="351">
      <c r="A351" s="14"/>
      <c r="B351" s="23" t="str">
        <f>IF($A351="","",'Система'!$B$4)</f>
        <v/>
      </c>
      <c r="C351" s="14"/>
      <c r="D351" s="23" t="str">
        <f t="array" ref="D351">IF(E351="","",XLOOKUP(E351,selector_02,selector_02_ids,""))</f>
        <v/>
      </c>
      <c r="E351" s="25"/>
      <c r="F351" s="23" t="str">
        <f t="array" ref="F351">IF(G351="","",XLOOKUP(G351,selector_12,selector_12_ids,""))</f>
        <v/>
      </c>
      <c r="G351" s="25"/>
      <c r="H351" s="14"/>
      <c r="I351" s="14"/>
      <c r="J351" s="14"/>
      <c r="K351" s="23" t="str">
        <f t="array" ref="K351">IF(L351="","",XLOOKUP(L351,selector_15,selector_15_ids,""))</f>
        <v/>
      </c>
      <c r="L351" s="25"/>
      <c r="M351" s="14"/>
      <c r="N351" s="14"/>
      <c r="O351" s="14"/>
      <c r="P351" s="23" t="str">
        <f t="array" ref="P351">IF(Q351="","",XLOOKUP(Q351,selector_16,selector_16_ids,""))</f>
        <v/>
      </c>
      <c r="Q351" s="25"/>
      <c r="R351" s="23" t="str">
        <f t="array" ref="R351">IF(S351="","",XLOOKUP(S351,selector_16,selector_16_ids,""))</f>
        <v/>
      </c>
      <c r="S351" s="25"/>
      <c r="T351" s="23" t="str">
        <f t="array" ref="T351">IF(U351="","",XLOOKUP(U351,selector_07,selector_07_ids,""))</f>
        <v/>
      </c>
      <c r="U351" s="25"/>
      <c r="V351" s="14"/>
      <c r="W351" s="14"/>
      <c r="X351" s="23" t="str">
        <f t="array" ref="X351">IF(Y351="","",XLOOKUP(Y351,selector_04,selector_04_ids,""))</f>
        <v/>
      </c>
      <c r="Y351" s="25"/>
      <c r="Z351" s="14"/>
      <c r="AA351" s="27"/>
      <c r="AB351" s="14"/>
    </row>
    <row r="352">
      <c r="A352" s="14"/>
      <c r="B352" s="23" t="str">
        <f>IF($A352="","",'Система'!$B$4)</f>
        <v/>
      </c>
      <c r="C352" s="14"/>
      <c r="D352" s="23" t="str">
        <f t="array" ref="D352">IF(E352="","",XLOOKUP(E352,selector_02,selector_02_ids,""))</f>
        <v/>
      </c>
      <c r="E352" s="25"/>
      <c r="F352" s="23" t="str">
        <f t="array" ref="F352">IF(G352="","",XLOOKUP(G352,selector_12,selector_12_ids,""))</f>
        <v/>
      </c>
      <c r="G352" s="25"/>
      <c r="H352" s="14"/>
      <c r="I352" s="14"/>
      <c r="J352" s="14"/>
      <c r="K352" s="23" t="str">
        <f t="array" ref="K352">IF(L352="","",XLOOKUP(L352,selector_15,selector_15_ids,""))</f>
        <v/>
      </c>
      <c r="L352" s="25"/>
      <c r="M352" s="14"/>
      <c r="N352" s="14"/>
      <c r="O352" s="14"/>
      <c r="P352" s="23" t="str">
        <f t="array" ref="P352">IF(Q352="","",XLOOKUP(Q352,selector_16,selector_16_ids,""))</f>
        <v/>
      </c>
      <c r="Q352" s="25"/>
      <c r="R352" s="23" t="str">
        <f t="array" ref="R352">IF(S352="","",XLOOKUP(S352,selector_16,selector_16_ids,""))</f>
        <v/>
      </c>
      <c r="S352" s="25"/>
      <c r="T352" s="23" t="str">
        <f t="array" ref="T352">IF(U352="","",XLOOKUP(U352,selector_07,selector_07_ids,""))</f>
        <v/>
      </c>
      <c r="U352" s="25"/>
      <c r="V352" s="14"/>
      <c r="W352" s="14"/>
      <c r="X352" s="23" t="str">
        <f t="array" ref="X352">IF(Y352="","",XLOOKUP(Y352,selector_04,selector_04_ids,""))</f>
        <v/>
      </c>
      <c r="Y352" s="25"/>
      <c r="Z352" s="14"/>
      <c r="AA352" s="27"/>
      <c r="AB352" s="14"/>
    </row>
    <row r="353">
      <c r="A353" s="14"/>
      <c r="B353" s="23" t="str">
        <f>IF($A353="","",'Система'!$B$4)</f>
        <v/>
      </c>
      <c r="C353" s="14"/>
      <c r="D353" s="23" t="str">
        <f t="array" ref="D353">IF(E353="","",XLOOKUP(E353,selector_02,selector_02_ids,""))</f>
        <v/>
      </c>
      <c r="E353" s="25"/>
      <c r="F353" s="23" t="str">
        <f t="array" ref="F353">IF(G353="","",XLOOKUP(G353,selector_12,selector_12_ids,""))</f>
        <v/>
      </c>
      <c r="G353" s="25"/>
      <c r="H353" s="14"/>
      <c r="I353" s="14"/>
      <c r="J353" s="14"/>
      <c r="K353" s="23" t="str">
        <f t="array" ref="K353">IF(L353="","",XLOOKUP(L353,selector_15,selector_15_ids,""))</f>
        <v/>
      </c>
      <c r="L353" s="25"/>
      <c r="M353" s="14"/>
      <c r="N353" s="14"/>
      <c r="O353" s="14"/>
      <c r="P353" s="23" t="str">
        <f t="array" ref="P353">IF(Q353="","",XLOOKUP(Q353,selector_16,selector_16_ids,""))</f>
        <v/>
      </c>
      <c r="Q353" s="25"/>
      <c r="R353" s="23" t="str">
        <f t="array" ref="R353">IF(S353="","",XLOOKUP(S353,selector_16,selector_16_ids,""))</f>
        <v/>
      </c>
      <c r="S353" s="25"/>
      <c r="T353" s="23" t="str">
        <f t="array" ref="T353">IF(U353="","",XLOOKUP(U353,selector_07,selector_07_ids,""))</f>
        <v/>
      </c>
      <c r="U353" s="25"/>
      <c r="V353" s="14"/>
      <c r="W353" s="14"/>
      <c r="X353" s="23" t="str">
        <f t="array" ref="X353">IF(Y353="","",XLOOKUP(Y353,selector_04,selector_04_ids,""))</f>
        <v/>
      </c>
      <c r="Y353" s="25"/>
      <c r="Z353" s="14"/>
      <c r="AA353" s="27"/>
      <c r="AB353" s="14"/>
    </row>
    <row r="354">
      <c r="A354" s="14"/>
      <c r="B354" s="23" t="str">
        <f>IF($A354="","",'Система'!$B$4)</f>
        <v/>
      </c>
      <c r="C354" s="14"/>
      <c r="D354" s="23" t="str">
        <f t="array" ref="D354">IF(E354="","",XLOOKUP(E354,selector_02,selector_02_ids,""))</f>
        <v/>
      </c>
      <c r="E354" s="25"/>
      <c r="F354" s="23" t="str">
        <f t="array" ref="F354">IF(G354="","",XLOOKUP(G354,selector_12,selector_12_ids,""))</f>
        <v/>
      </c>
      <c r="G354" s="25"/>
      <c r="H354" s="14"/>
      <c r="I354" s="14"/>
      <c r="J354" s="14"/>
      <c r="K354" s="23" t="str">
        <f t="array" ref="K354">IF(L354="","",XLOOKUP(L354,selector_15,selector_15_ids,""))</f>
        <v/>
      </c>
      <c r="L354" s="25"/>
      <c r="M354" s="14"/>
      <c r="N354" s="14"/>
      <c r="O354" s="14"/>
      <c r="P354" s="23" t="str">
        <f t="array" ref="P354">IF(Q354="","",XLOOKUP(Q354,selector_16,selector_16_ids,""))</f>
        <v/>
      </c>
      <c r="Q354" s="25"/>
      <c r="R354" s="23" t="str">
        <f t="array" ref="R354">IF(S354="","",XLOOKUP(S354,selector_16,selector_16_ids,""))</f>
        <v/>
      </c>
      <c r="S354" s="25"/>
      <c r="T354" s="23" t="str">
        <f t="array" ref="T354">IF(U354="","",XLOOKUP(U354,selector_07,selector_07_ids,""))</f>
        <v/>
      </c>
      <c r="U354" s="25"/>
      <c r="V354" s="14"/>
      <c r="W354" s="14"/>
      <c r="X354" s="23" t="str">
        <f t="array" ref="X354">IF(Y354="","",XLOOKUP(Y354,selector_04,selector_04_ids,""))</f>
        <v/>
      </c>
      <c r="Y354" s="25"/>
      <c r="Z354" s="14"/>
      <c r="AA354" s="27"/>
      <c r="AB354" s="14"/>
    </row>
    <row r="355">
      <c r="A355" s="14"/>
      <c r="B355" s="23" t="str">
        <f>IF($A355="","",'Система'!$B$4)</f>
        <v/>
      </c>
      <c r="C355" s="14"/>
      <c r="D355" s="23" t="str">
        <f t="array" ref="D355">IF(E355="","",XLOOKUP(E355,selector_02,selector_02_ids,""))</f>
        <v/>
      </c>
      <c r="E355" s="25"/>
      <c r="F355" s="23" t="str">
        <f t="array" ref="F355">IF(G355="","",XLOOKUP(G355,selector_12,selector_12_ids,""))</f>
        <v/>
      </c>
      <c r="G355" s="25"/>
      <c r="H355" s="14"/>
      <c r="I355" s="14"/>
      <c r="J355" s="14"/>
      <c r="K355" s="23" t="str">
        <f t="array" ref="K355">IF(L355="","",XLOOKUP(L355,selector_15,selector_15_ids,""))</f>
        <v/>
      </c>
      <c r="L355" s="25"/>
      <c r="M355" s="14"/>
      <c r="N355" s="14"/>
      <c r="O355" s="14"/>
      <c r="P355" s="23" t="str">
        <f t="array" ref="P355">IF(Q355="","",XLOOKUP(Q355,selector_16,selector_16_ids,""))</f>
        <v/>
      </c>
      <c r="Q355" s="25"/>
      <c r="R355" s="23" t="str">
        <f t="array" ref="R355">IF(S355="","",XLOOKUP(S355,selector_16,selector_16_ids,""))</f>
        <v/>
      </c>
      <c r="S355" s="25"/>
      <c r="T355" s="23" t="str">
        <f t="array" ref="T355">IF(U355="","",XLOOKUP(U355,selector_07,selector_07_ids,""))</f>
        <v/>
      </c>
      <c r="U355" s="25"/>
      <c r="V355" s="14"/>
      <c r="W355" s="14"/>
      <c r="X355" s="23" t="str">
        <f t="array" ref="X355">IF(Y355="","",XLOOKUP(Y355,selector_04,selector_04_ids,""))</f>
        <v/>
      </c>
      <c r="Y355" s="25"/>
      <c r="Z355" s="14"/>
      <c r="AA355" s="27"/>
      <c r="AB355" s="14"/>
    </row>
    <row r="356">
      <c r="A356" s="14"/>
      <c r="B356" s="23" t="str">
        <f>IF($A356="","",'Система'!$B$4)</f>
        <v/>
      </c>
      <c r="C356" s="14"/>
      <c r="D356" s="23" t="str">
        <f t="array" ref="D356">IF(E356="","",XLOOKUP(E356,selector_02,selector_02_ids,""))</f>
        <v/>
      </c>
      <c r="E356" s="25"/>
      <c r="F356" s="23" t="str">
        <f t="array" ref="F356">IF(G356="","",XLOOKUP(G356,selector_12,selector_12_ids,""))</f>
        <v/>
      </c>
      <c r="G356" s="25"/>
      <c r="H356" s="14"/>
      <c r="I356" s="14"/>
      <c r="J356" s="14"/>
      <c r="K356" s="23" t="str">
        <f t="array" ref="K356">IF(L356="","",XLOOKUP(L356,selector_15,selector_15_ids,""))</f>
        <v/>
      </c>
      <c r="L356" s="25"/>
      <c r="M356" s="14"/>
      <c r="N356" s="14"/>
      <c r="O356" s="14"/>
      <c r="P356" s="23" t="str">
        <f t="array" ref="P356">IF(Q356="","",XLOOKUP(Q356,selector_16,selector_16_ids,""))</f>
        <v/>
      </c>
      <c r="Q356" s="25"/>
      <c r="R356" s="23" t="str">
        <f t="array" ref="R356">IF(S356="","",XLOOKUP(S356,selector_16,selector_16_ids,""))</f>
        <v/>
      </c>
      <c r="S356" s="25"/>
      <c r="T356" s="23" t="str">
        <f t="array" ref="T356">IF(U356="","",XLOOKUP(U356,selector_07,selector_07_ids,""))</f>
        <v/>
      </c>
      <c r="U356" s="25"/>
      <c r="V356" s="14"/>
      <c r="W356" s="14"/>
      <c r="X356" s="23" t="str">
        <f t="array" ref="X356">IF(Y356="","",XLOOKUP(Y356,selector_04,selector_04_ids,""))</f>
        <v/>
      </c>
      <c r="Y356" s="25"/>
      <c r="Z356" s="14"/>
      <c r="AA356" s="27"/>
      <c r="AB356" s="14"/>
    </row>
    <row r="357">
      <c r="A357" s="14"/>
      <c r="B357" s="23" t="str">
        <f>IF($A357="","",'Система'!$B$4)</f>
        <v/>
      </c>
      <c r="C357" s="14"/>
      <c r="D357" s="23" t="str">
        <f t="array" ref="D357">IF(E357="","",XLOOKUP(E357,selector_02,selector_02_ids,""))</f>
        <v/>
      </c>
      <c r="E357" s="25"/>
      <c r="F357" s="23" t="str">
        <f t="array" ref="F357">IF(G357="","",XLOOKUP(G357,selector_12,selector_12_ids,""))</f>
        <v/>
      </c>
      <c r="G357" s="25"/>
      <c r="H357" s="14"/>
      <c r="I357" s="14"/>
      <c r="J357" s="14"/>
      <c r="K357" s="23" t="str">
        <f t="array" ref="K357">IF(L357="","",XLOOKUP(L357,selector_15,selector_15_ids,""))</f>
        <v/>
      </c>
      <c r="L357" s="25"/>
      <c r="M357" s="14"/>
      <c r="N357" s="14"/>
      <c r="O357" s="14"/>
      <c r="P357" s="23" t="str">
        <f t="array" ref="P357">IF(Q357="","",XLOOKUP(Q357,selector_16,selector_16_ids,""))</f>
        <v/>
      </c>
      <c r="Q357" s="25"/>
      <c r="R357" s="23" t="str">
        <f t="array" ref="R357">IF(S357="","",XLOOKUP(S357,selector_16,selector_16_ids,""))</f>
        <v/>
      </c>
      <c r="S357" s="25"/>
      <c r="T357" s="23" t="str">
        <f t="array" ref="T357">IF(U357="","",XLOOKUP(U357,selector_07,selector_07_ids,""))</f>
        <v/>
      </c>
      <c r="U357" s="25"/>
      <c r="V357" s="14"/>
      <c r="W357" s="14"/>
      <c r="X357" s="23" t="str">
        <f t="array" ref="X357">IF(Y357="","",XLOOKUP(Y357,selector_04,selector_04_ids,""))</f>
        <v/>
      </c>
      <c r="Y357" s="25"/>
      <c r="Z357" s="14"/>
      <c r="AA357" s="27"/>
      <c r="AB357" s="14"/>
    </row>
    <row r="358">
      <c r="A358" s="14"/>
      <c r="B358" s="23" t="str">
        <f>IF($A358="","",'Система'!$B$4)</f>
        <v/>
      </c>
      <c r="C358" s="14"/>
      <c r="D358" s="23" t="str">
        <f t="array" ref="D358">IF(E358="","",XLOOKUP(E358,selector_02,selector_02_ids,""))</f>
        <v/>
      </c>
      <c r="E358" s="25"/>
      <c r="F358" s="23" t="str">
        <f t="array" ref="F358">IF(G358="","",XLOOKUP(G358,selector_12,selector_12_ids,""))</f>
        <v/>
      </c>
      <c r="G358" s="25"/>
      <c r="H358" s="14"/>
      <c r="I358" s="14"/>
      <c r="J358" s="14"/>
      <c r="K358" s="23" t="str">
        <f t="array" ref="K358">IF(L358="","",XLOOKUP(L358,selector_15,selector_15_ids,""))</f>
        <v/>
      </c>
      <c r="L358" s="25"/>
      <c r="M358" s="14"/>
      <c r="N358" s="14"/>
      <c r="O358" s="14"/>
      <c r="P358" s="23" t="str">
        <f t="array" ref="P358">IF(Q358="","",XLOOKUP(Q358,selector_16,selector_16_ids,""))</f>
        <v/>
      </c>
      <c r="Q358" s="25"/>
      <c r="R358" s="23" t="str">
        <f t="array" ref="R358">IF(S358="","",XLOOKUP(S358,selector_16,selector_16_ids,""))</f>
        <v/>
      </c>
      <c r="S358" s="25"/>
      <c r="T358" s="23" t="str">
        <f t="array" ref="T358">IF(U358="","",XLOOKUP(U358,selector_07,selector_07_ids,""))</f>
        <v/>
      </c>
      <c r="U358" s="25"/>
      <c r="V358" s="14"/>
      <c r="W358" s="14"/>
      <c r="X358" s="23" t="str">
        <f t="array" ref="X358">IF(Y358="","",XLOOKUP(Y358,selector_04,selector_04_ids,""))</f>
        <v/>
      </c>
      <c r="Y358" s="25"/>
      <c r="Z358" s="14"/>
      <c r="AA358" s="27"/>
      <c r="AB358" s="14"/>
    </row>
    <row r="359">
      <c r="A359" s="14"/>
      <c r="B359" s="23" t="str">
        <f>IF($A359="","",'Система'!$B$4)</f>
        <v/>
      </c>
      <c r="C359" s="14"/>
      <c r="D359" s="23" t="str">
        <f t="array" ref="D359">IF(E359="","",XLOOKUP(E359,selector_02,selector_02_ids,""))</f>
        <v/>
      </c>
      <c r="E359" s="25"/>
      <c r="F359" s="23" t="str">
        <f t="array" ref="F359">IF(G359="","",XLOOKUP(G359,selector_12,selector_12_ids,""))</f>
        <v/>
      </c>
      <c r="G359" s="25"/>
      <c r="H359" s="14"/>
      <c r="I359" s="14"/>
      <c r="J359" s="14"/>
      <c r="K359" s="23" t="str">
        <f t="array" ref="K359">IF(L359="","",XLOOKUP(L359,selector_15,selector_15_ids,""))</f>
        <v/>
      </c>
      <c r="L359" s="25"/>
      <c r="M359" s="14"/>
      <c r="N359" s="14"/>
      <c r="O359" s="14"/>
      <c r="P359" s="23" t="str">
        <f t="array" ref="P359">IF(Q359="","",XLOOKUP(Q359,selector_16,selector_16_ids,""))</f>
        <v/>
      </c>
      <c r="Q359" s="25"/>
      <c r="R359" s="23" t="str">
        <f t="array" ref="R359">IF(S359="","",XLOOKUP(S359,selector_16,selector_16_ids,""))</f>
        <v/>
      </c>
      <c r="S359" s="25"/>
      <c r="T359" s="23" t="str">
        <f t="array" ref="T359">IF(U359="","",XLOOKUP(U359,selector_07,selector_07_ids,""))</f>
        <v/>
      </c>
      <c r="U359" s="25"/>
      <c r="V359" s="14"/>
      <c r="W359" s="14"/>
      <c r="X359" s="23" t="str">
        <f t="array" ref="X359">IF(Y359="","",XLOOKUP(Y359,selector_04,selector_04_ids,""))</f>
        <v/>
      </c>
      <c r="Y359" s="25"/>
      <c r="Z359" s="14"/>
      <c r="AA359" s="27"/>
      <c r="AB359" s="14"/>
    </row>
    <row r="360">
      <c r="A360" s="14"/>
      <c r="B360" s="23" t="str">
        <f>IF($A360="","",'Система'!$B$4)</f>
        <v/>
      </c>
      <c r="C360" s="14"/>
      <c r="D360" s="23" t="str">
        <f t="array" ref="D360">IF(E360="","",XLOOKUP(E360,selector_02,selector_02_ids,""))</f>
        <v/>
      </c>
      <c r="E360" s="25"/>
      <c r="F360" s="23" t="str">
        <f t="array" ref="F360">IF(G360="","",XLOOKUP(G360,selector_12,selector_12_ids,""))</f>
        <v/>
      </c>
      <c r="G360" s="25"/>
      <c r="H360" s="14"/>
      <c r="I360" s="14"/>
      <c r="J360" s="14"/>
      <c r="K360" s="23" t="str">
        <f t="array" ref="K360">IF(L360="","",XLOOKUP(L360,selector_15,selector_15_ids,""))</f>
        <v/>
      </c>
      <c r="L360" s="25"/>
      <c r="M360" s="14"/>
      <c r="N360" s="14"/>
      <c r="O360" s="14"/>
      <c r="P360" s="23" t="str">
        <f t="array" ref="P360">IF(Q360="","",XLOOKUP(Q360,selector_16,selector_16_ids,""))</f>
        <v/>
      </c>
      <c r="Q360" s="25"/>
      <c r="R360" s="23" t="str">
        <f t="array" ref="R360">IF(S360="","",XLOOKUP(S360,selector_16,selector_16_ids,""))</f>
        <v/>
      </c>
      <c r="S360" s="25"/>
      <c r="T360" s="23" t="str">
        <f t="array" ref="T360">IF(U360="","",XLOOKUP(U360,selector_07,selector_07_ids,""))</f>
        <v/>
      </c>
      <c r="U360" s="25"/>
      <c r="V360" s="14"/>
      <c r="W360" s="14"/>
      <c r="X360" s="23" t="str">
        <f t="array" ref="X360">IF(Y360="","",XLOOKUP(Y360,selector_04,selector_04_ids,""))</f>
        <v/>
      </c>
      <c r="Y360" s="25"/>
      <c r="Z360" s="14"/>
      <c r="AA360" s="27"/>
      <c r="AB360" s="14"/>
    </row>
    <row r="361">
      <c r="A361" s="14"/>
      <c r="B361" s="23" t="str">
        <f>IF($A361="","",'Система'!$B$4)</f>
        <v/>
      </c>
      <c r="C361" s="14"/>
      <c r="D361" s="23" t="str">
        <f t="array" ref="D361">IF(E361="","",XLOOKUP(E361,selector_02,selector_02_ids,""))</f>
        <v/>
      </c>
      <c r="E361" s="25"/>
      <c r="F361" s="23" t="str">
        <f t="array" ref="F361">IF(G361="","",XLOOKUP(G361,selector_12,selector_12_ids,""))</f>
        <v/>
      </c>
      <c r="G361" s="25"/>
      <c r="H361" s="14"/>
      <c r="I361" s="14"/>
      <c r="J361" s="14"/>
      <c r="K361" s="23" t="str">
        <f t="array" ref="K361">IF(L361="","",XLOOKUP(L361,selector_15,selector_15_ids,""))</f>
        <v/>
      </c>
      <c r="L361" s="25"/>
      <c r="M361" s="14"/>
      <c r="N361" s="14"/>
      <c r="O361" s="14"/>
      <c r="P361" s="23" t="str">
        <f t="array" ref="P361">IF(Q361="","",XLOOKUP(Q361,selector_16,selector_16_ids,""))</f>
        <v/>
      </c>
      <c r="Q361" s="25"/>
      <c r="R361" s="23" t="str">
        <f t="array" ref="R361">IF(S361="","",XLOOKUP(S361,selector_16,selector_16_ids,""))</f>
        <v/>
      </c>
      <c r="S361" s="25"/>
      <c r="T361" s="23" t="str">
        <f t="array" ref="T361">IF(U361="","",XLOOKUP(U361,selector_07,selector_07_ids,""))</f>
        <v/>
      </c>
      <c r="U361" s="25"/>
      <c r="V361" s="14"/>
      <c r="W361" s="14"/>
      <c r="X361" s="23" t="str">
        <f t="array" ref="X361">IF(Y361="","",XLOOKUP(Y361,selector_04,selector_04_ids,""))</f>
        <v/>
      </c>
      <c r="Y361" s="25"/>
      <c r="Z361" s="14"/>
      <c r="AA361" s="27"/>
      <c r="AB361" s="14"/>
    </row>
    <row r="362">
      <c r="A362" s="14"/>
      <c r="B362" s="23" t="str">
        <f>IF($A362="","",'Система'!$B$4)</f>
        <v/>
      </c>
      <c r="C362" s="14"/>
      <c r="D362" s="23" t="str">
        <f t="array" ref="D362">IF(E362="","",XLOOKUP(E362,selector_02,selector_02_ids,""))</f>
        <v/>
      </c>
      <c r="E362" s="25"/>
      <c r="F362" s="23" t="str">
        <f t="array" ref="F362">IF(G362="","",XLOOKUP(G362,selector_12,selector_12_ids,""))</f>
        <v/>
      </c>
      <c r="G362" s="25"/>
      <c r="H362" s="14"/>
      <c r="I362" s="14"/>
      <c r="J362" s="14"/>
      <c r="K362" s="23" t="str">
        <f t="array" ref="K362">IF(L362="","",XLOOKUP(L362,selector_15,selector_15_ids,""))</f>
        <v/>
      </c>
      <c r="L362" s="25"/>
      <c r="M362" s="14"/>
      <c r="N362" s="14"/>
      <c r="O362" s="14"/>
      <c r="P362" s="23" t="str">
        <f t="array" ref="P362">IF(Q362="","",XLOOKUP(Q362,selector_16,selector_16_ids,""))</f>
        <v/>
      </c>
      <c r="Q362" s="25"/>
      <c r="R362" s="23" t="str">
        <f t="array" ref="R362">IF(S362="","",XLOOKUP(S362,selector_16,selector_16_ids,""))</f>
        <v/>
      </c>
      <c r="S362" s="25"/>
      <c r="T362" s="23" t="str">
        <f t="array" ref="T362">IF(U362="","",XLOOKUP(U362,selector_07,selector_07_ids,""))</f>
        <v/>
      </c>
      <c r="U362" s="25"/>
      <c r="V362" s="14"/>
      <c r="W362" s="14"/>
      <c r="X362" s="23" t="str">
        <f t="array" ref="X362">IF(Y362="","",XLOOKUP(Y362,selector_04,selector_04_ids,""))</f>
        <v/>
      </c>
      <c r="Y362" s="25"/>
      <c r="Z362" s="14"/>
      <c r="AA362" s="27"/>
      <c r="AB362" s="14"/>
    </row>
    <row r="363">
      <c r="A363" s="14"/>
      <c r="B363" s="23" t="str">
        <f>IF($A363="","",'Система'!$B$4)</f>
        <v/>
      </c>
      <c r="C363" s="14"/>
      <c r="D363" s="23" t="str">
        <f t="array" ref="D363">IF(E363="","",XLOOKUP(E363,selector_02,selector_02_ids,""))</f>
        <v/>
      </c>
      <c r="E363" s="25"/>
      <c r="F363" s="23" t="str">
        <f t="array" ref="F363">IF(G363="","",XLOOKUP(G363,selector_12,selector_12_ids,""))</f>
        <v/>
      </c>
      <c r="G363" s="25"/>
      <c r="H363" s="14"/>
      <c r="I363" s="14"/>
      <c r="J363" s="14"/>
      <c r="K363" s="23" t="str">
        <f t="array" ref="K363">IF(L363="","",XLOOKUP(L363,selector_15,selector_15_ids,""))</f>
        <v/>
      </c>
      <c r="L363" s="25"/>
      <c r="M363" s="14"/>
      <c r="N363" s="14"/>
      <c r="O363" s="14"/>
      <c r="P363" s="23" t="str">
        <f t="array" ref="P363">IF(Q363="","",XLOOKUP(Q363,selector_16,selector_16_ids,""))</f>
        <v/>
      </c>
      <c r="Q363" s="25"/>
      <c r="R363" s="23" t="str">
        <f t="array" ref="R363">IF(S363="","",XLOOKUP(S363,selector_16,selector_16_ids,""))</f>
        <v/>
      </c>
      <c r="S363" s="25"/>
      <c r="T363" s="23" t="str">
        <f t="array" ref="T363">IF(U363="","",XLOOKUP(U363,selector_07,selector_07_ids,""))</f>
        <v/>
      </c>
      <c r="U363" s="25"/>
      <c r="V363" s="14"/>
      <c r="W363" s="14"/>
      <c r="X363" s="23" t="str">
        <f t="array" ref="X363">IF(Y363="","",XLOOKUP(Y363,selector_04,selector_04_ids,""))</f>
        <v/>
      </c>
      <c r="Y363" s="25"/>
      <c r="Z363" s="14"/>
      <c r="AA363" s="27"/>
      <c r="AB363" s="14"/>
    </row>
    <row r="364">
      <c r="A364" s="14"/>
      <c r="B364" s="23" t="str">
        <f>IF($A364="","",'Система'!$B$4)</f>
        <v/>
      </c>
      <c r="C364" s="14"/>
      <c r="D364" s="23" t="str">
        <f t="array" ref="D364">IF(E364="","",XLOOKUP(E364,selector_02,selector_02_ids,""))</f>
        <v/>
      </c>
      <c r="E364" s="25"/>
      <c r="F364" s="23" t="str">
        <f t="array" ref="F364">IF(G364="","",XLOOKUP(G364,selector_12,selector_12_ids,""))</f>
        <v/>
      </c>
      <c r="G364" s="25"/>
      <c r="H364" s="14"/>
      <c r="I364" s="14"/>
      <c r="J364" s="14"/>
      <c r="K364" s="23" t="str">
        <f t="array" ref="K364">IF(L364="","",XLOOKUP(L364,selector_15,selector_15_ids,""))</f>
        <v/>
      </c>
      <c r="L364" s="25"/>
      <c r="M364" s="14"/>
      <c r="N364" s="14"/>
      <c r="O364" s="14"/>
      <c r="P364" s="23" t="str">
        <f t="array" ref="P364">IF(Q364="","",XLOOKUP(Q364,selector_16,selector_16_ids,""))</f>
        <v/>
      </c>
      <c r="Q364" s="25"/>
      <c r="R364" s="23" t="str">
        <f t="array" ref="R364">IF(S364="","",XLOOKUP(S364,selector_16,selector_16_ids,""))</f>
        <v/>
      </c>
      <c r="S364" s="25"/>
      <c r="T364" s="23" t="str">
        <f t="array" ref="T364">IF(U364="","",XLOOKUP(U364,selector_07,selector_07_ids,""))</f>
        <v/>
      </c>
      <c r="U364" s="25"/>
      <c r="V364" s="14"/>
      <c r="W364" s="14"/>
      <c r="X364" s="23" t="str">
        <f t="array" ref="X364">IF(Y364="","",XLOOKUP(Y364,selector_04,selector_04_ids,""))</f>
        <v/>
      </c>
      <c r="Y364" s="25"/>
      <c r="Z364" s="14"/>
      <c r="AA364" s="27"/>
      <c r="AB364" s="14"/>
    </row>
    <row r="365">
      <c r="A365" s="14"/>
      <c r="B365" s="23" t="str">
        <f>IF($A365="","",'Система'!$B$4)</f>
        <v/>
      </c>
      <c r="C365" s="14"/>
      <c r="D365" s="23" t="str">
        <f t="array" ref="D365">IF(E365="","",XLOOKUP(E365,selector_02,selector_02_ids,""))</f>
        <v/>
      </c>
      <c r="E365" s="25"/>
      <c r="F365" s="23" t="str">
        <f t="array" ref="F365">IF(G365="","",XLOOKUP(G365,selector_12,selector_12_ids,""))</f>
        <v/>
      </c>
      <c r="G365" s="25"/>
      <c r="H365" s="14"/>
      <c r="I365" s="14"/>
      <c r="J365" s="14"/>
      <c r="K365" s="23" t="str">
        <f t="array" ref="K365">IF(L365="","",XLOOKUP(L365,selector_15,selector_15_ids,""))</f>
        <v/>
      </c>
      <c r="L365" s="25"/>
      <c r="M365" s="14"/>
      <c r="N365" s="14"/>
      <c r="O365" s="14"/>
      <c r="P365" s="23" t="str">
        <f t="array" ref="P365">IF(Q365="","",XLOOKUP(Q365,selector_16,selector_16_ids,""))</f>
        <v/>
      </c>
      <c r="Q365" s="25"/>
      <c r="R365" s="23" t="str">
        <f t="array" ref="R365">IF(S365="","",XLOOKUP(S365,selector_16,selector_16_ids,""))</f>
        <v/>
      </c>
      <c r="S365" s="25"/>
      <c r="T365" s="23" t="str">
        <f t="array" ref="T365">IF(U365="","",XLOOKUP(U365,selector_07,selector_07_ids,""))</f>
        <v/>
      </c>
      <c r="U365" s="25"/>
      <c r="V365" s="14"/>
      <c r="W365" s="14"/>
      <c r="X365" s="23" t="str">
        <f t="array" ref="X365">IF(Y365="","",XLOOKUP(Y365,selector_04,selector_04_ids,""))</f>
        <v/>
      </c>
      <c r="Y365" s="25"/>
      <c r="Z365" s="14"/>
      <c r="AA365" s="27"/>
      <c r="AB365" s="14"/>
    </row>
    <row r="366">
      <c r="A366" s="14"/>
      <c r="B366" s="23" t="str">
        <f>IF($A366="","",'Система'!$B$4)</f>
        <v/>
      </c>
      <c r="C366" s="14"/>
      <c r="D366" s="23" t="str">
        <f t="array" ref="D366">IF(E366="","",XLOOKUP(E366,selector_02,selector_02_ids,""))</f>
        <v/>
      </c>
      <c r="E366" s="25"/>
      <c r="F366" s="23" t="str">
        <f t="array" ref="F366">IF(G366="","",XLOOKUP(G366,selector_12,selector_12_ids,""))</f>
        <v/>
      </c>
      <c r="G366" s="25"/>
      <c r="H366" s="14"/>
      <c r="I366" s="14"/>
      <c r="J366" s="14"/>
      <c r="K366" s="23" t="str">
        <f t="array" ref="K366">IF(L366="","",XLOOKUP(L366,selector_15,selector_15_ids,""))</f>
        <v/>
      </c>
      <c r="L366" s="25"/>
      <c r="M366" s="14"/>
      <c r="N366" s="14"/>
      <c r="O366" s="14"/>
      <c r="P366" s="23" t="str">
        <f t="array" ref="P366">IF(Q366="","",XLOOKUP(Q366,selector_16,selector_16_ids,""))</f>
        <v/>
      </c>
      <c r="Q366" s="25"/>
      <c r="R366" s="23" t="str">
        <f t="array" ref="R366">IF(S366="","",XLOOKUP(S366,selector_16,selector_16_ids,""))</f>
        <v/>
      </c>
      <c r="S366" s="25"/>
      <c r="T366" s="23" t="str">
        <f t="array" ref="T366">IF(U366="","",XLOOKUP(U366,selector_07,selector_07_ids,""))</f>
        <v/>
      </c>
      <c r="U366" s="25"/>
      <c r="V366" s="14"/>
      <c r="W366" s="14"/>
      <c r="X366" s="23" t="str">
        <f t="array" ref="X366">IF(Y366="","",XLOOKUP(Y366,selector_04,selector_04_ids,""))</f>
        <v/>
      </c>
      <c r="Y366" s="25"/>
      <c r="Z366" s="14"/>
      <c r="AA366" s="27"/>
      <c r="AB366" s="14"/>
    </row>
    <row r="367">
      <c r="A367" s="14"/>
      <c r="B367" s="23" t="str">
        <f>IF($A367="","",'Система'!$B$4)</f>
        <v/>
      </c>
      <c r="C367" s="14"/>
      <c r="D367" s="23" t="str">
        <f t="array" ref="D367">IF(E367="","",XLOOKUP(E367,selector_02,selector_02_ids,""))</f>
        <v/>
      </c>
      <c r="E367" s="25"/>
      <c r="F367" s="23" t="str">
        <f t="array" ref="F367">IF(G367="","",XLOOKUP(G367,selector_12,selector_12_ids,""))</f>
        <v/>
      </c>
      <c r="G367" s="25"/>
      <c r="H367" s="14"/>
      <c r="I367" s="14"/>
      <c r="J367" s="14"/>
      <c r="K367" s="23" t="str">
        <f t="array" ref="K367">IF(L367="","",XLOOKUP(L367,selector_15,selector_15_ids,""))</f>
        <v/>
      </c>
      <c r="L367" s="25"/>
      <c r="M367" s="14"/>
      <c r="N367" s="14"/>
      <c r="O367" s="14"/>
      <c r="P367" s="23" t="str">
        <f t="array" ref="P367">IF(Q367="","",XLOOKUP(Q367,selector_16,selector_16_ids,""))</f>
        <v/>
      </c>
      <c r="Q367" s="25"/>
      <c r="R367" s="23" t="str">
        <f t="array" ref="R367">IF(S367="","",XLOOKUP(S367,selector_16,selector_16_ids,""))</f>
        <v/>
      </c>
      <c r="S367" s="25"/>
      <c r="T367" s="23" t="str">
        <f t="array" ref="T367">IF(U367="","",XLOOKUP(U367,selector_07,selector_07_ids,""))</f>
        <v/>
      </c>
      <c r="U367" s="25"/>
      <c r="V367" s="14"/>
      <c r="W367" s="14"/>
      <c r="X367" s="23" t="str">
        <f t="array" ref="X367">IF(Y367="","",XLOOKUP(Y367,selector_04,selector_04_ids,""))</f>
        <v/>
      </c>
      <c r="Y367" s="25"/>
      <c r="Z367" s="14"/>
      <c r="AA367" s="27"/>
      <c r="AB367" s="14"/>
    </row>
    <row r="368">
      <c r="A368" s="14"/>
      <c r="B368" s="23" t="str">
        <f>IF($A368="","",'Система'!$B$4)</f>
        <v/>
      </c>
      <c r="C368" s="14"/>
      <c r="D368" s="23" t="str">
        <f t="array" ref="D368">IF(E368="","",XLOOKUP(E368,selector_02,selector_02_ids,""))</f>
        <v/>
      </c>
      <c r="E368" s="25"/>
      <c r="F368" s="23" t="str">
        <f t="array" ref="F368">IF(G368="","",XLOOKUP(G368,selector_12,selector_12_ids,""))</f>
        <v/>
      </c>
      <c r="G368" s="25"/>
      <c r="H368" s="14"/>
      <c r="I368" s="14"/>
      <c r="J368" s="14"/>
      <c r="K368" s="23" t="str">
        <f t="array" ref="K368">IF(L368="","",XLOOKUP(L368,selector_15,selector_15_ids,""))</f>
        <v/>
      </c>
      <c r="L368" s="25"/>
      <c r="M368" s="14"/>
      <c r="N368" s="14"/>
      <c r="O368" s="14"/>
      <c r="P368" s="23" t="str">
        <f t="array" ref="P368">IF(Q368="","",XLOOKUP(Q368,selector_16,selector_16_ids,""))</f>
        <v/>
      </c>
      <c r="Q368" s="25"/>
      <c r="R368" s="23" t="str">
        <f t="array" ref="R368">IF(S368="","",XLOOKUP(S368,selector_16,selector_16_ids,""))</f>
        <v/>
      </c>
      <c r="S368" s="25"/>
      <c r="T368" s="23" t="str">
        <f t="array" ref="T368">IF(U368="","",XLOOKUP(U368,selector_07,selector_07_ids,""))</f>
        <v/>
      </c>
      <c r="U368" s="25"/>
      <c r="V368" s="14"/>
      <c r="W368" s="14"/>
      <c r="X368" s="23" t="str">
        <f t="array" ref="X368">IF(Y368="","",XLOOKUP(Y368,selector_04,selector_04_ids,""))</f>
        <v/>
      </c>
      <c r="Y368" s="25"/>
      <c r="Z368" s="14"/>
      <c r="AA368" s="27"/>
      <c r="AB368" s="14"/>
    </row>
    <row r="369">
      <c r="A369" s="14"/>
      <c r="B369" s="23" t="str">
        <f>IF($A369="","",'Система'!$B$4)</f>
        <v/>
      </c>
      <c r="C369" s="14"/>
      <c r="D369" s="23" t="str">
        <f t="array" ref="D369">IF(E369="","",XLOOKUP(E369,selector_02,selector_02_ids,""))</f>
        <v/>
      </c>
      <c r="E369" s="25"/>
      <c r="F369" s="23" t="str">
        <f t="array" ref="F369">IF(G369="","",XLOOKUP(G369,selector_12,selector_12_ids,""))</f>
        <v/>
      </c>
      <c r="G369" s="25"/>
      <c r="H369" s="14"/>
      <c r="I369" s="14"/>
      <c r="J369" s="14"/>
      <c r="K369" s="23" t="str">
        <f t="array" ref="K369">IF(L369="","",XLOOKUP(L369,selector_15,selector_15_ids,""))</f>
        <v/>
      </c>
      <c r="L369" s="25"/>
      <c r="M369" s="14"/>
      <c r="N369" s="14"/>
      <c r="O369" s="14"/>
      <c r="P369" s="23" t="str">
        <f t="array" ref="P369">IF(Q369="","",XLOOKUP(Q369,selector_16,selector_16_ids,""))</f>
        <v/>
      </c>
      <c r="Q369" s="25"/>
      <c r="R369" s="23" t="str">
        <f t="array" ref="R369">IF(S369="","",XLOOKUP(S369,selector_16,selector_16_ids,""))</f>
        <v/>
      </c>
      <c r="S369" s="25"/>
      <c r="T369" s="23" t="str">
        <f t="array" ref="T369">IF(U369="","",XLOOKUP(U369,selector_07,selector_07_ids,""))</f>
        <v/>
      </c>
      <c r="U369" s="25"/>
      <c r="V369" s="14"/>
      <c r="W369" s="14"/>
      <c r="X369" s="23" t="str">
        <f t="array" ref="X369">IF(Y369="","",XLOOKUP(Y369,selector_04,selector_04_ids,""))</f>
        <v/>
      </c>
      <c r="Y369" s="25"/>
      <c r="Z369" s="14"/>
      <c r="AA369" s="27"/>
      <c r="AB369" s="14"/>
    </row>
    <row r="370">
      <c r="A370" s="14"/>
      <c r="B370" s="23" t="str">
        <f>IF($A370="","",'Система'!$B$4)</f>
        <v/>
      </c>
      <c r="C370" s="14"/>
      <c r="D370" s="23" t="str">
        <f t="array" ref="D370">IF(E370="","",XLOOKUP(E370,selector_02,selector_02_ids,""))</f>
        <v/>
      </c>
      <c r="E370" s="25"/>
      <c r="F370" s="23" t="str">
        <f t="array" ref="F370">IF(G370="","",XLOOKUP(G370,selector_12,selector_12_ids,""))</f>
        <v/>
      </c>
      <c r="G370" s="25"/>
      <c r="H370" s="14"/>
      <c r="I370" s="14"/>
      <c r="J370" s="14"/>
      <c r="K370" s="23" t="str">
        <f t="array" ref="K370">IF(L370="","",XLOOKUP(L370,selector_15,selector_15_ids,""))</f>
        <v/>
      </c>
      <c r="L370" s="25"/>
      <c r="M370" s="14"/>
      <c r="N370" s="14"/>
      <c r="O370" s="14"/>
      <c r="P370" s="23" t="str">
        <f t="array" ref="P370">IF(Q370="","",XLOOKUP(Q370,selector_16,selector_16_ids,""))</f>
        <v/>
      </c>
      <c r="Q370" s="25"/>
      <c r="R370" s="23" t="str">
        <f t="array" ref="R370">IF(S370="","",XLOOKUP(S370,selector_16,selector_16_ids,""))</f>
        <v/>
      </c>
      <c r="S370" s="25"/>
      <c r="T370" s="23" t="str">
        <f t="array" ref="T370">IF(U370="","",XLOOKUP(U370,selector_07,selector_07_ids,""))</f>
        <v/>
      </c>
      <c r="U370" s="25"/>
      <c r="V370" s="14"/>
      <c r="W370" s="14"/>
      <c r="X370" s="23" t="str">
        <f t="array" ref="X370">IF(Y370="","",XLOOKUP(Y370,selector_04,selector_04_ids,""))</f>
        <v/>
      </c>
      <c r="Y370" s="25"/>
      <c r="Z370" s="14"/>
      <c r="AA370" s="27"/>
      <c r="AB370" s="14"/>
    </row>
    <row r="371">
      <c r="A371" s="14"/>
      <c r="B371" s="23" t="str">
        <f>IF($A371="","",'Система'!$B$4)</f>
        <v/>
      </c>
      <c r="C371" s="14"/>
      <c r="D371" s="23" t="str">
        <f t="array" ref="D371">IF(E371="","",XLOOKUP(E371,selector_02,selector_02_ids,""))</f>
        <v/>
      </c>
      <c r="E371" s="25"/>
      <c r="F371" s="23" t="str">
        <f t="array" ref="F371">IF(G371="","",XLOOKUP(G371,selector_12,selector_12_ids,""))</f>
        <v/>
      </c>
      <c r="G371" s="25"/>
      <c r="H371" s="14"/>
      <c r="I371" s="14"/>
      <c r="J371" s="14"/>
      <c r="K371" s="23" t="str">
        <f t="array" ref="K371">IF(L371="","",XLOOKUP(L371,selector_15,selector_15_ids,""))</f>
        <v/>
      </c>
      <c r="L371" s="25"/>
      <c r="M371" s="14"/>
      <c r="N371" s="14"/>
      <c r="O371" s="14"/>
      <c r="P371" s="23" t="str">
        <f t="array" ref="P371">IF(Q371="","",XLOOKUP(Q371,selector_16,selector_16_ids,""))</f>
        <v/>
      </c>
      <c r="Q371" s="25"/>
      <c r="R371" s="23" t="str">
        <f t="array" ref="R371">IF(S371="","",XLOOKUP(S371,selector_16,selector_16_ids,""))</f>
        <v/>
      </c>
      <c r="S371" s="25"/>
      <c r="T371" s="23" t="str">
        <f t="array" ref="T371">IF(U371="","",XLOOKUP(U371,selector_07,selector_07_ids,""))</f>
        <v/>
      </c>
      <c r="U371" s="25"/>
      <c r="V371" s="14"/>
      <c r="W371" s="14"/>
      <c r="X371" s="23" t="str">
        <f t="array" ref="X371">IF(Y371="","",XLOOKUP(Y371,selector_04,selector_04_ids,""))</f>
        <v/>
      </c>
      <c r="Y371" s="25"/>
      <c r="Z371" s="14"/>
      <c r="AA371" s="27"/>
      <c r="AB371" s="14"/>
    </row>
    <row r="372">
      <c r="A372" s="14"/>
      <c r="B372" s="23" t="str">
        <f>IF($A372="","",'Система'!$B$4)</f>
        <v/>
      </c>
      <c r="C372" s="14"/>
      <c r="D372" s="23" t="str">
        <f t="array" ref="D372">IF(E372="","",XLOOKUP(E372,selector_02,selector_02_ids,""))</f>
        <v/>
      </c>
      <c r="E372" s="25"/>
      <c r="F372" s="23" t="str">
        <f t="array" ref="F372">IF(G372="","",XLOOKUP(G372,selector_12,selector_12_ids,""))</f>
        <v/>
      </c>
      <c r="G372" s="25"/>
      <c r="H372" s="14"/>
      <c r="I372" s="14"/>
      <c r="J372" s="14"/>
      <c r="K372" s="23" t="str">
        <f t="array" ref="K372">IF(L372="","",XLOOKUP(L372,selector_15,selector_15_ids,""))</f>
        <v/>
      </c>
      <c r="L372" s="25"/>
      <c r="M372" s="14"/>
      <c r="N372" s="14"/>
      <c r="O372" s="14"/>
      <c r="P372" s="23" t="str">
        <f t="array" ref="P372">IF(Q372="","",XLOOKUP(Q372,selector_16,selector_16_ids,""))</f>
        <v/>
      </c>
      <c r="Q372" s="25"/>
      <c r="R372" s="23" t="str">
        <f t="array" ref="R372">IF(S372="","",XLOOKUP(S372,selector_16,selector_16_ids,""))</f>
        <v/>
      </c>
      <c r="S372" s="25"/>
      <c r="T372" s="23" t="str">
        <f t="array" ref="T372">IF(U372="","",XLOOKUP(U372,selector_07,selector_07_ids,""))</f>
        <v/>
      </c>
      <c r="U372" s="25"/>
      <c r="V372" s="14"/>
      <c r="W372" s="14"/>
      <c r="X372" s="23" t="str">
        <f t="array" ref="X372">IF(Y372="","",XLOOKUP(Y372,selector_04,selector_04_ids,""))</f>
        <v/>
      </c>
      <c r="Y372" s="25"/>
      <c r="Z372" s="14"/>
      <c r="AA372" s="27"/>
      <c r="AB372" s="14"/>
    </row>
    <row r="373">
      <c r="A373" s="14"/>
      <c r="B373" s="23" t="str">
        <f>IF($A373="","",'Система'!$B$4)</f>
        <v/>
      </c>
      <c r="C373" s="14"/>
      <c r="D373" s="23" t="str">
        <f t="array" ref="D373">IF(E373="","",XLOOKUP(E373,selector_02,selector_02_ids,""))</f>
        <v/>
      </c>
      <c r="E373" s="25"/>
      <c r="F373" s="23" t="str">
        <f t="array" ref="F373">IF(G373="","",XLOOKUP(G373,selector_12,selector_12_ids,""))</f>
        <v/>
      </c>
      <c r="G373" s="25"/>
      <c r="H373" s="14"/>
      <c r="I373" s="14"/>
      <c r="J373" s="14"/>
      <c r="K373" s="23" t="str">
        <f t="array" ref="K373">IF(L373="","",XLOOKUP(L373,selector_15,selector_15_ids,""))</f>
        <v/>
      </c>
      <c r="L373" s="25"/>
      <c r="M373" s="14"/>
      <c r="N373" s="14"/>
      <c r="O373" s="14"/>
      <c r="P373" s="23" t="str">
        <f t="array" ref="P373">IF(Q373="","",XLOOKUP(Q373,selector_16,selector_16_ids,""))</f>
        <v/>
      </c>
      <c r="Q373" s="25"/>
      <c r="R373" s="23" t="str">
        <f t="array" ref="R373">IF(S373="","",XLOOKUP(S373,selector_16,selector_16_ids,""))</f>
        <v/>
      </c>
      <c r="S373" s="25"/>
      <c r="T373" s="23" t="str">
        <f t="array" ref="T373">IF(U373="","",XLOOKUP(U373,selector_07,selector_07_ids,""))</f>
        <v/>
      </c>
      <c r="U373" s="25"/>
      <c r="V373" s="14"/>
      <c r="W373" s="14"/>
      <c r="X373" s="23" t="str">
        <f t="array" ref="X373">IF(Y373="","",XLOOKUP(Y373,selector_04,selector_04_ids,""))</f>
        <v/>
      </c>
      <c r="Y373" s="25"/>
      <c r="Z373" s="14"/>
      <c r="AA373" s="27"/>
      <c r="AB373" s="14"/>
    </row>
    <row r="374">
      <c r="A374" s="14"/>
      <c r="B374" s="23" t="str">
        <f>IF($A374="","",'Система'!$B$4)</f>
        <v/>
      </c>
      <c r="C374" s="14"/>
      <c r="D374" s="23" t="str">
        <f t="array" ref="D374">IF(E374="","",XLOOKUP(E374,selector_02,selector_02_ids,""))</f>
        <v/>
      </c>
      <c r="E374" s="25"/>
      <c r="F374" s="23" t="str">
        <f t="array" ref="F374">IF(G374="","",XLOOKUP(G374,selector_12,selector_12_ids,""))</f>
        <v/>
      </c>
      <c r="G374" s="25"/>
      <c r="H374" s="14"/>
      <c r="I374" s="14"/>
      <c r="J374" s="14"/>
      <c r="K374" s="23" t="str">
        <f t="array" ref="K374">IF(L374="","",XLOOKUP(L374,selector_15,selector_15_ids,""))</f>
        <v/>
      </c>
      <c r="L374" s="25"/>
      <c r="M374" s="14"/>
      <c r="N374" s="14"/>
      <c r="O374" s="14"/>
      <c r="P374" s="23" t="str">
        <f t="array" ref="P374">IF(Q374="","",XLOOKUP(Q374,selector_16,selector_16_ids,""))</f>
        <v/>
      </c>
      <c r="Q374" s="25"/>
      <c r="R374" s="23" t="str">
        <f t="array" ref="R374">IF(S374="","",XLOOKUP(S374,selector_16,selector_16_ids,""))</f>
        <v/>
      </c>
      <c r="S374" s="25"/>
      <c r="T374" s="23" t="str">
        <f t="array" ref="T374">IF(U374="","",XLOOKUP(U374,selector_07,selector_07_ids,""))</f>
        <v/>
      </c>
      <c r="U374" s="25"/>
      <c r="V374" s="14"/>
      <c r="W374" s="14"/>
      <c r="X374" s="23" t="str">
        <f t="array" ref="X374">IF(Y374="","",XLOOKUP(Y374,selector_04,selector_04_ids,""))</f>
        <v/>
      </c>
      <c r="Y374" s="25"/>
      <c r="Z374" s="14"/>
      <c r="AA374" s="27"/>
      <c r="AB374" s="14"/>
    </row>
    <row r="375">
      <c r="A375" s="14"/>
      <c r="B375" s="23" t="str">
        <f>IF($A375="","",'Система'!$B$4)</f>
        <v/>
      </c>
      <c r="C375" s="14"/>
      <c r="D375" s="23" t="str">
        <f t="array" ref="D375">IF(E375="","",XLOOKUP(E375,selector_02,selector_02_ids,""))</f>
        <v/>
      </c>
      <c r="E375" s="25"/>
      <c r="F375" s="23" t="str">
        <f t="array" ref="F375">IF(G375="","",XLOOKUP(G375,selector_12,selector_12_ids,""))</f>
        <v/>
      </c>
      <c r="G375" s="25"/>
      <c r="H375" s="14"/>
      <c r="I375" s="14"/>
      <c r="J375" s="14"/>
      <c r="K375" s="23" t="str">
        <f t="array" ref="K375">IF(L375="","",XLOOKUP(L375,selector_15,selector_15_ids,""))</f>
        <v/>
      </c>
      <c r="L375" s="25"/>
      <c r="M375" s="14"/>
      <c r="N375" s="14"/>
      <c r="O375" s="14"/>
      <c r="P375" s="23" t="str">
        <f t="array" ref="P375">IF(Q375="","",XLOOKUP(Q375,selector_16,selector_16_ids,""))</f>
        <v/>
      </c>
      <c r="Q375" s="25"/>
      <c r="R375" s="23" t="str">
        <f t="array" ref="R375">IF(S375="","",XLOOKUP(S375,selector_16,selector_16_ids,""))</f>
        <v/>
      </c>
      <c r="S375" s="25"/>
      <c r="T375" s="23" t="str">
        <f t="array" ref="T375">IF(U375="","",XLOOKUP(U375,selector_07,selector_07_ids,""))</f>
        <v/>
      </c>
      <c r="U375" s="25"/>
      <c r="V375" s="14"/>
      <c r="W375" s="14"/>
      <c r="X375" s="23" t="str">
        <f t="array" ref="X375">IF(Y375="","",XLOOKUP(Y375,selector_04,selector_04_ids,""))</f>
        <v/>
      </c>
      <c r="Y375" s="25"/>
      <c r="Z375" s="14"/>
      <c r="AA375" s="27"/>
      <c r="AB375" s="14"/>
    </row>
    <row r="376">
      <c r="A376" s="14"/>
      <c r="B376" s="23" t="str">
        <f>IF($A376="","",'Система'!$B$4)</f>
        <v/>
      </c>
      <c r="C376" s="14"/>
      <c r="D376" s="23" t="str">
        <f t="array" ref="D376">IF(E376="","",XLOOKUP(E376,selector_02,selector_02_ids,""))</f>
        <v/>
      </c>
      <c r="E376" s="25"/>
      <c r="F376" s="23" t="str">
        <f t="array" ref="F376">IF(G376="","",XLOOKUP(G376,selector_12,selector_12_ids,""))</f>
        <v/>
      </c>
      <c r="G376" s="25"/>
      <c r="H376" s="14"/>
      <c r="I376" s="14"/>
      <c r="J376" s="14"/>
      <c r="K376" s="23" t="str">
        <f t="array" ref="K376">IF(L376="","",XLOOKUP(L376,selector_15,selector_15_ids,""))</f>
        <v/>
      </c>
      <c r="L376" s="25"/>
      <c r="M376" s="14"/>
      <c r="N376" s="14"/>
      <c r="O376" s="14"/>
      <c r="P376" s="23" t="str">
        <f t="array" ref="P376">IF(Q376="","",XLOOKUP(Q376,selector_16,selector_16_ids,""))</f>
        <v/>
      </c>
      <c r="Q376" s="25"/>
      <c r="R376" s="23" t="str">
        <f t="array" ref="R376">IF(S376="","",XLOOKUP(S376,selector_16,selector_16_ids,""))</f>
        <v/>
      </c>
      <c r="S376" s="25"/>
      <c r="T376" s="23" t="str">
        <f t="array" ref="T376">IF(U376="","",XLOOKUP(U376,selector_07,selector_07_ids,""))</f>
        <v/>
      </c>
      <c r="U376" s="25"/>
      <c r="V376" s="14"/>
      <c r="W376" s="14"/>
      <c r="X376" s="23" t="str">
        <f t="array" ref="X376">IF(Y376="","",XLOOKUP(Y376,selector_04,selector_04_ids,""))</f>
        <v/>
      </c>
      <c r="Y376" s="25"/>
      <c r="Z376" s="14"/>
      <c r="AA376" s="27"/>
      <c r="AB376" s="14"/>
    </row>
    <row r="377">
      <c r="A377" s="14"/>
      <c r="B377" s="23" t="str">
        <f>IF($A377="","",'Система'!$B$4)</f>
        <v/>
      </c>
      <c r="C377" s="14"/>
      <c r="D377" s="23" t="str">
        <f t="array" ref="D377">IF(E377="","",XLOOKUP(E377,selector_02,selector_02_ids,""))</f>
        <v/>
      </c>
      <c r="E377" s="25"/>
      <c r="F377" s="23" t="str">
        <f t="array" ref="F377">IF(G377="","",XLOOKUP(G377,selector_12,selector_12_ids,""))</f>
        <v/>
      </c>
      <c r="G377" s="25"/>
      <c r="H377" s="14"/>
      <c r="I377" s="14"/>
      <c r="J377" s="14"/>
      <c r="K377" s="23" t="str">
        <f t="array" ref="K377">IF(L377="","",XLOOKUP(L377,selector_15,selector_15_ids,""))</f>
        <v/>
      </c>
      <c r="L377" s="25"/>
      <c r="M377" s="14"/>
      <c r="N377" s="14"/>
      <c r="O377" s="14"/>
      <c r="P377" s="23" t="str">
        <f t="array" ref="P377">IF(Q377="","",XLOOKUP(Q377,selector_16,selector_16_ids,""))</f>
        <v/>
      </c>
      <c r="Q377" s="25"/>
      <c r="R377" s="23" t="str">
        <f t="array" ref="R377">IF(S377="","",XLOOKUP(S377,selector_16,selector_16_ids,""))</f>
        <v/>
      </c>
      <c r="S377" s="25"/>
      <c r="T377" s="23" t="str">
        <f t="array" ref="T377">IF(U377="","",XLOOKUP(U377,selector_07,selector_07_ids,""))</f>
        <v/>
      </c>
      <c r="U377" s="25"/>
      <c r="V377" s="14"/>
      <c r="W377" s="14"/>
      <c r="X377" s="23" t="str">
        <f t="array" ref="X377">IF(Y377="","",XLOOKUP(Y377,selector_04,selector_04_ids,""))</f>
        <v/>
      </c>
      <c r="Y377" s="25"/>
      <c r="Z377" s="14"/>
      <c r="AA377" s="27"/>
      <c r="AB377" s="14"/>
    </row>
    <row r="378">
      <c r="A378" s="14"/>
      <c r="B378" s="23" t="str">
        <f>IF($A378="","",'Система'!$B$4)</f>
        <v/>
      </c>
      <c r="C378" s="14"/>
      <c r="D378" s="23" t="str">
        <f t="array" ref="D378">IF(E378="","",XLOOKUP(E378,selector_02,selector_02_ids,""))</f>
        <v/>
      </c>
      <c r="E378" s="25"/>
      <c r="F378" s="23" t="str">
        <f t="array" ref="F378">IF(G378="","",XLOOKUP(G378,selector_12,selector_12_ids,""))</f>
        <v/>
      </c>
      <c r="G378" s="25"/>
      <c r="H378" s="14"/>
      <c r="I378" s="14"/>
      <c r="J378" s="14"/>
      <c r="K378" s="23" t="str">
        <f t="array" ref="K378">IF(L378="","",XLOOKUP(L378,selector_15,selector_15_ids,""))</f>
        <v/>
      </c>
      <c r="L378" s="25"/>
      <c r="M378" s="14"/>
      <c r="N378" s="14"/>
      <c r="O378" s="14"/>
      <c r="P378" s="23" t="str">
        <f t="array" ref="P378">IF(Q378="","",XLOOKUP(Q378,selector_16,selector_16_ids,""))</f>
        <v/>
      </c>
      <c r="Q378" s="25"/>
      <c r="R378" s="23" t="str">
        <f t="array" ref="R378">IF(S378="","",XLOOKUP(S378,selector_16,selector_16_ids,""))</f>
        <v/>
      </c>
      <c r="S378" s="25"/>
      <c r="T378" s="23" t="str">
        <f t="array" ref="T378">IF(U378="","",XLOOKUP(U378,selector_07,selector_07_ids,""))</f>
        <v/>
      </c>
      <c r="U378" s="25"/>
      <c r="V378" s="14"/>
      <c r="W378" s="14"/>
      <c r="X378" s="23" t="str">
        <f t="array" ref="X378">IF(Y378="","",XLOOKUP(Y378,selector_04,selector_04_ids,""))</f>
        <v/>
      </c>
      <c r="Y378" s="25"/>
      <c r="Z378" s="14"/>
      <c r="AA378" s="27"/>
      <c r="AB378" s="14"/>
    </row>
    <row r="379">
      <c r="A379" s="14"/>
      <c r="B379" s="23" t="str">
        <f>IF($A379="","",'Система'!$B$4)</f>
        <v/>
      </c>
      <c r="C379" s="14"/>
      <c r="D379" s="23" t="str">
        <f t="array" ref="D379">IF(E379="","",XLOOKUP(E379,selector_02,selector_02_ids,""))</f>
        <v/>
      </c>
      <c r="E379" s="25"/>
      <c r="F379" s="23" t="str">
        <f t="array" ref="F379">IF(G379="","",XLOOKUP(G379,selector_12,selector_12_ids,""))</f>
        <v/>
      </c>
      <c r="G379" s="25"/>
      <c r="H379" s="14"/>
      <c r="I379" s="14"/>
      <c r="J379" s="14"/>
      <c r="K379" s="23" t="str">
        <f t="array" ref="K379">IF(L379="","",XLOOKUP(L379,selector_15,selector_15_ids,""))</f>
        <v/>
      </c>
      <c r="L379" s="25"/>
      <c r="M379" s="14"/>
      <c r="N379" s="14"/>
      <c r="O379" s="14"/>
      <c r="P379" s="23" t="str">
        <f t="array" ref="P379">IF(Q379="","",XLOOKUP(Q379,selector_16,selector_16_ids,""))</f>
        <v/>
      </c>
      <c r="Q379" s="25"/>
      <c r="R379" s="23" t="str">
        <f t="array" ref="R379">IF(S379="","",XLOOKUP(S379,selector_16,selector_16_ids,""))</f>
        <v/>
      </c>
      <c r="S379" s="25"/>
      <c r="T379" s="23" t="str">
        <f t="array" ref="T379">IF(U379="","",XLOOKUP(U379,selector_07,selector_07_ids,""))</f>
        <v/>
      </c>
      <c r="U379" s="25"/>
      <c r="V379" s="14"/>
      <c r="W379" s="14"/>
      <c r="X379" s="23" t="str">
        <f t="array" ref="X379">IF(Y379="","",XLOOKUP(Y379,selector_04,selector_04_ids,""))</f>
        <v/>
      </c>
      <c r="Y379" s="25"/>
      <c r="Z379" s="14"/>
      <c r="AA379" s="27"/>
      <c r="AB379" s="14"/>
    </row>
    <row r="380">
      <c r="A380" s="14"/>
      <c r="B380" s="23" t="str">
        <f>IF($A380="","",'Система'!$B$4)</f>
        <v/>
      </c>
      <c r="C380" s="14"/>
      <c r="D380" s="23" t="str">
        <f t="array" ref="D380">IF(E380="","",XLOOKUP(E380,selector_02,selector_02_ids,""))</f>
        <v/>
      </c>
      <c r="E380" s="25"/>
      <c r="F380" s="23" t="str">
        <f t="array" ref="F380">IF(G380="","",XLOOKUP(G380,selector_12,selector_12_ids,""))</f>
        <v/>
      </c>
      <c r="G380" s="25"/>
      <c r="H380" s="14"/>
      <c r="I380" s="14"/>
      <c r="J380" s="14"/>
      <c r="K380" s="23" t="str">
        <f t="array" ref="K380">IF(L380="","",XLOOKUP(L380,selector_15,selector_15_ids,""))</f>
        <v/>
      </c>
      <c r="L380" s="25"/>
      <c r="M380" s="14"/>
      <c r="N380" s="14"/>
      <c r="O380" s="14"/>
      <c r="P380" s="23" t="str">
        <f t="array" ref="P380">IF(Q380="","",XLOOKUP(Q380,selector_16,selector_16_ids,""))</f>
        <v/>
      </c>
      <c r="Q380" s="25"/>
      <c r="R380" s="23" t="str">
        <f t="array" ref="R380">IF(S380="","",XLOOKUP(S380,selector_16,selector_16_ids,""))</f>
        <v/>
      </c>
      <c r="S380" s="25"/>
      <c r="T380" s="23" t="str">
        <f t="array" ref="T380">IF(U380="","",XLOOKUP(U380,selector_07,selector_07_ids,""))</f>
        <v/>
      </c>
      <c r="U380" s="25"/>
      <c r="V380" s="14"/>
      <c r="W380" s="14"/>
      <c r="X380" s="23" t="str">
        <f t="array" ref="X380">IF(Y380="","",XLOOKUP(Y380,selector_04,selector_04_ids,""))</f>
        <v/>
      </c>
      <c r="Y380" s="25"/>
      <c r="Z380" s="14"/>
      <c r="AA380" s="27"/>
      <c r="AB380" s="14"/>
    </row>
    <row r="381">
      <c r="A381" s="14"/>
      <c r="B381" s="23" t="str">
        <f>IF($A381="","",'Система'!$B$4)</f>
        <v/>
      </c>
      <c r="C381" s="14"/>
      <c r="D381" s="23" t="str">
        <f t="array" ref="D381">IF(E381="","",XLOOKUP(E381,selector_02,selector_02_ids,""))</f>
        <v/>
      </c>
      <c r="E381" s="25"/>
      <c r="F381" s="23" t="str">
        <f t="array" ref="F381">IF(G381="","",XLOOKUP(G381,selector_12,selector_12_ids,""))</f>
        <v/>
      </c>
      <c r="G381" s="25"/>
      <c r="H381" s="14"/>
      <c r="I381" s="14"/>
      <c r="J381" s="14"/>
      <c r="K381" s="23" t="str">
        <f t="array" ref="K381">IF(L381="","",XLOOKUP(L381,selector_15,selector_15_ids,""))</f>
        <v/>
      </c>
      <c r="L381" s="25"/>
      <c r="M381" s="14"/>
      <c r="N381" s="14"/>
      <c r="O381" s="14"/>
      <c r="P381" s="23" t="str">
        <f t="array" ref="P381">IF(Q381="","",XLOOKUP(Q381,selector_16,selector_16_ids,""))</f>
        <v/>
      </c>
      <c r="Q381" s="25"/>
      <c r="R381" s="23" t="str">
        <f t="array" ref="R381">IF(S381="","",XLOOKUP(S381,selector_16,selector_16_ids,""))</f>
        <v/>
      </c>
      <c r="S381" s="25"/>
      <c r="T381" s="23" t="str">
        <f t="array" ref="T381">IF(U381="","",XLOOKUP(U381,selector_07,selector_07_ids,""))</f>
        <v/>
      </c>
      <c r="U381" s="25"/>
      <c r="V381" s="14"/>
      <c r="W381" s="14"/>
      <c r="X381" s="23" t="str">
        <f t="array" ref="X381">IF(Y381="","",XLOOKUP(Y381,selector_04,selector_04_ids,""))</f>
        <v/>
      </c>
      <c r="Y381" s="25"/>
      <c r="Z381" s="14"/>
      <c r="AA381" s="27"/>
      <c r="AB381" s="14"/>
    </row>
    <row r="382">
      <c r="A382" s="14"/>
      <c r="B382" s="23" t="str">
        <f>IF($A382="","",'Система'!$B$4)</f>
        <v/>
      </c>
      <c r="C382" s="14"/>
      <c r="D382" s="23" t="str">
        <f t="array" ref="D382">IF(E382="","",XLOOKUP(E382,selector_02,selector_02_ids,""))</f>
        <v/>
      </c>
      <c r="E382" s="25"/>
      <c r="F382" s="23" t="str">
        <f t="array" ref="F382">IF(G382="","",XLOOKUP(G382,selector_12,selector_12_ids,""))</f>
        <v/>
      </c>
      <c r="G382" s="25"/>
      <c r="H382" s="14"/>
      <c r="I382" s="14"/>
      <c r="J382" s="14"/>
      <c r="K382" s="23" t="str">
        <f t="array" ref="K382">IF(L382="","",XLOOKUP(L382,selector_15,selector_15_ids,""))</f>
        <v/>
      </c>
      <c r="L382" s="25"/>
      <c r="M382" s="14"/>
      <c r="N382" s="14"/>
      <c r="O382" s="14"/>
      <c r="P382" s="23" t="str">
        <f t="array" ref="P382">IF(Q382="","",XLOOKUP(Q382,selector_16,selector_16_ids,""))</f>
        <v/>
      </c>
      <c r="Q382" s="25"/>
      <c r="R382" s="23" t="str">
        <f t="array" ref="R382">IF(S382="","",XLOOKUP(S382,selector_16,selector_16_ids,""))</f>
        <v/>
      </c>
      <c r="S382" s="25"/>
      <c r="T382" s="23" t="str">
        <f t="array" ref="T382">IF(U382="","",XLOOKUP(U382,selector_07,selector_07_ids,""))</f>
        <v/>
      </c>
      <c r="U382" s="25"/>
      <c r="V382" s="14"/>
      <c r="W382" s="14"/>
      <c r="X382" s="23" t="str">
        <f t="array" ref="X382">IF(Y382="","",XLOOKUP(Y382,selector_04,selector_04_ids,""))</f>
        <v/>
      </c>
      <c r="Y382" s="25"/>
      <c r="Z382" s="14"/>
      <c r="AA382" s="27"/>
      <c r="AB382" s="14"/>
    </row>
    <row r="383">
      <c r="A383" s="14"/>
      <c r="B383" s="23" t="str">
        <f>IF($A383="","",'Система'!$B$4)</f>
        <v/>
      </c>
      <c r="C383" s="14"/>
      <c r="D383" s="23" t="str">
        <f t="array" ref="D383">IF(E383="","",XLOOKUP(E383,selector_02,selector_02_ids,""))</f>
        <v/>
      </c>
      <c r="E383" s="25"/>
      <c r="F383" s="23" t="str">
        <f t="array" ref="F383">IF(G383="","",XLOOKUP(G383,selector_12,selector_12_ids,""))</f>
        <v/>
      </c>
      <c r="G383" s="25"/>
      <c r="H383" s="14"/>
      <c r="I383" s="14"/>
      <c r="J383" s="14"/>
      <c r="K383" s="23" t="str">
        <f t="array" ref="K383">IF(L383="","",XLOOKUP(L383,selector_15,selector_15_ids,""))</f>
        <v/>
      </c>
      <c r="L383" s="25"/>
      <c r="M383" s="14"/>
      <c r="N383" s="14"/>
      <c r="O383" s="14"/>
      <c r="P383" s="23" t="str">
        <f t="array" ref="P383">IF(Q383="","",XLOOKUP(Q383,selector_16,selector_16_ids,""))</f>
        <v/>
      </c>
      <c r="Q383" s="25"/>
      <c r="R383" s="23" t="str">
        <f t="array" ref="R383">IF(S383="","",XLOOKUP(S383,selector_16,selector_16_ids,""))</f>
        <v/>
      </c>
      <c r="S383" s="25"/>
      <c r="T383" s="23" t="str">
        <f t="array" ref="T383">IF(U383="","",XLOOKUP(U383,selector_07,selector_07_ids,""))</f>
        <v/>
      </c>
      <c r="U383" s="25"/>
      <c r="V383" s="14"/>
      <c r="W383" s="14"/>
      <c r="X383" s="23" t="str">
        <f t="array" ref="X383">IF(Y383="","",XLOOKUP(Y383,selector_04,selector_04_ids,""))</f>
        <v/>
      </c>
      <c r="Y383" s="25"/>
      <c r="Z383" s="14"/>
      <c r="AA383" s="27"/>
      <c r="AB383" s="14"/>
    </row>
    <row r="384">
      <c r="A384" s="14"/>
      <c r="B384" s="23" t="str">
        <f>IF($A384="","",'Система'!$B$4)</f>
        <v/>
      </c>
      <c r="C384" s="14"/>
      <c r="D384" s="23" t="str">
        <f t="array" ref="D384">IF(E384="","",XLOOKUP(E384,selector_02,selector_02_ids,""))</f>
        <v/>
      </c>
      <c r="E384" s="25"/>
      <c r="F384" s="23" t="str">
        <f t="array" ref="F384">IF(G384="","",XLOOKUP(G384,selector_12,selector_12_ids,""))</f>
        <v/>
      </c>
      <c r="G384" s="25"/>
      <c r="H384" s="14"/>
      <c r="I384" s="14"/>
      <c r="J384" s="14"/>
      <c r="K384" s="23" t="str">
        <f t="array" ref="K384">IF(L384="","",XLOOKUP(L384,selector_15,selector_15_ids,""))</f>
        <v/>
      </c>
      <c r="L384" s="25"/>
      <c r="M384" s="14"/>
      <c r="N384" s="14"/>
      <c r="O384" s="14"/>
      <c r="P384" s="23" t="str">
        <f t="array" ref="P384">IF(Q384="","",XLOOKUP(Q384,selector_16,selector_16_ids,""))</f>
        <v/>
      </c>
      <c r="Q384" s="25"/>
      <c r="R384" s="23" t="str">
        <f t="array" ref="R384">IF(S384="","",XLOOKUP(S384,selector_16,selector_16_ids,""))</f>
        <v/>
      </c>
      <c r="S384" s="25"/>
      <c r="T384" s="23" t="str">
        <f t="array" ref="T384">IF(U384="","",XLOOKUP(U384,selector_07,selector_07_ids,""))</f>
        <v/>
      </c>
      <c r="U384" s="25"/>
      <c r="V384" s="14"/>
      <c r="W384" s="14"/>
      <c r="X384" s="23" t="str">
        <f t="array" ref="X384">IF(Y384="","",XLOOKUP(Y384,selector_04,selector_04_ids,""))</f>
        <v/>
      </c>
      <c r="Y384" s="25"/>
      <c r="Z384" s="14"/>
      <c r="AA384" s="27"/>
      <c r="AB384" s="14"/>
    </row>
    <row r="385">
      <c r="A385" s="14"/>
      <c r="B385" s="23" t="str">
        <f>IF($A385="","",'Система'!$B$4)</f>
        <v/>
      </c>
      <c r="C385" s="14"/>
      <c r="D385" s="23" t="str">
        <f t="array" ref="D385">IF(E385="","",XLOOKUP(E385,selector_02,selector_02_ids,""))</f>
        <v/>
      </c>
      <c r="E385" s="25"/>
      <c r="F385" s="23" t="str">
        <f t="array" ref="F385">IF(G385="","",XLOOKUP(G385,selector_12,selector_12_ids,""))</f>
        <v/>
      </c>
      <c r="G385" s="25"/>
      <c r="H385" s="14"/>
      <c r="I385" s="14"/>
      <c r="J385" s="14"/>
      <c r="K385" s="23" t="str">
        <f t="array" ref="K385">IF(L385="","",XLOOKUP(L385,selector_15,selector_15_ids,""))</f>
        <v/>
      </c>
      <c r="L385" s="25"/>
      <c r="M385" s="14"/>
      <c r="N385" s="14"/>
      <c r="O385" s="14"/>
      <c r="P385" s="23" t="str">
        <f t="array" ref="P385">IF(Q385="","",XLOOKUP(Q385,selector_16,selector_16_ids,""))</f>
        <v/>
      </c>
      <c r="Q385" s="25"/>
      <c r="R385" s="23" t="str">
        <f t="array" ref="R385">IF(S385="","",XLOOKUP(S385,selector_16,selector_16_ids,""))</f>
        <v/>
      </c>
      <c r="S385" s="25"/>
      <c r="T385" s="23" t="str">
        <f t="array" ref="T385">IF(U385="","",XLOOKUP(U385,selector_07,selector_07_ids,""))</f>
        <v/>
      </c>
      <c r="U385" s="25"/>
      <c r="V385" s="14"/>
      <c r="W385" s="14"/>
      <c r="X385" s="23" t="str">
        <f t="array" ref="X385">IF(Y385="","",XLOOKUP(Y385,selector_04,selector_04_ids,""))</f>
        <v/>
      </c>
      <c r="Y385" s="25"/>
      <c r="Z385" s="14"/>
      <c r="AA385" s="27"/>
      <c r="AB385" s="14"/>
    </row>
    <row r="386">
      <c r="A386" s="14"/>
      <c r="B386" s="23" t="str">
        <f>IF($A386="","",'Система'!$B$4)</f>
        <v/>
      </c>
      <c r="C386" s="14"/>
      <c r="D386" s="23" t="str">
        <f t="array" ref="D386">IF(E386="","",XLOOKUP(E386,selector_02,selector_02_ids,""))</f>
        <v/>
      </c>
      <c r="E386" s="25"/>
      <c r="F386" s="23" t="str">
        <f t="array" ref="F386">IF(G386="","",XLOOKUP(G386,selector_12,selector_12_ids,""))</f>
        <v/>
      </c>
      <c r="G386" s="25"/>
      <c r="H386" s="14"/>
      <c r="I386" s="14"/>
      <c r="J386" s="14"/>
      <c r="K386" s="23" t="str">
        <f t="array" ref="K386">IF(L386="","",XLOOKUP(L386,selector_15,selector_15_ids,""))</f>
        <v/>
      </c>
      <c r="L386" s="25"/>
      <c r="M386" s="14"/>
      <c r="N386" s="14"/>
      <c r="O386" s="14"/>
      <c r="P386" s="23" t="str">
        <f t="array" ref="P386">IF(Q386="","",XLOOKUP(Q386,selector_16,selector_16_ids,""))</f>
        <v/>
      </c>
      <c r="Q386" s="25"/>
      <c r="R386" s="23" t="str">
        <f t="array" ref="R386">IF(S386="","",XLOOKUP(S386,selector_16,selector_16_ids,""))</f>
        <v/>
      </c>
      <c r="S386" s="25"/>
      <c r="T386" s="23" t="str">
        <f t="array" ref="T386">IF(U386="","",XLOOKUP(U386,selector_07,selector_07_ids,""))</f>
        <v/>
      </c>
      <c r="U386" s="25"/>
      <c r="V386" s="14"/>
      <c r="W386" s="14"/>
      <c r="X386" s="23" t="str">
        <f t="array" ref="X386">IF(Y386="","",XLOOKUP(Y386,selector_04,selector_04_ids,""))</f>
        <v/>
      </c>
      <c r="Y386" s="25"/>
      <c r="Z386" s="14"/>
      <c r="AA386" s="27"/>
      <c r="AB386" s="14"/>
    </row>
    <row r="387">
      <c r="A387" s="14"/>
      <c r="B387" s="23" t="str">
        <f>IF($A387="","",'Система'!$B$4)</f>
        <v/>
      </c>
      <c r="C387" s="14"/>
      <c r="D387" s="23" t="str">
        <f t="array" ref="D387">IF(E387="","",XLOOKUP(E387,selector_02,selector_02_ids,""))</f>
        <v/>
      </c>
      <c r="E387" s="25"/>
      <c r="F387" s="23" t="str">
        <f t="array" ref="F387">IF(G387="","",XLOOKUP(G387,selector_12,selector_12_ids,""))</f>
        <v/>
      </c>
      <c r="G387" s="25"/>
      <c r="H387" s="14"/>
      <c r="I387" s="14"/>
      <c r="J387" s="14"/>
      <c r="K387" s="23" t="str">
        <f t="array" ref="K387">IF(L387="","",XLOOKUP(L387,selector_15,selector_15_ids,""))</f>
        <v/>
      </c>
      <c r="L387" s="25"/>
      <c r="M387" s="14"/>
      <c r="N387" s="14"/>
      <c r="O387" s="14"/>
      <c r="P387" s="23" t="str">
        <f t="array" ref="P387">IF(Q387="","",XLOOKUP(Q387,selector_16,selector_16_ids,""))</f>
        <v/>
      </c>
      <c r="Q387" s="25"/>
      <c r="R387" s="23" t="str">
        <f t="array" ref="R387">IF(S387="","",XLOOKUP(S387,selector_16,selector_16_ids,""))</f>
        <v/>
      </c>
      <c r="S387" s="25"/>
      <c r="T387" s="23" t="str">
        <f t="array" ref="T387">IF(U387="","",XLOOKUP(U387,selector_07,selector_07_ids,""))</f>
        <v/>
      </c>
      <c r="U387" s="25"/>
      <c r="V387" s="14"/>
      <c r="W387" s="14"/>
      <c r="X387" s="23" t="str">
        <f t="array" ref="X387">IF(Y387="","",XLOOKUP(Y387,selector_04,selector_04_ids,""))</f>
        <v/>
      </c>
      <c r="Y387" s="25"/>
      <c r="Z387" s="14"/>
      <c r="AA387" s="27"/>
      <c r="AB387" s="14"/>
    </row>
    <row r="388">
      <c r="A388" s="14"/>
      <c r="B388" s="23" t="str">
        <f>IF($A388="","",'Система'!$B$4)</f>
        <v/>
      </c>
      <c r="C388" s="14"/>
      <c r="D388" s="23" t="str">
        <f t="array" ref="D388">IF(E388="","",XLOOKUP(E388,selector_02,selector_02_ids,""))</f>
        <v/>
      </c>
      <c r="E388" s="25"/>
      <c r="F388" s="23" t="str">
        <f t="array" ref="F388">IF(G388="","",XLOOKUP(G388,selector_12,selector_12_ids,""))</f>
        <v/>
      </c>
      <c r="G388" s="25"/>
      <c r="H388" s="14"/>
      <c r="I388" s="14"/>
      <c r="J388" s="14"/>
      <c r="K388" s="23" t="str">
        <f t="array" ref="K388">IF(L388="","",XLOOKUP(L388,selector_15,selector_15_ids,""))</f>
        <v/>
      </c>
      <c r="L388" s="25"/>
      <c r="M388" s="14"/>
      <c r="N388" s="14"/>
      <c r="O388" s="14"/>
      <c r="P388" s="23" t="str">
        <f t="array" ref="P388">IF(Q388="","",XLOOKUP(Q388,selector_16,selector_16_ids,""))</f>
        <v/>
      </c>
      <c r="Q388" s="25"/>
      <c r="R388" s="23" t="str">
        <f t="array" ref="R388">IF(S388="","",XLOOKUP(S388,selector_16,selector_16_ids,""))</f>
        <v/>
      </c>
      <c r="S388" s="25"/>
      <c r="T388" s="23" t="str">
        <f t="array" ref="T388">IF(U388="","",XLOOKUP(U388,selector_07,selector_07_ids,""))</f>
        <v/>
      </c>
      <c r="U388" s="25"/>
      <c r="V388" s="14"/>
      <c r="W388" s="14"/>
      <c r="X388" s="23" t="str">
        <f t="array" ref="X388">IF(Y388="","",XLOOKUP(Y388,selector_04,selector_04_ids,""))</f>
        <v/>
      </c>
      <c r="Y388" s="25"/>
      <c r="Z388" s="14"/>
      <c r="AA388" s="27"/>
      <c r="AB388" s="14"/>
    </row>
    <row r="389">
      <c r="A389" s="14"/>
      <c r="B389" s="23" t="str">
        <f>IF($A389="","",'Система'!$B$4)</f>
        <v/>
      </c>
      <c r="C389" s="14"/>
      <c r="D389" s="23" t="str">
        <f t="array" ref="D389">IF(E389="","",XLOOKUP(E389,selector_02,selector_02_ids,""))</f>
        <v/>
      </c>
      <c r="E389" s="25"/>
      <c r="F389" s="23" t="str">
        <f t="array" ref="F389">IF(G389="","",XLOOKUP(G389,selector_12,selector_12_ids,""))</f>
        <v/>
      </c>
      <c r="G389" s="25"/>
      <c r="H389" s="14"/>
      <c r="I389" s="14"/>
      <c r="J389" s="14"/>
      <c r="K389" s="23" t="str">
        <f t="array" ref="K389">IF(L389="","",XLOOKUP(L389,selector_15,selector_15_ids,""))</f>
        <v/>
      </c>
      <c r="L389" s="25"/>
      <c r="M389" s="14"/>
      <c r="N389" s="14"/>
      <c r="O389" s="14"/>
      <c r="P389" s="23" t="str">
        <f t="array" ref="P389">IF(Q389="","",XLOOKUP(Q389,selector_16,selector_16_ids,""))</f>
        <v/>
      </c>
      <c r="Q389" s="25"/>
      <c r="R389" s="23" t="str">
        <f t="array" ref="R389">IF(S389="","",XLOOKUP(S389,selector_16,selector_16_ids,""))</f>
        <v/>
      </c>
      <c r="S389" s="25"/>
      <c r="T389" s="23" t="str">
        <f t="array" ref="T389">IF(U389="","",XLOOKUP(U389,selector_07,selector_07_ids,""))</f>
        <v/>
      </c>
      <c r="U389" s="25"/>
      <c r="V389" s="14"/>
      <c r="W389" s="14"/>
      <c r="X389" s="23" t="str">
        <f t="array" ref="X389">IF(Y389="","",XLOOKUP(Y389,selector_04,selector_04_ids,""))</f>
        <v/>
      </c>
      <c r="Y389" s="25"/>
      <c r="Z389" s="14"/>
      <c r="AA389" s="27"/>
      <c r="AB389" s="14"/>
    </row>
    <row r="390">
      <c r="A390" s="14"/>
      <c r="B390" s="23" t="str">
        <f>IF($A390="","",'Система'!$B$4)</f>
        <v/>
      </c>
      <c r="C390" s="14"/>
      <c r="D390" s="23" t="str">
        <f t="array" ref="D390">IF(E390="","",XLOOKUP(E390,selector_02,selector_02_ids,""))</f>
        <v/>
      </c>
      <c r="E390" s="25"/>
      <c r="F390" s="23" t="str">
        <f t="array" ref="F390">IF(G390="","",XLOOKUP(G390,selector_12,selector_12_ids,""))</f>
        <v/>
      </c>
      <c r="G390" s="25"/>
      <c r="H390" s="14"/>
      <c r="I390" s="14"/>
      <c r="J390" s="14"/>
      <c r="K390" s="23" t="str">
        <f t="array" ref="K390">IF(L390="","",XLOOKUP(L390,selector_15,selector_15_ids,""))</f>
        <v/>
      </c>
      <c r="L390" s="25"/>
      <c r="M390" s="14"/>
      <c r="N390" s="14"/>
      <c r="O390" s="14"/>
      <c r="P390" s="23" t="str">
        <f t="array" ref="P390">IF(Q390="","",XLOOKUP(Q390,selector_16,selector_16_ids,""))</f>
        <v/>
      </c>
      <c r="Q390" s="25"/>
      <c r="R390" s="23" t="str">
        <f t="array" ref="R390">IF(S390="","",XLOOKUP(S390,selector_16,selector_16_ids,""))</f>
        <v/>
      </c>
      <c r="S390" s="25"/>
      <c r="T390" s="23" t="str">
        <f t="array" ref="T390">IF(U390="","",XLOOKUP(U390,selector_07,selector_07_ids,""))</f>
        <v/>
      </c>
      <c r="U390" s="25"/>
      <c r="V390" s="14"/>
      <c r="W390" s="14"/>
      <c r="X390" s="23" t="str">
        <f t="array" ref="X390">IF(Y390="","",XLOOKUP(Y390,selector_04,selector_04_ids,""))</f>
        <v/>
      </c>
      <c r="Y390" s="25"/>
      <c r="Z390" s="14"/>
      <c r="AA390" s="27"/>
      <c r="AB390" s="14"/>
    </row>
    <row r="391">
      <c r="A391" s="14"/>
      <c r="B391" s="23" t="str">
        <f>IF($A391="","",'Система'!$B$4)</f>
        <v/>
      </c>
      <c r="C391" s="14"/>
      <c r="D391" s="23" t="str">
        <f t="array" ref="D391">IF(E391="","",XLOOKUP(E391,selector_02,selector_02_ids,""))</f>
        <v/>
      </c>
      <c r="E391" s="25"/>
      <c r="F391" s="23" t="str">
        <f t="array" ref="F391">IF(G391="","",XLOOKUP(G391,selector_12,selector_12_ids,""))</f>
        <v/>
      </c>
      <c r="G391" s="25"/>
      <c r="H391" s="14"/>
      <c r="I391" s="14"/>
      <c r="J391" s="14"/>
      <c r="K391" s="23" t="str">
        <f t="array" ref="K391">IF(L391="","",XLOOKUP(L391,selector_15,selector_15_ids,""))</f>
        <v/>
      </c>
      <c r="L391" s="25"/>
      <c r="M391" s="14"/>
      <c r="N391" s="14"/>
      <c r="O391" s="14"/>
      <c r="P391" s="23" t="str">
        <f t="array" ref="P391">IF(Q391="","",XLOOKUP(Q391,selector_16,selector_16_ids,""))</f>
        <v/>
      </c>
      <c r="Q391" s="25"/>
      <c r="R391" s="23" t="str">
        <f t="array" ref="R391">IF(S391="","",XLOOKUP(S391,selector_16,selector_16_ids,""))</f>
        <v/>
      </c>
      <c r="S391" s="25"/>
      <c r="T391" s="23" t="str">
        <f t="array" ref="T391">IF(U391="","",XLOOKUP(U391,selector_07,selector_07_ids,""))</f>
        <v/>
      </c>
      <c r="U391" s="25"/>
      <c r="V391" s="14"/>
      <c r="W391" s="14"/>
      <c r="X391" s="23" t="str">
        <f t="array" ref="X391">IF(Y391="","",XLOOKUP(Y391,selector_04,selector_04_ids,""))</f>
        <v/>
      </c>
      <c r="Y391" s="25"/>
      <c r="Z391" s="14"/>
      <c r="AA391" s="27"/>
      <c r="AB391" s="14"/>
    </row>
    <row r="392">
      <c r="A392" s="14"/>
      <c r="B392" s="23" t="str">
        <f>IF($A392="","",'Система'!$B$4)</f>
        <v/>
      </c>
      <c r="C392" s="14"/>
      <c r="D392" s="23" t="str">
        <f t="array" ref="D392">IF(E392="","",XLOOKUP(E392,selector_02,selector_02_ids,""))</f>
        <v/>
      </c>
      <c r="E392" s="25"/>
      <c r="F392" s="23" t="str">
        <f t="array" ref="F392">IF(G392="","",XLOOKUP(G392,selector_12,selector_12_ids,""))</f>
        <v/>
      </c>
      <c r="G392" s="25"/>
      <c r="H392" s="14"/>
      <c r="I392" s="14"/>
      <c r="J392" s="14"/>
      <c r="K392" s="23" t="str">
        <f t="array" ref="K392">IF(L392="","",XLOOKUP(L392,selector_15,selector_15_ids,""))</f>
        <v/>
      </c>
      <c r="L392" s="25"/>
      <c r="M392" s="14"/>
      <c r="N392" s="14"/>
      <c r="O392" s="14"/>
      <c r="P392" s="23" t="str">
        <f t="array" ref="P392">IF(Q392="","",XLOOKUP(Q392,selector_16,selector_16_ids,""))</f>
        <v/>
      </c>
      <c r="Q392" s="25"/>
      <c r="R392" s="23" t="str">
        <f t="array" ref="R392">IF(S392="","",XLOOKUP(S392,selector_16,selector_16_ids,""))</f>
        <v/>
      </c>
      <c r="S392" s="25"/>
      <c r="T392" s="23" t="str">
        <f t="array" ref="T392">IF(U392="","",XLOOKUP(U392,selector_07,selector_07_ids,""))</f>
        <v/>
      </c>
      <c r="U392" s="25"/>
      <c r="V392" s="14"/>
      <c r="W392" s="14"/>
      <c r="X392" s="23" t="str">
        <f t="array" ref="X392">IF(Y392="","",XLOOKUP(Y392,selector_04,selector_04_ids,""))</f>
        <v/>
      </c>
      <c r="Y392" s="25"/>
      <c r="Z392" s="14"/>
      <c r="AA392" s="27"/>
      <c r="AB392" s="14"/>
    </row>
    <row r="393">
      <c r="A393" s="14"/>
      <c r="B393" s="23" t="str">
        <f>IF($A393="","",'Система'!$B$4)</f>
        <v/>
      </c>
      <c r="C393" s="14"/>
      <c r="D393" s="23" t="str">
        <f t="array" ref="D393">IF(E393="","",XLOOKUP(E393,selector_02,selector_02_ids,""))</f>
        <v/>
      </c>
      <c r="E393" s="25"/>
      <c r="F393" s="23" t="str">
        <f t="array" ref="F393">IF(G393="","",XLOOKUP(G393,selector_12,selector_12_ids,""))</f>
        <v/>
      </c>
      <c r="G393" s="25"/>
      <c r="H393" s="14"/>
      <c r="I393" s="14"/>
      <c r="J393" s="14"/>
      <c r="K393" s="23" t="str">
        <f t="array" ref="K393">IF(L393="","",XLOOKUP(L393,selector_15,selector_15_ids,""))</f>
        <v/>
      </c>
      <c r="L393" s="25"/>
      <c r="M393" s="14"/>
      <c r="N393" s="14"/>
      <c r="O393" s="14"/>
      <c r="P393" s="23" t="str">
        <f t="array" ref="P393">IF(Q393="","",XLOOKUP(Q393,selector_16,selector_16_ids,""))</f>
        <v/>
      </c>
      <c r="Q393" s="25"/>
      <c r="R393" s="23" t="str">
        <f t="array" ref="R393">IF(S393="","",XLOOKUP(S393,selector_16,selector_16_ids,""))</f>
        <v/>
      </c>
      <c r="S393" s="25"/>
      <c r="T393" s="23" t="str">
        <f t="array" ref="T393">IF(U393="","",XLOOKUP(U393,selector_07,selector_07_ids,""))</f>
        <v/>
      </c>
      <c r="U393" s="25"/>
      <c r="V393" s="14"/>
      <c r="W393" s="14"/>
      <c r="X393" s="23" t="str">
        <f t="array" ref="X393">IF(Y393="","",XLOOKUP(Y393,selector_04,selector_04_ids,""))</f>
        <v/>
      </c>
      <c r="Y393" s="25"/>
      <c r="Z393" s="14"/>
      <c r="AA393" s="27"/>
      <c r="AB393" s="14"/>
    </row>
    <row r="394">
      <c r="A394" s="14"/>
      <c r="B394" s="23" t="str">
        <f>IF($A394="","",'Система'!$B$4)</f>
        <v/>
      </c>
      <c r="C394" s="14"/>
      <c r="D394" s="23" t="str">
        <f t="array" ref="D394">IF(E394="","",XLOOKUP(E394,selector_02,selector_02_ids,""))</f>
        <v/>
      </c>
      <c r="E394" s="25"/>
      <c r="F394" s="23" t="str">
        <f t="array" ref="F394">IF(G394="","",XLOOKUP(G394,selector_12,selector_12_ids,""))</f>
        <v/>
      </c>
      <c r="G394" s="25"/>
      <c r="H394" s="14"/>
      <c r="I394" s="14"/>
      <c r="J394" s="14"/>
      <c r="K394" s="23" t="str">
        <f t="array" ref="K394">IF(L394="","",XLOOKUP(L394,selector_15,selector_15_ids,""))</f>
        <v/>
      </c>
      <c r="L394" s="25"/>
      <c r="M394" s="14"/>
      <c r="N394" s="14"/>
      <c r="O394" s="14"/>
      <c r="P394" s="23" t="str">
        <f t="array" ref="P394">IF(Q394="","",XLOOKUP(Q394,selector_16,selector_16_ids,""))</f>
        <v/>
      </c>
      <c r="Q394" s="25"/>
      <c r="R394" s="23" t="str">
        <f t="array" ref="R394">IF(S394="","",XLOOKUP(S394,selector_16,selector_16_ids,""))</f>
        <v/>
      </c>
      <c r="S394" s="25"/>
      <c r="T394" s="23" t="str">
        <f t="array" ref="T394">IF(U394="","",XLOOKUP(U394,selector_07,selector_07_ids,""))</f>
        <v/>
      </c>
      <c r="U394" s="25"/>
      <c r="V394" s="14"/>
      <c r="W394" s="14"/>
      <c r="X394" s="23" t="str">
        <f t="array" ref="X394">IF(Y394="","",XLOOKUP(Y394,selector_04,selector_04_ids,""))</f>
        <v/>
      </c>
      <c r="Y394" s="25"/>
      <c r="Z394" s="14"/>
      <c r="AA394" s="27"/>
      <c r="AB394" s="14"/>
    </row>
    <row r="395">
      <c r="A395" s="14"/>
      <c r="B395" s="23" t="str">
        <f>IF($A395="","",'Система'!$B$4)</f>
        <v/>
      </c>
      <c r="C395" s="14"/>
      <c r="D395" s="23" t="str">
        <f t="array" ref="D395">IF(E395="","",XLOOKUP(E395,selector_02,selector_02_ids,""))</f>
        <v/>
      </c>
      <c r="E395" s="25"/>
      <c r="F395" s="23" t="str">
        <f t="array" ref="F395">IF(G395="","",XLOOKUP(G395,selector_12,selector_12_ids,""))</f>
        <v/>
      </c>
      <c r="G395" s="25"/>
      <c r="H395" s="14"/>
      <c r="I395" s="14"/>
      <c r="J395" s="14"/>
      <c r="K395" s="23" t="str">
        <f t="array" ref="K395">IF(L395="","",XLOOKUP(L395,selector_15,selector_15_ids,""))</f>
        <v/>
      </c>
      <c r="L395" s="25"/>
      <c r="M395" s="14"/>
      <c r="N395" s="14"/>
      <c r="O395" s="14"/>
      <c r="P395" s="23" t="str">
        <f t="array" ref="P395">IF(Q395="","",XLOOKUP(Q395,selector_16,selector_16_ids,""))</f>
        <v/>
      </c>
      <c r="Q395" s="25"/>
      <c r="R395" s="23" t="str">
        <f t="array" ref="R395">IF(S395="","",XLOOKUP(S395,selector_16,selector_16_ids,""))</f>
        <v/>
      </c>
      <c r="S395" s="25"/>
      <c r="T395" s="23" t="str">
        <f t="array" ref="T395">IF(U395="","",XLOOKUP(U395,selector_07,selector_07_ids,""))</f>
        <v/>
      </c>
      <c r="U395" s="25"/>
      <c r="V395" s="14"/>
      <c r="W395" s="14"/>
      <c r="X395" s="23" t="str">
        <f t="array" ref="X395">IF(Y395="","",XLOOKUP(Y395,selector_04,selector_04_ids,""))</f>
        <v/>
      </c>
      <c r="Y395" s="25"/>
      <c r="Z395" s="14"/>
      <c r="AA395" s="27"/>
      <c r="AB395" s="14"/>
    </row>
    <row r="396">
      <c r="A396" s="14"/>
      <c r="B396" s="23" t="str">
        <f>IF($A396="","",'Система'!$B$4)</f>
        <v/>
      </c>
      <c r="C396" s="14"/>
      <c r="D396" s="23" t="str">
        <f t="array" ref="D396">IF(E396="","",XLOOKUP(E396,selector_02,selector_02_ids,""))</f>
        <v/>
      </c>
      <c r="E396" s="25"/>
      <c r="F396" s="23" t="str">
        <f t="array" ref="F396">IF(G396="","",XLOOKUP(G396,selector_12,selector_12_ids,""))</f>
        <v/>
      </c>
      <c r="G396" s="25"/>
      <c r="H396" s="14"/>
      <c r="I396" s="14"/>
      <c r="J396" s="14"/>
      <c r="K396" s="23" t="str">
        <f t="array" ref="K396">IF(L396="","",XLOOKUP(L396,selector_15,selector_15_ids,""))</f>
        <v/>
      </c>
      <c r="L396" s="25"/>
      <c r="M396" s="14"/>
      <c r="N396" s="14"/>
      <c r="O396" s="14"/>
      <c r="P396" s="23" t="str">
        <f t="array" ref="P396">IF(Q396="","",XLOOKUP(Q396,selector_16,selector_16_ids,""))</f>
        <v/>
      </c>
      <c r="Q396" s="25"/>
      <c r="R396" s="23" t="str">
        <f t="array" ref="R396">IF(S396="","",XLOOKUP(S396,selector_16,selector_16_ids,""))</f>
        <v/>
      </c>
      <c r="S396" s="25"/>
      <c r="T396" s="23" t="str">
        <f t="array" ref="T396">IF(U396="","",XLOOKUP(U396,selector_07,selector_07_ids,""))</f>
        <v/>
      </c>
      <c r="U396" s="25"/>
      <c r="V396" s="14"/>
      <c r="W396" s="14"/>
      <c r="X396" s="23" t="str">
        <f t="array" ref="X396">IF(Y396="","",XLOOKUP(Y396,selector_04,selector_04_ids,""))</f>
        <v/>
      </c>
      <c r="Y396" s="25"/>
      <c r="Z396" s="14"/>
      <c r="AA396" s="27"/>
      <c r="AB396" s="14"/>
    </row>
    <row r="397">
      <c r="A397" s="14"/>
      <c r="B397" s="23" t="str">
        <f>IF($A397="","",'Система'!$B$4)</f>
        <v/>
      </c>
      <c r="C397" s="14"/>
      <c r="D397" s="23" t="str">
        <f t="array" ref="D397">IF(E397="","",XLOOKUP(E397,selector_02,selector_02_ids,""))</f>
        <v/>
      </c>
      <c r="E397" s="25"/>
      <c r="F397" s="23" t="str">
        <f t="array" ref="F397">IF(G397="","",XLOOKUP(G397,selector_12,selector_12_ids,""))</f>
        <v/>
      </c>
      <c r="G397" s="25"/>
      <c r="H397" s="14"/>
      <c r="I397" s="14"/>
      <c r="J397" s="14"/>
      <c r="K397" s="23" t="str">
        <f t="array" ref="K397">IF(L397="","",XLOOKUP(L397,selector_15,selector_15_ids,""))</f>
        <v/>
      </c>
      <c r="L397" s="25"/>
      <c r="M397" s="14"/>
      <c r="N397" s="14"/>
      <c r="O397" s="14"/>
      <c r="P397" s="23" t="str">
        <f t="array" ref="P397">IF(Q397="","",XLOOKUP(Q397,selector_16,selector_16_ids,""))</f>
        <v/>
      </c>
      <c r="Q397" s="25"/>
      <c r="R397" s="23" t="str">
        <f t="array" ref="R397">IF(S397="","",XLOOKUP(S397,selector_16,selector_16_ids,""))</f>
        <v/>
      </c>
      <c r="S397" s="25"/>
      <c r="T397" s="23" t="str">
        <f t="array" ref="T397">IF(U397="","",XLOOKUP(U397,selector_07,selector_07_ids,""))</f>
        <v/>
      </c>
      <c r="U397" s="25"/>
      <c r="V397" s="14"/>
      <c r="W397" s="14"/>
      <c r="X397" s="23" t="str">
        <f t="array" ref="X397">IF(Y397="","",XLOOKUP(Y397,selector_04,selector_04_ids,""))</f>
        <v/>
      </c>
      <c r="Y397" s="25"/>
      <c r="Z397" s="14"/>
      <c r="AA397" s="27"/>
      <c r="AB397" s="14"/>
    </row>
    <row r="398">
      <c r="A398" s="14"/>
      <c r="B398" s="23" t="str">
        <f>IF($A398="","",'Система'!$B$4)</f>
        <v/>
      </c>
      <c r="C398" s="14"/>
      <c r="D398" s="23" t="str">
        <f t="array" ref="D398">IF(E398="","",XLOOKUP(E398,selector_02,selector_02_ids,""))</f>
        <v/>
      </c>
      <c r="E398" s="25"/>
      <c r="F398" s="23" t="str">
        <f t="array" ref="F398">IF(G398="","",XLOOKUP(G398,selector_12,selector_12_ids,""))</f>
        <v/>
      </c>
      <c r="G398" s="25"/>
      <c r="H398" s="14"/>
      <c r="I398" s="14"/>
      <c r="J398" s="14"/>
      <c r="K398" s="23" t="str">
        <f t="array" ref="K398">IF(L398="","",XLOOKUP(L398,selector_15,selector_15_ids,""))</f>
        <v/>
      </c>
      <c r="L398" s="25"/>
      <c r="M398" s="14"/>
      <c r="N398" s="14"/>
      <c r="O398" s="14"/>
      <c r="P398" s="23" t="str">
        <f t="array" ref="P398">IF(Q398="","",XLOOKUP(Q398,selector_16,selector_16_ids,""))</f>
        <v/>
      </c>
      <c r="Q398" s="25"/>
      <c r="R398" s="23" t="str">
        <f t="array" ref="R398">IF(S398="","",XLOOKUP(S398,selector_16,selector_16_ids,""))</f>
        <v/>
      </c>
      <c r="S398" s="25"/>
      <c r="T398" s="23" t="str">
        <f t="array" ref="T398">IF(U398="","",XLOOKUP(U398,selector_07,selector_07_ids,""))</f>
        <v/>
      </c>
      <c r="U398" s="25"/>
      <c r="V398" s="14"/>
      <c r="W398" s="14"/>
      <c r="X398" s="23" t="str">
        <f t="array" ref="X398">IF(Y398="","",XLOOKUP(Y398,selector_04,selector_04_ids,""))</f>
        <v/>
      </c>
      <c r="Y398" s="25"/>
      <c r="Z398" s="14"/>
      <c r="AA398" s="27"/>
      <c r="AB398" s="14"/>
    </row>
    <row r="399">
      <c r="A399" s="14"/>
      <c r="B399" s="23" t="str">
        <f>IF($A399="","",'Система'!$B$4)</f>
        <v/>
      </c>
      <c r="C399" s="14"/>
      <c r="D399" s="23" t="str">
        <f t="array" ref="D399">IF(E399="","",XLOOKUP(E399,selector_02,selector_02_ids,""))</f>
        <v/>
      </c>
      <c r="E399" s="25"/>
      <c r="F399" s="23" t="str">
        <f t="array" ref="F399">IF(G399="","",XLOOKUP(G399,selector_12,selector_12_ids,""))</f>
        <v/>
      </c>
      <c r="G399" s="25"/>
      <c r="H399" s="14"/>
      <c r="I399" s="14"/>
      <c r="J399" s="14"/>
      <c r="K399" s="23" t="str">
        <f t="array" ref="K399">IF(L399="","",XLOOKUP(L399,selector_15,selector_15_ids,""))</f>
        <v/>
      </c>
      <c r="L399" s="25"/>
      <c r="M399" s="14"/>
      <c r="N399" s="14"/>
      <c r="O399" s="14"/>
      <c r="P399" s="23" t="str">
        <f t="array" ref="P399">IF(Q399="","",XLOOKUP(Q399,selector_16,selector_16_ids,""))</f>
        <v/>
      </c>
      <c r="Q399" s="25"/>
      <c r="R399" s="23" t="str">
        <f t="array" ref="R399">IF(S399="","",XLOOKUP(S399,selector_16,selector_16_ids,""))</f>
        <v/>
      </c>
      <c r="S399" s="25"/>
      <c r="T399" s="23" t="str">
        <f t="array" ref="T399">IF(U399="","",XLOOKUP(U399,selector_07,selector_07_ids,""))</f>
        <v/>
      </c>
      <c r="U399" s="25"/>
      <c r="V399" s="14"/>
      <c r="W399" s="14"/>
      <c r="X399" s="23" t="str">
        <f t="array" ref="X399">IF(Y399="","",XLOOKUP(Y399,selector_04,selector_04_ids,""))</f>
        <v/>
      </c>
      <c r="Y399" s="25"/>
      <c r="Z399" s="14"/>
      <c r="AA399" s="27"/>
      <c r="AB399" s="14"/>
    </row>
    <row r="400">
      <c r="A400" s="14"/>
      <c r="B400" s="23" t="str">
        <f>IF($A400="","",'Система'!$B$4)</f>
        <v/>
      </c>
      <c r="C400" s="14"/>
      <c r="D400" s="23" t="str">
        <f t="array" ref="D400">IF(E400="","",XLOOKUP(E400,selector_02,selector_02_ids,""))</f>
        <v/>
      </c>
      <c r="E400" s="25"/>
      <c r="F400" s="23" t="str">
        <f t="array" ref="F400">IF(G400="","",XLOOKUP(G400,selector_12,selector_12_ids,""))</f>
        <v/>
      </c>
      <c r="G400" s="25"/>
      <c r="H400" s="14"/>
      <c r="I400" s="14"/>
      <c r="J400" s="14"/>
      <c r="K400" s="23" t="str">
        <f t="array" ref="K400">IF(L400="","",XLOOKUP(L400,selector_15,selector_15_ids,""))</f>
        <v/>
      </c>
      <c r="L400" s="25"/>
      <c r="M400" s="14"/>
      <c r="N400" s="14"/>
      <c r="O400" s="14"/>
      <c r="P400" s="23" t="str">
        <f t="array" ref="P400">IF(Q400="","",XLOOKUP(Q400,selector_16,selector_16_ids,""))</f>
        <v/>
      </c>
      <c r="Q400" s="25"/>
      <c r="R400" s="23" t="str">
        <f t="array" ref="R400">IF(S400="","",XLOOKUP(S400,selector_16,selector_16_ids,""))</f>
        <v/>
      </c>
      <c r="S400" s="25"/>
      <c r="T400" s="23" t="str">
        <f t="array" ref="T400">IF(U400="","",XLOOKUP(U400,selector_07,selector_07_ids,""))</f>
        <v/>
      </c>
      <c r="U400" s="25"/>
      <c r="V400" s="14"/>
      <c r="W400" s="14"/>
      <c r="X400" s="23" t="str">
        <f t="array" ref="X400">IF(Y400="","",XLOOKUP(Y400,selector_04,selector_04_ids,""))</f>
        <v/>
      </c>
      <c r="Y400" s="25"/>
      <c r="Z400" s="14"/>
      <c r="AA400" s="27"/>
      <c r="AB400" s="14"/>
    </row>
    <row r="401">
      <c r="A401" s="14"/>
      <c r="B401" s="23" t="str">
        <f>IF($A401="","",'Система'!$B$4)</f>
        <v/>
      </c>
      <c r="C401" s="14"/>
      <c r="D401" s="23" t="str">
        <f t="array" ref="D401">IF(E401="","",XLOOKUP(E401,selector_02,selector_02_ids,""))</f>
        <v/>
      </c>
      <c r="E401" s="25"/>
      <c r="F401" s="23" t="str">
        <f t="array" ref="F401">IF(G401="","",XLOOKUP(G401,selector_12,selector_12_ids,""))</f>
        <v/>
      </c>
      <c r="G401" s="25"/>
      <c r="H401" s="14"/>
      <c r="I401" s="14"/>
      <c r="J401" s="14"/>
      <c r="K401" s="23" t="str">
        <f t="array" ref="K401">IF(L401="","",XLOOKUP(L401,selector_15,selector_15_ids,""))</f>
        <v/>
      </c>
      <c r="L401" s="25"/>
      <c r="M401" s="14"/>
      <c r="N401" s="14"/>
      <c r="O401" s="14"/>
      <c r="P401" s="23" t="str">
        <f t="array" ref="P401">IF(Q401="","",XLOOKUP(Q401,selector_16,selector_16_ids,""))</f>
        <v/>
      </c>
      <c r="Q401" s="25"/>
      <c r="R401" s="23" t="str">
        <f t="array" ref="R401">IF(S401="","",XLOOKUP(S401,selector_16,selector_16_ids,""))</f>
        <v/>
      </c>
      <c r="S401" s="25"/>
      <c r="T401" s="23" t="str">
        <f t="array" ref="T401">IF(U401="","",XLOOKUP(U401,selector_07,selector_07_ids,""))</f>
        <v/>
      </c>
      <c r="U401" s="25"/>
      <c r="V401" s="14"/>
      <c r="W401" s="14"/>
      <c r="X401" s="23" t="str">
        <f t="array" ref="X401">IF(Y401="","",XLOOKUP(Y401,selector_04,selector_04_ids,""))</f>
        <v/>
      </c>
      <c r="Y401" s="25"/>
      <c r="Z401" s="14"/>
      <c r="AA401" s="27"/>
      <c r="AB401" s="14"/>
    </row>
    <row r="402">
      <c r="A402" s="14"/>
      <c r="B402" s="23" t="str">
        <f>IF($A402="","",'Система'!$B$4)</f>
        <v/>
      </c>
      <c r="C402" s="14"/>
      <c r="D402" s="23" t="str">
        <f t="array" ref="D402">IF(E402="","",XLOOKUP(E402,selector_02,selector_02_ids,""))</f>
        <v/>
      </c>
      <c r="E402" s="25"/>
      <c r="F402" s="23" t="str">
        <f t="array" ref="F402">IF(G402="","",XLOOKUP(G402,selector_12,selector_12_ids,""))</f>
        <v/>
      </c>
      <c r="G402" s="25"/>
      <c r="H402" s="14"/>
      <c r="I402" s="14"/>
      <c r="J402" s="14"/>
      <c r="K402" s="23" t="str">
        <f t="array" ref="K402">IF(L402="","",XLOOKUP(L402,selector_15,selector_15_ids,""))</f>
        <v/>
      </c>
      <c r="L402" s="25"/>
      <c r="M402" s="14"/>
      <c r="N402" s="14"/>
      <c r="O402" s="14"/>
      <c r="P402" s="23" t="str">
        <f t="array" ref="P402">IF(Q402="","",XLOOKUP(Q402,selector_16,selector_16_ids,""))</f>
        <v/>
      </c>
      <c r="Q402" s="25"/>
      <c r="R402" s="23" t="str">
        <f t="array" ref="R402">IF(S402="","",XLOOKUP(S402,selector_16,selector_16_ids,""))</f>
        <v/>
      </c>
      <c r="S402" s="25"/>
      <c r="T402" s="23" t="str">
        <f t="array" ref="T402">IF(U402="","",XLOOKUP(U402,selector_07,selector_07_ids,""))</f>
        <v/>
      </c>
      <c r="U402" s="25"/>
      <c r="V402" s="14"/>
      <c r="W402" s="14"/>
      <c r="X402" s="23" t="str">
        <f t="array" ref="X402">IF(Y402="","",XLOOKUP(Y402,selector_04,selector_04_ids,""))</f>
        <v/>
      </c>
      <c r="Y402" s="25"/>
      <c r="Z402" s="14"/>
      <c r="AA402" s="27"/>
      <c r="AB402" s="14"/>
    </row>
    <row r="403">
      <c r="A403" s="14"/>
      <c r="B403" s="23" t="str">
        <f>IF($A403="","",'Система'!$B$4)</f>
        <v/>
      </c>
      <c r="C403" s="14"/>
      <c r="D403" s="23" t="str">
        <f t="array" ref="D403">IF(E403="","",XLOOKUP(E403,selector_02,selector_02_ids,""))</f>
        <v/>
      </c>
      <c r="E403" s="25"/>
      <c r="F403" s="23" t="str">
        <f t="array" ref="F403">IF(G403="","",XLOOKUP(G403,selector_12,selector_12_ids,""))</f>
        <v/>
      </c>
      <c r="G403" s="25"/>
      <c r="H403" s="14"/>
      <c r="I403" s="14"/>
      <c r="J403" s="14"/>
      <c r="K403" s="23" t="str">
        <f t="array" ref="K403">IF(L403="","",XLOOKUP(L403,selector_15,selector_15_ids,""))</f>
        <v/>
      </c>
      <c r="L403" s="25"/>
      <c r="M403" s="14"/>
      <c r="N403" s="14"/>
      <c r="O403" s="14"/>
      <c r="P403" s="23" t="str">
        <f t="array" ref="P403">IF(Q403="","",XLOOKUP(Q403,selector_16,selector_16_ids,""))</f>
        <v/>
      </c>
      <c r="Q403" s="25"/>
      <c r="R403" s="23" t="str">
        <f t="array" ref="R403">IF(S403="","",XLOOKUP(S403,selector_16,selector_16_ids,""))</f>
        <v/>
      </c>
      <c r="S403" s="25"/>
      <c r="T403" s="23" t="str">
        <f t="array" ref="T403">IF(U403="","",XLOOKUP(U403,selector_07,selector_07_ids,""))</f>
        <v/>
      </c>
      <c r="U403" s="25"/>
      <c r="V403" s="14"/>
      <c r="W403" s="14"/>
      <c r="X403" s="23" t="str">
        <f t="array" ref="X403">IF(Y403="","",XLOOKUP(Y403,selector_04,selector_04_ids,""))</f>
        <v/>
      </c>
      <c r="Y403" s="25"/>
      <c r="Z403" s="14"/>
      <c r="AA403" s="27"/>
      <c r="AB403" s="14"/>
    </row>
    <row r="404">
      <c r="A404" s="14"/>
      <c r="B404" s="23" t="str">
        <f>IF($A404="","",'Система'!$B$4)</f>
        <v/>
      </c>
      <c r="C404" s="14"/>
      <c r="D404" s="23" t="str">
        <f t="array" ref="D404">IF(E404="","",XLOOKUP(E404,selector_02,selector_02_ids,""))</f>
        <v/>
      </c>
      <c r="E404" s="25"/>
      <c r="F404" s="23" t="str">
        <f t="array" ref="F404">IF(G404="","",XLOOKUP(G404,selector_12,selector_12_ids,""))</f>
        <v/>
      </c>
      <c r="G404" s="25"/>
      <c r="H404" s="14"/>
      <c r="I404" s="14"/>
      <c r="J404" s="14"/>
      <c r="K404" s="23" t="str">
        <f t="array" ref="K404">IF(L404="","",XLOOKUP(L404,selector_15,selector_15_ids,""))</f>
        <v/>
      </c>
      <c r="L404" s="25"/>
      <c r="M404" s="14"/>
      <c r="N404" s="14"/>
      <c r="O404" s="14"/>
      <c r="P404" s="23" t="str">
        <f t="array" ref="P404">IF(Q404="","",XLOOKUP(Q404,selector_16,selector_16_ids,""))</f>
        <v/>
      </c>
      <c r="Q404" s="25"/>
      <c r="R404" s="23" t="str">
        <f t="array" ref="R404">IF(S404="","",XLOOKUP(S404,selector_16,selector_16_ids,""))</f>
        <v/>
      </c>
      <c r="S404" s="25"/>
      <c r="T404" s="23" t="str">
        <f t="array" ref="T404">IF(U404="","",XLOOKUP(U404,selector_07,selector_07_ids,""))</f>
        <v/>
      </c>
      <c r="U404" s="25"/>
      <c r="V404" s="14"/>
      <c r="W404" s="14"/>
      <c r="X404" s="23" t="str">
        <f t="array" ref="X404">IF(Y404="","",XLOOKUP(Y404,selector_04,selector_04_ids,""))</f>
        <v/>
      </c>
      <c r="Y404" s="25"/>
      <c r="Z404" s="14"/>
      <c r="AA404" s="27"/>
      <c r="AB404" s="14"/>
    </row>
    <row r="405">
      <c r="A405" s="14"/>
      <c r="B405" s="23" t="str">
        <f>IF($A405="","",'Система'!$B$4)</f>
        <v/>
      </c>
      <c r="C405" s="14"/>
      <c r="D405" s="23" t="str">
        <f t="array" ref="D405">IF(E405="","",XLOOKUP(E405,selector_02,selector_02_ids,""))</f>
        <v/>
      </c>
      <c r="E405" s="25"/>
      <c r="F405" s="23" t="str">
        <f t="array" ref="F405">IF(G405="","",XLOOKUP(G405,selector_12,selector_12_ids,""))</f>
        <v/>
      </c>
      <c r="G405" s="25"/>
      <c r="H405" s="14"/>
      <c r="I405" s="14"/>
      <c r="J405" s="14"/>
      <c r="K405" s="23" t="str">
        <f t="array" ref="K405">IF(L405="","",XLOOKUP(L405,selector_15,selector_15_ids,""))</f>
        <v/>
      </c>
      <c r="L405" s="25"/>
      <c r="M405" s="14"/>
      <c r="N405" s="14"/>
      <c r="O405" s="14"/>
      <c r="P405" s="23" t="str">
        <f t="array" ref="P405">IF(Q405="","",XLOOKUP(Q405,selector_16,selector_16_ids,""))</f>
        <v/>
      </c>
      <c r="Q405" s="25"/>
      <c r="R405" s="23" t="str">
        <f t="array" ref="R405">IF(S405="","",XLOOKUP(S405,selector_16,selector_16_ids,""))</f>
        <v/>
      </c>
      <c r="S405" s="25"/>
      <c r="T405" s="23" t="str">
        <f t="array" ref="T405">IF(U405="","",XLOOKUP(U405,selector_07,selector_07_ids,""))</f>
        <v/>
      </c>
      <c r="U405" s="25"/>
      <c r="V405" s="14"/>
      <c r="W405" s="14"/>
      <c r="X405" s="23" t="str">
        <f t="array" ref="X405">IF(Y405="","",XLOOKUP(Y405,selector_04,selector_04_ids,""))</f>
        <v/>
      </c>
      <c r="Y405" s="25"/>
      <c r="Z405" s="14"/>
      <c r="AA405" s="27"/>
      <c r="AB405" s="14"/>
    </row>
    <row r="406">
      <c r="A406" s="14"/>
      <c r="B406" s="23" t="str">
        <f>IF($A406="","",'Система'!$B$4)</f>
        <v/>
      </c>
      <c r="C406" s="14"/>
      <c r="D406" s="23" t="str">
        <f t="array" ref="D406">IF(E406="","",XLOOKUP(E406,selector_02,selector_02_ids,""))</f>
        <v/>
      </c>
      <c r="E406" s="25"/>
      <c r="F406" s="23" t="str">
        <f t="array" ref="F406">IF(G406="","",XLOOKUP(G406,selector_12,selector_12_ids,""))</f>
        <v/>
      </c>
      <c r="G406" s="25"/>
      <c r="H406" s="14"/>
      <c r="I406" s="14"/>
      <c r="J406" s="14"/>
      <c r="K406" s="23" t="str">
        <f t="array" ref="K406">IF(L406="","",XLOOKUP(L406,selector_15,selector_15_ids,""))</f>
        <v/>
      </c>
      <c r="L406" s="25"/>
      <c r="M406" s="14"/>
      <c r="N406" s="14"/>
      <c r="O406" s="14"/>
      <c r="P406" s="23" t="str">
        <f t="array" ref="P406">IF(Q406="","",XLOOKUP(Q406,selector_16,selector_16_ids,""))</f>
        <v/>
      </c>
      <c r="Q406" s="25"/>
      <c r="R406" s="23" t="str">
        <f t="array" ref="R406">IF(S406="","",XLOOKUP(S406,selector_16,selector_16_ids,""))</f>
        <v/>
      </c>
      <c r="S406" s="25"/>
      <c r="T406" s="23" t="str">
        <f t="array" ref="T406">IF(U406="","",XLOOKUP(U406,selector_07,selector_07_ids,""))</f>
        <v/>
      </c>
      <c r="U406" s="25"/>
      <c r="V406" s="14"/>
      <c r="W406" s="14"/>
      <c r="X406" s="23" t="str">
        <f t="array" ref="X406">IF(Y406="","",XLOOKUP(Y406,selector_04,selector_04_ids,""))</f>
        <v/>
      </c>
      <c r="Y406" s="25"/>
      <c r="Z406" s="14"/>
      <c r="AA406" s="27"/>
      <c r="AB406" s="14"/>
    </row>
    <row r="407">
      <c r="A407" s="14"/>
      <c r="B407" s="23" t="str">
        <f>IF($A407="","",'Система'!$B$4)</f>
        <v/>
      </c>
      <c r="C407" s="14"/>
      <c r="D407" s="23" t="str">
        <f t="array" ref="D407">IF(E407="","",XLOOKUP(E407,selector_02,selector_02_ids,""))</f>
        <v/>
      </c>
      <c r="E407" s="25"/>
      <c r="F407" s="23" t="str">
        <f t="array" ref="F407">IF(G407="","",XLOOKUP(G407,selector_12,selector_12_ids,""))</f>
        <v/>
      </c>
      <c r="G407" s="25"/>
      <c r="H407" s="14"/>
      <c r="I407" s="14"/>
      <c r="J407" s="14"/>
      <c r="K407" s="23" t="str">
        <f t="array" ref="K407">IF(L407="","",XLOOKUP(L407,selector_15,selector_15_ids,""))</f>
        <v/>
      </c>
      <c r="L407" s="25"/>
      <c r="M407" s="14"/>
      <c r="N407" s="14"/>
      <c r="O407" s="14"/>
      <c r="P407" s="23" t="str">
        <f t="array" ref="P407">IF(Q407="","",XLOOKUP(Q407,selector_16,selector_16_ids,""))</f>
        <v/>
      </c>
      <c r="Q407" s="25"/>
      <c r="R407" s="23" t="str">
        <f t="array" ref="R407">IF(S407="","",XLOOKUP(S407,selector_16,selector_16_ids,""))</f>
        <v/>
      </c>
      <c r="S407" s="25"/>
      <c r="T407" s="23" t="str">
        <f t="array" ref="T407">IF(U407="","",XLOOKUP(U407,selector_07,selector_07_ids,""))</f>
        <v/>
      </c>
      <c r="U407" s="25"/>
      <c r="V407" s="14"/>
      <c r="W407" s="14"/>
      <c r="X407" s="23" t="str">
        <f t="array" ref="X407">IF(Y407="","",XLOOKUP(Y407,selector_04,selector_04_ids,""))</f>
        <v/>
      </c>
      <c r="Y407" s="25"/>
      <c r="Z407" s="14"/>
      <c r="AA407" s="27"/>
      <c r="AB407" s="14"/>
    </row>
    <row r="408">
      <c r="A408" s="14"/>
      <c r="B408" s="23" t="str">
        <f>IF($A408="","",'Система'!$B$4)</f>
        <v/>
      </c>
      <c r="C408" s="14"/>
      <c r="D408" s="23" t="str">
        <f t="array" ref="D408">IF(E408="","",XLOOKUP(E408,selector_02,selector_02_ids,""))</f>
        <v/>
      </c>
      <c r="E408" s="25"/>
      <c r="F408" s="23" t="str">
        <f t="array" ref="F408">IF(G408="","",XLOOKUP(G408,selector_12,selector_12_ids,""))</f>
        <v/>
      </c>
      <c r="G408" s="25"/>
      <c r="H408" s="14"/>
      <c r="I408" s="14"/>
      <c r="J408" s="14"/>
      <c r="K408" s="23" t="str">
        <f t="array" ref="K408">IF(L408="","",XLOOKUP(L408,selector_15,selector_15_ids,""))</f>
        <v/>
      </c>
      <c r="L408" s="25"/>
      <c r="M408" s="14"/>
      <c r="N408" s="14"/>
      <c r="O408" s="14"/>
      <c r="P408" s="23" t="str">
        <f t="array" ref="P408">IF(Q408="","",XLOOKUP(Q408,selector_16,selector_16_ids,""))</f>
        <v/>
      </c>
      <c r="Q408" s="25"/>
      <c r="R408" s="23" t="str">
        <f t="array" ref="R408">IF(S408="","",XLOOKUP(S408,selector_16,selector_16_ids,""))</f>
        <v/>
      </c>
      <c r="S408" s="25"/>
      <c r="T408" s="23" t="str">
        <f t="array" ref="T408">IF(U408="","",XLOOKUP(U408,selector_07,selector_07_ids,""))</f>
        <v/>
      </c>
      <c r="U408" s="25"/>
      <c r="V408" s="14"/>
      <c r="W408" s="14"/>
      <c r="X408" s="23" t="str">
        <f t="array" ref="X408">IF(Y408="","",XLOOKUP(Y408,selector_04,selector_04_ids,""))</f>
        <v/>
      </c>
      <c r="Y408" s="25"/>
      <c r="Z408" s="14"/>
      <c r="AA408" s="27"/>
      <c r="AB408" s="14"/>
    </row>
    <row r="409">
      <c r="A409" s="14"/>
      <c r="B409" s="23" t="str">
        <f>IF($A409="","",'Система'!$B$4)</f>
        <v/>
      </c>
      <c r="C409" s="14"/>
      <c r="D409" s="23" t="str">
        <f t="array" ref="D409">IF(E409="","",XLOOKUP(E409,selector_02,selector_02_ids,""))</f>
        <v/>
      </c>
      <c r="E409" s="25"/>
      <c r="F409" s="23" t="str">
        <f t="array" ref="F409">IF(G409="","",XLOOKUP(G409,selector_12,selector_12_ids,""))</f>
        <v/>
      </c>
      <c r="G409" s="25"/>
      <c r="H409" s="14"/>
      <c r="I409" s="14"/>
      <c r="J409" s="14"/>
      <c r="K409" s="23" t="str">
        <f t="array" ref="K409">IF(L409="","",XLOOKUP(L409,selector_15,selector_15_ids,""))</f>
        <v/>
      </c>
      <c r="L409" s="25"/>
      <c r="M409" s="14"/>
      <c r="N409" s="14"/>
      <c r="O409" s="14"/>
      <c r="P409" s="23" t="str">
        <f t="array" ref="P409">IF(Q409="","",XLOOKUP(Q409,selector_16,selector_16_ids,""))</f>
        <v/>
      </c>
      <c r="Q409" s="25"/>
      <c r="R409" s="23" t="str">
        <f t="array" ref="R409">IF(S409="","",XLOOKUP(S409,selector_16,selector_16_ids,""))</f>
        <v/>
      </c>
      <c r="S409" s="25"/>
      <c r="T409" s="23" t="str">
        <f t="array" ref="T409">IF(U409="","",XLOOKUP(U409,selector_07,selector_07_ids,""))</f>
        <v/>
      </c>
      <c r="U409" s="25"/>
      <c r="V409" s="14"/>
      <c r="W409" s="14"/>
      <c r="X409" s="23" t="str">
        <f t="array" ref="X409">IF(Y409="","",XLOOKUP(Y409,selector_04,selector_04_ids,""))</f>
        <v/>
      </c>
      <c r="Y409" s="25"/>
      <c r="Z409" s="14"/>
      <c r="AA409" s="27"/>
      <c r="AB409" s="14"/>
    </row>
    <row r="410">
      <c r="A410" s="14"/>
      <c r="B410" s="23" t="str">
        <f>IF($A410="","",'Система'!$B$4)</f>
        <v/>
      </c>
      <c r="C410" s="14"/>
      <c r="D410" s="23" t="str">
        <f t="array" ref="D410">IF(E410="","",XLOOKUP(E410,selector_02,selector_02_ids,""))</f>
        <v/>
      </c>
      <c r="E410" s="25"/>
      <c r="F410" s="23" t="str">
        <f t="array" ref="F410">IF(G410="","",XLOOKUP(G410,selector_12,selector_12_ids,""))</f>
        <v/>
      </c>
      <c r="G410" s="25"/>
      <c r="H410" s="14"/>
      <c r="I410" s="14"/>
      <c r="J410" s="14"/>
      <c r="K410" s="23" t="str">
        <f t="array" ref="K410">IF(L410="","",XLOOKUP(L410,selector_15,selector_15_ids,""))</f>
        <v/>
      </c>
      <c r="L410" s="25"/>
      <c r="M410" s="14"/>
      <c r="N410" s="14"/>
      <c r="O410" s="14"/>
      <c r="P410" s="23" t="str">
        <f t="array" ref="P410">IF(Q410="","",XLOOKUP(Q410,selector_16,selector_16_ids,""))</f>
        <v/>
      </c>
      <c r="Q410" s="25"/>
      <c r="R410" s="23" t="str">
        <f t="array" ref="R410">IF(S410="","",XLOOKUP(S410,selector_16,selector_16_ids,""))</f>
        <v/>
      </c>
      <c r="S410" s="25"/>
      <c r="T410" s="23" t="str">
        <f t="array" ref="T410">IF(U410="","",XLOOKUP(U410,selector_07,selector_07_ids,""))</f>
        <v/>
      </c>
      <c r="U410" s="25"/>
      <c r="V410" s="14"/>
      <c r="W410" s="14"/>
      <c r="X410" s="23" t="str">
        <f t="array" ref="X410">IF(Y410="","",XLOOKUP(Y410,selector_04,selector_04_ids,""))</f>
        <v/>
      </c>
      <c r="Y410" s="25"/>
      <c r="Z410" s="14"/>
      <c r="AA410" s="27"/>
      <c r="AB410" s="14"/>
    </row>
    <row r="411">
      <c r="A411" s="14"/>
      <c r="B411" s="23" t="str">
        <f>IF($A411="","",'Система'!$B$4)</f>
        <v/>
      </c>
      <c r="C411" s="14"/>
      <c r="D411" s="23" t="str">
        <f t="array" ref="D411">IF(E411="","",XLOOKUP(E411,selector_02,selector_02_ids,""))</f>
        <v/>
      </c>
      <c r="E411" s="25"/>
      <c r="F411" s="23" t="str">
        <f t="array" ref="F411">IF(G411="","",XLOOKUP(G411,selector_12,selector_12_ids,""))</f>
        <v/>
      </c>
      <c r="G411" s="25"/>
      <c r="H411" s="14"/>
      <c r="I411" s="14"/>
      <c r="J411" s="14"/>
      <c r="K411" s="23" t="str">
        <f t="array" ref="K411">IF(L411="","",XLOOKUP(L411,selector_15,selector_15_ids,""))</f>
        <v/>
      </c>
      <c r="L411" s="25"/>
      <c r="M411" s="14"/>
      <c r="N411" s="14"/>
      <c r="O411" s="14"/>
      <c r="P411" s="23" t="str">
        <f t="array" ref="P411">IF(Q411="","",XLOOKUP(Q411,selector_16,selector_16_ids,""))</f>
        <v/>
      </c>
      <c r="Q411" s="25"/>
      <c r="R411" s="23" t="str">
        <f t="array" ref="R411">IF(S411="","",XLOOKUP(S411,selector_16,selector_16_ids,""))</f>
        <v/>
      </c>
      <c r="S411" s="25"/>
      <c r="T411" s="23" t="str">
        <f t="array" ref="T411">IF(U411="","",XLOOKUP(U411,selector_07,selector_07_ids,""))</f>
        <v/>
      </c>
      <c r="U411" s="25"/>
      <c r="V411" s="14"/>
      <c r="W411" s="14"/>
      <c r="X411" s="23" t="str">
        <f t="array" ref="X411">IF(Y411="","",XLOOKUP(Y411,selector_04,selector_04_ids,""))</f>
        <v/>
      </c>
      <c r="Y411" s="25"/>
      <c r="Z411" s="14"/>
      <c r="AA411" s="27"/>
      <c r="AB411" s="14"/>
    </row>
    <row r="412">
      <c r="A412" s="14"/>
      <c r="B412" s="23" t="str">
        <f>IF($A412="","",'Система'!$B$4)</f>
        <v/>
      </c>
      <c r="C412" s="14"/>
      <c r="D412" s="23" t="str">
        <f t="array" ref="D412">IF(E412="","",XLOOKUP(E412,selector_02,selector_02_ids,""))</f>
        <v/>
      </c>
      <c r="E412" s="25"/>
      <c r="F412" s="23" t="str">
        <f t="array" ref="F412">IF(G412="","",XLOOKUP(G412,selector_12,selector_12_ids,""))</f>
        <v/>
      </c>
      <c r="G412" s="25"/>
      <c r="H412" s="14"/>
      <c r="I412" s="14"/>
      <c r="J412" s="14"/>
      <c r="K412" s="23" t="str">
        <f t="array" ref="K412">IF(L412="","",XLOOKUP(L412,selector_15,selector_15_ids,""))</f>
        <v/>
      </c>
      <c r="L412" s="25"/>
      <c r="M412" s="14"/>
      <c r="N412" s="14"/>
      <c r="O412" s="14"/>
      <c r="P412" s="23" t="str">
        <f t="array" ref="P412">IF(Q412="","",XLOOKUP(Q412,selector_16,selector_16_ids,""))</f>
        <v/>
      </c>
      <c r="Q412" s="25"/>
      <c r="R412" s="23" t="str">
        <f t="array" ref="R412">IF(S412="","",XLOOKUP(S412,selector_16,selector_16_ids,""))</f>
        <v/>
      </c>
      <c r="S412" s="25"/>
      <c r="T412" s="23" t="str">
        <f t="array" ref="T412">IF(U412="","",XLOOKUP(U412,selector_07,selector_07_ids,""))</f>
        <v/>
      </c>
      <c r="U412" s="25"/>
      <c r="V412" s="14"/>
      <c r="W412" s="14"/>
      <c r="X412" s="23" t="str">
        <f t="array" ref="X412">IF(Y412="","",XLOOKUP(Y412,selector_04,selector_04_ids,""))</f>
        <v/>
      </c>
      <c r="Y412" s="25"/>
      <c r="Z412" s="14"/>
      <c r="AA412" s="27"/>
      <c r="AB412" s="14"/>
    </row>
    <row r="413">
      <c r="A413" s="14"/>
      <c r="B413" s="23" t="str">
        <f>IF($A413="","",'Система'!$B$4)</f>
        <v/>
      </c>
      <c r="C413" s="14"/>
      <c r="D413" s="23" t="str">
        <f t="array" ref="D413">IF(E413="","",XLOOKUP(E413,selector_02,selector_02_ids,""))</f>
        <v/>
      </c>
      <c r="E413" s="25"/>
      <c r="F413" s="23" t="str">
        <f t="array" ref="F413">IF(G413="","",XLOOKUP(G413,selector_12,selector_12_ids,""))</f>
        <v/>
      </c>
      <c r="G413" s="25"/>
      <c r="H413" s="14"/>
      <c r="I413" s="14"/>
      <c r="J413" s="14"/>
      <c r="K413" s="23" t="str">
        <f t="array" ref="K413">IF(L413="","",XLOOKUP(L413,selector_15,selector_15_ids,""))</f>
        <v/>
      </c>
      <c r="L413" s="25"/>
      <c r="M413" s="14"/>
      <c r="N413" s="14"/>
      <c r="O413" s="14"/>
      <c r="P413" s="23" t="str">
        <f t="array" ref="P413">IF(Q413="","",XLOOKUP(Q413,selector_16,selector_16_ids,""))</f>
        <v/>
      </c>
      <c r="Q413" s="25"/>
      <c r="R413" s="23" t="str">
        <f t="array" ref="R413">IF(S413="","",XLOOKUP(S413,selector_16,selector_16_ids,""))</f>
        <v/>
      </c>
      <c r="S413" s="25"/>
      <c r="T413" s="23" t="str">
        <f t="array" ref="T413">IF(U413="","",XLOOKUP(U413,selector_07,selector_07_ids,""))</f>
        <v/>
      </c>
      <c r="U413" s="25"/>
      <c r="V413" s="14"/>
      <c r="W413" s="14"/>
      <c r="X413" s="23" t="str">
        <f t="array" ref="X413">IF(Y413="","",XLOOKUP(Y413,selector_04,selector_04_ids,""))</f>
        <v/>
      </c>
      <c r="Y413" s="25"/>
      <c r="Z413" s="14"/>
      <c r="AA413" s="27"/>
      <c r="AB413" s="14"/>
    </row>
    <row r="414">
      <c r="A414" s="14"/>
      <c r="B414" s="23" t="str">
        <f>IF($A414="","",'Система'!$B$4)</f>
        <v/>
      </c>
      <c r="C414" s="14"/>
      <c r="D414" s="23" t="str">
        <f t="array" ref="D414">IF(E414="","",XLOOKUP(E414,selector_02,selector_02_ids,""))</f>
        <v/>
      </c>
      <c r="E414" s="25"/>
      <c r="F414" s="23" t="str">
        <f t="array" ref="F414">IF(G414="","",XLOOKUP(G414,selector_12,selector_12_ids,""))</f>
        <v/>
      </c>
      <c r="G414" s="25"/>
      <c r="H414" s="14"/>
      <c r="I414" s="14"/>
      <c r="J414" s="14"/>
      <c r="K414" s="23" t="str">
        <f t="array" ref="K414">IF(L414="","",XLOOKUP(L414,selector_15,selector_15_ids,""))</f>
        <v/>
      </c>
      <c r="L414" s="25"/>
      <c r="M414" s="14"/>
      <c r="N414" s="14"/>
      <c r="O414" s="14"/>
      <c r="P414" s="23" t="str">
        <f t="array" ref="P414">IF(Q414="","",XLOOKUP(Q414,selector_16,selector_16_ids,""))</f>
        <v/>
      </c>
      <c r="Q414" s="25"/>
      <c r="R414" s="23" t="str">
        <f t="array" ref="R414">IF(S414="","",XLOOKUP(S414,selector_16,selector_16_ids,""))</f>
        <v/>
      </c>
      <c r="S414" s="25"/>
      <c r="T414" s="23" t="str">
        <f t="array" ref="T414">IF(U414="","",XLOOKUP(U414,selector_07,selector_07_ids,""))</f>
        <v/>
      </c>
      <c r="U414" s="25"/>
      <c r="V414" s="14"/>
      <c r="W414" s="14"/>
      <c r="X414" s="23" t="str">
        <f t="array" ref="X414">IF(Y414="","",XLOOKUP(Y414,selector_04,selector_04_ids,""))</f>
        <v/>
      </c>
      <c r="Y414" s="25"/>
      <c r="Z414" s="14"/>
      <c r="AA414" s="27"/>
      <c r="AB414" s="14"/>
    </row>
    <row r="415">
      <c r="A415" s="14"/>
      <c r="B415" s="23" t="str">
        <f>IF($A415="","",'Система'!$B$4)</f>
        <v/>
      </c>
      <c r="C415" s="14"/>
      <c r="D415" s="23" t="str">
        <f t="array" ref="D415">IF(E415="","",XLOOKUP(E415,selector_02,selector_02_ids,""))</f>
        <v/>
      </c>
      <c r="E415" s="25"/>
      <c r="F415" s="23" t="str">
        <f t="array" ref="F415">IF(G415="","",XLOOKUP(G415,selector_12,selector_12_ids,""))</f>
        <v/>
      </c>
      <c r="G415" s="25"/>
      <c r="H415" s="14"/>
      <c r="I415" s="14"/>
      <c r="J415" s="14"/>
      <c r="K415" s="23" t="str">
        <f t="array" ref="K415">IF(L415="","",XLOOKUP(L415,selector_15,selector_15_ids,""))</f>
        <v/>
      </c>
      <c r="L415" s="25"/>
      <c r="M415" s="14"/>
      <c r="N415" s="14"/>
      <c r="O415" s="14"/>
      <c r="P415" s="23" t="str">
        <f t="array" ref="P415">IF(Q415="","",XLOOKUP(Q415,selector_16,selector_16_ids,""))</f>
        <v/>
      </c>
      <c r="Q415" s="25"/>
      <c r="R415" s="23" t="str">
        <f t="array" ref="R415">IF(S415="","",XLOOKUP(S415,selector_16,selector_16_ids,""))</f>
        <v/>
      </c>
      <c r="S415" s="25"/>
      <c r="T415" s="23" t="str">
        <f t="array" ref="T415">IF(U415="","",XLOOKUP(U415,selector_07,selector_07_ids,""))</f>
        <v/>
      </c>
      <c r="U415" s="25"/>
      <c r="V415" s="14"/>
      <c r="W415" s="14"/>
      <c r="X415" s="23" t="str">
        <f t="array" ref="X415">IF(Y415="","",XLOOKUP(Y415,selector_04,selector_04_ids,""))</f>
        <v/>
      </c>
      <c r="Y415" s="25"/>
      <c r="Z415" s="14"/>
      <c r="AA415" s="27"/>
      <c r="AB415" s="14"/>
    </row>
    <row r="416">
      <c r="A416" s="14"/>
      <c r="B416" s="23" t="str">
        <f>IF($A416="","",'Система'!$B$4)</f>
        <v/>
      </c>
      <c r="C416" s="14"/>
      <c r="D416" s="23" t="str">
        <f t="array" ref="D416">IF(E416="","",XLOOKUP(E416,selector_02,selector_02_ids,""))</f>
        <v/>
      </c>
      <c r="E416" s="25"/>
      <c r="F416" s="23" t="str">
        <f t="array" ref="F416">IF(G416="","",XLOOKUP(G416,selector_12,selector_12_ids,""))</f>
        <v/>
      </c>
      <c r="G416" s="25"/>
      <c r="H416" s="14"/>
      <c r="I416" s="14"/>
      <c r="J416" s="14"/>
      <c r="K416" s="23" t="str">
        <f t="array" ref="K416">IF(L416="","",XLOOKUP(L416,selector_15,selector_15_ids,""))</f>
        <v/>
      </c>
      <c r="L416" s="25"/>
      <c r="M416" s="14"/>
      <c r="N416" s="14"/>
      <c r="O416" s="14"/>
      <c r="P416" s="23" t="str">
        <f t="array" ref="P416">IF(Q416="","",XLOOKUP(Q416,selector_16,selector_16_ids,""))</f>
        <v/>
      </c>
      <c r="Q416" s="25"/>
      <c r="R416" s="23" t="str">
        <f t="array" ref="R416">IF(S416="","",XLOOKUP(S416,selector_16,selector_16_ids,""))</f>
        <v/>
      </c>
      <c r="S416" s="25"/>
      <c r="T416" s="23" t="str">
        <f t="array" ref="T416">IF(U416="","",XLOOKUP(U416,selector_07,selector_07_ids,""))</f>
        <v/>
      </c>
      <c r="U416" s="25"/>
      <c r="V416" s="14"/>
      <c r="W416" s="14"/>
      <c r="X416" s="23" t="str">
        <f t="array" ref="X416">IF(Y416="","",XLOOKUP(Y416,selector_04,selector_04_ids,""))</f>
        <v/>
      </c>
      <c r="Y416" s="25"/>
      <c r="Z416" s="14"/>
      <c r="AA416" s="27"/>
      <c r="AB416" s="14"/>
    </row>
    <row r="417">
      <c r="A417" s="14"/>
      <c r="B417" s="23" t="str">
        <f>IF($A417="","",'Система'!$B$4)</f>
        <v/>
      </c>
      <c r="C417" s="14"/>
      <c r="D417" s="23" t="str">
        <f t="array" ref="D417">IF(E417="","",XLOOKUP(E417,selector_02,selector_02_ids,""))</f>
        <v/>
      </c>
      <c r="E417" s="25"/>
      <c r="F417" s="23" t="str">
        <f t="array" ref="F417">IF(G417="","",XLOOKUP(G417,selector_12,selector_12_ids,""))</f>
        <v/>
      </c>
      <c r="G417" s="25"/>
      <c r="H417" s="14"/>
      <c r="I417" s="14"/>
      <c r="J417" s="14"/>
      <c r="K417" s="23" t="str">
        <f t="array" ref="K417">IF(L417="","",XLOOKUP(L417,selector_15,selector_15_ids,""))</f>
        <v/>
      </c>
      <c r="L417" s="25"/>
      <c r="M417" s="14"/>
      <c r="N417" s="14"/>
      <c r="O417" s="14"/>
      <c r="P417" s="23" t="str">
        <f t="array" ref="P417">IF(Q417="","",XLOOKUP(Q417,selector_16,selector_16_ids,""))</f>
        <v/>
      </c>
      <c r="Q417" s="25"/>
      <c r="R417" s="23" t="str">
        <f t="array" ref="R417">IF(S417="","",XLOOKUP(S417,selector_16,selector_16_ids,""))</f>
        <v/>
      </c>
      <c r="S417" s="25"/>
      <c r="T417" s="23" t="str">
        <f t="array" ref="T417">IF(U417="","",XLOOKUP(U417,selector_07,selector_07_ids,""))</f>
        <v/>
      </c>
      <c r="U417" s="25"/>
      <c r="V417" s="14"/>
      <c r="W417" s="14"/>
      <c r="X417" s="23" t="str">
        <f t="array" ref="X417">IF(Y417="","",XLOOKUP(Y417,selector_04,selector_04_ids,""))</f>
        <v/>
      </c>
      <c r="Y417" s="25"/>
      <c r="Z417" s="14"/>
      <c r="AA417" s="27"/>
      <c r="AB417" s="14"/>
    </row>
    <row r="418">
      <c r="A418" s="14"/>
      <c r="B418" s="23" t="str">
        <f>IF($A418="","",'Система'!$B$4)</f>
        <v/>
      </c>
      <c r="C418" s="14"/>
      <c r="D418" s="23" t="str">
        <f t="array" ref="D418">IF(E418="","",XLOOKUP(E418,selector_02,selector_02_ids,""))</f>
        <v/>
      </c>
      <c r="E418" s="25"/>
      <c r="F418" s="23" t="str">
        <f t="array" ref="F418">IF(G418="","",XLOOKUP(G418,selector_12,selector_12_ids,""))</f>
        <v/>
      </c>
      <c r="G418" s="25"/>
      <c r="H418" s="14"/>
      <c r="I418" s="14"/>
      <c r="J418" s="14"/>
      <c r="K418" s="23" t="str">
        <f t="array" ref="K418">IF(L418="","",XLOOKUP(L418,selector_15,selector_15_ids,""))</f>
        <v/>
      </c>
      <c r="L418" s="25"/>
      <c r="M418" s="14"/>
      <c r="N418" s="14"/>
      <c r="O418" s="14"/>
      <c r="P418" s="23" t="str">
        <f t="array" ref="P418">IF(Q418="","",XLOOKUP(Q418,selector_16,selector_16_ids,""))</f>
        <v/>
      </c>
      <c r="Q418" s="25"/>
      <c r="R418" s="23" t="str">
        <f t="array" ref="R418">IF(S418="","",XLOOKUP(S418,selector_16,selector_16_ids,""))</f>
        <v/>
      </c>
      <c r="S418" s="25"/>
      <c r="T418" s="23" t="str">
        <f t="array" ref="T418">IF(U418="","",XLOOKUP(U418,selector_07,selector_07_ids,""))</f>
        <v/>
      </c>
      <c r="U418" s="25"/>
      <c r="V418" s="14"/>
      <c r="W418" s="14"/>
      <c r="X418" s="23" t="str">
        <f t="array" ref="X418">IF(Y418="","",XLOOKUP(Y418,selector_04,selector_04_ids,""))</f>
        <v/>
      </c>
      <c r="Y418" s="25"/>
      <c r="Z418" s="14"/>
      <c r="AA418" s="27"/>
      <c r="AB418" s="14"/>
    </row>
    <row r="419">
      <c r="A419" s="14"/>
      <c r="B419" s="23" t="str">
        <f>IF($A419="","",'Система'!$B$4)</f>
        <v/>
      </c>
      <c r="C419" s="14"/>
      <c r="D419" s="23" t="str">
        <f t="array" ref="D419">IF(E419="","",XLOOKUP(E419,selector_02,selector_02_ids,""))</f>
        <v/>
      </c>
      <c r="E419" s="25"/>
      <c r="F419" s="23" t="str">
        <f t="array" ref="F419">IF(G419="","",XLOOKUP(G419,selector_12,selector_12_ids,""))</f>
        <v/>
      </c>
      <c r="G419" s="25"/>
      <c r="H419" s="14"/>
      <c r="I419" s="14"/>
      <c r="J419" s="14"/>
      <c r="K419" s="23" t="str">
        <f t="array" ref="K419">IF(L419="","",XLOOKUP(L419,selector_15,selector_15_ids,""))</f>
        <v/>
      </c>
      <c r="L419" s="25"/>
      <c r="M419" s="14"/>
      <c r="N419" s="14"/>
      <c r="O419" s="14"/>
      <c r="P419" s="23" t="str">
        <f t="array" ref="P419">IF(Q419="","",XLOOKUP(Q419,selector_16,selector_16_ids,""))</f>
        <v/>
      </c>
      <c r="Q419" s="25"/>
      <c r="R419" s="23" t="str">
        <f t="array" ref="R419">IF(S419="","",XLOOKUP(S419,selector_16,selector_16_ids,""))</f>
        <v/>
      </c>
      <c r="S419" s="25"/>
      <c r="T419" s="23" t="str">
        <f t="array" ref="T419">IF(U419="","",XLOOKUP(U419,selector_07,selector_07_ids,""))</f>
        <v/>
      </c>
      <c r="U419" s="25"/>
      <c r="V419" s="14"/>
      <c r="W419" s="14"/>
      <c r="X419" s="23" t="str">
        <f t="array" ref="X419">IF(Y419="","",XLOOKUP(Y419,selector_04,selector_04_ids,""))</f>
        <v/>
      </c>
      <c r="Y419" s="25"/>
      <c r="Z419" s="14"/>
      <c r="AA419" s="27"/>
      <c r="AB419" s="14"/>
    </row>
    <row r="420">
      <c r="A420" s="14"/>
      <c r="B420" s="23" t="str">
        <f>IF($A420="","",'Система'!$B$4)</f>
        <v/>
      </c>
      <c r="C420" s="14"/>
      <c r="D420" s="23" t="str">
        <f t="array" ref="D420">IF(E420="","",XLOOKUP(E420,selector_02,selector_02_ids,""))</f>
        <v/>
      </c>
      <c r="E420" s="25"/>
      <c r="F420" s="23" t="str">
        <f t="array" ref="F420">IF(G420="","",XLOOKUP(G420,selector_12,selector_12_ids,""))</f>
        <v/>
      </c>
      <c r="G420" s="25"/>
      <c r="H420" s="14"/>
      <c r="I420" s="14"/>
      <c r="J420" s="14"/>
      <c r="K420" s="23" t="str">
        <f t="array" ref="K420">IF(L420="","",XLOOKUP(L420,selector_15,selector_15_ids,""))</f>
        <v/>
      </c>
      <c r="L420" s="25"/>
      <c r="M420" s="14"/>
      <c r="N420" s="14"/>
      <c r="O420" s="14"/>
      <c r="P420" s="23" t="str">
        <f t="array" ref="P420">IF(Q420="","",XLOOKUP(Q420,selector_16,selector_16_ids,""))</f>
        <v/>
      </c>
      <c r="Q420" s="25"/>
      <c r="R420" s="23" t="str">
        <f t="array" ref="R420">IF(S420="","",XLOOKUP(S420,selector_16,selector_16_ids,""))</f>
        <v/>
      </c>
      <c r="S420" s="25"/>
      <c r="T420" s="23" t="str">
        <f t="array" ref="T420">IF(U420="","",XLOOKUP(U420,selector_07,selector_07_ids,""))</f>
        <v/>
      </c>
      <c r="U420" s="25"/>
      <c r="V420" s="14"/>
      <c r="W420" s="14"/>
      <c r="X420" s="23" t="str">
        <f t="array" ref="X420">IF(Y420="","",XLOOKUP(Y420,selector_04,selector_04_ids,""))</f>
        <v/>
      </c>
      <c r="Y420" s="25"/>
      <c r="Z420" s="14"/>
      <c r="AA420" s="27"/>
      <c r="AB420" s="14"/>
    </row>
    <row r="421">
      <c r="A421" s="14"/>
      <c r="B421" s="23" t="str">
        <f>IF($A421="","",'Система'!$B$4)</f>
        <v/>
      </c>
      <c r="C421" s="14"/>
      <c r="D421" s="23" t="str">
        <f t="array" ref="D421">IF(E421="","",XLOOKUP(E421,selector_02,selector_02_ids,""))</f>
        <v/>
      </c>
      <c r="E421" s="25"/>
      <c r="F421" s="23" t="str">
        <f t="array" ref="F421">IF(G421="","",XLOOKUP(G421,selector_12,selector_12_ids,""))</f>
        <v/>
      </c>
      <c r="G421" s="25"/>
      <c r="H421" s="14"/>
      <c r="I421" s="14"/>
      <c r="J421" s="14"/>
      <c r="K421" s="23" t="str">
        <f t="array" ref="K421">IF(L421="","",XLOOKUP(L421,selector_15,selector_15_ids,""))</f>
        <v/>
      </c>
      <c r="L421" s="25"/>
      <c r="M421" s="14"/>
      <c r="N421" s="14"/>
      <c r="O421" s="14"/>
      <c r="P421" s="23" t="str">
        <f t="array" ref="P421">IF(Q421="","",XLOOKUP(Q421,selector_16,selector_16_ids,""))</f>
        <v/>
      </c>
      <c r="Q421" s="25"/>
      <c r="R421" s="23" t="str">
        <f t="array" ref="R421">IF(S421="","",XLOOKUP(S421,selector_16,selector_16_ids,""))</f>
        <v/>
      </c>
      <c r="S421" s="25"/>
      <c r="T421" s="23" t="str">
        <f t="array" ref="T421">IF(U421="","",XLOOKUP(U421,selector_07,selector_07_ids,""))</f>
        <v/>
      </c>
      <c r="U421" s="25"/>
      <c r="V421" s="14"/>
      <c r="W421" s="14"/>
      <c r="X421" s="23" t="str">
        <f t="array" ref="X421">IF(Y421="","",XLOOKUP(Y421,selector_04,selector_04_ids,""))</f>
        <v/>
      </c>
      <c r="Y421" s="25"/>
      <c r="Z421" s="14"/>
      <c r="AA421" s="27"/>
      <c r="AB421" s="14"/>
    </row>
    <row r="422">
      <c r="A422" s="14"/>
      <c r="B422" s="23" t="str">
        <f>IF($A422="","",'Система'!$B$4)</f>
        <v/>
      </c>
      <c r="C422" s="14"/>
      <c r="D422" s="23" t="str">
        <f t="array" ref="D422">IF(E422="","",XLOOKUP(E422,selector_02,selector_02_ids,""))</f>
        <v/>
      </c>
      <c r="E422" s="25"/>
      <c r="F422" s="23" t="str">
        <f t="array" ref="F422">IF(G422="","",XLOOKUP(G422,selector_12,selector_12_ids,""))</f>
        <v/>
      </c>
      <c r="G422" s="25"/>
      <c r="H422" s="14"/>
      <c r="I422" s="14"/>
      <c r="J422" s="14"/>
      <c r="K422" s="23" t="str">
        <f t="array" ref="K422">IF(L422="","",XLOOKUP(L422,selector_15,selector_15_ids,""))</f>
        <v/>
      </c>
      <c r="L422" s="25"/>
      <c r="M422" s="14"/>
      <c r="N422" s="14"/>
      <c r="O422" s="14"/>
      <c r="P422" s="23" t="str">
        <f t="array" ref="P422">IF(Q422="","",XLOOKUP(Q422,selector_16,selector_16_ids,""))</f>
        <v/>
      </c>
      <c r="Q422" s="25"/>
      <c r="R422" s="23" t="str">
        <f t="array" ref="R422">IF(S422="","",XLOOKUP(S422,selector_16,selector_16_ids,""))</f>
        <v/>
      </c>
      <c r="S422" s="25"/>
      <c r="T422" s="23" t="str">
        <f t="array" ref="T422">IF(U422="","",XLOOKUP(U422,selector_07,selector_07_ids,""))</f>
        <v/>
      </c>
      <c r="U422" s="25"/>
      <c r="V422" s="14"/>
      <c r="W422" s="14"/>
      <c r="X422" s="23" t="str">
        <f t="array" ref="X422">IF(Y422="","",XLOOKUP(Y422,selector_04,selector_04_ids,""))</f>
        <v/>
      </c>
      <c r="Y422" s="25"/>
      <c r="Z422" s="14"/>
      <c r="AA422" s="27"/>
      <c r="AB422" s="14"/>
    </row>
    <row r="423">
      <c r="A423" s="14"/>
      <c r="B423" s="23" t="str">
        <f>IF($A423="","",'Система'!$B$4)</f>
        <v/>
      </c>
      <c r="C423" s="14"/>
      <c r="D423" s="23" t="str">
        <f t="array" ref="D423">IF(E423="","",XLOOKUP(E423,selector_02,selector_02_ids,""))</f>
        <v/>
      </c>
      <c r="E423" s="25"/>
      <c r="F423" s="23" t="str">
        <f t="array" ref="F423">IF(G423="","",XLOOKUP(G423,selector_12,selector_12_ids,""))</f>
        <v/>
      </c>
      <c r="G423" s="25"/>
      <c r="H423" s="14"/>
      <c r="I423" s="14"/>
      <c r="J423" s="14"/>
      <c r="K423" s="23" t="str">
        <f t="array" ref="K423">IF(L423="","",XLOOKUP(L423,selector_15,selector_15_ids,""))</f>
        <v/>
      </c>
      <c r="L423" s="25"/>
      <c r="M423" s="14"/>
      <c r="N423" s="14"/>
      <c r="O423" s="14"/>
      <c r="P423" s="23" t="str">
        <f t="array" ref="P423">IF(Q423="","",XLOOKUP(Q423,selector_16,selector_16_ids,""))</f>
        <v/>
      </c>
      <c r="Q423" s="25"/>
      <c r="R423" s="23" t="str">
        <f t="array" ref="R423">IF(S423="","",XLOOKUP(S423,selector_16,selector_16_ids,""))</f>
        <v/>
      </c>
      <c r="S423" s="25"/>
      <c r="T423" s="23" t="str">
        <f t="array" ref="T423">IF(U423="","",XLOOKUP(U423,selector_07,selector_07_ids,""))</f>
        <v/>
      </c>
      <c r="U423" s="25"/>
      <c r="V423" s="14"/>
      <c r="W423" s="14"/>
      <c r="X423" s="23" t="str">
        <f t="array" ref="X423">IF(Y423="","",XLOOKUP(Y423,selector_04,selector_04_ids,""))</f>
        <v/>
      </c>
      <c r="Y423" s="25"/>
      <c r="Z423" s="14"/>
      <c r="AA423" s="27"/>
      <c r="AB423" s="14"/>
    </row>
    <row r="424">
      <c r="A424" s="14"/>
      <c r="B424" s="23" t="str">
        <f>IF($A424="","",'Система'!$B$4)</f>
        <v/>
      </c>
      <c r="C424" s="14"/>
      <c r="D424" s="23" t="str">
        <f t="array" ref="D424">IF(E424="","",XLOOKUP(E424,selector_02,selector_02_ids,""))</f>
        <v/>
      </c>
      <c r="E424" s="25"/>
      <c r="F424" s="23" t="str">
        <f t="array" ref="F424">IF(G424="","",XLOOKUP(G424,selector_12,selector_12_ids,""))</f>
        <v/>
      </c>
      <c r="G424" s="25"/>
      <c r="H424" s="14"/>
      <c r="I424" s="14"/>
      <c r="J424" s="14"/>
      <c r="K424" s="23" t="str">
        <f t="array" ref="K424">IF(L424="","",XLOOKUP(L424,selector_15,selector_15_ids,""))</f>
        <v/>
      </c>
      <c r="L424" s="25"/>
      <c r="M424" s="14"/>
      <c r="N424" s="14"/>
      <c r="O424" s="14"/>
      <c r="P424" s="23" t="str">
        <f t="array" ref="P424">IF(Q424="","",XLOOKUP(Q424,selector_16,selector_16_ids,""))</f>
        <v/>
      </c>
      <c r="Q424" s="25"/>
      <c r="R424" s="23" t="str">
        <f t="array" ref="R424">IF(S424="","",XLOOKUP(S424,selector_16,selector_16_ids,""))</f>
        <v/>
      </c>
      <c r="S424" s="25"/>
      <c r="T424" s="23" t="str">
        <f t="array" ref="T424">IF(U424="","",XLOOKUP(U424,selector_07,selector_07_ids,""))</f>
        <v/>
      </c>
      <c r="U424" s="25"/>
      <c r="V424" s="14"/>
      <c r="W424" s="14"/>
      <c r="X424" s="23" t="str">
        <f t="array" ref="X424">IF(Y424="","",XLOOKUP(Y424,selector_04,selector_04_ids,""))</f>
        <v/>
      </c>
      <c r="Y424" s="25"/>
      <c r="Z424" s="14"/>
      <c r="AA424" s="27"/>
      <c r="AB424" s="14"/>
    </row>
    <row r="425">
      <c r="A425" s="14"/>
      <c r="B425" s="23" t="str">
        <f>IF($A425="","",'Система'!$B$4)</f>
        <v/>
      </c>
      <c r="C425" s="14"/>
      <c r="D425" s="23" t="str">
        <f t="array" ref="D425">IF(E425="","",XLOOKUP(E425,selector_02,selector_02_ids,""))</f>
        <v/>
      </c>
      <c r="E425" s="25"/>
      <c r="F425" s="23" t="str">
        <f t="array" ref="F425">IF(G425="","",XLOOKUP(G425,selector_12,selector_12_ids,""))</f>
        <v/>
      </c>
      <c r="G425" s="25"/>
      <c r="H425" s="14"/>
      <c r="I425" s="14"/>
      <c r="J425" s="14"/>
      <c r="K425" s="23" t="str">
        <f t="array" ref="K425">IF(L425="","",XLOOKUP(L425,selector_15,selector_15_ids,""))</f>
        <v/>
      </c>
      <c r="L425" s="25"/>
      <c r="M425" s="14"/>
      <c r="N425" s="14"/>
      <c r="O425" s="14"/>
      <c r="P425" s="23" t="str">
        <f t="array" ref="P425">IF(Q425="","",XLOOKUP(Q425,selector_16,selector_16_ids,""))</f>
        <v/>
      </c>
      <c r="Q425" s="25"/>
      <c r="R425" s="23" t="str">
        <f t="array" ref="R425">IF(S425="","",XLOOKUP(S425,selector_16,selector_16_ids,""))</f>
        <v/>
      </c>
      <c r="S425" s="25"/>
      <c r="T425" s="23" t="str">
        <f t="array" ref="T425">IF(U425="","",XLOOKUP(U425,selector_07,selector_07_ids,""))</f>
        <v/>
      </c>
      <c r="U425" s="25"/>
      <c r="V425" s="14"/>
      <c r="W425" s="14"/>
      <c r="X425" s="23" t="str">
        <f t="array" ref="X425">IF(Y425="","",XLOOKUP(Y425,selector_04,selector_04_ids,""))</f>
        <v/>
      </c>
      <c r="Y425" s="25"/>
      <c r="Z425" s="14"/>
      <c r="AA425" s="27"/>
      <c r="AB425" s="14"/>
    </row>
    <row r="426">
      <c r="A426" s="14"/>
      <c r="B426" s="23" t="str">
        <f>IF($A426="","",'Система'!$B$4)</f>
        <v/>
      </c>
      <c r="C426" s="14"/>
      <c r="D426" s="23" t="str">
        <f t="array" ref="D426">IF(E426="","",XLOOKUP(E426,selector_02,selector_02_ids,""))</f>
        <v/>
      </c>
      <c r="E426" s="25"/>
      <c r="F426" s="23" t="str">
        <f t="array" ref="F426">IF(G426="","",XLOOKUP(G426,selector_12,selector_12_ids,""))</f>
        <v/>
      </c>
      <c r="G426" s="25"/>
      <c r="H426" s="14"/>
      <c r="I426" s="14"/>
      <c r="J426" s="14"/>
      <c r="K426" s="23" t="str">
        <f t="array" ref="K426">IF(L426="","",XLOOKUP(L426,selector_15,selector_15_ids,""))</f>
        <v/>
      </c>
      <c r="L426" s="25"/>
      <c r="M426" s="14"/>
      <c r="N426" s="14"/>
      <c r="O426" s="14"/>
      <c r="P426" s="23" t="str">
        <f t="array" ref="P426">IF(Q426="","",XLOOKUP(Q426,selector_16,selector_16_ids,""))</f>
        <v/>
      </c>
      <c r="Q426" s="25"/>
      <c r="R426" s="23" t="str">
        <f t="array" ref="R426">IF(S426="","",XLOOKUP(S426,selector_16,selector_16_ids,""))</f>
        <v/>
      </c>
      <c r="S426" s="25"/>
      <c r="T426" s="23" t="str">
        <f t="array" ref="T426">IF(U426="","",XLOOKUP(U426,selector_07,selector_07_ids,""))</f>
        <v/>
      </c>
      <c r="U426" s="25"/>
      <c r="V426" s="14"/>
      <c r="W426" s="14"/>
      <c r="X426" s="23" t="str">
        <f t="array" ref="X426">IF(Y426="","",XLOOKUP(Y426,selector_04,selector_04_ids,""))</f>
        <v/>
      </c>
      <c r="Y426" s="25"/>
      <c r="Z426" s="14"/>
      <c r="AA426" s="27"/>
      <c r="AB426" s="14"/>
    </row>
    <row r="427">
      <c r="A427" s="14"/>
      <c r="B427" s="23" t="str">
        <f>IF($A427="","",'Система'!$B$4)</f>
        <v/>
      </c>
      <c r="C427" s="14"/>
      <c r="D427" s="23" t="str">
        <f t="array" ref="D427">IF(E427="","",XLOOKUP(E427,selector_02,selector_02_ids,""))</f>
        <v/>
      </c>
      <c r="E427" s="25"/>
      <c r="F427" s="23" t="str">
        <f t="array" ref="F427">IF(G427="","",XLOOKUP(G427,selector_12,selector_12_ids,""))</f>
        <v/>
      </c>
      <c r="G427" s="25"/>
      <c r="H427" s="14"/>
      <c r="I427" s="14"/>
      <c r="J427" s="14"/>
      <c r="K427" s="23" t="str">
        <f t="array" ref="K427">IF(L427="","",XLOOKUP(L427,selector_15,selector_15_ids,""))</f>
        <v/>
      </c>
      <c r="L427" s="25"/>
      <c r="M427" s="14"/>
      <c r="N427" s="14"/>
      <c r="O427" s="14"/>
      <c r="P427" s="23" t="str">
        <f t="array" ref="P427">IF(Q427="","",XLOOKUP(Q427,selector_16,selector_16_ids,""))</f>
        <v/>
      </c>
      <c r="Q427" s="25"/>
      <c r="R427" s="23" t="str">
        <f t="array" ref="R427">IF(S427="","",XLOOKUP(S427,selector_16,selector_16_ids,""))</f>
        <v/>
      </c>
      <c r="S427" s="25"/>
      <c r="T427" s="23" t="str">
        <f t="array" ref="T427">IF(U427="","",XLOOKUP(U427,selector_07,selector_07_ids,""))</f>
        <v/>
      </c>
      <c r="U427" s="25"/>
      <c r="V427" s="14"/>
      <c r="W427" s="14"/>
      <c r="X427" s="23" t="str">
        <f t="array" ref="X427">IF(Y427="","",XLOOKUP(Y427,selector_04,selector_04_ids,""))</f>
        <v/>
      </c>
      <c r="Y427" s="25"/>
      <c r="Z427" s="14"/>
      <c r="AA427" s="27"/>
      <c r="AB427" s="14"/>
    </row>
    <row r="428">
      <c r="A428" s="14"/>
      <c r="B428" s="23" t="str">
        <f>IF($A428="","",'Система'!$B$4)</f>
        <v/>
      </c>
      <c r="C428" s="14"/>
      <c r="D428" s="23" t="str">
        <f t="array" ref="D428">IF(E428="","",XLOOKUP(E428,selector_02,selector_02_ids,""))</f>
        <v/>
      </c>
      <c r="E428" s="25"/>
      <c r="F428" s="23" t="str">
        <f t="array" ref="F428">IF(G428="","",XLOOKUP(G428,selector_12,selector_12_ids,""))</f>
        <v/>
      </c>
      <c r="G428" s="25"/>
      <c r="H428" s="14"/>
      <c r="I428" s="14"/>
      <c r="J428" s="14"/>
      <c r="K428" s="23" t="str">
        <f t="array" ref="K428">IF(L428="","",XLOOKUP(L428,selector_15,selector_15_ids,""))</f>
        <v/>
      </c>
      <c r="L428" s="25"/>
      <c r="M428" s="14"/>
      <c r="N428" s="14"/>
      <c r="O428" s="14"/>
      <c r="P428" s="23" t="str">
        <f t="array" ref="P428">IF(Q428="","",XLOOKUP(Q428,selector_16,selector_16_ids,""))</f>
        <v/>
      </c>
      <c r="Q428" s="25"/>
      <c r="R428" s="23" t="str">
        <f t="array" ref="R428">IF(S428="","",XLOOKUP(S428,selector_16,selector_16_ids,""))</f>
        <v/>
      </c>
      <c r="S428" s="25"/>
      <c r="T428" s="23" t="str">
        <f t="array" ref="T428">IF(U428="","",XLOOKUP(U428,selector_07,selector_07_ids,""))</f>
        <v/>
      </c>
      <c r="U428" s="25"/>
      <c r="V428" s="14"/>
      <c r="W428" s="14"/>
      <c r="X428" s="23" t="str">
        <f t="array" ref="X428">IF(Y428="","",XLOOKUP(Y428,selector_04,selector_04_ids,""))</f>
        <v/>
      </c>
      <c r="Y428" s="25"/>
      <c r="Z428" s="14"/>
      <c r="AA428" s="27"/>
      <c r="AB428" s="14"/>
    </row>
    <row r="429">
      <c r="A429" s="14"/>
      <c r="B429" s="23" t="str">
        <f>IF($A429="","",'Система'!$B$4)</f>
        <v/>
      </c>
      <c r="C429" s="14"/>
      <c r="D429" s="23" t="str">
        <f t="array" ref="D429">IF(E429="","",XLOOKUP(E429,selector_02,selector_02_ids,""))</f>
        <v/>
      </c>
      <c r="E429" s="25"/>
      <c r="F429" s="23" t="str">
        <f t="array" ref="F429">IF(G429="","",XLOOKUP(G429,selector_12,selector_12_ids,""))</f>
        <v/>
      </c>
      <c r="G429" s="25"/>
      <c r="H429" s="14"/>
      <c r="I429" s="14"/>
      <c r="J429" s="14"/>
      <c r="K429" s="23" t="str">
        <f t="array" ref="K429">IF(L429="","",XLOOKUP(L429,selector_15,selector_15_ids,""))</f>
        <v/>
      </c>
      <c r="L429" s="25"/>
      <c r="M429" s="14"/>
      <c r="N429" s="14"/>
      <c r="O429" s="14"/>
      <c r="P429" s="23" t="str">
        <f t="array" ref="P429">IF(Q429="","",XLOOKUP(Q429,selector_16,selector_16_ids,""))</f>
        <v/>
      </c>
      <c r="Q429" s="25"/>
      <c r="R429" s="23" t="str">
        <f t="array" ref="R429">IF(S429="","",XLOOKUP(S429,selector_16,selector_16_ids,""))</f>
        <v/>
      </c>
      <c r="S429" s="25"/>
      <c r="T429" s="23" t="str">
        <f t="array" ref="T429">IF(U429="","",XLOOKUP(U429,selector_07,selector_07_ids,""))</f>
        <v/>
      </c>
      <c r="U429" s="25"/>
      <c r="V429" s="14"/>
      <c r="W429" s="14"/>
      <c r="X429" s="23" t="str">
        <f t="array" ref="X429">IF(Y429="","",XLOOKUP(Y429,selector_04,selector_04_ids,""))</f>
        <v/>
      </c>
      <c r="Y429" s="25"/>
      <c r="Z429" s="14"/>
      <c r="AA429" s="27"/>
      <c r="AB429" s="14"/>
    </row>
    <row r="430">
      <c r="A430" s="14"/>
      <c r="B430" s="23" t="str">
        <f>IF($A430="","",'Система'!$B$4)</f>
        <v/>
      </c>
      <c r="C430" s="14"/>
      <c r="D430" s="23" t="str">
        <f t="array" ref="D430">IF(E430="","",XLOOKUP(E430,selector_02,selector_02_ids,""))</f>
        <v/>
      </c>
      <c r="E430" s="25"/>
      <c r="F430" s="23" t="str">
        <f t="array" ref="F430">IF(G430="","",XLOOKUP(G430,selector_12,selector_12_ids,""))</f>
        <v/>
      </c>
      <c r="G430" s="25"/>
      <c r="H430" s="14"/>
      <c r="I430" s="14"/>
      <c r="J430" s="14"/>
      <c r="K430" s="23" t="str">
        <f t="array" ref="K430">IF(L430="","",XLOOKUP(L430,selector_15,selector_15_ids,""))</f>
        <v/>
      </c>
      <c r="L430" s="25"/>
      <c r="M430" s="14"/>
      <c r="N430" s="14"/>
      <c r="O430" s="14"/>
      <c r="P430" s="23" t="str">
        <f t="array" ref="P430">IF(Q430="","",XLOOKUP(Q430,selector_16,selector_16_ids,""))</f>
        <v/>
      </c>
      <c r="Q430" s="25"/>
      <c r="R430" s="23" t="str">
        <f t="array" ref="R430">IF(S430="","",XLOOKUP(S430,selector_16,selector_16_ids,""))</f>
        <v/>
      </c>
      <c r="S430" s="25"/>
      <c r="T430" s="23" t="str">
        <f t="array" ref="T430">IF(U430="","",XLOOKUP(U430,selector_07,selector_07_ids,""))</f>
        <v/>
      </c>
      <c r="U430" s="25"/>
      <c r="V430" s="14"/>
      <c r="W430" s="14"/>
      <c r="X430" s="23" t="str">
        <f t="array" ref="X430">IF(Y430="","",XLOOKUP(Y430,selector_04,selector_04_ids,""))</f>
        <v/>
      </c>
      <c r="Y430" s="25"/>
      <c r="Z430" s="14"/>
      <c r="AA430" s="27"/>
      <c r="AB430" s="14"/>
    </row>
    <row r="431">
      <c r="A431" s="14"/>
      <c r="B431" s="23" t="str">
        <f>IF($A431="","",'Система'!$B$4)</f>
        <v/>
      </c>
      <c r="C431" s="14"/>
      <c r="D431" s="23" t="str">
        <f t="array" ref="D431">IF(E431="","",XLOOKUP(E431,selector_02,selector_02_ids,""))</f>
        <v/>
      </c>
      <c r="E431" s="25"/>
      <c r="F431" s="23" t="str">
        <f t="array" ref="F431">IF(G431="","",XLOOKUP(G431,selector_12,selector_12_ids,""))</f>
        <v/>
      </c>
      <c r="G431" s="25"/>
      <c r="H431" s="14"/>
      <c r="I431" s="14"/>
      <c r="J431" s="14"/>
      <c r="K431" s="23" t="str">
        <f t="array" ref="K431">IF(L431="","",XLOOKUP(L431,selector_15,selector_15_ids,""))</f>
        <v/>
      </c>
      <c r="L431" s="25"/>
      <c r="M431" s="14"/>
      <c r="N431" s="14"/>
      <c r="O431" s="14"/>
      <c r="P431" s="23" t="str">
        <f t="array" ref="P431">IF(Q431="","",XLOOKUP(Q431,selector_16,selector_16_ids,""))</f>
        <v/>
      </c>
      <c r="Q431" s="25"/>
      <c r="R431" s="23" t="str">
        <f t="array" ref="R431">IF(S431="","",XLOOKUP(S431,selector_16,selector_16_ids,""))</f>
        <v/>
      </c>
      <c r="S431" s="25"/>
      <c r="T431" s="23" t="str">
        <f t="array" ref="T431">IF(U431="","",XLOOKUP(U431,selector_07,selector_07_ids,""))</f>
        <v/>
      </c>
      <c r="U431" s="25"/>
      <c r="V431" s="14"/>
      <c r="W431" s="14"/>
      <c r="X431" s="23" t="str">
        <f t="array" ref="X431">IF(Y431="","",XLOOKUP(Y431,selector_04,selector_04_ids,""))</f>
        <v/>
      </c>
      <c r="Y431" s="25"/>
      <c r="Z431" s="14"/>
      <c r="AA431" s="27"/>
      <c r="AB431" s="14"/>
    </row>
    <row r="432">
      <c r="A432" s="14"/>
      <c r="B432" s="23" t="str">
        <f>IF($A432="","",'Система'!$B$4)</f>
        <v/>
      </c>
      <c r="C432" s="14"/>
      <c r="D432" s="23" t="str">
        <f t="array" ref="D432">IF(E432="","",XLOOKUP(E432,selector_02,selector_02_ids,""))</f>
        <v/>
      </c>
      <c r="E432" s="25"/>
      <c r="F432" s="23" t="str">
        <f t="array" ref="F432">IF(G432="","",XLOOKUP(G432,selector_12,selector_12_ids,""))</f>
        <v/>
      </c>
      <c r="G432" s="25"/>
      <c r="H432" s="14"/>
      <c r="I432" s="14"/>
      <c r="J432" s="14"/>
      <c r="K432" s="23" t="str">
        <f t="array" ref="K432">IF(L432="","",XLOOKUP(L432,selector_15,selector_15_ids,""))</f>
        <v/>
      </c>
      <c r="L432" s="25"/>
      <c r="M432" s="14"/>
      <c r="N432" s="14"/>
      <c r="O432" s="14"/>
      <c r="P432" s="23" t="str">
        <f t="array" ref="P432">IF(Q432="","",XLOOKUP(Q432,selector_16,selector_16_ids,""))</f>
        <v/>
      </c>
      <c r="Q432" s="25"/>
      <c r="R432" s="23" t="str">
        <f t="array" ref="R432">IF(S432="","",XLOOKUP(S432,selector_16,selector_16_ids,""))</f>
        <v/>
      </c>
      <c r="S432" s="25"/>
      <c r="T432" s="23" t="str">
        <f t="array" ref="T432">IF(U432="","",XLOOKUP(U432,selector_07,selector_07_ids,""))</f>
        <v/>
      </c>
      <c r="U432" s="25"/>
      <c r="V432" s="14"/>
      <c r="W432" s="14"/>
      <c r="X432" s="23" t="str">
        <f t="array" ref="X432">IF(Y432="","",XLOOKUP(Y432,selector_04,selector_04_ids,""))</f>
        <v/>
      </c>
      <c r="Y432" s="25"/>
      <c r="Z432" s="14"/>
      <c r="AA432" s="27"/>
      <c r="AB432" s="14"/>
    </row>
    <row r="433">
      <c r="A433" s="14"/>
      <c r="B433" s="23" t="str">
        <f>IF($A433="","",'Система'!$B$4)</f>
        <v/>
      </c>
      <c r="C433" s="14"/>
      <c r="D433" s="23" t="str">
        <f t="array" ref="D433">IF(E433="","",XLOOKUP(E433,selector_02,selector_02_ids,""))</f>
        <v/>
      </c>
      <c r="E433" s="25"/>
      <c r="F433" s="23" t="str">
        <f t="array" ref="F433">IF(G433="","",XLOOKUP(G433,selector_12,selector_12_ids,""))</f>
        <v/>
      </c>
      <c r="G433" s="25"/>
      <c r="H433" s="14"/>
      <c r="I433" s="14"/>
      <c r="J433" s="14"/>
      <c r="K433" s="23" t="str">
        <f t="array" ref="K433">IF(L433="","",XLOOKUP(L433,selector_15,selector_15_ids,""))</f>
        <v/>
      </c>
      <c r="L433" s="25"/>
      <c r="M433" s="14"/>
      <c r="N433" s="14"/>
      <c r="O433" s="14"/>
      <c r="P433" s="23" t="str">
        <f t="array" ref="P433">IF(Q433="","",XLOOKUP(Q433,selector_16,selector_16_ids,""))</f>
        <v/>
      </c>
      <c r="Q433" s="25"/>
      <c r="R433" s="23" t="str">
        <f t="array" ref="R433">IF(S433="","",XLOOKUP(S433,selector_16,selector_16_ids,""))</f>
        <v/>
      </c>
      <c r="S433" s="25"/>
      <c r="T433" s="23" t="str">
        <f t="array" ref="T433">IF(U433="","",XLOOKUP(U433,selector_07,selector_07_ids,""))</f>
        <v/>
      </c>
      <c r="U433" s="25"/>
      <c r="V433" s="14"/>
      <c r="W433" s="14"/>
      <c r="X433" s="23" t="str">
        <f t="array" ref="X433">IF(Y433="","",XLOOKUP(Y433,selector_04,selector_04_ids,""))</f>
        <v/>
      </c>
      <c r="Y433" s="25"/>
      <c r="Z433" s="14"/>
      <c r="AA433" s="27"/>
      <c r="AB433" s="14"/>
    </row>
    <row r="434">
      <c r="A434" s="14"/>
      <c r="B434" s="23" t="str">
        <f>IF($A434="","",'Система'!$B$4)</f>
        <v/>
      </c>
      <c r="C434" s="14"/>
      <c r="D434" s="23" t="str">
        <f t="array" ref="D434">IF(E434="","",XLOOKUP(E434,selector_02,selector_02_ids,""))</f>
        <v/>
      </c>
      <c r="E434" s="25"/>
      <c r="F434" s="23" t="str">
        <f t="array" ref="F434">IF(G434="","",XLOOKUP(G434,selector_12,selector_12_ids,""))</f>
        <v/>
      </c>
      <c r="G434" s="25"/>
      <c r="H434" s="14"/>
      <c r="I434" s="14"/>
      <c r="J434" s="14"/>
      <c r="K434" s="23" t="str">
        <f t="array" ref="K434">IF(L434="","",XLOOKUP(L434,selector_15,selector_15_ids,""))</f>
        <v/>
      </c>
      <c r="L434" s="25"/>
      <c r="M434" s="14"/>
      <c r="N434" s="14"/>
      <c r="O434" s="14"/>
      <c r="P434" s="23" t="str">
        <f t="array" ref="P434">IF(Q434="","",XLOOKUP(Q434,selector_16,selector_16_ids,""))</f>
        <v/>
      </c>
      <c r="Q434" s="25"/>
      <c r="R434" s="23" t="str">
        <f t="array" ref="R434">IF(S434="","",XLOOKUP(S434,selector_16,selector_16_ids,""))</f>
        <v/>
      </c>
      <c r="S434" s="25"/>
      <c r="T434" s="23" t="str">
        <f t="array" ref="T434">IF(U434="","",XLOOKUP(U434,selector_07,selector_07_ids,""))</f>
        <v/>
      </c>
      <c r="U434" s="25"/>
      <c r="V434" s="14"/>
      <c r="W434" s="14"/>
      <c r="X434" s="23" t="str">
        <f t="array" ref="X434">IF(Y434="","",XLOOKUP(Y434,selector_04,selector_04_ids,""))</f>
        <v/>
      </c>
      <c r="Y434" s="25"/>
      <c r="Z434" s="14"/>
      <c r="AA434" s="27"/>
      <c r="AB434" s="14"/>
    </row>
    <row r="435">
      <c r="A435" s="14"/>
      <c r="B435" s="23" t="str">
        <f>IF($A435="","",'Система'!$B$4)</f>
        <v/>
      </c>
      <c r="C435" s="14"/>
      <c r="D435" s="23" t="str">
        <f t="array" ref="D435">IF(E435="","",XLOOKUP(E435,selector_02,selector_02_ids,""))</f>
        <v/>
      </c>
      <c r="E435" s="25"/>
      <c r="F435" s="23" t="str">
        <f t="array" ref="F435">IF(G435="","",XLOOKUP(G435,selector_12,selector_12_ids,""))</f>
        <v/>
      </c>
      <c r="G435" s="25"/>
      <c r="H435" s="14"/>
      <c r="I435" s="14"/>
      <c r="J435" s="14"/>
      <c r="K435" s="23" t="str">
        <f t="array" ref="K435">IF(L435="","",XLOOKUP(L435,selector_15,selector_15_ids,""))</f>
        <v/>
      </c>
      <c r="L435" s="25"/>
      <c r="M435" s="14"/>
      <c r="N435" s="14"/>
      <c r="O435" s="14"/>
      <c r="P435" s="23" t="str">
        <f t="array" ref="P435">IF(Q435="","",XLOOKUP(Q435,selector_16,selector_16_ids,""))</f>
        <v/>
      </c>
      <c r="Q435" s="25"/>
      <c r="R435" s="23" t="str">
        <f t="array" ref="R435">IF(S435="","",XLOOKUP(S435,selector_16,selector_16_ids,""))</f>
        <v/>
      </c>
      <c r="S435" s="25"/>
      <c r="T435" s="23" t="str">
        <f t="array" ref="T435">IF(U435="","",XLOOKUP(U435,selector_07,selector_07_ids,""))</f>
        <v/>
      </c>
      <c r="U435" s="25"/>
      <c r="V435" s="14"/>
      <c r="W435" s="14"/>
      <c r="X435" s="23" t="str">
        <f t="array" ref="X435">IF(Y435="","",XLOOKUP(Y435,selector_04,selector_04_ids,""))</f>
        <v/>
      </c>
      <c r="Y435" s="25"/>
      <c r="Z435" s="14"/>
      <c r="AA435" s="27"/>
      <c r="AB435" s="14"/>
    </row>
    <row r="436">
      <c r="A436" s="14"/>
      <c r="B436" s="23" t="str">
        <f>IF($A436="","",'Система'!$B$4)</f>
        <v/>
      </c>
      <c r="C436" s="14"/>
      <c r="D436" s="23" t="str">
        <f t="array" ref="D436">IF(E436="","",XLOOKUP(E436,selector_02,selector_02_ids,""))</f>
        <v/>
      </c>
      <c r="E436" s="25"/>
      <c r="F436" s="23" t="str">
        <f t="array" ref="F436">IF(G436="","",XLOOKUP(G436,selector_12,selector_12_ids,""))</f>
        <v/>
      </c>
      <c r="G436" s="25"/>
      <c r="H436" s="14"/>
      <c r="I436" s="14"/>
      <c r="J436" s="14"/>
      <c r="K436" s="23" t="str">
        <f t="array" ref="K436">IF(L436="","",XLOOKUP(L436,selector_15,selector_15_ids,""))</f>
        <v/>
      </c>
      <c r="L436" s="25"/>
      <c r="M436" s="14"/>
      <c r="N436" s="14"/>
      <c r="O436" s="14"/>
      <c r="P436" s="23" t="str">
        <f t="array" ref="P436">IF(Q436="","",XLOOKUP(Q436,selector_16,selector_16_ids,""))</f>
        <v/>
      </c>
      <c r="Q436" s="25"/>
      <c r="R436" s="23" t="str">
        <f t="array" ref="R436">IF(S436="","",XLOOKUP(S436,selector_16,selector_16_ids,""))</f>
        <v/>
      </c>
      <c r="S436" s="25"/>
      <c r="T436" s="23" t="str">
        <f t="array" ref="T436">IF(U436="","",XLOOKUP(U436,selector_07,selector_07_ids,""))</f>
        <v/>
      </c>
      <c r="U436" s="25"/>
      <c r="V436" s="14"/>
      <c r="W436" s="14"/>
      <c r="X436" s="23" t="str">
        <f t="array" ref="X436">IF(Y436="","",XLOOKUP(Y436,selector_04,selector_04_ids,""))</f>
        <v/>
      </c>
      <c r="Y436" s="25"/>
      <c r="Z436" s="14"/>
      <c r="AA436" s="27"/>
      <c r="AB436" s="14"/>
    </row>
    <row r="437">
      <c r="A437" s="14"/>
      <c r="B437" s="23" t="str">
        <f>IF($A437="","",'Система'!$B$4)</f>
        <v/>
      </c>
      <c r="C437" s="14"/>
      <c r="D437" s="23" t="str">
        <f t="array" ref="D437">IF(E437="","",XLOOKUP(E437,selector_02,selector_02_ids,""))</f>
        <v/>
      </c>
      <c r="E437" s="25"/>
      <c r="F437" s="23" t="str">
        <f t="array" ref="F437">IF(G437="","",XLOOKUP(G437,selector_12,selector_12_ids,""))</f>
        <v/>
      </c>
      <c r="G437" s="25"/>
      <c r="H437" s="14"/>
      <c r="I437" s="14"/>
      <c r="J437" s="14"/>
      <c r="K437" s="23" t="str">
        <f t="array" ref="K437">IF(L437="","",XLOOKUP(L437,selector_15,selector_15_ids,""))</f>
        <v/>
      </c>
      <c r="L437" s="25"/>
      <c r="M437" s="14"/>
      <c r="N437" s="14"/>
      <c r="O437" s="14"/>
      <c r="P437" s="23" t="str">
        <f t="array" ref="P437">IF(Q437="","",XLOOKUP(Q437,selector_16,selector_16_ids,""))</f>
        <v/>
      </c>
      <c r="Q437" s="25"/>
      <c r="R437" s="23" t="str">
        <f t="array" ref="R437">IF(S437="","",XLOOKUP(S437,selector_16,selector_16_ids,""))</f>
        <v/>
      </c>
      <c r="S437" s="25"/>
      <c r="T437" s="23" t="str">
        <f t="array" ref="T437">IF(U437="","",XLOOKUP(U437,selector_07,selector_07_ids,""))</f>
        <v/>
      </c>
      <c r="U437" s="25"/>
      <c r="V437" s="14"/>
      <c r="W437" s="14"/>
      <c r="X437" s="23" t="str">
        <f t="array" ref="X437">IF(Y437="","",XLOOKUP(Y437,selector_04,selector_04_ids,""))</f>
        <v/>
      </c>
      <c r="Y437" s="25"/>
      <c r="Z437" s="14"/>
      <c r="AA437" s="27"/>
      <c r="AB437" s="14"/>
    </row>
    <row r="438">
      <c r="A438" s="14"/>
      <c r="B438" s="23" t="str">
        <f>IF($A438="","",'Система'!$B$4)</f>
        <v/>
      </c>
      <c r="C438" s="14"/>
      <c r="D438" s="23" t="str">
        <f t="array" ref="D438">IF(E438="","",XLOOKUP(E438,selector_02,selector_02_ids,""))</f>
        <v/>
      </c>
      <c r="E438" s="25"/>
      <c r="F438" s="23" t="str">
        <f t="array" ref="F438">IF(G438="","",XLOOKUP(G438,selector_12,selector_12_ids,""))</f>
        <v/>
      </c>
      <c r="G438" s="25"/>
      <c r="H438" s="14"/>
      <c r="I438" s="14"/>
      <c r="J438" s="14"/>
      <c r="K438" s="23" t="str">
        <f t="array" ref="K438">IF(L438="","",XLOOKUP(L438,selector_15,selector_15_ids,""))</f>
        <v/>
      </c>
      <c r="L438" s="25"/>
      <c r="M438" s="14"/>
      <c r="N438" s="14"/>
      <c r="O438" s="14"/>
      <c r="P438" s="23" t="str">
        <f t="array" ref="P438">IF(Q438="","",XLOOKUP(Q438,selector_16,selector_16_ids,""))</f>
        <v/>
      </c>
      <c r="Q438" s="25"/>
      <c r="R438" s="23" t="str">
        <f t="array" ref="R438">IF(S438="","",XLOOKUP(S438,selector_16,selector_16_ids,""))</f>
        <v/>
      </c>
      <c r="S438" s="25"/>
      <c r="T438" s="23" t="str">
        <f t="array" ref="T438">IF(U438="","",XLOOKUP(U438,selector_07,selector_07_ids,""))</f>
        <v/>
      </c>
      <c r="U438" s="25"/>
      <c r="V438" s="14"/>
      <c r="W438" s="14"/>
      <c r="X438" s="23" t="str">
        <f t="array" ref="X438">IF(Y438="","",XLOOKUP(Y438,selector_04,selector_04_ids,""))</f>
        <v/>
      </c>
      <c r="Y438" s="25"/>
      <c r="Z438" s="14"/>
      <c r="AA438" s="27"/>
      <c r="AB438" s="14"/>
    </row>
    <row r="439">
      <c r="A439" s="14"/>
      <c r="B439" s="23" t="str">
        <f>IF($A439="","",'Система'!$B$4)</f>
        <v/>
      </c>
      <c r="C439" s="14"/>
      <c r="D439" s="23" t="str">
        <f t="array" ref="D439">IF(E439="","",XLOOKUP(E439,selector_02,selector_02_ids,""))</f>
        <v/>
      </c>
      <c r="E439" s="25"/>
      <c r="F439" s="23" t="str">
        <f t="array" ref="F439">IF(G439="","",XLOOKUP(G439,selector_12,selector_12_ids,""))</f>
        <v/>
      </c>
      <c r="G439" s="25"/>
      <c r="H439" s="14"/>
      <c r="I439" s="14"/>
      <c r="J439" s="14"/>
      <c r="K439" s="23" t="str">
        <f t="array" ref="K439">IF(L439="","",XLOOKUP(L439,selector_15,selector_15_ids,""))</f>
        <v/>
      </c>
      <c r="L439" s="25"/>
      <c r="M439" s="14"/>
      <c r="N439" s="14"/>
      <c r="O439" s="14"/>
      <c r="P439" s="23" t="str">
        <f t="array" ref="P439">IF(Q439="","",XLOOKUP(Q439,selector_16,selector_16_ids,""))</f>
        <v/>
      </c>
      <c r="Q439" s="25"/>
      <c r="R439" s="23" t="str">
        <f t="array" ref="R439">IF(S439="","",XLOOKUP(S439,selector_16,selector_16_ids,""))</f>
        <v/>
      </c>
      <c r="S439" s="25"/>
      <c r="T439" s="23" t="str">
        <f t="array" ref="T439">IF(U439="","",XLOOKUP(U439,selector_07,selector_07_ids,""))</f>
        <v/>
      </c>
      <c r="U439" s="25"/>
      <c r="V439" s="14"/>
      <c r="W439" s="14"/>
      <c r="X439" s="23" t="str">
        <f t="array" ref="X439">IF(Y439="","",XLOOKUP(Y439,selector_04,selector_04_ids,""))</f>
        <v/>
      </c>
      <c r="Y439" s="25"/>
      <c r="Z439" s="14"/>
      <c r="AA439" s="27"/>
      <c r="AB439" s="14"/>
    </row>
    <row r="440">
      <c r="A440" s="14"/>
      <c r="B440" s="23" t="str">
        <f>IF($A440="","",'Система'!$B$4)</f>
        <v/>
      </c>
      <c r="C440" s="14"/>
      <c r="D440" s="23" t="str">
        <f t="array" ref="D440">IF(E440="","",XLOOKUP(E440,selector_02,selector_02_ids,""))</f>
        <v/>
      </c>
      <c r="E440" s="25"/>
      <c r="F440" s="23" t="str">
        <f t="array" ref="F440">IF(G440="","",XLOOKUP(G440,selector_12,selector_12_ids,""))</f>
        <v/>
      </c>
      <c r="G440" s="25"/>
      <c r="H440" s="14"/>
      <c r="I440" s="14"/>
      <c r="J440" s="14"/>
      <c r="K440" s="23" t="str">
        <f t="array" ref="K440">IF(L440="","",XLOOKUP(L440,selector_15,selector_15_ids,""))</f>
        <v/>
      </c>
      <c r="L440" s="25"/>
      <c r="M440" s="14"/>
      <c r="N440" s="14"/>
      <c r="O440" s="14"/>
      <c r="P440" s="23" t="str">
        <f t="array" ref="P440">IF(Q440="","",XLOOKUP(Q440,selector_16,selector_16_ids,""))</f>
        <v/>
      </c>
      <c r="Q440" s="25"/>
      <c r="R440" s="23" t="str">
        <f t="array" ref="R440">IF(S440="","",XLOOKUP(S440,selector_16,selector_16_ids,""))</f>
        <v/>
      </c>
      <c r="S440" s="25"/>
      <c r="T440" s="23" t="str">
        <f t="array" ref="T440">IF(U440="","",XLOOKUP(U440,selector_07,selector_07_ids,""))</f>
        <v/>
      </c>
      <c r="U440" s="25"/>
      <c r="V440" s="14"/>
      <c r="W440" s="14"/>
      <c r="X440" s="23" t="str">
        <f t="array" ref="X440">IF(Y440="","",XLOOKUP(Y440,selector_04,selector_04_ids,""))</f>
        <v/>
      </c>
      <c r="Y440" s="25"/>
      <c r="Z440" s="14"/>
      <c r="AA440" s="27"/>
      <c r="AB440" s="14"/>
    </row>
    <row r="441">
      <c r="A441" s="14"/>
      <c r="B441" s="23" t="str">
        <f>IF($A441="","",'Система'!$B$4)</f>
        <v/>
      </c>
      <c r="C441" s="14"/>
      <c r="D441" s="23" t="str">
        <f t="array" ref="D441">IF(E441="","",XLOOKUP(E441,selector_02,selector_02_ids,""))</f>
        <v/>
      </c>
      <c r="E441" s="25"/>
      <c r="F441" s="23" t="str">
        <f t="array" ref="F441">IF(G441="","",XLOOKUP(G441,selector_12,selector_12_ids,""))</f>
        <v/>
      </c>
      <c r="G441" s="25"/>
      <c r="H441" s="14"/>
      <c r="I441" s="14"/>
      <c r="J441" s="14"/>
      <c r="K441" s="23" t="str">
        <f t="array" ref="K441">IF(L441="","",XLOOKUP(L441,selector_15,selector_15_ids,""))</f>
        <v/>
      </c>
      <c r="L441" s="25"/>
      <c r="M441" s="14"/>
      <c r="N441" s="14"/>
      <c r="O441" s="14"/>
      <c r="P441" s="23" t="str">
        <f t="array" ref="P441">IF(Q441="","",XLOOKUP(Q441,selector_16,selector_16_ids,""))</f>
        <v/>
      </c>
      <c r="Q441" s="25"/>
      <c r="R441" s="23" t="str">
        <f t="array" ref="R441">IF(S441="","",XLOOKUP(S441,selector_16,selector_16_ids,""))</f>
        <v/>
      </c>
      <c r="S441" s="25"/>
      <c r="T441" s="23" t="str">
        <f t="array" ref="T441">IF(U441="","",XLOOKUP(U441,selector_07,selector_07_ids,""))</f>
        <v/>
      </c>
      <c r="U441" s="25"/>
      <c r="V441" s="14"/>
      <c r="W441" s="14"/>
      <c r="X441" s="23" t="str">
        <f t="array" ref="X441">IF(Y441="","",XLOOKUP(Y441,selector_04,selector_04_ids,""))</f>
        <v/>
      </c>
      <c r="Y441" s="25"/>
      <c r="Z441" s="14"/>
      <c r="AA441" s="27"/>
      <c r="AB441" s="14"/>
    </row>
    <row r="442">
      <c r="A442" s="14"/>
      <c r="B442" s="23" t="str">
        <f>IF($A442="","",'Система'!$B$4)</f>
        <v/>
      </c>
      <c r="C442" s="14"/>
      <c r="D442" s="23" t="str">
        <f t="array" ref="D442">IF(E442="","",XLOOKUP(E442,selector_02,selector_02_ids,""))</f>
        <v/>
      </c>
      <c r="E442" s="25"/>
      <c r="F442" s="23" t="str">
        <f t="array" ref="F442">IF(G442="","",XLOOKUP(G442,selector_12,selector_12_ids,""))</f>
        <v/>
      </c>
      <c r="G442" s="25"/>
      <c r="H442" s="14"/>
      <c r="I442" s="14"/>
      <c r="J442" s="14"/>
      <c r="K442" s="23" t="str">
        <f t="array" ref="K442">IF(L442="","",XLOOKUP(L442,selector_15,selector_15_ids,""))</f>
        <v/>
      </c>
      <c r="L442" s="25"/>
      <c r="M442" s="14"/>
      <c r="N442" s="14"/>
      <c r="O442" s="14"/>
      <c r="P442" s="23" t="str">
        <f t="array" ref="P442">IF(Q442="","",XLOOKUP(Q442,selector_16,selector_16_ids,""))</f>
        <v/>
      </c>
      <c r="Q442" s="25"/>
      <c r="R442" s="23" t="str">
        <f t="array" ref="R442">IF(S442="","",XLOOKUP(S442,selector_16,selector_16_ids,""))</f>
        <v/>
      </c>
      <c r="S442" s="25"/>
      <c r="T442" s="23" t="str">
        <f t="array" ref="T442">IF(U442="","",XLOOKUP(U442,selector_07,selector_07_ids,""))</f>
        <v/>
      </c>
      <c r="U442" s="25"/>
      <c r="V442" s="14"/>
      <c r="W442" s="14"/>
      <c r="X442" s="23" t="str">
        <f t="array" ref="X442">IF(Y442="","",XLOOKUP(Y442,selector_04,selector_04_ids,""))</f>
        <v/>
      </c>
      <c r="Y442" s="25"/>
      <c r="Z442" s="14"/>
      <c r="AA442" s="27"/>
      <c r="AB442" s="14"/>
    </row>
    <row r="443">
      <c r="A443" s="14"/>
      <c r="B443" s="23" t="str">
        <f>IF($A443="","",'Система'!$B$4)</f>
        <v/>
      </c>
      <c r="C443" s="14"/>
      <c r="D443" s="23" t="str">
        <f t="array" ref="D443">IF(E443="","",XLOOKUP(E443,selector_02,selector_02_ids,""))</f>
        <v/>
      </c>
      <c r="E443" s="25"/>
      <c r="F443" s="23" t="str">
        <f t="array" ref="F443">IF(G443="","",XLOOKUP(G443,selector_12,selector_12_ids,""))</f>
        <v/>
      </c>
      <c r="G443" s="25"/>
      <c r="H443" s="14"/>
      <c r="I443" s="14"/>
      <c r="J443" s="14"/>
      <c r="K443" s="23" t="str">
        <f t="array" ref="K443">IF(L443="","",XLOOKUP(L443,selector_15,selector_15_ids,""))</f>
        <v/>
      </c>
      <c r="L443" s="25"/>
      <c r="M443" s="14"/>
      <c r="N443" s="14"/>
      <c r="O443" s="14"/>
      <c r="P443" s="23" t="str">
        <f t="array" ref="P443">IF(Q443="","",XLOOKUP(Q443,selector_16,selector_16_ids,""))</f>
        <v/>
      </c>
      <c r="Q443" s="25"/>
      <c r="R443" s="23" t="str">
        <f t="array" ref="R443">IF(S443="","",XLOOKUP(S443,selector_16,selector_16_ids,""))</f>
        <v/>
      </c>
      <c r="S443" s="25"/>
      <c r="T443" s="23" t="str">
        <f t="array" ref="T443">IF(U443="","",XLOOKUP(U443,selector_07,selector_07_ids,""))</f>
        <v/>
      </c>
      <c r="U443" s="25"/>
      <c r="V443" s="14"/>
      <c r="W443" s="14"/>
      <c r="X443" s="23" t="str">
        <f t="array" ref="X443">IF(Y443="","",XLOOKUP(Y443,selector_04,selector_04_ids,""))</f>
        <v/>
      </c>
      <c r="Y443" s="25"/>
      <c r="Z443" s="14"/>
      <c r="AA443" s="27"/>
      <c r="AB443" s="14"/>
    </row>
    <row r="444">
      <c r="A444" s="14"/>
      <c r="B444" s="23" t="str">
        <f>IF($A444="","",'Система'!$B$4)</f>
        <v/>
      </c>
      <c r="C444" s="14"/>
      <c r="D444" s="23" t="str">
        <f t="array" ref="D444">IF(E444="","",XLOOKUP(E444,selector_02,selector_02_ids,""))</f>
        <v/>
      </c>
      <c r="E444" s="25"/>
      <c r="F444" s="23" t="str">
        <f t="array" ref="F444">IF(G444="","",XLOOKUP(G444,selector_12,selector_12_ids,""))</f>
        <v/>
      </c>
      <c r="G444" s="25"/>
      <c r="H444" s="14"/>
      <c r="I444" s="14"/>
      <c r="J444" s="14"/>
      <c r="K444" s="23" t="str">
        <f t="array" ref="K444">IF(L444="","",XLOOKUP(L444,selector_15,selector_15_ids,""))</f>
        <v/>
      </c>
      <c r="L444" s="25"/>
      <c r="M444" s="14"/>
      <c r="N444" s="14"/>
      <c r="O444" s="14"/>
      <c r="P444" s="23" t="str">
        <f t="array" ref="P444">IF(Q444="","",XLOOKUP(Q444,selector_16,selector_16_ids,""))</f>
        <v/>
      </c>
      <c r="Q444" s="25"/>
      <c r="R444" s="23" t="str">
        <f t="array" ref="R444">IF(S444="","",XLOOKUP(S444,selector_16,selector_16_ids,""))</f>
        <v/>
      </c>
      <c r="S444" s="25"/>
      <c r="T444" s="23" t="str">
        <f t="array" ref="T444">IF(U444="","",XLOOKUP(U444,selector_07,selector_07_ids,""))</f>
        <v/>
      </c>
      <c r="U444" s="25"/>
      <c r="V444" s="14"/>
      <c r="W444" s="14"/>
      <c r="X444" s="23" t="str">
        <f t="array" ref="X444">IF(Y444="","",XLOOKUP(Y444,selector_04,selector_04_ids,""))</f>
        <v/>
      </c>
      <c r="Y444" s="25"/>
      <c r="Z444" s="14"/>
      <c r="AA444" s="27"/>
      <c r="AB444" s="14"/>
    </row>
    <row r="445">
      <c r="A445" s="14"/>
      <c r="B445" s="23" t="str">
        <f>IF($A445="","",'Система'!$B$4)</f>
        <v/>
      </c>
      <c r="C445" s="14"/>
      <c r="D445" s="23" t="str">
        <f t="array" ref="D445">IF(E445="","",XLOOKUP(E445,selector_02,selector_02_ids,""))</f>
        <v/>
      </c>
      <c r="E445" s="25"/>
      <c r="F445" s="23" t="str">
        <f t="array" ref="F445">IF(G445="","",XLOOKUP(G445,selector_12,selector_12_ids,""))</f>
        <v/>
      </c>
      <c r="G445" s="25"/>
      <c r="H445" s="14"/>
      <c r="I445" s="14"/>
      <c r="J445" s="14"/>
      <c r="K445" s="23" t="str">
        <f t="array" ref="K445">IF(L445="","",XLOOKUP(L445,selector_15,selector_15_ids,""))</f>
        <v/>
      </c>
      <c r="L445" s="25"/>
      <c r="M445" s="14"/>
      <c r="N445" s="14"/>
      <c r="O445" s="14"/>
      <c r="P445" s="23" t="str">
        <f t="array" ref="P445">IF(Q445="","",XLOOKUP(Q445,selector_16,selector_16_ids,""))</f>
        <v/>
      </c>
      <c r="Q445" s="25"/>
      <c r="R445" s="23" t="str">
        <f t="array" ref="R445">IF(S445="","",XLOOKUP(S445,selector_16,selector_16_ids,""))</f>
        <v/>
      </c>
      <c r="S445" s="25"/>
      <c r="T445" s="23" t="str">
        <f t="array" ref="T445">IF(U445="","",XLOOKUP(U445,selector_07,selector_07_ids,""))</f>
        <v/>
      </c>
      <c r="U445" s="25"/>
      <c r="V445" s="14"/>
      <c r="W445" s="14"/>
      <c r="X445" s="23" t="str">
        <f t="array" ref="X445">IF(Y445="","",XLOOKUP(Y445,selector_04,selector_04_ids,""))</f>
        <v/>
      </c>
      <c r="Y445" s="25"/>
      <c r="Z445" s="14"/>
      <c r="AA445" s="27"/>
      <c r="AB445" s="14"/>
    </row>
    <row r="446">
      <c r="A446" s="14"/>
      <c r="B446" s="23" t="str">
        <f>IF($A446="","",'Система'!$B$4)</f>
        <v/>
      </c>
      <c r="C446" s="14"/>
      <c r="D446" s="23" t="str">
        <f t="array" ref="D446">IF(E446="","",XLOOKUP(E446,selector_02,selector_02_ids,""))</f>
        <v/>
      </c>
      <c r="E446" s="25"/>
      <c r="F446" s="23" t="str">
        <f t="array" ref="F446">IF(G446="","",XLOOKUP(G446,selector_12,selector_12_ids,""))</f>
        <v/>
      </c>
      <c r="G446" s="25"/>
      <c r="H446" s="14"/>
      <c r="I446" s="14"/>
      <c r="J446" s="14"/>
      <c r="K446" s="23" t="str">
        <f t="array" ref="K446">IF(L446="","",XLOOKUP(L446,selector_15,selector_15_ids,""))</f>
        <v/>
      </c>
      <c r="L446" s="25"/>
      <c r="M446" s="14"/>
      <c r="N446" s="14"/>
      <c r="O446" s="14"/>
      <c r="P446" s="23" t="str">
        <f t="array" ref="P446">IF(Q446="","",XLOOKUP(Q446,selector_16,selector_16_ids,""))</f>
        <v/>
      </c>
      <c r="Q446" s="25"/>
      <c r="R446" s="23" t="str">
        <f t="array" ref="R446">IF(S446="","",XLOOKUP(S446,selector_16,selector_16_ids,""))</f>
        <v/>
      </c>
      <c r="S446" s="25"/>
      <c r="T446" s="23" t="str">
        <f t="array" ref="T446">IF(U446="","",XLOOKUP(U446,selector_07,selector_07_ids,""))</f>
        <v/>
      </c>
      <c r="U446" s="25"/>
      <c r="V446" s="14"/>
      <c r="W446" s="14"/>
      <c r="X446" s="23" t="str">
        <f t="array" ref="X446">IF(Y446="","",XLOOKUP(Y446,selector_04,selector_04_ids,""))</f>
        <v/>
      </c>
      <c r="Y446" s="25"/>
      <c r="Z446" s="14"/>
      <c r="AA446" s="27"/>
      <c r="AB446" s="14"/>
    </row>
    <row r="447">
      <c r="A447" s="14"/>
      <c r="B447" s="23" t="str">
        <f>IF($A447="","",'Система'!$B$4)</f>
        <v/>
      </c>
      <c r="C447" s="14"/>
      <c r="D447" s="23" t="str">
        <f t="array" ref="D447">IF(E447="","",XLOOKUP(E447,selector_02,selector_02_ids,""))</f>
        <v/>
      </c>
      <c r="E447" s="25"/>
      <c r="F447" s="23" t="str">
        <f t="array" ref="F447">IF(G447="","",XLOOKUP(G447,selector_12,selector_12_ids,""))</f>
        <v/>
      </c>
      <c r="G447" s="25"/>
      <c r="H447" s="14"/>
      <c r="I447" s="14"/>
      <c r="J447" s="14"/>
      <c r="K447" s="23" t="str">
        <f t="array" ref="K447">IF(L447="","",XLOOKUP(L447,selector_15,selector_15_ids,""))</f>
        <v/>
      </c>
      <c r="L447" s="25"/>
      <c r="M447" s="14"/>
      <c r="N447" s="14"/>
      <c r="O447" s="14"/>
      <c r="P447" s="23" t="str">
        <f t="array" ref="P447">IF(Q447="","",XLOOKUP(Q447,selector_16,selector_16_ids,""))</f>
        <v/>
      </c>
      <c r="Q447" s="25"/>
      <c r="R447" s="23" t="str">
        <f t="array" ref="R447">IF(S447="","",XLOOKUP(S447,selector_16,selector_16_ids,""))</f>
        <v/>
      </c>
      <c r="S447" s="25"/>
      <c r="T447" s="23" t="str">
        <f t="array" ref="T447">IF(U447="","",XLOOKUP(U447,selector_07,selector_07_ids,""))</f>
        <v/>
      </c>
      <c r="U447" s="25"/>
      <c r="V447" s="14"/>
      <c r="W447" s="14"/>
      <c r="X447" s="23" t="str">
        <f t="array" ref="X447">IF(Y447="","",XLOOKUP(Y447,selector_04,selector_04_ids,""))</f>
        <v/>
      </c>
      <c r="Y447" s="25"/>
      <c r="Z447" s="14"/>
      <c r="AA447" s="27"/>
      <c r="AB447" s="14"/>
    </row>
    <row r="448">
      <c r="A448" s="14"/>
      <c r="B448" s="23" t="str">
        <f>IF($A448="","",'Система'!$B$4)</f>
        <v/>
      </c>
      <c r="C448" s="14"/>
      <c r="D448" s="23" t="str">
        <f t="array" ref="D448">IF(E448="","",XLOOKUP(E448,selector_02,selector_02_ids,""))</f>
        <v/>
      </c>
      <c r="E448" s="25"/>
      <c r="F448" s="23" t="str">
        <f t="array" ref="F448">IF(G448="","",XLOOKUP(G448,selector_12,selector_12_ids,""))</f>
        <v/>
      </c>
      <c r="G448" s="25"/>
      <c r="H448" s="14"/>
      <c r="I448" s="14"/>
      <c r="J448" s="14"/>
      <c r="K448" s="23" t="str">
        <f t="array" ref="K448">IF(L448="","",XLOOKUP(L448,selector_15,selector_15_ids,""))</f>
        <v/>
      </c>
      <c r="L448" s="25"/>
      <c r="M448" s="14"/>
      <c r="N448" s="14"/>
      <c r="O448" s="14"/>
      <c r="P448" s="23" t="str">
        <f t="array" ref="P448">IF(Q448="","",XLOOKUP(Q448,selector_16,selector_16_ids,""))</f>
        <v/>
      </c>
      <c r="Q448" s="25"/>
      <c r="R448" s="23" t="str">
        <f t="array" ref="R448">IF(S448="","",XLOOKUP(S448,selector_16,selector_16_ids,""))</f>
        <v/>
      </c>
      <c r="S448" s="25"/>
      <c r="T448" s="23" t="str">
        <f t="array" ref="T448">IF(U448="","",XLOOKUP(U448,selector_07,selector_07_ids,""))</f>
        <v/>
      </c>
      <c r="U448" s="25"/>
      <c r="V448" s="14"/>
      <c r="W448" s="14"/>
      <c r="X448" s="23" t="str">
        <f t="array" ref="X448">IF(Y448="","",XLOOKUP(Y448,selector_04,selector_04_ids,""))</f>
        <v/>
      </c>
      <c r="Y448" s="25"/>
      <c r="Z448" s="14"/>
      <c r="AA448" s="27"/>
      <c r="AB448" s="14"/>
    </row>
    <row r="449">
      <c r="A449" s="14"/>
      <c r="B449" s="23" t="str">
        <f>IF($A449="","",'Система'!$B$4)</f>
        <v/>
      </c>
      <c r="C449" s="14"/>
      <c r="D449" s="23" t="str">
        <f t="array" ref="D449">IF(E449="","",XLOOKUP(E449,selector_02,selector_02_ids,""))</f>
        <v/>
      </c>
      <c r="E449" s="25"/>
      <c r="F449" s="23" t="str">
        <f t="array" ref="F449">IF(G449="","",XLOOKUP(G449,selector_12,selector_12_ids,""))</f>
        <v/>
      </c>
      <c r="G449" s="25"/>
      <c r="H449" s="14"/>
      <c r="I449" s="14"/>
      <c r="J449" s="14"/>
      <c r="K449" s="23" t="str">
        <f t="array" ref="K449">IF(L449="","",XLOOKUP(L449,selector_15,selector_15_ids,""))</f>
        <v/>
      </c>
      <c r="L449" s="25"/>
      <c r="M449" s="14"/>
      <c r="N449" s="14"/>
      <c r="O449" s="14"/>
      <c r="P449" s="23" t="str">
        <f t="array" ref="P449">IF(Q449="","",XLOOKUP(Q449,selector_16,selector_16_ids,""))</f>
        <v/>
      </c>
      <c r="Q449" s="25"/>
      <c r="R449" s="23" t="str">
        <f t="array" ref="R449">IF(S449="","",XLOOKUP(S449,selector_16,selector_16_ids,""))</f>
        <v/>
      </c>
      <c r="S449" s="25"/>
      <c r="T449" s="23" t="str">
        <f t="array" ref="T449">IF(U449="","",XLOOKUP(U449,selector_07,selector_07_ids,""))</f>
        <v/>
      </c>
      <c r="U449" s="25"/>
      <c r="V449" s="14"/>
      <c r="W449" s="14"/>
      <c r="X449" s="23" t="str">
        <f t="array" ref="X449">IF(Y449="","",XLOOKUP(Y449,selector_04,selector_04_ids,""))</f>
        <v/>
      </c>
      <c r="Y449" s="25"/>
      <c r="Z449" s="14"/>
      <c r="AA449" s="27"/>
      <c r="AB449" s="14"/>
    </row>
    <row r="450">
      <c r="A450" s="14"/>
      <c r="B450" s="23" t="str">
        <f>IF($A450="","",'Система'!$B$4)</f>
        <v/>
      </c>
      <c r="C450" s="14"/>
      <c r="D450" s="23" t="str">
        <f t="array" ref="D450">IF(E450="","",XLOOKUP(E450,selector_02,selector_02_ids,""))</f>
        <v/>
      </c>
      <c r="E450" s="25"/>
      <c r="F450" s="23" t="str">
        <f t="array" ref="F450">IF(G450="","",XLOOKUP(G450,selector_12,selector_12_ids,""))</f>
        <v/>
      </c>
      <c r="G450" s="25"/>
      <c r="H450" s="14"/>
      <c r="I450" s="14"/>
      <c r="J450" s="14"/>
      <c r="K450" s="23" t="str">
        <f t="array" ref="K450">IF(L450="","",XLOOKUP(L450,selector_15,selector_15_ids,""))</f>
        <v/>
      </c>
      <c r="L450" s="25"/>
      <c r="M450" s="14"/>
      <c r="N450" s="14"/>
      <c r="O450" s="14"/>
      <c r="P450" s="23" t="str">
        <f t="array" ref="P450">IF(Q450="","",XLOOKUP(Q450,selector_16,selector_16_ids,""))</f>
        <v/>
      </c>
      <c r="Q450" s="25"/>
      <c r="R450" s="23" t="str">
        <f t="array" ref="R450">IF(S450="","",XLOOKUP(S450,selector_16,selector_16_ids,""))</f>
        <v/>
      </c>
      <c r="S450" s="25"/>
      <c r="T450" s="23" t="str">
        <f t="array" ref="T450">IF(U450="","",XLOOKUP(U450,selector_07,selector_07_ids,""))</f>
        <v/>
      </c>
      <c r="U450" s="25"/>
      <c r="V450" s="14"/>
      <c r="W450" s="14"/>
      <c r="X450" s="23" t="str">
        <f t="array" ref="X450">IF(Y450="","",XLOOKUP(Y450,selector_04,selector_04_ids,""))</f>
        <v/>
      </c>
      <c r="Y450" s="25"/>
      <c r="Z450" s="14"/>
      <c r="AA450" s="27"/>
      <c r="AB450" s="14"/>
    </row>
    <row r="451">
      <c r="A451" s="14"/>
      <c r="B451" s="23" t="str">
        <f>IF($A451="","",'Система'!$B$4)</f>
        <v/>
      </c>
      <c r="C451" s="14"/>
      <c r="D451" s="23" t="str">
        <f t="array" ref="D451">IF(E451="","",XLOOKUP(E451,selector_02,selector_02_ids,""))</f>
        <v/>
      </c>
      <c r="E451" s="25"/>
      <c r="F451" s="23" t="str">
        <f t="array" ref="F451">IF(G451="","",XLOOKUP(G451,selector_12,selector_12_ids,""))</f>
        <v/>
      </c>
      <c r="G451" s="25"/>
      <c r="H451" s="14"/>
      <c r="I451" s="14"/>
      <c r="J451" s="14"/>
      <c r="K451" s="23" t="str">
        <f t="array" ref="K451">IF(L451="","",XLOOKUP(L451,selector_15,selector_15_ids,""))</f>
        <v/>
      </c>
      <c r="L451" s="25"/>
      <c r="M451" s="14"/>
      <c r="N451" s="14"/>
      <c r="O451" s="14"/>
      <c r="P451" s="23" t="str">
        <f t="array" ref="P451">IF(Q451="","",XLOOKUP(Q451,selector_16,selector_16_ids,""))</f>
        <v/>
      </c>
      <c r="Q451" s="25"/>
      <c r="R451" s="23" t="str">
        <f t="array" ref="R451">IF(S451="","",XLOOKUP(S451,selector_16,selector_16_ids,""))</f>
        <v/>
      </c>
      <c r="S451" s="25"/>
      <c r="T451" s="23" t="str">
        <f t="array" ref="T451">IF(U451="","",XLOOKUP(U451,selector_07,selector_07_ids,""))</f>
        <v/>
      </c>
      <c r="U451" s="25"/>
      <c r="V451" s="14"/>
      <c r="W451" s="14"/>
      <c r="X451" s="23" t="str">
        <f t="array" ref="X451">IF(Y451="","",XLOOKUP(Y451,selector_04,selector_04_ids,""))</f>
        <v/>
      </c>
      <c r="Y451" s="25"/>
      <c r="Z451" s="14"/>
      <c r="AA451" s="27"/>
      <c r="AB451" s="14"/>
    </row>
    <row r="452">
      <c r="A452" s="14"/>
      <c r="B452" s="23" t="str">
        <f>IF($A452="","",'Система'!$B$4)</f>
        <v/>
      </c>
      <c r="C452" s="14"/>
      <c r="D452" s="23" t="str">
        <f t="array" ref="D452">IF(E452="","",XLOOKUP(E452,selector_02,selector_02_ids,""))</f>
        <v/>
      </c>
      <c r="E452" s="25"/>
      <c r="F452" s="23" t="str">
        <f t="array" ref="F452">IF(G452="","",XLOOKUP(G452,selector_12,selector_12_ids,""))</f>
        <v/>
      </c>
      <c r="G452" s="25"/>
      <c r="H452" s="14"/>
      <c r="I452" s="14"/>
      <c r="J452" s="14"/>
      <c r="K452" s="23" t="str">
        <f t="array" ref="K452">IF(L452="","",XLOOKUP(L452,selector_15,selector_15_ids,""))</f>
        <v/>
      </c>
      <c r="L452" s="25"/>
      <c r="M452" s="14"/>
      <c r="N452" s="14"/>
      <c r="O452" s="14"/>
      <c r="P452" s="23" t="str">
        <f t="array" ref="P452">IF(Q452="","",XLOOKUP(Q452,selector_16,selector_16_ids,""))</f>
        <v/>
      </c>
      <c r="Q452" s="25"/>
      <c r="R452" s="23" t="str">
        <f t="array" ref="R452">IF(S452="","",XLOOKUP(S452,selector_16,selector_16_ids,""))</f>
        <v/>
      </c>
      <c r="S452" s="25"/>
      <c r="T452" s="23" t="str">
        <f t="array" ref="T452">IF(U452="","",XLOOKUP(U452,selector_07,selector_07_ids,""))</f>
        <v/>
      </c>
      <c r="U452" s="25"/>
      <c r="V452" s="14"/>
      <c r="W452" s="14"/>
      <c r="X452" s="23" t="str">
        <f t="array" ref="X452">IF(Y452="","",XLOOKUP(Y452,selector_04,selector_04_ids,""))</f>
        <v/>
      </c>
      <c r="Y452" s="25"/>
      <c r="Z452" s="14"/>
      <c r="AA452" s="27"/>
      <c r="AB452" s="14"/>
    </row>
    <row r="453">
      <c r="A453" s="14"/>
      <c r="B453" s="23" t="str">
        <f>IF($A453="","",'Система'!$B$4)</f>
        <v/>
      </c>
      <c r="C453" s="14"/>
      <c r="D453" s="23" t="str">
        <f t="array" ref="D453">IF(E453="","",XLOOKUP(E453,selector_02,selector_02_ids,""))</f>
        <v/>
      </c>
      <c r="E453" s="25"/>
      <c r="F453" s="23" t="str">
        <f t="array" ref="F453">IF(G453="","",XLOOKUP(G453,selector_12,selector_12_ids,""))</f>
        <v/>
      </c>
      <c r="G453" s="25"/>
      <c r="H453" s="14"/>
      <c r="I453" s="14"/>
      <c r="J453" s="14"/>
      <c r="K453" s="23" t="str">
        <f t="array" ref="K453">IF(L453="","",XLOOKUP(L453,selector_15,selector_15_ids,""))</f>
        <v/>
      </c>
      <c r="L453" s="25"/>
      <c r="M453" s="14"/>
      <c r="N453" s="14"/>
      <c r="O453" s="14"/>
      <c r="P453" s="23" t="str">
        <f t="array" ref="P453">IF(Q453="","",XLOOKUP(Q453,selector_16,selector_16_ids,""))</f>
        <v/>
      </c>
      <c r="Q453" s="25"/>
      <c r="R453" s="23" t="str">
        <f t="array" ref="R453">IF(S453="","",XLOOKUP(S453,selector_16,selector_16_ids,""))</f>
        <v/>
      </c>
      <c r="S453" s="25"/>
      <c r="T453" s="23" t="str">
        <f t="array" ref="T453">IF(U453="","",XLOOKUP(U453,selector_07,selector_07_ids,""))</f>
        <v/>
      </c>
      <c r="U453" s="25"/>
      <c r="V453" s="14"/>
      <c r="W453" s="14"/>
      <c r="X453" s="23" t="str">
        <f t="array" ref="X453">IF(Y453="","",XLOOKUP(Y453,selector_04,selector_04_ids,""))</f>
        <v/>
      </c>
      <c r="Y453" s="25"/>
      <c r="Z453" s="14"/>
      <c r="AA453" s="27"/>
      <c r="AB453" s="14"/>
    </row>
    <row r="454">
      <c r="A454" s="14"/>
      <c r="B454" s="23" t="str">
        <f>IF($A454="","",'Система'!$B$4)</f>
        <v/>
      </c>
      <c r="C454" s="14"/>
      <c r="D454" s="23" t="str">
        <f t="array" ref="D454">IF(E454="","",XLOOKUP(E454,selector_02,selector_02_ids,""))</f>
        <v/>
      </c>
      <c r="E454" s="25"/>
      <c r="F454" s="23" t="str">
        <f t="array" ref="F454">IF(G454="","",XLOOKUP(G454,selector_12,selector_12_ids,""))</f>
        <v/>
      </c>
      <c r="G454" s="25"/>
      <c r="H454" s="14"/>
      <c r="I454" s="14"/>
      <c r="J454" s="14"/>
      <c r="K454" s="23" t="str">
        <f t="array" ref="K454">IF(L454="","",XLOOKUP(L454,selector_15,selector_15_ids,""))</f>
        <v/>
      </c>
      <c r="L454" s="25"/>
      <c r="M454" s="14"/>
      <c r="N454" s="14"/>
      <c r="O454" s="14"/>
      <c r="P454" s="23" t="str">
        <f t="array" ref="P454">IF(Q454="","",XLOOKUP(Q454,selector_16,selector_16_ids,""))</f>
        <v/>
      </c>
      <c r="Q454" s="25"/>
      <c r="R454" s="23" t="str">
        <f t="array" ref="R454">IF(S454="","",XLOOKUP(S454,selector_16,selector_16_ids,""))</f>
        <v/>
      </c>
      <c r="S454" s="25"/>
      <c r="T454" s="23" t="str">
        <f t="array" ref="T454">IF(U454="","",XLOOKUP(U454,selector_07,selector_07_ids,""))</f>
        <v/>
      </c>
      <c r="U454" s="25"/>
      <c r="V454" s="14"/>
      <c r="W454" s="14"/>
      <c r="X454" s="23" t="str">
        <f t="array" ref="X454">IF(Y454="","",XLOOKUP(Y454,selector_04,selector_04_ids,""))</f>
        <v/>
      </c>
      <c r="Y454" s="25"/>
      <c r="Z454" s="14"/>
      <c r="AA454" s="27"/>
      <c r="AB454" s="14"/>
    </row>
    <row r="455">
      <c r="A455" s="14"/>
      <c r="B455" s="23" t="str">
        <f>IF($A455="","",'Система'!$B$4)</f>
        <v/>
      </c>
      <c r="C455" s="14"/>
      <c r="D455" s="23" t="str">
        <f t="array" ref="D455">IF(E455="","",XLOOKUP(E455,selector_02,selector_02_ids,""))</f>
        <v/>
      </c>
      <c r="E455" s="25"/>
      <c r="F455" s="23" t="str">
        <f t="array" ref="F455">IF(G455="","",XLOOKUP(G455,selector_12,selector_12_ids,""))</f>
        <v/>
      </c>
      <c r="G455" s="25"/>
      <c r="H455" s="14"/>
      <c r="I455" s="14"/>
      <c r="J455" s="14"/>
      <c r="K455" s="23" t="str">
        <f t="array" ref="K455">IF(L455="","",XLOOKUP(L455,selector_15,selector_15_ids,""))</f>
        <v/>
      </c>
      <c r="L455" s="25"/>
      <c r="M455" s="14"/>
      <c r="N455" s="14"/>
      <c r="O455" s="14"/>
      <c r="P455" s="23" t="str">
        <f t="array" ref="P455">IF(Q455="","",XLOOKUP(Q455,selector_16,selector_16_ids,""))</f>
        <v/>
      </c>
      <c r="Q455" s="25"/>
      <c r="R455" s="23" t="str">
        <f t="array" ref="R455">IF(S455="","",XLOOKUP(S455,selector_16,selector_16_ids,""))</f>
        <v/>
      </c>
      <c r="S455" s="25"/>
      <c r="T455" s="23" t="str">
        <f t="array" ref="T455">IF(U455="","",XLOOKUP(U455,selector_07,selector_07_ids,""))</f>
        <v/>
      </c>
      <c r="U455" s="25"/>
      <c r="V455" s="14"/>
      <c r="W455" s="14"/>
      <c r="X455" s="23" t="str">
        <f t="array" ref="X455">IF(Y455="","",XLOOKUP(Y455,selector_04,selector_04_ids,""))</f>
        <v/>
      </c>
      <c r="Y455" s="25"/>
      <c r="Z455" s="14"/>
      <c r="AA455" s="27"/>
      <c r="AB455" s="14"/>
    </row>
    <row r="456">
      <c r="A456" s="14"/>
      <c r="B456" s="23" t="str">
        <f>IF($A456="","",'Система'!$B$4)</f>
        <v/>
      </c>
      <c r="C456" s="14"/>
      <c r="D456" s="23" t="str">
        <f t="array" ref="D456">IF(E456="","",XLOOKUP(E456,selector_02,selector_02_ids,""))</f>
        <v/>
      </c>
      <c r="E456" s="25"/>
      <c r="F456" s="23" t="str">
        <f t="array" ref="F456">IF(G456="","",XLOOKUP(G456,selector_12,selector_12_ids,""))</f>
        <v/>
      </c>
      <c r="G456" s="25"/>
      <c r="H456" s="14"/>
      <c r="I456" s="14"/>
      <c r="J456" s="14"/>
      <c r="K456" s="23" t="str">
        <f t="array" ref="K456">IF(L456="","",XLOOKUP(L456,selector_15,selector_15_ids,""))</f>
        <v/>
      </c>
      <c r="L456" s="25"/>
      <c r="M456" s="14"/>
      <c r="N456" s="14"/>
      <c r="O456" s="14"/>
      <c r="P456" s="23" t="str">
        <f t="array" ref="P456">IF(Q456="","",XLOOKUP(Q456,selector_16,selector_16_ids,""))</f>
        <v/>
      </c>
      <c r="Q456" s="25"/>
      <c r="R456" s="23" t="str">
        <f t="array" ref="R456">IF(S456="","",XLOOKUP(S456,selector_16,selector_16_ids,""))</f>
        <v/>
      </c>
      <c r="S456" s="25"/>
      <c r="T456" s="23" t="str">
        <f t="array" ref="T456">IF(U456="","",XLOOKUP(U456,selector_07,selector_07_ids,""))</f>
        <v/>
      </c>
      <c r="U456" s="25"/>
      <c r="V456" s="14"/>
      <c r="W456" s="14"/>
      <c r="X456" s="23" t="str">
        <f t="array" ref="X456">IF(Y456="","",XLOOKUP(Y456,selector_04,selector_04_ids,""))</f>
        <v/>
      </c>
      <c r="Y456" s="25"/>
      <c r="Z456" s="14"/>
      <c r="AA456" s="27"/>
      <c r="AB456" s="14"/>
    </row>
    <row r="457">
      <c r="A457" s="14"/>
      <c r="B457" s="23" t="str">
        <f>IF($A457="","",'Система'!$B$4)</f>
        <v/>
      </c>
      <c r="C457" s="14"/>
      <c r="D457" s="23" t="str">
        <f t="array" ref="D457">IF(E457="","",XLOOKUP(E457,selector_02,selector_02_ids,""))</f>
        <v/>
      </c>
      <c r="E457" s="25"/>
      <c r="F457" s="23" t="str">
        <f t="array" ref="F457">IF(G457="","",XLOOKUP(G457,selector_12,selector_12_ids,""))</f>
        <v/>
      </c>
      <c r="G457" s="25"/>
      <c r="H457" s="14"/>
      <c r="I457" s="14"/>
      <c r="J457" s="14"/>
      <c r="K457" s="23" t="str">
        <f t="array" ref="K457">IF(L457="","",XLOOKUP(L457,selector_15,selector_15_ids,""))</f>
        <v/>
      </c>
      <c r="L457" s="25"/>
      <c r="M457" s="14"/>
      <c r="N457" s="14"/>
      <c r="O457" s="14"/>
      <c r="P457" s="23" t="str">
        <f t="array" ref="P457">IF(Q457="","",XLOOKUP(Q457,selector_16,selector_16_ids,""))</f>
        <v/>
      </c>
      <c r="Q457" s="25"/>
      <c r="R457" s="23" t="str">
        <f t="array" ref="R457">IF(S457="","",XLOOKUP(S457,selector_16,selector_16_ids,""))</f>
        <v/>
      </c>
      <c r="S457" s="25"/>
      <c r="T457" s="23" t="str">
        <f t="array" ref="T457">IF(U457="","",XLOOKUP(U457,selector_07,selector_07_ids,""))</f>
        <v/>
      </c>
      <c r="U457" s="25"/>
      <c r="V457" s="14"/>
      <c r="W457" s="14"/>
      <c r="X457" s="23" t="str">
        <f t="array" ref="X457">IF(Y457="","",XLOOKUP(Y457,selector_04,selector_04_ids,""))</f>
        <v/>
      </c>
      <c r="Y457" s="25"/>
      <c r="Z457" s="14"/>
      <c r="AA457" s="27"/>
      <c r="AB457" s="14"/>
    </row>
    <row r="458">
      <c r="A458" s="14"/>
      <c r="B458" s="23" t="str">
        <f>IF($A458="","",'Система'!$B$4)</f>
        <v/>
      </c>
      <c r="C458" s="14"/>
      <c r="D458" s="23" t="str">
        <f t="array" ref="D458">IF(E458="","",XLOOKUP(E458,selector_02,selector_02_ids,""))</f>
        <v/>
      </c>
      <c r="E458" s="25"/>
      <c r="F458" s="23" t="str">
        <f t="array" ref="F458">IF(G458="","",XLOOKUP(G458,selector_12,selector_12_ids,""))</f>
        <v/>
      </c>
      <c r="G458" s="25"/>
      <c r="H458" s="14"/>
      <c r="I458" s="14"/>
      <c r="J458" s="14"/>
      <c r="K458" s="23" t="str">
        <f t="array" ref="K458">IF(L458="","",XLOOKUP(L458,selector_15,selector_15_ids,""))</f>
        <v/>
      </c>
      <c r="L458" s="25"/>
      <c r="M458" s="14"/>
      <c r="N458" s="14"/>
      <c r="O458" s="14"/>
      <c r="P458" s="23" t="str">
        <f t="array" ref="P458">IF(Q458="","",XLOOKUP(Q458,selector_16,selector_16_ids,""))</f>
        <v/>
      </c>
      <c r="Q458" s="25"/>
      <c r="R458" s="23" t="str">
        <f t="array" ref="R458">IF(S458="","",XLOOKUP(S458,selector_16,selector_16_ids,""))</f>
        <v/>
      </c>
      <c r="S458" s="25"/>
      <c r="T458" s="23" t="str">
        <f t="array" ref="T458">IF(U458="","",XLOOKUP(U458,selector_07,selector_07_ids,""))</f>
        <v/>
      </c>
      <c r="U458" s="25"/>
      <c r="V458" s="14"/>
      <c r="W458" s="14"/>
      <c r="X458" s="23" t="str">
        <f t="array" ref="X458">IF(Y458="","",XLOOKUP(Y458,selector_04,selector_04_ids,""))</f>
        <v/>
      </c>
      <c r="Y458" s="25"/>
      <c r="Z458" s="14"/>
      <c r="AA458" s="27"/>
      <c r="AB458" s="14"/>
    </row>
    <row r="459">
      <c r="A459" s="14"/>
      <c r="B459" s="23" t="str">
        <f>IF($A459="","",'Система'!$B$4)</f>
        <v/>
      </c>
      <c r="C459" s="14"/>
      <c r="D459" s="23" t="str">
        <f t="array" ref="D459">IF(E459="","",XLOOKUP(E459,selector_02,selector_02_ids,""))</f>
        <v/>
      </c>
      <c r="E459" s="25"/>
      <c r="F459" s="23" t="str">
        <f t="array" ref="F459">IF(G459="","",XLOOKUP(G459,selector_12,selector_12_ids,""))</f>
        <v/>
      </c>
      <c r="G459" s="25"/>
      <c r="H459" s="14"/>
      <c r="I459" s="14"/>
      <c r="J459" s="14"/>
      <c r="K459" s="23" t="str">
        <f t="array" ref="K459">IF(L459="","",XLOOKUP(L459,selector_15,selector_15_ids,""))</f>
        <v/>
      </c>
      <c r="L459" s="25"/>
      <c r="M459" s="14"/>
      <c r="N459" s="14"/>
      <c r="O459" s="14"/>
      <c r="P459" s="23" t="str">
        <f t="array" ref="P459">IF(Q459="","",XLOOKUP(Q459,selector_16,selector_16_ids,""))</f>
        <v/>
      </c>
      <c r="Q459" s="25"/>
      <c r="R459" s="23" t="str">
        <f t="array" ref="R459">IF(S459="","",XLOOKUP(S459,selector_16,selector_16_ids,""))</f>
        <v/>
      </c>
      <c r="S459" s="25"/>
      <c r="T459" s="23" t="str">
        <f t="array" ref="T459">IF(U459="","",XLOOKUP(U459,selector_07,selector_07_ids,""))</f>
        <v/>
      </c>
      <c r="U459" s="25"/>
      <c r="V459" s="14"/>
      <c r="W459" s="14"/>
      <c r="X459" s="23" t="str">
        <f t="array" ref="X459">IF(Y459="","",XLOOKUP(Y459,selector_04,selector_04_ids,""))</f>
        <v/>
      </c>
      <c r="Y459" s="25"/>
      <c r="Z459" s="14"/>
      <c r="AA459" s="27"/>
      <c r="AB459" s="14"/>
    </row>
    <row r="460">
      <c r="A460" s="14"/>
      <c r="B460" s="23" t="str">
        <f>IF($A460="","",'Система'!$B$4)</f>
        <v/>
      </c>
      <c r="C460" s="14"/>
      <c r="D460" s="23" t="str">
        <f t="array" ref="D460">IF(E460="","",XLOOKUP(E460,selector_02,selector_02_ids,""))</f>
        <v/>
      </c>
      <c r="E460" s="25"/>
      <c r="F460" s="23" t="str">
        <f t="array" ref="F460">IF(G460="","",XLOOKUP(G460,selector_12,selector_12_ids,""))</f>
        <v/>
      </c>
      <c r="G460" s="25"/>
      <c r="H460" s="14"/>
      <c r="I460" s="14"/>
      <c r="J460" s="14"/>
      <c r="K460" s="23" t="str">
        <f t="array" ref="K460">IF(L460="","",XLOOKUP(L460,selector_15,selector_15_ids,""))</f>
        <v/>
      </c>
      <c r="L460" s="25"/>
      <c r="M460" s="14"/>
      <c r="N460" s="14"/>
      <c r="O460" s="14"/>
      <c r="P460" s="23" t="str">
        <f t="array" ref="P460">IF(Q460="","",XLOOKUP(Q460,selector_16,selector_16_ids,""))</f>
        <v/>
      </c>
      <c r="Q460" s="25"/>
      <c r="R460" s="23" t="str">
        <f t="array" ref="R460">IF(S460="","",XLOOKUP(S460,selector_16,selector_16_ids,""))</f>
        <v/>
      </c>
      <c r="S460" s="25"/>
      <c r="T460" s="23" t="str">
        <f t="array" ref="T460">IF(U460="","",XLOOKUP(U460,selector_07,selector_07_ids,""))</f>
        <v/>
      </c>
      <c r="U460" s="25"/>
      <c r="V460" s="14"/>
      <c r="W460" s="14"/>
      <c r="X460" s="23" t="str">
        <f t="array" ref="X460">IF(Y460="","",XLOOKUP(Y460,selector_04,selector_04_ids,""))</f>
        <v/>
      </c>
      <c r="Y460" s="25"/>
      <c r="Z460" s="14"/>
      <c r="AA460" s="27"/>
      <c r="AB460" s="14"/>
    </row>
    <row r="461">
      <c r="A461" s="14"/>
      <c r="B461" s="23" t="str">
        <f>IF($A461="","",'Система'!$B$4)</f>
        <v/>
      </c>
      <c r="C461" s="14"/>
      <c r="D461" s="23" t="str">
        <f t="array" ref="D461">IF(E461="","",XLOOKUP(E461,selector_02,selector_02_ids,""))</f>
        <v/>
      </c>
      <c r="E461" s="25"/>
      <c r="F461" s="23" t="str">
        <f t="array" ref="F461">IF(G461="","",XLOOKUP(G461,selector_12,selector_12_ids,""))</f>
        <v/>
      </c>
      <c r="G461" s="25"/>
      <c r="H461" s="14"/>
      <c r="I461" s="14"/>
      <c r="J461" s="14"/>
      <c r="K461" s="23" t="str">
        <f t="array" ref="K461">IF(L461="","",XLOOKUP(L461,selector_15,selector_15_ids,""))</f>
        <v/>
      </c>
      <c r="L461" s="25"/>
      <c r="M461" s="14"/>
      <c r="N461" s="14"/>
      <c r="O461" s="14"/>
      <c r="P461" s="23" t="str">
        <f t="array" ref="P461">IF(Q461="","",XLOOKUP(Q461,selector_16,selector_16_ids,""))</f>
        <v/>
      </c>
      <c r="Q461" s="25"/>
      <c r="R461" s="23" t="str">
        <f t="array" ref="R461">IF(S461="","",XLOOKUP(S461,selector_16,selector_16_ids,""))</f>
        <v/>
      </c>
      <c r="S461" s="25"/>
      <c r="T461" s="23" t="str">
        <f t="array" ref="T461">IF(U461="","",XLOOKUP(U461,selector_07,selector_07_ids,""))</f>
        <v/>
      </c>
      <c r="U461" s="25"/>
      <c r="V461" s="14"/>
      <c r="W461" s="14"/>
      <c r="X461" s="23" t="str">
        <f t="array" ref="X461">IF(Y461="","",XLOOKUP(Y461,selector_04,selector_04_ids,""))</f>
        <v/>
      </c>
      <c r="Y461" s="25"/>
      <c r="Z461" s="14"/>
      <c r="AA461" s="27"/>
      <c r="AB461" s="14"/>
    </row>
    <row r="462">
      <c r="A462" s="14"/>
      <c r="B462" s="23" t="str">
        <f>IF($A462="","",'Система'!$B$4)</f>
        <v/>
      </c>
      <c r="C462" s="14"/>
      <c r="D462" s="23" t="str">
        <f t="array" ref="D462">IF(E462="","",XLOOKUP(E462,selector_02,selector_02_ids,""))</f>
        <v/>
      </c>
      <c r="E462" s="25"/>
      <c r="F462" s="23" t="str">
        <f t="array" ref="F462">IF(G462="","",XLOOKUP(G462,selector_12,selector_12_ids,""))</f>
        <v/>
      </c>
      <c r="G462" s="25"/>
      <c r="H462" s="14"/>
      <c r="I462" s="14"/>
      <c r="J462" s="14"/>
      <c r="K462" s="23" t="str">
        <f t="array" ref="K462">IF(L462="","",XLOOKUP(L462,selector_15,selector_15_ids,""))</f>
        <v/>
      </c>
      <c r="L462" s="25"/>
      <c r="M462" s="14"/>
      <c r="N462" s="14"/>
      <c r="O462" s="14"/>
      <c r="P462" s="23" t="str">
        <f t="array" ref="P462">IF(Q462="","",XLOOKUP(Q462,selector_16,selector_16_ids,""))</f>
        <v/>
      </c>
      <c r="Q462" s="25"/>
      <c r="R462" s="23" t="str">
        <f t="array" ref="R462">IF(S462="","",XLOOKUP(S462,selector_16,selector_16_ids,""))</f>
        <v/>
      </c>
      <c r="S462" s="25"/>
      <c r="T462" s="23" t="str">
        <f t="array" ref="T462">IF(U462="","",XLOOKUP(U462,selector_07,selector_07_ids,""))</f>
        <v/>
      </c>
      <c r="U462" s="25"/>
      <c r="V462" s="14"/>
      <c r="W462" s="14"/>
      <c r="X462" s="23" t="str">
        <f t="array" ref="X462">IF(Y462="","",XLOOKUP(Y462,selector_04,selector_04_ids,""))</f>
        <v/>
      </c>
      <c r="Y462" s="25"/>
      <c r="Z462" s="14"/>
      <c r="AA462" s="27"/>
      <c r="AB462" s="14"/>
    </row>
    <row r="463">
      <c r="A463" s="14"/>
      <c r="B463" s="23" t="str">
        <f>IF($A463="","",'Система'!$B$4)</f>
        <v/>
      </c>
      <c r="C463" s="14"/>
      <c r="D463" s="23" t="str">
        <f t="array" ref="D463">IF(E463="","",XLOOKUP(E463,selector_02,selector_02_ids,""))</f>
        <v/>
      </c>
      <c r="E463" s="25"/>
      <c r="F463" s="23" t="str">
        <f t="array" ref="F463">IF(G463="","",XLOOKUP(G463,selector_12,selector_12_ids,""))</f>
        <v/>
      </c>
      <c r="G463" s="25"/>
      <c r="H463" s="14"/>
      <c r="I463" s="14"/>
      <c r="J463" s="14"/>
      <c r="K463" s="23" t="str">
        <f t="array" ref="K463">IF(L463="","",XLOOKUP(L463,selector_15,selector_15_ids,""))</f>
        <v/>
      </c>
      <c r="L463" s="25"/>
      <c r="M463" s="14"/>
      <c r="N463" s="14"/>
      <c r="O463" s="14"/>
      <c r="P463" s="23" t="str">
        <f t="array" ref="P463">IF(Q463="","",XLOOKUP(Q463,selector_16,selector_16_ids,""))</f>
        <v/>
      </c>
      <c r="Q463" s="25"/>
      <c r="R463" s="23" t="str">
        <f t="array" ref="R463">IF(S463="","",XLOOKUP(S463,selector_16,selector_16_ids,""))</f>
        <v/>
      </c>
      <c r="S463" s="25"/>
      <c r="T463" s="23" t="str">
        <f t="array" ref="T463">IF(U463="","",XLOOKUP(U463,selector_07,selector_07_ids,""))</f>
        <v/>
      </c>
      <c r="U463" s="25"/>
      <c r="V463" s="14"/>
      <c r="W463" s="14"/>
      <c r="X463" s="23" t="str">
        <f t="array" ref="X463">IF(Y463="","",XLOOKUP(Y463,selector_04,selector_04_ids,""))</f>
        <v/>
      </c>
      <c r="Y463" s="25"/>
      <c r="Z463" s="14"/>
      <c r="AA463" s="27"/>
      <c r="AB463" s="14"/>
    </row>
    <row r="464">
      <c r="A464" s="14"/>
      <c r="B464" s="23" t="str">
        <f>IF($A464="","",'Система'!$B$4)</f>
        <v/>
      </c>
      <c r="C464" s="14"/>
      <c r="D464" s="23" t="str">
        <f t="array" ref="D464">IF(E464="","",XLOOKUP(E464,selector_02,selector_02_ids,""))</f>
        <v/>
      </c>
      <c r="E464" s="25"/>
      <c r="F464" s="23" t="str">
        <f t="array" ref="F464">IF(G464="","",XLOOKUP(G464,selector_12,selector_12_ids,""))</f>
        <v/>
      </c>
      <c r="G464" s="25"/>
      <c r="H464" s="14"/>
      <c r="I464" s="14"/>
      <c r="J464" s="14"/>
      <c r="K464" s="23" t="str">
        <f t="array" ref="K464">IF(L464="","",XLOOKUP(L464,selector_15,selector_15_ids,""))</f>
        <v/>
      </c>
      <c r="L464" s="25"/>
      <c r="M464" s="14"/>
      <c r="N464" s="14"/>
      <c r="O464" s="14"/>
      <c r="P464" s="23" t="str">
        <f t="array" ref="P464">IF(Q464="","",XLOOKUP(Q464,selector_16,selector_16_ids,""))</f>
        <v/>
      </c>
      <c r="Q464" s="25"/>
      <c r="R464" s="23" t="str">
        <f t="array" ref="R464">IF(S464="","",XLOOKUP(S464,selector_16,selector_16_ids,""))</f>
        <v/>
      </c>
      <c r="S464" s="25"/>
      <c r="T464" s="23" t="str">
        <f t="array" ref="T464">IF(U464="","",XLOOKUP(U464,selector_07,selector_07_ids,""))</f>
        <v/>
      </c>
      <c r="U464" s="25"/>
      <c r="V464" s="14"/>
      <c r="W464" s="14"/>
      <c r="X464" s="23" t="str">
        <f t="array" ref="X464">IF(Y464="","",XLOOKUP(Y464,selector_04,selector_04_ids,""))</f>
        <v/>
      </c>
      <c r="Y464" s="25"/>
      <c r="Z464" s="14"/>
      <c r="AA464" s="27"/>
      <c r="AB464" s="14"/>
    </row>
    <row r="465">
      <c r="A465" s="14"/>
      <c r="B465" s="23" t="str">
        <f>IF($A465="","",'Система'!$B$4)</f>
        <v/>
      </c>
      <c r="C465" s="14"/>
      <c r="D465" s="23" t="str">
        <f t="array" ref="D465">IF(E465="","",XLOOKUP(E465,selector_02,selector_02_ids,""))</f>
        <v/>
      </c>
      <c r="E465" s="25"/>
      <c r="F465" s="23" t="str">
        <f t="array" ref="F465">IF(G465="","",XLOOKUP(G465,selector_12,selector_12_ids,""))</f>
        <v/>
      </c>
      <c r="G465" s="25"/>
      <c r="H465" s="14"/>
      <c r="I465" s="14"/>
      <c r="J465" s="14"/>
      <c r="K465" s="23" t="str">
        <f t="array" ref="K465">IF(L465="","",XLOOKUP(L465,selector_15,selector_15_ids,""))</f>
        <v/>
      </c>
      <c r="L465" s="25"/>
      <c r="M465" s="14"/>
      <c r="N465" s="14"/>
      <c r="O465" s="14"/>
      <c r="P465" s="23" t="str">
        <f t="array" ref="P465">IF(Q465="","",XLOOKUP(Q465,selector_16,selector_16_ids,""))</f>
        <v/>
      </c>
      <c r="Q465" s="25"/>
      <c r="R465" s="23" t="str">
        <f t="array" ref="R465">IF(S465="","",XLOOKUP(S465,selector_16,selector_16_ids,""))</f>
        <v/>
      </c>
      <c r="S465" s="25"/>
      <c r="T465" s="23" t="str">
        <f t="array" ref="T465">IF(U465="","",XLOOKUP(U465,selector_07,selector_07_ids,""))</f>
        <v/>
      </c>
      <c r="U465" s="25"/>
      <c r="V465" s="14"/>
      <c r="W465" s="14"/>
      <c r="X465" s="23" t="str">
        <f t="array" ref="X465">IF(Y465="","",XLOOKUP(Y465,selector_04,selector_04_ids,""))</f>
        <v/>
      </c>
      <c r="Y465" s="25"/>
      <c r="Z465" s="14"/>
      <c r="AA465" s="27"/>
      <c r="AB465" s="14"/>
    </row>
    <row r="466">
      <c r="A466" s="14"/>
      <c r="B466" s="23" t="str">
        <f>IF($A466="","",'Система'!$B$4)</f>
        <v/>
      </c>
      <c r="C466" s="14"/>
      <c r="D466" s="23" t="str">
        <f t="array" ref="D466">IF(E466="","",XLOOKUP(E466,selector_02,selector_02_ids,""))</f>
        <v/>
      </c>
      <c r="E466" s="25"/>
      <c r="F466" s="23" t="str">
        <f t="array" ref="F466">IF(G466="","",XLOOKUP(G466,selector_12,selector_12_ids,""))</f>
        <v/>
      </c>
      <c r="G466" s="25"/>
      <c r="H466" s="14"/>
      <c r="I466" s="14"/>
      <c r="J466" s="14"/>
      <c r="K466" s="23" t="str">
        <f t="array" ref="K466">IF(L466="","",XLOOKUP(L466,selector_15,selector_15_ids,""))</f>
        <v/>
      </c>
      <c r="L466" s="25"/>
      <c r="M466" s="14"/>
      <c r="N466" s="14"/>
      <c r="O466" s="14"/>
      <c r="P466" s="23" t="str">
        <f t="array" ref="P466">IF(Q466="","",XLOOKUP(Q466,selector_16,selector_16_ids,""))</f>
        <v/>
      </c>
      <c r="Q466" s="25"/>
      <c r="R466" s="23" t="str">
        <f t="array" ref="R466">IF(S466="","",XLOOKUP(S466,selector_16,selector_16_ids,""))</f>
        <v/>
      </c>
      <c r="S466" s="25"/>
      <c r="T466" s="23" t="str">
        <f t="array" ref="T466">IF(U466="","",XLOOKUP(U466,selector_07,selector_07_ids,""))</f>
        <v/>
      </c>
      <c r="U466" s="25"/>
      <c r="V466" s="14"/>
      <c r="W466" s="14"/>
      <c r="X466" s="23" t="str">
        <f t="array" ref="X466">IF(Y466="","",XLOOKUP(Y466,selector_04,selector_04_ids,""))</f>
        <v/>
      </c>
      <c r="Y466" s="25"/>
      <c r="Z466" s="14"/>
      <c r="AA466" s="27"/>
      <c r="AB466" s="14"/>
    </row>
    <row r="467">
      <c r="A467" s="14"/>
      <c r="B467" s="23" t="str">
        <f>IF($A467="","",'Система'!$B$4)</f>
        <v/>
      </c>
      <c r="C467" s="14"/>
      <c r="D467" s="23" t="str">
        <f t="array" ref="D467">IF(E467="","",XLOOKUP(E467,selector_02,selector_02_ids,""))</f>
        <v/>
      </c>
      <c r="E467" s="25"/>
      <c r="F467" s="23" t="str">
        <f t="array" ref="F467">IF(G467="","",XLOOKUP(G467,selector_12,selector_12_ids,""))</f>
        <v/>
      </c>
      <c r="G467" s="25"/>
      <c r="H467" s="14"/>
      <c r="I467" s="14"/>
      <c r="J467" s="14"/>
      <c r="K467" s="23" t="str">
        <f t="array" ref="K467">IF(L467="","",XLOOKUP(L467,selector_15,selector_15_ids,""))</f>
        <v/>
      </c>
      <c r="L467" s="25"/>
      <c r="M467" s="14"/>
      <c r="N467" s="14"/>
      <c r="O467" s="14"/>
      <c r="P467" s="23" t="str">
        <f t="array" ref="P467">IF(Q467="","",XLOOKUP(Q467,selector_16,selector_16_ids,""))</f>
        <v/>
      </c>
      <c r="Q467" s="25"/>
      <c r="R467" s="23" t="str">
        <f t="array" ref="R467">IF(S467="","",XLOOKUP(S467,selector_16,selector_16_ids,""))</f>
        <v/>
      </c>
      <c r="S467" s="25"/>
      <c r="T467" s="23" t="str">
        <f t="array" ref="T467">IF(U467="","",XLOOKUP(U467,selector_07,selector_07_ids,""))</f>
        <v/>
      </c>
      <c r="U467" s="25"/>
      <c r="V467" s="14"/>
      <c r="W467" s="14"/>
      <c r="X467" s="23" t="str">
        <f t="array" ref="X467">IF(Y467="","",XLOOKUP(Y467,selector_04,selector_04_ids,""))</f>
        <v/>
      </c>
      <c r="Y467" s="25"/>
      <c r="Z467" s="14"/>
      <c r="AA467" s="27"/>
      <c r="AB467" s="14"/>
    </row>
    <row r="468">
      <c r="A468" s="14"/>
      <c r="B468" s="23" t="str">
        <f>IF($A468="","",'Система'!$B$4)</f>
        <v/>
      </c>
      <c r="C468" s="14"/>
      <c r="D468" s="23" t="str">
        <f t="array" ref="D468">IF(E468="","",XLOOKUP(E468,selector_02,selector_02_ids,""))</f>
        <v/>
      </c>
      <c r="E468" s="25"/>
      <c r="F468" s="23" t="str">
        <f t="array" ref="F468">IF(G468="","",XLOOKUP(G468,selector_12,selector_12_ids,""))</f>
        <v/>
      </c>
      <c r="G468" s="25"/>
      <c r="H468" s="14"/>
      <c r="I468" s="14"/>
      <c r="J468" s="14"/>
      <c r="K468" s="23" t="str">
        <f t="array" ref="K468">IF(L468="","",XLOOKUP(L468,selector_15,selector_15_ids,""))</f>
        <v/>
      </c>
      <c r="L468" s="25"/>
      <c r="M468" s="14"/>
      <c r="N468" s="14"/>
      <c r="O468" s="14"/>
      <c r="P468" s="23" t="str">
        <f t="array" ref="P468">IF(Q468="","",XLOOKUP(Q468,selector_16,selector_16_ids,""))</f>
        <v/>
      </c>
      <c r="Q468" s="25"/>
      <c r="R468" s="23" t="str">
        <f t="array" ref="R468">IF(S468="","",XLOOKUP(S468,selector_16,selector_16_ids,""))</f>
        <v/>
      </c>
      <c r="S468" s="25"/>
      <c r="T468" s="23" t="str">
        <f t="array" ref="T468">IF(U468="","",XLOOKUP(U468,selector_07,selector_07_ids,""))</f>
        <v/>
      </c>
      <c r="U468" s="25"/>
      <c r="V468" s="14"/>
      <c r="W468" s="14"/>
      <c r="X468" s="23" t="str">
        <f t="array" ref="X468">IF(Y468="","",XLOOKUP(Y468,selector_04,selector_04_ids,""))</f>
        <v/>
      </c>
      <c r="Y468" s="25"/>
      <c r="Z468" s="14"/>
      <c r="AA468" s="27"/>
      <c r="AB468" s="14"/>
    </row>
    <row r="469">
      <c r="A469" s="14"/>
      <c r="B469" s="23" t="str">
        <f>IF($A469="","",'Система'!$B$4)</f>
        <v/>
      </c>
      <c r="C469" s="14"/>
      <c r="D469" s="23" t="str">
        <f t="array" ref="D469">IF(E469="","",XLOOKUP(E469,selector_02,selector_02_ids,""))</f>
        <v/>
      </c>
      <c r="E469" s="25"/>
      <c r="F469" s="23" t="str">
        <f t="array" ref="F469">IF(G469="","",XLOOKUP(G469,selector_12,selector_12_ids,""))</f>
        <v/>
      </c>
      <c r="G469" s="25"/>
      <c r="H469" s="14"/>
      <c r="I469" s="14"/>
      <c r="J469" s="14"/>
      <c r="K469" s="23" t="str">
        <f t="array" ref="K469">IF(L469="","",XLOOKUP(L469,selector_15,selector_15_ids,""))</f>
        <v/>
      </c>
      <c r="L469" s="25"/>
      <c r="M469" s="14"/>
      <c r="N469" s="14"/>
      <c r="O469" s="14"/>
      <c r="P469" s="23" t="str">
        <f t="array" ref="P469">IF(Q469="","",XLOOKUP(Q469,selector_16,selector_16_ids,""))</f>
        <v/>
      </c>
      <c r="Q469" s="25"/>
      <c r="R469" s="23" t="str">
        <f t="array" ref="R469">IF(S469="","",XLOOKUP(S469,selector_16,selector_16_ids,""))</f>
        <v/>
      </c>
      <c r="S469" s="25"/>
      <c r="T469" s="23" t="str">
        <f t="array" ref="T469">IF(U469="","",XLOOKUP(U469,selector_07,selector_07_ids,""))</f>
        <v/>
      </c>
      <c r="U469" s="25"/>
      <c r="V469" s="14"/>
      <c r="W469" s="14"/>
      <c r="X469" s="23" t="str">
        <f t="array" ref="X469">IF(Y469="","",XLOOKUP(Y469,selector_04,selector_04_ids,""))</f>
        <v/>
      </c>
      <c r="Y469" s="25"/>
      <c r="Z469" s="14"/>
      <c r="AA469" s="27"/>
      <c r="AB469" s="14"/>
    </row>
    <row r="470">
      <c r="A470" s="14"/>
      <c r="B470" s="23" t="str">
        <f>IF($A470="","",'Система'!$B$4)</f>
        <v/>
      </c>
      <c r="C470" s="14"/>
      <c r="D470" s="23" t="str">
        <f t="array" ref="D470">IF(E470="","",XLOOKUP(E470,selector_02,selector_02_ids,""))</f>
        <v/>
      </c>
      <c r="E470" s="25"/>
      <c r="F470" s="23" t="str">
        <f t="array" ref="F470">IF(G470="","",XLOOKUP(G470,selector_12,selector_12_ids,""))</f>
        <v/>
      </c>
      <c r="G470" s="25"/>
      <c r="H470" s="14"/>
      <c r="I470" s="14"/>
      <c r="J470" s="14"/>
      <c r="K470" s="23" t="str">
        <f t="array" ref="K470">IF(L470="","",XLOOKUP(L470,selector_15,selector_15_ids,""))</f>
        <v/>
      </c>
      <c r="L470" s="25"/>
      <c r="M470" s="14"/>
      <c r="N470" s="14"/>
      <c r="O470" s="14"/>
      <c r="P470" s="23" t="str">
        <f t="array" ref="P470">IF(Q470="","",XLOOKUP(Q470,selector_16,selector_16_ids,""))</f>
        <v/>
      </c>
      <c r="Q470" s="25"/>
      <c r="R470" s="23" t="str">
        <f t="array" ref="R470">IF(S470="","",XLOOKUP(S470,selector_16,selector_16_ids,""))</f>
        <v/>
      </c>
      <c r="S470" s="25"/>
      <c r="T470" s="23" t="str">
        <f t="array" ref="T470">IF(U470="","",XLOOKUP(U470,selector_07,selector_07_ids,""))</f>
        <v/>
      </c>
      <c r="U470" s="25"/>
      <c r="V470" s="14"/>
      <c r="W470" s="14"/>
      <c r="X470" s="23" t="str">
        <f t="array" ref="X470">IF(Y470="","",XLOOKUP(Y470,selector_04,selector_04_ids,""))</f>
        <v/>
      </c>
      <c r="Y470" s="25"/>
      <c r="Z470" s="14"/>
      <c r="AA470" s="27"/>
      <c r="AB470" s="14"/>
    </row>
    <row r="471">
      <c r="A471" s="14"/>
      <c r="B471" s="23" t="str">
        <f>IF($A471="","",'Система'!$B$4)</f>
        <v/>
      </c>
      <c r="C471" s="14"/>
      <c r="D471" s="23" t="str">
        <f t="array" ref="D471">IF(E471="","",XLOOKUP(E471,selector_02,selector_02_ids,""))</f>
        <v/>
      </c>
      <c r="E471" s="25"/>
      <c r="F471" s="23" t="str">
        <f t="array" ref="F471">IF(G471="","",XLOOKUP(G471,selector_12,selector_12_ids,""))</f>
        <v/>
      </c>
      <c r="G471" s="25"/>
      <c r="H471" s="14"/>
      <c r="I471" s="14"/>
      <c r="J471" s="14"/>
      <c r="K471" s="23" t="str">
        <f t="array" ref="K471">IF(L471="","",XLOOKUP(L471,selector_15,selector_15_ids,""))</f>
        <v/>
      </c>
      <c r="L471" s="25"/>
      <c r="M471" s="14"/>
      <c r="N471" s="14"/>
      <c r="O471" s="14"/>
      <c r="P471" s="23" t="str">
        <f t="array" ref="P471">IF(Q471="","",XLOOKUP(Q471,selector_16,selector_16_ids,""))</f>
        <v/>
      </c>
      <c r="Q471" s="25"/>
      <c r="R471" s="23" t="str">
        <f t="array" ref="R471">IF(S471="","",XLOOKUP(S471,selector_16,selector_16_ids,""))</f>
        <v/>
      </c>
      <c r="S471" s="25"/>
      <c r="T471" s="23" t="str">
        <f t="array" ref="T471">IF(U471="","",XLOOKUP(U471,selector_07,selector_07_ids,""))</f>
        <v/>
      </c>
      <c r="U471" s="25"/>
      <c r="V471" s="14"/>
      <c r="W471" s="14"/>
      <c r="X471" s="23" t="str">
        <f t="array" ref="X471">IF(Y471="","",XLOOKUP(Y471,selector_04,selector_04_ids,""))</f>
        <v/>
      </c>
      <c r="Y471" s="25"/>
      <c r="Z471" s="14"/>
      <c r="AA471" s="27"/>
      <c r="AB471" s="14"/>
    </row>
    <row r="472">
      <c r="A472" s="14"/>
      <c r="B472" s="23" t="str">
        <f>IF($A472="","",'Система'!$B$4)</f>
        <v/>
      </c>
      <c r="C472" s="14"/>
      <c r="D472" s="23" t="str">
        <f t="array" ref="D472">IF(E472="","",XLOOKUP(E472,selector_02,selector_02_ids,""))</f>
        <v/>
      </c>
      <c r="E472" s="25"/>
      <c r="F472" s="23" t="str">
        <f t="array" ref="F472">IF(G472="","",XLOOKUP(G472,selector_12,selector_12_ids,""))</f>
        <v/>
      </c>
      <c r="G472" s="25"/>
      <c r="H472" s="14"/>
      <c r="I472" s="14"/>
      <c r="J472" s="14"/>
      <c r="K472" s="23" t="str">
        <f t="array" ref="K472">IF(L472="","",XLOOKUP(L472,selector_15,selector_15_ids,""))</f>
        <v/>
      </c>
      <c r="L472" s="25"/>
      <c r="M472" s="14"/>
      <c r="N472" s="14"/>
      <c r="O472" s="14"/>
      <c r="P472" s="23" t="str">
        <f t="array" ref="P472">IF(Q472="","",XLOOKUP(Q472,selector_16,selector_16_ids,""))</f>
        <v/>
      </c>
      <c r="Q472" s="25"/>
      <c r="R472" s="23" t="str">
        <f t="array" ref="R472">IF(S472="","",XLOOKUP(S472,selector_16,selector_16_ids,""))</f>
        <v/>
      </c>
      <c r="S472" s="25"/>
      <c r="T472" s="23" t="str">
        <f t="array" ref="T472">IF(U472="","",XLOOKUP(U472,selector_07,selector_07_ids,""))</f>
        <v/>
      </c>
      <c r="U472" s="25"/>
      <c r="V472" s="14"/>
      <c r="W472" s="14"/>
      <c r="X472" s="23" t="str">
        <f t="array" ref="X472">IF(Y472="","",XLOOKUP(Y472,selector_04,selector_04_ids,""))</f>
        <v/>
      </c>
      <c r="Y472" s="25"/>
      <c r="Z472" s="14"/>
      <c r="AA472" s="27"/>
      <c r="AB472" s="14"/>
    </row>
    <row r="473">
      <c r="A473" s="14"/>
      <c r="B473" s="23" t="str">
        <f>IF($A473="","",'Система'!$B$4)</f>
        <v/>
      </c>
      <c r="C473" s="14"/>
      <c r="D473" s="23" t="str">
        <f t="array" ref="D473">IF(E473="","",XLOOKUP(E473,selector_02,selector_02_ids,""))</f>
        <v/>
      </c>
      <c r="E473" s="25"/>
      <c r="F473" s="23" t="str">
        <f t="array" ref="F473">IF(G473="","",XLOOKUP(G473,selector_12,selector_12_ids,""))</f>
        <v/>
      </c>
      <c r="G473" s="25"/>
      <c r="H473" s="14"/>
      <c r="I473" s="14"/>
      <c r="J473" s="14"/>
      <c r="K473" s="23" t="str">
        <f t="array" ref="K473">IF(L473="","",XLOOKUP(L473,selector_15,selector_15_ids,""))</f>
        <v/>
      </c>
      <c r="L473" s="25"/>
      <c r="M473" s="14"/>
      <c r="N473" s="14"/>
      <c r="O473" s="14"/>
      <c r="P473" s="23" t="str">
        <f t="array" ref="P473">IF(Q473="","",XLOOKUP(Q473,selector_16,selector_16_ids,""))</f>
        <v/>
      </c>
      <c r="Q473" s="25"/>
      <c r="R473" s="23" t="str">
        <f t="array" ref="R473">IF(S473="","",XLOOKUP(S473,selector_16,selector_16_ids,""))</f>
        <v/>
      </c>
      <c r="S473" s="25"/>
      <c r="T473" s="23" t="str">
        <f t="array" ref="T473">IF(U473="","",XLOOKUP(U473,selector_07,selector_07_ids,""))</f>
        <v/>
      </c>
      <c r="U473" s="25"/>
      <c r="V473" s="14"/>
      <c r="W473" s="14"/>
      <c r="X473" s="23" t="str">
        <f t="array" ref="X473">IF(Y473="","",XLOOKUP(Y473,selector_04,selector_04_ids,""))</f>
        <v/>
      </c>
      <c r="Y473" s="25"/>
      <c r="Z473" s="14"/>
      <c r="AA473" s="27"/>
      <c r="AB473" s="14"/>
    </row>
    <row r="474">
      <c r="A474" s="14"/>
      <c r="B474" s="23" t="str">
        <f>IF($A474="","",'Система'!$B$4)</f>
        <v/>
      </c>
      <c r="C474" s="14"/>
      <c r="D474" s="23" t="str">
        <f t="array" ref="D474">IF(E474="","",XLOOKUP(E474,selector_02,selector_02_ids,""))</f>
        <v/>
      </c>
      <c r="E474" s="25"/>
      <c r="F474" s="23" t="str">
        <f t="array" ref="F474">IF(G474="","",XLOOKUP(G474,selector_12,selector_12_ids,""))</f>
        <v/>
      </c>
      <c r="G474" s="25"/>
      <c r="H474" s="14"/>
      <c r="I474" s="14"/>
      <c r="J474" s="14"/>
      <c r="K474" s="23" t="str">
        <f t="array" ref="K474">IF(L474="","",XLOOKUP(L474,selector_15,selector_15_ids,""))</f>
        <v/>
      </c>
      <c r="L474" s="25"/>
      <c r="M474" s="14"/>
      <c r="N474" s="14"/>
      <c r="O474" s="14"/>
      <c r="P474" s="23" t="str">
        <f t="array" ref="P474">IF(Q474="","",XLOOKUP(Q474,selector_16,selector_16_ids,""))</f>
        <v/>
      </c>
      <c r="Q474" s="25"/>
      <c r="R474" s="23" t="str">
        <f t="array" ref="R474">IF(S474="","",XLOOKUP(S474,selector_16,selector_16_ids,""))</f>
        <v/>
      </c>
      <c r="S474" s="25"/>
      <c r="T474" s="23" t="str">
        <f t="array" ref="T474">IF(U474="","",XLOOKUP(U474,selector_07,selector_07_ids,""))</f>
        <v/>
      </c>
      <c r="U474" s="25"/>
      <c r="V474" s="14"/>
      <c r="W474" s="14"/>
      <c r="X474" s="23" t="str">
        <f t="array" ref="X474">IF(Y474="","",XLOOKUP(Y474,selector_04,selector_04_ids,""))</f>
        <v/>
      </c>
      <c r="Y474" s="25"/>
      <c r="Z474" s="14"/>
      <c r="AA474" s="27"/>
      <c r="AB474" s="14"/>
    </row>
    <row r="475">
      <c r="A475" s="14"/>
      <c r="B475" s="23" t="str">
        <f>IF($A475="","",'Система'!$B$4)</f>
        <v/>
      </c>
      <c r="C475" s="14"/>
      <c r="D475" s="23" t="str">
        <f t="array" ref="D475">IF(E475="","",XLOOKUP(E475,selector_02,selector_02_ids,""))</f>
        <v/>
      </c>
      <c r="E475" s="25"/>
      <c r="F475" s="23" t="str">
        <f t="array" ref="F475">IF(G475="","",XLOOKUP(G475,selector_12,selector_12_ids,""))</f>
        <v/>
      </c>
      <c r="G475" s="25"/>
      <c r="H475" s="14"/>
      <c r="I475" s="14"/>
      <c r="J475" s="14"/>
      <c r="K475" s="23" t="str">
        <f t="array" ref="K475">IF(L475="","",XLOOKUP(L475,selector_15,selector_15_ids,""))</f>
        <v/>
      </c>
      <c r="L475" s="25"/>
      <c r="M475" s="14"/>
      <c r="N475" s="14"/>
      <c r="O475" s="14"/>
      <c r="P475" s="23" t="str">
        <f t="array" ref="P475">IF(Q475="","",XLOOKUP(Q475,selector_16,selector_16_ids,""))</f>
        <v/>
      </c>
      <c r="Q475" s="25"/>
      <c r="R475" s="23" t="str">
        <f t="array" ref="R475">IF(S475="","",XLOOKUP(S475,selector_16,selector_16_ids,""))</f>
        <v/>
      </c>
      <c r="S475" s="25"/>
      <c r="T475" s="23" t="str">
        <f t="array" ref="T475">IF(U475="","",XLOOKUP(U475,selector_07,selector_07_ids,""))</f>
        <v/>
      </c>
      <c r="U475" s="25"/>
      <c r="V475" s="14"/>
      <c r="W475" s="14"/>
      <c r="X475" s="23" t="str">
        <f t="array" ref="X475">IF(Y475="","",XLOOKUP(Y475,selector_04,selector_04_ids,""))</f>
        <v/>
      </c>
      <c r="Y475" s="25"/>
      <c r="Z475" s="14"/>
      <c r="AA475" s="27"/>
      <c r="AB475" s="14"/>
    </row>
    <row r="476">
      <c r="A476" s="14"/>
      <c r="B476" s="23" t="str">
        <f>IF($A476="","",'Система'!$B$4)</f>
        <v/>
      </c>
      <c r="C476" s="14"/>
      <c r="D476" s="23" t="str">
        <f t="array" ref="D476">IF(E476="","",XLOOKUP(E476,selector_02,selector_02_ids,""))</f>
        <v/>
      </c>
      <c r="E476" s="25"/>
      <c r="F476" s="23" t="str">
        <f t="array" ref="F476">IF(G476="","",XLOOKUP(G476,selector_12,selector_12_ids,""))</f>
        <v/>
      </c>
      <c r="G476" s="25"/>
      <c r="H476" s="14"/>
      <c r="I476" s="14"/>
      <c r="J476" s="14"/>
      <c r="K476" s="23" t="str">
        <f t="array" ref="K476">IF(L476="","",XLOOKUP(L476,selector_15,selector_15_ids,""))</f>
        <v/>
      </c>
      <c r="L476" s="25"/>
      <c r="M476" s="14"/>
      <c r="N476" s="14"/>
      <c r="O476" s="14"/>
      <c r="P476" s="23" t="str">
        <f t="array" ref="P476">IF(Q476="","",XLOOKUP(Q476,selector_16,selector_16_ids,""))</f>
        <v/>
      </c>
      <c r="Q476" s="25"/>
      <c r="R476" s="23" t="str">
        <f t="array" ref="R476">IF(S476="","",XLOOKUP(S476,selector_16,selector_16_ids,""))</f>
        <v/>
      </c>
      <c r="S476" s="25"/>
      <c r="T476" s="23" t="str">
        <f t="array" ref="T476">IF(U476="","",XLOOKUP(U476,selector_07,selector_07_ids,""))</f>
        <v/>
      </c>
      <c r="U476" s="25"/>
      <c r="V476" s="14"/>
      <c r="W476" s="14"/>
      <c r="X476" s="23" t="str">
        <f t="array" ref="X476">IF(Y476="","",XLOOKUP(Y476,selector_04,selector_04_ids,""))</f>
        <v/>
      </c>
      <c r="Y476" s="25"/>
      <c r="Z476" s="14"/>
      <c r="AA476" s="27"/>
      <c r="AB476" s="14"/>
    </row>
    <row r="477">
      <c r="A477" s="14"/>
      <c r="B477" s="23" t="str">
        <f>IF($A477="","",'Система'!$B$4)</f>
        <v/>
      </c>
      <c r="C477" s="14"/>
      <c r="D477" s="23" t="str">
        <f t="array" ref="D477">IF(E477="","",XLOOKUP(E477,selector_02,selector_02_ids,""))</f>
        <v/>
      </c>
      <c r="E477" s="25"/>
      <c r="F477" s="23" t="str">
        <f t="array" ref="F477">IF(G477="","",XLOOKUP(G477,selector_12,selector_12_ids,""))</f>
        <v/>
      </c>
      <c r="G477" s="25"/>
      <c r="H477" s="14"/>
      <c r="I477" s="14"/>
      <c r="J477" s="14"/>
      <c r="K477" s="23" t="str">
        <f t="array" ref="K477">IF(L477="","",XLOOKUP(L477,selector_15,selector_15_ids,""))</f>
        <v/>
      </c>
      <c r="L477" s="25"/>
      <c r="M477" s="14"/>
      <c r="N477" s="14"/>
      <c r="O477" s="14"/>
      <c r="P477" s="23" t="str">
        <f t="array" ref="P477">IF(Q477="","",XLOOKUP(Q477,selector_16,selector_16_ids,""))</f>
        <v/>
      </c>
      <c r="Q477" s="25"/>
      <c r="R477" s="23" t="str">
        <f t="array" ref="R477">IF(S477="","",XLOOKUP(S477,selector_16,selector_16_ids,""))</f>
        <v/>
      </c>
      <c r="S477" s="25"/>
      <c r="T477" s="23" t="str">
        <f t="array" ref="T477">IF(U477="","",XLOOKUP(U477,selector_07,selector_07_ids,""))</f>
        <v/>
      </c>
      <c r="U477" s="25"/>
      <c r="V477" s="14"/>
      <c r="W477" s="14"/>
      <c r="X477" s="23" t="str">
        <f t="array" ref="X477">IF(Y477="","",XLOOKUP(Y477,selector_04,selector_04_ids,""))</f>
        <v/>
      </c>
      <c r="Y477" s="25"/>
      <c r="Z477" s="14"/>
      <c r="AA477" s="27"/>
      <c r="AB477" s="14"/>
    </row>
    <row r="478">
      <c r="A478" s="14"/>
      <c r="B478" s="23" t="str">
        <f>IF($A478="","",'Система'!$B$4)</f>
        <v/>
      </c>
      <c r="C478" s="14"/>
      <c r="D478" s="23" t="str">
        <f t="array" ref="D478">IF(E478="","",XLOOKUP(E478,selector_02,selector_02_ids,""))</f>
        <v/>
      </c>
      <c r="E478" s="25"/>
      <c r="F478" s="23" t="str">
        <f t="array" ref="F478">IF(G478="","",XLOOKUP(G478,selector_12,selector_12_ids,""))</f>
        <v/>
      </c>
      <c r="G478" s="25"/>
      <c r="H478" s="14"/>
      <c r="I478" s="14"/>
      <c r="J478" s="14"/>
      <c r="K478" s="23" t="str">
        <f t="array" ref="K478">IF(L478="","",XLOOKUP(L478,selector_15,selector_15_ids,""))</f>
        <v/>
      </c>
      <c r="L478" s="25"/>
      <c r="M478" s="14"/>
      <c r="N478" s="14"/>
      <c r="O478" s="14"/>
      <c r="P478" s="23" t="str">
        <f t="array" ref="P478">IF(Q478="","",XLOOKUP(Q478,selector_16,selector_16_ids,""))</f>
        <v/>
      </c>
      <c r="Q478" s="25"/>
      <c r="R478" s="23" t="str">
        <f t="array" ref="R478">IF(S478="","",XLOOKUP(S478,selector_16,selector_16_ids,""))</f>
        <v/>
      </c>
      <c r="S478" s="25"/>
      <c r="T478" s="23" t="str">
        <f t="array" ref="T478">IF(U478="","",XLOOKUP(U478,selector_07,selector_07_ids,""))</f>
        <v/>
      </c>
      <c r="U478" s="25"/>
      <c r="V478" s="14"/>
      <c r="W478" s="14"/>
      <c r="X478" s="23" t="str">
        <f t="array" ref="X478">IF(Y478="","",XLOOKUP(Y478,selector_04,selector_04_ids,""))</f>
        <v/>
      </c>
      <c r="Y478" s="25"/>
      <c r="Z478" s="14"/>
      <c r="AA478" s="27"/>
      <c r="AB478" s="14"/>
    </row>
    <row r="479">
      <c r="A479" s="14"/>
      <c r="B479" s="23" t="str">
        <f>IF($A479="","",'Система'!$B$4)</f>
        <v/>
      </c>
      <c r="C479" s="14"/>
      <c r="D479" s="23" t="str">
        <f t="array" ref="D479">IF(E479="","",XLOOKUP(E479,selector_02,selector_02_ids,""))</f>
        <v/>
      </c>
      <c r="E479" s="25"/>
      <c r="F479" s="23" t="str">
        <f t="array" ref="F479">IF(G479="","",XLOOKUP(G479,selector_12,selector_12_ids,""))</f>
        <v/>
      </c>
      <c r="G479" s="25"/>
      <c r="H479" s="14"/>
      <c r="I479" s="14"/>
      <c r="J479" s="14"/>
      <c r="K479" s="23" t="str">
        <f t="array" ref="K479">IF(L479="","",XLOOKUP(L479,selector_15,selector_15_ids,""))</f>
        <v/>
      </c>
      <c r="L479" s="25"/>
      <c r="M479" s="14"/>
      <c r="N479" s="14"/>
      <c r="O479" s="14"/>
      <c r="P479" s="23" t="str">
        <f t="array" ref="P479">IF(Q479="","",XLOOKUP(Q479,selector_16,selector_16_ids,""))</f>
        <v/>
      </c>
      <c r="Q479" s="25"/>
      <c r="R479" s="23" t="str">
        <f t="array" ref="R479">IF(S479="","",XLOOKUP(S479,selector_16,selector_16_ids,""))</f>
        <v/>
      </c>
      <c r="S479" s="25"/>
      <c r="T479" s="23" t="str">
        <f t="array" ref="T479">IF(U479="","",XLOOKUP(U479,selector_07,selector_07_ids,""))</f>
        <v/>
      </c>
      <c r="U479" s="25"/>
      <c r="V479" s="14"/>
      <c r="W479" s="14"/>
      <c r="X479" s="23" t="str">
        <f t="array" ref="X479">IF(Y479="","",XLOOKUP(Y479,selector_04,selector_04_ids,""))</f>
        <v/>
      </c>
      <c r="Y479" s="25"/>
      <c r="Z479" s="14"/>
      <c r="AA479" s="27"/>
      <c r="AB479" s="14"/>
    </row>
    <row r="480">
      <c r="A480" s="14"/>
      <c r="B480" s="23" t="str">
        <f>IF($A480="","",'Система'!$B$4)</f>
        <v/>
      </c>
      <c r="C480" s="14"/>
      <c r="D480" s="23" t="str">
        <f t="array" ref="D480">IF(E480="","",XLOOKUP(E480,selector_02,selector_02_ids,""))</f>
        <v/>
      </c>
      <c r="E480" s="25"/>
      <c r="F480" s="23" t="str">
        <f t="array" ref="F480">IF(G480="","",XLOOKUP(G480,selector_12,selector_12_ids,""))</f>
        <v/>
      </c>
      <c r="G480" s="25"/>
      <c r="H480" s="14"/>
      <c r="I480" s="14"/>
      <c r="J480" s="14"/>
      <c r="K480" s="23" t="str">
        <f t="array" ref="K480">IF(L480="","",XLOOKUP(L480,selector_15,selector_15_ids,""))</f>
        <v/>
      </c>
      <c r="L480" s="25"/>
      <c r="M480" s="14"/>
      <c r="N480" s="14"/>
      <c r="O480" s="14"/>
      <c r="P480" s="23" t="str">
        <f t="array" ref="P480">IF(Q480="","",XLOOKUP(Q480,selector_16,selector_16_ids,""))</f>
        <v/>
      </c>
      <c r="Q480" s="25"/>
      <c r="R480" s="23" t="str">
        <f t="array" ref="R480">IF(S480="","",XLOOKUP(S480,selector_16,selector_16_ids,""))</f>
        <v/>
      </c>
      <c r="S480" s="25"/>
      <c r="T480" s="23" t="str">
        <f t="array" ref="T480">IF(U480="","",XLOOKUP(U480,selector_07,selector_07_ids,""))</f>
        <v/>
      </c>
      <c r="U480" s="25"/>
      <c r="V480" s="14"/>
      <c r="W480" s="14"/>
      <c r="X480" s="23" t="str">
        <f t="array" ref="X480">IF(Y480="","",XLOOKUP(Y480,selector_04,selector_04_ids,""))</f>
        <v/>
      </c>
      <c r="Y480" s="25"/>
      <c r="Z480" s="14"/>
      <c r="AA480" s="27"/>
      <c r="AB480" s="14"/>
    </row>
    <row r="481">
      <c r="A481" s="14"/>
      <c r="B481" s="23" t="str">
        <f>IF($A481="","",'Система'!$B$4)</f>
        <v/>
      </c>
      <c r="C481" s="14"/>
      <c r="D481" s="23" t="str">
        <f t="array" ref="D481">IF(E481="","",XLOOKUP(E481,selector_02,selector_02_ids,""))</f>
        <v/>
      </c>
      <c r="E481" s="25"/>
      <c r="F481" s="23" t="str">
        <f t="array" ref="F481">IF(G481="","",XLOOKUP(G481,selector_12,selector_12_ids,""))</f>
        <v/>
      </c>
      <c r="G481" s="25"/>
      <c r="H481" s="14"/>
      <c r="I481" s="14"/>
      <c r="J481" s="14"/>
      <c r="K481" s="23" t="str">
        <f t="array" ref="K481">IF(L481="","",XLOOKUP(L481,selector_15,selector_15_ids,""))</f>
        <v/>
      </c>
      <c r="L481" s="25"/>
      <c r="M481" s="14"/>
      <c r="N481" s="14"/>
      <c r="O481" s="14"/>
      <c r="P481" s="23" t="str">
        <f t="array" ref="P481">IF(Q481="","",XLOOKUP(Q481,selector_16,selector_16_ids,""))</f>
        <v/>
      </c>
      <c r="Q481" s="25"/>
      <c r="R481" s="23" t="str">
        <f t="array" ref="R481">IF(S481="","",XLOOKUP(S481,selector_16,selector_16_ids,""))</f>
        <v/>
      </c>
      <c r="S481" s="25"/>
      <c r="T481" s="23" t="str">
        <f t="array" ref="T481">IF(U481="","",XLOOKUP(U481,selector_07,selector_07_ids,""))</f>
        <v/>
      </c>
      <c r="U481" s="25"/>
      <c r="V481" s="14"/>
      <c r="W481" s="14"/>
      <c r="X481" s="23" t="str">
        <f t="array" ref="X481">IF(Y481="","",XLOOKUP(Y481,selector_04,selector_04_ids,""))</f>
        <v/>
      </c>
      <c r="Y481" s="25"/>
      <c r="Z481" s="14"/>
      <c r="AA481" s="27"/>
      <c r="AB481" s="14"/>
    </row>
    <row r="482">
      <c r="A482" s="14"/>
      <c r="B482" s="23" t="str">
        <f>IF($A482="","",'Система'!$B$4)</f>
        <v/>
      </c>
      <c r="C482" s="14"/>
      <c r="D482" s="23" t="str">
        <f t="array" ref="D482">IF(E482="","",XLOOKUP(E482,selector_02,selector_02_ids,""))</f>
        <v/>
      </c>
      <c r="E482" s="25"/>
      <c r="F482" s="23" t="str">
        <f t="array" ref="F482">IF(G482="","",XLOOKUP(G482,selector_12,selector_12_ids,""))</f>
        <v/>
      </c>
      <c r="G482" s="25"/>
      <c r="H482" s="14"/>
      <c r="I482" s="14"/>
      <c r="J482" s="14"/>
      <c r="K482" s="23" t="str">
        <f t="array" ref="K482">IF(L482="","",XLOOKUP(L482,selector_15,selector_15_ids,""))</f>
        <v/>
      </c>
      <c r="L482" s="25"/>
      <c r="M482" s="14"/>
      <c r="N482" s="14"/>
      <c r="O482" s="14"/>
      <c r="P482" s="23" t="str">
        <f t="array" ref="P482">IF(Q482="","",XLOOKUP(Q482,selector_16,selector_16_ids,""))</f>
        <v/>
      </c>
      <c r="Q482" s="25"/>
      <c r="R482" s="23" t="str">
        <f t="array" ref="R482">IF(S482="","",XLOOKUP(S482,selector_16,selector_16_ids,""))</f>
        <v/>
      </c>
      <c r="S482" s="25"/>
      <c r="T482" s="23" t="str">
        <f t="array" ref="T482">IF(U482="","",XLOOKUP(U482,selector_07,selector_07_ids,""))</f>
        <v/>
      </c>
      <c r="U482" s="25"/>
      <c r="V482" s="14"/>
      <c r="W482" s="14"/>
      <c r="X482" s="23" t="str">
        <f t="array" ref="X482">IF(Y482="","",XLOOKUP(Y482,selector_04,selector_04_ids,""))</f>
        <v/>
      </c>
      <c r="Y482" s="25"/>
      <c r="Z482" s="14"/>
      <c r="AA482" s="27"/>
      <c r="AB482" s="14"/>
    </row>
    <row r="483">
      <c r="A483" s="14"/>
      <c r="B483" s="23" t="str">
        <f>IF($A483="","",'Система'!$B$4)</f>
        <v/>
      </c>
      <c r="C483" s="14"/>
      <c r="D483" s="23" t="str">
        <f t="array" ref="D483">IF(E483="","",XLOOKUP(E483,selector_02,selector_02_ids,""))</f>
        <v/>
      </c>
      <c r="E483" s="25"/>
      <c r="F483" s="23" t="str">
        <f t="array" ref="F483">IF(G483="","",XLOOKUP(G483,selector_12,selector_12_ids,""))</f>
        <v/>
      </c>
      <c r="G483" s="25"/>
      <c r="H483" s="14"/>
      <c r="I483" s="14"/>
      <c r="J483" s="14"/>
      <c r="K483" s="23" t="str">
        <f t="array" ref="K483">IF(L483="","",XLOOKUP(L483,selector_15,selector_15_ids,""))</f>
        <v/>
      </c>
      <c r="L483" s="25"/>
      <c r="M483" s="14"/>
      <c r="N483" s="14"/>
      <c r="O483" s="14"/>
      <c r="P483" s="23" t="str">
        <f t="array" ref="P483">IF(Q483="","",XLOOKUP(Q483,selector_16,selector_16_ids,""))</f>
        <v/>
      </c>
      <c r="Q483" s="25"/>
      <c r="R483" s="23" t="str">
        <f t="array" ref="R483">IF(S483="","",XLOOKUP(S483,selector_16,selector_16_ids,""))</f>
        <v/>
      </c>
      <c r="S483" s="25"/>
      <c r="T483" s="23" t="str">
        <f t="array" ref="T483">IF(U483="","",XLOOKUP(U483,selector_07,selector_07_ids,""))</f>
        <v/>
      </c>
      <c r="U483" s="25"/>
      <c r="V483" s="14"/>
      <c r="W483" s="14"/>
      <c r="X483" s="23" t="str">
        <f t="array" ref="X483">IF(Y483="","",XLOOKUP(Y483,selector_04,selector_04_ids,""))</f>
        <v/>
      </c>
      <c r="Y483" s="25"/>
      <c r="Z483" s="14"/>
      <c r="AA483" s="27"/>
      <c r="AB483" s="14"/>
    </row>
    <row r="484">
      <c r="A484" s="14"/>
      <c r="B484" s="23" t="str">
        <f>IF($A484="","",'Система'!$B$4)</f>
        <v/>
      </c>
      <c r="C484" s="14"/>
      <c r="D484" s="23" t="str">
        <f t="array" ref="D484">IF(E484="","",XLOOKUP(E484,selector_02,selector_02_ids,""))</f>
        <v/>
      </c>
      <c r="E484" s="25"/>
      <c r="F484" s="23" t="str">
        <f t="array" ref="F484">IF(G484="","",XLOOKUP(G484,selector_12,selector_12_ids,""))</f>
        <v/>
      </c>
      <c r="G484" s="25"/>
      <c r="H484" s="14"/>
      <c r="I484" s="14"/>
      <c r="J484" s="14"/>
      <c r="K484" s="23" t="str">
        <f t="array" ref="K484">IF(L484="","",XLOOKUP(L484,selector_15,selector_15_ids,""))</f>
        <v/>
      </c>
      <c r="L484" s="25"/>
      <c r="M484" s="14"/>
      <c r="N484" s="14"/>
      <c r="O484" s="14"/>
      <c r="P484" s="23" t="str">
        <f t="array" ref="P484">IF(Q484="","",XLOOKUP(Q484,selector_16,selector_16_ids,""))</f>
        <v/>
      </c>
      <c r="Q484" s="25"/>
      <c r="R484" s="23" t="str">
        <f t="array" ref="R484">IF(S484="","",XLOOKUP(S484,selector_16,selector_16_ids,""))</f>
        <v/>
      </c>
      <c r="S484" s="25"/>
      <c r="T484" s="23" t="str">
        <f t="array" ref="T484">IF(U484="","",XLOOKUP(U484,selector_07,selector_07_ids,""))</f>
        <v/>
      </c>
      <c r="U484" s="25"/>
      <c r="V484" s="14"/>
      <c r="W484" s="14"/>
      <c r="X484" s="23" t="str">
        <f t="array" ref="X484">IF(Y484="","",XLOOKUP(Y484,selector_04,selector_04_ids,""))</f>
        <v/>
      </c>
      <c r="Y484" s="25"/>
      <c r="Z484" s="14"/>
      <c r="AA484" s="27"/>
      <c r="AB484" s="14"/>
    </row>
    <row r="485">
      <c r="A485" s="14"/>
      <c r="B485" s="23" t="str">
        <f>IF($A485="","",'Система'!$B$4)</f>
        <v/>
      </c>
      <c r="C485" s="14"/>
      <c r="D485" s="23" t="str">
        <f t="array" ref="D485">IF(E485="","",XLOOKUP(E485,selector_02,selector_02_ids,""))</f>
        <v/>
      </c>
      <c r="E485" s="25"/>
      <c r="F485" s="23" t="str">
        <f t="array" ref="F485">IF(G485="","",XLOOKUP(G485,selector_12,selector_12_ids,""))</f>
        <v/>
      </c>
      <c r="G485" s="25"/>
      <c r="H485" s="14"/>
      <c r="I485" s="14"/>
      <c r="J485" s="14"/>
      <c r="K485" s="23" t="str">
        <f t="array" ref="K485">IF(L485="","",XLOOKUP(L485,selector_15,selector_15_ids,""))</f>
        <v/>
      </c>
      <c r="L485" s="25"/>
      <c r="M485" s="14"/>
      <c r="N485" s="14"/>
      <c r="O485" s="14"/>
      <c r="P485" s="23" t="str">
        <f t="array" ref="P485">IF(Q485="","",XLOOKUP(Q485,selector_16,selector_16_ids,""))</f>
        <v/>
      </c>
      <c r="Q485" s="25"/>
      <c r="R485" s="23" t="str">
        <f t="array" ref="R485">IF(S485="","",XLOOKUP(S485,selector_16,selector_16_ids,""))</f>
        <v/>
      </c>
      <c r="S485" s="25"/>
      <c r="T485" s="23" t="str">
        <f t="array" ref="T485">IF(U485="","",XLOOKUP(U485,selector_07,selector_07_ids,""))</f>
        <v/>
      </c>
      <c r="U485" s="25"/>
      <c r="V485" s="14"/>
      <c r="W485" s="14"/>
      <c r="X485" s="23" t="str">
        <f t="array" ref="X485">IF(Y485="","",XLOOKUP(Y485,selector_04,selector_04_ids,""))</f>
        <v/>
      </c>
      <c r="Y485" s="25"/>
      <c r="Z485" s="14"/>
      <c r="AA485" s="27"/>
      <c r="AB485" s="14"/>
    </row>
    <row r="486">
      <c r="A486" s="14"/>
      <c r="B486" s="23" t="str">
        <f>IF($A486="","",'Система'!$B$4)</f>
        <v/>
      </c>
      <c r="C486" s="14"/>
      <c r="D486" s="23" t="str">
        <f t="array" ref="D486">IF(E486="","",XLOOKUP(E486,selector_02,selector_02_ids,""))</f>
        <v/>
      </c>
      <c r="E486" s="25"/>
      <c r="F486" s="23" t="str">
        <f t="array" ref="F486">IF(G486="","",XLOOKUP(G486,selector_12,selector_12_ids,""))</f>
        <v/>
      </c>
      <c r="G486" s="25"/>
      <c r="H486" s="14"/>
      <c r="I486" s="14"/>
      <c r="J486" s="14"/>
      <c r="K486" s="23" t="str">
        <f t="array" ref="K486">IF(L486="","",XLOOKUP(L486,selector_15,selector_15_ids,""))</f>
        <v/>
      </c>
      <c r="L486" s="25"/>
      <c r="M486" s="14"/>
      <c r="N486" s="14"/>
      <c r="O486" s="14"/>
      <c r="P486" s="23" t="str">
        <f t="array" ref="P486">IF(Q486="","",XLOOKUP(Q486,selector_16,selector_16_ids,""))</f>
        <v/>
      </c>
      <c r="Q486" s="25"/>
      <c r="R486" s="23" t="str">
        <f t="array" ref="R486">IF(S486="","",XLOOKUP(S486,selector_16,selector_16_ids,""))</f>
        <v/>
      </c>
      <c r="S486" s="25"/>
      <c r="T486" s="23" t="str">
        <f t="array" ref="T486">IF(U486="","",XLOOKUP(U486,selector_07,selector_07_ids,""))</f>
        <v/>
      </c>
      <c r="U486" s="25"/>
      <c r="V486" s="14"/>
      <c r="W486" s="14"/>
      <c r="X486" s="23" t="str">
        <f t="array" ref="X486">IF(Y486="","",XLOOKUP(Y486,selector_04,selector_04_ids,""))</f>
        <v/>
      </c>
      <c r="Y486" s="25"/>
      <c r="Z486" s="14"/>
      <c r="AA486" s="27"/>
      <c r="AB486" s="14"/>
    </row>
    <row r="487">
      <c r="A487" s="14"/>
      <c r="B487" s="23" t="str">
        <f>IF($A487="","",'Система'!$B$4)</f>
        <v/>
      </c>
      <c r="C487" s="14"/>
      <c r="D487" s="23" t="str">
        <f t="array" ref="D487">IF(E487="","",XLOOKUP(E487,selector_02,selector_02_ids,""))</f>
        <v/>
      </c>
      <c r="E487" s="25"/>
      <c r="F487" s="23" t="str">
        <f t="array" ref="F487">IF(G487="","",XLOOKUP(G487,selector_12,selector_12_ids,""))</f>
        <v/>
      </c>
      <c r="G487" s="25"/>
      <c r="H487" s="14"/>
      <c r="I487" s="14"/>
      <c r="J487" s="14"/>
      <c r="K487" s="23" t="str">
        <f t="array" ref="K487">IF(L487="","",XLOOKUP(L487,selector_15,selector_15_ids,""))</f>
        <v/>
      </c>
      <c r="L487" s="25"/>
      <c r="M487" s="14"/>
      <c r="N487" s="14"/>
      <c r="O487" s="14"/>
      <c r="P487" s="23" t="str">
        <f t="array" ref="P487">IF(Q487="","",XLOOKUP(Q487,selector_16,selector_16_ids,""))</f>
        <v/>
      </c>
      <c r="Q487" s="25"/>
      <c r="R487" s="23" t="str">
        <f t="array" ref="R487">IF(S487="","",XLOOKUP(S487,selector_16,selector_16_ids,""))</f>
        <v/>
      </c>
      <c r="S487" s="25"/>
      <c r="T487" s="23" t="str">
        <f t="array" ref="T487">IF(U487="","",XLOOKUP(U487,selector_07,selector_07_ids,""))</f>
        <v/>
      </c>
      <c r="U487" s="25"/>
      <c r="V487" s="14"/>
      <c r="W487" s="14"/>
      <c r="X487" s="23" t="str">
        <f t="array" ref="X487">IF(Y487="","",XLOOKUP(Y487,selector_04,selector_04_ids,""))</f>
        <v/>
      </c>
      <c r="Y487" s="25"/>
      <c r="Z487" s="14"/>
      <c r="AA487" s="27"/>
      <c r="AB487" s="14"/>
    </row>
    <row r="488">
      <c r="A488" s="14"/>
      <c r="B488" s="23" t="str">
        <f>IF($A488="","",'Система'!$B$4)</f>
        <v/>
      </c>
      <c r="C488" s="14"/>
      <c r="D488" s="23" t="str">
        <f t="array" ref="D488">IF(E488="","",XLOOKUP(E488,selector_02,selector_02_ids,""))</f>
        <v/>
      </c>
      <c r="E488" s="25"/>
      <c r="F488" s="23" t="str">
        <f t="array" ref="F488">IF(G488="","",XLOOKUP(G488,selector_12,selector_12_ids,""))</f>
        <v/>
      </c>
      <c r="G488" s="25"/>
      <c r="H488" s="14"/>
      <c r="I488" s="14"/>
      <c r="J488" s="14"/>
      <c r="K488" s="23" t="str">
        <f t="array" ref="K488">IF(L488="","",XLOOKUP(L488,selector_15,selector_15_ids,""))</f>
        <v/>
      </c>
      <c r="L488" s="25"/>
      <c r="M488" s="14"/>
      <c r="N488" s="14"/>
      <c r="O488" s="14"/>
      <c r="P488" s="23" t="str">
        <f t="array" ref="P488">IF(Q488="","",XLOOKUP(Q488,selector_16,selector_16_ids,""))</f>
        <v/>
      </c>
      <c r="Q488" s="25"/>
      <c r="R488" s="23" t="str">
        <f t="array" ref="R488">IF(S488="","",XLOOKUP(S488,selector_16,selector_16_ids,""))</f>
        <v/>
      </c>
      <c r="S488" s="25"/>
      <c r="T488" s="23" t="str">
        <f t="array" ref="T488">IF(U488="","",XLOOKUP(U488,selector_07,selector_07_ids,""))</f>
        <v/>
      </c>
      <c r="U488" s="25"/>
      <c r="V488" s="14"/>
      <c r="W488" s="14"/>
      <c r="X488" s="23" t="str">
        <f t="array" ref="X488">IF(Y488="","",XLOOKUP(Y488,selector_04,selector_04_ids,""))</f>
        <v/>
      </c>
      <c r="Y488" s="25"/>
      <c r="Z488" s="14"/>
      <c r="AA488" s="27"/>
      <c r="AB488" s="14"/>
    </row>
    <row r="489">
      <c r="A489" s="14"/>
      <c r="B489" s="23" t="str">
        <f>IF($A489="","",'Система'!$B$4)</f>
        <v/>
      </c>
      <c r="C489" s="14"/>
      <c r="D489" s="23" t="str">
        <f t="array" ref="D489">IF(E489="","",XLOOKUP(E489,selector_02,selector_02_ids,""))</f>
        <v/>
      </c>
      <c r="E489" s="25"/>
      <c r="F489" s="23" t="str">
        <f t="array" ref="F489">IF(G489="","",XLOOKUP(G489,selector_12,selector_12_ids,""))</f>
        <v/>
      </c>
      <c r="G489" s="25"/>
      <c r="H489" s="14"/>
      <c r="I489" s="14"/>
      <c r="J489" s="14"/>
      <c r="K489" s="23" t="str">
        <f t="array" ref="K489">IF(L489="","",XLOOKUP(L489,selector_15,selector_15_ids,""))</f>
        <v/>
      </c>
      <c r="L489" s="25"/>
      <c r="M489" s="14"/>
      <c r="N489" s="14"/>
      <c r="O489" s="14"/>
      <c r="P489" s="23" t="str">
        <f t="array" ref="P489">IF(Q489="","",XLOOKUP(Q489,selector_16,selector_16_ids,""))</f>
        <v/>
      </c>
      <c r="Q489" s="25"/>
      <c r="R489" s="23" t="str">
        <f t="array" ref="R489">IF(S489="","",XLOOKUP(S489,selector_16,selector_16_ids,""))</f>
        <v/>
      </c>
      <c r="S489" s="25"/>
      <c r="T489" s="23" t="str">
        <f t="array" ref="T489">IF(U489="","",XLOOKUP(U489,selector_07,selector_07_ids,""))</f>
        <v/>
      </c>
      <c r="U489" s="25"/>
      <c r="V489" s="14"/>
      <c r="W489" s="14"/>
      <c r="X489" s="23" t="str">
        <f t="array" ref="X489">IF(Y489="","",XLOOKUP(Y489,selector_04,selector_04_ids,""))</f>
        <v/>
      </c>
      <c r="Y489" s="25"/>
      <c r="Z489" s="14"/>
      <c r="AA489" s="27"/>
      <c r="AB489" s="14"/>
    </row>
    <row r="490">
      <c r="A490" s="14"/>
      <c r="B490" s="23" t="str">
        <f>IF($A490="","",'Система'!$B$4)</f>
        <v/>
      </c>
      <c r="C490" s="14"/>
      <c r="D490" s="23" t="str">
        <f t="array" ref="D490">IF(E490="","",XLOOKUP(E490,selector_02,selector_02_ids,""))</f>
        <v/>
      </c>
      <c r="E490" s="25"/>
      <c r="F490" s="23" t="str">
        <f t="array" ref="F490">IF(G490="","",XLOOKUP(G490,selector_12,selector_12_ids,""))</f>
        <v/>
      </c>
      <c r="G490" s="25"/>
      <c r="H490" s="14"/>
      <c r="I490" s="14"/>
      <c r="J490" s="14"/>
      <c r="K490" s="23" t="str">
        <f t="array" ref="K490">IF(L490="","",XLOOKUP(L490,selector_15,selector_15_ids,""))</f>
        <v/>
      </c>
      <c r="L490" s="25"/>
      <c r="M490" s="14"/>
      <c r="N490" s="14"/>
      <c r="O490" s="14"/>
      <c r="P490" s="23" t="str">
        <f t="array" ref="P490">IF(Q490="","",XLOOKUP(Q490,selector_16,selector_16_ids,""))</f>
        <v/>
      </c>
      <c r="Q490" s="25"/>
      <c r="R490" s="23" t="str">
        <f t="array" ref="R490">IF(S490="","",XLOOKUP(S490,selector_16,selector_16_ids,""))</f>
        <v/>
      </c>
      <c r="S490" s="25"/>
      <c r="T490" s="23" t="str">
        <f t="array" ref="T490">IF(U490="","",XLOOKUP(U490,selector_07,selector_07_ids,""))</f>
        <v/>
      </c>
      <c r="U490" s="25"/>
      <c r="V490" s="14"/>
      <c r="W490" s="14"/>
      <c r="X490" s="23" t="str">
        <f t="array" ref="X490">IF(Y490="","",XLOOKUP(Y490,selector_04,selector_04_ids,""))</f>
        <v/>
      </c>
      <c r="Y490" s="25"/>
      <c r="Z490" s="14"/>
      <c r="AA490" s="27"/>
      <c r="AB490" s="14"/>
    </row>
    <row r="491">
      <c r="A491" s="14"/>
      <c r="B491" s="23" t="str">
        <f>IF($A491="","",'Система'!$B$4)</f>
        <v/>
      </c>
      <c r="C491" s="14"/>
      <c r="D491" s="23" t="str">
        <f t="array" ref="D491">IF(E491="","",XLOOKUP(E491,selector_02,selector_02_ids,""))</f>
        <v/>
      </c>
      <c r="E491" s="25"/>
      <c r="F491" s="23" t="str">
        <f t="array" ref="F491">IF(G491="","",XLOOKUP(G491,selector_12,selector_12_ids,""))</f>
        <v/>
      </c>
      <c r="G491" s="25"/>
      <c r="H491" s="14"/>
      <c r="I491" s="14"/>
      <c r="J491" s="14"/>
      <c r="K491" s="23" t="str">
        <f t="array" ref="K491">IF(L491="","",XLOOKUP(L491,selector_15,selector_15_ids,""))</f>
        <v/>
      </c>
      <c r="L491" s="25"/>
      <c r="M491" s="14"/>
      <c r="N491" s="14"/>
      <c r="O491" s="14"/>
      <c r="P491" s="23" t="str">
        <f t="array" ref="P491">IF(Q491="","",XLOOKUP(Q491,selector_16,selector_16_ids,""))</f>
        <v/>
      </c>
      <c r="Q491" s="25"/>
      <c r="R491" s="23" t="str">
        <f t="array" ref="R491">IF(S491="","",XLOOKUP(S491,selector_16,selector_16_ids,""))</f>
        <v/>
      </c>
      <c r="S491" s="25"/>
      <c r="T491" s="23" t="str">
        <f t="array" ref="T491">IF(U491="","",XLOOKUP(U491,selector_07,selector_07_ids,""))</f>
        <v/>
      </c>
      <c r="U491" s="25"/>
      <c r="V491" s="14"/>
      <c r="W491" s="14"/>
      <c r="X491" s="23" t="str">
        <f t="array" ref="X491">IF(Y491="","",XLOOKUP(Y491,selector_04,selector_04_ids,""))</f>
        <v/>
      </c>
      <c r="Y491" s="25"/>
      <c r="Z491" s="14"/>
      <c r="AA491" s="27"/>
      <c r="AB491" s="14"/>
    </row>
    <row r="492">
      <c r="A492" s="14"/>
      <c r="B492" s="23" t="str">
        <f>IF($A492="","",'Система'!$B$4)</f>
        <v/>
      </c>
      <c r="C492" s="14"/>
      <c r="D492" s="23" t="str">
        <f t="array" ref="D492">IF(E492="","",XLOOKUP(E492,selector_02,selector_02_ids,""))</f>
        <v/>
      </c>
      <c r="E492" s="25"/>
      <c r="F492" s="23" t="str">
        <f t="array" ref="F492">IF(G492="","",XLOOKUP(G492,selector_12,selector_12_ids,""))</f>
        <v/>
      </c>
      <c r="G492" s="25"/>
      <c r="H492" s="14"/>
      <c r="I492" s="14"/>
      <c r="J492" s="14"/>
      <c r="K492" s="23" t="str">
        <f t="array" ref="K492">IF(L492="","",XLOOKUP(L492,selector_15,selector_15_ids,""))</f>
        <v/>
      </c>
      <c r="L492" s="25"/>
      <c r="M492" s="14"/>
      <c r="N492" s="14"/>
      <c r="O492" s="14"/>
      <c r="P492" s="23" t="str">
        <f t="array" ref="P492">IF(Q492="","",XLOOKUP(Q492,selector_16,selector_16_ids,""))</f>
        <v/>
      </c>
      <c r="Q492" s="25"/>
      <c r="R492" s="23" t="str">
        <f t="array" ref="R492">IF(S492="","",XLOOKUP(S492,selector_16,selector_16_ids,""))</f>
        <v/>
      </c>
      <c r="S492" s="25"/>
      <c r="T492" s="23" t="str">
        <f t="array" ref="T492">IF(U492="","",XLOOKUP(U492,selector_07,selector_07_ids,""))</f>
        <v/>
      </c>
      <c r="U492" s="25"/>
      <c r="V492" s="14"/>
      <c r="W492" s="14"/>
      <c r="X492" s="23" t="str">
        <f t="array" ref="X492">IF(Y492="","",XLOOKUP(Y492,selector_04,selector_04_ids,""))</f>
        <v/>
      </c>
      <c r="Y492" s="25"/>
      <c r="Z492" s="14"/>
      <c r="AA492" s="27"/>
      <c r="AB492" s="14"/>
    </row>
    <row r="493">
      <c r="A493" s="14"/>
      <c r="B493" s="23" t="str">
        <f>IF($A493="","",'Система'!$B$4)</f>
        <v/>
      </c>
      <c r="C493" s="14"/>
      <c r="D493" s="23" t="str">
        <f t="array" ref="D493">IF(E493="","",XLOOKUP(E493,selector_02,selector_02_ids,""))</f>
        <v/>
      </c>
      <c r="E493" s="25"/>
      <c r="F493" s="23" t="str">
        <f t="array" ref="F493">IF(G493="","",XLOOKUP(G493,selector_12,selector_12_ids,""))</f>
        <v/>
      </c>
      <c r="G493" s="25"/>
      <c r="H493" s="14"/>
      <c r="I493" s="14"/>
      <c r="J493" s="14"/>
      <c r="K493" s="23" t="str">
        <f t="array" ref="K493">IF(L493="","",XLOOKUP(L493,selector_15,selector_15_ids,""))</f>
        <v/>
      </c>
      <c r="L493" s="25"/>
      <c r="M493" s="14"/>
      <c r="N493" s="14"/>
      <c r="O493" s="14"/>
      <c r="P493" s="23" t="str">
        <f t="array" ref="P493">IF(Q493="","",XLOOKUP(Q493,selector_16,selector_16_ids,""))</f>
        <v/>
      </c>
      <c r="Q493" s="25"/>
      <c r="R493" s="23" t="str">
        <f t="array" ref="R493">IF(S493="","",XLOOKUP(S493,selector_16,selector_16_ids,""))</f>
        <v/>
      </c>
      <c r="S493" s="25"/>
      <c r="T493" s="23" t="str">
        <f t="array" ref="T493">IF(U493="","",XLOOKUP(U493,selector_07,selector_07_ids,""))</f>
        <v/>
      </c>
      <c r="U493" s="25"/>
      <c r="V493" s="14"/>
      <c r="W493" s="14"/>
      <c r="X493" s="23" t="str">
        <f t="array" ref="X493">IF(Y493="","",XLOOKUP(Y493,selector_04,selector_04_ids,""))</f>
        <v/>
      </c>
      <c r="Y493" s="25"/>
      <c r="Z493" s="14"/>
      <c r="AA493" s="27"/>
      <c r="AB493" s="14"/>
    </row>
    <row r="494">
      <c r="A494" s="14"/>
      <c r="B494" s="23" t="str">
        <f>IF($A494="","",'Система'!$B$4)</f>
        <v/>
      </c>
      <c r="C494" s="14"/>
      <c r="D494" s="23" t="str">
        <f t="array" ref="D494">IF(E494="","",XLOOKUP(E494,selector_02,selector_02_ids,""))</f>
        <v/>
      </c>
      <c r="E494" s="25"/>
      <c r="F494" s="23" t="str">
        <f t="array" ref="F494">IF(G494="","",XLOOKUP(G494,selector_12,selector_12_ids,""))</f>
        <v/>
      </c>
      <c r="G494" s="25"/>
      <c r="H494" s="14"/>
      <c r="I494" s="14"/>
      <c r="J494" s="14"/>
      <c r="K494" s="23" t="str">
        <f t="array" ref="K494">IF(L494="","",XLOOKUP(L494,selector_15,selector_15_ids,""))</f>
        <v/>
      </c>
      <c r="L494" s="25"/>
      <c r="M494" s="14"/>
      <c r="N494" s="14"/>
      <c r="O494" s="14"/>
      <c r="P494" s="23" t="str">
        <f t="array" ref="P494">IF(Q494="","",XLOOKUP(Q494,selector_16,selector_16_ids,""))</f>
        <v/>
      </c>
      <c r="Q494" s="25"/>
      <c r="R494" s="23" t="str">
        <f t="array" ref="R494">IF(S494="","",XLOOKUP(S494,selector_16,selector_16_ids,""))</f>
        <v/>
      </c>
      <c r="S494" s="25"/>
      <c r="T494" s="23" t="str">
        <f t="array" ref="T494">IF(U494="","",XLOOKUP(U494,selector_07,selector_07_ids,""))</f>
        <v/>
      </c>
      <c r="U494" s="25"/>
      <c r="V494" s="14"/>
      <c r="W494" s="14"/>
      <c r="X494" s="23" t="str">
        <f t="array" ref="X494">IF(Y494="","",XLOOKUP(Y494,selector_04,selector_04_ids,""))</f>
        <v/>
      </c>
      <c r="Y494" s="25"/>
      <c r="Z494" s="14"/>
      <c r="AA494" s="27"/>
      <c r="AB494" s="14"/>
    </row>
    <row r="495">
      <c r="A495" s="14"/>
      <c r="B495" s="23" t="str">
        <f>IF($A495="","",'Система'!$B$4)</f>
        <v/>
      </c>
      <c r="C495" s="14"/>
      <c r="D495" s="23" t="str">
        <f t="array" ref="D495">IF(E495="","",XLOOKUP(E495,selector_02,selector_02_ids,""))</f>
        <v/>
      </c>
      <c r="E495" s="25"/>
      <c r="F495" s="23" t="str">
        <f t="array" ref="F495">IF(G495="","",XLOOKUP(G495,selector_12,selector_12_ids,""))</f>
        <v/>
      </c>
      <c r="G495" s="25"/>
      <c r="H495" s="14"/>
      <c r="I495" s="14"/>
      <c r="J495" s="14"/>
      <c r="K495" s="23" t="str">
        <f t="array" ref="K495">IF(L495="","",XLOOKUP(L495,selector_15,selector_15_ids,""))</f>
        <v/>
      </c>
      <c r="L495" s="25"/>
      <c r="M495" s="14"/>
      <c r="N495" s="14"/>
      <c r="O495" s="14"/>
      <c r="P495" s="23" t="str">
        <f t="array" ref="P495">IF(Q495="","",XLOOKUP(Q495,selector_16,selector_16_ids,""))</f>
        <v/>
      </c>
      <c r="Q495" s="25"/>
      <c r="R495" s="23" t="str">
        <f t="array" ref="R495">IF(S495="","",XLOOKUP(S495,selector_16,selector_16_ids,""))</f>
        <v/>
      </c>
      <c r="S495" s="25"/>
      <c r="T495" s="23" t="str">
        <f t="array" ref="T495">IF(U495="","",XLOOKUP(U495,selector_07,selector_07_ids,""))</f>
        <v/>
      </c>
      <c r="U495" s="25"/>
      <c r="V495" s="14"/>
      <c r="W495" s="14"/>
      <c r="X495" s="23" t="str">
        <f t="array" ref="X495">IF(Y495="","",XLOOKUP(Y495,selector_04,selector_04_ids,""))</f>
        <v/>
      </c>
      <c r="Y495" s="25"/>
      <c r="Z495" s="14"/>
      <c r="AA495" s="27"/>
      <c r="AB495" s="14"/>
    </row>
    <row r="496">
      <c r="A496" s="14"/>
      <c r="B496" s="23" t="str">
        <f>IF($A496="","",'Система'!$B$4)</f>
        <v/>
      </c>
      <c r="C496" s="14"/>
      <c r="D496" s="23" t="str">
        <f t="array" ref="D496">IF(E496="","",XLOOKUP(E496,selector_02,selector_02_ids,""))</f>
        <v/>
      </c>
      <c r="E496" s="25"/>
      <c r="F496" s="23" t="str">
        <f t="array" ref="F496">IF(G496="","",XLOOKUP(G496,selector_12,selector_12_ids,""))</f>
        <v/>
      </c>
      <c r="G496" s="25"/>
      <c r="H496" s="14"/>
      <c r="I496" s="14"/>
      <c r="J496" s="14"/>
      <c r="K496" s="23" t="str">
        <f t="array" ref="K496">IF(L496="","",XLOOKUP(L496,selector_15,selector_15_ids,""))</f>
        <v/>
      </c>
      <c r="L496" s="25"/>
      <c r="M496" s="14"/>
      <c r="N496" s="14"/>
      <c r="O496" s="14"/>
      <c r="P496" s="23" t="str">
        <f t="array" ref="P496">IF(Q496="","",XLOOKUP(Q496,selector_16,selector_16_ids,""))</f>
        <v/>
      </c>
      <c r="Q496" s="25"/>
      <c r="R496" s="23" t="str">
        <f t="array" ref="R496">IF(S496="","",XLOOKUP(S496,selector_16,selector_16_ids,""))</f>
        <v/>
      </c>
      <c r="S496" s="25"/>
      <c r="T496" s="23" t="str">
        <f t="array" ref="T496">IF(U496="","",XLOOKUP(U496,selector_07,selector_07_ids,""))</f>
        <v/>
      </c>
      <c r="U496" s="25"/>
      <c r="V496" s="14"/>
      <c r="W496" s="14"/>
      <c r="X496" s="23" t="str">
        <f t="array" ref="X496">IF(Y496="","",XLOOKUP(Y496,selector_04,selector_04_ids,""))</f>
        <v/>
      </c>
      <c r="Y496" s="25"/>
      <c r="Z496" s="14"/>
      <c r="AA496" s="27"/>
      <c r="AB496" s="14"/>
    </row>
    <row r="497">
      <c r="A497" s="14"/>
      <c r="B497" s="23" t="str">
        <f>IF($A497="","",'Система'!$B$4)</f>
        <v/>
      </c>
      <c r="C497" s="14"/>
      <c r="D497" s="23" t="str">
        <f t="array" ref="D497">IF(E497="","",XLOOKUP(E497,selector_02,selector_02_ids,""))</f>
        <v/>
      </c>
      <c r="E497" s="25"/>
      <c r="F497" s="23" t="str">
        <f t="array" ref="F497">IF(G497="","",XLOOKUP(G497,selector_12,selector_12_ids,""))</f>
        <v/>
      </c>
      <c r="G497" s="25"/>
      <c r="H497" s="14"/>
      <c r="I497" s="14"/>
      <c r="J497" s="14"/>
      <c r="K497" s="23" t="str">
        <f t="array" ref="K497">IF(L497="","",XLOOKUP(L497,selector_15,selector_15_ids,""))</f>
        <v/>
      </c>
      <c r="L497" s="25"/>
      <c r="M497" s="14"/>
      <c r="N497" s="14"/>
      <c r="O497" s="14"/>
      <c r="P497" s="23" t="str">
        <f t="array" ref="P497">IF(Q497="","",XLOOKUP(Q497,selector_16,selector_16_ids,""))</f>
        <v/>
      </c>
      <c r="Q497" s="25"/>
      <c r="R497" s="23" t="str">
        <f t="array" ref="R497">IF(S497="","",XLOOKUP(S497,selector_16,selector_16_ids,""))</f>
        <v/>
      </c>
      <c r="S497" s="25"/>
      <c r="T497" s="23" t="str">
        <f t="array" ref="T497">IF(U497="","",XLOOKUP(U497,selector_07,selector_07_ids,""))</f>
        <v/>
      </c>
      <c r="U497" s="25"/>
      <c r="V497" s="14"/>
      <c r="W497" s="14"/>
      <c r="X497" s="23" t="str">
        <f t="array" ref="X497">IF(Y497="","",XLOOKUP(Y497,selector_04,selector_04_ids,""))</f>
        <v/>
      </c>
      <c r="Y497" s="25"/>
      <c r="Z497" s="14"/>
      <c r="AA497" s="27"/>
      <c r="AB497" s="14"/>
    </row>
    <row r="498">
      <c r="A498" s="14"/>
      <c r="B498" s="23" t="str">
        <f>IF($A498="","",'Система'!$B$4)</f>
        <v/>
      </c>
      <c r="C498" s="14"/>
      <c r="D498" s="23" t="str">
        <f t="array" ref="D498">IF(E498="","",XLOOKUP(E498,selector_02,selector_02_ids,""))</f>
        <v/>
      </c>
      <c r="E498" s="25"/>
      <c r="F498" s="23" t="str">
        <f t="array" ref="F498">IF(G498="","",XLOOKUP(G498,selector_12,selector_12_ids,""))</f>
        <v/>
      </c>
      <c r="G498" s="25"/>
      <c r="H498" s="14"/>
      <c r="I498" s="14"/>
      <c r="J498" s="14"/>
      <c r="K498" s="23" t="str">
        <f t="array" ref="K498">IF(L498="","",XLOOKUP(L498,selector_15,selector_15_ids,""))</f>
        <v/>
      </c>
      <c r="L498" s="25"/>
      <c r="M498" s="14"/>
      <c r="N498" s="14"/>
      <c r="O498" s="14"/>
      <c r="P498" s="23" t="str">
        <f t="array" ref="P498">IF(Q498="","",XLOOKUP(Q498,selector_16,selector_16_ids,""))</f>
        <v/>
      </c>
      <c r="Q498" s="25"/>
      <c r="R498" s="23" t="str">
        <f t="array" ref="R498">IF(S498="","",XLOOKUP(S498,selector_16,selector_16_ids,""))</f>
        <v/>
      </c>
      <c r="S498" s="25"/>
      <c r="T498" s="23" t="str">
        <f t="array" ref="T498">IF(U498="","",XLOOKUP(U498,selector_07,selector_07_ids,""))</f>
        <v/>
      </c>
      <c r="U498" s="25"/>
      <c r="V498" s="14"/>
      <c r="W498" s="14"/>
      <c r="X498" s="23" t="str">
        <f t="array" ref="X498">IF(Y498="","",XLOOKUP(Y498,selector_04,selector_04_ids,""))</f>
        <v/>
      </c>
      <c r="Y498" s="25"/>
      <c r="Z498" s="14"/>
      <c r="AA498" s="27"/>
      <c r="AB498" s="14"/>
    </row>
    <row r="499">
      <c r="A499" s="14"/>
      <c r="B499" s="23" t="str">
        <f>IF($A499="","",'Система'!$B$4)</f>
        <v/>
      </c>
      <c r="C499" s="14"/>
      <c r="D499" s="23" t="str">
        <f t="array" ref="D499">IF(E499="","",XLOOKUP(E499,selector_02,selector_02_ids,""))</f>
        <v/>
      </c>
      <c r="E499" s="25"/>
      <c r="F499" s="23" t="str">
        <f t="array" ref="F499">IF(G499="","",XLOOKUP(G499,selector_12,selector_12_ids,""))</f>
        <v/>
      </c>
      <c r="G499" s="25"/>
      <c r="H499" s="14"/>
      <c r="I499" s="14"/>
      <c r="J499" s="14"/>
      <c r="K499" s="23" t="str">
        <f t="array" ref="K499">IF(L499="","",XLOOKUP(L499,selector_15,selector_15_ids,""))</f>
        <v/>
      </c>
      <c r="L499" s="25"/>
      <c r="M499" s="14"/>
      <c r="N499" s="14"/>
      <c r="O499" s="14"/>
      <c r="P499" s="23" t="str">
        <f t="array" ref="P499">IF(Q499="","",XLOOKUP(Q499,selector_16,selector_16_ids,""))</f>
        <v/>
      </c>
      <c r="Q499" s="25"/>
      <c r="R499" s="23" t="str">
        <f t="array" ref="R499">IF(S499="","",XLOOKUP(S499,selector_16,selector_16_ids,""))</f>
        <v/>
      </c>
      <c r="S499" s="25"/>
      <c r="T499" s="23" t="str">
        <f t="array" ref="T499">IF(U499="","",XLOOKUP(U499,selector_07,selector_07_ids,""))</f>
        <v/>
      </c>
      <c r="U499" s="25"/>
      <c r="V499" s="14"/>
      <c r="W499" s="14"/>
      <c r="X499" s="23" t="str">
        <f t="array" ref="X499">IF(Y499="","",XLOOKUP(Y499,selector_04,selector_04_ids,""))</f>
        <v/>
      </c>
      <c r="Y499" s="25"/>
      <c r="Z499" s="14"/>
      <c r="AA499" s="27"/>
      <c r="AB499" s="14"/>
    </row>
    <row r="500">
      <c r="A500" s="14"/>
      <c r="B500" s="23" t="str">
        <f>IF($A500="","",'Система'!$B$4)</f>
        <v/>
      </c>
      <c r="C500" s="14"/>
      <c r="D500" s="23" t="str">
        <f t="array" ref="D500">IF(E500="","",XLOOKUP(E500,selector_02,selector_02_ids,""))</f>
        <v/>
      </c>
      <c r="E500" s="25"/>
      <c r="F500" s="23" t="str">
        <f t="array" ref="F500">IF(G500="","",XLOOKUP(G500,selector_12,selector_12_ids,""))</f>
        <v/>
      </c>
      <c r="G500" s="25"/>
      <c r="H500" s="14"/>
      <c r="I500" s="14"/>
      <c r="J500" s="14"/>
      <c r="K500" s="23" t="str">
        <f t="array" ref="K500">IF(L500="","",XLOOKUP(L500,selector_15,selector_15_ids,""))</f>
        <v/>
      </c>
      <c r="L500" s="25"/>
      <c r="M500" s="14"/>
      <c r="N500" s="14"/>
      <c r="O500" s="14"/>
      <c r="P500" s="23" t="str">
        <f t="array" ref="P500">IF(Q500="","",XLOOKUP(Q500,selector_16,selector_16_ids,""))</f>
        <v/>
      </c>
      <c r="Q500" s="25"/>
      <c r="R500" s="23" t="str">
        <f t="array" ref="R500">IF(S500="","",XLOOKUP(S500,selector_16,selector_16_ids,""))</f>
        <v/>
      </c>
      <c r="S500" s="25"/>
      <c r="T500" s="23" t="str">
        <f t="array" ref="T500">IF(U500="","",XLOOKUP(U500,selector_07,selector_07_ids,""))</f>
        <v/>
      </c>
      <c r="U500" s="25"/>
      <c r="V500" s="14"/>
      <c r="W500" s="14"/>
      <c r="X500" s="23" t="str">
        <f t="array" ref="X500">IF(Y500="","",XLOOKUP(Y500,selector_04,selector_04_ids,""))</f>
        <v/>
      </c>
      <c r="Y500" s="25"/>
      <c r="Z500" s="14"/>
      <c r="AA500" s="27"/>
      <c r="AB500" s="14"/>
    </row>
    <row r="501">
      <c r="A501" s="14"/>
      <c r="B501" s="23" t="str">
        <f>IF($A501="","",'Система'!$B$4)</f>
        <v/>
      </c>
      <c r="C501" s="14"/>
      <c r="D501" s="23" t="str">
        <f t="array" ref="D501">IF(E501="","",XLOOKUP(E501,selector_02,selector_02_ids,""))</f>
        <v/>
      </c>
      <c r="E501" s="25"/>
      <c r="F501" s="23" t="str">
        <f t="array" ref="F501">IF(G501="","",XLOOKUP(G501,selector_12,selector_12_ids,""))</f>
        <v/>
      </c>
      <c r="G501" s="25"/>
      <c r="H501" s="14"/>
      <c r="I501" s="14"/>
      <c r="J501" s="14"/>
      <c r="K501" s="23" t="str">
        <f t="array" ref="K501">IF(L501="","",XLOOKUP(L501,selector_15,selector_15_ids,""))</f>
        <v/>
      </c>
      <c r="L501" s="25"/>
      <c r="M501" s="14"/>
      <c r="N501" s="14"/>
      <c r="O501" s="14"/>
      <c r="P501" s="23" t="str">
        <f t="array" ref="P501">IF(Q501="","",XLOOKUP(Q501,selector_16,selector_16_ids,""))</f>
        <v/>
      </c>
      <c r="Q501" s="25"/>
      <c r="R501" s="23" t="str">
        <f t="array" ref="R501">IF(S501="","",XLOOKUP(S501,selector_16,selector_16_ids,""))</f>
        <v/>
      </c>
      <c r="S501" s="25"/>
      <c r="T501" s="23" t="str">
        <f t="array" ref="T501">IF(U501="","",XLOOKUP(U501,selector_07,selector_07_ids,""))</f>
        <v/>
      </c>
      <c r="U501" s="25"/>
      <c r="V501" s="14"/>
      <c r="W501" s="14"/>
      <c r="X501" s="23" t="str">
        <f t="array" ref="X501">IF(Y501="","",XLOOKUP(Y501,selector_04,selector_04_ids,""))</f>
        <v/>
      </c>
      <c r="Y501" s="25"/>
      <c r="Z501" s="14"/>
      <c r="AA501" s="27"/>
      <c r="AB501" s="14"/>
    </row>
    <row r="502">
      <c r="A502" s="14"/>
      <c r="B502" s="23" t="str">
        <f>IF($A502="","",'Система'!$B$4)</f>
        <v/>
      </c>
      <c r="C502" s="14"/>
      <c r="D502" s="23" t="str">
        <f t="array" ref="D502">IF(E502="","",XLOOKUP(E502,selector_02,selector_02_ids,""))</f>
        <v/>
      </c>
      <c r="E502" s="25"/>
      <c r="F502" s="23" t="str">
        <f t="array" ref="F502">IF(G502="","",XLOOKUP(G502,selector_12,selector_12_ids,""))</f>
        <v/>
      </c>
      <c r="G502" s="25"/>
      <c r="H502" s="14"/>
      <c r="I502" s="14"/>
      <c r="J502" s="14"/>
      <c r="K502" s="23" t="str">
        <f t="array" ref="K502">IF(L502="","",XLOOKUP(L502,selector_15,selector_15_ids,""))</f>
        <v/>
      </c>
      <c r="L502" s="25"/>
      <c r="M502" s="14"/>
      <c r="N502" s="14"/>
      <c r="O502" s="14"/>
      <c r="P502" s="23" t="str">
        <f t="array" ref="P502">IF(Q502="","",XLOOKUP(Q502,selector_16,selector_16_ids,""))</f>
        <v/>
      </c>
      <c r="Q502" s="25"/>
      <c r="R502" s="23" t="str">
        <f t="array" ref="R502">IF(S502="","",XLOOKUP(S502,selector_16,selector_16_ids,""))</f>
        <v/>
      </c>
      <c r="S502" s="25"/>
      <c r="T502" s="23" t="str">
        <f t="array" ref="T502">IF(U502="","",XLOOKUP(U502,selector_07,selector_07_ids,""))</f>
        <v/>
      </c>
      <c r="U502" s="25"/>
      <c r="V502" s="14"/>
      <c r="W502" s="14"/>
      <c r="X502" s="23" t="str">
        <f t="array" ref="X502">IF(Y502="","",XLOOKUP(Y502,selector_04,selector_04_ids,""))</f>
        <v/>
      </c>
      <c r="Y502" s="25"/>
      <c r="Z502" s="14"/>
      <c r="AA502" s="27"/>
      <c r="AB502" s="14"/>
    </row>
    <row r="503">
      <c r="A503" s="14"/>
      <c r="B503" s="23" t="str">
        <f>IF($A503="","",'Система'!$B$4)</f>
        <v/>
      </c>
      <c r="C503" s="14"/>
      <c r="D503" s="23" t="str">
        <f t="array" ref="D503">IF(E503="","",XLOOKUP(E503,selector_02,selector_02_ids,""))</f>
        <v/>
      </c>
      <c r="E503" s="25"/>
      <c r="F503" s="23" t="str">
        <f t="array" ref="F503">IF(G503="","",XLOOKUP(G503,selector_12,selector_12_ids,""))</f>
        <v/>
      </c>
      <c r="G503" s="25"/>
      <c r="H503" s="14"/>
      <c r="I503" s="14"/>
      <c r="J503" s="14"/>
      <c r="K503" s="23" t="str">
        <f t="array" ref="K503">IF(L503="","",XLOOKUP(L503,selector_15,selector_15_ids,""))</f>
        <v/>
      </c>
      <c r="L503" s="25"/>
      <c r="M503" s="14"/>
      <c r="N503" s="14"/>
      <c r="O503" s="14"/>
      <c r="P503" s="23" t="str">
        <f t="array" ref="P503">IF(Q503="","",XLOOKUP(Q503,selector_16,selector_16_ids,""))</f>
        <v/>
      </c>
      <c r="Q503" s="25"/>
      <c r="R503" s="23" t="str">
        <f t="array" ref="R503">IF(S503="","",XLOOKUP(S503,selector_16,selector_16_ids,""))</f>
        <v/>
      </c>
      <c r="S503" s="25"/>
      <c r="T503" s="23" t="str">
        <f t="array" ref="T503">IF(U503="","",XLOOKUP(U503,selector_07,selector_07_ids,""))</f>
        <v/>
      </c>
      <c r="U503" s="25"/>
      <c r="V503" s="14"/>
      <c r="W503" s="14"/>
      <c r="X503" s="23" t="str">
        <f t="array" ref="X503">IF(Y503="","",XLOOKUP(Y503,selector_04,selector_04_ids,""))</f>
        <v/>
      </c>
      <c r="Y503" s="25"/>
      <c r="Z503" s="14"/>
      <c r="AA503" s="27"/>
      <c r="AB503" s="14"/>
    </row>
    <row r="504">
      <c r="A504" s="14"/>
      <c r="B504" s="23" t="str">
        <f>IF($A504="","",'Система'!$B$4)</f>
        <v/>
      </c>
      <c r="C504" s="14"/>
      <c r="D504" s="23" t="str">
        <f t="array" ref="D504">IF(E504="","",XLOOKUP(E504,selector_02,selector_02_ids,""))</f>
        <v/>
      </c>
      <c r="E504" s="25"/>
      <c r="F504" s="23" t="str">
        <f t="array" ref="F504">IF(G504="","",XLOOKUP(G504,selector_12,selector_12_ids,""))</f>
        <v/>
      </c>
      <c r="G504" s="25"/>
      <c r="H504" s="14"/>
      <c r="I504" s="14"/>
      <c r="J504" s="14"/>
      <c r="K504" s="23" t="str">
        <f t="array" ref="K504">IF(L504="","",XLOOKUP(L504,selector_15,selector_15_ids,""))</f>
        <v/>
      </c>
      <c r="L504" s="25"/>
      <c r="M504" s="14"/>
      <c r="N504" s="14"/>
      <c r="O504" s="14"/>
      <c r="P504" s="23" t="str">
        <f t="array" ref="P504">IF(Q504="","",XLOOKUP(Q504,selector_16,selector_16_ids,""))</f>
        <v/>
      </c>
      <c r="Q504" s="25"/>
      <c r="R504" s="23" t="str">
        <f t="array" ref="R504">IF(S504="","",XLOOKUP(S504,selector_16,selector_16_ids,""))</f>
        <v/>
      </c>
      <c r="S504" s="25"/>
      <c r="T504" s="23" t="str">
        <f t="array" ref="T504">IF(U504="","",XLOOKUP(U504,selector_07,selector_07_ids,""))</f>
        <v/>
      </c>
      <c r="U504" s="25"/>
      <c r="V504" s="14"/>
      <c r="W504" s="14"/>
      <c r="X504" s="23" t="str">
        <f t="array" ref="X504">IF(Y504="","",XLOOKUP(Y504,selector_04,selector_04_ids,""))</f>
        <v/>
      </c>
      <c r="Y504" s="25"/>
      <c r="Z504" s="14"/>
      <c r="AA504" s="27"/>
      <c r="AB504" s="14"/>
    </row>
    <row r="505">
      <c r="A505" s="14"/>
      <c r="B505" s="23" t="str">
        <f>IF($A505="","",'Система'!$B$4)</f>
        <v/>
      </c>
      <c r="C505" s="14"/>
      <c r="D505" s="23" t="str">
        <f t="array" ref="D505">IF(E505="","",XLOOKUP(E505,selector_02,selector_02_ids,""))</f>
        <v/>
      </c>
      <c r="E505" s="25"/>
      <c r="F505" s="23" t="str">
        <f t="array" ref="F505">IF(G505="","",XLOOKUP(G505,selector_12,selector_12_ids,""))</f>
        <v/>
      </c>
      <c r="G505" s="25"/>
      <c r="H505" s="14"/>
      <c r="I505" s="14"/>
      <c r="J505" s="14"/>
      <c r="K505" s="23" t="str">
        <f t="array" ref="K505">IF(L505="","",XLOOKUP(L505,selector_15,selector_15_ids,""))</f>
        <v/>
      </c>
      <c r="L505" s="25"/>
      <c r="M505" s="14"/>
      <c r="N505" s="14"/>
      <c r="O505" s="14"/>
      <c r="P505" s="23" t="str">
        <f t="array" ref="P505">IF(Q505="","",XLOOKUP(Q505,selector_16,selector_16_ids,""))</f>
        <v/>
      </c>
      <c r="Q505" s="25"/>
      <c r="R505" s="23" t="str">
        <f t="array" ref="R505">IF(S505="","",XLOOKUP(S505,selector_16,selector_16_ids,""))</f>
        <v/>
      </c>
      <c r="S505" s="25"/>
      <c r="T505" s="23" t="str">
        <f t="array" ref="T505">IF(U505="","",XLOOKUP(U505,selector_07,selector_07_ids,""))</f>
        <v/>
      </c>
      <c r="U505" s="25"/>
      <c r="V505" s="14"/>
      <c r="W505" s="14"/>
      <c r="X505" s="23" t="str">
        <f t="array" ref="X505">IF(Y505="","",XLOOKUP(Y505,selector_04,selector_04_ids,""))</f>
        <v/>
      </c>
      <c r="Y505" s="25"/>
      <c r="Z505" s="14"/>
      <c r="AA505" s="27"/>
      <c r="AB505" s="14"/>
    </row>
    <row r="506">
      <c r="A506" s="14"/>
      <c r="B506" s="23" t="str">
        <f>IF($A506="","",'Система'!$B$4)</f>
        <v/>
      </c>
      <c r="C506" s="14"/>
      <c r="D506" s="23" t="str">
        <f t="array" ref="D506">IF(E506="","",XLOOKUP(E506,selector_02,selector_02_ids,""))</f>
        <v/>
      </c>
      <c r="E506" s="25"/>
      <c r="F506" s="23" t="str">
        <f t="array" ref="F506">IF(G506="","",XLOOKUP(G506,selector_12,selector_12_ids,""))</f>
        <v/>
      </c>
      <c r="G506" s="25"/>
      <c r="H506" s="14"/>
      <c r="I506" s="14"/>
      <c r="J506" s="14"/>
      <c r="K506" s="23" t="str">
        <f t="array" ref="K506">IF(L506="","",XLOOKUP(L506,selector_15,selector_15_ids,""))</f>
        <v/>
      </c>
      <c r="L506" s="25"/>
      <c r="M506" s="14"/>
      <c r="N506" s="14"/>
      <c r="O506" s="14"/>
      <c r="P506" s="23" t="str">
        <f t="array" ref="P506">IF(Q506="","",XLOOKUP(Q506,selector_16,selector_16_ids,""))</f>
        <v/>
      </c>
      <c r="Q506" s="25"/>
      <c r="R506" s="23" t="str">
        <f t="array" ref="R506">IF(S506="","",XLOOKUP(S506,selector_16,selector_16_ids,""))</f>
        <v/>
      </c>
      <c r="S506" s="25"/>
      <c r="T506" s="23" t="str">
        <f t="array" ref="T506">IF(U506="","",XLOOKUP(U506,selector_07,selector_07_ids,""))</f>
        <v/>
      </c>
      <c r="U506" s="25"/>
      <c r="V506" s="14"/>
      <c r="W506" s="14"/>
      <c r="X506" s="23" t="str">
        <f t="array" ref="X506">IF(Y506="","",XLOOKUP(Y506,selector_04,selector_04_ids,""))</f>
        <v/>
      </c>
      <c r="Y506" s="25"/>
      <c r="Z506" s="14"/>
      <c r="AA506" s="27"/>
      <c r="AB506" s="14"/>
    </row>
    <row r="507">
      <c r="A507" s="14"/>
      <c r="B507" s="23" t="str">
        <f>IF($A507="","",'Система'!$B$4)</f>
        <v/>
      </c>
      <c r="C507" s="14"/>
      <c r="D507" s="23" t="str">
        <f t="array" ref="D507">IF(E507="","",XLOOKUP(E507,selector_02,selector_02_ids,""))</f>
        <v/>
      </c>
      <c r="E507" s="25"/>
      <c r="F507" s="23" t="str">
        <f t="array" ref="F507">IF(G507="","",XLOOKUP(G507,selector_12,selector_12_ids,""))</f>
        <v/>
      </c>
      <c r="G507" s="25"/>
      <c r="H507" s="14"/>
      <c r="I507" s="14"/>
      <c r="J507" s="14"/>
      <c r="K507" s="23" t="str">
        <f t="array" ref="K507">IF(L507="","",XLOOKUP(L507,selector_15,selector_15_ids,""))</f>
        <v/>
      </c>
      <c r="L507" s="25"/>
      <c r="M507" s="14"/>
      <c r="N507" s="14"/>
      <c r="O507" s="14"/>
      <c r="P507" s="23" t="str">
        <f t="array" ref="P507">IF(Q507="","",XLOOKUP(Q507,selector_16,selector_16_ids,""))</f>
        <v/>
      </c>
      <c r="Q507" s="25"/>
      <c r="R507" s="23" t="str">
        <f t="array" ref="R507">IF(S507="","",XLOOKUP(S507,selector_16,selector_16_ids,""))</f>
        <v/>
      </c>
      <c r="S507" s="25"/>
      <c r="T507" s="23" t="str">
        <f t="array" ref="T507">IF(U507="","",XLOOKUP(U507,selector_07,selector_07_ids,""))</f>
        <v/>
      </c>
      <c r="U507" s="25"/>
      <c r="V507" s="14"/>
      <c r="W507" s="14"/>
      <c r="X507" s="23" t="str">
        <f t="array" ref="X507">IF(Y507="","",XLOOKUP(Y507,selector_04,selector_04_ids,""))</f>
        <v/>
      </c>
      <c r="Y507" s="25"/>
      <c r="Z507" s="14"/>
      <c r="AA507" s="27"/>
      <c r="AB507" s="14"/>
    </row>
    <row r="508">
      <c r="A508" s="14"/>
      <c r="B508" s="23" t="str">
        <f>IF($A508="","",'Система'!$B$4)</f>
        <v/>
      </c>
      <c r="C508" s="14"/>
      <c r="D508" s="23" t="str">
        <f t="array" ref="D508">IF(E508="","",XLOOKUP(E508,selector_02,selector_02_ids,""))</f>
        <v/>
      </c>
      <c r="E508" s="25"/>
      <c r="F508" s="23" t="str">
        <f t="array" ref="F508">IF(G508="","",XLOOKUP(G508,selector_12,selector_12_ids,""))</f>
        <v/>
      </c>
      <c r="G508" s="25"/>
      <c r="H508" s="14"/>
      <c r="I508" s="14"/>
      <c r="J508" s="14"/>
      <c r="K508" s="23" t="str">
        <f t="array" ref="K508">IF(L508="","",XLOOKUP(L508,selector_15,selector_15_ids,""))</f>
        <v/>
      </c>
      <c r="L508" s="25"/>
      <c r="M508" s="14"/>
      <c r="N508" s="14"/>
      <c r="O508" s="14"/>
      <c r="P508" s="23" t="str">
        <f t="array" ref="P508">IF(Q508="","",XLOOKUP(Q508,selector_16,selector_16_ids,""))</f>
        <v/>
      </c>
      <c r="Q508" s="25"/>
      <c r="R508" s="23" t="str">
        <f t="array" ref="R508">IF(S508="","",XLOOKUP(S508,selector_16,selector_16_ids,""))</f>
        <v/>
      </c>
      <c r="S508" s="25"/>
      <c r="T508" s="23" t="str">
        <f t="array" ref="T508">IF(U508="","",XLOOKUP(U508,selector_07,selector_07_ids,""))</f>
        <v/>
      </c>
      <c r="U508" s="25"/>
      <c r="V508" s="14"/>
      <c r="W508" s="14"/>
      <c r="X508" s="23" t="str">
        <f t="array" ref="X508">IF(Y508="","",XLOOKUP(Y508,selector_04,selector_04_ids,""))</f>
        <v/>
      </c>
      <c r="Y508" s="25"/>
      <c r="Z508" s="14"/>
      <c r="AA508" s="27"/>
      <c r="AB508" s="14"/>
    </row>
    <row r="509">
      <c r="A509" s="14"/>
      <c r="B509" s="23" t="str">
        <f>IF($A509="","",'Система'!$B$4)</f>
        <v/>
      </c>
      <c r="C509" s="14"/>
      <c r="D509" s="23" t="str">
        <f t="array" ref="D509">IF(E509="","",XLOOKUP(E509,selector_02,selector_02_ids,""))</f>
        <v/>
      </c>
      <c r="E509" s="25"/>
      <c r="F509" s="23" t="str">
        <f t="array" ref="F509">IF(G509="","",XLOOKUP(G509,selector_12,selector_12_ids,""))</f>
        <v/>
      </c>
      <c r="G509" s="25"/>
      <c r="H509" s="14"/>
      <c r="I509" s="14"/>
      <c r="J509" s="14"/>
      <c r="K509" s="23" t="str">
        <f t="array" ref="K509">IF(L509="","",XLOOKUP(L509,selector_15,selector_15_ids,""))</f>
        <v/>
      </c>
      <c r="L509" s="25"/>
      <c r="M509" s="14"/>
      <c r="N509" s="14"/>
      <c r="O509" s="14"/>
      <c r="P509" s="23" t="str">
        <f t="array" ref="P509">IF(Q509="","",XLOOKUP(Q509,selector_16,selector_16_ids,""))</f>
        <v/>
      </c>
      <c r="Q509" s="25"/>
      <c r="R509" s="23" t="str">
        <f t="array" ref="R509">IF(S509="","",XLOOKUP(S509,selector_16,selector_16_ids,""))</f>
        <v/>
      </c>
      <c r="S509" s="25"/>
      <c r="T509" s="23" t="str">
        <f t="array" ref="T509">IF(U509="","",XLOOKUP(U509,selector_07,selector_07_ids,""))</f>
        <v/>
      </c>
      <c r="U509" s="25"/>
      <c r="V509" s="14"/>
      <c r="W509" s="14"/>
      <c r="X509" s="23" t="str">
        <f t="array" ref="X509">IF(Y509="","",XLOOKUP(Y509,selector_04,selector_04_ids,""))</f>
        <v/>
      </c>
      <c r="Y509" s="25"/>
      <c r="Z509" s="14"/>
      <c r="AA509" s="27"/>
      <c r="AB509" s="14"/>
    </row>
    <row r="510">
      <c r="A510" s="14"/>
      <c r="B510" s="23" t="str">
        <f>IF($A510="","",'Система'!$B$4)</f>
        <v/>
      </c>
      <c r="C510" s="14"/>
      <c r="D510" s="23" t="str">
        <f t="array" ref="D510">IF(E510="","",XLOOKUP(E510,selector_02,selector_02_ids,""))</f>
        <v/>
      </c>
      <c r="E510" s="25"/>
      <c r="F510" s="23" t="str">
        <f t="array" ref="F510">IF(G510="","",XLOOKUP(G510,selector_12,selector_12_ids,""))</f>
        <v/>
      </c>
      <c r="G510" s="25"/>
      <c r="H510" s="14"/>
      <c r="I510" s="14"/>
      <c r="J510" s="14"/>
      <c r="K510" s="23" t="str">
        <f t="array" ref="K510">IF(L510="","",XLOOKUP(L510,selector_15,selector_15_ids,""))</f>
        <v/>
      </c>
      <c r="L510" s="25"/>
      <c r="M510" s="14"/>
      <c r="N510" s="14"/>
      <c r="O510" s="14"/>
      <c r="P510" s="23" t="str">
        <f t="array" ref="P510">IF(Q510="","",XLOOKUP(Q510,selector_16,selector_16_ids,""))</f>
        <v/>
      </c>
      <c r="Q510" s="25"/>
      <c r="R510" s="23" t="str">
        <f t="array" ref="R510">IF(S510="","",XLOOKUP(S510,selector_16,selector_16_ids,""))</f>
        <v/>
      </c>
      <c r="S510" s="25"/>
      <c r="T510" s="23" t="str">
        <f t="array" ref="T510">IF(U510="","",XLOOKUP(U510,selector_07,selector_07_ids,""))</f>
        <v/>
      </c>
      <c r="U510" s="25"/>
      <c r="V510" s="14"/>
      <c r="W510" s="14"/>
      <c r="X510" s="23" t="str">
        <f t="array" ref="X510">IF(Y510="","",XLOOKUP(Y510,selector_04,selector_04_ids,""))</f>
        <v/>
      </c>
      <c r="Y510" s="25"/>
      <c r="Z510" s="14"/>
      <c r="AA510" s="27"/>
      <c r="AB510" s="14"/>
    </row>
    <row r="511">
      <c r="A511" s="14"/>
      <c r="B511" s="23" t="str">
        <f>IF($A511="","",'Система'!$B$4)</f>
        <v/>
      </c>
      <c r="C511" s="14"/>
      <c r="D511" s="23" t="str">
        <f t="array" ref="D511">IF(E511="","",XLOOKUP(E511,selector_02,selector_02_ids,""))</f>
        <v/>
      </c>
      <c r="E511" s="25"/>
      <c r="F511" s="23" t="str">
        <f t="array" ref="F511">IF(G511="","",XLOOKUP(G511,selector_12,selector_12_ids,""))</f>
        <v/>
      </c>
      <c r="G511" s="25"/>
      <c r="H511" s="14"/>
      <c r="I511" s="14"/>
      <c r="J511" s="14"/>
      <c r="K511" s="23" t="str">
        <f t="array" ref="K511">IF(L511="","",XLOOKUP(L511,selector_15,selector_15_ids,""))</f>
        <v/>
      </c>
      <c r="L511" s="25"/>
      <c r="M511" s="14"/>
      <c r="N511" s="14"/>
      <c r="O511" s="14"/>
      <c r="P511" s="23" t="str">
        <f t="array" ref="P511">IF(Q511="","",XLOOKUP(Q511,selector_16,selector_16_ids,""))</f>
        <v/>
      </c>
      <c r="Q511" s="25"/>
      <c r="R511" s="23" t="str">
        <f t="array" ref="R511">IF(S511="","",XLOOKUP(S511,selector_16,selector_16_ids,""))</f>
        <v/>
      </c>
      <c r="S511" s="25"/>
      <c r="T511" s="23" t="str">
        <f t="array" ref="T511">IF(U511="","",XLOOKUP(U511,selector_07,selector_07_ids,""))</f>
        <v/>
      </c>
      <c r="U511" s="25"/>
      <c r="V511" s="14"/>
      <c r="W511" s="14"/>
      <c r="X511" s="23" t="str">
        <f t="array" ref="X511">IF(Y511="","",XLOOKUP(Y511,selector_04,selector_04_ids,""))</f>
        <v/>
      </c>
      <c r="Y511" s="25"/>
      <c r="Z511" s="14"/>
      <c r="AA511" s="27"/>
      <c r="AB511" s="14"/>
    </row>
    <row r="512">
      <c r="A512" s="14"/>
      <c r="B512" s="23" t="str">
        <f>IF($A512="","",'Система'!$B$4)</f>
        <v/>
      </c>
      <c r="C512" s="14"/>
      <c r="D512" s="23" t="str">
        <f t="array" ref="D512">IF(E512="","",XLOOKUP(E512,selector_02,selector_02_ids,""))</f>
        <v/>
      </c>
      <c r="E512" s="25"/>
      <c r="F512" s="23" t="str">
        <f t="array" ref="F512">IF(G512="","",XLOOKUP(G512,selector_12,selector_12_ids,""))</f>
        <v/>
      </c>
      <c r="G512" s="25"/>
      <c r="H512" s="14"/>
      <c r="I512" s="14"/>
      <c r="J512" s="14"/>
      <c r="K512" s="23" t="str">
        <f t="array" ref="K512">IF(L512="","",XLOOKUP(L512,selector_15,selector_15_ids,""))</f>
        <v/>
      </c>
      <c r="L512" s="25"/>
      <c r="M512" s="14"/>
      <c r="N512" s="14"/>
      <c r="O512" s="14"/>
      <c r="P512" s="23" t="str">
        <f t="array" ref="P512">IF(Q512="","",XLOOKUP(Q512,selector_16,selector_16_ids,""))</f>
        <v/>
      </c>
      <c r="Q512" s="25"/>
      <c r="R512" s="23" t="str">
        <f t="array" ref="R512">IF(S512="","",XLOOKUP(S512,selector_16,selector_16_ids,""))</f>
        <v/>
      </c>
      <c r="S512" s="25"/>
      <c r="T512" s="23" t="str">
        <f t="array" ref="T512">IF(U512="","",XLOOKUP(U512,selector_07,selector_07_ids,""))</f>
        <v/>
      </c>
      <c r="U512" s="25"/>
      <c r="V512" s="14"/>
      <c r="W512" s="14"/>
      <c r="X512" s="23" t="str">
        <f t="array" ref="X512">IF(Y512="","",XLOOKUP(Y512,selector_04,selector_04_ids,""))</f>
        <v/>
      </c>
      <c r="Y512" s="25"/>
      <c r="Z512" s="14"/>
      <c r="AA512" s="27"/>
      <c r="AB512" s="14"/>
    </row>
    <row r="513">
      <c r="A513" s="14"/>
      <c r="B513" s="23" t="str">
        <f>IF($A513="","",'Система'!$B$4)</f>
        <v/>
      </c>
      <c r="C513" s="14"/>
      <c r="D513" s="23" t="str">
        <f t="array" ref="D513">IF(E513="","",XLOOKUP(E513,selector_02,selector_02_ids,""))</f>
        <v/>
      </c>
      <c r="E513" s="25"/>
      <c r="F513" s="23" t="str">
        <f t="array" ref="F513">IF(G513="","",XLOOKUP(G513,selector_12,selector_12_ids,""))</f>
        <v/>
      </c>
      <c r="G513" s="25"/>
      <c r="H513" s="14"/>
      <c r="I513" s="14"/>
      <c r="J513" s="14"/>
      <c r="K513" s="23" t="str">
        <f t="array" ref="K513">IF(L513="","",XLOOKUP(L513,selector_15,selector_15_ids,""))</f>
        <v/>
      </c>
      <c r="L513" s="25"/>
      <c r="M513" s="14"/>
      <c r="N513" s="14"/>
      <c r="O513" s="14"/>
      <c r="P513" s="23" t="str">
        <f t="array" ref="P513">IF(Q513="","",XLOOKUP(Q513,selector_16,selector_16_ids,""))</f>
        <v/>
      </c>
      <c r="Q513" s="25"/>
      <c r="R513" s="23" t="str">
        <f t="array" ref="R513">IF(S513="","",XLOOKUP(S513,selector_16,selector_16_ids,""))</f>
        <v/>
      </c>
      <c r="S513" s="25"/>
      <c r="T513" s="23" t="str">
        <f t="array" ref="T513">IF(U513="","",XLOOKUP(U513,selector_07,selector_07_ids,""))</f>
        <v/>
      </c>
      <c r="U513" s="25"/>
      <c r="V513" s="14"/>
      <c r="W513" s="14"/>
      <c r="X513" s="23" t="str">
        <f t="array" ref="X513">IF(Y513="","",XLOOKUP(Y513,selector_04,selector_04_ids,""))</f>
        <v/>
      </c>
      <c r="Y513" s="25"/>
      <c r="Z513" s="14"/>
      <c r="AA513" s="27"/>
      <c r="AB513" s="14"/>
    </row>
    <row r="514">
      <c r="A514" s="14"/>
      <c r="B514" s="23" t="str">
        <f>IF($A514="","",'Система'!$B$4)</f>
        <v/>
      </c>
      <c r="C514" s="14"/>
      <c r="D514" s="23" t="str">
        <f t="array" ref="D514">IF(E514="","",XLOOKUP(E514,selector_02,selector_02_ids,""))</f>
        <v/>
      </c>
      <c r="E514" s="25"/>
      <c r="F514" s="23" t="str">
        <f t="array" ref="F514">IF(G514="","",XLOOKUP(G514,selector_12,selector_12_ids,""))</f>
        <v/>
      </c>
      <c r="G514" s="25"/>
      <c r="H514" s="14"/>
      <c r="I514" s="14"/>
      <c r="J514" s="14"/>
      <c r="K514" s="23" t="str">
        <f t="array" ref="K514">IF(L514="","",XLOOKUP(L514,selector_15,selector_15_ids,""))</f>
        <v/>
      </c>
      <c r="L514" s="25"/>
      <c r="M514" s="14"/>
      <c r="N514" s="14"/>
      <c r="O514" s="14"/>
      <c r="P514" s="23" t="str">
        <f t="array" ref="P514">IF(Q514="","",XLOOKUP(Q514,selector_16,selector_16_ids,""))</f>
        <v/>
      </c>
      <c r="Q514" s="25"/>
      <c r="R514" s="23" t="str">
        <f t="array" ref="R514">IF(S514="","",XLOOKUP(S514,selector_16,selector_16_ids,""))</f>
        <v/>
      </c>
      <c r="S514" s="25"/>
      <c r="T514" s="23" t="str">
        <f t="array" ref="T514">IF(U514="","",XLOOKUP(U514,selector_07,selector_07_ids,""))</f>
        <v/>
      </c>
      <c r="U514" s="25"/>
      <c r="V514" s="14"/>
      <c r="W514" s="14"/>
      <c r="X514" s="23" t="str">
        <f t="array" ref="X514">IF(Y514="","",XLOOKUP(Y514,selector_04,selector_04_ids,""))</f>
        <v/>
      </c>
      <c r="Y514" s="25"/>
      <c r="Z514" s="14"/>
      <c r="AA514" s="27"/>
      <c r="AB514" s="14"/>
    </row>
    <row r="515">
      <c r="A515" s="14"/>
      <c r="B515" s="23" t="str">
        <f>IF($A515="","",'Система'!$B$4)</f>
        <v/>
      </c>
      <c r="C515" s="14"/>
      <c r="D515" s="23" t="str">
        <f t="array" ref="D515">IF(E515="","",XLOOKUP(E515,selector_02,selector_02_ids,""))</f>
        <v/>
      </c>
      <c r="E515" s="25"/>
      <c r="F515" s="23" t="str">
        <f t="array" ref="F515">IF(G515="","",XLOOKUP(G515,selector_12,selector_12_ids,""))</f>
        <v/>
      </c>
      <c r="G515" s="25"/>
      <c r="H515" s="14"/>
      <c r="I515" s="14"/>
      <c r="J515" s="14"/>
      <c r="K515" s="23" t="str">
        <f t="array" ref="K515">IF(L515="","",XLOOKUP(L515,selector_15,selector_15_ids,""))</f>
        <v/>
      </c>
      <c r="L515" s="25"/>
      <c r="M515" s="14"/>
      <c r="N515" s="14"/>
      <c r="O515" s="14"/>
      <c r="P515" s="23" t="str">
        <f t="array" ref="P515">IF(Q515="","",XLOOKUP(Q515,selector_16,selector_16_ids,""))</f>
        <v/>
      </c>
      <c r="Q515" s="25"/>
      <c r="R515" s="23" t="str">
        <f t="array" ref="R515">IF(S515="","",XLOOKUP(S515,selector_16,selector_16_ids,""))</f>
        <v/>
      </c>
      <c r="S515" s="25"/>
      <c r="T515" s="23" t="str">
        <f t="array" ref="T515">IF(U515="","",XLOOKUP(U515,selector_07,selector_07_ids,""))</f>
        <v/>
      </c>
      <c r="U515" s="25"/>
      <c r="V515" s="14"/>
      <c r="W515" s="14"/>
      <c r="X515" s="23" t="str">
        <f t="array" ref="X515">IF(Y515="","",XLOOKUP(Y515,selector_04,selector_04_ids,""))</f>
        <v/>
      </c>
      <c r="Y515" s="25"/>
      <c r="Z515" s="14"/>
      <c r="AA515" s="27"/>
      <c r="AB515" s="14"/>
    </row>
    <row r="516">
      <c r="A516" s="14"/>
      <c r="B516" s="23" t="str">
        <f>IF($A516="","",'Система'!$B$4)</f>
        <v/>
      </c>
      <c r="C516" s="14"/>
      <c r="D516" s="23" t="str">
        <f t="array" ref="D516">IF(E516="","",XLOOKUP(E516,selector_02,selector_02_ids,""))</f>
        <v/>
      </c>
      <c r="E516" s="25"/>
      <c r="F516" s="23" t="str">
        <f t="array" ref="F516">IF(G516="","",XLOOKUP(G516,selector_12,selector_12_ids,""))</f>
        <v/>
      </c>
      <c r="G516" s="25"/>
      <c r="H516" s="14"/>
      <c r="I516" s="14"/>
      <c r="J516" s="14"/>
      <c r="K516" s="23" t="str">
        <f t="array" ref="K516">IF(L516="","",XLOOKUP(L516,selector_15,selector_15_ids,""))</f>
        <v/>
      </c>
      <c r="L516" s="25"/>
      <c r="M516" s="14"/>
      <c r="N516" s="14"/>
      <c r="O516" s="14"/>
      <c r="P516" s="23" t="str">
        <f t="array" ref="P516">IF(Q516="","",XLOOKUP(Q516,selector_16,selector_16_ids,""))</f>
        <v/>
      </c>
      <c r="Q516" s="25"/>
      <c r="R516" s="23" t="str">
        <f t="array" ref="R516">IF(S516="","",XLOOKUP(S516,selector_16,selector_16_ids,""))</f>
        <v/>
      </c>
      <c r="S516" s="25"/>
      <c r="T516" s="23" t="str">
        <f t="array" ref="T516">IF(U516="","",XLOOKUP(U516,selector_07,selector_07_ids,""))</f>
        <v/>
      </c>
      <c r="U516" s="25"/>
      <c r="V516" s="14"/>
      <c r="W516" s="14"/>
      <c r="X516" s="23" t="str">
        <f t="array" ref="X516">IF(Y516="","",XLOOKUP(Y516,selector_04,selector_04_ids,""))</f>
        <v/>
      </c>
      <c r="Y516" s="25"/>
      <c r="Z516" s="14"/>
      <c r="AA516" s="27"/>
      <c r="AB516" s="14"/>
    </row>
    <row r="517">
      <c r="A517" s="14"/>
      <c r="B517" s="23" t="str">
        <f>IF($A517="","",'Система'!$B$4)</f>
        <v/>
      </c>
      <c r="C517" s="14"/>
      <c r="D517" s="23" t="str">
        <f t="array" ref="D517">IF(E517="","",XLOOKUP(E517,selector_02,selector_02_ids,""))</f>
        <v/>
      </c>
      <c r="E517" s="25"/>
      <c r="F517" s="23" t="str">
        <f t="array" ref="F517">IF(G517="","",XLOOKUP(G517,selector_12,selector_12_ids,""))</f>
        <v/>
      </c>
      <c r="G517" s="25"/>
      <c r="H517" s="14"/>
      <c r="I517" s="14"/>
      <c r="J517" s="14"/>
      <c r="K517" s="23" t="str">
        <f t="array" ref="K517">IF(L517="","",XLOOKUP(L517,selector_15,selector_15_ids,""))</f>
        <v/>
      </c>
      <c r="L517" s="25"/>
      <c r="M517" s="14"/>
      <c r="N517" s="14"/>
      <c r="O517" s="14"/>
      <c r="P517" s="23" t="str">
        <f t="array" ref="P517">IF(Q517="","",XLOOKUP(Q517,selector_16,selector_16_ids,""))</f>
        <v/>
      </c>
      <c r="Q517" s="25"/>
      <c r="R517" s="23" t="str">
        <f t="array" ref="R517">IF(S517="","",XLOOKUP(S517,selector_16,selector_16_ids,""))</f>
        <v/>
      </c>
      <c r="S517" s="25"/>
      <c r="T517" s="23" t="str">
        <f t="array" ref="T517">IF(U517="","",XLOOKUP(U517,selector_07,selector_07_ids,""))</f>
        <v/>
      </c>
      <c r="U517" s="25"/>
      <c r="V517" s="14"/>
      <c r="W517" s="14"/>
      <c r="X517" s="23" t="str">
        <f t="array" ref="X517">IF(Y517="","",XLOOKUP(Y517,selector_04,selector_04_ids,""))</f>
        <v/>
      </c>
      <c r="Y517" s="25"/>
      <c r="Z517" s="14"/>
      <c r="AA517" s="27"/>
      <c r="AB517" s="14"/>
    </row>
    <row r="518">
      <c r="A518" s="14"/>
      <c r="B518" s="23" t="str">
        <f>IF($A518="","",'Система'!$B$4)</f>
        <v/>
      </c>
      <c r="C518" s="14"/>
      <c r="D518" s="23" t="str">
        <f t="array" ref="D518">IF(E518="","",XLOOKUP(E518,selector_02,selector_02_ids,""))</f>
        <v/>
      </c>
      <c r="E518" s="25"/>
      <c r="F518" s="23" t="str">
        <f t="array" ref="F518">IF(G518="","",XLOOKUP(G518,selector_12,selector_12_ids,""))</f>
        <v/>
      </c>
      <c r="G518" s="25"/>
      <c r="H518" s="14"/>
      <c r="I518" s="14"/>
      <c r="J518" s="14"/>
      <c r="K518" s="23" t="str">
        <f t="array" ref="K518">IF(L518="","",XLOOKUP(L518,selector_15,selector_15_ids,""))</f>
        <v/>
      </c>
      <c r="L518" s="25"/>
      <c r="M518" s="14"/>
      <c r="N518" s="14"/>
      <c r="O518" s="14"/>
      <c r="P518" s="23" t="str">
        <f t="array" ref="P518">IF(Q518="","",XLOOKUP(Q518,selector_16,selector_16_ids,""))</f>
        <v/>
      </c>
      <c r="Q518" s="25"/>
      <c r="R518" s="23" t="str">
        <f t="array" ref="R518">IF(S518="","",XLOOKUP(S518,selector_16,selector_16_ids,""))</f>
        <v/>
      </c>
      <c r="S518" s="25"/>
      <c r="T518" s="23" t="str">
        <f t="array" ref="T518">IF(U518="","",XLOOKUP(U518,selector_07,selector_07_ids,""))</f>
        <v/>
      </c>
      <c r="U518" s="25"/>
      <c r="V518" s="14"/>
      <c r="W518" s="14"/>
      <c r="X518" s="23" t="str">
        <f t="array" ref="X518">IF(Y518="","",XLOOKUP(Y518,selector_04,selector_04_ids,""))</f>
        <v/>
      </c>
      <c r="Y518" s="25"/>
      <c r="Z518" s="14"/>
      <c r="AA518" s="27"/>
      <c r="AB518" s="14"/>
    </row>
    <row r="519">
      <c r="A519" s="14"/>
      <c r="B519" s="23" t="str">
        <f>IF($A519="","",'Система'!$B$4)</f>
        <v/>
      </c>
      <c r="C519" s="14"/>
      <c r="D519" s="23" t="str">
        <f t="array" ref="D519">IF(E519="","",XLOOKUP(E519,selector_02,selector_02_ids,""))</f>
        <v/>
      </c>
      <c r="E519" s="25"/>
      <c r="F519" s="23" t="str">
        <f t="array" ref="F519">IF(G519="","",XLOOKUP(G519,selector_12,selector_12_ids,""))</f>
        <v/>
      </c>
      <c r="G519" s="25"/>
      <c r="H519" s="14"/>
      <c r="I519" s="14"/>
      <c r="J519" s="14"/>
      <c r="K519" s="23" t="str">
        <f t="array" ref="K519">IF(L519="","",XLOOKUP(L519,selector_15,selector_15_ids,""))</f>
        <v/>
      </c>
      <c r="L519" s="25"/>
      <c r="M519" s="14"/>
      <c r="N519" s="14"/>
      <c r="O519" s="14"/>
      <c r="P519" s="23" t="str">
        <f t="array" ref="P519">IF(Q519="","",XLOOKUP(Q519,selector_16,selector_16_ids,""))</f>
        <v/>
      </c>
      <c r="Q519" s="25"/>
      <c r="R519" s="23" t="str">
        <f t="array" ref="R519">IF(S519="","",XLOOKUP(S519,selector_16,selector_16_ids,""))</f>
        <v/>
      </c>
      <c r="S519" s="25"/>
      <c r="T519" s="23" t="str">
        <f t="array" ref="T519">IF(U519="","",XLOOKUP(U519,selector_07,selector_07_ids,""))</f>
        <v/>
      </c>
      <c r="U519" s="25"/>
      <c r="V519" s="14"/>
      <c r="W519" s="14"/>
      <c r="X519" s="23" t="str">
        <f t="array" ref="X519">IF(Y519="","",XLOOKUP(Y519,selector_04,selector_04_ids,""))</f>
        <v/>
      </c>
      <c r="Y519" s="25"/>
      <c r="Z519" s="14"/>
      <c r="AA519" s="27"/>
      <c r="AB519" s="14"/>
    </row>
    <row r="520">
      <c r="A520" s="14"/>
      <c r="B520" s="23" t="str">
        <f>IF($A520="","",'Система'!$B$4)</f>
        <v/>
      </c>
      <c r="C520" s="14"/>
      <c r="D520" s="23" t="str">
        <f t="array" ref="D520">IF(E520="","",XLOOKUP(E520,selector_02,selector_02_ids,""))</f>
        <v/>
      </c>
      <c r="E520" s="25"/>
      <c r="F520" s="23" t="str">
        <f t="array" ref="F520">IF(G520="","",XLOOKUP(G520,selector_12,selector_12_ids,""))</f>
        <v/>
      </c>
      <c r="G520" s="25"/>
      <c r="H520" s="14"/>
      <c r="I520" s="14"/>
      <c r="J520" s="14"/>
      <c r="K520" s="23" t="str">
        <f t="array" ref="K520">IF(L520="","",XLOOKUP(L520,selector_15,selector_15_ids,""))</f>
        <v/>
      </c>
      <c r="L520" s="25"/>
      <c r="M520" s="14"/>
      <c r="N520" s="14"/>
      <c r="O520" s="14"/>
      <c r="P520" s="23" t="str">
        <f t="array" ref="P520">IF(Q520="","",XLOOKUP(Q520,selector_16,selector_16_ids,""))</f>
        <v/>
      </c>
      <c r="Q520" s="25"/>
      <c r="R520" s="23" t="str">
        <f t="array" ref="R520">IF(S520="","",XLOOKUP(S520,selector_16,selector_16_ids,""))</f>
        <v/>
      </c>
      <c r="S520" s="25"/>
      <c r="T520" s="23" t="str">
        <f t="array" ref="T520">IF(U520="","",XLOOKUP(U520,selector_07,selector_07_ids,""))</f>
        <v/>
      </c>
      <c r="U520" s="25"/>
      <c r="V520" s="14"/>
      <c r="W520" s="14"/>
      <c r="X520" s="23" t="str">
        <f t="array" ref="X520">IF(Y520="","",XLOOKUP(Y520,selector_04,selector_04_ids,""))</f>
        <v/>
      </c>
      <c r="Y520" s="25"/>
      <c r="Z520" s="14"/>
      <c r="AA520" s="27"/>
      <c r="AB520" s="14"/>
    </row>
    <row r="521">
      <c r="A521" s="14"/>
      <c r="B521" s="23" t="str">
        <f>IF($A521="","",'Система'!$B$4)</f>
        <v/>
      </c>
      <c r="C521" s="14"/>
      <c r="D521" s="23" t="str">
        <f t="array" ref="D521">IF(E521="","",XLOOKUP(E521,selector_02,selector_02_ids,""))</f>
        <v/>
      </c>
      <c r="E521" s="25"/>
      <c r="F521" s="23" t="str">
        <f t="array" ref="F521">IF(G521="","",XLOOKUP(G521,selector_12,selector_12_ids,""))</f>
        <v/>
      </c>
      <c r="G521" s="25"/>
      <c r="H521" s="14"/>
      <c r="I521" s="14"/>
      <c r="J521" s="14"/>
      <c r="K521" s="23" t="str">
        <f t="array" ref="K521">IF(L521="","",XLOOKUP(L521,selector_15,selector_15_ids,""))</f>
        <v/>
      </c>
      <c r="L521" s="25"/>
      <c r="M521" s="14"/>
      <c r="N521" s="14"/>
      <c r="O521" s="14"/>
      <c r="P521" s="23" t="str">
        <f t="array" ref="P521">IF(Q521="","",XLOOKUP(Q521,selector_16,selector_16_ids,""))</f>
        <v/>
      </c>
      <c r="Q521" s="25"/>
      <c r="R521" s="23" t="str">
        <f t="array" ref="R521">IF(S521="","",XLOOKUP(S521,selector_16,selector_16_ids,""))</f>
        <v/>
      </c>
      <c r="S521" s="25"/>
      <c r="T521" s="23" t="str">
        <f t="array" ref="T521">IF(U521="","",XLOOKUP(U521,selector_07,selector_07_ids,""))</f>
        <v/>
      </c>
      <c r="U521" s="25"/>
      <c r="V521" s="14"/>
      <c r="W521" s="14"/>
      <c r="X521" s="23" t="str">
        <f t="array" ref="X521">IF(Y521="","",XLOOKUP(Y521,selector_04,selector_04_ids,""))</f>
        <v/>
      </c>
      <c r="Y521" s="25"/>
      <c r="Z521" s="14"/>
      <c r="AA521" s="27"/>
      <c r="AB521" s="14"/>
    </row>
    <row r="522">
      <c r="A522" s="14"/>
      <c r="B522" s="23" t="str">
        <f>IF($A522="","",'Система'!$B$4)</f>
        <v/>
      </c>
      <c r="C522" s="14"/>
      <c r="D522" s="23" t="str">
        <f t="array" ref="D522">IF(E522="","",XLOOKUP(E522,selector_02,selector_02_ids,""))</f>
        <v/>
      </c>
      <c r="E522" s="25"/>
      <c r="F522" s="23" t="str">
        <f t="array" ref="F522">IF(G522="","",XLOOKUP(G522,selector_12,selector_12_ids,""))</f>
        <v/>
      </c>
      <c r="G522" s="25"/>
      <c r="H522" s="14"/>
      <c r="I522" s="14"/>
      <c r="J522" s="14"/>
      <c r="K522" s="23" t="str">
        <f t="array" ref="K522">IF(L522="","",XLOOKUP(L522,selector_15,selector_15_ids,""))</f>
        <v/>
      </c>
      <c r="L522" s="25"/>
      <c r="M522" s="14"/>
      <c r="N522" s="14"/>
      <c r="O522" s="14"/>
      <c r="P522" s="23" t="str">
        <f t="array" ref="P522">IF(Q522="","",XLOOKUP(Q522,selector_16,selector_16_ids,""))</f>
        <v/>
      </c>
      <c r="Q522" s="25"/>
      <c r="R522" s="23" t="str">
        <f t="array" ref="R522">IF(S522="","",XLOOKUP(S522,selector_16,selector_16_ids,""))</f>
        <v/>
      </c>
      <c r="S522" s="25"/>
      <c r="T522" s="23" t="str">
        <f t="array" ref="T522">IF(U522="","",XLOOKUP(U522,selector_07,selector_07_ids,""))</f>
        <v/>
      </c>
      <c r="U522" s="25"/>
      <c r="V522" s="14"/>
      <c r="W522" s="14"/>
      <c r="X522" s="23" t="str">
        <f t="array" ref="X522">IF(Y522="","",XLOOKUP(Y522,selector_04,selector_04_ids,""))</f>
        <v/>
      </c>
      <c r="Y522" s="25"/>
      <c r="Z522" s="14"/>
      <c r="AA522" s="27"/>
      <c r="AB522" s="14"/>
    </row>
    <row r="523">
      <c r="A523" s="14"/>
      <c r="B523" s="23" t="str">
        <f>IF($A523="","",'Система'!$B$4)</f>
        <v/>
      </c>
      <c r="C523" s="14"/>
      <c r="D523" s="23" t="str">
        <f t="array" ref="D523">IF(E523="","",XLOOKUP(E523,selector_02,selector_02_ids,""))</f>
        <v/>
      </c>
      <c r="E523" s="25"/>
      <c r="F523" s="23" t="str">
        <f t="array" ref="F523">IF(G523="","",XLOOKUP(G523,selector_12,selector_12_ids,""))</f>
        <v/>
      </c>
      <c r="G523" s="25"/>
      <c r="H523" s="14"/>
      <c r="I523" s="14"/>
      <c r="J523" s="14"/>
      <c r="K523" s="23" t="str">
        <f t="array" ref="K523">IF(L523="","",XLOOKUP(L523,selector_15,selector_15_ids,""))</f>
        <v/>
      </c>
      <c r="L523" s="25"/>
      <c r="M523" s="14"/>
      <c r="N523" s="14"/>
      <c r="O523" s="14"/>
      <c r="P523" s="23" t="str">
        <f t="array" ref="P523">IF(Q523="","",XLOOKUP(Q523,selector_16,selector_16_ids,""))</f>
        <v/>
      </c>
      <c r="Q523" s="25"/>
      <c r="R523" s="23" t="str">
        <f t="array" ref="R523">IF(S523="","",XLOOKUP(S523,selector_16,selector_16_ids,""))</f>
        <v/>
      </c>
      <c r="S523" s="25"/>
      <c r="T523" s="23" t="str">
        <f t="array" ref="T523">IF(U523="","",XLOOKUP(U523,selector_07,selector_07_ids,""))</f>
        <v/>
      </c>
      <c r="U523" s="25"/>
      <c r="V523" s="14"/>
      <c r="W523" s="14"/>
      <c r="X523" s="23" t="str">
        <f t="array" ref="X523">IF(Y523="","",XLOOKUP(Y523,selector_04,selector_04_ids,""))</f>
        <v/>
      </c>
      <c r="Y523" s="25"/>
      <c r="Z523" s="14"/>
      <c r="AA523" s="27"/>
      <c r="AB523" s="14"/>
    </row>
    <row r="524">
      <c r="A524" s="14"/>
      <c r="B524" s="23" t="str">
        <f>IF($A524="","",'Система'!$B$4)</f>
        <v/>
      </c>
      <c r="C524" s="14"/>
      <c r="D524" s="23" t="str">
        <f t="array" ref="D524">IF(E524="","",XLOOKUP(E524,selector_02,selector_02_ids,""))</f>
        <v/>
      </c>
      <c r="E524" s="25"/>
      <c r="F524" s="23" t="str">
        <f t="array" ref="F524">IF(G524="","",XLOOKUP(G524,selector_12,selector_12_ids,""))</f>
        <v/>
      </c>
      <c r="G524" s="25"/>
      <c r="H524" s="14"/>
      <c r="I524" s="14"/>
      <c r="J524" s="14"/>
      <c r="K524" s="23" t="str">
        <f t="array" ref="K524">IF(L524="","",XLOOKUP(L524,selector_15,selector_15_ids,""))</f>
        <v/>
      </c>
      <c r="L524" s="25"/>
      <c r="M524" s="14"/>
      <c r="N524" s="14"/>
      <c r="O524" s="14"/>
      <c r="P524" s="23" t="str">
        <f t="array" ref="P524">IF(Q524="","",XLOOKUP(Q524,selector_16,selector_16_ids,""))</f>
        <v/>
      </c>
      <c r="Q524" s="25"/>
      <c r="R524" s="23" t="str">
        <f t="array" ref="R524">IF(S524="","",XLOOKUP(S524,selector_16,selector_16_ids,""))</f>
        <v/>
      </c>
      <c r="S524" s="25"/>
      <c r="T524" s="23" t="str">
        <f t="array" ref="T524">IF(U524="","",XLOOKUP(U524,selector_07,selector_07_ids,""))</f>
        <v/>
      </c>
      <c r="U524" s="25"/>
      <c r="V524" s="14"/>
      <c r="W524" s="14"/>
      <c r="X524" s="23" t="str">
        <f t="array" ref="X524">IF(Y524="","",XLOOKUP(Y524,selector_04,selector_04_ids,""))</f>
        <v/>
      </c>
      <c r="Y524" s="25"/>
      <c r="Z524" s="14"/>
      <c r="AA524" s="27"/>
      <c r="AB524" s="14"/>
    </row>
    <row r="525">
      <c r="A525" s="14"/>
      <c r="B525" s="23" t="str">
        <f>IF($A525="","",'Система'!$B$4)</f>
        <v/>
      </c>
      <c r="C525" s="14"/>
      <c r="D525" s="23" t="str">
        <f t="array" ref="D525">IF(E525="","",XLOOKUP(E525,selector_02,selector_02_ids,""))</f>
        <v/>
      </c>
      <c r="E525" s="25"/>
      <c r="F525" s="23" t="str">
        <f t="array" ref="F525">IF(G525="","",XLOOKUP(G525,selector_12,selector_12_ids,""))</f>
        <v/>
      </c>
      <c r="G525" s="25"/>
      <c r="H525" s="14"/>
      <c r="I525" s="14"/>
      <c r="J525" s="14"/>
      <c r="K525" s="23" t="str">
        <f t="array" ref="K525">IF(L525="","",XLOOKUP(L525,selector_15,selector_15_ids,""))</f>
        <v/>
      </c>
      <c r="L525" s="25"/>
      <c r="M525" s="14"/>
      <c r="N525" s="14"/>
      <c r="O525" s="14"/>
      <c r="P525" s="23" t="str">
        <f t="array" ref="P525">IF(Q525="","",XLOOKUP(Q525,selector_16,selector_16_ids,""))</f>
        <v/>
      </c>
      <c r="Q525" s="25"/>
      <c r="R525" s="23" t="str">
        <f t="array" ref="R525">IF(S525="","",XLOOKUP(S525,selector_16,selector_16_ids,""))</f>
        <v/>
      </c>
      <c r="S525" s="25"/>
      <c r="T525" s="23" t="str">
        <f t="array" ref="T525">IF(U525="","",XLOOKUP(U525,selector_07,selector_07_ids,""))</f>
        <v/>
      </c>
      <c r="U525" s="25"/>
      <c r="V525" s="14"/>
      <c r="W525" s="14"/>
      <c r="X525" s="23" t="str">
        <f t="array" ref="X525">IF(Y525="","",XLOOKUP(Y525,selector_04,selector_04_ids,""))</f>
        <v/>
      </c>
      <c r="Y525" s="25"/>
      <c r="Z525" s="14"/>
      <c r="AA525" s="27"/>
      <c r="AB525" s="14"/>
    </row>
    <row r="526">
      <c r="A526" s="14"/>
      <c r="B526" s="23" t="str">
        <f>IF($A526="","",'Система'!$B$4)</f>
        <v/>
      </c>
      <c r="C526" s="14"/>
      <c r="D526" s="23" t="str">
        <f t="array" ref="D526">IF(E526="","",XLOOKUP(E526,selector_02,selector_02_ids,""))</f>
        <v/>
      </c>
      <c r="E526" s="25"/>
      <c r="F526" s="23" t="str">
        <f t="array" ref="F526">IF(G526="","",XLOOKUP(G526,selector_12,selector_12_ids,""))</f>
        <v/>
      </c>
      <c r="G526" s="25"/>
      <c r="H526" s="14"/>
      <c r="I526" s="14"/>
      <c r="J526" s="14"/>
      <c r="K526" s="23" t="str">
        <f t="array" ref="K526">IF(L526="","",XLOOKUP(L526,selector_15,selector_15_ids,""))</f>
        <v/>
      </c>
      <c r="L526" s="25"/>
      <c r="M526" s="14"/>
      <c r="N526" s="14"/>
      <c r="O526" s="14"/>
      <c r="P526" s="23" t="str">
        <f t="array" ref="P526">IF(Q526="","",XLOOKUP(Q526,selector_16,selector_16_ids,""))</f>
        <v/>
      </c>
      <c r="Q526" s="25"/>
      <c r="R526" s="23" t="str">
        <f t="array" ref="R526">IF(S526="","",XLOOKUP(S526,selector_16,selector_16_ids,""))</f>
        <v/>
      </c>
      <c r="S526" s="25"/>
      <c r="T526" s="23" t="str">
        <f t="array" ref="T526">IF(U526="","",XLOOKUP(U526,selector_07,selector_07_ids,""))</f>
        <v/>
      </c>
      <c r="U526" s="25"/>
      <c r="V526" s="14"/>
      <c r="W526" s="14"/>
      <c r="X526" s="23" t="str">
        <f t="array" ref="X526">IF(Y526="","",XLOOKUP(Y526,selector_04,selector_04_ids,""))</f>
        <v/>
      </c>
      <c r="Y526" s="25"/>
      <c r="Z526" s="14"/>
      <c r="AA526" s="27"/>
      <c r="AB526" s="14"/>
    </row>
    <row r="527">
      <c r="A527" s="14"/>
      <c r="B527" s="23" t="str">
        <f>IF($A527="","",'Система'!$B$4)</f>
        <v/>
      </c>
      <c r="C527" s="14"/>
      <c r="D527" s="23" t="str">
        <f t="array" ref="D527">IF(E527="","",XLOOKUP(E527,selector_02,selector_02_ids,""))</f>
        <v/>
      </c>
      <c r="E527" s="25"/>
      <c r="F527" s="23" t="str">
        <f t="array" ref="F527">IF(G527="","",XLOOKUP(G527,selector_12,selector_12_ids,""))</f>
        <v/>
      </c>
      <c r="G527" s="25"/>
      <c r="H527" s="14"/>
      <c r="I527" s="14"/>
      <c r="J527" s="14"/>
      <c r="K527" s="23" t="str">
        <f t="array" ref="K527">IF(L527="","",XLOOKUP(L527,selector_15,selector_15_ids,""))</f>
        <v/>
      </c>
      <c r="L527" s="25"/>
      <c r="M527" s="14"/>
      <c r="N527" s="14"/>
      <c r="O527" s="14"/>
      <c r="P527" s="23" t="str">
        <f t="array" ref="P527">IF(Q527="","",XLOOKUP(Q527,selector_16,selector_16_ids,""))</f>
        <v/>
      </c>
      <c r="Q527" s="25"/>
      <c r="R527" s="23" t="str">
        <f t="array" ref="R527">IF(S527="","",XLOOKUP(S527,selector_16,selector_16_ids,""))</f>
        <v/>
      </c>
      <c r="S527" s="25"/>
      <c r="T527" s="23" t="str">
        <f t="array" ref="T527">IF(U527="","",XLOOKUP(U527,selector_07,selector_07_ids,""))</f>
        <v/>
      </c>
      <c r="U527" s="25"/>
      <c r="V527" s="14"/>
      <c r="W527" s="14"/>
      <c r="X527" s="23" t="str">
        <f t="array" ref="X527">IF(Y527="","",XLOOKUP(Y527,selector_04,selector_04_ids,""))</f>
        <v/>
      </c>
      <c r="Y527" s="25"/>
      <c r="Z527" s="14"/>
      <c r="AA527" s="27"/>
      <c r="AB527" s="14"/>
    </row>
    <row r="528">
      <c r="A528" s="14"/>
      <c r="B528" s="23" t="str">
        <f>IF($A528="","",'Система'!$B$4)</f>
        <v/>
      </c>
      <c r="C528" s="14"/>
      <c r="D528" s="23" t="str">
        <f t="array" ref="D528">IF(E528="","",XLOOKUP(E528,selector_02,selector_02_ids,""))</f>
        <v/>
      </c>
      <c r="E528" s="25"/>
      <c r="F528" s="23" t="str">
        <f t="array" ref="F528">IF(G528="","",XLOOKUP(G528,selector_12,selector_12_ids,""))</f>
        <v/>
      </c>
      <c r="G528" s="25"/>
      <c r="H528" s="14"/>
      <c r="I528" s="14"/>
      <c r="J528" s="14"/>
      <c r="K528" s="23" t="str">
        <f t="array" ref="K528">IF(L528="","",XLOOKUP(L528,selector_15,selector_15_ids,""))</f>
        <v/>
      </c>
      <c r="L528" s="25"/>
      <c r="M528" s="14"/>
      <c r="N528" s="14"/>
      <c r="O528" s="14"/>
      <c r="P528" s="23" t="str">
        <f t="array" ref="P528">IF(Q528="","",XLOOKUP(Q528,selector_16,selector_16_ids,""))</f>
        <v/>
      </c>
      <c r="Q528" s="25"/>
      <c r="R528" s="23" t="str">
        <f t="array" ref="R528">IF(S528="","",XLOOKUP(S528,selector_16,selector_16_ids,""))</f>
        <v/>
      </c>
      <c r="S528" s="25"/>
      <c r="T528" s="23" t="str">
        <f t="array" ref="T528">IF(U528="","",XLOOKUP(U528,selector_07,selector_07_ids,""))</f>
        <v/>
      </c>
      <c r="U528" s="25"/>
      <c r="V528" s="14"/>
      <c r="W528" s="14"/>
      <c r="X528" s="23" t="str">
        <f t="array" ref="X528">IF(Y528="","",XLOOKUP(Y528,selector_04,selector_04_ids,""))</f>
        <v/>
      </c>
      <c r="Y528" s="25"/>
      <c r="Z528" s="14"/>
      <c r="AA528" s="27"/>
      <c r="AB528" s="14"/>
    </row>
    <row r="529">
      <c r="A529" s="14"/>
      <c r="B529" s="23" t="str">
        <f>IF($A529="","",'Система'!$B$4)</f>
        <v/>
      </c>
      <c r="C529" s="14"/>
      <c r="D529" s="23" t="str">
        <f t="array" ref="D529">IF(E529="","",XLOOKUP(E529,selector_02,selector_02_ids,""))</f>
        <v/>
      </c>
      <c r="E529" s="25"/>
      <c r="F529" s="23" t="str">
        <f t="array" ref="F529">IF(G529="","",XLOOKUP(G529,selector_12,selector_12_ids,""))</f>
        <v/>
      </c>
      <c r="G529" s="25"/>
      <c r="H529" s="14"/>
      <c r="I529" s="14"/>
      <c r="J529" s="14"/>
      <c r="K529" s="23" t="str">
        <f t="array" ref="K529">IF(L529="","",XLOOKUP(L529,selector_15,selector_15_ids,""))</f>
        <v/>
      </c>
      <c r="L529" s="25"/>
      <c r="M529" s="14"/>
      <c r="N529" s="14"/>
      <c r="O529" s="14"/>
      <c r="P529" s="23" t="str">
        <f t="array" ref="P529">IF(Q529="","",XLOOKUP(Q529,selector_16,selector_16_ids,""))</f>
        <v/>
      </c>
      <c r="Q529" s="25"/>
      <c r="R529" s="23" t="str">
        <f t="array" ref="R529">IF(S529="","",XLOOKUP(S529,selector_16,selector_16_ids,""))</f>
        <v/>
      </c>
      <c r="S529" s="25"/>
      <c r="T529" s="23" t="str">
        <f t="array" ref="T529">IF(U529="","",XLOOKUP(U529,selector_07,selector_07_ids,""))</f>
        <v/>
      </c>
      <c r="U529" s="25"/>
      <c r="V529" s="14"/>
      <c r="W529" s="14"/>
      <c r="X529" s="23" t="str">
        <f t="array" ref="X529">IF(Y529="","",XLOOKUP(Y529,selector_04,selector_04_ids,""))</f>
        <v/>
      </c>
      <c r="Y529" s="25"/>
      <c r="Z529" s="14"/>
      <c r="AA529" s="27"/>
      <c r="AB529" s="14"/>
    </row>
    <row r="530">
      <c r="A530" s="14"/>
      <c r="B530" s="23" t="str">
        <f>IF($A530="","",'Система'!$B$4)</f>
        <v/>
      </c>
      <c r="C530" s="14"/>
      <c r="D530" s="23" t="str">
        <f t="array" ref="D530">IF(E530="","",XLOOKUP(E530,selector_02,selector_02_ids,""))</f>
        <v/>
      </c>
      <c r="E530" s="25"/>
      <c r="F530" s="23" t="str">
        <f t="array" ref="F530">IF(G530="","",XLOOKUP(G530,selector_12,selector_12_ids,""))</f>
        <v/>
      </c>
      <c r="G530" s="25"/>
      <c r="H530" s="14"/>
      <c r="I530" s="14"/>
      <c r="J530" s="14"/>
      <c r="K530" s="23" t="str">
        <f t="array" ref="K530">IF(L530="","",XLOOKUP(L530,selector_15,selector_15_ids,""))</f>
        <v/>
      </c>
      <c r="L530" s="25"/>
      <c r="M530" s="14"/>
      <c r="N530" s="14"/>
      <c r="O530" s="14"/>
      <c r="P530" s="23" t="str">
        <f t="array" ref="P530">IF(Q530="","",XLOOKUP(Q530,selector_16,selector_16_ids,""))</f>
        <v/>
      </c>
      <c r="Q530" s="25"/>
      <c r="R530" s="23" t="str">
        <f t="array" ref="R530">IF(S530="","",XLOOKUP(S530,selector_16,selector_16_ids,""))</f>
        <v/>
      </c>
      <c r="S530" s="25"/>
      <c r="T530" s="23" t="str">
        <f t="array" ref="T530">IF(U530="","",XLOOKUP(U530,selector_07,selector_07_ids,""))</f>
        <v/>
      </c>
      <c r="U530" s="25"/>
      <c r="V530" s="14"/>
      <c r="W530" s="14"/>
      <c r="X530" s="23" t="str">
        <f t="array" ref="X530">IF(Y530="","",XLOOKUP(Y530,selector_04,selector_04_ids,""))</f>
        <v/>
      </c>
      <c r="Y530" s="25"/>
      <c r="Z530" s="14"/>
      <c r="AA530" s="27"/>
      <c r="AB530" s="14"/>
    </row>
    <row r="531">
      <c r="A531" s="14"/>
      <c r="B531" s="23" t="str">
        <f>IF($A531="","",'Система'!$B$4)</f>
        <v/>
      </c>
      <c r="C531" s="14"/>
      <c r="D531" s="23" t="str">
        <f t="array" ref="D531">IF(E531="","",XLOOKUP(E531,selector_02,selector_02_ids,""))</f>
        <v/>
      </c>
      <c r="E531" s="25"/>
      <c r="F531" s="23" t="str">
        <f t="array" ref="F531">IF(G531="","",XLOOKUP(G531,selector_12,selector_12_ids,""))</f>
        <v/>
      </c>
      <c r="G531" s="25"/>
      <c r="H531" s="14"/>
      <c r="I531" s="14"/>
      <c r="J531" s="14"/>
      <c r="K531" s="23" t="str">
        <f t="array" ref="K531">IF(L531="","",XLOOKUP(L531,selector_15,selector_15_ids,""))</f>
        <v/>
      </c>
      <c r="L531" s="25"/>
      <c r="M531" s="14"/>
      <c r="N531" s="14"/>
      <c r="O531" s="14"/>
      <c r="P531" s="23" t="str">
        <f t="array" ref="P531">IF(Q531="","",XLOOKUP(Q531,selector_16,selector_16_ids,""))</f>
        <v/>
      </c>
      <c r="Q531" s="25"/>
      <c r="R531" s="23" t="str">
        <f t="array" ref="R531">IF(S531="","",XLOOKUP(S531,selector_16,selector_16_ids,""))</f>
        <v/>
      </c>
      <c r="S531" s="25"/>
      <c r="T531" s="23" t="str">
        <f t="array" ref="T531">IF(U531="","",XLOOKUP(U531,selector_07,selector_07_ids,""))</f>
        <v/>
      </c>
      <c r="U531" s="25"/>
      <c r="V531" s="14"/>
      <c r="W531" s="14"/>
      <c r="X531" s="23" t="str">
        <f t="array" ref="X531">IF(Y531="","",XLOOKUP(Y531,selector_04,selector_04_ids,""))</f>
        <v/>
      </c>
      <c r="Y531" s="25"/>
      <c r="Z531" s="14"/>
      <c r="AA531" s="27"/>
      <c r="AB531" s="14"/>
    </row>
    <row r="532">
      <c r="A532" s="14"/>
      <c r="B532" s="23" t="str">
        <f>IF($A532="","",'Система'!$B$4)</f>
        <v/>
      </c>
      <c r="C532" s="14"/>
      <c r="D532" s="23" t="str">
        <f t="array" ref="D532">IF(E532="","",XLOOKUP(E532,selector_02,selector_02_ids,""))</f>
        <v/>
      </c>
      <c r="E532" s="25"/>
      <c r="F532" s="23" t="str">
        <f t="array" ref="F532">IF(G532="","",XLOOKUP(G532,selector_12,selector_12_ids,""))</f>
        <v/>
      </c>
      <c r="G532" s="25"/>
      <c r="H532" s="14"/>
      <c r="I532" s="14"/>
      <c r="J532" s="14"/>
      <c r="K532" s="23" t="str">
        <f t="array" ref="K532">IF(L532="","",XLOOKUP(L532,selector_15,selector_15_ids,""))</f>
        <v/>
      </c>
      <c r="L532" s="25"/>
      <c r="M532" s="14"/>
      <c r="N532" s="14"/>
      <c r="O532" s="14"/>
      <c r="P532" s="23" t="str">
        <f t="array" ref="P532">IF(Q532="","",XLOOKUP(Q532,selector_16,selector_16_ids,""))</f>
        <v/>
      </c>
      <c r="Q532" s="25"/>
      <c r="R532" s="23" t="str">
        <f t="array" ref="R532">IF(S532="","",XLOOKUP(S532,selector_16,selector_16_ids,""))</f>
        <v/>
      </c>
      <c r="S532" s="25"/>
      <c r="T532" s="23" t="str">
        <f t="array" ref="T532">IF(U532="","",XLOOKUP(U532,selector_07,selector_07_ids,""))</f>
        <v/>
      </c>
      <c r="U532" s="25"/>
      <c r="V532" s="14"/>
      <c r="W532" s="14"/>
      <c r="X532" s="23" t="str">
        <f t="array" ref="X532">IF(Y532="","",XLOOKUP(Y532,selector_04,selector_04_ids,""))</f>
        <v/>
      </c>
      <c r="Y532" s="25"/>
      <c r="Z532" s="14"/>
      <c r="AA532" s="27"/>
      <c r="AB532" s="14"/>
    </row>
    <row r="533">
      <c r="A533" s="14"/>
      <c r="B533" s="23" t="str">
        <f>IF($A533="","",'Система'!$B$4)</f>
        <v/>
      </c>
      <c r="C533" s="14"/>
      <c r="D533" s="23" t="str">
        <f t="array" ref="D533">IF(E533="","",XLOOKUP(E533,selector_02,selector_02_ids,""))</f>
        <v/>
      </c>
      <c r="E533" s="25"/>
      <c r="F533" s="23" t="str">
        <f t="array" ref="F533">IF(G533="","",XLOOKUP(G533,selector_12,selector_12_ids,""))</f>
        <v/>
      </c>
      <c r="G533" s="25"/>
      <c r="H533" s="14"/>
      <c r="I533" s="14"/>
      <c r="J533" s="14"/>
      <c r="K533" s="23" t="str">
        <f t="array" ref="K533">IF(L533="","",XLOOKUP(L533,selector_15,selector_15_ids,""))</f>
        <v/>
      </c>
      <c r="L533" s="25"/>
      <c r="M533" s="14"/>
      <c r="N533" s="14"/>
      <c r="O533" s="14"/>
      <c r="P533" s="23" t="str">
        <f t="array" ref="P533">IF(Q533="","",XLOOKUP(Q533,selector_16,selector_16_ids,""))</f>
        <v/>
      </c>
      <c r="Q533" s="25"/>
      <c r="R533" s="23" t="str">
        <f t="array" ref="R533">IF(S533="","",XLOOKUP(S533,selector_16,selector_16_ids,""))</f>
        <v/>
      </c>
      <c r="S533" s="25"/>
      <c r="T533" s="23" t="str">
        <f t="array" ref="T533">IF(U533="","",XLOOKUP(U533,selector_07,selector_07_ids,""))</f>
        <v/>
      </c>
      <c r="U533" s="25"/>
      <c r="V533" s="14"/>
      <c r="W533" s="14"/>
      <c r="X533" s="23" t="str">
        <f t="array" ref="X533">IF(Y533="","",XLOOKUP(Y533,selector_04,selector_04_ids,""))</f>
        <v/>
      </c>
      <c r="Y533" s="25"/>
      <c r="Z533" s="14"/>
      <c r="AA533" s="27"/>
      <c r="AB533" s="14"/>
    </row>
    <row r="534">
      <c r="A534" s="14"/>
      <c r="B534" s="23" t="str">
        <f>IF($A534="","",'Система'!$B$4)</f>
        <v/>
      </c>
      <c r="C534" s="14"/>
      <c r="D534" s="23" t="str">
        <f t="array" ref="D534">IF(E534="","",XLOOKUP(E534,selector_02,selector_02_ids,""))</f>
        <v/>
      </c>
      <c r="E534" s="25"/>
      <c r="F534" s="23" t="str">
        <f t="array" ref="F534">IF(G534="","",XLOOKUP(G534,selector_12,selector_12_ids,""))</f>
        <v/>
      </c>
      <c r="G534" s="25"/>
      <c r="H534" s="14"/>
      <c r="I534" s="14"/>
      <c r="J534" s="14"/>
      <c r="K534" s="23" t="str">
        <f t="array" ref="K534">IF(L534="","",XLOOKUP(L534,selector_15,selector_15_ids,""))</f>
        <v/>
      </c>
      <c r="L534" s="25"/>
      <c r="M534" s="14"/>
      <c r="N534" s="14"/>
      <c r="O534" s="14"/>
      <c r="P534" s="23" t="str">
        <f t="array" ref="P534">IF(Q534="","",XLOOKUP(Q534,selector_16,selector_16_ids,""))</f>
        <v/>
      </c>
      <c r="Q534" s="25"/>
      <c r="R534" s="23" t="str">
        <f t="array" ref="R534">IF(S534="","",XLOOKUP(S534,selector_16,selector_16_ids,""))</f>
        <v/>
      </c>
      <c r="S534" s="25"/>
      <c r="T534" s="23" t="str">
        <f t="array" ref="T534">IF(U534="","",XLOOKUP(U534,selector_07,selector_07_ids,""))</f>
        <v/>
      </c>
      <c r="U534" s="25"/>
      <c r="V534" s="14"/>
      <c r="W534" s="14"/>
      <c r="X534" s="23" t="str">
        <f t="array" ref="X534">IF(Y534="","",XLOOKUP(Y534,selector_04,selector_04_ids,""))</f>
        <v/>
      </c>
      <c r="Y534" s="25"/>
      <c r="Z534" s="14"/>
      <c r="AA534" s="27"/>
      <c r="AB534" s="14"/>
    </row>
    <row r="535">
      <c r="A535" s="14"/>
      <c r="B535" s="23" t="str">
        <f>IF($A535="","",'Система'!$B$4)</f>
        <v/>
      </c>
      <c r="C535" s="14"/>
      <c r="D535" s="23" t="str">
        <f t="array" ref="D535">IF(E535="","",XLOOKUP(E535,selector_02,selector_02_ids,""))</f>
        <v/>
      </c>
      <c r="E535" s="25"/>
      <c r="F535" s="23" t="str">
        <f t="array" ref="F535">IF(G535="","",XLOOKUP(G535,selector_12,selector_12_ids,""))</f>
        <v/>
      </c>
      <c r="G535" s="25"/>
      <c r="H535" s="14"/>
      <c r="I535" s="14"/>
      <c r="J535" s="14"/>
      <c r="K535" s="23" t="str">
        <f t="array" ref="K535">IF(L535="","",XLOOKUP(L535,selector_15,selector_15_ids,""))</f>
        <v/>
      </c>
      <c r="L535" s="25"/>
      <c r="M535" s="14"/>
      <c r="N535" s="14"/>
      <c r="O535" s="14"/>
      <c r="P535" s="23" t="str">
        <f t="array" ref="P535">IF(Q535="","",XLOOKUP(Q535,selector_16,selector_16_ids,""))</f>
        <v/>
      </c>
      <c r="Q535" s="25"/>
      <c r="R535" s="23" t="str">
        <f t="array" ref="R535">IF(S535="","",XLOOKUP(S535,selector_16,selector_16_ids,""))</f>
        <v/>
      </c>
      <c r="S535" s="25"/>
      <c r="T535" s="23" t="str">
        <f t="array" ref="T535">IF(U535="","",XLOOKUP(U535,selector_07,selector_07_ids,""))</f>
        <v/>
      </c>
      <c r="U535" s="25"/>
      <c r="V535" s="14"/>
      <c r="W535" s="14"/>
      <c r="X535" s="23" t="str">
        <f t="array" ref="X535">IF(Y535="","",XLOOKUP(Y535,selector_04,selector_04_ids,""))</f>
        <v/>
      </c>
      <c r="Y535" s="25"/>
      <c r="Z535" s="14"/>
      <c r="AA535" s="27"/>
      <c r="AB535" s="14"/>
    </row>
    <row r="536">
      <c r="A536" s="14"/>
      <c r="B536" s="23" t="str">
        <f>IF($A536="","",'Система'!$B$4)</f>
        <v/>
      </c>
      <c r="C536" s="14"/>
      <c r="D536" s="23" t="str">
        <f t="array" ref="D536">IF(E536="","",XLOOKUP(E536,selector_02,selector_02_ids,""))</f>
        <v/>
      </c>
      <c r="E536" s="25"/>
      <c r="F536" s="23" t="str">
        <f t="array" ref="F536">IF(G536="","",XLOOKUP(G536,selector_12,selector_12_ids,""))</f>
        <v/>
      </c>
      <c r="G536" s="25"/>
      <c r="H536" s="14"/>
      <c r="I536" s="14"/>
      <c r="J536" s="14"/>
      <c r="K536" s="23" t="str">
        <f t="array" ref="K536">IF(L536="","",XLOOKUP(L536,selector_15,selector_15_ids,""))</f>
        <v/>
      </c>
      <c r="L536" s="25"/>
      <c r="M536" s="14"/>
      <c r="N536" s="14"/>
      <c r="O536" s="14"/>
      <c r="P536" s="23" t="str">
        <f t="array" ref="P536">IF(Q536="","",XLOOKUP(Q536,selector_16,selector_16_ids,""))</f>
        <v/>
      </c>
      <c r="Q536" s="25"/>
      <c r="R536" s="23" t="str">
        <f t="array" ref="R536">IF(S536="","",XLOOKUP(S536,selector_16,selector_16_ids,""))</f>
        <v/>
      </c>
      <c r="S536" s="25"/>
      <c r="T536" s="23" t="str">
        <f t="array" ref="T536">IF(U536="","",XLOOKUP(U536,selector_07,selector_07_ids,""))</f>
        <v/>
      </c>
      <c r="U536" s="25"/>
      <c r="V536" s="14"/>
      <c r="W536" s="14"/>
      <c r="X536" s="23" t="str">
        <f t="array" ref="X536">IF(Y536="","",XLOOKUP(Y536,selector_04,selector_04_ids,""))</f>
        <v/>
      </c>
      <c r="Y536" s="25"/>
      <c r="Z536" s="14"/>
      <c r="AA536" s="27"/>
      <c r="AB536" s="14"/>
    </row>
    <row r="537">
      <c r="A537" s="14"/>
      <c r="B537" s="23" t="str">
        <f>IF($A537="","",'Система'!$B$4)</f>
        <v/>
      </c>
      <c r="C537" s="14"/>
      <c r="D537" s="23" t="str">
        <f t="array" ref="D537">IF(E537="","",XLOOKUP(E537,selector_02,selector_02_ids,""))</f>
        <v/>
      </c>
      <c r="E537" s="25"/>
      <c r="F537" s="23" t="str">
        <f t="array" ref="F537">IF(G537="","",XLOOKUP(G537,selector_12,selector_12_ids,""))</f>
        <v/>
      </c>
      <c r="G537" s="25"/>
      <c r="H537" s="14"/>
      <c r="I537" s="14"/>
      <c r="J537" s="14"/>
      <c r="K537" s="23" t="str">
        <f t="array" ref="K537">IF(L537="","",XLOOKUP(L537,selector_15,selector_15_ids,""))</f>
        <v/>
      </c>
      <c r="L537" s="25"/>
      <c r="M537" s="14"/>
      <c r="N537" s="14"/>
      <c r="O537" s="14"/>
      <c r="P537" s="23" t="str">
        <f t="array" ref="P537">IF(Q537="","",XLOOKUP(Q537,selector_16,selector_16_ids,""))</f>
        <v/>
      </c>
      <c r="Q537" s="25"/>
      <c r="R537" s="23" t="str">
        <f t="array" ref="R537">IF(S537="","",XLOOKUP(S537,selector_16,selector_16_ids,""))</f>
        <v/>
      </c>
      <c r="S537" s="25"/>
      <c r="T537" s="23" t="str">
        <f t="array" ref="T537">IF(U537="","",XLOOKUP(U537,selector_07,selector_07_ids,""))</f>
        <v/>
      </c>
      <c r="U537" s="25"/>
      <c r="V537" s="14"/>
      <c r="W537" s="14"/>
      <c r="X537" s="23" t="str">
        <f t="array" ref="X537">IF(Y537="","",XLOOKUP(Y537,selector_04,selector_04_ids,""))</f>
        <v/>
      </c>
      <c r="Y537" s="25"/>
      <c r="Z537" s="14"/>
      <c r="AA537" s="27"/>
      <c r="AB537" s="14"/>
    </row>
    <row r="538">
      <c r="A538" s="14"/>
      <c r="B538" s="23" t="str">
        <f>IF($A538="","",'Система'!$B$4)</f>
        <v/>
      </c>
      <c r="C538" s="14"/>
      <c r="D538" s="23" t="str">
        <f t="array" ref="D538">IF(E538="","",XLOOKUP(E538,selector_02,selector_02_ids,""))</f>
        <v/>
      </c>
      <c r="E538" s="25"/>
      <c r="F538" s="23" t="str">
        <f t="array" ref="F538">IF(G538="","",XLOOKUP(G538,selector_12,selector_12_ids,""))</f>
        <v/>
      </c>
      <c r="G538" s="25"/>
      <c r="H538" s="14"/>
      <c r="I538" s="14"/>
      <c r="J538" s="14"/>
      <c r="K538" s="23" t="str">
        <f t="array" ref="K538">IF(L538="","",XLOOKUP(L538,selector_15,selector_15_ids,""))</f>
        <v/>
      </c>
      <c r="L538" s="25"/>
      <c r="M538" s="14"/>
      <c r="N538" s="14"/>
      <c r="O538" s="14"/>
      <c r="P538" s="23" t="str">
        <f t="array" ref="P538">IF(Q538="","",XLOOKUP(Q538,selector_16,selector_16_ids,""))</f>
        <v/>
      </c>
      <c r="Q538" s="25"/>
      <c r="R538" s="23" t="str">
        <f t="array" ref="R538">IF(S538="","",XLOOKUP(S538,selector_16,selector_16_ids,""))</f>
        <v/>
      </c>
      <c r="S538" s="25"/>
      <c r="T538" s="23" t="str">
        <f t="array" ref="T538">IF(U538="","",XLOOKUP(U538,selector_07,selector_07_ids,""))</f>
        <v/>
      </c>
      <c r="U538" s="25"/>
      <c r="V538" s="14"/>
      <c r="W538" s="14"/>
      <c r="X538" s="23" t="str">
        <f t="array" ref="X538">IF(Y538="","",XLOOKUP(Y538,selector_04,selector_04_ids,""))</f>
        <v/>
      </c>
      <c r="Y538" s="25"/>
      <c r="Z538" s="14"/>
      <c r="AA538" s="27"/>
      <c r="AB538" s="14"/>
    </row>
    <row r="539">
      <c r="A539" s="14"/>
      <c r="B539" s="23" t="str">
        <f>IF($A539="","",'Система'!$B$4)</f>
        <v/>
      </c>
      <c r="C539" s="14"/>
      <c r="D539" s="23" t="str">
        <f t="array" ref="D539">IF(E539="","",XLOOKUP(E539,selector_02,selector_02_ids,""))</f>
        <v/>
      </c>
      <c r="E539" s="25"/>
      <c r="F539" s="23" t="str">
        <f t="array" ref="F539">IF(G539="","",XLOOKUP(G539,selector_12,selector_12_ids,""))</f>
        <v/>
      </c>
      <c r="G539" s="25"/>
      <c r="H539" s="14"/>
      <c r="I539" s="14"/>
      <c r="J539" s="14"/>
      <c r="K539" s="23" t="str">
        <f t="array" ref="K539">IF(L539="","",XLOOKUP(L539,selector_15,selector_15_ids,""))</f>
        <v/>
      </c>
      <c r="L539" s="25"/>
      <c r="M539" s="14"/>
      <c r="N539" s="14"/>
      <c r="O539" s="14"/>
      <c r="P539" s="23" t="str">
        <f t="array" ref="P539">IF(Q539="","",XLOOKUP(Q539,selector_16,selector_16_ids,""))</f>
        <v/>
      </c>
      <c r="Q539" s="25"/>
      <c r="R539" s="23" t="str">
        <f t="array" ref="R539">IF(S539="","",XLOOKUP(S539,selector_16,selector_16_ids,""))</f>
        <v/>
      </c>
      <c r="S539" s="25"/>
      <c r="T539" s="23" t="str">
        <f t="array" ref="T539">IF(U539="","",XLOOKUP(U539,selector_07,selector_07_ids,""))</f>
        <v/>
      </c>
      <c r="U539" s="25"/>
      <c r="V539" s="14"/>
      <c r="W539" s="14"/>
      <c r="X539" s="23" t="str">
        <f t="array" ref="X539">IF(Y539="","",XLOOKUP(Y539,selector_04,selector_04_ids,""))</f>
        <v/>
      </c>
      <c r="Y539" s="25"/>
      <c r="Z539" s="14"/>
      <c r="AA539" s="27"/>
      <c r="AB539" s="14"/>
    </row>
    <row r="540">
      <c r="A540" s="14"/>
      <c r="B540" s="23" t="str">
        <f>IF($A540="","",'Система'!$B$4)</f>
        <v/>
      </c>
      <c r="C540" s="14"/>
      <c r="D540" s="23" t="str">
        <f t="array" ref="D540">IF(E540="","",XLOOKUP(E540,selector_02,selector_02_ids,""))</f>
        <v/>
      </c>
      <c r="E540" s="25"/>
      <c r="F540" s="23" t="str">
        <f t="array" ref="F540">IF(G540="","",XLOOKUP(G540,selector_12,selector_12_ids,""))</f>
        <v/>
      </c>
      <c r="G540" s="25"/>
      <c r="H540" s="14"/>
      <c r="I540" s="14"/>
      <c r="J540" s="14"/>
      <c r="K540" s="23" t="str">
        <f t="array" ref="K540">IF(L540="","",XLOOKUP(L540,selector_15,selector_15_ids,""))</f>
        <v/>
      </c>
      <c r="L540" s="25"/>
      <c r="M540" s="14"/>
      <c r="N540" s="14"/>
      <c r="O540" s="14"/>
      <c r="P540" s="23" t="str">
        <f t="array" ref="P540">IF(Q540="","",XLOOKUP(Q540,selector_16,selector_16_ids,""))</f>
        <v/>
      </c>
      <c r="Q540" s="25"/>
      <c r="R540" s="23" t="str">
        <f t="array" ref="R540">IF(S540="","",XLOOKUP(S540,selector_16,selector_16_ids,""))</f>
        <v/>
      </c>
      <c r="S540" s="25"/>
      <c r="T540" s="23" t="str">
        <f t="array" ref="T540">IF(U540="","",XLOOKUP(U540,selector_07,selector_07_ids,""))</f>
        <v/>
      </c>
      <c r="U540" s="25"/>
      <c r="V540" s="14"/>
      <c r="W540" s="14"/>
      <c r="X540" s="23" t="str">
        <f t="array" ref="X540">IF(Y540="","",XLOOKUP(Y540,selector_04,selector_04_ids,""))</f>
        <v/>
      </c>
      <c r="Y540" s="25"/>
      <c r="Z540" s="14"/>
      <c r="AA540" s="27"/>
      <c r="AB540" s="14"/>
    </row>
    <row r="541">
      <c r="A541" s="14"/>
      <c r="B541" s="23" t="str">
        <f>IF($A541="","",'Система'!$B$4)</f>
        <v/>
      </c>
      <c r="C541" s="14"/>
      <c r="D541" s="23" t="str">
        <f t="array" ref="D541">IF(E541="","",XLOOKUP(E541,selector_02,selector_02_ids,""))</f>
        <v/>
      </c>
      <c r="E541" s="25"/>
      <c r="F541" s="23" t="str">
        <f t="array" ref="F541">IF(G541="","",XLOOKUP(G541,selector_12,selector_12_ids,""))</f>
        <v/>
      </c>
      <c r="G541" s="25"/>
      <c r="H541" s="14"/>
      <c r="I541" s="14"/>
      <c r="J541" s="14"/>
      <c r="K541" s="23" t="str">
        <f t="array" ref="K541">IF(L541="","",XLOOKUP(L541,selector_15,selector_15_ids,""))</f>
        <v/>
      </c>
      <c r="L541" s="25"/>
      <c r="M541" s="14"/>
      <c r="N541" s="14"/>
      <c r="O541" s="14"/>
      <c r="P541" s="23" t="str">
        <f t="array" ref="P541">IF(Q541="","",XLOOKUP(Q541,selector_16,selector_16_ids,""))</f>
        <v/>
      </c>
      <c r="Q541" s="25"/>
      <c r="R541" s="23" t="str">
        <f t="array" ref="R541">IF(S541="","",XLOOKUP(S541,selector_16,selector_16_ids,""))</f>
        <v/>
      </c>
      <c r="S541" s="25"/>
      <c r="T541" s="23" t="str">
        <f t="array" ref="T541">IF(U541="","",XLOOKUP(U541,selector_07,selector_07_ids,""))</f>
        <v/>
      </c>
      <c r="U541" s="25"/>
      <c r="V541" s="14"/>
      <c r="W541" s="14"/>
      <c r="X541" s="23" t="str">
        <f t="array" ref="X541">IF(Y541="","",XLOOKUP(Y541,selector_04,selector_04_ids,""))</f>
        <v/>
      </c>
      <c r="Y541" s="25"/>
      <c r="Z541" s="14"/>
      <c r="AA541" s="27"/>
      <c r="AB541" s="14"/>
    </row>
    <row r="542">
      <c r="A542" s="14"/>
      <c r="B542" s="23" t="str">
        <f>IF($A542="","",'Система'!$B$4)</f>
        <v/>
      </c>
      <c r="C542" s="14"/>
      <c r="D542" s="23" t="str">
        <f t="array" ref="D542">IF(E542="","",XLOOKUP(E542,selector_02,selector_02_ids,""))</f>
        <v/>
      </c>
      <c r="E542" s="25"/>
      <c r="F542" s="23" t="str">
        <f t="array" ref="F542">IF(G542="","",XLOOKUP(G542,selector_12,selector_12_ids,""))</f>
        <v/>
      </c>
      <c r="G542" s="25"/>
      <c r="H542" s="14"/>
      <c r="I542" s="14"/>
      <c r="J542" s="14"/>
      <c r="K542" s="23" t="str">
        <f t="array" ref="K542">IF(L542="","",XLOOKUP(L542,selector_15,selector_15_ids,""))</f>
        <v/>
      </c>
      <c r="L542" s="25"/>
      <c r="M542" s="14"/>
      <c r="N542" s="14"/>
      <c r="O542" s="14"/>
      <c r="P542" s="23" t="str">
        <f t="array" ref="P542">IF(Q542="","",XLOOKUP(Q542,selector_16,selector_16_ids,""))</f>
        <v/>
      </c>
      <c r="Q542" s="25"/>
      <c r="R542" s="23" t="str">
        <f t="array" ref="R542">IF(S542="","",XLOOKUP(S542,selector_16,selector_16_ids,""))</f>
        <v/>
      </c>
      <c r="S542" s="25"/>
      <c r="T542" s="23" t="str">
        <f t="array" ref="T542">IF(U542="","",XLOOKUP(U542,selector_07,selector_07_ids,""))</f>
        <v/>
      </c>
      <c r="U542" s="25"/>
      <c r="V542" s="14"/>
      <c r="W542" s="14"/>
      <c r="X542" s="23" t="str">
        <f t="array" ref="X542">IF(Y542="","",XLOOKUP(Y542,selector_04,selector_04_ids,""))</f>
        <v/>
      </c>
      <c r="Y542" s="25"/>
      <c r="Z542" s="14"/>
      <c r="AA542" s="27"/>
      <c r="AB542" s="14"/>
    </row>
    <row r="543">
      <c r="A543" s="14"/>
      <c r="B543" s="23" t="str">
        <f>IF($A543="","",'Система'!$B$4)</f>
        <v/>
      </c>
      <c r="C543" s="14"/>
      <c r="D543" s="23" t="str">
        <f t="array" ref="D543">IF(E543="","",XLOOKUP(E543,selector_02,selector_02_ids,""))</f>
        <v/>
      </c>
      <c r="E543" s="25"/>
      <c r="F543" s="23" t="str">
        <f t="array" ref="F543">IF(G543="","",XLOOKUP(G543,selector_12,selector_12_ids,""))</f>
        <v/>
      </c>
      <c r="G543" s="25"/>
      <c r="H543" s="14"/>
      <c r="I543" s="14"/>
      <c r="J543" s="14"/>
      <c r="K543" s="23" t="str">
        <f t="array" ref="K543">IF(L543="","",XLOOKUP(L543,selector_15,selector_15_ids,""))</f>
        <v/>
      </c>
      <c r="L543" s="25"/>
      <c r="M543" s="14"/>
      <c r="N543" s="14"/>
      <c r="O543" s="14"/>
      <c r="P543" s="23" t="str">
        <f t="array" ref="P543">IF(Q543="","",XLOOKUP(Q543,selector_16,selector_16_ids,""))</f>
        <v/>
      </c>
      <c r="Q543" s="25"/>
      <c r="R543" s="23" t="str">
        <f t="array" ref="R543">IF(S543="","",XLOOKUP(S543,selector_16,selector_16_ids,""))</f>
        <v/>
      </c>
      <c r="S543" s="25"/>
      <c r="T543" s="23" t="str">
        <f t="array" ref="T543">IF(U543="","",XLOOKUP(U543,selector_07,selector_07_ids,""))</f>
        <v/>
      </c>
      <c r="U543" s="25"/>
      <c r="V543" s="14"/>
      <c r="W543" s="14"/>
      <c r="X543" s="23" t="str">
        <f t="array" ref="X543">IF(Y543="","",XLOOKUP(Y543,selector_04,selector_04_ids,""))</f>
        <v/>
      </c>
      <c r="Y543" s="25"/>
      <c r="Z543" s="14"/>
      <c r="AA543" s="27"/>
      <c r="AB543" s="14"/>
    </row>
    <row r="544">
      <c r="A544" s="14"/>
      <c r="B544" s="23" t="str">
        <f>IF($A544="","",'Система'!$B$4)</f>
        <v/>
      </c>
      <c r="C544" s="14"/>
      <c r="D544" s="23" t="str">
        <f t="array" ref="D544">IF(E544="","",XLOOKUP(E544,selector_02,selector_02_ids,""))</f>
        <v/>
      </c>
      <c r="E544" s="25"/>
      <c r="F544" s="23" t="str">
        <f t="array" ref="F544">IF(G544="","",XLOOKUP(G544,selector_12,selector_12_ids,""))</f>
        <v/>
      </c>
      <c r="G544" s="25"/>
      <c r="H544" s="14"/>
      <c r="I544" s="14"/>
      <c r="J544" s="14"/>
      <c r="K544" s="23" t="str">
        <f t="array" ref="K544">IF(L544="","",XLOOKUP(L544,selector_15,selector_15_ids,""))</f>
        <v/>
      </c>
      <c r="L544" s="25"/>
      <c r="M544" s="14"/>
      <c r="N544" s="14"/>
      <c r="O544" s="14"/>
      <c r="P544" s="23" t="str">
        <f t="array" ref="P544">IF(Q544="","",XLOOKUP(Q544,selector_16,selector_16_ids,""))</f>
        <v/>
      </c>
      <c r="Q544" s="25"/>
      <c r="R544" s="23" t="str">
        <f t="array" ref="R544">IF(S544="","",XLOOKUP(S544,selector_16,selector_16_ids,""))</f>
        <v/>
      </c>
      <c r="S544" s="25"/>
      <c r="T544" s="23" t="str">
        <f t="array" ref="T544">IF(U544="","",XLOOKUP(U544,selector_07,selector_07_ids,""))</f>
        <v/>
      </c>
      <c r="U544" s="25"/>
      <c r="V544" s="14"/>
      <c r="W544" s="14"/>
      <c r="X544" s="23" t="str">
        <f t="array" ref="X544">IF(Y544="","",XLOOKUP(Y544,selector_04,selector_04_ids,""))</f>
        <v/>
      </c>
      <c r="Y544" s="25"/>
      <c r="Z544" s="14"/>
      <c r="AA544" s="27"/>
      <c r="AB544" s="14"/>
    </row>
    <row r="545">
      <c r="A545" s="14"/>
      <c r="B545" s="23" t="str">
        <f>IF($A545="","",'Система'!$B$4)</f>
        <v/>
      </c>
      <c r="C545" s="14"/>
      <c r="D545" s="23" t="str">
        <f t="array" ref="D545">IF(E545="","",XLOOKUP(E545,selector_02,selector_02_ids,""))</f>
        <v/>
      </c>
      <c r="E545" s="25"/>
      <c r="F545" s="23" t="str">
        <f t="array" ref="F545">IF(G545="","",XLOOKUP(G545,selector_12,selector_12_ids,""))</f>
        <v/>
      </c>
      <c r="G545" s="25"/>
      <c r="H545" s="14"/>
      <c r="I545" s="14"/>
      <c r="J545" s="14"/>
      <c r="K545" s="23" t="str">
        <f t="array" ref="K545">IF(L545="","",XLOOKUP(L545,selector_15,selector_15_ids,""))</f>
        <v/>
      </c>
      <c r="L545" s="25"/>
      <c r="M545" s="14"/>
      <c r="N545" s="14"/>
      <c r="O545" s="14"/>
      <c r="P545" s="23" t="str">
        <f t="array" ref="P545">IF(Q545="","",XLOOKUP(Q545,selector_16,selector_16_ids,""))</f>
        <v/>
      </c>
      <c r="Q545" s="25"/>
      <c r="R545" s="23" t="str">
        <f t="array" ref="R545">IF(S545="","",XLOOKUP(S545,selector_16,selector_16_ids,""))</f>
        <v/>
      </c>
      <c r="S545" s="25"/>
      <c r="T545" s="23" t="str">
        <f t="array" ref="T545">IF(U545="","",XLOOKUP(U545,selector_07,selector_07_ids,""))</f>
        <v/>
      </c>
      <c r="U545" s="25"/>
      <c r="V545" s="14"/>
      <c r="W545" s="14"/>
      <c r="X545" s="23" t="str">
        <f t="array" ref="X545">IF(Y545="","",XLOOKUP(Y545,selector_04,selector_04_ids,""))</f>
        <v/>
      </c>
      <c r="Y545" s="25"/>
      <c r="Z545" s="14"/>
      <c r="AA545" s="27"/>
      <c r="AB545" s="14"/>
    </row>
    <row r="546">
      <c r="A546" s="14"/>
      <c r="B546" s="23" t="str">
        <f>IF($A546="","",'Система'!$B$4)</f>
        <v/>
      </c>
      <c r="C546" s="14"/>
      <c r="D546" s="23" t="str">
        <f t="array" ref="D546">IF(E546="","",XLOOKUP(E546,selector_02,selector_02_ids,""))</f>
        <v/>
      </c>
      <c r="E546" s="25"/>
      <c r="F546" s="23" t="str">
        <f t="array" ref="F546">IF(G546="","",XLOOKUP(G546,selector_12,selector_12_ids,""))</f>
        <v/>
      </c>
      <c r="G546" s="25"/>
      <c r="H546" s="14"/>
      <c r="I546" s="14"/>
      <c r="J546" s="14"/>
      <c r="K546" s="23" t="str">
        <f t="array" ref="K546">IF(L546="","",XLOOKUP(L546,selector_15,selector_15_ids,""))</f>
        <v/>
      </c>
      <c r="L546" s="25"/>
      <c r="M546" s="14"/>
      <c r="N546" s="14"/>
      <c r="O546" s="14"/>
      <c r="P546" s="23" t="str">
        <f t="array" ref="P546">IF(Q546="","",XLOOKUP(Q546,selector_16,selector_16_ids,""))</f>
        <v/>
      </c>
      <c r="Q546" s="25"/>
      <c r="R546" s="23" t="str">
        <f t="array" ref="R546">IF(S546="","",XLOOKUP(S546,selector_16,selector_16_ids,""))</f>
        <v/>
      </c>
      <c r="S546" s="25"/>
      <c r="T546" s="23" t="str">
        <f t="array" ref="T546">IF(U546="","",XLOOKUP(U546,selector_07,selector_07_ids,""))</f>
        <v/>
      </c>
      <c r="U546" s="25"/>
      <c r="V546" s="14"/>
      <c r="W546" s="14"/>
      <c r="X546" s="23" t="str">
        <f t="array" ref="X546">IF(Y546="","",XLOOKUP(Y546,selector_04,selector_04_ids,""))</f>
        <v/>
      </c>
      <c r="Y546" s="25"/>
      <c r="Z546" s="14"/>
      <c r="AA546" s="27"/>
      <c r="AB546" s="14"/>
    </row>
    <row r="547">
      <c r="A547" s="14"/>
      <c r="B547" s="23" t="str">
        <f>IF($A547="","",'Система'!$B$4)</f>
        <v/>
      </c>
      <c r="C547" s="14"/>
      <c r="D547" s="23" t="str">
        <f t="array" ref="D547">IF(E547="","",XLOOKUP(E547,selector_02,selector_02_ids,""))</f>
        <v/>
      </c>
      <c r="E547" s="25"/>
      <c r="F547" s="23" t="str">
        <f t="array" ref="F547">IF(G547="","",XLOOKUP(G547,selector_12,selector_12_ids,""))</f>
        <v/>
      </c>
      <c r="G547" s="25"/>
      <c r="H547" s="14"/>
      <c r="I547" s="14"/>
      <c r="J547" s="14"/>
      <c r="K547" s="23" t="str">
        <f t="array" ref="K547">IF(L547="","",XLOOKUP(L547,selector_15,selector_15_ids,""))</f>
        <v/>
      </c>
      <c r="L547" s="25"/>
      <c r="M547" s="14"/>
      <c r="N547" s="14"/>
      <c r="O547" s="14"/>
      <c r="P547" s="23" t="str">
        <f t="array" ref="P547">IF(Q547="","",XLOOKUP(Q547,selector_16,selector_16_ids,""))</f>
        <v/>
      </c>
      <c r="Q547" s="25"/>
      <c r="R547" s="23" t="str">
        <f t="array" ref="R547">IF(S547="","",XLOOKUP(S547,selector_16,selector_16_ids,""))</f>
        <v/>
      </c>
      <c r="S547" s="25"/>
      <c r="T547" s="23" t="str">
        <f t="array" ref="T547">IF(U547="","",XLOOKUP(U547,selector_07,selector_07_ids,""))</f>
        <v/>
      </c>
      <c r="U547" s="25"/>
      <c r="V547" s="14"/>
      <c r="W547" s="14"/>
      <c r="X547" s="23" t="str">
        <f t="array" ref="X547">IF(Y547="","",XLOOKUP(Y547,selector_04,selector_04_ids,""))</f>
        <v/>
      </c>
      <c r="Y547" s="25"/>
      <c r="Z547" s="14"/>
      <c r="AA547" s="27"/>
      <c r="AB547" s="14"/>
    </row>
    <row r="548">
      <c r="A548" s="14"/>
      <c r="B548" s="23" t="str">
        <f>IF($A548="","",'Система'!$B$4)</f>
        <v/>
      </c>
      <c r="C548" s="14"/>
      <c r="D548" s="23" t="str">
        <f t="array" ref="D548">IF(E548="","",XLOOKUP(E548,selector_02,selector_02_ids,""))</f>
        <v/>
      </c>
      <c r="E548" s="25"/>
      <c r="F548" s="23" t="str">
        <f t="array" ref="F548">IF(G548="","",XLOOKUP(G548,selector_12,selector_12_ids,""))</f>
        <v/>
      </c>
      <c r="G548" s="25"/>
      <c r="H548" s="14"/>
      <c r="I548" s="14"/>
      <c r="J548" s="14"/>
      <c r="K548" s="23" t="str">
        <f t="array" ref="K548">IF(L548="","",XLOOKUP(L548,selector_15,selector_15_ids,""))</f>
        <v/>
      </c>
      <c r="L548" s="25"/>
      <c r="M548" s="14"/>
      <c r="N548" s="14"/>
      <c r="O548" s="14"/>
      <c r="P548" s="23" t="str">
        <f t="array" ref="P548">IF(Q548="","",XLOOKUP(Q548,selector_16,selector_16_ids,""))</f>
        <v/>
      </c>
      <c r="Q548" s="25"/>
      <c r="R548" s="23" t="str">
        <f t="array" ref="R548">IF(S548="","",XLOOKUP(S548,selector_16,selector_16_ids,""))</f>
        <v/>
      </c>
      <c r="S548" s="25"/>
      <c r="T548" s="23" t="str">
        <f t="array" ref="T548">IF(U548="","",XLOOKUP(U548,selector_07,selector_07_ids,""))</f>
        <v/>
      </c>
      <c r="U548" s="25"/>
      <c r="V548" s="14"/>
      <c r="W548" s="14"/>
      <c r="X548" s="23" t="str">
        <f t="array" ref="X548">IF(Y548="","",XLOOKUP(Y548,selector_04,selector_04_ids,""))</f>
        <v/>
      </c>
      <c r="Y548" s="25"/>
      <c r="Z548" s="14"/>
      <c r="AA548" s="27"/>
      <c r="AB548" s="14"/>
    </row>
    <row r="549">
      <c r="A549" s="14"/>
      <c r="B549" s="23" t="str">
        <f>IF($A549="","",'Система'!$B$4)</f>
        <v/>
      </c>
      <c r="C549" s="14"/>
      <c r="D549" s="23" t="str">
        <f t="array" ref="D549">IF(E549="","",XLOOKUP(E549,selector_02,selector_02_ids,""))</f>
        <v/>
      </c>
      <c r="E549" s="25"/>
      <c r="F549" s="23" t="str">
        <f t="array" ref="F549">IF(G549="","",XLOOKUP(G549,selector_12,selector_12_ids,""))</f>
        <v/>
      </c>
      <c r="G549" s="25"/>
      <c r="H549" s="14"/>
      <c r="I549" s="14"/>
      <c r="J549" s="14"/>
      <c r="K549" s="23" t="str">
        <f t="array" ref="K549">IF(L549="","",XLOOKUP(L549,selector_15,selector_15_ids,""))</f>
        <v/>
      </c>
      <c r="L549" s="25"/>
      <c r="M549" s="14"/>
      <c r="N549" s="14"/>
      <c r="O549" s="14"/>
      <c r="P549" s="23" t="str">
        <f t="array" ref="P549">IF(Q549="","",XLOOKUP(Q549,selector_16,selector_16_ids,""))</f>
        <v/>
      </c>
      <c r="Q549" s="25"/>
      <c r="R549" s="23" t="str">
        <f t="array" ref="R549">IF(S549="","",XLOOKUP(S549,selector_16,selector_16_ids,""))</f>
        <v/>
      </c>
      <c r="S549" s="25"/>
      <c r="T549" s="23" t="str">
        <f t="array" ref="T549">IF(U549="","",XLOOKUP(U549,selector_07,selector_07_ids,""))</f>
        <v/>
      </c>
      <c r="U549" s="25"/>
      <c r="V549" s="14"/>
      <c r="W549" s="14"/>
      <c r="X549" s="23" t="str">
        <f t="array" ref="X549">IF(Y549="","",XLOOKUP(Y549,selector_04,selector_04_ids,""))</f>
        <v/>
      </c>
      <c r="Y549" s="25"/>
      <c r="Z549" s="14"/>
      <c r="AA549" s="27"/>
      <c r="AB549" s="14"/>
    </row>
    <row r="550">
      <c r="A550" s="14"/>
      <c r="B550" s="23" t="str">
        <f>IF($A550="","",'Система'!$B$4)</f>
        <v/>
      </c>
      <c r="C550" s="14"/>
      <c r="D550" s="23" t="str">
        <f t="array" ref="D550">IF(E550="","",XLOOKUP(E550,selector_02,selector_02_ids,""))</f>
        <v/>
      </c>
      <c r="E550" s="25"/>
      <c r="F550" s="23" t="str">
        <f t="array" ref="F550">IF(G550="","",XLOOKUP(G550,selector_12,selector_12_ids,""))</f>
        <v/>
      </c>
      <c r="G550" s="25"/>
      <c r="H550" s="14"/>
      <c r="I550" s="14"/>
      <c r="J550" s="14"/>
      <c r="K550" s="23" t="str">
        <f t="array" ref="K550">IF(L550="","",XLOOKUP(L550,selector_15,selector_15_ids,""))</f>
        <v/>
      </c>
      <c r="L550" s="25"/>
      <c r="M550" s="14"/>
      <c r="N550" s="14"/>
      <c r="O550" s="14"/>
      <c r="P550" s="23" t="str">
        <f t="array" ref="P550">IF(Q550="","",XLOOKUP(Q550,selector_16,selector_16_ids,""))</f>
        <v/>
      </c>
      <c r="Q550" s="25"/>
      <c r="R550" s="23" t="str">
        <f t="array" ref="R550">IF(S550="","",XLOOKUP(S550,selector_16,selector_16_ids,""))</f>
        <v/>
      </c>
      <c r="S550" s="25"/>
      <c r="T550" s="23" t="str">
        <f t="array" ref="T550">IF(U550="","",XLOOKUP(U550,selector_07,selector_07_ids,""))</f>
        <v/>
      </c>
      <c r="U550" s="25"/>
      <c r="V550" s="14"/>
      <c r="W550" s="14"/>
      <c r="X550" s="23" t="str">
        <f t="array" ref="X550">IF(Y550="","",XLOOKUP(Y550,selector_04,selector_04_ids,""))</f>
        <v/>
      </c>
      <c r="Y550" s="25"/>
      <c r="Z550" s="14"/>
      <c r="AA550" s="27"/>
      <c r="AB550" s="14"/>
    </row>
    <row r="551">
      <c r="A551" s="14"/>
      <c r="B551" s="23" t="str">
        <f>IF($A551="","",'Система'!$B$4)</f>
        <v/>
      </c>
      <c r="C551" s="14"/>
      <c r="D551" s="23" t="str">
        <f t="array" ref="D551">IF(E551="","",XLOOKUP(E551,selector_02,selector_02_ids,""))</f>
        <v/>
      </c>
      <c r="E551" s="25"/>
      <c r="F551" s="23" t="str">
        <f t="array" ref="F551">IF(G551="","",XLOOKUP(G551,selector_12,selector_12_ids,""))</f>
        <v/>
      </c>
      <c r="G551" s="25"/>
      <c r="H551" s="14"/>
      <c r="I551" s="14"/>
      <c r="J551" s="14"/>
      <c r="K551" s="23" t="str">
        <f t="array" ref="K551">IF(L551="","",XLOOKUP(L551,selector_15,selector_15_ids,""))</f>
        <v/>
      </c>
      <c r="L551" s="25"/>
      <c r="M551" s="14"/>
      <c r="N551" s="14"/>
      <c r="O551" s="14"/>
      <c r="P551" s="23" t="str">
        <f t="array" ref="P551">IF(Q551="","",XLOOKUP(Q551,selector_16,selector_16_ids,""))</f>
        <v/>
      </c>
      <c r="Q551" s="25"/>
      <c r="R551" s="23" t="str">
        <f t="array" ref="R551">IF(S551="","",XLOOKUP(S551,selector_16,selector_16_ids,""))</f>
        <v/>
      </c>
      <c r="S551" s="25"/>
      <c r="T551" s="23" t="str">
        <f t="array" ref="T551">IF(U551="","",XLOOKUP(U551,selector_07,selector_07_ids,""))</f>
        <v/>
      </c>
      <c r="U551" s="25"/>
      <c r="V551" s="14"/>
      <c r="W551" s="14"/>
      <c r="X551" s="23" t="str">
        <f t="array" ref="X551">IF(Y551="","",XLOOKUP(Y551,selector_04,selector_04_ids,""))</f>
        <v/>
      </c>
      <c r="Y551" s="25"/>
      <c r="Z551" s="14"/>
      <c r="AA551" s="27"/>
      <c r="AB551" s="14"/>
    </row>
    <row r="552">
      <c r="A552" s="14"/>
      <c r="B552" s="23" t="str">
        <f>IF($A552="","",'Система'!$B$4)</f>
        <v/>
      </c>
      <c r="C552" s="14"/>
      <c r="D552" s="23" t="str">
        <f t="array" ref="D552">IF(E552="","",XLOOKUP(E552,selector_02,selector_02_ids,""))</f>
        <v/>
      </c>
      <c r="E552" s="25"/>
      <c r="F552" s="23" t="str">
        <f t="array" ref="F552">IF(G552="","",XLOOKUP(G552,selector_12,selector_12_ids,""))</f>
        <v/>
      </c>
      <c r="G552" s="25"/>
      <c r="H552" s="14"/>
      <c r="I552" s="14"/>
      <c r="J552" s="14"/>
      <c r="K552" s="23" t="str">
        <f t="array" ref="K552">IF(L552="","",XLOOKUP(L552,selector_15,selector_15_ids,""))</f>
        <v/>
      </c>
      <c r="L552" s="25"/>
      <c r="M552" s="14"/>
      <c r="N552" s="14"/>
      <c r="O552" s="14"/>
      <c r="P552" s="23" t="str">
        <f t="array" ref="P552">IF(Q552="","",XLOOKUP(Q552,selector_16,selector_16_ids,""))</f>
        <v/>
      </c>
      <c r="Q552" s="25"/>
      <c r="R552" s="23" t="str">
        <f t="array" ref="R552">IF(S552="","",XLOOKUP(S552,selector_16,selector_16_ids,""))</f>
        <v/>
      </c>
      <c r="S552" s="25"/>
      <c r="T552" s="23" t="str">
        <f t="array" ref="T552">IF(U552="","",XLOOKUP(U552,selector_07,selector_07_ids,""))</f>
        <v/>
      </c>
      <c r="U552" s="25"/>
      <c r="V552" s="14"/>
      <c r="W552" s="14"/>
      <c r="X552" s="23" t="str">
        <f t="array" ref="X552">IF(Y552="","",XLOOKUP(Y552,selector_04,selector_04_ids,""))</f>
        <v/>
      </c>
      <c r="Y552" s="25"/>
      <c r="Z552" s="14"/>
      <c r="AA552" s="27"/>
      <c r="AB552" s="14"/>
    </row>
    <row r="553">
      <c r="A553" s="14"/>
      <c r="B553" s="23" t="str">
        <f>IF($A553="","",'Система'!$B$4)</f>
        <v/>
      </c>
      <c r="C553" s="14"/>
      <c r="D553" s="23" t="str">
        <f t="array" ref="D553">IF(E553="","",XLOOKUP(E553,selector_02,selector_02_ids,""))</f>
        <v/>
      </c>
      <c r="E553" s="25"/>
      <c r="F553" s="23" t="str">
        <f t="array" ref="F553">IF(G553="","",XLOOKUP(G553,selector_12,selector_12_ids,""))</f>
        <v/>
      </c>
      <c r="G553" s="25"/>
      <c r="H553" s="14"/>
      <c r="I553" s="14"/>
      <c r="J553" s="14"/>
      <c r="K553" s="23" t="str">
        <f t="array" ref="K553">IF(L553="","",XLOOKUP(L553,selector_15,selector_15_ids,""))</f>
        <v/>
      </c>
      <c r="L553" s="25"/>
      <c r="M553" s="14"/>
      <c r="N553" s="14"/>
      <c r="O553" s="14"/>
      <c r="P553" s="23" t="str">
        <f t="array" ref="P553">IF(Q553="","",XLOOKUP(Q553,selector_16,selector_16_ids,""))</f>
        <v/>
      </c>
      <c r="Q553" s="25"/>
      <c r="R553" s="23" t="str">
        <f t="array" ref="R553">IF(S553="","",XLOOKUP(S553,selector_16,selector_16_ids,""))</f>
        <v/>
      </c>
      <c r="S553" s="25"/>
      <c r="T553" s="23" t="str">
        <f t="array" ref="T553">IF(U553="","",XLOOKUP(U553,selector_07,selector_07_ids,""))</f>
        <v/>
      </c>
      <c r="U553" s="25"/>
      <c r="V553" s="14"/>
      <c r="W553" s="14"/>
      <c r="X553" s="23" t="str">
        <f t="array" ref="X553">IF(Y553="","",XLOOKUP(Y553,selector_04,selector_04_ids,""))</f>
        <v/>
      </c>
      <c r="Y553" s="25"/>
      <c r="Z553" s="14"/>
      <c r="AA553" s="27"/>
      <c r="AB553" s="14"/>
    </row>
    <row r="554">
      <c r="A554" s="14"/>
      <c r="B554" s="23" t="str">
        <f>IF($A554="","",'Система'!$B$4)</f>
        <v/>
      </c>
      <c r="C554" s="14"/>
      <c r="D554" s="23" t="str">
        <f t="array" ref="D554">IF(E554="","",XLOOKUP(E554,selector_02,selector_02_ids,""))</f>
        <v/>
      </c>
      <c r="E554" s="25"/>
      <c r="F554" s="23" t="str">
        <f t="array" ref="F554">IF(G554="","",XLOOKUP(G554,selector_12,selector_12_ids,""))</f>
        <v/>
      </c>
      <c r="G554" s="25"/>
      <c r="H554" s="14"/>
      <c r="I554" s="14"/>
      <c r="J554" s="14"/>
      <c r="K554" s="23" t="str">
        <f t="array" ref="K554">IF(L554="","",XLOOKUP(L554,selector_15,selector_15_ids,""))</f>
        <v/>
      </c>
      <c r="L554" s="25"/>
      <c r="M554" s="14"/>
      <c r="N554" s="14"/>
      <c r="O554" s="14"/>
      <c r="P554" s="23" t="str">
        <f t="array" ref="P554">IF(Q554="","",XLOOKUP(Q554,selector_16,selector_16_ids,""))</f>
        <v/>
      </c>
      <c r="Q554" s="25"/>
      <c r="R554" s="23" t="str">
        <f t="array" ref="R554">IF(S554="","",XLOOKUP(S554,selector_16,selector_16_ids,""))</f>
        <v/>
      </c>
      <c r="S554" s="25"/>
      <c r="T554" s="23" t="str">
        <f t="array" ref="T554">IF(U554="","",XLOOKUP(U554,selector_07,selector_07_ids,""))</f>
        <v/>
      </c>
      <c r="U554" s="25"/>
      <c r="V554" s="14"/>
      <c r="W554" s="14"/>
      <c r="X554" s="23" t="str">
        <f t="array" ref="X554">IF(Y554="","",XLOOKUP(Y554,selector_04,selector_04_ids,""))</f>
        <v/>
      </c>
      <c r="Y554" s="25"/>
      <c r="Z554" s="14"/>
      <c r="AA554" s="27"/>
      <c r="AB554" s="14"/>
    </row>
    <row r="555">
      <c r="A555" s="14"/>
      <c r="B555" s="23" t="str">
        <f>IF($A555="","",'Система'!$B$4)</f>
        <v/>
      </c>
      <c r="C555" s="14"/>
      <c r="D555" s="23" t="str">
        <f t="array" ref="D555">IF(E555="","",XLOOKUP(E555,selector_02,selector_02_ids,""))</f>
        <v/>
      </c>
      <c r="E555" s="25"/>
      <c r="F555" s="23" t="str">
        <f t="array" ref="F555">IF(G555="","",XLOOKUP(G555,selector_12,selector_12_ids,""))</f>
        <v/>
      </c>
      <c r="G555" s="25"/>
      <c r="H555" s="14"/>
      <c r="I555" s="14"/>
      <c r="J555" s="14"/>
      <c r="K555" s="23" t="str">
        <f t="array" ref="K555">IF(L555="","",XLOOKUP(L555,selector_15,selector_15_ids,""))</f>
        <v/>
      </c>
      <c r="L555" s="25"/>
      <c r="M555" s="14"/>
      <c r="N555" s="14"/>
      <c r="O555" s="14"/>
      <c r="P555" s="23" t="str">
        <f t="array" ref="P555">IF(Q555="","",XLOOKUP(Q555,selector_16,selector_16_ids,""))</f>
        <v/>
      </c>
      <c r="Q555" s="25"/>
      <c r="R555" s="23" t="str">
        <f t="array" ref="R555">IF(S555="","",XLOOKUP(S555,selector_16,selector_16_ids,""))</f>
        <v/>
      </c>
      <c r="S555" s="25"/>
      <c r="T555" s="23" t="str">
        <f t="array" ref="T555">IF(U555="","",XLOOKUP(U555,selector_07,selector_07_ids,""))</f>
        <v/>
      </c>
      <c r="U555" s="25"/>
      <c r="V555" s="14"/>
      <c r="W555" s="14"/>
      <c r="X555" s="23" t="str">
        <f t="array" ref="X555">IF(Y555="","",XLOOKUP(Y555,selector_04,selector_04_ids,""))</f>
        <v/>
      </c>
      <c r="Y555" s="25"/>
      <c r="Z555" s="14"/>
      <c r="AA555" s="27"/>
      <c r="AB555" s="14"/>
    </row>
    <row r="556">
      <c r="A556" s="14"/>
      <c r="B556" s="23" t="str">
        <f>IF($A556="","",'Система'!$B$4)</f>
        <v/>
      </c>
      <c r="C556" s="14"/>
      <c r="D556" s="23" t="str">
        <f t="array" ref="D556">IF(E556="","",XLOOKUP(E556,selector_02,selector_02_ids,""))</f>
        <v/>
      </c>
      <c r="E556" s="25"/>
      <c r="F556" s="23" t="str">
        <f t="array" ref="F556">IF(G556="","",XLOOKUP(G556,selector_12,selector_12_ids,""))</f>
        <v/>
      </c>
      <c r="G556" s="25"/>
      <c r="H556" s="14"/>
      <c r="I556" s="14"/>
      <c r="J556" s="14"/>
      <c r="K556" s="23" t="str">
        <f t="array" ref="K556">IF(L556="","",XLOOKUP(L556,selector_15,selector_15_ids,""))</f>
        <v/>
      </c>
      <c r="L556" s="25"/>
      <c r="M556" s="14"/>
      <c r="N556" s="14"/>
      <c r="O556" s="14"/>
      <c r="P556" s="23" t="str">
        <f t="array" ref="P556">IF(Q556="","",XLOOKUP(Q556,selector_16,selector_16_ids,""))</f>
        <v/>
      </c>
      <c r="Q556" s="25"/>
      <c r="R556" s="23" t="str">
        <f t="array" ref="R556">IF(S556="","",XLOOKUP(S556,selector_16,selector_16_ids,""))</f>
        <v/>
      </c>
      <c r="S556" s="25"/>
      <c r="T556" s="23" t="str">
        <f t="array" ref="T556">IF(U556="","",XLOOKUP(U556,selector_07,selector_07_ids,""))</f>
        <v/>
      </c>
      <c r="U556" s="25"/>
      <c r="V556" s="14"/>
      <c r="W556" s="14"/>
      <c r="X556" s="23" t="str">
        <f t="array" ref="X556">IF(Y556="","",XLOOKUP(Y556,selector_04,selector_04_ids,""))</f>
        <v/>
      </c>
      <c r="Y556" s="25"/>
      <c r="Z556" s="14"/>
      <c r="AA556" s="27"/>
      <c r="AB556" s="14"/>
    </row>
    <row r="557">
      <c r="A557" s="14"/>
      <c r="B557" s="23" t="str">
        <f>IF($A557="","",'Система'!$B$4)</f>
        <v/>
      </c>
      <c r="C557" s="14"/>
      <c r="D557" s="23" t="str">
        <f t="array" ref="D557">IF(E557="","",XLOOKUP(E557,selector_02,selector_02_ids,""))</f>
        <v/>
      </c>
      <c r="E557" s="25"/>
      <c r="F557" s="23" t="str">
        <f t="array" ref="F557">IF(G557="","",XLOOKUP(G557,selector_12,selector_12_ids,""))</f>
        <v/>
      </c>
      <c r="G557" s="25"/>
      <c r="H557" s="14"/>
      <c r="I557" s="14"/>
      <c r="J557" s="14"/>
      <c r="K557" s="23" t="str">
        <f t="array" ref="K557">IF(L557="","",XLOOKUP(L557,selector_15,selector_15_ids,""))</f>
        <v/>
      </c>
      <c r="L557" s="25"/>
      <c r="M557" s="14"/>
      <c r="N557" s="14"/>
      <c r="O557" s="14"/>
      <c r="P557" s="23" t="str">
        <f t="array" ref="P557">IF(Q557="","",XLOOKUP(Q557,selector_16,selector_16_ids,""))</f>
        <v/>
      </c>
      <c r="Q557" s="25"/>
      <c r="R557" s="23" t="str">
        <f t="array" ref="R557">IF(S557="","",XLOOKUP(S557,selector_16,selector_16_ids,""))</f>
        <v/>
      </c>
      <c r="S557" s="25"/>
      <c r="T557" s="23" t="str">
        <f t="array" ref="T557">IF(U557="","",XLOOKUP(U557,selector_07,selector_07_ids,""))</f>
        <v/>
      </c>
      <c r="U557" s="25"/>
      <c r="V557" s="14"/>
      <c r="W557" s="14"/>
      <c r="X557" s="23" t="str">
        <f t="array" ref="X557">IF(Y557="","",XLOOKUP(Y557,selector_04,selector_04_ids,""))</f>
        <v/>
      </c>
      <c r="Y557" s="25"/>
      <c r="Z557" s="14"/>
      <c r="AA557" s="27"/>
      <c r="AB557" s="14"/>
    </row>
    <row r="558">
      <c r="A558" s="14"/>
      <c r="B558" s="23" t="str">
        <f>IF($A558="","",'Система'!$B$4)</f>
        <v/>
      </c>
      <c r="C558" s="14"/>
      <c r="D558" s="23" t="str">
        <f t="array" ref="D558">IF(E558="","",XLOOKUP(E558,selector_02,selector_02_ids,""))</f>
        <v/>
      </c>
      <c r="E558" s="25"/>
      <c r="F558" s="23" t="str">
        <f t="array" ref="F558">IF(G558="","",XLOOKUP(G558,selector_12,selector_12_ids,""))</f>
        <v/>
      </c>
      <c r="G558" s="25"/>
      <c r="H558" s="14"/>
      <c r="I558" s="14"/>
      <c r="J558" s="14"/>
      <c r="K558" s="23" t="str">
        <f t="array" ref="K558">IF(L558="","",XLOOKUP(L558,selector_15,selector_15_ids,""))</f>
        <v/>
      </c>
      <c r="L558" s="25"/>
      <c r="M558" s="14"/>
      <c r="N558" s="14"/>
      <c r="O558" s="14"/>
      <c r="P558" s="23" t="str">
        <f t="array" ref="P558">IF(Q558="","",XLOOKUP(Q558,selector_16,selector_16_ids,""))</f>
        <v/>
      </c>
      <c r="Q558" s="25"/>
      <c r="R558" s="23" t="str">
        <f t="array" ref="R558">IF(S558="","",XLOOKUP(S558,selector_16,selector_16_ids,""))</f>
        <v/>
      </c>
      <c r="S558" s="25"/>
      <c r="T558" s="23" t="str">
        <f t="array" ref="T558">IF(U558="","",XLOOKUP(U558,selector_07,selector_07_ids,""))</f>
        <v/>
      </c>
      <c r="U558" s="25"/>
      <c r="V558" s="14"/>
      <c r="W558" s="14"/>
      <c r="X558" s="23" t="str">
        <f t="array" ref="X558">IF(Y558="","",XLOOKUP(Y558,selector_04,selector_04_ids,""))</f>
        <v/>
      </c>
      <c r="Y558" s="25"/>
      <c r="Z558" s="14"/>
      <c r="AA558" s="27"/>
      <c r="AB558" s="14"/>
    </row>
    <row r="559">
      <c r="A559" s="14"/>
      <c r="B559" s="23" t="str">
        <f>IF($A559="","",'Система'!$B$4)</f>
        <v/>
      </c>
      <c r="C559" s="14"/>
      <c r="D559" s="23" t="str">
        <f t="array" ref="D559">IF(E559="","",XLOOKUP(E559,selector_02,selector_02_ids,""))</f>
        <v/>
      </c>
      <c r="E559" s="25"/>
      <c r="F559" s="23" t="str">
        <f t="array" ref="F559">IF(G559="","",XLOOKUP(G559,selector_12,selector_12_ids,""))</f>
        <v/>
      </c>
      <c r="G559" s="25"/>
      <c r="H559" s="14"/>
      <c r="I559" s="14"/>
      <c r="J559" s="14"/>
      <c r="K559" s="23" t="str">
        <f t="array" ref="K559">IF(L559="","",XLOOKUP(L559,selector_15,selector_15_ids,""))</f>
        <v/>
      </c>
      <c r="L559" s="25"/>
      <c r="M559" s="14"/>
      <c r="N559" s="14"/>
      <c r="O559" s="14"/>
      <c r="P559" s="23" t="str">
        <f t="array" ref="P559">IF(Q559="","",XLOOKUP(Q559,selector_16,selector_16_ids,""))</f>
        <v/>
      </c>
      <c r="Q559" s="25"/>
      <c r="R559" s="23" t="str">
        <f t="array" ref="R559">IF(S559="","",XLOOKUP(S559,selector_16,selector_16_ids,""))</f>
        <v/>
      </c>
      <c r="S559" s="25"/>
      <c r="T559" s="23" t="str">
        <f t="array" ref="T559">IF(U559="","",XLOOKUP(U559,selector_07,selector_07_ids,""))</f>
        <v/>
      </c>
      <c r="U559" s="25"/>
      <c r="V559" s="14"/>
      <c r="W559" s="14"/>
      <c r="X559" s="23" t="str">
        <f t="array" ref="X559">IF(Y559="","",XLOOKUP(Y559,selector_04,selector_04_ids,""))</f>
        <v/>
      </c>
      <c r="Y559" s="25"/>
      <c r="Z559" s="14"/>
      <c r="AA559" s="27"/>
      <c r="AB559" s="14"/>
    </row>
    <row r="560">
      <c r="A560" s="14"/>
      <c r="B560" s="23" t="str">
        <f>IF($A560="","",'Система'!$B$4)</f>
        <v/>
      </c>
      <c r="C560" s="14"/>
      <c r="D560" s="23" t="str">
        <f t="array" ref="D560">IF(E560="","",XLOOKUP(E560,selector_02,selector_02_ids,""))</f>
        <v/>
      </c>
      <c r="E560" s="25"/>
      <c r="F560" s="23" t="str">
        <f t="array" ref="F560">IF(G560="","",XLOOKUP(G560,selector_12,selector_12_ids,""))</f>
        <v/>
      </c>
      <c r="G560" s="25"/>
      <c r="H560" s="14"/>
      <c r="I560" s="14"/>
      <c r="J560" s="14"/>
      <c r="K560" s="23" t="str">
        <f t="array" ref="K560">IF(L560="","",XLOOKUP(L560,selector_15,selector_15_ids,""))</f>
        <v/>
      </c>
      <c r="L560" s="25"/>
      <c r="M560" s="14"/>
      <c r="N560" s="14"/>
      <c r="O560" s="14"/>
      <c r="P560" s="23" t="str">
        <f t="array" ref="P560">IF(Q560="","",XLOOKUP(Q560,selector_16,selector_16_ids,""))</f>
        <v/>
      </c>
      <c r="Q560" s="25"/>
      <c r="R560" s="23" t="str">
        <f t="array" ref="R560">IF(S560="","",XLOOKUP(S560,selector_16,selector_16_ids,""))</f>
        <v/>
      </c>
      <c r="S560" s="25"/>
      <c r="T560" s="23" t="str">
        <f t="array" ref="T560">IF(U560="","",XLOOKUP(U560,selector_07,selector_07_ids,""))</f>
        <v/>
      </c>
      <c r="U560" s="25"/>
      <c r="V560" s="14"/>
      <c r="W560" s="14"/>
      <c r="X560" s="23" t="str">
        <f t="array" ref="X560">IF(Y560="","",XLOOKUP(Y560,selector_04,selector_04_ids,""))</f>
        <v/>
      </c>
      <c r="Y560" s="25"/>
      <c r="Z560" s="14"/>
      <c r="AA560" s="27"/>
      <c r="AB560" s="14"/>
    </row>
    <row r="561">
      <c r="A561" s="14"/>
      <c r="B561" s="23" t="str">
        <f>IF($A561="","",'Система'!$B$4)</f>
        <v/>
      </c>
      <c r="C561" s="14"/>
      <c r="D561" s="23" t="str">
        <f t="array" ref="D561">IF(E561="","",XLOOKUP(E561,selector_02,selector_02_ids,""))</f>
        <v/>
      </c>
      <c r="E561" s="25"/>
      <c r="F561" s="23" t="str">
        <f t="array" ref="F561">IF(G561="","",XLOOKUP(G561,selector_12,selector_12_ids,""))</f>
        <v/>
      </c>
      <c r="G561" s="25"/>
      <c r="H561" s="14"/>
      <c r="I561" s="14"/>
      <c r="J561" s="14"/>
      <c r="K561" s="23" t="str">
        <f t="array" ref="K561">IF(L561="","",XLOOKUP(L561,selector_15,selector_15_ids,""))</f>
        <v/>
      </c>
      <c r="L561" s="25"/>
      <c r="M561" s="14"/>
      <c r="N561" s="14"/>
      <c r="O561" s="14"/>
      <c r="P561" s="23" t="str">
        <f t="array" ref="P561">IF(Q561="","",XLOOKUP(Q561,selector_16,selector_16_ids,""))</f>
        <v/>
      </c>
      <c r="Q561" s="25"/>
      <c r="R561" s="23" t="str">
        <f t="array" ref="R561">IF(S561="","",XLOOKUP(S561,selector_16,selector_16_ids,""))</f>
        <v/>
      </c>
      <c r="S561" s="25"/>
      <c r="T561" s="23" t="str">
        <f t="array" ref="T561">IF(U561="","",XLOOKUP(U561,selector_07,selector_07_ids,""))</f>
        <v/>
      </c>
      <c r="U561" s="25"/>
      <c r="V561" s="14"/>
      <c r="W561" s="14"/>
      <c r="X561" s="23" t="str">
        <f t="array" ref="X561">IF(Y561="","",XLOOKUP(Y561,selector_04,selector_04_ids,""))</f>
        <v/>
      </c>
      <c r="Y561" s="25"/>
      <c r="Z561" s="14"/>
      <c r="AA561" s="27"/>
      <c r="AB561" s="14"/>
    </row>
    <row r="562">
      <c r="A562" s="14"/>
      <c r="B562" s="23" t="str">
        <f>IF($A562="","",'Система'!$B$4)</f>
        <v/>
      </c>
      <c r="C562" s="14"/>
      <c r="D562" s="23" t="str">
        <f t="array" ref="D562">IF(E562="","",XLOOKUP(E562,selector_02,selector_02_ids,""))</f>
        <v/>
      </c>
      <c r="E562" s="25"/>
      <c r="F562" s="23" t="str">
        <f t="array" ref="F562">IF(G562="","",XLOOKUP(G562,selector_12,selector_12_ids,""))</f>
        <v/>
      </c>
      <c r="G562" s="25"/>
      <c r="H562" s="14"/>
      <c r="I562" s="14"/>
      <c r="J562" s="14"/>
      <c r="K562" s="23" t="str">
        <f t="array" ref="K562">IF(L562="","",XLOOKUP(L562,selector_15,selector_15_ids,""))</f>
        <v/>
      </c>
      <c r="L562" s="25"/>
      <c r="M562" s="14"/>
      <c r="N562" s="14"/>
      <c r="O562" s="14"/>
      <c r="P562" s="23" t="str">
        <f t="array" ref="P562">IF(Q562="","",XLOOKUP(Q562,selector_16,selector_16_ids,""))</f>
        <v/>
      </c>
      <c r="Q562" s="25"/>
      <c r="R562" s="23" t="str">
        <f t="array" ref="R562">IF(S562="","",XLOOKUP(S562,selector_16,selector_16_ids,""))</f>
        <v/>
      </c>
      <c r="S562" s="25"/>
      <c r="T562" s="23" t="str">
        <f t="array" ref="T562">IF(U562="","",XLOOKUP(U562,selector_07,selector_07_ids,""))</f>
        <v/>
      </c>
      <c r="U562" s="25"/>
      <c r="V562" s="14"/>
      <c r="W562" s="14"/>
      <c r="X562" s="23" t="str">
        <f t="array" ref="X562">IF(Y562="","",XLOOKUP(Y562,selector_04,selector_04_ids,""))</f>
        <v/>
      </c>
      <c r="Y562" s="25"/>
      <c r="Z562" s="14"/>
      <c r="AA562" s="27"/>
      <c r="AB562" s="14"/>
    </row>
    <row r="563">
      <c r="A563" s="14"/>
      <c r="B563" s="23" t="str">
        <f>IF($A563="","",'Система'!$B$4)</f>
        <v/>
      </c>
      <c r="C563" s="14"/>
      <c r="D563" s="23" t="str">
        <f t="array" ref="D563">IF(E563="","",XLOOKUP(E563,selector_02,selector_02_ids,""))</f>
        <v/>
      </c>
      <c r="E563" s="25"/>
      <c r="F563" s="23" t="str">
        <f t="array" ref="F563">IF(G563="","",XLOOKUP(G563,selector_12,selector_12_ids,""))</f>
        <v/>
      </c>
      <c r="G563" s="25"/>
      <c r="H563" s="14"/>
      <c r="I563" s="14"/>
      <c r="J563" s="14"/>
      <c r="K563" s="23" t="str">
        <f t="array" ref="K563">IF(L563="","",XLOOKUP(L563,selector_15,selector_15_ids,""))</f>
        <v/>
      </c>
      <c r="L563" s="25"/>
      <c r="M563" s="14"/>
      <c r="N563" s="14"/>
      <c r="O563" s="14"/>
      <c r="P563" s="23" t="str">
        <f t="array" ref="P563">IF(Q563="","",XLOOKUP(Q563,selector_16,selector_16_ids,""))</f>
        <v/>
      </c>
      <c r="Q563" s="25"/>
      <c r="R563" s="23" t="str">
        <f t="array" ref="R563">IF(S563="","",XLOOKUP(S563,selector_16,selector_16_ids,""))</f>
        <v/>
      </c>
      <c r="S563" s="25"/>
      <c r="T563" s="23" t="str">
        <f t="array" ref="T563">IF(U563="","",XLOOKUP(U563,selector_07,selector_07_ids,""))</f>
        <v/>
      </c>
      <c r="U563" s="25"/>
      <c r="V563" s="14"/>
      <c r="W563" s="14"/>
      <c r="X563" s="23" t="str">
        <f t="array" ref="X563">IF(Y563="","",XLOOKUP(Y563,selector_04,selector_04_ids,""))</f>
        <v/>
      </c>
      <c r="Y563" s="25"/>
      <c r="Z563" s="14"/>
      <c r="AA563" s="27"/>
      <c r="AB563" s="14"/>
    </row>
    <row r="564">
      <c r="A564" s="14"/>
      <c r="B564" s="23" t="str">
        <f>IF($A564="","",'Система'!$B$4)</f>
        <v/>
      </c>
      <c r="C564" s="14"/>
      <c r="D564" s="23" t="str">
        <f t="array" ref="D564">IF(E564="","",XLOOKUP(E564,selector_02,selector_02_ids,""))</f>
        <v/>
      </c>
      <c r="E564" s="25"/>
      <c r="F564" s="23" t="str">
        <f t="array" ref="F564">IF(G564="","",XLOOKUP(G564,selector_12,selector_12_ids,""))</f>
        <v/>
      </c>
      <c r="G564" s="25"/>
      <c r="H564" s="14"/>
      <c r="I564" s="14"/>
      <c r="J564" s="14"/>
      <c r="K564" s="23" t="str">
        <f t="array" ref="K564">IF(L564="","",XLOOKUP(L564,selector_15,selector_15_ids,""))</f>
        <v/>
      </c>
      <c r="L564" s="25"/>
      <c r="M564" s="14"/>
      <c r="N564" s="14"/>
      <c r="O564" s="14"/>
      <c r="P564" s="23" t="str">
        <f t="array" ref="P564">IF(Q564="","",XLOOKUP(Q564,selector_16,selector_16_ids,""))</f>
        <v/>
      </c>
      <c r="Q564" s="25"/>
      <c r="R564" s="23" t="str">
        <f t="array" ref="R564">IF(S564="","",XLOOKUP(S564,selector_16,selector_16_ids,""))</f>
        <v/>
      </c>
      <c r="S564" s="25"/>
      <c r="T564" s="23" t="str">
        <f t="array" ref="T564">IF(U564="","",XLOOKUP(U564,selector_07,selector_07_ids,""))</f>
        <v/>
      </c>
      <c r="U564" s="25"/>
      <c r="V564" s="14"/>
      <c r="W564" s="14"/>
      <c r="X564" s="23" t="str">
        <f t="array" ref="X564">IF(Y564="","",XLOOKUP(Y564,selector_04,selector_04_ids,""))</f>
        <v/>
      </c>
      <c r="Y564" s="25"/>
      <c r="Z564" s="14"/>
      <c r="AA564" s="27"/>
      <c r="AB564" s="14"/>
    </row>
    <row r="565">
      <c r="A565" s="14"/>
      <c r="B565" s="23" t="str">
        <f>IF($A565="","",'Система'!$B$4)</f>
        <v/>
      </c>
      <c r="C565" s="14"/>
      <c r="D565" s="23" t="str">
        <f t="array" ref="D565">IF(E565="","",XLOOKUP(E565,selector_02,selector_02_ids,""))</f>
        <v/>
      </c>
      <c r="E565" s="25"/>
      <c r="F565" s="23" t="str">
        <f t="array" ref="F565">IF(G565="","",XLOOKUP(G565,selector_12,selector_12_ids,""))</f>
        <v/>
      </c>
      <c r="G565" s="25"/>
      <c r="H565" s="14"/>
      <c r="I565" s="14"/>
      <c r="J565" s="14"/>
      <c r="K565" s="23" t="str">
        <f t="array" ref="K565">IF(L565="","",XLOOKUP(L565,selector_15,selector_15_ids,""))</f>
        <v/>
      </c>
      <c r="L565" s="25"/>
      <c r="M565" s="14"/>
      <c r="N565" s="14"/>
      <c r="O565" s="14"/>
      <c r="P565" s="23" t="str">
        <f t="array" ref="P565">IF(Q565="","",XLOOKUP(Q565,selector_16,selector_16_ids,""))</f>
        <v/>
      </c>
      <c r="Q565" s="25"/>
      <c r="R565" s="23" t="str">
        <f t="array" ref="R565">IF(S565="","",XLOOKUP(S565,selector_16,selector_16_ids,""))</f>
        <v/>
      </c>
      <c r="S565" s="25"/>
      <c r="T565" s="23" t="str">
        <f t="array" ref="T565">IF(U565="","",XLOOKUP(U565,selector_07,selector_07_ids,""))</f>
        <v/>
      </c>
      <c r="U565" s="25"/>
      <c r="V565" s="14"/>
      <c r="W565" s="14"/>
      <c r="X565" s="23" t="str">
        <f t="array" ref="X565">IF(Y565="","",XLOOKUP(Y565,selector_04,selector_04_ids,""))</f>
        <v/>
      </c>
      <c r="Y565" s="25"/>
      <c r="Z565" s="14"/>
      <c r="AA565" s="27"/>
      <c r="AB565" s="14"/>
    </row>
    <row r="566">
      <c r="A566" s="14"/>
      <c r="B566" s="23" t="str">
        <f>IF($A566="","",'Система'!$B$4)</f>
        <v/>
      </c>
      <c r="C566" s="14"/>
      <c r="D566" s="23" t="str">
        <f t="array" ref="D566">IF(E566="","",XLOOKUP(E566,selector_02,selector_02_ids,""))</f>
        <v/>
      </c>
      <c r="E566" s="25"/>
      <c r="F566" s="23" t="str">
        <f t="array" ref="F566">IF(G566="","",XLOOKUP(G566,selector_12,selector_12_ids,""))</f>
        <v/>
      </c>
      <c r="G566" s="25"/>
      <c r="H566" s="14"/>
      <c r="I566" s="14"/>
      <c r="J566" s="14"/>
      <c r="K566" s="23" t="str">
        <f t="array" ref="K566">IF(L566="","",XLOOKUP(L566,selector_15,selector_15_ids,""))</f>
        <v/>
      </c>
      <c r="L566" s="25"/>
      <c r="M566" s="14"/>
      <c r="N566" s="14"/>
      <c r="O566" s="14"/>
      <c r="P566" s="23" t="str">
        <f t="array" ref="P566">IF(Q566="","",XLOOKUP(Q566,selector_16,selector_16_ids,""))</f>
        <v/>
      </c>
      <c r="Q566" s="25"/>
      <c r="R566" s="23" t="str">
        <f t="array" ref="R566">IF(S566="","",XLOOKUP(S566,selector_16,selector_16_ids,""))</f>
        <v/>
      </c>
      <c r="S566" s="25"/>
      <c r="T566" s="23" t="str">
        <f t="array" ref="T566">IF(U566="","",XLOOKUP(U566,selector_07,selector_07_ids,""))</f>
        <v/>
      </c>
      <c r="U566" s="25"/>
      <c r="V566" s="14"/>
      <c r="W566" s="14"/>
      <c r="X566" s="23" t="str">
        <f t="array" ref="X566">IF(Y566="","",XLOOKUP(Y566,selector_04,selector_04_ids,""))</f>
        <v/>
      </c>
      <c r="Y566" s="25"/>
      <c r="Z566" s="14"/>
      <c r="AA566" s="27"/>
      <c r="AB566" s="14"/>
    </row>
    <row r="567">
      <c r="A567" s="14"/>
      <c r="B567" s="23" t="str">
        <f>IF($A567="","",'Система'!$B$4)</f>
        <v/>
      </c>
      <c r="C567" s="14"/>
      <c r="D567" s="23" t="str">
        <f t="array" ref="D567">IF(E567="","",XLOOKUP(E567,selector_02,selector_02_ids,""))</f>
        <v/>
      </c>
      <c r="E567" s="25"/>
      <c r="F567" s="23" t="str">
        <f t="array" ref="F567">IF(G567="","",XLOOKUP(G567,selector_12,selector_12_ids,""))</f>
        <v/>
      </c>
      <c r="G567" s="25"/>
      <c r="H567" s="14"/>
      <c r="I567" s="14"/>
      <c r="J567" s="14"/>
      <c r="K567" s="23" t="str">
        <f t="array" ref="K567">IF(L567="","",XLOOKUP(L567,selector_15,selector_15_ids,""))</f>
        <v/>
      </c>
      <c r="L567" s="25"/>
      <c r="M567" s="14"/>
      <c r="N567" s="14"/>
      <c r="O567" s="14"/>
      <c r="P567" s="23" t="str">
        <f t="array" ref="P567">IF(Q567="","",XLOOKUP(Q567,selector_16,selector_16_ids,""))</f>
        <v/>
      </c>
      <c r="Q567" s="25"/>
      <c r="R567" s="23" t="str">
        <f t="array" ref="R567">IF(S567="","",XLOOKUP(S567,selector_16,selector_16_ids,""))</f>
        <v/>
      </c>
      <c r="S567" s="25"/>
      <c r="T567" s="23" t="str">
        <f t="array" ref="T567">IF(U567="","",XLOOKUP(U567,selector_07,selector_07_ids,""))</f>
        <v/>
      </c>
      <c r="U567" s="25"/>
      <c r="V567" s="14"/>
      <c r="W567" s="14"/>
      <c r="X567" s="23" t="str">
        <f t="array" ref="X567">IF(Y567="","",XLOOKUP(Y567,selector_04,selector_04_ids,""))</f>
        <v/>
      </c>
      <c r="Y567" s="25"/>
      <c r="Z567" s="14"/>
      <c r="AA567" s="27"/>
      <c r="AB567" s="14"/>
    </row>
    <row r="568">
      <c r="A568" s="14"/>
      <c r="B568" s="23" t="str">
        <f>IF($A568="","",'Система'!$B$4)</f>
        <v/>
      </c>
      <c r="C568" s="14"/>
      <c r="D568" s="23" t="str">
        <f t="array" ref="D568">IF(E568="","",XLOOKUP(E568,selector_02,selector_02_ids,""))</f>
        <v/>
      </c>
      <c r="E568" s="25"/>
      <c r="F568" s="23" t="str">
        <f t="array" ref="F568">IF(G568="","",XLOOKUP(G568,selector_12,selector_12_ids,""))</f>
        <v/>
      </c>
      <c r="G568" s="25"/>
      <c r="H568" s="14"/>
      <c r="I568" s="14"/>
      <c r="J568" s="14"/>
      <c r="K568" s="23" t="str">
        <f t="array" ref="K568">IF(L568="","",XLOOKUP(L568,selector_15,selector_15_ids,""))</f>
        <v/>
      </c>
      <c r="L568" s="25"/>
      <c r="M568" s="14"/>
      <c r="N568" s="14"/>
      <c r="O568" s="14"/>
      <c r="P568" s="23" t="str">
        <f t="array" ref="P568">IF(Q568="","",XLOOKUP(Q568,selector_16,selector_16_ids,""))</f>
        <v/>
      </c>
      <c r="Q568" s="25"/>
      <c r="R568" s="23" t="str">
        <f t="array" ref="R568">IF(S568="","",XLOOKUP(S568,selector_16,selector_16_ids,""))</f>
        <v/>
      </c>
      <c r="S568" s="25"/>
      <c r="T568" s="23" t="str">
        <f t="array" ref="T568">IF(U568="","",XLOOKUP(U568,selector_07,selector_07_ids,""))</f>
        <v/>
      </c>
      <c r="U568" s="25"/>
      <c r="V568" s="14"/>
      <c r="W568" s="14"/>
      <c r="X568" s="23" t="str">
        <f t="array" ref="X568">IF(Y568="","",XLOOKUP(Y568,selector_04,selector_04_ids,""))</f>
        <v/>
      </c>
      <c r="Y568" s="25"/>
      <c r="Z568" s="14"/>
      <c r="AA568" s="27"/>
      <c r="AB568" s="14"/>
    </row>
    <row r="569">
      <c r="A569" s="14"/>
      <c r="B569" s="23" t="str">
        <f>IF($A569="","",'Система'!$B$4)</f>
        <v/>
      </c>
      <c r="C569" s="14"/>
      <c r="D569" s="23" t="str">
        <f t="array" ref="D569">IF(E569="","",XLOOKUP(E569,selector_02,selector_02_ids,""))</f>
        <v/>
      </c>
      <c r="E569" s="25"/>
      <c r="F569" s="23" t="str">
        <f t="array" ref="F569">IF(G569="","",XLOOKUP(G569,selector_12,selector_12_ids,""))</f>
        <v/>
      </c>
      <c r="G569" s="25"/>
      <c r="H569" s="14"/>
      <c r="I569" s="14"/>
      <c r="J569" s="14"/>
      <c r="K569" s="23" t="str">
        <f t="array" ref="K569">IF(L569="","",XLOOKUP(L569,selector_15,selector_15_ids,""))</f>
        <v/>
      </c>
      <c r="L569" s="25"/>
      <c r="M569" s="14"/>
      <c r="N569" s="14"/>
      <c r="O569" s="14"/>
      <c r="P569" s="23" t="str">
        <f t="array" ref="P569">IF(Q569="","",XLOOKUP(Q569,selector_16,selector_16_ids,""))</f>
        <v/>
      </c>
      <c r="Q569" s="25"/>
      <c r="R569" s="23" t="str">
        <f t="array" ref="R569">IF(S569="","",XLOOKUP(S569,selector_16,selector_16_ids,""))</f>
        <v/>
      </c>
      <c r="S569" s="25"/>
      <c r="T569" s="23" t="str">
        <f t="array" ref="T569">IF(U569="","",XLOOKUP(U569,selector_07,selector_07_ids,""))</f>
        <v/>
      </c>
      <c r="U569" s="25"/>
      <c r="V569" s="14"/>
      <c r="W569" s="14"/>
      <c r="X569" s="23" t="str">
        <f t="array" ref="X569">IF(Y569="","",XLOOKUP(Y569,selector_04,selector_04_ids,""))</f>
        <v/>
      </c>
      <c r="Y569" s="25"/>
      <c r="Z569" s="14"/>
      <c r="AA569" s="27"/>
      <c r="AB569" s="14"/>
    </row>
    <row r="570">
      <c r="A570" s="14"/>
      <c r="B570" s="23" t="str">
        <f>IF($A570="","",'Система'!$B$4)</f>
        <v/>
      </c>
      <c r="C570" s="14"/>
      <c r="D570" s="23" t="str">
        <f t="array" ref="D570">IF(E570="","",XLOOKUP(E570,selector_02,selector_02_ids,""))</f>
        <v/>
      </c>
      <c r="E570" s="25"/>
      <c r="F570" s="23" t="str">
        <f t="array" ref="F570">IF(G570="","",XLOOKUP(G570,selector_12,selector_12_ids,""))</f>
        <v/>
      </c>
      <c r="G570" s="25"/>
      <c r="H570" s="14"/>
      <c r="I570" s="14"/>
      <c r="J570" s="14"/>
      <c r="K570" s="23" t="str">
        <f t="array" ref="K570">IF(L570="","",XLOOKUP(L570,selector_15,selector_15_ids,""))</f>
        <v/>
      </c>
      <c r="L570" s="25"/>
      <c r="M570" s="14"/>
      <c r="N570" s="14"/>
      <c r="O570" s="14"/>
      <c r="P570" s="23" t="str">
        <f t="array" ref="P570">IF(Q570="","",XLOOKUP(Q570,selector_16,selector_16_ids,""))</f>
        <v/>
      </c>
      <c r="Q570" s="25"/>
      <c r="R570" s="23" t="str">
        <f t="array" ref="R570">IF(S570="","",XLOOKUP(S570,selector_16,selector_16_ids,""))</f>
        <v/>
      </c>
      <c r="S570" s="25"/>
      <c r="T570" s="23" t="str">
        <f t="array" ref="T570">IF(U570="","",XLOOKUP(U570,selector_07,selector_07_ids,""))</f>
        <v/>
      </c>
      <c r="U570" s="25"/>
      <c r="V570" s="14"/>
      <c r="W570" s="14"/>
      <c r="X570" s="23" t="str">
        <f t="array" ref="X570">IF(Y570="","",XLOOKUP(Y570,selector_04,selector_04_ids,""))</f>
        <v/>
      </c>
      <c r="Y570" s="25"/>
      <c r="Z570" s="14"/>
      <c r="AA570" s="27"/>
      <c r="AB570" s="14"/>
    </row>
    <row r="571">
      <c r="A571" s="14"/>
      <c r="B571" s="23" t="str">
        <f>IF($A571="","",'Система'!$B$4)</f>
        <v/>
      </c>
      <c r="C571" s="14"/>
      <c r="D571" s="23" t="str">
        <f t="array" ref="D571">IF(E571="","",XLOOKUP(E571,selector_02,selector_02_ids,""))</f>
        <v/>
      </c>
      <c r="E571" s="25"/>
      <c r="F571" s="23" t="str">
        <f t="array" ref="F571">IF(G571="","",XLOOKUP(G571,selector_12,selector_12_ids,""))</f>
        <v/>
      </c>
      <c r="G571" s="25"/>
      <c r="H571" s="14"/>
      <c r="I571" s="14"/>
      <c r="J571" s="14"/>
      <c r="K571" s="23" t="str">
        <f t="array" ref="K571">IF(L571="","",XLOOKUP(L571,selector_15,selector_15_ids,""))</f>
        <v/>
      </c>
      <c r="L571" s="25"/>
      <c r="M571" s="14"/>
      <c r="N571" s="14"/>
      <c r="O571" s="14"/>
      <c r="P571" s="23" t="str">
        <f t="array" ref="P571">IF(Q571="","",XLOOKUP(Q571,selector_16,selector_16_ids,""))</f>
        <v/>
      </c>
      <c r="Q571" s="25"/>
      <c r="R571" s="23" t="str">
        <f t="array" ref="R571">IF(S571="","",XLOOKUP(S571,selector_16,selector_16_ids,""))</f>
        <v/>
      </c>
      <c r="S571" s="25"/>
      <c r="T571" s="23" t="str">
        <f t="array" ref="T571">IF(U571="","",XLOOKUP(U571,selector_07,selector_07_ids,""))</f>
        <v/>
      </c>
      <c r="U571" s="25"/>
      <c r="V571" s="14"/>
      <c r="W571" s="14"/>
      <c r="X571" s="23" t="str">
        <f t="array" ref="X571">IF(Y571="","",XLOOKUP(Y571,selector_04,selector_04_ids,""))</f>
        <v/>
      </c>
      <c r="Y571" s="25"/>
      <c r="Z571" s="14"/>
      <c r="AA571" s="27"/>
      <c r="AB571" s="14"/>
    </row>
    <row r="572">
      <c r="A572" s="14"/>
      <c r="B572" s="23" t="str">
        <f>IF($A572="","",'Система'!$B$4)</f>
        <v/>
      </c>
      <c r="C572" s="14"/>
      <c r="D572" s="23" t="str">
        <f t="array" ref="D572">IF(E572="","",XLOOKUP(E572,selector_02,selector_02_ids,""))</f>
        <v/>
      </c>
      <c r="E572" s="25"/>
      <c r="F572" s="23" t="str">
        <f t="array" ref="F572">IF(G572="","",XLOOKUP(G572,selector_12,selector_12_ids,""))</f>
        <v/>
      </c>
      <c r="G572" s="25"/>
      <c r="H572" s="14"/>
      <c r="I572" s="14"/>
      <c r="J572" s="14"/>
      <c r="K572" s="23" t="str">
        <f t="array" ref="K572">IF(L572="","",XLOOKUP(L572,selector_15,selector_15_ids,""))</f>
        <v/>
      </c>
      <c r="L572" s="25"/>
      <c r="M572" s="14"/>
      <c r="N572" s="14"/>
      <c r="O572" s="14"/>
      <c r="P572" s="23" t="str">
        <f t="array" ref="P572">IF(Q572="","",XLOOKUP(Q572,selector_16,selector_16_ids,""))</f>
        <v/>
      </c>
      <c r="Q572" s="25"/>
      <c r="R572" s="23" t="str">
        <f t="array" ref="R572">IF(S572="","",XLOOKUP(S572,selector_16,selector_16_ids,""))</f>
        <v/>
      </c>
      <c r="S572" s="25"/>
      <c r="T572" s="23" t="str">
        <f t="array" ref="T572">IF(U572="","",XLOOKUP(U572,selector_07,selector_07_ids,""))</f>
        <v/>
      </c>
      <c r="U572" s="25"/>
      <c r="V572" s="14"/>
      <c r="W572" s="14"/>
      <c r="X572" s="23" t="str">
        <f t="array" ref="X572">IF(Y572="","",XLOOKUP(Y572,selector_04,selector_04_ids,""))</f>
        <v/>
      </c>
      <c r="Y572" s="25"/>
      <c r="Z572" s="14"/>
      <c r="AA572" s="27"/>
      <c r="AB572" s="14"/>
    </row>
    <row r="573">
      <c r="A573" s="14"/>
      <c r="B573" s="23" t="str">
        <f>IF($A573="","",'Система'!$B$4)</f>
        <v/>
      </c>
      <c r="C573" s="14"/>
      <c r="D573" s="23" t="str">
        <f t="array" ref="D573">IF(E573="","",XLOOKUP(E573,selector_02,selector_02_ids,""))</f>
        <v/>
      </c>
      <c r="E573" s="25"/>
      <c r="F573" s="23" t="str">
        <f t="array" ref="F573">IF(G573="","",XLOOKUP(G573,selector_12,selector_12_ids,""))</f>
        <v/>
      </c>
      <c r="G573" s="25"/>
      <c r="H573" s="14"/>
      <c r="I573" s="14"/>
      <c r="J573" s="14"/>
      <c r="K573" s="23" t="str">
        <f t="array" ref="K573">IF(L573="","",XLOOKUP(L573,selector_15,selector_15_ids,""))</f>
        <v/>
      </c>
      <c r="L573" s="25"/>
      <c r="M573" s="14"/>
      <c r="N573" s="14"/>
      <c r="O573" s="14"/>
      <c r="P573" s="23" t="str">
        <f t="array" ref="P573">IF(Q573="","",XLOOKUP(Q573,selector_16,selector_16_ids,""))</f>
        <v/>
      </c>
      <c r="Q573" s="25"/>
      <c r="R573" s="23" t="str">
        <f t="array" ref="R573">IF(S573="","",XLOOKUP(S573,selector_16,selector_16_ids,""))</f>
        <v/>
      </c>
      <c r="S573" s="25"/>
      <c r="T573" s="23" t="str">
        <f t="array" ref="T573">IF(U573="","",XLOOKUP(U573,selector_07,selector_07_ids,""))</f>
        <v/>
      </c>
      <c r="U573" s="25"/>
      <c r="V573" s="14"/>
      <c r="W573" s="14"/>
      <c r="X573" s="23" t="str">
        <f t="array" ref="X573">IF(Y573="","",XLOOKUP(Y573,selector_04,selector_04_ids,""))</f>
        <v/>
      </c>
      <c r="Y573" s="25"/>
      <c r="Z573" s="14"/>
      <c r="AA573" s="27"/>
      <c r="AB573" s="14"/>
    </row>
    <row r="574">
      <c r="A574" s="14"/>
      <c r="B574" s="23" t="str">
        <f>IF($A574="","",'Система'!$B$4)</f>
        <v/>
      </c>
      <c r="C574" s="14"/>
      <c r="D574" s="23" t="str">
        <f t="array" ref="D574">IF(E574="","",XLOOKUP(E574,selector_02,selector_02_ids,""))</f>
        <v/>
      </c>
      <c r="E574" s="25"/>
      <c r="F574" s="23" t="str">
        <f t="array" ref="F574">IF(G574="","",XLOOKUP(G574,selector_12,selector_12_ids,""))</f>
        <v/>
      </c>
      <c r="G574" s="25"/>
      <c r="H574" s="14"/>
      <c r="I574" s="14"/>
      <c r="J574" s="14"/>
      <c r="K574" s="23" t="str">
        <f t="array" ref="K574">IF(L574="","",XLOOKUP(L574,selector_15,selector_15_ids,""))</f>
        <v/>
      </c>
      <c r="L574" s="25"/>
      <c r="M574" s="14"/>
      <c r="N574" s="14"/>
      <c r="O574" s="14"/>
      <c r="P574" s="23" t="str">
        <f t="array" ref="P574">IF(Q574="","",XLOOKUP(Q574,selector_16,selector_16_ids,""))</f>
        <v/>
      </c>
      <c r="Q574" s="25"/>
      <c r="R574" s="23" t="str">
        <f t="array" ref="R574">IF(S574="","",XLOOKUP(S574,selector_16,selector_16_ids,""))</f>
        <v/>
      </c>
      <c r="S574" s="25"/>
      <c r="T574" s="23" t="str">
        <f t="array" ref="T574">IF(U574="","",XLOOKUP(U574,selector_07,selector_07_ids,""))</f>
        <v/>
      </c>
      <c r="U574" s="25"/>
      <c r="V574" s="14"/>
      <c r="W574" s="14"/>
      <c r="X574" s="23" t="str">
        <f t="array" ref="X574">IF(Y574="","",XLOOKUP(Y574,selector_04,selector_04_ids,""))</f>
        <v/>
      </c>
      <c r="Y574" s="25"/>
      <c r="Z574" s="14"/>
      <c r="AA574" s="27"/>
      <c r="AB574" s="14"/>
    </row>
    <row r="575">
      <c r="A575" s="14"/>
      <c r="B575" s="23" t="str">
        <f>IF($A575="","",'Система'!$B$4)</f>
        <v/>
      </c>
      <c r="C575" s="14"/>
      <c r="D575" s="23" t="str">
        <f t="array" ref="D575">IF(E575="","",XLOOKUP(E575,selector_02,selector_02_ids,""))</f>
        <v/>
      </c>
      <c r="E575" s="25"/>
      <c r="F575" s="23" t="str">
        <f t="array" ref="F575">IF(G575="","",XLOOKUP(G575,selector_12,selector_12_ids,""))</f>
        <v/>
      </c>
      <c r="G575" s="25"/>
      <c r="H575" s="14"/>
      <c r="I575" s="14"/>
      <c r="J575" s="14"/>
      <c r="K575" s="23" t="str">
        <f t="array" ref="K575">IF(L575="","",XLOOKUP(L575,selector_15,selector_15_ids,""))</f>
        <v/>
      </c>
      <c r="L575" s="25"/>
      <c r="M575" s="14"/>
      <c r="N575" s="14"/>
      <c r="O575" s="14"/>
      <c r="P575" s="23" t="str">
        <f t="array" ref="P575">IF(Q575="","",XLOOKUP(Q575,selector_16,selector_16_ids,""))</f>
        <v/>
      </c>
      <c r="Q575" s="25"/>
      <c r="R575" s="23" t="str">
        <f t="array" ref="R575">IF(S575="","",XLOOKUP(S575,selector_16,selector_16_ids,""))</f>
        <v/>
      </c>
      <c r="S575" s="25"/>
      <c r="T575" s="23" t="str">
        <f t="array" ref="T575">IF(U575="","",XLOOKUP(U575,selector_07,selector_07_ids,""))</f>
        <v/>
      </c>
      <c r="U575" s="25"/>
      <c r="V575" s="14"/>
      <c r="W575" s="14"/>
      <c r="X575" s="23" t="str">
        <f t="array" ref="X575">IF(Y575="","",XLOOKUP(Y575,selector_04,selector_04_ids,""))</f>
        <v/>
      </c>
      <c r="Y575" s="25"/>
      <c r="Z575" s="14"/>
      <c r="AA575" s="27"/>
      <c r="AB575" s="14"/>
    </row>
    <row r="576">
      <c r="A576" s="14"/>
      <c r="B576" s="23" t="str">
        <f>IF($A576="","",'Система'!$B$4)</f>
        <v/>
      </c>
      <c r="C576" s="14"/>
      <c r="D576" s="23" t="str">
        <f t="array" ref="D576">IF(E576="","",XLOOKUP(E576,selector_02,selector_02_ids,""))</f>
        <v/>
      </c>
      <c r="E576" s="25"/>
      <c r="F576" s="23" t="str">
        <f t="array" ref="F576">IF(G576="","",XLOOKUP(G576,selector_12,selector_12_ids,""))</f>
        <v/>
      </c>
      <c r="G576" s="25"/>
      <c r="H576" s="14"/>
      <c r="I576" s="14"/>
      <c r="J576" s="14"/>
      <c r="K576" s="23" t="str">
        <f t="array" ref="K576">IF(L576="","",XLOOKUP(L576,selector_15,selector_15_ids,""))</f>
        <v/>
      </c>
      <c r="L576" s="25"/>
      <c r="M576" s="14"/>
      <c r="N576" s="14"/>
      <c r="O576" s="14"/>
      <c r="P576" s="23" t="str">
        <f t="array" ref="P576">IF(Q576="","",XLOOKUP(Q576,selector_16,selector_16_ids,""))</f>
        <v/>
      </c>
      <c r="Q576" s="25"/>
      <c r="R576" s="23" t="str">
        <f t="array" ref="R576">IF(S576="","",XLOOKUP(S576,selector_16,selector_16_ids,""))</f>
        <v/>
      </c>
      <c r="S576" s="25"/>
      <c r="T576" s="23" t="str">
        <f t="array" ref="T576">IF(U576="","",XLOOKUP(U576,selector_07,selector_07_ids,""))</f>
        <v/>
      </c>
      <c r="U576" s="25"/>
      <c r="V576" s="14"/>
      <c r="W576" s="14"/>
      <c r="X576" s="23" t="str">
        <f t="array" ref="X576">IF(Y576="","",XLOOKUP(Y576,selector_04,selector_04_ids,""))</f>
        <v/>
      </c>
      <c r="Y576" s="25"/>
      <c r="Z576" s="14"/>
      <c r="AA576" s="27"/>
      <c r="AB576" s="14"/>
    </row>
    <row r="577">
      <c r="A577" s="14"/>
      <c r="B577" s="23" t="str">
        <f>IF($A577="","",'Система'!$B$4)</f>
        <v/>
      </c>
      <c r="C577" s="14"/>
      <c r="D577" s="23" t="str">
        <f t="array" ref="D577">IF(E577="","",XLOOKUP(E577,selector_02,selector_02_ids,""))</f>
        <v/>
      </c>
      <c r="E577" s="25"/>
      <c r="F577" s="23" t="str">
        <f t="array" ref="F577">IF(G577="","",XLOOKUP(G577,selector_12,selector_12_ids,""))</f>
        <v/>
      </c>
      <c r="G577" s="25"/>
      <c r="H577" s="14"/>
      <c r="I577" s="14"/>
      <c r="J577" s="14"/>
      <c r="K577" s="23" t="str">
        <f t="array" ref="K577">IF(L577="","",XLOOKUP(L577,selector_15,selector_15_ids,""))</f>
        <v/>
      </c>
      <c r="L577" s="25"/>
      <c r="M577" s="14"/>
      <c r="N577" s="14"/>
      <c r="O577" s="14"/>
      <c r="P577" s="23" t="str">
        <f t="array" ref="P577">IF(Q577="","",XLOOKUP(Q577,selector_16,selector_16_ids,""))</f>
        <v/>
      </c>
      <c r="Q577" s="25"/>
      <c r="R577" s="23" t="str">
        <f t="array" ref="R577">IF(S577="","",XLOOKUP(S577,selector_16,selector_16_ids,""))</f>
        <v/>
      </c>
      <c r="S577" s="25"/>
      <c r="T577" s="23" t="str">
        <f t="array" ref="T577">IF(U577="","",XLOOKUP(U577,selector_07,selector_07_ids,""))</f>
        <v/>
      </c>
      <c r="U577" s="25"/>
      <c r="V577" s="14"/>
      <c r="W577" s="14"/>
      <c r="X577" s="23" t="str">
        <f t="array" ref="X577">IF(Y577="","",XLOOKUP(Y577,selector_04,selector_04_ids,""))</f>
        <v/>
      </c>
      <c r="Y577" s="25"/>
      <c r="Z577" s="14"/>
      <c r="AA577" s="27"/>
      <c r="AB577" s="14"/>
    </row>
    <row r="578">
      <c r="A578" s="14"/>
      <c r="B578" s="23" t="str">
        <f>IF($A578="","",'Система'!$B$4)</f>
        <v/>
      </c>
      <c r="C578" s="14"/>
      <c r="D578" s="23" t="str">
        <f t="array" ref="D578">IF(E578="","",XLOOKUP(E578,selector_02,selector_02_ids,""))</f>
        <v/>
      </c>
      <c r="E578" s="25"/>
      <c r="F578" s="23" t="str">
        <f t="array" ref="F578">IF(G578="","",XLOOKUP(G578,selector_12,selector_12_ids,""))</f>
        <v/>
      </c>
      <c r="G578" s="25"/>
      <c r="H578" s="14"/>
      <c r="I578" s="14"/>
      <c r="J578" s="14"/>
      <c r="K578" s="23" t="str">
        <f t="array" ref="K578">IF(L578="","",XLOOKUP(L578,selector_15,selector_15_ids,""))</f>
        <v/>
      </c>
      <c r="L578" s="25"/>
      <c r="M578" s="14"/>
      <c r="N578" s="14"/>
      <c r="O578" s="14"/>
      <c r="P578" s="23" t="str">
        <f t="array" ref="P578">IF(Q578="","",XLOOKUP(Q578,selector_16,selector_16_ids,""))</f>
        <v/>
      </c>
      <c r="Q578" s="25"/>
      <c r="R578" s="23" t="str">
        <f t="array" ref="R578">IF(S578="","",XLOOKUP(S578,selector_16,selector_16_ids,""))</f>
        <v/>
      </c>
      <c r="S578" s="25"/>
      <c r="T578" s="23" t="str">
        <f t="array" ref="T578">IF(U578="","",XLOOKUP(U578,selector_07,selector_07_ids,""))</f>
        <v/>
      </c>
      <c r="U578" s="25"/>
      <c r="V578" s="14"/>
      <c r="W578" s="14"/>
      <c r="X578" s="23" t="str">
        <f t="array" ref="X578">IF(Y578="","",XLOOKUP(Y578,selector_04,selector_04_ids,""))</f>
        <v/>
      </c>
      <c r="Y578" s="25"/>
      <c r="Z578" s="14"/>
      <c r="AA578" s="27"/>
      <c r="AB578" s="14"/>
    </row>
    <row r="579">
      <c r="A579" s="14"/>
      <c r="B579" s="23" t="str">
        <f>IF($A579="","",'Система'!$B$4)</f>
        <v/>
      </c>
      <c r="C579" s="14"/>
      <c r="D579" s="23" t="str">
        <f t="array" ref="D579">IF(E579="","",XLOOKUP(E579,selector_02,selector_02_ids,""))</f>
        <v/>
      </c>
      <c r="E579" s="25"/>
      <c r="F579" s="23" t="str">
        <f t="array" ref="F579">IF(G579="","",XLOOKUP(G579,selector_12,selector_12_ids,""))</f>
        <v/>
      </c>
      <c r="G579" s="25"/>
      <c r="H579" s="14"/>
      <c r="I579" s="14"/>
      <c r="J579" s="14"/>
      <c r="K579" s="23" t="str">
        <f t="array" ref="K579">IF(L579="","",XLOOKUP(L579,selector_15,selector_15_ids,""))</f>
        <v/>
      </c>
      <c r="L579" s="25"/>
      <c r="M579" s="14"/>
      <c r="N579" s="14"/>
      <c r="O579" s="14"/>
      <c r="P579" s="23" t="str">
        <f t="array" ref="P579">IF(Q579="","",XLOOKUP(Q579,selector_16,selector_16_ids,""))</f>
        <v/>
      </c>
      <c r="Q579" s="25"/>
      <c r="R579" s="23" t="str">
        <f t="array" ref="R579">IF(S579="","",XLOOKUP(S579,selector_16,selector_16_ids,""))</f>
        <v/>
      </c>
      <c r="S579" s="25"/>
      <c r="T579" s="23" t="str">
        <f t="array" ref="T579">IF(U579="","",XLOOKUP(U579,selector_07,selector_07_ids,""))</f>
        <v/>
      </c>
      <c r="U579" s="25"/>
      <c r="V579" s="14"/>
      <c r="W579" s="14"/>
      <c r="X579" s="23" t="str">
        <f t="array" ref="X579">IF(Y579="","",XLOOKUP(Y579,selector_04,selector_04_ids,""))</f>
        <v/>
      </c>
      <c r="Y579" s="25"/>
      <c r="Z579" s="14"/>
      <c r="AA579" s="27"/>
      <c r="AB579" s="14"/>
    </row>
    <row r="580">
      <c r="A580" s="14"/>
      <c r="B580" s="23" t="str">
        <f>IF($A580="","",'Система'!$B$4)</f>
        <v/>
      </c>
      <c r="C580" s="14"/>
      <c r="D580" s="23" t="str">
        <f t="array" ref="D580">IF(E580="","",XLOOKUP(E580,selector_02,selector_02_ids,""))</f>
        <v/>
      </c>
      <c r="E580" s="25"/>
      <c r="F580" s="23" t="str">
        <f t="array" ref="F580">IF(G580="","",XLOOKUP(G580,selector_12,selector_12_ids,""))</f>
        <v/>
      </c>
      <c r="G580" s="25"/>
      <c r="H580" s="14"/>
      <c r="I580" s="14"/>
      <c r="J580" s="14"/>
      <c r="K580" s="23" t="str">
        <f t="array" ref="K580">IF(L580="","",XLOOKUP(L580,selector_15,selector_15_ids,""))</f>
        <v/>
      </c>
      <c r="L580" s="25"/>
      <c r="M580" s="14"/>
      <c r="N580" s="14"/>
      <c r="O580" s="14"/>
      <c r="P580" s="23" t="str">
        <f t="array" ref="P580">IF(Q580="","",XLOOKUP(Q580,selector_16,selector_16_ids,""))</f>
        <v/>
      </c>
      <c r="Q580" s="25"/>
      <c r="R580" s="23" t="str">
        <f t="array" ref="R580">IF(S580="","",XLOOKUP(S580,selector_16,selector_16_ids,""))</f>
        <v/>
      </c>
      <c r="S580" s="25"/>
      <c r="T580" s="23" t="str">
        <f t="array" ref="T580">IF(U580="","",XLOOKUP(U580,selector_07,selector_07_ids,""))</f>
        <v/>
      </c>
      <c r="U580" s="25"/>
      <c r="V580" s="14"/>
      <c r="W580" s="14"/>
      <c r="X580" s="23" t="str">
        <f t="array" ref="X580">IF(Y580="","",XLOOKUP(Y580,selector_04,selector_04_ids,""))</f>
        <v/>
      </c>
      <c r="Y580" s="25"/>
      <c r="Z580" s="14"/>
      <c r="AA580" s="27"/>
      <c r="AB580" s="14"/>
    </row>
    <row r="581">
      <c r="A581" s="14"/>
      <c r="B581" s="23" t="str">
        <f>IF($A581="","",'Система'!$B$4)</f>
        <v/>
      </c>
      <c r="C581" s="14"/>
      <c r="D581" s="23" t="str">
        <f t="array" ref="D581">IF(E581="","",XLOOKUP(E581,selector_02,selector_02_ids,""))</f>
        <v/>
      </c>
      <c r="E581" s="25"/>
      <c r="F581" s="23" t="str">
        <f t="array" ref="F581">IF(G581="","",XLOOKUP(G581,selector_12,selector_12_ids,""))</f>
        <v/>
      </c>
      <c r="G581" s="25"/>
      <c r="H581" s="14"/>
      <c r="I581" s="14"/>
      <c r="J581" s="14"/>
      <c r="K581" s="23" t="str">
        <f t="array" ref="K581">IF(L581="","",XLOOKUP(L581,selector_15,selector_15_ids,""))</f>
        <v/>
      </c>
      <c r="L581" s="25"/>
      <c r="M581" s="14"/>
      <c r="N581" s="14"/>
      <c r="O581" s="14"/>
      <c r="P581" s="23" t="str">
        <f t="array" ref="P581">IF(Q581="","",XLOOKUP(Q581,selector_16,selector_16_ids,""))</f>
        <v/>
      </c>
      <c r="Q581" s="25"/>
      <c r="R581" s="23" t="str">
        <f t="array" ref="R581">IF(S581="","",XLOOKUP(S581,selector_16,selector_16_ids,""))</f>
        <v/>
      </c>
      <c r="S581" s="25"/>
      <c r="T581" s="23" t="str">
        <f t="array" ref="T581">IF(U581="","",XLOOKUP(U581,selector_07,selector_07_ids,""))</f>
        <v/>
      </c>
      <c r="U581" s="25"/>
      <c r="V581" s="14"/>
      <c r="W581" s="14"/>
      <c r="X581" s="23" t="str">
        <f t="array" ref="X581">IF(Y581="","",XLOOKUP(Y581,selector_04,selector_04_ids,""))</f>
        <v/>
      </c>
      <c r="Y581" s="25"/>
      <c r="Z581" s="14"/>
      <c r="AA581" s="27"/>
      <c r="AB581" s="14"/>
    </row>
    <row r="582">
      <c r="A582" s="14"/>
      <c r="B582" s="23" t="str">
        <f>IF($A582="","",'Система'!$B$4)</f>
        <v/>
      </c>
      <c r="C582" s="14"/>
      <c r="D582" s="23" t="str">
        <f t="array" ref="D582">IF(E582="","",XLOOKUP(E582,selector_02,selector_02_ids,""))</f>
        <v/>
      </c>
      <c r="E582" s="25"/>
      <c r="F582" s="23" t="str">
        <f t="array" ref="F582">IF(G582="","",XLOOKUP(G582,selector_12,selector_12_ids,""))</f>
        <v/>
      </c>
      <c r="G582" s="25"/>
      <c r="H582" s="14"/>
      <c r="I582" s="14"/>
      <c r="J582" s="14"/>
      <c r="K582" s="23" t="str">
        <f t="array" ref="K582">IF(L582="","",XLOOKUP(L582,selector_15,selector_15_ids,""))</f>
        <v/>
      </c>
      <c r="L582" s="25"/>
      <c r="M582" s="14"/>
      <c r="N582" s="14"/>
      <c r="O582" s="14"/>
      <c r="P582" s="23" t="str">
        <f t="array" ref="P582">IF(Q582="","",XLOOKUP(Q582,selector_16,selector_16_ids,""))</f>
        <v/>
      </c>
      <c r="Q582" s="25"/>
      <c r="R582" s="23" t="str">
        <f t="array" ref="R582">IF(S582="","",XLOOKUP(S582,selector_16,selector_16_ids,""))</f>
        <v/>
      </c>
      <c r="S582" s="25"/>
      <c r="T582" s="23" t="str">
        <f t="array" ref="T582">IF(U582="","",XLOOKUP(U582,selector_07,selector_07_ids,""))</f>
        <v/>
      </c>
      <c r="U582" s="25"/>
      <c r="V582" s="14"/>
      <c r="W582" s="14"/>
      <c r="X582" s="23" t="str">
        <f t="array" ref="X582">IF(Y582="","",XLOOKUP(Y582,selector_04,selector_04_ids,""))</f>
        <v/>
      </c>
      <c r="Y582" s="25"/>
      <c r="Z582" s="14"/>
      <c r="AA582" s="27"/>
      <c r="AB582" s="14"/>
    </row>
    <row r="583">
      <c r="A583" s="14"/>
      <c r="B583" s="23" t="str">
        <f>IF($A583="","",'Система'!$B$4)</f>
        <v/>
      </c>
      <c r="C583" s="14"/>
      <c r="D583" s="23" t="str">
        <f t="array" ref="D583">IF(E583="","",XLOOKUP(E583,selector_02,selector_02_ids,""))</f>
        <v/>
      </c>
      <c r="E583" s="25"/>
      <c r="F583" s="23" t="str">
        <f t="array" ref="F583">IF(G583="","",XLOOKUP(G583,selector_12,selector_12_ids,""))</f>
        <v/>
      </c>
      <c r="G583" s="25"/>
      <c r="H583" s="14"/>
      <c r="I583" s="14"/>
      <c r="J583" s="14"/>
      <c r="K583" s="23" t="str">
        <f t="array" ref="K583">IF(L583="","",XLOOKUP(L583,selector_15,selector_15_ids,""))</f>
        <v/>
      </c>
      <c r="L583" s="25"/>
      <c r="M583" s="14"/>
      <c r="N583" s="14"/>
      <c r="O583" s="14"/>
      <c r="P583" s="23" t="str">
        <f t="array" ref="P583">IF(Q583="","",XLOOKUP(Q583,selector_16,selector_16_ids,""))</f>
        <v/>
      </c>
      <c r="Q583" s="25"/>
      <c r="R583" s="23" t="str">
        <f t="array" ref="R583">IF(S583="","",XLOOKUP(S583,selector_16,selector_16_ids,""))</f>
        <v/>
      </c>
      <c r="S583" s="25"/>
      <c r="T583" s="23" t="str">
        <f t="array" ref="T583">IF(U583="","",XLOOKUP(U583,selector_07,selector_07_ids,""))</f>
        <v/>
      </c>
      <c r="U583" s="25"/>
      <c r="V583" s="14"/>
      <c r="W583" s="14"/>
      <c r="X583" s="23" t="str">
        <f t="array" ref="X583">IF(Y583="","",XLOOKUP(Y583,selector_04,selector_04_ids,""))</f>
        <v/>
      </c>
      <c r="Y583" s="25"/>
      <c r="Z583" s="14"/>
      <c r="AA583" s="27"/>
      <c r="AB583" s="14"/>
    </row>
    <row r="584">
      <c r="A584" s="14"/>
      <c r="B584" s="23" t="str">
        <f>IF($A584="","",'Система'!$B$4)</f>
        <v/>
      </c>
      <c r="C584" s="14"/>
      <c r="D584" s="23" t="str">
        <f t="array" ref="D584">IF(E584="","",XLOOKUP(E584,selector_02,selector_02_ids,""))</f>
        <v/>
      </c>
      <c r="E584" s="25"/>
      <c r="F584" s="23" t="str">
        <f t="array" ref="F584">IF(G584="","",XLOOKUP(G584,selector_12,selector_12_ids,""))</f>
        <v/>
      </c>
      <c r="G584" s="25"/>
      <c r="H584" s="14"/>
      <c r="I584" s="14"/>
      <c r="J584" s="14"/>
      <c r="K584" s="23" t="str">
        <f t="array" ref="K584">IF(L584="","",XLOOKUP(L584,selector_15,selector_15_ids,""))</f>
        <v/>
      </c>
      <c r="L584" s="25"/>
      <c r="M584" s="14"/>
      <c r="N584" s="14"/>
      <c r="O584" s="14"/>
      <c r="P584" s="23" t="str">
        <f t="array" ref="P584">IF(Q584="","",XLOOKUP(Q584,selector_16,selector_16_ids,""))</f>
        <v/>
      </c>
      <c r="Q584" s="25"/>
      <c r="R584" s="23" t="str">
        <f t="array" ref="R584">IF(S584="","",XLOOKUP(S584,selector_16,selector_16_ids,""))</f>
        <v/>
      </c>
      <c r="S584" s="25"/>
      <c r="T584" s="23" t="str">
        <f t="array" ref="T584">IF(U584="","",XLOOKUP(U584,selector_07,selector_07_ids,""))</f>
        <v/>
      </c>
      <c r="U584" s="25"/>
      <c r="V584" s="14"/>
      <c r="W584" s="14"/>
      <c r="X584" s="23" t="str">
        <f t="array" ref="X584">IF(Y584="","",XLOOKUP(Y584,selector_04,selector_04_ids,""))</f>
        <v/>
      </c>
      <c r="Y584" s="25"/>
      <c r="Z584" s="14"/>
      <c r="AA584" s="27"/>
      <c r="AB584" s="14"/>
    </row>
    <row r="585">
      <c r="A585" s="14"/>
      <c r="B585" s="23" t="str">
        <f>IF($A585="","",'Система'!$B$4)</f>
        <v/>
      </c>
      <c r="C585" s="14"/>
      <c r="D585" s="23" t="str">
        <f t="array" ref="D585">IF(E585="","",XLOOKUP(E585,selector_02,selector_02_ids,""))</f>
        <v/>
      </c>
      <c r="E585" s="25"/>
      <c r="F585" s="23" t="str">
        <f t="array" ref="F585">IF(G585="","",XLOOKUP(G585,selector_12,selector_12_ids,""))</f>
        <v/>
      </c>
      <c r="G585" s="25"/>
      <c r="H585" s="14"/>
      <c r="I585" s="14"/>
      <c r="J585" s="14"/>
      <c r="K585" s="23" t="str">
        <f t="array" ref="K585">IF(L585="","",XLOOKUP(L585,selector_15,selector_15_ids,""))</f>
        <v/>
      </c>
      <c r="L585" s="25"/>
      <c r="M585" s="14"/>
      <c r="N585" s="14"/>
      <c r="O585" s="14"/>
      <c r="P585" s="23" t="str">
        <f t="array" ref="P585">IF(Q585="","",XLOOKUP(Q585,selector_16,selector_16_ids,""))</f>
        <v/>
      </c>
      <c r="Q585" s="25"/>
      <c r="R585" s="23" t="str">
        <f t="array" ref="R585">IF(S585="","",XLOOKUP(S585,selector_16,selector_16_ids,""))</f>
        <v/>
      </c>
      <c r="S585" s="25"/>
      <c r="T585" s="23" t="str">
        <f t="array" ref="T585">IF(U585="","",XLOOKUP(U585,selector_07,selector_07_ids,""))</f>
        <v/>
      </c>
      <c r="U585" s="25"/>
      <c r="V585" s="14"/>
      <c r="W585" s="14"/>
      <c r="X585" s="23" t="str">
        <f t="array" ref="X585">IF(Y585="","",XLOOKUP(Y585,selector_04,selector_04_ids,""))</f>
        <v/>
      </c>
      <c r="Y585" s="25"/>
      <c r="Z585" s="14"/>
      <c r="AA585" s="27"/>
      <c r="AB585" s="14"/>
    </row>
    <row r="586">
      <c r="A586" s="14"/>
      <c r="B586" s="23" t="str">
        <f>IF($A586="","",'Система'!$B$4)</f>
        <v/>
      </c>
      <c r="C586" s="14"/>
      <c r="D586" s="23" t="str">
        <f t="array" ref="D586">IF(E586="","",XLOOKUP(E586,selector_02,selector_02_ids,""))</f>
        <v/>
      </c>
      <c r="E586" s="25"/>
      <c r="F586" s="23" t="str">
        <f t="array" ref="F586">IF(G586="","",XLOOKUP(G586,selector_12,selector_12_ids,""))</f>
        <v/>
      </c>
      <c r="G586" s="25"/>
      <c r="H586" s="14"/>
      <c r="I586" s="14"/>
      <c r="J586" s="14"/>
      <c r="K586" s="23" t="str">
        <f t="array" ref="K586">IF(L586="","",XLOOKUP(L586,selector_15,selector_15_ids,""))</f>
        <v/>
      </c>
      <c r="L586" s="25"/>
      <c r="M586" s="14"/>
      <c r="N586" s="14"/>
      <c r="O586" s="14"/>
      <c r="P586" s="23" t="str">
        <f t="array" ref="P586">IF(Q586="","",XLOOKUP(Q586,selector_16,selector_16_ids,""))</f>
        <v/>
      </c>
      <c r="Q586" s="25"/>
      <c r="R586" s="23" t="str">
        <f t="array" ref="R586">IF(S586="","",XLOOKUP(S586,selector_16,selector_16_ids,""))</f>
        <v/>
      </c>
      <c r="S586" s="25"/>
      <c r="T586" s="23" t="str">
        <f t="array" ref="T586">IF(U586="","",XLOOKUP(U586,selector_07,selector_07_ids,""))</f>
        <v/>
      </c>
      <c r="U586" s="25"/>
      <c r="V586" s="14"/>
      <c r="W586" s="14"/>
      <c r="X586" s="23" t="str">
        <f t="array" ref="X586">IF(Y586="","",XLOOKUP(Y586,selector_04,selector_04_ids,""))</f>
        <v/>
      </c>
      <c r="Y586" s="25"/>
      <c r="Z586" s="14"/>
      <c r="AA586" s="27"/>
      <c r="AB586" s="14"/>
    </row>
    <row r="587">
      <c r="A587" s="14"/>
      <c r="B587" s="23" t="str">
        <f>IF($A587="","",'Система'!$B$4)</f>
        <v/>
      </c>
      <c r="C587" s="14"/>
      <c r="D587" s="23" t="str">
        <f t="array" ref="D587">IF(E587="","",XLOOKUP(E587,selector_02,selector_02_ids,""))</f>
        <v/>
      </c>
      <c r="E587" s="25"/>
      <c r="F587" s="23" t="str">
        <f t="array" ref="F587">IF(G587="","",XLOOKUP(G587,selector_12,selector_12_ids,""))</f>
        <v/>
      </c>
      <c r="G587" s="25"/>
      <c r="H587" s="14"/>
      <c r="I587" s="14"/>
      <c r="J587" s="14"/>
      <c r="K587" s="23" t="str">
        <f t="array" ref="K587">IF(L587="","",XLOOKUP(L587,selector_15,selector_15_ids,""))</f>
        <v/>
      </c>
      <c r="L587" s="25"/>
      <c r="M587" s="14"/>
      <c r="N587" s="14"/>
      <c r="O587" s="14"/>
      <c r="P587" s="23" t="str">
        <f t="array" ref="P587">IF(Q587="","",XLOOKUP(Q587,selector_16,selector_16_ids,""))</f>
        <v/>
      </c>
      <c r="Q587" s="25"/>
      <c r="R587" s="23" t="str">
        <f t="array" ref="R587">IF(S587="","",XLOOKUP(S587,selector_16,selector_16_ids,""))</f>
        <v/>
      </c>
      <c r="S587" s="25"/>
      <c r="T587" s="23" t="str">
        <f t="array" ref="T587">IF(U587="","",XLOOKUP(U587,selector_07,selector_07_ids,""))</f>
        <v/>
      </c>
      <c r="U587" s="25"/>
      <c r="V587" s="14"/>
      <c r="W587" s="14"/>
      <c r="X587" s="23" t="str">
        <f t="array" ref="X587">IF(Y587="","",XLOOKUP(Y587,selector_04,selector_04_ids,""))</f>
        <v/>
      </c>
      <c r="Y587" s="25"/>
      <c r="Z587" s="14"/>
      <c r="AA587" s="27"/>
      <c r="AB587" s="14"/>
    </row>
    <row r="588">
      <c r="A588" s="14"/>
      <c r="B588" s="23" t="str">
        <f>IF($A588="","",'Система'!$B$4)</f>
        <v/>
      </c>
      <c r="C588" s="14"/>
      <c r="D588" s="23" t="str">
        <f t="array" ref="D588">IF(E588="","",XLOOKUP(E588,selector_02,selector_02_ids,""))</f>
        <v/>
      </c>
      <c r="E588" s="25"/>
      <c r="F588" s="23" t="str">
        <f t="array" ref="F588">IF(G588="","",XLOOKUP(G588,selector_12,selector_12_ids,""))</f>
        <v/>
      </c>
      <c r="G588" s="25"/>
      <c r="H588" s="14"/>
      <c r="I588" s="14"/>
      <c r="J588" s="14"/>
      <c r="K588" s="23" t="str">
        <f t="array" ref="K588">IF(L588="","",XLOOKUP(L588,selector_15,selector_15_ids,""))</f>
        <v/>
      </c>
      <c r="L588" s="25"/>
      <c r="M588" s="14"/>
      <c r="N588" s="14"/>
      <c r="O588" s="14"/>
      <c r="P588" s="23" t="str">
        <f t="array" ref="P588">IF(Q588="","",XLOOKUP(Q588,selector_16,selector_16_ids,""))</f>
        <v/>
      </c>
      <c r="Q588" s="25"/>
      <c r="R588" s="23" t="str">
        <f t="array" ref="R588">IF(S588="","",XLOOKUP(S588,selector_16,selector_16_ids,""))</f>
        <v/>
      </c>
      <c r="S588" s="25"/>
      <c r="T588" s="23" t="str">
        <f t="array" ref="T588">IF(U588="","",XLOOKUP(U588,selector_07,selector_07_ids,""))</f>
        <v/>
      </c>
      <c r="U588" s="25"/>
      <c r="V588" s="14"/>
      <c r="W588" s="14"/>
      <c r="X588" s="23" t="str">
        <f t="array" ref="X588">IF(Y588="","",XLOOKUP(Y588,selector_04,selector_04_ids,""))</f>
        <v/>
      </c>
      <c r="Y588" s="25"/>
      <c r="Z588" s="14"/>
      <c r="AA588" s="27"/>
      <c r="AB588" s="14"/>
    </row>
    <row r="589">
      <c r="A589" s="14"/>
      <c r="B589" s="23" t="str">
        <f>IF($A589="","",'Система'!$B$4)</f>
        <v/>
      </c>
      <c r="C589" s="14"/>
      <c r="D589" s="23" t="str">
        <f t="array" ref="D589">IF(E589="","",XLOOKUP(E589,selector_02,selector_02_ids,""))</f>
        <v/>
      </c>
      <c r="E589" s="25"/>
      <c r="F589" s="23" t="str">
        <f t="array" ref="F589">IF(G589="","",XLOOKUP(G589,selector_12,selector_12_ids,""))</f>
        <v/>
      </c>
      <c r="G589" s="25"/>
      <c r="H589" s="14"/>
      <c r="I589" s="14"/>
      <c r="J589" s="14"/>
      <c r="K589" s="23" t="str">
        <f t="array" ref="K589">IF(L589="","",XLOOKUP(L589,selector_15,selector_15_ids,""))</f>
        <v/>
      </c>
      <c r="L589" s="25"/>
      <c r="M589" s="14"/>
      <c r="N589" s="14"/>
      <c r="O589" s="14"/>
      <c r="P589" s="23" t="str">
        <f t="array" ref="P589">IF(Q589="","",XLOOKUP(Q589,selector_16,selector_16_ids,""))</f>
        <v/>
      </c>
      <c r="Q589" s="25"/>
      <c r="R589" s="23" t="str">
        <f t="array" ref="R589">IF(S589="","",XLOOKUP(S589,selector_16,selector_16_ids,""))</f>
        <v/>
      </c>
      <c r="S589" s="25"/>
      <c r="T589" s="23" t="str">
        <f t="array" ref="T589">IF(U589="","",XLOOKUP(U589,selector_07,selector_07_ids,""))</f>
        <v/>
      </c>
      <c r="U589" s="25"/>
      <c r="V589" s="14"/>
      <c r="W589" s="14"/>
      <c r="X589" s="23" t="str">
        <f t="array" ref="X589">IF(Y589="","",XLOOKUP(Y589,selector_04,selector_04_ids,""))</f>
        <v/>
      </c>
      <c r="Y589" s="25"/>
      <c r="Z589" s="14"/>
      <c r="AA589" s="27"/>
      <c r="AB589" s="14"/>
    </row>
    <row r="590">
      <c r="A590" s="14"/>
      <c r="B590" s="23" t="str">
        <f>IF($A590="","",'Система'!$B$4)</f>
        <v/>
      </c>
      <c r="C590" s="14"/>
      <c r="D590" s="23" t="str">
        <f t="array" ref="D590">IF(E590="","",XLOOKUP(E590,selector_02,selector_02_ids,""))</f>
        <v/>
      </c>
      <c r="E590" s="25"/>
      <c r="F590" s="23" t="str">
        <f t="array" ref="F590">IF(G590="","",XLOOKUP(G590,selector_12,selector_12_ids,""))</f>
        <v/>
      </c>
      <c r="G590" s="25"/>
      <c r="H590" s="14"/>
      <c r="I590" s="14"/>
      <c r="J590" s="14"/>
      <c r="K590" s="23" t="str">
        <f t="array" ref="K590">IF(L590="","",XLOOKUP(L590,selector_15,selector_15_ids,""))</f>
        <v/>
      </c>
      <c r="L590" s="25"/>
      <c r="M590" s="14"/>
      <c r="N590" s="14"/>
      <c r="O590" s="14"/>
      <c r="P590" s="23" t="str">
        <f t="array" ref="P590">IF(Q590="","",XLOOKUP(Q590,selector_16,selector_16_ids,""))</f>
        <v/>
      </c>
      <c r="Q590" s="25"/>
      <c r="R590" s="23" t="str">
        <f t="array" ref="R590">IF(S590="","",XLOOKUP(S590,selector_16,selector_16_ids,""))</f>
        <v/>
      </c>
      <c r="S590" s="25"/>
      <c r="T590" s="23" t="str">
        <f t="array" ref="T590">IF(U590="","",XLOOKUP(U590,selector_07,selector_07_ids,""))</f>
        <v/>
      </c>
      <c r="U590" s="25"/>
      <c r="V590" s="14"/>
      <c r="W590" s="14"/>
      <c r="X590" s="23" t="str">
        <f t="array" ref="X590">IF(Y590="","",XLOOKUP(Y590,selector_04,selector_04_ids,""))</f>
        <v/>
      </c>
      <c r="Y590" s="25"/>
      <c r="Z590" s="14"/>
      <c r="AA590" s="27"/>
      <c r="AB590" s="14"/>
    </row>
    <row r="591">
      <c r="A591" s="14"/>
      <c r="B591" s="23" t="str">
        <f>IF($A591="","",'Система'!$B$4)</f>
        <v/>
      </c>
      <c r="C591" s="14"/>
      <c r="D591" s="23" t="str">
        <f t="array" ref="D591">IF(E591="","",XLOOKUP(E591,selector_02,selector_02_ids,""))</f>
        <v/>
      </c>
      <c r="E591" s="25"/>
      <c r="F591" s="23" t="str">
        <f t="array" ref="F591">IF(G591="","",XLOOKUP(G591,selector_12,selector_12_ids,""))</f>
        <v/>
      </c>
      <c r="G591" s="25"/>
      <c r="H591" s="14"/>
      <c r="I591" s="14"/>
      <c r="J591" s="14"/>
      <c r="K591" s="23" t="str">
        <f t="array" ref="K591">IF(L591="","",XLOOKUP(L591,selector_15,selector_15_ids,""))</f>
        <v/>
      </c>
      <c r="L591" s="25"/>
      <c r="M591" s="14"/>
      <c r="N591" s="14"/>
      <c r="O591" s="14"/>
      <c r="P591" s="23" t="str">
        <f t="array" ref="P591">IF(Q591="","",XLOOKUP(Q591,selector_16,selector_16_ids,""))</f>
        <v/>
      </c>
      <c r="Q591" s="25"/>
      <c r="R591" s="23" t="str">
        <f t="array" ref="R591">IF(S591="","",XLOOKUP(S591,selector_16,selector_16_ids,""))</f>
        <v/>
      </c>
      <c r="S591" s="25"/>
      <c r="T591" s="23" t="str">
        <f t="array" ref="T591">IF(U591="","",XLOOKUP(U591,selector_07,selector_07_ids,""))</f>
        <v/>
      </c>
      <c r="U591" s="25"/>
      <c r="V591" s="14"/>
      <c r="W591" s="14"/>
      <c r="X591" s="23" t="str">
        <f t="array" ref="X591">IF(Y591="","",XLOOKUP(Y591,selector_04,selector_04_ids,""))</f>
        <v/>
      </c>
      <c r="Y591" s="25"/>
      <c r="Z591" s="14"/>
      <c r="AA591" s="27"/>
      <c r="AB591" s="14"/>
    </row>
    <row r="592">
      <c r="A592" s="14"/>
      <c r="B592" s="23" t="str">
        <f>IF($A592="","",'Система'!$B$4)</f>
        <v/>
      </c>
      <c r="C592" s="14"/>
      <c r="D592" s="23" t="str">
        <f t="array" ref="D592">IF(E592="","",XLOOKUP(E592,selector_02,selector_02_ids,""))</f>
        <v/>
      </c>
      <c r="E592" s="25"/>
      <c r="F592" s="23" t="str">
        <f t="array" ref="F592">IF(G592="","",XLOOKUP(G592,selector_12,selector_12_ids,""))</f>
        <v/>
      </c>
      <c r="G592" s="25"/>
      <c r="H592" s="14"/>
      <c r="I592" s="14"/>
      <c r="J592" s="14"/>
      <c r="K592" s="23" t="str">
        <f t="array" ref="K592">IF(L592="","",XLOOKUP(L592,selector_15,selector_15_ids,""))</f>
        <v/>
      </c>
      <c r="L592" s="25"/>
      <c r="M592" s="14"/>
      <c r="N592" s="14"/>
      <c r="O592" s="14"/>
      <c r="P592" s="23" t="str">
        <f t="array" ref="P592">IF(Q592="","",XLOOKUP(Q592,selector_16,selector_16_ids,""))</f>
        <v/>
      </c>
      <c r="Q592" s="25"/>
      <c r="R592" s="23" t="str">
        <f t="array" ref="R592">IF(S592="","",XLOOKUP(S592,selector_16,selector_16_ids,""))</f>
        <v/>
      </c>
      <c r="S592" s="25"/>
      <c r="T592" s="23" t="str">
        <f t="array" ref="T592">IF(U592="","",XLOOKUP(U592,selector_07,selector_07_ids,""))</f>
        <v/>
      </c>
      <c r="U592" s="25"/>
      <c r="V592" s="14"/>
      <c r="W592" s="14"/>
      <c r="X592" s="23" t="str">
        <f t="array" ref="X592">IF(Y592="","",XLOOKUP(Y592,selector_04,selector_04_ids,""))</f>
        <v/>
      </c>
      <c r="Y592" s="25"/>
      <c r="Z592" s="14"/>
      <c r="AA592" s="27"/>
      <c r="AB592" s="14"/>
    </row>
    <row r="593">
      <c r="A593" s="14"/>
      <c r="B593" s="23" t="str">
        <f>IF($A593="","",'Система'!$B$4)</f>
        <v/>
      </c>
      <c r="C593" s="14"/>
      <c r="D593" s="23" t="str">
        <f t="array" ref="D593">IF(E593="","",XLOOKUP(E593,selector_02,selector_02_ids,""))</f>
        <v/>
      </c>
      <c r="E593" s="25"/>
      <c r="F593" s="23" t="str">
        <f t="array" ref="F593">IF(G593="","",XLOOKUP(G593,selector_12,selector_12_ids,""))</f>
        <v/>
      </c>
      <c r="G593" s="25"/>
      <c r="H593" s="14"/>
      <c r="I593" s="14"/>
      <c r="J593" s="14"/>
      <c r="K593" s="23" t="str">
        <f t="array" ref="K593">IF(L593="","",XLOOKUP(L593,selector_15,selector_15_ids,""))</f>
        <v/>
      </c>
      <c r="L593" s="25"/>
      <c r="M593" s="14"/>
      <c r="N593" s="14"/>
      <c r="O593" s="14"/>
      <c r="P593" s="23" t="str">
        <f t="array" ref="P593">IF(Q593="","",XLOOKUP(Q593,selector_16,selector_16_ids,""))</f>
        <v/>
      </c>
      <c r="Q593" s="25"/>
      <c r="R593" s="23" t="str">
        <f t="array" ref="R593">IF(S593="","",XLOOKUP(S593,selector_16,selector_16_ids,""))</f>
        <v/>
      </c>
      <c r="S593" s="25"/>
      <c r="T593" s="23" t="str">
        <f t="array" ref="T593">IF(U593="","",XLOOKUP(U593,selector_07,selector_07_ids,""))</f>
        <v/>
      </c>
      <c r="U593" s="25"/>
      <c r="V593" s="14"/>
      <c r="W593" s="14"/>
      <c r="X593" s="23" t="str">
        <f t="array" ref="X593">IF(Y593="","",XLOOKUP(Y593,selector_04,selector_04_ids,""))</f>
        <v/>
      </c>
      <c r="Y593" s="25"/>
      <c r="Z593" s="14"/>
      <c r="AA593" s="27"/>
      <c r="AB593" s="14"/>
    </row>
    <row r="594">
      <c r="A594" s="14"/>
      <c r="B594" s="23" t="str">
        <f>IF($A594="","",'Система'!$B$4)</f>
        <v/>
      </c>
      <c r="C594" s="14"/>
      <c r="D594" s="23" t="str">
        <f t="array" ref="D594">IF(E594="","",XLOOKUP(E594,selector_02,selector_02_ids,""))</f>
        <v/>
      </c>
      <c r="E594" s="25"/>
      <c r="F594" s="23" t="str">
        <f t="array" ref="F594">IF(G594="","",XLOOKUP(G594,selector_12,selector_12_ids,""))</f>
        <v/>
      </c>
      <c r="G594" s="25"/>
      <c r="H594" s="14"/>
      <c r="I594" s="14"/>
      <c r="J594" s="14"/>
      <c r="K594" s="23" t="str">
        <f t="array" ref="K594">IF(L594="","",XLOOKUP(L594,selector_15,selector_15_ids,""))</f>
        <v/>
      </c>
      <c r="L594" s="25"/>
      <c r="M594" s="14"/>
      <c r="N594" s="14"/>
      <c r="O594" s="14"/>
      <c r="P594" s="23" t="str">
        <f t="array" ref="P594">IF(Q594="","",XLOOKUP(Q594,selector_16,selector_16_ids,""))</f>
        <v/>
      </c>
      <c r="Q594" s="25"/>
      <c r="R594" s="23" t="str">
        <f t="array" ref="R594">IF(S594="","",XLOOKUP(S594,selector_16,selector_16_ids,""))</f>
        <v/>
      </c>
      <c r="S594" s="25"/>
      <c r="T594" s="23" t="str">
        <f t="array" ref="T594">IF(U594="","",XLOOKUP(U594,selector_07,selector_07_ids,""))</f>
        <v/>
      </c>
      <c r="U594" s="25"/>
      <c r="V594" s="14"/>
      <c r="W594" s="14"/>
      <c r="X594" s="23" t="str">
        <f t="array" ref="X594">IF(Y594="","",XLOOKUP(Y594,selector_04,selector_04_ids,""))</f>
        <v/>
      </c>
      <c r="Y594" s="25"/>
      <c r="Z594" s="14"/>
      <c r="AA594" s="27"/>
      <c r="AB594" s="14"/>
    </row>
    <row r="595">
      <c r="A595" s="14"/>
      <c r="B595" s="23" t="str">
        <f>IF($A595="","",'Система'!$B$4)</f>
        <v/>
      </c>
      <c r="C595" s="14"/>
      <c r="D595" s="23" t="str">
        <f t="array" ref="D595">IF(E595="","",XLOOKUP(E595,selector_02,selector_02_ids,""))</f>
        <v/>
      </c>
      <c r="E595" s="25"/>
      <c r="F595" s="23" t="str">
        <f t="array" ref="F595">IF(G595="","",XLOOKUP(G595,selector_12,selector_12_ids,""))</f>
        <v/>
      </c>
      <c r="G595" s="25"/>
      <c r="H595" s="14"/>
      <c r="I595" s="14"/>
      <c r="J595" s="14"/>
      <c r="K595" s="23" t="str">
        <f t="array" ref="K595">IF(L595="","",XLOOKUP(L595,selector_15,selector_15_ids,""))</f>
        <v/>
      </c>
      <c r="L595" s="25"/>
      <c r="M595" s="14"/>
      <c r="N595" s="14"/>
      <c r="O595" s="14"/>
      <c r="P595" s="23" t="str">
        <f t="array" ref="P595">IF(Q595="","",XLOOKUP(Q595,selector_16,selector_16_ids,""))</f>
        <v/>
      </c>
      <c r="Q595" s="25"/>
      <c r="R595" s="23" t="str">
        <f t="array" ref="R595">IF(S595="","",XLOOKUP(S595,selector_16,selector_16_ids,""))</f>
        <v/>
      </c>
      <c r="S595" s="25"/>
      <c r="T595" s="23" t="str">
        <f t="array" ref="T595">IF(U595="","",XLOOKUP(U595,selector_07,selector_07_ids,""))</f>
        <v/>
      </c>
      <c r="U595" s="25"/>
      <c r="V595" s="14"/>
      <c r="W595" s="14"/>
      <c r="X595" s="23" t="str">
        <f t="array" ref="X595">IF(Y595="","",XLOOKUP(Y595,selector_04,selector_04_ids,""))</f>
        <v/>
      </c>
      <c r="Y595" s="25"/>
      <c r="Z595" s="14"/>
      <c r="AA595" s="27"/>
      <c r="AB595" s="14"/>
    </row>
    <row r="596">
      <c r="A596" s="14"/>
      <c r="B596" s="23" t="str">
        <f>IF($A596="","",'Система'!$B$4)</f>
        <v/>
      </c>
      <c r="C596" s="14"/>
      <c r="D596" s="23" t="str">
        <f t="array" ref="D596">IF(E596="","",XLOOKUP(E596,selector_02,selector_02_ids,""))</f>
        <v/>
      </c>
      <c r="E596" s="25"/>
      <c r="F596" s="23" t="str">
        <f t="array" ref="F596">IF(G596="","",XLOOKUP(G596,selector_12,selector_12_ids,""))</f>
        <v/>
      </c>
      <c r="G596" s="25"/>
      <c r="H596" s="14"/>
      <c r="I596" s="14"/>
      <c r="J596" s="14"/>
      <c r="K596" s="23" t="str">
        <f t="array" ref="K596">IF(L596="","",XLOOKUP(L596,selector_15,selector_15_ids,""))</f>
        <v/>
      </c>
      <c r="L596" s="25"/>
      <c r="M596" s="14"/>
      <c r="N596" s="14"/>
      <c r="O596" s="14"/>
      <c r="P596" s="23" t="str">
        <f t="array" ref="P596">IF(Q596="","",XLOOKUP(Q596,selector_16,selector_16_ids,""))</f>
        <v/>
      </c>
      <c r="Q596" s="25"/>
      <c r="R596" s="23" t="str">
        <f t="array" ref="R596">IF(S596="","",XLOOKUP(S596,selector_16,selector_16_ids,""))</f>
        <v/>
      </c>
      <c r="S596" s="25"/>
      <c r="T596" s="23" t="str">
        <f t="array" ref="T596">IF(U596="","",XLOOKUP(U596,selector_07,selector_07_ids,""))</f>
        <v/>
      </c>
      <c r="U596" s="25"/>
      <c r="V596" s="14"/>
      <c r="W596" s="14"/>
      <c r="X596" s="23" t="str">
        <f t="array" ref="X596">IF(Y596="","",XLOOKUP(Y596,selector_04,selector_04_ids,""))</f>
        <v/>
      </c>
      <c r="Y596" s="25"/>
      <c r="Z596" s="14"/>
      <c r="AA596" s="27"/>
      <c r="AB596" s="14"/>
    </row>
    <row r="597">
      <c r="A597" s="14"/>
      <c r="B597" s="23" t="str">
        <f>IF($A597="","",'Система'!$B$4)</f>
        <v/>
      </c>
      <c r="C597" s="14"/>
      <c r="D597" s="23" t="str">
        <f t="array" ref="D597">IF(E597="","",XLOOKUP(E597,selector_02,selector_02_ids,""))</f>
        <v/>
      </c>
      <c r="E597" s="25"/>
      <c r="F597" s="23" t="str">
        <f t="array" ref="F597">IF(G597="","",XLOOKUP(G597,selector_12,selector_12_ids,""))</f>
        <v/>
      </c>
      <c r="G597" s="25"/>
      <c r="H597" s="14"/>
      <c r="I597" s="14"/>
      <c r="J597" s="14"/>
      <c r="K597" s="23" t="str">
        <f t="array" ref="K597">IF(L597="","",XLOOKUP(L597,selector_15,selector_15_ids,""))</f>
        <v/>
      </c>
      <c r="L597" s="25"/>
      <c r="M597" s="14"/>
      <c r="N597" s="14"/>
      <c r="O597" s="14"/>
      <c r="P597" s="23" t="str">
        <f t="array" ref="P597">IF(Q597="","",XLOOKUP(Q597,selector_16,selector_16_ids,""))</f>
        <v/>
      </c>
      <c r="Q597" s="25"/>
      <c r="R597" s="23" t="str">
        <f t="array" ref="R597">IF(S597="","",XLOOKUP(S597,selector_16,selector_16_ids,""))</f>
        <v/>
      </c>
      <c r="S597" s="25"/>
      <c r="T597" s="23" t="str">
        <f t="array" ref="T597">IF(U597="","",XLOOKUP(U597,selector_07,selector_07_ids,""))</f>
        <v/>
      </c>
      <c r="U597" s="25"/>
      <c r="V597" s="14"/>
      <c r="W597" s="14"/>
      <c r="X597" s="23" t="str">
        <f t="array" ref="X597">IF(Y597="","",XLOOKUP(Y597,selector_04,selector_04_ids,""))</f>
        <v/>
      </c>
      <c r="Y597" s="25"/>
      <c r="Z597" s="14"/>
      <c r="AA597" s="27"/>
      <c r="AB597" s="14"/>
    </row>
    <row r="598">
      <c r="A598" s="14"/>
      <c r="B598" s="23" t="str">
        <f>IF($A598="","",'Система'!$B$4)</f>
        <v/>
      </c>
      <c r="C598" s="14"/>
      <c r="D598" s="23" t="str">
        <f t="array" ref="D598">IF(E598="","",XLOOKUP(E598,selector_02,selector_02_ids,""))</f>
        <v/>
      </c>
      <c r="E598" s="25"/>
      <c r="F598" s="23" t="str">
        <f t="array" ref="F598">IF(G598="","",XLOOKUP(G598,selector_12,selector_12_ids,""))</f>
        <v/>
      </c>
      <c r="G598" s="25"/>
      <c r="H598" s="14"/>
      <c r="I598" s="14"/>
      <c r="J598" s="14"/>
      <c r="K598" s="23" t="str">
        <f t="array" ref="K598">IF(L598="","",XLOOKUP(L598,selector_15,selector_15_ids,""))</f>
        <v/>
      </c>
      <c r="L598" s="25"/>
      <c r="M598" s="14"/>
      <c r="N598" s="14"/>
      <c r="O598" s="14"/>
      <c r="P598" s="23" t="str">
        <f t="array" ref="P598">IF(Q598="","",XLOOKUP(Q598,selector_16,selector_16_ids,""))</f>
        <v/>
      </c>
      <c r="Q598" s="25"/>
      <c r="R598" s="23" t="str">
        <f t="array" ref="R598">IF(S598="","",XLOOKUP(S598,selector_16,selector_16_ids,""))</f>
        <v/>
      </c>
      <c r="S598" s="25"/>
      <c r="T598" s="23" t="str">
        <f t="array" ref="T598">IF(U598="","",XLOOKUP(U598,selector_07,selector_07_ids,""))</f>
        <v/>
      </c>
      <c r="U598" s="25"/>
      <c r="V598" s="14"/>
      <c r="W598" s="14"/>
      <c r="X598" s="23" t="str">
        <f t="array" ref="X598">IF(Y598="","",XLOOKUP(Y598,selector_04,selector_04_ids,""))</f>
        <v/>
      </c>
      <c r="Y598" s="25"/>
      <c r="Z598" s="14"/>
      <c r="AA598" s="27"/>
      <c r="AB598" s="14"/>
    </row>
    <row r="599">
      <c r="A599" s="14"/>
      <c r="B599" s="23" t="str">
        <f>IF($A599="","",'Система'!$B$4)</f>
        <v/>
      </c>
      <c r="C599" s="14"/>
      <c r="D599" s="23" t="str">
        <f t="array" ref="D599">IF(E599="","",XLOOKUP(E599,selector_02,selector_02_ids,""))</f>
        <v/>
      </c>
      <c r="E599" s="25"/>
      <c r="F599" s="23" t="str">
        <f t="array" ref="F599">IF(G599="","",XLOOKUP(G599,selector_12,selector_12_ids,""))</f>
        <v/>
      </c>
      <c r="G599" s="25"/>
      <c r="H599" s="14"/>
      <c r="I599" s="14"/>
      <c r="J599" s="14"/>
      <c r="K599" s="23" t="str">
        <f t="array" ref="K599">IF(L599="","",XLOOKUP(L599,selector_15,selector_15_ids,""))</f>
        <v/>
      </c>
      <c r="L599" s="25"/>
      <c r="M599" s="14"/>
      <c r="N599" s="14"/>
      <c r="O599" s="14"/>
      <c r="P599" s="23" t="str">
        <f t="array" ref="P599">IF(Q599="","",XLOOKUP(Q599,selector_16,selector_16_ids,""))</f>
        <v/>
      </c>
      <c r="Q599" s="25"/>
      <c r="R599" s="23" t="str">
        <f t="array" ref="R599">IF(S599="","",XLOOKUP(S599,selector_16,selector_16_ids,""))</f>
        <v/>
      </c>
      <c r="S599" s="25"/>
      <c r="T599" s="23" t="str">
        <f t="array" ref="T599">IF(U599="","",XLOOKUP(U599,selector_07,selector_07_ids,""))</f>
        <v/>
      </c>
      <c r="U599" s="25"/>
      <c r="V599" s="14"/>
      <c r="W599" s="14"/>
      <c r="X599" s="23" t="str">
        <f t="array" ref="X599">IF(Y599="","",XLOOKUP(Y599,selector_04,selector_04_ids,""))</f>
        <v/>
      </c>
      <c r="Y599" s="25"/>
      <c r="Z599" s="14"/>
      <c r="AA599" s="27"/>
      <c r="AB599" s="14"/>
    </row>
    <row r="600">
      <c r="A600" s="14"/>
      <c r="B600" s="23" t="str">
        <f>IF($A600="","",'Система'!$B$4)</f>
        <v/>
      </c>
      <c r="C600" s="14"/>
      <c r="D600" s="23" t="str">
        <f t="array" ref="D600">IF(E600="","",XLOOKUP(E600,selector_02,selector_02_ids,""))</f>
        <v/>
      </c>
      <c r="E600" s="25"/>
      <c r="F600" s="23" t="str">
        <f t="array" ref="F600">IF(G600="","",XLOOKUP(G600,selector_12,selector_12_ids,""))</f>
        <v/>
      </c>
      <c r="G600" s="25"/>
      <c r="H600" s="14"/>
      <c r="I600" s="14"/>
      <c r="J600" s="14"/>
      <c r="K600" s="23" t="str">
        <f t="array" ref="K600">IF(L600="","",XLOOKUP(L600,selector_15,selector_15_ids,""))</f>
        <v/>
      </c>
      <c r="L600" s="25"/>
      <c r="M600" s="14"/>
      <c r="N600" s="14"/>
      <c r="O600" s="14"/>
      <c r="P600" s="23" t="str">
        <f t="array" ref="P600">IF(Q600="","",XLOOKUP(Q600,selector_16,selector_16_ids,""))</f>
        <v/>
      </c>
      <c r="Q600" s="25"/>
      <c r="R600" s="23" t="str">
        <f t="array" ref="R600">IF(S600="","",XLOOKUP(S600,selector_16,selector_16_ids,""))</f>
        <v/>
      </c>
      <c r="S600" s="25"/>
      <c r="T600" s="23" t="str">
        <f t="array" ref="T600">IF(U600="","",XLOOKUP(U600,selector_07,selector_07_ids,""))</f>
        <v/>
      </c>
      <c r="U600" s="25"/>
      <c r="V600" s="14"/>
      <c r="W600" s="14"/>
      <c r="X600" s="23" t="str">
        <f t="array" ref="X600">IF(Y600="","",XLOOKUP(Y600,selector_04,selector_04_ids,""))</f>
        <v/>
      </c>
      <c r="Y600" s="25"/>
      <c r="Z600" s="14"/>
      <c r="AA600" s="27"/>
      <c r="AB600" s="14"/>
    </row>
    <row r="601">
      <c r="A601" s="14"/>
      <c r="B601" s="23" t="str">
        <f>IF($A601="","",'Система'!$B$4)</f>
        <v/>
      </c>
      <c r="C601" s="14"/>
      <c r="D601" s="23" t="str">
        <f t="array" ref="D601">IF(E601="","",XLOOKUP(E601,selector_02,selector_02_ids,""))</f>
        <v/>
      </c>
      <c r="E601" s="25"/>
      <c r="F601" s="23" t="str">
        <f t="array" ref="F601">IF(G601="","",XLOOKUP(G601,selector_12,selector_12_ids,""))</f>
        <v/>
      </c>
      <c r="G601" s="25"/>
      <c r="H601" s="14"/>
      <c r="I601" s="14"/>
      <c r="J601" s="14"/>
      <c r="K601" s="23" t="str">
        <f t="array" ref="K601">IF(L601="","",XLOOKUP(L601,selector_15,selector_15_ids,""))</f>
        <v/>
      </c>
      <c r="L601" s="25"/>
      <c r="M601" s="14"/>
      <c r="N601" s="14"/>
      <c r="O601" s="14"/>
      <c r="P601" s="23" t="str">
        <f t="array" ref="P601">IF(Q601="","",XLOOKUP(Q601,selector_16,selector_16_ids,""))</f>
        <v/>
      </c>
      <c r="Q601" s="25"/>
      <c r="R601" s="23" t="str">
        <f t="array" ref="R601">IF(S601="","",XLOOKUP(S601,selector_16,selector_16_ids,""))</f>
        <v/>
      </c>
      <c r="S601" s="25"/>
      <c r="T601" s="23" t="str">
        <f t="array" ref="T601">IF(U601="","",XLOOKUP(U601,selector_07,selector_07_ids,""))</f>
        <v/>
      </c>
      <c r="U601" s="25"/>
      <c r="V601" s="14"/>
      <c r="W601" s="14"/>
      <c r="X601" s="23" t="str">
        <f t="array" ref="X601">IF(Y601="","",XLOOKUP(Y601,selector_04,selector_04_ids,""))</f>
        <v/>
      </c>
      <c r="Y601" s="25"/>
      <c r="Z601" s="14"/>
      <c r="AA601" s="27"/>
      <c r="AB601" s="14"/>
    </row>
    <row r="602">
      <c r="A602" s="14"/>
      <c r="B602" s="23" t="str">
        <f>IF($A602="","",'Система'!$B$4)</f>
        <v/>
      </c>
      <c r="C602" s="14"/>
      <c r="D602" s="23" t="str">
        <f t="array" ref="D602">IF(E602="","",XLOOKUP(E602,selector_02,selector_02_ids,""))</f>
        <v/>
      </c>
      <c r="E602" s="25"/>
      <c r="F602" s="23" t="str">
        <f t="array" ref="F602">IF(G602="","",XLOOKUP(G602,selector_12,selector_12_ids,""))</f>
        <v/>
      </c>
      <c r="G602" s="25"/>
      <c r="H602" s="14"/>
      <c r="I602" s="14"/>
      <c r="J602" s="14"/>
      <c r="K602" s="23" t="str">
        <f t="array" ref="K602">IF(L602="","",XLOOKUP(L602,selector_15,selector_15_ids,""))</f>
        <v/>
      </c>
      <c r="L602" s="25"/>
      <c r="M602" s="14"/>
      <c r="N602" s="14"/>
      <c r="O602" s="14"/>
      <c r="P602" s="23" t="str">
        <f t="array" ref="P602">IF(Q602="","",XLOOKUP(Q602,selector_16,selector_16_ids,""))</f>
        <v/>
      </c>
      <c r="Q602" s="25"/>
      <c r="R602" s="23" t="str">
        <f t="array" ref="R602">IF(S602="","",XLOOKUP(S602,selector_16,selector_16_ids,""))</f>
        <v/>
      </c>
      <c r="S602" s="25"/>
      <c r="T602" s="23" t="str">
        <f t="array" ref="T602">IF(U602="","",XLOOKUP(U602,selector_07,selector_07_ids,""))</f>
        <v/>
      </c>
      <c r="U602" s="25"/>
      <c r="V602" s="14"/>
      <c r="W602" s="14"/>
      <c r="X602" s="23" t="str">
        <f t="array" ref="X602">IF(Y602="","",XLOOKUP(Y602,selector_04,selector_04_ids,""))</f>
        <v/>
      </c>
      <c r="Y602" s="25"/>
      <c r="Z602" s="14"/>
      <c r="AA602" s="27"/>
      <c r="AB602" s="14"/>
    </row>
    <row r="603">
      <c r="A603" s="14"/>
      <c r="B603" s="23" t="str">
        <f>IF($A603="","",'Система'!$B$4)</f>
        <v/>
      </c>
      <c r="C603" s="14"/>
      <c r="D603" s="23" t="str">
        <f t="array" ref="D603">IF(E603="","",XLOOKUP(E603,selector_02,selector_02_ids,""))</f>
        <v/>
      </c>
      <c r="E603" s="25"/>
      <c r="F603" s="23" t="str">
        <f t="array" ref="F603">IF(G603="","",XLOOKUP(G603,selector_12,selector_12_ids,""))</f>
        <v/>
      </c>
      <c r="G603" s="25"/>
      <c r="H603" s="14"/>
      <c r="I603" s="14"/>
      <c r="J603" s="14"/>
      <c r="K603" s="23" t="str">
        <f t="array" ref="K603">IF(L603="","",XLOOKUP(L603,selector_15,selector_15_ids,""))</f>
        <v/>
      </c>
      <c r="L603" s="25"/>
      <c r="M603" s="14"/>
      <c r="N603" s="14"/>
      <c r="O603" s="14"/>
      <c r="P603" s="23" t="str">
        <f t="array" ref="P603">IF(Q603="","",XLOOKUP(Q603,selector_16,selector_16_ids,""))</f>
        <v/>
      </c>
      <c r="Q603" s="25"/>
      <c r="R603" s="23" t="str">
        <f t="array" ref="R603">IF(S603="","",XLOOKUP(S603,selector_16,selector_16_ids,""))</f>
        <v/>
      </c>
      <c r="S603" s="25"/>
      <c r="T603" s="23" t="str">
        <f t="array" ref="T603">IF(U603="","",XLOOKUP(U603,selector_07,selector_07_ids,""))</f>
        <v/>
      </c>
      <c r="U603" s="25"/>
      <c r="V603" s="14"/>
      <c r="W603" s="14"/>
      <c r="X603" s="23" t="str">
        <f t="array" ref="X603">IF(Y603="","",XLOOKUP(Y603,selector_04,selector_04_ids,""))</f>
        <v/>
      </c>
      <c r="Y603" s="25"/>
      <c r="Z603" s="14"/>
      <c r="AA603" s="27"/>
      <c r="AB603" s="14"/>
    </row>
    <row r="604">
      <c r="A604" s="14"/>
      <c r="B604" s="23" t="str">
        <f>IF($A604="","",'Система'!$B$4)</f>
        <v/>
      </c>
      <c r="C604" s="14"/>
      <c r="D604" s="23" t="str">
        <f t="array" ref="D604">IF(E604="","",XLOOKUP(E604,selector_02,selector_02_ids,""))</f>
        <v/>
      </c>
      <c r="E604" s="25"/>
      <c r="F604" s="23" t="str">
        <f t="array" ref="F604">IF(G604="","",XLOOKUP(G604,selector_12,selector_12_ids,""))</f>
        <v/>
      </c>
      <c r="G604" s="25"/>
      <c r="H604" s="14"/>
      <c r="I604" s="14"/>
      <c r="J604" s="14"/>
      <c r="K604" s="23" t="str">
        <f t="array" ref="K604">IF(L604="","",XLOOKUP(L604,selector_15,selector_15_ids,""))</f>
        <v/>
      </c>
      <c r="L604" s="25"/>
      <c r="M604" s="14"/>
      <c r="N604" s="14"/>
      <c r="O604" s="14"/>
      <c r="P604" s="23" t="str">
        <f t="array" ref="P604">IF(Q604="","",XLOOKUP(Q604,selector_16,selector_16_ids,""))</f>
        <v/>
      </c>
      <c r="Q604" s="25"/>
      <c r="R604" s="23" t="str">
        <f t="array" ref="R604">IF(S604="","",XLOOKUP(S604,selector_16,selector_16_ids,""))</f>
        <v/>
      </c>
      <c r="S604" s="25"/>
      <c r="T604" s="23" t="str">
        <f t="array" ref="T604">IF(U604="","",XLOOKUP(U604,selector_07,selector_07_ids,""))</f>
        <v/>
      </c>
      <c r="U604" s="25"/>
      <c r="V604" s="14"/>
      <c r="W604" s="14"/>
      <c r="X604" s="23" t="str">
        <f t="array" ref="X604">IF(Y604="","",XLOOKUP(Y604,selector_04,selector_04_ids,""))</f>
        <v/>
      </c>
      <c r="Y604" s="25"/>
      <c r="Z604" s="14"/>
      <c r="AA604" s="27"/>
      <c r="AB604" s="14"/>
    </row>
    <row r="605">
      <c r="A605" s="14"/>
      <c r="B605" s="23" t="str">
        <f>IF($A605="","",'Система'!$B$4)</f>
        <v/>
      </c>
      <c r="C605" s="14"/>
      <c r="D605" s="23" t="str">
        <f t="array" ref="D605">IF(E605="","",XLOOKUP(E605,selector_02,selector_02_ids,""))</f>
        <v/>
      </c>
      <c r="E605" s="25"/>
      <c r="F605" s="23" t="str">
        <f t="array" ref="F605">IF(G605="","",XLOOKUP(G605,selector_12,selector_12_ids,""))</f>
        <v/>
      </c>
      <c r="G605" s="25"/>
      <c r="H605" s="14"/>
      <c r="I605" s="14"/>
      <c r="J605" s="14"/>
      <c r="K605" s="23" t="str">
        <f t="array" ref="K605">IF(L605="","",XLOOKUP(L605,selector_15,selector_15_ids,""))</f>
        <v/>
      </c>
      <c r="L605" s="25"/>
      <c r="M605" s="14"/>
      <c r="N605" s="14"/>
      <c r="O605" s="14"/>
      <c r="P605" s="23" t="str">
        <f t="array" ref="P605">IF(Q605="","",XLOOKUP(Q605,selector_16,selector_16_ids,""))</f>
        <v/>
      </c>
      <c r="Q605" s="25"/>
      <c r="R605" s="23" t="str">
        <f t="array" ref="R605">IF(S605="","",XLOOKUP(S605,selector_16,selector_16_ids,""))</f>
        <v/>
      </c>
      <c r="S605" s="25"/>
      <c r="T605" s="23" t="str">
        <f t="array" ref="T605">IF(U605="","",XLOOKUP(U605,selector_07,selector_07_ids,""))</f>
        <v/>
      </c>
      <c r="U605" s="25"/>
      <c r="V605" s="14"/>
      <c r="W605" s="14"/>
      <c r="X605" s="23" t="str">
        <f t="array" ref="X605">IF(Y605="","",XLOOKUP(Y605,selector_04,selector_04_ids,""))</f>
        <v/>
      </c>
      <c r="Y605" s="25"/>
      <c r="Z605" s="14"/>
      <c r="AA605" s="27"/>
      <c r="AB605" s="14"/>
    </row>
    <row r="606">
      <c r="A606" s="14"/>
      <c r="B606" s="23" t="str">
        <f>IF($A606="","",'Система'!$B$4)</f>
        <v/>
      </c>
      <c r="C606" s="14"/>
      <c r="D606" s="23" t="str">
        <f t="array" ref="D606">IF(E606="","",XLOOKUP(E606,selector_02,selector_02_ids,""))</f>
        <v/>
      </c>
      <c r="E606" s="25"/>
      <c r="F606" s="23" t="str">
        <f t="array" ref="F606">IF(G606="","",XLOOKUP(G606,selector_12,selector_12_ids,""))</f>
        <v/>
      </c>
      <c r="G606" s="25"/>
      <c r="H606" s="14"/>
      <c r="I606" s="14"/>
      <c r="J606" s="14"/>
      <c r="K606" s="23" t="str">
        <f t="array" ref="K606">IF(L606="","",XLOOKUP(L606,selector_15,selector_15_ids,""))</f>
        <v/>
      </c>
      <c r="L606" s="25"/>
      <c r="M606" s="14"/>
      <c r="N606" s="14"/>
      <c r="O606" s="14"/>
      <c r="P606" s="23" t="str">
        <f t="array" ref="P606">IF(Q606="","",XLOOKUP(Q606,selector_16,selector_16_ids,""))</f>
        <v/>
      </c>
      <c r="Q606" s="25"/>
      <c r="R606" s="23" t="str">
        <f t="array" ref="R606">IF(S606="","",XLOOKUP(S606,selector_16,selector_16_ids,""))</f>
        <v/>
      </c>
      <c r="S606" s="25"/>
      <c r="T606" s="23" t="str">
        <f t="array" ref="T606">IF(U606="","",XLOOKUP(U606,selector_07,selector_07_ids,""))</f>
        <v/>
      </c>
      <c r="U606" s="25"/>
      <c r="V606" s="14"/>
      <c r="W606" s="14"/>
      <c r="X606" s="23" t="str">
        <f t="array" ref="X606">IF(Y606="","",XLOOKUP(Y606,selector_04,selector_04_ids,""))</f>
        <v/>
      </c>
      <c r="Y606" s="25"/>
      <c r="Z606" s="14"/>
      <c r="AA606" s="27"/>
      <c r="AB606" s="14"/>
    </row>
    <row r="607">
      <c r="A607" s="14"/>
      <c r="B607" s="23" t="str">
        <f>IF($A607="","",'Система'!$B$4)</f>
        <v/>
      </c>
      <c r="C607" s="14"/>
      <c r="D607" s="23" t="str">
        <f t="array" ref="D607">IF(E607="","",XLOOKUP(E607,selector_02,selector_02_ids,""))</f>
        <v/>
      </c>
      <c r="E607" s="25"/>
      <c r="F607" s="23" t="str">
        <f t="array" ref="F607">IF(G607="","",XLOOKUP(G607,selector_12,selector_12_ids,""))</f>
        <v/>
      </c>
      <c r="G607" s="25"/>
      <c r="H607" s="14"/>
      <c r="I607" s="14"/>
      <c r="J607" s="14"/>
      <c r="K607" s="23" t="str">
        <f t="array" ref="K607">IF(L607="","",XLOOKUP(L607,selector_15,selector_15_ids,""))</f>
        <v/>
      </c>
      <c r="L607" s="25"/>
      <c r="M607" s="14"/>
      <c r="N607" s="14"/>
      <c r="O607" s="14"/>
      <c r="P607" s="23" t="str">
        <f t="array" ref="P607">IF(Q607="","",XLOOKUP(Q607,selector_16,selector_16_ids,""))</f>
        <v/>
      </c>
      <c r="Q607" s="25"/>
      <c r="R607" s="23" t="str">
        <f t="array" ref="R607">IF(S607="","",XLOOKUP(S607,selector_16,selector_16_ids,""))</f>
        <v/>
      </c>
      <c r="S607" s="25"/>
      <c r="T607" s="23" t="str">
        <f t="array" ref="T607">IF(U607="","",XLOOKUP(U607,selector_07,selector_07_ids,""))</f>
        <v/>
      </c>
      <c r="U607" s="25"/>
      <c r="V607" s="14"/>
      <c r="W607" s="14"/>
      <c r="X607" s="23" t="str">
        <f t="array" ref="X607">IF(Y607="","",XLOOKUP(Y607,selector_04,selector_04_ids,""))</f>
        <v/>
      </c>
      <c r="Y607" s="25"/>
      <c r="Z607" s="14"/>
      <c r="AA607" s="27"/>
      <c r="AB607" s="14"/>
    </row>
    <row r="608">
      <c r="A608" s="14"/>
      <c r="B608" s="23" t="str">
        <f>IF($A608="","",'Система'!$B$4)</f>
        <v/>
      </c>
      <c r="C608" s="14"/>
      <c r="D608" s="23" t="str">
        <f t="array" ref="D608">IF(E608="","",XLOOKUP(E608,selector_02,selector_02_ids,""))</f>
        <v/>
      </c>
      <c r="E608" s="25"/>
      <c r="F608" s="23" t="str">
        <f t="array" ref="F608">IF(G608="","",XLOOKUP(G608,selector_12,selector_12_ids,""))</f>
        <v/>
      </c>
      <c r="G608" s="25"/>
      <c r="H608" s="14"/>
      <c r="I608" s="14"/>
      <c r="J608" s="14"/>
      <c r="K608" s="23" t="str">
        <f t="array" ref="K608">IF(L608="","",XLOOKUP(L608,selector_15,selector_15_ids,""))</f>
        <v/>
      </c>
      <c r="L608" s="25"/>
      <c r="M608" s="14"/>
      <c r="N608" s="14"/>
      <c r="O608" s="14"/>
      <c r="P608" s="23" t="str">
        <f t="array" ref="P608">IF(Q608="","",XLOOKUP(Q608,selector_16,selector_16_ids,""))</f>
        <v/>
      </c>
      <c r="Q608" s="25"/>
      <c r="R608" s="23" t="str">
        <f t="array" ref="R608">IF(S608="","",XLOOKUP(S608,selector_16,selector_16_ids,""))</f>
        <v/>
      </c>
      <c r="S608" s="25"/>
      <c r="T608" s="23" t="str">
        <f t="array" ref="T608">IF(U608="","",XLOOKUP(U608,selector_07,selector_07_ids,""))</f>
        <v/>
      </c>
      <c r="U608" s="25"/>
      <c r="V608" s="14"/>
      <c r="W608" s="14"/>
      <c r="X608" s="23" t="str">
        <f t="array" ref="X608">IF(Y608="","",XLOOKUP(Y608,selector_04,selector_04_ids,""))</f>
        <v/>
      </c>
      <c r="Y608" s="25"/>
      <c r="Z608" s="14"/>
      <c r="AA608" s="27"/>
      <c r="AB608" s="14"/>
    </row>
    <row r="609">
      <c r="A609" s="14"/>
      <c r="B609" s="23" t="str">
        <f>IF($A609="","",'Система'!$B$4)</f>
        <v/>
      </c>
      <c r="C609" s="14"/>
      <c r="D609" s="23" t="str">
        <f t="array" ref="D609">IF(E609="","",XLOOKUP(E609,selector_02,selector_02_ids,""))</f>
        <v/>
      </c>
      <c r="E609" s="25"/>
      <c r="F609" s="23" t="str">
        <f t="array" ref="F609">IF(G609="","",XLOOKUP(G609,selector_12,selector_12_ids,""))</f>
        <v/>
      </c>
      <c r="G609" s="25"/>
      <c r="H609" s="14"/>
      <c r="I609" s="14"/>
      <c r="J609" s="14"/>
      <c r="K609" s="23" t="str">
        <f t="array" ref="K609">IF(L609="","",XLOOKUP(L609,selector_15,selector_15_ids,""))</f>
        <v/>
      </c>
      <c r="L609" s="25"/>
      <c r="M609" s="14"/>
      <c r="N609" s="14"/>
      <c r="O609" s="14"/>
      <c r="P609" s="23" t="str">
        <f t="array" ref="P609">IF(Q609="","",XLOOKUP(Q609,selector_16,selector_16_ids,""))</f>
        <v/>
      </c>
      <c r="Q609" s="25"/>
      <c r="R609" s="23" t="str">
        <f t="array" ref="R609">IF(S609="","",XLOOKUP(S609,selector_16,selector_16_ids,""))</f>
        <v/>
      </c>
      <c r="S609" s="25"/>
      <c r="T609" s="23" t="str">
        <f t="array" ref="T609">IF(U609="","",XLOOKUP(U609,selector_07,selector_07_ids,""))</f>
        <v/>
      </c>
      <c r="U609" s="25"/>
      <c r="V609" s="14"/>
      <c r="W609" s="14"/>
      <c r="X609" s="23" t="str">
        <f t="array" ref="X609">IF(Y609="","",XLOOKUP(Y609,selector_04,selector_04_ids,""))</f>
        <v/>
      </c>
      <c r="Y609" s="25"/>
      <c r="Z609" s="14"/>
      <c r="AA609" s="27"/>
      <c r="AB609" s="14"/>
    </row>
    <row r="610">
      <c r="A610" s="14"/>
      <c r="B610" s="23" t="str">
        <f>IF($A610="","",'Система'!$B$4)</f>
        <v/>
      </c>
      <c r="C610" s="14"/>
      <c r="D610" s="23" t="str">
        <f t="array" ref="D610">IF(E610="","",XLOOKUP(E610,selector_02,selector_02_ids,""))</f>
        <v/>
      </c>
      <c r="E610" s="25"/>
      <c r="F610" s="23" t="str">
        <f t="array" ref="F610">IF(G610="","",XLOOKUP(G610,selector_12,selector_12_ids,""))</f>
        <v/>
      </c>
      <c r="G610" s="25"/>
      <c r="H610" s="14"/>
      <c r="I610" s="14"/>
      <c r="J610" s="14"/>
      <c r="K610" s="23" t="str">
        <f t="array" ref="K610">IF(L610="","",XLOOKUP(L610,selector_15,selector_15_ids,""))</f>
        <v/>
      </c>
      <c r="L610" s="25"/>
      <c r="M610" s="14"/>
      <c r="N610" s="14"/>
      <c r="O610" s="14"/>
      <c r="P610" s="23" t="str">
        <f t="array" ref="P610">IF(Q610="","",XLOOKUP(Q610,selector_16,selector_16_ids,""))</f>
        <v/>
      </c>
      <c r="Q610" s="25"/>
      <c r="R610" s="23" t="str">
        <f t="array" ref="R610">IF(S610="","",XLOOKUP(S610,selector_16,selector_16_ids,""))</f>
        <v/>
      </c>
      <c r="S610" s="25"/>
      <c r="T610" s="23" t="str">
        <f t="array" ref="T610">IF(U610="","",XLOOKUP(U610,selector_07,selector_07_ids,""))</f>
        <v/>
      </c>
      <c r="U610" s="25"/>
      <c r="V610" s="14"/>
      <c r="W610" s="14"/>
      <c r="X610" s="23" t="str">
        <f t="array" ref="X610">IF(Y610="","",XLOOKUP(Y610,selector_04,selector_04_ids,""))</f>
        <v/>
      </c>
      <c r="Y610" s="25"/>
      <c r="Z610" s="14"/>
      <c r="AA610" s="27"/>
      <c r="AB610" s="14"/>
    </row>
    <row r="611">
      <c r="A611" s="14"/>
      <c r="B611" s="23" t="str">
        <f>IF($A611="","",'Система'!$B$4)</f>
        <v/>
      </c>
      <c r="C611" s="14"/>
      <c r="D611" s="23" t="str">
        <f t="array" ref="D611">IF(E611="","",XLOOKUP(E611,selector_02,selector_02_ids,""))</f>
        <v/>
      </c>
      <c r="E611" s="25"/>
      <c r="F611" s="23" t="str">
        <f t="array" ref="F611">IF(G611="","",XLOOKUP(G611,selector_12,selector_12_ids,""))</f>
        <v/>
      </c>
      <c r="G611" s="25"/>
      <c r="H611" s="14"/>
      <c r="I611" s="14"/>
      <c r="J611" s="14"/>
      <c r="K611" s="23" t="str">
        <f t="array" ref="K611">IF(L611="","",XLOOKUP(L611,selector_15,selector_15_ids,""))</f>
        <v/>
      </c>
      <c r="L611" s="25"/>
      <c r="M611" s="14"/>
      <c r="N611" s="14"/>
      <c r="O611" s="14"/>
      <c r="P611" s="23" t="str">
        <f t="array" ref="P611">IF(Q611="","",XLOOKUP(Q611,selector_16,selector_16_ids,""))</f>
        <v/>
      </c>
      <c r="Q611" s="25"/>
      <c r="R611" s="23" t="str">
        <f t="array" ref="R611">IF(S611="","",XLOOKUP(S611,selector_16,selector_16_ids,""))</f>
        <v/>
      </c>
      <c r="S611" s="25"/>
      <c r="T611" s="23" t="str">
        <f t="array" ref="T611">IF(U611="","",XLOOKUP(U611,selector_07,selector_07_ids,""))</f>
        <v/>
      </c>
      <c r="U611" s="25"/>
      <c r="V611" s="14"/>
      <c r="W611" s="14"/>
      <c r="X611" s="23" t="str">
        <f t="array" ref="X611">IF(Y611="","",XLOOKUP(Y611,selector_04,selector_04_ids,""))</f>
        <v/>
      </c>
      <c r="Y611" s="25"/>
      <c r="Z611" s="14"/>
      <c r="AA611" s="27"/>
      <c r="AB611" s="14"/>
    </row>
    <row r="612">
      <c r="A612" s="14"/>
      <c r="B612" s="23" t="str">
        <f>IF($A612="","",'Система'!$B$4)</f>
        <v/>
      </c>
      <c r="C612" s="14"/>
      <c r="D612" s="23" t="str">
        <f t="array" ref="D612">IF(E612="","",XLOOKUP(E612,selector_02,selector_02_ids,""))</f>
        <v/>
      </c>
      <c r="E612" s="25"/>
      <c r="F612" s="23" t="str">
        <f t="array" ref="F612">IF(G612="","",XLOOKUP(G612,selector_12,selector_12_ids,""))</f>
        <v/>
      </c>
      <c r="G612" s="25"/>
      <c r="H612" s="14"/>
      <c r="I612" s="14"/>
      <c r="J612" s="14"/>
      <c r="K612" s="23" t="str">
        <f t="array" ref="K612">IF(L612="","",XLOOKUP(L612,selector_15,selector_15_ids,""))</f>
        <v/>
      </c>
      <c r="L612" s="25"/>
      <c r="M612" s="14"/>
      <c r="N612" s="14"/>
      <c r="O612" s="14"/>
      <c r="P612" s="23" t="str">
        <f t="array" ref="P612">IF(Q612="","",XLOOKUP(Q612,selector_16,selector_16_ids,""))</f>
        <v/>
      </c>
      <c r="Q612" s="25"/>
      <c r="R612" s="23" t="str">
        <f t="array" ref="R612">IF(S612="","",XLOOKUP(S612,selector_16,selector_16_ids,""))</f>
        <v/>
      </c>
      <c r="S612" s="25"/>
      <c r="T612" s="23" t="str">
        <f t="array" ref="T612">IF(U612="","",XLOOKUP(U612,selector_07,selector_07_ids,""))</f>
        <v/>
      </c>
      <c r="U612" s="25"/>
      <c r="V612" s="14"/>
      <c r="W612" s="14"/>
      <c r="X612" s="23" t="str">
        <f t="array" ref="X612">IF(Y612="","",XLOOKUP(Y612,selector_04,selector_04_ids,""))</f>
        <v/>
      </c>
      <c r="Y612" s="25"/>
      <c r="Z612" s="14"/>
      <c r="AA612" s="27"/>
      <c r="AB612" s="14"/>
    </row>
    <row r="613">
      <c r="A613" s="14"/>
      <c r="B613" s="23" t="str">
        <f>IF($A613="","",'Система'!$B$4)</f>
        <v/>
      </c>
      <c r="C613" s="14"/>
      <c r="D613" s="23" t="str">
        <f t="array" ref="D613">IF(E613="","",XLOOKUP(E613,selector_02,selector_02_ids,""))</f>
        <v/>
      </c>
      <c r="E613" s="25"/>
      <c r="F613" s="23" t="str">
        <f t="array" ref="F613">IF(G613="","",XLOOKUP(G613,selector_12,selector_12_ids,""))</f>
        <v/>
      </c>
      <c r="G613" s="25"/>
      <c r="H613" s="14"/>
      <c r="I613" s="14"/>
      <c r="J613" s="14"/>
      <c r="K613" s="23" t="str">
        <f t="array" ref="K613">IF(L613="","",XLOOKUP(L613,selector_15,selector_15_ids,""))</f>
        <v/>
      </c>
      <c r="L613" s="25"/>
      <c r="M613" s="14"/>
      <c r="N613" s="14"/>
      <c r="O613" s="14"/>
      <c r="P613" s="23" t="str">
        <f t="array" ref="P613">IF(Q613="","",XLOOKUP(Q613,selector_16,selector_16_ids,""))</f>
        <v/>
      </c>
      <c r="Q613" s="25"/>
      <c r="R613" s="23" t="str">
        <f t="array" ref="R613">IF(S613="","",XLOOKUP(S613,selector_16,selector_16_ids,""))</f>
        <v/>
      </c>
      <c r="S613" s="25"/>
      <c r="T613" s="23" t="str">
        <f t="array" ref="T613">IF(U613="","",XLOOKUP(U613,selector_07,selector_07_ids,""))</f>
        <v/>
      </c>
      <c r="U613" s="25"/>
      <c r="V613" s="14"/>
      <c r="W613" s="14"/>
      <c r="X613" s="23" t="str">
        <f t="array" ref="X613">IF(Y613="","",XLOOKUP(Y613,selector_04,selector_04_ids,""))</f>
        <v/>
      </c>
      <c r="Y613" s="25"/>
      <c r="Z613" s="14"/>
      <c r="AA613" s="27"/>
      <c r="AB613" s="14"/>
    </row>
    <row r="614">
      <c r="A614" s="14"/>
      <c r="B614" s="23" t="str">
        <f>IF($A614="","",'Система'!$B$4)</f>
        <v/>
      </c>
      <c r="C614" s="14"/>
      <c r="D614" s="23" t="str">
        <f t="array" ref="D614">IF(E614="","",XLOOKUP(E614,selector_02,selector_02_ids,""))</f>
        <v/>
      </c>
      <c r="E614" s="25"/>
      <c r="F614" s="23" t="str">
        <f t="array" ref="F614">IF(G614="","",XLOOKUP(G614,selector_12,selector_12_ids,""))</f>
        <v/>
      </c>
      <c r="G614" s="25"/>
      <c r="H614" s="14"/>
      <c r="I614" s="14"/>
      <c r="J614" s="14"/>
      <c r="K614" s="23" t="str">
        <f t="array" ref="K614">IF(L614="","",XLOOKUP(L614,selector_15,selector_15_ids,""))</f>
        <v/>
      </c>
      <c r="L614" s="25"/>
      <c r="M614" s="14"/>
      <c r="N614" s="14"/>
      <c r="O614" s="14"/>
      <c r="P614" s="23" t="str">
        <f t="array" ref="P614">IF(Q614="","",XLOOKUP(Q614,selector_16,selector_16_ids,""))</f>
        <v/>
      </c>
      <c r="Q614" s="25"/>
      <c r="R614" s="23" t="str">
        <f t="array" ref="R614">IF(S614="","",XLOOKUP(S614,selector_16,selector_16_ids,""))</f>
        <v/>
      </c>
      <c r="S614" s="25"/>
      <c r="T614" s="23" t="str">
        <f t="array" ref="T614">IF(U614="","",XLOOKUP(U614,selector_07,selector_07_ids,""))</f>
        <v/>
      </c>
      <c r="U614" s="25"/>
      <c r="V614" s="14"/>
      <c r="W614" s="14"/>
      <c r="X614" s="23" t="str">
        <f t="array" ref="X614">IF(Y614="","",XLOOKUP(Y614,selector_04,selector_04_ids,""))</f>
        <v/>
      </c>
      <c r="Y614" s="25"/>
      <c r="Z614" s="14"/>
      <c r="AA614" s="27"/>
      <c r="AB614" s="14"/>
    </row>
    <row r="615">
      <c r="A615" s="14"/>
      <c r="B615" s="23" t="str">
        <f>IF($A615="","",'Система'!$B$4)</f>
        <v/>
      </c>
      <c r="C615" s="14"/>
      <c r="D615" s="23" t="str">
        <f t="array" ref="D615">IF(E615="","",XLOOKUP(E615,selector_02,selector_02_ids,""))</f>
        <v/>
      </c>
      <c r="E615" s="25"/>
      <c r="F615" s="23" t="str">
        <f t="array" ref="F615">IF(G615="","",XLOOKUP(G615,selector_12,selector_12_ids,""))</f>
        <v/>
      </c>
      <c r="G615" s="25"/>
      <c r="H615" s="14"/>
      <c r="I615" s="14"/>
      <c r="J615" s="14"/>
      <c r="K615" s="23" t="str">
        <f t="array" ref="K615">IF(L615="","",XLOOKUP(L615,selector_15,selector_15_ids,""))</f>
        <v/>
      </c>
      <c r="L615" s="25"/>
      <c r="M615" s="14"/>
      <c r="N615" s="14"/>
      <c r="O615" s="14"/>
      <c r="P615" s="23" t="str">
        <f t="array" ref="P615">IF(Q615="","",XLOOKUP(Q615,selector_16,selector_16_ids,""))</f>
        <v/>
      </c>
      <c r="Q615" s="25"/>
      <c r="R615" s="23" t="str">
        <f t="array" ref="R615">IF(S615="","",XLOOKUP(S615,selector_16,selector_16_ids,""))</f>
        <v/>
      </c>
      <c r="S615" s="25"/>
      <c r="T615" s="23" t="str">
        <f t="array" ref="T615">IF(U615="","",XLOOKUP(U615,selector_07,selector_07_ids,""))</f>
        <v/>
      </c>
      <c r="U615" s="25"/>
      <c r="V615" s="14"/>
      <c r="W615" s="14"/>
      <c r="X615" s="23" t="str">
        <f t="array" ref="X615">IF(Y615="","",XLOOKUP(Y615,selector_04,selector_04_ids,""))</f>
        <v/>
      </c>
      <c r="Y615" s="25"/>
      <c r="Z615" s="14"/>
      <c r="AA615" s="27"/>
      <c r="AB615" s="14"/>
    </row>
    <row r="616">
      <c r="A616" s="14"/>
      <c r="B616" s="23" t="str">
        <f>IF($A616="","",'Система'!$B$4)</f>
        <v/>
      </c>
      <c r="C616" s="14"/>
      <c r="D616" s="23" t="str">
        <f t="array" ref="D616">IF(E616="","",XLOOKUP(E616,selector_02,selector_02_ids,""))</f>
        <v/>
      </c>
      <c r="E616" s="25"/>
      <c r="F616" s="23" t="str">
        <f t="array" ref="F616">IF(G616="","",XLOOKUP(G616,selector_12,selector_12_ids,""))</f>
        <v/>
      </c>
      <c r="G616" s="25"/>
      <c r="H616" s="14"/>
      <c r="I616" s="14"/>
      <c r="J616" s="14"/>
      <c r="K616" s="23" t="str">
        <f t="array" ref="K616">IF(L616="","",XLOOKUP(L616,selector_15,selector_15_ids,""))</f>
        <v/>
      </c>
      <c r="L616" s="25"/>
      <c r="M616" s="14"/>
      <c r="N616" s="14"/>
      <c r="O616" s="14"/>
      <c r="P616" s="23" t="str">
        <f t="array" ref="P616">IF(Q616="","",XLOOKUP(Q616,selector_16,selector_16_ids,""))</f>
        <v/>
      </c>
      <c r="Q616" s="25"/>
      <c r="R616" s="23" t="str">
        <f t="array" ref="R616">IF(S616="","",XLOOKUP(S616,selector_16,selector_16_ids,""))</f>
        <v/>
      </c>
      <c r="S616" s="25"/>
      <c r="T616" s="23" t="str">
        <f t="array" ref="T616">IF(U616="","",XLOOKUP(U616,selector_07,selector_07_ids,""))</f>
        <v/>
      </c>
      <c r="U616" s="25"/>
      <c r="V616" s="14"/>
      <c r="W616" s="14"/>
      <c r="X616" s="23" t="str">
        <f t="array" ref="X616">IF(Y616="","",XLOOKUP(Y616,selector_04,selector_04_ids,""))</f>
        <v/>
      </c>
      <c r="Y616" s="25"/>
      <c r="Z616" s="14"/>
      <c r="AA616" s="27"/>
      <c r="AB616" s="14"/>
    </row>
    <row r="617">
      <c r="A617" s="14"/>
      <c r="B617" s="23" t="str">
        <f>IF($A617="","",'Система'!$B$4)</f>
        <v/>
      </c>
      <c r="C617" s="14"/>
      <c r="D617" s="23" t="str">
        <f t="array" ref="D617">IF(E617="","",XLOOKUP(E617,selector_02,selector_02_ids,""))</f>
        <v/>
      </c>
      <c r="E617" s="25"/>
      <c r="F617" s="23" t="str">
        <f t="array" ref="F617">IF(G617="","",XLOOKUP(G617,selector_12,selector_12_ids,""))</f>
        <v/>
      </c>
      <c r="G617" s="25"/>
      <c r="H617" s="14"/>
      <c r="I617" s="14"/>
      <c r="J617" s="14"/>
      <c r="K617" s="23" t="str">
        <f t="array" ref="K617">IF(L617="","",XLOOKUP(L617,selector_15,selector_15_ids,""))</f>
        <v/>
      </c>
      <c r="L617" s="25"/>
      <c r="M617" s="14"/>
      <c r="N617" s="14"/>
      <c r="O617" s="14"/>
      <c r="P617" s="23" t="str">
        <f t="array" ref="P617">IF(Q617="","",XLOOKUP(Q617,selector_16,selector_16_ids,""))</f>
        <v/>
      </c>
      <c r="Q617" s="25"/>
      <c r="R617" s="23" t="str">
        <f t="array" ref="R617">IF(S617="","",XLOOKUP(S617,selector_16,selector_16_ids,""))</f>
        <v/>
      </c>
      <c r="S617" s="25"/>
      <c r="T617" s="23" t="str">
        <f t="array" ref="T617">IF(U617="","",XLOOKUP(U617,selector_07,selector_07_ids,""))</f>
        <v/>
      </c>
      <c r="U617" s="25"/>
      <c r="V617" s="14"/>
      <c r="W617" s="14"/>
      <c r="X617" s="23" t="str">
        <f t="array" ref="X617">IF(Y617="","",XLOOKUP(Y617,selector_04,selector_04_ids,""))</f>
        <v/>
      </c>
      <c r="Y617" s="25"/>
      <c r="Z617" s="14"/>
      <c r="AA617" s="27"/>
      <c r="AB617" s="14"/>
    </row>
    <row r="618">
      <c r="A618" s="14"/>
      <c r="B618" s="23" t="str">
        <f>IF($A618="","",'Система'!$B$4)</f>
        <v/>
      </c>
      <c r="C618" s="14"/>
      <c r="D618" s="23" t="str">
        <f t="array" ref="D618">IF(E618="","",XLOOKUP(E618,selector_02,selector_02_ids,""))</f>
        <v/>
      </c>
      <c r="E618" s="25"/>
      <c r="F618" s="23" t="str">
        <f t="array" ref="F618">IF(G618="","",XLOOKUP(G618,selector_12,selector_12_ids,""))</f>
        <v/>
      </c>
      <c r="G618" s="25"/>
      <c r="H618" s="14"/>
      <c r="I618" s="14"/>
      <c r="J618" s="14"/>
      <c r="K618" s="23" t="str">
        <f t="array" ref="K618">IF(L618="","",XLOOKUP(L618,selector_15,selector_15_ids,""))</f>
        <v/>
      </c>
      <c r="L618" s="25"/>
      <c r="M618" s="14"/>
      <c r="N618" s="14"/>
      <c r="O618" s="14"/>
      <c r="P618" s="23" t="str">
        <f t="array" ref="P618">IF(Q618="","",XLOOKUP(Q618,selector_16,selector_16_ids,""))</f>
        <v/>
      </c>
      <c r="Q618" s="25"/>
      <c r="R618" s="23" t="str">
        <f t="array" ref="R618">IF(S618="","",XLOOKUP(S618,selector_16,selector_16_ids,""))</f>
        <v/>
      </c>
      <c r="S618" s="25"/>
      <c r="T618" s="23" t="str">
        <f t="array" ref="T618">IF(U618="","",XLOOKUP(U618,selector_07,selector_07_ids,""))</f>
        <v/>
      </c>
      <c r="U618" s="25"/>
      <c r="V618" s="14"/>
      <c r="W618" s="14"/>
      <c r="X618" s="23" t="str">
        <f t="array" ref="X618">IF(Y618="","",XLOOKUP(Y618,selector_04,selector_04_ids,""))</f>
        <v/>
      </c>
      <c r="Y618" s="25"/>
      <c r="Z618" s="14"/>
      <c r="AA618" s="27"/>
      <c r="AB618" s="14"/>
    </row>
    <row r="619">
      <c r="A619" s="14"/>
      <c r="B619" s="23" t="str">
        <f>IF($A619="","",'Система'!$B$4)</f>
        <v/>
      </c>
      <c r="C619" s="14"/>
      <c r="D619" s="23" t="str">
        <f t="array" ref="D619">IF(E619="","",XLOOKUP(E619,selector_02,selector_02_ids,""))</f>
        <v/>
      </c>
      <c r="E619" s="25"/>
      <c r="F619" s="23" t="str">
        <f t="array" ref="F619">IF(G619="","",XLOOKUP(G619,selector_12,selector_12_ids,""))</f>
        <v/>
      </c>
      <c r="G619" s="25"/>
      <c r="H619" s="14"/>
      <c r="I619" s="14"/>
      <c r="J619" s="14"/>
      <c r="K619" s="23" t="str">
        <f t="array" ref="K619">IF(L619="","",XLOOKUP(L619,selector_15,selector_15_ids,""))</f>
        <v/>
      </c>
      <c r="L619" s="25"/>
      <c r="M619" s="14"/>
      <c r="N619" s="14"/>
      <c r="O619" s="14"/>
      <c r="P619" s="23" t="str">
        <f t="array" ref="P619">IF(Q619="","",XLOOKUP(Q619,selector_16,selector_16_ids,""))</f>
        <v/>
      </c>
      <c r="Q619" s="25"/>
      <c r="R619" s="23" t="str">
        <f t="array" ref="R619">IF(S619="","",XLOOKUP(S619,selector_16,selector_16_ids,""))</f>
        <v/>
      </c>
      <c r="S619" s="25"/>
      <c r="T619" s="23" t="str">
        <f t="array" ref="T619">IF(U619="","",XLOOKUP(U619,selector_07,selector_07_ids,""))</f>
        <v/>
      </c>
      <c r="U619" s="25"/>
      <c r="V619" s="14"/>
      <c r="W619" s="14"/>
      <c r="X619" s="23" t="str">
        <f t="array" ref="X619">IF(Y619="","",XLOOKUP(Y619,selector_04,selector_04_ids,""))</f>
        <v/>
      </c>
      <c r="Y619" s="25"/>
      <c r="Z619" s="14"/>
      <c r="AA619" s="27"/>
      <c r="AB619" s="14"/>
    </row>
    <row r="620">
      <c r="A620" s="14"/>
      <c r="B620" s="23" t="str">
        <f>IF($A620="","",'Система'!$B$4)</f>
        <v/>
      </c>
      <c r="C620" s="14"/>
      <c r="D620" s="23" t="str">
        <f t="array" ref="D620">IF(E620="","",XLOOKUP(E620,selector_02,selector_02_ids,""))</f>
        <v/>
      </c>
      <c r="E620" s="25"/>
      <c r="F620" s="23" t="str">
        <f t="array" ref="F620">IF(G620="","",XLOOKUP(G620,selector_12,selector_12_ids,""))</f>
        <v/>
      </c>
      <c r="G620" s="25"/>
      <c r="H620" s="14"/>
      <c r="I620" s="14"/>
      <c r="J620" s="14"/>
      <c r="K620" s="23" t="str">
        <f t="array" ref="K620">IF(L620="","",XLOOKUP(L620,selector_15,selector_15_ids,""))</f>
        <v/>
      </c>
      <c r="L620" s="25"/>
      <c r="M620" s="14"/>
      <c r="N620" s="14"/>
      <c r="O620" s="14"/>
      <c r="P620" s="23" t="str">
        <f t="array" ref="P620">IF(Q620="","",XLOOKUP(Q620,selector_16,selector_16_ids,""))</f>
        <v/>
      </c>
      <c r="Q620" s="25"/>
      <c r="R620" s="23" t="str">
        <f t="array" ref="R620">IF(S620="","",XLOOKUP(S620,selector_16,selector_16_ids,""))</f>
        <v/>
      </c>
      <c r="S620" s="25"/>
      <c r="T620" s="23" t="str">
        <f t="array" ref="T620">IF(U620="","",XLOOKUP(U620,selector_07,selector_07_ids,""))</f>
        <v/>
      </c>
      <c r="U620" s="25"/>
      <c r="V620" s="14"/>
      <c r="W620" s="14"/>
      <c r="X620" s="23" t="str">
        <f t="array" ref="X620">IF(Y620="","",XLOOKUP(Y620,selector_04,selector_04_ids,""))</f>
        <v/>
      </c>
      <c r="Y620" s="25"/>
      <c r="Z620" s="14"/>
      <c r="AA620" s="27"/>
      <c r="AB620" s="14"/>
    </row>
    <row r="621">
      <c r="A621" s="14"/>
      <c r="B621" s="23" t="str">
        <f>IF($A621="","",'Система'!$B$4)</f>
        <v/>
      </c>
      <c r="C621" s="14"/>
      <c r="D621" s="23" t="str">
        <f t="array" ref="D621">IF(E621="","",XLOOKUP(E621,selector_02,selector_02_ids,""))</f>
        <v/>
      </c>
      <c r="E621" s="25"/>
      <c r="F621" s="23" t="str">
        <f t="array" ref="F621">IF(G621="","",XLOOKUP(G621,selector_12,selector_12_ids,""))</f>
        <v/>
      </c>
      <c r="G621" s="25"/>
      <c r="H621" s="14"/>
      <c r="I621" s="14"/>
      <c r="J621" s="14"/>
      <c r="K621" s="23" t="str">
        <f t="array" ref="K621">IF(L621="","",XLOOKUP(L621,selector_15,selector_15_ids,""))</f>
        <v/>
      </c>
      <c r="L621" s="25"/>
      <c r="M621" s="14"/>
      <c r="N621" s="14"/>
      <c r="O621" s="14"/>
      <c r="P621" s="23" t="str">
        <f t="array" ref="P621">IF(Q621="","",XLOOKUP(Q621,selector_16,selector_16_ids,""))</f>
        <v/>
      </c>
      <c r="Q621" s="25"/>
      <c r="R621" s="23" t="str">
        <f t="array" ref="R621">IF(S621="","",XLOOKUP(S621,selector_16,selector_16_ids,""))</f>
        <v/>
      </c>
      <c r="S621" s="25"/>
      <c r="T621" s="23" t="str">
        <f t="array" ref="T621">IF(U621="","",XLOOKUP(U621,selector_07,selector_07_ids,""))</f>
        <v/>
      </c>
      <c r="U621" s="25"/>
      <c r="V621" s="14"/>
      <c r="W621" s="14"/>
      <c r="X621" s="23" t="str">
        <f t="array" ref="X621">IF(Y621="","",XLOOKUP(Y621,selector_04,selector_04_ids,""))</f>
        <v/>
      </c>
      <c r="Y621" s="25"/>
      <c r="Z621" s="14"/>
      <c r="AA621" s="27"/>
      <c r="AB621" s="14"/>
    </row>
    <row r="622">
      <c r="A622" s="14"/>
      <c r="B622" s="23" t="str">
        <f>IF($A622="","",'Система'!$B$4)</f>
        <v/>
      </c>
      <c r="C622" s="14"/>
      <c r="D622" s="23" t="str">
        <f t="array" ref="D622">IF(E622="","",XLOOKUP(E622,selector_02,selector_02_ids,""))</f>
        <v/>
      </c>
      <c r="E622" s="25"/>
      <c r="F622" s="23" t="str">
        <f t="array" ref="F622">IF(G622="","",XLOOKUP(G622,selector_12,selector_12_ids,""))</f>
        <v/>
      </c>
      <c r="G622" s="25"/>
      <c r="H622" s="14"/>
      <c r="I622" s="14"/>
      <c r="J622" s="14"/>
      <c r="K622" s="23" t="str">
        <f t="array" ref="K622">IF(L622="","",XLOOKUP(L622,selector_15,selector_15_ids,""))</f>
        <v/>
      </c>
      <c r="L622" s="25"/>
      <c r="M622" s="14"/>
      <c r="N622" s="14"/>
      <c r="O622" s="14"/>
      <c r="P622" s="23" t="str">
        <f t="array" ref="P622">IF(Q622="","",XLOOKUP(Q622,selector_16,selector_16_ids,""))</f>
        <v/>
      </c>
      <c r="Q622" s="25"/>
      <c r="R622" s="23" t="str">
        <f t="array" ref="R622">IF(S622="","",XLOOKUP(S622,selector_16,selector_16_ids,""))</f>
        <v/>
      </c>
      <c r="S622" s="25"/>
      <c r="T622" s="23" t="str">
        <f t="array" ref="T622">IF(U622="","",XLOOKUP(U622,selector_07,selector_07_ids,""))</f>
        <v/>
      </c>
      <c r="U622" s="25"/>
      <c r="V622" s="14"/>
      <c r="W622" s="14"/>
      <c r="X622" s="23" t="str">
        <f t="array" ref="X622">IF(Y622="","",XLOOKUP(Y622,selector_04,selector_04_ids,""))</f>
        <v/>
      </c>
      <c r="Y622" s="25"/>
      <c r="Z622" s="14"/>
      <c r="AA622" s="27"/>
      <c r="AB622" s="14"/>
    </row>
    <row r="623">
      <c r="A623" s="14"/>
      <c r="B623" s="23" t="str">
        <f>IF($A623="","",'Система'!$B$4)</f>
        <v/>
      </c>
      <c r="C623" s="14"/>
      <c r="D623" s="23" t="str">
        <f t="array" ref="D623">IF(E623="","",XLOOKUP(E623,selector_02,selector_02_ids,""))</f>
        <v/>
      </c>
      <c r="E623" s="25"/>
      <c r="F623" s="23" t="str">
        <f t="array" ref="F623">IF(G623="","",XLOOKUP(G623,selector_12,selector_12_ids,""))</f>
        <v/>
      </c>
      <c r="G623" s="25"/>
      <c r="H623" s="14"/>
      <c r="I623" s="14"/>
      <c r="J623" s="14"/>
      <c r="K623" s="23" t="str">
        <f t="array" ref="K623">IF(L623="","",XLOOKUP(L623,selector_15,selector_15_ids,""))</f>
        <v/>
      </c>
      <c r="L623" s="25"/>
      <c r="M623" s="14"/>
      <c r="N623" s="14"/>
      <c r="O623" s="14"/>
      <c r="P623" s="23" t="str">
        <f t="array" ref="P623">IF(Q623="","",XLOOKUP(Q623,selector_16,selector_16_ids,""))</f>
        <v/>
      </c>
      <c r="Q623" s="25"/>
      <c r="R623" s="23" t="str">
        <f t="array" ref="R623">IF(S623="","",XLOOKUP(S623,selector_16,selector_16_ids,""))</f>
        <v/>
      </c>
      <c r="S623" s="25"/>
      <c r="T623" s="23" t="str">
        <f t="array" ref="T623">IF(U623="","",XLOOKUP(U623,selector_07,selector_07_ids,""))</f>
        <v/>
      </c>
      <c r="U623" s="25"/>
      <c r="V623" s="14"/>
      <c r="W623" s="14"/>
      <c r="X623" s="23" t="str">
        <f t="array" ref="X623">IF(Y623="","",XLOOKUP(Y623,selector_04,selector_04_ids,""))</f>
        <v/>
      </c>
      <c r="Y623" s="25"/>
      <c r="Z623" s="14"/>
      <c r="AA623" s="27"/>
      <c r="AB623" s="14"/>
    </row>
    <row r="624">
      <c r="A624" s="14"/>
      <c r="B624" s="23" t="str">
        <f>IF($A624="","",'Система'!$B$4)</f>
        <v/>
      </c>
      <c r="C624" s="14"/>
      <c r="D624" s="23" t="str">
        <f t="array" ref="D624">IF(E624="","",XLOOKUP(E624,selector_02,selector_02_ids,""))</f>
        <v/>
      </c>
      <c r="E624" s="25"/>
      <c r="F624" s="23" t="str">
        <f t="array" ref="F624">IF(G624="","",XLOOKUP(G624,selector_12,selector_12_ids,""))</f>
        <v/>
      </c>
      <c r="G624" s="25"/>
      <c r="H624" s="14"/>
      <c r="I624" s="14"/>
      <c r="J624" s="14"/>
      <c r="K624" s="23" t="str">
        <f t="array" ref="K624">IF(L624="","",XLOOKUP(L624,selector_15,selector_15_ids,""))</f>
        <v/>
      </c>
      <c r="L624" s="25"/>
      <c r="M624" s="14"/>
      <c r="N624" s="14"/>
      <c r="O624" s="14"/>
      <c r="P624" s="23" t="str">
        <f t="array" ref="P624">IF(Q624="","",XLOOKUP(Q624,selector_16,selector_16_ids,""))</f>
        <v/>
      </c>
      <c r="Q624" s="25"/>
      <c r="R624" s="23" t="str">
        <f t="array" ref="R624">IF(S624="","",XLOOKUP(S624,selector_16,selector_16_ids,""))</f>
        <v/>
      </c>
      <c r="S624" s="25"/>
      <c r="T624" s="23" t="str">
        <f t="array" ref="T624">IF(U624="","",XLOOKUP(U624,selector_07,selector_07_ids,""))</f>
        <v/>
      </c>
      <c r="U624" s="25"/>
      <c r="V624" s="14"/>
      <c r="W624" s="14"/>
      <c r="X624" s="23" t="str">
        <f t="array" ref="X624">IF(Y624="","",XLOOKUP(Y624,selector_04,selector_04_ids,""))</f>
        <v/>
      </c>
      <c r="Y624" s="25"/>
      <c r="Z624" s="14"/>
      <c r="AA624" s="27"/>
      <c r="AB624" s="14"/>
    </row>
    <row r="625">
      <c r="A625" s="14"/>
      <c r="B625" s="23" t="str">
        <f>IF($A625="","",'Система'!$B$4)</f>
        <v/>
      </c>
      <c r="C625" s="14"/>
      <c r="D625" s="23" t="str">
        <f t="array" ref="D625">IF(E625="","",XLOOKUP(E625,selector_02,selector_02_ids,""))</f>
        <v/>
      </c>
      <c r="E625" s="25"/>
      <c r="F625" s="23" t="str">
        <f t="array" ref="F625">IF(G625="","",XLOOKUP(G625,selector_12,selector_12_ids,""))</f>
        <v/>
      </c>
      <c r="G625" s="25"/>
      <c r="H625" s="14"/>
      <c r="I625" s="14"/>
      <c r="J625" s="14"/>
      <c r="K625" s="23" t="str">
        <f t="array" ref="K625">IF(L625="","",XLOOKUP(L625,selector_15,selector_15_ids,""))</f>
        <v/>
      </c>
      <c r="L625" s="25"/>
      <c r="M625" s="14"/>
      <c r="N625" s="14"/>
      <c r="O625" s="14"/>
      <c r="P625" s="23" t="str">
        <f t="array" ref="P625">IF(Q625="","",XLOOKUP(Q625,selector_16,selector_16_ids,""))</f>
        <v/>
      </c>
      <c r="Q625" s="25"/>
      <c r="R625" s="23" t="str">
        <f t="array" ref="R625">IF(S625="","",XLOOKUP(S625,selector_16,selector_16_ids,""))</f>
        <v/>
      </c>
      <c r="S625" s="25"/>
      <c r="T625" s="23" t="str">
        <f t="array" ref="T625">IF(U625="","",XLOOKUP(U625,selector_07,selector_07_ids,""))</f>
        <v/>
      </c>
      <c r="U625" s="25"/>
      <c r="V625" s="14"/>
      <c r="W625" s="14"/>
      <c r="X625" s="23" t="str">
        <f t="array" ref="X625">IF(Y625="","",XLOOKUP(Y625,selector_04,selector_04_ids,""))</f>
        <v/>
      </c>
      <c r="Y625" s="25"/>
      <c r="Z625" s="14"/>
      <c r="AA625" s="27"/>
      <c r="AB625" s="14"/>
    </row>
    <row r="626">
      <c r="A626" s="14"/>
      <c r="B626" s="23" t="str">
        <f>IF($A626="","",'Система'!$B$4)</f>
        <v/>
      </c>
      <c r="C626" s="14"/>
      <c r="D626" s="23" t="str">
        <f t="array" ref="D626">IF(E626="","",XLOOKUP(E626,selector_02,selector_02_ids,""))</f>
        <v/>
      </c>
      <c r="E626" s="25"/>
      <c r="F626" s="23" t="str">
        <f t="array" ref="F626">IF(G626="","",XLOOKUP(G626,selector_12,selector_12_ids,""))</f>
        <v/>
      </c>
      <c r="G626" s="25"/>
      <c r="H626" s="14"/>
      <c r="I626" s="14"/>
      <c r="J626" s="14"/>
      <c r="K626" s="23" t="str">
        <f t="array" ref="K626">IF(L626="","",XLOOKUP(L626,selector_15,selector_15_ids,""))</f>
        <v/>
      </c>
      <c r="L626" s="25"/>
      <c r="M626" s="14"/>
      <c r="N626" s="14"/>
      <c r="O626" s="14"/>
      <c r="P626" s="23" t="str">
        <f t="array" ref="P626">IF(Q626="","",XLOOKUP(Q626,selector_16,selector_16_ids,""))</f>
        <v/>
      </c>
      <c r="Q626" s="25"/>
      <c r="R626" s="23" t="str">
        <f t="array" ref="R626">IF(S626="","",XLOOKUP(S626,selector_16,selector_16_ids,""))</f>
        <v/>
      </c>
      <c r="S626" s="25"/>
      <c r="T626" s="23" t="str">
        <f t="array" ref="T626">IF(U626="","",XLOOKUP(U626,selector_07,selector_07_ids,""))</f>
        <v/>
      </c>
      <c r="U626" s="25"/>
      <c r="V626" s="14"/>
      <c r="W626" s="14"/>
      <c r="X626" s="23" t="str">
        <f t="array" ref="X626">IF(Y626="","",XLOOKUP(Y626,selector_04,selector_04_ids,""))</f>
        <v/>
      </c>
      <c r="Y626" s="25"/>
      <c r="Z626" s="14"/>
      <c r="AA626" s="27"/>
      <c r="AB626" s="14"/>
    </row>
    <row r="627">
      <c r="A627" s="14"/>
      <c r="B627" s="23" t="str">
        <f>IF($A627="","",'Система'!$B$4)</f>
        <v/>
      </c>
      <c r="C627" s="14"/>
      <c r="D627" s="23" t="str">
        <f t="array" ref="D627">IF(E627="","",XLOOKUP(E627,selector_02,selector_02_ids,""))</f>
        <v/>
      </c>
      <c r="E627" s="25"/>
      <c r="F627" s="23" t="str">
        <f t="array" ref="F627">IF(G627="","",XLOOKUP(G627,selector_12,selector_12_ids,""))</f>
        <v/>
      </c>
      <c r="G627" s="25"/>
      <c r="H627" s="14"/>
      <c r="I627" s="14"/>
      <c r="J627" s="14"/>
      <c r="K627" s="23" t="str">
        <f t="array" ref="K627">IF(L627="","",XLOOKUP(L627,selector_15,selector_15_ids,""))</f>
        <v/>
      </c>
      <c r="L627" s="25"/>
      <c r="M627" s="14"/>
      <c r="N627" s="14"/>
      <c r="O627" s="14"/>
      <c r="P627" s="23" t="str">
        <f t="array" ref="P627">IF(Q627="","",XLOOKUP(Q627,selector_16,selector_16_ids,""))</f>
        <v/>
      </c>
      <c r="Q627" s="25"/>
      <c r="R627" s="23" t="str">
        <f t="array" ref="R627">IF(S627="","",XLOOKUP(S627,selector_16,selector_16_ids,""))</f>
        <v/>
      </c>
      <c r="S627" s="25"/>
      <c r="T627" s="23" t="str">
        <f t="array" ref="T627">IF(U627="","",XLOOKUP(U627,selector_07,selector_07_ids,""))</f>
        <v/>
      </c>
      <c r="U627" s="25"/>
      <c r="V627" s="14"/>
      <c r="W627" s="14"/>
      <c r="X627" s="23" t="str">
        <f t="array" ref="X627">IF(Y627="","",XLOOKUP(Y627,selector_04,selector_04_ids,""))</f>
        <v/>
      </c>
      <c r="Y627" s="25"/>
      <c r="Z627" s="14"/>
      <c r="AA627" s="27"/>
      <c r="AB627" s="14"/>
    </row>
    <row r="628">
      <c r="A628" s="14"/>
      <c r="B628" s="23" t="str">
        <f>IF($A628="","",'Система'!$B$4)</f>
        <v/>
      </c>
      <c r="C628" s="14"/>
      <c r="D628" s="23" t="str">
        <f t="array" ref="D628">IF(E628="","",XLOOKUP(E628,selector_02,selector_02_ids,""))</f>
        <v/>
      </c>
      <c r="E628" s="25"/>
      <c r="F628" s="23" t="str">
        <f t="array" ref="F628">IF(G628="","",XLOOKUP(G628,selector_12,selector_12_ids,""))</f>
        <v/>
      </c>
      <c r="G628" s="25"/>
      <c r="H628" s="14"/>
      <c r="I628" s="14"/>
      <c r="J628" s="14"/>
      <c r="K628" s="23" t="str">
        <f t="array" ref="K628">IF(L628="","",XLOOKUP(L628,selector_15,selector_15_ids,""))</f>
        <v/>
      </c>
      <c r="L628" s="25"/>
      <c r="M628" s="14"/>
      <c r="N628" s="14"/>
      <c r="O628" s="14"/>
      <c r="P628" s="23" t="str">
        <f t="array" ref="P628">IF(Q628="","",XLOOKUP(Q628,selector_16,selector_16_ids,""))</f>
        <v/>
      </c>
      <c r="Q628" s="25"/>
      <c r="R628" s="23" t="str">
        <f t="array" ref="R628">IF(S628="","",XLOOKUP(S628,selector_16,selector_16_ids,""))</f>
        <v/>
      </c>
      <c r="S628" s="25"/>
      <c r="T628" s="23" t="str">
        <f t="array" ref="T628">IF(U628="","",XLOOKUP(U628,selector_07,selector_07_ids,""))</f>
        <v/>
      </c>
      <c r="U628" s="25"/>
      <c r="V628" s="14"/>
      <c r="W628" s="14"/>
      <c r="X628" s="23" t="str">
        <f t="array" ref="X628">IF(Y628="","",XLOOKUP(Y628,selector_04,selector_04_ids,""))</f>
        <v/>
      </c>
      <c r="Y628" s="25"/>
      <c r="Z628" s="14"/>
      <c r="AA628" s="27"/>
      <c r="AB628" s="14"/>
    </row>
    <row r="629">
      <c r="A629" s="14"/>
      <c r="B629" s="23" t="str">
        <f>IF($A629="","",'Система'!$B$4)</f>
        <v/>
      </c>
      <c r="C629" s="14"/>
      <c r="D629" s="23" t="str">
        <f t="array" ref="D629">IF(E629="","",XLOOKUP(E629,selector_02,selector_02_ids,""))</f>
        <v/>
      </c>
      <c r="E629" s="25"/>
      <c r="F629" s="23" t="str">
        <f t="array" ref="F629">IF(G629="","",XLOOKUP(G629,selector_12,selector_12_ids,""))</f>
        <v/>
      </c>
      <c r="G629" s="25"/>
      <c r="H629" s="14"/>
      <c r="I629" s="14"/>
      <c r="J629" s="14"/>
      <c r="K629" s="23" t="str">
        <f t="array" ref="K629">IF(L629="","",XLOOKUP(L629,selector_15,selector_15_ids,""))</f>
        <v/>
      </c>
      <c r="L629" s="25"/>
      <c r="M629" s="14"/>
      <c r="N629" s="14"/>
      <c r="O629" s="14"/>
      <c r="P629" s="23" t="str">
        <f t="array" ref="P629">IF(Q629="","",XLOOKUP(Q629,selector_16,selector_16_ids,""))</f>
        <v/>
      </c>
      <c r="Q629" s="25"/>
      <c r="R629" s="23" t="str">
        <f t="array" ref="R629">IF(S629="","",XLOOKUP(S629,selector_16,selector_16_ids,""))</f>
        <v/>
      </c>
      <c r="S629" s="25"/>
      <c r="T629" s="23" t="str">
        <f t="array" ref="T629">IF(U629="","",XLOOKUP(U629,selector_07,selector_07_ids,""))</f>
        <v/>
      </c>
      <c r="U629" s="25"/>
      <c r="V629" s="14"/>
      <c r="W629" s="14"/>
      <c r="X629" s="23" t="str">
        <f t="array" ref="X629">IF(Y629="","",XLOOKUP(Y629,selector_04,selector_04_ids,""))</f>
        <v/>
      </c>
      <c r="Y629" s="25"/>
      <c r="Z629" s="14"/>
      <c r="AA629" s="27"/>
      <c r="AB629" s="14"/>
    </row>
    <row r="630">
      <c r="A630" s="14"/>
      <c r="B630" s="23" t="str">
        <f>IF($A630="","",'Система'!$B$4)</f>
        <v/>
      </c>
      <c r="C630" s="14"/>
      <c r="D630" s="23" t="str">
        <f t="array" ref="D630">IF(E630="","",XLOOKUP(E630,selector_02,selector_02_ids,""))</f>
        <v/>
      </c>
      <c r="E630" s="25"/>
      <c r="F630" s="23" t="str">
        <f t="array" ref="F630">IF(G630="","",XLOOKUP(G630,selector_12,selector_12_ids,""))</f>
        <v/>
      </c>
      <c r="G630" s="25"/>
      <c r="H630" s="14"/>
      <c r="I630" s="14"/>
      <c r="J630" s="14"/>
      <c r="K630" s="23" t="str">
        <f t="array" ref="K630">IF(L630="","",XLOOKUP(L630,selector_15,selector_15_ids,""))</f>
        <v/>
      </c>
      <c r="L630" s="25"/>
      <c r="M630" s="14"/>
      <c r="N630" s="14"/>
      <c r="O630" s="14"/>
      <c r="P630" s="23" t="str">
        <f t="array" ref="P630">IF(Q630="","",XLOOKUP(Q630,selector_16,selector_16_ids,""))</f>
        <v/>
      </c>
      <c r="Q630" s="25"/>
      <c r="R630" s="23" t="str">
        <f t="array" ref="R630">IF(S630="","",XLOOKUP(S630,selector_16,selector_16_ids,""))</f>
        <v/>
      </c>
      <c r="S630" s="25"/>
      <c r="T630" s="23" t="str">
        <f t="array" ref="T630">IF(U630="","",XLOOKUP(U630,selector_07,selector_07_ids,""))</f>
        <v/>
      </c>
      <c r="U630" s="25"/>
      <c r="V630" s="14"/>
      <c r="W630" s="14"/>
      <c r="X630" s="23" t="str">
        <f t="array" ref="X630">IF(Y630="","",XLOOKUP(Y630,selector_04,selector_04_ids,""))</f>
        <v/>
      </c>
      <c r="Y630" s="25"/>
      <c r="Z630" s="14"/>
      <c r="AA630" s="27"/>
      <c r="AB630" s="14"/>
    </row>
    <row r="631">
      <c r="A631" s="14"/>
      <c r="B631" s="23" t="str">
        <f>IF($A631="","",'Система'!$B$4)</f>
        <v/>
      </c>
      <c r="C631" s="14"/>
      <c r="D631" s="23" t="str">
        <f t="array" ref="D631">IF(E631="","",XLOOKUP(E631,selector_02,selector_02_ids,""))</f>
        <v/>
      </c>
      <c r="E631" s="25"/>
      <c r="F631" s="23" t="str">
        <f t="array" ref="F631">IF(G631="","",XLOOKUP(G631,selector_12,selector_12_ids,""))</f>
        <v/>
      </c>
      <c r="G631" s="25"/>
      <c r="H631" s="14"/>
      <c r="I631" s="14"/>
      <c r="J631" s="14"/>
      <c r="K631" s="23" t="str">
        <f t="array" ref="K631">IF(L631="","",XLOOKUP(L631,selector_15,selector_15_ids,""))</f>
        <v/>
      </c>
      <c r="L631" s="25"/>
      <c r="M631" s="14"/>
      <c r="N631" s="14"/>
      <c r="O631" s="14"/>
      <c r="P631" s="23" t="str">
        <f t="array" ref="P631">IF(Q631="","",XLOOKUP(Q631,selector_16,selector_16_ids,""))</f>
        <v/>
      </c>
      <c r="Q631" s="25"/>
      <c r="R631" s="23" t="str">
        <f t="array" ref="R631">IF(S631="","",XLOOKUP(S631,selector_16,selector_16_ids,""))</f>
        <v/>
      </c>
      <c r="S631" s="25"/>
      <c r="T631" s="23" t="str">
        <f t="array" ref="T631">IF(U631="","",XLOOKUP(U631,selector_07,selector_07_ids,""))</f>
        <v/>
      </c>
      <c r="U631" s="25"/>
      <c r="V631" s="14"/>
      <c r="W631" s="14"/>
      <c r="X631" s="23" t="str">
        <f t="array" ref="X631">IF(Y631="","",XLOOKUP(Y631,selector_04,selector_04_ids,""))</f>
        <v/>
      </c>
      <c r="Y631" s="25"/>
      <c r="Z631" s="14"/>
      <c r="AA631" s="27"/>
      <c r="AB631" s="14"/>
    </row>
    <row r="632">
      <c r="A632" s="14"/>
      <c r="B632" s="23" t="str">
        <f>IF($A632="","",'Система'!$B$4)</f>
        <v/>
      </c>
      <c r="C632" s="14"/>
      <c r="D632" s="23" t="str">
        <f t="array" ref="D632">IF(E632="","",XLOOKUP(E632,selector_02,selector_02_ids,""))</f>
        <v/>
      </c>
      <c r="E632" s="25"/>
      <c r="F632" s="23" t="str">
        <f t="array" ref="F632">IF(G632="","",XLOOKUP(G632,selector_12,selector_12_ids,""))</f>
        <v/>
      </c>
      <c r="G632" s="25"/>
      <c r="H632" s="14"/>
      <c r="I632" s="14"/>
      <c r="J632" s="14"/>
      <c r="K632" s="23" t="str">
        <f t="array" ref="K632">IF(L632="","",XLOOKUP(L632,selector_15,selector_15_ids,""))</f>
        <v/>
      </c>
      <c r="L632" s="25"/>
      <c r="M632" s="14"/>
      <c r="N632" s="14"/>
      <c r="O632" s="14"/>
      <c r="P632" s="23" t="str">
        <f t="array" ref="P632">IF(Q632="","",XLOOKUP(Q632,selector_16,selector_16_ids,""))</f>
        <v/>
      </c>
      <c r="Q632" s="25"/>
      <c r="R632" s="23" t="str">
        <f t="array" ref="R632">IF(S632="","",XLOOKUP(S632,selector_16,selector_16_ids,""))</f>
        <v/>
      </c>
      <c r="S632" s="25"/>
      <c r="T632" s="23" t="str">
        <f t="array" ref="T632">IF(U632="","",XLOOKUP(U632,selector_07,selector_07_ids,""))</f>
        <v/>
      </c>
      <c r="U632" s="25"/>
      <c r="V632" s="14"/>
      <c r="W632" s="14"/>
      <c r="X632" s="23" t="str">
        <f t="array" ref="X632">IF(Y632="","",XLOOKUP(Y632,selector_04,selector_04_ids,""))</f>
        <v/>
      </c>
      <c r="Y632" s="25"/>
      <c r="Z632" s="14"/>
      <c r="AA632" s="27"/>
      <c r="AB632" s="14"/>
    </row>
    <row r="633">
      <c r="A633" s="14"/>
      <c r="B633" s="23" t="str">
        <f>IF($A633="","",'Система'!$B$4)</f>
        <v/>
      </c>
      <c r="C633" s="14"/>
      <c r="D633" s="23" t="str">
        <f t="array" ref="D633">IF(E633="","",XLOOKUP(E633,selector_02,selector_02_ids,""))</f>
        <v/>
      </c>
      <c r="E633" s="25"/>
      <c r="F633" s="23" t="str">
        <f t="array" ref="F633">IF(G633="","",XLOOKUP(G633,selector_12,selector_12_ids,""))</f>
        <v/>
      </c>
      <c r="G633" s="25"/>
      <c r="H633" s="14"/>
      <c r="I633" s="14"/>
      <c r="J633" s="14"/>
      <c r="K633" s="23" t="str">
        <f t="array" ref="K633">IF(L633="","",XLOOKUP(L633,selector_15,selector_15_ids,""))</f>
        <v/>
      </c>
      <c r="L633" s="25"/>
      <c r="M633" s="14"/>
      <c r="N633" s="14"/>
      <c r="O633" s="14"/>
      <c r="P633" s="23" t="str">
        <f t="array" ref="P633">IF(Q633="","",XLOOKUP(Q633,selector_16,selector_16_ids,""))</f>
        <v/>
      </c>
      <c r="Q633" s="25"/>
      <c r="R633" s="23" t="str">
        <f t="array" ref="R633">IF(S633="","",XLOOKUP(S633,selector_16,selector_16_ids,""))</f>
        <v/>
      </c>
      <c r="S633" s="25"/>
      <c r="T633" s="23" t="str">
        <f t="array" ref="T633">IF(U633="","",XLOOKUP(U633,selector_07,selector_07_ids,""))</f>
        <v/>
      </c>
      <c r="U633" s="25"/>
      <c r="V633" s="14"/>
      <c r="W633" s="14"/>
      <c r="X633" s="23" t="str">
        <f t="array" ref="X633">IF(Y633="","",XLOOKUP(Y633,selector_04,selector_04_ids,""))</f>
        <v/>
      </c>
      <c r="Y633" s="25"/>
      <c r="Z633" s="14"/>
      <c r="AA633" s="27"/>
      <c r="AB633" s="14"/>
    </row>
    <row r="634">
      <c r="A634" s="14"/>
      <c r="B634" s="23" t="str">
        <f>IF($A634="","",'Система'!$B$4)</f>
        <v/>
      </c>
      <c r="C634" s="14"/>
      <c r="D634" s="23" t="str">
        <f t="array" ref="D634">IF(E634="","",XLOOKUP(E634,selector_02,selector_02_ids,""))</f>
        <v/>
      </c>
      <c r="E634" s="25"/>
      <c r="F634" s="23" t="str">
        <f t="array" ref="F634">IF(G634="","",XLOOKUP(G634,selector_12,selector_12_ids,""))</f>
        <v/>
      </c>
      <c r="G634" s="25"/>
      <c r="H634" s="14"/>
      <c r="I634" s="14"/>
      <c r="J634" s="14"/>
      <c r="K634" s="23" t="str">
        <f t="array" ref="K634">IF(L634="","",XLOOKUP(L634,selector_15,selector_15_ids,""))</f>
        <v/>
      </c>
      <c r="L634" s="25"/>
      <c r="M634" s="14"/>
      <c r="N634" s="14"/>
      <c r="O634" s="14"/>
      <c r="P634" s="23" t="str">
        <f t="array" ref="P634">IF(Q634="","",XLOOKUP(Q634,selector_16,selector_16_ids,""))</f>
        <v/>
      </c>
      <c r="Q634" s="25"/>
      <c r="R634" s="23" t="str">
        <f t="array" ref="R634">IF(S634="","",XLOOKUP(S634,selector_16,selector_16_ids,""))</f>
        <v/>
      </c>
      <c r="S634" s="25"/>
      <c r="T634" s="23" t="str">
        <f t="array" ref="T634">IF(U634="","",XLOOKUP(U634,selector_07,selector_07_ids,""))</f>
        <v/>
      </c>
      <c r="U634" s="25"/>
      <c r="V634" s="14"/>
      <c r="W634" s="14"/>
      <c r="X634" s="23" t="str">
        <f t="array" ref="X634">IF(Y634="","",XLOOKUP(Y634,selector_04,selector_04_ids,""))</f>
        <v/>
      </c>
      <c r="Y634" s="25"/>
      <c r="Z634" s="14"/>
      <c r="AA634" s="27"/>
      <c r="AB634" s="14"/>
    </row>
    <row r="635">
      <c r="A635" s="14"/>
      <c r="B635" s="23" t="str">
        <f>IF($A635="","",'Система'!$B$4)</f>
        <v/>
      </c>
      <c r="C635" s="14"/>
      <c r="D635" s="23" t="str">
        <f t="array" ref="D635">IF(E635="","",XLOOKUP(E635,selector_02,selector_02_ids,""))</f>
        <v/>
      </c>
      <c r="E635" s="25"/>
      <c r="F635" s="23" t="str">
        <f t="array" ref="F635">IF(G635="","",XLOOKUP(G635,selector_12,selector_12_ids,""))</f>
        <v/>
      </c>
      <c r="G635" s="25"/>
      <c r="H635" s="14"/>
      <c r="I635" s="14"/>
      <c r="J635" s="14"/>
      <c r="K635" s="23" t="str">
        <f t="array" ref="K635">IF(L635="","",XLOOKUP(L635,selector_15,selector_15_ids,""))</f>
        <v/>
      </c>
      <c r="L635" s="25"/>
      <c r="M635" s="14"/>
      <c r="N635" s="14"/>
      <c r="O635" s="14"/>
      <c r="P635" s="23" t="str">
        <f t="array" ref="P635">IF(Q635="","",XLOOKUP(Q635,selector_16,selector_16_ids,""))</f>
        <v/>
      </c>
      <c r="Q635" s="25"/>
      <c r="R635" s="23" t="str">
        <f t="array" ref="R635">IF(S635="","",XLOOKUP(S635,selector_16,selector_16_ids,""))</f>
        <v/>
      </c>
      <c r="S635" s="25"/>
      <c r="T635" s="23" t="str">
        <f t="array" ref="T635">IF(U635="","",XLOOKUP(U635,selector_07,selector_07_ids,""))</f>
        <v/>
      </c>
      <c r="U635" s="25"/>
      <c r="V635" s="14"/>
      <c r="W635" s="14"/>
      <c r="X635" s="23" t="str">
        <f t="array" ref="X635">IF(Y635="","",XLOOKUP(Y635,selector_04,selector_04_ids,""))</f>
        <v/>
      </c>
      <c r="Y635" s="25"/>
      <c r="Z635" s="14"/>
      <c r="AA635" s="27"/>
      <c r="AB635" s="14"/>
    </row>
    <row r="636">
      <c r="A636" s="14"/>
      <c r="B636" s="23" t="str">
        <f>IF($A636="","",'Система'!$B$4)</f>
        <v/>
      </c>
      <c r="C636" s="14"/>
      <c r="D636" s="23" t="str">
        <f t="array" ref="D636">IF(E636="","",XLOOKUP(E636,selector_02,selector_02_ids,""))</f>
        <v/>
      </c>
      <c r="E636" s="25"/>
      <c r="F636" s="23" t="str">
        <f t="array" ref="F636">IF(G636="","",XLOOKUP(G636,selector_12,selector_12_ids,""))</f>
        <v/>
      </c>
      <c r="G636" s="25"/>
      <c r="H636" s="14"/>
      <c r="I636" s="14"/>
      <c r="J636" s="14"/>
      <c r="K636" s="23" t="str">
        <f t="array" ref="K636">IF(L636="","",XLOOKUP(L636,selector_15,selector_15_ids,""))</f>
        <v/>
      </c>
      <c r="L636" s="25"/>
      <c r="M636" s="14"/>
      <c r="N636" s="14"/>
      <c r="O636" s="14"/>
      <c r="P636" s="23" t="str">
        <f t="array" ref="P636">IF(Q636="","",XLOOKUP(Q636,selector_16,selector_16_ids,""))</f>
        <v/>
      </c>
      <c r="Q636" s="25"/>
      <c r="R636" s="23" t="str">
        <f t="array" ref="R636">IF(S636="","",XLOOKUP(S636,selector_16,selector_16_ids,""))</f>
        <v/>
      </c>
      <c r="S636" s="25"/>
      <c r="T636" s="23" t="str">
        <f t="array" ref="T636">IF(U636="","",XLOOKUP(U636,selector_07,selector_07_ids,""))</f>
        <v/>
      </c>
      <c r="U636" s="25"/>
      <c r="V636" s="14"/>
      <c r="W636" s="14"/>
      <c r="X636" s="23" t="str">
        <f t="array" ref="X636">IF(Y636="","",XLOOKUP(Y636,selector_04,selector_04_ids,""))</f>
        <v/>
      </c>
      <c r="Y636" s="25"/>
      <c r="Z636" s="14"/>
      <c r="AA636" s="27"/>
      <c r="AB636" s="14"/>
    </row>
    <row r="637">
      <c r="A637" s="14"/>
      <c r="B637" s="23" t="str">
        <f>IF($A637="","",'Система'!$B$4)</f>
        <v/>
      </c>
      <c r="C637" s="14"/>
      <c r="D637" s="23" t="str">
        <f t="array" ref="D637">IF(E637="","",XLOOKUP(E637,selector_02,selector_02_ids,""))</f>
        <v/>
      </c>
      <c r="E637" s="25"/>
      <c r="F637" s="23" t="str">
        <f t="array" ref="F637">IF(G637="","",XLOOKUP(G637,selector_12,selector_12_ids,""))</f>
        <v/>
      </c>
      <c r="G637" s="25"/>
      <c r="H637" s="14"/>
      <c r="I637" s="14"/>
      <c r="J637" s="14"/>
      <c r="K637" s="23" t="str">
        <f t="array" ref="K637">IF(L637="","",XLOOKUP(L637,selector_15,selector_15_ids,""))</f>
        <v/>
      </c>
      <c r="L637" s="25"/>
      <c r="M637" s="14"/>
      <c r="N637" s="14"/>
      <c r="O637" s="14"/>
      <c r="P637" s="23" t="str">
        <f t="array" ref="P637">IF(Q637="","",XLOOKUP(Q637,selector_16,selector_16_ids,""))</f>
        <v/>
      </c>
      <c r="Q637" s="25"/>
      <c r="R637" s="23" t="str">
        <f t="array" ref="R637">IF(S637="","",XLOOKUP(S637,selector_16,selector_16_ids,""))</f>
        <v/>
      </c>
      <c r="S637" s="25"/>
      <c r="T637" s="23" t="str">
        <f t="array" ref="T637">IF(U637="","",XLOOKUP(U637,selector_07,selector_07_ids,""))</f>
        <v/>
      </c>
      <c r="U637" s="25"/>
      <c r="V637" s="14"/>
      <c r="W637" s="14"/>
      <c r="X637" s="23" t="str">
        <f t="array" ref="X637">IF(Y637="","",XLOOKUP(Y637,selector_04,selector_04_ids,""))</f>
        <v/>
      </c>
      <c r="Y637" s="25"/>
      <c r="Z637" s="14"/>
      <c r="AA637" s="27"/>
      <c r="AB637" s="14"/>
    </row>
    <row r="638">
      <c r="A638" s="14"/>
      <c r="B638" s="23" t="str">
        <f>IF($A638="","",'Система'!$B$4)</f>
        <v/>
      </c>
      <c r="C638" s="14"/>
      <c r="D638" s="23" t="str">
        <f t="array" ref="D638">IF(E638="","",XLOOKUP(E638,selector_02,selector_02_ids,""))</f>
        <v/>
      </c>
      <c r="E638" s="25"/>
      <c r="F638" s="23" t="str">
        <f t="array" ref="F638">IF(G638="","",XLOOKUP(G638,selector_12,selector_12_ids,""))</f>
        <v/>
      </c>
      <c r="G638" s="25"/>
      <c r="H638" s="14"/>
      <c r="I638" s="14"/>
      <c r="J638" s="14"/>
      <c r="K638" s="23" t="str">
        <f t="array" ref="K638">IF(L638="","",XLOOKUP(L638,selector_15,selector_15_ids,""))</f>
        <v/>
      </c>
      <c r="L638" s="25"/>
      <c r="M638" s="14"/>
      <c r="N638" s="14"/>
      <c r="O638" s="14"/>
      <c r="P638" s="23" t="str">
        <f t="array" ref="P638">IF(Q638="","",XLOOKUP(Q638,selector_16,selector_16_ids,""))</f>
        <v/>
      </c>
      <c r="Q638" s="25"/>
      <c r="R638" s="23" t="str">
        <f t="array" ref="R638">IF(S638="","",XLOOKUP(S638,selector_16,selector_16_ids,""))</f>
        <v/>
      </c>
      <c r="S638" s="25"/>
      <c r="T638" s="23" t="str">
        <f t="array" ref="T638">IF(U638="","",XLOOKUP(U638,selector_07,selector_07_ids,""))</f>
        <v/>
      </c>
      <c r="U638" s="25"/>
      <c r="V638" s="14"/>
      <c r="W638" s="14"/>
      <c r="X638" s="23" t="str">
        <f t="array" ref="X638">IF(Y638="","",XLOOKUP(Y638,selector_04,selector_04_ids,""))</f>
        <v/>
      </c>
      <c r="Y638" s="25"/>
      <c r="Z638" s="14"/>
      <c r="AA638" s="27"/>
      <c r="AB638" s="14"/>
    </row>
    <row r="639">
      <c r="A639" s="14"/>
      <c r="B639" s="23" t="str">
        <f>IF($A639="","",'Система'!$B$4)</f>
        <v/>
      </c>
      <c r="C639" s="14"/>
      <c r="D639" s="23" t="str">
        <f t="array" ref="D639">IF(E639="","",XLOOKUP(E639,selector_02,selector_02_ids,""))</f>
        <v/>
      </c>
      <c r="E639" s="25"/>
      <c r="F639" s="23" t="str">
        <f t="array" ref="F639">IF(G639="","",XLOOKUP(G639,selector_12,selector_12_ids,""))</f>
        <v/>
      </c>
      <c r="G639" s="25"/>
      <c r="H639" s="14"/>
      <c r="I639" s="14"/>
      <c r="J639" s="14"/>
      <c r="K639" s="23" t="str">
        <f t="array" ref="K639">IF(L639="","",XLOOKUP(L639,selector_15,selector_15_ids,""))</f>
        <v/>
      </c>
      <c r="L639" s="25"/>
      <c r="M639" s="14"/>
      <c r="N639" s="14"/>
      <c r="O639" s="14"/>
      <c r="P639" s="23" t="str">
        <f t="array" ref="P639">IF(Q639="","",XLOOKUP(Q639,selector_16,selector_16_ids,""))</f>
        <v/>
      </c>
      <c r="Q639" s="25"/>
      <c r="R639" s="23" t="str">
        <f t="array" ref="R639">IF(S639="","",XLOOKUP(S639,selector_16,selector_16_ids,""))</f>
        <v/>
      </c>
      <c r="S639" s="25"/>
      <c r="T639" s="23" t="str">
        <f t="array" ref="T639">IF(U639="","",XLOOKUP(U639,selector_07,selector_07_ids,""))</f>
        <v/>
      </c>
      <c r="U639" s="25"/>
      <c r="V639" s="14"/>
      <c r="W639" s="14"/>
      <c r="X639" s="23" t="str">
        <f t="array" ref="X639">IF(Y639="","",XLOOKUP(Y639,selector_04,selector_04_ids,""))</f>
        <v/>
      </c>
      <c r="Y639" s="25"/>
      <c r="Z639" s="14"/>
      <c r="AA639" s="27"/>
      <c r="AB639" s="14"/>
    </row>
    <row r="640">
      <c r="A640" s="14"/>
      <c r="B640" s="23" t="str">
        <f>IF($A640="","",'Система'!$B$4)</f>
        <v/>
      </c>
      <c r="C640" s="14"/>
      <c r="D640" s="23" t="str">
        <f t="array" ref="D640">IF(E640="","",XLOOKUP(E640,selector_02,selector_02_ids,""))</f>
        <v/>
      </c>
      <c r="E640" s="25"/>
      <c r="F640" s="23" t="str">
        <f t="array" ref="F640">IF(G640="","",XLOOKUP(G640,selector_12,selector_12_ids,""))</f>
        <v/>
      </c>
      <c r="G640" s="25"/>
      <c r="H640" s="14"/>
      <c r="I640" s="14"/>
      <c r="J640" s="14"/>
      <c r="K640" s="23" t="str">
        <f t="array" ref="K640">IF(L640="","",XLOOKUP(L640,selector_15,selector_15_ids,""))</f>
        <v/>
      </c>
      <c r="L640" s="25"/>
      <c r="M640" s="14"/>
      <c r="N640" s="14"/>
      <c r="O640" s="14"/>
      <c r="P640" s="23" t="str">
        <f t="array" ref="P640">IF(Q640="","",XLOOKUP(Q640,selector_16,selector_16_ids,""))</f>
        <v/>
      </c>
      <c r="Q640" s="25"/>
      <c r="R640" s="23" t="str">
        <f t="array" ref="R640">IF(S640="","",XLOOKUP(S640,selector_16,selector_16_ids,""))</f>
        <v/>
      </c>
      <c r="S640" s="25"/>
      <c r="T640" s="23" t="str">
        <f t="array" ref="T640">IF(U640="","",XLOOKUP(U640,selector_07,selector_07_ids,""))</f>
        <v/>
      </c>
      <c r="U640" s="25"/>
      <c r="V640" s="14"/>
      <c r="W640" s="14"/>
      <c r="X640" s="23" t="str">
        <f t="array" ref="X640">IF(Y640="","",XLOOKUP(Y640,selector_04,selector_04_ids,""))</f>
        <v/>
      </c>
      <c r="Y640" s="25"/>
      <c r="Z640" s="14"/>
      <c r="AA640" s="27"/>
      <c r="AB640" s="14"/>
    </row>
    <row r="641">
      <c r="A641" s="14"/>
      <c r="B641" s="23" t="str">
        <f>IF($A641="","",'Система'!$B$4)</f>
        <v/>
      </c>
      <c r="C641" s="14"/>
      <c r="D641" s="23" t="str">
        <f t="array" ref="D641">IF(E641="","",XLOOKUP(E641,selector_02,selector_02_ids,""))</f>
        <v/>
      </c>
      <c r="E641" s="25"/>
      <c r="F641" s="23" t="str">
        <f t="array" ref="F641">IF(G641="","",XLOOKUP(G641,selector_12,selector_12_ids,""))</f>
        <v/>
      </c>
      <c r="G641" s="25"/>
      <c r="H641" s="14"/>
      <c r="I641" s="14"/>
      <c r="J641" s="14"/>
      <c r="K641" s="23" t="str">
        <f t="array" ref="K641">IF(L641="","",XLOOKUP(L641,selector_15,selector_15_ids,""))</f>
        <v/>
      </c>
      <c r="L641" s="25"/>
      <c r="M641" s="14"/>
      <c r="N641" s="14"/>
      <c r="O641" s="14"/>
      <c r="P641" s="23" t="str">
        <f t="array" ref="P641">IF(Q641="","",XLOOKUP(Q641,selector_16,selector_16_ids,""))</f>
        <v/>
      </c>
      <c r="Q641" s="25"/>
      <c r="R641" s="23" t="str">
        <f t="array" ref="R641">IF(S641="","",XLOOKUP(S641,selector_16,selector_16_ids,""))</f>
        <v/>
      </c>
      <c r="S641" s="25"/>
      <c r="T641" s="23" t="str">
        <f t="array" ref="T641">IF(U641="","",XLOOKUP(U641,selector_07,selector_07_ids,""))</f>
        <v/>
      </c>
      <c r="U641" s="25"/>
      <c r="V641" s="14"/>
      <c r="W641" s="14"/>
      <c r="X641" s="23" t="str">
        <f t="array" ref="X641">IF(Y641="","",XLOOKUP(Y641,selector_04,selector_04_ids,""))</f>
        <v/>
      </c>
      <c r="Y641" s="25"/>
      <c r="Z641" s="14"/>
      <c r="AA641" s="27"/>
      <c r="AB641" s="14"/>
    </row>
    <row r="642">
      <c r="A642" s="14"/>
      <c r="B642" s="23" t="str">
        <f>IF($A642="","",'Система'!$B$4)</f>
        <v/>
      </c>
      <c r="C642" s="14"/>
      <c r="D642" s="23" t="str">
        <f t="array" ref="D642">IF(E642="","",XLOOKUP(E642,selector_02,selector_02_ids,""))</f>
        <v/>
      </c>
      <c r="E642" s="25"/>
      <c r="F642" s="23" t="str">
        <f t="array" ref="F642">IF(G642="","",XLOOKUP(G642,selector_12,selector_12_ids,""))</f>
        <v/>
      </c>
      <c r="G642" s="25"/>
      <c r="H642" s="14"/>
      <c r="I642" s="14"/>
      <c r="J642" s="14"/>
      <c r="K642" s="23" t="str">
        <f t="array" ref="K642">IF(L642="","",XLOOKUP(L642,selector_15,selector_15_ids,""))</f>
        <v/>
      </c>
      <c r="L642" s="25"/>
      <c r="M642" s="14"/>
      <c r="N642" s="14"/>
      <c r="O642" s="14"/>
      <c r="P642" s="23" t="str">
        <f t="array" ref="P642">IF(Q642="","",XLOOKUP(Q642,selector_16,selector_16_ids,""))</f>
        <v/>
      </c>
      <c r="Q642" s="25"/>
      <c r="R642" s="23" t="str">
        <f t="array" ref="R642">IF(S642="","",XLOOKUP(S642,selector_16,selector_16_ids,""))</f>
        <v/>
      </c>
      <c r="S642" s="25"/>
      <c r="T642" s="23" t="str">
        <f t="array" ref="T642">IF(U642="","",XLOOKUP(U642,selector_07,selector_07_ids,""))</f>
        <v/>
      </c>
      <c r="U642" s="25"/>
      <c r="V642" s="14"/>
      <c r="W642" s="14"/>
      <c r="X642" s="23" t="str">
        <f t="array" ref="X642">IF(Y642="","",XLOOKUP(Y642,selector_04,selector_04_ids,""))</f>
        <v/>
      </c>
      <c r="Y642" s="25"/>
      <c r="Z642" s="14"/>
      <c r="AA642" s="27"/>
      <c r="AB642" s="14"/>
    </row>
    <row r="643">
      <c r="A643" s="14"/>
      <c r="B643" s="23" t="str">
        <f>IF($A643="","",'Система'!$B$4)</f>
        <v/>
      </c>
      <c r="C643" s="14"/>
      <c r="D643" s="23" t="str">
        <f t="array" ref="D643">IF(E643="","",XLOOKUP(E643,selector_02,selector_02_ids,""))</f>
        <v/>
      </c>
      <c r="E643" s="25"/>
      <c r="F643" s="23" t="str">
        <f t="array" ref="F643">IF(G643="","",XLOOKUP(G643,selector_12,selector_12_ids,""))</f>
        <v/>
      </c>
      <c r="G643" s="25"/>
      <c r="H643" s="14"/>
      <c r="I643" s="14"/>
      <c r="J643" s="14"/>
      <c r="K643" s="23" t="str">
        <f t="array" ref="K643">IF(L643="","",XLOOKUP(L643,selector_15,selector_15_ids,""))</f>
        <v/>
      </c>
      <c r="L643" s="25"/>
      <c r="M643" s="14"/>
      <c r="N643" s="14"/>
      <c r="O643" s="14"/>
      <c r="P643" s="23" t="str">
        <f t="array" ref="P643">IF(Q643="","",XLOOKUP(Q643,selector_16,selector_16_ids,""))</f>
        <v/>
      </c>
      <c r="Q643" s="25"/>
      <c r="R643" s="23" t="str">
        <f t="array" ref="R643">IF(S643="","",XLOOKUP(S643,selector_16,selector_16_ids,""))</f>
        <v/>
      </c>
      <c r="S643" s="25"/>
      <c r="T643" s="23" t="str">
        <f t="array" ref="T643">IF(U643="","",XLOOKUP(U643,selector_07,selector_07_ids,""))</f>
        <v/>
      </c>
      <c r="U643" s="25"/>
      <c r="V643" s="14"/>
      <c r="W643" s="14"/>
      <c r="X643" s="23" t="str">
        <f t="array" ref="X643">IF(Y643="","",XLOOKUP(Y643,selector_04,selector_04_ids,""))</f>
        <v/>
      </c>
      <c r="Y643" s="25"/>
      <c r="Z643" s="14"/>
      <c r="AA643" s="27"/>
      <c r="AB643" s="14"/>
    </row>
    <row r="644">
      <c r="A644" s="14"/>
      <c r="B644" s="23" t="str">
        <f>IF($A644="","",'Система'!$B$4)</f>
        <v/>
      </c>
      <c r="C644" s="14"/>
      <c r="D644" s="23" t="str">
        <f t="array" ref="D644">IF(E644="","",XLOOKUP(E644,selector_02,selector_02_ids,""))</f>
        <v/>
      </c>
      <c r="E644" s="25"/>
      <c r="F644" s="23" t="str">
        <f t="array" ref="F644">IF(G644="","",XLOOKUP(G644,selector_12,selector_12_ids,""))</f>
        <v/>
      </c>
      <c r="G644" s="25"/>
      <c r="H644" s="14"/>
      <c r="I644" s="14"/>
      <c r="J644" s="14"/>
      <c r="K644" s="23" t="str">
        <f t="array" ref="K644">IF(L644="","",XLOOKUP(L644,selector_15,selector_15_ids,""))</f>
        <v/>
      </c>
      <c r="L644" s="25"/>
      <c r="M644" s="14"/>
      <c r="N644" s="14"/>
      <c r="O644" s="14"/>
      <c r="P644" s="23" t="str">
        <f t="array" ref="P644">IF(Q644="","",XLOOKUP(Q644,selector_16,selector_16_ids,""))</f>
        <v/>
      </c>
      <c r="Q644" s="25"/>
      <c r="R644" s="23" t="str">
        <f t="array" ref="R644">IF(S644="","",XLOOKUP(S644,selector_16,selector_16_ids,""))</f>
        <v/>
      </c>
      <c r="S644" s="25"/>
      <c r="T644" s="23" t="str">
        <f t="array" ref="T644">IF(U644="","",XLOOKUP(U644,selector_07,selector_07_ids,""))</f>
        <v/>
      </c>
      <c r="U644" s="25"/>
      <c r="V644" s="14"/>
      <c r="W644" s="14"/>
      <c r="X644" s="23" t="str">
        <f t="array" ref="X644">IF(Y644="","",XLOOKUP(Y644,selector_04,selector_04_ids,""))</f>
        <v/>
      </c>
      <c r="Y644" s="25"/>
      <c r="Z644" s="14"/>
      <c r="AA644" s="27"/>
      <c r="AB644" s="14"/>
    </row>
    <row r="645">
      <c r="A645" s="14"/>
      <c r="B645" s="23" t="str">
        <f>IF($A645="","",'Система'!$B$4)</f>
        <v/>
      </c>
      <c r="C645" s="14"/>
      <c r="D645" s="23" t="str">
        <f t="array" ref="D645">IF(E645="","",XLOOKUP(E645,selector_02,selector_02_ids,""))</f>
        <v/>
      </c>
      <c r="E645" s="25"/>
      <c r="F645" s="23" t="str">
        <f t="array" ref="F645">IF(G645="","",XLOOKUP(G645,selector_12,selector_12_ids,""))</f>
        <v/>
      </c>
      <c r="G645" s="25"/>
      <c r="H645" s="14"/>
      <c r="I645" s="14"/>
      <c r="J645" s="14"/>
      <c r="K645" s="23" t="str">
        <f t="array" ref="K645">IF(L645="","",XLOOKUP(L645,selector_15,selector_15_ids,""))</f>
        <v/>
      </c>
      <c r="L645" s="25"/>
      <c r="M645" s="14"/>
      <c r="N645" s="14"/>
      <c r="O645" s="14"/>
      <c r="P645" s="23" t="str">
        <f t="array" ref="P645">IF(Q645="","",XLOOKUP(Q645,selector_16,selector_16_ids,""))</f>
        <v/>
      </c>
      <c r="Q645" s="25"/>
      <c r="R645" s="23" t="str">
        <f t="array" ref="R645">IF(S645="","",XLOOKUP(S645,selector_16,selector_16_ids,""))</f>
        <v/>
      </c>
      <c r="S645" s="25"/>
      <c r="T645" s="23" t="str">
        <f t="array" ref="T645">IF(U645="","",XLOOKUP(U645,selector_07,selector_07_ids,""))</f>
        <v/>
      </c>
      <c r="U645" s="25"/>
      <c r="V645" s="14"/>
      <c r="W645" s="14"/>
      <c r="X645" s="23" t="str">
        <f t="array" ref="X645">IF(Y645="","",XLOOKUP(Y645,selector_04,selector_04_ids,""))</f>
        <v/>
      </c>
      <c r="Y645" s="25"/>
      <c r="Z645" s="14"/>
      <c r="AA645" s="27"/>
      <c r="AB645" s="14"/>
    </row>
    <row r="646">
      <c r="A646" s="14"/>
      <c r="B646" s="23" t="str">
        <f>IF($A646="","",'Система'!$B$4)</f>
        <v/>
      </c>
      <c r="C646" s="14"/>
      <c r="D646" s="23" t="str">
        <f t="array" ref="D646">IF(E646="","",XLOOKUP(E646,selector_02,selector_02_ids,""))</f>
        <v/>
      </c>
      <c r="E646" s="25"/>
      <c r="F646" s="23" t="str">
        <f t="array" ref="F646">IF(G646="","",XLOOKUP(G646,selector_12,selector_12_ids,""))</f>
        <v/>
      </c>
      <c r="G646" s="25"/>
      <c r="H646" s="14"/>
      <c r="I646" s="14"/>
      <c r="J646" s="14"/>
      <c r="K646" s="23" t="str">
        <f t="array" ref="K646">IF(L646="","",XLOOKUP(L646,selector_15,selector_15_ids,""))</f>
        <v/>
      </c>
      <c r="L646" s="25"/>
      <c r="M646" s="14"/>
      <c r="N646" s="14"/>
      <c r="O646" s="14"/>
      <c r="P646" s="23" t="str">
        <f t="array" ref="P646">IF(Q646="","",XLOOKUP(Q646,selector_16,selector_16_ids,""))</f>
        <v/>
      </c>
      <c r="Q646" s="25"/>
      <c r="R646" s="23" t="str">
        <f t="array" ref="R646">IF(S646="","",XLOOKUP(S646,selector_16,selector_16_ids,""))</f>
        <v/>
      </c>
      <c r="S646" s="25"/>
      <c r="T646" s="23" t="str">
        <f t="array" ref="T646">IF(U646="","",XLOOKUP(U646,selector_07,selector_07_ids,""))</f>
        <v/>
      </c>
      <c r="U646" s="25"/>
      <c r="V646" s="14"/>
      <c r="W646" s="14"/>
      <c r="X646" s="23" t="str">
        <f t="array" ref="X646">IF(Y646="","",XLOOKUP(Y646,selector_04,selector_04_ids,""))</f>
        <v/>
      </c>
      <c r="Y646" s="25"/>
      <c r="Z646" s="14"/>
      <c r="AA646" s="27"/>
      <c r="AB646" s="14"/>
    </row>
    <row r="647">
      <c r="A647" s="14"/>
      <c r="B647" s="23" t="str">
        <f>IF($A647="","",'Система'!$B$4)</f>
        <v/>
      </c>
      <c r="C647" s="14"/>
      <c r="D647" s="23" t="str">
        <f t="array" ref="D647">IF(E647="","",XLOOKUP(E647,selector_02,selector_02_ids,""))</f>
        <v/>
      </c>
      <c r="E647" s="25"/>
      <c r="F647" s="23" t="str">
        <f t="array" ref="F647">IF(G647="","",XLOOKUP(G647,selector_12,selector_12_ids,""))</f>
        <v/>
      </c>
      <c r="G647" s="25"/>
      <c r="H647" s="14"/>
      <c r="I647" s="14"/>
      <c r="J647" s="14"/>
      <c r="K647" s="23" t="str">
        <f t="array" ref="K647">IF(L647="","",XLOOKUP(L647,selector_15,selector_15_ids,""))</f>
        <v/>
      </c>
      <c r="L647" s="25"/>
      <c r="M647" s="14"/>
      <c r="N647" s="14"/>
      <c r="O647" s="14"/>
      <c r="P647" s="23" t="str">
        <f t="array" ref="P647">IF(Q647="","",XLOOKUP(Q647,selector_16,selector_16_ids,""))</f>
        <v/>
      </c>
      <c r="Q647" s="25"/>
      <c r="R647" s="23" t="str">
        <f t="array" ref="R647">IF(S647="","",XLOOKUP(S647,selector_16,selector_16_ids,""))</f>
        <v/>
      </c>
      <c r="S647" s="25"/>
      <c r="T647" s="23" t="str">
        <f t="array" ref="T647">IF(U647="","",XLOOKUP(U647,selector_07,selector_07_ids,""))</f>
        <v/>
      </c>
      <c r="U647" s="25"/>
      <c r="V647" s="14"/>
      <c r="W647" s="14"/>
      <c r="X647" s="23" t="str">
        <f t="array" ref="X647">IF(Y647="","",XLOOKUP(Y647,selector_04,selector_04_ids,""))</f>
        <v/>
      </c>
      <c r="Y647" s="25"/>
      <c r="Z647" s="14"/>
      <c r="AA647" s="27"/>
      <c r="AB647" s="14"/>
    </row>
    <row r="648">
      <c r="A648" s="14"/>
      <c r="B648" s="23" t="str">
        <f>IF($A648="","",'Система'!$B$4)</f>
        <v/>
      </c>
      <c r="C648" s="14"/>
      <c r="D648" s="23" t="str">
        <f t="array" ref="D648">IF(E648="","",XLOOKUP(E648,selector_02,selector_02_ids,""))</f>
        <v/>
      </c>
      <c r="E648" s="25"/>
      <c r="F648" s="23" t="str">
        <f t="array" ref="F648">IF(G648="","",XLOOKUP(G648,selector_12,selector_12_ids,""))</f>
        <v/>
      </c>
      <c r="G648" s="25"/>
      <c r="H648" s="14"/>
      <c r="I648" s="14"/>
      <c r="J648" s="14"/>
      <c r="K648" s="23" t="str">
        <f t="array" ref="K648">IF(L648="","",XLOOKUP(L648,selector_15,selector_15_ids,""))</f>
        <v/>
      </c>
      <c r="L648" s="25"/>
      <c r="M648" s="14"/>
      <c r="N648" s="14"/>
      <c r="O648" s="14"/>
      <c r="P648" s="23" t="str">
        <f t="array" ref="P648">IF(Q648="","",XLOOKUP(Q648,selector_16,selector_16_ids,""))</f>
        <v/>
      </c>
      <c r="Q648" s="25"/>
      <c r="R648" s="23" t="str">
        <f t="array" ref="R648">IF(S648="","",XLOOKUP(S648,selector_16,selector_16_ids,""))</f>
        <v/>
      </c>
      <c r="S648" s="25"/>
      <c r="T648" s="23" t="str">
        <f t="array" ref="T648">IF(U648="","",XLOOKUP(U648,selector_07,selector_07_ids,""))</f>
        <v/>
      </c>
      <c r="U648" s="25"/>
      <c r="V648" s="14"/>
      <c r="W648" s="14"/>
      <c r="X648" s="23" t="str">
        <f t="array" ref="X648">IF(Y648="","",XLOOKUP(Y648,selector_04,selector_04_ids,""))</f>
        <v/>
      </c>
      <c r="Y648" s="25"/>
      <c r="Z648" s="14"/>
      <c r="AA648" s="27"/>
      <c r="AB648" s="14"/>
    </row>
    <row r="649">
      <c r="A649" s="14"/>
      <c r="B649" s="23" t="str">
        <f>IF($A649="","",'Система'!$B$4)</f>
        <v/>
      </c>
      <c r="C649" s="14"/>
      <c r="D649" s="23" t="str">
        <f t="array" ref="D649">IF(E649="","",XLOOKUP(E649,selector_02,selector_02_ids,""))</f>
        <v/>
      </c>
      <c r="E649" s="25"/>
      <c r="F649" s="23" t="str">
        <f t="array" ref="F649">IF(G649="","",XLOOKUP(G649,selector_12,selector_12_ids,""))</f>
        <v/>
      </c>
      <c r="G649" s="25"/>
      <c r="H649" s="14"/>
      <c r="I649" s="14"/>
      <c r="J649" s="14"/>
      <c r="K649" s="23" t="str">
        <f t="array" ref="K649">IF(L649="","",XLOOKUP(L649,selector_15,selector_15_ids,""))</f>
        <v/>
      </c>
      <c r="L649" s="25"/>
      <c r="M649" s="14"/>
      <c r="N649" s="14"/>
      <c r="O649" s="14"/>
      <c r="P649" s="23" t="str">
        <f t="array" ref="P649">IF(Q649="","",XLOOKUP(Q649,selector_16,selector_16_ids,""))</f>
        <v/>
      </c>
      <c r="Q649" s="25"/>
      <c r="R649" s="23" t="str">
        <f t="array" ref="R649">IF(S649="","",XLOOKUP(S649,selector_16,selector_16_ids,""))</f>
        <v/>
      </c>
      <c r="S649" s="25"/>
      <c r="T649" s="23" t="str">
        <f t="array" ref="T649">IF(U649="","",XLOOKUP(U649,selector_07,selector_07_ids,""))</f>
        <v/>
      </c>
      <c r="U649" s="25"/>
      <c r="V649" s="14"/>
      <c r="W649" s="14"/>
      <c r="X649" s="23" t="str">
        <f t="array" ref="X649">IF(Y649="","",XLOOKUP(Y649,selector_04,selector_04_ids,""))</f>
        <v/>
      </c>
      <c r="Y649" s="25"/>
      <c r="Z649" s="14"/>
      <c r="AA649" s="27"/>
      <c r="AB649" s="14"/>
    </row>
    <row r="650">
      <c r="A650" s="14"/>
      <c r="B650" s="23" t="str">
        <f>IF($A650="","",'Система'!$B$4)</f>
        <v/>
      </c>
      <c r="C650" s="14"/>
      <c r="D650" s="23" t="str">
        <f t="array" ref="D650">IF(E650="","",XLOOKUP(E650,selector_02,selector_02_ids,""))</f>
        <v/>
      </c>
      <c r="E650" s="25"/>
      <c r="F650" s="23" t="str">
        <f t="array" ref="F650">IF(G650="","",XLOOKUP(G650,selector_12,selector_12_ids,""))</f>
        <v/>
      </c>
      <c r="G650" s="25"/>
      <c r="H650" s="14"/>
      <c r="I650" s="14"/>
      <c r="J650" s="14"/>
      <c r="K650" s="23" t="str">
        <f t="array" ref="K650">IF(L650="","",XLOOKUP(L650,selector_15,selector_15_ids,""))</f>
        <v/>
      </c>
      <c r="L650" s="25"/>
      <c r="M650" s="14"/>
      <c r="N650" s="14"/>
      <c r="O650" s="14"/>
      <c r="P650" s="23" t="str">
        <f t="array" ref="P650">IF(Q650="","",XLOOKUP(Q650,selector_16,selector_16_ids,""))</f>
        <v/>
      </c>
      <c r="Q650" s="25"/>
      <c r="R650" s="23" t="str">
        <f t="array" ref="R650">IF(S650="","",XLOOKUP(S650,selector_16,selector_16_ids,""))</f>
        <v/>
      </c>
      <c r="S650" s="25"/>
      <c r="T650" s="23" t="str">
        <f t="array" ref="T650">IF(U650="","",XLOOKUP(U650,selector_07,selector_07_ids,""))</f>
        <v/>
      </c>
      <c r="U650" s="25"/>
      <c r="V650" s="14"/>
      <c r="W650" s="14"/>
      <c r="X650" s="23" t="str">
        <f t="array" ref="X650">IF(Y650="","",XLOOKUP(Y650,selector_04,selector_04_ids,""))</f>
        <v/>
      </c>
      <c r="Y650" s="25"/>
      <c r="Z650" s="14"/>
      <c r="AA650" s="27"/>
      <c r="AB650" s="14"/>
    </row>
    <row r="651">
      <c r="A651" s="14"/>
      <c r="B651" s="23" t="str">
        <f>IF($A651="","",'Система'!$B$4)</f>
        <v/>
      </c>
      <c r="C651" s="14"/>
      <c r="D651" s="23" t="str">
        <f t="array" ref="D651">IF(E651="","",XLOOKUP(E651,selector_02,selector_02_ids,""))</f>
        <v/>
      </c>
      <c r="E651" s="25"/>
      <c r="F651" s="23" t="str">
        <f t="array" ref="F651">IF(G651="","",XLOOKUP(G651,selector_12,selector_12_ids,""))</f>
        <v/>
      </c>
      <c r="G651" s="25"/>
      <c r="H651" s="14"/>
      <c r="I651" s="14"/>
      <c r="J651" s="14"/>
      <c r="K651" s="23" t="str">
        <f t="array" ref="K651">IF(L651="","",XLOOKUP(L651,selector_15,selector_15_ids,""))</f>
        <v/>
      </c>
      <c r="L651" s="25"/>
      <c r="M651" s="14"/>
      <c r="N651" s="14"/>
      <c r="O651" s="14"/>
      <c r="P651" s="23" t="str">
        <f t="array" ref="P651">IF(Q651="","",XLOOKUP(Q651,selector_16,selector_16_ids,""))</f>
        <v/>
      </c>
      <c r="Q651" s="25"/>
      <c r="R651" s="23" t="str">
        <f t="array" ref="R651">IF(S651="","",XLOOKUP(S651,selector_16,selector_16_ids,""))</f>
        <v/>
      </c>
      <c r="S651" s="25"/>
      <c r="T651" s="23" t="str">
        <f t="array" ref="T651">IF(U651="","",XLOOKUP(U651,selector_07,selector_07_ids,""))</f>
        <v/>
      </c>
      <c r="U651" s="25"/>
      <c r="V651" s="14"/>
      <c r="W651" s="14"/>
      <c r="X651" s="23" t="str">
        <f t="array" ref="X651">IF(Y651="","",XLOOKUP(Y651,selector_04,selector_04_ids,""))</f>
        <v/>
      </c>
      <c r="Y651" s="25"/>
      <c r="Z651" s="14"/>
      <c r="AA651" s="27"/>
      <c r="AB651" s="14"/>
    </row>
    <row r="652">
      <c r="A652" s="14"/>
      <c r="B652" s="23" t="str">
        <f>IF($A652="","",'Система'!$B$4)</f>
        <v/>
      </c>
      <c r="C652" s="14"/>
      <c r="D652" s="23" t="str">
        <f t="array" ref="D652">IF(E652="","",XLOOKUP(E652,selector_02,selector_02_ids,""))</f>
        <v/>
      </c>
      <c r="E652" s="25"/>
      <c r="F652" s="23" t="str">
        <f t="array" ref="F652">IF(G652="","",XLOOKUP(G652,selector_12,selector_12_ids,""))</f>
        <v/>
      </c>
      <c r="G652" s="25"/>
      <c r="H652" s="14"/>
      <c r="I652" s="14"/>
      <c r="J652" s="14"/>
      <c r="K652" s="23" t="str">
        <f t="array" ref="K652">IF(L652="","",XLOOKUP(L652,selector_15,selector_15_ids,""))</f>
        <v/>
      </c>
      <c r="L652" s="25"/>
      <c r="M652" s="14"/>
      <c r="N652" s="14"/>
      <c r="O652" s="14"/>
      <c r="P652" s="23" t="str">
        <f t="array" ref="P652">IF(Q652="","",XLOOKUP(Q652,selector_16,selector_16_ids,""))</f>
        <v/>
      </c>
      <c r="Q652" s="25"/>
      <c r="R652" s="23" t="str">
        <f t="array" ref="R652">IF(S652="","",XLOOKUP(S652,selector_16,selector_16_ids,""))</f>
        <v/>
      </c>
      <c r="S652" s="25"/>
      <c r="T652" s="23" t="str">
        <f t="array" ref="T652">IF(U652="","",XLOOKUP(U652,selector_07,selector_07_ids,""))</f>
        <v/>
      </c>
      <c r="U652" s="25"/>
      <c r="V652" s="14"/>
      <c r="W652" s="14"/>
      <c r="X652" s="23" t="str">
        <f t="array" ref="X652">IF(Y652="","",XLOOKUP(Y652,selector_04,selector_04_ids,""))</f>
        <v/>
      </c>
      <c r="Y652" s="25"/>
      <c r="Z652" s="14"/>
      <c r="AA652" s="27"/>
      <c r="AB652" s="14"/>
    </row>
    <row r="653">
      <c r="A653" s="14"/>
      <c r="B653" s="23" t="str">
        <f>IF($A653="","",'Система'!$B$4)</f>
        <v/>
      </c>
      <c r="C653" s="14"/>
      <c r="D653" s="23" t="str">
        <f t="array" ref="D653">IF(E653="","",XLOOKUP(E653,selector_02,selector_02_ids,""))</f>
        <v/>
      </c>
      <c r="E653" s="25"/>
      <c r="F653" s="23" t="str">
        <f t="array" ref="F653">IF(G653="","",XLOOKUP(G653,selector_12,selector_12_ids,""))</f>
        <v/>
      </c>
      <c r="G653" s="25"/>
      <c r="H653" s="14"/>
      <c r="I653" s="14"/>
      <c r="J653" s="14"/>
      <c r="K653" s="23" t="str">
        <f t="array" ref="K653">IF(L653="","",XLOOKUP(L653,selector_15,selector_15_ids,""))</f>
        <v/>
      </c>
      <c r="L653" s="25"/>
      <c r="M653" s="14"/>
      <c r="N653" s="14"/>
      <c r="O653" s="14"/>
      <c r="P653" s="23" t="str">
        <f t="array" ref="P653">IF(Q653="","",XLOOKUP(Q653,selector_16,selector_16_ids,""))</f>
        <v/>
      </c>
      <c r="Q653" s="25"/>
      <c r="R653" s="23" t="str">
        <f t="array" ref="R653">IF(S653="","",XLOOKUP(S653,selector_16,selector_16_ids,""))</f>
        <v/>
      </c>
      <c r="S653" s="25"/>
      <c r="T653" s="23" t="str">
        <f t="array" ref="T653">IF(U653="","",XLOOKUP(U653,selector_07,selector_07_ids,""))</f>
        <v/>
      </c>
      <c r="U653" s="25"/>
      <c r="V653" s="14"/>
      <c r="W653" s="14"/>
      <c r="X653" s="23" t="str">
        <f t="array" ref="X653">IF(Y653="","",XLOOKUP(Y653,selector_04,selector_04_ids,""))</f>
        <v/>
      </c>
      <c r="Y653" s="25"/>
      <c r="Z653" s="14"/>
      <c r="AA653" s="27"/>
      <c r="AB653" s="14"/>
    </row>
    <row r="654">
      <c r="A654" s="14"/>
      <c r="B654" s="23" t="str">
        <f>IF($A654="","",'Система'!$B$4)</f>
        <v/>
      </c>
      <c r="C654" s="14"/>
      <c r="D654" s="23" t="str">
        <f t="array" ref="D654">IF(E654="","",XLOOKUP(E654,selector_02,selector_02_ids,""))</f>
        <v/>
      </c>
      <c r="E654" s="25"/>
      <c r="F654" s="23" t="str">
        <f t="array" ref="F654">IF(G654="","",XLOOKUP(G654,selector_12,selector_12_ids,""))</f>
        <v/>
      </c>
      <c r="G654" s="25"/>
      <c r="H654" s="14"/>
      <c r="I654" s="14"/>
      <c r="J654" s="14"/>
      <c r="K654" s="23" t="str">
        <f t="array" ref="K654">IF(L654="","",XLOOKUP(L654,selector_15,selector_15_ids,""))</f>
        <v/>
      </c>
      <c r="L654" s="25"/>
      <c r="M654" s="14"/>
      <c r="N654" s="14"/>
      <c r="O654" s="14"/>
      <c r="P654" s="23" t="str">
        <f t="array" ref="P654">IF(Q654="","",XLOOKUP(Q654,selector_16,selector_16_ids,""))</f>
        <v/>
      </c>
      <c r="Q654" s="25"/>
      <c r="R654" s="23" t="str">
        <f t="array" ref="R654">IF(S654="","",XLOOKUP(S654,selector_16,selector_16_ids,""))</f>
        <v/>
      </c>
      <c r="S654" s="25"/>
      <c r="T654" s="23" t="str">
        <f t="array" ref="T654">IF(U654="","",XLOOKUP(U654,selector_07,selector_07_ids,""))</f>
        <v/>
      </c>
      <c r="U654" s="25"/>
      <c r="V654" s="14"/>
      <c r="W654" s="14"/>
      <c r="X654" s="23" t="str">
        <f t="array" ref="X654">IF(Y654="","",XLOOKUP(Y654,selector_04,selector_04_ids,""))</f>
        <v/>
      </c>
      <c r="Y654" s="25"/>
      <c r="Z654" s="14"/>
      <c r="AA654" s="27"/>
      <c r="AB654" s="14"/>
    </row>
    <row r="655">
      <c r="A655" s="14"/>
      <c r="B655" s="23" t="str">
        <f>IF($A655="","",'Система'!$B$4)</f>
        <v/>
      </c>
      <c r="C655" s="14"/>
      <c r="D655" s="23" t="str">
        <f t="array" ref="D655">IF(E655="","",XLOOKUP(E655,selector_02,selector_02_ids,""))</f>
        <v/>
      </c>
      <c r="E655" s="25"/>
      <c r="F655" s="23" t="str">
        <f t="array" ref="F655">IF(G655="","",XLOOKUP(G655,selector_12,selector_12_ids,""))</f>
        <v/>
      </c>
      <c r="G655" s="25"/>
      <c r="H655" s="14"/>
      <c r="I655" s="14"/>
      <c r="J655" s="14"/>
      <c r="K655" s="23" t="str">
        <f t="array" ref="K655">IF(L655="","",XLOOKUP(L655,selector_15,selector_15_ids,""))</f>
        <v/>
      </c>
      <c r="L655" s="25"/>
      <c r="M655" s="14"/>
      <c r="N655" s="14"/>
      <c r="O655" s="14"/>
      <c r="P655" s="23" t="str">
        <f t="array" ref="P655">IF(Q655="","",XLOOKUP(Q655,selector_16,selector_16_ids,""))</f>
        <v/>
      </c>
      <c r="Q655" s="25"/>
      <c r="R655" s="23" t="str">
        <f t="array" ref="R655">IF(S655="","",XLOOKUP(S655,selector_16,selector_16_ids,""))</f>
        <v/>
      </c>
      <c r="S655" s="25"/>
      <c r="T655" s="23" t="str">
        <f t="array" ref="T655">IF(U655="","",XLOOKUP(U655,selector_07,selector_07_ids,""))</f>
        <v/>
      </c>
      <c r="U655" s="25"/>
      <c r="V655" s="14"/>
      <c r="W655" s="14"/>
      <c r="X655" s="23" t="str">
        <f t="array" ref="X655">IF(Y655="","",XLOOKUP(Y655,selector_04,selector_04_ids,""))</f>
        <v/>
      </c>
      <c r="Y655" s="25"/>
      <c r="Z655" s="14"/>
      <c r="AA655" s="27"/>
      <c r="AB655" s="14"/>
    </row>
    <row r="656">
      <c r="A656" s="14"/>
      <c r="B656" s="23" t="str">
        <f>IF($A656="","",'Система'!$B$4)</f>
        <v/>
      </c>
      <c r="C656" s="14"/>
      <c r="D656" s="23" t="str">
        <f t="array" ref="D656">IF(E656="","",XLOOKUP(E656,selector_02,selector_02_ids,""))</f>
        <v/>
      </c>
      <c r="E656" s="25"/>
      <c r="F656" s="23" t="str">
        <f t="array" ref="F656">IF(G656="","",XLOOKUP(G656,selector_12,selector_12_ids,""))</f>
        <v/>
      </c>
      <c r="G656" s="25"/>
      <c r="H656" s="14"/>
      <c r="I656" s="14"/>
      <c r="J656" s="14"/>
      <c r="K656" s="23" t="str">
        <f t="array" ref="K656">IF(L656="","",XLOOKUP(L656,selector_15,selector_15_ids,""))</f>
        <v/>
      </c>
      <c r="L656" s="25"/>
      <c r="M656" s="14"/>
      <c r="N656" s="14"/>
      <c r="O656" s="14"/>
      <c r="P656" s="23" t="str">
        <f t="array" ref="P656">IF(Q656="","",XLOOKUP(Q656,selector_16,selector_16_ids,""))</f>
        <v/>
      </c>
      <c r="Q656" s="25"/>
      <c r="R656" s="23" t="str">
        <f t="array" ref="R656">IF(S656="","",XLOOKUP(S656,selector_16,selector_16_ids,""))</f>
        <v/>
      </c>
      <c r="S656" s="25"/>
      <c r="T656" s="23" t="str">
        <f t="array" ref="T656">IF(U656="","",XLOOKUP(U656,selector_07,selector_07_ids,""))</f>
        <v/>
      </c>
      <c r="U656" s="25"/>
      <c r="V656" s="14"/>
      <c r="W656" s="14"/>
      <c r="X656" s="23" t="str">
        <f t="array" ref="X656">IF(Y656="","",XLOOKUP(Y656,selector_04,selector_04_ids,""))</f>
        <v/>
      </c>
      <c r="Y656" s="25"/>
      <c r="Z656" s="14"/>
      <c r="AA656" s="27"/>
      <c r="AB656" s="14"/>
    </row>
    <row r="657">
      <c r="A657" s="14"/>
      <c r="B657" s="23" t="str">
        <f>IF($A657="","",'Система'!$B$4)</f>
        <v/>
      </c>
      <c r="C657" s="14"/>
      <c r="D657" s="23" t="str">
        <f t="array" ref="D657">IF(E657="","",XLOOKUP(E657,selector_02,selector_02_ids,""))</f>
        <v/>
      </c>
      <c r="E657" s="25"/>
      <c r="F657" s="23" t="str">
        <f t="array" ref="F657">IF(G657="","",XLOOKUP(G657,selector_12,selector_12_ids,""))</f>
        <v/>
      </c>
      <c r="G657" s="25"/>
      <c r="H657" s="14"/>
      <c r="I657" s="14"/>
      <c r="J657" s="14"/>
      <c r="K657" s="23" t="str">
        <f t="array" ref="K657">IF(L657="","",XLOOKUP(L657,selector_15,selector_15_ids,""))</f>
        <v/>
      </c>
      <c r="L657" s="25"/>
      <c r="M657" s="14"/>
      <c r="N657" s="14"/>
      <c r="O657" s="14"/>
      <c r="P657" s="23" t="str">
        <f t="array" ref="P657">IF(Q657="","",XLOOKUP(Q657,selector_16,selector_16_ids,""))</f>
        <v/>
      </c>
      <c r="Q657" s="25"/>
      <c r="R657" s="23" t="str">
        <f t="array" ref="R657">IF(S657="","",XLOOKUP(S657,selector_16,selector_16_ids,""))</f>
        <v/>
      </c>
      <c r="S657" s="25"/>
      <c r="T657" s="23" t="str">
        <f t="array" ref="T657">IF(U657="","",XLOOKUP(U657,selector_07,selector_07_ids,""))</f>
        <v/>
      </c>
      <c r="U657" s="25"/>
      <c r="V657" s="14"/>
      <c r="W657" s="14"/>
      <c r="X657" s="23" t="str">
        <f t="array" ref="X657">IF(Y657="","",XLOOKUP(Y657,selector_04,selector_04_ids,""))</f>
        <v/>
      </c>
      <c r="Y657" s="25"/>
      <c r="Z657" s="14"/>
      <c r="AA657" s="27"/>
      <c r="AB657" s="14"/>
    </row>
    <row r="658">
      <c r="A658" s="14"/>
      <c r="B658" s="23" t="str">
        <f>IF($A658="","",'Система'!$B$4)</f>
        <v/>
      </c>
      <c r="C658" s="14"/>
      <c r="D658" s="23" t="str">
        <f t="array" ref="D658">IF(E658="","",XLOOKUP(E658,selector_02,selector_02_ids,""))</f>
        <v/>
      </c>
      <c r="E658" s="25"/>
      <c r="F658" s="23" t="str">
        <f t="array" ref="F658">IF(G658="","",XLOOKUP(G658,selector_12,selector_12_ids,""))</f>
        <v/>
      </c>
      <c r="G658" s="25"/>
      <c r="H658" s="14"/>
      <c r="I658" s="14"/>
      <c r="J658" s="14"/>
      <c r="K658" s="23" t="str">
        <f t="array" ref="K658">IF(L658="","",XLOOKUP(L658,selector_15,selector_15_ids,""))</f>
        <v/>
      </c>
      <c r="L658" s="25"/>
      <c r="M658" s="14"/>
      <c r="N658" s="14"/>
      <c r="O658" s="14"/>
      <c r="P658" s="23" t="str">
        <f t="array" ref="P658">IF(Q658="","",XLOOKUP(Q658,selector_16,selector_16_ids,""))</f>
        <v/>
      </c>
      <c r="Q658" s="25"/>
      <c r="R658" s="23" t="str">
        <f t="array" ref="R658">IF(S658="","",XLOOKUP(S658,selector_16,selector_16_ids,""))</f>
        <v/>
      </c>
      <c r="S658" s="25"/>
      <c r="T658" s="23" t="str">
        <f t="array" ref="T658">IF(U658="","",XLOOKUP(U658,selector_07,selector_07_ids,""))</f>
        <v/>
      </c>
      <c r="U658" s="25"/>
      <c r="V658" s="14"/>
      <c r="W658" s="14"/>
      <c r="X658" s="23" t="str">
        <f t="array" ref="X658">IF(Y658="","",XLOOKUP(Y658,selector_04,selector_04_ids,""))</f>
        <v/>
      </c>
      <c r="Y658" s="25"/>
      <c r="Z658" s="14"/>
      <c r="AA658" s="27"/>
      <c r="AB658" s="14"/>
    </row>
    <row r="659">
      <c r="A659" s="14"/>
      <c r="B659" s="23" t="str">
        <f>IF($A659="","",'Система'!$B$4)</f>
        <v/>
      </c>
      <c r="C659" s="14"/>
      <c r="D659" s="23" t="str">
        <f t="array" ref="D659">IF(E659="","",XLOOKUP(E659,selector_02,selector_02_ids,""))</f>
        <v/>
      </c>
      <c r="E659" s="25"/>
      <c r="F659" s="23" t="str">
        <f t="array" ref="F659">IF(G659="","",XLOOKUP(G659,selector_12,selector_12_ids,""))</f>
        <v/>
      </c>
      <c r="G659" s="25"/>
      <c r="H659" s="14"/>
      <c r="I659" s="14"/>
      <c r="J659" s="14"/>
      <c r="K659" s="23" t="str">
        <f t="array" ref="K659">IF(L659="","",XLOOKUP(L659,selector_15,selector_15_ids,""))</f>
        <v/>
      </c>
      <c r="L659" s="25"/>
      <c r="M659" s="14"/>
      <c r="N659" s="14"/>
      <c r="O659" s="14"/>
      <c r="P659" s="23" t="str">
        <f t="array" ref="P659">IF(Q659="","",XLOOKUP(Q659,selector_16,selector_16_ids,""))</f>
        <v/>
      </c>
      <c r="Q659" s="25"/>
      <c r="R659" s="23" t="str">
        <f t="array" ref="R659">IF(S659="","",XLOOKUP(S659,selector_16,selector_16_ids,""))</f>
        <v/>
      </c>
      <c r="S659" s="25"/>
      <c r="T659" s="23" t="str">
        <f t="array" ref="T659">IF(U659="","",XLOOKUP(U659,selector_07,selector_07_ids,""))</f>
        <v/>
      </c>
      <c r="U659" s="25"/>
      <c r="V659" s="14"/>
      <c r="W659" s="14"/>
      <c r="X659" s="23" t="str">
        <f t="array" ref="X659">IF(Y659="","",XLOOKUP(Y659,selector_04,selector_04_ids,""))</f>
        <v/>
      </c>
      <c r="Y659" s="25"/>
      <c r="Z659" s="14"/>
      <c r="AA659" s="27"/>
      <c r="AB659" s="14"/>
    </row>
    <row r="660">
      <c r="A660" s="14"/>
      <c r="B660" s="23" t="str">
        <f>IF($A660="","",'Система'!$B$4)</f>
        <v/>
      </c>
      <c r="C660" s="14"/>
      <c r="D660" s="23" t="str">
        <f t="array" ref="D660">IF(E660="","",XLOOKUP(E660,selector_02,selector_02_ids,""))</f>
        <v/>
      </c>
      <c r="E660" s="25"/>
      <c r="F660" s="23" t="str">
        <f t="array" ref="F660">IF(G660="","",XLOOKUP(G660,selector_12,selector_12_ids,""))</f>
        <v/>
      </c>
      <c r="G660" s="25"/>
      <c r="H660" s="14"/>
      <c r="I660" s="14"/>
      <c r="J660" s="14"/>
      <c r="K660" s="23" t="str">
        <f t="array" ref="K660">IF(L660="","",XLOOKUP(L660,selector_15,selector_15_ids,""))</f>
        <v/>
      </c>
      <c r="L660" s="25"/>
      <c r="M660" s="14"/>
      <c r="N660" s="14"/>
      <c r="O660" s="14"/>
      <c r="P660" s="23" t="str">
        <f t="array" ref="P660">IF(Q660="","",XLOOKUP(Q660,selector_16,selector_16_ids,""))</f>
        <v/>
      </c>
      <c r="Q660" s="25"/>
      <c r="R660" s="23" t="str">
        <f t="array" ref="R660">IF(S660="","",XLOOKUP(S660,selector_16,selector_16_ids,""))</f>
        <v/>
      </c>
      <c r="S660" s="25"/>
      <c r="T660" s="23" t="str">
        <f t="array" ref="T660">IF(U660="","",XLOOKUP(U660,selector_07,selector_07_ids,""))</f>
        <v/>
      </c>
      <c r="U660" s="25"/>
      <c r="V660" s="14"/>
      <c r="W660" s="14"/>
      <c r="X660" s="23" t="str">
        <f t="array" ref="X660">IF(Y660="","",XLOOKUP(Y660,selector_04,selector_04_ids,""))</f>
        <v/>
      </c>
      <c r="Y660" s="25"/>
      <c r="Z660" s="14"/>
      <c r="AA660" s="27"/>
      <c r="AB660" s="14"/>
    </row>
    <row r="661">
      <c r="A661" s="14"/>
      <c r="B661" s="23" t="str">
        <f>IF($A661="","",'Система'!$B$4)</f>
        <v/>
      </c>
      <c r="C661" s="14"/>
      <c r="D661" s="23" t="str">
        <f t="array" ref="D661">IF(E661="","",XLOOKUP(E661,selector_02,selector_02_ids,""))</f>
        <v/>
      </c>
      <c r="E661" s="25"/>
      <c r="F661" s="23" t="str">
        <f t="array" ref="F661">IF(G661="","",XLOOKUP(G661,selector_12,selector_12_ids,""))</f>
        <v/>
      </c>
      <c r="G661" s="25"/>
      <c r="H661" s="14"/>
      <c r="I661" s="14"/>
      <c r="J661" s="14"/>
      <c r="K661" s="23" t="str">
        <f t="array" ref="K661">IF(L661="","",XLOOKUP(L661,selector_15,selector_15_ids,""))</f>
        <v/>
      </c>
      <c r="L661" s="25"/>
      <c r="M661" s="14"/>
      <c r="N661" s="14"/>
      <c r="O661" s="14"/>
      <c r="P661" s="23" t="str">
        <f t="array" ref="P661">IF(Q661="","",XLOOKUP(Q661,selector_16,selector_16_ids,""))</f>
        <v/>
      </c>
      <c r="Q661" s="25"/>
      <c r="R661" s="23" t="str">
        <f t="array" ref="R661">IF(S661="","",XLOOKUP(S661,selector_16,selector_16_ids,""))</f>
        <v/>
      </c>
      <c r="S661" s="25"/>
      <c r="T661" s="23" t="str">
        <f t="array" ref="T661">IF(U661="","",XLOOKUP(U661,selector_07,selector_07_ids,""))</f>
        <v/>
      </c>
      <c r="U661" s="25"/>
      <c r="V661" s="14"/>
      <c r="W661" s="14"/>
      <c r="X661" s="23" t="str">
        <f t="array" ref="X661">IF(Y661="","",XLOOKUP(Y661,selector_04,selector_04_ids,""))</f>
        <v/>
      </c>
      <c r="Y661" s="25"/>
      <c r="Z661" s="14"/>
      <c r="AA661" s="27"/>
      <c r="AB661" s="14"/>
    </row>
    <row r="662">
      <c r="A662" s="14"/>
      <c r="B662" s="23" t="str">
        <f>IF($A662="","",'Система'!$B$4)</f>
        <v/>
      </c>
      <c r="C662" s="14"/>
      <c r="D662" s="23" t="str">
        <f t="array" ref="D662">IF(E662="","",XLOOKUP(E662,selector_02,selector_02_ids,""))</f>
        <v/>
      </c>
      <c r="E662" s="25"/>
      <c r="F662" s="23" t="str">
        <f t="array" ref="F662">IF(G662="","",XLOOKUP(G662,selector_12,selector_12_ids,""))</f>
        <v/>
      </c>
      <c r="G662" s="25"/>
      <c r="H662" s="14"/>
      <c r="I662" s="14"/>
      <c r="J662" s="14"/>
      <c r="K662" s="23" t="str">
        <f t="array" ref="K662">IF(L662="","",XLOOKUP(L662,selector_15,selector_15_ids,""))</f>
        <v/>
      </c>
      <c r="L662" s="25"/>
      <c r="M662" s="14"/>
      <c r="N662" s="14"/>
      <c r="O662" s="14"/>
      <c r="P662" s="23" t="str">
        <f t="array" ref="P662">IF(Q662="","",XLOOKUP(Q662,selector_16,selector_16_ids,""))</f>
        <v/>
      </c>
      <c r="Q662" s="25"/>
      <c r="R662" s="23" t="str">
        <f t="array" ref="R662">IF(S662="","",XLOOKUP(S662,selector_16,selector_16_ids,""))</f>
        <v/>
      </c>
      <c r="S662" s="25"/>
      <c r="T662" s="23" t="str">
        <f t="array" ref="T662">IF(U662="","",XLOOKUP(U662,selector_07,selector_07_ids,""))</f>
        <v/>
      </c>
      <c r="U662" s="25"/>
      <c r="V662" s="14"/>
      <c r="W662" s="14"/>
      <c r="X662" s="23" t="str">
        <f t="array" ref="X662">IF(Y662="","",XLOOKUP(Y662,selector_04,selector_04_ids,""))</f>
        <v/>
      </c>
      <c r="Y662" s="25"/>
      <c r="Z662" s="14"/>
      <c r="AA662" s="27"/>
      <c r="AB662" s="14"/>
    </row>
    <row r="663">
      <c r="A663" s="14"/>
      <c r="B663" s="23" t="str">
        <f>IF($A663="","",'Система'!$B$4)</f>
        <v/>
      </c>
      <c r="C663" s="14"/>
      <c r="D663" s="23" t="str">
        <f t="array" ref="D663">IF(E663="","",XLOOKUP(E663,selector_02,selector_02_ids,""))</f>
        <v/>
      </c>
      <c r="E663" s="25"/>
      <c r="F663" s="23" t="str">
        <f t="array" ref="F663">IF(G663="","",XLOOKUP(G663,selector_12,selector_12_ids,""))</f>
        <v/>
      </c>
      <c r="G663" s="25"/>
      <c r="H663" s="14"/>
      <c r="I663" s="14"/>
      <c r="J663" s="14"/>
      <c r="K663" s="23" t="str">
        <f t="array" ref="K663">IF(L663="","",XLOOKUP(L663,selector_15,selector_15_ids,""))</f>
        <v/>
      </c>
      <c r="L663" s="25"/>
      <c r="M663" s="14"/>
      <c r="N663" s="14"/>
      <c r="O663" s="14"/>
      <c r="P663" s="23" t="str">
        <f t="array" ref="P663">IF(Q663="","",XLOOKUP(Q663,selector_16,selector_16_ids,""))</f>
        <v/>
      </c>
      <c r="Q663" s="25"/>
      <c r="R663" s="23" t="str">
        <f t="array" ref="R663">IF(S663="","",XLOOKUP(S663,selector_16,selector_16_ids,""))</f>
        <v/>
      </c>
      <c r="S663" s="25"/>
      <c r="T663" s="23" t="str">
        <f t="array" ref="T663">IF(U663="","",XLOOKUP(U663,selector_07,selector_07_ids,""))</f>
        <v/>
      </c>
      <c r="U663" s="25"/>
      <c r="V663" s="14"/>
      <c r="W663" s="14"/>
      <c r="X663" s="23" t="str">
        <f t="array" ref="X663">IF(Y663="","",XLOOKUP(Y663,selector_04,selector_04_ids,""))</f>
        <v/>
      </c>
      <c r="Y663" s="25"/>
      <c r="Z663" s="14"/>
      <c r="AA663" s="27"/>
      <c r="AB663" s="14"/>
    </row>
    <row r="664">
      <c r="A664" s="14"/>
      <c r="B664" s="23" t="str">
        <f>IF($A664="","",'Система'!$B$4)</f>
        <v/>
      </c>
      <c r="C664" s="14"/>
      <c r="D664" s="23" t="str">
        <f t="array" ref="D664">IF(E664="","",XLOOKUP(E664,selector_02,selector_02_ids,""))</f>
        <v/>
      </c>
      <c r="E664" s="25"/>
      <c r="F664" s="23" t="str">
        <f t="array" ref="F664">IF(G664="","",XLOOKUP(G664,selector_12,selector_12_ids,""))</f>
        <v/>
      </c>
      <c r="G664" s="25"/>
      <c r="H664" s="14"/>
      <c r="I664" s="14"/>
      <c r="J664" s="14"/>
      <c r="K664" s="23" t="str">
        <f t="array" ref="K664">IF(L664="","",XLOOKUP(L664,selector_15,selector_15_ids,""))</f>
        <v/>
      </c>
      <c r="L664" s="25"/>
      <c r="M664" s="14"/>
      <c r="N664" s="14"/>
      <c r="O664" s="14"/>
      <c r="P664" s="23" t="str">
        <f t="array" ref="P664">IF(Q664="","",XLOOKUP(Q664,selector_16,selector_16_ids,""))</f>
        <v/>
      </c>
      <c r="Q664" s="25"/>
      <c r="R664" s="23" t="str">
        <f t="array" ref="R664">IF(S664="","",XLOOKUP(S664,selector_16,selector_16_ids,""))</f>
        <v/>
      </c>
      <c r="S664" s="25"/>
      <c r="T664" s="23" t="str">
        <f t="array" ref="T664">IF(U664="","",XLOOKUP(U664,selector_07,selector_07_ids,""))</f>
        <v/>
      </c>
      <c r="U664" s="25"/>
      <c r="V664" s="14"/>
      <c r="W664" s="14"/>
      <c r="X664" s="23" t="str">
        <f t="array" ref="X664">IF(Y664="","",XLOOKUP(Y664,selector_04,selector_04_ids,""))</f>
        <v/>
      </c>
      <c r="Y664" s="25"/>
      <c r="Z664" s="14"/>
      <c r="AA664" s="27"/>
      <c r="AB664" s="14"/>
    </row>
    <row r="665">
      <c r="A665" s="14"/>
      <c r="B665" s="23" t="str">
        <f>IF($A665="","",'Система'!$B$4)</f>
        <v/>
      </c>
      <c r="C665" s="14"/>
      <c r="D665" s="23" t="str">
        <f t="array" ref="D665">IF(E665="","",XLOOKUP(E665,selector_02,selector_02_ids,""))</f>
        <v/>
      </c>
      <c r="E665" s="25"/>
      <c r="F665" s="23" t="str">
        <f t="array" ref="F665">IF(G665="","",XLOOKUP(G665,selector_12,selector_12_ids,""))</f>
        <v/>
      </c>
      <c r="G665" s="25"/>
      <c r="H665" s="14"/>
      <c r="I665" s="14"/>
      <c r="J665" s="14"/>
      <c r="K665" s="23" t="str">
        <f t="array" ref="K665">IF(L665="","",XLOOKUP(L665,selector_15,selector_15_ids,""))</f>
        <v/>
      </c>
      <c r="L665" s="25"/>
      <c r="M665" s="14"/>
      <c r="N665" s="14"/>
      <c r="O665" s="14"/>
      <c r="P665" s="23" t="str">
        <f t="array" ref="P665">IF(Q665="","",XLOOKUP(Q665,selector_16,selector_16_ids,""))</f>
        <v/>
      </c>
      <c r="Q665" s="25"/>
      <c r="R665" s="23" t="str">
        <f t="array" ref="R665">IF(S665="","",XLOOKUP(S665,selector_16,selector_16_ids,""))</f>
        <v/>
      </c>
      <c r="S665" s="25"/>
      <c r="T665" s="23" t="str">
        <f t="array" ref="T665">IF(U665="","",XLOOKUP(U665,selector_07,selector_07_ids,""))</f>
        <v/>
      </c>
      <c r="U665" s="25"/>
      <c r="V665" s="14"/>
      <c r="W665" s="14"/>
      <c r="X665" s="23" t="str">
        <f t="array" ref="X665">IF(Y665="","",XLOOKUP(Y665,selector_04,selector_04_ids,""))</f>
        <v/>
      </c>
      <c r="Y665" s="25"/>
      <c r="Z665" s="14"/>
      <c r="AA665" s="27"/>
      <c r="AB665" s="14"/>
    </row>
    <row r="666">
      <c r="A666" s="14"/>
      <c r="B666" s="23" t="str">
        <f>IF($A666="","",'Система'!$B$4)</f>
        <v/>
      </c>
      <c r="C666" s="14"/>
      <c r="D666" s="23" t="str">
        <f t="array" ref="D666">IF(E666="","",XLOOKUP(E666,selector_02,selector_02_ids,""))</f>
        <v/>
      </c>
      <c r="E666" s="25"/>
      <c r="F666" s="23" t="str">
        <f t="array" ref="F666">IF(G666="","",XLOOKUP(G666,selector_12,selector_12_ids,""))</f>
        <v/>
      </c>
      <c r="G666" s="25"/>
      <c r="H666" s="14"/>
      <c r="I666" s="14"/>
      <c r="J666" s="14"/>
      <c r="K666" s="23" t="str">
        <f t="array" ref="K666">IF(L666="","",XLOOKUP(L666,selector_15,selector_15_ids,""))</f>
        <v/>
      </c>
      <c r="L666" s="25"/>
      <c r="M666" s="14"/>
      <c r="N666" s="14"/>
      <c r="O666" s="14"/>
      <c r="P666" s="23" t="str">
        <f t="array" ref="P666">IF(Q666="","",XLOOKUP(Q666,selector_16,selector_16_ids,""))</f>
        <v/>
      </c>
      <c r="Q666" s="25"/>
      <c r="R666" s="23" t="str">
        <f t="array" ref="R666">IF(S666="","",XLOOKUP(S666,selector_16,selector_16_ids,""))</f>
        <v/>
      </c>
      <c r="S666" s="25"/>
      <c r="T666" s="23" t="str">
        <f t="array" ref="T666">IF(U666="","",XLOOKUP(U666,selector_07,selector_07_ids,""))</f>
        <v/>
      </c>
      <c r="U666" s="25"/>
      <c r="V666" s="14"/>
      <c r="W666" s="14"/>
      <c r="X666" s="23" t="str">
        <f t="array" ref="X666">IF(Y666="","",XLOOKUP(Y666,selector_04,selector_04_ids,""))</f>
        <v/>
      </c>
      <c r="Y666" s="25"/>
      <c r="Z666" s="14"/>
      <c r="AA666" s="27"/>
      <c r="AB666" s="14"/>
    </row>
    <row r="667">
      <c r="A667" s="14"/>
      <c r="B667" s="23" t="str">
        <f>IF($A667="","",'Система'!$B$4)</f>
        <v/>
      </c>
      <c r="C667" s="14"/>
      <c r="D667" s="23" t="str">
        <f t="array" ref="D667">IF(E667="","",XLOOKUP(E667,selector_02,selector_02_ids,""))</f>
        <v/>
      </c>
      <c r="E667" s="25"/>
      <c r="F667" s="23" t="str">
        <f t="array" ref="F667">IF(G667="","",XLOOKUP(G667,selector_12,selector_12_ids,""))</f>
        <v/>
      </c>
      <c r="G667" s="25"/>
      <c r="H667" s="14"/>
      <c r="I667" s="14"/>
      <c r="J667" s="14"/>
      <c r="K667" s="23" t="str">
        <f t="array" ref="K667">IF(L667="","",XLOOKUP(L667,selector_15,selector_15_ids,""))</f>
        <v/>
      </c>
      <c r="L667" s="25"/>
      <c r="M667" s="14"/>
      <c r="N667" s="14"/>
      <c r="O667" s="14"/>
      <c r="P667" s="23" t="str">
        <f t="array" ref="P667">IF(Q667="","",XLOOKUP(Q667,selector_16,selector_16_ids,""))</f>
        <v/>
      </c>
      <c r="Q667" s="25"/>
      <c r="R667" s="23" t="str">
        <f t="array" ref="R667">IF(S667="","",XLOOKUP(S667,selector_16,selector_16_ids,""))</f>
        <v/>
      </c>
      <c r="S667" s="25"/>
      <c r="T667" s="23" t="str">
        <f t="array" ref="T667">IF(U667="","",XLOOKUP(U667,selector_07,selector_07_ids,""))</f>
        <v/>
      </c>
      <c r="U667" s="25"/>
      <c r="V667" s="14"/>
      <c r="W667" s="14"/>
      <c r="X667" s="23" t="str">
        <f t="array" ref="X667">IF(Y667="","",XLOOKUP(Y667,selector_04,selector_04_ids,""))</f>
        <v/>
      </c>
      <c r="Y667" s="25"/>
      <c r="Z667" s="14"/>
      <c r="AA667" s="27"/>
      <c r="AB667" s="14"/>
    </row>
    <row r="668">
      <c r="A668" s="14"/>
      <c r="B668" s="23" t="str">
        <f>IF($A668="","",'Система'!$B$4)</f>
        <v/>
      </c>
      <c r="C668" s="14"/>
      <c r="D668" s="23" t="str">
        <f t="array" ref="D668">IF(E668="","",XLOOKUP(E668,selector_02,selector_02_ids,""))</f>
        <v/>
      </c>
      <c r="E668" s="25"/>
      <c r="F668" s="23" t="str">
        <f t="array" ref="F668">IF(G668="","",XLOOKUP(G668,selector_12,selector_12_ids,""))</f>
        <v/>
      </c>
      <c r="G668" s="25"/>
      <c r="H668" s="14"/>
      <c r="I668" s="14"/>
      <c r="J668" s="14"/>
      <c r="K668" s="23" t="str">
        <f t="array" ref="K668">IF(L668="","",XLOOKUP(L668,selector_15,selector_15_ids,""))</f>
        <v/>
      </c>
      <c r="L668" s="25"/>
      <c r="M668" s="14"/>
      <c r="N668" s="14"/>
      <c r="O668" s="14"/>
      <c r="P668" s="23" t="str">
        <f t="array" ref="P668">IF(Q668="","",XLOOKUP(Q668,selector_16,selector_16_ids,""))</f>
        <v/>
      </c>
      <c r="Q668" s="25"/>
      <c r="R668" s="23" t="str">
        <f t="array" ref="R668">IF(S668="","",XLOOKUP(S668,selector_16,selector_16_ids,""))</f>
        <v/>
      </c>
      <c r="S668" s="25"/>
      <c r="T668" s="23" t="str">
        <f t="array" ref="T668">IF(U668="","",XLOOKUP(U668,selector_07,selector_07_ids,""))</f>
        <v/>
      </c>
      <c r="U668" s="25"/>
      <c r="V668" s="14"/>
      <c r="W668" s="14"/>
      <c r="X668" s="23" t="str">
        <f t="array" ref="X668">IF(Y668="","",XLOOKUP(Y668,selector_04,selector_04_ids,""))</f>
        <v/>
      </c>
      <c r="Y668" s="25"/>
      <c r="Z668" s="14"/>
      <c r="AA668" s="27"/>
      <c r="AB668" s="14"/>
    </row>
    <row r="669">
      <c r="A669" s="14"/>
      <c r="B669" s="23" t="str">
        <f>IF($A669="","",'Система'!$B$4)</f>
        <v/>
      </c>
      <c r="C669" s="14"/>
      <c r="D669" s="23" t="str">
        <f t="array" ref="D669">IF(E669="","",XLOOKUP(E669,selector_02,selector_02_ids,""))</f>
        <v/>
      </c>
      <c r="E669" s="25"/>
      <c r="F669" s="23" t="str">
        <f t="array" ref="F669">IF(G669="","",XLOOKUP(G669,selector_12,selector_12_ids,""))</f>
        <v/>
      </c>
      <c r="G669" s="25"/>
      <c r="H669" s="14"/>
      <c r="I669" s="14"/>
      <c r="J669" s="14"/>
      <c r="K669" s="23" t="str">
        <f t="array" ref="K669">IF(L669="","",XLOOKUP(L669,selector_15,selector_15_ids,""))</f>
        <v/>
      </c>
      <c r="L669" s="25"/>
      <c r="M669" s="14"/>
      <c r="N669" s="14"/>
      <c r="O669" s="14"/>
      <c r="P669" s="23" t="str">
        <f t="array" ref="P669">IF(Q669="","",XLOOKUP(Q669,selector_16,selector_16_ids,""))</f>
        <v/>
      </c>
      <c r="Q669" s="25"/>
      <c r="R669" s="23" t="str">
        <f t="array" ref="R669">IF(S669="","",XLOOKUP(S669,selector_16,selector_16_ids,""))</f>
        <v/>
      </c>
      <c r="S669" s="25"/>
      <c r="T669" s="23" t="str">
        <f t="array" ref="T669">IF(U669="","",XLOOKUP(U669,selector_07,selector_07_ids,""))</f>
        <v/>
      </c>
      <c r="U669" s="25"/>
      <c r="V669" s="14"/>
      <c r="W669" s="14"/>
      <c r="X669" s="23" t="str">
        <f t="array" ref="X669">IF(Y669="","",XLOOKUP(Y669,selector_04,selector_04_ids,""))</f>
        <v/>
      </c>
      <c r="Y669" s="25"/>
      <c r="Z669" s="14"/>
      <c r="AA669" s="27"/>
      <c r="AB669" s="14"/>
    </row>
    <row r="670">
      <c r="A670" s="14"/>
      <c r="B670" s="23" t="str">
        <f>IF($A670="","",'Система'!$B$4)</f>
        <v/>
      </c>
      <c r="C670" s="14"/>
      <c r="D670" s="23" t="str">
        <f t="array" ref="D670">IF(E670="","",XLOOKUP(E670,selector_02,selector_02_ids,""))</f>
        <v/>
      </c>
      <c r="E670" s="25"/>
      <c r="F670" s="23" t="str">
        <f t="array" ref="F670">IF(G670="","",XLOOKUP(G670,selector_12,selector_12_ids,""))</f>
        <v/>
      </c>
      <c r="G670" s="25"/>
      <c r="H670" s="14"/>
      <c r="I670" s="14"/>
      <c r="J670" s="14"/>
      <c r="K670" s="23" t="str">
        <f t="array" ref="K670">IF(L670="","",XLOOKUP(L670,selector_15,selector_15_ids,""))</f>
        <v/>
      </c>
      <c r="L670" s="25"/>
      <c r="M670" s="14"/>
      <c r="N670" s="14"/>
      <c r="O670" s="14"/>
      <c r="P670" s="23" t="str">
        <f t="array" ref="P670">IF(Q670="","",XLOOKUP(Q670,selector_16,selector_16_ids,""))</f>
        <v/>
      </c>
      <c r="Q670" s="25"/>
      <c r="R670" s="23" t="str">
        <f t="array" ref="R670">IF(S670="","",XLOOKUP(S670,selector_16,selector_16_ids,""))</f>
        <v/>
      </c>
      <c r="S670" s="25"/>
      <c r="T670" s="23" t="str">
        <f t="array" ref="T670">IF(U670="","",XLOOKUP(U670,selector_07,selector_07_ids,""))</f>
        <v/>
      </c>
      <c r="U670" s="25"/>
      <c r="V670" s="14"/>
      <c r="W670" s="14"/>
      <c r="X670" s="23" t="str">
        <f t="array" ref="X670">IF(Y670="","",XLOOKUP(Y670,selector_04,selector_04_ids,""))</f>
        <v/>
      </c>
      <c r="Y670" s="25"/>
      <c r="Z670" s="14"/>
      <c r="AA670" s="27"/>
      <c r="AB670" s="14"/>
    </row>
    <row r="671">
      <c r="A671" s="14"/>
      <c r="B671" s="23" t="str">
        <f>IF($A671="","",'Система'!$B$4)</f>
        <v/>
      </c>
      <c r="C671" s="14"/>
      <c r="D671" s="23" t="str">
        <f t="array" ref="D671">IF(E671="","",XLOOKUP(E671,selector_02,selector_02_ids,""))</f>
        <v/>
      </c>
      <c r="E671" s="25"/>
      <c r="F671" s="23" t="str">
        <f t="array" ref="F671">IF(G671="","",XLOOKUP(G671,selector_12,selector_12_ids,""))</f>
        <v/>
      </c>
      <c r="G671" s="25"/>
      <c r="H671" s="14"/>
      <c r="I671" s="14"/>
      <c r="J671" s="14"/>
      <c r="K671" s="23" t="str">
        <f t="array" ref="K671">IF(L671="","",XLOOKUP(L671,selector_15,selector_15_ids,""))</f>
        <v/>
      </c>
      <c r="L671" s="25"/>
      <c r="M671" s="14"/>
      <c r="N671" s="14"/>
      <c r="O671" s="14"/>
      <c r="P671" s="23" t="str">
        <f t="array" ref="P671">IF(Q671="","",XLOOKUP(Q671,selector_16,selector_16_ids,""))</f>
        <v/>
      </c>
      <c r="Q671" s="25"/>
      <c r="R671" s="23" t="str">
        <f t="array" ref="R671">IF(S671="","",XLOOKUP(S671,selector_16,selector_16_ids,""))</f>
        <v/>
      </c>
      <c r="S671" s="25"/>
      <c r="T671" s="23" t="str">
        <f t="array" ref="T671">IF(U671="","",XLOOKUP(U671,selector_07,selector_07_ids,""))</f>
        <v/>
      </c>
      <c r="U671" s="25"/>
      <c r="V671" s="14"/>
      <c r="W671" s="14"/>
      <c r="X671" s="23" t="str">
        <f t="array" ref="X671">IF(Y671="","",XLOOKUP(Y671,selector_04,selector_04_ids,""))</f>
        <v/>
      </c>
      <c r="Y671" s="25"/>
      <c r="Z671" s="14"/>
      <c r="AA671" s="27"/>
      <c r="AB671" s="14"/>
    </row>
    <row r="672">
      <c r="A672" s="14"/>
      <c r="B672" s="23" t="str">
        <f>IF($A672="","",'Система'!$B$4)</f>
        <v/>
      </c>
      <c r="C672" s="14"/>
      <c r="D672" s="23" t="str">
        <f t="array" ref="D672">IF(E672="","",XLOOKUP(E672,selector_02,selector_02_ids,""))</f>
        <v/>
      </c>
      <c r="E672" s="25"/>
      <c r="F672" s="23" t="str">
        <f t="array" ref="F672">IF(G672="","",XLOOKUP(G672,selector_12,selector_12_ids,""))</f>
        <v/>
      </c>
      <c r="G672" s="25"/>
      <c r="H672" s="14"/>
      <c r="I672" s="14"/>
      <c r="J672" s="14"/>
      <c r="K672" s="23" t="str">
        <f t="array" ref="K672">IF(L672="","",XLOOKUP(L672,selector_15,selector_15_ids,""))</f>
        <v/>
      </c>
      <c r="L672" s="25"/>
      <c r="M672" s="14"/>
      <c r="N672" s="14"/>
      <c r="O672" s="14"/>
      <c r="P672" s="23" t="str">
        <f t="array" ref="P672">IF(Q672="","",XLOOKUP(Q672,selector_16,selector_16_ids,""))</f>
        <v/>
      </c>
      <c r="Q672" s="25"/>
      <c r="R672" s="23" t="str">
        <f t="array" ref="R672">IF(S672="","",XLOOKUP(S672,selector_16,selector_16_ids,""))</f>
        <v/>
      </c>
      <c r="S672" s="25"/>
      <c r="T672" s="23" t="str">
        <f t="array" ref="T672">IF(U672="","",XLOOKUP(U672,selector_07,selector_07_ids,""))</f>
        <v/>
      </c>
      <c r="U672" s="25"/>
      <c r="V672" s="14"/>
      <c r="W672" s="14"/>
      <c r="X672" s="23" t="str">
        <f t="array" ref="X672">IF(Y672="","",XLOOKUP(Y672,selector_04,selector_04_ids,""))</f>
        <v/>
      </c>
      <c r="Y672" s="25"/>
      <c r="Z672" s="14"/>
      <c r="AA672" s="27"/>
      <c r="AB672" s="14"/>
    </row>
    <row r="673">
      <c r="A673" s="14"/>
      <c r="B673" s="23" t="str">
        <f>IF($A673="","",'Система'!$B$4)</f>
        <v/>
      </c>
      <c r="C673" s="14"/>
      <c r="D673" s="23" t="str">
        <f t="array" ref="D673">IF(E673="","",XLOOKUP(E673,selector_02,selector_02_ids,""))</f>
        <v/>
      </c>
      <c r="E673" s="25"/>
      <c r="F673" s="23" t="str">
        <f t="array" ref="F673">IF(G673="","",XLOOKUP(G673,selector_12,selector_12_ids,""))</f>
        <v/>
      </c>
      <c r="G673" s="25"/>
      <c r="H673" s="14"/>
      <c r="I673" s="14"/>
      <c r="J673" s="14"/>
      <c r="K673" s="23" t="str">
        <f t="array" ref="K673">IF(L673="","",XLOOKUP(L673,selector_15,selector_15_ids,""))</f>
        <v/>
      </c>
      <c r="L673" s="25"/>
      <c r="M673" s="14"/>
      <c r="N673" s="14"/>
      <c r="O673" s="14"/>
      <c r="P673" s="23" t="str">
        <f t="array" ref="P673">IF(Q673="","",XLOOKUP(Q673,selector_16,selector_16_ids,""))</f>
        <v/>
      </c>
      <c r="Q673" s="25"/>
      <c r="R673" s="23" t="str">
        <f t="array" ref="R673">IF(S673="","",XLOOKUP(S673,selector_16,selector_16_ids,""))</f>
        <v/>
      </c>
      <c r="S673" s="25"/>
      <c r="T673" s="23" t="str">
        <f t="array" ref="T673">IF(U673="","",XLOOKUP(U673,selector_07,selector_07_ids,""))</f>
        <v/>
      </c>
      <c r="U673" s="25"/>
      <c r="V673" s="14"/>
      <c r="W673" s="14"/>
      <c r="X673" s="23" t="str">
        <f t="array" ref="X673">IF(Y673="","",XLOOKUP(Y673,selector_04,selector_04_ids,""))</f>
        <v/>
      </c>
      <c r="Y673" s="25"/>
      <c r="Z673" s="14"/>
      <c r="AA673" s="27"/>
      <c r="AB673" s="14"/>
    </row>
    <row r="674">
      <c r="A674" s="14"/>
      <c r="B674" s="23" t="str">
        <f>IF($A674="","",'Система'!$B$4)</f>
        <v/>
      </c>
      <c r="C674" s="14"/>
      <c r="D674" s="23" t="str">
        <f t="array" ref="D674">IF(E674="","",XLOOKUP(E674,selector_02,selector_02_ids,""))</f>
        <v/>
      </c>
      <c r="E674" s="25"/>
      <c r="F674" s="23" t="str">
        <f t="array" ref="F674">IF(G674="","",XLOOKUP(G674,selector_12,selector_12_ids,""))</f>
        <v/>
      </c>
      <c r="G674" s="25"/>
      <c r="H674" s="14"/>
      <c r="I674" s="14"/>
      <c r="J674" s="14"/>
      <c r="K674" s="23" t="str">
        <f t="array" ref="K674">IF(L674="","",XLOOKUP(L674,selector_15,selector_15_ids,""))</f>
        <v/>
      </c>
      <c r="L674" s="25"/>
      <c r="M674" s="14"/>
      <c r="N674" s="14"/>
      <c r="O674" s="14"/>
      <c r="P674" s="23" t="str">
        <f t="array" ref="P674">IF(Q674="","",XLOOKUP(Q674,selector_16,selector_16_ids,""))</f>
        <v/>
      </c>
      <c r="Q674" s="25"/>
      <c r="R674" s="23" t="str">
        <f t="array" ref="R674">IF(S674="","",XLOOKUP(S674,selector_16,selector_16_ids,""))</f>
        <v/>
      </c>
      <c r="S674" s="25"/>
      <c r="T674" s="23" t="str">
        <f t="array" ref="T674">IF(U674="","",XLOOKUP(U674,selector_07,selector_07_ids,""))</f>
        <v/>
      </c>
      <c r="U674" s="25"/>
      <c r="V674" s="14"/>
      <c r="W674" s="14"/>
      <c r="X674" s="23" t="str">
        <f t="array" ref="X674">IF(Y674="","",XLOOKUP(Y674,selector_04,selector_04_ids,""))</f>
        <v/>
      </c>
      <c r="Y674" s="25"/>
      <c r="Z674" s="14"/>
      <c r="AA674" s="27"/>
      <c r="AB674" s="14"/>
    </row>
    <row r="675">
      <c r="A675" s="14"/>
      <c r="B675" s="23" t="str">
        <f>IF($A675="","",'Система'!$B$4)</f>
        <v/>
      </c>
      <c r="C675" s="14"/>
      <c r="D675" s="23" t="str">
        <f t="array" ref="D675">IF(E675="","",XLOOKUP(E675,selector_02,selector_02_ids,""))</f>
        <v/>
      </c>
      <c r="E675" s="25"/>
      <c r="F675" s="23" t="str">
        <f t="array" ref="F675">IF(G675="","",XLOOKUP(G675,selector_12,selector_12_ids,""))</f>
        <v/>
      </c>
      <c r="G675" s="25"/>
      <c r="H675" s="14"/>
      <c r="I675" s="14"/>
      <c r="J675" s="14"/>
      <c r="K675" s="23" t="str">
        <f t="array" ref="K675">IF(L675="","",XLOOKUP(L675,selector_15,selector_15_ids,""))</f>
        <v/>
      </c>
      <c r="L675" s="25"/>
      <c r="M675" s="14"/>
      <c r="N675" s="14"/>
      <c r="O675" s="14"/>
      <c r="P675" s="23" t="str">
        <f t="array" ref="P675">IF(Q675="","",XLOOKUP(Q675,selector_16,selector_16_ids,""))</f>
        <v/>
      </c>
      <c r="Q675" s="25"/>
      <c r="R675" s="23" t="str">
        <f t="array" ref="R675">IF(S675="","",XLOOKUP(S675,selector_16,selector_16_ids,""))</f>
        <v/>
      </c>
      <c r="S675" s="25"/>
      <c r="T675" s="23" t="str">
        <f t="array" ref="T675">IF(U675="","",XLOOKUP(U675,selector_07,selector_07_ids,""))</f>
        <v/>
      </c>
      <c r="U675" s="25"/>
      <c r="V675" s="14"/>
      <c r="W675" s="14"/>
      <c r="X675" s="23" t="str">
        <f t="array" ref="X675">IF(Y675="","",XLOOKUP(Y675,selector_04,selector_04_ids,""))</f>
        <v/>
      </c>
      <c r="Y675" s="25"/>
      <c r="Z675" s="14"/>
      <c r="AA675" s="27"/>
      <c r="AB675" s="14"/>
    </row>
    <row r="676">
      <c r="A676" s="14"/>
      <c r="B676" s="23" t="str">
        <f>IF($A676="","",'Система'!$B$4)</f>
        <v/>
      </c>
      <c r="C676" s="14"/>
      <c r="D676" s="23" t="str">
        <f t="array" ref="D676">IF(E676="","",XLOOKUP(E676,selector_02,selector_02_ids,""))</f>
        <v/>
      </c>
      <c r="E676" s="25"/>
      <c r="F676" s="23" t="str">
        <f t="array" ref="F676">IF(G676="","",XLOOKUP(G676,selector_12,selector_12_ids,""))</f>
        <v/>
      </c>
      <c r="G676" s="25"/>
      <c r="H676" s="14"/>
      <c r="I676" s="14"/>
      <c r="J676" s="14"/>
      <c r="K676" s="23" t="str">
        <f t="array" ref="K676">IF(L676="","",XLOOKUP(L676,selector_15,selector_15_ids,""))</f>
        <v/>
      </c>
      <c r="L676" s="25"/>
      <c r="M676" s="14"/>
      <c r="N676" s="14"/>
      <c r="O676" s="14"/>
      <c r="P676" s="23" t="str">
        <f t="array" ref="P676">IF(Q676="","",XLOOKUP(Q676,selector_16,selector_16_ids,""))</f>
        <v/>
      </c>
      <c r="Q676" s="25"/>
      <c r="R676" s="23" t="str">
        <f t="array" ref="R676">IF(S676="","",XLOOKUP(S676,selector_16,selector_16_ids,""))</f>
        <v/>
      </c>
      <c r="S676" s="25"/>
      <c r="T676" s="23" t="str">
        <f t="array" ref="T676">IF(U676="","",XLOOKUP(U676,selector_07,selector_07_ids,""))</f>
        <v/>
      </c>
      <c r="U676" s="25"/>
      <c r="V676" s="14"/>
      <c r="W676" s="14"/>
      <c r="X676" s="23" t="str">
        <f t="array" ref="X676">IF(Y676="","",XLOOKUP(Y676,selector_04,selector_04_ids,""))</f>
        <v/>
      </c>
      <c r="Y676" s="25"/>
      <c r="Z676" s="14"/>
      <c r="AA676" s="27"/>
      <c r="AB676" s="14"/>
    </row>
    <row r="677">
      <c r="A677" s="14"/>
      <c r="B677" s="23" t="str">
        <f>IF($A677="","",'Система'!$B$4)</f>
        <v/>
      </c>
      <c r="C677" s="14"/>
      <c r="D677" s="23" t="str">
        <f t="array" ref="D677">IF(E677="","",XLOOKUP(E677,selector_02,selector_02_ids,""))</f>
        <v/>
      </c>
      <c r="E677" s="25"/>
      <c r="F677" s="23" t="str">
        <f t="array" ref="F677">IF(G677="","",XLOOKUP(G677,selector_12,selector_12_ids,""))</f>
        <v/>
      </c>
      <c r="G677" s="25"/>
      <c r="H677" s="14"/>
      <c r="I677" s="14"/>
      <c r="J677" s="14"/>
      <c r="K677" s="23" t="str">
        <f t="array" ref="K677">IF(L677="","",XLOOKUP(L677,selector_15,selector_15_ids,""))</f>
        <v/>
      </c>
      <c r="L677" s="25"/>
      <c r="M677" s="14"/>
      <c r="N677" s="14"/>
      <c r="O677" s="14"/>
      <c r="P677" s="23" t="str">
        <f t="array" ref="P677">IF(Q677="","",XLOOKUP(Q677,selector_16,selector_16_ids,""))</f>
        <v/>
      </c>
      <c r="Q677" s="25"/>
      <c r="R677" s="23" t="str">
        <f t="array" ref="R677">IF(S677="","",XLOOKUP(S677,selector_16,selector_16_ids,""))</f>
        <v/>
      </c>
      <c r="S677" s="25"/>
      <c r="T677" s="23" t="str">
        <f t="array" ref="T677">IF(U677="","",XLOOKUP(U677,selector_07,selector_07_ids,""))</f>
        <v/>
      </c>
      <c r="U677" s="25"/>
      <c r="V677" s="14"/>
      <c r="W677" s="14"/>
      <c r="X677" s="23" t="str">
        <f t="array" ref="X677">IF(Y677="","",XLOOKUP(Y677,selector_04,selector_04_ids,""))</f>
        <v/>
      </c>
      <c r="Y677" s="25"/>
      <c r="Z677" s="14"/>
      <c r="AA677" s="27"/>
      <c r="AB677" s="14"/>
    </row>
    <row r="678">
      <c r="A678" s="14"/>
      <c r="B678" s="23" t="str">
        <f>IF($A678="","",'Система'!$B$4)</f>
        <v/>
      </c>
      <c r="C678" s="14"/>
      <c r="D678" s="23" t="str">
        <f t="array" ref="D678">IF(E678="","",XLOOKUP(E678,selector_02,selector_02_ids,""))</f>
        <v/>
      </c>
      <c r="E678" s="25"/>
      <c r="F678" s="23" t="str">
        <f t="array" ref="F678">IF(G678="","",XLOOKUP(G678,selector_12,selector_12_ids,""))</f>
        <v/>
      </c>
      <c r="G678" s="25"/>
      <c r="H678" s="14"/>
      <c r="I678" s="14"/>
      <c r="J678" s="14"/>
      <c r="K678" s="23" t="str">
        <f t="array" ref="K678">IF(L678="","",XLOOKUP(L678,selector_15,selector_15_ids,""))</f>
        <v/>
      </c>
      <c r="L678" s="25"/>
      <c r="M678" s="14"/>
      <c r="N678" s="14"/>
      <c r="O678" s="14"/>
      <c r="P678" s="23" t="str">
        <f t="array" ref="P678">IF(Q678="","",XLOOKUP(Q678,selector_16,selector_16_ids,""))</f>
        <v/>
      </c>
      <c r="Q678" s="25"/>
      <c r="R678" s="23" t="str">
        <f t="array" ref="R678">IF(S678="","",XLOOKUP(S678,selector_16,selector_16_ids,""))</f>
        <v/>
      </c>
      <c r="S678" s="25"/>
      <c r="T678" s="23" t="str">
        <f t="array" ref="T678">IF(U678="","",XLOOKUP(U678,selector_07,selector_07_ids,""))</f>
        <v/>
      </c>
      <c r="U678" s="25"/>
      <c r="V678" s="14"/>
      <c r="W678" s="14"/>
      <c r="X678" s="23" t="str">
        <f t="array" ref="X678">IF(Y678="","",XLOOKUP(Y678,selector_04,selector_04_ids,""))</f>
        <v/>
      </c>
      <c r="Y678" s="25"/>
      <c r="Z678" s="14"/>
      <c r="AA678" s="27"/>
      <c r="AB678" s="14"/>
    </row>
    <row r="679">
      <c r="A679" s="14"/>
      <c r="B679" s="23" t="str">
        <f>IF($A679="","",'Система'!$B$4)</f>
        <v/>
      </c>
      <c r="C679" s="14"/>
      <c r="D679" s="23" t="str">
        <f t="array" ref="D679">IF(E679="","",XLOOKUP(E679,selector_02,selector_02_ids,""))</f>
        <v/>
      </c>
      <c r="E679" s="25"/>
      <c r="F679" s="23" t="str">
        <f t="array" ref="F679">IF(G679="","",XLOOKUP(G679,selector_12,selector_12_ids,""))</f>
        <v/>
      </c>
      <c r="G679" s="25"/>
      <c r="H679" s="14"/>
      <c r="I679" s="14"/>
      <c r="J679" s="14"/>
      <c r="K679" s="23" t="str">
        <f t="array" ref="K679">IF(L679="","",XLOOKUP(L679,selector_15,selector_15_ids,""))</f>
        <v/>
      </c>
      <c r="L679" s="25"/>
      <c r="M679" s="14"/>
      <c r="N679" s="14"/>
      <c r="O679" s="14"/>
      <c r="P679" s="23" t="str">
        <f t="array" ref="P679">IF(Q679="","",XLOOKUP(Q679,selector_16,selector_16_ids,""))</f>
        <v/>
      </c>
      <c r="Q679" s="25"/>
      <c r="R679" s="23" t="str">
        <f t="array" ref="R679">IF(S679="","",XLOOKUP(S679,selector_16,selector_16_ids,""))</f>
        <v/>
      </c>
      <c r="S679" s="25"/>
      <c r="T679" s="23" t="str">
        <f t="array" ref="T679">IF(U679="","",XLOOKUP(U679,selector_07,selector_07_ids,""))</f>
        <v/>
      </c>
      <c r="U679" s="25"/>
      <c r="V679" s="14"/>
      <c r="W679" s="14"/>
      <c r="X679" s="23" t="str">
        <f t="array" ref="X679">IF(Y679="","",XLOOKUP(Y679,selector_04,selector_04_ids,""))</f>
        <v/>
      </c>
      <c r="Y679" s="25"/>
      <c r="Z679" s="14"/>
      <c r="AA679" s="27"/>
      <c r="AB679" s="14"/>
    </row>
    <row r="680">
      <c r="A680" s="14"/>
      <c r="B680" s="23" t="str">
        <f>IF($A680="","",'Система'!$B$4)</f>
        <v/>
      </c>
      <c r="C680" s="14"/>
      <c r="D680" s="23" t="str">
        <f t="array" ref="D680">IF(E680="","",XLOOKUP(E680,selector_02,selector_02_ids,""))</f>
        <v/>
      </c>
      <c r="E680" s="25"/>
      <c r="F680" s="23" t="str">
        <f t="array" ref="F680">IF(G680="","",XLOOKUP(G680,selector_12,selector_12_ids,""))</f>
        <v/>
      </c>
      <c r="G680" s="25"/>
      <c r="H680" s="14"/>
      <c r="I680" s="14"/>
      <c r="J680" s="14"/>
      <c r="K680" s="23" t="str">
        <f t="array" ref="K680">IF(L680="","",XLOOKUP(L680,selector_15,selector_15_ids,""))</f>
        <v/>
      </c>
      <c r="L680" s="25"/>
      <c r="M680" s="14"/>
      <c r="N680" s="14"/>
      <c r="O680" s="14"/>
      <c r="P680" s="23" t="str">
        <f t="array" ref="P680">IF(Q680="","",XLOOKUP(Q680,selector_16,selector_16_ids,""))</f>
        <v/>
      </c>
      <c r="Q680" s="25"/>
      <c r="R680" s="23" t="str">
        <f t="array" ref="R680">IF(S680="","",XLOOKUP(S680,selector_16,selector_16_ids,""))</f>
        <v/>
      </c>
      <c r="S680" s="25"/>
      <c r="T680" s="23" t="str">
        <f t="array" ref="T680">IF(U680="","",XLOOKUP(U680,selector_07,selector_07_ids,""))</f>
        <v/>
      </c>
      <c r="U680" s="25"/>
      <c r="V680" s="14"/>
      <c r="W680" s="14"/>
      <c r="X680" s="23" t="str">
        <f t="array" ref="X680">IF(Y680="","",XLOOKUP(Y680,selector_04,selector_04_ids,""))</f>
        <v/>
      </c>
      <c r="Y680" s="25"/>
      <c r="Z680" s="14"/>
      <c r="AA680" s="27"/>
      <c r="AB680" s="14"/>
    </row>
    <row r="681">
      <c r="A681" s="14"/>
      <c r="B681" s="23" t="str">
        <f>IF($A681="","",'Система'!$B$4)</f>
        <v/>
      </c>
      <c r="C681" s="14"/>
      <c r="D681" s="23" t="str">
        <f t="array" ref="D681">IF(E681="","",XLOOKUP(E681,selector_02,selector_02_ids,""))</f>
        <v/>
      </c>
      <c r="E681" s="25"/>
      <c r="F681" s="23" t="str">
        <f t="array" ref="F681">IF(G681="","",XLOOKUP(G681,selector_12,selector_12_ids,""))</f>
        <v/>
      </c>
      <c r="G681" s="25"/>
      <c r="H681" s="14"/>
      <c r="I681" s="14"/>
      <c r="J681" s="14"/>
      <c r="K681" s="23" t="str">
        <f t="array" ref="K681">IF(L681="","",XLOOKUP(L681,selector_15,selector_15_ids,""))</f>
        <v/>
      </c>
      <c r="L681" s="25"/>
      <c r="M681" s="14"/>
      <c r="N681" s="14"/>
      <c r="O681" s="14"/>
      <c r="P681" s="23" t="str">
        <f t="array" ref="P681">IF(Q681="","",XLOOKUP(Q681,selector_16,selector_16_ids,""))</f>
        <v/>
      </c>
      <c r="Q681" s="25"/>
      <c r="R681" s="23" t="str">
        <f t="array" ref="R681">IF(S681="","",XLOOKUP(S681,selector_16,selector_16_ids,""))</f>
        <v/>
      </c>
      <c r="S681" s="25"/>
      <c r="T681" s="23" t="str">
        <f t="array" ref="T681">IF(U681="","",XLOOKUP(U681,selector_07,selector_07_ids,""))</f>
        <v/>
      </c>
      <c r="U681" s="25"/>
      <c r="V681" s="14"/>
      <c r="W681" s="14"/>
      <c r="X681" s="23" t="str">
        <f t="array" ref="X681">IF(Y681="","",XLOOKUP(Y681,selector_04,selector_04_ids,""))</f>
        <v/>
      </c>
      <c r="Y681" s="25"/>
      <c r="Z681" s="14"/>
      <c r="AA681" s="27"/>
      <c r="AB681" s="14"/>
    </row>
    <row r="682">
      <c r="A682" s="14"/>
      <c r="B682" s="23" t="str">
        <f>IF($A682="","",'Система'!$B$4)</f>
        <v/>
      </c>
      <c r="C682" s="14"/>
      <c r="D682" s="23" t="str">
        <f t="array" ref="D682">IF(E682="","",XLOOKUP(E682,selector_02,selector_02_ids,""))</f>
        <v/>
      </c>
      <c r="E682" s="25"/>
      <c r="F682" s="23" t="str">
        <f t="array" ref="F682">IF(G682="","",XLOOKUP(G682,selector_12,selector_12_ids,""))</f>
        <v/>
      </c>
      <c r="G682" s="25"/>
      <c r="H682" s="14"/>
      <c r="I682" s="14"/>
      <c r="J682" s="14"/>
      <c r="K682" s="23" t="str">
        <f t="array" ref="K682">IF(L682="","",XLOOKUP(L682,selector_15,selector_15_ids,""))</f>
        <v/>
      </c>
      <c r="L682" s="25"/>
      <c r="M682" s="14"/>
      <c r="N682" s="14"/>
      <c r="O682" s="14"/>
      <c r="P682" s="23" t="str">
        <f t="array" ref="P682">IF(Q682="","",XLOOKUP(Q682,selector_16,selector_16_ids,""))</f>
        <v/>
      </c>
      <c r="Q682" s="25"/>
      <c r="R682" s="23" t="str">
        <f t="array" ref="R682">IF(S682="","",XLOOKUP(S682,selector_16,selector_16_ids,""))</f>
        <v/>
      </c>
      <c r="S682" s="25"/>
      <c r="T682" s="23" t="str">
        <f t="array" ref="T682">IF(U682="","",XLOOKUP(U682,selector_07,selector_07_ids,""))</f>
        <v/>
      </c>
      <c r="U682" s="25"/>
      <c r="V682" s="14"/>
      <c r="W682" s="14"/>
      <c r="X682" s="23" t="str">
        <f t="array" ref="X682">IF(Y682="","",XLOOKUP(Y682,selector_04,selector_04_ids,""))</f>
        <v/>
      </c>
      <c r="Y682" s="25"/>
      <c r="Z682" s="14"/>
      <c r="AA682" s="27"/>
      <c r="AB682" s="14"/>
    </row>
    <row r="683">
      <c r="A683" s="14"/>
      <c r="B683" s="23" t="str">
        <f>IF($A683="","",'Система'!$B$4)</f>
        <v/>
      </c>
      <c r="C683" s="14"/>
      <c r="D683" s="23" t="str">
        <f t="array" ref="D683">IF(E683="","",XLOOKUP(E683,selector_02,selector_02_ids,""))</f>
        <v/>
      </c>
      <c r="E683" s="25"/>
      <c r="F683" s="23" t="str">
        <f t="array" ref="F683">IF(G683="","",XLOOKUP(G683,selector_12,selector_12_ids,""))</f>
        <v/>
      </c>
      <c r="G683" s="25"/>
      <c r="H683" s="14"/>
      <c r="I683" s="14"/>
      <c r="J683" s="14"/>
      <c r="K683" s="23" t="str">
        <f t="array" ref="K683">IF(L683="","",XLOOKUP(L683,selector_15,selector_15_ids,""))</f>
        <v/>
      </c>
      <c r="L683" s="25"/>
      <c r="M683" s="14"/>
      <c r="N683" s="14"/>
      <c r="O683" s="14"/>
      <c r="P683" s="23" t="str">
        <f t="array" ref="P683">IF(Q683="","",XLOOKUP(Q683,selector_16,selector_16_ids,""))</f>
        <v/>
      </c>
      <c r="Q683" s="25"/>
      <c r="R683" s="23" t="str">
        <f t="array" ref="R683">IF(S683="","",XLOOKUP(S683,selector_16,selector_16_ids,""))</f>
        <v/>
      </c>
      <c r="S683" s="25"/>
      <c r="T683" s="23" t="str">
        <f t="array" ref="T683">IF(U683="","",XLOOKUP(U683,selector_07,selector_07_ids,""))</f>
        <v/>
      </c>
      <c r="U683" s="25"/>
      <c r="V683" s="14"/>
      <c r="W683" s="14"/>
      <c r="X683" s="23" t="str">
        <f t="array" ref="X683">IF(Y683="","",XLOOKUP(Y683,selector_04,selector_04_ids,""))</f>
        <v/>
      </c>
      <c r="Y683" s="25"/>
      <c r="Z683" s="14"/>
      <c r="AA683" s="27"/>
      <c r="AB683" s="14"/>
    </row>
    <row r="684">
      <c r="A684" s="14"/>
      <c r="B684" s="23" t="str">
        <f>IF($A684="","",'Система'!$B$4)</f>
        <v/>
      </c>
      <c r="C684" s="14"/>
      <c r="D684" s="23" t="str">
        <f t="array" ref="D684">IF(E684="","",XLOOKUP(E684,selector_02,selector_02_ids,""))</f>
        <v/>
      </c>
      <c r="E684" s="25"/>
      <c r="F684" s="23" t="str">
        <f t="array" ref="F684">IF(G684="","",XLOOKUP(G684,selector_12,selector_12_ids,""))</f>
        <v/>
      </c>
      <c r="G684" s="25"/>
      <c r="H684" s="14"/>
      <c r="I684" s="14"/>
      <c r="J684" s="14"/>
      <c r="K684" s="23" t="str">
        <f t="array" ref="K684">IF(L684="","",XLOOKUP(L684,selector_15,selector_15_ids,""))</f>
        <v/>
      </c>
      <c r="L684" s="25"/>
      <c r="M684" s="14"/>
      <c r="N684" s="14"/>
      <c r="O684" s="14"/>
      <c r="P684" s="23" t="str">
        <f t="array" ref="P684">IF(Q684="","",XLOOKUP(Q684,selector_16,selector_16_ids,""))</f>
        <v/>
      </c>
      <c r="Q684" s="25"/>
      <c r="R684" s="23" t="str">
        <f t="array" ref="R684">IF(S684="","",XLOOKUP(S684,selector_16,selector_16_ids,""))</f>
        <v/>
      </c>
      <c r="S684" s="25"/>
      <c r="T684" s="23" t="str">
        <f t="array" ref="T684">IF(U684="","",XLOOKUP(U684,selector_07,selector_07_ids,""))</f>
        <v/>
      </c>
      <c r="U684" s="25"/>
      <c r="V684" s="14"/>
      <c r="W684" s="14"/>
      <c r="X684" s="23" t="str">
        <f t="array" ref="X684">IF(Y684="","",XLOOKUP(Y684,selector_04,selector_04_ids,""))</f>
        <v/>
      </c>
      <c r="Y684" s="25"/>
      <c r="Z684" s="14"/>
      <c r="AA684" s="27"/>
      <c r="AB684" s="14"/>
    </row>
    <row r="685">
      <c r="A685" s="14"/>
      <c r="B685" s="23" t="str">
        <f>IF($A685="","",'Система'!$B$4)</f>
        <v/>
      </c>
      <c r="C685" s="14"/>
      <c r="D685" s="23" t="str">
        <f t="array" ref="D685">IF(E685="","",XLOOKUP(E685,selector_02,selector_02_ids,""))</f>
        <v/>
      </c>
      <c r="E685" s="25"/>
      <c r="F685" s="23" t="str">
        <f t="array" ref="F685">IF(G685="","",XLOOKUP(G685,selector_12,selector_12_ids,""))</f>
        <v/>
      </c>
      <c r="G685" s="25"/>
      <c r="H685" s="14"/>
      <c r="I685" s="14"/>
      <c r="J685" s="14"/>
      <c r="K685" s="23" t="str">
        <f t="array" ref="K685">IF(L685="","",XLOOKUP(L685,selector_15,selector_15_ids,""))</f>
        <v/>
      </c>
      <c r="L685" s="25"/>
      <c r="M685" s="14"/>
      <c r="N685" s="14"/>
      <c r="O685" s="14"/>
      <c r="P685" s="23" t="str">
        <f t="array" ref="P685">IF(Q685="","",XLOOKUP(Q685,selector_16,selector_16_ids,""))</f>
        <v/>
      </c>
      <c r="Q685" s="25"/>
      <c r="R685" s="23" t="str">
        <f t="array" ref="R685">IF(S685="","",XLOOKUP(S685,selector_16,selector_16_ids,""))</f>
        <v/>
      </c>
      <c r="S685" s="25"/>
      <c r="T685" s="23" t="str">
        <f t="array" ref="T685">IF(U685="","",XLOOKUP(U685,selector_07,selector_07_ids,""))</f>
        <v/>
      </c>
      <c r="U685" s="25"/>
      <c r="V685" s="14"/>
      <c r="W685" s="14"/>
      <c r="X685" s="23" t="str">
        <f t="array" ref="X685">IF(Y685="","",XLOOKUP(Y685,selector_04,selector_04_ids,""))</f>
        <v/>
      </c>
      <c r="Y685" s="25"/>
      <c r="Z685" s="14"/>
      <c r="AA685" s="27"/>
      <c r="AB685" s="14"/>
    </row>
    <row r="686">
      <c r="A686" s="14"/>
      <c r="B686" s="23" t="str">
        <f>IF($A686="","",'Система'!$B$4)</f>
        <v/>
      </c>
      <c r="C686" s="14"/>
      <c r="D686" s="23" t="str">
        <f t="array" ref="D686">IF(E686="","",XLOOKUP(E686,selector_02,selector_02_ids,""))</f>
        <v/>
      </c>
      <c r="E686" s="25"/>
      <c r="F686" s="23" t="str">
        <f t="array" ref="F686">IF(G686="","",XLOOKUP(G686,selector_12,selector_12_ids,""))</f>
        <v/>
      </c>
      <c r="G686" s="25"/>
      <c r="H686" s="14"/>
      <c r="I686" s="14"/>
      <c r="J686" s="14"/>
      <c r="K686" s="23" t="str">
        <f t="array" ref="K686">IF(L686="","",XLOOKUP(L686,selector_15,selector_15_ids,""))</f>
        <v/>
      </c>
      <c r="L686" s="25"/>
      <c r="M686" s="14"/>
      <c r="N686" s="14"/>
      <c r="O686" s="14"/>
      <c r="P686" s="23" t="str">
        <f t="array" ref="P686">IF(Q686="","",XLOOKUP(Q686,selector_16,selector_16_ids,""))</f>
        <v/>
      </c>
      <c r="Q686" s="25"/>
      <c r="R686" s="23" t="str">
        <f t="array" ref="R686">IF(S686="","",XLOOKUP(S686,selector_16,selector_16_ids,""))</f>
        <v/>
      </c>
      <c r="S686" s="25"/>
      <c r="T686" s="23" t="str">
        <f t="array" ref="T686">IF(U686="","",XLOOKUP(U686,selector_07,selector_07_ids,""))</f>
        <v/>
      </c>
      <c r="U686" s="25"/>
      <c r="V686" s="14"/>
      <c r="W686" s="14"/>
      <c r="X686" s="23" t="str">
        <f t="array" ref="X686">IF(Y686="","",XLOOKUP(Y686,selector_04,selector_04_ids,""))</f>
        <v/>
      </c>
      <c r="Y686" s="25"/>
      <c r="Z686" s="14"/>
      <c r="AA686" s="27"/>
      <c r="AB686" s="14"/>
    </row>
    <row r="687">
      <c r="A687" s="14"/>
      <c r="B687" s="23" t="str">
        <f>IF($A687="","",'Система'!$B$4)</f>
        <v/>
      </c>
      <c r="C687" s="14"/>
      <c r="D687" s="23" t="str">
        <f t="array" ref="D687">IF(E687="","",XLOOKUP(E687,selector_02,selector_02_ids,""))</f>
        <v/>
      </c>
      <c r="E687" s="25"/>
      <c r="F687" s="23" t="str">
        <f t="array" ref="F687">IF(G687="","",XLOOKUP(G687,selector_12,selector_12_ids,""))</f>
        <v/>
      </c>
      <c r="G687" s="25"/>
      <c r="H687" s="14"/>
      <c r="I687" s="14"/>
      <c r="J687" s="14"/>
      <c r="K687" s="23" t="str">
        <f t="array" ref="K687">IF(L687="","",XLOOKUP(L687,selector_15,selector_15_ids,""))</f>
        <v/>
      </c>
      <c r="L687" s="25"/>
      <c r="M687" s="14"/>
      <c r="N687" s="14"/>
      <c r="O687" s="14"/>
      <c r="P687" s="23" t="str">
        <f t="array" ref="P687">IF(Q687="","",XLOOKUP(Q687,selector_16,selector_16_ids,""))</f>
        <v/>
      </c>
      <c r="Q687" s="25"/>
      <c r="R687" s="23" t="str">
        <f t="array" ref="R687">IF(S687="","",XLOOKUP(S687,selector_16,selector_16_ids,""))</f>
        <v/>
      </c>
      <c r="S687" s="25"/>
      <c r="T687" s="23" t="str">
        <f t="array" ref="T687">IF(U687="","",XLOOKUP(U687,selector_07,selector_07_ids,""))</f>
        <v/>
      </c>
      <c r="U687" s="25"/>
      <c r="V687" s="14"/>
      <c r="W687" s="14"/>
      <c r="X687" s="23" t="str">
        <f t="array" ref="X687">IF(Y687="","",XLOOKUP(Y687,selector_04,selector_04_ids,""))</f>
        <v/>
      </c>
      <c r="Y687" s="25"/>
      <c r="Z687" s="14"/>
      <c r="AA687" s="27"/>
      <c r="AB687" s="14"/>
    </row>
    <row r="688">
      <c r="A688" s="14"/>
      <c r="B688" s="23" t="str">
        <f>IF($A688="","",'Система'!$B$4)</f>
        <v/>
      </c>
      <c r="C688" s="14"/>
      <c r="D688" s="23" t="str">
        <f t="array" ref="D688">IF(E688="","",XLOOKUP(E688,selector_02,selector_02_ids,""))</f>
        <v/>
      </c>
      <c r="E688" s="25"/>
      <c r="F688" s="23" t="str">
        <f t="array" ref="F688">IF(G688="","",XLOOKUP(G688,selector_12,selector_12_ids,""))</f>
        <v/>
      </c>
      <c r="G688" s="25"/>
      <c r="H688" s="14"/>
      <c r="I688" s="14"/>
      <c r="J688" s="14"/>
      <c r="K688" s="23" t="str">
        <f t="array" ref="K688">IF(L688="","",XLOOKUP(L688,selector_15,selector_15_ids,""))</f>
        <v/>
      </c>
      <c r="L688" s="25"/>
      <c r="M688" s="14"/>
      <c r="N688" s="14"/>
      <c r="O688" s="14"/>
      <c r="P688" s="23" t="str">
        <f t="array" ref="P688">IF(Q688="","",XLOOKUP(Q688,selector_16,selector_16_ids,""))</f>
        <v/>
      </c>
      <c r="Q688" s="25"/>
      <c r="R688" s="23" t="str">
        <f t="array" ref="R688">IF(S688="","",XLOOKUP(S688,selector_16,selector_16_ids,""))</f>
        <v/>
      </c>
      <c r="S688" s="25"/>
      <c r="T688" s="23" t="str">
        <f t="array" ref="T688">IF(U688="","",XLOOKUP(U688,selector_07,selector_07_ids,""))</f>
        <v/>
      </c>
      <c r="U688" s="25"/>
      <c r="V688" s="14"/>
      <c r="W688" s="14"/>
      <c r="X688" s="23" t="str">
        <f t="array" ref="X688">IF(Y688="","",XLOOKUP(Y688,selector_04,selector_04_ids,""))</f>
        <v/>
      </c>
      <c r="Y688" s="25"/>
      <c r="Z688" s="14"/>
      <c r="AA688" s="27"/>
      <c r="AB688" s="14"/>
    </row>
    <row r="689">
      <c r="A689" s="14"/>
      <c r="B689" s="23" t="str">
        <f>IF($A689="","",'Система'!$B$4)</f>
        <v/>
      </c>
      <c r="C689" s="14"/>
      <c r="D689" s="23" t="str">
        <f t="array" ref="D689">IF(E689="","",XLOOKUP(E689,selector_02,selector_02_ids,""))</f>
        <v/>
      </c>
      <c r="E689" s="25"/>
      <c r="F689" s="23" t="str">
        <f t="array" ref="F689">IF(G689="","",XLOOKUP(G689,selector_12,selector_12_ids,""))</f>
        <v/>
      </c>
      <c r="G689" s="25"/>
      <c r="H689" s="14"/>
      <c r="I689" s="14"/>
      <c r="J689" s="14"/>
      <c r="K689" s="23" t="str">
        <f t="array" ref="K689">IF(L689="","",XLOOKUP(L689,selector_15,selector_15_ids,""))</f>
        <v/>
      </c>
      <c r="L689" s="25"/>
      <c r="M689" s="14"/>
      <c r="N689" s="14"/>
      <c r="O689" s="14"/>
      <c r="P689" s="23" t="str">
        <f t="array" ref="P689">IF(Q689="","",XLOOKUP(Q689,selector_16,selector_16_ids,""))</f>
        <v/>
      </c>
      <c r="Q689" s="25"/>
      <c r="R689" s="23" t="str">
        <f t="array" ref="R689">IF(S689="","",XLOOKUP(S689,selector_16,selector_16_ids,""))</f>
        <v/>
      </c>
      <c r="S689" s="25"/>
      <c r="T689" s="23" t="str">
        <f t="array" ref="T689">IF(U689="","",XLOOKUP(U689,selector_07,selector_07_ids,""))</f>
        <v/>
      </c>
      <c r="U689" s="25"/>
      <c r="V689" s="14"/>
      <c r="W689" s="14"/>
      <c r="X689" s="23" t="str">
        <f t="array" ref="X689">IF(Y689="","",XLOOKUP(Y689,selector_04,selector_04_ids,""))</f>
        <v/>
      </c>
      <c r="Y689" s="25"/>
      <c r="Z689" s="14"/>
      <c r="AA689" s="27"/>
      <c r="AB689" s="14"/>
    </row>
    <row r="690">
      <c r="A690" s="14"/>
      <c r="B690" s="23" t="str">
        <f>IF($A690="","",'Система'!$B$4)</f>
        <v/>
      </c>
      <c r="C690" s="14"/>
      <c r="D690" s="23" t="str">
        <f t="array" ref="D690">IF(E690="","",XLOOKUP(E690,selector_02,selector_02_ids,""))</f>
        <v/>
      </c>
      <c r="E690" s="25"/>
      <c r="F690" s="23" t="str">
        <f t="array" ref="F690">IF(G690="","",XLOOKUP(G690,selector_12,selector_12_ids,""))</f>
        <v/>
      </c>
      <c r="G690" s="25"/>
      <c r="H690" s="14"/>
      <c r="I690" s="14"/>
      <c r="J690" s="14"/>
      <c r="K690" s="23" t="str">
        <f t="array" ref="K690">IF(L690="","",XLOOKUP(L690,selector_15,selector_15_ids,""))</f>
        <v/>
      </c>
      <c r="L690" s="25"/>
      <c r="M690" s="14"/>
      <c r="N690" s="14"/>
      <c r="O690" s="14"/>
      <c r="P690" s="23" t="str">
        <f t="array" ref="P690">IF(Q690="","",XLOOKUP(Q690,selector_16,selector_16_ids,""))</f>
        <v/>
      </c>
      <c r="Q690" s="25"/>
      <c r="R690" s="23" t="str">
        <f t="array" ref="R690">IF(S690="","",XLOOKUP(S690,selector_16,selector_16_ids,""))</f>
        <v/>
      </c>
      <c r="S690" s="25"/>
      <c r="T690" s="23" t="str">
        <f t="array" ref="T690">IF(U690="","",XLOOKUP(U690,selector_07,selector_07_ids,""))</f>
        <v/>
      </c>
      <c r="U690" s="25"/>
      <c r="V690" s="14"/>
      <c r="W690" s="14"/>
      <c r="X690" s="23" t="str">
        <f t="array" ref="X690">IF(Y690="","",XLOOKUP(Y690,selector_04,selector_04_ids,""))</f>
        <v/>
      </c>
      <c r="Y690" s="25"/>
      <c r="Z690" s="14"/>
      <c r="AA690" s="27"/>
      <c r="AB690" s="14"/>
    </row>
    <row r="691">
      <c r="A691" s="14"/>
      <c r="B691" s="23" t="str">
        <f>IF($A691="","",'Система'!$B$4)</f>
        <v/>
      </c>
      <c r="C691" s="14"/>
      <c r="D691" s="23" t="str">
        <f t="array" ref="D691">IF(E691="","",XLOOKUP(E691,selector_02,selector_02_ids,""))</f>
        <v/>
      </c>
      <c r="E691" s="25"/>
      <c r="F691" s="23" t="str">
        <f t="array" ref="F691">IF(G691="","",XLOOKUP(G691,selector_12,selector_12_ids,""))</f>
        <v/>
      </c>
      <c r="G691" s="25"/>
      <c r="H691" s="14"/>
      <c r="I691" s="14"/>
      <c r="J691" s="14"/>
      <c r="K691" s="23" t="str">
        <f t="array" ref="K691">IF(L691="","",XLOOKUP(L691,selector_15,selector_15_ids,""))</f>
        <v/>
      </c>
      <c r="L691" s="25"/>
      <c r="M691" s="14"/>
      <c r="N691" s="14"/>
      <c r="O691" s="14"/>
      <c r="P691" s="23" t="str">
        <f t="array" ref="P691">IF(Q691="","",XLOOKUP(Q691,selector_16,selector_16_ids,""))</f>
        <v/>
      </c>
      <c r="Q691" s="25"/>
      <c r="R691" s="23" t="str">
        <f t="array" ref="R691">IF(S691="","",XLOOKUP(S691,selector_16,selector_16_ids,""))</f>
        <v/>
      </c>
      <c r="S691" s="25"/>
      <c r="T691" s="23" t="str">
        <f t="array" ref="T691">IF(U691="","",XLOOKUP(U691,selector_07,selector_07_ids,""))</f>
        <v/>
      </c>
      <c r="U691" s="25"/>
      <c r="V691" s="14"/>
      <c r="W691" s="14"/>
      <c r="X691" s="23" t="str">
        <f t="array" ref="X691">IF(Y691="","",XLOOKUP(Y691,selector_04,selector_04_ids,""))</f>
        <v/>
      </c>
      <c r="Y691" s="25"/>
      <c r="Z691" s="14"/>
      <c r="AA691" s="27"/>
      <c r="AB691" s="14"/>
    </row>
    <row r="692">
      <c r="A692" s="14"/>
      <c r="B692" s="23" t="str">
        <f>IF($A692="","",'Система'!$B$4)</f>
        <v/>
      </c>
      <c r="C692" s="14"/>
      <c r="D692" s="23" t="str">
        <f t="array" ref="D692">IF(E692="","",XLOOKUP(E692,selector_02,selector_02_ids,""))</f>
        <v/>
      </c>
      <c r="E692" s="25"/>
      <c r="F692" s="23" t="str">
        <f t="array" ref="F692">IF(G692="","",XLOOKUP(G692,selector_12,selector_12_ids,""))</f>
        <v/>
      </c>
      <c r="G692" s="25"/>
      <c r="H692" s="14"/>
      <c r="I692" s="14"/>
      <c r="J692" s="14"/>
      <c r="K692" s="23" t="str">
        <f t="array" ref="K692">IF(L692="","",XLOOKUP(L692,selector_15,selector_15_ids,""))</f>
        <v/>
      </c>
      <c r="L692" s="25"/>
      <c r="M692" s="14"/>
      <c r="N692" s="14"/>
      <c r="O692" s="14"/>
      <c r="P692" s="23" t="str">
        <f t="array" ref="P692">IF(Q692="","",XLOOKUP(Q692,selector_16,selector_16_ids,""))</f>
        <v/>
      </c>
      <c r="Q692" s="25"/>
      <c r="R692" s="23" t="str">
        <f t="array" ref="R692">IF(S692="","",XLOOKUP(S692,selector_16,selector_16_ids,""))</f>
        <v/>
      </c>
      <c r="S692" s="25"/>
      <c r="T692" s="23" t="str">
        <f t="array" ref="T692">IF(U692="","",XLOOKUP(U692,selector_07,selector_07_ids,""))</f>
        <v/>
      </c>
      <c r="U692" s="25"/>
      <c r="V692" s="14"/>
      <c r="W692" s="14"/>
      <c r="X692" s="23" t="str">
        <f t="array" ref="X692">IF(Y692="","",XLOOKUP(Y692,selector_04,selector_04_ids,""))</f>
        <v/>
      </c>
      <c r="Y692" s="25"/>
      <c r="Z692" s="14"/>
      <c r="AA692" s="27"/>
      <c r="AB692" s="14"/>
    </row>
    <row r="693">
      <c r="A693" s="14"/>
      <c r="B693" s="23" t="str">
        <f>IF($A693="","",'Система'!$B$4)</f>
        <v/>
      </c>
      <c r="C693" s="14"/>
      <c r="D693" s="23" t="str">
        <f t="array" ref="D693">IF(E693="","",XLOOKUP(E693,selector_02,selector_02_ids,""))</f>
        <v/>
      </c>
      <c r="E693" s="25"/>
      <c r="F693" s="23" t="str">
        <f t="array" ref="F693">IF(G693="","",XLOOKUP(G693,selector_12,selector_12_ids,""))</f>
        <v/>
      </c>
      <c r="G693" s="25"/>
      <c r="H693" s="14"/>
      <c r="I693" s="14"/>
      <c r="J693" s="14"/>
      <c r="K693" s="23" t="str">
        <f t="array" ref="K693">IF(L693="","",XLOOKUP(L693,selector_15,selector_15_ids,""))</f>
        <v/>
      </c>
      <c r="L693" s="25"/>
      <c r="M693" s="14"/>
      <c r="N693" s="14"/>
      <c r="O693" s="14"/>
      <c r="P693" s="23" t="str">
        <f t="array" ref="P693">IF(Q693="","",XLOOKUP(Q693,selector_16,selector_16_ids,""))</f>
        <v/>
      </c>
      <c r="Q693" s="25"/>
      <c r="R693" s="23" t="str">
        <f t="array" ref="R693">IF(S693="","",XLOOKUP(S693,selector_16,selector_16_ids,""))</f>
        <v/>
      </c>
      <c r="S693" s="25"/>
      <c r="T693" s="23" t="str">
        <f t="array" ref="T693">IF(U693="","",XLOOKUP(U693,selector_07,selector_07_ids,""))</f>
        <v/>
      </c>
      <c r="U693" s="25"/>
      <c r="V693" s="14"/>
      <c r="W693" s="14"/>
      <c r="X693" s="23" t="str">
        <f t="array" ref="X693">IF(Y693="","",XLOOKUP(Y693,selector_04,selector_04_ids,""))</f>
        <v/>
      </c>
      <c r="Y693" s="25"/>
      <c r="Z693" s="14"/>
      <c r="AA693" s="27"/>
      <c r="AB693" s="14"/>
    </row>
    <row r="694">
      <c r="A694" s="14"/>
      <c r="B694" s="23" t="str">
        <f>IF($A694="","",'Система'!$B$4)</f>
        <v/>
      </c>
      <c r="C694" s="14"/>
      <c r="D694" s="23" t="str">
        <f t="array" ref="D694">IF(E694="","",XLOOKUP(E694,selector_02,selector_02_ids,""))</f>
        <v/>
      </c>
      <c r="E694" s="25"/>
      <c r="F694" s="23" t="str">
        <f t="array" ref="F694">IF(G694="","",XLOOKUP(G694,selector_12,selector_12_ids,""))</f>
        <v/>
      </c>
      <c r="G694" s="25"/>
      <c r="H694" s="14"/>
      <c r="I694" s="14"/>
      <c r="J694" s="14"/>
      <c r="K694" s="23" t="str">
        <f t="array" ref="K694">IF(L694="","",XLOOKUP(L694,selector_15,selector_15_ids,""))</f>
        <v/>
      </c>
      <c r="L694" s="25"/>
      <c r="M694" s="14"/>
      <c r="N694" s="14"/>
      <c r="O694" s="14"/>
      <c r="P694" s="23" t="str">
        <f t="array" ref="P694">IF(Q694="","",XLOOKUP(Q694,selector_16,selector_16_ids,""))</f>
        <v/>
      </c>
      <c r="Q694" s="25"/>
      <c r="R694" s="23" t="str">
        <f t="array" ref="R694">IF(S694="","",XLOOKUP(S694,selector_16,selector_16_ids,""))</f>
        <v/>
      </c>
      <c r="S694" s="25"/>
      <c r="T694" s="23" t="str">
        <f t="array" ref="T694">IF(U694="","",XLOOKUP(U694,selector_07,selector_07_ids,""))</f>
        <v/>
      </c>
      <c r="U694" s="25"/>
      <c r="V694" s="14"/>
      <c r="W694" s="14"/>
      <c r="X694" s="23" t="str">
        <f t="array" ref="X694">IF(Y694="","",XLOOKUP(Y694,selector_04,selector_04_ids,""))</f>
        <v/>
      </c>
      <c r="Y694" s="25"/>
      <c r="Z694" s="14"/>
      <c r="AA694" s="27"/>
      <c r="AB694" s="14"/>
    </row>
    <row r="695">
      <c r="A695" s="14"/>
      <c r="B695" s="23" t="str">
        <f>IF($A695="","",'Система'!$B$4)</f>
        <v/>
      </c>
      <c r="C695" s="14"/>
      <c r="D695" s="23" t="str">
        <f t="array" ref="D695">IF(E695="","",XLOOKUP(E695,selector_02,selector_02_ids,""))</f>
        <v/>
      </c>
      <c r="E695" s="25"/>
      <c r="F695" s="23" t="str">
        <f t="array" ref="F695">IF(G695="","",XLOOKUP(G695,selector_12,selector_12_ids,""))</f>
        <v/>
      </c>
      <c r="G695" s="25"/>
      <c r="H695" s="14"/>
      <c r="I695" s="14"/>
      <c r="J695" s="14"/>
      <c r="K695" s="23" t="str">
        <f t="array" ref="K695">IF(L695="","",XLOOKUP(L695,selector_15,selector_15_ids,""))</f>
        <v/>
      </c>
      <c r="L695" s="25"/>
      <c r="M695" s="14"/>
      <c r="N695" s="14"/>
      <c r="O695" s="14"/>
      <c r="P695" s="23" t="str">
        <f t="array" ref="P695">IF(Q695="","",XLOOKUP(Q695,selector_16,selector_16_ids,""))</f>
        <v/>
      </c>
      <c r="Q695" s="25"/>
      <c r="R695" s="23" t="str">
        <f t="array" ref="R695">IF(S695="","",XLOOKUP(S695,selector_16,selector_16_ids,""))</f>
        <v/>
      </c>
      <c r="S695" s="25"/>
      <c r="T695" s="23" t="str">
        <f t="array" ref="T695">IF(U695="","",XLOOKUP(U695,selector_07,selector_07_ids,""))</f>
        <v/>
      </c>
      <c r="U695" s="25"/>
      <c r="V695" s="14"/>
      <c r="W695" s="14"/>
      <c r="X695" s="23" t="str">
        <f t="array" ref="X695">IF(Y695="","",XLOOKUP(Y695,selector_04,selector_04_ids,""))</f>
        <v/>
      </c>
      <c r="Y695" s="25"/>
      <c r="Z695" s="14"/>
      <c r="AA695" s="27"/>
      <c r="AB695" s="14"/>
    </row>
    <row r="696">
      <c r="A696" s="14"/>
      <c r="B696" s="23" t="str">
        <f>IF($A696="","",'Система'!$B$4)</f>
        <v/>
      </c>
      <c r="C696" s="14"/>
      <c r="D696" s="23" t="str">
        <f t="array" ref="D696">IF(E696="","",XLOOKUP(E696,selector_02,selector_02_ids,""))</f>
        <v/>
      </c>
      <c r="E696" s="25"/>
      <c r="F696" s="23" t="str">
        <f t="array" ref="F696">IF(G696="","",XLOOKUP(G696,selector_12,selector_12_ids,""))</f>
        <v/>
      </c>
      <c r="G696" s="25"/>
      <c r="H696" s="14"/>
      <c r="I696" s="14"/>
      <c r="J696" s="14"/>
      <c r="K696" s="23" t="str">
        <f t="array" ref="K696">IF(L696="","",XLOOKUP(L696,selector_15,selector_15_ids,""))</f>
        <v/>
      </c>
      <c r="L696" s="25"/>
      <c r="M696" s="14"/>
      <c r="N696" s="14"/>
      <c r="O696" s="14"/>
      <c r="P696" s="23" t="str">
        <f t="array" ref="P696">IF(Q696="","",XLOOKUP(Q696,selector_16,selector_16_ids,""))</f>
        <v/>
      </c>
      <c r="Q696" s="25"/>
      <c r="R696" s="23" t="str">
        <f t="array" ref="R696">IF(S696="","",XLOOKUP(S696,selector_16,selector_16_ids,""))</f>
        <v/>
      </c>
      <c r="S696" s="25"/>
      <c r="T696" s="23" t="str">
        <f t="array" ref="T696">IF(U696="","",XLOOKUP(U696,selector_07,selector_07_ids,""))</f>
        <v/>
      </c>
      <c r="U696" s="25"/>
      <c r="V696" s="14"/>
      <c r="W696" s="14"/>
      <c r="X696" s="23" t="str">
        <f t="array" ref="X696">IF(Y696="","",XLOOKUP(Y696,selector_04,selector_04_ids,""))</f>
        <v/>
      </c>
      <c r="Y696" s="25"/>
      <c r="Z696" s="14"/>
      <c r="AA696" s="27"/>
      <c r="AB696" s="14"/>
    </row>
    <row r="697">
      <c r="A697" s="14"/>
      <c r="B697" s="23" t="str">
        <f>IF($A697="","",'Система'!$B$4)</f>
        <v/>
      </c>
      <c r="C697" s="14"/>
      <c r="D697" s="23" t="str">
        <f t="array" ref="D697">IF(E697="","",XLOOKUP(E697,selector_02,selector_02_ids,""))</f>
        <v/>
      </c>
      <c r="E697" s="25"/>
      <c r="F697" s="23" t="str">
        <f t="array" ref="F697">IF(G697="","",XLOOKUP(G697,selector_12,selector_12_ids,""))</f>
        <v/>
      </c>
      <c r="G697" s="25"/>
      <c r="H697" s="14"/>
      <c r="I697" s="14"/>
      <c r="J697" s="14"/>
      <c r="K697" s="23" t="str">
        <f t="array" ref="K697">IF(L697="","",XLOOKUP(L697,selector_15,selector_15_ids,""))</f>
        <v/>
      </c>
      <c r="L697" s="25"/>
      <c r="M697" s="14"/>
      <c r="N697" s="14"/>
      <c r="O697" s="14"/>
      <c r="P697" s="23" t="str">
        <f t="array" ref="P697">IF(Q697="","",XLOOKUP(Q697,selector_16,selector_16_ids,""))</f>
        <v/>
      </c>
      <c r="Q697" s="25"/>
      <c r="R697" s="23" t="str">
        <f t="array" ref="R697">IF(S697="","",XLOOKUP(S697,selector_16,selector_16_ids,""))</f>
        <v/>
      </c>
      <c r="S697" s="25"/>
      <c r="T697" s="23" t="str">
        <f t="array" ref="T697">IF(U697="","",XLOOKUP(U697,selector_07,selector_07_ids,""))</f>
        <v/>
      </c>
      <c r="U697" s="25"/>
      <c r="V697" s="14"/>
      <c r="W697" s="14"/>
      <c r="X697" s="23" t="str">
        <f t="array" ref="X697">IF(Y697="","",XLOOKUP(Y697,selector_04,selector_04_ids,""))</f>
        <v/>
      </c>
      <c r="Y697" s="25"/>
      <c r="Z697" s="14"/>
      <c r="AA697" s="27"/>
      <c r="AB697" s="14"/>
    </row>
    <row r="698">
      <c r="A698" s="14"/>
      <c r="B698" s="23" t="str">
        <f>IF($A698="","",'Система'!$B$4)</f>
        <v/>
      </c>
      <c r="C698" s="14"/>
      <c r="D698" s="23" t="str">
        <f t="array" ref="D698">IF(E698="","",XLOOKUP(E698,selector_02,selector_02_ids,""))</f>
        <v/>
      </c>
      <c r="E698" s="25"/>
      <c r="F698" s="23" t="str">
        <f t="array" ref="F698">IF(G698="","",XLOOKUP(G698,selector_12,selector_12_ids,""))</f>
        <v/>
      </c>
      <c r="G698" s="25"/>
      <c r="H698" s="14"/>
      <c r="I698" s="14"/>
      <c r="J698" s="14"/>
      <c r="K698" s="23" t="str">
        <f t="array" ref="K698">IF(L698="","",XLOOKUP(L698,selector_15,selector_15_ids,""))</f>
        <v/>
      </c>
      <c r="L698" s="25"/>
      <c r="M698" s="14"/>
      <c r="N698" s="14"/>
      <c r="O698" s="14"/>
      <c r="P698" s="23" t="str">
        <f t="array" ref="P698">IF(Q698="","",XLOOKUP(Q698,selector_16,selector_16_ids,""))</f>
        <v/>
      </c>
      <c r="Q698" s="25"/>
      <c r="R698" s="23" t="str">
        <f t="array" ref="R698">IF(S698="","",XLOOKUP(S698,selector_16,selector_16_ids,""))</f>
        <v/>
      </c>
      <c r="S698" s="25"/>
      <c r="T698" s="23" t="str">
        <f t="array" ref="T698">IF(U698="","",XLOOKUP(U698,selector_07,selector_07_ids,""))</f>
        <v/>
      </c>
      <c r="U698" s="25"/>
      <c r="V698" s="14"/>
      <c r="W698" s="14"/>
      <c r="X698" s="23" t="str">
        <f t="array" ref="X698">IF(Y698="","",XLOOKUP(Y698,selector_04,selector_04_ids,""))</f>
        <v/>
      </c>
      <c r="Y698" s="25"/>
      <c r="Z698" s="14"/>
      <c r="AA698" s="27"/>
      <c r="AB698" s="14"/>
    </row>
    <row r="699">
      <c r="A699" s="14"/>
      <c r="B699" s="23" t="str">
        <f>IF($A699="","",'Система'!$B$4)</f>
        <v/>
      </c>
      <c r="C699" s="14"/>
      <c r="D699" s="23" t="str">
        <f t="array" ref="D699">IF(E699="","",XLOOKUP(E699,selector_02,selector_02_ids,""))</f>
        <v/>
      </c>
      <c r="E699" s="25"/>
      <c r="F699" s="23" t="str">
        <f t="array" ref="F699">IF(G699="","",XLOOKUP(G699,selector_12,selector_12_ids,""))</f>
        <v/>
      </c>
      <c r="G699" s="25"/>
      <c r="H699" s="14"/>
      <c r="I699" s="14"/>
      <c r="J699" s="14"/>
      <c r="K699" s="23" t="str">
        <f t="array" ref="K699">IF(L699="","",XLOOKUP(L699,selector_15,selector_15_ids,""))</f>
        <v/>
      </c>
      <c r="L699" s="25"/>
      <c r="M699" s="14"/>
      <c r="N699" s="14"/>
      <c r="O699" s="14"/>
      <c r="P699" s="23" t="str">
        <f t="array" ref="P699">IF(Q699="","",XLOOKUP(Q699,selector_16,selector_16_ids,""))</f>
        <v/>
      </c>
      <c r="Q699" s="25"/>
      <c r="R699" s="23" t="str">
        <f t="array" ref="R699">IF(S699="","",XLOOKUP(S699,selector_16,selector_16_ids,""))</f>
        <v/>
      </c>
      <c r="S699" s="25"/>
      <c r="T699" s="23" t="str">
        <f t="array" ref="T699">IF(U699="","",XLOOKUP(U699,selector_07,selector_07_ids,""))</f>
        <v/>
      </c>
      <c r="U699" s="25"/>
      <c r="V699" s="14"/>
      <c r="W699" s="14"/>
      <c r="X699" s="23" t="str">
        <f t="array" ref="X699">IF(Y699="","",XLOOKUP(Y699,selector_04,selector_04_ids,""))</f>
        <v/>
      </c>
      <c r="Y699" s="25"/>
      <c r="Z699" s="14"/>
      <c r="AA699" s="27"/>
      <c r="AB699" s="14"/>
    </row>
    <row r="700">
      <c r="A700" s="14"/>
      <c r="B700" s="23" t="str">
        <f>IF($A700="","",'Система'!$B$4)</f>
        <v/>
      </c>
      <c r="C700" s="14"/>
      <c r="D700" s="23" t="str">
        <f t="array" ref="D700">IF(E700="","",XLOOKUP(E700,selector_02,selector_02_ids,""))</f>
        <v/>
      </c>
      <c r="E700" s="25"/>
      <c r="F700" s="23" t="str">
        <f t="array" ref="F700">IF(G700="","",XLOOKUP(G700,selector_12,selector_12_ids,""))</f>
        <v/>
      </c>
      <c r="G700" s="25"/>
      <c r="H700" s="14"/>
      <c r="I700" s="14"/>
      <c r="J700" s="14"/>
      <c r="K700" s="23" t="str">
        <f t="array" ref="K700">IF(L700="","",XLOOKUP(L700,selector_15,selector_15_ids,""))</f>
        <v/>
      </c>
      <c r="L700" s="25"/>
      <c r="M700" s="14"/>
      <c r="N700" s="14"/>
      <c r="O700" s="14"/>
      <c r="P700" s="23" t="str">
        <f t="array" ref="P700">IF(Q700="","",XLOOKUP(Q700,selector_16,selector_16_ids,""))</f>
        <v/>
      </c>
      <c r="Q700" s="25"/>
      <c r="R700" s="23" t="str">
        <f t="array" ref="R700">IF(S700="","",XLOOKUP(S700,selector_16,selector_16_ids,""))</f>
        <v/>
      </c>
      <c r="S700" s="25"/>
      <c r="T700" s="23" t="str">
        <f t="array" ref="T700">IF(U700="","",XLOOKUP(U700,selector_07,selector_07_ids,""))</f>
        <v/>
      </c>
      <c r="U700" s="25"/>
      <c r="V700" s="14"/>
      <c r="W700" s="14"/>
      <c r="X700" s="23" t="str">
        <f t="array" ref="X700">IF(Y700="","",XLOOKUP(Y700,selector_04,selector_04_ids,""))</f>
        <v/>
      </c>
      <c r="Y700" s="25"/>
      <c r="Z700" s="14"/>
      <c r="AA700" s="27"/>
      <c r="AB700" s="14"/>
    </row>
    <row r="701">
      <c r="A701" s="14"/>
      <c r="B701" s="23" t="str">
        <f>IF($A701="","",'Система'!$B$4)</f>
        <v/>
      </c>
      <c r="C701" s="14"/>
      <c r="D701" s="23" t="str">
        <f t="array" ref="D701">IF(E701="","",XLOOKUP(E701,selector_02,selector_02_ids,""))</f>
        <v/>
      </c>
      <c r="E701" s="25"/>
      <c r="F701" s="23" t="str">
        <f t="array" ref="F701">IF(G701="","",XLOOKUP(G701,selector_12,selector_12_ids,""))</f>
        <v/>
      </c>
      <c r="G701" s="25"/>
      <c r="H701" s="14"/>
      <c r="I701" s="14"/>
      <c r="J701" s="14"/>
      <c r="K701" s="23" t="str">
        <f t="array" ref="K701">IF(L701="","",XLOOKUP(L701,selector_15,selector_15_ids,""))</f>
        <v/>
      </c>
      <c r="L701" s="25"/>
      <c r="M701" s="14"/>
      <c r="N701" s="14"/>
      <c r="O701" s="14"/>
      <c r="P701" s="23" t="str">
        <f t="array" ref="P701">IF(Q701="","",XLOOKUP(Q701,selector_16,selector_16_ids,""))</f>
        <v/>
      </c>
      <c r="Q701" s="25"/>
      <c r="R701" s="23" t="str">
        <f t="array" ref="R701">IF(S701="","",XLOOKUP(S701,selector_16,selector_16_ids,""))</f>
        <v/>
      </c>
      <c r="S701" s="25"/>
      <c r="T701" s="23" t="str">
        <f t="array" ref="T701">IF(U701="","",XLOOKUP(U701,selector_07,selector_07_ids,""))</f>
        <v/>
      </c>
      <c r="U701" s="25"/>
      <c r="V701" s="14"/>
      <c r="W701" s="14"/>
      <c r="X701" s="23" t="str">
        <f t="array" ref="X701">IF(Y701="","",XLOOKUP(Y701,selector_04,selector_04_ids,""))</f>
        <v/>
      </c>
      <c r="Y701" s="25"/>
      <c r="Z701" s="14"/>
      <c r="AA701" s="27"/>
      <c r="AB701" s="14"/>
    </row>
    <row r="702">
      <c r="A702" s="14"/>
      <c r="B702" s="23" t="str">
        <f>IF($A702="","",'Система'!$B$4)</f>
        <v/>
      </c>
      <c r="C702" s="14"/>
      <c r="D702" s="23" t="str">
        <f t="array" ref="D702">IF(E702="","",XLOOKUP(E702,selector_02,selector_02_ids,""))</f>
        <v/>
      </c>
      <c r="E702" s="25"/>
      <c r="F702" s="23" t="str">
        <f t="array" ref="F702">IF(G702="","",XLOOKUP(G702,selector_12,selector_12_ids,""))</f>
        <v/>
      </c>
      <c r="G702" s="25"/>
      <c r="H702" s="14"/>
      <c r="I702" s="14"/>
      <c r="J702" s="14"/>
      <c r="K702" s="23" t="str">
        <f t="array" ref="K702">IF(L702="","",XLOOKUP(L702,selector_15,selector_15_ids,""))</f>
        <v/>
      </c>
      <c r="L702" s="25"/>
      <c r="M702" s="14"/>
      <c r="N702" s="14"/>
      <c r="O702" s="14"/>
      <c r="P702" s="23" t="str">
        <f t="array" ref="P702">IF(Q702="","",XLOOKUP(Q702,selector_16,selector_16_ids,""))</f>
        <v/>
      </c>
      <c r="Q702" s="25"/>
      <c r="R702" s="23" t="str">
        <f t="array" ref="R702">IF(S702="","",XLOOKUP(S702,selector_16,selector_16_ids,""))</f>
        <v/>
      </c>
      <c r="S702" s="25"/>
      <c r="T702" s="23" t="str">
        <f t="array" ref="T702">IF(U702="","",XLOOKUP(U702,selector_07,selector_07_ids,""))</f>
        <v/>
      </c>
      <c r="U702" s="25"/>
      <c r="V702" s="14"/>
      <c r="W702" s="14"/>
      <c r="X702" s="23" t="str">
        <f t="array" ref="X702">IF(Y702="","",XLOOKUP(Y702,selector_04,selector_04_ids,""))</f>
        <v/>
      </c>
      <c r="Y702" s="25"/>
      <c r="Z702" s="14"/>
      <c r="AA702" s="27"/>
      <c r="AB702" s="14"/>
    </row>
    <row r="703">
      <c r="A703" s="14"/>
      <c r="B703" s="23" t="str">
        <f>IF($A703="","",'Система'!$B$4)</f>
        <v/>
      </c>
      <c r="C703" s="14"/>
      <c r="D703" s="23" t="str">
        <f t="array" ref="D703">IF(E703="","",XLOOKUP(E703,selector_02,selector_02_ids,""))</f>
        <v/>
      </c>
      <c r="E703" s="25"/>
      <c r="F703" s="23" t="str">
        <f t="array" ref="F703">IF(G703="","",XLOOKUP(G703,selector_12,selector_12_ids,""))</f>
        <v/>
      </c>
      <c r="G703" s="25"/>
      <c r="H703" s="14"/>
      <c r="I703" s="14"/>
      <c r="J703" s="14"/>
      <c r="K703" s="23" t="str">
        <f t="array" ref="K703">IF(L703="","",XLOOKUP(L703,selector_15,selector_15_ids,""))</f>
        <v/>
      </c>
      <c r="L703" s="25"/>
      <c r="M703" s="14"/>
      <c r="N703" s="14"/>
      <c r="O703" s="14"/>
      <c r="P703" s="23" t="str">
        <f t="array" ref="P703">IF(Q703="","",XLOOKUP(Q703,selector_16,selector_16_ids,""))</f>
        <v/>
      </c>
      <c r="Q703" s="25"/>
      <c r="R703" s="23" t="str">
        <f t="array" ref="R703">IF(S703="","",XLOOKUP(S703,selector_16,selector_16_ids,""))</f>
        <v/>
      </c>
      <c r="S703" s="25"/>
      <c r="T703" s="23" t="str">
        <f t="array" ref="T703">IF(U703="","",XLOOKUP(U703,selector_07,selector_07_ids,""))</f>
        <v/>
      </c>
      <c r="U703" s="25"/>
      <c r="V703" s="14"/>
      <c r="W703" s="14"/>
      <c r="X703" s="23" t="str">
        <f t="array" ref="X703">IF(Y703="","",XLOOKUP(Y703,selector_04,selector_04_ids,""))</f>
        <v/>
      </c>
      <c r="Y703" s="25"/>
      <c r="Z703" s="14"/>
      <c r="AA703" s="27"/>
      <c r="AB703" s="14"/>
    </row>
    <row r="704">
      <c r="A704" s="14"/>
      <c r="B704" s="23" t="str">
        <f>IF($A704="","",'Система'!$B$4)</f>
        <v/>
      </c>
      <c r="C704" s="14"/>
      <c r="D704" s="23" t="str">
        <f t="array" ref="D704">IF(E704="","",XLOOKUP(E704,selector_02,selector_02_ids,""))</f>
        <v/>
      </c>
      <c r="E704" s="25"/>
      <c r="F704" s="23" t="str">
        <f t="array" ref="F704">IF(G704="","",XLOOKUP(G704,selector_12,selector_12_ids,""))</f>
        <v/>
      </c>
      <c r="G704" s="25"/>
      <c r="H704" s="14"/>
      <c r="I704" s="14"/>
      <c r="J704" s="14"/>
      <c r="K704" s="23" t="str">
        <f t="array" ref="K704">IF(L704="","",XLOOKUP(L704,selector_15,selector_15_ids,""))</f>
        <v/>
      </c>
      <c r="L704" s="25"/>
      <c r="M704" s="14"/>
      <c r="N704" s="14"/>
      <c r="O704" s="14"/>
      <c r="P704" s="23" t="str">
        <f t="array" ref="P704">IF(Q704="","",XLOOKUP(Q704,selector_16,selector_16_ids,""))</f>
        <v/>
      </c>
      <c r="Q704" s="25"/>
      <c r="R704" s="23" t="str">
        <f t="array" ref="R704">IF(S704="","",XLOOKUP(S704,selector_16,selector_16_ids,""))</f>
        <v/>
      </c>
      <c r="S704" s="25"/>
      <c r="T704" s="23" t="str">
        <f t="array" ref="T704">IF(U704="","",XLOOKUP(U704,selector_07,selector_07_ids,""))</f>
        <v/>
      </c>
      <c r="U704" s="25"/>
      <c r="V704" s="14"/>
      <c r="W704" s="14"/>
      <c r="X704" s="23" t="str">
        <f t="array" ref="X704">IF(Y704="","",XLOOKUP(Y704,selector_04,selector_04_ids,""))</f>
        <v/>
      </c>
      <c r="Y704" s="25"/>
      <c r="Z704" s="14"/>
      <c r="AA704" s="27"/>
      <c r="AB704" s="14"/>
    </row>
    <row r="705">
      <c r="A705" s="14"/>
      <c r="B705" s="23" t="str">
        <f>IF($A705="","",'Система'!$B$4)</f>
        <v/>
      </c>
      <c r="C705" s="14"/>
      <c r="D705" s="23" t="str">
        <f t="array" ref="D705">IF(E705="","",XLOOKUP(E705,selector_02,selector_02_ids,""))</f>
        <v/>
      </c>
      <c r="E705" s="25"/>
      <c r="F705" s="23" t="str">
        <f t="array" ref="F705">IF(G705="","",XLOOKUP(G705,selector_12,selector_12_ids,""))</f>
        <v/>
      </c>
      <c r="G705" s="25"/>
      <c r="H705" s="14"/>
      <c r="I705" s="14"/>
      <c r="J705" s="14"/>
      <c r="K705" s="23" t="str">
        <f t="array" ref="K705">IF(L705="","",XLOOKUP(L705,selector_15,selector_15_ids,""))</f>
        <v/>
      </c>
      <c r="L705" s="25"/>
      <c r="M705" s="14"/>
      <c r="N705" s="14"/>
      <c r="O705" s="14"/>
      <c r="P705" s="23" t="str">
        <f t="array" ref="P705">IF(Q705="","",XLOOKUP(Q705,selector_16,selector_16_ids,""))</f>
        <v/>
      </c>
      <c r="Q705" s="25"/>
      <c r="R705" s="23" t="str">
        <f t="array" ref="R705">IF(S705="","",XLOOKUP(S705,selector_16,selector_16_ids,""))</f>
        <v/>
      </c>
      <c r="S705" s="25"/>
      <c r="T705" s="23" t="str">
        <f t="array" ref="T705">IF(U705="","",XLOOKUP(U705,selector_07,selector_07_ids,""))</f>
        <v/>
      </c>
      <c r="U705" s="25"/>
      <c r="V705" s="14"/>
      <c r="W705" s="14"/>
      <c r="X705" s="23" t="str">
        <f t="array" ref="X705">IF(Y705="","",XLOOKUP(Y705,selector_04,selector_04_ids,""))</f>
        <v/>
      </c>
      <c r="Y705" s="25"/>
      <c r="Z705" s="14"/>
      <c r="AA705" s="27"/>
      <c r="AB705" s="14"/>
    </row>
    <row r="706">
      <c r="A706" s="14"/>
      <c r="B706" s="23" t="str">
        <f>IF($A706="","",'Система'!$B$4)</f>
        <v/>
      </c>
      <c r="C706" s="14"/>
      <c r="D706" s="23" t="str">
        <f t="array" ref="D706">IF(E706="","",XLOOKUP(E706,selector_02,selector_02_ids,""))</f>
        <v/>
      </c>
      <c r="E706" s="25"/>
      <c r="F706" s="23" t="str">
        <f t="array" ref="F706">IF(G706="","",XLOOKUP(G706,selector_12,selector_12_ids,""))</f>
        <v/>
      </c>
      <c r="G706" s="25"/>
      <c r="H706" s="14"/>
      <c r="I706" s="14"/>
      <c r="J706" s="14"/>
      <c r="K706" s="23" t="str">
        <f t="array" ref="K706">IF(L706="","",XLOOKUP(L706,selector_15,selector_15_ids,""))</f>
        <v/>
      </c>
      <c r="L706" s="25"/>
      <c r="M706" s="14"/>
      <c r="N706" s="14"/>
      <c r="O706" s="14"/>
      <c r="P706" s="23" t="str">
        <f t="array" ref="P706">IF(Q706="","",XLOOKUP(Q706,selector_16,selector_16_ids,""))</f>
        <v/>
      </c>
      <c r="Q706" s="25"/>
      <c r="R706" s="23" t="str">
        <f t="array" ref="R706">IF(S706="","",XLOOKUP(S706,selector_16,selector_16_ids,""))</f>
        <v/>
      </c>
      <c r="S706" s="25"/>
      <c r="T706" s="23" t="str">
        <f t="array" ref="T706">IF(U706="","",XLOOKUP(U706,selector_07,selector_07_ids,""))</f>
        <v/>
      </c>
      <c r="U706" s="25"/>
      <c r="V706" s="14"/>
      <c r="W706" s="14"/>
      <c r="X706" s="23" t="str">
        <f t="array" ref="X706">IF(Y706="","",XLOOKUP(Y706,selector_04,selector_04_ids,""))</f>
        <v/>
      </c>
      <c r="Y706" s="25"/>
      <c r="Z706" s="14"/>
      <c r="AA706" s="27"/>
      <c r="AB706" s="14"/>
    </row>
    <row r="707">
      <c r="A707" s="14"/>
      <c r="B707" s="23" t="str">
        <f>IF($A707="","",'Система'!$B$4)</f>
        <v/>
      </c>
      <c r="C707" s="14"/>
      <c r="D707" s="23" t="str">
        <f t="array" ref="D707">IF(E707="","",XLOOKUP(E707,selector_02,selector_02_ids,""))</f>
        <v/>
      </c>
      <c r="E707" s="25"/>
      <c r="F707" s="23" t="str">
        <f t="array" ref="F707">IF(G707="","",XLOOKUP(G707,selector_12,selector_12_ids,""))</f>
        <v/>
      </c>
      <c r="G707" s="25"/>
      <c r="H707" s="14"/>
      <c r="I707" s="14"/>
      <c r="J707" s="14"/>
      <c r="K707" s="23" t="str">
        <f t="array" ref="K707">IF(L707="","",XLOOKUP(L707,selector_15,selector_15_ids,""))</f>
        <v/>
      </c>
      <c r="L707" s="25"/>
      <c r="M707" s="14"/>
      <c r="N707" s="14"/>
      <c r="O707" s="14"/>
      <c r="P707" s="23" t="str">
        <f t="array" ref="P707">IF(Q707="","",XLOOKUP(Q707,selector_16,selector_16_ids,""))</f>
        <v/>
      </c>
      <c r="Q707" s="25"/>
      <c r="R707" s="23" t="str">
        <f t="array" ref="R707">IF(S707="","",XLOOKUP(S707,selector_16,selector_16_ids,""))</f>
        <v/>
      </c>
      <c r="S707" s="25"/>
      <c r="T707" s="23" t="str">
        <f t="array" ref="T707">IF(U707="","",XLOOKUP(U707,selector_07,selector_07_ids,""))</f>
        <v/>
      </c>
      <c r="U707" s="25"/>
      <c r="V707" s="14"/>
      <c r="W707" s="14"/>
      <c r="X707" s="23" t="str">
        <f t="array" ref="X707">IF(Y707="","",XLOOKUP(Y707,selector_04,selector_04_ids,""))</f>
        <v/>
      </c>
      <c r="Y707" s="25"/>
      <c r="Z707" s="14"/>
      <c r="AA707" s="27"/>
      <c r="AB707" s="14"/>
    </row>
    <row r="708">
      <c r="A708" s="14"/>
      <c r="B708" s="23" t="str">
        <f>IF($A708="","",'Система'!$B$4)</f>
        <v/>
      </c>
      <c r="C708" s="14"/>
      <c r="D708" s="23" t="str">
        <f t="array" ref="D708">IF(E708="","",XLOOKUP(E708,selector_02,selector_02_ids,""))</f>
        <v/>
      </c>
      <c r="E708" s="25"/>
      <c r="F708" s="23" t="str">
        <f t="array" ref="F708">IF(G708="","",XLOOKUP(G708,selector_12,selector_12_ids,""))</f>
        <v/>
      </c>
      <c r="G708" s="25"/>
      <c r="H708" s="14"/>
      <c r="I708" s="14"/>
      <c r="J708" s="14"/>
      <c r="K708" s="23" t="str">
        <f t="array" ref="K708">IF(L708="","",XLOOKUP(L708,selector_15,selector_15_ids,""))</f>
        <v/>
      </c>
      <c r="L708" s="25"/>
      <c r="M708" s="14"/>
      <c r="N708" s="14"/>
      <c r="O708" s="14"/>
      <c r="P708" s="23" t="str">
        <f t="array" ref="P708">IF(Q708="","",XLOOKUP(Q708,selector_16,selector_16_ids,""))</f>
        <v/>
      </c>
      <c r="Q708" s="25"/>
      <c r="R708" s="23" t="str">
        <f t="array" ref="R708">IF(S708="","",XLOOKUP(S708,selector_16,selector_16_ids,""))</f>
        <v/>
      </c>
      <c r="S708" s="25"/>
      <c r="T708" s="23" t="str">
        <f t="array" ref="T708">IF(U708="","",XLOOKUP(U708,selector_07,selector_07_ids,""))</f>
        <v/>
      </c>
      <c r="U708" s="25"/>
      <c r="V708" s="14"/>
      <c r="W708" s="14"/>
      <c r="X708" s="23" t="str">
        <f t="array" ref="X708">IF(Y708="","",XLOOKUP(Y708,selector_04,selector_04_ids,""))</f>
        <v/>
      </c>
      <c r="Y708" s="25"/>
      <c r="Z708" s="14"/>
      <c r="AA708" s="27"/>
      <c r="AB708" s="14"/>
    </row>
    <row r="709">
      <c r="A709" s="14"/>
      <c r="B709" s="23" t="str">
        <f>IF($A709="","",'Система'!$B$4)</f>
        <v/>
      </c>
      <c r="C709" s="14"/>
      <c r="D709" s="23" t="str">
        <f t="array" ref="D709">IF(E709="","",XLOOKUP(E709,selector_02,selector_02_ids,""))</f>
        <v/>
      </c>
      <c r="E709" s="25"/>
      <c r="F709" s="23" t="str">
        <f t="array" ref="F709">IF(G709="","",XLOOKUP(G709,selector_12,selector_12_ids,""))</f>
        <v/>
      </c>
      <c r="G709" s="25"/>
      <c r="H709" s="14"/>
      <c r="I709" s="14"/>
      <c r="J709" s="14"/>
      <c r="K709" s="23" t="str">
        <f t="array" ref="K709">IF(L709="","",XLOOKUP(L709,selector_15,selector_15_ids,""))</f>
        <v/>
      </c>
      <c r="L709" s="25"/>
      <c r="M709" s="14"/>
      <c r="N709" s="14"/>
      <c r="O709" s="14"/>
      <c r="P709" s="23" t="str">
        <f t="array" ref="P709">IF(Q709="","",XLOOKUP(Q709,selector_16,selector_16_ids,""))</f>
        <v/>
      </c>
      <c r="Q709" s="25"/>
      <c r="R709" s="23" t="str">
        <f t="array" ref="R709">IF(S709="","",XLOOKUP(S709,selector_16,selector_16_ids,""))</f>
        <v/>
      </c>
      <c r="S709" s="25"/>
      <c r="T709" s="23" t="str">
        <f t="array" ref="T709">IF(U709="","",XLOOKUP(U709,selector_07,selector_07_ids,""))</f>
        <v/>
      </c>
      <c r="U709" s="25"/>
      <c r="V709" s="14"/>
      <c r="W709" s="14"/>
      <c r="X709" s="23" t="str">
        <f t="array" ref="X709">IF(Y709="","",XLOOKUP(Y709,selector_04,selector_04_ids,""))</f>
        <v/>
      </c>
      <c r="Y709" s="25"/>
      <c r="Z709" s="14"/>
      <c r="AA709" s="27"/>
      <c r="AB709" s="14"/>
    </row>
    <row r="710">
      <c r="A710" s="14"/>
      <c r="B710" s="23" t="str">
        <f>IF($A710="","",'Система'!$B$4)</f>
        <v/>
      </c>
      <c r="C710" s="14"/>
      <c r="D710" s="23" t="str">
        <f t="array" ref="D710">IF(E710="","",XLOOKUP(E710,selector_02,selector_02_ids,""))</f>
        <v/>
      </c>
      <c r="E710" s="25"/>
      <c r="F710" s="23" t="str">
        <f t="array" ref="F710">IF(G710="","",XLOOKUP(G710,selector_12,selector_12_ids,""))</f>
        <v/>
      </c>
      <c r="G710" s="25"/>
      <c r="H710" s="14"/>
      <c r="I710" s="14"/>
      <c r="J710" s="14"/>
      <c r="K710" s="23" t="str">
        <f t="array" ref="K710">IF(L710="","",XLOOKUP(L710,selector_15,selector_15_ids,""))</f>
        <v/>
      </c>
      <c r="L710" s="25"/>
      <c r="M710" s="14"/>
      <c r="N710" s="14"/>
      <c r="O710" s="14"/>
      <c r="P710" s="23" t="str">
        <f t="array" ref="P710">IF(Q710="","",XLOOKUP(Q710,selector_16,selector_16_ids,""))</f>
        <v/>
      </c>
      <c r="Q710" s="25"/>
      <c r="R710" s="23" t="str">
        <f t="array" ref="R710">IF(S710="","",XLOOKUP(S710,selector_16,selector_16_ids,""))</f>
        <v/>
      </c>
      <c r="S710" s="25"/>
      <c r="T710" s="23" t="str">
        <f t="array" ref="T710">IF(U710="","",XLOOKUP(U710,selector_07,selector_07_ids,""))</f>
        <v/>
      </c>
      <c r="U710" s="25"/>
      <c r="V710" s="14"/>
      <c r="W710" s="14"/>
      <c r="X710" s="23" t="str">
        <f t="array" ref="X710">IF(Y710="","",XLOOKUP(Y710,selector_04,selector_04_ids,""))</f>
        <v/>
      </c>
      <c r="Y710" s="25"/>
      <c r="Z710" s="14"/>
      <c r="AA710" s="27"/>
      <c r="AB710" s="14"/>
    </row>
    <row r="711">
      <c r="A711" s="14"/>
      <c r="B711" s="23" t="str">
        <f>IF($A711="","",'Система'!$B$4)</f>
        <v/>
      </c>
      <c r="C711" s="14"/>
      <c r="D711" s="23" t="str">
        <f t="array" ref="D711">IF(E711="","",XLOOKUP(E711,selector_02,selector_02_ids,""))</f>
        <v/>
      </c>
      <c r="E711" s="25"/>
      <c r="F711" s="23" t="str">
        <f t="array" ref="F711">IF(G711="","",XLOOKUP(G711,selector_12,selector_12_ids,""))</f>
        <v/>
      </c>
      <c r="G711" s="25"/>
      <c r="H711" s="14"/>
      <c r="I711" s="14"/>
      <c r="J711" s="14"/>
      <c r="K711" s="23" t="str">
        <f t="array" ref="K711">IF(L711="","",XLOOKUP(L711,selector_15,selector_15_ids,""))</f>
        <v/>
      </c>
      <c r="L711" s="25"/>
      <c r="M711" s="14"/>
      <c r="N711" s="14"/>
      <c r="O711" s="14"/>
      <c r="P711" s="23" t="str">
        <f t="array" ref="P711">IF(Q711="","",XLOOKUP(Q711,selector_16,selector_16_ids,""))</f>
        <v/>
      </c>
      <c r="Q711" s="25"/>
      <c r="R711" s="23" t="str">
        <f t="array" ref="R711">IF(S711="","",XLOOKUP(S711,selector_16,selector_16_ids,""))</f>
        <v/>
      </c>
      <c r="S711" s="25"/>
      <c r="T711" s="23" t="str">
        <f t="array" ref="T711">IF(U711="","",XLOOKUP(U711,selector_07,selector_07_ids,""))</f>
        <v/>
      </c>
      <c r="U711" s="25"/>
      <c r="V711" s="14"/>
      <c r="W711" s="14"/>
      <c r="X711" s="23" t="str">
        <f t="array" ref="X711">IF(Y711="","",XLOOKUP(Y711,selector_04,selector_04_ids,""))</f>
        <v/>
      </c>
      <c r="Y711" s="25"/>
      <c r="Z711" s="14"/>
      <c r="AA711" s="27"/>
      <c r="AB711" s="14"/>
    </row>
    <row r="712">
      <c r="A712" s="14"/>
      <c r="B712" s="23" t="str">
        <f>IF($A712="","",'Система'!$B$4)</f>
        <v/>
      </c>
      <c r="C712" s="14"/>
      <c r="D712" s="23" t="str">
        <f t="array" ref="D712">IF(E712="","",XLOOKUP(E712,selector_02,selector_02_ids,""))</f>
        <v/>
      </c>
      <c r="E712" s="25"/>
      <c r="F712" s="23" t="str">
        <f t="array" ref="F712">IF(G712="","",XLOOKUP(G712,selector_12,selector_12_ids,""))</f>
        <v/>
      </c>
      <c r="G712" s="25"/>
      <c r="H712" s="14"/>
      <c r="I712" s="14"/>
      <c r="J712" s="14"/>
      <c r="K712" s="23" t="str">
        <f t="array" ref="K712">IF(L712="","",XLOOKUP(L712,selector_15,selector_15_ids,""))</f>
        <v/>
      </c>
      <c r="L712" s="25"/>
      <c r="M712" s="14"/>
      <c r="N712" s="14"/>
      <c r="O712" s="14"/>
      <c r="P712" s="23" t="str">
        <f t="array" ref="P712">IF(Q712="","",XLOOKUP(Q712,selector_16,selector_16_ids,""))</f>
        <v/>
      </c>
      <c r="Q712" s="25"/>
      <c r="R712" s="23" t="str">
        <f t="array" ref="R712">IF(S712="","",XLOOKUP(S712,selector_16,selector_16_ids,""))</f>
        <v/>
      </c>
      <c r="S712" s="25"/>
      <c r="T712" s="23" t="str">
        <f t="array" ref="T712">IF(U712="","",XLOOKUP(U712,selector_07,selector_07_ids,""))</f>
        <v/>
      </c>
      <c r="U712" s="25"/>
      <c r="V712" s="14"/>
      <c r="W712" s="14"/>
      <c r="X712" s="23" t="str">
        <f t="array" ref="X712">IF(Y712="","",XLOOKUP(Y712,selector_04,selector_04_ids,""))</f>
        <v/>
      </c>
      <c r="Y712" s="25"/>
      <c r="Z712" s="14"/>
      <c r="AA712" s="27"/>
      <c r="AB712" s="14"/>
    </row>
    <row r="713">
      <c r="A713" s="14"/>
      <c r="B713" s="23" t="str">
        <f>IF($A713="","",'Система'!$B$4)</f>
        <v/>
      </c>
      <c r="C713" s="14"/>
      <c r="D713" s="23" t="str">
        <f t="array" ref="D713">IF(E713="","",XLOOKUP(E713,selector_02,selector_02_ids,""))</f>
        <v/>
      </c>
      <c r="E713" s="25"/>
      <c r="F713" s="23" t="str">
        <f t="array" ref="F713">IF(G713="","",XLOOKUP(G713,selector_12,selector_12_ids,""))</f>
        <v/>
      </c>
      <c r="G713" s="25"/>
      <c r="H713" s="14"/>
      <c r="I713" s="14"/>
      <c r="J713" s="14"/>
      <c r="K713" s="23" t="str">
        <f t="array" ref="K713">IF(L713="","",XLOOKUP(L713,selector_15,selector_15_ids,""))</f>
        <v/>
      </c>
      <c r="L713" s="25"/>
      <c r="M713" s="14"/>
      <c r="N713" s="14"/>
      <c r="O713" s="14"/>
      <c r="P713" s="23" t="str">
        <f t="array" ref="P713">IF(Q713="","",XLOOKUP(Q713,selector_16,selector_16_ids,""))</f>
        <v/>
      </c>
      <c r="Q713" s="25"/>
      <c r="R713" s="23" t="str">
        <f t="array" ref="R713">IF(S713="","",XLOOKUP(S713,selector_16,selector_16_ids,""))</f>
        <v/>
      </c>
      <c r="S713" s="25"/>
      <c r="T713" s="23" t="str">
        <f t="array" ref="T713">IF(U713="","",XLOOKUP(U713,selector_07,selector_07_ids,""))</f>
        <v/>
      </c>
      <c r="U713" s="25"/>
      <c r="V713" s="14"/>
      <c r="W713" s="14"/>
      <c r="X713" s="23" t="str">
        <f t="array" ref="X713">IF(Y713="","",XLOOKUP(Y713,selector_04,selector_04_ids,""))</f>
        <v/>
      </c>
      <c r="Y713" s="25"/>
      <c r="Z713" s="14"/>
      <c r="AA713" s="27"/>
      <c r="AB713" s="14"/>
    </row>
    <row r="714">
      <c r="A714" s="14"/>
      <c r="B714" s="23" t="str">
        <f>IF($A714="","",'Система'!$B$4)</f>
        <v/>
      </c>
      <c r="C714" s="14"/>
      <c r="D714" s="23" t="str">
        <f t="array" ref="D714">IF(E714="","",XLOOKUP(E714,selector_02,selector_02_ids,""))</f>
        <v/>
      </c>
      <c r="E714" s="25"/>
      <c r="F714" s="23" t="str">
        <f t="array" ref="F714">IF(G714="","",XLOOKUP(G714,selector_12,selector_12_ids,""))</f>
        <v/>
      </c>
      <c r="G714" s="25"/>
      <c r="H714" s="14"/>
      <c r="I714" s="14"/>
      <c r="J714" s="14"/>
      <c r="K714" s="23" t="str">
        <f t="array" ref="K714">IF(L714="","",XLOOKUP(L714,selector_15,selector_15_ids,""))</f>
        <v/>
      </c>
      <c r="L714" s="25"/>
      <c r="M714" s="14"/>
      <c r="N714" s="14"/>
      <c r="O714" s="14"/>
      <c r="P714" s="23" t="str">
        <f t="array" ref="P714">IF(Q714="","",XLOOKUP(Q714,selector_16,selector_16_ids,""))</f>
        <v/>
      </c>
      <c r="Q714" s="25"/>
      <c r="R714" s="23" t="str">
        <f t="array" ref="R714">IF(S714="","",XLOOKUP(S714,selector_16,selector_16_ids,""))</f>
        <v/>
      </c>
      <c r="S714" s="25"/>
      <c r="T714" s="23" t="str">
        <f t="array" ref="T714">IF(U714="","",XLOOKUP(U714,selector_07,selector_07_ids,""))</f>
        <v/>
      </c>
      <c r="U714" s="25"/>
      <c r="V714" s="14"/>
      <c r="W714" s="14"/>
      <c r="X714" s="23" t="str">
        <f t="array" ref="X714">IF(Y714="","",XLOOKUP(Y714,selector_04,selector_04_ids,""))</f>
        <v/>
      </c>
      <c r="Y714" s="25"/>
      <c r="Z714" s="14"/>
      <c r="AA714" s="27"/>
      <c r="AB714" s="14"/>
    </row>
    <row r="715">
      <c r="A715" s="14"/>
      <c r="B715" s="23" t="str">
        <f>IF($A715="","",'Система'!$B$4)</f>
        <v/>
      </c>
      <c r="C715" s="14"/>
      <c r="D715" s="23" t="str">
        <f t="array" ref="D715">IF(E715="","",XLOOKUP(E715,selector_02,selector_02_ids,""))</f>
        <v/>
      </c>
      <c r="E715" s="25"/>
      <c r="F715" s="23" t="str">
        <f t="array" ref="F715">IF(G715="","",XLOOKUP(G715,selector_12,selector_12_ids,""))</f>
        <v/>
      </c>
      <c r="G715" s="25"/>
      <c r="H715" s="14"/>
      <c r="I715" s="14"/>
      <c r="J715" s="14"/>
      <c r="K715" s="23" t="str">
        <f t="array" ref="K715">IF(L715="","",XLOOKUP(L715,selector_15,selector_15_ids,""))</f>
        <v/>
      </c>
      <c r="L715" s="25"/>
      <c r="M715" s="14"/>
      <c r="N715" s="14"/>
      <c r="O715" s="14"/>
      <c r="P715" s="23" t="str">
        <f t="array" ref="P715">IF(Q715="","",XLOOKUP(Q715,selector_16,selector_16_ids,""))</f>
        <v/>
      </c>
      <c r="Q715" s="25"/>
      <c r="R715" s="23" t="str">
        <f t="array" ref="R715">IF(S715="","",XLOOKUP(S715,selector_16,selector_16_ids,""))</f>
        <v/>
      </c>
      <c r="S715" s="25"/>
      <c r="T715" s="23" t="str">
        <f t="array" ref="T715">IF(U715="","",XLOOKUP(U715,selector_07,selector_07_ids,""))</f>
        <v/>
      </c>
      <c r="U715" s="25"/>
      <c r="V715" s="14"/>
      <c r="W715" s="14"/>
      <c r="X715" s="23" t="str">
        <f t="array" ref="X715">IF(Y715="","",XLOOKUP(Y715,selector_04,selector_04_ids,""))</f>
        <v/>
      </c>
      <c r="Y715" s="25"/>
      <c r="Z715" s="14"/>
      <c r="AA715" s="27"/>
      <c r="AB715" s="14"/>
    </row>
    <row r="716">
      <c r="A716" s="14"/>
      <c r="B716" s="23" t="str">
        <f>IF($A716="","",'Система'!$B$4)</f>
        <v/>
      </c>
      <c r="C716" s="14"/>
      <c r="D716" s="23" t="str">
        <f t="array" ref="D716">IF(E716="","",XLOOKUP(E716,selector_02,selector_02_ids,""))</f>
        <v/>
      </c>
      <c r="E716" s="25"/>
      <c r="F716" s="23" t="str">
        <f t="array" ref="F716">IF(G716="","",XLOOKUP(G716,selector_12,selector_12_ids,""))</f>
        <v/>
      </c>
      <c r="G716" s="25"/>
      <c r="H716" s="14"/>
      <c r="I716" s="14"/>
      <c r="J716" s="14"/>
      <c r="K716" s="23" t="str">
        <f t="array" ref="K716">IF(L716="","",XLOOKUP(L716,selector_15,selector_15_ids,""))</f>
        <v/>
      </c>
      <c r="L716" s="25"/>
      <c r="M716" s="14"/>
      <c r="N716" s="14"/>
      <c r="O716" s="14"/>
      <c r="P716" s="23" t="str">
        <f t="array" ref="P716">IF(Q716="","",XLOOKUP(Q716,selector_16,selector_16_ids,""))</f>
        <v/>
      </c>
      <c r="Q716" s="25"/>
      <c r="R716" s="23" t="str">
        <f t="array" ref="R716">IF(S716="","",XLOOKUP(S716,selector_16,selector_16_ids,""))</f>
        <v/>
      </c>
      <c r="S716" s="25"/>
      <c r="T716" s="23" t="str">
        <f t="array" ref="T716">IF(U716="","",XLOOKUP(U716,selector_07,selector_07_ids,""))</f>
        <v/>
      </c>
      <c r="U716" s="25"/>
      <c r="V716" s="14"/>
      <c r="W716" s="14"/>
      <c r="X716" s="23" t="str">
        <f t="array" ref="X716">IF(Y716="","",XLOOKUP(Y716,selector_04,selector_04_ids,""))</f>
        <v/>
      </c>
      <c r="Y716" s="25"/>
      <c r="Z716" s="14"/>
      <c r="AA716" s="27"/>
      <c r="AB716" s="14"/>
    </row>
    <row r="717">
      <c r="A717" s="14"/>
      <c r="B717" s="23" t="str">
        <f>IF($A717="","",'Система'!$B$4)</f>
        <v/>
      </c>
      <c r="C717" s="14"/>
      <c r="D717" s="23" t="str">
        <f t="array" ref="D717">IF(E717="","",XLOOKUP(E717,selector_02,selector_02_ids,""))</f>
        <v/>
      </c>
      <c r="E717" s="25"/>
      <c r="F717" s="23" t="str">
        <f t="array" ref="F717">IF(G717="","",XLOOKUP(G717,selector_12,selector_12_ids,""))</f>
        <v/>
      </c>
      <c r="G717" s="25"/>
      <c r="H717" s="14"/>
      <c r="I717" s="14"/>
      <c r="J717" s="14"/>
      <c r="K717" s="23" t="str">
        <f t="array" ref="K717">IF(L717="","",XLOOKUP(L717,selector_15,selector_15_ids,""))</f>
        <v/>
      </c>
      <c r="L717" s="25"/>
      <c r="M717" s="14"/>
      <c r="N717" s="14"/>
      <c r="O717" s="14"/>
      <c r="P717" s="23" t="str">
        <f t="array" ref="P717">IF(Q717="","",XLOOKUP(Q717,selector_16,selector_16_ids,""))</f>
        <v/>
      </c>
      <c r="Q717" s="25"/>
      <c r="R717" s="23" t="str">
        <f t="array" ref="R717">IF(S717="","",XLOOKUP(S717,selector_16,selector_16_ids,""))</f>
        <v/>
      </c>
      <c r="S717" s="25"/>
      <c r="T717" s="23" t="str">
        <f t="array" ref="T717">IF(U717="","",XLOOKUP(U717,selector_07,selector_07_ids,""))</f>
        <v/>
      </c>
      <c r="U717" s="25"/>
      <c r="V717" s="14"/>
      <c r="W717" s="14"/>
      <c r="X717" s="23" t="str">
        <f t="array" ref="X717">IF(Y717="","",XLOOKUP(Y717,selector_04,selector_04_ids,""))</f>
        <v/>
      </c>
      <c r="Y717" s="25"/>
      <c r="Z717" s="14"/>
      <c r="AA717" s="27"/>
      <c r="AB717" s="14"/>
    </row>
    <row r="718">
      <c r="A718" s="14"/>
      <c r="B718" s="23" t="str">
        <f>IF($A718="","",'Система'!$B$4)</f>
        <v/>
      </c>
      <c r="C718" s="14"/>
      <c r="D718" s="23" t="str">
        <f t="array" ref="D718">IF(E718="","",XLOOKUP(E718,selector_02,selector_02_ids,""))</f>
        <v/>
      </c>
      <c r="E718" s="25"/>
      <c r="F718" s="23" t="str">
        <f t="array" ref="F718">IF(G718="","",XLOOKUP(G718,selector_12,selector_12_ids,""))</f>
        <v/>
      </c>
      <c r="G718" s="25"/>
      <c r="H718" s="14"/>
      <c r="I718" s="14"/>
      <c r="J718" s="14"/>
      <c r="K718" s="23" t="str">
        <f t="array" ref="K718">IF(L718="","",XLOOKUP(L718,selector_15,selector_15_ids,""))</f>
        <v/>
      </c>
      <c r="L718" s="25"/>
      <c r="M718" s="14"/>
      <c r="N718" s="14"/>
      <c r="O718" s="14"/>
      <c r="P718" s="23" t="str">
        <f t="array" ref="P718">IF(Q718="","",XLOOKUP(Q718,selector_16,selector_16_ids,""))</f>
        <v/>
      </c>
      <c r="Q718" s="25"/>
      <c r="R718" s="23" t="str">
        <f t="array" ref="R718">IF(S718="","",XLOOKUP(S718,selector_16,selector_16_ids,""))</f>
        <v/>
      </c>
      <c r="S718" s="25"/>
      <c r="T718" s="23" t="str">
        <f t="array" ref="T718">IF(U718="","",XLOOKUP(U718,selector_07,selector_07_ids,""))</f>
        <v/>
      </c>
      <c r="U718" s="25"/>
      <c r="V718" s="14"/>
      <c r="W718" s="14"/>
      <c r="X718" s="23" t="str">
        <f t="array" ref="X718">IF(Y718="","",XLOOKUP(Y718,selector_04,selector_04_ids,""))</f>
        <v/>
      </c>
      <c r="Y718" s="25"/>
      <c r="Z718" s="14"/>
      <c r="AA718" s="27"/>
      <c r="AB718" s="14"/>
    </row>
    <row r="719">
      <c r="A719" s="14"/>
      <c r="B719" s="23" t="str">
        <f>IF($A719="","",'Система'!$B$4)</f>
        <v/>
      </c>
      <c r="C719" s="14"/>
      <c r="D719" s="23" t="str">
        <f t="array" ref="D719">IF(E719="","",XLOOKUP(E719,selector_02,selector_02_ids,""))</f>
        <v/>
      </c>
      <c r="E719" s="25"/>
      <c r="F719" s="23" t="str">
        <f t="array" ref="F719">IF(G719="","",XLOOKUP(G719,selector_12,selector_12_ids,""))</f>
        <v/>
      </c>
      <c r="G719" s="25"/>
      <c r="H719" s="14"/>
      <c r="I719" s="14"/>
      <c r="J719" s="14"/>
      <c r="K719" s="23" t="str">
        <f t="array" ref="K719">IF(L719="","",XLOOKUP(L719,selector_15,selector_15_ids,""))</f>
        <v/>
      </c>
      <c r="L719" s="25"/>
      <c r="M719" s="14"/>
      <c r="N719" s="14"/>
      <c r="O719" s="14"/>
      <c r="P719" s="23" t="str">
        <f t="array" ref="P719">IF(Q719="","",XLOOKUP(Q719,selector_16,selector_16_ids,""))</f>
        <v/>
      </c>
      <c r="Q719" s="25"/>
      <c r="R719" s="23" t="str">
        <f t="array" ref="R719">IF(S719="","",XLOOKUP(S719,selector_16,selector_16_ids,""))</f>
        <v/>
      </c>
      <c r="S719" s="25"/>
      <c r="T719" s="23" t="str">
        <f t="array" ref="T719">IF(U719="","",XLOOKUP(U719,selector_07,selector_07_ids,""))</f>
        <v/>
      </c>
      <c r="U719" s="25"/>
      <c r="V719" s="14"/>
      <c r="W719" s="14"/>
      <c r="X719" s="23" t="str">
        <f t="array" ref="X719">IF(Y719="","",XLOOKUP(Y719,selector_04,selector_04_ids,""))</f>
        <v/>
      </c>
      <c r="Y719" s="25"/>
      <c r="Z719" s="14"/>
      <c r="AA719" s="27"/>
      <c r="AB719" s="14"/>
    </row>
    <row r="720">
      <c r="A720" s="14"/>
      <c r="B720" s="23" t="str">
        <f>IF($A720="","",'Система'!$B$4)</f>
        <v/>
      </c>
      <c r="C720" s="14"/>
      <c r="D720" s="23" t="str">
        <f t="array" ref="D720">IF(E720="","",XLOOKUP(E720,selector_02,selector_02_ids,""))</f>
        <v/>
      </c>
      <c r="E720" s="25"/>
      <c r="F720" s="23" t="str">
        <f t="array" ref="F720">IF(G720="","",XLOOKUP(G720,selector_12,selector_12_ids,""))</f>
        <v/>
      </c>
      <c r="G720" s="25"/>
      <c r="H720" s="14"/>
      <c r="I720" s="14"/>
      <c r="J720" s="14"/>
      <c r="K720" s="23" t="str">
        <f t="array" ref="K720">IF(L720="","",XLOOKUP(L720,selector_15,selector_15_ids,""))</f>
        <v/>
      </c>
      <c r="L720" s="25"/>
      <c r="M720" s="14"/>
      <c r="N720" s="14"/>
      <c r="O720" s="14"/>
      <c r="P720" s="23" t="str">
        <f t="array" ref="P720">IF(Q720="","",XLOOKUP(Q720,selector_16,selector_16_ids,""))</f>
        <v/>
      </c>
      <c r="Q720" s="25"/>
      <c r="R720" s="23" t="str">
        <f t="array" ref="R720">IF(S720="","",XLOOKUP(S720,selector_16,selector_16_ids,""))</f>
        <v/>
      </c>
      <c r="S720" s="25"/>
      <c r="T720" s="23" t="str">
        <f t="array" ref="T720">IF(U720="","",XLOOKUP(U720,selector_07,selector_07_ids,""))</f>
        <v/>
      </c>
      <c r="U720" s="25"/>
      <c r="V720" s="14"/>
      <c r="W720" s="14"/>
      <c r="X720" s="23" t="str">
        <f t="array" ref="X720">IF(Y720="","",XLOOKUP(Y720,selector_04,selector_04_ids,""))</f>
        <v/>
      </c>
      <c r="Y720" s="25"/>
      <c r="Z720" s="14"/>
      <c r="AA720" s="27"/>
      <c r="AB720" s="14"/>
    </row>
    <row r="721">
      <c r="A721" s="14"/>
      <c r="B721" s="23" t="str">
        <f>IF($A721="","",'Система'!$B$4)</f>
        <v/>
      </c>
      <c r="C721" s="14"/>
      <c r="D721" s="23" t="str">
        <f t="array" ref="D721">IF(E721="","",XLOOKUP(E721,selector_02,selector_02_ids,""))</f>
        <v/>
      </c>
      <c r="E721" s="25"/>
      <c r="F721" s="23" t="str">
        <f t="array" ref="F721">IF(G721="","",XLOOKUP(G721,selector_12,selector_12_ids,""))</f>
        <v/>
      </c>
      <c r="G721" s="25"/>
      <c r="H721" s="14"/>
      <c r="I721" s="14"/>
      <c r="J721" s="14"/>
      <c r="K721" s="23" t="str">
        <f t="array" ref="K721">IF(L721="","",XLOOKUP(L721,selector_15,selector_15_ids,""))</f>
        <v/>
      </c>
      <c r="L721" s="25"/>
      <c r="M721" s="14"/>
      <c r="N721" s="14"/>
      <c r="O721" s="14"/>
      <c r="P721" s="23" t="str">
        <f t="array" ref="P721">IF(Q721="","",XLOOKUP(Q721,selector_16,selector_16_ids,""))</f>
        <v/>
      </c>
      <c r="Q721" s="25"/>
      <c r="R721" s="23" t="str">
        <f t="array" ref="R721">IF(S721="","",XLOOKUP(S721,selector_16,selector_16_ids,""))</f>
        <v/>
      </c>
      <c r="S721" s="25"/>
      <c r="T721" s="23" t="str">
        <f t="array" ref="T721">IF(U721="","",XLOOKUP(U721,selector_07,selector_07_ids,""))</f>
        <v/>
      </c>
      <c r="U721" s="25"/>
      <c r="V721" s="14"/>
      <c r="W721" s="14"/>
      <c r="X721" s="23" t="str">
        <f t="array" ref="X721">IF(Y721="","",XLOOKUP(Y721,selector_04,selector_04_ids,""))</f>
        <v/>
      </c>
      <c r="Y721" s="25"/>
      <c r="Z721" s="14"/>
      <c r="AA721" s="27"/>
      <c r="AB721" s="14"/>
    </row>
    <row r="722">
      <c r="A722" s="14"/>
      <c r="B722" s="23" t="str">
        <f>IF($A722="","",'Система'!$B$4)</f>
        <v/>
      </c>
      <c r="C722" s="14"/>
      <c r="D722" s="23" t="str">
        <f t="array" ref="D722">IF(E722="","",XLOOKUP(E722,selector_02,selector_02_ids,""))</f>
        <v/>
      </c>
      <c r="E722" s="25"/>
      <c r="F722" s="23" t="str">
        <f t="array" ref="F722">IF(G722="","",XLOOKUP(G722,selector_12,selector_12_ids,""))</f>
        <v/>
      </c>
      <c r="G722" s="25"/>
      <c r="H722" s="14"/>
      <c r="I722" s="14"/>
      <c r="J722" s="14"/>
      <c r="K722" s="23" t="str">
        <f t="array" ref="K722">IF(L722="","",XLOOKUP(L722,selector_15,selector_15_ids,""))</f>
        <v/>
      </c>
      <c r="L722" s="25"/>
      <c r="M722" s="14"/>
      <c r="N722" s="14"/>
      <c r="O722" s="14"/>
      <c r="P722" s="23" t="str">
        <f t="array" ref="P722">IF(Q722="","",XLOOKUP(Q722,selector_16,selector_16_ids,""))</f>
        <v/>
      </c>
      <c r="Q722" s="25"/>
      <c r="R722" s="23" t="str">
        <f t="array" ref="R722">IF(S722="","",XLOOKUP(S722,selector_16,selector_16_ids,""))</f>
        <v/>
      </c>
      <c r="S722" s="25"/>
      <c r="T722" s="23" t="str">
        <f t="array" ref="T722">IF(U722="","",XLOOKUP(U722,selector_07,selector_07_ids,""))</f>
        <v/>
      </c>
      <c r="U722" s="25"/>
      <c r="V722" s="14"/>
      <c r="W722" s="14"/>
      <c r="X722" s="23" t="str">
        <f t="array" ref="X722">IF(Y722="","",XLOOKUP(Y722,selector_04,selector_04_ids,""))</f>
        <v/>
      </c>
      <c r="Y722" s="25"/>
      <c r="Z722" s="14"/>
      <c r="AA722" s="27"/>
      <c r="AB722" s="14"/>
    </row>
    <row r="723">
      <c r="A723" s="14"/>
      <c r="B723" s="23" t="str">
        <f>IF($A723="","",'Система'!$B$4)</f>
        <v/>
      </c>
      <c r="C723" s="14"/>
      <c r="D723" s="23" t="str">
        <f t="array" ref="D723">IF(E723="","",XLOOKUP(E723,selector_02,selector_02_ids,""))</f>
        <v/>
      </c>
      <c r="E723" s="25"/>
      <c r="F723" s="23" t="str">
        <f t="array" ref="F723">IF(G723="","",XLOOKUP(G723,selector_12,selector_12_ids,""))</f>
        <v/>
      </c>
      <c r="G723" s="25"/>
      <c r="H723" s="14"/>
      <c r="I723" s="14"/>
      <c r="J723" s="14"/>
      <c r="K723" s="23" t="str">
        <f t="array" ref="K723">IF(L723="","",XLOOKUP(L723,selector_15,selector_15_ids,""))</f>
        <v/>
      </c>
      <c r="L723" s="25"/>
      <c r="M723" s="14"/>
      <c r="N723" s="14"/>
      <c r="O723" s="14"/>
      <c r="P723" s="23" t="str">
        <f t="array" ref="P723">IF(Q723="","",XLOOKUP(Q723,selector_16,selector_16_ids,""))</f>
        <v/>
      </c>
      <c r="Q723" s="25"/>
      <c r="R723" s="23" t="str">
        <f t="array" ref="R723">IF(S723="","",XLOOKUP(S723,selector_16,selector_16_ids,""))</f>
        <v/>
      </c>
      <c r="S723" s="25"/>
      <c r="T723" s="23" t="str">
        <f t="array" ref="T723">IF(U723="","",XLOOKUP(U723,selector_07,selector_07_ids,""))</f>
        <v/>
      </c>
      <c r="U723" s="25"/>
      <c r="V723" s="14"/>
      <c r="W723" s="14"/>
      <c r="X723" s="23" t="str">
        <f t="array" ref="X723">IF(Y723="","",XLOOKUP(Y723,selector_04,selector_04_ids,""))</f>
        <v/>
      </c>
      <c r="Y723" s="25"/>
      <c r="Z723" s="14"/>
      <c r="AA723" s="27"/>
      <c r="AB723" s="14"/>
    </row>
    <row r="724">
      <c r="A724" s="14"/>
      <c r="B724" s="23" t="str">
        <f>IF($A724="","",'Система'!$B$4)</f>
        <v/>
      </c>
      <c r="C724" s="14"/>
      <c r="D724" s="23" t="str">
        <f t="array" ref="D724">IF(E724="","",XLOOKUP(E724,selector_02,selector_02_ids,""))</f>
        <v/>
      </c>
      <c r="E724" s="25"/>
      <c r="F724" s="23" t="str">
        <f t="array" ref="F724">IF(G724="","",XLOOKUP(G724,selector_12,selector_12_ids,""))</f>
        <v/>
      </c>
      <c r="G724" s="25"/>
      <c r="H724" s="14"/>
      <c r="I724" s="14"/>
      <c r="J724" s="14"/>
      <c r="K724" s="23" t="str">
        <f t="array" ref="K724">IF(L724="","",XLOOKUP(L724,selector_15,selector_15_ids,""))</f>
        <v/>
      </c>
      <c r="L724" s="25"/>
      <c r="M724" s="14"/>
      <c r="N724" s="14"/>
      <c r="O724" s="14"/>
      <c r="P724" s="23" t="str">
        <f t="array" ref="P724">IF(Q724="","",XLOOKUP(Q724,selector_16,selector_16_ids,""))</f>
        <v/>
      </c>
      <c r="Q724" s="25"/>
      <c r="R724" s="23" t="str">
        <f t="array" ref="R724">IF(S724="","",XLOOKUP(S724,selector_16,selector_16_ids,""))</f>
        <v/>
      </c>
      <c r="S724" s="25"/>
      <c r="T724" s="23" t="str">
        <f t="array" ref="T724">IF(U724="","",XLOOKUP(U724,selector_07,selector_07_ids,""))</f>
        <v/>
      </c>
      <c r="U724" s="25"/>
      <c r="V724" s="14"/>
      <c r="W724" s="14"/>
      <c r="X724" s="23" t="str">
        <f t="array" ref="X724">IF(Y724="","",XLOOKUP(Y724,selector_04,selector_04_ids,""))</f>
        <v/>
      </c>
      <c r="Y724" s="25"/>
      <c r="Z724" s="14"/>
      <c r="AA724" s="27"/>
      <c r="AB724" s="14"/>
    </row>
    <row r="725">
      <c r="A725" s="14"/>
      <c r="B725" s="23" t="str">
        <f>IF($A725="","",'Система'!$B$4)</f>
        <v/>
      </c>
      <c r="C725" s="14"/>
      <c r="D725" s="23" t="str">
        <f t="array" ref="D725">IF(E725="","",XLOOKUP(E725,selector_02,selector_02_ids,""))</f>
        <v/>
      </c>
      <c r="E725" s="25"/>
      <c r="F725" s="23" t="str">
        <f t="array" ref="F725">IF(G725="","",XLOOKUP(G725,selector_12,selector_12_ids,""))</f>
        <v/>
      </c>
      <c r="G725" s="25"/>
      <c r="H725" s="14"/>
      <c r="I725" s="14"/>
      <c r="J725" s="14"/>
      <c r="K725" s="23" t="str">
        <f t="array" ref="K725">IF(L725="","",XLOOKUP(L725,selector_15,selector_15_ids,""))</f>
        <v/>
      </c>
      <c r="L725" s="25"/>
      <c r="M725" s="14"/>
      <c r="N725" s="14"/>
      <c r="O725" s="14"/>
      <c r="P725" s="23" t="str">
        <f t="array" ref="P725">IF(Q725="","",XLOOKUP(Q725,selector_16,selector_16_ids,""))</f>
        <v/>
      </c>
      <c r="Q725" s="25"/>
      <c r="R725" s="23" t="str">
        <f t="array" ref="R725">IF(S725="","",XLOOKUP(S725,selector_16,selector_16_ids,""))</f>
        <v/>
      </c>
      <c r="S725" s="25"/>
      <c r="T725" s="23" t="str">
        <f t="array" ref="T725">IF(U725="","",XLOOKUP(U725,selector_07,selector_07_ids,""))</f>
        <v/>
      </c>
      <c r="U725" s="25"/>
      <c r="V725" s="14"/>
      <c r="W725" s="14"/>
      <c r="X725" s="23" t="str">
        <f t="array" ref="X725">IF(Y725="","",XLOOKUP(Y725,selector_04,selector_04_ids,""))</f>
        <v/>
      </c>
      <c r="Y725" s="25"/>
      <c r="Z725" s="14"/>
      <c r="AA725" s="27"/>
      <c r="AB725" s="14"/>
    </row>
    <row r="726">
      <c r="A726" s="14"/>
      <c r="B726" s="23" t="str">
        <f>IF($A726="","",'Система'!$B$4)</f>
        <v/>
      </c>
      <c r="C726" s="14"/>
      <c r="D726" s="23" t="str">
        <f t="array" ref="D726">IF(E726="","",XLOOKUP(E726,selector_02,selector_02_ids,""))</f>
        <v/>
      </c>
      <c r="E726" s="25"/>
      <c r="F726" s="23" t="str">
        <f t="array" ref="F726">IF(G726="","",XLOOKUP(G726,selector_12,selector_12_ids,""))</f>
        <v/>
      </c>
      <c r="G726" s="25"/>
      <c r="H726" s="14"/>
      <c r="I726" s="14"/>
      <c r="J726" s="14"/>
      <c r="K726" s="23" t="str">
        <f t="array" ref="K726">IF(L726="","",XLOOKUP(L726,selector_15,selector_15_ids,""))</f>
        <v/>
      </c>
      <c r="L726" s="25"/>
      <c r="M726" s="14"/>
      <c r="N726" s="14"/>
      <c r="O726" s="14"/>
      <c r="P726" s="23" t="str">
        <f t="array" ref="P726">IF(Q726="","",XLOOKUP(Q726,selector_16,selector_16_ids,""))</f>
        <v/>
      </c>
      <c r="Q726" s="25"/>
      <c r="R726" s="23" t="str">
        <f t="array" ref="R726">IF(S726="","",XLOOKUP(S726,selector_16,selector_16_ids,""))</f>
        <v/>
      </c>
      <c r="S726" s="25"/>
      <c r="T726" s="23" t="str">
        <f t="array" ref="T726">IF(U726="","",XLOOKUP(U726,selector_07,selector_07_ids,""))</f>
        <v/>
      </c>
      <c r="U726" s="25"/>
      <c r="V726" s="14"/>
      <c r="W726" s="14"/>
      <c r="X726" s="23" t="str">
        <f t="array" ref="X726">IF(Y726="","",XLOOKUP(Y726,selector_04,selector_04_ids,""))</f>
        <v/>
      </c>
      <c r="Y726" s="25"/>
      <c r="Z726" s="14"/>
      <c r="AA726" s="27"/>
      <c r="AB726" s="14"/>
    </row>
    <row r="727">
      <c r="A727" s="14"/>
      <c r="B727" s="23" t="str">
        <f>IF($A727="","",'Система'!$B$4)</f>
        <v/>
      </c>
      <c r="C727" s="14"/>
      <c r="D727" s="23" t="str">
        <f t="array" ref="D727">IF(E727="","",XLOOKUP(E727,selector_02,selector_02_ids,""))</f>
        <v/>
      </c>
      <c r="E727" s="25"/>
      <c r="F727" s="23" t="str">
        <f t="array" ref="F727">IF(G727="","",XLOOKUP(G727,selector_12,selector_12_ids,""))</f>
        <v/>
      </c>
      <c r="G727" s="25"/>
      <c r="H727" s="14"/>
      <c r="I727" s="14"/>
      <c r="J727" s="14"/>
      <c r="K727" s="23" t="str">
        <f t="array" ref="K727">IF(L727="","",XLOOKUP(L727,selector_15,selector_15_ids,""))</f>
        <v/>
      </c>
      <c r="L727" s="25"/>
      <c r="M727" s="14"/>
      <c r="N727" s="14"/>
      <c r="O727" s="14"/>
      <c r="P727" s="23" t="str">
        <f t="array" ref="P727">IF(Q727="","",XLOOKUP(Q727,selector_16,selector_16_ids,""))</f>
        <v/>
      </c>
      <c r="Q727" s="25"/>
      <c r="R727" s="23" t="str">
        <f t="array" ref="R727">IF(S727="","",XLOOKUP(S727,selector_16,selector_16_ids,""))</f>
        <v/>
      </c>
      <c r="S727" s="25"/>
      <c r="T727" s="23" t="str">
        <f t="array" ref="T727">IF(U727="","",XLOOKUP(U727,selector_07,selector_07_ids,""))</f>
        <v/>
      </c>
      <c r="U727" s="25"/>
      <c r="V727" s="14"/>
      <c r="W727" s="14"/>
      <c r="X727" s="23" t="str">
        <f t="array" ref="X727">IF(Y727="","",XLOOKUP(Y727,selector_04,selector_04_ids,""))</f>
        <v/>
      </c>
      <c r="Y727" s="25"/>
      <c r="Z727" s="14"/>
      <c r="AA727" s="27"/>
      <c r="AB727" s="14"/>
    </row>
    <row r="728">
      <c r="A728" s="14"/>
      <c r="B728" s="23" t="str">
        <f>IF($A728="","",'Система'!$B$4)</f>
        <v/>
      </c>
      <c r="C728" s="14"/>
      <c r="D728" s="23" t="str">
        <f t="array" ref="D728">IF(E728="","",XLOOKUP(E728,selector_02,selector_02_ids,""))</f>
        <v/>
      </c>
      <c r="E728" s="25"/>
      <c r="F728" s="23" t="str">
        <f t="array" ref="F728">IF(G728="","",XLOOKUP(G728,selector_12,selector_12_ids,""))</f>
        <v/>
      </c>
      <c r="G728" s="25"/>
      <c r="H728" s="14"/>
      <c r="I728" s="14"/>
      <c r="J728" s="14"/>
      <c r="K728" s="23" t="str">
        <f t="array" ref="K728">IF(L728="","",XLOOKUP(L728,selector_15,selector_15_ids,""))</f>
        <v/>
      </c>
      <c r="L728" s="25"/>
      <c r="M728" s="14"/>
      <c r="N728" s="14"/>
      <c r="O728" s="14"/>
      <c r="P728" s="23" t="str">
        <f t="array" ref="P728">IF(Q728="","",XLOOKUP(Q728,selector_16,selector_16_ids,""))</f>
        <v/>
      </c>
      <c r="Q728" s="25"/>
      <c r="R728" s="23" t="str">
        <f t="array" ref="R728">IF(S728="","",XLOOKUP(S728,selector_16,selector_16_ids,""))</f>
        <v/>
      </c>
      <c r="S728" s="25"/>
      <c r="T728" s="23" t="str">
        <f t="array" ref="T728">IF(U728="","",XLOOKUP(U728,selector_07,selector_07_ids,""))</f>
        <v/>
      </c>
      <c r="U728" s="25"/>
      <c r="V728" s="14"/>
      <c r="W728" s="14"/>
      <c r="X728" s="23" t="str">
        <f t="array" ref="X728">IF(Y728="","",XLOOKUP(Y728,selector_04,selector_04_ids,""))</f>
        <v/>
      </c>
      <c r="Y728" s="25"/>
      <c r="Z728" s="14"/>
      <c r="AA728" s="27"/>
      <c r="AB728" s="14"/>
    </row>
    <row r="729">
      <c r="A729" s="14"/>
      <c r="B729" s="23" t="str">
        <f>IF($A729="","",'Система'!$B$4)</f>
        <v/>
      </c>
      <c r="C729" s="14"/>
      <c r="D729" s="23" t="str">
        <f t="array" ref="D729">IF(E729="","",XLOOKUP(E729,selector_02,selector_02_ids,""))</f>
        <v/>
      </c>
      <c r="E729" s="25"/>
      <c r="F729" s="23" t="str">
        <f t="array" ref="F729">IF(G729="","",XLOOKUP(G729,selector_12,selector_12_ids,""))</f>
        <v/>
      </c>
      <c r="G729" s="25"/>
      <c r="H729" s="14"/>
      <c r="I729" s="14"/>
      <c r="J729" s="14"/>
      <c r="K729" s="23" t="str">
        <f t="array" ref="K729">IF(L729="","",XLOOKUP(L729,selector_15,selector_15_ids,""))</f>
        <v/>
      </c>
      <c r="L729" s="25"/>
      <c r="M729" s="14"/>
      <c r="N729" s="14"/>
      <c r="O729" s="14"/>
      <c r="P729" s="23" t="str">
        <f t="array" ref="P729">IF(Q729="","",XLOOKUP(Q729,selector_16,selector_16_ids,""))</f>
        <v/>
      </c>
      <c r="Q729" s="25"/>
      <c r="R729" s="23" t="str">
        <f t="array" ref="R729">IF(S729="","",XLOOKUP(S729,selector_16,selector_16_ids,""))</f>
        <v/>
      </c>
      <c r="S729" s="25"/>
      <c r="T729" s="23" t="str">
        <f t="array" ref="T729">IF(U729="","",XLOOKUP(U729,selector_07,selector_07_ids,""))</f>
        <v/>
      </c>
      <c r="U729" s="25"/>
      <c r="V729" s="14"/>
      <c r="W729" s="14"/>
      <c r="X729" s="23" t="str">
        <f t="array" ref="X729">IF(Y729="","",XLOOKUP(Y729,selector_04,selector_04_ids,""))</f>
        <v/>
      </c>
      <c r="Y729" s="25"/>
      <c r="Z729" s="14"/>
      <c r="AA729" s="27"/>
      <c r="AB729" s="14"/>
    </row>
    <row r="730">
      <c r="A730" s="14"/>
      <c r="B730" s="23" t="str">
        <f>IF($A730="","",'Система'!$B$4)</f>
        <v/>
      </c>
      <c r="C730" s="14"/>
      <c r="D730" s="23" t="str">
        <f t="array" ref="D730">IF(E730="","",XLOOKUP(E730,selector_02,selector_02_ids,""))</f>
        <v/>
      </c>
      <c r="E730" s="25"/>
      <c r="F730" s="23" t="str">
        <f t="array" ref="F730">IF(G730="","",XLOOKUP(G730,selector_12,selector_12_ids,""))</f>
        <v/>
      </c>
      <c r="G730" s="25"/>
      <c r="H730" s="14"/>
      <c r="I730" s="14"/>
      <c r="J730" s="14"/>
      <c r="K730" s="23" t="str">
        <f t="array" ref="K730">IF(L730="","",XLOOKUP(L730,selector_15,selector_15_ids,""))</f>
        <v/>
      </c>
      <c r="L730" s="25"/>
      <c r="M730" s="14"/>
      <c r="N730" s="14"/>
      <c r="O730" s="14"/>
      <c r="P730" s="23" t="str">
        <f t="array" ref="P730">IF(Q730="","",XLOOKUP(Q730,selector_16,selector_16_ids,""))</f>
        <v/>
      </c>
      <c r="Q730" s="25"/>
      <c r="R730" s="23" t="str">
        <f t="array" ref="R730">IF(S730="","",XLOOKUP(S730,selector_16,selector_16_ids,""))</f>
        <v/>
      </c>
      <c r="S730" s="25"/>
      <c r="T730" s="23" t="str">
        <f t="array" ref="T730">IF(U730="","",XLOOKUP(U730,selector_07,selector_07_ids,""))</f>
        <v/>
      </c>
      <c r="U730" s="25"/>
      <c r="V730" s="14"/>
      <c r="W730" s="14"/>
      <c r="X730" s="23" t="str">
        <f t="array" ref="X730">IF(Y730="","",XLOOKUP(Y730,selector_04,selector_04_ids,""))</f>
        <v/>
      </c>
      <c r="Y730" s="25"/>
      <c r="Z730" s="14"/>
      <c r="AA730" s="27"/>
      <c r="AB730" s="14"/>
    </row>
    <row r="731">
      <c r="A731" s="14"/>
      <c r="B731" s="23" t="str">
        <f>IF($A731="","",'Система'!$B$4)</f>
        <v/>
      </c>
      <c r="C731" s="14"/>
      <c r="D731" s="23" t="str">
        <f t="array" ref="D731">IF(E731="","",XLOOKUP(E731,selector_02,selector_02_ids,""))</f>
        <v/>
      </c>
      <c r="E731" s="25"/>
      <c r="F731" s="23" t="str">
        <f t="array" ref="F731">IF(G731="","",XLOOKUP(G731,selector_12,selector_12_ids,""))</f>
        <v/>
      </c>
      <c r="G731" s="25"/>
      <c r="H731" s="14"/>
      <c r="I731" s="14"/>
      <c r="J731" s="14"/>
      <c r="K731" s="23" t="str">
        <f t="array" ref="K731">IF(L731="","",XLOOKUP(L731,selector_15,selector_15_ids,""))</f>
        <v/>
      </c>
      <c r="L731" s="25"/>
      <c r="M731" s="14"/>
      <c r="N731" s="14"/>
      <c r="O731" s="14"/>
      <c r="P731" s="23" t="str">
        <f t="array" ref="P731">IF(Q731="","",XLOOKUP(Q731,selector_16,selector_16_ids,""))</f>
        <v/>
      </c>
      <c r="Q731" s="25"/>
      <c r="R731" s="23" t="str">
        <f t="array" ref="R731">IF(S731="","",XLOOKUP(S731,selector_16,selector_16_ids,""))</f>
        <v/>
      </c>
      <c r="S731" s="25"/>
      <c r="T731" s="23" t="str">
        <f t="array" ref="T731">IF(U731="","",XLOOKUP(U731,selector_07,selector_07_ids,""))</f>
        <v/>
      </c>
      <c r="U731" s="25"/>
      <c r="V731" s="14"/>
      <c r="W731" s="14"/>
      <c r="X731" s="23" t="str">
        <f t="array" ref="X731">IF(Y731="","",XLOOKUP(Y731,selector_04,selector_04_ids,""))</f>
        <v/>
      </c>
      <c r="Y731" s="25"/>
      <c r="Z731" s="14"/>
      <c r="AA731" s="27"/>
      <c r="AB731" s="14"/>
    </row>
    <row r="732">
      <c r="A732" s="14"/>
      <c r="B732" s="23" t="str">
        <f>IF($A732="","",'Система'!$B$4)</f>
        <v/>
      </c>
      <c r="C732" s="14"/>
      <c r="D732" s="23" t="str">
        <f t="array" ref="D732">IF(E732="","",XLOOKUP(E732,selector_02,selector_02_ids,""))</f>
        <v/>
      </c>
      <c r="E732" s="25"/>
      <c r="F732" s="23" t="str">
        <f t="array" ref="F732">IF(G732="","",XLOOKUP(G732,selector_12,selector_12_ids,""))</f>
        <v/>
      </c>
      <c r="G732" s="25"/>
      <c r="H732" s="14"/>
      <c r="I732" s="14"/>
      <c r="J732" s="14"/>
      <c r="K732" s="23" t="str">
        <f t="array" ref="K732">IF(L732="","",XLOOKUP(L732,selector_15,selector_15_ids,""))</f>
        <v/>
      </c>
      <c r="L732" s="25"/>
      <c r="M732" s="14"/>
      <c r="N732" s="14"/>
      <c r="O732" s="14"/>
      <c r="P732" s="23" t="str">
        <f t="array" ref="P732">IF(Q732="","",XLOOKUP(Q732,selector_16,selector_16_ids,""))</f>
        <v/>
      </c>
      <c r="Q732" s="25"/>
      <c r="R732" s="23" t="str">
        <f t="array" ref="R732">IF(S732="","",XLOOKUP(S732,selector_16,selector_16_ids,""))</f>
        <v/>
      </c>
      <c r="S732" s="25"/>
      <c r="T732" s="23" t="str">
        <f t="array" ref="T732">IF(U732="","",XLOOKUP(U732,selector_07,selector_07_ids,""))</f>
        <v/>
      </c>
      <c r="U732" s="25"/>
      <c r="V732" s="14"/>
      <c r="W732" s="14"/>
      <c r="X732" s="23" t="str">
        <f t="array" ref="X732">IF(Y732="","",XLOOKUP(Y732,selector_04,selector_04_ids,""))</f>
        <v/>
      </c>
      <c r="Y732" s="25"/>
      <c r="Z732" s="14"/>
      <c r="AA732" s="27"/>
      <c r="AB732" s="14"/>
    </row>
    <row r="733">
      <c r="A733" s="14"/>
      <c r="B733" s="23" t="str">
        <f>IF($A733="","",'Система'!$B$4)</f>
        <v/>
      </c>
      <c r="C733" s="14"/>
      <c r="D733" s="23" t="str">
        <f t="array" ref="D733">IF(E733="","",XLOOKUP(E733,selector_02,selector_02_ids,""))</f>
        <v/>
      </c>
      <c r="E733" s="25"/>
      <c r="F733" s="23" t="str">
        <f t="array" ref="F733">IF(G733="","",XLOOKUP(G733,selector_12,selector_12_ids,""))</f>
        <v/>
      </c>
      <c r="G733" s="25"/>
      <c r="H733" s="14"/>
      <c r="I733" s="14"/>
      <c r="J733" s="14"/>
      <c r="K733" s="23" t="str">
        <f t="array" ref="K733">IF(L733="","",XLOOKUP(L733,selector_15,selector_15_ids,""))</f>
        <v/>
      </c>
      <c r="L733" s="25"/>
      <c r="M733" s="14"/>
      <c r="N733" s="14"/>
      <c r="O733" s="14"/>
      <c r="P733" s="23" t="str">
        <f t="array" ref="P733">IF(Q733="","",XLOOKUP(Q733,selector_16,selector_16_ids,""))</f>
        <v/>
      </c>
      <c r="Q733" s="25"/>
      <c r="R733" s="23" t="str">
        <f t="array" ref="R733">IF(S733="","",XLOOKUP(S733,selector_16,selector_16_ids,""))</f>
        <v/>
      </c>
      <c r="S733" s="25"/>
      <c r="T733" s="23" t="str">
        <f t="array" ref="T733">IF(U733="","",XLOOKUP(U733,selector_07,selector_07_ids,""))</f>
        <v/>
      </c>
      <c r="U733" s="25"/>
      <c r="V733" s="14"/>
      <c r="W733" s="14"/>
      <c r="X733" s="23" t="str">
        <f t="array" ref="X733">IF(Y733="","",XLOOKUP(Y733,selector_04,selector_04_ids,""))</f>
        <v/>
      </c>
      <c r="Y733" s="25"/>
      <c r="Z733" s="14"/>
      <c r="AA733" s="27"/>
      <c r="AB733" s="14"/>
    </row>
    <row r="734">
      <c r="A734" s="14"/>
      <c r="B734" s="23" t="str">
        <f>IF($A734="","",'Система'!$B$4)</f>
        <v/>
      </c>
      <c r="C734" s="14"/>
      <c r="D734" s="23" t="str">
        <f t="array" ref="D734">IF(E734="","",XLOOKUP(E734,selector_02,selector_02_ids,""))</f>
        <v/>
      </c>
      <c r="E734" s="25"/>
      <c r="F734" s="23" t="str">
        <f t="array" ref="F734">IF(G734="","",XLOOKUP(G734,selector_12,selector_12_ids,""))</f>
        <v/>
      </c>
      <c r="G734" s="25"/>
      <c r="H734" s="14"/>
      <c r="I734" s="14"/>
      <c r="J734" s="14"/>
      <c r="K734" s="23" t="str">
        <f t="array" ref="K734">IF(L734="","",XLOOKUP(L734,selector_15,selector_15_ids,""))</f>
        <v/>
      </c>
      <c r="L734" s="25"/>
      <c r="M734" s="14"/>
      <c r="N734" s="14"/>
      <c r="O734" s="14"/>
      <c r="P734" s="23" t="str">
        <f t="array" ref="P734">IF(Q734="","",XLOOKUP(Q734,selector_16,selector_16_ids,""))</f>
        <v/>
      </c>
      <c r="Q734" s="25"/>
      <c r="R734" s="23" t="str">
        <f t="array" ref="R734">IF(S734="","",XLOOKUP(S734,selector_16,selector_16_ids,""))</f>
        <v/>
      </c>
      <c r="S734" s="25"/>
      <c r="T734" s="23" t="str">
        <f t="array" ref="T734">IF(U734="","",XLOOKUP(U734,selector_07,selector_07_ids,""))</f>
        <v/>
      </c>
      <c r="U734" s="25"/>
      <c r="V734" s="14"/>
      <c r="W734" s="14"/>
      <c r="X734" s="23" t="str">
        <f t="array" ref="X734">IF(Y734="","",XLOOKUP(Y734,selector_04,selector_04_ids,""))</f>
        <v/>
      </c>
      <c r="Y734" s="25"/>
      <c r="Z734" s="14"/>
      <c r="AA734" s="27"/>
      <c r="AB734" s="14"/>
    </row>
    <row r="735">
      <c r="A735" s="14"/>
      <c r="B735" s="23" t="str">
        <f>IF($A735="","",'Система'!$B$4)</f>
        <v/>
      </c>
      <c r="C735" s="14"/>
      <c r="D735" s="23" t="str">
        <f t="array" ref="D735">IF(E735="","",XLOOKUP(E735,selector_02,selector_02_ids,""))</f>
        <v/>
      </c>
      <c r="E735" s="25"/>
      <c r="F735" s="23" t="str">
        <f t="array" ref="F735">IF(G735="","",XLOOKUP(G735,selector_12,selector_12_ids,""))</f>
        <v/>
      </c>
      <c r="G735" s="25"/>
      <c r="H735" s="14"/>
      <c r="I735" s="14"/>
      <c r="J735" s="14"/>
      <c r="K735" s="23" t="str">
        <f t="array" ref="K735">IF(L735="","",XLOOKUP(L735,selector_15,selector_15_ids,""))</f>
        <v/>
      </c>
      <c r="L735" s="25"/>
      <c r="M735" s="14"/>
      <c r="N735" s="14"/>
      <c r="O735" s="14"/>
      <c r="P735" s="23" t="str">
        <f t="array" ref="P735">IF(Q735="","",XLOOKUP(Q735,selector_16,selector_16_ids,""))</f>
        <v/>
      </c>
      <c r="Q735" s="25"/>
      <c r="R735" s="23" t="str">
        <f t="array" ref="R735">IF(S735="","",XLOOKUP(S735,selector_16,selector_16_ids,""))</f>
        <v/>
      </c>
      <c r="S735" s="25"/>
      <c r="T735" s="23" t="str">
        <f t="array" ref="T735">IF(U735="","",XLOOKUP(U735,selector_07,selector_07_ids,""))</f>
        <v/>
      </c>
      <c r="U735" s="25"/>
      <c r="V735" s="14"/>
      <c r="W735" s="14"/>
      <c r="X735" s="23" t="str">
        <f t="array" ref="X735">IF(Y735="","",XLOOKUP(Y735,selector_04,selector_04_ids,""))</f>
        <v/>
      </c>
      <c r="Y735" s="25"/>
      <c r="Z735" s="14"/>
      <c r="AA735" s="27"/>
      <c r="AB735" s="14"/>
    </row>
    <row r="736">
      <c r="A736" s="14"/>
      <c r="B736" s="23" t="str">
        <f>IF($A736="","",'Система'!$B$4)</f>
        <v/>
      </c>
      <c r="C736" s="14"/>
      <c r="D736" s="23" t="str">
        <f t="array" ref="D736">IF(E736="","",XLOOKUP(E736,selector_02,selector_02_ids,""))</f>
        <v/>
      </c>
      <c r="E736" s="25"/>
      <c r="F736" s="23" t="str">
        <f t="array" ref="F736">IF(G736="","",XLOOKUP(G736,selector_12,selector_12_ids,""))</f>
        <v/>
      </c>
      <c r="G736" s="25"/>
      <c r="H736" s="14"/>
      <c r="I736" s="14"/>
      <c r="J736" s="14"/>
      <c r="K736" s="23" t="str">
        <f t="array" ref="K736">IF(L736="","",XLOOKUP(L736,selector_15,selector_15_ids,""))</f>
        <v/>
      </c>
      <c r="L736" s="25"/>
      <c r="M736" s="14"/>
      <c r="N736" s="14"/>
      <c r="O736" s="14"/>
      <c r="P736" s="23" t="str">
        <f t="array" ref="P736">IF(Q736="","",XLOOKUP(Q736,selector_16,selector_16_ids,""))</f>
        <v/>
      </c>
      <c r="Q736" s="25"/>
      <c r="R736" s="23" t="str">
        <f t="array" ref="R736">IF(S736="","",XLOOKUP(S736,selector_16,selector_16_ids,""))</f>
        <v/>
      </c>
      <c r="S736" s="25"/>
      <c r="T736" s="23" t="str">
        <f t="array" ref="T736">IF(U736="","",XLOOKUP(U736,selector_07,selector_07_ids,""))</f>
        <v/>
      </c>
      <c r="U736" s="25"/>
      <c r="V736" s="14"/>
      <c r="W736" s="14"/>
      <c r="X736" s="23" t="str">
        <f t="array" ref="X736">IF(Y736="","",XLOOKUP(Y736,selector_04,selector_04_ids,""))</f>
        <v/>
      </c>
      <c r="Y736" s="25"/>
      <c r="Z736" s="14"/>
      <c r="AA736" s="27"/>
      <c r="AB736" s="14"/>
    </row>
    <row r="737">
      <c r="A737" s="14"/>
      <c r="B737" s="23" t="str">
        <f>IF($A737="","",'Система'!$B$4)</f>
        <v/>
      </c>
      <c r="C737" s="14"/>
      <c r="D737" s="23" t="str">
        <f t="array" ref="D737">IF(E737="","",XLOOKUP(E737,selector_02,selector_02_ids,""))</f>
        <v/>
      </c>
      <c r="E737" s="25"/>
      <c r="F737" s="23" t="str">
        <f t="array" ref="F737">IF(G737="","",XLOOKUP(G737,selector_12,selector_12_ids,""))</f>
        <v/>
      </c>
      <c r="G737" s="25"/>
      <c r="H737" s="14"/>
      <c r="I737" s="14"/>
      <c r="J737" s="14"/>
      <c r="K737" s="23" t="str">
        <f t="array" ref="K737">IF(L737="","",XLOOKUP(L737,selector_15,selector_15_ids,""))</f>
        <v/>
      </c>
      <c r="L737" s="25"/>
      <c r="M737" s="14"/>
      <c r="N737" s="14"/>
      <c r="O737" s="14"/>
      <c r="P737" s="23" t="str">
        <f t="array" ref="P737">IF(Q737="","",XLOOKUP(Q737,selector_16,selector_16_ids,""))</f>
        <v/>
      </c>
      <c r="Q737" s="25"/>
      <c r="R737" s="23" t="str">
        <f t="array" ref="R737">IF(S737="","",XLOOKUP(S737,selector_16,selector_16_ids,""))</f>
        <v/>
      </c>
      <c r="S737" s="25"/>
      <c r="T737" s="23" t="str">
        <f t="array" ref="T737">IF(U737="","",XLOOKUP(U737,selector_07,selector_07_ids,""))</f>
        <v/>
      </c>
      <c r="U737" s="25"/>
      <c r="V737" s="14"/>
      <c r="W737" s="14"/>
      <c r="X737" s="23" t="str">
        <f t="array" ref="X737">IF(Y737="","",XLOOKUP(Y737,selector_04,selector_04_ids,""))</f>
        <v/>
      </c>
      <c r="Y737" s="25"/>
      <c r="Z737" s="14"/>
      <c r="AA737" s="27"/>
      <c r="AB737" s="14"/>
    </row>
    <row r="738">
      <c r="A738" s="14"/>
      <c r="B738" s="23" t="str">
        <f>IF($A738="","",'Система'!$B$4)</f>
        <v/>
      </c>
      <c r="C738" s="14"/>
      <c r="D738" s="23" t="str">
        <f t="array" ref="D738">IF(E738="","",XLOOKUP(E738,selector_02,selector_02_ids,""))</f>
        <v/>
      </c>
      <c r="E738" s="25"/>
      <c r="F738" s="23" t="str">
        <f t="array" ref="F738">IF(G738="","",XLOOKUP(G738,selector_12,selector_12_ids,""))</f>
        <v/>
      </c>
      <c r="G738" s="25"/>
      <c r="H738" s="14"/>
      <c r="I738" s="14"/>
      <c r="J738" s="14"/>
      <c r="K738" s="23" t="str">
        <f t="array" ref="K738">IF(L738="","",XLOOKUP(L738,selector_15,selector_15_ids,""))</f>
        <v/>
      </c>
      <c r="L738" s="25"/>
      <c r="M738" s="14"/>
      <c r="N738" s="14"/>
      <c r="O738" s="14"/>
      <c r="P738" s="23" t="str">
        <f t="array" ref="P738">IF(Q738="","",XLOOKUP(Q738,selector_16,selector_16_ids,""))</f>
        <v/>
      </c>
      <c r="Q738" s="25"/>
      <c r="R738" s="23" t="str">
        <f t="array" ref="R738">IF(S738="","",XLOOKUP(S738,selector_16,selector_16_ids,""))</f>
        <v/>
      </c>
      <c r="S738" s="25"/>
      <c r="T738" s="23" t="str">
        <f t="array" ref="T738">IF(U738="","",XLOOKUP(U738,selector_07,selector_07_ids,""))</f>
        <v/>
      </c>
      <c r="U738" s="25"/>
      <c r="V738" s="14"/>
      <c r="W738" s="14"/>
      <c r="X738" s="23" t="str">
        <f t="array" ref="X738">IF(Y738="","",XLOOKUP(Y738,selector_04,selector_04_ids,""))</f>
        <v/>
      </c>
      <c r="Y738" s="25"/>
      <c r="Z738" s="14"/>
      <c r="AA738" s="27"/>
      <c r="AB738" s="14"/>
    </row>
    <row r="739">
      <c r="A739" s="14"/>
      <c r="B739" s="23" t="str">
        <f>IF($A739="","",'Система'!$B$4)</f>
        <v/>
      </c>
      <c r="C739" s="14"/>
      <c r="D739" s="23" t="str">
        <f t="array" ref="D739">IF(E739="","",XLOOKUP(E739,selector_02,selector_02_ids,""))</f>
        <v/>
      </c>
      <c r="E739" s="25"/>
      <c r="F739" s="23" t="str">
        <f t="array" ref="F739">IF(G739="","",XLOOKUP(G739,selector_12,selector_12_ids,""))</f>
        <v/>
      </c>
      <c r="G739" s="25"/>
      <c r="H739" s="14"/>
      <c r="I739" s="14"/>
      <c r="J739" s="14"/>
      <c r="K739" s="23" t="str">
        <f t="array" ref="K739">IF(L739="","",XLOOKUP(L739,selector_15,selector_15_ids,""))</f>
        <v/>
      </c>
      <c r="L739" s="25"/>
      <c r="M739" s="14"/>
      <c r="N739" s="14"/>
      <c r="O739" s="14"/>
      <c r="P739" s="23" t="str">
        <f t="array" ref="P739">IF(Q739="","",XLOOKUP(Q739,selector_16,selector_16_ids,""))</f>
        <v/>
      </c>
      <c r="Q739" s="25"/>
      <c r="R739" s="23" t="str">
        <f t="array" ref="R739">IF(S739="","",XLOOKUP(S739,selector_16,selector_16_ids,""))</f>
        <v/>
      </c>
      <c r="S739" s="25"/>
      <c r="T739" s="23" t="str">
        <f t="array" ref="T739">IF(U739="","",XLOOKUP(U739,selector_07,selector_07_ids,""))</f>
        <v/>
      </c>
      <c r="U739" s="25"/>
      <c r="V739" s="14"/>
      <c r="W739" s="14"/>
      <c r="X739" s="23" t="str">
        <f t="array" ref="X739">IF(Y739="","",XLOOKUP(Y739,selector_04,selector_04_ids,""))</f>
        <v/>
      </c>
      <c r="Y739" s="25"/>
      <c r="Z739" s="14"/>
      <c r="AA739" s="27"/>
      <c r="AB739" s="14"/>
    </row>
    <row r="740">
      <c r="A740" s="14"/>
      <c r="B740" s="23" t="str">
        <f>IF($A740="","",'Система'!$B$4)</f>
        <v/>
      </c>
      <c r="C740" s="14"/>
      <c r="D740" s="23" t="str">
        <f t="array" ref="D740">IF(E740="","",XLOOKUP(E740,selector_02,selector_02_ids,""))</f>
        <v/>
      </c>
      <c r="E740" s="25"/>
      <c r="F740" s="23" t="str">
        <f t="array" ref="F740">IF(G740="","",XLOOKUP(G740,selector_12,selector_12_ids,""))</f>
        <v/>
      </c>
      <c r="G740" s="25"/>
      <c r="H740" s="14"/>
      <c r="I740" s="14"/>
      <c r="J740" s="14"/>
      <c r="K740" s="23" t="str">
        <f t="array" ref="K740">IF(L740="","",XLOOKUP(L740,selector_15,selector_15_ids,""))</f>
        <v/>
      </c>
      <c r="L740" s="25"/>
      <c r="M740" s="14"/>
      <c r="N740" s="14"/>
      <c r="O740" s="14"/>
      <c r="P740" s="23" t="str">
        <f t="array" ref="P740">IF(Q740="","",XLOOKUP(Q740,selector_16,selector_16_ids,""))</f>
        <v/>
      </c>
      <c r="Q740" s="25"/>
      <c r="R740" s="23" t="str">
        <f t="array" ref="R740">IF(S740="","",XLOOKUP(S740,selector_16,selector_16_ids,""))</f>
        <v/>
      </c>
      <c r="S740" s="25"/>
      <c r="T740" s="23" t="str">
        <f t="array" ref="T740">IF(U740="","",XLOOKUP(U740,selector_07,selector_07_ids,""))</f>
        <v/>
      </c>
      <c r="U740" s="25"/>
      <c r="V740" s="14"/>
      <c r="W740" s="14"/>
      <c r="X740" s="23" t="str">
        <f t="array" ref="X740">IF(Y740="","",XLOOKUP(Y740,selector_04,selector_04_ids,""))</f>
        <v/>
      </c>
      <c r="Y740" s="25"/>
      <c r="Z740" s="14"/>
      <c r="AA740" s="27"/>
      <c r="AB740" s="14"/>
    </row>
    <row r="741">
      <c r="A741" s="14"/>
      <c r="B741" s="23" t="str">
        <f>IF($A741="","",'Система'!$B$4)</f>
        <v/>
      </c>
      <c r="C741" s="14"/>
      <c r="D741" s="23" t="str">
        <f t="array" ref="D741">IF(E741="","",XLOOKUP(E741,selector_02,selector_02_ids,""))</f>
        <v/>
      </c>
      <c r="E741" s="25"/>
      <c r="F741" s="23" t="str">
        <f t="array" ref="F741">IF(G741="","",XLOOKUP(G741,selector_12,selector_12_ids,""))</f>
        <v/>
      </c>
      <c r="G741" s="25"/>
      <c r="H741" s="14"/>
      <c r="I741" s="14"/>
      <c r="J741" s="14"/>
      <c r="K741" s="23" t="str">
        <f t="array" ref="K741">IF(L741="","",XLOOKUP(L741,selector_15,selector_15_ids,""))</f>
        <v/>
      </c>
      <c r="L741" s="25"/>
      <c r="M741" s="14"/>
      <c r="N741" s="14"/>
      <c r="O741" s="14"/>
      <c r="P741" s="23" t="str">
        <f t="array" ref="P741">IF(Q741="","",XLOOKUP(Q741,selector_16,selector_16_ids,""))</f>
        <v/>
      </c>
      <c r="Q741" s="25"/>
      <c r="R741" s="23" t="str">
        <f t="array" ref="R741">IF(S741="","",XLOOKUP(S741,selector_16,selector_16_ids,""))</f>
        <v/>
      </c>
      <c r="S741" s="25"/>
      <c r="T741" s="23" t="str">
        <f t="array" ref="T741">IF(U741="","",XLOOKUP(U741,selector_07,selector_07_ids,""))</f>
        <v/>
      </c>
      <c r="U741" s="25"/>
      <c r="V741" s="14"/>
      <c r="W741" s="14"/>
      <c r="X741" s="23" t="str">
        <f t="array" ref="X741">IF(Y741="","",XLOOKUP(Y741,selector_04,selector_04_ids,""))</f>
        <v/>
      </c>
      <c r="Y741" s="25"/>
      <c r="Z741" s="14"/>
      <c r="AA741" s="27"/>
      <c r="AB741" s="14"/>
    </row>
    <row r="742">
      <c r="A742" s="14"/>
      <c r="B742" s="23" t="str">
        <f>IF($A742="","",'Система'!$B$4)</f>
        <v/>
      </c>
      <c r="C742" s="14"/>
      <c r="D742" s="23" t="str">
        <f t="array" ref="D742">IF(E742="","",XLOOKUP(E742,selector_02,selector_02_ids,""))</f>
        <v/>
      </c>
      <c r="E742" s="25"/>
      <c r="F742" s="23" t="str">
        <f t="array" ref="F742">IF(G742="","",XLOOKUP(G742,selector_12,selector_12_ids,""))</f>
        <v/>
      </c>
      <c r="G742" s="25"/>
      <c r="H742" s="14"/>
      <c r="I742" s="14"/>
      <c r="J742" s="14"/>
      <c r="K742" s="23" t="str">
        <f t="array" ref="K742">IF(L742="","",XLOOKUP(L742,selector_15,selector_15_ids,""))</f>
        <v/>
      </c>
      <c r="L742" s="25"/>
      <c r="M742" s="14"/>
      <c r="N742" s="14"/>
      <c r="O742" s="14"/>
      <c r="P742" s="23" t="str">
        <f t="array" ref="P742">IF(Q742="","",XLOOKUP(Q742,selector_16,selector_16_ids,""))</f>
        <v/>
      </c>
      <c r="Q742" s="25"/>
      <c r="R742" s="23" t="str">
        <f t="array" ref="R742">IF(S742="","",XLOOKUP(S742,selector_16,selector_16_ids,""))</f>
        <v/>
      </c>
      <c r="S742" s="25"/>
      <c r="T742" s="23" t="str">
        <f t="array" ref="T742">IF(U742="","",XLOOKUP(U742,selector_07,selector_07_ids,""))</f>
        <v/>
      </c>
      <c r="U742" s="25"/>
      <c r="V742" s="14"/>
      <c r="W742" s="14"/>
      <c r="X742" s="23" t="str">
        <f t="array" ref="X742">IF(Y742="","",XLOOKUP(Y742,selector_04,selector_04_ids,""))</f>
        <v/>
      </c>
      <c r="Y742" s="25"/>
      <c r="Z742" s="14"/>
      <c r="AA742" s="27"/>
      <c r="AB742" s="14"/>
    </row>
    <row r="743">
      <c r="A743" s="14"/>
      <c r="B743" s="23" t="str">
        <f>IF($A743="","",'Система'!$B$4)</f>
        <v/>
      </c>
      <c r="C743" s="14"/>
      <c r="D743" s="23" t="str">
        <f t="array" ref="D743">IF(E743="","",XLOOKUP(E743,selector_02,selector_02_ids,""))</f>
        <v/>
      </c>
      <c r="E743" s="25"/>
      <c r="F743" s="23" t="str">
        <f t="array" ref="F743">IF(G743="","",XLOOKUP(G743,selector_12,selector_12_ids,""))</f>
        <v/>
      </c>
      <c r="G743" s="25"/>
      <c r="H743" s="14"/>
      <c r="I743" s="14"/>
      <c r="J743" s="14"/>
      <c r="K743" s="23" t="str">
        <f t="array" ref="K743">IF(L743="","",XLOOKUP(L743,selector_15,selector_15_ids,""))</f>
        <v/>
      </c>
      <c r="L743" s="25"/>
      <c r="M743" s="14"/>
      <c r="N743" s="14"/>
      <c r="O743" s="14"/>
      <c r="P743" s="23" t="str">
        <f t="array" ref="P743">IF(Q743="","",XLOOKUP(Q743,selector_16,selector_16_ids,""))</f>
        <v/>
      </c>
      <c r="Q743" s="25"/>
      <c r="R743" s="23" t="str">
        <f t="array" ref="R743">IF(S743="","",XLOOKUP(S743,selector_16,selector_16_ids,""))</f>
        <v/>
      </c>
      <c r="S743" s="25"/>
      <c r="T743" s="23" t="str">
        <f t="array" ref="T743">IF(U743="","",XLOOKUP(U743,selector_07,selector_07_ids,""))</f>
        <v/>
      </c>
      <c r="U743" s="25"/>
      <c r="V743" s="14"/>
      <c r="W743" s="14"/>
      <c r="X743" s="23" t="str">
        <f t="array" ref="X743">IF(Y743="","",XLOOKUP(Y743,selector_04,selector_04_ids,""))</f>
        <v/>
      </c>
      <c r="Y743" s="25"/>
      <c r="Z743" s="14"/>
      <c r="AA743" s="27"/>
      <c r="AB743" s="14"/>
    </row>
    <row r="744">
      <c r="A744" s="14"/>
      <c r="B744" s="23" t="str">
        <f>IF($A744="","",'Система'!$B$4)</f>
        <v/>
      </c>
      <c r="C744" s="14"/>
      <c r="D744" s="23" t="str">
        <f t="array" ref="D744">IF(E744="","",XLOOKUP(E744,selector_02,selector_02_ids,""))</f>
        <v/>
      </c>
      <c r="E744" s="25"/>
      <c r="F744" s="23" t="str">
        <f t="array" ref="F744">IF(G744="","",XLOOKUP(G744,selector_12,selector_12_ids,""))</f>
        <v/>
      </c>
      <c r="G744" s="25"/>
      <c r="H744" s="14"/>
      <c r="I744" s="14"/>
      <c r="J744" s="14"/>
      <c r="K744" s="23" t="str">
        <f t="array" ref="K744">IF(L744="","",XLOOKUP(L744,selector_15,selector_15_ids,""))</f>
        <v/>
      </c>
      <c r="L744" s="25"/>
      <c r="M744" s="14"/>
      <c r="N744" s="14"/>
      <c r="O744" s="14"/>
      <c r="P744" s="23" t="str">
        <f t="array" ref="P744">IF(Q744="","",XLOOKUP(Q744,selector_16,selector_16_ids,""))</f>
        <v/>
      </c>
      <c r="Q744" s="25"/>
      <c r="R744" s="23" t="str">
        <f t="array" ref="R744">IF(S744="","",XLOOKUP(S744,selector_16,selector_16_ids,""))</f>
        <v/>
      </c>
      <c r="S744" s="25"/>
      <c r="T744" s="23" t="str">
        <f t="array" ref="T744">IF(U744="","",XLOOKUP(U744,selector_07,selector_07_ids,""))</f>
        <v/>
      </c>
      <c r="U744" s="25"/>
      <c r="V744" s="14"/>
      <c r="W744" s="14"/>
      <c r="X744" s="23" t="str">
        <f t="array" ref="X744">IF(Y744="","",XLOOKUP(Y744,selector_04,selector_04_ids,""))</f>
        <v/>
      </c>
      <c r="Y744" s="25"/>
      <c r="Z744" s="14"/>
      <c r="AA744" s="27"/>
      <c r="AB744" s="14"/>
    </row>
    <row r="745">
      <c r="A745" s="14"/>
      <c r="B745" s="23" t="str">
        <f>IF($A745="","",'Система'!$B$4)</f>
        <v/>
      </c>
      <c r="C745" s="14"/>
      <c r="D745" s="23" t="str">
        <f t="array" ref="D745">IF(E745="","",XLOOKUP(E745,selector_02,selector_02_ids,""))</f>
        <v/>
      </c>
      <c r="E745" s="25"/>
      <c r="F745" s="23" t="str">
        <f t="array" ref="F745">IF(G745="","",XLOOKUP(G745,selector_12,selector_12_ids,""))</f>
        <v/>
      </c>
      <c r="G745" s="25"/>
      <c r="H745" s="14"/>
      <c r="I745" s="14"/>
      <c r="J745" s="14"/>
      <c r="K745" s="23" t="str">
        <f t="array" ref="K745">IF(L745="","",XLOOKUP(L745,selector_15,selector_15_ids,""))</f>
        <v/>
      </c>
      <c r="L745" s="25"/>
      <c r="M745" s="14"/>
      <c r="N745" s="14"/>
      <c r="O745" s="14"/>
      <c r="P745" s="23" t="str">
        <f t="array" ref="P745">IF(Q745="","",XLOOKUP(Q745,selector_16,selector_16_ids,""))</f>
        <v/>
      </c>
      <c r="Q745" s="25"/>
      <c r="R745" s="23" t="str">
        <f t="array" ref="R745">IF(S745="","",XLOOKUP(S745,selector_16,selector_16_ids,""))</f>
        <v/>
      </c>
      <c r="S745" s="25"/>
      <c r="T745" s="23" t="str">
        <f t="array" ref="T745">IF(U745="","",XLOOKUP(U745,selector_07,selector_07_ids,""))</f>
        <v/>
      </c>
      <c r="U745" s="25"/>
      <c r="V745" s="14"/>
      <c r="W745" s="14"/>
      <c r="X745" s="23" t="str">
        <f t="array" ref="X745">IF(Y745="","",XLOOKUP(Y745,selector_04,selector_04_ids,""))</f>
        <v/>
      </c>
      <c r="Y745" s="25"/>
      <c r="Z745" s="14"/>
      <c r="AA745" s="27"/>
      <c r="AB745" s="14"/>
    </row>
    <row r="746">
      <c r="A746" s="14"/>
      <c r="B746" s="23" t="str">
        <f>IF($A746="","",'Система'!$B$4)</f>
        <v/>
      </c>
      <c r="C746" s="14"/>
      <c r="D746" s="23" t="str">
        <f t="array" ref="D746">IF(E746="","",XLOOKUP(E746,selector_02,selector_02_ids,""))</f>
        <v/>
      </c>
      <c r="E746" s="25"/>
      <c r="F746" s="23" t="str">
        <f t="array" ref="F746">IF(G746="","",XLOOKUP(G746,selector_12,selector_12_ids,""))</f>
        <v/>
      </c>
      <c r="G746" s="25"/>
      <c r="H746" s="14"/>
      <c r="I746" s="14"/>
      <c r="J746" s="14"/>
      <c r="K746" s="23" t="str">
        <f t="array" ref="K746">IF(L746="","",XLOOKUP(L746,selector_15,selector_15_ids,""))</f>
        <v/>
      </c>
      <c r="L746" s="25"/>
      <c r="M746" s="14"/>
      <c r="N746" s="14"/>
      <c r="O746" s="14"/>
      <c r="P746" s="23" t="str">
        <f t="array" ref="P746">IF(Q746="","",XLOOKUP(Q746,selector_16,selector_16_ids,""))</f>
        <v/>
      </c>
      <c r="Q746" s="25"/>
      <c r="R746" s="23" t="str">
        <f t="array" ref="R746">IF(S746="","",XLOOKUP(S746,selector_16,selector_16_ids,""))</f>
        <v/>
      </c>
      <c r="S746" s="25"/>
      <c r="T746" s="23" t="str">
        <f t="array" ref="T746">IF(U746="","",XLOOKUP(U746,selector_07,selector_07_ids,""))</f>
        <v/>
      </c>
      <c r="U746" s="25"/>
      <c r="V746" s="14"/>
      <c r="W746" s="14"/>
      <c r="X746" s="23" t="str">
        <f t="array" ref="X746">IF(Y746="","",XLOOKUP(Y746,selector_04,selector_04_ids,""))</f>
        <v/>
      </c>
      <c r="Y746" s="25"/>
      <c r="Z746" s="14"/>
      <c r="AA746" s="27"/>
      <c r="AB746" s="14"/>
    </row>
    <row r="747">
      <c r="A747" s="14"/>
      <c r="B747" s="23" t="str">
        <f>IF($A747="","",'Система'!$B$4)</f>
        <v/>
      </c>
      <c r="C747" s="14"/>
      <c r="D747" s="23" t="str">
        <f t="array" ref="D747">IF(E747="","",XLOOKUP(E747,selector_02,selector_02_ids,""))</f>
        <v/>
      </c>
      <c r="E747" s="25"/>
      <c r="F747" s="23" t="str">
        <f t="array" ref="F747">IF(G747="","",XLOOKUP(G747,selector_12,selector_12_ids,""))</f>
        <v/>
      </c>
      <c r="G747" s="25"/>
      <c r="H747" s="14"/>
      <c r="I747" s="14"/>
      <c r="J747" s="14"/>
      <c r="K747" s="23" t="str">
        <f t="array" ref="K747">IF(L747="","",XLOOKUP(L747,selector_15,selector_15_ids,""))</f>
        <v/>
      </c>
      <c r="L747" s="25"/>
      <c r="M747" s="14"/>
      <c r="N747" s="14"/>
      <c r="O747" s="14"/>
      <c r="P747" s="23" t="str">
        <f t="array" ref="P747">IF(Q747="","",XLOOKUP(Q747,selector_16,selector_16_ids,""))</f>
        <v/>
      </c>
      <c r="Q747" s="25"/>
      <c r="R747" s="23" t="str">
        <f t="array" ref="R747">IF(S747="","",XLOOKUP(S747,selector_16,selector_16_ids,""))</f>
        <v/>
      </c>
      <c r="S747" s="25"/>
      <c r="T747" s="23" t="str">
        <f t="array" ref="T747">IF(U747="","",XLOOKUP(U747,selector_07,selector_07_ids,""))</f>
        <v/>
      </c>
      <c r="U747" s="25"/>
      <c r="V747" s="14"/>
      <c r="W747" s="14"/>
      <c r="X747" s="23" t="str">
        <f t="array" ref="X747">IF(Y747="","",XLOOKUP(Y747,selector_04,selector_04_ids,""))</f>
        <v/>
      </c>
      <c r="Y747" s="25"/>
      <c r="Z747" s="14"/>
      <c r="AA747" s="27"/>
      <c r="AB747" s="14"/>
    </row>
    <row r="748">
      <c r="A748" s="14"/>
      <c r="B748" s="23" t="str">
        <f>IF($A748="","",'Система'!$B$4)</f>
        <v/>
      </c>
      <c r="C748" s="14"/>
      <c r="D748" s="23" t="str">
        <f t="array" ref="D748">IF(E748="","",XLOOKUP(E748,selector_02,selector_02_ids,""))</f>
        <v/>
      </c>
      <c r="E748" s="25"/>
      <c r="F748" s="23" t="str">
        <f t="array" ref="F748">IF(G748="","",XLOOKUP(G748,selector_12,selector_12_ids,""))</f>
        <v/>
      </c>
      <c r="G748" s="25"/>
      <c r="H748" s="14"/>
      <c r="I748" s="14"/>
      <c r="J748" s="14"/>
      <c r="K748" s="23" t="str">
        <f t="array" ref="K748">IF(L748="","",XLOOKUP(L748,selector_15,selector_15_ids,""))</f>
        <v/>
      </c>
      <c r="L748" s="25"/>
      <c r="M748" s="14"/>
      <c r="N748" s="14"/>
      <c r="O748" s="14"/>
      <c r="P748" s="23" t="str">
        <f t="array" ref="P748">IF(Q748="","",XLOOKUP(Q748,selector_16,selector_16_ids,""))</f>
        <v/>
      </c>
      <c r="Q748" s="25"/>
      <c r="R748" s="23" t="str">
        <f t="array" ref="R748">IF(S748="","",XLOOKUP(S748,selector_16,selector_16_ids,""))</f>
        <v/>
      </c>
      <c r="S748" s="25"/>
      <c r="T748" s="23" t="str">
        <f t="array" ref="T748">IF(U748="","",XLOOKUP(U748,selector_07,selector_07_ids,""))</f>
        <v/>
      </c>
      <c r="U748" s="25"/>
      <c r="V748" s="14"/>
      <c r="W748" s="14"/>
      <c r="X748" s="23" t="str">
        <f t="array" ref="X748">IF(Y748="","",XLOOKUP(Y748,selector_04,selector_04_ids,""))</f>
        <v/>
      </c>
      <c r="Y748" s="25"/>
      <c r="Z748" s="14"/>
      <c r="AA748" s="27"/>
      <c r="AB748" s="14"/>
    </row>
    <row r="749">
      <c r="A749" s="14"/>
      <c r="B749" s="23" t="str">
        <f>IF($A749="","",'Система'!$B$4)</f>
        <v/>
      </c>
      <c r="C749" s="14"/>
      <c r="D749" s="23" t="str">
        <f t="array" ref="D749">IF(E749="","",XLOOKUP(E749,selector_02,selector_02_ids,""))</f>
        <v/>
      </c>
      <c r="E749" s="25"/>
      <c r="F749" s="23" t="str">
        <f t="array" ref="F749">IF(G749="","",XLOOKUP(G749,selector_12,selector_12_ids,""))</f>
        <v/>
      </c>
      <c r="G749" s="25"/>
      <c r="H749" s="14"/>
      <c r="I749" s="14"/>
      <c r="J749" s="14"/>
      <c r="K749" s="23" t="str">
        <f t="array" ref="K749">IF(L749="","",XLOOKUP(L749,selector_15,selector_15_ids,""))</f>
        <v/>
      </c>
      <c r="L749" s="25"/>
      <c r="M749" s="14"/>
      <c r="N749" s="14"/>
      <c r="O749" s="14"/>
      <c r="P749" s="23" t="str">
        <f t="array" ref="P749">IF(Q749="","",XLOOKUP(Q749,selector_16,selector_16_ids,""))</f>
        <v/>
      </c>
      <c r="Q749" s="25"/>
      <c r="R749" s="23" t="str">
        <f t="array" ref="R749">IF(S749="","",XLOOKUP(S749,selector_16,selector_16_ids,""))</f>
        <v/>
      </c>
      <c r="S749" s="25"/>
      <c r="T749" s="23" t="str">
        <f t="array" ref="T749">IF(U749="","",XLOOKUP(U749,selector_07,selector_07_ids,""))</f>
        <v/>
      </c>
      <c r="U749" s="25"/>
      <c r="V749" s="14"/>
      <c r="W749" s="14"/>
      <c r="X749" s="23" t="str">
        <f t="array" ref="X749">IF(Y749="","",XLOOKUP(Y749,selector_04,selector_04_ids,""))</f>
        <v/>
      </c>
      <c r="Y749" s="25"/>
      <c r="Z749" s="14"/>
      <c r="AA749" s="27"/>
      <c r="AB749" s="14"/>
    </row>
    <row r="750">
      <c r="A750" s="14"/>
      <c r="B750" s="23" t="str">
        <f>IF($A750="","",'Система'!$B$4)</f>
        <v/>
      </c>
      <c r="C750" s="14"/>
      <c r="D750" s="23" t="str">
        <f t="array" ref="D750">IF(E750="","",XLOOKUP(E750,selector_02,selector_02_ids,""))</f>
        <v/>
      </c>
      <c r="E750" s="25"/>
      <c r="F750" s="23" t="str">
        <f t="array" ref="F750">IF(G750="","",XLOOKUP(G750,selector_12,selector_12_ids,""))</f>
        <v/>
      </c>
      <c r="G750" s="25"/>
      <c r="H750" s="14"/>
      <c r="I750" s="14"/>
      <c r="J750" s="14"/>
      <c r="K750" s="23" t="str">
        <f t="array" ref="K750">IF(L750="","",XLOOKUP(L750,selector_15,selector_15_ids,""))</f>
        <v/>
      </c>
      <c r="L750" s="25"/>
      <c r="M750" s="14"/>
      <c r="N750" s="14"/>
      <c r="O750" s="14"/>
      <c r="P750" s="23" t="str">
        <f t="array" ref="P750">IF(Q750="","",XLOOKUP(Q750,selector_16,selector_16_ids,""))</f>
        <v/>
      </c>
      <c r="Q750" s="25"/>
      <c r="R750" s="23" t="str">
        <f t="array" ref="R750">IF(S750="","",XLOOKUP(S750,selector_16,selector_16_ids,""))</f>
        <v/>
      </c>
      <c r="S750" s="25"/>
      <c r="T750" s="23" t="str">
        <f t="array" ref="T750">IF(U750="","",XLOOKUP(U750,selector_07,selector_07_ids,""))</f>
        <v/>
      </c>
      <c r="U750" s="25"/>
      <c r="V750" s="14"/>
      <c r="W750" s="14"/>
      <c r="X750" s="23" t="str">
        <f t="array" ref="X750">IF(Y750="","",XLOOKUP(Y750,selector_04,selector_04_ids,""))</f>
        <v/>
      </c>
      <c r="Y750" s="25"/>
      <c r="Z750" s="14"/>
      <c r="AA750" s="27"/>
      <c r="AB750" s="14"/>
    </row>
    <row r="751">
      <c r="A751" s="14"/>
      <c r="B751" s="23" t="str">
        <f>IF($A751="","",'Система'!$B$4)</f>
        <v/>
      </c>
      <c r="C751" s="14"/>
      <c r="D751" s="23" t="str">
        <f t="array" ref="D751">IF(E751="","",XLOOKUP(E751,selector_02,selector_02_ids,""))</f>
        <v/>
      </c>
      <c r="E751" s="25"/>
      <c r="F751" s="23" t="str">
        <f t="array" ref="F751">IF(G751="","",XLOOKUP(G751,selector_12,selector_12_ids,""))</f>
        <v/>
      </c>
      <c r="G751" s="25"/>
      <c r="H751" s="14"/>
      <c r="I751" s="14"/>
      <c r="J751" s="14"/>
      <c r="K751" s="23" t="str">
        <f t="array" ref="K751">IF(L751="","",XLOOKUP(L751,selector_15,selector_15_ids,""))</f>
        <v/>
      </c>
      <c r="L751" s="25"/>
      <c r="M751" s="14"/>
      <c r="N751" s="14"/>
      <c r="O751" s="14"/>
      <c r="P751" s="23" t="str">
        <f t="array" ref="P751">IF(Q751="","",XLOOKUP(Q751,selector_16,selector_16_ids,""))</f>
        <v/>
      </c>
      <c r="Q751" s="25"/>
      <c r="R751" s="23" t="str">
        <f t="array" ref="R751">IF(S751="","",XLOOKUP(S751,selector_16,selector_16_ids,""))</f>
        <v/>
      </c>
      <c r="S751" s="25"/>
      <c r="T751" s="23" t="str">
        <f t="array" ref="T751">IF(U751="","",XLOOKUP(U751,selector_07,selector_07_ids,""))</f>
        <v/>
      </c>
      <c r="U751" s="25"/>
      <c r="V751" s="14"/>
      <c r="W751" s="14"/>
      <c r="X751" s="23" t="str">
        <f t="array" ref="X751">IF(Y751="","",XLOOKUP(Y751,selector_04,selector_04_ids,""))</f>
        <v/>
      </c>
      <c r="Y751" s="25"/>
      <c r="Z751" s="14"/>
      <c r="AA751" s="27"/>
      <c r="AB751" s="14"/>
    </row>
    <row r="752">
      <c r="A752" s="14"/>
      <c r="B752" s="23" t="str">
        <f>IF($A752="","",'Система'!$B$4)</f>
        <v/>
      </c>
      <c r="C752" s="14"/>
      <c r="D752" s="23" t="str">
        <f t="array" ref="D752">IF(E752="","",XLOOKUP(E752,selector_02,selector_02_ids,""))</f>
        <v/>
      </c>
      <c r="E752" s="25"/>
      <c r="F752" s="23" t="str">
        <f t="array" ref="F752">IF(G752="","",XLOOKUP(G752,selector_12,selector_12_ids,""))</f>
        <v/>
      </c>
      <c r="G752" s="25"/>
      <c r="H752" s="14"/>
      <c r="I752" s="14"/>
      <c r="J752" s="14"/>
      <c r="K752" s="23" t="str">
        <f t="array" ref="K752">IF(L752="","",XLOOKUP(L752,selector_15,selector_15_ids,""))</f>
        <v/>
      </c>
      <c r="L752" s="25"/>
      <c r="M752" s="14"/>
      <c r="N752" s="14"/>
      <c r="O752" s="14"/>
      <c r="P752" s="23" t="str">
        <f t="array" ref="P752">IF(Q752="","",XLOOKUP(Q752,selector_16,selector_16_ids,""))</f>
        <v/>
      </c>
      <c r="Q752" s="25"/>
      <c r="R752" s="23" t="str">
        <f t="array" ref="R752">IF(S752="","",XLOOKUP(S752,selector_16,selector_16_ids,""))</f>
        <v/>
      </c>
      <c r="S752" s="25"/>
      <c r="T752" s="23" t="str">
        <f t="array" ref="T752">IF(U752="","",XLOOKUP(U752,selector_07,selector_07_ids,""))</f>
        <v/>
      </c>
      <c r="U752" s="25"/>
      <c r="V752" s="14"/>
      <c r="W752" s="14"/>
      <c r="X752" s="23" t="str">
        <f t="array" ref="X752">IF(Y752="","",XLOOKUP(Y752,selector_04,selector_04_ids,""))</f>
        <v/>
      </c>
      <c r="Y752" s="25"/>
      <c r="Z752" s="14"/>
      <c r="AA752" s="27"/>
      <c r="AB752" s="14"/>
    </row>
    <row r="753">
      <c r="A753" s="14"/>
      <c r="B753" s="23" t="str">
        <f>IF($A753="","",'Система'!$B$4)</f>
        <v/>
      </c>
      <c r="C753" s="14"/>
      <c r="D753" s="23" t="str">
        <f t="array" ref="D753">IF(E753="","",XLOOKUP(E753,selector_02,selector_02_ids,""))</f>
        <v/>
      </c>
      <c r="E753" s="25"/>
      <c r="F753" s="23" t="str">
        <f t="array" ref="F753">IF(G753="","",XLOOKUP(G753,selector_12,selector_12_ids,""))</f>
        <v/>
      </c>
      <c r="G753" s="25"/>
      <c r="H753" s="14"/>
      <c r="I753" s="14"/>
      <c r="J753" s="14"/>
      <c r="K753" s="23" t="str">
        <f t="array" ref="K753">IF(L753="","",XLOOKUP(L753,selector_15,selector_15_ids,""))</f>
        <v/>
      </c>
      <c r="L753" s="25"/>
      <c r="M753" s="14"/>
      <c r="N753" s="14"/>
      <c r="O753" s="14"/>
      <c r="P753" s="23" t="str">
        <f t="array" ref="P753">IF(Q753="","",XLOOKUP(Q753,selector_16,selector_16_ids,""))</f>
        <v/>
      </c>
      <c r="Q753" s="25"/>
      <c r="R753" s="23" t="str">
        <f t="array" ref="R753">IF(S753="","",XLOOKUP(S753,selector_16,selector_16_ids,""))</f>
        <v/>
      </c>
      <c r="S753" s="25"/>
      <c r="T753" s="23" t="str">
        <f t="array" ref="T753">IF(U753="","",XLOOKUP(U753,selector_07,selector_07_ids,""))</f>
        <v/>
      </c>
      <c r="U753" s="25"/>
      <c r="V753" s="14"/>
      <c r="W753" s="14"/>
      <c r="X753" s="23" t="str">
        <f t="array" ref="X753">IF(Y753="","",XLOOKUP(Y753,selector_04,selector_04_ids,""))</f>
        <v/>
      </c>
      <c r="Y753" s="25"/>
      <c r="Z753" s="14"/>
      <c r="AA753" s="27"/>
      <c r="AB753" s="14"/>
    </row>
    <row r="754">
      <c r="A754" s="14"/>
      <c r="B754" s="23" t="str">
        <f>IF($A754="","",'Система'!$B$4)</f>
        <v/>
      </c>
      <c r="C754" s="14"/>
      <c r="D754" s="23" t="str">
        <f t="array" ref="D754">IF(E754="","",XLOOKUP(E754,selector_02,selector_02_ids,""))</f>
        <v/>
      </c>
      <c r="E754" s="25"/>
      <c r="F754" s="23" t="str">
        <f t="array" ref="F754">IF(G754="","",XLOOKUP(G754,selector_12,selector_12_ids,""))</f>
        <v/>
      </c>
      <c r="G754" s="25"/>
      <c r="H754" s="14"/>
      <c r="I754" s="14"/>
      <c r="J754" s="14"/>
      <c r="K754" s="23" t="str">
        <f t="array" ref="K754">IF(L754="","",XLOOKUP(L754,selector_15,selector_15_ids,""))</f>
        <v/>
      </c>
      <c r="L754" s="25"/>
      <c r="M754" s="14"/>
      <c r="N754" s="14"/>
      <c r="O754" s="14"/>
      <c r="P754" s="23" t="str">
        <f t="array" ref="P754">IF(Q754="","",XLOOKUP(Q754,selector_16,selector_16_ids,""))</f>
        <v/>
      </c>
      <c r="Q754" s="25"/>
      <c r="R754" s="23" t="str">
        <f t="array" ref="R754">IF(S754="","",XLOOKUP(S754,selector_16,selector_16_ids,""))</f>
        <v/>
      </c>
      <c r="S754" s="25"/>
      <c r="T754" s="23" t="str">
        <f t="array" ref="T754">IF(U754="","",XLOOKUP(U754,selector_07,selector_07_ids,""))</f>
        <v/>
      </c>
      <c r="U754" s="25"/>
      <c r="V754" s="14"/>
      <c r="W754" s="14"/>
      <c r="X754" s="23" t="str">
        <f t="array" ref="X754">IF(Y754="","",XLOOKUP(Y754,selector_04,selector_04_ids,""))</f>
        <v/>
      </c>
      <c r="Y754" s="25"/>
      <c r="Z754" s="14"/>
      <c r="AA754" s="27"/>
      <c r="AB754" s="14"/>
    </row>
    <row r="755">
      <c r="A755" s="14"/>
      <c r="B755" s="23" t="str">
        <f>IF($A755="","",'Система'!$B$4)</f>
        <v/>
      </c>
      <c r="C755" s="14"/>
      <c r="D755" s="23" t="str">
        <f t="array" ref="D755">IF(E755="","",XLOOKUP(E755,selector_02,selector_02_ids,""))</f>
        <v/>
      </c>
      <c r="E755" s="25"/>
      <c r="F755" s="23" t="str">
        <f t="array" ref="F755">IF(G755="","",XLOOKUP(G755,selector_12,selector_12_ids,""))</f>
        <v/>
      </c>
      <c r="G755" s="25"/>
      <c r="H755" s="14"/>
      <c r="I755" s="14"/>
      <c r="J755" s="14"/>
      <c r="K755" s="23" t="str">
        <f t="array" ref="K755">IF(L755="","",XLOOKUP(L755,selector_15,selector_15_ids,""))</f>
        <v/>
      </c>
      <c r="L755" s="25"/>
      <c r="M755" s="14"/>
      <c r="N755" s="14"/>
      <c r="O755" s="14"/>
      <c r="P755" s="23" t="str">
        <f t="array" ref="P755">IF(Q755="","",XLOOKUP(Q755,selector_16,selector_16_ids,""))</f>
        <v/>
      </c>
      <c r="Q755" s="25"/>
      <c r="R755" s="23" t="str">
        <f t="array" ref="R755">IF(S755="","",XLOOKUP(S755,selector_16,selector_16_ids,""))</f>
        <v/>
      </c>
      <c r="S755" s="25"/>
      <c r="T755" s="23" t="str">
        <f t="array" ref="T755">IF(U755="","",XLOOKUP(U755,selector_07,selector_07_ids,""))</f>
        <v/>
      </c>
      <c r="U755" s="25"/>
      <c r="V755" s="14"/>
      <c r="W755" s="14"/>
      <c r="X755" s="23" t="str">
        <f t="array" ref="X755">IF(Y755="","",XLOOKUP(Y755,selector_04,selector_04_ids,""))</f>
        <v/>
      </c>
      <c r="Y755" s="25"/>
      <c r="Z755" s="14"/>
      <c r="AA755" s="27"/>
      <c r="AB755" s="14"/>
    </row>
    <row r="756">
      <c r="A756" s="14"/>
      <c r="B756" s="23" t="str">
        <f>IF($A756="","",'Система'!$B$4)</f>
        <v/>
      </c>
      <c r="C756" s="14"/>
      <c r="D756" s="23" t="str">
        <f t="array" ref="D756">IF(E756="","",XLOOKUP(E756,selector_02,selector_02_ids,""))</f>
        <v/>
      </c>
      <c r="E756" s="25"/>
      <c r="F756" s="23" t="str">
        <f t="array" ref="F756">IF(G756="","",XLOOKUP(G756,selector_12,selector_12_ids,""))</f>
        <v/>
      </c>
      <c r="G756" s="25"/>
      <c r="H756" s="14"/>
      <c r="I756" s="14"/>
      <c r="J756" s="14"/>
      <c r="K756" s="23" t="str">
        <f t="array" ref="K756">IF(L756="","",XLOOKUP(L756,selector_15,selector_15_ids,""))</f>
        <v/>
      </c>
      <c r="L756" s="25"/>
      <c r="M756" s="14"/>
      <c r="N756" s="14"/>
      <c r="O756" s="14"/>
      <c r="P756" s="23" t="str">
        <f t="array" ref="P756">IF(Q756="","",XLOOKUP(Q756,selector_16,selector_16_ids,""))</f>
        <v/>
      </c>
      <c r="Q756" s="25"/>
      <c r="R756" s="23" t="str">
        <f t="array" ref="R756">IF(S756="","",XLOOKUP(S756,selector_16,selector_16_ids,""))</f>
        <v/>
      </c>
      <c r="S756" s="25"/>
      <c r="T756" s="23" t="str">
        <f t="array" ref="T756">IF(U756="","",XLOOKUP(U756,selector_07,selector_07_ids,""))</f>
        <v/>
      </c>
      <c r="U756" s="25"/>
      <c r="V756" s="14"/>
      <c r="W756" s="14"/>
      <c r="X756" s="23" t="str">
        <f t="array" ref="X756">IF(Y756="","",XLOOKUP(Y756,selector_04,selector_04_ids,""))</f>
        <v/>
      </c>
      <c r="Y756" s="25"/>
      <c r="Z756" s="14"/>
      <c r="AA756" s="27"/>
      <c r="AB756" s="14"/>
    </row>
    <row r="757">
      <c r="A757" s="14"/>
      <c r="B757" s="23" t="str">
        <f>IF($A757="","",'Система'!$B$4)</f>
        <v/>
      </c>
      <c r="C757" s="14"/>
      <c r="D757" s="23" t="str">
        <f t="array" ref="D757">IF(E757="","",XLOOKUP(E757,selector_02,selector_02_ids,""))</f>
        <v/>
      </c>
      <c r="E757" s="25"/>
      <c r="F757" s="23" t="str">
        <f t="array" ref="F757">IF(G757="","",XLOOKUP(G757,selector_12,selector_12_ids,""))</f>
        <v/>
      </c>
      <c r="G757" s="25"/>
      <c r="H757" s="14"/>
      <c r="I757" s="14"/>
      <c r="J757" s="14"/>
      <c r="K757" s="23" t="str">
        <f t="array" ref="K757">IF(L757="","",XLOOKUP(L757,selector_15,selector_15_ids,""))</f>
        <v/>
      </c>
      <c r="L757" s="25"/>
      <c r="M757" s="14"/>
      <c r="N757" s="14"/>
      <c r="O757" s="14"/>
      <c r="P757" s="23" t="str">
        <f t="array" ref="P757">IF(Q757="","",XLOOKUP(Q757,selector_16,selector_16_ids,""))</f>
        <v/>
      </c>
      <c r="Q757" s="25"/>
      <c r="R757" s="23" t="str">
        <f t="array" ref="R757">IF(S757="","",XLOOKUP(S757,selector_16,selector_16_ids,""))</f>
        <v/>
      </c>
      <c r="S757" s="25"/>
      <c r="T757" s="23" t="str">
        <f t="array" ref="T757">IF(U757="","",XLOOKUP(U757,selector_07,selector_07_ids,""))</f>
        <v/>
      </c>
      <c r="U757" s="25"/>
      <c r="V757" s="14"/>
      <c r="W757" s="14"/>
      <c r="X757" s="23" t="str">
        <f t="array" ref="X757">IF(Y757="","",XLOOKUP(Y757,selector_04,selector_04_ids,""))</f>
        <v/>
      </c>
      <c r="Y757" s="25"/>
      <c r="Z757" s="14"/>
      <c r="AA757" s="27"/>
      <c r="AB757" s="14"/>
    </row>
    <row r="758">
      <c r="A758" s="14"/>
      <c r="B758" s="23" t="str">
        <f>IF($A758="","",'Система'!$B$4)</f>
        <v/>
      </c>
      <c r="C758" s="14"/>
      <c r="D758" s="23" t="str">
        <f t="array" ref="D758">IF(E758="","",XLOOKUP(E758,selector_02,selector_02_ids,""))</f>
        <v/>
      </c>
      <c r="E758" s="25"/>
      <c r="F758" s="23" t="str">
        <f t="array" ref="F758">IF(G758="","",XLOOKUP(G758,selector_12,selector_12_ids,""))</f>
        <v/>
      </c>
      <c r="G758" s="25"/>
      <c r="H758" s="14"/>
      <c r="I758" s="14"/>
      <c r="J758" s="14"/>
      <c r="K758" s="23" t="str">
        <f t="array" ref="K758">IF(L758="","",XLOOKUP(L758,selector_15,selector_15_ids,""))</f>
        <v/>
      </c>
      <c r="L758" s="25"/>
      <c r="M758" s="14"/>
      <c r="N758" s="14"/>
      <c r="O758" s="14"/>
      <c r="P758" s="23" t="str">
        <f t="array" ref="P758">IF(Q758="","",XLOOKUP(Q758,selector_16,selector_16_ids,""))</f>
        <v/>
      </c>
      <c r="Q758" s="25"/>
      <c r="R758" s="23" t="str">
        <f t="array" ref="R758">IF(S758="","",XLOOKUP(S758,selector_16,selector_16_ids,""))</f>
        <v/>
      </c>
      <c r="S758" s="25"/>
      <c r="T758" s="23" t="str">
        <f t="array" ref="T758">IF(U758="","",XLOOKUP(U758,selector_07,selector_07_ids,""))</f>
        <v/>
      </c>
      <c r="U758" s="25"/>
      <c r="V758" s="14"/>
      <c r="W758" s="14"/>
      <c r="X758" s="23" t="str">
        <f t="array" ref="X758">IF(Y758="","",XLOOKUP(Y758,selector_04,selector_04_ids,""))</f>
        <v/>
      </c>
      <c r="Y758" s="25"/>
      <c r="Z758" s="14"/>
      <c r="AA758" s="27"/>
      <c r="AB758" s="14"/>
    </row>
    <row r="759">
      <c r="A759" s="14"/>
      <c r="B759" s="23" t="str">
        <f>IF($A759="","",'Система'!$B$4)</f>
        <v/>
      </c>
      <c r="C759" s="14"/>
      <c r="D759" s="23" t="str">
        <f t="array" ref="D759">IF(E759="","",XLOOKUP(E759,selector_02,selector_02_ids,""))</f>
        <v/>
      </c>
      <c r="E759" s="25"/>
      <c r="F759" s="23" t="str">
        <f t="array" ref="F759">IF(G759="","",XLOOKUP(G759,selector_12,selector_12_ids,""))</f>
        <v/>
      </c>
      <c r="G759" s="25"/>
      <c r="H759" s="14"/>
      <c r="I759" s="14"/>
      <c r="J759" s="14"/>
      <c r="K759" s="23" t="str">
        <f t="array" ref="K759">IF(L759="","",XLOOKUP(L759,selector_15,selector_15_ids,""))</f>
        <v/>
      </c>
      <c r="L759" s="25"/>
      <c r="M759" s="14"/>
      <c r="N759" s="14"/>
      <c r="O759" s="14"/>
      <c r="P759" s="23" t="str">
        <f t="array" ref="P759">IF(Q759="","",XLOOKUP(Q759,selector_16,selector_16_ids,""))</f>
        <v/>
      </c>
      <c r="Q759" s="25"/>
      <c r="R759" s="23" t="str">
        <f t="array" ref="R759">IF(S759="","",XLOOKUP(S759,selector_16,selector_16_ids,""))</f>
        <v/>
      </c>
      <c r="S759" s="25"/>
      <c r="T759" s="23" t="str">
        <f t="array" ref="T759">IF(U759="","",XLOOKUP(U759,selector_07,selector_07_ids,""))</f>
        <v/>
      </c>
      <c r="U759" s="25"/>
      <c r="V759" s="14"/>
      <c r="W759" s="14"/>
      <c r="X759" s="23" t="str">
        <f t="array" ref="X759">IF(Y759="","",XLOOKUP(Y759,selector_04,selector_04_ids,""))</f>
        <v/>
      </c>
      <c r="Y759" s="25"/>
      <c r="Z759" s="14"/>
      <c r="AA759" s="27"/>
      <c r="AB759" s="14"/>
    </row>
    <row r="760">
      <c r="A760" s="14"/>
      <c r="B760" s="23" t="str">
        <f>IF($A760="","",'Система'!$B$4)</f>
        <v/>
      </c>
      <c r="C760" s="14"/>
      <c r="D760" s="23" t="str">
        <f t="array" ref="D760">IF(E760="","",XLOOKUP(E760,selector_02,selector_02_ids,""))</f>
        <v/>
      </c>
      <c r="E760" s="25"/>
      <c r="F760" s="23" t="str">
        <f t="array" ref="F760">IF(G760="","",XLOOKUP(G760,selector_12,selector_12_ids,""))</f>
        <v/>
      </c>
      <c r="G760" s="25"/>
      <c r="H760" s="14"/>
      <c r="I760" s="14"/>
      <c r="J760" s="14"/>
      <c r="K760" s="23" t="str">
        <f t="array" ref="K760">IF(L760="","",XLOOKUP(L760,selector_15,selector_15_ids,""))</f>
        <v/>
      </c>
      <c r="L760" s="25"/>
      <c r="M760" s="14"/>
      <c r="N760" s="14"/>
      <c r="O760" s="14"/>
      <c r="P760" s="23" t="str">
        <f t="array" ref="P760">IF(Q760="","",XLOOKUP(Q760,selector_16,selector_16_ids,""))</f>
        <v/>
      </c>
      <c r="Q760" s="25"/>
      <c r="R760" s="23" t="str">
        <f t="array" ref="R760">IF(S760="","",XLOOKUP(S760,selector_16,selector_16_ids,""))</f>
        <v/>
      </c>
      <c r="S760" s="25"/>
      <c r="T760" s="23" t="str">
        <f t="array" ref="T760">IF(U760="","",XLOOKUP(U760,selector_07,selector_07_ids,""))</f>
        <v/>
      </c>
      <c r="U760" s="25"/>
      <c r="V760" s="14"/>
      <c r="W760" s="14"/>
      <c r="X760" s="23" t="str">
        <f t="array" ref="X760">IF(Y760="","",XLOOKUP(Y760,selector_04,selector_04_ids,""))</f>
        <v/>
      </c>
      <c r="Y760" s="25"/>
      <c r="Z760" s="14"/>
      <c r="AA760" s="27"/>
      <c r="AB760" s="14"/>
    </row>
    <row r="761">
      <c r="A761" s="14"/>
      <c r="B761" s="23" t="str">
        <f>IF($A761="","",'Система'!$B$4)</f>
        <v/>
      </c>
      <c r="C761" s="14"/>
      <c r="D761" s="23" t="str">
        <f t="array" ref="D761">IF(E761="","",XLOOKUP(E761,selector_02,selector_02_ids,""))</f>
        <v/>
      </c>
      <c r="E761" s="25"/>
      <c r="F761" s="23" t="str">
        <f t="array" ref="F761">IF(G761="","",XLOOKUP(G761,selector_12,selector_12_ids,""))</f>
        <v/>
      </c>
      <c r="G761" s="25"/>
      <c r="H761" s="14"/>
      <c r="I761" s="14"/>
      <c r="J761" s="14"/>
      <c r="K761" s="23" t="str">
        <f t="array" ref="K761">IF(L761="","",XLOOKUP(L761,selector_15,selector_15_ids,""))</f>
        <v/>
      </c>
      <c r="L761" s="25"/>
      <c r="M761" s="14"/>
      <c r="N761" s="14"/>
      <c r="O761" s="14"/>
      <c r="P761" s="23" t="str">
        <f t="array" ref="P761">IF(Q761="","",XLOOKUP(Q761,selector_16,selector_16_ids,""))</f>
        <v/>
      </c>
      <c r="Q761" s="25"/>
      <c r="R761" s="23" t="str">
        <f t="array" ref="R761">IF(S761="","",XLOOKUP(S761,selector_16,selector_16_ids,""))</f>
        <v/>
      </c>
      <c r="S761" s="25"/>
      <c r="T761" s="23" t="str">
        <f t="array" ref="T761">IF(U761="","",XLOOKUP(U761,selector_07,selector_07_ids,""))</f>
        <v/>
      </c>
      <c r="U761" s="25"/>
      <c r="V761" s="14"/>
      <c r="W761" s="14"/>
      <c r="X761" s="23" t="str">
        <f t="array" ref="X761">IF(Y761="","",XLOOKUP(Y761,selector_04,selector_04_ids,""))</f>
        <v/>
      </c>
      <c r="Y761" s="25"/>
      <c r="Z761" s="14"/>
      <c r="AA761" s="27"/>
      <c r="AB761" s="14"/>
    </row>
    <row r="762">
      <c r="A762" s="14"/>
      <c r="B762" s="23" t="str">
        <f>IF($A762="","",'Система'!$B$4)</f>
        <v/>
      </c>
      <c r="C762" s="14"/>
      <c r="D762" s="23" t="str">
        <f t="array" ref="D762">IF(E762="","",XLOOKUP(E762,selector_02,selector_02_ids,""))</f>
        <v/>
      </c>
      <c r="E762" s="25"/>
      <c r="F762" s="23" t="str">
        <f t="array" ref="F762">IF(G762="","",XLOOKUP(G762,selector_12,selector_12_ids,""))</f>
        <v/>
      </c>
      <c r="G762" s="25"/>
      <c r="H762" s="14"/>
      <c r="I762" s="14"/>
      <c r="J762" s="14"/>
      <c r="K762" s="23" t="str">
        <f t="array" ref="K762">IF(L762="","",XLOOKUP(L762,selector_15,selector_15_ids,""))</f>
        <v/>
      </c>
      <c r="L762" s="25"/>
      <c r="M762" s="14"/>
      <c r="N762" s="14"/>
      <c r="O762" s="14"/>
      <c r="P762" s="23" t="str">
        <f t="array" ref="P762">IF(Q762="","",XLOOKUP(Q762,selector_16,selector_16_ids,""))</f>
        <v/>
      </c>
      <c r="Q762" s="25"/>
      <c r="R762" s="23" t="str">
        <f t="array" ref="R762">IF(S762="","",XLOOKUP(S762,selector_16,selector_16_ids,""))</f>
        <v/>
      </c>
      <c r="S762" s="25"/>
      <c r="T762" s="23" t="str">
        <f t="array" ref="T762">IF(U762="","",XLOOKUP(U762,selector_07,selector_07_ids,""))</f>
        <v/>
      </c>
      <c r="U762" s="25"/>
      <c r="V762" s="14"/>
      <c r="W762" s="14"/>
      <c r="X762" s="23" t="str">
        <f t="array" ref="X762">IF(Y762="","",XLOOKUP(Y762,selector_04,selector_04_ids,""))</f>
        <v/>
      </c>
      <c r="Y762" s="25"/>
      <c r="Z762" s="14"/>
      <c r="AA762" s="27"/>
      <c r="AB762" s="14"/>
    </row>
    <row r="763">
      <c r="A763" s="14"/>
      <c r="B763" s="23" t="str">
        <f>IF($A763="","",'Система'!$B$4)</f>
        <v/>
      </c>
      <c r="C763" s="14"/>
      <c r="D763" s="23" t="str">
        <f t="array" ref="D763">IF(E763="","",XLOOKUP(E763,selector_02,selector_02_ids,""))</f>
        <v/>
      </c>
      <c r="E763" s="25"/>
      <c r="F763" s="23" t="str">
        <f t="array" ref="F763">IF(G763="","",XLOOKUP(G763,selector_12,selector_12_ids,""))</f>
        <v/>
      </c>
      <c r="G763" s="25"/>
      <c r="H763" s="14"/>
      <c r="I763" s="14"/>
      <c r="J763" s="14"/>
      <c r="K763" s="23" t="str">
        <f t="array" ref="K763">IF(L763="","",XLOOKUP(L763,selector_15,selector_15_ids,""))</f>
        <v/>
      </c>
      <c r="L763" s="25"/>
      <c r="M763" s="14"/>
      <c r="N763" s="14"/>
      <c r="O763" s="14"/>
      <c r="P763" s="23" t="str">
        <f t="array" ref="P763">IF(Q763="","",XLOOKUP(Q763,selector_16,selector_16_ids,""))</f>
        <v/>
      </c>
      <c r="Q763" s="25"/>
      <c r="R763" s="23" t="str">
        <f t="array" ref="R763">IF(S763="","",XLOOKUP(S763,selector_16,selector_16_ids,""))</f>
        <v/>
      </c>
      <c r="S763" s="25"/>
      <c r="T763" s="23" t="str">
        <f t="array" ref="T763">IF(U763="","",XLOOKUP(U763,selector_07,selector_07_ids,""))</f>
        <v/>
      </c>
      <c r="U763" s="25"/>
      <c r="V763" s="14"/>
      <c r="W763" s="14"/>
      <c r="X763" s="23" t="str">
        <f t="array" ref="X763">IF(Y763="","",XLOOKUP(Y763,selector_04,selector_04_ids,""))</f>
        <v/>
      </c>
      <c r="Y763" s="25"/>
      <c r="Z763" s="14"/>
      <c r="AA763" s="27"/>
      <c r="AB763" s="14"/>
    </row>
    <row r="764">
      <c r="A764" s="14"/>
      <c r="B764" s="23" t="str">
        <f>IF($A764="","",'Система'!$B$4)</f>
        <v/>
      </c>
      <c r="C764" s="14"/>
      <c r="D764" s="23" t="str">
        <f t="array" ref="D764">IF(E764="","",XLOOKUP(E764,selector_02,selector_02_ids,""))</f>
        <v/>
      </c>
      <c r="E764" s="25"/>
      <c r="F764" s="23" t="str">
        <f t="array" ref="F764">IF(G764="","",XLOOKUP(G764,selector_12,selector_12_ids,""))</f>
        <v/>
      </c>
      <c r="G764" s="25"/>
      <c r="H764" s="14"/>
      <c r="I764" s="14"/>
      <c r="J764" s="14"/>
      <c r="K764" s="23" t="str">
        <f t="array" ref="K764">IF(L764="","",XLOOKUP(L764,selector_15,selector_15_ids,""))</f>
        <v/>
      </c>
      <c r="L764" s="25"/>
      <c r="M764" s="14"/>
      <c r="N764" s="14"/>
      <c r="O764" s="14"/>
      <c r="P764" s="23" t="str">
        <f t="array" ref="P764">IF(Q764="","",XLOOKUP(Q764,selector_16,selector_16_ids,""))</f>
        <v/>
      </c>
      <c r="Q764" s="25"/>
      <c r="R764" s="23" t="str">
        <f t="array" ref="R764">IF(S764="","",XLOOKUP(S764,selector_16,selector_16_ids,""))</f>
        <v/>
      </c>
      <c r="S764" s="25"/>
      <c r="T764" s="23" t="str">
        <f t="array" ref="T764">IF(U764="","",XLOOKUP(U764,selector_07,selector_07_ids,""))</f>
        <v/>
      </c>
      <c r="U764" s="25"/>
      <c r="V764" s="14"/>
      <c r="W764" s="14"/>
      <c r="X764" s="23" t="str">
        <f t="array" ref="X764">IF(Y764="","",XLOOKUP(Y764,selector_04,selector_04_ids,""))</f>
        <v/>
      </c>
      <c r="Y764" s="25"/>
      <c r="Z764" s="14"/>
      <c r="AA764" s="27"/>
      <c r="AB764" s="14"/>
    </row>
    <row r="765">
      <c r="A765" s="14"/>
      <c r="B765" s="23" t="str">
        <f>IF($A765="","",'Система'!$B$4)</f>
        <v/>
      </c>
      <c r="C765" s="14"/>
      <c r="D765" s="23" t="str">
        <f t="array" ref="D765">IF(E765="","",XLOOKUP(E765,selector_02,selector_02_ids,""))</f>
        <v/>
      </c>
      <c r="E765" s="25"/>
      <c r="F765" s="23" t="str">
        <f t="array" ref="F765">IF(G765="","",XLOOKUP(G765,selector_12,selector_12_ids,""))</f>
        <v/>
      </c>
      <c r="G765" s="25"/>
      <c r="H765" s="14"/>
      <c r="I765" s="14"/>
      <c r="J765" s="14"/>
      <c r="K765" s="23" t="str">
        <f t="array" ref="K765">IF(L765="","",XLOOKUP(L765,selector_15,selector_15_ids,""))</f>
        <v/>
      </c>
      <c r="L765" s="25"/>
      <c r="M765" s="14"/>
      <c r="N765" s="14"/>
      <c r="O765" s="14"/>
      <c r="P765" s="23" t="str">
        <f t="array" ref="P765">IF(Q765="","",XLOOKUP(Q765,selector_16,selector_16_ids,""))</f>
        <v/>
      </c>
      <c r="Q765" s="25"/>
      <c r="R765" s="23" t="str">
        <f t="array" ref="R765">IF(S765="","",XLOOKUP(S765,selector_16,selector_16_ids,""))</f>
        <v/>
      </c>
      <c r="S765" s="25"/>
      <c r="T765" s="23" t="str">
        <f t="array" ref="T765">IF(U765="","",XLOOKUP(U765,selector_07,selector_07_ids,""))</f>
        <v/>
      </c>
      <c r="U765" s="25"/>
      <c r="V765" s="14"/>
      <c r="W765" s="14"/>
      <c r="X765" s="23" t="str">
        <f t="array" ref="X765">IF(Y765="","",XLOOKUP(Y765,selector_04,selector_04_ids,""))</f>
        <v/>
      </c>
      <c r="Y765" s="25"/>
      <c r="Z765" s="14"/>
      <c r="AA765" s="27"/>
      <c r="AB765" s="14"/>
    </row>
    <row r="766">
      <c r="A766" s="14"/>
      <c r="B766" s="23" t="str">
        <f>IF($A766="","",'Система'!$B$4)</f>
        <v/>
      </c>
      <c r="C766" s="14"/>
      <c r="D766" s="23" t="str">
        <f t="array" ref="D766">IF(E766="","",XLOOKUP(E766,selector_02,selector_02_ids,""))</f>
        <v/>
      </c>
      <c r="E766" s="25"/>
      <c r="F766" s="23" t="str">
        <f t="array" ref="F766">IF(G766="","",XLOOKUP(G766,selector_12,selector_12_ids,""))</f>
        <v/>
      </c>
      <c r="G766" s="25"/>
      <c r="H766" s="14"/>
      <c r="I766" s="14"/>
      <c r="J766" s="14"/>
      <c r="K766" s="23" t="str">
        <f t="array" ref="K766">IF(L766="","",XLOOKUP(L766,selector_15,selector_15_ids,""))</f>
        <v/>
      </c>
      <c r="L766" s="25"/>
      <c r="M766" s="14"/>
      <c r="N766" s="14"/>
      <c r="O766" s="14"/>
      <c r="P766" s="23" t="str">
        <f t="array" ref="P766">IF(Q766="","",XLOOKUP(Q766,selector_16,selector_16_ids,""))</f>
        <v/>
      </c>
      <c r="Q766" s="25"/>
      <c r="R766" s="23" t="str">
        <f t="array" ref="R766">IF(S766="","",XLOOKUP(S766,selector_16,selector_16_ids,""))</f>
        <v/>
      </c>
      <c r="S766" s="25"/>
      <c r="T766" s="23" t="str">
        <f t="array" ref="T766">IF(U766="","",XLOOKUP(U766,selector_07,selector_07_ids,""))</f>
        <v/>
      </c>
      <c r="U766" s="25"/>
      <c r="V766" s="14"/>
      <c r="W766" s="14"/>
      <c r="X766" s="23" t="str">
        <f t="array" ref="X766">IF(Y766="","",XLOOKUP(Y766,selector_04,selector_04_ids,""))</f>
        <v/>
      </c>
      <c r="Y766" s="25"/>
      <c r="Z766" s="14"/>
      <c r="AA766" s="27"/>
      <c r="AB766" s="14"/>
    </row>
    <row r="767">
      <c r="A767" s="14"/>
      <c r="B767" s="23" t="str">
        <f>IF($A767="","",'Система'!$B$4)</f>
        <v/>
      </c>
      <c r="C767" s="14"/>
      <c r="D767" s="23" t="str">
        <f t="array" ref="D767">IF(E767="","",XLOOKUP(E767,selector_02,selector_02_ids,""))</f>
        <v/>
      </c>
      <c r="E767" s="25"/>
      <c r="F767" s="23" t="str">
        <f t="array" ref="F767">IF(G767="","",XLOOKUP(G767,selector_12,selector_12_ids,""))</f>
        <v/>
      </c>
      <c r="G767" s="25"/>
      <c r="H767" s="14"/>
      <c r="I767" s="14"/>
      <c r="J767" s="14"/>
      <c r="K767" s="23" t="str">
        <f t="array" ref="K767">IF(L767="","",XLOOKUP(L767,selector_15,selector_15_ids,""))</f>
        <v/>
      </c>
      <c r="L767" s="25"/>
      <c r="M767" s="14"/>
      <c r="N767" s="14"/>
      <c r="O767" s="14"/>
      <c r="P767" s="23" t="str">
        <f t="array" ref="P767">IF(Q767="","",XLOOKUP(Q767,selector_16,selector_16_ids,""))</f>
        <v/>
      </c>
      <c r="Q767" s="25"/>
      <c r="R767" s="23" t="str">
        <f t="array" ref="R767">IF(S767="","",XLOOKUP(S767,selector_16,selector_16_ids,""))</f>
        <v/>
      </c>
      <c r="S767" s="25"/>
      <c r="T767" s="23" t="str">
        <f t="array" ref="T767">IF(U767="","",XLOOKUP(U767,selector_07,selector_07_ids,""))</f>
        <v/>
      </c>
      <c r="U767" s="25"/>
      <c r="V767" s="14"/>
      <c r="W767" s="14"/>
      <c r="X767" s="23" t="str">
        <f t="array" ref="X767">IF(Y767="","",XLOOKUP(Y767,selector_04,selector_04_ids,""))</f>
        <v/>
      </c>
      <c r="Y767" s="25"/>
      <c r="Z767" s="14"/>
      <c r="AA767" s="27"/>
      <c r="AB767" s="14"/>
    </row>
    <row r="768">
      <c r="A768" s="14"/>
      <c r="B768" s="23" t="str">
        <f>IF($A768="","",'Система'!$B$4)</f>
        <v/>
      </c>
      <c r="C768" s="14"/>
      <c r="D768" s="23" t="str">
        <f t="array" ref="D768">IF(E768="","",XLOOKUP(E768,selector_02,selector_02_ids,""))</f>
        <v/>
      </c>
      <c r="E768" s="25"/>
      <c r="F768" s="23" t="str">
        <f t="array" ref="F768">IF(G768="","",XLOOKUP(G768,selector_12,selector_12_ids,""))</f>
        <v/>
      </c>
      <c r="G768" s="25"/>
      <c r="H768" s="14"/>
      <c r="I768" s="14"/>
      <c r="J768" s="14"/>
      <c r="K768" s="23" t="str">
        <f t="array" ref="K768">IF(L768="","",XLOOKUP(L768,selector_15,selector_15_ids,""))</f>
        <v/>
      </c>
      <c r="L768" s="25"/>
      <c r="M768" s="14"/>
      <c r="N768" s="14"/>
      <c r="O768" s="14"/>
      <c r="P768" s="23" t="str">
        <f t="array" ref="P768">IF(Q768="","",XLOOKUP(Q768,selector_16,selector_16_ids,""))</f>
        <v/>
      </c>
      <c r="Q768" s="25"/>
      <c r="R768" s="23" t="str">
        <f t="array" ref="R768">IF(S768="","",XLOOKUP(S768,selector_16,selector_16_ids,""))</f>
        <v/>
      </c>
      <c r="S768" s="25"/>
      <c r="T768" s="23" t="str">
        <f t="array" ref="T768">IF(U768="","",XLOOKUP(U768,selector_07,selector_07_ids,""))</f>
        <v/>
      </c>
      <c r="U768" s="25"/>
      <c r="V768" s="14"/>
      <c r="W768" s="14"/>
      <c r="X768" s="23" t="str">
        <f t="array" ref="X768">IF(Y768="","",XLOOKUP(Y768,selector_04,selector_04_ids,""))</f>
        <v/>
      </c>
      <c r="Y768" s="25"/>
      <c r="Z768" s="14"/>
      <c r="AA768" s="27"/>
      <c r="AB768" s="14"/>
    </row>
    <row r="769">
      <c r="A769" s="14"/>
      <c r="B769" s="23" t="str">
        <f>IF($A769="","",'Система'!$B$4)</f>
        <v/>
      </c>
      <c r="C769" s="14"/>
      <c r="D769" s="23" t="str">
        <f t="array" ref="D769">IF(E769="","",XLOOKUP(E769,selector_02,selector_02_ids,""))</f>
        <v/>
      </c>
      <c r="E769" s="25"/>
      <c r="F769" s="23" t="str">
        <f t="array" ref="F769">IF(G769="","",XLOOKUP(G769,selector_12,selector_12_ids,""))</f>
        <v/>
      </c>
      <c r="G769" s="25"/>
      <c r="H769" s="14"/>
      <c r="I769" s="14"/>
      <c r="J769" s="14"/>
      <c r="K769" s="23" t="str">
        <f t="array" ref="K769">IF(L769="","",XLOOKUP(L769,selector_15,selector_15_ids,""))</f>
        <v/>
      </c>
      <c r="L769" s="25"/>
      <c r="M769" s="14"/>
      <c r="N769" s="14"/>
      <c r="O769" s="14"/>
      <c r="P769" s="23" t="str">
        <f t="array" ref="P769">IF(Q769="","",XLOOKUP(Q769,selector_16,selector_16_ids,""))</f>
        <v/>
      </c>
      <c r="Q769" s="25"/>
      <c r="R769" s="23" t="str">
        <f t="array" ref="R769">IF(S769="","",XLOOKUP(S769,selector_16,selector_16_ids,""))</f>
        <v/>
      </c>
      <c r="S769" s="25"/>
      <c r="T769" s="23" t="str">
        <f t="array" ref="T769">IF(U769="","",XLOOKUP(U769,selector_07,selector_07_ids,""))</f>
        <v/>
      </c>
      <c r="U769" s="25"/>
      <c r="V769" s="14"/>
      <c r="W769" s="14"/>
      <c r="X769" s="23" t="str">
        <f t="array" ref="X769">IF(Y769="","",XLOOKUP(Y769,selector_04,selector_04_ids,""))</f>
        <v/>
      </c>
      <c r="Y769" s="25"/>
      <c r="Z769" s="14"/>
      <c r="AA769" s="27"/>
      <c r="AB769" s="14"/>
    </row>
    <row r="770">
      <c r="A770" s="14"/>
      <c r="B770" s="23" t="str">
        <f>IF($A770="","",'Система'!$B$4)</f>
        <v/>
      </c>
      <c r="C770" s="14"/>
      <c r="D770" s="23" t="str">
        <f t="array" ref="D770">IF(E770="","",XLOOKUP(E770,selector_02,selector_02_ids,""))</f>
        <v/>
      </c>
      <c r="E770" s="25"/>
      <c r="F770" s="23" t="str">
        <f t="array" ref="F770">IF(G770="","",XLOOKUP(G770,selector_12,selector_12_ids,""))</f>
        <v/>
      </c>
      <c r="G770" s="25"/>
      <c r="H770" s="14"/>
      <c r="I770" s="14"/>
      <c r="J770" s="14"/>
      <c r="K770" s="23" t="str">
        <f t="array" ref="K770">IF(L770="","",XLOOKUP(L770,selector_15,selector_15_ids,""))</f>
        <v/>
      </c>
      <c r="L770" s="25"/>
      <c r="M770" s="14"/>
      <c r="N770" s="14"/>
      <c r="O770" s="14"/>
      <c r="P770" s="23" t="str">
        <f t="array" ref="P770">IF(Q770="","",XLOOKUP(Q770,selector_16,selector_16_ids,""))</f>
        <v/>
      </c>
      <c r="Q770" s="25"/>
      <c r="R770" s="23" t="str">
        <f t="array" ref="R770">IF(S770="","",XLOOKUP(S770,selector_16,selector_16_ids,""))</f>
        <v/>
      </c>
      <c r="S770" s="25"/>
      <c r="T770" s="23" t="str">
        <f t="array" ref="T770">IF(U770="","",XLOOKUP(U770,selector_07,selector_07_ids,""))</f>
        <v/>
      </c>
      <c r="U770" s="25"/>
      <c r="V770" s="14"/>
      <c r="W770" s="14"/>
      <c r="X770" s="23" t="str">
        <f t="array" ref="X770">IF(Y770="","",XLOOKUP(Y770,selector_04,selector_04_ids,""))</f>
        <v/>
      </c>
      <c r="Y770" s="25"/>
      <c r="Z770" s="14"/>
      <c r="AA770" s="27"/>
      <c r="AB770" s="14"/>
    </row>
    <row r="771">
      <c r="A771" s="14"/>
      <c r="B771" s="23" t="str">
        <f>IF($A771="","",'Система'!$B$4)</f>
        <v/>
      </c>
      <c r="C771" s="14"/>
      <c r="D771" s="23" t="str">
        <f t="array" ref="D771">IF(E771="","",XLOOKUP(E771,selector_02,selector_02_ids,""))</f>
        <v/>
      </c>
      <c r="E771" s="25"/>
      <c r="F771" s="23" t="str">
        <f t="array" ref="F771">IF(G771="","",XLOOKUP(G771,selector_12,selector_12_ids,""))</f>
        <v/>
      </c>
      <c r="G771" s="25"/>
      <c r="H771" s="14"/>
      <c r="I771" s="14"/>
      <c r="J771" s="14"/>
      <c r="K771" s="23" t="str">
        <f t="array" ref="K771">IF(L771="","",XLOOKUP(L771,selector_15,selector_15_ids,""))</f>
        <v/>
      </c>
      <c r="L771" s="25"/>
      <c r="M771" s="14"/>
      <c r="N771" s="14"/>
      <c r="O771" s="14"/>
      <c r="P771" s="23" t="str">
        <f t="array" ref="P771">IF(Q771="","",XLOOKUP(Q771,selector_16,selector_16_ids,""))</f>
        <v/>
      </c>
      <c r="Q771" s="25"/>
      <c r="R771" s="23" t="str">
        <f t="array" ref="R771">IF(S771="","",XLOOKUP(S771,selector_16,selector_16_ids,""))</f>
        <v/>
      </c>
      <c r="S771" s="25"/>
      <c r="T771" s="23" t="str">
        <f t="array" ref="T771">IF(U771="","",XLOOKUP(U771,selector_07,selector_07_ids,""))</f>
        <v/>
      </c>
      <c r="U771" s="25"/>
      <c r="V771" s="14"/>
      <c r="W771" s="14"/>
      <c r="X771" s="23" t="str">
        <f t="array" ref="X771">IF(Y771="","",XLOOKUP(Y771,selector_04,selector_04_ids,""))</f>
        <v/>
      </c>
      <c r="Y771" s="25"/>
      <c r="Z771" s="14"/>
      <c r="AA771" s="27"/>
      <c r="AB771" s="14"/>
    </row>
    <row r="772">
      <c r="A772" s="14"/>
      <c r="B772" s="23" t="str">
        <f>IF($A772="","",'Система'!$B$4)</f>
        <v/>
      </c>
      <c r="C772" s="14"/>
      <c r="D772" s="23" t="str">
        <f t="array" ref="D772">IF(E772="","",XLOOKUP(E772,selector_02,selector_02_ids,""))</f>
        <v/>
      </c>
      <c r="E772" s="25"/>
      <c r="F772" s="23" t="str">
        <f t="array" ref="F772">IF(G772="","",XLOOKUP(G772,selector_12,selector_12_ids,""))</f>
        <v/>
      </c>
      <c r="G772" s="25"/>
      <c r="H772" s="14"/>
      <c r="I772" s="14"/>
      <c r="J772" s="14"/>
      <c r="K772" s="23" t="str">
        <f t="array" ref="K772">IF(L772="","",XLOOKUP(L772,selector_15,selector_15_ids,""))</f>
        <v/>
      </c>
      <c r="L772" s="25"/>
      <c r="M772" s="14"/>
      <c r="N772" s="14"/>
      <c r="O772" s="14"/>
      <c r="P772" s="23" t="str">
        <f t="array" ref="P772">IF(Q772="","",XLOOKUP(Q772,selector_16,selector_16_ids,""))</f>
        <v/>
      </c>
      <c r="Q772" s="25"/>
      <c r="R772" s="23" t="str">
        <f t="array" ref="R772">IF(S772="","",XLOOKUP(S772,selector_16,selector_16_ids,""))</f>
        <v/>
      </c>
      <c r="S772" s="25"/>
      <c r="T772" s="23" t="str">
        <f t="array" ref="T772">IF(U772="","",XLOOKUP(U772,selector_07,selector_07_ids,""))</f>
        <v/>
      </c>
      <c r="U772" s="25"/>
      <c r="V772" s="14"/>
      <c r="W772" s="14"/>
      <c r="X772" s="23" t="str">
        <f t="array" ref="X772">IF(Y772="","",XLOOKUP(Y772,selector_04,selector_04_ids,""))</f>
        <v/>
      </c>
      <c r="Y772" s="25"/>
      <c r="Z772" s="14"/>
      <c r="AA772" s="27"/>
      <c r="AB772" s="14"/>
    </row>
    <row r="773">
      <c r="A773" s="14"/>
      <c r="B773" s="23" t="str">
        <f>IF($A773="","",'Система'!$B$4)</f>
        <v/>
      </c>
      <c r="C773" s="14"/>
      <c r="D773" s="23" t="str">
        <f t="array" ref="D773">IF(E773="","",XLOOKUP(E773,selector_02,selector_02_ids,""))</f>
        <v/>
      </c>
      <c r="E773" s="25"/>
      <c r="F773" s="23" t="str">
        <f t="array" ref="F773">IF(G773="","",XLOOKUP(G773,selector_12,selector_12_ids,""))</f>
        <v/>
      </c>
      <c r="G773" s="25"/>
      <c r="H773" s="14"/>
      <c r="I773" s="14"/>
      <c r="J773" s="14"/>
      <c r="K773" s="23" t="str">
        <f t="array" ref="K773">IF(L773="","",XLOOKUP(L773,selector_15,selector_15_ids,""))</f>
        <v/>
      </c>
      <c r="L773" s="25"/>
      <c r="M773" s="14"/>
      <c r="N773" s="14"/>
      <c r="O773" s="14"/>
      <c r="P773" s="23" t="str">
        <f t="array" ref="P773">IF(Q773="","",XLOOKUP(Q773,selector_16,selector_16_ids,""))</f>
        <v/>
      </c>
      <c r="Q773" s="25"/>
      <c r="R773" s="23" t="str">
        <f t="array" ref="R773">IF(S773="","",XLOOKUP(S773,selector_16,selector_16_ids,""))</f>
        <v/>
      </c>
      <c r="S773" s="25"/>
      <c r="T773" s="23" t="str">
        <f t="array" ref="T773">IF(U773="","",XLOOKUP(U773,selector_07,selector_07_ids,""))</f>
        <v/>
      </c>
      <c r="U773" s="25"/>
      <c r="V773" s="14"/>
      <c r="W773" s="14"/>
      <c r="X773" s="23" t="str">
        <f t="array" ref="X773">IF(Y773="","",XLOOKUP(Y773,selector_04,selector_04_ids,""))</f>
        <v/>
      </c>
      <c r="Y773" s="25"/>
      <c r="Z773" s="14"/>
      <c r="AA773" s="27"/>
      <c r="AB773" s="14"/>
    </row>
    <row r="774">
      <c r="A774" s="14"/>
      <c r="B774" s="23" t="str">
        <f>IF($A774="","",'Система'!$B$4)</f>
        <v/>
      </c>
      <c r="C774" s="14"/>
      <c r="D774" s="23" t="str">
        <f t="array" ref="D774">IF(E774="","",XLOOKUP(E774,selector_02,selector_02_ids,""))</f>
        <v/>
      </c>
      <c r="E774" s="25"/>
      <c r="F774" s="23" t="str">
        <f t="array" ref="F774">IF(G774="","",XLOOKUP(G774,selector_12,selector_12_ids,""))</f>
        <v/>
      </c>
      <c r="G774" s="25"/>
      <c r="H774" s="14"/>
      <c r="I774" s="14"/>
      <c r="J774" s="14"/>
      <c r="K774" s="23" t="str">
        <f t="array" ref="K774">IF(L774="","",XLOOKUP(L774,selector_15,selector_15_ids,""))</f>
        <v/>
      </c>
      <c r="L774" s="25"/>
      <c r="M774" s="14"/>
      <c r="N774" s="14"/>
      <c r="O774" s="14"/>
      <c r="P774" s="23" t="str">
        <f t="array" ref="P774">IF(Q774="","",XLOOKUP(Q774,selector_16,selector_16_ids,""))</f>
        <v/>
      </c>
      <c r="Q774" s="25"/>
      <c r="R774" s="23" t="str">
        <f t="array" ref="R774">IF(S774="","",XLOOKUP(S774,selector_16,selector_16_ids,""))</f>
        <v/>
      </c>
      <c r="S774" s="25"/>
      <c r="T774" s="23" t="str">
        <f t="array" ref="T774">IF(U774="","",XLOOKUP(U774,selector_07,selector_07_ids,""))</f>
        <v/>
      </c>
      <c r="U774" s="25"/>
      <c r="V774" s="14"/>
      <c r="W774" s="14"/>
      <c r="X774" s="23" t="str">
        <f t="array" ref="X774">IF(Y774="","",XLOOKUP(Y774,selector_04,selector_04_ids,""))</f>
        <v/>
      </c>
      <c r="Y774" s="25"/>
      <c r="Z774" s="14"/>
      <c r="AA774" s="27"/>
      <c r="AB774" s="14"/>
    </row>
    <row r="775">
      <c r="A775" s="14"/>
      <c r="B775" s="23" t="str">
        <f>IF($A775="","",'Система'!$B$4)</f>
        <v/>
      </c>
      <c r="C775" s="14"/>
      <c r="D775" s="23" t="str">
        <f t="array" ref="D775">IF(E775="","",XLOOKUP(E775,selector_02,selector_02_ids,""))</f>
        <v/>
      </c>
      <c r="E775" s="25"/>
      <c r="F775" s="23" t="str">
        <f t="array" ref="F775">IF(G775="","",XLOOKUP(G775,selector_12,selector_12_ids,""))</f>
        <v/>
      </c>
      <c r="G775" s="25"/>
      <c r="H775" s="14"/>
      <c r="I775" s="14"/>
      <c r="J775" s="14"/>
      <c r="K775" s="23" t="str">
        <f t="array" ref="K775">IF(L775="","",XLOOKUP(L775,selector_15,selector_15_ids,""))</f>
        <v/>
      </c>
      <c r="L775" s="25"/>
      <c r="M775" s="14"/>
      <c r="N775" s="14"/>
      <c r="O775" s="14"/>
      <c r="P775" s="23" t="str">
        <f t="array" ref="P775">IF(Q775="","",XLOOKUP(Q775,selector_16,selector_16_ids,""))</f>
        <v/>
      </c>
      <c r="Q775" s="25"/>
      <c r="R775" s="23" t="str">
        <f t="array" ref="R775">IF(S775="","",XLOOKUP(S775,selector_16,selector_16_ids,""))</f>
        <v/>
      </c>
      <c r="S775" s="25"/>
      <c r="T775" s="23" t="str">
        <f t="array" ref="T775">IF(U775="","",XLOOKUP(U775,selector_07,selector_07_ids,""))</f>
        <v/>
      </c>
      <c r="U775" s="25"/>
      <c r="V775" s="14"/>
      <c r="W775" s="14"/>
      <c r="X775" s="23" t="str">
        <f t="array" ref="X775">IF(Y775="","",XLOOKUP(Y775,selector_04,selector_04_ids,""))</f>
        <v/>
      </c>
      <c r="Y775" s="25"/>
      <c r="Z775" s="14"/>
      <c r="AA775" s="27"/>
      <c r="AB775" s="14"/>
    </row>
    <row r="776">
      <c r="A776" s="14"/>
      <c r="B776" s="23" t="str">
        <f>IF($A776="","",'Система'!$B$4)</f>
        <v/>
      </c>
      <c r="C776" s="14"/>
      <c r="D776" s="23" t="str">
        <f t="array" ref="D776">IF(E776="","",XLOOKUP(E776,selector_02,selector_02_ids,""))</f>
        <v/>
      </c>
      <c r="E776" s="25"/>
      <c r="F776" s="23" t="str">
        <f t="array" ref="F776">IF(G776="","",XLOOKUP(G776,selector_12,selector_12_ids,""))</f>
        <v/>
      </c>
      <c r="G776" s="25"/>
      <c r="H776" s="14"/>
      <c r="I776" s="14"/>
      <c r="J776" s="14"/>
      <c r="K776" s="23" t="str">
        <f t="array" ref="K776">IF(L776="","",XLOOKUP(L776,selector_15,selector_15_ids,""))</f>
        <v/>
      </c>
      <c r="L776" s="25"/>
      <c r="M776" s="14"/>
      <c r="N776" s="14"/>
      <c r="O776" s="14"/>
      <c r="P776" s="23" t="str">
        <f t="array" ref="P776">IF(Q776="","",XLOOKUP(Q776,selector_16,selector_16_ids,""))</f>
        <v/>
      </c>
      <c r="Q776" s="25"/>
      <c r="R776" s="23" t="str">
        <f t="array" ref="R776">IF(S776="","",XLOOKUP(S776,selector_16,selector_16_ids,""))</f>
        <v/>
      </c>
      <c r="S776" s="25"/>
      <c r="T776" s="23" t="str">
        <f t="array" ref="T776">IF(U776="","",XLOOKUP(U776,selector_07,selector_07_ids,""))</f>
        <v/>
      </c>
      <c r="U776" s="25"/>
      <c r="V776" s="14"/>
      <c r="W776" s="14"/>
      <c r="X776" s="23" t="str">
        <f t="array" ref="X776">IF(Y776="","",XLOOKUP(Y776,selector_04,selector_04_ids,""))</f>
        <v/>
      </c>
      <c r="Y776" s="25"/>
      <c r="Z776" s="14"/>
      <c r="AA776" s="27"/>
      <c r="AB776" s="14"/>
    </row>
    <row r="777">
      <c r="A777" s="14"/>
      <c r="B777" s="23" t="str">
        <f>IF($A777="","",'Система'!$B$4)</f>
        <v/>
      </c>
      <c r="C777" s="14"/>
      <c r="D777" s="23" t="str">
        <f t="array" ref="D777">IF(E777="","",XLOOKUP(E777,selector_02,selector_02_ids,""))</f>
        <v/>
      </c>
      <c r="E777" s="25"/>
      <c r="F777" s="23" t="str">
        <f t="array" ref="F777">IF(G777="","",XLOOKUP(G777,selector_12,selector_12_ids,""))</f>
        <v/>
      </c>
      <c r="G777" s="25"/>
      <c r="H777" s="14"/>
      <c r="I777" s="14"/>
      <c r="J777" s="14"/>
      <c r="K777" s="23" t="str">
        <f t="array" ref="K777">IF(L777="","",XLOOKUP(L777,selector_15,selector_15_ids,""))</f>
        <v/>
      </c>
      <c r="L777" s="25"/>
      <c r="M777" s="14"/>
      <c r="N777" s="14"/>
      <c r="O777" s="14"/>
      <c r="P777" s="23" t="str">
        <f t="array" ref="P777">IF(Q777="","",XLOOKUP(Q777,selector_16,selector_16_ids,""))</f>
        <v/>
      </c>
      <c r="Q777" s="25"/>
      <c r="R777" s="23" t="str">
        <f t="array" ref="R777">IF(S777="","",XLOOKUP(S777,selector_16,selector_16_ids,""))</f>
        <v/>
      </c>
      <c r="S777" s="25"/>
      <c r="T777" s="23" t="str">
        <f t="array" ref="T777">IF(U777="","",XLOOKUP(U777,selector_07,selector_07_ids,""))</f>
        <v/>
      </c>
      <c r="U777" s="25"/>
      <c r="V777" s="14"/>
      <c r="W777" s="14"/>
      <c r="X777" s="23" t="str">
        <f t="array" ref="X777">IF(Y777="","",XLOOKUP(Y777,selector_04,selector_04_ids,""))</f>
        <v/>
      </c>
      <c r="Y777" s="25"/>
      <c r="Z777" s="14"/>
      <c r="AA777" s="27"/>
      <c r="AB777" s="14"/>
    </row>
    <row r="778">
      <c r="A778" s="14"/>
      <c r="B778" s="23" t="str">
        <f>IF($A778="","",'Система'!$B$4)</f>
        <v/>
      </c>
      <c r="C778" s="14"/>
      <c r="D778" s="23" t="str">
        <f t="array" ref="D778">IF(E778="","",XLOOKUP(E778,selector_02,selector_02_ids,""))</f>
        <v/>
      </c>
      <c r="E778" s="25"/>
      <c r="F778" s="23" t="str">
        <f t="array" ref="F778">IF(G778="","",XLOOKUP(G778,selector_12,selector_12_ids,""))</f>
        <v/>
      </c>
      <c r="G778" s="25"/>
      <c r="H778" s="14"/>
      <c r="I778" s="14"/>
      <c r="J778" s="14"/>
      <c r="K778" s="23" t="str">
        <f t="array" ref="K778">IF(L778="","",XLOOKUP(L778,selector_15,selector_15_ids,""))</f>
        <v/>
      </c>
      <c r="L778" s="25"/>
      <c r="M778" s="14"/>
      <c r="N778" s="14"/>
      <c r="O778" s="14"/>
      <c r="P778" s="23" t="str">
        <f t="array" ref="P778">IF(Q778="","",XLOOKUP(Q778,selector_16,selector_16_ids,""))</f>
        <v/>
      </c>
      <c r="Q778" s="25"/>
      <c r="R778" s="23" t="str">
        <f t="array" ref="R778">IF(S778="","",XLOOKUP(S778,selector_16,selector_16_ids,""))</f>
        <v/>
      </c>
      <c r="S778" s="25"/>
      <c r="T778" s="23" t="str">
        <f t="array" ref="T778">IF(U778="","",XLOOKUP(U778,selector_07,selector_07_ids,""))</f>
        <v/>
      </c>
      <c r="U778" s="25"/>
      <c r="V778" s="14"/>
      <c r="W778" s="14"/>
      <c r="X778" s="23" t="str">
        <f t="array" ref="X778">IF(Y778="","",XLOOKUP(Y778,selector_04,selector_04_ids,""))</f>
        <v/>
      </c>
      <c r="Y778" s="25"/>
      <c r="Z778" s="14"/>
      <c r="AA778" s="27"/>
      <c r="AB778" s="14"/>
    </row>
    <row r="779">
      <c r="A779" s="14"/>
      <c r="B779" s="23" t="str">
        <f>IF($A779="","",'Система'!$B$4)</f>
        <v/>
      </c>
      <c r="C779" s="14"/>
      <c r="D779" s="23" t="str">
        <f t="array" ref="D779">IF(E779="","",XLOOKUP(E779,selector_02,selector_02_ids,""))</f>
        <v/>
      </c>
      <c r="E779" s="25"/>
      <c r="F779" s="23" t="str">
        <f t="array" ref="F779">IF(G779="","",XLOOKUP(G779,selector_12,selector_12_ids,""))</f>
        <v/>
      </c>
      <c r="G779" s="25"/>
      <c r="H779" s="14"/>
      <c r="I779" s="14"/>
      <c r="J779" s="14"/>
      <c r="K779" s="23" t="str">
        <f t="array" ref="K779">IF(L779="","",XLOOKUP(L779,selector_15,selector_15_ids,""))</f>
        <v/>
      </c>
      <c r="L779" s="25"/>
      <c r="M779" s="14"/>
      <c r="N779" s="14"/>
      <c r="O779" s="14"/>
      <c r="P779" s="23" t="str">
        <f t="array" ref="P779">IF(Q779="","",XLOOKUP(Q779,selector_16,selector_16_ids,""))</f>
        <v/>
      </c>
      <c r="Q779" s="25"/>
      <c r="R779" s="23" t="str">
        <f t="array" ref="R779">IF(S779="","",XLOOKUP(S779,selector_16,selector_16_ids,""))</f>
        <v/>
      </c>
      <c r="S779" s="25"/>
      <c r="T779" s="23" t="str">
        <f t="array" ref="T779">IF(U779="","",XLOOKUP(U779,selector_07,selector_07_ids,""))</f>
        <v/>
      </c>
      <c r="U779" s="25"/>
      <c r="V779" s="14"/>
      <c r="W779" s="14"/>
      <c r="X779" s="23" t="str">
        <f t="array" ref="X779">IF(Y779="","",XLOOKUP(Y779,selector_04,selector_04_ids,""))</f>
        <v/>
      </c>
      <c r="Y779" s="25"/>
      <c r="Z779" s="14"/>
      <c r="AA779" s="27"/>
      <c r="AB779" s="14"/>
    </row>
    <row r="780">
      <c r="A780" s="14"/>
      <c r="B780" s="23" t="str">
        <f>IF($A780="","",'Система'!$B$4)</f>
        <v/>
      </c>
      <c r="C780" s="14"/>
      <c r="D780" s="23" t="str">
        <f t="array" ref="D780">IF(E780="","",XLOOKUP(E780,selector_02,selector_02_ids,""))</f>
        <v/>
      </c>
      <c r="E780" s="25"/>
      <c r="F780" s="23" t="str">
        <f t="array" ref="F780">IF(G780="","",XLOOKUP(G780,selector_12,selector_12_ids,""))</f>
        <v/>
      </c>
      <c r="G780" s="25"/>
      <c r="H780" s="14"/>
      <c r="I780" s="14"/>
      <c r="J780" s="14"/>
      <c r="K780" s="23" t="str">
        <f t="array" ref="K780">IF(L780="","",XLOOKUP(L780,selector_15,selector_15_ids,""))</f>
        <v/>
      </c>
      <c r="L780" s="25"/>
      <c r="M780" s="14"/>
      <c r="N780" s="14"/>
      <c r="O780" s="14"/>
      <c r="P780" s="23" t="str">
        <f t="array" ref="P780">IF(Q780="","",XLOOKUP(Q780,selector_16,selector_16_ids,""))</f>
        <v/>
      </c>
      <c r="Q780" s="25"/>
      <c r="R780" s="23" t="str">
        <f t="array" ref="R780">IF(S780="","",XLOOKUP(S780,selector_16,selector_16_ids,""))</f>
        <v/>
      </c>
      <c r="S780" s="25"/>
      <c r="T780" s="23" t="str">
        <f t="array" ref="T780">IF(U780="","",XLOOKUP(U780,selector_07,selector_07_ids,""))</f>
        <v/>
      </c>
      <c r="U780" s="25"/>
      <c r="V780" s="14"/>
      <c r="W780" s="14"/>
      <c r="X780" s="23" t="str">
        <f t="array" ref="X780">IF(Y780="","",XLOOKUP(Y780,selector_04,selector_04_ids,""))</f>
        <v/>
      </c>
      <c r="Y780" s="25"/>
      <c r="Z780" s="14"/>
      <c r="AA780" s="27"/>
      <c r="AB780" s="14"/>
    </row>
    <row r="781">
      <c r="A781" s="14"/>
      <c r="B781" s="23" t="str">
        <f>IF($A781="","",'Система'!$B$4)</f>
        <v/>
      </c>
      <c r="C781" s="14"/>
      <c r="D781" s="23" t="str">
        <f t="array" ref="D781">IF(E781="","",XLOOKUP(E781,selector_02,selector_02_ids,""))</f>
        <v/>
      </c>
      <c r="E781" s="25"/>
      <c r="F781" s="23" t="str">
        <f t="array" ref="F781">IF(G781="","",XLOOKUP(G781,selector_12,selector_12_ids,""))</f>
        <v/>
      </c>
      <c r="G781" s="25"/>
      <c r="H781" s="14"/>
      <c r="I781" s="14"/>
      <c r="J781" s="14"/>
      <c r="K781" s="23" t="str">
        <f t="array" ref="K781">IF(L781="","",XLOOKUP(L781,selector_15,selector_15_ids,""))</f>
        <v/>
      </c>
      <c r="L781" s="25"/>
      <c r="M781" s="14"/>
      <c r="N781" s="14"/>
      <c r="O781" s="14"/>
      <c r="P781" s="23" t="str">
        <f t="array" ref="P781">IF(Q781="","",XLOOKUP(Q781,selector_16,selector_16_ids,""))</f>
        <v/>
      </c>
      <c r="Q781" s="25"/>
      <c r="R781" s="23" t="str">
        <f t="array" ref="R781">IF(S781="","",XLOOKUP(S781,selector_16,selector_16_ids,""))</f>
        <v/>
      </c>
      <c r="S781" s="25"/>
      <c r="T781" s="23" t="str">
        <f t="array" ref="T781">IF(U781="","",XLOOKUP(U781,selector_07,selector_07_ids,""))</f>
        <v/>
      </c>
      <c r="U781" s="25"/>
      <c r="V781" s="14"/>
      <c r="W781" s="14"/>
      <c r="X781" s="23" t="str">
        <f t="array" ref="X781">IF(Y781="","",XLOOKUP(Y781,selector_04,selector_04_ids,""))</f>
        <v/>
      </c>
      <c r="Y781" s="25"/>
      <c r="Z781" s="14"/>
      <c r="AA781" s="27"/>
      <c r="AB781" s="14"/>
    </row>
    <row r="782">
      <c r="A782" s="14"/>
      <c r="B782" s="23" t="str">
        <f>IF($A782="","",'Система'!$B$4)</f>
        <v/>
      </c>
      <c r="C782" s="14"/>
      <c r="D782" s="23" t="str">
        <f t="array" ref="D782">IF(E782="","",XLOOKUP(E782,selector_02,selector_02_ids,""))</f>
        <v/>
      </c>
      <c r="E782" s="25"/>
      <c r="F782" s="23" t="str">
        <f t="array" ref="F782">IF(G782="","",XLOOKUP(G782,selector_12,selector_12_ids,""))</f>
        <v/>
      </c>
      <c r="G782" s="25"/>
      <c r="H782" s="14"/>
      <c r="I782" s="14"/>
      <c r="J782" s="14"/>
      <c r="K782" s="23" t="str">
        <f t="array" ref="K782">IF(L782="","",XLOOKUP(L782,selector_15,selector_15_ids,""))</f>
        <v/>
      </c>
      <c r="L782" s="25"/>
      <c r="M782" s="14"/>
      <c r="N782" s="14"/>
      <c r="O782" s="14"/>
      <c r="P782" s="23" t="str">
        <f t="array" ref="P782">IF(Q782="","",XLOOKUP(Q782,selector_16,selector_16_ids,""))</f>
        <v/>
      </c>
      <c r="Q782" s="25"/>
      <c r="R782" s="23" t="str">
        <f t="array" ref="R782">IF(S782="","",XLOOKUP(S782,selector_16,selector_16_ids,""))</f>
        <v/>
      </c>
      <c r="S782" s="25"/>
      <c r="T782" s="23" t="str">
        <f t="array" ref="T782">IF(U782="","",XLOOKUP(U782,selector_07,selector_07_ids,""))</f>
        <v/>
      </c>
      <c r="U782" s="25"/>
      <c r="V782" s="14"/>
      <c r="W782" s="14"/>
      <c r="X782" s="23" t="str">
        <f t="array" ref="X782">IF(Y782="","",XLOOKUP(Y782,selector_04,selector_04_ids,""))</f>
        <v/>
      </c>
      <c r="Y782" s="25"/>
      <c r="Z782" s="14"/>
      <c r="AA782" s="27"/>
      <c r="AB782" s="14"/>
    </row>
    <row r="783">
      <c r="A783" s="14"/>
      <c r="B783" s="23" t="str">
        <f>IF($A783="","",'Система'!$B$4)</f>
        <v/>
      </c>
      <c r="C783" s="14"/>
      <c r="D783" s="23" t="str">
        <f t="array" ref="D783">IF(E783="","",XLOOKUP(E783,selector_02,selector_02_ids,""))</f>
        <v/>
      </c>
      <c r="E783" s="25"/>
      <c r="F783" s="23" t="str">
        <f t="array" ref="F783">IF(G783="","",XLOOKUP(G783,selector_12,selector_12_ids,""))</f>
        <v/>
      </c>
      <c r="G783" s="25"/>
      <c r="H783" s="14"/>
      <c r="I783" s="14"/>
      <c r="J783" s="14"/>
      <c r="K783" s="23" t="str">
        <f t="array" ref="K783">IF(L783="","",XLOOKUP(L783,selector_15,selector_15_ids,""))</f>
        <v/>
      </c>
      <c r="L783" s="25"/>
      <c r="M783" s="14"/>
      <c r="N783" s="14"/>
      <c r="O783" s="14"/>
      <c r="P783" s="23" t="str">
        <f t="array" ref="P783">IF(Q783="","",XLOOKUP(Q783,selector_16,selector_16_ids,""))</f>
        <v/>
      </c>
      <c r="Q783" s="25"/>
      <c r="R783" s="23" t="str">
        <f t="array" ref="R783">IF(S783="","",XLOOKUP(S783,selector_16,selector_16_ids,""))</f>
        <v/>
      </c>
      <c r="S783" s="25"/>
      <c r="T783" s="23" t="str">
        <f t="array" ref="T783">IF(U783="","",XLOOKUP(U783,selector_07,selector_07_ids,""))</f>
        <v/>
      </c>
      <c r="U783" s="25"/>
      <c r="V783" s="14"/>
      <c r="W783" s="14"/>
      <c r="X783" s="23" t="str">
        <f t="array" ref="X783">IF(Y783="","",XLOOKUP(Y783,selector_04,selector_04_ids,""))</f>
        <v/>
      </c>
      <c r="Y783" s="25"/>
      <c r="Z783" s="14"/>
      <c r="AA783" s="27"/>
      <c r="AB783" s="14"/>
    </row>
    <row r="784">
      <c r="A784" s="14"/>
      <c r="B784" s="23" t="str">
        <f>IF($A784="","",'Система'!$B$4)</f>
        <v/>
      </c>
      <c r="C784" s="14"/>
      <c r="D784" s="23" t="str">
        <f t="array" ref="D784">IF(E784="","",XLOOKUP(E784,selector_02,selector_02_ids,""))</f>
        <v/>
      </c>
      <c r="E784" s="25"/>
      <c r="F784" s="23" t="str">
        <f t="array" ref="F784">IF(G784="","",XLOOKUP(G784,selector_12,selector_12_ids,""))</f>
        <v/>
      </c>
      <c r="G784" s="25"/>
      <c r="H784" s="14"/>
      <c r="I784" s="14"/>
      <c r="J784" s="14"/>
      <c r="K784" s="23" t="str">
        <f t="array" ref="K784">IF(L784="","",XLOOKUP(L784,selector_15,selector_15_ids,""))</f>
        <v/>
      </c>
      <c r="L784" s="25"/>
      <c r="M784" s="14"/>
      <c r="N784" s="14"/>
      <c r="O784" s="14"/>
      <c r="P784" s="23" t="str">
        <f t="array" ref="P784">IF(Q784="","",XLOOKUP(Q784,selector_16,selector_16_ids,""))</f>
        <v/>
      </c>
      <c r="Q784" s="25"/>
      <c r="R784" s="23" t="str">
        <f t="array" ref="R784">IF(S784="","",XLOOKUP(S784,selector_16,selector_16_ids,""))</f>
        <v/>
      </c>
      <c r="S784" s="25"/>
      <c r="T784" s="23" t="str">
        <f t="array" ref="T784">IF(U784="","",XLOOKUP(U784,selector_07,selector_07_ids,""))</f>
        <v/>
      </c>
      <c r="U784" s="25"/>
      <c r="V784" s="14"/>
      <c r="W784" s="14"/>
      <c r="X784" s="23" t="str">
        <f t="array" ref="X784">IF(Y784="","",XLOOKUP(Y784,selector_04,selector_04_ids,""))</f>
        <v/>
      </c>
      <c r="Y784" s="25"/>
      <c r="Z784" s="14"/>
      <c r="AA784" s="27"/>
      <c r="AB784" s="14"/>
    </row>
    <row r="785">
      <c r="A785" s="14"/>
      <c r="B785" s="23" t="str">
        <f>IF($A785="","",'Система'!$B$4)</f>
        <v/>
      </c>
      <c r="C785" s="14"/>
      <c r="D785" s="23" t="str">
        <f t="array" ref="D785">IF(E785="","",XLOOKUP(E785,selector_02,selector_02_ids,""))</f>
        <v/>
      </c>
      <c r="E785" s="25"/>
      <c r="F785" s="23" t="str">
        <f t="array" ref="F785">IF(G785="","",XLOOKUP(G785,selector_12,selector_12_ids,""))</f>
        <v/>
      </c>
      <c r="G785" s="25"/>
      <c r="H785" s="14"/>
      <c r="I785" s="14"/>
      <c r="J785" s="14"/>
      <c r="K785" s="23" t="str">
        <f t="array" ref="K785">IF(L785="","",XLOOKUP(L785,selector_15,selector_15_ids,""))</f>
        <v/>
      </c>
      <c r="L785" s="25"/>
      <c r="M785" s="14"/>
      <c r="N785" s="14"/>
      <c r="O785" s="14"/>
      <c r="P785" s="23" t="str">
        <f t="array" ref="P785">IF(Q785="","",XLOOKUP(Q785,selector_16,selector_16_ids,""))</f>
        <v/>
      </c>
      <c r="Q785" s="25"/>
      <c r="R785" s="23" t="str">
        <f t="array" ref="R785">IF(S785="","",XLOOKUP(S785,selector_16,selector_16_ids,""))</f>
        <v/>
      </c>
      <c r="S785" s="25"/>
      <c r="T785" s="23" t="str">
        <f t="array" ref="T785">IF(U785="","",XLOOKUP(U785,selector_07,selector_07_ids,""))</f>
        <v/>
      </c>
      <c r="U785" s="25"/>
      <c r="V785" s="14"/>
      <c r="W785" s="14"/>
      <c r="X785" s="23" t="str">
        <f t="array" ref="X785">IF(Y785="","",XLOOKUP(Y785,selector_04,selector_04_ids,""))</f>
        <v/>
      </c>
      <c r="Y785" s="25"/>
      <c r="Z785" s="14"/>
      <c r="AA785" s="27"/>
      <c r="AB785" s="14"/>
    </row>
    <row r="786">
      <c r="A786" s="14"/>
      <c r="B786" s="23" t="str">
        <f>IF($A786="","",'Система'!$B$4)</f>
        <v/>
      </c>
      <c r="C786" s="14"/>
      <c r="D786" s="23" t="str">
        <f t="array" ref="D786">IF(E786="","",XLOOKUP(E786,selector_02,selector_02_ids,""))</f>
        <v/>
      </c>
      <c r="E786" s="25"/>
      <c r="F786" s="23" t="str">
        <f t="array" ref="F786">IF(G786="","",XLOOKUP(G786,selector_12,selector_12_ids,""))</f>
        <v/>
      </c>
      <c r="G786" s="25"/>
      <c r="H786" s="14"/>
      <c r="I786" s="14"/>
      <c r="J786" s="14"/>
      <c r="K786" s="23" t="str">
        <f t="array" ref="K786">IF(L786="","",XLOOKUP(L786,selector_15,selector_15_ids,""))</f>
        <v/>
      </c>
      <c r="L786" s="25"/>
      <c r="M786" s="14"/>
      <c r="N786" s="14"/>
      <c r="O786" s="14"/>
      <c r="P786" s="23" t="str">
        <f t="array" ref="P786">IF(Q786="","",XLOOKUP(Q786,selector_16,selector_16_ids,""))</f>
        <v/>
      </c>
      <c r="Q786" s="25"/>
      <c r="R786" s="23" t="str">
        <f t="array" ref="R786">IF(S786="","",XLOOKUP(S786,selector_16,selector_16_ids,""))</f>
        <v/>
      </c>
      <c r="S786" s="25"/>
      <c r="T786" s="23" t="str">
        <f t="array" ref="T786">IF(U786="","",XLOOKUP(U786,selector_07,selector_07_ids,""))</f>
        <v/>
      </c>
      <c r="U786" s="25"/>
      <c r="V786" s="14"/>
      <c r="W786" s="14"/>
      <c r="X786" s="23" t="str">
        <f t="array" ref="X786">IF(Y786="","",XLOOKUP(Y786,selector_04,selector_04_ids,""))</f>
        <v/>
      </c>
      <c r="Y786" s="25"/>
      <c r="Z786" s="14"/>
      <c r="AA786" s="27"/>
      <c r="AB786" s="14"/>
    </row>
    <row r="787">
      <c r="A787" s="14"/>
      <c r="B787" s="23" t="str">
        <f>IF($A787="","",'Система'!$B$4)</f>
        <v/>
      </c>
      <c r="C787" s="14"/>
      <c r="D787" s="23" t="str">
        <f t="array" ref="D787">IF(E787="","",XLOOKUP(E787,selector_02,selector_02_ids,""))</f>
        <v/>
      </c>
      <c r="E787" s="25"/>
      <c r="F787" s="23" t="str">
        <f t="array" ref="F787">IF(G787="","",XLOOKUP(G787,selector_12,selector_12_ids,""))</f>
        <v/>
      </c>
      <c r="G787" s="25"/>
      <c r="H787" s="14"/>
      <c r="I787" s="14"/>
      <c r="J787" s="14"/>
      <c r="K787" s="23" t="str">
        <f t="array" ref="K787">IF(L787="","",XLOOKUP(L787,selector_15,selector_15_ids,""))</f>
        <v/>
      </c>
      <c r="L787" s="25"/>
      <c r="M787" s="14"/>
      <c r="N787" s="14"/>
      <c r="O787" s="14"/>
      <c r="P787" s="23" t="str">
        <f t="array" ref="P787">IF(Q787="","",XLOOKUP(Q787,selector_16,selector_16_ids,""))</f>
        <v/>
      </c>
      <c r="Q787" s="25"/>
      <c r="R787" s="23" t="str">
        <f t="array" ref="R787">IF(S787="","",XLOOKUP(S787,selector_16,selector_16_ids,""))</f>
        <v/>
      </c>
      <c r="S787" s="25"/>
      <c r="T787" s="23" t="str">
        <f t="array" ref="T787">IF(U787="","",XLOOKUP(U787,selector_07,selector_07_ids,""))</f>
        <v/>
      </c>
      <c r="U787" s="25"/>
      <c r="V787" s="14"/>
      <c r="W787" s="14"/>
      <c r="X787" s="23" t="str">
        <f t="array" ref="X787">IF(Y787="","",XLOOKUP(Y787,selector_04,selector_04_ids,""))</f>
        <v/>
      </c>
      <c r="Y787" s="25"/>
      <c r="Z787" s="14"/>
      <c r="AA787" s="27"/>
      <c r="AB787" s="14"/>
    </row>
    <row r="788">
      <c r="A788" s="14"/>
      <c r="B788" s="23" t="str">
        <f>IF($A788="","",'Система'!$B$4)</f>
        <v/>
      </c>
      <c r="C788" s="14"/>
      <c r="D788" s="23" t="str">
        <f t="array" ref="D788">IF(E788="","",XLOOKUP(E788,selector_02,selector_02_ids,""))</f>
        <v/>
      </c>
      <c r="E788" s="25"/>
      <c r="F788" s="23" t="str">
        <f t="array" ref="F788">IF(G788="","",XLOOKUP(G788,selector_12,selector_12_ids,""))</f>
        <v/>
      </c>
      <c r="G788" s="25"/>
      <c r="H788" s="14"/>
      <c r="I788" s="14"/>
      <c r="J788" s="14"/>
      <c r="K788" s="23" t="str">
        <f t="array" ref="K788">IF(L788="","",XLOOKUP(L788,selector_15,selector_15_ids,""))</f>
        <v/>
      </c>
      <c r="L788" s="25"/>
      <c r="M788" s="14"/>
      <c r="N788" s="14"/>
      <c r="O788" s="14"/>
      <c r="P788" s="23" t="str">
        <f t="array" ref="P788">IF(Q788="","",XLOOKUP(Q788,selector_16,selector_16_ids,""))</f>
        <v/>
      </c>
      <c r="Q788" s="25"/>
      <c r="R788" s="23" t="str">
        <f t="array" ref="R788">IF(S788="","",XLOOKUP(S788,selector_16,selector_16_ids,""))</f>
        <v/>
      </c>
      <c r="S788" s="25"/>
      <c r="T788" s="23" t="str">
        <f t="array" ref="T788">IF(U788="","",XLOOKUP(U788,selector_07,selector_07_ids,""))</f>
        <v/>
      </c>
      <c r="U788" s="25"/>
      <c r="V788" s="14"/>
      <c r="W788" s="14"/>
      <c r="X788" s="23" t="str">
        <f t="array" ref="X788">IF(Y788="","",XLOOKUP(Y788,selector_04,selector_04_ids,""))</f>
        <v/>
      </c>
      <c r="Y788" s="25"/>
      <c r="Z788" s="14"/>
      <c r="AA788" s="27"/>
      <c r="AB788" s="14"/>
    </row>
    <row r="789">
      <c r="A789" s="14"/>
      <c r="B789" s="23" t="str">
        <f>IF($A789="","",'Система'!$B$4)</f>
        <v/>
      </c>
      <c r="C789" s="14"/>
      <c r="D789" s="23" t="str">
        <f t="array" ref="D789">IF(E789="","",XLOOKUP(E789,selector_02,selector_02_ids,""))</f>
        <v/>
      </c>
      <c r="E789" s="25"/>
      <c r="F789" s="23" t="str">
        <f t="array" ref="F789">IF(G789="","",XLOOKUP(G789,selector_12,selector_12_ids,""))</f>
        <v/>
      </c>
      <c r="G789" s="25"/>
      <c r="H789" s="14"/>
      <c r="I789" s="14"/>
      <c r="J789" s="14"/>
      <c r="K789" s="23" t="str">
        <f t="array" ref="K789">IF(L789="","",XLOOKUP(L789,selector_15,selector_15_ids,""))</f>
        <v/>
      </c>
      <c r="L789" s="25"/>
      <c r="M789" s="14"/>
      <c r="N789" s="14"/>
      <c r="O789" s="14"/>
      <c r="P789" s="23" t="str">
        <f t="array" ref="P789">IF(Q789="","",XLOOKUP(Q789,selector_16,selector_16_ids,""))</f>
        <v/>
      </c>
      <c r="Q789" s="25"/>
      <c r="R789" s="23" t="str">
        <f t="array" ref="R789">IF(S789="","",XLOOKUP(S789,selector_16,selector_16_ids,""))</f>
        <v/>
      </c>
      <c r="S789" s="25"/>
      <c r="T789" s="23" t="str">
        <f t="array" ref="T789">IF(U789="","",XLOOKUP(U789,selector_07,selector_07_ids,""))</f>
        <v/>
      </c>
      <c r="U789" s="25"/>
      <c r="V789" s="14"/>
      <c r="W789" s="14"/>
      <c r="X789" s="23" t="str">
        <f t="array" ref="X789">IF(Y789="","",XLOOKUP(Y789,selector_04,selector_04_ids,""))</f>
        <v/>
      </c>
      <c r="Y789" s="25"/>
      <c r="Z789" s="14"/>
      <c r="AA789" s="27"/>
      <c r="AB789" s="14"/>
    </row>
    <row r="790">
      <c r="A790" s="14"/>
      <c r="B790" s="23" t="str">
        <f>IF($A790="","",'Система'!$B$4)</f>
        <v/>
      </c>
      <c r="C790" s="14"/>
      <c r="D790" s="23" t="str">
        <f t="array" ref="D790">IF(E790="","",XLOOKUP(E790,selector_02,selector_02_ids,""))</f>
        <v/>
      </c>
      <c r="E790" s="25"/>
      <c r="F790" s="23" t="str">
        <f t="array" ref="F790">IF(G790="","",XLOOKUP(G790,selector_12,selector_12_ids,""))</f>
        <v/>
      </c>
      <c r="G790" s="25"/>
      <c r="H790" s="14"/>
      <c r="I790" s="14"/>
      <c r="J790" s="14"/>
      <c r="K790" s="23" t="str">
        <f t="array" ref="K790">IF(L790="","",XLOOKUP(L790,selector_15,selector_15_ids,""))</f>
        <v/>
      </c>
      <c r="L790" s="25"/>
      <c r="M790" s="14"/>
      <c r="N790" s="14"/>
      <c r="O790" s="14"/>
      <c r="P790" s="23" t="str">
        <f t="array" ref="P790">IF(Q790="","",XLOOKUP(Q790,selector_16,selector_16_ids,""))</f>
        <v/>
      </c>
      <c r="Q790" s="25"/>
      <c r="R790" s="23" t="str">
        <f t="array" ref="R790">IF(S790="","",XLOOKUP(S790,selector_16,selector_16_ids,""))</f>
        <v/>
      </c>
      <c r="S790" s="25"/>
      <c r="T790" s="23" t="str">
        <f t="array" ref="T790">IF(U790="","",XLOOKUP(U790,selector_07,selector_07_ids,""))</f>
        <v/>
      </c>
      <c r="U790" s="25"/>
      <c r="V790" s="14"/>
      <c r="W790" s="14"/>
      <c r="X790" s="23" t="str">
        <f t="array" ref="X790">IF(Y790="","",XLOOKUP(Y790,selector_04,selector_04_ids,""))</f>
        <v/>
      </c>
      <c r="Y790" s="25"/>
      <c r="Z790" s="14"/>
      <c r="AA790" s="27"/>
      <c r="AB790" s="14"/>
    </row>
    <row r="791">
      <c r="A791" s="14"/>
      <c r="B791" s="23" t="str">
        <f>IF($A791="","",'Система'!$B$4)</f>
        <v/>
      </c>
      <c r="C791" s="14"/>
      <c r="D791" s="23" t="str">
        <f t="array" ref="D791">IF(E791="","",XLOOKUP(E791,selector_02,selector_02_ids,""))</f>
        <v/>
      </c>
      <c r="E791" s="25"/>
      <c r="F791" s="23" t="str">
        <f t="array" ref="F791">IF(G791="","",XLOOKUP(G791,selector_12,selector_12_ids,""))</f>
        <v/>
      </c>
      <c r="G791" s="25"/>
      <c r="H791" s="14"/>
      <c r="I791" s="14"/>
      <c r="J791" s="14"/>
      <c r="K791" s="23" t="str">
        <f t="array" ref="K791">IF(L791="","",XLOOKUP(L791,selector_15,selector_15_ids,""))</f>
        <v/>
      </c>
      <c r="L791" s="25"/>
      <c r="M791" s="14"/>
      <c r="N791" s="14"/>
      <c r="O791" s="14"/>
      <c r="P791" s="23" t="str">
        <f t="array" ref="P791">IF(Q791="","",XLOOKUP(Q791,selector_16,selector_16_ids,""))</f>
        <v/>
      </c>
      <c r="Q791" s="25"/>
      <c r="R791" s="23" t="str">
        <f t="array" ref="R791">IF(S791="","",XLOOKUP(S791,selector_16,selector_16_ids,""))</f>
        <v/>
      </c>
      <c r="S791" s="25"/>
      <c r="T791" s="23" t="str">
        <f t="array" ref="T791">IF(U791="","",XLOOKUP(U791,selector_07,selector_07_ids,""))</f>
        <v/>
      </c>
      <c r="U791" s="25"/>
      <c r="V791" s="14"/>
      <c r="W791" s="14"/>
      <c r="X791" s="23" t="str">
        <f t="array" ref="X791">IF(Y791="","",XLOOKUP(Y791,selector_04,selector_04_ids,""))</f>
        <v/>
      </c>
      <c r="Y791" s="25"/>
      <c r="Z791" s="14"/>
      <c r="AA791" s="27"/>
      <c r="AB791" s="14"/>
    </row>
    <row r="792">
      <c r="A792" s="14"/>
      <c r="B792" s="23" t="str">
        <f>IF($A792="","",'Система'!$B$4)</f>
        <v/>
      </c>
      <c r="C792" s="14"/>
      <c r="D792" s="23" t="str">
        <f t="array" ref="D792">IF(E792="","",XLOOKUP(E792,selector_02,selector_02_ids,""))</f>
        <v/>
      </c>
      <c r="E792" s="25"/>
      <c r="F792" s="23" t="str">
        <f t="array" ref="F792">IF(G792="","",XLOOKUP(G792,selector_12,selector_12_ids,""))</f>
        <v/>
      </c>
      <c r="G792" s="25"/>
      <c r="H792" s="14"/>
      <c r="I792" s="14"/>
      <c r="J792" s="14"/>
      <c r="K792" s="23" t="str">
        <f t="array" ref="K792">IF(L792="","",XLOOKUP(L792,selector_15,selector_15_ids,""))</f>
        <v/>
      </c>
      <c r="L792" s="25"/>
      <c r="M792" s="14"/>
      <c r="N792" s="14"/>
      <c r="O792" s="14"/>
      <c r="P792" s="23" t="str">
        <f t="array" ref="P792">IF(Q792="","",XLOOKUP(Q792,selector_16,selector_16_ids,""))</f>
        <v/>
      </c>
      <c r="Q792" s="25"/>
      <c r="R792" s="23" t="str">
        <f t="array" ref="R792">IF(S792="","",XLOOKUP(S792,selector_16,selector_16_ids,""))</f>
        <v/>
      </c>
      <c r="S792" s="25"/>
      <c r="T792" s="23" t="str">
        <f t="array" ref="T792">IF(U792="","",XLOOKUP(U792,selector_07,selector_07_ids,""))</f>
        <v/>
      </c>
      <c r="U792" s="25"/>
      <c r="V792" s="14"/>
      <c r="W792" s="14"/>
      <c r="X792" s="23" t="str">
        <f t="array" ref="X792">IF(Y792="","",XLOOKUP(Y792,selector_04,selector_04_ids,""))</f>
        <v/>
      </c>
      <c r="Y792" s="25"/>
      <c r="Z792" s="14"/>
      <c r="AA792" s="27"/>
      <c r="AB792" s="14"/>
    </row>
    <row r="793">
      <c r="A793" s="14"/>
      <c r="B793" s="23" t="str">
        <f>IF($A793="","",'Система'!$B$4)</f>
        <v/>
      </c>
      <c r="C793" s="14"/>
      <c r="D793" s="23" t="str">
        <f t="array" ref="D793">IF(E793="","",XLOOKUP(E793,selector_02,selector_02_ids,""))</f>
        <v/>
      </c>
      <c r="E793" s="25"/>
      <c r="F793" s="23" t="str">
        <f t="array" ref="F793">IF(G793="","",XLOOKUP(G793,selector_12,selector_12_ids,""))</f>
        <v/>
      </c>
      <c r="G793" s="25"/>
      <c r="H793" s="14"/>
      <c r="I793" s="14"/>
      <c r="J793" s="14"/>
      <c r="K793" s="23" t="str">
        <f t="array" ref="K793">IF(L793="","",XLOOKUP(L793,selector_15,selector_15_ids,""))</f>
        <v/>
      </c>
      <c r="L793" s="25"/>
      <c r="M793" s="14"/>
      <c r="N793" s="14"/>
      <c r="O793" s="14"/>
      <c r="P793" s="23" t="str">
        <f t="array" ref="P793">IF(Q793="","",XLOOKUP(Q793,selector_16,selector_16_ids,""))</f>
        <v/>
      </c>
      <c r="Q793" s="25"/>
      <c r="R793" s="23" t="str">
        <f t="array" ref="R793">IF(S793="","",XLOOKUP(S793,selector_16,selector_16_ids,""))</f>
        <v/>
      </c>
      <c r="S793" s="25"/>
      <c r="T793" s="23" t="str">
        <f t="array" ref="T793">IF(U793="","",XLOOKUP(U793,selector_07,selector_07_ids,""))</f>
        <v/>
      </c>
      <c r="U793" s="25"/>
      <c r="V793" s="14"/>
      <c r="W793" s="14"/>
      <c r="X793" s="23" t="str">
        <f t="array" ref="X793">IF(Y793="","",XLOOKUP(Y793,selector_04,selector_04_ids,""))</f>
        <v/>
      </c>
      <c r="Y793" s="25"/>
      <c r="Z793" s="14"/>
      <c r="AA793" s="27"/>
      <c r="AB793" s="14"/>
    </row>
    <row r="794">
      <c r="A794" s="14"/>
      <c r="B794" s="23" t="str">
        <f>IF($A794="","",'Система'!$B$4)</f>
        <v/>
      </c>
      <c r="C794" s="14"/>
      <c r="D794" s="23" t="str">
        <f t="array" ref="D794">IF(E794="","",XLOOKUP(E794,selector_02,selector_02_ids,""))</f>
        <v/>
      </c>
      <c r="E794" s="25"/>
      <c r="F794" s="23" t="str">
        <f t="array" ref="F794">IF(G794="","",XLOOKUP(G794,selector_12,selector_12_ids,""))</f>
        <v/>
      </c>
      <c r="G794" s="25"/>
      <c r="H794" s="14"/>
      <c r="I794" s="14"/>
      <c r="J794" s="14"/>
      <c r="K794" s="23" t="str">
        <f t="array" ref="K794">IF(L794="","",XLOOKUP(L794,selector_15,selector_15_ids,""))</f>
        <v/>
      </c>
      <c r="L794" s="25"/>
      <c r="M794" s="14"/>
      <c r="N794" s="14"/>
      <c r="O794" s="14"/>
      <c r="P794" s="23" t="str">
        <f t="array" ref="P794">IF(Q794="","",XLOOKUP(Q794,selector_16,selector_16_ids,""))</f>
        <v/>
      </c>
      <c r="Q794" s="25"/>
      <c r="R794" s="23" t="str">
        <f t="array" ref="R794">IF(S794="","",XLOOKUP(S794,selector_16,selector_16_ids,""))</f>
        <v/>
      </c>
      <c r="S794" s="25"/>
      <c r="T794" s="23" t="str">
        <f t="array" ref="T794">IF(U794="","",XLOOKUP(U794,selector_07,selector_07_ids,""))</f>
        <v/>
      </c>
      <c r="U794" s="25"/>
      <c r="V794" s="14"/>
      <c r="W794" s="14"/>
      <c r="X794" s="23" t="str">
        <f t="array" ref="X794">IF(Y794="","",XLOOKUP(Y794,selector_04,selector_04_ids,""))</f>
        <v/>
      </c>
      <c r="Y794" s="25"/>
      <c r="Z794" s="14"/>
      <c r="AA794" s="27"/>
      <c r="AB794" s="14"/>
    </row>
    <row r="795">
      <c r="A795" s="14"/>
      <c r="B795" s="23" t="str">
        <f>IF($A795="","",'Система'!$B$4)</f>
        <v/>
      </c>
      <c r="C795" s="14"/>
      <c r="D795" s="23" t="str">
        <f t="array" ref="D795">IF(E795="","",XLOOKUP(E795,selector_02,selector_02_ids,""))</f>
        <v/>
      </c>
      <c r="E795" s="25"/>
      <c r="F795" s="23" t="str">
        <f t="array" ref="F795">IF(G795="","",XLOOKUP(G795,selector_12,selector_12_ids,""))</f>
        <v/>
      </c>
      <c r="G795" s="25"/>
      <c r="H795" s="14"/>
      <c r="I795" s="14"/>
      <c r="J795" s="14"/>
      <c r="K795" s="23" t="str">
        <f t="array" ref="K795">IF(L795="","",XLOOKUP(L795,selector_15,selector_15_ids,""))</f>
        <v/>
      </c>
      <c r="L795" s="25"/>
      <c r="M795" s="14"/>
      <c r="N795" s="14"/>
      <c r="O795" s="14"/>
      <c r="P795" s="23" t="str">
        <f t="array" ref="P795">IF(Q795="","",XLOOKUP(Q795,selector_16,selector_16_ids,""))</f>
        <v/>
      </c>
      <c r="Q795" s="25"/>
      <c r="R795" s="23" t="str">
        <f t="array" ref="R795">IF(S795="","",XLOOKUP(S795,selector_16,selector_16_ids,""))</f>
        <v/>
      </c>
      <c r="S795" s="25"/>
      <c r="T795" s="23" t="str">
        <f t="array" ref="T795">IF(U795="","",XLOOKUP(U795,selector_07,selector_07_ids,""))</f>
        <v/>
      </c>
      <c r="U795" s="25"/>
      <c r="V795" s="14"/>
      <c r="W795" s="14"/>
      <c r="X795" s="23" t="str">
        <f t="array" ref="X795">IF(Y795="","",XLOOKUP(Y795,selector_04,selector_04_ids,""))</f>
        <v/>
      </c>
      <c r="Y795" s="25"/>
      <c r="Z795" s="14"/>
      <c r="AA795" s="27"/>
      <c r="AB795" s="14"/>
    </row>
    <row r="796">
      <c r="A796" s="14"/>
      <c r="B796" s="23" t="str">
        <f>IF($A796="","",'Система'!$B$4)</f>
        <v/>
      </c>
      <c r="C796" s="14"/>
      <c r="D796" s="23" t="str">
        <f t="array" ref="D796">IF(E796="","",XLOOKUP(E796,selector_02,selector_02_ids,""))</f>
        <v/>
      </c>
      <c r="E796" s="25"/>
      <c r="F796" s="23" t="str">
        <f t="array" ref="F796">IF(G796="","",XLOOKUP(G796,selector_12,selector_12_ids,""))</f>
        <v/>
      </c>
      <c r="G796" s="25"/>
      <c r="H796" s="14"/>
      <c r="I796" s="14"/>
      <c r="J796" s="14"/>
      <c r="K796" s="23" t="str">
        <f t="array" ref="K796">IF(L796="","",XLOOKUP(L796,selector_15,selector_15_ids,""))</f>
        <v/>
      </c>
      <c r="L796" s="25"/>
      <c r="M796" s="14"/>
      <c r="N796" s="14"/>
      <c r="O796" s="14"/>
      <c r="P796" s="23" t="str">
        <f t="array" ref="P796">IF(Q796="","",XLOOKUP(Q796,selector_16,selector_16_ids,""))</f>
        <v/>
      </c>
      <c r="Q796" s="25"/>
      <c r="R796" s="23" t="str">
        <f t="array" ref="R796">IF(S796="","",XLOOKUP(S796,selector_16,selector_16_ids,""))</f>
        <v/>
      </c>
      <c r="S796" s="25"/>
      <c r="T796" s="23" t="str">
        <f t="array" ref="T796">IF(U796="","",XLOOKUP(U796,selector_07,selector_07_ids,""))</f>
        <v/>
      </c>
      <c r="U796" s="25"/>
      <c r="V796" s="14"/>
      <c r="W796" s="14"/>
      <c r="X796" s="23" t="str">
        <f t="array" ref="X796">IF(Y796="","",XLOOKUP(Y796,selector_04,selector_04_ids,""))</f>
        <v/>
      </c>
      <c r="Y796" s="25"/>
      <c r="Z796" s="14"/>
      <c r="AA796" s="27"/>
      <c r="AB796" s="14"/>
    </row>
    <row r="797">
      <c r="A797" s="14"/>
      <c r="B797" s="23" t="str">
        <f>IF($A797="","",'Система'!$B$4)</f>
        <v/>
      </c>
      <c r="C797" s="14"/>
      <c r="D797" s="23" t="str">
        <f t="array" ref="D797">IF(E797="","",XLOOKUP(E797,selector_02,selector_02_ids,""))</f>
        <v/>
      </c>
      <c r="E797" s="25"/>
      <c r="F797" s="23" t="str">
        <f t="array" ref="F797">IF(G797="","",XLOOKUP(G797,selector_12,selector_12_ids,""))</f>
        <v/>
      </c>
      <c r="G797" s="25"/>
      <c r="H797" s="14"/>
      <c r="I797" s="14"/>
      <c r="J797" s="14"/>
      <c r="K797" s="23" t="str">
        <f t="array" ref="K797">IF(L797="","",XLOOKUP(L797,selector_15,selector_15_ids,""))</f>
        <v/>
      </c>
      <c r="L797" s="25"/>
      <c r="M797" s="14"/>
      <c r="N797" s="14"/>
      <c r="O797" s="14"/>
      <c r="P797" s="23" t="str">
        <f t="array" ref="P797">IF(Q797="","",XLOOKUP(Q797,selector_16,selector_16_ids,""))</f>
        <v/>
      </c>
      <c r="Q797" s="25"/>
      <c r="R797" s="23" t="str">
        <f t="array" ref="R797">IF(S797="","",XLOOKUP(S797,selector_16,selector_16_ids,""))</f>
        <v/>
      </c>
      <c r="S797" s="25"/>
      <c r="T797" s="23" t="str">
        <f t="array" ref="T797">IF(U797="","",XLOOKUP(U797,selector_07,selector_07_ids,""))</f>
        <v/>
      </c>
      <c r="U797" s="25"/>
      <c r="V797" s="14"/>
      <c r="W797" s="14"/>
      <c r="X797" s="23" t="str">
        <f t="array" ref="X797">IF(Y797="","",XLOOKUP(Y797,selector_04,selector_04_ids,""))</f>
        <v/>
      </c>
      <c r="Y797" s="25"/>
      <c r="Z797" s="14"/>
      <c r="AA797" s="27"/>
      <c r="AB797" s="14"/>
    </row>
    <row r="798">
      <c r="A798" s="14"/>
      <c r="B798" s="23" t="str">
        <f>IF($A798="","",'Система'!$B$4)</f>
        <v/>
      </c>
      <c r="C798" s="14"/>
      <c r="D798" s="23" t="str">
        <f t="array" ref="D798">IF(E798="","",XLOOKUP(E798,selector_02,selector_02_ids,""))</f>
        <v/>
      </c>
      <c r="E798" s="25"/>
      <c r="F798" s="23" t="str">
        <f t="array" ref="F798">IF(G798="","",XLOOKUP(G798,selector_12,selector_12_ids,""))</f>
        <v/>
      </c>
      <c r="G798" s="25"/>
      <c r="H798" s="14"/>
      <c r="I798" s="14"/>
      <c r="J798" s="14"/>
      <c r="K798" s="23" t="str">
        <f t="array" ref="K798">IF(L798="","",XLOOKUP(L798,selector_15,selector_15_ids,""))</f>
        <v/>
      </c>
      <c r="L798" s="25"/>
      <c r="M798" s="14"/>
      <c r="N798" s="14"/>
      <c r="O798" s="14"/>
      <c r="P798" s="23" t="str">
        <f t="array" ref="P798">IF(Q798="","",XLOOKUP(Q798,selector_16,selector_16_ids,""))</f>
        <v/>
      </c>
      <c r="Q798" s="25"/>
      <c r="R798" s="23" t="str">
        <f t="array" ref="R798">IF(S798="","",XLOOKUP(S798,selector_16,selector_16_ids,""))</f>
        <v/>
      </c>
      <c r="S798" s="25"/>
      <c r="T798" s="23" t="str">
        <f t="array" ref="T798">IF(U798="","",XLOOKUP(U798,selector_07,selector_07_ids,""))</f>
        <v/>
      </c>
      <c r="U798" s="25"/>
      <c r="V798" s="14"/>
      <c r="W798" s="14"/>
      <c r="X798" s="23" t="str">
        <f t="array" ref="X798">IF(Y798="","",XLOOKUP(Y798,selector_04,selector_04_ids,""))</f>
        <v/>
      </c>
      <c r="Y798" s="25"/>
      <c r="Z798" s="14"/>
      <c r="AA798" s="27"/>
      <c r="AB798" s="14"/>
    </row>
    <row r="799">
      <c r="A799" s="14"/>
      <c r="B799" s="23" t="str">
        <f>IF($A799="","",'Система'!$B$4)</f>
        <v/>
      </c>
      <c r="C799" s="14"/>
      <c r="D799" s="23" t="str">
        <f t="array" ref="D799">IF(E799="","",XLOOKUP(E799,selector_02,selector_02_ids,""))</f>
        <v/>
      </c>
      <c r="E799" s="25"/>
      <c r="F799" s="23" t="str">
        <f t="array" ref="F799">IF(G799="","",XLOOKUP(G799,selector_12,selector_12_ids,""))</f>
        <v/>
      </c>
      <c r="G799" s="25"/>
      <c r="H799" s="14"/>
      <c r="I799" s="14"/>
      <c r="J799" s="14"/>
      <c r="K799" s="23" t="str">
        <f t="array" ref="K799">IF(L799="","",XLOOKUP(L799,selector_15,selector_15_ids,""))</f>
        <v/>
      </c>
      <c r="L799" s="25"/>
      <c r="M799" s="14"/>
      <c r="N799" s="14"/>
      <c r="O799" s="14"/>
      <c r="P799" s="23" t="str">
        <f t="array" ref="P799">IF(Q799="","",XLOOKUP(Q799,selector_16,selector_16_ids,""))</f>
        <v/>
      </c>
      <c r="Q799" s="25"/>
      <c r="R799" s="23" t="str">
        <f t="array" ref="R799">IF(S799="","",XLOOKUP(S799,selector_16,selector_16_ids,""))</f>
        <v/>
      </c>
      <c r="S799" s="25"/>
      <c r="T799" s="23" t="str">
        <f t="array" ref="T799">IF(U799="","",XLOOKUP(U799,selector_07,selector_07_ids,""))</f>
        <v/>
      </c>
      <c r="U799" s="25"/>
      <c r="V799" s="14"/>
      <c r="W799" s="14"/>
      <c r="X799" s="23" t="str">
        <f t="array" ref="X799">IF(Y799="","",XLOOKUP(Y799,selector_04,selector_04_ids,""))</f>
        <v/>
      </c>
      <c r="Y799" s="25"/>
      <c r="Z799" s="14"/>
      <c r="AA799" s="27"/>
      <c r="AB799" s="14"/>
    </row>
    <row r="800">
      <c r="A800" s="14"/>
      <c r="B800" s="23" t="str">
        <f>IF($A800="","",'Система'!$B$4)</f>
        <v/>
      </c>
      <c r="C800" s="14"/>
      <c r="D800" s="23" t="str">
        <f t="array" ref="D800">IF(E800="","",XLOOKUP(E800,selector_02,selector_02_ids,""))</f>
        <v/>
      </c>
      <c r="E800" s="25"/>
      <c r="F800" s="23" t="str">
        <f t="array" ref="F800">IF(G800="","",XLOOKUP(G800,selector_12,selector_12_ids,""))</f>
        <v/>
      </c>
      <c r="G800" s="25"/>
      <c r="H800" s="14"/>
      <c r="I800" s="14"/>
      <c r="J800" s="14"/>
      <c r="K800" s="23" t="str">
        <f t="array" ref="K800">IF(L800="","",XLOOKUP(L800,selector_15,selector_15_ids,""))</f>
        <v/>
      </c>
      <c r="L800" s="25"/>
      <c r="M800" s="14"/>
      <c r="N800" s="14"/>
      <c r="O800" s="14"/>
      <c r="P800" s="23" t="str">
        <f t="array" ref="P800">IF(Q800="","",XLOOKUP(Q800,selector_16,selector_16_ids,""))</f>
        <v/>
      </c>
      <c r="Q800" s="25"/>
      <c r="R800" s="23" t="str">
        <f t="array" ref="R800">IF(S800="","",XLOOKUP(S800,selector_16,selector_16_ids,""))</f>
        <v/>
      </c>
      <c r="S800" s="25"/>
      <c r="T800" s="23" t="str">
        <f t="array" ref="T800">IF(U800="","",XLOOKUP(U800,selector_07,selector_07_ids,""))</f>
        <v/>
      </c>
      <c r="U800" s="25"/>
      <c r="V800" s="14"/>
      <c r="W800" s="14"/>
      <c r="X800" s="23" t="str">
        <f t="array" ref="X800">IF(Y800="","",XLOOKUP(Y800,selector_04,selector_04_ids,""))</f>
        <v/>
      </c>
      <c r="Y800" s="25"/>
      <c r="Z800" s="14"/>
      <c r="AA800" s="27"/>
      <c r="AB800" s="14"/>
    </row>
    <row r="801">
      <c r="A801" s="14"/>
      <c r="B801" s="23" t="str">
        <f>IF($A801="","",'Система'!$B$4)</f>
        <v/>
      </c>
      <c r="C801" s="14"/>
      <c r="D801" s="23" t="str">
        <f t="array" ref="D801">IF(E801="","",XLOOKUP(E801,selector_02,selector_02_ids,""))</f>
        <v/>
      </c>
      <c r="E801" s="25"/>
      <c r="F801" s="23" t="str">
        <f t="array" ref="F801">IF(G801="","",XLOOKUP(G801,selector_12,selector_12_ids,""))</f>
        <v/>
      </c>
      <c r="G801" s="25"/>
      <c r="H801" s="14"/>
      <c r="I801" s="14"/>
      <c r="J801" s="14"/>
      <c r="K801" s="23" t="str">
        <f t="array" ref="K801">IF(L801="","",XLOOKUP(L801,selector_15,selector_15_ids,""))</f>
        <v/>
      </c>
      <c r="L801" s="25"/>
      <c r="M801" s="14"/>
      <c r="N801" s="14"/>
      <c r="O801" s="14"/>
      <c r="P801" s="23" t="str">
        <f t="array" ref="P801">IF(Q801="","",XLOOKUP(Q801,selector_16,selector_16_ids,""))</f>
        <v/>
      </c>
      <c r="Q801" s="25"/>
      <c r="R801" s="23" t="str">
        <f t="array" ref="R801">IF(S801="","",XLOOKUP(S801,selector_16,selector_16_ids,""))</f>
        <v/>
      </c>
      <c r="S801" s="25"/>
      <c r="T801" s="23" t="str">
        <f t="array" ref="T801">IF(U801="","",XLOOKUP(U801,selector_07,selector_07_ids,""))</f>
        <v/>
      </c>
      <c r="U801" s="25"/>
      <c r="V801" s="14"/>
      <c r="W801" s="14"/>
      <c r="X801" s="23" t="str">
        <f t="array" ref="X801">IF(Y801="","",XLOOKUP(Y801,selector_04,selector_04_ids,""))</f>
        <v/>
      </c>
      <c r="Y801" s="25"/>
      <c r="Z801" s="14"/>
      <c r="AA801" s="27"/>
      <c r="AB801" s="14"/>
    </row>
    <row r="802">
      <c r="A802" s="14"/>
      <c r="B802" s="23" t="str">
        <f>IF($A802="","",'Система'!$B$4)</f>
        <v/>
      </c>
      <c r="C802" s="14"/>
      <c r="D802" s="23" t="str">
        <f t="array" ref="D802">IF(E802="","",XLOOKUP(E802,selector_02,selector_02_ids,""))</f>
        <v/>
      </c>
      <c r="E802" s="25"/>
      <c r="F802" s="23" t="str">
        <f t="array" ref="F802">IF(G802="","",XLOOKUP(G802,selector_12,selector_12_ids,""))</f>
        <v/>
      </c>
      <c r="G802" s="25"/>
      <c r="H802" s="14"/>
      <c r="I802" s="14"/>
      <c r="J802" s="14"/>
      <c r="K802" s="23" t="str">
        <f t="array" ref="K802">IF(L802="","",XLOOKUP(L802,selector_15,selector_15_ids,""))</f>
        <v/>
      </c>
      <c r="L802" s="25"/>
      <c r="M802" s="14"/>
      <c r="N802" s="14"/>
      <c r="O802" s="14"/>
      <c r="P802" s="23" t="str">
        <f t="array" ref="P802">IF(Q802="","",XLOOKUP(Q802,selector_16,selector_16_ids,""))</f>
        <v/>
      </c>
      <c r="Q802" s="25"/>
      <c r="R802" s="23" t="str">
        <f t="array" ref="R802">IF(S802="","",XLOOKUP(S802,selector_16,selector_16_ids,""))</f>
        <v/>
      </c>
      <c r="S802" s="25"/>
      <c r="T802" s="23" t="str">
        <f t="array" ref="T802">IF(U802="","",XLOOKUP(U802,selector_07,selector_07_ids,""))</f>
        <v/>
      </c>
      <c r="U802" s="25"/>
      <c r="V802" s="14"/>
      <c r="W802" s="14"/>
      <c r="X802" s="23" t="str">
        <f t="array" ref="X802">IF(Y802="","",XLOOKUP(Y802,selector_04,selector_04_ids,""))</f>
        <v/>
      </c>
      <c r="Y802" s="25"/>
      <c r="Z802" s="14"/>
      <c r="AA802" s="27"/>
      <c r="AB802" s="14"/>
    </row>
    <row r="803">
      <c r="A803" s="14"/>
      <c r="B803" s="23" t="str">
        <f>IF($A803="","",'Система'!$B$4)</f>
        <v/>
      </c>
      <c r="C803" s="14"/>
      <c r="D803" s="23" t="str">
        <f t="array" ref="D803">IF(E803="","",XLOOKUP(E803,selector_02,selector_02_ids,""))</f>
        <v/>
      </c>
      <c r="E803" s="25"/>
      <c r="F803" s="23" t="str">
        <f t="array" ref="F803">IF(G803="","",XLOOKUP(G803,selector_12,selector_12_ids,""))</f>
        <v/>
      </c>
      <c r="G803" s="25"/>
      <c r="H803" s="14"/>
      <c r="I803" s="14"/>
      <c r="J803" s="14"/>
      <c r="K803" s="23" t="str">
        <f t="array" ref="K803">IF(L803="","",XLOOKUP(L803,selector_15,selector_15_ids,""))</f>
        <v/>
      </c>
      <c r="L803" s="25"/>
      <c r="M803" s="14"/>
      <c r="N803" s="14"/>
      <c r="O803" s="14"/>
      <c r="P803" s="23" t="str">
        <f t="array" ref="P803">IF(Q803="","",XLOOKUP(Q803,selector_16,selector_16_ids,""))</f>
        <v/>
      </c>
      <c r="Q803" s="25"/>
      <c r="R803" s="23" t="str">
        <f t="array" ref="R803">IF(S803="","",XLOOKUP(S803,selector_16,selector_16_ids,""))</f>
        <v/>
      </c>
      <c r="S803" s="25"/>
      <c r="T803" s="23" t="str">
        <f t="array" ref="T803">IF(U803="","",XLOOKUP(U803,selector_07,selector_07_ids,""))</f>
        <v/>
      </c>
      <c r="U803" s="25"/>
      <c r="V803" s="14"/>
      <c r="W803" s="14"/>
      <c r="X803" s="23" t="str">
        <f t="array" ref="X803">IF(Y803="","",XLOOKUP(Y803,selector_04,selector_04_ids,""))</f>
        <v/>
      </c>
      <c r="Y803" s="25"/>
      <c r="Z803" s="14"/>
      <c r="AA803" s="27"/>
      <c r="AB803" s="14"/>
    </row>
    <row r="804">
      <c r="A804" s="14"/>
      <c r="B804" s="23" t="str">
        <f>IF($A804="","",'Система'!$B$4)</f>
        <v/>
      </c>
      <c r="C804" s="14"/>
      <c r="D804" s="23" t="str">
        <f t="array" ref="D804">IF(E804="","",XLOOKUP(E804,selector_02,selector_02_ids,""))</f>
        <v/>
      </c>
      <c r="E804" s="25"/>
      <c r="F804" s="23" t="str">
        <f t="array" ref="F804">IF(G804="","",XLOOKUP(G804,selector_12,selector_12_ids,""))</f>
        <v/>
      </c>
      <c r="G804" s="25"/>
      <c r="H804" s="14"/>
      <c r="I804" s="14"/>
      <c r="J804" s="14"/>
      <c r="K804" s="23" t="str">
        <f t="array" ref="K804">IF(L804="","",XLOOKUP(L804,selector_15,selector_15_ids,""))</f>
        <v/>
      </c>
      <c r="L804" s="25"/>
      <c r="M804" s="14"/>
      <c r="N804" s="14"/>
      <c r="O804" s="14"/>
      <c r="P804" s="23" t="str">
        <f t="array" ref="P804">IF(Q804="","",XLOOKUP(Q804,selector_16,selector_16_ids,""))</f>
        <v/>
      </c>
      <c r="Q804" s="25"/>
      <c r="R804" s="23" t="str">
        <f t="array" ref="R804">IF(S804="","",XLOOKUP(S804,selector_16,selector_16_ids,""))</f>
        <v/>
      </c>
      <c r="S804" s="25"/>
      <c r="T804" s="23" t="str">
        <f t="array" ref="T804">IF(U804="","",XLOOKUP(U804,selector_07,selector_07_ids,""))</f>
        <v/>
      </c>
      <c r="U804" s="25"/>
      <c r="V804" s="14"/>
      <c r="W804" s="14"/>
      <c r="X804" s="23" t="str">
        <f t="array" ref="X804">IF(Y804="","",XLOOKUP(Y804,selector_04,selector_04_ids,""))</f>
        <v/>
      </c>
      <c r="Y804" s="25"/>
      <c r="Z804" s="14"/>
      <c r="AA804" s="27"/>
      <c r="AB804" s="14"/>
    </row>
    <row r="805">
      <c r="A805" s="14"/>
      <c r="B805" s="23" t="str">
        <f>IF($A805="","",'Система'!$B$4)</f>
        <v/>
      </c>
      <c r="C805" s="14"/>
      <c r="D805" s="23" t="str">
        <f t="array" ref="D805">IF(E805="","",XLOOKUP(E805,selector_02,selector_02_ids,""))</f>
        <v/>
      </c>
      <c r="E805" s="25"/>
      <c r="F805" s="23" t="str">
        <f t="array" ref="F805">IF(G805="","",XLOOKUP(G805,selector_12,selector_12_ids,""))</f>
        <v/>
      </c>
      <c r="G805" s="25"/>
      <c r="H805" s="14"/>
      <c r="I805" s="14"/>
      <c r="J805" s="14"/>
      <c r="K805" s="23" t="str">
        <f t="array" ref="K805">IF(L805="","",XLOOKUP(L805,selector_15,selector_15_ids,""))</f>
        <v/>
      </c>
      <c r="L805" s="25"/>
      <c r="M805" s="14"/>
      <c r="N805" s="14"/>
      <c r="O805" s="14"/>
      <c r="P805" s="23" t="str">
        <f t="array" ref="P805">IF(Q805="","",XLOOKUP(Q805,selector_16,selector_16_ids,""))</f>
        <v/>
      </c>
      <c r="Q805" s="25"/>
      <c r="R805" s="23" t="str">
        <f t="array" ref="R805">IF(S805="","",XLOOKUP(S805,selector_16,selector_16_ids,""))</f>
        <v/>
      </c>
      <c r="S805" s="25"/>
      <c r="T805" s="23" t="str">
        <f t="array" ref="T805">IF(U805="","",XLOOKUP(U805,selector_07,selector_07_ids,""))</f>
        <v/>
      </c>
      <c r="U805" s="25"/>
      <c r="V805" s="14"/>
      <c r="W805" s="14"/>
      <c r="X805" s="23" t="str">
        <f t="array" ref="X805">IF(Y805="","",XLOOKUP(Y805,selector_04,selector_04_ids,""))</f>
        <v/>
      </c>
      <c r="Y805" s="25"/>
      <c r="Z805" s="14"/>
      <c r="AA805" s="27"/>
      <c r="AB805" s="14"/>
    </row>
    <row r="806">
      <c r="A806" s="14"/>
      <c r="B806" s="23" t="str">
        <f>IF($A806="","",'Система'!$B$4)</f>
        <v/>
      </c>
      <c r="C806" s="14"/>
      <c r="D806" s="23" t="str">
        <f t="array" ref="D806">IF(E806="","",XLOOKUP(E806,selector_02,selector_02_ids,""))</f>
        <v/>
      </c>
      <c r="E806" s="25"/>
      <c r="F806" s="23" t="str">
        <f t="array" ref="F806">IF(G806="","",XLOOKUP(G806,selector_12,selector_12_ids,""))</f>
        <v/>
      </c>
      <c r="G806" s="25"/>
      <c r="H806" s="14"/>
      <c r="I806" s="14"/>
      <c r="J806" s="14"/>
      <c r="K806" s="23" t="str">
        <f t="array" ref="K806">IF(L806="","",XLOOKUP(L806,selector_15,selector_15_ids,""))</f>
        <v/>
      </c>
      <c r="L806" s="25"/>
      <c r="M806" s="14"/>
      <c r="N806" s="14"/>
      <c r="O806" s="14"/>
      <c r="P806" s="23" t="str">
        <f t="array" ref="P806">IF(Q806="","",XLOOKUP(Q806,selector_16,selector_16_ids,""))</f>
        <v/>
      </c>
      <c r="Q806" s="25"/>
      <c r="R806" s="23" t="str">
        <f t="array" ref="R806">IF(S806="","",XLOOKUP(S806,selector_16,selector_16_ids,""))</f>
        <v/>
      </c>
      <c r="S806" s="25"/>
      <c r="T806" s="23" t="str">
        <f t="array" ref="T806">IF(U806="","",XLOOKUP(U806,selector_07,selector_07_ids,""))</f>
        <v/>
      </c>
      <c r="U806" s="25"/>
      <c r="V806" s="14"/>
      <c r="W806" s="14"/>
      <c r="X806" s="23" t="str">
        <f t="array" ref="X806">IF(Y806="","",XLOOKUP(Y806,selector_04,selector_04_ids,""))</f>
        <v/>
      </c>
      <c r="Y806" s="25"/>
      <c r="Z806" s="14"/>
      <c r="AA806" s="27"/>
      <c r="AB806" s="14"/>
    </row>
    <row r="807">
      <c r="A807" s="14"/>
      <c r="B807" s="23" t="str">
        <f>IF($A807="","",'Система'!$B$4)</f>
        <v/>
      </c>
      <c r="C807" s="14"/>
      <c r="D807" s="23" t="str">
        <f t="array" ref="D807">IF(E807="","",XLOOKUP(E807,selector_02,selector_02_ids,""))</f>
        <v/>
      </c>
      <c r="E807" s="25"/>
      <c r="F807" s="23" t="str">
        <f t="array" ref="F807">IF(G807="","",XLOOKUP(G807,selector_12,selector_12_ids,""))</f>
        <v/>
      </c>
      <c r="G807" s="25"/>
      <c r="H807" s="14"/>
      <c r="I807" s="14"/>
      <c r="J807" s="14"/>
      <c r="K807" s="23" t="str">
        <f t="array" ref="K807">IF(L807="","",XLOOKUP(L807,selector_15,selector_15_ids,""))</f>
        <v/>
      </c>
      <c r="L807" s="25"/>
      <c r="M807" s="14"/>
      <c r="N807" s="14"/>
      <c r="O807" s="14"/>
      <c r="P807" s="23" t="str">
        <f t="array" ref="P807">IF(Q807="","",XLOOKUP(Q807,selector_16,selector_16_ids,""))</f>
        <v/>
      </c>
      <c r="Q807" s="25"/>
      <c r="R807" s="23" t="str">
        <f t="array" ref="R807">IF(S807="","",XLOOKUP(S807,selector_16,selector_16_ids,""))</f>
        <v/>
      </c>
      <c r="S807" s="25"/>
      <c r="T807" s="23" t="str">
        <f t="array" ref="T807">IF(U807="","",XLOOKUP(U807,selector_07,selector_07_ids,""))</f>
        <v/>
      </c>
      <c r="U807" s="25"/>
      <c r="V807" s="14"/>
      <c r="W807" s="14"/>
      <c r="X807" s="23" t="str">
        <f t="array" ref="X807">IF(Y807="","",XLOOKUP(Y807,selector_04,selector_04_ids,""))</f>
        <v/>
      </c>
      <c r="Y807" s="25"/>
      <c r="Z807" s="14"/>
      <c r="AA807" s="27"/>
      <c r="AB807" s="14"/>
    </row>
    <row r="808">
      <c r="A808" s="14"/>
      <c r="B808" s="23" t="str">
        <f>IF($A808="","",'Система'!$B$4)</f>
        <v/>
      </c>
      <c r="C808" s="14"/>
      <c r="D808" s="23" t="str">
        <f t="array" ref="D808">IF(E808="","",XLOOKUP(E808,selector_02,selector_02_ids,""))</f>
        <v/>
      </c>
      <c r="E808" s="25"/>
      <c r="F808" s="23" t="str">
        <f t="array" ref="F808">IF(G808="","",XLOOKUP(G808,selector_12,selector_12_ids,""))</f>
        <v/>
      </c>
      <c r="G808" s="25"/>
      <c r="H808" s="14"/>
      <c r="I808" s="14"/>
      <c r="J808" s="14"/>
      <c r="K808" s="23" t="str">
        <f t="array" ref="K808">IF(L808="","",XLOOKUP(L808,selector_15,selector_15_ids,""))</f>
        <v/>
      </c>
      <c r="L808" s="25"/>
      <c r="M808" s="14"/>
      <c r="N808" s="14"/>
      <c r="O808" s="14"/>
      <c r="P808" s="23" t="str">
        <f t="array" ref="P808">IF(Q808="","",XLOOKUP(Q808,selector_16,selector_16_ids,""))</f>
        <v/>
      </c>
      <c r="Q808" s="25"/>
      <c r="R808" s="23" t="str">
        <f t="array" ref="R808">IF(S808="","",XLOOKUP(S808,selector_16,selector_16_ids,""))</f>
        <v/>
      </c>
      <c r="S808" s="25"/>
      <c r="T808" s="23" t="str">
        <f t="array" ref="T808">IF(U808="","",XLOOKUP(U808,selector_07,selector_07_ids,""))</f>
        <v/>
      </c>
      <c r="U808" s="25"/>
      <c r="V808" s="14"/>
      <c r="W808" s="14"/>
      <c r="X808" s="23" t="str">
        <f t="array" ref="X808">IF(Y808="","",XLOOKUP(Y808,selector_04,selector_04_ids,""))</f>
        <v/>
      </c>
      <c r="Y808" s="25"/>
      <c r="Z808" s="14"/>
      <c r="AA808" s="27"/>
      <c r="AB808" s="14"/>
    </row>
    <row r="809">
      <c r="A809" s="14"/>
      <c r="B809" s="23" t="str">
        <f>IF($A809="","",'Система'!$B$4)</f>
        <v/>
      </c>
      <c r="C809" s="14"/>
      <c r="D809" s="23" t="str">
        <f t="array" ref="D809">IF(E809="","",XLOOKUP(E809,selector_02,selector_02_ids,""))</f>
        <v/>
      </c>
      <c r="E809" s="25"/>
      <c r="F809" s="23" t="str">
        <f t="array" ref="F809">IF(G809="","",XLOOKUP(G809,selector_12,selector_12_ids,""))</f>
        <v/>
      </c>
      <c r="G809" s="25"/>
      <c r="H809" s="14"/>
      <c r="I809" s="14"/>
      <c r="J809" s="14"/>
      <c r="K809" s="23" t="str">
        <f t="array" ref="K809">IF(L809="","",XLOOKUP(L809,selector_15,selector_15_ids,""))</f>
        <v/>
      </c>
      <c r="L809" s="25"/>
      <c r="M809" s="14"/>
      <c r="N809" s="14"/>
      <c r="O809" s="14"/>
      <c r="P809" s="23" t="str">
        <f t="array" ref="P809">IF(Q809="","",XLOOKUP(Q809,selector_16,selector_16_ids,""))</f>
        <v/>
      </c>
      <c r="Q809" s="25"/>
      <c r="R809" s="23" t="str">
        <f t="array" ref="R809">IF(S809="","",XLOOKUP(S809,selector_16,selector_16_ids,""))</f>
        <v/>
      </c>
      <c r="S809" s="25"/>
      <c r="T809" s="23" t="str">
        <f t="array" ref="T809">IF(U809="","",XLOOKUP(U809,selector_07,selector_07_ids,""))</f>
        <v/>
      </c>
      <c r="U809" s="25"/>
      <c r="V809" s="14"/>
      <c r="W809" s="14"/>
      <c r="X809" s="23" t="str">
        <f t="array" ref="X809">IF(Y809="","",XLOOKUP(Y809,selector_04,selector_04_ids,""))</f>
        <v/>
      </c>
      <c r="Y809" s="25"/>
      <c r="Z809" s="14"/>
      <c r="AA809" s="27"/>
      <c r="AB809" s="14"/>
    </row>
    <row r="810">
      <c r="A810" s="14"/>
      <c r="B810" s="23" t="str">
        <f>IF($A810="","",'Система'!$B$4)</f>
        <v/>
      </c>
      <c r="C810" s="14"/>
      <c r="D810" s="23" t="str">
        <f t="array" ref="D810">IF(E810="","",XLOOKUP(E810,selector_02,selector_02_ids,""))</f>
        <v/>
      </c>
      <c r="E810" s="25"/>
      <c r="F810" s="23" t="str">
        <f t="array" ref="F810">IF(G810="","",XLOOKUP(G810,selector_12,selector_12_ids,""))</f>
        <v/>
      </c>
      <c r="G810" s="25"/>
      <c r="H810" s="14"/>
      <c r="I810" s="14"/>
      <c r="J810" s="14"/>
      <c r="K810" s="23" t="str">
        <f t="array" ref="K810">IF(L810="","",XLOOKUP(L810,selector_15,selector_15_ids,""))</f>
        <v/>
      </c>
      <c r="L810" s="25"/>
      <c r="M810" s="14"/>
      <c r="N810" s="14"/>
      <c r="O810" s="14"/>
      <c r="P810" s="23" t="str">
        <f t="array" ref="P810">IF(Q810="","",XLOOKUP(Q810,selector_16,selector_16_ids,""))</f>
        <v/>
      </c>
      <c r="Q810" s="25"/>
      <c r="R810" s="23" t="str">
        <f t="array" ref="R810">IF(S810="","",XLOOKUP(S810,selector_16,selector_16_ids,""))</f>
        <v/>
      </c>
      <c r="S810" s="25"/>
      <c r="T810" s="23" t="str">
        <f t="array" ref="T810">IF(U810="","",XLOOKUP(U810,selector_07,selector_07_ids,""))</f>
        <v/>
      </c>
      <c r="U810" s="25"/>
      <c r="V810" s="14"/>
      <c r="W810" s="14"/>
      <c r="X810" s="23" t="str">
        <f t="array" ref="X810">IF(Y810="","",XLOOKUP(Y810,selector_04,selector_04_ids,""))</f>
        <v/>
      </c>
      <c r="Y810" s="25"/>
      <c r="Z810" s="14"/>
      <c r="AA810" s="27"/>
      <c r="AB810" s="14"/>
    </row>
    <row r="811">
      <c r="A811" s="14"/>
      <c r="B811" s="23" t="str">
        <f>IF($A811="","",'Система'!$B$4)</f>
        <v/>
      </c>
      <c r="C811" s="14"/>
      <c r="D811" s="23" t="str">
        <f t="array" ref="D811">IF(E811="","",XLOOKUP(E811,selector_02,selector_02_ids,""))</f>
        <v/>
      </c>
      <c r="E811" s="25"/>
      <c r="F811" s="23" t="str">
        <f t="array" ref="F811">IF(G811="","",XLOOKUP(G811,selector_12,selector_12_ids,""))</f>
        <v/>
      </c>
      <c r="G811" s="25"/>
      <c r="H811" s="14"/>
      <c r="I811" s="14"/>
      <c r="J811" s="14"/>
      <c r="K811" s="23" t="str">
        <f t="array" ref="K811">IF(L811="","",XLOOKUP(L811,selector_15,selector_15_ids,""))</f>
        <v/>
      </c>
      <c r="L811" s="25"/>
      <c r="M811" s="14"/>
      <c r="N811" s="14"/>
      <c r="O811" s="14"/>
      <c r="P811" s="23" t="str">
        <f t="array" ref="P811">IF(Q811="","",XLOOKUP(Q811,selector_16,selector_16_ids,""))</f>
        <v/>
      </c>
      <c r="Q811" s="25"/>
      <c r="R811" s="23" t="str">
        <f t="array" ref="R811">IF(S811="","",XLOOKUP(S811,selector_16,selector_16_ids,""))</f>
        <v/>
      </c>
      <c r="S811" s="25"/>
      <c r="T811" s="23" t="str">
        <f t="array" ref="T811">IF(U811="","",XLOOKUP(U811,selector_07,selector_07_ids,""))</f>
        <v/>
      </c>
      <c r="U811" s="25"/>
      <c r="V811" s="14"/>
      <c r="W811" s="14"/>
      <c r="X811" s="23" t="str">
        <f t="array" ref="X811">IF(Y811="","",XLOOKUP(Y811,selector_04,selector_04_ids,""))</f>
        <v/>
      </c>
      <c r="Y811" s="25"/>
      <c r="Z811" s="14"/>
      <c r="AA811" s="27"/>
      <c r="AB811" s="14"/>
    </row>
    <row r="812">
      <c r="A812" s="14"/>
      <c r="B812" s="23" t="str">
        <f>IF($A812="","",'Система'!$B$4)</f>
        <v/>
      </c>
      <c r="C812" s="14"/>
      <c r="D812" s="23" t="str">
        <f t="array" ref="D812">IF(E812="","",XLOOKUP(E812,selector_02,selector_02_ids,""))</f>
        <v/>
      </c>
      <c r="E812" s="25"/>
      <c r="F812" s="23" t="str">
        <f t="array" ref="F812">IF(G812="","",XLOOKUP(G812,selector_12,selector_12_ids,""))</f>
        <v/>
      </c>
      <c r="G812" s="25"/>
      <c r="H812" s="14"/>
      <c r="I812" s="14"/>
      <c r="J812" s="14"/>
      <c r="K812" s="23" t="str">
        <f t="array" ref="K812">IF(L812="","",XLOOKUP(L812,selector_15,selector_15_ids,""))</f>
        <v/>
      </c>
      <c r="L812" s="25"/>
      <c r="M812" s="14"/>
      <c r="N812" s="14"/>
      <c r="O812" s="14"/>
      <c r="P812" s="23" t="str">
        <f t="array" ref="P812">IF(Q812="","",XLOOKUP(Q812,selector_16,selector_16_ids,""))</f>
        <v/>
      </c>
      <c r="Q812" s="25"/>
      <c r="R812" s="23" t="str">
        <f t="array" ref="R812">IF(S812="","",XLOOKUP(S812,selector_16,selector_16_ids,""))</f>
        <v/>
      </c>
      <c r="S812" s="25"/>
      <c r="T812" s="23" t="str">
        <f t="array" ref="T812">IF(U812="","",XLOOKUP(U812,selector_07,selector_07_ids,""))</f>
        <v/>
      </c>
      <c r="U812" s="25"/>
      <c r="V812" s="14"/>
      <c r="W812" s="14"/>
      <c r="X812" s="23" t="str">
        <f t="array" ref="X812">IF(Y812="","",XLOOKUP(Y812,selector_04,selector_04_ids,""))</f>
        <v/>
      </c>
      <c r="Y812" s="25"/>
      <c r="Z812" s="14"/>
      <c r="AA812" s="27"/>
      <c r="AB812" s="14"/>
    </row>
    <row r="813">
      <c r="A813" s="14"/>
      <c r="B813" s="23" t="str">
        <f>IF($A813="","",'Система'!$B$4)</f>
        <v/>
      </c>
      <c r="C813" s="14"/>
      <c r="D813" s="23" t="str">
        <f t="array" ref="D813">IF(E813="","",XLOOKUP(E813,selector_02,selector_02_ids,""))</f>
        <v/>
      </c>
      <c r="E813" s="25"/>
      <c r="F813" s="23" t="str">
        <f t="array" ref="F813">IF(G813="","",XLOOKUP(G813,selector_12,selector_12_ids,""))</f>
        <v/>
      </c>
      <c r="G813" s="25"/>
      <c r="H813" s="14"/>
      <c r="I813" s="14"/>
      <c r="J813" s="14"/>
      <c r="K813" s="23" t="str">
        <f t="array" ref="K813">IF(L813="","",XLOOKUP(L813,selector_15,selector_15_ids,""))</f>
        <v/>
      </c>
      <c r="L813" s="25"/>
      <c r="M813" s="14"/>
      <c r="N813" s="14"/>
      <c r="O813" s="14"/>
      <c r="P813" s="23" t="str">
        <f t="array" ref="P813">IF(Q813="","",XLOOKUP(Q813,selector_16,selector_16_ids,""))</f>
        <v/>
      </c>
      <c r="Q813" s="25"/>
      <c r="R813" s="23" t="str">
        <f t="array" ref="R813">IF(S813="","",XLOOKUP(S813,selector_16,selector_16_ids,""))</f>
        <v/>
      </c>
      <c r="S813" s="25"/>
      <c r="T813" s="23" t="str">
        <f t="array" ref="T813">IF(U813="","",XLOOKUP(U813,selector_07,selector_07_ids,""))</f>
        <v/>
      </c>
      <c r="U813" s="25"/>
      <c r="V813" s="14"/>
      <c r="W813" s="14"/>
      <c r="X813" s="23" t="str">
        <f t="array" ref="X813">IF(Y813="","",XLOOKUP(Y813,selector_04,selector_04_ids,""))</f>
        <v/>
      </c>
      <c r="Y813" s="25"/>
      <c r="Z813" s="14"/>
      <c r="AA813" s="27"/>
      <c r="AB813" s="14"/>
    </row>
    <row r="814">
      <c r="A814" s="14"/>
      <c r="B814" s="23" t="str">
        <f>IF($A814="","",'Система'!$B$4)</f>
        <v/>
      </c>
      <c r="C814" s="14"/>
      <c r="D814" s="23" t="str">
        <f t="array" ref="D814">IF(E814="","",XLOOKUP(E814,selector_02,selector_02_ids,""))</f>
        <v/>
      </c>
      <c r="E814" s="25"/>
      <c r="F814" s="23" t="str">
        <f t="array" ref="F814">IF(G814="","",XLOOKUP(G814,selector_12,selector_12_ids,""))</f>
        <v/>
      </c>
      <c r="G814" s="25"/>
      <c r="H814" s="14"/>
      <c r="I814" s="14"/>
      <c r="J814" s="14"/>
      <c r="K814" s="23" t="str">
        <f t="array" ref="K814">IF(L814="","",XLOOKUP(L814,selector_15,selector_15_ids,""))</f>
        <v/>
      </c>
      <c r="L814" s="25"/>
      <c r="M814" s="14"/>
      <c r="N814" s="14"/>
      <c r="O814" s="14"/>
      <c r="P814" s="23" t="str">
        <f t="array" ref="P814">IF(Q814="","",XLOOKUP(Q814,selector_16,selector_16_ids,""))</f>
        <v/>
      </c>
      <c r="Q814" s="25"/>
      <c r="R814" s="23" t="str">
        <f t="array" ref="R814">IF(S814="","",XLOOKUP(S814,selector_16,selector_16_ids,""))</f>
        <v/>
      </c>
      <c r="S814" s="25"/>
      <c r="T814" s="23" t="str">
        <f t="array" ref="T814">IF(U814="","",XLOOKUP(U814,selector_07,selector_07_ids,""))</f>
        <v/>
      </c>
      <c r="U814" s="25"/>
      <c r="V814" s="14"/>
      <c r="W814" s="14"/>
      <c r="X814" s="23" t="str">
        <f t="array" ref="X814">IF(Y814="","",XLOOKUP(Y814,selector_04,selector_04_ids,""))</f>
        <v/>
      </c>
      <c r="Y814" s="25"/>
      <c r="Z814" s="14"/>
      <c r="AA814" s="27"/>
      <c r="AB814" s="14"/>
    </row>
    <row r="815">
      <c r="A815" s="14"/>
      <c r="B815" s="23" t="str">
        <f>IF($A815="","",'Система'!$B$4)</f>
        <v/>
      </c>
      <c r="C815" s="14"/>
      <c r="D815" s="23" t="str">
        <f t="array" ref="D815">IF(E815="","",XLOOKUP(E815,selector_02,selector_02_ids,""))</f>
        <v/>
      </c>
      <c r="E815" s="25"/>
      <c r="F815" s="23" t="str">
        <f t="array" ref="F815">IF(G815="","",XLOOKUP(G815,selector_12,selector_12_ids,""))</f>
        <v/>
      </c>
      <c r="G815" s="25"/>
      <c r="H815" s="14"/>
      <c r="I815" s="14"/>
      <c r="J815" s="14"/>
      <c r="K815" s="23" t="str">
        <f t="array" ref="K815">IF(L815="","",XLOOKUP(L815,selector_15,selector_15_ids,""))</f>
        <v/>
      </c>
      <c r="L815" s="25"/>
      <c r="M815" s="14"/>
      <c r="N815" s="14"/>
      <c r="O815" s="14"/>
      <c r="P815" s="23" t="str">
        <f t="array" ref="P815">IF(Q815="","",XLOOKUP(Q815,selector_16,selector_16_ids,""))</f>
        <v/>
      </c>
      <c r="Q815" s="25"/>
      <c r="R815" s="23" t="str">
        <f t="array" ref="R815">IF(S815="","",XLOOKUP(S815,selector_16,selector_16_ids,""))</f>
        <v/>
      </c>
      <c r="S815" s="25"/>
      <c r="T815" s="23" t="str">
        <f t="array" ref="T815">IF(U815="","",XLOOKUP(U815,selector_07,selector_07_ids,""))</f>
        <v/>
      </c>
      <c r="U815" s="25"/>
      <c r="V815" s="14"/>
      <c r="W815" s="14"/>
      <c r="X815" s="23" t="str">
        <f t="array" ref="X815">IF(Y815="","",XLOOKUP(Y815,selector_04,selector_04_ids,""))</f>
        <v/>
      </c>
      <c r="Y815" s="25"/>
      <c r="Z815" s="14"/>
      <c r="AA815" s="27"/>
      <c r="AB815" s="14"/>
    </row>
    <row r="816">
      <c r="A816" s="14"/>
      <c r="B816" s="23" t="str">
        <f>IF($A816="","",'Система'!$B$4)</f>
        <v/>
      </c>
      <c r="C816" s="14"/>
      <c r="D816" s="23" t="str">
        <f t="array" ref="D816">IF(E816="","",XLOOKUP(E816,selector_02,selector_02_ids,""))</f>
        <v/>
      </c>
      <c r="E816" s="25"/>
      <c r="F816" s="23" t="str">
        <f t="array" ref="F816">IF(G816="","",XLOOKUP(G816,selector_12,selector_12_ids,""))</f>
        <v/>
      </c>
      <c r="G816" s="25"/>
      <c r="H816" s="14"/>
      <c r="I816" s="14"/>
      <c r="J816" s="14"/>
      <c r="K816" s="23" t="str">
        <f t="array" ref="K816">IF(L816="","",XLOOKUP(L816,selector_15,selector_15_ids,""))</f>
        <v/>
      </c>
      <c r="L816" s="25"/>
      <c r="M816" s="14"/>
      <c r="N816" s="14"/>
      <c r="O816" s="14"/>
      <c r="P816" s="23" t="str">
        <f t="array" ref="P816">IF(Q816="","",XLOOKUP(Q816,selector_16,selector_16_ids,""))</f>
        <v/>
      </c>
      <c r="Q816" s="25"/>
      <c r="R816" s="23" t="str">
        <f t="array" ref="R816">IF(S816="","",XLOOKUP(S816,selector_16,selector_16_ids,""))</f>
        <v/>
      </c>
      <c r="S816" s="25"/>
      <c r="T816" s="23" t="str">
        <f t="array" ref="T816">IF(U816="","",XLOOKUP(U816,selector_07,selector_07_ids,""))</f>
        <v/>
      </c>
      <c r="U816" s="25"/>
      <c r="V816" s="14"/>
      <c r="W816" s="14"/>
      <c r="X816" s="23" t="str">
        <f t="array" ref="X816">IF(Y816="","",XLOOKUP(Y816,selector_04,selector_04_ids,""))</f>
        <v/>
      </c>
      <c r="Y816" s="25"/>
      <c r="Z816" s="14"/>
      <c r="AA816" s="27"/>
      <c r="AB816" s="14"/>
    </row>
    <row r="817">
      <c r="A817" s="14"/>
      <c r="B817" s="23" t="str">
        <f>IF($A817="","",'Система'!$B$4)</f>
        <v/>
      </c>
      <c r="C817" s="14"/>
      <c r="D817" s="23" t="str">
        <f t="array" ref="D817">IF(E817="","",XLOOKUP(E817,selector_02,selector_02_ids,""))</f>
        <v/>
      </c>
      <c r="E817" s="25"/>
      <c r="F817" s="23" t="str">
        <f t="array" ref="F817">IF(G817="","",XLOOKUP(G817,selector_12,selector_12_ids,""))</f>
        <v/>
      </c>
      <c r="G817" s="25"/>
      <c r="H817" s="14"/>
      <c r="I817" s="14"/>
      <c r="J817" s="14"/>
      <c r="K817" s="23" t="str">
        <f t="array" ref="K817">IF(L817="","",XLOOKUP(L817,selector_15,selector_15_ids,""))</f>
        <v/>
      </c>
      <c r="L817" s="25"/>
      <c r="M817" s="14"/>
      <c r="N817" s="14"/>
      <c r="O817" s="14"/>
      <c r="P817" s="23" t="str">
        <f t="array" ref="P817">IF(Q817="","",XLOOKUP(Q817,selector_16,selector_16_ids,""))</f>
        <v/>
      </c>
      <c r="Q817" s="25"/>
      <c r="R817" s="23" t="str">
        <f t="array" ref="R817">IF(S817="","",XLOOKUP(S817,selector_16,selector_16_ids,""))</f>
        <v/>
      </c>
      <c r="S817" s="25"/>
      <c r="T817" s="23" t="str">
        <f t="array" ref="T817">IF(U817="","",XLOOKUP(U817,selector_07,selector_07_ids,""))</f>
        <v/>
      </c>
      <c r="U817" s="25"/>
      <c r="V817" s="14"/>
      <c r="W817" s="14"/>
      <c r="X817" s="23" t="str">
        <f t="array" ref="X817">IF(Y817="","",XLOOKUP(Y817,selector_04,selector_04_ids,""))</f>
        <v/>
      </c>
      <c r="Y817" s="25"/>
      <c r="Z817" s="14"/>
      <c r="AA817" s="27"/>
      <c r="AB817" s="14"/>
    </row>
    <row r="818">
      <c r="A818" s="14"/>
      <c r="B818" s="23" t="str">
        <f>IF($A818="","",'Система'!$B$4)</f>
        <v/>
      </c>
      <c r="C818" s="14"/>
      <c r="D818" s="23" t="str">
        <f t="array" ref="D818">IF(E818="","",XLOOKUP(E818,selector_02,selector_02_ids,""))</f>
        <v/>
      </c>
      <c r="E818" s="25"/>
      <c r="F818" s="23" t="str">
        <f t="array" ref="F818">IF(G818="","",XLOOKUP(G818,selector_12,selector_12_ids,""))</f>
        <v/>
      </c>
      <c r="G818" s="25"/>
      <c r="H818" s="14"/>
      <c r="I818" s="14"/>
      <c r="J818" s="14"/>
      <c r="K818" s="23" t="str">
        <f t="array" ref="K818">IF(L818="","",XLOOKUP(L818,selector_15,selector_15_ids,""))</f>
        <v/>
      </c>
      <c r="L818" s="25"/>
      <c r="M818" s="14"/>
      <c r="N818" s="14"/>
      <c r="O818" s="14"/>
      <c r="P818" s="23" t="str">
        <f t="array" ref="P818">IF(Q818="","",XLOOKUP(Q818,selector_16,selector_16_ids,""))</f>
        <v/>
      </c>
      <c r="Q818" s="25"/>
      <c r="R818" s="23" t="str">
        <f t="array" ref="R818">IF(S818="","",XLOOKUP(S818,selector_16,selector_16_ids,""))</f>
        <v/>
      </c>
      <c r="S818" s="25"/>
      <c r="T818" s="23" t="str">
        <f t="array" ref="T818">IF(U818="","",XLOOKUP(U818,selector_07,selector_07_ids,""))</f>
        <v/>
      </c>
      <c r="U818" s="25"/>
      <c r="V818" s="14"/>
      <c r="W818" s="14"/>
      <c r="X818" s="23" t="str">
        <f t="array" ref="X818">IF(Y818="","",XLOOKUP(Y818,selector_04,selector_04_ids,""))</f>
        <v/>
      </c>
      <c r="Y818" s="25"/>
      <c r="Z818" s="14"/>
      <c r="AA818" s="27"/>
      <c r="AB818" s="14"/>
    </row>
    <row r="819">
      <c r="A819" s="14"/>
      <c r="B819" s="23" t="str">
        <f>IF($A819="","",'Система'!$B$4)</f>
        <v/>
      </c>
      <c r="C819" s="14"/>
      <c r="D819" s="23" t="str">
        <f t="array" ref="D819">IF(E819="","",XLOOKUP(E819,selector_02,selector_02_ids,""))</f>
        <v/>
      </c>
      <c r="E819" s="25"/>
      <c r="F819" s="23" t="str">
        <f t="array" ref="F819">IF(G819="","",XLOOKUP(G819,selector_12,selector_12_ids,""))</f>
        <v/>
      </c>
      <c r="G819" s="25"/>
      <c r="H819" s="14"/>
      <c r="I819" s="14"/>
      <c r="J819" s="14"/>
      <c r="K819" s="23" t="str">
        <f t="array" ref="K819">IF(L819="","",XLOOKUP(L819,selector_15,selector_15_ids,""))</f>
        <v/>
      </c>
      <c r="L819" s="25"/>
      <c r="M819" s="14"/>
      <c r="N819" s="14"/>
      <c r="O819" s="14"/>
      <c r="P819" s="23" t="str">
        <f t="array" ref="P819">IF(Q819="","",XLOOKUP(Q819,selector_16,selector_16_ids,""))</f>
        <v/>
      </c>
      <c r="Q819" s="25"/>
      <c r="R819" s="23" t="str">
        <f t="array" ref="R819">IF(S819="","",XLOOKUP(S819,selector_16,selector_16_ids,""))</f>
        <v/>
      </c>
      <c r="S819" s="25"/>
      <c r="T819" s="23" t="str">
        <f t="array" ref="T819">IF(U819="","",XLOOKUP(U819,selector_07,selector_07_ids,""))</f>
        <v/>
      </c>
      <c r="U819" s="25"/>
      <c r="V819" s="14"/>
      <c r="W819" s="14"/>
      <c r="X819" s="23" t="str">
        <f t="array" ref="X819">IF(Y819="","",XLOOKUP(Y819,selector_04,selector_04_ids,""))</f>
        <v/>
      </c>
      <c r="Y819" s="25"/>
      <c r="Z819" s="14"/>
      <c r="AA819" s="27"/>
      <c r="AB819" s="14"/>
    </row>
    <row r="820">
      <c r="A820" s="14"/>
      <c r="B820" s="23" t="str">
        <f>IF($A820="","",'Система'!$B$4)</f>
        <v/>
      </c>
      <c r="C820" s="14"/>
      <c r="D820" s="23" t="str">
        <f t="array" ref="D820">IF(E820="","",XLOOKUP(E820,selector_02,selector_02_ids,""))</f>
        <v/>
      </c>
      <c r="E820" s="25"/>
      <c r="F820" s="23" t="str">
        <f t="array" ref="F820">IF(G820="","",XLOOKUP(G820,selector_12,selector_12_ids,""))</f>
        <v/>
      </c>
      <c r="G820" s="25"/>
      <c r="H820" s="14"/>
      <c r="I820" s="14"/>
      <c r="J820" s="14"/>
      <c r="K820" s="23" t="str">
        <f t="array" ref="K820">IF(L820="","",XLOOKUP(L820,selector_15,selector_15_ids,""))</f>
        <v/>
      </c>
      <c r="L820" s="25"/>
      <c r="M820" s="14"/>
      <c r="N820" s="14"/>
      <c r="O820" s="14"/>
      <c r="P820" s="23" t="str">
        <f t="array" ref="P820">IF(Q820="","",XLOOKUP(Q820,selector_16,selector_16_ids,""))</f>
        <v/>
      </c>
      <c r="Q820" s="25"/>
      <c r="R820" s="23" t="str">
        <f t="array" ref="R820">IF(S820="","",XLOOKUP(S820,selector_16,selector_16_ids,""))</f>
        <v/>
      </c>
      <c r="S820" s="25"/>
      <c r="T820" s="23" t="str">
        <f t="array" ref="T820">IF(U820="","",XLOOKUP(U820,selector_07,selector_07_ids,""))</f>
        <v/>
      </c>
      <c r="U820" s="25"/>
      <c r="V820" s="14"/>
      <c r="W820" s="14"/>
      <c r="X820" s="23" t="str">
        <f t="array" ref="X820">IF(Y820="","",XLOOKUP(Y820,selector_04,selector_04_ids,""))</f>
        <v/>
      </c>
      <c r="Y820" s="25"/>
      <c r="Z820" s="14"/>
      <c r="AA820" s="27"/>
      <c r="AB820" s="14"/>
    </row>
    <row r="821">
      <c r="A821" s="14"/>
      <c r="B821" s="23" t="str">
        <f>IF($A821="","",'Система'!$B$4)</f>
        <v/>
      </c>
      <c r="C821" s="14"/>
      <c r="D821" s="23" t="str">
        <f t="array" ref="D821">IF(E821="","",XLOOKUP(E821,selector_02,selector_02_ids,""))</f>
        <v/>
      </c>
      <c r="E821" s="25"/>
      <c r="F821" s="23" t="str">
        <f t="array" ref="F821">IF(G821="","",XLOOKUP(G821,selector_12,selector_12_ids,""))</f>
        <v/>
      </c>
      <c r="G821" s="25"/>
      <c r="H821" s="14"/>
      <c r="I821" s="14"/>
      <c r="J821" s="14"/>
      <c r="K821" s="23" t="str">
        <f t="array" ref="K821">IF(L821="","",XLOOKUP(L821,selector_15,selector_15_ids,""))</f>
        <v/>
      </c>
      <c r="L821" s="25"/>
      <c r="M821" s="14"/>
      <c r="N821" s="14"/>
      <c r="O821" s="14"/>
      <c r="P821" s="23" t="str">
        <f t="array" ref="P821">IF(Q821="","",XLOOKUP(Q821,selector_16,selector_16_ids,""))</f>
        <v/>
      </c>
      <c r="Q821" s="25"/>
      <c r="R821" s="23" t="str">
        <f t="array" ref="R821">IF(S821="","",XLOOKUP(S821,selector_16,selector_16_ids,""))</f>
        <v/>
      </c>
      <c r="S821" s="25"/>
      <c r="T821" s="23" t="str">
        <f t="array" ref="T821">IF(U821="","",XLOOKUP(U821,selector_07,selector_07_ids,""))</f>
        <v/>
      </c>
      <c r="U821" s="25"/>
      <c r="V821" s="14"/>
      <c r="W821" s="14"/>
      <c r="X821" s="23" t="str">
        <f t="array" ref="X821">IF(Y821="","",XLOOKUP(Y821,selector_04,selector_04_ids,""))</f>
        <v/>
      </c>
      <c r="Y821" s="25"/>
      <c r="Z821" s="14"/>
      <c r="AA821" s="27"/>
      <c r="AB821" s="14"/>
    </row>
    <row r="822">
      <c r="A822" s="14"/>
      <c r="B822" s="23" t="str">
        <f>IF($A822="","",'Система'!$B$4)</f>
        <v/>
      </c>
      <c r="C822" s="14"/>
      <c r="D822" s="23" t="str">
        <f t="array" ref="D822">IF(E822="","",XLOOKUP(E822,selector_02,selector_02_ids,""))</f>
        <v/>
      </c>
      <c r="E822" s="25"/>
      <c r="F822" s="23" t="str">
        <f t="array" ref="F822">IF(G822="","",XLOOKUP(G822,selector_12,selector_12_ids,""))</f>
        <v/>
      </c>
      <c r="G822" s="25"/>
      <c r="H822" s="14"/>
      <c r="I822" s="14"/>
      <c r="J822" s="14"/>
      <c r="K822" s="23" t="str">
        <f t="array" ref="K822">IF(L822="","",XLOOKUP(L822,selector_15,selector_15_ids,""))</f>
        <v/>
      </c>
      <c r="L822" s="25"/>
      <c r="M822" s="14"/>
      <c r="N822" s="14"/>
      <c r="O822" s="14"/>
      <c r="P822" s="23" t="str">
        <f t="array" ref="P822">IF(Q822="","",XLOOKUP(Q822,selector_16,selector_16_ids,""))</f>
        <v/>
      </c>
      <c r="Q822" s="25"/>
      <c r="R822" s="23" t="str">
        <f t="array" ref="R822">IF(S822="","",XLOOKUP(S822,selector_16,selector_16_ids,""))</f>
        <v/>
      </c>
      <c r="S822" s="25"/>
      <c r="T822" s="23" t="str">
        <f t="array" ref="T822">IF(U822="","",XLOOKUP(U822,selector_07,selector_07_ids,""))</f>
        <v/>
      </c>
      <c r="U822" s="25"/>
      <c r="V822" s="14"/>
      <c r="W822" s="14"/>
      <c r="X822" s="23" t="str">
        <f t="array" ref="X822">IF(Y822="","",XLOOKUP(Y822,selector_04,selector_04_ids,""))</f>
        <v/>
      </c>
      <c r="Y822" s="25"/>
      <c r="Z822" s="14"/>
      <c r="AA822" s="27"/>
      <c r="AB822" s="14"/>
    </row>
    <row r="823">
      <c r="A823" s="14"/>
      <c r="B823" s="23" t="str">
        <f>IF($A823="","",'Система'!$B$4)</f>
        <v/>
      </c>
      <c r="C823" s="14"/>
      <c r="D823" s="23" t="str">
        <f t="array" ref="D823">IF(E823="","",XLOOKUP(E823,selector_02,selector_02_ids,""))</f>
        <v/>
      </c>
      <c r="E823" s="25"/>
      <c r="F823" s="23" t="str">
        <f t="array" ref="F823">IF(G823="","",XLOOKUP(G823,selector_12,selector_12_ids,""))</f>
        <v/>
      </c>
      <c r="G823" s="25"/>
      <c r="H823" s="14"/>
      <c r="I823" s="14"/>
      <c r="J823" s="14"/>
      <c r="K823" s="23" t="str">
        <f t="array" ref="K823">IF(L823="","",XLOOKUP(L823,selector_15,selector_15_ids,""))</f>
        <v/>
      </c>
      <c r="L823" s="25"/>
      <c r="M823" s="14"/>
      <c r="N823" s="14"/>
      <c r="O823" s="14"/>
      <c r="P823" s="23" t="str">
        <f t="array" ref="P823">IF(Q823="","",XLOOKUP(Q823,selector_16,selector_16_ids,""))</f>
        <v/>
      </c>
      <c r="Q823" s="25"/>
      <c r="R823" s="23" t="str">
        <f t="array" ref="R823">IF(S823="","",XLOOKUP(S823,selector_16,selector_16_ids,""))</f>
        <v/>
      </c>
      <c r="S823" s="25"/>
      <c r="T823" s="23" t="str">
        <f t="array" ref="T823">IF(U823="","",XLOOKUP(U823,selector_07,selector_07_ids,""))</f>
        <v/>
      </c>
      <c r="U823" s="25"/>
      <c r="V823" s="14"/>
      <c r="W823" s="14"/>
      <c r="X823" s="23" t="str">
        <f t="array" ref="X823">IF(Y823="","",XLOOKUP(Y823,selector_04,selector_04_ids,""))</f>
        <v/>
      </c>
      <c r="Y823" s="25"/>
      <c r="Z823" s="14"/>
      <c r="AA823" s="27"/>
      <c r="AB823" s="14"/>
    </row>
    <row r="824">
      <c r="A824" s="14"/>
      <c r="B824" s="23" t="str">
        <f>IF($A824="","",'Система'!$B$4)</f>
        <v/>
      </c>
      <c r="C824" s="14"/>
      <c r="D824" s="23" t="str">
        <f t="array" ref="D824">IF(E824="","",XLOOKUP(E824,selector_02,selector_02_ids,""))</f>
        <v/>
      </c>
      <c r="E824" s="25"/>
      <c r="F824" s="23" t="str">
        <f t="array" ref="F824">IF(G824="","",XLOOKUP(G824,selector_12,selector_12_ids,""))</f>
        <v/>
      </c>
      <c r="G824" s="25"/>
      <c r="H824" s="14"/>
      <c r="I824" s="14"/>
      <c r="J824" s="14"/>
      <c r="K824" s="23" t="str">
        <f t="array" ref="K824">IF(L824="","",XLOOKUP(L824,selector_15,selector_15_ids,""))</f>
        <v/>
      </c>
      <c r="L824" s="25"/>
      <c r="M824" s="14"/>
      <c r="N824" s="14"/>
      <c r="O824" s="14"/>
      <c r="P824" s="23" t="str">
        <f t="array" ref="P824">IF(Q824="","",XLOOKUP(Q824,selector_16,selector_16_ids,""))</f>
        <v/>
      </c>
      <c r="Q824" s="25"/>
      <c r="R824" s="23" t="str">
        <f t="array" ref="R824">IF(S824="","",XLOOKUP(S824,selector_16,selector_16_ids,""))</f>
        <v/>
      </c>
      <c r="S824" s="25"/>
      <c r="T824" s="23" t="str">
        <f t="array" ref="T824">IF(U824="","",XLOOKUP(U824,selector_07,selector_07_ids,""))</f>
        <v/>
      </c>
      <c r="U824" s="25"/>
      <c r="V824" s="14"/>
      <c r="W824" s="14"/>
      <c r="X824" s="23" t="str">
        <f t="array" ref="X824">IF(Y824="","",XLOOKUP(Y824,selector_04,selector_04_ids,""))</f>
        <v/>
      </c>
      <c r="Y824" s="25"/>
      <c r="Z824" s="14"/>
      <c r="AA824" s="27"/>
      <c r="AB824" s="14"/>
    </row>
    <row r="825">
      <c r="A825" s="14"/>
      <c r="B825" s="23" t="str">
        <f>IF($A825="","",'Система'!$B$4)</f>
        <v/>
      </c>
      <c r="C825" s="14"/>
      <c r="D825" s="23" t="str">
        <f t="array" ref="D825">IF(E825="","",XLOOKUP(E825,selector_02,selector_02_ids,""))</f>
        <v/>
      </c>
      <c r="E825" s="25"/>
      <c r="F825" s="23" t="str">
        <f t="array" ref="F825">IF(G825="","",XLOOKUP(G825,selector_12,selector_12_ids,""))</f>
        <v/>
      </c>
      <c r="G825" s="25"/>
      <c r="H825" s="14"/>
      <c r="I825" s="14"/>
      <c r="J825" s="14"/>
      <c r="K825" s="23" t="str">
        <f t="array" ref="K825">IF(L825="","",XLOOKUP(L825,selector_15,selector_15_ids,""))</f>
        <v/>
      </c>
      <c r="L825" s="25"/>
      <c r="M825" s="14"/>
      <c r="N825" s="14"/>
      <c r="O825" s="14"/>
      <c r="P825" s="23" t="str">
        <f t="array" ref="P825">IF(Q825="","",XLOOKUP(Q825,selector_16,selector_16_ids,""))</f>
        <v/>
      </c>
      <c r="Q825" s="25"/>
      <c r="R825" s="23" t="str">
        <f t="array" ref="R825">IF(S825="","",XLOOKUP(S825,selector_16,selector_16_ids,""))</f>
        <v/>
      </c>
      <c r="S825" s="25"/>
      <c r="T825" s="23" t="str">
        <f t="array" ref="T825">IF(U825="","",XLOOKUP(U825,selector_07,selector_07_ids,""))</f>
        <v/>
      </c>
      <c r="U825" s="25"/>
      <c r="V825" s="14"/>
      <c r="W825" s="14"/>
      <c r="X825" s="23" t="str">
        <f t="array" ref="X825">IF(Y825="","",XLOOKUP(Y825,selector_04,selector_04_ids,""))</f>
        <v/>
      </c>
      <c r="Y825" s="25"/>
      <c r="Z825" s="14"/>
      <c r="AA825" s="27"/>
      <c r="AB825" s="14"/>
    </row>
    <row r="826">
      <c r="A826" s="14"/>
      <c r="B826" s="23" t="str">
        <f>IF($A826="","",'Система'!$B$4)</f>
        <v/>
      </c>
      <c r="C826" s="14"/>
      <c r="D826" s="23" t="str">
        <f t="array" ref="D826">IF(E826="","",XLOOKUP(E826,selector_02,selector_02_ids,""))</f>
        <v/>
      </c>
      <c r="E826" s="25"/>
      <c r="F826" s="23" t="str">
        <f t="array" ref="F826">IF(G826="","",XLOOKUP(G826,selector_12,selector_12_ids,""))</f>
        <v/>
      </c>
      <c r="G826" s="25"/>
      <c r="H826" s="14"/>
      <c r="I826" s="14"/>
      <c r="J826" s="14"/>
      <c r="K826" s="23" t="str">
        <f t="array" ref="K826">IF(L826="","",XLOOKUP(L826,selector_15,selector_15_ids,""))</f>
        <v/>
      </c>
      <c r="L826" s="25"/>
      <c r="M826" s="14"/>
      <c r="N826" s="14"/>
      <c r="O826" s="14"/>
      <c r="P826" s="23" t="str">
        <f t="array" ref="P826">IF(Q826="","",XLOOKUP(Q826,selector_16,selector_16_ids,""))</f>
        <v/>
      </c>
      <c r="Q826" s="25"/>
      <c r="R826" s="23" t="str">
        <f t="array" ref="R826">IF(S826="","",XLOOKUP(S826,selector_16,selector_16_ids,""))</f>
        <v/>
      </c>
      <c r="S826" s="25"/>
      <c r="T826" s="23" t="str">
        <f t="array" ref="T826">IF(U826="","",XLOOKUP(U826,selector_07,selector_07_ids,""))</f>
        <v/>
      </c>
      <c r="U826" s="25"/>
      <c r="V826" s="14"/>
      <c r="W826" s="14"/>
      <c r="X826" s="23" t="str">
        <f t="array" ref="X826">IF(Y826="","",XLOOKUP(Y826,selector_04,selector_04_ids,""))</f>
        <v/>
      </c>
      <c r="Y826" s="25"/>
      <c r="Z826" s="14"/>
      <c r="AA826" s="27"/>
      <c r="AB826" s="14"/>
    </row>
    <row r="827">
      <c r="A827" s="14"/>
      <c r="B827" s="23" t="str">
        <f>IF($A827="","",'Система'!$B$4)</f>
        <v/>
      </c>
      <c r="C827" s="14"/>
      <c r="D827" s="23" t="str">
        <f t="array" ref="D827">IF(E827="","",XLOOKUP(E827,selector_02,selector_02_ids,""))</f>
        <v/>
      </c>
      <c r="E827" s="25"/>
      <c r="F827" s="23" t="str">
        <f t="array" ref="F827">IF(G827="","",XLOOKUP(G827,selector_12,selector_12_ids,""))</f>
        <v/>
      </c>
      <c r="G827" s="25"/>
      <c r="H827" s="14"/>
      <c r="I827" s="14"/>
      <c r="J827" s="14"/>
      <c r="K827" s="23" t="str">
        <f t="array" ref="K827">IF(L827="","",XLOOKUP(L827,selector_15,selector_15_ids,""))</f>
        <v/>
      </c>
      <c r="L827" s="25"/>
      <c r="M827" s="14"/>
      <c r="N827" s="14"/>
      <c r="O827" s="14"/>
      <c r="P827" s="23" t="str">
        <f t="array" ref="P827">IF(Q827="","",XLOOKUP(Q827,selector_16,selector_16_ids,""))</f>
        <v/>
      </c>
      <c r="Q827" s="25"/>
      <c r="R827" s="23" t="str">
        <f t="array" ref="R827">IF(S827="","",XLOOKUP(S827,selector_16,selector_16_ids,""))</f>
        <v/>
      </c>
      <c r="S827" s="25"/>
      <c r="T827" s="23" t="str">
        <f t="array" ref="T827">IF(U827="","",XLOOKUP(U827,selector_07,selector_07_ids,""))</f>
        <v/>
      </c>
      <c r="U827" s="25"/>
      <c r="V827" s="14"/>
      <c r="W827" s="14"/>
      <c r="X827" s="23" t="str">
        <f t="array" ref="X827">IF(Y827="","",XLOOKUP(Y827,selector_04,selector_04_ids,""))</f>
        <v/>
      </c>
      <c r="Y827" s="25"/>
      <c r="Z827" s="14"/>
      <c r="AA827" s="27"/>
      <c r="AB827" s="14"/>
    </row>
    <row r="828">
      <c r="A828" s="14"/>
      <c r="B828" s="23" t="str">
        <f>IF($A828="","",'Система'!$B$4)</f>
        <v/>
      </c>
      <c r="C828" s="14"/>
      <c r="D828" s="23" t="str">
        <f t="array" ref="D828">IF(E828="","",XLOOKUP(E828,selector_02,selector_02_ids,""))</f>
        <v/>
      </c>
      <c r="E828" s="25"/>
      <c r="F828" s="23" t="str">
        <f t="array" ref="F828">IF(G828="","",XLOOKUP(G828,selector_12,selector_12_ids,""))</f>
        <v/>
      </c>
      <c r="G828" s="25"/>
      <c r="H828" s="14"/>
      <c r="I828" s="14"/>
      <c r="J828" s="14"/>
      <c r="K828" s="23" t="str">
        <f t="array" ref="K828">IF(L828="","",XLOOKUP(L828,selector_15,selector_15_ids,""))</f>
        <v/>
      </c>
      <c r="L828" s="25"/>
      <c r="M828" s="14"/>
      <c r="N828" s="14"/>
      <c r="O828" s="14"/>
      <c r="P828" s="23" t="str">
        <f t="array" ref="P828">IF(Q828="","",XLOOKUP(Q828,selector_16,selector_16_ids,""))</f>
        <v/>
      </c>
      <c r="Q828" s="25"/>
      <c r="R828" s="23" t="str">
        <f t="array" ref="R828">IF(S828="","",XLOOKUP(S828,selector_16,selector_16_ids,""))</f>
        <v/>
      </c>
      <c r="S828" s="25"/>
      <c r="T828" s="23" t="str">
        <f t="array" ref="T828">IF(U828="","",XLOOKUP(U828,selector_07,selector_07_ids,""))</f>
        <v/>
      </c>
      <c r="U828" s="25"/>
      <c r="V828" s="14"/>
      <c r="W828" s="14"/>
      <c r="X828" s="23" t="str">
        <f t="array" ref="X828">IF(Y828="","",XLOOKUP(Y828,selector_04,selector_04_ids,""))</f>
        <v/>
      </c>
      <c r="Y828" s="25"/>
      <c r="Z828" s="14"/>
      <c r="AA828" s="27"/>
      <c r="AB828" s="14"/>
    </row>
    <row r="829">
      <c r="A829" s="14"/>
      <c r="B829" s="23" t="str">
        <f>IF($A829="","",'Система'!$B$4)</f>
        <v/>
      </c>
      <c r="C829" s="14"/>
      <c r="D829" s="23" t="str">
        <f t="array" ref="D829">IF(E829="","",XLOOKUP(E829,selector_02,selector_02_ids,""))</f>
        <v/>
      </c>
      <c r="E829" s="25"/>
      <c r="F829" s="23" t="str">
        <f t="array" ref="F829">IF(G829="","",XLOOKUP(G829,selector_12,selector_12_ids,""))</f>
        <v/>
      </c>
      <c r="G829" s="25"/>
      <c r="H829" s="14"/>
      <c r="I829" s="14"/>
      <c r="J829" s="14"/>
      <c r="K829" s="23" t="str">
        <f t="array" ref="K829">IF(L829="","",XLOOKUP(L829,selector_15,selector_15_ids,""))</f>
        <v/>
      </c>
      <c r="L829" s="25"/>
      <c r="M829" s="14"/>
      <c r="N829" s="14"/>
      <c r="O829" s="14"/>
      <c r="P829" s="23" t="str">
        <f t="array" ref="P829">IF(Q829="","",XLOOKUP(Q829,selector_16,selector_16_ids,""))</f>
        <v/>
      </c>
      <c r="Q829" s="25"/>
      <c r="R829" s="23" t="str">
        <f t="array" ref="R829">IF(S829="","",XLOOKUP(S829,selector_16,selector_16_ids,""))</f>
        <v/>
      </c>
      <c r="S829" s="25"/>
      <c r="T829" s="23" t="str">
        <f t="array" ref="T829">IF(U829="","",XLOOKUP(U829,selector_07,selector_07_ids,""))</f>
        <v/>
      </c>
      <c r="U829" s="25"/>
      <c r="V829" s="14"/>
      <c r="W829" s="14"/>
      <c r="X829" s="23" t="str">
        <f t="array" ref="X829">IF(Y829="","",XLOOKUP(Y829,selector_04,selector_04_ids,""))</f>
        <v/>
      </c>
      <c r="Y829" s="25"/>
      <c r="Z829" s="14"/>
      <c r="AA829" s="27"/>
      <c r="AB829" s="14"/>
    </row>
    <row r="830">
      <c r="A830" s="14"/>
      <c r="B830" s="23" t="str">
        <f>IF($A830="","",'Система'!$B$4)</f>
        <v/>
      </c>
      <c r="C830" s="14"/>
      <c r="D830" s="23" t="str">
        <f t="array" ref="D830">IF(E830="","",XLOOKUP(E830,selector_02,selector_02_ids,""))</f>
        <v/>
      </c>
      <c r="E830" s="25"/>
      <c r="F830" s="23" t="str">
        <f t="array" ref="F830">IF(G830="","",XLOOKUP(G830,selector_12,selector_12_ids,""))</f>
        <v/>
      </c>
      <c r="G830" s="25"/>
      <c r="H830" s="14"/>
      <c r="I830" s="14"/>
      <c r="J830" s="14"/>
      <c r="K830" s="23" t="str">
        <f t="array" ref="K830">IF(L830="","",XLOOKUP(L830,selector_15,selector_15_ids,""))</f>
        <v/>
      </c>
      <c r="L830" s="25"/>
      <c r="M830" s="14"/>
      <c r="N830" s="14"/>
      <c r="O830" s="14"/>
      <c r="P830" s="23" t="str">
        <f t="array" ref="P830">IF(Q830="","",XLOOKUP(Q830,selector_16,selector_16_ids,""))</f>
        <v/>
      </c>
      <c r="Q830" s="25"/>
      <c r="R830" s="23" t="str">
        <f t="array" ref="R830">IF(S830="","",XLOOKUP(S830,selector_16,selector_16_ids,""))</f>
        <v/>
      </c>
      <c r="S830" s="25"/>
      <c r="T830" s="23" t="str">
        <f t="array" ref="T830">IF(U830="","",XLOOKUP(U830,selector_07,selector_07_ids,""))</f>
        <v/>
      </c>
      <c r="U830" s="25"/>
      <c r="V830" s="14"/>
      <c r="W830" s="14"/>
      <c r="X830" s="23" t="str">
        <f t="array" ref="X830">IF(Y830="","",XLOOKUP(Y830,selector_04,selector_04_ids,""))</f>
        <v/>
      </c>
      <c r="Y830" s="25"/>
      <c r="Z830" s="14"/>
      <c r="AA830" s="27"/>
      <c r="AB830" s="14"/>
    </row>
    <row r="831">
      <c r="A831" s="14"/>
      <c r="B831" s="23" t="str">
        <f>IF($A831="","",'Система'!$B$4)</f>
        <v/>
      </c>
      <c r="C831" s="14"/>
      <c r="D831" s="23" t="str">
        <f t="array" ref="D831">IF(E831="","",XLOOKUP(E831,selector_02,selector_02_ids,""))</f>
        <v/>
      </c>
      <c r="E831" s="25"/>
      <c r="F831" s="23" t="str">
        <f t="array" ref="F831">IF(G831="","",XLOOKUP(G831,selector_12,selector_12_ids,""))</f>
        <v/>
      </c>
      <c r="G831" s="25"/>
      <c r="H831" s="14"/>
      <c r="I831" s="14"/>
      <c r="J831" s="14"/>
      <c r="K831" s="23" t="str">
        <f t="array" ref="K831">IF(L831="","",XLOOKUP(L831,selector_15,selector_15_ids,""))</f>
        <v/>
      </c>
      <c r="L831" s="25"/>
      <c r="M831" s="14"/>
      <c r="N831" s="14"/>
      <c r="O831" s="14"/>
      <c r="P831" s="23" t="str">
        <f t="array" ref="P831">IF(Q831="","",XLOOKUP(Q831,selector_16,selector_16_ids,""))</f>
        <v/>
      </c>
      <c r="Q831" s="25"/>
      <c r="R831" s="23" t="str">
        <f t="array" ref="R831">IF(S831="","",XLOOKUP(S831,selector_16,selector_16_ids,""))</f>
        <v/>
      </c>
      <c r="S831" s="25"/>
      <c r="T831" s="23" t="str">
        <f t="array" ref="T831">IF(U831="","",XLOOKUP(U831,selector_07,selector_07_ids,""))</f>
        <v/>
      </c>
      <c r="U831" s="25"/>
      <c r="V831" s="14"/>
      <c r="W831" s="14"/>
      <c r="X831" s="23" t="str">
        <f t="array" ref="X831">IF(Y831="","",XLOOKUP(Y831,selector_04,selector_04_ids,""))</f>
        <v/>
      </c>
      <c r="Y831" s="25"/>
      <c r="Z831" s="14"/>
      <c r="AA831" s="27"/>
      <c r="AB831" s="14"/>
    </row>
    <row r="832">
      <c r="A832" s="14"/>
      <c r="B832" s="23" t="str">
        <f>IF($A832="","",'Система'!$B$4)</f>
        <v/>
      </c>
      <c r="C832" s="14"/>
      <c r="D832" s="23" t="str">
        <f t="array" ref="D832">IF(E832="","",XLOOKUP(E832,selector_02,selector_02_ids,""))</f>
        <v/>
      </c>
      <c r="E832" s="25"/>
      <c r="F832" s="23" t="str">
        <f t="array" ref="F832">IF(G832="","",XLOOKUP(G832,selector_12,selector_12_ids,""))</f>
        <v/>
      </c>
      <c r="G832" s="25"/>
      <c r="H832" s="14"/>
      <c r="I832" s="14"/>
      <c r="J832" s="14"/>
      <c r="K832" s="23" t="str">
        <f t="array" ref="K832">IF(L832="","",XLOOKUP(L832,selector_15,selector_15_ids,""))</f>
        <v/>
      </c>
      <c r="L832" s="25"/>
      <c r="M832" s="14"/>
      <c r="N832" s="14"/>
      <c r="O832" s="14"/>
      <c r="P832" s="23" t="str">
        <f t="array" ref="P832">IF(Q832="","",XLOOKUP(Q832,selector_16,selector_16_ids,""))</f>
        <v/>
      </c>
      <c r="Q832" s="25"/>
      <c r="R832" s="23" t="str">
        <f t="array" ref="R832">IF(S832="","",XLOOKUP(S832,selector_16,selector_16_ids,""))</f>
        <v/>
      </c>
      <c r="S832" s="25"/>
      <c r="T832" s="23" t="str">
        <f t="array" ref="T832">IF(U832="","",XLOOKUP(U832,selector_07,selector_07_ids,""))</f>
        <v/>
      </c>
      <c r="U832" s="25"/>
      <c r="V832" s="14"/>
      <c r="W832" s="14"/>
      <c r="X832" s="23" t="str">
        <f t="array" ref="X832">IF(Y832="","",XLOOKUP(Y832,selector_04,selector_04_ids,""))</f>
        <v/>
      </c>
      <c r="Y832" s="25"/>
      <c r="Z832" s="14"/>
      <c r="AA832" s="27"/>
      <c r="AB832" s="14"/>
    </row>
    <row r="833">
      <c r="A833" s="14"/>
      <c r="B833" s="23" t="str">
        <f>IF($A833="","",'Система'!$B$4)</f>
        <v/>
      </c>
      <c r="C833" s="14"/>
      <c r="D833" s="23" t="str">
        <f t="array" ref="D833">IF(E833="","",XLOOKUP(E833,selector_02,selector_02_ids,""))</f>
        <v/>
      </c>
      <c r="E833" s="25"/>
      <c r="F833" s="23" t="str">
        <f t="array" ref="F833">IF(G833="","",XLOOKUP(G833,selector_12,selector_12_ids,""))</f>
        <v/>
      </c>
      <c r="G833" s="25"/>
      <c r="H833" s="14"/>
      <c r="I833" s="14"/>
      <c r="J833" s="14"/>
      <c r="K833" s="23" t="str">
        <f t="array" ref="K833">IF(L833="","",XLOOKUP(L833,selector_15,selector_15_ids,""))</f>
        <v/>
      </c>
      <c r="L833" s="25"/>
      <c r="M833" s="14"/>
      <c r="N833" s="14"/>
      <c r="O833" s="14"/>
      <c r="P833" s="23" t="str">
        <f t="array" ref="P833">IF(Q833="","",XLOOKUP(Q833,selector_16,selector_16_ids,""))</f>
        <v/>
      </c>
      <c r="Q833" s="25"/>
      <c r="R833" s="23" t="str">
        <f t="array" ref="R833">IF(S833="","",XLOOKUP(S833,selector_16,selector_16_ids,""))</f>
        <v/>
      </c>
      <c r="S833" s="25"/>
      <c r="T833" s="23" t="str">
        <f t="array" ref="T833">IF(U833="","",XLOOKUP(U833,selector_07,selector_07_ids,""))</f>
        <v/>
      </c>
      <c r="U833" s="25"/>
      <c r="V833" s="14"/>
      <c r="W833" s="14"/>
      <c r="X833" s="23" t="str">
        <f t="array" ref="X833">IF(Y833="","",XLOOKUP(Y833,selector_04,selector_04_ids,""))</f>
        <v/>
      </c>
      <c r="Y833" s="25"/>
      <c r="Z833" s="14"/>
      <c r="AA833" s="27"/>
      <c r="AB833" s="14"/>
    </row>
    <row r="834">
      <c r="A834" s="14"/>
      <c r="B834" s="23" t="str">
        <f>IF($A834="","",'Система'!$B$4)</f>
        <v/>
      </c>
      <c r="C834" s="14"/>
      <c r="D834" s="23" t="str">
        <f t="array" ref="D834">IF(E834="","",XLOOKUP(E834,selector_02,selector_02_ids,""))</f>
        <v/>
      </c>
      <c r="E834" s="25"/>
      <c r="F834" s="23" t="str">
        <f t="array" ref="F834">IF(G834="","",XLOOKUP(G834,selector_12,selector_12_ids,""))</f>
        <v/>
      </c>
      <c r="G834" s="25"/>
      <c r="H834" s="14"/>
      <c r="I834" s="14"/>
      <c r="J834" s="14"/>
      <c r="K834" s="23" t="str">
        <f t="array" ref="K834">IF(L834="","",XLOOKUP(L834,selector_15,selector_15_ids,""))</f>
        <v/>
      </c>
      <c r="L834" s="25"/>
      <c r="M834" s="14"/>
      <c r="N834" s="14"/>
      <c r="O834" s="14"/>
      <c r="P834" s="23" t="str">
        <f t="array" ref="P834">IF(Q834="","",XLOOKUP(Q834,selector_16,selector_16_ids,""))</f>
        <v/>
      </c>
      <c r="Q834" s="25"/>
      <c r="R834" s="23" t="str">
        <f t="array" ref="R834">IF(S834="","",XLOOKUP(S834,selector_16,selector_16_ids,""))</f>
        <v/>
      </c>
      <c r="S834" s="25"/>
      <c r="T834" s="23" t="str">
        <f t="array" ref="T834">IF(U834="","",XLOOKUP(U834,selector_07,selector_07_ids,""))</f>
        <v/>
      </c>
      <c r="U834" s="25"/>
      <c r="V834" s="14"/>
      <c r="W834" s="14"/>
      <c r="X834" s="23" t="str">
        <f t="array" ref="X834">IF(Y834="","",XLOOKUP(Y834,selector_04,selector_04_ids,""))</f>
        <v/>
      </c>
      <c r="Y834" s="25"/>
      <c r="Z834" s="14"/>
      <c r="AA834" s="27"/>
      <c r="AB834" s="14"/>
    </row>
    <row r="835">
      <c r="A835" s="14"/>
      <c r="B835" s="23" t="str">
        <f>IF($A835="","",'Система'!$B$4)</f>
        <v/>
      </c>
      <c r="C835" s="14"/>
      <c r="D835" s="23" t="str">
        <f t="array" ref="D835">IF(E835="","",XLOOKUP(E835,selector_02,selector_02_ids,""))</f>
        <v/>
      </c>
      <c r="E835" s="25"/>
      <c r="F835" s="23" t="str">
        <f t="array" ref="F835">IF(G835="","",XLOOKUP(G835,selector_12,selector_12_ids,""))</f>
        <v/>
      </c>
      <c r="G835" s="25"/>
      <c r="H835" s="14"/>
      <c r="I835" s="14"/>
      <c r="J835" s="14"/>
      <c r="K835" s="23" t="str">
        <f t="array" ref="K835">IF(L835="","",XLOOKUP(L835,selector_15,selector_15_ids,""))</f>
        <v/>
      </c>
      <c r="L835" s="25"/>
      <c r="M835" s="14"/>
      <c r="N835" s="14"/>
      <c r="O835" s="14"/>
      <c r="P835" s="23" t="str">
        <f t="array" ref="P835">IF(Q835="","",XLOOKUP(Q835,selector_16,selector_16_ids,""))</f>
        <v/>
      </c>
      <c r="Q835" s="25"/>
      <c r="R835" s="23" t="str">
        <f t="array" ref="R835">IF(S835="","",XLOOKUP(S835,selector_16,selector_16_ids,""))</f>
        <v/>
      </c>
      <c r="S835" s="25"/>
      <c r="T835" s="23" t="str">
        <f t="array" ref="T835">IF(U835="","",XLOOKUP(U835,selector_07,selector_07_ids,""))</f>
        <v/>
      </c>
      <c r="U835" s="25"/>
      <c r="V835" s="14"/>
      <c r="W835" s="14"/>
      <c r="X835" s="23" t="str">
        <f t="array" ref="X835">IF(Y835="","",XLOOKUP(Y835,selector_04,selector_04_ids,""))</f>
        <v/>
      </c>
      <c r="Y835" s="25"/>
      <c r="Z835" s="14"/>
      <c r="AA835" s="27"/>
      <c r="AB835" s="14"/>
    </row>
    <row r="836">
      <c r="A836" s="14"/>
      <c r="B836" s="23" t="str">
        <f>IF($A836="","",'Система'!$B$4)</f>
        <v/>
      </c>
      <c r="C836" s="14"/>
      <c r="D836" s="23" t="str">
        <f t="array" ref="D836">IF(E836="","",XLOOKUP(E836,selector_02,selector_02_ids,""))</f>
        <v/>
      </c>
      <c r="E836" s="25"/>
      <c r="F836" s="23" t="str">
        <f t="array" ref="F836">IF(G836="","",XLOOKUP(G836,selector_12,selector_12_ids,""))</f>
        <v/>
      </c>
      <c r="G836" s="25"/>
      <c r="H836" s="14"/>
      <c r="I836" s="14"/>
      <c r="J836" s="14"/>
      <c r="K836" s="23" t="str">
        <f t="array" ref="K836">IF(L836="","",XLOOKUP(L836,selector_15,selector_15_ids,""))</f>
        <v/>
      </c>
      <c r="L836" s="25"/>
      <c r="M836" s="14"/>
      <c r="N836" s="14"/>
      <c r="O836" s="14"/>
      <c r="P836" s="23" t="str">
        <f t="array" ref="P836">IF(Q836="","",XLOOKUP(Q836,selector_16,selector_16_ids,""))</f>
        <v/>
      </c>
      <c r="Q836" s="25"/>
      <c r="R836" s="23" t="str">
        <f t="array" ref="R836">IF(S836="","",XLOOKUP(S836,selector_16,selector_16_ids,""))</f>
        <v/>
      </c>
      <c r="S836" s="25"/>
      <c r="T836" s="23" t="str">
        <f t="array" ref="T836">IF(U836="","",XLOOKUP(U836,selector_07,selector_07_ids,""))</f>
        <v/>
      </c>
      <c r="U836" s="25"/>
      <c r="V836" s="14"/>
      <c r="W836" s="14"/>
      <c r="X836" s="23" t="str">
        <f t="array" ref="X836">IF(Y836="","",XLOOKUP(Y836,selector_04,selector_04_ids,""))</f>
        <v/>
      </c>
      <c r="Y836" s="25"/>
      <c r="Z836" s="14"/>
      <c r="AA836" s="27"/>
      <c r="AB836" s="14"/>
    </row>
    <row r="837">
      <c r="A837" s="14"/>
      <c r="B837" s="23" t="str">
        <f>IF($A837="","",'Система'!$B$4)</f>
        <v/>
      </c>
      <c r="C837" s="14"/>
      <c r="D837" s="23" t="str">
        <f t="array" ref="D837">IF(E837="","",XLOOKUP(E837,selector_02,selector_02_ids,""))</f>
        <v/>
      </c>
      <c r="E837" s="25"/>
      <c r="F837" s="23" t="str">
        <f t="array" ref="F837">IF(G837="","",XLOOKUP(G837,selector_12,selector_12_ids,""))</f>
        <v/>
      </c>
      <c r="G837" s="25"/>
      <c r="H837" s="14"/>
      <c r="I837" s="14"/>
      <c r="J837" s="14"/>
      <c r="K837" s="23" t="str">
        <f t="array" ref="K837">IF(L837="","",XLOOKUP(L837,selector_15,selector_15_ids,""))</f>
        <v/>
      </c>
      <c r="L837" s="25"/>
      <c r="M837" s="14"/>
      <c r="N837" s="14"/>
      <c r="O837" s="14"/>
      <c r="P837" s="23" t="str">
        <f t="array" ref="P837">IF(Q837="","",XLOOKUP(Q837,selector_16,selector_16_ids,""))</f>
        <v/>
      </c>
      <c r="Q837" s="25"/>
      <c r="R837" s="23" t="str">
        <f t="array" ref="R837">IF(S837="","",XLOOKUP(S837,selector_16,selector_16_ids,""))</f>
        <v/>
      </c>
      <c r="S837" s="25"/>
      <c r="T837" s="23" t="str">
        <f t="array" ref="T837">IF(U837="","",XLOOKUP(U837,selector_07,selector_07_ids,""))</f>
        <v/>
      </c>
      <c r="U837" s="25"/>
      <c r="V837" s="14"/>
      <c r="W837" s="14"/>
      <c r="X837" s="23" t="str">
        <f t="array" ref="X837">IF(Y837="","",XLOOKUP(Y837,selector_04,selector_04_ids,""))</f>
        <v/>
      </c>
      <c r="Y837" s="25"/>
      <c r="Z837" s="14"/>
      <c r="AA837" s="27"/>
      <c r="AB837" s="14"/>
    </row>
    <row r="838">
      <c r="A838" s="14"/>
      <c r="B838" s="23" t="str">
        <f>IF($A838="","",'Система'!$B$4)</f>
        <v/>
      </c>
      <c r="C838" s="14"/>
      <c r="D838" s="23" t="str">
        <f t="array" ref="D838">IF(E838="","",XLOOKUP(E838,selector_02,selector_02_ids,""))</f>
        <v/>
      </c>
      <c r="E838" s="25"/>
      <c r="F838" s="23" t="str">
        <f t="array" ref="F838">IF(G838="","",XLOOKUP(G838,selector_12,selector_12_ids,""))</f>
        <v/>
      </c>
      <c r="G838" s="25"/>
      <c r="H838" s="14"/>
      <c r="I838" s="14"/>
      <c r="J838" s="14"/>
      <c r="K838" s="23" t="str">
        <f t="array" ref="K838">IF(L838="","",XLOOKUP(L838,selector_15,selector_15_ids,""))</f>
        <v/>
      </c>
      <c r="L838" s="25"/>
      <c r="M838" s="14"/>
      <c r="N838" s="14"/>
      <c r="O838" s="14"/>
      <c r="P838" s="23" t="str">
        <f t="array" ref="P838">IF(Q838="","",XLOOKUP(Q838,selector_16,selector_16_ids,""))</f>
        <v/>
      </c>
      <c r="Q838" s="25"/>
      <c r="R838" s="23" t="str">
        <f t="array" ref="R838">IF(S838="","",XLOOKUP(S838,selector_16,selector_16_ids,""))</f>
        <v/>
      </c>
      <c r="S838" s="25"/>
      <c r="T838" s="23" t="str">
        <f t="array" ref="T838">IF(U838="","",XLOOKUP(U838,selector_07,selector_07_ids,""))</f>
        <v/>
      </c>
      <c r="U838" s="25"/>
      <c r="V838" s="14"/>
      <c r="W838" s="14"/>
      <c r="X838" s="23" t="str">
        <f t="array" ref="X838">IF(Y838="","",XLOOKUP(Y838,selector_04,selector_04_ids,""))</f>
        <v/>
      </c>
      <c r="Y838" s="25"/>
      <c r="Z838" s="14"/>
      <c r="AA838" s="27"/>
      <c r="AB838" s="14"/>
    </row>
    <row r="839">
      <c r="A839" s="14"/>
      <c r="B839" s="23" t="str">
        <f>IF($A839="","",'Система'!$B$4)</f>
        <v/>
      </c>
      <c r="C839" s="14"/>
      <c r="D839" s="23" t="str">
        <f t="array" ref="D839">IF(E839="","",XLOOKUP(E839,selector_02,selector_02_ids,""))</f>
        <v/>
      </c>
      <c r="E839" s="25"/>
      <c r="F839" s="23" t="str">
        <f t="array" ref="F839">IF(G839="","",XLOOKUP(G839,selector_12,selector_12_ids,""))</f>
        <v/>
      </c>
      <c r="G839" s="25"/>
      <c r="H839" s="14"/>
      <c r="I839" s="14"/>
      <c r="J839" s="14"/>
      <c r="K839" s="23" t="str">
        <f t="array" ref="K839">IF(L839="","",XLOOKUP(L839,selector_15,selector_15_ids,""))</f>
        <v/>
      </c>
      <c r="L839" s="25"/>
      <c r="M839" s="14"/>
      <c r="N839" s="14"/>
      <c r="O839" s="14"/>
      <c r="P839" s="23" t="str">
        <f t="array" ref="P839">IF(Q839="","",XLOOKUP(Q839,selector_16,selector_16_ids,""))</f>
        <v/>
      </c>
      <c r="Q839" s="25"/>
      <c r="R839" s="23" t="str">
        <f t="array" ref="R839">IF(S839="","",XLOOKUP(S839,selector_16,selector_16_ids,""))</f>
        <v/>
      </c>
      <c r="S839" s="25"/>
      <c r="T839" s="23" t="str">
        <f t="array" ref="T839">IF(U839="","",XLOOKUP(U839,selector_07,selector_07_ids,""))</f>
        <v/>
      </c>
      <c r="U839" s="25"/>
      <c r="V839" s="14"/>
      <c r="W839" s="14"/>
      <c r="X839" s="23" t="str">
        <f t="array" ref="X839">IF(Y839="","",XLOOKUP(Y839,selector_04,selector_04_ids,""))</f>
        <v/>
      </c>
      <c r="Y839" s="25"/>
      <c r="Z839" s="14"/>
      <c r="AA839" s="27"/>
      <c r="AB839" s="14"/>
    </row>
    <row r="840">
      <c r="A840" s="14"/>
      <c r="B840" s="23" t="str">
        <f>IF($A840="","",'Система'!$B$4)</f>
        <v/>
      </c>
      <c r="C840" s="14"/>
      <c r="D840" s="23" t="str">
        <f t="array" ref="D840">IF(E840="","",XLOOKUP(E840,selector_02,selector_02_ids,""))</f>
        <v/>
      </c>
      <c r="E840" s="25"/>
      <c r="F840" s="23" t="str">
        <f t="array" ref="F840">IF(G840="","",XLOOKUP(G840,selector_12,selector_12_ids,""))</f>
        <v/>
      </c>
      <c r="G840" s="25"/>
      <c r="H840" s="14"/>
      <c r="I840" s="14"/>
      <c r="J840" s="14"/>
      <c r="K840" s="23" t="str">
        <f t="array" ref="K840">IF(L840="","",XLOOKUP(L840,selector_15,selector_15_ids,""))</f>
        <v/>
      </c>
      <c r="L840" s="25"/>
      <c r="M840" s="14"/>
      <c r="N840" s="14"/>
      <c r="O840" s="14"/>
      <c r="P840" s="23" t="str">
        <f t="array" ref="P840">IF(Q840="","",XLOOKUP(Q840,selector_16,selector_16_ids,""))</f>
        <v/>
      </c>
      <c r="Q840" s="25"/>
      <c r="R840" s="23" t="str">
        <f t="array" ref="R840">IF(S840="","",XLOOKUP(S840,selector_16,selector_16_ids,""))</f>
        <v/>
      </c>
      <c r="S840" s="25"/>
      <c r="T840" s="23" t="str">
        <f t="array" ref="T840">IF(U840="","",XLOOKUP(U840,selector_07,selector_07_ids,""))</f>
        <v/>
      </c>
      <c r="U840" s="25"/>
      <c r="V840" s="14"/>
      <c r="W840" s="14"/>
      <c r="X840" s="23" t="str">
        <f t="array" ref="X840">IF(Y840="","",XLOOKUP(Y840,selector_04,selector_04_ids,""))</f>
        <v/>
      </c>
      <c r="Y840" s="25"/>
      <c r="Z840" s="14"/>
      <c r="AA840" s="27"/>
      <c r="AB840" s="14"/>
    </row>
    <row r="841">
      <c r="A841" s="14"/>
      <c r="B841" s="23" t="str">
        <f>IF($A841="","",'Система'!$B$4)</f>
        <v/>
      </c>
      <c r="C841" s="14"/>
      <c r="D841" s="23" t="str">
        <f t="array" ref="D841">IF(E841="","",XLOOKUP(E841,selector_02,selector_02_ids,""))</f>
        <v/>
      </c>
      <c r="E841" s="25"/>
      <c r="F841" s="23" t="str">
        <f t="array" ref="F841">IF(G841="","",XLOOKUP(G841,selector_12,selector_12_ids,""))</f>
        <v/>
      </c>
      <c r="G841" s="25"/>
      <c r="H841" s="14"/>
      <c r="I841" s="14"/>
      <c r="J841" s="14"/>
      <c r="K841" s="23" t="str">
        <f t="array" ref="K841">IF(L841="","",XLOOKUP(L841,selector_15,selector_15_ids,""))</f>
        <v/>
      </c>
      <c r="L841" s="25"/>
      <c r="M841" s="14"/>
      <c r="N841" s="14"/>
      <c r="O841" s="14"/>
      <c r="P841" s="23" t="str">
        <f t="array" ref="P841">IF(Q841="","",XLOOKUP(Q841,selector_16,selector_16_ids,""))</f>
        <v/>
      </c>
      <c r="Q841" s="25"/>
      <c r="R841" s="23" t="str">
        <f t="array" ref="R841">IF(S841="","",XLOOKUP(S841,selector_16,selector_16_ids,""))</f>
        <v/>
      </c>
      <c r="S841" s="25"/>
      <c r="T841" s="23" t="str">
        <f t="array" ref="T841">IF(U841="","",XLOOKUP(U841,selector_07,selector_07_ids,""))</f>
        <v/>
      </c>
      <c r="U841" s="25"/>
      <c r="V841" s="14"/>
      <c r="W841" s="14"/>
      <c r="X841" s="23" t="str">
        <f t="array" ref="X841">IF(Y841="","",XLOOKUP(Y841,selector_04,selector_04_ids,""))</f>
        <v/>
      </c>
      <c r="Y841" s="25"/>
      <c r="Z841" s="14"/>
      <c r="AA841" s="27"/>
      <c r="AB841" s="14"/>
    </row>
    <row r="842">
      <c r="A842" s="14"/>
      <c r="B842" s="23" t="str">
        <f>IF($A842="","",'Система'!$B$4)</f>
        <v/>
      </c>
      <c r="C842" s="14"/>
      <c r="D842" s="23" t="str">
        <f t="array" ref="D842">IF(E842="","",XLOOKUP(E842,selector_02,selector_02_ids,""))</f>
        <v/>
      </c>
      <c r="E842" s="25"/>
      <c r="F842" s="23" t="str">
        <f t="array" ref="F842">IF(G842="","",XLOOKUP(G842,selector_12,selector_12_ids,""))</f>
        <v/>
      </c>
      <c r="G842" s="25"/>
      <c r="H842" s="14"/>
      <c r="I842" s="14"/>
      <c r="J842" s="14"/>
      <c r="K842" s="23" t="str">
        <f t="array" ref="K842">IF(L842="","",XLOOKUP(L842,selector_15,selector_15_ids,""))</f>
        <v/>
      </c>
      <c r="L842" s="25"/>
      <c r="M842" s="14"/>
      <c r="N842" s="14"/>
      <c r="O842" s="14"/>
      <c r="P842" s="23" t="str">
        <f t="array" ref="P842">IF(Q842="","",XLOOKUP(Q842,selector_16,selector_16_ids,""))</f>
        <v/>
      </c>
      <c r="Q842" s="25"/>
      <c r="R842" s="23" t="str">
        <f t="array" ref="R842">IF(S842="","",XLOOKUP(S842,selector_16,selector_16_ids,""))</f>
        <v/>
      </c>
      <c r="S842" s="25"/>
      <c r="T842" s="23" t="str">
        <f t="array" ref="T842">IF(U842="","",XLOOKUP(U842,selector_07,selector_07_ids,""))</f>
        <v/>
      </c>
      <c r="U842" s="25"/>
      <c r="V842" s="14"/>
      <c r="W842" s="14"/>
      <c r="X842" s="23" t="str">
        <f t="array" ref="X842">IF(Y842="","",XLOOKUP(Y842,selector_04,selector_04_ids,""))</f>
        <v/>
      </c>
      <c r="Y842" s="25"/>
      <c r="Z842" s="14"/>
      <c r="AA842" s="27"/>
      <c r="AB842" s="14"/>
    </row>
    <row r="843">
      <c r="A843" s="14"/>
      <c r="B843" s="23" t="str">
        <f>IF($A843="","",'Система'!$B$4)</f>
        <v/>
      </c>
      <c r="C843" s="14"/>
      <c r="D843" s="23" t="str">
        <f t="array" ref="D843">IF(E843="","",XLOOKUP(E843,selector_02,selector_02_ids,""))</f>
        <v/>
      </c>
      <c r="E843" s="25"/>
      <c r="F843" s="23" t="str">
        <f t="array" ref="F843">IF(G843="","",XLOOKUP(G843,selector_12,selector_12_ids,""))</f>
        <v/>
      </c>
      <c r="G843" s="25"/>
      <c r="H843" s="14"/>
      <c r="I843" s="14"/>
      <c r="J843" s="14"/>
      <c r="K843" s="23" t="str">
        <f t="array" ref="K843">IF(L843="","",XLOOKUP(L843,selector_15,selector_15_ids,""))</f>
        <v/>
      </c>
      <c r="L843" s="25"/>
      <c r="M843" s="14"/>
      <c r="N843" s="14"/>
      <c r="O843" s="14"/>
      <c r="P843" s="23" t="str">
        <f t="array" ref="P843">IF(Q843="","",XLOOKUP(Q843,selector_16,selector_16_ids,""))</f>
        <v/>
      </c>
      <c r="Q843" s="25"/>
      <c r="R843" s="23" t="str">
        <f t="array" ref="R843">IF(S843="","",XLOOKUP(S843,selector_16,selector_16_ids,""))</f>
        <v/>
      </c>
      <c r="S843" s="25"/>
      <c r="T843" s="23" t="str">
        <f t="array" ref="T843">IF(U843="","",XLOOKUP(U843,selector_07,selector_07_ids,""))</f>
        <v/>
      </c>
      <c r="U843" s="25"/>
      <c r="V843" s="14"/>
      <c r="W843" s="14"/>
      <c r="X843" s="23" t="str">
        <f t="array" ref="X843">IF(Y843="","",XLOOKUP(Y843,selector_04,selector_04_ids,""))</f>
        <v/>
      </c>
      <c r="Y843" s="25"/>
      <c r="Z843" s="14"/>
      <c r="AA843" s="27"/>
      <c r="AB843" s="14"/>
    </row>
    <row r="844">
      <c r="A844" s="14"/>
      <c r="B844" s="23" t="str">
        <f>IF($A844="","",'Система'!$B$4)</f>
        <v/>
      </c>
      <c r="C844" s="14"/>
      <c r="D844" s="23" t="str">
        <f t="array" ref="D844">IF(E844="","",XLOOKUP(E844,selector_02,selector_02_ids,""))</f>
        <v/>
      </c>
      <c r="E844" s="25"/>
      <c r="F844" s="23" t="str">
        <f t="array" ref="F844">IF(G844="","",XLOOKUP(G844,selector_12,selector_12_ids,""))</f>
        <v/>
      </c>
      <c r="G844" s="25"/>
      <c r="H844" s="14"/>
      <c r="I844" s="14"/>
      <c r="J844" s="14"/>
      <c r="K844" s="23" t="str">
        <f t="array" ref="K844">IF(L844="","",XLOOKUP(L844,selector_15,selector_15_ids,""))</f>
        <v/>
      </c>
      <c r="L844" s="25"/>
      <c r="M844" s="14"/>
      <c r="N844" s="14"/>
      <c r="O844" s="14"/>
      <c r="P844" s="23" t="str">
        <f t="array" ref="P844">IF(Q844="","",XLOOKUP(Q844,selector_16,selector_16_ids,""))</f>
        <v/>
      </c>
      <c r="Q844" s="25"/>
      <c r="R844" s="23" t="str">
        <f t="array" ref="R844">IF(S844="","",XLOOKUP(S844,selector_16,selector_16_ids,""))</f>
        <v/>
      </c>
      <c r="S844" s="25"/>
      <c r="T844" s="23" t="str">
        <f t="array" ref="T844">IF(U844="","",XLOOKUP(U844,selector_07,selector_07_ids,""))</f>
        <v/>
      </c>
      <c r="U844" s="25"/>
      <c r="V844" s="14"/>
      <c r="W844" s="14"/>
      <c r="X844" s="23" t="str">
        <f t="array" ref="X844">IF(Y844="","",XLOOKUP(Y844,selector_04,selector_04_ids,""))</f>
        <v/>
      </c>
      <c r="Y844" s="25"/>
      <c r="Z844" s="14"/>
      <c r="AA844" s="27"/>
      <c r="AB844" s="14"/>
    </row>
    <row r="845">
      <c r="A845" s="14"/>
      <c r="B845" s="23" t="str">
        <f>IF($A845="","",'Система'!$B$4)</f>
        <v/>
      </c>
      <c r="C845" s="14"/>
      <c r="D845" s="23" t="str">
        <f t="array" ref="D845">IF(E845="","",XLOOKUP(E845,selector_02,selector_02_ids,""))</f>
        <v/>
      </c>
      <c r="E845" s="25"/>
      <c r="F845" s="23" t="str">
        <f t="array" ref="F845">IF(G845="","",XLOOKUP(G845,selector_12,selector_12_ids,""))</f>
        <v/>
      </c>
      <c r="G845" s="25"/>
      <c r="H845" s="14"/>
      <c r="I845" s="14"/>
      <c r="J845" s="14"/>
      <c r="K845" s="23" t="str">
        <f t="array" ref="K845">IF(L845="","",XLOOKUP(L845,selector_15,selector_15_ids,""))</f>
        <v/>
      </c>
      <c r="L845" s="25"/>
      <c r="M845" s="14"/>
      <c r="N845" s="14"/>
      <c r="O845" s="14"/>
      <c r="P845" s="23" t="str">
        <f t="array" ref="P845">IF(Q845="","",XLOOKUP(Q845,selector_16,selector_16_ids,""))</f>
        <v/>
      </c>
      <c r="Q845" s="25"/>
      <c r="R845" s="23" t="str">
        <f t="array" ref="R845">IF(S845="","",XLOOKUP(S845,selector_16,selector_16_ids,""))</f>
        <v/>
      </c>
      <c r="S845" s="25"/>
      <c r="T845" s="23" t="str">
        <f t="array" ref="T845">IF(U845="","",XLOOKUP(U845,selector_07,selector_07_ids,""))</f>
        <v/>
      </c>
      <c r="U845" s="25"/>
      <c r="V845" s="14"/>
      <c r="W845" s="14"/>
      <c r="X845" s="23" t="str">
        <f t="array" ref="X845">IF(Y845="","",XLOOKUP(Y845,selector_04,selector_04_ids,""))</f>
        <v/>
      </c>
      <c r="Y845" s="25"/>
      <c r="Z845" s="14"/>
      <c r="AA845" s="27"/>
      <c r="AB845" s="14"/>
    </row>
    <row r="846">
      <c r="A846" s="14"/>
      <c r="B846" s="23" t="str">
        <f>IF($A846="","",'Система'!$B$4)</f>
        <v/>
      </c>
      <c r="C846" s="14"/>
      <c r="D846" s="23" t="str">
        <f t="array" ref="D846">IF(E846="","",XLOOKUP(E846,selector_02,selector_02_ids,""))</f>
        <v/>
      </c>
      <c r="E846" s="25"/>
      <c r="F846" s="23" t="str">
        <f t="array" ref="F846">IF(G846="","",XLOOKUP(G846,selector_12,selector_12_ids,""))</f>
        <v/>
      </c>
      <c r="G846" s="25"/>
      <c r="H846" s="14"/>
      <c r="I846" s="14"/>
      <c r="J846" s="14"/>
      <c r="K846" s="23" t="str">
        <f t="array" ref="K846">IF(L846="","",XLOOKUP(L846,selector_15,selector_15_ids,""))</f>
        <v/>
      </c>
      <c r="L846" s="25"/>
      <c r="M846" s="14"/>
      <c r="N846" s="14"/>
      <c r="O846" s="14"/>
      <c r="P846" s="23" t="str">
        <f t="array" ref="P846">IF(Q846="","",XLOOKUP(Q846,selector_16,selector_16_ids,""))</f>
        <v/>
      </c>
      <c r="Q846" s="25"/>
      <c r="R846" s="23" t="str">
        <f t="array" ref="R846">IF(S846="","",XLOOKUP(S846,selector_16,selector_16_ids,""))</f>
        <v/>
      </c>
      <c r="S846" s="25"/>
      <c r="T846" s="23" t="str">
        <f t="array" ref="T846">IF(U846="","",XLOOKUP(U846,selector_07,selector_07_ids,""))</f>
        <v/>
      </c>
      <c r="U846" s="25"/>
      <c r="V846" s="14"/>
      <c r="W846" s="14"/>
      <c r="X846" s="23" t="str">
        <f t="array" ref="X846">IF(Y846="","",XLOOKUP(Y846,selector_04,selector_04_ids,""))</f>
        <v/>
      </c>
      <c r="Y846" s="25"/>
      <c r="Z846" s="14"/>
      <c r="AA846" s="27"/>
      <c r="AB846" s="14"/>
    </row>
    <row r="847">
      <c r="A847" s="14"/>
      <c r="B847" s="23" t="str">
        <f>IF($A847="","",'Система'!$B$4)</f>
        <v/>
      </c>
      <c r="C847" s="14"/>
      <c r="D847" s="23" t="str">
        <f t="array" ref="D847">IF(E847="","",XLOOKUP(E847,selector_02,selector_02_ids,""))</f>
        <v/>
      </c>
      <c r="E847" s="25"/>
      <c r="F847" s="23" t="str">
        <f t="array" ref="F847">IF(G847="","",XLOOKUP(G847,selector_12,selector_12_ids,""))</f>
        <v/>
      </c>
      <c r="G847" s="25"/>
      <c r="H847" s="14"/>
      <c r="I847" s="14"/>
      <c r="J847" s="14"/>
      <c r="K847" s="23" t="str">
        <f t="array" ref="K847">IF(L847="","",XLOOKUP(L847,selector_15,selector_15_ids,""))</f>
        <v/>
      </c>
      <c r="L847" s="25"/>
      <c r="M847" s="14"/>
      <c r="N847" s="14"/>
      <c r="O847" s="14"/>
      <c r="P847" s="23" t="str">
        <f t="array" ref="P847">IF(Q847="","",XLOOKUP(Q847,selector_16,selector_16_ids,""))</f>
        <v/>
      </c>
      <c r="Q847" s="25"/>
      <c r="R847" s="23" t="str">
        <f t="array" ref="R847">IF(S847="","",XLOOKUP(S847,selector_16,selector_16_ids,""))</f>
        <v/>
      </c>
      <c r="S847" s="25"/>
      <c r="T847" s="23" t="str">
        <f t="array" ref="T847">IF(U847="","",XLOOKUP(U847,selector_07,selector_07_ids,""))</f>
        <v/>
      </c>
      <c r="U847" s="25"/>
      <c r="V847" s="14"/>
      <c r="W847" s="14"/>
      <c r="X847" s="23" t="str">
        <f t="array" ref="X847">IF(Y847="","",XLOOKUP(Y847,selector_04,selector_04_ids,""))</f>
        <v/>
      </c>
      <c r="Y847" s="25"/>
      <c r="Z847" s="14"/>
      <c r="AA847" s="27"/>
      <c r="AB847" s="14"/>
    </row>
    <row r="848">
      <c r="A848" s="14"/>
      <c r="B848" s="23" t="str">
        <f>IF($A848="","",'Система'!$B$4)</f>
        <v/>
      </c>
      <c r="C848" s="14"/>
      <c r="D848" s="23" t="str">
        <f t="array" ref="D848">IF(E848="","",XLOOKUP(E848,selector_02,selector_02_ids,""))</f>
        <v/>
      </c>
      <c r="E848" s="25"/>
      <c r="F848" s="23" t="str">
        <f t="array" ref="F848">IF(G848="","",XLOOKUP(G848,selector_12,selector_12_ids,""))</f>
        <v/>
      </c>
      <c r="G848" s="25"/>
      <c r="H848" s="14"/>
      <c r="I848" s="14"/>
      <c r="J848" s="14"/>
      <c r="K848" s="23" t="str">
        <f t="array" ref="K848">IF(L848="","",XLOOKUP(L848,selector_15,selector_15_ids,""))</f>
        <v/>
      </c>
      <c r="L848" s="25"/>
      <c r="M848" s="14"/>
      <c r="N848" s="14"/>
      <c r="O848" s="14"/>
      <c r="P848" s="23" t="str">
        <f t="array" ref="P848">IF(Q848="","",XLOOKUP(Q848,selector_16,selector_16_ids,""))</f>
        <v/>
      </c>
      <c r="Q848" s="25"/>
      <c r="R848" s="23" t="str">
        <f t="array" ref="R848">IF(S848="","",XLOOKUP(S848,selector_16,selector_16_ids,""))</f>
        <v/>
      </c>
      <c r="S848" s="25"/>
      <c r="T848" s="23" t="str">
        <f t="array" ref="T848">IF(U848="","",XLOOKUP(U848,selector_07,selector_07_ids,""))</f>
        <v/>
      </c>
      <c r="U848" s="25"/>
      <c r="V848" s="14"/>
      <c r="W848" s="14"/>
      <c r="X848" s="23" t="str">
        <f t="array" ref="X848">IF(Y848="","",XLOOKUP(Y848,selector_04,selector_04_ids,""))</f>
        <v/>
      </c>
      <c r="Y848" s="25"/>
      <c r="Z848" s="14"/>
      <c r="AA848" s="27"/>
      <c r="AB848" s="14"/>
    </row>
    <row r="849">
      <c r="A849" s="14"/>
      <c r="B849" s="23" t="str">
        <f>IF($A849="","",'Система'!$B$4)</f>
        <v/>
      </c>
      <c r="C849" s="14"/>
      <c r="D849" s="23" t="str">
        <f t="array" ref="D849">IF(E849="","",XLOOKUP(E849,selector_02,selector_02_ids,""))</f>
        <v/>
      </c>
      <c r="E849" s="25"/>
      <c r="F849" s="23" t="str">
        <f t="array" ref="F849">IF(G849="","",XLOOKUP(G849,selector_12,selector_12_ids,""))</f>
        <v/>
      </c>
      <c r="G849" s="25"/>
      <c r="H849" s="14"/>
      <c r="I849" s="14"/>
      <c r="J849" s="14"/>
      <c r="K849" s="23" t="str">
        <f t="array" ref="K849">IF(L849="","",XLOOKUP(L849,selector_15,selector_15_ids,""))</f>
        <v/>
      </c>
      <c r="L849" s="25"/>
      <c r="M849" s="14"/>
      <c r="N849" s="14"/>
      <c r="O849" s="14"/>
      <c r="P849" s="23" t="str">
        <f t="array" ref="P849">IF(Q849="","",XLOOKUP(Q849,selector_16,selector_16_ids,""))</f>
        <v/>
      </c>
      <c r="Q849" s="25"/>
      <c r="R849" s="23" t="str">
        <f t="array" ref="R849">IF(S849="","",XLOOKUP(S849,selector_16,selector_16_ids,""))</f>
        <v/>
      </c>
      <c r="S849" s="25"/>
      <c r="T849" s="23" t="str">
        <f t="array" ref="T849">IF(U849="","",XLOOKUP(U849,selector_07,selector_07_ids,""))</f>
        <v/>
      </c>
      <c r="U849" s="25"/>
      <c r="V849" s="14"/>
      <c r="W849" s="14"/>
      <c r="X849" s="23" t="str">
        <f t="array" ref="X849">IF(Y849="","",XLOOKUP(Y849,selector_04,selector_04_ids,""))</f>
        <v/>
      </c>
      <c r="Y849" s="25"/>
      <c r="Z849" s="14"/>
      <c r="AA849" s="27"/>
      <c r="AB849" s="14"/>
    </row>
    <row r="850">
      <c r="A850" s="14"/>
      <c r="B850" s="23" t="str">
        <f>IF($A850="","",'Система'!$B$4)</f>
        <v/>
      </c>
      <c r="C850" s="14"/>
      <c r="D850" s="23" t="str">
        <f t="array" ref="D850">IF(E850="","",XLOOKUP(E850,selector_02,selector_02_ids,""))</f>
        <v/>
      </c>
      <c r="E850" s="25"/>
      <c r="F850" s="23" t="str">
        <f t="array" ref="F850">IF(G850="","",XLOOKUP(G850,selector_12,selector_12_ids,""))</f>
        <v/>
      </c>
      <c r="G850" s="25"/>
      <c r="H850" s="14"/>
      <c r="I850" s="14"/>
      <c r="J850" s="14"/>
      <c r="K850" s="23" t="str">
        <f t="array" ref="K850">IF(L850="","",XLOOKUP(L850,selector_15,selector_15_ids,""))</f>
        <v/>
      </c>
      <c r="L850" s="25"/>
      <c r="M850" s="14"/>
      <c r="N850" s="14"/>
      <c r="O850" s="14"/>
      <c r="P850" s="23" t="str">
        <f t="array" ref="P850">IF(Q850="","",XLOOKUP(Q850,selector_16,selector_16_ids,""))</f>
        <v/>
      </c>
      <c r="Q850" s="25"/>
      <c r="R850" s="23" t="str">
        <f t="array" ref="R850">IF(S850="","",XLOOKUP(S850,selector_16,selector_16_ids,""))</f>
        <v/>
      </c>
      <c r="S850" s="25"/>
      <c r="T850" s="23" t="str">
        <f t="array" ref="T850">IF(U850="","",XLOOKUP(U850,selector_07,selector_07_ids,""))</f>
        <v/>
      </c>
      <c r="U850" s="25"/>
      <c r="V850" s="14"/>
      <c r="W850" s="14"/>
      <c r="X850" s="23" t="str">
        <f t="array" ref="X850">IF(Y850="","",XLOOKUP(Y850,selector_04,selector_04_ids,""))</f>
        <v/>
      </c>
      <c r="Y850" s="25"/>
      <c r="Z850" s="14"/>
      <c r="AA850" s="27"/>
      <c r="AB850" s="14"/>
    </row>
    <row r="851">
      <c r="A851" s="14"/>
      <c r="B851" s="23" t="str">
        <f>IF($A851="","",'Система'!$B$4)</f>
        <v/>
      </c>
      <c r="C851" s="14"/>
      <c r="D851" s="23" t="str">
        <f t="array" ref="D851">IF(E851="","",XLOOKUP(E851,selector_02,selector_02_ids,""))</f>
        <v/>
      </c>
      <c r="E851" s="25"/>
      <c r="F851" s="23" t="str">
        <f t="array" ref="F851">IF(G851="","",XLOOKUP(G851,selector_12,selector_12_ids,""))</f>
        <v/>
      </c>
      <c r="G851" s="25"/>
      <c r="H851" s="14"/>
      <c r="I851" s="14"/>
      <c r="J851" s="14"/>
      <c r="K851" s="23" t="str">
        <f t="array" ref="K851">IF(L851="","",XLOOKUP(L851,selector_15,selector_15_ids,""))</f>
        <v/>
      </c>
      <c r="L851" s="25"/>
      <c r="M851" s="14"/>
      <c r="N851" s="14"/>
      <c r="O851" s="14"/>
      <c r="P851" s="23" t="str">
        <f t="array" ref="P851">IF(Q851="","",XLOOKUP(Q851,selector_16,selector_16_ids,""))</f>
        <v/>
      </c>
      <c r="Q851" s="25"/>
      <c r="R851" s="23" t="str">
        <f t="array" ref="R851">IF(S851="","",XLOOKUP(S851,selector_16,selector_16_ids,""))</f>
        <v/>
      </c>
      <c r="S851" s="25"/>
      <c r="T851" s="23" t="str">
        <f t="array" ref="T851">IF(U851="","",XLOOKUP(U851,selector_07,selector_07_ids,""))</f>
        <v/>
      </c>
      <c r="U851" s="25"/>
      <c r="V851" s="14"/>
      <c r="W851" s="14"/>
      <c r="X851" s="23" t="str">
        <f t="array" ref="X851">IF(Y851="","",XLOOKUP(Y851,selector_04,selector_04_ids,""))</f>
        <v/>
      </c>
      <c r="Y851" s="25"/>
      <c r="Z851" s="14"/>
      <c r="AA851" s="27"/>
      <c r="AB851" s="14"/>
    </row>
    <row r="852">
      <c r="A852" s="14"/>
      <c r="B852" s="23" t="str">
        <f>IF($A852="","",'Система'!$B$4)</f>
        <v/>
      </c>
      <c r="C852" s="14"/>
      <c r="D852" s="23" t="str">
        <f t="array" ref="D852">IF(E852="","",XLOOKUP(E852,selector_02,selector_02_ids,""))</f>
        <v/>
      </c>
      <c r="E852" s="25"/>
      <c r="F852" s="23" t="str">
        <f t="array" ref="F852">IF(G852="","",XLOOKUP(G852,selector_12,selector_12_ids,""))</f>
        <v/>
      </c>
      <c r="G852" s="25"/>
      <c r="H852" s="14"/>
      <c r="I852" s="14"/>
      <c r="J852" s="14"/>
      <c r="K852" s="23" t="str">
        <f t="array" ref="K852">IF(L852="","",XLOOKUP(L852,selector_15,selector_15_ids,""))</f>
        <v/>
      </c>
      <c r="L852" s="25"/>
      <c r="M852" s="14"/>
      <c r="N852" s="14"/>
      <c r="O852" s="14"/>
      <c r="P852" s="23" t="str">
        <f t="array" ref="P852">IF(Q852="","",XLOOKUP(Q852,selector_16,selector_16_ids,""))</f>
        <v/>
      </c>
      <c r="Q852" s="25"/>
      <c r="R852" s="23" t="str">
        <f t="array" ref="R852">IF(S852="","",XLOOKUP(S852,selector_16,selector_16_ids,""))</f>
        <v/>
      </c>
      <c r="S852" s="25"/>
      <c r="T852" s="23" t="str">
        <f t="array" ref="T852">IF(U852="","",XLOOKUP(U852,selector_07,selector_07_ids,""))</f>
        <v/>
      </c>
      <c r="U852" s="25"/>
      <c r="V852" s="14"/>
      <c r="W852" s="14"/>
      <c r="X852" s="23" t="str">
        <f t="array" ref="X852">IF(Y852="","",XLOOKUP(Y852,selector_04,selector_04_ids,""))</f>
        <v/>
      </c>
      <c r="Y852" s="25"/>
      <c r="Z852" s="14"/>
      <c r="AA852" s="27"/>
      <c r="AB852" s="14"/>
    </row>
    <row r="853">
      <c r="A853" s="14"/>
      <c r="B853" s="23" t="str">
        <f>IF($A853="","",'Система'!$B$4)</f>
        <v/>
      </c>
      <c r="C853" s="14"/>
      <c r="D853" s="23" t="str">
        <f t="array" ref="D853">IF(E853="","",XLOOKUP(E853,selector_02,selector_02_ids,""))</f>
        <v/>
      </c>
      <c r="E853" s="25"/>
      <c r="F853" s="23" t="str">
        <f t="array" ref="F853">IF(G853="","",XLOOKUP(G853,selector_12,selector_12_ids,""))</f>
        <v/>
      </c>
      <c r="G853" s="25"/>
      <c r="H853" s="14"/>
      <c r="I853" s="14"/>
      <c r="J853" s="14"/>
      <c r="K853" s="23" t="str">
        <f t="array" ref="K853">IF(L853="","",XLOOKUP(L853,selector_15,selector_15_ids,""))</f>
        <v/>
      </c>
      <c r="L853" s="25"/>
      <c r="M853" s="14"/>
      <c r="N853" s="14"/>
      <c r="O853" s="14"/>
      <c r="P853" s="23" t="str">
        <f t="array" ref="P853">IF(Q853="","",XLOOKUP(Q853,selector_16,selector_16_ids,""))</f>
        <v/>
      </c>
      <c r="Q853" s="25"/>
      <c r="R853" s="23" t="str">
        <f t="array" ref="R853">IF(S853="","",XLOOKUP(S853,selector_16,selector_16_ids,""))</f>
        <v/>
      </c>
      <c r="S853" s="25"/>
      <c r="T853" s="23" t="str">
        <f t="array" ref="T853">IF(U853="","",XLOOKUP(U853,selector_07,selector_07_ids,""))</f>
        <v/>
      </c>
      <c r="U853" s="25"/>
      <c r="V853" s="14"/>
      <c r="W853" s="14"/>
      <c r="X853" s="23" t="str">
        <f t="array" ref="X853">IF(Y853="","",XLOOKUP(Y853,selector_04,selector_04_ids,""))</f>
        <v/>
      </c>
      <c r="Y853" s="25"/>
      <c r="Z853" s="14"/>
      <c r="AA853" s="27"/>
      <c r="AB853" s="14"/>
    </row>
    <row r="854">
      <c r="A854" s="14"/>
      <c r="B854" s="23" t="str">
        <f>IF($A854="","",'Система'!$B$4)</f>
        <v/>
      </c>
      <c r="C854" s="14"/>
      <c r="D854" s="23" t="str">
        <f t="array" ref="D854">IF(E854="","",XLOOKUP(E854,selector_02,selector_02_ids,""))</f>
        <v/>
      </c>
      <c r="E854" s="25"/>
      <c r="F854" s="23" t="str">
        <f t="array" ref="F854">IF(G854="","",XLOOKUP(G854,selector_12,selector_12_ids,""))</f>
        <v/>
      </c>
      <c r="G854" s="25"/>
      <c r="H854" s="14"/>
      <c r="I854" s="14"/>
      <c r="J854" s="14"/>
      <c r="K854" s="23" t="str">
        <f t="array" ref="K854">IF(L854="","",XLOOKUP(L854,selector_15,selector_15_ids,""))</f>
        <v/>
      </c>
      <c r="L854" s="25"/>
      <c r="M854" s="14"/>
      <c r="N854" s="14"/>
      <c r="O854" s="14"/>
      <c r="P854" s="23" t="str">
        <f t="array" ref="P854">IF(Q854="","",XLOOKUP(Q854,selector_16,selector_16_ids,""))</f>
        <v/>
      </c>
      <c r="Q854" s="25"/>
      <c r="R854" s="23" t="str">
        <f t="array" ref="R854">IF(S854="","",XLOOKUP(S854,selector_16,selector_16_ids,""))</f>
        <v/>
      </c>
      <c r="S854" s="25"/>
      <c r="T854" s="23" t="str">
        <f t="array" ref="T854">IF(U854="","",XLOOKUP(U854,selector_07,selector_07_ids,""))</f>
        <v/>
      </c>
      <c r="U854" s="25"/>
      <c r="V854" s="14"/>
      <c r="W854" s="14"/>
      <c r="X854" s="23" t="str">
        <f t="array" ref="X854">IF(Y854="","",XLOOKUP(Y854,selector_04,selector_04_ids,""))</f>
        <v/>
      </c>
      <c r="Y854" s="25"/>
      <c r="Z854" s="14"/>
      <c r="AA854" s="27"/>
      <c r="AB854" s="14"/>
    </row>
    <row r="855">
      <c r="A855" s="14"/>
      <c r="B855" s="23" t="str">
        <f>IF($A855="","",'Система'!$B$4)</f>
        <v/>
      </c>
      <c r="C855" s="14"/>
      <c r="D855" s="23" t="str">
        <f t="array" ref="D855">IF(E855="","",XLOOKUP(E855,selector_02,selector_02_ids,""))</f>
        <v/>
      </c>
      <c r="E855" s="25"/>
      <c r="F855" s="23" t="str">
        <f t="array" ref="F855">IF(G855="","",XLOOKUP(G855,selector_12,selector_12_ids,""))</f>
        <v/>
      </c>
      <c r="G855" s="25"/>
      <c r="H855" s="14"/>
      <c r="I855" s="14"/>
      <c r="J855" s="14"/>
      <c r="K855" s="23" t="str">
        <f t="array" ref="K855">IF(L855="","",XLOOKUP(L855,selector_15,selector_15_ids,""))</f>
        <v/>
      </c>
      <c r="L855" s="25"/>
      <c r="M855" s="14"/>
      <c r="N855" s="14"/>
      <c r="O855" s="14"/>
      <c r="P855" s="23" t="str">
        <f t="array" ref="P855">IF(Q855="","",XLOOKUP(Q855,selector_16,selector_16_ids,""))</f>
        <v/>
      </c>
      <c r="Q855" s="25"/>
      <c r="R855" s="23" t="str">
        <f t="array" ref="R855">IF(S855="","",XLOOKUP(S855,selector_16,selector_16_ids,""))</f>
        <v/>
      </c>
      <c r="S855" s="25"/>
      <c r="T855" s="23" t="str">
        <f t="array" ref="T855">IF(U855="","",XLOOKUP(U855,selector_07,selector_07_ids,""))</f>
        <v/>
      </c>
      <c r="U855" s="25"/>
      <c r="V855" s="14"/>
      <c r="W855" s="14"/>
      <c r="X855" s="23" t="str">
        <f t="array" ref="X855">IF(Y855="","",XLOOKUP(Y855,selector_04,selector_04_ids,""))</f>
        <v/>
      </c>
      <c r="Y855" s="25"/>
      <c r="Z855" s="14"/>
      <c r="AA855" s="27"/>
      <c r="AB855" s="14"/>
    </row>
    <row r="856">
      <c r="A856" s="14"/>
      <c r="B856" s="23" t="str">
        <f>IF($A856="","",'Система'!$B$4)</f>
        <v/>
      </c>
      <c r="C856" s="14"/>
      <c r="D856" s="23" t="str">
        <f t="array" ref="D856">IF(E856="","",XLOOKUP(E856,selector_02,selector_02_ids,""))</f>
        <v/>
      </c>
      <c r="E856" s="25"/>
      <c r="F856" s="23" t="str">
        <f t="array" ref="F856">IF(G856="","",XLOOKUP(G856,selector_12,selector_12_ids,""))</f>
        <v/>
      </c>
      <c r="G856" s="25"/>
      <c r="H856" s="14"/>
      <c r="I856" s="14"/>
      <c r="J856" s="14"/>
      <c r="K856" s="23" t="str">
        <f t="array" ref="K856">IF(L856="","",XLOOKUP(L856,selector_15,selector_15_ids,""))</f>
        <v/>
      </c>
      <c r="L856" s="25"/>
      <c r="M856" s="14"/>
      <c r="N856" s="14"/>
      <c r="O856" s="14"/>
      <c r="P856" s="23" t="str">
        <f t="array" ref="P856">IF(Q856="","",XLOOKUP(Q856,selector_16,selector_16_ids,""))</f>
        <v/>
      </c>
      <c r="Q856" s="25"/>
      <c r="R856" s="23" t="str">
        <f t="array" ref="R856">IF(S856="","",XLOOKUP(S856,selector_16,selector_16_ids,""))</f>
        <v/>
      </c>
      <c r="S856" s="25"/>
      <c r="T856" s="23" t="str">
        <f t="array" ref="T856">IF(U856="","",XLOOKUP(U856,selector_07,selector_07_ids,""))</f>
        <v/>
      </c>
      <c r="U856" s="25"/>
      <c r="V856" s="14"/>
      <c r="W856" s="14"/>
      <c r="X856" s="23" t="str">
        <f t="array" ref="X856">IF(Y856="","",XLOOKUP(Y856,selector_04,selector_04_ids,""))</f>
        <v/>
      </c>
      <c r="Y856" s="25"/>
      <c r="Z856" s="14"/>
      <c r="AA856" s="27"/>
      <c r="AB856" s="14"/>
    </row>
    <row r="857">
      <c r="A857" s="14"/>
      <c r="B857" s="23" t="str">
        <f>IF($A857="","",'Система'!$B$4)</f>
        <v/>
      </c>
      <c r="C857" s="14"/>
      <c r="D857" s="23" t="str">
        <f t="array" ref="D857">IF(E857="","",XLOOKUP(E857,selector_02,selector_02_ids,""))</f>
        <v/>
      </c>
      <c r="E857" s="25"/>
      <c r="F857" s="23" t="str">
        <f t="array" ref="F857">IF(G857="","",XLOOKUP(G857,selector_12,selector_12_ids,""))</f>
        <v/>
      </c>
      <c r="G857" s="25"/>
      <c r="H857" s="14"/>
      <c r="I857" s="14"/>
      <c r="J857" s="14"/>
      <c r="K857" s="23" t="str">
        <f t="array" ref="K857">IF(L857="","",XLOOKUP(L857,selector_15,selector_15_ids,""))</f>
        <v/>
      </c>
      <c r="L857" s="25"/>
      <c r="M857" s="14"/>
      <c r="N857" s="14"/>
      <c r="O857" s="14"/>
      <c r="P857" s="23" t="str">
        <f t="array" ref="P857">IF(Q857="","",XLOOKUP(Q857,selector_16,selector_16_ids,""))</f>
        <v/>
      </c>
      <c r="Q857" s="25"/>
      <c r="R857" s="23" t="str">
        <f t="array" ref="R857">IF(S857="","",XLOOKUP(S857,selector_16,selector_16_ids,""))</f>
        <v/>
      </c>
      <c r="S857" s="25"/>
      <c r="T857" s="23" t="str">
        <f t="array" ref="T857">IF(U857="","",XLOOKUP(U857,selector_07,selector_07_ids,""))</f>
        <v/>
      </c>
      <c r="U857" s="25"/>
      <c r="V857" s="14"/>
      <c r="W857" s="14"/>
      <c r="X857" s="23" t="str">
        <f t="array" ref="X857">IF(Y857="","",XLOOKUP(Y857,selector_04,selector_04_ids,""))</f>
        <v/>
      </c>
      <c r="Y857" s="25"/>
      <c r="Z857" s="14"/>
      <c r="AA857" s="27"/>
      <c r="AB857" s="14"/>
    </row>
    <row r="858">
      <c r="A858" s="14"/>
      <c r="B858" s="23" t="str">
        <f>IF($A858="","",'Система'!$B$4)</f>
        <v/>
      </c>
      <c r="C858" s="14"/>
      <c r="D858" s="23" t="str">
        <f t="array" ref="D858">IF(E858="","",XLOOKUP(E858,selector_02,selector_02_ids,""))</f>
        <v/>
      </c>
      <c r="E858" s="25"/>
      <c r="F858" s="23" t="str">
        <f t="array" ref="F858">IF(G858="","",XLOOKUP(G858,selector_12,selector_12_ids,""))</f>
        <v/>
      </c>
      <c r="G858" s="25"/>
      <c r="H858" s="14"/>
      <c r="I858" s="14"/>
      <c r="J858" s="14"/>
      <c r="K858" s="23" t="str">
        <f t="array" ref="K858">IF(L858="","",XLOOKUP(L858,selector_15,selector_15_ids,""))</f>
        <v/>
      </c>
      <c r="L858" s="25"/>
      <c r="M858" s="14"/>
      <c r="N858" s="14"/>
      <c r="O858" s="14"/>
      <c r="P858" s="23" t="str">
        <f t="array" ref="P858">IF(Q858="","",XLOOKUP(Q858,selector_16,selector_16_ids,""))</f>
        <v/>
      </c>
      <c r="Q858" s="25"/>
      <c r="R858" s="23" t="str">
        <f t="array" ref="R858">IF(S858="","",XLOOKUP(S858,selector_16,selector_16_ids,""))</f>
        <v/>
      </c>
      <c r="S858" s="25"/>
      <c r="T858" s="23" t="str">
        <f t="array" ref="T858">IF(U858="","",XLOOKUP(U858,selector_07,selector_07_ids,""))</f>
        <v/>
      </c>
      <c r="U858" s="25"/>
      <c r="V858" s="14"/>
      <c r="W858" s="14"/>
      <c r="X858" s="23" t="str">
        <f t="array" ref="X858">IF(Y858="","",XLOOKUP(Y858,selector_04,selector_04_ids,""))</f>
        <v/>
      </c>
      <c r="Y858" s="25"/>
      <c r="Z858" s="14"/>
      <c r="AA858" s="27"/>
      <c r="AB858" s="14"/>
    </row>
    <row r="859">
      <c r="A859" s="14"/>
      <c r="B859" s="23" t="str">
        <f>IF($A859="","",'Система'!$B$4)</f>
        <v/>
      </c>
      <c r="C859" s="14"/>
      <c r="D859" s="23" t="str">
        <f t="array" ref="D859">IF(E859="","",XLOOKUP(E859,selector_02,selector_02_ids,""))</f>
        <v/>
      </c>
      <c r="E859" s="25"/>
      <c r="F859" s="23" t="str">
        <f t="array" ref="F859">IF(G859="","",XLOOKUP(G859,selector_12,selector_12_ids,""))</f>
        <v/>
      </c>
      <c r="G859" s="25"/>
      <c r="H859" s="14"/>
      <c r="I859" s="14"/>
      <c r="J859" s="14"/>
      <c r="K859" s="23" t="str">
        <f t="array" ref="K859">IF(L859="","",XLOOKUP(L859,selector_15,selector_15_ids,""))</f>
        <v/>
      </c>
      <c r="L859" s="25"/>
      <c r="M859" s="14"/>
      <c r="N859" s="14"/>
      <c r="O859" s="14"/>
      <c r="P859" s="23" t="str">
        <f t="array" ref="P859">IF(Q859="","",XLOOKUP(Q859,selector_16,selector_16_ids,""))</f>
        <v/>
      </c>
      <c r="Q859" s="25"/>
      <c r="R859" s="23" t="str">
        <f t="array" ref="R859">IF(S859="","",XLOOKUP(S859,selector_16,selector_16_ids,""))</f>
        <v/>
      </c>
      <c r="S859" s="25"/>
      <c r="T859" s="23" t="str">
        <f t="array" ref="T859">IF(U859="","",XLOOKUP(U859,selector_07,selector_07_ids,""))</f>
        <v/>
      </c>
      <c r="U859" s="25"/>
      <c r="V859" s="14"/>
      <c r="W859" s="14"/>
      <c r="X859" s="23" t="str">
        <f t="array" ref="X859">IF(Y859="","",XLOOKUP(Y859,selector_04,selector_04_ids,""))</f>
        <v/>
      </c>
      <c r="Y859" s="25"/>
      <c r="Z859" s="14"/>
      <c r="AA859" s="27"/>
      <c r="AB859" s="14"/>
    </row>
    <row r="860">
      <c r="A860" s="14"/>
      <c r="B860" s="23" t="str">
        <f>IF($A860="","",'Система'!$B$4)</f>
        <v/>
      </c>
      <c r="C860" s="14"/>
      <c r="D860" s="23" t="str">
        <f t="array" ref="D860">IF(E860="","",XLOOKUP(E860,selector_02,selector_02_ids,""))</f>
        <v/>
      </c>
      <c r="E860" s="25"/>
      <c r="F860" s="23" t="str">
        <f t="array" ref="F860">IF(G860="","",XLOOKUP(G860,selector_12,selector_12_ids,""))</f>
        <v/>
      </c>
      <c r="G860" s="25"/>
      <c r="H860" s="14"/>
      <c r="I860" s="14"/>
      <c r="J860" s="14"/>
      <c r="K860" s="23" t="str">
        <f t="array" ref="K860">IF(L860="","",XLOOKUP(L860,selector_15,selector_15_ids,""))</f>
        <v/>
      </c>
      <c r="L860" s="25"/>
      <c r="M860" s="14"/>
      <c r="N860" s="14"/>
      <c r="O860" s="14"/>
      <c r="P860" s="23" t="str">
        <f t="array" ref="P860">IF(Q860="","",XLOOKUP(Q860,selector_16,selector_16_ids,""))</f>
        <v/>
      </c>
      <c r="Q860" s="25"/>
      <c r="R860" s="23" t="str">
        <f t="array" ref="R860">IF(S860="","",XLOOKUP(S860,selector_16,selector_16_ids,""))</f>
        <v/>
      </c>
      <c r="S860" s="25"/>
      <c r="T860" s="23" t="str">
        <f t="array" ref="T860">IF(U860="","",XLOOKUP(U860,selector_07,selector_07_ids,""))</f>
        <v/>
      </c>
      <c r="U860" s="25"/>
      <c r="V860" s="14"/>
      <c r="W860" s="14"/>
      <c r="X860" s="23" t="str">
        <f t="array" ref="X860">IF(Y860="","",XLOOKUP(Y860,selector_04,selector_04_ids,""))</f>
        <v/>
      </c>
      <c r="Y860" s="25"/>
      <c r="Z860" s="14"/>
      <c r="AA860" s="27"/>
      <c r="AB860" s="14"/>
    </row>
    <row r="861">
      <c r="A861" s="14"/>
      <c r="B861" s="23" t="str">
        <f>IF($A861="","",'Система'!$B$4)</f>
        <v/>
      </c>
      <c r="C861" s="14"/>
      <c r="D861" s="23" t="str">
        <f t="array" ref="D861">IF(E861="","",XLOOKUP(E861,selector_02,selector_02_ids,""))</f>
        <v/>
      </c>
      <c r="E861" s="25"/>
      <c r="F861" s="23" t="str">
        <f t="array" ref="F861">IF(G861="","",XLOOKUP(G861,selector_12,selector_12_ids,""))</f>
        <v/>
      </c>
      <c r="G861" s="25"/>
      <c r="H861" s="14"/>
      <c r="I861" s="14"/>
      <c r="J861" s="14"/>
      <c r="K861" s="23" t="str">
        <f t="array" ref="K861">IF(L861="","",XLOOKUP(L861,selector_15,selector_15_ids,""))</f>
        <v/>
      </c>
      <c r="L861" s="25"/>
      <c r="M861" s="14"/>
      <c r="N861" s="14"/>
      <c r="O861" s="14"/>
      <c r="P861" s="23" t="str">
        <f t="array" ref="P861">IF(Q861="","",XLOOKUP(Q861,selector_16,selector_16_ids,""))</f>
        <v/>
      </c>
      <c r="Q861" s="25"/>
      <c r="R861" s="23" t="str">
        <f t="array" ref="R861">IF(S861="","",XLOOKUP(S861,selector_16,selector_16_ids,""))</f>
        <v/>
      </c>
      <c r="S861" s="25"/>
      <c r="T861" s="23" t="str">
        <f t="array" ref="T861">IF(U861="","",XLOOKUP(U861,selector_07,selector_07_ids,""))</f>
        <v/>
      </c>
      <c r="U861" s="25"/>
      <c r="V861" s="14"/>
      <c r="W861" s="14"/>
      <c r="X861" s="23" t="str">
        <f t="array" ref="X861">IF(Y861="","",XLOOKUP(Y861,selector_04,selector_04_ids,""))</f>
        <v/>
      </c>
      <c r="Y861" s="25"/>
      <c r="Z861" s="14"/>
      <c r="AA861" s="27"/>
      <c r="AB861" s="14"/>
    </row>
    <row r="862">
      <c r="A862" s="14"/>
      <c r="B862" s="23" t="str">
        <f>IF($A862="","",'Система'!$B$4)</f>
        <v/>
      </c>
      <c r="C862" s="14"/>
      <c r="D862" s="23" t="str">
        <f t="array" ref="D862">IF(E862="","",XLOOKUP(E862,selector_02,selector_02_ids,""))</f>
        <v/>
      </c>
      <c r="E862" s="25"/>
      <c r="F862" s="23" t="str">
        <f t="array" ref="F862">IF(G862="","",XLOOKUP(G862,selector_12,selector_12_ids,""))</f>
        <v/>
      </c>
      <c r="G862" s="25"/>
      <c r="H862" s="14"/>
      <c r="I862" s="14"/>
      <c r="J862" s="14"/>
      <c r="K862" s="23" t="str">
        <f t="array" ref="K862">IF(L862="","",XLOOKUP(L862,selector_15,selector_15_ids,""))</f>
        <v/>
      </c>
      <c r="L862" s="25"/>
      <c r="M862" s="14"/>
      <c r="N862" s="14"/>
      <c r="O862" s="14"/>
      <c r="P862" s="23" t="str">
        <f t="array" ref="P862">IF(Q862="","",XLOOKUP(Q862,selector_16,selector_16_ids,""))</f>
        <v/>
      </c>
      <c r="Q862" s="25"/>
      <c r="R862" s="23" t="str">
        <f t="array" ref="R862">IF(S862="","",XLOOKUP(S862,selector_16,selector_16_ids,""))</f>
        <v/>
      </c>
      <c r="S862" s="25"/>
      <c r="T862" s="23" t="str">
        <f t="array" ref="T862">IF(U862="","",XLOOKUP(U862,selector_07,selector_07_ids,""))</f>
        <v/>
      </c>
      <c r="U862" s="25"/>
      <c r="V862" s="14"/>
      <c r="W862" s="14"/>
      <c r="X862" s="23" t="str">
        <f t="array" ref="X862">IF(Y862="","",XLOOKUP(Y862,selector_04,selector_04_ids,""))</f>
        <v/>
      </c>
      <c r="Y862" s="25"/>
      <c r="Z862" s="14"/>
      <c r="AA862" s="27"/>
      <c r="AB862" s="14"/>
    </row>
    <row r="863">
      <c r="A863" s="14"/>
      <c r="B863" s="23" t="str">
        <f>IF($A863="","",'Система'!$B$4)</f>
        <v/>
      </c>
      <c r="C863" s="14"/>
      <c r="D863" s="23" t="str">
        <f t="array" ref="D863">IF(E863="","",XLOOKUP(E863,selector_02,selector_02_ids,""))</f>
        <v/>
      </c>
      <c r="E863" s="25"/>
      <c r="F863" s="23" t="str">
        <f t="array" ref="F863">IF(G863="","",XLOOKUP(G863,selector_12,selector_12_ids,""))</f>
        <v/>
      </c>
      <c r="G863" s="25"/>
      <c r="H863" s="14"/>
      <c r="I863" s="14"/>
      <c r="J863" s="14"/>
      <c r="K863" s="23" t="str">
        <f t="array" ref="K863">IF(L863="","",XLOOKUP(L863,selector_15,selector_15_ids,""))</f>
        <v/>
      </c>
      <c r="L863" s="25"/>
      <c r="M863" s="14"/>
      <c r="N863" s="14"/>
      <c r="O863" s="14"/>
      <c r="P863" s="23" t="str">
        <f t="array" ref="P863">IF(Q863="","",XLOOKUP(Q863,selector_16,selector_16_ids,""))</f>
        <v/>
      </c>
      <c r="Q863" s="25"/>
      <c r="R863" s="23" t="str">
        <f t="array" ref="R863">IF(S863="","",XLOOKUP(S863,selector_16,selector_16_ids,""))</f>
        <v/>
      </c>
      <c r="S863" s="25"/>
      <c r="T863" s="23" t="str">
        <f t="array" ref="T863">IF(U863="","",XLOOKUP(U863,selector_07,selector_07_ids,""))</f>
        <v/>
      </c>
      <c r="U863" s="25"/>
      <c r="V863" s="14"/>
      <c r="W863" s="14"/>
      <c r="X863" s="23" t="str">
        <f t="array" ref="X863">IF(Y863="","",XLOOKUP(Y863,selector_04,selector_04_ids,""))</f>
        <v/>
      </c>
      <c r="Y863" s="25"/>
      <c r="Z863" s="14"/>
      <c r="AA863" s="27"/>
      <c r="AB863" s="14"/>
    </row>
    <row r="864">
      <c r="A864" s="14"/>
      <c r="B864" s="23" t="str">
        <f>IF($A864="","",'Система'!$B$4)</f>
        <v/>
      </c>
      <c r="C864" s="14"/>
      <c r="D864" s="23" t="str">
        <f t="array" ref="D864">IF(E864="","",XLOOKUP(E864,selector_02,selector_02_ids,""))</f>
        <v/>
      </c>
      <c r="E864" s="25"/>
      <c r="F864" s="23" t="str">
        <f t="array" ref="F864">IF(G864="","",XLOOKUP(G864,selector_12,selector_12_ids,""))</f>
        <v/>
      </c>
      <c r="G864" s="25"/>
      <c r="H864" s="14"/>
      <c r="I864" s="14"/>
      <c r="J864" s="14"/>
      <c r="K864" s="23" t="str">
        <f t="array" ref="K864">IF(L864="","",XLOOKUP(L864,selector_15,selector_15_ids,""))</f>
        <v/>
      </c>
      <c r="L864" s="25"/>
      <c r="M864" s="14"/>
      <c r="N864" s="14"/>
      <c r="O864" s="14"/>
      <c r="P864" s="23" t="str">
        <f t="array" ref="P864">IF(Q864="","",XLOOKUP(Q864,selector_16,selector_16_ids,""))</f>
        <v/>
      </c>
      <c r="Q864" s="25"/>
      <c r="R864" s="23" t="str">
        <f t="array" ref="R864">IF(S864="","",XLOOKUP(S864,selector_16,selector_16_ids,""))</f>
        <v/>
      </c>
      <c r="S864" s="25"/>
      <c r="T864" s="23" t="str">
        <f t="array" ref="T864">IF(U864="","",XLOOKUP(U864,selector_07,selector_07_ids,""))</f>
        <v/>
      </c>
      <c r="U864" s="25"/>
      <c r="V864" s="14"/>
      <c r="W864" s="14"/>
      <c r="X864" s="23" t="str">
        <f t="array" ref="X864">IF(Y864="","",XLOOKUP(Y864,selector_04,selector_04_ids,""))</f>
        <v/>
      </c>
      <c r="Y864" s="25"/>
      <c r="Z864" s="14"/>
      <c r="AA864" s="27"/>
      <c r="AB864" s="14"/>
    </row>
    <row r="865">
      <c r="A865" s="14"/>
      <c r="B865" s="23" t="str">
        <f>IF($A865="","",'Система'!$B$4)</f>
        <v/>
      </c>
      <c r="C865" s="14"/>
      <c r="D865" s="23" t="str">
        <f t="array" ref="D865">IF(E865="","",XLOOKUP(E865,selector_02,selector_02_ids,""))</f>
        <v/>
      </c>
      <c r="E865" s="25"/>
      <c r="F865" s="23" t="str">
        <f t="array" ref="F865">IF(G865="","",XLOOKUP(G865,selector_12,selector_12_ids,""))</f>
        <v/>
      </c>
      <c r="G865" s="25"/>
      <c r="H865" s="14"/>
      <c r="I865" s="14"/>
      <c r="J865" s="14"/>
      <c r="K865" s="23" t="str">
        <f t="array" ref="K865">IF(L865="","",XLOOKUP(L865,selector_15,selector_15_ids,""))</f>
        <v/>
      </c>
      <c r="L865" s="25"/>
      <c r="M865" s="14"/>
      <c r="N865" s="14"/>
      <c r="O865" s="14"/>
      <c r="P865" s="23" t="str">
        <f t="array" ref="P865">IF(Q865="","",XLOOKUP(Q865,selector_16,selector_16_ids,""))</f>
        <v/>
      </c>
      <c r="Q865" s="25"/>
      <c r="R865" s="23" t="str">
        <f t="array" ref="R865">IF(S865="","",XLOOKUP(S865,selector_16,selector_16_ids,""))</f>
        <v/>
      </c>
      <c r="S865" s="25"/>
      <c r="T865" s="23" t="str">
        <f t="array" ref="T865">IF(U865="","",XLOOKUP(U865,selector_07,selector_07_ids,""))</f>
        <v/>
      </c>
      <c r="U865" s="25"/>
      <c r="V865" s="14"/>
      <c r="W865" s="14"/>
      <c r="X865" s="23" t="str">
        <f t="array" ref="X865">IF(Y865="","",XLOOKUP(Y865,selector_04,selector_04_ids,""))</f>
        <v/>
      </c>
      <c r="Y865" s="25"/>
      <c r="Z865" s="14"/>
      <c r="AA865" s="27"/>
      <c r="AB865" s="14"/>
    </row>
    <row r="866">
      <c r="A866" s="14"/>
      <c r="B866" s="23" t="str">
        <f>IF($A866="","",'Система'!$B$4)</f>
        <v/>
      </c>
      <c r="C866" s="14"/>
      <c r="D866" s="23" t="str">
        <f t="array" ref="D866">IF(E866="","",XLOOKUP(E866,selector_02,selector_02_ids,""))</f>
        <v/>
      </c>
      <c r="E866" s="25"/>
      <c r="F866" s="23" t="str">
        <f t="array" ref="F866">IF(G866="","",XLOOKUP(G866,selector_12,selector_12_ids,""))</f>
        <v/>
      </c>
      <c r="G866" s="25"/>
      <c r="H866" s="14"/>
      <c r="I866" s="14"/>
      <c r="J866" s="14"/>
      <c r="K866" s="23" t="str">
        <f t="array" ref="K866">IF(L866="","",XLOOKUP(L866,selector_15,selector_15_ids,""))</f>
        <v/>
      </c>
      <c r="L866" s="25"/>
      <c r="M866" s="14"/>
      <c r="N866" s="14"/>
      <c r="O866" s="14"/>
      <c r="P866" s="23" t="str">
        <f t="array" ref="P866">IF(Q866="","",XLOOKUP(Q866,selector_16,selector_16_ids,""))</f>
        <v/>
      </c>
      <c r="Q866" s="25"/>
      <c r="R866" s="23" t="str">
        <f t="array" ref="R866">IF(S866="","",XLOOKUP(S866,selector_16,selector_16_ids,""))</f>
        <v/>
      </c>
      <c r="S866" s="25"/>
      <c r="T866" s="23" t="str">
        <f t="array" ref="T866">IF(U866="","",XLOOKUP(U866,selector_07,selector_07_ids,""))</f>
        <v/>
      </c>
      <c r="U866" s="25"/>
      <c r="V866" s="14"/>
      <c r="W866" s="14"/>
      <c r="X866" s="23" t="str">
        <f t="array" ref="X866">IF(Y866="","",XLOOKUP(Y866,selector_04,selector_04_ids,""))</f>
        <v/>
      </c>
      <c r="Y866" s="25"/>
      <c r="Z866" s="14"/>
      <c r="AA866" s="27"/>
      <c r="AB866" s="14"/>
    </row>
    <row r="867">
      <c r="A867" s="14"/>
      <c r="B867" s="23" t="str">
        <f>IF($A867="","",'Система'!$B$4)</f>
        <v/>
      </c>
      <c r="C867" s="14"/>
      <c r="D867" s="23" t="str">
        <f t="array" ref="D867">IF(E867="","",XLOOKUP(E867,selector_02,selector_02_ids,""))</f>
        <v/>
      </c>
      <c r="E867" s="25"/>
      <c r="F867" s="23" t="str">
        <f t="array" ref="F867">IF(G867="","",XLOOKUP(G867,selector_12,selector_12_ids,""))</f>
        <v/>
      </c>
      <c r="G867" s="25"/>
      <c r="H867" s="14"/>
      <c r="I867" s="14"/>
      <c r="J867" s="14"/>
      <c r="K867" s="23" t="str">
        <f t="array" ref="K867">IF(L867="","",XLOOKUP(L867,selector_15,selector_15_ids,""))</f>
        <v/>
      </c>
      <c r="L867" s="25"/>
      <c r="M867" s="14"/>
      <c r="N867" s="14"/>
      <c r="O867" s="14"/>
      <c r="P867" s="23" t="str">
        <f t="array" ref="P867">IF(Q867="","",XLOOKUP(Q867,selector_16,selector_16_ids,""))</f>
        <v/>
      </c>
      <c r="Q867" s="25"/>
      <c r="R867" s="23" t="str">
        <f t="array" ref="R867">IF(S867="","",XLOOKUP(S867,selector_16,selector_16_ids,""))</f>
        <v/>
      </c>
      <c r="S867" s="25"/>
      <c r="T867" s="23" t="str">
        <f t="array" ref="T867">IF(U867="","",XLOOKUP(U867,selector_07,selector_07_ids,""))</f>
        <v/>
      </c>
      <c r="U867" s="25"/>
      <c r="V867" s="14"/>
      <c r="W867" s="14"/>
      <c r="X867" s="23" t="str">
        <f t="array" ref="X867">IF(Y867="","",XLOOKUP(Y867,selector_04,selector_04_ids,""))</f>
        <v/>
      </c>
      <c r="Y867" s="25"/>
      <c r="Z867" s="14"/>
      <c r="AA867" s="27"/>
      <c r="AB867" s="14"/>
    </row>
    <row r="868">
      <c r="A868" s="14"/>
      <c r="B868" s="23" t="str">
        <f>IF($A868="","",'Система'!$B$4)</f>
        <v/>
      </c>
      <c r="C868" s="14"/>
      <c r="D868" s="23" t="str">
        <f t="array" ref="D868">IF(E868="","",XLOOKUP(E868,selector_02,selector_02_ids,""))</f>
        <v/>
      </c>
      <c r="E868" s="25"/>
      <c r="F868" s="23" t="str">
        <f t="array" ref="F868">IF(G868="","",XLOOKUP(G868,selector_12,selector_12_ids,""))</f>
        <v/>
      </c>
      <c r="G868" s="25"/>
      <c r="H868" s="14"/>
      <c r="I868" s="14"/>
      <c r="J868" s="14"/>
      <c r="K868" s="23" t="str">
        <f t="array" ref="K868">IF(L868="","",XLOOKUP(L868,selector_15,selector_15_ids,""))</f>
        <v/>
      </c>
      <c r="L868" s="25"/>
      <c r="M868" s="14"/>
      <c r="N868" s="14"/>
      <c r="O868" s="14"/>
      <c r="P868" s="23" t="str">
        <f t="array" ref="P868">IF(Q868="","",XLOOKUP(Q868,selector_16,selector_16_ids,""))</f>
        <v/>
      </c>
      <c r="Q868" s="25"/>
      <c r="R868" s="23" t="str">
        <f t="array" ref="R868">IF(S868="","",XLOOKUP(S868,selector_16,selector_16_ids,""))</f>
        <v/>
      </c>
      <c r="S868" s="25"/>
      <c r="T868" s="23" t="str">
        <f t="array" ref="T868">IF(U868="","",XLOOKUP(U868,selector_07,selector_07_ids,""))</f>
        <v/>
      </c>
      <c r="U868" s="25"/>
      <c r="V868" s="14"/>
      <c r="W868" s="14"/>
      <c r="X868" s="23" t="str">
        <f t="array" ref="X868">IF(Y868="","",XLOOKUP(Y868,selector_04,selector_04_ids,""))</f>
        <v/>
      </c>
      <c r="Y868" s="25"/>
      <c r="Z868" s="14"/>
      <c r="AA868" s="27"/>
      <c r="AB868" s="14"/>
    </row>
    <row r="869">
      <c r="A869" s="14"/>
      <c r="B869" s="23" t="str">
        <f>IF($A869="","",'Система'!$B$4)</f>
        <v/>
      </c>
      <c r="C869" s="14"/>
      <c r="D869" s="23" t="str">
        <f t="array" ref="D869">IF(E869="","",XLOOKUP(E869,selector_02,selector_02_ids,""))</f>
        <v/>
      </c>
      <c r="E869" s="25"/>
      <c r="F869" s="23" t="str">
        <f t="array" ref="F869">IF(G869="","",XLOOKUP(G869,selector_12,selector_12_ids,""))</f>
        <v/>
      </c>
      <c r="G869" s="25"/>
      <c r="H869" s="14"/>
      <c r="I869" s="14"/>
      <c r="J869" s="14"/>
      <c r="K869" s="23" t="str">
        <f t="array" ref="K869">IF(L869="","",XLOOKUP(L869,selector_15,selector_15_ids,""))</f>
        <v/>
      </c>
      <c r="L869" s="25"/>
      <c r="M869" s="14"/>
      <c r="N869" s="14"/>
      <c r="O869" s="14"/>
      <c r="P869" s="23" t="str">
        <f t="array" ref="P869">IF(Q869="","",XLOOKUP(Q869,selector_16,selector_16_ids,""))</f>
        <v/>
      </c>
      <c r="Q869" s="25"/>
      <c r="R869" s="23" t="str">
        <f t="array" ref="R869">IF(S869="","",XLOOKUP(S869,selector_16,selector_16_ids,""))</f>
        <v/>
      </c>
      <c r="S869" s="25"/>
      <c r="T869" s="23" t="str">
        <f t="array" ref="T869">IF(U869="","",XLOOKUP(U869,selector_07,selector_07_ids,""))</f>
        <v/>
      </c>
      <c r="U869" s="25"/>
      <c r="V869" s="14"/>
      <c r="W869" s="14"/>
      <c r="X869" s="23" t="str">
        <f t="array" ref="X869">IF(Y869="","",XLOOKUP(Y869,selector_04,selector_04_ids,""))</f>
        <v/>
      </c>
      <c r="Y869" s="25"/>
      <c r="Z869" s="14"/>
      <c r="AA869" s="27"/>
      <c r="AB869" s="14"/>
    </row>
    <row r="870">
      <c r="A870" s="14"/>
      <c r="B870" s="23" t="str">
        <f>IF($A870="","",'Система'!$B$4)</f>
        <v/>
      </c>
      <c r="C870" s="14"/>
      <c r="D870" s="23" t="str">
        <f t="array" ref="D870">IF(E870="","",XLOOKUP(E870,selector_02,selector_02_ids,""))</f>
        <v/>
      </c>
      <c r="E870" s="25"/>
      <c r="F870" s="23" t="str">
        <f t="array" ref="F870">IF(G870="","",XLOOKUP(G870,selector_12,selector_12_ids,""))</f>
        <v/>
      </c>
      <c r="G870" s="25"/>
      <c r="H870" s="14"/>
      <c r="I870" s="14"/>
      <c r="J870" s="14"/>
      <c r="K870" s="23" t="str">
        <f t="array" ref="K870">IF(L870="","",XLOOKUP(L870,selector_15,selector_15_ids,""))</f>
        <v/>
      </c>
      <c r="L870" s="25"/>
      <c r="M870" s="14"/>
      <c r="N870" s="14"/>
      <c r="O870" s="14"/>
      <c r="P870" s="23" t="str">
        <f t="array" ref="P870">IF(Q870="","",XLOOKUP(Q870,selector_16,selector_16_ids,""))</f>
        <v/>
      </c>
      <c r="Q870" s="25"/>
      <c r="R870" s="23" t="str">
        <f t="array" ref="R870">IF(S870="","",XLOOKUP(S870,selector_16,selector_16_ids,""))</f>
        <v/>
      </c>
      <c r="S870" s="25"/>
      <c r="T870" s="23" t="str">
        <f t="array" ref="T870">IF(U870="","",XLOOKUP(U870,selector_07,selector_07_ids,""))</f>
        <v/>
      </c>
      <c r="U870" s="25"/>
      <c r="V870" s="14"/>
      <c r="W870" s="14"/>
      <c r="X870" s="23" t="str">
        <f t="array" ref="X870">IF(Y870="","",XLOOKUP(Y870,selector_04,selector_04_ids,""))</f>
        <v/>
      </c>
      <c r="Y870" s="25"/>
      <c r="Z870" s="14"/>
      <c r="AA870" s="27"/>
      <c r="AB870" s="14"/>
    </row>
    <row r="871">
      <c r="A871" s="14"/>
      <c r="B871" s="23" t="str">
        <f>IF($A871="","",'Система'!$B$4)</f>
        <v/>
      </c>
      <c r="C871" s="14"/>
      <c r="D871" s="23" t="str">
        <f t="array" ref="D871">IF(E871="","",XLOOKUP(E871,selector_02,selector_02_ids,""))</f>
        <v/>
      </c>
      <c r="E871" s="25"/>
      <c r="F871" s="23" t="str">
        <f t="array" ref="F871">IF(G871="","",XLOOKUP(G871,selector_12,selector_12_ids,""))</f>
        <v/>
      </c>
      <c r="G871" s="25"/>
      <c r="H871" s="14"/>
      <c r="I871" s="14"/>
      <c r="J871" s="14"/>
      <c r="K871" s="23" t="str">
        <f t="array" ref="K871">IF(L871="","",XLOOKUP(L871,selector_15,selector_15_ids,""))</f>
        <v/>
      </c>
      <c r="L871" s="25"/>
      <c r="M871" s="14"/>
      <c r="N871" s="14"/>
      <c r="O871" s="14"/>
      <c r="P871" s="23" t="str">
        <f t="array" ref="P871">IF(Q871="","",XLOOKUP(Q871,selector_16,selector_16_ids,""))</f>
        <v/>
      </c>
      <c r="Q871" s="25"/>
      <c r="R871" s="23" t="str">
        <f t="array" ref="R871">IF(S871="","",XLOOKUP(S871,selector_16,selector_16_ids,""))</f>
        <v/>
      </c>
      <c r="S871" s="25"/>
      <c r="T871" s="23" t="str">
        <f t="array" ref="T871">IF(U871="","",XLOOKUP(U871,selector_07,selector_07_ids,""))</f>
        <v/>
      </c>
      <c r="U871" s="25"/>
      <c r="V871" s="14"/>
      <c r="W871" s="14"/>
      <c r="X871" s="23" t="str">
        <f t="array" ref="X871">IF(Y871="","",XLOOKUP(Y871,selector_04,selector_04_ids,""))</f>
        <v/>
      </c>
      <c r="Y871" s="25"/>
      <c r="Z871" s="14"/>
      <c r="AA871" s="27"/>
      <c r="AB871" s="14"/>
    </row>
    <row r="872">
      <c r="A872" s="14"/>
      <c r="B872" s="23" t="str">
        <f>IF($A872="","",'Система'!$B$4)</f>
        <v/>
      </c>
      <c r="C872" s="14"/>
      <c r="D872" s="23" t="str">
        <f t="array" ref="D872">IF(E872="","",XLOOKUP(E872,selector_02,selector_02_ids,""))</f>
        <v/>
      </c>
      <c r="E872" s="25"/>
      <c r="F872" s="23" t="str">
        <f t="array" ref="F872">IF(G872="","",XLOOKUP(G872,selector_12,selector_12_ids,""))</f>
        <v/>
      </c>
      <c r="G872" s="25"/>
      <c r="H872" s="14"/>
      <c r="I872" s="14"/>
      <c r="J872" s="14"/>
      <c r="K872" s="23" t="str">
        <f t="array" ref="K872">IF(L872="","",XLOOKUP(L872,selector_15,selector_15_ids,""))</f>
        <v/>
      </c>
      <c r="L872" s="25"/>
      <c r="M872" s="14"/>
      <c r="N872" s="14"/>
      <c r="O872" s="14"/>
      <c r="P872" s="23" t="str">
        <f t="array" ref="P872">IF(Q872="","",XLOOKUP(Q872,selector_16,selector_16_ids,""))</f>
        <v/>
      </c>
      <c r="Q872" s="25"/>
      <c r="R872" s="23" t="str">
        <f t="array" ref="R872">IF(S872="","",XLOOKUP(S872,selector_16,selector_16_ids,""))</f>
        <v/>
      </c>
      <c r="S872" s="25"/>
      <c r="T872" s="23" t="str">
        <f t="array" ref="T872">IF(U872="","",XLOOKUP(U872,selector_07,selector_07_ids,""))</f>
        <v/>
      </c>
      <c r="U872" s="25"/>
      <c r="V872" s="14"/>
      <c r="W872" s="14"/>
      <c r="X872" s="23" t="str">
        <f t="array" ref="X872">IF(Y872="","",XLOOKUP(Y872,selector_04,selector_04_ids,""))</f>
        <v/>
      </c>
      <c r="Y872" s="25"/>
      <c r="Z872" s="14"/>
      <c r="AA872" s="27"/>
      <c r="AB872" s="14"/>
    </row>
    <row r="873">
      <c r="A873" s="14"/>
      <c r="B873" s="23" t="str">
        <f>IF($A873="","",'Система'!$B$4)</f>
        <v/>
      </c>
      <c r="C873" s="14"/>
      <c r="D873" s="23" t="str">
        <f t="array" ref="D873">IF(E873="","",XLOOKUP(E873,selector_02,selector_02_ids,""))</f>
        <v/>
      </c>
      <c r="E873" s="25"/>
      <c r="F873" s="23" t="str">
        <f t="array" ref="F873">IF(G873="","",XLOOKUP(G873,selector_12,selector_12_ids,""))</f>
        <v/>
      </c>
      <c r="G873" s="25"/>
      <c r="H873" s="14"/>
      <c r="I873" s="14"/>
      <c r="J873" s="14"/>
      <c r="K873" s="23" t="str">
        <f t="array" ref="K873">IF(L873="","",XLOOKUP(L873,selector_15,selector_15_ids,""))</f>
        <v/>
      </c>
      <c r="L873" s="25"/>
      <c r="M873" s="14"/>
      <c r="N873" s="14"/>
      <c r="O873" s="14"/>
      <c r="P873" s="23" t="str">
        <f t="array" ref="P873">IF(Q873="","",XLOOKUP(Q873,selector_16,selector_16_ids,""))</f>
        <v/>
      </c>
      <c r="Q873" s="25"/>
      <c r="R873" s="23" t="str">
        <f t="array" ref="R873">IF(S873="","",XLOOKUP(S873,selector_16,selector_16_ids,""))</f>
        <v/>
      </c>
      <c r="S873" s="25"/>
      <c r="T873" s="23" t="str">
        <f t="array" ref="T873">IF(U873="","",XLOOKUP(U873,selector_07,selector_07_ids,""))</f>
        <v/>
      </c>
      <c r="U873" s="25"/>
      <c r="V873" s="14"/>
      <c r="W873" s="14"/>
      <c r="X873" s="23" t="str">
        <f t="array" ref="X873">IF(Y873="","",XLOOKUP(Y873,selector_04,selector_04_ids,""))</f>
        <v/>
      </c>
      <c r="Y873" s="25"/>
      <c r="Z873" s="14"/>
      <c r="AA873" s="27"/>
      <c r="AB873" s="14"/>
    </row>
    <row r="874">
      <c r="A874" s="14"/>
      <c r="B874" s="23" t="str">
        <f>IF($A874="","",'Система'!$B$4)</f>
        <v/>
      </c>
      <c r="C874" s="14"/>
      <c r="D874" s="23" t="str">
        <f t="array" ref="D874">IF(E874="","",XLOOKUP(E874,selector_02,selector_02_ids,""))</f>
        <v/>
      </c>
      <c r="E874" s="25"/>
      <c r="F874" s="23" t="str">
        <f t="array" ref="F874">IF(G874="","",XLOOKUP(G874,selector_12,selector_12_ids,""))</f>
        <v/>
      </c>
      <c r="G874" s="25"/>
      <c r="H874" s="14"/>
      <c r="I874" s="14"/>
      <c r="J874" s="14"/>
      <c r="K874" s="23" t="str">
        <f t="array" ref="K874">IF(L874="","",XLOOKUP(L874,selector_15,selector_15_ids,""))</f>
        <v/>
      </c>
      <c r="L874" s="25"/>
      <c r="M874" s="14"/>
      <c r="N874" s="14"/>
      <c r="O874" s="14"/>
      <c r="P874" s="23" t="str">
        <f t="array" ref="P874">IF(Q874="","",XLOOKUP(Q874,selector_16,selector_16_ids,""))</f>
        <v/>
      </c>
      <c r="Q874" s="25"/>
      <c r="R874" s="23" t="str">
        <f t="array" ref="R874">IF(S874="","",XLOOKUP(S874,selector_16,selector_16_ids,""))</f>
        <v/>
      </c>
      <c r="S874" s="25"/>
      <c r="T874" s="23" t="str">
        <f t="array" ref="T874">IF(U874="","",XLOOKUP(U874,selector_07,selector_07_ids,""))</f>
        <v/>
      </c>
      <c r="U874" s="25"/>
      <c r="V874" s="14"/>
      <c r="W874" s="14"/>
      <c r="X874" s="23" t="str">
        <f t="array" ref="X874">IF(Y874="","",XLOOKUP(Y874,selector_04,selector_04_ids,""))</f>
        <v/>
      </c>
      <c r="Y874" s="25"/>
      <c r="Z874" s="14"/>
      <c r="AA874" s="27"/>
      <c r="AB874" s="14"/>
    </row>
    <row r="875">
      <c r="A875" s="14"/>
      <c r="B875" s="23" t="str">
        <f>IF($A875="","",'Система'!$B$4)</f>
        <v/>
      </c>
      <c r="C875" s="14"/>
      <c r="D875" s="23" t="str">
        <f t="array" ref="D875">IF(E875="","",XLOOKUP(E875,selector_02,selector_02_ids,""))</f>
        <v/>
      </c>
      <c r="E875" s="25"/>
      <c r="F875" s="23" t="str">
        <f t="array" ref="F875">IF(G875="","",XLOOKUP(G875,selector_12,selector_12_ids,""))</f>
        <v/>
      </c>
      <c r="G875" s="25"/>
      <c r="H875" s="14"/>
      <c r="I875" s="14"/>
      <c r="J875" s="14"/>
      <c r="K875" s="23" t="str">
        <f t="array" ref="K875">IF(L875="","",XLOOKUP(L875,selector_15,selector_15_ids,""))</f>
        <v/>
      </c>
      <c r="L875" s="25"/>
      <c r="M875" s="14"/>
      <c r="N875" s="14"/>
      <c r="O875" s="14"/>
      <c r="P875" s="23" t="str">
        <f t="array" ref="P875">IF(Q875="","",XLOOKUP(Q875,selector_16,selector_16_ids,""))</f>
        <v/>
      </c>
      <c r="Q875" s="25"/>
      <c r="R875" s="23" t="str">
        <f t="array" ref="R875">IF(S875="","",XLOOKUP(S875,selector_16,selector_16_ids,""))</f>
        <v/>
      </c>
      <c r="S875" s="25"/>
      <c r="T875" s="23" t="str">
        <f t="array" ref="T875">IF(U875="","",XLOOKUP(U875,selector_07,selector_07_ids,""))</f>
        <v/>
      </c>
      <c r="U875" s="25"/>
      <c r="V875" s="14"/>
      <c r="W875" s="14"/>
      <c r="X875" s="23" t="str">
        <f t="array" ref="X875">IF(Y875="","",XLOOKUP(Y875,selector_04,selector_04_ids,""))</f>
        <v/>
      </c>
      <c r="Y875" s="25"/>
      <c r="Z875" s="14"/>
      <c r="AA875" s="27"/>
      <c r="AB875" s="14"/>
    </row>
    <row r="876">
      <c r="A876" s="14"/>
      <c r="B876" s="23" t="str">
        <f>IF($A876="","",'Система'!$B$4)</f>
        <v/>
      </c>
      <c r="C876" s="14"/>
      <c r="D876" s="23" t="str">
        <f t="array" ref="D876">IF(E876="","",XLOOKUP(E876,selector_02,selector_02_ids,""))</f>
        <v/>
      </c>
      <c r="E876" s="25"/>
      <c r="F876" s="23" t="str">
        <f t="array" ref="F876">IF(G876="","",XLOOKUP(G876,selector_12,selector_12_ids,""))</f>
        <v/>
      </c>
      <c r="G876" s="25"/>
      <c r="H876" s="14"/>
      <c r="I876" s="14"/>
      <c r="J876" s="14"/>
      <c r="K876" s="23" t="str">
        <f t="array" ref="K876">IF(L876="","",XLOOKUP(L876,selector_15,selector_15_ids,""))</f>
        <v/>
      </c>
      <c r="L876" s="25"/>
      <c r="M876" s="14"/>
      <c r="N876" s="14"/>
      <c r="O876" s="14"/>
      <c r="P876" s="23" t="str">
        <f t="array" ref="P876">IF(Q876="","",XLOOKUP(Q876,selector_16,selector_16_ids,""))</f>
        <v/>
      </c>
      <c r="Q876" s="25"/>
      <c r="R876" s="23" t="str">
        <f t="array" ref="R876">IF(S876="","",XLOOKUP(S876,selector_16,selector_16_ids,""))</f>
        <v/>
      </c>
      <c r="S876" s="25"/>
      <c r="T876" s="23" t="str">
        <f t="array" ref="T876">IF(U876="","",XLOOKUP(U876,selector_07,selector_07_ids,""))</f>
        <v/>
      </c>
      <c r="U876" s="25"/>
      <c r="V876" s="14"/>
      <c r="W876" s="14"/>
      <c r="X876" s="23" t="str">
        <f t="array" ref="X876">IF(Y876="","",XLOOKUP(Y876,selector_04,selector_04_ids,""))</f>
        <v/>
      </c>
      <c r="Y876" s="25"/>
      <c r="Z876" s="14"/>
      <c r="AA876" s="27"/>
      <c r="AB876" s="14"/>
    </row>
    <row r="877">
      <c r="A877" s="14"/>
      <c r="B877" s="23" t="str">
        <f>IF($A877="","",'Система'!$B$4)</f>
        <v/>
      </c>
      <c r="C877" s="14"/>
      <c r="D877" s="23" t="str">
        <f t="array" ref="D877">IF(E877="","",XLOOKUP(E877,selector_02,selector_02_ids,""))</f>
        <v/>
      </c>
      <c r="E877" s="25"/>
      <c r="F877" s="23" t="str">
        <f t="array" ref="F877">IF(G877="","",XLOOKUP(G877,selector_12,selector_12_ids,""))</f>
        <v/>
      </c>
      <c r="G877" s="25"/>
      <c r="H877" s="14"/>
      <c r="I877" s="14"/>
      <c r="J877" s="14"/>
      <c r="K877" s="23" t="str">
        <f t="array" ref="K877">IF(L877="","",XLOOKUP(L877,selector_15,selector_15_ids,""))</f>
        <v/>
      </c>
      <c r="L877" s="25"/>
      <c r="M877" s="14"/>
      <c r="N877" s="14"/>
      <c r="O877" s="14"/>
      <c r="P877" s="23" t="str">
        <f t="array" ref="P877">IF(Q877="","",XLOOKUP(Q877,selector_16,selector_16_ids,""))</f>
        <v/>
      </c>
      <c r="Q877" s="25"/>
      <c r="R877" s="23" t="str">
        <f t="array" ref="R877">IF(S877="","",XLOOKUP(S877,selector_16,selector_16_ids,""))</f>
        <v/>
      </c>
      <c r="S877" s="25"/>
      <c r="T877" s="23" t="str">
        <f t="array" ref="T877">IF(U877="","",XLOOKUP(U877,selector_07,selector_07_ids,""))</f>
        <v/>
      </c>
      <c r="U877" s="25"/>
      <c r="V877" s="14"/>
      <c r="W877" s="14"/>
      <c r="X877" s="23" t="str">
        <f t="array" ref="X877">IF(Y877="","",XLOOKUP(Y877,selector_04,selector_04_ids,""))</f>
        <v/>
      </c>
      <c r="Y877" s="25"/>
      <c r="Z877" s="14"/>
      <c r="AA877" s="27"/>
      <c r="AB877" s="14"/>
    </row>
    <row r="878">
      <c r="A878" s="14"/>
      <c r="B878" s="23" t="str">
        <f>IF($A878="","",'Система'!$B$4)</f>
        <v/>
      </c>
      <c r="C878" s="14"/>
      <c r="D878" s="23" t="str">
        <f t="array" ref="D878">IF(E878="","",XLOOKUP(E878,selector_02,selector_02_ids,""))</f>
        <v/>
      </c>
      <c r="E878" s="25"/>
      <c r="F878" s="23" t="str">
        <f t="array" ref="F878">IF(G878="","",XLOOKUP(G878,selector_12,selector_12_ids,""))</f>
        <v/>
      </c>
      <c r="G878" s="25"/>
      <c r="H878" s="14"/>
      <c r="I878" s="14"/>
      <c r="J878" s="14"/>
      <c r="K878" s="23" t="str">
        <f t="array" ref="K878">IF(L878="","",XLOOKUP(L878,selector_15,selector_15_ids,""))</f>
        <v/>
      </c>
      <c r="L878" s="25"/>
      <c r="M878" s="14"/>
      <c r="N878" s="14"/>
      <c r="O878" s="14"/>
      <c r="P878" s="23" t="str">
        <f t="array" ref="P878">IF(Q878="","",XLOOKUP(Q878,selector_16,selector_16_ids,""))</f>
        <v/>
      </c>
      <c r="Q878" s="25"/>
      <c r="R878" s="23" t="str">
        <f t="array" ref="R878">IF(S878="","",XLOOKUP(S878,selector_16,selector_16_ids,""))</f>
        <v/>
      </c>
      <c r="S878" s="25"/>
      <c r="T878" s="23" t="str">
        <f t="array" ref="T878">IF(U878="","",XLOOKUP(U878,selector_07,selector_07_ids,""))</f>
        <v/>
      </c>
      <c r="U878" s="25"/>
      <c r="V878" s="14"/>
      <c r="W878" s="14"/>
      <c r="X878" s="23" t="str">
        <f t="array" ref="X878">IF(Y878="","",XLOOKUP(Y878,selector_04,selector_04_ids,""))</f>
        <v/>
      </c>
      <c r="Y878" s="25"/>
      <c r="Z878" s="14"/>
      <c r="AA878" s="27"/>
      <c r="AB878" s="14"/>
    </row>
    <row r="879">
      <c r="A879" s="14"/>
      <c r="B879" s="23" t="str">
        <f>IF($A879="","",'Система'!$B$4)</f>
        <v/>
      </c>
      <c r="C879" s="14"/>
      <c r="D879" s="23" t="str">
        <f t="array" ref="D879">IF(E879="","",XLOOKUP(E879,selector_02,selector_02_ids,""))</f>
        <v/>
      </c>
      <c r="E879" s="25"/>
      <c r="F879" s="23" t="str">
        <f t="array" ref="F879">IF(G879="","",XLOOKUP(G879,selector_12,selector_12_ids,""))</f>
        <v/>
      </c>
      <c r="G879" s="25"/>
      <c r="H879" s="14"/>
      <c r="I879" s="14"/>
      <c r="J879" s="14"/>
      <c r="K879" s="23" t="str">
        <f t="array" ref="K879">IF(L879="","",XLOOKUP(L879,selector_15,selector_15_ids,""))</f>
        <v/>
      </c>
      <c r="L879" s="25"/>
      <c r="M879" s="14"/>
      <c r="N879" s="14"/>
      <c r="O879" s="14"/>
      <c r="P879" s="23" t="str">
        <f t="array" ref="P879">IF(Q879="","",XLOOKUP(Q879,selector_16,selector_16_ids,""))</f>
        <v/>
      </c>
      <c r="Q879" s="25"/>
      <c r="R879" s="23" t="str">
        <f t="array" ref="R879">IF(S879="","",XLOOKUP(S879,selector_16,selector_16_ids,""))</f>
        <v/>
      </c>
      <c r="S879" s="25"/>
      <c r="T879" s="23" t="str">
        <f t="array" ref="T879">IF(U879="","",XLOOKUP(U879,selector_07,selector_07_ids,""))</f>
        <v/>
      </c>
      <c r="U879" s="25"/>
      <c r="V879" s="14"/>
      <c r="W879" s="14"/>
      <c r="X879" s="23" t="str">
        <f t="array" ref="X879">IF(Y879="","",XLOOKUP(Y879,selector_04,selector_04_ids,""))</f>
        <v/>
      </c>
      <c r="Y879" s="25"/>
      <c r="Z879" s="14"/>
      <c r="AA879" s="27"/>
      <c r="AB879" s="14"/>
    </row>
    <row r="880">
      <c r="A880" s="14"/>
      <c r="B880" s="23" t="str">
        <f>IF($A880="","",'Система'!$B$4)</f>
        <v/>
      </c>
      <c r="C880" s="14"/>
      <c r="D880" s="23" t="str">
        <f t="array" ref="D880">IF(E880="","",XLOOKUP(E880,selector_02,selector_02_ids,""))</f>
        <v/>
      </c>
      <c r="E880" s="25"/>
      <c r="F880" s="23" t="str">
        <f t="array" ref="F880">IF(G880="","",XLOOKUP(G880,selector_12,selector_12_ids,""))</f>
        <v/>
      </c>
      <c r="G880" s="25"/>
      <c r="H880" s="14"/>
      <c r="I880" s="14"/>
      <c r="J880" s="14"/>
      <c r="K880" s="23" t="str">
        <f t="array" ref="K880">IF(L880="","",XLOOKUP(L880,selector_15,selector_15_ids,""))</f>
        <v/>
      </c>
      <c r="L880" s="25"/>
      <c r="M880" s="14"/>
      <c r="N880" s="14"/>
      <c r="O880" s="14"/>
      <c r="P880" s="23" t="str">
        <f t="array" ref="P880">IF(Q880="","",XLOOKUP(Q880,selector_16,selector_16_ids,""))</f>
        <v/>
      </c>
      <c r="Q880" s="25"/>
      <c r="R880" s="23" t="str">
        <f t="array" ref="R880">IF(S880="","",XLOOKUP(S880,selector_16,selector_16_ids,""))</f>
        <v/>
      </c>
      <c r="S880" s="25"/>
      <c r="T880" s="23" t="str">
        <f t="array" ref="T880">IF(U880="","",XLOOKUP(U880,selector_07,selector_07_ids,""))</f>
        <v/>
      </c>
      <c r="U880" s="25"/>
      <c r="V880" s="14"/>
      <c r="W880" s="14"/>
      <c r="X880" s="23" t="str">
        <f t="array" ref="X880">IF(Y880="","",XLOOKUP(Y880,selector_04,selector_04_ids,""))</f>
        <v/>
      </c>
      <c r="Y880" s="25"/>
      <c r="Z880" s="14"/>
      <c r="AA880" s="27"/>
      <c r="AB880" s="14"/>
    </row>
    <row r="881">
      <c r="A881" s="14"/>
      <c r="B881" s="23" t="str">
        <f>IF($A881="","",'Система'!$B$4)</f>
        <v/>
      </c>
      <c r="C881" s="14"/>
      <c r="D881" s="23" t="str">
        <f t="array" ref="D881">IF(E881="","",XLOOKUP(E881,selector_02,selector_02_ids,""))</f>
        <v/>
      </c>
      <c r="E881" s="25"/>
      <c r="F881" s="23" t="str">
        <f t="array" ref="F881">IF(G881="","",XLOOKUP(G881,selector_12,selector_12_ids,""))</f>
        <v/>
      </c>
      <c r="G881" s="25"/>
      <c r="H881" s="14"/>
      <c r="I881" s="14"/>
      <c r="J881" s="14"/>
      <c r="K881" s="23" t="str">
        <f t="array" ref="K881">IF(L881="","",XLOOKUP(L881,selector_15,selector_15_ids,""))</f>
        <v/>
      </c>
      <c r="L881" s="25"/>
      <c r="M881" s="14"/>
      <c r="N881" s="14"/>
      <c r="O881" s="14"/>
      <c r="P881" s="23" t="str">
        <f t="array" ref="P881">IF(Q881="","",XLOOKUP(Q881,selector_16,selector_16_ids,""))</f>
        <v/>
      </c>
      <c r="Q881" s="25"/>
      <c r="R881" s="23" t="str">
        <f t="array" ref="R881">IF(S881="","",XLOOKUP(S881,selector_16,selector_16_ids,""))</f>
        <v/>
      </c>
      <c r="S881" s="25"/>
      <c r="T881" s="23" t="str">
        <f t="array" ref="T881">IF(U881="","",XLOOKUP(U881,selector_07,selector_07_ids,""))</f>
        <v/>
      </c>
      <c r="U881" s="25"/>
      <c r="V881" s="14"/>
      <c r="W881" s="14"/>
      <c r="X881" s="23" t="str">
        <f t="array" ref="X881">IF(Y881="","",XLOOKUP(Y881,selector_04,selector_04_ids,""))</f>
        <v/>
      </c>
      <c r="Y881" s="25"/>
      <c r="Z881" s="14"/>
      <c r="AA881" s="27"/>
      <c r="AB881" s="14"/>
    </row>
    <row r="882">
      <c r="A882" s="14"/>
      <c r="B882" s="23" t="str">
        <f>IF($A882="","",'Система'!$B$4)</f>
        <v/>
      </c>
      <c r="C882" s="14"/>
      <c r="D882" s="23" t="str">
        <f t="array" ref="D882">IF(E882="","",XLOOKUP(E882,selector_02,selector_02_ids,""))</f>
        <v/>
      </c>
      <c r="E882" s="25"/>
      <c r="F882" s="23" t="str">
        <f t="array" ref="F882">IF(G882="","",XLOOKUP(G882,selector_12,selector_12_ids,""))</f>
        <v/>
      </c>
      <c r="G882" s="25"/>
      <c r="H882" s="14"/>
      <c r="I882" s="14"/>
      <c r="J882" s="14"/>
      <c r="K882" s="23" t="str">
        <f t="array" ref="K882">IF(L882="","",XLOOKUP(L882,selector_15,selector_15_ids,""))</f>
        <v/>
      </c>
      <c r="L882" s="25"/>
      <c r="M882" s="14"/>
      <c r="N882" s="14"/>
      <c r="O882" s="14"/>
      <c r="P882" s="23" t="str">
        <f t="array" ref="P882">IF(Q882="","",XLOOKUP(Q882,selector_16,selector_16_ids,""))</f>
        <v/>
      </c>
      <c r="Q882" s="25"/>
      <c r="R882" s="23" t="str">
        <f t="array" ref="R882">IF(S882="","",XLOOKUP(S882,selector_16,selector_16_ids,""))</f>
        <v/>
      </c>
      <c r="S882" s="25"/>
      <c r="T882" s="23" t="str">
        <f t="array" ref="T882">IF(U882="","",XLOOKUP(U882,selector_07,selector_07_ids,""))</f>
        <v/>
      </c>
      <c r="U882" s="25"/>
      <c r="V882" s="14"/>
      <c r="W882" s="14"/>
      <c r="X882" s="23" t="str">
        <f t="array" ref="X882">IF(Y882="","",XLOOKUP(Y882,selector_04,selector_04_ids,""))</f>
        <v/>
      </c>
      <c r="Y882" s="25"/>
      <c r="Z882" s="14"/>
      <c r="AA882" s="27"/>
      <c r="AB882" s="14"/>
    </row>
    <row r="883">
      <c r="A883" s="14"/>
      <c r="B883" s="23" t="str">
        <f>IF($A883="","",'Система'!$B$4)</f>
        <v/>
      </c>
      <c r="C883" s="14"/>
      <c r="D883" s="23" t="str">
        <f t="array" ref="D883">IF(E883="","",XLOOKUP(E883,selector_02,selector_02_ids,""))</f>
        <v/>
      </c>
      <c r="E883" s="25"/>
      <c r="F883" s="23" t="str">
        <f t="array" ref="F883">IF(G883="","",XLOOKUP(G883,selector_12,selector_12_ids,""))</f>
        <v/>
      </c>
      <c r="G883" s="25"/>
      <c r="H883" s="14"/>
      <c r="I883" s="14"/>
      <c r="J883" s="14"/>
      <c r="K883" s="23" t="str">
        <f t="array" ref="K883">IF(L883="","",XLOOKUP(L883,selector_15,selector_15_ids,""))</f>
        <v/>
      </c>
      <c r="L883" s="25"/>
      <c r="M883" s="14"/>
      <c r="N883" s="14"/>
      <c r="O883" s="14"/>
      <c r="P883" s="23" t="str">
        <f t="array" ref="P883">IF(Q883="","",XLOOKUP(Q883,selector_16,selector_16_ids,""))</f>
        <v/>
      </c>
      <c r="Q883" s="25"/>
      <c r="R883" s="23" t="str">
        <f t="array" ref="R883">IF(S883="","",XLOOKUP(S883,selector_16,selector_16_ids,""))</f>
        <v/>
      </c>
      <c r="S883" s="25"/>
      <c r="T883" s="23" t="str">
        <f t="array" ref="T883">IF(U883="","",XLOOKUP(U883,selector_07,selector_07_ids,""))</f>
        <v/>
      </c>
      <c r="U883" s="25"/>
      <c r="V883" s="14"/>
      <c r="W883" s="14"/>
      <c r="X883" s="23" t="str">
        <f t="array" ref="X883">IF(Y883="","",XLOOKUP(Y883,selector_04,selector_04_ids,""))</f>
        <v/>
      </c>
      <c r="Y883" s="25"/>
      <c r="Z883" s="14"/>
      <c r="AA883" s="27"/>
      <c r="AB883" s="14"/>
    </row>
    <row r="884">
      <c r="A884" s="14"/>
      <c r="B884" s="23" t="str">
        <f>IF($A884="","",'Система'!$B$4)</f>
        <v/>
      </c>
      <c r="C884" s="14"/>
      <c r="D884" s="23" t="str">
        <f t="array" ref="D884">IF(E884="","",XLOOKUP(E884,selector_02,selector_02_ids,""))</f>
        <v/>
      </c>
      <c r="E884" s="25"/>
      <c r="F884" s="23" t="str">
        <f t="array" ref="F884">IF(G884="","",XLOOKUP(G884,selector_12,selector_12_ids,""))</f>
        <v/>
      </c>
      <c r="G884" s="25"/>
      <c r="H884" s="14"/>
      <c r="I884" s="14"/>
      <c r="J884" s="14"/>
      <c r="K884" s="23" t="str">
        <f t="array" ref="K884">IF(L884="","",XLOOKUP(L884,selector_15,selector_15_ids,""))</f>
        <v/>
      </c>
      <c r="L884" s="25"/>
      <c r="M884" s="14"/>
      <c r="N884" s="14"/>
      <c r="O884" s="14"/>
      <c r="P884" s="23" t="str">
        <f t="array" ref="P884">IF(Q884="","",XLOOKUP(Q884,selector_16,selector_16_ids,""))</f>
        <v/>
      </c>
      <c r="Q884" s="25"/>
      <c r="R884" s="23" t="str">
        <f t="array" ref="R884">IF(S884="","",XLOOKUP(S884,selector_16,selector_16_ids,""))</f>
        <v/>
      </c>
      <c r="S884" s="25"/>
      <c r="T884" s="23" t="str">
        <f t="array" ref="T884">IF(U884="","",XLOOKUP(U884,selector_07,selector_07_ids,""))</f>
        <v/>
      </c>
      <c r="U884" s="25"/>
      <c r="V884" s="14"/>
      <c r="W884" s="14"/>
      <c r="X884" s="23" t="str">
        <f t="array" ref="X884">IF(Y884="","",XLOOKUP(Y884,selector_04,selector_04_ids,""))</f>
        <v/>
      </c>
      <c r="Y884" s="25"/>
      <c r="Z884" s="14"/>
      <c r="AA884" s="27"/>
      <c r="AB884" s="14"/>
    </row>
    <row r="885">
      <c r="A885" s="14"/>
      <c r="B885" s="23" t="str">
        <f>IF($A885="","",'Система'!$B$4)</f>
        <v/>
      </c>
      <c r="C885" s="14"/>
      <c r="D885" s="23" t="str">
        <f t="array" ref="D885">IF(E885="","",XLOOKUP(E885,selector_02,selector_02_ids,""))</f>
        <v/>
      </c>
      <c r="E885" s="25"/>
      <c r="F885" s="23" t="str">
        <f t="array" ref="F885">IF(G885="","",XLOOKUP(G885,selector_12,selector_12_ids,""))</f>
        <v/>
      </c>
      <c r="G885" s="25"/>
      <c r="H885" s="14"/>
      <c r="I885" s="14"/>
      <c r="J885" s="14"/>
      <c r="K885" s="23" t="str">
        <f t="array" ref="K885">IF(L885="","",XLOOKUP(L885,selector_15,selector_15_ids,""))</f>
        <v/>
      </c>
      <c r="L885" s="25"/>
      <c r="M885" s="14"/>
      <c r="N885" s="14"/>
      <c r="O885" s="14"/>
      <c r="P885" s="23" t="str">
        <f t="array" ref="P885">IF(Q885="","",XLOOKUP(Q885,selector_16,selector_16_ids,""))</f>
        <v/>
      </c>
      <c r="Q885" s="25"/>
      <c r="R885" s="23" t="str">
        <f t="array" ref="R885">IF(S885="","",XLOOKUP(S885,selector_16,selector_16_ids,""))</f>
        <v/>
      </c>
      <c r="S885" s="25"/>
      <c r="T885" s="23" t="str">
        <f t="array" ref="T885">IF(U885="","",XLOOKUP(U885,selector_07,selector_07_ids,""))</f>
        <v/>
      </c>
      <c r="U885" s="25"/>
      <c r="V885" s="14"/>
      <c r="W885" s="14"/>
      <c r="X885" s="23" t="str">
        <f t="array" ref="X885">IF(Y885="","",XLOOKUP(Y885,selector_04,selector_04_ids,""))</f>
        <v/>
      </c>
      <c r="Y885" s="25"/>
      <c r="Z885" s="14"/>
      <c r="AA885" s="27"/>
      <c r="AB885" s="14"/>
    </row>
    <row r="886">
      <c r="A886" s="14"/>
      <c r="B886" s="23" t="str">
        <f>IF($A886="","",'Система'!$B$4)</f>
        <v/>
      </c>
      <c r="C886" s="14"/>
      <c r="D886" s="23" t="str">
        <f t="array" ref="D886">IF(E886="","",XLOOKUP(E886,selector_02,selector_02_ids,""))</f>
        <v/>
      </c>
      <c r="E886" s="25"/>
      <c r="F886" s="23" t="str">
        <f t="array" ref="F886">IF(G886="","",XLOOKUP(G886,selector_12,selector_12_ids,""))</f>
        <v/>
      </c>
      <c r="G886" s="25"/>
      <c r="H886" s="14"/>
      <c r="I886" s="14"/>
      <c r="J886" s="14"/>
      <c r="K886" s="23" t="str">
        <f t="array" ref="K886">IF(L886="","",XLOOKUP(L886,selector_15,selector_15_ids,""))</f>
        <v/>
      </c>
      <c r="L886" s="25"/>
      <c r="M886" s="14"/>
      <c r="N886" s="14"/>
      <c r="O886" s="14"/>
      <c r="P886" s="23" t="str">
        <f t="array" ref="P886">IF(Q886="","",XLOOKUP(Q886,selector_16,selector_16_ids,""))</f>
        <v/>
      </c>
      <c r="Q886" s="25"/>
      <c r="R886" s="23" t="str">
        <f t="array" ref="R886">IF(S886="","",XLOOKUP(S886,selector_16,selector_16_ids,""))</f>
        <v/>
      </c>
      <c r="S886" s="25"/>
      <c r="T886" s="23" t="str">
        <f t="array" ref="T886">IF(U886="","",XLOOKUP(U886,selector_07,selector_07_ids,""))</f>
        <v/>
      </c>
      <c r="U886" s="25"/>
      <c r="V886" s="14"/>
      <c r="W886" s="14"/>
      <c r="X886" s="23" t="str">
        <f t="array" ref="X886">IF(Y886="","",XLOOKUP(Y886,selector_04,selector_04_ids,""))</f>
        <v/>
      </c>
      <c r="Y886" s="25"/>
      <c r="Z886" s="14"/>
      <c r="AA886" s="27"/>
      <c r="AB886" s="14"/>
    </row>
    <row r="887">
      <c r="A887" s="14"/>
      <c r="B887" s="23" t="str">
        <f>IF($A887="","",'Система'!$B$4)</f>
        <v/>
      </c>
      <c r="C887" s="14"/>
      <c r="D887" s="23" t="str">
        <f t="array" ref="D887">IF(E887="","",XLOOKUP(E887,selector_02,selector_02_ids,""))</f>
        <v/>
      </c>
      <c r="E887" s="25"/>
      <c r="F887" s="23" t="str">
        <f t="array" ref="F887">IF(G887="","",XLOOKUP(G887,selector_12,selector_12_ids,""))</f>
        <v/>
      </c>
      <c r="G887" s="25"/>
      <c r="H887" s="14"/>
      <c r="I887" s="14"/>
      <c r="J887" s="14"/>
      <c r="K887" s="23" t="str">
        <f t="array" ref="K887">IF(L887="","",XLOOKUP(L887,selector_15,selector_15_ids,""))</f>
        <v/>
      </c>
      <c r="L887" s="25"/>
      <c r="M887" s="14"/>
      <c r="N887" s="14"/>
      <c r="O887" s="14"/>
      <c r="P887" s="23" t="str">
        <f t="array" ref="P887">IF(Q887="","",XLOOKUP(Q887,selector_16,selector_16_ids,""))</f>
        <v/>
      </c>
      <c r="Q887" s="25"/>
      <c r="R887" s="23" t="str">
        <f t="array" ref="R887">IF(S887="","",XLOOKUP(S887,selector_16,selector_16_ids,""))</f>
        <v/>
      </c>
      <c r="S887" s="25"/>
      <c r="T887" s="23" t="str">
        <f t="array" ref="T887">IF(U887="","",XLOOKUP(U887,selector_07,selector_07_ids,""))</f>
        <v/>
      </c>
      <c r="U887" s="25"/>
      <c r="V887" s="14"/>
      <c r="W887" s="14"/>
      <c r="X887" s="23" t="str">
        <f t="array" ref="X887">IF(Y887="","",XLOOKUP(Y887,selector_04,selector_04_ids,""))</f>
        <v/>
      </c>
      <c r="Y887" s="25"/>
      <c r="Z887" s="14"/>
      <c r="AA887" s="27"/>
      <c r="AB887" s="14"/>
    </row>
    <row r="888">
      <c r="A888" s="14"/>
      <c r="B888" s="23" t="str">
        <f>IF($A888="","",'Система'!$B$4)</f>
        <v/>
      </c>
      <c r="C888" s="14"/>
      <c r="D888" s="23" t="str">
        <f t="array" ref="D888">IF(E888="","",XLOOKUP(E888,selector_02,selector_02_ids,""))</f>
        <v/>
      </c>
      <c r="E888" s="25"/>
      <c r="F888" s="23" t="str">
        <f t="array" ref="F888">IF(G888="","",XLOOKUP(G888,selector_12,selector_12_ids,""))</f>
        <v/>
      </c>
      <c r="G888" s="25"/>
      <c r="H888" s="14"/>
      <c r="I888" s="14"/>
      <c r="J888" s="14"/>
      <c r="K888" s="23" t="str">
        <f t="array" ref="K888">IF(L888="","",XLOOKUP(L888,selector_15,selector_15_ids,""))</f>
        <v/>
      </c>
      <c r="L888" s="25"/>
      <c r="M888" s="14"/>
      <c r="N888" s="14"/>
      <c r="O888" s="14"/>
      <c r="P888" s="23" t="str">
        <f t="array" ref="P888">IF(Q888="","",XLOOKUP(Q888,selector_16,selector_16_ids,""))</f>
        <v/>
      </c>
      <c r="Q888" s="25"/>
      <c r="R888" s="23" t="str">
        <f t="array" ref="R888">IF(S888="","",XLOOKUP(S888,selector_16,selector_16_ids,""))</f>
        <v/>
      </c>
      <c r="S888" s="25"/>
      <c r="T888" s="23" t="str">
        <f t="array" ref="T888">IF(U888="","",XLOOKUP(U888,selector_07,selector_07_ids,""))</f>
        <v/>
      </c>
      <c r="U888" s="25"/>
      <c r="V888" s="14"/>
      <c r="W888" s="14"/>
      <c r="X888" s="23" t="str">
        <f t="array" ref="X888">IF(Y888="","",XLOOKUP(Y888,selector_04,selector_04_ids,""))</f>
        <v/>
      </c>
      <c r="Y888" s="25"/>
      <c r="Z888" s="14"/>
      <c r="AA888" s="27"/>
      <c r="AB888" s="14"/>
    </row>
    <row r="889">
      <c r="A889" s="14"/>
      <c r="B889" s="23" t="str">
        <f>IF($A889="","",'Система'!$B$4)</f>
        <v/>
      </c>
      <c r="C889" s="14"/>
      <c r="D889" s="23" t="str">
        <f t="array" ref="D889">IF(E889="","",XLOOKUP(E889,selector_02,selector_02_ids,""))</f>
        <v/>
      </c>
      <c r="E889" s="25"/>
      <c r="F889" s="23" t="str">
        <f t="array" ref="F889">IF(G889="","",XLOOKUP(G889,selector_12,selector_12_ids,""))</f>
        <v/>
      </c>
      <c r="G889" s="25"/>
      <c r="H889" s="14"/>
      <c r="I889" s="14"/>
      <c r="J889" s="14"/>
      <c r="K889" s="23" t="str">
        <f t="array" ref="K889">IF(L889="","",XLOOKUP(L889,selector_15,selector_15_ids,""))</f>
        <v/>
      </c>
      <c r="L889" s="25"/>
      <c r="M889" s="14"/>
      <c r="N889" s="14"/>
      <c r="O889" s="14"/>
      <c r="P889" s="23" t="str">
        <f t="array" ref="P889">IF(Q889="","",XLOOKUP(Q889,selector_16,selector_16_ids,""))</f>
        <v/>
      </c>
      <c r="Q889" s="25"/>
      <c r="R889" s="23" t="str">
        <f t="array" ref="R889">IF(S889="","",XLOOKUP(S889,selector_16,selector_16_ids,""))</f>
        <v/>
      </c>
      <c r="S889" s="25"/>
      <c r="T889" s="23" t="str">
        <f t="array" ref="T889">IF(U889="","",XLOOKUP(U889,selector_07,selector_07_ids,""))</f>
        <v/>
      </c>
      <c r="U889" s="25"/>
      <c r="V889" s="14"/>
      <c r="W889" s="14"/>
      <c r="X889" s="23" t="str">
        <f t="array" ref="X889">IF(Y889="","",XLOOKUP(Y889,selector_04,selector_04_ids,""))</f>
        <v/>
      </c>
      <c r="Y889" s="25"/>
      <c r="Z889" s="14"/>
      <c r="AA889" s="27"/>
      <c r="AB889" s="14"/>
    </row>
    <row r="890">
      <c r="A890" s="14"/>
      <c r="B890" s="23" t="str">
        <f>IF($A890="","",'Система'!$B$4)</f>
        <v/>
      </c>
      <c r="C890" s="14"/>
      <c r="D890" s="23" t="str">
        <f t="array" ref="D890">IF(E890="","",XLOOKUP(E890,selector_02,selector_02_ids,""))</f>
        <v/>
      </c>
      <c r="E890" s="25"/>
      <c r="F890" s="23" t="str">
        <f t="array" ref="F890">IF(G890="","",XLOOKUP(G890,selector_12,selector_12_ids,""))</f>
        <v/>
      </c>
      <c r="G890" s="25"/>
      <c r="H890" s="14"/>
      <c r="I890" s="14"/>
      <c r="J890" s="14"/>
      <c r="K890" s="23" t="str">
        <f t="array" ref="K890">IF(L890="","",XLOOKUP(L890,selector_15,selector_15_ids,""))</f>
        <v/>
      </c>
      <c r="L890" s="25"/>
      <c r="M890" s="14"/>
      <c r="N890" s="14"/>
      <c r="O890" s="14"/>
      <c r="P890" s="23" t="str">
        <f t="array" ref="P890">IF(Q890="","",XLOOKUP(Q890,selector_16,selector_16_ids,""))</f>
        <v/>
      </c>
      <c r="Q890" s="25"/>
      <c r="R890" s="23" t="str">
        <f t="array" ref="R890">IF(S890="","",XLOOKUP(S890,selector_16,selector_16_ids,""))</f>
        <v/>
      </c>
      <c r="S890" s="25"/>
      <c r="T890" s="23" t="str">
        <f t="array" ref="T890">IF(U890="","",XLOOKUP(U890,selector_07,selector_07_ids,""))</f>
        <v/>
      </c>
      <c r="U890" s="25"/>
      <c r="V890" s="14"/>
      <c r="W890" s="14"/>
      <c r="X890" s="23" t="str">
        <f t="array" ref="X890">IF(Y890="","",XLOOKUP(Y890,selector_04,selector_04_ids,""))</f>
        <v/>
      </c>
      <c r="Y890" s="25"/>
      <c r="Z890" s="14"/>
      <c r="AA890" s="27"/>
      <c r="AB890" s="14"/>
    </row>
    <row r="891">
      <c r="A891" s="14"/>
      <c r="B891" s="23" t="str">
        <f>IF($A891="","",'Система'!$B$4)</f>
        <v/>
      </c>
      <c r="C891" s="14"/>
      <c r="D891" s="23" t="str">
        <f t="array" ref="D891">IF(E891="","",XLOOKUP(E891,selector_02,selector_02_ids,""))</f>
        <v/>
      </c>
      <c r="E891" s="25"/>
      <c r="F891" s="23" t="str">
        <f t="array" ref="F891">IF(G891="","",XLOOKUP(G891,selector_12,selector_12_ids,""))</f>
        <v/>
      </c>
      <c r="G891" s="25"/>
      <c r="H891" s="14"/>
      <c r="I891" s="14"/>
      <c r="J891" s="14"/>
      <c r="K891" s="23" t="str">
        <f t="array" ref="K891">IF(L891="","",XLOOKUP(L891,selector_15,selector_15_ids,""))</f>
        <v/>
      </c>
      <c r="L891" s="25"/>
      <c r="M891" s="14"/>
      <c r="N891" s="14"/>
      <c r="O891" s="14"/>
      <c r="P891" s="23" t="str">
        <f t="array" ref="P891">IF(Q891="","",XLOOKUP(Q891,selector_16,selector_16_ids,""))</f>
        <v/>
      </c>
      <c r="Q891" s="25"/>
      <c r="R891" s="23" t="str">
        <f t="array" ref="R891">IF(S891="","",XLOOKUP(S891,selector_16,selector_16_ids,""))</f>
        <v/>
      </c>
      <c r="S891" s="25"/>
      <c r="T891" s="23" t="str">
        <f t="array" ref="T891">IF(U891="","",XLOOKUP(U891,selector_07,selector_07_ids,""))</f>
        <v/>
      </c>
      <c r="U891" s="25"/>
      <c r="V891" s="14"/>
      <c r="W891" s="14"/>
      <c r="X891" s="23" t="str">
        <f t="array" ref="X891">IF(Y891="","",XLOOKUP(Y891,selector_04,selector_04_ids,""))</f>
        <v/>
      </c>
      <c r="Y891" s="25"/>
      <c r="Z891" s="14"/>
      <c r="AA891" s="27"/>
      <c r="AB891" s="14"/>
    </row>
    <row r="892">
      <c r="A892" s="14"/>
      <c r="B892" s="23" t="str">
        <f>IF($A892="","",'Система'!$B$4)</f>
        <v/>
      </c>
      <c r="C892" s="14"/>
      <c r="D892" s="23" t="str">
        <f t="array" ref="D892">IF(E892="","",XLOOKUP(E892,selector_02,selector_02_ids,""))</f>
        <v/>
      </c>
      <c r="E892" s="25"/>
      <c r="F892" s="23" t="str">
        <f t="array" ref="F892">IF(G892="","",XLOOKUP(G892,selector_12,selector_12_ids,""))</f>
        <v/>
      </c>
      <c r="G892" s="25"/>
      <c r="H892" s="14"/>
      <c r="I892" s="14"/>
      <c r="J892" s="14"/>
      <c r="K892" s="23" t="str">
        <f t="array" ref="K892">IF(L892="","",XLOOKUP(L892,selector_15,selector_15_ids,""))</f>
        <v/>
      </c>
      <c r="L892" s="25"/>
      <c r="M892" s="14"/>
      <c r="N892" s="14"/>
      <c r="O892" s="14"/>
      <c r="P892" s="23" t="str">
        <f t="array" ref="P892">IF(Q892="","",XLOOKUP(Q892,selector_16,selector_16_ids,""))</f>
        <v/>
      </c>
      <c r="Q892" s="25"/>
      <c r="R892" s="23" t="str">
        <f t="array" ref="R892">IF(S892="","",XLOOKUP(S892,selector_16,selector_16_ids,""))</f>
        <v/>
      </c>
      <c r="S892" s="25"/>
      <c r="T892" s="23" t="str">
        <f t="array" ref="T892">IF(U892="","",XLOOKUP(U892,selector_07,selector_07_ids,""))</f>
        <v/>
      </c>
      <c r="U892" s="25"/>
      <c r="V892" s="14"/>
      <c r="W892" s="14"/>
      <c r="X892" s="23" t="str">
        <f t="array" ref="X892">IF(Y892="","",XLOOKUP(Y892,selector_04,selector_04_ids,""))</f>
        <v/>
      </c>
      <c r="Y892" s="25"/>
      <c r="Z892" s="14"/>
      <c r="AA892" s="27"/>
      <c r="AB892" s="14"/>
    </row>
    <row r="893">
      <c r="A893" s="14"/>
      <c r="B893" s="23" t="str">
        <f>IF($A893="","",'Система'!$B$4)</f>
        <v/>
      </c>
      <c r="C893" s="14"/>
      <c r="D893" s="23" t="str">
        <f t="array" ref="D893">IF(E893="","",XLOOKUP(E893,selector_02,selector_02_ids,""))</f>
        <v/>
      </c>
      <c r="E893" s="25"/>
      <c r="F893" s="23" t="str">
        <f t="array" ref="F893">IF(G893="","",XLOOKUP(G893,selector_12,selector_12_ids,""))</f>
        <v/>
      </c>
      <c r="G893" s="25"/>
      <c r="H893" s="14"/>
      <c r="I893" s="14"/>
      <c r="J893" s="14"/>
      <c r="K893" s="23" t="str">
        <f t="array" ref="K893">IF(L893="","",XLOOKUP(L893,selector_15,selector_15_ids,""))</f>
        <v/>
      </c>
      <c r="L893" s="25"/>
      <c r="M893" s="14"/>
      <c r="N893" s="14"/>
      <c r="O893" s="14"/>
      <c r="P893" s="23" t="str">
        <f t="array" ref="P893">IF(Q893="","",XLOOKUP(Q893,selector_16,selector_16_ids,""))</f>
        <v/>
      </c>
      <c r="Q893" s="25"/>
      <c r="R893" s="23" t="str">
        <f t="array" ref="R893">IF(S893="","",XLOOKUP(S893,selector_16,selector_16_ids,""))</f>
        <v/>
      </c>
      <c r="S893" s="25"/>
      <c r="T893" s="23" t="str">
        <f t="array" ref="T893">IF(U893="","",XLOOKUP(U893,selector_07,selector_07_ids,""))</f>
        <v/>
      </c>
      <c r="U893" s="25"/>
      <c r="V893" s="14"/>
      <c r="W893" s="14"/>
      <c r="X893" s="23" t="str">
        <f t="array" ref="X893">IF(Y893="","",XLOOKUP(Y893,selector_04,selector_04_ids,""))</f>
        <v/>
      </c>
      <c r="Y893" s="25"/>
      <c r="Z893" s="14"/>
      <c r="AA893" s="27"/>
      <c r="AB893" s="14"/>
    </row>
    <row r="894">
      <c r="A894" s="14"/>
      <c r="B894" s="23" t="str">
        <f>IF($A894="","",'Система'!$B$4)</f>
        <v/>
      </c>
      <c r="C894" s="14"/>
      <c r="D894" s="23" t="str">
        <f t="array" ref="D894">IF(E894="","",XLOOKUP(E894,selector_02,selector_02_ids,""))</f>
        <v/>
      </c>
      <c r="E894" s="25"/>
      <c r="F894" s="23" t="str">
        <f t="array" ref="F894">IF(G894="","",XLOOKUP(G894,selector_12,selector_12_ids,""))</f>
        <v/>
      </c>
      <c r="G894" s="25"/>
      <c r="H894" s="14"/>
      <c r="I894" s="14"/>
      <c r="J894" s="14"/>
      <c r="K894" s="23" t="str">
        <f t="array" ref="K894">IF(L894="","",XLOOKUP(L894,selector_15,selector_15_ids,""))</f>
        <v/>
      </c>
      <c r="L894" s="25"/>
      <c r="M894" s="14"/>
      <c r="N894" s="14"/>
      <c r="O894" s="14"/>
      <c r="P894" s="23" t="str">
        <f t="array" ref="P894">IF(Q894="","",XLOOKUP(Q894,selector_16,selector_16_ids,""))</f>
        <v/>
      </c>
      <c r="Q894" s="25"/>
      <c r="R894" s="23" t="str">
        <f t="array" ref="R894">IF(S894="","",XLOOKUP(S894,selector_16,selector_16_ids,""))</f>
        <v/>
      </c>
      <c r="S894" s="25"/>
      <c r="T894" s="23" t="str">
        <f t="array" ref="T894">IF(U894="","",XLOOKUP(U894,selector_07,selector_07_ids,""))</f>
        <v/>
      </c>
      <c r="U894" s="25"/>
      <c r="V894" s="14"/>
      <c r="W894" s="14"/>
      <c r="X894" s="23" t="str">
        <f t="array" ref="X894">IF(Y894="","",XLOOKUP(Y894,selector_04,selector_04_ids,""))</f>
        <v/>
      </c>
      <c r="Y894" s="25"/>
      <c r="Z894" s="14"/>
      <c r="AA894" s="27"/>
      <c r="AB894" s="14"/>
    </row>
    <row r="895">
      <c r="A895" s="14"/>
      <c r="B895" s="23" t="str">
        <f>IF($A895="","",'Система'!$B$4)</f>
        <v/>
      </c>
      <c r="C895" s="14"/>
      <c r="D895" s="23" t="str">
        <f t="array" ref="D895">IF(E895="","",XLOOKUP(E895,selector_02,selector_02_ids,""))</f>
        <v/>
      </c>
      <c r="E895" s="25"/>
      <c r="F895" s="23" t="str">
        <f t="array" ref="F895">IF(G895="","",XLOOKUP(G895,selector_12,selector_12_ids,""))</f>
        <v/>
      </c>
      <c r="G895" s="25"/>
      <c r="H895" s="14"/>
      <c r="I895" s="14"/>
      <c r="J895" s="14"/>
      <c r="K895" s="23" t="str">
        <f t="array" ref="K895">IF(L895="","",XLOOKUP(L895,selector_15,selector_15_ids,""))</f>
        <v/>
      </c>
      <c r="L895" s="25"/>
      <c r="M895" s="14"/>
      <c r="N895" s="14"/>
      <c r="O895" s="14"/>
      <c r="P895" s="23" t="str">
        <f t="array" ref="P895">IF(Q895="","",XLOOKUP(Q895,selector_16,selector_16_ids,""))</f>
        <v/>
      </c>
      <c r="Q895" s="25"/>
      <c r="R895" s="23" t="str">
        <f t="array" ref="R895">IF(S895="","",XLOOKUP(S895,selector_16,selector_16_ids,""))</f>
        <v/>
      </c>
      <c r="S895" s="25"/>
      <c r="T895" s="23" t="str">
        <f t="array" ref="T895">IF(U895="","",XLOOKUP(U895,selector_07,selector_07_ids,""))</f>
        <v/>
      </c>
      <c r="U895" s="25"/>
      <c r="V895" s="14"/>
      <c r="W895" s="14"/>
      <c r="X895" s="23" t="str">
        <f t="array" ref="X895">IF(Y895="","",XLOOKUP(Y895,selector_04,selector_04_ids,""))</f>
        <v/>
      </c>
      <c r="Y895" s="25"/>
      <c r="Z895" s="14"/>
      <c r="AA895" s="27"/>
      <c r="AB895" s="14"/>
    </row>
    <row r="896">
      <c r="A896" s="14"/>
      <c r="B896" s="23" t="str">
        <f>IF($A896="","",'Система'!$B$4)</f>
        <v/>
      </c>
      <c r="C896" s="14"/>
      <c r="D896" s="23" t="str">
        <f t="array" ref="D896">IF(E896="","",XLOOKUP(E896,selector_02,selector_02_ids,""))</f>
        <v/>
      </c>
      <c r="E896" s="25"/>
      <c r="F896" s="23" t="str">
        <f t="array" ref="F896">IF(G896="","",XLOOKUP(G896,selector_12,selector_12_ids,""))</f>
        <v/>
      </c>
      <c r="G896" s="25"/>
      <c r="H896" s="14"/>
      <c r="I896" s="14"/>
      <c r="J896" s="14"/>
      <c r="K896" s="23" t="str">
        <f t="array" ref="K896">IF(L896="","",XLOOKUP(L896,selector_15,selector_15_ids,""))</f>
        <v/>
      </c>
      <c r="L896" s="25"/>
      <c r="M896" s="14"/>
      <c r="N896" s="14"/>
      <c r="O896" s="14"/>
      <c r="P896" s="23" t="str">
        <f t="array" ref="P896">IF(Q896="","",XLOOKUP(Q896,selector_16,selector_16_ids,""))</f>
        <v/>
      </c>
      <c r="Q896" s="25"/>
      <c r="R896" s="23" t="str">
        <f t="array" ref="R896">IF(S896="","",XLOOKUP(S896,selector_16,selector_16_ids,""))</f>
        <v/>
      </c>
      <c r="S896" s="25"/>
      <c r="T896" s="23" t="str">
        <f t="array" ref="T896">IF(U896="","",XLOOKUP(U896,selector_07,selector_07_ids,""))</f>
        <v/>
      </c>
      <c r="U896" s="25"/>
      <c r="V896" s="14"/>
      <c r="W896" s="14"/>
      <c r="X896" s="23" t="str">
        <f t="array" ref="X896">IF(Y896="","",XLOOKUP(Y896,selector_04,selector_04_ids,""))</f>
        <v/>
      </c>
      <c r="Y896" s="25"/>
      <c r="Z896" s="14"/>
      <c r="AA896" s="27"/>
      <c r="AB896" s="14"/>
    </row>
    <row r="897">
      <c r="A897" s="14"/>
      <c r="B897" s="23" t="str">
        <f>IF($A897="","",'Система'!$B$4)</f>
        <v/>
      </c>
      <c r="C897" s="14"/>
      <c r="D897" s="23" t="str">
        <f t="array" ref="D897">IF(E897="","",XLOOKUP(E897,selector_02,selector_02_ids,""))</f>
        <v/>
      </c>
      <c r="E897" s="25"/>
      <c r="F897" s="23" t="str">
        <f t="array" ref="F897">IF(G897="","",XLOOKUP(G897,selector_12,selector_12_ids,""))</f>
        <v/>
      </c>
      <c r="G897" s="25"/>
      <c r="H897" s="14"/>
      <c r="I897" s="14"/>
      <c r="J897" s="14"/>
      <c r="K897" s="23" t="str">
        <f t="array" ref="K897">IF(L897="","",XLOOKUP(L897,selector_15,selector_15_ids,""))</f>
        <v/>
      </c>
      <c r="L897" s="25"/>
      <c r="M897" s="14"/>
      <c r="N897" s="14"/>
      <c r="O897" s="14"/>
      <c r="P897" s="23" t="str">
        <f t="array" ref="P897">IF(Q897="","",XLOOKUP(Q897,selector_16,selector_16_ids,""))</f>
        <v/>
      </c>
      <c r="Q897" s="25"/>
      <c r="R897" s="23" t="str">
        <f t="array" ref="R897">IF(S897="","",XLOOKUP(S897,selector_16,selector_16_ids,""))</f>
        <v/>
      </c>
      <c r="S897" s="25"/>
      <c r="T897" s="23" t="str">
        <f t="array" ref="T897">IF(U897="","",XLOOKUP(U897,selector_07,selector_07_ids,""))</f>
        <v/>
      </c>
      <c r="U897" s="25"/>
      <c r="V897" s="14"/>
      <c r="W897" s="14"/>
      <c r="X897" s="23" t="str">
        <f t="array" ref="X897">IF(Y897="","",XLOOKUP(Y897,selector_04,selector_04_ids,""))</f>
        <v/>
      </c>
      <c r="Y897" s="25"/>
      <c r="Z897" s="14"/>
      <c r="AA897" s="27"/>
      <c r="AB897" s="14"/>
    </row>
    <row r="898">
      <c r="A898" s="14"/>
      <c r="B898" s="23" t="str">
        <f>IF($A898="","",'Система'!$B$4)</f>
        <v/>
      </c>
      <c r="C898" s="14"/>
      <c r="D898" s="23" t="str">
        <f t="array" ref="D898">IF(E898="","",XLOOKUP(E898,selector_02,selector_02_ids,""))</f>
        <v/>
      </c>
      <c r="E898" s="25"/>
      <c r="F898" s="23" t="str">
        <f t="array" ref="F898">IF(G898="","",XLOOKUP(G898,selector_12,selector_12_ids,""))</f>
        <v/>
      </c>
      <c r="G898" s="25"/>
      <c r="H898" s="14"/>
      <c r="I898" s="14"/>
      <c r="J898" s="14"/>
      <c r="K898" s="23" t="str">
        <f t="array" ref="K898">IF(L898="","",XLOOKUP(L898,selector_15,selector_15_ids,""))</f>
        <v/>
      </c>
      <c r="L898" s="25"/>
      <c r="M898" s="14"/>
      <c r="N898" s="14"/>
      <c r="O898" s="14"/>
      <c r="P898" s="23" t="str">
        <f t="array" ref="P898">IF(Q898="","",XLOOKUP(Q898,selector_16,selector_16_ids,""))</f>
        <v/>
      </c>
      <c r="Q898" s="25"/>
      <c r="R898" s="23" t="str">
        <f t="array" ref="R898">IF(S898="","",XLOOKUP(S898,selector_16,selector_16_ids,""))</f>
        <v/>
      </c>
      <c r="S898" s="25"/>
      <c r="T898" s="23" t="str">
        <f t="array" ref="T898">IF(U898="","",XLOOKUP(U898,selector_07,selector_07_ids,""))</f>
        <v/>
      </c>
      <c r="U898" s="25"/>
      <c r="V898" s="14"/>
      <c r="W898" s="14"/>
      <c r="X898" s="23" t="str">
        <f t="array" ref="X898">IF(Y898="","",XLOOKUP(Y898,selector_04,selector_04_ids,""))</f>
        <v/>
      </c>
      <c r="Y898" s="25"/>
      <c r="Z898" s="14"/>
      <c r="AA898" s="27"/>
      <c r="AB898" s="14"/>
    </row>
    <row r="899">
      <c r="A899" s="14"/>
      <c r="B899" s="23" t="str">
        <f>IF($A899="","",'Система'!$B$4)</f>
        <v/>
      </c>
      <c r="C899" s="14"/>
      <c r="D899" s="23" t="str">
        <f t="array" ref="D899">IF(E899="","",XLOOKUP(E899,selector_02,selector_02_ids,""))</f>
        <v/>
      </c>
      <c r="E899" s="25"/>
      <c r="F899" s="23" t="str">
        <f t="array" ref="F899">IF(G899="","",XLOOKUP(G899,selector_12,selector_12_ids,""))</f>
        <v/>
      </c>
      <c r="G899" s="25"/>
      <c r="H899" s="14"/>
      <c r="I899" s="14"/>
      <c r="J899" s="14"/>
      <c r="K899" s="23" t="str">
        <f t="array" ref="K899">IF(L899="","",XLOOKUP(L899,selector_15,selector_15_ids,""))</f>
        <v/>
      </c>
      <c r="L899" s="25"/>
      <c r="M899" s="14"/>
      <c r="N899" s="14"/>
      <c r="O899" s="14"/>
      <c r="P899" s="23" t="str">
        <f t="array" ref="P899">IF(Q899="","",XLOOKUP(Q899,selector_16,selector_16_ids,""))</f>
        <v/>
      </c>
      <c r="Q899" s="25"/>
      <c r="R899" s="23" t="str">
        <f t="array" ref="R899">IF(S899="","",XLOOKUP(S899,selector_16,selector_16_ids,""))</f>
        <v/>
      </c>
      <c r="S899" s="25"/>
      <c r="T899" s="23" t="str">
        <f t="array" ref="T899">IF(U899="","",XLOOKUP(U899,selector_07,selector_07_ids,""))</f>
        <v/>
      </c>
      <c r="U899" s="25"/>
      <c r="V899" s="14"/>
      <c r="W899" s="14"/>
      <c r="X899" s="23" t="str">
        <f t="array" ref="X899">IF(Y899="","",XLOOKUP(Y899,selector_04,selector_04_ids,""))</f>
        <v/>
      </c>
      <c r="Y899" s="25"/>
      <c r="Z899" s="14"/>
      <c r="AA899" s="27"/>
      <c r="AB899" s="14"/>
    </row>
    <row r="900">
      <c r="A900" s="14"/>
      <c r="B900" s="23" t="str">
        <f>IF($A900="","",'Система'!$B$4)</f>
        <v/>
      </c>
      <c r="C900" s="14"/>
      <c r="D900" s="23" t="str">
        <f t="array" ref="D900">IF(E900="","",XLOOKUP(E900,selector_02,selector_02_ids,""))</f>
        <v/>
      </c>
      <c r="E900" s="25"/>
      <c r="F900" s="23" t="str">
        <f t="array" ref="F900">IF(G900="","",XLOOKUP(G900,selector_12,selector_12_ids,""))</f>
        <v/>
      </c>
      <c r="G900" s="25"/>
      <c r="H900" s="14"/>
      <c r="I900" s="14"/>
      <c r="J900" s="14"/>
      <c r="K900" s="23" t="str">
        <f t="array" ref="K900">IF(L900="","",XLOOKUP(L900,selector_15,selector_15_ids,""))</f>
        <v/>
      </c>
      <c r="L900" s="25"/>
      <c r="M900" s="14"/>
      <c r="N900" s="14"/>
      <c r="O900" s="14"/>
      <c r="P900" s="23" t="str">
        <f t="array" ref="P900">IF(Q900="","",XLOOKUP(Q900,selector_16,selector_16_ids,""))</f>
        <v/>
      </c>
      <c r="Q900" s="25"/>
      <c r="R900" s="23" t="str">
        <f t="array" ref="R900">IF(S900="","",XLOOKUP(S900,selector_16,selector_16_ids,""))</f>
        <v/>
      </c>
      <c r="S900" s="25"/>
      <c r="T900" s="23" t="str">
        <f t="array" ref="T900">IF(U900="","",XLOOKUP(U900,selector_07,selector_07_ids,""))</f>
        <v/>
      </c>
      <c r="U900" s="25"/>
      <c r="V900" s="14"/>
      <c r="W900" s="14"/>
      <c r="X900" s="23" t="str">
        <f t="array" ref="X900">IF(Y900="","",XLOOKUP(Y900,selector_04,selector_04_ids,""))</f>
        <v/>
      </c>
      <c r="Y900" s="25"/>
      <c r="Z900" s="14"/>
      <c r="AA900" s="27"/>
      <c r="AB900" s="14"/>
    </row>
    <row r="901">
      <c r="A901" s="14"/>
      <c r="B901" s="23" t="str">
        <f>IF($A901="","",'Система'!$B$4)</f>
        <v/>
      </c>
      <c r="C901" s="14"/>
      <c r="D901" s="23" t="str">
        <f t="array" ref="D901">IF(E901="","",XLOOKUP(E901,selector_02,selector_02_ids,""))</f>
        <v/>
      </c>
      <c r="E901" s="25"/>
      <c r="F901" s="23" t="str">
        <f t="array" ref="F901">IF(G901="","",XLOOKUP(G901,selector_12,selector_12_ids,""))</f>
        <v/>
      </c>
      <c r="G901" s="25"/>
      <c r="H901" s="14"/>
      <c r="I901" s="14"/>
      <c r="J901" s="14"/>
      <c r="K901" s="23" t="str">
        <f t="array" ref="K901">IF(L901="","",XLOOKUP(L901,selector_15,selector_15_ids,""))</f>
        <v/>
      </c>
      <c r="L901" s="25"/>
      <c r="M901" s="14"/>
      <c r="N901" s="14"/>
      <c r="O901" s="14"/>
      <c r="P901" s="23" t="str">
        <f t="array" ref="P901">IF(Q901="","",XLOOKUP(Q901,selector_16,selector_16_ids,""))</f>
        <v/>
      </c>
      <c r="Q901" s="25"/>
      <c r="R901" s="23" t="str">
        <f t="array" ref="R901">IF(S901="","",XLOOKUP(S901,selector_16,selector_16_ids,""))</f>
        <v/>
      </c>
      <c r="S901" s="25"/>
      <c r="T901" s="23" t="str">
        <f t="array" ref="T901">IF(U901="","",XLOOKUP(U901,selector_07,selector_07_ids,""))</f>
        <v/>
      </c>
      <c r="U901" s="25"/>
      <c r="V901" s="14"/>
      <c r="W901" s="14"/>
      <c r="X901" s="23" t="str">
        <f t="array" ref="X901">IF(Y901="","",XLOOKUP(Y901,selector_04,selector_04_ids,""))</f>
        <v/>
      </c>
      <c r="Y901" s="25"/>
      <c r="Z901" s="14"/>
      <c r="AA901" s="27"/>
      <c r="AB901" s="14"/>
    </row>
    <row r="902">
      <c r="A902" s="14"/>
      <c r="B902" s="23" t="str">
        <f>IF($A902="","",'Система'!$B$4)</f>
        <v/>
      </c>
      <c r="C902" s="14"/>
      <c r="D902" s="23" t="str">
        <f t="array" ref="D902">IF(E902="","",XLOOKUP(E902,selector_02,selector_02_ids,""))</f>
        <v/>
      </c>
      <c r="E902" s="25"/>
      <c r="F902" s="23" t="str">
        <f t="array" ref="F902">IF(G902="","",XLOOKUP(G902,selector_12,selector_12_ids,""))</f>
        <v/>
      </c>
      <c r="G902" s="25"/>
      <c r="H902" s="14"/>
      <c r="I902" s="14"/>
      <c r="J902" s="14"/>
      <c r="K902" s="23" t="str">
        <f t="array" ref="K902">IF(L902="","",XLOOKUP(L902,selector_15,selector_15_ids,""))</f>
        <v/>
      </c>
      <c r="L902" s="25"/>
      <c r="M902" s="14"/>
      <c r="N902" s="14"/>
      <c r="O902" s="14"/>
      <c r="P902" s="23" t="str">
        <f t="array" ref="P902">IF(Q902="","",XLOOKUP(Q902,selector_16,selector_16_ids,""))</f>
        <v/>
      </c>
      <c r="Q902" s="25"/>
      <c r="R902" s="23" t="str">
        <f t="array" ref="R902">IF(S902="","",XLOOKUP(S902,selector_16,selector_16_ids,""))</f>
        <v/>
      </c>
      <c r="S902" s="25"/>
      <c r="T902" s="23" t="str">
        <f t="array" ref="T902">IF(U902="","",XLOOKUP(U902,selector_07,selector_07_ids,""))</f>
        <v/>
      </c>
      <c r="U902" s="25"/>
      <c r="V902" s="14"/>
      <c r="W902" s="14"/>
      <c r="X902" s="23" t="str">
        <f t="array" ref="X902">IF(Y902="","",XLOOKUP(Y902,selector_04,selector_04_ids,""))</f>
        <v/>
      </c>
      <c r="Y902" s="25"/>
      <c r="Z902" s="14"/>
      <c r="AA902" s="27"/>
      <c r="AB902" s="14"/>
    </row>
    <row r="903">
      <c r="A903" s="14"/>
      <c r="B903" s="23" t="str">
        <f>IF($A903="","",'Система'!$B$4)</f>
        <v/>
      </c>
      <c r="C903" s="14"/>
      <c r="D903" s="23" t="str">
        <f t="array" ref="D903">IF(E903="","",XLOOKUP(E903,selector_02,selector_02_ids,""))</f>
        <v/>
      </c>
      <c r="E903" s="25"/>
      <c r="F903" s="23" t="str">
        <f t="array" ref="F903">IF(G903="","",XLOOKUP(G903,selector_12,selector_12_ids,""))</f>
        <v/>
      </c>
      <c r="G903" s="25"/>
      <c r="H903" s="14"/>
      <c r="I903" s="14"/>
      <c r="J903" s="14"/>
      <c r="K903" s="23" t="str">
        <f t="array" ref="K903">IF(L903="","",XLOOKUP(L903,selector_15,selector_15_ids,""))</f>
        <v/>
      </c>
      <c r="L903" s="25"/>
      <c r="M903" s="14"/>
      <c r="N903" s="14"/>
      <c r="O903" s="14"/>
      <c r="P903" s="23" t="str">
        <f t="array" ref="P903">IF(Q903="","",XLOOKUP(Q903,selector_16,selector_16_ids,""))</f>
        <v/>
      </c>
      <c r="Q903" s="25"/>
      <c r="R903" s="23" t="str">
        <f t="array" ref="R903">IF(S903="","",XLOOKUP(S903,selector_16,selector_16_ids,""))</f>
        <v/>
      </c>
      <c r="S903" s="25"/>
      <c r="T903" s="23" t="str">
        <f t="array" ref="T903">IF(U903="","",XLOOKUP(U903,selector_07,selector_07_ids,""))</f>
        <v/>
      </c>
      <c r="U903" s="25"/>
      <c r="V903" s="14"/>
      <c r="W903" s="14"/>
      <c r="X903" s="23" t="str">
        <f t="array" ref="X903">IF(Y903="","",XLOOKUP(Y903,selector_04,selector_04_ids,""))</f>
        <v/>
      </c>
      <c r="Y903" s="25"/>
      <c r="Z903" s="14"/>
      <c r="AA903" s="27"/>
      <c r="AB903" s="14"/>
    </row>
    <row r="904">
      <c r="A904" s="14"/>
      <c r="B904" s="23" t="str">
        <f>IF($A904="","",'Система'!$B$4)</f>
        <v/>
      </c>
      <c r="C904" s="14"/>
      <c r="D904" s="23" t="str">
        <f t="array" ref="D904">IF(E904="","",XLOOKUP(E904,selector_02,selector_02_ids,""))</f>
        <v/>
      </c>
      <c r="E904" s="25"/>
      <c r="F904" s="23" t="str">
        <f t="array" ref="F904">IF(G904="","",XLOOKUP(G904,selector_12,selector_12_ids,""))</f>
        <v/>
      </c>
      <c r="G904" s="25"/>
      <c r="H904" s="14"/>
      <c r="I904" s="14"/>
      <c r="J904" s="14"/>
      <c r="K904" s="23" t="str">
        <f t="array" ref="K904">IF(L904="","",XLOOKUP(L904,selector_15,selector_15_ids,""))</f>
        <v/>
      </c>
      <c r="L904" s="25"/>
      <c r="M904" s="14"/>
      <c r="N904" s="14"/>
      <c r="O904" s="14"/>
      <c r="P904" s="23" t="str">
        <f t="array" ref="P904">IF(Q904="","",XLOOKUP(Q904,selector_16,selector_16_ids,""))</f>
        <v/>
      </c>
      <c r="Q904" s="25"/>
      <c r="R904" s="23" t="str">
        <f t="array" ref="R904">IF(S904="","",XLOOKUP(S904,selector_16,selector_16_ids,""))</f>
        <v/>
      </c>
      <c r="S904" s="25"/>
      <c r="T904" s="23" t="str">
        <f t="array" ref="T904">IF(U904="","",XLOOKUP(U904,selector_07,selector_07_ids,""))</f>
        <v/>
      </c>
      <c r="U904" s="25"/>
      <c r="V904" s="14"/>
      <c r="W904" s="14"/>
      <c r="X904" s="23" t="str">
        <f t="array" ref="X904">IF(Y904="","",XLOOKUP(Y904,selector_04,selector_04_ids,""))</f>
        <v/>
      </c>
      <c r="Y904" s="25"/>
      <c r="Z904" s="14"/>
      <c r="AA904" s="27"/>
      <c r="AB904" s="14"/>
    </row>
    <row r="905">
      <c r="A905" s="14"/>
      <c r="B905" s="23" t="str">
        <f>IF($A905="","",'Система'!$B$4)</f>
        <v/>
      </c>
      <c r="C905" s="14"/>
      <c r="D905" s="23" t="str">
        <f t="array" ref="D905">IF(E905="","",XLOOKUP(E905,selector_02,selector_02_ids,""))</f>
        <v/>
      </c>
      <c r="E905" s="25"/>
      <c r="F905" s="23" t="str">
        <f t="array" ref="F905">IF(G905="","",XLOOKUP(G905,selector_12,selector_12_ids,""))</f>
        <v/>
      </c>
      <c r="G905" s="25"/>
      <c r="H905" s="14"/>
      <c r="I905" s="14"/>
      <c r="J905" s="14"/>
      <c r="K905" s="23" t="str">
        <f t="array" ref="K905">IF(L905="","",XLOOKUP(L905,selector_15,selector_15_ids,""))</f>
        <v/>
      </c>
      <c r="L905" s="25"/>
      <c r="M905" s="14"/>
      <c r="N905" s="14"/>
      <c r="O905" s="14"/>
      <c r="P905" s="23" t="str">
        <f t="array" ref="P905">IF(Q905="","",XLOOKUP(Q905,selector_16,selector_16_ids,""))</f>
        <v/>
      </c>
      <c r="Q905" s="25"/>
      <c r="R905" s="23" t="str">
        <f t="array" ref="R905">IF(S905="","",XLOOKUP(S905,selector_16,selector_16_ids,""))</f>
        <v/>
      </c>
      <c r="S905" s="25"/>
      <c r="T905" s="23" t="str">
        <f t="array" ref="T905">IF(U905="","",XLOOKUP(U905,selector_07,selector_07_ids,""))</f>
        <v/>
      </c>
      <c r="U905" s="25"/>
      <c r="V905" s="14"/>
      <c r="W905" s="14"/>
      <c r="X905" s="23" t="str">
        <f t="array" ref="X905">IF(Y905="","",XLOOKUP(Y905,selector_04,selector_04_ids,""))</f>
        <v/>
      </c>
      <c r="Y905" s="25"/>
      <c r="Z905" s="14"/>
      <c r="AA905" s="27"/>
      <c r="AB905" s="14"/>
    </row>
    <row r="906">
      <c r="A906" s="14"/>
      <c r="B906" s="23" t="str">
        <f>IF($A906="","",'Система'!$B$4)</f>
        <v/>
      </c>
      <c r="C906" s="14"/>
      <c r="D906" s="23" t="str">
        <f t="array" ref="D906">IF(E906="","",XLOOKUP(E906,selector_02,selector_02_ids,""))</f>
        <v/>
      </c>
      <c r="E906" s="25"/>
      <c r="F906" s="23" t="str">
        <f t="array" ref="F906">IF(G906="","",XLOOKUP(G906,selector_12,selector_12_ids,""))</f>
        <v/>
      </c>
      <c r="G906" s="25"/>
      <c r="H906" s="14"/>
      <c r="I906" s="14"/>
      <c r="J906" s="14"/>
      <c r="K906" s="23" t="str">
        <f t="array" ref="K906">IF(L906="","",XLOOKUP(L906,selector_15,selector_15_ids,""))</f>
        <v/>
      </c>
      <c r="L906" s="25"/>
      <c r="M906" s="14"/>
      <c r="N906" s="14"/>
      <c r="O906" s="14"/>
      <c r="P906" s="23" t="str">
        <f t="array" ref="P906">IF(Q906="","",XLOOKUP(Q906,selector_16,selector_16_ids,""))</f>
        <v/>
      </c>
      <c r="Q906" s="25"/>
      <c r="R906" s="23" t="str">
        <f t="array" ref="R906">IF(S906="","",XLOOKUP(S906,selector_16,selector_16_ids,""))</f>
        <v/>
      </c>
      <c r="S906" s="25"/>
      <c r="T906" s="23" t="str">
        <f t="array" ref="T906">IF(U906="","",XLOOKUP(U906,selector_07,selector_07_ids,""))</f>
        <v/>
      </c>
      <c r="U906" s="25"/>
      <c r="V906" s="14"/>
      <c r="W906" s="14"/>
      <c r="X906" s="23" t="str">
        <f t="array" ref="X906">IF(Y906="","",XLOOKUP(Y906,selector_04,selector_04_ids,""))</f>
        <v/>
      </c>
      <c r="Y906" s="25"/>
      <c r="Z906" s="14"/>
      <c r="AA906" s="27"/>
      <c r="AB906" s="14"/>
    </row>
    <row r="907">
      <c r="A907" s="14"/>
      <c r="B907" s="23" t="str">
        <f>IF($A907="","",'Система'!$B$4)</f>
        <v/>
      </c>
      <c r="C907" s="14"/>
      <c r="D907" s="23" t="str">
        <f t="array" ref="D907">IF(E907="","",XLOOKUP(E907,selector_02,selector_02_ids,""))</f>
        <v/>
      </c>
      <c r="E907" s="25"/>
      <c r="F907" s="23" t="str">
        <f t="array" ref="F907">IF(G907="","",XLOOKUP(G907,selector_12,selector_12_ids,""))</f>
        <v/>
      </c>
      <c r="G907" s="25"/>
      <c r="H907" s="14"/>
      <c r="I907" s="14"/>
      <c r="J907" s="14"/>
      <c r="K907" s="23" t="str">
        <f t="array" ref="K907">IF(L907="","",XLOOKUP(L907,selector_15,selector_15_ids,""))</f>
        <v/>
      </c>
      <c r="L907" s="25"/>
      <c r="M907" s="14"/>
      <c r="N907" s="14"/>
      <c r="O907" s="14"/>
      <c r="P907" s="23" t="str">
        <f t="array" ref="P907">IF(Q907="","",XLOOKUP(Q907,selector_16,selector_16_ids,""))</f>
        <v/>
      </c>
      <c r="Q907" s="25"/>
      <c r="R907" s="23" t="str">
        <f t="array" ref="R907">IF(S907="","",XLOOKUP(S907,selector_16,selector_16_ids,""))</f>
        <v/>
      </c>
      <c r="S907" s="25"/>
      <c r="T907" s="23" t="str">
        <f t="array" ref="T907">IF(U907="","",XLOOKUP(U907,selector_07,selector_07_ids,""))</f>
        <v/>
      </c>
      <c r="U907" s="25"/>
      <c r="V907" s="14"/>
      <c r="W907" s="14"/>
      <c r="X907" s="23" t="str">
        <f t="array" ref="X907">IF(Y907="","",XLOOKUP(Y907,selector_04,selector_04_ids,""))</f>
        <v/>
      </c>
      <c r="Y907" s="25"/>
      <c r="Z907" s="14"/>
      <c r="AA907" s="27"/>
      <c r="AB907" s="14"/>
    </row>
    <row r="908">
      <c r="A908" s="14"/>
      <c r="B908" s="23" t="str">
        <f>IF($A908="","",'Система'!$B$4)</f>
        <v/>
      </c>
      <c r="C908" s="14"/>
      <c r="D908" s="23" t="str">
        <f t="array" ref="D908">IF(E908="","",XLOOKUP(E908,selector_02,selector_02_ids,""))</f>
        <v/>
      </c>
      <c r="E908" s="25"/>
      <c r="F908" s="23" t="str">
        <f t="array" ref="F908">IF(G908="","",XLOOKUP(G908,selector_12,selector_12_ids,""))</f>
        <v/>
      </c>
      <c r="G908" s="25"/>
      <c r="H908" s="14"/>
      <c r="I908" s="14"/>
      <c r="J908" s="14"/>
      <c r="K908" s="23" t="str">
        <f t="array" ref="K908">IF(L908="","",XLOOKUP(L908,selector_15,selector_15_ids,""))</f>
        <v/>
      </c>
      <c r="L908" s="25"/>
      <c r="M908" s="14"/>
      <c r="N908" s="14"/>
      <c r="O908" s="14"/>
      <c r="P908" s="23" t="str">
        <f t="array" ref="P908">IF(Q908="","",XLOOKUP(Q908,selector_16,selector_16_ids,""))</f>
        <v/>
      </c>
      <c r="Q908" s="25"/>
      <c r="R908" s="23" t="str">
        <f t="array" ref="R908">IF(S908="","",XLOOKUP(S908,selector_16,selector_16_ids,""))</f>
        <v/>
      </c>
      <c r="S908" s="25"/>
      <c r="T908" s="23" t="str">
        <f t="array" ref="T908">IF(U908="","",XLOOKUP(U908,selector_07,selector_07_ids,""))</f>
        <v/>
      </c>
      <c r="U908" s="25"/>
      <c r="V908" s="14"/>
      <c r="W908" s="14"/>
      <c r="X908" s="23" t="str">
        <f t="array" ref="X908">IF(Y908="","",XLOOKUP(Y908,selector_04,selector_04_ids,""))</f>
        <v/>
      </c>
      <c r="Y908" s="25"/>
      <c r="Z908" s="14"/>
      <c r="AA908" s="27"/>
      <c r="AB908" s="14"/>
    </row>
    <row r="909">
      <c r="A909" s="14"/>
      <c r="B909" s="23" t="str">
        <f>IF($A909="","",'Система'!$B$4)</f>
        <v/>
      </c>
      <c r="C909" s="14"/>
      <c r="D909" s="23" t="str">
        <f t="array" ref="D909">IF(E909="","",XLOOKUP(E909,selector_02,selector_02_ids,""))</f>
        <v/>
      </c>
      <c r="E909" s="25"/>
      <c r="F909" s="23" t="str">
        <f t="array" ref="F909">IF(G909="","",XLOOKUP(G909,selector_12,selector_12_ids,""))</f>
        <v/>
      </c>
      <c r="G909" s="25"/>
      <c r="H909" s="14"/>
      <c r="I909" s="14"/>
      <c r="J909" s="14"/>
      <c r="K909" s="23" t="str">
        <f t="array" ref="K909">IF(L909="","",XLOOKUP(L909,selector_15,selector_15_ids,""))</f>
        <v/>
      </c>
      <c r="L909" s="25"/>
      <c r="M909" s="14"/>
      <c r="N909" s="14"/>
      <c r="O909" s="14"/>
      <c r="P909" s="23" t="str">
        <f t="array" ref="P909">IF(Q909="","",XLOOKUP(Q909,selector_16,selector_16_ids,""))</f>
        <v/>
      </c>
      <c r="Q909" s="25"/>
      <c r="R909" s="23" t="str">
        <f t="array" ref="R909">IF(S909="","",XLOOKUP(S909,selector_16,selector_16_ids,""))</f>
        <v/>
      </c>
      <c r="S909" s="25"/>
      <c r="T909" s="23" t="str">
        <f t="array" ref="T909">IF(U909="","",XLOOKUP(U909,selector_07,selector_07_ids,""))</f>
        <v/>
      </c>
      <c r="U909" s="25"/>
      <c r="V909" s="14"/>
      <c r="W909" s="14"/>
      <c r="X909" s="23" t="str">
        <f t="array" ref="X909">IF(Y909="","",XLOOKUP(Y909,selector_04,selector_04_ids,""))</f>
        <v/>
      </c>
      <c r="Y909" s="25"/>
      <c r="Z909" s="14"/>
      <c r="AA909" s="27"/>
      <c r="AB909" s="14"/>
    </row>
    <row r="910">
      <c r="A910" s="14"/>
      <c r="B910" s="23" t="str">
        <f>IF($A910="","",'Система'!$B$4)</f>
        <v/>
      </c>
      <c r="C910" s="14"/>
      <c r="D910" s="23" t="str">
        <f t="array" ref="D910">IF(E910="","",XLOOKUP(E910,selector_02,selector_02_ids,""))</f>
        <v/>
      </c>
      <c r="E910" s="25"/>
      <c r="F910" s="23" t="str">
        <f t="array" ref="F910">IF(G910="","",XLOOKUP(G910,selector_12,selector_12_ids,""))</f>
        <v/>
      </c>
      <c r="G910" s="25"/>
      <c r="H910" s="14"/>
      <c r="I910" s="14"/>
      <c r="J910" s="14"/>
      <c r="K910" s="23" t="str">
        <f t="array" ref="K910">IF(L910="","",XLOOKUP(L910,selector_15,selector_15_ids,""))</f>
        <v/>
      </c>
      <c r="L910" s="25"/>
      <c r="M910" s="14"/>
      <c r="N910" s="14"/>
      <c r="O910" s="14"/>
      <c r="P910" s="23" t="str">
        <f t="array" ref="P910">IF(Q910="","",XLOOKUP(Q910,selector_16,selector_16_ids,""))</f>
        <v/>
      </c>
      <c r="Q910" s="25"/>
      <c r="R910" s="23" t="str">
        <f t="array" ref="R910">IF(S910="","",XLOOKUP(S910,selector_16,selector_16_ids,""))</f>
        <v/>
      </c>
      <c r="S910" s="25"/>
      <c r="T910" s="23" t="str">
        <f t="array" ref="T910">IF(U910="","",XLOOKUP(U910,selector_07,selector_07_ids,""))</f>
        <v/>
      </c>
      <c r="U910" s="25"/>
      <c r="V910" s="14"/>
      <c r="W910" s="14"/>
      <c r="X910" s="23" t="str">
        <f t="array" ref="X910">IF(Y910="","",XLOOKUP(Y910,selector_04,selector_04_ids,""))</f>
        <v/>
      </c>
      <c r="Y910" s="25"/>
      <c r="Z910" s="14"/>
      <c r="AA910" s="27"/>
      <c r="AB910" s="14"/>
    </row>
    <row r="911">
      <c r="A911" s="14"/>
      <c r="B911" s="23" t="str">
        <f>IF($A911="","",'Система'!$B$4)</f>
        <v/>
      </c>
      <c r="C911" s="14"/>
      <c r="D911" s="23" t="str">
        <f t="array" ref="D911">IF(E911="","",XLOOKUP(E911,selector_02,selector_02_ids,""))</f>
        <v/>
      </c>
      <c r="E911" s="25"/>
      <c r="F911" s="23" t="str">
        <f t="array" ref="F911">IF(G911="","",XLOOKUP(G911,selector_12,selector_12_ids,""))</f>
        <v/>
      </c>
      <c r="G911" s="25"/>
      <c r="H911" s="14"/>
      <c r="I911" s="14"/>
      <c r="J911" s="14"/>
      <c r="K911" s="23" t="str">
        <f t="array" ref="K911">IF(L911="","",XLOOKUP(L911,selector_15,selector_15_ids,""))</f>
        <v/>
      </c>
      <c r="L911" s="25"/>
      <c r="M911" s="14"/>
      <c r="N911" s="14"/>
      <c r="O911" s="14"/>
      <c r="P911" s="23" t="str">
        <f t="array" ref="P911">IF(Q911="","",XLOOKUP(Q911,selector_16,selector_16_ids,""))</f>
        <v/>
      </c>
      <c r="Q911" s="25"/>
      <c r="R911" s="23" t="str">
        <f t="array" ref="R911">IF(S911="","",XLOOKUP(S911,selector_16,selector_16_ids,""))</f>
        <v/>
      </c>
      <c r="S911" s="25"/>
      <c r="T911" s="23" t="str">
        <f t="array" ref="T911">IF(U911="","",XLOOKUP(U911,selector_07,selector_07_ids,""))</f>
        <v/>
      </c>
      <c r="U911" s="25"/>
      <c r="V911" s="14"/>
      <c r="W911" s="14"/>
      <c r="X911" s="23" t="str">
        <f t="array" ref="X911">IF(Y911="","",XLOOKUP(Y911,selector_04,selector_04_ids,""))</f>
        <v/>
      </c>
      <c r="Y911" s="25"/>
      <c r="Z911" s="14"/>
      <c r="AA911" s="27"/>
      <c r="AB911" s="14"/>
    </row>
    <row r="912">
      <c r="A912" s="14"/>
      <c r="B912" s="23" t="str">
        <f>IF($A912="","",'Система'!$B$4)</f>
        <v/>
      </c>
      <c r="C912" s="14"/>
      <c r="D912" s="23" t="str">
        <f t="array" ref="D912">IF(E912="","",XLOOKUP(E912,selector_02,selector_02_ids,""))</f>
        <v/>
      </c>
      <c r="E912" s="25"/>
      <c r="F912" s="23" t="str">
        <f t="array" ref="F912">IF(G912="","",XLOOKUP(G912,selector_12,selector_12_ids,""))</f>
        <v/>
      </c>
      <c r="G912" s="25"/>
      <c r="H912" s="14"/>
      <c r="I912" s="14"/>
      <c r="J912" s="14"/>
      <c r="K912" s="23" t="str">
        <f t="array" ref="K912">IF(L912="","",XLOOKUP(L912,selector_15,selector_15_ids,""))</f>
        <v/>
      </c>
      <c r="L912" s="25"/>
      <c r="M912" s="14"/>
      <c r="N912" s="14"/>
      <c r="O912" s="14"/>
      <c r="P912" s="23" t="str">
        <f t="array" ref="P912">IF(Q912="","",XLOOKUP(Q912,selector_16,selector_16_ids,""))</f>
        <v/>
      </c>
      <c r="Q912" s="25"/>
      <c r="R912" s="23" t="str">
        <f t="array" ref="R912">IF(S912="","",XLOOKUP(S912,selector_16,selector_16_ids,""))</f>
        <v/>
      </c>
      <c r="S912" s="25"/>
      <c r="T912" s="23" t="str">
        <f t="array" ref="T912">IF(U912="","",XLOOKUP(U912,selector_07,selector_07_ids,""))</f>
        <v/>
      </c>
      <c r="U912" s="25"/>
      <c r="V912" s="14"/>
      <c r="W912" s="14"/>
      <c r="X912" s="23" t="str">
        <f t="array" ref="X912">IF(Y912="","",XLOOKUP(Y912,selector_04,selector_04_ids,""))</f>
        <v/>
      </c>
      <c r="Y912" s="25"/>
      <c r="Z912" s="14"/>
      <c r="AA912" s="27"/>
      <c r="AB912" s="14"/>
    </row>
    <row r="913">
      <c r="A913" s="14"/>
      <c r="B913" s="23" t="str">
        <f>IF($A913="","",'Система'!$B$4)</f>
        <v/>
      </c>
      <c r="C913" s="14"/>
      <c r="D913" s="23" t="str">
        <f t="array" ref="D913">IF(E913="","",XLOOKUP(E913,selector_02,selector_02_ids,""))</f>
        <v/>
      </c>
      <c r="E913" s="25"/>
      <c r="F913" s="23" t="str">
        <f t="array" ref="F913">IF(G913="","",XLOOKUP(G913,selector_12,selector_12_ids,""))</f>
        <v/>
      </c>
      <c r="G913" s="25"/>
      <c r="H913" s="14"/>
      <c r="I913" s="14"/>
      <c r="J913" s="14"/>
      <c r="K913" s="23" t="str">
        <f t="array" ref="K913">IF(L913="","",XLOOKUP(L913,selector_15,selector_15_ids,""))</f>
        <v/>
      </c>
      <c r="L913" s="25"/>
      <c r="M913" s="14"/>
      <c r="N913" s="14"/>
      <c r="O913" s="14"/>
      <c r="P913" s="23" t="str">
        <f t="array" ref="P913">IF(Q913="","",XLOOKUP(Q913,selector_16,selector_16_ids,""))</f>
        <v/>
      </c>
      <c r="Q913" s="25"/>
      <c r="R913" s="23" t="str">
        <f t="array" ref="R913">IF(S913="","",XLOOKUP(S913,selector_16,selector_16_ids,""))</f>
        <v/>
      </c>
      <c r="S913" s="25"/>
      <c r="T913" s="23" t="str">
        <f t="array" ref="T913">IF(U913="","",XLOOKUP(U913,selector_07,selector_07_ids,""))</f>
        <v/>
      </c>
      <c r="U913" s="25"/>
      <c r="V913" s="14"/>
      <c r="W913" s="14"/>
      <c r="X913" s="23" t="str">
        <f t="array" ref="X913">IF(Y913="","",XLOOKUP(Y913,selector_04,selector_04_ids,""))</f>
        <v/>
      </c>
      <c r="Y913" s="25"/>
      <c r="Z913" s="14"/>
      <c r="AA913" s="27"/>
      <c r="AB913" s="14"/>
    </row>
    <row r="914">
      <c r="A914" s="14"/>
      <c r="B914" s="23" t="str">
        <f>IF($A914="","",'Система'!$B$4)</f>
        <v/>
      </c>
      <c r="C914" s="14"/>
      <c r="D914" s="23" t="str">
        <f t="array" ref="D914">IF(E914="","",XLOOKUP(E914,selector_02,selector_02_ids,""))</f>
        <v/>
      </c>
      <c r="E914" s="25"/>
      <c r="F914" s="23" t="str">
        <f t="array" ref="F914">IF(G914="","",XLOOKUP(G914,selector_12,selector_12_ids,""))</f>
        <v/>
      </c>
      <c r="G914" s="25"/>
      <c r="H914" s="14"/>
      <c r="I914" s="14"/>
      <c r="J914" s="14"/>
      <c r="K914" s="23" t="str">
        <f t="array" ref="K914">IF(L914="","",XLOOKUP(L914,selector_15,selector_15_ids,""))</f>
        <v/>
      </c>
      <c r="L914" s="25"/>
      <c r="M914" s="14"/>
      <c r="N914" s="14"/>
      <c r="O914" s="14"/>
      <c r="P914" s="23" t="str">
        <f t="array" ref="P914">IF(Q914="","",XLOOKUP(Q914,selector_16,selector_16_ids,""))</f>
        <v/>
      </c>
      <c r="Q914" s="25"/>
      <c r="R914" s="23" t="str">
        <f t="array" ref="R914">IF(S914="","",XLOOKUP(S914,selector_16,selector_16_ids,""))</f>
        <v/>
      </c>
      <c r="S914" s="25"/>
      <c r="T914" s="23" t="str">
        <f t="array" ref="T914">IF(U914="","",XLOOKUP(U914,selector_07,selector_07_ids,""))</f>
        <v/>
      </c>
      <c r="U914" s="25"/>
      <c r="V914" s="14"/>
      <c r="W914" s="14"/>
      <c r="X914" s="23" t="str">
        <f t="array" ref="X914">IF(Y914="","",XLOOKUP(Y914,selector_04,selector_04_ids,""))</f>
        <v/>
      </c>
      <c r="Y914" s="25"/>
      <c r="Z914" s="14"/>
      <c r="AA914" s="27"/>
      <c r="AB914" s="14"/>
    </row>
    <row r="915">
      <c r="A915" s="14"/>
      <c r="B915" s="23" t="str">
        <f>IF($A915="","",'Система'!$B$4)</f>
        <v/>
      </c>
      <c r="C915" s="14"/>
      <c r="D915" s="23" t="str">
        <f t="array" ref="D915">IF(E915="","",XLOOKUP(E915,selector_02,selector_02_ids,""))</f>
        <v/>
      </c>
      <c r="E915" s="25"/>
      <c r="F915" s="23" t="str">
        <f t="array" ref="F915">IF(G915="","",XLOOKUP(G915,selector_12,selector_12_ids,""))</f>
        <v/>
      </c>
      <c r="G915" s="25"/>
      <c r="H915" s="14"/>
      <c r="I915" s="14"/>
      <c r="J915" s="14"/>
      <c r="K915" s="23" t="str">
        <f t="array" ref="K915">IF(L915="","",XLOOKUP(L915,selector_15,selector_15_ids,""))</f>
        <v/>
      </c>
      <c r="L915" s="25"/>
      <c r="M915" s="14"/>
      <c r="N915" s="14"/>
      <c r="O915" s="14"/>
      <c r="P915" s="23" t="str">
        <f t="array" ref="P915">IF(Q915="","",XLOOKUP(Q915,selector_16,selector_16_ids,""))</f>
        <v/>
      </c>
      <c r="Q915" s="25"/>
      <c r="R915" s="23" t="str">
        <f t="array" ref="R915">IF(S915="","",XLOOKUP(S915,selector_16,selector_16_ids,""))</f>
        <v/>
      </c>
      <c r="S915" s="25"/>
      <c r="T915" s="23" t="str">
        <f t="array" ref="T915">IF(U915="","",XLOOKUP(U915,selector_07,selector_07_ids,""))</f>
        <v/>
      </c>
      <c r="U915" s="25"/>
      <c r="V915" s="14"/>
      <c r="W915" s="14"/>
      <c r="X915" s="23" t="str">
        <f t="array" ref="X915">IF(Y915="","",XLOOKUP(Y915,selector_04,selector_04_ids,""))</f>
        <v/>
      </c>
      <c r="Y915" s="25"/>
      <c r="Z915" s="14"/>
      <c r="AA915" s="27"/>
      <c r="AB915" s="14"/>
    </row>
    <row r="916">
      <c r="A916" s="14"/>
      <c r="B916" s="23" t="str">
        <f>IF($A916="","",'Система'!$B$4)</f>
        <v/>
      </c>
      <c r="C916" s="14"/>
      <c r="D916" s="23" t="str">
        <f t="array" ref="D916">IF(E916="","",XLOOKUP(E916,selector_02,selector_02_ids,""))</f>
        <v/>
      </c>
      <c r="E916" s="25"/>
      <c r="F916" s="23" t="str">
        <f t="array" ref="F916">IF(G916="","",XLOOKUP(G916,selector_12,selector_12_ids,""))</f>
        <v/>
      </c>
      <c r="G916" s="25"/>
      <c r="H916" s="14"/>
      <c r="I916" s="14"/>
      <c r="J916" s="14"/>
      <c r="K916" s="23" t="str">
        <f t="array" ref="K916">IF(L916="","",XLOOKUP(L916,selector_15,selector_15_ids,""))</f>
        <v/>
      </c>
      <c r="L916" s="25"/>
      <c r="M916" s="14"/>
      <c r="N916" s="14"/>
      <c r="O916" s="14"/>
      <c r="P916" s="23" t="str">
        <f t="array" ref="P916">IF(Q916="","",XLOOKUP(Q916,selector_16,selector_16_ids,""))</f>
        <v/>
      </c>
      <c r="Q916" s="25"/>
      <c r="R916" s="23" t="str">
        <f t="array" ref="R916">IF(S916="","",XLOOKUP(S916,selector_16,selector_16_ids,""))</f>
        <v/>
      </c>
      <c r="S916" s="25"/>
      <c r="T916" s="23" t="str">
        <f t="array" ref="T916">IF(U916="","",XLOOKUP(U916,selector_07,selector_07_ids,""))</f>
        <v/>
      </c>
      <c r="U916" s="25"/>
      <c r="V916" s="14"/>
      <c r="W916" s="14"/>
      <c r="X916" s="23" t="str">
        <f t="array" ref="X916">IF(Y916="","",XLOOKUP(Y916,selector_04,selector_04_ids,""))</f>
        <v/>
      </c>
      <c r="Y916" s="25"/>
      <c r="Z916" s="14"/>
      <c r="AA916" s="27"/>
      <c r="AB916" s="14"/>
    </row>
    <row r="917">
      <c r="A917" s="14"/>
      <c r="B917" s="23" t="str">
        <f>IF($A917="","",'Система'!$B$4)</f>
        <v/>
      </c>
      <c r="C917" s="14"/>
      <c r="D917" s="23" t="str">
        <f t="array" ref="D917">IF(E917="","",XLOOKUP(E917,selector_02,selector_02_ids,""))</f>
        <v/>
      </c>
      <c r="E917" s="25"/>
      <c r="F917" s="23" t="str">
        <f t="array" ref="F917">IF(G917="","",XLOOKUP(G917,selector_12,selector_12_ids,""))</f>
        <v/>
      </c>
      <c r="G917" s="25"/>
      <c r="H917" s="14"/>
      <c r="I917" s="14"/>
      <c r="J917" s="14"/>
      <c r="K917" s="23" t="str">
        <f t="array" ref="K917">IF(L917="","",XLOOKUP(L917,selector_15,selector_15_ids,""))</f>
        <v/>
      </c>
      <c r="L917" s="25"/>
      <c r="M917" s="14"/>
      <c r="N917" s="14"/>
      <c r="O917" s="14"/>
      <c r="P917" s="23" t="str">
        <f t="array" ref="P917">IF(Q917="","",XLOOKUP(Q917,selector_16,selector_16_ids,""))</f>
        <v/>
      </c>
      <c r="Q917" s="25"/>
      <c r="R917" s="23" t="str">
        <f t="array" ref="R917">IF(S917="","",XLOOKUP(S917,selector_16,selector_16_ids,""))</f>
        <v/>
      </c>
      <c r="S917" s="25"/>
      <c r="T917" s="23" t="str">
        <f t="array" ref="T917">IF(U917="","",XLOOKUP(U917,selector_07,selector_07_ids,""))</f>
        <v/>
      </c>
      <c r="U917" s="25"/>
      <c r="V917" s="14"/>
      <c r="W917" s="14"/>
      <c r="X917" s="23" t="str">
        <f t="array" ref="X917">IF(Y917="","",XLOOKUP(Y917,selector_04,selector_04_ids,""))</f>
        <v/>
      </c>
      <c r="Y917" s="25"/>
      <c r="Z917" s="14"/>
      <c r="AA917" s="27"/>
      <c r="AB917" s="14"/>
    </row>
    <row r="918">
      <c r="A918" s="14"/>
      <c r="B918" s="23" t="str">
        <f>IF($A918="","",'Система'!$B$4)</f>
        <v/>
      </c>
      <c r="C918" s="14"/>
      <c r="D918" s="23" t="str">
        <f t="array" ref="D918">IF(E918="","",XLOOKUP(E918,selector_02,selector_02_ids,""))</f>
        <v/>
      </c>
      <c r="E918" s="25"/>
      <c r="F918" s="23" t="str">
        <f t="array" ref="F918">IF(G918="","",XLOOKUP(G918,selector_12,selector_12_ids,""))</f>
        <v/>
      </c>
      <c r="G918" s="25"/>
      <c r="H918" s="14"/>
      <c r="I918" s="14"/>
      <c r="J918" s="14"/>
      <c r="K918" s="23" t="str">
        <f t="array" ref="K918">IF(L918="","",XLOOKUP(L918,selector_15,selector_15_ids,""))</f>
        <v/>
      </c>
      <c r="L918" s="25"/>
      <c r="M918" s="14"/>
      <c r="N918" s="14"/>
      <c r="O918" s="14"/>
      <c r="P918" s="23" t="str">
        <f t="array" ref="P918">IF(Q918="","",XLOOKUP(Q918,selector_16,selector_16_ids,""))</f>
        <v/>
      </c>
      <c r="Q918" s="25"/>
      <c r="R918" s="23" t="str">
        <f t="array" ref="R918">IF(S918="","",XLOOKUP(S918,selector_16,selector_16_ids,""))</f>
        <v/>
      </c>
      <c r="S918" s="25"/>
      <c r="T918" s="23" t="str">
        <f t="array" ref="T918">IF(U918="","",XLOOKUP(U918,selector_07,selector_07_ids,""))</f>
        <v/>
      </c>
      <c r="U918" s="25"/>
      <c r="V918" s="14"/>
      <c r="W918" s="14"/>
      <c r="X918" s="23" t="str">
        <f t="array" ref="X918">IF(Y918="","",XLOOKUP(Y918,selector_04,selector_04_ids,""))</f>
        <v/>
      </c>
      <c r="Y918" s="25"/>
      <c r="Z918" s="14"/>
      <c r="AA918" s="27"/>
      <c r="AB918" s="14"/>
    </row>
    <row r="919">
      <c r="A919" s="14"/>
      <c r="B919" s="23" t="str">
        <f>IF($A919="","",'Система'!$B$4)</f>
        <v/>
      </c>
      <c r="C919" s="14"/>
      <c r="D919" s="23" t="str">
        <f t="array" ref="D919">IF(E919="","",XLOOKUP(E919,selector_02,selector_02_ids,""))</f>
        <v/>
      </c>
      <c r="E919" s="25"/>
      <c r="F919" s="23" t="str">
        <f t="array" ref="F919">IF(G919="","",XLOOKUP(G919,selector_12,selector_12_ids,""))</f>
        <v/>
      </c>
      <c r="G919" s="25"/>
      <c r="H919" s="14"/>
      <c r="I919" s="14"/>
      <c r="J919" s="14"/>
      <c r="K919" s="23" t="str">
        <f t="array" ref="K919">IF(L919="","",XLOOKUP(L919,selector_15,selector_15_ids,""))</f>
        <v/>
      </c>
      <c r="L919" s="25"/>
      <c r="M919" s="14"/>
      <c r="N919" s="14"/>
      <c r="O919" s="14"/>
      <c r="P919" s="23" t="str">
        <f t="array" ref="P919">IF(Q919="","",XLOOKUP(Q919,selector_16,selector_16_ids,""))</f>
        <v/>
      </c>
      <c r="Q919" s="25"/>
      <c r="R919" s="23" t="str">
        <f t="array" ref="R919">IF(S919="","",XLOOKUP(S919,selector_16,selector_16_ids,""))</f>
        <v/>
      </c>
      <c r="S919" s="25"/>
      <c r="T919" s="23" t="str">
        <f t="array" ref="T919">IF(U919="","",XLOOKUP(U919,selector_07,selector_07_ids,""))</f>
        <v/>
      </c>
      <c r="U919" s="25"/>
      <c r="V919" s="14"/>
      <c r="W919" s="14"/>
      <c r="X919" s="23" t="str">
        <f t="array" ref="X919">IF(Y919="","",XLOOKUP(Y919,selector_04,selector_04_ids,""))</f>
        <v/>
      </c>
      <c r="Y919" s="25"/>
      <c r="Z919" s="14"/>
      <c r="AA919" s="27"/>
      <c r="AB919" s="14"/>
    </row>
    <row r="920">
      <c r="A920" s="14"/>
      <c r="B920" s="23" t="str">
        <f>IF($A920="","",'Система'!$B$4)</f>
        <v/>
      </c>
      <c r="C920" s="14"/>
      <c r="D920" s="23" t="str">
        <f t="array" ref="D920">IF(E920="","",XLOOKUP(E920,selector_02,selector_02_ids,""))</f>
        <v/>
      </c>
      <c r="E920" s="25"/>
      <c r="F920" s="23" t="str">
        <f t="array" ref="F920">IF(G920="","",XLOOKUP(G920,selector_12,selector_12_ids,""))</f>
        <v/>
      </c>
      <c r="G920" s="25"/>
      <c r="H920" s="14"/>
      <c r="I920" s="14"/>
      <c r="J920" s="14"/>
      <c r="K920" s="23" t="str">
        <f t="array" ref="K920">IF(L920="","",XLOOKUP(L920,selector_15,selector_15_ids,""))</f>
        <v/>
      </c>
      <c r="L920" s="25"/>
      <c r="M920" s="14"/>
      <c r="N920" s="14"/>
      <c r="O920" s="14"/>
      <c r="P920" s="23" t="str">
        <f t="array" ref="P920">IF(Q920="","",XLOOKUP(Q920,selector_16,selector_16_ids,""))</f>
        <v/>
      </c>
      <c r="Q920" s="25"/>
      <c r="R920" s="23" t="str">
        <f t="array" ref="R920">IF(S920="","",XLOOKUP(S920,selector_16,selector_16_ids,""))</f>
        <v/>
      </c>
      <c r="S920" s="25"/>
      <c r="T920" s="23" t="str">
        <f t="array" ref="T920">IF(U920="","",XLOOKUP(U920,selector_07,selector_07_ids,""))</f>
        <v/>
      </c>
      <c r="U920" s="25"/>
      <c r="V920" s="14"/>
      <c r="W920" s="14"/>
      <c r="X920" s="23" t="str">
        <f t="array" ref="X920">IF(Y920="","",XLOOKUP(Y920,selector_04,selector_04_ids,""))</f>
        <v/>
      </c>
      <c r="Y920" s="25"/>
      <c r="Z920" s="14"/>
      <c r="AA920" s="27"/>
      <c r="AB920" s="14"/>
    </row>
    <row r="921">
      <c r="A921" s="14"/>
      <c r="B921" s="23" t="str">
        <f>IF($A921="","",'Система'!$B$4)</f>
        <v/>
      </c>
      <c r="C921" s="14"/>
      <c r="D921" s="23" t="str">
        <f t="array" ref="D921">IF(E921="","",XLOOKUP(E921,selector_02,selector_02_ids,""))</f>
        <v/>
      </c>
      <c r="E921" s="25"/>
      <c r="F921" s="23" t="str">
        <f t="array" ref="F921">IF(G921="","",XLOOKUP(G921,selector_12,selector_12_ids,""))</f>
        <v/>
      </c>
      <c r="G921" s="25"/>
      <c r="H921" s="14"/>
      <c r="I921" s="14"/>
      <c r="J921" s="14"/>
      <c r="K921" s="23" t="str">
        <f t="array" ref="K921">IF(L921="","",XLOOKUP(L921,selector_15,selector_15_ids,""))</f>
        <v/>
      </c>
      <c r="L921" s="25"/>
      <c r="M921" s="14"/>
      <c r="N921" s="14"/>
      <c r="O921" s="14"/>
      <c r="P921" s="23" t="str">
        <f t="array" ref="P921">IF(Q921="","",XLOOKUP(Q921,selector_16,selector_16_ids,""))</f>
        <v/>
      </c>
      <c r="Q921" s="25"/>
      <c r="R921" s="23" t="str">
        <f t="array" ref="R921">IF(S921="","",XLOOKUP(S921,selector_16,selector_16_ids,""))</f>
        <v/>
      </c>
      <c r="S921" s="25"/>
      <c r="T921" s="23" t="str">
        <f t="array" ref="T921">IF(U921="","",XLOOKUP(U921,selector_07,selector_07_ids,""))</f>
        <v/>
      </c>
      <c r="U921" s="25"/>
      <c r="V921" s="14"/>
      <c r="W921" s="14"/>
      <c r="X921" s="23" t="str">
        <f t="array" ref="X921">IF(Y921="","",XLOOKUP(Y921,selector_04,selector_04_ids,""))</f>
        <v/>
      </c>
      <c r="Y921" s="25"/>
      <c r="Z921" s="14"/>
      <c r="AA921" s="27"/>
      <c r="AB921" s="14"/>
    </row>
    <row r="922">
      <c r="A922" s="14"/>
      <c r="B922" s="23" t="str">
        <f>IF($A922="","",'Система'!$B$4)</f>
        <v/>
      </c>
      <c r="C922" s="14"/>
      <c r="D922" s="23" t="str">
        <f t="array" ref="D922">IF(E922="","",XLOOKUP(E922,selector_02,selector_02_ids,""))</f>
        <v/>
      </c>
      <c r="E922" s="25"/>
      <c r="F922" s="23" t="str">
        <f t="array" ref="F922">IF(G922="","",XLOOKUP(G922,selector_12,selector_12_ids,""))</f>
        <v/>
      </c>
      <c r="G922" s="25"/>
      <c r="H922" s="14"/>
      <c r="I922" s="14"/>
      <c r="J922" s="14"/>
      <c r="K922" s="23" t="str">
        <f t="array" ref="K922">IF(L922="","",XLOOKUP(L922,selector_15,selector_15_ids,""))</f>
        <v/>
      </c>
      <c r="L922" s="25"/>
      <c r="M922" s="14"/>
      <c r="N922" s="14"/>
      <c r="O922" s="14"/>
      <c r="P922" s="23" t="str">
        <f t="array" ref="P922">IF(Q922="","",XLOOKUP(Q922,selector_16,selector_16_ids,""))</f>
        <v/>
      </c>
      <c r="Q922" s="25"/>
      <c r="R922" s="23" t="str">
        <f t="array" ref="R922">IF(S922="","",XLOOKUP(S922,selector_16,selector_16_ids,""))</f>
        <v/>
      </c>
      <c r="S922" s="25"/>
      <c r="T922" s="23" t="str">
        <f t="array" ref="T922">IF(U922="","",XLOOKUP(U922,selector_07,selector_07_ids,""))</f>
        <v/>
      </c>
      <c r="U922" s="25"/>
      <c r="V922" s="14"/>
      <c r="W922" s="14"/>
      <c r="X922" s="23" t="str">
        <f t="array" ref="X922">IF(Y922="","",XLOOKUP(Y922,selector_04,selector_04_ids,""))</f>
        <v/>
      </c>
      <c r="Y922" s="25"/>
      <c r="Z922" s="14"/>
      <c r="AA922" s="27"/>
      <c r="AB922" s="14"/>
    </row>
    <row r="923">
      <c r="A923" s="14"/>
      <c r="B923" s="23" t="str">
        <f>IF($A923="","",'Система'!$B$4)</f>
        <v/>
      </c>
      <c r="C923" s="14"/>
      <c r="D923" s="23" t="str">
        <f t="array" ref="D923">IF(E923="","",XLOOKUP(E923,selector_02,selector_02_ids,""))</f>
        <v/>
      </c>
      <c r="E923" s="25"/>
      <c r="F923" s="23" t="str">
        <f t="array" ref="F923">IF(G923="","",XLOOKUP(G923,selector_12,selector_12_ids,""))</f>
        <v/>
      </c>
      <c r="G923" s="25"/>
      <c r="H923" s="14"/>
      <c r="I923" s="14"/>
      <c r="J923" s="14"/>
      <c r="K923" s="23" t="str">
        <f t="array" ref="K923">IF(L923="","",XLOOKUP(L923,selector_15,selector_15_ids,""))</f>
        <v/>
      </c>
      <c r="L923" s="25"/>
      <c r="M923" s="14"/>
      <c r="N923" s="14"/>
      <c r="O923" s="14"/>
      <c r="P923" s="23" t="str">
        <f t="array" ref="P923">IF(Q923="","",XLOOKUP(Q923,selector_16,selector_16_ids,""))</f>
        <v/>
      </c>
      <c r="Q923" s="25"/>
      <c r="R923" s="23" t="str">
        <f t="array" ref="R923">IF(S923="","",XLOOKUP(S923,selector_16,selector_16_ids,""))</f>
        <v/>
      </c>
      <c r="S923" s="25"/>
      <c r="T923" s="23" t="str">
        <f t="array" ref="T923">IF(U923="","",XLOOKUP(U923,selector_07,selector_07_ids,""))</f>
        <v/>
      </c>
      <c r="U923" s="25"/>
      <c r="V923" s="14"/>
      <c r="W923" s="14"/>
      <c r="X923" s="23" t="str">
        <f t="array" ref="X923">IF(Y923="","",XLOOKUP(Y923,selector_04,selector_04_ids,""))</f>
        <v/>
      </c>
      <c r="Y923" s="25"/>
      <c r="Z923" s="14"/>
      <c r="AA923" s="27"/>
      <c r="AB923" s="14"/>
    </row>
    <row r="924">
      <c r="A924" s="14"/>
      <c r="B924" s="23" t="str">
        <f>IF($A924="","",'Система'!$B$4)</f>
        <v/>
      </c>
      <c r="C924" s="14"/>
      <c r="D924" s="23" t="str">
        <f t="array" ref="D924">IF(E924="","",XLOOKUP(E924,selector_02,selector_02_ids,""))</f>
        <v/>
      </c>
      <c r="E924" s="25"/>
      <c r="F924" s="23" t="str">
        <f t="array" ref="F924">IF(G924="","",XLOOKUP(G924,selector_12,selector_12_ids,""))</f>
        <v/>
      </c>
      <c r="G924" s="25"/>
      <c r="H924" s="14"/>
      <c r="I924" s="14"/>
      <c r="J924" s="14"/>
      <c r="K924" s="23" t="str">
        <f t="array" ref="K924">IF(L924="","",XLOOKUP(L924,selector_15,selector_15_ids,""))</f>
        <v/>
      </c>
      <c r="L924" s="25"/>
      <c r="M924" s="14"/>
      <c r="N924" s="14"/>
      <c r="O924" s="14"/>
      <c r="P924" s="23" t="str">
        <f t="array" ref="P924">IF(Q924="","",XLOOKUP(Q924,selector_16,selector_16_ids,""))</f>
        <v/>
      </c>
      <c r="Q924" s="25"/>
      <c r="R924" s="23" t="str">
        <f t="array" ref="R924">IF(S924="","",XLOOKUP(S924,selector_16,selector_16_ids,""))</f>
        <v/>
      </c>
      <c r="S924" s="25"/>
      <c r="T924" s="23" t="str">
        <f t="array" ref="T924">IF(U924="","",XLOOKUP(U924,selector_07,selector_07_ids,""))</f>
        <v/>
      </c>
      <c r="U924" s="25"/>
      <c r="V924" s="14"/>
      <c r="W924" s="14"/>
      <c r="X924" s="23" t="str">
        <f t="array" ref="X924">IF(Y924="","",XLOOKUP(Y924,selector_04,selector_04_ids,""))</f>
        <v/>
      </c>
      <c r="Y924" s="25"/>
      <c r="Z924" s="14"/>
      <c r="AA924" s="27"/>
      <c r="AB924" s="14"/>
    </row>
    <row r="925">
      <c r="A925" s="14"/>
      <c r="B925" s="23" t="str">
        <f>IF($A925="","",'Система'!$B$4)</f>
        <v/>
      </c>
      <c r="C925" s="14"/>
      <c r="D925" s="23" t="str">
        <f t="array" ref="D925">IF(E925="","",XLOOKUP(E925,selector_02,selector_02_ids,""))</f>
        <v/>
      </c>
      <c r="E925" s="25"/>
      <c r="F925" s="23" t="str">
        <f t="array" ref="F925">IF(G925="","",XLOOKUP(G925,selector_12,selector_12_ids,""))</f>
        <v/>
      </c>
      <c r="G925" s="25"/>
      <c r="H925" s="14"/>
      <c r="I925" s="14"/>
      <c r="J925" s="14"/>
      <c r="K925" s="23" t="str">
        <f t="array" ref="K925">IF(L925="","",XLOOKUP(L925,selector_15,selector_15_ids,""))</f>
        <v/>
      </c>
      <c r="L925" s="25"/>
      <c r="M925" s="14"/>
      <c r="N925" s="14"/>
      <c r="O925" s="14"/>
      <c r="P925" s="23" t="str">
        <f t="array" ref="P925">IF(Q925="","",XLOOKUP(Q925,selector_16,selector_16_ids,""))</f>
        <v/>
      </c>
      <c r="Q925" s="25"/>
      <c r="R925" s="23" t="str">
        <f t="array" ref="R925">IF(S925="","",XLOOKUP(S925,selector_16,selector_16_ids,""))</f>
        <v/>
      </c>
      <c r="S925" s="25"/>
      <c r="T925" s="23" t="str">
        <f t="array" ref="T925">IF(U925="","",XLOOKUP(U925,selector_07,selector_07_ids,""))</f>
        <v/>
      </c>
      <c r="U925" s="25"/>
      <c r="V925" s="14"/>
      <c r="W925" s="14"/>
      <c r="X925" s="23" t="str">
        <f t="array" ref="X925">IF(Y925="","",XLOOKUP(Y925,selector_04,selector_04_ids,""))</f>
        <v/>
      </c>
      <c r="Y925" s="25"/>
      <c r="Z925" s="14"/>
      <c r="AA925" s="27"/>
      <c r="AB925" s="14"/>
    </row>
    <row r="926">
      <c r="A926" s="14"/>
      <c r="B926" s="23" t="str">
        <f>IF($A926="","",'Система'!$B$4)</f>
        <v/>
      </c>
      <c r="C926" s="14"/>
      <c r="D926" s="23" t="str">
        <f t="array" ref="D926">IF(E926="","",XLOOKUP(E926,selector_02,selector_02_ids,""))</f>
        <v/>
      </c>
      <c r="E926" s="25"/>
      <c r="F926" s="23" t="str">
        <f t="array" ref="F926">IF(G926="","",XLOOKUP(G926,selector_12,selector_12_ids,""))</f>
        <v/>
      </c>
      <c r="G926" s="25"/>
      <c r="H926" s="14"/>
      <c r="I926" s="14"/>
      <c r="J926" s="14"/>
      <c r="K926" s="23" t="str">
        <f t="array" ref="K926">IF(L926="","",XLOOKUP(L926,selector_15,selector_15_ids,""))</f>
        <v/>
      </c>
      <c r="L926" s="25"/>
      <c r="M926" s="14"/>
      <c r="N926" s="14"/>
      <c r="O926" s="14"/>
      <c r="P926" s="23" t="str">
        <f t="array" ref="P926">IF(Q926="","",XLOOKUP(Q926,selector_16,selector_16_ids,""))</f>
        <v/>
      </c>
      <c r="Q926" s="25"/>
      <c r="R926" s="23" t="str">
        <f t="array" ref="R926">IF(S926="","",XLOOKUP(S926,selector_16,selector_16_ids,""))</f>
        <v/>
      </c>
      <c r="S926" s="25"/>
      <c r="T926" s="23" t="str">
        <f t="array" ref="T926">IF(U926="","",XLOOKUP(U926,selector_07,selector_07_ids,""))</f>
        <v/>
      </c>
      <c r="U926" s="25"/>
      <c r="V926" s="14"/>
      <c r="W926" s="14"/>
      <c r="X926" s="23" t="str">
        <f t="array" ref="X926">IF(Y926="","",XLOOKUP(Y926,selector_04,selector_04_ids,""))</f>
        <v/>
      </c>
      <c r="Y926" s="25"/>
      <c r="Z926" s="14"/>
      <c r="AA926" s="27"/>
      <c r="AB926" s="14"/>
    </row>
    <row r="927">
      <c r="A927" s="14"/>
      <c r="B927" s="23" t="str">
        <f>IF($A927="","",'Система'!$B$4)</f>
        <v/>
      </c>
      <c r="C927" s="14"/>
      <c r="D927" s="23" t="str">
        <f t="array" ref="D927">IF(E927="","",XLOOKUP(E927,selector_02,selector_02_ids,""))</f>
        <v/>
      </c>
      <c r="E927" s="25"/>
      <c r="F927" s="23" t="str">
        <f t="array" ref="F927">IF(G927="","",XLOOKUP(G927,selector_12,selector_12_ids,""))</f>
        <v/>
      </c>
      <c r="G927" s="25"/>
      <c r="H927" s="14"/>
      <c r="I927" s="14"/>
      <c r="J927" s="14"/>
      <c r="K927" s="23" t="str">
        <f t="array" ref="K927">IF(L927="","",XLOOKUP(L927,selector_15,selector_15_ids,""))</f>
        <v/>
      </c>
      <c r="L927" s="25"/>
      <c r="M927" s="14"/>
      <c r="N927" s="14"/>
      <c r="O927" s="14"/>
      <c r="P927" s="23" t="str">
        <f t="array" ref="P927">IF(Q927="","",XLOOKUP(Q927,selector_16,selector_16_ids,""))</f>
        <v/>
      </c>
      <c r="Q927" s="25"/>
      <c r="R927" s="23" t="str">
        <f t="array" ref="R927">IF(S927="","",XLOOKUP(S927,selector_16,selector_16_ids,""))</f>
        <v/>
      </c>
      <c r="S927" s="25"/>
      <c r="T927" s="23" t="str">
        <f t="array" ref="T927">IF(U927="","",XLOOKUP(U927,selector_07,selector_07_ids,""))</f>
        <v/>
      </c>
      <c r="U927" s="25"/>
      <c r="V927" s="14"/>
      <c r="W927" s="14"/>
      <c r="X927" s="23" t="str">
        <f t="array" ref="X927">IF(Y927="","",XLOOKUP(Y927,selector_04,selector_04_ids,""))</f>
        <v/>
      </c>
      <c r="Y927" s="25"/>
      <c r="Z927" s="14"/>
      <c r="AA927" s="27"/>
      <c r="AB927" s="14"/>
    </row>
    <row r="928">
      <c r="A928" s="14"/>
      <c r="B928" s="23" t="str">
        <f>IF($A928="","",'Система'!$B$4)</f>
        <v/>
      </c>
      <c r="C928" s="14"/>
      <c r="D928" s="23" t="str">
        <f t="array" ref="D928">IF(E928="","",XLOOKUP(E928,selector_02,selector_02_ids,""))</f>
        <v/>
      </c>
      <c r="E928" s="25"/>
      <c r="F928" s="23" t="str">
        <f t="array" ref="F928">IF(G928="","",XLOOKUP(G928,selector_12,selector_12_ids,""))</f>
        <v/>
      </c>
      <c r="G928" s="25"/>
      <c r="H928" s="14"/>
      <c r="I928" s="14"/>
      <c r="J928" s="14"/>
      <c r="K928" s="23" t="str">
        <f t="array" ref="K928">IF(L928="","",XLOOKUP(L928,selector_15,selector_15_ids,""))</f>
        <v/>
      </c>
      <c r="L928" s="25"/>
      <c r="M928" s="14"/>
      <c r="N928" s="14"/>
      <c r="O928" s="14"/>
      <c r="P928" s="23" t="str">
        <f t="array" ref="P928">IF(Q928="","",XLOOKUP(Q928,selector_16,selector_16_ids,""))</f>
        <v/>
      </c>
      <c r="Q928" s="25"/>
      <c r="R928" s="23" t="str">
        <f t="array" ref="R928">IF(S928="","",XLOOKUP(S928,selector_16,selector_16_ids,""))</f>
        <v/>
      </c>
      <c r="S928" s="25"/>
      <c r="T928" s="23" t="str">
        <f t="array" ref="T928">IF(U928="","",XLOOKUP(U928,selector_07,selector_07_ids,""))</f>
        <v/>
      </c>
      <c r="U928" s="25"/>
      <c r="V928" s="14"/>
      <c r="W928" s="14"/>
      <c r="X928" s="23" t="str">
        <f t="array" ref="X928">IF(Y928="","",XLOOKUP(Y928,selector_04,selector_04_ids,""))</f>
        <v/>
      </c>
      <c r="Y928" s="25"/>
      <c r="Z928" s="14"/>
      <c r="AA928" s="27"/>
      <c r="AB928" s="14"/>
    </row>
    <row r="929">
      <c r="A929" s="14"/>
      <c r="B929" s="23" t="str">
        <f>IF($A929="","",'Система'!$B$4)</f>
        <v/>
      </c>
      <c r="C929" s="14"/>
      <c r="D929" s="23" t="str">
        <f t="array" ref="D929">IF(E929="","",XLOOKUP(E929,selector_02,selector_02_ids,""))</f>
        <v/>
      </c>
      <c r="E929" s="25"/>
      <c r="F929" s="23" t="str">
        <f t="array" ref="F929">IF(G929="","",XLOOKUP(G929,selector_12,selector_12_ids,""))</f>
        <v/>
      </c>
      <c r="G929" s="25"/>
      <c r="H929" s="14"/>
      <c r="I929" s="14"/>
      <c r="J929" s="14"/>
      <c r="K929" s="23" t="str">
        <f t="array" ref="K929">IF(L929="","",XLOOKUP(L929,selector_15,selector_15_ids,""))</f>
        <v/>
      </c>
      <c r="L929" s="25"/>
      <c r="M929" s="14"/>
      <c r="N929" s="14"/>
      <c r="O929" s="14"/>
      <c r="P929" s="23" t="str">
        <f t="array" ref="P929">IF(Q929="","",XLOOKUP(Q929,selector_16,selector_16_ids,""))</f>
        <v/>
      </c>
      <c r="Q929" s="25"/>
      <c r="R929" s="23" t="str">
        <f t="array" ref="R929">IF(S929="","",XLOOKUP(S929,selector_16,selector_16_ids,""))</f>
        <v/>
      </c>
      <c r="S929" s="25"/>
      <c r="T929" s="23" t="str">
        <f t="array" ref="T929">IF(U929="","",XLOOKUP(U929,selector_07,selector_07_ids,""))</f>
        <v/>
      </c>
      <c r="U929" s="25"/>
      <c r="V929" s="14"/>
      <c r="W929" s="14"/>
      <c r="X929" s="23" t="str">
        <f t="array" ref="X929">IF(Y929="","",XLOOKUP(Y929,selector_04,selector_04_ids,""))</f>
        <v/>
      </c>
      <c r="Y929" s="25"/>
      <c r="Z929" s="14"/>
      <c r="AA929" s="27"/>
      <c r="AB929" s="14"/>
    </row>
    <row r="930">
      <c r="A930" s="14"/>
      <c r="B930" s="23" t="str">
        <f>IF($A930="","",'Система'!$B$4)</f>
        <v/>
      </c>
      <c r="C930" s="14"/>
      <c r="D930" s="23" t="str">
        <f t="array" ref="D930">IF(E930="","",XLOOKUP(E930,selector_02,selector_02_ids,""))</f>
        <v/>
      </c>
      <c r="E930" s="25"/>
      <c r="F930" s="23" t="str">
        <f t="array" ref="F930">IF(G930="","",XLOOKUP(G930,selector_12,selector_12_ids,""))</f>
        <v/>
      </c>
      <c r="G930" s="25"/>
      <c r="H930" s="14"/>
      <c r="I930" s="14"/>
      <c r="J930" s="14"/>
      <c r="K930" s="23" t="str">
        <f t="array" ref="K930">IF(L930="","",XLOOKUP(L930,selector_15,selector_15_ids,""))</f>
        <v/>
      </c>
      <c r="L930" s="25"/>
      <c r="M930" s="14"/>
      <c r="N930" s="14"/>
      <c r="O930" s="14"/>
      <c r="P930" s="23" t="str">
        <f t="array" ref="P930">IF(Q930="","",XLOOKUP(Q930,selector_16,selector_16_ids,""))</f>
        <v/>
      </c>
      <c r="Q930" s="25"/>
      <c r="R930" s="23" t="str">
        <f t="array" ref="R930">IF(S930="","",XLOOKUP(S930,selector_16,selector_16_ids,""))</f>
        <v/>
      </c>
      <c r="S930" s="25"/>
      <c r="T930" s="23" t="str">
        <f t="array" ref="T930">IF(U930="","",XLOOKUP(U930,selector_07,selector_07_ids,""))</f>
        <v/>
      </c>
      <c r="U930" s="25"/>
      <c r="V930" s="14"/>
      <c r="W930" s="14"/>
      <c r="X930" s="23" t="str">
        <f t="array" ref="X930">IF(Y930="","",XLOOKUP(Y930,selector_04,selector_04_ids,""))</f>
        <v/>
      </c>
      <c r="Y930" s="25"/>
      <c r="Z930" s="14"/>
      <c r="AA930" s="27"/>
      <c r="AB930" s="14"/>
    </row>
    <row r="931">
      <c r="A931" s="14"/>
      <c r="B931" s="23" t="str">
        <f>IF($A931="","",'Система'!$B$4)</f>
        <v/>
      </c>
      <c r="C931" s="14"/>
      <c r="D931" s="23" t="str">
        <f t="array" ref="D931">IF(E931="","",XLOOKUP(E931,selector_02,selector_02_ids,""))</f>
        <v/>
      </c>
      <c r="E931" s="25"/>
      <c r="F931" s="23" t="str">
        <f t="array" ref="F931">IF(G931="","",XLOOKUP(G931,selector_12,selector_12_ids,""))</f>
        <v/>
      </c>
      <c r="G931" s="25"/>
      <c r="H931" s="14"/>
      <c r="I931" s="14"/>
      <c r="J931" s="14"/>
      <c r="K931" s="23" t="str">
        <f t="array" ref="K931">IF(L931="","",XLOOKUP(L931,selector_15,selector_15_ids,""))</f>
        <v/>
      </c>
      <c r="L931" s="25"/>
      <c r="M931" s="14"/>
      <c r="N931" s="14"/>
      <c r="O931" s="14"/>
      <c r="P931" s="23" t="str">
        <f t="array" ref="P931">IF(Q931="","",XLOOKUP(Q931,selector_16,selector_16_ids,""))</f>
        <v/>
      </c>
      <c r="Q931" s="25"/>
      <c r="R931" s="23" t="str">
        <f t="array" ref="R931">IF(S931="","",XLOOKUP(S931,selector_16,selector_16_ids,""))</f>
        <v/>
      </c>
      <c r="S931" s="25"/>
      <c r="T931" s="23" t="str">
        <f t="array" ref="T931">IF(U931="","",XLOOKUP(U931,selector_07,selector_07_ids,""))</f>
        <v/>
      </c>
      <c r="U931" s="25"/>
      <c r="V931" s="14"/>
      <c r="W931" s="14"/>
      <c r="X931" s="23" t="str">
        <f t="array" ref="X931">IF(Y931="","",XLOOKUP(Y931,selector_04,selector_04_ids,""))</f>
        <v/>
      </c>
      <c r="Y931" s="25"/>
      <c r="Z931" s="14"/>
      <c r="AA931" s="27"/>
      <c r="AB931" s="14"/>
    </row>
    <row r="932">
      <c r="A932" s="14"/>
      <c r="B932" s="23" t="str">
        <f>IF($A932="","",'Система'!$B$4)</f>
        <v/>
      </c>
      <c r="C932" s="14"/>
      <c r="D932" s="23" t="str">
        <f t="array" ref="D932">IF(E932="","",XLOOKUP(E932,selector_02,selector_02_ids,""))</f>
        <v/>
      </c>
      <c r="E932" s="25"/>
      <c r="F932" s="23" t="str">
        <f t="array" ref="F932">IF(G932="","",XLOOKUP(G932,selector_12,selector_12_ids,""))</f>
        <v/>
      </c>
      <c r="G932" s="25"/>
      <c r="H932" s="14"/>
      <c r="I932" s="14"/>
      <c r="J932" s="14"/>
      <c r="K932" s="23" t="str">
        <f t="array" ref="K932">IF(L932="","",XLOOKUP(L932,selector_15,selector_15_ids,""))</f>
        <v/>
      </c>
      <c r="L932" s="25"/>
      <c r="M932" s="14"/>
      <c r="N932" s="14"/>
      <c r="O932" s="14"/>
      <c r="P932" s="23" t="str">
        <f t="array" ref="P932">IF(Q932="","",XLOOKUP(Q932,selector_16,selector_16_ids,""))</f>
        <v/>
      </c>
      <c r="Q932" s="25"/>
      <c r="R932" s="23" t="str">
        <f t="array" ref="R932">IF(S932="","",XLOOKUP(S932,selector_16,selector_16_ids,""))</f>
        <v/>
      </c>
      <c r="S932" s="25"/>
      <c r="T932" s="23" t="str">
        <f t="array" ref="T932">IF(U932="","",XLOOKUP(U932,selector_07,selector_07_ids,""))</f>
        <v/>
      </c>
      <c r="U932" s="25"/>
      <c r="V932" s="14"/>
      <c r="W932" s="14"/>
      <c r="X932" s="23" t="str">
        <f t="array" ref="X932">IF(Y932="","",XLOOKUP(Y932,selector_04,selector_04_ids,""))</f>
        <v/>
      </c>
      <c r="Y932" s="25"/>
      <c r="Z932" s="14"/>
      <c r="AA932" s="27"/>
      <c r="AB932" s="14"/>
    </row>
    <row r="933">
      <c r="A933" s="14"/>
      <c r="B933" s="23" t="str">
        <f>IF($A933="","",'Система'!$B$4)</f>
        <v/>
      </c>
      <c r="C933" s="14"/>
      <c r="D933" s="23" t="str">
        <f t="array" ref="D933">IF(E933="","",XLOOKUP(E933,selector_02,selector_02_ids,""))</f>
        <v/>
      </c>
      <c r="E933" s="25"/>
      <c r="F933" s="23" t="str">
        <f t="array" ref="F933">IF(G933="","",XLOOKUP(G933,selector_12,selector_12_ids,""))</f>
        <v/>
      </c>
      <c r="G933" s="25"/>
      <c r="H933" s="14"/>
      <c r="I933" s="14"/>
      <c r="J933" s="14"/>
      <c r="K933" s="23" t="str">
        <f t="array" ref="K933">IF(L933="","",XLOOKUP(L933,selector_15,selector_15_ids,""))</f>
        <v/>
      </c>
      <c r="L933" s="25"/>
      <c r="M933" s="14"/>
      <c r="N933" s="14"/>
      <c r="O933" s="14"/>
      <c r="P933" s="23" t="str">
        <f t="array" ref="P933">IF(Q933="","",XLOOKUP(Q933,selector_16,selector_16_ids,""))</f>
        <v/>
      </c>
      <c r="Q933" s="25"/>
      <c r="R933" s="23" t="str">
        <f t="array" ref="R933">IF(S933="","",XLOOKUP(S933,selector_16,selector_16_ids,""))</f>
        <v/>
      </c>
      <c r="S933" s="25"/>
      <c r="T933" s="23" t="str">
        <f t="array" ref="T933">IF(U933="","",XLOOKUP(U933,selector_07,selector_07_ids,""))</f>
        <v/>
      </c>
      <c r="U933" s="25"/>
      <c r="V933" s="14"/>
      <c r="W933" s="14"/>
      <c r="X933" s="23" t="str">
        <f t="array" ref="X933">IF(Y933="","",XLOOKUP(Y933,selector_04,selector_04_ids,""))</f>
        <v/>
      </c>
      <c r="Y933" s="25"/>
      <c r="Z933" s="14"/>
      <c r="AA933" s="27"/>
      <c r="AB933" s="14"/>
    </row>
    <row r="934">
      <c r="A934" s="14"/>
      <c r="B934" s="23" t="str">
        <f>IF($A934="","",'Система'!$B$4)</f>
        <v/>
      </c>
      <c r="C934" s="14"/>
      <c r="D934" s="23" t="str">
        <f t="array" ref="D934">IF(E934="","",XLOOKUP(E934,selector_02,selector_02_ids,""))</f>
        <v/>
      </c>
      <c r="E934" s="25"/>
      <c r="F934" s="23" t="str">
        <f t="array" ref="F934">IF(G934="","",XLOOKUP(G934,selector_12,selector_12_ids,""))</f>
        <v/>
      </c>
      <c r="G934" s="25"/>
      <c r="H934" s="14"/>
      <c r="I934" s="14"/>
      <c r="J934" s="14"/>
      <c r="K934" s="23" t="str">
        <f t="array" ref="K934">IF(L934="","",XLOOKUP(L934,selector_15,selector_15_ids,""))</f>
        <v/>
      </c>
      <c r="L934" s="25"/>
      <c r="M934" s="14"/>
      <c r="N934" s="14"/>
      <c r="O934" s="14"/>
      <c r="P934" s="23" t="str">
        <f t="array" ref="P934">IF(Q934="","",XLOOKUP(Q934,selector_16,selector_16_ids,""))</f>
        <v/>
      </c>
      <c r="Q934" s="25"/>
      <c r="R934" s="23" t="str">
        <f t="array" ref="R934">IF(S934="","",XLOOKUP(S934,selector_16,selector_16_ids,""))</f>
        <v/>
      </c>
      <c r="S934" s="25"/>
      <c r="T934" s="23" t="str">
        <f t="array" ref="T934">IF(U934="","",XLOOKUP(U934,selector_07,selector_07_ids,""))</f>
        <v/>
      </c>
      <c r="U934" s="25"/>
      <c r="V934" s="14"/>
      <c r="W934" s="14"/>
      <c r="X934" s="23" t="str">
        <f t="array" ref="X934">IF(Y934="","",XLOOKUP(Y934,selector_04,selector_04_ids,""))</f>
        <v/>
      </c>
      <c r="Y934" s="25"/>
      <c r="Z934" s="14"/>
      <c r="AA934" s="27"/>
      <c r="AB934" s="14"/>
    </row>
    <row r="935">
      <c r="A935" s="14"/>
      <c r="B935" s="23" t="str">
        <f>IF($A935="","",'Система'!$B$4)</f>
        <v/>
      </c>
      <c r="C935" s="14"/>
      <c r="D935" s="23" t="str">
        <f t="array" ref="D935">IF(E935="","",XLOOKUP(E935,selector_02,selector_02_ids,""))</f>
        <v/>
      </c>
      <c r="E935" s="25"/>
      <c r="F935" s="23" t="str">
        <f t="array" ref="F935">IF(G935="","",XLOOKUP(G935,selector_12,selector_12_ids,""))</f>
        <v/>
      </c>
      <c r="G935" s="25"/>
      <c r="H935" s="14"/>
      <c r="I935" s="14"/>
      <c r="J935" s="14"/>
      <c r="K935" s="23" t="str">
        <f t="array" ref="K935">IF(L935="","",XLOOKUP(L935,selector_15,selector_15_ids,""))</f>
        <v/>
      </c>
      <c r="L935" s="25"/>
      <c r="M935" s="14"/>
      <c r="N935" s="14"/>
      <c r="O935" s="14"/>
      <c r="P935" s="23" t="str">
        <f t="array" ref="P935">IF(Q935="","",XLOOKUP(Q935,selector_16,selector_16_ids,""))</f>
        <v/>
      </c>
      <c r="Q935" s="25"/>
      <c r="R935" s="23" t="str">
        <f t="array" ref="R935">IF(S935="","",XLOOKUP(S935,selector_16,selector_16_ids,""))</f>
        <v/>
      </c>
      <c r="S935" s="25"/>
      <c r="T935" s="23" t="str">
        <f t="array" ref="T935">IF(U935="","",XLOOKUP(U935,selector_07,selector_07_ids,""))</f>
        <v/>
      </c>
      <c r="U935" s="25"/>
      <c r="V935" s="14"/>
      <c r="W935" s="14"/>
      <c r="X935" s="23" t="str">
        <f t="array" ref="X935">IF(Y935="","",XLOOKUP(Y935,selector_04,selector_04_ids,""))</f>
        <v/>
      </c>
      <c r="Y935" s="25"/>
      <c r="Z935" s="14"/>
      <c r="AA935" s="27"/>
      <c r="AB935" s="14"/>
    </row>
    <row r="936">
      <c r="A936" s="14"/>
      <c r="B936" s="23" t="str">
        <f>IF($A936="","",'Система'!$B$4)</f>
        <v/>
      </c>
      <c r="C936" s="14"/>
      <c r="D936" s="23" t="str">
        <f t="array" ref="D936">IF(E936="","",XLOOKUP(E936,selector_02,selector_02_ids,""))</f>
        <v/>
      </c>
      <c r="E936" s="25"/>
      <c r="F936" s="23" t="str">
        <f t="array" ref="F936">IF(G936="","",XLOOKUP(G936,selector_12,selector_12_ids,""))</f>
        <v/>
      </c>
      <c r="G936" s="25"/>
      <c r="H936" s="14"/>
      <c r="I936" s="14"/>
      <c r="J936" s="14"/>
      <c r="K936" s="23" t="str">
        <f t="array" ref="K936">IF(L936="","",XLOOKUP(L936,selector_15,selector_15_ids,""))</f>
        <v/>
      </c>
      <c r="L936" s="25"/>
      <c r="M936" s="14"/>
      <c r="N936" s="14"/>
      <c r="O936" s="14"/>
      <c r="P936" s="23" t="str">
        <f t="array" ref="P936">IF(Q936="","",XLOOKUP(Q936,selector_16,selector_16_ids,""))</f>
        <v/>
      </c>
      <c r="Q936" s="25"/>
      <c r="R936" s="23" t="str">
        <f t="array" ref="R936">IF(S936="","",XLOOKUP(S936,selector_16,selector_16_ids,""))</f>
        <v/>
      </c>
      <c r="S936" s="25"/>
      <c r="T936" s="23" t="str">
        <f t="array" ref="T936">IF(U936="","",XLOOKUP(U936,selector_07,selector_07_ids,""))</f>
        <v/>
      </c>
      <c r="U936" s="25"/>
      <c r="V936" s="14"/>
      <c r="W936" s="14"/>
      <c r="X936" s="23" t="str">
        <f t="array" ref="X936">IF(Y936="","",XLOOKUP(Y936,selector_04,selector_04_ids,""))</f>
        <v/>
      </c>
      <c r="Y936" s="25"/>
      <c r="Z936" s="14"/>
      <c r="AA936" s="27"/>
      <c r="AB936" s="14"/>
    </row>
    <row r="937">
      <c r="A937" s="14"/>
      <c r="B937" s="23" t="str">
        <f>IF($A937="","",'Система'!$B$4)</f>
        <v/>
      </c>
      <c r="C937" s="14"/>
      <c r="D937" s="23" t="str">
        <f t="array" ref="D937">IF(E937="","",XLOOKUP(E937,selector_02,selector_02_ids,""))</f>
        <v/>
      </c>
      <c r="E937" s="25"/>
      <c r="F937" s="23" t="str">
        <f t="array" ref="F937">IF(G937="","",XLOOKUP(G937,selector_12,selector_12_ids,""))</f>
        <v/>
      </c>
      <c r="G937" s="25"/>
      <c r="H937" s="14"/>
      <c r="I937" s="14"/>
      <c r="J937" s="14"/>
      <c r="K937" s="23" t="str">
        <f t="array" ref="K937">IF(L937="","",XLOOKUP(L937,selector_15,selector_15_ids,""))</f>
        <v/>
      </c>
      <c r="L937" s="25"/>
      <c r="M937" s="14"/>
      <c r="N937" s="14"/>
      <c r="O937" s="14"/>
      <c r="P937" s="23" t="str">
        <f t="array" ref="P937">IF(Q937="","",XLOOKUP(Q937,selector_16,selector_16_ids,""))</f>
        <v/>
      </c>
      <c r="Q937" s="25"/>
      <c r="R937" s="23" t="str">
        <f t="array" ref="R937">IF(S937="","",XLOOKUP(S937,selector_16,selector_16_ids,""))</f>
        <v/>
      </c>
      <c r="S937" s="25"/>
      <c r="T937" s="23" t="str">
        <f t="array" ref="T937">IF(U937="","",XLOOKUP(U937,selector_07,selector_07_ids,""))</f>
        <v/>
      </c>
      <c r="U937" s="25"/>
      <c r="V937" s="14"/>
      <c r="W937" s="14"/>
      <c r="X937" s="23" t="str">
        <f t="array" ref="X937">IF(Y937="","",XLOOKUP(Y937,selector_04,selector_04_ids,""))</f>
        <v/>
      </c>
      <c r="Y937" s="25"/>
      <c r="Z937" s="14"/>
      <c r="AA937" s="27"/>
      <c r="AB937" s="14"/>
    </row>
    <row r="938">
      <c r="A938" s="14"/>
      <c r="B938" s="23" t="str">
        <f>IF($A938="","",'Система'!$B$4)</f>
        <v/>
      </c>
      <c r="C938" s="14"/>
      <c r="D938" s="23" t="str">
        <f t="array" ref="D938">IF(E938="","",XLOOKUP(E938,selector_02,selector_02_ids,""))</f>
        <v/>
      </c>
      <c r="E938" s="25"/>
      <c r="F938" s="23" t="str">
        <f t="array" ref="F938">IF(G938="","",XLOOKUP(G938,selector_12,selector_12_ids,""))</f>
        <v/>
      </c>
      <c r="G938" s="25"/>
      <c r="H938" s="14"/>
      <c r="I938" s="14"/>
      <c r="J938" s="14"/>
      <c r="K938" s="23" t="str">
        <f t="array" ref="K938">IF(L938="","",XLOOKUP(L938,selector_15,selector_15_ids,""))</f>
        <v/>
      </c>
      <c r="L938" s="25"/>
      <c r="M938" s="14"/>
      <c r="N938" s="14"/>
      <c r="O938" s="14"/>
      <c r="P938" s="23" t="str">
        <f t="array" ref="P938">IF(Q938="","",XLOOKUP(Q938,selector_16,selector_16_ids,""))</f>
        <v/>
      </c>
      <c r="Q938" s="25"/>
      <c r="R938" s="23" t="str">
        <f t="array" ref="R938">IF(S938="","",XLOOKUP(S938,selector_16,selector_16_ids,""))</f>
        <v/>
      </c>
      <c r="S938" s="25"/>
      <c r="T938" s="23" t="str">
        <f t="array" ref="T938">IF(U938="","",XLOOKUP(U938,selector_07,selector_07_ids,""))</f>
        <v/>
      </c>
      <c r="U938" s="25"/>
      <c r="V938" s="14"/>
      <c r="W938" s="14"/>
      <c r="X938" s="23" t="str">
        <f t="array" ref="X938">IF(Y938="","",XLOOKUP(Y938,selector_04,selector_04_ids,""))</f>
        <v/>
      </c>
      <c r="Y938" s="25"/>
      <c r="Z938" s="14"/>
      <c r="AA938" s="27"/>
      <c r="AB938" s="14"/>
    </row>
    <row r="939">
      <c r="A939" s="14"/>
      <c r="B939" s="23" t="str">
        <f>IF($A939="","",'Система'!$B$4)</f>
        <v/>
      </c>
      <c r="C939" s="14"/>
      <c r="D939" s="23" t="str">
        <f t="array" ref="D939">IF(E939="","",XLOOKUP(E939,selector_02,selector_02_ids,""))</f>
        <v/>
      </c>
      <c r="E939" s="25"/>
      <c r="F939" s="23" t="str">
        <f t="array" ref="F939">IF(G939="","",XLOOKUP(G939,selector_12,selector_12_ids,""))</f>
        <v/>
      </c>
      <c r="G939" s="25"/>
      <c r="H939" s="14"/>
      <c r="I939" s="14"/>
      <c r="J939" s="14"/>
      <c r="K939" s="23" t="str">
        <f t="array" ref="K939">IF(L939="","",XLOOKUP(L939,selector_15,selector_15_ids,""))</f>
        <v/>
      </c>
      <c r="L939" s="25"/>
      <c r="M939" s="14"/>
      <c r="N939" s="14"/>
      <c r="O939" s="14"/>
      <c r="P939" s="23" t="str">
        <f t="array" ref="P939">IF(Q939="","",XLOOKUP(Q939,selector_16,selector_16_ids,""))</f>
        <v/>
      </c>
      <c r="Q939" s="25"/>
      <c r="R939" s="23" t="str">
        <f t="array" ref="R939">IF(S939="","",XLOOKUP(S939,selector_16,selector_16_ids,""))</f>
        <v/>
      </c>
      <c r="S939" s="25"/>
      <c r="T939" s="23" t="str">
        <f t="array" ref="T939">IF(U939="","",XLOOKUP(U939,selector_07,selector_07_ids,""))</f>
        <v/>
      </c>
      <c r="U939" s="25"/>
      <c r="V939" s="14"/>
      <c r="W939" s="14"/>
      <c r="X939" s="23" t="str">
        <f t="array" ref="X939">IF(Y939="","",XLOOKUP(Y939,selector_04,selector_04_ids,""))</f>
        <v/>
      </c>
      <c r="Y939" s="25"/>
      <c r="Z939" s="14"/>
      <c r="AA939" s="27"/>
      <c r="AB939" s="14"/>
    </row>
    <row r="940">
      <c r="A940" s="14"/>
      <c r="B940" s="23" t="str">
        <f>IF($A940="","",'Система'!$B$4)</f>
        <v/>
      </c>
      <c r="C940" s="14"/>
      <c r="D940" s="23" t="str">
        <f t="array" ref="D940">IF(E940="","",XLOOKUP(E940,selector_02,selector_02_ids,""))</f>
        <v/>
      </c>
      <c r="E940" s="25"/>
      <c r="F940" s="23" t="str">
        <f t="array" ref="F940">IF(G940="","",XLOOKUP(G940,selector_12,selector_12_ids,""))</f>
        <v/>
      </c>
      <c r="G940" s="25"/>
      <c r="H940" s="14"/>
      <c r="I940" s="14"/>
      <c r="J940" s="14"/>
      <c r="K940" s="23" t="str">
        <f t="array" ref="K940">IF(L940="","",XLOOKUP(L940,selector_15,selector_15_ids,""))</f>
        <v/>
      </c>
      <c r="L940" s="25"/>
      <c r="M940" s="14"/>
      <c r="N940" s="14"/>
      <c r="O940" s="14"/>
      <c r="P940" s="23" t="str">
        <f t="array" ref="P940">IF(Q940="","",XLOOKUP(Q940,selector_16,selector_16_ids,""))</f>
        <v/>
      </c>
      <c r="Q940" s="25"/>
      <c r="R940" s="23" t="str">
        <f t="array" ref="R940">IF(S940="","",XLOOKUP(S940,selector_16,selector_16_ids,""))</f>
        <v/>
      </c>
      <c r="S940" s="25"/>
      <c r="T940" s="23" t="str">
        <f t="array" ref="T940">IF(U940="","",XLOOKUP(U940,selector_07,selector_07_ids,""))</f>
        <v/>
      </c>
      <c r="U940" s="25"/>
      <c r="V940" s="14"/>
      <c r="W940" s="14"/>
      <c r="X940" s="23" t="str">
        <f t="array" ref="X940">IF(Y940="","",XLOOKUP(Y940,selector_04,selector_04_ids,""))</f>
        <v/>
      </c>
      <c r="Y940" s="25"/>
      <c r="Z940" s="14"/>
      <c r="AA940" s="27"/>
      <c r="AB940" s="14"/>
    </row>
    <row r="941">
      <c r="A941" s="14"/>
      <c r="B941" s="23" t="str">
        <f>IF($A941="","",'Система'!$B$4)</f>
        <v/>
      </c>
      <c r="C941" s="14"/>
      <c r="D941" s="23" t="str">
        <f t="array" ref="D941">IF(E941="","",XLOOKUP(E941,selector_02,selector_02_ids,""))</f>
        <v/>
      </c>
      <c r="E941" s="25"/>
      <c r="F941" s="23" t="str">
        <f t="array" ref="F941">IF(G941="","",XLOOKUP(G941,selector_12,selector_12_ids,""))</f>
        <v/>
      </c>
      <c r="G941" s="25"/>
      <c r="H941" s="14"/>
      <c r="I941" s="14"/>
      <c r="J941" s="14"/>
      <c r="K941" s="23" t="str">
        <f t="array" ref="K941">IF(L941="","",XLOOKUP(L941,selector_15,selector_15_ids,""))</f>
        <v/>
      </c>
      <c r="L941" s="25"/>
      <c r="M941" s="14"/>
      <c r="N941" s="14"/>
      <c r="O941" s="14"/>
      <c r="P941" s="23" t="str">
        <f t="array" ref="P941">IF(Q941="","",XLOOKUP(Q941,selector_16,selector_16_ids,""))</f>
        <v/>
      </c>
      <c r="Q941" s="25"/>
      <c r="R941" s="23" t="str">
        <f t="array" ref="R941">IF(S941="","",XLOOKUP(S941,selector_16,selector_16_ids,""))</f>
        <v/>
      </c>
      <c r="S941" s="25"/>
      <c r="T941" s="23" t="str">
        <f t="array" ref="T941">IF(U941="","",XLOOKUP(U941,selector_07,selector_07_ids,""))</f>
        <v/>
      </c>
      <c r="U941" s="25"/>
      <c r="V941" s="14"/>
      <c r="W941" s="14"/>
      <c r="X941" s="23" t="str">
        <f t="array" ref="X941">IF(Y941="","",XLOOKUP(Y941,selector_04,selector_04_ids,""))</f>
        <v/>
      </c>
      <c r="Y941" s="25"/>
      <c r="Z941" s="14"/>
      <c r="AA941" s="27"/>
      <c r="AB941" s="14"/>
    </row>
    <row r="942">
      <c r="A942" s="14"/>
      <c r="B942" s="23" t="str">
        <f>IF($A942="","",'Система'!$B$4)</f>
        <v/>
      </c>
      <c r="C942" s="14"/>
      <c r="D942" s="23" t="str">
        <f t="array" ref="D942">IF(E942="","",XLOOKUP(E942,selector_02,selector_02_ids,""))</f>
        <v/>
      </c>
      <c r="E942" s="25"/>
      <c r="F942" s="23" t="str">
        <f t="array" ref="F942">IF(G942="","",XLOOKUP(G942,selector_12,selector_12_ids,""))</f>
        <v/>
      </c>
      <c r="G942" s="25"/>
      <c r="H942" s="14"/>
      <c r="I942" s="14"/>
      <c r="J942" s="14"/>
      <c r="K942" s="23" t="str">
        <f t="array" ref="K942">IF(L942="","",XLOOKUP(L942,selector_15,selector_15_ids,""))</f>
        <v/>
      </c>
      <c r="L942" s="25"/>
      <c r="M942" s="14"/>
      <c r="N942" s="14"/>
      <c r="O942" s="14"/>
      <c r="P942" s="23" t="str">
        <f t="array" ref="P942">IF(Q942="","",XLOOKUP(Q942,selector_16,selector_16_ids,""))</f>
        <v/>
      </c>
      <c r="Q942" s="25"/>
      <c r="R942" s="23" t="str">
        <f t="array" ref="R942">IF(S942="","",XLOOKUP(S942,selector_16,selector_16_ids,""))</f>
        <v/>
      </c>
      <c r="S942" s="25"/>
      <c r="T942" s="23" t="str">
        <f t="array" ref="T942">IF(U942="","",XLOOKUP(U942,selector_07,selector_07_ids,""))</f>
        <v/>
      </c>
      <c r="U942" s="25"/>
      <c r="V942" s="14"/>
      <c r="W942" s="14"/>
      <c r="X942" s="23" t="str">
        <f t="array" ref="X942">IF(Y942="","",XLOOKUP(Y942,selector_04,selector_04_ids,""))</f>
        <v/>
      </c>
      <c r="Y942" s="25"/>
      <c r="Z942" s="14"/>
      <c r="AA942" s="27"/>
      <c r="AB942" s="14"/>
    </row>
    <row r="943">
      <c r="A943" s="14"/>
      <c r="B943" s="23" t="str">
        <f>IF($A943="","",'Система'!$B$4)</f>
        <v/>
      </c>
      <c r="C943" s="14"/>
      <c r="D943" s="23" t="str">
        <f t="array" ref="D943">IF(E943="","",XLOOKUP(E943,selector_02,selector_02_ids,""))</f>
        <v/>
      </c>
      <c r="E943" s="25"/>
      <c r="F943" s="23" t="str">
        <f t="array" ref="F943">IF(G943="","",XLOOKUP(G943,selector_12,selector_12_ids,""))</f>
        <v/>
      </c>
      <c r="G943" s="25"/>
      <c r="H943" s="14"/>
      <c r="I943" s="14"/>
      <c r="J943" s="14"/>
      <c r="K943" s="23" t="str">
        <f t="array" ref="K943">IF(L943="","",XLOOKUP(L943,selector_15,selector_15_ids,""))</f>
        <v/>
      </c>
      <c r="L943" s="25"/>
      <c r="M943" s="14"/>
      <c r="N943" s="14"/>
      <c r="O943" s="14"/>
      <c r="P943" s="23" t="str">
        <f t="array" ref="P943">IF(Q943="","",XLOOKUP(Q943,selector_16,selector_16_ids,""))</f>
        <v/>
      </c>
      <c r="Q943" s="25"/>
      <c r="R943" s="23" t="str">
        <f t="array" ref="R943">IF(S943="","",XLOOKUP(S943,selector_16,selector_16_ids,""))</f>
        <v/>
      </c>
      <c r="S943" s="25"/>
      <c r="T943" s="23" t="str">
        <f t="array" ref="T943">IF(U943="","",XLOOKUP(U943,selector_07,selector_07_ids,""))</f>
        <v/>
      </c>
      <c r="U943" s="25"/>
      <c r="V943" s="14"/>
      <c r="W943" s="14"/>
      <c r="X943" s="23" t="str">
        <f t="array" ref="X943">IF(Y943="","",XLOOKUP(Y943,selector_04,selector_04_ids,""))</f>
        <v/>
      </c>
      <c r="Y943" s="25"/>
      <c r="Z943" s="14"/>
      <c r="AA943" s="27"/>
      <c r="AB943" s="14"/>
    </row>
    <row r="944">
      <c r="A944" s="14"/>
      <c r="B944" s="23" t="str">
        <f>IF($A944="","",'Система'!$B$4)</f>
        <v/>
      </c>
      <c r="C944" s="14"/>
      <c r="D944" s="23" t="str">
        <f t="array" ref="D944">IF(E944="","",XLOOKUP(E944,selector_02,selector_02_ids,""))</f>
        <v/>
      </c>
      <c r="E944" s="25"/>
      <c r="F944" s="23" t="str">
        <f t="array" ref="F944">IF(G944="","",XLOOKUP(G944,selector_12,selector_12_ids,""))</f>
        <v/>
      </c>
      <c r="G944" s="25"/>
      <c r="H944" s="14"/>
      <c r="I944" s="14"/>
      <c r="J944" s="14"/>
      <c r="K944" s="23" t="str">
        <f t="array" ref="K944">IF(L944="","",XLOOKUP(L944,selector_15,selector_15_ids,""))</f>
        <v/>
      </c>
      <c r="L944" s="25"/>
      <c r="M944" s="14"/>
      <c r="N944" s="14"/>
      <c r="O944" s="14"/>
      <c r="P944" s="23" t="str">
        <f t="array" ref="P944">IF(Q944="","",XLOOKUP(Q944,selector_16,selector_16_ids,""))</f>
        <v/>
      </c>
      <c r="Q944" s="25"/>
      <c r="R944" s="23" t="str">
        <f t="array" ref="R944">IF(S944="","",XLOOKUP(S944,selector_16,selector_16_ids,""))</f>
        <v/>
      </c>
      <c r="S944" s="25"/>
      <c r="T944" s="23" t="str">
        <f t="array" ref="T944">IF(U944="","",XLOOKUP(U944,selector_07,selector_07_ids,""))</f>
        <v/>
      </c>
      <c r="U944" s="25"/>
      <c r="V944" s="14"/>
      <c r="W944" s="14"/>
      <c r="X944" s="23" t="str">
        <f t="array" ref="X944">IF(Y944="","",XLOOKUP(Y944,selector_04,selector_04_ids,""))</f>
        <v/>
      </c>
      <c r="Y944" s="25"/>
      <c r="Z944" s="14"/>
      <c r="AA944" s="27"/>
      <c r="AB944" s="14"/>
    </row>
    <row r="945">
      <c r="A945" s="14"/>
      <c r="B945" s="23" t="str">
        <f>IF($A945="","",'Система'!$B$4)</f>
        <v/>
      </c>
      <c r="C945" s="14"/>
      <c r="D945" s="23" t="str">
        <f t="array" ref="D945">IF(E945="","",XLOOKUP(E945,selector_02,selector_02_ids,""))</f>
        <v/>
      </c>
      <c r="E945" s="25"/>
      <c r="F945" s="23" t="str">
        <f t="array" ref="F945">IF(G945="","",XLOOKUP(G945,selector_12,selector_12_ids,""))</f>
        <v/>
      </c>
      <c r="G945" s="25"/>
      <c r="H945" s="14"/>
      <c r="I945" s="14"/>
      <c r="J945" s="14"/>
      <c r="K945" s="23" t="str">
        <f t="array" ref="K945">IF(L945="","",XLOOKUP(L945,selector_15,selector_15_ids,""))</f>
        <v/>
      </c>
      <c r="L945" s="25"/>
      <c r="M945" s="14"/>
      <c r="N945" s="14"/>
      <c r="O945" s="14"/>
      <c r="P945" s="23" t="str">
        <f t="array" ref="P945">IF(Q945="","",XLOOKUP(Q945,selector_16,selector_16_ids,""))</f>
        <v/>
      </c>
      <c r="Q945" s="25"/>
      <c r="R945" s="23" t="str">
        <f t="array" ref="R945">IF(S945="","",XLOOKUP(S945,selector_16,selector_16_ids,""))</f>
        <v/>
      </c>
      <c r="S945" s="25"/>
      <c r="T945" s="23" t="str">
        <f t="array" ref="T945">IF(U945="","",XLOOKUP(U945,selector_07,selector_07_ids,""))</f>
        <v/>
      </c>
      <c r="U945" s="25"/>
      <c r="V945" s="14"/>
      <c r="W945" s="14"/>
      <c r="X945" s="23" t="str">
        <f t="array" ref="X945">IF(Y945="","",XLOOKUP(Y945,selector_04,selector_04_ids,""))</f>
        <v/>
      </c>
      <c r="Y945" s="25"/>
      <c r="Z945" s="14"/>
      <c r="AA945" s="27"/>
      <c r="AB945" s="14"/>
    </row>
    <row r="946">
      <c r="A946" s="14"/>
      <c r="B946" s="23" t="str">
        <f>IF($A946="","",'Система'!$B$4)</f>
        <v/>
      </c>
      <c r="C946" s="14"/>
      <c r="D946" s="23" t="str">
        <f t="array" ref="D946">IF(E946="","",XLOOKUP(E946,selector_02,selector_02_ids,""))</f>
        <v/>
      </c>
      <c r="E946" s="25"/>
      <c r="F946" s="23" t="str">
        <f t="array" ref="F946">IF(G946="","",XLOOKUP(G946,selector_12,selector_12_ids,""))</f>
        <v/>
      </c>
      <c r="G946" s="25"/>
      <c r="H946" s="14"/>
      <c r="I946" s="14"/>
      <c r="J946" s="14"/>
      <c r="K946" s="23" t="str">
        <f t="array" ref="K946">IF(L946="","",XLOOKUP(L946,selector_15,selector_15_ids,""))</f>
        <v/>
      </c>
      <c r="L946" s="25"/>
      <c r="M946" s="14"/>
      <c r="N946" s="14"/>
      <c r="O946" s="14"/>
      <c r="P946" s="23" t="str">
        <f t="array" ref="P946">IF(Q946="","",XLOOKUP(Q946,selector_16,selector_16_ids,""))</f>
        <v/>
      </c>
      <c r="Q946" s="25"/>
      <c r="R946" s="23" t="str">
        <f t="array" ref="R946">IF(S946="","",XLOOKUP(S946,selector_16,selector_16_ids,""))</f>
        <v/>
      </c>
      <c r="S946" s="25"/>
      <c r="T946" s="23" t="str">
        <f t="array" ref="T946">IF(U946="","",XLOOKUP(U946,selector_07,selector_07_ids,""))</f>
        <v/>
      </c>
      <c r="U946" s="25"/>
      <c r="V946" s="14"/>
      <c r="W946" s="14"/>
      <c r="X946" s="23" t="str">
        <f t="array" ref="X946">IF(Y946="","",XLOOKUP(Y946,selector_04,selector_04_ids,""))</f>
        <v/>
      </c>
      <c r="Y946" s="25"/>
      <c r="Z946" s="14"/>
      <c r="AA946" s="27"/>
      <c r="AB946" s="14"/>
    </row>
    <row r="947">
      <c r="A947" s="14"/>
      <c r="B947" s="23" t="str">
        <f>IF($A947="","",'Система'!$B$4)</f>
        <v/>
      </c>
      <c r="C947" s="14"/>
      <c r="D947" s="23" t="str">
        <f t="array" ref="D947">IF(E947="","",XLOOKUP(E947,selector_02,selector_02_ids,""))</f>
        <v/>
      </c>
      <c r="E947" s="25"/>
      <c r="F947" s="23" t="str">
        <f t="array" ref="F947">IF(G947="","",XLOOKUP(G947,selector_12,selector_12_ids,""))</f>
        <v/>
      </c>
      <c r="G947" s="25"/>
      <c r="H947" s="14"/>
      <c r="I947" s="14"/>
      <c r="J947" s="14"/>
      <c r="K947" s="23" t="str">
        <f t="array" ref="K947">IF(L947="","",XLOOKUP(L947,selector_15,selector_15_ids,""))</f>
        <v/>
      </c>
      <c r="L947" s="25"/>
      <c r="M947" s="14"/>
      <c r="N947" s="14"/>
      <c r="O947" s="14"/>
      <c r="P947" s="23" t="str">
        <f t="array" ref="P947">IF(Q947="","",XLOOKUP(Q947,selector_16,selector_16_ids,""))</f>
        <v/>
      </c>
      <c r="Q947" s="25"/>
      <c r="R947" s="23" t="str">
        <f t="array" ref="R947">IF(S947="","",XLOOKUP(S947,selector_16,selector_16_ids,""))</f>
        <v/>
      </c>
      <c r="S947" s="25"/>
      <c r="T947" s="23" t="str">
        <f t="array" ref="T947">IF(U947="","",XLOOKUP(U947,selector_07,selector_07_ids,""))</f>
        <v/>
      </c>
      <c r="U947" s="25"/>
      <c r="V947" s="14"/>
      <c r="W947" s="14"/>
      <c r="X947" s="23" t="str">
        <f t="array" ref="X947">IF(Y947="","",XLOOKUP(Y947,selector_04,selector_04_ids,""))</f>
        <v/>
      </c>
      <c r="Y947" s="25"/>
      <c r="Z947" s="14"/>
      <c r="AA947" s="27"/>
      <c r="AB947" s="14"/>
    </row>
    <row r="948">
      <c r="A948" s="14"/>
      <c r="B948" s="23" t="str">
        <f>IF($A948="","",'Система'!$B$4)</f>
        <v/>
      </c>
      <c r="C948" s="14"/>
      <c r="D948" s="23" t="str">
        <f t="array" ref="D948">IF(E948="","",XLOOKUP(E948,selector_02,selector_02_ids,""))</f>
        <v/>
      </c>
      <c r="E948" s="25"/>
      <c r="F948" s="23" t="str">
        <f t="array" ref="F948">IF(G948="","",XLOOKUP(G948,selector_12,selector_12_ids,""))</f>
        <v/>
      </c>
      <c r="G948" s="25"/>
      <c r="H948" s="14"/>
      <c r="I948" s="14"/>
      <c r="J948" s="14"/>
      <c r="K948" s="23" t="str">
        <f t="array" ref="K948">IF(L948="","",XLOOKUP(L948,selector_15,selector_15_ids,""))</f>
        <v/>
      </c>
      <c r="L948" s="25"/>
      <c r="M948" s="14"/>
      <c r="N948" s="14"/>
      <c r="O948" s="14"/>
      <c r="P948" s="23" t="str">
        <f t="array" ref="P948">IF(Q948="","",XLOOKUP(Q948,selector_16,selector_16_ids,""))</f>
        <v/>
      </c>
      <c r="Q948" s="25"/>
      <c r="R948" s="23" t="str">
        <f t="array" ref="R948">IF(S948="","",XLOOKUP(S948,selector_16,selector_16_ids,""))</f>
        <v/>
      </c>
      <c r="S948" s="25"/>
      <c r="T948" s="23" t="str">
        <f t="array" ref="T948">IF(U948="","",XLOOKUP(U948,selector_07,selector_07_ids,""))</f>
        <v/>
      </c>
      <c r="U948" s="25"/>
      <c r="V948" s="14"/>
      <c r="W948" s="14"/>
      <c r="X948" s="23" t="str">
        <f t="array" ref="X948">IF(Y948="","",XLOOKUP(Y948,selector_04,selector_04_ids,""))</f>
        <v/>
      </c>
      <c r="Y948" s="25"/>
      <c r="Z948" s="14"/>
      <c r="AA948" s="27"/>
      <c r="AB948" s="14"/>
    </row>
    <row r="949">
      <c r="A949" s="14"/>
      <c r="B949" s="23" t="str">
        <f>IF($A949="","",'Система'!$B$4)</f>
        <v/>
      </c>
      <c r="C949" s="14"/>
      <c r="D949" s="23" t="str">
        <f t="array" ref="D949">IF(E949="","",XLOOKUP(E949,selector_02,selector_02_ids,""))</f>
        <v/>
      </c>
      <c r="E949" s="25"/>
      <c r="F949" s="23" t="str">
        <f t="array" ref="F949">IF(G949="","",XLOOKUP(G949,selector_12,selector_12_ids,""))</f>
        <v/>
      </c>
      <c r="G949" s="25"/>
      <c r="H949" s="14"/>
      <c r="I949" s="14"/>
      <c r="J949" s="14"/>
      <c r="K949" s="23" t="str">
        <f t="array" ref="K949">IF(L949="","",XLOOKUP(L949,selector_15,selector_15_ids,""))</f>
        <v/>
      </c>
      <c r="L949" s="25"/>
      <c r="M949" s="14"/>
      <c r="N949" s="14"/>
      <c r="O949" s="14"/>
      <c r="P949" s="23" t="str">
        <f t="array" ref="P949">IF(Q949="","",XLOOKUP(Q949,selector_16,selector_16_ids,""))</f>
        <v/>
      </c>
      <c r="Q949" s="25"/>
      <c r="R949" s="23" t="str">
        <f t="array" ref="R949">IF(S949="","",XLOOKUP(S949,selector_16,selector_16_ids,""))</f>
        <v/>
      </c>
      <c r="S949" s="25"/>
      <c r="T949" s="23" t="str">
        <f t="array" ref="T949">IF(U949="","",XLOOKUP(U949,selector_07,selector_07_ids,""))</f>
        <v/>
      </c>
      <c r="U949" s="25"/>
      <c r="V949" s="14"/>
      <c r="W949" s="14"/>
      <c r="X949" s="23" t="str">
        <f t="array" ref="X949">IF(Y949="","",XLOOKUP(Y949,selector_04,selector_04_ids,""))</f>
        <v/>
      </c>
      <c r="Y949" s="25"/>
      <c r="Z949" s="14"/>
      <c r="AA949" s="27"/>
      <c r="AB949" s="14"/>
    </row>
    <row r="950">
      <c r="A950" s="14"/>
      <c r="B950" s="23" t="str">
        <f>IF($A950="","",'Система'!$B$4)</f>
        <v/>
      </c>
      <c r="C950" s="14"/>
      <c r="D950" s="23" t="str">
        <f t="array" ref="D950">IF(E950="","",XLOOKUP(E950,selector_02,selector_02_ids,""))</f>
        <v/>
      </c>
      <c r="E950" s="25"/>
      <c r="F950" s="23" t="str">
        <f t="array" ref="F950">IF(G950="","",XLOOKUP(G950,selector_12,selector_12_ids,""))</f>
        <v/>
      </c>
      <c r="G950" s="25"/>
      <c r="H950" s="14"/>
      <c r="I950" s="14"/>
      <c r="J950" s="14"/>
      <c r="K950" s="23" t="str">
        <f t="array" ref="K950">IF(L950="","",XLOOKUP(L950,selector_15,selector_15_ids,""))</f>
        <v/>
      </c>
      <c r="L950" s="25"/>
      <c r="M950" s="14"/>
      <c r="N950" s="14"/>
      <c r="O950" s="14"/>
      <c r="P950" s="23" t="str">
        <f t="array" ref="P950">IF(Q950="","",XLOOKUP(Q950,selector_16,selector_16_ids,""))</f>
        <v/>
      </c>
      <c r="Q950" s="25"/>
      <c r="R950" s="23" t="str">
        <f t="array" ref="R950">IF(S950="","",XLOOKUP(S950,selector_16,selector_16_ids,""))</f>
        <v/>
      </c>
      <c r="S950" s="25"/>
      <c r="T950" s="23" t="str">
        <f t="array" ref="T950">IF(U950="","",XLOOKUP(U950,selector_07,selector_07_ids,""))</f>
        <v/>
      </c>
      <c r="U950" s="25"/>
      <c r="V950" s="14"/>
      <c r="W950" s="14"/>
      <c r="X950" s="23" t="str">
        <f t="array" ref="X950">IF(Y950="","",XLOOKUP(Y950,selector_04,selector_04_ids,""))</f>
        <v/>
      </c>
      <c r="Y950" s="25"/>
      <c r="Z950" s="14"/>
      <c r="AA950" s="27"/>
      <c r="AB950" s="14"/>
    </row>
    <row r="951">
      <c r="A951" s="14"/>
      <c r="B951" s="23" t="str">
        <f>IF($A951="","",'Система'!$B$4)</f>
        <v/>
      </c>
      <c r="C951" s="14"/>
      <c r="D951" s="23" t="str">
        <f t="array" ref="D951">IF(E951="","",XLOOKUP(E951,selector_02,selector_02_ids,""))</f>
        <v/>
      </c>
      <c r="E951" s="25"/>
      <c r="F951" s="23" t="str">
        <f t="array" ref="F951">IF(G951="","",XLOOKUP(G951,selector_12,selector_12_ids,""))</f>
        <v/>
      </c>
      <c r="G951" s="25"/>
      <c r="H951" s="14"/>
      <c r="I951" s="14"/>
      <c r="J951" s="14"/>
      <c r="K951" s="23" t="str">
        <f t="array" ref="K951">IF(L951="","",XLOOKUP(L951,selector_15,selector_15_ids,""))</f>
        <v/>
      </c>
      <c r="L951" s="25"/>
      <c r="M951" s="14"/>
      <c r="N951" s="14"/>
      <c r="O951" s="14"/>
      <c r="P951" s="23" t="str">
        <f t="array" ref="P951">IF(Q951="","",XLOOKUP(Q951,selector_16,selector_16_ids,""))</f>
        <v/>
      </c>
      <c r="Q951" s="25"/>
      <c r="R951" s="23" t="str">
        <f t="array" ref="R951">IF(S951="","",XLOOKUP(S951,selector_16,selector_16_ids,""))</f>
        <v/>
      </c>
      <c r="S951" s="25"/>
      <c r="T951" s="23" t="str">
        <f t="array" ref="T951">IF(U951="","",XLOOKUP(U951,selector_07,selector_07_ids,""))</f>
        <v/>
      </c>
      <c r="U951" s="25"/>
      <c r="V951" s="14"/>
      <c r="W951" s="14"/>
      <c r="X951" s="23" t="str">
        <f t="array" ref="X951">IF(Y951="","",XLOOKUP(Y951,selector_04,selector_04_ids,""))</f>
        <v/>
      </c>
      <c r="Y951" s="25"/>
      <c r="Z951" s="14"/>
      <c r="AA951" s="27"/>
      <c r="AB951" s="14"/>
    </row>
    <row r="952">
      <c r="A952" s="14"/>
      <c r="B952" s="23" t="str">
        <f>IF($A952="","",'Система'!$B$4)</f>
        <v/>
      </c>
      <c r="C952" s="14"/>
      <c r="D952" s="23" t="str">
        <f t="array" ref="D952">IF(E952="","",XLOOKUP(E952,selector_02,selector_02_ids,""))</f>
        <v/>
      </c>
      <c r="E952" s="25"/>
      <c r="F952" s="23" t="str">
        <f t="array" ref="F952">IF(G952="","",XLOOKUP(G952,selector_12,selector_12_ids,""))</f>
        <v/>
      </c>
      <c r="G952" s="25"/>
      <c r="H952" s="14"/>
      <c r="I952" s="14"/>
      <c r="J952" s="14"/>
      <c r="K952" s="23" t="str">
        <f t="array" ref="K952">IF(L952="","",XLOOKUP(L952,selector_15,selector_15_ids,""))</f>
        <v/>
      </c>
      <c r="L952" s="25"/>
      <c r="M952" s="14"/>
      <c r="N952" s="14"/>
      <c r="O952" s="14"/>
      <c r="P952" s="23" t="str">
        <f t="array" ref="P952">IF(Q952="","",XLOOKUP(Q952,selector_16,selector_16_ids,""))</f>
        <v/>
      </c>
      <c r="Q952" s="25"/>
      <c r="R952" s="23" t="str">
        <f t="array" ref="R952">IF(S952="","",XLOOKUP(S952,selector_16,selector_16_ids,""))</f>
        <v/>
      </c>
      <c r="S952" s="25"/>
      <c r="T952" s="23" t="str">
        <f t="array" ref="T952">IF(U952="","",XLOOKUP(U952,selector_07,selector_07_ids,""))</f>
        <v/>
      </c>
      <c r="U952" s="25"/>
      <c r="V952" s="14"/>
      <c r="W952" s="14"/>
      <c r="X952" s="23" t="str">
        <f t="array" ref="X952">IF(Y952="","",XLOOKUP(Y952,selector_04,selector_04_ids,""))</f>
        <v/>
      </c>
      <c r="Y952" s="25"/>
      <c r="Z952" s="14"/>
      <c r="AA952" s="27"/>
      <c r="AB952" s="14"/>
    </row>
    <row r="953">
      <c r="A953" s="14"/>
      <c r="B953" s="23" t="str">
        <f>IF($A953="","",'Система'!$B$4)</f>
        <v/>
      </c>
      <c r="C953" s="14"/>
      <c r="D953" s="23" t="str">
        <f t="array" ref="D953">IF(E953="","",XLOOKUP(E953,selector_02,selector_02_ids,""))</f>
        <v/>
      </c>
      <c r="E953" s="25"/>
      <c r="F953" s="23" t="str">
        <f t="array" ref="F953">IF(G953="","",XLOOKUP(G953,selector_12,selector_12_ids,""))</f>
        <v/>
      </c>
      <c r="G953" s="25"/>
      <c r="H953" s="14"/>
      <c r="I953" s="14"/>
      <c r="J953" s="14"/>
      <c r="K953" s="23" t="str">
        <f t="array" ref="K953">IF(L953="","",XLOOKUP(L953,selector_15,selector_15_ids,""))</f>
        <v/>
      </c>
      <c r="L953" s="25"/>
      <c r="M953" s="14"/>
      <c r="N953" s="14"/>
      <c r="O953" s="14"/>
      <c r="P953" s="23" t="str">
        <f t="array" ref="P953">IF(Q953="","",XLOOKUP(Q953,selector_16,selector_16_ids,""))</f>
        <v/>
      </c>
      <c r="Q953" s="25"/>
      <c r="R953" s="23" t="str">
        <f t="array" ref="R953">IF(S953="","",XLOOKUP(S953,selector_16,selector_16_ids,""))</f>
        <v/>
      </c>
      <c r="S953" s="25"/>
      <c r="T953" s="23" t="str">
        <f t="array" ref="T953">IF(U953="","",XLOOKUP(U953,selector_07,selector_07_ids,""))</f>
        <v/>
      </c>
      <c r="U953" s="25"/>
      <c r="V953" s="14"/>
      <c r="W953" s="14"/>
      <c r="X953" s="23" t="str">
        <f t="array" ref="X953">IF(Y953="","",XLOOKUP(Y953,selector_04,selector_04_ids,""))</f>
        <v/>
      </c>
      <c r="Y953" s="25"/>
      <c r="Z953" s="14"/>
      <c r="AA953" s="27"/>
      <c r="AB953" s="14"/>
    </row>
    <row r="954">
      <c r="A954" s="14"/>
      <c r="B954" s="23" t="str">
        <f>IF($A954="","",'Система'!$B$4)</f>
        <v/>
      </c>
      <c r="C954" s="14"/>
      <c r="D954" s="23" t="str">
        <f t="array" ref="D954">IF(E954="","",XLOOKUP(E954,selector_02,selector_02_ids,""))</f>
        <v/>
      </c>
      <c r="E954" s="25"/>
      <c r="F954" s="23" t="str">
        <f t="array" ref="F954">IF(G954="","",XLOOKUP(G954,selector_12,selector_12_ids,""))</f>
        <v/>
      </c>
      <c r="G954" s="25"/>
      <c r="H954" s="14"/>
      <c r="I954" s="14"/>
      <c r="J954" s="14"/>
      <c r="K954" s="23" t="str">
        <f t="array" ref="K954">IF(L954="","",XLOOKUP(L954,selector_15,selector_15_ids,""))</f>
        <v/>
      </c>
      <c r="L954" s="25"/>
      <c r="M954" s="14"/>
      <c r="N954" s="14"/>
      <c r="O954" s="14"/>
      <c r="P954" s="23" t="str">
        <f t="array" ref="P954">IF(Q954="","",XLOOKUP(Q954,selector_16,selector_16_ids,""))</f>
        <v/>
      </c>
      <c r="Q954" s="25"/>
      <c r="R954" s="23" t="str">
        <f t="array" ref="R954">IF(S954="","",XLOOKUP(S954,selector_16,selector_16_ids,""))</f>
        <v/>
      </c>
      <c r="S954" s="25"/>
      <c r="T954" s="23" t="str">
        <f t="array" ref="T954">IF(U954="","",XLOOKUP(U954,selector_07,selector_07_ids,""))</f>
        <v/>
      </c>
      <c r="U954" s="25"/>
      <c r="V954" s="14"/>
      <c r="W954" s="14"/>
      <c r="X954" s="23" t="str">
        <f t="array" ref="X954">IF(Y954="","",XLOOKUP(Y954,selector_04,selector_04_ids,""))</f>
        <v/>
      </c>
      <c r="Y954" s="25"/>
      <c r="Z954" s="14"/>
      <c r="AA954" s="27"/>
      <c r="AB954" s="14"/>
    </row>
    <row r="955">
      <c r="A955" s="14"/>
      <c r="B955" s="23" t="str">
        <f>IF($A955="","",'Система'!$B$4)</f>
        <v/>
      </c>
      <c r="C955" s="14"/>
      <c r="D955" s="23" t="str">
        <f t="array" ref="D955">IF(E955="","",XLOOKUP(E955,selector_02,selector_02_ids,""))</f>
        <v/>
      </c>
      <c r="E955" s="25"/>
      <c r="F955" s="23" t="str">
        <f t="array" ref="F955">IF(G955="","",XLOOKUP(G955,selector_12,selector_12_ids,""))</f>
        <v/>
      </c>
      <c r="G955" s="25"/>
      <c r="H955" s="14"/>
      <c r="I955" s="14"/>
      <c r="J955" s="14"/>
      <c r="K955" s="23" t="str">
        <f t="array" ref="K955">IF(L955="","",XLOOKUP(L955,selector_15,selector_15_ids,""))</f>
        <v/>
      </c>
      <c r="L955" s="25"/>
      <c r="M955" s="14"/>
      <c r="N955" s="14"/>
      <c r="O955" s="14"/>
      <c r="P955" s="23" t="str">
        <f t="array" ref="P955">IF(Q955="","",XLOOKUP(Q955,selector_16,selector_16_ids,""))</f>
        <v/>
      </c>
      <c r="Q955" s="25"/>
      <c r="R955" s="23" t="str">
        <f t="array" ref="R955">IF(S955="","",XLOOKUP(S955,selector_16,selector_16_ids,""))</f>
        <v/>
      </c>
      <c r="S955" s="25"/>
      <c r="T955" s="23" t="str">
        <f t="array" ref="T955">IF(U955="","",XLOOKUP(U955,selector_07,selector_07_ids,""))</f>
        <v/>
      </c>
      <c r="U955" s="25"/>
      <c r="V955" s="14"/>
      <c r="W955" s="14"/>
      <c r="X955" s="23" t="str">
        <f t="array" ref="X955">IF(Y955="","",XLOOKUP(Y955,selector_04,selector_04_ids,""))</f>
        <v/>
      </c>
      <c r="Y955" s="25"/>
      <c r="Z955" s="14"/>
      <c r="AA955" s="27"/>
      <c r="AB955" s="14"/>
    </row>
    <row r="956">
      <c r="A956" s="14"/>
      <c r="B956" s="23" t="str">
        <f>IF($A956="","",'Система'!$B$4)</f>
        <v/>
      </c>
      <c r="C956" s="14"/>
      <c r="D956" s="23" t="str">
        <f t="array" ref="D956">IF(E956="","",XLOOKUP(E956,selector_02,selector_02_ids,""))</f>
        <v/>
      </c>
      <c r="E956" s="25"/>
      <c r="F956" s="23" t="str">
        <f t="array" ref="F956">IF(G956="","",XLOOKUP(G956,selector_12,selector_12_ids,""))</f>
        <v/>
      </c>
      <c r="G956" s="25"/>
      <c r="H956" s="14"/>
      <c r="I956" s="14"/>
      <c r="J956" s="14"/>
      <c r="K956" s="23" t="str">
        <f t="array" ref="K956">IF(L956="","",XLOOKUP(L956,selector_15,selector_15_ids,""))</f>
        <v/>
      </c>
      <c r="L956" s="25"/>
      <c r="M956" s="14"/>
      <c r="N956" s="14"/>
      <c r="O956" s="14"/>
      <c r="P956" s="23" t="str">
        <f t="array" ref="P956">IF(Q956="","",XLOOKUP(Q956,selector_16,selector_16_ids,""))</f>
        <v/>
      </c>
      <c r="Q956" s="25"/>
      <c r="R956" s="23" t="str">
        <f t="array" ref="R956">IF(S956="","",XLOOKUP(S956,selector_16,selector_16_ids,""))</f>
        <v/>
      </c>
      <c r="S956" s="25"/>
      <c r="T956" s="23" t="str">
        <f t="array" ref="T956">IF(U956="","",XLOOKUP(U956,selector_07,selector_07_ids,""))</f>
        <v/>
      </c>
      <c r="U956" s="25"/>
      <c r="V956" s="14"/>
      <c r="W956" s="14"/>
      <c r="X956" s="23" t="str">
        <f t="array" ref="X956">IF(Y956="","",XLOOKUP(Y956,selector_04,selector_04_ids,""))</f>
        <v/>
      </c>
      <c r="Y956" s="25"/>
      <c r="Z956" s="14"/>
      <c r="AA956" s="27"/>
      <c r="AB956" s="14"/>
    </row>
    <row r="957">
      <c r="A957" s="14"/>
      <c r="B957" s="23" t="str">
        <f>IF($A957="","",'Система'!$B$4)</f>
        <v/>
      </c>
      <c r="C957" s="14"/>
      <c r="D957" s="23" t="str">
        <f t="array" ref="D957">IF(E957="","",XLOOKUP(E957,selector_02,selector_02_ids,""))</f>
        <v/>
      </c>
      <c r="E957" s="25"/>
      <c r="F957" s="23" t="str">
        <f t="array" ref="F957">IF(G957="","",XLOOKUP(G957,selector_12,selector_12_ids,""))</f>
        <v/>
      </c>
      <c r="G957" s="25"/>
      <c r="H957" s="14"/>
      <c r="I957" s="14"/>
      <c r="J957" s="14"/>
      <c r="K957" s="23" t="str">
        <f t="array" ref="K957">IF(L957="","",XLOOKUP(L957,selector_15,selector_15_ids,""))</f>
        <v/>
      </c>
      <c r="L957" s="25"/>
      <c r="M957" s="14"/>
      <c r="N957" s="14"/>
      <c r="O957" s="14"/>
      <c r="P957" s="23" t="str">
        <f t="array" ref="P957">IF(Q957="","",XLOOKUP(Q957,selector_16,selector_16_ids,""))</f>
        <v/>
      </c>
      <c r="Q957" s="25"/>
      <c r="R957" s="23" t="str">
        <f t="array" ref="R957">IF(S957="","",XLOOKUP(S957,selector_16,selector_16_ids,""))</f>
        <v/>
      </c>
      <c r="S957" s="25"/>
      <c r="T957" s="23" t="str">
        <f t="array" ref="T957">IF(U957="","",XLOOKUP(U957,selector_07,selector_07_ids,""))</f>
        <v/>
      </c>
      <c r="U957" s="25"/>
      <c r="V957" s="14"/>
      <c r="W957" s="14"/>
      <c r="X957" s="23" t="str">
        <f t="array" ref="X957">IF(Y957="","",XLOOKUP(Y957,selector_04,selector_04_ids,""))</f>
        <v/>
      </c>
      <c r="Y957" s="25"/>
      <c r="Z957" s="14"/>
      <c r="AA957" s="27"/>
      <c r="AB957" s="14"/>
    </row>
    <row r="958">
      <c r="A958" s="14"/>
      <c r="B958" s="23" t="str">
        <f>IF($A958="","",'Система'!$B$4)</f>
        <v/>
      </c>
      <c r="C958" s="14"/>
      <c r="D958" s="23" t="str">
        <f t="array" ref="D958">IF(E958="","",XLOOKUP(E958,selector_02,selector_02_ids,""))</f>
        <v/>
      </c>
      <c r="E958" s="25"/>
      <c r="F958" s="23" t="str">
        <f t="array" ref="F958">IF(G958="","",XLOOKUP(G958,selector_12,selector_12_ids,""))</f>
        <v/>
      </c>
      <c r="G958" s="25"/>
      <c r="H958" s="14"/>
      <c r="I958" s="14"/>
      <c r="J958" s="14"/>
      <c r="K958" s="23" t="str">
        <f t="array" ref="K958">IF(L958="","",XLOOKUP(L958,selector_15,selector_15_ids,""))</f>
        <v/>
      </c>
      <c r="L958" s="25"/>
      <c r="M958" s="14"/>
      <c r="N958" s="14"/>
      <c r="O958" s="14"/>
      <c r="P958" s="23" t="str">
        <f t="array" ref="P958">IF(Q958="","",XLOOKUP(Q958,selector_16,selector_16_ids,""))</f>
        <v/>
      </c>
      <c r="Q958" s="25"/>
      <c r="R958" s="23" t="str">
        <f t="array" ref="R958">IF(S958="","",XLOOKUP(S958,selector_16,selector_16_ids,""))</f>
        <v/>
      </c>
      <c r="S958" s="25"/>
      <c r="T958" s="23" t="str">
        <f t="array" ref="T958">IF(U958="","",XLOOKUP(U958,selector_07,selector_07_ids,""))</f>
        <v/>
      </c>
      <c r="U958" s="25"/>
      <c r="V958" s="14"/>
      <c r="W958" s="14"/>
      <c r="X958" s="23" t="str">
        <f t="array" ref="X958">IF(Y958="","",XLOOKUP(Y958,selector_04,selector_04_ids,""))</f>
        <v/>
      </c>
      <c r="Y958" s="25"/>
      <c r="Z958" s="14"/>
      <c r="AA958" s="27"/>
      <c r="AB958" s="14"/>
    </row>
    <row r="959">
      <c r="A959" s="14"/>
      <c r="B959" s="23" t="str">
        <f>IF($A959="","",'Система'!$B$4)</f>
        <v/>
      </c>
      <c r="C959" s="14"/>
      <c r="D959" s="23" t="str">
        <f t="array" ref="D959">IF(E959="","",XLOOKUP(E959,selector_02,selector_02_ids,""))</f>
        <v/>
      </c>
      <c r="E959" s="25"/>
      <c r="F959" s="23" t="str">
        <f t="array" ref="F959">IF(G959="","",XLOOKUP(G959,selector_12,selector_12_ids,""))</f>
        <v/>
      </c>
      <c r="G959" s="25"/>
      <c r="H959" s="14"/>
      <c r="I959" s="14"/>
      <c r="J959" s="14"/>
      <c r="K959" s="23" t="str">
        <f t="array" ref="K959">IF(L959="","",XLOOKUP(L959,selector_15,selector_15_ids,""))</f>
        <v/>
      </c>
      <c r="L959" s="25"/>
      <c r="M959" s="14"/>
      <c r="N959" s="14"/>
      <c r="O959" s="14"/>
      <c r="P959" s="23" t="str">
        <f t="array" ref="P959">IF(Q959="","",XLOOKUP(Q959,selector_16,selector_16_ids,""))</f>
        <v/>
      </c>
      <c r="Q959" s="25"/>
      <c r="R959" s="23" t="str">
        <f t="array" ref="R959">IF(S959="","",XLOOKUP(S959,selector_16,selector_16_ids,""))</f>
        <v/>
      </c>
      <c r="S959" s="25"/>
      <c r="T959" s="23" t="str">
        <f t="array" ref="T959">IF(U959="","",XLOOKUP(U959,selector_07,selector_07_ids,""))</f>
        <v/>
      </c>
      <c r="U959" s="25"/>
      <c r="V959" s="14"/>
      <c r="W959" s="14"/>
      <c r="X959" s="23" t="str">
        <f t="array" ref="X959">IF(Y959="","",XLOOKUP(Y959,selector_04,selector_04_ids,""))</f>
        <v/>
      </c>
      <c r="Y959" s="25"/>
      <c r="Z959" s="14"/>
      <c r="AA959" s="27"/>
      <c r="AB959" s="14"/>
    </row>
    <row r="960">
      <c r="A960" s="14"/>
      <c r="B960" s="23" t="str">
        <f>IF($A960="","",'Система'!$B$4)</f>
        <v/>
      </c>
      <c r="C960" s="14"/>
      <c r="D960" s="23" t="str">
        <f t="array" ref="D960">IF(E960="","",XLOOKUP(E960,selector_02,selector_02_ids,""))</f>
        <v/>
      </c>
      <c r="E960" s="25"/>
      <c r="F960" s="23" t="str">
        <f t="array" ref="F960">IF(G960="","",XLOOKUP(G960,selector_12,selector_12_ids,""))</f>
        <v/>
      </c>
      <c r="G960" s="25"/>
      <c r="H960" s="14"/>
      <c r="I960" s="14"/>
      <c r="J960" s="14"/>
      <c r="K960" s="23" t="str">
        <f t="array" ref="K960">IF(L960="","",XLOOKUP(L960,selector_15,selector_15_ids,""))</f>
        <v/>
      </c>
      <c r="L960" s="25"/>
      <c r="M960" s="14"/>
      <c r="N960" s="14"/>
      <c r="O960" s="14"/>
      <c r="P960" s="23" t="str">
        <f t="array" ref="P960">IF(Q960="","",XLOOKUP(Q960,selector_16,selector_16_ids,""))</f>
        <v/>
      </c>
      <c r="Q960" s="25"/>
      <c r="R960" s="23" t="str">
        <f t="array" ref="R960">IF(S960="","",XLOOKUP(S960,selector_16,selector_16_ids,""))</f>
        <v/>
      </c>
      <c r="S960" s="25"/>
      <c r="T960" s="23" t="str">
        <f t="array" ref="T960">IF(U960="","",XLOOKUP(U960,selector_07,selector_07_ids,""))</f>
        <v/>
      </c>
      <c r="U960" s="25"/>
      <c r="V960" s="14"/>
      <c r="W960" s="14"/>
      <c r="X960" s="23" t="str">
        <f t="array" ref="X960">IF(Y960="","",XLOOKUP(Y960,selector_04,selector_04_ids,""))</f>
        <v/>
      </c>
      <c r="Y960" s="25"/>
      <c r="Z960" s="14"/>
      <c r="AA960" s="27"/>
      <c r="AB960" s="14"/>
    </row>
    <row r="961">
      <c r="A961" s="14"/>
      <c r="B961" s="23" t="str">
        <f>IF($A961="","",'Система'!$B$4)</f>
        <v/>
      </c>
      <c r="C961" s="14"/>
      <c r="D961" s="23" t="str">
        <f t="array" ref="D961">IF(E961="","",XLOOKUP(E961,selector_02,selector_02_ids,""))</f>
        <v/>
      </c>
      <c r="E961" s="25"/>
      <c r="F961" s="23" t="str">
        <f t="array" ref="F961">IF(G961="","",XLOOKUP(G961,selector_12,selector_12_ids,""))</f>
        <v/>
      </c>
      <c r="G961" s="25"/>
      <c r="H961" s="14"/>
      <c r="I961" s="14"/>
      <c r="J961" s="14"/>
      <c r="K961" s="23" t="str">
        <f t="array" ref="K961">IF(L961="","",XLOOKUP(L961,selector_15,selector_15_ids,""))</f>
        <v/>
      </c>
      <c r="L961" s="25"/>
      <c r="M961" s="14"/>
      <c r="N961" s="14"/>
      <c r="O961" s="14"/>
      <c r="P961" s="23" t="str">
        <f t="array" ref="P961">IF(Q961="","",XLOOKUP(Q961,selector_16,selector_16_ids,""))</f>
        <v/>
      </c>
      <c r="Q961" s="25"/>
      <c r="R961" s="23" t="str">
        <f t="array" ref="R961">IF(S961="","",XLOOKUP(S961,selector_16,selector_16_ids,""))</f>
        <v/>
      </c>
      <c r="S961" s="25"/>
      <c r="T961" s="23" t="str">
        <f t="array" ref="T961">IF(U961="","",XLOOKUP(U961,selector_07,selector_07_ids,""))</f>
        <v/>
      </c>
      <c r="U961" s="25"/>
      <c r="V961" s="14"/>
      <c r="W961" s="14"/>
      <c r="X961" s="23" t="str">
        <f t="array" ref="X961">IF(Y961="","",XLOOKUP(Y961,selector_04,selector_04_ids,""))</f>
        <v/>
      </c>
      <c r="Y961" s="25"/>
      <c r="Z961" s="14"/>
      <c r="AA961" s="27"/>
      <c r="AB961" s="14"/>
    </row>
    <row r="962">
      <c r="A962" s="14"/>
      <c r="B962" s="23" t="str">
        <f>IF($A962="","",'Система'!$B$4)</f>
        <v/>
      </c>
      <c r="C962" s="14"/>
      <c r="D962" s="23" t="str">
        <f t="array" ref="D962">IF(E962="","",XLOOKUP(E962,selector_02,selector_02_ids,""))</f>
        <v/>
      </c>
      <c r="E962" s="25"/>
      <c r="F962" s="23" t="str">
        <f t="array" ref="F962">IF(G962="","",XLOOKUP(G962,selector_12,selector_12_ids,""))</f>
        <v/>
      </c>
      <c r="G962" s="25"/>
      <c r="H962" s="14"/>
      <c r="I962" s="14"/>
      <c r="J962" s="14"/>
      <c r="K962" s="23" t="str">
        <f t="array" ref="K962">IF(L962="","",XLOOKUP(L962,selector_15,selector_15_ids,""))</f>
        <v/>
      </c>
      <c r="L962" s="25"/>
      <c r="M962" s="14"/>
      <c r="N962" s="14"/>
      <c r="O962" s="14"/>
      <c r="P962" s="23" t="str">
        <f t="array" ref="P962">IF(Q962="","",XLOOKUP(Q962,selector_16,selector_16_ids,""))</f>
        <v/>
      </c>
      <c r="Q962" s="25"/>
      <c r="R962" s="23" t="str">
        <f t="array" ref="R962">IF(S962="","",XLOOKUP(S962,selector_16,selector_16_ids,""))</f>
        <v/>
      </c>
      <c r="S962" s="25"/>
      <c r="T962" s="23" t="str">
        <f t="array" ref="T962">IF(U962="","",XLOOKUP(U962,selector_07,selector_07_ids,""))</f>
        <v/>
      </c>
      <c r="U962" s="25"/>
      <c r="V962" s="14"/>
      <c r="W962" s="14"/>
      <c r="X962" s="23" t="str">
        <f t="array" ref="X962">IF(Y962="","",XLOOKUP(Y962,selector_04,selector_04_ids,""))</f>
        <v/>
      </c>
      <c r="Y962" s="25"/>
      <c r="Z962" s="14"/>
      <c r="AA962" s="27"/>
      <c r="AB962" s="14"/>
    </row>
    <row r="963">
      <c r="A963" s="14"/>
      <c r="B963" s="23" t="str">
        <f>IF($A963="","",'Система'!$B$4)</f>
        <v/>
      </c>
      <c r="C963" s="14"/>
      <c r="D963" s="23" t="str">
        <f t="array" ref="D963">IF(E963="","",XLOOKUP(E963,selector_02,selector_02_ids,""))</f>
        <v/>
      </c>
      <c r="E963" s="25"/>
      <c r="F963" s="23" t="str">
        <f t="array" ref="F963">IF(G963="","",XLOOKUP(G963,selector_12,selector_12_ids,""))</f>
        <v/>
      </c>
      <c r="G963" s="25"/>
      <c r="H963" s="14"/>
      <c r="I963" s="14"/>
      <c r="J963" s="14"/>
      <c r="K963" s="23" t="str">
        <f t="array" ref="K963">IF(L963="","",XLOOKUP(L963,selector_15,selector_15_ids,""))</f>
        <v/>
      </c>
      <c r="L963" s="25"/>
      <c r="M963" s="14"/>
      <c r="N963" s="14"/>
      <c r="O963" s="14"/>
      <c r="P963" s="23" t="str">
        <f t="array" ref="P963">IF(Q963="","",XLOOKUP(Q963,selector_16,selector_16_ids,""))</f>
        <v/>
      </c>
      <c r="Q963" s="25"/>
      <c r="R963" s="23" t="str">
        <f t="array" ref="R963">IF(S963="","",XLOOKUP(S963,selector_16,selector_16_ids,""))</f>
        <v/>
      </c>
      <c r="S963" s="25"/>
      <c r="T963" s="23" t="str">
        <f t="array" ref="T963">IF(U963="","",XLOOKUP(U963,selector_07,selector_07_ids,""))</f>
        <v/>
      </c>
      <c r="U963" s="25"/>
      <c r="V963" s="14"/>
      <c r="W963" s="14"/>
      <c r="X963" s="23" t="str">
        <f t="array" ref="X963">IF(Y963="","",XLOOKUP(Y963,selector_04,selector_04_ids,""))</f>
        <v/>
      </c>
      <c r="Y963" s="25"/>
      <c r="Z963" s="14"/>
      <c r="AA963" s="27"/>
      <c r="AB963" s="14"/>
    </row>
    <row r="964">
      <c r="A964" s="14"/>
      <c r="B964" s="23" t="str">
        <f>IF($A964="","",'Система'!$B$4)</f>
        <v/>
      </c>
      <c r="C964" s="14"/>
      <c r="D964" s="23" t="str">
        <f t="array" ref="D964">IF(E964="","",XLOOKUP(E964,selector_02,selector_02_ids,""))</f>
        <v/>
      </c>
      <c r="E964" s="25"/>
      <c r="F964" s="23" t="str">
        <f t="array" ref="F964">IF(G964="","",XLOOKUP(G964,selector_12,selector_12_ids,""))</f>
        <v/>
      </c>
      <c r="G964" s="25"/>
      <c r="H964" s="14"/>
      <c r="I964" s="14"/>
      <c r="J964" s="14"/>
      <c r="K964" s="23" t="str">
        <f t="array" ref="K964">IF(L964="","",XLOOKUP(L964,selector_15,selector_15_ids,""))</f>
        <v/>
      </c>
      <c r="L964" s="25"/>
      <c r="M964" s="14"/>
      <c r="N964" s="14"/>
      <c r="O964" s="14"/>
      <c r="P964" s="23" t="str">
        <f t="array" ref="P964">IF(Q964="","",XLOOKUP(Q964,selector_16,selector_16_ids,""))</f>
        <v/>
      </c>
      <c r="Q964" s="25"/>
      <c r="R964" s="23" t="str">
        <f t="array" ref="R964">IF(S964="","",XLOOKUP(S964,selector_16,selector_16_ids,""))</f>
        <v/>
      </c>
      <c r="S964" s="25"/>
      <c r="T964" s="23" t="str">
        <f t="array" ref="T964">IF(U964="","",XLOOKUP(U964,selector_07,selector_07_ids,""))</f>
        <v/>
      </c>
      <c r="U964" s="25"/>
      <c r="V964" s="14"/>
      <c r="W964" s="14"/>
      <c r="X964" s="23" t="str">
        <f t="array" ref="X964">IF(Y964="","",XLOOKUP(Y964,selector_04,selector_04_ids,""))</f>
        <v/>
      </c>
      <c r="Y964" s="25"/>
      <c r="Z964" s="14"/>
      <c r="AA964" s="27"/>
      <c r="AB964" s="14"/>
    </row>
    <row r="965">
      <c r="A965" s="14"/>
      <c r="B965" s="23" t="str">
        <f>IF($A965="","",'Система'!$B$4)</f>
        <v/>
      </c>
      <c r="C965" s="14"/>
      <c r="D965" s="23" t="str">
        <f t="array" ref="D965">IF(E965="","",XLOOKUP(E965,selector_02,selector_02_ids,""))</f>
        <v/>
      </c>
      <c r="E965" s="25"/>
      <c r="F965" s="23" t="str">
        <f t="array" ref="F965">IF(G965="","",XLOOKUP(G965,selector_12,selector_12_ids,""))</f>
        <v/>
      </c>
      <c r="G965" s="25"/>
      <c r="H965" s="14"/>
      <c r="I965" s="14"/>
      <c r="J965" s="14"/>
      <c r="K965" s="23" t="str">
        <f t="array" ref="K965">IF(L965="","",XLOOKUP(L965,selector_15,selector_15_ids,""))</f>
        <v/>
      </c>
      <c r="L965" s="25"/>
      <c r="M965" s="14"/>
      <c r="N965" s="14"/>
      <c r="O965" s="14"/>
      <c r="P965" s="23" t="str">
        <f t="array" ref="P965">IF(Q965="","",XLOOKUP(Q965,selector_16,selector_16_ids,""))</f>
        <v/>
      </c>
      <c r="Q965" s="25"/>
      <c r="R965" s="23" t="str">
        <f t="array" ref="R965">IF(S965="","",XLOOKUP(S965,selector_16,selector_16_ids,""))</f>
        <v/>
      </c>
      <c r="S965" s="25"/>
      <c r="T965" s="23" t="str">
        <f t="array" ref="T965">IF(U965="","",XLOOKUP(U965,selector_07,selector_07_ids,""))</f>
        <v/>
      </c>
      <c r="U965" s="25"/>
      <c r="V965" s="14"/>
      <c r="W965" s="14"/>
      <c r="X965" s="23" t="str">
        <f t="array" ref="X965">IF(Y965="","",XLOOKUP(Y965,selector_04,selector_04_ids,""))</f>
        <v/>
      </c>
      <c r="Y965" s="25"/>
      <c r="Z965" s="14"/>
      <c r="AA965" s="27"/>
      <c r="AB965" s="14"/>
    </row>
    <row r="966">
      <c r="A966" s="14"/>
      <c r="B966" s="23" t="str">
        <f>IF($A966="","",'Система'!$B$4)</f>
        <v/>
      </c>
      <c r="C966" s="14"/>
      <c r="D966" s="23" t="str">
        <f t="array" ref="D966">IF(E966="","",XLOOKUP(E966,selector_02,selector_02_ids,""))</f>
        <v/>
      </c>
      <c r="E966" s="25"/>
      <c r="F966" s="23" t="str">
        <f t="array" ref="F966">IF(G966="","",XLOOKUP(G966,selector_12,selector_12_ids,""))</f>
        <v/>
      </c>
      <c r="G966" s="25"/>
      <c r="H966" s="14"/>
      <c r="I966" s="14"/>
      <c r="J966" s="14"/>
      <c r="K966" s="23" t="str">
        <f t="array" ref="K966">IF(L966="","",XLOOKUP(L966,selector_15,selector_15_ids,""))</f>
        <v/>
      </c>
      <c r="L966" s="25"/>
      <c r="M966" s="14"/>
      <c r="N966" s="14"/>
      <c r="O966" s="14"/>
      <c r="P966" s="23" t="str">
        <f t="array" ref="P966">IF(Q966="","",XLOOKUP(Q966,selector_16,selector_16_ids,""))</f>
        <v/>
      </c>
      <c r="Q966" s="25"/>
      <c r="R966" s="23" t="str">
        <f t="array" ref="R966">IF(S966="","",XLOOKUP(S966,selector_16,selector_16_ids,""))</f>
        <v/>
      </c>
      <c r="S966" s="25"/>
      <c r="T966" s="23" t="str">
        <f t="array" ref="T966">IF(U966="","",XLOOKUP(U966,selector_07,selector_07_ids,""))</f>
        <v/>
      </c>
      <c r="U966" s="25"/>
      <c r="V966" s="14"/>
      <c r="W966" s="14"/>
      <c r="X966" s="23" t="str">
        <f t="array" ref="X966">IF(Y966="","",XLOOKUP(Y966,selector_04,selector_04_ids,""))</f>
        <v/>
      </c>
      <c r="Y966" s="25"/>
      <c r="Z966" s="14"/>
      <c r="AA966" s="27"/>
      <c r="AB966" s="14"/>
    </row>
    <row r="967">
      <c r="A967" s="14"/>
      <c r="B967" s="23" t="str">
        <f>IF($A967="","",'Система'!$B$4)</f>
        <v/>
      </c>
      <c r="C967" s="14"/>
      <c r="D967" s="23" t="str">
        <f t="array" ref="D967">IF(E967="","",XLOOKUP(E967,selector_02,selector_02_ids,""))</f>
        <v/>
      </c>
      <c r="E967" s="25"/>
      <c r="F967" s="23" t="str">
        <f t="array" ref="F967">IF(G967="","",XLOOKUP(G967,selector_12,selector_12_ids,""))</f>
        <v/>
      </c>
      <c r="G967" s="25"/>
      <c r="H967" s="14"/>
      <c r="I967" s="14"/>
      <c r="J967" s="14"/>
      <c r="K967" s="23" t="str">
        <f t="array" ref="K967">IF(L967="","",XLOOKUP(L967,selector_15,selector_15_ids,""))</f>
        <v/>
      </c>
      <c r="L967" s="25"/>
      <c r="M967" s="14"/>
      <c r="N967" s="14"/>
      <c r="O967" s="14"/>
      <c r="P967" s="23" t="str">
        <f t="array" ref="P967">IF(Q967="","",XLOOKUP(Q967,selector_16,selector_16_ids,""))</f>
        <v/>
      </c>
      <c r="Q967" s="25"/>
      <c r="R967" s="23" t="str">
        <f t="array" ref="R967">IF(S967="","",XLOOKUP(S967,selector_16,selector_16_ids,""))</f>
        <v/>
      </c>
      <c r="S967" s="25"/>
      <c r="T967" s="23" t="str">
        <f t="array" ref="T967">IF(U967="","",XLOOKUP(U967,selector_07,selector_07_ids,""))</f>
        <v/>
      </c>
      <c r="U967" s="25"/>
      <c r="V967" s="14"/>
      <c r="W967" s="14"/>
      <c r="X967" s="23" t="str">
        <f t="array" ref="X967">IF(Y967="","",XLOOKUP(Y967,selector_04,selector_04_ids,""))</f>
        <v/>
      </c>
      <c r="Y967" s="25"/>
      <c r="Z967" s="14"/>
      <c r="AA967" s="27"/>
      <c r="AB967" s="14"/>
    </row>
    <row r="968">
      <c r="A968" s="14"/>
      <c r="B968" s="23" t="str">
        <f>IF($A968="","",'Система'!$B$4)</f>
        <v/>
      </c>
      <c r="C968" s="14"/>
      <c r="D968" s="23" t="str">
        <f t="array" ref="D968">IF(E968="","",XLOOKUP(E968,selector_02,selector_02_ids,""))</f>
        <v/>
      </c>
      <c r="E968" s="25"/>
      <c r="F968" s="23" t="str">
        <f t="array" ref="F968">IF(G968="","",XLOOKUP(G968,selector_12,selector_12_ids,""))</f>
        <v/>
      </c>
      <c r="G968" s="25"/>
      <c r="H968" s="14"/>
      <c r="I968" s="14"/>
      <c r="J968" s="14"/>
      <c r="K968" s="23" t="str">
        <f t="array" ref="K968">IF(L968="","",XLOOKUP(L968,selector_15,selector_15_ids,""))</f>
        <v/>
      </c>
      <c r="L968" s="25"/>
      <c r="M968" s="14"/>
      <c r="N968" s="14"/>
      <c r="O968" s="14"/>
      <c r="P968" s="23" t="str">
        <f t="array" ref="P968">IF(Q968="","",XLOOKUP(Q968,selector_16,selector_16_ids,""))</f>
        <v/>
      </c>
      <c r="Q968" s="25"/>
      <c r="R968" s="23" t="str">
        <f t="array" ref="R968">IF(S968="","",XLOOKUP(S968,selector_16,selector_16_ids,""))</f>
        <v/>
      </c>
      <c r="S968" s="25"/>
      <c r="T968" s="23" t="str">
        <f t="array" ref="T968">IF(U968="","",XLOOKUP(U968,selector_07,selector_07_ids,""))</f>
        <v/>
      </c>
      <c r="U968" s="25"/>
      <c r="V968" s="14"/>
      <c r="W968" s="14"/>
      <c r="X968" s="23" t="str">
        <f t="array" ref="X968">IF(Y968="","",XLOOKUP(Y968,selector_04,selector_04_ids,""))</f>
        <v/>
      </c>
      <c r="Y968" s="25"/>
      <c r="Z968" s="14"/>
      <c r="AA968" s="27"/>
      <c r="AB968" s="14"/>
    </row>
    <row r="969">
      <c r="A969" s="14"/>
      <c r="B969" s="23" t="str">
        <f>IF($A969="","",'Система'!$B$4)</f>
        <v/>
      </c>
      <c r="C969" s="14"/>
      <c r="D969" s="23" t="str">
        <f t="array" ref="D969">IF(E969="","",XLOOKUP(E969,selector_02,selector_02_ids,""))</f>
        <v/>
      </c>
      <c r="E969" s="25"/>
      <c r="F969" s="23" t="str">
        <f t="array" ref="F969">IF(G969="","",XLOOKUP(G969,selector_12,selector_12_ids,""))</f>
        <v/>
      </c>
      <c r="G969" s="25"/>
      <c r="H969" s="14"/>
      <c r="I969" s="14"/>
      <c r="J969" s="14"/>
      <c r="K969" s="23" t="str">
        <f t="array" ref="K969">IF(L969="","",XLOOKUP(L969,selector_15,selector_15_ids,""))</f>
        <v/>
      </c>
      <c r="L969" s="25"/>
      <c r="M969" s="14"/>
      <c r="N969" s="14"/>
      <c r="O969" s="14"/>
      <c r="P969" s="23" t="str">
        <f t="array" ref="P969">IF(Q969="","",XLOOKUP(Q969,selector_16,selector_16_ids,""))</f>
        <v/>
      </c>
      <c r="Q969" s="25"/>
      <c r="R969" s="23" t="str">
        <f t="array" ref="R969">IF(S969="","",XLOOKUP(S969,selector_16,selector_16_ids,""))</f>
        <v/>
      </c>
      <c r="S969" s="25"/>
      <c r="T969" s="23" t="str">
        <f t="array" ref="T969">IF(U969="","",XLOOKUP(U969,selector_07,selector_07_ids,""))</f>
        <v/>
      </c>
      <c r="U969" s="25"/>
      <c r="V969" s="14"/>
      <c r="W969" s="14"/>
      <c r="X969" s="23" t="str">
        <f t="array" ref="X969">IF(Y969="","",XLOOKUP(Y969,selector_04,selector_04_ids,""))</f>
        <v/>
      </c>
      <c r="Y969" s="25"/>
      <c r="Z969" s="14"/>
      <c r="AA969" s="27"/>
      <c r="AB969" s="14"/>
    </row>
    <row r="970">
      <c r="A970" s="14"/>
      <c r="B970" s="23" t="str">
        <f>IF($A970="","",'Система'!$B$4)</f>
        <v/>
      </c>
      <c r="C970" s="14"/>
      <c r="D970" s="23" t="str">
        <f t="array" ref="D970">IF(E970="","",XLOOKUP(E970,selector_02,selector_02_ids,""))</f>
        <v/>
      </c>
      <c r="E970" s="25"/>
      <c r="F970" s="23" t="str">
        <f t="array" ref="F970">IF(G970="","",XLOOKUP(G970,selector_12,selector_12_ids,""))</f>
        <v/>
      </c>
      <c r="G970" s="25"/>
      <c r="H970" s="14"/>
      <c r="I970" s="14"/>
      <c r="J970" s="14"/>
      <c r="K970" s="23" t="str">
        <f t="array" ref="K970">IF(L970="","",XLOOKUP(L970,selector_15,selector_15_ids,""))</f>
        <v/>
      </c>
      <c r="L970" s="25"/>
      <c r="M970" s="14"/>
      <c r="N970" s="14"/>
      <c r="O970" s="14"/>
      <c r="P970" s="23" t="str">
        <f t="array" ref="P970">IF(Q970="","",XLOOKUP(Q970,selector_16,selector_16_ids,""))</f>
        <v/>
      </c>
      <c r="Q970" s="25"/>
      <c r="R970" s="23" t="str">
        <f t="array" ref="R970">IF(S970="","",XLOOKUP(S970,selector_16,selector_16_ids,""))</f>
        <v/>
      </c>
      <c r="S970" s="25"/>
      <c r="T970" s="23" t="str">
        <f t="array" ref="T970">IF(U970="","",XLOOKUP(U970,selector_07,selector_07_ids,""))</f>
        <v/>
      </c>
      <c r="U970" s="25"/>
      <c r="V970" s="14"/>
      <c r="W970" s="14"/>
      <c r="X970" s="23" t="str">
        <f t="array" ref="X970">IF(Y970="","",XLOOKUP(Y970,selector_04,selector_04_ids,""))</f>
        <v/>
      </c>
      <c r="Y970" s="25"/>
      <c r="Z970" s="14"/>
      <c r="AA970" s="27"/>
      <c r="AB970" s="14"/>
    </row>
    <row r="971">
      <c r="A971" s="14"/>
      <c r="B971" s="23" t="str">
        <f>IF($A971="","",'Система'!$B$4)</f>
        <v/>
      </c>
      <c r="C971" s="14"/>
      <c r="D971" s="23" t="str">
        <f t="array" ref="D971">IF(E971="","",XLOOKUP(E971,selector_02,selector_02_ids,""))</f>
        <v/>
      </c>
      <c r="E971" s="25"/>
      <c r="F971" s="23" t="str">
        <f t="array" ref="F971">IF(G971="","",XLOOKUP(G971,selector_12,selector_12_ids,""))</f>
        <v/>
      </c>
      <c r="G971" s="25"/>
      <c r="H971" s="14"/>
      <c r="I971" s="14"/>
      <c r="J971" s="14"/>
      <c r="K971" s="23" t="str">
        <f t="array" ref="K971">IF(L971="","",XLOOKUP(L971,selector_15,selector_15_ids,""))</f>
        <v/>
      </c>
      <c r="L971" s="25"/>
      <c r="M971" s="14"/>
      <c r="N971" s="14"/>
      <c r="O971" s="14"/>
      <c r="P971" s="23" t="str">
        <f t="array" ref="P971">IF(Q971="","",XLOOKUP(Q971,selector_16,selector_16_ids,""))</f>
        <v/>
      </c>
      <c r="Q971" s="25"/>
      <c r="R971" s="23" t="str">
        <f t="array" ref="R971">IF(S971="","",XLOOKUP(S971,selector_16,selector_16_ids,""))</f>
        <v/>
      </c>
      <c r="S971" s="25"/>
      <c r="T971" s="23" t="str">
        <f t="array" ref="T971">IF(U971="","",XLOOKUP(U971,selector_07,selector_07_ids,""))</f>
        <v/>
      </c>
      <c r="U971" s="25"/>
      <c r="V971" s="14"/>
      <c r="W971" s="14"/>
      <c r="X971" s="23" t="str">
        <f t="array" ref="X971">IF(Y971="","",XLOOKUP(Y971,selector_04,selector_04_ids,""))</f>
        <v/>
      </c>
      <c r="Y971" s="25"/>
      <c r="Z971" s="14"/>
      <c r="AA971" s="27"/>
      <c r="AB971" s="14"/>
    </row>
    <row r="972">
      <c r="A972" s="14"/>
      <c r="B972" s="23" t="str">
        <f>IF($A972="","",'Система'!$B$4)</f>
        <v/>
      </c>
      <c r="C972" s="14"/>
      <c r="D972" s="23" t="str">
        <f t="array" ref="D972">IF(E972="","",XLOOKUP(E972,selector_02,selector_02_ids,""))</f>
        <v/>
      </c>
      <c r="E972" s="25"/>
      <c r="F972" s="23" t="str">
        <f t="array" ref="F972">IF(G972="","",XLOOKUP(G972,selector_12,selector_12_ids,""))</f>
        <v/>
      </c>
      <c r="G972" s="25"/>
      <c r="H972" s="14"/>
      <c r="I972" s="14"/>
      <c r="J972" s="14"/>
      <c r="K972" s="23" t="str">
        <f t="array" ref="K972">IF(L972="","",XLOOKUP(L972,selector_15,selector_15_ids,""))</f>
        <v/>
      </c>
      <c r="L972" s="25"/>
      <c r="M972" s="14"/>
      <c r="N972" s="14"/>
      <c r="O972" s="14"/>
      <c r="P972" s="23" t="str">
        <f t="array" ref="P972">IF(Q972="","",XLOOKUP(Q972,selector_16,selector_16_ids,""))</f>
        <v/>
      </c>
      <c r="Q972" s="25"/>
      <c r="R972" s="23" t="str">
        <f t="array" ref="R972">IF(S972="","",XLOOKUP(S972,selector_16,selector_16_ids,""))</f>
        <v/>
      </c>
      <c r="S972" s="25"/>
      <c r="T972" s="23" t="str">
        <f t="array" ref="T972">IF(U972="","",XLOOKUP(U972,selector_07,selector_07_ids,""))</f>
        <v/>
      </c>
      <c r="U972" s="25"/>
      <c r="V972" s="14"/>
      <c r="W972" s="14"/>
      <c r="X972" s="23" t="str">
        <f t="array" ref="X972">IF(Y972="","",XLOOKUP(Y972,selector_04,selector_04_ids,""))</f>
        <v/>
      </c>
      <c r="Y972" s="25"/>
      <c r="Z972" s="14"/>
      <c r="AA972" s="27"/>
      <c r="AB972" s="14"/>
    </row>
    <row r="973">
      <c r="A973" s="14"/>
      <c r="B973" s="23" t="str">
        <f>IF($A973="","",'Система'!$B$4)</f>
        <v/>
      </c>
      <c r="C973" s="14"/>
      <c r="D973" s="23" t="str">
        <f t="array" ref="D973">IF(E973="","",XLOOKUP(E973,selector_02,selector_02_ids,""))</f>
        <v/>
      </c>
      <c r="E973" s="25"/>
      <c r="F973" s="23" t="str">
        <f t="array" ref="F973">IF(G973="","",XLOOKUP(G973,selector_12,selector_12_ids,""))</f>
        <v/>
      </c>
      <c r="G973" s="25"/>
      <c r="H973" s="14"/>
      <c r="I973" s="14"/>
      <c r="J973" s="14"/>
      <c r="K973" s="23" t="str">
        <f t="array" ref="K973">IF(L973="","",XLOOKUP(L973,selector_15,selector_15_ids,""))</f>
        <v/>
      </c>
      <c r="L973" s="25"/>
      <c r="M973" s="14"/>
      <c r="N973" s="14"/>
      <c r="O973" s="14"/>
      <c r="P973" s="23" t="str">
        <f t="array" ref="P973">IF(Q973="","",XLOOKUP(Q973,selector_16,selector_16_ids,""))</f>
        <v/>
      </c>
      <c r="Q973" s="25"/>
      <c r="R973" s="23" t="str">
        <f t="array" ref="R973">IF(S973="","",XLOOKUP(S973,selector_16,selector_16_ids,""))</f>
        <v/>
      </c>
      <c r="S973" s="25"/>
      <c r="T973" s="23" t="str">
        <f t="array" ref="T973">IF(U973="","",XLOOKUP(U973,selector_07,selector_07_ids,""))</f>
        <v/>
      </c>
      <c r="U973" s="25"/>
      <c r="V973" s="14"/>
      <c r="W973" s="14"/>
      <c r="X973" s="23" t="str">
        <f t="array" ref="X973">IF(Y973="","",XLOOKUP(Y973,selector_04,selector_04_ids,""))</f>
        <v/>
      </c>
      <c r="Y973" s="25"/>
      <c r="Z973" s="14"/>
      <c r="AA973" s="27"/>
      <c r="AB973" s="14"/>
    </row>
    <row r="974">
      <c r="A974" s="14"/>
      <c r="B974" s="23" t="str">
        <f>IF($A974="","",'Система'!$B$4)</f>
        <v/>
      </c>
      <c r="C974" s="14"/>
      <c r="D974" s="23" t="str">
        <f t="array" ref="D974">IF(E974="","",XLOOKUP(E974,selector_02,selector_02_ids,""))</f>
        <v/>
      </c>
      <c r="E974" s="25"/>
      <c r="F974" s="23" t="str">
        <f t="array" ref="F974">IF(G974="","",XLOOKUP(G974,selector_12,selector_12_ids,""))</f>
        <v/>
      </c>
      <c r="G974" s="25"/>
      <c r="H974" s="14"/>
      <c r="I974" s="14"/>
      <c r="J974" s="14"/>
      <c r="K974" s="23" t="str">
        <f t="array" ref="K974">IF(L974="","",XLOOKUP(L974,selector_15,selector_15_ids,""))</f>
        <v/>
      </c>
      <c r="L974" s="25"/>
      <c r="M974" s="14"/>
      <c r="N974" s="14"/>
      <c r="O974" s="14"/>
      <c r="P974" s="23" t="str">
        <f t="array" ref="P974">IF(Q974="","",XLOOKUP(Q974,selector_16,selector_16_ids,""))</f>
        <v/>
      </c>
      <c r="Q974" s="25"/>
      <c r="R974" s="23" t="str">
        <f t="array" ref="R974">IF(S974="","",XLOOKUP(S974,selector_16,selector_16_ids,""))</f>
        <v/>
      </c>
      <c r="S974" s="25"/>
      <c r="T974" s="23" t="str">
        <f t="array" ref="T974">IF(U974="","",XLOOKUP(U974,selector_07,selector_07_ids,""))</f>
        <v/>
      </c>
      <c r="U974" s="25"/>
      <c r="V974" s="14"/>
      <c r="W974" s="14"/>
      <c r="X974" s="23" t="str">
        <f t="array" ref="X974">IF(Y974="","",XLOOKUP(Y974,selector_04,selector_04_ids,""))</f>
        <v/>
      </c>
      <c r="Y974" s="25"/>
      <c r="Z974" s="14"/>
      <c r="AA974" s="27"/>
      <c r="AB974" s="14"/>
    </row>
    <row r="975">
      <c r="A975" s="14"/>
      <c r="B975" s="23" t="str">
        <f>IF($A975="","",'Система'!$B$4)</f>
        <v/>
      </c>
      <c r="C975" s="14"/>
      <c r="D975" s="23" t="str">
        <f t="array" ref="D975">IF(E975="","",XLOOKUP(E975,selector_02,selector_02_ids,""))</f>
        <v/>
      </c>
      <c r="E975" s="25"/>
      <c r="F975" s="23" t="str">
        <f t="array" ref="F975">IF(G975="","",XLOOKUP(G975,selector_12,selector_12_ids,""))</f>
        <v/>
      </c>
      <c r="G975" s="25"/>
      <c r="H975" s="14"/>
      <c r="I975" s="14"/>
      <c r="J975" s="14"/>
      <c r="K975" s="23" t="str">
        <f t="array" ref="K975">IF(L975="","",XLOOKUP(L975,selector_15,selector_15_ids,""))</f>
        <v/>
      </c>
      <c r="L975" s="25"/>
      <c r="M975" s="14"/>
      <c r="N975" s="14"/>
      <c r="O975" s="14"/>
      <c r="P975" s="23" t="str">
        <f t="array" ref="P975">IF(Q975="","",XLOOKUP(Q975,selector_16,selector_16_ids,""))</f>
        <v/>
      </c>
      <c r="Q975" s="25"/>
      <c r="R975" s="23" t="str">
        <f t="array" ref="R975">IF(S975="","",XLOOKUP(S975,selector_16,selector_16_ids,""))</f>
        <v/>
      </c>
      <c r="S975" s="25"/>
      <c r="T975" s="23" t="str">
        <f t="array" ref="T975">IF(U975="","",XLOOKUP(U975,selector_07,selector_07_ids,""))</f>
        <v/>
      </c>
      <c r="U975" s="25"/>
      <c r="V975" s="14"/>
      <c r="W975" s="14"/>
      <c r="X975" s="23" t="str">
        <f t="array" ref="X975">IF(Y975="","",XLOOKUP(Y975,selector_04,selector_04_ids,""))</f>
        <v/>
      </c>
      <c r="Y975" s="25"/>
      <c r="Z975" s="14"/>
      <c r="AA975" s="27"/>
      <c r="AB975" s="14"/>
    </row>
    <row r="976">
      <c r="A976" s="14"/>
      <c r="B976" s="23" t="str">
        <f>IF($A976="","",'Система'!$B$4)</f>
        <v/>
      </c>
      <c r="C976" s="14"/>
      <c r="D976" s="23" t="str">
        <f t="array" ref="D976">IF(E976="","",XLOOKUP(E976,selector_02,selector_02_ids,""))</f>
        <v/>
      </c>
      <c r="E976" s="25"/>
      <c r="F976" s="23" t="str">
        <f t="array" ref="F976">IF(G976="","",XLOOKUP(G976,selector_12,selector_12_ids,""))</f>
        <v/>
      </c>
      <c r="G976" s="25"/>
      <c r="H976" s="14"/>
      <c r="I976" s="14"/>
      <c r="J976" s="14"/>
      <c r="K976" s="23" t="str">
        <f t="array" ref="K976">IF(L976="","",XLOOKUP(L976,selector_15,selector_15_ids,""))</f>
        <v/>
      </c>
      <c r="L976" s="25"/>
      <c r="M976" s="14"/>
      <c r="N976" s="14"/>
      <c r="O976" s="14"/>
      <c r="P976" s="23" t="str">
        <f t="array" ref="P976">IF(Q976="","",XLOOKUP(Q976,selector_16,selector_16_ids,""))</f>
        <v/>
      </c>
      <c r="Q976" s="25"/>
      <c r="R976" s="23" t="str">
        <f t="array" ref="R976">IF(S976="","",XLOOKUP(S976,selector_16,selector_16_ids,""))</f>
        <v/>
      </c>
      <c r="S976" s="25"/>
      <c r="T976" s="23" t="str">
        <f t="array" ref="T976">IF(U976="","",XLOOKUP(U976,selector_07,selector_07_ids,""))</f>
        <v/>
      </c>
      <c r="U976" s="25"/>
      <c r="V976" s="14"/>
      <c r="W976" s="14"/>
      <c r="X976" s="23" t="str">
        <f t="array" ref="X976">IF(Y976="","",XLOOKUP(Y976,selector_04,selector_04_ids,""))</f>
        <v/>
      </c>
      <c r="Y976" s="25"/>
      <c r="Z976" s="14"/>
      <c r="AA976" s="27"/>
      <c r="AB976" s="14"/>
    </row>
    <row r="977">
      <c r="A977" s="14"/>
      <c r="B977" s="23" t="str">
        <f>IF($A977="","",'Система'!$B$4)</f>
        <v/>
      </c>
      <c r="C977" s="14"/>
      <c r="D977" s="23" t="str">
        <f t="array" ref="D977">IF(E977="","",XLOOKUP(E977,selector_02,selector_02_ids,""))</f>
        <v/>
      </c>
      <c r="E977" s="25"/>
      <c r="F977" s="23" t="str">
        <f t="array" ref="F977">IF(G977="","",XLOOKUP(G977,selector_12,selector_12_ids,""))</f>
        <v/>
      </c>
      <c r="G977" s="25"/>
      <c r="H977" s="14"/>
      <c r="I977" s="14"/>
      <c r="J977" s="14"/>
      <c r="K977" s="23" t="str">
        <f t="array" ref="K977">IF(L977="","",XLOOKUP(L977,selector_15,selector_15_ids,""))</f>
        <v/>
      </c>
      <c r="L977" s="25"/>
      <c r="M977" s="14"/>
      <c r="N977" s="14"/>
      <c r="O977" s="14"/>
      <c r="P977" s="23" t="str">
        <f t="array" ref="P977">IF(Q977="","",XLOOKUP(Q977,selector_16,selector_16_ids,""))</f>
        <v/>
      </c>
      <c r="Q977" s="25"/>
      <c r="R977" s="23" t="str">
        <f t="array" ref="R977">IF(S977="","",XLOOKUP(S977,selector_16,selector_16_ids,""))</f>
        <v/>
      </c>
      <c r="S977" s="25"/>
      <c r="T977" s="23" t="str">
        <f t="array" ref="T977">IF(U977="","",XLOOKUP(U977,selector_07,selector_07_ids,""))</f>
        <v/>
      </c>
      <c r="U977" s="25"/>
      <c r="V977" s="14"/>
      <c r="W977" s="14"/>
      <c r="X977" s="23" t="str">
        <f t="array" ref="X977">IF(Y977="","",XLOOKUP(Y977,selector_04,selector_04_ids,""))</f>
        <v/>
      </c>
      <c r="Y977" s="25"/>
      <c r="Z977" s="14"/>
      <c r="AA977" s="27"/>
      <c r="AB977" s="14"/>
    </row>
    <row r="978">
      <c r="A978" s="14"/>
      <c r="B978" s="23" t="str">
        <f>IF($A978="","",'Система'!$B$4)</f>
        <v/>
      </c>
      <c r="C978" s="14"/>
      <c r="D978" s="23" t="str">
        <f t="array" ref="D978">IF(E978="","",XLOOKUP(E978,selector_02,selector_02_ids,""))</f>
        <v/>
      </c>
      <c r="E978" s="25"/>
      <c r="F978" s="23" t="str">
        <f t="array" ref="F978">IF(G978="","",XLOOKUP(G978,selector_12,selector_12_ids,""))</f>
        <v/>
      </c>
      <c r="G978" s="25"/>
      <c r="H978" s="14"/>
      <c r="I978" s="14"/>
      <c r="J978" s="14"/>
      <c r="K978" s="23" t="str">
        <f t="array" ref="K978">IF(L978="","",XLOOKUP(L978,selector_15,selector_15_ids,""))</f>
        <v/>
      </c>
      <c r="L978" s="25"/>
      <c r="M978" s="14"/>
      <c r="N978" s="14"/>
      <c r="O978" s="14"/>
      <c r="P978" s="23" t="str">
        <f t="array" ref="P978">IF(Q978="","",XLOOKUP(Q978,selector_16,selector_16_ids,""))</f>
        <v/>
      </c>
      <c r="Q978" s="25"/>
      <c r="R978" s="23" t="str">
        <f t="array" ref="R978">IF(S978="","",XLOOKUP(S978,selector_16,selector_16_ids,""))</f>
        <v/>
      </c>
      <c r="S978" s="25"/>
      <c r="T978" s="23" t="str">
        <f t="array" ref="T978">IF(U978="","",XLOOKUP(U978,selector_07,selector_07_ids,""))</f>
        <v/>
      </c>
      <c r="U978" s="25"/>
      <c r="V978" s="14"/>
      <c r="W978" s="14"/>
      <c r="X978" s="23" t="str">
        <f t="array" ref="X978">IF(Y978="","",XLOOKUP(Y978,selector_04,selector_04_ids,""))</f>
        <v/>
      </c>
      <c r="Y978" s="25"/>
      <c r="Z978" s="14"/>
      <c r="AA978" s="27"/>
      <c r="AB978" s="14"/>
    </row>
    <row r="979">
      <c r="A979" s="14"/>
      <c r="B979" s="23" t="str">
        <f>IF($A979="","",'Система'!$B$4)</f>
        <v/>
      </c>
      <c r="C979" s="14"/>
      <c r="D979" s="23" t="str">
        <f t="array" ref="D979">IF(E979="","",XLOOKUP(E979,selector_02,selector_02_ids,""))</f>
        <v/>
      </c>
      <c r="E979" s="25"/>
      <c r="F979" s="23" t="str">
        <f t="array" ref="F979">IF(G979="","",XLOOKUP(G979,selector_12,selector_12_ids,""))</f>
        <v/>
      </c>
      <c r="G979" s="25"/>
      <c r="H979" s="14"/>
      <c r="I979" s="14"/>
      <c r="J979" s="14"/>
      <c r="K979" s="23" t="str">
        <f t="array" ref="K979">IF(L979="","",XLOOKUP(L979,selector_15,selector_15_ids,""))</f>
        <v/>
      </c>
      <c r="L979" s="25"/>
      <c r="M979" s="14"/>
      <c r="N979" s="14"/>
      <c r="O979" s="14"/>
      <c r="P979" s="23" t="str">
        <f t="array" ref="P979">IF(Q979="","",XLOOKUP(Q979,selector_16,selector_16_ids,""))</f>
        <v/>
      </c>
      <c r="Q979" s="25"/>
      <c r="R979" s="23" t="str">
        <f t="array" ref="R979">IF(S979="","",XLOOKUP(S979,selector_16,selector_16_ids,""))</f>
        <v/>
      </c>
      <c r="S979" s="25"/>
      <c r="T979" s="23" t="str">
        <f t="array" ref="T979">IF(U979="","",XLOOKUP(U979,selector_07,selector_07_ids,""))</f>
        <v/>
      </c>
      <c r="U979" s="25"/>
      <c r="V979" s="14"/>
      <c r="W979" s="14"/>
      <c r="X979" s="23" t="str">
        <f t="array" ref="X979">IF(Y979="","",XLOOKUP(Y979,selector_04,selector_04_ids,""))</f>
        <v/>
      </c>
      <c r="Y979" s="25"/>
      <c r="Z979" s="14"/>
      <c r="AA979" s="27"/>
      <c r="AB979" s="14"/>
    </row>
    <row r="980">
      <c r="A980" s="14"/>
      <c r="B980" s="23" t="str">
        <f>IF($A980="","",'Система'!$B$4)</f>
        <v/>
      </c>
      <c r="C980" s="14"/>
      <c r="D980" s="23" t="str">
        <f t="array" ref="D980">IF(E980="","",XLOOKUP(E980,selector_02,selector_02_ids,""))</f>
        <v/>
      </c>
      <c r="E980" s="25"/>
      <c r="F980" s="23" t="str">
        <f t="array" ref="F980">IF(G980="","",XLOOKUP(G980,selector_12,selector_12_ids,""))</f>
        <v/>
      </c>
      <c r="G980" s="25"/>
      <c r="H980" s="14"/>
      <c r="I980" s="14"/>
      <c r="J980" s="14"/>
      <c r="K980" s="23" t="str">
        <f t="array" ref="K980">IF(L980="","",XLOOKUP(L980,selector_15,selector_15_ids,""))</f>
        <v/>
      </c>
      <c r="L980" s="25"/>
      <c r="M980" s="14"/>
      <c r="N980" s="14"/>
      <c r="O980" s="14"/>
      <c r="P980" s="23" t="str">
        <f t="array" ref="P980">IF(Q980="","",XLOOKUP(Q980,selector_16,selector_16_ids,""))</f>
        <v/>
      </c>
      <c r="Q980" s="25"/>
      <c r="R980" s="23" t="str">
        <f t="array" ref="R980">IF(S980="","",XLOOKUP(S980,selector_16,selector_16_ids,""))</f>
        <v/>
      </c>
      <c r="S980" s="25"/>
      <c r="T980" s="23" t="str">
        <f t="array" ref="T980">IF(U980="","",XLOOKUP(U980,selector_07,selector_07_ids,""))</f>
        <v/>
      </c>
      <c r="U980" s="25"/>
      <c r="V980" s="14"/>
      <c r="W980" s="14"/>
      <c r="X980" s="23" t="str">
        <f t="array" ref="X980">IF(Y980="","",XLOOKUP(Y980,selector_04,selector_04_ids,""))</f>
        <v/>
      </c>
      <c r="Y980" s="25"/>
      <c r="Z980" s="14"/>
      <c r="AA980" s="27"/>
      <c r="AB980" s="14"/>
    </row>
    <row r="981">
      <c r="A981" s="14"/>
      <c r="B981" s="23" t="str">
        <f>IF($A981="","",'Система'!$B$4)</f>
        <v/>
      </c>
      <c r="C981" s="14"/>
      <c r="D981" s="23" t="str">
        <f t="array" ref="D981">IF(E981="","",XLOOKUP(E981,selector_02,selector_02_ids,""))</f>
        <v/>
      </c>
      <c r="E981" s="25"/>
      <c r="F981" s="23" t="str">
        <f t="array" ref="F981">IF(G981="","",XLOOKUP(G981,selector_12,selector_12_ids,""))</f>
        <v/>
      </c>
      <c r="G981" s="25"/>
      <c r="H981" s="14"/>
      <c r="I981" s="14"/>
      <c r="J981" s="14"/>
      <c r="K981" s="23" t="str">
        <f t="array" ref="K981">IF(L981="","",XLOOKUP(L981,selector_15,selector_15_ids,""))</f>
        <v/>
      </c>
      <c r="L981" s="25"/>
      <c r="M981" s="14"/>
      <c r="N981" s="14"/>
      <c r="O981" s="14"/>
      <c r="P981" s="23" t="str">
        <f t="array" ref="P981">IF(Q981="","",XLOOKUP(Q981,selector_16,selector_16_ids,""))</f>
        <v/>
      </c>
      <c r="Q981" s="25"/>
      <c r="R981" s="23" t="str">
        <f t="array" ref="R981">IF(S981="","",XLOOKUP(S981,selector_16,selector_16_ids,""))</f>
        <v/>
      </c>
      <c r="S981" s="25"/>
      <c r="T981" s="23" t="str">
        <f t="array" ref="T981">IF(U981="","",XLOOKUP(U981,selector_07,selector_07_ids,""))</f>
        <v/>
      </c>
      <c r="U981" s="25"/>
      <c r="V981" s="14"/>
      <c r="W981" s="14"/>
      <c r="X981" s="23" t="str">
        <f t="array" ref="X981">IF(Y981="","",XLOOKUP(Y981,selector_04,selector_04_ids,""))</f>
        <v/>
      </c>
      <c r="Y981" s="25"/>
      <c r="Z981" s="14"/>
      <c r="AA981" s="27"/>
      <c r="AB981" s="14"/>
    </row>
    <row r="982">
      <c r="A982" s="14"/>
      <c r="B982" s="23" t="str">
        <f>IF($A982="","",'Система'!$B$4)</f>
        <v/>
      </c>
      <c r="C982" s="14"/>
      <c r="D982" s="23" t="str">
        <f t="array" ref="D982">IF(E982="","",XLOOKUP(E982,selector_02,selector_02_ids,""))</f>
        <v/>
      </c>
      <c r="E982" s="25"/>
      <c r="F982" s="23" t="str">
        <f t="array" ref="F982">IF(G982="","",XLOOKUP(G982,selector_12,selector_12_ids,""))</f>
        <v/>
      </c>
      <c r="G982" s="25"/>
      <c r="H982" s="14"/>
      <c r="I982" s="14"/>
      <c r="J982" s="14"/>
      <c r="K982" s="23" t="str">
        <f t="array" ref="K982">IF(L982="","",XLOOKUP(L982,selector_15,selector_15_ids,""))</f>
        <v/>
      </c>
      <c r="L982" s="25"/>
      <c r="M982" s="14"/>
      <c r="N982" s="14"/>
      <c r="O982" s="14"/>
      <c r="P982" s="23" t="str">
        <f t="array" ref="P982">IF(Q982="","",XLOOKUP(Q982,selector_16,selector_16_ids,""))</f>
        <v/>
      </c>
      <c r="Q982" s="25"/>
      <c r="R982" s="23" t="str">
        <f t="array" ref="R982">IF(S982="","",XLOOKUP(S982,selector_16,selector_16_ids,""))</f>
        <v/>
      </c>
      <c r="S982" s="25"/>
      <c r="T982" s="23" t="str">
        <f t="array" ref="T982">IF(U982="","",XLOOKUP(U982,selector_07,selector_07_ids,""))</f>
        <v/>
      </c>
      <c r="U982" s="25"/>
      <c r="V982" s="14"/>
      <c r="W982" s="14"/>
      <c r="X982" s="23" t="str">
        <f t="array" ref="X982">IF(Y982="","",XLOOKUP(Y982,selector_04,selector_04_ids,""))</f>
        <v/>
      </c>
      <c r="Y982" s="25"/>
      <c r="Z982" s="14"/>
      <c r="AA982" s="27"/>
      <c r="AB982" s="14"/>
    </row>
    <row r="983">
      <c r="A983" s="14"/>
      <c r="B983" s="23" t="str">
        <f>IF($A983="","",'Система'!$B$4)</f>
        <v/>
      </c>
      <c r="C983" s="14"/>
      <c r="D983" s="23" t="str">
        <f t="array" ref="D983">IF(E983="","",XLOOKUP(E983,selector_02,selector_02_ids,""))</f>
        <v/>
      </c>
      <c r="E983" s="25"/>
      <c r="F983" s="23" t="str">
        <f t="array" ref="F983">IF(G983="","",XLOOKUP(G983,selector_12,selector_12_ids,""))</f>
        <v/>
      </c>
      <c r="G983" s="25"/>
      <c r="H983" s="14"/>
      <c r="I983" s="14"/>
      <c r="J983" s="14"/>
      <c r="K983" s="23" t="str">
        <f t="array" ref="K983">IF(L983="","",XLOOKUP(L983,selector_15,selector_15_ids,""))</f>
        <v/>
      </c>
      <c r="L983" s="25"/>
      <c r="M983" s="14"/>
      <c r="N983" s="14"/>
      <c r="O983" s="14"/>
      <c r="P983" s="23" t="str">
        <f t="array" ref="P983">IF(Q983="","",XLOOKUP(Q983,selector_16,selector_16_ids,""))</f>
        <v/>
      </c>
      <c r="Q983" s="25"/>
      <c r="R983" s="23" t="str">
        <f t="array" ref="R983">IF(S983="","",XLOOKUP(S983,selector_16,selector_16_ids,""))</f>
        <v/>
      </c>
      <c r="S983" s="25"/>
      <c r="T983" s="23" t="str">
        <f t="array" ref="T983">IF(U983="","",XLOOKUP(U983,selector_07,selector_07_ids,""))</f>
        <v/>
      </c>
      <c r="U983" s="25"/>
      <c r="V983" s="14"/>
      <c r="W983" s="14"/>
      <c r="X983" s="23" t="str">
        <f t="array" ref="X983">IF(Y983="","",XLOOKUP(Y983,selector_04,selector_04_ids,""))</f>
        <v/>
      </c>
      <c r="Y983" s="25"/>
      <c r="Z983" s="14"/>
      <c r="AA983" s="27"/>
      <c r="AB983" s="14"/>
    </row>
    <row r="984">
      <c r="A984" s="14"/>
      <c r="B984" s="23" t="str">
        <f>IF($A984="","",'Система'!$B$4)</f>
        <v/>
      </c>
      <c r="C984" s="14"/>
      <c r="D984" s="23" t="str">
        <f t="array" ref="D984">IF(E984="","",XLOOKUP(E984,selector_02,selector_02_ids,""))</f>
        <v/>
      </c>
      <c r="E984" s="25"/>
      <c r="F984" s="23" t="str">
        <f t="array" ref="F984">IF(G984="","",XLOOKUP(G984,selector_12,selector_12_ids,""))</f>
        <v/>
      </c>
      <c r="G984" s="25"/>
      <c r="H984" s="14"/>
      <c r="I984" s="14"/>
      <c r="J984" s="14"/>
      <c r="K984" s="23" t="str">
        <f t="array" ref="K984">IF(L984="","",XLOOKUP(L984,selector_15,selector_15_ids,""))</f>
        <v/>
      </c>
      <c r="L984" s="25"/>
      <c r="M984" s="14"/>
      <c r="N984" s="14"/>
      <c r="O984" s="14"/>
      <c r="P984" s="23" t="str">
        <f t="array" ref="P984">IF(Q984="","",XLOOKUP(Q984,selector_16,selector_16_ids,""))</f>
        <v/>
      </c>
      <c r="Q984" s="25"/>
      <c r="R984" s="23" t="str">
        <f t="array" ref="R984">IF(S984="","",XLOOKUP(S984,selector_16,selector_16_ids,""))</f>
        <v/>
      </c>
      <c r="S984" s="25"/>
      <c r="T984" s="23" t="str">
        <f t="array" ref="T984">IF(U984="","",XLOOKUP(U984,selector_07,selector_07_ids,""))</f>
        <v/>
      </c>
      <c r="U984" s="25"/>
      <c r="V984" s="14"/>
      <c r="W984" s="14"/>
      <c r="X984" s="23" t="str">
        <f t="array" ref="X984">IF(Y984="","",XLOOKUP(Y984,selector_04,selector_04_ids,""))</f>
        <v/>
      </c>
      <c r="Y984" s="25"/>
      <c r="Z984" s="14"/>
      <c r="AA984" s="27"/>
      <c r="AB984" s="14"/>
    </row>
    <row r="985">
      <c r="A985" s="14"/>
      <c r="B985" s="23" t="str">
        <f>IF($A985="","",'Система'!$B$4)</f>
        <v/>
      </c>
      <c r="C985" s="14"/>
      <c r="D985" s="23" t="str">
        <f t="array" ref="D985">IF(E985="","",XLOOKUP(E985,selector_02,selector_02_ids,""))</f>
        <v/>
      </c>
      <c r="E985" s="25"/>
      <c r="F985" s="23" t="str">
        <f t="array" ref="F985">IF(G985="","",XLOOKUP(G985,selector_12,selector_12_ids,""))</f>
        <v/>
      </c>
      <c r="G985" s="25"/>
      <c r="H985" s="14"/>
      <c r="I985" s="14"/>
      <c r="J985" s="14"/>
      <c r="K985" s="23" t="str">
        <f t="array" ref="K985">IF(L985="","",XLOOKUP(L985,selector_15,selector_15_ids,""))</f>
        <v/>
      </c>
      <c r="L985" s="25"/>
      <c r="M985" s="14"/>
      <c r="N985" s="14"/>
      <c r="O985" s="14"/>
      <c r="P985" s="23" t="str">
        <f t="array" ref="P985">IF(Q985="","",XLOOKUP(Q985,selector_16,selector_16_ids,""))</f>
        <v/>
      </c>
      <c r="Q985" s="25"/>
      <c r="R985" s="23" t="str">
        <f t="array" ref="R985">IF(S985="","",XLOOKUP(S985,selector_16,selector_16_ids,""))</f>
        <v/>
      </c>
      <c r="S985" s="25"/>
      <c r="T985" s="23" t="str">
        <f t="array" ref="T985">IF(U985="","",XLOOKUP(U985,selector_07,selector_07_ids,""))</f>
        <v/>
      </c>
      <c r="U985" s="25"/>
      <c r="V985" s="14"/>
      <c r="W985" s="14"/>
      <c r="X985" s="23" t="str">
        <f t="array" ref="X985">IF(Y985="","",XLOOKUP(Y985,selector_04,selector_04_ids,""))</f>
        <v/>
      </c>
      <c r="Y985" s="25"/>
      <c r="Z985" s="14"/>
      <c r="AA985" s="27"/>
      <c r="AB985" s="14"/>
    </row>
    <row r="986">
      <c r="A986" s="14"/>
      <c r="B986" s="23" t="str">
        <f>IF($A986="","",'Система'!$B$4)</f>
        <v/>
      </c>
      <c r="C986" s="14"/>
      <c r="D986" s="23" t="str">
        <f t="array" ref="D986">IF(E986="","",XLOOKUP(E986,selector_02,selector_02_ids,""))</f>
        <v/>
      </c>
      <c r="E986" s="25"/>
      <c r="F986" s="23" t="str">
        <f t="array" ref="F986">IF(G986="","",XLOOKUP(G986,selector_12,selector_12_ids,""))</f>
        <v/>
      </c>
      <c r="G986" s="25"/>
      <c r="H986" s="14"/>
      <c r="I986" s="14"/>
      <c r="J986" s="14"/>
      <c r="K986" s="23" t="str">
        <f t="array" ref="K986">IF(L986="","",XLOOKUP(L986,selector_15,selector_15_ids,""))</f>
        <v/>
      </c>
      <c r="L986" s="25"/>
      <c r="M986" s="14"/>
      <c r="N986" s="14"/>
      <c r="O986" s="14"/>
      <c r="P986" s="23" t="str">
        <f t="array" ref="P986">IF(Q986="","",XLOOKUP(Q986,selector_16,selector_16_ids,""))</f>
        <v/>
      </c>
      <c r="Q986" s="25"/>
      <c r="R986" s="23" t="str">
        <f t="array" ref="R986">IF(S986="","",XLOOKUP(S986,selector_16,selector_16_ids,""))</f>
        <v/>
      </c>
      <c r="S986" s="25"/>
      <c r="T986" s="23" t="str">
        <f t="array" ref="T986">IF(U986="","",XLOOKUP(U986,selector_07,selector_07_ids,""))</f>
        <v/>
      </c>
      <c r="U986" s="25"/>
      <c r="V986" s="14"/>
      <c r="W986" s="14"/>
      <c r="X986" s="23" t="str">
        <f t="array" ref="X986">IF(Y986="","",XLOOKUP(Y986,selector_04,selector_04_ids,""))</f>
        <v/>
      </c>
      <c r="Y986" s="25"/>
      <c r="Z986" s="14"/>
      <c r="AA986" s="27"/>
      <c r="AB986" s="14"/>
    </row>
    <row r="987">
      <c r="A987" s="14"/>
      <c r="B987" s="23" t="str">
        <f>IF($A987="","",'Система'!$B$4)</f>
        <v/>
      </c>
      <c r="C987" s="14"/>
      <c r="D987" s="23" t="str">
        <f t="array" ref="D987">IF(E987="","",XLOOKUP(E987,selector_02,selector_02_ids,""))</f>
        <v/>
      </c>
      <c r="E987" s="25"/>
      <c r="F987" s="23" t="str">
        <f t="array" ref="F987">IF(G987="","",XLOOKUP(G987,selector_12,selector_12_ids,""))</f>
        <v/>
      </c>
      <c r="G987" s="25"/>
      <c r="H987" s="14"/>
      <c r="I987" s="14"/>
      <c r="J987" s="14"/>
      <c r="K987" s="23" t="str">
        <f t="array" ref="K987">IF(L987="","",XLOOKUP(L987,selector_15,selector_15_ids,""))</f>
        <v/>
      </c>
      <c r="L987" s="25"/>
      <c r="M987" s="14"/>
      <c r="N987" s="14"/>
      <c r="O987" s="14"/>
      <c r="P987" s="23" t="str">
        <f t="array" ref="P987">IF(Q987="","",XLOOKUP(Q987,selector_16,selector_16_ids,""))</f>
        <v/>
      </c>
      <c r="Q987" s="25"/>
      <c r="R987" s="23" t="str">
        <f t="array" ref="R987">IF(S987="","",XLOOKUP(S987,selector_16,selector_16_ids,""))</f>
        <v/>
      </c>
      <c r="S987" s="25"/>
      <c r="T987" s="23" t="str">
        <f t="array" ref="T987">IF(U987="","",XLOOKUP(U987,selector_07,selector_07_ids,""))</f>
        <v/>
      </c>
      <c r="U987" s="25"/>
      <c r="V987" s="14"/>
      <c r="W987" s="14"/>
      <c r="X987" s="23" t="str">
        <f t="array" ref="X987">IF(Y987="","",XLOOKUP(Y987,selector_04,selector_04_ids,""))</f>
        <v/>
      </c>
      <c r="Y987" s="25"/>
      <c r="Z987" s="14"/>
      <c r="AA987" s="27"/>
      <c r="AB987" s="14"/>
    </row>
    <row r="988">
      <c r="A988" s="14"/>
      <c r="B988" s="23" t="str">
        <f>IF($A988="","",'Система'!$B$4)</f>
        <v/>
      </c>
      <c r="C988" s="14"/>
      <c r="D988" s="23" t="str">
        <f t="array" ref="D988">IF(E988="","",XLOOKUP(E988,selector_02,selector_02_ids,""))</f>
        <v/>
      </c>
      <c r="E988" s="25"/>
      <c r="F988" s="23" t="str">
        <f t="array" ref="F988">IF(G988="","",XLOOKUP(G988,selector_12,selector_12_ids,""))</f>
        <v/>
      </c>
      <c r="G988" s="25"/>
      <c r="H988" s="14"/>
      <c r="I988" s="14"/>
      <c r="J988" s="14"/>
      <c r="K988" s="23" t="str">
        <f t="array" ref="K988">IF(L988="","",XLOOKUP(L988,selector_15,selector_15_ids,""))</f>
        <v/>
      </c>
      <c r="L988" s="25"/>
      <c r="M988" s="14"/>
      <c r="N988" s="14"/>
      <c r="O988" s="14"/>
      <c r="P988" s="23" t="str">
        <f t="array" ref="P988">IF(Q988="","",XLOOKUP(Q988,selector_16,selector_16_ids,""))</f>
        <v/>
      </c>
      <c r="Q988" s="25"/>
      <c r="R988" s="23" t="str">
        <f t="array" ref="R988">IF(S988="","",XLOOKUP(S988,selector_16,selector_16_ids,""))</f>
        <v/>
      </c>
      <c r="S988" s="25"/>
      <c r="T988" s="23" t="str">
        <f t="array" ref="T988">IF(U988="","",XLOOKUP(U988,selector_07,selector_07_ids,""))</f>
        <v/>
      </c>
      <c r="U988" s="25"/>
      <c r="V988" s="14"/>
      <c r="W988" s="14"/>
      <c r="X988" s="23" t="str">
        <f t="array" ref="X988">IF(Y988="","",XLOOKUP(Y988,selector_04,selector_04_ids,""))</f>
        <v/>
      </c>
      <c r="Y988" s="25"/>
      <c r="Z988" s="14"/>
      <c r="AA988" s="27"/>
      <c r="AB988" s="14"/>
    </row>
    <row r="989">
      <c r="A989" s="14"/>
      <c r="B989" s="23" t="str">
        <f>IF($A989="","",'Система'!$B$4)</f>
        <v/>
      </c>
      <c r="C989" s="14"/>
      <c r="D989" s="23" t="str">
        <f t="array" ref="D989">IF(E989="","",XLOOKUP(E989,selector_02,selector_02_ids,""))</f>
        <v/>
      </c>
      <c r="E989" s="25"/>
      <c r="F989" s="23" t="str">
        <f t="array" ref="F989">IF(G989="","",XLOOKUP(G989,selector_12,selector_12_ids,""))</f>
        <v/>
      </c>
      <c r="G989" s="25"/>
      <c r="H989" s="14"/>
      <c r="I989" s="14"/>
      <c r="J989" s="14"/>
      <c r="K989" s="23" t="str">
        <f t="array" ref="K989">IF(L989="","",XLOOKUP(L989,selector_15,selector_15_ids,""))</f>
        <v/>
      </c>
      <c r="L989" s="25"/>
      <c r="M989" s="14"/>
      <c r="N989" s="14"/>
      <c r="O989" s="14"/>
      <c r="P989" s="23" t="str">
        <f t="array" ref="P989">IF(Q989="","",XLOOKUP(Q989,selector_16,selector_16_ids,""))</f>
        <v/>
      </c>
      <c r="Q989" s="25"/>
      <c r="R989" s="23" t="str">
        <f t="array" ref="R989">IF(S989="","",XLOOKUP(S989,selector_16,selector_16_ids,""))</f>
        <v/>
      </c>
      <c r="S989" s="25"/>
      <c r="T989" s="23" t="str">
        <f t="array" ref="T989">IF(U989="","",XLOOKUP(U989,selector_07,selector_07_ids,""))</f>
        <v/>
      </c>
      <c r="U989" s="25"/>
      <c r="V989" s="14"/>
      <c r="W989" s="14"/>
      <c r="X989" s="23" t="str">
        <f t="array" ref="X989">IF(Y989="","",XLOOKUP(Y989,selector_04,selector_04_ids,""))</f>
        <v/>
      </c>
      <c r="Y989" s="25"/>
      <c r="Z989" s="14"/>
      <c r="AA989" s="27"/>
      <c r="AB989" s="14"/>
    </row>
    <row r="990">
      <c r="A990" s="14"/>
      <c r="B990" s="23" t="str">
        <f>IF($A990="","",'Система'!$B$4)</f>
        <v/>
      </c>
      <c r="C990" s="14"/>
      <c r="D990" s="23" t="str">
        <f t="array" ref="D990">IF(E990="","",XLOOKUP(E990,selector_02,selector_02_ids,""))</f>
        <v/>
      </c>
      <c r="E990" s="25"/>
      <c r="F990" s="23" t="str">
        <f t="array" ref="F990">IF(G990="","",XLOOKUP(G990,selector_12,selector_12_ids,""))</f>
        <v/>
      </c>
      <c r="G990" s="25"/>
      <c r="H990" s="14"/>
      <c r="I990" s="14"/>
      <c r="J990" s="14"/>
      <c r="K990" s="23" t="str">
        <f t="array" ref="K990">IF(L990="","",XLOOKUP(L990,selector_15,selector_15_ids,""))</f>
        <v/>
      </c>
      <c r="L990" s="25"/>
      <c r="M990" s="14"/>
      <c r="N990" s="14"/>
      <c r="O990" s="14"/>
      <c r="P990" s="23" t="str">
        <f t="array" ref="P990">IF(Q990="","",XLOOKUP(Q990,selector_16,selector_16_ids,""))</f>
        <v/>
      </c>
      <c r="Q990" s="25"/>
      <c r="R990" s="23" t="str">
        <f t="array" ref="R990">IF(S990="","",XLOOKUP(S990,selector_16,selector_16_ids,""))</f>
        <v/>
      </c>
      <c r="S990" s="25"/>
      <c r="T990" s="23" t="str">
        <f t="array" ref="T990">IF(U990="","",XLOOKUP(U990,selector_07,selector_07_ids,""))</f>
        <v/>
      </c>
      <c r="U990" s="25"/>
      <c r="V990" s="14"/>
      <c r="W990" s="14"/>
      <c r="X990" s="23" t="str">
        <f t="array" ref="X990">IF(Y990="","",XLOOKUP(Y990,selector_04,selector_04_ids,""))</f>
        <v/>
      </c>
      <c r="Y990" s="25"/>
      <c r="Z990" s="14"/>
      <c r="AA990" s="27"/>
      <c r="AB990" s="14"/>
    </row>
    <row r="991">
      <c r="A991" s="14"/>
      <c r="B991" s="23" t="str">
        <f>IF($A991="","",'Система'!$B$4)</f>
        <v/>
      </c>
      <c r="C991" s="14"/>
      <c r="D991" s="23" t="str">
        <f t="array" ref="D991">IF(E991="","",XLOOKUP(E991,selector_02,selector_02_ids,""))</f>
        <v/>
      </c>
      <c r="E991" s="25"/>
      <c r="F991" s="23" t="str">
        <f t="array" ref="F991">IF(G991="","",XLOOKUP(G991,selector_12,selector_12_ids,""))</f>
        <v/>
      </c>
      <c r="G991" s="25"/>
      <c r="H991" s="14"/>
      <c r="I991" s="14"/>
      <c r="J991" s="14"/>
      <c r="K991" s="23" t="str">
        <f t="array" ref="K991">IF(L991="","",XLOOKUP(L991,selector_15,selector_15_ids,""))</f>
        <v/>
      </c>
      <c r="L991" s="25"/>
      <c r="M991" s="14"/>
      <c r="N991" s="14"/>
      <c r="O991" s="14"/>
      <c r="P991" s="23" t="str">
        <f t="array" ref="P991">IF(Q991="","",XLOOKUP(Q991,selector_16,selector_16_ids,""))</f>
        <v/>
      </c>
      <c r="Q991" s="25"/>
      <c r="R991" s="23" t="str">
        <f t="array" ref="R991">IF(S991="","",XLOOKUP(S991,selector_16,selector_16_ids,""))</f>
        <v/>
      </c>
      <c r="S991" s="25"/>
      <c r="T991" s="23" t="str">
        <f t="array" ref="T991">IF(U991="","",XLOOKUP(U991,selector_07,selector_07_ids,""))</f>
        <v/>
      </c>
      <c r="U991" s="25"/>
      <c r="V991" s="14"/>
      <c r="W991" s="14"/>
      <c r="X991" s="23" t="str">
        <f t="array" ref="X991">IF(Y991="","",XLOOKUP(Y991,selector_04,selector_04_ids,""))</f>
        <v/>
      </c>
      <c r="Y991" s="25"/>
      <c r="Z991" s="14"/>
      <c r="AA991" s="27"/>
      <c r="AB991" s="14"/>
    </row>
    <row r="992">
      <c r="A992" s="14"/>
      <c r="B992" s="23" t="str">
        <f>IF($A992="","",'Система'!$B$4)</f>
        <v/>
      </c>
      <c r="C992" s="14"/>
      <c r="D992" s="23" t="str">
        <f t="array" ref="D992">IF(E992="","",XLOOKUP(E992,selector_02,selector_02_ids,""))</f>
        <v/>
      </c>
      <c r="E992" s="25"/>
      <c r="F992" s="23" t="str">
        <f t="array" ref="F992">IF(G992="","",XLOOKUP(G992,selector_12,selector_12_ids,""))</f>
        <v/>
      </c>
      <c r="G992" s="25"/>
      <c r="H992" s="14"/>
      <c r="I992" s="14"/>
      <c r="J992" s="14"/>
      <c r="K992" s="23" t="str">
        <f t="array" ref="K992">IF(L992="","",XLOOKUP(L992,selector_15,selector_15_ids,""))</f>
        <v/>
      </c>
      <c r="L992" s="25"/>
      <c r="M992" s="14"/>
      <c r="N992" s="14"/>
      <c r="O992" s="14"/>
      <c r="P992" s="23" t="str">
        <f t="array" ref="P992">IF(Q992="","",XLOOKUP(Q992,selector_16,selector_16_ids,""))</f>
        <v/>
      </c>
      <c r="Q992" s="25"/>
      <c r="R992" s="23" t="str">
        <f t="array" ref="R992">IF(S992="","",XLOOKUP(S992,selector_16,selector_16_ids,""))</f>
        <v/>
      </c>
      <c r="S992" s="25"/>
      <c r="T992" s="23" t="str">
        <f t="array" ref="T992">IF(U992="","",XLOOKUP(U992,selector_07,selector_07_ids,""))</f>
        <v/>
      </c>
      <c r="U992" s="25"/>
      <c r="V992" s="14"/>
      <c r="W992" s="14"/>
      <c r="X992" s="23" t="str">
        <f t="array" ref="X992">IF(Y992="","",XLOOKUP(Y992,selector_04,selector_04_ids,""))</f>
        <v/>
      </c>
      <c r="Y992" s="25"/>
      <c r="Z992" s="14"/>
      <c r="AA992" s="27"/>
      <c r="AB992" s="14"/>
    </row>
    <row r="993">
      <c r="A993" s="14"/>
      <c r="B993" s="23" t="str">
        <f>IF($A993="","",'Система'!$B$4)</f>
        <v/>
      </c>
      <c r="C993" s="14"/>
      <c r="D993" s="23" t="str">
        <f t="array" ref="D993">IF(E993="","",XLOOKUP(E993,selector_02,selector_02_ids,""))</f>
        <v/>
      </c>
      <c r="E993" s="25"/>
      <c r="F993" s="23" t="str">
        <f t="array" ref="F993">IF(G993="","",XLOOKUP(G993,selector_12,selector_12_ids,""))</f>
        <v/>
      </c>
      <c r="G993" s="25"/>
      <c r="H993" s="14"/>
      <c r="I993" s="14"/>
      <c r="J993" s="14"/>
      <c r="K993" s="23" t="str">
        <f t="array" ref="K993">IF(L993="","",XLOOKUP(L993,selector_15,selector_15_ids,""))</f>
        <v/>
      </c>
      <c r="L993" s="25"/>
      <c r="M993" s="14"/>
      <c r="N993" s="14"/>
      <c r="O993" s="14"/>
      <c r="P993" s="23" t="str">
        <f t="array" ref="P993">IF(Q993="","",XLOOKUP(Q993,selector_16,selector_16_ids,""))</f>
        <v/>
      </c>
      <c r="Q993" s="25"/>
      <c r="R993" s="23" t="str">
        <f t="array" ref="R993">IF(S993="","",XLOOKUP(S993,selector_16,selector_16_ids,""))</f>
        <v/>
      </c>
      <c r="S993" s="25"/>
      <c r="T993" s="23" t="str">
        <f t="array" ref="T993">IF(U993="","",XLOOKUP(U993,selector_07,selector_07_ids,""))</f>
        <v/>
      </c>
      <c r="U993" s="25"/>
      <c r="V993" s="14"/>
      <c r="W993" s="14"/>
      <c r="X993" s="23" t="str">
        <f t="array" ref="X993">IF(Y993="","",XLOOKUP(Y993,selector_04,selector_04_ids,""))</f>
        <v/>
      </c>
      <c r="Y993" s="25"/>
      <c r="Z993" s="14"/>
      <c r="AA993" s="27"/>
      <c r="AB993" s="14"/>
    </row>
    <row r="994">
      <c r="A994" s="14"/>
      <c r="B994" s="23" t="str">
        <f>IF($A994="","",'Система'!$B$4)</f>
        <v/>
      </c>
      <c r="C994" s="14"/>
      <c r="D994" s="23" t="str">
        <f t="array" ref="D994">IF(E994="","",XLOOKUP(E994,selector_02,selector_02_ids,""))</f>
        <v/>
      </c>
      <c r="E994" s="25"/>
      <c r="F994" s="23" t="str">
        <f t="array" ref="F994">IF(G994="","",XLOOKUP(G994,selector_12,selector_12_ids,""))</f>
        <v/>
      </c>
      <c r="G994" s="25"/>
      <c r="H994" s="14"/>
      <c r="I994" s="14"/>
      <c r="J994" s="14"/>
      <c r="K994" s="23" t="str">
        <f t="array" ref="K994">IF(L994="","",XLOOKUP(L994,selector_15,selector_15_ids,""))</f>
        <v/>
      </c>
      <c r="L994" s="25"/>
      <c r="M994" s="14"/>
      <c r="N994" s="14"/>
      <c r="O994" s="14"/>
      <c r="P994" s="23" t="str">
        <f t="array" ref="P994">IF(Q994="","",XLOOKUP(Q994,selector_16,selector_16_ids,""))</f>
        <v/>
      </c>
      <c r="Q994" s="25"/>
      <c r="R994" s="23" t="str">
        <f t="array" ref="R994">IF(S994="","",XLOOKUP(S994,selector_16,selector_16_ids,""))</f>
        <v/>
      </c>
      <c r="S994" s="25"/>
      <c r="T994" s="23" t="str">
        <f t="array" ref="T994">IF(U994="","",XLOOKUP(U994,selector_07,selector_07_ids,""))</f>
        <v/>
      </c>
      <c r="U994" s="25"/>
      <c r="V994" s="14"/>
      <c r="W994" s="14"/>
      <c r="X994" s="23" t="str">
        <f t="array" ref="X994">IF(Y994="","",XLOOKUP(Y994,selector_04,selector_04_ids,""))</f>
        <v/>
      </c>
      <c r="Y994" s="25"/>
      <c r="Z994" s="14"/>
      <c r="AA994" s="27"/>
      <c r="AB994" s="14"/>
    </row>
    <row r="995">
      <c r="A995" s="14"/>
      <c r="B995" s="23" t="str">
        <f>IF($A995="","",'Система'!$B$4)</f>
        <v/>
      </c>
      <c r="C995" s="14"/>
      <c r="D995" s="23" t="str">
        <f t="array" ref="D995">IF(E995="","",XLOOKUP(E995,selector_02,selector_02_ids,""))</f>
        <v/>
      </c>
      <c r="E995" s="25"/>
      <c r="F995" s="23" t="str">
        <f t="array" ref="F995">IF(G995="","",XLOOKUP(G995,selector_12,selector_12_ids,""))</f>
        <v/>
      </c>
      <c r="G995" s="25"/>
      <c r="H995" s="14"/>
      <c r="I995" s="14"/>
      <c r="J995" s="14"/>
      <c r="K995" s="23" t="str">
        <f t="array" ref="K995">IF(L995="","",XLOOKUP(L995,selector_15,selector_15_ids,""))</f>
        <v/>
      </c>
      <c r="L995" s="25"/>
      <c r="M995" s="14"/>
      <c r="N995" s="14"/>
      <c r="O995" s="14"/>
      <c r="P995" s="23" t="str">
        <f t="array" ref="P995">IF(Q995="","",XLOOKUP(Q995,selector_16,selector_16_ids,""))</f>
        <v/>
      </c>
      <c r="Q995" s="25"/>
      <c r="R995" s="23" t="str">
        <f t="array" ref="R995">IF(S995="","",XLOOKUP(S995,selector_16,selector_16_ids,""))</f>
        <v/>
      </c>
      <c r="S995" s="25"/>
      <c r="T995" s="23" t="str">
        <f t="array" ref="T995">IF(U995="","",XLOOKUP(U995,selector_07,selector_07_ids,""))</f>
        <v/>
      </c>
      <c r="U995" s="25"/>
      <c r="V995" s="14"/>
      <c r="W995" s="14"/>
      <c r="X995" s="23" t="str">
        <f t="array" ref="X995">IF(Y995="","",XLOOKUP(Y995,selector_04,selector_04_ids,""))</f>
        <v/>
      </c>
      <c r="Y995" s="25"/>
      <c r="Z995" s="14"/>
      <c r="AA995" s="27"/>
      <c r="AB995" s="14"/>
    </row>
    <row r="996">
      <c r="A996" s="14"/>
      <c r="B996" s="23" t="str">
        <f>IF($A996="","",'Система'!$B$4)</f>
        <v/>
      </c>
      <c r="C996" s="14"/>
      <c r="D996" s="23" t="str">
        <f t="array" ref="D996">IF(E996="","",XLOOKUP(E996,selector_02,selector_02_ids,""))</f>
        <v/>
      </c>
      <c r="E996" s="25"/>
      <c r="F996" s="23" t="str">
        <f t="array" ref="F996">IF(G996="","",XLOOKUP(G996,selector_12,selector_12_ids,""))</f>
        <v/>
      </c>
      <c r="G996" s="25"/>
      <c r="H996" s="14"/>
      <c r="I996" s="14"/>
      <c r="J996" s="14"/>
      <c r="K996" s="23" t="str">
        <f t="array" ref="K996">IF(L996="","",XLOOKUP(L996,selector_15,selector_15_ids,""))</f>
        <v/>
      </c>
      <c r="L996" s="25"/>
      <c r="M996" s="14"/>
      <c r="N996" s="14"/>
      <c r="O996" s="14"/>
      <c r="P996" s="23" t="str">
        <f t="array" ref="P996">IF(Q996="","",XLOOKUP(Q996,selector_16,selector_16_ids,""))</f>
        <v/>
      </c>
      <c r="Q996" s="25"/>
      <c r="R996" s="23" t="str">
        <f t="array" ref="R996">IF(S996="","",XLOOKUP(S996,selector_16,selector_16_ids,""))</f>
        <v/>
      </c>
      <c r="S996" s="25"/>
      <c r="T996" s="23" t="str">
        <f t="array" ref="T996">IF(U996="","",XLOOKUP(U996,selector_07,selector_07_ids,""))</f>
        <v/>
      </c>
      <c r="U996" s="25"/>
      <c r="V996" s="14"/>
      <c r="W996" s="14"/>
      <c r="X996" s="23" t="str">
        <f t="array" ref="X996">IF(Y996="","",XLOOKUP(Y996,selector_04,selector_04_ids,""))</f>
        <v/>
      </c>
      <c r="Y996" s="25"/>
      <c r="Z996" s="14"/>
      <c r="AA996" s="27"/>
      <c r="AB996" s="14"/>
    </row>
    <row r="997">
      <c r="A997" s="14"/>
      <c r="B997" s="23" t="str">
        <f>IF($A997="","",'Система'!$B$4)</f>
        <v/>
      </c>
      <c r="C997" s="14"/>
      <c r="D997" s="23" t="str">
        <f t="array" ref="D997">IF(E997="","",XLOOKUP(E997,selector_02,selector_02_ids,""))</f>
        <v/>
      </c>
      <c r="E997" s="25"/>
      <c r="F997" s="23" t="str">
        <f t="array" ref="F997">IF(G997="","",XLOOKUP(G997,selector_12,selector_12_ids,""))</f>
        <v/>
      </c>
      <c r="G997" s="25"/>
      <c r="H997" s="14"/>
      <c r="I997" s="14"/>
      <c r="J997" s="14"/>
      <c r="K997" s="23" t="str">
        <f t="array" ref="K997">IF(L997="","",XLOOKUP(L997,selector_15,selector_15_ids,""))</f>
        <v/>
      </c>
      <c r="L997" s="25"/>
      <c r="M997" s="14"/>
      <c r="N997" s="14"/>
      <c r="O997" s="14"/>
      <c r="P997" s="23" t="str">
        <f t="array" ref="P997">IF(Q997="","",XLOOKUP(Q997,selector_16,selector_16_ids,""))</f>
        <v/>
      </c>
      <c r="Q997" s="25"/>
      <c r="R997" s="23" t="str">
        <f t="array" ref="R997">IF(S997="","",XLOOKUP(S997,selector_16,selector_16_ids,""))</f>
        <v/>
      </c>
      <c r="S997" s="25"/>
      <c r="T997" s="23" t="str">
        <f t="array" ref="T997">IF(U997="","",XLOOKUP(U997,selector_07,selector_07_ids,""))</f>
        <v/>
      </c>
      <c r="U997" s="25"/>
      <c r="V997" s="14"/>
      <c r="W997" s="14"/>
      <c r="X997" s="23" t="str">
        <f t="array" ref="X997">IF(Y997="","",XLOOKUP(Y997,selector_04,selector_04_ids,""))</f>
        <v/>
      </c>
      <c r="Y997" s="25"/>
      <c r="Z997" s="14"/>
      <c r="AA997" s="27"/>
      <c r="AB997" s="14"/>
    </row>
    <row r="998">
      <c r="A998" s="14"/>
      <c r="B998" s="23" t="str">
        <f>IF($A998="","",'Система'!$B$4)</f>
        <v/>
      </c>
      <c r="C998" s="14"/>
      <c r="D998" s="23" t="str">
        <f t="array" ref="D998">IF(E998="","",XLOOKUP(E998,selector_02,selector_02_ids,""))</f>
        <v/>
      </c>
      <c r="E998" s="25"/>
      <c r="F998" s="23" t="str">
        <f t="array" ref="F998">IF(G998="","",XLOOKUP(G998,selector_12,selector_12_ids,""))</f>
        <v/>
      </c>
      <c r="G998" s="25"/>
      <c r="H998" s="14"/>
      <c r="I998" s="14"/>
      <c r="J998" s="14"/>
      <c r="K998" s="23" t="str">
        <f t="array" ref="K998">IF(L998="","",XLOOKUP(L998,selector_15,selector_15_ids,""))</f>
        <v/>
      </c>
      <c r="L998" s="25"/>
      <c r="M998" s="14"/>
      <c r="N998" s="14"/>
      <c r="O998" s="14"/>
      <c r="P998" s="23" t="str">
        <f t="array" ref="P998">IF(Q998="","",XLOOKUP(Q998,selector_16,selector_16_ids,""))</f>
        <v/>
      </c>
      <c r="Q998" s="25"/>
      <c r="R998" s="23" t="str">
        <f t="array" ref="R998">IF(S998="","",XLOOKUP(S998,selector_16,selector_16_ids,""))</f>
        <v/>
      </c>
      <c r="S998" s="25"/>
      <c r="T998" s="23" t="str">
        <f t="array" ref="T998">IF(U998="","",XLOOKUP(U998,selector_07,selector_07_ids,""))</f>
        <v/>
      </c>
      <c r="U998" s="25"/>
      <c r="V998" s="14"/>
      <c r="W998" s="14"/>
      <c r="X998" s="23" t="str">
        <f t="array" ref="X998">IF(Y998="","",XLOOKUP(Y998,selector_04,selector_04_ids,""))</f>
        <v/>
      </c>
      <c r="Y998" s="25"/>
      <c r="Z998" s="14"/>
      <c r="AA998" s="27"/>
      <c r="AB998" s="14"/>
    </row>
    <row r="999">
      <c r="A999" s="14"/>
      <c r="B999" s="23" t="str">
        <f>IF($A999="","",'Система'!$B$4)</f>
        <v/>
      </c>
      <c r="C999" s="14"/>
      <c r="D999" s="23" t="str">
        <f t="array" ref="D999">IF(E999="","",XLOOKUP(E999,selector_02,selector_02_ids,""))</f>
        <v/>
      </c>
      <c r="E999" s="25"/>
      <c r="F999" s="23" t="str">
        <f t="array" ref="F999">IF(G999="","",XLOOKUP(G999,selector_12,selector_12_ids,""))</f>
        <v/>
      </c>
      <c r="G999" s="25"/>
      <c r="H999" s="14"/>
      <c r="I999" s="14"/>
      <c r="J999" s="14"/>
      <c r="K999" s="23" t="str">
        <f t="array" ref="K999">IF(L999="","",XLOOKUP(L999,selector_15,selector_15_ids,""))</f>
        <v/>
      </c>
      <c r="L999" s="25"/>
      <c r="M999" s="14"/>
      <c r="N999" s="14"/>
      <c r="O999" s="14"/>
      <c r="P999" s="23" t="str">
        <f t="array" ref="P999">IF(Q999="","",XLOOKUP(Q999,selector_16,selector_16_ids,""))</f>
        <v/>
      </c>
      <c r="Q999" s="25"/>
      <c r="R999" s="23" t="str">
        <f t="array" ref="R999">IF(S999="","",XLOOKUP(S999,selector_16,selector_16_ids,""))</f>
        <v/>
      </c>
      <c r="S999" s="25"/>
      <c r="T999" s="23" t="str">
        <f t="array" ref="T999">IF(U999="","",XLOOKUP(U999,selector_07,selector_07_ids,""))</f>
        <v/>
      </c>
      <c r="U999" s="25"/>
      <c r="V999" s="14"/>
      <c r="W999" s="14"/>
      <c r="X999" s="23" t="str">
        <f t="array" ref="X999">IF(Y999="","",XLOOKUP(Y999,selector_04,selector_04_ids,""))</f>
        <v/>
      </c>
      <c r="Y999" s="25"/>
      <c r="Z999" s="14"/>
      <c r="AA999" s="27"/>
      <c r="AB999" s="14"/>
    </row>
    <row r="1000">
      <c r="A1000" s="14"/>
      <c r="B1000" s="23" t="str">
        <f>IF($A1000="","",'Система'!$B$4)</f>
        <v/>
      </c>
      <c r="C1000" s="14"/>
      <c r="D1000" s="23" t="str">
        <f t="array" ref="D1000">IF(E1000="","",XLOOKUP(E1000,selector_02,selector_02_ids,""))</f>
        <v/>
      </c>
      <c r="E1000" s="25"/>
      <c r="F1000" s="23" t="str">
        <f t="array" ref="F1000">IF(G1000="","",XLOOKUP(G1000,selector_12,selector_12_ids,""))</f>
        <v/>
      </c>
      <c r="G1000" s="25"/>
      <c r="H1000" s="14"/>
      <c r="I1000" s="14"/>
      <c r="J1000" s="14"/>
      <c r="K1000" s="23" t="str">
        <f t="array" ref="K1000">IF(L1000="","",XLOOKUP(L1000,selector_15,selector_15_ids,""))</f>
        <v/>
      </c>
      <c r="L1000" s="25"/>
      <c r="M1000" s="14"/>
      <c r="N1000" s="14"/>
      <c r="O1000" s="14"/>
      <c r="P1000" s="23" t="str">
        <f t="array" ref="P1000">IF(Q1000="","",XLOOKUP(Q1000,selector_16,selector_16_ids,""))</f>
        <v/>
      </c>
      <c r="Q1000" s="25"/>
      <c r="R1000" s="23" t="str">
        <f t="array" ref="R1000">IF(S1000="","",XLOOKUP(S1000,selector_16,selector_16_ids,""))</f>
        <v/>
      </c>
      <c r="S1000" s="25"/>
      <c r="T1000" s="23" t="str">
        <f t="array" ref="T1000">IF(U1000="","",XLOOKUP(U1000,selector_07,selector_07_ids,""))</f>
        <v/>
      </c>
      <c r="U1000" s="25"/>
      <c r="V1000" s="14"/>
      <c r="W1000" s="14"/>
      <c r="X1000" s="23" t="str">
        <f t="array" ref="X1000">IF(Y1000="","",XLOOKUP(Y1000,selector_04,selector_04_ids,""))</f>
        <v/>
      </c>
      <c r="Y1000" s="25"/>
      <c r="Z1000" s="14"/>
      <c r="AA1000" s="27"/>
      <c r="AB1000" s="14"/>
    </row>
    <row r="1001">
      <c r="A1001" s="14"/>
      <c r="B1001" s="23" t="str">
        <f>IF($A1001="","",'Система'!$B$4)</f>
        <v/>
      </c>
      <c r="C1001" s="14"/>
      <c r="D1001" s="23" t="str">
        <f t="array" ref="D1001">IF(E1001="","",XLOOKUP(E1001,selector_02,selector_02_ids,""))</f>
        <v/>
      </c>
      <c r="E1001" s="25"/>
      <c r="F1001" s="23" t="str">
        <f t="array" ref="F1001">IF(G1001="","",XLOOKUP(G1001,selector_12,selector_12_ids,""))</f>
        <v/>
      </c>
      <c r="G1001" s="25"/>
      <c r="H1001" s="14"/>
      <c r="I1001" s="14"/>
      <c r="J1001" s="14"/>
      <c r="K1001" s="23" t="str">
        <f t="array" ref="K1001">IF(L1001="","",XLOOKUP(L1001,selector_15,selector_15_ids,""))</f>
        <v/>
      </c>
      <c r="L1001" s="25"/>
      <c r="M1001" s="14"/>
      <c r="N1001" s="14"/>
      <c r="O1001" s="14"/>
      <c r="P1001" s="23" t="str">
        <f t="array" ref="P1001">IF(Q1001="","",XLOOKUP(Q1001,selector_16,selector_16_ids,""))</f>
        <v/>
      </c>
      <c r="Q1001" s="25"/>
      <c r="R1001" s="23" t="str">
        <f t="array" ref="R1001">IF(S1001="","",XLOOKUP(S1001,selector_16,selector_16_ids,""))</f>
        <v/>
      </c>
      <c r="S1001" s="25"/>
      <c r="T1001" s="23" t="str">
        <f t="array" ref="T1001">IF(U1001="","",XLOOKUP(U1001,selector_07,selector_07_ids,""))</f>
        <v/>
      </c>
      <c r="U1001" s="25"/>
      <c r="V1001" s="14"/>
      <c r="W1001" s="14"/>
      <c r="X1001" s="23" t="str">
        <f t="array" ref="X1001">IF(Y1001="","",XLOOKUP(Y1001,selector_04,selector_04_ids,""))</f>
        <v/>
      </c>
      <c r="Y1001" s="25"/>
      <c r="Z1001" s="14"/>
      <c r="AA1001" s="27"/>
      <c r="AB1001" s="14"/>
    </row>
    <row r="1002">
      <c r="A1002" s="14"/>
      <c r="B1002" s="23" t="str">
        <f>IF($A1002="","",'Система'!$B$4)</f>
        <v/>
      </c>
      <c r="C1002" s="14"/>
      <c r="D1002" s="23" t="str">
        <f t="array" ref="D1002">IF(E1002="","",XLOOKUP(E1002,selector_02,selector_02_ids,""))</f>
        <v/>
      </c>
      <c r="E1002" s="25"/>
      <c r="F1002" s="23" t="str">
        <f t="array" ref="F1002">IF(G1002="","",XLOOKUP(G1002,selector_12,selector_12_ids,""))</f>
        <v/>
      </c>
      <c r="G1002" s="25"/>
      <c r="H1002" s="14"/>
      <c r="I1002" s="14"/>
      <c r="J1002" s="14"/>
      <c r="K1002" s="23" t="str">
        <f t="array" ref="K1002">IF(L1002="","",XLOOKUP(L1002,selector_15,selector_15_ids,""))</f>
        <v/>
      </c>
      <c r="L1002" s="25"/>
      <c r="M1002" s="14"/>
      <c r="N1002" s="14"/>
      <c r="O1002" s="14"/>
      <c r="P1002" s="23" t="str">
        <f t="array" ref="P1002">IF(Q1002="","",XLOOKUP(Q1002,selector_16,selector_16_ids,""))</f>
        <v/>
      </c>
      <c r="Q1002" s="25"/>
      <c r="R1002" s="23" t="str">
        <f t="array" ref="R1002">IF(S1002="","",XLOOKUP(S1002,selector_16,selector_16_ids,""))</f>
        <v/>
      </c>
      <c r="S1002" s="25"/>
      <c r="T1002" s="23" t="str">
        <f t="array" ref="T1002">IF(U1002="","",XLOOKUP(U1002,selector_07,selector_07_ids,""))</f>
        <v/>
      </c>
      <c r="U1002" s="25"/>
      <c r="V1002" s="14"/>
      <c r="W1002" s="14"/>
      <c r="X1002" s="23" t="str">
        <f t="array" ref="X1002">IF(Y1002="","",XLOOKUP(Y1002,selector_04,selector_04_ids,""))</f>
        <v/>
      </c>
      <c r="Y1002" s="25"/>
      <c r="Z1002" s="14"/>
      <c r="AA1002" s="27"/>
      <c r="AB1002" s="14"/>
    </row>
    <row r="1003">
      <c r="A1003" s="14"/>
      <c r="B1003" s="23" t="str">
        <f>IF($A1003="","",'Система'!$B$4)</f>
        <v/>
      </c>
      <c r="C1003" s="14"/>
      <c r="D1003" s="23" t="str">
        <f t="array" ref="D1003">IF(E1003="","",XLOOKUP(E1003,selector_02,selector_02_ids,""))</f>
        <v/>
      </c>
      <c r="E1003" s="25"/>
      <c r="F1003" s="23" t="str">
        <f t="array" ref="F1003">IF(G1003="","",XLOOKUP(G1003,selector_12,selector_12_ids,""))</f>
        <v/>
      </c>
      <c r="G1003" s="25"/>
      <c r="H1003" s="14"/>
      <c r="I1003" s="14"/>
      <c r="J1003" s="14"/>
      <c r="K1003" s="23" t="str">
        <f t="array" ref="K1003">IF(L1003="","",XLOOKUP(L1003,selector_15,selector_15_ids,""))</f>
        <v/>
      </c>
      <c r="L1003" s="25"/>
      <c r="M1003" s="14"/>
      <c r="N1003" s="14"/>
      <c r="O1003" s="14"/>
      <c r="P1003" s="23" t="str">
        <f t="array" ref="P1003">IF(Q1003="","",XLOOKUP(Q1003,selector_16,selector_16_ids,""))</f>
        <v/>
      </c>
      <c r="Q1003" s="25"/>
      <c r="R1003" s="23" t="str">
        <f t="array" ref="R1003">IF(S1003="","",XLOOKUP(S1003,selector_16,selector_16_ids,""))</f>
        <v/>
      </c>
      <c r="S1003" s="25"/>
      <c r="T1003" s="23" t="str">
        <f t="array" ref="T1003">IF(U1003="","",XLOOKUP(U1003,selector_07,selector_07_ids,""))</f>
        <v/>
      </c>
      <c r="U1003" s="25"/>
      <c r="V1003" s="14"/>
      <c r="W1003" s="14"/>
      <c r="X1003" s="23" t="str">
        <f t="array" ref="X1003">IF(Y1003="","",XLOOKUP(Y1003,selector_04,selector_04_ids,""))</f>
        <v/>
      </c>
      <c r="Y1003" s="25"/>
      <c r="Z1003" s="14"/>
      <c r="AA1003" s="27"/>
      <c r="AB1003" s="14"/>
    </row>
    <row r="1004">
      <c r="A1004" s="14"/>
      <c r="B1004" s="23" t="str">
        <f>IF($A1004="","",'Система'!$B$4)</f>
        <v/>
      </c>
      <c r="C1004" s="14"/>
      <c r="D1004" s="23" t="str">
        <f t="array" ref="D1004">IF(E1004="","",XLOOKUP(E1004,selector_02,selector_02_ids,""))</f>
        <v/>
      </c>
      <c r="E1004" s="25"/>
      <c r="F1004" s="23" t="str">
        <f t="array" ref="F1004">IF(G1004="","",XLOOKUP(G1004,selector_12,selector_12_ids,""))</f>
        <v/>
      </c>
      <c r="G1004" s="25"/>
      <c r="H1004" s="14"/>
      <c r="I1004" s="14"/>
      <c r="J1004" s="14"/>
      <c r="K1004" s="23" t="str">
        <f t="array" ref="K1004">IF(L1004="","",XLOOKUP(L1004,selector_15,selector_15_ids,""))</f>
        <v/>
      </c>
      <c r="L1004" s="25"/>
      <c r="M1004" s="14"/>
      <c r="N1004" s="14"/>
      <c r="O1004" s="14"/>
      <c r="P1004" s="23" t="str">
        <f t="array" ref="P1004">IF(Q1004="","",XLOOKUP(Q1004,selector_16,selector_16_ids,""))</f>
        <v/>
      </c>
      <c r="Q1004" s="25"/>
      <c r="R1004" s="23" t="str">
        <f t="array" ref="R1004">IF(S1004="","",XLOOKUP(S1004,selector_16,selector_16_ids,""))</f>
        <v/>
      </c>
      <c r="S1004" s="25"/>
      <c r="T1004" s="23" t="str">
        <f t="array" ref="T1004">IF(U1004="","",XLOOKUP(U1004,selector_07,selector_07_ids,""))</f>
        <v/>
      </c>
      <c r="U1004" s="25"/>
      <c r="V1004" s="14"/>
      <c r="W1004" s="14"/>
      <c r="X1004" s="23" t="str">
        <f t="array" ref="X1004">IF(Y1004="","",XLOOKUP(Y1004,selector_04,selector_04_ids,""))</f>
        <v/>
      </c>
      <c r="Y1004" s="25"/>
      <c r="Z1004" s="14"/>
      <c r="AA1004" s="27"/>
      <c r="AB1004" s="14"/>
    </row>
    <row r="1005">
      <c r="A1005" s="14"/>
      <c r="B1005" s="23"/>
      <c r="C1005" s="14"/>
      <c r="D1005" s="23"/>
      <c r="E1005" s="25"/>
      <c r="F1005" s="23"/>
      <c r="G1005" s="25"/>
      <c r="H1005" s="14"/>
      <c r="I1005" s="14"/>
      <c r="J1005" s="14"/>
      <c r="K1005" s="23"/>
      <c r="L1005" s="25"/>
      <c r="M1005" s="14"/>
      <c r="N1005" s="14"/>
      <c r="O1005" s="14"/>
      <c r="P1005" s="23"/>
      <c r="Q1005" s="25"/>
      <c r="R1005" s="23"/>
      <c r="S1005" s="25"/>
      <c r="T1005" s="23"/>
      <c r="U1005" s="25"/>
      <c r="V1005" s="14"/>
      <c r="W1005" s="14"/>
      <c r="X1005" s="23"/>
      <c r="Y1005" s="25"/>
      <c r="Z1005" s="14"/>
      <c r="AA1005" s="14"/>
      <c r="AB1005" s="14"/>
    </row>
  </sheetData>
  <autoFilter ref="$A$4:$AB$1004"/>
  <mergeCells count="3">
    <mergeCell ref="A1:AB1"/>
    <mergeCell ref="A2:AB2"/>
    <mergeCell ref="A3:AB3"/>
  </mergeCells>
  <dataValidations>
    <dataValidation type="list" allowBlank="1" showErrorMessage="1" sqref="Q5:Q1004 S5:S1004">
      <formula1>selector_16</formula1>
    </dataValidation>
    <dataValidation type="list" allowBlank="1" showErrorMessage="1" sqref="W5:W1004">
      <formula1>enum_knowledge_status</formula1>
    </dataValidation>
    <dataValidation type="list" allowBlank="1" showErrorMessage="1" sqref="E5:E1004">
      <formula1>selector_02</formula1>
    </dataValidation>
    <dataValidation type="list" allowBlank="1" showErrorMessage="1" sqref="L5:L1004">
      <formula1>selector_15</formula1>
    </dataValidation>
    <dataValidation type="list" allowBlank="1" showErrorMessage="1" sqref="C5:C1004">
      <formula1>enum_version_operation</formula1>
    </dataValidation>
    <dataValidation type="list" allowBlank="1" showErrorMessage="1" sqref="V5:V1004">
      <formula1>enum_execution_status</formula1>
    </dataValidation>
    <dataValidation type="list" allowBlank="1" showErrorMessage="1" sqref="Y5:Y1004">
      <formula1>selector_04</formula1>
    </dataValidation>
    <dataValidation type="list" allowBlank="1" showErrorMessage="1" sqref="G5:G1004">
      <formula1>selector_12</formula1>
    </dataValidation>
    <dataValidation type="list" allowBlank="1" showErrorMessage="1" sqref="U5:U1004">
      <formula1>selector_07</formula1>
    </dataValidation>
  </dataValidation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19.5"/>
    <col customWidth="1" min="4" max="4" width="20.75"/>
    <col customWidth="1" min="5" max="5" width="37.63"/>
    <col customWidth="1" min="6" max="7" width="27.63"/>
    <col customWidth="1" min="8" max="10" width="40.13"/>
    <col customWidth="1" min="11" max="11" width="20.75"/>
    <col customWidth="1" min="12" max="12" width="37.63"/>
    <col customWidth="1" min="13" max="13" width="19.5"/>
    <col customWidth="1" min="14" max="14" width="20.75"/>
    <col customWidth="1" min="15" max="15" width="37.63"/>
    <col customWidth="1" min="16" max="16" width="22.63"/>
    <col customWidth="1" min="17" max="17" width="19.5"/>
    <col customWidth="1" min="18" max="18" width="20.75"/>
    <col customWidth="1" min="19" max="19" width="37.63"/>
    <col customWidth="1" min="20" max="20" width="20.75"/>
    <col customWidth="1" min="21" max="21" width="37.63"/>
    <col customWidth="1" min="22" max="22" width="20.75"/>
    <col customWidth="1" min="23" max="23" width="37.63"/>
    <col customWidth="1" min="24" max="24" width="27.63"/>
    <col customWidth="1" min="25" max="25" width="22.63"/>
    <col customWidth="1" min="26" max="26" width="14.5"/>
    <col customWidth="1" min="27" max="27" width="20.75"/>
    <col customWidth="1" min="28" max="28" width="37.63"/>
    <col customWidth="1" min="29" max="29" width="19.5"/>
    <col customWidth="1" min="30" max="30" width="20.75"/>
    <col customWidth="1" min="31" max="31" width="37.63"/>
    <col customWidth="1" min="32" max="32" width="33.88"/>
    <col customWidth="1" min="33" max="33" width="18.25"/>
    <col customWidth="1" min="34" max="34" width="40.13"/>
    <col hidden="1" min="37" max="38" width="12.63"/>
  </cols>
  <sheetData>
    <row r="1" ht="30.0" customHeight="1">
      <c r="A1" s="1" t="s">
        <v>482</v>
      </c>
    </row>
    <row r="2" ht="25.5" customHeight="1">
      <c r="A2" s="4" t="s">
        <v>483</v>
      </c>
    </row>
    <row r="3" ht="28.5" customHeight="1">
      <c r="A3" s="8" t="s">
        <v>424</v>
      </c>
    </row>
    <row r="4" ht="42.0" customHeight="1">
      <c r="A4" s="18" t="s">
        <v>484</v>
      </c>
      <c r="B4" s="10" t="s">
        <v>177</v>
      </c>
      <c r="C4" s="18" t="s">
        <v>6</v>
      </c>
      <c r="D4" s="10" t="s">
        <v>467</v>
      </c>
      <c r="E4" s="20" t="s">
        <v>485</v>
      </c>
      <c r="F4" s="18" t="s">
        <v>486</v>
      </c>
      <c r="G4" s="18" t="s">
        <v>14</v>
      </c>
      <c r="H4" s="18" t="s">
        <v>183</v>
      </c>
      <c r="I4" s="18" t="s">
        <v>487</v>
      </c>
      <c r="J4" s="18" t="s">
        <v>488</v>
      </c>
      <c r="K4" s="10" t="s">
        <v>489</v>
      </c>
      <c r="L4" s="20" t="s">
        <v>490</v>
      </c>
      <c r="M4" s="18" t="s">
        <v>15</v>
      </c>
      <c r="N4" s="10" t="s">
        <v>491</v>
      </c>
      <c r="O4" s="20" t="s">
        <v>492</v>
      </c>
      <c r="P4" s="10" t="s">
        <v>493</v>
      </c>
      <c r="Q4" s="18" t="s">
        <v>10</v>
      </c>
      <c r="R4" s="10" t="s">
        <v>494</v>
      </c>
      <c r="S4" s="20" t="s">
        <v>495</v>
      </c>
      <c r="T4" s="10" t="s">
        <v>496</v>
      </c>
      <c r="U4" s="20" t="s">
        <v>497</v>
      </c>
      <c r="V4" s="10" t="s">
        <v>498</v>
      </c>
      <c r="W4" s="20" t="s">
        <v>499</v>
      </c>
      <c r="X4" s="10" t="s">
        <v>500</v>
      </c>
      <c r="Y4" s="18" t="s">
        <v>501</v>
      </c>
      <c r="Z4" s="10" t="s">
        <v>502</v>
      </c>
      <c r="AA4" s="10" t="s">
        <v>503</v>
      </c>
      <c r="AB4" s="20" t="s">
        <v>504</v>
      </c>
      <c r="AC4" s="18" t="s">
        <v>7</v>
      </c>
      <c r="AD4" s="10" t="s">
        <v>89</v>
      </c>
      <c r="AE4" s="20" t="s">
        <v>186</v>
      </c>
      <c r="AF4" s="10" t="s">
        <v>188</v>
      </c>
      <c r="AG4" s="10" t="s">
        <v>189</v>
      </c>
      <c r="AH4" s="10" t="s">
        <v>129</v>
      </c>
    </row>
    <row r="5">
      <c r="A5" s="14"/>
      <c r="B5" s="23" t="str">
        <f>IF($A5="","",'Система'!$B$4)</f>
        <v/>
      </c>
      <c r="C5" s="14"/>
      <c r="D5" s="23" t="str">
        <f t="array" ref="D5">IF(E5="","",XLOOKUP(E5,selector_12,selector_12_ids,""))</f>
        <v/>
      </c>
      <c r="E5" s="25"/>
      <c r="F5" s="14"/>
      <c r="G5" s="14"/>
      <c r="H5" s="14"/>
      <c r="I5" s="14"/>
      <c r="J5" s="14"/>
      <c r="K5" s="23" t="str">
        <f t="array" ref="K5">IF(L5="","",XLOOKUP(L5,selector_07,selector_07_ids,""))</f>
        <v/>
      </c>
      <c r="L5" s="25"/>
      <c r="M5" s="14"/>
      <c r="N5" s="23" t="str">
        <f t="array" ref="N5">IF(O5="","",XLOOKUP(O5,selector_18,selector_18_ids,""))</f>
        <v/>
      </c>
      <c r="O5" s="25"/>
      <c r="P5" s="14"/>
      <c r="Q5" s="14"/>
      <c r="R5" s="23" t="str">
        <f t="array" ref="R5">IF(S5="","",XLOOKUP(S5,selector_15,selector_15_ids,""))</f>
        <v/>
      </c>
      <c r="S5" s="25"/>
      <c r="T5" s="23" t="str">
        <f t="array" ref="T5">IF(U5="","",XLOOKUP(U5,selector_15,selector_15_ids,""))</f>
        <v/>
      </c>
      <c r="U5" s="25"/>
      <c r="V5" s="23" t="str">
        <f t="array" ref="V5">IF(W5="","",XLOOKUP(W5,selector_12,selector_12_ids,""))</f>
        <v/>
      </c>
      <c r="W5" s="25"/>
      <c r="X5" s="14"/>
      <c r="Y5" s="14"/>
      <c r="Z5" s="14"/>
      <c r="AA5" s="23" t="str">
        <f t="array" ref="AA5">IF(AB5="","",XLOOKUP(AB5,selector_07,selector_07_ids,""))</f>
        <v/>
      </c>
      <c r="AB5" s="25"/>
      <c r="AC5" s="14"/>
      <c r="AD5" s="23" t="str">
        <f t="array" ref="AD5">IF(AE5="","",XLOOKUP(AE5,selector_04,selector_04_ids,""))</f>
        <v/>
      </c>
      <c r="AE5" s="25"/>
      <c r="AF5" s="14"/>
      <c r="AG5" s="27"/>
      <c r="AH5" s="14"/>
      <c r="AK5" s="19" t="str">
        <f>IFERROR(__xludf.DUMMYFUNCTION("ARRAYFORMULA(IFERROR(FILTER(REGEXREPLACE('Срез модели'!$E$5:$E$1004,"" \[id=[^\]]+\]$"",""""),'Срез модели'!$C$5:$C$1004=""Действия""),""""))"),"")</f>
        <v/>
      </c>
      <c r="AL5" s="19" t="str">
        <f>IFERROR(__xludf.DUMMYFUNCTION("ARRAYFORMULA(IFERROR(FILTER('Срез модели'!$D$5:$D$1004,'Срез модели'!$C$5:$C$1004=""Действия""),""""))"),"")</f>
        <v/>
      </c>
    </row>
    <row r="6">
      <c r="A6" s="14"/>
      <c r="B6" s="23" t="str">
        <f>IF($A6="","",'Система'!$B$4)</f>
        <v/>
      </c>
      <c r="C6" s="14"/>
      <c r="D6" s="23" t="str">
        <f t="array" ref="D6">IF(E6="","",XLOOKUP(E6,selector_12,selector_12_ids,""))</f>
        <v/>
      </c>
      <c r="E6" s="25"/>
      <c r="F6" s="14"/>
      <c r="G6" s="14"/>
      <c r="H6" s="14"/>
      <c r="I6" s="14"/>
      <c r="J6" s="14"/>
      <c r="K6" s="23" t="str">
        <f t="array" ref="K6">IF(L6="","",XLOOKUP(L6,selector_07,selector_07_ids,""))</f>
        <v/>
      </c>
      <c r="L6" s="25"/>
      <c r="M6" s="14"/>
      <c r="N6" s="23" t="str">
        <f t="array" ref="N6">IF(O6="","",XLOOKUP(O6,selector_18,selector_18_ids,""))</f>
        <v/>
      </c>
      <c r="O6" s="25"/>
      <c r="P6" s="14"/>
      <c r="Q6" s="14"/>
      <c r="R6" s="23" t="str">
        <f t="array" ref="R6">IF(S6="","",XLOOKUP(S6,selector_15,selector_15_ids,""))</f>
        <v/>
      </c>
      <c r="S6" s="25"/>
      <c r="T6" s="23" t="str">
        <f t="array" ref="T6">IF(U6="","",XLOOKUP(U6,selector_15,selector_15_ids,""))</f>
        <v/>
      </c>
      <c r="U6" s="25"/>
      <c r="V6" s="23" t="str">
        <f t="array" ref="V6">IF(W6="","",XLOOKUP(W6,selector_12,selector_12_ids,""))</f>
        <v/>
      </c>
      <c r="W6" s="25"/>
      <c r="X6" s="14"/>
      <c r="Y6" s="14"/>
      <c r="Z6" s="14"/>
      <c r="AA6" s="23" t="str">
        <f t="array" ref="AA6">IF(AB6="","",XLOOKUP(AB6,selector_07,selector_07_ids,""))</f>
        <v/>
      </c>
      <c r="AB6" s="25"/>
      <c r="AC6" s="14"/>
      <c r="AD6" s="23" t="str">
        <f t="array" ref="AD6">IF(AE6="","",XLOOKUP(AE6,selector_04,selector_04_ids,""))</f>
        <v/>
      </c>
      <c r="AE6" s="25"/>
      <c r="AF6" s="14"/>
      <c r="AG6" s="27"/>
      <c r="AH6" s="14"/>
    </row>
    <row r="7">
      <c r="A7" s="14"/>
      <c r="B7" s="23" t="str">
        <f>IF($A7="","",'Система'!$B$4)</f>
        <v/>
      </c>
      <c r="C7" s="14"/>
      <c r="D7" s="23" t="str">
        <f t="array" ref="D7">IF(E7="","",XLOOKUP(E7,selector_12,selector_12_ids,""))</f>
        <v/>
      </c>
      <c r="E7" s="25"/>
      <c r="F7" s="14"/>
      <c r="G7" s="14"/>
      <c r="H7" s="14"/>
      <c r="I7" s="14"/>
      <c r="J7" s="14"/>
      <c r="K7" s="23" t="str">
        <f t="array" ref="K7">IF(L7="","",XLOOKUP(L7,selector_07,selector_07_ids,""))</f>
        <v/>
      </c>
      <c r="L7" s="25"/>
      <c r="M7" s="14"/>
      <c r="N7" s="23" t="str">
        <f t="array" ref="N7">IF(O7="","",XLOOKUP(O7,selector_18,selector_18_ids,""))</f>
        <v/>
      </c>
      <c r="O7" s="25"/>
      <c r="P7" s="14"/>
      <c r="Q7" s="14"/>
      <c r="R7" s="23" t="str">
        <f t="array" ref="R7">IF(S7="","",XLOOKUP(S7,selector_15,selector_15_ids,""))</f>
        <v/>
      </c>
      <c r="S7" s="25"/>
      <c r="T7" s="23" t="str">
        <f t="array" ref="T7">IF(U7="","",XLOOKUP(U7,selector_15,selector_15_ids,""))</f>
        <v/>
      </c>
      <c r="U7" s="25"/>
      <c r="V7" s="23" t="str">
        <f t="array" ref="V7">IF(W7="","",XLOOKUP(W7,selector_12,selector_12_ids,""))</f>
        <v/>
      </c>
      <c r="W7" s="25"/>
      <c r="X7" s="14"/>
      <c r="Y7" s="14"/>
      <c r="Z7" s="14"/>
      <c r="AA7" s="23" t="str">
        <f t="array" ref="AA7">IF(AB7="","",XLOOKUP(AB7,selector_07,selector_07_ids,""))</f>
        <v/>
      </c>
      <c r="AB7" s="25"/>
      <c r="AC7" s="14"/>
      <c r="AD7" s="23" t="str">
        <f t="array" ref="AD7">IF(AE7="","",XLOOKUP(AE7,selector_04,selector_04_ids,""))</f>
        <v/>
      </c>
      <c r="AE7" s="25"/>
      <c r="AF7" s="14"/>
      <c r="AG7" s="27"/>
      <c r="AH7" s="14"/>
    </row>
    <row r="8">
      <c r="A8" s="14"/>
      <c r="B8" s="23" t="str">
        <f>IF($A8="","",'Система'!$B$4)</f>
        <v/>
      </c>
      <c r="C8" s="14"/>
      <c r="D8" s="23" t="str">
        <f t="array" ref="D8">IF(E8="","",XLOOKUP(E8,selector_12,selector_12_ids,""))</f>
        <v/>
      </c>
      <c r="E8" s="25"/>
      <c r="F8" s="14"/>
      <c r="G8" s="14"/>
      <c r="H8" s="14"/>
      <c r="I8" s="14"/>
      <c r="J8" s="14"/>
      <c r="K8" s="23" t="str">
        <f t="array" ref="K8">IF(L8="","",XLOOKUP(L8,selector_07,selector_07_ids,""))</f>
        <v/>
      </c>
      <c r="L8" s="25"/>
      <c r="M8" s="14"/>
      <c r="N8" s="23" t="str">
        <f t="array" ref="N8">IF(O8="","",XLOOKUP(O8,selector_18,selector_18_ids,""))</f>
        <v/>
      </c>
      <c r="O8" s="25"/>
      <c r="P8" s="14"/>
      <c r="Q8" s="14"/>
      <c r="R8" s="23" t="str">
        <f t="array" ref="R8">IF(S8="","",XLOOKUP(S8,selector_15,selector_15_ids,""))</f>
        <v/>
      </c>
      <c r="S8" s="25"/>
      <c r="T8" s="23" t="str">
        <f t="array" ref="T8">IF(U8="","",XLOOKUP(U8,selector_15,selector_15_ids,""))</f>
        <v/>
      </c>
      <c r="U8" s="25"/>
      <c r="V8" s="23" t="str">
        <f t="array" ref="V8">IF(W8="","",XLOOKUP(W8,selector_12,selector_12_ids,""))</f>
        <v/>
      </c>
      <c r="W8" s="25"/>
      <c r="X8" s="14"/>
      <c r="Y8" s="14"/>
      <c r="Z8" s="14"/>
      <c r="AA8" s="23" t="str">
        <f t="array" ref="AA8">IF(AB8="","",XLOOKUP(AB8,selector_07,selector_07_ids,""))</f>
        <v/>
      </c>
      <c r="AB8" s="25"/>
      <c r="AC8" s="14"/>
      <c r="AD8" s="23" t="str">
        <f t="array" ref="AD8">IF(AE8="","",XLOOKUP(AE8,selector_04,selector_04_ids,""))</f>
        <v/>
      </c>
      <c r="AE8" s="25"/>
      <c r="AF8" s="14"/>
      <c r="AG8" s="27"/>
      <c r="AH8" s="14"/>
    </row>
    <row r="9">
      <c r="A9" s="14"/>
      <c r="B9" s="23" t="str">
        <f>IF($A9="","",'Система'!$B$4)</f>
        <v/>
      </c>
      <c r="C9" s="14"/>
      <c r="D9" s="23" t="str">
        <f t="array" ref="D9">IF(E9="","",XLOOKUP(E9,selector_12,selector_12_ids,""))</f>
        <v/>
      </c>
      <c r="E9" s="25"/>
      <c r="F9" s="14"/>
      <c r="G9" s="14"/>
      <c r="H9" s="14"/>
      <c r="I9" s="14"/>
      <c r="J9" s="14"/>
      <c r="K9" s="23" t="str">
        <f t="array" ref="K9">IF(L9="","",XLOOKUP(L9,selector_07,selector_07_ids,""))</f>
        <v/>
      </c>
      <c r="L9" s="25"/>
      <c r="M9" s="14"/>
      <c r="N9" s="23" t="str">
        <f t="array" ref="N9">IF(O9="","",XLOOKUP(O9,selector_18,selector_18_ids,""))</f>
        <v/>
      </c>
      <c r="O9" s="25"/>
      <c r="P9" s="14"/>
      <c r="Q9" s="14"/>
      <c r="R9" s="23" t="str">
        <f t="array" ref="R9">IF(S9="","",XLOOKUP(S9,selector_15,selector_15_ids,""))</f>
        <v/>
      </c>
      <c r="S9" s="25"/>
      <c r="T9" s="23" t="str">
        <f t="array" ref="T9">IF(U9="","",XLOOKUP(U9,selector_15,selector_15_ids,""))</f>
        <v/>
      </c>
      <c r="U9" s="25"/>
      <c r="V9" s="23" t="str">
        <f t="array" ref="V9">IF(W9="","",XLOOKUP(W9,selector_12,selector_12_ids,""))</f>
        <v/>
      </c>
      <c r="W9" s="25"/>
      <c r="X9" s="14"/>
      <c r="Y9" s="14"/>
      <c r="Z9" s="14"/>
      <c r="AA9" s="23" t="str">
        <f t="array" ref="AA9">IF(AB9="","",XLOOKUP(AB9,selector_07,selector_07_ids,""))</f>
        <v/>
      </c>
      <c r="AB9" s="25"/>
      <c r="AC9" s="14"/>
      <c r="AD9" s="23" t="str">
        <f t="array" ref="AD9">IF(AE9="","",XLOOKUP(AE9,selector_04,selector_04_ids,""))</f>
        <v/>
      </c>
      <c r="AE9" s="25"/>
      <c r="AF9" s="14"/>
      <c r="AG9" s="27"/>
      <c r="AH9" s="14"/>
    </row>
    <row r="10">
      <c r="A10" s="14"/>
      <c r="B10" s="23" t="str">
        <f>IF($A10="","",'Система'!$B$4)</f>
        <v/>
      </c>
      <c r="C10" s="14"/>
      <c r="D10" s="23" t="str">
        <f t="array" ref="D10">IF(E10="","",XLOOKUP(E10,selector_12,selector_12_ids,""))</f>
        <v/>
      </c>
      <c r="E10" s="25"/>
      <c r="F10" s="14"/>
      <c r="G10" s="14"/>
      <c r="H10" s="14"/>
      <c r="I10" s="14"/>
      <c r="J10" s="14"/>
      <c r="K10" s="23" t="str">
        <f t="array" ref="K10">IF(L10="","",XLOOKUP(L10,selector_07,selector_07_ids,""))</f>
        <v/>
      </c>
      <c r="L10" s="25"/>
      <c r="M10" s="14"/>
      <c r="N10" s="23" t="str">
        <f t="array" ref="N10">IF(O10="","",XLOOKUP(O10,selector_18,selector_18_ids,""))</f>
        <v/>
      </c>
      <c r="O10" s="25"/>
      <c r="P10" s="14"/>
      <c r="Q10" s="14"/>
      <c r="R10" s="23" t="str">
        <f t="array" ref="R10">IF(S10="","",XLOOKUP(S10,selector_15,selector_15_ids,""))</f>
        <v/>
      </c>
      <c r="S10" s="25"/>
      <c r="T10" s="23" t="str">
        <f t="array" ref="T10">IF(U10="","",XLOOKUP(U10,selector_15,selector_15_ids,""))</f>
        <v/>
      </c>
      <c r="U10" s="25"/>
      <c r="V10" s="23" t="str">
        <f t="array" ref="V10">IF(W10="","",XLOOKUP(W10,selector_12,selector_12_ids,""))</f>
        <v/>
      </c>
      <c r="W10" s="25"/>
      <c r="X10" s="14"/>
      <c r="Y10" s="14"/>
      <c r="Z10" s="14"/>
      <c r="AA10" s="23" t="str">
        <f t="array" ref="AA10">IF(AB10="","",XLOOKUP(AB10,selector_07,selector_07_ids,""))</f>
        <v/>
      </c>
      <c r="AB10" s="25"/>
      <c r="AC10" s="14"/>
      <c r="AD10" s="23" t="str">
        <f t="array" ref="AD10">IF(AE10="","",XLOOKUP(AE10,selector_04,selector_04_ids,""))</f>
        <v/>
      </c>
      <c r="AE10" s="25"/>
      <c r="AF10" s="14"/>
      <c r="AG10" s="27"/>
      <c r="AH10" s="14"/>
    </row>
    <row r="11">
      <c r="A11" s="14"/>
      <c r="B11" s="23" t="str">
        <f>IF($A11="","",'Система'!$B$4)</f>
        <v/>
      </c>
      <c r="C11" s="14"/>
      <c r="D11" s="23" t="str">
        <f t="array" ref="D11">IF(E11="","",XLOOKUP(E11,selector_12,selector_12_ids,""))</f>
        <v/>
      </c>
      <c r="E11" s="25"/>
      <c r="F11" s="14"/>
      <c r="G11" s="14"/>
      <c r="H11" s="14"/>
      <c r="I11" s="14"/>
      <c r="J11" s="14"/>
      <c r="K11" s="23" t="str">
        <f t="array" ref="K11">IF(L11="","",XLOOKUP(L11,selector_07,selector_07_ids,""))</f>
        <v/>
      </c>
      <c r="L11" s="25"/>
      <c r="M11" s="14"/>
      <c r="N11" s="23" t="str">
        <f t="array" ref="N11">IF(O11="","",XLOOKUP(O11,selector_18,selector_18_ids,""))</f>
        <v/>
      </c>
      <c r="O11" s="25"/>
      <c r="P11" s="14"/>
      <c r="Q11" s="14"/>
      <c r="R11" s="23" t="str">
        <f t="array" ref="R11">IF(S11="","",XLOOKUP(S11,selector_15,selector_15_ids,""))</f>
        <v/>
      </c>
      <c r="S11" s="25"/>
      <c r="T11" s="23" t="str">
        <f t="array" ref="T11">IF(U11="","",XLOOKUP(U11,selector_15,selector_15_ids,""))</f>
        <v/>
      </c>
      <c r="U11" s="25"/>
      <c r="V11" s="23" t="str">
        <f t="array" ref="V11">IF(W11="","",XLOOKUP(W11,selector_12,selector_12_ids,""))</f>
        <v/>
      </c>
      <c r="W11" s="25"/>
      <c r="X11" s="14"/>
      <c r="Y11" s="14"/>
      <c r="Z11" s="14"/>
      <c r="AA11" s="23" t="str">
        <f t="array" ref="AA11">IF(AB11="","",XLOOKUP(AB11,selector_07,selector_07_ids,""))</f>
        <v/>
      </c>
      <c r="AB11" s="25"/>
      <c r="AC11" s="14"/>
      <c r="AD11" s="23" t="str">
        <f t="array" ref="AD11">IF(AE11="","",XLOOKUP(AE11,selector_04,selector_04_ids,""))</f>
        <v/>
      </c>
      <c r="AE11" s="25"/>
      <c r="AF11" s="14"/>
      <c r="AG11" s="27"/>
      <c r="AH11" s="14"/>
    </row>
    <row r="12">
      <c r="A12" s="14"/>
      <c r="B12" s="23" t="str">
        <f>IF($A12="","",'Система'!$B$4)</f>
        <v/>
      </c>
      <c r="C12" s="14"/>
      <c r="D12" s="23" t="str">
        <f t="array" ref="D12">IF(E12="","",XLOOKUP(E12,selector_12,selector_12_ids,""))</f>
        <v/>
      </c>
      <c r="E12" s="25"/>
      <c r="F12" s="14"/>
      <c r="G12" s="14"/>
      <c r="H12" s="14"/>
      <c r="I12" s="14"/>
      <c r="J12" s="14"/>
      <c r="K12" s="23" t="str">
        <f t="array" ref="K12">IF(L12="","",XLOOKUP(L12,selector_07,selector_07_ids,""))</f>
        <v/>
      </c>
      <c r="L12" s="25"/>
      <c r="M12" s="14"/>
      <c r="N12" s="23" t="str">
        <f t="array" ref="N12">IF(O12="","",XLOOKUP(O12,selector_18,selector_18_ids,""))</f>
        <v/>
      </c>
      <c r="O12" s="25"/>
      <c r="P12" s="14"/>
      <c r="Q12" s="14"/>
      <c r="R12" s="23" t="str">
        <f t="array" ref="R12">IF(S12="","",XLOOKUP(S12,selector_15,selector_15_ids,""))</f>
        <v/>
      </c>
      <c r="S12" s="25"/>
      <c r="T12" s="23" t="str">
        <f t="array" ref="T12">IF(U12="","",XLOOKUP(U12,selector_15,selector_15_ids,""))</f>
        <v/>
      </c>
      <c r="U12" s="25"/>
      <c r="V12" s="23" t="str">
        <f t="array" ref="V12">IF(W12="","",XLOOKUP(W12,selector_12,selector_12_ids,""))</f>
        <v/>
      </c>
      <c r="W12" s="25"/>
      <c r="X12" s="14"/>
      <c r="Y12" s="14"/>
      <c r="Z12" s="14"/>
      <c r="AA12" s="23" t="str">
        <f t="array" ref="AA12">IF(AB12="","",XLOOKUP(AB12,selector_07,selector_07_ids,""))</f>
        <v/>
      </c>
      <c r="AB12" s="25"/>
      <c r="AC12" s="14"/>
      <c r="AD12" s="23" t="str">
        <f t="array" ref="AD12">IF(AE12="","",XLOOKUP(AE12,selector_04,selector_04_ids,""))</f>
        <v/>
      </c>
      <c r="AE12" s="25"/>
      <c r="AF12" s="14"/>
      <c r="AG12" s="27"/>
      <c r="AH12" s="14"/>
    </row>
    <row r="13">
      <c r="A13" s="14"/>
      <c r="B13" s="23" t="str">
        <f>IF($A13="","",'Система'!$B$4)</f>
        <v/>
      </c>
      <c r="C13" s="14"/>
      <c r="D13" s="23" t="str">
        <f t="array" ref="D13">IF(E13="","",XLOOKUP(E13,selector_12,selector_12_ids,""))</f>
        <v/>
      </c>
      <c r="E13" s="25"/>
      <c r="F13" s="14"/>
      <c r="G13" s="14"/>
      <c r="H13" s="14"/>
      <c r="I13" s="14"/>
      <c r="J13" s="14"/>
      <c r="K13" s="23" t="str">
        <f t="array" ref="K13">IF(L13="","",XLOOKUP(L13,selector_07,selector_07_ids,""))</f>
        <v/>
      </c>
      <c r="L13" s="25"/>
      <c r="M13" s="14"/>
      <c r="N13" s="23" t="str">
        <f t="array" ref="N13">IF(O13="","",XLOOKUP(O13,selector_18,selector_18_ids,""))</f>
        <v/>
      </c>
      <c r="O13" s="25"/>
      <c r="P13" s="14"/>
      <c r="Q13" s="14"/>
      <c r="R13" s="23" t="str">
        <f t="array" ref="R13">IF(S13="","",XLOOKUP(S13,selector_15,selector_15_ids,""))</f>
        <v/>
      </c>
      <c r="S13" s="25"/>
      <c r="T13" s="23" t="str">
        <f t="array" ref="T13">IF(U13="","",XLOOKUP(U13,selector_15,selector_15_ids,""))</f>
        <v/>
      </c>
      <c r="U13" s="25"/>
      <c r="V13" s="23" t="str">
        <f t="array" ref="V13">IF(W13="","",XLOOKUP(W13,selector_12,selector_12_ids,""))</f>
        <v/>
      </c>
      <c r="W13" s="25"/>
      <c r="X13" s="14"/>
      <c r="Y13" s="14"/>
      <c r="Z13" s="14"/>
      <c r="AA13" s="23" t="str">
        <f t="array" ref="AA13">IF(AB13="","",XLOOKUP(AB13,selector_07,selector_07_ids,""))</f>
        <v/>
      </c>
      <c r="AB13" s="25"/>
      <c r="AC13" s="14"/>
      <c r="AD13" s="23" t="str">
        <f t="array" ref="AD13">IF(AE13="","",XLOOKUP(AE13,selector_04,selector_04_ids,""))</f>
        <v/>
      </c>
      <c r="AE13" s="25"/>
      <c r="AF13" s="14"/>
      <c r="AG13" s="27"/>
      <c r="AH13" s="14"/>
    </row>
    <row r="14">
      <c r="A14" s="14"/>
      <c r="B14" s="23" t="str">
        <f>IF($A14="","",'Система'!$B$4)</f>
        <v/>
      </c>
      <c r="C14" s="14"/>
      <c r="D14" s="23" t="str">
        <f t="array" ref="D14">IF(E14="","",XLOOKUP(E14,selector_12,selector_12_ids,""))</f>
        <v/>
      </c>
      <c r="E14" s="25"/>
      <c r="F14" s="14"/>
      <c r="G14" s="14"/>
      <c r="H14" s="14"/>
      <c r="I14" s="14"/>
      <c r="J14" s="14"/>
      <c r="K14" s="23" t="str">
        <f t="array" ref="K14">IF(L14="","",XLOOKUP(L14,selector_07,selector_07_ids,""))</f>
        <v/>
      </c>
      <c r="L14" s="25"/>
      <c r="M14" s="14"/>
      <c r="N14" s="23" t="str">
        <f t="array" ref="N14">IF(O14="","",XLOOKUP(O14,selector_18,selector_18_ids,""))</f>
        <v/>
      </c>
      <c r="O14" s="25"/>
      <c r="P14" s="14"/>
      <c r="Q14" s="14"/>
      <c r="R14" s="23" t="str">
        <f t="array" ref="R14">IF(S14="","",XLOOKUP(S14,selector_15,selector_15_ids,""))</f>
        <v/>
      </c>
      <c r="S14" s="25"/>
      <c r="T14" s="23" t="str">
        <f t="array" ref="T14">IF(U14="","",XLOOKUP(U14,selector_15,selector_15_ids,""))</f>
        <v/>
      </c>
      <c r="U14" s="25"/>
      <c r="V14" s="23" t="str">
        <f t="array" ref="V14">IF(W14="","",XLOOKUP(W14,selector_12,selector_12_ids,""))</f>
        <v/>
      </c>
      <c r="W14" s="25"/>
      <c r="X14" s="14"/>
      <c r="Y14" s="14"/>
      <c r="Z14" s="14"/>
      <c r="AA14" s="23" t="str">
        <f t="array" ref="AA14">IF(AB14="","",XLOOKUP(AB14,selector_07,selector_07_ids,""))</f>
        <v/>
      </c>
      <c r="AB14" s="25"/>
      <c r="AC14" s="14"/>
      <c r="AD14" s="23" t="str">
        <f t="array" ref="AD14">IF(AE14="","",XLOOKUP(AE14,selector_04,selector_04_ids,""))</f>
        <v/>
      </c>
      <c r="AE14" s="25"/>
      <c r="AF14" s="14"/>
      <c r="AG14" s="27"/>
      <c r="AH14" s="14"/>
    </row>
    <row r="15">
      <c r="A15" s="14"/>
      <c r="B15" s="23" t="str">
        <f>IF($A15="","",'Система'!$B$4)</f>
        <v/>
      </c>
      <c r="C15" s="14"/>
      <c r="D15" s="23" t="str">
        <f t="array" ref="D15">IF(E15="","",XLOOKUP(E15,selector_12,selector_12_ids,""))</f>
        <v/>
      </c>
      <c r="E15" s="25"/>
      <c r="F15" s="14"/>
      <c r="G15" s="14"/>
      <c r="H15" s="14"/>
      <c r="I15" s="14"/>
      <c r="J15" s="14"/>
      <c r="K15" s="23" t="str">
        <f t="array" ref="K15">IF(L15="","",XLOOKUP(L15,selector_07,selector_07_ids,""))</f>
        <v/>
      </c>
      <c r="L15" s="25"/>
      <c r="M15" s="14"/>
      <c r="N15" s="23" t="str">
        <f t="array" ref="N15">IF(O15="","",XLOOKUP(O15,selector_18,selector_18_ids,""))</f>
        <v/>
      </c>
      <c r="O15" s="25"/>
      <c r="P15" s="14"/>
      <c r="Q15" s="14"/>
      <c r="R15" s="23" t="str">
        <f t="array" ref="R15">IF(S15="","",XLOOKUP(S15,selector_15,selector_15_ids,""))</f>
        <v/>
      </c>
      <c r="S15" s="25"/>
      <c r="T15" s="23" t="str">
        <f t="array" ref="T15">IF(U15="","",XLOOKUP(U15,selector_15,selector_15_ids,""))</f>
        <v/>
      </c>
      <c r="U15" s="25"/>
      <c r="V15" s="23" t="str">
        <f t="array" ref="V15">IF(W15="","",XLOOKUP(W15,selector_12,selector_12_ids,""))</f>
        <v/>
      </c>
      <c r="W15" s="25"/>
      <c r="X15" s="14"/>
      <c r="Y15" s="14"/>
      <c r="Z15" s="14"/>
      <c r="AA15" s="23" t="str">
        <f t="array" ref="AA15">IF(AB15="","",XLOOKUP(AB15,selector_07,selector_07_ids,""))</f>
        <v/>
      </c>
      <c r="AB15" s="25"/>
      <c r="AC15" s="14"/>
      <c r="AD15" s="23" t="str">
        <f t="array" ref="AD15">IF(AE15="","",XLOOKUP(AE15,selector_04,selector_04_ids,""))</f>
        <v/>
      </c>
      <c r="AE15" s="25"/>
      <c r="AF15" s="14"/>
      <c r="AG15" s="27"/>
      <c r="AH15" s="14"/>
    </row>
    <row r="16">
      <c r="A16" s="14"/>
      <c r="B16" s="23" t="str">
        <f>IF($A16="","",'Система'!$B$4)</f>
        <v/>
      </c>
      <c r="C16" s="14"/>
      <c r="D16" s="23" t="str">
        <f t="array" ref="D16">IF(E16="","",XLOOKUP(E16,selector_12,selector_12_ids,""))</f>
        <v/>
      </c>
      <c r="E16" s="25"/>
      <c r="F16" s="14"/>
      <c r="G16" s="14"/>
      <c r="H16" s="14"/>
      <c r="I16" s="14"/>
      <c r="J16" s="14"/>
      <c r="K16" s="23" t="str">
        <f t="array" ref="K16">IF(L16="","",XLOOKUP(L16,selector_07,selector_07_ids,""))</f>
        <v/>
      </c>
      <c r="L16" s="25"/>
      <c r="M16" s="14"/>
      <c r="N16" s="23" t="str">
        <f t="array" ref="N16">IF(O16="","",XLOOKUP(O16,selector_18,selector_18_ids,""))</f>
        <v/>
      </c>
      <c r="O16" s="25"/>
      <c r="P16" s="14"/>
      <c r="Q16" s="14"/>
      <c r="R16" s="23" t="str">
        <f t="array" ref="R16">IF(S16="","",XLOOKUP(S16,selector_15,selector_15_ids,""))</f>
        <v/>
      </c>
      <c r="S16" s="25"/>
      <c r="T16" s="23" t="str">
        <f t="array" ref="T16">IF(U16="","",XLOOKUP(U16,selector_15,selector_15_ids,""))</f>
        <v/>
      </c>
      <c r="U16" s="25"/>
      <c r="V16" s="23" t="str">
        <f t="array" ref="V16">IF(W16="","",XLOOKUP(W16,selector_12,selector_12_ids,""))</f>
        <v/>
      </c>
      <c r="W16" s="25"/>
      <c r="X16" s="14"/>
      <c r="Y16" s="14"/>
      <c r="Z16" s="14"/>
      <c r="AA16" s="23" t="str">
        <f t="array" ref="AA16">IF(AB16="","",XLOOKUP(AB16,selector_07,selector_07_ids,""))</f>
        <v/>
      </c>
      <c r="AB16" s="25"/>
      <c r="AC16" s="14"/>
      <c r="AD16" s="23" t="str">
        <f t="array" ref="AD16">IF(AE16="","",XLOOKUP(AE16,selector_04,selector_04_ids,""))</f>
        <v/>
      </c>
      <c r="AE16" s="25"/>
      <c r="AF16" s="14"/>
      <c r="AG16" s="27"/>
      <c r="AH16" s="14"/>
    </row>
    <row r="17">
      <c r="A17" s="14"/>
      <c r="B17" s="23" t="str">
        <f>IF($A17="","",'Система'!$B$4)</f>
        <v/>
      </c>
      <c r="C17" s="14"/>
      <c r="D17" s="23" t="str">
        <f t="array" ref="D17">IF(E17="","",XLOOKUP(E17,selector_12,selector_12_ids,""))</f>
        <v/>
      </c>
      <c r="E17" s="25"/>
      <c r="F17" s="14"/>
      <c r="G17" s="14"/>
      <c r="H17" s="14"/>
      <c r="I17" s="14"/>
      <c r="J17" s="14"/>
      <c r="K17" s="23" t="str">
        <f t="array" ref="K17">IF(L17="","",XLOOKUP(L17,selector_07,selector_07_ids,""))</f>
        <v/>
      </c>
      <c r="L17" s="25"/>
      <c r="M17" s="14"/>
      <c r="N17" s="23" t="str">
        <f t="array" ref="N17">IF(O17="","",XLOOKUP(O17,selector_18,selector_18_ids,""))</f>
        <v/>
      </c>
      <c r="O17" s="25"/>
      <c r="P17" s="14"/>
      <c r="Q17" s="14"/>
      <c r="R17" s="23" t="str">
        <f t="array" ref="R17">IF(S17="","",XLOOKUP(S17,selector_15,selector_15_ids,""))</f>
        <v/>
      </c>
      <c r="S17" s="25"/>
      <c r="T17" s="23" t="str">
        <f t="array" ref="T17">IF(U17="","",XLOOKUP(U17,selector_15,selector_15_ids,""))</f>
        <v/>
      </c>
      <c r="U17" s="25"/>
      <c r="V17" s="23" t="str">
        <f t="array" ref="V17">IF(W17="","",XLOOKUP(W17,selector_12,selector_12_ids,""))</f>
        <v/>
      </c>
      <c r="W17" s="25"/>
      <c r="X17" s="14"/>
      <c r="Y17" s="14"/>
      <c r="Z17" s="14"/>
      <c r="AA17" s="23" t="str">
        <f t="array" ref="AA17">IF(AB17="","",XLOOKUP(AB17,selector_07,selector_07_ids,""))</f>
        <v/>
      </c>
      <c r="AB17" s="25"/>
      <c r="AC17" s="14"/>
      <c r="AD17" s="23" t="str">
        <f t="array" ref="AD17">IF(AE17="","",XLOOKUP(AE17,selector_04,selector_04_ids,""))</f>
        <v/>
      </c>
      <c r="AE17" s="25"/>
      <c r="AF17" s="14"/>
      <c r="AG17" s="27"/>
      <c r="AH17" s="14"/>
    </row>
    <row r="18">
      <c r="A18" s="14"/>
      <c r="B18" s="23" t="str">
        <f>IF($A18="","",'Система'!$B$4)</f>
        <v/>
      </c>
      <c r="C18" s="14"/>
      <c r="D18" s="23" t="str">
        <f t="array" ref="D18">IF(E18="","",XLOOKUP(E18,selector_12,selector_12_ids,""))</f>
        <v/>
      </c>
      <c r="E18" s="25"/>
      <c r="F18" s="14"/>
      <c r="G18" s="14"/>
      <c r="H18" s="14"/>
      <c r="I18" s="14"/>
      <c r="J18" s="14"/>
      <c r="K18" s="23" t="str">
        <f t="array" ref="K18">IF(L18="","",XLOOKUP(L18,selector_07,selector_07_ids,""))</f>
        <v/>
      </c>
      <c r="L18" s="25"/>
      <c r="M18" s="14"/>
      <c r="N18" s="23" t="str">
        <f t="array" ref="N18">IF(O18="","",XLOOKUP(O18,selector_18,selector_18_ids,""))</f>
        <v/>
      </c>
      <c r="O18" s="25"/>
      <c r="P18" s="14"/>
      <c r="Q18" s="14"/>
      <c r="R18" s="23" t="str">
        <f t="array" ref="R18">IF(S18="","",XLOOKUP(S18,selector_15,selector_15_ids,""))</f>
        <v/>
      </c>
      <c r="S18" s="25"/>
      <c r="T18" s="23" t="str">
        <f t="array" ref="T18">IF(U18="","",XLOOKUP(U18,selector_15,selector_15_ids,""))</f>
        <v/>
      </c>
      <c r="U18" s="25"/>
      <c r="V18" s="23" t="str">
        <f t="array" ref="V18">IF(W18="","",XLOOKUP(W18,selector_12,selector_12_ids,""))</f>
        <v/>
      </c>
      <c r="W18" s="25"/>
      <c r="X18" s="14"/>
      <c r="Y18" s="14"/>
      <c r="Z18" s="14"/>
      <c r="AA18" s="23" t="str">
        <f t="array" ref="AA18">IF(AB18="","",XLOOKUP(AB18,selector_07,selector_07_ids,""))</f>
        <v/>
      </c>
      <c r="AB18" s="25"/>
      <c r="AC18" s="14"/>
      <c r="AD18" s="23" t="str">
        <f t="array" ref="AD18">IF(AE18="","",XLOOKUP(AE18,selector_04,selector_04_ids,""))</f>
        <v/>
      </c>
      <c r="AE18" s="25"/>
      <c r="AF18" s="14"/>
      <c r="AG18" s="27"/>
      <c r="AH18" s="14"/>
    </row>
    <row r="19">
      <c r="A19" s="14"/>
      <c r="B19" s="23" t="str">
        <f>IF($A19="","",'Система'!$B$4)</f>
        <v/>
      </c>
      <c r="C19" s="14"/>
      <c r="D19" s="23" t="str">
        <f t="array" ref="D19">IF(E19="","",XLOOKUP(E19,selector_12,selector_12_ids,""))</f>
        <v/>
      </c>
      <c r="E19" s="25"/>
      <c r="F19" s="14"/>
      <c r="G19" s="14"/>
      <c r="H19" s="14"/>
      <c r="I19" s="14"/>
      <c r="J19" s="14"/>
      <c r="K19" s="23" t="str">
        <f t="array" ref="K19">IF(L19="","",XLOOKUP(L19,selector_07,selector_07_ids,""))</f>
        <v/>
      </c>
      <c r="L19" s="25"/>
      <c r="M19" s="14"/>
      <c r="N19" s="23" t="str">
        <f t="array" ref="N19">IF(O19="","",XLOOKUP(O19,selector_18,selector_18_ids,""))</f>
        <v/>
      </c>
      <c r="O19" s="25"/>
      <c r="P19" s="14"/>
      <c r="Q19" s="14"/>
      <c r="R19" s="23" t="str">
        <f t="array" ref="R19">IF(S19="","",XLOOKUP(S19,selector_15,selector_15_ids,""))</f>
        <v/>
      </c>
      <c r="S19" s="25"/>
      <c r="T19" s="23" t="str">
        <f t="array" ref="T19">IF(U19="","",XLOOKUP(U19,selector_15,selector_15_ids,""))</f>
        <v/>
      </c>
      <c r="U19" s="25"/>
      <c r="V19" s="23" t="str">
        <f t="array" ref="V19">IF(W19="","",XLOOKUP(W19,selector_12,selector_12_ids,""))</f>
        <v/>
      </c>
      <c r="W19" s="25"/>
      <c r="X19" s="14"/>
      <c r="Y19" s="14"/>
      <c r="Z19" s="14"/>
      <c r="AA19" s="23" t="str">
        <f t="array" ref="AA19">IF(AB19="","",XLOOKUP(AB19,selector_07,selector_07_ids,""))</f>
        <v/>
      </c>
      <c r="AB19" s="25"/>
      <c r="AC19" s="14"/>
      <c r="AD19" s="23" t="str">
        <f t="array" ref="AD19">IF(AE19="","",XLOOKUP(AE19,selector_04,selector_04_ids,""))</f>
        <v/>
      </c>
      <c r="AE19" s="25"/>
      <c r="AF19" s="14"/>
      <c r="AG19" s="27"/>
      <c r="AH19" s="14"/>
    </row>
    <row r="20">
      <c r="A20" s="14"/>
      <c r="B20" s="23" t="str">
        <f>IF($A20="","",'Система'!$B$4)</f>
        <v/>
      </c>
      <c r="C20" s="14"/>
      <c r="D20" s="23" t="str">
        <f t="array" ref="D20">IF(E20="","",XLOOKUP(E20,selector_12,selector_12_ids,""))</f>
        <v/>
      </c>
      <c r="E20" s="25"/>
      <c r="F20" s="14"/>
      <c r="G20" s="14"/>
      <c r="H20" s="14"/>
      <c r="I20" s="14"/>
      <c r="J20" s="14"/>
      <c r="K20" s="23" t="str">
        <f t="array" ref="K20">IF(L20="","",XLOOKUP(L20,selector_07,selector_07_ids,""))</f>
        <v/>
      </c>
      <c r="L20" s="25"/>
      <c r="M20" s="14"/>
      <c r="N20" s="23" t="str">
        <f t="array" ref="N20">IF(O20="","",XLOOKUP(O20,selector_18,selector_18_ids,""))</f>
        <v/>
      </c>
      <c r="O20" s="25"/>
      <c r="P20" s="14"/>
      <c r="Q20" s="14"/>
      <c r="R20" s="23" t="str">
        <f t="array" ref="R20">IF(S20="","",XLOOKUP(S20,selector_15,selector_15_ids,""))</f>
        <v/>
      </c>
      <c r="S20" s="25"/>
      <c r="T20" s="23" t="str">
        <f t="array" ref="T20">IF(U20="","",XLOOKUP(U20,selector_15,selector_15_ids,""))</f>
        <v/>
      </c>
      <c r="U20" s="25"/>
      <c r="V20" s="23" t="str">
        <f t="array" ref="V20">IF(W20="","",XLOOKUP(W20,selector_12,selector_12_ids,""))</f>
        <v/>
      </c>
      <c r="W20" s="25"/>
      <c r="X20" s="14"/>
      <c r="Y20" s="14"/>
      <c r="Z20" s="14"/>
      <c r="AA20" s="23" t="str">
        <f t="array" ref="AA20">IF(AB20="","",XLOOKUP(AB20,selector_07,selector_07_ids,""))</f>
        <v/>
      </c>
      <c r="AB20" s="25"/>
      <c r="AC20" s="14"/>
      <c r="AD20" s="23" t="str">
        <f t="array" ref="AD20">IF(AE20="","",XLOOKUP(AE20,selector_04,selector_04_ids,""))</f>
        <v/>
      </c>
      <c r="AE20" s="25"/>
      <c r="AF20" s="14"/>
      <c r="AG20" s="27"/>
      <c r="AH20" s="14"/>
    </row>
    <row r="21">
      <c r="A21" s="14"/>
      <c r="B21" s="23" t="str">
        <f>IF($A21="","",'Система'!$B$4)</f>
        <v/>
      </c>
      <c r="C21" s="14"/>
      <c r="D21" s="23" t="str">
        <f t="array" ref="D21">IF(E21="","",XLOOKUP(E21,selector_12,selector_12_ids,""))</f>
        <v/>
      </c>
      <c r="E21" s="25"/>
      <c r="F21" s="14"/>
      <c r="G21" s="14"/>
      <c r="H21" s="14"/>
      <c r="I21" s="14"/>
      <c r="J21" s="14"/>
      <c r="K21" s="23" t="str">
        <f t="array" ref="K21">IF(L21="","",XLOOKUP(L21,selector_07,selector_07_ids,""))</f>
        <v/>
      </c>
      <c r="L21" s="25"/>
      <c r="M21" s="14"/>
      <c r="N21" s="23" t="str">
        <f t="array" ref="N21">IF(O21="","",XLOOKUP(O21,selector_18,selector_18_ids,""))</f>
        <v/>
      </c>
      <c r="O21" s="25"/>
      <c r="P21" s="14"/>
      <c r="Q21" s="14"/>
      <c r="R21" s="23" t="str">
        <f t="array" ref="R21">IF(S21="","",XLOOKUP(S21,selector_15,selector_15_ids,""))</f>
        <v/>
      </c>
      <c r="S21" s="25"/>
      <c r="T21" s="23" t="str">
        <f t="array" ref="T21">IF(U21="","",XLOOKUP(U21,selector_15,selector_15_ids,""))</f>
        <v/>
      </c>
      <c r="U21" s="25"/>
      <c r="V21" s="23" t="str">
        <f t="array" ref="V21">IF(W21="","",XLOOKUP(W21,selector_12,selector_12_ids,""))</f>
        <v/>
      </c>
      <c r="W21" s="25"/>
      <c r="X21" s="14"/>
      <c r="Y21" s="14"/>
      <c r="Z21" s="14"/>
      <c r="AA21" s="23" t="str">
        <f t="array" ref="AA21">IF(AB21="","",XLOOKUP(AB21,selector_07,selector_07_ids,""))</f>
        <v/>
      </c>
      <c r="AB21" s="25"/>
      <c r="AC21" s="14"/>
      <c r="AD21" s="23" t="str">
        <f t="array" ref="AD21">IF(AE21="","",XLOOKUP(AE21,selector_04,selector_04_ids,""))</f>
        <v/>
      </c>
      <c r="AE21" s="25"/>
      <c r="AF21" s="14"/>
      <c r="AG21" s="27"/>
      <c r="AH21" s="14"/>
    </row>
    <row r="22">
      <c r="A22" s="14"/>
      <c r="B22" s="23" t="str">
        <f>IF($A22="","",'Система'!$B$4)</f>
        <v/>
      </c>
      <c r="C22" s="14"/>
      <c r="D22" s="23" t="str">
        <f t="array" ref="D22">IF(E22="","",XLOOKUP(E22,selector_12,selector_12_ids,""))</f>
        <v/>
      </c>
      <c r="E22" s="25"/>
      <c r="F22" s="14"/>
      <c r="G22" s="14"/>
      <c r="H22" s="14"/>
      <c r="I22" s="14"/>
      <c r="J22" s="14"/>
      <c r="K22" s="23" t="str">
        <f t="array" ref="K22">IF(L22="","",XLOOKUP(L22,selector_07,selector_07_ids,""))</f>
        <v/>
      </c>
      <c r="L22" s="25"/>
      <c r="M22" s="14"/>
      <c r="N22" s="23" t="str">
        <f t="array" ref="N22">IF(O22="","",XLOOKUP(O22,selector_18,selector_18_ids,""))</f>
        <v/>
      </c>
      <c r="O22" s="25"/>
      <c r="P22" s="14"/>
      <c r="Q22" s="14"/>
      <c r="R22" s="23" t="str">
        <f t="array" ref="R22">IF(S22="","",XLOOKUP(S22,selector_15,selector_15_ids,""))</f>
        <v/>
      </c>
      <c r="S22" s="25"/>
      <c r="T22" s="23" t="str">
        <f t="array" ref="T22">IF(U22="","",XLOOKUP(U22,selector_15,selector_15_ids,""))</f>
        <v/>
      </c>
      <c r="U22" s="25"/>
      <c r="V22" s="23" t="str">
        <f t="array" ref="V22">IF(W22="","",XLOOKUP(W22,selector_12,selector_12_ids,""))</f>
        <v/>
      </c>
      <c r="W22" s="25"/>
      <c r="X22" s="14"/>
      <c r="Y22" s="14"/>
      <c r="Z22" s="14"/>
      <c r="AA22" s="23" t="str">
        <f t="array" ref="AA22">IF(AB22="","",XLOOKUP(AB22,selector_07,selector_07_ids,""))</f>
        <v/>
      </c>
      <c r="AB22" s="25"/>
      <c r="AC22" s="14"/>
      <c r="AD22" s="23" t="str">
        <f t="array" ref="AD22">IF(AE22="","",XLOOKUP(AE22,selector_04,selector_04_ids,""))</f>
        <v/>
      </c>
      <c r="AE22" s="25"/>
      <c r="AF22" s="14"/>
      <c r="AG22" s="27"/>
      <c r="AH22" s="14"/>
    </row>
    <row r="23">
      <c r="A23" s="14"/>
      <c r="B23" s="23" t="str">
        <f>IF($A23="","",'Система'!$B$4)</f>
        <v/>
      </c>
      <c r="C23" s="14"/>
      <c r="D23" s="23" t="str">
        <f t="array" ref="D23">IF(E23="","",XLOOKUP(E23,selector_12,selector_12_ids,""))</f>
        <v/>
      </c>
      <c r="E23" s="25"/>
      <c r="F23" s="14"/>
      <c r="G23" s="14"/>
      <c r="H23" s="14"/>
      <c r="I23" s="14"/>
      <c r="J23" s="14"/>
      <c r="K23" s="23" t="str">
        <f t="array" ref="K23">IF(L23="","",XLOOKUP(L23,selector_07,selector_07_ids,""))</f>
        <v/>
      </c>
      <c r="L23" s="25"/>
      <c r="M23" s="14"/>
      <c r="N23" s="23" t="str">
        <f t="array" ref="N23">IF(O23="","",XLOOKUP(O23,selector_18,selector_18_ids,""))</f>
        <v/>
      </c>
      <c r="O23" s="25"/>
      <c r="P23" s="14"/>
      <c r="Q23" s="14"/>
      <c r="R23" s="23" t="str">
        <f t="array" ref="R23">IF(S23="","",XLOOKUP(S23,selector_15,selector_15_ids,""))</f>
        <v/>
      </c>
      <c r="S23" s="25"/>
      <c r="T23" s="23" t="str">
        <f t="array" ref="T23">IF(U23="","",XLOOKUP(U23,selector_15,selector_15_ids,""))</f>
        <v/>
      </c>
      <c r="U23" s="25"/>
      <c r="V23" s="23" t="str">
        <f t="array" ref="V23">IF(W23="","",XLOOKUP(W23,selector_12,selector_12_ids,""))</f>
        <v/>
      </c>
      <c r="W23" s="25"/>
      <c r="X23" s="14"/>
      <c r="Y23" s="14"/>
      <c r="Z23" s="14"/>
      <c r="AA23" s="23" t="str">
        <f t="array" ref="AA23">IF(AB23="","",XLOOKUP(AB23,selector_07,selector_07_ids,""))</f>
        <v/>
      </c>
      <c r="AB23" s="25"/>
      <c r="AC23" s="14"/>
      <c r="AD23" s="23" t="str">
        <f t="array" ref="AD23">IF(AE23="","",XLOOKUP(AE23,selector_04,selector_04_ids,""))</f>
        <v/>
      </c>
      <c r="AE23" s="25"/>
      <c r="AF23" s="14"/>
      <c r="AG23" s="27"/>
      <c r="AH23" s="14"/>
    </row>
    <row r="24">
      <c r="A24" s="14"/>
      <c r="B24" s="23" t="str">
        <f>IF($A24="","",'Система'!$B$4)</f>
        <v/>
      </c>
      <c r="C24" s="14"/>
      <c r="D24" s="23" t="str">
        <f t="array" ref="D24">IF(E24="","",XLOOKUP(E24,selector_12,selector_12_ids,""))</f>
        <v/>
      </c>
      <c r="E24" s="25"/>
      <c r="F24" s="14"/>
      <c r="G24" s="14"/>
      <c r="H24" s="14"/>
      <c r="I24" s="14"/>
      <c r="J24" s="14"/>
      <c r="K24" s="23" t="str">
        <f t="array" ref="K24">IF(L24="","",XLOOKUP(L24,selector_07,selector_07_ids,""))</f>
        <v/>
      </c>
      <c r="L24" s="25"/>
      <c r="M24" s="14"/>
      <c r="N24" s="23" t="str">
        <f t="array" ref="N24">IF(O24="","",XLOOKUP(O24,selector_18,selector_18_ids,""))</f>
        <v/>
      </c>
      <c r="O24" s="25"/>
      <c r="P24" s="14"/>
      <c r="Q24" s="14"/>
      <c r="R24" s="23" t="str">
        <f t="array" ref="R24">IF(S24="","",XLOOKUP(S24,selector_15,selector_15_ids,""))</f>
        <v/>
      </c>
      <c r="S24" s="25"/>
      <c r="T24" s="23" t="str">
        <f t="array" ref="T24">IF(U24="","",XLOOKUP(U24,selector_15,selector_15_ids,""))</f>
        <v/>
      </c>
      <c r="U24" s="25"/>
      <c r="V24" s="23" t="str">
        <f t="array" ref="V24">IF(W24="","",XLOOKUP(W24,selector_12,selector_12_ids,""))</f>
        <v/>
      </c>
      <c r="W24" s="25"/>
      <c r="X24" s="14"/>
      <c r="Y24" s="14"/>
      <c r="Z24" s="14"/>
      <c r="AA24" s="23" t="str">
        <f t="array" ref="AA24">IF(AB24="","",XLOOKUP(AB24,selector_07,selector_07_ids,""))</f>
        <v/>
      </c>
      <c r="AB24" s="25"/>
      <c r="AC24" s="14"/>
      <c r="AD24" s="23" t="str">
        <f t="array" ref="AD24">IF(AE24="","",XLOOKUP(AE24,selector_04,selector_04_ids,""))</f>
        <v/>
      </c>
      <c r="AE24" s="25"/>
      <c r="AF24" s="14"/>
      <c r="AG24" s="27"/>
      <c r="AH24" s="14"/>
    </row>
    <row r="25">
      <c r="A25" s="14"/>
      <c r="B25" s="23" t="str">
        <f>IF($A25="","",'Система'!$B$4)</f>
        <v/>
      </c>
      <c r="C25" s="14"/>
      <c r="D25" s="23" t="str">
        <f t="array" ref="D25">IF(E25="","",XLOOKUP(E25,selector_12,selector_12_ids,""))</f>
        <v/>
      </c>
      <c r="E25" s="25"/>
      <c r="F25" s="14"/>
      <c r="G25" s="14"/>
      <c r="H25" s="14"/>
      <c r="I25" s="14"/>
      <c r="J25" s="14"/>
      <c r="K25" s="23" t="str">
        <f t="array" ref="K25">IF(L25="","",XLOOKUP(L25,selector_07,selector_07_ids,""))</f>
        <v/>
      </c>
      <c r="L25" s="25"/>
      <c r="M25" s="14"/>
      <c r="N25" s="23" t="str">
        <f t="array" ref="N25">IF(O25="","",XLOOKUP(O25,selector_18,selector_18_ids,""))</f>
        <v/>
      </c>
      <c r="O25" s="25"/>
      <c r="P25" s="14"/>
      <c r="Q25" s="14"/>
      <c r="R25" s="23" t="str">
        <f t="array" ref="R25">IF(S25="","",XLOOKUP(S25,selector_15,selector_15_ids,""))</f>
        <v/>
      </c>
      <c r="S25" s="25"/>
      <c r="T25" s="23" t="str">
        <f t="array" ref="T25">IF(U25="","",XLOOKUP(U25,selector_15,selector_15_ids,""))</f>
        <v/>
      </c>
      <c r="U25" s="25"/>
      <c r="V25" s="23" t="str">
        <f t="array" ref="V25">IF(W25="","",XLOOKUP(W25,selector_12,selector_12_ids,""))</f>
        <v/>
      </c>
      <c r="W25" s="25"/>
      <c r="X25" s="14"/>
      <c r="Y25" s="14"/>
      <c r="Z25" s="14"/>
      <c r="AA25" s="23" t="str">
        <f t="array" ref="AA25">IF(AB25="","",XLOOKUP(AB25,selector_07,selector_07_ids,""))</f>
        <v/>
      </c>
      <c r="AB25" s="25"/>
      <c r="AC25" s="14"/>
      <c r="AD25" s="23" t="str">
        <f t="array" ref="AD25">IF(AE25="","",XLOOKUP(AE25,selector_04,selector_04_ids,""))</f>
        <v/>
      </c>
      <c r="AE25" s="25"/>
      <c r="AF25" s="14"/>
      <c r="AG25" s="27"/>
      <c r="AH25" s="14"/>
    </row>
    <row r="26">
      <c r="A26" s="14"/>
      <c r="B26" s="23" t="str">
        <f>IF($A26="","",'Система'!$B$4)</f>
        <v/>
      </c>
      <c r="C26" s="14"/>
      <c r="D26" s="23" t="str">
        <f t="array" ref="D26">IF(E26="","",XLOOKUP(E26,selector_12,selector_12_ids,""))</f>
        <v/>
      </c>
      <c r="E26" s="25"/>
      <c r="F26" s="14"/>
      <c r="G26" s="14"/>
      <c r="H26" s="14"/>
      <c r="I26" s="14"/>
      <c r="J26" s="14"/>
      <c r="K26" s="23" t="str">
        <f t="array" ref="K26">IF(L26="","",XLOOKUP(L26,selector_07,selector_07_ids,""))</f>
        <v/>
      </c>
      <c r="L26" s="25"/>
      <c r="M26" s="14"/>
      <c r="N26" s="23" t="str">
        <f t="array" ref="N26">IF(O26="","",XLOOKUP(O26,selector_18,selector_18_ids,""))</f>
        <v/>
      </c>
      <c r="O26" s="25"/>
      <c r="P26" s="14"/>
      <c r="Q26" s="14"/>
      <c r="R26" s="23" t="str">
        <f t="array" ref="R26">IF(S26="","",XLOOKUP(S26,selector_15,selector_15_ids,""))</f>
        <v/>
      </c>
      <c r="S26" s="25"/>
      <c r="T26" s="23" t="str">
        <f t="array" ref="T26">IF(U26="","",XLOOKUP(U26,selector_15,selector_15_ids,""))</f>
        <v/>
      </c>
      <c r="U26" s="25"/>
      <c r="V26" s="23" t="str">
        <f t="array" ref="V26">IF(W26="","",XLOOKUP(W26,selector_12,selector_12_ids,""))</f>
        <v/>
      </c>
      <c r="W26" s="25"/>
      <c r="X26" s="14"/>
      <c r="Y26" s="14"/>
      <c r="Z26" s="14"/>
      <c r="AA26" s="23" t="str">
        <f t="array" ref="AA26">IF(AB26="","",XLOOKUP(AB26,selector_07,selector_07_ids,""))</f>
        <v/>
      </c>
      <c r="AB26" s="25"/>
      <c r="AC26" s="14"/>
      <c r="AD26" s="23" t="str">
        <f t="array" ref="AD26">IF(AE26="","",XLOOKUP(AE26,selector_04,selector_04_ids,""))</f>
        <v/>
      </c>
      <c r="AE26" s="25"/>
      <c r="AF26" s="14"/>
      <c r="AG26" s="27"/>
      <c r="AH26" s="14"/>
    </row>
    <row r="27">
      <c r="A27" s="14"/>
      <c r="B27" s="23" t="str">
        <f>IF($A27="","",'Система'!$B$4)</f>
        <v/>
      </c>
      <c r="C27" s="14"/>
      <c r="D27" s="23" t="str">
        <f t="array" ref="D27">IF(E27="","",XLOOKUP(E27,selector_12,selector_12_ids,""))</f>
        <v/>
      </c>
      <c r="E27" s="25"/>
      <c r="F27" s="14"/>
      <c r="G27" s="14"/>
      <c r="H27" s="14"/>
      <c r="I27" s="14"/>
      <c r="J27" s="14"/>
      <c r="K27" s="23" t="str">
        <f t="array" ref="K27">IF(L27="","",XLOOKUP(L27,selector_07,selector_07_ids,""))</f>
        <v/>
      </c>
      <c r="L27" s="25"/>
      <c r="M27" s="14"/>
      <c r="N27" s="23" t="str">
        <f t="array" ref="N27">IF(O27="","",XLOOKUP(O27,selector_18,selector_18_ids,""))</f>
        <v/>
      </c>
      <c r="O27" s="25"/>
      <c r="P27" s="14"/>
      <c r="Q27" s="14"/>
      <c r="R27" s="23" t="str">
        <f t="array" ref="R27">IF(S27="","",XLOOKUP(S27,selector_15,selector_15_ids,""))</f>
        <v/>
      </c>
      <c r="S27" s="25"/>
      <c r="T27" s="23" t="str">
        <f t="array" ref="T27">IF(U27="","",XLOOKUP(U27,selector_15,selector_15_ids,""))</f>
        <v/>
      </c>
      <c r="U27" s="25"/>
      <c r="V27" s="23" t="str">
        <f t="array" ref="V27">IF(W27="","",XLOOKUP(W27,selector_12,selector_12_ids,""))</f>
        <v/>
      </c>
      <c r="W27" s="25"/>
      <c r="X27" s="14"/>
      <c r="Y27" s="14"/>
      <c r="Z27" s="14"/>
      <c r="AA27" s="23" t="str">
        <f t="array" ref="AA27">IF(AB27="","",XLOOKUP(AB27,selector_07,selector_07_ids,""))</f>
        <v/>
      </c>
      <c r="AB27" s="25"/>
      <c r="AC27" s="14"/>
      <c r="AD27" s="23" t="str">
        <f t="array" ref="AD27">IF(AE27="","",XLOOKUP(AE27,selector_04,selector_04_ids,""))</f>
        <v/>
      </c>
      <c r="AE27" s="25"/>
      <c r="AF27" s="14"/>
      <c r="AG27" s="27"/>
      <c r="AH27" s="14"/>
    </row>
    <row r="28">
      <c r="A28" s="14"/>
      <c r="B28" s="23" t="str">
        <f>IF($A28="","",'Система'!$B$4)</f>
        <v/>
      </c>
      <c r="C28" s="14"/>
      <c r="D28" s="23" t="str">
        <f t="array" ref="D28">IF(E28="","",XLOOKUP(E28,selector_12,selector_12_ids,""))</f>
        <v/>
      </c>
      <c r="E28" s="25"/>
      <c r="F28" s="14"/>
      <c r="G28" s="14"/>
      <c r="H28" s="14"/>
      <c r="I28" s="14"/>
      <c r="J28" s="14"/>
      <c r="K28" s="23" t="str">
        <f t="array" ref="K28">IF(L28="","",XLOOKUP(L28,selector_07,selector_07_ids,""))</f>
        <v/>
      </c>
      <c r="L28" s="25"/>
      <c r="M28" s="14"/>
      <c r="N28" s="23" t="str">
        <f t="array" ref="N28">IF(O28="","",XLOOKUP(O28,selector_18,selector_18_ids,""))</f>
        <v/>
      </c>
      <c r="O28" s="25"/>
      <c r="P28" s="14"/>
      <c r="Q28" s="14"/>
      <c r="R28" s="23" t="str">
        <f t="array" ref="R28">IF(S28="","",XLOOKUP(S28,selector_15,selector_15_ids,""))</f>
        <v/>
      </c>
      <c r="S28" s="25"/>
      <c r="T28" s="23" t="str">
        <f t="array" ref="T28">IF(U28="","",XLOOKUP(U28,selector_15,selector_15_ids,""))</f>
        <v/>
      </c>
      <c r="U28" s="25"/>
      <c r="V28" s="23" t="str">
        <f t="array" ref="V28">IF(W28="","",XLOOKUP(W28,selector_12,selector_12_ids,""))</f>
        <v/>
      </c>
      <c r="W28" s="25"/>
      <c r="X28" s="14"/>
      <c r="Y28" s="14"/>
      <c r="Z28" s="14"/>
      <c r="AA28" s="23" t="str">
        <f t="array" ref="AA28">IF(AB28="","",XLOOKUP(AB28,selector_07,selector_07_ids,""))</f>
        <v/>
      </c>
      <c r="AB28" s="25"/>
      <c r="AC28" s="14"/>
      <c r="AD28" s="23" t="str">
        <f t="array" ref="AD28">IF(AE28="","",XLOOKUP(AE28,selector_04,selector_04_ids,""))</f>
        <v/>
      </c>
      <c r="AE28" s="25"/>
      <c r="AF28" s="14"/>
      <c r="AG28" s="27"/>
      <c r="AH28" s="14"/>
    </row>
    <row r="29">
      <c r="A29" s="14"/>
      <c r="B29" s="23" t="str">
        <f>IF($A29="","",'Система'!$B$4)</f>
        <v/>
      </c>
      <c r="C29" s="14"/>
      <c r="D29" s="23" t="str">
        <f t="array" ref="D29">IF(E29="","",XLOOKUP(E29,selector_12,selector_12_ids,""))</f>
        <v/>
      </c>
      <c r="E29" s="25"/>
      <c r="F29" s="14"/>
      <c r="G29" s="14"/>
      <c r="H29" s="14"/>
      <c r="I29" s="14"/>
      <c r="J29" s="14"/>
      <c r="K29" s="23" t="str">
        <f t="array" ref="K29">IF(L29="","",XLOOKUP(L29,selector_07,selector_07_ids,""))</f>
        <v/>
      </c>
      <c r="L29" s="25"/>
      <c r="M29" s="14"/>
      <c r="N29" s="23" t="str">
        <f t="array" ref="N29">IF(O29="","",XLOOKUP(O29,selector_18,selector_18_ids,""))</f>
        <v/>
      </c>
      <c r="O29" s="25"/>
      <c r="P29" s="14"/>
      <c r="Q29" s="14"/>
      <c r="R29" s="23" t="str">
        <f t="array" ref="R29">IF(S29="","",XLOOKUP(S29,selector_15,selector_15_ids,""))</f>
        <v/>
      </c>
      <c r="S29" s="25"/>
      <c r="T29" s="23" t="str">
        <f t="array" ref="T29">IF(U29="","",XLOOKUP(U29,selector_15,selector_15_ids,""))</f>
        <v/>
      </c>
      <c r="U29" s="25"/>
      <c r="V29" s="23" t="str">
        <f t="array" ref="V29">IF(W29="","",XLOOKUP(W29,selector_12,selector_12_ids,""))</f>
        <v/>
      </c>
      <c r="W29" s="25"/>
      <c r="X29" s="14"/>
      <c r="Y29" s="14"/>
      <c r="Z29" s="14"/>
      <c r="AA29" s="23" t="str">
        <f t="array" ref="AA29">IF(AB29="","",XLOOKUP(AB29,selector_07,selector_07_ids,""))</f>
        <v/>
      </c>
      <c r="AB29" s="25"/>
      <c r="AC29" s="14"/>
      <c r="AD29" s="23" t="str">
        <f t="array" ref="AD29">IF(AE29="","",XLOOKUP(AE29,selector_04,selector_04_ids,""))</f>
        <v/>
      </c>
      <c r="AE29" s="25"/>
      <c r="AF29" s="14"/>
      <c r="AG29" s="27"/>
      <c r="AH29" s="14"/>
    </row>
    <row r="30">
      <c r="A30" s="14"/>
      <c r="B30" s="23" t="str">
        <f>IF($A30="","",'Система'!$B$4)</f>
        <v/>
      </c>
      <c r="C30" s="14"/>
      <c r="D30" s="23" t="str">
        <f t="array" ref="D30">IF(E30="","",XLOOKUP(E30,selector_12,selector_12_ids,""))</f>
        <v/>
      </c>
      <c r="E30" s="25"/>
      <c r="F30" s="14"/>
      <c r="G30" s="14"/>
      <c r="H30" s="14"/>
      <c r="I30" s="14"/>
      <c r="J30" s="14"/>
      <c r="K30" s="23" t="str">
        <f t="array" ref="K30">IF(L30="","",XLOOKUP(L30,selector_07,selector_07_ids,""))</f>
        <v/>
      </c>
      <c r="L30" s="25"/>
      <c r="M30" s="14"/>
      <c r="N30" s="23" t="str">
        <f t="array" ref="N30">IF(O30="","",XLOOKUP(O30,selector_18,selector_18_ids,""))</f>
        <v/>
      </c>
      <c r="O30" s="25"/>
      <c r="P30" s="14"/>
      <c r="Q30" s="14"/>
      <c r="R30" s="23" t="str">
        <f t="array" ref="R30">IF(S30="","",XLOOKUP(S30,selector_15,selector_15_ids,""))</f>
        <v/>
      </c>
      <c r="S30" s="25"/>
      <c r="T30" s="23" t="str">
        <f t="array" ref="T30">IF(U30="","",XLOOKUP(U30,selector_15,selector_15_ids,""))</f>
        <v/>
      </c>
      <c r="U30" s="25"/>
      <c r="V30" s="23" t="str">
        <f t="array" ref="V30">IF(W30="","",XLOOKUP(W30,selector_12,selector_12_ids,""))</f>
        <v/>
      </c>
      <c r="W30" s="25"/>
      <c r="X30" s="14"/>
      <c r="Y30" s="14"/>
      <c r="Z30" s="14"/>
      <c r="AA30" s="23" t="str">
        <f t="array" ref="AA30">IF(AB30="","",XLOOKUP(AB30,selector_07,selector_07_ids,""))</f>
        <v/>
      </c>
      <c r="AB30" s="25"/>
      <c r="AC30" s="14"/>
      <c r="AD30" s="23" t="str">
        <f t="array" ref="AD30">IF(AE30="","",XLOOKUP(AE30,selector_04,selector_04_ids,""))</f>
        <v/>
      </c>
      <c r="AE30" s="25"/>
      <c r="AF30" s="14"/>
      <c r="AG30" s="27"/>
      <c r="AH30" s="14"/>
    </row>
    <row r="31">
      <c r="A31" s="14"/>
      <c r="B31" s="23" t="str">
        <f>IF($A31="","",'Система'!$B$4)</f>
        <v/>
      </c>
      <c r="C31" s="14"/>
      <c r="D31" s="23" t="str">
        <f t="array" ref="D31">IF(E31="","",XLOOKUP(E31,selector_12,selector_12_ids,""))</f>
        <v/>
      </c>
      <c r="E31" s="25"/>
      <c r="F31" s="14"/>
      <c r="G31" s="14"/>
      <c r="H31" s="14"/>
      <c r="I31" s="14"/>
      <c r="J31" s="14"/>
      <c r="K31" s="23" t="str">
        <f t="array" ref="K31">IF(L31="","",XLOOKUP(L31,selector_07,selector_07_ids,""))</f>
        <v/>
      </c>
      <c r="L31" s="25"/>
      <c r="M31" s="14"/>
      <c r="N31" s="23" t="str">
        <f t="array" ref="N31">IF(O31="","",XLOOKUP(O31,selector_18,selector_18_ids,""))</f>
        <v/>
      </c>
      <c r="O31" s="25"/>
      <c r="P31" s="14"/>
      <c r="Q31" s="14"/>
      <c r="R31" s="23" t="str">
        <f t="array" ref="R31">IF(S31="","",XLOOKUP(S31,selector_15,selector_15_ids,""))</f>
        <v/>
      </c>
      <c r="S31" s="25"/>
      <c r="T31" s="23" t="str">
        <f t="array" ref="T31">IF(U31="","",XLOOKUP(U31,selector_15,selector_15_ids,""))</f>
        <v/>
      </c>
      <c r="U31" s="25"/>
      <c r="V31" s="23" t="str">
        <f t="array" ref="V31">IF(W31="","",XLOOKUP(W31,selector_12,selector_12_ids,""))</f>
        <v/>
      </c>
      <c r="W31" s="25"/>
      <c r="X31" s="14"/>
      <c r="Y31" s="14"/>
      <c r="Z31" s="14"/>
      <c r="AA31" s="23" t="str">
        <f t="array" ref="AA31">IF(AB31="","",XLOOKUP(AB31,selector_07,selector_07_ids,""))</f>
        <v/>
      </c>
      <c r="AB31" s="25"/>
      <c r="AC31" s="14"/>
      <c r="AD31" s="23" t="str">
        <f t="array" ref="AD31">IF(AE31="","",XLOOKUP(AE31,selector_04,selector_04_ids,""))</f>
        <v/>
      </c>
      <c r="AE31" s="25"/>
      <c r="AF31" s="14"/>
      <c r="AG31" s="27"/>
      <c r="AH31" s="14"/>
    </row>
    <row r="32">
      <c r="A32" s="14"/>
      <c r="B32" s="23" t="str">
        <f>IF($A32="","",'Система'!$B$4)</f>
        <v/>
      </c>
      <c r="C32" s="14"/>
      <c r="D32" s="23" t="str">
        <f t="array" ref="D32">IF(E32="","",XLOOKUP(E32,selector_12,selector_12_ids,""))</f>
        <v/>
      </c>
      <c r="E32" s="25"/>
      <c r="F32" s="14"/>
      <c r="G32" s="14"/>
      <c r="H32" s="14"/>
      <c r="I32" s="14"/>
      <c r="J32" s="14"/>
      <c r="K32" s="23" t="str">
        <f t="array" ref="K32">IF(L32="","",XLOOKUP(L32,selector_07,selector_07_ids,""))</f>
        <v/>
      </c>
      <c r="L32" s="25"/>
      <c r="M32" s="14"/>
      <c r="N32" s="23" t="str">
        <f t="array" ref="N32">IF(O32="","",XLOOKUP(O32,selector_18,selector_18_ids,""))</f>
        <v/>
      </c>
      <c r="O32" s="25"/>
      <c r="P32" s="14"/>
      <c r="Q32" s="14"/>
      <c r="R32" s="23" t="str">
        <f t="array" ref="R32">IF(S32="","",XLOOKUP(S32,selector_15,selector_15_ids,""))</f>
        <v/>
      </c>
      <c r="S32" s="25"/>
      <c r="T32" s="23" t="str">
        <f t="array" ref="T32">IF(U32="","",XLOOKUP(U32,selector_15,selector_15_ids,""))</f>
        <v/>
      </c>
      <c r="U32" s="25"/>
      <c r="V32" s="23" t="str">
        <f t="array" ref="V32">IF(W32="","",XLOOKUP(W32,selector_12,selector_12_ids,""))</f>
        <v/>
      </c>
      <c r="W32" s="25"/>
      <c r="X32" s="14"/>
      <c r="Y32" s="14"/>
      <c r="Z32" s="14"/>
      <c r="AA32" s="23" t="str">
        <f t="array" ref="AA32">IF(AB32="","",XLOOKUP(AB32,selector_07,selector_07_ids,""))</f>
        <v/>
      </c>
      <c r="AB32" s="25"/>
      <c r="AC32" s="14"/>
      <c r="AD32" s="23" t="str">
        <f t="array" ref="AD32">IF(AE32="","",XLOOKUP(AE32,selector_04,selector_04_ids,""))</f>
        <v/>
      </c>
      <c r="AE32" s="25"/>
      <c r="AF32" s="14"/>
      <c r="AG32" s="27"/>
      <c r="AH32" s="14"/>
    </row>
    <row r="33">
      <c r="A33" s="14"/>
      <c r="B33" s="23" t="str">
        <f>IF($A33="","",'Система'!$B$4)</f>
        <v/>
      </c>
      <c r="C33" s="14"/>
      <c r="D33" s="23" t="str">
        <f t="array" ref="D33">IF(E33="","",XLOOKUP(E33,selector_12,selector_12_ids,""))</f>
        <v/>
      </c>
      <c r="E33" s="25"/>
      <c r="F33" s="14"/>
      <c r="G33" s="14"/>
      <c r="H33" s="14"/>
      <c r="I33" s="14"/>
      <c r="J33" s="14"/>
      <c r="K33" s="23" t="str">
        <f t="array" ref="K33">IF(L33="","",XLOOKUP(L33,selector_07,selector_07_ids,""))</f>
        <v/>
      </c>
      <c r="L33" s="25"/>
      <c r="M33" s="14"/>
      <c r="N33" s="23" t="str">
        <f t="array" ref="N33">IF(O33="","",XLOOKUP(O33,selector_18,selector_18_ids,""))</f>
        <v/>
      </c>
      <c r="O33" s="25"/>
      <c r="P33" s="14"/>
      <c r="Q33" s="14"/>
      <c r="R33" s="23" t="str">
        <f t="array" ref="R33">IF(S33="","",XLOOKUP(S33,selector_15,selector_15_ids,""))</f>
        <v/>
      </c>
      <c r="S33" s="25"/>
      <c r="T33" s="23" t="str">
        <f t="array" ref="T33">IF(U33="","",XLOOKUP(U33,selector_15,selector_15_ids,""))</f>
        <v/>
      </c>
      <c r="U33" s="25"/>
      <c r="V33" s="23" t="str">
        <f t="array" ref="V33">IF(W33="","",XLOOKUP(W33,selector_12,selector_12_ids,""))</f>
        <v/>
      </c>
      <c r="W33" s="25"/>
      <c r="X33" s="14"/>
      <c r="Y33" s="14"/>
      <c r="Z33" s="14"/>
      <c r="AA33" s="23" t="str">
        <f t="array" ref="AA33">IF(AB33="","",XLOOKUP(AB33,selector_07,selector_07_ids,""))</f>
        <v/>
      </c>
      <c r="AB33" s="25"/>
      <c r="AC33" s="14"/>
      <c r="AD33" s="23" t="str">
        <f t="array" ref="AD33">IF(AE33="","",XLOOKUP(AE33,selector_04,selector_04_ids,""))</f>
        <v/>
      </c>
      <c r="AE33" s="25"/>
      <c r="AF33" s="14"/>
      <c r="AG33" s="27"/>
      <c r="AH33" s="14"/>
    </row>
    <row r="34">
      <c r="A34" s="14"/>
      <c r="B34" s="23" t="str">
        <f>IF($A34="","",'Система'!$B$4)</f>
        <v/>
      </c>
      <c r="C34" s="14"/>
      <c r="D34" s="23" t="str">
        <f t="array" ref="D34">IF(E34="","",XLOOKUP(E34,selector_12,selector_12_ids,""))</f>
        <v/>
      </c>
      <c r="E34" s="25"/>
      <c r="F34" s="14"/>
      <c r="G34" s="14"/>
      <c r="H34" s="14"/>
      <c r="I34" s="14"/>
      <c r="J34" s="14"/>
      <c r="K34" s="23" t="str">
        <f t="array" ref="K34">IF(L34="","",XLOOKUP(L34,selector_07,selector_07_ids,""))</f>
        <v/>
      </c>
      <c r="L34" s="25"/>
      <c r="M34" s="14"/>
      <c r="N34" s="23" t="str">
        <f t="array" ref="N34">IF(O34="","",XLOOKUP(O34,selector_18,selector_18_ids,""))</f>
        <v/>
      </c>
      <c r="O34" s="25"/>
      <c r="P34" s="14"/>
      <c r="Q34" s="14"/>
      <c r="R34" s="23" t="str">
        <f t="array" ref="R34">IF(S34="","",XLOOKUP(S34,selector_15,selector_15_ids,""))</f>
        <v/>
      </c>
      <c r="S34" s="25"/>
      <c r="T34" s="23" t="str">
        <f t="array" ref="T34">IF(U34="","",XLOOKUP(U34,selector_15,selector_15_ids,""))</f>
        <v/>
      </c>
      <c r="U34" s="25"/>
      <c r="V34" s="23" t="str">
        <f t="array" ref="V34">IF(W34="","",XLOOKUP(W34,selector_12,selector_12_ids,""))</f>
        <v/>
      </c>
      <c r="W34" s="25"/>
      <c r="X34" s="14"/>
      <c r="Y34" s="14"/>
      <c r="Z34" s="14"/>
      <c r="AA34" s="23" t="str">
        <f t="array" ref="AA34">IF(AB34="","",XLOOKUP(AB34,selector_07,selector_07_ids,""))</f>
        <v/>
      </c>
      <c r="AB34" s="25"/>
      <c r="AC34" s="14"/>
      <c r="AD34" s="23" t="str">
        <f t="array" ref="AD34">IF(AE34="","",XLOOKUP(AE34,selector_04,selector_04_ids,""))</f>
        <v/>
      </c>
      <c r="AE34" s="25"/>
      <c r="AF34" s="14"/>
      <c r="AG34" s="27"/>
      <c r="AH34" s="14"/>
    </row>
    <row r="35">
      <c r="A35" s="14"/>
      <c r="B35" s="23" t="str">
        <f>IF($A35="","",'Система'!$B$4)</f>
        <v/>
      </c>
      <c r="C35" s="14"/>
      <c r="D35" s="23" t="str">
        <f t="array" ref="D35">IF(E35="","",XLOOKUP(E35,selector_12,selector_12_ids,""))</f>
        <v/>
      </c>
      <c r="E35" s="25"/>
      <c r="F35" s="14"/>
      <c r="G35" s="14"/>
      <c r="H35" s="14"/>
      <c r="I35" s="14"/>
      <c r="J35" s="14"/>
      <c r="K35" s="23" t="str">
        <f t="array" ref="K35">IF(L35="","",XLOOKUP(L35,selector_07,selector_07_ids,""))</f>
        <v/>
      </c>
      <c r="L35" s="25"/>
      <c r="M35" s="14"/>
      <c r="N35" s="23" t="str">
        <f t="array" ref="N35">IF(O35="","",XLOOKUP(O35,selector_18,selector_18_ids,""))</f>
        <v/>
      </c>
      <c r="O35" s="25"/>
      <c r="P35" s="14"/>
      <c r="Q35" s="14"/>
      <c r="R35" s="23" t="str">
        <f t="array" ref="R35">IF(S35="","",XLOOKUP(S35,selector_15,selector_15_ids,""))</f>
        <v/>
      </c>
      <c r="S35" s="25"/>
      <c r="T35" s="23" t="str">
        <f t="array" ref="T35">IF(U35="","",XLOOKUP(U35,selector_15,selector_15_ids,""))</f>
        <v/>
      </c>
      <c r="U35" s="25"/>
      <c r="V35" s="23" t="str">
        <f t="array" ref="V35">IF(W35="","",XLOOKUP(W35,selector_12,selector_12_ids,""))</f>
        <v/>
      </c>
      <c r="W35" s="25"/>
      <c r="X35" s="14"/>
      <c r="Y35" s="14"/>
      <c r="Z35" s="14"/>
      <c r="AA35" s="23" t="str">
        <f t="array" ref="AA35">IF(AB35="","",XLOOKUP(AB35,selector_07,selector_07_ids,""))</f>
        <v/>
      </c>
      <c r="AB35" s="25"/>
      <c r="AC35" s="14"/>
      <c r="AD35" s="23" t="str">
        <f t="array" ref="AD35">IF(AE35="","",XLOOKUP(AE35,selector_04,selector_04_ids,""))</f>
        <v/>
      </c>
      <c r="AE35" s="25"/>
      <c r="AF35" s="14"/>
      <c r="AG35" s="27"/>
      <c r="AH35" s="14"/>
    </row>
    <row r="36">
      <c r="A36" s="14"/>
      <c r="B36" s="23" t="str">
        <f>IF($A36="","",'Система'!$B$4)</f>
        <v/>
      </c>
      <c r="C36" s="14"/>
      <c r="D36" s="23" t="str">
        <f t="array" ref="D36">IF(E36="","",XLOOKUP(E36,selector_12,selector_12_ids,""))</f>
        <v/>
      </c>
      <c r="E36" s="25"/>
      <c r="F36" s="14"/>
      <c r="G36" s="14"/>
      <c r="H36" s="14"/>
      <c r="I36" s="14"/>
      <c r="J36" s="14"/>
      <c r="K36" s="23" t="str">
        <f t="array" ref="K36">IF(L36="","",XLOOKUP(L36,selector_07,selector_07_ids,""))</f>
        <v/>
      </c>
      <c r="L36" s="25"/>
      <c r="M36" s="14"/>
      <c r="N36" s="23" t="str">
        <f t="array" ref="N36">IF(O36="","",XLOOKUP(O36,selector_18,selector_18_ids,""))</f>
        <v/>
      </c>
      <c r="O36" s="25"/>
      <c r="P36" s="14"/>
      <c r="Q36" s="14"/>
      <c r="R36" s="23" t="str">
        <f t="array" ref="R36">IF(S36="","",XLOOKUP(S36,selector_15,selector_15_ids,""))</f>
        <v/>
      </c>
      <c r="S36" s="25"/>
      <c r="T36" s="23" t="str">
        <f t="array" ref="T36">IF(U36="","",XLOOKUP(U36,selector_15,selector_15_ids,""))</f>
        <v/>
      </c>
      <c r="U36" s="25"/>
      <c r="V36" s="23" t="str">
        <f t="array" ref="V36">IF(W36="","",XLOOKUP(W36,selector_12,selector_12_ids,""))</f>
        <v/>
      </c>
      <c r="W36" s="25"/>
      <c r="X36" s="14"/>
      <c r="Y36" s="14"/>
      <c r="Z36" s="14"/>
      <c r="AA36" s="23" t="str">
        <f t="array" ref="AA36">IF(AB36="","",XLOOKUP(AB36,selector_07,selector_07_ids,""))</f>
        <v/>
      </c>
      <c r="AB36" s="25"/>
      <c r="AC36" s="14"/>
      <c r="AD36" s="23" t="str">
        <f t="array" ref="AD36">IF(AE36="","",XLOOKUP(AE36,selector_04,selector_04_ids,""))</f>
        <v/>
      </c>
      <c r="AE36" s="25"/>
      <c r="AF36" s="14"/>
      <c r="AG36" s="27"/>
      <c r="AH36" s="14"/>
    </row>
    <row r="37">
      <c r="A37" s="14"/>
      <c r="B37" s="23" t="str">
        <f>IF($A37="","",'Система'!$B$4)</f>
        <v/>
      </c>
      <c r="C37" s="14"/>
      <c r="D37" s="23" t="str">
        <f t="array" ref="D37">IF(E37="","",XLOOKUP(E37,selector_12,selector_12_ids,""))</f>
        <v/>
      </c>
      <c r="E37" s="25"/>
      <c r="F37" s="14"/>
      <c r="G37" s="14"/>
      <c r="H37" s="14"/>
      <c r="I37" s="14"/>
      <c r="J37" s="14"/>
      <c r="K37" s="23" t="str">
        <f t="array" ref="K37">IF(L37="","",XLOOKUP(L37,selector_07,selector_07_ids,""))</f>
        <v/>
      </c>
      <c r="L37" s="25"/>
      <c r="M37" s="14"/>
      <c r="N37" s="23" t="str">
        <f t="array" ref="N37">IF(O37="","",XLOOKUP(O37,selector_18,selector_18_ids,""))</f>
        <v/>
      </c>
      <c r="O37" s="25"/>
      <c r="P37" s="14"/>
      <c r="Q37" s="14"/>
      <c r="R37" s="23" t="str">
        <f t="array" ref="R37">IF(S37="","",XLOOKUP(S37,selector_15,selector_15_ids,""))</f>
        <v/>
      </c>
      <c r="S37" s="25"/>
      <c r="T37" s="23" t="str">
        <f t="array" ref="T37">IF(U37="","",XLOOKUP(U37,selector_15,selector_15_ids,""))</f>
        <v/>
      </c>
      <c r="U37" s="25"/>
      <c r="V37" s="23" t="str">
        <f t="array" ref="V37">IF(W37="","",XLOOKUP(W37,selector_12,selector_12_ids,""))</f>
        <v/>
      </c>
      <c r="W37" s="25"/>
      <c r="X37" s="14"/>
      <c r="Y37" s="14"/>
      <c r="Z37" s="14"/>
      <c r="AA37" s="23" t="str">
        <f t="array" ref="AA37">IF(AB37="","",XLOOKUP(AB37,selector_07,selector_07_ids,""))</f>
        <v/>
      </c>
      <c r="AB37" s="25"/>
      <c r="AC37" s="14"/>
      <c r="AD37" s="23" t="str">
        <f t="array" ref="AD37">IF(AE37="","",XLOOKUP(AE37,selector_04,selector_04_ids,""))</f>
        <v/>
      </c>
      <c r="AE37" s="25"/>
      <c r="AF37" s="14"/>
      <c r="AG37" s="27"/>
      <c r="AH37" s="14"/>
    </row>
    <row r="38">
      <c r="A38" s="14"/>
      <c r="B38" s="23" t="str">
        <f>IF($A38="","",'Система'!$B$4)</f>
        <v/>
      </c>
      <c r="C38" s="14"/>
      <c r="D38" s="23" t="str">
        <f t="array" ref="D38">IF(E38="","",XLOOKUP(E38,selector_12,selector_12_ids,""))</f>
        <v/>
      </c>
      <c r="E38" s="25"/>
      <c r="F38" s="14"/>
      <c r="G38" s="14"/>
      <c r="H38" s="14"/>
      <c r="I38" s="14"/>
      <c r="J38" s="14"/>
      <c r="K38" s="23" t="str">
        <f t="array" ref="K38">IF(L38="","",XLOOKUP(L38,selector_07,selector_07_ids,""))</f>
        <v/>
      </c>
      <c r="L38" s="25"/>
      <c r="M38" s="14"/>
      <c r="N38" s="23" t="str">
        <f t="array" ref="N38">IF(O38="","",XLOOKUP(O38,selector_18,selector_18_ids,""))</f>
        <v/>
      </c>
      <c r="O38" s="25"/>
      <c r="P38" s="14"/>
      <c r="Q38" s="14"/>
      <c r="R38" s="23" t="str">
        <f t="array" ref="R38">IF(S38="","",XLOOKUP(S38,selector_15,selector_15_ids,""))</f>
        <v/>
      </c>
      <c r="S38" s="25"/>
      <c r="T38" s="23" t="str">
        <f t="array" ref="T38">IF(U38="","",XLOOKUP(U38,selector_15,selector_15_ids,""))</f>
        <v/>
      </c>
      <c r="U38" s="25"/>
      <c r="V38" s="23" t="str">
        <f t="array" ref="V38">IF(W38="","",XLOOKUP(W38,selector_12,selector_12_ids,""))</f>
        <v/>
      </c>
      <c r="W38" s="25"/>
      <c r="X38" s="14"/>
      <c r="Y38" s="14"/>
      <c r="Z38" s="14"/>
      <c r="AA38" s="23" t="str">
        <f t="array" ref="AA38">IF(AB38="","",XLOOKUP(AB38,selector_07,selector_07_ids,""))</f>
        <v/>
      </c>
      <c r="AB38" s="25"/>
      <c r="AC38" s="14"/>
      <c r="AD38" s="23" t="str">
        <f t="array" ref="AD38">IF(AE38="","",XLOOKUP(AE38,selector_04,selector_04_ids,""))</f>
        <v/>
      </c>
      <c r="AE38" s="25"/>
      <c r="AF38" s="14"/>
      <c r="AG38" s="27"/>
      <c r="AH38" s="14"/>
    </row>
    <row r="39">
      <c r="A39" s="14"/>
      <c r="B39" s="23" t="str">
        <f>IF($A39="","",'Система'!$B$4)</f>
        <v/>
      </c>
      <c r="C39" s="14"/>
      <c r="D39" s="23" t="str">
        <f t="array" ref="D39">IF(E39="","",XLOOKUP(E39,selector_12,selector_12_ids,""))</f>
        <v/>
      </c>
      <c r="E39" s="25"/>
      <c r="F39" s="14"/>
      <c r="G39" s="14"/>
      <c r="H39" s="14"/>
      <c r="I39" s="14"/>
      <c r="J39" s="14"/>
      <c r="K39" s="23" t="str">
        <f t="array" ref="K39">IF(L39="","",XLOOKUP(L39,selector_07,selector_07_ids,""))</f>
        <v/>
      </c>
      <c r="L39" s="25"/>
      <c r="M39" s="14"/>
      <c r="N39" s="23" t="str">
        <f t="array" ref="N39">IF(O39="","",XLOOKUP(O39,selector_18,selector_18_ids,""))</f>
        <v/>
      </c>
      <c r="O39" s="25"/>
      <c r="P39" s="14"/>
      <c r="Q39" s="14"/>
      <c r="R39" s="23" t="str">
        <f t="array" ref="R39">IF(S39="","",XLOOKUP(S39,selector_15,selector_15_ids,""))</f>
        <v/>
      </c>
      <c r="S39" s="25"/>
      <c r="T39" s="23" t="str">
        <f t="array" ref="T39">IF(U39="","",XLOOKUP(U39,selector_15,selector_15_ids,""))</f>
        <v/>
      </c>
      <c r="U39" s="25"/>
      <c r="V39" s="23" t="str">
        <f t="array" ref="V39">IF(W39="","",XLOOKUP(W39,selector_12,selector_12_ids,""))</f>
        <v/>
      </c>
      <c r="W39" s="25"/>
      <c r="X39" s="14"/>
      <c r="Y39" s="14"/>
      <c r="Z39" s="14"/>
      <c r="AA39" s="23" t="str">
        <f t="array" ref="AA39">IF(AB39="","",XLOOKUP(AB39,selector_07,selector_07_ids,""))</f>
        <v/>
      </c>
      <c r="AB39" s="25"/>
      <c r="AC39" s="14"/>
      <c r="AD39" s="23" t="str">
        <f t="array" ref="AD39">IF(AE39="","",XLOOKUP(AE39,selector_04,selector_04_ids,""))</f>
        <v/>
      </c>
      <c r="AE39" s="25"/>
      <c r="AF39" s="14"/>
      <c r="AG39" s="27"/>
      <c r="AH39" s="14"/>
    </row>
    <row r="40">
      <c r="A40" s="14"/>
      <c r="B40" s="23" t="str">
        <f>IF($A40="","",'Система'!$B$4)</f>
        <v/>
      </c>
      <c r="C40" s="14"/>
      <c r="D40" s="23" t="str">
        <f t="array" ref="D40">IF(E40="","",XLOOKUP(E40,selector_12,selector_12_ids,""))</f>
        <v/>
      </c>
      <c r="E40" s="25"/>
      <c r="F40" s="14"/>
      <c r="G40" s="14"/>
      <c r="H40" s="14"/>
      <c r="I40" s="14"/>
      <c r="J40" s="14"/>
      <c r="K40" s="23" t="str">
        <f t="array" ref="K40">IF(L40="","",XLOOKUP(L40,selector_07,selector_07_ids,""))</f>
        <v/>
      </c>
      <c r="L40" s="25"/>
      <c r="M40" s="14"/>
      <c r="N40" s="23" t="str">
        <f t="array" ref="N40">IF(O40="","",XLOOKUP(O40,selector_18,selector_18_ids,""))</f>
        <v/>
      </c>
      <c r="O40" s="25"/>
      <c r="P40" s="14"/>
      <c r="Q40" s="14"/>
      <c r="R40" s="23" t="str">
        <f t="array" ref="R40">IF(S40="","",XLOOKUP(S40,selector_15,selector_15_ids,""))</f>
        <v/>
      </c>
      <c r="S40" s="25"/>
      <c r="T40" s="23" t="str">
        <f t="array" ref="T40">IF(U40="","",XLOOKUP(U40,selector_15,selector_15_ids,""))</f>
        <v/>
      </c>
      <c r="U40" s="25"/>
      <c r="V40" s="23" t="str">
        <f t="array" ref="V40">IF(W40="","",XLOOKUP(W40,selector_12,selector_12_ids,""))</f>
        <v/>
      </c>
      <c r="W40" s="25"/>
      <c r="X40" s="14"/>
      <c r="Y40" s="14"/>
      <c r="Z40" s="14"/>
      <c r="AA40" s="23" t="str">
        <f t="array" ref="AA40">IF(AB40="","",XLOOKUP(AB40,selector_07,selector_07_ids,""))</f>
        <v/>
      </c>
      <c r="AB40" s="25"/>
      <c r="AC40" s="14"/>
      <c r="AD40" s="23" t="str">
        <f t="array" ref="AD40">IF(AE40="","",XLOOKUP(AE40,selector_04,selector_04_ids,""))</f>
        <v/>
      </c>
      <c r="AE40" s="25"/>
      <c r="AF40" s="14"/>
      <c r="AG40" s="27"/>
      <c r="AH40" s="14"/>
    </row>
    <row r="41">
      <c r="A41" s="14"/>
      <c r="B41" s="23" t="str">
        <f>IF($A41="","",'Система'!$B$4)</f>
        <v/>
      </c>
      <c r="C41" s="14"/>
      <c r="D41" s="23" t="str">
        <f t="array" ref="D41">IF(E41="","",XLOOKUP(E41,selector_12,selector_12_ids,""))</f>
        <v/>
      </c>
      <c r="E41" s="25"/>
      <c r="F41" s="14"/>
      <c r="G41" s="14"/>
      <c r="H41" s="14"/>
      <c r="I41" s="14"/>
      <c r="J41" s="14"/>
      <c r="K41" s="23" t="str">
        <f t="array" ref="K41">IF(L41="","",XLOOKUP(L41,selector_07,selector_07_ids,""))</f>
        <v/>
      </c>
      <c r="L41" s="25"/>
      <c r="M41" s="14"/>
      <c r="N41" s="23" t="str">
        <f t="array" ref="N41">IF(O41="","",XLOOKUP(O41,selector_18,selector_18_ids,""))</f>
        <v/>
      </c>
      <c r="O41" s="25"/>
      <c r="P41" s="14"/>
      <c r="Q41" s="14"/>
      <c r="R41" s="23" t="str">
        <f t="array" ref="R41">IF(S41="","",XLOOKUP(S41,selector_15,selector_15_ids,""))</f>
        <v/>
      </c>
      <c r="S41" s="25"/>
      <c r="T41" s="23" t="str">
        <f t="array" ref="T41">IF(U41="","",XLOOKUP(U41,selector_15,selector_15_ids,""))</f>
        <v/>
      </c>
      <c r="U41" s="25"/>
      <c r="V41" s="23" t="str">
        <f t="array" ref="V41">IF(W41="","",XLOOKUP(W41,selector_12,selector_12_ids,""))</f>
        <v/>
      </c>
      <c r="W41" s="25"/>
      <c r="X41" s="14"/>
      <c r="Y41" s="14"/>
      <c r="Z41" s="14"/>
      <c r="AA41" s="23" t="str">
        <f t="array" ref="AA41">IF(AB41="","",XLOOKUP(AB41,selector_07,selector_07_ids,""))</f>
        <v/>
      </c>
      <c r="AB41" s="25"/>
      <c r="AC41" s="14"/>
      <c r="AD41" s="23" t="str">
        <f t="array" ref="AD41">IF(AE41="","",XLOOKUP(AE41,selector_04,selector_04_ids,""))</f>
        <v/>
      </c>
      <c r="AE41" s="25"/>
      <c r="AF41" s="14"/>
      <c r="AG41" s="27"/>
      <c r="AH41" s="14"/>
    </row>
    <row r="42">
      <c r="A42" s="14"/>
      <c r="B42" s="23" t="str">
        <f>IF($A42="","",'Система'!$B$4)</f>
        <v/>
      </c>
      <c r="C42" s="14"/>
      <c r="D42" s="23" t="str">
        <f t="array" ref="D42">IF(E42="","",XLOOKUP(E42,selector_12,selector_12_ids,""))</f>
        <v/>
      </c>
      <c r="E42" s="25"/>
      <c r="F42" s="14"/>
      <c r="G42" s="14"/>
      <c r="H42" s="14"/>
      <c r="I42" s="14"/>
      <c r="J42" s="14"/>
      <c r="K42" s="23" t="str">
        <f t="array" ref="K42">IF(L42="","",XLOOKUP(L42,selector_07,selector_07_ids,""))</f>
        <v/>
      </c>
      <c r="L42" s="25"/>
      <c r="M42" s="14"/>
      <c r="N42" s="23" t="str">
        <f t="array" ref="N42">IF(O42="","",XLOOKUP(O42,selector_18,selector_18_ids,""))</f>
        <v/>
      </c>
      <c r="O42" s="25"/>
      <c r="P42" s="14"/>
      <c r="Q42" s="14"/>
      <c r="R42" s="23" t="str">
        <f t="array" ref="R42">IF(S42="","",XLOOKUP(S42,selector_15,selector_15_ids,""))</f>
        <v/>
      </c>
      <c r="S42" s="25"/>
      <c r="T42" s="23" t="str">
        <f t="array" ref="T42">IF(U42="","",XLOOKUP(U42,selector_15,selector_15_ids,""))</f>
        <v/>
      </c>
      <c r="U42" s="25"/>
      <c r="V42" s="23" t="str">
        <f t="array" ref="V42">IF(W42="","",XLOOKUP(W42,selector_12,selector_12_ids,""))</f>
        <v/>
      </c>
      <c r="W42" s="25"/>
      <c r="X42" s="14"/>
      <c r="Y42" s="14"/>
      <c r="Z42" s="14"/>
      <c r="AA42" s="23" t="str">
        <f t="array" ref="AA42">IF(AB42="","",XLOOKUP(AB42,selector_07,selector_07_ids,""))</f>
        <v/>
      </c>
      <c r="AB42" s="25"/>
      <c r="AC42" s="14"/>
      <c r="AD42" s="23" t="str">
        <f t="array" ref="AD42">IF(AE42="","",XLOOKUP(AE42,selector_04,selector_04_ids,""))</f>
        <v/>
      </c>
      <c r="AE42" s="25"/>
      <c r="AF42" s="14"/>
      <c r="AG42" s="27"/>
      <c r="AH42" s="14"/>
    </row>
    <row r="43">
      <c r="A43" s="14"/>
      <c r="B43" s="23" t="str">
        <f>IF($A43="","",'Система'!$B$4)</f>
        <v/>
      </c>
      <c r="C43" s="14"/>
      <c r="D43" s="23" t="str">
        <f t="array" ref="D43">IF(E43="","",XLOOKUP(E43,selector_12,selector_12_ids,""))</f>
        <v/>
      </c>
      <c r="E43" s="25"/>
      <c r="F43" s="14"/>
      <c r="G43" s="14"/>
      <c r="H43" s="14"/>
      <c r="I43" s="14"/>
      <c r="J43" s="14"/>
      <c r="K43" s="23" t="str">
        <f t="array" ref="K43">IF(L43="","",XLOOKUP(L43,selector_07,selector_07_ids,""))</f>
        <v/>
      </c>
      <c r="L43" s="25"/>
      <c r="M43" s="14"/>
      <c r="N43" s="23" t="str">
        <f t="array" ref="N43">IF(O43="","",XLOOKUP(O43,selector_18,selector_18_ids,""))</f>
        <v/>
      </c>
      <c r="O43" s="25"/>
      <c r="P43" s="14"/>
      <c r="Q43" s="14"/>
      <c r="R43" s="23" t="str">
        <f t="array" ref="R43">IF(S43="","",XLOOKUP(S43,selector_15,selector_15_ids,""))</f>
        <v/>
      </c>
      <c r="S43" s="25"/>
      <c r="T43" s="23" t="str">
        <f t="array" ref="T43">IF(U43="","",XLOOKUP(U43,selector_15,selector_15_ids,""))</f>
        <v/>
      </c>
      <c r="U43" s="25"/>
      <c r="V43" s="23" t="str">
        <f t="array" ref="V43">IF(W43="","",XLOOKUP(W43,selector_12,selector_12_ids,""))</f>
        <v/>
      </c>
      <c r="W43" s="25"/>
      <c r="X43" s="14"/>
      <c r="Y43" s="14"/>
      <c r="Z43" s="14"/>
      <c r="AA43" s="23" t="str">
        <f t="array" ref="AA43">IF(AB43="","",XLOOKUP(AB43,selector_07,selector_07_ids,""))</f>
        <v/>
      </c>
      <c r="AB43" s="25"/>
      <c r="AC43" s="14"/>
      <c r="AD43" s="23" t="str">
        <f t="array" ref="AD43">IF(AE43="","",XLOOKUP(AE43,selector_04,selector_04_ids,""))</f>
        <v/>
      </c>
      <c r="AE43" s="25"/>
      <c r="AF43" s="14"/>
      <c r="AG43" s="27"/>
      <c r="AH43" s="14"/>
    </row>
    <row r="44">
      <c r="A44" s="14"/>
      <c r="B44" s="23" t="str">
        <f>IF($A44="","",'Система'!$B$4)</f>
        <v/>
      </c>
      <c r="C44" s="14"/>
      <c r="D44" s="23" t="str">
        <f t="array" ref="D44">IF(E44="","",XLOOKUP(E44,selector_12,selector_12_ids,""))</f>
        <v/>
      </c>
      <c r="E44" s="25"/>
      <c r="F44" s="14"/>
      <c r="G44" s="14"/>
      <c r="H44" s="14"/>
      <c r="I44" s="14"/>
      <c r="J44" s="14"/>
      <c r="K44" s="23" t="str">
        <f t="array" ref="K44">IF(L44="","",XLOOKUP(L44,selector_07,selector_07_ids,""))</f>
        <v/>
      </c>
      <c r="L44" s="25"/>
      <c r="M44" s="14"/>
      <c r="N44" s="23" t="str">
        <f t="array" ref="N44">IF(O44="","",XLOOKUP(O44,selector_18,selector_18_ids,""))</f>
        <v/>
      </c>
      <c r="O44" s="25"/>
      <c r="P44" s="14"/>
      <c r="Q44" s="14"/>
      <c r="R44" s="23" t="str">
        <f t="array" ref="R44">IF(S44="","",XLOOKUP(S44,selector_15,selector_15_ids,""))</f>
        <v/>
      </c>
      <c r="S44" s="25"/>
      <c r="T44" s="23" t="str">
        <f t="array" ref="T44">IF(U44="","",XLOOKUP(U44,selector_15,selector_15_ids,""))</f>
        <v/>
      </c>
      <c r="U44" s="25"/>
      <c r="V44" s="23" t="str">
        <f t="array" ref="V44">IF(W44="","",XLOOKUP(W44,selector_12,selector_12_ids,""))</f>
        <v/>
      </c>
      <c r="W44" s="25"/>
      <c r="X44" s="14"/>
      <c r="Y44" s="14"/>
      <c r="Z44" s="14"/>
      <c r="AA44" s="23" t="str">
        <f t="array" ref="AA44">IF(AB44="","",XLOOKUP(AB44,selector_07,selector_07_ids,""))</f>
        <v/>
      </c>
      <c r="AB44" s="25"/>
      <c r="AC44" s="14"/>
      <c r="AD44" s="23" t="str">
        <f t="array" ref="AD44">IF(AE44="","",XLOOKUP(AE44,selector_04,selector_04_ids,""))</f>
        <v/>
      </c>
      <c r="AE44" s="25"/>
      <c r="AF44" s="14"/>
      <c r="AG44" s="27"/>
      <c r="AH44" s="14"/>
    </row>
    <row r="45">
      <c r="A45" s="14"/>
      <c r="B45" s="23" t="str">
        <f>IF($A45="","",'Система'!$B$4)</f>
        <v/>
      </c>
      <c r="C45" s="14"/>
      <c r="D45" s="23" t="str">
        <f t="array" ref="D45">IF(E45="","",XLOOKUP(E45,selector_12,selector_12_ids,""))</f>
        <v/>
      </c>
      <c r="E45" s="25"/>
      <c r="F45" s="14"/>
      <c r="G45" s="14"/>
      <c r="H45" s="14"/>
      <c r="I45" s="14"/>
      <c r="J45" s="14"/>
      <c r="K45" s="23" t="str">
        <f t="array" ref="K45">IF(L45="","",XLOOKUP(L45,selector_07,selector_07_ids,""))</f>
        <v/>
      </c>
      <c r="L45" s="25"/>
      <c r="M45" s="14"/>
      <c r="N45" s="23" t="str">
        <f t="array" ref="N45">IF(O45="","",XLOOKUP(O45,selector_18,selector_18_ids,""))</f>
        <v/>
      </c>
      <c r="O45" s="25"/>
      <c r="P45" s="14"/>
      <c r="Q45" s="14"/>
      <c r="R45" s="23" t="str">
        <f t="array" ref="R45">IF(S45="","",XLOOKUP(S45,selector_15,selector_15_ids,""))</f>
        <v/>
      </c>
      <c r="S45" s="25"/>
      <c r="T45" s="23" t="str">
        <f t="array" ref="T45">IF(U45="","",XLOOKUP(U45,selector_15,selector_15_ids,""))</f>
        <v/>
      </c>
      <c r="U45" s="25"/>
      <c r="V45" s="23" t="str">
        <f t="array" ref="V45">IF(W45="","",XLOOKUP(W45,selector_12,selector_12_ids,""))</f>
        <v/>
      </c>
      <c r="W45" s="25"/>
      <c r="X45" s="14"/>
      <c r="Y45" s="14"/>
      <c r="Z45" s="14"/>
      <c r="AA45" s="23" t="str">
        <f t="array" ref="AA45">IF(AB45="","",XLOOKUP(AB45,selector_07,selector_07_ids,""))</f>
        <v/>
      </c>
      <c r="AB45" s="25"/>
      <c r="AC45" s="14"/>
      <c r="AD45" s="23" t="str">
        <f t="array" ref="AD45">IF(AE45="","",XLOOKUP(AE45,selector_04,selector_04_ids,""))</f>
        <v/>
      </c>
      <c r="AE45" s="25"/>
      <c r="AF45" s="14"/>
      <c r="AG45" s="27"/>
      <c r="AH45" s="14"/>
    </row>
    <row r="46">
      <c r="A46" s="14"/>
      <c r="B46" s="23" t="str">
        <f>IF($A46="","",'Система'!$B$4)</f>
        <v/>
      </c>
      <c r="C46" s="14"/>
      <c r="D46" s="23" t="str">
        <f t="array" ref="D46">IF(E46="","",XLOOKUP(E46,selector_12,selector_12_ids,""))</f>
        <v/>
      </c>
      <c r="E46" s="25"/>
      <c r="F46" s="14"/>
      <c r="G46" s="14"/>
      <c r="H46" s="14"/>
      <c r="I46" s="14"/>
      <c r="J46" s="14"/>
      <c r="K46" s="23" t="str">
        <f t="array" ref="K46">IF(L46="","",XLOOKUP(L46,selector_07,selector_07_ids,""))</f>
        <v/>
      </c>
      <c r="L46" s="25"/>
      <c r="M46" s="14"/>
      <c r="N46" s="23" t="str">
        <f t="array" ref="N46">IF(O46="","",XLOOKUP(O46,selector_18,selector_18_ids,""))</f>
        <v/>
      </c>
      <c r="O46" s="25"/>
      <c r="P46" s="14"/>
      <c r="Q46" s="14"/>
      <c r="R46" s="23" t="str">
        <f t="array" ref="R46">IF(S46="","",XLOOKUP(S46,selector_15,selector_15_ids,""))</f>
        <v/>
      </c>
      <c r="S46" s="25"/>
      <c r="T46" s="23" t="str">
        <f t="array" ref="T46">IF(U46="","",XLOOKUP(U46,selector_15,selector_15_ids,""))</f>
        <v/>
      </c>
      <c r="U46" s="25"/>
      <c r="V46" s="23" t="str">
        <f t="array" ref="V46">IF(W46="","",XLOOKUP(W46,selector_12,selector_12_ids,""))</f>
        <v/>
      </c>
      <c r="W46" s="25"/>
      <c r="X46" s="14"/>
      <c r="Y46" s="14"/>
      <c r="Z46" s="14"/>
      <c r="AA46" s="23" t="str">
        <f t="array" ref="AA46">IF(AB46="","",XLOOKUP(AB46,selector_07,selector_07_ids,""))</f>
        <v/>
      </c>
      <c r="AB46" s="25"/>
      <c r="AC46" s="14"/>
      <c r="AD46" s="23" t="str">
        <f t="array" ref="AD46">IF(AE46="","",XLOOKUP(AE46,selector_04,selector_04_ids,""))</f>
        <v/>
      </c>
      <c r="AE46" s="25"/>
      <c r="AF46" s="14"/>
      <c r="AG46" s="27"/>
      <c r="AH46" s="14"/>
    </row>
    <row r="47">
      <c r="A47" s="14"/>
      <c r="B47" s="23" t="str">
        <f>IF($A47="","",'Система'!$B$4)</f>
        <v/>
      </c>
      <c r="C47" s="14"/>
      <c r="D47" s="23" t="str">
        <f t="array" ref="D47">IF(E47="","",XLOOKUP(E47,selector_12,selector_12_ids,""))</f>
        <v/>
      </c>
      <c r="E47" s="25"/>
      <c r="F47" s="14"/>
      <c r="G47" s="14"/>
      <c r="H47" s="14"/>
      <c r="I47" s="14"/>
      <c r="J47" s="14"/>
      <c r="K47" s="23" t="str">
        <f t="array" ref="K47">IF(L47="","",XLOOKUP(L47,selector_07,selector_07_ids,""))</f>
        <v/>
      </c>
      <c r="L47" s="25"/>
      <c r="M47" s="14"/>
      <c r="N47" s="23" t="str">
        <f t="array" ref="N47">IF(O47="","",XLOOKUP(O47,selector_18,selector_18_ids,""))</f>
        <v/>
      </c>
      <c r="O47" s="25"/>
      <c r="P47" s="14"/>
      <c r="Q47" s="14"/>
      <c r="R47" s="23" t="str">
        <f t="array" ref="R47">IF(S47="","",XLOOKUP(S47,selector_15,selector_15_ids,""))</f>
        <v/>
      </c>
      <c r="S47" s="25"/>
      <c r="T47" s="23" t="str">
        <f t="array" ref="T47">IF(U47="","",XLOOKUP(U47,selector_15,selector_15_ids,""))</f>
        <v/>
      </c>
      <c r="U47" s="25"/>
      <c r="V47" s="23" t="str">
        <f t="array" ref="V47">IF(W47="","",XLOOKUP(W47,selector_12,selector_12_ids,""))</f>
        <v/>
      </c>
      <c r="W47" s="25"/>
      <c r="X47" s="14"/>
      <c r="Y47" s="14"/>
      <c r="Z47" s="14"/>
      <c r="AA47" s="23" t="str">
        <f t="array" ref="AA47">IF(AB47="","",XLOOKUP(AB47,selector_07,selector_07_ids,""))</f>
        <v/>
      </c>
      <c r="AB47" s="25"/>
      <c r="AC47" s="14"/>
      <c r="AD47" s="23" t="str">
        <f t="array" ref="AD47">IF(AE47="","",XLOOKUP(AE47,selector_04,selector_04_ids,""))</f>
        <v/>
      </c>
      <c r="AE47" s="25"/>
      <c r="AF47" s="14"/>
      <c r="AG47" s="27"/>
      <c r="AH47" s="14"/>
    </row>
    <row r="48">
      <c r="A48" s="14"/>
      <c r="B48" s="23" t="str">
        <f>IF($A48="","",'Система'!$B$4)</f>
        <v/>
      </c>
      <c r="C48" s="14"/>
      <c r="D48" s="23" t="str">
        <f t="array" ref="D48">IF(E48="","",XLOOKUP(E48,selector_12,selector_12_ids,""))</f>
        <v/>
      </c>
      <c r="E48" s="25"/>
      <c r="F48" s="14"/>
      <c r="G48" s="14"/>
      <c r="H48" s="14"/>
      <c r="I48" s="14"/>
      <c r="J48" s="14"/>
      <c r="K48" s="23" t="str">
        <f t="array" ref="K48">IF(L48="","",XLOOKUP(L48,selector_07,selector_07_ids,""))</f>
        <v/>
      </c>
      <c r="L48" s="25"/>
      <c r="M48" s="14"/>
      <c r="N48" s="23" t="str">
        <f t="array" ref="N48">IF(O48="","",XLOOKUP(O48,selector_18,selector_18_ids,""))</f>
        <v/>
      </c>
      <c r="O48" s="25"/>
      <c r="P48" s="14"/>
      <c r="Q48" s="14"/>
      <c r="R48" s="23" t="str">
        <f t="array" ref="R48">IF(S48="","",XLOOKUP(S48,selector_15,selector_15_ids,""))</f>
        <v/>
      </c>
      <c r="S48" s="25"/>
      <c r="T48" s="23" t="str">
        <f t="array" ref="T48">IF(U48="","",XLOOKUP(U48,selector_15,selector_15_ids,""))</f>
        <v/>
      </c>
      <c r="U48" s="25"/>
      <c r="V48" s="23" t="str">
        <f t="array" ref="V48">IF(W48="","",XLOOKUP(W48,selector_12,selector_12_ids,""))</f>
        <v/>
      </c>
      <c r="W48" s="25"/>
      <c r="X48" s="14"/>
      <c r="Y48" s="14"/>
      <c r="Z48" s="14"/>
      <c r="AA48" s="23" t="str">
        <f t="array" ref="AA48">IF(AB48="","",XLOOKUP(AB48,selector_07,selector_07_ids,""))</f>
        <v/>
      </c>
      <c r="AB48" s="25"/>
      <c r="AC48" s="14"/>
      <c r="AD48" s="23" t="str">
        <f t="array" ref="AD48">IF(AE48="","",XLOOKUP(AE48,selector_04,selector_04_ids,""))</f>
        <v/>
      </c>
      <c r="AE48" s="25"/>
      <c r="AF48" s="14"/>
      <c r="AG48" s="27"/>
      <c r="AH48" s="14"/>
    </row>
    <row r="49">
      <c r="A49" s="14"/>
      <c r="B49" s="23" t="str">
        <f>IF($A49="","",'Система'!$B$4)</f>
        <v/>
      </c>
      <c r="C49" s="14"/>
      <c r="D49" s="23" t="str">
        <f t="array" ref="D49">IF(E49="","",XLOOKUP(E49,selector_12,selector_12_ids,""))</f>
        <v/>
      </c>
      <c r="E49" s="25"/>
      <c r="F49" s="14"/>
      <c r="G49" s="14"/>
      <c r="H49" s="14"/>
      <c r="I49" s="14"/>
      <c r="J49" s="14"/>
      <c r="K49" s="23" t="str">
        <f t="array" ref="K49">IF(L49="","",XLOOKUP(L49,selector_07,selector_07_ids,""))</f>
        <v/>
      </c>
      <c r="L49" s="25"/>
      <c r="M49" s="14"/>
      <c r="N49" s="23" t="str">
        <f t="array" ref="N49">IF(O49="","",XLOOKUP(O49,selector_18,selector_18_ids,""))</f>
        <v/>
      </c>
      <c r="O49" s="25"/>
      <c r="P49" s="14"/>
      <c r="Q49" s="14"/>
      <c r="R49" s="23" t="str">
        <f t="array" ref="R49">IF(S49="","",XLOOKUP(S49,selector_15,selector_15_ids,""))</f>
        <v/>
      </c>
      <c r="S49" s="25"/>
      <c r="T49" s="23" t="str">
        <f t="array" ref="T49">IF(U49="","",XLOOKUP(U49,selector_15,selector_15_ids,""))</f>
        <v/>
      </c>
      <c r="U49" s="25"/>
      <c r="V49" s="23" t="str">
        <f t="array" ref="V49">IF(W49="","",XLOOKUP(W49,selector_12,selector_12_ids,""))</f>
        <v/>
      </c>
      <c r="W49" s="25"/>
      <c r="X49" s="14"/>
      <c r="Y49" s="14"/>
      <c r="Z49" s="14"/>
      <c r="AA49" s="23" t="str">
        <f t="array" ref="AA49">IF(AB49="","",XLOOKUP(AB49,selector_07,selector_07_ids,""))</f>
        <v/>
      </c>
      <c r="AB49" s="25"/>
      <c r="AC49" s="14"/>
      <c r="AD49" s="23" t="str">
        <f t="array" ref="AD49">IF(AE49="","",XLOOKUP(AE49,selector_04,selector_04_ids,""))</f>
        <v/>
      </c>
      <c r="AE49" s="25"/>
      <c r="AF49" s="14"/>
      <c r="AG49" s="27"/>
      <c r="AH49" s="14"/>
    </row>
    <row r="50">
      <c r="A50" s="14"/>
      <c r="B50" s="23" t="str">
        <f>IF($A50="","",'Система'!$B$4)</f>
        <v/>
      </c>
      <c r="C50" s="14"/>
      <c r="D50" s="23" t="str">
        <f t="array" ref="D50">IF(E50="","",XLOOKUP(E50,selector_12,selector_12_ids,""))</f>
        <v/>
      </c>
      <c r="E50" s="25"/>
      <c r="F50" s="14"/>
      <c r="G50" s="14"/>
      <c r="H50" s="14"/>
      <c r="I50" s="14"/>
      <c r="J50" s="14"/>
      <c r="K50" s="23" t="str">
        <f t="array" ref="K50">IF(L50="","",XLOOKUP(L50,selector_07,selector_07_ids,""))</f>
        <v/>
      </c>
      <c r="L50" s="25"/>
      <c r="M50" s="14"/>
      <c r="N50" s="23" t="str">
        <f t="array" ref="N50">IF(O50="","",XLOOKUP(O50,selector_18,selector_18_ids,""))</f>
        <v/>
      </c>
      <c r="O50" s="25"/>
      <c r="P50" s="14"/>
      <c r="Q50" s="14"/>
      <c r="R50" s="23" t="str">
        <f t="array" ref="R50">IF(S50="","",XLOOKUP(S50,selector_15,selector_15_ids,""))</f>
        <v/>
      </c>
      <c r="S50" s="25"/>
      <c r="T50" s="23" t="str">
        <f t="array" ref="T50">IF(U50="","",XLOOKUP(U50,selector_15,selector_15_ids,""))</f>
        <v/>
      </c>
      <c r="U50" s="25"/>
      <c r="V50" s="23" t="str">
        <f t="array" ref="V50">IF(W50="","",XLOOKUP(W50,selector_12,selector_12_ids,""))</f>
        <v/>
      </c>
      <c r="W50" s="25"/>
      <c r="X50" s="14"/>
      <c r="Y50" s="14"/>
      <c r="Z50" s="14"/>
      <c r="AA50" s="23" t="str">
        <f t="array" ref="AA50">IF(AB50="","",XLOOKUP(AB50,selector_07,selector_07_ids,""))</f>
        <v/>
      </c>
      <c r="AB50" s="25"/>
      <c r="AC50" s="14"/>
      <c r="AD50" s="23" t="str">
        <f t="array" ref="AD50">IF(AE50="","",XLOOKUP(AE50,selector_04,selector_04_ids,""))</f>
        <v/>
      </c>
      <c r="AE50" s="25"/>
      <c r="AF50" s="14"/>
      <c r="AG50" s="27"/>
      <c r="AH50" s="14"/>
    </row>
    <row r="51">
      <c r="A51" s="14"/>
      <c r="B51" s="23" t="str">
        <f>IF($A51="","",'Система'!$B$4)</f>
        <v/>
      </c>
      <c r="C51" s="14"/>
      <c r="D51" s="23" t="str">
        <f t="array" ref="D51">IF(E51="","",XLOOKUP(E51,selector_12,selector_12_ids,""))</f>
        <v/>
      </c>
      <c r="E51" s="25"/>
      <c r="F51" s="14"/>
      <c r="G51" s="14"/>
      <c r="H51" s="14"/>
      <c r="I51" s="14"/>
      <c r="J51" s="14"/>
      <c r="K51" s="23" t="str">
        <f t="array" ref="K51">IF(L51="","",XLOOKUP(L51,selector_07,selector_07_ids,""))</f>
        <v/>
      </c>
      <c r="L51" s="25"/>
      <c r="M51" s="14"/>
      <c r="N51" s="23" t="str">
        <f t="array" ref="N51">IF(O51="","",XLOOKUP(O51,selector_18,selector_18_ids,""))</f>
        <v/>
      </c>
      <c r="O51" s="25"/>
      <c r="P51" s="14"/>
      <c r="Q51" s="14"/>
      <c r="R51" s="23" t="str">
        <f t="array" ref="R51">IF(S51="","",XLOOKUP(S51,selector_15,selector_15_ids,""))</f>
        <v/>
      </c>
      <c r="S51" s="25"/>
      <c r="T51" s="23" t="str">
        <f t="array" ref="T51">IF(U51="","",XLOOKUP(U51,selector_15,selector_15_ids,""))</f>
        <v/>
      </c>
      <c r="U51" s="25"/>
      <c r="V51" s="23" t="str">
        <f t="array" ref="V51">IF(W51="","",XLOOKUP(W51,selector_12,selector_12_ids,""))</f>
        <v/>
      </c>
      <c r="W51" s="25"/>
      <c r="X51" s="14"/>
      <c r="Y51" s="14"/>
      <c r="Z51" s="14"/>
      <c r="AA51" s="23" t="str">
        <f t="array" ref="AA51">IF(AB51="","",XLOOKUP(AB51,selector_07,selector_07_ids,""))</f>
        <v/>
      </c>
      <c r="AB51" s="25"/>
      <c r="AC51" s="14"/>
      <c r="AD51" s="23" t="str">
        <f t="array" ref="AD51">IF(AE51="","",XLOOKUP(AE51,selector_04,selector_04_ids,""))</f>
        <v/>
      </c>
      <c r="AE51" s="25"/>
      <c r="AF51" s="14"/>
      <c r="AG51" s="27"/>
      <c r="AH51" s="14"/>
    </row>
    <row r="52">
      <c r="A52" s="14"/>
      <c r="B52" s="23" t="str">
        <f>IF($A52="","",'Система'!$B$4)</f>
        <v/>
      </c>
      <c r="C52" s="14"/>
      <c r="D52" s="23" t="str">
        <f t="array" ref="D52">IF(E52="","",XLOOKUP(E52,selector_12,selector_12_ids,""))</f>
        <v/>
      </c>
      <c r="E52" s="25"/>
      <c r="F52" s="14"/>
      <c r="G52" s="14"/>
      <c r="H52" s="14"/>
      <c r="I52" s="14"/>
      <c r="J52" s="14"/>
      <c r="K52" s="23" t="str">
        <f t="array" ref="K52">IF(L52="","",XLOOKUP(L52,selector_07,selector_07_ids,""))</f>
        <v/>
      </c>
      <c r="L52" s="25"/>
      <c r="M52" s="14"/>
      <c r="N52" s="23" t="str">
        <f t="array" ref="N52">IF(O52="","",XLOOKUP(O52,selector_18,selector_18_ids,""))</f>
        <v/>
      </c>
      <c r="O52" s="25"/>
      <c r="P52" s="14"/>
      <c r="Q52" s="14"/>
      <c r="R52" s="23" t="str">
        <f t="array" ref="R52">IF(S52="","",XLOOKUP(S52,selector_15,selector_15_ids,""))</f>
        <v/>
      </c>
      <c r="S52" s="25"/>
      <c r="T52" s="23" t="str">
        <f t="array" ref="T52">IF(U52="","",XLOOKUP(U52,selector_15,selector_15_ids,""))</f>
        <v/>
      </c>
      <c r="U52" s="25"/>
      <c r="V52" s="23" t="str">
        <f t="array" ref="V52">IF(W52="","",XLOOKUP(W52,selector_12,selector_12_ids,""))</f>
        <v/>
      </c>
      <c r="W52" s="25"/>
      <c r="X52" s="14"/>
      <c r="Y52" s="14"/>
      <c r="Z52" s="14"/>
      <c r="AA52" s="23" t="str">
        <f t="array" ref="AA52">IF(AB52="","",XLOOKUP(AB52,selector_07,selector_07_ids,""))</f>
        <v/>
      </c>
      <c r="AB52" s="25"/>
      <c r="AC52" s="14"/>
      <c r="AD52" s="23" t="str">
        <f t="array" ref="AD52">IF(AE52="","",XLOOKUP(AE52,selector_04,selector_04_ids,""))</f>
        <v/>
      </c>
      <c r="AE52" s="25"/>
      <c r="AF52" s="14"/>
      <c r="AG52" s="27"/>
      <c r="AH52" s="14"/>
    </row>
    <row r="53">
      <c r="A53" s="14"/>
      <c r="B53" s="23" t="str">
        <f>IF($A53="","",'Система'!$B$4)</f>
        <v/>
      </c>
      <c r="C53" s="14"/>
      <c r="D53" s="23" t="str">
        <f t="array" ref="D53">IF(E53="","",XLOOKUP(E53,selector_12,selector_12_ids,""))</f>
        <v/>
      </c>
      <c r="E53" s="25"/>
      <c r="F53" s="14"/>
      <c r="G53" s="14"/>
      <c r="H53" s="14"/>
      <c r="I53" s="14"/>
      <c r="J53" s="14"/>
      <c r="K53" s="23" t="str">
        <f t="array" ref="K53">IF(L53="","",XLOOKUP(L53,selector_07,selector_07_ids,""))</f>
        <v/>
      </c>
      <c r="L53" s="25"/>
      <c r="M53" s="14"/>
      <c r="N53" s="23" t="str">
        <f t="array" ref="N53">IF(O53="","",XLOOKUP(O53,selector_18,selector_18_ids,""))</f>
        <v/>
      </c>
      <c r="O53" s="25"/>
      <c r="P53" s="14"/>
      <c r="Q53" s="14"/>
      <c r="R53" s="23" t="str">
        <f t="array" ref="R53">IF(S53="","",XLOOKUP(S53,selector_15,selector_15_ids,""))</f>
        <v/>
      </c>
      <c r="S53" s="25"/>
      <c r="T53" s="23" t="str">
        <f t="array" ref="T53">IF(U53="","",XLOOKUP(U53,selector_15,selector_15_ids,""))</f>
        <v/>
      </c>
      <c r="U53" s="25"/>
      <c r="V53" s="23" t="str">
        <f t="array" ref="V53">IF(W53="","",XLOOKUP(W53,selector_12,selector_12_ids,""))</f>
        <v/>
      </c>
      <c r="W53" s="25"/>
      <c r="X53" s="14"/>
      <c r="Y53" s="14"/>
      <c r="Z53" s="14"/>
      <c r="AA53" s="23" t="str">
        <f t="array" ref="AA53">IF(AB53="","",XLOOKUP(AB53,selector_07,selector_07_ids,""))</f>
        <v/>
      </c>
      <c r="AB53" s="25"/>
      <c r="AC53" s="14"/>
      <c r="AD53" s="23" t="str">
        <f t="array" ref="AD53">IF(AE53="","",XLOOKUP(AE53,selector_04,selector_04_ids,""))</f>
        <v/>
      </c>
      <c r="AE53" s="25"/>
      <c r="AF53" s="14"/>
      <c r="AG53" s="27"/>
      <c r="AH53" s="14"/>
    </row>
    <row r="54">
      <c r="A54" s="14"/>
      <c r="B54" s="23" t="str">
        <f>IF($A54="","",'Система'!$B$4)</f>
        <v/>
      </c>
      <c r="C54" s="14"/>
      <c r="D54" s="23" t="str">
        <f t="array" ref="D54">IF(E54="","",XLOOKUP(E54,selector_12,selector_12_ids,""))</f>
        <v/>
      </c>
      <c r="E54" s="25"/>
      <c r="F54" s="14"/>
      <c r="G54" s="14"/>
      <c r="H54" s="14"/>
      <c r="I54" s="14"/>
      <c r="J54" s="14"/>
      <c r="K54" s="23" t="str">
        <f t="array" ref="K54">IF(L54="","",XLOOKUP(L54,selector_07,selector_07_ids,""))</f>
        <v/>
      </c>
      <c r="L54" s="25"/>
      <c r="M54" s="14"/>
      <c r="N54" s="23" t="str">
        <f t="array" ref="N54">IF(O54="","",XLOOKUP(O54,selector_18,selector_18_ids,""))</f>
        <v/>
      </c>
      <c r="O54" s="25"/>
      <c r="P54" s="14"/>
      <c r="Q54" s="14"/>
      <c r="R54" s="23" t="str">
        <f t="array" ref="R54">IF(S54="","",XLOOKUP(S54,selector_15,selector_15_ids,""))</f>
        <v/>
      </c>
      <c r="S54" s="25"/>
      <c r="T54" s="23" t="str">
        <f t="array" ref="T54">IF(U54="","",XLOOKUP(U54,selector_15,selector_15_ids,""))</f>
        <v/>
      </c>
      <c r="U54" s="25"/>
      <c r="V54" s="23" t="str">
        <f t="array" ref="V54">IF(W54="","",XLOOKUP(W54,selector_12,selector_12_ids,""))</f>
        <v/>
      </c>
      <c r="W54" s="25"/>
      <c r="X54" s="14"/>
      <c r="Y54" s="14"/>
      <c r="Z54" s="14"/>
      <c r="AA54" s="23" t="str">
        <f t="array" ref="AA54">IF(AB54="","",XLOOKUP(AB54,selector_07,selector_07_ids,""))</f>
        <v/>
      </c>
      <c r="AB54" s="25"/>
      <c r="AC54" s="14"/>
      <c r="AD54" s="23" t="str">
        <f t="array" ref="AD54">IF(AE54="","",XLOOKUP(AE54,selector_04,selector_04_ids,""))</f>
        <v/>
      </c>
      <c r="AE54" s="25"/>
      <c r="AF54" s="14"/>
      <c r="AG54" s="27"/>
      <c r="AH54" s="14"/>
    </row>
    <row r="55">
      <c r="A55" s="14"/>
      <c r="B55" s="23" t="str">
        <f>IF($A55="","",'Система'!$B$4)</f>
        <v/>
      </c>
      <c r="C55" s="14"/>
      <c r="D55" s="23" t="str">
        <f t="array" ref="D55">IF(E55="","",XLOOKUP(E55,selector_12,selector_12_ids,""))</f>
        <v/>
      </c>
      <c r="E55" s="25"/>
      <c r="F55" s="14"/>
      <c r="G55" s="14"/>
      <c r="H55" s="14"/>
      <c r="I55" s="14"/>
      <c r="J55" s="14"/>
      <c r="K55" s="23" t="str">
        <f t="array" ref="K55">IF(L55="","",XLOOKUP(L55,selector_07,selector_07_ids,""))</f>
        <v/>
      </c>
      <c r="L55" s="25"/>
      <c r="M55" s="14"/>
      <c r="N55" s="23" t="str">
        <f t="array" ref="N55">IF(O55="","",XLOOKUP(O55,selector_18,selector_18_ids,""))</f>
        <v/>
      </c>
      <c r="O55" s="25"/>
      <c r="P55" s="14"/>
      <c r="Q55" s="14"/>
      <c r="R55" s="23" t="str">
        <f t="array" ref="R55">IF(S55="","",XLOOKUP(S55,selector_15,selector_15_ids,""))</f>
        <v/>
      </c>
      <c r="S55" s="25"/>
      <c r="T55" s="23" t="str">
        <f t="array" ref="T55">IF(U55="","",XLOOKUP(U55,selector_15,selector_15_ids,""))</f>
        <v/>
      </c>
      <c r="U55" s="25"/>
      <c r="V55" s="23" t="str">
        <f t="array" ref="V55">IF(W55="","",XLOOKUP(W55,selector_12,selector_12_ids,""))</f>
        <v/>
      </c>
      <c r="W55" s="25"/>
      <c r="X55" s="14"/>
      <c r="Y55" s="14"/>
      <c r="Z55" s="14"/>
      <c r="AA55" s="23" t="str">
        <f t="array" ref="AA55">IF(AB55="","",XLOOKUP(AB55,selector_07,selector_07_ids,""))</f>
        <v/>
      </c>
      <c r="AB55" s="25"/>
      <c r="AC55" s="14"/>
      <c r="AD55" s="23" t="str">
        <f t="array" ref="AD55">IF(AE55="","",XLOOKUP(AE55,selector_04,selector_04_ids,""))</f>
        <v/>
      </c>
      <c r="AE55" s="25"/>
      <c r="AF55" s="14"/>
      <c r="AG55" s="27"/>
      <c r="AH55" s="14"/>
    </row>
    <row r="56">
      <c r="A56" s="14"/>
      <c r="B56" s="23" t="str">
        <f>IF($A56="","",'Система'!$B$4)</f>
        <v/>
      </c>
      <c r="C56" s="14"/>
      <c r="D56" s="23" t="str">
        <f t="array" ref="D56">IF(E56="","",XLOOKUP(E56,selector_12,selector_12_ids,""))</f>
        <v/>
      </c>
      <c r="E56" s="25"/>
      <c r="F56" s="14"/>
      <c r="G56" s="14"/>
      <c r="H56" s="14"/>
      <c r="I56" s="14"/>
      <c r="J56" s="14"/>
      <c r="K56" s="23" t="str">
        <f t="array" ref="K56">IF(L56="","",XLOOKUP(L56,selector_07,selector_07_ids,""))</f>
        <v/>
      </c>
      <c r="L56" s="25"/>
      <c r="M56" s="14"/>
      <c r="N56" s="23" t="str">
        <f t="array" ref="N56">IF(O56="","",XLOOKUP(O56,selector_18,selector_18_ids,""))</f>
        <v/>
      </c>
      <c r="O56" s="25"/>
      <c r="P56" s="14"/>
      <c r="Q56" s="14"/>
      <c r="R56" s="23" t="str">
        <f t="array" ref="R56">IF(S56="","",XLOOKUP(S56,selector_15,selector_15_ids,""))</f>
        <v/>
      </c>
      <c r="S56" s="25"/>
      <c r="T56" s="23" t="str">
        <f t="array" ref="T56">IF(U56="","",XLOOKUP(U56,selector_15,selector_15_ids,""))</f>
        <v/>
      </c>
      <c r="U56" s="25"/>
      <c r="V56" s="23" t="str">
        <f t="array" ref="V56">IF(W56="","",XLOOKUP(W56,selector_12,selector_12_ids,""))</f>
        <v/>
      </c>
      <c r="W56" s="25"/>
      <c r="X56" s="14"/>
      <c r="Y56" s="14"/>
      <c r="Z56" s="14"/>
      <c r="AA56" s="23" t="str">
        <f t="array" ref="AA56">IF(AB56="","",XLOOKUP(AB56,selector_07,selector_07_ids,""))</f>
        <v/>
      </c>
      <c r="AB56" s="25"/>
      <c r="AC56" s="14"/>
      <c r="AD56" s="23" t="str">
        <f t="array" ref="AD56">IF(AE56="","",XLOOKUP(AE56,selector_04,selector_04_ids,""))</f>
        <v/>
      </c>
      <c r="AE56" s="25"/>
      <c r="AF56" s="14"/>
      <c r="AG56" s="27"/>
      <c r="AH56" s="14"/>
    </row>
    <row r="57">
      <c r="A57" s="14"/>
      <c r="B57" s="23" t="str">
        <f>IF($A57="","",'Система'!$B$4)</f>
        <v/>
      </c>
      <c r="C57" s="14"/>
      <c r="D57" s="23" t="str">
        <f t="array" ref="D57">IF(E57="","",XLOOKUP(E57,selector_12,selector_12_ids,""))</f>
        <v/>
      </c>
      <c r="E57" s="25"/>
      <c r="F57" s="14"/>
      <c r="G57" s="14"/>
      <c r="H57" s="14"/>
      <c r="I57" s="14"/>
      <c r="J57" s="14"/>
      <c r="K57" s="23" t="str">
        <f t="array" ref="K57">IF(L57="","",XLOOKUP(L57,selector_07,selector_07_ids,""))</f>
        <v/>
      </c>
      <c r="L57" s="25"/>
      <c r="M57" s="14"/>
      <c r="N57" s="23" t="str">
        <f t="array" ref="N57">IF(O57="","",XLOOKUP(O57,selector_18,selector_18_ids,""))</f>
        <v/>
      </c>
      <c r="O57" s="25"/>
      <c r="P57" s="14"/>
      <c r="Q57" s="14"/>
      <c r="R57" s="23" t="str">
        <f t="array" ref="R57">IF(S57="","",XLOOKUP(S57,selector_15,selector_15_ids,""))</f>
        <v/>
      </c>
      <c r="S57" s="25"/>
      <c r="T57" s="23" t="str">
        <f t="array" ref="T57">IF(U57="","",XLOOKUP(U57,selector_15,selector_15_ids,""))</f>
        <v/>
      </c>
      <c r="U57" s="25"/>
      <c r="V57" s="23" t="str">
        <f t="array" ref="V57">IF(W57="","",XLOOKUP(W57,selector_12,selector_12_ids,""))</f>
        <v/>
      </c>
      <c r="W57" s="25"/>
      <c r="X57" s="14"/>
      <c r="Y57" s="14"/>
      <c r="Z57" s="14"/>
      <c r="AA57" s="23" t="str">
        <f t="array" ref="AA57">IF(AB57="","",XLOOKUP(AB57,selector_07,selector_07_ids,""))</f>
        <v/>
      </c>
      <c r="AB57" s="25"/>
      <c r="AC57" s="14"/>
      <c r="AD57" s="23" t="str">
        <f t="array" ref="AD57">IF(AE57="","",XLOOKUP(AE57,selector_04,selector_04_ids,""))</f>
        <v/>
      </c>
      <c r="AE57" s="25"/>
      <c r="AF57" s="14"/>
      <c r="AG57" s="27"/>
      <c r="AH57" s="14"/>
    </row>
    <row r="58">
      <c r="A58" s="14"/>
      <c r="B58" s="23" t="str">
        <f>IF($A58="","",'Система'!$B$4)</f>
        <v/>
      </c>
      <c r="C58" s="14"/>
      <c r="D58" s="23" t="str">
        <f t="array" ref="D58">IF(E58="","",XLOOKUP(E58,selector_12,selector_12_ids,""))</f>
        <v/>
      </c>
      <c r="E58" s="25"/>
      <c r="F58" s="14"/>
      <c r="G58" s="14"/>
      <c r="H58" s="14"/>
      <c r="I58" s="14"/>
      <c r="J58" s="14"/>
      <c r="K58" s="23" t="str">
        <f t="array" ref="K58">IF(L58="","",XLOOKUP(L58,selector_07,selector_07_ids,""))</f>
        <v/>
      </c>
      <c r="L58" s="25"/>
      <c r="M58" s="14"/>
      <c r="N58" s="23" t="str">
        <f t="array" ref="N58">IF(O58="","",XLOOKUP(O58,selector_18,selector_18_ids,""))</f>
        <v/>
      </c>
      <c r="O58" s="25"/>
      <c r="P58" s="14"/>
      <c r="Q58" s="14"/>
      <c r="R58" s="23" t="str">
        <f t="array" ref="R58">IF(S58="","",XLOOKUP(S58,selector_15,selector_15_ids,""))</f>
        <v/>
      </c>
      <c r="S58" s="25"/>
      <c r="T58" s="23" t="str">
        <f t="array" ref="T58">IF(U58="","",XLOOKUP(U58,selector_15,selector_15_ids,""))</f>
        <v/>
      </c>
      <c r="U58" s="25"/>
      <c r="V58" s="23" t="str">
        <f t="array" ref="V58">IF(W58="","",XLOOKUP(W58,selector_12,selector_12_ids,""))</f>
        <v/>
      </c>
      <c r="W58" s="25"/>
      <c r="X58" s="14"/>
      <c r="Y58" s="14"/>
      <c r="Z58" s="14"/>
      <c r="AA58" s="23" t="str">
        <f t="array" ref="AA58">IF(AB58="","",XLOOKUP(AB58,selector_07,selector_07_ids,""))</f>
        <v/>
      </c>
      <c r="AB58" s="25"/>
      <c r="AC58" s="14"/>
      <c r="AD58" s="23" t="str">
        <f t="array" ref="AD58">IF(AE58="","",XLOOKUP(AE58,selector_04,selector_04_ids,""))</f>
        <v/>
      </c>
      <c r="AE58" s="25"/>
      <c r="AF58" s="14"/>
      <c r="AG58" s="27"/>
      <c r="AH58" s="14"/>
    </row>
    <row r="59">
      <c r="A59" s="14"/>
      <c r="B59" s="23" t="str">
        <f>IF($A59="","",'Система'!$B$4)</f>
        <v/>
      </c>
      <c r="C59" s="14"/>
      <c r="D59" s="23" t="str">
        <f t="array" ref="D59">IF(E59="","",XLOOKUP(E59,selector_12,selector_12_ids,""))</f>
        <v/>
      </c>
      <c r="E59" s="25"/>
      <c r="F59" s="14"/>
      <c r="G59" s="14"/>
      <c r="H59" s="14"/>
      <c r="I59" s="14"/>
      <c r="J59" s="14"/>
      <c r="K59" s="23" t="str">
        <f t="array" ref="K59">IF(L59="","",XLOOKUP(L59,selector_07,selector_07_ids,""))</f>
        <v/>
      </c>
      <c r="L59" s="25"/>
      <c r="M59" s="14"/>
      <c r="N59" s="23" t="str">
        <f t="array" ref="N59">IF(O59="","",XLOOKUP(O59,selector_18,selector_18_ids,""))</f>
        <v/>
      </c>
      <c r="O59" s="25"/>
      <c r="P59" s="14"/>
      <c r="Q59" s="14"/>
      <c r="R59" s="23" t="str">
        <f t="array" ref="R59">IF(S59="","",XLOOKUP(S59,selector_15,selector_15_ids,""))</f>
        <v/>
      </c>
      <c r="S59" s="25"/>
      <c r="T59" s="23" t="str">
        <f t="array" ref="T59">IF(U59="","",XLOOKUP(U59,selector_15,selector_15_ids,""))</f>
        <v/>
      </c>
      <c r="U59" s="25"/>
      <c r="V59" s="23" t="str">
        <f t="array" ref="V59">IF(W59="","",XLOOKUP(W59,selector_12,selector_12_ids,""))</f>
        <v/>
      </c>
      <c r="W59" s="25"/>
      <c r="X59" s="14"/>
      <c r="Y59" s="14"/>
      <c r="Z59" s="14"/>
      <c r="AA59" s="23" t="str">
        <f t="array" ref="AA59">IF(AB59="","",XLOOKUP(AB59,selector_07,selector_07_ids,""))</f>
        <v/>
      </c>
      <c r="AB59" s="25"/>
      <c r="AC59" s="14"/>
      <c r="AD59" s="23" t="str">
        <f t="array" ref="AD59">IF(AE59="","",XLOOKUP(AE59,selector_04,selector_04_ids,""))</f>
        <v/>
      </c>
      <c r="AE59" s="25"/>
      <c r="AF59" s="14"/>
      <c r="AG59" s="27"/>
      <c r="AH59" s="14"/>
    </row>
    <row r="60">
      <c r="A60" s="14"/>
      <c r="B60" s="23" t="str">
        <f>IF($A60="","",'Система'!$B$4)</f>
        <v/>
      </c>
      <c r="C60" s="14"/>
      <c r="D60" s="23" t="str">
        <f t="array" ref="D60">IF(E60="","",XLOOKUP(E60,selector_12,selector_12_ids,""))</f>
        <v/>
      </c>
      <c r="E60" s="25"/>
      <c r="F60" s="14"/>
      <c r="G60" s="14"/>
      <c r="H60" s="14"/>
      <c r="I60" s="14"/>
      <c r="J60" s="14"/>
      <c r="K60" s="23" t="str">
        <f t="array" ref="K60">IF(L60="","",XLOOKUP(L60,selector_07,selector_07_ids,""))</f>
        <v/>
      </c>
      <c r="L60" s="25"/>
      <c r="M60" s="14"/>
      <c r="N60" s="23" t="str">
        <f t="array" ref="N60">IF(O60="","",XLOOKUP(O60,selector_18,selector_18_ids,""))</f>
        <v/>
      </c>
      <c r="O60" s="25"/>
      <c r="P60" s="14"/>
      <c r="Q60" s="14"/>
      <c r="R60" s="23" t="str">
        <f t="array" ref="R60">IF(S60="","",XLOOKUP(S60,selector_15,selector_15_ids,""))</f>
        <v/>
      </c>
      <c r="S60" s="25"/>
      <c r="T60" s="23" t="str">
        <f t="array" ref="T60">IF(U60="","",XLOOKUP(U60,selector_15,selector_15_ids,""))</f>
        <v/>
      </c>
      <c r="U60" s="25"/>
      <c r="V60" s="23" t="str">
        <f t="array" ref="V60">IF(W60="","",XLOOKUP(W60,selector_12,selector_12_ids,""))</f>
        <v/>
      </c>
      <c r="W60" s="25"/>
      <c r="X60" s="14"/>
      <c r="Y60" s="14"/>
      <c r="Z60" s="14"/>
      <c r="AA60" s="23" t="str">
        <f t="array" ref="AA60">IF(AB60="","",XLOOKUP(AB60,selector_07,selector_07_ids,""))</f>
        <v/>
      </c>
      <c r="AB60" s="25"/>
      <c r="AC60" s="14"/>
      <c r="AD60" s="23" t="str">
        <f t="array" ref="AD60">IF(AE60="","",XLOOKUP(AE60,selector_04,selector_04_ids,""))</f>
        <v/>
      </c>
      <c r="AE60" s="25"/>
      <c r="AF60" s="14"/>
      <c r="AG60" s="27"/>
      <c r="AH60" s="14"/>
    </row>
    <row r="61">
      <c r="A61" s="14"/>
      <c r="B61" s="23" t="str">
        <f>IF($A61="","",'Система'!$B$4)</f>
        <v/>
      </c>
      <c r="C61" s="14"/>
      <c r="D61" s="23" t="str">
        <f t="array" ref="D61">IF(E61="","",XLOOKUP(E61,selector_12,selector_12_ids,""))</f>
        <v/>
      </c>
      <c r="E61" s="25"/>
      <c r="F61" s="14"/>
      <c r="G61" s="14"/>
      <c r="H61" s="14"/>
      <c r="I61" s="14"/>
      <c r="J61" s="14"/>
      <c r="K61" s="23" t="str">
        <f t="array" ref="K61">IF(L61="","",XLOOKUP(L61,selector_07,selector_07_ids,""))</f>
        <v/>
      </c>
      <c r="L61" s="25"/>
      <c r="M61" s="14"/>
      <c r="N61" s="23" t="str">
        <f t="array" ref="N61">IF(O61="","",XLOOKUP(O61,selector_18,selector_18_ids,""))</f>
        <v/>
      </c>
      <c r="O61" s="25"/>
      <c r="P61" s="14"/>
      <c r="Q61" s="14"/>
      <c r="R61" s="23" t="str">
        <f t="array" ref="R61">IF(S61="","",XLOOKUP(S61,selector_15,selector_15_ids,""))</f>
        <v/>
      </c>
      <c r="S61" s="25"/>
      <c r="T61" s="23" t="str">
        <f t="array" ref="T61">IF(U61="","",XLOOKUP(U61,selector_15,selector_15_ids,""))</f>
        <v/>
      </c>
      <c r="U61" s="25"/>
      <c r="V61" s="23" t="str">
        <f t="array" ref="V61">IF(W61="","",XLOOKUP(W61,selector_12,selector_12_ids,""))</f>
        <v/>
      </c>
      <c r="W61" s="25"/>
      <c r="X61" s="14"/>
      <c r="Y61" s="14"/>
      <c r="Z61" s="14"/>
      <c r="AA61" s="23" t="str">
        <f t="array" ref="AA61">IF(AB61="","",XLOOKUP(AB61,selector_07,selector_07_ids,""))</f>
        <v/>
      </c>
      <c r="AB61" s="25"/>
      <c r="AC61" s="14"/>
      <c r="AD61" s="23" t="str">
        <f t="array" ref="AD61">IF(AE61="","",XLOOKUP(AE61,selector_04,selector_04_ids,""))</f>
        <v/>
      </c>
      <c r="AE61" s="25"/>
      <c r="AF61" s="14"/>
      <c r="AG61" s="27"/>
      <c r="AH61" s="14"/>
    </row>
    <row r="62">
      <c r="A62" s="14"/>
      <c r="B62" s="23" t="str">
        <f>IF($A62="","",'Система'!$B$4)</f>
        <v/>
      </c>
      <c r="C62" s="14"/>
      <c r="D62" s="23" t="str">
        <f t="array" ref="D62">IF(E62="","",XLOOKUP(E62,selector_12,selector_12_ids,""))</f>
        <v/>
      </c>
      <c r="E62" s="25"/>
      <c r="F62" s="14"/>
      <c r="G62" s="14"/>
      <c r="H62" s="14"/>
      <c r="I62" s="14"/>
      <c r="J62" s="14"/>
      <c r="K62" s="23" t="str">
        <f t="array" ref="K62">IF(L62="","",XLOOKUP(L62,selector_07,selector_07_ids,""))</f>
        <v/>
      </c>
      <c r="L62" s="25"/>
      <c r="M62" s="14"/>
      <c r="N62" s="23" t="str">
        <f t="array" ref="N62">IF(O62="","",XLOOKUP(O62,selector_18,selector_18_ids,""))</f>
        <v/>
      </c>
      <c r="O62" s="25"/>
      <c r="P62" s="14"/>
      <c r="Q62" s="14"/>
      <c r="R62" s="23" t="str">
        <f t="array" ref="R62">IF(S62="","",XLOOKUP(S62,selector_15,selector_15_ids,""))</f>
        <v/>
      </c>
      <c r="S62" s="25"/>
      <c r="T62" s="23" t="str">
        <f t="array" ref="T62">IF(U62="","",XLOOKUP(U62,selector_15,selector_15_ids,""))</f>
        <v/>
      </c>
      <c r="U62" s="25"/>
      <c r="V62" s="23" t="str">
        <f t="array" ref="V62">IF(W62="","",XLOOKUP(W62,selector_12,selector_12_ids,""))</f>
        <v/>
      </c>
      <c r="W62" s="25"/>
      <c r="X62" s="14"/>
      <c r="Y62" s="14"/>
      <c r="Z62" s="14"/>
      <c r="AA62" s="23" t="str">
        <f t="array" ref="AA62">IF(AB62="","",XLOOKUP(AB62,selector_07,selector_07_ids,""))</f>
        <v/>
      </c>
      <c r="AB62" s="25"/>
      <c r="AC62" s="14"/>
      <c r="AD62" s="23" t="str">
        <f t="array" ref="AD62">IF(AE62="","",XLOOKUP(AE62,selector_04,selector_04_ids,""))</f>
        <v/>
      </c>
      <c r="AE62" s="25"/>
      <c r="AF62" s="14"/>
      <c r="AG62" s="27"/>
      <c r="AH62" s="14"/>
    </row>
    <row r="63">
      <c r="A63" s="14"/>
      <c r="B63" s="23" t="str">
        <f>IF($A63="","",'Система'!$B$4)</f>
        <v/>
      </c>
      <c r="C63" s="14"/>
      <c r="D63" s="23" t="str">
        <f t="array" ref="D63">IF(E63="","",XLOOKUP(E63,selector_12,selector_12_ids,""))</f>
        <v/>
      </c>
      <c r="E63" s="25"/>
      <c r="F63" s="14"/>
      <c r="G63" s="14"/>
      <c r="H63" s="14"/>
      <c r="I63" s="14"/>
      <c r="J63" s="14"/>
      <c r="K63" s="23" t="str">
        <f t="array" ref="K63">IF(L63="","",XLOOKUP(L63,selector_07,selector_07_ids,""))</f>
        <v/>
      </c>
      <c r="L63" s="25"/>
      <c r="M63" s="14"/>
      <c r="N63" s="23" t="str">
        <f t="array" ref="N63">IF(O63="","",XLOOKUP(O63,selector_18,selector_18_ids,""))</f>
        <v/>
      </c>
      <c r="O63" s="25"/>
      <c r="P63" s="14"/>
      <c r="Q63" s="14"/>
      <c r="R63" s="23" t="str">
        <f t="array" ref="R63">IF(S63="","",XLOOKUP(S63,selector_15,selector_15_ids,""))</f>
        <v/>
      </c>
      <c r="S63" s="25"/>
      <c r="T63" s="23" t="str">
        <f t="array" ref="T63">IF(U63="","",XLOOKUP(U63,selector_15,selector_15_ids,""))</f>
        <v/>
      </c>
      <c r="U63" s="25"/>
      <c r="V63" s="23" t="str">
        <f t="array" ref="V63">IF(W63="","",XLOOKUP(W63,selector_12,selector_12_ids,""))</f>
        <v/>
      </c>
      <c r="W63" s="25"/>
      <c r="X63" s="14"/>
      <c r="Y63" s="14"/>
      <c r="Z63" s="14"/>
      <c r="AA63" s="23" t="str">
        <f t="array" ref="AA63">IF(AB63="","",XLOOKUP(AB63,selector_07,selector_07_ids,""))</f>
        <v/>
      </c>
      <c r="AB63" s="25"/>
      <c r="AC63" s="14"/>
      <c r="AD63" s="23" t="str">
        <f t="array" ref="AD63">IF(AE63="","",XLOOKUP(AE63,selector_04,selector_04_ids,""))</f>
        <v/>
      </c>
      <c r="AE63" s="25"/>
      <c r="AF63" s="14"/>
      <c r="AG63" s="27"/>
      <c r="AH63" s="14"/>
    </row>
    <row r="64">
      <c r="A64" s="14"/>
      <c r="B64" s="23" t="str">
        <f>IF($A64="","",'Система'!$B$4)</f>
        <v/>
      </c>
      <c r="C64" s="14"/>
      <c r="D64" s="23" t="str">
        <f t="array" ref="D64">IF(E64="","",XLOOKUP(E64,selector_12,selector_12_ids,""))</f>
        <v/>
      </c>
      <c r="E64" s="25"/>
      <c r="F64" s="14"/>
      <c r="G64" s="14"/>
      <c r="H64" s="14"/>
      <c r="I64" s="14"/>
      <c r="J64" s="14"/>
      <c r="K64" s="23" t="str">
        <f t="array" ref="K64">IF(L64="","",XLOOKUP(L64,selector_07,selector_07_ids,""))</f>
        <v/>
      </c>
      <c r="L64" s="25"/>
      <c r="M64" s="14"/>
      <c r="N64" s="23" t="str">
        <f t="array" ref="N64">IF(O64="","",XLOOKUP(O64,selector_18,selector_18_ids,""))</f>
        <v/>
      </c>
      <c r="O64" s="25"/>
      <c r="P64" s="14"/>
      <c r="Q64" s="14"/>
      <c r="R64" s="23" t="str">
        <f t="array" ref="R64">IF(S64="","",XLOOKUP(S64,selector_15,selector_15_ids,""))</f>
        <v/>
      </c>
      <c r="S64" s="25"/>
      <c r="T64" s="23" t="str">
        <f t="array" ref="T64">IF(U64="","",XLOOKUP(U64,selector_15,selector_15_ids,""))</f>
        <v/>
      </c>
      <c r="U64" s="25"/>
      <c r="V64" s="23" t="str">
        <f t="array" ref="V64">IF(W64="","",XLOOKUP(W64,selector_12,selector_12_ids,""))</f>
        <v/>
      </c>
      <c r="W64" s="25"/>
      <c r="X64" s="14"/>
      <c r="Y64" s="14"/>
      <c r="Z64" s="14"/>
      <c r="AA64" s="23" t="str">
        <f t="array" ref="AA64">IF(AB64="","",XLOOKUP(AB64,selector_07,selector_07_ids,""))</f>
        <v/>
      </c>
      <c r="AB64" s="25"/>
      <c r="AC64" s="14"/>
      <c r="AD64" s="23" t="str">
        <f t="array" ref="AD64">IF(AE64="","",XLOOKUP(AE64,selector_04,selector_04_ids,""))</f>
        <v/>
      </c>
      <c r="AE64" s="25"/>
      <c r="AF64" s="14"/>
      <c r="AG64" s="27"/>
      <c r="AH64" s="14"/>
    </row>
    <row r="65">
      <c r="A65" s="14"/>
      <c r="B65" s="23" t="str">
        <f>IF($A65="","",'Система'!$B$4)</f>
        <v/>
      </c>
      <c r="C65" s="14"/>
      <c r="D65" s="23" t="str">
        <f t="array" ref="D65">IF(E65="","",XLOOKUP(E65,selector_12,selector_12_ids,""))</f>
        <v/>
      </c>
      <c r="E65" s="25"/>
      <c r="F65" s="14"/>
      <c r="G65" s="14"/>
      <c r="H65" s="14"/>
      <c r="I65" s="14"/>
      <c r="J65" s="14"/>
      <c r="K65" s="23" t="str">
        <f t="array" ref="K65">IF(L65="","",XLOOKUP(L65,selector_07,selector_07_ids,""))</f>
        <v/>
      </c>
      <c r="L65" s="25"/>
      <c r="M65" s="14"/>
      <c r="N65" s="23" t="str">
        <f t="array" ref="N65">IF(O65="","",XLOOKUP(O65,selector_18,selector_18_ids,""))</f>
        <v/>
      </c>
      <c r="O65" s="25"/>
      <c r="P65" s="14"/>
      <c r="Q65" s="14"/>
      <c r="R65" s="23" t="str">
        <f t="array" ref="R65">IF(S65="","",XLOOKUP(S65,selector_15,selector_15_ids,""))</f>
        <v/>
      </c>
      <c r="S65" s="25"/>
      <c r="T65" s="23" t="str">
        <f t="array" ref="T65">IF(U65="","",XLOOKUP(U65,selector_15,selector_15_ids,""))</f>
        <v/>
      </c>
      <c r="U65" s="25"/>
      <c r="V65" s="23" t="str">
        <f t="array" ref="V65">IF(W65="","",XLOOKUP(W65,selector_12,selector_12_ids,""))</f>
        <v/>
      </c>
      <c r="W65" s="25"/>
      <c r="X65" s="14"/>
      <c r="Y65" s="14"/>
      <c r="Z65" s="14"/>
      <c r="AA65" s="23" t="str">
        <f t="array" ref="AA65">IF(AB65="","",XLOOKUP(AB65,selector_07,selector_07_ids,""))</f>
        <v/>
      </c>
      <c r="AB65" s="25"/>
      <c r="AC65" s="14"/>
      <c r="AD65" s="23" t="str">
        <f t="array" ref="AD65">IF(AE65="","",XLOOKUP(AE65,selector_04,selector_04_ids,""))</f>
        <v/>
      </c>
      <c r="AE65" s="25"/>
      <c r="AF65" s="14"/>
      <c r="AG65" s="27"/>
      <c r="AH65" s="14"/>
    </row>
    <row r="66">
      <c r="A66" s="14"/>
      <c r="B66" s="23" t="str">
        <f>IF($A66="","",'Система'!$B$4)</f>
        <v/>
      </c>
      <c r="C66" s="14"/>
      <c r="D66" s="23" t="str">
        <f t="array" ref="D66">IF(E66="","",XLOOKUP(E66,selector_12,selector_12_ids,""))</f>
        <v/>
      </c>
      <c r="E66" s="25"/>
      <c r="F66" s="14"/>
      <c r="G66" s="14"/>
      <c r="H66" s="14"/>
      <c r="I66" s="14"/>
      <c r="J66" s="14"/>
      <c r="K66" s="23" t="str">
        <f t="array" ref="K66">IF(L66="","",XLOOKUP(L66,selector_07,selector_07_ids,""))</f>
        <v/>
      </c>
      <c r="L66" s="25"/>
      <c r="M66" s="14"/>
      <c r="N66" s="23" t="str">
        <f t="array" ref="N66">IF(O66="","",XLOOKUP(O66,selector_18,selector_18_ids,""))</f>
        <v/>
      </c>
      <c r="O66" s="25"/>
      <c r="P66" s="14"/>
      <c r="Q66" s="14"/>
      <c r="R66" s="23" t="str">
        <f t="array" ref="R66">IF(S66="","",XLOOKUP(S66,selector_15,selector_15_ids,""))</f>
        <v/>
      </c>
      <c r="S66" s="25"/>
      <c r="T66" s="23" t="str">
        <f t="array" ref="T66">IF(U66="","",XLOOKUP(U66,selector_15,selector_15_ids,""))</f>
        <v/>
      </c>
      <c r="U66" s="25"/>
      <c r="V66" s="23" t="str">
        <f t="array" ref="V66">IF(W66="","",XLOOKUP(W66,selector_12,selector_12_ids,""))</f>
        <v/>
      </c>
      <c r="W66" s="25"/>
      <c r="X66" s="14"/>
      <c r="Y66" s="14"/>
      <c r="Z66" s="14"/>
      <c r="AA66" s="23" t="str">
        <f t="array" ref="AA66">IF(AB66="","",XLOOKUP(AB66,selector_07,selector_07_ids,""))</f>
        <v/>
      </c>
      <c r="AB66" s="25"/>
      <c r="AC66" s="14"/>
      <c r="AD66" s="23" t="str">
        <f t="array" ref="AD66">IF(AE66="","",XLOOKUP(AE66,selector_04,selector_04_ids,""))</f>
        <v/>
      </c>
      <c r="AE66" s="25"/>
      <c r="AF66" s="14"/>
      <c r="AG66" s="27"/>
      <c r="AH66" s="14"/>
    </row>
    <row r="67">
      <c r="A67" s="14"/>
      <c r="B67" s="23" t="str">
        <f>IF($A67="","",'Система'!$B$4)</f>
        <v/>
      </c>
      <c r="C67" s="14"/>
      <c r="D67" s="23" t="str">
        <f t="array" ref="D67">IF(E67="","",XLOOKUP(E67,selector_12,selector_12_ids,""))</f>
        <v/>
      </c>
      <c r="E67" s="25"/>
      <c r="F67" s="14"/>
      <c r="G67" s="14"/>
      <c r="H67" s="14"/>
      <c r="I67" s="14"/>
      <c r="J67" s="14"/>
      <c r="K67" s="23" t="str">
        <f t="array" ref="K67">IF(L67="","",XLOOKUP(L67,selector_07,selector_07_ids,""))</f>
        <v/>
      </c>
      <c r="L67" s="25"/>
      <c r="M67" s="14"/>
      <c r="N67" s="23" t="str">
        <f t="array" ref="N67">IF(O67="","",XLOOKUP(O67,selector_18,selector_18_ids,""))</f>
        <v/>
      </c>
      <c r="O67" s="25"/>
      <c r="P67" s="14"/>
      <c r="Q67" s="14"/>
      <c r="R67" s="23" t="str">
        <f t="array" ref="R67">IF(S67="","",XLOOKUP(S67,selector_15,selector_15_ids,""))</f>
        <v/>
      </c>
      <c r="S67" s="25"/>
      <c r="T67" s="23" t="str">
        <f t="array" ref="T67">IF(U67="","",XLOOKUP(U67,selector_15,selector_15_ids,""))</f>
        <v/>
      </c>
      <c r="U67" s="25"/>
      <c r="V67" s="23" t="str">
        <f t="array" ref="V67">IF(W67="","",XLOOKUP(W67,selector_12,selector_12_ids,""))</f>
        <v/>
      </c>
      <c r="W67" s="25"/>
      <c r="X67" s="14"/>
      <c r="Y67" s="14"/>
      <c r="Z67" s="14"/>
      <c r="AA67" s="23" t="str">
        <f t="array" ref="AA67">IF(AB67="","",XLOOKUP(AB67,selector_07,selector_07_ids,""))</f>
        <v/>
      </c>
      <c r="AB67" s="25"/>
      <c r="AC67" s="14"/>
      <c r="AD67" s="23" t="str">
        <f t="array" ref="AD67">IF(AE67="","",XLOOKUP(AE67,selector_04,selector_04_ids,""))</f>
        <v/>
      </c>
      <c r="AE67" s="25"/>
      <c r="AF67" s="14"/>
      <c r="AG67" s="27"/>
      <c r="AH67" s="14"/>
    </row>
    <row r="68">
      <c r="A68" s="14"/>
      <c r="B68" s="23" t="str">
        <f>IF($A68="","",'Система'!$B$4)</f>
        <v/>
      </c>
      <c r="C68" s="14"/>
      <c r="D68" s="23" t="str">
        <f t="array" ref="D68">IF(E68="","",XLOOKUP(E68,selector_12,selector_12_ids,""))</f>
        <v/>
      </c>
      <c r="E68" s="25"/>
      <c r="F68" s="14"/>
      <c r="G68" s="14"/>
      <c r="H68" s="14"/>
      <c r="I68" s="14"/>
      <c r="J68" s="14"/>
      <c r="K68" s="23" t="str">
        <f t="array" ref="K68">IF(L68="","",XLOOKUP(L68,selector_07,selector_07_ids,""))</f>
        <v/>
      </c>
      <c r="L68" s="25"/>
      <c r="M68" s="14"/>
      <c r="N68" s="23" t="str">
        <f t="array" ref="N68">IF(O68="","",XLOOKUP(O68,selector_18,selector_18_ids,""))</f>
        <v/>
      </c>
      <c r="O68" s="25"/>
      <c r="P68" s="14"/>
      <c r="Q68" s="14"/>
      <c r="R68" s="23" t="str">
        <f t="array" ref="R68">IF(S68="","",XLOOKUP(S68,selector_15,selector_15_ids,""))</f>
        <v/>
      </c>
      <c r="S68" s="25"/>
      <c r="T68" s="23" t="str">
        <f t="array" ref="T68">IF(U68="","",XLOOKUP(U68,selector_15,selector_15_ids,""))</f>
        <v/>
      </c>
      <c r="U68" s="25"/>
      <c r="V68" s="23" t="str">
        <f t="array" ref="V68">IF(W68="","",XLOOKUP(W68,selector_12,selector_12_ids,""))</f>
        <v/>
      </c>
      <c r="W68" s="25"/>
      <c r="X68" s="14"/>
      <c r="Y68" s="14"/>
      <c r="Z68" s="14"/>
      <c r="AA68" s="23" t="str">
        <f t="array" ref="AA68">IF(AB68="","",XLOOKUP(AB68,selector_07,selector_07_ids,""))</f>
        <v/>
      </c>
      <c r="AB68" s="25"/>
      <c r="AC68" s="14"/>
      <c r="AD68" s="23" t="str">
        <f t="array" ref="AD68">IF(AE68="","",XLOOKUP(AE68,selector_04,selector_04_ids,""))</f>
        <v/>
      </c>
      <c r="AE68" s="25"/>
      <c r="AF68" s="14"/>
      <c r="AG68" s="27"/>
      <c r="AH68" s="14"/>
    </row>
    <row r="69">
      <c r="A69" s="14"/>
      <c r="B69" s="23" t="str">
        <f>IF($A69="","",'Система'!$B$4)</f>
        <v/>
      </c>
      <c r="C69" s="14"/>
      <c r="D69" s="23" t="str">
        <f t="array" ref="D69">IF(E69="","",XLOOKUP(E69,selector_12,selector_12_ids,""))</f>
        <v/>
      </c>
      <c r="E69" s="25"/>
      <c r="F69" s="14"/>
      <c r="G69" s="14"/>
      <c r="H69" s="14"/>
      <c r="I69" s="14"/>
      <c r="J69" s="14"/>
      <c r="K69" s="23" t="str">
        <f t="array" ref="K69">IF(L69="","",XLOOKUP(L69,selector_07,selector_07_ids,""))</f>
        <v/>
      </c>
      <c r="L69" s="25"/>
      <c r="M69" s="14"/>
      <c r="N69" s="23" t="str">
        <f t="array" ref="N69">IF(O69="","",XLOOKUP(O69,selector_18,selector_18_ids,""))</f>
        <v/>
      </c>
      <c r="O69" s="25"/>
      <c r="P69" s="14"/>
      <c r="Q69" s="14"/>
      <c r="R69" s="23" t="str">
        <f t="array" ref="R69">IF(S69="","",XLOOKUP(S69,selector_15,selector_15_ids,""))</f>
        <v/>
      </c>
      <c r="S69" s="25"/>
      <c r="T69" s="23" t="str">
        <f t="array" ref="T69">IF(U69="","",XLOOKUP(U69,selector_15,selector_15_ids,""))</f>
        <v/>
      </c>
      <c r="U69" s="25"/>
      <c r="V69" s="23" t="str">
        <f t="array" ref="V69">IF(W69="","",XLOOKUP(W69,selector_12,selector_12_ids,""))</f>
        <v/>
      </c>
      <c r="W69" s="25"/>
      <c r="X69" s="14"/>
      <c r="Y69" s="14"/>
      <c r="Z69" s="14"/>
      <c r="AA69" s="23" t="str">
        <f t="array" ref="AA69">IF(AB69="","",XLOOKUP(AB69,selector_07,selector_07_ids,""))</f>
        <v/>
      </c>
      <c r="AB69" s="25"/>
      <c r="AC69" s="14"/>
      <c r="AD69" s="23" t="str">
        <f t="array" ref="AD69">IF(AE69="","",XLOOKUP(AE69,selector_04,selector_04_ids,""))</f>
        <v/>
      </c>
      <c r="AE69" s="25"/>
      <c r="AF69" s="14"/>
      <c r="AG69" s="27"/>
      <c r="AH69" s="14"/>
    </row>
    <row r="70">
      <c r="A70" s="14"/>
      <c r="B70" s="23" t="str">
        <f>IF($A70="","",'Система'!$B$4)</f>
        <v/>
      </c>
      <c r="C70" s="14"/>
      <c r="D70" s="23" t="str">
        <f t="array" ref="D70">IF(E70="","",XLOOKUP(E70,selector_12,selector_12_ids,""))</f>
        <v/>
      </c>
      <c r="E70" s="25"/>
      <c r="F70" s="14"/>
      <c r="G70" s="14"/>
      <c r="H70" s="14"/>
      <c r="I70" s="14"/>
      <c r="J70" s="14"/>
      <c r="K70" s="23" t="str">
        <f t="array" ref="K70">IF(L70="","",XLOOKUP(L70,selector_07,selector_07_ids,""))</f>
        <v/>
      </c>
      <c r="L70" s="25"/>
      <c r="M70" s="14"/>
      <c r="N70" s="23" t="str">
        <f t="array" ref="N70">IF(O70="","",XLOOKUP(O70,selector_18,selector_18_ids,""))</f>
        <v/>
      </c>
      <c r="O70" s="25"/>
      <c r="P70" s="14"/>
      <c r="Q70" s="14"/>
      <c r="R70" s="23" t="str">
        <f t="array" ref="R70">IF(S70="","",XLOOKUP(S70,selector_15,selector_15_ids,""))</f>
        <v/>
      </c>
      <c r="S70" s="25"/>
      <c r="T70" s="23" t="str">
        <f t="array" ref="T70">IF(U70="","",XLOOKUP(U70,selector_15,selector_15_ids,""))</f>
        <v/>
      </c>
      <c r="U70" s="25"/>
      <c r="V70" s="23" t="str">
        <f t="array" ref="V70">IF(W70="","",XLOOKUP(W70,selector_12,selector_12_ids,""))</f>
        <v/>
      </c>
      <c r="W70" s="25"/>
      <c r="X70" s="14"/>
      <c r="Y70" s="14"/>
      <c r="Z70" s="14"/>
      <c r="AA70" s="23" t="str">
        <f t="array" ref="AA70">IF(AB70="","",XLOOKUP(AB70,selector_07,selector_07_ids,""))</f>
        <v/>
      </c>
      <c r="AB70" s="25"/>
      <c r="AC70" s="14"/>
      <c r="AD70" s="23" t="str">
        <f t="array" ref="AD70">IF(AE70="","",XLOOKUP(AE70,selector_04,selector_04_ids,""))</f>
        <v/>
      </c>
      <c r="AE70" s="25"/>
      <c r="AF70" s="14"/>
      <c r="AG70" s="27"/>
      <c r="AH70" s="14"/>
    </row>
    <row r="71">
      <c r="A71" s="14"/>
      <c r="B71" s="23" t="str">
        <f>IF($A71="","",'Система'!$B$4)</f>
        <v/>
      </c>
      <c r="C71" s="14"/>
      <c r="D71" s="23" t="str">
        <f t="array" ref="D71">IF(E71="","",XLOOKUP(E71,selector_12,selector_12_ids,""))</f>
        <v/>
      </c>
      <c r="E71" s="25"/>
      <c r="F71" s="14"/>
      <c r="G71" s="14"/>
      <c r="H71" s="14"/>
      <c r="I71" s="14"/>
      <c r="J71" s="14"/>
      <c r="K71" s="23" t="str">
        <f t="array" ref="K71">IF(L71="","",XLOOKUP(L71,selector_07,selector_07_ids,""))</f>
        <v/>
      </c>
      <c r="L71" s="25"/>
      <c r="M71" s="14"/>
      <c r="N71" s="23" t="str">
        <f t="array" ref="N71">IF(O71="","",XLOOKUP(O71,selector_18,selector_18_ids,""))</f>
        <v/>
      </c>
      <c r="O71" s="25"/>
      <c r="P71" s="14"/>
      <c r="Q71" s="14"/>
      <c r="R71" s="23" t="str">
        <f t="array" ref="R71">IF(S71="","",XLOOKUP(S71,selector_15,selector_15_ids,""))</f>
        <v/>
      </c>
      <c r="S71" s="25"/>
      <c r="T71" s="23" t="str">
        <f t="array" ref="T71">IF(U71="","",XLOOKUP(U71,selector_15,selector_15_ids,""))</f>
        <v/>
      </c>
      <c r="U71" s="25"/>
      <c r="V71" s="23" t="str">
        <f t="array" ref="V71">IF(W71="","",XLOOKUP(W71,selector_12,selector_12_ids,""))</f>
        <v/>
      </c>
      <c r="W71" s="25"/>
      <c r="X71" s="14"/>
      <c r="Y71" s="14"/>
      <c r="Z71" s="14"/>
      <c r="AA71" s="23" t="str">
        <f t="array" ref="AA71">IF(AB71="","",XLOOKUP(AB71,selector_07,selector_07_ids,""))</f>
        <v/>
      </c>
      <c r="AB71" s="25"/>
      <c r="AC71" s="14"/>
      <c r="AD71" s="23" t="str">
        <f t="array" ref="AD71">IF(AE71="","",XLOOKUP(AE71,selector_04,selector_04_ids,""))</f>
        <v/>
      </c>
      <c r="AE71" s="25"/>
      <c r="AF71" s="14"/>
      <c r="AG71" s="27"/>
      <c r="AH71" s="14"/>
    </row>
    <row r="72">
      <c r="A72" s="14"/>
      <c r="B72" s="23" t="str">
        <f>IF($A72="","",'Система'!$B$4)</f>
        <v/>
      </c>
      <c r="C72" s="14"/>
      <c r="D72" s="23" t="str">
        <f t="array" ref="D72">IF(E72="","",XLOOKUP(E72,selector_12,selector_12_ids,""))</f>
        <v/>
      </c>
      <c r="E72" s="25"/>
      <c r="F72" s="14"/>
      <c r="G72" s="14"/>
      <c r="H72" s="14"/>
      <c r="I72" s="14"/>
      <c r="J72" s="14"/>
      <c r="K72" s="23" t="str">
        <f t="array" ref="K72">IF(L72="","",XLOOKUP(L72,selector_07,selector_07_ids,""))</f>
        <v/>
      </c>
      <c r="L72" s="25"/>
      <c r="M72" s="14"/>
      <c r="N72" s="23" t="str">
        <f t="array" ref="N72">IF(O72="","",XLOOKUP(O72,selector_18,selector_18_ids,""))</f>
        <v/>
      </c>
      <c r="O72" s="25"/>
      <c r="P72" s="14"/>
      <c r="Q72" s="14"/>
      <c r="R72" s="23" t="str">
        <f t="array" ref="R72">IF(S72="","",XLOOKUP(S72,selector_15,selector_15_ids,""))</f>
        <v/>
      </c>
      <c r="S72" s="25"/>
      <c r="T72" s="23" t="str">
        <f t="array" ref="T72">IF(U72="","",XLOOKUP(U72,selector_15,selector_15_ids,""))</f>
        <v/>
      </c>
      <c r="U72" s="25"/>
      <c r="V72" s="23" t="str">
        <f t="array" ref="V72">IF(W72="","",XLOOKUP(W72,selector_12,selector_12_ids,""))</f>
        <v/>
      </c>
      <c r="W72" s="25"/>
      <c r="X72" s="14"/>
      <c r="Y72" s="14"/>
      <c r="Z72" s="14"/>
      <c r="AA72" s="23" t="str">
        <f t="array" ref="AA72">IF(AB72="","",XLOOKUP(AB72,selector_07,selector_07_ids,""))</f>
        <v/>
      </c>
      <c r="AB72" s="25"/>
      <c r="AC72" s="14"/>
      <c r="AD72" s="23" t="str">
        <f t="array" ref="AD72">IF(AE72="","",XLOOKUP(AE72,selector_04,selector_04_ids,""))</f>
        <v/>
      </c>
      <c r="AE72" s="25"/>
      <c r="AF72" s="14"/>
      <c r="AG72" s="27"/>
      <c r="AH72" s="14"/>
    </row>
    <row r="73">
      <c r="A73" s="14"/>
      <c r="B73" s="23" t="str">
        <f>IF($A73="","",'Система'!$B$4)</f>
        <v/>
      </c>
      <c r="C73" s="14"/>
      <c r="D73" s="23" t="str">
        <f t="array" ref="D73">IF(E73="","",XLOOKUP(E73,selector_12,selector_12_ids,""))</f>
        <v/>
      </c>
      <c r="E73" s="25"/>
      <c r="F73" s="14"/>
      <c r="G73" s="14"/>
      <c r="H73" s="14"/>
      <c r="I73" s="14"/>
      <c r="J73" s="14"/>
      <c r="K73" s="23" t="str">
        <f t="array" ref="K73">IF(L73="","",XLOOKUP(L73,selector_07,selector_07_ids,""))</f>
        <v/>
      </c>
      <c r="L73" s="25"/>
      <c r="M73" s="14"/>
      <c r="N73" s="23" t="str">
        <f t="array" ref="N73">IF(O73="","",XLOOKUP(O73,selector_18,selector_18_ids,""))</f>
        <v/>
      </c>
      <c r="O73" s="25"/>
      <c r="P73" s="14"/>
      <c r="Q73" s="14"/>
      <c r="R73" s="23" t="str">
        <f t="array" ref="R73">IF(S73="","",XLOOKUP(S73,selector_15,selector_15_ids,""))</f>
        <v/>
      </c>
      <c r="S73" s="25"/>
      <c r="T73" s="23" t="str">
        <f t="array" ref="T73">IF(U73="","",XLOOKUP(U73,selector_15,selector_15_ids,""))</f>
        <v/>
      </c>
      <c r="U73" s="25"/>
      <c r="V73" s="23" t="str">
        <f t="array" ref="V73">IF(W73="","",XLOOKUP(W73,selector_12,selector_12_ids,""))</f>
        <v/>
      </c>
      <c r="W73" s="25"/>
      <c r="X73" s="14"/>
      <c r="Y73" s="14"/>
      <c r="Z73" s="14"/>
      <c r="AA73" s="23" t="str">
        <f t="array" ref="AA73">IF(AB73="","",XLOOKUP(AB73,selector_07,selector_07_ids,""))</f>
        <v/>
      </c>
      <c r="AB73" s="25"/>
      <c r="AC73" s="14"/>
      <c r="AD73" s="23" t="str">
        <f t="array" ref="AD73">IF(AE73="","",XLOOKUP(AE73,selector_04,selector_04_ids,""))</f>
        <v/>
      </c>
      <c r="AE73" s="25"/>
      <c r="AF73" s="14"/>
      <c r="AG73" s="27"/>
      <c r="AH73" s="14"/>
    </row>
    <row r="74">
      <c r="A74" s="14"/>
      <c r="B74" s="23" t="str">
        <f>IF($A74="","",'Система'!$B$4)</f>
        <v/>
      </c>
      <c r="C74" s="14"/>
      <c r="D74" s="23" t="str">
        <f t="array" ref="D74">IF(E74="","",XLOOKUP(E74,selector_12,selector_12_ids,""))</f>
        <v/>
      </c>
      <c r="E74" s="25"/>
      <c r="F74" s="14"/>
      <c r="G74" s="14"/>
      <c r="H74" s="14"/>
      <c r="I74" s="14"/>
      <c r="J74" s="14"/>
      <c r="K74" s="23" t="str">
        <f t="array" ref="K74">IF(L74="","",XLOOKUP(L74,selector_07,selector_07_ids,""))</f>
        <v/>
      </c>
      <c r="L74" s="25"/>
      <c r="M74" s="14"/>
      <c r="N74" s="23" t="str">
        <f t="array" ref="N74">IF(O74="","",XLOOKUP(O74,selector_18,selector_18_ids,""))</f>
        <v/>
      </c>
      <c r="O74" s="25"/>
      <c r="P74" s="14"/>
      <c r="Q74" s="14"/>
      <c r="R74" s="23" t="str">
        <f t="array" ref="R74">IF(S74="","",XLOOKUP(S74,selector_15,selector_15_ids,""))</f>
        <v/>
      </c>
      <c r="S74" s="25"/>
      <c r="T74" s="23" t="str">
        <f t="array" ref="T74">IF(U74="","",XLOOKUP(U74,selector_15,selector_15_ids,""))</f>
        <v/>
      </c>
      <c r="U74" s="25"/>
      <c r="V74" s="23" t="str">
        <f t="array" ref="V74">IF(W74="","",XLOOKUP(W74,selector_12,selector_12_ids,""))</f>
        <v/>
      </c>
      <c r="W74" s="25"/>
      <c r="X74" s="14"/>
      <c r="Y74" s="14"/>
      <c r="Z74" s="14"/>
      <c r="AA74" s="23" t="str">
        <f t="array" ref="AA74">IF(AB74="","",XLOOKUP(AB74,selector_07,selector_07_ids,""))</f>
        <v/>
      </c>
      <c r="AB74" s="25"/>
      <c r="AC74" s="14"/>
      <c r="AD74" s="23" t="str">
        <f t="array" ref="AD74">IF(AE74="","",XLOOKUP(AE74,selector_04,selector_04_ids,""))</f>
        <v/>
      </c>
      <c r="AE74" s="25"/>
      <c r="AF74" s="14"/>
      <c r="AG74" s="27"/>
      <c r="AH74" s="14"/>
    </row>
    <row r="75">
      <c r="A75" s="14"/>
      <c r="B75" s="23" t="str">
        <f>IF($A75="","",'Система'!$B$4)</f>
        <v/>
      </c>
      <c r="C75" s="14"/>
      <c r="D75" s="23" t="str">
        <f t="array" ref="D75">IF(E75="","",XLOOKUP(E75,selector_12,selector_12_ids,""))</f>
        <v/>
      </c>
      <c r="E75" s="25"/>
      <c r="F75" s="14"/>
      <c r="G75" s="14"/>
      <c r="H75" s="14"/>
      <c r="I75" s="14"/>
      <c r="J75" s="14"/>
      <c r="K75" s="23" t="str">
        <f t="array" ref="K75">IF(L75="","",XLOOKUP(L75,selector_07,selector_07_ids,""))</f>
        <v/>
      </c>
      <c r="L75" s="25"/>
      <c r="M75" s="14"/>
      <c r="N75" s="23" t="str">
        <f t="array" ref="N75">IF(O75="","",XLOOKUP(O75,selector_18,selector_18_ids,""))</f>
        <v/>
      </c>
      <c r="O75" s="25"/>
      <c r="P75" s="14"/>
      <c r="Q75" s="14"/>
      <c r="R75" s="23" t="str">
        <f t="array" ref="R75">IF(S75="","",XLOOKUP(S75,selector_15,selector_15_ids,""))</f>
        <v/>
      </c>
      <c r="S75" s="25"/>
      <c r="T75" s="23" t="str">
        <f t="array" ref="T75">IF(U75="","",XLOOKUP(U75,selector_15,selector_15_ids,""))</f>
        <v/>
      </c>
      <c r="U75" s="25"/>
      <c r="V75" s="23" t="str">
        <f t="array" ref="V75">IF(W75="","",XLOOKUP(W75,selector_12,selector_12_ids,""))</f>
        <v/>
      </c>
      <c r="W75" s="25"/>
      <c r="X75" s="14"/>
      <c r="Y75" s="14"/>
      <c r="Z75" s="14"/>
      <c r="AA75" s="23" t="str">
        <f t="array" ref="AA75">IF(AB75="","",XLOOKUP(AB75,selector_07,selector_07_ids,""))</f>
        <v/>
      </c>
      <c r="AB75" s="25"/>
      <c r="AC75" s="14"/>
      <c r="AD75" s="23" t="str">
        <f t="array" ref="AD75">IF(AE75="","",XLOOKUP(AE75,selector_04,selector_04_ids,""))</f>
        <v/>
      </c>
      <c r="AE75" s="25"/>
      <c r="AF75" s="14"/>
      <c r="AG75" s="27"/>
      <c r="AH75" s="14"/>
    </row>
    <row r="76">
      <c r="A76" s="14"/>
      <c r="B76" s="23" t="str">
        <f>IF($A76="","",'Система'!$B$4)</f>
        <v/>
      </c>
      <c r="C76" s="14"/>
      <c r="D76" s="23" t="str">
        <f t="array" ref="D76">IF(E76="","",XLOOKUP(E76,selector_12,selector_12_ids,""))</f>
        <v/>
      </c>
      <c r="E76" s="25"/>
      <c r="F76" s="14"/>
      <c r="G76" s="14"/>
      <c r="H76" s="14"/>
      <c r="I76" s="14"/>
      <c r="J76" s="14"/>
      <c r="K76" s="23" t="str">
        <f t="array" ref="K76">IF(L76="","",XLOOKUP(L76,selector_07,selector_07_ids,""))</f>
        <v/>
      </c>
      <c r="L76" s="25"/>
      <c r="M76" s="14"/>
      <c r="N76" s="23" t="str">
        <f t="array" ref="N76">IF(O76="","",XLOOKUP(O76,selector_18,selector_18_ids,""))</f>
        <v/>
      </c>
      <c r="O76" s="25"/>
      <c r="P76" s="14"/>
      <c r="Q76" s="14"/>
      <c r="R76" s="23" t="str">
        <f t="array" ref="R76">IF(S76="","",XLOOKUP(S76,selector_15,selector_15_ids,""))</f>
        <v/>
      </c>
      <c r="S76" s="25"/>
      <c r="T76" s="23" t="str">
        <f t="array" ref="T76">IF(U76="","",XLOOKUP(U76,selector_15,selector_15_ids,""))</f>
        <v/>
      </c>
      <c r="U76" s="25"/>
      <c r="V76" s="23" t="str">
        <f t="array" ref="V76">IF(W76="","",XLOOKUP(W76,selector_12,selector_12_ids,""))</f>
        <v/>
      </c>
      <c r="W76" s="25"/>
      <c r="X76" s="14"/>
      <c r="Y76" s="14"/>
      <c r="Z76" s="14"/>
      <c r="AA76" s="23" t="str">
        <f t="array" ref="AA76">IF(AB76="","",XLOOKUP(AB76,selector_07,selector_07_ids,""))</f>
        <v/>
      </c>
      <c r="AB76" s="25"/>
      <c r="AC76" s="14"/>
      <c r="AD76" s="23" t="str">
        <f t="array" ref="AD76">IF(AE76="","",XLOOKUP(AE76,selector_04,selector_04_ids,""))</f>
        <v/>
      </c>
      <c r="AE76" s="25"/>
      <c r="AF76" s="14"/>
      <c r="AG76" s="27"/>
      <c r="AH76" s="14"/>
    </row>
    <row r="77">
      <c r="A77" s="14"/>
      <c r="B77" s="23" t="str">
        <f>IF($A77="","",'Система'!$B$4)</f>
        <v/>
      </c>
      <c r="C77" s="14"/>
      <c r="D77" s="23" t="str">
        <f t="array" ref="D77">IF(E77="","",XLOOKUP(E77,selector_12,selector_12_ids,""))</f>
        <v/>
      </c>
      <c r="E77" s="25"/>
      <c r="F77" s="14"/>
      <c r="G77" s="14"/>
      <c r="H77" s="14"/>
      <c r="I77" s="14"/>
      <c r="J77" s="14"/>
      <c r="K77" s="23" t="str">
        <f t="array" ref="K77">IF(L77="","",XLOOKUP(L77,selector_07,selector_07_ids,""))</f>
        <v/>
      </c>
      <c r="L77" s="25"/>
      <c r="M77" s="14"/>
      <c r="N77" s="23" t="str">
        <f t="array" ref="N77">IF(O77="","",XLOOKUP(O77,selector_18,selector_18_ids,""))</f>
        <v/>
      </c>
      <c r="O77" s="25"/>
      <c r="P77" s="14"/>
      <c r="Q77" s="14"/>
      <c r="R77" s="23" t="str">
        <f t="array" ref="R77">IF(S77="","",XLOOKUP(S77,selector_15,selector_15_ids,""))</f>
        <v/>
      </c>
      <c r="S77" s="25"/>
      <c r="T77" s="23" t="str">
        <f t="array" ref="T77">IF(U77="","",XLOOKUP(U77,selector_15,selector_15_ids,""))</f>
        <v/>
      </c>
      <c r="U77" s="25"/>
      <c r="V77" s="23" t="str">
        <f t="array" ref="V77">IF(W77="","",XLOOKUP(W77,selector_12,selector_12_ids,""))</f>
        <v/>
      </c>
      <c r="W77" s="25"/>
      <c r="X77" s="14"/>
      <c r="Y77" s="14"/>
      <c r="Z77" s="14"/>
      <c r="AA77" s="23" t="str">
        <f t="array" ref="AA77">IF(AB77="","",XLOOKUP(AB77,selector_07,selector_07_ids,""))</f>
        <v/>
      </c>
      <c r="AB77" s="25"/>
      <c r="AC77" s="14"/>
      <c r="AD77" s="23" t="str">
        <f t="array" ref="AD77">IF(AE77="","",XLOOKUP(AE77,selector_04,selector_04_ids,""))</f>
        <v/>
      </c>
      <c r="AE77" s="25"/>
      <c r="AF77" s="14"/>
      <c r="AG77" s="27"/>
      <c r="AH77" s="14"/>
    </row>
    <row r="78">
      <c r="A78" s="14"/>
      <c r="B78" s="23" t="str">
        <f>IF($A78="","",'Система'!$B$4)</f>
        <v/>
      </c>
      <c r="C78" s="14"/>
      <c r="D78" s="23" t="str">
        <f t="array" ref="D78">IF(E78="","",XLOOKUP(E78,selector_12,selector_12_ids,""))</f>
        <v/>
      </c>
      <c r="E78" s="25"/>
      <c r="F78" s="14"/>
      <c r="G78" s="14"/>
      <c r="H78" s="14"/>
      <c r="I78" s="14"/>
      <c r="J78" s="14"/>
      <c r="K78" s="23" t="str">
        <f t="array" ref="K78">IF(L78="","",XLOOKUP(L78,selector_07,selector_07_ids,""))</f>
        <v/>
      </c>
      <c r="L78" s="25"/>
      <c r="M78" s="14"/>
      <c r="N78" s="23" t="str">
        <f t="array" ref="N78">IF(O78="","",XLOOKUP(O78,selector_18,selector_18_ids,""))</f>
        <v/>
      </c>
      <c r="O78" s="25"/>
      <c r="P78" s="14"/>
      <c r="Q78" s="14"/>
      <c r="R78" s="23" t="str">
        <f t="array" ref="R78">IF(S78="","",XLOOKUP(S78,selector_15,selector_15_ids,""))</f>
        <v/>
      </c>
      <c r="S78" s="25"/>
      <c r="T78" s="23" t="str">
        <f t="array" ref="T78">IF(U78="","",XLOOKUP(U78,selector_15,selector_15_ids,""))</f>
        <v/>
      </c>
      <c r="U78" s="25"/>
      <c r="V78" s="23" t="str">
        <f t="array" ref="V78">IF(W78="","",XLOOKUP(W78,selector_12,selector_12_ids,""))</f>
        <v/>
      </c>
      <c r="W78" s="25"/>
      <c r="X78" s="14"/>
      <c r="Y78" s="14"/>
      <c r="Z78" s="14"/>
      <c r="AA78" s="23" t="str">
        <f t="array" ref="AA78">IF(AB78="","",XLOOKUP(AB78,selector_07,selector_07_ids,""))</f>
        <v/>
      </c>
      <c r="AB78" s="25"/>
      <c r="AC78" s="14"/>
      <c r="AD78" s="23" t="str">
        <f t="array" ref="AD78">IF(AE78="","",XLOOKUP(AE78,selector_04,selector_04_ids,""))</f>
        <v/>
      </c>
      <c r="AE78" s="25"/>
      <c r="AF78" s="14"/>
      <c r="AG78" s="27"/>
      <c r="AH78" s="14"/>
    </row>
    <row r="79">
      <c r="A79" s="14"/>
      <c r="B79" s="23" t="str">
        <f>IF($A79="","",'Система'!$B$4)</f>
        <v/>
      </c>
      <c r="C79" s="14"/>
      <c r="D79" s="23" t="str">
        <f t="array" ref="D79">IF(E79="","",XLOOKUP(E79,selector_12,selector_12_ids,""))</f>
        <v/>
      </c>
      <c r="E79" s="25"/>
      <c r="F79" s="14"/>
      <c r="G79" s="14"/>
      <c r="H79" s="14"/>
      <c r="I79" s="14"/>
      <c r="J79" s="14"/>
      <c r="K79" s="23" t="str">
        <f t="array" ref="K79">IF(L79="","",XLOOKUP(L79,selector_07,selector_07_ids,""))</f>
        <v/>
      </c>
      <c r="L79" s="25"/>
      <c r="M79" s="14"/>
      <c r="N79" s="23" t="str">
        <f t="array" ref="N79">IF(O79="","",XLOOKUP(O79,selector_18,selector_18_ids,""))</f>
        <v/>
      </c>
      <c r="O79" s="25"/>
      <c r="P79" s="14"/>
      <c r="Q79" s="14"/>
      <c r="R79" s="23" t="str">
        <f t="array" ref="R79">IF(S79="","",XLOOKUP(S79,selector_15,selector_15_ids,""))</f>
        <v/>
      </c>
      <c r="S79" s="25"/>
      <c r="T79" s="23" t="str">
        <f t="array" ref="T79">IF(U79="","",XLOOKUP(U79,selector_15,selector_15_ids,""))</f>
        <v/>
      </c>
      <c r="U79" s="25"/>
      <c r="V79" s="23" t="str">
        <f t="array" ref="V79">IF(W79="","",XLOOKUP(W79,selector_12,selector_12_ids,""))</f>
        <v/>
      </c>
      <c r="W79" s="25"/>
      <c r="X79" s="14"/>
      <c r="Y79" s="14"/>
      <c r="Z79" s="14"/>
      <c r="AA79" s="23" t="str">
        <f t="array" ref="AA79">IF(AB79="","",XLOOKUP(AB79,selector_07,selector_07_ids,""))</f>
        <v/>
      </c>
      <c r="AB79" s="25"/>
      <c r="AC79" s="14"/>
      <c r="AD79" s="23" t="str">
        <f t="array" ref="AD79">IF(AE79="","",XLOOKUP(AE79,selector_04,selector_04_ids,""))</f>
        <v/>
      </c>
      <c r="AE79" s="25"/>
      <c r="AF79" s="14"/>
      <c r="AG79" s="27"/>
      <c r="AH79" s="14"/>
    </row>
    <row r="80">
      <c r="A80" s="14"/>
      <c r="B80" s="23" t="str">
        <f>IF($A80="","",'Система'!$B$4)</f>
        <v/>
      </c>
      <c r="C80" s="14"/>
      <c r="D80" s="23" t="str">
        <f t="array" ref="D80">IF(E80="","",XLOOKUP(E80,selector_12,selector_12_ids,""))</f>
        <v/>
      </c>
      <c r="E80" s="25"/>
      <c r="F80" s="14"/>
      <c r="G80" s="14"/>
      <c r="H80" s="14"/>
      <c r="I80" s="14"/>
      <c r="J80" s="14"/>
      <c r="K80" s="23" t="str">
        <f t="array" ref="K80">IF(L80="","",XLOOKUP(L80,selector_07,selector_07_ids,""))</f>
        <v/>
      </c>
      <c r="L80" s="25"/>
      <c r="M80" s="14"/>
      <c r="N80" s="23" t="str">
        <f t="array" ref="N80">IF(O80="","",XLOOKUP(O80,selector_18,selector_18_ids,""))</f>
        <v/>
      </c>
      <c r="O80" s="25"/>
      <c r="P80" s="14"/>
      <c r="Q80" s="14"/>
      <c r="R80" s="23" t="str">
        <f t="array" ref="R80">IF(S80="","",XLOOKUP(S80,selector_15,selector_15_ids,""))</f>
        <v/>
      </c>
      <c r="S80" s="25"/>
      <c r="T80" s="23" t="str">
        <f t="array" ref="T80">IF(U80="","",XLOOKUP(U80,selector_15,selector_15_ids,""))</f>
        <v/>
      </c>
      <c r="U80" s="25"/>
      <c r="V80" s="23" t="str">
        <f t="array" ref="V80">IF(W80="","",XLOOKUP(W80,selector_12,selector_12_ids,""))</f>
        <v/>
      </c>
      <c r="W80" s="25"/>
      <c r="X80" s="14"/>
      <c r="Y80" s="14"/>
      <c r="Z80" s="14"/>
      <c r="AA80" s="23" t="str">
        <f t="array" ref="AA80">IF(AB80="","",XLOOKUP(AB80,selector_07,selector_07_ids,""))</f>
        <v/>
      </c>
      <c r="AB80" s="25"/>
      <c r="AC80" s="14"/>
      <c r="AD80" s="23" t="str">
        <f t="array" ref="AD80">IF(AE80="","",XLOOKUP(AE80,selector_04,selector_04_ids,""))</f>
        <v/>
      </c>
      <c r="AE80" s="25"/>
      <c r="AF80" s="14"/>
      <c r="AG80" s="27"/>
      <c r="AH80" s="14"/>
    </row>
    <row r="81">
      <c r="A81" s="14"/>
      <c r="B81" s="23" t="str">
        <f>IF($A81="","",'Система'!$B$4)</f>
        <v/>
      </c>
      <c r="C81" s="14"/>
      <c r="D81" s="23" t="str">
        <f t="array" ref="D81">IF(E81="","",XLOOKUP(E81,selector_12,selector_12_ids,""))</f>
        <v/>
      </c>
      <c r="E81" s="25"/>
      <c r="F81" s="14"/>
      <c r="G81" s="14"/>
      <c r="H81" s="14"/>
      <c r="I81" s="14"/>
      <c r="J81" s="14"/>
      <c r="K81" s="23" t="str">
        <f t="array" ref="K81">IF(L81="","",XLOOKUP(L81,selector_07,selector_07_ids,""))</f>
        <v/>
      </c>
      <c r="L81" s="25"/>
      <c r="M81" s="14"/>
      <c r="N81" s="23" t="str">
        <f t="array" ref="N81">IF(O81="","",XLOOKUP(O81,selector_18,selector_18_ids,""))</f>
        <v/>
      </c>
      <c r="O81" s="25"/>
      <c r="P81" s="14"/>
      <c r="Q81" s="14"/>
      <c r="R81" s="23" t="str">
        <f t="array" ref="R81">IF(S81="","",XLOOKUP(S81,selector_15,selector_15_ids,""))</f>
        <v/>
      </c>
      <c r="S81" s="25"/>
      <c r="T81" s="23" t="str">
        <f t="array" ref="T81">IF(U81="","",XLOOKUP(U81,selector_15,selector_15_ids,""))</f>
        <v/>
      </c>
      <c r="U81" s="25"/>
      <c r="V81" s="23" t="str">
        <f t="array" ref="V81">IF(W81="","",XLOOKUP(W81,selector_12,selector_12_ids,""))</f>
        <v/>
      </c>
      <c r="W81" s="25"/>
      <c r="X81" s="14"/>
      <c r="Y81" s="14"/>
      <c r="Z81" s="14"/>
      <c r="AA81" s="23" t="str">
        <f t="array" ref="AA81">IF(AB81="","",XLOOKUP(AB81,selector_07,selector_07_ids,""))</f>
        <v/>
      </c>
      <c r="AB81" s="25"/>
      <c r="AC81" s="14"/>
      <c r="AD81" s="23" t="str">
        <f t="array" ref="AD81">IF(AE81="","",XLOOKUP(AE81,selector_04,selector_04_ids,""))</f>
        <v/>
      </c>
      <c r="AE81" s="25"/>
      <c r="AF81" s="14"/>
      <c r="AG81" s="27"/>
      <c r="AH81" s="14"/>
    </row>
    <row r="82">
      <c r="A82" s="14"/>
      <c r="B82" s="23" t="str">
        <f>IF($A82="","",'Система'!$B$4)</f>
        <v/>
      </c>
      <c r="C82" s="14"/>
      <c r="D82" s="23" t="str">
        <f t="array" ref="D82">IF(E82="","",XLOOKUP(E82,selector_12,selector_12_ids,""))</f>
        <v/>
      </c>
      <c r="E82" s="25"/>
      <c r="F82" s="14"/>
      <c r="G82" s="14"/>
      <c r="H82" s="14"/>
      <c r="I82" s="14"/>
      <c r="J82" s="14"/>
      <c r="K82" s="23" t="str">
        <f t="array" ref="K82">IF(L82="","",XLOOKUP(L82,selector_07,selector_07_ids,""))</f>
        <v/>
      </c>
      <c r="L82" s="25"/>
      <c r="M82" s="14"/>
      <c r="N82" s="23" t="str">
        <f t="array" ref="N82">IF(O82="","",XLOOKUP(O82,selector_18,selector_18_ids,""))</f>
        <v/>
      </c>
      <c r="O82" s="25"/>
      <c r="P82" s="14"/>
      <c r="Q82" s="14"/>
      <c r="R82" s="23" t="str">
        <f t="array" ref="R82">IF(S82="","",XLOOKUP(S82,selector_15,selector_15_ids,""))</f>
        <v/>
      </c>
      <c r="S82" s="25"/>
      <c r="T82" s="23" t="str">
        <f t="array" ref="T82">IF(U82="","",XLOOKUP(U82,selector_15,selector_15_ids,""))</f>
        <v/>
      </c>
      <c r="U82" s="25"/>
      <c r="V82" s="23" t="str">
        <f t="array" ref="V82">IF(W82="","",XLOOKUP(W82,selector_12,selector_12_ids,""))</f>
        <v/>
      </c>
      <c r="W82" s="25"/>
      <c r="X82" s="14"/>
      <c r="Y82" s="14"/>
      <c r="Z82" s="14"/>
      <c r="AA82" s="23" t="str">
        <f t="array" ref="AA82">IF(AB82="","",XLOOKUP(AB82,selector_07,selector_07_ids,""))</f>
        <v/>
      </c>
      <c r="AB82" s="25"/>
      <c r="AC82" s="14"/>
      <c r="AD82" s="23" t="str">
        <f t="array" ref="AD82">IF(AE82="","",XLOOKUP(AE82,selector_04,selector_04_ids,""))</f>
        <v/>
      </c>
      <c r="AE82" s="25"/>
      <c r="AF82" s="14"/>
      <c r="AG82" s="27"/>
      <c r="AH82" s="14"/>
    </row>
    <row r="83">
      <c r="A83" s="14"/>
      <c r="B83" s="23" t="str">
        <f>IF($A83="","",'Система'!$B$4)</f>
        <v/>
      </c>
      <c r="C83" s="14"/>
      <c r="D83" s="23" t="str">
        <f t="array" ref="D83">IF(E83="","",XLOOKUP(E83,selector_12,selector_12_ids,""))</f>
        <v/>
      </c>
      <c r="E83" s="25"/>
      <c r="F83" s="14"/>
      <c r="G83" s="14"/>
      <c r="H83" s="14"/>
      <c r="I83" s="14"/>
      <c r="J83" s="14"/>
      <c r="K83" s="23" t="str">
        <f t="array" ref="K83">IF(L83="","",XLOOKUP(L83,selector_07,selector_07_ids,""))</f>
        <v/>
      </c>
      <c r="L83" s="25"/>
      <c r="M83" s="14"/>
      <c r="N83" s="23" t="str">
        <f t="array" ref="N83">IF(O83="","",XLOOKUP(O83,selector_18,selector_18_ids,""))</f>
        <v/>
      </c>
      <c r="O83" s="25"/>
      <c r="P83" s="14"/>
      <c r="Q83" s="14"/>
      <c r="R83" s="23" t="str">
        <f t="array" ref="R83">IF(S83="","",XLOOKUP(S83,selector_15,selector_15_ids,""))</f>
        <v/>
      </c>
      <c r="S83" s="25"/>
      <c r="T83" s="23" t="str">
        <f t="array" ref="T83">IF(U83="","",XLOOKUP(U83,selector_15,selector_15_ids,""))</f>
        <v/>
      </c>
      <c r="U83" s="25"/>
      <c r="V83" s="23" t="str">
        <f t="array" ref="V83">IF(W83="","",XLOOKUP(W83,selector_12,selector_12_ids,""))</f>
        <v/>
      </c>
      <c r="W83" s="25"/>
      <c r="X83" s="14"/>
      <c r="Y83" s="14"/>
      <c r="Z83" s="14"/>
      <c r="AA83" s="23" t="str">
        <f t="array" ref="AA83">IF(AB83="","",XLOOKUP(AB83,selector_07,selector_07_ids,""))</f>
        <v/>
      </c>
      <c r="AB83" s="25"/>
      <c r="AC83" s="14"/>
      <c r="AD83" s="23" t="str">
        <f t="array" ref="AD83">IF(AE83="","",XLOOKUP(AE83,selector_04,selector_04_ids,""))</f>
        <v/>
      </c>
      <c r="AE83" s="25"/>
      <c r="AF83" s="14"/>
      <c r="AG83" s="27"/>
      <c r="AH83" s="14"/>
    </row>
    <row r="84">
      <c r="A84" s="14"/>
      <c r="B84" s="23" t="str">
        <f>IF($A84="","",'Система'!$B$4)</f>
        <v/>
      </c>
      <c r="C84" s="14"/>
      <c r="D84" s="23" t="str">
        <f t="array" ref="D84">IF(E84="","",XLOOKUP(E84,selector_12,selector_12_ids,""))</f>
        <v/>
      </c>
      <c r="E84" s="25"/>
      <c r="F84" s="14"/>
      <c r="G84" s="14"/>
      <c r="H84" s="14"/>
      <c r="I84" s="14"/>
      <c r="J84" s="14"/>
      <c r="K84" s="23" t="str">
        <f t="array" ref="K84">IF(L84="","",XLOOKUP(L84,selector_07,selector_07_ids,""))</f>
        <v/>
      </c>
      <c r="L84" s="25"/>
      <c r="M84" s="14"/>
      <c r="N84" s="23" t="str">
        <f t="array" ref="N84">IF(O84="","",XLOOKUP(O84,selector_18,selector_18_ids,""))</f>
        <v/>
      </c>
      <c r="O84" s="25"/>
      <c r="P84" s="14"/>
      <c r="Q84" s="14"/>
      <c r="R84" s="23" t="str">
        <f t="array" ref="R84">IF(S84="","",XLOOKUP(S84,selector_15,selector_15_ids,""))</f>
        <v/>
      </c>
      <c r="S84" s="25"/>
      <c r="T84" s="23" t="str">
        <f t="array" ref="T84">IF(U84="","",XLOOKUP(U84,selector_15,selector_15_ids,""))</f>
        <v/>
      </c>
      <c r="U84" s="25"/>
      <c r="V84" s="23" t="str">
        <f t="array" ref="V84">IF(W84="","",XLOOKUP(W84,selector_12,selector_12_ids,""))</f>
        <v/>
      </c>
      <c r="W84" s="25"/>
      <c r="X84" s="14"/>
      <c r="Y84" s="14"/>
      <c r="Z84" s="14"/>
      <c r="AA84" s="23" t="str">
        <f t="array" ref="AA84">IF(AB84="","",XLOOKUP(AB84,selector_07,selector_07_ids,""))</f>
        <v/>
      </c>
      <c r="AB84" s="25"/>
      <c r="AC84" s="14"/>
      <c r="AD84" s="23" t="str">
        <f t="array" ref="AD84">IF(AE84="","",XLOOKUP(AE84,selector_04,selector_04_ids,""))</f>
        <v/>
      </c>
      <c r="AE84" s="25"/>
      <c r="AF84" s="14"/>
      <c r="AG84" s="27"/>
      <c r="AH84" s="14"/>
    </row>
    <row r="85">
      <c r="A85" s="14"/>
      <c r="B85" s="23" t="str">
        <f>IF($A85="","",'Система'!$B$4)</f>
        <v/>
      </c>
      <c r="C85" s="14"/>
      <c r="D85" s="23" t="str">
        <f t="array" ref="D85">IF(E85="","",XLOOKUP(E85,selector_12,selector_12_ids,""))</f>
        <v/>
      </c>
      <c r="E85" s="25"/>
      <c r="F85" s="14"/>
      <c r="G85" s="14"/>
      <c r="H85" s="14"/>
      <c r="I85" s="14"/>
      <c r="J85" s="14"/>
      <c r="K85" s="23" t="str">
        <f t="array" ref="K85">IF(L85="","",XLOOKUP(L85,selector_07,selector_07_ids,""))</f>
        <v/>
      </c>
      <c r="L85" s="25"/>
      <c r="M85" s="14"/>
      <c r="N85" s="23" t="str">
        <f t="array" ref="N85">IF(O85="","",XLOOKUP(O85,selector_18,selector_18_ids,""))</f>
        <v/>
      </c>
      <c r="O85" s="25"/>
      <c r="P85" s="14"/>
      <c r="Q85" s="14"/>
      <c r="R85" s="23" t="str">
        <f t="array" ref="R85">IF(S85="","",XLOOKUP(S85,selector_15,selector_15_ids,""))</f>
        <v/>
      </c>
      <c r="S85" s="25"/>
      <c r="T85" s="23" t="str">
        <f t="array" ref="T85">IF(U85="","",XLOOKUP(U85,selector_15,selector_15_ids,""))</f>
        <v/>
      </c>
      <c r="U85" s="25"/>
      <c r="V85" s="23" t="str">
        <f t="array" ref="V85">IF(W85="","",XLOOKUP(W85,selector_12,selector_12_ids,""))</f>
        <v/>
      </c>
      <c r="W85" s="25"/>
      <c r="X85" s="14"/>
      <c r="Y85" s="14"/>
      <c r="Z85" s="14"/>
      <c r="AA85" s="23" t="str">
        <f t="array" ref="AA85">IF(AB85="","",XLOOKUP(AB85,selector_07,selector_07_ids,""))</f>
        <v/>
      </c>
      <c r="AB85" s="25"/>
      <c r="AC85" s="14"/>
      <c r="AD85" s="23" t="str">
        <f t="array" ref="AD85">IF(AE85="","",XLOOKUP(AE85,selector_04,selector_04_ids,""))</f>
        <v/>
      </c>
      <c r="AE85" s="25"/>
      <c r="AF85" s="14"/>
      <c r="AG85" s="27"/>
      <c r="AH85" s="14"/>
    </row>
    <row r="86">
      <c r="A86" s="14"/>
      <c r="B86" s="23" t="str">
        <f>IF($A86="","",'Система'!$B$4)</f>
        <v/>
      </c>
      <c r="C86" s="14"/>
      <c r="D86" s="23" t="str">
        <f t="array" ref="D86">IF(E86="","",XLOOKUP(E86,selector_12,selector_12_ids,""))</f>
        <v/>
      </c>
      <c r="E86" s="25"/>
      <c r="F86" s="14"/>
      <c r="G86" s="14"/>
      <c r="H86" s="14"/>
      <c r="I86" s="14"/>
      <c r="J86" s="14"/>
      <c r="K86" s="23" t="str">
        <f t="array" ref="K86">IF(L86="","",XLOOKUP(L86,selector_07,selector_07_ids,""))</f>
        <v/>
      </c>
      <c r="L86" s="25"/>
      <c r="M86" s="14"/>
      <c r="N86" s="23" t="str">
        <f t="array" ref="N86">IF(O86="","",XLOOKUP(O86,selector_18,selector_18_ids,""))</f>
        <v/>
      </c>
      <c r="O86" s="25"/>
      <c r="P86" s="14"/>
      <c r="Q86" s="14"/>
      <c r="R86" s="23" t="str">
        <f t="array" ref="R86">IF(S86="","",XLOOKUP(S86,selector_15,selector_15_ids,""))</f>
        <v/>
      </c>
      <c r="S86" s="25"/>
      <c r="T86" s="23" t="str">
        <f t="array" ref="T86">IF(U86="","",XLOOKUP(U86,selector_15,selector_15_ids,""))</f>
        <v/>
      </c>
      <c r="U86" s="25"/>
      <c r="V86" s="23" t="str">
        <f t="array" ref="V86">IF(W86="","",XLOOKUP(W86,selector_12,selector_12_ids,""))</f>
        <v/>
      </c>
      <c r="W86" s="25"/>
      <c r="X86" s="14"/>
      <c r="Y86" s="14"/>
      <c r="Z86" s="14"/>
      <c r="AA86" s="23" t="str">
        <f t="array" ref="AA86">IF(AB86="","",XLOOKUP(AB86,selector_07,selector_07_ids,""))</f>
        <v/>
      </c>
      <c r="AB86" s="25"/>
      <c r="AC86" s="14"/>
      <c r="AD86" s="23" t="str">
        <f t="array" ref="AD86">IF(AE86="","",XLOOKUP(AE86,selector_04,selector_04_ids,""))</f>
        <v/>
      </c>
      <c r="AE86" s="25"/>
      <c r="AF86" s="14"/>
      <c r="AG86" s="27"/>
      <c r="AH86" s="14"/>
    </row>
    <row r="87">
      <c r="A87" s="14"/>
      <c r="B87" s="23" t="str">
        <f>IF($A87="","",'Система'!$B$4)</f>
        <v/>
      </c>
      <c r="C87" s="14"/>
      <c r="D87" s="23" t="str">
        <f t="array" ref="D87">IF(E87="","",XLOOKUP(E87,selector_12,selector_12_ids,""))</f>
        <v/>
      </c>
      <c r="E87" s="25"/>
      <c r="F87" s="14"/>
      <c r="G87" s="14"/>
      <c r="H87" s="14"/>
      <c r="I87" s="14"/>
      <c r="J87" s="14"/>
      <c r="K87" s="23" t="str">
        <f t="array" ref="K87">IF(L87="","",XLOOKUP(L87,selector_07,selector_07_ids,""))</f>
        <v/>
      </c>
      <c r="L87" s="25"/>
      <c r="M87" s="14"/>
      <c r="N87" s="23" t="str">
        <f t="array" ref="N87">IF(O87="","",XLOOKUP(O87,selector_18,selector_18_ids,""))</f>
        <v/>
      </c>
      <c r="O87" s="25"/>
      <c r="P87" s="14"/>
      <c r="Q87" s="14"/>
      <c r="R87" s="23" t="str">
        <f t="array" ref="R87">IF(S87="","",XLOOKUP(S87,selector_15,selector_15_ids,""))</f>
        <v/>
      </c>
      <c r="S87" s="25"/>
      <c r="T87" s="23" t="str">
        <f t="array" ref="T87">IF(U87="","",XLOOKUP(U87,selector_15,selector_15_ids,""))</f>
        <v/>
      </c>
      <c r="U87" s="25"/>
      <c r="V87" s="23" t="str">
        <f t="array" ref="V87">IF(W87="","",XLOOKUP(W87,selector_12,selector_12_ids,""))</f>
        <v/>
      </c>
      <c r="W87" s="25"/>
      <c r="X87" s="14"/>
      <c r="Y87" s="14"/>
      <c r="Z87" s="14"/>
      <c r="AA87" s="23" t="str">
        <f t="array" ref="AA87">IF(AB87="","",XLOOKUP(AB87,selector_07,selector_07_ids,""))</f>
        <v/>
      </c>
      <c r="AB87" s="25"/>
      <c r="AC87" s="14"/>
      <c r="AD87" s="23" t="str">
        <f t="array" ref="AD87">IF(AE87="","",XLOOKUP(AE87,selector_04,selector_04_ids,""))</f>
        <v/>
      </c>
      <c r="AE87" s="25"/>
      <c r="AF87" s="14"/>
      <c r="AG87" s="27"/>
      <c r="AH87" s="14"/>
    </row>
    <row r="88">
      <c r="A88" s="14"/>
      <c r="B88" s="23" t="str">
        <f>IF($A88="","",'Система'!$B$4)</f>
        <v/>
      </c>
      <c r="C88" s="14"/>
      <c r="D88" s="23" t="str">
        <f t="array" ref="D88">IF(E88="","",XLOOKUP(E88,selector_12,selector_12_ids,""))</f>
        <v/>
      </c>
      <c r="E88" s="25"/>
      <c r="F88" s="14"/>
      <c r="G88" s="14"/>
      <c r="H88" s="14"/>
      <c r="I88" s="14"/>
      <c r="J88" s="14"/>
      <c r="K88" s="23" t="str">
        <f t="array" ref="K88">IF(L88="","",XLOOKUP(L88,selector_07,selector_07_ids,""))</f>
        <v/>
      </c>
      <c r="L88" s="25"/>
      <c r="M88" s="14"/>
      <c r="N88" s="23" t="str">
        <f t="array" ref="N88">IF(O88="","",XLOOKUP(O88,selector_18,selector_18_ids,""))</f>
        <v/>
      </c>
      <c r="O88" s="25"/>
      <c r="P88" s="14"/>
      <c r="Q88" s="14"/>
      <c r="R88" s="23" t="str">
        <f t="array" ref="R88">IF(S88="","",XLOOKUP(S88,selector_15,selector_15_ids,""))</f>
        <v/>
      </c>
      <c r="S88" s="25"/>
      <c r="T88" s="23" t="str">
        <f t="array" ref="T88">IF(U88="","",XLOOKUP(U88,selector_15,selector_15_ids,""))</f>
        <v/>
      </c>
      <c r="U88" s="25"/>
      <c r="V88" s="23" t="str">
        <f t="array" ref="V88">IF(W88="","",XLOOKUP(W88,selector_12,selector_12_ids,""))</f>
        <v/>
      </c>
      <c r="W88" s="25"/>
      <c r="X88" s="14"/>
      <c r="Y88" s="14"/>
      <c r="Z88" s="14"/>
      <c r="AA88" s="23" t="str">
        <f t="array" ref="AA88">IF(AB88="","",XLOOKUP(AB88,selector_07,selector_07_ids,""))</f>
        <v/>
      </c>
      <c r="AB88" s="25"/>
      <c r="AC88" s="14"/>
      <c r="AD88" s="23" t="str">
        <f t="array" ref="AD88">IF(AE88="","",XLOOKUP(AE88,selector_04,selector_04_ids,""))</f>
        <v/>
      </c>
      <c r="AE88" s="25"/>
      <c r="AF88" s="14"/>
      <c r="AG88" s="27"/>
      <c r="AH88" s="14"/>
    </row>
    <row r="89">
      <c r="A89" s="14"/>
      <c r="B89" s="23" t="str">
        <f>IF($A89="","",'Система'!$B$4)</f>
        <v/>
      </c>
      <c r="C89" s="14"/>
      <c r="D89" s="23" t="str">
        <f t="array" ref="D89">IF(E89="","",XLOOKUP(E89,selector_12,selector_12_ids,""))</f>
        <v/>
      </c>
      <c r="E89" s="25"/>
      <c r="F89" s="14"/>
      <c r="G89" s="14"/>
      <c r="H89" s="14"/>
      <c r="I89" s="14"/>
      <c r="J89" s="14"/>
      <c r="K89" s="23" t="str">
        <f t="array" ref="K89">IF(L89="","",XLOOKUP(L89,selector_07,selector_07_ids,""))</f>
        <v/>
      </c>
      <c r="L89" s="25"/>
      <c r="M89" s="14"/>
      <c r="N89" s="23" t="str">
        <f t="array" ref="N89">IF(O89="","",XLOOKUP(O89,selector_18,selector_18_ids,""))</f>
        <v/>
      </c>
      <c r="O89" s="25"/>
      <c r="P89" s="14"/>
      <c r="Q89" s="14"/>
      <c r="R89" s="23" t="str">
        <f t="array" ref="R89">IF(S89="","",XLOOKUP(S89,selector_15,selector_15_ids,""))</f>
        <v/>
      </c>
      <c r="S89" s="25"/>
      <c r="T89" s="23" t="str">
        <f t="array" ref="T89">IF(U89="","",XLOOKUP(U89,selector_15,selector_15_ids,""))</f>
        <v/>
      </c>
      <c r="U89" s="25"/>
      <c r="V89" s="23" t="str">
        <f t="array" ref="V89">IF(W89="","",XLOOKUP(W89,selector_12,selector_12_ids,""))</f>
        <v/>
      </c>
      <c r="W89" s="25"/>
      <c r="X89" s="14"/>
      <c r="Y89" s="14"/>
      <c r="Z89" s="14"/>
      <c r="AA89" s="23" t="str">
        <f t="array" ref="AA89">IF(AB89="","",XLOOKUP(AB89,selector_07,selector_07_ids,""))</f>
        <v/>
      </c>
      <c r="AB89" s="25"/>
      <c r="AC89" s="14"/>
      <c r="AD89" s="23" t="str">
        <f t="array" ref="AD89">IF(AE89="","",XLOOKUP(AE89,selector_04,selector_04_ids,""))</f>
        <v/>
      </c>
      <c r="AE89" s="25"/>
      <c r="AF89" s="14"/>
      <c r="AG89" s="27"/>
      <c r="AH89" s="14"/>
    </row>
    <row r="90">
      <c r="A90" s="14"/>
      <c r="B90" s="23" t="str">
        <f>IF($A90="","",'Система'!$B$4)</f>
        <v/>
      </c>
      <c r="C90" s="14"/>
      <c r="D90" s="23" t="str">
        <f t="array" ref="D90">IF(E90="","",XLOOKUP(E90,selector_12,selector_12_ids,""))</f>
        <v/>
      </c>
      <c r="E90" s="25"/>
      <c r="F90" s="14"/>
      <c r="G90" s="14"/>
      <c r="H90" s="14"/>
      <c r="I90" s="14"/>
      <c r="J90" s="14"/>
      <c r="K90" s="23" t="str">
        <f t="array" ref="K90">IF(L90="","",XLOOKUP(L90,selector_07,selector_07_ids,""))</f>
        <v/>
      </c>
      <c r="L90" s="25"/>
      <c r="M90" s="14"/>
      <c r="N90" s="23" t="str">
        <f t="array" ref="N90">IF(O90="","",XLOOKUP(O90,selector_18,selector_18_ids,""))</f>
        <v/>
      </c>
      <c r="O90" s="25"/>
      <c r="P90" s="14"/>
      <c r="Q90" s="14"/>
      <c r="R90" s="23" t="str">
        <f t="array" ref="R90">IF(S90="","",XLOOKUP(S90,selector_15,selector_15_ids,""))</f>
        <v/>
      </c>
      <c r="S90" s="25"/>
      <c r="T90" s="23" t="str">
        <f t="array" ref="T90">IF(U90="","",XLOOKUP(U90,selector_15,selector_15_ids,""))</f>
        <v/>
      </c>
      <c r="U90" s="25"/>
      <c r="V90" s="23" t="str">
        <f t="array" ref="V90">IF(W90="","",XLOOKUP(W90,selector_12,selector_12_ids,""))</f>
        <v/>
      </c>
      <c r="W90" s="25"/>
      <c r="X90" s="14"/>
      <c r="Y90" s="14"/>
      <c r="Z90" s="14"/>
      <c r="AA90" s="23" t="str">
        <f t="array" ref="AA90">IF(AB90="","",XLOOKUP(AB90,selector_07,selector_07_ids,""))</f>
        <v/>
      </c>
      <c r="AB90" s="25"/>
      <c r="AC90" s="14"/>
      <c r="AD90" s="23" t="str">
        <f t="array" ref="AD90">IF(AE90="","",XLOOKUP(AE90,selector_04,selector_04_ids,""))</f>
        <v/>
      </c>
      <c r="AE90" s="25"/>
      <c r="AF90" s="14"/>
      <c r="AG90" s="27"/>
      <c r="AH90" s="14"/>
    </row>
    <row r="91">
      <c r="A91" s="14"/>
      <c r="B91" s="23" t="str">
        <f>IF($A91="","",'Система'!$B$4)</f>
        <v/>
      </c>
      <c r="C91" s="14"/>
      <c r="D91" s="23" t="str">
        <f t="array" ref="D91">IF(E91="","",XLOOKUP(E91,selector_12,selector_12_ids,""))</f>
        <v/>
      </c>
      <c r="E91" s="25"/>
      <c r="F91" s="14"/>
      <c r="G91" s="14"/>
      <c r="H91" s="14"/>
      <c r="I91" s="14"/>
      <c r="J91" s="14"/>
      <c r="K91" s="23" t="str">
        <f t="array" ref="K91">IF(L91="","",XLOOKUP(L91,selector_07,selector_07_ids,""))</f>
        <v/>
      </c>
      <c r="L91" s="25"/>
      <c r="M91" s="14"/>
      <c r="N91" s="23" t="str">
        <f t="array" ref="N91">IF(O91="","",XLOOKUP(O91,selector_18,selector_18_ids,""))</f>
        <v/>
      </c>
      <c r="O91" s="25"/>
      <c r="P91" s="14"/>
      <c r="Q91" s="14"/>
      <c r="R91" s="23" t="str">
        <f t="array" ref="R91">IF(S91="","",XLOOKUP(S91,selector_15,selector_15_ids,""))</f>
        <v/>
      </c>
      <c r="S91" s="25"/>
      <c r="T91" s="23" t="str">
        <f t="array" ref="T91">IF(U91="","",XLOOKUP(U91,selector_15,selector_15_ids,""))</f>
        <v/>
      </c>
      <c r="U91" s="25"/>
      <c r="V91" s="23" t="str">
        <f t="array" ref="V91">IF(W91="","",XLOOKUP(W91,selector_12,selector_12_ids,""))</f>
        <v/>
      </c>
      <c r="W91" s="25"/>
      <c r="X91" s="14"/>
      <c r="Y91" s="14"/>
      <c r="Z91" s="14"/>
      <c r="AA91" s="23" t="str">
        <f t="array" ref="AA91">IF(AB91="","",XLOOKUP(AB91,selector_07,selector_07_ids,""))</f>
        <v/>
      </c>
      <c r="AB91" s="25"/>
      <c r="AC91" s="14"/>
      <c r="AD91" s="23" t="str">
        <f t="array" ref="AD91">IF(AE91="","",XLOOKUP(AE91,selector_04,selector_04_ids,""))</f>
        <v/>
      </c>
      <c r="AE91" s="25"/>
      <c r="AF91" s="14"/>
      <c r="AG91" s="27"/>
      <c r="AH91" s="14"/>
    </row>
    <row r="92">
      <c r="A92" s="14"/>
      <c r="B92" s="23" t="str">
        <f>IF($A92="","",'Система'!$B$4)</f>
        <v/>
      </c>
      <c r="C92" s="14"/>
      <c r="D92" s="23" t="str">
        <f t="array" ref="D92">IF(E92="","",XLOOKUP(E92,selector_12,selector_12_ids,""))</f>
        <v/>
      </c>
      <c r="E92" s="25"/>
      <c r="F92" s="14"/>
      <c r="G92" s="14"/>
      <c r="H92" s="14"/>
      <c r="I92" s="14"/>
      <c r="J92" s="14"/>
      <c r="K92" s="23" t="str">
        <f t="array" ref="K92">IF(L92="","",XLOOKUP(L92,selector_07,selector_07_ids,""))</f>
        <v/>
      </c>
      <c r="L92" s="25"/>
      <c r="M92" s="14"/>
      <c r="N92" s="23" t="str">
        <f t="array" ref="N92">IF(O92="","",XLOOKUP(O92,selector_18,selector_18_ids,""))</f>
        <v/>
      </c>
      <c r="O92" s="25"/>
      <c r="P92" s="14"/>
      <c r="Q92" s="14"/>
      <c r="R92" s="23" t="str">
        <f t="array" ref="R92">IF(S92="","",XLOOKUP(S92,selector_15,selector_15_ids,""))</f>
        <v/>
      </c>
      <c r="S92" s="25"/>
      <c r="T92" s="23" t="str">
        <f t="array" ref="T92">IF(U92="","",XLOOKUP(U92,selector_15,selector_15_ids,""))</f>
        <v/>
      </c>
      <c r="U92" s="25"/>
      <c r="V92" s="23" t="str">
        <f t="array" ref="V92">IF(W92="","",XLOOKUP(W92,selector_12,selector_12_ids,""))</f>
        <v/>
      </c>
      <c r="W92" s="25"/>
      <c r="X92" s="14"/>
      <c r="Y92" s="14"/>
      <c r="Z92" s="14"/>
      <c r="AA92" s="23" t="str">
        <f t="array" ref="AA92">IF(AB92="","",XLOOKUP(AB92,selector_07,selector_07_ids,""))</f>
        <v/>
      </c>
      <c r="AB92" s="25"/>
      <c r="AC92" s="14"/>
      <c r="AD92" s="23" t="str">
        <f t="array" ref="AD92">IF(AE92="","",XLOOKUP(AE92,selector_04,selector_04_ids,""))</f>
        <v/>
      </c>
      <c r="AE92" s="25"/>
      <c r="AF92" s="14"/>
      <c r="AG92" s="27"/>
      <c r="AH92" s="14"/>
    </row>
    <row r="93">
      <c r="A93" s="14"/>
      <c r="B93" s="23" t="str">
        <f>IF($A93="","",'Система'!$B$4)</f>
        <v/>
      </c>
      <c r="C93" s="14"/>
      <c r="D93" s="23" t="str">
        <f t="array" ref="D93">IF(E93="","",XLOOKUP(E93,selector_12,selector_12_ids,""))</f>
        <v/>
      </c>
      <c r="E93" s="25"/>
      <c r="F93" s="14"/>
      <c r="G93" s="14"/>
      <c r="H93" s="14"/>
      <c r="I93" s="14"/>
      <c r="J93" s="14"/>
      <c r="K93" s="23" t="str">
        <f t="array" ref="K93">IF(L93="","",XLOOKUP(L93,selector_07,selector_07_ids,""))</f>
        <v/>
      </c>
      <c r="L93" s="25"/>
      <c r="M93" s="14"/>
      <c r="N93" s="23" t="str">
        <f t="array" ref="N93">IF(O93="","",XLOOKUP(O93,selector_18,selector_18_ids,""))</f>
        <v/>
      </c>
      <c r="O93" s="25"/>
      <c r="P93" s="14"/>
      <c r="Q93" s="14"/>
      <c r="R93" s="23" t="str">
        <f t="array" ref="R93">IF(S93="","",XLOOKUP(S93,selector_15,selector_15_ids,""))</f>
        <v/>
      </c>
      <c r="S93" s="25"/>
      <c r="T93" s="23" t="str">
        <f t="array" ref="T93">IF(U93="","",XLOOKUP(U93,selector_15,selector_15_ids,""))</f>
        <v/>
      </c>
      <c r="U93" s="25"/>
      <c r="V93" s="23" t="str">
        <f t="array" ref="V93">IF(W93="","",XLOOKUP(W93,selector_12,selector_12_ids,""))</f>
        <v/>
      </c>
      <c r="W93" s="25"/>
      <c r="X93" s="14"/>
      <c r="Y93" s="14"/>
      <c r="Z93" s="14"/>
      <c r="AA93" s="23" t="str">
        <f t="array" ref="AA93">IF(AB93="","",XLOOKUP(AB93,selector_07,selector_07_ids,""))</f>
        <v/>
      </c>
      <c r="AB93" s="25"/>
      <c r="AC93" s="14"/>
      <c r="AD93" s="23" t="str">
        <f t="array" ref="AD93">IF(AE93="","",XLOOKUP(AE93,selector_04,selector_04_ids,""))</f>
        <v/>
      </c>
      <c r="AE93" s="25"/>
      <c r="AF93" s="14"/>
      <c r="AG93" s="27"/>
      <c r="AH93" s="14"/>
    </row>
    <row r="94">
      <c r="A94" s="14"/>
      <c r="B94" s="23" t="str">
        <f>IF($A94="","",'Система'!$B$4)</f>
        <v/>
      </c>
      <c r="C94" s="14"/>
      <c r="D94" s="23" t="str">
        <f t="array" ref="D94">IF(E94="","",XLOOKUP(E94,selector_12,selector_12_ids,""))</f>
        <v/>
      </c>
      <c r="E94" s="25"/>
      <c r="F94" s="14"/>
      <c r="G94" s="14"/>
      <c r="H94" s="14"/>
      <c r="I94" s="14"/>
      <c r="J94" s="14"/>
      <c r="K94" s="23" t="str">
        <f t="array" ref="K94">IF(L94="","",XLOOKUP(L94,selector_07,selector_07_ids,""))</f>
        <v/>
      </c>
      <c r="L94" s="25"/>
      <c r="M94" s="14"/>
      <c r="N94" s="23" t="str">
        <f t="array" ref="N94">IF(O94="","",XLOOKUP(O94,selector_18,selector_18_ids,""))</f>
        <v/>
      </c>
      <c r="O94" s="25"/>
      <c r="P94" s="14"/>
      <c r="Q94" s="14"/>
      <c r="R94" s="23" t="str">
        <f t="array" ref="R94">IF(S94="","",XLOOKUP(S94,selector_15,selector_15_ids,""))</f>
        <v/>
      </c>
      <c r="S94" s="25"/>
      <c r="T94" s="23" t="str">
        <f t="array" ref="T94">IF(U94="","",XLOOKUP(U94,selector_15,selector_15_ids,""))</f>
        <v/>
      </c>
      <c r="U94" s="25"/>
      <c r="V94" s="23" t="str">
        <f t="array" ref="V94">IF(W94="","",XLOOKUP(W94,selector_12,selector_12_ids,""))</f>
        <v/>
      </c>
      <c r="W94" s="25"/>
      <c r="X94" s="14"/>
      <c r="Y94" s="14"/>
      <c r="Z94" s="14"/>
      <c r="AA94" s="23" t="str">
        <f t="array" ref="AA94">IF(AB94="","",XLOOKUP(AB94,selector_07,selector_07_ids,""))</f>
        <v/>
      </c>
      <c r="AB94" s="25"/>
      <c r="AC94" s="14"/>
      <c r="AD94" s="23" t="str">
        <f t="array" ref="AD94">IF(AE94="","",XLOOKUP(AE94,selector_04,selector_04_ids,""))</f>
        <v/>
      </c>
      <c r="AE94" s="25"/>
      <c r="AF94" s="14"/>
      <c r="AG94" s="27"/>
      <c r="AH94" s="14"/>
    </row>
    <row r="95">
      <c r="A95" s="14"/>
      <c r="B95" s="23" t="str">
        <f>IF($A95="","",'Система'!$B$4)</f>
        <v/>
      </c>
      <c r="C95" s="14"/>
      <c r="D95" s="23" t="str">
        <f t="array" ref="D95">IF(E95="","",XLOOKUP(E95,selector_12,selector_12_ids,""))</f>
        <v/>
      </c>
      <c r="E95" s="25"/>
      <c r="F95" s="14"/>
      <c r="G95" s="14"/>
      <c r="H95" s="14"/>
      <c r="I95" s="14"/>
      <c r="J95" s="14"/>
      <c r="K95" s="23" t="str">
        <f t="array" ref="K95">IF(L95="","",XLOOKUP(L95,selector_07,selector_07_ids,""))</f>
        <v/>
      </c>
      <c r="L95" s="25"/>
      <c r="M95" s="14"/>
      <c r="N95" s="23" t="str">
        <f t="array" ref="N95">IF(O95="","",XLOOKUP(O95,selector_18,selector_18_ids,""))</f>
        <v/>
      </c>
      <c r="O95" s="25"/>
      <c r="P95" s="14"/>
      <c r="Q95" s="14"/>
      <c r="R95" s="23" t="str">
        <f t="array" ref="R95">IF(S95="","",XLOOKUP(S95,selector_15,selector_15_ids,""))</f>
        <v/>
      </c>
      <c r="S95" s="25"/>
      <c r="T95" s="23" t="str">
        <f t="array" ref="T95">IF(U95="","",XLOOKUP(U95,selector_15,selector_15_ids,""))</f>
        <v/>
      </c>
      <c r="U95" s="25"/>
      <c r="V95" s="23" t="str">
        <f t="array" ref="V95">IF(W95="","",XLOOKUP(W95,selector_12,selector_12_ids,""))</f>
        <v/>
      </c>
      <c r="W95" s="25"/>
      <c r="X95" s="14"/>
      <c r="Y95" s="14"/>
      <c r="Z95" s="14"/>
      <c r="AA95" s="23" t="str">
        <f t="array" ref="AA95">IF(AB95="","",XLOOKUP(AB95,selector_07,selector_07_ids,""))</f>
        <v/>
      </c>
      <c r="AB95" s="25"/>
      <c r="AC95" s="14"/>
      <c r="AD95" s="23" t="str">
        <f t="array" ref="AD95">IF(AE95="","",XLOOKUP(AE95,selector_04,selector_04_ids,""))</f>
        <v/>
      </c>
      <c r="AE95" s="25"/>
      <c r="AF95" s="14"/>
      <c r="AG95" s="27"/>
      <c r="AH95" s="14"/>
    </row>
    <row r="96">
      <c r="A96" s="14"/>
      <c r="B96" s="23" t="str">
        <f>IF($A96="","",'Система'!$B$4)</f>
        <v/>
      </c>
      <c r="C96" s="14"/>
      <c r="D96" s="23" t="str">
        <f t="array" ref="D96">IF(E96="","",XLOOKUP(E96,selector_12,selector_12_ids,""))</f>
        <v/>
      </c>
      <c r="E96" s="25"/>
      <c r="F96" s="14"/>
      <c r="G96" s="14"/>
      <c r="H96" s="14"/>
      <c r="I96" s="14"/>
      <c r="J96" s="14"/>
      <c r="K96" s="23" t="str">
        <f t="array" ref="K96">IF(L96="","",XLOOKUP(L96,selector_07,selector_07_ids,""))</f>
        <v/>
      </c>
      <c r="L96" s="25"/>
      <c r="M96" s="14"/>
      <c r="N96" s="23" t="str">
        <f t="array" ref="N96">IF(O96="","",XLOOKUP(O96,selector_18,selector_18_ids,""))</f>
        <v/>
      </c>
      <c r="O96" s="25"/>
      <c r="P96" s="14"/>
      <c r="Q96" s="14"/>
      <c r="R96" s="23" t="str">
        <f t="array" ref="R96">IF(S96="","",XLOOKUP(S96,selector_15,selector_15_ids,""))</f>
        <v/>
      </c>
      <c r="S96" s="25"/>
      <c r="T96" s="23" t="str">
        <f t="array" ref="T96">IF(U96="","",XLOOKUP(U96,selector_15,selector_15_ids,""))</f>
        <v/>
      </c>
      <c r="U96" s="25"/>
      <c r="V96" s="23" t="str">
        <f t="array" ref="V96">IF(W96="","",XLOOKUP(W96,selector_12,selector_12_ids,""))</f>
        <v/>
      </c>
      <c r="W96" s="25"/>
      <c r="X96" s="14"/>
      <c r="Y96" s="14"/>
      <c r="Z96" s="14"/>
      <c r="AA96" s="23" t="str">
        <f t="array" ref="AA96">IF(AB96="","",XLOOKUP(AB96,selector_07,selector_07_ids,""))</f>
        <v/>
      </c>
      <c r="AB96" s="25"/>
      <c r="AC96" s="14"/>
      <c r="AD96" s="23" t="str">
        <f t="array" ref="AD96">IF(AE96="","",XLOOKUP(AE96,selector_04,selector_04_ids,""))</f>
        <v/>
      </c>
      <c r="AE96" s="25"/>
      <c r="AF96" s="14"/>
      <c r="AG96" s="27"/>
      <c r="AH96" s="14"/>
    </row>
    <row r="97">
      <c r="A97" s="14"/>
      <c r="B97" s="23" t="str">
        <f>IF($A97="","",'Система'!$B$4)</f>
        <v/>
      </c>
      <c r="C97" s="14"/>
      <c r="D97" s="23" t="str">
        <f t="array" ref="D97">IF(E97="","",XLOOKUP(E97,selector_12,selector_12_ids,""))</f>
        <v/>
      </c>
      <c r="E97" s="25"/>
      <c r="F97" s="14"/>
      <c r="G97" s="14"/>
      <c r="H97" s="14"/>
      <c r="I97" s="14"/>
      <c r="J97" s="14"/>
      <c r="K97" s="23" t="str">
        <f t="array" ref="K97">IF(L97="","",XLOOKUP(L97,selector_07,selector_07_ids,""))</f>
        <v/>
      </c>
      <c r="L97" s="25"/>
      <c r="M97" s="14"/>
      <c r="N97" s="23" t="str">
        <f t="array" ref="N97">IF(O97="","",XLOOKUP(O97,selector_18,selector_18_ids,""))</f>
        <v/>
      </c>
      <c r="O97" s="25"/>
      <c r="P97" s="14"/>
      <c r="Q97" s="14"/>
      <c r="R97" s="23" t="str">
        <f t="array" ref="R97">IF(S97="","",XLOOKUP(S97,selector_15,selector_15_ids,""))</f>
        <v/>
      </c>
      <c r="S97" s="25"/>
      <c r="T97" s="23" t="str">
        <f t="array" ref="T97">IF(U97="","",XLOOKUP(U97,selector_15,selector_15_ids,""))</f>
        <v/>
      </c>
      <c r="U97" s="25"/>
      <c r="V97" s="23" t="str">
        <f t="array" ref="V97">IF(W97="","",XLOOKUP(W97,selector_12,selector_12_ids,""))</f>
        <v/>
      </c>
      <c r="W97" s="25"/>
      <c r="X97" s="14"/>
      <c r="Y97" s="14"/>
      <c r="Z97" s="14"/>
      <c r="AA97" s="23" t="str">
        <f t="array" ref="AA97">IF(AB97="","",XLOOKUP(AB97,selector_07,selector_07_ids,""))</f>
        <v/>
      </c>
      <c r="AB97" s="25"/>
      <c r="AC97" s="14"/>
      <c r="AD97" s="23" t="str">
        <f t="array" ref="AD97">IF(AE97="","",XLOOKUP(AE97,selector_04,selector_04_ids,""))</f>
        <v/>
      </c>
      <c r="AE97" s="25"/>
      <c r="AF97" s="14"/>
      <c r="AG97" s="27"/>
      <c r="AH97" s="14"/>
    </row>
    <row r="98">
      <c r="A98" s="14"/>
      <c r="B98" s="23" t="str">
        <f>IF($A98="","",'Система'!$B$4)</f>
        <v/>
      </c>
      <c r="C98" s="14"/>
      <c r="D98" s="23" t="str">
        <f t="array" ref="D98">IF(E98="","",XLOOKUP(E98,selector_12,selector_12_ids,""))</f>
        <v/>
      </c>
      <c r="E98" s="25"/>
      <c r="F98" s="14"/>
      <c r="G98" s="14"/>
      <c r="H98" s="14"/>
      <c r="I98" s="14"/>
      <c r="J98" s="14"/>
      <c r="K98" s="23" t="str">
        <f t="array" ref="K98">IF(L98="","",XLOOKUP(L98,selector_07,selector_07_ids,""))</f>
        <v/>
      </c>
      <c r="L98" s="25"/>
      <c r="M98" s="14"/>
      <c r="N98" s="23" t="str">
        <f t="array" ref="N98">IF(O98="","",XLOOKUP(O98,selector_18,selector_18_ids,""))</f>
        <v/>
      </c>
      <c r="O98" s="25"/>
      <c r="P98" s="14"/>
      <c r="Q98" s="14"/>
      <c r="R98" s="23" t="str">
        <f t="array" ref="R98">IF(S98="","",XLOOKUP(S98,selector_15,selector_15_ids,""))</f>
        <v/>
      </c>
      <c r="S98" s="25"/>
      <c r="T98" s="23" t="str">
        <f t="array" ref="T98">IF(U98="","",XLOOKUP(U98,selector_15,selector_15_ids,""))</f>
        <v/>
      </c>
      <c r="U98" s="25"/>
      <c r="V98" s="23" t="str">
        <f t="array" ref="V98">IF(W98="","",XLOOKUP(W98,selector_12,selector_12_ids,""))</f>
        <v/>
      </c>
      <c r="W98" s="25"/>
      <c r="X98" s="14"/>
      <c r="Y98" s="14"/>
      <c r="Z98" s="14"/>
      <c r="AA98" s="23" t="str">
        <f t="array" ref="AA98">IF(AB98="","",XLOOKUP(AB98,selector_07,selector_07_ids,""))</f>
        <v/>
      </c>
      <c r="AB98" s="25"/>
      <c r="AC98" s="14"/>
      <c r="AD98" s="23" t="str">
        <f t="array" ref="AD98">IF(AE98="","",XLOOKUP(AE98,selector_04,selector_04_ids,""))</f>
        <v/>
      </c>
      <c r="AE98" s="25"/>
      <c r="AF98" s="14"/>
      <c r="AG98" s="27"/>
      <c r="AH98" s="14"/>
    </row>
    <row r="99">
      <c r="A99" s="14"/>
      <c r="B99" s="23" t="str">
        <f>IF($A99="","",'Система'!$B$4)</f>
        <v/>
      </c>
      <c r="C99" s="14"/>
      <c r="D99" s="23" t="str">
        <f t="array" ref="D99">IF(E99="","",XLOOKUP(E99,selector_12,selector_12_ids,""))</f>
        <v/>
      </c>
      <c r="E99" s="25"/>
      <c r="F99" s="14"/>
      <c r="G99" s="14"/>
      <c r="H99" s="14"/>
      <c r="I99" s="14"/>
      <c r="J99" s="14"/>
      <c r="K99" s="23" t="str">
        <f t="array" ref="K99">IF(L99="","",XLOOKUP(L99,selector_07,selector_07_ids,""))</f>
        <v/>
      </c>
      <c r="L99" s="25"/>
      <c r="M99" s="14"/>
      <c r="N99" s="23" t="str">
        <f t="array" ref="N99">IF(O99="","",XLOOKUP(O99,selector_18,selector_18_ids,""))</f>
        <v/>
      </c>
      <c r="O99" s="25"/>
      <c r="P99" s="14"/>
      <c r="Q99" s="14"/>
      <c r="R99" s="23" t="str">
        <f t="array" ref="R99">IF(S99="","",XLOOKUP(S99,selector_15,selector_15_ids,""))</f>
        <v/>
      </c>
      <c r="S99" s="25"/>
      <c r="T99" s="23" t="str">
        <f t="array" ref="T99">IF(U99="","",XLOOKUP(U99,selector_15,selector_15_ids,""))</f>
        <v/>
      </c>
      <c r="U99" s="25"/>
      <c r="V99" s="23" t="str">
        <f t="array" ref="V99">IF(W99="","",XLOOKUP(W99,selector_12,selector_12_ids,""))</f>
        <v/>
      </c>
      <c r="W99" s="25"/>
      <c r="X99" s="14"/>
      <c r="Y99" s="14"/>
      <c r="Z99" s="14"/>
      <c r="AA99" s="23" t="str">
        <f t="array" ref="AA99">IF(AB99="","",XLOOKUP(AB99,selector_07,selector_07_ids,""))</f>
        <v/>
      </c>
      <c r="AB99" s="25"/>
      <c r="AC99" s="14"/>
      <c r="AD99" s="23" t="str">
        <f t="array" ref="AD99">IF(AE99="","",XLOOKUP(AE99,selector_04,selector_04_ids,""))</f>
        <v/>
      </c>
      <c r="AE99" s="25"/>
      <c r="AF99" s="14"/>
      <c r="AG99" s="27"/>
      <c r="AH99" s="14"/>
    </row>
    <row r="100">
      <c r="A100" s="14"/>
      <c r="B100" s="23" t="str">
        <f>IF($A100="","",'Система'!$B$4)</f>
        <v/>
      </c>
      <c r="C100" s="14"/>
      <c r="D100" s="23" t="str">
        <f t="array" ref="D100">IF(E100="","",XLOOKUP(E100,selector_12,selector_12_ids,""))</f>
        <v/>
      </c>
      <c r="E100" s="25"/>
      <c r="F100" s="14"/>
      <c r="G100" s="14"/>
      <c r="H100" s="14"/>
      <c r="I100" s="14"/>
      <c r="J100" s="14"/>
      <c r="K100" s="23" t="str">
        <f t="array" ref="K100">IF(L100="","",XLOOKUP(L100,selector_07,selector_07_ids,""))</f>
        <v/>
      </c>
      <c r="L100" s="25"/>
      <c r="M100" s="14"/>
      <c r="N100" s="23" t="str">
        <f t="array" ref="N100">IF(O100="","",XLOOKUP(O100,selector_18,selector_18_ids,""))</f>
        <v/>
      </c>
      <c r="O100" s="25"/>
      <c r="P100" s="14"/>
      <c r="Q100" s="14"/>
      <c r="R100" s="23" t="str">
        <f t="array" ref="R100">IF(S100="","",XLOOKUP(S100,selector_15,selector_15_ids,""))</f>
        <v/>
      </c>
      <c r="S100" s="25"/>
      <c r="T100" s="23" t="str">
        <f t="array" ref="T100">IF(U100="","",XLOOKUP(U100,selector_15,selector_15_ids,""))</f>
        <v/>
      </c>
      <c r="U100" s="25"/>
      <c r="V100" s="23" t="str">
        <f t="array" ref="V100">IF(W100="","",XLOOKUP(W100,selector_12,selector_12_ids,""))</f>
        <v/>
      </c>
      <c r="W100" s="25"/>
      <c r="X100" s="14"/>
      <c r="Y100" s="14"/>
      <c r="Z100" s="14"/>
      <c r="AA100" s="23" t="str">
        <f t="array" ref="AA100">IF(AB100="","",XLOOKUP(AB100,selector_07,selector_07_ids,""))</f>
        <v/>
      </c>
      <c r="AB100" s="25"/>
      <c r="AC100" s="14"/>
      <c r="AD100" s="23" t="str">
        <f t="array" ref="AD100">IF(AE100="","",XLOOKUP(AE100,selector_04,selector_04_ids,""))</f>
        <v/>
      </c>
      <c r="AE100" s="25"/>
      <c r="AF100" s="14"/>
      <c r="AG100" s="27"/>
      <c r="AH100" s="14"/>
    </row>
    <row r="101">
      <c r="A101" s="14"/>
      <c r="B101" s="23" t="str">
        <f>IF($A101="","",'Система'!$B$4)</f>
        <v/>
      </c>
      <c r="C101" s="14"/>
      <c r="D101" s="23" t="str">
        <f t="array" ref="D101">IF(E101="","",XLOOKUP(E101,selector_12,selector_12_ids,""))</f>
        <v/>
      </c>
      <c r="E101" s="25"/>
      <c r="F101" s="14"/>
      <c r="G101" s="14"/>
      <c r="H101" s="14"/>
      <c r="I101" s="14"/>
      <c r="J101" s="14"/>
      <c r="K101" s="23" t="str">
        <f t="array" ref="K101">IF(L101="","",XLOOKUP(L101,selector_07,selector_07_ids,""))</f>
        <v/>
      </c>
      <c r="L101" s="25"/>
      <c r="M101" s="14"/>
      <c r="N101" s="23" t="str">
        <f t="array" ref="N101">IF(O101="","",XLOOKUP(O101,selector_18,selector_18_ids,""))</f>
        <v/>
      </c>
      <c r="O101" s="25"/>
      <c r="P101" s="14"/>
      <c r="Q101" s="14"/>
      <c r="R101" s="23" t="str">
        <f t="array" ref="R101">IF(S101="","",XLOOKUP(S101,selector_15,selector_15_ids,""))</f>
        <v/>
      </c>
      <c r="S101" s="25"/>
      <c r="T101" s="23" t="str">
        <f t="array" ref="T101">IF(U101="","",XLOOKUP(U101,selector_15,selector_15_ids,""))</f>
        <v/>
      </c>
      <c r="U101" s="25"/>
      <c r="V101" s="23" t="str">
        <f t="array" ref="V101">IF(W101="","",XLOOKUP(W101,selector_12,selector_12_ids,""))</f>
        <v/>
      </c>
      <c r="W101" s="25"/>
      <c r="X101" s="14"/>
      <c r="Y101" s="14"/>
      <c r="Z101" s="14"/>
      <c r="AA101" s="23" t="str">
        <f t="array" ref="AA101">IF(AB101="","",XLOOKUP(AB101,selector_07,selector_07_ids,""))</f>
        <v/>
      </c>
      <c r="AB101" s="25"/>
      <c r="AC101" s="14"/>
      <c r="AD101" s="23" t="str">
        <f t="array" ref="AD101">IF(AE101="","",XLOOKUP(AE101,selector_04,selector_04_ids,""))</f>
        <v/>
      </c>
      <c r="AE101" s="25"/>
      <c r="AF101" s="14"/>
      <c r="AG101" s="27"/>
      <c r="AH101" s="14"/>
    </row>
    <row r="102">
      <c r="A102" s="14"/>
      <c r="B102" s="23" t="str">
        <f>IF($A102="","",'Система'!$B$4)</f>
        <v/>
      </c>
      <c r="C102" s="14"/>
      <c r="D102" s="23" t="str">
        <f t="array" ref="D102">IF(E102="","",XLOOKUP(E102,selector_12,selector_12_ids,""))</f>
        <v/>
      </c>
      <c r="E102" s="25"/>
      <c r="F102" s="14"/>
      <c r="G102" s="14"/>
      <c r="H102" s="14"/>
      <c r="I102" s="14"/>
      <c r="J102" s="14"/>
      <c r="K102" s="23" t="str">
        <f t="array" ref="K102">IF(L102="","",XLOOKUP(L102,selector_07,selector_07_ids,""))</f>
        <v/>
      </c>
      <c r="L102" s="25"/>
      <c r="M102" s="14"/>
      <c r="N102" s="23" t="str">
        <f t="array" ref="N102">IF(O102="","",XLOOKUP(O102,selector_18,selector_18_ids,""))</f>
        <v/>
      </c>
      <c r="O102" s="25"/>
      <c r="P102" s="14"/>
      <c r="Q102" s="14"/>
      <c r="R102" s="23" t="str">
        <f t="array" ref="R102">IF(S102="","",XLOOKUP(S102,selector_15,selector_15_ids,""))</f>
        <v/>
      </c>
      <c r="S102" s="25"/>
      <c r="T102" s="23" t="str">
        <f t="array" ref="T102">IF(U102="","",XLOOKUP(U102,selector_15,selector_15_ids,""))</f>
        <v/>
      </c>
      <c r="U102" s="25"/>
      <c r="V102" s="23" t="str">
        <f t="array" ref="V102">IF(W102="","",XLOOKUP(W102,selector_12,selector_12_ids,""))</f>
        <v/>
      </c>
      <c r="W102" s="25"/>
      <c r="X102" s="14"/>
      <c r="Y102" s="14"/>
      <c r="Z102" s="14"/>
      <c r="AA102" s="23" t="str">
        <f t="array" ref="AA102">IF(AB102="","",XLOOKUP(AB102,selector_07,selector_07_ids,""))</f>
        <v/>
      </c>
      <c r="AB102" s="25"/>
      <c r="AC102" s="14"/>
      <c r="AD102" s="23" t="str">
        <f t="array" ref="AD102">IF(AE102="","",XLOOKUP(AE102,selector_04,selector_04_ids,""))</f>
        <v/>
      </c>
      <c r="AE102" s="25"/>
      <c r="AF102" s="14"/>
      <c r="AG102" s="27"/>
      <c r="AH102" s="14"/>
    </row>
    <row r="103">
      <c r="A103" s="14"/>
      <c r="B103" s="23" t="str">
        <f>IF($A103="","",'Система'!$B$4)</f>
        <v/>
      </c>
      <c r="C103" s="14"/>
      <c r="D103" s="23" t="str">
        <f t="array" ref="D103">IF(E103="","",XLOOKUP(E103,selector_12,selector_12_ids,""))</f>
        <v/>
      </c>
      <c r="E103" s="25"/>
      <c r="F103" s="14"/>
      <c r="G103" s="14"/>
      <c r="H103" s="14"/>
      <c r="I103" s="14"/>
      <c r="J103" s="14"/>
      <c r="K103" s="23" t="str">
        <f t="array" ref="K103">IF(L103="","",XLOOKUP(L103,selector_07,selector_07_ids,""))</f>
        <v/>
      </c>
      <c r="L103" s="25"/>
      <c r="M103" s="14"/>
      <c r="N103" s="23" t="str">
        <f t="array" ref="N103">IF(O103="","",XLOOKUP(O103,selector_18,selector_18_ids,""))</f>
        <v/>
      </c>
      <c r="O103" s="25"/>
      <c r="P103" s="14"/>
      <c r="Q103" s="14"/>
      <c r="R103" s="23" t="str">
        <f t="array" ref="R103">IF(S103="","",XLOOKUP(S103,selector_15,selector_15_ids,""))</f>
        <v/>
      </c>
      <c r="S103" s="25"/>
      <c r="T103" s="23" t="str">
        <f t="array" ref="T103">IF(U103="","",XLOOKUP(U103,selector_15,selector_15_ids,""))</f>
        <v/>
      </c>
      <c r="U103" s="25"/>
      <c r="V103" s="23" t="str">
        <f t="array" ref="V103">IF(W103="","",XLOOKUP(W103,selector_12,selector_12_ids,""))</f>
        <v/>
      </c>
      <c r="W103" s="25"/>
      <c r="X103" s="14"/>
      <c r="Y103" s="14"/>
      <c r="Z103" s="14"/>
      <c r="AA103" s="23" t="str">
        <f t="array" ref="AA103">IF(AB103="","",XLOOKUP(AB103,selector_07,selector_07_ids,""))</f>
        <v/>
      </c>
      <c r="AB103" s="25"/>
      <c r="AC103" s="14"/>
      <c r="AD103" s="23" t="str">
        <f t="array" ref="AD103">IF(AE103="","",XLOOKUP(AE103,selector_04,selector_04_ids,""))</f>
        <v/>
      </c>
      <c r="AE103" s="25"/>
      <c r="AF103" s="14"/>
      <c r="AG103" s="27"/>
      <c r="AH103" s="14"/>
    </row>
    <row r="104">
      <c r="A104" s="14"/>
      <c r="B104" s="23" t="str">
        <f>IF($A104="","",'Система'!$B$4)</f>
        <v/>
      </c>
      <c r="C104" s="14"/>
      <c r="D104" s="23" t="str">
        <f t="array" ref="D104">IF(E104="","",XLOOKUP(E104,selector_12,selector_12_ids,""))</f>
        <v/>
      </c>
      <c r="E104" s="25"/>
      <c r="F104" s="14"/>
      <c r="G104" s="14"/>
      <c r="H104" s="14"/>
      <c r="I104" s="14"/>
      <c r="J104" s="14"/>
      <c r="K104" s="23" t="str">
        <f t="array" ref="K104">IF(L104="","",XLOOKUP(L104,selector_07,selector_07_ids,""))</f>
        <v/>
      </c>
      <c r="L104" s="25"/>
      <c r="M104" s="14"/>
      <c r="N104" s="23" t="str">
        <f t="array" ref="N104">IF(O104="","",XLOOKUP(O104,selector_18,selector_18_ids,""))</f>
        <v/>
      </c>
      <c r="O104" s="25"/>
      <c r="P104" s="14"/>
      <c r="Q104" s="14"/>
      <c r="R104" s="23" t="str">
        <f t="array" ref="R104">IF(S104="","",XLOOKUP(S104,selector_15,selector_15_ids,""))</f>
        <v/>
      </c>
      <c r="S104" s="25"/>
      <c r="T104" s="23" t="str">
        <f t="array" ref="T104">IF(U104="","",XLOOKUP(U104,selector_15,selector_15_ids,""))</f>
        <v/>
      </c>
      <c r="U104" s="25"/>
      <c r="V104" s="23" t="str">
        <f t="array" ref="V104">IF(W104="","",XLOOKUP(W104,selector_12,selector_12_ids,""))</f>
        <v/>
      </c>
      <c r="W104" s="25"/>
      <c r="X104" s="14"/>
      <c r="Y104" s="14"/>
      <c r="Z104" s="14"/>
      <c r="AA104" s="23" t="str">
        <f t="array" ref="AA104">IF(AB104="","",XLOOKUP(AB104,selector_07,selector_07_ids,""))</f>
        <v/>
      </c>
      <c r="AB104" s="25"/>
      <c r="AC104" s="14"/>
      <c r="AD104" s="23" t="str">
        <f t="array" ref="AD104">IF(AE104="","",XLOOKUP(AE104,selector_04,selector_04_ids,""))</f>
        <v/>
      </c>
      <c r="AE104" s="25"/>
      <c r="AF104" s="14"/>
      <c r="AG104" s="27"/>
      <c r="AH104" s="14"/>
    </row>
    <row r="105">
      <c r="A105" s="14"/>
      <c r="B105" s="23" t="str">
        <f>IF($A105="","",'Система'!$B$4)</f>
        <v/>
      </c>
      <c r="C105" s="14"/>
      <c r="D105" s="23" t="str">
        <f t="array" ref="D105">IF(E105="","",XLOOKUP(E105,selector_12,selector_12_ids,""))</f>
        <v/>
      </c>
      <c r="E105" s="25"/>
      <c r="F105" s="14"/>
      <c r="G105" s="14"/>
      <c r="H105" s="14"/>
      <c r="I105" s="14"/>
      <c r="J105" s="14"/>
      <c r="K105" s="23" t="str">
        <f t="array" ref="K105">IF(L105="","",XLOOKUP(L105,selector_07,selector_07_ids,""))</f>
        <v/>
      </c>
      <c r="L105" s="25"/>
      <c r="M105" s="14"/>
      <c r="N105" s="23" t="str">
        <f t="array" ref="N105">IF(O105="","",XLOOKUP(O105,selector_18,selector_18_ids,""))</f>
        <v/>
      </c>
      <c r="O105" s="25"/>
      <c r="P105" s="14"/>
      <c r="Q105" s="14"/>
      <c r="R105" s="23" t="str">
        <f t="array" ref="R105">IF(S105="","",XLOOKUP(S105,selector_15,selector_15_ids,""))</f>
        <v/>
      </c>
      <c r="S105" s="25"/>
      <c r="T105" s="23" t="str">
        <f t="array" ref="T105">IF(U105="","",XLOOKUP(U105,selector_15,selector_15_ids,""))</f>
        <v/>
      </c>
      <c r="U105" s="25"/>
      <c r="V105" s="23" t="str">
        <f t="array" ref="V105">IF(W105="","",XLOOKUP(W105,selector_12,selector_12_ids,""))</f>
        <v/>
      </c>
      <c r="W105" s="25"/>
      <c r="X105" s="14"/>
      <c r="Y105" s="14"/>
      <c r="Z105" s="14"/>
      <c r="AA105" s="23" t="str">
        <f t="array" ref="AA105">IF(AB105="","",XLOOKUP(AB105,selector_07,selector_07_ids,""))</f>
        <v/>
      </c>
      <c r="AB105" s="25"/>
      <c r="AC105" s="14"/>
      <c r="AD105" s="23" t="str">
        <f t="array" ref="AD105">IF(AE105="","",XLOOKUP(AE105,selector_04,selector_04_ids,""))</f>
        <v/>
      </c>
      <c r="AE105" s="25"/>
      <c r="AF105" s="14"/>
      <c r="AG105" s="27"/>
      <c r="AH105" s="14"/>
    </row>
    <row r="106">
      <c r="A106" s="14"/>
      <c r="B106" s="23" t="str">
        <f>IF($A106="","",'Система'!$B$4)</f>
        <v/>
      </c>
      <c r="C106" s="14"/>
      <c r="D106" s="23" t="str">
        <f t="array" ref="D106">IF(E106="","",XLOOKUP(E106,selector_12,selector_12_ids,""))</f>
        <v/>
      </c>
      <c r="E106" s="25"/>
      <c r="F106" s="14"/>
      <c r="G106" s="14"/>
      <c r="H106" s="14"/>
      <c r="I106" s="14"/>
      <c r="J106" s="14"/>
      <c r="K106" s="23" t="str">
        <f t="array" ref="K106">IF(L106="","",XLOOKUP(L106,selector_07,selector_07_ids,""))</f>
        <v/>
      </c>
      <c r="L106" s="25"/>
      <c r="M106" s="14"/>
      <c r="N106" s="23" t="str">
        <f t="array" ref="N106">IF(O106="","",XLOOKUP(O106,selector_18,selector_18_ids,""))</f>
        <v/>
      </c>
      <c r="O106" s="25"/>
      <c r="P106" s="14"/>
      <c r="Q106" s="14"/>
      <c r="R106" s="23" t="str">
        <f t="array" ref="R106">IF(S106="","",XLOOKUP(S106,selector_15,selector_15_ids,""))</f>
        <v/>
      </c>
      <c r="S106" s="25"/>
      <c r="T106" s="23" t="str">
        <f t="array" ref="T106">IF(U106="","",XLOOKUP(U106,selector_15,selector_15_ids,""))</f>
        <v/>
      </c>
      <c r="U106" s="25"/>
      <c r="V106" s="23" t="str">
        <f t="array" ref="V106">IF(W106="","",XLOOKUP(W106,selector_12,selector_12_ids,""))</f>
        <v/>
      </c>
      <c r="W106" s="25"/>
      <c r="X106" s="14"/>
      <c r="Y106" s="14"/>
      <c r="Z106" s="14"/>
      <c r="AA106" s="23" t="str">
        <f t="array" ref="AA106">IF(AB106="","",XLOOKUP(AB106,selector_07,selector_07_ids,""))</f>
        <v/>
      </c>
      <c r="AB106" s="25"/>
      <c r="AC106" s="14"/>
      <c r="AD106" s="23" t="str">
        <f t="array" ref="AD106">IF(AE106="","",XLOOKUP(AE106,selector_04,selector_04_ids,""))</f>
        <v/>
      </c>
      <c r="AE106" s="25"/>
      <c r="AF106" s="14"/>
      <c r="AG106" s="27"/>
      <c r="AH106" s="14"/>
    </row>
    <row r="107">
      <c r="A107" s="14"/>
      <c r="B107" s="23" t="str">
        <f>IF($A107="","",'Система'!$B$4)</f>
        <v/>
      </c>
      <c r="C107" s="14"/>
      <c r="D107" s="23" t="str">
        <f t="array" ref="D107">IF(E107="","",XLOOKUP(E107,selector_12,selector_12_ids,""))</f>
        <v/>
      </c>
      <c r="E107" s="25"/>
      <c r="F107" s="14"/>
      <c r="G107" s="14"/>
      <c r="H107" s="14"/>
      <c r="I107" s="14"/>
      <c r="J107" s="14"/>
      <c r="K107" s="23" t="str">
        <f t="array" ref="K107">IF(L107="","",XLOOKUP(L107,selector_07,selector_07_ids,""))</f>
        <v/>
      </c>
      <c r="L107" s="25"/>
      <c r="M107" s="14"/>
      <c r="N107" s="23" t="str">
        <f t="array" ref="N107">IF(O107="","",XLOOKUP(O107,selector_18,selector_18_ids,""))</f>
        <v/>
      </c>
      <c r="O107" s="25"/>
      <c r="P107" s="14"/>
      <c r="Q107" s="14"/>
      <c r="R107" s="23" t="str">
        <f t="array" ref="R107">IF(S107="","",XLOOKUP(S107,selector_15,selector_15_ids,""))</f>
        <v/>
      </c>
      <c r="S107" s="25"/>
      <c r="T107" s="23" t="str">
        <f t="array" ref="T107">IF(U107="","",XLOOKUP(U107,selector_15,selector_15_ids,""))</f>
        <v/>
      </c>
      <c r="U107" s="25"/>
      <c r="V107" s="23" t="str">
        <f t="array" ref="V107">IF(W107="","",XLOOKUP(W107,selector_12,selector_12_ids,""))</f>
        <v/>
      </c>
      <c r="W107" s="25"/>
      <c r="X107" s="14"/>
      <c r="Y107" s="14"/>
      <c r="Z107" s="14"/>
      <c r="AA107" s="23" t="str">
        <f t="array" ref="AA107">IF(AB107="","",XLOOKUP(AB107,selector_07,selector_07_ids,""))</f>
        <v/>
      </c>
      <c r="AB107" s="25"/>
      <c r="AC107" s="14"/>
      <c r="AD107" s="23" t="str">
        <f t="array" ref="AD107">IF(AE107="","",XLOOKUP(AE107,selector_04,selector_04_ids,""))</f>
        <v/>
      </c>
      <c r="AE107" s="25"/>
      <c r="AF107" s="14"/>
      <c r="AG107" s="27"/>
      <c r="AH107" s="14"/>
    </row>
    <row r="108">
      <c r="A108" s="14"/>
      <c r="B108" s="23" t="str">
        <f>IF($A108="","",'Система'!$B$4)</f>
        <v/>
      </c>
      <c r="C108" s="14"/>
      <c r="D108" s="23" t="str">
        <f t="array" ref="D108">IF(E108="","",XLOOKUP(E108,selector_12,selector_12_ids,""))</f>
        <v/>
      </c>
      <c r="E108" s="25"/>
      <c r="F108" s="14"/>
      <c r="G108" s="14"/>
      <c r="H108" s="14"/>
      <c r="I108" s="14"/>
      <c r="J108" s="14"/>
      <c r="K108" s="23" t="str">
        <f t="array" ref="K108">IF(L108="","",XLOOKUP(L108,selector_07,selector_07_ids,""))</f>
        <v/>
      </c>
      <c r="L108" s="25"/>
      <c r="M108" s="14"/>
      <c r="N108" s="23" t="str">
        <f t="array" ref="N108">IF(O108="","",XLOOKUP(O108,selector_18,selector_18_ids,""))</f>
        <v/>
      </c>
      <c r="O108" s="25"/>
      <c r="P108" s="14"/>
      <c r="Q108" s="14"/>
      <c r="R108" s="23" t="str">
        <f t="array" ref="R108">IF(S108="","",XLOOKUP(S108,selector_15,selector_15_ids,""))</f>
        <v/>
      </c>
      <c r="S108" s="25"/>
      <c r="T108" s="23" t="str">
        <f t="array" ref="T108">IF(U108="","",XLOOKUP(U108,selector_15,selector_15_ids,""))</f>
        <v/>
      </c>
      <c r="U108" s="25"/>
      <c r="V108" s="23" t="str">
        <f t="array" ref="V108">IF(W108="","",XLOOKUP(W108,selector_12,selector_12_ids,""))</f>
        <v/>
      </c>
      <c r="W108" s="25"/>
      <c r="X108" s="14"/>
      <c r="Y108" s="14"/>
      <c r="Z108" s="14"/>
      <c r="AA108" s="23" t="str">
        <f t="array" ref="AA108">IF(AB108="","",XLOOKUP(AB108,selector_07,selector_07_ids,""))</f>
        <v/>
      </c>
      <c r="AB108" s="25"/>
      <c r="AC108" s="14"/>
      <c r="AD108" s="23" t="str">
        <f t="array" ref="AD108">IF(AE108="","",XLOOKUP(AE108,selector_04,selector_04_ids,""))</f>
        <v/>
      </c>
      <c r="AE108" s="25"/>
      <c r="AF108" s="14"/>
      <c r="AG108" s="27"/>
      <c r="AH108" s="14"/>
    </row>
    <row r="109">
      <c r="A109" s="14"/>
      <c r="B109" s="23" t="str">
        <f>IF($A109="","",'Система'!$B$4)</f>
        <v/>
      </c>
      <c r="C109" s="14"/>
      <c r="D109" s="23" t="str">
        <f t="array" ref="D109">IF(E109="","",XLOOKUP(E109,selector_12,selector_12_ids,""))</f>
        <v/>
      </c>
      <c r="E109" s="25"/>
      <c r="F109" s="14"/>
      <c r="G109" s="14"/>
      <c r="H109" s="14"/>
      <c r="I109" s="14"/>
      <c r="J109" s="14"/>
      <c r="K109" s="23" t="str">
        <f t="array" ref="K109">IF(L109="","",XLOOKUP(L109,selector_07,selector_07_ids,""))</f>
        <v/>
      </c>
      <c r="L109" s="25"/>
      <c r="M109" s="14"/>
      <c r="N109" s="23" t="str">
        <f t="array" ref="N109">IF(O109="","",XLOOKUP(O109,selector_18,selector_18_ids,""))</f>
        <v/>
      </c>
      <c r="O109" s="25"/>
      <c r="P109" s="14"/>
      <c r="Q109" s="14"/>
      <c r="R109" s="23" t="str">
        <f t="array" ref="R109">IF(S109="","",XLOOKUP(S109,selector_15,selector_15_ids,""))</f>
        <v/>
      </c>
      <c r="S109" s="25"/>
      <c r="T109" s="23" t="str">
        <f t="array" ref="T109">IF(U109="","",XLOOKUP(U109,selector_15,selector_15_ids,""))</f>
        <v/>
      </c>
      <c r="U109" s="25"/>
      <c r="V109" s="23" t="str">
        <f t="array" ref="V109">IF(W109="","",XLOOKUP(W109,selector_12,selector_12_ids,""))</f>
        <v/>
      </c>
      <c r="W109" s="25"/>
      <c r="X109" s="14"/>
      <c r="Y109" s="14"/>
      <c r="Z109" s="14"/>
      <c r="AA109" s="23" t="str">
        <f t="array" ref="AA109">IF(AB109="","",XLOOKUP(AB109,selector_07,selector_07_ids,""))</f>
        <v/>
      </c>
      <c r="AB109" s="25"/>
      <c r="AC109" s="14"/>
      <c r="AD109" s="23" t="str">
        <f t="array" ref="AD109">IF(AE109="","",XLOOKUP(AE109,selector_04,selector_04_ids,""))</f>
        <v/>
      </c>
      <c r="AE109" s="25"/>
      <c r="AF109" s="14"/>
      <c r="AG109" s="27"/>
      <c r="AH109" s="14"/>
    </row>
    <row r="110">
      <c r="A110" s="14"/>
      <c r="B110" s="23" t="str">
        <f>IF($A110="","",'Система'!$B$4)</f>
        <v/>
      </c>
      <c r="C110" s="14"/>
      <c r="D110" s="23" t="str">
        <f t="array" ref="D110">IF(E110="","",XLOOKUP(E110,selector_12,selector_12_ids,""))</f>
        <v/>
      </c>
      <c r="E110" s="25"/>
      <c r="F110" s="14"/>
      <c r="G110" s="14"/>
      <c r="H110" s="14"/>
      <c r="I110" s="14"/>
      <c r="J110" s="14"/>
      <c r="K110" s="23" t="str">
        <f t="array" ref="K110">IF(L110="","",XLOOKUP(L110,selector_07,selector_07_ids,""))</f>
        <v/>
      </c>
      <c r="L110" s="25"/>
      <c r="M110" s="14"/>
      <c r="N110" s="23" t="str">
        <f t="array" ref="N110">IF(O110="","",XLOOKUP(O110,selector_18,selector_18_ids,""))</f>
        <v/>
      </c>
      <c r="O110" s="25"/>
      <c r="P110" s="14"/>
      <c r="Q110" s="14"/>
      <c r="R110" s="23" t="str">
        <f t="array" ref="R110">IF(S110="","",XLOOKUP(S110,selector_15,selector_15_ids,""))</f>
        <v/>
      </c>
      <c r="S110" s="25"/>
      <c r="T110" s="23" t="str">
        <f t="array" ref="T110">IF(U110="","",XLOOKUP(U110,selector_15,selector_15_ids,""))</f>
        <v/>
      </c>
      <c r="U110" s="25"/>
      <c r="V110" s="23" t="str">
        <f t="array" ref="V110">IF(W110="","",XLOOKUP(W110,selector_12,selector_12_ids,""))</f>
        <v/>
      </c>
      <c r="W110" s="25"/>
      <c r="X110" s="14"/>
      <c r="Y110" s="14"/>
      <c r="Z110" s="14"/>
      <c r="AA110" s="23" t="str">
        <f t="array" ref="AA110">IF(AB110="","",XLOOKUP(AB110,selector_07,selector_07_ids,""))</f>
        <v/>
      </c>
      <c r="AB110" s="25"/>
      <c r="AC110" s="14"/>
      <c r="AD110" s="23" t="str">
        <f t="array" ref="AD110">IF(AE110="","",XLOOKUP(AE110,selector_04,selector_04_ids,""))</f>
        <v/>
      </c>
      <c r="AE110" s="25"/>
      <c r="AF110" s="14"/>
      <c r="AG110" s="27"/>
      <c r="AH110" s="14"/>
    </row>
    <row r="111">
      <c r="A111" s="14"/>
      <c r="B111" s="23" t="str">
        <f>IF($A111="","",'Система'!$B$4)</f>
        <v/>
      </c>
      <c r="C111" s="14"/>
      <c r="D111" s="23" t="str">
        <f t="array" ref="D111">IF(E111="","",XLOOKUP(E111,selector_12,selector_12_ids,""))</f>
        <v/>
      </c>
      <c r="E111" s="25"/>
      <c r="F111" s="14"/>
      <c r="G111" s="14"/>
      <c r="H111" s="14"/>
      <c r="I111" s="14"/>
      <c r="J111" s="14"/>
      <c r="K111" s="23" t="str">
        <f t="array" ref="K111">IF(L111="","",XLOOKUP(L111,selector_07,selector_07_ids,""))</f>
        <v/>
      </c>
      <c r="L111" s="25"/>
      <c r="M111" s="14"/>
      <c r="N111" s="23" t="str">
        <f t="array" ref="N111">IF(O111="","",XLOOKUP(O111,selector_18,selector_18_ids,""))</f>
        <v/>
      </c>
      <c r="O111" s="25"/>
      <c r="P111" s="14"/>
      <c r="Q111" s="14"/>
      <c r="R111" s="23" t="str">
        <f t="array" ref="R111">IF(S111="","",XLOOKUP(S111,selector_15,selector_15_ids,""))</f>
        <v/>
      </c>
      <c r="S111" s="25"/>
      <c r="T111" s="23" t="str">
        <f t="array" ref="T111">IF(U111="","",XLOOKUP(U111,selector_15,selector_15_ids,""))</f>
        <v/>
      </c>
      <c r="U111" s="25"/>
      <c r="V111" s="23" t="str">
        <f t="array" ref="V111">IF(W111="","",XLOOKUP(W111,selector_12,selector_12_ids,""))</f>
        <v/>
      </c>
      <c r="W111" s="25"/>
      <c r="X111" s="14"/>
      <c r="Y111" s="14"/>
      <c r="Z111" s="14"/>
      <c r="AA111" s="23" t="str">
        <f t="array" ref="AA111">IF(AB111="","",XLOOKUP(AB111,selector_07,selector_07_ids,""))</f>
        <v/>
      </c>
      <c r="AB111" s="25"/>
      <c r="AC111" s="14"/>
      <c r="AD111" s="23" t="str">
        <f t="array" ref="AD111">IF(AE111="","",XLOOKUP(AE111,selector_04,selector_04_ids,""))</f>
        <v/>
      </c>
      <c r="AE111" s="25"/>
      <c r="AF111" s="14"/>
      <c r="AG111" s="27"/>
      <c r="AH111" s="14"/>
    </row>
    <row r="112">
      <c r="A112" s="14"/>
      <c r="B112" s="23" t="str">
        <f>IF($A112="","",'Система'!$B$4)</f>
        <v/>
      </c>
      <c r="C112" s="14"/>
      <c r="D112" s="23" t="str">
        <f t="array" ref="D112">IF(E112="","",XLOOKUP(E112,selector_12,selector_12_ids,""))</f>
        <v/>
      </c>
      <c r="E112" s="25"/>
      <c r="F112" s="14"/>
      <c r="G112" s="14"/>
      <c r="H112" s="14"/>
      <c r="I112" s="14"/>
      <c r="J112" s="14"/>
      <c r="K112" s="23" t="str">
        <f t="array" ref="K112">IF(L112="","",XLOOKUP(L112,selector_07,selector_07_ids,""))</f>
        <v/>
      </c>
      <c r="L112" s="25"/>
      <c r="M112" s="14"/>
      <c r="N112" s="23" t="str">
        <f t="array" ref="N112">IF(O112="","",XLOOKUP(O112,selector_18,selector_18_ids,""))</f>
        <v/>
      </c>
      <c r="O112" s="25"/>
      <c r="P112" s="14"/>
      <c r="Q112" s="14"/>
      <c r="R112" s="23" t="str">
        <f t="array" ref="R112">IF(S112="","",XLOOKUP(S112,selector_15,selector_15_ids,""))</f>
        <v/>
      </c>
      <c r="S112" s="25"/>
      <c r="T112" s="23" t="str">
        <f t="array" ref="T112">IF(U112="","",XLOOKUP(U112,selector_15,selector_15_ids,""))</f>
        <v/>
      </c>
      <c r="U112" s="25"/>
      <c r="V112" s="23" t="str">
        <f t="array" ref="V112">IF(W112="","",XLOOKUP(W112,selector_12,selector_12_ids,""))</f>
        <v/>
      </c>
      <c r="W112" s="25"/>
      <c r="X112" s="14"/>
      <c r="Y112" s="14"/>
      <c r="Z112" s="14"/>
      <c r="AA112" s="23" t="str">
        <f t="array" ref="AA112">IF(AB112="","",XLOOKUP(AB112,selector_07,selector_07_ids,""))</f>
        <v/>
      </c>
      <c r="AB112" s="25"/>
      <c r="AC112" s="14"/>
      <c r="AD112" s="23" t="str">
        <f t="array" ref="AD112">IF(AE112="","",XLOOKUP(AE112,selector_04,selector_04_ids,""))</f>
        <v/>
      </c>
      <c r="AE112" s="25"/>
      <c r="AF112" s="14"/>
      <c r="AG112" s="27"/>
      <c r="AH112" s="14"/>
    </row>
    <row r="113">
      <c r="A113" s="14"/>
      <c r="B113" s="23" t="str">
        <f>IF($A113="","",'Система'!$B$4)</f>
        <v/>
      </c>
      <c r="C113" s="14"/>
      <c r="D113" s="23" t="str">
        <f t="array" ref="D113">IF(E113="","",XLOOKUP(E113,selector_12,selector_12_ids,""))</f>
        <v/>
      </c>
      <c r="E113" s="25"/>
      <c r="F113" s="14"/>
      <c r="G113" s="14"/>
      <c r="H113" s="14"/>
      <c r="I113" s="14"/>
      <c r="J113" s="14"/>
      <c r="K113" s="23" t="str">
        <f t="array" ref="K113">IF(L113="","",XLOOKUP(L113,selector_07,selector_07_ids,""))</f>
        <v/>
      </c>
      <c r="L113" s="25"/>
      <c r="M113" s="14"/>
      <c r="N113" s="23" t="str">
        <f t="array" ref="N113">IF(O113="","",XLOOKUP(O113,selector_18,selector_18_ids,""))</f>
        <v/>
      </c>
      <c r="O113" s="25"/>
      <c r="P113" s="14"/>
      <c r="Q113" s="14"/>
      <c r="R113" s="23" t="str">
        <f t="array" ref="R113">IF(S113="","",XLOOKUP(S113,selector_15,selector_15_ids,""))</f>
        <v/>
      </c>
      <c r="S113" s="25"/>
      <c r="T113" s="23" t="str">
        <f t="array" ref="T113">IF(U113="","",XLOOKUP(U113,selector_15,selector_15_ids,""))</f>
        <v/>
      </c>
      <c r="U113" s="25"/>
      <c r="V113" s="23" t="str">
        <f t="array" ref="V113">IF(W113="","",XLOOKUP(W113,selector_12,selector_12_ids,""))</f>
        <v/>
      </c>
      <c r="W113" s="25"/>
      <c r="X113" s="14"/>
      <c r="Y113" s="14"/>
      <c r="Z113" s="14"/>
      <c r="AA113" s="23" t="str">
        <f t="array" ref="AA113">IF(AB113="","",XLOOKUP(AB113,selector_07,selector_07_ids,""))</f>
        <v/>
      </c>
      <c r="AB113" s="25"/>
      <c r="AC113" s="14"/>
      <c r="AD113" s="23" t="str">
        <f t="array" ref="AD113">IF(AE113="","",XLOOKUP(AE113,selector_04,selector_04_ids,""))</f>
        <v/>
      </c>
      <c r="AE113" s="25"/>
      <c r="AF113" s="14"/>
      <c r="AG113" s="27"/>
      <c r="AH113" s="14"/>
    </row>
    <row r="114">
      <c r="A114" s="14"/>
      <c r="B114" s="23" t="str">
        <f>IF($A114="","",'Система'!$B$4)</f>
        <v/>
      </c>
      <c r="C114" s="14"/>
      <c r="D114" s="23" t="str">
        <f t="array" ref="D114">IF(E114="","",XLOOKUP(E114,selector_12,selector_12_ids,""))</f>
        <v/>
      </c>
      <c r="E114" s="25"/>
      <c r="F114" s="14"/>
      <c r="G114" s="14"/>
      <c r="H114" s="14"/>
      <c r="I114" s="14"/>
      <c r="J114" s="14"/>
      <c r="K114" s="23" t="str">
        <f t="array" ref="K114">IF(L114="","",XLOOKUP(L114,selector_07,selector_07_ids,""))</f>
        <v/>
      </c>
      <c r="L114" s="25"/>
      <c r="M114" s="14"/>
      <c r="N114" s="23" t="str">
        <f t="array" ref="N114">IF(O114="","",XLOOKUP(O114,selector_18,selector_18_ids,""))</f>
        <v/>
      </c>
      <c r="O114" s="25"/>
      <c r="P114" s="14"/>
      <c r="Q114" s="14"/>
      <c r="R114" s="23" t="str">
        <f t="array" ref="R114">IF(S114="","",XLOOKUP(S114,selector_15,selector_15_ids,""))</f>
        <v/>
      </c>
      <c r="S114" s="25"/>
      <c r="T114" s="23" t="str">
        <f t="array" ref="T114">IF(U114="","",XLOOKUP(U114,selector_15,selector_15_ids,""))</f>
        <v/>
      </c>
      <c r="U114" s="25"/>
      <c r="V114" s="23" t="str">
        <f t="array" ref="V114">IF(W114="","",XLOOKUP(W114,selector_12,selector_12_ids,""))</f>
        <v/>
      </c>
      <c r="W114" s="25"/>
      <c r="X114" s="14"/>
      <c r="Y114" s="14"/>
      <c r="Z114" s="14"/>
      <c r="AA114" s="23" t="str">
        <f t="array" ref="AA114">IF(AB114="","",XLOOKUP(AB114,selector_07,selector_07_ids,""))</f>
        <v/>
      </c>
      <c r="AB114" s="25"/>
      <c r="AC114" s="14"/>
      <c r="AD114" s="23" t="str">
        <f t="array" ref="AD114">IF(AE114="","",XLOOKUP(AE114,selector_04,selector_04_ids,""))</f>
        <v/>
      </c>
      <c r="AE114" s="25"/>
      <c r="AF114" s="14"/>
      <c r="AG114" s="27"/>
      <c r="AH114" s="14"/>
    </row>
    <row r="115">
      <c r="A115" s="14"/>
      <c r="B115" s="23" t="str">
        <f>IF($A115="","",'Система'!$B$4)</f>
        <v/>
      </c>
      <c r="C115" s="14"/>
      <c r="D115" s="23" t="str">
        <f t="array" ref="D115">IF(E115="","",XLOOKUP(E115,selector_12,selector_12_ids,""))</f>
        <v/>
      </c>
      <c r="E115" s="25"/>
      <c r="F115" s="14"/>
      <c r="G115" s="14"/>
      <c r="H115" s="14"/>
      <c r="I115" s="14"/>
      <c r="J115" s="14"/>
      <c r="K115" s="23" t="str">
        <f t="array" ref="K115">IF(L115="","",XLOOKUP(L115,selector_07,selector_07_ids,""))</f>
        <v/>
      </c>
      <c r="L115" s="25"/>
      <c r="M115" s="14"/>
      <c r="N115" s="23" t="str">
        <f t="array" ref="N115">IF(O115="","",XLOOKUP(O115,selector_18,selector_18_ids,""))</f>
        <v/>
      </c>
      <c r="O115" s="25"/>
      <c r="P115" s="14"/>
      <c r="Q115" s="14"/>
      <c r="R115" s="23" t="str">
        <f t="array" ref="R115">IF(S115="","",XLOOKUP(S115,selector_15,selector_15_ids,""))</f>
        <v/>
      </c>
      <c r="S115" s="25"/>
      <c r="T115" s="23" t="str">
        <f t="array" ref="T115">IF(U115="","",XLOOKUP(U115,selector_15,selector_15_ids,""))</f>
        <v/>
      </c>
      <c r="U115" s="25"/>
      <c r="V115" s="23" t="str">
        <f t="array" ref="V115">IF(W115="","",XLOOKUP(W115,selector_12,selector_12_ids,""))</f>
        <v/>
      </c>
      <c r="W115" s="25"/>
      <c r="X115" s="14"/>
      <c r="Y115" s="14"/>
      <c r="Z115" s="14"/>
      <c r="AA115" s="23" t="str">
        <f t="array" ref="AA115">IF(AB115="","",XLOOKUP(AB115,selector_07,selector_07_ids,""))</f>
        <v/>
      </c>
      <c r="AB115" s="25"/>
      <c r="AC115" s="14"/>
      <c r="AD115" s="23" t="str">
        <f t="array" ref="AD115">IF(AE115="","",XLOOKUP(AE115,selector_04,selector_04_ids,""))</f>
        <v/>
      </c>
      <c r="AE115" s="25"/>
      <c r="AF115" s="14"/>
      <c r="AG115" s="27"/>
      <c r="AH115" s="14"/>
    </row>
    <row r="116">
      <c r="A116" s="14"/>
      <c r="B116" s="23" t="str">
        <f>IF($A116="","",'Система'!$B$4)</f>
        <v/>
      </c>
      <c r="C116" s="14"/>
      <c r="D116" s="23" t="str">
        <f t="array" ref="D116">IF(E116="","",XLOOKUP(E116,selector_12,selector_12_ids,""))</f>
        <v/>
      </c>
      <c r="E116" s="25"/>
      <c r="F116" s="14"/>
      <c r="G116" s="14"/>
      <c r="H116" s="14"/>
      <c r="I116" s="14"/>
      <c r="J116" s="14"/>
      <c r="K116" s="23" t="str">
        <f t="array" ref="K116">IF(L116="","",XLOOKUP(L116,selector_07,selector_07_ids,""))</f>
        <v/>
      </c>
      <c r="L116" s="25"/>
      <c r="M116" s="14"/>
      <c r="N116" s="23" t="str">
        <f t="array" ref="N116">IF(O116="","",XLOOKUP(O116,selector_18,selector_18_ids,""))</f>
        <v/>
      </c>
      <c r="O116" s="25"/>
      <c r="P116" s="14"/>
      <c r="Q116" s="14"/>
      <c r="R116" s="23" t="str">
        <f t="array" ref="R116">IF(S116="","",XLOOKUP(S116,selector_15,selector_15_ids,""))</f>
        <v/>
      </c>
      <c r="S116" s="25"/>
      <c r="T116" s="23" t="str">
        <f t="array" ref="T116">IF(U116="","",XLOOKUP(U116,selector_15,selector_15_ids,""))</f>
        <v/>
      </c>
      <c r="U116" s="25"/>
      <c r="V116" s="23" t="str">
        <f t="array" ref="V116">IF(W116="","",XLOOKUP(W116,selector_12,selector_12_ids,""))</f>
        <v/>
      </c>
      <c r="W116" s="25"/>
      <c r="X116" s="14"/>
      <c r="Y116" s="14"/>
      <c r="Z116" s="14"/>
      <c r="AA116" s="23" t="str">
        <f t="array" ref="AA116">IF(AB116="","",XLOOKUP(AB116,selector_07,selector_07_ids,""))</f>
        <v/>
      </c>
      <c r="AB116" s="25"/>
      <c r="AC116" s="14"/>
      <c r="AD116" s="23" t="str">
        <f t="array" ref="AD116">IF(AE116="","",XLOOKUP(AE116,selector_04,selector_04_ids,""))</f>
        <v/>
      </c>
      <c r="AE116" s="25"/>
      <c r="AF116" s="14"/>
      <c r="AG116" s="27"/>
      <c r="AH116" s="14"/>
    </row>
    <row r="117">
      <c r="A117" s="14"/>
      <c r="B117" s="23" t="str">
        <f>IF($A117="","",'Система'!$B$4)</f>
        <v/>
      </c>
      <c r="C117" s="14"/>
      <c r="D117" s="23" t="str">
        <f t="array" ref="D117">IF(E117="","",XLOOKUP(E117,selector_12,selector_12_ids,""))</f>
        <v/>
      </c>
      <c r="E117" s="25"/>
      <c r="F117" s="14"/>
      <c r="G117" s="14"/>
      <c r="H117" s="14"/>
      <c r="I117" s="14"/>
      <c r="J117" s="14"/>
      <c r="K117" s="23" t="str">
        <f t="array" ref="K117">IF(L117="","",XLOOKUP(L117,selector_07,selector_07_ids,""))</f>
        <v/>
      </c>
      <c r="L117" s="25"/>
      <c r="M117" s="14"/>
      <c r="N117" s="23" t="str">
        <f t="array" ref="N117">IF(O117="","",XLOOKUP(O117,selector_18,selector_18_ids,""))</f>
        <v/>
      </c>
      <c r="O117" s="25"/>
      <c r="P117" s="14"/>
      <c r="Q117" s="14"/>
      <c r="R117" s="23" t="str">
        <f t="array" ref="R117">IF(S117="","",XLOOKUP(S117,selector_15,selector_15_ids,""))</f>
        <v/>
      </c>
      <c r="S117" s="25"/>
      <c r="T117" s="23" t="str">
        <f t="array" ref="T117">IF(U117="","",XLOOKUP(U117,selector_15,selector_15_ids,""))</f>
        <v/>
      </c>
      <c r="U117" s="25"/>
      <c r="V117" s="23" t="str">
        <f t="array" ref="V117">IF(W117="","",XLOOKUP(W117,selector_12,selector_12_ids,""))</f>
        <v/>
      </c>
      <c r="W117" s="25"/>
      <c r="X117" s="14"/>
      <c r="Y117" s="14"/>
      <c r="Z117" s="14"/>
      <c r="AA117" s="23" t="str">
        <f t="array" ref="AA117">IF(AB117="","",XLOOKUP(AB117,selector_07,selector_07_ids,""))</f>
        <v/>
      </c>
      <c r="AB117" s="25"/>
      <c r="AC117" s="14"/>
      <c r="AD117" s="23" t="str">
        <f t="array" ref="AD117">IF(AE117="","",XLOOKUP(AE117,selector_04,selector_04_ids,""))</f>
        <v/>
      </c>
      <c r="AE117" s="25"/>
      <c r="AF117" s="14"/>
      <c r="AG117" s="27"/>
      <c r="AH117" s="14"/>
    </row>
    <row r="118">
      <c r="A118" s="14"/>
      <c r="B118" s="23" t="str">
        <f>IF($A118="","",'Система'!$B$4)</f>
        <v/>
      </c>
      <c r="C118" s="14"/>
      <c r="D118" s="23" t="str">
        <f t="array" ref="D118">IF(E118="","",XLOOKUP(E118,selector_12,selector_12_ids,""))</f>
        <v/>
      </c>
      <c r="E118" s="25"/>
      <c r="F118" s="14"/>
      <c r="G118" s="14"/>
      <c r="H118" s="14"/>
      <c r="I118" s="14"/>
      <c r="J118" s="14"/>
      <c r="K118" s="23" t="str">
        <f t="array" ref="K118">IF(L118="","",XLOOKUP(L118,selector_07,selector_07_ids,""))</f>
        <v/>
      </c>
      <c r="L118" s="25"/>
      <c r="M118" s="14"/>
      <c r="N118" s="23" t="str">
        <f t="array" ref="N118">IF(O118="","",XLOOKUP(O118,selector_18,selector_18_ids,""))</f>
        <v/>
      </c>
      <c r="O118" s="25"/>
      <c r="P118" s="14"/>
      <c r="Q118" s="14"/>
      <c r="R118" s="23" t="str">
        <f t="array" ref="R118">IF(S118="","",XLOOKUP(S118,selector_15,selector_15_ids,""))</f>
        <v/>
      </c>
      <c r="S118" s="25"/>
      <c r="T118" s="23" t="str">
        <f t="array" ref="T118">IF(U118="","",XLOOKUP(U118,selector_15,selector_15_ids,""))</f>
        <v/>
      </c>
      <c r="U118" s="25"/>
      <c r="V118" s="23" t="str">
        <f t="array" ref="V118">IF(W118="","",XLOOKUP(W118,selector_12,selector_12_ids,""))</f>
        <v/>
      </c>
      <c r="W118" s="25"/>
      <c r="X118" s="14"/>
      <c r="Y118" s="14"/>
      <c r="Z118" s="14"/>
      <c r="AA118" s="23" t="str">
        <f t="array" ref="AA118">IF(AB118="","",XLOOKUP(AB118,selector_07,selector_07_ids,""))</f>
        <v/>
      </c>
      <c r="AB118" s="25"/>
      <c r="AC118" s="14"/>
      <c r="AD118" s="23" t="str">
        <f t="array" ref="AD118">IF(AE118="","",XLOOKUP(AE118,selector_04,selector_04_ids,""))</f>
        <v/>
      </c>
      <c r="AE118" s="25"/>
      <c r="AF118" s="14"/>
      <c r="AG118" s="27"/>
      <c r="AH118" s="14"/>
    </row>
    <row r="119">
      <c r="A119" s="14"/>
      <c r="B119" s="23" t="str">
        <f>IF($A119="","",'Система'!$B$4)</f>
        <v/>
      </c>
      <c r="C119" s="14"/>
      <c r="D119" s="23" t="str">
        <f t="array" ref="D119">IF(E119="","",XLOOKUP(E119,selector_12,selector_12_ids,""))</f>
        <v/>
      </c>
      <c r="E119" s="25"/>
      <c r="F119" s="14"/>
      <c r="G119" s="14"/>
      <c r="H119" s="14"/>
      <c r="I119" s="14"/>
      <c r="J119" s="14"/>
      <c r="K119" s="23" t="str">
        <f t="array" ref="K119">IF(L119="","",XLOOKUP(L119,selector_07,selector_07_ids,""))</f>
        <v/>
      </c>
      <c r="L119" s="25"/>
      <c r="M119" s="14"/>
      <c r="N119" s="23" t="str">
        <f t="array" ref="N119">IF(O119="","",XLOOKUP(O119,selector_18,selector_18_ids,""))</f>
        <v/>
      </c>
      <c r="O119" s="25"/>
      <c r="P119" s="14"/>
      <c r="Q119" s="14"/>
      <c r="R119" s="23" t="str">
        <f t="array" ref="R119">IF(S119="","",XLOOKUP(S119,selector_15,selector_15_ids,""))</f>
        <v/>
      </c>
      <c r="S119" s="25"/>
      <c r="T119" s="23" t="str">
        <f t="array" ref="T119">IF(U119="","",XLOOKUP(U119,selector_15,selector_15_ids,""))</f>
        <v/>
      </c>
      <c r="U119" s="25"/>
      <c r="V119" s="23" t="str">
        <f t="array" ref="V119">IF(W119="","",XLOOKUP(W119,selector_12,selector_12_ids,""))</f>
        <v/>
      </c>
      <c r="W119" s="25"/>
      <c r="X119" s="14"/>
      <c r="Y119" s="14"/>
      <c r="Z119" s="14"/>
      <c r="AA119" s="23" t="str">
        <f t="array" ref="AA119">IF(AB119="","",XLOOKUP(AB119,selector_07,selector_07_ids,""))</f>
        <v/>
      </c>
      <c r="AB119" s="25"/>
      <c r="AC119" s="14"/>
      <c r="AD119" s="23" t="str">
        <f t="array" ref="AD119">IF(AE119="","",XLOOKUP(AE119,selector_04,selector_04_ids,""))</f>
        <v/>
      </c>
      <c r="AE119" s="25"/>
      <c r="AF119" s="14"/>
      <c r="AG119" s="27"/>
      <c r="AH119" s="14"/>
    </row>
    <row r="120">
      <c r="A120" s="14"/>
      <c r="B120" s="23" t="str">
        <f>IF($A120="","",'Система'!$B$4)</f>
        <v/>
      </c>
      <c r="C120" s="14"/>
      <c r="D120" s="23" t="str">
        <f t="array" ref="D120">IF(E120="","",XLOOKUP(E120,selector_12,selector_12_ids,""))</f>
        <v/>
      </c>
      <c r="E120" s="25"/>
      <c r="F120" s="14"/>
      <c r="G120" s="14"/>
      <c r="H120" s="14"/>
      <c r="I120" s="14"/>
      <c r="J120" s="14"/>
      <c r="K120" s="23" t="str">
        <f t="array" ref="K120">IF(L120="","",XLOOKUP(L120,selector_07,selector_07_ids,""))</f>
        <v/>
      </c>
      <c r="L120" s="25"/>
      <c r="M120" s="14"/>
      <c r="N120" s="23" t="str">
        <f t="array" ref="N120">IF(O120="","",XLOOKUP(O120,selector_18,selector_18_ids,""))</f>
        <v/>
      </c>
      <c r="O120" s="25"/>
      <c r="P120" s="14"/>
      <c r="Q120" s="14"/>
      <c r="R120" s="23" t="str">
        <f t="array" ref="R120">IF(S120="","",XLOOKUP(S120,selector_15,selector_15_ids,""))</f>
        <v/>
      </c>
      <c r="S120" s="25"/>
      <c r="T120" s="23" t="str">
        <f t="array" ref="T120">IF(U120="","",XLOOKUP(U120,selector_15,selector_15_ids,""))</f>
        <v/>
      </c>
      <c r="U120" s="25"/>
      <c r="V120" s="23" t="str">
        <f t="array" ref="V120">IF(W120="","",XLOOKUP(W120,selector_12,selector_12_ids,""))</f>
        <v/>
      </c>
      <c r="W120" s="25"/>
      <c r="X120" s="14"/>
      <c r="Y120" s="14"/>
      <c r="Z120" s="14"/>
      <c r="AA120" s="23" t="str">
        <f t="array" ref="AA120">IF(AB120="","",XLOOKUP(AB120,selector_07,selector_07_ids,""))</f>
        <v/>
      </c>
      <c r="AB120" s="25"/>
      <c r="AC120" s="14"/>
      <c r="AD120" s="23" t="str">
        <f t="array" ref="AD120">IF(AE120="","",XLOOKUP(AE120,selector_04,selector_04_ids,""))</f>
        <v/>
      </c>
      <c r="AE120" s="25"/>
      <c r="AF120" s="14"/>
      <c r="AG120" s="27"/>
      <c r="AH120" s="14"/>
    </row>
    <row r="121">
      <c r="A121" s="14"/>
      <c r="B121" s="23" t="str">
        <f>IF($A121="","",'Система'!$B$4)</f>
        <v/>
      </c>
      <c r="C121" s="14"/>
      <c r="D121" s="23" t="str">
        <f t="array" ref="D121">IF(E121="","",XLOOKUP(E121,selector_12,selector_12_ids,""))</f>
        <v/>
      </c>
      <c r="E121" s="25"/>
      <c r="F121" s="14"/>
      <c r="G121" s="14"/>
      <c r="H121" s="14"/>
      <c r="I121" s="14"/>
      <c r="J121" s="14"/>
      <c r="K121" s="23" t="str">
        <f t="array" ref="K121">IF(L121="","",XLOOKUP(L121,selector_07,selector_07_ids,""))</f>
        <v/>
      </c>
      <c r="L121" s="25"/>
      <c r="M121" s="14"/>
      <c r="N121" s="23" t="str">
        <f t="array" ref="N121">IF(O121="","",XLOOKUP(O121,selector_18,selector_18_ids,""))</f>
        <v/>
      </c>
      <c r="O121" s="25"/>
      <c r="P121" s="14"/>
      <c r="Q121" s="14"/>
      <c r="R121" s="23" t="str">
        <f t="array" ref="R121">IF(S121="","",XLOOKUP(S121,selector_15,selector_15_ids,""))</f>
        <v/>
      </c>
      <c r="S121" s="25"/>
      <c r="T121" s="23" t="str">
        <f t="array" ref="T121">IF(U121="","",XLOOKUP(U121,selector_15,selector_15_ids,""))</f>
        <v/>
      </c>
      <c r="U121" s="25"/>
      <c r="V121" s="23" t="str">
        <f t="array" ref="V121">IF(W121="","",XLOOKUP(W121,selector_12,selector_12_ids,""))</f>
        <v/>
      </c>
      <c r="W121" s="25"/>
      <c r="X121" s="14"/>
      <c r="Y121" s="14"/>
      <c r="Z121" s="14"/>
      <c r="AA121" s="23" t="str">
        <f t="array" ref="AA121">IF(AB121="","",XLOOKUP(AB121,selector_07,selector_07_ids,""))</f>
        <v/>
      </c>
      <c r="AB121" s="25"/>
      <c r="AC121" s="14"/>
      <c r="AD121" s="23" t="str">
        <f t="array" ref="AD121">IF(AE121="","",XLOOKUP(AE121,selector_04,selector_04_ids,""))</f>
        <v/>
      </c>
      <c r="AE121" s="25"/>
      <c r="AF121" s="14"/>
      <c r="AG121" s="27"/>
      <c r="AH121" s="14"/>
    </row>
    <row r="122">
      <c r="A122" s="14"/>
      <c r="B122" s="23" t="str">
        <f>IF($A122="","",'Система'!$B$4)</f>
        <v/>
      </c>
      <c r="C122" s="14"/>
      <c r="D122" s="23" t="str">
        <f t="array" ref="D122">IF(E122="","",XLOOKUP(E122,selector_12,selector_12_ids,""))</f>
        <v/>
      </c>
      <c r="E122" s="25"/>
      <c r="F122" s="14"/>
      <c r="G122" s="14"/>
      <c r="H122" s="14"/>
      <c r="I122" s="14"/>
      <c r="J122" s="14"/>
      <c r="K122" s="23" t="str">
        <f t="array" ref="K122">IF(L122="","",XLOOKUP(L122,selector_07,selector_07_ids,""))</f>
        <v/>
      </c>
      <c r="L122" s="25"/>
      <c r="M122" s="14"/>
      <c r="N122" s="23" t="str">
        <f t="array" ref="N122">IF(O122="","",XLOOKUP(O122,selector_18,selector_18_ids,""))</f>
        <v/>
      </c>
      <c r="O122" s="25"/>
      <c r="P122" s="14"/>
      <c r="Q122" s="14"/>
      <c r="R122" s="23" t="str">
        <f t="array" ref="R122">IF(S122="","",XLOOKUP(S122,selector_15,selector_15_ids,""))</f>
        <v/>
      </c>
      <c r="S122" s="25"/>
      <c r="T122" s="23" t="str">
        <f t="array" ref="T122">IF(U122="","",XLOOKUP(U122,selector_15,selector_15_ids,""))</f>
        <v/>
      </c>
      <c r="U122" s="25"/>
      <c r="V122" s="23" t="str">
        <f t="array" ref="V122">IF(W122="","",XLOOKUP(W122,selector_12,selector_12_ids,""))</f>
        <v/>
      </c>
      <c r="W122" s="25"/>
      <c r="X122" s="14"/>
      <c r="Y122" s="14"/>
      <c r="Z122" s="14"/>
      <c r="AA122" s="23" t="str">
        <f t="array" ref="AA122">IF(AB122="","",XLOOKUP(AB122,selector_07,selector_07_ids,""))</f>
        <v/>
      </c>
      <c r="AB122" s="25"/>
      <c r="AC122" s="14"/>
      <c r="AD122" s="23" t="str">
        <f t="array" ref="AD122">IF(AE122="","",XLOOKUP(AE122,selector_04,selector_04_ids,""))</f>
        <v/>
      </c>
      <c r="AE122" s="25"/>
      <c r="AF122" s="14"/>
      <c r="AG122" s="27"/>
      <c r="AH122" s="14"/>
    </row>
    <row r="123">
      <c r="A123" s="14"/>
      <c r="B123" s="23" t="str">
        <f>IF($A123="","",'Система'!$B$4)</f>
        <v/>
      </c>
      <c r="C123" s="14"/>
      <c r="D123" s="23" t="str">
        <f t="array" ref="D123">IF(E123="","",XLOOKUP(E123,selector_12,selector_12_ids,""))</f>
        <v/>
      </c>
      <c r="E123" s="25"/>
      <c r="F123" s="14"/>
      <c r="G123" s="14"/>
      <c r="H123" s="14"/>
      <c r="I123" s="14"/>
      <c r="J123" s="14"/>
      <c r="K123" s="23" t="str">
        <f t="array" ref="K123">IF(L123="","",XLOOKUP(L123,selector_07,selector_07_ids,""))</f>
        <v/>
      </c>
      <c r="L123" s="25"/>
      <c r="M123" s="14"/>
      <c r="N123" s="23" t="str">
        <f t="array" ref="N123">IF(O123="","",XLOOKUP(O123,selector_18,selector_18_ids,""))</f>
        <v/>
      </c>
      <c r="O123" s="25"/>
      <c r="P123" s="14"/>
      <c r="Q123" s="14"/>
      <c r="R123" s="23" t="str">
        <f t="array" ref="R123">IF(S123="","",XLOOKUP(S123,selector_15,selector_15_ids,""))</f>
        <v/>
      </c>
      <c r="S123" s="25"/>
      <c r="T123" s="23" t="str">
        <f t="array" ref="T123">IF(U123="","",XLOOKUP(U123,selector_15,selector_15_ids,""))</f>
        <v/>
      </c>
      <c r="U123" s="25"/>
      <c r="V123" s="23" t="str">
        <f t="array" ref="V123">IF(W123="","",XLOOKUP(W123,selector_12,selector_12_ids,""))</f>
        <v/>
      </c>
      <c r="W123" s="25"/>
      <c r="X123" s="14"/>
      <c r="Y123" s="14"/>
      <c r="Z123" s="14"/>
      <c r="AA123" s="23" t="str">
        <f t="array" ref="AA123">IF(AB123="","",XLOOKUP(AB123,selector_07,selector_07_ids,""))</f>
        <v/>
      </c>
      <c r="AB123" s="25"/>
      <c r="AC123" s="14"/>
      <c r="AD123" s="23" t="str">
        <f t="array" ref="AD123">IF(AE123="","",XLOOKUP(AE123,selector_04,selector_04_ids,""))</f>
        <v/>
      </c>
      <c r="AE123" s="25"/>
      <c r="AF123" s="14"/>
      <c r="AG123" s="27"/>
      <c r="AH123" s="14"/>
    </row>
    <row r="124">
      <c r="A124" s="14"/>
      <c r="B124" s="23" t="str">
        <f>IF($A124="","",'Система'!$B$4)</f>
        <v/>
      </c>
      <c r="C124" s="14"/>
      <c r="D124" s="23" t="str">
        <f t="array" ref="D124">IF(E124="","",XLOOKUP(E124,selector_12,selector_12_ids,""))</f>
        <v/>
      </c>
      <c r="E124" s="25"/>
      <c r="F124" s="14"/>
      <c r="G124" s="14"/>
      <c r="H124" s="14"/>
      <c r="I124" s="14"/>
      <c r="J124" s="14"/>
      <c r="K124" s="23" t="str">
        <f t="array" ref="K124">IF(L124="","",XLOOKUP(L124,selector_07,selector_07_ids,""))</f>
        <v/>
      </c>
      <c r="L124" s="25"/>
      <c r="M124" s="14"/>
      <c r="N124" s="23" t="str">
        <f t="array" ref="N124">IF(O124="","",XLOOKUP(O124,selector_18,selector_18_ids,""))</f>
        <v/>
      </c>
      <c r="O124" s="25"/>
      <c r="P124" s="14"/>
      <c r="Q124" s="14"/>
      <c r="R124" s="23" t="str">
        <f t="array" ref="R124">IF(S124="","",XLOOKUP(S124,selector_15,selector_15_ids,""))</f>
        <v/>
      </c>
      <c r="S124" s="25"/>
      <c r="T124" s="23" t="str">
        <f t="array" ref="T124">IF(U124="","",XLOOKUP(U124,selector_15,selector_15_ids,""))</f>
        <v/>
      </c>
      <c r="U124" s="25"/>
      <c r="V124" s="23" t="str">
        <f t="array" ref="V124">IF(W124="","",XLOOKUP(W124,selector_12,selector_12_ids,""))</f>
        <v/>
      </c>
      <c r="W124" s="25"/>
      <c r="X124" s="14"/>
      <c r="Y124" s="14"/>
      <c r="Z124" s="14"/>
      <c r="AA124" s="23" t="str">
        <f t="array" ref="AA124">IF(AB124="","",XLOOKUP(AB124,selector_07,selector_07_ids,""))</f>
        <v/>
      </c>
      <c r="AB124" s="25"/>
      <c r="AC124" s="14"/>
      <c r="AD124" s="23" t="str">
        <f t="array" ref="AD124">IF(AE124="","",XLOOKUP(AE124,selector_04,selector_04_ids,""))</f>
        <v/>
      </c>
      <c r="AE124" s="25"/>
      <c r="AF124" s="14"/>
      <c r="AG124" s="27"/>
      <c r="AH124" s="14"/>
    </row>
    <row r="125">
      <c r="A125" s="14"/>
      <c r="B125" s="23" t="str">
        <f>IF($A125="","",'Система'!$B$4)</f>
        <v/>
      </c>
      <c r="C125" s="14"/>
      <c r="D125" s="23" t="str">
        <f t="array" ref="D125">IF(E125="","",XLOOKUP(E125,selector_12,selector_12_ids,""))</f>
        <v/>
      </c>
      <c r="E125" s="25"/>
      <c r="F125" s="14"/>
      <c r="G125" s="14"/>
      <c r="H125" s="14"/>
      <c r="I125" s="14"/>
      <c r="J125" s="14"/>
      <c r="K125" s="23" t="str">
        <f t="array" ref="K125">IF(L125="","",XLOOKUP(L125,selector_07,selector_07_ids,""))</f>
        <v/>
      </c>
      <c r="L125" s="25"/>
      <c r="M125" s="14"/>
      <c r="N125" s="23" t="str">
        <f t="array" ref="N125">IF(O125="","",XLOOKUP(O125,selector_18,selector_18_ids,""))</f>
        <v/>
      </c>
      <c r="O125" s="25"/>
      <c r="P125" s="14"/>
      <c r="Q125" s="14"/>
      <c r="R125" s="23" t="str">
        <f t="array" ref="R125">IF(S125="","",XLOOKUP(S125,selector_15,selector_15_ids,""))</f>
        <v/>
      </c>
      <c r="S125" s="25"/>
      <c r="T125" s="23" t="str">
        <f t="array" ref="T125">IF(U125="","",XLOOKUP(U125,selector_15,selector_15_ids,""))</f>
        <v/>
      </c>
      <c r="U125" s="25"/>
      <c r="V125" s="23" t="str">
        <f t="array" ref="V125">IF(W125="","",XLOOKUP(W125,selector_12,selector_12_ids,""))</f>
        <v/>
      </c>
      <c r="W125" s="25"/>
      <c r="X125" s="14"/>
      <c r="Y125" s="14"/>
      <c r="Z125" s="14"/>
      <c r="AA125" s="23" t="str">
        <f t="array" ref="AA125">IF(AB125="","",XLOOKUP(AB125,selector_07,selector_07_ids,""))</f>
        <v/>
      </c>
      <c r="AB125" s="25"/>
      <c r="AC125" s="14"/>
      <c r="AD125" s="23" t="str">
        <f t="array" ref="AD125">IF(AE125="","",XLOOKUP(AE125,selector_04,selector_04_ids,""))</f>
        <v/>
      </c>
      <c r="AE125" s="25"/>
      <c r="AF125" s="14"/>
      <c r="AG125" s="27"/>
      <c r="AH125" s="14"/>
    </row>
    <row r="126">
      <c r="A126" s="14"/>
      <c r="B126" s="23" t="str">
        <f>IF($A126="","",'Система'!$B$4)</f>
        <v/>
      </c>
      <c r="C126" s="14"/>
      <c r="D126" s="23" t="str">
        <f t="array" ref="D126">IF(E126="","",XLOOKUP(E126,selector_12,selector_12_ids,""))</f>
        <v/>
      </c>
      <c r="E126" s="25"/>
      <c r="F126" s="14"/>
      <c r="G126" s="14"/>
      <c r="H126" s="14"/>
      <c r="I126" s="14"/>
      <c r="J126" s="14"/>
      <c r="K126" s="23" t="str">
        <f t="array" ref="K126">IF(L126="","",XLOOKUP(L126,selector_07,selector_07_ids,""))</f>
        <v/>
      </c>
      <c r="L126" s="25"/>
      <c r="M126" s="14"/>
      <c r="N126" s="23" t="str">
        <f t="array" ref="N126">IF(O126="","",XLOOKUP(O126,selector_18,selector_18_ids,""))</f>
        <v/>
      </c>
      <c r="O126" s="25"/>
      <c r="P126" s="14"/>
      <c r="Q126" s="14"/>
      <c r="R126" s="23" t="str">
        <f t="array" ref="R126">IF(S126="","",XLOOKUP(S126,selector_15,selector_15_ids,""))</f>
        <v/>
      </c>
      <c r="S126" s="25"/>
      <c r="T126" s="23" t="str">
        <f t="array" ref="T126">IF(U126="","",XLOOKUP(U126,selector_15,selector_15_ids,""))</f>
        <v/>
      </c>
      <c r="U126" s="25"/>
      <c r="V126" s="23" t="str">
        <f t="array" ref="V126">IF(W126="","",XLOOKUP(W126,selector_12,selector_12_ids,""))</f>
        <v/>
      </c>
      <c r="W126" s="25"/>
      <c r="X126" s="14"/>
      <c r="Y126" s="14"/>
      <c r="Z126" s="14"/>
      <c r="AA126" s="23" t="str">
        <f t="array" ref="AA126">IF(AB126="","",XLOOKUP(AB126,selector_07,selector_07_ids,""))</f>
        <v/>
      </c>
      <c r="AB126" s="25"/>
      <c r="AC126" s="14"/>
      <c r="AD126" s="23" t="str">
        <f t="array" ref="AD126">IF(AE126="","",XLOOKUP(AE126,selector_04,selector_04_ids,""))</f>
        <v/>
      </c>
      <c r="AE126" s="25"/>
      <c r="AF126" s="14"/>
      <c r="AG126" s="27"/>
      <c r="AH126" s="14"/>
    </row>
    <row r="127">
      <c r="A127" s="14"/>
      <c r="B127" s="23" t="str">
        <f>IF($A127="","",'Система'!$B$4)</f>
        <v/>
      </c>
      <c r="C127" s="14"/>
      <c r="D127" s="23" t="str">
        <f t="array" ref="D127">IF(E127="","",XLOOKUP(E127,selector_12,selector_12_ids,""))</f>
        <v/>
      </c>
      <c r="E127" s="25"/>
      <c r="F127" s="14"/>
      <c r="G127" s="14"/>
      <c r="H127" s="14"/>
      <c r="I127" s="14"/>
      <c r="J127" s="14"/>
      <c r="K127" s="23" t="str">
        <f t="array" ref="K127">IF(L127="","",XLOOKUP(L127,selector_07,selector_07_ids,""))</f>
        <v/>
      </c>
      <c r="L127" s="25"/>
      <c r="M127" s="14"/>
      <c r="N127" s="23" t="str">
        <f t="array" ref="N127">IF(O127="","",XLOOKUP(O127,selector_18,selector_18_ids,""))</f>
        <v/>
      </c>
      <c r="O127" s="25"/>
      <c r="P127" s="14"/>
      <c r="Q127" s="14"/>
      <c r="R127" s="23" t="str">
        <f t="array" ref="R127">IF(S127="","",XLOOKUP(S127,selector_15,selector_15_ids,""))</f>
        <v/>
      </c>
      <c r="S127" s="25"/>
      <c r="T127" s="23" t="str">
        <f t="array" ref="T127">IF(U127="","",XLOOKUP(U127,selector_15,selector_15_ids,""))</f>
        <v/>
      </c>
      <c r="U127" s="25"/>
      <c r="V127" s="23" t="str">
        <f t="array" ref="V127">IF(W127="","",XLOOKUP(W127,selector_12,selector_12_ids,""))</f>
        <v/>
      </c>
      <c r="W127" s="25"/>
      <c r="X127" s="14"/>
      <c r="Y127" s="14"/>
      <c r="Z127" s="14"/>
      <c r="AA127" s="23" t="str">
        <f t="array" ref="AA127">IF(AB127="","",XLOOKUP(AB127,selector_07,selector_07_ids,""))</f>
        <v/>
      </c>
      <c r="AB127" s="25"/>
      <c r="AC127" s="14"/>
      <c r="AD127" s="23" t="str">
        <f t="array" ref="AD127">IF(AE127="","",XLOOKUP(AE127,selector_04,selector_04_ids,""))</f>
        <v/>
      </c>
      <c r="AE127" s="25"/>
      <c r="AF127" s="14"/>
      <c r="AG127" s="27"/>
      <c r="AH127" s="14"/>
    </row>
    <row r="128">
      <c r="A128" s="14"/>
      <c r="B128" s="23" t="str">
        <f>IF($A128="","",'Система'!$B$4)</f>
        <v/>
      </c>
      <c r="C128" s="14"/>
      <c r="D128" s="23" t="str">
        <f t="array" ref="D128">IF(E128="","",XLOOKUP(E128,selector_12,selector_12_ids,""))</f>
        <v/>
      </c>
      <c r="E128" s="25"/>
      <c r="F128" s="14"/>
      <c r="G128" s="14"/>
      <c r="H128" s="14"/>
      <c r="I128" s="14"/>
      <c r="J128" s="14"/>
      <c r="K128" s="23" t="str">
        <f t="array" ref="K128">IF(L128="","",XLOOKUP(L128,selector_07,selector_07_ids,""))</f>
        <v/>
      </c>
      <c r="L128" s="25"/>
      <c r="M128" s="14"/>
      <c r="N128" s="23" t="str">
        <f t="array" ref="N128">IF(O128="","",XLOOKUP(O128,selector_18,selector_18_ids,""))</f>
        <v/>
      </c>
      <c r="O128" s="25"/>
      <c r="P128" s="14"/>
      <c r="Q128" s="14"/>
      <c r="R128" s="23" t="str">
        <f t="array" ref="R128">IF(S128="","",XLOOKUP(S128,selector_15,selector_15_ids,""))</f>
        <v/>
      </c>
      <c r="S128" s="25"/>
      <c r="T128" s="23" t="str">
        <f t="array" ref="T128">IF(U128="","",XLOOKUP(U128,selector_15,selector_15_ids,""))</f>
        <v/>
      </c>
      <c r="U128" s="25"/>
      <c r="V128" s="23" t="str">
        <f t="array" ref="V128">IF(W128="","",XLOOKUP(W128,selector_12,selector_12_ids,""))</f>
        <v/>
      </c>
      <c r="W128" s="25"/>
      <c r="X128" s="14"/>
      <c r="Y128" s="14"/>
      <c r="Z128" s="14"/>
      <c r="AA128" s="23" t="str">
        <f t="array" ref="AA128">IF(AB128="","",XLOOKUP(AB128,selector_07,selector_07_ids,""))</f>
        <v/>
      </c>
      <c r="AB128" s="25"/>
      <c r="AC128" s="14"/>
      <c r="AD128" s="23" t="str">
        <f t="array" ref="AD128">IF(AE128="","",XLOOKUP(AE128,selector_04,selector_04_ids,""))</f>
        <v/>
      </c>
      <c r="AE128" s="25"/>
      <c r="AF128" s="14"/>
      <c r="AG128" s="27"/>
      <c r="AH128" s="14"/>
    </row>
    <row r="129">
      <c r="A129" s="14"/>
      <c r="B129" s="23" t="str">
        <f>IF($A129="","",'Система'!$B$4)</f>
        <v/>
      </c>
      <c r="C129" s="14"/>
      <c r="D129" s="23" t="str">
        <f t="array" ref="D129">IF(E129="","",XLOOKUP(E129,selector_12,selector_12_ids,""))</f>
        <v/>
      </c>
      <c r="E129" s="25"/>
      <c r="F129" s="14"/>
      <c r="G129" s="14"/>
      <c r="H129" s="14"/>
      <c r="I129" s="14"/>
      <c r="J129" s="14"/>
      <c r="K129" s="23" t="str">
        <f t="array" ref="K129">IF(L129="","",XLOOKUP(L129,selector_07,selector_07_ids,""))</f>
        <v/>
      </c>
      <c r="L129" s="25"/>
      <c r="M129" s="14"/>
      <c r="N129" s="23" t="str">
        <f t="array" ref="N129">IF(O129="","",XLOOKUP(O129,selector_18,selector_18_ids,""))</f>
        <v/>
      </c>
      <c r="O129" s="25"/>
      <c r="P129" s="14"/>
      <c r="Q129" s="14"/>
      <c r="R129" s="23" t="str">
        <f t="array" ref="R129">IF(S129="","",XLOOKUP(S129,selector_15,selector_15_ids,""))</f>
        <v/>
      </c>
      <c r="S129" s="25"/>
      <c r="T129" s="23" t="str">
        <f t="array" ref="T129">IF(U129="","",XLOOKUP(U129,selector_15,selector_15_ids,""))</f>
        <v/>
      </c>
      <c r="U129" s="25"/>
      <c r="V129" s="23" t="str">
        <f t="array" ref="V129">IF(W129="","",XLOOKUP(W129,selector_12,selector_12_ids,""))</f>
        <v/>
      </c>
      <c r="W129" s="25"/>
      <c r="X129" s="14"/>
      <c r="Y129" s="14"/>
      <c r="Z129" s="14"/>
      <c r="AA129" s="23" t="str">
        <f t="array" ref="AA129">IF(AB129="","",XLOOKUP(AB129,selector_07,selector_07_ids,""))</f>
        <v/>
      </c>
      <c r="AB129" s="25"/>
      <c r="AC129" s="14"/>
      <c r="AD129" s="23" t="str">
        <f t="array" ref="AD129">IF(AE129="","",XLOOKUP(AE129,selector_04,selector_04_ids,""))</f>
        <v/>
      </c>
      <c r="AE129" s="25"/>
      <c r="AF129" s="14"/>
      <c r="AG129" s="27"/>
      <c r="AH129" s="14"/>
    </row>
    <row r="130">
      <c r="A130" s="14"/>
      <c r="B130" s="23" t="str">
        <f>IF($A130="","",'Система'!$B$4)</f>
        <v/>
      </c>
      <c r="C130" s="14"/>
      <c r="D130" s="23" t="str">
        <f t="array" ref="D130">IF(E130="","",XLOOKUP(E130,selector_12,selector_12_ids,""))</f>
        <v/>
      </c>
      <c r="E130" s="25"/>
      <c r="F130" s="14"/>
      <c r="G130" s="14"/>
      <c r="H130" s="14"/>
      <c r="I130" s="14"/>
      <c r="J130" s="14"/>
      <c r="K130" s="23" t="str">
        <f t="array" ref="K130">IF(L130="","",XLOOKUP(L130,selector_07,selector_07_ids,""))</f>
        <v/>
      </c>
      <c r="L130" s="25"/>
      <c r="M130" s="14"/>
      <c r="N130" s="23" t="str">
        <f t="array" ref="N130">IF(O130="","",XLOOKUP(O130,selector_18,selector_18_ids,""))</f>
        <v/>
      </c>
      <c r="O130" s="25"/>
      <c r="P130" s="14"/>
      <c r="Q130" s="14"/>
      <c r="R130" s="23" t="str">
        <f t="array" ref="R130">IF(S130="","",XLOOKUP(S130,selector_15,selector_15_ids,""))</f>
        <v/>
      </c>
      <c r="S130" s="25"/>
      <c r="T130" s="23" t="str">
        <f t="array" ref="T130">IF(U130="","",XLOOKUP(U130,selector_15,selector_15_ids,""))</f>
        <v/>
      </c>
      <c r="U130" s="25"/>
      <c r="V130" s="23" t="str">
        <f t="array" ref="V130">IF(W130="","",XLOOKUP(W130,selector_12,selector_12_ids,""))</f>
        <v/>
      </c>
      <c r="W130" s="25"/>
      <c r="X130" s="14"/>
      <c r="Y130" s="14"/>
      <c r="Z130" s="14"/>
      <c r="AA130" s="23" t="str">
        <f t="array" ref="AA130">IF(AB130="","",XLOOKUP(AB130,selector_07,selector_07_ids,""))</f>
        <v/>
      </c>
      <c r="AB130" s="25"/>
      <c r="AC130" s="14"/>
      <c r="AD130" s="23" t="str">
        <f t="array" ref="AD130">IF(AE130="","",XLOOKUP(AE130,selector_04,selector_04_ids,""))</f>
        <v/>
      </c>
      <c r="AE130" s="25"/>
      <c r="AF130" s="14"/>
      <c r="AG130" s="27"/>
      <c r="AH130" s="14"/>
    </row>
    <row r="131">
      <c r="A131" s="14"/>
      <c r="B131" s="23" t="str">
        <f>IF($A131="","",'Система'!$B$4)</f>
        <v/>
      </c>
      <c r="C131" s="14"/>
      <c r="D131" s="23" t="str">
        <f t="array" ref="D131">IF(E131="","",XLOOKUP(E131,selector_12,selector_12_ids,""))</f>
        <v/>
      </c>
      <c r="E131" s="25"/>
      <c r="F131" s="14"/>
      <c r="G131" s="14"/>
      <c r="H131" s="14"/>
      <c r="I131" s="14"/>
      <c r="J131" s="14"/>
      <c r="K131" s="23" t="str">
        <f t="array" ref="K131">IF(L131="","",XLOOKUP(L131,selector_07,selector_07_ids,""))</f>
        <v/>
      </c>
      <c r="L131" s="25"/>
      <c r="M131" s="14"/>
      <c r="N131" s="23" t="str">
        <f t="array" ref="N131">IF(O131="","",XLOOKUP(O131,selector_18,selector_18_ids,""))</f>
        <v/>
      </c>
      <c r="O131" s="25"/>
      <c r="P131" s="14"/>
      <c r="Q131" s="14"/>
      <c r="R131" s="23" t="str">
        <f t="array" ref="R131">IF(S131="","",XLOOKUP(S131,selector_15,selector_15_ids,""))</f>
        <v/>
      </c>
      <c r="S131" s="25"/>
      <c r="T131" s="23" t="str">
        <f t="array" ref="T131">IF(U131="","",XLOOKUP(U131,selector_15,selector_15_ids,""))</f>
        <v/>
      </c>
      <c r="U131" s="25"/>
      <c r="V131" s="23" t="str">
        <f t="array" ref="V131">IF(W131="","",XLOOKUP(W131,selector_12,selector_12_ids,""))</f>
        <v/>
      </c>
      <c r="W131" s="25"/>
      <c r="X131" s="14"/>
      <c r="Y131" s="14"/>
      <c r="Z131" s="14"/>
      <c r="AA131" s="23" t="str">
        <f t="array" ref="AA131">IF(AB131="","",XLOOKUP(AB131,selector_07,selector_07_ids,""))</f>
        <v/>
      </c>
      <c r="AB131" s="25"/>
      <c r="AC131" s="14"/>
      <c r="AD131" s="23" t="str">
        <f t="array" ref="AD131">IF(AE131="","",XLOOKUP(AE131,selector_04,selector_04_ids,""))</f>
        <v/>
      </c>
      <c r="AE131" s="25"/>
      <c r="AF131" s="14"/>
      <c r="AG131" s="27"/>
      <c r="AH131" s="14"/>
    </row>
    <row r="132">
      <c r="A132" s="14"/>
      <c r="B132" s="23" t="str">
        <f>IF($A132="","",'Система'!$B$4)</f>
        <v/>
      </c>
      <c r="C132" s="14"/>
      <c r="D132" s="23" t="str">
        <f t="array" ref="D132">IF(E132="","",XLOOKUP(E132,selector_12,selector_12_ids,""))</f>
        <v/>
      </c>
      <c r="E132" s="25"/>
      <c r="F132" s="14"/>
      <c r="G132" s="14"/>
      <c r="H132" s="14"/>
      <c r="I132" s="14"/>
      <c r="J132" s="14"/>
      <c r="K132" s="23" t="str">
        <f t="array" ref="K132">IF(L132="","",XLOOKUP(L132,selector_07,selector_07_ids,""))</f>
        <v/>
      </c>
      <c r="L132" s="25"/>
      <c r="M132" s="14"/>
      <c r="N132" s="23" t="str">
        <f t="array" ref="N132">IF(O132="","",XLOOKUP(O132,selector_18,selector_18_ids,""))</f>
        <v/>
      </c>
      <c r="O132" s="25"/>
      <c r="P132" s="14"/>
      <c r="Q132" s="14"/>
      <c r="R132" s="23" t="str">
        <f t="array" ref="R132">IF(S132="","",XLOOKUP(S132,selector_15,selector_15_ids,""))</f>
        <v/>
      </c>
      <c r="S132" s="25"/>
      <c r="T132" s="23" t="str">
        <f t="array" ref="T132">IF(U132="","",XLOOKUP(U132,selector_15,selector_15_ids,""))</f>
        <v/>
      </c>
      <c r="U132" s="25"/>
      <c r="V132" s="23" t="str">
        <f t="array" ref="V132">IF(W132="","",XLOOKUP(W132,selector_12,selector_12_ids,""))</f>
        <v/>
      </c>
      <c r="W132" s="25"/>
      <c r="X132" s="14"/>
      <c r="Y132" s="14"/>
      <c r="Z132" s="14"/>
      <c r="AA132" s="23" t="str">
        <f t="array" ref="AA132">IF(AB132="","",XLOOKUP(AB132,selector_07,selector_07_ids,""))</f>
        <v/>
      </c>
      <c r="AB132" s="25"/>
      <c r="AC132" s="14"/>
      <c r="AD132" s="23" t="str">
        <f t="array" ref="AD132">IF(AE132="","",XLOOKUP(AE132,selector_04,selector_04_ids,""))</f>
        <v/>
      </c>
      <c r="AE132" s="25"/>
      <c r="AF132" s="14"/>
      <c r="AG132" s="27"/>
      <c r="AH132" s="14"/>
    </row>
    <row r="133">
      <c r="A133" s="14"/>
      <c r="B133" s="23" t="str">
        <f>IF($A133="","",'Система'!$B$4)</f>
        <v/>
      </c>
      <c r="C133" s="14"/>
      <c r="D133" s="23" t="str">
        <f t="array" ref="D133">IF(E133="","",XLOOKUP(E133,selector_12,selector_12_ids,""))</f>
        <v/>
      </c>
      <c r="E133" s="25"/>
      <c r="F133" s="14"/>
      <c r="G133" s="14"/>
      <c r="H133" s="14"/>
      <c r="I133" s="14"/>
      <c r="J133" s="14"/>
      <c r="K133" s="23" t="str">
        <f t="array" ref="K133">IF(L133="","",XLOOKUP(L133,selector_07,selector_07_ids,""))</f>
        <v/>
      </c>
      <c r="L133" s="25"/>
      <c r="M133" s="14"/>
      <c r="N133" s="23" t="str">
        <f t="array" ref="N133">IF(O133="","",XLOOKUP(O133,selector_18,selector_18_ids,""))</f>
        <v/>
      </c>
      <c r="O133" s="25"/>
      <c r="P133" s="14"/>
      <c r="Q133" s="14"/>
      <c r="R133" s="23" t="str">
        <f t="array" ref="R133">IF(S133="","",XLOOKUP(S133,selector_15,selector_15_ids,""))</f>
        <v/>
      </c>
      <c r="S133" s="25"/>
      <c r="T133" s="23" t="str">
        <f t="array" ref="T133">IF(U133="","",XLOOKUP(U133,selector_15,selector_15_ids,""))</f>
        <v/>
      </c>
      <c r="U133" s="25"/>
      <c r="V133" s="23" t="str">
        <f t="array" ref="V133">IF(W133="","",XLOOKUP(W133,selector_12,selector_12_ids,""))</f>
        <v/>
      </c>
      <c r="W133" s="25"/>
      <c r="X133" s="14"/>
      <c r="Y133" s="14"/>
      <c r="Z133" s="14"/>
      <c r="AA133" s="23" t="str">
        <f t="array" ref="AA133">IF(AB133="","",XLOOKUP(AB133,selector_07,selector_07_ids,""))</f>
        <v/>
      </c>
      <c r="AB133" s="25"/>
      <c r="AC133" s="14"/>
      <c r="AD133" s="23" t="str">
        <f t="array" ref="AD133">IF(AE133="","",XLOOKUP(AE133,selector_04,selector_04_ids,""))</f>
        <v/>
      </c>
      <c r="AE133" s="25"/>
      <c r="AF133" s="14"/>
      <c r="AG133" s="27"/>
      <c r="AH133" s="14"/>
    </row>
    <row r="134">
      <c r="A134" s="14"/>
      <c r="B134" s="23" t="str">
        <f>IF($A134="","",'Система'!$B$4)</f>
        <v/>
      </c>
      <c r="C134" s="14"/>
      <c r="D134" s="23" t="str">
        <f t="array" ref="D134">IF(E134="","",XLOOKUP(E134,selector_12,selector_12_ids,""))</f>
        <v/>
      </c>
      <c r="E134" s="25"/>
      <c r="F134" s="14"/>
      <c r="G134" s="14"/>
      <c r="H134" s="14"/>
      <c r="I134" s="14"/>
      <c r="J134" s="14"/>
      <c r="K134" s="23" t="str">
        <f t="array" ref="K134">IF(L134="","",XLOOKUP(L134,selector_07,selector_07_ids,""))</f>
        <v/>
      </c>
      <c r="L134" s="25"/>
      <c r="M134" s="14"/>
      <c r="N134" s="23" t="str">
        <f t="array" ref="N134">IF(O134="","",XLOOKUP(O134,selector_18,selector_18_ids,""))</f>
        <v/>
      </c>
      <c r="O134" s="25"/>
      <c r="P134" s="14"/>
      <c r="Q134" s="14"/>
      <c r="R134" s="23" t="str">
        <f t="array" ref="R134">IF(S134="","",XLOOKUP(S134,selector_15,selector_15_ids,""))</f>
        <v/>
      </c>
      <c r="S134" s="25"/>
      <c r="T134" s="23" t="str">
        <f t="array" ref="T134">IF(U134="","",XLOOKUP(U134,selector_15,selector_15_ids,""))</f>
        <v/>
      </c>
      <c r="U134" s="25"/>
      <c r="V134" s="23" t="str">
        <f t="array" ref="V134">IF(W134="","",XLOOKUP(W134,selector_12,selector_12_ids,""))</f>
        <v/>
      </c>
      <c r="W134" s="25"/>
      <c r="X134" s="14"/>
      <c r="Y134" s="14"/>
      <c r="Z134" s="14"/>
      <c r="AA134" s="23" t="str">
        <f t="array" ref="AA134">IF(AB134="","",XLOOKUP(AB134,selector_07,selector_07_ids,""))</f>
        <v/>
      </c>
      <c r="AB134" s="25"/>
      <c r="AC134" s="14"/>
      <c r="AD134" s="23" t="str">
        <f t="array" ref="AD134">IF(AE134="","",XLOOKUP(AE134,selector_04,selector_04_ids,""))</f>
        <v/>
      </c>
      <c r="AE134" s="25"/>
      <c r="AF134" s="14"/>
      <c r="AG134" s="27"/>
      <c r="AH134" s="14"/>
    </row>
    <row r="135">
      <c r="A135" s="14"/>
      <c r="B135" s="23" t="str">
        <f>IF($A135="","",'Система'!$B$4)</f>
        <v/>
      </c>
      <c r="C135" s="14"/>
      <c r="D135" s="23" t="str">
        <f t="array" ref="D135">IF(E135="","",XLOOKUP(E135,selector_12,selector_12_ids,""))</f>
        <v/>
      </c>
      <c r="E135" s="25"/>
      <c r="F135" s="14"/>
      <c r="G135" s="14"/>
      <c r="H135" s="14"/>
      <c r="I135" s="14"/>
      <c r="J135" s="14"/>
      <c r="K135" s="23" t="str">
        <f t="array" ref="K135">IF(L135="","",XLOOKUP(L135,selector_07,selector_07_ids,""))</f>
        <v/>
      </c>
      <c r="L135" s="25"/>
      <c r="M135" s="14"/>
      <c r="N135" s="23" t="str">
        <f t="array" ref="N135">IF(O135="","",XLOOKUP(O135,selector_18,selector_18_ids,""))</f>
        <v/>
      </c>
      <c r="O135" s="25"/>
      <c r="P135" s="14"/>
      <c r="Q135" s="14"/>
      <c r="R135" s="23" t="str">
        <f t="array" ref="R135">IF(S135="","",XLOOKUP(S135,selector_15,selector_15_ids,""))</f>
        <v/>
      </c>
      <c r="S135" s="25"/>
      <c r="T135" s="23" t="str">
        <f t="array" ref="T135">IF(U135="","",XLOOKUP(U135,selector_15,selector_15_ids,""))</f>
        <v/>
      </c>
      <c r="U135" s="25"/>
      <c r="V135" s="23" t="str">
        <f t="array" ref="V135">IF(W135="","",XLOOKUP(W135,selector_12,selector_12_ids,""))</f>
        <v/>
      </c>
      <c r="W135" s="25"/>
      <c r="X135" s="14"/>
      <c r="Y135" s="14"/>
      <c r="Z135" s="14"/>
      <c r="AA135" s="23" t="str">
        <f t="array" ref="AA135">IF(AB135="","",XLOOKUP(AB135,selector_07,selector_07_ids,""))</f>
        <v/>
      </c>
      <c r="AB135" s="25"/>
      <c r="AC135" s="14"/>
      <c r="AD135" s="23" t="str">
        <f t="array" ref="AD135">IF(AE135="","",XLOOKUP(AE135,selector_04,selector_04_ids,""))</f>
        <v/>
      </c>
      <c r="AE135" s="25"/>
      <c r="AF135" s="14"/>
      <c r="AG135" s="27"/>
      <c r="AH135" s="14"/>
    </row>
    <row r="136">
      <c r="A136" s="14"/>
      <c r="B136" s="23" t="str">
        <f>IF($A136="","",'Система'!$B$4)</f>
        <v/>
      </c>
      <c r="C136" s="14"/>
      <c r="D136" s="23" t="str">
        <f t="array" ref="D136">IF(E136="","",XLOOKUP(E136,selector_12,selector_12_ids,""))</f>
        <v/>
      </c>
      <c r="E136" s="25"/>
      <c r="F136" s="14"/>
      <c r="G136" s="14"/>
      <c r="H136" s="14"/>
      <c r="I136" s="14"/>
      <c r="J136" s="14"/>
      <c r="K136" s="23" t="str">
        <f t="array" ref="K136">IF(L136="","",XLOOKUP(L136,selector_07,selector_07_ids,""))</f>
        <v/>
      </c>
      <c r="L136" s="25"/>
      <c r="M136" s="14"/>
      <c r="N136" s="23" t="str">
        <f t="array" ref="N136">IF(O136="","",XLOOKUP(O136,selector_18,selector_18_ids,""))</f>
        <v/>
      </c>
      <c r="O136" s="25"/>
      <c r="P136" s="14"/>
      <c r="Q136" s="14"/>
      <c r="R136" s="23" t="str">
        <f t="array" ref="R136">IF(S136="","",XLOOKUP(S136,selector_15,selector_15_ids,""))</f>
        <v/>
      </c>
      <c r="S136" s="25"/>
      <c r="T136" s="23" t="str">
        <f t="array" ref="T136">IF(U136="","",XLOOKUP(U136,selector_15,selector_15_ids,""))</f>
        <v/>
      </c>
      <c r="U136" s="25"/>
      <c r="V136" s="23" t="str">
        <f t="array" ref="V136">IF(W136="","",XLOOKUP(W136,selector_12,selector_12_ids,""))</f>
        <v/>
      </c>
      <c r="W136" s="25"/>
      <c r="X136" s="14"/>
      <c r="Y136" s="14"/>
      <c r="Z136" s="14"/>
      <c r="AA136" s="23" t="str">
        <f t="array" ref="AA136">IF(AB136="","",XLOOKUP(AB136,selector_07,selector_07_ids,""))</f>
        <v/>
      </c>
      <c r="AB136" s="25"/>
      <c r="AC136" s="14"/>
      <c r="AD136" s="23" t="str">
        <f t="array" ref="AD136">IF(AE136="","",XLOOKUP(AE136,selector_04,selector_04_ids,""))</f>
        <v/>
      </c>
      <c r="AE136" s="25"/>
      <c r="AF136" s="14"/>
      <c r="AG136" s="27"/>
      <c r="AH136" s="14"/>
    </row>
    <row r="137">
      <c r="A137" s="14"/>
      <c r="B137" s="23" t="str">
        <f>IF($A137="","",'Система'!$B$4)</f>
        <v/>
      </c>
      <c r="C137" s="14"/>
      <c r="D137" s="23" t="str">
        <f t="array" ref="D137">IF(E137="","",XLOOKUP(E137,selector_12,selector_12_ids,""))</f>
        <v/>
      </c>
      <c r="E137" s="25"/>
      <c r="F137" s="14"/>
      <c r="G137" s="14"/>
      <c r="H137" s="14"/>
      <c r="I137" s="14"/>
      <c r="J137" s="14"/>
      <c r="K137" s="23" t="str">
        <f t="array" ref="K137">IF(L137="","",XLOOKUP(L137,selector_07,selector_07_ids,""))</f>
        <v/>
      </c>
      <c r="L137" s="25"/>
      <c r="M137" s="14"/>
      <c r="N137" s="23" t="str">
        <f t="array" ref="N137">IF(O137="","",XLOOKUP(O137,selector_18,selector_18_ids,""))</f>
        <v/>
      </c>
      <c r="O137" s="25"/>
      <c r="P137" s="14"/>
      <c r="Q137" s="14"/>
      <c r="R137" s="23" t="str">
        <f t="array" ref="R137">IF(S137="","",XLOOKUP(S137,selector_15,selector_15_ids,""))</f>
        <v/>
      </c>
      <c r="S137" s="25"/>
      <c r="T137" s="23" t="str">
        <f t="array" ref="T137">IF(U137="","",XLOOKUP(U137,selector_15,selector_15_ids,""))</f>
        <v/>
      </c>
      <c r="U137" s="25"/>
      <c r="V137" s="23" t="str">
        <f t="array" ref="V137">IF(W137="","",XLOOKUP(W137,selector_12,selector_12_ids,""))</f>
        <v/>
      </c>
      <c r="W137" s="25"/>
      <c r="X137" s="14"/>
      <c r="Y137" s="14"/>
      <c r="Z137" s="14"/>
      <c r="AA137" s="23" t="str">
        <f t="array" ref="AA137">IF(AB137="","",XLOOKUP(AB137,selector_07,selector_07_ids,""))</f>
        <v/>
      </c>
      <c r="AB137" s="25"/>
      <c r="AC137" s="14"/>
      <c r="AD137" s="23" t="str">
        <f t="array" ref="AD137">IF(AE137="","",XLOOKUP(AE137,selector_04,selector_04_ids,""))</f>
        <v/>
      </c>
      <c r="AE137" s="25"/>
      <c r="AF137" s="14"/>
      <c r="AG137" s="27"/>
      <c r="AH137" s="14"/>
    </row>
    <row r="138">
      <c r="A138" s="14"/>
      <c r="B138" s="23" t="str">
        <f>IF($A138="","",'Система'!$B$4)</f>
        <v/>
      </c>
      <c r="C138" s="14"/>
      <c r="D138" s="23" t="str">
        <f t="array" ref="D138">IF(E138="","",XLOOKUP(E138,selector_12,selector_12_ids,""))</f>
        <v/>
      </c>
      <c r="E138" s="25"/>
      <c r="F138" s="14"/>
      <c r="G138" s="14"/>
      <c r="H138" s="14"/>
      <c r="I138" s="14"/>
      <c r="J138" s="14"/>
      <c r="K138" s="23" t="str">
        <f t="array" ref="K138">IF(L138="","",XLOOKUP(L138,selector_07,selector_07_ids,""))</f>
        <v/>
      </c>
      <c r="L138" s="25"/>
      <c r="M138" s="14"/>
      <c r="N138" s="23" t="str">
        <f t="array" ref="N138">IF(O138="","",XLOOKUP(O138,selector_18,selector_18_ids,""))</f>
        <v/>
      </c>
      <c r="O138" s="25"/>
      <c r="P138" s="14"/>
      <c r="Q138" s="14"/>
      <c r="R138" s="23" t="str">
        <f t="array" ref="R138">IF(S138="","",XLOOKUP(S138,selector_15,selector_15_ids,""))</f>
        <v/>
      </c>
      <c r="S138" s="25"/>
      <c r="T138" s="23" t="str">
        <f t="array" ref="T138">IF(U138="","",XLOOKUP(U138,selector_15,selector_15_ids,""))</f>
        <v/>
      </c>
      <c r="U138" s="25"/>
      <c r="V138" s="23" t="str">
        <f t="array" ref="V138">IF(W138="","",XLOOKUP(W138,selector_12,selector_12_ids,""))</f>
        <v/>
      </c>
      <c r="W138" s="25"/>
      <c r="X138" s="14"/>
      <c r="Y138" s="14"/>
      <c r="Z138" s="14"/>
      <c r="AA138" s="23" t="str">
        <f t="array" ref="AA138">IF(AB138="","",XLOOKUP(AB138,selector_07,selector_07_ids,""))</f>
        <v/>
      </c>
      <c r="AB138" s="25"/>
      <c r="AC138" s="14"/>
      <c r="AD138" s="23" t="str">
        <f t="array" ref="AD138">IF(AE138="","",XLOOKUP(AE138,selector_04,selector_04_ids,""))</f>
        <v/>
      </c>
      <c r="AE138" s="25"/>
      <c r="AF138" s="14"/>
      <c r="AG138" s="27"/>
      <c r="AH138" s="14"/>
    </row>
    <row r="139">
      <c r="A139" s="14"/>
      <c r="B139" s="23" t="str">
        <f>IF($A139="","",'Система'!$B$4)</f>
        <v/>
      </c>
      <c r="C139" s="14"/>
      <c r="D139" s="23" t="str">
        <f t="array" ref="D139">IF(E139="","",XLOOKUP(E139,selector_12,selector_12_ids,""))</f>
        <v/>
      </c>
      <c r="E139" s="25"/>
      <c r="F139" s="14"/>
      <c r="G139" s="14"/>
      <c r="H139" s="14"/>
      <c r="I139" s="14"/>
      <c r="J139" s="14"/>
      <c r="K139" s="23" t="str">
        <f t="array" ref="K139">IF(L139="","",XLOOKUP(L139,selector_07,selector_07_ids,""))</f>
        <v/>
      </c>
      <c r="L139" s="25"/>
      <c r="M139" s="14"/>
      <c r="N139" s="23" t="str">
        <f t="array" ref="N139">IF(O139="","",XLOOKUP(O139,selector_18,selector_18_ids,""))</f>
        <v/>
      </c>
      <c r="O139" s="25"/>
      <c r="P139" s="14"/>
      <c r="Q139" s="14"/>
      <c r="R139" s="23" t="str">
        <f t="array" ref="R139">IF(S139="","",XLOOKUP(S139,selector_15,selector_15_ids,""))</f>
        <v/>
      </c>
      <c r="S139" s="25"/>
      <c r="T139" s="23" t="str">
        <f t="array" ref="T139">IF(U139="","",XLOOKUP(U139,selector_15,selector_15_ids,""))</f>
        <v/>
      </c>
      <c r="U139" s="25"/>
      <c r="V139" s="23" t="str">
        <f t="array" ref="V139">IF(W139="","",XLOOKUP(W139,selector_12,selector_12_ids,""))</f>
        <v/>
      </c>
      <c r="W139" s="25"/>
      <c r="X139" s="14"/>
      <c r="Y139" s="14"/>
      <c r="Z139" s="14"/>
      <c r="AA139" s="23" t="str">
        <f t="array" ref="AA139">IF(AB139="","",XLOOKUP(AB139,selector_07,selector_07_ids,""))</f>
        <v/>
      </c>
      <c r="AB139" s="25"/>
      <c r="AC139" s="14"/>
      <c r="AD139" s="23" t="str">
        <f t="array" ref="AD139">IF(AE139="","",XLOOKUP(AE139,selector_04,selector_04_ids,""))</f>
        <v/>
      </c>
      <c r="AE139" s="25"/>
      <c r="AF139" s="14"/>
      <c r="AG139" s="27"/>
      <c r="AH139" s="14"/>
    </row>
    <row r="140">
      <c r="A140" s="14"/>
      <c r="B140" s="23" t="str">
        <f>IF($A140="","",'Система'!$B$4)</f>
        <v/>
      </c>
      <c r="C140" s="14"/>
      <c r="D140" s="23" t="str">
        <f t="array" ref="D140">IF(E140="","",XLOOKUP(E140,selector_12,selector_12_ids,""))</f>
        <v/>
      </c>
      <c r="E140" s="25"/>
      <c r="F140" s="14"/>
      <c r="G140" s="14"/>
      <c r="H140" s="14"/>
      <c r="I140" s="14"/>
      <c r="J140" s="14"/>
      <c r="K140" s="23" t="str">
        <f t="array" ref="K140">IF(L140="","",XLOOKUP(L140,selector_07,selector_07_ids,""))</f>
        <v/>
      </c>
      <c r="L140" s="25"/>
      <c r="M140" s="14"/>
      <c r="N140" s="23" t="str">
        <f t="array" ref="N140">IF(O140="","",XLOOKUP(O140,selector_18,selector_18_ids,""))</f>
        <v/>
      </c>
      <c r="O140" s="25"/>
      <c r="P140" s="14"/>
      <c r="Q140" s="14"/>
      <c r="R140" s="23" t="str">
        <f t="array" ref="R140">IF(S140="","",XLOOKUP(S140,selector_15,selector_15_ids,""))</f>
        <v/>
      </c>
      <c r="S140" s="25"/>
      <c r="T140" s="23" t="str">
        <f t="array" ref="T140">IF(U140="","",XLOOKUP(U140,selector_15,selector_15_ids,""))</f>
        <v/>
      </c>
      <c r="U140" s="25"/>
      <c r="V140" s="23" t="str">
        <f t="array" ref="V140">IF(W140="","",XLOOKUP(W140,selector_12,selector_12_ids,""))</f>
        <v/>
      </c>
      <c r="W140" s="25"/>
      <c r="X140" s="14"/>
      <c r="Y140" s="14"/>
      <c r="Z140" s="14"/>
      <c r="AA140" s="23" t="str">
        <f t="array" ref="AA140">IF(AB140="","",XLOOKUP(AB140,selector_07,selector_07_ids,""))</f>
        <v/>
      </c>
      <c r="AB140" s="25"/>
      <c r="AC140" s="14"/>
      <c r="AD140" s="23" t="str">
        <f t="array" ref="AD140">IF(AE140="","",XLOOKUP(AE140,selector_04,selector_04_ids,""))</f>
        <v/>
      </c>
      <c r="AE140" s="25"/>
      <c r="AF140" s="14"/>
      <c r="AG140" s="27"/>
      <c r="AH140" s="14"/>
    </row>
    <row r="141">
      <c r="A141" s="14"/>
      <c r="B141" s="23" t="str">
        <f>IF($A141="","",'Система'!$B$4)</f>
        <v/>
      </c>
      <c r="C141" s="14"/>
      <c r="D141" s="23" t="str">
        <f t="array" ref="D141">IF(E141="","",XLOOKUP(E141,selector_12,selector_12_ids,""))</f>
        <v/>
      </c>
      <c r="E141" s="25"/>
      <c r="F141" s="14"/>
      <c r="G141" s="14"/>
      <c r="H141" s="14"/>
      <c r="I141" s="14"/>
      <c r="J141" s="14"/>
      <c r="K141" s="23" t="str">
        <f t="array" ref="K141">IF(L141="","",XLOOKUP(L141,selector_07,selector_07_ids,""))</f>
        <v/>
      </c>
      <c r="L141" s="25"/>
      <c r="M141" s="14"/>
      <c r="N141" s="23" t="str">
        <f t="array" ref="N141">IF(O141="","",XLOOKUP(O141,selector_18,selector_18_ids,""))</f>
        <v/>
      </c>
      <c r="O141" s="25"/>
      <c r="P141" s="14"/>
      <c r="Q141" s="14"/>
      <c r="R141" s="23" t="str">
        <f t="array" ref="R141">IF(S141="","",XLOOKUP(S141,selector_15,selector_15_ids,""))</f>
        <v/>
      </c>
      <c r="S141" s="25"/>
      <c r="T141" s="23" t="str">
        <f t="array" ref="T141">IF(U141="","",XLOOKUP(U141,selector_15,selector_15_ids,""))</f>
        <v/>
      </c>
      <c r="U141" s="25"/>
      <c r="V141" s="23" t="str">
        <f t="array" ref="V141">IF(W141="","",XLOOKUP(W141,selector_12,selector_12_ids,""))</f>
        <v/>
      </c>
      <c r="W141" s="25"/>
      <c r="X141" s="14"/>
      <c r="Y141" s="14"/>
      <c r="Z141" s="14"/>
      <c r="AA141" s="23" t="str">
        <f t="array" ref="AA141">IF(AB141="","",XLOOKUP(AB141,selector_07,selector_07_ids,""))</f>
        <v/>
      </c>
      <c r="AB141" s="25"/>
      <c r="AC141" s="14"/>
      <c r="AD141" s="23" t="str">
        <f t="array" ref="AD141">IF(AE141="","",XLOOKUP(AE141,selector_04,selector_04_ids,""))</f>
        <v/>
      </c>
      <c r="AE141" s="25"/>
      <c r="AF141" s="14"/>
      <c r="AG141" s="27"/>
      <c r="AH141" s="14"/>
    </row>
    <row r="142">
      <c r="A142" s="14"/>
      <c r="B142" s="23" t="str">
        <f>IF($A142="","",'Система'!$B$4)</f>
        <v/>
      </c>
      <c r="C142" s="14"/>
      <c r="D142" s="23" t="str">
        <f t="array" ref="D142">IF(E142="","",XLOOKUP(E142,selector_12,selector_12_ids,""))</f>
        <v/>
      </c>
      <c r="E142" s="25"/>
      <c r="F142" s="14"/>
      <c r="G142" s="14"/>
      <c r="H142" s="14"/>
      <c r="I142" s="14"/>
      <c r="J142" s="14"/>
      <c r="K142" s="23" t="str">
        <f t="array" ref="K142">IF(L142="","",XLOOKUP(L142,selector_07,selector_07_ids,""))</f>
        <v/>
      </c>
      <c r="L142" s="25"/>
      <c r="M142" s="14"/>
      <c r="N142" s="23" t="str">
        <f t="array" ref="N142">IF(O142="","",XLOOKUP(O142,selector_18,selector_18_ids,""))</f>
        <v/>
      </c>
      <c r="O142" s="25"/>
      <c r="P142" s="14"/>
      <c r="Q142" s="14"/>
      <c r="R142" s="23" t="str">
        <f t="array" ref="R142">IF(S142="","",XLOOKUP(S142,selector_15,selector_15_ids,""))</f>
        <v/>
      </c>
      <c r="S142" s="25"/>
      <c r="T142" s="23" t="str">
        <f t="array" ref="T142">IF(U142="","",XLOOKUP(U142,selector_15,selector_15_ids,""))</f>
        <v/>
      </c>
      <c r="U142" s="25"/>
      <c r="V142" s="23" t="str">
        <f t="array" ref="V142">IF(W142="","",XLOOKUP(W142,selector_12,selector_12_ids,""))</f>
        <v/>
      </c>
      <c r="W142" s="25"/>
      <c r="X142" s="14"/>
      <c r="Y142" s="14"/>
      <c r="Z142" s="14"/>
      <c r="AA142" s="23" t="str">
        <f t="array" ref="AA142">IF(AB142="","",XLOOKUP(AB142,selector_07,selector_07_ids,""))</f>
        <v/>
      </c>
      <c r="AB142" s="25"/>
      <c r="AC142" s="14"/>
      <c r="AD142" s="23" t="str">
        <f t="array" ref="AD142">IF(AE142="","",XLOOKUP(AE142,selector_04,selector_04_ids,""))</f>
        <v/>
      </c>
      <c r="AE142" s="25"/>
      <c r="AF142" s="14"/>
      <c r="AG142" s="27"/>
      <c r="AH142" s="14"/>
    </row>
    <row r="143">
      <c r="A143" s="14"/>
      <c r="B143" s="23" t="str">
        <f>IF($A143="","",'Система'!$B$4)</f>
        <v/>
      </c>
      <c r="C143" s="14"/>
      <c r="D143" s="23" t="str">
        <f t="array" ref="D143">IF(E143="","",XLOOKUP(E143,selector_12,selector_12_ids,""))</f>
        <v/>
      </c>
      <c r="E143" s="25"/>
      <c r="F143" s="14"/>
      <c r="G143" s="14"/>
      <c r="H143" s="14"/>
      <c r="I143" s="14"/>
      <c r="J143" s="14"/>
      <c r="K143" s="23" t="str">
        <f t="array" ref="K143">IF(L143="","",XLOOKUP(L143,selector_07,selector_07_ids,""))</f>
        <v/>
      </c>
      <c r="L143" s="25"/>
      <c r="M143" s="14"/>
      <c r="N143" s="23" t="str">
        <f t="array" ref="N143">IF(O143="","",XLOOKUP(O143,selector_18,selector_18_ids,""))</f>
        <v/>
      </c>
      <c r="O143" s="25"/>
      <c r="P143" s="14"/>
      <c r="Q143" s="14"/>
      <c r="R143" s="23" t="str">
        <f t="array" ref="R143">IF(S143="","",XLOOKUP(S143,selector_15,selector_15_ids,""))</f>
        <v/>
      </c>
      <c r="S143" s="25"/>
      <c r="T143" s="23" t="str">
        <f t="array" ref="T143">IF(U143="","",XLOOKUP(U143,selector_15,selector_15_ids,""))</f>
        <v/>
      </c>
      <c r="U143" s="25"/>
      <c r="V143" s="23" t="str">
        <f t="array" ref="V143">IF(W143="","",XLOOKUP(W143,selector_12,selector_12_ids,""))</f>
        <v/>
      </c>
      <c r="W143" s="25"/>
      <c r="X143" s="14"/>
      <c r="Y143" s="14"/>
      <c r="Z143" s="14"/>
      <c r="AA143" s="23" t="str">
        <f t="array" ref="AA143">IF(AB143="","",XLOOKUP(AB143,selector_07,selector_07_ids,""))</f>
        <v/>
      </c>
      <c r="AB143" s="25"/>
      <c r="AC143" s="14"/>
      <c r="AD143" s="23" t="str">
        <f t="array" ref="AD143">IF(AE143="","",XLOOKUP(AE143,selector_04,selector_04_ids,""))</f>
        <v/>
      </c>
      <c r="AE143" s="25"/>
      <c r="AF143" s="14"/>
      <c r="AG143" s="27"/>
      <c r="AH143" s="14"/>
    </row>
    <row r="144">
      <c r="A144" s="14"/>
      <c r="B144" s="23" t="str">
        <f>IF($A144="","",'Система'!$B$4)</f>
        <v/>
      </c>
      <c r="C144" s="14"/>
      <c r="D144" s="23" t="str">
        <f t="array" ref="D144">IF(E144="","",XLOOKUP(E144,selector_12,selector_12_ids,""))</f>
        <v/>
      </c>
      <c r="E144" s="25"/>
      <c r="F144" s="14"/>
      <c r="G144" s="14"/>
      <c r="H144" s="14"/>
      <c r="I144" s="14"/>
      <c r="J144" s="14"/>
      <c r="K144" s="23" t="str">
        <f t="array" ref="K144">IF(L144="","",XLOOKUP(L144,selector_07,selector_07_ids,""))</f>
        <v/>
      </c>
      <c r="L144" s="25"/>
      <c r="M144" s="14"/>
      <c r="N144" s="23" t="str">
        <f t="array" ref="N144">IF(O144="","",XLOOKUP(O144,selector_18,selector_18_ids,""))</f>
        <v/>
      </c>
      <c r="O144" s="25"/>
      <c r="P144" s="14"/>
      <c r="Q144" s="14"/>
      <c r="R144" s="23" t="str">
        <f t="array" ref="R144">IF(S144="","",XLOOKUP(S144,selector_15,selector_15_ids,""))</f>
        <v/>
      </c>
      <c r="S144" s="25"/>
      <c r="T144" s="23" t="str">
        <f t="array" ref="T144">IF(U144="","",XLOOKUP(U144,selector_15,selector_15_ids,""))</f>
        <v/>
      </c>
      <c r="U144" s="25"/>
      <c r="V144" s="23" t="str">
        <f t="array" ref="V144">IF(W144="","",XLOOKUP(W144,selector_12,selector_12_ids,""))</f>
        <v/>
      </c>
      <c r="W144" s="25"/>
      <c r="X144" s="14"/>
      <c r="Y144" s="14"/>
      <c r="Z144" s="14"/>
      <c r="AA144" s="23" t="str">
        <f t="array" ref="AA144">IF(AB144="","",XLOOKUP(AB144,selector_07,selector_07_ids,""))</f>
        <v/>
      </c>
      <c r="AB144" s="25"/>
      <c r="AC144" s="14"/>
      <c r="AD144" s="23" t="str">
        <f t="array" ref="AD144">IF(AE144="","",XLOOKUP(AE144,selector_04,selector_04_ids,""))</f>
        <v/>
      </c>
      <c r="AE144" s="25"/>
      <c r="AF144" s="14"/>
      <c r="AG144" s="27"/>
      <c r="AH144" s="14"/>
    </row>
    <row r="145">
      <c r="A145" s="14"/>
      <c r="B145" s="23" t="str">
        <f>IF($A145="","",'Система'!$B$4)</f>
        <v/>
      </c>
      <c r="C145" s="14"/>
      <c r="D145" s="23" t="str">
        <f t="array" ref="D145">IF(E145="","",XLOOKUP(E145,selector_12,selector_12_ids,""))</f>
        <v/>
      </c>
      <c r="E145" s="25"/>
      <c r="F145" s="14"/>
      <c r="G145" s="14"/>
      <c r="H145" s="14"/>
      <c r="I145" s="14"/>
      <c r="J145" s="14"/>
      <c r="K145" s="23" t="str">
        <f t="array" ref="K145">IF(L145="","",XLOOKUP(L145,selector_07,selector_07_ids,""))</f>
        <v/>
      </c>
      <c r="L145" s="25"/>
      <c r="M145" s="14"/>
      <c r="N145" s="23" t="str">
        <f t="array" ref="N145">IF(O145="","",XLOOKUP(O145,selector_18,selector_18_ids,""))</f>
        <v/>
      </c>
      <c r="O145" s="25"/>
      <c r="P145" s="14"/>
      <c r="Q145" s="14"/>
      <c r="R145" s="23" t="str">
        <f t="array" ref="R145">IF(S145="","",XLOOKUP(S145,selector_15,selector_15_ids,""))</f>
        <v/>
      </c>
      <c r="S145" s="25"/>
      <c r="T145" s="23" t="str">
        <f t="array" ref="T145">IF(U145="","",XLOOKUP(U145,selector_15,selector_15_ids,""))</f>
        <v/>
      </c>
      <c r="U145" s="25"/>
      <c r="V145" s="23" t="str">
        <f t="array" ref="V145">IF(W145="","",XLOOKUP(W145,selector_12,selector_12_ids,""))</f>
        <v/>
      </c>
      <c r="W145" s="25"/>
      <c r="X145" s="14"/>
      <c r="Y145" s="14"/>
      <c r="Z145" s="14"/>
      <c r="AA145" s="23" t="str">
        <f t="array" ref="AA145">IF(AB145="","",XLOOKUP(AB145,selector_07,selector_07_ids,""))</f>
        <v/>
      </c>
      <c r="AB145" s="25"/>
      <c r="AC145" s="14"/>
      <c r="AD145" s="23" t="str">
        <f t="array" ref="AD145">IF(AE145="","",XLOOKUP(AE145,selector_04,selector_04_ids,""))</f>
        <v/>
      </c>
      <c r="AE145" s="25"/>
      <c r="AF145" s="14"/>
      <c r="AG145" s="27"/>
      <c r="AH145" s="14"/>
    </row>
    <row r="146">
      <c r="A146" s="14"/>
      <c r="B146" s="23" t="str">
        <f>IF($A146="","",'Система'!$B$4)</f>
        <v/>
      </c>
      <c r="C146" s="14"/>
      <c r="D146" s="23" t="str">
        <f t="array" ref="D146">IF(E146="","",XLOOKUP(E146,selector_12,selector_12_ids,""))</f>
        <v/>
      </c>
      <c r="E146" s="25"/>
      <c r="F146" s="14"/>
      <c r="G146" s="14"/>
      <c r="H146" s="14"/>
      <c r="I146" s="14"/>
      <c r="J146" s="14"/>
      <c r="K146" s="23" t="str">
        <f t="array" ref="K146">IF(L146="","",XLOOKUP(L146,selector_07,selector_07_ids,""))</f>
        <v/>
      </c>
      <c r="L146" s="25"/>
      <c r="M146" s="14"/>
      <c r="N146" s="23" t="str">
        <f t="array" ref="N146">IF(O146="","",XLOOKUP(O146,selector_18,selector_18_ids,""))</f>
        <v/>
      </c>
      <c r="O146" s="25"/>
      <c r="P146" s="14"/>
      <c r="Q146" s="14"/>
      <c r="R146" s="23" t="str">
        <f t="array" ref="R146">IF(S146="","",XLOOKUP(S146,selector_15,selector_15_ids,""))</f>
        <v/>
      </c>
      <c r="S146" s="25"/>
      <c r="T146" s="23" t="str">
        <f t="array" ref="T146">IF(U146="","",XLOOKUP(U146,selector_15,selector_15_ids,""))</f>
        <v/>
      </c>
      <c r="U146" s="25"/>
      <c r="V146" s="23" t="str">
        <f t="array" ref="V146">IF(W146="","",XLOOKUP(W146,selector_12,selector_12_ids,""))</f>
        <v/>
      </c>
      <c r="W146" s="25"/>
      <c r="X146" s="14"/>
      <c r="Y146" s="14"/>
      <c r="Z146" s="14"/>
      <c r="AA146" s="23" t="str">
        <f t="array" ref="AA146">IF(AB146="","",XLOOKUP(AB146,selector_07,selector_07_ids,""))</f>
        <v/>
      </c>
      <c r="AB146" s="25"/>
      <c r="AC146" s="14"/>
      <c r="AD146" s="23" t="str">
        <f t="array" ref="AD146">IF(AE146="","",XLOOKUP(AE146,selector_04,selector_04_ids,""))</f>
        <v/>
      </c>
      <c r="AE146" s="25"/>
      <c r="AF146" s="14"/>
      <c r="AG146" s="27"/>
      <c r="AH146" s="14"/>
    </row>
    <row r="147">
      <c r="A147" s="14"/>
      <c r="B147" s="23" t="str">
        <f>IF($A147="","",'Система'!$B$4)</f>
        <v/>
      </c>
      <c r="C147" s="14"/>
      <c r="D147" s="23" t="str">
        <f t="array" ref="D147">IF(E147="","",XLOOKUP(E147,selector_12,selector_12_ids,""))</f>
        <v/>
      </c>
      <c r="E147" s="25"/>
      <c r="F147" s="14"/>
      <c r="G147" s="14"/>
      <c r="H147" s="14"/>
      <c r="I147" s="14"/>
      <c r="J147" s="14"/>
      <c r="K147" s="23" t="str">
        <f t="array" ref="K147">IF(L147="","",XLOOKUP(L147,selector_07,selector_07_ids,""))</f>
        <v/>
      </c>
      <c r="L147" s="25"/>
      <c r="M147" s="14"/>
      <c r="N147" s="23" t="str">
        <f t="array" ref="N147">IF(O147="","",XLOOKUP(O147,selector_18,selector_18_ids,""))</f>
        <v/>
      </c>
      <c r="O147" s="25"/>
      <c r="P147" s="14"/>
      <c r="Q147" s="14"/>
      <c r="R147" s="23" t="str">
        <f t="array" ref="R147">IF(S147="","",XLOOKUP(S147,selector_15,selector_15_ids,""))</f>
        <v/>
      </c>
      <c r="S147" s="25"/>
      <c r="T147" s="23" t="str">
        <f t="array" ref="T147">IF(U147="","",XLOOKUP(U147,selector_15,selector_15_ids,""))</f>
        <v/>
      </c>
      <c r="U147" s="25"/>
      <c r="V147" s="23" t="str">
        <f t="array" ref="V147">IF(W147="","",XLOOKUP(W147,selector_12,selector_12_ids,""))</f>
        <v/>
      </c>
      <c r="W147" s="25"/>
      <c r="X147" s="14"/>
      <c r="Y147" s="14"/>
      <c r="Z147" s="14"/>
      <c r="AA147" s="23" t="str">
        <f t="array" ref="AA147">IF(AB147="","",XLOOKUP(AB147,selector_07,selector_07_ids,""))</f>
        <v/>
      </c>
      <c r="AB147" s="25"/>
      <c r="AC147" s="14"/>
      <c r="AD147" s="23" t="str">
        <f t="array" ref="AD147">IF(AE147="","",XLOOKUP(AE147,selector_04,selector_04_ids,""))</f>
        <v/>
      </c>
      <c r="AE147" s="25"/>
      <c r="AF147" s="14"/>
      <c r="AG147" s="27"/>
      <c r="AH147" s="14"/>
    </row>
    <row r="148">
      <c r="A148" s="14"/>
      <c r="B148" s="23" t="str">
        <f>IF($A148="","",'Система'!$B$4)</f>
        <v/>
      </c>
      <c r="C148" s="14"/>
      <c r="D148" s="23" t="str">
        <f t="array" ref="D148">IF(E148="","",XLOOKUP(E148,selector_12,selector_12_ids,""))</f>
        <v/>
      </c>
      <c r="E148" s="25"/>
      <c r="F148" s="14"/>
      <c r="G148" s="14"/>
      <c r="H148" s="14"/>
      <c r="I148" s="14"/>
      <c r="J148" s="14"/>
      <c r="K148" s="23" t="str">
        <f t="array" ref="K148">IF(L148="","",XLOOKUP(L148,selector_07,selector_07_ids,""))</f>
        <v/>
      </c>
      <c r="L148" s="25"/>
      <c r="M148" s="14"/>
      <c r="N148" s="23" t="str">
        <f t="array" ref="N148">IF(O148="","",XLOOKUP(O148,selector_18,selector_18_ids,""))</f>
        <v/>
      </c>
      <c r="O148" s="25"/>
      <c r="P148" s="14"/>
      <c r="Q148" s="14"/>
      <c r="R148" s="23" t="str">
        <f t="array" ref="R148">IF(S148="","",XLOOKUP(S148,selector_15,selector_15_ids,""))</f>
        <v/>
      </c>
      <c r="S148" s="25"/>
      <c r="T148" s="23" t="str">
        <f t="array" ref="T148">IF(U148="","",XLOOKUP(U148,selector_15,selector_15_ids,""))</f>
        <v/>
      </c>
      <c r="U148" s="25"/>
      <c r="V148" s="23" t="str">
        <f t="array" ref="V148">IF(W148="","",XLOOKUP(W148,selector_12,selector_12_ids,""))</f>
        <v/>
      </c>
      <c r="W148" s="25"/>
      <c r="X148" s="14"/>
      <c r="Y148" s="14"/>
      <c r="Z148" s="14"/>
      <c r="AA148" s="23" t="str">
        <f t="array" ref="AA148">IF(AB148="","",XLOOKUP(AB148,selector_07,selector_07_ids,""))</f>
        <v/>
      </c>
      <c r="AB148" s="25"/>
      <c r="AC148" s="14"/>
      <c r="AD148" s="23" t="str">
        <f t="array" ref="AD148">IF(AE148="","",XLOOKUP(AE148,selector_04,selector_04_ids,""))</f>
        <v/>
      </c>
      <c r="AE148" s="25"/>
      <c r="AF148" s="14"/>
      <c r="AG148" s="27"/>
      <c r="AH148" s="14"/>
    </row>
    <row r="149">
      <c r="A149" s="14"/>
      <c r="B149" s="23" t="str">
        <f>IF($A149="","",'Система'!$B$4)</f>
        <v/>
      </c>
      <c r="C149" s="14"/>
      <c r="D149" s="23" t="str">
        <f t="array" ref="D149">IF(E149="","",XLOOKUP(E149,selector_12,selector_12_ids,""))</f>
        <v/>
      </c>
      <c r="E149" s="25"/>
      <c r="F149" s="14"/>
      <c r="G149" s="14"/>
      <c r="H149" s="14"/>
      <c r="I149" s="14"/>
      <c r="J149" s="14"/>
      <c r="K149" s="23" t="str">
        <f t="array" ref="K149">IF(L149="","",XLOOKUP(L149,selector_07,selector_07_ids,""))</f>
        <v/>
      </c>
      <c r="L149" s="25"/>
      <c r="M149" s="14"/>
      <c r="N149" s="23" t="str">
        <f t="array" ref="N149">IF(O149="","",XLOOKUP(O149,selector_18,selector_18_ids,""))</f>
        <v/>
      </c>
      <c r="O149" s="25"/>
      <c r="P149" s="14"/>
      <c r="Q149" s="14"/>
      <c r="R149" s="23" t="str">
        <f t="array" ref="R149">IF(S149="","",XLOOKUP(S149,selector_15,selector_15_ids,""))</f>
        <v/>
      </c>
      <c r="S149" s="25"/>
      <c r="T149" s="23" t="str">
        <f t="array" ref="T149">IF(U149="","",XLOOKUP(U149,selector_15,selector_15_ids,""))</f>
        <v/>
      </c>
      <c r="U149" s="25"/>
      <c r="V149" s="23" t="str">
        <f t="array" ref="V149">IF(W149="","",XLOOKUP(W149,selector_12,selector_12_ids,""))</f>
        <v/>
      </c>
      <c r="W149" s="25"/>
      <c r="X149" s="14"/>
      <c r="Y149" s="14"/>
      <c r="Z149" s="14"/>
      <c r="AA149" s="23" t="str">
        <f t="array" ref="AA149">IF(AB149="","",XLOOKUP(AB149,selector_07,selector_07_ids,""))</f>
        <v/>
      </c>
      <c r="AB149" s="25"/>
      <c r="AC149" s="14"/>
      <c r="AD149" s="23" t="str">
        <f t="array" ref="AD149">IF(AE149="","",XLOOKUP(AE149,selector_04,selector_04_ids,""))</f>
        <v/>
      </c>
      <c r="AE149" s="25"/>
      <c r="AF149" s="14"/>
      <c r="AG149" s="27"/>
      <c r="AH149" s="14"/>
    </row>
    <row r="150">
      <c r="A150" s="14"/>
      <c r="B150" s="23" t="str">
        <f>IF($A150="","",'Система'!$B$4)</f>
        <v/>
      </c>
      <c r="C150" s="14"/>
      <c r="D150" s="23" t="str">
        <f t="array" ref="D150">IF(E150="","",XLOOKUP(E150,selector_12,selector_12_ids,""))</f>
        <v/>
      </c>
      <c r="E150" s="25"/>
      <c r="F150" s="14"/>
      <c r="G150" s="14"/>
      <c r="H150" s="14"/>
      <c r="I150" s="14"/>
      <c r="J150" s="14"/>
      <c r="K150" s="23" t="str">
        <f t="array" ref="K150">IF(L150="","",XLOOKUP(L150,selector_07,selector_07_ids,""))</f>
        <v/>
      </c>
      <c r="L150" s="25"/>
      <c r="M150" s="14"/>
      <c r="N150" s="23" t="str">
        <f t="array" ref="N150">IF(O150="","",XLOOKUP(O150,selector_18,selector_18_ids,""))</f>
        <v/>
      </c>
      <c r="O150" s="25"/>
      <c r="P150" s="14"/>
      <c r="Q150" s="14"/>
      <c r="R150" s="23" t="str">
        <f t="array" ref="R150">IF(S150="","",XLOOKUP(S150,selector_15,selector_15_ids,""))</f>
        <v/>
      </c>
      <c r="S150" s="25"/>
      <c r="T150" s="23" t="str">
        <f t="array" ref="T150">IF(U150="","",XLOOKUP(U150,selector_15,selector_15_ids,""))</f>
        <v/>
      </c>
      <c r="U150" s="25"/>
      <c r="V150" s="23" t="str">
        <f t="array" ref="V150">IF(W150="","",XLOOKUP(W150,selector_12,selector_12_ids,""))</f>
        <v/>
      </c>
      <c r="W150" s="25"/>
      <c r="X150" s="14"/>
      <c r="Y150" s="14"/>
      <c r="Z150" s="14"/>
      <c r="AA150" s="23" t="str">
        <f t="array" ref="AA150">IF(AB150="","",XLOOKUP(AB150,selector_07,selector_07_ids,""))</f>
        <v/>
      </c>
      <c r="AB150" s="25"/>
      <c r="AC150" s="14"/>
      <c r="AD150" s="23" t="str">
        <f t="array" ref="AD150">IF(AE150="","",XLOOKUP(AE150,selector_04,selector_04_ids,""))</f>
        <v/>
      </c>
      <c r="AE150" s="25"/>
      <c r="AF150" s="14"/>
      <c r="AG150" s="27"/>
      <c r="AH150" s="14"/>
    </row>
    <row r="151">
      <c r="A151" s="14"/>
      <c r="B151" s="23" t="str">
        <f>IF($A151="","",'Система'!$B$4)</f>
        <v/>
      </c>
      <c r="C151" s="14"/>
      <c r="D151" s="23" t="str">
        <f t="array" ref="D151">IF(E151="","",XLOOKUP(E151,selector_12,selector_12_ids,""))</f>
        <v/>
      </c>
      <c r="E151" s="25"/>
      <c r="F151" s="14"/>
      <c r="G151" s="14"/>
      <c r="H151" s="14"/>
      <c r="I151" s="14"/>
      <c r="J151" s="14"/>
      <c r="K151" s="23" t="str">
        <f t="array" ref="K151">IF(L151="","",XLOOKUP(L151,selector_07,selector_07_ids,""))</f>
        <v/>
      </c>
      <c r="L151" s="25"/>
      <c r="M151" s="14"/>
      <c r="N151" s="23" t="str">
        <f t="array" ref="N151">IF(O151="","",XLOOKUP(O151,selector_18,selector_18_ids,""))</f>
        <v/>
      </c>
      <c r="O151" s="25"/>
      <c r="P151" s="14"/>
      <c r="Q151" s="14"/>
      <c r="R151" s="23" t="str">
        <f t="array" ref="R151">IF(S151="","",XLOOKUP(S151,selector_15,selector_15_ids,""))</f>
        <v/>
      </c>
      <c r="S151" s="25"/>
      <c r="T151" s="23" t="str">
        <f t="array" ref="T151">IF(U151="","",XLOOKUP(U151,selector_15,selector_15_ids,""))</f>
        <v/>
      </c>
      <c r="U151" s="25"/>
      <c r="V151" s="23" t="str">
        <f t="array" ref="V151">IF(W151="","",XLOOKUP(W151,selector_12,selector_12_ids,""))</f>
        <v/>
      </c>
      <c r="W151" s="25"/>
      <c r="X151" s="14"/>
      <c r="Y151" s="14"/>
      <c r="Z151" s="14"/>
      <c r="AA151" s="23" t="str">
        <f t="array" ref="AA151">IF(AB151="","",XLOOKUP(AB151,selector_07,selector_07_ids,""))</f>
        <v/>
      </c>
      <c r="AB151" s="25"/>
      <c r="AC151" s="14"/>
      <c r="AD151" s="23" t="str">
        <f t="array" ref="AD151">IF(AE151="","",XLOOKUP(AE151,selector_04,selector_04_ids,""))</f>
        <v/>
      </c>
      <c r="AE151" s="25"/>
      <c r="AF151" s="14"/>
      <c r="AG151" s="27"/>
      <c r="AH151" s="14"/>
    </row>
    <row r="152">
      <c r="A152" s="14"/>
      <c r="B152" s="23" t="str">
        <f>IF($A152="","",'Система'!$B$4)</f>
        <v/>
      </c>
      <c r="C152" s="14"/>
      <c r="D152" s="23" t="str">
        <f t="array" ref="D152">IF(E152="","",XLOOKUP(E152,selector_12,selector_12_ids,""))</f>
        <v/>
      </c>
      <c r="E152" s="25"/>
      <c r="F152" s="14"/>
      <c r="G152" s="14"/>
      <c r="H152" s="14"/>
      <c r="I152" s="14"/>
      <c r="J152" s="14"/>
      <c r="K152" s="23" t="str">
        <f t="array" ref="K152">IF(L152="","",XLOOKUP(L152,selector_07,selector_07_ids,""))</f>
        <v/>
      </c>
      <c r="L152" s="25"/>
      <c r="M152" s="14"/>
      <c r="N152" s="23" t="str">
        <f t="array" ref="N152">IF(O152="","",XLOOKUP(O152,selector_18,selector_18_ids,""))</f>
        <v/>
      </c>
      <c r="O152" s="25"/>
      <c r="P152" s="14"/>
      <c r="Q152" s="14"/>
      <c r="R152" s="23" t="str">
        <f t="array" ref="R152">IF(S152="","",XLOOKUP(S152,selector_15,selector_15_ids,""))</f>
        <v/>
      </c>
      <c r="S152" s="25"/>
      <c r="T152" s="23" t="str">
        <f t="array" ref="T152">IF(U152="","",XLOOKUP(U152,selector_15,selector_15_ids,""))</f>
        <v/>
      </c>
      <c r="U152" s="25"/>
      <c r="V152" s="23" t="str">
        <f t="array" ref="V152">IF(W152="","",XLOOKUP(W152,selector_12,selector_12_ids,""))</f>
        <v/>
      </c>
      <c r="W152" s="25"/>
      <c r="X152" s="14"/>
      <c r="Y152" s="14"/>
      <c r="Z152" s="14"/>
      <c r="AA152" s="23" t="str">
        <f t="array" ref="AA152">IF(AB152="","",XLOOKUP(AB152,selector_07,selector_07_ids,""))</f>
        <v/>
      </c>
      <c r="AB152" s="25"/>
      <c r="AC152" s="14"/>
      <c r="AD152" s="23" t="str">
        <f t="array" ref="AD152">IF(AE152="","",XLOOKUP(AE152,selector_04,selector_04_ids,""))</f>
        <v/>
      </c>
      <c r="AE152" s="25"/>
      <c r="AF152" s="14"/>
      <c r="AG152" s="27"/>
      <c r="AH152" s="14"/>
    </row>
    <row r="153">
      <c r="A153" s="14"/>
      <c r="B153" s="23" t="str">
        <f>IF($A153="","",'Система'!$B$4)</f>
        <v/>
      </c>
      <c r="C153" s="14"/>
      <c r="D153" s="23" t="str">
        <f t="array" ref="D153">IF(E153="","",XLOOKUP(E153,selector_12,selector_12_ids,""))</f>
        <v/>
      </c>
      <c r="E153" s="25"/>
      <c r="F153" s="14"/>
      <c r="G153" s="14"/>
      <c r="H153" s="14"/>
      <c r="I153" s="14"/>
      <c r="J153" s="14"/>
      <c r="K153" s="23" t="str">
        <f t="array" ref="K153">IF(L153="","",XLOOKUP(L153,selector_07,selector_07_ids,""))</f>
        <v/>
      </c>
      <c r="L153" s="25"/>
      <c r="M153" s="14"/>
      <c r="N153" s="23" t="str">
        <f t="array" ref="N153">IF(O153="","",XLOOKUP(O153,selector_18,selector_18_ids,""))</f>
        <v/>
      </c>
      <c r="O153" s="25"/>
      <c r="P153" s="14"/>
      <c r="Q153" s="14"/>
      <c r="R153" s="23" t="str">
        <f t="array" ref="R153">IF(S153="","",XLOOKUP(S153,selector_15,selector_15_ids,""))</f>
        <v/>
      </c>
      <c r="S153" s="25"/>
      <c r="T153" s="23" t="str">
        <f t="array" ref="T153">IF(U153="","",XLOOKUP(U153,selector_15,selector_15_ids,""))</f>
        <v/>
      </c>
      <c r="U153" s="25"/>
      <c r="V153" s="23" t="str">
        <f t="array" ref="V153">IF(W153="","",XLOOKUP(W153,selector_12,selector_12_ids,""))</f>
        <v/>
      </c>
      <c r="W153" s="25"/>
      <c r="X153" s="14"/>
      <c r="Y153" s="14"/>
      <c r="Z153" s="14"/>
      <c r="AA153" s="23" t="str">
        <f t="array" ref="AA153">IF(AB153="","",XLOOKUP(AB153,selector_07,selector_07_ids,""))</f>
        <v/>
      </c>
      <c r="AB153" s="25"/>
      <c r="AC153" s="14"/>
      <c r="AD153" s="23" t="str">
        <f t="array" ref="AD153">IF(AE153="","",XLOOKUP(AE153,selector_04,selector_04_ids,""))</f>
        <v/>
      </c>
      <c r="AE153" s="25"/>
      <c r="AF153" s="14"/>
      <c r="AG153" s="27"/>
      <c r="AH153" s="14"/>
    </row>
    <row r="154">
      <c r="A154" s="14"/>
      <c r="B154" s="23" t="str">
        <f>IF($A154="","",'Система'!$B$4)</f>
        <v/>
      </c>
      <c r="C154" s="14"/>
      <c r="D154" s="23" t="str">
        <f t="array" ref="D154">IF(E154="","",XLOOKUP(E154,selector_12,selector_12_ids,""))</f>
        <v/>
      </c>
      <c r="E154" s="25"/>
      <c r="F154" s="14"/>
      <c r="G154" s="14"/>
      <c r="H154" s="14"/>
      <c r="I154" s="14"/>
      <c r="J154" s="14"/>
      <c r="K154" s="23" t="str">
        <f t="array" ref="K154">IF(L154="","",XLOOKUP(L154,selector_07,selector_07_ids,""))</f>
        <v/>
      </c>
      <c r="L154" s="25"/>
      <c r="M154" s="14"/>
      <c r="N154" s="23" t="str">
        <f t="array" ref="N154">IF(O154="","",XLOOKUP(O154,selector_18,selector_18_ids,""))</f>
        <v/>
      </c>
      <c r="O154" s="25"/>
      <c r="P154" s="14"/>
      <c r="Q154" s="14"/>
      <c r="R154" s="23" t="str">
        <f t="array" ref="R154">IF(S154="","",XLOOKUP(S154,selector_15,selector_15_ids,""))</f>
        <v/>
      </c>
      <c r="S154" s="25"/>
      <c r="T154" s="23" t="str">
        <f t="array" ref="T154">IF(U154="","",XLOOKUP(U154,selector_15,selector_15_ids,""))</f>
        <v/>
      </c>
      <c r="U154" s="25"/>
      <c r="V154" s="23" t="str">
        <f t="array" ref="V154">IF(W154="","",XLOOKUP(W154,selector_12,selector_12_ids,""))</f>
        <v/>
      </c>
      <c r="W154" s="25"/>
      <c r="X154" s="14"/>
      <c r="Y154" s="14"/>
      <c r="Z154" s="14"/>
      <c r="AA154" s="23" t="str">
        <f t="array" ref="AA154">IF(AB154="","",XLOOKUP(AB154,selector_07,selector_07_ids,""))</f>
        <v/>
      </c>
      <c r="AB154" s="25"/>
      <c r="AC154" s="14"/>
      <c r="AD154" s="23" t="str">
        <f t="array" ref="AD154">IF(AE154="","",XLOOKUP(AE154,selector_04,selector_04_ids,""))</f>
        <v/>
      </c>
      <c r="AE154" s="25"/>
      <c r="AF154" s="14"/>
      <c r="AG154" s="27"/>
      <c r="AH154" s="14"/>
    </row>
    <row r="155">
      <c r="A155" s="14"/>
      <c r="B155" s="23" t="str">
        <f>IF($A155="","",'Система'!$B$4)</f>
        <v/>
      </c>
      <c r="C155" s="14"/>
      <c r="D155" s="23" t="str">
        <f t="array" ref="D155">IF(E155="","",XLOOKUP(E155,selector_12,selector_12_ids,""))</f>
        <v/>
      </c>
      <c r="E155" s="25"/>
      <c r="F155" s="14"/>
      <c r="G155" s="14"/>
      <c r="H155" s="14"/>
      <c r="I155" s="14"/>
      <c r="J155" s="14"/>
      <c r="K155" s="23" t="str">
        <f t="array" ref="K155">IF(L155="","",XLOOKUP(L155,selector_07,selector_07_ids,""))</f>
        <v/>
      </c>
      <c r="L155" s="25"/>
      <c r="M155" s="14"/>
      <c r="N155" s="23" t="str">
        <f t="array" ref="N155">IF(O155="","",XLOOKUP(O155,selector_18,selector_18_ids,""))</f>
        <v/>
      </c>
      <c r="O155" s="25"/>
      <c r="P155" s="14"/>
      <c r="Q155" s="14"/>
      <c r="R155" s="23" t="str">
        <f t="array" ref="R155">IF(S155="","",XLOOKUP(S155,selector_15,selector_15_ids,""))</f>
        <v/>
      </c>
      <c r="S155" s="25"/>
      <c r="T155" s="23" t="str">
        <f t="array" ref="T155">IF(U155="","",XLOOKUP(U155,selector_15,selector_15_ids,""))</f>
        <v/>
      </c>
      <c r="U155" s="25"/>
      <c r="V155" s="23" t="str">
        <f t="array" ref="V155">IF(W155="","",XLOOKUP(W155,selector_12,selector_12_ids,""))</f>
        <v/>
      </c>
      <c r="W155" s="25"/>
      <c r="X155" s="14"/>
      <c r="Y155" s="14"/>
      <c r="Z155" s="14"/>
      <c r="AA155" s="23" t="str">
        <f t="array" ref="AA155">IF(AB155="","",XLOOKUP(AB155,selector_07,selector_07_ids,""))</f>
        <v/>
      </c>
      <c r="AB155" s="25"/>
      <c r="AC155" s="14"/>
      <c r="AD155" s="23" t="str">
        <f t="array" ref="AD155">IF(AE155="","",XLOOKUP(AE155,selector_04,selector_04_ids,""))</f>
        <v/>
      </c>
      <c r="AE155" s="25"/>
      <c r="AF155" s="14"/>
      <c r="AG155" s="27"/>
      <c r="AH155" s="14"/>
    </row>
    <row r="156">
      <c r="A156" s="14"/>
      <c r="B156" s="23" t="str">
        <f>IF($A156="","",'Система'!$B$4)</f>
        <v/>
      </c>
      <c r="C156" s="14"/>
      <c r="D156" s="23" t="str">
        <f t="array" ref="D156">IF(E156="","",XLOOKUP(E156,selector_12,selector_12_ids,""))</f>
        <v/>
      </c>
      <c r="E156" s="25"/>
      <c r="F156" s="14"/>
      <c r="G156" s="14"/>
      <c r="H156" s="14"/>
      <c r="I156" s="14"/>
      <c r="J156" s="14"/>
      <c r="K156" s="23" t="str">
        <f t="array" ref="K156">IF(L156="","",XLOOKUP(L156,selector_07,selector_07_ids,""))</f>
        <v/>
      </c>
      <c r="L156" s="25"/>
      <c r="M156" s="14"/>
      <c r="N156" s="23" t="str">
        <f t="array" ref="N156">IF(O156="","",XLOOKUP(O156,selector_18,selector_18_ids,""))</f>
        <v/>
      </c>
      <c r="O156" s="25"/>
      <c r="P156" s="14"/>
      <c r="Q156" s="14"/>
      <c r="R156" s="23" t="str">
        <f t="array" ref="R156">IF(S156="","",XLOOKUP(S156,selector_15,selector_15_ids,""))</f>
        <v/>
      </c>
      <c r="S156" s="25"/>
      <c r="T156" s="23" t="str">
        <f t="array" ref="T156">IF(U156="","",XLOOKUP(U156,selector_15,selector_15_ids,""))</f>
        <v/>
      </c>
      <c r="U156" s="25"/>
      <c r="V156" s="23" t="str">
        <f t="array" ref="V156">IF(W156="","",XLOOKUP(W156,selector_12,selector_12_ids,""))</f>
        <v/>
      </c>
      <c r="W156" s="25"/>
      <c r="X156" s="14"/>
      <c r="Y156" s="14"/>
      <c r="Z156" s="14"/>
      <c r="AA156" s="23" t="str">
        <f t="array" ref="AA156">IF(AB156="","",XLOOKUP(AB156,selector_07,selector_07_ids,""))</f>
        <v/>
      </c>
      <c r="AB156" s="25"/>
      <c r="AC156" s="14"/>
      <c r="AD156" s="23" t="str">
        <f t="array" ref="AD156">IF(AE156="","",XLOOKUP(AE156,selector_04,selector_04_ids,""))</f>
        <v/>
      </c>
      <c r="AE156" s="25"/>
      <c r="AF156" s="14"/>
      <c r="AG156" s="27"/>
      <c r="AH156" s="14"/>
    </row>
    <row r="157">
      <c r="A157" s="14"/>
      <c r="B157" s="23" t="str">
        <f>IF($A157="","",'Система'!$B$4)</f>
        <v/>
      </c>
      <c r="C157" s="14"/>
      <c r="D157" s="23" t="str">
        <f t="array" ref="D157">IF(E157="","",XLOOKUP(E157,selector_12,selector_12_ids,""))</f>
        <v/>
      </c>
      <c r="E157" s="25"/>
      <c r="F157" s="14"/>
      <c r="G157" s="14"/>
      <c r="H157" s="14"/>
      <c r="I157" s="14"/>
      <c r="J157" s="14"/>
      <c r="K157" s="23" t="str">
        <f t="array" ref="K157">IF(L157="","",XLOOKUP(L157,selector_07,selector_07_ids,""))</f>
        <v/>
      </c>
      <c r="L157" s="25"/>
      <c r="M157" s="14"/>
      <c r="N157" s="23" t="str">
        <f t="array" ref="N157">IF(O157="","",XLOOKUP(O157,selector_18,selector_18_ids,""))</f>
        <v/>
      </c>
      <c r="O157" s="25"/>
      <c r="P157" s="14"/>
      <c r="Q157" s="14"/>
      <c r="R157" s="23" t="str">
        <f t="array" ref="R157">IF(S157="","",XLOOKUP(S157,selector_15,selector_15_ids,""))</f>
        <v/>
      </c>
      <c r="S157" s="25"/>
      <c r="T157" s="23" t="str">
        <f t="array" ref="T157">IF(U157="","",XLOOKUP(U157,selector_15,selector_15_ids,""))</f>
        <v/>
      </c>
      <c r="U157" s="25"/>
      <c r="V157" s="23" t="str">
        <f t="array" ref="V157">IF(W157="","",XLOOKUP(W157,selector_12,selector_12_ids,""))</f>
        <v/>
      </c>
      <c r="W157" s="25"/>
      <c r="X157" s="14"/>
      <c r="Y157" s="14"/>
      <c r="Z157" s="14"/>
      <c r="AA157" s="23" t="str">
        <f t="array" ref="AA157">IF(AB157="","",XLOOKUP(AB157,selector_07,selector_07_ids,""))</f>
        <v/>
      </c>
      <c r="AB157" s="25"/>
      <c r="AC157" s="14"/>
      <c r="AD157" s="23" t="str">
        <f t="array" ref="AD157">IF(AE157="","",XLOOKUP(AE157,selector_04,selector_04_ids,""))</f>
        <v/>
      </c>
      <c r="AE157" s="25"/>
      <c r="AF157" s="14"/>
      <c r="AG157" s="27"/>
      <c r="AH157" s="14"/>
    </row>
    <row r="158">
      <c r="A158" s="14"/>
      <c r="B158" s="23" t="str">
        <f>IF($A158="","",'Система'!$B$4)</f>
        <v/>
      </c>
      <c r="C158" s="14"/>
      <c r="D158" s="23" t="str">
        <f t="array" ref="D158">IF(E158="","",XLOOKUP(E158,selector_12,selector_12_ids,""))</f>
        <v/>
      </c>
      <c r="E158" s="25"/>
      <c r="F158" s="14"/>
      <c r="G158" s="14"/>
      <c r="H158" s="14"/>
      <c r="I158" s="14"/>
      <c r="J158" s="14"/>
      <c r="K158" s="23" t="str">
        <f t="array" ref="K158">IF(L158="","",XLOOKUP(L158,selector_07,selector_07_ids,""))</f>
        <v/>
      </c>
      <c r="L158" s="25"/>
      <c r="M158" s="14"/>
      <c r="N158" s="23" t="str">
        <f t="array" ref="N158">IF(O158="","",XLOOKUP(O158,selector_18,selector_18_ids,""))</f>
        <v/>
      </c>
      <c r="O158" s="25"/>
      <c r="P158" s="14"/>
      <c r="Q158" s="14"/>
      <c r="R158" s="23" t="str">
        <f t="array" ref="R158">IF(S158="","",XLOOKUP(S158,selector_15,selector_15_ids,""))</f>
        <v/>
      </c>
      <c r="S158" s="25"/>
      <c r="T158" s="23" t="str">
        <f t="array" ref="T158">IF(U158="","",XLOOKUP(U158,selector_15,selector_15_ids,""))</f>
        <v/>
      </c>
      <c r="U158" s="25"/>
      <c r="V158" s="23" t="str">
        <f t="array" ref="V158">IF(W158="","",XLOOKUP(W158,selector_12,selector_12_ids,""))</f>
        <v/>
      </c>
      <c r="W158" s="25"/>
      <c r="X158" s="14"/>
      <c r="Y158" s="14"/>
      <c r="Z158" s="14"/>
      <c r="AA158" s="23" t="str">
        <f t="array" ref="AA158">IF(AB158="","",XLOOKUP(AB158,selector_07,selector_07_ids,""))</f>
        <v/>
      </c>
      <c r="AB158" s="25"/>
      <c r="AC158" s="14"/>
      <c r="AD158" s="23" t="str">
        <f t="array" ref="AD158">IF(AE158="","",XLOOKUP(AE158,selector_04,selector_04_ids,""))</f>
        <v/>
      </c>
      <c r="AE158" s="25"/>
      <c r="AF158" s="14"/>
      <c r="AG158" s="27"/>
      <c r="AH158" s="14"/>
    </row>
    <row r="159">
      <c r="A159" s="14"/>
      <c r="B159" s="23" t="str">
        <f>IF($A159="","",'Система'!$B$4)</f>
        <v/>
      </c>
      <c r="C159" s="14"/>
      <c r="D159" s="23" t="str">
        <f t="array" ref="D159">IF(E159="","",XLOOKUP(E159,selector_12,selector_12_ids,""))</f>
        <v/>
      </c>
      <c r="E159" s="25"/>
      <c r="F159" s="14"/>
      <c r="G159" s="14"/>
      <c r="H159" s="14"/>
      <c r="I159" s="14"/>
      <c r="J159" s="14"/>
      <c r="K159" s="23" t="str">
        <f t="array" ref="K159">IF(L159="","",XLOOKUP(L159,selector_07,selector_07_ids,""))</f>
        <v/>
      </c>
      <c r="L159" s="25"/>
      <c r="M159" s="14"/>
      <c r="N159" s="23" t="str">
        <f t="array" ref="N159">IF(O159="","",XLOOKUP(O159,selector_18,selector_18_ids,""))</f>
        <v/>
      </c>
      <c r="O159" s="25"/>
      <c r="P159" s="14"/>
      <c r="Q159" s="14"/>
      <c r="R159" s="23" t="str">
        <f t="array" ref="R159">IF(S159="","",XLOOKUP(S159,selector_15,selector_15_ids,""))</f>
        <v/>
      </c>
      <c r="S159" s="25"/>
      <c r="T159" s="23" t="str">
        <f t="array" ref="T159">IF(U159="","",XLOOKUP(U159,selector_15,selector_15_ids,""))</f>
        <v/>
      </c>
      <c r="U159" s="25"/>
      <c r="V159" s="23" t="str">
        <f t="array" ref="V159">IF(W159="","",XLOOKUP(W159,selector_12,selector_12_ids,""))</f>
        <v/>
      </c>
      <c r="W159" s="25"/>
      <c r="X159" s="14"/>
      <c r="Y159" s="14"/>
      <c r="Z159" s="14"/>
      <c r="AA159" s="23" t="str">
        <f t="array" ref="AA159">IF(AB159="","",XLOOKUP(AB159,selector_07,selector_07_ids,""))</f>
        <v/>
      </c>
      <c r="AB159" s="25"/>
      <c r="AC159" s="14"/>
      <c r="AD159" s="23" t="str">
        <f t="array" ref="AD159">IF(AE159="","",XLOOKUP(AE159,selector_04,selector_04_ids,""))</f>
        <v/>
      </c>
      <c r="AE159" s="25"/>
      <c r="AF159" s="14"/>
      <c r="AG159" s="27"/>
      <c r="AH159" s="14"/>
    </row>
    <row r="160">
      <c r="A160" s="14"/>
      <c r="B160" s="23" t="str">
        <f>IF($A160="","",'Система'!$B$4)</f>
        <v/>
      </c>
      <c r="C160" s="14"/>
      <c r="D160" s="23" t="str">
        <f t="array" ref="D160">IF(E160="","",XLOOKUP(E160,selector_12,selector_12_ids,""))</f>
        <v/>
      </c>
      <c r="E160" s="25"/>
      <c r="F160" s="14"/>
      <c r="G160" s="14"/>
      <c r="H160" s="14"/>
      <c r="I160" s="14"/>
      <c r="J160" s="14"/>
      <c r="K160" s="23" t="str">
        <f t="array" ref="K160">IF(L160="","",XLOOKUP(L160,selector_07,selector_07_ids,""))</f>
        <v/>
      </c>
      <c r="L160" s="25"/>
      <c r="M160" s="14"/>
      <c r="N160" s="23" t="str">
        <f t="array" ref="N160">IF(O160="","",XLOOKUP(O160,selector_18,selector_18_ids,""))</f>
        <v/>
      </c>
      <c r="O160" s="25"/>
      <c r="P160" s="14"/>
      <c r="Q160" s="14"/>
      <c r="R160" s="23" t="str">
        <f t="array" ref="R160">IF(S160="","",XLOOKUP(S160,selector_15,selector_15_ids,""))</f>
        <v/>
      </c>
      <c r="S160" s="25"/>
      <c r="T160" s="23" t="str">
        <f t="array" ref="T160">IF(U160="","",XLOOKUP(U160,selector_15,selector_15_ids,""))</f>
        <v/>
      </c>
      <c r="U160" s="25"/>
      <c r="V160" s="23" t="str">
        <f t="array" ref="V160">IF(W160="","",XLOOKUP(W160,selector_12,selector_12_ids,""))</f>
        <v/>
      </c>
      <c r="W160" s="25"/>
      <c r="X160" s="14"/>
      <c r="Y160" s="14"/>
      <c r="Z160" s="14"/>
      <c r="AA160" s="23" t="str">
        <f t="array" ref="AA160">IF(AB160="","",XLOOKUP(AB160,selector_07,selector_07_ids,""))</f>
        <v/>
      </c>
      <c r="AB160" s="25"/>
      <c r="AC160" s="14"/>
      <c r="AD160" s="23" t="str">
        <f t="array" ref="AD160">IF(AE160="","",XLOOKUP(AE160,selector_04,selector_04_ids,""))</f>
        <v/>
      </c>
      <c r="AE160" s="25"/>
      <c r="AF160" s="14"/>
      <c r="AG160" s="27"/>
      <c r="AH160" s="14"/>
    </row>
    <row r="161">
      <c r="A161" s="14"/>
      <c r="B161" s="23" t="str">
        <f>IF($A161="","",'Система'!$B$4)</f>
        <v/>
      </c>
      <c r="C161" s="14"/>
      <c r="D161" s="23" t="str">
        <f t="array" ref="D161">IF(E161="","",XLOOKUP(E161,selector_12,selector_12_ids,""))</f>
        <v/>
      </c>
      <c r="E161" s="25"/>
      <c r="F161" s="14"/>
      <c r="G161" s="14"/>
      <c r="H161" s="14"/>
      <c r="I161" s="14"/>
      <c r="J161" s="14"/>
      <c r="K161" s="23" t="str">
        <f t="array" ref="K161">IF(L161="","",XLOOKUP(L161,selector_07,selector_07_ids,""))</f>
        <v/>
      </c>
      <c r="L161" s="25"/>
      <c r="M161" s="14"/>
      <c r="N161" s="23" t="str">
        <f t="array" ref="N161">IF(O161="","",XLOOKUP(O161,selector_18,selector_18_ids,""))</f>
        <v/>
      </c>
      <c r="O161" s="25"/>
      <c r="P161" s="14"/>
      <c r="Q161" s="14"/>
      <c r="R161" s="23" t="str">
        <f t="array" ref="R161">IF(S161="","",XLOOKUP(S161,selector_15,selector_15_ids,""))</f>
        <v/>
      </c>
      <c r="S161" s="25"/>
      <c r="T161" s="23" t="str">
        <f t="array" ref="T161">IF(U161="","",XLOOKUP(U161,selector_15,selector_15_ids,""))</f>
        <v/>
      </c>
      <c r="U161" s="25"/>
      <c r="V161" s="23" t="str">
        <f t="array" ref="V161">IF(W161="","",XLOOKUP(W161,selector_12,selector_12_ids,""))</f>
        <v/>
      </c>
      <c r="W161" s="25"/>
      <c r="X161" s="14"/>
      <c r="Y161" s="14"/>
      <c r="Z161" s="14"/>
      <c r="AA161" s="23" t="str">
        <f t="array" ref="AA161">IF(AB161="","",XLOOKUP(AB161,selector_07,selector_07_ids,""))</f>
        <v/>
      </c>
      <c r="AB161" s="25"/>
      <c r="AC161" s="14"/>
      <c r="AD161" s="23" t="str">
        <f t="array" ref="AD161">IF(AE161="","",XLOOKUP(AE161,selector_04,selector_04_ids,""))</f>
        <v/>
      </c>
      <c r="AE161" s="25"/>
      <c r="AF161" s="14"/>
      <c r="AG161" s="27"/>
      <c r="AH161" s="14"/>
    </row>
    <row r="162">
      <c r="A162" s="14"/>
      <c r="B162" s="23" t="str">
        <f>IF($A162="","",'Система'!$B$4)</f>
        <v/>
      </c>
      <c r="C162" s="14"/>
      <c r="D162" s="23" t="str">
        <f t="array" ref="D162">IF(E162="","",XLOOKUP(E162,selector_12,selector_12_ids,""))</f>
        <v/>
      </c>
      <c r="E162" s="25"/>
      <c r="F162" s="14"/>
      <c r="G162" s="14"/>
      <c r="H162" s="14"/>
      <c r="I162" s="14"/>
      <c r="J162" s="14"/>
      <c r="K162" s="23" t="str">
        <f t="array" ref="K162">IF(L162="","",XLOOKUP(L162,selector_07,selector_07_ids,""))</f>
        <v/>
      </c>
      <c r="L162" s="25"/>
      <c r="M162" s="14"/>
      <c r="N162" s="23" t="str">
        <f t="array" ref="N162">IF(O162="","",XLOOKUP(O162,selector_18,selector_18_ids,""))</f>
        <v/>
      </c>
      <c r="O162" s="25"/>
      <c r="P162" s="14"/>
      <c r="Q162" s="14"/>
      <c r="R162" s="23" t="str">
        <f t="array" ref="R162">IF(S162="","",XLOOKUP(S162,selector_15,selector_15_ids,""))</f>
        <v/>
      </c>
      <c r="S162" s="25"/>
      <c r="T162" s="23" t="str">
        <f t="array" ref="T162">IF(U162="","",XLOOKUP(U162,selector_15,selector_15_ids,""))</f>
        <v/>
      </c>
      <c r="U162" s="25"/>
      <c r="V162" s="23" t="str">
        <f t="array" ref="V162">IF(W162="","",XLOOKUP(W162,selector_12,selector_12_ids,""))</f>
        <v/>
      </c>
      <c r="W162" s="25"/>
      <c r="X162" s="14"/>
      <c r="Y162" s="14"/>
      <c r="Z162" s="14"/>
      <c r="AA162" s="23" t="str">
        <f t="array" ref="AA162">IF(AB162="","",XLOOKUP(AB162,selector_07,selector_07_ids,""))</f>
        <v/>
      </c>
      <c r="AB162" s="25"/>
      <c r="AC162" s="14"/>
      <c r="AD162" s="23" t="str">
        <f t="array" ref="AD162">IF(AE162="","",XLOOKUP(AE162,selector_04,selector_04_ids,""))</f>
        <v/>
      </c>
      <c r="AE162" s="25"/>
      <c r="AF162" s="14"/>
      <c r="AG162" s="27"/>
      <c r="AH162" s="14"/>
    </row>
    <row r="163">
      <c r="A163" s="14"/>
      <c r="B163" s="23" t="str">
        <f>IF($A163="","",'Система'!$B$4)</f>
        <v/>
      </c>
      <c r="C163" s="14"/>
      <c r="D163" s="23" t="str">
        <f t="array" ref="D163">IF(E163="","",XLOOKUP(E163,selector_12,selector_12_ids,""))</f>
        <v/>
      </c>
      <c r="E163" s="25"/>
      <c r="F163" s="14"/>
      <c r="G163" s="14"/>
      <c r="H163" s="14"/>
      <c r="I163" s="14"/>
      <c r="J163" s="14"/>
      <c r="K163" s="23" t="str">
        <f t="array" ref="K163">IF(L163="","",XLOOKUP(L163,selector_07,selector_07_ids,""))</f>
        <v/>
      </c>
      <c r="L163" s="25"/>
      <c r="M163" s="14"/>
      <c r="N163" s="23" t="str">
        <f t="array" ref="N163">IF(O163="","",XLOOKUP(O163,selector_18,selector_18_ids,""))</f>
        <v/>
      </c>
      <c r="O163" s="25"/>
      <c r="P163" s="14"/>
      <c r="Q163" s="14"/>
      <c r="R163" s="23" t="str">
        <f t="array" ref="R163">IF(S163="","",XLOOKUP(S163,selector_15,selector_15_ids,""))</f>
        <v/>
      </c>
      <c r="S163" s="25"/>
      <c r="T163" s="23" t="str">
        <f t="array" ref="T163">IF(U163="","",XLOOKUP(U163,selector_15,selector_15_ids,""))</f>
        <v/>
      </c>
      <c r="U163" s="25"/>
      <c r="V163" s="23" t="str">
        <f t="array" ref="V163">IF(W163="","",XLOOKUP(W163,selector_12,selector_12_ids,""))</f>
        <v/>
      </c>
      <c r="W163" s="25"/>
      <c r="X163" s="14"/>
      <c r="Y163" s="14"/>
      <c r="Z163" s="14"/>
      <c r="AA163" s="23" t="str">
        <f t="array" ref="AA163">IF(AB163="","",XLOOKUP(AB163,selector_07,selector_07_ids,""))</f>
        <v/>
      </c>
      <c r="AB163" s="25"/>
      <c r="AC163" s="14"/>
      <c r="AD163" s="23" t="str">
        <f t="array" ref="AD163">IF(AE163="","",XLOOKUP(AE163,selector_04,selector_04_ids,""))</f>
        <v/>
      </c>
      <c r="AE163" s="25"/>
      <c r="AF163" s="14"/>
      <c r="AG163" s="27"/>
      <c r="AH163" s="14"/>
    </row>
    <row r="164">
      <c r="A164" s="14"/>
      <c r="B164" s="23" t="str">
        <f>IF($A164="","",'Система'!$B$4)</f>
        <v/>
      </c>
      <c r="C164" s="14"/>
      <c r="D164" s="23" t="str">
        <f t="array" ref="D164">IF(E164="","",XLOOKUP(E164,selector_12,selector_12_ids,""))</f>
        <v/>
      </c>
      <c r="E164" s="25"/>
      <c r="F164" s="14"/>
      <c r="G164" s="14"/>
      <c r="H164" s="14"/>
      <c r="I164" s="14"/>
      <c r="J164" s="14"/>
      <c r="K164" s="23" t="str">
        <f t="array" ref="K164">IF(L164="","",XLOOKUP(L164,selector_07,selector_07_ids,""))</f>
        <v/>
      </c>
      <c r="L164" s="25"/>
      <c r="M164" s="14"/>
      <c r="N164" s="23" t="str">
        <f t="array" ref="N164">IF(O164="","",XLOOKUP(O164,selector_18,selector_18_ids,""))</f>
        <v/>
      </c>
      <c r="O164" s="25"/>
      <c r="P164" s="14"/>
      <c r="Q164" s="14"/>
      <c r="R164" s="23" t="str">
        <f t="array" ref="R164">IF(S164="","",XLOOKUP(S164,selector_15,selector_15_ids,""))</f>
        <v/>
      </c>
      <c r="S164" s="25"/>
      <c r="T164" s="23" t="str">
        <f t="array" ref="T164">IF(U164="","",XLOOKUP(U164,selector_15,selector_15_ids,""))</f>
        <v/>
      </c>
      <c r="U164" s="25"/>
      <c r="V164" s="23" t="str">
        <f t="array" ref="V164">IF(W164="","",XLOOKUP(W164,selector_12,selector_12_ids,""))</f>
        <v/>
      </c>
      <c r="W164" s="25"/>
      <c r="X164" s="14"/>
      <c r="Y164" s="14"/>
      <c r="Z164" s="14"/>
      <c r="AA164" s="23" t="str">
        <f t="array" ref="AA164">IF(AB164="","",XLOOKUP(AB164,selector_07,selector_07_ids,""))</f>
        <v/>
      </c>
      <c r="AB164" s="25"/>
      <c r="AC164" s="14"/>
      <c r="AD164" s="23" t="str">
        <f t="array" ref="AD164">IF(AE164="","",XLOOKUP(AE164,selector_04,selector_04_ids,""))</f>
        <v/>
      </c>
      <c r="AE164" s="25"/>
      <c r="AF164" s="14"/>
      <c r="AG164" s="27"/>
      <c r="AH164" s="14"/>
    </row>
    <row r="165">
      <c r="A165" s="14"/>
      <c r="B165" s="23" t="str">
        <f>IF($A165="","",'Система'!$B$4)</f>
        <v/>
      </c>
      <c r="C165" s="14"/>
      <c r="D165" s="23" t="str">
        <f t="array" ref="D165">IF(E165="","",XLOOKUP(E165,selector_12,selector_12_ids,""))</f>
        <v/>
      </c>
      <c r="E165" s="25"/>
      <c r="F165" s="14"/>
      <c r="G165" s="14"/>
      <c r="H165" s="14"/>
      <c r="I165" s="14"/>
      <c r="J165" s="14"/>
      <c r="K165" s="23" t="str">
        <f t="array" ref="K165">IF(L165="","",XLOOKUP(L165,selector_07,selector_07_ids,""))</f>
        <v/>
      </c>
      <c r="L165" s="25"/>
      <c r="M165" s="14"/>
      <c r="N165" s="23" t="str">
        <f t="array" ref="N165">IF(O165="","",XLOOKUP(O165,selector_18,selector_18_ids,""))</f>
        <v/>
      </c>
      <c r="O165" s="25"/>
      <c r="P165" s="14"/>
      <c r="Q165" s="14"/>
      <c r="R165" s="23" t="str">
        <f t="array" ref="R165">IF(S165="","",XLOOKUP(S165,selector_15,selector_15_ids,""))</f>
        <v/>
      </c>
      <c r="S165" s="25"/>
      <c r="T165" s="23" t="str">
        <f t="array" ref="T165">IF(U165="","",XLOOKUP(U165,selector_15,selector_15_ids,""))</f>
        <v/>
      </c>
      <c r="U165" s="25"/>
      <c r="V165" s="23" t="str">
        <f t="array" ref="V165">IF(W165="","",XLOOKUP(W165,selector_12,selector_12_ids,""))</f>
        <v/>
      </c>
      <c r="W165" s="25"/>
      <c r="X165" s="14"/>
      <c r="Y165" s="14"/>
      <c r="Z165" s="14"/>
      <c r="AA165" s="23" t="str">
        <f t="array" ref="AA165">IF(AB165="","",XLOOKUP(AB165,selector_07,selector_07_ids,""))</f>
        <v/>
      </c>
      <c r="AB165" s="25"/>
      <c r="AC165" s="14"/>
      <c r="AD165" s="23" t="str">
        <f t="array" ref="AD165">IF(AE165="","",XLOOKUP(AE165,selector_04,selector_04_ids,""))</f>
        <v/>
      </c>
      <c r="AE165" s="25"/>
      <c r="AF165" s="14"/>
      <c r="AG165" s="27"/>
      <c r="AH165" s="14"/>
    </row>
    <row r="166">
      <c r="A166" s="14"/>
      <c r="B166" s="23" t="str">
        <f>IF($A166="","",'Система'!$B$4)</f>
        <v/>
      </c>
      <c r="C166" s="14"/>
      <c r="D166" s="23" t="str">
        <f t="array" ref="D166">IF(E166="","",XLOOKUP(E166,selector_12,selector_12_ids,""))</f>
        <v/>
      </c>
      <c r="E166" s="25"/>
      <c r="F166" s="14"/>
      <c r="G166" s="14"/>
      <c r="H166" s="14"/>
      <c r="I166" s="14"/>
      <c r="J166" s="14"/>
      <c r="K166" s="23" t="str">
        <f t="array" ref="K166">IF(L166="","",XLOOKUP(L166,selector_07,selector_07_ids,""))</f>
        <v/>
      </c>
      <c r="L166" s="25"/>
      <c r="M166" s="14"/>
      <c r="N166" s="23" t="str">
        <f t="array" ref="N166">IF(O166="","",XLOOKUP(O166,selector_18,selector_18_ids,""))</f>
        <v/>
      </c>
      <c r="O166" s="25"/>
      <c r="P166" s="14"/>
      <c r="Q166" s="14"/>
      <c r="R166" s="23" t="str">
        <f t="array" ref="R166">IF(S166="","",XLOOKUP(S166,selector_15,selector_15_ids,""))</f>
        <v/>
      </c>
      <c r="S166" s="25"/>
      <c r="T166" s="23" t="str">
        <f t="array" ref="T166">IF(U166="","",XLOOKUP(U166,selector_15,selector_15_ids,""))</f>
        <v/>
      </c>
      <c r="U166" s="25"/>
      <c r="V166" s="23" t="str">
        <f t="array" ref="V166">IF(W166="","",XLOOKUP(W166,selector_12,selector_12_ids,""))</f>
        <v/>
      </c>
      <c r="W166" s="25"/>
      <c r="X166" s="14"/>
      <c r="Y166" s="14"/>
      <c r="Z166" s="14"/>
      <c r="AA166" s="23" t="str">
        <f t="array" ref="AA166">IF(AB166="","",XLOOKUP(AB166,selector_07,selector_07_ids,""))</f>
        <v/>
      </c>
      <c r="AB166" s="25"/>
      <c r="AC166" s="14"/>
      <c r="AD166" s="23" t="str">
        <f t="array" ref="AD166">IF(AE166="","",XLOOKUP(AE166,selector_04,selector_04_ids,""))</f>
        <v/>
      </c>
      <c r="AE166" s="25"/>
      <c r="AF166" s="14"/>
      <c r="AG166" s="27"/>
      <c r="AH166" s="14"/>
    </row>
    <row r="167">
      <c r="A167" s="14"/>
      <c r="B167" s="23" t="str">
        <f>IF($A167="","",'Система'!$B$4)</f>
        <v/>
      </c>
      <c r="C167" s="14"/>
      <c r="D167" s="23" t="str">
        <f t="array" ref="D167">IF(E167="","",XLOOKUP(E167,selector_12,selector_12_ids,""))</f>
        <v/>
      </c>
      <c r="E167" s="25"/>
      <c r="F167" s="14"/>
      <c r="G167" s="14"/>
      <c r="H167" s="14"/>
      <c r="I167" s="14"/>
      <c r="J167" s="14"/>
      <c r="K167" s="23" t="str">
        <f t="array" ref="K167">IF(L167="","",XLOOKUP(L167,selector_07,selector_07_ids,""))</f>
        <v/>
      </c>
      <c r="L167" s="25"/>
      <c r="M167" s="14"/>
      <c r="N167" s="23" t="str">
        <f t="array" ref="N167">IF(O167="","",XLOOKUP(O167,selector_18,selector_18_ids,""))</f>
        <v/>
      </c>
      <c r="O167" s="25"/>
      <c r="P167" s="14"/>
      <c r="Q167" s="14"/>
      <c r="R167" s="23" t="str">
        <f t="array" ref="R167">IF(S167="","",XLOOKUP(S167,selector_15,selector_15_ids,""))</f>
        <v/>
      </c>
      <c r="S167" s="25"/>
      <c r="T167" s="23" t="str">
        <f t="array" ref="T167">IF(U167="","",XLOOKUP(U167,selector_15,selector_15_ids,""))</f>
        <v/>
      </c>
      <c r="U167" s="25"/>
      <c r="V167" s="23" t="str">
        <f t="array" ref="V167">IF(W167="","",XLOOKUP(W167,selector_12,selector_12_ids,""))</f>
        <v/>
      </c>
      <c r="W167" s="25"/>
      <c r="X167" s="14"/>
      <c r="Y167" s="14"/>
      <c r="Z167" s="14"/>
      <c r="AA167" s="23" t="str">
        <f t="array" ref="AA167">IF(AB167="","",XLOOKUP(AB167,selector_07,selector_07_ids,""))</f>
        <v/>
      </c>
      <c r="AB167" s="25"/>
      <c r="AC167" s="14"/>
      <c r="AD167" s="23" t="str">
        <f t="array" ref="AD167">IF(AE167="","",XLOOKUP(AE167,selector_04,selector_04_ids,""))</f>
        <v/>
      </c>
      <c r="AE167" s="25"/>
      <c r="AF167" s="14"/>
      <c r="AG167" s="27"/>
      <c r="AH167" s="14"/>
    </row>
    <row r="168">
      <c r="A168" s="14"/>
      <c r="B168" s="23" t="str">
        <f>IF($A168="","",'Система'!$B$4)</f>
        <v/>
      </c>
      <c r="C168" s="14"/>
      <c r="D168" s="23" t="str">
        <f t="array" ref="D168">IF(E168="","",XLOOKUP(E168,selector_12,selector_12_ids,""))</f>
        <v/>
      </c>
      <c r="E168" s="25"/>
      <c r="F168" s="14"/>
      <c r="G168" s="14"/>
      <c r="H168" s="14"/>
      <c r="I168" s="14"/>
      <c r="J168" s="14"/>
      <c r="K168" s="23" t="str">
        <f t="array" ref="K168">IF(L168="","",XLOOKUP(L168,selector_07,selector_07_ids,""))</f>
        <v/>
      </c>
      <c r="L168" s="25"/>
      <c r="M168" s="14"/>
      <c r="N168" s="23" t="str">
        <f t="array" ref="N168">IF(O168="","",XLOOKUP(O168,selector_18,selector_18_ids,""))</f>
        <v/>
      </c>
      <c r="O168" s="25"/>
      <c r="P168" s="14"/>
      <c r="Q168" s="14"/>
      <c r="R168" s="23" t="str">
        <f t="array" ref="R168">IF(S168="","",XLOOKUP(S168,selector_15,selector_15_ids,""))</f>
        <v/>
      </c>
      <c r="S168" s="25"/>
      <c r="T168" s="23" t="str">
        <f t="array" ref="T168">IF(U168="","",XLOOKUP(U168,selector_15,selector_15_ids,""))</f>
        <v/>
      </c>
      <c r="U168" s="25"/>
      <c r="V168" s="23" t="str">
        <f t="array" ref="V168">IF(W168="","",XLOOKUP(W168,selector_12,selector_12_ids,""))</f>
        <v/>
      </c>
      <c r="W168" s="25"/>
      <c r="X168" s="14"/>
      <c r="Y168" s="14"/>
      <c r="Z168" s="14"/>
      <c r="AA168" s="23" t="str">
        <f t="array" ref="AA168">IF(AB168="","",XLOOKUP(AB168,selector_07,selector_07_ids,""))</f>
        <v/>
      </c>
      <c r="AB168" s="25"/>
      <c r="AC168" s="14"/>
      <c r="AD168" s="23" t="str">
        <f t="array" ref="AD168">IF(AE168="","",XLOOKUP(AE168,selector_04,selector_04_ids,""))</f>
        <v/>
      </c>
      <c r="AE168" s="25"/>
      <c r="AF168" s="14"/>
      <c r="AG168" s="27"/>
      <c r="AH168" s="14"/>
    </row>
    <row r="169">
      <c r="A169" s="14"/>
      <c r="B169" s="23" t="str">
        <f>IF($A169="","",'Система'!$B$4)</f>
        <v/>
      </c>
      <c r="C169" s="14"/>
      <c r="D169" s="23" t="str">
        <f t="array" ref="D169">IF(E169="","",XLOOKUP(E169,selector_12,selector_12_ids,""))</f>
        <v/>
      </c>
      <c r="E169" s="25"/>
      <c r="F169" s="14"/>
      <c r="G169" s="14"/>
      <c r="H169" s="14"/>
      <c r="I169" s="14"/>
      <c r="J169" s="14"/>
      <c r="K169" s="23" t="str">
        <f t="array" ref="K169">IF(L169="","",XLOOKUP(L169,selector_07,selector_07_ids,""))</f>
        <v/>
      </c>
      <c r="L169" s="25"/>
      <c r="M169" s="14"/>
      <c r="N169" s="23" t="str">
        <f t="array" ref="N169">IF(O169="","",XLOOKUP(O169,selector_18,selector_18_ids,""))</f>
        <v/>
      </c>
      <c r="O169" s="25"/>
      <c r="P169" s="14"/>
      <c r="Q169" s="14"/>
      <c r="R169" s="23" t="str">
        <f t="array" ref="R169">IF(S169="","",XLOOKUP(S169,selector_15,selector_15_ids,""))</f>
        <v/>
      </c>
      <c r="S169" s="25"/>
      <c r="T169" s="23" t="str">
        <f t="array" ref="T169">IF(U169="","",XLOOKUP(U169,selector_15,selector_15_ids,""))</f>
        <v/>
      </c>
      <c r="U169" s="25"/>
      <c r="V169" s="23" t="str">
        <f t="array" ref="V169">IF(W169="","",XLOOKUP(W169,selector_12,selector_12_ids,""))</f>
        <v/>
      </c>
      <c r="W169" s="25"/>
      <c r="X169" s="14"/>
      <c r="Y169" s="14"/>
      <c r="Z169" s="14"/>
      <c r="AA169" s="23" t="str">
        <f t="array" ref="AA169">IF(AB169="","",XLOOKUP(AB169,selector_07,selector_07_ids,""))</f>
        <v/>
      </c>
      <c r="AB169" s="25"/>
      <c r="AC169" s="14"/>
      <c r="AD169" s="23" t="str">
        <f t="array" ref="AD169">IF(AE169="","",XLOOKUP(AE169,selector_04,selector_04_ids,""))</f>
        <v/>
      </c>
      <c r="AE169" s="25"/>
      <c r="AF169" s="14"/>
      <c r="AG169" s="27"/>
      <c r="AH169" s="14"/>
    </row>
    <row r="170">
      <c r="A170" s="14"/>
      <c r="B170" s="23" t="str">
        <f>IF($A170="","",'Система'!$B$4)</f>
        <v/>
      </c>
      <c r="C170" s="14"/>
      <c r="D170" s="23" t="str">
        <f t="array" ref="D170">IF(E170="","",XLOOKUP(E170,selector_12,selector_12_ids,""))</f>
        <v/>
      </c>
      <c r="E170" s="25"/>
      <c r="F170" s="14"/>
      <c r="G170" s="14"/>
      <c r="H170" s="14"/>
      <c r="I170" s="14"/>
      <c r="J170" s="14"/>
      <c r="K170" s="23" t="str">
        <f t="array" ref="K170">IF(L170="","",XLOOKUP(L170,selector_07,selector_07_ids,""))</f>
        <v/>
      </c>
      <c r="L170" s="25"/>
      <c r="M170" s="14"/>
      <c r="N170" s="23" t="str">
        <f t="array" ref="N170">IF(O170="","",XLOOKUP(O170,selector_18,selector_18_ids,""))</f>
        <v/>
      </c>
      <c r="O170" s="25"/>
      <c r="P170" s="14"/>
      <c r="Q170" s="14"/>
      <c r="R170" s="23" t="str">
        <f t="array" ref="R170">IF(S170="","",XLOOKUP(S170,selector_15,selector_15_ids,""))</f>
        <v/>
      </c>
      <c r="S170" s="25"/>
      <c r="T170" s="23" t="str">
        <f t="array" ref="T170">IF(U170="","",XLOOKUP(U170,selector_15,selector_15_ids,""))</f>
        <v/>
      </c>
      <c r="U170" s="25"/>
      <c r="V170" s="23" t="str">
        <f t="array" ref="V170">IF(W170="","",XLOOKUP(W170,selector_12,selector_12_ids,""))</f>
        <v/>
      </c>
      <c r="W170" s="25"/>
      <c r="X170" s="14"/>
      <c r="Y170" s="14"/>
      <c r="Z170" s="14"/>
      <c r="AA170" s="23" t="str">
        <f t="array" ref="AA170">IF(AB170="","",XLOOKUP(AB170,selector_07,selector_07_ids,""))</f>
        <v/>
      </c>
      <c r="AB170" s="25"/>
      <c r="AC170" s="14"/>
      <c r="AD170" s="23" t="str">
        <f t="array" ref="AD170">IF(AE170="","",XLOOKUP(AE170,selector_04,selector_04_ids,""))</f>
        <v/>
      </c>
      <c r="AE170" s="25"/>
      <c r="AF170" s="14"/>
      <c r="AG170" s="27"/>
      <c r="AH170" s="14"/>
    </row>
    <row r="171">
      <c r="A171" s="14"/>
      <c r="B171" s="23" t="str">
        <f>IF($A171="","",'Система'!$B$4)</f>
        <v/>
      </c>
      <c r="C171" s="14"/>
      <c r="D171" s="23" t="str">
        <f t="array" ref="D171">IF(E171="","",XLOOKUP(E171,selector_12,selector_12_ids,""))</f>
        <v/>
      </c>
      <c r="E171" s="25"/>
      <c r="F171" s="14"/>
      <c r="G171" s="14"/>
      <c r="H171" s="14"/>
      <c r="I171" s="14"/>
      <c r="J171" s="14"/>
      <c r="K171" s="23" t="str">
        <f t="array" ref="K171">IF(L171="","",XLOOKUP(L171,selector_07,selector_07_ids,""))</f>
        <v/>
      </c>
      <c r="L171" s="25"/>
      <c r="M171" s="14"/>
      <c r="N171" s="23" t="str">
        <f t="array" ref="N171">IF(O171="","",XLOOKUP(O171,selector_18,selector_18_ids,""))</f>
        <v/>
      </c>
      <c r="O171" s="25"/>
      <c r="P171" s="14"/>
      <c r="Q171" s="14"/>
      <c r="R171" s="23" t="str">
        <f t="array" ref="R171">IF(S171="","",XLOOKUP(S171,selector_15,selector_15_ids,""))</f>
        <v/>
      </c>
      <c r="S171" s="25"/>
      <c r="T171" s="23" t="str">
        <f t="array" ref="T171">IF(U171="","",XLOOKUP(U171,selector_15,selector_15_ids,""))</f>
        <v/>
      </c>
      <c r="U171" s="25"/>
      <c r="V171" s="23" t="str">
        <f t="array" ref="V171">IF(W171="","",XLOOKUP(W171,selector_12,selector_12_ids,""))</f>
        <v/>
      </c>
      <c r="W171" s="25"/>
      <c r="X171" s="14"/>
      <c r="Y171" s="14"/>
      <c r="Z171" s="14"/>
      <c r="AA171" s="23" t="str">
        <f t="array" ref="AA171">IF(AB171="","",XLOOKUP(AB171,selector_07,selector_07_ids,""))</f>
        <v/>
      </c>
      <c r="AB171" s="25"/>
      <c r="AC171" s="14"/>
      <c r="AD171" s="23" t="str">
        <f t="array" ref="AD171">IF(AE171="","",XLOOKUP(AE171,selector_04,selector_04_ids,""))</f>
        <v/>
      </c>
      <c r="AE171" s="25"/>
      <c r="AF171" s="14"/>
      <c r="AG171" s="27"/>
      <c r="AH171" s="14"/>
    </row>
    <row r="172">
      <c r="A172" s="14"/>
      <c r="B172" s="23" t="str">
        <f>IF($A172="","",'Система'!$B$4)</f>
        <v/>
      </c>
      <c r="C172" s="14"/>
      <c r="D172" s="23" t="str">
        <f t="array" ref="D172">IF(E172="","",XLOOKUP(E172,selector_12,selector_12_ids,""))</f>
        <v/>
      </c>
      <c r="E172" s="25"/>
      <c r="F172" s="14"/>
      <c r="G172" s="14"/>
      <c r="H172" s="14"/>
      <c r="I172" s="14"/>
      <c r="J172" s="14"/>
      <c r="K172" s="23" t="str">
        <f t="array" ref="K172">IF(L172="","",XLOOKUP(L172,selector_07,selector_07_ids,""))</f>
        <v/>
      </c>
      <c r="L172" s="25"/>
      <c r="M172" s="14"/>
      <c r="N172" s="23" t="str">
        <f t="array" ref="N172">IF(O172="","",XLOOKUP(O172,selector_18,selector_18_ids,""))</f>
        <v/>
      </c>
      <c r="O172" s="25"/>
      <c r="P172" s="14"/>
      <c r="Q172" s="14"/>
      <c r="R172" s="23" t="str">
        <f t="array" ref="R172">IF(S172="","",XLOOKUP(S172,selector_15,selector_15_ids,""))</f>
        <v/>
      </c>
      <c r="S172" s="25"/>
      <c r="T172" s="23" t="str">
        <f t="array" ref="T172">IF(U172="","",XLOOKUP(U172,selector_15,selector_15_ids,""))</f>
        <v/>
      </c>
      <c r="U172" s="25"/>
      <c r="V172" s="23" t="str">
        <f t="array" ref="V172">IF(W172="","",XLOOKUP(W172,selector_12,selector_12_ids,""))</f>
        <v/>
      </c>
      <c r="W172" s="25"/>
      <c r="X172" s="14"/>
      <c r="Y172" s="14"/>
      <c r="Z172" s="14"/>
      <c r="AA172" s="23" t="str">
        <f t="array" ref="AA172">IF(AB172="","",XLOOKUP(AB172,selector_07,selector_07_ids,""))</f>
        <v/>
      </c>
      <c r="AB172" s="25"/>
      <c r="AC172" s="14"/>
      <c r="AD172" s="23" t="str">
        <f t="array" ref="AD172">IF(AE172="","",XLOOKUP(AE172,selector_04,selector_04_ids,""))</f>
        <v/>
      </c>
      <c r="AE172" s="25"/>
      <c r="AF172" s="14"/>
      <c r="AG172" s="27"/>
      <c r="AH172" s="14"/>
    </row>
    <row r="173">
      <c r="A173" s="14"/>
      <c r="B173" s="23" t="str">
        <f>IF($A173="","",'Система'!$B$4)</f>
        <v/>
      </c>
      <c r="C173" s="14"/>
      <c r="D173" s="23" t="str">
        <f t="array" ref="D173">IF(E173="","",XLOOKUP(E173,selector_12,selector_12_ids,""))</f>
        <v/>
      </c>
      <c r="E173" s="25"/>
      <c r="F173" s="14"/>
      <c r="G173" s="14"/>
      <c r="H173" s="14"/>
      <c r="I173" s="14"/>
      <c r="J173" s="14"/>
      <c r="K173" s="23" t="str">
        <f t="array" ref="K173">IF(L173="","",XLOOKUP(L173,selector_07,selector_07_ids,""))</f>
        <v/>
      </c>
      <c r="L173" s="25"/>
      <c r="M173" s="14"/>
      <c r="N173" s="23" t="str">
        <f t="array" ref="N173">IF(O173="","",XLOOKUP(O173,selector_18,selector_18_ids,""))</f>
        <v/>
      </c>
      <c r="O173" s="25"/>
      <c r="P173" s="14"/>
      <c r="Q173" s="14"/>
      <c r="R173" s="23" t="str">
        <f t="array" ref="R173">IF(S173="","",XLOOKUP(S173,selector_15,selector_15_ids,""))</f>
        <v/>
      </c>
      <c r="S173" s="25"/>
      <c r="T173" s="23" t="str">
        <f t="array" ref="T173">IF(U173="","",XLOOKUP(U173,selector_15,selector_15_ids,""))</f>
        <v/>
      </c>
      <c r="U173" s="25"/>
      <c r="V173" s="23" t="str">
        <f t="array" ref="V173">IF(W173="","",XLOOKUP(W173,selector_12,selector_12_ids,""))</f>
        <v/>
      </c>
      <c r="W173" s="25"/>
      <c r="X173" s="14"/>
      <c r="Y173" s="14"/>
      <c r="Z173" s="14"/>
      <c r="AA173" s="23" t="str">
        <f t="array" ref="AA173">IF(AB173="","",XLOOKUP(AB173,selector_07,selector_07_ids,""))</f>
        <v/>
      </c>
      <c r="AB173" s="25"/>
      <c r="AC173" s="14"/>
      <c r="AD173" s="23" t="str">
        <f t="array" ref="AD173">IF(AE173="","",XLOOKUP(AE173,selector_04,selector_04_ids,""))</f>
        <v/>
      </c>
      <c r="AE173" s="25"/>
      <c r="AF173" s="14"/>
      <c r="AG173" s="27"/>
      <c r="AH173" s="14"/>
    </row>
    <row r="174">
      <c r="A174" s="14"/>
      <c r="B174" s="23" t="str">
        <f>IF($A174="","",'Система'!$B$4)</f>
        <v/>
      </c>
      <c r="C174" s="14"/>
      <c r="D174" s="23" t="str">
        <f t="array" ref="D174">IF(E174="","",XLOOKUP(E174,selector_12,selector_12_ids,""))</f>
        <v/>
      </c>
      <c r="E174" s="25"/>
      <c r="F174" s="14"/>
      <c r="G174" s="14"/>
      <c r="H174" s="14"/>
      <c r="I174" s="14"/>
      <c r="J174" s="14"/>
      <c r="K174" s="23" t="str">
        <f t="array" ref="K174">IF(L174="","",XLOOKUP(L174,selector_07,selector_07_ids,""))</f>
        <v/>
      </c>
      <c r="L174" s="25"/>
      <c r="M174" s="14"/>
      <c r="N174" s="23" t="str">
        <f t="array" ref="N174">IF(O174="","",XLOOKUP(O174,selector_18,selector_18_ids,""))</f>
        <v/>
      </c>
      <c r="O174" s="25"/>
      <c r="P174" s="14"/>
      <c r="Q174" s="14"/>
      <c r="R174" s="23" t="str">
        <f t="array" ref="R174">IF(S174="","",XLOOKUP(S174,selector_15,selector_15_ids,""))</f>
        <v/>
      </c>
      <c r="S174" s="25"/>
      <c r="T174" s="23" t="str">
        <f t="array" ref="T174">IF(U174="","",XLOOKUP(U174,selector_15,selector_15_ids,""))</f>
        <v/>
      </c>
      <c r="U174" s="25"/>
      <c r="V174" s="23" t="str">
        <f t="array" ref="V174">IF(W174="","",XLOOKUP(W174,selector_12,selector_12_ids,""))</f>
        <v/>
      </c>
      <c r="W174" s="25"/>
      <c r="X174" s="14"/>
      <c r="Y174" s="14"/>
      <c r="Z174" s="14"/>
      <c r="AA174" s="23" t="str">
        <f t="array" ref="AA174">IF(AB174="","",XLOOKUP(AB174,selector_07,selector_07_ids,""))</f>
        <v/>
      </c>
      <c r="AB174" s="25"/>
      <c r="AC174" s="14"/>
      <c r="AD174" s="23" t="str">
        <f t="array" ref="AD174">IF(AE174="","",XLOOKUP(AE174,selector_04,selector_04_ids,""))</f>
        <v/>
      </c>
      <c r="AE174" s="25"/>
      <c r="AF174" s="14"/>
      <c r="AG174" s="27"/>
      <c r="AH174" s="14"/>
    </row>
    <row r="175">
      <c r="A175" s="14"/>
      <c r="B175" s="23" t="str">
        <f>IF($A175="","",'Система'!$B$4)</f>
        <v/>
      </c>
      <c r="C175" s="14"/>
      <c r="D175" s="23" t="str">
        <f t="array" ref="D175">IF(E175="","",XLOOKUP(E175,selector_12,selector_12_ids,""))</f>
        <v/>
      </c>
      <c r="E175" s="25"/>
      <c r="F175" s="14"/>
      <c r="G175" s="14"/>
      <c r="H175" s="14"/>
      <c r="I175" s="14"/>
      <c r="J175" s="14"/>
      <c r="K175" s="23" t="str">
        <f t="array" ref="K175">IF(L175="","",XLOOKUP(L175,selector_07,selector_07_ids,""))</f>
        <v/>
      </c>
      <c r="L175" s="25"/>
      <c r="M175" s="14"/>
      <c r="N175" s="23" t="str">
        <f t="array" ref="N175">IF(O175="","",XLOOKUP(O175,selector_18,selector_18_ids,""))</f>
        <v/>
      </c>
      <c r="O175" s="25"/>
      <c r="P175" s="14"/>
      <c r="Q175" s="14"/>
      <c r="R175" s="23" t="str">
        <f t="array" ref="R175">IF(S175="","",XLOOKUP(S175,selector_15,selector_15_ids,""))</f>
        <v/>
      </c>
      <c r="S175" s="25"/>
      <c r="T175" s="23" t="str">
        <f t="array" ref="T175">IF(U175="","",XLOOKUP(U175,selector_15,selector_15_ids,""))</f>
        <v/>
      </c>
      <c r="U175" s="25"/>
      <c r="V175" s="23" t="str">
        <f t="array" ref="V175">IF(W175="","",XLOOKUP(W175,selector_12,selector_12_ids,""))</f>
        <v/>
      </c>
      <c r="W175" s="25"/>
      <c r="X175" s="14"/>
      <c r="Y175" s="14"/>
      <c r="Z175" s="14"/>
      <c r="AA175" s="23" t="str">
        <f t="array" ref="AA175">IF(AB175="","",XLOOKUP(AB175,selector_07,selector_07_ids,""))</f>
        <v/>
      </c>
      <c r="AB175" s="25"/>
      <c r="AC175" s="14"/>
      <c r="AD175" s="23" t="str">
        <f t="array" ref="AD175">IF(AE175="","",XLOOKUP(AE175,selector_04,selector_04_ids,""))</f>
        <v/>
      </c>
      <c r="AE175" s="25"/>
      <c r="AF175" s="14"/>
      <c r="AG175" s="27"/>
      <c r="AH175" s="14"/>
    </row>
    <row r="176">
      <c r="A176" s="14"/>
      <c r="B176" s="23" t="str">
        <f>IF($A176="","",'Система'!$B$4)</f>
        <v/>
      </c>
      <c r="C176" s="14"/>
      <c r="D176" s="23" t="str">
        <f t="array" ref="D176">IF(E176="","",XLOOKUP(E176,selector_12,selector_12_ids,""))</f>
        <v/>
      </c>
      <c r="E176" s="25"/>
      <c r="F176" s="14"/>
      <c r="G176" s="14"/>
      <c r="H176" s="14"/>
      <c r="I176" s="14"/>
      <c r="J176" s="14"/>
      <c r="K176" s="23" t="str">
        <f t="array" ref="K176">IF(L176="","",XLOOKUP(L176,selector_07,selector_07_ids,""))</f>
        <v/>
      </c>
      <c r="L176" s="25"/>
      <c r="M176" s="14"/>
      <c r="N176" s="23" t="str">
        <f t="array" ref="N176">IF(O176="","",XLOOKUP(O176,selector_18,selector_18_ids,""))</f>
        <v/>
      </c>
      <c r="O176" s="25"/>
      <c r="P176" s="14"/>
      <c r="Q176" s="14"/>
      <c r="R176" s="23" t="str">
        <f t="array" ref="R176">IF(S176="","",XLOOKUP(S176,selector_15,selector_15_ids,""))</f>
        <v/>
      </c>
      <c r="S176" s="25"/>
      <c r="T176" s="23" t="str">
        <f t="array" ref="T176">IF(U176="","",XLOOKUP(U176,selector_15,selector_15_ids,""))</f>
        <v/>
      </c>
      <c r="U176" s="25"/>
      <c r="V176" s="23" t="str">
        <f t="array" ref="V176">IF(W176="","",XLOOKUP(W176,selector_12,selector_12_ids,""))</f>
        <v/>
      </c>
      <c r="W176" s="25"/>
      <c r="X176" s="14"/>
      <c r="Y176" s="14"/>
      <c r="Z176" s="14"/>
      <c r="AA176" s="23" t="str">
        <f t="array" ref="AA176">IF(AB176="","",XLOOKUP(AB176,selector_07,selector_07_ids,""))</f>
        <v/>
      </c>
      <c r="AB176" s="25"/>
      <c r="AC176" s="14"/>
      <c r="AD176" s="23" t="str">
        <f t="array" ref="AD176">IF(AE176="","",XLOOKUP(AE176,selector_04,selector_04_ids,""))</f>
        <v/>
      </c>
      <c r="AE176" s="25"/>
      <c r="AF176" s="14"/>
      <c r="AG176" s="27"/>
      <c r="AH176" s="14"/>
    </row>
    <row r="177">
      <c r="A177" s="14"/>
      <c r="B177" s="23" t="str">
        <f>IF($A177="","",'Система'!$B$4)</f>
        <v/>
      </c>
      <c r="C177" s="14"/>
      <c r="D177" s="23" t="str">
        <f t="array" ref="D177">IF(E177="","",XLOOKUP(E177,selector_12,selector_12_ids,""))</f>
        <v/>
      </c>
      <c r="E177" s="25"/>
      <c r="F177" s="14"/>
      <c r="G177" s="14"/>
      <c r="H177" s="14"/>
      <c r="I177" s="14"/>
      <c r="J177" s="14"/>
      <c r="K177" s="23" t="str">
        <f t="array" ref="K177">IF(L177="","",XLOOKUP(L177,selector_07,selector_07_ids,""))</f>
        <v/>
      </c>
      <c r="L177" s="25"/>
      <c r="M177" s="14"/>
      <c r="N177" s="23" t="str">
        <f t="array" ref="N177">IF(O177="","",XLOOKUP(O177,selector_18,selector_18_ids,""))</f>
        <v/>
      </c>
      <c r="O177" s="25"/>
      <c r="P177" s="14"/>
      <c r="Q177" s="14"/>
      <c r="R177" s="23" t="str">
        <f t="array" ref="R177">IF(S177="","",XLOOKUP(S177,selector_15,selector_15_ids,""))</f>
        <v/>
      </c>
      <c r="S177" s="25"/>
      <c r="T177" s="23" t="str">
        <f t="array" ref="T177">IF(U177="","",XLOOKUP(U177,selector_15,selector_15_ids,""))</f>
        <v/>
      </c>
      <c r="U177" s="25"/>
      <c r="V177" s="23" t="str">
        <f t="array" ref="V177">IF(W177="","",XLOOKUP(W177,selector_12,selector_12_ids,""))</f>
        <v/>
      </c>
      <c r="W177" s="25"/>
      <c r="X177" s="14"/>
      <c r="Y177" s="14"/>
      <c r="Z177" s="14"/>
      <c r="AA177" s="23" t="str">
        <f t="array" ref="AA177">IF(AB177="","",XLOOKUP(AB177,selector_07,selector_07_ids,""))</f>
        <v/>
      </c>
      <c r="AB177" s="25"/>
      <c r="AC177" s="14"/>
      <c r="AD177" s="23" t="str">
        <f t="array" ref="AD177">IF(AE177="","",XLOOKUP(AE177,selector_04,selector_04_ids,""))</f>
        <v/>
      </c>
      <c r="AE177" s="25"/>
      <c r="AF177" s="14"/>
      <c r="AG177" s="27"/>
      <c r="AH177" s="14"/>
    </row>
    <row r="178">
      <c r="A178" s="14"/>
      <c r="B178" s="23" t="str">
        <f>IF($A178="","",'Система'!$B$4)</f>
        <v/>
      </c>
      <c r="C178" s="14"/>
      <c r="D178" s="23" t="str">
        <f t="array" ref="D178">IF(E178="","",XLOOKUP(E178,selector_12,selector_12_ids,""))</f>
        <v/>
      </c>
      <c r="E178" s="25"/>
      <c r="F178" s="14"/>
      <c r="G178" s="14"/>
      <c r="H178" s="14"/>
      <c r="I178" s="14"/>
      <c r="J178" s="14"/>
      <c r="K178" s="23" t="str">
        <f t="array" ref="K178">IF(L178="","",XLOOKUP(L178,selector_07,selector_07_ids,""))</f>
        <v/>
      </c>
      <c r="L178" s="25"/>
      <c r="M178" s="14"/>
      <c r="N178" s="23" t="str">
        <f t="array" ref="N178">IF(O178="","",XLOOKUP(O178,selector_18,selector_18_ids,""))</f>
        <v/>
      </c>
      <c r="O178" s="25"/>
      <c r="P178" s="14"/>
      <c r="Q178" s="14"/>
      <c r="R178" s="23" t="str">
        <f t="array" ref="R178">IF(S178="","",XLOOKUP(S178,selector_15,selector_15_ids,""))</f>
        <v/>
      </c>
      <c r="S178" s="25"/>
      <c r="T178" s="23" t="str">
        <f t="array" ref="T178">IF(U178="","",XLOOKUP(U178,selector_15,selector_15_ids,""))</f>
        <v/>
      </c>
      <c r="U178" s="25"/>
      <c r="V178" s="23" t="str">
        <f t="array" ref="V178">IF(W178="","",XLOOKUP(W178,selector_12,selector_12_ids,""))</f>
        <v/>
      </c>
      <c r="W178" s="25"/>
      <c r="X178" s="14"/>
      <c r="Y178" s="14"/>
      <c r="Z178" s="14"/>
      <c r="AA178" s="23" t="str">
        <f t="array" ref="AA178">IF(AB178="","",XLOOKUP(AB178,selector_07,selector_07_ids,""))</f>
        <v/>
      </c>
      <c r="AB178" s="25"/>
      <c r="AC178" s="14"/>
      <c r="AD178" s="23" t="str">
        <f t="array" ref="AD178">IF(AE178="","",XLOOKUP(AE178,selector_04,selector_04_ids,""))</f>
        <v/>
      </c>
      <c r="AE178" s="25"/>
      <c r="AF178" s="14"/>
      <c r="AG178" s="27"/>
      <c r="AH178" s="14"/>
    </row>
    <row r="179">
      <c r="A179" s="14"/>
      <c r="B179" s="23" t="str">
        <f>IF($A179="","",'Система'!$B$4)</f>
        <v/>
      </c>
      <c r="C179" s="14"/>
      <c r="D179" s="23" t="str">
        <f t="array" ref="D179">IF(E179="","",XLOOKUP(E179,selector_12,selector_12_ids,""))</f>
        <v/>
      </c>
      <c r="E179" s="25"/>
      <c r="F179" s="14"/>
      <c r="G179" s="14"/>
      <c r="H179" s="14"/>
      <c r="I179" s="14"/>
      <c r="J179" s="14"/>
      <c r="K179" s="23" t="str">
        <f t="array" ref="K179">IF(L179="","",XLOOKUP(L179,selector_07,selector_07_ids,""))</f>
        <v/>
      </c>
      <c r="L179" s="25"/>
      <c r="M179" s="14"/>
      <c r="N179" s="23" t="str">
        <f t="array" ref="N179">IF(O179="","",XLOOKUP(O179,selector_18,selector_18_ids,""))</f>
        <v/>
      </c>
      <c r="O179" s="25"/>
      <c r="P179" s="14"/>
      <c r="Q179" s="14"/>
      <c r="R179" s="23" t="str">
        <f t="array" ref="R179">IF(S179="","",XLOOKUP(S179,selector_15,selector_15_ids,""))</f>
        <v/>
      </c>
      <c r="S179" s="25"/>
      <c r="T179" s="23" t="str">
        <f t="array" ref="T179">IF(U179="","",XLOOKUP(U179,selector_15,selector_15_ids,""))</f>
        <v/>
      </c>
      <c r="U179" s="25"/>
      <c r="V179" s="23" t="str">
        <f t="array" ref="V179">IF(W179="","",XLOOKUP(W179,selector_12,selector_12_ids,""))</f>
        <v/>
      </c>
      <c r="W179" s="25"/>
      <c r="X179" s="14"/>
      <c r="Y179" s="14"/>
      <c r="Z179" s="14"/>
      <c r="AA179" s="23" t="str">
        <f t="array" ref="AA179">IF(AB179="","",XLOOKUP(AB179,selector_07,selector_07_ids,""))</f>
        <v/>
      </c>
      <c r="AB179" s="25"/>
      <c r="AC179" s="14"/>
      <c r="AD179" s="23" t="str">
        <f t="array" ref="AD179">IF(AE179="","",XLOOKUP(AE179,selector_04,selector_04_ids,""))</f>
        <v/>
      </c>
      <c r="AE179" s="25"/>
      <c r="AF179" s="14"/>
      <c r="AG179" s="27"/>
      <c r="AH179" s="14"/>
    </row>
    <row r="180">
      <c r="A180" s="14"/>
      <c r="B180" s="23" t="str">
        <f>IF($A180="","",'Система'!$B$4)</f>
        <v/>
      </c>
      <c r="C180" s="14"/>
      <c r="D180" s="23" t="str">
        <f t="array" ref="D180">IF(E180="","",XLOOKUP(E180,selector_12,selector_12_ids,""))</f>
        <v/>
      </c>
      <c r="E180" s="25"/>
      <c r="F180" s="14"/>
      <c r="G180" s="14"/>
      <c r="H180" s="14"/>
      <c r="I180" s="14"/>
      <c r="J180" s="14"/>
      <c r="K180" s="23" t="str">
        <f t="array" ref="K180">IF(L180="","",XLOOKUP(L180,selector_07,selector_07_ids,""))</f>
        <v/>
      </c>
      <c r="L180" s="25"/>
      <c r="M180" s="14"/>
      <c r="N180" s="23" t="str">
        <f t="array" ref="N180">IF(O180="","",XLOOKUP(O180,selector_18,selector_18_ids,""))</f>
        <v/>
      </c>
      <c r="O180" s="25"/>
      <c r="P180" s="14"/>
      <c r="Q180" s="14"/>
      <c r="R180" s="23" t="str">
        <f t="array" ref="R180">IF(S180="","",XLOOKUP(S180,selector_15,selector_15_ids,""))</f>
        <v/>
      </c>
      <c r="S180" s="25"/>
      <c r="T180" s="23" t="str">
        <f t="array" ref="T180">IF(U180="","",XLOOKUP(U180,selector_15,selector_15_ids,""))</f>
        <v/>
      </c>
      <c r="U180" s="25"/>
      <c r="V180" s="23" t="str">
        <f t="array" ref="V180">IF(W180="","",XLOOKUP(W180,selector_12,selector_12_ids,""))</f>
        <v/>
      </c>
      <c r="W180" s="25"/>
      <c r="X180" s="14"/>
      <c r="Y180" s="14"/>
      <c r="Z180" s="14"/>
      <c r="AA180" s="23" t="str">
        <f t="array" ref="AA180">IF(AB180="","",XLOOKUP(AB180,selector_07,selector_07_ids,""))</f>
        <v/>
      </c>
      <c r="AB180" s="25"/>
      <c r="AC180" s="14"/>
      <c r="AD180" s="23" t="str">
        <f t="array" ref="AD180">IF(AE180="","",XLOOKUP(AE180,selector_04,selector_04_ids,""))</f>
        <v/>
      </c>
      <c r="AE180" s="25"/>
      <c r="AF180" s="14"/>
      <c r="AG180" s="27"/>
      <c r="AH180" s="14"/>
    </row>
    <row r="181">
      <c r="A181" s="14"/>
      <c r="B181" s="23" t="str">
        <f>IF($A181="","",'Система'!$B$4)</f>
        <v/>
      </c>
      <c r="C181" s="14"/>
      <c r="D181" s="23" t="str">
        <f t="array" ref="D181">IF(E181="","",XLOOKUP(E181,selector_12,selector_12_ids,""))</f>
        <v/>
      </c>
      <c r="E181" s="25"/>
      <c r="F181" s="14"/>
      <c r="G181" s="14"/>
      <c r="H181" s="14"/>
      <c r="I181" s="14"/>
      <c r="J181" s="14"/>
      <c r="K181" s="23" t="str">
        <f t="array" ref="K181">IF(L181="","",XLOOKUP(L181,selector_07,selector_07_ids,""))</f>
        <v/>
      </c>
      <c r="L181" s="25"/>
      <c r="M181" s="14"/>
      <c r="N181" s="23" t="str">
        <f t="array" ref="N181">IF(O181="","",XLOOKUP(O181,selector_18,selector_18_ids,""))</f>
        <v/>
      </c>
      <c r="O181" s="25"/>
      <c r="P181" s="14"/>
      <c r="Q181" s="14"/>
      <c r="R181" s="23" t="str">
        <f t="array" ref="R181">IF(S181="","",XLOOKUP(S181,selector_15,selector_15_ids,""))</f>
        <v/>
      </c>
      <c r="S181" s="25"/>
      <c r="T181" s="23" t="str">
        <f t="array" ref="T181">IF(U181="","",XLOOKUP(U181,selector_15,selector_15_ids,""))</f>
        <v/>
      </c>
      <c r="U181" s="25"/>
      <c r="V181" s="23" t="str">
        <f t="array" ref="V181">IF(W181="","",XLOOKUP(W181,selector_12,selector_12_ids,""))</f>
        <v/>
      </c>
      <c r="W181" s="25"/>
      <c r="X181" s="14"/>
      <c r="Y181" s="14"/>
      <c r="Z181" s="14"/>
      <c r="AA181" s="23" t="str">
        <f t="array" ref="AA181">IF(AB181="","",XLOOKUP(AB181,selector_07,selector_07_ids,""))</f>
        <v/>
      </c>
      <c r="AB181" s="25"/>
      <c r="AC181" s="14"/>
      <c r="AD181" s="23" t="str">
        <f t="array" ref="AD181">IF(AE181="","",XLOOKUP(AE181,selector_04,selector_04_ids,""))</f>
        <v/>
      </c>
      <c r="AE181" s="25"/>
      <c r="AF181" s="14"/>
      <c r="AG181" s="27"/>
      <c r="AH181" s="14"/>
    </row>
    <row r="182">
      <c r="A182" s="14"/>
      <c r="B182" s="23" t="str">
        <f>IF($A182="","",'Система'!$B$4)</f>
        <v/>
      </c>
      <c r="C182" s="14"/>
      <c r="D182" s="23" t="str">
        <f t="array" ref="D182">IF(E182="","",XLOOKUP(E182,selector_12,selector_12_ids,""))</f>
        <v/>
      </c>
      <c r="E182" s="25"/>
      <c r="F182" s="14"/>
      <c r="G182" s="14"/>
      <c r="H182" s="14"/>
      <c r="I182" s="14"/>
      <c r="J182" s="14"/>
      <c r="K182" s="23" t="str">
        <f t="array" ref="K182">IF(L182="","",XLOOKUP(L182,selector_07,selector_07_ids,""))</f>
        <v/>
      </c>
      <c r="L182" s="25"/>
      <c r="M182" s="14"/>
      <c r="N182" s="23" t="str">
        <f t="array" ref="N182">IF(O182="","",XLOOKUP(O182,selector_18,selector_18_ids,""))</f>
        <v/>
      </c>
      <c r="O182" s="25"/>
      <c r="P182" s="14"/>
      <c r="Q182" s="14"/>
      <c r="R182" s="23" t="str">
        <f t="array" ref="R182">IF(S182="","",XLOOKUP(S182,selector_15,selector_15_ids,""))</f>
        <v/>
      </c>
      <c r="S182" s="25"/>
      <c r="T182" s="23" t="str">
        <f t="array" ref="T182">IF(U182="","",XLOOKUP(U182,selector_15,selector_15_ids,""))</f>
        <v/>
      </c>
      <c r="U182" s="25"/>
      <c r="V182" s="23" t="str">
        <f t="array" ref="V182">IF(W182="","",XLOOKUP(W182,selector_12,selector_12_ids,""))</f>
        <v/>
      </c>
      <c r="W182" s="25"/>
      <c r="X182" s="14"/>
      <c r="Y182" s="14"/>
      <c r="Z182" s="14"/>
      <c r="AA182" s="23" t="str">
        <f t="array" ref="AA182">IF(AB182="","",XLOOKUP(AB182,selector_07,selector_07_ids,""))</f>
        <v/>
      </c>
      <c r="AB182" s="25"/>
      <c r="AC182" s="14"/>
      <c r="AD182" s="23" t="str">
        <f t="array" ref="AD182">IF(AE182="","",XLOOKUP(AE182,selector_04,selector_04_ids,""))</f>
        <v/>
      </c>
      <c r="AE182" s="25"/>
      <c r="AF182" s="14"/>
      <c r="AG182" s="27"/>
      <c r="AH182" s="14"/>
    </row>
    <row r="183">
      <c r="A183" s="14"/>
      <c r="B183" s="23" t="str">
        <f>IF($A183="","",'Система'!$B$4)</f>
        <v/>
      </c>
      <c r="C183" s="14"/>
      <c r="D183" s="23" t="str">
        <f t="array" ref="D183">IF(E183="","",XLOOKUP(E183,selector_12,selector_12_ids,""))</f>
        <v/>
      </c>
      <c r="E183" s="25"/>
      <c r="F183" s="14"/>
      <c r="G183" s="14"/>
      <c r="H183" s="14"/>
      <c r="I183" s="14"/>
      <c r="J183" s="14"/>
      <c r="K183" s="23" t="str">
        <f t="array" ref="K183">IF(L183="","",XLOOKUP(L183,selector_07,selector_07_ids,""))</f>
        <v/>
      </c>
      <c r="L183" s="25"/>
      <c r="M183" s="14"/>
      <c r="N183" s="23" t="str">
        <f t="array" ref="N183">IF(O183="","",XLOOKUP(O183,selector_18,selector_18_ids,""))</f>
        <v/>
      </c>
      <c r="O183" s="25"/>
      <c r="P183" s="14"/>
      <c r="Q183" s="14"/>
      <c r="R183" s="23" t="str">
        <f t="array" ref="R183">IF(S183="","",XLOOKUP(S183,selector_15,selector_15_ids,""))</f>
        <v/>
      </c>
      <c r="S183" s="25"/>
      <c r="T183" s="23" t="str">
        <f t="array" ref="T183">IF(U183="","",XLOOKUP(U183,selector_15,selector_15_ids,""))</f>
        <v/>
      </c>
      <c r="U183" s="25"/>
      <c r="V183" s="23" t="str">
        <f t="array" ref="V183">IF(W183="","",XLOOKUP(W183,selector_12,selector_12_ids,""))</f>
        <v/>
      </c>
      <c r="W183" s="25"/>
      <c r="X183" s="14"/>
      <c r="Y183" s="14"/>
      <c r="Z183" s="14"/>
      <c r="AA183" s="23" t="str">
        <f t="array" ref="AA183">IF(AB183="","",XLOOKUP(AB183,selector_07,selector_07_ids,""))</f>
        <v/>
      </c>
      <c r="AB183" s="25"/>
      <c r="AC183" s="14"/>
      <c r="AD183" s="23" t="str">
        <f t="array" ref="AD183">IF(AE183="","",XLOOKUP(AE183,selector_04,selector_04_ids,""))</f>
        <v/>
      </c>
      <c r="AE183" s="25"/>
      <c r="AF183" s="14"/>
      <c r="AG183" s="27"/>
      <c r="AH183" s="14"/>
    </row>
    <row r="184">
      <c r="A184" s="14"/>
      <c r="B184" s="23" t="str">
        <f>IF($A184="","",'Система'!$B$4)</f>
        <v/>
      </c>
      <c r="C184" s="14"/>
      <c r="D184" s="23" t="str">
        <f t="array" ref="D184">IF(E184="","",XLOOKUP(E184,selector_12,selector_12_ids,""))</f>
        <v/>
      </c>
      <c r="E184" s="25"/>
      <c r="F184" s="14"/>
      <c r="G184" s="14"/>
      <c r="H184" s="14"/>
      <c r="I184" s="14"/>
      <c r="J184" s="14"/>
      <c r="K184" s="23" t="str">
        <f t="array" ref="K184">IF(L184="","",XLOOKUP(L184,selector_07,selector_07_ids,""))</f>
        <v/>
      </c>
      <c r="L184" s="25"/>
      <c r="M184" s="14"/>
      <c r="N184" s="23" t="str">
        <f t="array" ref="N184">IF(O184="","",XLOOKUP(O184,selector_18,selector_18_ids,""))</f>
        <v/>
      </c>
      <c r="O184" s="25"/>
      <c r="P184" s="14"/>
      <c r="Q184" s="14"/>
      <c r="R184" s="23" t="str">
        <f t="array" ref="R184">IF(S184="","",XLOOKUP(S184,selector_15,selector_15_ids,""))</f>
        <v/>
      </c>
      <c r="S184" s="25"/>
      <c r="T184" s="23" t="str">
        <f t="array" ref="T184">IF(U184="","",XLOOKUP(U184,selector_15,selector_15_ids,""))</f>
        <v/>
      </c>
      <c r="U184" s="25"/>
      <c r="V184" s="23" t="str">
        <f t="array" ref="V184">IF(W184="","",XLOOKUP(W184,selector_12,selector_12_ids,""))</f>
        <v/>
      </c>
      <c r="W184" s="25"/>
      <c r="X184" s="14"/>
      <c r="Y184" s="14"/>
      <c r="Z184" s="14"/>
      <c r="AA184" s="23" t="str">
        <f t="array" ref="AA184">IF(AB184="","",XLOOKUP(AB184,selector_07,selector_07_ids,""))</f>
        <v/>
      </c>
      <c r="AB184" s="25"/>
      <c r="AC184" s="14"/>
      <c r="AD184" s="23" t="str">
        <f t="array" ref="AD184">IF(AE184="","",XLOOKUP(AE184,selector_04,selector_04_ids,""))</f>
        <v/>
      </c>
      <c r="AE184" s="25"/>
      <c r="AF184" s="14"/>
      <c r="AG184" s="27"/>
      <c r="AH184" s="14"/>
    </row>
    <row r="185">
      <c r="A185" s="14"/>
      <c r="B185" s="23" t="str">
        <f>IF($A185="","",'Система'!$B$4)</f>
        <v/>
      </c>
      <c r="C185" s="14"/>
      <c r="D185" s="23" t="str">
        <f t="array" ref="D185">IF(E185="","",XLOOKUP(E185,selector_12,selector_12_ids,""))</f>
        <v/>
      </c>
      <c r="E185" s="25"/>
      <c r="F185" s="14"/>
      <c r="G185" s="14"/>
      <c r="H185" s="14"/>
      <c r="I185" s="14"/>
      <c r="J185" s="14"/>
      <c r="K185" s="23" t="str">
        <f t="array" ref="K185">IF(L185="","",XLOOKUP(L185,selector_07,selector_07_ids,""))</f>
        <v/>
      </c>
      <c r="L185" s="25"/>
      <c r="M185" s="14"/>
      <c r="N185" s="23" t="str">
        <f t="array" ref="N185">IF(O185="","",XLOOKUP(O185,selector_18,selector_18_ids,""))</f>
        <v/>
      </c>
      <c r="O185" s="25"/>
      <c r="P185" s="14"/>
      <c r="Q185" s="14"/>
      <c r="R185" s="23" t="str">
        <f t="array" ref="R185">IF(S185="","",XLOOKUP(S185,selector_15,selector_15_ids,""))</f>
        <v/>
      </c>
      <c r="S185" s="25"/>
      <c r="T185" s="23" t="str">
        <f t="array" ref="T185">IF(U185="","",XLOOKUP(U185,selector_15,selector_15_ids,""))</f>
        <v/>
      </c>
      <c r="U185" s="25"/>
      <c r="V185" s="23" t="str">
        <f t="array" ref="V185">IF(W185="","",XLOOKUP(W185,selector_12,selector_12_ids,""))</f>
        <v/>
      </c>
      <c r="W185" s="25"/>
      <c r="X185" s="14"/>
      <c r="Y185" s="14"/>
      <c r="Z185" s="14"/>
      <c r="AA185" s="23" t="str">
        <f t="array" ref="AA185">IF(AB185="","",XLOOKUP(AB185,selector_07,selector_07_ids,""))</f>
        <v/>
      </c>
      <c r="AB185" s="25"/>
      <c r="AC185" s="14"/>
      <c r="AD185" s="23" t="str">
        <f t="array" ref="AD185">IF(AE185="","",XLOOKUP(AE185,selector_04,selector_04_ids,""))</f>
        <v/>
      </c>
      <c r="AE185" s="25"/>
      <c r="AF185" s="14"/>
      <c r="AG185" s="27"/>
      <c r="AH185" s="14"/>
    </row>
    <row r="186">
      <c r="A186" s="14"/>
      <c r="B186" s="23" t="str">
        <f>IF($A186="","",'Система'!$B$4)</f>
        <v/>
      </c>
      <c r="C186" s="14"/>
      <c r="D186" s="23" t="str">
        <f t="array" ref="D186">IF(E186="","",XLOOKUP(E186,selector_12,selector_12_ids,""))</f>
        <v/>
      </c>
      <c r="E186" s="25"/>
      <c r="F186" s="14"/>
      <c r="G186" s="14"/>
      <c r="H186" s="14"/>
      <c r="I186" s="14"/>
      <c r="J186" s="14"/>
      <c r="K186" s="23" t="str">
        <f t="array" ref="K186">IF(L186="","",XLOOKUP(L186,selector_07,selector_07_ids,""))</f>
        <v/>
      </c>
      <c r="L186" s="25"/>
      <c r="M186" s="14"/>
      <c r="N186" s="23" t="str">
        <f t="array" ref="N186">IF(O186="","",XLOOKUP(O186,selector_18,selector_18_ids,""))</f>
        <v/>
      </c>
      <c r="O186" s="25"/>
      <c r="P186" s="14"/>
      <c r="Q186" s="14"/>
      <c r="R186" s="23" t="str">
        <f t="array" ref="R186">IF(S186="","",XLOOKUP(S186,selector_15,selector_15_ids,""))</f>
        <v/>
      </c>
      <c r="S186" s="25"/>
      <c r="T186" s="23" t="str">
        <f t="array" ref="T186">IF(U186="","",XLOOKUP(U186,selector_15,selector_15_ids,""))</f>
        <v/>
      </c>
      <c r="U186" s="25"/>
      <c r="V186" s="23" t="str">
        <f t="array" ref="V186">IF(W186="","",XLOOKUP(W186,selector_12,selector_12_ids,""))</f>
        <v/>
      </c>
      <c r="W186" s="25"/>
      <c r="X186" s="14"/>
      <c r="Y186" s="14"/>
      <c r="Z186" s="14"/>
      <c r="AA186" s="23" t="str">
        <f t="array" ref="AA186">IF(AB186="","",XLOOKUP(AB186,selector_07,selector_07_ids,""))</f>
        <v/>
      </c>
      <c r="AB186" s="25"/>
      <c r="AC186" s="14"/>
      <c r="AD186" s="23" t="str">
        <f t="array" ref="AD186">IF(AE186="","",XLOOKUP(AE186,selector_04,selector_04_ids,""))</f>
        <v/>
      </c>
      <c r="AE186" s="25"/>
      <c r="AF186" s="14"/>
      <c r="AG186" s="27"/>
      <c r="AH186" s="14"/>
    </row>
    <row r="187">
      <c r="A187" s="14"/>
      <c r="B187" s="23" t="str">
        <f>IF($A187="","",'Система'!$B$4)</f>
        <v/>
      </c>
      <c r="C187" s="14"/>
      <c r="D187" s="23" t="str">
        <f t="array" ref="D187">IF(E187="","",XLOOKUP(E187,selector_12,selector_12_ids,""))</f>
        <v/>
      </c>
      <c r="E187" s="25"/>
      <c r="F187" s="14"/>
      <c r="G187" s="14"/>
      <c r="H187" s="14"/>
      <c r="I187" s="14"/>
      <c r="J187" s="14"/>
      <c r="K187" s="23" t="str">
        <f t="array" ref="K187">IF(L187="","",XLOOKUP(L187,selector_07,selector_07_ids,""))</f>
        <v/>
      </c>
      <c r="L187" s="25"/>
      <c r="M187" s="14"/>
      <c r="N187" s="23" t="str">
        <f t="array" ref="N187">IF(O187="","",XLOOKUP(O187,selector_18,selector_18_ids,""))</f>
        <v/>
      </c>
      <c r="O187" s="25"/>
      <c r="P187" s="14"/>
      <c r="Q187" s="14"/>
      <c r="R187" s="23" t="str">
        <f t="array" ref="R187">IF(S187="","",XLOOKUP(S187,selector_15,selector_15_ids,""))</f>
        <v/>
      </c>
      <c r="S187" s="25"/>
      <c r="T187" s="23" t="str">
        <f t="array" ref="T187">IF(U187="","",XLOOKUP(U187,selector_15,selector_15_ids,""))</f>
        <v/>
      </c>
      <c r="U187" s="25"/>
      <c r="V187" s="23" t="str">
        <f t="array" ref="V187">IF(W187="","",XLOOKUP(W187,selector_12,selector_12_ids,""))</f>
        <v/>
      </c>
      <c r="W187" s="25"/>
      <c r="X187" s="14"/>
      <c r="Y187" s="14"/>
      <c r="Z187" s="14"/>
      <c r="AA187" s="23" t="str">
        <f t="array" ref="AA187">IF(AB187="","",XLOOKUP(AB187,selector_07,selector_07_ids,""))</f>
        <v/>
      </c>
      <c r="AB187" s="25"/>
      <c r="AC187" s="14"/>
      <c r="AD187" s="23" t="str">
        <f t="array" ref="AD187">IF(AE187="","",XLOOKUP(AE187,selector_04,selector_04_ids,""))</f>
        <v/>
      </c>
      <c r="AE187" s="25"/>
      <c r="AF187" s="14"/>
      <c r="AG187" s="27"/>
      <c r="AH187" s="14"/>
    </row>
    <row r="188">
      <c r="A188" s="14"/>
      <c r="B188" s="23" t="str">
        <f>IF($A188="","",'Система'!$B$4)</f>
        <v/>
      </c>
      <c r="C188" s="14"/>
      <c r="D188" s="23" t="str">
        <f t="array" ref="D188">IF(E188="","",XLOOKUP(E188,selector_12,selector_12_ids,""))</f>
        <v/>
      </c>
      <c r="E188" s="25"/>
      <c r="F188" s="14"/>
      <c r="G188" s="14"/>
      <c r="H188" s="14"/>
      <c r="I188" s="14"/>
      <c r="J188" s="14"/>
      <c r="K188" s="23" t="str">
        <f t="array" ref="K188">IF(L188="","",XLOOKUP(L188,selector_07,selector_07_ids,""))</f>
        <v/>
      </c>
      <c r="L188" s="25"/>
      <c r="M188" s="14"/>
      <c r="N188" s="23" t="str">
        <f t="array" ref="N188">IF(O188="","",XLOOKUP(O188,selector_18,selector_18_ids,""))</f>
        <v/>
      </c>
      <c r="O188" s="25"/>
      <c r="P188" s="14"/>
      <c r="Q188" s="14"/>
      <c r="R188" s="23" t="str">
        <f t="array" ref="R188">IF(S188="","",XLOOKUP(S188,selector_15,selector_15_ids,""))</f>
        <v/>
      </c>
      <c r="S188" s="25"/>
      <c r="T188" s="23" t="str">
        <f t="array" ref="T188">IF(U188="","",XLOOKUP(U188,selector_15,selector_15_ids,""))</f>
        <v/>
      </c>
      <c r="U188" s="25"/>
      <c r="V188" s="23" t="str">
        <f t="array" ref="V188">IF(W188="","",XLOOKUP(W188,selector_12,selector_12_ids,""))</f>
        <v/>
      </c>
      <c r="W188" s="25"/>
      <c r="X188" s="14"/>
      <c r="Y188" s="14"/>
      <c r="Z188" s="14"/>
      <c r="AA188" s="23" t="str">
        <f t="array" ref="AA188">IF(AB188="","",XLOOKUP(AB188,selector_07,selector_07_ids,""))</f>
        <v/>
      </c>
      <c r="AB188" s="25"/>
      <c r="AC188" s="14"/>
      <c r="AD188" s="23" t="str">
        <f t="array" ref="AD188">IF(AE188="","",XLOOKUP(AE188,selector_04,selector_04_ids,""))</f>
        <v/>
      </c>
      <c r="AE188" s="25"/>
      <c r="AF188" s="14"/>
      <c r="AG188" s="27"/>
      <c r="AH188" s="14"/>
    </row>
    <row r="189">
      <c r="A189" s="14"/>
      <c r="B189" s="23" t="str">
        <f>IF($A189="","",'Система'!$B$4)</f>
        <v/>
      </c>
      <c r="C189" s="14"/>
      <c r="D189" s="23" t="str">
        <f t="array" ref="D189">IF(E189="","",XLOOKUP(E189,selector_12,selector_12_ids,""))</f>
        <v/>
      </c>
      <c r="E189" s="25"/>
      <c r="F189" s="14"/>
      <c r="G189" s="14"/>
      <c r="H189" s="14"/>
      <c r="I189" s="14"/>
      <c r="J189" s="14"/>
      <c r="K189" s="23" t="str">
        <f t="array" ref="K189">IF(L189="","",XLOOKUP(L189,selector_07,selector_07_ids,""))</f>
        <v/>
      </c>
      <c r="L189" s="25"/>
      <c r="M189" s="14"/>
      <c r="N189" s="23" t="str">
        <f t="array" ref="N189">IF(O189="","",XLOOKUP(O189,selector_18,selector_18_ids,""))</f>
        <v/>
      </c>
      <c r="O189" s="25"/>
      <c r="P189" s="14"/>
      <c r="Q189" s="14"/>
      <c r="R189" s="23" t="str">
        <f t="array" ref="R189">IF(S189="","",XLOOKUP(S189,selector_15,selector_15_ids,""))</f>
        <v/>
      </c>
      <c r="S189" s="25"/>
      <c r="T189" s="23" t="str">
        <f t="array" ref="T189">IF(U189="","",XLOOKUP(U189,selector_15,selector_15_ids,""))</f>
        <v/>
      </c>
      <c r="U189" s="25"/>
      <c r="V189" s="23" t="str">
        <f t="array" ref="V189">IF(W189="","",XLOOKUP(W189,selector_12,selector_12_ids,""))</f>
        <v/>
      </c>
      <c r="W189" s="25"/>
      <c r="X189" s="14"/>
      <c r="Y189" s="14"/>
      <c r="Z189" s="14"/>
      <c r="AA189" s="23" t="str">
        <f t="array" ref="AA189">IF(AB189="","",XLOOKUP(AB189,selector_07,selector_07_ids,""))</f>
        <v/>
      </c>
      <c r="AB189" s="25"/>
      <c r="AC189" s="14"/>
      <c r="AD189" s="23" t="str">
        <f t="array" ref="AD189">IF(AE189="","",XLOOKUP(AE189,selector_04,selector_04_ids,""))</f>
        <v/>
      </c>
      <c r="AE189" s="25"/>
      <c r="AF189" s="14"/>
      <c r="AG189" s="27"/>
      <c r="AH189" s="14"/>
    </row>
    <row r="190">
      <c r="A190" s="14"/>
      <c r="B190" s="23" t="str">
        <f>IF($A190="","",'Система'!$B$4)</f>
        <v/>
      </c>
      <c r="C190" s="14"/>
      <c r="D190" s="23" t="str">
        <f t="array" ref="D190">IF(E190="","",XLOOKUP(E190,selector_12,selector_12_ids,""))</f>
        <v/>
      </c>
      <c r="E190" s="25"/>
      <c r="F190" s="14"/>
      <c r="G190" s="14"/>
      <c r="H190" s="14"/>
      <c r="I190" s="14"/>
      <c r="J190" s="14"/>
      <c r="K190" s="23" t="str">
        <f t="array" ref="K190">IF(L190="","",XLOOKUP(L190,selector_07,selector_07_ids,""))</f>
        <v/>
      </c>
      <c r="L190" s="25"/>
      <c r="M190" s="14"/>
      <c r="N190" s="23" t="str">
        <f t="array" ref="N190">IF(O190="","",XLOOKUP(O190,selector_18,selector_18_ids,""))</f>
        <v/>
      </c>
      <c r="O190" s="25"/>
      <c r="P190" s="14"/>
      <c r="Q190" s="14"/>
      <c r="R190" s="23" t="str">
        <f t="array" ref="R190">IF(S190="","",XLOOKUP(S190,selector_15,selector_15_ids,""))</f>
        <v/>
      </c>
      <c r="S190" s="25"/>
      <c r="T190" s="23" t="str">
        <f t="array" ref="T190">IF(U190="","",XLOOKUP(U190,selector_15,selector_15_ids,""))</f>
        <v/>
      </c>
      <c r="U190" s="25"/>
      <c r="V190" s="23" t="str">
        <f t="array" ref="V190">IF(W190="","",XLOOKUP(W190,selector_12,selector_12_ids,""))</f>
        <v/>
      </c>
      <c r="W190" s="25"/>
      <c r="X190" s="14"/>
      <c r="Y190" s="14"/>
      <c r="Z190" s="14"/>
      <c r="AA190" s="23" t="str">
        <f t="array" ref="AA190">IF(AB190="","",XLOOKUP(AB190,selector_07,selector_07_ids,""))</f>
        <v/>
      </c>
      <c r="AB190" s="25"/>
      <c r="AC190" s="14"/>
      <c r="AD190" s="23" t="str">
        <f t="array" ref="AD190">IF(AE190="","",XLOOKUP(AE190,selector_04,selector_04_ids,""))</f>
        <v/>
      </c>
      <c r="AE190" s="25"/>
      <c r="AF190" s="14"/>
      <c r="AG190" s="27"/>
      <c r="AH190" s="14"/>
    </row>
    <row r="191">
      <c r="A191" s="14"/>
      <c r="B191" s="23" t="str">
        <f>IF($A191="","",'Система'!$B$4)</f>
        <v/>
      </c>
      <c r="C191" s="14"/>
      <c r="D191" s="23" t="str">
        <f t="array" ref="D191">IF(E191="","",XLOOKUP(E191,selector_12,selector_12_ids,""))</f>
        <v/>
      </c>
      <c r="E191" s="25"/>
      <c r="F191" s="14"/>
      <c r="G191" s="14"/>
      <c r="H191" s="14"/>
      <c r="I191" s="14"/>
      <c r="J191" s="14"/>
      <c r="K191" s="23" t="str">
        <f t="array" ref="K191">IF(L191="","",XLOOKUP(L191,selector_07,selector_07_ids,""))</f>
        <v/>
      </c>
      <c r="L191" s="25"/>
      <c r="M191" s="14"/>
      <c r="N191" s="23" t="str">
        <f t="array" ref="N191">IF(O191="","",XLOOKUP(O191,selector_18,selector_18_ids,""))</f>
        <v/>
      </c>
      <c r="O191" s="25"/>
      <c r="P191" s="14"/>
      <c r="Q191" s="14"/>
      <c r="R191" s="23" t="str">
        <f t="array" ref="R191">IF(S191="","",XLOOKUP(S191,selector_15,selector_15_ids,""))</f>
        <v/>
      </c>
      <c r="S191" s="25"/>
      <c r="T191" s="23" t="str">
        <f t="array" ref="T191">IF(U191="","",XLOOKUP(U191,selector_15,selector_15_ids,""))</f>
        <v/>
      </c>
      <c r="U191" s="25"/>
      <c r="V191" s="23" t="str">
        <f t="array" ref="V191">IF(W191="","",XLOOKUP(W191,selector_12,selector_12_ids,""))</f>
        <v/>
      </c>
      <c r="W191" s="25"/>
      <c r="X191" s="14"/>
      <c r="Y191" s="14"/>
      <c r="Z191" s="14"/>
      <c r="AA191" s="23" t="str">
        <f t="array" ref="AA191">IF(AB191="","",XLOOKUP(AB191,selector_07,selector_07_ids,""))</f>
        <v/>
      </c>
      <c r="AB191" s="25"/>
      <c r="AC191" s="14"/>
      <c r="AD191" s="23" t="str">
        <f t="array" ref="AD191">IF(AE191="","",XLOOKUP(AE191,selector_04,selector_04_ids,""))</f>
        <v/>
      </c>
      <c r="AE191" s="25"/>
      <c r="AF191" s="14"/>
      <c r="AG191" s="27"/>
      <c r="AH191" s="14"/>
    </row>
    <row r="192">
      <c r="A192" s="14"/>
      <c r="B192" s="23" t="str">
        <f>IF($A192="","",'Система'!$B$4)</f>
        <v/>
      </c>
      <c r="C192" s="14"/>
      <c r="D192" s="23" t="str">
        <f t="array" ref="D192">IF(E192="","",XLOOKUP(E192,selector_12,selector_12_ids,""))</f>
        <v/>
      </c>
      <c r="E192" s="25"/>
      <c r="F192" s="14"/>
      <c r="G192" s="14"/>
      <c r="H192" s="14"/>
      <c r="I192" s="14"/>
      <c r="J192" s="14"/>
      <c r="K192" s="23" t="str">
        <f t="array" ref="K192">IF(L192="","",XLOOKUP(L192,selector_07,selector_07_ids,""))</f>
        <v/>
      </c>
      <c r="L192" s="25"/>
      <c r="M192" s="14"/>
      <c r="N192" s="23" t="str">
        <f t="array" ref="N192">IF(O192="","",XLOOKUP(O192,selector_18,selector_18_ids,""))</f>
        <v/>
      </c>
      <c r="O192" s="25"/>
      <c r="P192" s="14"/>
      <c r="Q192" s="14"/>
      <c r="R192" s="23" t="str">
        <f t="array" ref="R192">IF(S192="","",XLOOKUP(S192,selector_15,selector_15_ids,""))</f>
        <v/>
      </c>
      <c r="S192" s="25"/>
      <c r="T192" s="23" t="str">
        <f t="array" ref="T192">IF(U192="","",XLOOKUP(U192,selector_15,selector_15_ids,""))</f>
        <v/>
      </c>
      <c r="U192" s="25"/>
      <c r="V192" s="23" t="str">
        <f t="array" ref="V192">IF(W192="","",XLOOKUP(W192,selector_12,selector_12_ids,""))</f>
        <v/>
      </c>
      <c r="W192" s="25"/>
      <c r="X192" s="14"/>
      <c r="Y192" s="14"/>
      <c r="Z192" s="14"/>
      <c r="AA192" s="23" t="str">
        <f t="array" ref="AA192">IF(AB192="","",XLOOKUP(AB192,selector_07,selector_07_ids,""))</f>
        <v/>
      </c>
      <c r="AB192" s="25"/>
      <c r="AC192" s="14"/>
      <c r="AD192" s="23" t="str">
        <f t="array" ref="AD192">IF(AE192="","",XLOOKUP(AE192,selector_04,selector_04_ids,""))</f>
        <v/>
      </c>
      <c r="AE192" s="25"/>
      <c r="AF192" s="14"/>
      <c r="AG192" s="27"/>
      <c r="AH192" s="14"/>
    </row>
    <row r="193">
      <c r="A193" s="14"/>
      <c r="B193" s="23" t="str">
        <f>IF($A193="","",'Система'!$B$4)</f>
        <v/>
      </c>
      <c r="C193" s="14"/>
      <c r="D193" s="23" t="str">
        <f t="array" ref="D193">IF(E193="","",XLOOKUP(E193,selector_12,selector_12_ids,""))</f>
        <v/>
      </c>
      <c r="E193" s="25"/>
      <c r="F193" s="14"/>
      <c r="G193" s="14"/>
      <c r="H193" s="14"/>
      <c r="I193" s="14"/>
      <c r="J193" s="14"/>
      <c r="K193" s="23" t="str">
        <f t="array" ref="K193">IF(L193="","",XLOOKUP(L193,selector_07,selector_07_ids,""))</f>
        <v/>
      </c>
      <c r="L193" s="25"/>
      <c r="M193" s="14"/>
      <c r="N193" s="23" t="str">
        <f t="array" ref="N193">IF(O193="","",XLOOKUP(O193,selector_18,selector_18_ids,""))</f>
        <v/>
      </c>
      <c r="O193" s="25"/>
      <c r="P193" s="14"/>
      <c r="Q193" s="14"/>
      <c r="R193" s="23" t="str">
        <f t="array" ref="R193">IF(S193="","",XLOOKUP(S193,selector_15,selector_15_ids,""))</f>
        <v/>
      </c>
      <c r="S193" s="25"/>
      <c r="T193" s="23" t="str">
        <f t="array" ref="T193">IF(U193="","",XLOOKUP(U193,selector_15,selector_15_ids,""))</f>
        <v/>
      </c>
      <c r="U193" s="25"/>
      <c r="V193" s="23" t="str">
        <f t="array" ref="V193">IF(W193="","",XLOOKUP(W193,selector_12,selector_12_ids,""))</f>
        <v/>
      </c>
      <c r="W193" s="25"/>
      <c r="X193" s="14"/>
      <c r="Y193" s="14"/>
      <c r="Z193" s="14"/>
      <c r="AA193" s="23" t="str">
        <f t="array" ref="AA193">IF(AB193="","",XLOOKUP(AB193,selector_07,selector_07_ids,""))</f>
        <v/>
      </c>
      <c r="AB193" s="25"/>
      <c r="AC193" s="14"/>
      <c r="AD193" s="23" t="str">
        <f t="array" ref="AD193">IF(AE193="","",XLOOKUP(AE193,selector_04,selector_04_ids,""))</f>
        <v/>
      </c>
      <c r="AE193" s="25"/>
      <c r="AF193" s="14"/>
      <c r="AG193" s="27"/>
      <c r="AH193" s="14"/>
    </row>
    <row r="194">
      <c r="A194" s="14"/>
      <c r="B194" s="23" t="str">
        <f>IF($A194="","",'Система'!$B$4)</f>
        <v/>
      </c>
      <c r="C194" s="14"/>
      <c r="D194" s="23" t="str">
        <f t="array" ref="D194">IF(E194="","",XLOOKUP(E194,selector_12,selector_12_ids,""))</f>
        <v/>
      </c>
      <c r="E194" s="25"/>
      <c r="F194" s="14"/>
      <c r="G194" s="14"/>
      <c r="H194" s="14"/>
      <c r="I194" s="14"/>
      <c r="J194" s="14"/>
      <c r="K194" s="23" t="str">
        <f t="array" ref="K194">IF(L194="","",XLOOKUP(L194,selector_07,selector_07_ids,""))</f>
        <v/>
      </c>
      <c r="L194" s="25"/>
      <c r="M194" s="14"/>
      <c r="N194" s="23" t="str">
        <f t="array" ref="N194">IF(O194="","",XLOOKUP(O194,selector_18,selector_18_ids,""))</f>
        <v/>
      </c>
      <c r="O194" s="25"/>
      <c r="P194" s="14"/>
      <c r="Q194" s="14"/>
      <c r="R194" s="23" t="str">
        <f t="array" ref="R194">IF(S194="","",XLOOKUP(S194,selector_15,selector_15_ids,""))</f>
        <v/>
      </c>
      <c r="S194" s="25"/>
      <c r="T194" s="23" t="str">
        <f t="array" ref="T194">IF(U194="","",XLOOKUP(U194,selector_15,selector_15_ids,""))</f>
        <v/>
      </c>
      <c r="U194" s="25"/>
      <c r="V194" s="23" t="str">
        <f t="array" ref="V194">IF(W194="","",XLOOKUP(W194,selector_12,selector_12_ids,""))</f>
        <v/>
      </c>
      <c r="W194" s="25"/>
      <c r="X194" s="14"/>
      <c r="Y194" s="14"/>
      <c r="Z194" s="14"/>
      <c r="AA194" s="23" t="str">
        <f t="array" ref="AA194">IF(AB194="","",XLOOKUP(AB194,selector_07,selector_07_ids,""))</f>
        <v/>
      </c>
      <c r="AB194" s="25"/>
      <c r="AC194" s="14"/>
      <c r="AD194" s="23" t="str">
        <f t="array" ref="AD194">IF(AE194="","",XLOOKUP(AE194,selector_04,selector_04_ids,""))</f>
        <v/>
      </c>
      <c r="AE194" s="25"/>
      <c r="AF194" s="14"/>
      <c r="AG194" s="27"/>
      <c r="AH194" s="14"/>
    </row>
    <row r="195">
      <c r="A195" s="14"/>
      <c r="B195" s="23" t="str">
        <f>IF($A195="","",'Система'!$B$4)</f>
        <v/>
      </c>
      <c r="C195" s="14"/>
      <c r="D195" s="23" t="str">
        <f t="array" ref="D195">IF(E195="","",XLOOKUP(E195,selector_12,selector_12_ids,""))</f>
        <v/>
      </c>
      <c r="E195" s="25"/>
      <c r="F195" s="14"/>
      <c r="G195" s="14"/>
      <c r="H195" s="14"/>
      <c r="I195" s="14"/>
      <c r="J195" s="14"/>
      <c r="K195" s="23" t="str">
        <f t="array" ref="K195">IF(L195="","",XLOOKUP(L195,selector_07,selector_07_ids,""))</f>
        <v/>
      </c>
      <c r="L195" s="25"/>
      <c r="M195" s="14"/>
      <c r="N195" s="23" t="str">
        <f t="array" ref="N195">IF(O195="","",XLOOKUP(O195,selector_18,selector_18_ids,""))</f>
        <v/>
      </c>
      <c r="O195" s="25"/>
      <c r="P195" s="14"/>
      <c r="Q195" s="14"/>
      <c r="R195" s="23" t="str">
        <f t="array" ref="R195">IF(S195="","",XLOOKUP(S195,selector_15,selector_15_ids,""))</f>
        <v/>
      </c>
      <c r="S195" s="25"/>
      <c r="T195" s="23" t="str">
        <f t="array" ref="T195">IF(U195="","",XLOOKUP(U195,selector_15,selector_15_ids,""))</f>
        <v/>
      </c>
      <c r="U195" s="25"/>
      <c r="V195" s="23" t="str">
        <f t="array" ref="V195">IF(W195="","",XLOOKUP(W195,selector_12,selector_12_ids,""))</f>
        <v/>
      </c>
      <c r="W195" s="25"/>
      <c r="X195" s="14"/>
      <c r="Y195" s="14"/>
      <c r="Z195" s="14"/>
      <c r="AA195" s="23" t="str">
        <f t="array" ref="AA195">IF(AB195="","",XLOOKUP(AB195,selector_07,selector_07_ids,""))</f>
        <v/>
      </c>
      <c r="AB195" s="25"/>
      <c r="AC195" s="14"/>
      <c r="AD195" s="23" t="str">
        <f t="array" ref="AD195">IF(AE195="","",XLOOKUP(AE195,selector_04,selector_04_ids,""))</f>
        <v/>
      </c>
      <c r="AE195" s="25"/>
      <c r="AF195" s="14"/>
      <c r="AG195" s="27"/>
      <c r="AH195" s="14"/>
    </row>
    <row r="196">
      <c r="A196" s="14"/>
      <c r="B196" s="23" t="str">
        <f>IF($A196="","",'Система'!$B$4)</f>
        <v/>
      </c>
      <c r="C196" s="14"/>
      <c r="D196" s="23" t="str">
        <f t="array" ref="D196">IF(E196="","",XLOOKUP(E196,selector_12,selector_12_ids,""))</f>
        <v/>
      </c>
      <c r="E196" s="25"/>
      <c r="F196" s="14"/>
      <c r="G196" s="14"/>
      <c r="H196" s="14"/>
      <c r="I196" s="14"/>
      <c r="J196" s="14"/>
      <c r="K196" s="23" t="str">
        <f t="array" ref="K196">IF(L196="","",XLOOKUP(L196,selector_07,selector_07_ids,""))</f>
        <v/>
      </c>
      <c r="L196" s="25"/>
      <c r="M196" s="14"/>
      <c r="N196" s="23" t="str">
        <f t="array" ref="N196">IF(O196="","",XLOOKUP(O196,selector_18,selector_18_ids,""))</f>
        <v/>
      </c>
      <c r="O196" s="25"/>
      <c r="P196" s="14"/>
      <c r="Q196" s="14"/>
      <c r="R196" s="23" t="str">
        <f t="array" ref="R196">IF(S196="","",XLOOKUP(S196,selector_15,selector_15_ids,""))</f>
        <v/>
      </c>
      <c r="S196" s="25"/>
      <c r="T196" s="23" t="str">
        <f t="array" ref="T196">IF(U196="","",XLOOKUP(U196,selector_15,selector_15_ids,""))</f>
        <v/>
      </c>
      <c r="U196" s="25"/>
      <c r="V196" s="23" t="str">
        <f t="array" ref="V196">IF(W196="","",XLOOKUP(W196,selector_12,selector_12_ids,""))</f>
        <v/>
      </c>
      <c r="W196" s="25"/>
      <c r="X196" s="14"/>
      <c r="Y196" s="14"/>
      <c r="Z196" s="14"/>
      <c r="AA196" s="23" t="str">
        <f t="array" ref="AA196">IF(AB196="","",XLOOKUP(AB196,selector_07,selector_07_ids,""))</f>
        <v/>
      </c>
      <c r="AB196" s="25"/>
      <c r="AC196" s="14"/>
      <c r="AD196" s="23" t="str">
        <f t="array" ref="AD196">IF(AE196="","",XLOOKUP(AE196,selector_04,selector_04_ids,""))</f>
        <v/>
      </c>
      <c r="AE196" s="25"/>
      <c r="AF196" s="14"/>
      <c r="AG196" s="27"/>
      <c r="AH196" s="14"/>
    </row>
    <row r="197">
      <c r="A197" s="14"/>
      <c r="B197" s="23" t="str">
        <f>IF($A197="","",'Система'!$B$4)</f>
        <v/>
      </c>
      <c r="C197" s="14"/>
      <c r="D197" s="23" t="str">
        <f t="array" ref="D197">IF(E197="","",XLOOKUP(E197,selector_12,selector_12_ids,""))</f>
        <v/>
      </c>
      <c r="E197" s="25"/>
      <c r="F197" s="14"/>
      <c r="G197" s="14"/>
      <c r="H197" s="14"/>
      <c r="I197" s="14"/>
      <c r="J197" s="14"/>
      <c r="K197" s="23" t="str">
        <f t="array" ref="K197">IF(L197="","",XLOOKUP(L197,selector_07,selector_07_ids,""))</f>
        <v/>
      </c>
      <c r="L197" s="25"/>
      <c r="M197" s="14"/>
      <c r="N197" s="23" t="str">
        <f t="array" ref="N197">IF(O197="","",XLOOKUP(O197,selector_18,selector_18_ids,""))</f>
        <v/>
      </c>
      <c r="O197" s="25"/>
      <c r="P197" s="14"/>
      <c r="Q197" s="14"/>
      <c r="R197" s="23" t="str">
        <f t="array" ref="R197">IF(S197="","",XLOOKUP(S197,selector_15,selector_15_ids,""))</f>
        <v/>
      </c>
      <c r="S197" s="25"/>
      <c r="T197" s="23" t="str">
        <f t="array" ref="T197">IF(U197="","",XLOOKUP(U197,selector_15,selector_15_ids,""))</f>
        <v/>
      </c>
      <c r="U197" s="25"/>
      <c r="V197" s="23" t="str">
        <f t="array" ref="V197">IF(W197="","",XLOOKUP(W197,selector_12,selector_12_ids,""))</f>
        <v/>
      </c>
      <c r="W197" s="25"/>
      <c r="X197" s="14"/>
      <c r="Y197" s="14"/>
      <c r="Z197" s="14"/>
      <c r="AA197" s="23" t="str">
        <f t="array" ref="AA197">IF(AB197="","",XLOOKUP(AB197,selector_07,selector_07_ids,""))</f>
        <v/>
      </c>
      <c r="AB197" s="25"/>
      <c r="AC197" s="14"/>
      <c r="AD197" s="23" t="str">
        <f t="array" ref="AD197">IF(AE197="","",XLOOKUP(AE197,selector_04,selector_04_ids,""))</f>
        <v/>
      </c>
      <c r="AE197" s="25"/>
      <c r="AF197" s="14"/>
      <c r="AG197" s="27"/>
      <c r="AH197" s="14"/>
    </row>
    <row r="198">
      <c r="A198" s="14"/>
      <c r="B198" s="23" t="str">
        <f>IF($A198="","",'Система'!$B$4)</f>
        <v/>
      </c>
      <c r="C198" s="14"/>
      <c r="D198" s="23" t="str">
        <f t="array" ref="D198">IF(E198="","",XLOOKUP(E198,selector_12,selector_12_ids,""))</f>
        <v/>
      </c>
      <c r="E198" s="25"/>
      <c r="F198" s="14"/>
      <c r="G198" s="14"/>
      <c r="H198" s="14"/>
      <c r="I198" s="14"/>
      <c r="J198" s="14"/>
      <c r="K198" s="23" t="str">
        <f t="array" ref="K198">IF(L198="","",XLOOKUP(L198,selector_07,selector_07_ids,""))</f>
        <v/>
      </c>
      <c r="L198" s="25"/>
      <c r="M198" s="14"/>
      <c r="N198" s="23" t="str">
        <f t="array" ref="N198">IF(O198="","",XLOOKUP(O198,selector_18,selector_18_ids,""))</f>
        <v/>
      </c>
      <c r="O198" s="25"/>
      <c r="P198" s="14"/>
      <c r="Q198" s="14"/>
      <c r="R198" s="23" t="str">
        <f t="array" ref="R198">IF(S198="","",XLOOKUP(S198,selector_15,selector_15_ids,""))</f>
        <v/>
      </c>
      <c r="S198" s="25"/>
      <c r="T198" s="23" t="str">
        <f t="array" ref="T198">IF(U198="","",XLOOKUP(U198,selector_15,selector_15_ids,""))</f>
        <v/>
      </c>
      <c r="U198" s="25"/>
      <c r="V198" s="23" t="str">
        <f t="array" ref="V198">IF(W198="","",XLOOKUP(W198,selector_12,selector_12_ids,""))</f>
        <v/>
      </c>
      <c r="W198" s="25"/>
      <c r="X198" s="14"/>
      <c r="Y198" s="14"/>
      <c r="Z198" s="14"/>
      <c r="AA198" s="23" t="str">
        <f t="array" ref="AA198">IF(AB198="","",XLOOKUP(AB198,selector_07,selector_07_ids,""))</f>
        <v/>
      </c>
      <c r="AB198" s="25"/>
      <c r="AC198" s="14"/>
      <c r="AD198" s="23" t="str">
        <f t="array" ref="AD198">IF(AE198="","",XLOOKUP(AE198,selector_04,selector_04_ids,""))</f>
        <v/>
      </c>
      <c r="AE198" s="25"/>
      <c r="AF198" s="14"/>
      <c r="AG198" s="27"/>
      <c r="AH198" s="14"/>
    </row>
    <row r="199">
      <c r="A199" s="14"/>
      <c r="B199" s="23" t="str">
        <f>IF($A199="","",'Система'!$B$4)</f>
        <v/>
      </c>
      <c r="C199" s="14"/>
      <c r="D199" s="23" t="str">
        <f t="array" ref="D199">IF(E199="","",XLOOKUP(E199,selector_12,selector_12_ids,""))</f>
        <v/>
      </c>
      <c r="E199" s="25"/>
      <c r="F199" s="14"/>
      <c r="G199" s="14"/>
      <c r="H199" s="14"/>
      <c r="I199" s="14"/>
      <c r="J199" s="14"/>
      <c r="K199" s="23" t="str">
        <f t="array" ref="K199">IF(L199="","",XLOOKUP(L199,selector_07,selector_07_ids,""))</f>
        <v/>
      </c>
      <c r="L199" s="25"/>
      <c r="M199" s="14"/>
      <c r="N199" s="23" t="str">
        <f t="array" ref="N199">IF(O199="","",XLOOKUP(O199,selector_18,selector_18_ids,""))</f>
        <v/>
      </c>
      <c r="O199" s="25"/>
      <c r="P199" s="14"/>
      <c r="Q199" s="14"/>
      <c r="R199" s="23" t="str">
        <f t="array" ref="R199">IF(S199="","",XLOOKUP(S199,selector_15,selector_15_ids,""))</f>
        <v/>
      </c>
      <c r="S199" s="25"/>
      <c r="T199" s="23" t="str">
        <f t="array" ref="T199">IF(U199="","",XLOOKUP(U199,selector_15,selector_15_ids,""))</f>
        <v/>
      </c>
      <c r="U199" s="25"/>
      <c r="V199" s="23" t="str">
        <f t="array" ref="V199">IF(W199="","",XLOOKUP(W199,selector_12,selector_12_ids,""))</f>
        <v/>
      </c>
      <c r="W199" s="25"/>
      <c r="X199" s="14"/>
      <c r="Y199" s="14"/>
      <c r="Z199" s="14"/>
      <c r="AA199" s="23" t="str">
        <f t="array" ref="AA199">IF(AB199="","",XLOOKUP(AB199,selector_07,selector_07_ids,""))</f>
        <v/>
      </c>
      <c r="AB199" s="25"/>
      <c r="AC199" s="14"/>
      <c r="AD199" s="23" t="str">
        <f t="array" ref="AD199">IF(AE199="","",XLOOKUP(AE199,selector_04,selector_04_ids,""))</f>
        <v/>
      </c>
      <c r="AE199" s="25"/>
      <c r="AF199" s="14"/>
      <c r="AG199" s="27"/>
      <c r="AH199" s="14"/>
    </row>
    <row r="200">
      <c r="A200" s="14"/>
      <c r="B200" s="23" t="str">
        <f>IF($A200="","",'Система'!$B$4)</f>
        <v/>
      </c>
      <c r="C200" s="14"/>
      <c r="D200" s="23" t="str">
        <f t="array" ref="D200">IF(E200="","",XLOOKUP(E200,selector_12,selector_12_ids,""))</f>
        <v/>
      </c>
      <c r="E200" s="25"/>
      <c r="F200" s="14"/>
      <c r="G200" s="14"/>
      <c r="H200" s="14"/>
      <c r="I200" s="14"/>
      <c r="J200" s="14"/>
      <c r="K200" s="23" t="str">
        <f t="array" ref="K200">IF(L200="","",XLOOKUP(L200,selector_07,selector_07_ids,""))</f>
        <v/>
      </c>
      <c r="L200" s="25"/>
      <c r="M200" s="14"/>
      <c r="N200" s="23" t="str">
        <f t="array" ref="N200">IF(O200="","",XLOOKUP(O200,selector_18,selector_18_ids,""))</f>
        <v/>
      </c>
      <c r="O200" s="25"/>
      <c r="P200" s="14"/>
      <c r="Q200" s="14"/>
      <c r="R200" s="23" t="str">
        <f t="array" ref="R200">IF(S200="","",XLOOKUP(S200,selector_15,selector_15_ids,""))</f>
        <v/>
      </c>
      <c r="S200" s="25"/>
      <c r="T200" s="23" t="str">
        <f t="array" ref="T200">IF(U200="","",XLOOKUP(U200,selector_15,selector_15_ids,""))</f>
        <v/>
      </c>
      <c r="U200" s="25"/>
      <c r="V200" s="23" t="str">
        <f t="array" ref="V200">IF(W200="","",XLOOKUP(W200,selector_12,selector_12_ids,""))</f>
        <v/>
      </c>
      <c r="W200" s="25"/>
      <c r="X200" s="14"/>
      <c r="Y200" s="14"/>
      <c r="Z200" s="14"/>
      <c r="AA200" s="23" t="str">
        <f t="array" ref="AA200">IF(AB200="","",XLOOKUP(AB200,selector_07,selector_07_ids,""))</f>
        <v/>
      </c>
      <c r="AB200" s="25"/>
      <c r="AC200" s="14"/>
      <c r="AD200" s="23" t="str">
        <f t="array" ref="AD200">IF(AE200="","",XLOOKUP(AE200,selector_04,selector_04_ids,""))</f>
        <v/>
      </c>
      <c r="AE200" s="25"/>
      <c r="AF200" s="14"/>
      <c r="AG200" s="27"/>
      <c r="AH200" s="14"/>
    </row>
    <row r="201">
      <c r="A201" s="14"/>
      <c r="B201" s="23" t="str">
        <f>IF($A201="","",'Система'!$B$4)</f>
        <v/>
      </c>
      <c r="C201" s="14"/>
      <c r="D201" s="23" t="str">
        <f t="array" ref="D201">IF(E201="","",XLOOKUP(E201,selector_12,selector_12_ids,""))</f>
        <v/>
      </c>
      <c r="E201" s="25"/>
      <c r="F201" s="14"/>
      <c r="G201" s="14"/>
      <c r="H201" s="14"/>
      <c r="I201" s="14"/>
      <c r="J201" s="14"/>
      <c r="K201" s="23" t="str">
        <f t="array" ref="K201">IF(L201="","",XLOOKUP(L201,selector_07,selector_07_ids,""))</f>
        <v/>
      </c>
      <c r="L201" s="25"/>
      <c r="M201" s="14"/>
      <c r="N201" s="23" t="str">
        <f t="array" ref="N201">IF(O201="","",XLOOKUP(O201,selector_18,selector_18_ids,""))</f>
        <v/>
      </c>
      <c r="O201" s="25"/>
      <c r="P201" s="14"/>
      <c r="Q201" s="14"/>
      <c r="R201" s="23" t="str">
        <f t="array" ref="R201">IF(S201="","",XLOOKUP(S201,selector_15,selector_15_ids,""))</f>
        <v/>
      </c>
      <c r="S201" s="25"/>
      <c r="T201" s="23" t="str">
        <f t="array" ref="T201">IF(U201="","",XLOOKUP(U201,selector_15,selector_15_ids,""))</f>
        <v/>
      </c>
      <c r="U201" s="25"/>
      <c r="V201" s="23" t="str">
        <f t="array" ref="V201">IF(W201="","",XLOOKUP(W201,selector_12,selector_12_ids,""))</f>
        <v/>
      </c>
      <c r="W201" s="25"/>
      <c r="X201" s="14"/>
      <c r="Y201" s="14"/>
      <c r="Z201" s="14"/>
      <c r="AA201" s="23" t="str">
        <f t="array" ref="AA201">IF(AB201="","",XLOOKUP(AB201,selector_07,selector_07_ids,""))</f>
        <v/>
      </c>
      <c r="AB201" s="25"/>
      <c r="AC201" s="14"/>
      <c r="AD201" s="23" t="str">
        <f t="array" ref="AD201">IF(AE201="","",XLOOKUP(AE201,selector_04,selector_04_ids,""))</f>
        <v/>
      </c>
      <c r="AE201" s="25"/>
      <c r="AF201" s="14"/>
      <c r="AG201" s="27"/>
      <c r="AH201" s="14"/>
    </row>
    <row r="202">
      <c r="A202" s="14"/>
      <c r="B202" s="23" t="str">
        <f>IF($A202="","",'Система'!$B$4)</f>
        <v/>
      </c>
      <c r="C202" s="14"/>
      <c r="D202" s="23" t="str">
        <f t="array" ref="D202">IF(E202="","",XLOOKUP(E202,selector_12,selector_12_ids,""))</f>
        <v/>
      </c>
      <c r="E202" s="25"/>
      <c r="F202" s="14"/>
      <c r="G202" s="14"/>
      <c r="H202" s="14"/>
      <c r="I202" s="14"/>
      <c r="J202" s="14"/>
      <c r="K202" s="23" t="str">
        <f t="array" ref="K202">IF(L202="","",XLOOKUP(L202,selector_07,selector_07_ids,""))</f>
        <v/>
      </c>
      <c r="L202" s="25"/>
      <c r="M202" s="14"/>
      <c r="N202" s="23" t="str">
        <f t="array" ref="N202">IF(O202="","",XLOOKUP(O202,selector_18,selector_18_ids,""))</f>
        <v/>
      </c>
      <c r="O202" s="25"/>
      <c r="P202" s="14"/>
      <c r="Q202" s="14"/>
      <c r="R202" s="23" t="str">
        <f t="array" ref="R202">IF(S202="","",XLOOKUP(S202,selector_15,selector_15_ids,""))</f>
        <v/>
      </c>
      <c r="S202" s="25"/>
      <c r="T202" s="23" t="str">
        <f t="array" ref="T202">IF(U202="","",XLOOKUP(U202,selector_15,selector_15_ids,""))</f>
        <v/>
      </c>
      <c r="U202" s="25"/>
      <c r="V202" s="23" t="str">
        <f t="array" ref="V202">IF(W202="","",XLOOKUP(W202,selector_12,selector_12_ids,""))</f>
        <v/>
      </c>
      <c r="W202" s="25"/>
      <c r="X202" s="14"/>
      <c r="Y202" s="14"/>
      <c r="Z202" s="14"/>
      <c r="AA202" s="23" t="str">
        <f t="array" ref="AA202">IF(AB202="","",XLOOKUP(AB202,selector_07,selector_07_ids,""))</f>
        <v/>
      </c>
      <c r="AB202" s="25"/>
      <c r="AC202" s="14"/>
      <c r="AD202" s="23" t="str">
        <f t="array" ref="AD202">IF(AE202="","",XLOOKUP(AE202,selector_04,selector_04_ids,""))</f>
        <v/>
      </c>
      <c r="AE202" s="25"/>
      <c r="AF202" s="14"/>
      <c r="AG202" s="27"/>
      <c r="AH202" s="14"/>
    </row>
    <row r="203">
      <c r="A203" s="14"/>
      <c r="B203" s="23" t="str">
        <f>IF($A203="","",'Система'!$B$4)</f>
        <v/>
      </c>
      <c r="C203" s="14"/>
      <c r="D203" s="23" t="str">
        <f t="array" ref="D203">IF(E203="","",XLOOKUP(E203,selector_12,selector_12_ids,""))</f>
        <v/>
      </c>
      <c r="E203" s="25"/>
      <c r="F203" s="14"/>
      <c r="G203" s="14"/>
      <c r="H203" s="14"/>
      <c r="I203" s="14"/>
      <c r="J203" s="14"/>
      <c r="K203" s="23" t="str">
        <f t="array" ref="K203">IF(L203="","",XLOOKUP(L203,selector_07,selector_07_ids,""))</f>
        <v/>
      </c>
      <c r="L203" s="25"/>
      <c r="M203" s="14"/>
      <c r="N203" s="23" t="str">
        <f t="array" ref="N203">IF(O203="","",XLOOKUP(O203,selector_18,selector_18_ids,""))</f>
        <v/>
      </c>
      <c r="O203" s="25"/>
      <c r="P203" s="14"/>
      <c r="Q203" s="14"/>
      <c r="R203" s="23" t="str">
        <f t="array" ref="R203">IF(S203="","",XLOOKUP(S203,selector_15,selector_15_ids,""))</f>
        <v/>
      </c>
      <c r="S203" s="25"/>
      <c r="T203" s="23" t="str">
        <f t="array" ref="T203">IF(U203="","",XLOOKUP(U203,selector_15,selector_15_ids,""))</f>
        <v/>
      </c>
      <c r="U203" s="25"/>
      <c r="V203" s="23" t="str">
        <f t="array" ref="V203">IF(W203="","",XLOOKUP(W203,selector_12,selector_12_ids,""))</f>
        <v/>
      </c>
      <c r="W203" s="25"/>
      <c r="X203" s="14"/>
      <c r="Y203" s="14"/>
      <c r="Z203" s="14"/>
      <c r="AA203" s="23" t="str">
        <f t="array" ref="AA203">IF(AB203="","",XLOOKUP(AB203,selector_07,selector_07_ids,""))</f>
        <v/>
      </c>
      <c r="AB203" s="25"/>
      <c r="AC203" s="14"/>
      <c r="AD203" s="23" t="str">
        <f t="array" ref="AD203">IF(AE203="","",XLOOKUP(AE203,selector_04,selector_04_ids,""))</f>
        <v/>
      </c>
      <c r="AE203" s="25"/>
      <c r="AF203" s="14"/>
      <c r="AG203" s="27"/>
      <c r="AH203" s="14"/>
    </row>
    <row r="204">
      <c r="A204" s="14"/>
      <c r="B204" s="23" t="str">
        <f>IF($A204="","",'Система'!$B$4)</f>
        <v/>
      </c>
      <c r="C204" s="14"/>
      <c r="D204" s="23" t="str">
        <f t="array" ref="D204">IF(E204="","",XLOOKUP(E204,selector_12,selector_12_ids,""))</f>
        <v/>
      </c>
      <c r="E204" s="25"/>
      <c r="F204" s="14"/>
      <c r="G204" s="14"/>
      <c r="H204" s="14"/>
      <c r="I204" s="14"/>
      <c r="J204" s="14"/>
      <c r="K204" s="23" t="str">
        <f t="array" ref="K204">IF(L204="","",XLOOKUP(L204,selector_07,selector_07_ids,""))</f>
        <v/>
      </c>
      <c r="L204" s="25"/>
      <c r="M204" s="14"/>
      <c r="N204" s="23" t="str">
        <f t="array" ref="N204">IF(O204="","",XLOOKUP(O204,selector_18,selector_18_ids,""))</f>
        <v/>
      </c>
      <c r="O204" s="25"/>
      <c r="P204" s="14"/>
      <c r="Q204" s="14"/>
      <c r="R204" s="23" t="str">
        <f t="array" ref="R204">IF(S204="","",XLOOKUP(S204,selector_15,selector_15_ids,""))</f>
        <v/>
      </c>
      <c r="S204" s="25"/>
      <c r="T204" s="23" t="str">
        <f t="array" ref="T204">IF(U204="","",XLOOKUP(U204,selector_15,selector_15_ids,""))</f>
        <v/>
      </c>
      <c r="U204" s="25"/>
      <c r="V204" s="23" t="str">
        <f t="array" ref="V204">IF(W204="","",XLOOKUP(W204,selector_12,selector_12_ids,""))</f>
        <v/>
      </c>
      <c r="W204" s="25"/>
      <c r="X204" s="14"/>
      <c r="Y204" s="14"/>
      <c r="Z204" s="14"/>
      <c r="AA204" s="23" t="str">
        <f t="array" ref="AA204">IF(AB204="","",XLOOKUP(AB204,selector_07,selector_07_ids,""))</f>
        <v/>
      </c>
      <c r="AB204" s="25"/>
      <c r="AC204" s="14"/>
      <c r="AD204" s="23" t="str">
        <f t="array" ref="AD204">IF(AE204="","",XLOOKUP(AE204,selector_04,selector_04_ids,""))</f>
        <v/>
      </c>
      <c r="AE204" s="25"/>
      <c r="AF204" s="14"/>
      <c r="AG204" s="27"/>
      <c r="AH204" s="14"/>
    </row>
    <row r="205">
      <c r="A205" s="14"/>
      <c r="B205" s="23" t="str">
        <f>IF($A205="","",'Система'!$B$4)</f>
        <v/>
      </c>
      <c r="C205" s="14"/>
      <c r="D205" s="23" t="str">
        <f t="array" ref="D205">IF(E205="","",XLOOKUP(E205,selector_12,selector_12_ids,""))</f>
        <v/>
      </c>
      <c r="E205" s="25"/>
      <c r="F205" s="14"/>
      <c r="G205" s="14"/>
      <c r="H205" s="14"/>
      <c r="I205" s="14"/>
      <c r="J205" s="14"/>
      <c r="K205" s="23" t="str">
        <f t="array" ref="K205">IF(L205="","",XLOOKUP(L205,selector_07,selector_07_ids,""))</f>
        <v/>
      </c>
      <c r="L205" s="25"/>
      <c r="M205" s="14"/>
      <c r="N205" s="23" t="str">
        <f t="array" ref="N205">IF(O205="","",XLOOKUP(O205,selector_18,selector_18_ids,""))</f>
        <v/>
      </c>
      <c r="O205" s="25"/>
      <c r="P205" s="14"/>
      <c r="Q205" s="14"/>
      <c r="R205" s="23" t="str">
        <f t="array" ref="R205">IF(S205="","",XLOOKUP(S205,selector_15,selector_15_ids,""))</f>
        <v/>
      </c>
      <c r="S205" s="25"/>
      <c r="T205" s="23" t="str">
        <f t="array" ref="T205">IF(U205="","",XLOOKUP(U205,selector_15,selector_15_ids,""))</f>
        <v/>
      </c>
      <c r="U205" s="25"/>
      <c r="V205" s="23" t="str">
        <f t="array" ref="V205">IF(W205="","",XLOOKUP(W205,selector_12,selector_12_ids,""))</f>
        <v/>
      </c>
      <c r="W205" s="25"/>
      <c r="X205" s="14"/>
      <c r="Y205" s="14"/>
      <c r="Z205" s="14"/>
      <c r="AA205" s="23" t="str">
        <f t="array" ref="AA205">IF(AB205="","",XLOOKUP(AB205,selector_07,selector_07_ids,""))</f>
        <v/>
      </c>
      <c r="AB205" s="25"/>
      <c r="AC205" s="14"/>
      <c r="AD205" s="23" t="str">
        <f t="array" ref="AD205">IF(AE205="","",XLOOKUP(AE205,selector_04,selector_04_ids,""))</f>
        <v/>
      </c>
      <c r="AE205" s="25"/>
      <c r="AF205" s="14"/>
      <c r="AG205" s="27"/>
      <c r="AH205" s="14"/>
    </row>
    <row r="206">
      <c r="A206" s="14"/>
      <c r="B206" s="23" t="str">
        <f>IF($A206="","",'Система'!$B$4)</f>
        <v/>
      </c>
      <c r="C206" s="14"/>
      <c r="D206" s="23" t="str">
        <f t="array" ref="D206">IF(E206="","",XLOOKUP(E206,selector_12,selector_12_ids,""))</f>
        <v/>
      </c>
      <c r="E206" s="25"/>
      <c r="F206" s="14"/>
      <c r="G206" s="14"/>
      <c r="H206" s="14"/>
      <c r="I206" s="14"/>
      <c r="J206" s="14"/>
      <c r="K206" s="23" t="str">
        <f t="array" ref="K206">IF(L206="","",XLOOKUP(L206,selector_07,selector_07_ids,""))</f>
        <v/>
      </c>
      <c r="L206" s="25"/>
      <c r="M206" s="14"/>
      <c r="N206" s="23" t="str">
        <f t="array" ref="N206">IF(O206="","",XLOOKUP(O206,selector_18,selector_18_ids,""))</f>
        <v/>
      </c>
      <c r="O206" s="25"/>
      <c r="P206" s="14"/>
      <c r="Q206" s="14"/>
      <c r="R206" s="23" t="str">
        <f t="array" ref="R206">IF(S206="","",XLOOKUP(S206,selector_15,selector_15_ids,""))</f>
        <v/>
      </c>
      <c r="S206" s="25"/>
      <c r="T206" s="23" t="str">
        <f t="array" ref="T206">IF(U206="","",XLOOKUP(U206,selector_15,selector_15_ids,""))</f>
        <v/>
      </c>
      <c r="U206" s="25"/>
      <c r="V206" s="23" t="str">
        <f t="array" ref="V206">IF(W206="","",XLOOKUP(W206,selector_12,selector_12_ids,""))</f>
        <v/>
      </c>
      <c r="W206" s="25"/>
      <c r="X206" s="14"/>
      <c r="Y206" s="14"/>
      <c r="Z206" s="14"/>
      <c r="AA206" s="23" t="str">
        <f t="array" ref="AA206">IF(AB206="","",XLOOKUP(AB206,selector_07,selector_07_ids,""))</f>
        <v/>
      </c>
      <c r="AB206" s="25"/>
      <c r="AC206" s="14"/>
      <c r="AD206" s="23" t="str">
        <f t="array" ref="AD206">IF(AE206="","",XLOOKUP(AE206,selector_04,selector_04_ids,""))</f>
        <v/>
      </c>
      <c r="AE206" s="25"/>
      <c r="AF206" s="14"/>
      <c r="AG206" s="27"/>
      <c r="AH206" s="14"/>
    </row>
    <row r="207">
      <c r="A207" s="14"/>
      <c r="B207" s="23" t="str">
        <f>IF($A207="","",'Система'!$B$4)</f>
        <v/>
      </c>
      <c r="C207" s="14"/>
      <c r="D207" s="23" t="str">
        <f t="array" ref="D207">IF(E207="","",XLOOKUP(E207,selector_12,selector_12_ids,""))</f>
        <v/>
      </c>
      <c r="E207" s="25"/>
      <c r="F207" s="14"/>
      <c r="G207" s="14"/>
      <c r="H207" s="14"/>
      <c r="I207" s="14"/>
      <c r="J207" s="14"/>
      <c r="K207" s="23" t="str">
        <f t="array" ref="K207">IF(L207="","",XLOOKUP(L207,selector_07,selector_07_ids,""))</f>
        <v/>
      </c>
      <c r="L207" s="25"/>
      <c r="M207" s="14"/>
      <c r="N207" s="23" t="str">
        <f t="array" ref="N207">IF(O207="","",XLOOKUP(O207,selector_18,selector_18_ids,""))</f>
        <v/>
      </c>
      <c r="O207" s="25"/>
      <c r="P207" s="14"/>
      <c r="Q207" s="14"/>
      <c r="R207" s="23" t="str">
        <f t="array" ref="R207">IF(S207="","",XLOOKUP(S207,selector_15,selector_15_ids,""))</f>
        <v/>
      </c>
      <c r="S207" s="25"/>
      <c r="T207" s="23" t="str">
        <f t="array" ref="T207">IF(U207="","",XLOOKUP(U207,selector_15,selector_15_ids,""))</f>
        <v/>
      </c>
      <c r="U207" s="25"/>
      <c r="V207" s="23" t="str">
        <f t="array" ref="V207">IF(W207="","",XLOOKUP(W207,selector_12,selector_12_ids,""))</f>
        <v/>
      </c>
      <c r="W207" s="25"/>
      <c r="X207" s="14"/>
      <c r="Y207" s="14"/>
      <c r="Z207" s="14"/>
      <c r="AA207" s="23" t="str">
        <f t="array" ref="AA207">IF(AB207="","",XLOOKUP(AB207,selector_07,selector_07_ids,""))</f>
        <v/>
      </c>
      <c r="AB207" s="25"/>
      <c r="AC207" s="14"/>
      <c r="AD207" s="23" t="str">
        <f t="array" ref="AD207">IF(AE207="","",XLOOKUP(AE207,selector_04,selector_04_ids,""))</f>
        <v/>
      </c>
      <c r="AE207" s="25"/>
      <c r="AF207" s="14"/>
      <c r="AG207" s="27"/>
      <c r="AH207" s="14"/>
    </row>
    <row r="208">
      <c r="A208" s="14"/>
      <c r="B208" s="23" t="str">
        <f>IF($A208="","",'Система'!$B$4)</f>
        <v/>
      </c>
      <c r="C208" s="14"/>
      <c r="D208" s="23" t="str">
        <f t="array" ref="D208">IF(E208="","",XLOOKUP(E208,selector_12,selector_12_ids,""))</f>
        <v/>
      </c>
      <c r="E208" s="25"/>
      <c r="F208" s="14"/>
      <c r="G208" s="14"/>
      <c r="H208" s="14"/>
      <c r="I208" s="14"/>
      <c r="J208" s="14"/>
      <c r="K208" s="23" t="str">
        <f t="array" ref="K208">IF(L208="","",XLOOKUP(L208,selector_07,selector_07_ids,""))</f>
        <v/>
      </c>
      <c r="L208" s="25"/>
      <c r="M208" s="14"/>
      <c r="N208" s="23" t="str">
        <f t="array" ref="N208">IF(O208="","",XLOOKUP(O208,selector_18,selector_18_ids,""))</f>
        <v/>
      </c>
      <c r="O208" s="25"/>
      <c r="P208" s="14"/>
      <c r="Q208" s="14"/>
      <c r="R208" s="23" t="str">
        <f t="array" ref="R208">IF(S208="","",XLOOKUP(S208,selector_15,selector_15_ids,""))</f>
        <v/>
      </c>
      <c r="S208" s="25"/>
      <c r="T208" s="23" t="str">
        <f t="array" ref="T208">IF(U208="","",XLOOKUP(U208,selector_15,selector_15_ids,""))</f>
        <v/>
      </c>
      <c r="U208" s="25"/>
      <c r="V208" s="23" t="str">
        <f t="array" ref="V208">IF(W208="","",XLOOKUP(W208,selector_12,selector_12_ids,""))</f>
        <v/>
      </c>
      <c r="W208" s="25"/>
      <c r="X208" s="14"/>
      <c r="Y208" s="14"/>
      <c r="Z208" s="14"/>
      <c r="AA208" s="23" t="str">
        <f t="array" ref="AA208">IF(AB208="","",XLOOKUP(AB208,selector_07,selector_07_ids,""))</f>
        <v/>
      </c>
      <c r="AB208" s="25"/>
      <c r="AC208" s="14"/>
      <c r="AD208" s="23" t="str">
        <f t="array" ref="AD208">IF(AE208="","",XLOOKUP(AE208,selector_04,selector_04_ids,""))</f>
        <v/>
      </c>
      <c r="AE208" s="25"/>
      <c r="AF208" s="14"/>
      <c r="AG208" s="27"/>
      <c r="AH208" s="14"/>
    </row>
    <row r="209">
      <c r="A209" s="14"/>
      <c r="B209" s="23" t="str">
        <f>IF($A209="","",'Система'!$B$4)</f>
        <v/>
      </c>
      <c r="C209" s="14"/>
      <c r="D209" s="23" t="str">
        <f t="array" ref="D209">IF(E209="","",XLOOKUP(E209,selector_12,selector_12_ids,""))</f>
        <v/>
      </c>
      <c r="E209" s="25"/>
      <c r="F209" s="14"/>
      <c r="G209" s="14"/>
      <c r="H209" s="14"/>
      <c r="I209" s="14"/>
      <c r="J209" s="14"/>
      <c r="K209" s="23" t="str">
        <f t="array" ref="K209">IF(L209="","",XLOOKUP(L209,selector_07,selector_07_ids,""))</f>
        <v/>
      </c>
      <c r="L209" s="25"/>
      <c r="M209" s="14"/>
      <c r="N209" s="23" t="str">
        <f t="array" ref="N209">IF(O209="","",XLOOKUP(O209,selector_18,selector_18_ids,""))</f>
        <v/>
      </c>
      <c r="O209" s="25"/>
      <c r="P209" s="14"/>
      <c r="Q209" s="14"/>
      <c r="R209" s="23" t="str">
        <f t="array" ref="R209">IF(S209="","",XLOOKUP(S209,selector_15,selector_15_ids,""))</f>
        <v/>
      </c>
      <c r="S209" s="25"/>
      <c r="T209" s="23" t="str">
        <f t="array" ref="T209">IF(U209="","",XLOOKUP(U209,selector_15,selector_15_ids,""))</f>
        <v/>
      </c>
      <c r="U209" s="25"/>
      <c r="V209" s="23" t="str">
        <f t="array" ref="V209">IF(W209="","",XLOOKUP(W209,selector_12,selector_12_ids,""))</f>
        <v/>
      </c>
      <c r="W209" s="25"/>
      <c r="X209" s="14"/>
      <c r="Y209" s="14"/>
      <c r="Z209" s="14"/>
      <c r="AA209" s="23" t="str">
        <f t="array" ref="AA209">IF(AB209="","",XLOOKUP(AB209,selector_07,selector_07_ids,""))</f>
        <v/>
      </c>
      <c r="AB209" s="25"/>
      <c r="AC209" s="14"/>
      <c r="AD209" s="23" t="str">
        <f t="array" ref="AD209">IF(AE209="","",XLOOKUP(AE209,selector_04,selector_04_ids,""))</f>
        <v/>
      </c>
      <c r="AE209" s="25"/>
      <c r="AF209" s="14"/>
      <c r="AG209" s="27"/>
      <c r="AH209" s="14"/>
    </row>
    <row r="210">
      <c r="A210" s="14"/>
      <c r="B210" s="23" t="str">
        <f>IF($A210="","",'Система'!$B$4)</f>
        <v/>
      </c>
      <c r="C210" s="14"/>
      <c r="D210" s="23" t="str">
        <f t="array" ref="D210">IF(E210="","",XLOOKUP(E210,selector_12,selector_12_ids,""))</f>
        <v/>
      </c>
      <c r="E210" s="25"/>
      <c r="F210" s="14"/>
      <c r="G210" s="14"/>
      <c r="H210" s="14"/>
      <c r="I210" s="14"/>
      <c r="J210" s="14"/>
      <c r="K210" s="23" t="str">
        <f t="array" ref="K210">IF(L210="","",XLOOKUP(L210,selector_07,selector_07_ids,""))</f>
        <v/>
      </c>
      <c r="L210" s="25"/>
      <c r="M210" s="14"/>
      <c r="N210" s="23" t="str">
        <f t="array" ref="N210">IF(O210="","",XLOOKUP(O210,selector_18,selector_18_ids,""))</f>
        <v/>
      </c>
      <c r="O210" s="25"/>
      <c r="P210" s="14"/>
      <c r="Q210" s="14"/>
      <c r="R210" s="23" t="str">
        <f t="array" ref="R210">IF(S210="","",XLOOKUP(S210,selector_15,selector_15_ids,""))</f>
        <v/>
      </c>
      <c r="S210" s="25"/>
      <c r="T210" s="23" t="str">
        <f t="array" ref="T210">IF(U210="","",XLOOKUP(U210,selector_15,selector_15_ids,""))</f>
        <v/>
      </c>
      <c r="U210" s="25"/>
      <c r="V210" s="23" t="str">
        <f t="array" ref="V210">IF(W210="","",XLOOKUP(W210,selector_12,selector_12_ids,""))</f>
        <v/>
      </c>
      <c r="W210" s="25"/>
      <c r="X210" s="14"/>
      <c r="Y210" s="14"/>
      <c r="Z210" s="14"/>
      <c r="AA210" s="23" t="str">
        <f t="array" ref="AA210">IF(AB210="","",XLOOKUP(AB210,selector_07,selector_07_ids,""))</f>
        <v/>
      </c>
      <c r="AB210" s="25"/>
      <c r="AC210" s="14"/>
      <c r="AD210" s="23" t="str">
        <f t="array" ref="AD210">IF(AE210="","",XLOOKUP(AE210,selector_04,selector_04_ids,""))</f>
        <v/>
      </c>
      <c r="AE210" s="25"/>
      <c r="AF210" s="14"/>
      <c r="AG210" s="27"/>
      <c r="AH210" s="14"/>
    </row>
    <row r="211">
      <c r="A211" s="14"/>
      <c r="B211" s="23" t="str">
        <f>IF($A211="","",'Система'!$B$4)</f>
        <v/>
      </c>
      <c r="C211" s="14"/>
      <c r="D211" s="23" t="str">
        <f t="array" ref="D211">IF(E211="","",XLOOKUP(E211,selector_12,selector_12_ids,""))</f>
        <v/>
      </c>
      <c r="E211" s="25"/>
      <c r="F211" s="14"/>
      <c r="G211" s="14"/>
      <c r="H211" s="14"/>
      <c r="I211" s="14"/>
      <c r="J211" s="14"/>
      <c r="K211" s="23" t="str">
        <f t="array" ref="K211">IF(L211="","",XLOOKUP(L211,selector_07,selector_07_ids,""))</f>
        <v/>
      </c>
      <c r="L211" s="25"/>
      <c r="M211" s="14"/>
      <c r="N211" s="23" t="str">
        <f t="array" ref="N211">IF(O211="","",XLOOKUP(O211,selector_18,selector_18_ids,""))</f>
        <v/>
      </c>
      <c r="O211" s="25"/>
      <c r="P211" s="14"/>
      <c r="Q211" s="14"/>
      <c r="R211" s="23" t="str">
        <f t="array" ref="R211">IF(S211="","",XLOOKUP(S211,selector_15,selector_15_ids,""))</f>
        <v/>
      </c>
      <c r="S211" s="25"/>
      <c r="T211" s="23" t="str">
        <f t="array" ref="T211">IF(U211="","",XLOOKUP(U211,selector_15,selector_15_ids,""))</f>
        <v/>
      </c>
      <c r="U211" s="25"/>
      <c r="V211" s="23" t="str">
        <f t="array" ref="V211">IF(W211="","",XLOOKUP(W211,selector_12,selector_12_ids,""))</f>
        <v/>
      </c>
      <c r="W211" s="25"/>
      <c r="X211" s="14"/>
      <c r="Y211" s="14"/>
      <c r="Z211" s="14"/>
      <c r="AA211" s="23" t="str">
        <f t="array" ref="AA211">IF(AB211="","",XLOOKUP(AB211,selector_07,selector_07_ids,""))</f>
        <v/>
      </c>
      <c r="AB211" s="25"/>
      <c r="AC211" s="14"/>
      <c r="AD211" s="23" t="str">
        <f t="array" ref="AD211">IF(AE211="","",XLOOKUP(AE211,selector_04,selector_04_ids,""))</f>
        <v/>
      </c>
      <c r="AE211" s="25"/>
      <c r="AF211" s="14"/>
      <c r="AG211" s="27"/>
      <c r="AH211" s="14"/>
    </row>
    <row r="212">
      <c r="A212" s="14"/>
      <c r="B212" s="23" t="str">
        <f>IF($A212="","",'Система'!$B$4)</f>
        <v/>
      </c>
      <c r="C212" s="14"/>
      <c r="D212" s="23" t="str">
        <f t="array" ref="D212">IF(E212="","",XLOOKUP(E212,selector_12,selector_12_ids,""))</f>
        <v/>
      </c>
      <c r="E212" s="25"/>
      <c r="F212" s="14"/>
      <c r="G212" s="14"/>
      <c r="H212" s="14"/>
      <c r="I212" s="14"/>
      <c r="J212" s="14"/>
      <c r="K212" s="23" t="str">
        <f t="array" ref="K212">IF(L212="","",XLOOKUP(L212,selector_07,selector_07_ids,""))</f>
        <v/>
      </c>
      <c r="L212" s="25"/>
      <c r="M212" s="14"/>
      <c r="N212" s="23" t="str">
        <f t="array" ref="N212">IF(O212="","",XLOOKUP(O212,selector_18,selector_18_ids,""))</f>
        <v/>
      </c>
      <c r="O212" s="25"/>
      <c r="P212" s="14"/>
      <c r="Q212" s="14"/>
      <c r="R212" s="23" t="str">
        <f t="array" ref="R212">IF(S212="","",XLOOKUP(S212,selector_15,selector_15_ids,""))</f>
        <v/>
      </c>
      <c r="S212" s="25"/>
      <c r="T212" s="23" t="str">
        <f t="array" ref="T212">IF(U212="","",XLOOKUP(U212,selector_15,selector_15_ids,""))</f>
        <v/>
      </c>
      <c r="U212" s="25"/>
      <c r="V212" s="23" t="str">
        <f t="array" ref="V212">IF(W212="","",XLOOKUP(W212,selector_12,selector_12_ids,""))</f>
        <v/>
      </c>
      <c r="W212" s="25"/>
      <c r="X212" s="14"/>
      <c r="Y212" s="14"/>
      <c r="Z212" s="14"/>
      <c r="AA212" s="23" t="str">
        <f t="array" ref="AA212">IF(AB212="","",XLOOKUP(AB212,selector_07,selector_07_ids,""))</f>
        <v/>
      </c>
      <c r="AB212" s="25"/>
      <c r="AC212" s="14"/>
      <c r="AD212" s="23" t="str">
        <f t="array" ref="AD212">IF(AE212="","",XLOOKUP(AE212,selector_04,selector_04_ids,""))</f>
        <v/>
      </c>
      <c r="AE212" s="25"/>
      <c r="AF212" s="14"/>
      <c r="AG212" s="27"/>
      <c r="AH212" s="14"/>
    </row>
    <row r="213">
      <c r="A213" s="14"/>
      <c r="B213" s="23" t="str">
        <f>IF($A213="","",'Система'!$B$4)</f>
        <v/>
      </c>
      <c r="C213" s="14"/>
      <c r="D213" s="23" t="str">
        <f t="array" ref="D213">IF(E213="","",XLOOKUP(E213,selector_12,selector_12_ids,""))</f>
        <v/>
      </c>
      <c r="E213" s="25"/>
      <c r="F213" s="14"/>
      <c r="G213" s="14"/>
      <c r="H213" s="14"/>
      <c r="I213" s="14"/>
      <c r="J213" s="14"/>
      <c r="K213" s="23" t="str">
        <f t="array" ref="K213">IF(L213="","",XLOOKUP(L213,selector_07,selector_07_ids,""))</f>
        <v/>
      </c>
      <c r="L213" s="25"/>
      <c r="M213" s="14"/>
      <c r="N213" s="23" t="str">
        <f t="array" ref="N213">IF(O213="","",XLOOKUP(O213,selector_18,selector_18_ids,""))</f>
        <v/>
      </c>
      <c r="O213" s="25"/>
      <c r="P213" s="14"/>
      <c r="Q213" s="14"/>
      <c r="R213" s="23" t="str">
        <f t="array" ref="R213">IF(S213="","",XLOOKUP(S213,selector_15,selector_15_ids,""))</f>
        <v/>
      </c>
      <c r="S213" s="25"/>
      <c r="T213" s="23" t="str">
        <f t="array" ref="T213">IF(U213="","",XLOOKUP(U213,selector_15,selector_15_ids,""))</f>
        <v/>
      </c>
      <c r="U213" s="25"/>
      <c r="V213" s="23" t="str">
        <f t="array" ref="V213">IF(W213="","",XLOOKUP(W213,selector_12,selector_12_ids,""))</f>
        <v/>
      </c>
      <c r="W213" s="25"/>
      <c r="X213" s="14"/>
      <c r="Y213" s="14"/>
      <c r="Z213" s="14"/>
      <c r="AA213" s="23" t="str">
        <f t="array" ref="AA213">IF(AB213="","",XLOOKUP(AB213,selector_07,selector_07_ids,""))</f>
        <v/>
      </c>
      <c r="AB213" s="25"/>
      <c r="AC213" s="14"/>
      <c r="AD213" s="23" t="str">
        <f t="array" ref="AD213">IF(AE213="","",XLOOKUP(AE213,selector_04,selector_04_ids,""))</f>
        <v/>
      </c>
      <c r="AE213" s="25"/>
      <c r="AF213" s="14"/>
      <c r="AG213" s="27"/>
      <c r="AH213" s="14"/>
    </row>
    <row r="214">
      <c r="A214" s="14"/>
      <c r="B214" s="23" t="str">
        <f>IF($A214="","",'Система'!$B$4)</f>
        <v/>
      </c>
      <c r="C214" s="14"/>
      <c r="D214" s="23" t="str">
        <f t="array" ref="D214">IF(E214="","",XLOOKUP(E214,selector_12,selector_12_ids,""))</f>
        <v/>
      </c>
      <c r="E214" s="25"/>
      <c r="F214" s="14"/>
      <c r="G214" s="14"/>
      <c r="H214" s="14"/>
      <c r="I214" s="14"/>
      <c r="J214" s="14"/>
      <c r="K214" s="23" t="str">
        <f t="array" ref="K214">IF(L214="","",XLOOKUP(L214,selector_07,selector_07_ids,""))</f>
        <v/>
      </c>
      <c r="L214" s="25"/>
      <c r="M214" s="14"/>
      <c r="N214" s="23" t="str">
        <f t="array" ref="N214">IF(O214="","",XLOOKUP(O214,selector_18,selector_18_ids,""))</f>
        <v/>
      </c>
      <c r="O214" s="25"/>
      <c r="P214" s="14"/>
      <c r="Q214" s="14"/>
      <c r="R214" s="23" t="str">
        <f t="array" ref="R214">IF(S214="","",XLOOKUP(S214,selector_15,selector_15_ids,""))</f>
        <v/>
      </c>
      <c r="S214" s="25"/>
      <c r="T214" s="23" t="str">
        <f t="array" ref="T214">IF(U214="","",XLOOKUP(U214,selector_15,selector_15_ids,""))</f>
        <v/>
      </c>
      <c r="U214" s="25"/>
      <c r="V214" s="23" t="str">
        <f t="array" ref="V214">IF(W214="","",XLOOKUP(W214,selector_12,selector_12_ids,""))</f>
        <v/>
      </c>
      <c r="W214" s="25"/>
      <c r="X214" s="14"/>
      <c r="Y214" s="14"/>
      <c r="Z214" s="14"/>
      <c r="AA214" s="23" t="str">
        <f t="array" ref="AA214">IF(AB214="","",XLOOKUP(AB214,selector_07,selector_07_ids,""))</f>
        <v/>
      </c>
      <c r="AB214" s="25"/>
      <c r="AC214" s="14"/>
      <c r="AD214" s="23" t="str">
        <f t="array" ref="AD214">IF(AE214="","",XLOOKUP(AE214,selector_04,selector_04_ids,""))</f>
        <v/>
      </c>
      <c r="AE214" s="25"/>
      <c r="AF214" s="14"/>
      <c r="AG214" s="27"/>
      <c r="AH214" s="14"/>
    </row>
    <row r="215">
      <c r="A215" s="14"/>
      <c r="B215" s="23" t="str">
        <f>IF($A215="","",'Система'!$B$4)</f>
        <v/>
      </c>
      <c r="C215" s="14"/>
      <c r="D215" s="23" t="str">
        <f t="array" ref="D215">IF(E215="","",XLOOKUP(E215,selector_12,selector_12_ids,""))</f>
        <v/>
      </c>
      <c r="E215" s="25"/>
      <c r="F215" s="14"/>
      <c r="G215" s="14"/>
      <c r="H215" s="14"/>
      <c r="I215" s="14"/>
      <c r="J215" s="14"/>
      <c r="K215" s="23" t="str">
        <f t="array" ref="K215">IF(L215="","",XLOOKUP(L215,selector_07,selector_07_ids,""))</f>
        <v/>
      </c>
      <c r="L215" s="25"/>
      <c r="M215" s="14"/>
      <c r="N215" s="23" t="str">
        <f t="array" ref="N215">IF(O215="","",XLOOKUP(O215,selector_18,selector_18_ids,""))</f>
        <v/>
      </c>
      <c r="O215" s="25"/>
      <c r="P215" s="14"/>
      <c r="Q215" s="14"/>
      <c r="R215" s="23" t="str">
        <f t="array" ref="R215">IF(S215="","",XLOOKUP(S215,selector_15,selector_15_ids,""))</f>
        <v/>
      </c>
      <c r="S215" s="25"/>
      <c r="T215" s="23" t="str">
        <f t="array" ref="T215">IF(U215="","",XLOOKUP(U215,selector_15,selector_15_ids,""))</f>
        <v/>
      </c>
      <c r="U215" s="25"/>
      <c r="V215" s="23" t="str">
        <f t="array" ref="V215">IF(W215="","",XLOOKUP(W215,selector_12,selector_12_ids,""))</f>
        <v/>
      </c>
      <c r="W215" s="25"/>
      <c r="X215" s="14"/>
      <c r="Y215" s="14"/>
      <c r="Z215" s="14"/>
      <c r="AA215" s="23" t="str">
        <f t="array" ref="AA215">IF(AB215="","",XLOOKUP(AB215,selector_07,selector_07_ids,""))</f>
        <v/>
      </c>
      <c r="AB215" s="25"/>
      <c r="AC215" s="14"/>
      <c r="AD215" s="23" t="str">
        <f t="array" ref="AD215">IF(AE215="","",XLOOKUP(AE215,selector_04,selector_04_ids,""))</f>
        <v/>
      </c>
      <c r="AE215" s="25"/>
      <c r="AF215" s="14"/>
      <c r="AG215" s="27"/>
      <c r="AH215" s="14"/>
    </row>
    <row r="216">
      <c r="A216" s="14"/>
      <c r="B216" s="23" t="str">
        <f>IF($A216="","",'Система'!$B$4)</f>
        <v/>
      </c>
      <c r="C216" s="14"/>
      <c r="D216" s="23" t="str">
        <f t="array" ref="D216">IF(E216="","",XLOOKUP(E216,selector_12,selector_12_ids,""))</f>
        <v/>
      </c>
      <c r="E216" s="25"/>
      <c r="F216" s="14"/>
      <c r="G216" s="14"/>
      <c r="H216" s="14"/>
      <c r="I216" s="14"/>
      <c r="J216" s="14"/>
      <c r="K216" s="23" t="str">
        <f t="array" ref="K216">IF(L216="","",XLOOKUP(L216,selector_07,selector_07_ids,""))</f>
        <v/>
      </c>
      <c r="L216" s="25"/>
      <c r="M216" s="14"/>
      <c r="N216" s="23" t="str">
        <f t="array" ref="N216">IF(O216="","",XLOOKUP(O216,selector_18,selector_18_ids,""))</f>
        <v/>
      </c>
      <c r="O216" s="25"/>
      <c r="P216" s="14"/>
      <c r="Q216" s="14"/>
      <c r="R216" s="23" t="str">
        <f t="array" ref="R216">IF(S216="","",XLOOKUP(S216,selector_15,selector_15_ids,""))</f>
        <v/>
      </c>
      <c r="S216" s="25"/>
      <c r="T216" s="23" t="str">
        <f t="array" ref="T216">IF(U216="","",XLOOKUP(U216,selector_15,selector_15_ids,""))</f>
        <v/>
      </c>
      <c r="U216" s="25"/>
      <c r="V216" s="23" t="str">
        <f t="array" ref="V216">IF(W216="","",XLOOKUP(W216,selector_12,selector_12_ids,""))</f>
        <v/>
      </c>
      <c r="W216" s="25"/>
      <c r="X216" s="14"/>
      <c r="Y216" s="14"/>
      <c r="Z216" s="14"/>
      <c r="AA216" s="23" t="str">
        <f t="array" ref="AA216">IF(AB216="","",XLOOKUP(AB216,selector_07,selector_07_ids,""))</f>
        <v/>
      </c>
      <c r="AB216" s="25"/>
      <c r="AC216" s="14"/>
      <c r="AD216" s="23" t="str">
        <f t="array" ref="AD216">IF(AE216="","",XLOOKUP(AE216,selector_04,selector_04_ids,""))</f>
        <v/>
      </c>
      <c r="AE216" s="25"/>
      <c r="AF216" s="14"/>
      <c r="AG216" s="27"/>
      <c r="AH216" s="14"/>
    </row>
    <row r="217">
      <c r="A217" s="14"/>
      <c r="B217" s="23" t="str">
        <f>IF($A217="","",'Система'!$B$4)</f>
        <v/>
      </c>
      <c r="C217" s="14"/>
      <c r="D217" s="23" t="str">
        <f t="array" ref="D217">IF(E217="","",XLOOKUP(E217,selector_12,selector_12_ids,""))</f>
        <v/>
      </c>
      <c r="E217" s="25"/>
      <c r="F217" s="14"/>
      <c r="G217" s="14"/>
      <c r="H217" s="14"/>
      <c r="I217" s="14"/>
      <c r="J217" s="14"/>
      <c r="K217" s="23" t="str">
        <f t="array" ref="K217">IF(L217="","",XLOOKUP(L217,selector_07,selector_07_ids,""))</f>
        <v/>
      </c>
      <c r="L217" s="25"/>
      <c r="M217" s="14"/>
      <c r="N217" s="23" t="str">
        <f t="array" ref="N217">IF(O217="","",XLOOKUP(O217,selector_18,selector_18_ids,""))</f>
        <v/>
      </c>
      <c r="O217" s="25"/>
      <c r="P217" s="14"/>
      <c r="Q217" s="14"/>
      <c r="R217" s="23" t="str">
        <f t="array" ref="R217">IF(S217="","",XLOOKUP(S217,selector_15,selector_15_ids,""))</f>
        <v/>
      </c>
      <c r="S217" s="25"/>
      <c r="T217" s="23" t="str">
        <f t="array" ref="T217">IF(U217="","",XLOOKUP(U217,selector_15,selector_15_ids,""))</f>
        <v/>
      </c>
      <c r="U217" s="25"/>
      <c r="V217" s="23" t="str">
        <f t="array" ref="V217">IF(W217="","",XLOOKUP(W217,selector_12,selector_12_ids,""))</f>
        <v/>
      </c>
      <c r="W217" s="25"/>
      <c r="X217" s="14"/>
      <c r="Y217" s="14"/>
      <c r="Z217" s="14"/>
      <c r="AA217" s="23" t="str">
        <f t="array" ref="AA217">IF(AB217="","",XLOOKUP(AB217,selector_07,selector_07_ids,""))</f>
        <v/>
      </c>
      <c r="AB217" s="25"/>
      <c r="AC217" s="14"/>
      <c r="AD217" s="23" t="str">
        <f t="array" ref="AD217">IF(AE217="","",XLOOKUP(AE217,selector_04,selector_04_ids,""))</f>
        <v/>
      </c>
      <c r="AE217" s="25"/>
      <c r="AF217" s="14"/>
      <c r="AG217" s="27"/>
      <c r="AH217" s="14"/>
    </row>
    <row r="218">
      <c r="A218" s="14"/>
      <c r="B218" s="23" t="str">
        <f>IF($A218="","",'Система'!$B$4)</f>
        <v/>
      </c>
      <c r="C218" s="14"/>
      <c r="D218" s="23" t="str">
        <f t="array" ref="D218">IF(E218="","",XLOOKUP(E218,selector_12,selector_12_ids,""))</f>
        <v/>
      </c>
      <c r="E218" s="25"/>
      <c r="F218" s="14"/>
      <c r="G218" s="14"/>
      <c r="H218" s="14"/>
      <c r="I218" s="14"/>
      <c r="J218" s="14"/>
      <c r="K218" s="23" t="str">
        <f t="array" ref="K218">IF(L218="","",XLOOKUP(L218,selector_07,selector_07_ids,""))</f>
        <v/>
      </c>
      <c r="L218" s="25"/>
      <c r="M218" s="14"/>
      <c r="N218" s="23" t="str">
        <f t="array" ref="N218">IF(O218="","",XLOOKUP(O218,selector_18,selector_18_ids,""))</f>
        <v/>
      </c>
      <c r="O218" s="25"/>
      <c r="P218" s="14"/>
      <c r="Q218" s="14"/>
      <c r="R218" s="23" t="str">
        <f t="array" ref="R218">IF(S218="","",XLOOKUP(S218,selector_15,selector_15_ids,""))</f>
        <v/>
      </c>
      <c r="S218" s="25"/>
      <c r="T218" s="23" t="str">
        <f t="array" ref="T218">IF(U218="","",XLOOKUP(U218,selector_15,selector_15_ids,""))</f>
        <v/>
      </c>
      <c r="U218" s="25"/>
      <c r="V218" s="23" t="str">
        <f t="array" ref="V218">IF(W218="","",XLOOKUP(W218,selector_12,selector_12_ids,""))</f>
        <v/>
      </c>
      <c r="W218" s="25"/>
      <c r="X218" s="14"/>
      <c r="Y218" s="14"/>
      <c r="Z218" s="14"/>
      <c r="AA218" s="23" t="str">
        <f t="array" ref="AA218">IF(AB218="","",XLOOKUP(AB218,selector_07,selector_07_ids,""))</f>
        <v/>
      </c>
      <c r="AB218" s="25"/>
      <c r="AC218" s="14"/>
      <c r="AD218" s="23" t="str">
        <f t="array" ref="AD218">IF(AE218="","",XLOOKUP(AE218,selector_04,selector_04_ids,""))</f>
        <v/>
      </c>
      <c r="AE218" s="25"/>
      <c r="AF218" s="14"/>
      <c r="AG218" s="27"/>
      <c r="AH218" s="14"/>
    </row>
    <row r="219">
      <c r="A219" s="14"/>
      <c r="B219" s="23" t="str">
        <f>IF($A219="","",'Система'!$B$4)</f>
        <v/>
      </c>
      <c r="C219" s="14"/>
      <c r="D219" s="23" t="str">
        <f t="array" ref="D219">IF(E219="","",XLOOKUP(E219,selector_12,selector_12_ids,""))</f>
        <v/>
      </c>
      <c r="E219" s="25"/>
      <c r="F219" s="14"/>
      <c r="G219" s="14"/>
      <c r="H219" s="14"/>
      <c r="I219" s="14"/>
      <c r="J219" s="14"/>
      <c r="K219" s="23" t="str">
        <f t="array" ref="K219">IF(L219="","",XLOOKUP(L219,selector_07,selector_07_ids,""))</f>
        <v/>
      </c>
      <c r="L219" s="25"/>
      <c r="M219" s="14"/>
      <c r="N219" s="23" t="str">
        <f t="array" ref="N219">IF(O219="","",XLOOKUP(O219,selector_18,selector_18_ids,""))</f>
        <v/>
      </c>
      <c r="O219" s="25"/>
      <c r="P219" s="14"/>
      <c r="Q219" s="14"/>
      <c r="R219" s="23" t="str">
        <f t="array" ref="R219">IF(S219="","",XLOOKUP(S219,selector_15,selector_15_ids,""))</f>
        <v/>
      </c>
      <c r="S219" s="25"/>
      <c r="T219" s="23" t="str">
        <f t="array" ref="T219">IF(U219="","",XLOOKUP(U219,selector_15,selector_15_ids,""))</f>
        <v/>
      </c>
      <c r="U219" s="25"/>
      <c r="V219" s="23" t="str">
        <f t="array" ref="V219">IF(W219="","",XLOOKUP(W219,selector_12,selector_12_ids,""))</f>
        <v/>
      </c>
      <c r="W219" s="25"/>
      <c r="X219" s="14"/>
      <c r="Y219" s="14"/>
      <c r="Z219" s="14"/>
      <c r="AA219" s="23" t="str">
        <f t="array" ref="AA219">IF(AB219="","",XLOOKUP(AB219,selector_07,selector_07_ids,""))</f>
        <v/>
      </c>
      <c r="AB219" s="25"/>
      <c r="AC219" s="14"/>
      <c r="AD219" s="23" t="str">
        <f t="array" ref="AD219">IF(AE219="","",XLOOKUP(AE219,selector_04,selector_04_ids,""))</f>
        <v/>
      </c>
      <c r="AE219" s="25"/>
      <c r="AF219" s="14"/>
      <c r="AG219" s="27"/>
      <c r="AH219" s="14"/>
    </row>
    <row r="220">
      <c r="A220" s="14"/>
      <c r="B220" s="23" t="str">
        <f>IF($A220="","",'Система'!$B$4)</f>
        <v/>
      </c>
      <c r="C220" s="14"/>
      <c r="D220" s="23" t="str">
        <f t="array" ref="D220">IF(E220="","",XLOOKUP(E220,selector_12,selector_12_ids,""))</f>
        <v/>
      </c>
      <c r="E220" s="25"/>
      <c r="F220" s="14"/>
      <c r="G220" s="14"/>
      <c r="H220" s="14"/>
      <c r="I220" s="14"/>
      <c r="J220" s="14"/>
      <c r="K220" s="23" t="str">
        <f t="array" ref="K220">IF(L220="","",XLOOKUP(L220,selector_07,selector_07_ids,""))</f>
        <v/>
      </c>
      <c r="L220" s="25"/>
      <c r="M220" s="14"/>
      <c r="N220" s="23" t="str">
        <f t="array" ref="N220">IF(O220="","",XLOOKUP(O220,selector_18,selector_18_ids,""))</f>
        <v/>
      </c>
      <c r="O220" s="25"/>
      <c r="P220" s="14"/>
      <c r="Q220" s="14"/>
      <c r="R220" s="23" t="str">
        <f t="array" ref="R220">IF(S220="","",XLOOKUP(S220,selector_15,selector_15_ids,""))</f>
        <v/>
      </c>
      <c r="S220" s="25"/>
      <c r="T220" s="23" t="str">
        <f t="array" ref="T220">IF(U220="","",XLOOKUP(U220,selector_15,selector_15_ids,""))</f>
        <v/>
      </c>
      <c r="U220" s="25"/>
      <c r="V220" s="23" t="str">
        <f t="array" ref="V220">IF(W220="","",XLOOKUP(W220,selector_12,selector_12_ids,""))</f>
        <v/>
      </c>
      <c r="W220" s="25"/>
      <c r="X220" s="14"/>
      <c r="Y220" s="14"/>
      <c r="Z220" s="14"/>
      <c r="AA220" s="23" t="str">
        <f t="array" ref="AA220">IF(AB220="","",XLOOKUP(AB220,selector_07,selector_07_ids,""))</f>
        <v/>
      </c>
      <c r="AB220" s="25"/>
      <c r="AC220" s="14"/>
      <c r="AD220" s="23" t="str">
        <f t="array" ref="AD220">IF(AE220="","",XLOOKUP(AE220,selector_04,selector_04_ids,""))</f>
        <v/>
      </c>
      <c r="AE220" s="25"/>
      <c r="AF220" s="14"/>
      <c r="AG220" s="27"/>
      <c r="AH220" s="14"/>
    </row>
    <row r="221">
      <c r="A221" s="14"/>
      <c r="B221" s="23" t="str">
        <f>IF($A221="","",'Система'!$B$4)</f>
        <v/>
      </c>
      <c r="C221" s="14"/>
      <c r="D221" s="23" t="str">
        <f t="array" ref="D221">IF(E221="","",XLOOKUP(E221,selector_12,selector_12_ids,""))</f>
        <v/>
      </c>
      <c r="E221" s="25"/>
      <c r="F221" s="14"/>
      <c r="G221" s="14"/>
      <c r="H221" s="14"/>
      <c r="I221" s="14"/>
      <c r="J221" s="14"/>
      <c r="K221" s="23" t="str">
        <f t="array" ref="K221">IF(L221="","",XLOOKUP(L221,selector_07,selector_07_ids,""))</f>
        <v/>
      </c>
      <c r="L221" s="25"/>
      <c r="M221" s="14"/>
      <c r="N221" s="23" t="str">
        <f t="array" ref="N221">IF(O221="","",XLOOKUP(O221,selector_18,selector_18_ids,""))</f>
        <v/>
      </c>
      <c r="O221" s="25"/>
      <c r="P221" s="14"/>
      <c r="Q221" s="14"/>
      <c r="R221" s="23" t="str">
        <f t="array" ref="R221">IF(S221="","",XLOOKUP(S221,selector_15,selector_15_ids,""))</f>
        <v/>
      </c>
      <c r="S221" s="25"/>
      <c r="T221" s="23" t="str">
        <f t="array" ref="T221">IF(U221="","",XLOOKUP(U221,selector_15,selector_15_ids,""))</f>
        <v/>
      </c>
      <c r="U221" s="25"/>
      <c r="V221" s="23" t="str">
        <f t="array" ref="V221">IF(W221="","",XLOOKUP(W221,selector_12,selector_12_ids,""))</f>
        <v/>
      </c>
      <c r="W221" s="25"/>
      <c r="X221" s="14"/>
      <c r="Y221" s="14"/>
      <c r="Z221" s="14"/>
      <c r="AA221" s="23" t="str">
        <f t="array" ref="AA221">IF(AB221="","",XLOOKUP(AB221,selector_07,selector_07_ids,""))</f>
        <v/>
      </c>
      <c r="AB221" s="25"/>
      <c r="AC221" s="14"/>
      <c r="AD221" s="23" t="str">
        <f t="array" ref="AD221">IF(AE221="","",XLOOKUP(AE221,selector_04,selector_04_ids,""))</f>
        <v/>
      </c>
      <c r="AE221" s="25"/>
      <c r="AF221" s="14"/>
      <c r="AG221" s="27"/>
      <c r="AH221" s="14"/>
    </row>
    <row r="222">
      <c r="A222" s="14"/>
      <c r="B222" s="23" t="str">
        <f>IF($A222="","",'Система'!$B$4)</f>
        <v/>
      </c>
      <c r="C222" s="14"/>
      <c r="D222" s="23" t="str">
        <f t="array" ref="D222">IF(E222="","",XLOOKUP(E222,selector_12,selector_12_ids,""))</f>
        <v/>
      </c>
      <c r="E222" s="25"/>
      <c r="F222" s="14"/>
      <c r="G222" s="14"/>
      <c r="H222" s="14"/>
      <c r="I222" s="14"/>
      <c r="J222" s="14"/>
      <c r="K222" s="23" t="str">
        <f t="array" ref="K222">IF(L222="","",XLOOKUP(L222,selector_07,selector_07_ids,""))</f>
        <v/>
      </c>
      <c r="L222" s="25"/>
      <c r="M222" s="14"/>
      <c r="N222" s="23" t="str">
        <f t="array" ref="N222">IF(O222="","",XLOOKUP(O222,selector_18,selector_18_ids,""))</f>
        <v/>
      </c>
      <c r="O222" s="25"/>
      <c r="P222" s="14"/>
      <c r="Q222" s="14"/>
      <c r="R222" s="23" t="str">
        <f t="array" ref="R222">IF(S222="","",XLOOKUP(S222,selector_15,selector_15_ids,""))</f>
        <v/>
      </c>
      <c r="S222" s="25"/>
      <c r="T222" s="23" t="str">
        <f t="array" ref="T222">IF(U222="","",XLOOKUP(U222,selector_15,selector_15_ids,""))</f>
        <v/>
      </c>
      <c r="U222" s="25"/>
      <c r="V222" s="23" t="str">
        <f t="array" ref="V222">IF(W222="","",XLOOKUP(W222,selector_12,selector_12_ids,""))</f>
        <v/>
      </c>
      <c r="W222" s="25"/>
      <c r="X222" s="14"/>
      <c r="Y222" s="14"/>
      <c r="Z222" s="14"/>
      <c r="AA222" s="23" t="str">
        <f t="array" ref="AA222">IF(AB222="","",XLOOKUP(AB222,selector_07,selector_07_ids,""))</f>
        <v/>
      </c>
      <c r="AB222" s="25"/>
      <c r="AC222" s="14"/>
      <c r="AD222" s="23" t="str">
        <f t="array" ref="AD222">IF(AE222="","",XLOOKUP(AE222,selector_04,selector_04_ids,""))</f>
        <v/>
      </c>
      <c r="AE222" s="25"/>
      <c r="AF222" s="14"/>
      <c r="AG222" s="27"/>
      <c r="AH222" s="14"/>
    </row>
    <row r="223">
      <c r="A223" s="14"/>
      <c r="B223" s="23" t="str">
        <f>IF($A223="","",'Система'!$B$4)</f>
        <v/>
      </c>
      <c r="C223" s="14"/>
      <c r="D223" s="23" t="str">
        <f t="array" ref="D223">IF(E223="","",XLOOKUP(E223,selector_12,selector_12_ids,""))</f>
        <v/>
      </c>
      <c r="E223" s="25"/>
      <c r="F223" s="14"/>
      <c r="G223" s="14"/>
      <c r="H223" s="14"/>
      <c r="I223" s="14"/>
      <c r="J223" s="14"/>
      <c r="K223" s="23" t="str">
        <f t="array" ref="K223">IF(L223="","",XLOOKUP(L223,selector_07,selector_07_ids,""))</f>
        <v/>
      </c>
      <c r="L223" s="25"/>
      <c r="M223" s="14"/>
      <c r="N223" s="23" t="str">
        <f t="array" ref="N223">IF(O223="","",XLOOKUP(O223,selector_18,selector_18_ids,""))</f>
        <v/>
      </c>
      <c r="O223" s="25"/>
      <c r="P223" s="14"/>
      <c r="Q223" s="14"/>
      <c r="R223" s="23" t="str">
        <f t="array" ref="R223">IF(S223="","",XLOOKUP(S223,selector_15,selector_15_ids,""))</f>
        <v/>
      </c>
      <c r="S223" s="25"/>
      <c r="T223" s="23" t="str">
        <f t="array" ref="T223">IF(U223="","",XLOOKUP(U223,selector_15,selector_15_ids,""))</f>
        <v/>
      </c>
      <c r="U223" s="25"/>
      <c r="V223" s="23" t="str">
        <f t="array" ref="V223">IF(W223="","",XLOOKUP(W223,selector_12,selector_12_ids,""))</f>
        <v/>
      </c>
      <c r="W223" s="25"/>
      <c r="X223" s="14"/>
      <c r="Y223" s="14"/>
      <c r="Z223" s="14"/>
      <c r="AA223" s="23" t="str">
        <f t="array" ref="AA223">IF(AB223="","",XLOOKUP(AB223,selector_07,selector_07_ids,""))</f>
        <v/>
      </c>
      <c r="AB223" s="25"/>
      <c r="AC223" s="14"/>
      <c r="AD223" s="23" t="str">
        <f t="array" ref="AD223">IF(AE223="","",XLOOKUP(AE223,selector_04,selector_04_ids,""))</f>
        <v/>
      </c>
      <c r="AE223" s="25"/>
      <c r="AF223" s="14"/>
      <c r="AG223" s="27"/>
      <c r="AH223" s="14"/>
    </row>
    <row r="224">
      <c r="A224" s="14"/>
      <c r="B224" s="23" t="str">
        <f>IF($A224="","",'Система'!$B$4)</f>
        <v/>
      </c>
      <c r="C224" s="14"/>
      <c r="D224" s="23" t="str">
        <f t="array" ref="D224">IF(E224="","",XLOOKUP(E224,selector_12,selector_12_ids,""))</f>
        <v/>
      </c>
      <c r="E224" s="25"/>
      <c r="F224" s="14"/>
      <c r="G224" s="14"/>
      <c r="H224" s="14"/>
      <c r="I224" s="14"/>
      <c r="J224" s="14"/>
      <c r="K224" s="23" t="str">
        <f t="array" ref="K224">IF(L224="","",XLOOKUP(L224,selector_07,selector_07_ids,""))</f>
        <v/>
      </c>
      <c r="L224" s="25"/>
      <c r="M224" s="14"/>
      <c r="N224" s="23" t="str">
        <f t="array" ref="N224">IF(O224="","",XLOOKUP(O224,selector_18,selector_18_ids,""))</f>
        <v/>
      </c>
      <c r="O224" s="25"/>
      <c r="P224" s="14"/>
      <c r="Q224" s="14"/>
      <c r="R224" s="23" t="str">
        <f t="array" ref="R224">IF(S224="","",XLOOKUP(S224,selector_15,selector_15_ids,""))</f>
        <v/>
      </c>
      <c r="S224" s="25"/>
      <c r="T224" s="23" t="str">
        <f t="array" ref="T224">IF(U224="","",XLOOKUP(U224,selector_15,selector_15_ids,""))</f>
        <v/>
      </c>
      <c r="U224" s="25"/>
      <c r="V224" s="23" t="str">
        <f t="array" ref="V224">IF(W224="","",XLOOKUP(W224,selector_12,selector_12_ids,""))</f>
        <v/>
      </c>
      <c r="W224" s="25"/>
      <c r="X224" s="14"/>
      <c r="Y224" s="14"/>
      <c r="Z224" s="14"/>
      <c r="AA224" s="23" t="str">
        <f t="array" ref="AA224">IF(AB224="","",XLOOKUP(AB224,selector_07,selector_07_ids,""))</f>
        <v/>
      </c>
      <c r="AB224" s="25"/>
      <c r="AC224" s="14"/>
      <c r="AD224" s="23" t="str">
        <f t="array" ref="AD224">IF(AE224="","",XLOOKUP(AE224,selector_04,selector_04_ids,""))</f>
        <v/>
      </c>
      <c r="AE224" s="25"/>
      <c r="AF224" s="14"/>
      <c r="AG224" s="27"/>
      <c r="AH224" s="14"/>
    </row>
    <row r="225">
      <c r="A225" s="14"/>
      <c r="B225" s="23" t="str">
        <f>IF($A225="","",'Система'!$B$4)</f>
        <v/>
      </c>
      <c r="C225" s="14"/>
      <c r="D225" s="23" t="str">
        <f t="array" ref="D225">IF(E225="","",XLOOKUP(E225,selector_12,selector_12_ids,""))</f>
        <v/>
      </c>
      <c r="E225" s="25"/>
      <c r="F225" s="14"/>
      <c r="G225" s="14"/>
      <c r="H225" s="14"/>
      <c r="I225" s="14"/>
      <c r="J225" s="14"/>
      <c r="K225" s="23" t="str">
        <f t="array" ref="K225">IF(L225="","",XLOOKUP(L225,selector_07,selector_07_ids,""))</f>
        <v/>
      </c>
      <c r="L225" s="25"/>
      <c r="M225" s="14"/>
      <c r="N225" s="23" t="str">
        <f t="array" ref="N225">IF(O225="","",XLOOKUP(O225,selector_18,selector_18_ids,""))</f>
        <v/>
      </c>
      <c r="O225" s="25"/>
      <c r="P225" s="14"/>
      <c r="Q225" s="14"/>
      <c r="R225" s="23" t="str">
        <f t="array" ref="R225">IF(S225="","",XLOOKUP(S225,selector_15,selector_15_ids,""))</f>
        <v/>
      </c>
      <c r="S225" s="25"/>
      <c r="T225" s="23" t="str">
        <f t="array" ref="T225">IF(U225="","",XLOOKUP(U225,selector_15,selector_15_ids,""))</f>
        <v/>
      </c>
      <c r="U225" s="25"/>
      <c r="V225" s="23" t="str">
        <f t="array" ref="V225">IF(W225="","",XLOOKUP(W225,selector_12,selector_12_ids,""))</f>
        <v/>
      </c>
      <c r="W225" s="25"/>
      <c r="X225" s="14"/>
      <c r="Y225" s="14"/>
      <c r="Z225" s="14"/>
      <c r="AA225" s="23" t="str">
        <f t="array" ref="AA225">IF(AB225="","",XLOOKUP(AB225,selector_07,selector_07_ids,""))</f>
        <v/>
      </c>
      <c r="AB225" s="25"/>
      <c r="AC225" s="14"/>
      <c r="AD225" s="23" t="str">
        <f t="array" ref="AD225">IF(AE225="","",XLOOKUP(AE225,selector_04,selector_04_ids,""))</f>
        <v/>
      </c>
      <c r="AE225" s="25"/>
      <c r="AF225" s="14"/>
      <c r="AG225" s="27"/>
      <c r="AH225" s="14"/>
    </row>
    <row r="226">
      <c r="A226" s="14"/>
      <c r="B226" s="23" t="str">
        <f>IF($A226="","",'Система'!$B$4)</f>
        <v/>
      </c>
      <c r="C226" s="14"/>
      <c r="D226" s="23" t="str">
        <f t="array" ref="D226">IF(E226="","",XLOOKUP(E226,selector_12,selector_12_ids,""))</f>
        <v/>
      </c>
      <c r="E226" s="25"/>
      <c r="F226" s="14"/>
      <c r="G226" s="14"/>
      <c r="H226" s="14"/>
      <c r="I226" s="14"/>
      <c r="J226" s="14"/>
      <c r="K226" s="23" t="str">
        <f t="array" ref="K226">IF(L226="","",XLOOKUP(L226,selector_07,selector_07_ids,""))</f>
        <v/>
      </c>
      <c r="L226" s="25"/>
      <c r="M226" s="14"/>
      <c r="N226" s="23" t="str">
        <f t="array" ref="N226">IF(O226="","",XLOOKUP(O226,selector_18,selector_18_ids,""))</f>
        <v/>
      </c>
      <c r="O226" s="25"/>
      <c r="P226" s="14"/>
      <c r="Q226" s="14"/>
      <c r="R226" s="23" t="str">
        <f t="array" ref="R226">IF(S226="","",XLOOKUP(S226,selector_15,selector_15_ids,""))</f>
        <v/>
      </c>
      <c r="S226" s="25"/>
      <c r="T226" s="23" t="str">
        <f t="array" ref="T226">IF(U226="","",XLOOKUP(U226,selector_15,selector_15_ids,""))</f>
        <v/>
      </c>
      <c r="U226" s="25"/>
      <c r="V226" s="23" t="str">
        <f t="array" ref="V226">IF(W226="","",XLOOKUP(W226,selector_12,selector_12_ids,""))</f>
        <v/>
      </c>
      <c r="W226" s="25"/>
      <c r="X226" s="14"/>
      <c r="Y226" s="14"/>
      <c r="Z226" s="14"/>
      <c r="AA226" s="23" t="str">
        <f t="array" ref="AA226">IF(AB226="","",XLOOKUP(AB226,selector_07,selector_07_ids,""))</f>
        <v/>
      </c>
      <c r="AB226" s="25"/>
      <c r="AC226" s="14"/>
      <c r="AD226" s="23" t="str">
        <f t="array" ref="AD226">IF(AE226="","",XLOOKUP(AE226,selector_04,selector_04_ids,""))</f>
        <v/>
      </c>
      <c r="AE226" s="25"/>
      <c r="AF226" s="14"/>
      <c r="AG226" s="27"/>
      <c r="AH226" s="14"/>
    </row>
    <row r="227">
      <c r="A227" s="14"/>
      <c r="B227" s="23" t="str">
        <f>IF($A227="","",'Система'!$B$4)</f>
        <v/>
      </c>
      <c r="C227" s="14"/>
      <c r="D227" s="23" t="str">
        <f t="array" ref="D227">IF(E227="","",XLOOKUP(E227,selector_12,selector_12_ids,""))</f>
        <v/>
      </c>
      <c r="E227" s="25"/>
      <c r="F227" s="14"/>
      <c r="G227" s="14"/>
      <c r="H227" s="14"/>
      <c r="I227" s="14"/>
      <c r="J227" s="14"/>
      <c r="K227" s="23" t="str">
        <f t="array" ref="K227">IF(L227="","",XLOOKUP(L227,selector_07,selector_07_ids,""))</f>
        <v/>
      </c>
      <c r="L227" s="25"/>
      <c r="M227" s="14"/>
      <c r="N227" s="23" t="str">
        <f t="array" ref="N227">IF(O227="","",XLOOKUP(O227,selector_18,selector_18_ids,""))</f>
        <v/>
      </c>
      <c r="O227" s="25"/>
      <c r="P227" s="14"/>
      <c r="Q227" s="14"/>
      <c r="R227" s="23" t="str">
        <f t="array" ref="R227">IF(S227="","",XLOOKUP(S227,selector_15,selector_15_ids,""))</f>
        <v/>
      </c>
      <c r="S227" s="25"/>
      <c r="T227" s="23" t="str">
        <f t="array" ref="T227">IF(U227="","",XLOOKUP(U227,selector_15,selector_15_ids,""))</f>
        <v/>
      </c>
      <c r="U227" s="25"/>
      <c r="V227" s="23" t="str">
        <f t="array" ref="V227">IF(W227="","",XLOOKUP(W227,selector_12,selector_12_ids,""))</f>
        <v/>
      </c>
      <c r="W227" s="25"/>
      <c r="X227" s="14"/>
      <c r="Y227" s="14"/>
      <c r="Z227" s="14"/>
      <c r="AA227" s="23" t="str">
        <f t="array" ref="AA227">IF(AB227="","",XLOOKUP(AB227,selector_07,selector_07_ids,""))</f>
        <v/>
      </c>
      <c r="AB227" s="25"/>
      <c r="AC227" s="14"/>
      <c r="AD227" s="23" t="str">
        <f t="array" ref="AD227">IF(AE227="","",XLOOKUP(AE227,selector_04,selector_04_ids,""))</f>
        <v/>
      </c>
      <c r="AE227" s="25"/>
      <c r="AF227" s="14"/>
      <c r="AG227" s="27"/>
      <c r="AH227" s="14"/>
    </row>
    <row r="228">
      <c r="A228" s="14"/>
      <c r="B228" s="23" t="str">
        <f>IF($A228="","",'Система'!$B$4)</f>
        <v/>
      </c>
      <c r="C228" s="14"/>
      <c r="D228" s="23" t="str">
        <f t="array" ref="D228">IF(E228="","",XLOOKUP(E228,selector_12,selector_12_ids,""))</f>
        <v/>
      </c>
      <c r="E228" s="25"/>
      <c r="F228" s="14"/>
      <c r="G228" s="14"/>
      <c r="H228" s="14"/>
      <c r="I228" s="14"/>
      <c r="J228" s="14"/>
      <c r="K228" s="23" t="str">
        <f t="array" ref="K228">IF(L228="","",XLOOKUP(L228,selector_07,selector_07_ids,""))</f>
        <v/>
      </c>
      <c r="L228" s="25"/>
      <c r="M228" s="14"/>
      <c r="N228" s="23" t="str">
        <f t="array" ref="N228">IF(O228="","",XLOOKUP(O228,selector_18,selector_18_ids,""))</f>
        <v/>
      </c>
      <c r="O228" s="25"/>
      <c r="P228" s="14"/>
      <c r="Q228" s="14"/>
      <c r="R228" s="23" t="str">
        <f t="array" ref="R228">IF(S228="","",XLOOKUP(S228,selector_15,selector_15_ids,""))</f>
        <v/>
      </c>
      <c r="S228" s="25"/>
      <c r="T228" s="23" t="str">
        <f t="array" ref="T228">IF(U228="","",XLOOKUP(U228,selector_15,selector_15_ids,""))</f>
        <v/>
      </c>
      <c r="U228" s="25"/>
      <c r="V228" s="23" t="str">
        <f t="array" ref="V228">IF(W228="","",XLOOKUP(W228,selector_12,selector_12_ids,""))</f>
        <v/>
      </c>
      <c r="W228" s="25"/>
      <c r="X228" s="14"/>
      <c r="Y228" s="14"/>
      <c r="Z228" s="14"/>
      <c r="AA228" s="23" t="str">
        <f t="array" ref="AA228">IF(AB228="","",XLOOKUP(AB228,selector_07,selector_07_ids,""))</f>
        <v/>
      </c>
      <c r="AB228" s="25"/>
      <c r="AC228" s="14"/>
      <c r="AD228" s="23" t="str">
        <f t="array" ref="AD228">IF(AE228="","",XLOOKUP(AE228,selector_04,selector_04_ids,""))</f>
        <v/>
      </c>
      <c r="AE228" s="25"/>
      <c r="AF228" s="14"/>
      <c r="AG228" s="27"/>
      <c r="AH228" s="14"/>
    </row>
    <row r="229">
      <c r="A229" s="14"/>
      <c r="B229" s="23" t="str">
        <f>IF($A229="","",'Система'!$B$4)</f>
        <v/>
      </c>
      <c r="C229" s="14"/>
      <c r="D229" s="23" t="str">
        <f t="array" ref="D229">IF(E229="","",XLOOKUP(E229,selector_12,selector_12_ids,""))</f>
        <v/>
      </c>
      <c r="E229" s="25"/>
      <c r="F229" s="14"/>
      <c r="G229" s="14"/>
      <c r="H229" s="14"/>
      <c r="I229" s="14"/>
      <c r="J229" s="14"/>
      <c r="K229" s="23" t="str">
        <f t="array" ref="K229">IF(L229="","",XLOOKUP(L229,selector_07,selector_07_ids,""))</f>
        <v/>
      </c>
      <c r="L229" s="25"/>
      <c r="M229" s="14"/>
      <c r="N229" s="23" t="str">
        <f t="array" ref="N229">IF(O229="","",XLOOKUP(O229,selector_18,selector_18_ids,""))</f>
        <v/>
      </c>
      <c r="O229" s="25"/>
      <c r="P229" s="14"/>
      <c r="Q229" s="14"/>
      <c r="R229" s="23" t="str">
        <f t="array" ref="R229">IF(S229="","",XLOOKUP(S229,selector_15,selector_15_ids,""))</f>
        <v/>
      </c>
      <c r="S229" s="25"/>
      <c r="T229" s="23" t="str">
        <f t="array" ref="T229">IF(U229="","",XLOOKUP(U229,selector_15,selector_15_ids,""))</f>
        <v/>
      </c>
      <c r="U229" s="25"/>
      <c r="V229" s="23" t="str">
        <f t="array" ref="V229">IF(W229="","",XLOOKUP(W229,selector_12,selector_12_ids,""))</f>
        <v/>
      </c>
      <c r="W229" s="25"/>
      <c r="X229" s="14"/>
      <c r="Y229" s="14"/>
      <c r="Z229" s="14"/>
      <c r="AA229" s="23" t="str">
        <f t="array" ref="AA229">IF(AB229="","",XLOOKUP(AB229,selector_07,selector_07_ids,""))</f>
        <v/>
      </c>
      <c r="AB229" s="25"/>
      <c r="AC229" s="14"/>
      <c r="AD229" s="23" t="str">
        <f t="array" ref="AD229">IF(AE229="","",XLOOKUP(AE229,selector_04,selector_04_ids,""))</f>
        <v/>
      </c>
      <c r="AE229" s="25"/>
      <c r="AF229" s="14"/>
      <c r="AG229" s="27"/>
      <c r="AH229" s="14"/>
    </row>
    <row r="230">
      <c r="A230" s="14"/>
      <c r="B230" s="23" t="str">
        <f>IF($A230="","",'Система'!$B$4)</f>
        <v/>
      </c>
      <c r="C230" s="14"/>
      <c r="D230" s="23" t="str">
        <f t="array" ref="D230">IF(E230="","",XLOOKUP(E230,selector_12,selector_12_ids,""))</f>
        <v/>
      </c>
      <c r="E230" s="25"/>
      <c r="F230" s="14"/>
      <c r="G230" s="14"/>
      <c r="H230" s="14"/>
      <c r="I230" s="14"/>
      <c r="J230" s="14"/>
      <c r="K230" s="23" t="str">
        <f t="array" ref="K230">IF(L230="","",XLOOKUP(L230,selector_07,selector_07_ids,""))</f>
        <v/>
      </c>
      <c r="L230" s="25"/>
      <c r="M230" s="14"/>
      <c r="N230" s="23" t="str">
        <f t="array" ref="N230">IF(O230="","",XLOOKUP(O230,selector_18,selector_18_ids,""))</f>
        <v/>
      </c>
      <c r="O230" s="25"/>
      <c r="P230" s="14"/>
      <c r="Q230" s="14"/>
      <c r="R230" s="23" t="str">
        <f t="array" ref="R230">IF(S230="","",XLOOKUP(S230,selector_15,selector_15_ids,""))</f>
        <v/>
      </c>
      <c r="S230" s="25"/>
      <c r="T230" s="23" t="str">
        <f t="array" ref="T230">IF(U230="","",XLOOKUP(U230,selector_15,selector_15_ids,""))</f>
        <v/>
      </c>
      <c r="U230" s="25"/>
      <c r="V230" s="23" t="str">
        <f t="array" ref="V230">IF(W230="","",XLOOKUP(W230,selector_12,selector_12_ids,""))</f>
        <v/>
      </c>
      <c r="W230" s="25"/>
      <c r="X230" s="14"/>
      <c r="Y230" s="14"/>
      <c r="Z230" s="14"/>
      <c r="AA230" s="23" t="str">
        <f t="array" ref="AA230">IF(AB230="","",XLOOKUP(AB230,selector_07,selector_07_ids,""))</f>
        <v/>
      </c>
      <c r="AB230" s="25"/>
      <c r="AC230" s="14"/>
      <c r="AD230" s="23" t="str">
        <f t="array" ref="AD230">IF(AE230="","",XLOOKUP(AE230,selector_04,selector_04_ids,""))</f>
        <v/>
      </c>
      <c r="AE230" s="25"/>
      <c r="AF230" s="14"/>
      <c r="AG230" s="27"/>
      <c r="AH230" s="14"/>
    </row>
    <row r="231">
      <c r="A231" s="14"/>
      <c r="B231" s="23" t="str">
        <f>IF($A231="","",'Система'!$B$4)</f>
        <v/>
      </c>
      <c r="C231" s="14"/>
      <c r="D231" s="23" t="str">
        <f t="array" ref="D231">IF(E231="","",XLOOKUP(E231,selector_12,selector_12_ids,""))</f>
        <v/>
      </c>
      <c r="E231" s="25"/>
      <c r="F231" s="14"/>
      <c r="G231" s="14"/>
      <c r="H231" s="14"/>
      <c r="I231" s="14"/>
      <c r="J231" s="14"/>
      <c r="K231" s="23" t="str">
        <f t="array" ref="K231">IF(L231="","",XLOOKUP(L231,selector_07,selector_07_ids,""))</f>
        <v/>
      </c>
      <c r="L231" s="25"/>
      <c r="M231" s="14"/>
      <c r="N231" s="23" t="str">
        <f t="array" ref="N231">IF(O231="","",XLOOKUP(O231,selector_18,selector_18_ids,""))</f>
        <v/>
      </c>
      <c r="O231" s="25"/>
      <c r="P231" s="14"/>
      <c r="Q231" s="14"/>
      <c r="R231" s="23" t="str">
        <f t="array" ref="R231">IF(S231="","",XLOOKUP(S231,selector_15,selector_15_ids,""))</f>
        <v/>
      </c>
      <c r="S231" s="25"/>
      <c r="T231" s="23" t="str">
        <f t="array" ref="T231">IF(U231="","",XLOOKUP(U231,selector_15,selector_15_ids,""))</f>
        <v/>
      </c>
      <c r="U231" s="25"/>
      <c r="V231" s="23" t="str">
        <f t="array" ref="V231">IF(W231="","",XLOOKUP(W231,selector_12,selector_12_ids,""))</f>
        <v/>
      </c>
      <c r="W231" s="25"/>
      <c r="X231" s="14"/>
      <c r="Y231" s="14"/>
      <c r="Z231" s="14"/>
      <c r="AA231" s="23" t="str">
        <f t="array" ref="AA231">IF(AB231="","",XLOOKUP(AB231,selector_07,selector_07_ids,""))</f>
        <v/>
      </c>
      <c r="AB231" s="25"/>
      <c r="AC231" s="14"/>
      <c r="AD231" s="23" t="str">
        <f t="array" ref="AD231">IF(AE231="","",XLOOKUP(AE231,selector_04,selector_04_ids,""))</f>
        <v/>
      </c>
      <c r="AE231" s="25"/>
      <c r="AF231" s="14"/>
      <c r="AG231" s="27"/>
      <c r="AH231" s="14"/>
    </row>
    <row r="232">
      <c r="A232" s="14"/>
      <c r="B232" s="23" t="str">
        <f>IF($A232="","",'Система'!$B$4)</f>
        <v/>
      </c>
      <c r="C232" s="14"/>
      <c r="D232" s="23" t="str">
        <f t="array" ref="D232">IF(E232="","",XLOOKUP(E232,selector_12,selector_12_ids,""))</f>
        <v/>
      </c>
      <c r="E232" s="25"/>
      <c r="F232" s="14"/>
      <c r="G232" s="14"/>
      <c r="H232" s="14"/>
      <c r="I232" s="14"/>
      <c r="J232" s="14"/>
      <c r="K232" s="23" t="str">
        <f t="array" ref="K232">IF(L232="","",XLOOKUP(L232,selector_07,selector_07_ids,""))</f>
        <v/>
      </c>
      <c r="L232" s="25"/>
      <c r="M232" s="14"/>
      <c r="N232" s="23" t="str">
        <f t="array" ref="N232">IF(O232="","",XLOOKUP(O232,selector_18,selector_18_ids,""))</f>
        <v/>
      </c>
      <c r="O232" s="25"/>
      <c r="P232" s="14"/>
      <c r="Q232" s="14"/>
      <c r="R232" s="23" t="str">
        <f t="array" ref="R232">IF(S232="","",XLOOKUP(S232,selector_15,selector_15_ids,""))</f>
        <v/>
      </c>
      <c r="S232" s="25"/>
      <c r="T232" s="23" t="str">
        <f t="array" ref="T232">IF(U232="","",XLOOKUP(U232,selector_15,selector_15_ids,""))</f>
        <v/>
      </c>
      <c r="U232" s="25"/>
      <c r="V232" s="23" t="str">
        <f t="array" ref="V232">IF(W232="","",XLOOKUP(W232,selector_12,selector_12_ids,""))</f>
        <v/>
      </c>
      <c r="W232" s="25"/>
      <c r="X232" s="14"/>
      <c r="Y232" s="14"/>
      <c r="Z232" s="14"/>
      <c r="AA232" s="23" t="str">
        <f t="array" ref="AA232">IF(AB232="","",XLOOKUP(AB232,selector_07,selector_07_ids,""))</f>
        <v/>
      </c>
      <c r="AB232" s="25"/>
      <c r="AC232" s="14"/>
      <c r="AD232" s="23" t="str">
        <f t="array" ref="AD232">IF(AE232="","",XLOOKUP(AE232,selector_04,selector_04_ids,""))</f>
        <v/>
      </c>
      <c r="AE232" s="25"/>
      <c r="AF232" s="14"/>
      <c r="AG232" s="27"/>
      <c r="AH232" s="14"/>
    </row>
    <row r="233">
      <c r="A233" s="14"/>
      <c r="B233" s="23" t="str">
        <f>IF($A233="","",'Система'!$B$4)</f>
        <v/>
      </c>
      <c r="C233" s="14"/>
      <c r="D233" s="23" t="str">
        <f t="array" ref="D233">IF(E233="","",XLOOKUP(E233,selector_12,selector_12_ids,""))</f>
        <v/>
      </c>
      <c r="E233" s="25"/>
      <c r="F233" s="14"/>
      <c r="G233" s="14"/>
      <c r="H233" s="14"/>
      <c r="I233" s="14"/>
      <c r="J233" s="14"/>
      <c r="K233" s="23" t="str">
        <f t="array" ref="K233">IF(L233="","",XLOOKUP(L233,selector_07,selector_07_ids,""))</f>
        <v/>
      </c>
      <c r="L233" s="25"/>
      <c r="M233" s="14"/>
      <c r="N233" s="23" t="str">
        <f t="array" ref="N233">IF(O233="","",XLOOKUP(O233,selector_18,selector_18_ids,""))</f>
        <v/>
      </c>
      <c r="O233" s="25"/>
      <c r="P233" s="14"/>
      <c r="Q233" s="14"/>
      <c r="R233" s="23" t="str">
        <f t="array" ref="R233">IF(S233="","",XLOOKUP(S233,selector_15,selector_15_ids,""))</f>
        <v/>
      </c>
      <c r="S233" s="25"/>
      <c r="T233" s="23" t="str">
        <f t="array" ref="T233">IF(U233="","",XLOOKUP(U233,selector_15,selector_15_ids,""))</f>
        <v/>
      </c>
      <c r="U233" s="25"/>
      <c r="V233" s="23" t="str">
        <f t="array" ref="V233">IF(W233="","",XLOOKUP(W233,selector_12,selector_12_ids,""))</f>
        <v/>
      </c>
      <c r="W233" s="25"/>
      <c r="X233" s="14"/>
      <c r="Y233" s="14"/>
      <c r="Z233" s="14"/>
      <c r="AA233" s="23" t="str">
        <f t="array" ref="AA233">IF(AB233="","",XLOOKUP(AB233,selector_07,selector_07_ids,""))</f>
        <v/>
      </c>
      <c r="AB233" s="25"/>
      <c r="AC233" s="14"/>
      <c r="AD233" s="23" t="str">
        <f t="array" ref="AD233">IF(AE233="","",XLOOKUP(AE233,selector_04,selector_04_ids,""))</f>
        <v/>
      </c>
      <c r="AE233" s="25"/>
      <c r="AF233" s="14"/>
      <c r="AG233" s="27"/>
      <c r="AH233" s="14"/>
    </row>
    <row r="234">
      <c r="A234" s="14"/>
      <c r="B234" s="23" t="str">
        <f>IF($A234="","",'Система'!$B$4)</f>
        <v/>
      </c>
      <c r="C234" s="14"/>
      <c r="D234" s="23" t="str">
        <f t="array" ref="D234">IF(E234="","",XLOOKUP(E234,selector_12,selector_12_ids,""))</f>
        <v/>
      </c>
      <c r="E234" s="25"/>
      <c r="F234" s="14"/>
      <c r="G234" s="14"/>
      <c r="H234" s="14"/>
      <c r="I234" s="14"/>
      <c r="J234" s="14"/>
      <c r="K234" s="23" t="str">
        <f t="array" ref="K234">IF(L234="","",XLOOKUP(L234,selector_07,selector_07_ids,""))</f>
        <v/>
      </c>
      <c r="L234" s="25"/>
      <c r="M234" s="14"/>
      <c r="N234" s="23" t="str">
        <f t="array" ref="N234">IF(O234="","",XLOOKUP(O234,selector_18,selector_18_ids,""))</f>
        <v/>
      </c>
      <c r="O234" s="25"/>
      <c r="P234" s="14"/>
      <c r="Q234" s="14"/>
      <c r="R234" s="23" t="str">
        <f t="array" ref="R234">IF(S234="","",XLOOKUP(S234,selector_15,selector_15_ids,""))</f>
        <v/>
      </c>
      <c r="S234" s="25"/>
      <c r="T234" s="23" t="str">
        <f t="array" ref="T234">IF(U234="","",XLOOKUP(U234,selector_15,selector_15_ids,""))</f>
        <v/>
      </c>
      <c r="U234" s="25"/>
      <c r="V234" s="23" t="str">
        <f t="array" ref="V234">IF(W234="","",XLOOKUP(W234,selector_12,selector_12_ids,""))</f>
        <v/>
      </c>
      <c r="W234" s="25"/>
      <c r="X234" s="14"/>
      <c r="Y234" s="14"/>
      <c r="Z234" s="14"/>
      <c r="AA234" s="23" t="str">
        <f t="array" ref="AA234">IF(AB234="","",XLOOKUP(AB234,selector_07,selector_07_ids,""))</f>
        <v/>
      </c>
      <c r="AB234" s="25"/>
      <c r="AC234" s="14"/>
      <c r="AD234" s="23" t="str">
        <f t="array" ref="AD234">IF(AE234="","",XLOOKUP(AE234,selector_04,selector_04_ids,""))</f>
        <v/>
      </c>
      <c r="AE234" s="25"/>
      <c r="AF234" s="14"/>
      <c r="AG234" s="27"/>
      <c r="AH234" s="14"/>
    </row>
    <row r="235">
      <c r="A235" s="14"/>
      <c r="B235" s="23" t="str">
        <f>IF($A235="","",'Система'!$B$4)</f>
        <v/>
      </c>
      <c r="C235" s="14"/>
      <c r="D235" s="23" t="str">
        <f t="array" ref="D235">IF(E235="","",XLOOKUP(E235,selector_12,selector_12_ids,""))</f>
        <v/>
      </c>
      <c r="E235" s="25"/>
      <c r="F235" s="14"/>
      <c r="G235" s="14"/>
      <c r="H235" s="14"/>
      <c r="I235" s="14"/>
      <c r="J235" s="14"/>
      <c r="K235" s="23" t="str">
        <f t="array" ref="K235">IF(L235="","",XLOOKUP(L235,selector_07,selector_07_ids,""))</f>
        <v/>
      </c>
      <c r="L235" s="25"/>
      <c r="M235" s="14"/>
      <c r="N235" s="23" t="str">
        <f t="array" ref="N235">IF(O235="","",XLOOKUP(O235,selector_18,selector_18_ids,""))</f>
        <v/>
      </c>
      <c r="O235" s="25"/>
      <c r="P235" s="14"/>
      <c r="Q235" s="14"/>
      <c r="R235" s="23" t="str">
        <f t="array" ref="R235">IF(S235="","",XLOOKUP(S235,selector_15,selector_15_ids,""))</f>
        <v/>
      </c>
      <c r="S235" s="25"/>
      <c r="T235" s="23" t="str">
        <f t="array" ref="T235">IF(U235="","",XLOOKUP(U235,selector_15,selector_15_ids,""))</f>
        <v/>
      </c>
      <c r="U235" s="25"/>
      <c r="V235" s="23" t="str">
        <f t="array" ref="V235">IF(W235="","",XLOOKUP(W235,selector_12,selector_12_ids,""))</f>
        <v/>
      </c>
      <c r="W235" s="25"/>
      <c r="X235" s="14"/>
      <c r="Y235" s="14"/>
      <c r="Z235" s="14"/>
      <c r="AA235" s="23" t="str">
        <f t="array" ref="AA235">IF(AB235="","",XLOOKUP(AB235,selector_07,selector_07_ids,""))</f>
        <v/>
      </c>
      <c r="AB235" s="25"/>
      <c r="AC235" s="14"/>
      <c r="AD235" s="23" t="str">
        <f t="array" ref="AD235">IF(AE235="","",XLOOKUP(AE235,selector_04,selector_04_ids,""))</f>
        <v/>
      </c>
      <c r="AE235" s="25"/>
      <c r="AF235" s="14"/>
      <c r="AG235" s="27"/>
      <c r="AH235" s="14"/>
    </row>
    <row r="236">
      <c r="A236" s="14"/>
      <c r="B236" s="23" t="str">
        <f>IF($A236="","",'Система'!$B$4)</f>
        <v/>
      </c>
      <c r="C236" s="14"/>
      <c r="D236" s="23" t="str">
        <f t="array" ref="D236">IF(E236="","",XLOOKUP(E236,selector_12,selector_12_ids,""))</f>
        <v/>
      </c>
      <c r="E236" s="25"/>
      <c r="F236" s="14"/>
      <c r="G236" s="14"/>
      <c r="H236" s="14"/>
      <c r="I236" s="14"/>
      <c r="J236" s="14"/>
      <c r="K236" s="23" t="str">
        <f t="array" ref="K236">IF(L236="","",XLOOKUP(L236,selector_07,selector_07_ids,""))</f>
        <v/>
      </c>
      <c r="L236" s="25"/>
      <c r="M236" s="14"/>
      <c r="N236" s="23" t="str">
        <f t="array" ref="N236">IF(O236="","",XLOOKUP(O236,selector_18,selector_18_ids,""))</f>
        <v/>
      </c>
      <c r="O236" s="25"/>
      <c r="P236" s="14"/>
      <c r="Q236" s="14"/>
      <c r="R236" s="23" t="str">
        <f t="array" ref="R236">IF(S236="","",XLOOKUP(S236,selector_15,selector_15_ids,""))</f>
        <v/>
      </c>
      <c r="S236" s="25"/>
      <c r="T236" s="23" t="str">
        <f t="array" ref="T236">IF(U236="","",XLOOKUP(U236,selector_15,selector_15_ids,""))</f>
        <v/>
      </c>
      <c r="U236" s="25"/>
      <c r="V236" s="23" t="str">
        <f t="array" ref="V236">IF(W236="","",XLOOKUP(W236,selector_12,selector_12_ids,""))</f>
        <v/>
      </c>
      <c r="W236" s="25"/>
      <c r="X236" s="14"/>
      <c r="Y236" s="14"/>
      <c r="Z236" s="14"/>
      <c r="AA236" s="23" t="str">
        <f t="array" ref="AA236">IF(AB236="","",XLOOKUP(AB236,selector_07,selector_07_ids,""))</f>
        <v/>
      </c>
      <c r="AB236" s="25"/>
      <c r="AC236" s="14"/>
      <c r="AD236" s="23" t="str">
        <f t="array" ref="AD236">IF(AE236="","",XLOOKUP(AE236,selector_04,selector_04_ids,""))</f>
        <v/>
      </c>
      <c r="AE236" s="25"/>
      <c r="AF236" s="14"/>
      <c r="AG236" s="27"/>
      <c r="AH236" s="14"/>
    </row>
    <row r="237">
      <c r="A237" s="14"/>
      <c r="B237" s="23" t="str">
        <f>IF($A237="","",'Система'!$B$4)</f>
        <v/>
      </c>
      <c r="C237" s="14"/>
      <c r="D237" s="23" t="str">
        <f t="array" ref="D237">IF(E237="","",XLOOKUP(E237,selector_12,selector_12_ids,""))</f>
        <v/>
      </c>
      <c r="E237" s="25"/>
      <c r="F237" s="14"/>
      <c r="G237" s="14"/>
      <c r="H237" s="14"/>
      <c r="I237" s="14"/>
      <c r="J237" s="14"/>
      <c r="K237" s="23" t="str">
        <f t="array" ref="K237">IF(L237="","",XLOOKUP(L237,selector_07,selector_07_ids,""))</f>
        <v/>
      </c>
      <c r="L237" s="25"/>
      <c r="M237" s="14"/>
      <c r="N237" s="23" t="str">
        <f t="array" ref="N237">IF(O237="","",XLOOKUP(O237,selector_18,selector_18_ids,""))</f>
        <v/>
      </c>
      <c r="O237" s="25"/>
      <c r="P237" s="14"/>
      <c r="Q237" s="14"/>
      <c r="R237" s="23" t="str">
        <f t="array" ref="R237">IF(S237="","",XLOOKUP(S237,selector_15,selector_15_ids,""))</f>
        <v/>
      </c>
      <c r="S237" s="25"/>
      <c r="T237" s="23" t="str">
        <f t="array" ref="T237">IF(U237="","",XLOOKUP(U237,selector_15,selector_15_ids,""))</f>
        <v/>
      </c>
      <c r="U237" s="25"/>
      <c r="V237" s="23" t="str">
        <f t="array" ref="V237">IF(W237="","",XLOOKUP(W237,selector_12,selector_12_ids,""))</f>
        <v/>
      </c>
      <c r="W237" s="25"/>
      <c r="X237" s="14"/>
      <c r="Y237" s="14"/>
      <c r="Z237" s="14"/>
      <c r="AA237" s="23" t="str">
        <f t="array" ref="AA237">IF(AB237="","",XLOOKUP(AB237,selector_07,selector_07_ids,""))</f>
        <v/>
      </c>
      <c r="AB237" s="25"/>
      <c r="AC237" s="14"/>
      <c r="AD237" s="23" t="str">
        <f t="array" ref="AD237">IF(AE237="","",XLOOKUP(AE237,selector_04,selector_04_ids,""))</f>
        <v/>
      </c>
      <c r="AE237" s="25"/>
      <c r="AF237" s="14"/>
      <c r="AG237" s="27"/>
      <c r="AH237" s="14"/>
    </row>
    <row r="238">
      <c r="A238" s="14"/>
      <c r="B238" s="23" t="str">
        <f>IF($A238="","",'Система'!$B$4)</f>
        <v/>
      </c>
      <c r="C238" s="14"/>
      <c r="D238" s="23" t="str">
        <f t="array" ref="D238">IF(E238="","",XLOOKUP(E238,selector_12,selector_12_ids,""))</f>
        <v/>
      </c>
      <c r="E238" s="25"/>
      <c r="F238" s="14"/>
      <c r="G238" s="14"/>
      <c r="H238" s="14"/>
      <c r="I238" s="14"/>
      <c r="J238" s="14"/>
      <c r="K238" s="23" t="str">
        <f t="array" ref="K238">IF(L238="","",XLOOKUP(L238,selector_07,selector_07_ids,""))</f>
        <v/>
      </c>
      <c r="L238" s="25"/>
      <c r="M238" s="14"/>
      <c r="N238" s="23" t="str">
        <f t="array" ref="N238">IF(O238="","",XLOOKUP(O238,selector_18,selector_18_ids,""))</f>
        <v/>
      </c>
      <c r="O238" s="25"/>
      <c r="P238" s="14"/>
      <c r="Q238" s="14"/>
      <c r="R238" s="23" t="str">
        <f t="array" ref="R238">IF(S238="","",XLOOKUP(S238,selector_15,selector_15_ids,""))</f>
        <v/>
      </c>
      <c r="S238" s="25"/>
      <c r="T238" s="23" t="str">
        <f t="array" ref="T238">IF(U238="","",XLOOKUP(U238,selector_15,selector_15_ids,""))</f>
        <v/>
      </c>
      <c r="U238" s="25"/>
      <c r="V238" s="23" t="str">
        <f t="array" ref="V238">IF(W238="","",XLOOKUP(W238,selector_12,selector_12_ids,""))</f>
        <v/>
      </c>
      <c r="W238" s="25"/>
      <c r="X238" s="14"/>
      <c r="Y238" s="14"/>
      <c r="Z238" s="14"/>
      <c r="AA238" s="23" t="str">
        <f t="array" ref="AA238">IF(AB238="","",XLOOKUP(AB238,selector_07,selector_07_ids,""))</f>
        <v/>
      </c>
      <c r="AB238" s="25"/>
      <c r="AC238" s="14"/>
      <c r="AD238" s="23" t="str">
        <f t="array" ref="AD238">IF(AE238="","",XLOOKUP(AE238,selector_04,selector_04_ids,""))</f>
        <v/>
      </c>
      <c r="AE238" s="25"/>
      <c r="AF238" s="14"/>
      <c r="AG238" s="27"/>
      <c r="AH238" s="14"/>
    </row>
    <row r="239">
      <c r="A239" s="14"/>
      <c r="B239" s="23" t="str">
        <f>IF($A239="","",'Система'!$B$4)</f>
        <v/>
      </c>
      <c r="C239" s="14"/>
      <c r="D239" s="23" t="str">
        <f t="array" ref="D239">IF(E239="","",XLOOKUP(E239,selector_12,selector_12_ids,""))</f>
        <v/>
      </c>
      <c r="E239" s="25"/>
      <c r="F239" s="14"/>
      <c r="G239" s="14"/>
      <c r="H239" s="14"/>
      <c r="I239" s="14"/>
      <c r="J239" s="14"/>
      <c r="K239" s="23" t="str">
        <f t="array" ref="K239">IF(L239="","",XLOOKUP(L239,selector_07,selector_07_ids,""))</f>
        <v/>
      </c>
      <c r="L239" s="25"/>
      <c r="M239" s="14"/>
      <c r="N239" s="23" t="str">
        <f t="array" ref="N239">IF(O239="","",XLOOKUP(O239,selector_18,selector_18_ids,""))</f>
        <v/>
      </c>
      <c r="O239" s="25"/>
      <c r="P239" s="14"/>
      <c r="Q239" s="14"/>
      <c r="R239" s="23" t="str">
        <f t="array" ref="R239">IF(S239="","",XLOOKUP(S239,selector_15,selector_15_ids,""))</f>
        <v/>
      </c>
      <c r="S239" s="25"/>
      <c r="T239" s="23" t="str">
        <f t="array" ref="T239">IF(U239="","",XLOOKUP(U239,selector_15,selector_15_ids,""))</f>
        <v/>
      </c>
      <c r="U239" s="25"/>
      <c r="V239" s="23" t="str">
        <f t="array" ref="V239">IF(W239="","",XLOOKUP(W239,selector_12,selector_12_ids,""))</f>
        <v/>
      </c>
      <c r="W239" s="25"/>
      <c r="X239" s="14"/>
      <c r="Y239" s="14"/>
      <c r="Z239" s="14"/>
      <c r="AA239" s="23" t="str">
        <f t="array" ref="AA239">IF(AB239="","",XLOOKUP(AB239,selector_07,selector_07_ids,""))</f>
        <v/>
      </c>
      <c r="AB239" s="25"/>
      <c r="AC239" s="14"/>
      <c r="AD239" s="23" t="str">
        <f t="array" ref="AD239">IF(AE239="","",XLOOKUP(AE239,selector_04,selector_04_ids,""))</f>
        <v/>
      </c>
      <c r="AE239" s="25"/>
      <c r="AF239" s="14"/>
      <c r="AG239" s="27"/>
      <c r="AH239" s="14"/>
    </row>
    <row r="240">
      <c r="A240" s="14"/>
      <c r="B240" s="23" t="str">
        <f>IF($A240="","",'Система'!$B$4)</f>
        <v/>
      </c>
      <c r="C240" s="14"/>
      <c r="D240" s="23" t="str">
        <f t="array" ref="D240">IF(E240="","",XLOOKUP(E240,selector_12,selector_12_ids,""))</f>
        <v/>
      </c>
      <c r="E240" s="25"/>
      <c r="F240" s="14"/>
      <c r="G240" s="14"/>
      <c r="H240" s="14"/>
      <c r="I240" s="14"/>
      <c r="J240" s="14"/>
      <c r="K240" s="23" t="str">
        <f t="array" ref="K240">IF(L240="","",XLOOKUP(L240,selector_07,selector_07_ids,""))</f>
        <v/>
      </c>
      <c r="L240" s="25"/>
      <c r="M240" s="14"/>
      <c r="N240" s="23" t="str">
        <f t="array" ref="N240">IF(O240="","",XLOOKUP(O240,selector_18,selector_18_ids,""))</f>
        <v/>
      </c>
      <c r="O240" s="25"/>
      <c r="P240" s="14"/>
      <c r="Q240" s="14"/>
      <c r="R240" s="23" t="str">
        <f t="array" ref="R240">IF(S240="","",XLOOKUP(S240,selector_15,selector_15_ids,""))</f>
        <v/>
      </c>
      <c r="S240" s="25"/>
      <c r="T240" s="23" t="str">
        <f t="array" ref="T240">IF(U240="","",XLOOKUP(U240,selector_15,selector_15_ids,""))</f>
        <v/>
      </c>
      <c r="U240" s="25"/>
      <c r="V240" s="23" t="str">
        <f t="array" ref="V240">IF(W240="","",XLOOKUP(W240,selector_12,selector_12_ids,""))</f>
        <v/>
      </c>
      <c r="W240" s="25"/>
      <c r="X240" s="14"/>
      <c r="Y240" s="14"/>
      <c r="Z240" s="14"/>
      <c r="AA240" s="23" t="str">
        <f t="array" ref="AA240">IF(AB240="","",XLOOKUP(AB240,selector_07,selector_07_ids,""))</f>
        <v/>
      </c>
      <c r="AB240" s="25"/>
      <c r="AC240" s="14"/>
      <c r="AD240" s="23" t="str">
        <f t="array" ref="AD240">IF(AE240="","",XLOOKUP(AE240,selector_04,selector_04_ids,""))</f>
        <v/>
      </c>
      <c r="AE240" s="25"/>
      <c r="AF240" s="14"/>
      <c r="AG240" s="27"/>
      <c r="AH240" s="14"/>
    </row>
    <row r="241">
      <c r="A241" s="14"/>
      <c r="B241" s="23" t="str">
        <f>IF($A241="","",'Система'!$B$4)</f>
        <v/>
      </c>
      <c r="C241" s="14"/>
      <c r="D241" s="23" t="str">
        <f t="array" ref="D241">IF(E241="","",XLOOKUP(E241,selector_12,selector_12_ids,""))</f>
        <v/>
      </c>
      <c r="E241" s="25"/>
      <c r="F241" s="14"/>
      <c r="G241" s="14"/>
      <c r="H241" s="14"/>
      <c r="I241" s="14"/>
      <c r="J241" s="14"/>
      <c r="K241" s="23" t="str">
        <f t="array" ref="K241">IF(L241="","",XLOOKUP(L241,selector_07,selector_07_ids,""))</f>
        <v/>
      </c>
      <c r="L241" s="25"/>
      <c r="M241" s="14"/>
      <c r="N241" s="23" t="str">
        <f t="array" ref="N241">IF(O241="","",XLOOKUP(O241,selector_18,selector_18_ids,""))</f>
        <v/>
      </c>
      <c r="O241" s="25"/>
      <c r="P241" s="14"/>
      <c r="Q241" s="14"/>
      <c r="R241" s="23" t="str">
        <f t="array" ref="R241">IF(S241="","",XLOOKUP(S241,selector_15,selector_15_ids,""))</f>
        <v/>
      </c>
      <c r="S241" s="25"/>
      <c r="T241" s="23" t="str">
        <f t="array" ref="T241">IF(U241="","",XLOOKUP(U241,selector_15,selector_15_ids,""))</f>
        <v/>
      </c>
      <c r="U241" s="25"/>
      <c r="V241" s="23" t="str">
        <f t="array" ref="V241">IF(W241="","",XLOOKUP(W241,selector_12,selector_12_ids,""))</f>
        <v/>
      </c>
      <c r="W241" s="25"/>
      <c r="X241" s="14"/>
      <c r="Y241" s="14"/>
      <c r="Z241" s="14"/>
      <c r="AA241" s="23" t="str">
        <f t="array" ref="AA241">IF(AB241="","",XLOOKUP(AB241,selector_07,selector_07_ids,""))</f>
        <v/>
      </c>
      <c r="AB241" s="25"/>
      <c r="AC241" s="14"/>
      <c r="AD241" s="23" t="str">
        <f t="array" ref="AD241">IF(AE241="","",XLOOKUP(AE241,selector_04,selector_04_ids,""))</f>
        <v/>
      </c>
      <c r="AE241" s="25"/>
      <c r="AF241" s="14"/>
      <c r="AG241" s="27"/>
      <c r="AH241" s="14"/>
    </row>
    <row r="242">
      <c r="A242" s="14"/>
      <c r="B242" s="23" t="str">
        <f>IF($A242="","",'Система'!$B$4)</f>
        <v/>
      </c>
      <c r="C242" s="14"/>
      <c r="D242" s="23" t="str">
        <f t="array" ref="D242">IF(E242="","",XLOOKUP(E242,selector_12,selector_12_ids,""))</f>
        <v/>
      </c>
      <c r="E242" s="25"/>
      <c r="F242" s="14"/>
      <c r="G242" s="14"/>
      <c r="H242" s="14"/>
      <c r="I242" s="14"/>
      <c r="J242" s="14"/>
      <c r="K242" s="23" t="str">
        <f t="array" ref="K242">IF(L242="","",XLOOKUP(L242,selector_07,selector_07_ids,""))</f>
        <v/>
      </c>
      <c r="L242" s="25"/>
      <c r="M242" s="14"/>
      <c r="N242" s="23" t="str">
        <f t="array" ref="N242">IF(O242="","",XLOOKUP(O242,selector_18,selector_18_ids,""))</f>
        <v/>
      </c>
      <c r="O242" s="25"/>
      <c r="P242" s="14"/>
      <c r="Q242" s="14"/>
      <c r="R242" s="23" t="str">
        <f t="array" ref="R242">IF(S242="","",XLOOKUP(S242,selector_15,selector_15_ids,""))</f>
        <v/>
      </c>
      <c r="S242" s="25"/>
      <c r="T242" s="23" t="str">
        <f t="array" ref="T242">IF(U242="","",XLOOKUP(U242,selector_15,selector_15_ids,""))</f>
        <v/>
      </c>
      <c r="U242" s="25"/>
      <c r="V242" s="23" t="str">
        <f t="array" ref="V242">IF(W242="","",XLOOKUP(W242,selector_12,selector_12_ids,""))</f>
        <v/>
      </c>
      <c r="W242" s="25"/>
      <c r="X242" s="14"/>
      <c r="Y242" s="14"/>
      <c r="Z242" s="14"/>
      <c r="AA242" s="23" t="str">
        <f t="array" ref="AA242">IF(AB242="","",XLOOKUP(AB242,selector_07,selector_07_ids,""))</f>
        <v/>
      </c>
      <c r="AB242" s="25"/>
      <c r="AC242" s="14"/>
      <c r="AD242" s="23" t="str">
        <f t="array" ref="AD242">IF(AE242="","",XLOOKUP(AE242,selector_04,selector_04_ids,""))</f>
        <v/>
      </c>
      <c r="AE242" s="25"/>
      <c r="AF242" s="14"/>
      <c r="AG242" s="27"/>
      <c r="AH242" s="14"/>
    </row>
    <row r="243">
      <c r="A243" s="14"/>
      <c r="B243" s="23" t="str">
        <f>IF($A243="","",'Система'!$B$4)</f>
        <v/>
      </c>
      <c r="C243" s="14"/>
      <c r="D243" s="23" t="str">
        <f t="array" ref="D243">IF(E243="","",XLOOKUP(E243,selector_12,selector_12_ids,""))</f>
        <v/>
      </c>
      <c r="E243" s="25"/>
      <c r="F243" s="14"/>
      <c r="G243" s="14"/>
      <c r="H243" s="14"/>
      <c r="I243" s="14"/>
      <c r="J243" s="14"/>
      <c r="K243" s="23" t="str">
        <f t="array" ref="K243">IF(L243="","",XLOOKUP(L243,selector_07,selector_07_ids,""))</f>
        <v/>
      </c>
      <c r="L243" s="25"/>
      <c r="M243" s="14"/>
      <c r="N243" s="23" t="str">
        <f t="array" ref="N243">IF(O243="","",XLOOKUP(O243,selector_18,selector_18_ids,""))</f>
        <v/>
      </c>
      <c r="O243" s="25"/>
      <c r="P243" s="14"/>
      <c r="Q243" s="14"/>
      <c r="R243" s="23" t="str">
        <f t="array" ref="R243">IF(S243="","",XLOOKUP(S243,selector_15,selector_15_ids,""))</f>
        <v/>
      </c>
      <c r="S243" s="25"/>
      <c r="T243" s="23" t="str">
        <f t="array" ref="T243">IF(U243="","",XLOOKUP(U243,selector_15,selector_15_ids,""))</f>
        <v/>
      </c>
      <c r="U243" s="25"/>
      <c r="V243" s="23" t="str">
        <f t="array" ref="V243">IF(W243="","",XLOOKUP(W243,selector_12,selector_12_ids,""))</f>
        <v/>
      </c>
      <c r="W243" s="25"/>
      <c r="X243" s="14"/>
      <c r="Y243" s="14"/>
      <c r="Z243" s="14"/>
      <c r="AA243" s="23" t="str">
        <f t="array" ref="AA243">IF(AB243="","",XLOOKUP(AB243,selector_07,selector_07_ids,""))</f>
        <v/>
      </c>
      <c r="AB243" s="25"/>
      <c r="AC243" s="14"/>
      <c r="AD243" s="23" t="str">
        <f t="array" ref="AD243">IF(AE243="","",XLOOKUP(AE243,selector_04,selector_04_ids,""))</f>
        <v/>
      </c>
      <c r="AE243" s="25"/>
      <c r="AF243" s="14"/>
      <c r="AG243" s="27"/>
      <c r="AH243" s="14"/>
    </row>
    <row r="244">
      <c r="A244" s="14"/>
      <c r="B244" s="23" t="str">
        <f>IF($A244="","",'Система'!$B$4)</f>
        <v/>
      </c>
      <c r="C244" s="14"/>
      <c r="D244" s="23" t="str">
        <f t="array" ref="D244">IF(E244="","",XLOOKUP(E244,selector_12,selector_12_ids,""))</f>
        <v/>
      </c>
      <c r="E244" s="25"/>
      <c r="F244" s="14"/>
      <c r="G244" s="14"/>
      <c r="H244" s="14"/>
      <c r="I244" s="14"/>
      <c r="J244" s="14"/>
      <c r="K244" s="23" t="str">
        <f t="array" ref="K244">IF(L244="","",XLOOKUP(L244,selector_07,selector_07_ids,""))</f>
        <v/>
      </c>
      <c r="L244" s="25"/>
      <c r="M244" s="14"/>
      <c r="N244" s="23" t="str">
        <f t="array" ref="N244">IF(O244="","",XLOOKUP(O244,selector_18,selector_18_ids,""))</f>
        <v/>
      </c>
      <c r="O244" s="25"/>
      <c r="P244" s="14"/>
      <c r="Q244" s="14"/>
      <c r="R244" s="23" t="str">
        <f t="array" ref="R244">IF(S244="","",XLOOKUP(S244,selector_15,selector_15_ids,""))</f>
        <v/>
      </c>
      <c r="S244" s="25"/>
      <c r="T244" s="23" t="str">
        <f t="array" ref="T244">IF(U244="","",XLOOKUP(U244,selector_15,selector_15_ids,""))</f>
        <v/>
      </c>
      <c r="U244" s="25"/>
      <c r="V244" s="23" t="str">
        <f t="array" ref="V244">IF(W244="","",XLOOKUP(W244,selector_12,selector_12_ids,""))</f>
        <v/>
      </c>
      <c r="W244" s="25"/>
      <c r="X244" s="14"/>
      <c r="Y244" s="14"/>
      <c r="Z244" s="14"/>
      <c r="AA244" s="23" t="str">
        <f t="array" ref="AA244">IF(AB244="","",XLOOKUP(AB244,selector_07,selector_07_ids,""))</f>
        <v/>
      </c>
      <c r="AB244" s="25"/>
      <c r="AC244" s="14"/>
      <c r="AD244" s="23" t="str">
        <f t="array" ref="AD244">IF(AE244="","",XLOOKUP(AE244,selector_04,selector_04_ids,""))</f>
        <v/>
      </c>
      <c r="AE244" s="25"/>
      <c r="AF244" s="14"/>
      <c r="AG244" s="27"/>
      <c r="AH244" s="14"/>
    </row>
    <row r="245">
      <c r="A245" s="14"/>
      <c r="B245" s="23" t="str">
        <f>IF($A245="","",'Система'!$B$4)</f>
        <v/>
      </c>
      <c r="C245" s="14"/>
      <c r="D245" s="23" t="str">
        <f t="array" ref="D245">IF(E245="","",XLOOKUP(E245,selector_12,selector_12_ids,""))</f>
        <v/>
      </c>
      <c r="E245" s="25"/>
      <c r="F245" s="14"/>
      <c r="G245" s="14"/>
      <c r="H245" s="14"/>
      <c r="I245" s="14"/>
      <c r="J245" s="14"/>
      <c r="K245" s="23" t="str">
        <f t="array" ref="K245">IF(L245="","",XLOOKUP(L245,selector_07,selector_07_ids,""))</f>
        <v/>
      </c>
      <c r="L245" s="25"/>
      <c r="M245" s="14"/>
      <c r="N245" s="23" t="str">
        <f t="array" ref="N245">IF(O245="","",XLOOKUP(O245,selector_18,selector_18_ids,""))</f>
        <v/>
      </c>
      <c r="O245" s="25"/>
      <c r="P245" s="14"/>
      <c r="Q245" s="14"/>
      <c r="R245" s="23" t="str">
        <f t="array" ref="R245">IF(S245="","",XLOOKUP(S245,selector_15,selector_15_ids,""))</f>
        <v/>
      </c>
      <c r="S245" s="25"/>
      <c r="T245" s="23" t="str">
        <f t="array" ref="T245">IF(U245="","",XLOOKUP(U245,selector_15,selector_15_ids,""))</f>
        <v/>
      </c>
      <c r="U245" s="25"/>
      <c r="V245" s="23" t="str">
        <f t="array" ref="V245">IF(W245="","",XLOOKUP(W245,selector_12,selector_12_ids,""))</f>
        <v/>
      </c>
      <c r="W245" s="25"/>
      <c r="X245" s="14"/>
      <c r="Y245" s="14"/>
      <c r="Z245" s="14"/>
      <c r="AA245" s="23" t="str">
        <f t="array" ref="AA245">IF(AB245="","",XLOOKUP(AB245,selector_07,selector_07_ids,""))</f>
        <v/>
      </c>
      <c r="AB245" s="25"/>
      <c r="AC245" s="14"/>
      <c r="AD245" s="23" t="str">
        <f t="array" ref="AD245">IF(AE245="","",XLOOKUP(AE245,selector_04,selector_04_ids,""))</f>
        <v/>
      </c>
      <c r="AE245" s="25"/>
      <c r="AF245" s="14"/>
      <c r="AG245" s="27"/>
      <c r="AH245" s="14"/>
    </row>
    <row r="246">
      <c r="A246" s="14"/>
      <c r="B246" s="23" t="str">
        <f>IF($A246="","",'Система'!$B$4)</f>
        <v/>
      </c>
      <c r="C246" s="14"/>
      <c r="D246" s="23" t="str">
        <f t="array" ref="D246">IF(E246="","",XLOOKUP(E246,selector_12,selector_12_ids,""))</f>
        <v/>
      </c>
      <c r="E246" s="25"/>
      <c r="F246" s="14"/>
      <c r="G246" s="14"/>
      <c r="H246" s="14"/>
      <c r="I246" s="14"/>
      <c r="J246" s="14"/>
      <c r="K246" s="23" t="str">
        <f t="array" ref="K246">IF(L246="","",XLOOKUP(L246,selector_07,selector_07_ids,""))</f>
        <v/>
      </c>
      <c r="L246" s="25"/>
      <c r="M246" s="14"/>
      <c r="N246" s="23" t="str">
        <f t="array" ref="N246">IF(O246="","",XLOOKUP(O246,selector_18,selector_18_ids,""))</f>
        <v/>
      </c>
      <c r="O246" s="25"/>
      <c r="P246" s="14"/>
      <c r="Q246" s="14"/>
      <c r="R246" s="23" t="str">
        <f t="array" ref="R246">IF(S246="","",XLOOKUP(S246,selector_15,selector_15_ids,""))</f>
        <v/>
      </c>
      <c r="S246" s="25"/>
      <c r="T246" s="23" t="str">
        <f t="array" ref="T246">IF(U246="","",XLOOKUP(U246,selector_15,selector_15_ids,""))</f>
        <v/>
      </c>
      <c r="U246" s="25"/>
      <c r="V246" s="23" t="str">
        <f t="array" ref="V246">IF(W246="","",XLOOKUP(W246,selector_12,selector_12_ids,""))</f>
        <v/>
      </c>
      <c r="W246" s="25"/>
      <c r="X246" s="14"/>
      <c r="Y246" s="14"/>
      <c r="Z246" s="14"/>
      <c r="AA246" s="23" t="str">
        <f t="array" ref="AA246">IF(AB246="","",XLOOKUP(AB246,selector_07,selector_07_ids,""))</f>
        <v/>
      </c>
      <c r="AB246" s="25"/>
      <c r="AC246" s="14"/>
      <c r="AD246" s="23" t="str">
        <f t="array" ref="AD246">IF(AE246="","",XLOOKUP(AE246,selector_04,selector_04_ids,""))</f>
        <v/>
      </c>
      <c r="AE246" s="25"/>
      <c r="AF246" s="14"/>
      <c r="AG246" s="27"/>
      <c r="AH246" s="14"/>
    </row>
    <row r="247">
      <c r="A247" s="14"/>
      <c r="B247" s="23" t="str">
        <f>IF($A247="","",'Система'!$B$4)</f>
        <v/>
      </c>
      <c r="C247" s="14"/>
      <c r="D247" s="23" t="str">
        <f t="array" ref="D247">IF(E247="","",XLOOKUP(E247,selector_12,selector_12_ids,""))</f>
        <v/>
      </c>
      <c r="E247" s="25"/>
      <c r="F247" s="14"/>
      <c r="G247" s="14"/>
      <c r="H247" s="14"/>
      <c r="I247" s="14"/>
      <c r="J247" s="14"/>
      <c r="K247" s="23" t="str">
        <f t="array" ref="K247">IF(L247="","",XLOOKUP(L247,selector_07,selector_07_ids,""))</f>
        <v/>
      </c>
      <c r="L247" s="25"/>
      <c r="M247" s="14"/>
      <c r="N247" s="23" t="str">
        <f t="array" ref="N247">IF(O247="","",XLOOKUP(O247,selector_18,selector_18_ids,""))</f>
        <v/>
      </c>
      <c r="O247" s="25"/>
      <c r="P247" s="14"/>
      <c r="Q247" s="14"/>
      <c r="R247" s="23" t="str">
        <f t="array" ref="R247">IF(S247="","",XLOOKUP(S247,selector_15,selector_15_ids,""))</f>
        <v/>
      </c>
      <c r="S247" s="25"/>
      <c r="T247" s="23" t="str">
        <f t="array" ref="T247">IF(U247="","",XLOOKUP(U247,selector_15,selector_15_ids,""))</f>
        <v/>
      </c>
      <c r="U247" s="25"/>
      <c r="V247" s="23" t="str">
        <f t="array" ref="V247">IF(W247="","",XLOOKUP(W247,selector_12,selector_12_ids,""))</f>
        <v/>
      </c>
      <c r="W247" s="25"/>
      <c r="X247" s="14"/>
      <c r="Y247" s="14"/>
      <c r="Z247" s="14"/>
      <c r="AA247" s="23" t="str">
        <f t="array" ref="AA247">IF(AB247="","",XLOOKUP(AB247,selector_07,selector_07_ids,""))</f>
        <v/>
      </c>
      <c r="AB247" s="25"/>
      <c r="AC247" s="14"/>
      <c r="AD247" s="23" t="str">
        <f t="array" ref="AD247">IF(AE247="","",XLOOKUP(AE247,selector_04,selector_04_ids,""))</f>
        <v/>
      </c>
      <c r="AE247" s="25"/>
      <c r="AF247" s="14"/>
      <c r="AG247" s="27"/>
      <c r="AH247" s="14"/>
    </row>
    <row r="248">
      <c r="A248" s="14"/>
      <c r="B248" s="23" t="str">
        <f>IF($A248="","",'Система'!$B$4)</f>
        <v/>
      </c>
      <c r="C248" s="14"/>
      <c r="D248" s="23" t="str">
        <f t="array" ref="D248">IF(E248="","",XLOOKUP(E248,selector_12,selector_12_ids,""))</f>
        <v/>
      </c>
      <c r="E248" s="25"/>
      <c r="F248" s="14"/>
      <c r="G248" s="14"/>
      <c r="H248" s="14"/>
      <c r="I248" s="14"/>
      <c r="J248" s="14"/>
      <c r="K248" s="23" t="str">
        <f t="array" ref="K248">IF(L248="","",XLOOKUP(L248,selector_07,selector_07_ids,""))</f>
        <v/>
      </c>
      <c r="L248" s="25"/>
      <c r="M248" s="14"/>
      <c r="N248" s="23" t="str">
        <f t="array" ref="N248">IF(O248="","",XLOOKUP(O248,selector_18,selector_18_ids,""))</f>
        <v/>
      </c>
      <c r="O248" s="25"/>
      <c r="P248" s="14"/>
      <c r="Q248" s="14"/>
      <c r="R248" s="23" t="str">
        <f t="array" ref="R248">IF(S248="","",XLOOKUP(S248,selector_15,selector_15_ids,""))</f>
        <v/>
      </c>
      <c r="S248" s="25"/>
      <c r="T248" s="23" t="str">
        <f t="array" ref="T248">IF(U248="","",XLOOKUP(U248,selector_15,selector_15_ids,""))</f>
        <v/>
      </c>
      <c r="U248" s="25"/>
      <c r="V248" s="23" t="str">
        <f t="array" ref="V248">IF(W248="","",XLOOKUP(W248,selector_12,selector_12_ids,""))</f>
        <v/>
      </c>
      <c r="W248" s="25"/>
      <c r="X248" s="14"/>
      <c r="Y248" s="14"/>
      <c r="Z248" s="14"/>
      <c r="AA248" s="23" t="str">
        <f t="array" ref="AA248">IF(AB248="","",XLOOKUP(AB248,selector_07,selector_07_ids,""))</f>
        <v/>
      </c>
      <c r="AB248" s="25"/>
      <c r="AC248" s="14"/>
      <c r="AD248" s="23" t="str">
        <f t="array" ref="AD248">IF(AE248="","",XLOOKUP(AE248,selector_04,selector_04_ids,""))</f>
        <v/>
      </c>
      <c r="AE248" s="25"/>
      <c r="AF248" s="14"/>
      <c r="AG248" s="27"/>
      <c r="AH248" s="14"/>
    </row>
    <row r="249">
      <c r="A249" s="14"/>
      <c r="B249" s="23" t="str">
        <f>IF($A249="","",'Система'!$B$4)</f>
        <v/>
      </c>
      <c r="C249" s="14"/>
      <c r="D249" s="23" t="str">
        <f t="array" ref="D249">IF(E249="","",XLOOKUP(E249,selector_12,selector_12_ids,""))</f>
        <v/>
      </c>
      <c r="E249" s="25"/>
      <c r="F249" s="14"/>
      <c r="G249" s="14"/>
      <c r="H249" s="14"/>
      <c r="I249" s="14"/>
      <c r="J249" s="14"/>
      <c r="K249" s="23" t="str">
        <f t="array" ref="K249">IF(L249="","",XLOOKUP(L249,selector_07,selector_07_ids,""))</f>
        <v/>
      </c>
      <c r="L249" s="25"/>
      <c r="M249" s="14"/>
      <c r="N249" s="23" t="str">
        <f t="array" ref="N249">IF(O249="","",XLOOKUP(O249,selector_18,selector_18_ids,""))</f>
        <v/>
      </c>
      <c r="O249" s="25"/>
      <c r="P249" s="14"/>
      <c r="Q249" s="14"/>
      <c r="R249" s="23" t="str">
        <f t="array" ref="R249">IF(S249="","",XLOOKUP(S249,selector_15,selector_15_ids,""))</f>
        <v/>
      </c>
      <c r="S249" s="25"/>
      <c r="T249" s="23" t="str">
        <f t="array" ref="T249">IF(U249="","",XLOOKUP(U249,selector_15,selector_15_ids,""))</f>
        <v/>
      </c>
      <c r="U249" s="25"/>
      <c r="V249" s="23" t="str">
        <f t="array" ref="V249">IF(W249="","",XLOOKUP(W249,selector_12,selector_12_ids,""))</f>
        <v/>
      </c>
      <c r="W249" s="25"/>
      <c r="X249" s="14"/>
      <c r="Y249" s="14"/>
      <c r="Z249" s="14"/>
      <c r="AA249" s="23" t="str">
        <f t="array" ref="AA249">IF(AB249="","",XLOOKUP(AB249,selector_07,selector_07_ids,""))</f>
        <v/>
      </c>
      <c r="AB249" s="25"/>
      <c r="AC249" s="14"/>
      <c r="AD249" s="23" t="str">
        <f t="array" ref="AD249">IF(AE249="","",XLOOKUP(AE249,selector_04,selector_04_ids,""))</f>
        <v/>
      </c>
      <c r="AE249" s="25"/>
      <c r="AF249" s="14"/>
      <c r="AG249" s="27"/>
      <c r="AH249" s="14"/>
    </row>
    <row r="250">
      <c r="A250" s="14"/>
      <c r="B250" s="23" t="str">
        <f>IF($A250="","",'Система'!$B$4)</f>
        <v/>
      </c>
      <c r="C250" s="14"/>
      <c r="D250" s="23" t="str">
        <f t="array" ref="D250">IF(E250="","",XLOOKUP(E250,selector_12,selector_12_ids,""))</f>
        <v/>
      </c>
      <c r="E250" s="25"/>
      <c r="F250" s="14"/>
      <c r="G250" s="14"/>
      <c r="H250" s="14"/>
      <c r="I250" s="14"/>
      <c r="J250" s="14"/>
      <c r="K250" s="23" t="str">
        <f t="array" ref="K250">IF(L250="","",XLOOKUP(L250,selector_07,selector_07_ids,""))</f>
        <v/>
      </c>
      <c r="L250" s="25"/>
      <c r="M250" s="14"/>
      <c r="N250" s="23" t="str">
        <f t="array" ref="N250">IF(O250="","",XLOOKUP(O250,selector_18,selector_18_ids,""))</f>
        <v/>
      </c>
      <c r="O250" s="25"/>
      <c r="P250" s="14"/>
      <c r="Q250" s="14"/>
      <c r="R250" s="23" t="str">
        <f t="array" ref="R250">IF(S250="","",XLOOKUP(S250,selector_15,selector_15_ids,""))</f>
        <v/>
      </c>
      <c r="S250" s="25"/>
      <c r="T250" s="23" t="str">
        <f t="array" ref="T250">IF(U250="","",XLOOKUP(U250,selector_15,selector_15_ids,""))</f>
        <v/>
      </c>
      <c r="U250" s="25"/>
      <c r="V250" s="23" t="str">
        <f t="array" ref="V250">IF(W250="","",XLOOKUP(W250,selector_12,selector_12_ids,""))</f>
        <v/>
      </c>
      <c r="W250" s="25"/>
      <c r="X250" s="14"/>
      <c r="Y250" s="14"/>
      <c r="Z250" s="14"/>
      <c r="AA250" s="23" t="str">
        <f t="array" ref="AA250">IF(AB250="","",XLOOKUP(AB250,selector_07,selector_07_ids,""))</f>
        <v/>
      </c>
      <c r="AB250" s="25"/>
      <c r="AC250" s="14"/>
      <c r="AD250" s="23" t="str">
        <f t="array" ref="AD250">IF(AE250="","",XLOOKUP(AE250,selector_04,selector_04_ids,""))</f>
        <v/>
      </c>
      <c r="AE250" s="25"/>
      <c r="AF250" s="14"/>
      <c r="AG250" s="27"/>
      <c r="AH250" s="14"/>
    </row>
    <row r="251">
      <c r="A251" s="14"/>
      <c r="B251" s="23" t="str">
        <f>IF($A251="","",'Система'!$B$4)</f>
        <v/>
      </c>
      <c r="C251" s="14"/>
      <c r="D251" s="23" t="str">
        <f t="array" ref="D251">IF(E251="","",XLOOKUP(E251,selector_12,selector_12_ids,""))</f>
        <v/>
      </c>
      <c r="E251" s="25"/>
      <c r="F251" s="14"/>
      <c r="G251" s="14"/>
      <c r="H251" s="14"/>
      <c r="I251" s="14"/>
      <c r="J251" s="14"/>
      <c r="K251" s="23" t="str">
        <f t="array" ref="K251">IF(L251="","",XLOOKUP(L251,selector_07,selector_07_ids,""))</f>
        <v/>
      </c>
      <c r="L251" s="25"/>
      <c r="M251" s="14"/>
      <c r="N251" s="23" t="str">
        <f t="array" ref="N251">IF(O251="","",XLOOKUP(O251,selector_18,selector_18_ids,""))</f>
        <v/>
      </c>
      <c r="O251" s="25"/>
      <c r="P251" s="14"/>
      <c r="Q251" s="14"/>
      <c r="R251" s="23" t="str">
        <f t="array" ref="R251">IF(S251="","",XLOOKUP(S251,selector_15,selector_15_ids,""))</f>
        <v/>
      </c>
      <c r="S251" s="25"/>
      <c r="T251" s="23" t="str">
        <f t="array" ref="T251">IF(U251="","",XLOOKUP(U251,selector_15,selector_15_ids,""))</f>
        <v/>
      </c>
      <c r="U251" s="25"/>
      <c r="V251" s="23" t="str">
        <f t="array" ref="V251">IF(W251="","",XLOOKUP(W251,selector_12,selector_12_ids,""))</f>
        <v/>
      </c>
      <c r="W251" s="25"/>
      <c r="X251" s="14"/>
      <c r="Y251" s="14"/>
      <c r="Z251" s="14"/>
      <c r="AA251" s="23" t="str">
        <f t="array" ref="AA251">IF(AB251="","",XLOOKUP(AB251,selector_07,selector_07_ids,""))</f>
        <v/>
      </c>
      <c r="AB251" s="25"/>
      <c r="AC251" s="14"/>
      <c r="AD251" s="23" t="str">
        <f t="array" ref="AD251">IF(AE251="","",XLOOKUP(AE251,selector_04,selector_04_ids,""))</f>
        <v/>
      </c>
      <c r="AE251" s="25"/>
      <c r="AF251" s="14"/>
      <c r="AG251" s="27"/>
      <c r="AH251" s="14"/>
    </row>
    <row r="252">
      <c r="A252" s="14"/>
      <c r="B252" s="23" t="str">
        <f>IF($A252="","",'Система'!$B$4)</f>
        <v/>
      </c>
      <c r="C252" s="14"/>
      <c r="D252" s="23" t="str">
        <f t="array" ref="D252">IF(E252="","",XLOOKUP(E252,selector_12,selector_12_ids,""))</f>
        <v/>
      </c>
      <c r="E252" s="25"/>
      <c r="F252" s="14"/>
      <c r="G252" s="14"/>
      <c r="H252" s="14"/>
      <c r="I252" s="14"/>
      <c r="J252" s="14"/>
      <c r="K252" s="23" t="str">
        <f t="array" ref="K252">IF(L252="","",XLOOKUP(L252,selector_07,selector_07_ids,""))</f>
        <v/>
      </c>
      <c r="L252" s="25"/>
      <c r="M252" s="14"/>
      <c r="N252" s="23" t="str">
        <f t="array" ref="N252">IF(O252="","",XLOOKUP(O252,selector_18,selector_18_ids,""))</f>
        <v/>
      </c>
      <c r="O252" s="25"/>
      <c r="P252" s="14"/>
      <c r="Q252" s="14"/>
      <c r="R252" s="23" t="str">
        <f t="array" ref="R252">IF(S252="","",XLOOKUP(S252,selector_15,selector_15_ids,""))</f>
        <v/>
      </c>
      <c r="S252" s="25"/>
      <c r="T252" s="23" t="str">
        <f t="array" ref="T252">IF(U252="","",XLOOKUP(U252,selector_15,selector_15_ids,""))</f>
        <v/>
      </c>
      <c r="U252" s="25"/>
      <c r="V252" s="23" t="str">
        <f t="array" ref="V252">IF(W252="","",XLOOKUP(W252,selector_12,selector_12_ids,""))</f>
        <v/>
      </c>
      <c r="W252" s="25"/>
      <c r="X252" s="14"/>
      <c r="Y252" s="14"/>
      <c r="Z252" s="14"/>
      <c r="AA252" s="23" t="str">
        <f t="array" ref="AA252">IF(AB252="","",XLOOKUP(AB252,selector_07,selector_07_ids,""))</f>
        <v/>
      </c>
      <c r="AB252" s="25"/>
      <c r="AC252" s="14"/>
      <c r="AD252" s="23" t="str">
        <f t="array" ref="AD252">IF(AE252="","",XLOOKUP(AE252,selector_04,selector_04_ids,""))</f>
        <v/>
      </c>
      <c r="AE252" s="25"/>
      <c r="AF252" s="14"/>
      <c r="AG252" s="27"/>
      <c r="AH252" s="14"/>
    </row>
    <row r="253">
      <c r="A253" s="14"/>
      <c r="B253" s="23" t="str">
        <f>IF($A253="","",'Система'!$B$4)</f>
        <v/>
      </c>
      <c r="C253" s="14"/>
      <c r="D253" s="23" t="str">
        <f t="array" ref="D253">IF(E253="","",XLOOKUP(E253,selector_12,selector_12_ids,""))</f>
        <v/>
      </c>
      <c r="E253" s="25"/>
      <c r="F253" s="14"/>
      <c r="G253" s="14"/>
      <c r="H253" s="14"/>
      <c r="I253" s="14"/>
      <c r="J253" s="14"/>
      <c r="K253" s="23" t="str">
        <f t="array" ref="K253">IF(L253="","",XLOOKUP(L253,selector_07,selector_07_ids,""))</f>
        <v/>
      </c>
      <c r="L253" s="25"/>
      <c r="M253" s="14"/>
      <c r="N253" s="23" t="str">
        <f t="array" ref="N253">IF(O253="","",XLOOKUP(O253,selector_18,selector_18_ids,""))</f>
        <v/>
      </c>
      <c r="O253" s="25"/>
      <c r="P253" s="14"/>
      <c r="Q253" s="14"/>
      <c r="R253" s="23" t="str">
        <f t="array" ref="R253">IF(S253="","",XLOOKUP(S253,selector_15,selector_15_ids,""))</f>
        <v/>
      </c>
      <c r="S253" s="25"/>
      <c r="T253" s="23" t="str">
        <f t="array" ref="T253">IF(U253="","",XLOOKUP(U253,selector_15,selector_15_ids,""))</f>
        <v/>
      </c>
      <c r="U253" s="25"/>
      <c r="V253" s="23" t="str">
        <f t="array" ref="V253">IF(W253="","",XLOOKUP(W253,selector_12,selector_12_ids,""))</f>
        <v/>
      </c>
      <c r="W253" s="25"/>
      <c r="X253" s="14"/>
      <c r="Y253" s="14"/>
      <c r="Z253" s="14"/>
      <c r="AA253" s="23" t="str">
        <f t="array" ref="AA253">IF(AB253="","",XLOOKUP(AB253,selector_07,selector_07_ids,""))</f>
        <v/>
      </c>
      <c r="AB253" s="25"/>
      <c r="AC253" s="14"/>
      <c r="AD253" s="23" t="str">
        <f t="array" ref="AD253">IF(AE253="","",XLOOKUP(AE253,selector_04,selector_04_ids,""))</f>
        <v/>
      </c>
      <c r="AE253" s="25"/>
      <c r="AF253" s="14"/>
      <c r="AG253" s="27"/>
      <c r="AH253" s="14"/>
    </row>
    <row r="254">
      <c r="A254" s="14"/>
      <c r="B254" s="23" t="str">
        <f>IF($A254="","",'Система'!$B$4)</f>
        <v/>
      </c>
      <c r="C254" s="14"/>
      <c r="D254" s="23" t="str">
        <f t="array" ref="D254">IF(E254="","",XLOOKUP(E254,selector_12,selector_12_ids,""))</f>
        <v/>
      </c>
      <c r="E254" s="25"/>
      <c r="F254" s="14"/>
      <c r="G254" s="14"/>
      <c r="H254" s="14"/>
      <c r="I254" s="14"/>
      <c r="J254" s="14"/>
      <c r="K254" s="23" t="str">
        <f t="array" ref="K254">IF(L254="","",XLOOKUP(L254,selector_07,selector_07_ids,""))</f>
        <v/>
      </c>
      <c r="L254" s="25"/>
      <c r="M254" s="14"/>
      <c r="N254" s="23" t="str">
        <f t="array" ref="N254">IF(O254="","",XLOOKUP(O254,selector_18,selector_18_ids,""))</f>
        <v/>
      </c>
      <c r="O254" s="25"/>
      <c r="P254" s="14"/>
      <c r="Q254" s="14"/>
      <c r="R254" s="23" t="str">
        <f t="array" ref="R254">IF(S254="","",XLOOKUP(S254,selector_15,selector_15_ids,""))</f>
        <v/>
      </c>
      <c r="S254" s="25"/>
      <c r="T254" s="23" t="str">
        <f t="array" ref="T254">IF(U254="","",XLOOKUP(U254,selector_15,selector_15_ids,""))</f>
        <v/>
      </c>
      <c r="U254" s="25"/>
      <c r="V254" s="23" t="str">
        <f t="array" ref="V254">IF(W254="","",XLOOKUP(W254,selector_12,selector_12_ids,""))</f>
        <v/>
      </c>
      <c r="W254" s="25"/>
      <c r="X254" s="14"/>
      <c r="Y254" s="14"/>
      <c r="Z254" s="14"/>
      <c r="AA254" s="23" t="str">
        <f t="array" ref="AA254">IF(AB254="","",XLOOKUP(AB254,selector_07,selector_07_ids,""))</f>
        <v/>
      </c>
      <c r="AB254" s="25"/>
      <c r="AC254" s="14"/>
      <c r="AD254" s="23" t="str">
        <f t="array" ref="AD254">IF(AE254="","",XLOOKUP(AE254,selector_04,selector_04_ids,""))</f>
        <v/>
      </c>
      <c r="AE254" s="25"/>
      <c r="AF254" s="14"/>
      <c r="AG254" s="27"/>
      <c r="AH254" s="14"/>
    </row>
    <row r="255">
      <c r="A255" s="14"/>
      <c r="B255" s="23" t="str">
        <f>IF($A255="","",'Система'!$B$4)</f>
        <v/>
      </c>
      <c r="C255" s="14"/>
      <c r="D255" s="23" t="str">
        <f t="array" ref="D255">IF(E255="","",XLOOKUP(E255,selector_12,selector_12_ids,""))</f>
        <v/>
      </c>
      <c r="E255" s="25"/>
      <c r="F255" s="14"/>
      <c r="G255" s="14"/>
      <c r="H255" s="14"/>
      <c r="I255" s="14"/>
      <c r="J255" s="14"/>
      <c r="K255" s="23" t="str">
        <f t="array" ref="K255">IF(L255="","",XLOOKUP(L255,selector_07,selector_07_ids,""))</f>
        <v/>
      </c>
      <c r="L255" s="25"/>
      <c r="M255" s="14"/>
      <c r="N255" s="23" t="str">
        <f t="array" ref="N255">IF(O255="","",XLOOKUP(O255,selector_18,selector_18_ids,""))</f>
        <v/>
      </c>
      <c r="O255" s="25"/>
      <c r="P255" s="14"/>
      <c r="Q255" s="14"/>
      <c r="R255" s="23" t="str">
        <f t="array" ref="R255">IF(S255="","",XLOOKUP(S255,selector_15,selector_15_ids,""))</f>
        <v/>
      </c>
      <c r="S255" s="25"/>
      <c r="T255" s="23" t="str">
        <f t="array" ref="T255">IF(U255="","",XLOOKUP(U255,selector_15,selector_15_ids,""))</f>
        <v/>
      </c>
      <c r="U255" s="25"/>
      <c r="V255" s="23" t="str">
        <f t="array" ref="V255">IF(W255="","",XLOOKUP(W255,selector_12,selector_12_ids,""))</f>
        <v/>
      </c>
      <c r="W255" s="25"/>
      <c r="X255" s="14"/>
      <c r="Y255" s="14"/>
      <c r="Z255" s="14"/>
      <c r="AA255" s="23" t="str">
        <f t="array" ref="AA255">IF(AB255="","",XLOOKUP(AB255,selector_07,selector_07_ids,""))</f>
        <v/>
      </c>
      <c r="AB255" s="25"/>
      <c r="AC255" s="14"/>
      <c r="AD255" s="23" t="str">
        <f t="array" ref="AD255">IF(AE255="","",XLOOKUP(AE255,selector_04,selector_04_ids,""))</f>
        <v/>
      </c>
      <c r="AE255" s="25"/>
      <c r="AF255" s="14"/>
      <c r="AG255" s="27"/>
      <c r="AH255" s="14"/>
    </row>
    <row r="256">
      <c r="A256" s="14"/>
      <c r="B256" s="23" t="str">
        <f>IF($A256="","",'Система'!$B$4)</f>
        <v/>
      </c>
      <c r="C256" s="14"/>
      <c r="D256" s="23" t="str">
        <f t="array" ref="D256">IF(E256="","",XLOOKUP(E256,selector_12,selector_12_ids,""))</f>
        <v/>
      </c>
      <c r="E256" s="25"/>
      <c r="F256" s="14"/>
      <c r="G256" s="14"/>
      <c r="H256" s="14"/>
      <c r="I256" s="14"/>
      <c r="J256" s="14"/>
      <c r="K256" s="23" t="str">
        <f t="array" ref="K256">IF(L256="","",XLOOKUP(L256,selector_07,selector_07_ids,""))</f>
        <v/>
      </c>
      <c r="L256" s="25"/>
      <c r="M256" s="14"/>
      <c r="N256" s="23" t="str">
        <f t="array" ref="N256">IF(O256="","",XLOOKUP(O256,selector_18,selector_18_ids,""))</f>
        <v/>
      </c>
      <c r="O256" s="25"/>
      <c r="P256" s="14"/>
      <c r="Q256" s="14"/>
      <c r="R256" s="23" t="str">
        <f t="array" ref="R256">IF(S256="","",XLOOKUP(S256,selector_15,selector_15_ids,""))</f>
        <v/>
      </c>
      <c r="S256" s="25"/>
      <c r="T256" s="23" t="str">
        <f t="array" ref="T256">IF(U256="","",XLOOKUP(U256,selector_15,selector_15_ids,""))</f>
        <v/>
      </c>
      <c r="U256" s="25"/>
      <c r="V256" s="23" t="str">
        <f t="array" ref="V256">IF(W256="","",XLOOKUP(W256,selector_12,selector_12_ids,""))</f>
        <v/>
      </c>
      <c r="W256" s="25"/>
      <c r="X256" s="14"/>
      <c r="Y256" s="14"/>
      <c r="Z256" s="14"/>
      <c r="AA256" s="23" t="str">
        <f t="array" ref="AA256">IF(AB256="","",XLOOKUP(AB256,selector_07,selector_07_ids,""))</f>
        <v/>
      </c>
      <c r="AB256" s="25"/>
      <c r="AC256" s="14"/>
      <c r="AD256" s="23" t="str">
        <f t="array" ref="AD256">IF(AE256="","",XLOOKUP(AE256,selector_04,selector_04_ids,""))</f>
        <v/>
      </c>
      <c r="AE256" s="25"/>
      <c r="AF256" s="14"/>
      <c r="AG256" s="27"/>
      <c r="AH256" s="14"/>
    </row>
    <row r="257">
      <c r="A257" s="14"/>
      <c r="B257" s="23" t="str">
        <f>IF($A257="","",'Система'!$B$4)</f>
        <v/>
      </c>
      <c r="C257" s="14"/>
      <c r="D257" s="23" t="str">
        <f t="array" ref="D257">IF(E257="","",XLOOKUP(E257,selector_12,selector_12_ids,""))</f>
        <v/>
      </c>
      <c r="E257" s="25"/>
      <c r="F257" s="14"/>
      <c r="G257" s="14"/>
      <c r="H257" s="14"/>
      <c r="I257" s="14"/>
      <c r="J257" s="14"/>
      <c r="K257" s="23" t="str">
        <f t="array" ref="K257">IF(L257="","",XLOOKUP(L257,selector_07,selector_07_ids,""))</f>
        <v/>
      </c>
      <c r="L257" s="25"/>
      <c r="M257" s="14"/>
      <c r="N257" s="23" t="str">
        <f t="array" ref="N257">IF(O257="","",XLOOKUP(O257,selector_18,selector_18_ids,""))</f>
        <v/>
      </c>
      <c r="O257" s="25"/>
      <c r="P257" s="14"/>
      <c r="Q257" s="14"/>
      <c r="R257" s="23" t="str">
        <f t="array" ref="R257">IF(S257="","",XLOOKUP(S257,selector_15,selector_15_ids,""))</f>
        <v/>
      </c>
      <c r="S257" s="25"/>
      <c r="T257" s="23" t="str">
        <f t="array" ref="T257">IF(U257="","",XLOOKUP(U257,selector_15,selector_15_ids,""))</f>
        <v/>
      </c>
      <c r="U257" s="25"/>
      <c r="V257" s="23" t="str">
        <f t="array" ref="V257">IF(W257="","",XLOOKUP(W257,selector_12,selector_12_ids,""))</f>
        <v/>
      </c>
      <c r="W257" s="25"/>
      <c r="X257" s="14"/>
      <c r="Y257" s="14"/>
      <c r="Z257" s="14"/>
      <c r="AA257" s="23" t="str">
        <f t="array" ref="AA257">IF(AB257="","",XLOOKUP(AB257,selector_07,selector_07_ids,""))</f>
        <v/>
      </c>
      <c r="AB257" s="25"/>
      <c r="AC257" s="14"/>
      <c r="AD257" s="23" t="str">
        <f t="array" ref="AD257">IF(AE257="","",XLOOKUP(AE257,selector_04,selector_04_ids,""))</f>
        <v/>
      </c>
      <c r="AE257" s="25"/>
      <c r="AF257" s="14"/>
      <c r="AG257" s="27"/>
      <c r="AH257" s="14"/>
    </row>
    <row r="258">
      <c r="A258" s="14"/>
      <c r="B258" s="23" t="str">
        <f>IF($A258="","",'Система'!$B$4)</f>
        <v/>
      </c>
      <c r="C258" s="14"/>
      <c r="D258" s="23" t="str">
        <f t="array" ref="D258">IF(E258="","",XLOOKUP(E258,selector_12,selector_12_ids,""))</f>
        <v/>
      </c>
      <c r="E258" s="25"/>
      <c r="F258" s="14"/>
      <c r="G258" s="14"/>
      <c r="H258" s="14"/>
      <c r="I258" s="14"/>
      <c r="J258" s="14"/>
      <c r="K258" s="23" t="str">
        <f t="array" ref="K258">IF(L258="","",XLOOKUP(L258,selector_07,selector_07_ids,""))</f>
        <v/>
      </c>
      <c r="L258" s="25"/>
      <c r="M258" s="14"/>
      <c r="N258" s="23" t="str">
        <f t="array" ref="N258">IF(O258="","",XLOOKUP(O258,selector_18,selector_18_ids,""))</f>
        <v/>
      </c>
      <c r="O258" s="25"/>
      <c r="P258" s="14"/>
      <c r="Q258" s="14"/>
      <c r="R258" s="23" t="str">
        <f t="array" ref="R258">IF(S258="","",XLOOKUP(S258,selector_15,selector_15_ids,""))</f>
        <v/>
      </c>
      <c r="S258" s="25"/>
      <c r="T258" s="23" t="str">
        <f t="array" ref="T258">IF(U258="","",XLOOKUP(U258,selector_15,selector_15_ids,""))</f>
        <v/>
      </c>
      <c r="U258" s="25"/>
      <c r="V258" s="23" t="str">
        <f t="array" ref="V258">IF(W258="","",XLOOKUP(W258,selector_12,selector_12_ids,""))</f>
        <v/>
      </c>
      <c r="W258" s="25"/>
      <c r="X258" s="14"/>
      <c r="Y258" s="14"/>
      <c r="Z258" s="14"/>
      <c r="AA258" s="23" t="str">
        <f t="array" ref="AA258">IF(AB258="","",XLOOKUP(AB258,selector_07,selector_07_ids,""))</f>
        <v/>
      </c>
      <c r="AB258" s="25"/>
      <c r="AC258" s="14"/>
      <c r="AD258" s="23" t="str">
        <f t="array" ref="AD258">IF(AE258="","",XLOOKUP(AE258,selector_04,selector_04_ids,""))</f>
        <v/>
      </c>
      <c r="AE258" s="25"/>
      <c r="AF258" s="14"/>
      <c r="AG258" s="27"/>
      <c r="AH258" s="14"/>
    </row>
    <row r="259">
      <c r="A259" s="14"/>
      <c r="B259" s="23" t="str">
        <f>IF($A259="","",'Система'!$B$4)</f>
        <v/>
      </c>
      <c r="C259" s="14"/>
      <c r="D259" s="23" t="str">
        <f t="array" ref="D259">IF(E259="","",XLOOKUP(E259,selector_12,selector_12_ids,""))</f>
        <v/>
      </c>
      <c r="E259" s="25"/>
      <c r="F259" s="14"/>
      <c r="G259" s="14"/>
      <c r="H259" s="14"/>
      <c r="I259" s="14"/>
      <c r="J259" s="14"/>
      <c r="K259" s="23" t="str">
        <f t="array" ref="K259">IF(L259="","",XLOOKUP(L259,selector_07,selector_07_ids,""))</f>
        <v/>
      </c>
      <c r="L259" s="25"/>
      <c r="M259" s="14"/>
      <c r="N259" s="23" t="str">
        <f t="array" ref="N259">IF(O259="","",XLOOKUP(O259,selector_18,selector_18_ids,""))</f>
        <v/>
      </c>
      <c r="O259" s="25"/>
      <c r="P259" s="14"/>
      <c r="Q259" s="14"/>
      <c r="R259" s="23" t="str">
        <f t="array" ref="R259">IF(S259="","",XLOOKUP(S259,selector_15,selector_15_ids,""))</f>
        <v/>
      </c>
      <c r="S259" s="25"/>
      <c r="T259" s="23" t="str">
        <f t="array" ref="T259">IF(U259="","",XLOOKUP(U259,selector_15,selector_15_ids,""))</f>
        <v/>
      </c>
      <c r="U259" s="25"/>
      <c r="V259" s="23" t="str">
        <f t="array" ref="V259">IF(W259="","",XLOOKUP(W259,selector_12,selector_12_ids,""))</f>
        <v/>
      </c>
      <c r="W259" s="25"/>
      <c r="X259" s="14"/>
      <c r="Y259" s="14"/>
      <c r="Z259" s="14"/>
      <c r="AA259" s="23" t="str">
        <f t="array" ref="AA259">IF(AB259="","",XLOOKUP(AB259,selector_07,selector_07_ids,""))</f>
        <v/>
      </c>
      <c r="AB259" s="25"/>
      <c r="AC259" s="14"/>
      <c r="AD259" s="23" t="str">
        <f t="array" ref="AD259">IF(AE259="","",XLOOKUP(AE259,selector_04,selector_04_ids,""))</f>
        <v/>
      </c>
      <c r="AE259" s="25"/>
      <c r="AF259" s="14"/>
      <c r="AG259" s="27"/>
      <c r="AH259" s="14"/>
    </row>
    <row r="260">
      <c r="A260" s="14"/>
      <c r="B260" s="23" t="str">
        <f>IF($A260="","",'Система'!$B$4)</f>
        <v/>
      </c>
      <c r="C260" s="14"/>
      <c r="D260" s="23" t="str">
        <f t="array" ref="D260">IF(E260="","",XLOOKUP(E260,selector_12,selector_12_ids,""))</f>
        <v/>
      </c>
      <c r="E260" s="25"/>
      <c r="F260" s="14"/>
      <c r="G260" s="14"/>
      <c r="H260" s="14"/>
      <c r="I260" s="14"/>
      <c r="J260" s="14"/>
      <c r="K260" s="23" t="str">
        <f t="array" ref="K260">IF(L260="","",XLOOKUP(L260,selector_07,selector_07_ids,""))</f>
        <v/>
      </c>
      <c r="L260" s="25"/>
      <c r="M260" s="14"/>
      <c r="N260" s="23" t="str">
        <f t="array" ref="N260">IF(O260="","",XLOOKUP(O260,selector_18,selector_18_ids,""))</f>
        <v/>
      </c>
      <c r="O260" s="25"/>
      <c r="P260" s="14"/>
      <c r="Q260" s="14"/>
      <c r="R260" s="23" t="str">
        <f t="array" ref="R260">IF(S260="","",XLOOKUP(S260,selector_15,selector_15_ids,""))</f>
        <v/>
      </c>
      <c r="S260" s="25"/>
      <c r="T260" s="23" t="str">
        <f t="array" ref="T260">IF(U260="","",XLOOKUP(U260,selector_15,selector_15_ids,""))</f>
        <v/>
      </c>
      <c r="U260" s="25"/>
      <c r="V260" s="23" t="str">
        <f t="array" ref="V260">IF(W260="","",XLOOKUP(W260,selector_12,selector_12_ids,""))</f>
        <v/>
      </c>
      <c r="W260" s="25"/>
      <c r="X260" s="14"/>
      <c r="Y260" s="14"/>
      <c r="Z260" s="14"/>
      <c r="AA260" s="23" t="str">
        <f t="array" ref="AA260">IF(AB260="","",XLOOKUP(AB260,selector_07,selector_07_ids,""))</f>
        <v/>
      </c>
      <c r="AB260" s="25"/>
      <c r="AC260" s="14"/>
      <c r="AD260" s="23" t="str">
        <f t="array" ref="AD260">IF(AE260="","",XLOOKUP(AE260,selector_04,selector_04_ids,""))</f>
        <v/>
      </c>
      <c r="AE260" s="25"/>
      <c r="AF260" s="14"/>
      <c r="AG260" s="27"/>
      <c r="AH260" s="14"/>
    </row>
    <row r="261">
      <c r="A261" s="14"/>
      <c r="B261" s="23" t="str">
        <f>IF($A261="","",'Система'!$B$4)</f>
        <v/>
      </c>
      <c r="C261" s="14"/>
      <c r="D261" s="23" t="str">
        <f t="array" ref="D261">IF(E261="","",XLOOKUP(E261,selector_12,selector_12_ids,""))</f>
        <v/>
      </c>
      <c r="E261" s="25"/>
      <c r="F261" s="14"/>
      <c r="G261" s="14"/>
      <c r="H261" s="14"/>
      <c r="I261" s="14"/>
      <c r="J261" s="14"/>
      <c r="K261" s="23" t="str">
        <f t="array" ref="K261">IF(L261="","",XLOOKUP(L261,selector_07,selector_07_ids,""))</f>
        <v/>
      </c>
      <c r="L261" s="25"/>
      <c r="M261" s="14"/>
      <c r="N261" s="23" t="str">
        <f t="array" ref="N261">IF(O261="","",XLOOKUP(O261,selector_18,selector_18_ids,""))</f>
        <v/>
      </c>
      <c r="O261" s="25"/>
      <c r="P261" s="14"/>
      <c r="Q261" s="14"/>
      <c r="R261" s="23" t="str">
        <f t="array" ref="R261">IF(S261="","",XLOOKUP(S261,selector_15,selector_15_ids,""))</f>
        <v/>
      </c>
      <c r="S261" s="25"/>
      <c r="T261" s="23" t="str">
        <f t="array" ref="T261">IF(U261="","",XLOOKUP(U261,selector_15,selector_15_ids,""))</f>
        <v/>
      </c>
      <c r="U261" s="25"/>
      <c r="V261" s="23" t="str">
        <f t="array" ref="V261">IF(W261="","",XLOOKUP(W261,selector_12,selector_12_ids,""))</f>
        <v/>
      </c>
      <c r="W261" s="25"/>
      <c r="X261" s="14"/>
      <c r="Y261" s="14"/>
      <c r="Z261" s="14"/>
      <c r="AA261" s="23" t="str">
        <f t="array" ref="AA261">IF(AB261="","",XLOOKUP(AB261,selector_07,selector_07_ids,""))</f>
        <v/>
      </c>
      <c r="AB261" s="25"/>
      <c r="AC261" s="14"/>
      <c r="AD261" s="23" t="str">
        <f t="array" ref="AD261">IF(AE261="","",XLOOKUP(AE261,selector_04,selector_04_ids,""))</f>
        <v/>
      </c>
      <c r="AE261" s="25"/>
      <c r="AF261" s="14"/>
      <c r="AG261" s="27"/>
      <c r="AH261" s="14"/>
    </row>
    <row r="262">
      <c r="A262" s="14"/>
      <c r="B262" s="23" t="str">
        <f>IF($A262="","",'Система'!$B$4)</f>
        <v/>
      </c>
      <c r="C262" s="14"/>
      <c r="D262" s="23" t="str">
        <f t="array" ref="D262">IF(E262="","",XLOOKUP(E262,selector_12,selector_12_ids,""))</f>
        <v/>
      </c>
      <c r="E262" s="25"/>
      <c r="F262" s="14"/>
      <c r="G262" s="14"/>
      <c r="H262" s="14"/>
      <c r="I262" s="14"/>
      <c r="J262" s="14"/>
      <c r="K262" s="23" t="str">
        <f t="array" ref="K262">IF(L262="","",XLOOKUP(L262,selector_07,selector_07_ids,""))</f>
        <v/>
      </c>
      <c r="L262" s="25"/>
      <c r="M262" s="14"/>
      <c r="N262" s="23" t="str">
        <f t="array" ref="N262">IF(O262="","",XLOOKUP(O262,selector_18,selector_18_ids,""))</f>
        <v/>
      </c>
      <c r="O262" s="25"/>
      <c r="P262" s="14"/>
      <c r="Q262" s="14"/>
      <c r="R262" s="23" t="str">
        <f t="array" ref="R262">IF(S262="","",XLOOKUP(S262,selector_15,selector_15_ids,""))</f>
        <v/>
      </c>
      <c r="S262" s="25"/>
      <c r="T262" s="23" t="str">
        <f t="array" ref="T262">IF(U262="","",XLOOKUP(U262,selector_15,selector_15_ids,""))</f>
        <v/>
      </c>
      <c r="U262" s="25"/>
      <c r="V262" s="23" t="str">
        <f t="array" ref="V262">IF(W262="","",XLOOKUP(W262,selector_12,selector_12_ids,""))</f>
        <v/>
      </c>
      <c r="W262" s="25"/>
      <c r="X262" s="14"/>
      <c r="Y262" s="14"/>
      <c r="Z262" s="14"/>
      <c r="AA262" s="23" t="str">
        <f t="array" ref="AA262">IF(AB262="","",XLOOKUP(AB262,selector_07,selector_07_ids,""))</f>
        <v/>
      </c>
      <c r="AB262" s="25"/>
      <c r="AC262" s="14"/>
      <c r="AD262" s="23" t="str">
        <f t="array" ref="AD262">IF(AE262="","",XLOOKUP(AE262,selector_04,selector_04_ids,""))</f>
        <v/>
      </c>
      <c r="AE262" s="25"/>
      <c r="AF262" s="14"/>
      <c r="AG262" s="27"/>
      <c r="AH262" s="14"/>
    </row>
    <row r="263">
      <c r="A263" s="14"/>
      <c r="B263" s="23" t="str">
        <f>IF($A263="","",'Система'!$B$4)</f>
        <v/>
      </c>
      <c r="C263" s="14"/>
      <c r="D263" s="23" t="str">
        <f t="array" ref="D263">IF(E263="","",XLOOKUP(E263,selector_12,selector_12_ids,""))</f>
        <v/>
      </c>
      <c r="E263" s="25"/>
      <c r="F263" s="14"/>
      <c r="G263" s="14"/>
      <c r="H263" s="14"/>
      <c r="I263" s="14"/>
      <c r="J263" s="14"/>
      <c r="K263" s="23" t="str">
        <f t="array" ref="K263">IF(L263="","",XLOOKUP(L263,selector_07,selector_07_ids,""))</f>
        <v/>
      </c>
      <c r="L263" s="25"/>
      <c r="M263" s="14"/>
      <c r="N263" s="23" t="str">
        <f t="array" ref="N263">IF(O263="","",XLOOKUP(O263,selector_18,selector_18_ids,""))</f>
        <v/>
      </c>
      <c r="O263" s="25"/>
      <c r="P263" s="14"/>
      <c r="Q263" s="14"/>
      <c r="R263" s="23" t="str">
        <f t="array" ref="R263">IF(S263="","",XLOOKUP(S263,selector_15,selector_15_ids,""))</f>
        <v/>
      </c>
      <c r="S263" s="25"/>
      <c r="T263" s="23" t="str">
        <f t="array" ref="T263">IF(U263="","",XLOOKUP(U263,selector_15,selector_15_ids,""))</f>
        <v/>
      </c>
      <c r="U263" s="25"/>
      <c r="V263" s="23" t="str">
        <f t="array" ref="V263">IF(W263="","",XLOOKUP(W263,selector_12,selector_12_ids,""))</f>
        <v/>
      </c>
      <c r="W263" s="25"/>
      <c r="X263" s="14"/>
      <c r="Y263" s="14"/>
      <c r="Z263" s="14"/>
      <c r="AA263" s="23" t="str">
        <f t="array" ref="AA263">IF(AB263="","",XLOOKUP(AB263,selector_07,selector_07_ids,""))</f>
        <v/>
      </c>
      <c r="AB263" s="25"/>
      <c r="AC263" s="14"/>
      <c r="AD263" s="23" t="str">
        <f t="array" ref="AD263">IF(AE263="","",XLOOKUP(AE263,selector_04,selector_04_ids,""))</f>
        <v/>
      </c>
      <c r="AE263" s="25"/>
      <c r="AF263" s="14"/>
      <c r="AG263" s="27"/>
      <c r="AH263" s="14"/>
    </row>
    <row r="264">
      <c r="A264" s="14"/>
      <c r="B264" s="23" t="str">
        <f>IF($A264="","",'Система'!$B$4)</f>
        <v/>
      </c>
      <c r="C264" s="14"/>
      <c r="D264" s="23" t="str">
        <f t="array" ref="D264">IF(E264="","",XLOOKUP(E264,selector_12,selector_12_ids,""))</f>
        <v/>
      </c>
      <c r="E264" s="25"/>
      <c r="F264" s="14"/>
      <c r="G264" s="14"/>
      <c r="H264" s="14"/>
      <c r="I264" s="14"/>
      <c r="J264" s="14"/>
      <c r="K264" s="23" t="str">
        <f t="array" ref="K264">IF(L264="","",XLOOKUP(L264,selector_07,selector_07_ids,""))</f>
        <v/>
      </c>
      <c r="L264" s="25"/>
      <c r="M264" s="14"/>
      <c r="N264" s="23" t="str">
        <f t="array" ref="N264">IF(O264="","",XLOOKUP(O264,selector_18,selector_18_ids,""))</f>
        <v/>
      </c>
      <c r="O264" s="25"/>
      <c r="P264" s="14"/>
      <c r="Q264" s="14"/>
      <c r="R264" s="23" t="str">
        <f t="array" ref="R264">IF(S264="","",XLOOKUP(S264,selector_15,selector_15_ids,""))</f>
        <v/>
      </c>
      <c r="S264" s="25"/>
      <c r="T264" s="23" t="str">
        <f t="array" ref="T264">IF(U264="","",XLOOKUP(U264,selector_15,selector_15_ids,""))</f>
        <v/>
      </c>
      <c r="U264" s="25"/>
      <c r="V264" s="23" t="str">
        <f t="array" ref="V264">IF(W264="","",XLOOKUP(W264,selector_12,selector_12_ids,""))</f>
        <v/>
      </c>
      <c r="W264" s="25"/>
      <c r="X264" s="14"/>
      <c r="Y264" s="14"/>
      <c r="Z264" s="14"/>
      <c r="AA264" s="23" t="str">
        <f t="array" ref="AA264">IF(AB264="","",XLOOKUP(AB264,selector_07,selector_07_ids,""))</f>
        <v/>
      </c>
      <c r="AB264" s="25"/>
      <c r="AC264" s="14"/>
      <c r="AD264" s="23" t="str">
        <f t="array" ref="AD264">IF(AE264="","",XLOOKUP(AE264,selector_04,selector_04_ids,""))</f>
        <v/>
      </c>
      <c r="AE264" s="25"/>
      <c r="AF264" s="14"/>
      <c r="AG264" s="27"/>
      <c r="AH264" s="14"/>
    </row>
    <row r="265">
      <c r="A265" s="14"/>
      <c r="B265" s="23" t="str">
        <f>IF($A265="","",'Система'!$B$4)</f>
        <v/>
      </c>
      <c r="C265" s="14"/>
      <c r="D265" s="23" t="str">
        <f t="array" ref="D265">IF(E265="","",XLOOKUP(E265,selector_12,selector_12_ids,""))</f>
        <v/>
      </c>
      <c r="E265" s="25"/>
      <c r="F265" s="14"/>
      <c r="G265" s="14"/>
      <c r="H265" s="14"/>
      <c r="I265" s="14"/>
      <c r="J265" s="14"/>
      <c r="K265" s="23" t="str">
        <f t="array" ref="K265">IF(L265="","",XLOOKUP(L265,selector_07,selector_07_ids,""))</f>
        <v/>
      </c>
      <c r="L265" s="25"/>
      <c r="M265" s="14"/>
      <c r="N265" s="23" t="str">
        <f t="array" ref="N265">IF(O265="","",XLOOKUP(O265,selector_18,selector_18_ids,""))</f>
        <v/>
      </c>
      <c r="O265" s="25"/>
      <c r="P265" s="14"/>
      <c r="Q265" s="14"/>
      <c r="R265" s="23" t="str">
        <f t="array" ref="R265">IF(S265="","",XLOOKUP(S265,selector_15,selector_15_ids,""))</f>
        <v/>
      </c>
      <c r="S265" s="25"/>
      <c r="T265" s="23" t="str">
        <f t="array" ref="T265">IF(U265="","",XLOOKUP(U265,selector_15,selector_15_ids,""))</f>
        <v/>
      </c>
      <c r="U265" s="25"/>
      <c r="V265" s="23" t="str">
        <f t="array" ref="V265">IF(W265="","",XLOOKUP(W265,selector_12,selector_12_ids,""))</f>
        <v/>
      </c>
      <c r="W265" s="25"/>
      <c r="X265" s="14"/>
      <c r="Y265" s="14"/>
      <c r="Z265" s="14"/>
      <c r="AA265" s="23" t="str">
        <f t="array" ref="AA265">IF(AB265="","",XLOOKUP(AB265,selector_07,selector_07_ids,""))</f>
        <v/>
      </c>
      <c r="AB265" s="25"/>
      <c r="AC265" s="14"/>
      <c r="AD265" s="23" t="str">
        <f t="array" ref="AD265">IF(AE265="","",XLOOKUP(AE265,selector_04,selector_04_ids,""))</f>
        <v/>
      </c>
      <c r="AE265" s="25"/>
      <c r="AF265" s="14"/>
      <c r="AG265" s="27"/>
      <c r="AH265" s="14"/>
    </row>
    <row r="266">
      <c r="A266" s="14"/>
      <c r="B266" s="23" t="str">
        <f>IF($A266="","",'Система'!$B$4)</f>
        <v/>
      </c>
      <c r="C266" s="14"/>
      <c r="D266" s="23" t="str">
        <f t="array" ref="D266">IF(E266="","",XLOOKUP(E266,selector_12,selector_12_ids,""))</f>
        <v/>
      </c>
      <c r="E266" s="25"/>
      <c r="F266" s="14"/>
      <c r="G266" s="14"/>
      <c r="H266" s="14"/>
      <c r="I266" s="14"/>
      <c r="J266" s="14"/>
      <c r="K266" s="23" t="str">
        <f t="array" ref="K266">IF(L266="","",XLOOKUP(L266,selector_07,selector_07_ids,""))</f>
        <v/>
      </c>
      <c r="L266" s="25"/>
      <c r="M266" s="14"/>
      <c r="N266" s="23" t="str">
        <f t="array" ref="N266">IF(O266="","",XLOOKUP(O266,selector_18,selector_18_ids,""))</f>
        <v/>
      </c>
      <c r="O266" s="25"/>
      <c r="P266" s="14"/>
      <c r="Q266" s="14"/>
      <c r="R266" s="23" t="str">
        <f t="array" ref="R266">IF(S266="","",XLOOKUP(S266,selector_15,selector_15_ids,""))</f>
        <v/>
      </c>
      <c r="S266" s="25"/>
      <c r="T266" s="23" t="str">
        <f t="array" ref="T266">IF(U266="","",XLOOKUP(U266,selector_15,selector_15_ids,""))</f>
        <v/>
      </c>
      <c r="U266" s="25"/>
      <c r="V266" s="23" t="str">
        <f t="array" ref="V266">IF(W266="","",XLOOKUP(W266,selector_12,selector_12_ids,""))</f>
        <v/>
      </c>
      <c r="W266" s="25"/>
      <c r="X266" s="14"/>
      <c r="Y266" s="14"/>
      <c r="Z266" s="14"/>
      <c r="AA266" s="23" t="str">
        <f t="array" ref="AA266">IF(AB266="","",XLOOKUP(AB266,selector_07,selector_07_ids,""))</f>
        <v/>
      </c>
      <c r="AB266" s="25"/>
      <c r="AC266" s="14"/>
      <c r="AD266" s="23" t="str">
        <f t="array" ref="AD266">IF(AE266="","",XLOOKUP(AE266,selector_04,selector_04_ids,""))</f>
        <v/>
      </c>
      <c r="AE266" s="25"/>
      <c r="AF266" s="14"/>
      <c r="AG266" s="27"/>
      <c r="AH266" s="14"/>
    </row>
    <row r="267">
      <c r="A267" s="14"/>
      <c r="B267" s="23" t="str">
        <f>IF($A267="","",'Система'!$B$4)</f>
        <v/>
      </c>
      <c r="C267" s="14"/>
      <c r="D267" s="23" t="str">
        <f t="array" ref="D267">IF(E267="","",XLOOKUP(E267,selector_12,selector_12_ids,""))</f>
        <v/>
      </c>
      <c r="E267" s="25"/>
      <c r="F267" s="14"/>
      <c r="G267" s="14"/>
      <c r="H267" s="14"/>
      <c r="I267" s="14"/>
      <c r="J267" s="14"/>
      <c r="K267" s="23" t="str">
        <f t="array" ref="K267">IF(L267="","",XLOOKUP(L267,selector_07,selector_07_ids,""))</f>
        <v/>
      </c>
      <c r="L267" s="25"/>
      <c r="M267" s="14"/>
      <c r="N267" s="23" t="str">
        <f t="array" ref="N267">IF(O267="","",XLOOKUP(O267,selector_18,selector_18_ids,""))</f>
        <v/>
      </c>
      <c r="O267" s="25"/>
      <c r="P267" s="14"/>
      <c r="Q267" s="14"/>
      <c r="R267" s="23" t="str">
        <f t="array" ref="R267">IF(S267="","",XLOOKUP(S267,selector_15,selector_15_ids,""))</f>
        <v/>
      </c>
      <c r="S267" s="25"/>
      <c r="T267" s="23" t="str">
        <f t="array" ref="T267">IF(U267="","",XLOOKUP(U267,selector_15,selector_15_ids,""))</f>
        <v/>
      </c>
      <c r="U267" s="25"/>
      <c r="V267" s="23" t="str">
        <f t="array" ref="V267">IF(W267="","",XLOOKUP(W267,selector_12,selector_12_ids,""))</f>
        <v/>
      </c>
      <c r="W267" s="25"/>
      <c r="X267" s="14"/>
      <c r="Y267" s="14"/>
      <c r="Z267" s="14"/>
      <c r="AA267" s="23" t="str">
        <f t="array" ref="AA267">IF(AB267="","",XLOOKUP(AB267,selector_07,selector_07_ids,""))</f>
        <v/>
      </c>
      <c r="AB267" s="25"/>
      <c r="AC267" s="14"/>
      <c r="AD267" s="23" t="str">
        <f t="array" ref="AD267">IF(AE267="","",XLOOKUP(AE267,selector_04,selector_04_ids,""))</f>
        <v/>
      </c>
      <c r="AE267" s="25"/>
      <c r="AF267" s="14"/>
      <c r="AG267" s="27"/>
      <c r="AH267" s="14"/>
    </row>
    <row r="268">
      <c r="A268" s="14"/>
      <c r="B268" s="23" t="str">
        <f>IF($A268="","",'Система'!$B$4)</f>
        <v/>
      </c>
      <c r="C268" s="14"/>
      <c r="D268" s="23" t="str">
        <f t="array" ref="D268">IF(E268="","",XLOOKUP(E268,selector_12,selector_12_ids,""))</f>
        <v/>
      </c>
      <c r="E268" s="25"/>
      <c r="F268" s="14"/>
      <c r="G268" s="14"/>
      <c r="H268" s="14"/>
      <c r="I268" s="14"/>
      <c r="J268" s="14"/>
      <c r="K268" s="23" t="str">
        <f t="array" ref="K268">IF(L268="","",XLOOKUP(L268,selector_07,selector_07_ids,""))</f>
        <v/>
      </c>
      <c r="L268" s="25"/>
      <c r="M268" s="14"/>
      <c r="N268" s="23" t="str">
        <f t="array" ref="N268">IF(O268="","",XLOOKUP(O268,selector_18,selector_18_ids,""))</f>
        <v/>
      </c>
      <c r="O268" s="25"/>
      <c r="P268" s="14"/>
      <c r="Q268" s="14"/>
      <c r="R268" s="23" t="str">
        <f t="array" ref="R268">IF(S268="","",XLOOKUP(S268,selector_15,selector_15_ids,""))</f>
        <v/>
      </c>
      <c r="S268" s="25"/>
      <c r="T268" s="23" t="str">
        <f t="array" ref="T268">IF(U268="","",XLOOKUP(U268,selector_15,selector_15_ids,""))</f>
        <v/>
      </c>
      <c r="U268" s="25"/>
      <c r="V268" s="23" t="str">
        <f t="array" ref="V268">IF(W268="","",XLOOKUP(W268,selector_12,selector_12_ids,""))</f>
        <v/>
      </c>
      <c r="W268" s="25"/>
      <c r="X268" s="14"/>
      <c r="Y268" s="14"/>
      <c r="Z268" s="14"/>
      <c r="AA268" s="23" t="str">
        <f t="array" ref="AA268">IF(AB268="","",XLOOKUP(AB268,selector_07,selector_07_ids,""))</f>
        <v/>
      </c>
      <c r="AB268" s="25"/>
      <c r="AC268" s="14"/>
      <c r="AD268" s="23" t="str">
        <f t="array" ref="AD268">IF(AE268="","",XLOOKUP(AE268,selector_04,selector_04_ids,""))</f>
        <v/>
      </c>
      <c r="AE268" s="25"/>
      <c r="AF268" s="14"/>
      <c r="AG268" s="27"/>
      <c r="AH268" s="14"/>
    </row>
    <row r="269">
      <c r="A269" s="14"/>
      <c r="B269" s="23" t="str">
        <f>IF($A269="","",'Система'!$B$4)</f>
        <v/>
      </c>
      <c r="C269" s="14"/>
      <c r="D269" s="23" t="str">
        <f t="array" ref="D269">IF(E269="","",XLOOKUP(E269,selector_12,selector_12_ids,""))</f>
        <v/>
      </c>
      <c r="E269" s="25"/>
      <c r="F269" s="14"/>
      <c r="G269" s="14"/>
      <c r="H269" s="14"/>
      <c r="I269" s="14"/>
      <c r="J269" s="14"/>
      <c r="K269" s="23" t="str">
        <f t="array" ref="K269">IF(L269="","",XLOOKUP(L269,selector_07,selector_07_ids,""))</f>
        <v/>
      </c>
      <c r="L269" s="25"/>
      <c r="M269" s="14"/>
      <c r="N269" s="23" t="str">
        <f t="array" ref="N269">IF(O269="","",XLOOKUP(O269,selector_18,selector_18_ids,""))</f>
        <v/>
      </c>
      <c r="O269" s="25"/>
      <c r="P269" s="14"/>
      <c r="Q269" s="14"/>
      <c r="R269" s="23" t="str">
        <f t="array" ref="R269">IF(S269="","",XLOOKUP(S269,selector_15,selector_15_ids,""))</f>
        <v/>
      </c>
      <c r="S269" s="25"/>
      <c r="T269" s="23" t="str">
        <f t="array" ref="T269">IF(U269="","",XLOOKUP(U269,selector_15,selector_15_ids,""))</f>
        <v/>
      </c>
      <c r="U269" s="25"/>
      <c r="V269" s="23" t="str">
        <f t="array" ref="V269">IF(W269="","",XLOOKUP(W269,selector_12,selector_12_ids,""))</f>
        <v/>
      </c>
      <c r="W269" s="25"/>
      <c r="X269" s="14"/>
      <c r="Y269" s="14"/>
      <c r="Z269" s="14"/>
      <c r="AA269" s="23" t="str">
        <f t="array" ref="AA269">IF(AB269="","",XLOOKUP(AB269,selector_07,selector_07_ids,""))</f>
        <v/>
      </c>
      <c r="AB269" s="25"/>
      <c r="AC269" s="14"/>
      <c r="AD269" s="23" t="str">
        <f t="array" ref="AD269">IF(AE269="","",XLOOKUP(AE269,selector_04,selector_04_ids,""))</f>
        <v/>
      </c>
      <c r="AE269" s="25"/>
      <c r="AF269" s="14"/>
      <c r="AG269" s="27"/>
      <c r="AH269" s="14"/>
    </row>
    <row r="270">
      <c r="A270" s="14"/>
      <c r="B270" s="23" t="str">
        <f>IF($A270="","",'Система'!$B$4)</f>
        <v/>
      </c>
      <c r="C270" s="14"/>
      <c r="D270" s="23" t="str">
        <f t="array" ref="D270">IF(E270="","",XLOOKUP(E270,selector_12,selector_12_ids,""))</f>
        <v/>
      </c>
      <c r="E270" s="25"/>
      <c r="F270" s="14"/>
      <c r="G270" s="14"/>
      <c r="H270" s="14"/>
      <c r="I270" s="14"/>
      <c r="J270" s="14"/>
      <c r="K270" s="23" t="str">
        <f t="array" ref="K270">IF(L270="","",XLOOKUP(L270,selector_07,selector_07_ids,""))</f>
        <v/>
      </c>
      <c r="L270" s="25"/>
      <c r="M270" s="14"/>
      <c r="N270" s="23" t="str">
        <f t="array" ref="N270">IF(O270="","",XLOOKUP(O270,selector_18,selector_18_ids,""))</f>
        <v/>
      </c>
      <c r="O270" s="25"/>
      <c r="P270" s="14"/>
      <c r="Q270" s="14"/>
      <c r="R270" s="23" t="str">
        <f t="array" ref="R270">IF(S270="","",XLOOKUP(S270,selector_15,selector_15_ids,""))</f>
        <v/>
      </c>
      <c r="S270" s="25"/>
      <c r="T270" s="23" t="str">
        <f t="array" ref="T270">IF(U270="","",XLOOKUP(U270,selector_15,selector_15_ids,""))</f>
        <v/>
      </c>
      <c r="U270" s="25"/>
      <c r="V270" s="23" t="str">
        <f t="array" ref="V270">IF(W270="","",XLOOKUP(W270,selector_12,selector_12_ids,""))</f>
        <v/>
      </c>
      <c r="W270" s="25"/>
      <c r="X270" s="14"/>
      <c r="Y270" s="14"/>
      <c r="Z270" s="14"/>
      <c r="AA270" s="23" t="str">
        <f t="array" ref="AA270">IF(AB270="","",XLOOKUP(AB270,selector_07,selector_07_ids,""))</f>
        <v/>
      </c>
      <c r="AB270" s="25"/>
      <c r="AC270" s="14"/>
      <c r="AD270" s="23" t="str">
        <f t="array" ref="AD270">IF(AE270="","",XLOOKUP(AE270,selector_04,selector_04_ids,""))</f>
        <v/>
      </c>
      <c r="AE270" s="25"/>
      <c r="AF270" s="14"/>
      <c r="AG270" s="27"/>
      <c r="AH270" s="14"/>
    </row>
    <row r="271">
      <c r="A271" s="14"/>
      <c r="B271" s="23" t="str">
        <f>IF($A271="","",'Система'!$B$4)</f>
        <v/>
      </c>
      <c r="C271" s="14"/>
      <c r="D271" s="23" t="str">
        <f t="array" ref="D271">IF(E271="","",XLOOKUP(E271,selector_12,selector_12_ids,""))</f>
        <v/>
      </c>
      <c r="E271" s="25"/>
      <c r="F271" s="14"/>
      <c r="G271" s="14"/>
      <c r="H271" s="14"/>
      <c r="I271" s="14"/>
      <c r="J271" s="14"/>
      <c r="K271" s="23" t="str">
        <f t="array" ref="K271">IF(L271="","",XLOOKUP(L271,selector_07,selector_07_ids,""))</f>
        <v/>
      </c>
      <c r="L271" s="25"/>
      <c r="M271" s="14"/>
      <c r="N271" s="23" t="str">
        <f t="array" ref="N271">IF(O271="","",XLOOKUP(O271,selector_18,selector_18_ids,""))</f>
        <v/>
      </c>
      <c r="O271" s="25"/>
      <c r="P271" s="14"/>
      <c r="Q271" s="14"/>
      <c r="R271" s="23" t="str">
        <f t="array" ref="R271">IF(S271="","",XLOOKUP(S271,selector_15,selector_15_ids,""))</f>
        <v/>
      </c>
      <c r="S271" s="25"/>
      <c r="T271" s="23" t="str">
        <f t="array" ref="T271">IF(U271="","",XLOOKUP(U271,selector_15,selector_15_ids,""))</f>
        <v/>
      </c>
      <c r="U271" s="25"/>
      <c r="V271" s="23" t="str">
        <f t="array" ref="V271">IF(W271="","",XLOOKUP(W271,selector_12,selector_12_ids,""))</f>
        <v/>
      </c>
      <c r="W271" s="25"/>
      <c r="X271" s="14"/>
      <c r="Y271" s="14"/>
      <c r="Z271" s="14"/>
      <c r="AA271" s="23" t="str">
        <f t="array" ref="AA271">IF(AB271="","",XLOOKUP(AB271,selector_07,selector_07_ids,""))</f>
        <v/>
      </c>
      <c r="AB271" s="25"/>
      <c r="AC271" s="14"/>
      <c r="AD271" s="23" t="str">
        <f t="array" ref="AD271">IF(AE271="","",XLOOKUP(AE271,selector_04,selector_04_ids,""))</f>
        <v/>
      </c>
      <c r="AE271" s="25"/>
      <c r="AF271" s="14"/>
      <c r="AG271" s="27"/>
      <c r="AH271" s="14"/>
    </row>
    <row r="272">
      <c r="A272" s="14"/>
      <c r="B272" s="23" t="str">
        <f>IF($A272="","",'Система'!$B$4)</f>
        <v/>
      </c>
      <c r="C272" s="14"/>
      <c r="D272" s="23" t="str">
        <f t="array" ref="D272">IF(E272="","",XLOOKUP(E272,selector_12,selector_12_ids,""))</f>
        <v/>
      </c>
      <c r="E272" s="25"/>
      <c r="F272" s="14"/>
      <c r="G272" s="14"/>
      <c r="H272" s="14"/>
      <c r="I272" s="14"/>
      <c r="J272" s="14"/>
      <c r="K272" s="23" t="str">
        <f t="array" ref="K272">IF(L272="","",XLOOKUP(L272,selector_07,selector_07_ids,""))</f>
        <v/>
      </c>
      <c r="L272" s="25"/>
      <c r="M272" s="14"/>
      <c r="N272" s="23" t="str">
        <f t="array" ref="N272">IF(O272="","",XLOOKUP(O272,selector_18,selector_18_ids,""))</f>
        <v/>
      </c>
      <c r="O272" s="25"/>
      <c r="P272" s="14"/>
      <c r="Q272" s="14"/>
      <c r="R272" s="23" t="str">
        <f t="array" ref="R272">IF(S272="","",XLOOKUP(S272,selector_15,selector_15_ids,""))</f>
        <v/>
      </c>
      <c r="S272" s="25"/>
      <c r="T272" s="23" t="str">
        <f t="array" ref="T272">IF(U272="","",XLOOKUP(U272,selector_15,selector_15_ids,""))</f>
        <v/>
      </c>
      <c r="U272" s="25"/>
      <c r="V272" s="23" t="str">
        <f t="array" ref="V272">IF(W272="","",XLOOKUP(W272,selector_12,selector_12_ids,""))</f>
        <v/>
      </c>
      <c r="W272" s="25"/>
      <c r="X272" s="14"/>
      <c r="Y272" s="14"/>
      <c r="Z272" s="14"/>
      <c r="AA272" s="23" t="str">
        <f t="array" ref="AA272">IF(AB272="","",XLOOKUP(AB272,selector_07,selector_07_ids,""))</f>
        <v/>
      </c>
      <c r="AB272" s="25"/>
      <c r="AC272" s="14"/>
      <c r="AD272" s="23" t="str">
        <f t="array" ref="AD272">IF(AE272="","",XLOOKUP(AE272,selector_04,selector_04_ids,""))</f>
        <v/>
      </c>
      <c r="AE272" s="25"/>
      <c r="AF272" s="14"/>
      <c r="AG272" s="27"/>
      <c r="AH272" s="14"/>
    </row>
    <row r="273">
      <c r="A273" s="14"/>
      <c r="B273" s="23" t="str">
        <f>IF($A273="","",'Система'!$B$4)</f>
        <v/>
      </c>
      <c r="C273" s="14"/>
      <c r="D273" s="23" t="str">
        <f t="array" ref="D273">IF(E273="","",XLOOKUP(E273,selector_12,selector_12_ids,""))</f>
        <v/>
      </c>
      <c r="E273" s="25"/>
      <c r="F273" s="14"/>
      <c r="G273" s="14"/>
      <c r="H273" s="14"/>
      <c r="I273" s="14"/>
      <c r="J273" s="14"/>
      <c r="K273" s="23" t="str">
        <f t="array" ref="K273">IF(L273="","",XLOOKUP(L273,selector_07,selector_07_ids,""))</f>
        <v/>
      </c>
      <c r="L273" s="25"/>
      <c r="M273" s="14"/>
      <c r="N273" s="23" t="str">
        <f t="array" ref="N273">IF(O273="","",XLOOKUP(O273,selector_18,selector_18_ids,""))</f>
        <v/>
      </c>
      <c r="O273" s="25"/>
      <c r="P273" s="14"/>
      <c r="Q273" s="14"/>
      <c r="R273" s="23" t="str">
        <f t="array" ref="R273">IF(S273="","",XLOOKUP(S273,selector_15,selector_15_ids,""))</f>
        <v/>
      </c>
      <c r="S273" s="25"/>
      <c r="T273" s="23" t="str">
        <f t="array" ref="T273">IF(U273="","",XLOOKUP(U273,selector_15,selector_15_ids,""))</f>
        <v/>
      </c>
      <c r="U273" s="25"/>
      <c r="V273" s="23" t="str">
        <f t="array" ref="V273">IF(W273="","",XLOOKUP(W273,selector_12,selector_12_ids,""))</f>
        <v/>
      </c>
      <c r="W273" s="25"/>
      <c r="X273" s="14"/>
      <c r="Y273" s="14"/>
      <c r="Z273" s="14"/>
      <c r="AA273" s="23" t="str">
        <f t="array" ref="AA273">IF(AB273="","",XLOOKUP(AB273,selector_07,selector_07_ids,""))</f>
        <v/>
      </c>
      <c r="AB273" s="25"/>
      <c r="AC273" s="14"/>
      <c r="AD273" s="23" t="str">
        <f t="array" ref="AD273">IF(AE273="","",XLOOKUP(AE273,selector_04,selector_04_ids,""))</f>
        <v/>
      </c>
      <c r="AE273" s="25"/>
      <c r="AF273" s="14"/>
      <c r="AG273" s="27"/>
      <c r="AH273" s="14"/>
    </row>
    <row r="274">
      <c r="A274" s="14"/>
      <c r="B274" s="23" t="str">
        <f>IF($A274="","",'Система'!$B$4)</f>
        <v/>
      </c>
      <c r="C274" s="14"/>
      <c r="D274" s="23" t="str">
        <f t="array" ref="D274">IF(E274="","",XLOOKUP(E274,selector_12,selector_12_ids,""))</f>
        <v/>
      </c>
      <c r="E274" s="25"/>
      <c r="F274" s="14"/>
      <c r="G274" s="14"/>
      <c r="H274" s="14"/>
      <c r="I274" s="14"/>
      <c r="J274" s="14"/>
      <c r="K274" s="23" t="str">
        <f t="array" ref="K274">IF(L274="","",XLOOKUP(L274,selector_07,selector_07_ids,""))</f>
        <v/>
      </c>
      <c r="L274" s="25"/>
      <c r="M274" s="14"/>
      <c r="N274" s="23" t="str">
        <f t="array" ref="N274">IF(O274="","",XLOOKUP(O274,selector_18,selector_18_ids,""))</f>
        <v/>
      </c>
      <c r="O274" s="25"/>
      <c r="P274" s="14"/>
      <c r="Q274" s="14"/>
      <c r="R274" s="23" t="str">
        <f t="array" ref="R274">IF(S274="","",XLOOKUP(S274,selector_15,selector_15_ids,""))</f>
        <v/>
      </c>
      <c r="S274" s="25"/>
      <c r="T274" s="23" t="str">
        <f t="array" ref="T274">IF(U274="","",XLOOKUP(U274,selector_15,selector_15_ids,""))</f>
        <v/>
      </c>
      <c r="U274" s="25"/>
      <c r="V274" s="23" t="str">
        <f t="array" ref="V274">IF(W274="","",XLOOKUP(W274,selector_12,selector_12_ids,""))</f>
        <v/>
      </c>
      <c r="W274" s="25"/>
      <c r="X274" s="14"/>
      <c r="Y274" s="14"/>
      <c r="Z274" s="14"/>
      <c r="AA274" s="23" t="str">
        <f t="array" ref="AA274">IF(AB274="","",XLOOKUP(AB274,selector_07,selector_07_ids,""))</f>
        <v/>
      </c>
      <c r="AB274" s="25"/>
      <c r="AC274" s="14"/>
      <c r="AD274" s="23" t="str">
        <f t="array" ref="AD274">IF(AE274="","",XLOOKUP(AE274,selector_04,selector_04_ids,""))</f>
        <v/>
      </c>
      <c r="AE274" s="25"/>
      <c r="AF274" s="14"/>
      <c r="AG274" s="27"/>
      <c r="AH274" s="14"/>
    </row>
    <row r="275">
      <c r="A275" s="14"/>
      <c r="B275" s="23" t="str">
        <f>IF($A275="","",'Система'!$B$4)</f>
        <v/>
      </c>
      <c r="C275" s="14"/>
      <c r="D275" s="23" t="str">
        <f t="array" ref="D275">IF(E275="","",XLOOKUP(E275,selector_12,selector_12_ids,""))</f>
        <v/>
      </c>
      <c r="E275" s="25"/>
      <c r="F275" s="14"/>
      <c r="G275" s="14"/>
      <c r="H275" s="14"/>
      <c r="I275" s="14"/>
      <c r="J275" s="14"/>
      <c r="K275" s="23" t="str">
        <f t="array" ref="K275">IF(L275="","",XLOOKUP(L275,selector_07,selector_07_ids,""))</f>
        <v/>
      </c>
      <c r="L275" s="25"/>
      <c r="M275" s="14"/>
      <c r="N275" s="23" t="str">
        <f t="array" ref="N275">IF(O275="","",XLOOKUP(O275,selector_18,selector_18_ids,""))</f>
        <v/>
      </c>
      <c r="O275" s="25"/>
      <c r="P275" s="14"/>
      <c r="Q275" s="14"/>
      <c r="R275" s="23" t="str">
        <f t="array" ref="R275">IF(S275="","",XLOOKUP(S275,selector_15,selector_15_ids,""))</f>
        <v/>
      </c>
      <c r="S275" s="25"/>
      <c r="T275" s="23" t="str">
        <f t="array" ref="T275">IF(U275="","",XLOOKUP(U275,selector_15,selector_15_ids,""))</f>
        <v/>
      </c>
      <c r="U275" s="25"/>
      <c r="V275" s="23" t="str">
        <f t="array" ref="V275">IF(W275="","",XLOOKUP(W275,selector_12,selector_12_ids,""))</f>
        <v/>
      </c>
      <c r="W275" s="25"/>
      <c r="X275" s="14"/>
      <c r="Y275" s="14"/>
      <c r="Z275" s="14"/>
      <c r="AA275" s="23" t="str">
        <f t="array" ref="AA275">IF(AB275="","",XLOOKUP(AB275,selector_07,selector_07_ids,""))</f>
        <v/>
      </c>
      <c r="AB275" s="25"/>
      <c r="AC275" s="14"/>
      <c r="AD275" s="23" t="str">
        <f t="array" ref="AD275">IF(AE275="","",XLOOKUP(AE275,selector_04,selector_04_ids,""))</f>
        <v/>
      </c>
      <c r="AE275" s="25"/>
      <c r="AF275" s="14"/>
      <c r="AG275" s="27"/>
      <c r="AH275" s="14"/>
    </row>
    <row r="276">
      <c r="A276" s="14"/>
      <c r="B276" s="23" t="str">
        <f>IF($A276="","",'Система'!$B$4)</f>
        <v/>
      </c>
      <c r="C276" s="14"/>
      <c r="D276" s="23" t="str">
        <f t="array" ref="D276">IF(E276="","",XLOOKUP(E276,selector_12,selector_12_ids,""))</f>
        <v/>
      </c>
      <c r="E276" s="25"/>
      <c r="F276" s="14"/>
      <c r="G276" s="14"/>
      <c r="H276" s="14"/>
      <c r="I276" s="14"/>
      <c r="J276" s="14"/>
      <c r="K276" s="23" t="str">
        <f t="array" ref="K276">IF(L276="","",XLOOKUP(L276,selector_07,selector_07_ids,""))</f>
        <v/>
      </c>
      <c r="L276" s="25"/>
      <c r="M276" s="14"/>
      <c r="N276" s="23" t="str">
        <f t="array" ref="N276">IF(O276="","",XLOOKUP(O276,selector_18,selector_18_ids,""))</f>
        <v/>
      </c>
      <c r="O276" s="25"/>
      <c r="P276" s="14"/>
      <c r="Q276" s="14"/>
      <c r="R276" s="23" t="str">
        <f t="array" ref="R276">IF(S276="","",XLOOKUP(S276,selector_15,selector_15_ids,""))</f>
        <v/>
      </c>
      <c r="S276" s="25"/>
      <c r="T276" s="23" t="str">
        <f t="array" ref="T276">IF(U276="","",XLOOKUP(U276,selector_15,selector_15_ids,""))</f>
        <v/>
      </c>
      <c r="U276" s="25"/>
      <c r="V276" s="23" t="str">
        <f t="array" ref="V276">IF(W276="","",XLOOKUP(W276,selector_12,selector_12_ids,""))</f>
        <v/>
      </c>
      <c r="W276" s="25"/>
      <c r="X276" s="14"/>
      <c r="Y276" s="14"/>
      <c r="Z276" s="14"/>
      <c r="AA276" s="23" t="str">
        <f t="array" ref="AA276">IF(AB276="","",XLOOKUP(AB276,selector_07,selector_07_ids,""))</f>
        <v/>
      </c>
      <c r="AB276" s="25"/>
      <c r="AC276" s="14"/>
      <c r="AD276" s="23" t="str">
        <f t="array" ref="AD276">IF(AE276="","",XLOOKUP(AE276,selector_04,selector_04_ids,""))</f>
        <v/>
      </c>
      <c r="AE276" s="25"/>
      <c r="AF276" s="14"/>
      <c r="AG276" s="27"/>
      <c r="AH276" s="14"/>
    </row>
    <row r="277">
      <c r="A277" s="14"/>
      <c r="B277" s="23" t="str">
        <f>IF($A277="","",'Система'!$B$4)</f>
        <v/>
      </c>
      <c r="C277" s="14"/>
      <c r="D277" s="23" t="str">
        <f t="array" ref="D277">IF(E277="","",XLOOKUP(E277,selector_12,selector_12_ids,""))</f>
        <v/>
      </c>
      <c r="E277" s="25"/>
      <c r="F277" s="14"/>
      <c r="G277" s="14"/>
      <c r="H277" s="14"/>
      <c r="I277" s="14"/>
      <c r="J277" s="14"/>
      <c r="K277" s="23" t="str">
        <f t="array" ref="K277">IF(L277="","",XLOOKUP(L277,selector_07,selector_07_ids,""))</f>
        <v/>
      </c>
      <c r="L277" s="25"/>
      <c r="M277" s="14"/>
      <c r="N277" s="23" t="str">
        <f t="array" ref="N277">IF(O277="","",XLOOKUP(O277,selector_18,selector_18_ids,""))</f>
        <v/>
      </c>
      <c r="O277" s="25"/>
      <c r="P277" s="14"/>
      <c r="Q277" s="14"/>
      <c r="R277" s="23" t="str">
        <f t="array" ref="R277">IF(S277="","",XLOOKUP(S277,selector_15,selector_15_ids,""))</f>
        <v/>
      </c>
      <c r="S277" s="25"/>
      <c r="T277" s="23" t="str">
        <f t="array" ref="T277">IF(U277="","",XLOOKUP(U277,selector_15,selector_15_ids,""))</f>
        <v/>
      </c>
      <c r="U277" s="25"/>
      <c r="V277" s="23" t="str">
        <f t="array" ref="V277">IF(W277="","",XLOOKUP(W277,selector_12,selector_12_ids,""))</f>
        <v/>
      </c>
      <c r="W277" s="25"/>
      <c r="X277" s="14"/>
      <c r="Y277" s="14"/>
      <c r="Z277" s="14"/>
      <c r="AA277" s="23" t="str">
        <f t="array" ref="AA277">IF(AB277="","",XLOOKUP(AB277,selector_07,selector_07_ids,""))</f>
        <v/>
      </c>
      <c r="AB277" s="25"/>
      <c r="AC277" s="14"/>
      <c r="AD277" s="23" t="str">
        <f t="array" ref="AD277">IF(AE277="","",XLOOKUP(AE277,selector_04,selector_04_ids,""))</f>
        <v/>
      </c>
      <c r="AE277" s="25"/>
      <c r="AF277" s="14"/>
      <c r="AG277" s="27"/>
      <c r="AH277" s="14"/>
    </row>
    <row r="278">
      <c r="A278" s="14"/>
      <c r="B278" s="23" t="str">
        <f>IF($A278="","",'Система'!$B$4)</f>
        <v/>
      </c>
      <c r="C278" s="14"/>
      <c r="D278" s="23" t="str">
        <f t="array" ref="D278">IF(E278="","",XLOOKUP(E278,selector_12,selector_12_ids,""))</f>
        <v/>
      </c>
      <c r="E278" s="25"/>
      <c r="F278" s="14"/>
      <c r="G278" s="14"/>
      <c r="H278" s="14"/>
      <c r="I278" s="14"/>
      <c r="J278" s="14"/>
      <c r="K278" s="23" t="str">
        <f t="array" ref="K278">IF(L278="","",XLOOKUP(L278,selector_07,selector_07_ids,""))</f>
        <v/>
      </c>
      <c r="L278" s="25"/>
      <c r="M278" s="14"/>
      <c r="N278" s="23" t="str">
        <f t="array" ref="N278">IF(O278="","",XLOOKUP(O278,selector_18,selector_18_ids,""))</f>
        <v/>
      </c>
      <c r="O278" s="25"/>
      <c r="P278" s="14"/>
      <c r="Q278" s="14"/>
      <c r="R278" s="23" t="str">
        <f t="array" ref="R278">IF(S278="","",XLOOKUP(S278,selector_15,selector_15_ids,""))</f>
        <v/>
      </c>
      <c r="S278" s="25"/>
      <c r="T278" s="23" t="str">
        <f t="array" ref="T278">IF(U278="","",XLOOKUP(U278,selector_15,selector_15_ids,""))</f>
        <v/>
      </c>
      <c r="U278" s="25"/>
      <c r="V278" s="23" t="str">
        <f t="array" ref="V278">IF(W278="","",XLOOKUP(W278,selector_12,selector_12_ids,""))</f>
        <v/>
      </c>
      <c r="W278" s="25"/>
      <c r="X278" s="14"/>
      <c r="Y278" s="14"/>
      <c r="Z278" s="14"/>
      <c r="AA278" s="23" t="str">
        <f t="array" ref="AA278">IF(AB278="","",XLOOKUP(AB278,selector_07,selector_07_ids,""))</f>
        <v/>
      </c>
      <c r="AB278" s="25"/>
      <c r="AC278" s="14"/>
      <c r="AD278" s="23" t="str">
        <f t="array" ref="AD278">IF(AE278="","",XLOOKUP(AE278,selector_04,selector_04_ids,""))</f>
        <v/>
      </c>
      <c r="AE278" s="25"/>
      <c r="AF278" s="14"/>
      <c r="AG278" s="27"/>
      <c r="AH278" s="14"/>
    </row>
    <row r="279">
      <c r="A279" s="14"/>
      <c r="B279" s="23" t="str">
        <f>IF($A279="","",'Система'!$B$4)</f>
        <v/>
      </c>
      <c r="C279" s="14"/>
      <c r="D279" s="23" t="str">
        <f t="array" ref="D279">IF(E279="","",XLOOKUP(E279,selector_12,selector_12_ids,""))</f>
        <v/>
      </c>
      <c r="E279" s="25"/>
      <c r="F279" s="14"/>
      <c r="G279" s="14"/>
      <c r="H279" s="14"/>
      <c r="I279" s="14"/>
      <c r="J279" s="14"/>
      <c r="K279" s="23" t="str">
        <f t="array" ref="K279">IF(L279="","",XLOOKUP(L279,selector_07,selector_07_ids,""))</f>
        <v/>
      </c>
      <c r="L279" s="25"/>
      <c r="M279" s="14"/>
      <c r="N279" s="23" t="str">
        <f t="array" ref="N279">IF(O279="","",XLOOKUP(O279,selector_18,selector_18_ids,""))</f>
        <v/>
      </c>
      <c r="O279" s="25"/>
      <c r="P279" s="14"/>
      <c r="Q279" s="14"/>
      <c r="R279" s="23" t="str">
        <f t="array" ref="R279">IF(S279="","",XLOOKUP(S279,selector_15,selector_15_ids,""))</f>
        <v/>
      </c>
      <c r="S279" s="25"/>
      <c r="T279" s="23" t="str">
        <f t="array" ref="T279">IF(U279="","",XLOOKUP(U279,selector_15,selector_15_ids,""))</f>
        <v/>
      </c>
      <c r="U279" s="25"/>
      <c r="V279" s="23" t="str">
        <f t="array" ref="V279">IF(W279="","",XLOOKUP(W279,selector_12,selector_12_ids,""))</f>
        <v/>
      </c>
      <c r="W279" s="25"/>
      <c r="X279" s="14"/>
      <c r="Y279" s="14"/>
      <c r="Z279" s="14"/>
      <c r="AA279" s="23" t="str">
        <f t="array" ref="AA279">IF(AB279="","",XLOOKUP(AB279,selector_07,selector_07_ids,""))</f>
        <v/>
      </c>
      <c r="AB279" s="25"/>
      <c r="AC279" s="14"/>
      <c r="AD279" s="23" t="str">
        <f t="array" ref="AD279">IF(AE279="","",XLOOKUP(AE279,selector_04,selector_04_ids,""))</f>
        <v/>
      </c>
      <c r="AE279" s="25"/>
      <c r="AF279" s="14"/>
      <c r="AG279" s="27"/>
      <c r="AH279" s="14"/>
    </row>
    <row r="280">
      <c r="A280" s="14"/>
      <c r="B280" s="23" t="str">
        <f>IF($A280="","",'Система'!$B$4)</f>
        <v/>
      </c>
      <c r="C280" s="14"/>
      <c r="D280" s="23" t="str">
        <f t="array" ref="D280">IF(E280="","",XLOOKUP(E280,selector_12,selector_12_ids,""))</f>
        <v/>
      </c>
      <c r="E280" s="25"/>
      <c r="F280" s="14"/>
      <c r="G280" s="14"/>
      <c r="H280" s="14"/>
      <c r="I280" s="14"/>
      <c r="J280" s="14"/>
      <c r="K280" s="23" t="str">
        <f t="array" ref="K280">IF(L280="","",XLOOKUP(L280,selector_07,selector_07_ids,""))</f>
        <v/>
      </c>
      <c r="L280" s="25"/>
      <c r="M280" s="14"/>
      <c r="N280" s="23" t="str">
        <f t="array" ref="N280">IF(O280="","",XLOOKUP(O280,selector_18,selector_18_ids,""))</f>
        <v/>
      </c>
      <c r="O280" s="25"/>
      <c r="P280" s="14"/>
      <c r="Q280" s="14"/>
      <c r="R280" s="23" t="str">
        <f t="array" ref="R280">IF(S280="","",XLOOKUP(S280,selector_15,selector_15_ids,""))</f>
        <v/>
      </c>
      <c r="S280" s="25"/>
      <c r="T280" s="23" t="str">
        <f t="array" ref="T280">IF(U280="","",XLOOKUP(U280,selector_15,selector_15_ids,""))</f>
        <v/>
      </c>
      <c r="U280" s="25"/>
      <c r="V280" s="23" t="str">
        <f t="array" ref="V280">IF(W280="","",XLOOKUP(W280,selector_12,selector_12_ids,""))</f>
        <v/>
      </c>
      <c r="W280" s="25"/>
      <c r="X280" s="14"/>
      <c r="Y280" s="14"/>
      <c r="Z280" s="14"/>
      <c r="AA280" s="23" t="str">
        <f t="array" ref="AA280">IF(AB280="","",XLOOKUP(AB280,selector_07,selector_07_ids,""))</f>
        <v/>
      </c>
      <c r="AB280" s="25"/>
      <c r="AC280" s="14"/>
      <c r="AD280" s="23" t="str">
        <f t="array" ref="AD280">IF(AE280="","",XLOOKUP(AE280,selector_04,selector_04_ids,""))</f>
        <v/>
      </c>
      <c r="AE280" s="25"/>
      <c r="AF280" s="14"/>
      <c r="AG280" s="27"/>
      <c r="AH280" s="14"/>
    </row>
    <row r="281">
      <c r="A281" s="14"/>
      <c r="B281" s="23" t="str">
        <f>IF($A281="","",'Система'!$B$4)</f>
        <v/>
      </c>
      <c r="C281" s="14"/>
      <c r="D281" s="23" t="str">
        <f t="array" ref="D281">IF(E281="","",XLOOKUP(E281,selector_12,selector_12_ids,""))</f>
        <v/>
      </c>
      <c r="E281" s="25"/>
      <c r="F281" s="14"/>
      <c r="G281" s="14"/>
      <c r="H281" s="14"/>
      <c r="I281" s="14"/>
      <c r="J281" s="14"/>
      <c r="K281" s="23" t="str">
        <f t="array" ref="K281">IF(L281="","",XLOOKUP(L281,selector_07,selector_07_ids,""))</f>
        <v/>
      </c>
      <c r="L281" s="25"/>
      <c r="M281" s="14"/>
      <c r="N281" s="23" t="str">
        <f t="array" ref="N281">IF(O281="","",XLOOKUP(O281,selector_18,selector_18_ids,""))</f>
        <v/>
      </c>
      <c r="O281" s="25"/>
      <c r="P281" s="14"/>
      <c r="Q281" s="14"/>
      <c r="R281" s="23" t="str">
        <f t="array" ref="R281">IF(S281="","",XLOOKUP(S281,selector_15,selector_15_ids,""))</f>
        <v/>
      </c>
      <c r="S281" s="25"/>
      <c r="T281" s="23" t="str">
        <f t="array" ref="T281">IF(U281="","",XLOOKUP(U281,selector_15,selector_15_ids,""))</f>
        <v/>
      </c>
      <c r="U281" s="25"/>
      <c r="V281" s="23" t="str">
        <f t="array" ref="V281">IF(W281="","",XLOOKUP(W281,selector_12,selector_12_ids,""))</f>
        <v/>
      </c>
      <c r="W281" s="25"/>
      <c r="X281" s="14"/>
      <c r="Y281" s="14"/>
      <c r="Z281" s="14"/>
      <c r="AA281" s="23" t="str">
        <f t="array" ref="AA281">IF(AB281="","",XLOOKUP(AB281,selector_07,selector_07_ids,""))</f>
        <v/>
      </c>
      <c r="AB281" s="25"/>
      <c r="AC281" s="14"/>
      <c r="AD281" s="23" t="str">
        <f t="array" ref="AD281">IF(AE281="","",XLOOKUP(AE281,selector_04,selector_04_ids,""))</f>
        <v/>
      </c>
      <c r="AE281" s="25"/>
      <c r="AF281" s="14"/>
      <c r="AG281" s="27"/>
      <c r="AH281" s="14"/>
    </row>
    <row r="282">
      <c r="A282" s="14"/>
      <c r="B282" s="23" t="str">
        <f>IF($A282="","",'Система'!$B$4)</f>
        <v/>
      </c>
      <c r="C282" s="14"/>
      <c r="D282" s="23" t="str">
        <f t="array" ref="D282">IF(E282="","",XLOOKUP(E282,selector_12,selector_12_ids,""))</f>
        <v/>
      </c>
      <c r="E282" s="25"/>
      <c r="F282" s="14"/>
      <c r="G282" s="14"/>
      <c r="H282" s="14"/>
      <c r="I282" s="14"/>
      <c r="J282" s="14"/>
      <c r="K282" s="23" t="str">
        <f t="array" ref="K282">IF(L282="","",XLOOKUP(L282,selector_07,selector_07_ids,""))</f>
        <v/>
      </c>
      <c r="L282" s="25"/>
      <c r="M282" s="14"/>
      <c r="N282" s="23" t="str">
        <f t="array" ref="N282">IF(O282="","",XLOOKUP(O282,selector_18,selector_18_ids,""))</f>
        <v/>
      </c>
      <c r="O282" s="25"/>
      <c r="P282" s="14"/>
      <c r="Q282" s="14"/>
      <c r="R282" s="23" t="str">
        <f t="array" ref="R282">IF(S282="","",XLOOKUP(S282,selector_15,selector_15_ids,""))</f>
        <v/>
      </c>
      <c r="S282" s="25"/>
      <c r="T282" s="23" t="str">
        <f t="array" ref="T282">IF(U282="","",XLOOKUP(U282,selector_15,selector_15_ids,""))</f>
        <v/>
      </c>
      <c r="U282" s="25"/>
      <c r="V282" s="23" t="str">
        <f t="array" ref="V282">IF(W282="","",XLOOKUP(W282,selector_12,selector_12_ids,""))</f>
        <v/>
      </c>
      <c r="W282" s="25"/>
      <c r="X282" s="14"/>
      <c r="Y282" s="14"/>
      <c r="Z282" s="14"/>
      <c r="AA282" s="23" t="str">
        <f t="array" ref="AA282">IF(AB282="","",XLOOKUP(AB282,selector_07,selector_07_ids,""))</f>
        <v/>
      </c>
      <c r="AB282" s="25"/>
      <c r="AC282" s="14"/>
      <c r="AD282" s="23" t="str">
        <f t="array" ref="AD282">IF(AE282="","",XLOOKUP(AE282,selector_04,selector_04_ids,""))</f>
        <v/>
      </c>
      <c r="AE282" s="25"/>
      <c r="AF282" s="14"/>
      <c r="AG282" s="27"/>
      <c r="AH282" s="14"/>
    </row>
    <row r="283">
      <c r="A283" s="14"/>
      <c r="B283" s="23" t="str">
        <f>IF($A283="","",'Система'!$B$4)</f>
        <v/>
      </c>
      <c r="C283" s="14"/>
      <c r="D283" s="23" t="str">
        <f t="array" ref="D283">IF(E283="","",XLOOKUP(E283,selector_12,selector_12_ids,""))</f>
        <v/>
      </c>
      <c r="E283" s="25"/>
      <c r="F283" s="14"/>
      <c r="G283" s="14"/>
      <c r="H283" s="14"/>
      <c r="I283" s="14"/>
      <c r="J283" s="14"/>
      <c r="K283" s="23" t="str">
        <f t="array" ref="K283">IF(L283="","",XLOOKUP(L283,selector_07,selector_07_ids,""))</f>
        <v/>
      </c>
      <c r="L283" s="25"/>
      <c r="M283" s="14"/>
      <c r="N283" s="23" t="str">
        <f t="array" ref="N283">IF(O283="","",XLOOKUP(O283,selector_18,selector_18_ids,""))</f>
        <v/>
      </c>
      <c r="O283" s="25"/>
      <c r="P283" s="14"/>
      <c r="Q283" s="14"/>
      <c r="R283" s="23" t="str">
        <f t="array" ref="R283">IF(S283="","",XLOOKUP(S283,selector_15,selector_15_ids,""))</f>
        <v/>
      </c>
      <c r="S283" s="25"/>
      <c r="T283" s="23" t="str">
        <f t="array" ref="T283">IF(U283="","",XLOOKUP(U283,selector_15,selector_15_ids,""))</f>
        <v/>
      </c>
      <c r="U283" s="25"/>
      <c r="V283" s="23" t="str">
        <f t="array" ref="V283">IF(W283="","",XLOOKUP(W283,selector_12,selector_12_ids,""))</f>
        <v/>
      </c>
      <c r="W283" s="25"/>
      <c r="X283" s="14"/>
      <c r="Y283" s="14"/>
      <c r="Z283" s="14"/>
      <c r="AA283" s="23" t="str">
        <f t="array" ref="AA283">IF(AB283="","",XLOOKUP(AB283,selector_07,selector_07_ids,""))</f>
        <v/>
      </c>
      <c r="AB283" s="25"/>
      <c r="AC283" s="14"/>
      <c r="AD283" s="23" t="str">
        <f t="array" ref="AD283">IF(AE283="","",XLOOKUP(AE283,selector_04,selector_04_ids,""))</f>
        <v/>
      </c>
      <c r="AE283" s="25"/>
      <c r="AF283" s="14"/>
      <c r="AG283" s="27"/>
      <c r="AH283" s="14"/>
    </row>
    <row r="284">
      <c r="A284" s="14"/>
      <c r="B284" s="23" t="str">
        <f>IF($A284="","",'Система'!$B$4)</f>
        <v/>
      </c>
      <c r="C284" s="14"/>
      <c r="D284" s="23" t="str">
        <f t="array" ref="D284">IF(E284="","",XLOOKUP(E284,selector_12,selector_12_ids,""))</f>
        <v/>
      </c>
      <c r="E284" s="25"/>
      <c r="F284" s="14"/>
      <c r="G284" s="14"/>
      <c r="H284" s="14"/>
      <c r="I284" s="14"/>
      <c r="J284" s="14"/>
      <c r="K284" s="23" t="str">
        <f t="array" ref="K284">IF(L284="","",XLOOKUP(L284,selector_07,selector_07_ids,""))</f>
        <v/>
      </c>
      <c r="L284" s="25"/>
      <c r="M284" s="14"/>
      <c r="N284" s="23" t="str">
        <f t="array" ref="N284">IF(O284="","",XLOOKUP(O284,selector_18,selector_18_ids,""))</f>
        <v/>
      </c>
      <c r="O284" s="25"/>
      <c r="P284" s="14"/>
      <c r="Q284" s="14"/>
      <c r="R284" s="23" t="str">
        <f t="array" ref="R284">IF(S284="","",XLOOKUP(S284,selector_15,selector_15_ids,""))</f>
        <v/>
      </c>
      <c r="S284" s="25"/>
      <c r="T284" s="23" t="str">
        <f t="array" ref="T284">IF(U284="","",XLOOKUP(U284,selector_15,selector_15_ids,""))</f>
        <v/>
      </c>
      <c r="U284" s="25"/>
      <c r="V284" s="23" t="str">
        <f t="array" ref="V284">IF(W284="","",XLOOKUP(W284,selector_12,selector_12_ids,""))</f>
        <v/>
      </c>
      <c r="W284" s="25"/>
      <c r="X284" s="14"/>
      <c r="Y284" s="14"/>
      <c r="Z284" s="14"/>
      <c r="AA284" s="23" t="str">
        <f t="array" ref="AA284">IF(AB284="","",XLOOKUP(AB284,selector_07,selector_07_ids,""))</f>
        <v/>
      </c>
      <c r="AB284" s="25"/>
      <c r="AC284" s="14"/>
      <c r="AD284" s="23" t="str">
        <f t="array" ref="AD284">IF(AE284="","",XLOOKUP(AE284,selector_04,selector_04_ids,""))</f>
        <v/>
      </c>
      <c r="AE284" s="25"/>
      <c r="AF284" s="14"/>
      <c r="AG284" s="27"/>
      <c r="AH284" s="14"/>
    </row>
    <row r="285">
      <c r="A285" s="14"/>
      <c r="B285" s="23" t="str">
        <f>IF($A285="","",'Система'!$B$4)</f>
        <v/>
      </c>
      <c r="C285" s="14"/>
      <c r="D285" s="23" t="str">
        <f t="array" ref="D285">IF(E285="","",XLOOKUP(E285,selector_12,selector_12_ids,""))</f>
        <v/>
      </c>
      <c r="E285" s="25"/>
      <c r="F285" s="14"/>
      <c r="G285" s="14"/>
      <c r="H285" s="14"/>
      <c r="I285" s="14"/>
      <c r="J285" s="14"/>
      <c r="K285" s="23" t="str">
        <f t="array" ref="K285">IF(L285="","",XLOOKUP(L285,selector_07,selector_07_ids,""))</f>
        <v/>
      </c>
      <c r="L285" s="25"/>
      <c r="M285" s="14"/>
      <c r="N285" s="23" t="str">
        <f t="array" ref="N285">IF(O285="","",XLOOKUP(O285,selector_18,selector_18_ids,""))</f>
        <v/>
      </c>
      <c r="O285" s="25"/>
      <c r="P285" s="14"/>
      <c r="Q285" s="14"/>
      <c r="R285" s="23" t="str">
        <f t="array" ref="R285">IF(S285="","",XLOOKUP(S285,selector_15,selector_15_ids,""))</f>
        <v/>
      </c>
      <c r="S285" s="25"/>
      <c r="T285" s="23" t="str">
        <f t="array" ref="T285">IF(U285="","",XLOOKUP(U285,selector_15,selector_15_ids,""))</f>
        <v/>
      </c>
      <c r="U285" s="25"/>
      <c r="V285" s="23" t="str">
        <f t="array" ref="V285">IF(W285="","",XLOOKUP(W285,selector_12,selector_12_ids,""))</f>
        <v/>
      </c>
      <c r="W285" s="25"/>
      <c r="X285" s="14"/>
      <c r="Y285" s="14"/>
      <c r="Z285" s="14"/>
      <c r="AA285" s="23" t="str">
        <f t="array" ref="AA285">IF(AB285="","",XLOOKUP(AB285,selector_07,selector_07_ids,""))</f>
        <v/>
      </c>
      <c r="AB285" s="25"/>
      <c r="AC285" s="14"/>
      <c r="AD285" s="23" t="str">
        <f t="array" ref="AD285">IF(AE285="","",XLOOKUP(AE285,selector_04,selector_04_ids,""))</f>
        <v/>
      </c>
      <c r="AE285" s="25"/>
      <c r="AF285" s="14"/>
      <c r="AG285" s="27"/>
      <c r="AH285" s="14"/>
    </row>
    <row r="286">
      <c r="A286" s="14"/>
      <c r="B286" s="23" t="str">
        <f>IF($A286="","",'Система'!$B$4)</f>
        <v/>
      </c>
      <c r="C286" s="14"/>
      <c r="D286" s="23" t="str">
        <f t="array" ref="D286">IF(E286="","",XLOOKUP(E286,selector_12,selector_12_ids,""))</f>
        <v/>
      </c>
      <c r="E286" s="25"/>
      <c r="F286" s="14"/>
      <c r="G286" s="14"/>
      <c r="H286" s="14"/>
      <c r="I286" s="14"/>
      <c r="J286" s="14"/>
      <c r="K286" s="23" t="str">
        <f t="array" ref="K286">IF(L286="","",XLOOKUP(L286,selector_07,selector_07_ids,""))</f>
        <v/>
      </c>
      <c r="L286" s="25"/>
      <c r="M286" s="14"/>
      <c r="N286" s="23" t="str">
        <f t="array" ref="N286">IF(O286="","",XLOOKUP(O286,selector_18,selector_18_ids,""))</f>
        <v/>
      </c>
      <c r="O286" s="25"/>
      <c r="P286" s="14"/>
      <c r="Q286" s="14"/>
      <c r="R286" s="23" t="str">
        <f t="array" ref="R286">IF(S286="","",XLOOKUP(S286,selector_15,selector_15_ids,""))</f>
        <v/>
      </c>
      <c r="S286" s="25"/>
      <c r="T286" s="23" t="str">
        <f t="array" ref="T286">IF(U286="","",XLOOKUP(U286,selector_15,selector_15_ids,""))</f>
        <v/>
      </c>
      <c r="U286" s="25"/>
      <c r="V286" s="23" t="str">
        <f t="array" ref="V286">IF(W286="","",XLOOKUP(W286,selector_12,selector_12_ids,""))</f>
        <v/>
      </c>
      <c r="W286" s="25"/>
      <c r="X286" s="14"/>
      <c r="Y286" s="14"/>
      <c r="Z286" s="14"/>
      <c r="AA286" s="23" t="str">
        <f t="array" ref="AA286">IF(AB286="","",XLOOKUP(AB286,selector_07,selector_07_ids,""))</f>
        <v/>
      </c>
      <c r="AB286" s="25"/>
      <c r="AC286" s="14"/>
      <c r="AD286" s="23" t="str">
        <f t="array" ref="AD286">IF(AE286="","",XLOOKUP(AE286,selector_04,selector_04_ids,""))</f>
        <v/>
      </c>
      <c r="AE286" s="25"/>
      <c r="AF286" s="14"/>
      <c r="AG286" s="27"/>
      <c r="AH286" s="14"/>
    </row>
    <row r="287">
      <c r="A287" s="14"/>
      <c r="B287" s="23" t="str">
        <f>IF($A287="","",'Система'!$B$4)</f>
        <v/>
      </c>
      <c r="C287" s="14"/>
      <c r="D287" s="23" t="str">
        <f t="array" ref="D287">IF(E287="","",XLOOKUP(E287,selector_12,selector_12_ids,""))</f>
        <v/>
      </c>
      <c r="E287" s="25"/>
      <c r="F287" s="14"/>
      <c r="G287" s="14"/>
      <c r="H287" s="14"/>
      <c r="I287" s="14"/>
      <c r="J287" s="14"/>
      <c r="K287" s="23" t="str">
        <f t="array" ref="K287">IF(L287="","",XLOOKUP(L287,selector_07,selector_07_ids,""))</f>
        <v/>
      </c>
      <c r="L287" s="25"/>
      <c r="M287" s="14"/>
      <c r="N287" s="23" t="str">
        <f t="array" ref="N287">IF(O287="","",XLOOKUP(O287,selector_18,selector_18_ids,""))</f>
        <v/>
      </c>
      <c r="O287" s="25"/>
      <c r="P287" s="14"/>
      <c r="Q287" s="14"/>
      <c r="R287" s="23" t="str">
        <f t="array" ref="R287">IF(S287="","",XLOOKUP(S287,selector_15,selector_15_ids,""))</f>
        <v/>
      </c>
      <c r="S287" s="25"/>
      <c r="T287" s="23" t="str">
        <f t="array" ref="T287">IF(U287="","",XLOOKUP(U287,selector_15,selector_15_ids,""))</f>
        <v/>
      </c>
      <c r="U287" s="25"/>
      <c r="V287" s="23" t="str">
        <f t="array" ref="V287">IF(W287="","",XLOOKUP(W287,selector_12,selector_12_ids,""))</f>
        <v/>
      </c>
      <c r="W287" s="25"/>
      <c r="X287" s="14"/>
      <c r="Y287" s="14"/>
      <c r="Z287" s="14"/>
      <c r="AA287" s="23" t="str">
        <f t="array" ref="AA287">IF(AB287="","",XLOOKUP(AB287,selector_07,selector_07_ids,""))</f>
        <v/>
      </c>
      <c r="AB287" s="25"/>
      <c r="AC287" s="14"/>
      <c r="AD287" s="23" t="str">
        <f t="array" ref="AD287">IF(AE287="","",XLOOKUP(AE287,selector_04,selector_04_ids,""))</f>
        <v/>
      </c>
      <c r="AE287" s="25"/>
      <c r="AF287" s="14"/>
      <c r="AG287" s="27"/>
      <c r="AH287" s="14"/>
    </row>
    <row r="288">
      <c r="A288" s="14"/>
      <c r="B288" s="23" t="str">
        <f>IF($A288="","",'Система'!$B$4)</f>
        <v/>
      </c>
      <c r="C288" s="14"/>
      <c r="D288" s="23" t="str">
        <f t="array" ref="D288">IF(E288="","",XLOOKUP(E288,selector_12,selector_12_ids,""))</f>
        <v/>
      </c>
      <c r="E288" s="25"/>
      <c r="F288" s="14"/>
      <c r="G288" s="14"/>
      <c r="H288" s="14"/>
      <c r="I288" s="14"/>
      <c r="J288" s="14"/>
      <c r="K288" s="23" t="str">
        <f t="array" ref="K288">IF(L288="","",XLOOKUP(L288,selector_07,selector_07_ids,""))</f>
        <v/>
      </c>
      <c r="L288" s="25"/>
      <c r="M288" s="14"/>
      <c r="N288" s="23" t="str">
        <f t="array" ref="N288">IF(O288="","",XLOOKUP(O288,selector_18,selector_18_ids,""))</f>
        <v/>
      </c>
      <c r="O288" s="25"/>
      <c r="P288" s="14"/>
      <c r="Q288" s="14"/>
      <c r="R288" s="23" t="str">
        <f t="array" ref="R288">IF(S288="","",XLOOKUP(S288,selector_15,selector_15_ids,""))</f>
        <v/>
      </c>
      <c r="S288" s="25"/>
      <c r="T288" s="23" t="str">
        <f t="array" ref="T288">IF(U288="","",XLOOKUP(U288,selector_15,selector_15_ids,""))</f>
        <v/>
      </c>
      <c r="U288" s="25"/>
      <c r="V288" s="23" t="str">
        <f t="array" ref="V288">IF(W288="","",XLOOKUP(W288,selector_12,selector_12_ids,""))</f>
        <v/>
      </c>
      <c r="W288" s="25"/>
      <c r="X288" s="14"/>
      <c r="Y288" s="14"/>
      <c r="Z288" s="14"/>
      <c r="AA288" s="23" t="str">
        <f t="array" ref="AA288">IF(AB288="","",XLOOKUP(AB288,selector_07,selector_07_ids,""))</f>
        <v/>
      </c>
      <c r="AB288" s="25"/>
      <c r="AC288" s="14"/>
      <c r="AD288" s="23" t="str">
        <f t="array" ref="AD288">IF(AE288="","",XLOOKUP(AE288,selector_04,selector_04_ids,""))</f>
        <v/>
      </c>
      <c r="AE288" s="25"/>
      <c r="AF288" s="14"/>
      <c r="AG288" s="27"/>
      <c r="AH288" s="14"/>
    </row>
    <row r="289">
      <c r="A289" s="14"/>
      <c r="B289" s="23" t="str">
        <f>IF($A289="","",'Система'!$B$4)</f>
        <v/>
      </c>
      <c r="C289" s="14"/>
      <c r="D289" s="23" t="str">
        <f t="array" ref="D289">IF(E289="","",XLOOKUP(E289,selector_12,selector_12_ids,""))</f>
        <v/>
      </c>
      <c r="E289" s="25"/>
      <c r="F289" s="14"/>
      <c r="G289" s="14"/>
      <c r="H289" s="14"/>
      <c r="I289" s="14"/>
      <c r="J289" s="14"/>
      <c r="K289" s="23" t="str">
        <f t="array" ref="K289">IF(L289="","",XLOOKUP(L289,selector_07,selector_07_ids,""))</f>
        <v/>
      </c>
      <c r="L289" s="25"/>
      <c r="M289" s="14"/>
      <c r="N289" s="23" t="str">
        <f t="array" ref="N289">IF(O289="","",XLOOKUP(O289,selector_18,selector_18_ids,""))</f>
        <v/>
      </c>
      <c r="O289" s="25"/>
      <c r="P289" s="14"/>
      <c r="Q289" s="14"/>
      <c r="R289" s="23" t="str">
        <f t="array" ref="R289">IF(S289="","",XLOOKUP(S289,selector_15,selector_15_ids,""))</f>
        <v/>
      </c>
      <c r="S289" s="25"/>
      <c r="T289" s="23" t="str">
        <f t="array" ref="T289">IF(U289="","",XLOOKUP(U289,selector_15,selector_15_ids,""))</f>
        <v/>
      </c>
      <c r="U289" s="25"/>
      <c r="V289" s="23" t="str">
        <f t="array" ref="V289">IF(W289="","",XLOOKUP(W289,selector_12,selector_12_ids,""))</f>
        <v/>
      </c>
      <c r="W289" s="25"/>
      <c r="X289" s="14"/>
      <c r="Y289" s="14"/>
      <c r="Z289" s="14"/>
      <c r="AA289" s="23" t="str">
        <f t="array" ref="AA289">IF(AB289="","",XLOOKUP(AB289,selector_07,selector_07_ids,""))</f>
        <v/>
      </c>
      <c r="AB289" s="25"/>
      <c r="AC289" s="14"/>
      <c r="AD289" s="23" t="str">
        <f t="array" ref="AD289">IF(AE289="","",XLOOKUP(AE289,selector_04,selector_04_ids,""))</f>
        <v/>
      </c>
      <c r="AE289" s="25"/>
      <c r="AF289" s="14"/>
      <c r="AG289" s="27"/>
      <c r="AH289" s="14"/>
    </row>
    <row r="290">
      <c r="A290" s="14"/>
      <c r="B290" s="23" t="str">
        <f>IF($A290="","",'Система'!$B$4)</f>
        <v/>
      </c>
      <c r="C290" s="14"/>
      <c r="D290" s="23" t="str">
        <f t="array" ref="D290">IF(E290="","",XLOOKUP(E290,selector_12,selector_12_ids,""))</f>
        <v/>
      </c>
      <c r="E290" s="25"/>
      <c r="F290" s="14"/>
      <c r="G290" s="14"/>
      <c r="H290" s="14"/>
      <c r="I290" s="14"/>
      <c r="J290" s="14"/>
      <c r="K290" s="23" t="str">
        <f t="array" ref="K290">IF(L290="","",XLOOKUP(L290,selector_07,selector_07_ids,""))</f>
        <v/>
      </c>
      <c r="L290" s="25"/>
      <c r="M290" s="14"/>
      <c r="N290" s="23" t="str">
        <f t="array" ref="N290">IF(O290="","",XLOOKUP(O290,selector_18,selector_18_ids,""))</f>
        <v/>
      </c>
      <c r="O290" s="25"/>
      <c r="P290" s="14"/>
      <c r="Q290" s="14"/>
      <c r="R290" s="23" t="str">
        <f t="array" ref="R290">IF(S290="","",XLOOKUP(S290,selector_15,selector_15_ids,""))</f>
        <v/>
      </c>
      <c r="S290" s="25"/>
      <c r="T290" s="23" t="str">
        <f t="array" ref="T290">IF(U290="","",XLOOKUP(U290,selector_15,selector_15_ids,""))</f>
        <v/>
      </c>
      <c r="U290" s="25"/>
      <c r="V290" s="23" t="str">
        <f t="array" ref="V290">IF(W290="","",XLOOKUP(W290,selector_12,selector_12_ids,""))</f>
        <v/>
      </c>
      <c r="W290" s="25"/>
      <c r="X290" s="14"/>
      <c r="Y290" s="14"/>
      <c r="Z290" s="14"/>
      <c r="AA290" s="23" t="str">
        <f t="array" ref="AA290">IF(AB290="","",XLOOKUP(AB290,selector_07,selector_07_ids,""))</f>
        <v/>
      </c>
      <c r="AB290" s="25"/>
      <c r="AC290" s="14"/>
      <c r="AD290" s="23" t="str">
        <f t="array" ref="AD290">IF(AE290="","",XLOOKUP(AE290,selector_04,selector_04_ids,""))</f>
        <v/>
      </c>
      <c r="AE290" s="25"/>
      <c r="AF290" s="14"/>
      <c r="AG290" s="27"/>
      <c r="AH290" s="14"/>
    </row>
    <row r="291">
      <c r="A291" s="14"/>
      <c r="B291" s="23" t="str">
        <f>IF($A291="","",'Система'!$B$4)</f>
        <v/>
      </c>
      <c r="C291" s="14"/>
      <c r="D291" s="23" t="str">
        <f t="array" ref="D291">IF(E291="","",XLOOKUP(E291,selector_12,selector_12_ids,""))</f>
        <v/>
      </c>
      <c r="E291" s="25"/>
      <c r="F291" s="14"/>
      <c r="G291" s="14"/>
      <c r="H291" s="14"/>
      <c r="I291" s="14"/>
      <c r="J291" s="14"/>
      <c r="K291" s="23" t="str">
        <f t="array" ref="K291">IF(L291="","",XLOOKUP(L291,selector_07,selector_07_ids,""))</f>
        <v/>
      </c>
      <c r="L291" s="25"/>
      <c r="M291" s="14"/>
      <c r="N291" s="23" t="str">
        <f t="array" ref="N291">IF(O291="","",XLOOKUP(O291,selector_18,selector_18_ids,""))</f>
        <v/>
      </c>
      <c r="O291" s="25"/>
      <c r="P291" s="14"/>
      <c r="Q291" s="14"/>
      <c r="R291" s="23" t="str">
        <f t="array" ref="R291">IF(S291="","",XLOOKUP(S291,selector_15,selector_15_ids,""))</f>
        <v/>
      </c>
      <c r="S291" s="25"/>
      <c r="T291" s="23" t="str">
        <f t="array" ref="T291">IF(U291="","",XLOOKUP(U291,selector_15,selector_15_ids,""))</f>
        <v/>
      </c>
      <c r="U291" s="25"/>
      <c r="V291" s="23" t="str">
        <f t="array" ref="V291">IF(W291="","",XLOOKUP(W291,selector_12,selector_12_ids,""))</f>
        <v/>
      </c>
      <c r="W291" s="25"/>
      <c r="X291" s="14"/>
      <c r="Y291" s="14"/>
      <c r="Z291" s="14"/>
      <c r="AA291" s="23" t="str">
        <f t="array" ref="AA291">IF(AB291="","",XLOOKUP(AB291,selector_07,selector_07_ids,""))</f>
        <v/>
      </c>
      <c r="AB291" s="25"/>
      <c r="AC291" s="14"/>
      <c r="AD291" s="23" t="str">
        <f t="array" ref="AD291">IF(AE291="","",XLOOKUP(AE291,selector_04,selector_04_ids,""))</f>
        <v/>
      </c>
      <c r="AE291" s="25"/>
      <c r="AF291" s="14"/>
      <c r="AG291" s="27"/>
      <c r="AH291" s="14"/>
    </row>
    <row r="292">
      <c r="A292" s="14"/>
      <c r="B292" s="23" t="str">
        <f>IF($A292="","",'Система'!$B$4)</f>
        <v/>
      </c>
      <c r="C292" s="14"/>
      <c r="D292" s="23" t="str">
        <f t="array" ref="D292">IF(E292="","",XLOOKUP(E292,selector_12,selector_12_ids,""))</f>
        <v/>
      </c>
      <c r="E292" s="25"/>
      <c r="F292" s="14"/>
      <c r="G292" s="14"/>
      <c r="H292" s="14"/>
      <c r="I292" s="14"/>
      <c r="J292" s="14"/>
      <c r="K292" s="23" t="str">
        <f t="array" ref="K292">IF(L292="","",XLOOKUP(L292,selector_07,selector_07_ids,""))</f>
        <v/>
      </c>
      <c r="L292" s="25"/>
      <c r="M292" s="14"/>
      <c r="N292" s="23" t="str">
        <f t="array" ref="N292">IF(O292="","",XLOOKUP(O292,selector_18,selector_18_ids,""))</f>
        <v/>
      </c>
      <c r="O292" s="25"/>
      <c r="P292" s="14"/>
      <c r="Q292" s="14"/>
      <c r="R292" s="23" t="str">
        <f t="array" ref="R292">IF(S292="","",XLOOKUP(S292,selector_15,selector_15_ids,""))</f>
        <v/>
      </c>
      <c r="S292" s="25"/>
      <c r="T292" s="23" t="str">
        <f t="array" ref="T292">IF(U292="","",XLOOKUP(U292,selector_15,selector_15_ids,""))</f>
        <v/>
      </c>
      <c r="U292" s="25"/>
      <c r="V292" s="23" t="str">
        <f t="array" ref="V292">IF(W292="","",XLOOKUP(W292,selector_12,selector_12_ids,""))</f>
        <v/>
      </c>
      <c r="W292" s="25"/>
      <c r="X292" s="14"/>
      <c r="Y292" s="14"/>
      <c r="Z292" s="14"/>
      <c r="AA292" s="23" t="str">
        <f t="array" ref="AA292">IF(AB292="","",XLOOKUP(AB292,selector_07,selector_07_ids,""))</f>
        <v/>
      </c>
      <c r="AB292" s="25"/>
      <c r="AC292" s="14"/>
      <c r="AD292" s="23" t="str">
        <f t="array" ref="AD292">IF(AE292="","",XLOOKUP(AE292,selector_04,selector_04_ids,""))</f>
        <v/>
      </c>
      <c r="AE292" s="25"/>
      <c r="AF292" s="14"/>
      <c r="AG292" s="27"/>
      <c r="AH292" s="14"/>
    </row>
    <row r="293">
      <c r="A293" s="14"/>
      <c r="B293" s="23" t="str">
        <f>IF($A293="","",'Система'!$B$4)</f>
        <v/>
      </c>
      <c r="C293" s="14"/>
      <c r="D293" s="23" t="str">
        <f t="array" ref="D293">IF(E293="","",XLOOKUP(E293,selector_12,selector_12_ids,""))</f>
        <v/>
      </c>
      <c r="E293" s="25"/>
      <c r="F293" s="14"/>
      <c r="G293" s="14"/>
      <c r="H293" s="14"/>
      <c r="I293" s="14"/>
      <c r="J293" s="14"/>
      <c r="K293" s="23" t="str">
        <f t="array" ref="K293">IF(L293="","",XLOOKUP(L293,selector_07,selector_07_ids,""))</f>
        <v/>
      </c>
      <c r="L293" s="25"/>
      <c r="M293" s="14"/>
      <c r="N293" s="23" t="str">
        <f t="array" ref="N293">IF(O293="","",XLOOKUP(O293,selector_18,selector_18_ids,""))</f>
        <v/>
      </c>
      <c r="O293" s="25"/>
      <c r="P293" s="14"/>
      <c r="Q293" s="14"/>
      <c r="R293" s="23" t="str">
        <f t="array" ref="R293">IF(S293="","",XLOOKUP(S293,selector_15,selector_15_ids,""))</f>
        <v/>
      </c>
      <c r="S293" s="25"/>
      <c r="T293" s="23" t="str">
        <f t="array" ref="T293">IF(U293="","",XLOOKUP(U293,selector_15,selector_15_ids,""))</f>
        <v/>
      </c>
      <c r="U293" s="25"/>
      <c r="V293" s="23" t="str">
        <f t="array" ref="V293">IF(W293="","",XLOOKUP(W293,selector_12,selector_12_ids,""))</f>
        <v/>
      </c>
      <c r="W293" s="25"/>
      <c r="X293" s="14"/>
      <c r="Y293" s="14"/>
      <c r="Z293" s="14"/>
      <c r="AA293" s="23" t="str">
        <f t="array" ref="AA293">IF(AB293="","",XLOOKUP(AB293,selector_07,selector_07_ids,""))</f>
        <v/>
      </c>
      <c r="AB293" s="25"/>
      <c r="AC293" s="14"/>
      <c r="AD293" s="23" t="str">
        <f t="array" ref="AD293">IF(AE293="","",XLOOKUP(AE293,selector_04,selector_04_ids,""))</f>
        <v/>
      </c>
      <c r="AE293" s="25"/>
      <c r="AF293" s="14"/>
      <c r="AG293" s="27"/>
      <c r="AH293" s="14"/>
    </row>
    <row r="294">
      <c r="A294" s="14"/>
      <c r="B294" s="23" t="str">
        <f>IF($A294="","",'Система'!$B$4)</f>
        <v/>
      </c>
      <c r="C294" s="14"/>
      <c r="D294" s="23" t="str">
        <f t="array" ref="D294">IF(E294="","",XLOOKUP(E294,selector_12,selector_12_ids,""))</f>
        <v/>
      </c>
      <c r="E294" s="25"/>
      <c r="F294" s="14"/>
      <c r="G294" s="14"/>
      <c r="H294" s="14"/>
      <c r="I294" s="14"/>
      <c r="J294" s="14"/>
      <c r="K294" s="23" t="str">
        <f t="array" ref="K294">IF(L294="","",XLOOKUP(L294,selector_07,selector_07_ids,""))</f>
        <v/>
      </c>
      <c r="L294" s="25"/>
      <c r="M294" s="14"/>
      <c r="N294" s="23" t="str">
        <f t="array" ref="N294">IF(O294="","",XLOOKUP(O294,selector_18,selector_18_ids,""))</f>
        <v/>
      </c>
      <c r="O294" s="25"/>
      <c r="P294" s="14"/>
      <c r="Q294" s="14"/>
      <c r="R294" s="23" t="str">
        <f t="array" ref="R294">IF(S294="","",XLOOKUP(S294,selector_15,selector_15_ids,""))</f>
        <v/>
      </c>
      <c r="S294" s="25"/>
      <c r="T294" s="23" t="str">
        <f t="array" ref="T294">IF(U294="","",XLOOKUP(U294,selector_15,selector_15_ids,""))</f>
        <v/>
      </c>
      <c r="U294" s="25"/>
      <c r="V294" s="23" t="str">
        <f t="array" ref="V294">IF(W294="","",XLOOKUP(W294,selector_12,selector_12_ids,""))</f>
        <v/>
      </c>
      <c r="W294" s="25"/>
      <c r="X294" s="14"/>
      <c r="Y294" s="14"/>
      <c r="Z294" s="14"/>
      <c r="AA294" s="23" t="str">
        <f t="array" ref="AA294">IF(AB294="","",XLOOKUP(AB294,selector_07,selector_07_ids,""))</f>
        <v/>
      </c>
      <c r="AB294" s="25"/>
      <c r="AC294" s="14"/>
      <c r="AD294" s="23" t="str">
        <f t="array" ref="AD294">IF(AE294="","",XLOOKUP(AE294,selector_04,selector_04_ids,""))</f>
        <v/>
      </c>
      <c r="AE294" s="25"/>
      <c r="AF294" s="14"/>
      <c r="AG294" s="27"/>
      <c r="AH294" s="14"/>
    </row>
    <row r="295">
      <c r="A295" s="14"/>
      <c r="B295" s="23" t="str">
        <f>IF($A295="","",'Система'!$B$4)</f>
        <v/>
      </c>
      <c r="C295" s="14"/>
      <c r="D295" s="23" t="str">
        <f t="array" ref="D295">IF(E295="","",XLOOKUP(E295,selector_12,selector_12_ids,""))</f>
        <v/>
      </c>
      <c r="E295" s="25"/>
      <c r="F295" s="14"/>
      <c r="G295" s="14"/>
      <c r="H295" s="14"/>
      <c r="I295" s="14"/>
      <c r="J295" s="14"/>
      <c r="K295" s="23" t="str">
        <f t="array" ref="K295">IF(L295="","",XLOOKUP(L295,selector_07,selector_07_ids,""))</f>
        <v/>
      </c>
      <c r="L295" s="25"/>
      <c r="M295" s="14"/>
      <c r="N295" s="23" t="str">
        <f t="array" ref="N295">IF(O295="","",XLOOKUP(O295,selector_18,selector_18_ids,""))</f>
        <v/>
      </c>
      <c r="O295" s="25"/>
      <c r="P295" s="14"/>
      <c r="Q295" s="14"/>
      <c r="R295" s="23" t="str">
        <f t="array" ref="R295">IF(S295="","",XLOOKUP(S295,selector_15,selector_15_ids,""))</f>
        <v/>
      </c>
      <c r="S295" s="25"/>
      <c r="T295" s="23" t="str">
        <f t="array" ref="T295">IF(U295="","",XLOOKUP(U295,selector_15,selector_15_ids,""))</f>
        <v/>
      </c>
      <c r="U295" s="25"/>
      <c r="V295" s="23" t="str">
        <f t="array" ref="V295">IF(W295="","",XLOOKUP(W295,selector_12,selector_12_ids,""))</f>
        <v/>
      </c>
      <c r="W295" s="25"/>
      <c r="X295" s="14"/>
      <c r="Y295" s="14"/>
      <c r="Z295" s="14"/>
      <c r="AA295" s="23" t="str">
        <f t="array" ref="AA295">IF(AB295="","",XLOOKUP(AB295,selector_07,selector_07_ids,""))</f>
        <v/>
      </c>
      <c r="AB295" s="25"/>
      <c r="AC295" s="14"/>
      <c r="AD295" s="23" t="str">
        <f t="array" ref="AD295">IF(AE295="","",XLOOKUP(AE295,selector_04,selector_04_ids,""))</f>
        <v/>
      </c>
      <c r="AE295" s="25"/>
      <c r="AF295" s="14"/>
      <c r="AG295" s="27"/>
      <c r="AH295" s="14"/>
    </row>
    <row r="296">
      <c r="A296" s="14"/>
      <c r="B296" s="23" t="str">
        <f>IF($A296="","",'Система'!$B$4)</f>
        <v/>
      </c>
      <c r="C296" s="14"/>
      <c r="D296" s="23" t="str">
        <f t="array" ref="D296">IF(E296="","",XLOOKUP(E296,selector_12,selector_12_ids,""))</f>
        <v/>
      </c>
      <c r="E296" s="25"/>
      <c r="F296" s="14"/>
      <c r="G296" s="14"/>
      <c r="H296" s="14"/>
      <c r="I296" s="14"/>
      <c r="J296" s="14"/>
      <c r="K296" s="23" t="str">
        <f t="array" ref="K296">IF(L296="","",XLOOKUP(L296,selector_07,selector_07_ids,""))</f>
        <v/>
      </c>
      <c r="L296" s="25"/>
      <c r="M296" s="14"/>
      <c r="N296" s="23" t="str">
        <f t="array" ref="N296">IF(O296="","",XLOOKUP(O296,selector_18,selector_18_ids,""))</f>
        <v/>
      </c>
      <c r="O296" s="25"/>
      <c r="P296" s="14"/>
      <c r="Q296" s="14"/>
      <c r="R296" s="23" t="str">
        <f t="array" ref="R296">IF(S296="","",XLOOKUP(S296,selector_15,selector_15_ids,""))</f>
        <v/>
      </c>
      <c r="S296" s="25"/>
      <c r="T296" s="23" t="str">
        <f t="array" ref="T296">IF(U296="","",XLOOKUP(U296,selector_15,selector_15_ids,""))</f>
        <v/>
      </c>
      <c r="U296" s="25"/>
      <c r="V296" s="23" t="str">
        <f t="array" ref="V296">IF(W296="","",XLOOKUP(W296,selector_12,selector_12_ids,""))</f>
        <v/>
      </c>
      <c r="W296" s="25"/>
      <c r="X296" s="14"/>
      <c r="Y296" s="14"/>
      <c r="Z296" s="14"/>
      <c r="AA296" s="23" t="str">
        <f t="array" ref="AA296">IF(AB296="","",XLOOKUP(AB296,selector_07,selector_07_ids,""))</f>
        <v/>
      </c>
      <c r="AB296" s="25"/>
      <c r="AC296" s="14"/>
      <c r="AD296" s="23" t="str">
        <f t="array" ref="AD296">IF(AE296="","",XLOOKUP(AE296,selector_04,selector_04_ids,""))</f>
        <v/>
      </c>
      <c r="AE296" s="25"/>
      <c r="AF296" s="14"/>
      <c r="AG296" s="27"/>
      <c r="AH296" s="14"/>
    </row>
    <row r="297">
      <c r="A297" s="14"/>
      <c r="B297" s="23" t="str">
        <f>IF($A297="","",'Система'!$B$4)</f>
        <v/>
      </c>
      <c r="C297" s="14"/>
      <c r="D297" s="23" t="str">
        <f t="array" ref="D297">IF(E297="","",XLOOKUP(E297,selector_12,selector_12_ids,""))</f>
        <v/>
      </c>
      <c r="E297" s="25"/>
      <c r="F297" s="14"/>
      <c r="G297" s="14"/>
      <c r="H297" s="14"/>
      <c r="I297" s="14"/>
      <c r="J297" s="14"/>
      <c r="K297" s="23" t="str">
        <f t="array" ref="K297">IF(L297="","",XLOOKUP(L297,selector_07,selector_07_ids,""))</f>
        <v/>
      </c>
      <c r="L297" s="25"/>
      <c r="M297" s="14"/>
      <c r="N297" s="23" t="str">
        <f t="array" ref="N297">IF(O297="","",XLOOKUP(O297,selector_18,selector_18_ids,""))</f>
        <v/>
      </c>
      <c r="O297" s="25"/>
      <c r="P297" s="14"/>
      <c r="Q297" s="14"/>
      <c r="R297" s="23" t="str">
        <f t="array" ref="R297">IF(S297="","",XLOOKUP(S297,selector_15,selector_15_ids,""))</f>
        <v/>
      </c>
      <c r="S297" s="25"/>
      <c r="T297" s="23" t="str">
        <f t="array" ref="T297">IF(U297="","",XLOOKUP(U297,selector_15,selector_15_ids,""))</f>
        <v/>
      </c>
      <c r="U297" s="25"/>
      <c r="V297" s="23" t="str">
        <f t="array" ref="V297">IF(W297="","",XLOOKUP(W297,selector_12,selector_12_ids,""))</f>
        <v/>
      </c>
      <c r="W297" s="25"/>
      <c r="X297" s="14"/>
      <c r="Y297" s="14"/>
      <c r="Z297" s="14"/>
      <c r="AA297" s="23" t="str">
        <f t="array" ref="AA297">IF(AB297="","",XLOOKUP(AB297,selector_07,selector_07_ids,""))</f>
        <v/>
      </c>
      <c r="AB297" s="25"/>
      <c r="AC297" s="14"/>
      <c r="AD297" s="23" t="str">
        <f t="array" ref="AD297">IF(AE297="","",XLOOKUP(AE297,selector_04,selector_04_ids,""))</f>
        <v/>
      </c>
      <c r="AE297" s="25"/>
      <c r="AF297" s="14"/>
      <c r="AG297" s="27"/>
      <c r="AH297" s="14"/>
    </row>
    <row r="298">
      <c r="A298" s="14"/>
      <c r="B298" s="23" t="str">
        <f>IF($A298="","",'Система'!$B$4)</f>
        <v/>
      </c>
      <c r="C298" s="14"/>
      <c r="D298" s="23" t="str">
        <f t="array" ref="D298">IF(E298="","",XLOOKUP(E298,selector_12,selector_12_ids,""))</f>
        <v/>
      </c>
      <c r="E298" s="25"/>
      <c r="F298" s="14"/>
      <c r="G298" s="14"/>
      <c r="H298" s="14"/>
      <c r="I298" s="14"/>
      <c r="J298" s="14"/>
      <c r="K298" s="23" t="str">
        <f t="array" ref="K298">IF(L298="","",XLOOKUP(L298,selector_07,selector_07_ids,""))</f>
        <v/>
      </c>
      <c r="L298" s="25"/>
      <c r="M298" s="14"/>
      <c r="N298" s="23" t="str">
        <f t="array" ref="N298">IF(O298="","",XLOOKUP(O298,selector_18,selector_18_ids,""))</f>
        <v/>
      </c>
      <c r="O298" s="25"/>
      <c r="P298" s="14"/>
      <c r="Q298" s="14"/>
      <c r="R298" s="23" t="str">
        <f t="array" ref="R298">IF(S298="","",XLOOKUP(S298,selector_15,selector_15_ids,""))</f>
        <v/>
      </c>
      <c r="S298" s="25"/>
      <c r="T298" s="23" t="str">
        <f t="array" ref="T298">IF(U298="","",XLOOKUP(U298,selector_15,selector_15_ids,""))</f>
        <v/>
      </c>
      <c r="U298" s="25"/>
      <c r="V298" s="23" t="str">
        <f t="array" ref="V298">IF(W298="","",XLOOKUP(W298,selector_12,selector_12_ids,""))</f>
        <v/>
      </c>
      <c r="W298" s="25"/>
      <c r="X298" s="14"/>
      <c r="Y298" s="14"/>
      <c r="Z298" s="14"/>
      <c r="AA298" s="23" t="str">
        <f t="array" ref="AA298">IF(AB298="","",XLOOKUP(AB298,selector_07,selector_07_ids,""))</f>
        <v/>
      </c>
      <c r="AB298" s="25"/>
      <c r="AC298" s="14"/>
      <c r="AD298" s="23" t="str">
        <f t="array" ref="AD298">IF(AE298="","",XLOOKUP(AE298,selector_04,selector_04_ids,""))</f>
        <v/>
      </c>
      <c r="AE298" s="25"/>
      <c r="AF298" s="14"/>
      <c r="AG298" s="27"/>
      <c r="AH298" s="14"/>
    </row>
    <row r="299">
      <c r="A299" s="14"/>
      <c r="B299" s="23" t="str">
        <f>IF($A299="","",'Система'!$B$4)</f>
        <v/>
      </c>
      <c r="C299" s="14"/>
      <c r="D299" s="23" t="str">
        <f t="array" ref="D299">IF(E299="","",XLOOKUP(E299,selector_12,selector_12_ids,""))</f>
        <v/>
      </c>
      <c r="E299" s="25"/>
      <c r="F299" s="14"/>
      <c r="G299" s="14"/>
      <c r="H299" s="14"/>
      <c r="I299" s="14"/>
      <c r="J299" s="14"/>
      <c r="K299" s="23" t="str">
        <f t="array" ref="K299">IF(L299="","",XLOOKUP(L299,selector_07,selector_07_ids,""))</f>
        <v/>
      </c>
      <c r="L299" s="25"/>
      <c r="M299" s="14"/>
      <c r="N299" s="23" t="str">
        <f t="array" ref="N299">IF(O299="","",XLOOKUP(O299,selector_18,selector_18_ids,""))</f>
        <v/>
      </c>
      <c r="O299" s="25"/>
      <c r="P299" s="14"/>
      <c r="Q299" s="14"/>
      <c r="R299" s="23" t="str">
        <f t="array" ref="R299">IF(S299="","",XLOOKUP(S299,selector_15,selector_15_ids,""))</f>
        <v/>
      </c>
      <c r="S299" s="25"/>
      <c r="T299" s="23" t="str">
        <f t="array" ref="T299">IF(U299="","",XLOOKUP(U299,selector_15,selector_15_ids,""))</f>
        <v/>
      </c>
      <c r="U299" s="25"/>
      <c r="V299" s="23" t="str">
        <f t="array" ref="V299">IF(W299="","",XLOOKUP(W299,selector_12,selector_12_ids,""))</f>
        <v/>
      </c>
      <c r="W299" s="25"/>
      <c r="X299" s="14"/>
      <c r="Y299" s="14"/>
      <c r="Z299" s="14"/>
      <c r="AA299" s="23" t="str">
        <f t="array" ref="AA299">IF(AB299="","",XLOOKUP(AB299,selector_07,selector_07_ids,""))</f>
        <v/>
      </c>
      <c r="AB299" s="25"/>
      <c r="AC299" s="14"/>
      <c r="AD299" s="23" t="str">
        <f t="array" ref="AD299">IF(AE299="","",XLOOKUP(AE299,selector_04,selector_04_ids,""))</f>
        <v/>
      </c>
      <c r="AE299" s="25"/>
      <c r="AF299" s="14"/>
      <c r="AG299" s="27"/>
      <c r="AH299" s="14"/>
    </row>
    <row r="300">
      <c r="A300" s="14"/>
      <c r="B300" s="23" t="str">
        <f>IF($A300="","",'Система'!$B$4)</f>
        <v/>
      </c>
      <c r="C300" s="14"/>
      <c r="D300" s="23" t="str">
        <f t="array" ref="D300">IF(E300="","",XLOOKUP(E300,selector_12,selector_12_ids,""))</f>
        <v/>
      </c>
      <c r="E300" s="25"/>
      <c r="F300" s="14"/>
      <c r="G300" s="14"/>
      <c r="H300" s="14"/>
      <c r="I300" s="14"/>
      <c r="J300" s="14"/>
      <c r="K300" s="23" t="str">
        <f t="array" ref="K300">IF(L300="","",XLOOKUP(L300,selector_07,selector_07_ids,""))</f>
        <v/>
      </c>
      <c r="L300" s="25"/>
      <c r="M300" s="14"/>
      <c r="N300" s="23" t="str">
        <f t="array" ref="N300">IF(O300="","",XLOOKUP(O300,selector_18,selector_18_ids,""))</f>
        <v/>
      </c>
      <c r="O300" s="25"/>
      <c r="P300" s="14"/>
      <c r="Q300" s="14"/>
      <c r="R300" s="23" t="str">
        <f t="array" ref="R300">IF(S300="","",XLOOKUP(S300,selector_15,selector_15_ids,""))</f>
        <v/>
      </c>
      <c r="S300" s="25"/>
      <c r="T300" s="23" t="str">
        <f t="array" ref="T300">IF(U300="","",XLOOKUP(U300,selector_15,selector_15_ids,""))</f>
        <v/>
      </c>
      <c r="U300" s="25"/>
      <c r="V300" s="23" t="str">
        <f t="array" ref="V300">IF(W300="","",XLOOKUP(W300,selector_12,selector_12_ids,""))</f>
        <v/>
      </c>
      <c r="W300" s="25"/>
      <c r="X300" s="14"/>
      <c r="Y300" s="14"/>
      <c r="Z300" s="14"/>
      <c r="AA300" s="23" t="str">
        <f t="array" ref="AA300">IF(AB300="","",XLOOKUP(AB300,selector_07,selector_07_ids,""))</f>
        <v/>
      </c>
      <c r="AB300" s="25"/>
      <c r="AC300" s="14"/>
      <c r="AD300" s="23" t="str">
        <f t="array" ref="AD300">IF(AE300="","",XLOOKUP(AE300,selector_04,selector_04_ids,""))</f>
        <v/>
      </c>
      <c r="AE300" s="25"/>
      <c r="AF300" s="14"/>
      <c r="AG300" s="27"/>
      <c r="AH300" s="14"/>
    </row>
    <row r="301">
      <c r="A301" s="14"/>
      <c r="B301" s="23" t="str">
        <f>IF($A301="","",'Система'!$B$4)</f>
        <v/>
      </c>
      <c r="C301" s="14"/>
      <c r="D301" s="23" t="str">
        <f t="array" ref="D301">IF(E301="","",XLOOKUP(E301,selector_12,selector_12_ids,""))</f>
        <v/>
      </c>
      <c r="E301" s="25"/>
      <c r="F301" s="14"/>
      <c r="G301" s="14"/>
      <c r="H301" s="14"/>
      <c r="I301" s="14"/>
      <c r="J301" s="14"/>
      <c r="K301" s="23" t="str">
        <f t="array" ref="K301">IF(L301="","",XLOOKUP(L301,selector_07,selector_07_ids,""))</f>
        <v/>
      </c>
      <c r="L301" s="25"/>
      <c r="M301" s="14"/>
      <c r="N301" s="23" t="str">
        <f t="array" ref="N301">IF(O301="","",XLOOKUP(O301,selector_18,selector_18_ids,""))</f>
        <v/>
      </c>
      <c r="O301" s="25"/>
      <c r="P301" s="14"/>
      <c r="Q301" s="14"/>
      <c r="R301" s="23" t="str">
        <f t="array" ref="R301">IF(S301="","",XLOOKUP(S301,selector_15,selector_15_ids,""))</f>
        <v/>
      </c>
      <c r="S301" s="25"/>
      <c r="T301" s="23" t="str">
        <f t="array" ref="T301">IF(U301="","",XLOOKUP(U301,selector_15,selector_15_ids,""))</f>
        <v/>
      </c>
      <c r="U301" s="25"/>
      <c r="V301" s="23" t="str">
        <f t="array" ref="V301">IF(W301="","",XLOOKUP(W301,selector_12,selector_12_ids,""))</f>
        <v/>
      </c>
      <c r="W301" s="25"/>
      <c r="X301" s="14"/>
      <c r="Y301" s="14"/>
      <c r="Z301" s="14"/>
      <c r="AA301" s="23" t="str">
        <f t="array" ref="AA301">IF(AB301="","",XLOOKUP(AB301,selector_07,selector_07_ids,""))</f>
        <v/>
      </c>
      <c r="AB301" s="25"/>
      <c r="AC301" s="14"/>
      <c r="AD301" s="23" t="str">
        <f t="array" ref="AD301">IF(AE301="","",XLOOKUP(AE301,selector_04,selector_04_ids,""))</f>
        <v/>
      </c>
      <c r="AE301" s="25"/>
      <c r="AF301" s="14"/>
      <c r="AG301" s="27"/>
      <c r="AH301" s="14"/>
    </row>
    <row r="302">
      <c r="A302" s="14"/>
      <c r="B302" s="23" t="str">
        <f>IF($A302="","",'Система'!$B$4)</f>
        <v/>
      </c>
      <c r="C302" s="14"/>
      <c r="D302" s="23" t="str">
        <f t="array" ref="D302">IF(E302="","",XLOOKUP(E302,selector_12,selector_12_ids,""))</f>
        <v/>
      </c>
      <c r="E302" s="25"/>
      <c r="F302" s="14"/>
      <c r="G302" s="14"/>
      <c r="H302" s="14"/>
      <c r="I302" s="14"/>
      <c r="J302" s="14"/>
      <c r="K302" s="23" t="str">
        <f t="array" ref="K302">IF(L302="","",XLOOKUP(L302,selector_07,selector_07_ids,""))</f>
        <v/>
      </c>
      <c r="L302" s="25"/>
      <c r="M302" s="14"/>
      <c r="N302" s="23" t="str">
        <f t="array" ref="N302">IF(O302="","",XLOOKUP(O302,selector_18,selector_18_ids,""))</f>
        <v/>
      </c>
      <c r="O302" s="25"/>
      <c r="P302" s="14"/>
      <c r="Q302" s="14"/>
      <c r="R302" s="23" t="str">
        <f t="array" ref="R302">IF(S302="","",XLOOKUP(S302,selector_15,selector_15_ids,""))</f>
        <v/>
      </c>
      <c r="S302" s="25"/>
      <c r="T302" s="23" t="str">
        <f t="array" ref="T302">IF(U302="","",XLOOKUP(U302,selector_15,selector_15_ids,""))</f>
        <v/>
      </c>
      <c r="U302" s="25"/>
      <c r="V302" s="23" t="str">
        <f t="array" ref="V302">IF(W302="","",XLOOKUP(W302,selector_12,selector_12_ids,""))</f>
        <v/>
      </c>
      <c r="W302" s="25"/>
      <c r="X302" s="14"/>
      <c r="Y302" s="14"/>
      <c r="Z302" s="14"/>
      <c r="AA302" s="23" t="str">
        <f t="array" ref="AA302">IF(AB302="","",XLOOKUP(AB302,selector_07,selector_07_ids,""))</f>
        <v/>
      </c>
      <c r="AB302" s="25"/>
      <c r="AC302" s="14"/>
      <c r="AD302" s="23" t="str">
        <f t="array" ref="AD302">IF(AE302="","",XLOOKUP(AE302,selector_04,selector_04_ids,""))</f>
        <v/>
      </c>
      <c r="AE302" s="25"/>
      <c r="AF302" s="14"/>
      <c r="AG302" s="27"/>
      <c r="AH302" s="14"/>
    </row>
    <row r="303">
      <c r="A303" s="14"/>
      <c r="B303" s="23" t="str">
        <f>IF($A303="","",'Система'!$B$4)</f>
        <v/>
      </c>
      <c r="C303" s="14"/>
      <c r="D303" s="23" t="str">
        <f t="array" ref="D303">IF(E303="","",XLOOKUP(E303,selector_12,selector_12_ids,""))</f>
        <v/>
      </c>
      <c r="E303" s="25"/>
      <c r="F303" s="14"/>
      <c r="G303" s="14"/>
      <c r="H303" s="14"/>
      <c r="I303" s="14"/>
      <c r="J303" s="14"/>
      <c r="K303" s="23" t="str">
        <f t="array" ref="K303">IF(L303="","",XLOOKUP(L303,selector_07,selector_07_ids,""))</f>
        <v/>
      </c>
      <c r="L303" s="25"/>
      <c r="M303" s="14"/>
      <c r="N303" s="23" t="str">
        <f t="array" ref="N303">IF(O303="","",XLOOKUP(O303,selector_18,selector_18_ids,""))</f>
        <v/>
      </c>
      <c r="O303" s="25"/>
      <c r="P303" s="14"/>
      <c r="Q303" s="14"/>
      <c r="R303" s="23" t="str">
        <f t="array" ref="R303">IF(S303="","",XLOOKUP(S303,selector_15,selector_15_ids,""))</f>
        <v/>
      </c>
      <c r="S303" s="25"/>
      <c r="T303" s="23" t="str">
        <f t="array" ref="T303">IF(U303="","",XLOOKUP(U303,selector_15,selector_15_ids,""))</f>
        <v/>
      </c>
      <c r="U303" s="25"/>
      <c r="V303" s="23" t="str">
        <f t="array" ref="V303">IF(W303="","",XLOOKUP(W303,selector_12,selector_12_ids,""))</f>
        <v/>
      </c>
      <c r="W303" s="25"/>
      <c r="X303" s="14"/>
      <c r="Y303" s="14"/>
      <c r="Z303" s="14"/>
      <c r="AA303" s="23" t="str">
        <f t="array" ref="AA303">IF(AB303="","",XLOOKUP(AB303,selector_07,selector_07_ids,""))</f>
        <v/>
      </c>
      <c r="AB303" s="25"/>
      <c r="AC303" s="14"/>
      <c r="AD303" s="23" t="str">
        <f t="array" ref="AD303">IF(AE303="","",XLOOKUP(AE303,selector_04,selector_04_ids,""))</f>
        <v/>
      </c>
      <c r="AE303" s="25"/>
      <c r="AF303" s="14"/>
      <c r="AG303" s="27"/>
      <c r="AH303" s="14"/>
    </row>
    <row r="304">
      <c r="A304" s="14"/>
      <c r="B304" s="23" t="str">
        <f>IF($A304="","",'Система'!$B$4)</f>
        <v/>
      </c>
      <c r="C304" s="14"/>
      <c r="D304" s="23" t="str">
        <f t="array" ref="D304">IF(E304="","",XLOOKUP(E304,selector_12,selector_12_ids,""))</f>
        <v/>
      </c>
      <c r="E304" s="25"/>
      <c r="F304" s="14"/>
      <c r="G304" s="14"/>
      <c r="H304" s="14"/>
      <c r="I304" s="14"/>
      <c r="J304" s="14"/>
      <c r="K304" s="23" t="str">
        <f t="array" ref="K304">IF(L304="","",XLOOKUP(L304,selector_07,selector_07_ids,""))</f>
        <v/>
      </c>
      <c r="L304" s="25"/>
      <c r="M304" s="14"/>
      <c r="N304" s="23" t="str">
        <f t="array" ref="N304">IF(O304="","",XLOOKUP(O304,selector_18,selector_18_ids,""))</f>
        <v/>
      </c>
      <c r="O304" s="25"/>
      <c r="P304" s="14"/>
      <c r="Q304" s="14"/>
      <c r="R304" s="23" t="str">
        <f t="array" ref="R304">IF(S304="","",XLOOKUP(S304,selector_15,selector_15_ids,""))</f>
        <v/>
      </c>
      <c r="S304" s="25"/>
      <c r="T304" s="23" t="str">
        <f t="array" ref="T304">IF(U304="","",XLOOKUP(U304,selector_15,selector_15_ids,""))</f>
        <v/>
      </c>
      <c r="U304" s="25"/>
      <c r="V304" s="23" t="str">
        <f t="array" ref="V304">IF(W304="","",XLOOKUP(W304,selector_12,selector_12_ids,""))</f>
        <v/>
      </c>
      <c r="W304" s="25"/>
      <c r="X304" s="14"/>
      <c r="Y304" s="14"/>
      <c r="Z304" s="14"/>
      <c r="AA304" s="23" t="str">
        <f t="array" ref="AA304">IF(AB304="","",XLOOKUP(AB304,selector_07,selector_07_ids,""))</f>
        <v/>
      </c>
      <c r="AB304" s="25"/>
      <c r="AC304" s="14"/>
      <c r="AD304" s="23" t="str">
        <f t="array" ref="AD304">IF(AE304="","",XLOOKUP(AE304,selector_04,selector_04_ids,""))</f>
        <v/>
      </c>
      <c r="AE304" s="25"/>
      <c r="AF304" s="14"/>
      <c r="AG304" s="27"/>
      <c r="AH304" s="14"/>
    </row>
    <row r="305">
      <c r="A305" s="14"/>
      <c r="B305" s="23" t="str">
        <f>IF($A305="","",'Система'!$B$4)</f>
        <v/>
      </c>
      <c r="C305" s="14"/>
      <c r="D305" s="23" t="str">
        <f t="array" ref="D305">IF(E305="","",XLOOKUP(E305,selector_12,selector_12_ids,""))</f>
        <v/>
      </c>
      <c r="E305" s="25"/>
      <c r="F305" s="14"/>
      <c r="G305" s="14"/>
      <c r="H305" s="14"/>
      <c r="I305" s="14"/>
      <c r="J305" s="14"/>
      <c r="K305" s="23" t="str">
        <f t="array" ref="K305">IF(L305="","",XLOOKUP(L305,selector_07,selector_07_ids,""))</f>
        <v/>
      </c>
      <c r="L305" s="25"/>
      <c r="M305" s="14"/>
      <c r="N305" s="23" t="str">
        <f t="array" ref="N305">IF(O305="","",XLOOKUP(O305,selector_18,selector_18_ids,""))</f>
        <v/>
      </c>
      <c r="O305" s="25"/>
      <c r="P305" s="14"/>
      <c r="Q305" s="14"/>
      <c r="R305" s="23" t="str">
        <f t="array" ref="R305">IF(S305="","",XLOOKUP(S305,selector_15,selector_15_ids,""))</f>
        <v/>
      </c>
      <c r="S305" s="25"/>
      <c r="T305" s="23" t="str">
        <f t="array" ref="T305">IF(U305="","",XLOOKUP(U305,selector_15,selector_15_ids,""))</f>
        <v/>
      </c>
      <c r="U305" s="25"/>
      <c r="V305" s="23" t="str">
        <f t="array" ref="V305">IF(W305="","",XLOOKUP(W305,selector_12,selector_12_ids,""))</f>
        <v/>
      </c>
      <c r="W305" s="25"/>
      <c r="X305" s="14"/>
      <c r="Y305" s="14"/>
      <c r="Z305" s="14"/>
      <c r="AA305" s="23" t="str">
        <f t="array" ref="AA305">IF(AB305="","",XLOOKUP(AB305,selector_07,selector_07_ids,""))</f>
        <v/>
      </c>
      <c r="AB305" s="25"/>
      <c r="AC305" s="14"/>
      <c r="AD305" s="23" t="str">
        <f t="array" ref="AD305">IF(AE305="","",XLOOKUP(AE305,selector_04,selector_04_ids,""))</f>
        <v/>
      </c>
      <c r="AE305" s="25"/>
      <c r="AF305" s="14"/>
      <c r="AG305" s="27"/>
      <c r="AH305" s="14"/>
    </row>
    <row r="306">
      <c r="A306" s="14"/>
      <c r="B306" s="23" t="str">
        <f>IF($A306="","",'Система'!$B$4)</f>
        <v/>
      </c>
      <c r="C306" s="14"/>
      <c r="D306" s="23" t="str">
        <f t="array" ref="D306">IF(E306="","",XLOOKUP(E306,selector_12,selector_12_ids,""))</f>
        <v/>
      </c>
      <c r="E306" s="25"/>
      <c r="F306" s="14"/>
      <c r="G306" s="14"/>
      <c r="H306" s="14"/>
      <c r="I306" s="14"/>
      <c r="J306" s="14"/>
      <c r="K306" s="23" t="str">
        <f t="array" ref="K306">IF(L306="","",XLOOKUP(L306,selector_07,selector_07_ids,""))</f>
        <v/>
      </c>
      <c r="L306" s="25"/>
      <c r="M306" s="14"/>
      <c r="N306" s="23" t="str">
        <f t="array" ref="N306">IF(O306="","",XLOOKUP(O306,selector_18,selector_18_ids,""))</f>
        <v/>
      </c>
      <c r="O306" s="25"/>
      <c r="P306" s="14"/>
      <c r="Q306" s="14"/>
      <c r="R306" s="23" t="str">
        <f t="array" ref="R306">IF(S306="","",XLOOKUP(S306,selector_15,selector_15_ids,""))</f>
        <v/>
      </c>
      <c r="S306" s="25"/>
      <c r="T306" s="23" t="str">
        <f t="array" ref="T306">IF(U306="","",XLOOKUP(U306,selector_15,selector_15_ids,""))</f>
        <v/>
      </c>
      <c r="U306" s="25"/>
      <c r="V306" s="23" t="str">
        <f t="array" ref="V306">IF(W306="","",XLOOKUP(W306,selector_12,selector_12_ids,""))</f>
        <v/>
      </c>
      <c r="W306" s="25"/>
      <c r="X306" s="14"/>
      <c r="Y306" s="14"/>
      <c r="Z306" s="14"/>
      <c r="AA306" s="23" t="str">
        <f t="array" ref="AA306">IF(AB306="","",XLOOKUP(AB306,selector_07,selector_07_ids,""))</f>
        <v/>
      </c>
      <c r="AB306" s="25"/>
      <c r="AC306" s="14"/>
      <c r="AD306" s="23" t="str">
        <f t="array" ref="AD306">IF(AE306="","",XLOOKUP(AE306,selector_04,selector_04_ids,""))</f>
        <v/>
      </c>
      <c r="AE306" s="25"/>
      <c r="AF306" s="14"/>
      <c r="AG306" s="27"/>
      <c r="AH306" s="14"/>
    </row>
    <row r="307">
      <c r="A307" s="14"/>
      <c r="B307" s="23" t="str">
        <f>IF($A307="","",'Система'!$B$4)</f>
        <v/>
      </c>
      <c r="C307" s="14"/>
      <c r="D307" s="23" t="str">
        <f t="array" ref="D307">IF(E307="","",XLOOKUP(E307,selector_12,selector_12_ids,""))</f>
        <v/>
      </c>
      <c r="E307" s="25"/>
      <c r="F307" s="14"/>
      <c r="G307" s="14"/>
      <c r="H307" s="14"/>
      <c r="I307" s="14"/>
      <c r="J307" s="14"/>
      <c r="K307" s="23" t="str">
        <f t="array" ref="K307">IF(L307="","",XLOOKUP(L307,selector_07,selector_07_ids,""))</f>
        <v/>
      </c>
      <c r="L307" s="25"/>
      <c r="M307" s="14"/>
      <c r="N307" s="23" t="str">
        <f t="array" ref="N307">IF(O307="","",XLOOKUP(O307,selector_18,selector_18_ids,""))</f>
        <v/>
      </c>
      <c r="O307" s="25"/>
      <c r="P307" s="14"/>
      <c r="Q307" s="14"/>
      <c r="R307" s="23" t="str">
        <f t="array" ref="R307">IF(S307="","",XLOOKUP(S307,selector_15,selector_15_ids,""))</f>
        <v/>
      </c>
      <c r="S307" s="25"/>
      <c r="T307" s="23" t="str">
        <f t="array" ref="T307">IF(U307="","",XLOOKUP(U307,selector_15,selector_15_ids,""))</f>
        <v/>
      </c>
      <c r="U307" s="25"/>
      <c r="V307" s="23" t="str">
        <f t="array" ref="V307">IF(W307="","",XLOOKUP(W307,selector_12,selector_12_ids,""))</f>
        <v/>
      </c>
      <c r="W307" s="25"/>
      <c r="X307" s="14"/>
      <c r="Y307" s="14"/>
      <c r="Z307" s="14"/>
      <c r="AA307" s="23" t="str">
        <f t="array" ref="AA307">IF(AB307="","",XLOOKUP(AB307,selector_07,selector_07_ids,""))</f>
        <v/>
      </c>
      <c r="AB307" s="25"/>
      <c r="AC307" s="14"/>
      <c r="AD307" s="23" t="str">
        <f t="array" ref="AD307">IF(AE307="","",XLOOKUP(AE307,selector_04,selector_04_ids,""))</f>
        <v/>
      </c>
      <c r="AE307" s="25"/>
      <c r="AF307" s="14"/>
      <c r="AG307" s="27"/>
      <c r="AH307" s="14"/>
    </row>
    <row r="308">
      <c r="A308" s="14"/>
      <c r="B308" s="23" t="str">
        <f>IF($A308="","",'Система'!$B$4)</f>
        <v/>
      </c>
      <c r="C308" s="14"/>
      <c r="D308" s="23" t="str">
        <f t="array" ref="D308">IF(E308="","",XLOOKUP(E308,selector_12,selector_12_ids,""))</f>
        <v/>
      </c>
      <c r="E308" s="25"/>
      <c r="F308" s="14"/>
      <c r="G308" s="14"/>
      <c r="H308" s="14"/>
      <c r="I308" s="14"/>
      <c r="J308" s="14"/>
      <c r="K308" s="23" t="str">
        <f t="array" ref="K308">IF(L308="","",XLOOKUP(L308,selector_07,selector_07_ids,""))</f>
        <v/>
      </c>
      <c r="L308" s="25"/>
      <c r="M308" s="14"/>
      <c r="N308" s="23" t="str">
        <f t="array" ref="N308">IF(O308="","",XLOOKUP(O308,selector_18,selector_18_ids,""))</f>
        <v/>
      </c>
      <c r="O308" s="25"/>
      <c r="P308" s="14"/>
      <c r="Q308" s="14"/>
      <c r="R308" s="23" t="str">
        <f t="array" ref="R308">IF(S308="","",XLOOKUP(S308,selector_15,selector_15_ids,""))</f>
        <v/>
      </c>
      <c r="S308" s="25"/>
      <c r="T308" s="23" t="str">
        <f t="array" ref="T308">IF(U308="","",XLOOKUP(U308,selector_15,selector_15_ids,""))</f>
        <v/>
      </c>
      <c r="U308" s="25"/>
      <c r="V308" s="23" t="str">
        <f t="array" ref="V308">IF(W308="","",XLOOKUP(W308,selector_12,selector_12_ids,""))</f>
        <v/>
      </c>
      <c r="W308" s="25"/>
      <c r="X308" s="14"/>
      <c r="Y308" s="14"/>
      <c r="Z308" s="14"/>
      <c r="AA308" s="23" t="str">
        <f t="array" ref="AA308">IF(AB308="","",XLOOKUP(AB308,selector_07,selector_07_ids,""))</f>
        <v/>
      </c>
      <c r="AB308" s="25"/>
      <c r="AC308" s="14"/>
      <c r="AD308" s="23" t="str">
        <f t="array" ref="AD308">IF(AE308="","",XLOOKUP(AE308,selector_04,selector_04_ids,""))</f>
        <v/>
      </c>
      <c r="AE308" s="25"/>
      <c r="AF308" s="14"/>
      <c r="AG308" s="27"/>
      <c r="AH308" s="14"/>
    </row>
    <row r="309">
      <c r="A309" s="14"/>
      <c r="B309" s="23" t="str">
        <f>IF($A309="","",'Система'!$B$4)</f>
        <v/>
      </c>
      <c r="C309" s="14"/>
      <c r="D309" s="23" t="str">
        <f t="array" ref="D309">IF(E309="","",XLOOKUP(E309,selector_12,selector_12_ids,""))</f>
        <v/>
      </c>
      <c r="E309" s="25"/>
      <c r="F309" s="14"/>
      <c r="G309" s="14"/>
      <c r="H309" s="14"/>
      <c r="I309" s="14"/>
      <c r="J309" s="14"/>
      <c r="K309" s="23" t="str">
        <f t="array" ref="K309">IF(L309="","",XLOOKUP(L309,selector_07,selector_07_ids,""))</f>
        <v/>
      </c>
      <c r="L309" s="25"/>
      <c r="M309" s="14"/>
      <c r="N309" s="23" t="str">
        <f t="array" ref="N309">IF(O309="","",XLOOKUP(O309,selector_18,selector_18_ids,""))</f>
        <v/>
      </c>
      <c r="O309" s="25"/>
      <c r="P309" s="14"/>
      <c r="Q309" s="14"/>
      <c r="R309" s="23" t="str">
        <f t="array" ref="R309">IF(S309="","",XLOOKUP(S309,selector_15,selector_15_ids,""))</f>
        <v/>
      </c>
      <c r="S309" s="25"/>
      <c r="T309" s="23" t="str">
        <f t="array" ref="T309">IF(U309="","",XLOOKUP(U309,selector_15,selector_15_ids,""))</f>
        <v/>
      </c>
      <c r="U309" s="25"/>
      <c r="V309" s="23" t="str">
        <f t="array" ref="V309">IF(W309="","",XLOOKUP(W309,selector_12,selector_12_ids,""))</f>
        <v/>
      </c>
      <c r="W309" s="25"/>
      <c r="X309" s="14"/>
      <c r="Y309" s="14"/>
      <c r="Z309" s="14"/>
      <c r="AA309" s="23" t="str">
        <f t="array" ref="AA309">IF(AB309="","",XLOOKUP(AB309,selector_07,selector_07_ids,""))</f>
        <v/>
      </c>
      <c r="AB309" s="25"/>
      <c r="AC309" s="14"/>
      <c r="AD309" s="23" t="str">
        <f t="array" ref="AD309">IF(AE309="","",XLOOKUP(AE309,selector_04,selector_04_ids,""))</f>
        <v/>
      </c>
      <c r="AE309" s="25"/>
      <c r="AF309" s="14"/>
      <c r="AG309" s="27"/>
      <c r="AH309" s="14"/>
    </row>
    <row r="310">
      <c r="A310" s="14"/>
      <c r="B310" s="23" t="str">
        <f>IF($A310="","",'Система'!$B$4)</f>
        <v/>
      </c>
      <c r="C310" s="14"/>
      <c r="D310" s="23" t="str">
        <f t="array" ref="D310">IF(E310="","",XLOOKUP(E310,selector_12,selector_12_ids,""))</f>
        <v/>
      </c>
      <c r="E310" s="25"/>
      <c r="F310" s="14"/>
      <c r="G310" s="14"/>
      <c r="H310" s="14"/>
      <c r="I310" s="14"/>
      <c r="J310" s="14"/>
      <c r="K310" s="23" t="str">
        <f t="array" ref="K310">IF(L310="","",XLOOKUP(L310,selector_07,selector_07_ids,""))</f>
        <v/>
      </c>
      <c r="L310" s="25"/>
      <c r="M310" s="14"/>
      <c r="N310" s="23" t="str">
        <f t="array" ref="N310">IF(O310="","",XLOOKUP(O310,selector_18,selector_18_ids,""))</f>
        <v/>
      </c>
      <c r="O310" s="25"/>
      <c r="P310" s="14"/>
      <c r="Q310" s="14"/>
      <c r="R310" s="23" t="str">
        <f t="array" ref="R310">IF(S310="","",XLOOKUP(S310,selector_15,selector_15_ids,""))</f>
        <v/>
      </c>
      <c r="S310" s="25"/>
      <c r="T310" s="23" t="str">
        <f t="array" ref="T310">IF(U310="","",XLOOKUP(U310,selector_15,selector_15_ids,""))</f>
        <v/>
      </c>
      <c r="U310" s="25"/>
      <c r="V310" s="23" t="str">
        <f t="array" ref="V310">IF(W310="","",XLOOKUP(W310,selector_12,selector_12_ids,""))</f>
        <v/>
      </c>
      <c r="W310" s="25"/>
      <c r="X310" s="14"/>
      <c r="Y310" s="14"/>
      <c r="Z310" s="14"/>
      <c r="AA310" s="23" t="str">
        <f t="array" ref="AA310">IF(AB310="","",XLOOKUP(AB310,selector_07,selector_07_ids,""))</f>
        <v/>
      </c>
      <c r="AB310" s="25"/>
      <c r="AC310" s="14"/>
      <c r="AD310" s="23" t="str">
        <f t="array" ref="AD310">IF(AE310="","",XLOOKUP(AE310,selector_04,selector_04_ids,""))</f>
        <v/>
      </c>
      <c r="AE310" s="25"/>
      <c r="AF310" s="14"/>
      <c r="AG310" s="27"/>
      <c r="AH310" s="14"/>
    </row>
    <row r="311">
      <c r="A311" s="14"/>
      <c r="B311" s="23" t="str">
        <f>IF($A311="","",'Система'!$B$4)</f>
        <v/>
      </c>
      <c r="C311" s="14"/>
      <c r="D311" s="23" t="str">
        <f t="array" ref="D311">IF(E311="","",XLOOKUP(E311,selector_12,selector_12_ids,""))</f>
        <v/>
      </c>
      <c r="E311" s="25"/>
      <c r="F311" s="14"/>
      <c r="G311" s="14"/>
      <c r="H311" s="14"/>
      <c r="I311" s="14"/>
      <c r="J311" s="14"/>
      <c r="K311" s="23" t="str">
        <f t="array" ref="K311">IF(L311="","",XLOOKUP(L311,selector_07,selector_07_ids,""))</f>
        <v/>
      </c>
      <c r="L311" s="25"/>
      <c r="M311" s="14"/>
      <c r="N311" s="23" t="str">
        <f t="array" ref="N311">IF(O311="","",XLOOKUP(O311,selector_18,selector_18_ids,""))</f>
        <v/>
      </c>
      <c r="O311" s="25"/>
      <c r="P311" s="14"/>
      <c r="Q311" s="14"/>
      <c r="R311" s="23" t="str">
        <f t="array" ref="R311">IF(S311="","",XLOOKUP(S311,selector_15,selector_15_ids,""))</f>
        <v/>
      </c>
      <c r="S311" s="25"/>
      <c r="T311" s="23" t="str">
        <f t="array" ref="T311">IF(U311="","",XLOOKUP(U311,selector_15,selector_15_ids,""))</f>
        <v/>
      </c>
      <c r="U311" s="25"/>
      <c r="V311" s="23" t="str">
        <f t="array" ref="V311">IF(W311="","",XLOOKUP(W311,selector_12,selector_12_ids,""))</f>
        <v/>
      </c>
      <c r="W311" s="25"/>
      <c r="X311" s="14"/>
      <c r="Y311" s="14"/>
      <c r="Z311" s="14"/>
      <c r="AA311" s="23" t="str">
        <f t="array" ref="AA311">IF(AB311="","",XLOOKUP(AB311,selector_07,selector_07_ids,""))</f>
        <v/>
      </c>
      <c r="AB311" s="25"/>
      <c r="AC311" s="14"/>
      <c r="AD311" s="23" t="str">
        <f t="array" ref="AD311">IF(AE311="","",XLOOKUP(AE311,selector_04,selector_04_ids,""))</f>
        <v/>
      </c>
      <c r="AE311" s="25"/>
      <c r="AF311" s="14"/>
      <c r="AG311" s="27"/>
      <c r="AH311" s="14"/>
    </row>
    <row r="312">
      <c r="A312" s="14"/>
      <c r="B312" s="23" t="str">
        <f>IF($A312="","",'Система'!$B$4)</f>
        <v/>
      </c>
      <c r="C312" s="14"/>
      <c r="D312" s="23" t="str">
        <f t="array" ref="D312">IF(E312="","",XLOOKUP(E312,selector_12,selector_12_ids,""))</f>
        <v/>
      </c>
      <c r="E312" s="25"/>
      <c r="F312" s="14"/>
      <c r="G312" s="14"/>
      <c r="H312" s="14"/>
      <c r="I312" s="14"/>
      <c r="J312" s="14"/>
      <c r="K312" s="23" t="str">
        <f t="array" ref="K312">IF(L312="","",XLOOKUP(L312,selector_07,selector_07_ids,""))</f>
        <v/>
      </c>
      <c r="L312" s="25"/>
      <c r="M312" s="14"/>
      <c r="N312" s="23" t="str">
        <f t="array" ref="N312">IF(O312="","",XLOOKUP(O312,selector_18,selector_18_ids,""))</f>
        <v/>
      </c>
      <c r="O312" s="25"/>
      <c r="P312" s="14"/>
      <c r="Q312" s="14"/>
      <c r="R312" s="23" t="str">
        <f t="array" ref="R312">IF(S312="","",XLOOKUP(S312,selector_15,selector_15_ids,""))</f>
        <v/>
      </c>
      <c r="S312" s="25"/>
      <c r="T312" s="23" t="str">
        <f t="array" ref="T312">IF(U312="","",XLOOKUP(U312,selector_15,selector_15_ids,""))</f>
        <v/>
      </c>
      <c r="U312" s="25"/>
      <c r="V312" s="23" t="str">
        <f t="array" ref="V312">IF(W312="","",XLOOKUP(W312,selector_12,selector_12_ids,""))</f>
        <v/>
      </c>
      <c r="W312" s="25"/>
      <c r="X312" s="14"/>
      <c r="Y312" s="14"/>
      <c r="Z312" s="14"/>
      <c r="AA312" s="23" t="str">
        <f t="array" ref="AA312">IF(AB312="","",XLOOKUP(AB312,selector_07,selector_07_ids,""))</f>
        <v/>
      </c>
      <c r="AB312" s="25"/>
      <c r="AC312" s="14"/>
      <c r="AD312" s="23" t="str">
        <f t="array" ref="AD312">IF(AE312="","",XLOOKUP(AE312,selector_04,selector_04_ids,""))</f>
        <v/>
      </c>
      <c r="AE312" s="25"/>
      <c r="AF312" s="14"/>
      <c r="AG312" s="27"/>
      <c r="AH312" s="14"/>
    </row>
    <row r="313">
      <c r="A313" s="14"/>
      <c r="B313" s="23" t="str">
        <f>IF($A313="","",'Система'!$B$4)</f>
        <v/>
      </c>
      <c r="C313" s="14"/>
      <c r="D313" s="23" t="str">
        <f t="array" ref="D313">IF(E313="","",XLOOKUP(E313,selector_12,selector_12_ids,""))</f>
        <v/>
      </c>
      <c r="E313" s="25"/>
      <c r="F313" s="14"/>
      <c r="G313" s="14"/>
      <c r="H313" s="14"/>
      <c r="I313" s="14"/>
      <c r="J313" s="14"/>
      <c r="K313" s="23" t="str">
        <f t="array" ref="K313">IF(L313="","",XLOOKUP(L313,selector_07,selector_07_ids,""))</f>
        <v/>
      </c>
      <c r="L313" s="25"/>
      <c r="M313" s="14"/>
      <c r="N313" s="23" t="str">
        <f t="array" ref="N313">IF(O313="","",XLOOKUP(O313,selector_18,selector_18_ids,""))</f>
        <v/>
      </c>
      <c r="O313" s="25"/>
      <c r="P313" s="14"/>
      <c r="Q313" s="14"/>
      <c r="R313" s="23" t="str">
        <f t="array" ref="R313">IF(S313="","",XLOOKUP(S313,selector_15,selector_15_ids,""))</f>
        <v/>
      </c>
      <c r="S313" s="25"/>
      <c r="T313" s="23" t="str">
        <f t="array" ref="T313">IF(U313="","",XLOOKUP(U313,selector_15,selector_15_ids,""))</f>
        <v/>
      </c>
      <c r="U313" s="25"/>
      <c r="V313" s="23" t="str">
        <f t="array" ref="V313">IF(W313="","",XLOOKUP(W313,selector_12,selector_12_ids,""))</f>
        <v/>
      </c>
      <c r="W313" s="25"/>
      <c r="X313" s="14"/>
      <c r="Y313" s="14"/>
      <c r="Z313" s="14"/>
      <c r="AA313" s="23" t="str">
        <f t="array" ref="AA313">IF(AB313="","",XLOOKUP(AB313,selector_07,selector_07_ids,""))</f>
        <v/>
      </c>
      <c r="AB313" s="25"/>
      <c r="AC313" s="14"/>
      <c r="AD313" s="23" t="str">
        <f t="array" ref="AD313">IF(AE313="","",XLOOKUP(AE313,selector_04,selector_04_ids,""))</f>
        <v/>
      </c>
      <c r="AE313" s="25"/>
      <c r="AF313" s="14"/>
      <c r="AG313" s="27"/>
      <c r="AH313" s="14"/>
    </row>
    <row r="314">
      <c r="A314" s="14"/>
      <c r="B314" s="23" t="str">
        <f>IF($A314="","",'Система'!$B$4)</f>
        <v/>
      </c>
      <c r="C314" s="14"/>
      <c r="D314" s="23" t="str">
        <f t="array" ref="D314">IF(E314="","",XLOOKUP(E314,selector_12,selector_12_ids,""))</f>
        <v/>
      </c>
      <c r="E314" s="25"/>
      <c r="F314" s="14"/>
      <c r="G314" s="14"/>
      <c r="H314" s="14"/>
      <c r="I314" s="14"/>
      <c r="J314" s="14"/>
      <c r="K314" s="23" t="str">
        <f t="array" ref="K314">IF(L314="","",XLOOKUP(L314,selector_07,selector_07_ids,""))</f>
        <v/>
      </c>
      <c r="L314" s="25"/>
      <c r="M314" s="14"/>
      <c r="N314" s="23" t="str">
        <f t="array" ref="N314">IF(O314="","",XLOOKUP(O314,selector_18,selector_18_ids,""))</f>
        <v/>
      </c>
      <c r="O314" s="25"/>
      <c r="P314" s="14"/>
      <c r="Q314" s="14"/>
      <c r="R314" s="23" t="str">
        <f t="array" ref="R314">IF(S314="","",XLOOKUP(S314,selector_15,selector_15_ids,""))</f>
        <v/>
      </c>
      <c r="S314" s="25"/>
      <c r="T314" s="23" t="str">
        <f t="array" ref="T314">IF(U314="","",XLOOKUP(U314,selector_15,selector_15_ids,""))</f>
        <v/>
      </c>
      <c r="U314" s="25"/>
      <c r="V314" s="23" t="str">
        <f t="array" ref="V314">IF(W314="","",XLOOKUP(W314,selector_12,selector_12_ids,""))</f>
        <v/>
      </c>
      <c r="W314" s="25"/>
      <c r="X314" s="14"/>
      <c r="Y314" s="14"/>
      <c r="Z314" s="14"/>
      <c r="AA314" s="23" t="str">
        <f t="array" ref="AA314">IF(AB314="","",XLOOKUP(AB314,selector_07,selector_07_ids,""))</f>
        <v/>
      </c>
      <c r="AB314" s="25"/>
      <c r="AC314" s="14"/>
      <c r="AD314" s="23" t="str">
        <f t="array" ref="AD314">IF(AE314="","",XLOOKUP(AE314,selector_04,selector_04_ids,""))</f>
        <v/>
      </c>
      <c r="AE314" s="25"/>
      <c r="AF314" s="14"/>
      <c r="AG314" s="27"/>
      <c r="AH314" s="14"/>
    </row>
    <row r="315">
      <c r="A315" s="14"/>
      <c r="B315" s="23" t="str">
        <f>IF($A315="","",'Система'!$B$4)</f>
        <v/>
      </c>
      <c r="C315" s="14"/>
      <c r="D315" s="23" t="str">
        <f t="array" ref="D315">IF(E315="","",XLOOKUP(E315,selector_12,selector_12_ids,""))</f>
        <v/>
      </c>
      <c r="E315" s="25"/>
      <c r="F315" s="14"/>
      <c r="G315" s="14"/>
      <c r="H315" s="14"/>
      <c r="I315" s="14"/>
      <c r="J315" s="14"/>
      <c r="K315" s="23" t="str">
        <f t="array" ref="K315">IF(L315="","",XLOOKUP(L315,selector_07,selector_07_ids,""))</f>
        <v/>
      </c>
      <c r="L315" s="25"/>
      <c r="M315" s="14"/>
      <c r="N315" s="23" t="str">
        <f t="array" ref="N315">IF(O315="","",XLOOKUP(O315,selector_18,selector_18_ids,""))</f>
        <v/>
      </c>
      <c r="O315" s="25"/>
      <c r="P315" s="14"/>
      <c r="Q315" s="14"/>
      <c r="R315" s="23" t="str">
        <f t="array" ref="R315">IF(S315="","",XLOOKUP(S315,selector_15,selector_15_ids,""))</f>
        <v/>
      </c>
      <c r="S315" s="25"/>
      <c r="T315" s="23" t="str">
        <f t="array" ref="T315">IF(U315="","",XLOOKUP(U315,selector_15,selector_15_ids,""))</f>
        <v/>
      </c>
      <c r="U315" s="25"/>
      <c r="V315" s="23" t="str">
        <f t="array" ref="V315">IF(W315="","",XLOOKUP(W315,selector_12,selector_12_ids,""))</f>
        <v/>
      </c>
      <c r="W315" s="25"/>
      <c r="X315" s="14"/>
      <c r="Y315" s="14"/>
      <c r="Z315" s="14"/>
      <c r="AA315" s="23" t="str">
        <f t="array" ref="AA315">IF(AB315="","",XLOOKUP(AB315,selector_07,selector_07_ids,""))</f>
        <v/>
      </c>
      <c r="AB315" s="25"/>
      <c r="AC315" s="14"/>
      <c r="AD315" s="23" t="str">
        <f t="array" ref="AD315">IF(AE315="","",XLOOKUP(AE315,selector_04,selector_04_ids,""))</f>
        <v/>
      </c>
      <c r="AE315" s="25"/>
      <c r="AF315" s="14"/>
      <c r="AG315" s="27"/>
      <c r="AH315" s="14"/>
    </row>
    <row r="316">
      <c r="A316" s="14"/>
      <c r="B316" s="23" t="str">
        <f>IF($A316="","",'Система'!$B$4)</f>
        <v/>
      </c>
      <c r="C316" s="14"/>
      <c r="D316" s="23" t="str">
        <f t="array" ref="D316">IF(E316="","",XLOOKUP(E316,selector_12,selector_12_ids,""))</f>
        <v/>
      </c>
      <c r="E316" s="25"/>
      <c r="F316" s="14"/>
      <c r="G316" s="14"/>
      <c r="H316" s="14"/>
      <c r="I316" s="14"/>
      <c r="J316" s="14"/>
      <c r="K316" s="23" t="str">
        <f t="array" ref="K316">IF(L316="","",XLOOKUP(L316,selector_07,selector_07_ids,""))</f>
        <v/>
      </c>
      <c r="L316" s="25"/>
      <c r="M316" s="14"/>
      <c r="N316" s="23" t="str">
        <f t="array" ref="N316">IF(O316="","",XLOOKUP(O316,selector_18,selector_18_ids,""))</f>
        <v/>
      </c>
      <c r="O316" s="25"/>
      <c r="P316" s="14"/>
      <c r="Q316" s="14"/>
      <c r="R316" s="23" t="str">
        <f t="array" ref="R316">IF(S316="","",XLOOKUP(S316,selector_15,selector_15_ids,""))</f>
        <v/>
      </c>
      <c r="S316" s="25"/>
      <c r="T316" s="23" t="str">
        <f t="array" ref="T316">IF(U316="","",XLOOKUP(U316,selector_15,selector_15_ids,""))</f>
        <v/>
      </c>
      <c r="U316" s="25"/>
      <c r="V316" s="23" t="str">
        <f t="array" ref="V316">IF(W316="","",XLOOKUP(W316,selector_12,selector_12_ids,""))</f>
        <v/>
      </c>
      <c r="W316" s="25"/>
      <c r="X316" s="14"/>
      <c r="Y316" s="14"/>
      <c r="Z316" s="14"/>
      <c r="AA316" s="23" t="str">
        <f t="array" ref="AA316">IF(AB316="","",XLOOKUP(AB316,selector_07,selector_07_ids,""))</f>
        <v/>
      </c>
      <c r="AB316" s="25"/>
      <c r="AC316" s="14"/>
      <c r="AD316" s="23" t="str">
        <f t="array" ref="AD316">IF(AE316="","",XLOOKUP(AE316,selector_04,selector_04_ids,""))</f>
        <v/>
      </c>
      <c r="AE316" s="25"/>
      <c r="AF316" s="14"/>
      <c r="AG316" s="27"/>
      <c r="AH316" s="14"/>
    </row>
    <row r="317">
      <c r="A317" s="14"/>
      <c r="B317" s="23" t="str">
        <f>IF($A317="","",'Система'!$B$4)</f>
        <v/>
      </c>
      <c r="C317" s="14"/>
      <c r="D317" s="23" t="str">
        <f t="array" ref="D317">IF(E317="","",XLOOKUP(E317,selector_12,selector_12_ids,""))</f>
        <v/>
      </c>
      <c r="E317" s="25"/>
      <c r="F317" s="14"/>
      <c r="G317" s="14"/>
      <c r="H317" s="14"/>
      <c r="I317" s="14"/>
      <c r="J317" s="14"/>
      <c r="K317" s="23" t="str">
        <f t="array" ref="K317">IF(L317="","",XLOOKUP(L317,selector_07,selector_07_ids,""))</f>
        <v/>
      </c>
      <c r="L317" s="25"/>
      <c r="M317" s="14"/>
      <c r="N317" s="23" t="str">
        <f t="array" ref="N317">IF(O317="","",XLOOKUP(O317,selector_18,selector_18_ids,""))</f>
        <v/>
      </c>
      <c r="O317" s="25"/>
      <c r="P317" s="14"/>
      <c r="Q317" s="14"/>
      <c r="R317" s="23" t="str">
        <f t="array" ref="R317">IF(S317="","",XLOOKUP(S317,selector_15,selector_15_ids,""))</f>
        <v/>
      </c>
      <c r="S317" s="25"/>
      <c r="T317" s="23" t="str">
        <f t="array" ref="T317">IF(U317="","",XLOOKUP(U317,selector_15,selector_15_ids,""))</f>
        <v/>
      </c>
      <c r="U317" s="25"/>
      <c r="V317" s="23" t="str">
        <f t="array" ref="V317">IF(W317="","",XLOOKUP(W317,selector_12,selector_12_ids,""))</f>
        <v/>
      </c>
      <c r="W317" s="25"/>
      <c r="X317" s="14"/>
      <c r="Y317" s="14"/>
      <c r="Z317" s="14"/>
      <c r="AA317" s="23" t="str">
        <f t="array" ref="AA317">IF(AB317="","",XLOOKUP(AB317,selector_07,selector_07_ids,""))</f>
        <v/>
      </c>
      <c r="AB317" s="25"/>
      <c r="AC317" s="14"/>
      <c r="AD317" s="23" t="str">
        <f t="array" ref="AD317">IF(AE317="","",XLOOKUP(AE317,selector_04,selector_04_ids,""))</f>
        <v/>
      </c>
      <c r="AE317" s="25"/>
      <c r="AF317" s="14"/>
      <c r="AG317" s="27"/>
      <c r="AH317" s="14"/>
    </row>
    <row r="318">
      <c r="A318" s="14"/>
      <c r="B318" s="23" t="str">
        <f>IF($A318="","",'Система'!$B$4)</f>
        <v/>
      </c>
      <c r="C318" s="14"/>
      <c r="D318" s="23" t="str">
        <f t="array" ref="D318">IF(E318="","",XLOOKUP(E318,selector_12,selector_12_ids,""))</f>
        <v/>
      </c>
      <c r="E318" s="25"/>
      <c r="F318" s="14"/>
      <c r="G318" s="14"/>
      <c r="H318" s="14"/>
      <c r="I318" s="14"/>
      <c r="J318" s="14"/>
      <c r="K318" s="23" t="str">
        <f t="array" ref="K318">IF(L318="","",XLOOKUP(L318,selector_07,selector_07_ids,""))</f>
        <v/>
      </c>
      <c r="L318" s="25"/>
      <c r="M318" s="14"/>
      <c r="N318" s="23" t="str">
        <f t="array" ref="N318">IF(O318="","",XLOOKUP(O318,selector_18,selector_18_ids,""))</f>
        <v/>
      </c>
      <c r="O318" s="25"/>
      <c r="P318" s="14"/>
      <c r="Q318" s="14"/>
      <c r="R318" s="23" t="str">
        <f t="array" ref="R318">IF(S318="","",XLOOKUP(S318,selector_15,selector_15_ids,""))</f>
        <v/>
      </c>
      <c r="S318" s="25"/>
      <c r="T318" s="23" t="str">
        <f t="array" ref="T318">IF(U318="","",XLOOKUP(U318,selector_15,selector_15_ids,""))</f>
        <v/>
      </c>
      <c r="U318" s="25"/>
      <c r="V318" s="23" t="str">
        <f t="array" ref="V318">IF(W318="","",XLOOKUP(W318,selector_12,selector_12_ids,""))</f>
        <v/>
      </c>
      <c r="W318" s="25"/>
      <c r="X318" s="14"/>
      <c r="Y318" s="14"/>
      <c r="Z318" s="14"/>
      <c r="AA318" s="23" t="str">
        <f t="array" ref="AA318">IF(AB318="","",XLOOKUP(AB318,selector_07,selector_07_ids,""))</f>
        <v/>
      </c>
      <c r="AB318" s="25"/>
      <c r="AC318" s="14"/>
      <c r="AD318" s="23" t="str">
        <f t="array" ref="AD318">IF(AE318="","",XLOOKUP(AE318,selector_04,selector_04_ids,""))</f>
        <v/>
      </c>
      <c r="AE318" s="25"/>
      <c r="AF318" s="14"/>
      <c r="AG318" s="27"/>
      <c r="AH318" s="14"/>
    </row>
    <row r="319">
      <c r="A319" s="14"/>
      <c r="B319" s="23" t="str">
        <f>IF($A319="","",'Система'!$B$4)</f>
        <v/>
      </c>
      <c r="C319" s="14"/>
      <c r="D319" s="23" t="str">
        <f t="array" ref="D319">IF(E319="","",XLOOKUP(E319,selector_12,selector_12_ids,""))</f>
        <v/>
      </c>
      <c r="E319" s="25"/>
      <c r="F319" s="14"/>
      <c r="G319" s="14"/>
      <c r="H319" s="14"/>
      <c r="I319" s="14"/>
      <c r="J319" s="14"/>
      <c r="K319" s="23" t="str">
        <f t="array" ref="K319">IF(L319="","",XLOOKUP(L319,selector_07,selector_07_ids,""))</f>
        <v/>
      </c>
      <c r="L319" s="25"/>
      <c r="M319" s="14"/>
      <c r="N319" s="23" t="str">
        <f t="array" ref="N319">IF(O319="","",XLOOKUP(O319,selector_18,selector_18_ids,""))</f>
        <v/>
      </c>
      <c r="O319" s="25"/>
      <c r="P319" s="14"/>
      <c r="Q319" s="14"/>
      <c r="R319" s="23" t="str">
        <f t="array" ref="R319">IF(S319="","",XLOOKUP(S319,selector_15,selector_15_ids,""))</f>
        <v/>
      </c>
      <c r="S319" s="25"/>
      <c r="T319" s="23" t="str">
        <f t="array" ref="T319">IF(U319="","",XLOOKUP(U319,selector_15,selector_15_ids,""))</f>
        <v/>
      </c>
      <c r="U319" s="25"/>
      <c r="V319" s="23" t="str">
        <f t="array" ref="V319">IF(W319="","",XLOOKUP(W319,selector_12,selector_12_ids,""))</f>
        <v/>
      </c>
      <c r="W319" s="25"/>
      <c r="X319" s="14"/>
      <c r="Y319" s="14"/>
      <c r="Z319" s="14"/>
      <c r="AA319" s="23" t="str">
        <f t="array" ref="AA319">IF(AB319="","",XLOOKUP(AB319,selector_07,selector_07_ids,""))</f>
        <v/>
      </c>
      <c r="AB319" s="25"/>
      <c r="AC319" s="14"/>
      <c r="AD319" s="23" t="str">
        <f t="array" ref="AD319">IF(AE319="","",XLOOKUP(AE319,selector_04,selector_04_ids,""))</f>
        <v/>
      </c>
      <c r="AE319" s="25"/>
      <c r="AF319" s="14"/>
      <c r="AG319" s="27"/>
      <c r="AH319" s="14"/>
    </row>
    <row r="320">
      <c r="A320" s="14"/>
      <c r="B320" s="23" t="str">
        <f>IF($A320="","",'Система'!$B$4)</f>
        <v/>
      </c>
      <c r="C320" s="14"/>
      <c r="D320" s="23" t="str">
        <f t="array" ref="D320">IF(E320="","",XLOOKUP(E320,selector_12,selector_12_ids,""))</f>
        <v/>
      </c>
      <c r="E320" s="25"/>
      <c r="F320" s="14"/>
      <c r="G320" s="14"/>
      <c r="H320" s="14"/>
      <c r="I320" s="14"/>
      <c r="J320" s="14"/>
      <c r="K320" s="23" t="str">
        <f t="array" ref="K320">IF(L320="","",XLOOKUP(L320,selector_07,selector_07_ids,""))</f>
        <v/>
      </c>
      <c r="L320" s="25"/>
      <c r="M320" s="14"/>
      <c r="N320" s="23" t="str">
        <f t="array" ref="N320">IF(O320="","",XLOOKUP(O320,selector_18,selector_18_ids,""))</f>
        <v/>
      </c>
      <c r="O320" s="25"/>
      <c r="P320" s="14"/>
      <c r="Q320" s="14"/>
      <c r="R320" s="23" t="str">
        <f t="array" ref="R320">IF(S320="","",XLOOKUP(S320,selector_15,selector_15_ids,""))</f>
        <v/>
      </c>
      <c r="S320" s="25"/>
      <c r="T320" s="23" t="str">
        <f t="array" ref="T320">IF(U320="","",XLOOKUP(U320,selector_15,selector_15_ids,""))</f>
        <v/>
      </c>
      <c r="U320" s="25"/>
      <c r="V320" s="23" t="str">
        <f t="array" ref="V320">IF(W320="","",XLOOKUP(W320,selector_12,selector_12_ids,""))</f>
        <v/>
      </c>
      <c r="W320" s="25"/>
      <c r="X320" s="14"/>
      <c r="Y320" s="14"/>
      <c r="Z320" s="14"/>
      <c r="AA320" s="23" t="str">
        <f t="array" ref="AA320">IF(AB320="","",XLOOKUP(AB320,selector_07,selector_07_ids,""))</f>
        <v/>
      </c>
      <c r="AB320" s="25"/>
      <c r="AC320" s="14"/>
      <c r="AD320" s="23" t="str">
        <f t="array" ref="AD320">IF(AE320="","",XLOOKUP(AE320,selector_04,selector_04_ids,""))</f>
        <v/>
      </c>
      <c r="AE320" s="25"/>
      <c r="AF320" s="14"/>
      <c r="AG320" s="27"/>
      <c r="AH320" s="14"/>
    </row>
    <row r="321">
      <c r="A321" s="14"/>
      <c r="B321" s="23" t="str">
        <f>IF($A321="","",'Система'!$B$4)</f>
        <v/>
      </c>
      <c r="C321" s="14"/>
      <c r="D321" s="23" t="str">
        <f t="array" ref="D321">IF(E321="","",XLOOKUP(E321,selector_12,selector_12_ids,""))</f>
        <v/>
      </c>
      <c r="E321" s="25"/>
      <c r="F321" s="14"/>
      <c r="G321" s="14"/>
      <c r="H321" s="14"/>
      <c r="I321" s="14"/>
      <c r="J321" s="14"/>
      <c r="K321" s="23" t="str">
        <f t="array" ref="K321">IF(L321="","",XLOOKUP(L321,selector_07,selector_07_ids,""))</f>
        <v/>
      </c>
      <c r="L321" s="25"/>
      <c r="M321" s="14"/>
      <c r="N321" s="23" t="str">
        <f t="array" ref="N321">IF(O321="","",XLOOKUP(O321,selector_18,selector_18_ids,""))</f>
        <v/>
      </c>
      <c r="O321" s="25"/>
      <c r="P321" s="14"/>
      <c r="Q321" s="14"/>
      <c r="R321" s="23" t="str">
        <f t="array" ref="R321">IF(S321="","",XLOOKUP(S321,selector_15,selector_15_ids,""))</f>
        <v/>
      </c>
      <c r="S321" s="25"/>
      <c r="T321" s="23" t="str">
        <f t="array" ref="T321">IF(U321="","",XLOOKUP(U321,selector_15,selector_15_ids,""))</f>
        <v/>
      </c>
      <c r="U321" s="25"/>
      <c r="V321" s="23" t="str">
        <f t="array" ref="V321">IF(W321="","",XLOOKUP(W321,selector_12,selector_12_ids,""))</f>
        <v/>
      </c>
      <c r="W321" s="25"/>
      <c r="X321" s="14"/>
      <c r="Y321" s="14"/>
      <c r="Z321" s="14"/>
      <c r="AA321" s="23" t="str">
        <f t="array" ref="AA321">IF(AB321="","",XLOOKUP(AB321,selector_07,selector_07_ids,""))</f>
        <v/>
      </c>
      <c r="AB321" s="25"/>
      <c r="AC321" s="14"/>
      <c r="AD321" s="23" t="str">
        <f t="array" ref="AD321">IF(AE321="","",XLOOKUP(AE321,selector_04,selector_04_ids,""))</f>
        <v/>
      </c>
      <c r="AE321" s="25"/>
      <c r="AF321" s="14"/>
      <c r="AG321" s="27"/>
      <c r="AH321" s="14"/>
    </row>
    <row r="322">
      <c r="A322" s="14"/>
      <c r="B322" s="23" t="str">
        <f>IF($A322="","",'Система'!$B$4)</f>
        <v/>
      </c>
      <c r="C322" s="14"/>
      <c r="D322" s="23" t="str">
        <f t="array" ref="D322">IF(E322="","",XLOOKUP(E322,selector_12,selector_12_ids,""))</f>
        <v/>
      </c>
      <c r="E322" s="25"/>
      <c r="F322" s="14"/>
      <c r="G322" s="14"/>
      <c r="H322" s="14"/>
      <c r="I322" s="14"/>
      <c r="J322" s="14"/>
      <c r="K322" s="23" t="str">
        <f t="array" ref="K322">IF(L322="","",XLOOKUP(L322,selector_07,selector_07_ids,""))</f>
        <v/>
      </c>
      <c r="L322" s="25"/>
      <c r="M322" s="14"/>
      <c r="N322" s="23" t="str">
        <f t="array" ref="N322">IF(O322="","",XLOOKUP(O322,selector_18,selector_18_ids,""))</f>
        <v/>
      </c>
      <c r="O322" s="25"/>
      <c r="P322" s="14"/>
      <c r="Q322" s="14"/>
      <c r="R322" s="23" t="str">
        <f t="array" ref="R322">IF(S322="","",XLOOKUP(S322,selector_15,selector_15_ids,""))</f>
        <v/>
      </c>
      <c r="S322" s="25"/>
      <c r="T322" s="23" t="str">
        <f t="array" ref="T322">IF(U322="","",XLOOKUP(U322,selector_15,selector_15_ids,""))</f>
        <v/>
      </c>
      <c r="U322" s="25"/>
      <c r="V322" s="23" t="str">
        <f t="array" ref="V322">IF(W322="","",XLOOKUP(W322,selector_12,selector_12_ids,""))</f>
        <v/>
      </c>
      <c r="W322" s="25"/>
      <c r="X322" s="14"/>
      <c r="Y322" s="14"/>
      <c r="Z322" s="14"/>
      <c r="AA322" s="23" t="str">
        <f t="array" ref="AA322">IF(AB322="","",XLOOKUP(AB322,selector_07,selector_07_ids,""))</f>
        <v/>
      </c>
      <c r="AB322" s="25"/>
      <c r="AC322" s="14"/>
      <c r="AD322" s="23" t="str">
        <f t="array" ref="AD322">IF(AE322="","",XLOOKUP(AE322,selector_04,selector_04_ids,""))</f>
        <v/>
      </c>
      <c r="AE322" s="25"/>
      <c r="AF322" s="14"/>
      <c r="AG322" s="27"/>
      <c r="AH322" s="14"/>
    </row>
    <row r="323">
      <c r="A323" s="14"/>
      <c r="B323" s="23" t="str">
        <f>IF($A323="","",'Система'!$B$4)</f>
        <v/>
      </c>
      <c r="C323" s="14"/>
      <c r="D323" s="23" t="str">
        <f t="array" ref="D323">IF(E323="","",XLOOKUP(E323,selector_12,selector_12_ids,""))</f>
        <v/>
      </c>
      <c r="E323" s="25"/>
      <c r="F323" s="14"/>
      <c r="G323" s="14"/>
      <c r="H323" s="14"/>
      <c r="I323" s="14"/>
      <c r="J323" s="14"/>
      <c r="K323" s="23" t="str">
        <f t="array" ref="K323">IF(L323="","",XLOOKUP(L323,selector_07,selector_07_ids,""))</f>
        <v/>
      </c>
      <c r="L323" s="25"/>
      <c r="M323" s="14"/>
      <c r="N323" s="23" t="str">
        <f t="array" ref="N323">IF(O323="","",XLOOKUP(O323,selector_18,selector_18_ids,""))</f>
        <v/>
      </c>
      <c r="O323" s="25"/>
      <c r="P323" s="14"/>
      <c r="Q323" s="14"/>
      <c r="R323" s="23" t="str">
        <f t="array" ref="R323">IF(S323="","",XLOOKUP(S323,selector_15,selector_15_ids,""))</f>
        <v/>
      </c>
      <c r="S323" s="25"/>
      <c r="T323" s="23" t="str">
        <f t="array" ref="T323">IF(U323="","",XLOOKUP(U323,selector_15,selector_15_ids,""))</f>
        <v/>
      </c>
      <c r="U323" s="25"/>
      <c r="V323" s="23" t="str">
        <f t="array" ref="V323">IF(W323="","",XLOOKUP(W323,selector_12,selector_12_ids,""))</f>
        <v/>
      </c>
      <c r="W323" s="25"/>
      <c r="X323" s="14"/>
      <c r="Y323" s="14"/>
      <c r="Z323" s="14"/>
      <c r="AA323" s="23" t="str">
        <f t="array" ref="AA323">IF(AB323="","",XLOOKUP(AB323,selector_07,selector_07_ids,""))</f>
        <v/>
      </c>
      <c r="AB323" s="25"/>
      <c r="AC323" s="14"/>
      <c r="AD323" s="23" t="str">
        <f t="array" ref="AD323">IF(AE323="","",XLOOKUP(AE323,selector_04,selector_04_ids,""))</f>
        <v/>
      </c>
      <c r="AE323" s="25"/>
      <c r="AF323" s="14"/>
      <c r="AG323" s="27"/>
      <c r="AH323" s="14"/>
    </row>
    <row r="324">
      <c r="A324" s="14"/>
      <c r="B324" s="23" t="str">
        <f>IF($A324="","",'Система'!$B$4)</f>
        <v/>
      </c>
      <c r="C324" s="14"/>
      <c r="D324" s="23" t="str">
        <f t="array" ref="D324">IF(E324="","",XLOOKUP(E324,selector_12,selector_12_ids,""))</f>
        <v/>
      </c>
      <c r="E324" s="25"/>
      <c r="F324" s="14"/>
      <c r="G324" s="14"/>
      <c r="H324" s="14"/>
      <c r="I324" s="14"/>
      <c r="J324" s="14"/>
      <c r="K324" s="23" t="str">
        <f t="array" ref="K324">IF(L324="","",XLOOKUP(L324,selector_07,selector_07_ids,""))</f>
        <v/>
      </c>
      <c r="L324" s="25"/>
      <c r="M324" s="14"/>
      <c r="N324" s="23" t="str">
        <f t="array" ref="N324">IF(O324="","",XLOOKUP(O324,selector_18,selector_18_ids,""))</f>
        <v/>
      </c>
      <c r="O324" s="25"/>
      <c r="P324" s="14"/>
      <c r="Q324" s="14"/>
      <c r="R324" s="23" t="str">
        <f t="array" ref="R324">IF(S324="","",XLOOKUP(S324,selector_15,selector_15_ids,""))</f>
        <v/>
      </c>
      <c r="S324" s="25"/>
      <c r="T324" s="23" t="str">
        <f t="array" ref="T324">IF(U324="","",XLOOKUP(U324,selector_15,selector_15_ids,""))</f>
        <v/>
      </c>
      <c r="U324" s="25"/>
      <c r="V324" s="23" t="str">
        <f t="array" ref="V324">IF(W324="","",XLOOKUP(W324,selector_12,selector_12_ids,""))</f>
        <v/>
      </c>
      <c r="W324" s="25"/>
      <c r="X324" s="14"/>
      <c r="Y324" s="14"/>
      <c r="Z324" s="14"/>
      <c r="AA324" s="23" t="str">
        <f t="array" ref="AA324">IF(AB324="","",XLOOKUP(AB324,selector_07,selector_07_ids,""))</f>
        <v/>
      </c>
      <c r="AB324" s="25"/>
      <c r="AC324" s="14"/>
      <c r="AD324" s="23" t="str">
        <f t="array" ref="AD324">IF(AE324="","",XLOOKUP(AE324,selector_04,selector_04_ids,""))</f>
        <v/>
      </c>
      <c r="AE324" s="25"/>
      <c r="AF324" s="14"/>
      <c r="AG324" s="27"/>
      <c r="AH324" s="14"/>
    </row>
    <row r="325">
      <c r="A325" s="14"/>
      <c r="B325" s="23" t="str">
        <f>IF($A325="","",'Система'!$B$4)</f>
        <v/>
      </c>
      <c r="C325" s="14"/>
      <c r="D325" s="23" t="str">
        <f t="array" ref="D325">IF(E325="","",XLOOKUP(E325,selector_12,selector_12_ids,""))</f>
        <v/>
      </c>
      <c r="E325" s="25"/>
      <c r="F325" s="14"/>
      <c r="G325" s="14"/>
      <c r="H325" s="14"/>
      <c r="I325" s="14"/>
      <c r="J325" s="14"/>
      <c r="K325" s="23" t="str">
        <f t="array" ref="K325">IF(L325="","",XLOOKUP(L325,selector_07,selector_07_ids,""))</f>
        <v/>
      </c>
      <c r="L325" s="25"/>
      <c r="M325" s="14"/>
      <c r="N325" s="23" t="str">
        <f t="array" ref="N325">IF(O325="","",XLOOKUP(O325,selector_18,selector_18_ids,""))</f>
        <v/>
      </c>
      <c r="O325" s="25"/>
      <c r="P325" s="14"/>
      <c r="Q325" s="14"/>
      <c r="R325" s="23" t="str">
        <f t="array" ref="R325">IF(S325="","",XLOOKUP(S325,selector_15,selector_15_ids,""))</f>
        <v/>
      </c>
      <c r="S325" s="25"/>
      <c r="T325" s="23" t="str">
        <f t="array" ref="T325">IF(U325="","",XLOOKUP(U325,selector_15,selector_15_ids,""))</f>
        <v/>
      </c>
      <c r="U325" s="25"/>
      <c r="V325" s="23" t="str">
        <f t="array" ref="V325">IF(W325="","",XLOOKUP(W325,selector_12,selector_12_ids,""))</f>
        <v/>
      </c>
      <c r="W325" s="25"/>
      <c r="X325" s="14"/>
      <c r="Y325" s="14"/>
      <c r="Z325" s="14"/>
      <c r="AA325" s="23" t="str">
        <f t="array" ref="AA325">IF(AB325="","",XLOOKUP(AB325,selector_07,selector_07_ids,""))</f>
        <v/>
      </c>
      <c r="AB325" s="25"/>
      <c r="AC325" s="14"/>
      <c r="AD325" s="23" t="str">
        <f t="array" ref="AD325">IF(AE325="","",XLOOKUP(AE325,selector_04,selector_04_ids,""))</f>
        <v/>
      </c>
      <c r="AE325" s="25"/>
      <c r="AF325" s="14"/>
      <c r="AG325" s="27"/>
      <c r="AH325" s="14"/>
    </row>
    <row r="326">
      <c r="A326" s="14"/>
      <c r="B326" s="23" t="str">
        <f>IF($A326="","",'Система'!$B$4)</f>
        <v/>
      </c>
      <c r="C326" s="14"/>
      <c r="D326" s="23" t="str">
        <f t="array" ref="D326">IF(E326="","",XLOOKUP(E326,selector_12,selector_12_ids,""))</f>
        <v/>
      </c>
      <c r="E326" s="25"/>
      <c r="F326" s="14"/>
      <c r="G326" s="14"/>
      <c r="H326" s="14"/>
      <c r="I326" s="14"/>
      <c r="J326" s="14"/>
      <c r="K326" s="23" t="str">
        <f t="array" ref="K326">IF(L326="","",XLOOKUP(L326,selector_07,selector_07_ids,""))</f>
        <v/>
      </c>
      <c r="L326" s="25"/>
      <c r="M326" s="14"/>
      <c r="N326" s="23" t="str">
        <f t="array" ref="N326">IF(O326="","",XLOOKUP(O326,selector_18,selector_18_ids,""))</f>
        <v/>
      </c>
      <c r="O326" s="25"/>
      <c r="P326" s="14"/>
      <c r="Q326" s="14"/>
      <c r="R326" s="23" t="str">
        <f t="array" ref="R326">IF(S326="","",XLOOKUP(S326,selector_15,selector_15_ids,""))</f>
        <v/>
      </c>
      <c r="S326" s="25"/>
      <c r="T326" s="23" t="str">
        <f t="array" ref="T326">IF(U326="","",XLOOKUP(U326,selector_15,selector_15_ids,""))</f>
        <v/>
      </c>
      <c r="U326" s="25"/>
      <c r="V326" s="23" t="str">
        <f t="array" ref="V326">IF(W326="","",XLOOKUP(W326,selector_12,selector_12_ids,""))</f>
        <v/>
      </c>
      <c r="W326" s="25"/>
      <c r="X326" s="14"/>
      <c r="Y326" s="14"/>
      <c r="Z326" s="14"/>
      <c r="AA326" s="23" t="str">
        <f t="array" ref="AA326">IF(AB326="","",XLOOKUP(AB326,selector_07,selector_07_ids,""))</f>
        <v/>
      </c>
      <c r="AB326" s="25"/>
      <c r="AC326" s="14"/>
      <c r="AD326" s="23" t="str">
        <f t="array" ref="AD326">IF(AE326="","",XLOOKUP(AE326,selector_04,selector_04_ids,""))</f>
        <v/>
      </c>
      <c r="AE326" s="25"/>
      <c r="AF326" s="14"/>
      <c r="AG326" s="27"/>
      <c r="AH326" s="14"/>
    </row>
    <row r="327">
      <c r="A327" s="14"/>
      <c r="B327" s="23" t="str">
        <f>IF($A327="","",'Система'!$B$4)</f>
        <v/>
      </c>
      <c r="C327" s="14"/>
      <c r="D327" s="23" t="str">
        <f t="array" ref="D327">IF(E327="","",XLOOKUP(E327,selector_12,selector_12_ids,""))</f>
        <v/>
      </c>
      <c r="E327" s="25"/>
      <c r="F327" s="14"/>
      <c r="G327" s="14"/>
      <c r="H327" s="14"/>
      <c r="I327" s="14"/>
      <c r="J327" s="14"/>
      <c r="K327" s="23" t="str">
        <f t="array" ref="K327">IF(L327="","",XLOOKUP(L327,selector_07,selector_07_ids,""))</f>
        <v/>
      </c>
      <c r="L327" s="25"/>
      <c r="M327" s="14"/>
      <c r="N327" s="23" t="str">
        <f t="array" ref="N327">IF(O327="","",XLOOKUP(O327,selector_18,selector_18_ids,""))</f>
        <v/>
      </c>
      <c r="O327" s="25"/>
      <c r="P327" s="14"/>
      <c r="Q327" s="14"/>
      <c r="R327" s="23" t="str">
        <f t="array" ref="R327">IF(S327="","",XLOOKUP(S327,selector_15,selector_15_ids,""))</f>
        <v/>
      </c>
      <c r="S327" s="25"/>
      <c r="T327" s="23" t="str">
        <f t="array" ref="T327">IF(U327="","",XLOOKUP(U327,selector_15,selector_15_ids,""))</f>
        <v/>
      </c>
      <c r="U327" s="25"/>
      <c r="V327" s="23" t="str">
        <f t="array" ref="V327">IF(W327="","",XLOOKUP(W327,selector_12,selector_12_ids,""))</f>
        <v/>
      </c>
      <c r="W327" s="25"/>
      <c r="X327" s="14"/>
      <c r="Y327" s="14"/>
      <c r="Z327" s="14"/>
      <c r="AA327" s="23" t="str">
        <f t="array" ref="AA327">IF(AB327="","",XLOOKUP(AB327,selector_07,selector_07_ids,""))</f>
        <v/>
      </c>
      <c r="AB327" s="25"/>
      <c r="AC327" s="14"/>
      <c r="AD327" s="23" t="str">
        <f t="array" ref="AD327">IF(AE327="","",XLOOKUP(AE327,selector_04,selector_04_ids,""))</f>
        <v/>
      </c>
      <c r="AE327" s="25"/>
      <c r="AF327" s="14"/>
      <c r="AG327" s="27"/>
      <c r="AH327" s="14"/>
    </row>
    <row r="328">
      <c r="A328" s="14"/>
      <c r="B328" s="23" t="str">
        <f>IF($A328="","",'Система'!$B$4)</f>
        <v/>
      </c>
      <c r="C328" s="14"/>
      <c r="D328" s="23" t="str">
        <f t="array" ref="D328">IF(E328="","",XLOOKUP(E328,selector_12,selector_12_ids,""))</f>
        <v/>
      </c>
      <c r="E328" s="25"/>
      <c r="F328" s="14"/>
      <c r="G328" s="14"/>
      <c r="H328" s="14"/>
      <c r="I328" s="14"/>
      <c r="J328" s="14"/>
      <c r="K328" s="23" t="str">
        <f t="array" ref="K328">IF(L328="","",XLOOKUP(L328,selector_07,selector_07_ids,""))</f>
        <v/>
      </c>
      <c r="L328" s="25"/>
      <c r="M328" s="14"/>
      <c r="N328" s="23" t="str">
        <f t="array" ref="N328">IF(O328="","",XLOOKUP(O328,selector_18,selector_18_ids,""))</f>
        <v/>
      </c>
      <c r="O328" s="25"/>
      <c r="P328" s="14"/>
      <c r="Q328" s="14"/>
      <c r="R328" s="23" t="str">
        <f t="array" ref="R328">IF(S328="","",XLOOKUP(S328,selector_15,selector_15_ids,""))</f>
        <v/>
      </c>
      <c r="S328" s="25"/>
      <c r="T328" s="23" t="str">
        <f t="array" ref="T328">IF(U328="","",XLOOKUP(U328,selector_15,selector_15_ids,""))</f>
        <v/>
      </c>
      <c r="U328" s="25"/>
      <c r="V328" s="23" t="str">
        <f t="array" ref="V328">IF(W328="","",XLOOKUP(W328,selector_12,selector_12_ids,""))</f>
        <v/>
      </c>
      <c r="W328" s="25"/>
      <c r="X328" s="14"/>
      <c r="Y328" s="14"/>
      <c r="Z328" s="14"/>
      <c r="AA328" s="23" t="str">
        <f t="array" ref="AA328">IF(AB328="","",XLOOKUP(AB328,selector_07,selector_07_ids,""))</f>
        <v/>
      </c>
      <c r="AB328" s="25"/>
      <c r="AC328" s="14"/>
      <c r="AD328" s="23" t="str">
        <f t="array" ref="AD328">IF(AE328="","",XLOOKUP(AE328,selector_04,selector_04_ids,""))</f>
        <v/>
      </c>
      <c r="AE328" s="25"/>
      <c r="AF328" s="14"/>
      <c r="AG328" s="27"/>
      <c r="AH328" s="14"/>
    </row>
    <row r="329">
      <c r="A329" s="14"/>
      <c r="B329" s="23" t="str">
        <f>IF($A329="","",'Система'!$B$4)</f>
        <v/>
      </c>
      <c r="C329" s="14"/>
      <c r="D329" s="23" t="str">
        <f t="array" ref="D329">IF(E329="","",XLOOKUP(E329,selector_12,selector_12_ids,""))</f>
        <v/>
      </c>
      <c r="E329" s="25"/>
      <c r="F329" s="14"/>
      <c r="G329" s="14"/>
      <c r="H329" s="14"/>
      <c r="I329" s="14"/>
      <c r="J329" s="14"/>
      <c r="K329" s="23" t="str">
        <f t="array" ref="K329">IF(L329="","",XLOOKUP(L329,selector_07,selector_07_ids,""))</f>
        <v/>
      </c>
      <c r="L329" s="25"/>
      <c r="M329" s="14"/>
      <c r="N329" s="23" t="str">
        <f t="array" ref="N329">IF(O329="","",XLOOKUP(O329,selector_18,selector_18_ids,""))</f>
        <v/>
      </c>
      <c r="O329" s="25"/>
      <c r="P329" s="14"/>
      <c r="Q329" s="14"/>
      <c r="R329" s="23" t="str">
        <f t="array" ref="R329">IF(S329="","",XLOOKUP(S329,selector_15,selector_15_ids,""))</f>
        <v/>
      </c>
      <c r="S329" s="25"/>
      <c r="T329" s="23" t="str">
        <f t="array" ref="T329">IF(U329="","",XLOOKUP(U329,selector_15,selector_15_ids,""))</f>
        <v/>
      </c>
      <c r="U329" s="25"/>
      <c r="V329" s="23" t="str">
        <f t="array" ref="V329">IF(W329="","",XLOOKUP(W329,selector_12,selector_12_ids,""))</f>
        <v/>
      </c>
      <c r="W329" s="25"/>
      <c r="X329" s="14"/>
      <c r="Y329" s="14"/>
      <c r="Z329" s="14"/>
      <c r="AA329" s="23" t="str">
        <f t="array" ref="AA329">IF(AB329="","",XLOOKUP(AB329,selector_07,selector_07_ids,""))</f>
        <v/>
      </c>
      <c r="AB329" s="25"/>
      <c r="AC329" s="14"/>
      <c r="AD329" s="23" t="str">
        <f t="array" ref="AD329">IF(AE329="","",XLOOKUP(AE329,selector_04,selector_04_ids,""))</f>
        <v/>
      </c>
      <c r="AE329" s="25"/>
      <c r="AF329" s="14"/>
      <c r="AG329" s="27"/>
      <c r="AH329" s="14"/>
    </row>
    <row r="330">
      <c r="A330" s="14"/>
      <c r="B330" s="23" t="str">
        <f>IF($A330="","",'Система'!$B$4)</f>
        <v/>
      </c>
      <c r="C330" s="14"/>
      <c r="D330" s="23" t="str">
        <f t="array" ref="D330">IF(E330="","",XLOOKUP(E330,selector_12,selector_12_ids,""))</f>
        <v/>
      </c>
      <c r="E330" s="25"/>
      <c r="F330" s="14"/>
      <c r="G330" s="14"/>
      <c r="H330" s="14"/>
      <c r="I330" s="14"/>
      <c r="J330" s="14"/>
      <c r="K330" s="23" t="str">
        <f t="array" ref="K330">IF(L330="","",XLOOKUP(L330,selector_07,selector_07_ids,""))</f>
        <v/>
      </c>
      <c r="L330" s="25"/>
      <c r="M330" s="14"/>
      <c r="N330" s="23" t="str">
        <f t="array" ref="N330">IF(O330="","",XLOOKUP(O330,selector_18,selector_18_ids,""))</f>
        <v/>
      </c>
      <c r="O330" s="25"/>
      <c r="P330" s="14"/>
      <c r="Q330" s="14"/>
      <c r="R330" s="23" t="str">
        <f t="array" ref="R330">IF(S330="","",XLOOKUP(S330,selector_15,selector_15_ids,""))</f>
        <v/>
      </c>
      <c r="S330" s="25"/>
      <c r="T330" s="23" t="str">
        <f t="array" ref="T330">IF(U330="","",XLOOKUP(U330,selector_15,selector_15_ids,""))</f>
        <v/>
      </c>
      <c r="U330" s="25"/>
      <c r="V330" s="23" t="str">
        <f t="array" ref="V330">IF(W330="","",XLOOKUP(W330,selector_12,selector_12_ids,""))</f>
        <v/>
      </c>
      <c r="W330" s="25"/>
      <c r="X330" s="14"/>
      <c r="Y330" s="14"/>
      <c r="Z330" s="14"/>
      <c r="AA330" s="23" t="str">
        <f t="array" ref="AA330">IF(AB330="","",XLOOKUP(AB330,selector_07,selector_07_ids,""))</f>
        <v/>
      </c>
      <c r="AB330" s="25"/>
      <c r="AC330" s="14"/>
      <c r="AD330" s="23" t="str">
        <f t="array" ref="AD330">IF(AE330="","",XLOOKUP(AE330,selector_04,selector_04_ids,""))</f>
        <v/>
      </c>
      <c r="AE330" s="25"/>
      <c r="AF330" s="14"/>
      <c r="AG330" s="27"/>
      <c r="AH330" s="14"/>
    </row>
    <row r="331">
      <c r="A331" s="14"/>
      <c r="B331" s="23" t="str">
        <f>IF($A331="","",'Система'!$B$4)</f>
        <v/>
      </c>
      <c r="C331" s="14"/>
      <c r="D331" s="23" t="str">
        <f t="array" ref="D331">IF(E331="","",XLOOKUP(E331,selector_12,selector_12_ids,""))</f>
        <v/>
      </c>
      <c r="E331" s="25"/>
      <c r="F331" s="14"/>
      <c r="G331" s="14"/>
      <c r="H331" s="14"/>
      <c r="I331" s="14"/>
      <c r="J331" s="14"/>
      <c r="K331" s="23" t="str">
        <f t="array" ref="K331">IF(L331="","",XLOOKUP(L331,selector_07,selector_07_ids,""))</f>
        <v/>
      </c>
      <c r="L331" s="25"/>
      <c r="M331" s="14"/>
      <c r="N331" s="23" t="str">
        <f t="array" ref="N331">IF(O331="","",XLOOKUP(O331,selector_18,selector_18_ids,""))</f>
        <v/>
      </c>
      <c r="O331" s="25"/>
      <c r="P331" s="14"/>
      <c r="Q331" s="14"/>
      <c r="R331" s="23" t="str">
        <f t="array" ref="R331">IF(S331="","",XLOOKUP(S331,selector_15,selector_15_ids,""))</f>
        <v/>
      </c>
      <c r="S331" s="25"/>
      <c r="T331" s="23" t="str">
        <f t="array" ref="T331">IF(U331="","",XLOOKUP(U331,selector_15,selector_15_ids,""))</f>
        <v/>
      </c>
      <c r="U331" s="25"/>
      <c r="V331" s="23" t="str">
        <f t="array" ref="V331">IF(W331="","",XLOOKUP(W331,selector_12,selector_12_ids,""))</f>
        <v/>
      </c>
      <c r="W331" s="25"/>
      <c r="X331" s="14"/>
      <c r="Y331" s="14"/>
      <c r="Z331" s="14"/>
      <c r="AA331" s="23" t="str">
        <f t="array" ref="AA331">IF(AB331="","",XLOOKUP(AB331,selector_07,selector_07_ids,""))</f>
        <v/>
      </c>
      <c r="AB331" s="25"/>
      <c r="AC331" s="14"/>
      <c r="AD331" s="23" t="str">
        <f t="array" ref="AD331">IF(AE331="","",XLOOKUP(AE331,selector_04,selector_04_ids,""))</f>
        <v/>
      </c>
      <c r="AE331" s="25"/>
      <c r="AF331" s="14"/>
      <c r="AG331" s="27"/>
      <c r="AH331" s="14"/>
    </row>
    <row r="332">
      <c r="A332" s="14"/>
      <c r="B332" s="23" t="str">
        <f>IF($A332="","",'Система'!$B$4)</f>
        <v/>
      </c>
      <c r="C332" s="14"/>
      <c r="D332" s="23" t="str">
        <f t="array" ref="D332">IF(E332="","",XLOOKUP(E332,selector_12,selector_12_ids,""))</f>
        <v/>
      </c>
      <c r="E332" s="25"/>
      <c r="F332" s="14"/>
      <c r="G332" s="14"/>
      <c r="H332" s="14"/>
      <c r="I332" s="14"/>
      <c r="J332" s="14"/>
      <c r="K332" s="23" t="str">
        <f t="array" ref="K332">IF(L332="","",XLOOKUP(L332,selector_07,selector_07_ids,""))</f>
        <v/>
      </c>
      <c r="L332" s="25"/>
      <c r="M332" s="14"/>
      <c r="N332" s="23" t="str">
        <f t="array" ref="N332">IF(O332="","",XLOOKUP(O332,selector_18,selector_18_ids,""))</f>
        <v/>
      </c>
      <c r="O332" s="25"/>
      <c r="P332" s="14"/>
      <c r="Q332" s="14"/>
      <c r="R332" s="23" t="str">
        <f t="array" ref="R332">IF(S332="","",XLOOKUP(S332,selector_15,selector_15_ids,""))</f>
        <v/>
      </c>
      <c r="S332" s="25"/>
      <c r="T332" s="23" t="str">
        <f t="array" ref="T332">IF(U332="","",XLOOKUP(U332,selector_15,selector_15_ids,""))</f>
        <v/>
      </c>
      <c r="U332" s="25"/>
      <c r="V332" s="23" t="str">
        <f t="array" ref="V332">IF(W332="","",XLOOKUP(W332,selector_12,selector_12_ids,""))</f>
        <v/>
      </c>
      <c r="W332" s="25"/>
      <c r="X332" s="14"/>
      <c r="Y332" s="14"/>
      <c r="Z332" s="14"/>
      <c r="AA332" s="23" t="str">
        <f t="array" ref="AA332">IF(AB332="","",XLOOKUP(AB332,selector_07,selector_07_ids,""))</f>
        <v/>
      </c>
      <c r="AB332" s="25"/>
      <c r="AC332" s="14"/>
      <c r="AD332" s="23" t="str">
        <f t="array" ref="AD332">IF(AE332="","",XLOOKUP(AE332,selector_04,selector_04_ids,""))</f>
        <v/>
      </c>
      <c r="AE332" s="25"/>
      <c r="AF332" s="14"/>
      <c r="AG332" s="27"/>
      <c r="AH332" s="14"/>
    </row>
    <row r="333">
      <c r="A333" s="14"/>
      <c r="B333" s="23" t="str">
        <f>IF($A333="","",'Система'!$B$4)</f>
        <v/>
      </c>
      <c r="C333" s="14"/>
      <c r="D333" s="23" t="str">
        <f t="array" ref="D333">IF(E333="","",XLOOKUP(E333,selector_12,selector_12_ids,""))</f>
        <v/>
      </c>
      <c r="E333" s="25"/>
      <c r="F333" s="14"/>
      <c r="G333" s="14"/>
      <c r="H333" s="14"/>
      <c r="I333" s="14"/>
      <c r="J333" s="14"/>
      <c r="K333" s="23" t="str">
        <f t="array" ref="K333">IF(L333="","",XLOOKUP(L333,selector_07,selector_07_ids,""))</f>
        <v/>
      </c>
      <c r="L333" s="25"/>
      <c r="M333" s="14"/>
      <c r="N333" s="23" t="str">
        <f t="array" ref="N333">IF(O333="","",XLOOKUP(O333,selector_18,selector_18_ids,""))</f>
        <v/>
      </c>
      <c r="O333" s="25"/>
      <c r="P333" s="14"/>
      <c r="Q333" s="14"/>
      <c r="R333" s="23" t="str">
        <f t="array" ref="R333">IF(S333="","",XLOOKUP(S333,selector_15,selector_15_ids,""))</f>
        <v/>
      </c>
      <c r="S333" s="25"/>
      <c r="T333" s="23" t="str">
        <f t="array" ref="T333">IF(U333="","",XLOOKUP(U333,selector_15,selector_15_ids,""))</f>
        <v/>
      </c>
      <c r="U333" s="25"/>
      <c r="V333" s="23" t="str">
        <f t="array" ref="V333">IF(W333="","",XLOOKUP(W333,selector_12,selector_12_ids,""))</f>
        <v/>
      </c>
      <c r="W333" s="25"/>
      <c r="X333" s="14"/>
      <c r="Y333" s="14"/>
      <c r="Z333" s="14"/>
      <c r="AA333" s="23" t="str">
        <f t="array" ref="AA333">IF(AB333="","",XLOOKUP(AB333,selector_07,selector_07_ids,""))</f>
        <v/>
      </c>
      <c r="AB333" s="25"/>
      <c r="AC333" s="14"/>
      <c r="AD333" s="23" t="str">
        <f t="array" ref="AD333">IF(AE333="","",XLOOKUP(AE333,selector_04,selector_04_ids,""))</f>
        <v/>
      </c>
      <c r="AE333" s="25"/>
      <c r="AF333" s="14"/>
      <c r="AG333" s="27"/>
      <c r="AH333" s="14"/>
    </row>
    <row r="334">
      <c r="A334" s="14"/>
      <c r="B334" s="23" t="str">
        <f>IF($A334="","",'Система'!$B$4)</f>
        <v/>
      </c>
      <c r="C334" s="14"/>
      <c r="D334" s="23" t="str">
        <f t="array" ref="D334">IF(E334="","",XLOOKUP(E334,selector_12,selector_12_ids,""))</f>
        <v/>
      </c>
      <c r="E334" s="25"/>
      <c r="F334" s="14"/>
      <c r="G334" s="14"/>
      <c r="H334" s="14"/>
      <c r="I334" s="14"/>
      <c r="J334" s="14"/>
      <c r="K334" s="23" t="str">
        <f t="array" ref="K334">IF(L334="","",XLOOKUP(L334,selector_07,selector_07_ids,""))</f>
        <v/>
      </c>
      <c r="L334" s="25"/>
      <c r="M334" s="14"/>
      <c r="N334" s="23" t="str">
        <f t="array" ref="N334">IF(O334="","",XLOOKUP(O334,selector_18,selector_18_ids,""))</f>
        <v/>
      </c>
      <c r="O334" s="25"/>
      <c r="P334" s="14"/>
      <c r="Q334" s="14"/>
      <c r="R334" s="23" t="str">
        <f t="array" ref="R334">IF(S334="","",XLOOKUP(S334,selector_15,selector_15_ids,""))</f>
        <v/>
      </c>
      <c r="S334" s="25"/>
      <c r="T334" s="23" t="str">
        <f t="array" ref="T334">IF(U334="","",XLOOKUP(U334,selector_15,selector_15_ids,""))</f>
        <v/>
      </c>
      <c r="U334" s="25"/>
      <c r="V334" s="23" t="str">
        <f t="array" ref="V334">IF(W334="","",XLOOKUP(W334,selector_12,selector_12_ids,""))</f>
        <v/>
      </c>
      <c r="W334" s="25"/>
      <c r="X334" s="14"/>
      <c r="Y334" s="14"/>
      <c r="Z334" s="14"/>
      <c r="AA334" s="23" t="str">
        <f t="array" ref="AA334">IF(AB334="","",XLOOKUP(AB334,selector_07,selector_07_ids,""))</f>
        <v/>
      </c>
      <c r="AB334" s="25"/>
      <c r="AC334" s="14"/>
      <c r="AD334" s="23" t="str">
        <f t="array" ref="AD334">IF(AE334="","",XLOOKUP(AE334,selector_04,selector_04_ids,""))</f>
        <v/>
      </c>
      <c r="AE334" s="25"/>
      <c r="AF334" s="14"/>
      <c r="AG334" s="27"/>
      <c r="AH334" s="14"/>
    </row>
    <row r="335">
      <c r="A335" s="14"/>
      <c r="B335" s="23" t="str">
        <f>IF($A335="","",'Система'!$B$4)</f>
        <v/>
      </c>
      <c r="C335" s="14"/>
      <c r="D335" s="23" t="str">
        <f t="array" ref="D335">IF(E335="","",XLOOKUP(E335,selector_12,selector_12_ids,""))</f>
        <v/>
      </c>
      <c r="E335" s="25"/>
      <c r="F335" s="14"/>
      <c r="G335" s="14"/>
      <c r="H335" s="14"/>
      <c r="I335" s="14"/>
      <c r="J335" s="14"/>
      <c r="K335" s="23" t="str">
        <f t="array" ref="K335">IF(L335="","",XLOOKUP(L335,selector_07,selector_07_ids,""))</f>
        <v/>
      </c>
      <c r="L335" s="25"/>
      <c r="M335" s="14"/>
      <c r="N335" s="23" t="str">
        <f t="array" ref="N335">IF(O335="","",XLOOKUP(O335,selector_18,selector_18_ids,""))</f>
        <v/>
      </c>
      <c r="O335" s="25"/>
      <c r="P335" s="14"/>
      <c r="Q335" s="14"/>
      <c r="R335" s="23" t="str">
        <f t="array" ref="R335">IF(S335="","",XLOOKUP(S335,selector_15,selector_15_ids,""))</f>
        <v/>
      </c>
      <c r="S335" s="25"/>
      <c r="T335" s="23" t="str">
        <f t="array" ref="T335">IF(U335="","",XLOOKUP(U335,selector_15,selector_15_ids,""))</f>
        <v/>
      </c>
      <c r="U335" s="25"/>
      <c r="V335" s="23" t="str">
        <f t="array" ref="V335">IF(W335="","",XLOOKUP(W335,selector_12,selector_12_ids,""))</f>
        <v/>
      </c>
      <c r="W335" s="25"/>
      <c r="X335" s="14"/>
      <c r="Y335" s="14"/>
      <c r="Z335" s="14"/>
      <c r="AA335" s="23" t="str">
        <f t="array" ref="AA335">IF(AB335="","",XLOOKUP(AB335,selector_07,selector_07_ids,""))</f>
        <v/>
      </c>
      <c r="AB335" s="25"/>
      <c r="AC335" s="14"/>
      <c r="AD335" s="23" t="str">
        <f t="array" ref="AD335">IF(AE335="","",XLOOKUP(AE335,selector_04,selector_04_ids,""))</f>
        <v/>
      </c>
      <c r="AE335" s="25"/>
      <c r="AF335" s="14"/>
      <c r="AG335" s="27"/>
      <c r="AH335" s="14"/>
    </row>
    <row r="336">
      <c r="A336" s="14"/>
      <c r="B336" s="23" t="str">
        <f>IF($A336="","",'Система'!$B$4)</f>
        <v/>
      </c>
      <c r="C336" s="14"/>
      <c r="D336" s="23" t="str">
        <f t="array" ref="D336">IF(E336="","",XLOOKUP(E336,selector_12,selector_12_ids,""))</f>
        <v/>
      </c>
      <c r="E336" s="25"/>
      <c r="F336" s="14"/>
      <c r="G336" s="14"/>
      <c r="H336" s="14"/>
      <c r="I336" s="14"/>
      <c r="J336" s="14"/>
      <c r="K336" s="23" t="str">
        <f t="array" ref="K336">IF(L336="","",XLOOKUP(L336,selector_07,selector_07_ids,""))</f>
        <v/>
      </c>
      <c r="L336" s="25"/>
      <c r="M336" s="14"/>
      <c r="N336" s="23" t="str">
        <f t="array" ref="N336">IF(O336="","",XLOOKUP(O336,selector_18,selector_18_ids,""))</f>
        <v/>
      </c>
      <c r="O336" s="25"/>
      <c r="P336" s="14"/>
      <c r="Q336" s="14"/>
      <c r="R336" s="23" t="str">
        <f t="array" ref="R336">IF(S336="","",XLOOKUP(S336,selector_15,selector_15_ids,""))</f>
        <v/>
      </c>
      <c r="S336" s="25"/>
      <c r="T336" s="23" t="str">
        <f t="array" ref="T336">IF(U336="","",XLOOKUP(U336,selector_15,selector_15_ids,""))</f>
        <v/>
      </c>
      <c r="U336" s="25"/>
      <c r="V336" s="23" t="str">
        <f t="array" ref="V336">IF(W336="","",XLOOKUP(W336,selector_12,selector_12_ids,""))</f>
        <v/>
      </c>
      <c r="W336" s="25"/>
      <c r="X336" s="14"/>
      <c r="Y336" s="14"/>
      <c r="Z336" s="14"/>
      <c r="AA336" s="23" t="str">
        <f t="array" ref="AA336">IF(AB336="","",XLOOKUP(AB336,selector_07,selector_07_ids,""))</f>
        <v/>
      </c>
      <c r="AB336" s="25"/>
      <c r="AC336" s="14"/>
      <c r="AD336" s="23" t="str">
        <f t="array" ref="AD336">IF(AE336="","",XLOOKUP(AE336,selector_04,selector_04_ids,""))</f>
        <v/>
      </c>
      <c r="AE336" s="25"/>
      <c r="AF336" s="14"/>
      <c r="AG336" s="27"/>
      <c r="AH336" s="14"/>
    </row>
    <row r="337">
      <c r="A337" s="14"/>
      <c r="B337" s="23" t="str">
        <f>IF($A337="","",'Система'!$B$4)</f>
        <v/>
      </c>
      <c r="C337" s="14"/>
      <c r="D337" s="23" t="str">
        <f t="array" ref="D337">IF(E337="","",XLOOKUP(E337,selector_12,selector_12_ids,""))</f>
        <v/>
      </c>
      <c r="E337" s="25"/>
      <c r="F337" s="14"/>
      <c r="G337" s="14"/>
      <c r="H337" s="14"/>
      <c r="I337" s="14"/>
      <c r="J337" s="14"/>
      <c r="K337" s="23" t="str">
        <f t="array" ref="K337">IF(L337="","",XLOOKUP(L337,selector_07,selector_07_ids,""))</f>
        <v/>
      </c>
      <c r="L337" s="25"/>
      <c r="M337" s="14"/>
      <c r="N337" s="23" t="str">
        <f t="array" ref="N337">IF(O337="","",XLOOKUP(O337,selector_18,selector_18_ids,""))</f>
        <v/>
      </c>
      <c r="O337" s="25"/>
      <c r="P337" s="14"/>
      <c r="Q337" s="14"/>
      <c r="R337" s="23" t="str">
        <f t="array" ref="R337">IF(S337="","",XLOOKUP(S337,selector_15,selector_15_ids,""))</f>
        <v/>
      </c>
      <c r="S337" s="25"/>
      <c r="T337" s="23" t="str">
        <f t="array" ref="T337">IF(U337="","",XLOOKUP(U337,selector_15,selector_15_ids,""))</f>
        <v/>
      </c>
      <c r="U337" s="25"/>
      <c r="V337" s="23" t="str">
        <f t="array" ref="V337">IF(W337="","",XLOOKUP(W337,selector_12,selector_12_ids,""))</f>
        <v/>
      </c>
      <c r="W337" s="25"/>
      <c r="X337" s="14"/>
      <c r="Y337" s="14"/>
      <c r="Z337" s="14"/>
      <c r="AA337" s="23" t="str">
        <f t="array" ref="AA337">IF(AB337="","",XLOOKUP(AB337,selector_07,selector_07_ids,""))</f>
        <v/>
      </c>
      <c r="AB337" s="25"/>
      <c r="AC337" s="14"/>
      <c r="AD337" s="23" t="str">
        <f t="array" ref="AD337">IF(AE337="","",XLOOKUP(AE337,selector_04,selector_04_ids,""))</f>
        <v/>
      </c>
      <c r="AE337" s="25"/>
      <c r="AF337" s="14"/>
      <c r="AG337" s="27"/>
      <c r="AH337" s="14"/>
    </row>
    <row r="338">
      <c r="A338" s="14"/>
      <c r="B338" s="23" t="str">
        <f>IF($A338="","",'Система'!$B$4)</f>
        <v/>
      </c>
      <c r="C338" s="14"/>
      <c r="D338" s="23" t="str">
        <f t="array" ref="D338">IF(E338="","",XLOOKUP(E338,selector_12,selector_12_ids,""))</f>
        <v/>
      </c>
      <c r="E338" s="25"/>
      <c r="F338" s="14"/>
      <c r="G338" s="14"/>
      <c r="H338" s="14"/>
      <c r="I338" s="14"/>
      <c r="J338" s="14"/>
      <c r="K338" s="23" t="str">
        <f t="array" ref="K338">IF(L338="","",XLOOKUP(L338,selector_07,selector_07_ids,""))</f>
        <v/>
      </c>
      <c r="L338" s="25"/>
      <c r="M338" s="14"/>
      <c r="N338" s="23" t="str">
        <f t="array" ref="N338">IF(O338="","",XLOOKUP(O338,selector_18,selector_18_ids,""))</f>
        <v/>
      </c>
      <c r="O338" s="25"/>
      <c r="P338" s="14"/>
      <c r="Q338" s="14"/>
      <c r="R338" s="23" t="str">
        <f t="array" ref="R338">IF(S338="","",XLOOKUP(S338,selector_15,selector_15_ids,""))</f>
        <v/>
      </c>
      <c r="S338" s="25"/>
      <c r="T338" s="23" t="str">
        <f t="array" ref="T338">IF(U338="","",XLOOKUP(U338,selector_15,selector_15_ids,""))</f>
        <v/>
      </c>
      <c r="U338" s="25"/>
      <c r="V338" s="23" t="str">
        <f t="array" ref="V338">IF(W338="","",XLOOKUP(W338,selector_12,selector_12_ids,""))</f>
        <v/>
      </c>
      <c r="W338" s="25"/>
      <c r="X338" s="14"/>
      <c r="Y338" s="14"/>
      <c r="Z338" s="14"/>
      <c r="AA338" s="23" t="str">
        <f t="array" ref="AA338">IF(AB338="","",XLOOKUP(AB338,selector_07,selector_07_ids,""))</f>
        <v/>
      </c>
      <c r="AB338" s="25"/>
      <c r="AC338" s="14"/>
      <c r="AD338" s="23" t="str">
        <f t="array" ref="AD338">IF(AE338="","",XLOOKUP(AE338,selector_04,selector_04_ids,""))</f>
        <v/>
      </c>
      <c r="AE338" s="25"/>
      <c r="AF338" s="14"/>
      <c r="AG338" s="27"/>
      <c r="AH338" s="14"/>
    </row>
    <row r="339">
      <c r="A339" s="14"/>
      <c r="B339" s="23" t="str">
        <f>IF($A339="","",'Система'!$B$4)</f>
        <v/>
      </c>
      <c r="C339" s="14"/>
      <c r="D339" s="23" t="str">
        <f t="array" ref="D339">IF(E339="","",XLOOKUP(E339,selector_12,selector_12_ids,""))</f>
        <v/>
      </c>
      <c r="E339" s="25"/>
      <c r="F339" s="14"/>
      <c r="G339" s="14"/>
      <c r="H339" s="14"/>
      <c r="I339" s="14"/>
      <c r="J339" s="14"/>
      <c r="K339" s="23" t="str">
        <f t="array" ref="K339">IF(L339="","",XLOOKUP(L339,selector_07,selector_07_ids,""))</f>
        <v/>
      </c>
      <c r="L339" s="25"/>
      <c r="M339" s="14"/>
      <c r="N339" s="23" t="str">
        <f t="array" ref="N339">IF(O339="","",XLOOKUP(O339,selector_18,selector_18_ids,""))</f>
        <v/>
      </c>
      <c r="O339" s="25"/>
      <c r="P339" s="14"/>
      <c r="Q339" s="14"/>
      <c r="R339" s="23" t="str">
        <f t="array" ref="R339">IF(S339="","",XLOOKUP(S339,selector_15,selector_15_ids,""))</f>
        <v/>
      </c>
      <c r="S339" s="25"/>
      <c r="T339" s="23" t="str">
        <f t="array" ref="T339">IF(U339="","",XLOOKUP(U339,selector_15,selector_15_ids,""))</f>
        <v/>
      </c>
      <c r="U339" s="25"/>
      <c r="V339" s="23" t="str">
        <f t="array" ref="V339">IF(W339="","",XLOOKUP(W339,selector_12,selector_12_ids,""))</f>
        <v/>
      </c>
      <c r="W339" s="25"/>
      <c r="X339" s="14"/>
      <c r="Y339" s="14"/>
      <c r="Z339" s="14"/>
      <c r="AA339" s="23" t="str">
        <f t="array" ref="AA339">IF(AB339="","",XLOOKUP(AB339,selector_07,selector_07_ids,""))</f>
        <v/>
      </c>
      <c r="AB339" s="25"/>
      <c r="AC339" s="14"/>
      <c r="AD339" s="23" t="str">
        <f t="array" ref="AD339">IF(AE339="","",XLOOKUP(AE339,selector_04,selector_04_ids,""))</f>
        <v/>
      </c>
      <c r="AE339" s="25"/>
      <c r="AF339" s="14"/>
      <c r="AG339" s="27"/>
      <c r="AH339" s="14"/>
    </row>
    <row r="340">
      <c r="A340" s="14"/>
      <c r="B340" s="23" t="str">
        <f>IF($A340="","",'Система'!$B$4)</f>
        <v/>
      </c>
      <c r="C340" s="14"/>
      <c r="D340" s="23" t="str">
        <f t="array" ref="D340">IF(E340="","",XLOOKUP(E340,selector_12,selector_12_ids,""))</f>
        <v/>
      </c>
      <c r="E340" s="25"/>
      <c r="F340" s="14"/>
      <c r="G340" s="14"/>
      <c r="H340" s="14"/>
      <c r="I340" s="14"/>
      <c r="J340" s="14"/>
      <c r="K340" s="23" t="str">
        <f t="array" ref="K340">IF(L340="","",XLOOKUP(L340,selector_07,selector_07_ids,""))</f>
        <v/>
      </c>
      <c r="L340" s="25"/>
      <c r="M340" s="14"/>
      <c r="N340" s="23" t="str">
        <f t="array" ref="N340">IF(O340="","",XLOOKUP(O340,selector_18,selector_18_ids,""))</f>
        <v/>
      </c>
      <c r="O340" s="25"/>
      <c r="P340" s="14"/>
      <c r="Q340" s="14"/>
      <c r="R340" s="23" t="str">
        <f t="array" ref="R340">IF(S340="","",XLOOKUP(S340,selector_15,selector_15_ids,""))</f>
        <v/>
      </c>
      <c r="S340" s="25"/>
      <c r="T340" s="23" t="str">
        <f t="array" ref="T340">IF(U340="","",XLOOKUP(U340,selector_15,selector_15_ids,""))</f>
        <v/>
      </c>
      <c r="U340" s="25"/>
      <c r="V340" s="23" t="str">
        <f t="array" ref="V340">IF(W340="","",XLOOKUP(W340,selector_12,selector_12_ids,""))</f>
        <v/>
      </c>
      <c r="W340" s="25"/>
      <c r="X340" s="14"/>
      <c r="Y340" s="14"/>
      <c r="Z340" s="14"/>
      <c r="AA340" s="23" t="str">
        <f t="array" ref="AA340">IF(AB340="","",XLOOKUP(AB340,selector_07,selector_07_ids,""))</f>
        <v/>
      </c>
      <c r="AB340" s="25"/>
      <c r="AC340" s="14"/>
      <c r="AD340" s="23" t="str">
        <f t="array" ref="AD340">IF(AE340="","",XLOOKUP(AE340,selector_04,selector_04_ids,""))</f>
        <v/>
      </c>
      <c r="AE340" s="25"/>
      <c r="AF340" s="14"/>
      <c r="AG340" s="27"/>
      <c r="AH340" s="14"/>
    </row>
    <row r="341">
      <c r="A341" s="14"/>
      <c r="B341" s="23" t="str">
        <f>IF($A341="","",'Система'!$B$4)</f>
        <v/>
      </c>
      <c r="C341" s="14"/>
      <c r="D341" s="23" t="str">
        <f t="array" ref="D341">IF(E341="","",XLOOKUP(E341,selector_12,selector_12_ids,""))</f>
        <v/>
      </c>
      <c r="E341" s="25"/>
      <c r="F341" s="14"/>
      <c r="G341" s="14"/>
      <c r="H341" s="14"/>
      <c r="I341" s="14"/>
      <c r="J341" s="14"/>
      <c r="K341" s="23" t="str">
        <f t="array" ref="K341">IF(L341="","",XLOOKUP(L341,selector_07,selector_07_ids,""))</f>
        <v/>
      </c>
      <c r="L341" s="25"/>
      <c r="M341" s="14"/>
      <c r="N341" s="23" t="str">
        <f t="array" ref="N341">IF(O341="","",XLOOKUP(O341,selector_18,selector_18_ids,""))</f>
        <v/>
      </c>
      <c r="O341" s="25"/>
      <c r="P341" s="14"/>
      <c r="Q341" s="14"/>
      <c r="R341" s="23" t="str">
        <f t="array" ref="R341">IF(S341="","",XLOOKUP(S341,selector_15,selector_15_ids,""))</f>
        <v/>
      </c>
      <c r="S341" s="25"/>
      <c r="T341" s="23" t="str">
        <f t="array" ref="T341">IF(U341="","",XLOOKUP(U341,selector_15,selector_15_ids,""))</f>
        <v/>
      </c>
      <c r="U341" s="25"/>
      <c r="V341" s="23" t="str">
        <f t="array" ref="V341">IF(W341="","",XLOOKUP(W341,selector_12,selector_12_ids,""))</f>
        <v/>
      </c>
      <c r="W341" s="25"/>
      <c r="X341" s="14"/>
      <c r="Y341" s="14"/>
      <c r="Z341" s="14"/>
      <c r="AA341" s="23" t="str">
        <f t="array" ref="AA341">IF(AB341="","",XLOOKUP(AB341,selector_07,selector_07_ids,""))</f>
        <v/>
      </c>
      <c r="AB341" s="25"/>
      <c r="AC341" s="14"/>
      <c r="AD341" s="23" t="str">
        <f t="array" ref="AD341">IF(AE341="","",XLOOKUP(AE341,selector_04,selector_04_ids,""))</f>
        <v/>
      </c>
      <c r="AE341" s="25"/>
      <c r="AF341" s="14"/>
      <c r="AG341" s="27"/>
      <c r="AH341" s="14"/>
    </row>
    <row r="342">
      <c r="A342" s="14"/>
      <c r="B342" s="23" t="str">
        <f>IF($A342="","",'Система'!$B$4)</f>
        <v/>
      </c>
      <c r="C342" s="14"/>
      <c r="D342" s="23" t="str">
        <f t="array" ref="D342">IF(E342="","",XLOOKUP(E342,selector_12,selector_12_ids,""))</f>
        <v/>
      </c>
      <c r="E342" s="25"/>
      <c r="F342" s="14"/>
      <c r="G342" s="14"/>
      <c r="H342" s="14"/>
      <c r="I342" s="14"/>
      <c r="J342" s="14"/>
      <c r="K342" s="23" t="str">
        <f t="array" ref="K342">IF(L342="","",XLOOKUP(L342,selector_07,selector_07_ids,""))</f>
        <v/>
      </c>
      <c r="L342" s="25"/>
      <c r="M342" s="14"/>
      <c r="N342" s="23" t="str">
        <f t="array" ref="N342">IF(O342="","",XLOOKUP(O342,selector_18,selector_18_ids,""))</f>
        <v/>
      </c>
      <c r="O342" s="25"/>
      <c r="P342" s="14"/>
      <c r="Q342" s="14"/>
      <c r="R342" s="23" t="str">
        <f t="array" ref="R342">IF(S342="","",XLOOKUP(S342,selector_15,selector_15_ids,""))</f>
        <v/>
      </c>
      <c r="S342" s="25"/>
      <c r="T342" s="23" t="str">
        <f t="array" ref="T342">IF(U342="","",XLOOKUP(U342,selector_15,selector_15_ids,""))</f>
        <v/>
      </c>
      <c r="U342" s="25"/>
      <c r="V342" s="23" t="str">
        <f t="array" ref="V342">IF(W342="","",XLOOKUP(W342,selector_12,selector_12_ids,""))</f>
        <v/>
      </c>
      <c r="W342" s="25"/>
      <c r="X342" s="14"/>
      <c r="Y342" s="14"/>
      <c r="Z342" s="14"/>
      <c r="AA342" s="23" t="str">
        <f t="array" ref="AA342">IF(AB342="","",XLOOKUP(AB342,selector_07,selector_07_ids,""))</f>
        <v/>
      </c>
      <c r="AB342" s="25"/>
      <c r="AC342" s="14"/>
      <c r="AD342" s="23" t="str">
        <f t="array" ref="AD342">IF(AE342="","",XLOOKUP(AE342,selector_04,selector_04_ids,""))</f>
        <v/>
      </c>
      <c r="AE342" s="25"/>
      <c r="AF342" s="14"/>
      <c r="AG342" s="27"/>
      <c r="AH342" s="14"/>
    </row>
    <row r="343">
      <c r="A343" s="14"/>
      <c r="B343" s="23" t="str">
        <f>IF($A343="","",'Система'!$B$4)</f>
        <v/>
      </c>
      <c r="C343" s="14"/>
      <c r="D343" s="23" t="str">
        <f t="array" ref="D343">IF(E343="","",XLOOKUP(E343,selector_12,selector_12_ids,""))</f>
        <v/>
      </c>
      <c r="E343" s="25"/>
      <c r="F343" s="14"/>
      <c r="G343" s="14"/>
      <c r="H343" s="14"/>
      <c r="I343" s="14"/>
      <c r="J343" s="14"/>
      <c r="K343" s="23" t="str">
        <f t="array" ref="K343">IF(L343="","",XLOOKUP(L343,selector_07,selector_07_ids,""))</f>
        <v/>
      </c>
      <c r="L343" s="25"/>
      <c r="M343" s="14"/>
      <c r="N343" s="23" t="str">
        <f t="array" ref="N343">IF(O343="","",XLOOKUP(O343,selector_18,selector_18_ids,""))</f>
        <v/>
      </c>
      <c r="O343" s="25"/>
      <c r="P343" s="14"/>
      <c r="Q343" s="14"/>
      <c r="R343" s="23" t="str">
        <f t="array" ref="R343">IF(S343="","",XLOOKUP(S343,selector_15,selector_15_ids,""))</f>
        <v/>
      </c>
      <c r="S343" s="25"/>
      <c r="T343" s="23" t="str">
        <f t="array" ref="T343">IF(U343="","",XLOOKUP(U343,selector_15,selector_15_ids,""))</f>
        <v/>
      </c>
      <c r="U343" s="25"/>
      <c r="V343" s="23" t="str">
        <f t="array" ref="V343">IF(W343="","",XLOOKUP(W343,selector_12,selector_12_ids,""))</f>
        <v/>
      </c>
      <c r="W343" s="25"/>
      <c r="X343" s="14"/>
      <c r="Y343" s="14"/>
      <c r="Z343" s="14"/>
      <c r="AA343" s="23" t="str">
        <f t="array" ref="AA343">IF(AB343="","",XLOOKUP(AB343,selector_07,selector_07_ids,""))</f>
        <v/>
      </c>
      <c r="AB343" s="25"/>
      <c r="AC343" s="14"/>
      <c r="AD343" s="23" t="str">
        <f t="array" ref="AD343">IF(AE343="","",XLOOKUP(AE343,selector_04,selector_04_ids,""))</f>
        <v/>
      </c>
      <c r="AE343" s="25"/>
      <c r="AF343" s="14"/>
      <c r="AG343" s="27"/>
      <c r="AH343" s="14"/>
    </row>
    <row r="344">
      <c r="A344" s="14"/>
      <c r="B344" s="23" t="str">
        <f>IF($A344="","",'Система'!$B$4)</f>
        <v/>
      </c>
      <c r="C344" s="14"/>
      <c r="D344" s="23" t="str">
        <f t="array" ref="D344">IF(E344="","",XLOOKUP(E344,selector_12,selector_12_ids,""))</f>
        <v/>
      </c>
      <c r="E344" s="25"/>
      <c r="F344" s="14"/>
      <c r="G344" s="14"/>
      <c r="H344" s="14"/>
      <c r="I344" s="14"/>
      <c r="J344" s="14"/>
      <c r="K344" s="23" t="str">
        <f t="array" ref="K344">IF(L344="","",XLOOKUP(L344,selector_07,selector_07_ids,""))</f>
        <v/>
      </c>
      <c r="L344" s="25"/>
      <c r="M344" s="14"/>
      <c r="N344" s="23" t="str">
        <f t="array" ref="N344">IF(O344="","",XLOOKUP(O344,selector_18,selector_18_ids,""))</f>
        <v/>
      </c>
      <c r="O344" s="25"/>
      <c r="P344" s="14"/>
      <c r="Q344" s="14"/>
      <c r="R344" s="23" t="str">
        <f t="array" ref="R344">IF(S344="","",XLOOKUP(S344,selector_15,selector_15_ids,""))</f>
        <v/>
      </c>
      <c r="S344" s="25"/>
      <c r="T344" s="23" t="str">
        <f t="array" ref="T344">IF(U344="","",XLOOKUP(U344,selector_15,selector_15_ids,""))</f>
        <v/>
      </c>
      <c r="U344" s="25"/>
      <c r="V344" s="23" t="str">
        <f t="array" ref="V344">IF(W344="","",XLOOKUP(W344,selector_12,selector_12_ids,""))</f>
        <v/>
      </c>
      <c r="W344" s="25"/>
      <c r="X344" s="14"/>
      <c r="Y344" s="14"/>
      <c r="Z344" s="14"/>
      <c r="AA344" s="23" t="str">
        <f t="array" ref="AA344">IF(AB344="","",XLOOKUP(AB344,selector_07,selector_07_ids,""))</f>
        <v/>
      </c>
      <c r="AB344" s="25"/>
      <c r="AC344" s="14"/>
      <c r="AD344" s="23" t="str">
        <f t="array" ref="AD344">IF(AE344="","",XLOOKUP(AE344,selector_04,selector_04_ids,""))</f>
        <v/>
      </c>
      <c r="AE344" s="25"/>
      <c r="AF344" s="14"/>
      <c r="AG344" s="27"/>
      <c r="AH344" s="14"/>
    </row>
    <row r="345">
      <c r="A345" s="14"/>
      <c r="B345" s="23" t="str">
        <f>IF($A345="","",'Система'!$B$4)</f>
        <v/>
      </c>
      <c r="C345" s="14"/>
      <c r="D345" s="23" t="str">
        <f t="array" ref="D345">IF(E345="","",XLOOKUP(E345,selector_12,selector_12_ids,""))</f>
        <v/>
      </c>
      <c r="E345" s="25"/>
      <c r="F345" s="14"/>
      <c r="G345" s="14"/>
      <c r="H345" s="14"/>
      <c r="I345" s="14"/>
      <c r="J345" s="14"/>
      <c r="K345" s="23" t="str">
        <f t="array" ref="K345">IF(L345="","",XLOOKUP(L345,selector_07,selector_07_ids,""))</f>
        <v/>
      </c>
      <c r="L345" s="25"/>
      <c r="M345" s="14"/>
      <c r="N345" s="23" t="str">
        <f t="array" ref="N345">IF(O345="","",XLOOKUP(O345,selector_18,selector_18_ids,""))</f>
        <v/>
      </c>
      <c r="O345" s="25"/>
      <c r="P345" s="14"/>
      <c r="Q345" s="14"/>
      <c r="R345" s="23" t="str">
        <f t="array" ref="R345">IF(S345="","",XLOOKUP(S345,selector_15,selector_15_ids,""))</f>
        <v/>
      </c>
      <c r="S345" s="25"/>
      <c r="T345" s="23" t="str">
        <f t="array" ref="T345">IF(U345="","",XLOOKUP(U345,selector_15,selector_15_ids,""))</f>
        <v/>
      </c>
      <c r="U345" s="25"/>
      <c r="V345" s="23" t="str">
        <f t="array" ref="V345">IF(W345="","",XLOOKUP(W345,selector_12,selector_12_ids,""))</f>
        <v/>
      </c>
      <c r="W345" s="25"/>
      <c r="X345" s="14"/>
      <c r="Y345" s="14"/>
      <c r="Z345" s="14"/>
      <c r="AA345" s="23" t="str">
        <f t="array" ref="AA345">IF(AB345="","",XLOOKUP(AB345,selector_07,selector_07_ids,""))</f>
        <v/>
      </c>
      <c r="AB345" s="25"/>
      <c r="AC345" s="14"/>
      <c r="AD345" s="23" t="str">
        <f t="array" ref="AD345">IF(AE345="","",XLOOKUP(AE345,selector_04,selector_04_ids,""))</f>
        <v/>
      </c>
      <c r="AE345" s="25"/>
      <c r="AF345" s="14"/>
      <c r="AG345" s="27"/>
      <c r="AH345" s="14"/>
    </row>
    <row r="346">
      <c r="A346" s="14"/>
      <c r="B346" s="23" t="str">
        <f>IF($A346="","",'Система'!$B$4)</f>
        <v/>
      </c>
      <c r="C346" s="14"/>
      <c r="D346" s="23" t="str">
        <f t="array" ref="D346">IF(E346="","",XLOOKUP(E346,selector_12,selector_12_ids,""))</f>
        <v/>
      </c>
      <c r="E346" s="25"/>
      <c r="F346" s="14"/>
      <c r="G346" s="14"/>
      <c r="H346" s="14"/>
      <c r="I346" s="14"/>
      <c r="J346" s="14"/>
      <c r="K346" s="23" t="str">
        <f t="array" ref="K346">IF(L346="","",XLOOKUP(L346,selector_07,selector_07_ids,""))</f>
        <v/>
      </c>
      <c r="L346" s="25"/>
      <c r="M346" s="14"/>
      <c r="N346" s="23" t="str">
        <f t="array" ref="N346">IF(O346="","",XLOOKUP(O346,selector_18,selector_18_ids,""))</f>
        <v/>
      </c>
      <c r="O346" s="25"/>
      <c r="P346" s="14"/>
      <c r="Q346" s="14"/>
      <c r="R346" s="23" t="str">
        <f t="array" ref="R346">IF(S346="","",XLOOKUP(S346,selector_15,selector_15_ids,""))</f>
        <v/>
      </c>
      <c r="S346" s="25"/>
      <c r="T346" s="23" t="str">
        <f t="array" ref="T346">IF(U346="","",XLOOKUP(U346,selector_15,selector_15_ids,""))</f>
        <v/>
      </c>
      <c r="U346" s="25"/>
      <c r="V346" s="23" t="str">
        <f t="array" ref="V346">IF(W346="","",XLOOKUP(W346,selector_12,selector_12_ids,""))</f>
        <v/>
      </c>
      <c r="W346" s="25"/>
      <c r="X346" s="14"/>
      <c r="Y346" s="14"/>
      <c r="Z346" s="14"/>
      <c r="AA346" s="23" t="str">
        <f t="array" ref="AA346">IF(AB346="","",XLOOKUP(AB346,selector_07,selector_07_ids,""))</f>
        <v/>
      </c>
      <c r="AB346" s="25"/>
      <c r="AC346" s="14"/>
      <c r="AD346" s="23" t="str">
        <f t="array" ref="AD346">IF(AE346="","",XLOOKUP(AE346,selector_04,selector_04_ids,""))</f>
        <v/>
      </c>
      <c r="AE346" s="25"/>
      <c r="AF346" s="14"/>
      <c r="AG346" s="27"/>
      <c r="AH346" s="14"/>
    </row>
    <row r="347">
      <c r="A347" s="14"/>
      <c r="B347" s="23" t="str">
        <f>IF($A347="","",'Система'!$B$4)</f>
        <v/>
      </c>
      <c r="C347" s="14"/>
      <c r="D347" s="23" t="str">
        <f t="array" ref="D347">IF(E347="","",XLOOKUP(E347,selector_12,selector_12_ids,""))</f>
        <v/>
      </c>
      <c r="E347" s="25"/>
      <c r="F347" s="14"/>
      <c r="G347" s="14"/>
      <c r="H347" s="14"/>
      <c r="I347" s="14"/>
      <c r="J347" s="14"/>
      <c r="K347" s="23" t="str">
        <f t="array" ref="K347">IF(L347="","",XLOOKUP(L347,selector_07,selector_07_ids,""))</f>
        <v/>
      </c>
      <c r="L347" s="25"/>
      <c r="M347" s="14"/>
      <c r="N347" s="23" t="str">
        <f t="array" ref="N347">IF(O347="","",XLOOKUP(O347,selector_18,selector_18_ids,""))</f>
        <v/>
      </c>
      <c r="O347" s="25"/>
      <c r="P347" s="14"/>
      <c r="Q347" s="14"/>
      <c r="R347" s="23" t="str">
        <f t="array" ref="R347">IF(S347="","",XLOOKUP(S347,selector_15,selector_15_ids,""))</f>
        <v/>
      </c>
      <c r="S347" s="25"/>
      <c r="T347" s="23" t="str">
        <f t="array" ref="T347">IF(U347="","",XLOOKUP(U347,selector_15,selector_15_ids,""))</f>
        <v/>
      </c>
      <c r="U347" s="25"/>
      <c r="V347" s="23" t="str">
        <f t="array" ref="V347">IF(W347="","",XLOOKUP(W347,selector_12,selector_12_ids,""))</f>
        <v/>
      </c>
      <c r="W347" s="25"/>
      <c r="X347" s="14"/>
      <c r="Y347" s="14"/>
      <c r="Z347" s="14"/>
      <c r="AA347" s="23" t="str">
        <f t="array" ref="AA347">IF(AB347="","",XLOOKUP(AB347,selector_07,selector_07_ids,""))</f>
        <v/>
      </c>
      <c r="AB347" s="25"/>
      <c r="AC347" s="14"/>
      <c r="AD347" s="23" t="str">
        <f t="array" ref="AD347">IF(AE347="","",XLOOKUP(AE347,selector_04,selector_04_ids,""))</f>
        <v/>
      </c>
      <c r="AE347" s="25"/>
      <c r="AF347" s="14"/>
      <c r="AG347" s="27"/>
      <c r="AH347" s="14"/>
    </row>
    <row r="348">
      <c r="A348" s="14"/>
      <c r="B348" s="23" t="str">
        <f>IF($A348="","",'Система'!$B$4)</f>
        <v/>
      </c>
      <c r="C348" s="14"/>
      <c r="D348" s="23" t="str">
        <f t="array" ref="D348">IF(E348="","",XLOOKUP(E348,selector_12,selector_12_ids,""))</f>
        <v/>
      </c>
      <c r="E348" s="25"/>
      <c r="F348" s="14"/>
      <c r="G348" s="14"/>
      <c r="H348" s="14"/>
      <c r="I348" s="14"/>
      <c r="J348" s="14"/>
      <c r="K348" s="23" t="str">
        <f t="array" ref="K348">IF(L348="","",XLOOKUP(L348,selector_07,selector_07_ids,""))</f>
        <v/>
      </c>
      <c r="L348" s="25"/>
      <c r="M348" s="14"/>
      <c r="N348" s="23" t="str">
        <f t="array" ref="N348">IF(O348="","",XLOOKUP(O348,selector_18,selector_18_ids,""))</f>
        <v/>
      </c>
      <c r="O348" s="25"/>
      <c r="P348" s="14"/>
      <c r="Q348" s="14"/>
      <c r="R348" s="23" t="str">
        <f t="array" ref="R348">IF(S348="","",XLOOKUP(S348,selector_15,selector_15_ids,""))</f>
        <v/>
      </c>
      <c r="S348" s="25"/>
      <c r="T348" s="23" t="str">
        <f t="array" ref="T348">IF(U348="","",XLOOKUP(U348,selector_15,selector_15_ids,""))</f>
        <v/>
      </c>
      <c r="U348" s="25"/>
      <c r="V348" s="23" t="str">
        <f t="array" ref="V348">IF(W348="","",XLOOKUP(W348,selector_12,selector_12_ids,""))</f>
        <v/>
      </c>
      <c r="W348" s="25"/>
      <c r="X348" s="14"/>
      <c r="Y348" s="14"/>
      <c r="Z348" s="14"/>
      <c r="AA348" s="23" t="str">
        <f t="array" ref="AA348">IF(AB348="","",XLOOKUP(AB348,selector_07,selector_07_ids,""))</f>
        <v/>
      </c>
      <c r="AB348" s="25"/>
      <c r="AC348" s="14"/>
      <c r="AD348" s="23" t="str">
        <f t="array" ref="AD348">IF(AE348="","",XLOOKUP(AE348,selector_04,selector_04_ids,""))</f>
        <v/>
      </c>
      <c r="AE348" s="25"/>
      <c r="AF348" s="14"/>
      <c r="AG348" s="27"/>
      <c r="AH348" s="14"/>
    </row>
    <row r="349">
      <c r="A349" s="14"/>
      <c r="B349" s="23" t="str">
        <f>IF($A349="","",'Система'!$B$4)</f>
        <v/>
      </c>
      <c r="C349" s="14"/>
      <c r="D349" s="23" t="str">
        <f t="array" ref="D349">IF(E349="","",XLOOKUP(E349,selector_12,selector_12_ids,""))</f>
        <v/>
      </c>
      <c r="E349" s="25"/>
      <c r="F349" s="14"/>
      <c r="G349" s="14"/>
      <c r="H349" s="14"/>
      <c r="I349" s="14"/>
      <c r="J349" s="14"/>
      <c r="K349" s="23" t="str">
        <f t="array" ref="K349">IF(L349="","",XLOOKUP(L349,selector_07,selector_07_ids,""))</f>
        <v/>
      </c>
      <c r="L349" s="25"/>
      <c r="M349" s="14"/>
      <c r="N349" s="23" t="str">
        <f t="array" ref="N349">IF(O349="","",XLOOKUP(O349,selector_18,selector_18_ids,""))</f>
        <v/>
      </c>
      <c r="O349" s="25"/>
      <c r="P349" s="14"/>
      <c r="Q349" s="14"/>
      <c r="R349" s="23" t="str">
        <f t="array" ref="R349">IF(S349="","",XLOOKUP(S349,selector_15,selector_15_ids,""))</f>
        <v/>
      </c>
      <c r="S349" s="25"/>
      <c r="T349" s="23" t="str">
        <f t="array" ref="T349">IF(U349="","",XLOOKUP(U349,selector_15,selector_15_ids,""))</f>
        <v/>
      </c>
      <c r="U349" s="25"/>
      <c r="V349" s="23" t="str">
        <f t="array" ref="V349">IF(W349="","",XLOOKUP(W349,selector_12,selector_12_ids,""))</f>
        <v/>
      </c>
      <c r="W349" s="25"/>
      <c r="X349" s="14"/>
      <c r="Y349" s="14"/>
      <c r="Z349" s="14"/>
      <c r="AA349" s="23" t="str">
        <f t="array" ref="AA349">IF(AB349="","",XLOOKUP(AB349,selector_07,selector_07_ids,""))</f>
        <v/>
      </c>
      <c r="AB349" s="25"/>
      <c r="AC349" s="14"/>
      <c r="AD349" s="23" t="str">
        <f t="array" ref="AD349">IF(AE349="","",XLOOKUP(AE349,selector_04,selector_04_ids,""))</f>
        <v/>
      </c>
      <c r="AE349" s="25"/>
      <c r="AF349" s="14"/>
      <c r="AG349" s="27"/>
      <c r="AH349" s="14"/>
    </row>
    <row r="350">
      <c r="A350" s="14"/>
      <c r="B350" s="23" t="str">
        <f>IF($A350="","",'Система'!$B$4)</f>
        <v/>
      </c>
      <c r="C350" s="14"/>
      <c r="D350" s="23" t="str">
        <f t="array" ref="D350">IF(E350="","",XLOOKUP(E350,selector_12,selector_12_ids,""))</f>
        <v/>
      </c>
      <c r="E350" s="25"/>
      <c r="F350" s="14"/>
      <c r="G350" s="14"/>
      <c r="H350" s="14"/>
      <c r="I350" s="14"/>
      <c r="J350" s="14"/>
      <c r="K350" s="23" t="str">
        <f t="array" ref="K350">IF(L350="","",XLOOKUP(L350,selector_07,selector_07_ids,""))</f>
        <v/>
      </c>
      <c r="L350" s="25"/>
      <c r="M350" s="14"/>
      <c r="N350" s="23" t="str">
        <f t="array" ref="N350">IF(O350="","",XLOOKUP(O350,selector_18,selector_18_ids,""))</f>
        <v/>
      </c>
      <c r="O350" s="25"/>
      <c r="P350" s="14"/>
      <c r="Q350" s="14"/>
      <c r="R350" s="23" t="str">
        <f t="array" ref="R350">IF(S350="","",XLOOKUP(S350,selector_15,selector_15_ids,""))</f>
        <v/>
      </c>
      <c r="S350" s="25"/>
      <c r="T350" s="23" t="str">
        <f t="array" ref="T350">IF(U350="","",XLOOKUP(U350,selector_15,selector_15_ids,""))</f>
        <v/>
      </c>
      <c r="U350" s="25"/>
      <c r="V350" s="23" t="str">
        <f t="array" ref="V350">IF(W350="","",XLOOKUP(W350,selector_12,selector_12_ids,""))</f>
        <v/>
      </c>
      <c r="W350" s="25"/>
      <c r="X350" s="14"/>
      <c r="Y350" s="14"/>
      <c r="Z350" s="14"/>
      <c r="AA350" s="23" t="str">
        <f t="array" ref="AA350">IF(AB350="","",XLOOKUP(AB350,selector_07,selector_07_ids,""))</f>
        <v/>
      </c>
      <c r="AB350" s="25"/>
      <c r="AC350" s="14"/>
      <c r="AD350" s="23" t="str">
        <f t="array" ref="AD350">IF(AE350="","",XLOOKUP(AE350,selector_04,selector_04_ids,""))</f>
        <v/>
      </c>
      <c r="AE350" s="25"/>
      <c r="AF350" s="14"/>
      <c r="AG350" s="27"/>
      <c r="AH350" s="14"/>
    </row>
    <row r="351">
      <c r="A351" s="14"/>
      <c r="B351" s="23" t="str">
        <f>IF($A351="","",'Система'!$B$4)</f>
        <v/>
      </c>
      <c r="C351" s="14"/>
      <c r="D351" s="23" t="str">
        <f t="array" ref="D351">IF(E351="","",XLOOKUP(E351,selector_12,selector_12_ids,""))</f>
        <v/>
      </c>
      <c r="E351" s="25"/>
      <c r="F351" s="14"/>
      <c r="G351" s="14"/>
      <c r="H351" s="14"/>
      <c r="I351" s="14"/>
      <c r="J351" s="14"/>
      <c r="K351" s="23" t="str">
        <f t="array" ref="K351">IF(L351="","",XLOOKUP(L351,selector_07,selector_07_ids,""))</f>
        <v/>
      </c>
      <c r="L351" s="25"/>
      <c r="M351" s="14"/>
      <c r="N351" s="23" t="str">
        <f t="array" ref="N351">IF(O351="","",XLOOKUP(O351,selector_18,selector_18_ids,""))</f>
        <v/>
      </c>
      <c r="O351" s="25"/>
      <c r="P351" s="14"/>
      <c r="Q351" s="14"/>
      <c r="R351" s="23" t="str">
        <f t="array" ref="R351">IF(S351="","",XLOOKUP(S351,selector_15,selector_15_ids,""))</f>
        <v/>
      </c>
      <c r="S351" s="25"/>
      <c r="T351" s="23" t="str">
        <f t="array" ref="T351">IF(U351="","",XLOOKUP(U351,selector_15,selector_15_ids,""))</f>
        <v/>
      </c>
      <c r="U351" s="25"/>
      <c r="V351" s="23" t="str">
        <f t="array" ref="V351">IF(W351="","",XLOOKUP(W351,selector_12,selector_12_ids,""))</f>
        <v/>
      </c>
      <c r="W351" s="25"/>
      <c r="X351" s="14"/>
      <c r="Y351" s="14"/>
      <c r="Z351" s="14"/>
      <c r="AA351" s="23" t="str">
        <f t="array" ref="AA351">IF(AB351="","",XLOOKUP(AB351,selector_07,selector_07_ids,""))</f>
        <v/>
      </c>
      <c r="AB351" s="25"/>
      <c r="AC351" s="14"/>
      <c r="AD351" s="23" t="str">
        <f t="array" ref="AD351">IF(AE351="","",XLOOKUP(AE351,selector_04,selector_04_ids,""))</f>
        <v/>
      </c>
      <c r="AE351" s="25"/>
      <c r="AF351" s="14"/>
      <c r="AG351" s="27"/>
      <c r="AH351" s="14"/>
    </row>
    <row r="352">
      <c r="A352" s="14"/>
      <c r="B352" s="23" t="str">
        <f>IF($A352="","",'Система'!$B$4)</f>
        <v/>
      </c>
      <c r="C352" s="14"/>
      <c r="D352" s="23" t="str">
        <f t="array" ref="D352">IF(E352="","",XLOOKUP(E352,selector_12,selector_12_ids,""))</f>
        <v/>
      </c>
      <c r="E352" s="25"/>
      <c r="F352" s="14"/>
      <c r="G352" s="14"/>
      <c r="H352" s="14"/>
      <c r="I352" s="14"/>
      <c r="J352" s="14"/>
      <c r="K352" s="23" t="str">
        <f t="array" ref="K352">IF(L352="","",XLOOKUP(L352,selector_07,selector_07_ids,""))</f>
        <v/>
      </c>
      <c r="L352" s="25"/>
      <c r="M352" s="14"/>
      <c r="N352" s="23" t="str">
        <f t="array" ref="N352">IF(O352="","",XLOOKUP(O352,selector_18,selector_18_ids,""))</f>
        <v/>
      </c>
      <c r="O352" s="25"/>
      <c r="P352" s="14"/>
      <c r="Q352" s="14"/>
      <c r="R352" s="23" t="str">
        <f t="array" ref="R352">IF(S352="","",XLOOKUP(S352,selector_15,selector_15_ids,""))</f>
        <v/>
      </c>
      <c r="S352" s="25"/>
      <c r="T352" s="23" t="str">
        <f t="array" ref="T352">IF(U352="","",XLOOKUP(U352,selector_15,selector_15_ids,""))</f>
        <v/>
      </c>
      <c r="U352" s="25"/>
      <c r="V352" s="23" t="str">
        <f t="array" ref="V352">IF(W352="","",XLOOKUP(W352,selector_12,selector_12_ids,""))</f>
        <v/>
      </c>
      <c r="W352" s="25"/>
      <c r="X352" s="14"/>
      <c r="Y352" s="14"/>
      <c r="Z352" s="14"/>
      <c r="AA352" s="23" t="str">
        <f t="array" ref="AA352">IF(AB352="","",XLOOKUP(AB352,selector_07,selector_07_ids,""))</f>
        <v/>
      </c>
      <c r="AB352" s="25"/>
      <c r="AC352" s="14"/>
      <c r="AD352" s="23" t="str">
        <f t="array" ref="AD352">IF(AE352="","",XLOOKUP(AE352,selector_04,selector_04_ids,""))</f>
        <v/>
      </c>
      <c r="AE352" s="25"/>
      <c r="AF352" s="14"/>
      <c r="AG352" s="27"/>
      <c r="AH352" s="14"/>
    </row>
    <row r="353">
      <c r="A353" s="14"/>
      <c r="B353" s="23" t="str">
        <f>IF($A353="","",'Система'!$B$4)</f>
        <v/>
      </c>
      <c r="C353" s="14"/>
      <c r="D353" s="23" t="str">
        <f t="array" ref="D353">IF(E353="","",XLOOKUP(E353,selector_12,selector_12_ids,""))</f>
        <v/>
      </c>
      <c r="E353" s="25"/>
      <c r="F353" s="14"/>
      <c r="G353" s="14"/>
      <c r="H353" s="14"/>
      <c r="I353" s="14"/>
      <c r="J353" s="14"/>
      <c r="K353" s="23" t="str">
        <f t="array" ref="K353">IF(L353="","",XLOOKUP(L353,selector_07,selector_07_ids,""))</f>
        <v/>
      </c>
      <c r="L353" s="25"/>
      <c r="M353" s="14"/>
      <c r="N353" s="23" t="str">
        <f t="array" ref="N353">IF(O353="","",XLOOKUP(O353,selector_18,selector_18_ids,""))</f>
        <v/>
      </c>
      <c r="O353" s="25"/>
      <c r="P353" s="14"/>
      <c r="Q353" s="14"/>
      <c r="R353" s="23" t="str">
        <f t="array" ref="R353">IF(S353="","",XLOOKUP(S353,selector_15,selector_15_ids,""))</f>
        <v/>
      </c>
      <c r="S353" s="25"/>
      <c r="T353" s="23" t="str">
        <f t="array" ref="T353">IF(U353="","",XLOOKUP(U353,selector_15,selector_15_ids,""))</f>
        <v/>
      </c>
      <c r="U353" s="25"/>
      <c r="V353" s="23" t="str">
        <f t="array" ref="V353">IF(W353="","",XLOOKUP(W353,selector_12,selector_12_ids,""))</f>
        <v/>
      </c>
      <c r="W353" s="25"/>
      <c r="X353" s="14"/>
      <c r="Y353" s="14"/>
      <c r="Z353" s="14"/>
      <c r="AA353" s="23" t="str">
        <f t="array" ref="AA353">IF(AB353="","",XLOOKUP(AB353,selector_07,selector_07_ids,""))</f>
        <v/>
      </c>
      <c r="AB353" s="25"/>
      <c r="AC353" s="14"/>
      <c r="AD353" s="23" t="str">
        <f t="array" ref="AD353">IF(AE353="","",XLOOKUP(AE353,selector_04,selector_04_ids,""))</f>
        <v/>
      </c>
      <c r="AE353" s="25"/>
      <c r="AF353" s="14"/>
      <c r="AG353" s="27"/>
      <c r="AH353" s="14"/>
    </row>
    <row r="354">
      <c r="A354" s="14"/>
      <c r="B354" s="23" t="str">
        <f>IF($A354="","",'Система'!$B$4)</f>
        <v/>
      </c>
      <c r="C354" s="14"/>
      <c r="D354" s="23" t="str">
        <f t="array" ref="D354">IF(E354="","",XLOOKUP(E354,selector_12,selector_12_ids,""))</f>
        <v/>
      </c>
      <c r="E354" s="25"/>
      <c r="F354" s="14"/>
      <c r="G354" s="14"/>
      <c r="H354" s="14"/>
      <c r="I354" s="14"/>
      <c r="J354" s="14"/>
      <c r="K354" s="23" t="str">
        <f t="array" ref="K354">IF(L354="","",XLOOKUP(L354,selector_07,selector_07_ids,""))</f>
        <v/>
      </c>
      <c r="L354" s="25"/>
      <c r="M354" s="14"/>
      <c r="N354" s="23" t="str">
        <f t="array" ref="N354">IF(O354="","",XLOOKUP(O354,selector_18,selector_18_ids,""))</f>
        <v/>
      </c>
      <c r="O354" s="25"/>
      <c r="P354" s="14"/>
      <c r="Q354" s="14"/>
      <c r="R354" s="23" t="str">
        <f t="array" ref="R354">IF(S354="","",XLOOKUP(S354,selector_15,selector_15_ids,""))</f>
        <v/>
      </c>
      <c r="S354" s="25"/>
      <c r="T354" s="23" t="str">
        <f t="array" ref="T354">IF(U354="","",XLOOKUP(U354,selector_15,selector_15_ids,""))</f>
        <v/>
      </c>
      <c r="U354" s="25"/>
      <c r="V354" s="23" t="str">
        <f t="array" ref="V354">IF(W354="","",XLOOKUP(W354,selector_12,selector_12_ids,""))</f>
        <v/>
      </c>
      <c r="W354" s="25"/>
      <c r="X354" s="14"/>
      <c r="Y354" s="14"/>
      <c r="Z354" s="14"/>
      <c r="AA354" s="23" t="str">
        <f t="array" ref="AA354">IF(AB354="","",XLOOKUP(AB354,selector_07,selector_07_ids,""))</f>
        <v/>
      </c>
      <c r="AB354" s="25"/>
      <c r="AC354" s="14"/>
      <c r="AD354" s="23" t="str">
        <f t="array" ref="AD354">IF(AE354="","",XLOOKUP(AE354,selector_04,selector_04_ids,""))</f>
        <v/>
      </c>
      <c r="AE354" s="25"/>
      <c r="AF354" s="14"/>
      <c r="AG354" s="27"/>
      <c r="AH354" s="14"/>
    </row>
    <row r="355">
      <c r="A355" s="14"/>
      <c r="B355" s="23" t="str">
        <f>IF($A355="","",'Система'!$B$4)</f>
        <v/>
      </c>
      <c r="C355" s="14"/>
      <c r="D355" s="23" t="str">
        <f t="array" ref="D355">IF(E355="","",XLOOKUP(E355,selector_12,selector_12_ids,""))</f>
        <v/>
      </c>
      <c r="E355" s="25"/>
      <c r="F355" s="14"/>
      <c r="G355" s="14"/>
      <c r="H355" s="14"/>
      <c r="I355" s="14"/>
      <c r="J355" s="14"/>
      <c r="K355" s="23" t="str">
        <f t="array" ref="K355">IF(L355="","",XLOOKUP(L355,selector_07,selector_07_ids,""))</f>
        <v/>
      </c>
      <c r="L355" s="25"/>
      <c r="M355" s="14"/>
      <c r="N355" s="23" t="str">
        <f t="array" ref="N355">IF(O355="","",XLOOKUP(O355,selector_18,selector_18_ids,""))</f>
        <v/>
      </c>
      <c r="O355" s="25"/>
      <c r="P355" s="14"/>
      <c r="Q355" s="14"/>
      <c r="R355" s="23" t="str">
        <f t="array" ref="R355">IF(S355="","",XLOOKUP(S355,selector_15,selector_15_ids,""))</f>
        <v/>
      </c>
      <c r="S355" s="25"/>
      <c r="T355" s="23" t="str">
        <f t="array" ref="T355">IF(U355="","",XLOOKUP(U355,selector_15,selector_15_ids,""))</f>
        <v/>
      </c>
      <c r="U355" s="25"/>
      <c r="V355" s="23" t="str">
        <f t="array" ref="V355">IF(W355="","",XLOOKUP(W355,selector_12,selector_12_ids,""))</f>
        <v/>
      </c>
      <c r="W355" s="25"/>
      <c r="X355" s="14"/>
      <c r="Y355" s="14"/>
      <c r="Z355" s="14"/>
      <c r="AA355" s="23" t="str">
        <f t="array" ref="AA355">IF(AB355="","",XLOOKUP(AB355,selector_07,selector_07_ids,""))</f>
        <v/>
      </c>
      <c r="AB355" s="25"/>
      <c r="AC355" s="14"/>
      <c r="AD355" s="23" t="str">
        <f t="array" ref="AD355">IF(AE355="","",XLOOKUP(AE355,selector_04,selector_04_ids,""))</f>
        <v/>
      </c>
      <c r="AE355" s="25"/>
      <c r="AF355" s="14"/>
      <c r="AG355" s="27"/>
      <c r="AH355" s="14"/>
    </row>
    <row r="356">
      <c r="A356" s="14"/>
      <c r="B356" s="23" t="str">
        <f>IF($A356="","",'Система'!$B$4)</f>
        <v/>
      </c>
      <c r="C356" s="14"/>
      <c r="D356" s="23" t="str">
        <f t="array" ref="D356">IF(E356="","",XLOOKUP(E356,selector_12,selector_12_ids,""))</f>
        <v/>
      </c>
      <c r="E356" s="25"/>
      <c r="F356" s="14"/>
      <c r="G356" s="14"/>
      <c r="H356" s="14"/>
      <c r="I356" s="14"/>
      <c r="J356" s="14"/>
      <c r="K356" s="23" t="str">
        <f t="array" ref="K356">IF(L356="","",XLOOKUP(L356,selector_07,selector_07_ids,""))</f>
        <v/>
      </c>
      <c r="L356" s="25"/>
      <c r="M356" s="14"/>
      <c r="N356" s="23" t="str">
        <f t="array" ref="N356">IF(O356="","",XLOOKUP(O356,selector_18,selector_18_ids,""))</f>
        <v/>
      </c>
      <c r="O356" s="25"/>
      <c r="P356" s="14"/>
      <c r="Q356" s="14"/>
      <c r="R356" s="23" t="str">
        <f t="array" ref="R356">IF(S356="","",XLOOKUP(S356,selector_15,selector_15_ids,""))</f>
        <v/>
      </c>
      <c r="S356" s="25"/>
      <c r="T356" s="23" t="str">
        <f t="array" ref="T356">IF(U356="","",XLOOKUP(U356,selector_15,selector_15_ids,""))</f>
        <v/>
      </c>
      <c r="U356" s="25"/>
      <c r="V356" s="23" t="str">
        <f t="array" ref="V356">IF(W356="","",XLOOKUP(W356,selector_12,selector_12_ids,""))</f>
        <v/>
      </c>
      <c r="W356" s="25"/>
      <c r="X356" s="14"/>
      <c r="Y356" s="14"/>
      <c r="Z356" s="14"/>
      <c r="AA356" s="23" t="str">
        <f t="array" ref="AA356">IF(AB356="","",XLOOKUP(AB356,selector_07,selector_07_ids,""))</f>
        <v/>
      </c>
      <c r="AB356" s="25"/>
      <c r="AC356" s="14"/>
      <c r="AD356" s="23" t="str">
        <f t="array" ref="AD356">IF(AE356="","",XLOOKUP(AE356,selector_04,selector_04_ids,""))</f>
        <v/>
      </c>
      <c r="AE356" s="25"/>
      <c r="AF356" s="14"/>
      <c r="AG356" s="27"/>
      <c r="AH356" s="14"/>
    </row>
    <row r="357">
      <c r="A357" s="14"/>
      <c r="B357" s="23" t="str">
        <f>IF($A357="","",'Система'!$B$4)</f>
        <v/>
      </c>
      <c r="C357" s="14"/>
      <c r="D357" s="23" t="str">
        <f t="array" ref="D357">IF(E357="","",XLOOKUP(E357,selector_12,selector_12_ids,""))</f>
        <v/>
      </c>
      <c r="E357" s="25"/>
      <c r="F357" s="14"/>
      <c r="G357" s="14"/>
      <c r="H357" s="14"/>
      <c r="I357" s="14"/>
      <c r="J357" s="14"/>
      <c r="K357" s="23" t="str">
        <f t="array" ref="K357">IF(L357="","",XLOOKUP(L357,selector_07,selector_07_ids,""))</f>
        <v/>
      </c>
      <c r="L357" s="25"/>
      <c r="M357" s="14"/>
      <c r="N357" s="23" t="str">
        <f t="array" ref="N357">IF(O357="","",XLOOKUP(O357,selector_18,selector_18_ids,""))</f>
        <v/>
      </c>
      <c r="O357" s="25"/>
      <c r="P357" s="14"/>
      <c r="Q357" s="14"/>
      <c r="R357" s="23" t="str">
        <f t="array" ref="R357">IF(S357="","",XLOOKUP(S357,selector_15,selector_15_ids,""))</f>
        <v/>
      </c>
      <c r="S357" s="25"/>
      <c r="T357" s="23" t="str">
        <f t="array" ref="T357">IF(U357="","",XLOOKUP(U357,selector_15,selector_15_ids,""))</f>
        <v/>
      </c>
      <c r="U357" s="25"/>
      <c r="V357" s="23" t="str">
        <f t="array" ref="V357">IF(W357="","",XLOOKUP(W357,selector_12,selector_12_ids,""))</f>
        <v/>
      </c>
      <c r="W357" s="25"/>
      <c r="X357" s="14"/>
      <c r="Y357" s="14"/>
      <c r="Z357" s="14"/>
      <c r="AA357" s="23" t="str">
        <f t="array" ref="AA357">IF(AB357="","",XLOOKUP(AB357,selector_07,selector_07_ids,""))</f>
        <v/>
      </c>
      <c r="AB357" s="25"/>
      <c r="AC357" s="14"/>
      <c r="AD357" s="23" t="str">
        <f t="array" ref="AD357">IF(AE357="","",XLOOKUP(AE357,selector_04,selector_04_ids,""))</f>
        <v/>
      </c>
      <c r="AE357" s="25"/>
      <c r="AF357" s="14"/>
      <c r="AG357" s="27"/>
      <c r="AH357" s="14"/>
    </row>
    <row r="358">
      <c r="A358" s="14"/>
      <c r="B358" s="23" t="str">
        <f>IF($A358="","",'Система'!$B$4)</f>
        <v/>
      </c>
      <c r="C358" s="14"/>
      <c r="D358" s="23" t="str">
        <f t="array" ref="D358">IF(E358="","",XLOOKUP(E358,selector_12,selector_12_ids,""))</f>
        <v/>
      </c>
      <c r="E358" s="25"/>
      <c r="F358" s="14"/>
      <c r="G358" s="14"/>
      <c r="H358" s="14"/>
      <c r="I358" s="14"/>
      <c r="J358" s="14"/>
      <c r="K358" s="23" t="str">
        <f t="array" ref="K358">IF(L358="","",XLOOKUP(L358,selector_07,selector_07_ids,""))</f>
        <v/>
      </c>
      <c r="L358" s="25"/>
      <c r="M358" s="14"/>
      <c r="N358" s="23" t="str">
        <f t="array" ref="N358">IF(O358="","",XLOOKUP(O358,selector_18,selector_18_ids,""))</f>
        <v/>
      </c>
      <c r="O358" s="25"/>
      <c r="P358" s="14"/>
      <c r="Q358" s="14"/>
      <c r="R358" s="23" t="str">
        <f t="array" ref="R358">IF(S358="","",XLOOKUP(S358,selector_15,selector_15_ids,""))</f>
        <v/>
      </c>
      <c r="S358" s="25"/>
      <c r="T358" s="23" t="str">
        <f t="array" ref="T358">IF(U358="","",XLOOKUP(U358,selector_15,selector_15_ids,""))</f>
        <v/>
      </c>
      <c r="U358" s="25"/>
      <c r="V358" s="23" t="str">
        <f t="array" ref="V358">IF(W358="","",XLOOKUP(W358,selector_12,selector_12_ids,""))</f>
        <v/>
      </c>
      <c r="W358" s="25"/>
      <c r="X358" s="14"/>
      <c r="Y358" s="14"/>
      <c r="Z358" s="14"/>
      <c r="AA358" s="23" t="str">
        <f t="array" ref="AA358">IF(AB358="","",XLOOKUP(AB358,selector_07,selector_07_ids,""))</f>
        <v/>
      </c>
      <c r="AB358" s="25"/>
      <c r="AC358" s="14"/>
      <c r="AD358" s="23" t="str">
        <f t="array" ref="AD358">IF(AE358="","",XLOOKUP(AE358,selector_04,selector_04_ids,""))</f>
        <v/>
      </c>
      <c r="AE358" s="25"/>
      <c r="AF358" s="14"/>
      <c r="AG358" s="27"/>
      <c r="AH358" s="14"/>
    </row>
    <row r="359">
      <c r="A359" s="14"/>
      <c r="B359" s="23" t="str">
        <f>IF($A359="","",'Система'!$B$4)</f>
        <v/>
      </c>
      <c r="C359" s="14"/>
      <c r="D359" s="23" t="str">
        <f t="array" ref="D359">IF(E359="","",XLOOKUP(E359,selector_12,selector_12_ids,""))</f>
        <v/>
      </c>
      <c r="E359" s="25"/>
      <c r="F359" s="14"/>
      <c r="G359" s="14"/>
      <c r="H359" s="14"/>
      <c r="I359" s="14"/>
      <c r="J359" s="14"/>
      <c r="K359" s="23" t="str">
        <f t="array" ref="K359">IF(L359="","",XLOOKUP(L359,selector_07,selector_07_ids,""))</f>
        <v/>
      </c>
      <c r="L359" s="25"/>
      <c r="M359" s="14"/>
      <c r="N359" s="23" t="str">
        <f t="array" ref="N359">IF(O359="","",XLOOKUP(O359,selector_18,selector_18_ids,""))</f>
        <v/>
      </c>
      <c r="O359" s="25"/>
      <c r="P359" s="14"/>
      <c r="Q359" s="14"/>
      <c r="R359" s="23" t="str">
        <f t="array" ref="R359">IF(S359="","",XLOOKUP(S359,selector_15,selector_15_ids,""))</f>
        <v/>
      </c>
      <c r="S359" s="25"/>
      <c r="T359" s="23" t="str">
        <f t="array" ref="T359">IF(U359="","",XLOOKUP(U359,selector_15,selector_15_ids,""))</f>
        <v/>
      </c>
      <c r="U359" s="25"/>
      <c r="V359" s="23" t="str">
        <f t="array" ref="V359">IF(W359="","",XLOOKUP(W359,selector_12,selector_12_ids,""))</f>
        <v/>
      </c>
      <c r="W359" s="25"/>
      <c r="X359" s="14"/>
      <c r="Y359" s="14"/>
      <c r="Z359" s="14"/>
      <c r="AA359" s="23" t="str">
        <f t="array" ref="AA359">IF(AB359="","",XLOOKUP(AB359,selector_07,selector_07_ids,""))</f>
        <v/>
      </c>
      <c r="AB359" s="25"/>
      <c r="AC359" s="14"/>
      <c r="AD359" s="23" t="str">
        <f t="array" ref="AD359">IF(AE359="","",XLOOKUP(AE359,selector_04,selector_04_ids,""))</f>
        <v/>
      </c>
      <c r="AE359" s="25"/>
      <c r="AF359" s="14"/>
      <c r="AG359" s="27"/>
      <c r="AH359" s="14"/>
    </row>
    <row r="360">
      <c r="A360" s="14"/>
      <c r="B360" s="23" t="str">
        <f>IF($A360="","",'Система'!$B$4)</f>
        <v/>
      </c>
      <c r="C360" s="14"/>
      <c r="D360" s="23" t="str">
        <f t="array" ref="D360">IF(E360="","",XLOOKUP(E360,selector_12,selector_12_ids,""))</f>
        <v/>
      </c>
      <c r="E360" s="25"/>
      <c r="F360" s="14"/>
      <c r="G360" s="14"/>
      <c r="H360" s="14"/>
      <c r="I360" s="14"/>
      <c r="J360" s="14"/>
      <c r="K360" s="23" t="str">
        <f t="array" ref="K360">IF(L360="","",XLOOKUP(L360,selector_07,selector_07_ids,""))</f>
        <v/>
      </c>
      <c r="L360" s="25"/>
      <c r="M360" s="14"/>
      <c r="N360" s="23" t="str">
        <f t="array" ref="N360">IF(O360="","",XLOOKUP(O360,selector_18,selector_18_ids,""))</f>
        <v/>
      </c>
      <c r="O360" s="25"/>
      <c r="P360" s="14"/>
      <c r="Q360" s="14"/>
      <c r="R360" s="23" t="str">
        <f t="array" ref="R360">IF(S360="","",XLOOKUP(S360,selector_15,selector_15_ids,""))</f>
        <v/>
      </c>
      <c r="S360" s="25"/>
      <c r="T360" s="23" t="str">
        <f t="array" ref="T360">IF(U360="","",XLOOKUP(U360,selector_15,selector_15_ids,""))</f>
        <v/>
      </c>
      <c r="U360" s="25"/>
      <c r="V360" s="23" t="str">
        <f t="array" ref="V360">IF(W360="","",XLOOKUP(W360,selector_12,selector_12_ids,""))</f>
        <v/>
      </c>
      <c r="W360" s="25"/>
      <c r="X360" s="14"/>
      <c r="Y360" s="14"/>
      <c r="Z360" s="14"/>
      <c r="AA360" s="23" t="str">
        <f t="array" ref="AA360">IF(AB360="","",XLOOKUP(AB360,selector_07,selector_07_ids,""))</f>
        <v/>
      </c>
      <c r="AB360" s="25"/>
      <c r="AC360" s="14"/>
      <c r="AD360" s="23" t="str">
        <f t="array" ref="AD360">IF(AE360="","",XLOOKUP(AE360,selector_04,selector_04_ids,""))</f>
        <v/>
      </c>
      <c r="AE360" s="25"/>
      <c r="AF360" s="14"/>
      <c r="AG360" s="27"/>
      <c r="AH360" s="14"/>
    </row>
    <row r="361">
      <c r="A361" s="14"/>
      <c r="B361" s="23" t="str">
        <f>IF($A361="","",'Система'!$B$4)</f>
        <v/>
      </c>
      <c r="C361" s="14"/>
      <c r="D361" s="23" t="str">
        <f t="array" ref="D361">IF(E361="","",XLOOKUP(E361,selector_12,selector_12_ids,""))</f>
        <v/>
      </c>
      <c r="E361" s="25"/>
      <c r="F361" s="14"/>
      <c r="G361" s="14"/>
      <c r="H361" s="14"/>
      <c r="I361" s="14"/>
      <c r="J361" s="14"/>
      <c r="K361" s="23" t="str">
        <f t="array" ref="K361">IF(L361="","",XLOOKUP(L361,selector_07,selector_07_ids,""))</f>
        <v/>
      </c>
      <c r="L361" s="25"/>
      <c r="M361" s="14"/>
      <c r="N361" s="23" t="str">
        <f t="array" ref="N361">IF(O361="","",XLOOKUP(O361,selector_18,selector_18_ids,""))</f>
        <v/>
      </c>
      <c r="O361" s="25"/>
      <c r="P361" s="14"/>
      <c r="Q361" s="14"/>
      <c r="R361" s="23" t="str">
        <f t="array" ref="R361">IF(S361="","",XLOOKUP(S361,selector_15,selector_15_ids,""))</f>
        <v/>
      </c>
      <c r="S361" s="25"/>
      <c r="T361" s="23" t="str">
        <f t="array" ref="T361">IF(U361="","",XLOOKUP(U361,selector_15,selector_15_ids,""))</f>
        <v/>
      </c>
      <c r="U361" s="25"/>
      <c r="V361" s="23" t="str">
        <f t="array" ref="V361">IF(W361="","",XLOOKUP(W361,selector_12,selector_12_ids,""))</f>
        <v/>
      </c>
      <c r="W361" s="25"/>
      <c r="X361" s="14"/>
      <c r="Y361" s="14"/>
      <c r="Z361" s="14"/>
      <c r="AA361" s="23" t="str">
        <f t="array" ref="AA361">IF(AB361="","",XLOOKUP(AB361,selector_07,selector_07_ids,""))</f>
        <v/>
      </c>
      <c r="AB361" s="25"/>
      <c r="AC361" s="14"/>
      <c r="AD361" s="23" t="str">
        <f t="array" ref="AD361">IF(AE361="","",XLOOKUP(AE361,selector_04,selector_04_ids,""))</f>
        <v/>
      </c>
      <c r="AE361" s="25"/>
      <c r="AF361" s="14"/>
      <c r="AG361" s="27"/>
      <c r="AH361" s="14"/>
    </row>
    <row r="362">
      <c r="A362" s="14"/>
      <c r="B362" s="23" t="str">
        <f>IF($A362="","",'Система'!$B$4)</f>
        <v/>
      </c>
      <c r="C362" s="14"/>
      <c r="D362" s="23" t="str">
        <f t="array" ref="D362">IF(E362="","",XLOOKUP(E362,selector_12,selector_12_ids,""))</f>
        <v/>
      </c>
      <c r="E362" s="25"/>
      <c r="F362" s="14"/>
      <c r="G362" s="14"/>
      <c r="H362" s="14"/>
      <c r="I362" s="14"/>
      <c r="J362" s="14"/>
      <c r="K362" s="23" t="str">
        <f t="array" ref="K362">IF(L362="","",XLOOKUP(L362,selector_07,selector_07_ids,""))</f>
        <v/>
      </c>
      <c r="L362" s="25"/>
      <c r="M362" s="14"/>
      <c r="N362" s="23" t="str">
        <f t="array" ref="N362">IF(O362="","",XLOOKUP(O362,selector_18,selector_18_ids,""))</f>
        <v/>
      </c>
      <c r="O362" s="25"/>
      <c r="P362" s="14"/>
      <c r="Q362" s="14"/>
      <c r="R362" s="23" t="str">
        <f t="array" ref="R362">IF(S362="","",XLOOKUP(S362,selector_15,selector_15_ids,""))</f>
        <v/>
      </c>
      <c r="S362" s="25"/>
      <c r="T362" s="23" t="str">
        <f t="array" ref="T362">IF(U362="","",XLOOKUP(U362,selector_15,selector_15_ids,""))</f>
        <v/>
      </c>
      <c r="U362" s="25"/>
      <c r="V362" s="23" t="str">
        <f t="array" ref="V362">IF(W362="","",XLOOKUP(W362,selector_12,selector_12_ids,""))</f>
        <v/>
      </c>
      <c r="W362" s="25"/>
      <c r="X362" s="14"/>
      <c r="Y362" s="14"/>
      <c r="Z362" s="14"/>
      <c r="AA362" s="23" t="str">
        <f t="array" ref="AA362">IF(AB362="","",XLOOKUP(AB362,selector_07,selector_07_ids,""))</f>
        <v/>
      </c>
      <c r="AB362" s="25"/>
      <c r="AC362" s="14"/>
      <c r="AD362" s="23" t="str">
        <f t="array" ref="AD362">IF(AE362="","",XLOOKUP(AE362,selector_04,selector_04_ids,""))</f>
        <v/>
      </c>
      <c r="AE362" s="25"/>
      <c r="AF362" s="14"/>
      <c r="AG362" s="27"/>
      <c r="AH362" s="14"/>
    </row>
    <row r="363">
      <c r="A363" s="14"/>
      <c r="B363" s="23" t="str">
        <f>IF($A363="","",'Система'!$B$4)</f>
        <v/>
      </c>
      <c r="C363" s="14"/>
      <c r="D363" s="23" t="str">
        <f t="array" ref="D363">IF(E363="","",XLOOKUP(E363,selector_12,selector_12_ids,""))</f>
        <v/>
      </c>
      <c r="E363" s="25"/>
      <c r="F363" s="14"/>
      <c r="G363" s="14"/>
      <c r="H363" s="14"/>
      <c r="I363" s="14"/>
      <c r="J363" s="14"/>
      <c r="K363" s="23" t="str">
        <f t="array" ref="K363">IF(L363="","",XLOOKUP(L363,selector_07,selector_07_ids,""))</f>
        <v/>
      </c>
      <c r="L363" s="25"/>
      <c r="M363" s="14"/>
      <c r="N363" s="23" t="str">
        <f t="array" ref="N363">IF(O363="","",XLOOKUP(O363,selector_18,selector_18_ids,""))</f>
        <v/>
      </c>
      <c r="O363" s="25"/>
      <c r="P363" s="14"/>
      <c r="Q363" s="14"/>
      <c r="R363" s="23" t="str">
        <f t="array" ref="R363">IF(S363="","",XLOOKUP(S363,selector_15,selector_15_ids,""))</f>
        <v/>
      </c>
      <c r="S363" s="25"/>
      <c r="T363" s="23" t="str">
        <f t="array" ref="T363">IF(U363="","",XLOOKUP(U363,selector_15,selector_15_ids,""))</f>
        <v/>
      </c>
      <c r="U363" s="25"/>
      <c r="V363" s="23" t="str">
        <f t="array" ref="V363">IF(W363="","",XLOOKUP(W363,selector_12,selector_12_ids,""))</f>
        <v/>
      </c>
      <c r="W363" s="25"/>
      <c r="X363" s="14"/>
      <c r="Y363" s="14"/>
      <c r="Z363" s="14"/>
      <c r="AA363" s="23" t="str">
        <f t="array" ref="AA363">IF(AB363="","",XLOOKUP(AB363,selector_07,selector_07_ids,""))</f>
        <v/>
      </c>
      <c r="AB363" s="25"/>
      <c r="AC363" s="14"/>
      <c r="AD363" s="23" t="str">
        <f t="array" ref="AD363">IF(AE363="","",XLOOKUP(AE363,selector_04,selector_04_ids,""))</f>
        <v/>
      </c>
      <c r="AE363" s="25"/>
      <c r="AF363" s="14"/>
      <c r="AG363" s="27"/>
      <c r="AH363" s="14"/>
    </row>
    <row r="364">
      <c r="A364" s="14"/>
      <c r="B364" s="23" t="str">
        <f>IF($A364="","",'Система'!$B$4)</f>
        <v/>
      </c>
      <c r="C364" s="14"/>
      <c r="D364" s="23" t="str">
        <f t="array" ref="D364">IF(E364="","",XLOOKUP(E364,selector_12,selector_12_ids,""))</f>
        <v/>
      </c>
      <c r="E364" s="25"/>
      <c r="F364" s="14"/>
      <c r="G364" s="14"/>
      <c r="H364" s="14"/>
      <c r="I364" s="14"/>
      <c r="J364" s="14"/>
      <c r="K364" s="23" t="str">
        <f t="array" ref="K364">IF(L364="","",XLOOKUP(L364,selector_07,selector_07_ids,""))</f>
        <v/>
      </c>
      <c r="L364" s="25"/>
      <c r="M364" s="14"/>
      <c r="N364" s="23" t="str">
        <f t="array" ref="N364">IF(O364="","",XLOOKUP(O364,selector_18,selector_18_ids,""))</f>
        <v/>
      </c>
      <c r="O364" s="25"/>
      <c r="P364" s="14"/>
      <c r="Q364" s="14"/>
      <c r="R364" s="23" t="str">
        <f t="array" ref="R364">IF(S364="","",XLOOKUP(S364,selector_15,selector_15_ids,""))</f>
        <v/>
      </c>
      <c r="S364" s="25"/>
      <c r="T364" s="23" t="str">
        <f t="array" ref="T364">IF(U364="","",XLOOKUP(U364,selector_15,selector_15_ids,""))</f>
        <v/>
      </c>
      <c r="U364" s="25"/>
      <c r="V364" s="23" t="str">
        <f t="array" ref="V364">IF(W364="","",XLOOKUP(W364,selector_12,selector_12_ids,""))</f>
        <v/>
      </c>
      <c r="W364" s="25"/>
      <c r="X364" s="14"/>
      <c r="Y364" s="14"/>
      <c r="Z364" s="14"/>
      <c r="AA364" s="23" t="str">
        <f t="array" ref="AA364">IF(AB364="","",XLOOKUP(AB364,selector_07,selector_07_ids,""))</f>
        <v/>
      </c>
      <c r="AB364" s="25"/>
      <c r="AC364" s="14"/>
      <c r="AD364" s="23" t="str">
        <f t="array" ref="AD364">IF(AE364="","",XLOOKUP(AE364,selector_04,selector_04_ids,""))</f>
        <v/>
      </c>
      <c r="AE364" s="25"/>
      <c r="AF364" s="14"/>
      <c r="AG364" s="27"/>
      <c r="AH364" s="14"/>
    </row>
    <row r="365">
      <c r="A365" s="14"/>
      <c r="B365" s="23" t="str">
        <f>IF($A365="","",'Система'!$B$4)</f>
        <v/>
      </c>
      <c r="C365" s="14"/>
      <c r="D365" s="23" t="str">
        <f t="array" ref="D365">IF(E365="","",XLOOKUP(E365,selector_12,selector_12_ids,""))</f>
        <v/>
      </c>
      <c r="E365" s="25"/>
      <c r="F365" s="14"/>
      <c r="G365" s="14"/>
      <c r="H365" s="14"/>
      <c r="I365" s="14"/>
      <c r="J365" s="14"/>
      <c r="K365" s="23" t="str">
        <f t="array" ref="K365">IF(L365="","",XLOOKUP(L365,selector_07,selector_07_ids,""))</f>
        <v/>
      </c>
      <c r="L365" s="25"/>
      <c r="M365" s="14"/>
      <c r="N365" s="23" t="str">
        <f t="array" ref="N365">IF(O365="","",XLOOKUP(O365,selector_18,selector_18_ids,""))</f>
        <v/>
      </c>
      <c r="O365" s="25"/>
      <c r="P365" s="14"/>
      <c r="Q365" s="14"/>
      <c r="R365" s="23" t="str">
        <f t="array" ref="R365">IF(S365="","",XLOOKUP(S365,selector_15,selector_15_ids,""))</f>
        <v/>
      </c>
      <c r="S365" s="25"/>
      <c r="T365" s="23" t="str">
        <f t="array" ref="T365">IF(U365="","",XLOOKUP(U365,selector_15,selector_15_ids,""))</f>
        <v/>
      </c>
      <c r="U365" s="25"/>
      <c r="V365" s="23" t="str">
        <f t="array" ref="V365">IF(W365="","",XLOOKUP(W365,selector_12,selector_12_ids,""))</f>
        <v/>
      </c>
      <c r="W365" s="25"/>
      <c r="X365" s="14"/>
      <c r="Y365" s="14"/>
      <c r="Z365" s="14"/>
      <c r="AA365" s="23" t="str">
        <f t="array" ref="AA365">IF(AB365="","",XLOOKUP(AB365,selector_07,selector_07_ids,""))</f>
        <v/>
      </c>
      <c r="AB365" s="25"/>
      <c r="AC365" s="14"/>
      <c r="AD365" s="23" t="str">
        <f t="array" ref="AD365">IF(AE365="","",XLOOKUP(AE365,selector_04,selector_04_ids,""))</f>
        <v/>
      </c>
      <c r="AE365" s="25"/>
      <c r="AF365" s="14"/>
      <c r="AG365" s="27"/>
      <c r="AH365" s="14"/>
    </row>
    <row r="366">
      <c r="A366" s="14"/>
      <c r="B366" s="23" t="str">
        <f>IF($A366="","",'Система'!$B$4)</f>
        <v/>
      </c>
      <c r="C366" s="14"/>
      <c r="D366" s="23" t="str">
        <f t="array" ref="D366">IF(E366="","",XLOOKUP(E366,selector_12,selector_12_ids,""))</f>
        <v/>
      </c>
      <c r="E366" s="25"/>
      <c r="F366" s="14"/>
      <c r="G366" s="14"/>
      <c r="H366" s="14"/>
      <c r="I366" s="14"/>
      <c r="J366" s="14"/>
      <c r="K366" s="23" t="str">
        <f t="array" ref="K366">IF(L366="","",XLOOKUP(L366,selector_07,selector_07_ids,""))</f>
        <v/>
      </c>
      <c r="L366" s="25"/>
      <c r="M366" s="14"/>
      <c r="N366" s="23" t="str">
        <f t="array" ref="N366">IF(O366="","",XLOOKUP(O366,selector_18,selector_18_ids,""))</f>
        <v/>
      </c>
      <c r="O366" s="25"/>
      <c r="P366" s="14"/>
      <c r="Q366" s="14"/>
      <c r="R366" s="23" t="str">
        <f t="array" ref="R366">IF(S366="","",XLOOKUP(S366,selector_15,selector_15_ids,""))</f>
        <v/>
      </c>
      <c r="S366" s="25"/>
      <c r="T366" s="23" t="str">
        <f t="array" ref="T366">IF(U366="","",XLOOKUP(U366,selector_15,selector_15_ids,""))</f>
        <v/>
      </c>
      <c r="U366" s="25"/>
      <c r="V366" s="23" t="str">
        <f t="array" ref="V366">IF(W366="","",XLOOKUP(W366,selector_12,selector_12_ids,""))</f>
        <v/>
      </c>
      <c r="W366" s="25"/>
      <c r="X366" s="14"/>
      <c r="Y366" s="14"/>
      <c r="Z366" s="14"/>
      <c r="AA366" s="23" t="str">
        <f t="array" ref="AA366">IF(AB366="","",XLOOKUP(AB366,selector_07,selector_07_ids,""))</f>
        <v/>
      </c>
      <c r="AB366" s="25"/>
      <c r="AC366" s="14"/>
      <c r="AD366" s="23" t="str">
        <f t="array" ref="AD366">IF(AE366="","",XLOOKUP(AE366,selector_04,selector_04_ids,""))</f>
        <v/>
      </c>
      <c r="AE366" s="25"/>
      <c r="AF366" s="14"/>
      <c r="AG366" s="27"/>
      <c r="AH366" s="14"/>
    </row>
    <row r="367">
      <c r="A367" s="14"/>
      <c r="B367" s="23" t="str">
        <f>IF($A367="","",'Система'!$B$4)</f>
        <v/>
      </c>
      <c r="C367" s="14"/>
      <c r="D367" s="23" t="str">
        <f t="array" ref="D367">IF(E367="","",XLOOKUP(E367,selector_12,selector_12_ids,""))</f>
        <v/>
      </c>
      <c r="E367" s="25"/>
      <c r="F367" s="14"/>
      <c r="G367" s="14"/>
      <c r="H367" s="14"/>
      <c r="I367" s="14"/>
      <c r="J367" s="14"/>
      <c r="K367" s="23" t="str">
        <f t="array" ref="K367">IF(L367="","",XLOOKUP(L367,selector_07,selector_07_ids,""))</f>
        <v/>
      </c>
      <c r="L367" s="25"/>
      <c r="M367" s="14"/>
      <c r="N367" s="23" t="str">
        <f t="array" ref="N367">IF(O367="","",XLOOKUP(O367,selector_18,selector_18_ids,""))</f>
        <v/>
      </c>
      <c r="O367" s="25"/>
      <c r="P367" s="14"/>
      <c r="Q367" s="14"/>
      <c r="R367" s="23" t="str">
        <f t="array" ref="R367">IF(S367="","",XLOOKUP(S367,selector_15,selector_15_ids,""))</f>
        <v/>
      </c>
      <c r="S367" s="25"/>
      <c r="T367" s="23" t="str">
        <f t="array" ref="T367">IF(U367="","",XLOOKUP(U367,selector_15,selector_15_ids,""))</f>
        <v/>
      </c>
      <c r="U367" s="25"/>
      <c r="V367" s="23" t="str">
        <f t="array" ref="V367">IF(W367="","",XLOOKUP(W367,selector_12,selector_12_ids,""))</f>
        <v/>
      </c>
      <c r="W367" s="25"/>
      <c r="X367" s="14"/>
      <c r="Y367" s="14"/>
      <c r="Z367" s="14"/>
      <c r="AA367" s="23" t="str">
        <f t="array" ref="AA367">IF(AB367="","",XLOOKUP(AB367,selector_07,selector_07_ids,""))</f>
        <v/>
      </c>
      <c r="AB367" s="25"/>
      <c r="AC367" s="14"/>
      <c r="AD367" s="23" t="str">
        <f t="array" ref="AD367">IF(AE367="","",XLOOKUP(AE367,selector_04,selector_04_ids,""))</f>
        <v/>
      </c>
      <c r="AE367" s="25"/>
      <c r="AF367" s="14"/>
      <c r="AG367" s="27"/>
      <c r="AH367" s="14"/>
    </row>
    <row r="368">
      <c r="A368" s="14"/>
      <c r="B368" s="23" t="str">
        <f>IF($A368="","",'Система'!$B$4)</f>
        <v/>
      </c>
      <c r="C368" s="14"/>
      <c r="D368" s="23" t="str">
        <f t="array" ref="D368">IF(E368="","",XLOOKUP(E368,selector_12,selector_12_ids,""))</f>
        <v/>
      </c>
      <c r="E368" s="25"/>
      <c r="F368" s="14"/>
      <c r="G368" s="14"/>
      <c r="H368" s="14"/>
      <c r="I368" s="14"/>
      <c r="J368" s="14"/>
      <c r="K368" s="23" t="str">
        <f t="array" ref="K368">IF(L368="","",XLOOKUP(L368,selector_07,selector_07_ids,""))</f>
        <v/>
      </c>
      <c r="L368" s="25"/>
      <c r="M368" s="14"/>
      <c r="N368" s="23" t="str">
        <f t="array" ref="N368">IF(O368="","",XLOOKUP(O368,selector_18,selector_18_ids,""))</f>
        <v/>
      </c>
      <c r="O368" s="25"/>
      <c r="P368" s="14"/>
      <c r="Q368" s="14"/>
      <c r="R368" s="23" t="str">
        <f t="array" ref="R368">IF(S368="","",XLOOKUP(S368,selector_15,selector_15_ids,""))</f>
        <v/>
      </c>
      <c r="S368" s="25"/>
      <c r="T368" s="23" t="str">
        <f t="array" ref="T368">IF(U368="","",XLOOKUP(U368,selector_15,selector_15_ids,""))</f>
        <v/>
      </c>
      <c r="U368" s="25"/>
      <c r="V368" s="23" t="str">
        <f t="array" ref="V368">IF(W368="","",XLOOKUP(W368,selector_12,selector_12_ids,""))</f>
        <v/>
      </c>
      <c r="W368" s="25"/>
      <c r="X368" s="14"/>
      <c r="Y368" s="14"/>
      <c r="Z368" s="14"/>
      <c r="AA368" s="23" t="str">
        <f t="array" ref="AA368">IF(AB368="","",XLOOKUP(AB368,selector_07,selector_07_ids,""))</f>
        <v/>
      </c>
      <c r="AB368" s="25"/>
      <c r="AC368" s="14"/>
      <c r="AD368" s="23" t="str">
        <f t="array" ref="AD368">IF(AE368="","",XLOOKUP(AE368,selector_04,selector_04_ids,""))</f>
        <v/>
      </c>
      <c r="AE368" s="25"/>
      <c r="AF368" s="14"/>
      <c r="AG368" s="27"/>
      <c r="AH368" s="14"/>
    </row>
    <row r="369">
      <c r="A369" s="14"/>
      <c r="B369" s="23" t="str">
        <f>IF($A369="","",'Система'!$B$4)</f>
        <v/>
      </c>
      <c r="C369" s="14"/>
      <c r="D369" s="23" t="str">
        <f t="array" ref="D369">IF(E369="","",XLOOKUP(E369,selector_12,selector_12_ids,""))</f>
        <v/>
      </c>
      <c r="E369" s="25"/>
      <c r="F369" s="14"/>
      <c r="G369" s="14"/>
      <c r="H369" s="14"/>
      <c r="I369" s="14"/>
      <c r="J369" s="14"/>
      <c r="K369" s="23" t="str">
        <f t="array" ref="K369">IF(L369="","",XLOOKUP(L369,selector_07,selector_07_ids,""))</f>
        <v/>
      </c>
      <c r="L369" s="25"/>
      <c r="M369" s="14"/>
      <c r="N369" s="23" t="str">
        <f t="array" ref="N369">IF(O369="","",XLOOKUP(O369,selector_18,selector_18_ids,""))</f>
        <v/>
      </c>
      <c r="O369" s="25"/>
      <c r="P369" s="14"/>
      <c r="Q369" s="14"/>
      <c r="R369" s="23" t="str">
        <f t="array" ref="R369">IF(S369="","",XLOOKUP(S369,selector_15,selector_15_ids,""))</f>
        <v/>
      </c>
      <c r="S369" s="25"/>
      <c r="T369" s="23" t="str">
        <f t="array" ref="T369">IF(U369="","",XLOOKUP(U369,selector_15,selector_15_ids,""))</f>
        <v/>
      </c>
      <c r="U369" s="25"/>
      <c r="V369" s="23" t="str">
        <f t="array" ref="V369">IF(W369="","",XLOOKUP(W369,selector_12,selector_12_ids,""))</f>
        <v/>
      </c>
      <c r="W369" s="25"/>
      <c r="X369" s="14"/>
      <c r="Y369" s="14"/>
      <c r="Z369" s="14"/>
      <c r="AA369" s="23" t="str">
        <f t="array" ref="AA369">IF(AB369="","",XLOOKUP(AB369,selector_07,selector_07_ids,""))</f>
        <v/>
      </c>
      <c r="AB369" s="25"/>
      <c r="AC369" s="14"/>
      <c r="AD369" s="23" t="str">
        <f t="array" ref="AD369">IF(AE369="","",XLOOKUP(AE369,selector_04,selector_04_ids,""))</f>
        <v/>
      </c>
      <c r="AE369" s="25"/>
      <c r="AF369" s="14"/>
      <c r="AG369" s="27"/>
      <c r="AH369" s="14"/>
    </row>
    <row r="370">
      <c r="A370" s="14"/>
      <c r="B370" s="23" t="str">
        <f>IF($A370="","",'Система'!$B$4)</f>
        <v/>
      </c>
      <c r="C370" s="14"/>
      <c r="D370" s="23" t="str">
        <f t="array" ref="D370">IF(E370="","",XLOOKUP(E370,selector_12,selector_12_ids,""))</f>
        <v/>
      </c>
      <c r="E370" s="25"/>
      <c r="F370" s="14"/>
      <c r="G370" s="14"/>
      <c r="H370" s="14"/>
      <c r="I370" s="14"/>
      <c r="J370" s="14"/>
      <c r="K370" s="23" t="str">
        <f t="array" ref="K370">IF(L370="","",XLOOKUP(L370,selector_07,selector_07_ids,""))</f>
        <v/>
      </c>
      <c r="L370" s="25"/>
      <c r="M370" s="14"/>
      <c r="N370" s="23" t="str">
        <f t="array" ref="N370">IF(O370="","",XLOOKUP(O370,selector_18,selector_18_ids,""))</f>
        <v/>
      </c>
      <c r="O370" s="25"/>
      <c r="P370" s="14"/>
      <c r="Q370" s="14"/>
      <c r="R370" s="23" t="str">
        <f t="array" ref="R370">IF(S370="","",XLOOKUP(S370,selector_15,selector_15_ids,""))</f>
        <v/>
      </c>
      <c r="S370" s="25"/>
      <c r="T370" s="23" t="str">
        <f t="array" ref="T370">IF(U370="","",XLOOKUP(U370,selector_15,selector_15_ids,""))</f>
        <v/>
      </c>
      <c r="U370" s="25"/>
      <c r="V370" s="23" t="str">
        <f t="array" ref="V370">IF(W370="","",XLOOKUP(W370,selector_12,selector_12_ids,""))</f>
        <v/>
      </c>
      <c r="W370" s="25"/>
      <c r="X370" s="14"/>
      <c r="Y370" s="14"/>
      <c r="Z370" s="14"/>
      <c r="AA370" s="23" t="str">
        <f t="array" ref="AA370">IF(AB370="","",XLOOKUP(AB370,selector_07,selector_07_ids,""))</f>
        <v/>
      </c>
      <c r="AB370" s="25"/>
      <c r="AC370" s="14"/>
      <c r="AD370" s="23" t="str">
        <f t="array" ref="AD370">IF(AE370="","",XLOOKUP(AE370,selector_04,selector_04_ids,""))</f>
        <v/>
      </c>
      <c r="AE370" s="25"/>
      <c r="AF370" s="14"/>
      <c r="AG370" s="27"/>
      <c r="AH370" s="14"/>
    </row>
    <row r="371">
      <c r="A371" s="14"/>
      <c r="B371" s="23" t="str">
        <f>IF($A371="","",'Система'!$B$4)</f>
        <v/>
      </c>
      <c r="C371" s="14"/>
      <c r="D371" s="23" t="str">
        <f t="array" ref="D371">IF(E371="","",XLOOKUP(E371,selector_12,selector_12_ids,""))</f>
        <v/>
      </c>
      <c r="E371" s="25"/>
      <c r="F371" s="14"/>
      <c r="G371" s="14"/>
      <c r="H371" s="14"/>
      <c r="I371" s="14"/>
      <c r="J371" s="14"/>
      <c r="K371" s="23" t="str">
        <f t="array" ref="K371">IF(L371="","",XLOOKUP(L371,selector_07,selector_07_ids,""))</f>
        <v/>
      </c>
      <c r="L371" s="25"/>
      <c r="M371" s="14"/>
      <c r="N371" s="23" t="str">
        <f t="array" ref="N371">IF(O371="","",XLOOKUP(O371,selector_18,selector_18_ids,""))</f>
        <v/>
      </c>
      <c r="O371" s="25"/>
      <c r="P371" s="14"/>
      <c r="Q371" s="14"/>
      <c r="R371" s="23" t="str">
        <f t="array" ref="R371">IF(S371="","",XLOOKUP(S371,selector_15,selector_15_ids,""))</f>
        <v/>
      </c>
      <c r="S371" s="25"/>
      <c r="T371" s="23" t="str">
        <f t="array" ref="T371">IF(U371="","",XLOOKUP(U371,selector_15,selector_15_ids,""))</f>
        <v/>
      </c>
      <c r="U371" s="25"/>
      <c r="V371" s="23" t="str">
        <f t="array" ref="V371">IF(W371="","",XLOOKUP(W371,selector_12,selector_12_ids,""))</f>
        <v/>
      </c>
      <c r="W371" s="25"/>
      <c r="X371" s="14"/>
      <c r="Y371" s="14"/>
      <c r="Z371" s="14"/>
      <c r="AA371" s="23" t="str">
        <f t="array" ref="AA371">IF(AB371="","",XLOOKUP(AB371,selector_07,selector_07_ids,""))</f>
        <v/>
      </c>
      <c r="AB371" s="25"/>
      <c r="AC371" s="14"/>
      <c r="AD371" s="23" t="str">
        <f t="array" ref="AD371">IF(AE371="","",XLOOKUP(AE371,selector_04,selector_04_ids,""))</f>
        <v/>
      </c>
      <c r="AE371" s="25"/>
      <c r="AF371" s="14"/>
      <c r="AG371" s="27"/>
      <c r="AH371" s="14"/>
    </row>
    <row r="372">
      <c r="A372" s="14"/>
      <c r="B372" s="23" t="str">
        <f>IF($A372="","",'Система'!$B$4)</f>
        <v/>
      </c>
      <c r="C372" s="14"/>
      <c r="D372" s="23" t="str">
        <f t="array" ref="D372">IF(E372="","",XLOOKUP(E372,selector_12,selector_12_ids,""))</f>
        <v/>
      </c>
      <c r="E372" s="25"/>
      <c r="F372" s="14"/>
      <c r="G372" s="14"/>
      <c r="H372" s="14"/>
      <c r="I372" s="14"/>
      <c r="J372" s="14"/>
      <c r="K372" s="23" t="str">
        <f t="array" ref="K372">IF(L372="","",XLOOKUP(L372,selector_07,selector_07_ids,""))</f>
        <v/>
      </c>
      <c r="L372" s="25"/>
      <c r="M372" s="14"/>
      <c r="N372" s="23" t="str">
        <f t="array" ref="N372">IF(O372="","",XLOOKUP(O372,selector_18,selector_18_ids,""))</f>
        <v/>
      </c>
      <c r="O372" s="25"/>
      <c r="P372" s="14"/>
      <c r="Q372" s="14"/>
      <c r="R372" s="23" t="str">
        <f t="array" ref="R372">IF(S372="","",XLOOKUP(S372,selector_15,selector_15_ids,""))</f>
        <v/>
      </c>
      <c r="S372" s="25"/>
      <c r="T372" s="23" t="str">
        <f t="array" ref="T372">IF(U372="","",XLOOKUP(U372,selector_15,selector_15_ids,""))</f>
        <v/>
      </c>
      <c r="U372" s="25"/>
      <c r="V372" s="23" t="str">
        <f t="array" ref="V372">IF(W372="","",XLOOKUP(W372,selector_12,selector_12_ids,""))</f>
        <v/>
      </c>
      <c r="W372" s="25"/>
      <c r="X372" s="14"/>
      <c r="Y372" s="14"/>
      <c r="Z372" s="14"/>
      <c r="AA372" s="23" t="str">
        <f t="array" ref="AA372">IF(AB372="","",XLOOKUP(AB372,selector_07,selector_07_ids,""))</f>
        <v/>
      </c>
      <c r="AB372" s="25"/>
      <c r="AC372" s="14"/>
      <c r="AD372" s="23" t="str">
        <f t="array" ref="AD372">IF(AE372="","",XLOOKUP(AE372,selector_04,selector_04_ids,""))</f>
        <v/>
      </c>
      <c r="AE372" s="25"/>
      <c r="AF372" s="14"/>
      <c r="AG372" s="27"/>
      <c r="AH372" s="14"/>
    </row>
    <row r="373">
      <c r="A373" s="14"/>
      <c r="B373" s="23" t="str">
        <f>IF($A373="","",'Система'!$B$4)</f>
        <v/>
      </c>
      <c r="C373" s="14"/>
      <c r="D373" s="23" t="str">
        <f t="array" ref="D373">IF(E373="","",XLOOKUP(E373,selector_12,selector_12_ids,""))</f>
        <v/>
      </c>
      <c r="E373" s="25"/>
      <c r="F373" s="14"/>
      <c r="G373" s="14"/>
      <c r="H373" s="14"/>
      <c r="I373" s="14"/>
      <c r="J373" s="14"/>
      <c r="K373" s="23" t="str">
        <f t="array" ref="K373">IF(L373="","",XLOOKUP(L373,selector_07,selector_07_ids,""))</f>
        <v/>
      </c>
      <c r="L373" s="25"/>
      <c r="M373" s="14"/>
      <c r="N373" s="23" t="str">
        <f t="array" ref="N373">IF(O373="","",XLOOKUP(O373,selector_18,selector_18_ids,""))</f>
        <v/>
      </c>
      <c r="O373" s="25"/>
      <c r="P373" s="14"/>
      <c r="Q373" s="14"/>
      <c r="R373" s="23" t="str">
        <f t="array" ref="R373">IF(S373="","",XLOOKUP(S373,selector_15,selector_15_ids,""))</f>
        <v/>
      </c>
      <c r="S373" s="25"/>
      <c r="T373" s="23" t="str">
        <f t="array" ref="T373">IF(U373="","",XLOOKUP(U373,selector_15,selector_15_ids,""))</f>
        <v/>
      </c>
      <c r="U373" s="25"/>
      <c r="V373" s="23" t="str">
        <f t="array" ref="V373">IF(W373="","",XLOOKUP(W373,selector_12,selector_12_ids,""))</f>
        <v/>
      </c>
      <c r="W373" s="25"/>
      <c r="X373" s="14"/>
      <c r="Y373" s="14"/>
      <c r="Z373" s="14"/>
      <c r="AA373" s="23" t="str">
        <f t="array" ref="AA373">IF(AB373="","",XLOOKUP(AB373,selector_07,selector_07_ids,""))</f>
        <v/>
      </c>
      <c r="AB373" s="25"/>
      <c r="AC373" s="14"/>
      <c r="AD373" s="23" t="str">
        <f t="array" ref="AD373">IF(AE373="","",XLOOKUP(AE373,selector_04,selector_04_ids,""))</f>
        <v/>
      </c>
      <c r="AE373" s="25"/>
      <c r="AF373" s="14"/>
      <c r="AG373" s="27"/>
      <c r="AH373" s="14"/>
    </row>
    <row r="374">
      <c r="A374" s="14"/>
      <c r="B374" s="23" t="str">
        <f>IF($A374="","",'Система'!$B$4)</f>
        <v/>
      </c>
      <c r="C374" s="14"/>
      <c r="D374" s="23" t="str">
        <f t="array" ref="D374">IF(E374="","",XLOOKUP(E374,selector_12,selector_12_ids,""))</f>
        <v/>
      </c>
      <c r="E374" s="25"/>
      <c r="F374" s="14"/>
      <c r="G374" s="14"/>
      <c r="H374" s="14"/>
      <c r="I374" s="14"/>
      <c r="J374" s="14"/>
      <c r="K374" s="23" t="str">
        <f t="array" ref="K374">IF(L374="","",XLOOKUP(L374,selector_07,selector_07_ids,""))</f>
        <v/>
      </c>
      <c r="L374" s="25"/>
      <c r="M374" s="14"/>
      <c r="N374" s="23" t="str">
        <f t="array" ref="N374">IF(O374="","",XLOOKUP(O374,selector_18,selector_18_ids,""))</f>
        <v/>
      </c>
      <c r="O374" s="25"/>
      <c r="P374" s="14"/>
      <c r="Q374" s="14"/>
      <c r="R374" s="23" t="str">
        <f t="array" ref="R374">IF(S374="","",XLOOKUP(S374,selector_15,selector_15_ids,""))</f>
        <v/>
      </c>
      <c r="S374" s="25"/>
      <c r="T374" s="23" t="str">
        <f t="array" ref="T374">IF(U374="","",XLOOKUP(U374,selector_15,selector_15_ids,""))</f>
        <v/>
      </c>
      <c r="U374" s="25"/>
      <c r="V374" s="23" t="str">
        <f t="array" ref="V374">IF(W374="","",XLOOKUP(W374,selector_12,selector_12_ids,""))</f>
        <v/>
      </c>
      <c r="W374" s="25"/>
      <c r="X374" s="14"/>
      <c r="Y374" s="14"/>
      <c r="Z374" s="14"/>
      <c r="AA374" s="23" t="str">
        <f t="array" ref="AA374">IF(AB374="","",XLOOKUP(AB374,selector_07,selector_07_ids,""))</f>
        <v/>
      </c>
      <c r="AB374" s="25"/>
      <c r="AC374" s="14"/>
      <c r="AD374" s="23" t="str">
        <f t="array" ref="AD374">IF(AE374="","",XLOOKUP(AE374,selector_04,selector_04_ids,""))</f>
        <v/>
      </c>
      <c r="AE374" s="25"/>
      <c r="AF374" s="14"/>
      <c r="AG374" s="27"/>
      <c r="AH374" s="14"/>
    </row>
    <row r="375">
      <c r="A375" s="14"/>
      <c r="B375" s="23" t="str">
        <f>IF($A375="","",'Система'!$B$4)</f>
        <v/>
      </c>
      <c r="C375" s="14"/>
      <c r="D375" s="23" t="str">
        <f t="array" ref="D375">IF(E375="","",XLOOKUP(E375,selector_12,selector_12_ids,""))</f>
        <v/>
      </c>
      <c r="E375" s="25"/>
      <c r="F375" s="14"/>
      <c r="G375" s="14"/>
      <c r="H375" s="14"/>
      <c r="I375" s="14"/>
      <c r="J375" s="14"/>
      <c r="K375" s="23" t="str">
        <f t="array" ref="K375">IF(L375="","",XLOOKUP(L375,selector_07,selector_07_ids,""))</f>
        <v/>
      </c>
      <c r="L375" s="25"/>
      <c r="M375" s="14"/>
      <c r="N375" s="23" t="str">
        <f t="array" ref="N375">IF(O375="","",XLOOKUP(O375,selector_18,selector_18_ids,""))</f>
        <v/>
      </c>
      <c r="O375" s="25"/>
      <c r="P375" s="14"/>
      <c r="Q375" s="14"/>
      <c r="R375" s="23" t="str">
        <f t="array" ref="R375">IF(S375="","",XLOOKUP(S375,selector_15,selector_15_ids,""))</f>
        <v/>
      </c>
      <c r="S375" s="25"/>
      <c r="T375" s="23" t="str">
        <f t="array" ref="T375">IF(U375="","",XLOOKUP(U375,selector_15,selector_15_ids,""))</f>
        <v/>
      </c>
      <c r="U375" s="25"/>
      <c r="V375" s="23" t="str">
        <f t="array" ref="V375">IF(W375="","",XLOOKUP(W375,selector_12,selector_12_ids,""))</f>
        <v/>
      </c>
      <c r="W375" s="25"/>
      <c r="X375" s="14"/>
      <c r="Y375" s="14"/>
      <c r="Z375" s="14"/>
      <c r="AA375" s="23" t="str">
        <f t="array" ref="AA375">IF(AB375="","",XLOOKUP(AB375,selector_07,selector_07_ids,""))</f>
        <v/>
      </c>
      <c r="AB375" s="25"/>
      <c r="AC375" s="14"/>
      <c r="AD375" s="23" t="str">
        <f t="array" ref="AD375">IF(AE375="","",XLOOKUP(AE375,selector_04,selector_04_ids,""))</f>
        <v/>
      </c>
      <c r="AE375" s="25"/>
      <c r="AF375" s="14"/>
      <c r="AG375" s="27"/>
      <c r="AH375" s="14"/>
    </row>
    <row r="376">
      <c r="A376" s="14"/>
      <c r="B376" s="23" t="str">
        <f>IF($A376="","",'Система'!$B$4)</f>
        <v/>
      </c>
      <c r="C376" s="14"/>
      <c r="D376" s="23" t="str">
        <f t="array" ref="D376">IF(E376="","",XLOOKUP(E376,selector_12,selector_12_ids,""))</f>
        <v/>
      </c>
      <c r="E376" s="25"/>
      <c r="F376" s="14"/>
      <c r="G376" s="14"/>
      <c r="H376" s="14"/>
      <c r="I376" s="14"/>
      <c r="J376" s="14"/>
      <c r="K376" s="23" t="str">
        <f t="array" ref="K376">IF(L376="","",XLOOKUP(L376,selector_07,selector_07_ids,""))</f>
        <v/>
      </c>
      <c r="L376" s="25"/>
      <c r="M376" s="14"/>
      <c r="N376" s="23" t="str">
        <f t="array" ref="N376">IF(O376="","",XLOOKUP(O376,selector_18,selector_18_ids,""))</f>
        <v/>
      </c>
      <c r="O376" s="25"/>
      <c r="P376" s="14"/>
      <c r="Q376" s="14"/>
      <c r="R376" s="23" t="str">
        <f t="array" ref="R376">IF(S376="","",XLOOKUP(S376,selector_15,selector_15_ids,""))</f>
        <v/>
      </c>
      <c r="S376" s="25"/>
      <c r="T376" s="23" t="str">
        <f t="array" ref="T376">IF(U376="","",XLOOKUP(U376,selector_15,selector_15_ids,""))</f>
        <v/>
      </c>
      <c r="U376" s="25"/>
      <c r="V376" s="23" t="str">
        <f t="array" ref="V376">IF(W376="","",XLOOKUP(W376,selector_12,selector_12_ids,""))</f>
        <v/>
      </c>
      <c r="W376" s="25"/>
      <c r="X376" s="14"/>
      <c r="Y376" s="14"/>
      <c r="Z376" s="14"/>
      <c r="AA376" s="23" t="str">
        <f t="array" ref="AA376">IF(AB376="","",XLOOKUP(AB376,selector_07,selector_07_ids,""))</f>
        <v/>
      </c>
      <c r="AB376" s="25"/>
      <c r="AC376" s="14"/>
      <c r="AD376" s="23" t="str">
        <f t="array" ref="AD376">IF(AE376="","",XLOOKUP(AE376,selector_04,selector_04_ids,""))</f>
        <v/>
      </c>
      <c r="AE376" s="25"/>
      <c r="AF376" s="14"/>
      <c r="AG376" s="27"/>
      <c r="AH376" s="14"/>
    </row>
    <row r="377">
      <c r="A377" s="14"/>
      <c r="B377" s="23" t="str">
        <f>IF($A377="","",'Система'!$B$4)</f>
        <v/>
      </c>
      <c r="C377" s="14"/>
      <c r="D377" s="23" t="str">
        <f t="array" ref="D377">IF(E377="","",XLOOKUP(E377,selector_12,selector_12_ids,""))</f>
        <v/>
      </c>
      <c r="E377" s="25"/>
      <c r="F377" s="14"/>
      <c r="G377" s="14"/>
      <c r="H377" s="14"/>
      <c r="I377" s="14"/>
      <c r="J377" s="14"/>
      <c r="K377" s="23" t="str">
        <f t="array" ref="K377">IF(L377="","",XLOOKUP(L377,selector_07,selector_07_ids,""))</f>
        <v/>
      </c>
      <c r="L377" s="25"/>
      <c r="M377" s="14"/>
      <c r="N377" s="23" t="str">
        <f t="array" ref="N377">IF(O377="","",XLOOKUP(O377,selector_18,selector_18_ids,""))</f>
        <v/>
      </c>
      <c r="O377" s="25"/>
      <c r="P377" s="14"/>
      <c r="Q377" s="14"/>
      <c r="R377" s="23" t="str">
        <f t="array" ref="R377">IF(S377="","",XLOOKUP(S377,selector_15,selector_15_ids,""))</f>
        <v/>
      </c>
      <c r="S377" s="25"/>
      <c r="T377" s="23" t="str">
        <f t="array" ref="T377">IF(U377="","",XLOOKUP(U377,selector_15,selector_15_ids,""))</f>
        <v/>
      </c>
      <c r="U377" s="25"/>
      <c r="V377" s="23" t="str">
        <f t="array" ref="V377">IF(W377="","",XLOOKUP(W377,selector_12,selector_12_ids,""))</f>
        <v/>
      </c>
      <c r="W377" s="25"/>
      <c r="X377" s="14"/>
      <c r="Y377" s="14"/>
      <c r="Z377" s="14"/>
      <c r="AA377" s="23" t="str">
        <f t="array" ref="AA377">IF(AB377="","",XLOOKUP(AB377,selector_07,selector_07_ids,""))</f>
        <v/>
      </c>
      <c r="AB377" s="25"/>
      <c r="AC377" s="14"/>
      <c r="AD377" s="23" t="str">
        <f t="array" ref="AD377">IF(AE377="","",XLOOKUP(AE377,selector_04,selector_04_ids,""))</f>
        <v/>
      </c>
      <c r="AE377" s="25"/>
      <c r="AF377" s="14"/>
      <c r="AG377" s="27"/>
      <c r="AH377" s="14"/>
    </row>
    <row r="378">
      <c r="A378" s="14"/>
      <c r="B378" s="23" t="str">
        <f>IF($A378="","",'Система'!$B$4)</f>
        <v/>
      </c>
      <c r="C378" s="14"/>
      <c r="D378" s="23" t="str">
        <f t="array" ref="D378">IF(E378="","",XLOOKUP(E378,selector_12,selector_12_ids,""))</f>
        <v/>
      </c>
      <c r="E378" s="25"/>
      <c r="F378" s="14"/>
      <c r="G378" s="14"/>
      <c r="H378" s="14"/>
      <c r="I378" s="14"/>
      <c r="J378" s="14"/>
      <c r="K378" s="23" t="str">
        <f t="array" ref="K378">IF(L378="","",XLOOKUP(L378,selector_07,selector_07_ids,""))</f>
        <v/>
      </c>
      <c r="L378" s="25"/>
      <c r="M378" s="14"/>
      <c r="N378" s="23" t="str">
        <f t="array" ref="N378">IF(O378="","",XLOOKUP(O378,selector_18,selector_18_ids,""))</f>
        <v/>
      </c>
      <c r="O378" s="25"/>
      <c r="P378" s="14"/>
      <c r="Q378" s="14"/>
      <c r="R378" s="23" t="str">
        <f t="array" ref="R378">IF(S378="","",XLOOKUP(S378,selector_15,selector_15_ids,""))</f>
        <v/>
      </c>
      <c r="S378" s="25"/>
      <c r="T378" s="23" t="str">
        <f t="array" ref="T378">IF(U378="","",XLOOKUP(U378,selector_15,selector_15_ids,""))</f>
        <v/>
      </c>
      <c r="U378" s="25"/>
      <c r="V378" s="23" t="str">
        <f t="array" ref="V378">IF(W378="","",XLOOKUP(W378,selector_12,selector_12_ids,""))</f>
        <v/>
      </c>
      <c r="W378" s="25"/>
      <c r="X378" s="14"/>
      <c r="Y378" s="14"/>
      <c r="Z378" s="14"/>
      <c r="AA378" s="23" t="str">
        <f t="array" ref="AA378">IF(AB378="","",XLOOKUP(AB378,selector_07,selector_07_ids,""))</f>
        <v/>
      </c>
      <c r="AB378" s="25"/>
      <c r="AC378" s="14"/>
      <c r="AD378" s="23" t="str">
        <f t="array" ref="AD378">IF(AE378="","",XLOOKUP(AE378,selector_04,selector_04_ids,""))</f>
        <v/>
      </c>
      <c r="AE378" s="25"/>
      <c r="AF378" s="14"/>
      <c r="AG378" s="27"/>
      <c r="AH378" s="14"/>
    </row>
    <row r="379">
      <c r="A379" s="14"/>
      <c r="B379" s="23" t="str">
        <f>IF($A379="","",'Система'!$B$4)</f>
        <v/>
      </c>
      <c r="C379" s="14"/>
      <c r="D379" s="23" t="str">
        <f t="array" ref="D379">IF(E379="","",XLOOKUP(E379,selector_12,selector_12_ids,""))</f>
        <v/>
      </c>
      <c r="E379" s="25"/>
      <c r="F379" s="14"/>
      <c r="G379" s="14"/>
      <c r="H379" s="14"/>
      <c r="I379" s="14"/>
      <c r="J379" s="14"/>
      <c r="K379" s="23" t="str">
        <f t="array" ref="K379">IF(L379="","",XLOOKUP(L379,selector_07,selector_07_ids,""))</f>
        <v/>
      </c>
      <c r="L379" s="25"/>
      <c r="M379" s="14"/>
      <c r="N379" s="23" t="str">
        <f t="array" ref="N379">IF(O379="","",XLOOKUP(O379,selector_18,selector_18_ids,""))</f>
        <v/>
      </c>
      <c r="O379" s="25"/>
      <c r="P379" s="14"/>
      <c r="Q379" s="14"/>
      <c r="R379" s="23" t="str">
        <f t="array" ref="R379">IF(S379="","",XLOOKUP(S379,selector_15,selector_15_ids,""))</f>
        <v/>
      </c>
      <c r="S379" s="25"/>
      <c r="T379" s="23" t="str">
        <f t="array" ref="T379">IF(U379="","",XLOOKUP(U379,selector_15,selector_15_ids,""))</f>
        <v/>
      </c>
      <c r="U379" s="25"/>
      <c r="V379" s="23" t="str">
        <f t="array" ref="V379">IF(W379="","",XLOOKUP(W379,selector_12,selector_12_ids,""))</f>
        <v/>
      </c>
      <c r="W379" s="25"/>
      <c r="X379" s="14"/>
      <c r="Y379" s="14"/>
      <c r="Z379" s="14"/>
      <c r="AA379" s="23" t="str">
        <f t="array" ref="AA379">IF(AB379="","",XLOOKUP(AB379,selector_07,selector_07_ids,""))</f>
        <v/>
      </c>
      <c r="AB379" s="25"/>
      <c r="AC379" s="14"/>
      <c r="AD379" s="23" t="str">
        <f t="array" ref="AD379">IF(AE379="","",XLOOKUP(AE379,selector_04,selector_04_ids,""))</f>
        <v/>
      </c>
      <c r="AE379" s="25"/>
      <c r="AF379" s="14"/>
      <c r="AG379" s="27"/>
      <c r="AH379" s="14"/>
    </row>
    <row r="380">
      <c r="A380" s="14"/>
      <c r="B380" s="23" t="str">
        <f>IF($A380="","",'Система'!$B$4)</f>
        <v/>
      </c>
      <c r="C380" s="14"/>
      <c r="D380" s="23" t="str">
        <f t="array" ref="D380">IF(E380="","",XLOOKUP(E380,selector_12,selector_12_ids,""))</f>
        <v/>
      </c>
      <c r="E380" s="25"/>
      <c r="F380" s="14"/>
      <c r="G380" s="14"/>
      <c r="H380" s="14"/>
      <c r="I380" s="14"/>
      <c r="J380" s="14"/>
      <c r="K380" s="23" t="str">
        <f t="array" ref="K380">IF(L380="","",XLOOKUP(L380,selector_07,selector_07_ids,""))</f>
        <v/>
      </c>
      <c r="L380" s="25"/>
      <c r="M380" s="14"/>
      <c r="N380" s="23" t="str">
        <f t="array" ref="N380">IF(O380="","",XLOOKUP(O380,selector_18,selector_18_ids,""))</f>
        <v/>
      </c>
      <c r="O380" s="25"/>
      <c r="P380" s="14"/>
      <c r="Q380" s="14"/>
      <c r="R380" s="23" t="str">
        <f t="array" ref="R380">IF(S380="","",XLOOKUP(S380,selector_15,selector_15_ids,""))</f>
        <v/>
      </c>
      <c r="S380" s="25"/>
      <c r="T380" s="23" t="str">
        <f t="array" ref="T380">IF(U380="","",XLOOKUP(U380,selector_15,selector_15_ids,""))</f>
        <v/>
      </c>
      <c r="U380" s="25"/>
      <c r="V380" s="23" t="str">
        <f t="array" ref="V380">IF(W380="","",XLOOKUP(W380,selector_12,selector_12_ids,""))</f>
        <v/>
      </c>
      <c r="W380" s="25"/>
      <c r="X380" s="14"/>
      <c r="Y380" s="14"/>
      <c r="Z380" s="14"/>
      <c r="AA380" s="23" t="str">
        <f t="array" ref="AA380">IF(AB380="","",XLOOKUP(AB380,selector_07,selector_07_ids,""))</f>
        <v/>
      </c>
      <c r="AB380" s="25"/>
      <c r="AC380" s="14"/>
      <c r="AD380" s="23" t="str">
        <f t="array" ref="AD380">IF(AE380="","",XLOOKUP(AE380,selector_04,selector_04_ids,""))</f>
        <v/>
      </c>
      <c r="AE380" s="25"/>
      <c r="AF380" s="14"/>
      <c r="AG380" s="27"/>
      <c r="AH380" s="14"/>
    </row>
    <row r="381">
      <c r="A381" s="14"/>
      <c r="B381" s="23" t="str">
        <f>IF($A381="","",'Система'!$B$4)</f>
        <v/>
      </c>
      <c r="C381" s="14"/>
      <c r="D381" s="23" t="str">
        <f t="array" ref="D381">IF(E381="","",XLOOKUP(E381,selector_12,selector_12_ids,""))</f>
        <v/>
      </c>
      <c r="E381" s="25"/>
      <c r="F381" s="14"/>
      <c r="G381" s="14"/>
      <c r="H381" s="14"/>
      <c r="I381" s="14"/>
      <c r="J381" s="14"/>
      <c r="K381" s="23" t="str">
        <f t="array" ref="K381">IF(L381="","",XLOOKUP(L381,selector_07,selector_07_ids,""))</f>
        <v/>
      </c>
      <c r="L381" s="25"/>
      <c r="M381" s="14"/>
      <c r="N381" s="23" t="str">
        <f t="array" ref="N381">IF(O381="","",XLOOKUP(O381,selector_18,selector_18_ids,""))</f>
        <v/>
      </c>
      <c r="O381" s="25"/>
      <c r="P381" s="14"/>
      <c r="Q381" s="14"/>
      <c r="R381" s="23" t="str">
        <f t="array" ref="R381">IF(S381="","",XLOOKUP(S381,selector_15,selector_15_ids,""))</f>
        <v/>
      </c>
      <c r="S381" s="25"/>
      <c r="T381" s="23" t="str">
        <f t="array" ref="T381">IF(U381="","",XLOOKUP(U381,selector_15,selector_15_ids,""))</f>
        <v/>
      </c>
      <c r="U381" s="25"/>
      <c r="V381" s="23" t="str">
        <f t="array" ref="V381">IF(W381="","",XLOOKUP(W381,selector_12,selector_12_ids,""))</f>
        <v/>
      </c>
      <c r="W381" s="25"/>
      <c r="X381" s="14"/>
      <c r="Y381" s="14"/>
      <c r="Z381" s="14"/>
      <c r="AA381" s="23" t="str">
        <f t="array" ref="AA381">IF(AB381="","",XLOOKUP(AB381,selector_07,selector_07_ids,""))</f>
        <v/>
      </c>
      <c r="AB381" s="25"/>
      <c r="AC381" s="14"/>
      <c r="AD381" s="23" t="str">
        <f t="array" ref="AD381">IF(AE381="","",XLOOKUP(AE381,selector_04,selector_04_ids,""))</f>
        <v/>
      </c>
      <c r="AE381" s="25"/>
      <c r="AF381" s="14"/>
      <c r="AG381" s="27"/>
      <c r="AH381" s="14"/>
    </row>
    <row r="382">
      <c r="A382" s="14"/>
      <c r="B382" s="23" t="str">
        <f>IF($A382="","",'Система'!$B$4)</f>
        <v/>
      </c>
      <c r="C382" s="14"/>
      <c r="D382" s="23" t="str">
        <f t="array" ref="D382">IF(E382="","",XLOOKUP(E382,selector_12,selector_12_ids,""))</f>
        <v/>
      </c>
      <c r="E382" s="25"/>
      <c r="F382" s="14"/>
      <c r="G382" s="14"/>
      <c r="H382" s="14"/>
      <c r="I382" s="14"/>
      <c r="J382" s="14"/>
      <c r="K382" s="23" t="str">
        <f t="array" ref="K382">IF(L382="","",XLOOKUP(L382,selector_07,selector_07_ids,""))</f>
        <v/>
      </c>
      <c r="L382" s="25"/>
      <c r="M382" s="14"/>
      <c r="N382" s="23" t="str">
        <f t="array" ref="N382">IF(O382="","",XLOOKUP(O382,selector_18,selector_18_ids,""))</f>
        <v/>
      </c>
      <c r="O382" s="25"/>
      <c r="P382" s="14"/>
      <c r="Q382" s="14"/>
      <c r="R382" s="23" t="str">
        <f t="array" ref="R382">IF(S382="","",XLOOKUP(S382,selector_15,selector_15_ids,""))</f>
        <v/>
      </c>
      <c r="S382" s="25"/>
      <c r="T382" s="23" t="str">
        <f t="array" ref="T382">IF(U382="","",XLOOKUP(U382,selector_15,selector_15_ids,""))</f>
        <v/>
      </c>
      <c r="U382" s="25"/>
      <c r="V382" s="23" t="str">
        <f t="array" ref="V382">IF(W382="","",XLOOKUP(W382,selector_12,selector_12_ids,""))</f>
        <v/>
      </c>
      <c r="W382" s="25"/>
      <c r="X382" s="14"/>
      <c r="Y382" s="14"/>
      <c r="Z382" s="14"/>
      <c r="AA382" s="23" t="str">
        <f t="array" ref="AA382">IF(AB382="","",XLOOKUP(AB382,selector_07,selector_07_ids,""))</f>
        <v/>
      </c>
      <c r="AB382" s="25"/>
      <c r="AC382" s="14"/>
      <c r="AD382" s="23" t="str">
        <f t="array" ref="AD382">IF(AE382="","",XLOOKUP(AE382,selector_04,selector_04_ids,""))</f>
        <v/>
      </c>
      <c r="AE382" s="25"/>
      <c r="AF382" s="14"/>
      <c r="AG382" s="27"/>
      <c r="AH382" s="14"/>
    </row>
    <row r="383">
      <c r="A383" s="14"/>
      <c r="B383" s="23" t="str">
        <f>IF($A383="","",'Система'!$B$4)</f>
        <v/>
      </c>
      <c r="C383" s="14"/>
      <c r="D383" s="23" t="str">
        <f t="array" ref="D383">IF(E383="","",XLOOKUP(E383,selector_12,selector_12_ids,""))</f>
        <v/>
      </c>
      <c r="E383" s="25"/>
      <c r="F383" s="14"/>
      <c r="G383" s="14"/>
      <c r="H383" s="14"/>
      <c r="I383" s="14"/>
      <c r="J383" s="14"/>
      <c r="K383" s="23" t="str">
        <f t="array" ref="K383">IF(L383="","",XLOOKUP(L383,selector_07,selector_07_ids,""))</f>
        <v/>
      </c>
      <c r="L383" s="25"/>
      <c r="M383" s="14"/>
      <c r="N383" s="23" t="str">
        <f t="array" ref="N383">IF(O383="","",XLOOKUP(O383,selector_18,selector_18_ids,""))</f>
        <v/>
      </c>
      <c r="O383" s="25"/>
      <c r="P383" s="14"/>
      <c r="Q383" s="14"/>
      <c r="R383" s="23" t="str">
        <f t="array" ref="R383">IF(S383="","",XLOOKUP(S383,selector_15,selector_15_ids,""))</f>
        <v/>
      </c>
      <c r="S383" s="25"/>
      <c r="T383" s="23" t="str">
        <f t="array" ref="T383">IF(U383="","",XLOOKUP(U383,selector_15,selector_15_ids,""))</f>
        <v/>
      </c>
      <c r="U383" s="25"/>
      <c r="V383" s="23" t="str">
        <f t="array" ref="V383">IF(W383="","",XLOOKUP(W383,selector_12,selector_12_ids,""))</f>
        <v/>
      </c>
      <c r="W383" s="25"/>
      <c r="X383" s="14"/>
      <c r="Y383" s="14"/>
      <c r="Z383" s="14"/>
      <c r="AA383" s="23" t="str">
        <f t="array" ref="AA383">IF(AB383="","",XLOOKUP(AB383,selector_07,selector_07_ids,""))</f>
        <v/>
      </c>
      <c r="AB383" s="25"/>
      <c r="AC383" s="14"/>
      <c r="AD383" s="23" t="str">
        <f t="array" ref="AD383">IF(AE383="","",XLOOKUP(AE383,selector_04,selector_04_ids,""))</f>
        <v/>
      </c>
      <c r="AE383" s="25"/>
      <c r="AF383" s="14"/>
      <c r="AG383" s="27"/>
      <c r="AH383" s="14"/>
    </row>
    <row r="384">
      <c r="A384" s="14"/>
      <c r="B384" s="23" t="str">
        <f>IF($A384="","",'Система'!$B$4)</f>
        <v/>
      </c>
      <c r="C384" s="14"/>
      <c r="D384" s="23" t="str">
        <f t="array" ref="D384">IF(E384="","",XLOOKUP(E384,selector_12,selector_12_ids,""))</f>
        <v/>
      </c>
      <c r="E384" s="25"/>
      <c r="F384" s="14"/>
      <c r="G384" s="14"/>
      <c r="H384" s="14"/>
      <c r="I384" s="14"/>
      <c r="J384" s="14"/>
      <c r="K384" s="23" t="str">
        <f t="array" ref="K384">IF(L384="","",XLOOKUP(L384,selector_07,selector_07_ids,""))</f>
        <v/>
      </c>
      <c r="L384" s="25"/>
      <c r="M384" s="14"/>
      <c r="N384" s="23" t="str">
        <f t="array" ref="N384">IF(O384="","",XLOOKUP(O384,selector_18,selector_18_ids,""))</f>
        <v/>
      </c>
      <c r="O384" s="25"/>
      <c r="P384" s="14"/>
      <c r="Q384" s="14"/>
      <c r="R384" s="23" t="str">
        <f t="array" ref="R384">IF(S384="","",XLOOKUP(S384,selector_15,selector_15_ids,""))</f>
        <v/>
      </c>
      <c r="S384" s="25"/>
      <c r="T384" s="23" t="str">
        <f t="array" ref="T384">IF(U384="","",XLOOKUP(U384,selector_15,selector_15_ids,""))</f>
        <v/>
      </c>
      <c r="U384" s="25"/>
      <c r="V384" s="23" t="str">
        <f t="array" ref="V384">IF(W384="","",XLOOKUP(W384,selector_12,selector_12_ids,""))</f>
        <v/>
      </c>
      <c r="W384" s="25"/>
      <c r="X384" s="14"/>
      <c r="Y384" s="14"/>
      <c r="Z384" s="14"/>
      <c r="AA384" s="23" t="str">
        <f t="array" ref="AA384">IF(AB384="","",XLOOKUP(AB384,selector_07,selector_07_ids,""))</f>
        <v/>
      </c>
      <c r="AB384" s="25"/>
      <c r="AC384" s="14"/>
      <c r="AD384" s="23" t="str">
        <f t="array" ref="AD384">IF(AE384="","",XLOOKUP(AE384,selector_04,selector_04_ids,""))</f>
        <v/>
      </c>
      <c r="AE384" s="25"/>
      <c r="AF384" s="14"/>
      <c r="AG384" s="27"/>
      <c r="AH384" s="14"/>
    </row>
    <row r="385">
      <c r="A385" s="14"/>
      <c r="B385" s="23" t="str">
        <f>IF($A385="","",'Система'!$B$4)</f>
        <v/>
      </c>
      <c r="C385" s="14"/>
      <c r="D385" s="23" t="str">
        <f t="array" ref="D385">IF(E385="","",XLOOKUP(E385,selector_12,selector_12_ids,""))</f>
        <v/>
      </c>
      <c r="E385" s="25"/>
      <c r="F385" s="14"/>
      <c r="G385" s="14"/>
      <c r="H385" s="14"/>
      <c r="I385" s="14"/>
      <c r="J385" s="14"/>
      <c r="K385" s="23" t="str">
        <f t="array" ref="K385">IF(L385="","",XLOOKUP(L385,selector_07,selector_07_ids,""))</f>
        <v/>
      </c>
      <c r="L385" s="25"/>
      <c r="M385" s="14"/>
      <c r="N385" s="23" t="str">
        <f t="array" ref="N385">IF(O385="","",XLOOKUP(O385,selector_18,selector_18_ids,""))</f>
        <v/>
      </c>
      <c r="O385" s="25"/>
      <c r="P385" s="14"/>
      <c r="Q385" s="14"/>
      <c r="R385" s="23" t="str">
        <f t="array" ref="R385">IF(S385="","",XLOOKUP(S385,selector_15,selector_15_ids,""))</f>
        <v/>
      </c>
      <c r="S385" s="25"/>
      <c r="T385" s="23" t="str">
        <f t="array" ref="T385">IF(U385="","",XLOOKUP(U385,selector_15,selector_15_ids,""))</f>
        <v/>
      </c>
      <c r="U385" s="25"/>
      <c r="V385" s="23" t="str">
        <f t="array" ref="V385">IF(W385="","",XLOOKUP(W385,selector_12,selector_12_ids,""))</f>
        <v/>
      </c>
      <c r="W385" s="25"/>
      <c r="X385" s="14"/>
      <c r="Y385" s="14"/>
      <c r="Z385" s="14"/>
      <c r="AA385" s="23" t="str">
        <f t="array" ref="AA385">IF(AB385="","",XLOOKUP(AB385,selector_07,selector_07_ids,""))</f>
        <v/>
      </c>
      <c r="AB385" s="25"/>
      <c r="AC385" s="14"/>
      <c r="AD385" s="23" t="str">
        <f t="array" ref="AD385">IF(AE385="","",XLOOKUP(AE385,selector_04,selector_04_ids,""))</f>
        <v/>
      </c>
      <c r="AE385" s="25"/>
      <c r="AF385" s="14"/>
      <c r="AG385" s="27"/>
      <c r="AH385" s="14"/>
    </row>
    <row r="386">
      <c r="A386" s="14"/>
      <c r="B386" s="23" t="str">
        <f>IF($A386="","",'Система'!$B$4)</f>
        <v/>
      </c>
      <c r="C386" s="14"/>
      <c r="D386" s="23" t="str">
        <f t="array" ref="D386">IF(E386="","",XLOOKUP(E386,selector_12,selector_12_ids,""))</f>
        <v/>
      </c>
      <c r="E386" s="25"/>
      <c r="F386" s="14"/>
      <c r="G386" s="14"/>
      <c r="H386" s="14"/>
      <c r="I386" s="14"/>
      <c r="J386" s="14"/>
      <c r="K386" s="23" t="str">
        <f t="array" ref="K386">IF(L386="","",XLOOKUP(L386,selector_07,selector_07_ids,""))</f>
        <v/>
      </c>
      <c r="L386" s="25"/>
      <c r="M386" s="14"/>
      <c r="N386" s="23" t="str">
        <f t="array" ref="N386">IF(O386="","",XLOOKUP(O386,selector_18,selector_18_ids,""))</f>
        <v/>
      </c>
      <c r="O386" s="25"/>
      <c r="P386" s="14"/>
      <c r="Q386" s="14"/>
      <c r="R386" s="23" t="str">
        <f t="array" ref="R386">IF(S386="","",XLOOKUP(S386,selector_15,selector_15_ids,""))</f>
        <v/>
      </c>
      <c r="S386" s="25"/>
      <c r="T386" s="23" t="str">
        <f t="array" ref="T386">IF(U386="","",XLOOKUP(U386,selector_15,selector_15_ids,""))</f>
        <v/>
      </c>
      <c r="U386" s="25"/>
      <c r="V386" s="23" t="str">
        <f t="array" ref="V386">IF(W386="","",XLOOKUP(W386,selector_12,selector_12_ids,""))</f>
        <v/>
      </c>
      <c r="W386" s="25"/>
      <c r="X386" s="14"/>
      <c r="Y386" s="14"/>
      <c r="Z386" s="14"/>
      <c r="AA386" s="23" t="str">
        <f t="array" ref="AA386">IF(AB386="","",XLOOKUP(AB386,selector_07,selector_07_ids,""))</f>
        <v/>
      </c>
      <c r="AB386" s="25"/>
      <c r="AC386" s="14"/>
      <c r="AD386" s="23" t="str">
        <f t="array" ref="AD386">IF(AE386="","",XLOOKUP(AE386,selector_04,selector_04_ids,""))</f>
        <v/>
      </c>
      <c r="AE386" s="25"/>
      <c r="AF386" s="14"/>
      <c r="AG386" s="27"/>
      <c r="AH386" s="14"/>
    </row>
    <row r="387">
      <c r="A387" s="14"/>
      <c r="B387" s="23" t="str">
        <f>IF($A387="","",'Система'!$B$4)</f>
        <v/>
      </c>
      <c r="C387" s="14"/>
      <c r="D387" s="23" t="str">
        <f t="array" ref="D387">IF(E387="","",XLOOKUP(E387,selector_12,selector_12_ids,""))</f>
        <v/>
      </c>
      <c r="E387" s="25"/>
      <c r="F387" s="14"/>
      <c r="G387" s="14"/>
      <c r="H387" s="14"/>
      <c r="I387" s="14"/>
      <c r="J387" s="14"/>
      <c r="K387" s="23" t="str">
        <f t="array" ref="K387">IF(L387="","",XLOOKUP(L387,selector_07,selector_07_ids,""))</f>
        <v/>
      </c>
      <c r="L387" s="25"/>
      <c r="M387" s="14"/>
      <c r="N387" s="23" t="str">
        <f t="array" ref="N387">IF(O387="","",XLOOKUP(O387,selector_18,selector_18_ids,""))</f>
        <v/>
      </c>
      <c r="O387" s="25"/>
      <c r="P387" s="14"/>
      <c r="Q387" s="14"/>
      <c r="R387" s="23" t="str">
        <f t="array" ref="R387">IF(S387="","",XLOOKUP(S387,selector_15,selector_15_ids,""))</f>
        <v/>
      </c>
      <c r="S387" s="25"/>
      <c r="T387" s="23" t="str">
        <f t="array" ref="T387">IF(U387="","",XLOOKUP(U387,selector_15,selector_15_ids,""))</f>
        <v/>
      </c>
      <c r="U387" s="25"/>
      <c r="V387" s="23" t="str">
        <f t="array" ref="V387">IF(W387="","",XLOOKUP(W387,selector_12,selector_12_ids,""))</f>
        <v/>
      </c>
      <c r="W387" s="25"/>
      <c r="X387" s="14"/>
      <c r="Y387" s="14"/>
      <c r="Z387" s="14"/>
      <c r="AA387" s="23" t="str">
        <f t="array" ref="AA387">IF(AB387="","",XLOOKUP(AB387,selector_07,selector_07_ids,""))</f>
        <v/>
      </c>
      <c r="AB387" s="25"/>
      <c r="AC387" s="14"/>
      <c r="AD387" s="23" t="str">
        <f t="array" ref="AD387">IF(AE387="","",XLOOKUP(AE387,selector_04,selector_04_ids,""))</f>
        <v/>
      </c>
      <c r="AE387" s="25"/>
      <c r="AF387" s="14"/>
      <c r="AG387" s="27"/>
      <c r="AH387" s="14"/>
    </row>
    <row r="388">
      <c r="A388" s="14"/>
      <c r="B388" s="23" t="str">
        <f>IF($A388="","",'Система'!$B$4)</f>
        <v/>
      </c>
      <c r="C388" s="14"/>
      <c r="D388" s="23" t="str">
        <f t="array" ref="D388">IF(E388="","",XLOOKUP(E388,selector_12,selector_12_ids,""))</f>
        <v/>
      </c>
      <c r="E388" s="25"/>
      <c r="F388" s="14"/>
      <c r="G388" s="14"/>
      <c r="H388" s="14"/>
      <c r="I388" s="14"/>
      <c r="J388" s="14"/>
      <c r="K388" s="23" t="str">
        <f t="array" ref="K388">IF(L388="","",XLOOKUP(L388,selector_07,selector_07_ids,""))</f>
        <v/>
      </c>
      <c r="L388" s="25"/>
      <c r="M388" s="14"/>
      <c r="N388" s="23" t="str">
        <f t="array" ref="N388">IF(O388="","",XLOOKUP(O388,selector_18,selector_18_ids,""))</f>
        <v/>
      </c>
      <c r="O388" s="25"/>
      <c r="P388" s="14"/>
      <c r="Q388" s="14"/>
      <c r="R388" s="23" t="str">
        <f t="array" ref="R388">IF(S388="","",XLOOKUP(S388,selector_15,selector_15_ids,""))</f>
        <v/>
      </c>
      <c r="S388" s="25"/>
      <c r="T388" s="23" t="str">
        <f t="array" ref="T388">IF(U388="","",XLOOKUP(U388,selector_15,selector_15_ids,""))</f>
        <v/>
      </c>
      <c r="U388" s="25"/>
      <c r="V388" s="23" t="str">
        <f t="array" ref="V388">IF(W388="","",XLOOKUP(W388,selector_12,selector_12_ids,""))</f>
        <v/>
      </c>
      <c r="W388" s="25"/>
      <c r="X388" s="14"/>
      <c r="Y388" s="14"/>
      <c r="Z388" s="14"/>
      <c r="AA388" s="23" t="str">
        <f t="array" ref="AA388">IF(AB388="","",XLOOKUP(AB388,selector_07,selector_07_ids,""))</f>
        <v/>
      </c>
      <c r="AB388" s="25"/>
      <c r="AC388" s="14"/>
      <c r="AD388" s="23" t="str">
        <f t="array" ref="AD388">IF(AE388="","",XLOOKUP(AE388,selector_04,selector_04_ids,""))</f>
        <v/>
      </c>
      <c r="AE388" s="25"/>
      <c r="AF388" s="14"/>
      <c r="AG388" s="27"/>
      <c r="AH388" s="14"/>
    </row>
    <row r="389">
      <c r="A389" s="14"/>
      <c r="B389" s="23" t="str">
        <f>IF($A389="","",'Система'!$B$4)</f>
        <v/>
      </c>
      <c r="C389" s="14"/>
      <c r="D389" s="23" t="str">
        <f t="array" ref="D389">IF(E389="","",XLOOKUP(E389,selector_12,selector_12_ids,""))</f>
        <v/>
      </c>
      <c r="E389" s="25"/>
      <c r="F389" s="14"/>
      <c r="G389" s="14"/>
      <c r="H389" s="14"/>
      <c r="I389" s="14"/>
      <c r="J389" s="14"/>
      <c r="K389" s="23" t="str">
        <f t="array" ref="K389">IF(L389="","",XLOOKUP(L389,selector_07,selector_07_ids,""))</f>
        <v/>
      </c>
      <c r="L389" s="25"/>
      <c r="M389" s="14"/>
      <c r="N389" s="23" t="str">
        <f t="array" ref="N389">IF(O389="","",XLOOKUP(O389,selector_18,selector_18_ids,""))</f>
        <v/>
      </c>
      <c r="O389" s="25"/>
      <c r="P389" s="14"/>
      <c r="Q389" s="14"/>
      <c r="R389" s="23" t="str">
        <f t="array" ref="R389">IF(S389="","",XLOOKUP(S389,selector_15,selector_15_ids,""))</f>
        <v/>
      </c>
      <c r="S389" s="25"/>
      <c r="T389" s="23" t="str">
        <f t="array" ref="T389">IF(U389="","",XLOOKUP(U389,selector_15,selector_15_ids,""))</f>
        <v/>
      </c>
      <c r="U389" s="25"/>
      <c r="V389" s="23" t="str">
        <f t="array" ref="V389">IF(W389="","",XLOOKUP(W389,selector_12,selector_12_ids,""))</f>
        <v/>
      </c>
      <c r="W389" s="25"/>
      <c r="X389" s="14"/>
      <c r="Y389" s="14"/>
      <c r="Z389" s="14"/>
      <c r="AA389" s="23" t="str">
        <f t="array" ref="AA389">IF(AB389="","",XLOOKUP(AB389,selector_07,selector_07_ids,""))</f>
        <v/>
      </c>
      <c r="AB389" s="25"/>
      <c r="AC389" s="14"/>
      <c r="AD389" s="23" t="str">
        <f t="array" ref="AD389">IF(AE389="","",XLOOKUP(AE389,selector_04,selector_04_ids,""))</f>
        <v/>
      </c>
      <c r="AE389" s="25"/>
      <c r="AF389" s="14"/>
      <c r="AG389" s="27"/>
      <c r="AH389" s="14"/>
    </row>
    <row r="390">
      <c r="A390" s="14"/>
      <c r="B390" s="23" t="str">
        <f>IF($A390="","",'Система'!$B$4)</f>
        <v/>
      </c>
      <c r="C390" s="14"/>
      <c r="D390" s="23" t="str">
        <f t="array" ref="D390">IF(E390="","",XLOOKUP(E390,selector_12,selector_12_ids,""))</f>
        <v/>
      </c>
      <c r="E390" s="25"/>
      <c r="F390" s="14"/>
      <c r="G390" s="14"/>
      <c r="H390" s="14"/>
      <c r="I390" s="14"/>
      <c r="J390" s="14"/>
      <c r="K390" s="23" t="str">
        <f t="array" ref="K390">IF(L390="","",XLOOKUP(L390,selector_07,selector_07_ids,""))</f>
        <v/>
      </c>
      <c r="L390" s="25"/>
      <c r="M390" s="14"/>
      <c r="N390" s="23" t="str">
        <f t="array" ref="N390">IF(O390="","",XLOOKUP(O390,selector_18,selector_18_ids,""))</f>
        <v/>
      </c>
      <c r="O390" s="25"/>
      <c r="P390" s="14"/>
      <c r="Q390" s="14"/>
      <c r="R390" s="23" t="str">
        <f t="array" ref="R390">IF(S390="","",XLOOKUP(S390,selector_15,selector_15_ids,""))</f>
        <v/>
      </c>
      <c r="S390" s="25"/>
      <c r="T390" s="23" t="str">
        <f t="array" ref="T390">IF(U390="","",XLOOKUP(U390,selector_15,selector_15_ids,""))</f>
        <v/>
      </c>
      <c r="U390" s="25"/>
      <c r="V390" s="23" t="str">
        <f t="array" ref="V390">IF(W390="","",XLOOKUP(W390,selector_12,selector_12_ids,""))</f>
        <v/>
      </c>
      <c r="W390" s="25"/>
      <c r="X390" s="14"/>
      <c r="Y390" s="14"/>
      <c r="Z390" s="14"/>
      <c r="AA390" s="23" t="str">
        <f t="array" ref="AA390">IF(AB390="","",XLOOKUP(AB390,selector_07,selector_07_ids,""))</f>
        <v/>
      </c>
      <c r="AB390" s="25"/>
      <c r="AC390" s="14"/>
      <c r="AD390" s="23" t="str">
        <f t="array" ref="AD390">IF(AE390="","",XLOOKUP(AE390,selector_04,selector_04_ids,""))</f>
        <v/>
      </c>
      <c r="AE390" s="25"/>
      <c r="AF390" s="14"/>
      <c r="AG390" s="27"/>
      <c r="AH390" s="14"/>
    </row>
    <row r="391">
      <c r="A391" s="14"/>
      <c r="B391" s="23" t="str">
        <f>IF($A391="","",'Система'!$B$4)</f>
        <v/>
      </c>
      <c r="C391" s="14"/>
      <c r="D391" s="23" t="str">
        <f t="array" ref="D391">IF(E391="","",XLOOKUP(E391,selector_12,selector_12_ids,""))</f>
        <v/>
      </c>
      <c r="E391" s="25"/>
      <c r="F391" s="14"/>
      <c r="G391" s="14"/>
      <c r="H391" s="14"/>
      <c r="I391" s="14"/>
      <c r="J391" s="14"/>
      <c r="K391" s="23" t="str">
        <f t="array" ref="K391">IF(L391="","",XLOOKUP(L391,selector_07,selector_07_ids,""))</f>
        <v/>
      </c>
      <c r="L391" s="25"/>
      <c r="M391" s="14"/>
      <c r="N391" s="23" t="str">
        <f t="array" ref="N391">IF(O391="","",XLOOKUP(O391,selector_18,selector_18_ids,""))</f>
        <v/>
      </c>
      <c r="O391" s="25"/>
      <c r="P391" s="14"/>
      <c r="Q391" s="14"/>
      <c r="R391" s="23" t="str">
        <f t="array" ref="R391">IF(S391="","",XLOOKUP(S391,selector_15,selector_15_ids,""))</f>
        <v/>
      </c>
      <c r="S391" s="25"/>
      <c r="T391" s="23" t="str">
        <f t="array" ref="T391">IF(U391="","",XLOOKUP(U391,selector_15,selector_15_ids,""))</f>
        <v/>
      </c>
      <c r="U391" s="25"/>
      <c r="V391" s="23" t="str">
        <f t="array" ref="V391">IF(W391="","",XLOOKUP(W391,selector_12,selector_12_ids,""))</f>
        <v/>
      </c>
      <c r="W391" s="25"/>
      <c r="X391" s="14"/>
      <c r="Y391" s="14"/>
      <c r="Z391" s="14"/>
      <c r="AA391" s="23" t="str">
        <f t="array" ref="AA391">IF(AB391="","",XLOOKUP(AB391,selector_07,selector_07_ids,""))</f>
        <v/>
      </c>
      <c r="AB391" s="25"/>
      <c r="AC391" s="14"/>
      <c r="AD391" s="23" t="str">
        <f t="array" ref="AD391">IF(AE391="","",XLOOKUP(AE391,selector_04,selector_04_ids,""))</f>
        <v/>
      </c>
      <c r="AE391" s="25"/>
      <c r="AF391" s="14"/>
      <c r="AG391" s="27"/>
      <c r="AH391" s="14"/>
    </row>
    <row r="392">
      <c r="A392" s="14"/>
      <c r="B392" s="23" t="str">
        <f>IF($A392="","",'Система'!$B$4)</f>
        <v/>
      </c>
      <c r="C392" s="14"/>
      <c r="D392" s="23" t="str">
        <f t="array" ref="D392">IF(E392="","",XLOOKUP(E392,selector_12,selector_12_ids,""))</f>
        <v/>
      </c>
      <c r="E392" s="25"/>
      <c r="F392" s="14"/>
      <c r="G392" s="14"/>
      <c r="H392" s="14"/>
      <c r="I392" s="14"/>
      <c r="J392" s="14"/>
      <c r="K392" s="23" t="str">
        <f t="array" ref="K392">IF(L392="","",XLOOKUP(L392,selector_07,selector_07_ids,""))</f>
        <v/>
      </c>
      <c r="L392" s="25"/>
      <c r="M392" s="14"/>
      <c r="N392" s="23" t="str">
        <f t="array" ref="N392">IF(O392="","",XLOOKUP(O392,selector_18,selector_18_ids,""))</f>
        <v/>
      </c>
      <c r="O392" s="25"/>
      <c r="P392" s="14"/>
      <c r="Q392" s="14"/>
      <c r="R392" s="23" t="str">
        <f t="array" ref="R392">IF(S392="","",XLOOKUP(S392,selector_15,selector_15_ids,""))</f>
        <v/>
      </c>
      <c r="S392" s="25"/>
      <c r="T392" s="23" t="str">
        <f t="array" ref="T392">IF(U392="","",XLOOKUP(U392,selector_15,selector_15_ids,""))</f>
        <v/>
      </c>
      <c r="U392" s="25"/>
      <c r="V392" s="23" t="str">
        <f t="array" ref="V392">IF(W392="","",XLOOKUP(W392,selector_12,selector_12_ids,""))</f>
        <v/>
      </c>
      <c r="W392" s="25"/>
      <c r="X392" s="14"/>
      <c r="Y392" s="14"/>
      <c r="Z392" s="14"/>
      <c r="AA392" s="23" t="str">
        <f t="array" ref="AA392">IF(AB392="","",XLOOKUP(AB392,selector_07,selector_07_ids,""))</f>
        <v/>
      </c>
      <c r="AB392" s="25"/>
      <c r="AC392" s="14"/>
      <c r="AD392" s="23" t="str">
        <f t="array" ref="AD392">IF(AE392="","",XLOOKUP(AE392,selector_04,selector_04_ids,""))</f>
        <v/>
      </c>
      <c r="AE392" s="25"/>
      <c r="AF392" s="14"/>
      <c r="AG392" s="27"/>
      <c r="AH392" s="14"/>
    </row>
    <row r="393">
      <c r="A393" s="14"/>
      <c r="B393" s="23" t="str">
        <f>IF($A393="","",'Система'!$B$4)</f>
        <v/>
      </c>
      <c r="C393" s="14"/>
      <c r="D393" s="23" t="str">
        <f t="array" ref="D393">IF(E393="","",XLOOKUP(E393,selector_12,selector_12_ids,""))</f>
        <v/>
      </c>
      <c r="E393" s="25"/>
      <c r="F393" s="14"/>
      <c r="G393" s="14"/>
      <c r="H393" s="14"/>
      <c r="I393" s="14"/>
      <c r="J393" s="14"/>
      <c r="K393" s="23" t="str">
        <f t="array" ref="K393">IF(L393="","",XLOOKUP(L393,selector_07,selector_07_ids,""))</f>
        <v/>
      </c>
      <c r="L393" s="25"/>
      <c r="M393" s="14"/>
      <c r="N393" s="23" t="str">
        <f t="array" ref="N393">IF(O393="","",XLOOKUP(O393,selector_18,selector_18_ids,""))</f>
        <v/>
      </c>
      <c r="O393" s="25"/>
      <c r="P393" s="14"/>
      <c r="Q393" s="14"/>
      <c r="R393" s="23" t="str">
        <f t="array" ref="R393">IF(S393="","",XLOOKUP(S393,selector_15,selector_15_ids,""))</f>
        <v/>
      </c>
      <c r="S393" s="25"/>
      <c r="T393" s="23" t="str">
        <f t="array" ref="T393">IF(U393="","",XLOOKUP(U393,selector_15,selector_15_ids,""))</f>
        <v/>
      </c>
      <c r="U393" s="25"/>
      <c r="V393" s="23" t="str">
        <f t="array" ref="V393">IF(W393="","",XLOOKUP(W393,selector_12,selector_12_ids,""))</f>
        <v/>
      </c>
      <c r="W393" s="25"/>
      <c r="X393" s="14"/>
      <c r="Y393" s="14"/>
      <c r="Z393" s="14"/>
      <c r="AA393" s="23" t="str">
        <f t="array" ref="AA393">IF(AB393="","",XLOOKUP(AB393,selector_07,selector_07_ids,""))</f>
        <v/>
      </c>
      <c r="AB393" s="25"/>
      <c r="AC393" s="14"/>
      <c r="AD393" s="23" t="str">
        <f t="array" ref="AD393">IF(AE393="","",XLOOKUP(AE393,selector_04,selector_04_ids,""))</f>
        <v/>
      </c>
      <c r="AE393" s="25"/>
      <c r="AF393" s="14"/>
      <c r="AG393" s="27"/>
      <c r="AH393" s="14"/>
    </row>
    <row r="394">
      <c r="A394" s="14"/>
      <c r="B394" s="23" t="str">
        <f>IF($A394="","",'Система'!$B$4)</f>
        <v/>
      </c>
      <c r="C394" s="14"/>
      <c r="D394" s="23" t="str">
        <f t="array" ref="D394">IF(E394="","",XLOOKUP(E394,selector_12,selector_12_ids,""))</f>
        <v/>
      </c>
      <c r="E394" s="25"/>
      <c r="F394" s="14"/>
      <c r="G394" s="14"/>
      <c r="H394" s="14"/>
      <c r="I394" s="14"/>
      <c r="J394" s="14"/>
      <c r="K394" s="23" t="str">
        <f t="array" ref="K394">IF(L394="","",XLOOKUP(L394,selector_07,selector_07_ids,""))</f>
        <v/>
      </c>
      <c r="L394" s="25"/>
      <c r="M394" s="14"/>
      <c r="N394" s="23" t="str">
        <f t="array" ref="N394">IF(O394="","",XLOOKUP(O394,selector_18,selector_18_ids,""))</f>
        <v/>
      </c>
      <c r="O394" s="25"/>
      <c r="P394" s="14"/>
      <c r="Q394" s="14"/>
      <c r="R394" s="23" t="str">
        <f t="array" ref="R394">IF(S394="","",XLOOKUP(S394,selector_15,selector_15_ids,""))</f>
        <v/>
      </c>
      <c r="S394" s="25"/>
      <c r="T394" s="23" t="str">
        <f t="array" ref="T394">IF(U394="","",XLOOKUP(U394,selector_15,selector_15_ids,""))</f>
        <v/>
      </c>
      <c r="U394" s="25"/>
      <c r="V394" s="23" t="str">
        <f t="array" ref="V394">IF(W394="","",XLOOKUP(W394,selector_12,selector_12_ids,""))</f>
        <v/>
      </c>
      <c r="W394" s="25"/>
      <c r="X394" s="14"/>
      <c r="Y394" s="14"/>
      <c r="Z394" s="14"/>
      <c r="AA394" s="23" t="str">
        <f t="array" ref="AA394">IF(AB394="","",XLOOKUP(AB394,selector_07,selector_07_ids,""))</f>
        <v/>
      </c>
      <c r="AB394" s="25"/>
      <c r="AC394" s="14"/>
      <c r="AD394" s="23" t="str">
        <f t="array" ref="AD394">IF(AE394="","",XLOOKUP(AE394,selector_04,selector_04_ids,""))</f>
        <v/>
      </c>
      <c r="AE394" s="25"/>
      <c r="AF394" s="14"/>
      <c r="AG394" s="27"/>
      <c r="AH394" s="14"/>
    </row>
    <row r="395">
      <c r="A395" s="14"/>
      <c r="B395" s="23" t="str">
        <f>IF($A395="","",'Система'!$B$4)</f>
        <v/>
      </c>
      <c r="C395" s="14"/>
      <c r="D395" s="23" t="str">
        <f t="array" ref="D395">IF(E395="","",XLOOKUP(E395,selector_12,selector_12_ids,""))</f>
        <v/>
      </c>
      <c r="E395" s="25"/>
      <c r="F395" s="14"/>
      <c r="G395" s="14"/>
      <c r="H395" s="14"/>
      <c r="I395" s="14"/>
      <c r="J395" s="14"/>
      <c r="K395" s="23" t="str">
        <f t="array" ref="K395">IF(L395="","",XLOOKUP(L395,selector_07,selector_07_ids,""))</f>
        <v/>
      </c>
      <c r="L395" s="25"/>
      <c r="M395" s="14"/>
      <c r="N395" s="23" t="str">
        <f t="array" ref="N395">IF(O395="","",XLOOKUP(O395,selector_18,selector_18_ids,""))</f>
        <v/>
      </c>
      <c r="O395" s="25"/>
      <c r="P395" s="14"/>
      <c r="Q395" s="14"/>
      <c r="R395" s="23" t="str">
        <f t="array" ref="R395">IF(S395="","",XLOOKUP(S395,selector_15,selector_15_ids,""))</f>
        <v/>
      </c>
      <c r="S395" s="25"/>
      <c r="T395" s="23" t="str">
        <f t="array" ref="T395">IF(U395="","",XLOOKUP(U395,selector_15,selector_15_ids,""))</f>
        <v/>
      </c>
      <c r="U395" s="25"/>
      <c r="V395" s="23" t="str">
        <f t="array" ref="V395">IF(W395="","",XLOOKUP(W395,selector_12,selector_12_ids,""))</f>
        <v/>
      </c>
      <c r="W395" s="25"/>
      <c r="X395" s="14"/>
      <c r="Y395" s="14"/>
      <c r="Z395" s="14"/>
      <c r="AA395" s="23" t="str">
        <f t="array" ref="AA395">IF(AB395="","",XLOOKUP(AB395,selector_07,selector_07_ids,""))</f>
        <v/>
      </c>
      <c r="AB395" s="25"/>
      <c r="AC395" s="14"/>
      <c r="AD395" s="23" t="str">
        <f t="array" ref="AD395">IF(AE395="","",XLOOKUP(AE395,selector_04,selector_04_ids,""))</f>
        <v/>
      </c>
      <c r="AE395" s="25"/>
      <c r="AF395" s="14"/>
      <c r="AG395" s="27"/>
      <c r="AH395" s="14"/>
    </row>
    <row r="396">
      <c r="A396" s="14"/>
      <c r="B396" s="23" t="str">
        <f>IF($A396="","",'Система'!$B$4)</f>
        <v/>
      </c>
      <c r="C396" s="14"/>
      <c r="D396" s="23" t="str">
        <f t="array" ref="D396">IF(E396="","",XLOOKUP(E396,selector_12,selector_12_ids,""))</f>
        <v/>
      </c>
      <c r="E396" s="25"/>
      <c r="F396" s="14"/>
      <c r="G396" s="14"/>
      <c r="H396" s="14"/>
      <c r="I396" s="14"/>
      <c r="J396" s="14"/>
      <c r="K396" s="23" t="str">
        <f t="array" ref="K396">IF(L396="","",XLOOKUP(L396,selector_07,selector_07_ids,""))</f>
        <v/>
      </c>
      <c r="L396" s="25"/>
      <c r="M396" s="14"/>
      <c r="N396" s="23" t="str">
        <f t="array" ref="N396">IF(O396="","",XLOOKUP(O396,selector_18,selector_18_ids,""))</f>
        <v/>
      </c>
      <c r="O396" s="25"/>
      <c r="P396" s="14"/>
      <c r="Q396" s="14"/>
      <c r="R396" s="23" t="str">
        <f t="array" ref="R396">IF(S396="","",XLOOKUP(S396,selector_15,selector_15_ids,""))</f>
        <v/>
      </c>
      <c r="S396" s="25"/>
      <c r="T396" s="23" t="str">
        <f t="array" ref="T396">IF(U396="","",XLOOKUP(U396,selector_15,selector_15_ids,""))</f>
        <v/>
      </c>
      <c r="U396" s="25"/>
      <c r="V396" s="23" t="str">
        <f t="array" ref="V396">IF(W396="","",XLOOKUP(W396,selector_12,selector_12_ids,""))</f>
        <v/>
      </c>
      <c r="W396" s="25"/>
      <c r="X396" s="14"/>
      <c r="Y396" s="14"/>
      <c r="Z396" s="14"/>
      <c r="AA396" s="23" t="str">
        <f t="array" ref="AA396">IF(AB396="","",XLOOKUP(AB396,selector_07,selector_07_ids,""))</f>
        <v/>
      </c>
      <c r="AB396" s="25"/>
      <c r="AC396" s="14"/>
      <c r="AD396" s="23" t="str">
        <f t="array" ref="AD396">IF(AE396="","",XLOOKUP(AE396,selector_04,selector_04_ids,""))</f>
        <v/>
      </c>
      <c r="AE396" s="25"/>
      <c r="AF396" s="14"/>
      <c r="AG396" s="27"/>
      <c r="AH396" s="14"/>
    </row>
    <row r="397">
      <c r="A397" s="14"/>
      <c r="B397" s="23" t="str">
        <f>IF($A397="","",'Система'!$B$4)</f>
        <v/>
      </c>
      <c r="C397" s="14"/>
      <c r="D397" s="23" t="str">
        <f t="array" ref="D397">IF(E397="","",XLOOKUP(E397,selector_12,selector_12_ids,""))</f>
        <v/>
      </c>
      <c r="E397" s="25"/>
      <c r="F397" s="14"/>
      <c r="G397" s="14"/>
      <c r="H397" s="14"/>
      <c r="I397" s="14"/>
      <c r="J397" s="14"/>
      <c r="K397" s="23" t="str">
        <f t="array" ref="K397">IF(L397="","",XLOOKUP(L397,selector_07,selector_07_ids,""))</f>
        <v/>
      </c>
      <c r="L397" s="25"/>
      <c r="M397" s="14"/>
      <c r="N397" s="23" t="str">
        <f t="array" ref="N397">IF(O397="","",XLOOKUP(O397,selector_18,selector_18_ids,""))</f>
        <v/>
      </c>
      <c r="O397" s="25"/>
      <c r="P397" s="14"/>
      <c r="Q397" s="14"/>
      <c r="R397" s="23" t="str">
        <f t="array" ref="R397">IF(S397="","",XLOOKUP(S397,selector_15,selector_15_ids,""))</f>
        <v/>
      </c>
      <c r="S397" s="25"/>
      <c r="T397" s="23" t="str">
        <f t="array" ref="T397">IF(U397="","",XLOOKUP(U397,selector_15,selector_15_ids,""))</f>
        <v/>
      </c>
      <c r="U397" s="25"/>
      <c r="V397" s="23" t="str">
        <f t="array" ref="V397">IF(W397="","",XLOOKUP(W397,selector_12,selector_12_ids,""))</f>
        <v/>
      </c>
      <c r="W397" s="25"/>
      <c r="X397" s="14"/>
      <c r="Y397" s="14"/>
      <c r="Z397" s="14"/>
      <c r="AA397" s="23" t="str">
        <f t="array" ref="AA397">IF(AB397="","",XLOOKUP(AB397,selector_07,selector_07_ids,""))</f>
        <v/>
      </c>
      <c r="AB397" s="25"/>
      <c r="AC397" s="14"/>
      <c r="AD397" s="23" t="str">
        <f t="array" ref="AD397">IF(AE397="","",XLOOKUP(AE397,selector_04,selector_04_ids,""))</f>
        <v/>
      </c>
      <c r="AE397" s="25"/>
      <c r="AF397" s="14"/>
      <c r="AG397" s="27"/>
      <c r="AH397" s="14"/>
    </row>
    <row r="398">
      <c r="A398" s="14"/>
      <c r="B398" s="23" t="str">
        <f>IF($A398="","",'Система'!$B$4)</f>
        <v/>
      </c>
      <c r="C398" s="14"/>
      <c r="D398" s="23" t="str">
        <f t="array" ref="D398">IF(E398="","",XLOOKUP(E398,selector_12,selector_12_ids,""))</f>
        <v/>
      </c>
      <c r="E398" s="25"/>
      <c r="F398" s="14"/>
      <c r="G398" s="14"/>
      <c r="H398" s="14"/>
      <c r="I398" s="14"/>
      <c r="J398" s="14"/>
      <c r="K398" s="23" t="str">
        <f t="array" ref="K398">IF(L398="","",XLOOKUP(L398,selector_07,selector_07_ids,""))</f>
        <v/>
      </c>
      <c r="L398" s="25"/>
      <c r="M398" s="14"/>
      <c r="N398" s="23" t="str">
        <f t="array" ref="N398">IF(O398="","",XLOOKUP(O398,selector_18,selector_18_ids,""))</f>
        <v/>
      </c>
      <c r="O398" s="25"/>
      <c r="P398" s="14"/>
      <c r="Q398" s="14"/>
      <c r="R398" s="23" t="str">
        <f t="array" ref="R398">IF(S398="","",XLOOKUP(S398,selector_15,selector_15_ids,""))</f>
        <v/>
      </c>
      <c r="S398" s="25"/>
      <c r="T398" s="23" t="str">
        <f t="array" ref="T398">IF(U398="","",XLOOKUP(U398,selector_15,selector_15_ids,""))</f>
        <v/>
      </c>
      <c r="U398" s="25"/>
      <c r="V398" s="23" t="str">
        <f t="array" ref="V398">IF(W398="","",XLOOKUP(W398,selector_12,selector_12_ids,""))</f>
        <v/>
      </c>
      <c r="W398" s="25"/>
      <c r="X398" s="14"/>
      <c r="Y398" s="14"/>
      <c r="Z398" s="14"/>
      <c r="AA398" s="23" t="str">
        <f t="array" ref="AA398">IF(AB398="","",XLOOKUP(AB398,selector_07,selector_07_ids,""))</f>
        <v/>
      </c>
      <c r="AB398" s="25"/>
      <c r="AC398" s="14"/>
      <c r="AD398" s="23" t="str">
        <f t="array" ref="AD398">IF(AE398="","",XLOOKUP(AE398,selector_04,selector_04_ids,""))</f>
        <v/>
      </c>
      <c r="AE398" s="25"/>
      <c r="AF398" s="14"/>
      <c r="AG398" s="27"/>
      <c r="AH398" s="14"/>
    </row>
    <row r="399">
      <c r="A399" s="14"/>
      <c r="B399" s="23" t="str">
        <f>IF($A399="","",'Система'!$B$4)</f>
        <v/>
      </c>
      <c r="C399" s="14"/>
      <c r="D399" s="23" t="str">
        <f t="array" ref="D399">IF(E399="","",XLOOKUP(E399,selector_12,selector_12_ids,""))</f>
        <v/>
      </c>
      <c r="E399" s="25"/>
      <c r="F399" s="14"/>
      <c r="G399" s="14"/>
      <c r="H399" s="14"/>
      <c r="I399" s="14"/>
      <c r="J399" s="14"/>
      <c r="K399" s="23" t="str">
        <f t="array" ref="K399">IF(L399="","",XLOOKUP(L399,selector_07,selector_07_ids,""))</f>
        <v/>
      </c>
      <c r="L399" s="25"/>
      <c r="M399" s="14"/>
      <c r="N399" s="23" t="str">
        <f t="array" ref="N399">IF(O399="","",XLOOKUP(O399,selector_18,selector_18_ids,""))</f>
        <v/>
      </c>
      <c r="O399" s="25"/>
      <c r="P399" s="14"/>
      <c r="Q399" s="14"/>
      <c r="R399" s="23" t="str">
        <f t="array" ref="R399">IF(S399="","",XLOOKUP(S399,selector_15,selector_15_ids,""))</f>
        <v/>
      </c>
      <c r="S399" s="25"/>
      <c r="T399" s="23" t="str">
        <f t="array" ref="T399">IF(U399="","",XLOOKUP(U399,selector_15,selector_15_ids,""))</f>
        <v/>
      </c>
      <c r="U399" s="25"/>
      <c r="V399" s="23" t="str">
        <f t="array" ref="V399">IF(W399="","",XLOOKUP(W399,selector_12,selector_12_ids,""))</f>
        <v/>
      </c>
      <c r="W399" s="25"/>
      <c r="X399" s="14"/>
      <c r="Y399" s="14"/>
      <c r="Z399" s="14"/>
      <c r="AA399" s="23" t="str">
        <f t="array" ref="AA399">IF(AB399="","",XLOOKUP(AB399,selector_07,selector_07_ids,""))</f>
        <v/>
      </c>
      <c r="AB399" s="25"/>
      <c r="AC399" s="14"/>
      <c r="AD399" s="23" t="str">
        <f t="array" ref="AD399">IF(AE399="","",XLOOKUP(AE399,selector_04,selector_04_ids,""))</f>
        <v/>
      </c>
      <c r="AE399" s="25"/>
      <c r="AF399" s="14"/>
      <c r="AG399" s="27"/>
      <c r="AH399" s="14"/>
    </row>
    <row r="400">
      <c r="A400" s="14"/>
      <c r="B400" s="23" t="str">
        <f>IF($A400="","",'Система'!$B$4)</f>
        <v/>
      </c>
      <c r="C400" s="14"/>
      <c r="D400" s="23" t="str">
        <f t="array" ref="D400">IF(E400="","",XLOOKUP(E400,selector_12,selector_12_ids,""))</f>
        <v/>
      </c>
      <c r="E400" s="25"/>
      <c r="F400" s="14"/>
      <c r="G400" s="14"/>
      <c r="H400" s="14"/>
      <c r="I400" s="14"/>
      <c r="J400" s="14"/>
      <c r="K400" s="23" t="str">
        <f t="array" ref="K400">IF(L400="","",XLOOKUP(L400,selector_07,selector_07_ids,""))</f>
        <v/>
      </c>
      <c r="L400" s="25"/>
      <c r="M400" s="14"/>
      <c r="N400" s="23" t="str">
        <f t="array" ref="N400">IF(O400="","",XLOOKUP(O400,selector_18,selector_18_ids,""))</f>
        <v/>
      </c>
      <c r="O400" s="25"/>
      <c r="P400" s="14"/>
      <c r="Q400" s="14"/>
      <c r="R400" s="23" t="str">
        <f t="array" ref="R400">IF(S400="","",XLOOKUP(S400,selector_15,selector_15_ids,""))</f>
        <v/>
      </c>
      <c r="S400" s="25"/>
      <c r="T400" s="23" t="str">
        <f t="array" ref="T400">IF(U400="","",XLOOKUP(U400,selector_15,selector_15_ids,""))</f>
        <v/>
      </c>
      <c r="U400" s="25"/>
      <c r="V400" s="23" t="str">
        <f t="array" ref="V400">IF(W400="","",XLOOKUP(W400,selector_12,selector_12_ids,""))</f>
        <v/>
      </c>
      <c r="W400" s="25"/>
      <c r="X400" s="14"/>
      <c r="Y400" s="14"/>
      <c r="Z400" s="14"/>
      <c r="AA400" s="23" t="str">
        <f t="array" ref="AA400">IF(AB400="","",XLOOKUP(AB400,selector_07,selector_07_ids,""))</f>
        <v/>
      </c>
      <c r="AB400" s="25"/>
      <c r="AC400" s="14"/>
      <c r="AD400" s="23" t="str">
        <f t="array" ref="AD400">IF(AE400="","",XLOOKUP(AE400,selector_04,selector_04_ids,""))</f>
        <v/>
      </c>
      <c r="AE400" s="25"/>
      <c r="AF400" s="14"/>
      <c r="AG400" s="27"/>
      <c r="AH400" s="14"/>
    </row>
    <row r="401">
      <c r="A401" s="14"/>
      <c r="B401" s="23" t="str">
        <f>IF($A401="","",'Система'!$B$4)</f>
        <v/>
      </c>
      <c r="C401" s="14"/>
      <c r="D401" s="23" t="str">
        <f t="array" ref="D401">IF(E401="","",XLOOKUP(E401,selector_12,selector_12_ids,""))</f>
        <v/>
      </c>
      <c r="E401" s="25"/>
      <c r="F401" s="14"/>
      <c r="G401" s="14"/>
      <c r="H401" s="14"/>
      <c r="I401" s="14"/>
      <c r="J401" s="14"/>
      <c r="K401" s="23" t="str">
        <f t="array" ref="K401">IF(L401="","",XLOOKUP(L401,selector_07,selector_07_ids,""))</f>
        <v/>
      </c>
      <c r="L401" s="25"/>
      <c r="M401" s="14"/>
      <c r="N401" s="23" t="str">
        <f t="array" ref="N401">IF(O401="","",XLOOKUP(O401,selector_18,selector_18_ids,""))</f>
        <v/>
      </c>
      <c r="O401" s="25"/>
      <c r="P401" s="14"/>
      <c r="Q401" s="14"/>
      <c r="R401" s="23" t="str">
        <f t="array" ref="R401">IF(S401="","",XLOOKUP(S401,selector_15,selector_15_ids,""))</f>
        <v/>
      </c>
      <c r="S401" s="25"/>
      <c r="T401" s="23" t="str">
        <f t="array" ref="T401">IF(U401="","",XLOOKUP(U401,selector_15,selector_15_ids,""))</f>
        <v/>
      </c>
      <c r="U401" s="25"/>
      <c r="V401" s="23" t="str">
        <f t="array" ref="V401">IF(W401="","",XLOOKUP(W401,selector_12,selector_12_ids,""))</f>
        <v/>
      </c>
      <c r="W401" s="25"/>
      <c r="X401" s="14"/>
      <c r="Y401" s="14"/>
      <c r="Z401" s="14"/>
      <c r="AA401" s="23" t="str">
        <f t="array" ref="AA401">IF(AB401="","",XLOOKUP(AB401,selector_07,selector_07_ids,""))</f>
        <v/>
      </c>
      <c r="AB401" s="25"/>
      <c r="AC401" s="14"/>
      <c r="AD401" s="23" t="str">
        <f t="array" ref="AD401">IF(AE401="","",XLOOKUP(AE401,selector_04,selector_04_ids,""))</f>
        <v/>
      </c>
      <c r="AE401" s="25"/>
      <c r="AF401" s="14"/>
      <c r="AG401" s="27"/>
      <c r="AH401" s="14"/>
    </row>
    <row r="402">
      <c r="A402" s="14"/>
      <c r="B402" s="23" t="str">
        <f>IF($A402="","",'Система'!$B$4)</f>
        <v/>
      </c>
      <c r="C402" s="14"/>
      <c r="D402" s="23" t="str">
        <f t="array" ref="D402">IF(E402="","",XLOOKUP(E402,selector_12,selector_12_ids,""))</f>
        <v/>
      </c>
      <c r="E402" s="25"/>
      <c r="F402" s="14"/>
      <c r="G402" s="14"/>
      <c r="H402" s="14"/>
      <c r="I402" s="14"/>
      <c r="J402" s="14"/>
      <c r="K402" s="23" t="str">
        <f t="array" ref="K402">IF(L402="","",XLOOKUP(L402,selector_07,selector_07_ids,""))</f>
        <v/>
      </c>
      <c r="L402" s="25"/>
      <c r="M402" s="14"/>
      <c r="N402" s="23" t="str">
        <f t="array" ref="N402">IF(O402="","",XLOOKUP(O402,selector_18,selector_18_ids,""))</f>
        <v/>
      </c>
      <c r="O402" s="25"/>
      <c r="P402" s="14"/>
      <c r="Q402" s="14"/>
      <c r="R402" s="23" t="str">
        <f t="array" ref="R402">IF(S402="","",XLOOKUP(S402,selector_15,selector_15_ids,""))</f>
        <v/>
      </c>
      <c r="S402" s="25"/>
      <c r="T402" s="23" t="str">
        <f t="array" ref="T402">IF(U402="","",XLOOKUP(U402,selector_15,selector_15_ids,""))</f>
        <v/>
      </c>
      <c r="U402" s="25"/>
      <c r="V402" s="23" t="str">
        <f t="array" ref="V402">IF(W402="","",XLOOKUP(W402,selector_12,selector_12_ids,""))</f>
        <v/>
      </c>
      <c r="W402" s="25"/>
      <c r="X402" s="14"/>
      <c r="Y402" s="14"/>
      <c r="Z402" s="14"/>
      <c r="AA402" s="23" t="str">
        <f t="array" ref="AA402">IF(AB402="","",XLOOKUP(AB402,selector_07,selector_07_ids,""))</f>
        <v/>
      </c>
      <c r="AB402" s="25"/>
      <c r="AC402" s="14"/>
      <c r="AD402" s="23" t="str">
        <f t="array" ref="AD402">IF(AE402="","",XLOOKUP(AE402,selector_04,selector_04_ids,""))</f>
        <v/>
      </c>
      <c r="AE402" s="25"/>
      <c r="AF402" s="14"/>
      <c r="AG402" s="27"/>
      <c r="AH402" s="14"/>
    </row>
    <row r="403">
      <c r="A403" s="14"/>
      <c r="B403" s="23" t="str">
        <f>IF($A403="","",'Система'!$B$4)</f>
        <v/>
      </c>
      <c r="C403" s="14"/>
      <c r="D403" s="23" t="str">
        <f t="array" ref="D403">IF(E403="","",XLOOKUP(E403,selector_12,selector_12_ids,""))</f>
        <v/>
      </c>
      <c r="E403" s="25"/>
      <c r="F403" s="14"/>
      <c r="G403" s="14"/>
      <c r="H403" s="14"/>
      <c r="I403" s="14"/>
      <c r="J403" s="14"/>
      <c r="K403" s="23" t="str">
        <f t="array" ref="K403">IF(L403="","",XLOOKUP(L403,selector_07,selector_07_ids,""))</f>
        <v/>
      </c>
      <c r="L403" s="25"/>
      <c r="M403" s="14"/>
      <c r="N403" s="23" t="str">
        <f t="array" ref="N403">IF(O403="","",XLOOKUP(O403,selector_18,selector_18_ids,""))</f>
        <v/>
      </c>
      <c r="O403" s="25"/>
      <c r="P403" s="14"/>
      <c r="Q403" s="14"/>
      <c r="R403" s="23" t="str">
        <f t="array" ref="R403">IF(S403="","",XLOOKUP(S403,selector_15,selector_15_ids,""))</f>
        <v/>
      </c>
      <c r="S403" s="25"/>
      <c r="T403" s="23" t="str">
        <f t="array" ref="T403">IF(U403="","",XLOOKUP(U403,selector_15,selector_15_ids,""))</f>
        <v/>
      </c>
      <c r="U403" s="25"/>
      <c r="V403" s="23" t="str">
        <f t="array" ref="V403">IF(W403="","",XLOOKUP(W403,selector_12,selector_12_ids,""))</f>
        <v/>
      </c>
      <c r="W403" s="25"/>
      <c r="X403" s="14"/>
      <c r="Y403" s="14"/>
      <c r="Z403" s="14"/>
      <c r="AA403" s="23" t="str">
        <f t="array" ref="AA403">IF(AB403="","",XLOOKUP(AB403,selector_07,selector_07_ids,""))</f>
        <v/>
      </c>
      <c r="AB403" s="25"/>
      <c r="AC403" s="14"/>
      <c r="AD403" s="23" t="str">
        <f t="array" ref="AD403">IF(AE403="","",XLOOKUP(AE403,selector_04,selector_04_ids,""))</f>
        <v/>
      </c>
      <c r="AE403" s="25"/>
      <c r="AF403" s="14"/>
      <c r="AG403" s="27"/>
      <c r="AH403" s="14"/>
    </row>
    <row r="404">
      <c r="A404" s="14"/>
      <c r="B404" s="23" t="str">
        <f>IF($A404="","",'Система'!$B$4)</f>
        <v/>
      </c>
      <c r="C404" s="14"/>
      <c r="D404" s="23" t="str">
        <f t="array" ref="D404">IF(E404="","",XLOOKUP(E404,selector_12,selector_12_ids,""))</f>
        <v/>
      </c>
      <c r="E404" s="25"/>
      <c r="F404" s="14"/>
      <c r="G404" s="14"/>
      <c r="H404" s="14"/>
      <c r="I404" s="14"/>
      <c r="J404" s="14"/>
      <c r="K404" s="23" t="str">
        <f t="array" ref="K404">IF(L404="","",XLOOKUP(L404,selector_07,selector_07_ids,""))</f>
        <v/>
      </c>
      <c r="L404" s="25"/>
      <c r="M404" s="14"/>
      <c r="N404" s="23" t="str">
        <f t="array" ref="N404">IF(O404="","",XLOOKUP(O404,selector_18,selector_18_ids,""))</f>
        <v/>
      </c>
      <c r="O404" s="25"/>
      <c r="P404" s="14"/>
      <c r="Q404" s="14"/>
      <c r="R404" s="23" t="str">
        <f t="array" ref="R404">IF(S404="","",XLOOKUP(S404,selector_15,selector_15_ids,""))</f>
        <v/>
      </c>
      <c r="S404" s="25"/>
      <c r="T404" s="23" t="str">
        <f t="array" ref="T404">IF(U404="","",XLOOKUP(U404,selector_15,selector_15_ids,""))</f>
        <v/>
      </c>
      <c r="U404" s="25"/>
      <c r="V404" s="23" t="str">
        <f t="array" ref="V404">IF(W404="","",XLOOKUP(W404,selector_12,selector_12_ids,""))</f>
        <v/>
      </c>
      <c r="W404" s="25"/>
      <c r="X404" s="14"/>
      <c r="Y404" s="14"/>
      <c r="Z404" s="14"/>
      <c r="AA404" s="23" t="str">
        <f t="array" ref="AA404">IF(AB404="","",XLOOKUP(AB404,selector_07,selector_07_ids,""))</f>
        <v/>
      </c>
      <c r="AB404" s="25"/>
      <c r="AC404" s="14"/>
      <c r="AD404" s="23" t="str">
        <f t="array" ref="AD404">IF(AE404="","",XLOOKUP(AE404,selector_04,selector_04_ids,""))</f>
        <v/>
      </c>
      <c r="AE404" s="25"/>
      <c r="AF404" s="14"/>
      <c r="AG404" s="27"/>
      <c r="AH404" s="14"/>
    </row>
    <row r="405">
      <c r="A405" s="14"/>
      <c r="B405" s="23" t="str">
        <f>IF($A405="","",'Система'!$B$4)</f>
        <v/>
      </c>
      <c r="C405" s="14"/>
      <c r="D405" s="23" t="str">
        <f t="array" ref="D405">IF(E405="","",XLOOKUP(E405,selector_12,selector_12_ids,""))</f>
        <v/>
      </c>
      <c r="E405" s="25"/>
      <c r="F405" s="14"/>
      <c r="G405" s="14"/>
      <c r="H405" s="14"/>
      <c r="I405" s="14"/>
      <c r="J405" s="14"/>
      <c r="K405" s="23" t="str">
        <f t="array" ref="K405">IF(L405="","",XLOOKUP(L405,selector_07,selector_07_ids,""))</f>
        <v/>
      </c>
      <c r="L405" s="25"/>
      <c r="M405" s="14"/>
      <c r="N405" s="23" t="str">
        <f t="array" ref="N405">IF(O405="","",XLOOKUP(O405,selector_18,selector_18_ids,""))</f>
        <v/>
      </c>
      <c r="O405" s="25"/>
      <c r="P405" s="14"/>
      <c r="Q405" s="14"/>
      <c r="R405" s="23" t="str">
        <f t="array" ref="R405">IF(S405="","",XLOOKUP(S405,selector_15,selector_15_ids,""))</f>
        <v/>
      </c>
      <c r="S405" s="25"/>
      <c r="T405" s="23" t="str">
        <f t="array" ref="T405">IF(U405="","",XLOOKUP(U405,selector_15,selector_15_ids,""))</f>
        <v/>
      </c>
      <c r="U405" s="25"/>
      <c r="V405" s="23" t="str">
        <f t="array" ref="V405">IF(W405="","",XLOOKUP(W405,selector_12,selector_12_ids,""))</f>
        <v/>
      </c>
      <c r="W405" s="25"/>
      <c r="X405" s="14"/>
      <c r="Y405" s="14"/>
      <c r="Z405" s="14"/>
      <c r="AA405" s="23" t="str">
        <f t="array" ref="AA405">IF(AB405="","",XLOOKUP(AB405,selector_07,selector_07_ids,""))</f>
        <v/>
      </c>
      <c r="AB405" s="25"/>
      <c r="AC405" s="14"/>
      <c r="AD405" s="23" t="str">
        <f t="array" ref="AD405">IF(AE405="","",XLOOKUP(AE405,selector_04,selector_04_ids,""))</f>
        <v/>
      </c>
      <c r="AE405" s="25"/>
      <c r="AF405" s="14"/>
      <c r="AG405" s="27"/>
      <c r="AH405" s="14"/>
    </row>
    <row r="406">
      <c r="A406" s="14"/>
      <c r="B406" s="23" t="str">
        <f>IF($A406="","",'Система'!$B$4)</f>
        <v/>
      </c>
      <c r="C406" s="14"/>
      <c r="D406" s="23" t="str">
        <f t="array" ref="D406">IF(E406="","",XLOOKUP(E406,selector_12,selector_12_ids,""))</f>
        <v/>
      </c>
      <c r="E406" s="25"/>
      <c r="F406" s="14"/>
      <c r="G406" s="14"/>
      <c r="H406" s="14"/>
      <c r="I406" s="14"/>
      <c r="J406" s="14"/>
      <c r="K406" s="23" t="str">
        <f t="array" ref="K406">IF(L406="","",XLOOKUP(L406,selector_07,selector_07_ids,""))</f>
        <v/>
      </c>
      <c r="L406" s="25"/>
      <c r="M406" s="14"/>
      <c r="N406" s="23" t="str">
        <f t="array" ref="N406">IF(O406="","",XLOOKUP(O406,selector_18,selector_18_ids,""))</f>
        <v/>
      </c>
      <c r="O406" s="25"/>
      <c r="P406" s="14"/>
      <c r="Q406" s="14"/>
      <c r="R406" s="23" t="str">
        <f t="array" ref="R406">IF(S406="","",XLOOKUP(S406,selector_15,selector_15_ids,""))</f>
        <v/>
      </c>
      <c r="S406" s="25"/>
      <c r="T406" s="23" t="str">
        <f t="array" ref="T406">IF(U406="","",XLOOKUP(U406,selector_15,selector_15_ids,""))</f>
        <v/>
      </c>
      <c r="U406" s="25"/>
      <c r="V406" s="23" t="str">
        <f t="array" ref="V406">IF(W406="","",XLOOKUP(W406,selector_12,selector_12_ids,""))</f>
        <v/>
      </c>
      <c r="W406" s="25"/>
      <c r="X406" s="14"/>
      <c r="Y406" s="14"/>
      <c r="Z406" s="14"/>
      <c r="AA406" s="23" t="str">
        <f t="array" ref="AA406">IF(AB406="","",XLOOKUP(AB406,selector_07,selector_07_ids,""))</f>
        <v/>
      </c>
      <c r="AB406" s="25"/>
      <c r="AC406" s="14"/>
      <c r="AD406" s="23" t="str">
        <f t="array" ref="AD406">IF(AE406="","",XLOOKUP(AE406,selector_04,selector_04_ids,""))</f>
        <v/>
      </c>
      <c r="AE406" s="25"/>
      <c r="AF406" s="14"/>
      <c r="AG406" s="27"/>
      <c r="AH406" s="14"/>
    </row>
    <row r="407">
      <c r="A407" s="14"/>
      <c r="B407" s="23" t="str">
        <f>IF($A407="","",'Система'!$B$4)</f>
        <v/>
      </c>
      <c r="C407" s="14"/>
      <c r="D407" s="23" t="str">
        <f t="array" ref="D407">IF(E407="","",XLOOKUP(E407,selector_12,selector_12_ids,""))</f>
        <v/>
      </c>
      <c r="E407" s="25"/>
      <c r="F407" s="14"/>
      <c r="G407" s="14"/>
      <c r="H407" s="14"/>
      <c r="I407" s="14"/>
      <c r="J407" s="14"/>
      <c r="K407" s="23" t="str">
        <f t="array" ref="K407">IF(L407="","",XLOOKUP(L407,selector_07,selector_07_ids,""))</f>
        <v/>
      </c>
      <c r="L407" s="25"/>
      <c r="M407" s="14"/>
      <c r="N407" s="23" t="str">
        <f t="array" ref="N407">IF(O407="","",XLOOKUP(O407,selector_18,selector_18_ids,""))</f>
        <v/>
      </c>
      <c r="O407" s="25"/>
      <c r="P407" s="14"/>
      <c r="Q407" s="14"/>
      <c r="R407" s="23" t="str">
        <f t="array" ref="R407">IF(S407="","",XLOOKUP(S407,selector_15,selector_15_ids,""))</f>
        <v/>
      </c>
      <c r="S407" s="25"/>
      <c r="T407" s="23" t="str">
        <f t="array" ref="T407">IF(U407="","",XLOOKUP(U407,selector_15,selector_15_ids,""))</f>
        <v/>
      </c>
      <c r="U407" s="25"/>
      <c r="V407" s="23" t="str">
        <f t="array" ref="V407">IF(W407="","",XLOOKUP(W407,selector_12,selector_12_ids,""))</f>
        <v/>
      </c>
      <c r="W407" s="25"/>
      <c r="X407" s="14"/>
      <c r="Y407" s="14"/>
      <c r="Z407" s="14"/>
      <c r="AA407" s="23" t="str">
        <f t="array" ref="AA407">IF(AB407="","",XLOOKUP(AB407,selector_07,selector_07_ids,""))</f>
        <v/>
      </c>
      <c r="AB407" s="25"/>
      <c r="AC407" s="14"/>
      <c r="AD407" s="23" t="str">
        <f t="array" ref="AD407">IF(AE407="","",XLOOKUP(AE407,selector_04,selector_04_ids,""))</f>
        <v/>
      </c>
      <c r="AE407" s="25"/>
      <c r="AF407" s="14"/>
      <c r="AG407" s="27"/>
      <c r="AH407" s="14"/>
    </row>
    <row r="408">
      <c r="A408" s="14"/>
      <c r="B408" s="23" t="str">
        <f>IF($A408="","",'Система'!$B$4)</f>
        <v/>
      </c>
      <c r="C408" s="14"/>
      <c r="D408" s="23" t="str">
        <f t="array" ref="D408">IF(E408="","",XLOOKUP(E408,selector_12,selector_12_ids,""))</f>
        <v/>
      </c>
      <c r="E408" s="25"/>
      <c r="F408" s="14"/>
      <c r="G408" s="14"/>
      <c r="H408" s="14"/>
      <c r="I408" s="14"/>
      <c r="J408" s="14"/>
      <c r="K408" s="23" t="str">
        <f t="array" ref="K408">IF(L408="","",XLOOKUP(L408,selector_07,selector_07_ids,""))</f>
        <v/>
      </c>
      <c r="L408" s="25"/>
      <c r="M408" s="14"/>
      <c r="N408" s="23" t="str">
        <f t="array" ref="N408">IF(O408="","",XLOOKUP(O408,selector_18,selector_18_ids,""))</f>
        <v/>
      </c>
      <c r="O408" s="25"/>
      <c r="P408" s="14"/>
      <c r="Q408" s="14"/>
      <c r="R408" s="23" t="str">
        <f t="array" ref="R408">IF(S408="","",XLOOKUP(S408,selector_15,selector_15_ids,""))</f>
        <v/>
      </c>
      <c r="S408" s="25"/>
      <c r="T408" s="23" t="str">
        <f t="array" ref="T408">IF(U408="","",XLOOKUP(U408,selector_15,selector_15_ids,""))</f>
        <v/>
      </c>
      <c r="U408" s="25"/>
      <c r="V408" s="23" t="str">
        <f t="array" ref="V408">IF(W408="","",XLOOKUP(W408,selector_12,selector_12_ids,""))</f>
        <v/>
      </c>
      <c r="W408" s="25"/>
      <c r="X408" s="14"/>
      <c r="Y408" s="14"/>
      <c r="Z408" s="14"/>
      <c r="AA408" s="23" t="str">
        <f t="array" ref="AA408">IF(AB408="","",XLOOKUP(AB408,selector_07,selector_07_ids,""))</f>
        <v/>
      </c>
      <c r="AB408" s="25"/>
      <c r="AC408" s="14"/>
      <c r="AD408" s="23" t="str">
        <f t="array" ref="AD408">IF(AE408="","",XLOOKUP(AE408,selector_04,selector_04_ids,""))</f>
        <v/>
      </c>
      <c r="AE408" s="25"/>
      <c r="AF408" s="14"/>
      <c r="AG408" s="27"/>
      <c r="AH408" s="14"/>
    </row>
    <row r="409">
      <c r="A409" s="14"/>
      <c r="B409" s="23" t="str">
        <f>IF($A409="","",'Система'!$B$4)</f>
        <v/>
      </c>
      <c r="C409" s="14"/>
      <c r="D409" s="23" t="str">
        <f t="array" ref="D409">IF(E409="","",XLOOKUP(E409,selector_12,selector_12_ids,""))</f>
        <v/>
      </c>
      <c r="E409" s="25"/>
      <c r="F409" s="14"/>
      <c r="G409" s="14"/>
      <c r="H409" s="14"/>
      <c r="I409" s="14"/>
      <c r="J409" s="14"/>
      <c r="K409" s="23" t="str">
        <f t="array" ref="K409">IF(L409="","",XLOOKUP(L409,selector_07,selector_07_ids,""))</f>
        <v/>
      </c>
      <c r="L409" s="25"/>
      <c r="M409" s="14"/>
      <c r="N409" s="23" t="str">
        <f t="array" ref="N409">IF(O409="","",XLOOKUP(O409,selector_18,selector_18_ids,""))</f>
        <v/>
      </c>
      <c r="O409" s="25"/>
      <c r="P409" s="14"/>
      <c r="Q409" s="14"/>
      <c r="R409" s="23" t="str">
        <f t="array" ref="R409">IF(S409="","",XLOOKUP(S409,selector_15,selector_15_ids,""))</f>
        <v/>
      </c>
      <c r="S409" s="25"/>
      <c r="T409" s="23" t="str">
        <f t="array" ref="T409">IF(U409="","",XLOOKUP(U409,selector_15,selector_15_ids,""))</f>
        <v/>
      </c>
      <c r="U409" s="25"/>
      <c r="V409" s="23" t="str">
        <f t="array" ref="V409">IF(W409="","",XLOOKUP(W409,selector_12,selector_12_ids,""))</f>
        <v/>
      </c>
      <c r="W409" s="25"/>
      <c r="X409" s="14"/>
      <c r="Y409" s="14"/>
      <c r="Z409" s="14"/>
      <c r="AA409" s="23" t="str">
        <f t="array" ref="AA409">IF(AB409="","",XLOOKUP(AB409,selector_07,selector_07_ids,""))</f>
        <v/>
      </c>
      <c r="AB409" s="25"/>
      <c r="AC409" s="14"/>
      <c r="AD409" s="23" t="str">
        <f t="array" ref="AD409">IF(AE409="","",XLOOKUP(AE409,selector_04,selector_04_ids,""))</f>
        <v/>
      </c>
      <c r="AE409" s="25"/>
      <c r="AF409" s="14"/>
      <c r="AG409" s="27"/>
      <c r="AH409" s="14"/>
    </row>
    <row r="410">
      <c r="A410" s="14"/>
      <c r="B410" s="23" t="str">
        <f>IF($A410="","",'Система'!$B$4)</f>
        <v/>
      </c>
      <c r="C410" s="14"/>
      <c r="D410" s="23" t="str">
        <f t="array" ref="D410">IF(E410="","",XLOOKUP(E410,selector_12,selector_12_ids,""))</f>
        <v/>
      </c>
      <c r="E410" s="25"/>
      <c r="F410" s="14"/>
      <c r="G410" s="14"/>
      <c r="H410" s="14"/>
      <c r="I410" s="14"/>
      <c r="J410" s="14"/>
      <c r="K410" s="23" t="str">
        <f t="array" ref="K410">IF(L410="","",XLOOKUP(L410,selector_07,selector_07_ids,""))</f>
        <v/>
      </c>
      <c r="L410" s="25"/>
      <c r="M410" s="14"/>
      <c r="N410" s="23" t="str">
        <f t="array" ref="N410">IF(O410="","",XLOOKUP(O410,selector_18,selector_18_ids,""))</f>
        <v/>
      </c>
      <c r="O410" s="25"/>
      <c r="P410" s="14"/>
      <c r="Q410" s="14"/>
      <c r="R410" s="23" t="str">
        <f t="array" ref="R410">IF(S410="","",XLOOKUP(S410,selector_15,selector_15_ids,""))</f>
        <v/>
      </c>
      <c r="S410" s="25"/>
      <c r="T410" s="23" t="str">
        <f t="array" ref="T410">IF(U410="","",XLOOKUP(U410,selector_15,selector_15_ids,""))</f>
        <v/>
      </c>
      <c r="U410" s="25"/>
      <c r="V410" s="23" t="str">
        <f t="array" ref="V410">IF(W410="","",XLOOKUP(W410,selector_12,selector_12_ids,""))</f>
        <v/>
      </c>
      <c r="W410" s="25"/>
      <c r="X410" s="14"/>
      <c r="Y410" s="14"/>
      <c r="Z410" s="14"/>
      <c r="AA410" s="23" t="str">
        <f t="array" ref="AA410">IF(AB410="","",XLOOKUP(AB410,selector_07,selector_07_ids,""))</f>
        <v/>
      </c>
      <c r="AB410" s="25"/>
      <c r="AC410" s="14"/>
      <c r="AD410" s="23" t="str">
        <f t="array" ref="AD410">IF(AE410="","",XLOOKUP(AE410,selector_04,selector_04_ids,""))</f>
        <v/>
      </c>
      <c r="AE410" s="25"/>
      <c r="AF410" s="14"/>
      <c r="AG410" s="27"/>
      <c r="AH410" s="14"/>
    </row>
    <row r="411">
      <c r="A411" s="14"/>
      <c r="B411" s="23" t="str">
        <f>IF($A411="","",'Система'!$B$4)</f>
        <v/>
      </c>
      <c r="C411" s="14"/>
      <c r="D411" s="23" t="str">
        <f t="array" ref="D411">IF(E411="","",XLOOKUP(E411,selector_12,selector_12_ids,""))</f>
        <v/>
      </c>
      <c r="E411" s="25"/>
      <c r="F411" s="14"/>
      <c r="G411" s="14"/>
      <c r="H411" s="14"/>
      <c r="I411" s="14"/>
      <c r="J411" s="14"/>
      <c r="K411" s="23" t="str">
        <f t="array" ref="K411">IF(L411="","",XLOOKUP(L411,selector_07,selector_07_ids,""))</f>
        <v/>
      </c>
      <c r="L411" s="25"/>
      <c r="M411" s="14"/>
      <c r="N411" s="23" t="str">
        <f t="array" ref="N411">IF(O411="","",XLOOKUP(O411,selector_18,selector_18_ids,""))</f>
        <v/>
      </c>
      <c r="O411" s="25"/>
      <c r="P411" s="14"/>
      <c r="Q411" s="14"/>
      <c r="R411" s="23" t="str">
        <f t="array" ref="R411">IF(S411="","",XLOOKUP(S411,selector_15,selector_15_ids,""))</f>
        <v/>
      </c>
      <c r="S411" s="25"/>
      <c r="T411" s="23" t="str">
        <f t="array" ref="T411">IF(U411="","",XLOOKUP(U411,selector_15,selector_15_ids,""))</f>
        <v/>
      </c>
      <c r="U411" s="25"/>
      <c r="V411" s="23" t="str">
        <f t="array" ref="V411">IF(W411="","",XLOOKUP(W411,selector_12,selector_12_ids,""))</f>
        <v/>
      </c>
      <c r="W411" s="25"/>
      <c r="X411" s="14"/>
      <c r="Y411" s="14"/>
      <c r="Z411" s="14"/>
      <c r="AA411" s="23" t="str">
        <f t="array" ref="AA411">IF(AB411="","",XLOOKUP(AB411,selector_07,selector_07_ids,""))</f>
        <v/>
      </c>
      <c r="AB411" s="25"/>
      <c r="AC411" s="14"/>
      <c r="AD411" s="23" t="str">
        <f t="array" ref="AD411">IF(AE411="","",XLOOKUP(AE411,selector_04,selector_04_ids,""))</f>
        <v/>
      </c>
      <c r="AE411" s="25"/>
      <c r="AF411" s="14"/>
      <c r="AG411" s="27"/>
      <c r="AH411" s="14"/>
    </row>
    <row r="412">
      <c r="A412" s="14"/>
      <c r="B412" s="23" t="str">
        <f>IF($A412="","",'Система'!$B$4)</f>
        <v/>
      </c>
      <c r="C412" s="14"/>
      <c r="D412" s="23" t="str">
        <f t="array" ref="D412">IF(E412="","",XLOOKUP(E412,selector_12,selector_12_ids,""))</f>
        <v/>
      </c>
      <c r="E412" s="25"/>
      <c r="F412" s="14"/>
      <c r="G412" s="14"/>
      <c r="H412" s="14"/>
      <c r="I412" s="14"/>
      <c r="J412" s="14"/>
      <c r="K412" s="23" t="str">
        <f t="array" ref="K412">IF(L412="","",XLOOKUP(L412,selector_07,selector_07_ids,""))</f>
        <v/>
      </c>
      <c r="L412" s="25"/>
      <c r="M412" s="14"/>
      <c r="N412" s="23" t="str">
        <f t="array" ref="N412">IF(O412="","",XLOOKUP(O412,selector_18,selector_18_ids,""))</f>
        <v/>
      </c>
      <c r="O412" s="25"/>
      <c r="P412" s="14"/>
      <c r="Q412" s="14"/>
      <c r="R412" s="23" t="str">
        <f t="array" ref="R412">IF(S412="","",XLOOKUP(S412,selector_15,selector_15_ids,""))</f>
        <v/>
      </c>
      <c r="S412" s="25"/>
      <c r="T412" s="23" t="str">
        <f t="array" ref="T412">IF(U412="","",XLOOKUP(U412,selector_15,selector_15_ids,""))</f>
        <v/>
      </c>
      <c r="U412" s="25"/>
      <c r="V412" s="23" t="str">
        <f t="array" ref="V412">IF(W412="","",XLOOKUP(W412,selector_12,selector_12_ids,""))</f>
        <v/>
      </c>
      <c r="W412" s="25"/>
      <c r="X412" s="14"/>
      <c r="Y412" s="14"/>
      <c r="Z412" s="14"/>
      <c r="AA412" s="23" t="str">
        <f t="array" ref="AA412">IF(AB412="","",XLOOKUP(AB412,selector_07,selector_07_ids,""))</f>
        <v/>
      </c>
      <c r="AB412" s="25"/>
      <c r="AC412" s="14"/>
      <c r="AD412" s="23" t="str">
        <f t="array" ref="AD412">IF(AE412="","",XLOOKUP(AE412,selector_04,selector_04_ids,""))</f>
        <v/>
      </c>
      <c r="AE412" s="25"/>
      <c r="AF412" s="14"/>
      <c r="AG412" s="27"/>
      <c r="AH412" s="14"/>
    </row>
    <row r="413">
      <c r="A413" s="14"/>
      <c r="B413" s="23" t="str">
        <f>IF($A413="","",'Система'!$B$4)</f>
        <v/>
      </c>
      <c r="C413" s="14"/>
      <c r="D413" s="23" t="str">
        <f t="array" ref="D413">IF(E413="","",XLOOKUP(E413,selector_12,selector_12_ids,""))</f>
        <v/>
      </c>
      <c r="E413" s="25"/>
      <c r="F413" s="14"/>
      <c r="G413" s="14"/>
      <c r="H413" s="14"/>
      <c r="I413" s="14"/>
      <c r="J413" s="14"/>
      <c r="K413" s="23" t="str">
        <f t="array" ref="K413">IF(L413="","",XLOOKUP(L413,selector_07,selector_07_ids,""))</f>
        <v/>
      </c>
      <c r="L413" s="25"/>
      <c r="M413" s="14"/>
      <c r="N413" s="23" t="str">
        <f t="array" ref="N413">IF(O413="","",XLOOKUP(O413,selector_18,selector_18_ids,""))</f>
        <v/>
      </c>
      <c r="O413" s="25"/>
      <c r="P413" s="14"/>
      <c r="Q413" s="14"/>
      <c r="R413" s="23" t="str">
        <f t="array" ref="R413">IF(S413="","",XLOOKUP(S413,selector_15,selector_15_ids,""))</f>
        <v/>
      </c>
      <c r="S413" s="25"/>
      <c r="T413" s="23" t="str">
        <f t="array" ref="T413">IF(U413="","",XLOOKUP(U413,selector_15,selector_15_ids,""))</f>
        <v/>
      </c>
      <c r="U413" s="25"/>
      <c r="V413" s="23" t="str">
        <f t="array" ref="V413">IF(W413="","",XLOOKUP(W413,selector_12,selector_12_ids,""))</f>
        <v/>
      </c>
      <c r="W413" s="25"/>
      <c r="X413" s="14"/>
      <c r="Y413" s="14"/>
      <c r="Z413" s="14"/>
      <c r="AA413" s="23" t="str">
        <f t="array" ref="AA413">IF(AB413="","",XLOOKUP(AB413,selector_07,selector_07_ids,""))</f>
        <v/>
      </c>
      <c r="AB413" s="25"/>
      <c r="AC413" s="14"/>
      <c r="AD413" s="23" t="str">
        <f t="array" ref="AD413">IF(AE413="","",XLOOKUP(AE413,selector_04,selector_04_ids,""))</f>
        <v/>
      </c>
      <c r="AE413" s="25"/>
      <c r="AF413" s="14"/>
      <c r="AG413" s="27"/>
      <c r="AH413" s="14"/>
    </row>
    <row r="414">
      <c r="A414" s="14"/>
      <c r="B414" s="23" t="str">
        <f>IF($A414="","",'Система'!$B$4)</f>
        <v/>
      </c>
      <c r="C414" s="14"/>
      <c r="D414" s="23" t="str">
        <f t="array" ref="D414">IF(E414="","",XLOOKUP(E414,selector_12,selector_12_ids,""))</f>
        <v/>
      </c>
      <c r="E414" s="25"/>
      <c r="F414" s="14"/>
      <c r="G414" s="14"/>
      <c r="H414" s="14"/>
      <c r="I414" s="14"/>
      <c r="J414" s="14"/>
      <c r="K414" s="23" t="str">
        <f t="array" ref="K414">IF(L414="","",XLOOKUP(L414,selector_07,selector_07_ids,""))</f>
        <v/>
      </c>
      <c r="L414" s="25"/>
      <c r="M414" s="14"/>
      <c r="N414" s="23" t="str">
        <f t="array" ref="N414">IF(O414="","",XLOOKUP(O414,selector_18,selector_18_ids,""))</f>
        <v/>
      </c>
      <c r="O414" s="25"/>
      <c r="P414" s="14"/>
      <c r="Q414" s="14"/>
      <c r="R414" s="23" t="str">
        <f t="array" ref="R414">IF(S414="","",XLOOKUP(S414,selector_15,selector_15_ids,""))</f>
        <v/>
      </c>
      <c r="S414" s="25"/>
      <c r="T414" s="23" t="str">
        <f t="array" ref="T414">IF(U414="","",XLOOKUP(U414,selector_15,selector_15_ids,""))</f>
        <v/>
      </c>
      <c r="U414" s="25"/>
      <c r="V414" s="23" t="str">
        <f t="array" ref="V414">IF(W414="","",XLOOKUP(W414,selector_12,selector_12_ids,""))</f>
        <v/>
      </c>
      <c r="W414" s="25"/>
      <c r="X414" s="14"/>
      <c r="Y414" s="14"/>
      <c r="Z414" s="14"/>
      <c r="AA414" s="23" t="str">
        <f t="array" ref="AA414">IF(AB414="","",XLOOKUP(AB414,selector_07,selector_07_ids,""))</f>
        <v/>
      </c>
      <c r="AB414" s="25"/>
      <c r="AC414" s="14"/>
      <c r="AD414" s="23" t="str">
        <f t="array" ref="AD414">IF(AE414="","",XLOOKUP(AE414,selector_04,selector_04_ids,""))</f>
        <v/>
      </c>
      <c r="AE414" s="25"/>
      <c r="AF414" s="14"/>
      <c r="AG414" s="27"/>
      <c r="AH414" s="14"/>
    </row>
    <row r="415">
      <c r="A415" s="14"/>
      <c r="B415" s="23" t="str">
        <f>IF($A415="","",'Система'!$B$4)</f>
        <v/>
      </c>
      <c r="C415" s="14"/>
      <c r="D415" s="23" t="str">
        <f t="array" ref="D415">IF(E415="","",XLOOKUP(E415,selector_12,selector_12_ids,""))</f>
        <v/>
      </c>
      <c r="E415" s="25"/>
      <c r="F415" s="14"/>
      <c r="G415" s="14"/>
      <c r="H415" s="14"/>
      <c r="I415" s="14"/>
      <c r="J415" s="14"/>
      <c r="K415" s="23" t="str">
        <f t="array" ref="K415">IF(L415="","",XLOOKUP(L415,selector_07,selector_07_ids,""))</f>
        <v/>
      </c>
      <c r="L415" s="25"/>
      <c r="M415" s="14"/>
      <c r="N415" s="23" t="str">
        <f t="array" ref="N415">IF(O415="","",XLOOKUP(O415,selector_18,selector_18_ids,""))</f>
        <v/>
      </c>
      <c r="O415" s="25"/>
      <c r="P415" s="14"/>
      <c r="Q415" s="14"/>
      <c r="R415" s="23" t="str">
        <f t="array" ref="R415">IF(S415="","",XLOOKUP(S415,selector_15,selector_15_ids,""))</f>
        <v/>
      </c>
      <c r="S415" s="25"/>
      <c r="T415" s="23" t="str">
        <f t="array" ref="T415">IF(U415="","",XLOOKUP(U415,selector_15,selector_15_ids,""))</f>
        <v/>
      </c>
      <c r="U415" s="25"/>
      <c r="V415" s="23" t="str">
        <f t="array" ref="V415">IF(W415="","",XLOOKUP(W415,selector_12,selector_12_ids,""))</f>
        <v/>
      </c>
      <c r="W415" s="25"/>
      <c r="X415" s="14"/>
      <c r="Y415" s="14"/>
      <c r="Z415" s="14"/>
      <c r="AA415" s="23" t="str">
        <f t="array" ref="AA415">IF(AB415="","",XLOOKUP(AB415,selector_07,selector_07_ids,""))</f>
        <v/>
      </c>
      <c r="AB415" s="25"/>
      <c r="AC415" s="14"/>
      <c r="AD415" s="23" t="str">
        <f t="array" ref="AD415">IF(AE415="","",XLOOKUP(AE415,selector_04,selector_04_ids,""))</f>
        <v/>
      </c>
      <c r="AE415" s="25"/>
      <c r="AF415" s="14"/>
      <c r="AG415" s="27"/>
      <c r="AH415" s="14"/>
    </row>
    <row r="416">
      <c r="A416" s="14"/>
      <c r="B416" s="23" t="str">
        <f>IF($A416="","",'Система'!$B$4)</f>
        <v/>
      </c>
      <c r="C416" s="14"/>
      <c r="D416" s="23" t="str">
        <f t="array" ref="D416">IF(E416="","",XLOOKUP(E416,selector_12,selector_12_ids,""))</f>
        <v/>
      </c>
      <c r="E416" s="25"/>
      <c r="F416" s="14"/>
      <c r="G416" s="14"/>
      <c r="H416" s="14"/>
      <c r="I416" s="14"/>
      <c r="J416" s="14"/>
      <c r="K416" s="23" t="str">
        <f t="array" ref="K416">IF(L416="","",XLOOKUP(L416,selector_07,selector_07_ids,""))</f>
        <v/>
      </c>
      <c r="L416" s="25"/>
      <c r="M416" s="14"/>
      <c r="N416" s="23" t="str">
        <f t="array" ref="N416">IF(O416="","",XLOOKUP(O416,selector_18,selector_18_ids,""))</f>
        <v/>
      </c>
      <c r="O416" s="25"/>
      <c r="P416" s="14"/>
      <c r="Q416" s="14"/>
      <c r="R416" s="23" t="str">
        <f t="array" ref="R416">IF(S416="","",XLOOKUP(S416,selector_15,selector_15_ids,""))</f>
        <v/>
      </c>
      <c r="S416" s="25"/>
      <c r="T416" s="23" t="str">
        <f t="array" ref="T416">IF(U416="","",XLOOKUP(U416,selector_15,selector_15_ids,""))</f>
        <v/>
      </c>
      <c r="U416" s="25"/>
      <c r="V416" s="23" t="str">
        <f t="array" ref="V416">IF(W416="","",XLOOKUP(W416,selector_12,selector_12_ids,""))</f>
        <v/>
      </c>
      <c r="W416" s="25"/>
      <c r="X416" s="14"/>
      <c r="Y416" s="14"/>
      <c r="Z416" s="14"/>
      <c r="AA416" s="23" t="str">
        <f t="array" ref="AA416">IF(AB416="","",XLOOKUP(AB416,selector_07,selector_07_ids,""))</f>
        <v/>
      </c>
      <c r="AB416" s="25"/>
      <c r="AC416" s="14"/>
      <c r="AD416" s="23" t="str">
        <f t="array" ref="AD416">IF(AE416="","",XLOOKUP(AE416,selector_04,selector_04_ids,""))</f>
        <v/>
      </c>
      <c r="AE416" s="25"/>
      <c r="AF416" s="14"/>
      <c r="AG416" s="27"/>
      <c r="AH416" s="14"/>
    </row>
    <row r="417">
      <c r="A417" s="14"/>
      <c r="B417" s="23" t="str">
        <f>IF($A417="","",'Система'!$B$4)</f>
        <v/>
      </c>
      <c r="C417" s="14"/>
      <c r="D417" s="23" t="str">
        <f t="array" ref="D417">IF(E417="","",XLOOKUP(E417,selector_12,selector_12_ids,""))</f>
        <v/>
      </c>
      <c r="E417" s="25"/>
      <c r="F417" s="14"/>
      <c r="G417" s="14"/>
      <c r="H417" s="14"/>
      <c r="I417" s="14"/>
      <c r="J417" s="14"/>
      <c r="K417" s="23" t="str">
        <f t="array" ref="K417">IF(L417="","",XLOOKUP(L417,selector_07,selector_07_ids,""))</f>
        <v/>
      </c>
      <c r="L417" s="25"/>
      <c r="M417" s="14"/>
      <c r="N417" s="23" t="str">
        <f t="array" ref="N417">IF(O417="","",XLOOKUP(O417,selector_18,selector_18_ids,""))</f>
        <v/>
      </c>
      <c r="O417" s="25"/>
      <c r="P417" s="14"/>
      <c r="Q417" s="14"/>
      <c r="R417" s="23" t="str">
        <f t="array" ref="R417">IF(S417="","",XLOOKUP(S417,selector_15,selector_15_ids,""))</f>
        <v/>
      </c>
      <c r="S417" s="25"/>
      <c r="T417" s="23" t="str">
        <f t="array" ref="T417">IF(U417="","",XLOOKUP(U417,selector_15,selector_15_ids,""))</f>
        <v/>
      </c>
      <c r="U417" s="25"/>
      <c r="V417" s="23" t="str">
        <f t="array" ref="V417">IF(W417="","",XLOOKUP(W417,selector_12,selector_12_ids,""))</f>
        <v/>
      </c>
      <c r="W417" s="25"/>
      <c r="X417" s="14"/>
      <c r="Y417" s="14"/>
      <c r="Z417" s="14"/>
      <c r="AA417" s="23" t="str">
        <f t="array" ref="AA417">IF(AB417="","",XLOOKUP(AB417,selector_07,selector_07_ids,""))</f>
        <v/>
      </c>
      <c r="AB417" s="25"/>
      <c r="AC417" s="14"/>
      <c r="AD417" s="23" t="str">
        <f t="array" ref="AD417">IF(AE417="","",XLOOKUP(AE417,selector_04,selector_04_ids,""))</f>
        <v/>
      </c>
      <c r="AE417" s="25"/>
      <c r="AF417" s="14"/>
      <c r="AG417" s="27"/>
      <c r="AH417" s="14"/>
    </row>
    <row r="418">
      <c r="A418" s="14"/>
      <c r="B418" s="23" t="str">
        <f>IF($A418="","",'Система'!$B$4)</f>
        <v/>
      </c>
      <c r="C418" s="14"/>
      <c r="D418" s="23" t="str">
        <f t="array" ref="D418">IF(E418="","",XLOOKUP(E418,selector_12,selector_12_ids,""))</f>
        <v/>
      </c>
      <c r="E418" s="25"/>
      <c r="F418" s="14"/>
      <c r="G418" s="14"/>
      <c r="H418" s="14"/>
      <c r="I418" s="14"/>
      <c r="J418" s="14"/>
      <c r="K418" s="23" t="str">
        <f t="array" ref="K418">IF(L418="","",XLOOKUP(L418,selector_07,selector_07_ids,""))</f>
        <v/>
      </c>
      <c r="L418" s="25"/>
      <c r="M418" s="14"/>
      <c r="N418" s="23" t="str">
        <f t="array" ref="N418">IF(O418="","",XLOOKUP(O418,selector_18,selector_18_ids,""))</f>
        <v/>
      </c>
      <c r="O418" s="25"/>
      <c r="P418" s="14"/>
      <c r="Q418" s="14"/>
      <c r="R418" s="23" t="str">
        <f t="array" ref="R418">IF(S418="","",XLOOKUP(S418,selector_15,selector_15_ids,""))</f>
        <v/>
      </c>
      <c r="S418" s="25"/>
      <c r="T418" s="23" t="str">
        <f t="array" ref="T418">IF(U418="","",XLOOKUP(U418,selector_15,selector_15_ids,""))</f>
        <v/>
      </c>
      <c r="U418" s="25"/>
      <c r="V418" s="23" t="str">
        <f t="array" ref="V418">IF(W418="","",XLOOKUP(W418,selector_12,selector_12_ids,""))</f>
        <v/>
      </c>
      <c r="W418" s="25"/>
      <c r="X418" s="14"/>
      <c r="Y418" s="14"/>
      <c r="Z418" s="14"/>
      <c r="AA418" s="23" t="str">
        <f t="array" ref="AA418">IF(AB418="","",XLOOKUP(AB418,selector_07,selector_07_ids,""))</f>
        <v/>
      </c>
      <c r="AB418" s="25"/>
      <c r="AC418" s="14"/>
      <c r="AD418" s="23" t="str">
        <f t="array" ref="AD418">IF(AE418="","",XLOOKUP(AE418,selector_04,selector_04_ids,""))</f>
        <v/>
      </c>
      <c r="AE418" s="25"/>
      <c r="AF418" s="14"/>
      <c r="AG418" s="27"/>
      <c r="AH418" s="14"/>
    </row>
    <row r="419">
      <c r="A419" s="14"/>
      <c r="B419" s="23" t="str">
        <f>IF($A419="","",'Система'!$B$4)</f>
        <v/>
      </c>
      <c r="C419" s="14"/>
      <c r="D419" s="23" t="str">
        <f t="array" ref="D419">IF(E419="","",XLOOKUP(E419,selector_12,selector_12_ids,""))</f>
        <v/>
      </c>
      <c r="E419" s="25"/>
      <c r="F419" s="14"/>
      <c r="G419" s="14"/>
      <c r="H419" s="14"/>
      <c r="I419" s="14"/>
      <c r="J419" s="14"/>
      <c r="K419" s="23" t="str">
        <f t="array" ref="K419">IF(L419="","",XLOOKUP(L419,selector_07,selector_07_ids,""))</f>
        <v/>
      </c>
      <c r="L419" s="25"/>
      <c r="M419" s="14"/>
      <c r="N419" s="23" t="str">
        <f t="array" ref="N419">IF(O419="","",XLOOKUP(O419,selector_18,selector_18_ids,""))</f>
        <v/>
      </c>
      <c r="O419" s="25"/>
      <c r="P419" s="14"/>
      <c r="Q419" s="14"/>
      <c r="R419" s="23" t="str">
        <f t="array" ref="R419">IF(S419="","",XLOOKUP(S419,selector_15,selector_15_ids,""))</f>
        <v/>
      </c>
      <c r="S419" s="25"/>
      <c r="T419" s="23" t="str">
        <f t="array" ref="T419">IF(U419="","",XLOOKUP(U419,selector_15,selector_15_ids,""))</f>
        <v/>
      </c>
      <c r="U419" s="25"/>
      <c r="V419" s="23" t="str">
        <f t="array" ref="V419">IF(W419="","",XLOOKUP(W419,selector_12,selector_12_ids,""))</f>
        <v/>
      </c>
      <c r="W419" s="25"/>
      <c r="X419" s="14"/>
      <c r="Y419" s="14"/>
      <c r="Z419" s="14"/>
      <c r="AA419" s="23" t="str">
        <f t="array" ref="AA419">IF(AB419="","",XLOOKUP(AB419,selector_07,selector_07_ids,""))</f>
        <v/>
      </c>
      <c r="AB419" s="25"/>
      <c r="AC419" s="14"/>
      <c r="AD419" s="23" t="str">
        <f t="array" ref="AD419">IF(AE419="","",XLOOKUP(AE419,selector_04,selector_04_ids,""))</f>
        <v/>
      </c>
      <c r="AE419" s="25"/>
      <c r="AF419" s="14"/>
      <c r="AG419" s="27"/>
      <c r="AH419" s="14"/>
    </row>
    <row r="420">
      <c r="A420" s="14"/>
      <c r="B420" s="23" t="str">
        <f>IF($A420="","",'Система'!$B$4)</f>
        <v/>
      </c>
      <c r="C420" s="14"/>
      <c r="D420" s="23" t="str">
        <f t="array" ref="D420">IF(E420="","",XLOOKUP(E420,selector_12,selector_12_ids,""))</f>
        <v/>
      </c>
      <c r="E420" s="25"/>
      <c r="F420" s="14"/>
      <c r="G420" s="14"/>
      <c r="H420" s="14"/>
      <c r="I420" s="14"/>
      <c r="J420" s="14"/>
      <c r="K420" s="23" t="str">
        <f t="array" ref="K420">IF(L420="","",XLOOKUP(L420,selector_07,selector_07_ids,""))</f>
        <v/>
      </c>
      <c r="L420" s="25"/>
      <c r="M420" s="14"/>
      <c r="N420" s="23" t="str">
        <f t="array" ref="N420">IF(O420="","",XLOOKUP(O420,selector_18,selector_18_ids,""))</f>
        <v/>
      </c>
      <c r="O420" s="25"/>
      <c r="P420" s="14"/>
      <c r="Q420" s="14"/>
      <c r="R420" s="23" t="str">
        <f t="array" ref="R420">IF(S420="","",XLOOKUP(S420,selector_15,selector_15_ids,""))</f>
        <v/>
      </c>
      <c r="S420" s="25"/>
      <c r="T420" s="23" t="str">
        <f t="array" ref="T420">IF(U420="","",XLOOKUP(U420,selector_15,selector_15_ids,""))</f>
        <v/>
      </c>
      <c r="U420" s="25"/>
      <c r="V420" s="23" t="str">
        <f t="array" ref="V420">IF(W420="","",XLOOKUP(W420,selector_12,selector_12_ids,""))</f>
        <v/>
      </c>
      <c r="W420" s="25"/>
      <c r="X420" s="14"/>
      <c r="Y420" s="14"/>
      <c r="Z420" s="14"/>
      <c r="AA420" s="23" t="str">
        <f t="array" ref="AA420">IF(AB420="","",XLOOKUP(AB420,selector_07,selector_07_ids,""))</f>
        <v/>
      </c>
      <c r="AB420" s="25"/>
      <c r="AC420" s="14"/>
      <c r="AD420" s="23" t="str">
        <f t="array" ref="AD420">IF(AE420="","",XLOOKUP(AE420,selector_04,selector_04_ids,""))</f>
        <v/>
      </c>
      <c r="AE420" s="25"/>
      <c r="AF420" s="14"/>
      <c r="AG420" s="27"/>
      <c r="AH420" s="14"/>
    </row>
    <row r="421">
      <c r="A421" s="14"/>
      <c r="B421" s="23" t="str">
        <f>IF($A421="","",'Система'!$B$4)</f>
        <v/>
      </c>
      <c r="C421" s="14"/>
      <c r="D421" s="23" t="str">
        <f t="array" ref="D421">IF(E421="","",XLOOKUP(E421,selector_12,selector_12_ids,""))</f>
        <v/>
      </c>
      <c r="E421" s="25"/>
      <c r="F421" s="14"/>
      <c r="G421" s="14"/>
      <c r="H421" s="14"/>
      <c r="I421" s="14"/>
      <c r="J421" s="14"/>
      <c r="K421" s="23" t="str">
        <f t="array" ref="K421">IF(L421="","",XLOOKUP(L421,selector_07,selector_07_ids,""))</f>
        <v/>
      </c>
      <c r="L421" s="25"/>
      <c r="M421" s="14"/>
      <c r="N421" s="23" t="str">
        <f t="array" ref="N421">IF(O421="","",XLOOKUP(O421,selector_18,selector_18_ids,""))</f>
        <v/>
      </c>
      <c r="O421" s="25"/>
      <c r="P421" s="14"/>
      <c r="Q421" s="14"/>
      <c r="R421" s="23" t="str">
        <f t="array" ref="R421">IF(S421="","",XLOOKUP(S421,selector_15,selector_15_ids,""))</f>
        <v/>
      </c>
      <c r="S421" s="25"/>
      <c r="T421" s="23" t="str">
        <f t="array" ref="T421">IF(U421="","",XLOOKUP(U421,selector_15,selector_15_ids,""))</f>
        <v/>
      </c>
      <c r="U421" s="25"/>
      <c r="V421" s="23" t="str">
        <f t="array" ref="V421">IF(W421="","",XLOOKUP(W421,selector_12,selector_12_ids,""))</f>
        <v/>
      </c>
      <c r="W421" s="25"/>
      <c r="X421" s="14"/>
      <c r="Y421" s="14"/>
      <c r="Z421" s="14"/>
      <c r="AA421" s="23" t="str">
        <f t="array" ref="AA421">IF(AB421="","",XLOOKUP(AB421,selector_07,selector_07_ids,""))</f>
        <v/>
      </c>
      <c r="AB421" s="25"/>
      <c r="AC421" s="14"/>
      <c r="AD421" s="23" t="str">
        <f t="array" ref="AD421">IF(AE421="","",XLOOKUP(AE421,selector_04,selector_04_ids,""))</f>
        <v/>
      </c>
      <c r="AE421" s="25"/>
      <c r="AF421" s="14"/>
      <c r="AG421" s="27"/>
      <c r="AH421" s="14"/>
    </row>
    <row r="422">
      <c r="A422" s="14"/>
      <c r="B422" s="23" t="str">
        <f>IF($A422="","",'Система'!$B$4)</f>
        <v/>
      </c>
      <c r="C422" s="14"/>
      <c r="D422" s="23" t="str">
        <f t="array" ref="D422">IF(E422="","",XLOOKUP(E422,selector_12,selector_12_ids,""))</f>
        <v/>
      </c>
      <c r="E422" s="25"/>
      <c r="F422" s="14"/>
      <c r="G422" s="14"/>
      <c r="H422" s="14"/>
      <c r="I422" s="14"/>
      <c r="J422" s="14"/>
      <c r="K422" s="23" t="str">
        <f t="array" ref="K422">IF(L422="","",XLOOKUP(L422,selector_07,selector_07_ids,""))</f>
        <v/>
      </c>
      <c r="L422" s="25"/>
      <c r="M422" s="14"/>
      <c r="N422" s="23" t="str">
        <f t="array" ref="N422">IF(O422="","",XLOOKUP(O422,selector_18,selector_18_ids,""))</f>
        <v/>
      </c>
      <c r="O422" s="25"/>
      <c r="P422" s="14"/>
      <c r="Q422" s="14"/>
      <c r="R422" s="23" t="str">
        <f t="array" ref="R422">IF(S422="","",XLOOKUP(S422,selector_15,selector_15_ids,""))</f>
        <v/>
      </c>
      <c r="S422" s="25"/>
      <c r="T422" s="23" t="str">
        <f t="array" ref="T422">IF(U422="","",XLOOKUP(U422,selector_15,selector_15_ids,""))</f>
        <v/>
      </c>
      <c r="U422" s="25"/>
      <c r="V422" s="23" t="str">
        <f t="array" ref="V422">IF(W422="","",XLOOKUP(W422,selector_12,selector_12_ids,""))</f>
        <v/>
      </c>
      <c r="W422" s="25"/>
      <c r="X422" s="14"/>
      <c r="Y422" s="14"/>
      <c r="Z422" s="14"/>
      <c r="AA422" s="23" t="str">
        <f t="array" ref="AA422">IF(AB422="","",XLOOKUP(AB422,selector_07,selector_07_ids,""))</f>
        <v/>
      </c>
      <c r="AB422" s="25"/>
      <c r="AC422" s="14"/>
      <c r="AD422" s="23" t="str">
        <f t="array" ref="AD422">IF(AE422="","",XLOOKUP(AE422,selector_04,selector_04_ids,""))</f>
        <v/>
      </c>
      <c r="AE422" s="25"/>
      <c r="AF422" s="14"/>
      <c r="AG422" s="27"/>
      <c r="AH422" s="14"/>
    </row>
    <row r="423">
      <c r="A423" s="14"/>
      <c r="B423" s="23" t="str">
        <f>IF($A423="","",'Система'!$B$4)</f>
        <v/>
      </c>
      <c r="C423" s="14"/>
      <c r="D423" s="23" t="str">
        <f t="array" ref="D423">IF(E423="","",XLOOKUP(E423,selector_12,selector_12_ids,""))</f>
        <v/>
      </c>
      <c r="E423" s="25"/>
      <c r="F423" s="14"/>
      <c r="G423" s="14"/>
      <c r="H423" s="14"/>
      <c r="I423" s="14"/>
      <c r="J423" s="14"/>
      <c r="K423" s="23" t="str">
        <f t="array" ref="K423">IF(L423="","",XLOOKUP(L423,selector_07,selector_07_ids,""))</f>
        <v/>
      </c>
      <c r="L423" s="25"/>
      <c r="M423" s="14"/>
      <c r="N423" s="23" t="str">
        <f t="array" ref="N423">IF(O423="","",XLOOKUP(O423,selector_18,selector_18_ids,""))</f>
        <v/>
      </c>
      <c r="O423" s="25"/>
      <c r="P423" s="14"/>
      <c r="Q423" s="14"/>
      <c r="R423" s="23" t="str">
        <f t="array" ref="R423">IF(S423="","",XLOOKUP(S423,selector_15,selector_15_ids,""))</f>
        <v/>
      </c>
      <c r="S423" s="25"/>
      <c r="T423" s="23" t="str">
        <f t="array" ref="T423">IF(U423="","",XLOOKUP(U423,selector_15,selector_15_ids,""))</f>
        <v/>
      </c>
      <c r="U423" s="25"/>
      <c r="V423" s="23" t="str">
        <f t="array" ref="V423">IF(W423="","",XLOOKUP(W423,selector_12,selector_12_ids,""))</f>
        <v/>
      </c>
      <c r="W423" s="25"/>
      <c r="X423" s="14"/>
      <c r="Y423" s="14"/>
      <c r="Z423" s="14"/>
      <c r="AA423" s="23" t="str">
        <f t="array" ref="AA423">IF(AB423="","",XLOOKUP(AB423,selector_07,selector_07_ids,""))</f>
        <v/>
      </c>
      <c r="AB423" s="25"/>
      <c r="AC423" s="14"/>
      <c r="AD423" s="23" t="str">
        <f t="array" ref="AD423">IF(AE423="","",XLOOKUP(AE423,selector_04,selector_04_ids,""))</f>
        <v/>
      </c>
      <c r="AE423" s="25"/>
      <c r="AF423" s="14"/>
      <c r="AG423" s="27"/>
      <c r="AH423" s="14"/>
    </row>
    <row r="424">
      <c r="A424" s="14"/>
      <c r="B424" s="23" t="str">
        <f>IF($A424="","",'Система'!$B$4)</f>
        <v/>
      </c>
      <c r="C424" s="14"/>
      <c r="D424" s="23" t="str">
        <f t="array" ref="D424">IF(E424="","",XLOOKUP(E424,selector_12,selector_12_ids,""))</f>
        <v/>
      </c>
      <c r="E424" s="25"/>
      <c r="F424" s="14"/>
      <c r="G424" s="14"/>
      <c r="H424" s="14"/>
      <c r="I424" s="14"/>
      <c r="J424" s="14"/>
      <c r="K424" s="23" t="str">
        <f t="array" ref="K424">IF(L424="","",XLOOKUP(L424,selector_07,selector_07_ids,""))</f>
        <v/>
      </c>
      <c r="L424" s="25"/>
      <c r="M424" s="14"/>
      <c r="N424" s="23" t="str">
        <f t="array" ref="N424">IF(O424="","",XLOOKUP(O424,selector_18,selector_18_ids,""))</f>
        <v/>
      </c>
      <c r="O424" s="25"/>
      <c r="P424" s="14"/>
      <c r="Q424" s="14"/>
      <c r="R424" s="23" t="str">
        <f t="array" ref="R424">IF(S424="","",XLOOKUP(S424,selector_15,selector_15_ids,""))</f>
        <v/>
      </c>
      <c r="S424" s="25"/>
      <c r="T424" s="23" t="str">
        <f t="array" ref="T424">IF(U424="","",XLOOKUP(U424,selector_15,selector_15_ids,""))</f>
        <v/>
      </c>
      <c r="U424" s="25"/>
      <c r="V424" s="23" t="str">
        <f t="array" ref="V424">IF(W424="","",XLOOKUP(W424,selector_12,selector_12_ids,""))</f>
        <v/>
      </c>
      <c r="W424" s="25"/>
      <c r="X424" s="14"/>
      <c r="Y424" s="14"/>
      <c r="Z424" s="14"/>
      <c r="AA424" s="23" t="str">
        <f t="array" ref="AA424">IF(AB424="","",XLOOKUP(AB424,selector_07,selector_07_ids,""))</f>
        <v/>
      </c>
      <c r="AB424" s="25"/>
      <c r="AC424" s="14"/>
      <c r="AD424" s="23" t="str">
        <f t="array" ref="AD424">IF(AE424="","",XLOOKUP(AE424,selector_04,selector_04_ids,""))</f>
        <v/>
      </c>
      <c r="AE424" s="25"/>
      <c r="AF424" s="14"/>
      <c r="AG424" s="27"/>
      <c r="AH424" s="14"/>
    </row>
    <row r="425">
      <c r="A425" s="14"/>
      <c r="B425" s="23" t="str">
        <f>IF($A425="","",'Система'!$B$4)</f>
        <v/>
      </c>
      <c r="C425" s="14"/>
      <c r="D425" s="23" t="str">
        <f t="array" ref="D425">IF(E425="","",XLOOKUP(E425,selector_12,selector_12_ids,""))</f>
        <v/>
      </c>
      <c r="E425" s="25"/>
      <c r="F425" s="14"/>
      <c r="G425" s="14"/>
      <c r="H425" s="14"/>
      <c r="I425" s="14"/>
      <c r="J425" s="14"/>
      <c r="K425" s="23" t="str">
        <f t="array" ref="K425">IF(L425="","",XLOOKUP(L425,selector_07,selector_07_ids,""))</f>
        <v/>
      </c>
      <c r="L425" s="25"/>
      <c r="M425" s="14"/>
      <c r="N425" s="23" t="str">
        <f t="array" ref="N425">IF(O425="","",XLOOKUP(O425,selector_18,selector_18_ids,""))</f>
        <v/>
      </c>
      <c r="O425" s="25"/>
      <c r="P425" s="14"/>
      <c r="Q425" s="14"/>
      <c r="R425" s="23" t="str">
        <f t="array" ref="R425">IF(S425="","",XLOOKUP(S425,selector_15,selector_15_ids,""))</f>
        <v/>
      </c>
      <c r="S425" s="25"/>
      <c r="T425" s="23" t="str">
        <f t="array" ref="T425">IF(U425="","",XLOOKUP(U425,selector_15,selector_15_ids,""))</f>
        <v/>
      </c>
      <c r="U425" s="25"/>
      <c r="V425" s="23" t="str">
        <f t="array" ref="V425">IF(W425="","",XLOOKUP(W425,selector_12,selector_12_ids,""))</f>
        <v/>
      </c>
      <c r="W425" s="25"/>
      <c r="X425" s="14"/>
      <c r="Y425" s="14"/>
      <c r="Z425" s="14"/>
      <c r="AA425" s="23" t="str">
        <f t="array" ref="AA425">IF(AB425="","",XLOOKUP(AB425,selector_07,selector_07_ids,""))</f>
        <v/>
      </c>
      <c r="AB425" s="25"/>
      <c r="AC425" s="14"/>
      <c r="AD425" s="23" t="str">
        <f t="array" ref="AD425">IF(AE425="","",XLOOKUP(AE425,selector_04,selector_04_ids,""))</f>
        <v/>
      </c>
      <c r="AE425" s="25"/>
      <c r="AF425" s="14"/>
      <c r="AG425" s="27"/>
      <c r="AH425" s="14"/>
    </row>
    <row r="426">
      <c r="A426" s="14"/>
      <c r="B426" s="23" t="str">
        <f>IF($A426="","",'Система'!$B$4)</f>
        <v/>
      </c>
      <c r="C426" s="14"/>
      <c r="D426" s="23" t="str">
        <f t="array" ref="D426">IF(E426="","",XLOOKUP(E426,selector_12,selector_12_ids,""))</f>
        <v/>
      </c>
      <c r="E426" s="25"/>
      <c r="F426" s="14"/>
      <c r="G426" s="14"/>
      <c r="H426" s="14"/>
      <c r="I426" s="14"/>
      <c r="J426" s="14"/>
      <c r="K426" s="23" t="str">
        <f t="array" ref="K426">IF(L426="","",XLOOKUP(L426,selector_07,selector_07_ids,""))</f>
        <v/>
      </c>
      <c r="L426" s="25"/>
      <c r="M426" s="14"/>
      <c r="N426" s="23" t="str">
        <f t="array" ref="N426">IF(O426="","",XLOOKUP(O426,selector_18,selector_18_ids,""))</f>
        <v/>
      </c>
      <c r="O426" s="25"/>
      <c r="P426" s="14"/>
      <c r="Q426" s="14"/>
      <c r="R426" s="23" t="str">
        <f t="array" ref="R426">IF(S426="","",XLOOKUP(S426,selector_15,selector_15_ids,""))</f>
        <v/>
      </c>
      <c r="S426" s="25"/>
      <c r="T426" s="23" t="str">
        <f t="array" ref="T426">IF(U426="","",XLOOKUP(U426,selector_15,selector_15_ids,""))</f>
        <v/>
      </c>
      <c r="U426" s="25"/>
      <c r="V426" s="23" t="str">
        <f t="array" ref="V426">IF(W426="","",XLOOKUP(W426,selector_12,selector_12_ids,""))</f>
        <v/>
      </c>
      <c r="W426" s="25"/>
      <c r="X426" s="14"/>
      <c r="Y426" s="14"/>
      <c r="Z426" s="14"/>
      <c r="AA426" s="23" t="str">
        <f t="array" ref="AA426">IF(AB426="","",XLOOKUP(AB426,selector_07,selector_07_ids,""))</f>
        <v/>
      </c>
      <c r="AB426" s="25"/>
      <c r="AC426" s="14"/>
      <c r="AD426" s="23" t="str">
        <f t="array" ref="AD426">IF(AE426="","",XLOOKUP(AE426,selector_04,selector_04_ids,""))</f>
        <v/>
      </c>
      <c r="AE426" s="25"/>
      <c r="AF426" s="14"/>
      <c r="AG426" s="27"/>
      <c r="AH426" s="14"/>
    </row>
    <row r="427">
      <c r="A427" s="14"/>
      <c r="B427" s="23" t="str">
        <f>IF($A427="","",'Система'!$B$4)</f>
        <v/>
      </c>
      <c r="C427" s="14"/>
      <c r="D427" s="23" t="str">
        <f t="array" ref="D427">IF(E427="","",XLOOKUP(E427,selector_12,selector_12_ids,""))</f>
        <v/>
      </c>
      <c r="E427" s="25"/>
      <c r="F427" s="14"/>
      <c r="G427" s="14"/>
      <c r="H427" s="14"/>
      <c r="I427" s="14"/>
      <c r="J427" s="14"/>
      <c r="K427" s="23" t="str">
        <f t="array" ref="K427">IF(L427="","",XLOOKUP(L427,selector_07,selector_07_ids,""))</f>
        <v/>
      </c>
      <c r="L427" s="25"/>
      <c r="M427" s="14"/>
      <c r="N427" s="23" t="str">
        <f t="array" ref="N427">IF(O427="","",XLOOKUP(O427,selector_18,selector_18_ids,""))</f>
        <v/>
      </c>
      <c r="O427" s="25"/>
      <c r="P427" s="14"/>
      <c r="Q427" s="14"/>
      <c r="R427" s="23" t="str">
        <f t="array" ref="R427">IF(S427="","",XLOOKUP(S427,selector_15,selector_15_ids,""))</f>
        <v/>
      </c>
      <c r="S427" s="25"/>
      <c r="T427" s="23" t="str">
        <f t="array" ref="T427">IF(U427="","",XLOOKUP(U427,selector_15,selector_15_ids,""))</f>
        <v/>
      </c>
      <c r="U427" s="25"/>
      <c r="V427" s="23" t="str">
        <f t="array" ref="V427">IF(W427="","",XLOOKUP(W427,selector_12,selector_12_ids,""))</f>
        <v/>
      </c>
      <c r="W427" s="25"/>
      <c r="X427" s="14"/>
      <c r="Y427" s="14"/>
      <c r="Z427" s="14"/>
      <c r="AA427" s="23" t="str">
        <f t="array" ref="AA427">IF(AB427="","",XLOOKUP(AB427,selector_07,selector_07_ids,""))</f>
        <v/>
      </c>
      <c r="AB427" s="25"/>
      <c r="AC427" s="14"/>
      <c r="AD427" s="23" t="str">
        <f t="array" ref="AD427">IF(AE427="","",XLOOKUP(AE427,selector_04,selector_04_ids,""))</f>
        <v/>
      </c>
      <c r="AE427" s="25"/>
      <c r="AF427" s="14"/>
      <c r="AG427" s="27"/>
      <c r="AH427" s="14"/>
    </row>
    <row r="428">
      <c r="A428" s="14"/>
      <c r="B428" s="23" t="str">
        <f>IF($A428="","",'Система'!$B$4)</f>
        <v/>
      </c>
      <c r="C428" s="14"/>
      <c r="D428" s="23" t="str">
        <f t="array" ref="D428">IF(E428="","",XLOOKUP(E428,selector_12,selector_12_ids,""))</f>
        <v/>
      </c>
      <c r="E428" s="25"/>
      <c r="F428" s="14"/>
      <c r="G428" s="14"/>
      <c r="H428" s="14"/>
      <c r="I428" s="14"/>
      <c r="J428" s="14"/>
      <c r="K428" s="23" t="str">
        <f t="array" ref="K428">IF(L428="","",XLOOKUP(L428,selector_07,selector_07_ids,""))</f>
        <v/>
      </c>
      <c r="L428" s="25"/>
      <c r="M428" s="14"/>
      <c r="N428" s="23" t="str">
        <f t="array" ref="N428">IF(O428="","",XLOOKUP(O428,selector_18,selector_18_ids,""))</f>
        <v/>
      </c>
      <c r="O428" s="25"/>
      <c r="P428" s="14"/>
      <c r="Q428" s="14"/>
      <c r="R428" s="23" t="str">
        <f t="array" ref="R428">IF(S428="","",XLOOKUP(S428,selector_15,selector_15_ids,""))</f>
        <v/>
      </c>
      <c r="S428" s="25"/>
      <c r="T428" s="23" t="str">
        <f t="array" ref="T428">IF(U428="","",XLOOKUP(U428,selector_15,selector_15_ids,""))</f>
        <v/>
      </c>
      <c r="U428" s="25"/>
      <c r="V428" s="23" t="str">
        <f t="array" ref="V428">IF(W428="","",XLOOKUP(W428,selector_12,selector_12_ids,""))</f>
        <v/>
      </c>
      <c r="W428" s="25"/>
      <c r="X428" s="14"/>
      <c r="Y428" s="14"/>
      <c r="Z428" s="14"/>
      <c r="AA428" s="23" t="str">
        <f t="array" ref="AA428">IF(AB428="","",XLOOKUP(AB428,selector_07,selector_07_ids,""))</f>
        <v/>
      </c>
      <c r="AB428" s="25"/>
      <c r="AC428" s="14"/>
      <c r="AD428" s="23" t="str">
        <f t="array" ref="AD428">IF(AE428="","",XLOOKUP(AE428,selector_04,selector_04_ids,""))</f>
        <v/>
      </c>
      <c r="AE428" s="25"/>
      <c r="AF428" s="14"/>
      <c r="AG428" s="27"/>
      <c r="AH428" s="14"/>
    </row>
    <row r="429">
      <c r="A429" s="14"/>
      <c r="B429" s="23" t="str">
        <f>IF($A429="","",'Система'!$B$4)</f>
        <v/>
      </c>
      <c r="C429" s="14"/>
      <c r="D429" s="23" t="str">
        <f t="array" ref="D429">IF(E429="","",XLOOKUP(E429,selector_12,selector_12_ids,""))</f>
        <v/>
      </c>
      <c r="E429" s="25"/>
      <c r="F429" s="14"/>
      <c r="G429" s="14"/>
      <c r="H429" s="14"/>
      <c r="I429" s="14"/>
      <c r="J429" s="14"/>
      <c r="K429" s="23" t="str">
        <f t="array" ref="K429">IF(L429="","",XLOOKUP(L429,selector_07,selector_07_ids,""))</f>
        <v/>
      </c>
      <c r="L429" s="25"/>
      <c r="M429" s="14"/>
      <c r="N429" s="23" t="str">
        <f t="array" ref="N429">IF(O429="","",XLOOKUP(O429,selector_18,selector_18_ids,""))</f>
        <v/>
      </c>
      <c r="O429" s="25"/>
      <c r="P429" s="14"/>
      <c r="Q429" s="14"/>
      <c r="R429" s="23" t="str">
        <f t="array" ref="R429">IF(S429="","",XLOOKUP(S429,selector_15,selector_15_ids,""))</f>
        <v/>
      </c>
      <c r="S429" s="25"/>
      <c r="T429" s="23" t="str">
        <f t="array" ref="T429">IF(U429="","",XLOOKUP(U429,selector_15,selector_15_ids,""))</f>
        <v/>
      </c>
      <c r="U429" s="25"/>
      <c r="V429" s="23" t="str">
        <f t="array" ref="V429">IF(W429="","",XLOOKUP(W429,selector_12,selector_12_ids,""))</f>
        <v/>
      </c>
      <c r="W429" s="25"/>
      <c r="X429" s="14"/>
      <c r="Y429" s="14"/>
      <c r="Z429" s="14"/>
      <c r="AA429" s="23" t="str">
        <f t="array" ref="AA429">IF(AB429="","",XLOOKUP(AB429,selector_07,selector_07_ids,""))</f>
        <v/>
      </c>
      <c r="AB429" s="25"/>
      <c r="AC429" s="14"/>
      <c r="AD429" s="23" t="str">
        <f t="array" ref="AD429">IF(AE429="","",XLOOKUP(AE429,selector_04,selector_04_ids,""))</f>
        <v/>
      </c>
      <c r="AE429" s="25"/>
      <c r="AF429" s="14"/>
      <c r="AG429" s="27"/>
      <c r="AH429" s="14"/>
    </row>
    <row r="430">
      <c r="A430" s="14"/>
      <c r="B430" s="23" t="str">
        <f>IF($A430="","",'Система'!$B$4)</f>
        <v/>
      </c>
      <c r="C430" s="14"/>
      <c r="D430" s="23" t="str">
        <f t="array" ref="D430">IF(E430="","",XLOOKUP(E430,selector_12,selector_12_ids,""))</f>
        <v/>
      </c>
      <c r="E430" s="25"/>
      <c r="F430" s="14"/>
      <c r="G430" s="14"/>
      <c r="H430" s="14"/>
      <c r="I430" s="14"/>
      <c r="J430" s="14"/>
      <c r="K430" s="23" t="str">
        <f t="array" ref="K430">IF(L430="","",XLOOKUP(L430,selector_07,selector_07_ids,""))</f>
        <v/>
      </c>
      <c r="L430" s="25"/>
      <c r="M430" s="14"/>
      <c r="N430" s="23" t="str">
        <f t="array" ref="N430">IF(O430="","",XLOOKUP(O430,selector_18,selector_18_ids,""))</f>
        <v/>
      </c>
      <c r="O430" s="25"/>
      <c r="P430" s="14"/>
      <c r="Q430" s="14"/>
      <c r="R430" s="23" t="str">
        <f t="array" ref="R430">IF(S430="","",XLOOKUP(S430,selector_15,selector_15_ids,""))</f>
        <v/>
      </c>
      <c r="S430" s="25"/>
      <c r="T430" s="23" t="str">
        <f t="array" ref="T430">IF(U430="","",XLOOKUP(U430,selector_15,selector_15_ids,""))</f>
        <v/>
      </c>
      <c r="U430" s="25"/>
      <c r="V430" s="23" t="str">
        <f t="array" ref="V430">IF(W430="","",XLOOKUP(W430,selector_12,selector_12_ids,""))</f>
        <v/>
      </c>
      <c r="W430" s="25"/>
      <c r="X430" s="14"/>
      <c r="Y430" s="14"/>
      <c r="Z430" s="14"/>
      <c r="AA430" s="23" t="str">
        <f t="array" ref="AA430">IF(AB430="","",XLOOKUP(AB430,selector_07,selector_07_ids,""))</f>
        <v/>
      </c>
      <c r="AB430" s="25"/>
      <c r="AC430" s="14"/>
      <c r="AD430" s="23" t="str">
        <f t="array" ref="AD430">IF(AE430="","",XLOOKUP(AE430,selector_04,selector_04_ids,""))</f>
        <v/>
      </c>
      <c r="AE430" s="25"/>
      <c r="AF430" s="14"/>
      <c r="AG430" s="27"/>
      <c r="AH430" s="14"/>
    </row>
    <row r="431">
      <c r="A431" s="14"/>
      <c r="B431" s="23" t="str">
        <f>IF($A431="","",'Система'!$B$4)</f>
        <v/>
      </c>
      <c r="C431" s="14"/>
      <c r="D431" s="23" t="str">
        <f t="array" ref="D431">IF(E431="","",XLOOKUP(E431,selector_12,selector_12_ids,""))</f>
        <v/>
      </c>
      <c r="E431" s="25"/>
      <c r="F431" s="14"/>
      <c r="G431" s="14"/>
      <c r="H431" s="14"/>
      <c r="I431" s="14"/>
      <c r="J431" s="14"/>
      <c r="K431" s="23" t="str">
        <f t="array" ref="K431">IF(L431="","",XLOOKUP(L431,selector_07,selector_07_ids,""))</f>
        <v/>
      </c>
      <c r="L431" s="25"/>
      <c r="M431" s="14"/>
      <c r="N431" s="23" t="str">
        <f t="array" ref="N431">IF(O431="","",XLOOKUP(O431,selector_18,selector_18_ids,""))</f>
        <v/>
      </c>
      <c r="O431" s="25"/>
      <c r="P431" s="14"/>
      <c r="Q431" s="14"/>
      <c r="R431" s="23" t="str">
        <f t="array" ref="R431">IF(S431="","",XLOOKUP(S431,selector_15,selector_15_ids,""))</f>
        <v/>
      </c>
      <c r="S431" s="25"/>
      <c r="T431" s="23" t="str">
        <f t="array" ref="T431">IF(U431="","",XLOOKUP(U431,selector_15,selector_15_ids,""))</f>
        <v/>
      </c>
      <c r="U431" s="25"/>
      <c r="V431" s="23" t="str">
        <f t="array" ref="V431">IF(W431="","",XLOOKUP(W431,selector_12,selector_12_ids,""))</f>
        <v/>
      </c>
      <c r="W431" s="25"/>
      <c r="X431" s="14"/>
      <c r="Y431" s="14"/>
      <c r="Z431" s="14"/>
      <c r="AA431" s="23" t="str">
        <f t="array" ref="AA431">IF(AB431="","",XLOOKUP(AB431,selector_07,selector_07_ids,""))</f>
        <v/>
      </c>
      <c r="AB431" s="25"/>
      <c r="AC431" s="14"/>
      <c r="AD431" s="23" t="str">
        <f t="array" ref="AD431">IF(AE431="","",XLOOKUP(AE431,selector_04,selector_04_ids,""))</f>
        <v/>
      </c>
      <c r="AE431" s="25"/>
      <c r="AF431" s="14"/>
      <c r="AG431" s="27"/>
      <c r="AH431" s="14"/>
    </row>
    <row r="432">
      <c r="A432" s="14"/>
      <c r="B432" s="23" t="str">
        <f>IF($A432="","",'Система'!$B$4)</f>
        <v/>
      </c>
      <c r="C432" s="14"/>
      <c r="D432" s="23" t="str">
        <f t="array" ref="D432">IF(E432="","",XLOOKUP(E432,selector_12,selector_12_ids,""))</f>
        <v/>
      </c>
      <c r="E432" s="25"/>
      <c r="F432" s="14"/>
      <c r="G432" s="14"/>
      <c r="H432" s="14"/>
      <c r="I432" s="14"/>
      <c r="J432" s="14"/>
      <c r="K432" s="23" t="str">
        <f t="array" ref="K432">IF(L432="","",XLOOKUP(L432,selector_07,selector_07_ids,""))</f>
        <v/>
      </c>
      <c r="L432" s="25"/>
      <c r="M432" s="14"/>
      <c r="N432" s="23" t="str">
        <f t="array" ref="N432">IF(O432="","",XLOOKUP(O432,selector_18,selector_18_ids,""))</f>
        <v/>
      </c>
      <c r="O432" s="25"/>
      <c r="P432" s="14"/>
      <c r="Q432" s="14"/>
      <c r="R432" s="23" t="str">
        <f t="array" ref="R432">IF(S432="","",XLOOKUP(S432,selector_15,selector_15_ids,""))</f>
        <v/>
      </c>
      <c r="S432" s="25"/>
      <c r="T432" s="23" t="str">
        <f t="array" ref="T432">IF(U432="","",XLOOKUP(U432,selector_15,selector_15_ids,""))</f>
        <v/>
      </c>
      <c r="U432" s="25"/>
      <c r="V432" s="23" t="str">
        <f t="array" ref="V432">IF(W432="","",XLOOKUP(W432,selector_12,selector_12_ids,""))</f>
        <v/>
      </c>
      <c r="W432" s="25"/>
      <c r="X432" s="14"/>
      <c r="Y432" s="14"/>
      <c r="Z432" s="14"/>
      <c r="AA432" s="23" t="str">
        <f t="array" ref="AA432">IF(AB432="","",XLOOKUP(AB432,selector_07,selector_07_ids,""))</f>
        <v/>
      </c>
      <c r="AB432" s="25"/>
      <c r="AC432" s="14"/>
      <c r="AD432" s="23" t="str">
        <f t="array" ref="AD432">IF(AE432="","",XLOOKUP(AE432,selector_04,selector_04_ids,""))</f>
        <v/>
      </c>
      <c r="AE432" s="25"/>
      <c r="AF432" s="14"/>
      <c r="AG432" s="27"/>
      <c r="AH432" s="14"/>
    </row>
    <row r="433">
      <c r="A433" s="14"/>
      <c r="B433" s="23" t="str">
        <f>IF($A433="","",'Система'!$B$4)</f>
        <v/>
      </c>
      <c r="C433" s="14"/>
      <c r="D433" s="23" t="str">
        <f t="array" ref="D433">IF(E433="","",XLOOKUP(E433,selector_12,selector_12_ids,""))</f>
        <v/>
      </c>
      <c r="E433" s="25"/>
      <c r="F433" s="14"/>
      <c r="G433" s="14"/>
      <c r="H433" s="14"/>
      <c r="I433" s="14"/>
      <c r="J433" s="14"/>
      <c r="K433" s="23" t="str">
        <f t="array" ref="K433">IF(L433="","",XLOOKUP(L433,selector_07,selector_07_ids,""))</f>
        <v/>
      </c>
      <c r="L433" s="25"/>
      <c r="M433" s="14"/>
      <c r="N433" s="23" t="str">
        <f t="array" ref="N433">IF(O433="","",XLOOKUP(O433,selector_18,selector_18_ids,""))</f>
        <v/>
      </c>
      <c r="O433" s="25"/>
      <c r="P433" s="14"/>
      <c r="Q433" s="14"/>
      <c r="R433" s="23" t="str">
        <f t="array" ref="R433">IF(S433="","",XLOOKUP(S433,selector_15,selector_15_ids,""))</f>
        <v/>
      </c>
      <c r="S433" s="25"/>
      <c r="T433" s="23" t="str">
        <f t="array" ref="T433">IF(U433="","",XLOOKUP(U433,selector_15,selector_15_ids,""))</f>
        <v/>
      </c>
      <c r="U433" s="25"/>
      <c r="V433" s="23" t="str">
        <f t="array" ref="V433">IF(W433="","",XLOOKUP(W433,selector_12,selector_12_ids,""))</f>
        <v/>
      </c>
      <c r="W433" s="25"/>
      <c r="X433" s="14"/>
      <c r="Y433" s="14"/>
      <c r="Z433" s="14"/>
      <c r="AA433" s="23" t="str">
        <f t="array" ref="AA433">IF(AB433="","",XLOOKUP(AB433,selector_07,selector_07_ids,""))</f>
        <v/>
      </c>
      <c r="AB433" s="25"/>
      <c r="AC433" s="14"/>
      <c r="AD433" s="23" t="str">
        <f t="array" ref="AD433">IF(AE433="","",XLOOKUP(AE433,selector_04,selector_04_ids,""))</f>
        <v/>
      </c>
      <c r="AE433" s="25"/>
      <c r="AF433" s="14"/>
      <c r="AG433" s="27"/>
      <c r="AH433" s="14"/>
    </row>
    <row r="434">
      <c r="A434" s="14"/>
      <c r="B434" s="23" t="str">
        <f>IF($A434="","",'Система'!$B$4)</f>
        <v/>
      </c>
      <c r="C434" s="14"/>
      <c r="D434" s="23" t="str">
        <f t="array" ref="D434">IF(E434="","",XLOOKUP(E434,selector_12,selector_12_ids,""))</f>
        <v/>
      </c>
      <c r="E434" s="25"/>
      <c r="F434" s="14"/>
      <c r="G434" s="14"/>
      <c r="H434" s="14"/>
      <c r="I434" s="14"/>
      <c r="J434" s="14"/>
      <c r="K434" s="23" t="str">
        <f t="array" ref="K434">IF(L434="","",XLOOKUP(L434,selector_07,selector_07_ids,""))</f>
        <v/>
      </c>
      <c r="L434" s="25"/>
      <c r="M434" s="14"/>
      <c r="N434" s="23" t="str">
        <f t="array" ref="N434">IF(O434="","",XLOOKUP(O434,selector_18,selector_18_ids,""))</f>
        <v/>
      </c>
      <c r="O434" s="25"/>
      <c r="P434" s="14"/>
      <c r="Q434" s="14"/>
      <c r="R434" s="23" t="str">
        <f t="array" ref="R434">IF(S434="","",XLOOKUP(S434,selector_15,selector_15_ids,""))</f>
        <v/>
      </c>
      <c r="S434" s="25"/>
      <c r="T434" s="23" t="str">
        <f t="array" ref="T434">IF(U434="","",XLOOKUP(U434,selector_15,selector_15_ids,""))</f>
        <v/>
      </c>
      <c r="U434" s="25"/>
      <c r="V434" s="23" t="str">
        <f t="array" ref="V434">IF(W434="","",XLOOKUP(W434,selector_12,selector_12_ids,""))</f>
        <v/>
      </c>
      <c r="W434" s="25"/>
      <c r="X434" s="14"/>
      <c r="Y434" s="14"/>
      <c r="Z434" s="14"/>
      <c r="AA434" s="23" t="str">
        <f t="array" ref="AA434">IF(AB434="","",XLOOKUP(AB434,selector_07,selector_07_ids,""))</f>
        <v/>
      </c>
      <c r="AB434" s="25"/>
      <c r="AC434" s="14"/>
      <c r="AD434" s="23" t="str">
        <f t="array" ref="AD434">IF(AE434="","",XLOOKUP(AE434,selector_04,selector_04_ids,""))</f>
        <v/>
      </c>
      <c r="AE434" s="25"/>
      <c r="AF434" s="14"/>
      <c r="AG434" s="27"/>
      <c r="AH434" s="14"/>
    </row>
    <row r="435">
      <c r="A435" s="14"/>
      <c r="B435" s="23" t="str">
        <f>IF($A435="","",'Система'!$B$4)</f>
        <v/>
      </c>
      <c r="C435" s="14"/>
      <c r="D435" s="23" t="str">
        <f t="array" ref="D435">IF(E435="","",XLOOKUP(E435,selector_12,selector_12_ids,""))</f>
        <v/>
      </c>
      <c r="E435" s="25"/>
      <c r="F435" s="14"/>
      <c r="G435" s="14"/>
      <c r="H435" s="14"/>
      <c r="I435" s="14"/>
      <c r="J435" s="14"/>
      <c r="K435" s="23" t="str">
        <f t="array" ref="K435">IF(L435="","",XLOOKUP(L435,selector_07,selector_07_ids,""))</f>
        <v/>
      </c>
      <c r="L435" s="25"/>
      <c r="M435" s="14"/>
      <c r="N435" s="23" t="str">
        <f t="array" ref="N435">IF(O435="","",XLOOKUP(O435,selector_18,selector_18_ids,""))</f>
        <v/>
      </c>
      <c r="O435" s="25"/>
      <c r="P435" s="14"/>
      <c r="Q435" s="14"/>
      <c r="R435" s="23" t="str">
        <f t="array" ref="R435">IF(S435="","",XLOOKUP(S435,selector_15,selector_15_ids,""))</f>
        <v/>
      </c>
      <c r="S435" s="25"/>
      <c r="T435" s="23" t="str">
        <f t="array" ref="T435">IF(U435="","",XLOOKUP(U435,selector_15,selector_15_ids,""))</f>
        <v/>
      </c>
      <c r="U435" s="25"/>
      <c r="V435" s="23" t="str">
        <f t="array" ref="V435">IF(W435="","",XLOOKUP(W435,selector_12,selector_12_ids,""))</f>
        <v/>
      </c>
      <c r="W435" s="25"/>
      <c r="X435" s="14"/>
      <c r="Y435" s="14"/>
      <c r="Z435" s="14"/>
      <c r="AA435" s="23" t="str">
        <f t="array" ref="AA435">IF(AB435="","",XLOOKUP(AB435,selector_07,selector_07_ids,""))</f>
        <v/>
      </c>
      <c r="AB435" s="25"/>
      <c r="AC435" s="14"/>
      <c r="AD435" s="23" t="str">
        <f t="array" ref="AD435">IF(AE435="","",XLOOKUP(AE435,selector_04,selector_04_ids,""))</f>
        <v/>
      </c>
      <c r="AE435" s="25"/>
      <c r="AF435" s="14"/>
      <c r="AG435" s="27"/>
      <c r="AH435" s="14"/>
    </row>
    <row r="436">
      <c r="A436" s="14"/>
      <c r="B436" s="23" t="str">
        <f>IF($A436="","",'Система'!$B$4)</f>
        <v/>
      </c>
      <c r="C436" s="14"/>
      <c r="D436" s="23" t="str">
        <f t="array" ref="D436">IF(E436="","",XLOOKUP(E436,selector_12,selector_12_ids,""))</f>
        <v/>
      </c>
      <c r="E436" s="25"/>
      <c r="F436" s="14"/>
      <c r="G436" s="14"/>
      <c r="H436" s="14"/>
      <c r="I436" s="14"/>
      <c r="J436" s="14"/>
      <c r="K436" s="23" t="str">
        <f t="array" ref="K436">IF(L436="","",XLOOKUP(L436,selector_07,selector_07_ids,""))</f>
        <v/>
      </c>
      <c r="L436" s="25"/>
      <c r="M436" s="14"/>
      <c r="N436" s="23" t="str">
        <f t="array" ref="N436">IF(O436="","",XLOOKUP(O436,selector_18,selector_18_ids,""))</f>
        <v/>
      </c>
      <c r="O436" s="25"/>
      <c r="P436" s="14"/>
      <c r="Q436" s="14"/>
      <c r="R436" s="23" t="str">
        <f t="array" ref="R436">IF(S436="","",XLOOKUP(S436,selector_15,selector_15_ids,""))</f>
        <v/>
      </c>
      <c r="S436" s="25"/>
      <c r="T436" s="23" t="str">
        <f t="array" ref="T436">IF(U436="","",XLOOKUP(U436,selector_15,selector_15_ids,""))</f>
        <v/>
      </c>
      <c r="U436" s="25"/>
      <c r="V436" s="23" t="str">
        <f t="array" ref="V436">IF(W436="","",XLOOKUP(W436,selector_12,selector_12_ids,""))</f>
        <v/>
      </c>
      <c r="W436" s="25"/>
      <c r="X436" s="14"/>
      <c r="Y436" s="14"/>
      <c r="Z436" s="14"/>
      <c r="AA436" s="23" t="str">
        <f t="array" ref="AA436">IF(AB436="","",XLOOKUP(AB436,selector_07,selector_07_ids,""))</f>
        <v/>
      </c>
      <c r="AB436" s="25"/>
      <c r="AC436" s="14"/>
      <c r="AD436" s="23" t="str">
        <f t="array" ref="AD436">IF(AE436="","",XLOOKUP(AE436,selector_04,selector_04_ids,""))</f>
        <v/>
      </c>
      <c r="AE436" s="25"/>
      <c r="AF436" s="14"/>
      <c r="AG436" s="27"/>
      <c r="AH436" s="14"/>
    </row>
    <row r="437">
      <c r="A437" s="14"/>
      <c r="B437" s="23" t="str">
        <f>IF($A437="","",'Система'!$B$4)</f>
        <v/>
      </c>
      <c r="C437" s="14"/>
      <c r="D437" s="23" t="str">
        <f t="array" ref="D437">IF(E437="","",XLOOKUP(E437,selector_12,selector_12_ids,""))</f>
        <v/>
      </c>
      <c r="E437" s="25"/>
      <c r="F437" s="14"/>
      <c r="G437" s="14"/>
      <c r="H437" s="14"/>
      <c r="I437" s="14"/>
      <c r="J437" s="14"/>
      <c r="K437" s="23" t="str">
        <f t="array" ref="K437">IF(L437="","",XLOOKUP(L437,selector_07,selector_07_ids,""))</f>
        <v/>
      </c>
      <c r="L437" s="25"/>
      <c r="M437" s="14"/>
      <c r="N437" s="23" t="str">
        <f t="array" ref="N437">IF(O437="","",XLOOKUP(O437,selector_18,selector_18_ids,""))</f>
        <v/>
      </c>
      <c r="O437" s="25"/>
      <c r="P437" s="14"/>
      <c r="Q437" s="14"/>
      <c r="R437" s="23" t="str">
        <f t="array" ref="R437">IF(S437="","",XLOOKUP(S437,selector_15,selector_15_ids,""))</f>
        <v/>
      </c>
      <c r="S437" s="25"/>
      <c r="T437" s="23" t="str">
        <f t="array" ref="T437">IF(U437="","",XLOOKUP(U437,selector_15,selector_15_ids,""))</f>
        <v/>
      </c>
      <c r="U437" s="25"/>
      <c r="V437" s="23" t="str">
        <f t="array" ref="V437">IF(W437="","",XLOOKUP(W437,selector_12,selector_12_ids,""))</f>
        <v/>
      </c>
      <c r="W437" s="25"/>
      <c r="X437" s="14"/>
      <c r="Y437" s="14"/>
      <c r="Z437" s="14"/>
      <c r="AA437" s="23" t="str">
        <f t="array" ref="AA437">IF(AB437="","",XLOOKUP(AB437,selector_07,selector_07_ids,""))</f>
        <v/>
      </c>
      <c r="AB437" s="25"/>
      <c r="AC437" s="14"/>
      <c r="AD437" s="23" t="str">
        <f t="array" ref="AD437">IF(AE437="","",XLOOKUP(AE437,selector_04,selector_04_ids,""))</f>
        <v/>
      </c>
      <c r="AE437" s="25"/>
      <c r="AF437" s="14"/>
      <c r="AG437" s="27"/>
      <c r="AH437" s="14"/>
    </row>
    <row r="438">
      <c r="A438" s="14"/>
      <c r="B438" s="23" t="str">
        <f>IF($A438="","",'Система'!$B$4)</f>
        <v/>
      </c>
      <c r="C438" s="14"/>
      <c r="D438" s="23" t="str">
        <f t="array" ref="D438">IF(E438="","",XLOOKUP(E438,selector_12,selector_12_ids,""))</f>
        <v/>
      </c>
      <c r="E438" s="25"/>
      <c r="F438" s="14"/>
      <c r="G438" s="14"/>
      <c r="H438" s="14"/>
      <c r="I438" s="14"/>
      <c r="J438" s="14"/>
      <c r="K438" s="23" t="str">
        <f t="array" ref="K438">IF(L438="","",XLOOKUP(L438,selector_07,selector_07_ids,""))</f>
        <v/>
      </c>
      <c r="L438" s="25"/>
      <c r="M438" s="14"/>
      <c r="N438" s="23" t="str">
        <f t="array" ref="N438">IF(O438="","",XLOOKUP(O438,selector_18,selector_18_ids,""))</f>
        <v/>
      </c>
      <c r="O438" s="25"/>
      <c r="P438" s="14"/>
      <c r="Q438" s="14"/>
      <c r="R438" s="23" t="str">
        <f t="array" ref="R438">IF(S438="","",XLOOKUP(S438,selector_15,selector_15_ids,""))</f>
        <v/>
      </c>
      <c r="S438" s="25"/>
      <c r="T438" s="23" t="str">
        <f t="array" ref="T438">IF(U438="","",XLOOKUP(U438,selector_15,selector_15_ids,""))</f>
        <v/>
      </c>
      <c r="U438" s="25"/>
      <c r="V438" s="23" t="str">
        <f t="array" ref="V438">IF(W438="","",XLOOKUP(W438,selector_12,selector_12_ids,""))</f>
        <v/>
      </c>
      <c r="W438" s="25"/>
      <c r="X438" s="14"/>
      <c r="Y438" s="14"/>
      <c r="Z438" s="14"/>
      <c r="AA438" s="23" t="str">
        <f t="array" ref="AA438">IF(AB438="","",XLOOKUP(AB438,selector_07,selector_07_ids,""))</f>
        <v/>
      </c>
      <c r="AB438" s="25"/>
      <c r="AC438" s="14"/>
      <c r="AD438" s="23" t="str">
        <f t="array" ref="AD438">IF(AE438="","",XLOOKUP(AE438,selector_04,selector_04_ids,""))</f>
        <v/>
      </c>
      <c r="AE438" s="25"/>
      <c r="AF438" s="14"/>
      <c r="AG438" s="27"/>
      <c r="AH438" s="14"/>
    </row>
    <row r="439">
      <c r="A439" s="14"/>
      <c r="B439" s="23" t="str">
        <f>IF($A439="","",'Система'!$B$4)</f>
        <v/>
      </c>
      <c r="C439" s="14"/>
      <c r="D439" s="23" t="str">
        <f t="array" ref="D439">IF(E439="","",XLOOKUP(E439,selector_12,selector_12_ids,""))</f>
        <v/>
      </c>
      <c r="E439" s="25"/>
      <c r="F439" s="14"/>
      <c r="G439" s="14"/>
      <c r="H439" s="14"/>
      <c r="I439" s="14"/>
      <c r="J439" s="14"/>
      <c r="K439" s="23" t="str">
        <f t="array" ref="K439">IF(L439="","",XLOOKUP(L439,selector_07,selector_07_ids,""))</f>
        <v/>
      </c>
      <c r="L439" s="25"/>
      <c r="M439" s="14"/>
      <c r="N439" s="23" t="str">
        <f t="array" ref="N439">IF(O439="","",XLOOKUP(O439,selector_18,selector_18_ids,""))</f>
        <v/>
      </c>
      <c r="O439" s="25"/>
      <c r="P439" s="14"/>
      <c r="Q439" s="14"/>
      <c r="R439" s="23" t="str">
        <f t="array" ref="R439">IF(S439="","",XLOOKUP(S439,selector_15,selector_15_ids,""))</f>
        <v/>
      </c>
      <c r="S439" s="25"/>
      <c r="T439" s="23" t="str">
        <f t="array" ref="T439">IF(U439="","",XLOOKUP(U439,selector_15,selector_15_ids,""))</f>
        <v/>
      </c>
      <c r="U439" s="25"/>
      <c r="V439" s="23" t="str">
        <f t="array" ref="V439">IF(W439="","",XLOOKUP(W439,selector_12,selector_12_ids,""))</f>
        <v/>
      </c>
      <c r="W439" s="25"/>
      <c r="X439" s="14"/>
      <c r="Y439" s="14"/>
      <c r="Z439" s="14"/>
      <c r="AA439" s="23" t="str">
        <f t="array" ref="AA439">IF(AB439="","",XLOOKUP(AB439,selector_07,selector_07_ids,""))</f>
        <v/>
      </c>
      <c r="AB439" s="25"/>
      <c r="AC439" s="14"/>
      <c r="AD439" s="23" t="str">
        <f t="array" ref="AD439">IF(AE439="","",XLOOKUP(AE439,selector_04,selector_04_ids,""))</f>
        <v/>
      </c>
      <c r="AE439" s="25"/>
      <c r="AF439" s="14"/>
      <c r="AG439" s="27"/>
      <c r="AH439" s="14"/>
    </row>
    <row r="440">
      <c r="A440" s="14"/>
      <c r="B440" s="23" t="str">
        <f>IF($A440="","",'Система'!$B$4)</f>
        <v/>
      </c>
      <c r="C440" s="14"/>
      <c r="D440" s="23" t="str">
        <f t="array" ref="D440">IF(E440="","",XLOOKUP(E440,selector_12,selector_12_ids,""))</f>
        <v/>
      </c>
      <c r="E440" s="25"/>
      <c r="F440" s="14"/>
      <c r="G440" s="14"/>
      <c r="H440" s="14"/>
      <c r="I440" s="14"/>
      <c r="J440" s="14"/>
      <c r="K440" s="23" t="str">
        <f t="array" ref="K440">IF(L440="","",XLOOKUP(L440,selector_07,selector_07_ids,""))</f>
        <v/>
      </c>
      <c r="L440" s="25"/>
      <c r="M440" s="14"/>
      <c r="N440" s="23" t="str">
        <f t="array" ref="N440">IF(O440="","",XLOOKUP(O440,selector_18,selector_18_ids,""))</f>
        <v/>
      </c>
      <c r="O440" s="25"/>
      <c r="P440" s="14"/>
      <c r="Q440" s="14"/>
      <c r="R440" s="23" t="str">
        <f t="array" ref="R440">IF(S440="","",XLOOKUP(S440,selector_15,selector_15_ids,""))</f>
        <v/>
      </c>
      <c r="S440" s="25"/>
      <c r="T440" s="23" t="str">
        <f t="array" ref="T440">IF(U440="","",XLOOKUP(U440,selector_15,selector_15_ids,""))</f>
        <v/>
      </c>
      <c r="U440" s="25"/>
      <c r="V440" s="23" t="str">
        <f t="array" ref="V440">IF(W440="","",XLOOKUP(W440,selector_12,selector_12_ids,""))</f>
        <v/>
      </c>
      <c r="W440" s="25"/>
      <c r="X440" s="14"/>
      <c r="Y440" s="14"/>
      <c r="Z440" s="14"/>
      <c r="AA440" s="23" t="str">
        <f t="array" ref="AA440">IF(AB440="","",XLOOKUP(AB440,selector_07,selector_07_ids,""))</f>
        <v/>
      </c>
      <c r="AB440" s="25"/>
      <c r="AC440" s="14"/>
      <c r="AD440" s="23" t="str">
        <f t="array" ref="AD440">IF(AE440="","",XLOOKUP(AE440,selector_04,selector_04_ids,""))</f>
        <v/>
      </c>
      <c r="AE440" s="25"/>
      <c r="AF440" s="14"/>
      <c r="AG440" s="27"/>
      <c r="AH440" s="14"/>
    </row>
    <row r="441">
      <c r="A441" s="14"/>
      <c r="B441" s="23" t="str">
        <f>IF($A441="","",'Система'!$B$4)</f>
        <v/>
      </c>
      <c r="C441" s="14"/>
      <c r="D441" s="23" t="str">
        <f t="array" ref="D441">IF(E441="","",XLOOKUP(E441,selector_12,selector_12_ids,""))</f>
        <v/>
      </c>
      <c r="E441" s="25"/>
      <c r="F441" s="14"/>
      <c r="G441" s="14"/>
      <c r="H441" s="14"/>
      <c r="I441" s="14"/>
      <c r="J441" s="14"/>
      <c r="K441" s="23" t="str">
        <f t="array" ref="K441">IF(L441="","",XLOOKUP(L441,selector_07,selector_07_ids,""))</f>
        <v/>
      </c>
      <c r="L441" s="25"/>
      <c r="M441" s="14"/>
      <c r="N441" s="23" t="str">
        <f t="array" ref="N441">IF(O441="","",XLOOKUP(O441,selector_18,selector_18_ids,""))</f>
        <v/>
      </c>
      <c r="O441" s="25"/>
      <c r="P441" s="14"/>
      <c r="Q441" s="14"/>
      <c r="R441" s="23" t="str">
        <f t="array" ref="R441">IF(S441="","",XLOOKUP(S441,selector_15,selector_15_ids,""))</f>
        <v/>
      </c>
      <c r="S441" s="25"/>
      <c r="T441" s="23" t="str">
        <f t="array" ref="T441">IF(U441="","",XLOOKUP(U441,selector_15,selector_15_ids,""))</f>
        <v/>
      </c>
      <c r="U441" s="25"/>
      <c r="V441" s="23" t="str">
        <f t="array" ref="V441">IF(W441="","",XLOOKUP(W441,selector_12,selector_12_ids,""))</f>
        <v/>
      </c>
      <c r="W441" s="25"/>
      <c r="X441" s="14"/>
      <c r="Y441" s="14"/>
      <c r="Z441" s="14"/>
      <c r="AA441" s="23" t="str">
        <f t="array" ref="AA441">IF(AB441="","",XLOOKUP(AB441,selector_07,selector_07_ids,""))</f>
        <v/>
      </c>
      <c r="AB441" s="25"/>
      <c r="AC441" s="14"/>
      <c r="AD441" s="23" t="str">
        <f t="array" ref="AD441">IF(AE441="","",XLOOKUP(AE441,selector_04,selector_04_ids,""))</f>
        <v/>
      </c>
      <c r="AE441" s="25"/>
      <c r="AF441" s="14"/>
      <c r="AG441" s="27"/>
      <c r="AH441" s="14"/>
    </row>
    <row r="442">
      <c r="A442" s="14"/>
      <c r="B442" s="23" t="str">
        <f>IF($A442="","",'Система'!$B$4)</f>
        <v/>
      </c>
      <c r="C442" s="14"/>
      <c r="D442" s="23" t="str">
        <f t="array" ref="D442">IF(E442="","",XLOOKUP(E442,selector_12,selector_12_ids,""))</f>
        <v/>
      </c>
      <c r="E442" s="25"/>
      <c r="F442" s="14"/>
      <c r="G442" s="14"/>
      <c r="H442" s="14"/>
      <c r="I442" s="14"/>
      <c r="J442" s="14"/>
      <c r="K442" s="23" t="str">
        <f t="array" ref="K442">IF(L442="","",XLOOKUP(L442,selector_07,selector_07_ids,""))</f>
        <v/>
      </c>
      <c r="L442" s="25"/>
      <c r="M442" s="14"/>
      <c r="N442" s="23" t="str">
        <f t="array" ref="N442">IF(O442="","",XLOOKUP(O442,selector_18,selector_18_ids,""))</f>
        <v/>
      </c>
      <c r="O442" s="25"/>
      <c r="P442" s="14"/>
      <c r="Q442" s="14"/>
      <c r="R442" s="23" t="str">
        <f t="array" ref="R442">IF(S442="","",XLOOKUP(S442,selector_15,selector_15_ids,""))</f>
        <v/>
      </c>
      <c r="S442" s="25"/>
      <c r="T442" s="23" t="str">
        <f t="array" ref="T442">IF(U442="","",XLOOKUP(U442,selector_15,selector_15_ids,""))</f>
        <v/>
      </c>
      <c r="U442" s="25"/>
      <c r="V442" s="23" t="str">
        <f t="array" ref="V442">IF(W442="","",XLOOKUP(W442,selector_12,selector_12_ids,""))</f>
        <v/>
      </c>
      <c r="W442" s="25"/>
      <c r="X442" s="14"/>
      <c r="Y442" s="14"/>
      <c r="Z442" s="14"/>
      <c r="AA442" s="23" t="str">
        <f t="array" ref="AA442">IF(AB442="","",XLOOKUP(AB442,selector_07,selector_07_ids,""))</f>
        <v/>
      </c>
      <c r="AB442" s="25"/>
      <c r="AC442" s="14"/>
      <c r="AD442" s="23" t="str">
        <f t="array" ref="AD442">IF(AE442="","",XLOOKUP(AE442,selector_04,selector_04_ids,""))</f>
        <v/>
      </c>
      <c r="AE442" s="25"/>
      <c r="AF442" s="14"/>
      <c r="AG442" s="27"/>
      <c r="AH442" s="14"/>
    </row>
    <row r="443">
      <c r="A443" s="14"/>
      <c r="B443" s="23" t="str">
        <f>IF($A443="","",'Система'!$B$4)</f>
        <v/>
      </c>
      <c r="C443" s="14"/>
      <c r="D443" s="23" t="str">
        <f t="array" ref="D443">IF(E443="","",XLOOKUP(E443,selector_12,selector_12_ids,""))</f>
        <v/>
      </c>
      <c r="E443" s="25"/>
      <c r="F443" s="14"/>
      <c r="G443" s="14"/>
      <c r="H443" s="14"/>
      <c r="I443" s="14"/>
      <c r="J443" s="14"/>
      <c r="K443" s="23" t="str">
        <f t="array" ref="K443">IF(L443="","",XLOOKUP(L443,selector_07,selector_07_ids,""))</f>
        <v/>
      </c>
      <c r="L443" s="25"/>
      <c r="M443" s="14"/>
      <c r="N443" s="23" t="str">
        <f t="array" ref="N443">IF(O443="","",XLOOKUP(O443,selector_18,selector_18_ids,""))</f>
        <v/>
      </c>
      <c r="O443" s="25"/>
      <c r="P443" s="14"/>
      <c r="Q443" s="14"/>
      <c r="R443" s="23" t="str">
        <f t="array" ref="R443">IF(S443="","",XLOOKUP(S443,selector_15,selector_15_ids,""))</f>
        <v/>
      </c>
      <c r="S443" s="25"/>
      <c r="T443" s="23" t="str">
        <f t="array" ref="T443">IF(U443="","",XLOOKUP(U443,selector_15,selector_15_ids,""))</f>
        <v/>
      </c>
      <c r="U443" s="25"/>
      <c r="V443" s="23" t="str">
        <f t="array" ref="V443">IF(W443="","",XLOOKUP(W443,selector_12,selector_12_ids,""))</f>
        <v/>
      </c>
      <c r="W443" s="25"/>
      <c r="X443" s="14"/>
      <c r="Y443" s="14"/>
      <c r="Z443" s="14"/>
      <c r="AA443" s="23" t="str">
        <f t="array" ref="AA443">IF(AB443="","",XLOOKUP(AB443,selector_07,selector_07_ids,""))</f>
        <v/>
      </c>
      <c r="AB443" s="25"/>
      <c r="AC443" s="14"/>
      <c r="AD443" s="23" t="str">
        <f t="array" ref="AD443">IF(AE443="","",XLOOKUP(AE443,selector_04,selector_04_ids,""))</f>
        <v/>
      </c>
      <c r="AE443" s="25"/>
      <c r="AF443" s="14"/>
      <c r="AG443" s="27"/>
      <c r="AH443" s="14"/>
    </row>
    <row r="444">
      <c r="A444" s="14"/>
      <c r="B444" s="23" t="str">
        <f>IF($A444="","",'Система'!$B$4)</f>
        <v/>
      </c>
      <c r="C444" s="14"/>
      <c r="D444" s="23" t="str">
        <f t="array" ref="D444">IF(E444="","",XLOOKUP(E444,selector_12,selector_12_ids,""))</f>
        <v/>
      </c>
      <c r="E444" s="25"/>
      <c r="F444" s="14"/>
      <c r="G444" s="14"/>
      <c r="H444" s="14"/>
      <c r="I444" s="14"/>
      <c r="J444" s="14"/>
      <c r="K444" s="23" t="str">
        <f t="array" ref="K444">IF(L444="","",XLOOKUP(L444,selector_07,selector_07_ids,""))</f>
        <v/>
      </c>
      <c r="L444" s="25"/>
      <c r="M444" s="14"/>
      <c r="N444" s="23" t="str">
        <f t="array" ref="N444">IF(O444="","",XLOOKUP(O444,selector_18,selector_18_ids,""))</f>
        <v/>
      </c>
      <c r="O444" s="25"/>
      <c r="P444" s="14"/>
      <c r="Q444" s="14"/>
      <c r="R444" s="23" t="str">
        <f t="array" ref="R444">IF(S444="","",XLOOKUP(S444,selector_15,selector_15_ids,""))</f>
        <v/>
      </c>
      <c r="S444" s="25"/>
      <c r="T444" s="23" t="str">
        <f t="array" ref="T444">IF(U444="","",XLOOKUP(U444,selector_15,selector_15_ids,""))</f>
        <v/>
      </c>
      <c r="U444" s="25"/>
      <c r="V444" s="23" t="str">
        <f t="array" ref="V444">IF(W444="","",XLOOKUP(W444,selector_12,selector_12_ids,""))</f>
        <v/>
      </c>
      <c r="W444" s="25"/>
      <c r="X444" s="14"/>
      <c r="Y444" s="14"/>
      <c r="Z444" s="14"/>
      <c r="AA444" s="23" t="str">
        <f t="array" ref="AA444">IF(AB444="","",XLOOKUP(AB444,selector_07,selector_07_ids,""))</f>
        <v/>
      </c>
      <c r="AB444" s="25"/>
      <c r="AC444" s="14"/>
      <c r="AD444" s="23" t="str">
        <f t="array" ref="AD444">IF(AE444="","",XLOOKUP(AE444,selector_04,selector_04_ids,""))</f>
        <v/>
      </c>
      <c r="AE444" s="25"/>
      <c r="AF444" s="14"/>
      <c r="AG444" s="27"/>
      <c r="AH444" s="14"/>
    </row>
    <row r="445">
      <c r="A445" s="14"/>
      <c r="B445" s="23" t="str">
        <f>IF($A445="","",'Система'!$B$4)</f>
        <v/>
      </c>
      <c r="C445" s="14"/>
      <c r="D445" s="23" t="str">
        <f t="array" ref="D445">IF(E445="","",XLOOKUP(E445,selector_12,selector_12_ids,""))</f>
        <v/>
      </c>
      <c r="E445" s="25"/>
      <c r="F445" s="14"/>
      <c r="G445" s="14"/>
      <c r="H445" s="14"/>
      <c r="I445" s="14"/>
      <c r="J445" s="14"/>
      <c r="K445" s="23" t="str">
        <f t="array" ref="K445">IF(L445="","",XLOOKUP(L445,selector_07,selector_07_ids,""))</f>
        <v/>
      </c>
      <c r="L445" s="25"/>
      <c r="M445" s="14"/>
      <c r="N445" s="23" t="str">
        <f t="array" ref="N445">IF(O445="","",XLOOKUP(O445,selector_18,selector_18_ids,""))</f>
        <v/>
      </c>
      <c r="O445" s="25"/>
      <c r="P445" s="14"/>
      <c r="Q445" s="14"/>
      <c r="R445" s="23" t="str">
        <f t="array" ref="R445">IF(S445="","",XLOOKUP(S445,selector_15,selector_15_ids,""))</f>
        <v/>
      </c>
      <c r="S445" s="25"/>
      <c r="T445" s="23" t="str">
        <f t="array" ref="T445">IF(U445="","",XLOOKUP(U445,selector_15,selector_15_ids,""))</f>
        <v/>
      </c>
      <c r="U445" s="25"/>
      <c r="V445" s="23" t="str">
        <f t="array" ref="V445">IF(W445="","",XLOOKUP(W445,selector_12,selector_12_ids,""))</f>
        <v/>
      </c>
      <c r="W445" s="25"/>
      <c r="X445" s="14"/>
      <c r="Y445" s="14"/>
      <c r="Z445" s="14"/>
      <c r="AA445" s="23" t="str">
        <f t="array" ref="AA445">IF(AB445="","",XLOOKUP(AB445,selector_07,selector_07_ids,""))</f>
        <v/>
      </c>
      <c r="AB445" s="25"/>
      <c r="AC445" s="14"/>
      <c r="AD445" s="23" t="str">
        <f t="array" ref="AD445">IF(AE445="","",XLOOKUP(AE445,selector_04,selector_04_ids,""))</f>
        <v/>
      </c>
      <c r="AE445" s="25"/>
      <c r="AF445" s="14"/>
      <c r="AG445" s="27"/>
      <c r="AH445" s="14"/>
    </row>
    <row r="446">
      <c r="A446" s="14"/>
      <c r="B446" s="23" t="str">
        <f>IF($A446="","",'Система'!$B$4)</f>
        <v/>
      </c>
      <c r="C446" s="14"/>
      <c r="D446" s="23" t="str">
        <f t="array" ref="D446">IF(E446="","",XLOOKUP(E446,selector_12,selector_12_ids,""))</f>
        <v/>
      </c>
      <c r="E446" s="25"/>
      <c r="F446" s="14"/>
      <c r="G446" s="14"/>
      <c r="H446" s="14"/>
      <c r="I446" s="14"/>
      <c r="J446" s="14"/>
      <c r="K446" s="23" t="str">
        <f t="array" ref="K446">IF(L446="","",XLOOKUP(L446,selector_07,selector_07_ids,""))</f>
        <v/>
      </c>
      <c r="L446" s="25"/>
      <c r="M446" s="14"/>
      <c r="N446" s="23" t="str">
        <f t="array" ref="N446">IF(O446="","",XLOOKUP(O446,selector_18,selector_18_ids,""))</f>
        <v/>
      </c>
      <c r="O446" s="25"/>
      <c r="P446" s="14"/>
      <c r="Q446" s="14"/>
      <c r="R446" s="23" t="str">
        <f t="array" ref="R446">IF(S446="","",XLOOKUP(S446,selector_15,selector_15_ids,""))</f>
        <v/>
      </c>
      <c r="S446" s="25"/>
      <c r="T446" s="23" t="str">
        <f t="array" ref="T446">IF(U446="","",XLOOKUP(U446,selector_15,selector_15_ids,""))</f>
        <v/>
      </c>
      <c r="U446" s="25"/>
      <c r="V446" s="23" t="str">
        <f t="array" ref="V446">IF(W446="","",XLOOKUP(W446,selector_12,selector_12_ids,""))</f>
        <v/>
      </c>
      <c r="W446" s="25"/>
      <c r="X446" s="14"/>
      <c r="Y446" s="14"/>
      <c r="Z446" s="14"/>
      <c r="AA446" s="23" t="str">
        <f t="array" ref="AA446">IF(AB446="","",XLOOKUP(AB446,selector_07,selector_07_ids,""))</f>
        <v/>
      </c>
      <c r="AB446" s="25"/>
      <c r="AC446" s="14"/>
      <c r="AD446" s="23" t="str">
        <f t="array" ref="AD446">IF(AE446="","",XLOOKUP(AE446,selector_04,selector_04_ids,""))</f>
        <v/>
      </c>
      <c r="AE446" s="25"/>
      <c r="AF446" s="14"/>
      <c r="AG446" s="27"/>
      <c r="AH446" s="14"/>
    </row>
    <row r="447">
      <c r="A447" s="14"/>
      <c r="B447" s="23" t="str">
        <f>IF($A447="","",'Система'!$B$4)</f>
        <v/>
      </c>
      <c r="C447" s="14"/>
      <c r="D447" s="23" t="str">
        <f t="array" ref="D447">IF(E447="","",XLOOKUP(E447,selector_12,selector_12_ids,""))</f>
        <v/>
      </c>
      <c r="E447" s="25"/>
      <c r="F447" s="14"/>
      <c r="G447" s="14"/>
      <c r="H447" s="14"/>
      <c r="I447" s="14"/>
      <c r="J447" s="14"/>
      <c r="K447" s="23" t="str">
        <f t="array" ref="K447">IF(L447="","",XLOOKUP(L447,selector_07,selector_07_ids,""))</f>
        <v/>
      </c>
      <c r="L447" s="25"/>
      <c r="M447" s="14"/>
      <c r="N447" s="23" t="str">
        <f t="array" ref="N447">IF(O447="","",XLOOKUP(O447,selector_18,selector_18_ids,""))</f>
        <v/>
      </c>
      <c r="O447" s="25"/>
      <c r="P447" s="14"/>
      <c r="Q447" s="14"/>
      <c r="R447" s="23" t="str">
        <f t="array" ref="R447">IF(S447="","",XLOOKUP(S447,selector_15,selector_15_ids,""))</f>
        <v/>
      </c>
      <c r="S447" s="25"/>
      <c r="T447" s="23" t="str">
        <f t="array" ref="T447">IF(U447="","",XLOOKUP(U447,selector_15,selector_15_ids,""))</f>
        <v/>
      </c>
      <c r="U447" s="25"/>
      <c r="V447" s="23" t="str">
        <f t="array" ref="V447">IF(W447="","",XLOOKUP(W447,selector_12,selector_12_ids,""))</f>
        <v/>
      </c>
      <c r="W447" s="25"/>
      <c r="X447" s="14"/>
      <c r="Y447" s="14"/>
      <c r="Z447" s="14"/>
      <c r="AA447" s="23" t="str">
        <f t="array" ref="AA447">IF(AB447="","",XLOOKUP(AB447,selector_07,selector_07_ids,""))</f>
        <v/>
      </c>
      <c r="AB447" s="25"/>
      <c r="AC447" s="14"/>
      <c r="AD447" s="23" t="str">
        <f t="array" ref="AD447">IF(AE447="","",XLOOKUP(AE447,selector_04,selector_04_ids,""))</f>
        <v/>
      </c>
      <c r="AE447" s="25"/>
      <c r="AF447" s="14"/>
      <c r="AG447" s="27"/>
      <c r="AH447" s="14"/>
    </row>
    <row r="448">
      <c r="A448" s="14"/>
      <c r="B448" s="23" t="str">
        <f>IF($A448="","",'Система'!$B$4)</f>
        <v/>
      </c>
      <c r="C448" s="14"/>
      <c r="D448" s="23" t="str">
        <f t="array" ref="D448">IF(E448="","",XLOOKUP(E448,selector_12,selector_12_ids,""))</f>
        <v/>
      </c>
      <c r="E448" s="25"/>
      <c r="F448" s="14"/>
      <c r="G448" s="14"/>
      <c r="H448" s="14"/>
      <c r="I448" s="14"/>
      <c r="J448" s="14"/>
      <c r="K448" s="23" t="str">
        <f t="array" ref="K448">IF(L448="","",XLOOKUP(L448,selector_07,selector_07_ids,""))</f>
        <v/>
      </c>
      <c r="L448" s="25"/>
      <c r="M448" s="14"/>
      <c r="N448" s="23" t="str">
        <f t="array" ref="N448">IF(O448="","",XLOOKUP(O448,selector_18,selector_18_ids,""))</f>
        <v/>
      </c>
      <c r="O448" s="25"/>
      <c r="P448" s="14"/>
      <c r="Q448" s="14"/>
      <c r="R448" s="23" t="str">
        <f t="array" ref="R448">IF(S448="","",XLOOKUP(S448,selector_15,selector_15_ids,""))</f>
        <v/>
      </c>
      <c r="S448" s="25"/>
      <c r="T448" s="23" t="str">
        <f t="array" ref="T448">IF(U448="","",XLOOKUP(U448,selector_15,selector_15_ids,""))</f>
        <v/>
      </c>
      <c r="U448" s="25"/>
      <c r="V448" s="23" t="str">
        <f t="array" ref="V448">IF(W448="","",XLOOKUP(W448,selector_12,selector_12_ids,""))</f>
        <v/>
      </c>
      <c r="W448" s="25"/>
      <c r="X448" s="14"/>
      <c r="Y448" s="14"/>
      <c r="Z448" s="14"/>
      <c r="AA448" s="23" t="str">
        <f t="array" ref="AA448">IF(AB448="","",XLOOKUP(AB448,selector_07,selector_07_ids,""))</f>
        <v/>
      </c>
      <c r="AB448" s="25"/>
      <c r="AC448" s="14"/>
      <c r="AD448" s="23" t="str">
        <f t="array" ref="AD448">IF(AE448="","",XLOOKUP(AE448,selector_04,selector_04_ids,""))</f>
        <v/>
      </c>
      <c r="AE448" s="25"/>
      <c r="AF448" s="14"/>
      <c r="AG448" s="27"/>
      <c r="AH448" s="14"/>
    </row>
    <row r="449">
      <c r="A449" s="14"/>
      <c r="B449" s="23" t="str">
        <f>IF($A449="","",'Система'!$B$4)</f>
        <v/>
      </c>
      <c r="C449" s="14"/>
      <c r="D449" s="23" t="str">
        <f t="array" ref="D449">IF(E449="","",XLOOKUP(E449,selector_12,selector_12_ids,""))</f>
        <v/>
      </c>
      <c r="E449" s="25"/>
      <c r="F449" s="14"/>
      <c r="G449" s="14"/>
      <c r="H449" s="14"/>
      <c r="I449" s="14"/>
      <c r="J449" s="14"/>
      <c r="K449" s="23" t="str">
        <f t="array" ref="K449">IF(L449="","",XLOOKUP(L449,selector_07,selector_07_ids,""))</f>
        <v/>
      </c>
      <c r="L449" s="25"/>
      <c r="M449" s="14"/>
      <c r="N449" s="23" t="str">
        <f t="array" ref="N449">IF(O449="","",XLOOKUP(O449,selector_18,selector_18_ids,""))</f>
        <v/>
      </c>
      <c r="O449" s="25"/>
      <c r="P449" s="14"/>
      <c r="Q449" s="14"/>
      <c r="R449" s="23" t="str">
        <f t="array" ref="R449">IF(S449="","",XLOOKUP(S449,selector_15,selector_15_ids,""))</f>
        <v/>
      </c>
      <c r="S449" s="25"/>
      <c r="T449" s="23" t="str">
        <f t="array" ref="T449">IF(U449="","",XLOOKUP(U449,selector_15,selector_15_ids,""))</f>
        <v/>
      </c>
      <c r="U449" s="25"/>
      <c r="V449" s="23" t="str">
        <f t="array" ref="V449">IF(W449="","",XLOOKUP(W449,selector_12,selector_12_ids,""))</f>
        <v/>
      </c>
      <c r="W449" s="25"/>
      <c r="X449" s="14"/>
      <c r="Y449" s="14"/>
      <c r="Z449" s="14"/>
      <c r="AA449" s="23" t="str">
        <f t="array" ref="AA449">IF(AB449="","",XLOOKUP(AB449,selector_07,selector_07_ids,""))</f>
        <v/>
      </c>
      <c r="AB449" s="25"/>
      <c r="AC449" s="14"/>
      <c r="AD449" s="23" t="str">
        <f t="array" ref="AD449">IF(AE449="","",XLOOKUP(AE449,selector_04,selector_04_ids,""))</f>
        <v/>
      </c>
      <c r="AE449" s="25"/>
      <c r="AF449" s="14"/>
      <c r="AG449" s="27"/>
      <c r="AH449" s="14"/>
    </row>
    <row r="450">
      <c r="A450" s="14"/>
      <c r="B450" s="23" t="str">
        <f>IF($A450="","",'Система'!$B$4)</f>
        <v/>
      </c>
      <c r="C450" s="14"/>
      <c r="D450" s="23" t="str">
        <f t="array" ref="D450">IF(E450="","",XLOOKUP(E450,selector_12,selector_12_ids,""))</f>
        <v/>
      </c>
      <c r="E450" s="25"/>
      <c r="F450" s="14"/>
      <c r="G450" s="14"/>
      <c r="H450" s="14"/>
      <c r="I450" s="14"/>
      <c r="J450" s="14"/>
      <c r="K450" s="23" t="str">
        <f t="array" ref="K450">IF(L450="","",XLOOKUP(L450,selector_07,selector_07_ids,""))</f>
        <v/>
      </c>
      <c r="L450" s="25"/>
      <c r="M450" s="14"/>
      <c r="N450" s="23" t="str">
        <f t="array" ref="N450">IF(O450="","",XLOOKUP(O450,selector_18,selector_18_ids,""))</f>
        <v/>
      </c>
      <c r="O450" s="25"/>
      <c r="P450" s="14"/>
      <c r="Q450" s="14"/>
      <c r="R450" s="23" t="str">
        <f t="array" ref="R450">IF(S450="","",XLOOKUP(S450,selector_15,selector_15_ids,""))</f>
        <v/>
      </c>
      <c r="S450" s="25"/>
      <c r="T450" s="23" t="str">
        <f t="array" ref="T450">IF(U450="","",XLOOKUP(U450,selector_15,selector_15_ids,""))</f>
        <v/>
      </c>
      <c r="U450" s="25"/>
      <c r="V450" s="23" t="str">
        <f t="array" ref="V450">IF(W450="","",XLOOKUP(W450,selector_12,selector_12_ids,""))</f>
        <v/>
      </c>
      <c r="W450" s="25"/>
      <c r="X450" s="14"/>
      <c r="Y450" s="14"/>
      <c r="Z450" s="14"/>
      <c r="AA450" s="23" t="str">
        <f t="array" ref="AA450">IF(AB450="","",XLOOKUP(AB450,selector_07,selector_07_ids,""))</f>
        <v/>
      </c>
      <c r="AB450" s="25"/>
      <c r="AC450" s="14"/>
      <c r="AD450" s="23" t="str">
        <f t="array" ref="AD450">IF(AE450="","",XLOOKUP(AE450,selector_04,selector_04_ids,""))</f>
        <v/>
      </c>
      <c r="AE450" s="25"/>
      <c r="AF450" s="14"/>
      <c r="AG450" s="27"/>
      <c r="AH450" s="14"/>
    </row>
    <row r="451">
      <c r="A451" s="14"/>
      <c r="B451" s="23" t="str">
        <f>IF($A451="","",'Система'!$B$4)</f>
        <v/>
      </c>
      <c r="C451" s="14"/>
      <c r="D451" s="23" t="str">
        <f t="array" ref="D451">IF(E451="","",XLOOKUP(E451,selector_12,selector_12_ids,""))</f>
        <v/>
      </c>
      <c r="E451" s="25"/>
      <c r="F451" s="14"/>
      <c r="G451" s="14"/>
      <c r="H451" s="14"/>
      <c r="I451" s="14"/>
      <c r="J451" s="14"/>
      <c r="K451" s="23" t="str">
        <f t="array" ref="K451">IF(L451="","",XLOOKUP(L451,selector_07,selector_07_ids,""))</f>
        <v/>
      </c>
      <c r="L451" s="25"/>
      <c r="M451" s="14"/>
      <c r="N451" s="23" t="str">
        <f t="array" ref="N451">IF(O451="","",XLOOKUP(O451,selector_18,selector_18_ids,""))</f>
        <v/>
      </c>
      <c r="O451" s="25"/>
      <c r="P451" s="14"/>
      <c r="Q451" s="14"/>
      <c r="R451" s="23" t="str">
        <f t="array" ref="R451">IF(S451="","",XLOOKUP(S451,selector_15,selector_15_ids,""))</f>
        <v/>
      </c>
      <c r="S451" s="25"/>
      <c r="T451" s="23" t="str">
        <f t="array" ref="T451">IF(U451="","",XLOOKUP(U451,selector_15,selector_15_ids,""))</f>
        <v/>
      </c>
      <c r="U451" s="25"/>
      <c r="V451" s="23" t="str">
        <f t="array" ref="V451">IF(W451="","",XLOOKUP(W451,selector_12,selector_12_ids,""))</f>
        <v/>
      </c>
      <c r="W451" s="25"/>
      <c r="X451" s="14"/>
      <c r="Y451" s="14"/>
      <c r="Z451" s="14"/>
      <c r="AA451" s="23" t="str">
        <f t="array" ref="AA451">IF(AB451="","",XLOOKUP(AB451,selector_07,selector_07_ids,""))</f>
        <v/>
      </c>
      <c r="AB451" s="25"/>
      <c r="AC451" s="14"/>
      <c r="AD451" s="23" t="str">
        <f t="array" ref="AD451">IF(AE451="","",XLOOKUP(AE451,selector_04,selector_04_ids,""))</f>
        <v/>
      </c>
      <c r="AE451" s="25"/>
      <c r="AF451" s="14"/>
      <c r="AG451" s="27"/>
      <c r="AH451" s="14"/>
    </row>
    <row r="452">
      <c r="A452" s="14"/>
      <c r="B452" s="23" t="str">
        <f>IF($A452="","",'Система'!$B$4)</f>
        <v/>
      </c>
      <c r="C452" s="14"/>
      <c r="D452" s="23" t="str">
        <f t="array" ref="D452">IF(E452="","",XLOOKUP(E452,selector_12,selector_12_ids,""))</f>
        <v/>
      </c>
      <c r="E452" s="25"/>
      <c r="F452" s="14"/>
      <c r="G452" s="14"/>
      <c r="H452" s="14"/>
      <c r="I452" s="14"/>
      <c r="J452" s="14"/>
      <c r="K452" s="23" t="str">
        <f t="array" ref="K452">IF(L452="","",XLOOKUP(L452,selector_07,selector_07_ids,""))</f>
        <v/>
      </c>
      <c r="L452" s="25"/>
      <c r="M452" s="14"/>
      <c r="N452" s="23" t="str">
        <f t="array" ref="N452">IF(O452="","",XLOOKUP(O452,selector_18,selector_18_ids,""))</f>
        <v/>
      </c>
      <c r="O452" s="25"/>
      <c r="P452" s="14"/>
      <c r="Q452" s="14"/>
      <c r="R452" s="23" t="str">
        <f t="array" ref="R452">IF(S452="","",XLOOKUP(S452,selector_15,selector_15_ids,""))</f>
        <v/>
      </c>
      <c r="S452" s="25"/>
      <c r="T452" s="23" t="str">
        <f t="array" ref="T452">IF(U452="","",XLOOKUP(U452,selector_15,selector_15_ids,""))</f>
        <v/>
      </c>
      <c r="U452" s="25"/>
      <c r="V452" s="23" t="str">
        <f t="array" ref="V452">IF(W452="","",XLOOKUP(W452,selector_12,selector_12_ids,""))</f>
        <v/>
      </c>
      <c r="W452" s="25"/>
      <c r="X452" s="14"/>
      <c r="Y452" s="14"/>
      <c r="Z452" s="14"/>
      <c r="AA452" s="23" t="str">
        <f t="array" ref="AA452">IF(AB452="","",XLOOKUP(AB452,selector_07,selector_07_ids,""))</f>
        <v/>
      </c>
      <c r="AB452" s="25"/>
      <c r="AC452" s="14"/>
      <c r="AD452" s="23" t="str">
        <f t="array" ref="AD452">IF(AE452="","",XLOOKUP(AE452,selector_04,selector_04_ids,""))</f>
        <v/>
      </c>
      <c r="AE452" s="25"/>
      <c r="AF452" s="14"/>
      <c r="AG452" s="27"/>
      <c r="AH452" s="14"/>
    </row>
    <row r="453">
      <c r="A453" s="14"/>
      <c r="B453" s="23" t="str">
        <f>IF($A453="","",'Система'!$B$4)</f>
        <v/>
      </c>
      <c r="C453" s="14"/>
      <c r="D453" s="23" t="str">
        <f t="array" ref="D453">IF(E453="","",XLOOKUP(E453,selector_12,selector_12_ids,""))</f>
        <v/>
      </c>
      <c r="E453" s="25"/>
      <c r="F453" s="14"/>
      <c r="G453" s="14"/>
      <c r="H453" s="14"/>
      <c r="I453" s="14"/>
      <c r="J453" s="14"/>
      <c r="K453" s="23" t="str">
        <f t="array" ref="K453">IF(L453="","",XLOOKUP(L453,selector_07,selector_07_ids,""))</f>
        <v/>
      </c>
      <c r="L453" s="25"/>
      <c r="M453" s="14"/>
      <c r="N453" s="23" t="str">
        <f t="array" ref="N453">IF(O453="","",XLOOKUP(O453,selector_18,selector_18_ids,""))</f>
        <v/>
      </c>
      <c r="O453" s="25"/>
      <c r="P453" s="14"/>
      <c r="Q453" s="14"/>
      <c r="R453" s="23" t="str">
        <f t="array" ref="R453">IF(S453="","",XLOOKUP(S453,selector_15,selector_15_ids,""))</f>
        <v/>
      </c>
      <c r="S453" s="25"/>
      <c r="T453" s="23" t="str">
        <f t="array" ref="T453">IF(U453="","",XLOOKUP(U453,selector_15,selector_15_ids,""))</f>
        <v/>
      </c>
      <c r="U453" s="25"/>
      <c r="V453" s="23" t="str">
        <f t="array" ref="V453">IF(W453="","",XLOOKUP(W453,selector_12,selector_12_ids,""))</f>
        <v/>
      </c>
      <c r="W453" s="25"/>
      <c r="X453" s="14"/>
      <c r="Y453" s="14"/>
      <c r="Z453" s="14"/>
      <c r="AA453" s="23" t="str">
        <f t="array" ref="AA453">IF(AB453="","",XLOOKUP(AB453,selector_07,selector_07_ids,""))</f>
        <v/>
      </c>
      <c r="AB453" s="25"/>
      <c r="AC453" s="14"/>
      <c r="AD453" s="23" t="str">
        <f t="array" ref="AD453">IF(AE453="","",XLOOKUP(AE453,selector_04,selector_04_ids,""))</f>
        <v/>
      </c>
      <c r="AE453" s="25"/>
      <c r="AF453" s="14"/>
      <c r="AG453" s="27"/>
      <c r="AH453" s="14"/>
    </row>
    <row r="454">
      <c r="A454" s="14"/>
      <c r="B454" s="23" t="str">
        <f>IF($A454="","",'Система'!$B$4)</f>
        <v/>
      </c>
      <c r="C454" s="14"/>
      <c r="D454" s="23" t="str">
        <f t="array" ref="D454">IF(E454="","",XLOOKUP(E454,selector_12,selector_12_ids,""))</f>
        <v/>
      </c>
      <c r="E454" s="25"/>
      <c r="F454" s="14"/>
      <c r="G454" s="14"/>
      <c r="H454" s="14"/>
      <c r="I454" s="14"/>
      <c r="J454" s="14"/>
      <c r="K454" s="23" t="str">
        <f t="array" ref="K454">IF(L454="","",XLOOKUP(L454,selector_07,selector_07_ids,""))</f>
        <v/>
      </c>
      <c r="L454" s="25"/>
      <c r="M454" s="14"/>
      <c r="N454" s="23" t="str">
        <f t="array" ref="N454">IF(O454="","",XLOOKUP(O454,selector_18,selector_18_ids,""))</f>
        <v/>
      </c>
      <c r="O454" s="25"/>
      <c r="P454" s="14"/>
      <c r="Q454" s="14"/>
      <c r="R454" s="23" t="str">
        <f t="array" ref="R454">IF(S454="","",XLOOKUP(S454,selector_15,selector_15_ids,""))</f>
        <v/>
      </c>
      <c r="S454" s="25"/>
      <c r="T454" s="23" t="str">
        <f t="array" ref="T454">IF(U454="","",XLOOKUP(U454,selector_15,selector_15_ids,""))</f>
        <v/>
      </c>
      <c r="U454" s="25"/>
      <c r="V454" s="23" t="str">
        <f t="array" ref="V454">IF(W454="","",XLOOKUP(W454,selector_12,selector_12_ids,""))</f>
        <v/>
      </c>
      <c r="W454" s="25"/>
      <c r="X454" s="14"/>
      <c r="Y454" s="14"/>
      <c r="Z454" s="14"/>
      <c r="AA454" s="23" t="str">
        <f t="array" ref="AA454">IF(AB454="","",XLOOKUP(AB454,selector_07,selector_07_ids,""))</f>
        <v/>
      </c>
      <c r="AB454" s="25"/>
      <c r="AC454" s="14"/>
      <c r="AD454" s="23" t="str">
        <f t="array" ref="AD454">IF(AE454="","",XLOOKUP(AE454,selector_04,selector_04_ids,""))</f>
        <v/>
      </c>
      <c r="AE454" s="25"/>
      <c r="AF454" s="14"/>
      <c r="AG454" s="27"/>
      <c r="AH454" s="14"/>
    </row>
    <row r="455">
      <c r="A455" s="14"/>
      <c r="B455" s="23" t="str">
        <f>IF($A455="","",'Система'!$B$4)</f>
        <v/>
      </c>
      <c r="C455" s="14"/>
      <c r="D455" s="23" t="str">
        <f t="array" ref="D455">IF(E455="","",XLOOKUP(E455,selector_12,selector_12_ids,""))</f>
        <v/>
      </c>
      <c r="E455" s="25"/>
      <c r="F455" s="14"/>
      <c r="G455" s="14"/>
      <c r="H455" s="14"/>
      <c r="I455" s="14"/>
      <c r="J455" s="14"/>
      <c r="K455" s="23" t="str">
        <f t="array" ref="K455">IF(L455="","",XLOOKUP(L455,selector_07,selector_07_ids,""))</f>
        <v/>
      </c>
      <c r="L455" s="25"/>
      <c r="M455" s="14"/>
      <c r="N455" s="23" t="str">
        <f t="array" ref="N455">IF(O455="","",XLOOKUP(O455,selector_18,selector_18_ids,""))</f>
        <v/>
      </c>
      <c r="O455" s="25"/>
      <c r="P455" s="14"/>
      <c r="Q455" s="14"/>
      <c r="R455" s="23" t="str">
        <f t="array" ref="R455">IF(S455="","",XLOOKUP(S455,selector_15,selector_15_ids,""))</f>
        <v/>
      </c>
      <c r="S455" s="25"/>
      <c r="T455" s="23" t="str">
        <f t="array" ref="T455">IF(U455="","",XLOOKUP(U455,selector_15,selector_15_ids,""))</f>
        <v/>
      </c>
      <c r="U455" s="25"/>
      <c r="V455" s="23" t="str">
        <f t="array" ref="V455">IF(W455="","",XLOOKUP(W455,selector_12,selector_12_ids,""))</f>
        <v/>
      </c>
      <c r="W455" s="25"/>
      <c r="X455" s="14"/>
      <c r="Y455" s="14"/>
      <c r="Z455" s="14"/>
      <c r="AA455" s="23" t="str">
        <f t="array" ref="AA455">IF(AB455="","",XLOOKUP(AB455,selector_07,selector_07_ids,""))</f>
        <v/>
      </c>
      <c r="AB455" s="25"/>
      <c r="AC455" s="14"/>
      <c r="AD455" s="23" t="str">
        <f t="array" ref="AD455">IF(AE455="","",XLOOKUP(AE455,selector_04,selector_04_ids,""))</f>
        <v/>
      </c>
      <c r="AE455" s="25"/>
      <c r="AF455" s="14"/>
      <c r="AG455" s="27"/>
      <c r="AH455" s="14"/>
    </row>
    <row r="456">
      <c r="A456" s="14"/>
      <c r="B456" s="23" t="str">
        <f>IF($A456="","",'Система'!$B$4)</f>
        <v/>
      </c>
      <c r="C456" s="14"/>
      <c r="D456" s="23" t="str">
        <f t="array" ref="D456">IF(E456="","",XLOOKUP(E456,selector_12,selector_12_ids,""))</f>
        <v/>
      </c>
      <c r="E456" s="25"/>
      <c r="F456" s="14"/>
      <c r="G456" s="14"/>
      <c r="H456" s="14"/>
      <c r="I456" s="14"/>
      <c r="J456" s="14"/>
      <c r="K456" s="23" t="str">
        <f t="array" ref="K456">IF(L456="","",XLOOKUP(L456,selector_07,selector_07_ids,""))</f>
        <v/>
      </c>
      <c r="L456" s="25"/>
      <c r="M456" s="14"/>
      <c r="N456" s="23" t="str">
        <f t="array" ref="N456">IF(O456="","",XLOOKUP(O456,selector_18,selector_18_ids,""))</f>
        <v/>
      </c>
      <c r="O456" s="25"/>
      <c r="P456" s="14"/>
      <c r="Q456" s="14"/>
      <c r="R456" s="23" t="str">
        <f t="array" ref="R456">IF(S456="","",XLOOKUP(S456,selector_15,selector_15_ids,""))</f>
        <v/>
      </c>
      <c r="S456" s="25"/>
      <c r="T456" s="23" t="str">
        <f t="array" ref="T456">IF(U456="","",XLOOKUP(U456,selector_15,selector_15_ids,""))</f>
        <v/>
      </c>
      <c r="U456" s="25"/>
      <c r="V456" s="23" t="str">
        <f t="array" ref="V456">IF(W456="","",XLOOKUP(W456,selector_12,selector_12_ids,""))</f>
        <v/>
      </c>
      <c r="W456" s="25"/>
      <c r="X456" s="14"/>
      <c r="Y456" s="14"/>
      <c r="Z456" s="14"/>
      <c r="AA456" s="23" t="str">
        <f t="array" ref="AA456">IF(AB456="","",XLOOKUP(AB456,selector_07,selector_07_ids,""))</f>
        <v/>
      </c>
      <c r="AB456" s="25"/>
      <c r="AC456" s="14"/>
      <c r="AD456" s="23" t="str">
        <f t="array" ref="AD456">IF(AE456="","",XLOOKUP(AE456,selector_04,selector_04_ids,""))</f>
        <v/>
      </c>
      <c r="AE456" s="25"/>
      <c r="AF456" s="14"/>
      <c r="AG456" s="27"/>
      <c r="AH456" s="14"/>
    </row>
    <row r="457">
      <c r="A457" s="14"/>
      <c r="B457" s="23" t="str">
        <f>IF($A457="","",'Система'!$B$4)</f>
        <v/>
      </c>
      <c r="C457" s="14"/>
      <c r="D457" s="23" t="str">
        <f t="array" ref="D457">IF(E457="","",XLOOKUP(E457,selector_12,selector_12_ids,""))</f>
        <v/>
      </c>
      <c r="E457" s="25"/>
      <c r="F457" s="14"/>
      <c r="G457" s="14"/>
      <c r="H457" s="14"/>
      <c r="I457" s="14"/>
      <c r="J457" s="14"/>
      <c r="K457" s="23" t="str">
        <f t="array" ref="K457">IF(L457="","",XLOOKUP(L457,selector_07,selector_07_ids,""))</f>
        <v/>
      </c>
      <c r="L457" s="25"/>
      <c r="M457" s="14"/>
      <c r="N457" s="23" t="str">
        <f t="array" ref="N457">IF(O457="","",XLOOKUP(O457,selector_18,selector_18_ids,""))</f>
        <v/>
      </c>
      <c r="O457" s="25"/>
      <c r="P457" s="14"/>
      <c r="Q457" s="14"/>
      <c r="R457" s="23" t="str">
        <f t="array" ref="R457">IF(S457="","",XLOOKUP(S457,selector_15,selector_15_ids,""))</f>
        <v/>
      </c>
      <c r="S457" s="25"/>
      <c r="T457" s="23" t="str">
        <f t="array" ref="T457">IF(U457="","",XLOOKUP(U457,selector_15,selector_15_ids,""))</f>
        <v/>
      </c>
      <c r="U457" s="25"/>
      <c r="V457" s="23" t="str">
        <f t="array" ref="V457">IF(W457="","",XLOOKUP(W457,selector_12,selector_12_ids,""))</f>
        <v/>
      </c>
      <c r="W457" s="25"/>
      <c r="X457" s="14"/>
      <c r="Y457" s="14"/>
      <c r="Z457" s="14"/>
      <c r="AA457" s="23" t="str">
        <f t="array" ref="AA457">IF(AB457="","",XLOOKUP(AB457,selector_07,selector_07_ids,""))</f>
        <v/>
      </c>
      <c r="AB457" s="25"/>
      <c r="AC457" s="14"/>
      <c r="AD457" s="23" t="str">
        <f t="array" ref="AD457">IF(AE457="","",XLOOKUP(AE457,selector_04,selector_04_ids,""))</f>
        <v/>
      </c>
      <c r="AE457" s="25"/>
      <c r="AF457" s="14"/>
      <c r="AG457" s="27"/>
      <c r="AH457" s="14"/>
    </row>
    <row r="458">
      <c r="A458" s="14"/>
      <c r="B458" s="23" t="str">
        <f>IF($A458="","",'Система'!$B$4)</f>
        <v/>
      </c>
      <c r="C458" s="14"/>
      <c r="D458" s="23" t="str">
        <f t="array" ref="D458">IF(E458="","",XLOOKUP(E458,selector_12,selector_12_ids,""))</f>
        <v/>
      </c>
      <c r="E458" s="25"/>
      <c r="F458" s="14"/>
      <c r="G458" s="14"/>
      <c r="H458" s="14"/>
      <c r="I458" s="14"/>
      <c r="J458" s="14"/>
      <c r="K458" s="23" t="str">
        <f t="array" ref="K458">IF(L458="","",XLOOKUP(L458,selector_07,selector_07_ids,""))</f>
        <v/>
      </c>
      <c r="L458" s="25"/>
      <c r="M458" s="14"/>
      <c r="N458" s="23" t="str">
        <f t="array" ref="N458">IF(O458="","",XLOOKUP(O458,selector_18,selector_18_ids,""))</f>
        <v/>
      </c>
      <c r="O458" s="25"/>
      <c r="P458" s="14"/>
      <c r="Q458" s="14"/>
      <c r="R458" s="23" t="str">
        <f t="array" ref="R458">IF(S458="","",XLOOKUP(S458,selector_15,selector_15_ids,""))</f>
        <v/>
      </c>
      <c r="S458" s="25"/>
      <c r="T458" s="23" t="str">
        <f t="array" ref="T458">IF(U458="","",XLOOKUP(U458,selector_15,selector_15_ids,""))</f>
        <v/>
      </c>
      <c r="U458" s="25"/>
      <c r="V458" s="23" t="str">
        <f t="array" ref="V458">IF(W458="","",XLOOKUP(W458,selector_12,selector_12_ids,""))</f>
        <v/>
      </c>
      <c r="W458" s="25"/>
      <c r="X458" s="14"/>
      <c r="Y458" s="14"/>
      <c r="Z458" s="14"/>
      <c r="AA458" s="23" t="str">
        <f t="array" ref="AA458">IF(AB458="","",XLOOKUP(AB458,selector_07,selector_07_ids,""))</f>
        <v/>
      </c>
      <c r="AB458" s="25"/>
      <c r="AC458" s="14"/>
      <c r="AD458" s="23" t="str">
        <f t="array" ref="AD458">IF(AE458="","",XLOOKUP(AE458,selector_04,selector_04_ids,""))</f>
        <v/>
      </c>
      <c r="AE458" s="25"/>
      <c r="AF458" s="14"/>
      <c r="AG458" s="27"/>
      <c r="AH458" s="14"/>
    </row>
    <row r="459">
      <c r="A459" s="14"/>
      <c r="B459" s="23" t="str">
        <f>IF($A459="","",'Система'!$B$4)</f>
        <v/>
      </c>
      <c r="C459" s="14"/>
      <c r="D459" s="23" t="str">
        <f t="array" ref="D459">IF(E459="","",XLOOKUP(E459,selector_12,selector_12_ids,""))</f>
        <v/>
      </c>
      <c r="E459" s="25"/>
      <c r="F459" s="14"/>
      <c r="G459" s="14"/>
      <c r="H459" s="14"/>
      <c r="I459" s="14"/>
      <c r="J459" s="14"/>
      <c r="K459" s="23" t="str">
        <f t="array" ref="K459">IF(L459="","",XLOOKUP(L459,selector_07,selector_07_ids,""))</f>
        <v/>
      </c>
      <c r="L459" s="25"/>
      <c r="M459" s="14"/>
      <c r="N459" s="23" t="str">
        <f t="array" ref="N459">IF(O459="","",XLOOKUP(O459,selector_18,selector_18_ids,""))</f>
        <v/>
      </c>
      <c r="O459" s="25"/>
      <c r="P459" s="14"/>
      <c r="Q459" s="14"/>
      <c r="R459" s="23" t="str">
        <f t="array" ref="R459">IF(S459="","",XLOOKUP(S459,selector_15,selector_15_ids,""))</f>
        <v/>
      </c>
      <c r="S459" s="25"/>
      <c r="T459" s="23" t="str">
        <f t="array" ref="T459">IF(U459="","",XLOOKUP(U459,selector_15,selector_15_ids,""))</f>
        <v/>
      </c>
      <c r="U459" s="25"/>
      <c r="V459" s="23" t="str">
        <f t="array" ref="V459">IF(W459="","",XLOOKUP(W459,selector_12,selector_12_ids,""))</f>
        <v/>
      </c>
      <c r="W459" s="25"/>
      <c r="X459" s="14"/>
      <c r="Y459" s="14"/>
      <c r="Z459" s="14"/>
      <c r="AA459" s="23" t="str">
        <f t="array" ref="AA459">IF(AB459="","",XLOOKUP(AB459,selector_07,selector_07_ids,""))</f>
        <v/>
      </c>
      <c r="AB459" s="25"/>
      <c r="AC459" s="14"/>
      <c r="AD459" s="23" t="str">
        <f t="array" ref="AD459">IF(AE459="","",XLOOKUP(AE459,selector_04,selector_04_ids,""))</f>
        <v/>
      </c>
      <c r="AE459" s="25"/>
      <c r="AF459" s="14"/>
      <c r="AG459" s="27"/>
      <c r="AH459" s="14"/>
    </row>
    <row r="460">
      <c r="A460" s="14"/>
      <c r="B460" s="23" t="str">
        <f>IF($A460="","",'Система'!$B$4)</f>
        <v/>
      </c>
      <c r="C460" s="14"/>
      <c r="D460" s="23" t="str">
        <f t="array" ref="D460">IF(E460="","",XLOOKUP(E460,selector_12,selector_12_ids,""))</f>
        <v/>
      </c>
      <c r="E460" s="25"/>
      <c r="F460" s="14"/>
      <c r="G460" s="14"/>
      <c r="H460" s="14"/>
      <c r="I460" s="14"/>
      <c r="J460" s="14"/>
      <c r="K460" s="23" t="str">
        <f t="array" ref="K460">IF(L460="","",XLOOKUP(L460,selector_07,selector_07_ids,""))</f>
        <v/>
      </c>
      <c r="L460" s="25"/>
      <c r="M460" s="14"/>
      <c r="N460" s="23" t="str">
        <f t="array" ref="N460">IF(O460="","",XLOOKUP(O460,selector_18,selector_18_ids,""))</f>
        <v/>
      </c>
      <c r="O460" s="25"/>
      <c r="P460" s="14"/>
      <c r="Q460" s="14"/>
      <c r="R460" s="23" t="str">
        <f t="array" ref="R460">IF(S460="","",XLOOKUP(S460,selector_15,selector_15_ids,""))</f>
        <v/>
      </c>
      <c r="S460" s="25"/>
      <c r="T460" s="23" t="str">
        <f t="array" ref="T460">IF(U460="","",XLOOKUP(U460,selector_15,selector_15_ids,""))</f>
        <v/>
      </c>
      <c r="U460" s="25"/>
      <c r="V460" s="23" t="str">
        <f t="array" ref="V460">IF(W460="","",XLOOKUP(W460,selector_12,selector_12_ids,""))</f>
        <v/>
      </c>
      <c r="W460" s="25"/>
      <c r="X460" s="14"/>
      <c r="Y460" s="14"/>
      <c r="Z460" s="14"/>
      <c r="AA460" s="23" t="str">
        <f t="array" ref="AA460">IF(AB460="","",XLOOKUP(AB460,selector_07,selector_07_ids,""))</f>
        <v/>
      </c>
      <c r="AB460" s="25"/>
      <c r="AC460" s="14"/>
      <c r="AD460" s="23" t="str">
        <f t="array" ref="AD460">IF(AE460="","",XLOOKUP(AE460,selector_04,selector_04_ids,""))</f>
        <v/>
      </c>
      <c r="AE460" s="25"/>
      <c r="AF460" s="14"/>
      <c r="AG460" s="27"/>
      <c r="AH460" s="14"/>
    </row>
    <row r="461">
      <c r="A461" s="14"/>
      <c r="B461" s="23" t="str">
        <f>IF($A461="","",'Система'!$B$4)</f>
        <v/>
      </c>
      <c r="C461" s="14"/>
      <c r="D461" s="23" t="str">
        <f t="array" ref="D461">IF(E461="","",XLOOKUP(E461,selector_12,selector_12_ids,""))</f>
        <v/>
      </c>
      <c r="E461" s="25"/>
      <c r="F461" s="14"/>
      <c r="G461" s="14"/>
      <c r="H461" s="14"/>
      <c r="I461" s="14"/>
      <c r="J461" s="14"/>
      <c r="K461" s="23" t="str">
        <f t="array" ref="K461">IF(L461="","",XLOOKUP(L461,selector_07,selector_07_ids,""))</f>
        <v/>
      </c>
      <c r="L461" s="25"/>
      <c r="M461" s="14"/>
      <c r="N461" s="23" t="str">
        <f t="array" ref="N461">IF(O461="","",XLOOKUP(O461,selector_18,selector_18_ids,""))</f>
        <v/>
      </c>
      <c r="O461" s="25"/>
      <c r="P461" s="14"/>
      <c r="Q461" s="14"/>
      <c r="R461" s="23" t="str">
        <f t="array" ref="R461">IF(S461="","",XLOOKUP(S461,selector_15,selector_15_ids,""))</f>
        <v/>
      </c>
      <c r="S461" s="25"/>
      <c r="T461" s="23" t="str">
        <f t="array" ref="T461">IF(U461="","",XLOOKUP(U461,selector_15,selector_15_ids,""))</f>
        <v/>
      </c>
      <c r="U461" s="25"/>
      <c r="V461" s="23" t="str">
        <f t="array" ref="V461">IF(W461="","",XLOOKUP(W461,selector_12,selector_12_ids,""))</f>
        <v/>
      </c>
      <c r="W461" s="25"/>
      <c r="X461" s="14"/>
      <c r="Y461" s="14"/>
      <c r="Z461" s="14"/>
      <c r="AA461" s="23" t="str">
        <f t="array" ref="AA461">IF(AB461="","",XLOOKUP(AB461,selector_07,selector_07_ids,""))</f>
        <v/>
      </c>
      <c r="AB461" s="25"/>
      <c r="AC461" s="14"/>
      <c r="AD461" s="23" t="str">
        <f t="array" ref="AD461">IF(AE461="","",XLOOKUP(AE461,selector_04,selector_04_ids,""))</f>
        <v/>
      </c>
      <c r="AE461" s="25"/>
      <c r="AF461" s="14"/>
      <c r="AG461" s="27"/>
      <c r="AH461" s="14"/>
    </row>
    <row r="462">
      <c r="A462" s="14"/>
      <c r="B462" s="23" t="str">
        <f>IF($A462="","",'Система'!$B$4)</f>
        <v/>
      </c>
      <c r="C462" s="14"/>
      <c r="D462" s="23" t="str">
        <f t="array" ref="D462">IF(E462="","",XLOOKUP(E462,selector_12,selector_12_ids,""))</f>
        <v/>
      </c>
      <c r="E462" s="25"/>
      <c r="F462" s="14"/>
      <c r="G462" s="14"/>
      <c r="H462" s="14"/>
      <c r="I462" s="14"/>
      <c r="J462" s="14"/>
      <c r="K462" s="23" t="str">
        <f t="array" ref="K462">IF(L462="","",XLOOKUP(L462,selector_07,selector_07_ids,""))</f>
        <v/>
      </c>
      <c r="L462" s="25"/>
      <c r="M462" s="14"/>
      <c r="N462" s="23" t="str">
        <f t="array" ref="N462">IF(O462="","",XLOOKUP(O462,selector_18,selector_18_ids,""))</f>
        <v/>
      </c>
      <c r="O462" s="25"/>
      <c r="P462" s="14"/>
      <c r="Q462" s="14"/>
      <c r="R462" s="23" t="str">
        <f t="array" ref="R462">IF(S462="","",XLOOKUP(S462,selector_15,selector_15_ids,""))</f>
        <v/>
      </c>
      <c r="S462" s="25"/>
      <c r="T462" s="23" t="str">
        <f t="array" ref="T462">IF(U462="","",XLOOKUP(U462,selector_15,selector_15_ids,""))</f>
        <v/>
      </c>
      <c r="U462" s="25"/>
      <c r="V462" s="23" t="str">
        <f t="array" ref="V462">IF(W462="","",XLOOKUP(W462,selector_12,selector_12_ids,""))</f>
        <v/>
      </c>
      <c r="W462" s="25"/>
      <c r="X462" s="14"/>
      <c r="Y462" s="14"/>
      <c r="Z462" s="14"/>
      <c r="AA462" s="23" t="str">
        <f t="array" ref="AA462">IF(AB462="","",XLOOKUP(AB462,selector_07,selector_07_ids,""))</f>
        <v/>
      </c>
      <c r="AB462" s="25"/>
      <c r="AC462" s="14"/>
      <c r="AD462" s="23" t="str">
        <f t="array" ref="AD462">IF(AE462="","",XLOOKUP(AE462,selector_04,selector_04_ids,""))</f>
        <v/>
      </c>
      <c r="AE462" s="25"/>
      <c r="AF462" s="14"/>
      <c r="AG462" s="27"/>
      <c r="AH462" s="14"/>
    </row>
    <row r="463">
      <c r="A463" s="14"/>
      <c r="B463" s="23" t="str">
        <f>IF($A463="","",'Система'!$B$4)</f>
        <v/>
      </c>
      <c r="C463" s="14"/>
      <c r="D463" s="23" t="str">
        <f t="array" ref="D463">IF(E463="","",XLOOKUP(E463,selector_12,selector_12_ids,""))</f>
        <v/>
      </c>
      <c r="E463" s="25"/>
      <c r="F463" s="14"/>
      <c r="G463" s="14"/>
      <c r="H463" s="14"/>
      <c r="I463" s="14"/>
      <c r="J463" s="14"/>
      <c r="K463" s="23" t="str">
        <f t="array" ref="K463">IF(L463="","",XLOOKUP(L463,selector_07,selector_07_ids,""))</f>
        <v/>
      </c>
      <c r="L463" s="25"/>
      <c r="M463" s="14"/>
      <c r="N463" s="23" t="str">
        <f t="array" ref="N463">IF(O463="","",XLOOKUP(O463,selector_18,selector_18_ids,""))</f>
        <v/>
      </c>
      <c r="O463" s="25"/>
      <c r="P463" s="14"/>
      <c r="Q463" s="14"/>
      <c r="R463" s="23" t="str">
        <f t="array" ref="R463">IF(S463="","",XLOOKUP(S463,selector_15,selector_15_ids,""))</f>
        <v/>
      </c>
      <c r="S463" s="25"/>
      <c r="T463" s="23" t="str">
        <f t="array" ref="T463">IF(U463="","",XLOOKUP(U463,selector_15,selector_15_ids,""))</f>
        <v/>
      </c>
      <c r="U463" s="25"/>
      <c r="V463" s="23" t="str">
        <f t="array" ref="V463">IF(W463="","",XLOOKUP(W463,selector_12,selector_12_ids,""))</f>
        <v/>
      </c>
      <c r="W463" s="25"/>
      <c r="X463" s="14"/>
      <c r="Y463" s="14"/>
      <c r="Z463" s="14"/>
      <c r="AA463" s="23" t="str">
        <f t="array" ref="AA463">IF(AB463="","",XLOOKUP(AB463,selector_07,selector_07_ids,""))</f>
        <v/>
      </c>
      <c r="AB463" s="25"/>
      <c r="AC463" s="14"/>
      <c r="AD463" s="23" t="str">
        <f t="array" ref="AD463">IF(AE463="","",XLOOKUP(AE463,selector_04,selector_04_ids,""))</f>
        <v/>
      </c>
      <c r="AE463" s="25"/>
      <c r="AF463" s="14"/>
      <c r="AG463" s="27"/>
      <c r="AH463" s="14"/>
    </row>
    <row r="464">
      <c r="A464" s="14"/>
      <c r="B464" s="23" t="str">
        <f>IF($A464="","",'Система'!$B$4)</f>
        <v/>
      </c>
      <c r="C464" s="14"/>
      <c r="D464" s="23" t="str">
        <f t="array" ref="D464">IF(E464="","",XLOOKUP(E464,selector_12,selector_12_ids,""))</f>
        <v/>
      </c>
      <c r="E464" s="25"/>
      <c r="F464" s="14"/>
      <c r="G464" s="14"/>
      <c r="H464" s="14"/>
      <c r="I464" s="14"/>
      <c r="J464" s="14"/>
      <c r="K464" s="23" t="str">
        <f t="array" ref="K464">IF(L464="","",XLOOKUP(L464,selector_07,selector_07_ids,""))</f>
        <v/>
      </c>
      <c r="L464" s="25"/>
      <c r="M464" s="14"/>
      <c r="N464" s="23" t="str">
        <f t="array" ref="N464">IF(O464="","",XLOOKUP(O464,selector_18,selector_18_ids,""))</f>
        <v/>
      </c>
      <c r="O464" s="25"/>
      <c r="P464" s="14"/>
      <c r="Q464" s="14"/>
      <c r="R464" s="23" t="str">
        <f t="array" ref="R464">IF(S464="","",XLOOKUP(S464,selector_15,selector_15_ids,""))</f>
        <v/>
      </c>
      <c r="S464" s="25"/>
      <c r="T464" s="23" t="str">
        <f t="array" ref="T464">IF(U464="","",XLOOKUP(U464,selector_15,selector_15_ids,""))</f>
        <v/>
      </c>
      <c r="U464" s="25"/>
      <c r="V464" s="23" t="str">
        <f t="array" ref="V464">IF(W464="","",XLOOKUP(W464,selector_12,selector_12_ids,""))</f>
        <v/>
      </c>
      <c r="W464" s="25"/>
      <c r="X464" s="14"/>
      <c r="Y464" s="14"/>
      <c r="Z464" s="14"/>
      <c r="AA464" s="23" t="str">
        <f t="array" ref="AA464">IF(AB464="","",XLOOKUP(AB464,selector_07,selector_07_ids,""))</f>
        <v/>
      </c>
      <c r="AB464" s="25"/>
      <c r="AC464" s="14"/>
      <c r="AD464" s="23" t="str">
        <f t="array" ref="AD464">IF(AE464="","",XLOOKUP(AE464,selector_04,selector_04_ids,""))</f>
        <v/>
      </c>
      <c r="AE464" s="25"/>
      <c r="AF464" s="14"/>
      <c r="AG464" s="27"/>
      <c r="AH464" s="14"/>
    </row>
    <row r="465">
      <c r="A465" s="14"/>
      <c r="B465" s="23" t="str">
        <f>IF($A465="","",'Система'!$B$4)</f>
        <v/>
      </c>
      <c r="C465" s="14"/>
      <c r="D465" s="23" t="str">
        <f t="array" ref="D465">IF(E465="","",XLOOKUP(E465,selector_12,selector_12_ids,""))</f>
        <v/>
      </c>
      <c r="E465" s="25"/>
      <c r="F465" s="14"/>
      <c r="G465" s="14"/>
      <c r="H465" s="14"/>
      <c r="I465" s="14"/>
      <c r="J465" s="14"/>
      <c r="K465" s="23" t="str">
        <f t="array" ref="K465">IF(L465="","",XLOOKUP(L465,selector_07,selector_07_ids,""))</f>
        <v/>
      </c>
      <c r="L465" s="25"/>
      <c r="M465" s="14"/>
      <c r="N465" s="23" t="str">
        <f t="array" ref="N465">IF(O465="","",XLOOKUP(O465,selector_18,selector_18_ids,""))</f>
        <v/>
      </c>
      <c r="O465" s="25"/>
      <c r="P465" s="14"/>
      <c r="Q465" s="14"/>
      <c r="R465" s="23" t="str">
        <f t="array" ref="R465">IF(S465="","",XLOOKUP(S465,selector_15,selector_15_ids,""))</f>
        <v/>
      </c>
      <c r="S465" s="25"/>
      <c r="T465" s="23" t="str">
        <f t="array" ref="T465">IF(U465="","",XLOOKUP(U465,selector_15,selector_15_ids,""))</f>
        <v/>
      </c>
      <c r="U465" s="25"/>
      <c r="V465" s="23" t="str">
        <f t="array" ref="V465">IF(W465="","",XLOOKUP(W465,selector_12,selector_12_ids,""))</f>
        <v/>
      </c>
      <c r="W465" s="25"/>
      <c r="X465" s="14"/>
      <c r="Y465" s="14"/>
      <c r="Z465" s="14"/>
      <c r="AA465" s="23" t="str">
        <f t="array" ref="AA465">IF(AB465="","",XLOOKUP(AB465,selector_07,selector_07_ids,""))</f>
        <v/>
      </c>
      <c r="AB465" s="25"/>
      <c r="AC465" s="14"/>
      <c r="AD465" s="23" t="str">
        <f t="array" ref="AD465">IF(AE465="","",XLOOKUP(AE465,selector_04,selector_04_ids,""))</f>
        <v/>
      </c>
      <c r="AE465" s="25"/>
      <c r="AF465" s="14"/>
      <c r="AG465" s="27"/>
      <c r="AH465" s="14"/>
    </row>
    <row r="466">
      <c r="A466" s="14"/>
      <c r="B466" s="23" t="str">
        <f>IF($A466="","",'Система'!$B$4)</f>
        <v/>
      </c>
      <c r="C466" s="14"/>
      <c r="D466" s="23" t="str">
        <f t="array" ref="D466">IF(E466="","",XLOOKUP(E466,selector_12,selector_12_ids,""))</f>
        <v/>
      </c>
      <c r="E466" s="25"/>
      <c r="F466" s="14"/>
      <c r="G466" s="14"/>
      <c r="H466" s="14"/>
      <c r="I466" s="14"/>
      <c r="J466" s="14"/>
      <c r="K466" s="23" t="str">
        <f t="array" ref="K466">IF(L466="","",XLOOKUP(L466,selector_07,selector_07_ids,""))</f>
        <v/>
      </c>
      <c r="L466" s="25"/>
      <c r="M466" s="14"/>
      <c r="N466" s="23" t="str">
        <f t="array" ref="N466">IF(O466="","",XLOOKUP(O466,selector_18,selector_18_ids,""))</f>
        <v/>
      </c>
      <c r="O466" s="25"/>
      <c r="P466" s="14"/>
      <c r="Q466" s="14"/>
      <c r="R466" s="23" t="str">
        <f t="array" ref="R466">IF(S466="","",XLOOKUP(S466,selector_15,selector_15_ids,""))</f>
        <v/>
      </c>
      <c r="S466" s="25"/>
      <c r="T466" s="23" t="str">
        <f t="array" ref="T466">IF(U466="","",XLOOKUP(U466,selector_15,selector_15_ids,""))</f>
        <v/>
      </c>
      <c r="U466" s="25"/>
      <c r="V466" s="23" t="str">
        <f t="array" ref="V466">IF(W466="","",XLOOKUP(W466,selector_12,selector_12_ids,""))</f>
        <v/>
      </c>
      <c r="W466" s="25"/>
      <c r="X466" s="14"/>
      <c r="Y466" s="14"/>
      <c r="Z466" s="14"/>
      <c r="AA466" s="23" t="str">
        <f t="array" ref="AA466">IF(AB466="","",XLOOKUP(AB466,selector_07,selector_07_ids,""))</f>
        <v/>
      </c>
      <c r="AB466" s="25"/>
      <c r="AC466" s="14"/>
      <c r="AD466" s="23" t="str">
        <f t="array" ref="AD466">IF(AE466="","",XLOOKUP(AE466,selector_04,selector_04_ids,""))</f>
        <v/>
      </c>
      <c r="AE466" s="25"/>
      <c r="AF466" s="14"/>
      <c r="AG466" s="27"/>
      <c r="AH466" s="14"/>
    </row>
    <row r="467">
      <c r="A467" s="14"/>
      <c r="B467" s="23" t="str">
        <f>IF($A467="","",'Система'!$B$4)</f>
        <v/>
      </c>
      <c r="C467" s="14"/>
      <c r="D467" s="23" t="str">
        <f t="array" ref="D467">IF(E467="","",XLOOKUP(E467,selector_12,selector_12_ids,""))</f>
        <v/>
      </c>
      <c r="E467" s="25"/>
      <c r="F467" s="14"/>
      <c r="G467" s="14"/>
      <c r="H467" s="14"/>
      <c r="I467" s="14"/>
      <c r="J467" s="14"/>
      <c r="K467" s="23" t="str">
        <f t="array" ref="K467">IF(L467="","",XLOOKUP(L467,selector_07,selector_07_ids,""))</f>
        <v/>
      </c>
      <c r="L467" s="25"/>
      <c r="M467" s="14"/>
      <c r="N467" s="23" t="str">
        <f t="array" ref="N467">IF(O467="","",XLOOKUP(O467,selector_18,selector_18_ids,""))</f>
        <v/>
      </c>
      <c r="O467" s="25"/>
      <c r="P467" s="14"/>
      <c r="Q467" s="14"/>
      <c r="R467" s="23" t="str">
        <f t="array" ref="R467">IF(S467="","",XLOOKUP(S467,selector_15,selector_15_ids,""))</f>
        <v/>
      </c>
      <c r="S467" s="25"/>
      <c r="T467" s="23" t="str">
        <f t="array" ref="T467">IF(U467="","",XLOOKUP(U467,selector_15,selector_15_ids,""))</f>
        <v/>
      </c>
      <c r="U467" s="25"/>
      <c r="V467" s="23" t="str">
        <f t="array" ref="V467">IF(W467="","",XLOOKUP(W467,selector_12,selector_12_ids,""))</f>
        <v/>
      </c>
      <c r="W467" s="25"/>
      <c r="X467" s="14"/>
      <c r="Y467" s="14"/>
      <c r="Z467" s="14"/>
      <c r="AA467" s="23" t="str">
        <f t="array" ref="AA467">IF(AB467="","",XLOOKUP(AB467,selector_07,selector_07_ids,""))</f>
        <v/>
      </c>
      <c r="AB467" s="25"/>
      <c r="AC467" s="14"/>
      <c r="AD467" s="23" t="str">
        <f t="array" ref="AD467">IF(AE467="","",XLOOKUP(AE467,selector_04,selector_04_ids,""))</f>
        <v/>
      </c>
      <c r="AE467" s="25"/>
      <c r="AF467" s="14"/>
      <c r="AG467" s="27"/>
      <c r="AH467" s="14"/>
    </row>
    <row r="468">
      <c r="A468" s="14"/>
      <c r="B468" s="23" t="str">
        <f>IF($A468="","",'Система'!$B$4)</f>
        <v/>
      </c>
      <c r="C468" s="14"/>
      <c r="D468" s="23" t="str">
        <f t="array" ref="D468">IF(E468="","",XLOOKUP(E468,selector_12,selector_12_ids,""))</f>
        <v/>
      </c>
      <c r="E468" s="25"/>
      <c r="F468" s="14"/>
      <c r="G468" s="14"/>
      <c r="H468" s="14"/>
      <c r="I468" s="14"/>
      <c r="J468" s="14"/>
      <c r="K468" s="23" t="str">
        <f t="array" ref="K468">IF(L468="","",XLOOKUP(L468,selector_07,selector_07_ids,""))</f>
        <v/>
      </c>
      <c r="L468" s="25"/>
      <c r="M468" s="14"/>
      <c r="N468" s="23" t="str">
        <f t="array" ref="N468">IF(O468="","",XLOOKUP(O468,selector_18,selector_18_ids,""))</f>
        <v/>
      </c>
      <c r="O468" s="25"/>
      <c r="P468" s="14"/>
      <c r="Q468" s="14"/>
      <c r="R468" s="23" t="str">
        <f t="array" ref="R468">IF(S468="","",XLOOKUP(S468,selector_15,selector_15_ids,""))</f>
        <v/>
      </c>
      <c r="S468" s="25"/>
      <c r="T468" s="23" t="str">
        <f t="array" ref="T468">IF(U468="","",XLOOKUP(U468,selector_15,selector_15_ids,""))</f>
        <v/>
      </c>
      <c r="U468" s="25"/>
      <c r="V468" s="23" t="str">
        <f t="array" ref="V468">IF(W468="","",XLOOKUP(W468,selector_12,selector_12_ids,""))</f>
        <v/>
      </c>
      <c r="W468" s="25"/>
      <c r="X468" s="14"/>
      <c r="Y468" s="14"/>
      <c r="Z468" s="14"/>
      <c r="AA468" s="23" t="str">
        <f t="array" ref="AA468">IF(AB468="","",XLOOKUP(AB468,selector_07,selector_07_ids,""))</f>
        <v/>
      </c>
      <c r="AB468" s="25"/>
      <c r="AC468" s="14"/>
      <c r="AD468" s="23" t="str">
        <f t="array" ref="AD468">IF(AE468="","",XLOOKUP(AE468,selector_04,selector_04_ids,""))</f>
        <v/>
      </c>
      <c r="AE468" s="25"/>
      <c r="AF468" s="14"/>
      <c r="AG468" s="27"/>
      <c r="AH468" s="14"/>
    </row>
    <row r="469">
      <c r="A469" s="14"/>
      <c r="B469" s="23" t="str">
        <f>IF($A469="","",'Система'!$B$4)</f>
        <v/>
      </c>
      <c r="C469" s="14"/>
      <c r="D469" s="23" t="str">
        <f t="array" ref="D469">IF(E469="","",XLOOKUP(E469,selector_12,selector_12_ids,""))</f>
        <v/>
      </c>
      <c r="E469" s="25"/>
      <c r="F469" s="14"/>
      <c r="G469" s="14"/>
      <c r="H469" s="14"/>
      <c r="I469" s="14"/>
      <c r="J469" s="14"/>
      <c r="K469" s="23" t="str">
        <f t="array" ref="K469">IF(L469="","",XLOOKUP(L469,selector_07,selector_07_ids,""))</f>
        <v/>
      </c>
      <c r="L469" s="25"/>
      <c r="M469" s="14"/>
      <c r="N469" s="23" t="str">
        <f t="array" ref="N469">IF(O469="","",XLOOKUP(O469,selector_18,selector_18_ids,""))</f>
        <v/>
      </c>
      <c r="O469" s="25"/>
      <c r="P469" s="14"/>
      <c r="Q469" s="14"/>
      <c r="R469" s="23" t="str">
        <f t="array" ref="R469">IF(S469="","",XLOOKUP(S469,selector_15,selector_15_ids,""))</f>
        <v/>
      </c>
      <c r="S469" s="25"/>
      <c r="T469" s="23" t="str">
        <f t="array" ref="T469">IF(U469="","",XLOOKUP(U469,selector_15,selector_15_ids,""))</f>
        <v/>
      </c>
      <c r="U469" s="25"/>
      <c r="V469" s="23" t="str">
        <f t="array" ref="V469">IF(W469="","",XLOOKUP(W469,selector_12,selector_12_ids,""))</f>
        <v/>
      </c>
      <c r="W469" s="25"/>
      <c r="X469" s="14"/>
      <c r="Y469" s="14"/>
      <c r="Z469" s="14"/>
      <c r="AA469" s="23" t="str">
        <f t="array" ref="AA469">IF(AB469="","",XLOOKUP(AB469,selector_07,selector_07_ids,""))</f>
        <v/>
      </c>
      <c r="AB469" s="25"/>
      <c r="AC469" s="14"/>
      <c r="AD469" s="23" t="str">
        <f t="array" ref="AD469">IF(AE469="","",XLOOKUP(AE469,selector_04,selector_04_ids,""))</f>
        <v/>
      </c>
      <c r="AE469" s="25"/>
      <c r="AF469" s="14"/>
      <c r="AG469" s="27"/>
      <c r="AH469" s="14"/>
    </row>
    <row r="470">
      <c r="A470" s="14"/>
      <c r="B470" s="23" t="str">
        <f>IF($A470="","",'Система'!$B$4)</f>
        <v/>
      </c>
      <c r="C470" s="14"/>
      <c r="D470" s="23" t="str">
        <f t="array" ref="D470">IF(E470="","",XLOOKUP(E470,selector_12,selector_12_ids,""))</f>
        <v/>
      </c>
      <c r="E470" s="25"/>
      <c r="F470" s="14"/>
      <c r="G470" s="14"/>
      <c r="H470" s="14"/>
      <c r="I470" s="14"/>
      <c r="J470" s="14"/>
      <c r="K470" s="23" t="str">
        <f t="array" ref="K470">IF(L470="","",XLOOKUP(L470,selector_07,selector_07_ids,""))</f>
        <v/>
      </c>
      <c r="L470" s="25"/>
      <c r="M470" s="14"/>
      <c r="N470" s="23" t="str">
        <f t="array" ref="N470">IF(O470="","",XLOOKUP(O470,selector_18,selector_18_ids,""))</f>
        <v/>
      </c>
      <c r="O470" s="25"/>
      <c r="P470" s="14"/>
      <c r="Q470" s="14"/>
      <c r="R470" s="23" t="str">
        <f t="array" ref="R470">IF(S470="","",XLOOKUP(S470,selector_15,selector_15_ids,""))</f>
        <v/>
      </c>
      <c r="S470" s="25"/>
      <c r="T470" s="23" t="str">
        <f t="array" ref="T470">IF(U470="","",XLOOKUP(U470,selector_15,selector_15_ids,""))</f>
        <v/>
      </c>
      <c r="U470" s="25"/>
      <c r="V470" s="23" t="str">
        <f t="array" ref="V470">IF(W470="","",XLOOKUP(W470,selector_12,selector_12_ids,""))</f>
        <v/>
      </c>
      <c r="W470" s="25"/>
      <c r="X470" s="14"/>
      <c r="Y470" s="14"/>
      <c r="Z470" s="14"/>
      <c r="AA470" s="23" t="str">
        <f t="array" ref="AA470">IF(AB470="","",XLOOKUP(AB470,selector_07,selector_07_ids,""))</f>
        <v/>
      </c>
      <c r="AB470" s="25"/>
      <c r="AC470" s="14"/>
      <c r="AD470" s="23" t="str">
        <f t="array" ref="AD470">IF(AE470="","",XLOOKUP(AE470,selector_04,selector_04_ids,""))</f>
        <v/>
      </c>
      <c r="AE470" s="25"/>
      <c r="AF470" s="14"/>
      <c r="AG470" s="27"/>
      <c r="AH470" s="14"/>
    </row>
    <row r="471">
      <c r="A471" s="14"/>
      <c r="B471" s="23" t="str">
        <f>IF($A471="","",'Система'!$B$4)</f>
        <v/>
      </c>
      <c r="C471" s="14"/>
      <c r="D471" s="23" t="str">
        <f t="array" ref="D471">IF(E471="","",XLOOKUP(E471,selector_12,selector_12_ids,""))</f>
        <v/>
      </c>
      <c r="E471" s="25"/>
      <c r="F471" s="14"/>
      <c r="G471" s="14"/>
      <c r="H471" s="14"/>
      <c r="I471" s="14"/>
      <c r="J471" s="14"/>
      <c r="K471" s="23" t="str">
        <f t="array" ref="K471">IF(L471="","",XLOOKUP(L471,selector_07,selector_07_ids,""))</f>
        <v/>
      </c>
      <c r="L471" s="25"/>
      <c r="M471" s="14"/>
      <c r="N471" s="23" t="str">
        <f t="array" ref="N471">IF(O471="","",XLOOKUP(O471,selector_18,selector_18_ids,""))</f>
        <v/>
      </c>
      <c r="O471" s="25"/>
      <c r="P471" s="14"/>
      <c r="Q471" s="14"/>
      <c r="R471" s="23" t="str">
        <f t="array" ref="R471">IF(S471="","",XLOOKUP(S471,selector_15,selector_15_ids,""))</f>
        <v/>
      </c>
      <c r="S471" s="25"/>
      <c r="T471" s="23" t="str">
        <f t="array" ref="T471">IF(U471="","",XLOOKUP(U471,selector_15,selector_15_ids,""))</f>
        <v/>
      </c>
      <c r="U471" s="25"/>
      <c r="V471" s="23" t="str">
        <f t="array" ref="V471">IF(W471="","",XLOOKUP(W471,selector_12,selector_12_ids,""))</f>
        <v/>
      </c>
      <c r="W471" s="25"/>
      <c r="X471" s="14"/>
      <c r="Y471" s="14"/>
      <c r="Z471" s="14"/>
      <c r="AA471" s="23" t="str">
        <f t="array" ref="AA471">IF(AB471="","",XLOOKUP(AB471,selector_07,selector_07_ids,""))</f>
        <v/>
      </c>
      <c r="AB471" s="25"/>
      <c r="AC471" s="14"/>
      <c r="AD471" s="23" t="str">
        <f t="array" ref="AD471">IF(AE471="","",XLOOKUP(AE471,selector_04,selector_04_ids,""))</f>
        <v/>
      </c>
      <c r="AE471" s="25"/>
      <c r="AF471" s="14"/>
      <c r="AG471" s="27"/>
      <c r="AH471" s="14"/>
    </row>
    <row r="472">
      <c r="A472" s="14"/>
      <c r="B472" s="23" t="str">
        <f>IF($A472="","",'Система'!$B$4)</f>
        <v/>
      </c>
      <c r="C472" s="14"/>
      <c r="D472" s="23" t="str">
        <f t="array" ref="D472">IF(E472="","",XLOOKUP(E472,selector_12,selector_12_ids,""))</f>
        <v/>
      </c>
      <c r="E472" s="25"/>
      <c r="F472" s="14"/>
      <c r="G472" s="14"/>
      <c r="H472" s="14"/>
      <c r="I472" s="14"/>
      <c r="J472" s="14"/>
      <c r="K472" s="23" t="str">
        <f t="array" ref="K472">IF(L472="","",XLOOKUP(L472,selector_07,selector_07_ids,""))</f>
        <v/>
      </c>
      <c r="L472" s="25"/>
      <c r="M472" s="14"/>
      <c r="N472" s="23" t="str">
        <f t="array" ref="N472">IF(O472="","",XLOOKUP(O472,selector_18,selector_18_ids,""))</f>
        <v/>
      </c>
      <c r="O472" s="25"/>
      <c r="P472" s="14"/>
      <c r="Q472" s="14"/>
      <c r="R472" s="23" t="str">
        <f t="array" ref="R472">IF(S472="","",XLOOKUP(S472,selector_15,selector_15_ids,""))</f>
        <v/>
      </c>
      <c r="S472" s="25"/>
      <c r="T472" s="23" t="str">
        <f t="array" ref="T472">IF(U472="","",XLOOKUP(U472,selector_15,selector_15_ids,""))</f>
        <v/>
      </c>
      <c r="U472" s="25"/>
      <c r="V472" s="23" t="str">
        <f t="array" ref="V472">IF(W472="","",XLOOKUP(W472,selector_12,selector_12_ids,""))</f>
        <v/>
      </c>
      <c r="W472" s="25"/>
      <c r="X472" s="14"/>
      <c r="Y472" s="14"/>
      <c r="Z472" s="14"/>
      <c r="AA472" s="23" t="str">
        <f t="array" ref="AA472">IF(AB472="","",XLOOKUP(AB472,selector_07,selector_07_ids,""))</f>
        <v/>
      </c>
      <c r="AB472" s="25"/>
      <c r="AC472" s="14"/>
      <c r="AD472" s="23" t="str">
        <f t="array" ref="AD472">IF(AE472="","",XLOOKUP(AE472,selector_04,selector_04_ids,""))</f>
        <v/>
      </c>
      <c r="AE472" s="25"/>
      <c r="AF472" s="14"/>
      <c r="AG472" s="27"/>
      <c r="AH472" s="14"/>
    </row>
    <row r="473">
      <c r="A473" s="14"/>
      <c r="B473" s="23" t="str">
        <f>IF($A473="","",'Система'!$B$4)</f>
        <v/>
      </c>
      <c r="C473" s="14"/>
      <c r="D473" s="23" t="str">
        <f t="array" ref="D473">IF(E473="","",XLOOKUP(E473,selector_12,selector_12_ids,""))</f>
        <v/>
      </c>
      <c r="E473" s="25"/>
      <c r="F473" s="14"/>
      <c r="G473" s="14"/>
      <c r="H473" s="14"/>
      <c r="I473" s="14"/>
      <c r="J473" s="14"/>
      <c r="K473" s="23" t="str">
        <f t="array" ref="K473">IF(L473="","",XLOOKUP(L473,selector_07,selector_07_ids,""))</f>
        <v/>
      </c>
      <c r="L473" s="25"/>
      <c r="M473" s="14"/>
      <c r="N473" s="23" t="str">
        <f t="array" ref="N473">IF(O473="","",XLOOKUP(O473,selector_18,selector_18_ids,""))</f>
        <v/>
      </c>
      <c r="O473" s="25"/>
      <c r="P473" s="14"/>
      <c r="Q473" s="14"/>
      <c r="R473" s="23" t="str">
        <f t="array" ref="R473">IF(S473="","",XLOOKUP(S473,selector_15,selector_15_ids,""))</f>
        <v/>
      </c>
      <c r="S473" s="25"/>
      <c r="T473" s="23" t="str">
        <f t="array" ref="T473">IF(U473="","",XLOOKUP(U473,selector_15,selector_15_ids,""))</f>
        <v/>
      </c>
      <c r="U473" s="25"/>
      <c r="V473" s="23" t="str">
        <f t="array" ref="V473">IF(W473="","",XLOOKUP(W473,selector_12,selector_12_ids,""))</f>
        <v/>
      </c>
      <c r="W473" s="25"/>
      <c r="X473" s="14"/>
      <c r="Y473" s="14"/>
      <c r="Z473" s="14"/>
      <c r="AA473" s="23" t="str">
        <f t="array" ref="AA473">IF(AB473="","",XLOOKUP(AB473,selector_07,selector_07_ids,""))</f>
        <v/>
      </c>
      <c r="AB473" s="25"/>
      <c r="AC473" s="14"/>
      <c r="AD473" s="23" t="str">
        <f t="array" ref="AD473">IF(AE473="","",XLOOKUP(AE473,selector_04,selector_04_ids,""))</f>
        <v/>
      </c>
      <c r="AE473" s="25"/>
      <c r="AF473" s="14"/>
      <c r="AG473" s="27"/>
      <c r="AH473" s="14"/>
    </row>
    <row r="474">
      <c r="A474" s="14"/>
      <c r="B474" s="23" t="str">
        <f>IF($A474="","",'Система'!$B$4)</f>
        <v/>
      </c>
      <c r="C474" s="14"/>
      <c r="D474" s="23" t="str">
        <f t="array" ref="D474">IF(E474="","",XLOOKUP(E474,selector_12,selector_12_ids,""))</f>
        <v/>
      </c>
      <c r="E474" s="25"/>
      <c r="F474" s="14"/>
      <c r="G474" s="14"/>
      <c r="H474" s="14"/>
      <c r="I474" s="14"/>
      <c r="J474" s="14"/>
      <c r="K474" s="23" t="str">
        <f t="array" ref="K474">IF(L474="","",XLOOKUP(L474,selector_07,selector_07_ids,""))</f>
        <v/>
      </c>
      <c r="L474" s="25"/>
      <c r="M474" s="14"/>
      <c r="N474" s="23" t="str">
        <f t="array" ref="N474">IF(O474="","",XLOOKUP(O474,selector_18,selector_18_ids,""))</f>
        <v/>
      </c>
      <c r="O474" s="25"/>
      <c r="P474" s="14"/>
      <c r="Q474" s="14"/>
      <c r="R474" s="23" t="str">
        <f t="array" ref="R474">IF(S474="","",XLOOKUP(S474,selector_15,selector_15_ids,""))</f>
        <v/>
      </c>
      <c r="S474" s="25"/>
      <c r="T474" s="23" t="str">
        <f t="array" ref="T474">IF(U474="","",XLOOKUP(U474,selector_15,selector_15_ids,""))</f>
        <v/>
      </c>
      <c r="U474" s="25"/>
      <c r="V474" s="23" t="str">
        <f t="array" ref="V474">IF(W474="","",XLOOKUP(W474,selector_12,selector_12_ids,""))</f>
        <v/>
      </c>
      <c r="W474" s="25"/>
      <c r="X474" s="14"/>
      <c r="Y474" s="14"/>
      <c r="Z474" s="14"/>
      <c r="AA474" s="23" t="str">
        <f t="array" ref="AA474">IF(AB474="","",XLOOKUP(AB474,selector_07,selector_07_ids,""))</f>
        <v/>
      </c>
      <c r="AB474" s="25"/>
      <c r="AC474" s="14"/>
      <c r="AD474" s="23" t="str">
        <f t="array" ref="AD474">IF(AE474="","",XLOOKUP(AE474,selector_04,selector_04_ids,""))</f>
        <v/>
      </c>
      <c r="AE474" s="25"/>
      <c r="AF474" s="14"/>
      <c r="AG474" s="27"/>
      <c r="AH474" s="14"/>
    </row>
    <row r="475">
      <c r="A475" s="14"/>
      <c r="B475" s="23" t="str">
        <f>IF($A475="","",'Система'!$B$4)</f>
        <v/>
      </c>
      <c r="C475" s="14"/>
      <c r="D475" s="23" t="str">
        <f t="array" ref="D475">IF(E475="","",XLOOKUP(E475,selector_12,selector_12_ids,""))</f>
        <v/>
      </c>
      <c r="E475" s="25"/>
      <c r="F475" s="14"/>
      <c r="G475" s="14"/>
      <c r="H475" s="14"/>
      <c r="I475" s="14"/>
      <c r="J475" s="14"/>
      <c r="K475" s="23" t="str">
        <f t="array" ref="K475">IF(L475="","",XLOOKUP(L475,selector_07,selector_07_ids,""))</f>
        <v/>
      </c>
      <c r="L475" s="25"/>
      <c r="M475" s="14"/>
      <c r="N475" s="23" t="str">
        <f t="array" ref="N475">IF(O475="","",XLOOKUP(O475,selector_18,selector_18_ids,""))</f>
        <v/>
      </c>
      <c r="O475" s="25"/>
      <c r="P475" s="14"/>
      <c r="Q475" s="14"/>
      <c r="R475" s="23" t="str">
        <f t="array" ref="R475">IF(S475="","",XLOOKUP(S475,selector_15,selector_15_ids,""))</f>
        <v/>
      </c>
      <c r="S475" s="25"/>
      <c r="T475" s="23" t="str">
        <f t="array" ref="T475">IF(U475="","",XLOOKUP(U475,selector_15,selector_15_ids,""))</f>
        <v/>
      </c>
      <c r="U475" s="25"/>
      <c r="V475" s="23" t="str">
        <f t="array" ref="V475">IF(W475="","",XLOOKUP(W475,selector_12,selector_12_ids,""))</f>
        <v/>
      </c>
      <c r="W475" s="25"/>
      <c r="X475" s="14"/>
      <c r="Y475" s="14"/>
      <c r="Z475" s="14"/>
      <c r="AA475" s="23" t="str">
        <f t="array" ref="AA475">IF(AB475="","",XLOOKUP(AB475,selector_07,selector_07_ids,""))</f>
        <v/>
      </c>
      <c r="AB475" s="25"/>
      <c r="AC475" s="14"/>
      <c r="AD475" s="23" t="str">
        <f t="array" ref="AD475">IF(AE475="","",XLOOKUP(AE475,selector_04,selector_04_ids,""))</f>
        <v/>
      </c>
      <c r="AE475" s="25"/>
      <c r="AF475" s="14"/>
      <c r="AG475" s="27"/>
      <c r="AH475" s="14"/>
    </row>
    <row r="476">
      <c r="A476" s="14"/>
      <c r="B476" s="23" t="str">
        <f>IF($A476="","",'Система'!$B$4)</f>
        <v/>
      </c>
      <c r="C476" s="14"/>
      <c r="D476" s="23" t="str">
        <f t="array" ref="D476">IF(E476="","",XLOOKUP(E476,selector_12,selector_12_ids,""))</f>
        <v/>
      </c>
      <c r="E476" s="25"/>
      <c r="F476" s="14"/>
      <c r="G476" s="14"/>
      <c r="H476" s="14"/>
      <c r="I476" s="14"/>
      <c r="J476" s="14"/>
      <c r="K476" s="23" t="str">
        <f t="array" ref="K476">IF(L476="","",XLOOKUP(L476,selector_07,selector_07_ids,""))</f>
        <v/>
      </c>
      <c r="L476" s="25"/>
      <c r="M476" s="14"/>
      <c r="N476" s="23" t="str">
        <f t="array" ref="N476">IF(O476="","",XLOOKUP(O476,selector_18,selector_18_ids,""))</f>
        <v/>
      </c>
      <c r="O476" s="25"/>
      <c r="P476" s="14"/>
      <c r="Q476" s="14"/>
      <c r="R476" s="23" t="str">
        <f t="array" ref="R476">IF(S476="","",XLOOKUP(S476,selector_15,selector_15_ids,""))</f>
        <v/>
      </c>
      <c r="S476" s="25"/>
      <c r="T476" s="23" t="str">
        <f t="array" ref="T476">IF(U476="","",XLOOKUP(U476,selector_15,selector_15_ids,""))</f>
        <v/>
      </c>
      <c r="U476" s="25"/>
      <c r="V476" s="23" t="str">
        <f t="array" ref="V476">IF(W476="","",XLOOKUP(W476,selector_12,selector_12_ids,""))</f>
        <v/>
      </c>
      <c r="W476" s="25"/>
      <c r="X476" s="14"/>
      <c r="Y476" s="14"/>
      <c r="Z476" s="14"/>
      <c r="AA476" s="23" t="str">
        <f t="array" ref="AA476">IF(AB476="","",XLOOKUP(AB476,selector_07,selector_07_ids,""))</f>
        <v/>
      </c>
      <c r="AB476" s="25"/>
      <c r="AC476" s="14"/>
      <c r="AD476" s="23" t="str">
        <f t="array" ref="AD476">IF(AE476="","",XLOOKUP(AE476,selector_04,selector_04_ids,""))</f>
        <v/>
      </c>
      <c r="AE476" s="25"/>
      <c r="AF476" s="14"/>
      <c r="AG476" s="27"/>
      <c r="AH476" s="14"/>
    </row>
    <row r="477">
      <c r="A477" s="14"/>
      <c r="B477" s="23" t="str">
        <f>IF($A477="","",'Система'!$B$4)</f>
        <v/>
      </c>
      <c r="C477" s="14"/>
      <c r="D477" s="23" t="str">
        <f t="array" ref="D477">IF(E477="","",XLOOKUP(E477,selector_12,selector_12_ids,""))</f>
        <v/>
      </c>
      <c r="E477" s="25"/>
      <c r="F477" s="14"/>
      <c r="G477" s="14"/>
      <c r="H477" s="14"/>
      <c r="I477" s="14"/>
      <c r="J477" s="14"/>
      <c r="K477" s="23" t="str">
        <f t="array" ref="K477">IF(L477="","",XLOOKUP(L477,selector_07,selector_07_ids,""))</f>
        <v/>
      </c>
      <c r="L477" s="25"/>
      <c r="M477" s="14"/>
      <c r="N477" s="23" t="str">
        <f t="array" ref="N477">IF(O477="","",XLOOKUP(O477,selector_18,selector_18_ids,""))</f>
        <v/>
      </c>
      <c r="O477" s="25"/>
      <c r="P477" s="14"/>
      <c r="Q477" s="14"/>
      <c r="R477" s="23" t="str">
        <f t="array" ref="R477">IF(S477="","",XLOOKUP(S477,selector_15,selector_15_ids,""))</f>
        <v/>
      </c>
      <c r="S477" s="25"/>
      <c r="T477" s="23" t="str">
        <f t="array" ref="T477">IF(U477="","",XLOOKUP(U477,selector_15,selector_15_ids,""))</f>
        <v/>
      </c>
      <c r="U477" s="25"/>
      <c r="V477" s="23" t="str">
        <f t="array" ref="V477">IF(W477="","",XLOOKUP(W477,selector_12,selector_12_ids,""))</f>
        <v/>
      </c>
      <c r="W477" s="25"/>
      <c r="X477" s="14"/>
      <c r="Y477" s="14"/>
      <c r="Z477" s="14"/>
      <c r="AA477" s="23" t="str">
        <f t="array" ref="AA477">IF(AB477="","",XLOOKUP(AB477,selector_07,selector_07_ids,""))</f>
        <v/>
      </c>
      <c r="AB477" s="25"/>
      <c r="AC477" s="14"/>
      <c r="AD477" s="23" t="str">
        <f t="array" ref="AD477">IF(AE477="","",XLOOKUP(AE477,selector_04,selector_04_ids,""))</f>
        <v/>
      </c>
      <c r="AE477" s="25"/>
      <c r="AF477" s="14"/>
      <c r="AG477" s="27"/>
      <c r="AH477" s="14"/>
    </row>
    <row r="478">
      <c r="A478" s="14"/>
      <c r="B478" s="23" t="str">
        <f>IF($A478="","",'Система'!$B$4)</f>
        <v/>
      </c>
      <c r="C478" s="14"/>
      <c r="D478" s="23" t="str">
        <f t="array" ref="D478">IF(E478="","",XLOOKUP(E478,selector_12,selector_12_ids,""))</f>
        <v/>
      </c>
      <c r="E478" s="25"/>
      <c r="F478" s="14"/>
      <c r="G478" s="14"/>
      <c r="H478" s="14"/>
      <c r="I478" s="14"/>
      <c r="J478" s="14"/>
      <c r="K478" s="23" t="str">
        <f t="array" ref="K478">IF(L478="","",XLOOKUP(L478,selector_07,selector_07_ids,""))</f>
        <v/>
      </c>
      <c r="L478" s="25"/>
      <c r="M478" s="14"/>
      <c r="N478" s="23" t="str">
        <f t="array" ref="N478">IF(O478="","",XLOOKUP(O478,selector_18,selector_18_ids,""))</f>
        <v/>
      </c>
      <c r="O478" s="25"/>
      <c r="P478" s="14"/>
      <c r="Q478" s="14"/>
      <c r="R478" s="23" t="str">
        <f t="array" ref="R478">IF(S478="","",XLOOKUP(S478,selector_15,selector_15_ids,""))</f>
        <v/>
      </c>
      <c r="S478" s="25"/>
      <c r="T478" s="23" t="str">
        <f t="array" ref="T478">IF(U478="","",XLOOKUP(U478,selector_15,selector_15_ids,""))</f>
        <v/>
      </c>
      <c r="U478" s="25"/>
      <c r="V478" s="23" t="str">
        <f t="array" ref="V478">IF(W478="","",XLOOKUP(W478,selector_12,selector_12_ids,""))</f>
        <v/>
      </c>
      <c r="W478" s="25"/>
      <c r="X478" s="14"/>
      <c r="Y478" s="14"/>
      <c r="Z478" s="14"/>
      <c r="AA478" s="23" t="str">
        <f t="array" ref="AA478">IF(AB478="","",XLOOKUP(AB478,selector_07,selector_07_ids,""))</f>
        <v/>
      </c>
      <c r="AB478" s="25"/>
      <c r="AC478" s="14"/>
      <c r="AD478" s="23" t="str">
        <f t="array" ref="AD478">IF(AE478="","",XLOOKUP(AE478,selector_04,selector_04_ids,""))</f>
        <v/>
      </c>
      <c r="AE478" s="25"/>
      <c r="AF478" s="14"/>
      <c r="AG478" s="27"/>
      <c r="AH478" s="14"/>
    </row>
    <row r="479">
      <c r="A479" s="14"/>
      <c r="B479" s="23" t="str">
        <f>IF($A479="","",'Система'!$B$4)</f>
        <v/>
      </c>
      <c r="C479" s="14"/>
      <c r="D479" s="23" t="str">
        <f t="array" ref="D479">IF(E479="","",XLOOKUP(E479,selector_12,selector_12_ids,""))</f>
        <v/>
      </c>
      <c r="E479" s="25"/>
      <c r="F479" s="14"/>
      <c r="G479" s="14"/>
      <c r="H479" s="14"/>
      <c r="I479" s="14"/>
      <c r="J479" s="14"/>
      <c r="K479" s="23" t="str">
        <f t="array" ref="K479">IF(L479="","",XLOOKUP(L479,selector_07,selector_07_ids,""))</f>
        <v/>
      </c>
      <c r="L479" s="25"/>
      <c r="M479" s="14"/>
      <c r="N479" s="23" t="str">
        <f t="array" ref="N479">IF(O479="","",XLOOKUP(O479,selector_18,selector_18_ids,""))</f>
        <v/>
      </c>
      <c r="O479" s="25"/>
      <c r="P479" s="14"/>
      <c r="Q479" s="14"/>
      <c r="R479" s="23" t="str">
        <f t="array" ref="R479">IF(S479="","",XLOOKUP(S479,selector_15,selector_15_ids,""))</f>
        <v/>
      </c>
      <c r="S479" s="25"/>
      <c r="T479" s="23" t="str">
        <f t="array" ref="T479">IF(U479="","",XLOOKUP(U479,selector_15,selector_15_ids,""))</f>
        <v/>
      </c>
      <c r="U479" s="25"/>
      <c r="V479" s="23" t="str">
        <f t="array" ref="V479">IF(W479="","",XLOOKUP(W479,selector_12,selector_12_ids,""))</f>
        <v/>
      </c>
      <c r="W479" s="25"/>
      <c r="X479" s="14"/>
      <c r="Y479" s="14"/>
      <c r="Z479" s="14"/>
      <c r="AA479" s="23" t="str">
        <f t="array" ref="AA479">IF(AB479="","",XLOOKUP(AB479,selector_07,selector_07_ids,""))</f>
        <v/>
      </c>
      <c r="AB479" s="25"/>
      <c r="AC479" s="14"/>
      <c r="AD479" s="23" t="str">
        <f t="array" ref="AD479">IF(AE479="","",XLOOKUP(AE479,selector_04,selector_04_ids,""))</f>
        <v/>
      </c>
      <c r="AE479" s="25"/>
      <c r="AF479" s="14"/>
      <c r="AG479" s="27"/>
      <c r="AH479" s="14"/>
    </row>
    <row r="480">
      <c r="A480" s="14"/>
      <c r="B480" s="23" t="str">
        <f>IF($A480="","",'Система'!$B$4)</f>
        <v/>
      </c>
      <c r="C480" s="14"/>
      <c r="D480" s="23" t="str">
        <f t="array" ref="D480">IF(E480="","",XLOOKUP(E480,selector_12,selector_12_ids,""))</f>
        <v/>
      </c>
      <c r="E480" s="25"/>
      <c r="F480" s="14"/>
      <c r="G480" s="14"/>
      <c r="H480" s="14"/>
      <c r="I480" s="14"/>
      <c r="J480" s="14"/>
      <c r="K480" s="23" t="str">
        <f t="array" ref="K480">IF(L480="","",XLOOKUP(L480,selector_07,selector_07_ids,""))</f>
        <v/>
      </c>
      <c r="L480" s="25"/>
      <c r="M480" s="14"/>
      <c r="N480" s="23" t="str">
        <f t="array" ref="N480">IF(O480="","",XLOOKUP(O480,selector_18,selector_18_ids,""))</f>
        <v/>
      </c>
      <c r="O480" s="25"/>
      <c r="P480" s="14"/>
      <c r="Q480" s="14"/>
      <c r="R480" s="23" t="str">
        <f t="array" ref="R480">IF(S480="","",XLOOKUP(S480,selector_15,selector_15_ids,""))</f>
        <v/>
      </c>
      <c r="S480" s="25"/>
      <c r="T480" s="23" t="str">
        <f t="array" ref="T480">IF(U480="","",XLOOKUP(U480,selector_15,selector_15_ids,""))</f>
        <v/>
      </c>
      <c r="U480" s="25"/>
      <c r="V480" s="23" t="str">
        <f t="array" ref="V480">IF(W480="","",XLOOKUP(W480,selector_12,selector_12_ids,""))</f>
        <v/>
      </c>
      <c r="W480" s="25"/>
      <c r="X480" s="14"/>
      <c r="Y480" s="14"/>
      <c r="Z480" s="14"/>
      <c r="AA480" s="23" t="str">
        <f t="array" ref="AA480">IF(AB480="","",XLOOKUP(AB480,selector_07,selector_07_ids,""))</f>
        <v/>
      </c>
      <c r="AB480" s="25"/>
      <c r="AC480" s="14"/>
      <c r="AD480" s="23" t="str">
        <f t="array" ref="AD480">IF(AE480="","",XLOOKUP(AE480,selector_04,selector_04_ids,""))</f>
        <v/>
      </c>
      <c r="AE480" s="25"/>
      <c r="AF480" s="14"/>
      <c r="AG480" s="27"/>
      <c r="AH480" s="14"/>
    </row>
    <row r="481">
      <c r="A481" s="14"/>
      <c r="B481" s="23" t="str">
        <f>IF($A481="","",'Система'!$B$4)</f>
        <v/>
      </c>
      <c r="C481" s="14"/>
      <c r="D481" s="23" t="str">
        <f t="array" ref="D481">IF(E481="","",XLOOKUP(E481,selector_12,selector_12_ids,""))</f>
        <v/>
      </c>
      <c r="E481" s="25"/>
      <c r="F481" s="14"/>
      <c r="G481" s="14"/>
      <c r="H481" s="14"/>
      <c r="I481" s="14"/>
      <c r="J481" s="14"/>
      <c r="K481" s="23" t="str">
        <f t="array" ref="K481">IF(L481="","",XLOOKUP(L481,selector_07,selector_07_ids,""))</f>
        <v/>
      </c>
      <c r="L481" s="25"/>
      <c r="M481" s="14"/>
      <c r="N481" s="23" t="str">
        <f t="array" ref="N481">IF(O481="","",XLOOKUP(O481,selector_18,selector_18_ids,""))</f>
        <v/>
      </c>
      <c r="O481" s="25"/>
      <c r="P481" s="14"/>
      <c r="Q481" s="14"/>
      <c r="R481" s="23" t="str">
        <f t="array" ref="R481">IF(S481="","",XLOOKUP(S481,selector_15,selector_15_ids,""))</f>
        <v/>
      </c>
      <c r="S481" s="25"/>
      <c r="T481" s="23" t="str">
        <f t="array" ref="T481">IF(U481="","",XLOOKUP(U481,selector_15,selector_15_ids,""))</f>
        <v/>
      </c>
      <c r="U481" s="25"/>
      <c r="V481" s="23" t="str">
        <f t="array" ref="V481">IF(W481="","",XLOOKUP(W481,selector_12,selector_12_ids,""))</f>
        <v/>
      </c>
      <c r="W481" s="25"/>
      <c r="X481" s="14"/>
      <c r="Y481" s="14"/>
      <c r="Z481" s="14"/>
      <c r="AA481" s="23" t="str">
        <f t="array" ref="AA481">IF(AB481="","",XLOOKUP(AB481,selector_07,selector_07_ids,""))</f>
        <v/>
      </c>
      <c r="AB481" s="25"/>
      <c r="AC481" s="14"/>
      <c r="AD481" s="23" t="str">
        <f t="array" ref="AD481">IF(AE481="","",XLOOKUP(AE481,selector_04,selector_04_ids,""))</f>
        <v/>
      </c>
      <c r="AE481" s="25"/>
      <c r="AF481" s="14"/>
      <c r="AG481" s="27"/>
      <c r="AH481" s="14"/>
    </row>
    <row r="482">
      <c r="A482" s="14"/>
      <c r="B482" s="23" t="str">
        <f>IF($A482="","",'Система'!$B$4)</f>
        <v/>
      </c>
      <c r="C482" s="14"/>
      <c r="D482" s="23" t="str">
        <f t="array" ref="D482">IF(E482="","",XLOOKUP(E482,selector_12,selector_12_ids,""))</f>
        <v/>
      </c>
      <c r="E482" s="25"/>
      <c r="F482" s="14"/>
      <c r="G482" s="14"/>
      <c r="H482" s="14"/>
      <c r="I482" s="14"/>
      <c r="J482" s="14"/>
      <c r="K482" s="23" t="str">
        <f t="array" ref="K482">IF(L482="","",XLOOKUP(L482,selector_07,selector_07_ids,""))</f>
        <v/>
      </c>
      <c r="L482" s="25"/>
      <c r="M482" s="14"/>
      <c r="N482" s="23" t="str">
        <f t="array" ref="N482">IF(O482="","",XLOOKUP(O482,selector_18,selector_18_ids,""))</f>
        <v/>
      </c>
      <c r="O482" s="25"/>
      <c r="P482" s="14"/>
      <c r="Q482" s="14"/>
      <c r="R482" s="23" t="str">
        <f t="array" ref="R482">IF(S482="","",XLOOKUP(S482,selector_15,selector_15_ids,""))</f>
        <v/>
      </c>
      <c r="S482" s="25"/>
      <c r="T482" s="23" t="str">
        <f t="array" ref="T482">IF(U482="","",XLOOKUP(U482,selector_15,selector_15_ids,""))</f>
        <v/>
      </c>
      <c r="U482" s="25"/>
      <c r="V482" s="23" t="str">
        <f t="array" ref="V482">IF(W482="","",XLOOKUP(W482,selector_12,selector_12_ids,""))</f>
        <v/>
      </c>
      <c r="W482" s="25"/>
      <c r="X482" s="14"/>
      <c r="Y482" s="14"/>
      <c r="Z482" s="14"/>
      <c r="AA482" s="23" t="str">
        <f t="array" ref="AA482">IF(AB482="","",XLOOKUP(AB482,selector_07,selector_07_ids,""))</f>
        <v/>
      </c>
      <c r="AB482" s="25"/>
      <c r="AC482" s="14"/>
      <c r="AD482" s="23" t="str">
        <f t="array" ref="AD482">IF(AE482="","",XLOOKUP(AE482,selector_04,selector_04_ids,""))</f>
        <v/>
      </c>
      <c r="AE482" s="25"/>
      <c r="AF482" s="14"/>
      <c r="AG482" s="27"/>
      <c r="AH482" s="14"/>
    </row>
    <row r="483">
      <c r="A483" s="14"/>
      <c r="B483" s="23" t="str">
        <f>IF($A483="","",'Система'!$B$4)</f>
        <v/>
      </c>
      <c r="C483" s="14"/>
      <c r="D483" s="23" t="str">
        <f t="array" ref="D483">IF(E483="","",XLOOKUP(E483,selector_12,selector_12_ids,""))</f>
        <v/>
      </c>
      <c r="E483" s="25"/>
      <c r="F483" s="14"/>
      <c r="G483" s="14"/>
      <c r="H483" s="14"/>
      <c r="I483" s="14"/>
      <c r="J483" s="14"/>
      <c r="K483" s="23" t="str">
        <f t="array" ref="K483">IF(L483="","",XLOOKUP(L483,selector_07,selector_07_ids,""))</f>
        <v/>
      </c>
      <c r="L483" s="25"/>
      <c r="M483" s="14"/>
      <c r="N483" s="23" t="str">
        <f t="array" ref="N483">IF(O483="","",XLOOKUP(O483,selector_18,selector_18_ids,""))</f>
        <v/>
      </c>
      <c r="O483" s="25"/>
      <c r="P483" s="14"/>
      <c r="Q483" s="14"/>
      <c r="R483" s="23" t="str">
        <f t="array" ref="R483">IF(S483="","",XLOOKUP(S483,selector_15,selector_15_ids,""))</f>
        <v/>
      </c>
      <c r="S483" s="25"/>
      <c r="T483" s="23" t="str">
        <f t="array" ref="T483">IF(U483="","",XLOOKUP(U483,selector_15,selector_15_ids,""))</f>
        <v/>
      </c>
      <c r="U483" s="25"/>
      <c r="V483" s="23" t="str">
        <f t="array" ref="V483">IF(W483="","",XLOOKUP(W483,selector_12,selector_12_ids,""))</f>
        <v/>
      </c>
      <c r="W483" s="25"/>
      <c r="X483" s="14"/>
      <c r="Y483" s="14"/>
      <c r="Z483" s="14"/>
      <c r="AA483" s="23" t="str">
        <f t="array" ref="AA483">IF(AB483="","",XLOOKUP(AB483,selector_07,selector_07_ids,""))</f>
        <v/>
      </c>
      <c r="AB483" s="25"/>
      <c r="AC483" s="14"/>
      <c r="AD483" s="23" t="str">
        <f t="array" ref="AD483">IF(AE483="","",XLOOKUP(AE483,selector_04,selector_04_ids,""))</f>
        <v/>
      </c>
      <c r="AE483" s="25"/>
      <c r="AF483" s="14"/>
      <c r="AG483" s="27"/>
      <c r="AH483" s="14"/>
    </row>
    <row r="484">
      <c r="A484" s="14"/>
      <c r="B484" s="23" t="str">
        <f>IF($A484="","",'Система'!$B$4)</f>
        <v/>
      </c>
      <c r="C484" s="14"/>
      <c r="D484" s="23" t="str">
        <f t="array" ref="D484">IF(E484="","",XLOOKUP(E484,selector_12,selector_12_ids,""))</f>
        <v/>
      </c>
      <c r="E484" s="25"/>
      <c r="F484" s="14"/>
      <c r="G484" s="14"/>
      <c r="H484" s="14"/>
      <c r="I484" s="14"/>
      <c r="J484" s="14"/>
      <c r="K484" s="23" t="str">
        <f t="array" ref="K484">IF(L484="","",XLOOKUP(L484,selector_07,selector_07_ids,""))</f>
        <v/>
      </c>
      <c r="L484" s="25"/>
      <c r="M484" s="14"/>
      <c r="N484" s="23" t="str">
        <f t="array" ref="N484">IF(O484="","",XLOOKUP(O484,selector_18,selector_18_ids,""))</f>
        <v/>
      </c>
      <c r="O484" s="25"/>
      <c r="P484" s="14"/>
      <c r="Q484" s="14"/>
      <c r="R484" s="23" t="str">
        <f t="array" ref="R484">IF(S484="","",XLOOKUP(S484,selector_15,selector_15_ids,""))</f>
        <v/>
      </c>
      <c r="S484" s="25"/>
      <c r="T484" s="23" t="str">
        <f t="array" ref="T484">IF(U484="","",XLOOKUP(U484,selector_15,selector_15_ids,""))</f>
        <v/>
      </c>
      <c r="U484" s="25"/>
      <c r="V484" s="23" t="str">
        <f t="array" ref="V484">IF(W484="","",XLOOKUP(W484,selector_12,selector_12_ids,""))</f>
        <v/>
      </c>
      <c r="W484" s="25"/>
      <c r="X484" s="14"/>
      <c r="Y484" s="14"/>
      <c r="Z484" s="14"/>
      <c r="AA484" s="23" t="str">
        <f t="array" ref="AA484">IF(AB484="","",XLOOKUP(AB484,selector_07,selector_07_ids,""))</f>
        <v/>
      </c>
      <c r="AB484" s="25"/>
      <c r="AC484" s="14"/>
      <c r="AD484" s="23" t="str">
        <f t="array" ref="AD484">IF(AE484="","",XLOOKUP(AE484,selector_04,selector_04_ids,""))</f>
        <v/>
      </c>
      <c r="AE484" s="25"/>
      <c r="AF484" s="14"/>
      <c r="AG484" s="27"/>
      <c r="AH484" s="14"/>
    </row>
    <row r="485">
      <c r="A485" s="14"/>
      <c r="B485" s="23" t="str">
        <f>IF($A485="","",'Система'!$B$4)</f>
        <v/>
      </c>
      <c r="C485" s="14"/>
      <c r="D485" s="23" t="str">
        <f t="array" ref="D485">IF(E485="","",XLOOKUP(E485,selector_12,selector_12_ids,""))</f>
        <v/>
      </c>
      <c r="E485" s="25"/>
      <c r="F485" s="14"/>
      <c r="G485" s="14"/>
      <c r="H485" s="14"/>
      <c r="I485" s="14"/>
      <c r="J485" s="14"/>
      <c r="K485" s="23" t="str">
        <f t="array" ref="K485">IF(L485="","",XLOOKUP(L485,selector_07,selector_07_ids,""))</f>
        <v/>
      </c>
      <c r="L485" s="25"/>
      <c r="M485" s="14"/>
      <c r="N485" s="23" t="str">
        <f t="array" ref="N485">IF(O485="","",XLOOKUP(O485,selector_18,selector_18_ids,""))</f>
        <v/>
      </c>
      <c r="O485" s="25"/>
      <c r="P485" s="14"/>
      <c r="Q485" s="14"/>
      <c r="R485" s="23" t="str">
        <f t="array" ref="R485">IF(S485="","",XLOOKUP(S485,selector_15,selector_15_ids,""))</f>
        <v/>
      </c>
      <c r="S485" s="25"/>
      <c r="T485" s="23" t="str">
        <f t="array" ref="T485">IF(U485="","",XLOOKUP(U485,selector_15,selector_15_ids,""))</f>
        <v/>
      </c>
      <c r="U485" s="25"/>
      <c r="V485" s="23" t="str">
        <f t="array" ref="V485">IF(W485="","",XLOOKUP(W485,selector_12,selector_12_ids,""))</f>
        <v/>
      </c>
      <c r="W485" s="25"/>
      <c r="X485" s="14"/>
      <c r="Y485" s="14"/>
      <c r="Z485" s="14"/>
      <c r="AA485" s="23" t="str">
        <f t="array" ref="AA485">IF(AB485="","",XLOOKUP(AB485,selector_07,selector_07_ids,""))</f>
        <v/>
      </c>
      <c r="AB485" s="25"/>
      <c r="AC485" s="14"/>
      <c r="AD485" s="23" t="str">
        <f t="array" ref="AD485">IF(AE485="","",XLOOKUP(AE485,selector_04,selector_04_ids,""))</f>
        <v/>
      </c>
      <c r="AE485" s="25"/>
      <c r="AF485" s="14"/>
      <c r="AG485" s="27"/>
      <c r="AH485" s="14"/>
    </row>
    <row r="486">
      <c r="A486" s="14"/>
      <c r="B486" s="23" t="str">
        <f>IF($A486="","",'Система'!$B$4)</f>
        <v/>
      </c>
      <c r="C486" s="14"/>
      <c r="D486" s="23" t="str">
        <f t="array" ref="D486">IF(E486="","",XLOOKUP(E486,selector_12,selector_12_ids,""))</f>
        <v/>
      </c>
      <c r="E486" s="25"/>
      <c r="F486" s="14"/>
      <c r="G486" s="14"/>
      <c r="H486" s="14"/>
      <c r="I486" s="14"/>
      <c r="J486" s="14"/>
      <c r="K486" s="23" t="str">
        <f t="array" ref="K486">IF(L486="","",XLOOKUP(L486,selector_07,selector_07_ids,""))</f>
        <v/>
      </c>
      <c r="L486" s="25"/>
      <c r="M486" s="14"/>
      <c r="N486" s="23" t="str">
        <f t="array" ref="N486">IF(O486="","",XLOOKUP(O486,selector_18,selector_18_ids,""))</f>
        <v/>
      </c>
      <c r="O486" s="25"/>
      <c r="P486" s="14"/>
      <c r="Q486" s="14"/>
      <c r="R486" s="23" t="str">
        <f t="array" ref="R486">IF(S486="","",XLOOKUP(S486,selector_15,selector_15_ids,""))</f>
        <v/>
      </c>
      <c r="S486" s="25"/>
      <c r="T486" s="23" t="str">
        <f t="array" ref="T486">IF(U486="","",XLOOKUP(U486,selector_15,selector_15_ids,""))</f>
        <v/>
      </c>
      <c r="U486" s="25"/>
      <c r="V486" s="23" t="str">
        <f t="array" ref="V486">IF(W486="","",XLOOKUP(W486,selector_12,selector_12_ids,""))</f>
        <v/>
      </c>
      <c r="W486" s="25"/>
      <c r="X486" s="14"/>
      <c r="Y486" s="14"/>
      <c r="Z486" s="14"/>
      <c r="AA486" s="23" t="str">
        <f t="array" ref="AA486">IF(AB486="","",XLOOKUP(AB486,selector_07,selector_07_ids,""))</f>
        <v/>
      </c>
      <c r="AB486" s="25"/>
      <c r="AC486" s="14"/>
      <c r="AD486" s="23" t="str">
        <f t="array" ref="AD486">IF(AE486="","",XLOOKUP(AE486,selector_04,selector_04_ids,""))</f>
        <v/>
      </c>
      <c r="AE486" s="25"/>
      <c r="AF486" s="14"/>
      <c r="AG486" s="27"/>
      <c r="AH486" s="14"/>
    </row>
    <row r="487">
      <c r="A487" s="14"/>
      <c r="B487" s="23" t="str">
        <f>IF($A487="","",'Система'!$B$4)</f>
        <v/>
      </c>
      <c r="C487" s="14"/>
      <c r="D487" s="23" t="str">
        <f t="array" ref="D487">IF(E487="","",XLOOKUP(E487,selector_12,selector_12_ids,""))</f>
        <v/>
      </c>
      <c r="E487" s="25"/>
      <c r="F487" s="14"/>
      <c r="G487" s="14"/>
      <c r="H487" s="14"/>
      <c r="I487" s="14"/>
      <c r="J487" s="14"/>
      <c r="K487" s="23" t="str">
        <f t="array" ref="K487">IF(L487="","",XLOOKUP(L487,selector_07,selector_07_ids,""))</f>
        <v/>
      </c>
      <c r="L487" s="25"/>
      <c r="M487" s="14"/>
      <c r="N487" s="23" t="str">
        <f t="array" ref="N487">IF(O487="","",XLOOKUP(O487,selector_18,selector_18_ids,""))</f>
        <v/>
      </c>
      <c r="O487" s="25"/>
      <c r="P487" s="14"/>
      <c r="Q487" s="14"/>
      <c r="R487" s="23" t="str">
        <f t="array" ref="R487">IF(S487="","",XLOOKUP(S487,selector_15,selector_15_ids,""))</f>
        <v/>
      </c>
      <c r="S487" s="25"/>
      <c r="T487" s="23" t="str">
        <f t="array" ref="T487">IF(U487="","",XLOOKUP(U487,selector_15,selector_15_ids,""))</f>
        <v/>
      </c>
      <c r="U487" s="25"/>
      <c r="V487" s="23" t="str">
        <f t="array" ref="V487">IF(W487="","",XLOOKUP(W487,selector_12,selector_12_ids,""))</f>
        <v/>
      </c>
      <c r="W487" s="25"/>
      <c r="X487" s="14"/>
      <c r="Y487" s="14"/>
      <c r="Z487" s="14"/>
      <c r="AA487" s="23" t="str">
        <f t="array" ref="AA487">IF(AB487="","",XLOOKUP(AB487,selector_07,selector_07_ids,""))</f>
        <v/>
      </c>
      <c r="AB487" s="25"/>
      <c r="AC487" s="14"/>
      <c r="AD487" s="23" t="str">
        <f t="array" ref="AD487">IF(AE487="","",XLOOKUP(AE487,selector_04,selector_04_ids,""))</f>
        <v/>
      </c>
      <c r="AE487" s="25"/>
      <c r="AF487" s="14"/>
      <c r="AG487" s="27"/>
      <c r="AH487" s="14"/>
    </row>
    <row r="488">
      <c r="A488" s="14"/>
      <c r="B488" s="23" t="str">
        <f>IF($A488="","",'Система'!$B$4)</f>
        <v/>
      </c>
      <c r="C488" s="14"/>
      <c r="D488" s="23" t="str">
        <f t="array" ref="D488">IF(E488="","",XLOOKUP(E488,selector_12,selector_12_ids,""))</f>
        <v/>
      </c>
      <c r="E488" s="25"/>
      <c r="F488" s="14"/>
      <c r="G488" s="14"/>
      <c r="H488" s="14"/>
      <c r="I488" s="14"/>
      <c r="J488" s="14"/>
      <c r="K488" s="23" t="str">
        <f t="array" ref="K488">IF(L488="","",XLOOKUP(L488,selector_07,selector_07_ids,""))</f>
        <v/>
      </c>
      <c r="L488" s="25"/>
      <c r="M488" s="14"/>
      <c r="N488" s="23" t="str">
        <f t="array" ref="N488">IF(O488="","",XLOOKUP(O488,selector_18,selector_18_ids,""))</f>
        <v/>
      </c>
      <c r="O488" s="25"/>
      <c r="P488" s="14"/>
      <c r="Q488" s="14"/>
      <c r="R488" s="23" t="str">
        <f t="array" ref="R488">IF(S488="","",XLOOKUP(S488,selector_15,selector_15_ids,""))</f>
        <v/>
      </c>
      <c r="S488" s="25"/>
      <c r="T488" s="23" t="str">
        <f t="array" ref="T488">IF(U488="","",XLOOKUP(U488,selector_15,selector_15_ids,""))</f>
        <v/>
      </c>
      <c r="U488" s="25"/>
      <c r="V488" s="23" t="str">
        <f t="array" ref="V488">IF(W488="","",XLOOKUP(W488,selector_12,selector_12_ids,""))</f>
        <v/>
      </c>
      <c r="W488" s="25"/>
      <c r="X488" s="14"/>
      <c r="Y488" s="14"/>
      <c r="Z488" s="14"/>
      <c r="AA488" s="23" t="str">
        <f t="array" ref="AA488">IF(AB488="","",XLOOKUP(AB488,selector_07,selector_07_ids,""))</f>
        <v/>
      </c>
      <c r="AB488" s="25"/>
      <c r="AC488" s="14"/>
      <c r="AD488" s="23" t="str">
        <f t="array" ref="AD488">IF(AE488="","",XLOOKUP(AE488,selector_04,selector_04_ids,""))</f>
        <v/>
      </c>
      <c r="AE488" s="25"/>
      <c r="AF488" s="14"/>
      <c r="AG488" s="27"/>
      <c r="AH488" s="14"/>
    </row>
    <row r="489">
      <c r="A489" s="14"/>
      <c r="B489" s="23" t="str">
        <f>IF($A489="","",'Система'!$B$4)</f>
        <v/>
      </c>
      <c r="C489" s="14"/>
      <c r="D489" s="23" t="str">
        <f t="array" ref="D489">IF(E489="","",XLOOKUP(E489,selector_12,selector_12_ids,""))</f>
        <v/>
      </c>
      <c r="E489" s="25"/>
      <c r="F489" s="14"/>
      <c r="G489" s="14"/>
      <c r="H489" s="14"/>
      <c r="I489" s="14"/>
      <c r="J489" s="14"/>
      <c r="K489" s="23" t="str">
        <f t="array" ref="K489">IF(L489="","",XLOOKUP(L489,selector_07,selector_07_ids,""))</f>
        <v/>
      </c>
      <c r="L489" s="25"/>
      <c r="M489" s="14"/>
      <c r="N489" s="23" t="str">
        <f t="array" ref="N489">IF(O489="","",XLOOKUP(O489,selector_18,selector_18_ids,""))</f>
        <v/>
      </c>
      <c r="O489" s="25"/>
      <c r="P489" s="14"/>
      <c r="Q489" s="14"/>
      <c r="R489" s="23" t="str">
        <f t="array" ref="R489">IF(S489="","",XLOOKUP(S489,selector_15,selector_15_ids,""))</f>
        <v/>
      </c>
      <c r="S489" s="25"/>
      <c r="T489" s="23" t="str">
        <f t="array" ref="T489">IF(U489="","",XLOOKUP(U489,selector_15,selector_15_ids,""))</f>
        <v/>
      </c>
      <c r="U489" s="25"/>
      <c r="V489" s="23" t="str">
        <f t="array" ref="V489">IF(W489="","",XLOOKUP(W489,selector_12,selector_12_ids,""))</f>
        <v/>
      </c>
      <c r="W489" s="25"/>
      <c r="X489" s="14"/>
      <c r="Y489" s="14"/>
      <c r="Z489" s="14"/>
      <c r="AA489" s="23" t="str">
        <f t="array" ref="AA489">IF(AB489="","",XLOOKUP(AB489,selector_07,selector_07_ids,""))</f>
        <v/>
      </c>
      <c r="AB489" s="25"/>
      <c r="AC489" s="14"/>
      <c r="AD489" s="23" t="str">
        <f t="array" ref="AD489">IF(AE489="","",XLOOKUP(AE489,selector_04,selector_04_ids,""))</f>
        <v/>
      </c>
      <c r="AE489" s="25"/>
      <c r="AF489" s="14"/>
      <c r="AG489" s="27"/>
      <c r="AH489" s="14"/>
    </row>
    <row r="490">
      <c r="A490" s="14"/>
      <c r="B490" s="23" t="str">
        <f>IF($A490="","",'Система'!$B$4)</f>
        <v/>
      </c>
      <c r="C490" s="14"/>
      <c r="D490" s="23" t="str">
        <f t="array" ref="D490">IF(E490="","",XLOOKUP(E490,selector_12,selector_12_ids,""))</f>
        <v/>
      </c>
      <c r="E490" s="25"/>
      <c r="F490" s="14"/>
      <c r="G490" s="14"/>
      <c r="H490" s="14"/>
      <c r="I490" s="14"/>
      <c r="J490" s="14"/>
      <c r="K490" s="23" t="str">
        <f t="array" ref="K490">IF(L490="","",XLOOKUP(L490,selector_07,selector_07_ids,""))</f>
        <v/>
      </c>
      <c r="L490" s="25"/>
      <c r="M490" s="14"/>
      <c r="N490" s="23" t="str">
        <f t="array" ref="N490">IF(O490="","",XLOOKUP(O490,selector_18,selector_18_ids,""))</f>
        <v/>
      </c>
      <c r="O490" s="25"/>
      <c r="P490" s="14"/>
      <c r="Q490" s="14"/>
      <c r="R490" s="23" t="str">
        <f t="array" ref="R490">IF(S490="","",XLOOKUP(S490,selector_15,selector_15_ids,""))</f>
        <v/>
      </c>
      <c r="S490" s="25"/>
      <c r="T490" s="23" t="str">
        <f t="array" ref="T490">IF(U490="","",XLOOKUP(U490,selector_15,selector_15_ids,""))</f>
        <v/>
      </c>
      <c r="U490" s="25"/>
      <c r="V490" s="23" t="str">
        <f t="array" ref="V490">IF(W490="","",XLOOKUP(W490,selector_12,selector_12_ids,""))</f>
        <v/>
      </c>
      <c r="W490" s="25"/>
      <c r="X490" s="14"/>
      <c r="Y490" s="14"/>
      <c r="Z490" s="14"/>
      <c r="AA490" s="23" t="str">
        <f t="array" ref="AA490">IF(AB490="","",XLOOKUP(AB490,selector_07,selector_07_ids,""))</f>
        <v/>
      </c>
      <c r="AB490" s="25"/>
      <c r="AC490" s="14"/>
      <c r="AD490" s="23" t="str">
        <f t="array" ref="AD490">IF(AE490="","",XLOOKUP(AE490,selector_04,selector_04_ids,""))</f>
        <v/>
      </c>
      <c r="AE490" s="25"/>
      <c r="AF490" s="14"/>
      <c r="AG490" s="27"/>
      <c r="AH490" s="14"/>
    </row>
    <row r="491">
      <c r="A491" s="14"/>
      <c r="B491" s="23" t="str">
        <f>IF($A491="","",'Система'!$B$4)</f>
        <v/>
      </c>
      <c r="C491" s="14"/>
      <c r="D491" s="23" t="str">
        <f t="array" ref="D491">IF(E491="","",XLOOKUP(E491,selector_12,selector_12_ids,""))</f>
        <v/>
      </c>
      <c r="E491" s="25"/>
      <c r="F491" s="14"/>
      <c r="G491" s="14"/>
      <c r="H491" s="14"/>
      <c r="I491" s="14"/>
      <c r="J491" s="14"/>
      <c r="K491" s="23" t="str">
        <f t="array" ref="K491">IF(L491="","",XLOOKUP(L491,selector_07,selector_07_ids,""))</f>
        <v/>
      </c>
      <c r="L491" s="25"/>
      <c r="M491" s="14"/>
      <c r="N491" s="23" t="str">
        <f t="array" ref="N491">IF(O491="","",XLOOKUP(O491,selector_18,selector_18_ids,""))</f>
        <v/>
      </c>
      <c r="O491" s="25"/>
      <c r="P491" s="14"/>
      <c r="Q491" s="14"/>
      <c r="R491" s="23" t="str">
        <f t="array" ref="R491">IF(S491="","",XLOOKUP(S491,selector_15,selector_15_ids,""))</f>
        <v/>
      </c>
      <c r="S491" s="25"/>
      <c r="T491" s="23" t="str">
        <f t="array" ref="T491">IF(U491="","",XLOOKUP(U491,selector_15,selector_15_ids,""))</f>
        <v/>
      </c>
      <c r="U491" s="25"/>
      <c r="V491" s="23" t="str">
        <f t="array" ref="V491">IF(W491="","",XLOOKUP(W491,selector_12,selector_12_ids,""))</f>
        <v/>
      </c>
      <c r="W491" s="25"/>
      <c r="X491" s="14"/>
      <c r="Y491" s="14"/>
      <c r="Z491" s="14"/>
      <c r="AA491" s="23" t="str">
        <f t="array" ref="AA491">IF(AB491="","",XLOOKUP(AB491,selector_07,selector_07_ids,""))</f>
        <v/>
      </c>
      <c r="AB491" s="25"/>
      <c r="AC491" s="14"/>
      <c r="AD491" s="23" t="str">
        <f t="array" ref="AD491">IF(AE491="","",XLOOKUP(AE491,selector_04,selector_04_ids,""))</f>
        <v/>
      </c>
      <c r="AE491" s="25"/>
      <c r="AF491" s="14"/>
      <c r="AG491" s="27"/>
      <c r="AH491" s="14"/>
    </row>
    <row r="492">
      <c r="A492" s="14"/>
      <c r="B492" s="23" t="str">
        <f>IF($A492="","",'Система'!$B$4)</f>
        <v/>
      </c>
      <c r="C492" s="14"/>
      <c r="D492" s="23" t="str">
        <f t="array" ref="D492">IF(E492="","",XLOOKUP(E492,selector_12,selector_12_ids,""))</f>
        <v/>
      </c>
      <c r="E492" s="25"/>
      <c r="F492" s="14"/>
      <c r="G492" s="14"/>
      <c r="H492" s="14"/>
      <c r="I492" s="14"/>
      <c r="J492" s="14"/>
      <c r="K492" s="23" t="str">
        <f t="array" ref="K492">IF(L492="","",XLOOKUP(L492,selector_07,selector_07_ids,""))</f>
        <v/>
      </c>
      <c r="L492" s="25"/>
      <c r="M492" s="14"/>
      <c r="N492" s="23" t="str">
        <f t="array" ref="N492">IF(O492="","",XLOOKUP(O492,selector_18,selector_18_ids,""))</f>
        <v/>
      </c>
      <c r="O492" s="25"/>
      <c r="P492" s="14"/>
      <c r="Q492" s="14"/>
      <c r="R492" s="23" t="str">
        <f t="array" ref="R492">IF(S492="","",XLOOKUP(S492,selector_15,selector_15_ids,""))</f>
        <v/>
      </c>
      <c r="S492" s="25"/>
      <c r="T492" s="23" t="str">
        <f t="array" ref="T492">IF(U492="","",XLOOKUP(U492,selector_15,selector_15_ids,""))</f>
        <v/>
      </c>
      <c r="U492" s="25"/>
      <c r="V492" s="23" t="str">
        <f t="array" ref="V492">IF(W492="","",XLOOKUP(W492,selector_12,selector_12_ids,""))</f>
        <v/>
      </c>
      <c r="W492" s="25"/>
      <c r="X492" s="14"/>
      <c r="Y492" s="14"/>
      <c r="Z492" s="14"/>
      <c r="AA492" s="23" t="str">
        <f t="array" ref="AA492">IF(AB492="","",XLOOKUP(AB492,selector_07,selector_07_ids,""))</f>
        <v/>
      </c>
      <c r="AB492" s="25"/>
      <c r="AC492" s="14"/>
      <c r="AD492" s="23" t="str">
        <f t="array" ref="AD492">IF(AE492="","",XLOOKUP(AE492,selector_04,selector_04_ids,""))</f>
        <v/>
      </c>
      <c r="AE492" s="25"/>
      <c r="AF492" s="14"/>
      <c r="AG492" s="27"/>
      <c r="AH492" s="14"/>
    </row>
    <row r="493">
      <c r="A493" s="14"/>
      <c r="B493" s="23" t="str">
        <f>IF($A493="","",'Система'!$B$4)</f>
        <v/>
      </c>
      <c r="C493" s="14"/>
      <c r="D493" s="23" t="str">
        <f t="array" ref="D493">IF(E493="","",XLOOKUP(E493,selector_12,selector_12_ids,""))</f>
        <v/>
      </c>
      <c r="E493" s="25"/>
      <c r="F493" s="14"/>
      <c r="G493" s="14"/>
      <c r="H493" s="14"/>
      <c r="I493" s="14"/>
      <c r="J493" s="14"/>
      <c r="K493" s="23" t="str">
        <f t="array" ref="K493">IF(L493="","",XLOOKUP(L493,selector_07,selector_07_ids,""))</f>
        <v/>
      </c>
      <c r="L493" s="25"/>
      <c r="M493" s="14"/>
      <c r="N493" s="23" t="str">
        <f t="array" ref="N493">IF(O493="","",XLOOKUP(O493,selector_18,selector_18_ids,""))</f>
        <v/>
      </c>
      <c r="O493" s="25"/>
      <c r="P493" s="14"/>
      <c r="Q493" s="14"/>
      <c r="R493" s="23" t="str">
        <f t="array" ref="R493">IF(S493="","",XLOOKUP(S493,selector_15,selector_15_ids,""))</f>
        <v/>
      </c>
      <c r="S493" s="25"/>
      <c r="T493" s="23" t="str">
        <f t="array" ref="T493">IF(U493="","",XLOOKUP(U493,selector_15,selector_15_ids,""))</f>
        <v/>
      </c>
      <c r="U493" s="25"/>
      <c r="V493" s="23" t="str">
        <f t="array" ref="V493">IF(W493="","",XLOOKUP(W493,selector_12,selector_12_ids,""))</f>
        <v/>
      </c>
      <c r="W493" s="25"/>
      <c r="X493" s="14"/>
      <c r="Y493" s="14"/>
      <c r="Z493" s="14"/>
      <c r="AA493" s="23" t="str">
        <f t="array" ref="AA493">IF(AB493="","",XLOOKUP(AB493,selector_07,selector_07_ids,""))</f>
        <v/>
      </c>
      <c r="AB493" s="25"/>
      <c r="AC493" s="14"/>
      <c r="AD493" s="23" t="str">
        <f t="array" ref="AD493">IF(AE493="","",XLOOKUP(AE493,selector_04,selector_04_ids,""))</f>
        <v/>
      </c>
      <c r="AE493" s="25"/>
      <c r="AF493" s="14"/>
      <c r="AG493" s="27"/>
      <c r="AH493" s="14"/>
    </row>
    <row r="494">
      <c r="A494" s="14"/>
      <c r="B494" s="23" t="str">
        <f>IF($A494="","",'Система'!$B$4)</f>
        <v/>
      </c>
      <c r="C494" s="14"/>
      <c r="D494" s="23" t="str">
        <f t="array" ref="D494">IF(E494="","",XLOOKUP(E494,selector_12,selector_12_ids,""))</f>
        <v/>
      </c>
      <c r="E494" s="25"/>
      <c r="F494" s="14"/>
      <c r="G494" s="14"/>
      <c r="H494" s="14"/>
      <c r="I494" s="14"/>
      <c r="J494" s="14"/>
      <c r="K494" s="23" t="str">
        <f t="array" ref="K494">IF(L494="","",XLOOKUP(L494,selector_07,selector_07_ids,""))</f>
        <v/>
      </c>
      <c r="L494" s="25"/>
      <c r="M494" s="14"/>
      <c r="N494" s="23" t="str">
        <f t="array" ref="N494">IF(O494="","",XLOOKUP(O494,selector_18,selector_18_ids,""))</f>
        <v/>
      </c>
      <c r="O494" s="25"/>
      <c r="P494" s="14"/>
      <c r="Q494" s="14"/>
      <c r="R494" s="23" t="str">
        <f t="array" ref="R494">IF(S494="","",XLOOKUP(S494,selector_15,selector_15_ids,""))</f>
        <v/>
      </c>
      <c r="S494" s="25"/>
      <c r="T494" s="23" t="str">
        <f t="array" ref="T494">IF(U494="","",XLOOKUP(U494,selector_15,selector_15_ids,""))</f>
        <v/>
      </c>
      <c r="U494" s="25"/>
      <c r="V494" s="23" t="str">
        <f t="array" ref="V494">IF(W494="","",XLOOKUP(W494,selector_12,selector_12_ids,""))</f>
        <v/>
      </c>
      <c r="W494" s="25"/>
      <c r="X494" s="14"/>
      <c r="Y494" s="14"/>
      <c r="Z494" s="14"/>
      <c r="AA494" s="23" t="str">
        <f t="array" ref="AA494">IF(AB494="","",XLOOKUP(AB494,selector_07,selector_07_ids,""))</f>
        <v/>
      </c>
      <c r="AB494" s="25"/>
      <c r="AC494" s="14"/>
      <c r="AD494" s="23" t="str">
        <f t="array" ref="AD494">IF(AE494="","",XLOOKUP(AE494,selector_04,selector_04_ids,""))</f>
        <v/>
      </c>
      <c r="AE494" s="25"/>
      <c r="AF494" s="14"/>
      <c r="AG494" s="27"/>
      <c r="AH494" s="14"/>
    </row>
    <row r="495">
      <c r="A495" s="14"/>
      <c r="B495" s="23" t="str">
        <f>IF($A495="","",'Система'!$B$4)</f>
        <v/>
      </c>
      <c r="C495" s="14"/>
      <c r="D495" s="23" t="str">
        <f t="array" ref="D495">IF(E495="","",XLOOKUP(E495,selector_12,selector_12_ids,""))</f>
        <v/>
      </c>
      <c r="E495" s="25"/>
      <c r="F495" s="14"/>
      <c r="G495" s="14"/>
      <c r="H495" s="14"/>
      <c r="I495" s="14"/>
      <c r="J495" s="14"/>
      <c r="K495" s="23" t="str">
        <f t="array" ref="K495">IF(L495="","",XLOOKUP(L495,selector_07,selector_07_ids,""))</f>
        <v/>
      </c>
      <c r="L495" s="25"/>
      <c r="M495" s="14"/>
      <c r="N495" s="23" t="str">
        <f t="array" ref="N495">IF(O495="","",XLOOKUP(O495,selector_18,selector_18_ids,""))</f>
        <v/>
      </c>
      <c r="O495" s="25"/>
      <c r="P495" s="14"/>
      <c r="Q495" s="14"/>
      <c r="R495" s="23" t="str">
        <f t="array" ref="R495">IF(S495="","",XLOOKUP(S495,selector_15,selector_15_ids,""))</f>
        <v/>
      </c>
      <c r="S495" s="25"/>
      <c r="T495" s="23" t="str">
        <f t="array" ref="T495">IF(U495="","",XLOOKUP(U495,selector_15,selector_15_ids,""))</f>
        <v/>
      </c>
      <c r="U495" s="25"/>
      <c r="V495" s="23" t="str">
        <f t="array" ref="V495">IF(W495="","",XLOOKUP(W495,selector_12,selector_12_ids,""))</f>
        <v/>
      </c>
      <c r="W495" s="25"/>
      <c r="X495" s="14"/>
      <c r="Y495" s="14"/>
      <c r="Z495" s="14"/>
      <c r="AA495" s="23" t="str">
        <f t="array" ref="AA495">IF(AB495="","",XLOOKUP(AB495,selector_07,selector_07_ids,""))</f>
        <v/>
      </c>
      <c r="AB495" s="25"/>
      <c r="AC495" s="14"/>
      <c r="AD495" s="23" t="str">
        <f t="array" ref="AD495">IF(AE495="","",XLOOKUP(AE495,selector_04,selector_04_ids,""))</f>
        <v/>
      </c>
      <c r="AE495" s="25"/>
      <c r="AF495" s="14"/>
      <c r="AG495" s="27"/>
      <c r="AH495" s="14"/>
    </row>
    <row r="496">
      <c r="A496" s="14"/>
      <c r="B496" s="23" t="str">
        <f>IF($A496="","",'Система'!$B$4)</f>
        <v/>
      </c>
      <c r="C496" s="14"/>
      <c r="D496" s="23" t="str">
        <f t="array" ref="D496">IF(E496="","",XLOOKUP(E496,selector_12,selector_12_ids,""))</f>
        <v/>
      </c>
      <c r="E496" s="25"/>
      <c r="F496" s="14"/>
      <c r="G496" s="14"/>
      <c r="H496" s="14"/>
      <c r="I496" s="14"/>
      <c r="J496" s="14"/>
      <c r="K496" s="23" t="str">
        <f t="array" ref="K496">IF(L496="","",XLOOKUP(L496,selector_07,selector_07_ids,""))</f>
        <v/>
      </c>
      <c r="L496" s="25"/>
      <c r="M496" s="14"/>
      <c r="N496" s="23" t="str">
        <f t="array" ref="N496">IF(O496="","",XLOOKUP(O496,selector_18,selector_18_ids,""))</f>
        <v/>
      </c>
      <c r="O496" s="25"/>
      <c r="P496" s="14"/>
      <c r="Q496" s="14"/>
      <c r="R496" s="23" t="str">
        <f t="array" ref="R496">IF(S496="","",XLOOKUP(S496,selector_15,selector_15_ids,""))</f>
        <v/>
      </c>
      <c r="S496" s="25"/>
      <c r="T496" s="23" t="str">
        <f t="array" ref="T496">IF(U496="","",XLOOKUP(U496,selector_15,selector_15_ids,""))</f>
        <v/>
      </c>
      <c r="U496" s="25"/>
      <c r="V496" s="23" t="str">
        <f t="array" ref="V496">IF(W496="","",XLOOKUP(W496,selector_12,selector_12_ids,""))</f>
        <v/>
      </c>
      <c r="W496" s="25"/>
      <c r="X496" s="14"/>
      <c r="Y496" s="14"/>
      <c r="Z496" s="14"/>
      <c r="AA496" s="23" t="str">
        <f t="array" ref="AA496">IF(AB496="","",XLOOKUP(AB496,selector_07,selector_07_ids,""))</f>
        <v/>
      </c>
      <c r="AB496" s="25"/>
      <c r="AC496" s="14"/>
      <c r="AD496" s="23" t="str">
        <f t="array" ref="AD496">IF(AE496="","",XLOOKUP(AE496,selector_04,selector_04_ids,""))</f>
        <v/>
      </c>
      <c r="AE496" s="25"/>
      <c r="AF496" s="14"/>
      <c r="AG496" s="27"/>
      <c r="AH496" s="14"/>
    </row>
    <row r="497">
      <c r="A497" s="14"/>
      <c r="B497" s="23" t="str">
        <f>IF($A497="","",'Система'!$B$4)</f>
        <v/>
      </c>
      <c r="C497" s="14"/>
      <c r="D497" s="23" t="str">
        <f t="array" ref="D497">IF(E497="","",XLOOKUP(E497,selector_12,selector_12_ids,""))</f>
        <v/>
      </c>
      <c r="E497" s="25"/>
      <c r="F497" s="14"/>
      <c r="G497" s="14"/>
      <c r="H497" s="14"/>
      <c r="I497" s="14"/>
      <c r="J497" s="14"/>
      <c r="K497" s="23" t="str">
        <f t="array" ref="K497">IF(L497="","",XLOOKUP(L497,selector_07,selector_07_ids,""))</f>
        <v/>
      </c>
      <c r="L497" s="25"/>
      <c r="M497" s="14"/>
      <c r="N497" s="23" t="str">
        <f t="array" ref="N497">IF(O497="","",XLOOKUP(O497,selector_18,selector_18_ids,""))</f>
        <v/>
      </c>
      <c r="O497" s="25"/>
      <c r="P497" s="14"/>
      <c r="Q497" s="14"/>
      <c r="R497" s="23" t="str">
        <f t="array" ref="R497">IF(S497="","",XLOOKUP(S497,selector_15,selector_15_ids,""))</f>
        <v/>
      </c>
      <c r="S497" s="25"/>
      <c r="T497" s="23" t="str">
        <f t="array" ref="T497">IF(U497="","",XLOOKUP(U497,selector_15,selector_15_ids,""))</f>
        <v/>
      </c>
      <c r="U497" s="25"/>
      <c r="V497" s="23" t="str">
        <f t="array" ref="V497">IF(W497="","",XLOOKUP(W497,selector_12,selector_12_ids,""))</f>
        <v/>
      </c>
      <c r="W497" s="25"/>
      <c r="X497" s="14"/>
      <c r="Y497" s="14"/>
      <c r="Z497" s="14"/>
      <c r="AA497" s="23" t="str">
        <f t="array" ref="AA497">IF(AB497="","",XLOOKUP(AB497,selector_07,selector_07_ids,""))</f>
        <v/>
      </c>
      <c r="AB497" s="25"/>
      <c r="AC497" s="14"/>
      <c r="AD497" s="23" t="str">
        <f t="array" ref="AD497">IF(AE497="","",XLOOKUP(AE497,selector_04,selector_04_ids,""))</f>
        <v/>
      </c>
      <c r="AE497" s="25"/>
      <c r="AF497" s="14"/>
      <c r="AG497" s="27"/>
      <c r="AH497" s="14"/>
    </row>
    <row r="498">
      <c r="A498" s="14"/>
      <c r="B498" s="23" t="str">
        <f>IF($A498="","",'Система'!$B$4)</f>
        <v/>
      </c>
      <c r="C498" s="14"/>
      <c r="D498" s="23" t="str">
        <f t="array" ref="D498">IF(E498="","",XLOOKUP(E498,selector_12,selector_12_ids,""))</f>
        <v/>
      </c>
      <c r="E498" s="25"/>
      <c r="F498" s="14"/>
      <c r="G498" s="14"/>
      <c r="H498" s="14"/>
      <c r="I498" s="14"/>
      <c r="J498" s="14"/>
      <c r="K498" s="23" t="str">
        <f t="array" ref="K498">IF(L498="","",XLOOKUP(L498,selector_07,selector_07_ids,""))</f>
        <v/>
      </c>
      <c r="L498" s="25"/>
      <c r="M498" s="14"/>
      <c r="N498" s="23" t="str">
        <f t="array" ref="N498">IF(O498="","",XLOOKUP(O498,selector_18,selector_18_ids,""))</f>
        <v/>
      </c>
      <c r="O498" s="25"/>
      <c r="P498" s="14"/>
      <c r="Q498" s="14"/>
      <c r="R498" s="23" t="str">
        <f t="array" ref="R498">IF(S498="","",XLOOKUP(S498,selector_15,selector_15_ids,""))</f>
        <v/>
      </c>
      <c r="S498" s="25"/>
      <c r="T498" s="23" t="str">
        <f t="array" ref="T498">IF(U498="","",XLOOKUP(U498,selector_15,selector_15_ids,""))</f>
        <v/>
      </c>
      <c r="U498" s="25"/>
      <c r="V498" s="23" t="str">
        <f t="array" ref="V498">IF(W498="","",XLOOKUP(W498,selector_12,selector_12_ids,""))</f>
        <v/>
      </c>
      <c r="W498" s="25"/>
      <c r="X498" s="14"/>
      <c r="Y498" s="14"/>
      <c r="Z498" s="14"/>
      <c r="AA498" s="23" t="str">
        <f t="array" ref="AA498">IF(AB498="","",XLOOKUP(AB498,selector_07,selector_07_ids,""))</f>
        <v/>
      </c>
      <c r="AB498" s="25"/>
      <c r="AC498" s="14"/>
      <c r="AD498" s="23" t="str">
        <f t="array" ref="AD498">IF(AE498="","",XLOOKUP(AE498,selector_04,selector_04_ids,""))</f>
        <v/>
      </c>
      <c r="AE498" s="25"/>
      <c r="AF498" s="14"/>
      <c r="AG498" s="27"/>
      <c r="AH498" s="14"/>
    </row>
    <row r="499">
      <c r="A499" s="14"/>
      <c r="B499" s="23" t="str">
        <f>IF($A499="","",'Система'!$B$4)</f>
        <v/>
      </c>
      <c r="C499" s="14"/>
      <c r="D499" s="23" t="str">
        <f t="array" ref="D499">IF(E499="","",XLOOKUP(E499,selector_12,selector_12_ids,""))</f>
        <v/>
      </c>
      <c r="E499" s="25"/>
      <c r="F499" s="14"/>
      <c r="G499" s="14"/>
      <c r="H499" s="14"/>
      <c r="I499" s="14"/>
      <c r="J499" s="14"/>
      <c r="K499" s="23" t="str">
        <f t="array" ref="K499">IF(L499="","",XLOOKUP(L499,selector_07,selector_07_ids,""))</f>
        <v/>
      </c>
      <c r="L499" s="25"/>
      <c r="M499" s="14"/>
      <c r="N499" s="23" t="str">
        <f t="array" ref="N499">IF(O499="","",XLOOKUP(O499,selector_18,selector_18_ids,""))</f>
        <v/>
      </c>
      <c r="O499" s="25"/>
      <c r="P499" s="14"/>
      <c r="Q499" s="14"/>
      <c r="R499" s="23" t="str">
        <f t="array" ref="R499">IF(S499="","",XLOOKUP(S499,selector_15,selector_15_ids,""))</f>
        <v/>
      </c>
      <c r="S499" s="25"/>
      <c r="T499" s="23" t="str">
        <f t="array" ref="T499">IF(U499="","",XLOOKUP(U499,selector_15,selector_15_ids,""))</f>
        <v/>
      </c>
      <c r="U499" s="25"/>
      <c r="V499" s="23" t="str">
        <f t="array" ref="V499">IF(W499="","",XLOOKUP(W499,selector_12,selector_12_ids,""))</f>
        <v/>
      </c>
      <c r="W499" s="25"/>
      <c r="X499" s="14"/>
      <c r="Y499" s="14"/>
      <c r="Z499" s="14"/>
      <c r="AA499" s="23" t="str">
        <f t="array" ref="AA499">IF(AB499="","",XLOOKUP(AB499,selector_07,selector_07_ids,""))</f>
        <v/>
      </c>
      <c r="AB499" s="25"/>
      <c r="AC499" s="14"/>
      <c r="AD499" s="23" t="str">
        <f t="array" ref="AD499">IF(AE499="","",XLOOKUP(AE499,selector_04,selector_04_ids,""))</f>
        <v/>
      </c>
      <c r="AE499" s="25"/>
      <c r="AF499" s="14"/>
      <c r="AG499" s="27"/>
      <c r="AH499" s="14"/>
    </row>
    <row r="500">
      <c r="A500" s="14"/>
      <c r="B500" s="23" t="str">
        <f>IF($A500="","",'Система'!$B$4)</f>
        <v/>
      </c>
      <c r="C500" s="14"/>
      <c r="D500" s="23" t="str">
        <f t="array" ref="D500">IF(E500="","",XLOOKUP(E500,selector_12,selector_12_ids,""))</f>
        <v/>
      </c>
      <c r="E500" s="25"/>
      <c r="F500" s="14"/>
      <c r="G500" s="14"/>
      <c r="H500" s="14"/>
      <c r="I500" s="14"/>
      <c r="J500" s="14"/>
      <c r="K500" s="23" t="str">
        <f t="array" ref="K500">IF(L500="","",XLOOKUP(L500,selector_07,selector_07_ids,""))</f>
        <v/>
      </c>
      <c r="L500" s="25"/>
      <c r="M500" s="14"/>
      <c r="N500" s="23" t="str">
        <f t="array" ref="N500">IF(O500="","",XLOOKUP(O500,selector_18,selector_18_ids,""))</f>
        <v/>
      </c>
      <c r="O500" s="25"/>
      <c r="P500" s="14"/>
      <c r="Q500" s="14"/>
      <c r="R500" s="23" t="str">
        <f t="array" ref="R500">IF(S500="","",XLOOKUP(S500,selector_15,selector_15_ids,""))</f>
        <v/>
      </c>
      <c r="S500" s="25"/>
      <c r="T500" s="23" t="str">
        <f t="array" ref="T500">IF(U500="","",XLOOKUP(U500,selector_15,selector_15_ids,""))</f>
        <v/>
      </c>
      <c r="U500" s="25"/>
      <c r="V500" s="23" t="str">
        <f t="array" ref="V500">IF(W500="","",XLOOKUP(W500,selector_12,selector_12_ids,""))</f>
        <v/>
      </c>
      <c r="W500" s="25"/>
      <c r="X500" s="14"/>
      <c r="Y500" s="14"/>
      <c r="Z500" s="14"/>
      <c r="AA500" s="23" t="str">
        <f t="array" ref="AA500">IF(AB500="","",XLOOKUP(AB500,selector_07,selector_07_ids,""))</f>
        <v/>
      </c>
      <c r="AB500" s="25"/>
      <c r="AC500" s="14"/>
      <c r="AD500" s="23" t="str">
        <f t="array" ref="AD500">IF(AE500="","",XLOOKUP(AE500,selector_04,selector_04_ids,""))</f>
        <v/>
      </c>
      <c r="AE500" s="25"/>
      <c r="AF500" s="14"/>
      <c r="AG500" s="27"/>
      <c r="AH500" s="14"/>
    </row>
    <row r="501">
      <c r="A501" s="14"/>
      <c r="B501" s="23" t="str">
        <f>IF($A501="","",'Система'!$B$4)</f>
        <v/>
      </c>
      <c r="C501" s="14"/>
      <c r="D501" s="23" t="str">
        <f t="array" ref="D501">IF(E501="","",XLOOKUP(E501,selector_12,selector_12_ids,""))</f>
        <v/>
      </c>
      <c r="E501" s="25"/>
      <c r="F501" s="14"/>
      <c r="G501" s="14"/>
      <c r="H501" s="14"/>
      <c r="I501" s="14"/>
      <c r="J501" s="14"/>
      <c r="K501" s="23" t="str">
        <f t="array" ref="K501">IF(L501="","",XLOOKUP(L501,selector_07,selector_07_ids,""))</f>
        <v/>
      </c>
      <c r="L501" s="25"/>
      <c r="M501" s="14"/>
      <c r="N501" s="23" t="str">
        <f t="array" ref="N501">IF(O501="","",XLOOKUP(O501,selector_18,selector_18_ids,""))</f>
        <v/>
      </c>
      <c r="O501" s="25"/>
      <c r="P501" s="14"/>
      <c r="Q501" s="14"/>
      <c r="R501" s="23" t="str">
        <f t="array" ref="R501">IF(S501="","",XLOOKUP(S501,selector_15,selector_15_ids,""))</f>
        <v/>
      </c>
      <c r="S501" s="25"/>
      <c r="T501" s="23" t="str">
        <f t="array" ref="T501">IF(U501="","",XLOOKUP(U501,selector_15,selector_15_ids,""))</f>
        <v/>
      </c>
      <c r="U501" s="25"/>
      <c r="V501" s="23" t="str">
        <f t="array" ref="V501">IF(W501="","",XLOOKUP(W501,selector_12,selector_12_ids,""))</f>
        <v/>
      </c>
      <c r="W501" s="25"/>
      <c r="X501" s="14"/>
      <c r="Y501" s="14"/>
      <c r="Z501" s="14"/>
      <c r="AA501" s="23" t="str">
        <f t="array" ref="AA501">IF(AB501="","",XLOOKUP(AB501,selector_07,selector_07_ids,""))</f>
        <v/>
      </c>
      <c r="AB501" s="25"/>
      <c r="AC501" s="14"/>
      <c r="AD501" s="23" t="str">
        <f t="array" ref="AD501">IF(AE501="","",XLOOKUP(AE501,selector_04,selector_04_ids,""))</f>
        <v/>
      </c>
      <c r="AE501" s="25"/>
      <c r="AF501" s="14"/>
      <c r="AG501" s="27"/>
      <c r="AH501" s="14"/>
    </row>
    <row r="502">
      <c r="A502" s="14"/>
      <c r="B502" s="23" t="str">
        <f>IF($A502="","",'Система'!$B$4)</f>
        <v/>
      </c>
      <c r="C502" s="14"/>
      <c r="D502" s="23" t="str">
        <f t="array" ref="D502">IF(E502="","",XLOOKUP(E502,selector_12,selector_12_ids,""))</f>
        <v/>
      </c>
      <c r="E502" s="25"/>
      <c r="F502" s="14"/>
      <c r="G502" s="14"/>
      <c r="H502" s="14"/>
      <c r="I502" s="14"/>
      <c r="J502" s="14"/>
      <c r="K502" s="23" t="str">
        <f t="array" ref="K502">IF(L502="","",XLOOKUP(L502,selector_07,selector_07_ids,""))</f>
        <v/>
      </c>
      <c r="L502" s="25"/>
      <c r="M502" s="14"/>
      <c r="N502" s="23" t="str">
        <f t="array" ref="N502">IF(O502="","",XLOOKUP(O502,selector_18,selector_18_ids,""))</f>
        <v/>
      </c>
      <c r="O502" s="25"/>
      <c r="P502" s="14"/>
      <c r="Q502" s="14"/>
      <c r="R502" s="23" t="str">
        <f t="array" ref="R502">IF(S502="","",XLOOKUP(S502,selector_15,selector_15_ids,""))</f>
        <v/>
      </c>
      <c r="S502" s="25"/>
      <c r="T502" s="23" t="str">
        <f t="array" ref="T502">IF(U502="","",XLOOKUP(U502,selector_15,selector_15_ids,""))</f>
        <v/>
      </c>
      <c r="U502" s="25"/>
      <c r="V502" s="23" t="str">
        <f t="array" ref="V502">IF(W502="","",XLOOKUP(W502,selector_12,selector_12_ids,""))</f>
        <v/>
      </c>
      <c r="W502" s="25"/>
      <c r="X502" s="14"/>
      <c r="Y502" s="14"/>
      <c r="Z502" s="14"/>
      <c r="AA502" s="23" t="str">
        <f t="array" ref="AA502">IF(AB502="","",XLOOKUP(AB502,selector_07,selector_07_ids,""))</f>
        <v/>
      </c>
      <c r="AB502" s="25"/>
      <c r="AC502" s="14"/>
      <c r="AD502" s="23" t="str">
        <f t="array" ref="AD502">IF(AE502="","",XLOOKUP(AE502,selector_04,selector_04_ids,""))</f>
        <v/>
      </c>
      <c r="AE502" s="25"/>
      <c r="AF502" s="14"/>
      <c r="AG502" s="27"/>
      <c r="AH502" s="14"/>
    </row>
    <row r="503">
      <c r="A503" s="14"/>
      <c r="B503" s="23" t="str">
        <f>IF($A503="","",'Система'!$B$4)</f>
        <v/>
      </c>
      <c r="C503" s="14"/>
      <c r="D503" s="23" t="str">
        <f t="array" ref="D503">IF(E503="","",XLOOKUP(E503,selector_12,selector_12_ids,""))</f>
        <v/>
      </c>
      <c r="E503" s="25"/>
      <c r="F503" s="14"/>
      <c r="G503" s="14"/>
      <c r="H503" s="14"/>
      <c r="I503" s="14"/>
      <c r="J503" s="14"/>
      <c r="K503" s="23" t="str">
        <f t="array" ref="K503">IF(L503="","",XLOOKUP(L503,selector_07,selector_07_ids,""))</f>
        <v/>
      </c>
      <c r="L503" s="25"/>
      <c r="M503" s="14"/>
      <c r="N503" s="23" t="str">
        <f t="array" ref="N503">IF(O503="","",XLOOKUP(O503,selector_18,selector_18_ids,""))</f>
        <v/>
      </c>
      <c r="O503" s="25"/>
      <c r="P503" s="14"/>
      <c r="Q503" s="14"/>
      <c r="R503" s="23" t="str">
        <f t="array" ref="R503">IF(S503="","",XLOOKUP(S503,selector_15,selector_15_ids,""))</f>
        <v/>
      </c>
      <c r="S503" s="25"/>
      <c r="T503" s="23" t="str">
        <f t="array" ref="T503">IF(U503="","",XLOOKUP(U503,selector_15,selector_15_ids,""))</f>
        <v/>
      </c>
      <c r="U503" s="25"/>
      <c r="V503" s="23" t="str">
        <f t="array" ref="V503">IF(W503="","",XLOOKUP(W503,selector_12,selector_12_ids,""))</f>
        <v/>
      </c>
      <c r="W503" s="25"/>
      <c r="X503" s="14"/>
      <c r="Y503" s="14"/>
      <c r="Z503" s="14"/>
      <c r="AA503" s="23" t="str">
        <f t="array" ref="AA503">IF(AB503="","",XLOOKUP(AB503,selector_07,selector_07_ids,""))</f>
        <v/>
      </c>
      <c r="AB503" s="25"/>
      <c r="AC503" s="14"/>
      <c r="AD503" s="23" t="str">
        <f t="array" ref="AD503">IF(AE503="","",XLOOKUP(AE503,selector_04,selector_04_ids,""))</f>
        <v/>
      </c>
      <c r="AE503" s="25"/>
      <c r="AF503" s="14"/>
      <c r="AG503" s="27"/>
      <c r="AH503" s="14"/>
    </row>
    <row r="504">
      <c r="A504" s="14"/>
      <c r="B504" s="23" t="str">
        <f>IF($A504="","",'Система'!$B$4)</f>
        <v/>
      </c>
      <c r="C504" s="14"/>
      <c r="D504" s="23" t="str">
        <f t="array" ref="D504">IF(E504="","",XLOOKUP(E504,selector_12,selector_12_ids,""))</f>
        <v/>
      </c>
      <c r="E504" s="25"/>
      <c r="F504" s="14"/>
      <c r="G504" s="14"/>
      <c r="H504" s="14"/>
      <c r="I504" s="14"/>
      <c r="J504" s="14"/>
      <c r="K504" s="23" t="str">
        <f t="array" ref="K504">IF(L504="","",XLOOKUP(L504,selector_07,selector_07_ids,""))</f>
        <v/>
      </c>
      <c r="L504" s="25"/>
      <c r="M504" s="14"/>
      <c r="N504" s="23" t="str">
        <f t="array" ref="N504">IF(O504="","",XLOOKUP(O504,selector_18,selector_18_ids,""))</f>
        <v/>
      </c>
      <c r="O504" s="25"/>
      <c r="P504" s="14"/>
      <c r="Q504" s="14"/>
      <c r="R504" s="23" t="str">
        <f t="array" ref="R504">IF(S504="","",XLOOKUP(S504,selector_15,selector_15_ids,""))</f>
        <v/>
      </c>
      <c r="S504" s="25"/>
      <c r="T504" s="23" t="str">
        <f t="array" ref="T504">IF(U504="","",XLOOKUP(U504,selector_15,selector_15_ids,""))</f>
        <v/>
      </c>
      <c r="U504" s="25"/>
      <c r="V504" s="23" t="str">
        <f t="array" ref="V504">IF(W504="","",XLOOKUP(W504,selector_12,selector_12_ids,""))</f>
        <v/>
      </c>
      <c r="W504" s="25"/>
      <c r="X504" s="14"/>
      <c r="Y504" s="14"/>
      <c r="Z504" s="14"/>
      <c r="AA504" s="23" t="str">
        <f t="array" ref="AA504">IF(AB504="","",XLOOKUP(AB504,selector_07,selector_07_ids,""))</f>
        <v/>
      </c>
      <c r="AB504" s="25"/>
      <c r="AC504" s="14"/>
      <c r="AD504" s="23" t="str">
        <f t="array" ref="AD504">IF(AE504="","",XLOOKUP(AE504,selector_04,selector_04_ids,""))</f>
        <v/>
      </c>
      <c r="AE504" s="25"/>
      <c r="AF504" s="14"/>
      <c r="AG504" s="27"/>
      <c r="AH504" s="14"/>
    </row>
    <row r="505">
      <c r="A505" s="14"/>
      <c r="B505" s="23" t="str">
        <f>IF($A505="","",'Система'!$B$4)</f>
        <v/>
      </c>
      <c r="C505" s="14"/>
      <c r="D505" s="23" t="str">
        <f t="array" ref="D505">IF(E505="","",XLOOKUP(E505,selector_12,selector_12_ids,""))</f>
        <v/>
      </c>
      <c r="E505" s="25"/>
      <c r="F505" s="14"/>
      <c r="G505" s="14"/>
      <c r="H505" s="14"/>
      <c r="I505" s="14"/>
      <c r="J505" s="14"/>
      <c r="K505" s="23" t="str">
        <f t="array" ref="K505">IF(L505="","",XLOOKUP(L505,selector_07,selector_07_ids,""))</f>
        <v/>
      </c>
      <c r="L505" s="25"/>
      <c r="M505" s="14"/>
      <c r="N505" s="23" t="str">
        <f t="array" ref="N505">IF(O505="","",XLOOKUP(O505,selector_18,selector_18_ids,""))</f>
        <v/>
      </c>
      <c r="O505" s="25"/>
      <c r="P505" s="14"/>
      <c r="Q505" s="14"/>
      <c r="R505" s="23" t="str">
        <f t="array" ref="R505">IF(S505="","",XLOOKUP(S505,selector_15,selector_15_ids,""))</f>
        <v/>
      </c>
      <c r="S505" s="25"/>
      <c r="T505" s="23" t="str">
        <f t="array" ref="T505">IF(U505="","",XLOOKUP(U505,selector_15,selector_15_ids,""))</f>
        <v/>
      </c>
      <c r="U505" s="25"/>
      <c r="V505" s="23" t="str">
        <f t="array" ref="V505">IF(W505="","",XLOOKUP(W505,selector_12,selector_12_ids,""))</f>
        <v/>
      </c>
      <c r="W505" s="25"/>
      <c r="X505" s="14"/>
      <c r="Y505" s="14"/>
      <c r="Z505" s="14"/>
      <c r="AA505" s="23" t="str">
        <f t="array" ref="AA505">IF(AB505="","",XLOOKUP(AB505,selector_07,selector_07_ids,""))</f>
        <v/>
      </c>
      <c r="AB505" s="25"/>
      <c r="AC505" s="14"/>
      <c r="AD505" s="23" t="str">
        <f t="array" ref="AD505">IF(AE505="","",XLOOKUP(AE505,selector_04,selector_04_ids,""))</f>
        <v/>
      </c>
      <c r="AE505" s="25"/>
      <c r="AF505" s="14"/>
      <c r="AG505" s="27"/>
      <c r="AH505" s="14"/>
    </row>
    <row r="506">
      <c r="A506" s="14"/>
      <c r="B506" s="23" t="str">
        <f>IF($A506="","",'Система'!$B$4)</f>
        <v/>
      </c>
      <c r="C506" s="14"/>
      <c r="D506" s="23" t="str">
        <f t="array" ref="D506">IF(E506="","",XLOOKUP(E506,selector_12,selector_12_ids,""))</f>
        <v/>
      </c>
      <c r="E506" s="25"/>
      <c r="F506" s="14"/>
      <c r="G506" s="14"/>
      <c r="H506" s="14"/>
      <c r="I506" s="14"/>
      <c r="J506" s="14"/>
      <c r="K506" s="23" t="str">
        <f t="array" ref="K506">IF(L506="","",XLOOKUP(L506,selector_07,selector_07_ids,""))</f>
        <v/>
      </c>
      <c r="L506" s="25"/>
      <c r="M506" s="14"/>
      <c r="N506" s="23" t="str">
        <f t="array" ref="N506">IF(O506="","",XLOOKUP(O506,selector_18,selector_18_ids,""))</f>
        <v/>
      </c>
      <c r="O506" s="25"/>
      <c r="P506" s="14"/>
      <c r="Q506" s="14"/>
      <c r="R506" s="23" t="str">
        <f t="array" ref="R506">IF(S506="","",XLOOKUP(S506,selector_15,selector_15_ids,""))</f>
        <v/>
      </c>
      <c r="S506" s="25"/>
      <c r="T506" s="23" t="str">
        <f t="array" ref="T506">IF(U506="","",XLOOKUP(U506,selector_15,selector_15_ids,""))</f>
        <v/>
      </c>
      <c r="U506" s="25"/>
      <c r="V506" s="23" t="str">
        <f t="array" ref="V506">IF(W506="","",XLOOKUP(W506,selector_12,selector_12_ids,""))</f>
        <v/>
      </c>
      <c r="W506" s="25"/>
      <c r="X506" s="14"/>
      <c r="Y506" s="14"/>
      <c r="Z506" s="14"/>
      <c r="AA506" s="23" t="str">
        <f t="array" ref="AA506">IF(AB506="","",XLOOKUP(AB506,selector_07,selector_07_ids,""))</f>
        <v/>
      </c>
      <c r="AB506" s="25"/>
      <c r="AC506" s="14"/>
      <c r="AD506" s="23" t="str">
        <f t="array" ref="AD506">IF(AE506="","",XLOOKUP(AE506,selector_04,selector_04_ids,""))</f>
        <v/>
      </c>
      <c r="AE506" s="25"/>
      <c r="AF506" s="14"/>
      <c r="AG506" s="27"/>
      <c r="AH506" s="14"/>
    </row>
    <row r="507">
      <c r="A507" s="14"/>
      <c r="B507" s="23" t="str">
        <f>IF($A507="","",'Система'!$B$4)</f>
        <v/>
      </c>
      <c r="C507" s="14"/>
      <c r="D507" s="23" t="str">
        <f t="array" ref="D507">IF(E507="","",XLOOKUP(E507,selector_12,selector_12_ids,""))</f>
        <v/>
      </c>
      <c r="E507" s="25"/>
      <c r="F507" s="14"/>
      <c r="G507" s="14"/>
      <c r="H507" s="14"/>
      <c r="I507" s="14"/>
      <c r="J507" s="14"/>
      <c r="K507" s="23" t="str">
        <f t="array" ref="K507">IF(L507="","",XLOOKUP(L507,selector_07,selector_07_ids,""))</f>
        <v/>
      </c>
      <c r="L507" s="25"/>
      <c r="M507" s="14"/>
      <c r="N507" s="23" t="str">
        <f t="array" ref="N507">IF(O507="","",XLOOKUP(O507,selector_18,selector_18_ids,""))</f>
        <v/>
      </c>
      <c r="O507" s="25"/>
      <c r="P507" s="14"/>
      <c r="Q507" s="14"/>
      <c r="R507" s="23" t="str">
        <f t="array" ref="R507">IF(S507="","",XLOOKUP(S507,selector_15,selector_15_ids,""))</f>
        <v/>
      </c>
      <c r="S507" s="25"/>
      <c r="T507" s="23" t="str">
        <f t="array" ref="T507">IF(U507="","",XLOOKUP(U507,selector_15,selector_15_ids,""))</f>
        <v/>
      </c>
      <c r="U507" s="25"/>
      <c r="V507" s="23" t="str">
        <f t="array" ref="V507">IF(W507="","",XLOOKUP(W507,selector_12,selector_12_ids,""))</f>
        <v/>
      </c>
      <c r="W507" s="25"/>
      <c r="X507" s="14"/>
      <c r="Y507" s="14"/>
      <c r="Z507" s="14"/>
      <c r="AA507" s="23" t="str">
        <f t="array" ref="AA507">IF(AB507="","",XLOOKUP(AB507,selector_07,selector_07_ids,""))</f>
        <v/>
      </c>
      <c r="AB507" s="25"/>
      <c r="AC507" s="14"/>
      <c r="AD507" s="23" t="str">
        <f t="array" ref="AD507">IF(AE507="","",XLOOKUP(AE507,selector_04,selector_04_ids,""))</f>
        <v/>
      </c>
      <c r="AE507" s="25"/>
      <c r="AF507" s="14"/>
      <c r="AG507" s="27"/>
      <c r="AH507" s="14"/>
    </row>
    <row r="508">
      <c r="A508" s="14"/>
      <c r="B508" s="23" t="str">
        <f>IF($A508="","",'Система'!$B$4)</f>
        <v/>
      </c>
      <c r="C508" s="14"/>
      <c r="D508" s="23" t="str">
        <f t="array" ref="D508">IF(E508="","",XLOOKUP(E508,selector_12,selector_12_ids,""))</f>
        <v/>
      </c>
      <c r="E508" s="25"/>
      <c r="F508" s="14"/>
      <c r="G508" s="14"/>
      <c r="H508" s="14"/>
      <c r="I508" s="14"/>
      <c r="J508" s="14"/>
      <c r="K508" s="23" t="str">
        <f t="array" ref="K508">IF(L508="","",XLOOKUP(L508,selector_07,selector_07_ids,""))</f>
        <v/>
      </c>
      <c r="L508" s="25"/>
      <c r="M508" s="14"/>
      <c r="N508" s="23" t="str">
        <f t="array" ref="N508">IF(O508="","",XLOOKUP(O508,selector_18,selector_18_ids,""))</f>
        <v/>
      </c>
      <c r="O508" s="25"/>
      <c r="P508" s="14"/>
      <c r="Q508" s="14"/>
      <c r="R508" s="23" t="str">
        <f t="array" ref="R508">IF(S508="","",XLOOKUP(S508,selector_15,selector_15_ids,""))</f>
        <v/>
      </c>
      <c r="S508" s="25"/>
      <c r="T508" s="23" t="str">
        <f t="array" ref="T508">IF(U508="","",XLOOKUP(U508,selector_15,selector_15_ids,""))</f>
        <v/>
      </c>
      <c r="U508" s="25"/>
      <c r="V508" s="23" t="str">
        <f t="array" ref="V508">IF(W508="","",XLOOKUP(W508,selector_12,selector_12_ids,""))</f>
        <v/>
      </c>
      <c r="W508" s="25"/>
      <c r="X508" s="14"/>
      <c r="Y508" s="14"/>
      <c r="Z508" s="14"/>
      <c r="AA508" s="23" t="str">
        <f t="array" ref="AA508">IF(AB508="","",XLOOKUP(AB508,selector_07,selector_07_ids,""))</f>
        <v/>
      </c>
      <c r="AB508" s="25"/>
      <c r="AC508" s="14"/>
      <c r="AD508" s="23" t="str">
        <f t="array" ref="AD508">IF(AE508="","",XLOOKUP(AE508,selector_04,selector_04_ids,""))</f>
        <v/>
      </c>
      <c r="AE508" s="25"/>
      <c r="AF508" s="14"/>
      <c r="AG508" s="27"/>
      <c r="AH508" s="14"/>
    </row>
    <row r="509">
      <c r="A509" s="14"/>
      <c r="B509" s="23" t="str">
        <f>IF($A509="","",'Система'!$B$4)</f>
        <v/>
      </c>
      <c r="C509" s="14"/>
      <c r="D509" s="23" t="str">
        <f t="array" ref="D509">IF(E509="","",XLOOKUP(E509,selector_12,selector_12_ids,""))</f>
        <v/>
      </c>
      <c r="E509" s="25"/>
      <c r="F509" s="14"/>
      <c r="G509" s="14"/>
      <c r="H509" s="14"/>
      <c r="I509" s="14"/>
      <c r="J509" s="14"/>
      <c r="K509" s="23" t="str">
        <f t="array" ref="K509">IF(L509="","",XLOOKUP(L509,selector_07,selector_07_ids,""))</f>
        <v/>
      </c>
      <c r="L509" s="25"/>
      <c r="M509" s="14"/>
      <c r="N509" s="23" t="str">
        <f t="array" ref="N509">IF(O509="","",XLOOKUP(O509,selector_18,selector_18_ids,""))</f>
        <v/>
      </c>
      <c r="O509" s="25"/>
      <c r="P509" s="14"/>
      <c r="Q509" s="14"/>
      <c r="R509" s="23" t="str">
        <f t="array" ref="R509">IF(S509="","",XLOOKUP(S509,selector_15,selector_15_ids,""))</f>
        <v/>
      </c>
      <c r="S509" s="25"/>
      <c r="T509" s="23" t="str">
        <f t="array" ref="T509">IF(U509="","",XLOOKUP(U509,selector_15,selector_15_ids,""))</f>
        <v/>
      </c>
      <c r="U509" s="25"/>
      <c r="V509" s="23" t="str">
        <f t="array" ref="V509">IF(W509="","",XLOOKUP(W509,selector_12,selector_12_ids,""))</f>
        <v/>
      </c>
      <c r="W509" s="25"/>
      <c r="X509" s="14"/>
      <c r="Y509" s="14"/>
      <c r="Z509" s="14"/>
      <c r="AA509" s="23" t="str">
        <f t="array" ref="AA509">IF(AB509="","",XLOOKUP(AB509,selector_07,selector_07_ids,""))</f>
        <v/>
      </c>
      <c r="AB509" s="25"/>
      <c r="AC509" s="14"/>
      <c r="AD509" s="23" t="str">
        <f t="array" ref="AD509">IF(AE509="","",XLOOKUP(AE509,selector_04,selector_04_ids,""))</f>
        <v/>
      </c>
      <c r="AE509" s="25"/>
      <c r="AF509" s="14"/>
      <c r="AG509" s="27"/>
      <c r="AH509" s="14"/>
    </row>
    <row r="510">
      <c r="A510" s="14"/>
      <c r="B510" s="23" t="str">
        <f>IF($A510="","",'Система'!$B$4)</f>
        <v/>
      </c>
      <c r="C510" s="14"/>
      <c r="D510" s="23" t="str">
        <f t="array" ref="D510">IF(E510="","",XLOOKUP(E510,selector_12,selector_12_ids,""))</f>
        <v/>
      </c>
      <c r="E510" s="25"/>
      <c r="F510" s="14"/>
      <c r="G510" s="14"/>
      <c r="H510" s="14"/>
      <c r="I510" s="14"/>
      <c r="J510" s="14"/>
      <c r="K510" s="23" t="str">
        <f t="array" ref="K510">IF(L510="","",XLOOKUP(L510,selector_07,selector_07_ids,""))</f>
        <v/>
      </c>
      <c r="L510" s="25"/>
      <c r="M510" s="14"/>
      <c r="N510" s="23" t="str">
        <f t="array" ref="N510">IF(O510="","",XLOOKUP(O510,selector_18,selector_18_ids,""))</f>
        <v/>
      </c>
      <c r="O510" s="25"/>
      <c r="P510" s="14"/>
      <c r="Q510" s="14"/>
      <c r="R510" s="23" t="str">
        <f t="array" ref="R510">IF(S510="","",XLOOKUP(S510,selector_15,selector_15_ids,""))</f>
        <v/>
      </c>
      <c r="S510" s="25"/>
      <c r="T510" s="23" t="str">
        <f t="array" ref="T510">IF(U510="","",XLOOKUP(U510,selector_15,selector_15_ids,""))</f>
        <v/>
      </c>
      <c r="U510" s="25"/>
      <c r="V510" s="23" t="str">
        <f t="array" ref="V510">IF(W510="","",XLOOKUP(W510,selector_12,selector_12_ids,""))</f>
        <v/>
      </c>
      <c r="W510" s="25"/>
      <c r="X510" s="14"/>
      <c r="Y510" s="14"/>
      <c r="Z510" s="14"/>
      <c r="AA510" s="23" t="str">
        <f t="array" ref="AA510">IF(AB510="","",XLOOKUP(AB510,selector_07,selector_07_ids,""))</f>
        <v/>
      </c>
      <c r="AB510" s="25"/>
      <c r="AC510" s="14"/>
      <c r="AD510" s="23" t="str">
        <f t="array" ref="AD510">IF(AE510="","",XLOOKUP(AE510,selector_04,selector_04_ids,""))</f>
        <v/>
      </c>
      <c r="AE510" s="25"/>
      <c r="AF510" s="14"/>
      <c r="AG510" s="27"/>
      <c r="AH510" s="14"/>
    </row>
    <row r="511">
      <c r="A511" s="14"/>
      <c r="B511" s="23" t="str">
        <f>IF($A511="","",'Система'!$B$4)</f>
        <v/>
      </c>
      <c r="C511" s="14"/>
      <c r="D511" s="23" t="str">
        <f t="array" ref="D511">IF(E511="","",XLOOKUP(E511,selector_12,selector_12_ids,""))</f>
        <v/>
      </c>
      <c r="E511" s="25"/>
      <c r="F511" s="14"/>
      <c r="G511" s="14"/>
      <c r="H511" s="14"/>
      <c r="I511" s="14"/>
      <c r="J511" s="14"/>
      <c r="K511" s="23" t="str">
        <f t="array" ref="K511">IF(L511="","",XLOOKUP(L511,selector_07,selector_07_ids,""))</f>
        <v/>
      </c>
      <c r="L511" s="25"/>
      <c r="M511" s="14"/>
      <c r="N511" s="23" t="str">
        <f t="array" ref="N511">IF(O511="","",XLOOKUP(O511,selector_18,selector_18_ids,""))</f>
        <v/>
      </c>
      <c r="O511" s="25"/>
      <c r="P511" s="14"/>
      <c r="Q511" s="14"/>
      <c r="R511" s="23" t="str">
        <f t="array" ref="R511">IF(S511="","",XLOOKUP(S511,selector_15,selector_15_ids,""))</f>
        <v/>
      </c>
      <c r="S511" s="25"/>
      <c r="T511" s="23" t="str">
        <f t="array" ref="T511">IF(U511="","",XLOOKUP(U511,selector_15,selector_15_ids,""))</f>
        <v/>
      </c>
      <c r="U511" s="25"/>
      <c r="V511" s="23" t="str">
        <f t="array" ref="V511">IF(W511="","",XLOOKUP(W511,selector_12,selector_12_ids,""))</f>
        <v/>
      </c>
      <c r="W511" s="25"/>
      <c r="X511" s="14"/>
      <c r="Y511" s="14"/>
      <c r="Z511" s="14"/>
      <c r="AA511" s="23" t="str">
        <f t="array" ref="AA511">IF(AB511="","",XLOOKUP(AB511,selector_07,selector_07_ids,""))</f>
        <v/>
      </c>
      <c r="AB511" s="25"/>
      <c r="AC511" s="14"/>
      <c r="AD511" s="23" t="str">
        <f t="array" ref="AD511">IF(AE511="","",XLOOKUP(AE511,selector_04,selector_04_ids,""))</f>
        <v/>
      </c>
      <c r="AE511" s="25"/>
      <c r="AF511" s="14"/>
      <c r="AG511" s="27"/>
      <c r="AH511" s="14"/>
    </row>
    <row r="512">
      <c r="A512" s="14"/>
      <c r="B512" s="23" t="str">
        <f>IF($A512="","",'Система'!$B$4)</f>
        <v/>
      </c>
      <c r="C512" s="14"/>
      <c r="D512" s="23" t="str">
        <f t="array" ref="D512">IF(E512="","",XLOOKUP(E512,selector_12,selector_12_ids,""))</f>
        <v/>
      </c>
      <c r="E512" s="25"/>
      <c r="F512" s="14"/>
      <c r="G512" s="14"/>
      <c r="H512" s="14"/>
      <c r="I512" s="14"/>
      <c r="J512" s="14"/>
      <c r="K512" s="23" t="str">
        <f t="array" ref="K512">IF(L512="","",XLOOKUP(L512,selector_07,selector_07_ids,""))</f>
        <v/>
      </c>
      <c r="L512" s="25"/>
      <c r="M512" s="14"/>
      <c r="N512" s="23" t="str">
        <f t="array" ref="N512">IF(O512="","",XLOOKUP(O512,selector_18,selector_18_ids,""))</f>
        <v/>
      </c>
      <c r="O512" s="25"/>
      <c r="P512" s="14"/>
      <c r="Q512" s="14"/>
      <c r="R512" s="23" t="str">
        <f t="array" ref="R512">IF(S512="","",XLOOKUP(S512,selector_15,selector_15_ids,""))</f>
        <v/>
      </c>
      <c r="S512" s="25"/>
      <c r="T512" s="23" t="str">
        <f t="array" ref="T512">IF(U512="","",XLOOKUP(U512,selector_15,selector_15_ids,""))</f>
        <v/>
      </c>
      <c r="U512" s="25"/>
      <c r="V512" s="23" t="str">
        <f t="array" ref="V512">IF(W512="","",XLOOKUP(W512,selector_12,selector_12_ids,""))</f>
        <v/>
      </c>
      <c r="W512" s="25"/>
      <c r="X512" s="14"/>
      <c r="Y512" s="14"/>
      <c r="Z512" s="14"/>
      <c r="AA512" s="23" t="str">
        <f t="array" ref="AA512">IF(AB512="","",XLOOKUP(AB512,selector_07,selector_07_ids,""))</f>
        <v/>
      </c>
      <c r="AB512" s="25"/>
      <c r="AC512" s="14"/>
      <c r="AD512" s="23" t="str">
        <f t="array" ref="AD512">IF(AE512="","",XLOOKUP(AE512,selector_04,selector_04_ids,""))</f>
        <v/>
      </c>
      <c r="AE512" s="25"/>
      <c r="AF512" s="14"/>
      <c r="AG512" s="27"/>
      <c r="AH512" s="14"/>
    </row>
    <row r="513">
      <c r="A513" s="14"/>
      <c r="B513" s="23" t="str">
        <f>IF($A513="","",'Система'!$B$4)</f>
        <v/>
      </c>
      <c r="C513" s="14"/>
      <c r="D513" s="23" t="str">
        <f t="array" ref="D513">IF(E513="","",XLOOKUP(E513,selector_12,selector_12_ids,""))</f>
        <v/>
      </c>
      <c r="E513" s="25"/>
      <c r="F513" s="14"/>
      <c r="G513" s="14"/>
      <c r="H513" s="14"/>
      <c r="I513" s="14"/>
      <c r="J513" s="14"/>
      <c r="K513" s="23" t="str">
        <f t="array" ref="K513">IF(L513="","",XLOOKUP(L513,selector_07,selector_07_ids,""))</f>
        <v/>
      </c>
      <c r="L513" s="25"/>
      <c r="M513" s="14"/>
      <c r="N513" s="23" t="str">
        <f t="array" ref="N513">IF(O513="","",XLOOKUP(O513,selector_18,selector_18_ids,""))</f>
        <v/>
      </c>
      <c r="O513" s="25"/>
      <c r="P513" s="14"/>
      <c r="Q513" s="14"/>
      <c r="R513" s="23" t="str">
        <f t="array" ref="R513">IF(S513="","",XLOOKUP(S513,selector_15,selector_15_ids,""))</f>
        <v/>
      </c>
      <c r="S513" s="25"/>
      <c r="T513" s="23" t="str">
        <f t="array" ref="T513">IF(U513="","",XLOOKUP(U513,selector_15,selector_15_ids,""))</f>
        <v/>
      </c>
      <c r="U513" s="25"/>
      <c r="V513" s="23" t="str">
        <f t="array" ref="V513">IF(W513="","",XLOOKUP(W513,selector_12,selector_12_ids,""))</f>
        <v/>
      </c>
      <c r="W513" s="25"/>
      <c r="X513" s="14"/>
      <c r="Y513" s="14"/>
      <c r="Z513" s="14"/>
      <c r="AA513" s="23" t="str">
        <f t="array" ref="AA513">IF(AB513="","",XLOOKUP(AB513,selector_07,selector_07_ids,""))</f>
        <v/>
      </c>
      <c r="AB513" s="25"/>
      <c r="AC513" s="14"/>
      <c r="AD513" s="23" t="str">
        <f t="array" ref="AD513">IF(AE513="","",XLOOKUP(AE513,selector_04,selector_04_ids,""))</f>
        <v/>
      </c>
      <c r="AE513" s="25"/>
      <c r="AF513" s="14"/>
      <c r="AG513" s="27"/>
      <c r="AH513" s="14"/>
    </row>
    <row r="514">
      <c r="A514" s="14"/>
      <c r="B514" s="23" t="str">
        <f>IF($A514="","",'Система'!$B$4)</f>
        <v/>
      </c>
      <c r="C514" s="14"/>
      <c r="D514" s="23" t="str">
        <f t="array" ref="D514">IF(E514="","",XLOOKUP(E514,selector_12,selector_12_ids,""))</f>
        <v/>
      </c>
      <c r="E514" s="25"/>
      <c r="F514" s="14"/>
      <c r="G514" s="14"/>
      <c r="H514" s="14"/>
      <c r="I514" s="14"/>
      <c r="J514" s="14"/>
      <c r="K514" s="23" t="str">
        <f t="array" ref="K514">IF(L514="","",XLOOKUP(L514,selector_07,selector_07_ids,""))</f>
        <v/>
      </c>
      <c r="L514" s="25"/>
      <c r="M514" s="14"/>
      <c r="N514" s="23" t="str">
        <f t="array" ref="N514">IF(O514="","",XLOOKUP(O514,selector_18,selector_18_ids,""))</f>
        <v/>
      </c>
      <c r="O514" s="25"/>
      <c r="P514" s="14"/>
      <c r="Q514" s="14"/>
      <c r="R514" s="23" t="str">
        <f t="array" ref="R514">IF(S514="","",XLOOKUP(S514,selector_15,selector_15_ids,""))</f>
        <v/>
      </c>
      <c r="S514" s="25"/>
      <c r="T514" s="23" t="str">
        <f t="array" ref="T514">IF(U514="","",XLOOKUP(U514,selector_15,selector_15_ids,""))</f>
        <v/>
      </c>
      <c r="U514" s="25"/>
      <c r="V514" s="23" t="str">
        <f t="array" ref="V514">IF(W514="","",XLOOKUP(W514,selector_12,selector_12_ids,""))</f>
        <v/>
      </c>
      <c r="W514" s="25"/>
      <c r="X514" s="14"/>
      <c r="Y514" s="14"/>
      <c r="Z514" s="14"/>
      <c r="AA514" s="23" t="str">
        <f t="array" ref="AA514">IF(AB514="","",XLOOKUP(AB514,selector_07,selector_07_ids,""))</f>
        <v/>
      </c>
      <c r="AB514" s="25"/>
      <c r="AC514" s="14"/>
      <c r="AD514" s="23" t="str">
        <f t="array" ref="AD514">IF(AE514="","",XLOOKUP(AE514,selector_04,selector_04_ids,""))</f>
        <v/>
      </c>
      <c r="AE514" s="25"/>
      <c r="AF514" s="14"/>
      <c r="AG514" s="27"/>
      <c r="AH514" s="14"/>
    </row>
    <row r="515">
      <c r="A515" s="14"/>
      <c r="B515" s="23" t="str">
        <f>IF($A515="","",'Система'!$B$4)</f>
        <v/>
      </c>
      <c r="C515" s="14"/>
      <c r="D515" s="23" t="str">
        <f t="array" ref="D515">IF(E515="","",XLOOKUP(E515,selector_12,selector_12_ids,""))</f>
        <v/>
      </c>
      <c r="E515" s="25"/>
      <c r="F515" s="14"/>
      <c r="G515" s="14"/>
      <c r="H515" s="14"/>
      <c r="I515" s="14"/>
      <c r="J515" s="14"/>
      <c r="K515" s="23" t="str">
        <f t="array" ref="K515">IF(L515="","",XLOOKUP(L515,selector_07,selector_07_ids,""))</f>
        <v/>
      </c>
      <c r="L515" s="25"/>
      <c r="M515" s="14"/>
      <c r="N515" s="23" t="str">
        <f t="array" ref="N515">IF(O515="","",XLOOKUP(O515,selector_18,selector_18_ids,""))</f>
        <v/>
      </c>
      <c r="O515" s="25"/>
      <c r="P515" s="14"/>
      <c r="Q515" s="14"/>
      <c r="R515" s="23" t="str">
        <f t="array" ref="R515">IF(S515="","",XLOOKUP(S515,selector_15,selector_15_ids,""))</f>
        <v/>
      </c>
      <c r="S515" s="25"/>
      <c r="T515" s="23" t="str">
        <f t="array" ref="T515">IF(U515="","",XLOOKUP(U515,selector_15,selector_15_ids,""))</f>
        <v/>
      </c>
      <c r="U515" s="25"/>
      <c r="V515" s="23" t="str">
        <f t="array" ref="V515">IF(W515="","",XLOOKUP(W515,selector_12,selector_12_ids,""))</f>
        <v/>
      </c>
      <c r="W515" s="25"/>
      <c r="X515" s="14"/>
      <c r="Y515" s="14"/>
      <c r="Z515" s="14"/>
      <c r="AA515" s="23" t="str">
        <f t="array" ref="AA515">IF(AB515="","",XLOOKUP(AB515,selector_07,selector_07_ids,""))</f>
        <v/>
      </c>
      <c r="AB515" s="25"/>
      <c r="AC515" s="14"/>
      <c r="AD515" s="23" t="str">
        <f t="array" ref="AD515">IF(AE515="","",XLOOKUP(AE515,selector_04,selector_04_ids,""))</f>
        <v/>
      </c>
      <c r="AE515" s="25"/>
      <c r="AF515" s="14"/>
      <c r="AG515" s="27"/>
      <c r="AH515" s="14"/>
    </row>
    <row r="516">
      <c r="A516" s="14"/>
      <c r="B516" s="23" t="str">
        <f>IF($A516="","",'Система'!$B$4)</f>
        <v/>
      </c>
      <c r="C516" s="14"/>
      <c r="D516" s="23" t="str">
        <f t="array" ref="D516">IF(E516="","",XLOOKUP(E516,selector_12,selector_12_ids,""))</f>
        <v/>
      </c>
      <c r="E516" s="25"/>
      <c r="F516" s="14"/>
      <c r="G516" s="14"/>
      <c r="H516" s="14"/>
      <c r="I516" s="14"/>
      <c r="J516" s="14"/>
      <c r="K516" s="23" t="str">
        <f t="array" ref="K516">IF(L516="","",XLOOKUP(L516,selector_07,selector_07_ids,""))</f>
        <v/>
      </c>
      <c r="L516" s="25"/>
      <c r="M516" s="14"/>
      <c r="N516" s="23" t="str">
        <f t="array" ref="N516">IF(O516="","",XLOOKUP(O516,selector_18,selector_18_ids,""))</f>
        <v/>
      </c>
      <c r="O516" s="25"/>
      <c r="P516" s="14"/>
      <c r="Q516" s="14"/>
      <c r="R516" s="23" t="str">
        <f t="array" ref="R516">IF(S516="","",XLOOKUP(S516,selector_15,selector_15_ids,""))</f>
        <v/>
      </c>
      <c r="S516" s="25"/>
      <c r="T516" s="23" t="str">
        <f t="array" ref="T516">IF(U516="","",XLOOKUP(U516,selector_15,selector_15_ids,""))</f>
        <v/>
      </c>
      <c r="U516" s="25"/>
      <c r="V516" s="23" t="str">
        <f t="array" ref="V516">IF(W516="","",XLOOKUP(W516,selector_12,selector_12_ids,""))</f>
        <v/>
      </c>
      <c r="W516" s="25"/>
      <c r="X516" s="14"/>
      <c r="Y516" s="14"/>
      <c r="Z516" s="14"/>
      <c r="AA516" s="23" t="str">
        <f t="array" ref="AA516">IF(AB516="","",XLOOKUP(AB516,selector_07,selector_07_ids,""))</f>
        <v/>
      </c>
      <c r="AB516" s="25"/>
      <c r="AC516" s="14"/>
      <c r="AD516" s="23" t="str">
        <f t="array" ref="AD516">IF(AE516="","",XLOOKUP(AE516,selector_04,selector_04_ids,""))</f>
        <v/>
      </c>
      <c r="AE516" s="25"/>
      <c r="AF516" s="14"/>
      <c r="AG516" s="27"/>
      <c r="AH516" s="14"/>
    </row>
    <row r="517">
      <c r="A517" s="14"/>
      <c r="B517" s="23" t="str">
        <f>IF($A517="","",'Система'!$B$4)</f>
        <v/>
      </c>
      <c r="C517" s="14"/>
      <c r="D517" s="23" t="str">
        <f t="array" ref="D517">IF(E517="","",XLOOKUP(E517,selector_12,selector_12_ids,""))</f>
        <v/>
      </c>
      <c r="E517" s="25"/>
      <c r="F517" s="14"/>
      <c r="G517" s="14"/>
      <c r="H517" s="14"/>
      <c r="I517" s="14"/>
      <c r="J517" s="14"/>
      <c r="K517" s="23" t="str">
        <f t="array" ref="K517">IF(L517="","",XLOOKUP(L517,selector_07,selector_07_ids,""))</f>
        <v/>
      </c>
      <c r="L517" s="25"/>
      <c r="M517" s="14"/>
      <c r="N517" s="23" t="str">
        <f t="array" ref="N517">IF(O517="","",XLOOKUP(O517,selector_18,selector_18_ids,""))</f>
        <v/>
      </c>
      <c r="O517" s="25"/>
      <c r="P517" s="14"/>
      <c r="Q517" s="14"/>
      <c r="R517" s="23" t="str">
        <f t="array" ref="R517">IF(S517="","",XLOOKUP(S517,selector_15,selector_15_ids,""))</f>
        <v/>
      </c>
      <c r="S517" s="25"/>
      <c r="T517" s="23" t="str">
        <f t="array" ref="T517">IF(U517="","",XLOOKUP(U517,selector_15,selector_15_ids,""))</f>
        <v/>
      </c>
      <c r="U517" s="25"/>
      <c r="V517" s="23" t="str">
        <f t="array" ref="V517">IF(W517="","",XLOOKUP(W517,selector_12,selector_12_ids,""))</f>
        <v/>
      </c>
      <c r="W517" s="25"/>
      <c r="X517" s="14"/>
      <c r="Y517" s="14"/>
      <c r="Z517" s="14"/>
      <c r="AA517" s="23" t="str">
        <f t="array" ref="AA517">IF(AB517="","",XLOOKUP(AB517,selector_07,selector_07_ids,""))</f>
        <v/>
      </c>
      <c r="AB517" s="25"/>
      <c r="AC517" s="14"/>
      <c r="AD517" s="23" t="str">
        <f t="array" ref="AD517">IF(AE517="","",XLOOKUP(AE517,selector_04,selector_04_ids,""))</f>
        <v/>
      </c>
      <c r="AE517" s="25"/>
      <c r="AF517" s="14"/>
      <c r="AG517" s="27"/>
      <c r="AH517" s="14"/>
    </row>
    <row r="518">
      <c r="A518" s="14"/>
      <c r="B518" s="23" t="str">
        <f>IF($A518="","",'Система'!$B$4)</f>
        <v/>
      </c>
      <c r="C518" s="14"/>
      <c r="D518" s="23" t="str">
        <f t="array" ref="D518">IF(E518="","",XLOOKUP(E518,selector_12,selector_12_ids,""))</f>
        <v/>
      </c>
      <c r="E518" s="25"/>
      <c r="F518" s="14"/>
      <c r="G518" s="14"/>
      <c r="H518" s="14"/>
      <c r="I518" s="14"/>
      <c r="J518" s="14"/>
      <c r="K518" s="23" t="str">
        <f t="array" ref="K518">IF(L518="","",XLOOKUP(L518,selector_07,selector_07_ids,""))</f>
        <v/>
      </c>
      <c r="L518" s="25"/>
      <c r="M518" s="14"/>
      <c r="N518" s="23" t="str">
        <f t="array" ref="N518">IF(O518="","",XLOOKUP(O518,selector_18,selector_18_ids,""))</f>
        <v/>
      </c>
      <c r="O518" s="25"/>
      <c r="P518" s="14"/>
      <c r="Q518" s="14"/>
      <c r="R518" s="23" t="str">
        <f t="array" ref="R518">IF(S518="","",XLOOKUP(S518,selector_15,selector_15_ids,""))</f>
        <v/>
      </c>
      <c r="S518" s="25"/>
      <c r="T518" s="23" t="str">
        <f t="array" ref="T518">IF(U518="","",XLOOKUP(U518,selector_15,selector_15_ids,""))</f>
        <v/>
      </c>
      <c r="U518" s="25"/>
      <c r="V518" s="23" t="str">
        <f t="array" ref="V518">IF(W518="","",XLOOKUP(W518,selector_12,selector_12_ids,""))</f>
        <v/>
      </c>
      <c r="W518" s="25"/>
      <c r="X518" s="14"/>
      <c r="Y518" s="14"/>
      <c r="Z518" s="14"/>
      <c r="AA518" s="23" t="str">
        <f t="array" ref="AA518">IF(AB518="","",XLOOKUP(AB518,selector_07,selector_07_ids,""))</f>
        <v/>
      </c>
      <c r="AB518" s="25"/>
      <c r="AC518" s="14"/>
      <c r="AD518" s="23" t="str">
        <f t="array" ref="AD518">IF(AE518="","",XLOOKUP(AE518,selector_04,selector_04_ids,""))</f>
        <v/>
      </c>
      <c r="AE518" s="25"/>
      <c r="AF518" s="14"/>
      <c r="AG518" s="27"/>
      <c r="AH518" s="14"/>
    </row>
    <row r="519">
      <c r="A519" s="14"/>
      <c r="B519" s="23" t="str">
        <f>IF($A519="","",'Система'!$B$4)</f>
        <v/>
      </c>
      <c r="C519" s="14"/>
      <c r="D519" s="23" t="str">
        <f t="array" ref="D519">IF(E519="","",XLOOKUP(E519,selector_12,selector_12_ids,""))</f>
        <v/>
      </c>
      <c r="E519" s="25"/>
      <c r="F519" s="14"/>
      <c r="G519" s="14"/>
      <c r="H519" s="14"/>
      <c r="I519" s="14"/>
      <c r="J519" s="14"/>
      <c r="K519" s="23" t="str">
        <f t="array" ref="K519">IF(L519="","",XLOOKUP(L519,selector_07,selector_07_ids,""))</f>
        <v/>
      </c>
      <c r="L519" s="25"/>
      <c r="M519" s="14"/>
      <c r="N519" s="23" t="str">
        <f t="array" ref="N519">IF(O519="","",XLOOKUP(O519,selector_18,selector_18_ids,""))</f>
        <v/>
      </c>
      <c r="O519" s="25"/>
      <c r="P519" s="14"/>
      <c r="Q519" s="14"/>
      <c r="R519" s="23" t="str">
        <f t="array" ref="R519">IF(S519="","",XLOOKUP(S519,selector_15,selector_15_ids,""))</f>
        <v/>
      </c>
      <c r="S519" s="25"/>
      <c r="T519" s="23" t="str">
        <f t="array" ref="T519">IF(U519="","",XLOOKUP(U519,selector_15,selector_15_ids,""))</f>
        <v/>
      </c>
      <c r="U519" s="25"/>
      <c r="V519" s="23" t="str">
        <f t="array" ref="V519">IF(W519="","",XLOOKUP(W519,selector_12,selector_12_ids,""))</f>
        <v/>
      </c>
      <c r="W519" s="25"/>
      <c r="X519" s="14"/>
      <c r="Y519" s="14"/>
      <c r="Z519" s="14"/>
      <c r="AA519" s="23" t="str">
        <f t="array" ref="AA519">IF(AB519="","",XLOOKUP(AB519,selector_07,selector_07_ids,""))</f>
        <v/>
      </c>
      <c r="AB519" s="25"/>
      <c r="AC519" s="14"/>
      <c r="AD519" s="23" t="str">
        <f t="array" ref="AD519">IF(AE519="","",XLOOKUP(AE519,selector_04,selector_04_ids,""))</f>
        <v/>
      </c>
      <c r="AE519" s="25"/>
      <c r="AF519" s="14"/>
      <c r="AG519" s="27"/>
      <c r="AH519" s="14"/>
    </row>
    <row r="520">
      <c r="A520" s="14"/>
      <c r="B520" s="23" t="str">
        <f>IF($A520="","",'Система'!$B$4)</f>
        <v/>
      </c>
      <c r="C520" s="14"/>
      <c r="D520" s="23" t="str">
        <f t="array" ref="D520">IF(E520="","",XLOOKUP(E520,selector_12,selector_12_ids,""))</f>
        <v/>
      </c>
      <c r="E520" s="25"/>
      <c r="F520" s="14"/>
      <c r="G520" s="14"/>
      <c r="H520" s="14"/>
      <c r="I520" s="14"/>
      <c r="J520" s="14"/>
      <c r="K520" s="23" t="str">
        <f t="array" ref="K520">IF(L520="","",XLOOKUP(L520,selector_07,selector_07_ids,""))</f>
        <v/>
      </c>
      <c r="L520" s="25"/>
      <c r="M520" s="14"/>
      <c r="N520" s="23" t="str">
        <f t="array" ref="N520">IF(O520="","",XLOOKUP(O520,selector_18,selector_18_ids,""))</f>
        <v/>
      </c>
      <c r="O520" s="25"/>
      <c r="P520" s="14"/>
      <c r="Q520" s="14"/>
      <c r="R520" s="23" t="str">
        <f t="array" ref="R520">IF(S520="","",XLOOKUP(S520,selector_15,selector_15_ids,""))</f>
        <v/>
      </c>
      <c r="S520" s="25"/>
      <c r="T520" s="23" t="str">
        <f t="array" ref="T520">IF(U520="","",XLOOKUP(U520,selector_15,selector_15_ids,""))</f>
        <v/>
      </c>
      <c r="U520" s="25"/>
      <c r="V520" s="23" t="str">
        <f t="array" ref="V520">IF(W520="","",XLOOKUP(W520,selector_12,selector_12_ids,""))</f>
        <v/>
      </c>
      <c r="W520" s="25"/>
      <c r="X520" s="14"/>
      <c r="Y520" s="14"/>
      <c r="Z520" s="14"/>
      <c r="AA520" s="23" t="str">
        <f t="array" ref="AA520">IF(AB520="","",XLOOKUP(AB520,selector_07,selector_07_ids,""))</f>
        <v/>
      </c>
      <c r="AB520" s="25"/>
      <c r="AC520" s="14"/>
      <c r="AD520" s="23" t="str">
        <f t="array" ref="AD520">IF(AE520="","",XLOOKUP(AE520,selector_04,selector_04_ids,""))</f>
        <v/>
      </c>
      <c r="AE520" s="25"/>
      <c r="AF520" s="14"/>
      <c r="AG520" s="27"/>
      <c r="AH520" s="14"/>
    </row>
    <row r="521">
      <c r="A521" s="14"/>
      <c r="B521" s="23" t="str">
        <f>IF($A521="","",'Система'!$B$4)</f>
        <v/>
      </c>
      <c r="C521" s="14"/>
      <c r="D521" s="23" t="str">
        <f t="array" ref="D521">IF(E521="","",XLOOKUP(E521,selector_12,selector_12_ids,""))</f>
        <v/>
      </c>
      <c r="E521" s="25"/>
      <c r="F521" s="14"/>
      <c r="G521" s="14"/>
      <c r="H521" s="14"/>
      <c r="I521" s="14"/>
      <c r="J521" s="14"/>
      <c r="K521" s="23" t="str">
        <f t="array" ref="K521">IF(L521="","",XLOOKUP(L521,selector_07,selector_07_ids,""))</f>
        <v/>
      </c>
      <c r="L521" s="25"/>
      <c r="M521" s="14"/>
      <c r="N521" s="23" t="str">
        <f t="array" ref="N521">IF(O521="","",XLOOKUP(O521,selector_18,selector_18_ids,""))</f>
        <v/>
      </c>
      <c r="O521" s="25"/>
      <c r="P521" s="14"/>
      <c r="Q521" s="14"/>
      <c r="R521" s="23" t="str">
        <f t="array" ref="R521">IF(S521="","",XLOOKUP(S521,selector_15,selector_15_ids,""))</f>
        <v/>
      </c>
      <c r="S521" s="25"/>
      <c r="T521" s="23" t="str">
        <f t="array" ref="T521">IF(U521="","",XLOOKUP(U521,selector_15,selector_15_ids,""))</f>
        <v/>
      </c>
      <c r="U521" s="25"/>
      <c r="V521" s="23" t="str">
        <f t="array" ref="V521">IF(W521="","",XLOOKUP(W521,selector_12,selector_12_ids,""))</f>
        <v/>
      </c>
      <c r="W521" s="25"/>
      <c r="X521" s="14"/>
      <c r="Y521" s="14"/>
      <c r="Z521" s="14"/>
      <c r="AA521" s="23" t="str">
        <f t="array" ref="AA521">IF(AB521="","",XLOOKUP(AB521,selector_07,selector_07_ids,""))</f>
        <v/>
      </c>
      <c r="AB521" s="25"/>
      <c r="AC521" s="14"/>
      <c r="AD521" s="23" t="str">
        <f t="array" ref="AD521">IF(AE521="","",XLOOKUP(AE521,selector_04,selector_04_ids,""))</f>
        <v/>
      </c>
      <c r="AE521" s="25"/>
      <c r="AF521" s="14"/>
      <c r="AG521" s="27"/>
      <c r="AH521" s="14"/>
    </row>
    <row r="522">
      <c r="A522" s="14"/>
      <c r="B522" s="23" t="str">
        <f>IF($A522="","",'Система'!$B$4)</f>
        <v/>
      </c>
      <c r="C522" s="14"/>
      <c r="D522" s="23" t="str">
        <f t="array" ref="D522">IF(E522="","",XLOOKUP(E522,selector_12,selector_12_ids,""))</f>
        <v/>
      </c>
      <c r="E522" s="25"/>
      <c r="F522" s="14"/>
      <c r="G522" s="14"/>
      <c r="H522" s="14"/>
      <c r="I522" s="14"/>
      <c r="J522" s="14"/>
      <c r="K522" s="23" t="str">
        <f t="array" ref="K522">IF(L522="","",XLOOKUP(L522,selector_07,selector_07_ids,""))</f>
        <v/>
      </c>
      <c r="L522" s="25"/>
      <c r="M522" s="14"/>
      <c r="N522" s="23" t="str">
        <f t="array" ref="N522">IF(O522="","",XLOOKUP(O522,selector_18,selector_18_ids,""))</f>
        <v/>
      </c>
      <c r="O522" s="25"/>
      <c r="P522" s="14"/>
      <c r="Q522" s="14"/>
      <c r="R522" s="23" t="str">
        <f t="array" ref="R522">IF(S522="","",XLOOKUP(S522,selector_15,selector_15_ids,""))</f>
        <v/>
      </c>
      <c r="S522" s="25"/>
      <c r="T522" s="23" t="str">
        <f t="array" ref="T522">IF(U522="","",XLOOKUP(U522,selector_15,selector_15_ids,""))</f>
        <v/>
      </c>
      <c r="U522" s="25"/>
      <c r="V522" s="23" t="str">
        <f t="array" ref="V522">IF(W522="","",XLOOKUP(W522,selector_12,selector_12_ids,""))</f>
        <v/>
      </c>
      <c r="W522" s="25"/>
      <c r="X522" s="14"/>
      <c r="Y522" s="14"/>
      <c r="Z522" s="14"/>
      <c r="AA522" s="23" t="str">
        <f t="array" ref="AA522">IF(AB522="","",XLOOKUP(AB522,selector_07,selector_07_ids,""))</f>
        <v/>
      </c>
      <c r="AB522" s="25"/>
      <c r="AC522" s="14"/>
      <c r="AD522" s="23" t="str">
        <f t="array" ref="AD522">IF(AE522="","",XLOOKUP(AE522,selector_04,selector_04_ids,""))</f>
        <v/>
      </c>
      <c r="AE522" s="25"/>
      <c r="AF522" s="14"/>
      <c r="AG522" s="27"/>
      <c r="AH522" s="14"/>
    </row>
    <row r="523">
      <c r="A523" s="14"/>
      <c r="B523" s="23" t="str">
        <f>IF($A523="","",'Система'!$B$4)</f>
        <v/>
      </c>
      <c r="C523" s="14"/>
      <c r="D523" s="23" t="str">
        <f t="array" ref="D523">IF(E523="","",XLOOKUP(E523,selector_12,selector_12_ids,""))</f>
        <v/>
      </c>
      <c r="E523" s="25"/>
      <c r="F523" s="14"/>
      <c r="G523" s="14"/>
      <c r="H523" s="14"/>
      <c r="I523" s="14"/>
      <c r="J523" s="14"/>
      <c r="K523" s="23" t="str">
        <f t="array" ref="K523">IF(L523="","",XLOOKUP(L523,selector_07,selector_07_ids,""))</f>
        <v/>
      </c>
      <c r="L523" s="25"/>
      <c r="M523" s="14"/>
      <c r="N523" s="23" t="str">
        <f t="array" ref="N523">IF(O523="","",XLOOKUP(O523,selector_18,selector_18_ids,""))</f>
        <v/>
      </c>
      <c r="O523" s="25"/>
      <c r="P523" s="14"/>
      <c r="Q523" s="14"/>
      <c r="R523" s="23" t="str">
        <f t="array" ref="R523">IF(S523="","",XLOOKUP(S523,selector_15,selector_15_ids,""))</f>
        <v/>
      </c>
      <c r="S523" s="25"/>
      <c r="T523" s="23" t="str">
        <f t="array" ref="T523">IF(U523="","",XLOOKUP(U523,selector_15,selector_15_ids,""))</f>
        <v/>
      </c>
      <c r="U523" s="25"/>
      <c r="V523" s="23" t="str">
        <f t="array" ref="V523">IF(W523="","",XLOOKUP(W523,selector_12,selector_12_ids,""))</f>
        <v/>
      </c>
      <c r="W523" s="25"/>
      <c r="X523" s="14"/>
      <c r="Y523" s="14"/>
      <c r="Z523" s="14"/>
      <c r="AA523" s="23" t="str">
        <f t="array" ref="AA523">IF(AB523="","",XLOOKUP(AB523,selector_07,selector_07_ids,""))</f>
        <v/>
      </c>
      <c r="AB523" s="25"/>
      <c r="AC523" s="14"/>
      <c r="AD523" s="23" t="str">
        <f t="array" ref="AD523">IF(AE523="","",XLOOKUP(AE523,selector_04,selector_04_ids,""))</f>
        <v/>
      </c>
      <c r="AE523" s="25"/>
      <c r="AF523" s="14"/>
      <c r="AG523" s="27"/>
      <c r="AH523" s="14"/>
    </row>
    <row r="524">
      <c r="A524" s="14"/>
      <c r="B524" s="23" t="str">
        <f>IF($A524="","",'Система'!$B$4)</f>
        <v/>
      </c>
      <c r="C524" s="14"/>
      <c r="D524" s="23" t="str">
        <f t="array" ref="D524">IF(E524="","",XLOOKUP(E524,selector_12,selector_12_ids,""))</f>
        <v/>
      </c>
      <c r="E524" s="25"/>
      <c r="F524" s="14"/>
      <c r="G524" s="14"/>
      <c r="H524" s="14"/>
      <c r="I524" s="14"/>
      <c r="J524" s="14"/>
      <c r="K524" s="23" t="str">
        <f t="array" ref="K524">IF(L524="","",XLOOKUP(L524,selector_07,selector_07_ids,""))</f>
        <v/>
      </c>
      <c r="L524" s="25"/>
      <c r="M524" s="14"/>
      <c r="N524" s="23" t="str">
        <f t="array" ref="N524">IF(O524="","",XLOOKUP(O524,selector_18,selector_18_ids,""))</f>
        <v/>
      </c>
      <c r="O524" s="25"/>
      <c r="P524" s="14"/>
      <c r="Q524" s="14"/>
      <c r="R524" s="23" t="str">
        <f t="array" ref="R524">IF(S524="","",XLOOKUP(S524,selector_15,selector_15_ids,""))</f>
        <v/>
      </c>
      <c r="S524" s="25"/>
      <c r="T524" s="23" t="str">
        <f t="array" ref="T524">IF(U524="","",XLOOKUP(U524,selector_15,selector_15_ids,""))</f>
        <v/>
      </c>
      <c r="U524" s="25"/>
      <c r="V524" s="23" t="str">
        <f t="array" ref="V524">IF(W524="","",XLOOKUP(W524,selector_12,selector_12_ids,""))</f>
        <v/>
      </c>
      <c r="W524" s="25"/>
      <c r="X524" s="14"/>
      <c r="Y524" s="14"/>
      <c r="Z524" s="14"/>
      <c r="AA524" s="23" t="str">
        <f t="array" ref="AA524">IF(AB524="","",XLOOKUP(AB524,selector_07,selector_07_ids,""))</f>
        <v/>
      </c>
      <c r="AB524" s="25"/>
      <c r="AC524" s="14"/>
      <c r="AD524" s="23" t="str">
        <f t="array" ref="AD524">IF(AE524="","",XLOOKUP(AE524,selector_04,selector_04_ids,""))</f>
        <v/>
      </c>
      <c r="AE524" s="25"/>
      <c r="AF524" s="14"/>
      <c r="AG524" s="27"/>
      <c r="AH524" s="14"/>
    </row>
    <row r="525">
      <c r="A525" s="14"/>
      <c r="B525" s="23" t="str">
        <f>IF($A525="","",'Система'!$B$4)</f>
        <v/>
      </c>
      <c r="C525" s="14"/>
      <c r="D525" s="23" t="str">
        <f t="array" ref="D525">IF(E525="","",XLOOKUP(E525,selector_12,selector_12_ids,""))</f>
        <v/>
      </c>
      <c r="E525" s="25"/>
      <c r="F525" s="14"/>
      <c r="G525" s="14"/>
      <c r="H525" s="14"/>
      <c r="I525" s="14"/>
      <c r="J525" s="14"/>
      <c r="K525" s="23" t="str">
        <f t="array" ref="K525">IF(L525="","",XLOOKUP(L525,selector_07,selector_07_ids,""))</f>
        <v/>
      </c>
      <c r="L525" s="25"/>
      <c r="M525" s="14"/>
      <c r="N525" s="23" t="str">
        <f t="array" ref="N525">IF(O525="","",XLOOKUP(O525,selector_18,selector_18_ids,""))</f>
        <v/>
      </c>
      <c r="O525" s="25"/>
      <c r="P525" s="14"/>
      <c r="Q525" s="14"/>
      <c r="R525" s="23" t="str">
        <f t="array" ref="R525">IF(S525="","",XLOOKUP(S525,selector_15,selector_15_ids,""))</f>
        <v/>
      </c>
      <c r="S525" s="25"/>
      <c r="T525" s="23" t="str">
        <f t="array" ref="T525">IF(U525="","",XLOOKUP(U525,selector_15,selector_15_ids,""))</f>
        <v/>
      </c>
      <c r="U525" s="25"/>
      <c r="V525" s="23" t="str">
        <f t="array" ref="V525">IF(W525="","",XLOOKUP(W525,selector_12,selector_12_ids,""))</f>
        <v/>
      </c>
      <c r="W525" s="25"/>
      <c r="X525" s="14"/>
      <c r="Y525" s="14"/>
      <c r="Z525" s="14"/>
      <c r="AA525" s="23" t="str">
        <f t="array" ref="AA525">IF(AB525="","",XLOOKUP(AB525,selector_07,selector_07_ids,""))</f>
        <v/>
      </c>
      <c r="AB525" s="25"/>
      <c r="AC525" s="14"/>
      <c r="AD525" s="23" t="str">
        <f t="array" ref="AD525">IF(AE525="","",XLOOKUP(AE525,selector_04,selector_04_ids,""))</f>
        <v/>
      </c>
      <c r="AE525" s="25"/>
      <c r="AF525" s="14"/>
      <c r="AG525" s="27"/>
      <c r="AH525" s="14"/>
    </row>
    <row r="526">
      <c r="A526" s="14"/>
      <c r="B526" s="23" t="str">
        <f>IF($A526="","",'Система'!$B$4)</f>
        <v/>
      </c>
      <c r="C526" s="14"/>
      <c r="D526" s="23" t="str">
        <f t="array" ref="D526">IF(E526="","",XLOOKUP(E526,selector_12,selector_12_ids,""))</f>
        <v/>
      </c>
      <c r="E526" s="25"/>
      <c r="F526" s="14"/>
      <c r="G526" s="14"/>
      <c r="H526" s="14"/>
      <c r="I526" s="14"/>
      <c r="J526" s="14"/>
      <c r="K526" s="23" t="str">
        <f t="array" ref="K526">IF(L526="","",XLOOKUP(L526,selector_07,selector_07_ids,""))</f>
        <v/>
      </c>
      <c r="L526" s="25"/>
      <c r="M526" s="14"/>
      <c r="N526" s="23" t="str">
        <f t="array" ref="N526">IF(O526="","",XLOOKUP(O526,selector_18,selector_18_ids,""))</f>
        <v/>
      </c>
      <c r="O526" s="25"/>
      <c r="P526" s="14"/>
      <c r="Q526" s="14"/>
      <c r="R526" s="23" t="str">
        <f t="array" ref="R526">IF(S526="","",XLOOKUP(S526,selector_15,selector_15_ids,""))</f>
        <v/>
      </c>
      <c r="S526" s="25"/>
      <c r="T526" s="23" t="str">
        <f t="array" ref="T526">IF(U526="","",XLOOKUP(U526,selector_15,selector_15_ids,""))</f>
        <v/>
      </c>
      <c r="U526" s="25"/>
      <c r="V526" s="23" t="str">
        <f t="array" ref="V526">IF(W526="","",XLOOKUP(W526,selector_12,selector_12_ids,""))</f>
        <v/>
      </c>
      <c r="W526" s="25"/>
      <c r="X526" s="14"/>
      <c r="Y526" s="14"/>
      <c r="Z526" s="14"/>
      <c r="AA526" s="23" t="str">
        <f t="array" ref="AA526">IF(AB526="","",XLOOKUP(AB526,selector_07,selector_07_ids,""))</f>
        <v/>
      </c>
      <c r="AB526" s="25"/>
      <c r="AC526" s="14"/>
      <c r="AD526" s="23" t="str">
        <f t="array" ref="AD526">IF(AE526="","",XLOOKUP(AE526,selector_04,selector_04_ids,""))</f>
        <v/>
      </c>
      <c r="AE526" s="25"/>
      <c r="AF526" s="14"/>
      <c r="AG526" s="27"/>
      <c r="AH526" s="14"/>
    </row>
    <row r="527">
      <c r="A527" s="14"/>
      <c r="B527" s="23" t="str">
        <f>IF($A527="","",'Система'!$B$4)</f>
        <v/>
      </c>
      <c r="C527" s="14"/>
      <c r="D527" s="23" t="str">
        <f t="array" ref="D527">IF(E527="","",XLOOKUP(E527,selector_12,selector_12_ids,""))</f>
        <v/>
      </c>
      <c r="E527" s="25"/>
      <c r="F527" s="14"/>
      <c r="G527" s="14"/>
      <c r="H527" s="14"/>
      <c r="I527" s="14"/>
      <c r="J527" s="14"/>
      <c r="K527" s="23" t="str">
        <f t="array" ref="K527">IF(L527="","",XLOOKUP(L527,selector_07,selector_07_ids,""))</f>
        <v/>
      </c>
      <c r="L527" s="25"/>
      <c r="M527" s="14"/>
      <c r="N527" s="23" t="str">
        <f t="array" ref="N527">IF(O527="","",XLOOKUP(O527,selector_18,selector_18_ids,""))</f>
        <v/>
      </c>
      <c r="O527" s="25"/>
      <c r="P527" s="14"/>
      <c r="Q527" s="14"/>
      <c r="R527" s="23" t="str">
        <f t="array" ref="R527">IF(S527="","",XLOOKUP(S527,selector_15,selector_15_ids,""))</f>
        <v/>
      </c>
      <c r="S527" s="25"/>
      <c r="T527" s="23" t="str">
        <f t="array" ref="T527">IF(U527="","",XLOOKUP(U527,selector_15,selector_15_ids,""))</f>
        <v/>
      </c>
      <c r="U527" s="25"/>
      <c r="V527" s="23" t="str">
        <f t="array" ref="V527">IF(W527="","",XLOOKUP(W527,selector_12,selector_12_ids,""))</f>
        <v/>
      </c>
      <c r="W527" s="25"/>
      <c r="X527" s="14"/>
      <c r="Y527" s="14"/>
      <c r="Z527" s="14"/>
      <c r="AA527" s="23" t="str">
        <f t="array" ref="AA527">IF(AB527="","",XLOOKUP(AB527,selector_07,selector_07_ids,""))</f>
        <v/>
      </c>
      <c r="AB527" s="25"/>
      <c r="AC527" s="14"/>
      <c r="AD527" s="23" t="str">
        <f t="array" ref="AD527">IF(AE527="","",XLOOKUP(AE527,selector_04,selector_04_ids,""))</f>
        <v/>
      </c>
      <c r="AE527" s="25"/>
      <c r="AF527" s="14"/>
      <c r="AG527" s="27"/>
      <c r="AH527" s="14"/>
    </row>
    <row r="528">
      <c r="A528" s="14"/>
      <c r="B528" s="23" t="str">
        <f>IF($A528="","",'Система'!$B$4)</f>
        <v/>
      </c>
      <c r="C528" s="14"/>
      <c r="D528" s="23" t="str">
        <f t="array" ref="D528">IF(E528="","",XLOOKUP(E528,selector_12,selector_12_ids,""))</f>
        <v/>
      </c>
      <c r="E528" s="25"/>
      <c r="F528" s="14"/>
      <c r="G528" s="14"/>
      <c r="H528" s="14"/>
      <c r="I528" s="14"/>
      <c r="J528" s="14"/>
      <c r="K528" s="23" t="str">
        <f t="array" ref="K528">IF(L528="","",XLOOKUP(L528,selector_07,selector_07_ids,""))</f>
        <v/>
      </c>
      <c r="L528" s="25"/>
      <c r="M528" s="14"/>
      <c r="N528" s="23" t="str">
        <f t="array" ref="N528">IF(O528="","",XLOOKUP(O528,selector_18,selector_18_ids,""))</f>
        <v/>
      </c>
      <c r="O528" s="25"/>
      <c r="P528" s="14"/>
      <c r="Q528" s="14"/>
      <c r="R528" s="23" t="str">
        <f t="array" ref="R528">IF(S528="","",XLOOKUP(S528,selector_15,selector_15_ids,""))</f>
        <v/>
      </c>
      <c r="S528" s="25"/>
      <c r="T528" s="23" t="str">
        <f t="array" ref="T528">IF(U528="","",XLOOKUP(U528,selector_15,selector_15_ids,""))</f>
        <v/>
      </c>
      <c r="U528" s="25"/>
      <c r="V528" s="23" t="str">
        <f t="array" ref="V528">IF(W528="","",XLOOKUP(W528,selector_12,selector_12_ids,""))</f>
        <v/>
      </c>
      <c r="W528" s="25"/>
      <c r="X528" s="14"/>
      <c r="Y528" s="14"/>
      <c r="Z528" s="14"/>
      <c r="AA528" s="23" t="str">
        <f t="array" ref="AA528">IF(AB528="","",XLOOKUP(AB528,selector_07,selector_07_ids,""))</f>
        <v/>
      </c>
      <c r="AB528" s="25"/>
      <c r="AC528" s="14"/>
      <c r="AD528" s="23" t="str">
        <f t="array" ref="AD528">IF(AE528="","",XLOOKUP(AE528,selector_04,selector_04_ids,""))</f>
        <v/>
      </c>
      <c r="AE528" s="25"/>
      <c r="AF528" s="14"/>
      <c r="AG528" s="27"/>
      <c r="AH528" s="14"/>
    </row>
    <row r="529">
      <c r="A529" s="14"/>
      <c r="B529" s="23" t="str">
        <f>IF($A529="","",'Система'!$B$4)</f>
        <v/>
      </c>
      <c r="C529" s="14"/>
      <c r="D529" s="23" t="str">
        <f t="array" ref="D529">IF(E529="","",XLOOKUP(E529,selector_12,selector_12_ids,""))</f>
        <v/>
      </c>
      <c r="E529" s="25"/>
      <c r="F529" s="14"/>
      <c r="G529" s="14"/>
      <c r="H529" s="14"/>
      <c r="I529" s="14"/>
      <c r="J529" s="14"/>
      <c r="K529" s="23" t="str">
        <f t="array" ref="K529">IF(L529="","",XLOOKUP(L529,selector_07,selector_07_ids,""))</f>
        <v/>
      </c>
      <c r="L529" s="25"/>
      <c r="M529" s="14"/>
      <c r="N529" s="23" t="str">
        <f t="array" ref="N529">IF(O529="","",XLOOKUP(O529,selector_18,selector_18_ids,""))</f>
        <v/>
      </c>
      <c r="O529" s="25"/>
      <c r="P529" s="14"/>
      <c r="Q529" s="14"/>
      <c r="R529" s="23" t="str">
        <f t="array" ref="R529">IF(S529="","",XLOOKUP(S529,selector_15,selector_15_ids,""))</f>
        <v/>
      </c>
      <c r="S529" s="25"/>
      <c r="T529" s="23" t="str">
        <f t="array" ref="T529">IF(U529="","",XLOOKUP(U529,selector_15,selector_15_ids,""))</f>
        <v/>
      </c>
      <c r="U529" s="25"/>
      <c r="V529" s="23" t="str">
        <f t="array" ref="V529">IF(W529="","",XLOOKUP(W529,selector_12,selector_12_ids,""))</f>
        <v/>
      </c>
      <c r="W529" s="25"/>
      <c r="X529" s="14"/>
      <c r="Y529" s="14"/>
      <c r="Z529" s="14"/>
      <c r="AA529" s="23" t="str">
        <f t="array" ref="AA529">IF(AB529="","",XLOOKUP(AB529,selector_07,selector_07_ids,""))</f>
        <v/>
      </c>
      <c r="AB529" s="25"/>
      <c r="AC529" s="14"/>
      <c r="AD529" s="23" t="str">
        <f t="array" ref="AD529">IF(AE529="","",XLOOKUP(AE529,selector_04,selector_04_ids,""))</f>
        <v/>
      </c>
      <c r="AE529" s="25"/>
      <c r="AF529" s="14"/>
      <c r="AG529" s="27"/>
      <c r="AH529" s="14"/>
    </row>
    <row r="530">
      <c r="A530" s="14"/>
      <c r="B530" s="23" t="str">
        <f>IF($A530="","",'Система'!$B$4)</f>
        <v/>
      </c>
      <c r="C530" s="14"/>
      <c r="D530" s="23" t="str">
        <f t="array" ref="D530">IF(E530="","",XLOOKUP(E530,selector_12,selector_12_ids,""))</f>
        <v/>
      </c>
      <c r="E530" s="25"/>
      <c r="F530" s="14"/>
      <c r="G530" s="14"/>
      <c r="H530" s="14"/>
      <c r="I530" s="14"/>
      <c r="J530" s="14"/>
      <c r="K530" s="23" t="str">
        <f t="array" ref="K530">IF(L530="","",XLOOKUP(L530,selector_07,selector_07_ids,""))</f>
        <v/>
      </c>
      <c r="L530" s="25"/>
      <c r="M530" s="14"/>
      <c r="N530" s="23" t="str">
        <f t="array" ref="N530">IF(O530="","",XLOOKUP(O530,selector_18,selector_18_ids,""))</f>
        <v/>
      </c>
      <c r="O530" s="25"/>
      <c r="P530" s="14"/>
      <c r="Q530" s="14"/>
      <c r="R530" s="23" t="str">
        <f t="array" ref="R530">IF(S530="","",XLOOKUP(S530,selector_15,selector_15_ids,""))</f>
        <v/>
      </c>
      <c r="S530" s="25"/>
      <c r="T530" s="23" t="str">
        <f t="array" ref="T530">IF(U530="","",XLOOKUP(U530,selector_15,selector_15_ids,""))</f>
        <v/>
      </c>
      <c r="U530" s="25"/>
      <c r="V530" s="23" t="str">
        <f t="array" ref="V530">IF(W530="","",XLOOKUP(W530,selector_12,selector_12_ids,""))</f>
        <v/>
      </c>
      <c r="W530" s="25"/>
      <c r="X530" s="14"/>
      <c r="Y530" s="14"/>
      <c r="Z530" s="14"/>
      <c r="AA530" s="23" t="str">
        <f t="array" ref="AA530">IF(AB530="","",XLOOKUP(AB530,selector_07,selector_07_ids,""))</f>
        <v/>
      </c>
      <c r="AB530" s="25"/>
      <c r="AC530" s="14"/>
      <c r="AD530" s="23" t="str">
        <f t="array" ref="AD530">IF(AE530="","",XLOOKUP(AE530,selector_04,selector_04_ids,""))</f>
        <v/>
      </c>
      <c r="AE530" s="25"/>
      <c r="AF530" s="14"/>
      <c r="AG530" s="27"/>
      <c r="AH530" s="14"/>
    </row>
    <row r="531">
      <c r="A531" s="14"/>
      <c r="B531" s="23" t="str">
        <f>IF($A531="","",'Система'!$B$4)</f>
        <v/>
      </c>
      <c r="C531" s="14"/>
      <c r="D531" s="23" t="str">
        <f t="array" ref="D531">IF(E531="","",XLOOKUP(E531,selector_12,selector_12_ids,""))</f>
        <v/>
      </c>
      <c r="E531" s="25"/>
      <c r="F531" s="14"/>
      <c r="G531" s="14"/>
      <c r="H531" s="14"/>
      <c r="I531" s="14"/>
      <c r="J531" s="14"/>
      <c r="K531" s="23" t="str">
        <f t="array" ref="K531">IF(L531="","",XLOOKUP(L531,selector_07,selector_07_ids,""))</f>
        <v/>
      </c>
      <c r="L531" s="25"/>
      <c r="M531" s="14"/>
      <c r="N531" s="23" t="str">
        <f t="array" ref="N531">IF(O531="","",XLOOKUP(O531,selector_18,selector_18_ids,""))</f>
        <v/>
      </c>
      <c r="O531" s="25"/>
      <c r="P531" s="14"/>
      <c r="Q531" s="14"/>
      <c r="R531" s="23" t="str">
        <f t="array" ref="R531">IF(S531="","",XLOOKUP(S531,selector_15,selector_15_ids,""))</f>
        <v/>
      </c>
      <c r="S531" s="25"/>
      <c r="T531" s="23" t="str">
        <f t="array" ref="T531">IF(U531="","",XLOOKUP(U531,selector_15,selector_15_ids,""))</f>
        <v/>
      </c>
      <c r="U531" s="25"/>
      <c r="V531" s="23" t="str">
        <f t="array" ref="V531">IF(W531="","",XLOOKUP(W531,selector_12,selector_12_ids,""))</f>
        <v/>
      </c>
      <c r="W531" s="25"/>
      <c r="X531" s="14"/>
      <c r="Y531" s="14"/>
      <c r="Z531" s="14"/>
      <c r="AA531" s="23" t="str">
        <f t="array" ref="AA531">IF(AB531="","",XLOOKUP(AB531,selector_07,selector_07_ids,""))</f>
        <v/>
      </c>
      <c r="AB531" s="25"/>
      <c r="AC531" s="14"/>
      <c r="AD531" s="23" t="str">
        <f t="array" ref="AD531">IF(AE531="","",XLOOKUP(AE531,selector_04,selector_04_ids,""))</f>
        <v/>
      </c>
      <c r="AE531" s="25"/>
      <c r="AF531" s="14"/>
      <c r="AG531" s="27"/>
      <c r="AH531" s="14"/>
    </row>
    <row r="532">
      <c r="A532" s="14"/>
      <c r="B532" s="23" t="str">
        <f>IF($A532="","",'Система'!$B$4)</f>
        <v/>
      </c>
      <c r="C532" s="14"/>
      <c r="D532" s="23" t="str">
        <f t="array" ref="D532">IF(E532="","",XLOOKUP(E532,selector_12,selector_12_ids,""))</f>
        <v/>
      </c>
      <c r="E532" s="25"/>
      <c r="F532" s="14"/>
      <c r="G532" s="14"/>
      <c r="H532" s="14"/>
      <c r="I532" s="14"/>
      <c r="J532" s="14"/>
      <c r="K532" s="23" t="str">
        <f t="array" ref="K532">IF(L532="","",XLOOKUP(L532,selector_07,selector_07_ids,""))</f>
        <v/>
      </c>
      <c r="L532" s="25"/>
      <c r="M532" s="14"/>
      <c r="N532" s="23" t="str">
        <f t="array" ref="N532">IF(O532="","",XLOOKUP(O532,selector_18,selector_18_ids,""))</f>
        <v/>
      </c>
      <c r="O532" s="25"/>
      <c r="P532" s="14"/>
      <c r="Q532" s="14"/>
      <c r="R532" s="23" t="str">
        <f t="array" ref="R532">IF(S532="","",XLOOKUP(S532,selector_15,selector_15_ids,""))</f>
        <v/>
      </c>
      <c r="S532" s="25"/>
      <c r="T532" s="23" t="str">
        <f t="array" ref="T532">IF(U532="","",XLOOKUP(U532,selector_15,selector_15_ids,""))</f>
        <v/>
      </c>
      <c r="U532" s="25"/>
      <c r="V532" s="23" t="str">
        <f t="array" ref="V532">IF(W532="","",XLOOKUP(W532,selector_12,selector_12_ids,""))</f>
        <v/>
      </c>
      <c r="W532" s="25"/>
      <c r="X532" s="14"/>
      <c r="Y532" s="14"/>
      <c r="Z532" s="14"/>
      <c r="AA532" s="23" t="str">
        <f t="array" ref="AA532">IF(AB532="","",XLOOKUP(AB532,selector_07,selector_07_ids,""))</f>
        <v/>
      </c>
      <c r="AB532" s="25"/>
      <c r="AC532" s="14"/>
      <c r="AD532" s="23" t="str">
        <f t="array" ref="AD532">IF(AE532="","",XLOOKUP(AE532,selector_04,selector_04_ids,""))</f>
        <v/>
      </c>
      <c r="AE532" s="25"/>
      <c r="AF532" s="14"/>
      <c r="AG532" s="27"/>
      <c r="AH532" s="14"/>
    </row>
    <row r="533">
      <c r="A533" s="14"/>
      <c r="B533" s="23" t="str">
        <f>IF($A533="","",'Система'!$B$4)</f>
        <v/>
      </c>
      <c r="C533" s="14"/>
      <c r="D533" s="23" t="str">
        <f t="array" ref="D533">IF(E533="","",XLOOKUP(E533,selector_12,selector_12_ids,""))</f>
        <v/>
      </c>
      <c r="E533" s="25"/>
      <c r="F533" s="14"/>
      <c r="G533" s="14"/>
      <c r="H533" s="14"/>
      <c r="I533" s="14"/>
      <c r="J533" s="14"/>
      <c r="K533" s="23" t="str">
        <f t="array" ref="K533">IF(L533="","",XLOOKUP(L533,selector_07,selector_07_ids,""))</f>
        <v/>
      </c>
      <c r="L533" s="25"/>
      <c r="M533" s="14"/>
      <c r="N533" s="23" t="str">
        <f t="array" ref="N533">IF(O533="","",XLOOKUP(O533,selector_18,selector_18_ids,""))</f>
        <v/>
      </c>
      <c r="O533" s="25"/>
      <c r="P533" s="14"/>
      <c r="Q533" s="14"/>
      <c r="R533" s="23" t="str">
        <f t="array" ref="R533">IF(S533="","",XLOOKUP(S533,selector_15,selector_15_ids,""))</f>
        <v/>
      </c>
      <c r="S533" s="25"/>
      <c r="T533" s="23" t="str">
        <f t="array" ref="T533">IF(U533="","",XLOOKUP(U533,selector_15,selector_15_ids,""))</f>
        <v/>
      </c>
      <c r="U533" s="25"/>
      <c r="V533" s="23" t="str">
        <f t="array" ref="V533">IF(W533="","",XLOOKUP(W533,selector_12,selector_12_ids,""))</f>
        <v/>
      </c>
      <c r="W533" s="25"/>
      <c r="X533" s="14"/>
      <c r="Y533" s="14"/>
      <c r="Z533" s="14"/>
      <c r="AA533" s="23" t="str">
        <f t="array" ref="AA533">IF(AB533="","",XLOOKUP(AB533,selector_07,selector_07_ids,""))</f>
        <v/>
      </c>
      <c r="AB533" s="25"/>
      <c r="AC533" s="14"/>
      <c r="AD533" s="23" t="str">
        <f t="array" ref="AD533">IF(AE533="","",XLOOKUP(AE533,selector_04,selector_04_ids,""))</f>
        <v/>
      </c>
      <c r="AE533" s="25"/>
      <c r="AF533" s="14"/>
      <c r="AG533" s="27"/>
      <c r="AH533" s="14"/>
    </row>
    <row r="534">
      <c r="A534" s="14"/>
      <c r="B534" s="23" t="str">
        <f>IF($A534="","",'Система'!$B$4)</f>
        <v/>
      </c>
      <c r="C534" s="14"/>
      <c r="D534" s="23" t="str">
        <f t="array" ref="D534">IF(E534="","",XLOOKUP(E534,selector_12,selector_12_ids,""))</f>
        <v/>
      </c>
      <c r="E534" s="25"/>
      <c r="F534" s="14"/>
      <c r="G534" s="14"/>
      <c r="H534" s="14"/>
      <c r="I534" s="14"/>
      <c r="J534" s="14"/>
      <c r="K534" s="23" t="str">
        <f t="array" ref="K534">IF(L534="","",XLOOKUP(L534,selector_07,selector_07_ids,""))</f>
        <v/>
      </c>
      <c r="L534" s="25"/>
      <c r="M534" s="14"/>
      <c r="N534" s="23" t="str">
        <f t="array" ref="N534">IF(O534="","",XLOOKUP(O534,selector_18,selector_18_ids,""))</f>
        <v/>
      </c>
      <c r="O534" s="25"/>
      <c r="P534" s="14"/>
      <c r="Q534" s="14"/>
      <c r="R534" s="23" t="str">
        <f t="array" ref="R534">IF(S534="","",XLOOKUP(S534,selector_15,selector_15_ids,""))</f>
        <v/>
      </c>
      <c r="S534" s="25"/>
      <c r="T534" s="23" t="str">
        <f t="array" ref="T534">IF(U534="","",XLOOKUP(U534,selector_15,selector_15_ids,""))</f>
        <v/>
      </c>
      <c r="U534" s="25"/>
      <c r="V534" s="23" t="str">
        <f t="array" ref="V534">IF(W534="","",XLOOKUP(W534,selector_12,selector_12_ids,""))</f>
        <v/>
      </c>
      <c r="W534" s="25"/>
      <c r="X534" s="14"/>
      <c r="Y534" s="14"/>
      <c r="Z534" s="14"/>
      <c r="AA534" s="23" t="str">
        <f t="array" ref="AA534">IF(AB534="","",XLOOKUP(AB534,selector_07,selector_07_ids,""))</f>
        <v/>
      </c>
      <c r="AB534" s="25"/>
      <c r="AC534" s="14"/>
      <c r="AD534" s="23" t="str">
        <f t="array" ref="AD534">IF(AE534="","",XLOOKUP(AE534,selector_04,selector_04_ids,""))</f>
        <v/>
      </c>
      <c r="AE534" s="25"/>
      <c r="AF534" s="14"/>
      <c r="AG534" s="27"/>
      <c r="AH534" s="14"/>
    </row>
    <row r="535">
      <c r="A535" s="14"/>
      <c r="B535" s="23" t="str">
        <f>IF($A535="","",'Система'!$B$4)</f>
        <v/>
      </c>
      <c r="C535" s="14"/>
      <c r="D535" s="23" t="str">
        <f t="array" ref="D535">IF(E535="","",XLOOKUP(E535,selector_12,selector_12_ids,""))</f>
        <v/>
      </c>
      <c r="E535" s="25"/>
      <c r="F535" s="14"/>
      <c r="G535" s="14"/>
      <c r="H535" s="14"/>
      <c r="I535" s="14"/>
      <c r="J535" s="14"/>
      <c r="K535" s="23" t="str">
        <f t="array" ref="K535">IF(L535="","",XLOOKUP(L535,selector_07,selector_07_ids,""))</f>
        <v/>
      </c>
      <c r="L535" s="25"/>
      <c r="M535" s="14"/>
      <c r="N535" s="23" t="str">
        <f t="array" ref="N535">IF(O535="","",XLOOKUP(O535,selector_18,selector_18_ids,""))</f>
        <v/>
      </c>
      <c r="O535" s="25"/>
      <c r="P535" s="14"/>
      <c r="Q535" s="14"/>
      <c r="R535" s="23" t="str">
        <f t="array" ref="R535">IF(S535="","",XLOOKUP(S535,selector_15,selector_15_ids,""))</f>
        <v/>
      </c>
      <c r="S535" s="25"/>
      <c r="T535" s="23" t="str">
        <f t="array" ref="T535">IF(U535="","",XLOOKUP(U535,selector_15,selector_15_ids,""))</f>
        <v/>
      </c>
      <c r="U535" s="25"/>
      <c r="V535" s="23" t="str">
        <f t="array" ref="V535">IF(W535="","",XLOOKUP(W535,selector_12,selector_12_ids,""))</f>
        <v/>
      </c>
      <c r="W535" s="25"/>
      <c r="X535" s="14"/>
      <c r="Y535" s="14"/>
      <c r="Z535" s="14"/>
      <c r="AA535" s="23" t="str">
        <f t="array" ref="AA535">IF(AB535="","",XLOOKUP(AB535,selector_07,selector_07_ids,""))</f>
        <v/>
      </c>
      <c r="AB535" s="25"/>
      <c r="AC535" s="14"/>
      <c r="AD535" s="23" t="str">
        <f t="array" ref="AD535">IF(AE535="","",XLOOKUP(AE535,selector_04,selector_04_ids,""))</f>
        <v/>
      </c>
      <c r="AE535" s="25"/>
      <c r="AF535" s="14"/>
      <c r="AG535" s="27"/>
      <c r="AH535" s="14"/>
    </row>
    <row r="536">
      <c r="A536" s="14"/>
      <c r="B536" s="23" t="str">
        <f>IF($A536="","",'Система'!$B$4)</f>
        <v/>
      </c>
      <c r="C536" s="14"/>
      <c r="D536" s="23" t="str">
        <f t="array" ref="D536">IF(E536="","",XLOOKUP(E536,selector_12,selector_12_ids,""))</f>
        <v/>
      </c>
      <c r="E536" s="25"/>
      <c r="F536" s="14"/>
      <c r="G536" s="14"/>
      <c r="H536" s="14"/>
      <c r="I536" s="14"/>
      <c r="J536" s="14"/>
      <c r="K536" s="23" t="str">
        <f t="array" ref="K536">IF(L536="","",XLOOKUP(L536,selector_07,selector_07_ids,""))</f>
        <v/>
      </c>
      <c r="L536" s="25"/>
      <c r="M536" s="14"/>
      <c r="N536" s="23" t="str">
        <f t="array" ref="N536">IF(O536="","",XLOOKUP(O536,selector_18,selector_18_ids,""))</f>
        <v/>
      </c>
      <c r="O536" s="25"/>
      <c r="P536" s="14"/>
      <c r="Q536" s="14"/>
      <c r="R536" s="23" t="str">
        <f t="array" ref="R536">IF(S536="","",XLOOKUP(S536,selector_15,selector_15_ids,""))</f>
        <v/>
      </c>
      <c r="S536" s="25"/>
      <c r="T536" s="23" t="str">
        <f t="array" ref="T536">IF(U536="","",XLOOKUP(U536,selector_15,selector_15_ids,""))</f>
        <v/>
      </c>
      <c r="U536" s="25"/>
      <c r="V536" s="23" t="str">
        <f t="array" ref="V536">IF(W536="","",XLOOKUP(W536,selector_12,selector_12_ids,""))</f>
        <v/>
      </c>
      <c r="W536" s="25"/>
      <c r="X536" s="14"/>
      <c r="Y536" s="14"/>
      <c r="Z536" s="14"/>
      <c r="AA536" s="23" t="str">
        <f t="array" ref="AA536">IF(AB536="","",XLOOKUP(AB536,selector_07,selector_07_ids,""))</f>
        <v/>
      </c>
      <c r="AB536" s="25"/>
      <c r="AC536" s="14"/>
      <c r="AD536" s="23" t="str">
        <f t="array" ref="AD536">IF(AE536="","",XLOOKUP(AE536,selector_04,selector_04_ids,""))</f>
        <v/>
      </c>
      <c r="AE536" s="25"/>
      <c r="AF536" s="14"/>
      <c r="AG536" s="27"/>
      <c r="AH536" s="14"/>
    </row>
    <row r="537">
      <c r="A537" s="14"/>
      <c r="B537" s="23" t="str">
        <f>IF($A537="","",'Система'!$B$4)</f>
        <v/>
      </c>
      <c r="C537" s="14"/>
      <c r="D537" s="23" t="str">
        <f t="array" ref="D537">IF(E537="","",XLOOKUP(E537,selector_12,selector_12_ids,""))</f>
        <v/>
      </c>
      <c r="E537" s="25"/>
      <c r="F537" s="14"/>
      <c r="G537" s="14"/>
      <c r="H537" s="14"/>
      <c r="I537" s="14"/>
      <c r="J537" s="14"/>
      <c r="K537" s="23" t="str">
        <f t="array" ref="K537">IF(L537="","",XLOOKUP(L537,selector_07,selector_07_ids,""))</f>
        <v/>
      </c>
      <c r="L537" s="25"/>
      <c r="M537" s="14"/>
      <c r="N537" s="23" t="str">
        <f t="array" ref="N537">IF(O537="","",XLOOKUP(O537,selector_18,selector_18_ids,""))</f>
        <v/>
      </c>
      <c r="O537" s="25"/>
      <c r="P537" s="14"/>
      <c r="Q537" s="14"/>
      <c r="R537" s="23" t="str">
        <f t="array" ref="R537">IF(S537="","",XLOOKUP(S537,selector_15,selector_15_ids,""))</f>
        <v/>
      </c>
      <c r="S537" s="25"/>
      <c r="T537" s="23" t="str">
        <f t="array" ref="T537">IF(U537="","",XLOOKUP(U537,selector_15,selector_15_ids,""))</f>
        <v/>
      </c>
      <c r="U537" s="25"/>
      <c r="V537" s="23" t="str">
        <f t="array" ref="V537">IF(W537="","",XLOOKUP(W537,selector_12,selector_12_ids,""))</f>
        <v/>
      </c>
      <c r="W537" s="25"/>
      <c r="X537" s="14"/>
      <c r="Y537" s="14"/>
      <c r="Z537" s="14"/>
      <c r="AA537" s="23" t="str">
        <f t="array" ref="AA537">IF(AB537="","",XLOOKUP(AB537,selector_07,selector_07_ids,""))</f>
        <v/>
      </c>
      <c r="AB537" s="25"/>
      <c r="AC537" s="14"/>
      <c r="AD537" s="23" t="str">
        <f t="array" ref="AD537">IF(AE537="","",XLOOKUP(AE537,selector_04,selector_04_ids,""))</f>
        <v/>
      </c>
      <c r="AE537" s="25"/>
      <c r="AF537" s="14"/>
      <c r="AG537" s="27"/>
      <c r="AH537" s="14"/>
    </row>
    <row r="538">
      <c r="A538" s="14"/>
      <c r="B538" s="23" t="str">
        <f>IF($A538="","",'Система'!$B$4)</f>
        <v/>
      </c>
      <c r="C538" s="14"/>
      <c r="D538" s="23" t="str">
        <f t="array" ref="D538">IF(E538="","",XLOOKUP(E538,selector_12,selector_12_ids,""))</f>
        <v/>
      </c>
      <c r="E538" s="25"/>
      <c r="F538" s="14"/>
      <c r="G538" s="14"/>
      <c r="H538" s="14"/>
      <c r="I538" s="14"/>
      <c r="J538" s="14"/>
      <c r="K538" s="23" t="str">
        <f t="array" ref="K538">IF(L538="","",XLOOKUP(L538,selector_07,selector_07_ids,""))</f>
        <v/>
      </c>
      <c r="L538" s="25"/>
      <c r="M538" s="14"/>
      <c r="N538" s="23" t="str">
        <f t="array" ref="N538">IF(O538="","",XLOOKUP(O538,selector_18,selector_18_ids,""))</f>
        <v/>
      </c>
      <c r="O538" s="25"/>
      <c r="P538" s="14"/>
      <c r="Q538" s="14"/>
      <c r="R538" s="23" t="str">
        <f t="array" ref="R538">IF(S538="","",XLOOKUP(S538,selector_15,selector_15_ids,""))</f>
        <v/>
      </c>
      <c r="S538" s="25"/>
      <c r="T538" s="23" t="str">
        <f t="array" ref="T538">IF(U538="","",XLOOKUP(U538,selector_15,selector_15_ids,""))</f>
        <v/>
      </c>
      <c r="U538" s="25"/>
      <c r="V538" s="23" t="str">
        <f t="array" ref="V538">IF(W538="","",XLOOKUP(W538,selector_12,selector_12_ids,""))</f>
        <v/>
      </c>
      <c r="W538" s="25"/>
      <c r="X538" s="14"/>
      <c r="Y538" s="14"/>
      <c r="Z538" s="14"/>
      <c r="AA538" s="23" t="str">
        <f t="array" ref="AA538">IF(AB538="","",XLOOKUP(AB538,selector_07,selector_07_ids,""))</f>
        <v/>
      </c>
      <c r="AB538" s="25"/>
      <c r="AC538" s="14"/>
      <c r="AD538" s="23" t="str">
        <f t="array" ref="AD538">IF(AE538="","",XLOOKUP(AE538,selector_04,selector_04_ids,""))</f>
        <v/>
      </c>
      <c r="AE538" s="25"/>
      <c r="AF538" s="14"/>
      <c r="AG538" s="27"/>
      <c r="AH538" s="14"/>
    </row>
    <row r="539">
      <c r="A539" s="14"/>
      <c r="B539" s="23" t="str">
        <f>IF($A539="","",'Система'!$B$4)</f>
        <v/>
      </c>
      <c r="C539" s="14"/>
      <c r="D539" s="23" t="str">
        <f t="array" ref="D539">IF(E539="","",XLOOKUP(E539,selector_12,selector_12_ids,""))</f>
        <v/>
      </c>
      <c r="E539" s="25"/>
      <c r="F539" s="14"/>
      <c r="G539" s="14"/>
      <c r="H539" s="14"/>
      <c r="I539" s="14"/>
      <c r="J539" s="14"/>
      <c r="K539" s="23" t="str">
        <f t="array" ref="K539">IF(L539="","",XLOOKUP(L539,selector_07,selector_07_ids,""))</f>
        <v/>
      </c>
      <c r="L539" s="25"/>
      <c r="M539" s="14"/>
      <c r="N539" s="23" t="str">
        <f t="array" ref="N539">IF(O539="","",XLOOKUP(O539,selector_18,selector_18_ids,""))</f>
        <v/>
      </c>
      <c r="O539" s="25"/>
      <c r="P539" s="14"/>
      <c r="Q539" s="14"/>
      <c r="R539" s="23" t="str">
        <f t="array" ref="R539">IF(S539="","",XLOOKUP(S539,selector_15,selector_15_ids,""))</f>
        <v/>
      </c>
      <c r="S539" s="25"/>
      <c r="T539" s="23" t="str">
        <f t="array" ref="T539">IF(U539="","",XLOOKUP(U539,selector_15,selector_15_ids,""))</f>
        <v/>
      </c>
      <c r="U539" s="25"/>
      <c r="V539" s="23" t="str">
        <f t="array" ref="V539">IF(W539="","",XLOOKUP(W539,selector_12,selector_12_ids,""))</f>
        <v/>
      </c>
      <c r="W539" s="25"/>
      <c r="X539" s="14"/>
      <c r="Y539" s="14"/>
      <c r="Z539" s="14"/>
      <c r="AA539" s="23" t="str">
        <f t="array" ref="AA539">IF(AB539="","",XLOOKUP(AB539,selector_07,selector_07_ids,""))</f>
        <v/>
      </c>
      <c r="AB539" s="25"/>
      <c r="AC539" s="14"/>
      <c r="AD539" s="23" t="str">
        <f t="array" ref="AD539">IF(AE539="","",XLOOKUP(AE539,selector_04,selector_04_ids,""))</f>
        <v/>
      </c>
      <c r="AE539" s="25"/>
      <c r="AF539" s="14"/>
      <c r="AG539" s="27"/>
      <c r="AH539" s="14"/>
    </row>
    <row r="540">
      <c r="A540" s="14"/>
      <c r="B540" s="23" t="str">
        <f>IF($A540="","",'Система'!$B$4)</f>
        <v/>
      </c>
      <c r="C540" s="14"/>
      <c r="D540" s="23" t="str">
        <f t="array" ref="D540">IF(E540="","",XLOOKUP(E540,selector_12,selector_12_ids,""))</f>
        <v/>
      </c>
      <c r="E540" s="25"/>
      <c r="F540" s="14"/>
      <c r="G540" s="14"/>
      <c r="H540" s="14"/>
      <c r="I540" s="14"/>
      <c r="J540" s="14"/>
      <c r="K540" s="23" t="str">
        <f t="array" ref="K540">IF(L540="","",XLOOKUP(L540,selector_07,selector_07_ids,""))</f>
        <v/>
      </c>
      <c r="L540" s="25"/>
      <c r="M540" s="14"/>
      <c r="N540" s="23" t="str">
        <f t="array" ref="N540">IF(O540="","",XLOOKUP(O540,selector_18,selector_18_ids,""))</f>
        <v/>
      </c>
      <c r="O540" s="25"/>
      <c r="P540" s="14"/>
      <c r="Q540" s="14"/>
      <c r="R540" s="23" t="str">
        <f t="array" ref="R540">IF(S540="","",XLOOKUP(S540,selector_15,selector_15_ids,""))</f>
        <v/>
      </c>
      <c r="S540" s="25"/>
      <c r="T540" s="23" t="str">
        <f t="array" ref="T540">IF(U540="","",XLOOKUP(U540,selector_15,selector_15_ids,""))</f>
        <v/>
      </c>
      <c r="U540" s="25"/>
      <c r="V540" s="23" t="str">
        <f t="array" ref="V540">IF(W540="","",XLOOKUP(W540,selector_12,selector_12_ids,""))</f>
        <v/>
      </c>
      <c r="W540" s="25"/>
      <c r="X540" s="14"/>
      <c r="Y540" s="14"/>
      <c r="Z540" s="14"/>
      <c r="AA540" s="23" t="str">
        <f t="array" ref="AA540">IF(AB540="","",XLOOKUP(AB540,selector_07,selector_07_ids,""))</f>
        <v/>
      </c>
      <c r="AB540" s="25"/>
      <c r="AC540" s="14"/>
      <c r="AD540" s="23" t="str">
        <f t="array" ref="AD540">IF(AE540="","",XLOOKUP(AE540,selector_04,selector_04_ids,""))</f>
        <v/>
      </c>
      <c r="AE540" s="25"/>
      <c r="AF540" s="14"/>
      <c r="AG540" s="27"/>
      <c r="AH540" s="14"/>
    </row>
    <row r="541">
      <c r="A541" s="14"/>
      <c r="B541" s="23" t="str">
        <f>IF($A541="","",'Система'!$B$4)</f>
        <v/>
      </c>
      <c r="C541" s="14"/>
      <c r="D541" s="23" t="str">
        <f t="array" ref="D541">IF(E541="","",XLOOKUP(E541,selector_12,selector_12_ids,""))</f>
        <v/>
      </c>
      <c r="E541" s="25"/>
      <c r="F541" s="14"/>
      <c r="G541" s="14"/>
      <c r="H541" s="14"/>
      <c r="I541" s="14"/>
      <c r="J541" s="14"/>
      <c r="K541" s="23" t="str">
        <f t="array" ref="K541">IF(L541="","",XLOOKUP(L541,selector_07,selector_07_ids,""))</f>
        <v/>
      </c>
      <c r="L541" s="25"/>
      <c r="M541" s="14"/>
      <c r="N541" s="23" t="str">
        <f t="array" ref="N541">IF(O541="","",XLOOKUP(O541,selector_18,selector_18_ids,""))</f>
        <v/>
      </c>
      <c r="O541" s="25"/>
      <c r="P541" s="14"/>
      <c r="Q541" s="14"/>
      <c r="R541" s="23" t="str">
        <f t="array" ref="R541">IF(S541="","",XLOOKUP(S541,selector_15,selector_15_ids,""))</f>
        <v/>
      </c>
      <c r="S541" s="25"/>
      <c r="T541" s="23" t="str">
        <f t="array" ref="T541">IF(U541="","",XLOOKUP(U541,selector_15,selector_15_ids,""))</f>
        <v/>
      </c>
      <c r="U541" s="25"/>
      <c r="V541" s="23" t="str">
        <f t="array" ref="V541">IF(W541="","",XLOOKUP(W541,selector_12,selector_12_ids,""))</f>
        <v/>
      </c>
      <c r="W541" s="25"/>
      <c r="X541" s="14"/>
      <c r="Y541" s="14"/>
      <c r="Z541" s="14"/>
      <c r="AA541" s="23" t="str">
        <f t="array" ref="AA541">IF(AB541="","",XLOOKUP(AB541,selector_07,selector_07_ids,""))</f>
        <v/>
      </c>
      <c r="AB541" s="25"/>
      <c r="AC541" s="14"/>
      <c r="AD541" s="23" t="str">
        <f t="array" ref="AD541">IF(AE541="","",XLOOKUP(AE541,selector_04,selector_04_ids,""))</f>
        <v/>
      </c>
      <c r="AE541" s="25"/>
      <c r="AF541" s="14"/>
      <c r="AG541" s="27"/>
      <c r="AH541" s="14"/>
    </row>
    <row r="542">
      <c r="A542" s="14"/>
      <c r="B542" s="23" t="str">
        <f>IF($A542="","",'Система'!$B$4)</f>
        <v/>
      </c>
      <c r="C542" s="14"/>
      <c r="D542" s="23" t="str">
        <f t="array" ref="D542">IF(E542="","",XLOOKUP(E542,selector_12,selector_12_ids,""))</f>
        <v/>
      </c>
      <c r="E542" s="25"/>
      <c r="F542" s="14"/>
      <c r="G542" s="14"/>
      <c r="H542" s="14"/>
      <c r="I542" s="14"/>
      <c r="J542" s="14"/>
      <c r="K542" s="23" t="str">
        <f t="array" ref="K542">IF(L542="","",XLOOKUP(L542,selector_07,selector_07_ids,""))</f>
        <v/>
      </c>
      <c r="L542" s="25"/>
      <c r="M542" s="14"/>
      <c r="N542" s="23" t="str">
        <f t="array" ref="N542">IF(O542="","",XLOOKUP(O542,selector_18,selector_18_ids,""))</f>
        <v/>
      </c>
      <c r="O542" s="25"/>
      <c r="P542" s="14"/>
      <c r="Q542" s="14"/>
      <c r="R542" s="23" t="str">
        <f t="array" ref="R542">IF(S542="","",XLOOKUP(S542,selector_15,selector_15_ids,""))</f>
        <v/>
      </c>
      <c r="S542" s="25"/>
      <c r="T542" s="23" t="str">
        <f t="array" ref="T542">IF(U542="","",XLOOKUP(U542,selector_15,selector_15_ids,""))</f>
        <v/>
      </c>
      <c r="U542" s="25"/>
      <c r="V542" s="23" t="str">
        <f t="array" ref="V542">IF(W542="","",XLOOKUP(W542,selector_12,selector_12_ids,""))</f>
        <v/>
      </c>
      <c r="W542" s="25"/>
      <c r="X542" s="14"/>
      <c r="Y542" s="14"/>
      <c r="Z542" s="14"/>
      <c r="AA542" s="23" t="str">
        <f t="array" ref="AA542">IF(AB542="","",XLOOKUP(AB542,selector_07,selector_07_ids,""))</f>
        <v/>
      </c>
      <c r="AB542" s="25"/>
      <c r="AC542" s="14"/>
      <c r="AD542" s="23" t="str">
        <f t="array" ref="AD542">IF(AE542="","",XLOOKUP(AE542,selector_04,selector_04_ids,""))</f>
        <v/>
      </c>
      <c r="AE542" s="25"/>
      <c r="AF542" s="14"/>
      <c r="AG542" s="27"/>
      <c r="AH542" s="14"/>
    </row>
    <row r="543">
      <c r="A543" s="14"/>
      <c r="B543" s="23" t="str">
        <f>IF($A543="","",'Система'!$B$4)</f>
        <v/>
      </c>
      <c r="C543" s="14"/>
      <c r="D543" s="23" t="str">
        <f t="array" ref="D543">IF(E543="","",XLOOKUP(E543,selector_12,selector_12_ids,""))</f>
        <v/>
      </c>
      <c r="E543" s="25"/>
      <c r="F543" s="14"/>
      <c r="G543" s="14"/>
      <c r="H543" s="14"/>
      <c r="I543" s="14"/>
      <c r="J543" s="14"/>
      <c r="K543" s="23" t="str">
        <f t="array" ref="K543">IF(L543="","",XLOOKUP(L543,selector_07,selector_07_ids,""))</f>
        <v/>
      </c>
      <c r="L543" s="25"/>
      <c r="M543" s="14"/>
      <c r="N543" s="23" t="str">
        <f t="array" ref="N543">IF(O543="","",XLOOKUP(O543,selector_18,selector_18_ids,""))</f>
        <v/>
      </c>
      <c r="O543" s="25"/>
      <c r="P543" s="14"/>
      <c r="Q543" s="14"/>
      <c r="R543" s="23" t="str">
        <f t="array" ref="R543">IF(S543="","",XLOOKUP(S543,selector_15,selector_15_ids,""))</f>
        <v/>
      </c>
      <c r="S543" s="25"/>
      <c r="T543" s="23" t="str">
        <f t="array" ref="T543">IF(U543="","",XLOOKUP(U543,selector_15,selector_15_ids,""))</f>
        <v/>
      </c>
      <c r="U543" s="25"/>
      <c r="V543" s="23" t="str">
        <f t="array" ref="V543">IF(W543="","",XLOOKUP(W543,selector_12,selector_12_ids,""))</f>
        <v/>
      </c>
      <c r="W543" s="25"/>
      <c r="X543" s="14"/>
      <c r="Y543" s="14"/>
      <c r="Z543" s="14"/>
      <c r="AA543" s="23" t="str">
        <f t="array" ref="AA543">IF(AB543="","",XLOOKUP(AB543,selector_07,selector_07_ids,""))</f>
        <v/>
      </c>
      <c r="AB543" s="25"/>
      <c r="AC543" s="14"/>
      <c r="AD543" s="23" t="str">
        <f t="array" ref="AD543">IF(AE543="","",XLOOKUP(AE543,selector_04,selector_04_ids,""))</f>
        <v/>
      </c>
      <c r="AE543" s="25"/>
      <c r="AF543" s="14"/>
      <c r="AG543" s="27"/>
      <c r="AH543" s="14"/>
    </row>
    <row r="544">
      <c r="A544" s="14"/>
      <c r="B544" s="23" t="str">
        <f>IF($A544="","",'Система'!$B$4)</f>
        <v/>
      </c>
      <c r="C544" s="14"/>
      <c r="D544" s="23" t="str">
        <f t="array" ref="D544">IF(E544="","",XLOOKUP(E544,selector_12,selector_12_ids,""))</f>
        <v/>
      </c>
      <c r="E544" s="25"/>
      <c r="F544" s="14"/>
      <c r="G544" s="14"/>
      <c r="H544" s="14"/>
      <c r="I544" s="14"/>
      <c r="J544" s="14"/>
      <c r="K544" s="23" t="str">
        <f t="array" ref="K544">IF(L544="","",XLOOKUP(L544,selector_07,selector_07_ids,""))</f>
        <v/>
      </c>
      <c r="L544" s="25"/>
      <c r="M544" s="14"/>
      <c r="N544" s="23" t="str">
        <f t="array" ref="N544">IF(O544="","",XLOOKUP(O544,selector_18,selector_18_ids,""))</f>
        <v/>
      </c>
      <c r="O544" s="25"/>
      <c r="P544" s="14"/>
      <c r="Q544" s="14"/>
      <c r="R544" s="23" t="str">
        <f t="array" ref="R544">IF(S544="","",XLOOKUP(S544,selector_15,selector_15_ids,""))</f>
        <v/>
      </c>
      <c r="S544" s="25"/>
      <c r="T544" s="23" t="str">
        <f t="array" ref="T544">IF(U544="","",XLOOKUP(U544,selector_15,selector_15_ids,""))</f>
        <v/>
      </c>
      <c r="U544" s="25"/>
      <c r="V544" s="23" t="str">
        <f t="array" ref="V544">IF(W544="","",XLOOKUP(W544,selector_12,selector_12_ids,""))</f>
        <v/>
      </c>
      <c r="W544" s="25"/>
      <c r="X544" s="14"/>
      <c r="Y544" s="14"/>
      <c r="Z544" s="14"/>
      <c r="AA544" s="23" t="str">
        <f t="array" ref="AA544">IF(AB544="","",XLOOKUP(AB544,selector_07,selector_07_ids,""))</f>
        <v/>
      </c>
      <c r="AB544" s="25"/>
      <c r="AC544" s="14"/>
      <c r="AD544" s="23" t="str">
        <f t="array" ref="AD544">IF(AE544="","",XLOOKUP(AE544,selector_04,selector_04_ids,""))</f>
        <v/>
      </c>
      <c r="AE544" s="25"/>
      <c r="AF544" s="14"/>
      <c r="AG544" s="27"/>
      <c r="AH544" s="14"/>
    </row>
    <row r="545">
      <c r="A545" s="14"/>
      <c r="B545" s="23" t="str">
        <f>IF($A545="","",'Система'!$B$4)</f>
        <v/>
      </c>
      <c r="C545" s="14"/>
      <c r="D545" s="23" t="str">
        <f t="array" ref="D545">IF(E545="","",XLOOKUP(E545,selector_12,selector_12_ids,""))</f>
        <v/>
      </c>
      <c r="E545" s="25"/>
      <c r="F545" s="14"/>
      <c r="G545" s="14"/>
      <c r="H545" s="14"/>
      <c r="I545" s="14"/>
      <c r="J545" s="14"/>
      <c r="K545" s="23" t="str">
        <f t="array" ref="K545">IF(L545="","",XLOOKUP(L545,selector_07,selector_07_ids,""))</f>
        <v/>
      </c>
      <c r="L545" s="25"/>
      <c r="M545" s="14"/>
      <c r="N545" s="23" t="str">
        <f t="array" ref="N545">IF(O545="","",XLOOKUP(O545,selector_18,selector_18_ids,""))</f>
        <v/>
      </c>
      <c r="O545" s="25"/>
      <c r="P545" s="14"/>
      <c r="Q545" s="14"/>
      <c r="R545" s="23" t="str">
        <f t="array" ref="R545">IF(S545="","",XLOOKUP(S545,selector_15,selector_15_ids,""))</f>
        <v/>
      </c>
      <c r="S545" s="25"/>
      <c r="T545" s="23" t="str">
        <f t="array" ref="T545">IF(U545="","",XLOOKUP(U545,selector_15,selector_15_ids,""))</f>
        <v/>
      </c>
      <c r="U545" s="25"/>
      <c r="V545" s="23" t="str">
        <f t="array" ref="V545">IF(W545="","",XLOOKUP(W545,selector_12,selector_12_ids,""))</f>
        <v/>
      </c>
      <c r="W545" s="25"/>
      <c r="X545" s="14"/>
      <c r="Y545" s="14"/>
      <c r="Z545" s="14"/>
      <c r="AA545" s="23" t="str">
        <f t="array" ref="AA545">IF(AB545="","",XLOOKUP(AB545,selector_07,selector_07_ids,""))</f>
        <v/>
      </c>
      <c r="AB545" s="25"/>
      <c r="AC545" s="14"/>
      <c r="AD545" s="23" t="str">
        <f t="array" ref="AD545">IF(AE545="","",XLOOKUP(AE545,selector_04,selector_04_ids,""))</f>
        <v/>
      </c>
      <c r="AE545" s="25"/>
      <c r="AF545" s="14"/>
      <c r="AG545" s="27"/>
      <c r="AH545" s="14"/>
    </row>
    <row r="546">
      <c r="A546" s="14"/>
      <c r="B546" s="23" t="str">
        <f>IF($A546="","",'Система'!$B$4)</f>
        <v/>
      </c>
      <c r="C546" s="14"/>
      <c r="D546" s="23" t="str">
        <f t="array" ref="D546">IF(E546="","",XLOOKUP(E546,selector_12,selector_12_ids,""))</f>
        <v/>
      </c>
      <c r="E546" s="25"/>
      <c r="F546" s="14"/>
      <c r="G546" s="14"/>
      <c r="H546" s="14"/>
      <c r="I546" s="14"/>
      <c r="J546" s="14"/>
      <c r="K546" s="23" t="str">
        <f t="array" ref="K546">IF(L546="","",XLOOKUP(L546,selector_07,selector_07_ids,""))</f>
        <v/>
      </c>
      <c r="L546" s="25"/>
      <c r="M546" s="14"/>
      <c r="N546" s="23" t="str">
        <f t="array" ref="N546">IF(O546="","",XLOOKUP(O546,selector_18,selector_18_ids,""))</f>
        <v/>
      </c>
      <c r="O546" s="25"/>
      <c r="P546" s="14"/>
      <c r="Q546" s="14"/>
      <c r="R546" s="23" t="str">
        <f t="array" ref="R546">IF(S546="","",XLOOKUP(S546,selector_15,selector_15_ids,""))</f>
        <v/>
      </c>
      <c r="S546" s="25"/>
      <c r="T546" s="23" t="str">
        <f t="array" ref="T546">IF(U546="","",XLOOKUP(U546,selector_15,selector_15_ids,""))</f>
        <v/>
      </c>
      <c r="U546" s="25"/>
      <c r="V546" s="23" t="str">
        <f t="array" ref="V546">IF(W546="","",XLOOKUP(W546,selector_12,selector_12_ids,""))</f>
        <v/>
      </c>
      <c r="W546" s="25"/>
      <c r="X546" s="14"/>
      <c r="Y546" s="14"/>
      <c r="Z546" s="14"/>
      <c r="AA546" s="23" t="str">
        <f t="array" ref="AA546">IF(AB546="","",XLOOKUP(AB546,selector_07,selector_07_ids,""))</f>
        <v/>
      </c>
      <c r="AB546" s="25"/>
      <c r="AC546" s="14"/>
      <c r="AD546" s="23" t="str">
        <f t="array" ref="AD546">IF(AE546="","",XLOOKUP(AE546,selector_04,selector_04_ids,""))</f>
        <v/>
      </c>
      <c r="AE546" s="25"/>
      <c r="AF546" s="14"/>
      <c r="AG546" s="27"/>
      <c r="AH546" s="14"/>
    </row>
    <row r="547">
      <c r="A547" s="14"/>
      <c r="B547" s="23" t="str">
        <f>IF($A547="","",'Система'!$B$4)</f>
        <v/>
      </c>
      <c r="C547" s="14"/>
      <c r="D547" s="23" t="str">
        <f t="array" ref="D547">IF(E547="","",XLOOKUP(E547,selector_12,selector_12_ids,""))</f>
        <v/>
      </c>
      <c r="E547" s="25"/>
      <c r="F547" s="14"/>
      <c r="G547" s="14"/>
      <c r="H547" s="14"/>
      <c r="I547" s="14"/>
      <c r="J547" s="14"/>
      <c r="K547" s="23" t="str">
        <f t="array" ref="K547">IF(L547="","",XLOOKUP(L547,selector_07,selector_07_ids,""))</f>
        <v/>
      </c>
      <c r="L547" s="25"/>
      <c r="M547" s="14"/>
      <c r="N547" s="23" t="str">
        <f t="array" ref="N547">IF(O547="","",XLOOKUP(O547,selector_18,selector_18_ids,""))</f>
        <v/>
      </c>
      <c r="O547" s="25"/>
      <c r="P547" s="14"/>
      <c r="Q547" s="14"/>
      <c r="R547" s="23" t="str">
        <f t="array" ref="R547">IF(S547="","",XLOOKUP(S547,selector_15,selector_15_ids,""))</f>
        <v/>
      </c>
      <c r="S547" s="25"/>
      <c r="T547" s="23" t="str">
        <f t="array" ref="T547">IF(U547="","",XLOOKUP(U547,selector_15,selector_15_ids,""))</f>
        <v/>
      </c>
      <c r="U547" s="25"/>
      <c r="V547" s="23" t="str">
        <f t="array" ref="V547">IF(W547="","",XLOOKUP(W547,selector_12,selector_12_ids,""))</f>
        <v/>
      </c>
      <c r="W547" s="25"/>
      <c r="X547" s="14"/>
      <c r="Y547" s="14"/>
      <c r="Z547" s="14"/>
      <c r="AA547" s="23" t="str">
        <f t="array" ref="AA547">IF(AB547="","",XLOOKUP(AB547,selector_07,selector_07_ids,""))</f>
        <v/>
      </c>
      <c r="AB547" s="25"/>
      <c r="AC547" s="14"/>
      <c r="AD547" s="23" t="str">
        <f t="array" ref="AD547">IF(AE547="","",XLOOKUP(AE547,selector_04,selector_04_ids,""))</f>
        <v/>
      </c>
      <c r="AE547" s="25"/>
      <c r="AF547" s="14"/>
      <c r="AG547" s="27"/>
      <c r="AH547" s="14"/>
    </row>
    <row r="548">
      <c r="A548" s="14"/>
      <c r="B548" s="23" t="str">
        <f>IF($A548="","",'Система'!$B$4)</f>
        <v/>
      </c>
      <c r="C548" s="14"/>
      <c r="D548" s="23" t="str">
        <f t="array" ref="D548">IF(E548="","",XLOOKUP(E548,selector_12,selector_12_ids,""))</f>
        <v/>
      </c>
      <c r="E548" s="25"/>
      <c r="F548" s="14"/>
      <c r="G548" s="14"/>
      <c r="H548" s="14"/>
      <c r="I548" s="14"/>
      <c r="J548" s="14"/>
      <c r="K548" s="23" t="str">
        <f t="array" ref="K548">IF(L548="","",XLOOKUP(L548,selector_07,selector_07_ids,""))</f>
        <v/>
      </c>
      <c r="L548" s="25"/>
      <c r="M548" s="14"/>
      <c r="N548" s="23" t="str">
        <f t="array" ref="N548">IF(O548="","",XLOOKUP(O548,selector_18,selector_18_ids,""))</f>
        <v/>
      </c>
      <c r="O548" s="25"/>
      <c r="P548" s="14"/>
      <c r="Q548" s="14"/>
      <c r="R548" s="23" t="str">
        <f t="array" ref="R548">IF(S548="","",XLOOKUP(S548,selector_15,selector_15_ids,""))</f>
        <v/>
      </c>
      <c r="S548" s="25"/>
      <c r="T548" s="23" t="str">
        <f t="array" ref="T548">IF(U548="","",XLOOKUP(U548,selector_15,selector_15_ids,""))</f>
        <v/>
      </c>
      <c r="U548" s="25"/>
      <c r="V548" s="23" t="str">
        <f t="array" ref="V548">IF(W548="","",XLOOKUP(W548,selector_12,selector_12_ids,""))</f>
        <v/>
      </c>
      <c r="W548" s="25"/>
      <c r="X548" s="14"/>
      <c r="Y548" s="14"/>
      <c r="Z548" s="14"/>
      <c r="AA548" s="23" t="str">
        <f t="array" ref="AA548">IF(AB548="","",XLOOKUP(AB548,selector_07,selector_07_ids,""))</f>
        <v/>
      </c>
      <c r="AB548" s="25"/>
      <c r="AC548" s="14"/>
      <c r="AD548" s="23" t="str">
        <f t="array" ref="AD548">IF(AE548="","",XLOOKUP(AE548,selector_04,selector_04_ids,""))</f>
        <v/>
      </c>
      <c r="AE548" s="25"/>
      <c r="AF548" s="14"/>
      <c r="AG548" s="27"/>
      <c r="AH548" s="14"/>
    </row>
    <row r="549">
      <c r="A549" s="14"/>
      <c r="B549" s="23" t="str">
        <f>IF($A549="","",'Система'!$B$4)</f>
        <v/>
      </c>
      <c r="C549" s="14"/>
      <c r="D549" s="23" t="str">
        <f t="array" ref="D549">IF(E549="","",XLOOKUP(E549,selector_12,selector_12_ids,""))</f>
        <v/>
      </c>
      <c r="E549" s="25"/>
      <c r="F549" s="14"/>
      <c r="G549" s="14"/>
      <c r="H549" s="14"/>
      <c r="I549" s="14"/>
      <c r="J549" s="14"/>
      <c r="K549" s="23" t="str">
        <f t="array" ref="K549">IF(L549="","",XLOOKUP(L549,selector_07,selector_07_ids,""))</f>
        <v/>
      </c>
      <c r="L549" s="25"/>
      <c r="M549" s="14"/>
      <c r="N549" s="23" t="str">
        <f t="array" ref="N549">IF(O549="","",XLOOKUP(O549,selector_18,selector_18_ids,""))</f>
        <v/>
      </c>
      <c r="O549" s="25"/>
      <c r="P549" s="14"/>
      <c r="Q549" s="14"/>
      <c r="R549" s="23" t="str">
        <f t="array" ref="R549">IF(S549="","",XLOOKUP(S549,selector_15,selector_15_ids,""))</f>
        <v/>
      </c>
      <c r="S549" s="25"/>
      <c r="T549" s="23" t="str">
        <f t="array" ref="T549">IF(U549="","",XLOOKUP(U549,selector_15,selector_15_ids,""))</f>
        <v/>
      </c>
      <c r="U549" s="25"/>
      <c r="V549" s="23" t="str">
        <f t="array" ref="V549">IF(W549="","",XLOOKUP(W549,selector_12,selector_12_ids,""))</f>
        <v/>
      </c>
      <c r="W549" s="25"/>
      <c r="X549" s="14"/>
      <c r="Y549" s="14"/>
      <c r="Z549" s="14"/>
      <c r="AA549" s="23" t="str">
        <f t="array" ref="AA549">IF(AB549="","",XLOOKUP(AB549,selector_07,selector_07_ids,""))</f>
        <v/>
      </c>
      <c r="AB549" s="25"/>
      <c r="AC549" s="14"/>
      <c r="AD549" s="23" t="str">
        <f t="array" ref="AD549">IF(AE549="","",XLOOKUP(AE549,selector_04,selector_04_ids,""))</f>
        <v/>
      </c>
      <c r="AE549" s="25"/>
      <c r="AF549" s="14"/>
      <c r="AG549" s="27"/>
      <c r="AH549" s="14"/>
    </row>
    <row r="550">
      <c r="A550" s="14"/>
      <c r="B550" s="23" t="str">
        <f>IF($A550="","",'Система'!$B$4)</f>
        <v/>
      </c>
      <c r="C550" s="14"/>
      <c r="D550" s="23" t="str">
        <f t="array" ref="D550">IF(E550="","",XLOOKUP(E550,selector_12,selector_12_ids,""))</f>
        <v/>
      </c>
      <c r="E550" s="25"/>
      <c r="F550" s="14"/>
      <c r="G550" s="14"/>
      <c r="H550" s="14"/>
      <c r="I550" s="14"/>
      <c r="J550" s="14"/>
      <c r="K550" s="23" t="str">
        <f t="array" ref="K550">IF(L550="","",XLOOKUP(L550,selector_07,selector_07_ids,""))</f>
        <v/>
      </c>
      <c r="L550" s="25"/>
      <c r="M550" s="14"/>
      <c r="N550" s="23" t="str">
        <f t="array" ref="N550">IF(O550="","",XLOOKUP(O550,selector_18,selector_18_ids,""))</f>
        <v/>
      </c>
      <c r="O550" s="25"/>
      <c r="P550" s="14"/>
      <c r="Q550" s="14"/>
      <c r="R550" s="23" t="str">
        <f t="array" ref="R550">IF(S550="","",XLOOKUP(S550,selector_15,selector_15_ids,""))</f>
        <v/>
      </c>
      <c r="S550" s="25"/>
      <c r="T550" s="23" t="str">
        <f t="array" ref="T550">IF(U550="","",XLOOKUP(U550,selector_15,selector_15_ids,""))</f>
        <v/>
      </c>
      <c r="U550" s="25"/>
      <c r="V550" s="23" t="str">
        <f t="array" ref="V550">IF(W550="","",XLOOKUP(W550,selector_12,selector_12_ids,""))</f>
        <v/>
      </c>
      <c r="W550" s="25"/>
      <c r="X550" s="14"/>
      <c r="Y550" s="14"/>
      <c r="Z550" s="14"/>
      <c r="AA550" s="23" t="str">
        <f t="array" ref="AA550">IF(AB550="","",XLOOKUP(AB550,selector_07,selector_07_ids,""))</f>
        <v/>
      </c>
      <c r="AB550" s="25"/>
      <c r="AC550" s="14"/>
      <c r="AD550" s="23" t="str">
        <f t="array" ref="AD550">IF(AE550="","",XLOOKUP(AE550,selector_04,selector_04_ids,""))</f>
        <v/>
      </c>
      <c r="AE550" s="25"/>
      <c r="AF550" s="14"/>
      <c r="AG550" s="27"/>
      <c r="AH550" s="14"/>
    </row>
    <row r="551">
      <c r="A551" s="14"/>
      <c r="B551" s="23" t="str">
        <f>IF($A551="","",'Система'!$B$4)</f>
        <v/>
      </c>
      <c r="C551" s="14"/>
      <c r="D551" s="23" t="str">
        <f t="array" ref="D551">IF(E551="","",XLOOKUP(E551,selector_12,selector_12_ids,""))</f>
        <v/>
      </c>
      <c r="E551" s="25"/>
      <c r="F551" s="14"/>
      <c r="G551" s="14"/>
      <c r="H551" s="14"/>
      <c r="I551" s="14"/>
      <c r="J551" s="14"/>
      <c r="K551" s="23" t="str">
        <f t="array" ref="K551">IF(L551="","",XLOOKUP(L551,selector_07,selector_07_ids,""))</f>
        <v/>
      </c>
      <c r="L551" s="25"/>
      <c r="M551" s="14"/>
      <c r="N551" s="23" t="str">
        <f t="array" ref="N551">IF(O551="","",XLOOKUP(O551,selector_18,selector_18_ids,""))</f>
        <v/>
      </c>
      <c r="O551" s="25"/>
      <c r="P551" s="14"/>
      <c r="Q551" s="14"/>
      <c r="R551" s="23" t="str">
        <f t="array" ref="R551">IF(S551="","",XLOOKUP(S551,selector_15,selector_15_ids,""))</f>
        <v/>
      </c>
      <c r="S551" s="25"/>
      <c r="T551" s="23" t="str">
        <f t="array" ref="T551">IF(U551="","",XLOOKUP(U551,selector_15,selector_15_ids,""))</f>
        <v/>
      </c>
      <c r="U551" s="25"/>
      <c r="V551" s="23" t="str">
        <f t="array" ref="V551">IF(W551="","",XLOOKUP(W551,selector_12,selector_12_ids,""))</f>
        <v/>
      </c>
      <c r="W551" s="25"/>
      <c r="X551" s="14"/>
      <c r="Y551" s="14"/>
      <c r="Z551" s="14"/>
      <c r="AA551" s="23" t="str">
        <f t="array" ref="AA551">IF(AB551="","",XLOOKUP(AB551,selector_07,selector_07_ids,""))</f>
        <v/>
      </c>
      <c r="AB551" s="25"/>
      <c r="AC551" s="14"/>
      <c r="AD551" s="23" t="str">
        <f t="array" ref="AD551">IF(AE551="","",XLOOKUP(AE551,selector_04,selector_04_ids,""))</f>
        <v/>
      </c>
      <c r="AE551" s="25"/>
      <c r="AF551" s="14"/>
      <c r="AG551" s="27"/>
      <c r="AH551" s="14"/>
    </row>
    <row r="552">
      <c r="A552" s="14"/>
      <c r="B552" s="23" t="str">
        <f>IF($A552="","",'Система'!$B$4)</f>
        <v/>
      </c>
      <c r="C552" s="14"/>
      <c r="D552" s="23" t="str">
        <f t="array" ref="D552">IF(E552="","",XLOOKUP(E552,selector_12,selector_12_ids,""))</f>
        <v/>
      </c>
      <c r="E552" s="25"/>
      <c r="F552" s="14"/>
      <c r="G552" s="14"/>
      <c r="H552" s="14"/>
      <c r="I552" s="14"/>
      <c r="J552" s="14"/>
      <c r="K552" s="23" t="str">
        <f t="array" ref="K552">IF(L552="","",XLOOKUP(L552,selector_07,selector_07_ids,""))</f>
        <v/>
      </c>
      <c r="L552" s="25"/>
      <c r="M552" s="14"/>
      <c r="N552" s="23" t="str">
        <f t="array" ref="N552">IF(O552="","",XLOOKUP(O552,selector_18,selector_18_ids,""))</f>
        <v/>
      </c>
      <c r="O552" s="25"/>
      <c r="P552" s="14"/>
      <c r="Q552" s="14"/>
      <c r="R552" s="23" t="str">
        <f t="array" ref="R552">IF(S552="","",XLOOKUP(S552,selector_15,selector_15_ids,""))</f>
        <v/>
      </c>
      <c r="S552" s="25"/>
      <c r="T552" s="23" t="str">
        <f t="array" ref="T552">IF(U552="","",XLOOKUP(U552,selector_15,selector_15_ids,""))</f>
        <v/>
      </c>
      <c r="U552" s="25"/>
      <c r="V552" s="23" t="str">
        <f t="array" ref="V552">IF(W552="","",XLOOKUP(W552,selector_12,selector_12_ids,""))</f>
        <v/>
      </c>
      <c r="W552" s="25"/>
      <c r="X552" s="14"/>
      <c r="Y552" s="14"/>
      <c r="Z552" s="14"/>
      <c r="AA552" s="23" t="str">
        <f t="array" ref="AA552">IF(AB552="","",XLOOKUP(AB552,selector_07,selector_07_ids,""))</f>
        <v/>
      </c>
      <c r="AB552" s="25"/>
      <c r="AC552" s="14"/>
      <c r="AD552" s="23" t="str">
        <f t="array" ref="AD552">IF(AE552="","",XLOOKUP(AE552,selector_04,selector_04_ids,""))</f>
        <v/>
      </c>
      <c r="AE552" s="25"/>
      <c r="AF552" s="14"/>
      <c r="AG552" s="27"/>
      <c r="AH552" s="14"/>
    </row>
    <row r="553">
      <c r="A553" s="14"/>
      <c r="B553" s="23" t="str">
        <f>IF($A553="","",'Система'!$B$4)</f>
        <v/>
      </c>
      <c r="C553" s="14"/>
      <c r="D553" s="23" t="str">
        <f t="array" ref="D553">IF(E553="","",XLOOKUP(E553,selector_12,selector_12_ids,""))</f>
        <v/>
      </c>
      <c r="E553" s="25"/>
      <c r="F553" s="14"/>
      <c r="G553" s="14"/>
      <c r="H553" s="14"/>
      <c r="I553" s="14"/>
      <c r="J553" s="14"/>
      <c r="K553" s="23" t="str">
        <f t="array" ref="K553">IF(L553="","",XLOOKUP(L553,selector_07,selector_07_ids,""))</f>
        <v/>
      </c>
      <c r="L553" s="25"/>
      <c r="M553" s="14"/>
      <c r="N553" s="23" t="str">
        <f t="array" ref="N553">IF(O553="","",XLOOKUP(O553,selector_18,selector_18_ids,""))</f>
        <v/>
      </c>
      <c r="O553" s="25"/>
      <c r="P553" s="14"/>
      <c r="Q553" s="14"/>
      <c r="R553" s="23" t="str">
        <f t="array" ref="R553">IF(S553="","",XLOOKUP(S553,selector_15,selector_15_ids,""))</f>
        <v/>
      </c>
      <c r="S553" s="25"/>
      <c r="T553" s="23" t="str">
        <f t="array" ref="T553">IF(U553="","",XLOOKUP(U553,selector_15,selector_15_ids,""))</f>
        <v/>
      </c>
      <c r="U553" s="25"/>
      <c r="V553" s="23" t="str">
        <f t="array" ref="V553">IF(W553="","",XLOOKUP(W553,selector_12,selector_12_ids,""))</f>
        <v/>
      </c>
      <c r="W553" s="25"/>
      <c r="X553" s="14"/>
      <c r="Y553" s="14"/>
      <c r="Z553" s="14"/>
      <c r="AA553" s="23" t="str">
        <f t="array" ref="AA553">IF(AB553="","",XLOOKUP(AB553,selector_07,selector_07_ids,""))</f>
        <v/>
      </c>
      <c r="AB553" s="25"/>
      <c r="AC553" s="14"/>
      <c r="AD553" s="23" t="str">
        <f t="array" ref="AD553">IF(AE553="","",XLOOKUP(AE553,selector_04,selector_04_ids,""))</f>
        <v/>
      </c>
      <c r="AE553" s="25"/>
      <c r="AF553" s="14"/>
      <c r="AG553" s="27"/>
      <c r="AH553" s="14"/>
    </row>
    <row r="554">
      <c r="A554" s="14"/>
      <c r="B554" s="23" t="str">
        <f>IF($A554="","",'Система'!$B$4)</f>
        <v/>
      </c>
      <c r="C554" s="14"/>
      <c r="D554" s="23" t="str">
        <f t="array" ref="D554">IF(E554="","",XLOOKUP(E554,selector_12,selector_12_ids,""))</f>
        <v/>
      </c>
      <c r="E554" s="25"/>
      <c r="F554" s="14"/>
      <c r="G554" s="14"/>
      <c r="H554" s="14"/>
      <c r="I554" s="14"/>
      <c r="J554" s="14"/>
      <c r="K554" s="23" t="str">
        <f t="array" ref="K554">IF(L554="","",XLOOKUP(L554,selector_07,selector_07_ids,""))</f>
        <v/>
      </c>
      <c r="L554" s="25"/>
      <c r="M554" s="14"/>
      <c r="N554" s="23" t="str">
        <f t="array" ref="N554">IF(O554="","",XLOOKUP(O554,selector_18,selector_18_ids,""))</f>
        <v/>
      </c>
      <c r="O554" s="25"/>
      <c r="P554" s="14"/>
      <c r="Q554" s="14"/>
      <c r="R554" s="23" t="str">
        <f t="array" ref="R554">IF(S554="","",XLOOKUP(S554,selector_15,selector_15_ids,""))</f>
        <v/>
      </c>
      <c r="S554" s="25"/>
      <c r="T554" s="23" t="str">
        <f t="array" ref="T554">IF(U554="","",XLOOKUP(U554,selector_15,selector_15_ids,""))</f>
        <v/>
      </c>
      <c r="U554" s="25"/>
      <c r="V554" s="23" t="str">
        <f t="array" ref="V554">IF(W554="","",XLOOKUP(W554,selector_12,selector_12_ids,""))</f>
        <v/>
      </c>
      <c r="W554" s="25"/>
      <c r="X554" s="14"/>
      <c r="Y554" s="14"/>
      <c r="Z554" s="14"/>
      <c r="AA554" s="23" t="str">
        <f t="array" ref="AA554">IF(AB554="","",XLOOKUP(AB554,selector_07,selector_07_ids,""))</f>
        <v/>
      </c>
      <c r="AB554" s="25"/>
      <c r="AC554" s="14"/>
      <c r="AD554" s="23" t="str">
        <f t="array" ref="AD554">IF(AE554="","",XLOOKUP(AE554,selector_04,selector_04_ids,""))</f>
        <v/>
      </c>
      <c r="AE554" s="25"/>
      <c r="AF554" s="14"/>
      <c r="AG554" s="27"/>
      <c r="AH554" s="14"/>
    </row>
    <row r="555">
      <c r="A555" s="14"/>
      <c r="B555" s="23" t="str">
        <f>IF($A555="","",'Система'!$B$4)</f>
        <v/>
      </c>
      <c r="C555" s="14"/>
      <c r="D555" s="23" t="str">
        <f t="array" ref="D555">IF(E555="","",XLOOKUP(E555,selector_12,selector_12_ids,""))</f>
        <v/>
      </c>
      <c r="E555" s="25"/>
      <c r="F555" s="14"/>
      <c r="G555" s="14"/>
      <c r="H555" s="14"/>
      <c r="I555" s="14"/>
      <c r="J555" s="14"/>
      <c r="K555" s="23" t="str">
        <f t="array" ref="K555">IF(L555="","",XLOOKUP(L555,selector_07,selector_07_ids,""))</f>
        <v/>
      </c>
      <c r="L555" s="25"/>
      <c r="M555" s="14"/>
      <c r="N555" s="23" t="str">
        <f t="array" ref="N555">IF(O555="","",XLOOKUP(O555,selector_18,selector_18_ids,""))</f>
        <v/>
      </c>
      <c r="O555" s="25"/>
      <c r="P555" s="14"/>
      <c r="Q555" s="14"/>
      <c r="R555" s="23" t="str">
        <f t="array" ref="R555">IF(S555="","",XLOOKUP(S555,selector_15,selector_15_ids,""))</f>
        <v/>
      </c>
      <c r="S555" s="25"/>
      <c r="T555" s="23" t="str">
        <f t="array" ref="T555">IF(U555="","",XLOOKUP(U555,selector_15,selector_15_ids,""))</f>
        <v/>
      </c>
      <c r="U555" s="25"/>
      <c r="V555" s="23" t="str">
        <f t="array" ref="V555">IF(W555="","",XLOOKUP(W555,selector_12,selector_12_ids,""))</f>
        <v/>
      </c>
      <c r="W555" s="25"/>
      <c r="X555" s="14"/>
      <c r="Y555" s="14"/>
      <c r="Z555" s="14"/>
      <c r="AA555" s="23" t="str">
        <f t="array" ref="AA555">IF(AB555="","",XLOOKUP(AB555,selector_07,selector_07_ids,""))</f>
        <v/>
      </c>
      <c r="AB555" s="25"/>
      <c r="AC555" s="14"/>
      <c r="AD555" s="23" t="str">
        <f t="array" ref="AD555">IF(AE555="","",XLOOKUP(AE555,selector_04,selector_04_ids,""))</f>
        <v/>
      </c>
      <c r="AE555" s="25"/>
      <c r="AF555" s="14"/>
      <c r="AG555" s="27"/>
      <c r="AH555" s="14"/>
    </row>
    <row r="556">
      <c r="A556" s="14"/>
      <c r="B556" s="23" t="str">
        <f>IF($A556="","",'Система'!$B$4)</f>
        <v/>
      </c>
      <c r="C556" s="14"/>
      <c r="D556" s="23" t="str">
        <f t="array" ref="D556">IF(E556="","",XLOOKUP(E556,selector_12,selector_12_ids,""))</f>
        <v/>
      </c>
      <c r="E556" s="25"/>
      <c r="F556" s="14"/>
      <c r="G556" s="14"/>
      <c r="H556" s="14"/>
      <c r="I556" s="14"/>
      <c r="J556" s="14"/>
      <c r="K556" s="23" t="str">
        <f t="array" ref="K556">IF(L556="","",XLOOKUP(L556,selector_07,selector_07_ids,""))</f>
        <v/>
      </c>
      <c r="L556" s="25"/>
      <c r="M556" s="14"/>
      <c r="N556" s="23" t="str">
        <f t="array" ref="N556">IF(O556="","",XLOOKUP(O556,selector_18,selector_18_ids,""))</f>
        <v/>
      </c>
      <c r="O556" s="25"/>
      <c r="P556" s="14"/>
      <c r="Q556" s="14"/>
      <c r="R556" s="23" t="str">
        <f t="array" ref="R556">IF(S556="","",XLOOKUP(S556,selector_15,selector_15_ids,""))</f>
        <v/>
      </c>
      <c r="S556" s="25"/>
      <c r="T556" s="23" t="str">
        <f t="array" ref="T556">IF(U556="","",XLOOKUP(U556,selector_15,selector_15_ids,""))</f>
        <v/>
      </c>
      <c r="U556" s="25"/>
      <c r="V556" s="23" t="str">
        <f t="array" ref="V556">IF(W556="","",XLOOKUP(W556,selector_12,selector_12_ids,""))</f>
        <v/>
      </c>
      <c r="W556" s="25"/>
      <c r="X556" s="14"/>
      <c r="Y556" s="14"/>
      <c r="Z556" s="14"/>
      <c r="AA556" s="23" t="str">
        <f t="array" ref="AA556">IF(AB556="","",XLOOKUP(AB556,selector_07,selector_07_ids,""))</f>
        <v/>
      </c>
      <c r="AB556" s="25"/>
      <c r="AC556" s="14"/>
      <c r="AD556" s="23" t="str">
        <f t="array" ref="AD556">IF(AE556="","",XLOOKUP(AE556,selector_04,selector_04_ids,""))</f>
        <v/>
      </c>
      <c r="AE556" s="25"/>
      <c r="AF556" s="14"/>
      <c r="AG556" s="27"/>
      <c r="AH556" s="14"/>
    </row>
    <row r="557">
      <c r="A557" s="14"/>
      <c r="B557" s="23" t="str">
        <f>IF($A557="","",'Система'!$B$4)</f>
        <v/>
      </c>
      <c r="C557" s="14"/>
      <c r="D557" s="23" t="str">
        <f t="array" ref="D557">IF(E557="","",XLOOKUP(E557,selector_12,selector_12_ids,""))</f>
        <v/>
      </c>
      <c r="E557" s="25"/>
      <c r="F557" s="14"/>
      <c r="G557" s="14"/>
      <c r="H557" s="14"/>
      <c r="I557" s="14"/>
      <c r="J557" s="14"/>
      <c r="K557" s="23" t="str">
        <f t="array" ref="K557">IF(L557="","",XLOOKUP(L557,selector_07,selector_07_ids,""))</f>
        <v/>
      </c>
      <c r="L557" s="25"/>
      <c r="M557" s="14"/>
      <c r="N557" s="23" t="str">
        <f t="array" ref="N557">IF(O557="","",XLOOKUP(O557,selector_18,selector_18_ids,""))</f>
        <v/>
      </c>
      <c r="O557" s="25"/>
      <c r="P557" s="14"/>
      <c r="Q557" s="14"/>
      <c r="R557" s="23" t="str">
        <f t="array" ref="R557">IF(S557="","",XLOOKUP(S557,selector_15,selector_15_ids,""))</f>
        <v/>
      </c>
      <c r="S557" s="25"/>
      <c r="T557" s="23" t="str">
        <f t="array" ref="T557">IF(U557="","",XLOOKUP(U557,selector_15,selector_15_ids,""))</f>
        <v/>
      </c>
      <c r="U557" s="25"/>
      <c r="V557" s="23" t="str">
        <f t="array" ref="V557">IF(W557="","",XLOOKUP(W557,selector_12,selector_12_ids,""))</f>
        <v/>
      </c>
      <c r="W557" s="25"/>
      <c r="X557" s="14"/>
      <c r="Y557" s="14"/>
      <c r="Z557" s="14"/>
      <c r="AA557" s="23" t="str">
        <f t="array" ref="AA557">IF(AB557="","",XLOOKUP(AB557,selector_07,selector_07_ids,""))</f>
        <v/>
      </c>
      <c r="AB557" s="25"/>
      <c r="AC557" s="14"/>
      <c r="AD557" s="23" t="str">
        <f t="array" ref="AD557">IF(AE557="","",XLOOKUP(AE557,selector_04,selector_04_ids,""))</f>
        <v/>
      </c>
      <c r="AE557" s="25"/>
      <c r="AF557" s="14"/>
      <c r="AG557" s="27"/>
      <c r="AH557" s="14"/>
    </row>
    <row r="558">
      <c r="A558" s="14"/>
      <c r="B558" s="23" t="str">
        <f>IF($A558="","",'Система'!$B$4)</f>
        <v/>
      </c>
      <c r="C558" s="14"/>
      <c r="D558" s="23" t="str">
        <f t="array" ref="D558">IF(E558="","",XLOOKUP(E558,selector_12,selector_12_ids,""))</f>
        <v/>
      </c>
      <c r="E558" s="25"/>
      <c r="F558" s="14"/>
      <c r="G558" s="14"/>
      <c r="H558" s="14"/>
      <c r="I558" s="14"/>
      <c r="J558" s="14"/>
      <c r="K558" s="23" t="str">
        <f t="array" ref="K558">IF(L558="","",XLOOKUP(L558,selector_07,selector_07_ids,""))</f>
        <v/>
      </c>
      <c r="L558" s="25"/>
      <c r="M558" s="14"/>
      <c r="N558" s="23" t="str">
        <f t="array" ref="N558">IF(O558="","",XLOOKUP(O558,selector_18,selector_18_ids,""))</f>
        <v/>
      </c>
      <c r="O558" s="25"/>
      <c r="P558" s="14"/>
      <c r="Q558" s="14"/>
      <c r="R558" s="23" t="str">
        <f t="array" ref="R558">IF(S558="","",XLOOKUP(S558,selector_15,selector_15_ids,""))</f>
        <v/>
      </c>
      <c r="S558" s="25"/>
      <c r="T558" s="23" t="str">
        <f t="array" ref="T558">IF(U558="","",XLOOKUP(U558,selector_15,selector_15_ids,""))</f>
        <v/>
      </c>
      <c r="U558" s="25"/>
      <c r="V558" s="23" t="str">
        <f t="array" ref="V558">IF(W558="","",XLOOKUP(W558,selector_12,selector_12_ids,""))</f>
        <v/>
      </c>
      <c r="W558" s="25"/>
      <c r="X558" s="14"/>
      <c r="Y558" s="14"/>
      <c r="Z558" s="14"/>
      <c r="AA558" s="23" t="str">
        <f t="array" ref="AA558">IF(AB558="","",XLOOKUP(AB558,selector_07,selector_07_ids,""))</f>
        <v/>
      </c>
      <c r="AB558" s="25"/>
      <c r="AC558" s="14"/>
      <c r="AD558" s="23" t="str">
        <f t="array" ref="AD558">IF(AE558="","",XLOOKUP(AE558,selector_04,selector_04_ids,""))</f>
        <v/>
      </c>
      <c r="AE558" s="25"/>
      <c r="AF558" s="14"/>
      <c r="AG558" s="27"/>
      <c r="AH558" s="14"/>
    </row>
    <row r="559">
      <c r="A559" s="14"/>
      <c r="B559" s="23" t="str">
        <f>IF($A559="","",'Система'!$B$4)</f>
        <v/>
      </c>
      <c r="C559" s="14"/>
      <c r="D559" s="23" t="str">
        <f t="array" ref="D559">IF(E559="","",XLOOKUP(E559,selector_12,selector_12_ids,""))</f>
        <v/>
      </c>
      <c r="E559" s="25"/>
      <c r="F559" s="14"/>
      <c r="G559" s="14"/>
      <c r="H559" s="14"/>
      <c r="I559" s="14"/>
      <c r="J559" s="14"/>
      <c r="K559" s="23" t="str">
        <f t="array" ref="K559">IF(L559="","",XLOOKUP(L559,selector_07,selector_07_ids,""))</f>
        <v/>
      </c>
      <c r="L559" s="25"/>
      <c r="M559" s="14"/>
      <c r="N559" s="23" t="str">
        <f t="array" ref="N559">IF(O559="","",XLOOKUP(O559,selector_18,selector_18_ids,""))</f>
        <v/>
      </c>
      <c r="O559" s="25"/>
      <c r="P559" s="14"/>
      <c r="Q559" s="14"/>
      <c r="R559" s="23" t="str">
        <f t="array" ref="R559">IF(S559="","",XLOOKUP(S559,selector_15,selector_15_ids,""))</f>
        <v/>
      </c>
      <c r="S559" s="25"/>
      <c r="T559" s="23" t="str">
        <f t="array" ref="T559">IF(U559="","",XLOOKUP(U559,selector_15,selector_15_ids,""))</f>
        <v/>
      </c>
      <c r="U559" s="25"/>
      <c r="V559" s="23" t="str">
        <f t="array" ref="V559">IF(W559="","",XLOOKUP(W559,selector_12,selector_12_ids,""))</f>
        <v/>
      </c>
      <c r="W559" s="25"/>
      <c r="X559" s="14"/>
      <c r="Y559" s="14"/>
      <c r="Z559" s="14"/>
      <c r="AA559" s="23" t="str">
        <f t="array" ref="AA559">IF(AB559="","",XLOOKUP(AB559,selector_07,selector_07_ids,""))</f>
        <v/>
      </c>
      <c r="AB559" s="25"/>
      <c r="AC559" s="14"/>
      <c r="AD559" s="23" t="str">
        <f t="array" ref="AD559">IF(AE559="","",XLOOKUP(AE559,selector_04,selector_04_ids,""))</f>
        <v/>
      </c>
      <c r="AE559" s="25"/>
      <c r="AF559" s="14"/>
      <c r="AG559" s="27"/>
      <c r="AH559" s="14"/>
    </row>
    <row r="560">
      <c r="A560" s="14"/>
      <c r="B560" s="23" t="str">
        <f>IF($A560="","",'Система'!$B$4)</f>
        <v/>
      </c>
      <c r="C560" s="14"/>
      <c r="D560" s="23" t="str">
        <f t="array" ref="D560">IF(E560="","",XLOOKUP(E560,selector_12,selector_12_ids,""))</f>
        <v/>
      </c>
      <c r="E560" s="25"/>
      <c r="F560" s="14"/>
      <c r="G560" s="14"/>
      <c r="H560" s="14"/>
      <c r="I560" s="14"/>
      <c r="J560" s="14"/>
      <c r="K560" s="23" t="str">
        <f t="array" ref="K560">IF(L560="","",XLOOKUP(L560,selector_07,selector_07_ids,""))</f>
        <v/>
      </c>
      <c r="L560" s="25"/>
      <c r="M560" s="14"/>
      <c r="N560" s="23" t="str">
        <f t="array" ref="N560">IF(O560="","",XLOOKUP(O560,selector_18,selector_18_ids,""))</f>
        <v/>
      </c>
      <c r="O560" s="25"/>
      <c r="P560" s="14"/>
      <c r="Q560" s="14"/>
      <c r="R560" s="23" t="str">
        <f t="array" ref="R560">IF(S560="","",XLOOKUP(S560,selector_15,selector_15_ids,""))</f>
        <v/>
      </c>
      <c r="S560" s="25"/>
      <c r="T560" s="23" t="str">
        <f t="array" ref="T560">IF(U560="","",XLOOKUP(U560,selector_15,selector_15_ids,""))</f>
        <v/>
      </c>
      <c r="U560" s="25"/>
      <c r="V560" s="23" t="str">
        <f t="array" ref="V560">IF(W560="","",XLOOKUP(W560,selector_12,selector_12_ids,""))</f>
        <v/>
      </c>
      <c r="W560" s="25"/>
      <c r="X560" s="14"/>
      <c r="Y560" s="14"/>
      <c r="Z560" s="14"/>
      <c r="AA560" s="23" t="str">
        <f t="array" ref="AA560">IF(AB560="","",XLOOKUP(AB560,selector_07,selector_07_ids,""))</f>
        <v/>
      </c>
      <c r="AB560" s="25"/>
      <c r="AC560" s="14"/>
      <c r="AD560" s="23" t="str">
        <f t="array" ref="AD560">IF(AE560="","",XLOOKUP(AE560,selector_04,selector_04_ids,""))</f>
        <v/>
      </c>
      <c r="AE560" s="25"/>
      <c r="AF560" s="14"/>
      <c r="AG560" s="27"/>
      <c r="AH560" s="14"/>
    </row>
    <row r="561">
      <c r="A561" s="14"/>
      <c r="B561" s="23" t="str">
        <f>IF($A561="","",'Система'!$B$4)</f>
        <v/>
      </c>
      <c r="C561" s="14"/>
      <c r="D561" s="23" t="str">
        <f t="array" ref="D561">IF(E561="","",XLOOKUP(E561,selector_12,selector_12_ids,""))</f>
        <v/>
      </c>
      <c r="E561" s="25"/>
      <c r="F561" s="14"/>
      <c r="G561" s="14"/>
      <c r="H561" s="14"/>
      <c r="I561" s="14"/>
      <c r="J561" s="14"/>
      <c r="K561" s="23" t="str">
        <f t="array" ref="K561">IF(L561="","",XLOOKUP(L561,selector_07,selector_07_ids,""))</f>
        <v/>
      </c>
      <c r="L561" s="25"/>
      <c r="M561" s="14"/>
      <c r="N561" s="23" t="str">
        <f t="array" ref="N561">IF(O561="","",XLOOKUP(O561,selector_18,selector_18_ids,""))</f>
        <v/>
      </c>
      <c r="O561" s="25"/>
      <c r="P561" s="14"/>
      <c r="Q561" s="14"/>
      <c r="R561" s="23" t="str">
        <f t="array" ref="R561">IF(S561="","",XLOOKUP(S561,selector_15,selector_15_ids,""))</f>
        <v/>
      </c>
      <c r="S561" s="25"/>
      <c r="T561" s="23" t="str">
        <f t="array" ref="T561">IF(U561="","",XLOOKUP(U561,selector_15,selector_15_ids,""))</f>
        <v/>
      </c>
      <c r="U561" s="25"/>
      <c r="V561" s="23" t="str">
        <f t="array" ref="V561">IF(W561="","",XLOOKUP(W561,selector_12,selector_12_ids,""))</f>
        <v/>
      </c>
      <c r="W561" s="25"/>
      <c r="X561" s="14"/>
      <c r="Y561" s="14"/>
      <c r="Z561" s="14"/>
      <c r="AA561" s="23" t="str">
        <f t="array" ref="AA561">IF(AB561="","",XLOOKUP(AB561,selector_07,selector_07_ids,""))</f>
        <v/>
      </c>
      <c r="AB561" s="25"/>
      <c r="AC561" s="14"/>
      <c r="AD561" s="23" t="str">
        <f t="array" ref="AD561">IF(AE561="","",XLOOKUP(AE561,selector_04,selector_04_ids,""))</f>
        <v/>
      </c>
      <c r="AE561" s="25"/>
      <c r="AF561" s="14"/>
      <c r="AG561" s="27"/>
      <c r="AH561" s="14"/>
    </row>
    <row r="562">
      <c r="A562" s="14"/>
      <c r="B562" s="23" t="str">
        <f>IF($A562="","",'Система'!$B$4)</f>
        <v/>
      </c>
      <c r="C562" s="14"/>
      <c r="D562" s="23" t="str">
        <f t="array" ref="D562">IF(E562="","",XLOOKUP(E562,selector_12,selector_12_ids,""))</f>
        <v/>
      </c>
      <c r="E562" s="25"/>
      <c r="F562" s="14"/>
      <c r="G562" s="14"/>
      <c r="H562" s="14"/>
      <c r="I562" s="14"/>
      <c r="J562" s="14"/>
      <c r="K562" s="23" t="str">
        <f t="array" ref="K562">IF(L562="","",XLOOKUP(L562,selector_07,selector_07_ids,""))</f>
        <v/>
      </c>
      <c r="L562" s="25"/>
      <c r="M562" s="14"/>
      <c r="N562" s="23" t="str">
        <f t="array" ref="N562">IF(O562="","",XLOOKUP(O562,selector_18,selector_18_ids,""))</f>
        <v/>
      </c>
      <c r="O562" s="25"/>
      <c r="P562" s="14"/>
      <c r="Q562" s="14"/>
      <c r="R562" s="23" t="str">
        <f t="array" ref="R562">IF(S562="","",XLOOKUP(S562,selector_15,selector_15_ids,""))</f>
        <v/>
      </c>
      <c r="S562" s="25"/>
      <c r="T562" s="23" t="str">
        <f t="array" ref="T562">IF(U562="","",XLOOKUP(U562,selector_15,selector_15_ids,""))</f>
        <v/>
      </c>
      <c r="U562" s="25"/>
      <c r="V562" s="23" t="str">
        <f t="array" ref="V562">IF(W562="","",XLOOKUP(W562,selector_12,selector_12_ids,""))</f>
        <v/>
      </c>
      <c r="W562" s="25"/>
      <c r="X562" s="14"/>
      <c r="Y562" s="14"/>
      <c r="Z562" s="14"/>
      <c r="AA562" s="23" t="str">
        <f t="array" ref="AA562">IF(AB562="","",XLOOKUP(AB562,selector_07,selector_07_ids,""))</f>
        <v/>
      </c>
      <c r="AB562" s="25"/>
      <c r="AC562" s="14"/>
      <c r="AD562" s="23" t="str">
        <f t="array" ref="AD562">IF(AE562="","",XLOOKUP(AE562,selector_04,selector_04_ids,""))</f>
        <v/>
      </c>
      <c r="AE562" s="25"/>
      <c r="AF562" s="14"/>
      <c r="AG562" s="27"/>
      <c r="AH562" s="14"/>
    </row>
    <row r="563">
      <c r="A563" s="14"/>
      <c r="B563" s="23" t="str">
        <f>IF($A563="","",'Система'!$B$4)</f>
        <v/>
      </c>
      <c r="C563" s="14"/>
      <c r="D563" s="23" t="str">
        <f t="array" ref="D563">IF(E563="","",XLOOKUP(E563,selector_12,selector_12_ids,""))</f>
        <v/>
      </c>
      <c r="E563" s="25"/>
      <c r="F563" s="14"/>
      <c r="G563" s="14"/>
      <c r="H563" s="14"/>
      <c r="I563" s="14"/>
      <c r="J563" s="14"/>
      <c r="K563" s="23" t="str">
        <f t="array" ref="K563">IF(L563="","",XLOOKUP(L563,selector_07,selector_07_ids,""))</f>
        <v/>
      </c>
      <c r="L563" s="25"/>
      <c r="M563" s="14"/>
      <c r="N563" s="23" t="str">
        <f t="array" ref="N563">IF(O563="","",XLOOKUP(O563,selector_18,selector_18_ids,""))</f>
        <v/>
      </c>
      <c r="O563" s="25"/>
      <c r="P563" s="14"/>
      <c r="Q563" s="14"/>
      <c r="R563" s="23" t="str">
        <f t="array" ref="R563">IF(S563="","",XLOOKUP(S563,selector_15,selector_15_ids,""))</f>
        <v/>
      </c>
      <c r="S563" s="25"/>
      <c r="T563" s="23" t="str">
        <f t="array" ref="T563">IF(U563="","",XLOOKUP(U563,selector_15,selector_15_ids,""))</f>
        <v/>
      </c>
      <c r="U563" s="25"/>
      <c r="V563" s="23" t="str">
        <f t="array" ref="V563">IF(W563="","",XLOOKUP(W563,selector_12,selector_12_ids,""))</f>
        <v/>
      </c>
      <c r="W563" s="25"/>
      <c r="X563" s="14"/>
      <c r="Y563" s="14"/>
      <c r="Z563" s="14"/>
      <c r="AA563" s="23" t="str">
        <f t="array" ref="AA563">IF(AB563="","",XLOOKUP(AB563,selector_07,selector_07_ids,""))</f>
        <v/>
      </c>
      <c r="AB563" s="25"/>
      <c r="AC563" s="14"/>
      <c r="AD563" s="23" t="str">
        <f t="array" ref="AD563">IF(AE563="","",XLOOKUP(AE563,selector_04,selector_04_ids,""))</f>
        <v/>
      </c>
      <c r="AE563" s="25"/>
      <c r="AF563" s="14"/>
      <c r="AG563" s="27"/>
      <c r="AH563" s="14"/>
    </row>
    <row r="564">
      <c r="A564" s="14"/>
      <c r="B564" s="23" t="str">
        <f>IF($A564="","",'Система'!$B$4)</f>
        <v/>
      </c>
      <c r="C564" s="14"/>
      <c r="D564" s="23" t="str">
        <f t="array" ref="D564">IF(E564="","",XLOOKUP(E564,selector_12,selector_12_ids,""))</f>
        <v/>
      </c>
      <c r="E564" s="25"/>
      <c r="F564" s="14"/>
      <c r="G564" s="14"/>
      <c r="H564" s="14"/>
      <c r="I564" s="14"/>
      <c r="J564" s="14"/>
      <c r="K564" s="23" t="str">
        <f t="array" ref="K564">IF(L564="","",XLOOKUP(L564,selector_07,selector_07_ids,""))</f>
        <v/>
      </c>
      <c r="L564" s="25"/>
      <c r="M564" s="14"/>
      <c r="N564" s="23" t="str">
        <f t="array" ref="N564">IF(O564="","",XLOOKUP(O564,selector_18,selector_18_ids,""))</f>
        <v/>
      </c>
      <c r="O564" s="25"/>
      <c r="P564" s="14"/>
      <c r="Q564" s="14"/>
      <c r="R564" s="23" t="str">
        <f t="array" ref="R564">IF(S564="","",XLOOKUP(S564,selector_15,selector_15_ids,""))</f>
        <v/>
      </c>
      <c r="S564" s="25"/>
      <c r="T564" s="23" t="str">
        <f t="array" ref="T564">IF(U564="","",XLOOKUP(U564,selector_15,selector_15_ids,""))</f>
        <v/>
      </c>
      <c r="U564" s="25"/>
      <c r="V564" s="23" t="str">
        <f t="array" ref="V564">IF(W564="","",XLOOKUP(W564,selector_12,selector_12_ids,""))</f>
        <v/>
      </c>
      <c r="W564" s="25"/>
      <c r="X564" s="14"/>
      <c r="Y564" s="14"/>
      <c r="Z564" s="14"/>
      <c r="AA564" s="23" t="str">
        <f t="array" ref="AA564">IF(AB564="","",XLOOKUP(AB564,selector_07,selector_07_ids,""))</f>
        <v/>
      </c>
      <c r="AB564" s="25"/>
      <c r="AC564" s="14"/>
      <c r="AD564" s="23" t="str">
        <f t="array" ref="AD564">IF(AE564="","",XLOOKUP(AE564,selector_04,selector_04_ids,""))</f>
        <v/>
      </c>
      <c r="AE564" s="25"/>
      <c r="AF564" s="14"/>
      <c r="AG564" s="27"/>
      <c r="AH564" s="14"/>
    </row>
    <row r="565">
      <c r="A565" s="14"/>
      <c r="B565" s="23" t="str">
        <f>IF($A565="","",'Система'!$B$4)</f>
        <v/>
      </c>
      <c r="C565" s="14"/>
      <c r="D565" s="23" t="str">
        <f t="array" ref="D565">IF(E565="","",XLOOKUP(E565,selector_12,selector_12_ids,""))</f>
        <v/>
      </c>
      <c r="E565" s="25"/>
      <c r="F565" s="14"/>
      <c r="G565" s="14"/>
      <c r="H565" s="14"/>
      <c r="I565" s="14"/>
      <c r="J565" s="14"/>
      <c r="K565" s="23" t="str">
        <f t="array" ref="K565">IF(L565="","",XLOOKUP(L565,selector_07,selector_07_ids,""))</f>
        <v/>
      </c>
      <c r="L565" s="25"/>
      <c r="M565" s="14"/>
      <c r="N565" s="23" t="str">
        <f t="array" ref="N565">IF(O565="","",XLOOKUP(O565,selector_18,selector_18_ids,""))</f>
        <v/>
      </c>
      <c r="O565" s="25"/>
      <c r="P565" s="14"/>
      <c r="Q565" s="14"/>
      <c r="R565" s="23" t="str">
        <f t="array" ref="R565">IF(S565="","",XLOOKUP(S565,selector_15,selector_15_ids,""))</f>
        <v/>
      </c>
      <c r="S565" s="25"/>
      <c r="T565" s="23" t="str">
        <f t="array" ref="T565">IF(U565="","",XLOOKUP(U565,selector_15,selector_15_ids,""))</f>
        <v/>
      </c>
      <c r="U565" s="25"/>
      <c r="V565" s="23" t="str">
        <f t="array" ref="V565">IF(W565="","",XLOOKUP(W565,selector_12,selector_12_ids,""))</f>
        <v/>
      </c>
      <c r="W565" s="25"/>
      <c r="X565" s="14"/>
      <c r="Y565" s="14"/>
      <c r="Z565" s="14"/>
      <c r="AA565" s="23" t="str">
        <f t="array" ref="AA565">IF(AB565="","",XLOOKUP(AB565,selector_07,selector_07_ids,""))</f>
        <v/>
      </c>
      <c r="AB565" s="25"/>
      <c r="AC565" s="14"/>
      <c r="AD565" s="23" t="str">
        <f t="array" ref="AD565">IF(AE565="","",XLOOKUP(AE565,selector_04,selector_04_ids,""))</f>
        <v/>
      </c>
      <c r="AE565" s="25"/>
      <c r="AF565" s="14"/>
      <c r="AG565" s="27"/>
      <c r="AH565" s="14"/>
    </row>
    <row r="566">
      <c r="A566" s="14"/>
      <c r="B566" s="23" t="str">
        <f>IF($A566="","",'Система'!$B$4)</f>
        <v/>
      </c>
      <c r="C566" s="14"/>
      <c r="D566" s="23" t="str">
        <f t="array" ref="D566">IF(E566="","",XLOOKUP(E566,selector_12,selector_12_ids,""))</f>
        <v/>
      </c>
      <c r="E566" s="25"/>
      <c r="F566" s="14"/>
      <c r="G566" s="14"/>
      <c r="H566" s="14"/>
      <c r="I566" s="14"/>
      <c r="J566" s="14"/>
      <c r="K566" s="23" t="str">
        <f t="array" ref="K566">IF(L566="","",XLOOKUP(L566,selector_07,selector_07_ids,""))</f>
        <v/>
      </c>
      <c r="L566" s="25"/>
      <c r="M566" s="14"/>
      <c r="N566" s="23" t="str">
        <f t="array" ref="N566">IF(O566="","",XLOOKUP(O566,selector_18,selector_18_ids,""))</f>
        <v/>
      </c>
      <c r="O566" s="25"/>
      <c r="P566" s="14"/>
      <c r="Q566" s="14"/>
      <c r="R566" s="23" t="str">
        <f t="array" ref="R566">IF(S566="","",XLOOKUP(S566,selector_15,selector_15_ids,""))</f>
        <v/>
      </c>
      <c r="S566" s="25"/>
      <c r="T566" s="23" t="str">
        <f t="array" ref="T566">IF(U566="","",XLOOKUP(U566,selector_15,selector_15_ids,""))</f>
        <v/>
      </c>
      <c r="U566" s="25"/>
      <c r="V566" s="23" t="str">
        <f t="array" ref="V566">IF(W566="","",XLOOKUP(W566,selector_12,selector_12_ids,""))</f>
        <v/>
      </c>
      <c r="W566" s="25"/>
      <c r="X566" s="14"/>
      <c r="Y566" s="14"/>
      <c r="Z566" s="14"/>
      <c r="AA566" s="23" t="str">
        <f t="array" ref="AA566">IF(AB566="","",XLOOKUP(AB566,selector_07,selector_07_ids,""))</f>
        <v/>
      </c>
      <c r="AB566" s="25"/>
      <c r="AC566" s="14"/>
      <c r="AD566" s="23" t="str">
        <f t="array" ref="AD566">IF(AE566="","",XLOOKUP(AE566,selector_04,selector_04_ids,""))</f>
        <v/>
      </c>
      <c r="AE566" s="25"/>
      <c r="AF566" s="14"/>
      <c r="AG566" s="27"/>
      <c r="AH566" s="14"/>
    </row>
    <row r="567">
      <c r="A567" s="14"/>
      <c r="B567" s="23" t="str">
        <f>IF($A567="","",'Система'!$B$4)</f>
        <v/>
      </c>
      <c r="C567" s="14"/>
      <c r="D567" s="23" t="str">
        <f t="array" ref="D567">IF(E567="","",XLOOKUP(E567,selector_12,selector_12_ids,""))</f>
        <v/>
      </c>
      <c r="E567" s="25"/>
      <c r="F567" s="14"/>
      <c r="G567" s="14"/>
      <c r="H567" s="14"/>
      <c r="I567" s="14"/>
      <c r="J567" s="14"/>
      <c r="K567" s="23" t="str">
        <f t="array" ref="K567">IF(L567="","",XLOOKUP(L567,selector_07,selector_07_ids,""))</f>
        <v/>
      </c>
      <c r="L567" s="25"/>
      <c r="M567" s="14"/>
      <c r="N567" s="23" t="str">
        <f t="array" ref="N567">IF(O567="","",XLOOKUP(O567,selector_18,selector_18_ids,""))</f>
        <v/>
      </c>
      <c r="O567" s="25"/>
      <c r="P567" s="14"/>
      <c r="Q567" s="14"/>
      <c r="R567" s="23" t="str">
        <f t="array" ref="R567">IF(S567="","",XLOOKUP(S567,selector_15,selector_15_ids,""))</f>
        <v/>
      </c>
      <c r="S567" s="25"/>
      <c r="T567" s="23" t="str">
        <f t="array" ref="T567">IF(U567="","",XLOOKUP(U567,selector_15,selector_15_ids,""))</f>
        <v/>
      </c>
      <c r="U567" s="25"/>
      <c r="V567" s="23" t="str">
        <f t="array" ref="V567">IF(W567="","",XLOOKUP(W567,selector_12,selector_12_ids,""))</f>
        <v/>
      </c>
      <c r="W567" s="25"/>
      <c r="X567" s="14"/>
      <c r="Y567" s="14"/>
      <c r="Z567" s="14"/>
      <c r="AA567" s="23" t="str">
        <f t="array" ref="AA567">IF(AB567="","",XLOOKUP(AB567,selector_07,selector_07_ids,""))</f>
        <v/>
      </c>
      <c r="AB567" s="25"/>
      <c r="AC567" s="14"/>
      <c r="AD567" s="23" t="str">
        <f t="array" ref="AD567">IF(AE567="","",XLOOKUP(AE567,selector_04,selector_04_ids,""))</f>
        <v/>
      </c>
      <c r="AE567" s="25"/>
      <c r="AF567" s="14"/>
      <c r="AG567" s="27"/>
      <c r="AH567" s="14"/>
    </row>
    <row r="568">
      <c r="A568" s="14"/>
      <c r="B568" s="23" t="str">
        <f>IF($A568="","",'Система'!$B$4)</f>
        <v/>
      </c>
      <c r="C568" s="14"/>
      <c r="D568" s="23" t="str">
        <f t="array" ref="D568">IF(E568="","",XLOOKUP(E568,selector_12,selector_12_ids,""))</f>
        <v/>
      </c>
      <c r="E568" s="25"/>
      <c r="F568" s="14"/>
      <c r="G568" s="14"/>
      <c r="H568" s="14"/>
      <c r="I568" s="14"/>
      <c r="J568" s="14"/>
      <c r="K568" s="23" t="str">
        <f t="array" ref="K568">IF(L568="","",XLOOKUP(L568,selector_07,selector_07_ids,""))</f>
        <v/>
      </c>
      <c r="L568" s="25"/>
      <c r="M568" s="14"/>
      <c r="N568" s="23" t="str">
        <f t="array" ref="N568">IF(O568="","",XLOOKUP(O568,selector_18,selector_18_ids,""))</f>
        <v/>
      </c>
      <c r="O568" s="25"/>
      <c r="P568" s="14"/>
      <c r="Q568" s="14"/>
      <c r="R568" s="23" t="str">
        <f t="array" ref="R568">IF(S568="","",XLOOKUP(S568,selector_15,selector_15_ids,""))</f>
        <v/>
      </c>
      <c r="S568" s="25"/>
      <c r="T568" s="23" t="str">
        <f t="array" ref="T568">IF(U568="","",XLOOKUP(U568,selector_15,selector_15_ids,""))</f>
        <v/>
      </c>
      <c r="U568" s="25"/>
      <c r="V568" s="23" t="str">
        <f t="array" ref="V568">IF(W568="","",XLOOKUP(W568,selector_12,selector_12_ids,""))</f>
        <v/>
      </c>
      <c r="W568" s="25"/>
      <c r="X568" s="14"/>
      <c r="Y568" s="14"/>
      <c r="Z568" s="14"/>
      <c r="AA568" s="23" t="str">
        <f t="array" ref="AA568">IF(AB568="","",XLOOKUP(AB568,selector_07,selector_07_ids,""))</f>
        <v/>
      </c>
      <c r="AB568" s="25"/>
      <c r="AC568" s="14"/>
      <c r="AD568" s="23" t="str">
        <f t="array" ref="AD568">IF(AE568="","",XLOOKUP(AE568,selector_04,selector_04_ids,""))</f>
        <v/>
      </c>
      <c r="AE568" s="25"/>
      <c r="AF568" s="14"/>
      <c r="AG568" s="27"/>
      <c r="AH568" s="14"/>
    </row>
    <row r="569">
      <c r="A569" s="14"/>
      <c r="B569" s="23" t="str">
        <f>IF($A569="","",'Система'!$B$4)</f>
        <v/>
      </c>
      <c r="C569" s="14"/>
      <c r="D569" s="23" t="str">
        <f t="array" ref="D569">IF(E569="","",XLOOKUP(E569,selector_12,selector_12_ids,""))</f>
        <v/>
      </c>
      <c r="E569" s="25"/>
      <c r="F569" s="14"/>
      <c r="G569" s="14"/>
      <c r="H569" s="14"/>
      <c r="I569" s="14"/>
      <c r="J569" s="14"/>
      <c r="K569" s="23" t="str">
        <f t="array" ref="K569">IF(L569="","",XLOOKUP(L569,selector_07,selector_07_ids,""))</f>
        <v/>
      </c>
      <c r="L569" s="25"/>
      <c r="M569" s="14"/>
      <c r="N569" s="23" t="str">
        <f t="array" ref="N569">IF(O569="","",XLOOKUP(O569,selector_18,selector_18_ids,""))</f>
        <v/>
      </c>
      <c r="O569" s="25"/>
      <c r="P569" s="14"/>
      <c r="Q569" s="14"/>
      <c r="R569" s="23" t="str">
        <f t="array" ref="R569">IF(S569="","",XLOOKUP(S569,selector_15,selector_15_ids,""))</f>
        <v/>
      </c>
      <c r="S569" s="25"/>
      <c r="T569" s="23" t="str">
        <f t="array" ref="T569">IF(U569="","",XLOOKUP(U569,selector_15,selector_15_ids,""))</f>
        <v/>
      </c>
      <c r="U569" s="25"/>
      <c r="V569" s="23" t="str">
        <f t="array" ref="V569">IF(W569="","",XLOOKUP(W569,selector_12,selector_12_ids,""))</f>
        <v/>
      </c>
      <c r="W569" s="25"/>
      <c r="X569" s="14"/>
      <c r="Y569" s="14"/>
      <c r="Z569" s="14"/>
      <c r="AA569" s="23" t="str">
        <f t="array" ref="AA569">IF(AB569="","",XLOOKUP(AB569,selector_07,selector_07_ids,""))</f>
        <v/>
      </c>
      <c r="AB569" s="25"/>
      <c r="AC569" s="14"/>
      <c r="AD569" s="23" t="str">
        <f t="array" ref="AD569">IF(AE569="","",XLOOKUP(AE569,selector_04,selector_04_ids,""))</f>
        <v/>
      </c>
      <c r="AE569" s="25"/>
      <c r="AF569" s="14"/>
      <c r="AG569" s="27"/>
      <c r="AH569" s="14"/>
    </row>
    <row r="570">
      <c r="A570" s="14"/>
      <c r="B570" s="23" t="str">
        <f>IF($A570="","",'Система'!$B$4)</f>
        <v/>
      </c>
      <c r="C570" s="14"/>
      <c r="D570" s="23" t="str">
        <f t="array" ref="D570">IF(E570="","",XLOOKUP(E570,selector_12,selector_12_ids,""))</f>
        <v/>
      </c>
      <c r="E570" s="25"/>
      <c r="F570" s="14"/>
      <c r="G570" s="14"/>
      <c r="H570" s="14"/>
      <c r="I570" s="14"/>
      <c r="J570" s="14"/>
      <c r="K570" s="23" t="str">
        <f t="array" ref="K570">IF(L570="","",XLOOKUP(L570,selector_07,selector_07_ids,""))</f>
        <v/>
      </c>
      <c r="L570" s="25"/>
      <c r="M570" s="14"/>
      <c r="N570" s="23" t="str">
        <f t="array" ref="N570">IF(O570="","",XLOOKUP(O570,selector_18,selector_18_ids,""))</f>
        <v/>
      </c>
      <c r="O570" s="25"/>
      <c r="P570" s="14"/>
      <c r="Q570" s="14"/>
      <c r="R570" s="23" t="str">
        <f t="array" ref="R570">IF(S570="","",XLOOKUP(S570,selector_15,selector_15_ids,""))</f>
        <v/>
      </c>
      <c r="S570" s="25"/>
      <c r="T570" s="23" t="str">
        <f t="array" ref="T570">IF(U570="","",XLOOKUP(U570,selector_15,selector_15_ids,""))</f>
        <v/>
      </c>
      <c r="U570" s="25"/>
      <c r="V570" s="23" t="str">
        <f t="array" ref="V570">IF(W570="","",XLOOKUP(W570,selector_12,selector_12_ids,""))</f>
        <v/>
      </c>
      <c r="W570" s="25"/>
      <c r="X570" s="14"/>
      <c r="Y570" s="14"/>
      <c r="Z570" s="14"/>
      <c r="AA570" s="23" t="str">
        <f t="array" ref="AA570">IF(AB570="","",XLOOKUP(AB570,selector_07,selector_07_ids,""))</f>
        <v/>
      </c>
      <c r="AB570" s="25"/>
      <c r="AC570" s="14"/>
      <c r="AD570" s="23" t="str">
        <f t="array" ref="AD570">IF(AE570="","",XLOOKUP(AE570,selector_04,selector_04_ids,""))</f>
        <v/>
      </c>
      <c r="AE570" s="25"/>
      <c r="AF570" s="14"/>
      <c r="AG570" s="27"/>
      <c r="AH570" s="14"/>
    </row>
    <row r="571">
      <c r="A571" s="14"/>
      <c r="B571" s="23" t="str">
        <f>IF($A571="","",'Система'!$B$4)</f>
        <v/>
      </c>
      <c r="C571" s="14"/>
      <c r="D571" s="23" t="str">
        <f t="array" ref="D571">IF(E571="","",XLOOKUP(E571,selector_12,selector_12_ids,""))</f>
        <v/>
      </c>
      <c r="E571" s="25"/>
      <c r="F571" s="14"/>
      <c r="G571" s="14"/>
      <c r="H571" s="14"/>
      <c r="I571" s="14"/>
      <c r="J571" s="14"/>
      <c r="K571" s="23" t="str">
        <f t="array" ref="K571">IF(L571="","",XLOOKUP(L571,selector_07,selector_07_ids,""))</f>
        <v/>
      </c>
      <c r="L571" s="25"/>
      <c r="M571" s="14"/>
      <c r="N571" s="23" t="str">
        <f t="array" ref="N571">IF(O571="","",XLOOKUP(O571,selector_18,selector_18_ids,""))</f>
        <v/>
      </c>
      <c r="O571" s="25"/>
      <c r="P571" s="14"/>
      <c r="Q571" s="14"/>
      <c r="R571" s="23" t="str">
        <f t="array" ref="R571">IF(S571="","",XLOOKUP(S571,selector_15,selector_15_ids,""))</f>
        <v/>
      </c>
      <c r="S571" s="25"/>
      <c r="T571" s="23" t="str">
        <f t="array" ref="T571">IF(U571="","",XLOOKUP(U571,selector_15,selector_15_ids,""))</f>
        <v/>
      </c>
      <c r="U571" s="25"/>
      <c r="V571" s="23" t="str">
        <f t="array" ref="V571">IF(W571="","",XLOOKUP(W571,selector_12,selector_12_ids,""))</f>
        <v/>
      </c>
      <c r="W571" s="25"/>
      <c r="X571" s="14"/>
      <c r="Y571" s="14"/>
      <c r="Z571" s="14"/>
      <c r="AA571" s="23" t="str">
        <f t="array" ref="AA571">IF(AB571="","",XLOOKUP(AB571,selector_07,selector_07_ids,""))</f>
        <v/>
      </c>
      <c r="AB571" s="25"/>
      <c r="AC571" s="14"/>
      <c r="AD571" s="23" t="str">
        <f t="array" ref="AD571">IF(AE571="","",XLOOKUP(AE571,selector_04,selector_04_ids,""))</f>
        <v/>
      </c>
      <c r="AE571" s="25"/>
      <c r="AF571" s="14"/>
      <c r="AG571" s="27"/>
      <c r="AH571" s="14"/>
    </row>
    <row r="572">
      <c r="A572" s="14"/>
      <c r="B572" s="23" t="str">
        <f>IF($A572="","",'Система'!$B$4)</f>
        <v/>
      </c>
      <c r="C572" s="14"/>
      <c r="D572" s="23" t="str">
        <f t="array" ref="D572">IF(E572="","",XLOOKUP(E572,selector_12,selector_12_ids,""))</f>
        <v/>
      </c>
      <c r="E572" s="25"/>
      <c r="F572" s="14"/>
      <c r="G572" s="14"/>
      <c r="H572" s="14"/>
      <c r="I572" s="14"/>
      <c r="J572" s="14"/>
      <c r="K572" s="23" t="str">
        <f t="array" ref="K572">IF(L572="","",XLOOKUP(L572,selector_07,selector_07_ids,""))</f>
        <v/>
      </c>
      <c r="L572" s="25"/>
      <c r="M572" s="14"/>
      <c r="N572" s="23" t="str">
        <f t="array" ref="N572">IF(O572="","",XLOOKUP(O572,selector_18,selector_18_ids,""))</f>
        <v/>
      </c>
      <c r="O572" s="25"/>
      <c r="P572" s="14"/>
      <c r="Q572" s="14"/>
      <c r="R572" s="23" t="str">
        <f t="array" ref="R572">IF(S572="","",XLOOKUP(S572,selector_15,selector_15_ids,""))</f>
        <v/>
      </c>
      <c r="S572" s="25"/>
      <c r="T572" s="23" t="str">
        <f t="array" ref="T572">IF(U572="","",XLOOKUP(U572,selector_15,selector_15_ids,""))</f>
        <v/>
      </c>
      <c r="U572" s="25"/>
      <c r="V572" s="23" t="str">
        <f t="array" ref="V572">IF(W572="","",XLOOKUP(W572,selector_12,selector_12_ids,""))</f>
        <v/>
      </c>
      <c r="W572" s="25"/>
      <c r="X572" s="14"/>
      <c r="Y572" s="14"/>
      <c r="Z572" s="14"/>
      <c r="AA572" s="23" t="str">
        <f t="array" ref="AA572">IF(AB572="","",XLOOKUP(AB572,selector_07,selector_07_ids,""))</f>
        <v/>
      </c>
      <c r="AB572" s="25"/>
      <c r="AC572" s="14"/>
      <c r="AD572" s="23" t="str">
        <f t="array" ref="AD572">IF(AE572="","",XLOOKUP(AE572,selector_04,selector_04_ids,""))</f>
        <v/>
      </c>
      <c r="AE572" s="25"/>
      <c r="AF572" s="14"/>
      <c r="AG572" s="27"/>
      <c r="AH572" s="14"/>
    </row>
    <row r="573">
      <c r="A573" s="14"/>
      <c r="B573" s="23" t="str">
        <f>IF($A573="","",'Система'!$B$4)</f>
        <v/>
      </c>
      <c r="C573" s="14"/>
      <c r="D573" s="23" t="str">
        <f t="array" ref="D573">IF(E573="","",XLOOKUP(E573,selector_12,selector_12_ids,""))</f>
        <v/>
      </c>
      <c r="E573" s="25"/>
      <c r="F573" s="14"/>
      <c r="G573" s="14"/>
      <c r="H573" s="14"/>
      <c r="I573" s="14"/>
      <c r="J573" s="14"/>
      <c r="K573" s="23" t="str">
        <f t="array" ref="K573">IF(L573="","",XLOOKUP(L573,selector_07,selector_07_ids,""))</f>
        <v/>
      </c>
      <c r="L573" s="25"/>
      <c r="M573" s="14"/>
      <c r="N573" s="23" t="str">
        <f t="array" ref="N573">IF(O573="","",XLOOKUP(O573,selector_18,selector_18_ids,""))</f>
        <v/>
      </c>
      <c r="O573" s="25"/>
      <c r="P573" s="14"/>
      <c r="Q573" s="14"/>
      <c r="R573" s="23" t="str">
        <f t="array" ref="R573">IF(S573="","",XLOOKUP(S573,selector_15,selector_15_ids,""))</f>
        <v/>
      </c>
      <c r="S573" s="25"/>
      <c r="T573" s="23" t="str">
        <f t="array" ref="T573">IF(U573="","",XLOOKUP(U573,selector_15,selector_15_ids,""))</f>
        <v/>
      </c>
      <c r="U573" s="25"/>
      <c r="V573" s="23" t="str">
        <f t="array" ref="V573">IF(W573="","",XLOOKUP(W573,selector_12,selector_12_ids,""))</f>
        <v/>
      </c>
      <c r="W573" s="25"/>
      <c r="X573" s="14"/>
      <c r="Y573" s="14"/>
      <c r="Z573" s="14"/>
      <c r="AA573" s="23" t="str">
        <f t="array" ref="AA573">IF(AB573="","",XLOOKUP(AB573,selector_07,selector_07_ids,""))</f>
        <v/>
      </c>
      <c r="AB573" s="25"/>
      <c r="AC573" s="14"/>
      <c r="AD573" s="23" t="str">
        <f t="array" ref="AD573">IF(AE573="","",XLOOKUP(AE573,selector_04,selector_04_ids,""))</f>
        <v/>
      </c>
      <c r="AE573" s="25"/>
      <c r="AF573" s="14"/>
      <c r="AG573" s="27"/>
      <c r="AH573" s="14"/>
    </row>
    <row r="574">
      <c r="A574" s="14"/>
      <c r="B574" s="23" t="str">
        <f>IF($A574="","",'Система'!$B$4)</f>
        <v/>
      </c>
      <c r="C574" s="14"/>
      <c r="D574" s="23" t="str">
        <f t="array" ref="D574">IF(E574="","",XLOOKUP(E574,selector_12,selector_12_ids,""))</f>
        <v/>
      </c>
      <c r="E574" s="25"/>
      <c r="F574" s="14"/>
      <c r="G574" s="14"/>
      <c r="H574" s="14"/>
      <c r="I574" s="14"/>
      <c r="J574" s="14"/>
      <c r="K574" s="23" t="str">
        <f t="array" ref="K574">IF(L574="","",XLOOKUP(L574,selector_07,selector_07_ids,""))</f>
        <v/>
      </c>
      <c r="L574" s="25"/>
      <c r="M574" s="14"/>
      <c r="N574" s="23" t="str">
        <f t="array" ref="N574">IF(O574="","",XLOOKUP(O574,selector_18,selector_18_ids,""))</f>
        <v/>
      </c>
      <c r="O574" s="25"/>
      <c r="P574" s="14"/>
      <c r="Q574" s="14"/>
      <c r="R574" s="23" t="str">
        <f t="array" ref="R574">IF(S574="","",XLOOKUP(S574,selector_15,selector_15_ids,""))</f>
        <v/>
      </c>
      <c r="S574" s="25"/>
      <c r="T574" s="23" t="str">
        <f t="array" ref="T574">IF(U574="","",XLOOKUP(U574,selector_15,selector_15_ids,""))</f>
        <v/>
      </c>
      <c r="U574" s="25"/>
      <c r="V574" s="23" t="str">
        <f t="array" ref="V574">IF(W574="","",XLOOKUP(W574,selector_12,selector_12_ids,""))</f>
        <v/>
      </c>
      <c r="W574" s="25"/>
      <c r="X574" s="14"/>
      <c r="Y574" s="14"/>
      <c r="Z574" s="14"/>
      <c r="AA574" s="23" t="str">
        <f t="array" ref="AA574">IF(AB574="","",XLOOKUP(AB574,selector_07,selector_07_ids,""))</f>
        <v/>
      </c>
      <c r="AB574" s="25"/>
      <c r="AC574" s="14"/>
      <c r="AD574" s="23" t="str">
        <f t="array" ref="AD574">IF(AE574="","",XLOOKUP(AE574,selector_04,selector_04_ids,""))</f>
        <v/>
      </c>
      <c r="AE574" s="25"/>
      <c r="AF574" s="14"/>
      <c r="AG574" s="27"/>
      <c r="AH574" s="14"/>
    </row>
    <row r="575">
      <c r="A575" s="14"/>
      <c r="B575" s="23" t="str">
        <f>IF($A575="","",'Система'!$B$4)</f>
        <v/>
      </c>
      <c r="C575" s="14"/>
      <c r="D575" s="23" t="str">
        <f t="array" ref="D575">IF(E575="","",XLOOKUP(E575,selector_12,selector_12_ids,""))</f>
        <v/>
      </c>
      <c r="E575" s="25"/>
      <c r="F575" s="14"/>
      <c r="G575" s="14"/>
      <c r="H575" s="14"/>
      <c r="I575" s="14"/>
      <c r="J575" s="14"/>
      <c r="K575" s="23" t="str">
        <f t="array" ref="K575">IF(L575="","",XLOOKUP(L575,selector_07,selector_07_ids,""))</f>
        <v/>
      </c>
      <c r="L575" s="25"/>
      <c r="M575" s="14"/>
      <c r="N575" s="23" t="str">
        <f t="array" ref="N575">IF(O575="","",XLOOKUP(O575,selector_18,selector_18_ids,""))</f>
        <v/>
      </c>
      <c r="O575" s="25"/>
      <c r="P575" s="14"/>
      <c r="Q575" s="14"/>
      <c r="R575" s="23" t="str">
        <f t="array" ref="R575">IF(S575="","",XLOOKUP(S575,selector_15,selector_15_ids,""))</f>
        <v/>
      </c>
      <c r="S575" s="25"/>
      <c r="T575" s="23" t="str">
        <f t="array" ref="T575">IF(U575="","",XLOOKUP(U575,selector_15,selector_15_ids,""))</f>
        <v/>
      </c>
      <c r="U575" s="25"/>
      <c r="V575" s="23" t="str">
        <f t="array" ref="V575">IF(W575="","",XLOOKUP(W575,selector_12,selector_12_ids,""))</f>
        <v/>
      </c>
      <c r="W575" s="25"/>
      <c r="X575" s="14"/>
      <c r="Y575" s="14"/>
      <c r="Z575" s="14"/>
      <c r="AA575" s="23" t="str">
        <f t="array" ref="AA575">IF(AB575="","",XLOOKUP(AB575,selector_07,selector_07_ids,""))</f>
        <v/>
      </c>
      <c r="AB575" s="25"/>
      <c r="AC575" s="14"/>
      <c r="AD575" s="23" t="str">
        <f t="array" ref="AD575">IF(AE575="","",XLOOKUP(AE575,selector_04,selector_04_ids,""))</f>
        <v/>
      </c>
      <c r="AE575" s="25"/>
      <c r="AF575" s="14"/>
      <c r="AG575" s="27"/>
      <c r="AH575" s="14"/>
    </row>
    <row r="576">
      <c r="A576" s="14"/>
      <c r="B576" s="23" t="str">
        <f>IF($A576="","",'Система'!$B$4)</f>
        <v/>
      </c>
      <c r="C576" s="14"/>
      <c r="D576" s="23" t="str">
        <f t="array" ref="D576">IF(E576="","",XLOOKUP(E576,selector_12,selector_12_ids,""))</f>
        <v/>
      </c>
      <c r="E576" s="25"/>
      <c r="F576" s="14"/>
      <c r="G576" s="14"/>
      <c r="H576" s="14"/>
      <c r="I576" s="14"/>
      <c r="J576" s="14"/>
      <c r="K576" s="23" t="str">
        <f t="array" ref="K576">IF(L576="","",XLOOKUP(L576,selector_07,selector_07_ids,""))</f>
        <v/>
      </c>
      <c r="L576" s="25"/>
      <c r="M576" s="14"/>
      <c r="N576" s="23" t="str">
        <f t="array" ref="N576">IF(O576="","",XLOOKUP(O576,selector_18,selector_18_ids,""))</f>
        <v/>
      </c>
      <c r="O576" s="25"/>
      <c r="P576" s="14"/>
      <c r="Q576" s="14"/>
      <c r="R576" s="23" t="str">
        <f t="array" ref="R576">IF(S576="","",XLOOKUP(S576,selector_15,selector_15_ids,""))</f>
        <v/>
      </c>
      <c r="S576" s="25"/>
      <c r="T576" s="23" t="str">
        <f t="array" ref="T576">IF(U576="","",XLOOKUP(U576,selector_15,selector_15_ids,""))</f>
        <v/>
      </c>
      <c r="U576" s="25"/>
      <c r="V576" s="23" t="str">
        <f t="array" ref="V576">IF(W576="","",XLOOKUP(W576,selector_12,selector_12_ids,""))</f>
        <v/>
      </c>
      <c r="W576" s="25"/>
      <c r="X576" s="14"/>
      <c r="Y576" s="14"/>
      <c r="Z576" s="14"/>
      <c r="AA576" s="23" t="str">
        <f t="array" ref="AA576">IF(AB576="","",XLOOKUP(AB576,selector_07,selector_07_ids,""))</f>
        <v/>
      </c>
      <c r="AB576" s="25"/>
      <c r="AC576" s="14"/>
      <c r="AD576" s="23" t="str">
        <f t="array" ref="AD576">IF(AE576="","",XLOOKUP(AE576,selector_04,selector_04_ids,""))</f>
        <v/>
      </c>
      <c r="AE576" s="25"/>
      <c r="AF576" s="14"/>
      <c r="AG576" s="27"/>
      <c r="AH576" s="14"/>
    </row>
    <row r="577">
      <c r="A577" s="14"/>
      <c r="B577" s="23" t="str">
        <f>IF($A577="","",'Система'!$B$4)</f>
        <v/>
      </c>
      <c r="C577" s="14"/>
      <c r="D577" s="23" t="str">
        <f t="array" ref="D577">IF(E577="","",XLOOKUP(E577,selector_12,selector_12_ids,""))</f>
        <v/>
      </c>
      <c r="E577" s="25"/>
      <c r="F577" s="14"/>
      <c r="G577" s="14"/>
      <c r="H577" s="14"/>
      <c r="I577" s="14"/>
      <c r="J577" s="14"/>
      <c r="K577" s="23" t="str">
        <f t="array" ref="K577">IF(L577="","",XLOOKUP(L577,selector_07,selector_07_ids,""))</f>
        <v/>
      </c>
      <c r="L577" s="25"/>
      <c r="M577" s="14"/>
      <c r="N577" s="23" t="str">
        <f t="array" ref="N577">IF(O577="","",XLOOKUP(O577,selector_18,selector_18_ids,""))</f>
        <v/>
      </c>
      <c r="O577" s="25"/>
      <c r="P577" s="14"/>
      <c r="Q577" s="14"/>
      <c r="R577" s="23" t="str">
        <f t="array" ref="R577">IF(S577="","",XLOOKUP(S577,selector_15,selector_15_ids,""))</f>
        <v/>
      </c>
      <c r="S577" s="25"/>
      <c r="T577" s="23" t="str">
        <f t="array" ref="T577">IF(U577="","",XLOOKUP(U577,selector_15,selector_15_ids,""))</f>
        <v/>
      </c>
      <c r="U577" s="25"/>
      <c r="V577" s="23" t="str">
        <f t="array" ref="V577">IF(W577="","",XLOOKUP(W577,selector_12,selector_12_ids,""))</f>
        <v/>
      </c>
      <c r="W577" s="25"/>
      <c r="X577" s="14"/>
      <c r="Y577" s="14"/>
      <c r="Z577" s="14"/>
      <c r="AA577" s="23" t="str">
        <f t="array" ref="AA577">IF(AB577="","",XLOOKUP(AB577,selector_07,selector_07_ids,""))</f>
        <v/>
      </c>
      <c r="AB577" s="25"/>
      <c r="AC577" s="14"/>
      <c r="AD577" s="23" t="str">
        <f t="array" ref="AD577">IF(AE577="","",XLOOKUP(AE577,selector_04,selector_04_ids,""))</f>
        <v/>
      </c>
      <c r="AE577" s="25"/>
      <c r="AF577" s="14"/>
      <c r="AG577" s="27"/>
      <c r="AH577" s="14"/>
    </row>
    <row r="578">
      <c r="A578" s="14"/>
      <c r="B578" s="23" t="str">
        <f>IF($A578="","",'Система'!$B$4)</f>
        <v/>
      </c>
      <c r="C578" s="14"/>
      <c r="D578" s="23" t="str">
        <f t="array" ref="D578">IF(E578="","",XLOOKUP(E578,selector_12,selector_12_ids,""))</f>
        <v/>
      </c>
      <c r="E578" s="25"/>
      <c r="F578" s="14"/>
      <c r="G578" s="14"/>
      <c r="H578" s="14"/>
      <c r="I578" s="14"/>
      <c r="J578" s="14"/>
      <c r="K578" s="23" t="str">
        <f t="array" ref="K578">IF(L578="","",XLOOKUP(L578,selector_07,selector_07_ids,""))</f>
        <v/>
      </c>
      <c r="L578" s="25"/>
      <c r="M578" s="14"/>
      <c r="N578" s="23" t="str">
        <f t="array" ref="N578">IF(O578="","",XLOOKUP(O578,selector_18,selector_18_ids,""))</f>
        <v/>
      </c>
      <c r="O578" s="25"/>
      <c r="P578" s="14"/>
      <c r="Q578" s="14"/>
      <c r="R578" s="23" t="str">
        <f t="array" ref="R578">IF(S578="","",XLOOKUP(S578,selector_15,selector_15_ids,""))</f>
        <v/>
      </c>
      <c r="S578" s="25"/>
      <c r="T578" s="23" t="str">
        <f t="array" ref="T578">IF(U578="","",XLOOKUP(U578,selector_15,selector_15_ids,""))</f>
        <v/>
      </c>
      <c r="U578" s="25"/>
      <c r="V578" s="23" t="str">
        <f t="array" ref="V578">IF(W578="","",XLOOKUP(W578,selector_12,selector_12_ids,""))</f>
        <v/>
      </c>
      <c r="W578" s="25"/>
      <c r="X578" s="14"/>
      <c r="Y578" s="14"/>
      <c r="Z578" s="14"/>
      <c r="AA578" s="23" t="str">
        <f t="array" ref="AA578">IF(AB578="","",XLOOKUP(AB578,selector_07,selector_07_ids,""))</f>
        <v/>
      </c>
      <c r="AB578" s="25"/>
      <c r="AC578" s="14"/>
      <c r="AD578" s="23" t="str">
        <f t="array" ref="AD578">IF(AE578="","",XLOOKUP(AE578,selector_04,selector_04_ids,""))</f>
        <v/>
      </c>
      <c r="AE578" s="25"/>
      <c r="AF578" s="14"/>
      <c r="AG578" s="27"/>
      <c r="AH578" s="14"/>
    </row>
    <row r="579">
      <c r="A579" s="14"/>
      <c r="B579" s="23" t="str">
        <f>IF($A579="","",'Система'!$B$4)</f>
        <v/>
      </c>
      <c r="C579" s="14"/>
      <c r="D579" s="23" t="str">
        <f t="array" ref="D579">IF(E579="","",XLOOKUP(E579,selector_12,selector_12_ids,""))</f>
        <v/>
      </c>
      <c r="E579" s="25"/>
      <c r="F579" s="14"/>
      <c r="G579" s="14"/>
      <c r="H579" s="14"/>
      <c r="I579" s="14"/>
      <c r="J579" s="14"/>
      <c r="K579" s="23" t="str">
        <f t="array" ref="K579">IF(L579="","",XLOOKUP(L579,selector_07,selector_07_ids,""))</f>
        <v/>
      </c>
      <c r="L579" s="25"/>
      <c r="M579" s="14"/>
      <c r="N579" s="23" t="str">
        <f t="array" ref="N579">IF(O579="","",XLOOKUP(O579,selector_18,selector_18_ids,""))</f>
        <v/>
      </c>
      <c r="O579" s="25"/>
      <c r="P579" s="14"/>
      <c r="Q579" s="14"/>
      <c r="R579" s="23" t="str">
        <f t="array" ref="R579">IF(S579="","",XLOOKUP(S579,selector_15,selector_15_ids,""))</f>
        <v/>
      </c>
      <c r="S579" s="25"/>
      <c r="T579" s="23" t="str">
        <f t="array" ref="T579">IF(U579="","",XLOOKUP(U579,selector_15,selector_15_ids,""))</f>
        <v/>
      </c>
      <c r="U579" s="25"/>
      <c r="V579" s="23" t="str">
        <f t="array" ref="V579">IF(W579="","",XLOOKUP(W579,selector_12,selector_12_ids,""))</f>
        <v/>
      </c>
      <c r="W579" s="25"/>
      <c r="X579" s="14"/>
      <c r="Y579" s="14"/>
      <c r="Z579" s="14"/>
      <c r="AA579" s="23" t="str">
        <f t="array" ref="AA579">IF(AB579="","",XLOOKUP(AB579,selector_07,selector_07_ids,""))</f>
        <v/>
      </c>
      <c r="AB579" s="25"/>
      <c r="AC579" s="14"/>
      <c r="AD579" s="23" t="str">
        <f t="array" ref="AD579">IF(AE579="","",XLOOKUP(AE579,selector_04,selector_04_ids,""))</f>
        <v/>
      </c>
      <c r="AE579" s="25"/>
      <c r="AF579" s="14"/>
      <c r="AG579" s="27"/>
      <c r="AH579" s="14"/>
    </row>
    <row r="580">
      <c r="A580" s="14"/>
      <c r="B580" s="23" t="str">
        <f>IF($A580="","",'Система'!$B$4)</f>
        <v/>
      </c>
      <c r="C580" s="14"/>
      <c r="D580" s="23" t="str">
        <f t="array" ref="D580">IF(E580="","",XLOOKUP(E580,selector_12,selector_12_ids,""))</f>
        <v/>
      </c>
      <c r="E580" s="25"/>
      <c r="F580" s="14"/>
      <c r="G580" s="14"/>
      <c r="H580" s="14"/>
      <c r="I580" s="14"/>
      <c r="J580" s="14"/>
      <c r="K580" s="23" t="str">
        <f t="array" ref="K580">IF(L580="","",XLOOKUP(L580,selector_07,selector_07_ids,""))</f>
        <v/>
      </c>
      <c r="L580" s="25"/>
      <c r="M580" s="14"/>
      <c r="N580" s="23" t="str">
        <f t="array" ref="N580">IF(O580="","",XLOOKUP(O580,selector_18,selector_18_ids,""))</f>
        <v/>
      </c>
      <c r="O580" s="25"/>
      <c r="P580" s="14"/>
      <c r="Q580" s="14"/>
      <c r="R580" s="23" t="str">
        <f t="array" ref="R580">IF(S580="","",XLOOKUP(S580,selector_15,selector_15_ids,""))</f>
        <v/>
      </c>
      <c r="S580" s="25"/>
      <c r="T580" s="23" t="str">
        <f t="array" ref="T580">IF(U580="","",XLOOKUP(U580,selector_15,selector_15_ids,""))</f>
        <v/>
      </c>
      <c r="U580" s="25"/>
      <c r="V580" s="23" t="str">
        <f t="array" ref="V580">IF(W580="","",XLOOKUP(W580,selector_12,selector_12_ids,""))</f>
        <v/>
      </c>
      <c r="W580" s="25"/>
      <c r="X580" s="14"/>
      <c r="Y580" s="14"/>
      <c r="Z580" s="14"/>
      <c r="AA580" s="23" t="str">
        <f t="array" ref="AA580">IF(AB580="","",XLOOKUP(AB580,selector_07,selector_07_ids,""))</f>
        <v/>
      </c>
      <c r="AB580" s="25"/>
      <c r="AC580" s="14"/>
      <c r="AD580" s="23" t="str">
        <f t="array" ref="AD580">IF(AE580="","",XLOOKUP(AE580,selector_04,selector_04_ids,""))</f>
        <v/>
      </c>
      <c r="AE580" s="25"/>
      <c r="AF580" s="14"/>
      <c r="AG580" s="27"/>
      <c r="AH580" s="14"/>
    </row>
    <row r="581">
      <c r="A581" s="14"/>
      <c r="B581" s="23" t="str">
        <f>IF($A581="","",'Система'!$B$4)</f>
        <v/>
      </c>
      <c r="C581" s="14"/>
      <c r="D581" s="23" t="str">
        <f t="array" ref="D581">IF(E581="","",XLOOKUP(E581,selector_12,selector_12_ids,""))</f>
        <v/>
      </c>
      <c r="E581" s="25"/>
      <c r="F581" s="14"/>
      <c r="G581" s="14"/>
      <c r="H581" s="14"/>
      <c r="I581" s="14"/>
      <c r="J581" s="14"/>
      <c r="K581" s="23" t="str">
        <f t="array" ref="K581">IF(L581="","",XLOOKUP(L581,selector_07,selector_07_ids,""))</f>
        <v/>
      </c>
      <c r="L581" s="25"/>
      <c r="M581" s="14"/>
      <c r="N581" s="23" t="str">
        <f t="array" ref="N581">IF(O581="","",XLOOKUP(O581,selector_18,selector_18_ids,""))</f>
        <v/>
      </c>
      <c r="O581" s="25"/>
      <c r="P581" s="14"/>
      <c r="Q581" s="14"/>
      <c r="R581" s="23" t="str">
        <f t="array" ref="R581">IF(S581="","",XLOOKUP(S581,selector_15,selector_15_ids,""))</f>
        <v/>
      </c>
      <c r="S581" s="25"/>
      <c r="T581" s="23" t="str">
        <f t="array" ref="T581">IF(U581="","",XLOOKUP(U581,selector_15,selector_15_ids,""))</f>
        <v/>
      </c>
      <c r="U581" s="25"/>
      <c r="V581" s="23" t="str">
        <f t="array" ref="V581">IF(W581="","",XLOOKUP(W581,selector_12,selector_12_ids,""))</f>
        <v/>
      </c>
      <c r="W581" s="25"/>
      <c r="X581" s="14"/>
      <c r="Y581" s="14"/>
      <c r="Z581" s="14"/>
      <c r="AA581" s="23" t="str">
        <f t="array" ref="AA581">IF(AB581="","",XLOOKUP(AB581,selector_07,selector_07_ids,""))</f>
        <v/>
      </c>
      <c r="AB581" s="25"/>
      <c r="AC581" s="14"/>
      <c r="AD581" s="23" t="str">
        <f t="array" ref="AD581">IF(AE581="","",XLOOKUP(AE581,selector_04,selector_04_ids,""))</f>
        <v/>
      </c>
      <c r="AE581" s="25"/>
      <c r="AF581" s="14"/>
      <c r="AG581" s="27"/>
      <c r="AH581" s="14"/>
    </row>
    <row r="582">
      <c r="A582" s="14"/>
      <c r="B582" s="23" t="str">
        <f>IF($A582="","",'Система'!$B$4)</f>
        <v/>
      </c>
      <c r="C582" s="14"/>
      <c r="D582" s="23" t="str">
        <f t="array" ref="D582">IF(E582="","",XLOOKUP(E582,selector_12,selector_12_ids,""))</f>
        <v/>
      </c>
      <c r="E582" s="25"/>
      <c r="F582" s="14"/>
      <c r="G582" s="14"/>
      <c r="H582" s="14"/>
      <c r="I582" s="14"/>
      <c r="J582" s="14"/>
      <c r="K582" s="23" t="str">
        <f t="array" ref="K582">IF(L582="","",XLOOKUP(L582,selector_07,selector_07_ids,""))</f>
        <v/>
      </c>
      <c r="L582" s="25"/>
      <c r="M582" s="14"/>
      <c r="N582" s="23" t="str">
        <f t="array" ref="N582">IF(O582="","",XLOOKUP(O582,selector_18,selector_18_ids,""))</f>
        <v/>
      </c>
      <c r="O582" s="25"/>
      <c r="P582" s="14"/>
      <c r="Q582" s="14"/>
      <c r="R582" s="23" t="str">
        <f t="array" ref="R582">IF(S582="","",XLOOKUP(S582,selector_15,selector_15_ids,""))</f>
        <v/>
      </c>
      <c r="S582" s="25"/>
      <c r="T582" s="23" t="str">
        <f t="array" ref="T582">IF(U582="","",XLOOKUP(U582,selector_15,selector_15_ids,""))</f>
        <v/>
      </c>
      <c r="U582" s="25"/>
      <c r="V582" s="23" t="str">
        <f t="array" ref="V582">IF(W582="","",XLOOKUP(W582,selector_12,selector_12_ids,""))</f>
        <v/>
      </c>
      <c r="W582" s="25"/>
      <c r="X582" s="14"/>
      <c r="Y582" s="14"/>
      <c r="Z582" s="14"/>
      <c r="AA582" s="23" t="str">
        <f t="array" ref="AA582">IF(AB582="","",XLOOKUP(AB582,selector_07,selector_07_ids,""))</f>
        <v/>
      </c>
      <c r="AB582" s="25"/>
      <c r="AC582" s="14"/>
      <c r="AD582" s="23" t="str">
        <f t="array" ref="AD582">IF(AE582="","",XLOOKUP(AE582,selector_04,selector_04_ids,""))</f>
        <v/>
      </c>
      <c r="AE582" s="25"/>
      <c r="AF582" s="14"/>
      <c r="AG582" s="27"/>
      <c r="AH582" s="14"/>
    </row>
    <row r="583">
      <c r="A583" s="14"/>
      <c r="B583" s="23" t="str">
        <f>IF($A583="","",'Система'!$B$4)</f>
        <v/>
      </c>
      <c r="C583" s="14"/>
      <c r="D583" s="23" t="str">
        <f t="array" ref="D583">IF(E583="","",XLOOKUP(E583,selector_12,selector_12_ids,""))</f>
        <v/>
      </c>
      <c r="E583" s="25"/>
      <c r="F583" s="14"/>
      <c r="G583" s="14"/>
      <c r="H583" s="14"/>
      <c r="I583" s="14"/>
      <c r="J583" s="14"/>
      <c r="K583" s="23" t="str">
        <f t="array" ref="K583">IF(L583="","",XLOOKUP(L583,selector_07,selector_07_ids,""))</f>
        <v/>
      </c>
      <c r="L583" s="25"/>
      <c r="M583" s="14"/>
      <c r="N583" s="23" t="str">
        <f t="array" ref="N583">IF(O583="","",XLOOKUP(O583,selector_18,selector_18_ids,""))</f>
        <v/>
      </c>
      <c r="O583" s="25"/>
      <c r="P583" s="14"/>
      <c r="Q583" s="14"/>
      <c r="R583" s="23" t="str">
        <f t="array" ref="R583">IF(S583="","",XLOOKUP(S583,selector_15,selector_15_ids,""))</f>
        <v/>
      </c>
      <c r="S583" s="25"/>
      <c r="T583" s="23" t="str">
        <f t="array" ref="T583">IF(U583="","",XLOOKUP(U583,selector_15,selector_15_ids,""))</f>
        <v/>
      </c>
      <c r="U583" s="25"/>
      <c r="V583" s="23" t="str">
        <f t="array" ref="V583">IF(W583="","",XLOOKUP(W583,selector_12,selector_12_ids,""))</f>
        <v/>
      </c>
      <c r="W583" s="25"/>
      <c r="X583" s="14"/>
      <c r="Y583" s="14"/>
      <c r="Z583" s="14"/>
      <c r="AA583" s="23" t="str">
        <f t="array" ref="AA583">IF(AB583="","",XLOOKUP(AB583,selector_07,selector_07_ids,""))</f>
        <v/>
      </c>
      <c r="AB583" s="25"/>
      <c r="AC583" s="14"/>
      <c r="AD583" s="23" t="str">
        <f t="array" ref="AD583">IF(AE583="","",XLOOKUP(AE583,selector_04,selector_04_ids,""))</f>
        <v/>
      </c>
      <c r="AE583" s="25"/>
      <c r="AF583" s="14"/>
      <c r="AG583" s="27"/>
      <c r="AH583" s="14"/>
    </row>
    <row r="584">
      <c r="A584" s="14"/>
      <c r="B584" s="23" t="str">
        <f>IF($A584="","",'Система'!$B$4)</f>
        <v/>
      </c>
      <c r="C584" s="14"/>
      <c r="D584" s="23" t="str">
        <f t="array" ref="D584">IF(E584="","",XLOOKUP(E584,selector_12,selector_12_ids,""))</f>
        <v/>
      </c>
      <c r="E584" s="25"/>
      <c r="F584" s="14"/>
      <c r="G584" s="14"/>
      <c r="H584" s="14"/>
      <c r="I584" s="14"/>
      <c r="J584" s="14"/>
      <c r="K584" s="23" t="str">
        <f t="array" ref="K584">IF(L584="","",XLOOKUP(L584,selector_07,selector_07_ids,""))</f>
        <v/>
      </c>
      <c r="L584" s="25"/>
      <c r="M584" s="14"/>
      <c r="N584" s="23" t="str">
        <f t="array" ref="N584">IF(O584="","",XLOOKUP(O584,selector_18,selector_18_ids,""))</f>
        <v/>
      </c>
      <c r="O584" s="25"/>
      <c r="P584" s="14"/>
      <c r="Q584" s="14"/>
      <c r="R584" s="23" t="str">
        <f t="array" ref="R584">IF(S584="","",XLOOKUP(S584,selector_15,selector_15_ids,""))</f>
        <v/>
      </c>
      <c r="S584" s="25"/>
      <c r="T584" s="23" t="str">
        <f t="array" ref="T584">IF(U584="","",XLOOKUP(U584,selector_15,selector_15_ids,""))</f>
        <v/>
      </c>
      <c r="U584" s="25"/>
      <c r="V584" s="23" t="str">
        <f t="array" ref="V584">IF(W584="","",XLOOKUP(W584,selector_12,selector_12_ids,""))</f>
        <v/>
      </c>
      <c r="W584" s="25"/>
      <c r="X584" s="14"/>
      <c r="Y584" s="14"/>
      <c r="Z584" s="14"/>
      <c r="AA584" s="23" t="str">
        <f t="array" ref="AA584">IF(AB584="","",XLOOKUP(AB584,selector_07,selector_07_ids,""))</f>
        <v/>
      </c>
      <c r="AB584" s="25"/>
      <c r="AC584" s="14"/>
      <c r="AD584" s="23" t="str">
        <f t="array" ref="AD584">IF(AE584="","",XLOOKUP(AE584,selector_04,selector_04_ids,""))</f>
        <v/>
      </c>
      <c r="AE584" s="25"/>
      <c r="AF584" s="14"/>
      <c r="AG584" s="27"/>
      <c r="AH584" s="14"/>
    </row>
    <row r="585">
      <c r="A585" s="14"/>
      <c r="B585" s="23" t="str">
        <f>IF($A585="","",'Система'!$B$4)</f>
        <v/>
      </c>
      <c r="C585" s="14"/>
      <c r="D585" s="23" t="str">
        <f t="array" ref="D585">IF(E585="","",XLOOKUP(E585,selector_12,selector_12_ids,""))</f>
        <v/>
      </c>
      <c r="E585" s="25"/>
      <c r="F585" s="14"/>
      <c r="G585" s="14"/>
      <c r="H585" s="14"/>
      <c r="I585" s="14"/>
      <c r="J585" s="14"/>
      <c r="K585" s="23" t="str">
        <f t="array" ref="K585">IF(L585="","",XLOOKUP(L585,selector_07,selector_07_ids,""))</f>
        <v/>
      </c>
      <c r="L585" s="25"/>
      <c r="M585" s="14"/>
      <c r="N585" s="23" t="str">
        <f t="array" ref="N585">IF(O585="","",XLOOKUP(O585,selector_18,selector_18_ids,""))</f>
        <v/>
      </c>
      <c r="O585" s="25"/>
      <c r="P585" s="14"/>
      <c r="Q585" s="14"/>
      <c r="R585" s="23" t="str">
        <f t="array" ref="R585">IF(S585="","",XLOOKUP(S585,selector_15,selector_15_ids,""))</f>
        <v/>
      </c>
      <c r="S585" s="25"/>
      <c r="T585" s="23" t="str">
        <f t="array" ref="T585">IF(U585="","",XLOOKUP(U585,selector_15,selector_15_ids,""))</f>
        <v/>
      </c>
      <c r="U585" s="25"/>
      <c r="V585" s="23" t="str">
        <f t="array" ref="V585">IF(W585="","",XLOOKUP(W585,selector_12,selector_12_ids,""))</f>
        <v/>
      </c>
      <c r="W585" s="25"/>
      <c r="X585" s="14"/>
      <c r="Y585" s="14"/>
      <c r="Z585" s="14"/>
      <c r="AA585" s="23" t="str">
        <f t="array" ref="AA585">IF(AB585="","",XLOOKUP(AB585,selector_07,selector_07_ids,""))</f>
        <v/>
      </c>
      <c r="AB585" s="25"/>
      <c r="AC585" s="14"/>
      <c r="AD585" s="23" t="str">
        <f t="array" ref="AD585">IF(AE585="","",XLOOKUP(AE585,selector_04,selector_04_ids,""))</f>
        <v/>
      </c>
      <c r="AE585" s="25"/>
      <c r="AF585" s="14"/>
      <c r="AG585" s="27"/>
      <c r="AH585" s="14"/>
    </row>
    <row r="586">
      <c r="A586" s="14"/>
      <c r="B586" s="23" t="str">
        <f>IF($A586="","",'Система'!$B$4)</f>
        <v/>
      </c>
      <c r="C586" s="14"/>
      <c r="D586" s="23" t="str">
        <f t="array" ref="D586">IF(E586="","",XLOOKUP(E586,selector_12,selector_12_ids,""))</f>
        <v/>
      </c>
      <c r="E586" s="25"/>
      <c r="F586" s="14"/>
      <c r="G586" s="14"/>
      <c r="H586" s="14"/>
      <c r="I586" s="14"/>
      <c r="J586" s="14"/>
      <c r="K586" s="23" t="str">
        <f t="array" ref="K586">IF(L586="","",XLOOKUP(L586,selector_07,selector_07_ids,""))</f>
        <v/>
      </c>
      <c r="L586" s="25"/>
      <c r="M586" s="14"/>
      <c r="N586" s="23" t="str">
        <f t="array" ref="N586">IF(O586="","",XLOOKUP(O586,selector_18,selector_18_ids,""))</f>
        <v/>
      </c>
      <c r="O586" s="25"/>
      <c r="P586" s="14"/>
      <c r="Q586" s="14"/>
      <c r="R586" s="23" t="str">
        <f t="array" ref="R586">IF(S586="","",XLOOKUP(S586,selector_15,selector_15_ids,""))</f>
        <v/>
      </c>
      <c r="S586" s="25"/>
      <c r="T586" s="23" t="str">
        <f t="array" ref="T586">IF(U586="","",XLOOKUP(U586,selector_15,selector_15_ids,""))</f>
        <v/>
      </c>
      <c r="U586" s="25"/>
      <c r="V586" s="23" t="str">
        <f t="array" ref="V586">IF(W586="","",XLOOKUP(W586,selector_12,selector_12_ids,""))</f>
        <v/>
      </c>
      <c r="W586" s="25"/>
      <c r="X586" s="14"/>
      <c r="Y586" s="14"/>
      <c r="Z586" s="14"/>
      <c r="AA586" s="23" t="str">
        <f t="array" ref="AA586">IF(AB586="","",XLOOKUP(AB586,selector_07,selector_07_ids,""))</f>
        <v/>
      </c>
      <c r="AB586" s="25"/>
      <c r="AC586" s="14"/>
      <c r="AD586" s="23" t="str">
        <f t="array" ref="AD586">IF(AE586="","",XLOOKUP(AE586,selector_04,selector_04_ids,""))</f>
        <v/>
      </c>
      <c r="AE586" s="25"/>
      <c r="AF586" s="14"/>
      <c r="AG586" s="27"/>
      <c r="AH586" s="14"/>
    </row>
    <row r="587">
      <c r="A587" s="14"/>
      <c r="B587" s="23" t="str">
        <f>IF($A587="","",'Система'!$B$4)</f>
        <v/>
      </c>
      <c r="C587" s="14"/>
      <c r="D587" s="23" t="str">
        <f t="array" ref="D587">IF(E587="","",XLOOKUP(E587,selector_12,selector_12_ids,""))</f>
        <v/>
      </c>
      <c r="E587" s="25"/>
      <c r="F587" s="14"/>
      <c r="G587" s="14"/>
      <c r="H587" s="14"/>
      <c r="I587" s="14"/>
      <c r="J587" s="14"/>
      <c r="K587" s="23" t="str">
        <f t="array" ref="K587">IF(L587="","",XLOOKUP(L587,selector_07,selector_07_ids,""))</f>
        <v/>
      </c>
      <c r="L587" s="25"/>
      <c r="M587" s="14"/>
      <c r="N587" s="23" t="str">
        <f t="array" ref="N587">IF(O587="","",XLOOKUP(O587,selector_18,selector_18_ids,""))</f>
        <v/>
      </c>
      <c r="O587" s="25"/>
      <c r="P587" s="14"/>
      <c r="Q587" s="14"/>
      <c r="R587" s="23" t="str">
        <f t="array" ref="R587">IF(S587="","",XLOOKUP(S587,selector_15,selector_15_ids,""))</f>
        <v/>
      </c>
      <c r="S587" s="25"/>
      <c r="T587" s="23" t="str">
        <f t="array" ref="T587">IF(U587="","",XLOOKUP(U587,selector_15,selector_15_ids,""))</f>
        <v/>
      </c>
      <c r="U587" s="25"/>
      <c r="V587" s="23" t="str">
        <f t="array" ref="V587">IF(W587="","",XLOOKUP(W587,selector_12,selector_12_ids,""))</f>
        <v/>
      </c>
      <c r="W587" s="25"/>
      <c r="X587" s="14"/>
      <c r="Y587" s="14"/>
      <c r="Z587" s="14"/>
      <c r="AA587" s="23" t="str">
        <f t="array" ref="AA587">IF(AB587="","",XLOOKUP(AB587,selector_07,selector_07_ids,""))</f>
        <v/>
      </c>
      <c r="AB587" s="25"/>
      <c r="AC587" s="14"/>
      <c r="AD587" s="23" t="str">
        <f t="array" ref="AD587">IF(AE587="","",XLOOKUP(AE587,selector_04,selector_04_ids,""))</f>
        <v/>
      </c>
      <c r="AE587" s="25"/>
      <c r="AF587" s="14"/>
      <c r="AG587" s="27"/>
      <c r="AH587" s="14"/>
    </row>
    <row r="588">
      <c r="A588" s="14"/>
      <c r="B588" s="23" t="str">
        <f>IF($A588="","",'Система'!$B$4)</f>
        <v/>
      </c>
      <c r="C588" s="14"/>
      <c r="D588" s="23" t="str">
        <f t="array" ref="D588">IF(E588="","",XLOOKUP(E588,selector_12,selector_12_ids,""))</f>
        <v/>
      </c>
      <c r="E588" s="25"/>
      <c r="F588" s="14"/>
      <c r="G588" s="14"/>
      <c r="H588" s="14"/>
      <c r="I588" s="14"/>
      <c r="J588" s="14"/>
      <c r="K588" s="23" t="str">
        <f t="array" ref="K588">IF(L588="","",XLOOKUP(L588,selector_07,selector_07_ids,""))</f>
        <v/>
      </c>
      <c r="L588" s="25"/>
      <c r="M588" s="14"/>
      <c r="N588" s="23" t="str">
        <f t="array" ref="N588">IF(O588="","",XLOOKUP(O588,selector_18,selector_18_ids,""))</f>
        <v/>
      </c>
      <c r="O588" s="25"/>
      <c r="P588" s="14"/>
      <c r="Q588" s="14"/>
      <c r="R588" s="23" t="str">
        <f t="array" ref="R588">IF(S588="","",XLOOKUP(S588,selector_15,selector_15_ids,""))</f>
        <v/>
      </c>
      <c r="S588" s="25"/>
      <c r="T588" s="23" t="str">
        <f t="array" ref="T588">IF(U588="","",XLOOKUP(U588,selector_15,selector_15_ids,""))</f>
        <v/>
      </c>
      <c r="U588" s="25"/>
      <c r="V588" s="23" t="str">
        <f t="array" ref="V588">IF(W588="","",XLOOKUP(W588,selector_12,selector_12_ids,""))</f>
        <v/>
      </c>
      <c r="W588" s="25"/>
      <c r="X588" s="14"/>
      <c r="Y588" s="14"/>
      <c r="Z588" s="14"/>
      <c r="AA588" s="23" t="str">
        <f t="array" ref="AA588">IF(AB588="","",XLOOKUP(AB588,selector_07,selector_07_ids,""))</f>
        <v/>
      </c>
      <c r="AB588" s="25"/>
      <c r="AC588" s="14"/>
      <c r="AD588" s="23" t="str">
        <f t="array" ref="AD588">IF(AE588="","",XLOOKUP(AE588,selector_04,selector_04_ids,""))</f>
        <v/>
      </c>
      <c r="AE588" s="25"/>
      <c r="AF588" s="14"/>
      <c r="AG588" s="27"/>
      <c r="AH588" s="14"/>
    </row>
    <row r="589">
      <c r="A589" s="14"/>
      <c r="B589" s="23" t="str">
        <f>IF($A589="","",'Система'!$B$4)</f>
        <v/>
      </c>
      <c r="C589" s="14"/>
      <c r="D589" s="23" t="str">
        <f t="array" ref="D589">IF(E589="","",XLOOKUP(E589,selector_12,selector_12_ids,""))</f>
        <v/>
      </c>
      <c r="E589" s="25"/>
      <c r="F589" s="14"/>
      <c r="G589" s="14"/>
      <c r="H589" s="14"/>
      <c r="I589" s="14"/>
      <c r="J589" s="14"/>
      <c r="K589" s="23" t="str">
        <f t="array" ref="K589">IF(L589="","",XLOOKUP(L589,selector_07,selector_07_ids,""))</f>
        <v/>
      </c>
      <c r="L589" s="25"/>
      <c r="M589" s="14"/>
      <c r="N589" s="23" t="str">
        <f t="array" ref="N589">IF(O589="","",XLOOKUP(O589,selector_18,selector_18_ids,""))</f>
        <v/>
      </c>
      <c r="O589" s="25"/>
      <c r="P589" s="14"/>
      <c r="Q589" s="14"/>
      <c r="R589" s="23" t="str">
        <f t="array" ref="R589">IF(S589="","",XLOOKUP(S589,selector_15,selector_15_ids,""))</f>
        <v/>
      </c>
      <c r="S589" s="25"/>
      <c r="T589" s="23" t="str">
        <f t="array" ref="T589">IF(U589="","",XLOOKUP(U589,selector_15,selector_15_ids,""))</f>
        <v/>
      </c>
      <c r="U589" s="25"/>
      <c r="V589" s="23" t="str">
        <f t="array" ref="V589">IF(W589="","",XLOOKUP(W589,selector_12,selector_12_ids,""))</f>
        <v/>
      </c>
      <c r="W589" s="25"/>
      <c r="X589" s="14"/>
      <c r="Y589" s="14"/>
      <c r="Z589" s="14"/>
      <c r="AA589" s="23" t="str">
        <f t="array" ref="AA589">IF(AB589="","",XLOOKUP(AB589,selector_07,selector_07_ids,""))</f>
        <v/>
      </c>
      <c r="AB589" s="25"/>
      <c r="AC589" s="14"/>
      <c r="AD589" s="23" t="str">
        <f t="array" ref="AD589">IF(AE589="","",XLOOKUP(AE589,selector_04,selector_04_ids,""))</f>
        <v/>
      </c>
      <c r="AE589" s="25"/>
      <c r="AF589" s="14"/>
      <c r="AG589" s="27"/>
      <c r="AH589" s="14"/>
    </row>
    <row r="590">
      <c r="A590" s="14"/>
      <c r="B590" s="23" t="str">
        <f>IF($A590="","",'Система'!$B$4)</f>
        <v/>
      </c>
      <c r="C590" s="14"/>
      <c r="D590" s="23" t="str">
        <f t="array" ref="D590">IF(E590="","",XLOOKUP(E590,selector_12,selector_12_ids,""))</f>
        <v/>
      </c>
      <c r="E590" s="25"/>
      <c r="F590" s="14"/>
      <c r="G590" s="14"/>
      <c r="H590" s="14"/>
      <c r="I590" s="14"/>
      <c r="J590" s="14"/>
      <c r="K590" s="23" t="str">
        <f t="array" ref="K590">IF(L590="","",XLOOKUP(L590,selector_07,selector_07_ids,""))</f>
        <v/>
      </c>
      <c r="L590" s="25"/>
      <c r="M590" s="14"/>
      <c r="N590" s="23" t="str">
        <f t="array" ref="N590">IF(O590="","",XLOOKUP(O590,selector_18,selector_18_ids,""))</f>
        <v/>
      </c>
      <c r="O590" s="25"/>
      <c r="P590" s="14"/>
      <c r="Q590" s="14"/>
      <c r="R590" s="23" t="str">
        <f t="array" ref="R590">IF(S590="","",XLOOKUP(S590,selector_15,selector_15_ids,""))</f>
        <v/>
      </c>
      <c r="S590" s="25"/>
      <c r="T590" s="23" t="str">
        <f t="array" ref="T590">IF(U590="","",XLOOKUP(U590,selector_15,selector_15_ids,""))</f>
        <v/>
      </c>
      <c r="U590" s="25"/>
      <c r="V590" s="23" t="str">
        <f t="array" ref="V590">IF(W590="","",XLOOKUP(W590,selector_12,selector_12_ids,""))</f>
        <v/>
      </c>
      <c r="W590" s="25"/>
      <c r="X590" s="14"/>
      <c r="Y590" s="14"/>
      <c r="Z590" s="14"/>
      <c r="AA590" s="23" t="str">
        <f t="array" ref="AA590">IF(AB590="","",XLOOKUP(AB590,selector_07,selector_07_ids,""))</f>
        <v/>
      </c>
      <c r="AB590" s="25"/>
      <c r="AC590" s="14"/>
      <c r="AD590" s="23" t="str">
        <f t="array" ref="AD590">IF(AE590="","",XLOOKUP(AE590,selector_04,selector_04_ids,""))</f>
        <v/>
      </c>
      <c r="AE590" s="25"/>
      <c r="AF590" s="14"/>
      <c r="AG590" s="27"/>
      <c r="AH590" s="14"/>
    </row>
    <row r="591">
      <c r="A591" s="14"/>
      <c r="B591" s="23" t="str">
        <f>IF($A591="","",'Система'!$B$4)</f>
        <v/>
      </c>
      <c r="C591" s="14"/>
      <c r="D591" s="23" t="str">
        <f t="array" ref="D591">IF(E591="","",XLOOKUP(E591,selector_12,selector_12_ids,""))</f>
        <v/>
      </c>
      <c r="E591" s="25"/>
      <c r="F591" s="14"/>
      <c r="G591" s="14"/>
      <c r="H591" s="14"/>
      <c r="I591" s="14"/>
      <c r="J591" s="14"/>
      <c r="K591" s="23" t="str">
        <f t="array" ref="K591">IF(L591="","",XLOOKUP(L591,selector_07,selector_07_ids,""))</f>
        <v/>
      </c>
      <c r="L591" s="25"/>
      <c r="M591" s="14"/>
      <c r="N591" s="23" t="str">
        <f t="array" ref="N591">IF(O591="","",XLOOKUP(O591,selector_18,selector_18_ids,""))</f>
        <v/>
      </c>
      <c r="O591" s="25"/>
      <c r="P591" s="14"/>
      <c r="Q591" s="14"/>
      <c r="R591" s="23" t="str">
        <f t="array" ref="R591">IF(S591="","",XLOOKUP(S591,selector_15,selector_15_ids,""))</f>
        <v/>
      </c>
      <c r="S591" s="25"/>
      <c r="T591" s="23" t="str">
        <f t="array" ref="T591">IF(U591="","",XLOOKUP(U591,selector_15,selector_15_ids,""))</f>
        <v/>
      </c>
      <c r="U591" s="25"/>
      <c r="V591" s="23" t="str">
        <f t="array" ref="V591">IF(W591="","",XLOOKUP(W591,selector_12,selector_12_ids,""))</f>
        <v/>
      </c>
      <c r="W591" s="25"/>
      <c r="X591" s="14"/>
      <c r="Y591" s="14"/>
      <c r="Z591" s="14"/>
      <c r="AA591" s="23" t="str">
        <f t="array" ref="AA591">IF(AB591="","",XLOOKUP(AB591,selector_07,selector_07_ids,""))</f>
        <v/>
      </c>
      <c r="AB591" s="25"/>
      <c r="AC591" s="14"/>
      <c r="AD591" s="23" t="str">
        <f t="array" ref="AD591">IF(AE591="","",XLOOKUP(AE591,selector_04,selector_04_ids,""))</f>
        <v/>
      </c>
      <c r="AE591" s="25"/>
      <c r="AF591" s="14"/>
      <c r="AG591" s="27"/>
      <c r="AH591" s="14"/>
    </row>
    <row r="592">
      <c r="A592" s="14"/>
      <c r="B592" s="23" t="str">
        <f>IF($A592="","",'Система'!$B$4)</f>
        <v/>
      </c>
      <c r="C592" s="14"/>
      <c r="D592" s="23" t="str">
        <f t="array" ref="D592">IF(E592="","",XLOOKUP(E592,selector_12,selector_12_ids,""))</f>
        <v/>
      </c>
      <c r="E592" s="25"/>
      <c r="F592" s="14"/>
      <c r="G592" s="14"/>
      <c r="H592" s="14"/>
      <c r="I592" s="14"/>
      <c r="J592" s="14"/>
      <c r="K592" s="23" t="str">
        <f t="array" ref="K592">IF(L592="","",XLOOKUP(L592,selector_07,selector_07_ids,""))</f>
        <v/>
      </c>
      <c r="L592" s="25"/>
      <c r="M592" s="14"/>
      <c r="N592" s="23" t="str">
        <f t="array" ref="N592">IF(O592="","",XLOOKUP(O592,selector_18,selector_18_ids,""))</f>
        <v/>
      </c>
      <c r="O592" s="25"/>
      <c r="P592" s="14"/>
      <c r="Q592" s="14"/>
      <c r="R592" s="23" t="str">
        <f t="array" ref="R592">IF(S592="","",XLOOKUP(S592,selector_15,selector_15_ids,""))</f>
        <v/>
      </c>
      <c r="S592" s="25"/>
      <c r="T592" s="23" t="str">
        <f t="array" ref="T592">IF(U592="","",XLOOKUP(U592,selector_15,selector_15_ids,""))</f>
        <v/>
      </c>
      <c r="U592" s="25"/>
      <c r="V592" s="23" t="str">
        <f t="array" ref="V592">IF(W592="","",XLOOKUP(W592,selector_12,selector_12_ids,""))</f>
        <v/>
      </c>
      <c r="W592" s="25"/>
      <c r="X592" s="14"/>
      <c r="Y592" s="14"/>
      <c r="Z592" s="14"/>
      <c r="AA592" s="23" t="str">
        <f t="array" ref="AA592">IF(AB592="","",XLOOKUP(AB592,selector_07,selector_07_ids,""))</f>
        <v/>
      </c>
      <c r="AB592" s="25"/>
      <c r="AC592" s="14"/>
      <c r="AD592" s="23" t="str">
        <f t="array" ref="AD592">IF(AE592="","",XLOOKUP(AE592,selector_04,selector_04_ids,""))</f>
        <v/>
      </c>
      <c r="AE592" s="25"/>
      <c r="AF592" s="14"/>
      <c r="AG592" s="27"/>
      <c r="AH592" s="14"/>
    </row>
    <row r="593">
      <c r="A593" s="14"/>
      <c r="B593" s="23" t="str">
        <f>IF($A593="","",'Система'!$B$4)</f>
        <v/>
      </c>
      <c r="C593" s="14"/>
      <c r="D593" s="23" t="str">
        <f t="array" ref="D593">IF(E593="","",XLOOKUP(E593,selector_12,selector_12_ids,""))</f>
        <v/>
      </c>
      <c r="E593" s="25"/>
      <c r="F593" s="14"/>
      <c r="G593" s="14"/>
      <c r="H593" s="14"/>
      <c r="I593" s="14"/>
      <c r="J593" s="14"/>
      <c r="K593" s="23" t="str">
        <f t="array" ref="K593">IF(L593="","",XLOOKUP(L593,selector_07,selector_07_ids,""))</f>
        <v/>
      </c>
      <c r="L593" s="25"/>
      <c r="M593" s="14"/>
      <c r="N593" s="23" t="str">
        <f t="array" ref="N593">IF(O593="","",XLOOKUP(O593,selector_18,selector_18_ids,""))</f>
        <v/>
      </c>
      <c r="O593" s="25"/>
      <c r="P593" s="14"/>
      <c r="Q593" s="14"/>
      <c r="R593" s="23" t="str">
        <f t="array" ref="R593">IF(S593="","",XLOOKUP(S593,selector_15,selector_15_ids,""))</f>
        <v/>
      </c>
      <c r="S593" s="25"/>
      <c r="T593" s="23" t="str">
        <f t="array" ref="T593">IF(U593="","",XLOOKUP(U593,selector_15,selector_15_ids,""))</f>
        <v/>
      </c>
      <c r="U593" s="25"/>
      <c r="V593" s="23" t="str">
        <f t="array" ref="V593">IF(W593="","",XLOOKUP(W593,selector_12,selector_12_ids,""))</f>
        <v/>
      </c>
      <c r="W593" s="25"/>
      <c r="X593" s="14"/>
      <c r="Y593" s="14"/>
      <c r="Z593" s="14"/>
      <c r="AA593" s="23" t="str">
        <f t="array" ref="AA593">IF(AB593="","",XLOOKUP(AB593,selector_07,selector_07_ids,""))</f>
        <v/>
      </c>
      <c r="AB593" s="25"/>
      <c r="AC593" s="14"/>
      <c r="AD593" s="23" t="str">
        <f t="array" ref="AD593">IF(AE593="","",XLOOKUP(AE593,selector_04,selector_04_ids,""))</f>
        <v/>
      </c>
      <c r="AE593" s="25"/>
      <c r="AF593" s="14"/>
      <c r="AG593" s="27"/>
      <c r="AH593" s="14"/>
    </row>
    <row r="594">
      <c r="A594" s="14"/>
      <c r="B594" s="23" t="str">
        <f>IF($A594="","",'Система'!$B$4)</f>
        <v/>
      </c>
      <c r="C594" s="14"/>
      <c r="D594" s="23" t="str">
        <f t="array" ref="D594">IF(E594="","",XLOOKUP(E594,selector_12,selector_12_ids,""))</f>
        <v/>
      </c>
      <c r="E594" s="25"/>
      <c r="F594" s="14"/>
      <c r="G594" s="14"/>
      <c r="H594" s="14"/>
      <c r="I594" s="14"/>
      <c r="J594" s="14"/>
      <c r="K594" s="23" t="str">
        <f t="array" ref="K594">IF(L594="","",XLOOKUP(L594,selector_07,selector_07_ids,""))</f>
        <v/>
      </c>
      <c r="L594" s="25"/>
      <c r="M594" s="14"/>
      <c r="N594" s="23" t="str">
        <f t="array" ref="N594">IF(O594="","",XLOOKUP(O594,selector_18,selector_18_ids,""))</f>
        <v/>
      </c>
      <c r="O594" s="25"/>
      <c r="P594" s="14"/>
      <c r="Q594" s="14"/>
      <c r="R594" s="23" t="str">
        <f t="array" ref="R594">IF(S594="","",XLOOKUP(S594,selector_15,selector_15_ids,""))</f>
        <v/>
      </c>
      <c r="S594" s="25"/>
      <c r="T594" s="23" t="str">
        <f t="array" ref="T594">IF(U594="","",XLOOKUP(U594,selector_15,selector_15_ids,""))</f>
        <v/>
      </c>
      <c r="U594" s="25"/>
      <c r="V594" s="23" t="str">
        <f t="array" ref="V594">IF(W594="","",XLOOKUP(W594,selector_12,selector_12_ids,""))</f>
        <v/>
      </c>
      <c r="W594" s="25"/>
      <c r="X594" s="14"/>
      <c r="Y594" s="14"/>
      <c r="Z594" s="14"/>
      <c r="AA594" s="23" t="str">
        <f t="array" ref="AA594">IF(AB594="","",XLOOKUP(AB594,selector_07,selector_07_ids,""))</f>
        <v/>
      </c>
      <c r="AB594" s="25"/>
      <c r="AC594" s="14"/>
      <c r="AD594" s="23" t="str">
        <f t="array" ref="AD594">IF(AE594="","",XLOOKUP(AE594,selector_04,selector_04_ids,""))</f>
        <v/>
      </c>
      <c r="AE594" s="25"/>
      <c r="AF594" s="14"/>
      <c r="AG594" s="27"/>
      <c r="AH594" s="14"/>
    </row>
    <row r="595">
      <c r="A595" s="14"/>
      <c r="B595" s="23" t="str">
        <f>IF($A595="","",'Система'!$B$4)</f>
        <v/>
      </c>
      <c r="C595" s="14"/>
      <c r="D595" s="23" t="str">
        <f t="array" ref="D595">IF(E595="","",XLOOKUP(E595,selector_12,selector_12_ids,""))</f>
        <v/>
      </c>
      <c r="E595" s="25"/>
      <c r="F595" s="14"/>
      <c r="G595" s="14"/>
      <c r="H595" s="14"/>
      <c r="I595" s="14"/>
      <c r="J595" s="14"/>
      <c r="K595" s="23" t="str">
        <f t="array" ref="K595">IF(L595="","",XLOOKUP(L595,selector_07,selector_07_ids,""))</f>
        <v/>
      </c>
      <c r="L595" s="25"/>
      <c r="M595" s="14"/>
      <c r="N595" s="23" t="str">
        <f t="array" ref="N595">IF(O595="","",XLOOKUP(O595,selector_18,selector_18_ids,""))</f>
        <v/>
      </c>
      <c r="O595" s="25"/>
      <c r="P595" s="14"/>
      <c r="Q595" s="14"/>
      <c r="R595" s="23" t="str">
        <f t="array" ref="R595">IF(S595="","",XLOOKUP(S595,selector_15,selector_15_ids,""))</f>
        <v/>
      </c>
      <c r="S595" s="25"/>
      <c r="T595" s="23" t="str">
        <f t="array" ref="T595">IF(U595="","",XLOOKUP(U595,selector_15,selector_15_ids,""))</f>
        <v/>
      </c>
      <c r="U595" s="25"/>
      <c r="V595" s="23" t="str">
        <f t="array" ref="V595">IF(W595="","",XLOOKUP(W595,selector_12,selector_12_ids,""))</f>
        <v/>
      </c>
      <c r="W595" s="25"/>
      <c r="X595" s="14"/>
      <c r="Y595" s="14"/>
      <c r="Z595" s="14"/>
      <c r="AA595" s="23" t="str">
        <f t="array" ref="AA595">IF(AB595="","",XLOOKUP(AB595,selector_07,selector_07_ids,""))</f>
        <v/>
      </c>
      <c r="AB595" s="25"/>
      <c r="AC595" s="14"/>
      <c r="AD595" s="23" t="str">
        <f t="array" ref="AD595">IF(AE595="","",XLOOKUP(AE595,selector_04,selector_04_ids,""))</f>
        <v/>
      </c>
      <c r="AE595" s="25"/>
      <c r="AF595" s="14"/>
      <c r="AG595" s="27"/>
      <c r="AH595" s="14"/>
    </row>
    <row r="596">
      <c r="A596" s="14"/>
      <c r="B596" s="23" t="str">
        <f>IF($A596="","",'Система'!$B$4)</f>
        <v/>
      </c>
      <c r="C596" s="14"/>
      <c r="D596" s="23" t="str">
        <f t="array" ref="D596">IF(E596="","",XLOOKUP(E596,selector_12,selector_12_ids,""))</f>
        <v/>
      </c>
      <c r="E596" s="25"/>
      <c r="F596" s="14"/>
      <c r="G596" s="14"/>
      <c r="H596" s="14"/>
      <c r="I596" s="14"/>
      <c r="J596" s="14"/>
      <c r="K596" s="23" t="str">
        <f t="array" ref="K596">IF(L596="","",XLOOKUP(L596,selector_07,selector_07_ids,""))</f>
        <v/>
      </c>
      <c r="L596" s="25"/>
      <c r="M596" s="14"/>
      <c r="N596" s="23" t="str">
        <f t="array" ref="N596">IF(O596="","",XLOOKUP(O596,selector_18,selector_18_ids,""))</f>
        <v/>
      </c>
      <c r="O596" s="25"/>
      <c r="P596" s="14"/>
      <c r="Q596" s="14"/>
      <c r="R596" s="23" t="str">
        <f t="array" ref="R596">IF(S596="","",XLOOKUP(S596,selector_15,selector_15_ids,""))</f>
        <v/>
      </c>
      <c r="S596" s="25"/>
      <c r="T596" s="23" t="str">
        <f t="array" ref="T596">IF(U596="","",XLOOKUP(U596,selector_15,selector_15_ids,""))</f>
        <v/>
      </c>
      <c r="U596" s="25"/>
      <c r="V596" s="23" t="str">
        <f t="array" ref="V596">IF(W596="","",XLOOKUP(W596,selector_12,selector_12_ids,""))</f>
        <v/>
      </c>
      <c r="W596" s="25"/>
      <c r="X596" s="14"/>
      <c r="Y596" s="14"/>
      <c r="Z596" s="14"/>
      <c r="AA596" s="23" t="str">
        <f t="array" ref="AA596">IF(AB596="","",XLOOKUP(AB596,selector_07,selector_07_ids,""))</f>
        <v/>
      </c>
      <c r="AB596" s="25"/>
      <c r="AC596" s="14"/>
      <c r="AD596" s="23" t="str">
        <f t="array" ref="AD596">IF(AE596="","",XLOOKUP(AE596,selector_04,selector_04_ids,""))</f>
        <v/>
      </c>
      <c r="AE596" s="25"/>
      <c r="AF596" s="14"/>
      <c r="AG596" s="27"/>
      <c r="AH596" s="14"/>
    </row>
    <row r="597">
      <c r="A597" s="14"/>
      <c r="B597" s="23" t="str">
        <f>IF($A597="","",'Система'!$B$4)</f>
        <v/>
      </c>
      <c r="C597" s="14"/>
      <c r="D597" s="23" t="str">
        <f t="array" ref="D597">IF(E597="","",XLOOKUP(E597,selector_12,selector_12_ids,""))</f>
        <v/>
      </c>
      <c r="E597" s="25"/>
      <c r="F597" s="14"/>
      <c r="G597" s="14"/>
      <c r="H597" s="14"/>
      <c r="I597" s="14"/>
      <c r="J597" s="14"/>
      <c r="K597" s="23" t="str">
        <f t="array" ref="K597">IF(L597="","",XLOOKUP(L597,selector_07,selector_07_ids,""))</f>
        <v/>
      </c>
      <c r="L597" s="25"/>
      <c r="M597" s="14"/>
      <c r="N597" s="23" t="str">
        <f t="array" ref="N597">IF(O597="","",XLOOKUP(O597,selector_18,selector_18_ids,""))</f>
        <v/>
      </c>
      <c r="O597" s="25"/>
      <c r="P597" s="14"/>
      <c r="Q597" s="14"/>
      <c r="R597" s="23" t="str">
        <f t="array" ref="R597">IF(S597="","",XLOOKUP(S597,selector_15,selector_15_ids,""))</f>
        <v/>
      </c>
      <c r="S597" s="25"/>
      <c r="T597" s="23" t="str">
        <f t="array" ref="T597">IF(U597="","",XLOOKUP(U597,selector_15,selector_15_ids,""))</f>
        <v/>
      </c>
      <c r="U597" s="25"/>
      <c r="V597" s="23" t="str">
        <f t="array" ref="V597">IF(W597="","",XLOOKUP(W597,selector_12,selector_12_ids,""))</f>
        <v/>
      </c>
      <c r="W597" s="25"/>
      <c r="X597" s="14"/>
      <c r="Y597" s="14"/>
      <c r="Z597" s="14"/>
      <c r="AA597" s="23" t="str">
        <f t="array" ref="AA597">IF(AB597="","",XLOOKUP(AB597,selector_07,selector_07_ids,""))</f>
        <v/>
      </c>
      <c r="AB597" s="25"/>
      <c r="AC597" s="14"/>
      <c r="AD597" s="23" t="str">
        <f t="array" ref="AD597">IF(AE597="","",XLOOKUP(AE597,selector_04,selector_04_ids,""))</f>
        <v/>
      </c>
      <c r="AE597" s="25"/>
      <c r="AF597" s="14"/>
      <c r="AG597" s="27"/>
      <c r="AH597" s="14"/>
    </row>
    <row r="598">
      <c r="A598" s="14"/>
      <c r="B598" s="23" t="str">
        <f>IF($A598="","",'Система'!$B$4)</f>
        <v/>
      </c>
      <c r="C598" s="14"/>
      <c r="D598" s="23" t="str">
        <f t="array" ref="D598">IF(E598="","",XLOOKUP(E598,selector_12,selector_12_ids,""))</f>
        <v/>
      </c>
      <c r="E598" s="25"/>
      <c r="F598" s="14"/>
      <c r="G598" s="14"/>
      <c r="H598" s="14"/>
      <c r="I598" s="14"/>
      <c r="J598" s="14"/>
      <c r="K598" s="23" t="str">
        <f t="array" ref="K598">IF(L598="","",XLOOKUP(L598,selector_07,selector_07_ids,""))</f>
        <v/>
      </c>
      <c r="L598" s="25"/>
      <c r="M598" s="14"/>
      <c r="N598" s="23" t="str">
        <f t="array" ref="N598">IF(O598="","",XLOOKUP(O598,selector_18,selector_18_ids,""))</f>
        <v/>
      </c>
      <c r="O598" s="25"/>
      <c r="P598" s="14"/>
      <c r="Q598" s="14"/>
      <c r="R598" s="23" t="str">
        <f t="array" ref="R598">IF(S598="","",XLOOKUP(S598,selector_15,selector_15_ids,""))</f>
        <v/>
      </c>
      <c r="S598" s="25"/>
      <c r="T598" s="23" t="str">
        <f t="array" ref="T598">IF(U598="","",XLOOKUP(U598,selector_15,selector_15_ids,""))</f>
        <v/>
      </c>
      <c r="U598" s="25"/>
      <c r="V598" s="23" t="str">
        <f t="array" ref="V598">IF(W598="","",XLOOKUP(W598,selector_12,selector_12_ids,""))</f>
        <v/>
      </c>
      <c r="W598" s="25"/>
      <c r="X598" s="14"/>
      <c r="Y598" s="14"/>
      <c r="Z598" s="14"/>
      <c r="AA598" s="23" t="str">
        <f t="array" ref="AA598">IF(AB598="","",XLOOKUP(AB598,selector_07,selector_07_ids,""))</f>
        <v/>
      </c>
      <c r="AB598" s="25"/>
      <c r="AC598" s="14"/>
      <c r="AD598" s="23" t="str">
        <f t="array" ref="AD598">IF(AE598="","",XLOOKUP(AE598,selector_04,selector_04_ids,""))</f>
        <v/>
      </c>
      <c r="AE598" s="25"/>
      <c r="AF598" s="14"/>
      <c r="AG598" s="27"/>
      <c r="AH598" s="14"/>
    </row>
    <row r="599">
      <c r="A599" s="14"/>
      <c r="B599" s="23" t="str">
        <f>IF($A599="","",'Система'!$B$4)</f>
        <v/>
      </c>
      <c r="C599" s="14"/>
      <c r="D599" s="23" t="str">
        <f t="array" ref="D599">IF(E599="","",XLOOKUP(E599,selector_12,selector_12_ids,""))</f>
        <v/>
      </c>
      <c r="E599" s="25"/>
      <c r="F599" s="14"/>
      <c r="G599" s="14"/>
      <c r="H599" s="14"/>
      <c r="I599" s="14"/>
      <c r="J599" s="14"/>
      <c r="K599" s="23" t="str">
        <f t="array" ref="K599">IF(L599="","",XLOOKUP(L599,selector_07,selector_07_ids,""))</f>
        <v/>
      </c>
      <c r="L599" s="25"/>
      <c r="M599" s="14"/>
      <c r="N599" s="23" t="str">
        <f t="array" ref="N599">IF(O599="","",XLOOKUP(O599,selector_18,selector_18_ids,""))</f>
        <v/>
      </c>
      <c r="O599" s="25"/>
      <c r="P599" s="14"/>
      <c r="Q599" s="14"/>
      <c r="R599" s="23" t="str">
        <f t="array" ref="R599">IF(S599="","",XLOOKUP(S599,selector_15,selector_15_ids,""))</f>
        <v/>
      </c>
      <c r="S599" s="25"/>
      <c r="T599" s="23" t="str">
        <f t="array" ref="T599">IF(U599="","",XLOOKUP(U599,selector_15,selector_15_ids,""))</f>
        <v/>
      </c>
      <c r="U599" s="25"/>
      <c r="V599" s="23" t="str">
        <f t="array" ref="V599">IF(W599="","",XLOOKUP(W599,selector_12,selector_12_ids,""))</f>
        <v/>
      </c>
      <c r="W599" s="25"/>
      <c r="X599" s="14"/>
      <c r="Y599" s="14"/>
      <c r="Z599" s="14"/>
      <c r="AA599" s="23" t="str">
        <f t="array" ref="AA599">IF(AB599="","",XLOOKUP(AB599,selector_07,selector_07_ids,""))</f>
        <v/>
      </c>
      <c r="AB599" s="25"/>
      <c r="AC599" s="14"/>
      <c r="AD599" s="23" t="str">
        <f t="array" ref="AD599">IF(AE599="","",XLOOKUP(AE599,selector_04,selector_04_ids,""))</f>
        <v/>
      </c>
      <c r="AE599" s="25"/>
      <c r="AF599" s="14"/>
      <c r="AG599" s="27"/>
      <c r="AH599" s="14"/>
    </row>
    <row r="600">
      <c r="A600" s="14"/>
      <c r="B600" s="23" t="str">
        <f>IF($A600="","",'Система'!$B$4)</f>
        <v/>
      </c>
      <c r="C600" s="14"/>
      <c r="D600" s="23" t="str">
        <f t="array" ref="D600">IF(E600="","",XLOOKUP(E600,selector_12,selector_12_ids,""))</f>
        <v/>
      </c>
      <c r="E600" s="25"/>
      <c r="F600" s="14"/>
      <c r="G600" s="14"/>
      <c r="H600" s="14"/>
      <c r="I600" s="14"/>
      <c r="J600" s="14"/>
      <c r="K600" s="23" t="str">
        <f t="array" ref="K600">IF(L600="","",XLOOKUP(L600,selector_07,selector_07_ids,""))</f>
        <v/>
      </c>
      <c r="L600" s="25"/>
      <c r="M600" s="14"/>
      <c r="N600" s="23" t="str">
        <f t="array" ref="N600">IF(O600="","",XLOOKUP(O600,selector_18,selector_18_ids,""))</f>
        <v/>
      </c>
      <c r="O600" s="25"/>
      <c r="P600" s="14"/>
      <c r="Q600" s="14"/>
      <c r="R600" s="23" t="str">
        <f t="array" ref="R600">IF(S600="","",XLOOKUP(S600,selector_15,selector_15_ids,""))</f>
        <v/>
      </c>
      <c r="S600" s="25"/>
      <c r="T600" s="23" t="str">
        <f t="array" ref="T600">IF(U600="","",XLOOKUP(U600,selector_15,selector_15_ids,""))</f>
        <v/>
      </c>
      <c r="U600" s="25"/>
      <c r="V600" s="23" t="str">
        <f t="array" ref="V600">IF(W600="","",XLOOKUP(W600,selector_12,selector_12_ids,""))</f>
        <v/>
      </c>
      <c r="W600" s="25"/>
      <c r="X600" s="14"/>
      <c r="Y600" s="14"/>
      <c r="Z600" s="14"/>
      <c r="AA600" s="23" t="str">
        <f t="array" ref="AA600">IF(AB600="","",XLOOKUP(AB600,selector_07,selector_07_ids,""))</f>
        <v/>
      </c>
      <c r="AB600" s="25"/>
      <c r="AC600" s="14"/>
      <c r="AD600" s="23" t="str">
        <f t="array" ref="AD600">IF(AE600="","",XLOOKUP(AE600,selector_04,selector_04_ids,""))</f>
        <v/>
      </c>
      <c r="AE600" s="25"/>
      <c r="AF600" s="14"/>
      <c r="AG600" s="27"/>
      <c r="AH600" s="14"/>
    </row>
    <row r="601">
      <c r="A601" s="14"/>
      <c r="B601" s="23" t="str">
        <f>IF($A601="","",'Система'!$B$4)</f>
        <v/>
      </c>
      <c r="C601" s="14"/>
      <c r="D601" s="23" t="str">
        <f t="array" ref="D601">IF(E601="","",XLOOKUP(E601,selector_12,selector_12_ids,""))</f>
        <v/>
      </c>
      <c r="E601" s="25"/>
      <c r="F601" s="14"/>
      <c r="G601" s="14"/>
      <c r="H601" s="14"/>
      <c r="I601" s="14"/>
      <c r="J601" s="14"/>
      <c r="K601" s="23" t="str">
        <f t="array" ref="K601">IF(L601="","",XLOOKUP(L601,selector_07,selector_07_ids,""))</f>
        <v/>
      </c>
      <c r="L601" s="25"/>
      <c r="M601" s="14"/>
      <c r="N601" s="23" t="str">
        <f t="array" ref="N601">IF(O601="","",XLOOKUP(O601,selector_18,selector_18_ids,""))</f>
        <v/>
      </c>
      <c r="O601" s="25"/>
      <c r="P601" s="14"/>
      <c r="Q601" s="14"/>
      <c r="R601" s="23" t="str">
        <f t="array" ref="R601">IF(S601="","",XLOOKUP(S601,selector_15,selector_15_ids,""))</f>
        <v/>
      </c>
      <c r="S601" s="25"/>
      <c r="T601" s="23" t="str">
        <f t="array" ref="T601">IF(U601="","",XLOOKUP(U601,selector_15,selector_15_ids,""))</f>
        <v/>
      </c>
      <c r="U601" s="25"/>
      <c r="V601" s="23" t="str">
        <f t="array" ref="V601">IF(W601="","",XLOOKUP(W601,selector_12,selector_12_ids,""))</f>
        <v/>
      </c>
      <c r="W601" s="25"/>
      <c r="X601" s="14"/>
      <c r="Y601" s="14"/>
      <c r="Z601" s="14"/>
      <c r="AA601" s="23" t="str">
        <f t="array" ref="AA601">IF(AB601="","",XLOOKUP(AB601,selector_07,selector_07_ids,""))</f>
        <v/>
      </c>
      <c r="AB601" s="25"/>
      <c r="AC601" s="14"/>
      <c r="AD601" s="23" t="str">
        <f t="array" ref="AD601">IF(AE601="","",XLOOKUP(AE601,selector_04,selector_04_ids,""))</f>
        <v/>
      </c>
      <c r="AE601" s="25"/>
      <c r="AF601" s="14"/>
      <c r="AG601" s="27"/>
      <c r="AH601" s="14"/>
    </row>
    <row r="602">
      <c r="A602" s="14"/>
      <c r="B602" s="23" t="str">
        <f>IF($A602="","",'Система'!$B$4)</f>
        <v/>
      </c>
      <c r="C602" s="14"/>
      <c r="D602" s="23" t="str">
        <f t="array" ref="D602">IF(E602="","",XLOOKUP(E602,selector_12,selector_12_ids,""))</f>
        <v/>
      </c>
      <c r="E602" s="25"/>
      <c r="F602" s="14"/>
      <c r="G602" s="14"/>
      <c r="H602" s="14"/>
      <c r="I602" s="14"/>
      <c r="J602" s="14"/>
      <c r="K602" s="23" t="str">
        <f t="array" ref="K602">IF(L602="","",XLOOKUP(L602,selector_07,selector_07_ids,""))</f>
        <v/>
      </c>
      <c r="L602" s="25"/>
      <c r="M602" s="14"/>
      <c r="N602" s="23" t="str">
        <f t="array" ref="N602">IF(O602="","",XLOOKUP(O602,selector_18,selector_18_ids,""))</f>
        <v/>
      </c>
      <c r="O602" s="25"/>
      <c r="P602" s="14"/>
      <c r="Q602" s="14"/>
      <c r="R602" s="23" t="str">
        <f t="array" ref="R602">IF(S602="","",XLOOKUP(S602,selector_15,selector_15_ids,""))</f>
        <v/>
      </c>
      <c r="S602" s="25"/>
      <c r="T602" s="23" t="str">
        <f t="array" ref="T602">IF(U602="","",XLOOKUP(U602,selector_15,selector_15_ids,""))</f>
        <v/>
      </c>
      <c r="U602" s="25"/>
      <c r="V602" s="23" t="str">
        <f t="array" ref="V602">IF(W602="","",XLOOKUP(W602,selector_12,selector_12_ids,""))</f>
        <v/>
      </c>
      <c r="W602" s="25"/>
      <c r="X602" s="14"/>
      <c r="Y602" s="14"/>
      <c r="Z602" s="14"/>
      <c r="AA602" s="23" t="str">
        <f t="array" ref="AA602">IF(AB602="","",XLOOKUP(AB602,selector_07,selector_07_ids,""))</f>
        <v/>
      </c>
      <c r="AB602" s="25"/>
      <c r="AC602" s="14"/>
      <c r="AD602" s="23" t="str">
        <f t="array" ref="AD602">IF(AE602="","",XLOOKUP(AE602,selector_04,selector_04_ids,""))</f>
        <v/>
      </c>
      <c r="AE602" s="25"/>
      <c r="AF602" s="14"/>
      <c r="AG602" s="27"/>
      <c r="AH602" s="14"/>
    </row>
    <row r="603">
      <c r="A603" s="14"/>
      <c r="B603" s="23" t="str">
        <f>IF($A603="","",'Система'!$B$4)</f>
        <v/>
      </c>
      <c r="C603" s="14"/>
      <c r="D603" s="23" t="str">
        <f t="array" ref="D603">IF(E603="","",XLOOKUP(E603,selector_12,selector_12_ids,""))</f>
        <v/>
      </c>
      <c r="E603" s="25"/>
      <c r="F603" s="14"/>
      <c r="G603" s="14"/>
      <c r="H603" s="14"/>
      <c r="I603" s="14"/>
      <c r="J603" s="14"/>
      <c r="K603" s="23" t="str">
        <f t="array" ref="K603">IF(L603="","",XLOOKUP(L603,selector_07,selector_07_ids,""))</f>
        <v/>
      </c>
      <c r="L603" s="25"/>
      <c r="M603" s="14"/>
      <c r="N603" s="23" t="str">
        <f t="array" ref="N603">IF(O603="","",XLOOKUP(O603,selector_18,selector_18_ids,""))</f>
        <v/>
      </c>
      <c r="O603" s="25"/>
      <c r="P603" s="14"/>
      <c r="Q603" s="14"/>
      <c r="R603" s="23" t="str">
        <f t="array" ref="R603">IF(S603="","",XLOOKUP(S603,selector_15,selector_15_ids,""))</f>
        <v/>
      </c>
      <c r="S603" s="25"/>
      <c r="T603" s="23" t="str">
        <f t="array" ref="T603">IF(U603="","",XLOOKUP(U603,selector_15,selector_15_ids,""))</f>
        <v/>
      </c>
      <c r="U603" s="25"/>
      <c r="V603" s="23" t="str">
        <f t="array" ref="V603">IF(W603="","",XLOOKUP(W603,selector_12,selector_12_ids,""))</f>
        <v/>
      </c>
      <c r="W603" s="25"/>
      <c r="X603" s="14"/>
      <c r="Y603" s="14"/>
      <c r="Z603" s="14"/>
      <c r="AA603" s="23" t="str">
        <f t="array" ref="AA603">IF(AB603="","",XLOOKUP(AB603,selector_07,selector_07_ids,""))</f>
        <v/>
      </c>
      <c r="AB603" s="25"/>
      <c r="AC603" s="14"/>
      <c r="AD603" s="23" t="str">
        <f t="array" ref="AD603">IF(AE603="","",XLOOKUP(AE603,selector_04,selector_04_ids,""))</f>
        <v/>
      </c>
      <c r="AE603" s="25"/>
      <c r="AF603" s="14"/>
      <c r="AG603" s="27"/>
      <c r="AH603" s="14"/>
    </row>
    <row r="604">
      <c r="A604" s="14"/>
      <c r="B604" s="23" t="str">
        <f>IF($A604="","",'Система'!$B$4)</f>
        <v/>
      </c>
      <c r="C604" s="14"/>
      <c r="D604" s="23" t="str">
        <f t="array" ref="D604">IF(E604="","",XLOOKUP(E604,selector_12,selector_12_ids,""))</f>
        <v/>
      </c>
      <c r="E604" s="25"/>
      <c r="F604" s="14"/>
      <c r="G604" s="14"/>
      <c r="H604" s="14"/>
      <c r="I604" s="14"/>
      <c r="J604" s="14"/>
      <c r="K604" s="23" t="str">
        <f t="array" ref="K604">IF(L604="","",XLOOKUP(L604,selector_07,selector_07_ids,""))</f>
        <v/>
      </c>
      <c r="L604" s="25"/>
      <c r="M604" s="14"/>
      <c r="N604" s="23" t="str">
        <f t="array" ref="N604">IF(O604="","",XLOOKUP(O604,selector_18,selector_18_ids,""))</f>
        <v/>
      </c>
      <c r="O604" s="25"/>
      <c r="P604" s="14"/>
      <c r="Q604" s="14"/>
      <c r="R604" s="23" t="str">
        <f t="array" ref="R604">IF(S604="","",XLOOKUP(S604,selector_15,selector_15_ids,""))</f>
        <v/>
      </c>
      <c r="S604" s="25"/>
      <c r="T604" s="23" t="str">
        <f t="array" ref="T604">IF(U604="","",XLOOKUP(U604,selector_15,selector_15_ids,""))</f>
        <v/>
      </c>
      <c r="U604" s="25"/>
      <c r="V604" s="23" t="str">
        <f t="array" ref="V604">IF(W604="","",XLOOKUP(W604,selector_12,selector_12_ids,""))</f>
        <v/>
      </c>
      <c r="W604" s="25"/>
      <c r="X604" s="14"/>
      <c r="Y604" s="14"/>
      <c r="Z604" s="14"/>
      <c r="AA604" s="23" t="str">
        <f t="array" ref="AA604">IF(AB604="","",XLOOKUP(AB604,selector_07,selector_07_ids,""))</f>
        <v/>
      </c>
      <c r="AB604" s="25"/>
      <c r="AC604" s="14"/>
      <c r="AD604" s="23" t="str">
        <f t="array" ref="AD604">IF(AE604="","",XLOOKUP(AE604,selector_04,selector_04_ids,""))</f>
        <v/>
      </c>
      <c r="AE604" s="25"/>
      <c r="AF604" s="14"/>
      <c r="AG604" s="27"/>
      <c r="AH604" s="14"/>
    </row>
    <row r="605">
      <c r="A605" s="14"/>
      <c r="B605" s="23" t="str">
        <f>IF($A605="","",'Система'!$B$4)</f>
        <v/>
      </c>
      <c r="C605" s="14"/>
      <c r="D605" s="23" t="str">
        <f t="array" ref="D605">IF(E605="","",XLOOKUP(E605,selector_12,selector_12_ids,""))</f>
        <v/>
      </c>
      <c r="E605" s="25"/>
      <c r="F605" s="14"/>
      <c r="G605" s="14"/>
      <c r="H605" s="14"/>
      <c r="I605" s="14"/>
      <c r="J605" s="14"/>
      <c r="K605" s="23" t="str">
        <f t="array" ref="K605">IF(L605="","",XLOOKUP(L605,selector_07,selector_07_ids,""))</f>
        <v/>
      </c>
      <c r="L605" s="25"/>
      <c r="M605" s="14"/>
      <c r="N605" s="23" t="str">
        <f t="array" ref="N605">IF(O605="","",XLOOKUP(O605,selector_18,selector_18_ids,""))</f>
        <v/>
      </c>
      <c r="O605" s="25"/>
      <c r="P605" s="14"/>
      <c r="Q605" s="14"/>
      <c r="R605" s="23" t="str">
        <f t="array" ref="R605">IF(S605="","",XLOOKUP(S605,selector_15,selector_15_ids,""))</f>
        <v/>
      </c>
      <c r="S605" s="25"/>
      <c r="T605" s="23" t="str">
        <f t="array" ref="T605">IF(U605="","",XLOOKUP(U605,selector_15,selector_15_ids,""))</f>
        <v/>
      </c>
      <c r="U605" s="25"/>
      <c r="V605" s="23" t="str">
        <f t="array" ref="V605">IF(W605="","",XLOOKUP(W605,selector_12,selector_12_ids,""))</f>
        <v/>
      </c>
      <c r="W605" s="25"/>
      <c r="X605" s="14"/>
      <c r="Y605" s="14"/>
      <c r="Z605" s="14"/>
      <c r="AA605" s="23" t="str">
        <f t="array" ref="AA605">IF(AB605="","",XLOOKUP(AB605,selector_07,selector_07_ids,""))</f>
        <v/>
      </c>
      <c r="AB605" s="25"/>
      <c r="AC605" s="14"/>
      <c r="AD605" s="23" t="str">
        <f t="array" ref="AD605">IF(AE605="","",XLOOKUP(AE605,selector_04,selector_04_ids,""))</f>
        <v/>
      </c>
      <c r="AE605" s="25"/>
      <c r="AF605" s="14"/>
      <c r="AG605" s="27"/>
      <c r="AH605" s="14"/>
    </row>
    <row r="606">
      <c r="A606" s="14"/>
      <c r="B606" s="23" t="str">
        <f>IF($A606="","",'Система'!$B$4)</f>
        <v/>
      </c>
      <c r="C606" s="14"/>
      <c r="D606" s="23" t="str">
        <f t="array" ref="D606">IF(E606="","",XLOOKUP(E606,selector_12,selector_12_ids,""))</f>
        <v/>
      </c>
      <c r="E606" s="25"/>
      <c r="F606" s="14"/>
      <c r="G606" s="14"/>
      <c r="H606" s="14"/>
      <c r="I606" s="14"/>
      <c r="J606" s="14"/>
      <c r="K606" s="23" t="str">
        <f t="array" ref="K606">IF(L606="","",XLOOKUP(L606,selector_07,selector_07_ids,""))</f>
        <v/>
      </c>
      <c r="L606" s="25"/>
      <c r="M606" s="14"/>
      <c r="N606" s="23" t="str">
        <f t="array" ref="N606">IF(O606="","",XLOOKUP(O606,selector_18,selector_18_ids,""))</f>
        <v/>
      </c>
      <c r="O606" s="25"/>
      <c r="P606" s="14"/>
      <c r="Q606" s="14"/>
      <c r="R606" s="23" t="str">
        <f t="array" ref="R606">IF(S606="","",XLOOKUP(S606,selector_15,selector_15_ids,""))</f>
        <v/>
      </c>
      <c r="S606" s="25"/>
      <c r="T606" s="23" t="str">
        <f t="array" ref="T606">IF(U606="","",XLOOKUP(U606,selector_15,selector_15_ids,""))</f>
        <v/>
      </c>
      <c r="U606" s="25"/>
      <c r="V606" s="23" t="str">
        <f t="array" ref="V606">IF(W606="","",XLOOKUP(W606,selector_12,selector_12_ids,""))</f>
        <v/>
      </c>
      <c r="W606" s="25"/>
      <c r="X606" s="14"/>
      <c r="Y606" s="14"/>
      <c r="Z606" s="14"/>
      <c r="AA606" s="23" t="str">
        <f t="array" ref="AA606">IF(AB606="","",XLOOKUP(AB606,selector_07,selector_07_ids,""))</f>
        <v/>
      </c>
      <c r="AB606" s="25"/>
      <c r="AC606" s="14"/>
      <c r="AD606" s="23" t="str">
        <f t="array" ref="AD606">IF(AE606="","",XLOOKUP(AE606,selector_04,selector_04_ids,""))</f>
        <v/>
      </c>
      <c r="AE606" s="25"/>
      <c r="AF606" s="14"/>
      <c r="AG606" s="27"/>
      <c r="AH606" s="14"/>
    </row>
    <row r="607">
      <c r="A607" s="14"/>
      <c r="B607" s="23" t="str">
        <f>IF($A607="","",'Система'!$B$4)</f>
        <v/>
      </c>
      <c r="C607" s="14"/>
      <c r="D607" s="23" t="str">
        <f t="array" ref="D607">IF(E607="","",XLOOKUP(E607,selector_12,selector_12_ids,""))</f>
        <v/>
      </c>
      <c r="E607" s="25"/>
      <c r="F607" s="14"/>
      <c r="G607" s="14"/>
      <c r="H607" s="14"/>
      <c r="I607" s="14"/>
      <c r="J607" s="14"/>
      <c r="K607" s="23" t="str">
        <f t="array" ref="K607">IF(L607="","",XLOOKUP(L607,selector_07,selector_07_ids,""))</f>
        <v/>
      </c>
      <c r="L607" s="25"/>
      <c r="M607" s="14"/>
      <c r="N607" s="23" t="str">
        <f t="array" ref="N607">IF(O607="","",XLOOKUP(O607,selector_18,selector_18_ids,""))</f>
        <v/>
      </c>
      <c r="O607" s="25"/>
      <c r="P607" s="14"/>
      <c r="Q607" s="14"/>
      <c r="R607" s="23" t="str">
        <f t="array" ref="R607">IF(S607="","",XLOOKUP(S607,selector_15,selector_15_ids,""))</f>
        <v/>
      </c>
      <c r="S607" s="25"/>
      <c r="T607" s="23" t="str">
        <f t="array" ref="T607">IF(U607="","",XLOOKUP(U607,selector_15,selector_15_ids,""))</f>
        <v/>
      </c>
      <c r="U607" s="25"/>
      <c r="V607" s="23" t="str">
        <f t="array" ref="V607">IF(W607="","",XLOOKUP(W607,selector_12,selector_12_ids,""))</f>
        <v/>
      </c>
      <c r="W607" s="25"/>
      <c r="X607" s="14"/>
      <c r="Y607" s="14"/>
      <c r="Z607" s="14"/>
      <c r="AA607" s="23" t="str">
        <f t="array" ref="AA607">IF(AB607="","",XLOOKUP(AB607,selector_07,selector_07_ids,""))</f>
        <v/>
      </c>
      <c r="AB607" s="25"/>
      <c r="AC607" s="14"/>
      <c r="AD607" s="23" t="str">
        <f t="array" ref="AD607">IF(AE607="","",XLOOKUP(AE607,selector_04,selector_04_ids,""))</f>
        <v/>
      </c>
      <c r="AE607" s="25"/>
      <c r="AF607" s="14"/>
      <c r="AG607" s="27"/>
      <c r="AH607" s="14"/>
    </row>
    <row r="608">
      <c r="A608" s="14"/>
      <c r="B608" s="23" t="str">
        <f>IF($A608="","",'Система'!$B$4)</f>
        <v/>
      </c>
      <c r="C608" s="14"/>
      <c r="D608" s="23" t="str">
        <f t="array" ref="D608">IF(E608="","",XLOOKUP(E608,selector_12,selector_12_ids,""))</f>
        <v/>
      </c>
      <c r="E608" s="25"/>
      <c r="F608" s="14"/>
      <c r="G608" s="14"/>
      <c r="H608" s="14"/>
      <c r="I608" s="14"/>
      <c r="J608" s="14"/>
      <c r="K608" s="23" t="str">
        <f t="array" ref="K608">IF(L608="","",XLOOKUP(L608,selector_07,selector_07_ids,""))</f>
        <v/>
      </c>
      <c r="L608" s="25"/>
      <c r="M608" s="14"/>
      <c r="N608" s="23" t="str">
        <f t="array" ref="N608">IF(O608="","",XLOOKUP(O608,selector_18,selector_18_ids,""))</f>
        <v/>
      </c>
      <c r="O608" s="25"/>
      <c r="P608" s="14"/>
      <c r="Q608" s="14"/>
      <c r="R608" s="23" t="str">
        <f t="array" ref="R608">IF(S608="","",XLOOKUP(S608,selector_15,selector_15_ids,""))</f>
        <v/>
      </c>
      <c r="S608" s="25"/>
      <c r="T608" s="23" t="str">
        <f t="array" ref="T608">IF(U608="","",XLOOKUP(U608,selector_15,selector_15_ids,""))</f>
        <v/>
      </c>
      <c r="U608" s="25"/>
      <c r="V608" s="23" t="str">
        <f t="array" ref="V608">IF(W608="","",XLOOKUP(W608,selector_12,selector_12_ids,""))</f>
        <v/>
      </c>
      <c r="W608" s="25"/>
      <c r="X608" s="14"/>
      <c r="Y608" s="14"/>
      <c r="Z608" s="14"/>
      <c r="AA608" s="23" t="str">
        <f t="array" ref="AA608">IF(AB608="","",XLOOKUP(AB608,selector_07,selector_07_ids,""))</f>
        <v/>
      </c>
      <c r="AB608" s="25"/>
      <c r="AC608" s="14"/>
      <c r="AD608" s="23" t="str">
        <f t="array" ref="AD608">IF(AE608="","",XLOOKUP(AE608,selector_04,selector_04_ids,""))</f>
        <v/>
      </c>
      <c r="AE608" s="25"/>
      <c r="AF608" s="14"/>
      <c r="AG608" s="27"/>
      <c r="AH608" s="14"/>
    </row>
    <row r="609">
      <c r="A609" s="14"/>
      <c r="B609" s="23" t="str">
        <f>IF($A609="","",'Система'!$B$4)</f>
        <v/>
      </c>
      <c r="C609" s="14"/>
      <c r="D609" s="23" t="str">
        <f t="array" ref="D609">IF(E609="","",XLOOKUP(E609,selector_12,selector_12_ids,""))</f>
        <v/>
      </c>
      <c r="E609" s="25"/>
      <c r="F609" s="14"/>
      <c r="G609" s="14"/>
      <c r="H609" s="14"/>
      <c r="I609" s="14"/>
      <c r="J609" s="14"/>
      <c r="K609" s="23" t="str">
        <f t="array" ref="K609">IF(L609="","",XLOOKUP(L609,selector_07,selector_07_ids,""))</f>
        <v/>
      </c>
      <c r="L609" s="25"/>
      <c r="M609" s="14"/>
      <c r="N609" s="23" t="str">
        <f t="array" ref="N609">IF(O609="","",XLOOKUP(O609,selector_18,selector_18_ids,""))</f>
        <v/>
      </c>
      <c r="O609" s="25"/>
      <c r="P609" s="14"/>
      <c r="Q609" s="14"/>
      <c r="R609" s="23" t="str">
        <f t="array" ref="R609">IF(S609="","",XLOOKUP(S609,selector_15,selector_15_ids,""))</f>
        <v/>
      </c>
      <c r="S609" s="25"/>
      <c r="T609" s="23" t="str">
        <f t="array" ref="T609">IF(U609="","",XLOOKUP(U609,selector_15,selector_15_ids,""))</f>
        <v/>
      </c>
      <c r="U609" s="25"/>
      <c r="V609" s="23" t="str">
        <f t="array" ref="V609">IF(W609="","",XLOOKUP(W609,selector_12,selector_12_ids,""))</f>
        <v/>
      </c>
      <c r="W609" s="25"/>
      <c r="X609" s="14"/>
      <c r="Y609" s="14"/>
      <c r="Z609" s="14"/>
      <c r="AA609" s="23" t="str">
        <f t="array" ref="AA609">IF(AB609="","",XLOOKUP(AB609,selector_07,selector_07_ids,""))</f>
        <v/>
      </c>
      <c r="AB609" s="25"/>
      <c r="AC609" s="14"/>
      <c r="AD609" s="23" t="str">
        <f t="array" ref="AD609">IF(AE609="","",XLOOKUP(AE609,selector_04,selector_04_ids,""))</f>
        <v/>
      </c>
      <c r="AE609" s="25"/>
      <c r="AF609" s="14"/>
      <c r="AG609" s="27"/>
      <c r="AH609" s="14"/>
    </row>
    <row r="610">
      <c r="A610" s="14"/>
      <c r="B610" s="23" t="str">
        <f>IF($A610="","",'Система'!$B$4)</f>
        <v/>
      </c>
      <c r="C610" s="14"/>
      <c r="D610" s="23" t="str">
        <f t="array" ref="D610">IF(E610="","",XLOOKUP(E610,selector_12,selector_12_ids,""))</f>
        <v/>
      </c>
      <c r="E610" s="25"/>
      <c r="F610" s="14"/>
      <c r="G610" s="14"/>
      <c r="H610" s="14"/>
      <c r="I610" s="14"/>
      <c r="J610" s="14"/>
      <c r="K610" s="23" t="str">
        <f t="array" ref="K610">IF(L610="","",XLOOKUP(L610,selector_07,selector_07_ids,""))</f>
        <v/>
      </c>
      <c r="L610" s="25"/>
      <c r="M610" s="14"/>
      <c r="N610" s="23" t="str">
        <f t="array" ref="N610">IF(O610="","",XLOOKUP(O610,selector_18,selector_18_ids,""))</f>
        <v/>
      </c>
      <c r="O610" s="25"/>
      <c r="P610" s="14"/>
      <c r="Q610" s="14"/>
      <c r="R610" s="23" t="str">
        <f t="array" ref="R610">IF(S610="","",XLOOKUP(S610,selector_15,selector_15_ids,""))</f>
        <v/>
      </c>
      <c r="S610" s="25"/>
      <c r="T610" s="23" t="str">
        <f t="array" ref="T610">IF(U610="","",XLOOKUP(U610,selector_15,selector_15_ids,""))</f>
        <v/>
      </c>
      <c r="U610" s="25"/>
      <c r="V610" s="23" t="str">
        <f t="array" ref="V610">IF(W610="","",XLOOKUP(W610,selector_12,selector_12_ids,""))</f>
        <v/>
      </c>
      <c r="W610" s="25"/>
      <c r="X610" s="14"/>
      <c r="Y610" s="14"/>
      <c r="Z610" s="14"/>
      <c r="AA610" s="23" t="str">
        <f t="array" ref="AA610">IF(AB610="","",XLOOKUP(AB610,selector_07,selector_07_ids,""))</f>
        <v/>
      </c>
      <c r="AB610" s="25"/>
      <c r="AC610" s="14"/>
      <c r="AD610" s="23" t="str">
        <f t="array" ref="AD610">IF(AE610="","",XLOOKUP(AE610,selector_04,selector_04_ids,""))</f>
        <v/>
      </c>
      <c r="AE610" s="25"/>
      <c r="AF610" s="14"/>
      <c r="AG610" s="27"/>
      <c r="AH610" s="14"/>
    </row>
    <row r="611">
      <c r="A611" s="14"/>
      <c r="B611" s="23" t="str">
        <f>IF($A611="","",'Система'!$B$4)</f>
        <v/>
      </c>
      <c r="C611" s="14"/>
      <c r="D611" s="23" t="str">
        <f t="array" ref="D611">IF(E611="","",XLOOKUP(E611,selector_12,selector_12_ids,""))</f>
        <v/>
      </c>
      <c r="E611" s="25"/>
      <c r="F611" s="14"/>
      <c r="G611" s="14"/>
      <c r="H611" s="14"/>
      <c r="I611" s="14"/>
      <c r="J611" s="14"/>
      <c r="K611" s="23" t="str">
        <f t="array" ref="K611">IF(L611="","",XLOOKUP(L611,selector_07,selector_07_ids,""))</f>
        <v/>
      </c>
      <c r="L611" s="25"/>
      <c r="M611" s="14"/>
      <c r="N611" s="23" t="str">
        <f t="array" ref="N611">IF(O611="","",XLOOKUP(O611,selector_18,selector_18_ids,""))</f>
        <v/>
      </c>
      <c r="O611" s="25"/>
      <c r="P611" s="14"/>
      <c r="Q611" s="14"/>
      <c r="R611" s="23" t="str">
        <f t="array" ref="R611">IF(S611="","",XLOOKUP(S611,selector_15,selector_15_ids,""))</f>
        <v/>
      </c>
      <c r="S611" s="25"/>
      <c r="T611" s="23" t="str">
        <f t="array" ref="T611">IF(U611="","",XLOOKUP(U611,selector_15,selector_15_ids,""))</f>
        <v/>
      </c>
      <c r="U611" s="25"/>
      <c r="V611" s="23" t="str">
        <f t="array" ref="V611">IF(W611="","",XLOOKUP(W611,selector_12,selector_12_ids,""))</f>
        <v/>
      </c>
      <c r="W611" s="25"/>
      <c r="X611" s="14"/>
      <c r="Y611" s="14"/>
      <c r="Z611" s="14"/>
      <c r="AA611" s="23" t="str">
        <f t="array" ref="AA611">IF(AB611="","",XLOOKUP(AB611,selector_07,selector_07_ids,""))</f>
        <v/>
      </c>
      <c r="AB611" s="25"/>
      <c r="AC611" s="14"/>
      <c r="AD611" s="23" t="str">
        <f t="array" ref="AD611">IF(AE611="","",XLOOKUP(AE611,selector_04,selector_04_ids,""))</f>
        <v/>
      </c>
      <c r="AE611" s="25"/>
      <c r="AF611" s="14"/>
      <c r="AG611" s="27"/>
      <c r="AH611" s="14"/>
    </row>
    <row r="612">
      <c r="A612" s="14"/>
      <c r="B612" s="23" t="str">
        <f>IF($A612="","",'Система'!$B$4)</f>
        <v/>
      </c>
      <c r="C612" s="14"/>
      <c r="D612" s="23" t="str">
        <f t="array" ref="D612">IF(E612="","",XLOOKUP(E612,selector_12,selector_12_ids,""))</f>
        <v/>
      </c>
      <c r="E612" s="25"/>
      <c r="F612" s="14"/>
      <c r="G612" s="14"/>
      <c r="H612" s="14"/>
      <c r="I612" s="14"/>
      <c r="J612" s="14"/>
      <c r="K612" s="23" t="str">
        <f t="array" ref="K612">IF(L612="","",XLOOKUP(L612,selector_07,selector_07_ids,""))</f>
        <v/>
      </c>
      <c r="L612" s="25"/>
      <c r="M612" s="14"/>
      <c r="N612" s="23" t="str">
        <f t="array" ref="N612">IF(O612="","",XLOOKUP(O612,selector_18,selector_18_ids,""))</f>
        <v/>
      </c>
      <c r="O612" s="25"/>
      <c r="P612" s="14"/>
      <c r="Q612" s="14"/>
      <c r="R612" s="23" t="str">
        <f t="array" ref="R612">IF(S612="","",XLOOKUP(S612,selector_15,selector_15_ids,""))</f>
        <v/>
      </c>
      <c r="S612" s="25"/>
      <c r="T612" s="23" t="str">
        <f t="array" ref="T612">IF(U612="","",XLOOKUP(U612,selector_15,selector_15_ids,""))</f>
        <v/>
      </c>
      <c r="U612" s="25"/>
      <c r="V612" s="23" t="str">
        <f t="array" ref="V612">IF(W612="","",XLOOKUP(W612,selector_12,selector_12_ids,""))</f>
        <v/>
      </c>
      <c r="W612" s="25"/>
      <c r="X612" s="14"/>
      <c r="Y612" s="14"/>
      <c r="Z612" s="14"/>
      <c r="AA612" s="23" t="str">
        <f t="array" ref="AA612">IF(AB612="","",XLOOKUP(AB612,selector_07,selector_07_ids,""))</f>
        <v/>
      </c>
      <c r="AB612" s="25"/>
      <c r="AC612" s="14"/>
      <c r="AD612" s="23" t="str">
        <f t="array" ref="AD612">IF(AE612="","",XLOOKUP(AE612,selector_04,selector_04_ids,""))</f>
        <v/>
      </c>
      <c r="AE612" s="25"/>
      <c r="AF612" s="14"/>
      <c r="AG612" s="27"/>
      <c r="AH612" s="14"/>
    </row>
    <row r="613">
      <c r="A613" s="14"/>
      <c r="B613" s="23" t="str">
        <f>IF($A613="","",'Система'!$B$4)</f>
        <v/>
      </c>
      <c r="C613" s="14"/>
      <c r="D613" s="23" t="str">
        <f t="array" ref="D613">IF(E613="","",XLOOKUP(E613,selector_12,selector_12_ids,""))</f>
        <v/>
      </c>
      <c r="E613" s="25"/>
      <c r="F613" s="14"/>
      <c r="G613" s="14"/>
      <c r="H613" s="14"/>
      <c r="I613" s="14"/>
      <c r="J613" s="14"/>
      <c r="K613" s="23" t="str">
        <f t="array" ref="K613">IF(L613="","",XLOOKUP(L613,selector_07,selector_07_ids,""))</f>
        <v/>
      </c>
      <c r="L613" s="25"/>
      <c r="M613" s="14"/>
      <c r="N613" s="23" t="str">
        <f t="array" ref="N613">IF(O613="","",XLOOKUP(O613,selector_18,selector_18_ids,""))</f>
        <v/>
      </c>
      <c r="O613" s="25"/>
      <c r="P613" s="14"/>
      <c r="Q613" s="14"/>
      <c r="R613" s="23" t="str">
        <f t="array" ref="R613">IF(S613="","",XLOOKUP(S613,selector_15,selector_15_ids,""))</f>
        <v/>
      </c>
      <c r="S613" s="25"/>
      <c r="T613" s="23" t="str">
        <f t="array" ref="T613">IF(U613="","",XLOOKUP(U613,selector_15,selector_15_ids,""))</f>
        <v/>
      </c>
      <c r="U613" s="25"/>
      <c r="V613" s="23" t="str">
        <f t="array" ref="V613">IF(W613="","",XLOOKUP(W613,selector_12,selector_12_ids,""))</f>
        <v/>
      </c>
      <c r="W613" s="25"/>
      <c r="X613" s="14"/>
      <c r="Y613" s="14"/>
      <c r="Z613" s="14"/>
      <c r="AA613" s="23" t="str">
        <f t="array" ref="AA613">IF(AB613="","",XLOOKUP(AB613,selector_07,selector_07_ids,""))</f>
        <v/>
      </c>
      <c r="AB613" s="25"/>
      <c r="AC613" s="14"/>
      <c r="AD613" s="23" t="str">
        <f t="array" ref="AD613">IF(AE613="","",XLOOKUP(AE613,selector_04,selector_04_ids,""))</f>
        <v/>
      </c>
      <c r="AE613" s="25"/>
      <c r="AF613" s="14"/>
      <c r="AG613" s="27"/>
      <c r="AH613" s="14"/>
    </row>
    <row r="614">
      <c r="A614" s="14"/>
      <c r="B614" s="23" t="str">
        <f>IF($A614="","",'Система'!$B$4)</f>
        <v/>
      </c>
      <c r="C614" s="14"/>
      <c r="D614" s="23" t="str">
        <f t="array" ref="D614">IF(E614="","",XLOOKUP(E614,selector_12,selector_12_ids,""))</f>
        <v/>
      </c>
      <c r="E614" s="25"/>
      <c r="F614" s="14"/>
      <c r="G614" s="14"/>
      <c r="H614" s="14"/>
      <c r="I614" s="14"/>
      <c r="J614" s="14"/>
      <c r="K614" s="23" t="str">
        <f t="array" ref="K614">IF(L614="","",XLOOKUP(L614,selector_07,selector_07_ids,""))</f>
        <v/>
      </c>
      <c r="L614" s="25"/>
      <c r="M614" s="14"/>
      <c r="N614" s="23" t="str">
        <f t="array" ref="N614">IF(O614="","",XLOOKUP(O614,selector_18,selector_18_ids,""))</f>
        <v/>
      </c>
      <c r="O614" s="25"/>
      <c r="P614" s="14"/>
      <c r="Q614" s="14"/>
      <c r="R614" s="23" t="str">
        <f t="array" ref="R614">IF(S614="","",XLOOKUP(S614,selector_15,selector_15_ids,""))</f>
        <v/>
      </c>
      <c r="S614" s="25"/>
      <c r="T614" s="23" t="str">
        <f t="array" ref="T614">IF(U614="","",XLOOKUP(U614,selector_15,selector_15_ids,""))</f>
        <v/>
      </c>
      <c r="U614" s="25"/>
      <c r="V614" s="23" t="str">
        <f t="array" ref="V614">IF(W614="","",XLOOKUP(W614,selector_12,selector_12_ids,""))</f>
        <v/>
      </c>
      <c r="W614" s="25"/>
      <c r="X614" s="14"/>
      <c r="Y614" s="14"/>
      <c r="Z614" s="14"/>
      <c r="AA614" s="23" t="str">
        <f t="array" ref="AA614">IF(AB614="","",XLOOKUP(AB614,selector_07,selector_07_ids,""))</f>
        <v/>
      </c>
      <c r="AB614" s="25"/>
      <c r="AC614" s="14"/>
      <c r="AD614" s="23" t="str">
        <f t="array" ref="AD614">IF(AE614="","",XLOOKUP(AE614,selector_04,selector_04_ids,""))</f>
        <v/>
      </c>
      <c r="AE614" s="25"/>
      <c r="AF614" s="14"/>
      <c r="AG614" s="27"/>
      <c r="AH614" s="14"/>
    </row>
    <row r="615">
      <c r="A615" s="14"/>
      <c r="B615" s="23" t="str">
        <f>IF($A615="","",'Система'!$B$4)</f>
        <v/>
      </c>
      <c r="C615" s="14"/>
      <c r="D615" s="23" t="str">
        <f t="array" ref="D615">IF(E615="","",XLOOKUP(E615,selector_12,selector_12_ids,""))</f>
        <v/>
      </c>
      <c r="E615" s="25"/>
      <c r="F615" s="14"/>
      <c r="G615" s="14"/>
      <c r="H615" s="14"/>
      <c r="I615" s="14"/>
      <c r="J615" s="14"/>
      <c r="K615" s="23" t="str">
        <f t="array" ref="K615">IF(L615="","",XLOOKUP(L615,selector_07,selector_07_ids,""))</f>
        <v/>
      </c>
      <c r="L615" s="25"/>
      <c r="M615" s="14"/>
      <c r="N615" s="23" t="str">
        <f t="array" ref="N615">IF(O615="","",XLOOKUP(O615,selector_18,selector_18_ids,""))</f>
        <v/>
      </c>
      <c r="O615" s="25"/>
      <c r="P615" s="14"/>
      <c r="Q615" s="14"/>
      <c r="R615" s="23" t="str">
        <f t="array" ref="R615">IF(S615="","",XLOOKUP(S615,selector_15,selector_15_ids,""))</f>
        <v/>
      </c>
      <c r="S615" s="25"/>
      <c r="T615" s="23" t="str">
        <f t="array" ref="T615">IF(U615="","",XLOOKUP(U615,selector_15,selector_15_ids,""))</f>
        <v/>
      </c>
      <c r="U615" s="25"/>
      <c r="V615" s="23" t="str">
        <f t="array" ref="V615">IF(W615="","",XLOOKUP(W615,selector_12,selector_12_ids,""))</f>
        <v/>
      </c>
      <c r="W615" s="25"/>
      <c r="X615" s="14"/>
      <c r="Y615" s="14"/>
      <c r="Z615" s="14"/>
      <c r="AA615" s="23" t="str">
        <f t="array" ref="AA615">IF(AB615="","",XLOOKUP(AB615,selector_07,selector_07_ids,""))</f>
        <v/>
      </c>
      <c r="AB615" s="25"/>
      <c r="AC615" s="14"/>
      <c r="AD615" s="23" t="str">
        <f t="array" ref="AD615">IF(AE615="","",XLOOKUP(AE615,selector_04,selector_04_ids,""))</f>
        <v/>
      </c>
      <c r="AE615" s="25"/>
      <c r="AF615" s="14"/>
      <c r="AG615" s="27"/>
      <c r="AH615" s="14"/>
    </row>
    <row r="616">
      <c r="A616" s="14"/>
      <c r="B616" s="23" t="str">
        <f>IF($A616="","",'Система'!$B$4)</f>
        <v/>
      </c>
      <c r="C616" s="14"/>
      <c r="D616" s="23" t="str">
        <f t="array" ref="D616">IF(E616="","",XLOOKUP(E616,selector_12,selector_12_ids,""))</f>
        <v/>
      </c>
      <c r="E616" s="25"/>
      <c r="F616" s="14"/>
      <c r="G616" s="14"/>
      <c r="H616" s="14"/>
      <c r="I616" s="14"/>
      <c r="J616" s="14"/>
      <c r="K616" s="23" t="str">
        <f t="array" ref="K616">IF(L616="","",XLOOKUP(L616,selector_07,selector_07_ids,""))</f>
        <v/>
      </c>
      <c r="L616" s="25"/>
      <c r="M616" s="14"/>
      <c r="N616" s="23" t="str">
        <f t="array" ref="N616">IF(O616="","",XLOOKUP(O616,selector_18,selector_18_ids,""))</f>
        <v/>
      </c>
      <c r="O616" s="25"/>
      <c r="P616" s="14"/>
      <c r="Q616" s="14"/>
      <c r="R616" s="23" t="str">
        <f t="array" ref="R616">IF(S616="","",XLOOKUP(S616,selector_15,selector_15_ids,""))</f>
        <v/>
      </c>
      <c r="S616" s="25"/>
      <c r="T616" s="23" t="str">
        <f t="array" ref="T616">IF(U616="","",XLOOKUP(U616,selector_15,selector_15_ids,""))</f>
        <v/>
      </c>
      <c r="U616" s="25"/>
      <c r="V616" s="23" t="str">
        <f t="array" ref="V616">IF(W616="","",XLOOKUP(W616,selector_12,selector_12_ids,""))</f>
        <v/>
      </c>
      <c r="W616" s="25"/>
      <c r="X616" s="14"/>
      <c r="Y616" s="14"/>
      <c r="Z616" s="14"/>
      <c r="AA616" s="23" t="str">
        <f t="array" ref="AA616">IF(AB616="","",XLOOKUP(AB616,selector_07,selector_07_ids,""))</f>
        <v/>
      </c>
      <c r="AB616" s="25"/>
      <c r="AC616" s="14"/>
      <c r="AD616" s="23" t="str">
        <f t="array" ref="AD616">IF(AE616="","",XLOOKUP(AE616,selector_04,selector_04_ids,""))</f>
        <v/>
      </c>
      <c r="AE616" s="25"/>
      <c r="AF616" s="14"/>
      <c r="AG616" s="27"/>
      <c r="AH616" s="14"/>
    </row>
    <row r="617">
      <c r="A617" s="14"/>
      <c r="B617" s="23" t="str">
        <f>IF($A617="","",'Система'!$B$4)</f>
        <v/>
      </c>
      <c r="C617" s="14"/>
      <c r="D617" s="23" t="str">
        <f t="array" ref="D617">IF(E617="","",XLOOKUP(E617,selector_12,selector_12_ids,""))</f>
        <v/>
      </c>
      <c r="E617" s="25"/>
      <c r="F617" s="14"/>
      <c r="G617" s="14"/>
      <c r="H617" s="14"/>
      <c r="I617" s="14"/>
      <c r="J617" s="14"/>
      <c r="K617" s="23" t="str">
        <f t="array" ref="K617">IF(L617="","",XLOOKUP(L617,selector_07,selector_07_ids,""))</f>
        <v/>
      </c>
      <c r="L617" s="25"/>
      <c r="M617" s="14"/>
      <c r="N617" s="23" t="str">
        <f t="array" ref="N617">IF(O617="","",XLOOKUP(O617,selector_18,selector_18_ids,""))</f>
        <v/>
      </c>
      <c r="O617" s="25"/>
      <c r="P617" s="14"/>
      <c r="Q617" s="14"/>
      <c r="R617" s="23" t="str">
        <f t="array" ref="R617">IF(S617="","",XLOOKUP(S617,selector_15,selector_15_ids,""))</f>
        <v/>
      </c>
      <c r="S617" s="25"/>
      <c r="T617" s="23" t="str">
        <f t="array" ref="T617">IF(U617="","",XLOOKUP(U617,selector_15,selector_15_ids,""))</f>
        <v/>
      </c>
      <c r="U617" s="25"/>
      <c r="V617" s="23" t="str">
        <f t="array" ref="V617">IF(W617="","",XLOOKUP(W617,selector_12,selector_12_ids,""))</f>
        <v/>
      </c>
      <c r="W617" s="25"/>
      <c r="X617" s="14"/>
      <c r="Y617" s="14"/>
      <c r="Z617" s="14"/>
      <c r="AA617" s="23" t="str">
        <f t="array" ref="AA617">IF(AB617="","",XLOOKUP(AB617,selector_07,selector_07_ids,""))</f>
        <v/>
      </c>
      <c r="AB617" s="25"/>
      <c r="AC617" s="14"/>
      <c r="AD617" s="23" t="str">
        <f t="array" ref="AD617">IF(AE617="","",XLOOKUP(AE617,selector_04,selector_04_ids,""))</f>
        <v/>
      </c>
      <c r="AE617" s="25"/>
      <c r="AF617" s="14"/>
      <c r="AG617" s="27"/>
      <c r="AH617" s="14"/>
    </row>
    <row r="618">
      <c r="A618" s="14"/>
      <c r="B618" s="23" t="str">
        <f>IF($A618="","",'Система'!$B$4)</f>
        <v/>
      </c>
      <c r="C618" s="14"/>
      <c r="D618" s="23" t="str">
        <f t="array" ref="D618">IF(E618="","",XLOOKUP(E618,selector_12,selector_12_ids,""))</f>
        <v/>
      </c>
      <c r="E618" s="25"/>
      <c r="F618" s="14"/>
      <c r="G618" s="14"/>
      <c r="H618" s="14"/>
      <c r="I618" s="14"/>
      <c r="J618" s="14"/>
      <c r="K618" s="23" t="str">
        <f t="array" ref="K618">IF(L618="","",XLOOKUP(L618,selector_07,selector_07_ids,""))</f>
        <v/>
      </c>
      <c r="L618" s="25"/>
      <c r="M618" s="14"/>
      <c r="N618" s="23" t="str">
        <f t="array" ref="N618">IF(O618="","",XLOOKUP(O618,selector_18,selector_18_ids,""))</f>
        <v/>
      </c>
      <c r="O618" s="25"/>
      <c r="P618" s="14"/>
      <c r="Q618" s="14"/>
      <c r="R618" s="23" t="str">
        <f t="array" ref="R618">IF(S618="","",XLOOKUP(S618,selector_15,selector_15_ids,""))</f>
        <v/>
      </c>
      <c r="S618" s="25"/>
      <c r="T618" s="23" t="str">
        <f t="array" ref="T618">IF(U618="","",XLOOKUP(U618,selector_15,selector_15_ids,""))</f>
        <v/>
      </c>
      <c r="U618" s="25"/>
      <c r="V618" s="23" t="str">
        <f t="array" ref="V618">IF(W618="","",XLOOKUP(W618,selector_12,selector_12_ids,""))</f>
        <v/>
      </c>
      <c r="W618" s="25"/>
      <c r="X618" s="14"/>
      <c r="Y618" s="14"/>
      <c r="Z618" s="14"/>
      <c r="AA618" s="23" t="str">
        <f t="array" ref="AA618">IF(AB618="","",XLOOKUP(AB618,selector_07,selector_07_ids,""))</f>
        <v/>
      </c>
      <c r="AB618" s="25"/>
      <c r="AC618" s="14"/>
      <c r="AD618" s="23" t="str">
        <f t="array" ref="AD618">IF(AE618="","",XLOOKUP(AE618,selector_04,selector_04_ids,""))</f>
        <v/>
      </c>
      <c r="AE618" s="25"/>
      <c r="AF618" s="14"/>
      <c r="AG618" s="27"/>
      <c r="AH618" s="14"/>
    </row>
    <row r="619">
      <c r="A619" s="14"/>
      <c r="B619" s="23" t="str">
        <f>IF($A619="","",'Система'!$B$4)</f>
        <v/>
      </c>
      <c r="C619" s="14"/>
      <c r="D619" s="23" t="str">
        <f t="array" ref="D619">IF(E619="","",XLOOKUP(E619,selector_12,selector_12_ids,""))</f>
        <v/>
      </c>
      <c r="E619" s="25"/>
      <c r="F619" s="14"/>
      <c r="G619" s="14"/>
      <c r="H619" s="14"/>
      <c r="I619" s="14"/>
      <c r="J619" s="14"/>
      <c r="K619" s="23" t="str">
        <f t="array" ref="K619">IF(L619="","",XLOOKUP(L619,selector_07,selector_07_ids,""))</f>
        <v/>
      </c>
      <c r="L619" s="25"/>
      <c r="M619" s="14"/>
      <c r="N619" s="23" t="str">
        <f t="array" ref="N619">IF(O619="","",XLOOKUP(O619,selector_18,selector_18_ids,""))</f>
        <v/>
      </c>
      <c r="O619" s="25"/>
      <c r="P619" s="14"/>
      <c r="Q619" s="14"/>
      <c r="R619" s="23" t="str">
        <f t="array" ref="R619">IF(S619="","",XLOOKUP(S619,selector_15,selector_15_ids,""))</f>
        <v/>
      </c>
      <c r="S619" s="25"/>
      <c r="T619" s="23" t="str">
        <f t="array" ref="T619">IF(U619="","",XLOOKUP(U619,selector_15,selector_15_ids,""))</f>
        <v/>
      </c>
      <c r="U619" s="25"/>
      <c r="V619" s="23" t="str">
        <f t="array" ref="V619">IF(W619="","",XLOOKUP(W619,selector_12,selector_12_ids,""))</f>
        <v/>
      </c>
      <c r="W619" s="25"/>
      <c r="X619" s="14"/>
      <c r="Y619" s="14"/>
      <c r="Z619" s="14"/>
      <c r="AA619" s="23" t="str">
        <f t="array" ref="AA619">IF(AB619="","",XLOOKUP(AB619,selector_07,selector_07_ids,""))</f>
        <v/>
      </c>
      <c r="AB619" s="25"/>
      <c r="AC619" s="14"/>
      <c r="AD619" s="23" t="str">
        <f t="array" ref="AD619">IF(AE619="","",XLOOKUP(AE619,selector_04,selector_04_ids,""))</f>
        <v/>
      </c>
      <c r="AE619" s="25"/>
      <c r="AF619" s="14"/>
      <c r="AG619" s="27"/>
      <c r="AH619" s="14"/>
    </row>
    <row r="620">
      <c r="A620" s="14"/>
      <c r="B620" s="23" t="str">
        <f>IF($A620="","",'Система'!$B$4)</f>
        <v/>
      </c>
      <c r="C620" s="14"/>
      <c r="D620" s="23" t="str">
        <f t="array" ref="D620">IF(E620="","",XLOOKUP(E620,selector_12,selector_12_ids,""))</f>
        <v/>
      </c>
      <c r="E620" s="25"/>
      <c r="F620" s="14"/>
      <c r="G620" s="14"/>
      <c r="H620" s="14"/>
      <c r="I620" s="14"/>
      <c r="J620" s="14"/>
      <c r="K620" s="23" t="str">
        <f t="array" ref="K620">IF(L620="","",XLOOKUP(L620,selector_07,selector_07_ids,""))</f>
        <v/>
      </c>
      <c r="L620" s="25"/>
      <c r="M620" s="14"/>
      <c r="N620" s="23" t="str">
        <f t="array" ref="N620">IF(O620="","",XLOOKUP(O620,selector_18,selector_18_ids,""))</f>
        <v/>
      </c>
      <c r="O620" s="25"/>
      <c r="P620" s="14"/>
      <c r="Q620" s="14"/>
      <c r="R620" s="23" t="str">
        <f t="array" ref="R620">IF(S620="","",XLOOKUP(S620,selector_15,selector_15_ids,""))</f>
        <v/>
      </c>
      <c r="S620" s="25"/>
      <c r="T620" s="23" t="str">
        <f t="array" ref="T620">IF(U620="","",XLOOKUP(U620,selector_15,selector_15_ids,""))</f>
        <v/>
      </c>
      <c r="U620" s="25"/>
      <c r="V620" s="23" t="str">
        <f t="array" ref="V620">IF(W620="","",XLOOKUP(W620,selector_12,selector_12_ids,""))</f>
        <v/>
      </c>
      <c r="W620" s="25"/>
      <c r="X620" s="14"/>
      <c r="Y620" s="14"/>
      <c r="Z620" s="14"/>
      <c r="AA620" s="23" t="str">
        <f t="array" ref="AA620">IF(AB620="","",XLOOKUP(AB620,selector_07,selector_07_ids,""))</f>
        <v/>
      </c>
      <c r="AB620" s="25"/>
      <c r="AC620" s="14"/>
      <c r="AD620" s="23" t="str">
        <f t="array" ref="AD620">IF(AE620="","",XLOOKUP(AE620,selector_04,selector_04_ids,""))</f>
        <v/>
      </c>
      <c r="AE620" s="25"/>
      <c r="AF620" s="14"/>
      <c r="AG620" s="27"/>
      <c r="AH620" s="14"/>
    </row>
    <row r="621">
      <c r="A621" s="14"/>
      <c r="B621" s="23" t="str">
        <f>IF($A621="","",'Система'!$B$4)</f>
        <v/>
      </c>
      <c r="C621" s="14"/>
      <c r="D621" s="23" t="str">
        <f t="array" ref="D621">IF(E621="","",XLOOKUP(E621,selector_12,selector_12_ids,""))</f>
        <v/>
      </c>
      <c r="E621" s="25"/>
      <c r="F621" s="14"/>
      <c r="G621" s="14"/>
      <c r="H621" s="14"/>
      <c r="I621" s="14"/>
      <c r="J621" s="14"/>
      <c r="K621" s="23" t="str">
        <f t="array" ref="K621">IF(L621="","",XLOOKUP(L621,selector_07,selector_07_ids,""))</f>
        <v/>
      </c>
      <c r="L621" s="25"/>
      <c r="M621" s="14"/>
      <c r="N621" s="23" t="str">
        <f t="array" ref="N621">IF(O621="","",XLOOKUP(O621,selector_18,selector_18_ids,""))</f>
        <v/>
      </c>
      <c r="O621" s="25"/>
      <c r="P621" s="14"/>
      <c r="Q621" s="14"/>
      <c r="R621" s="23" t="str">
        <f t="array" ref="R621">IF(S621="","",XLOOKUP(S621,selector_15,selector_15_ids,""))</f>
        <v/>
      </c>
      <c r="S621" s="25"/>
      <c r="T621" s="23" t="str">
        <f t="array" ref="T621">IF(U621="","",XLOOKUP(U621,selector_15,selector_15_ids,""))</f>
        <v/>
      </c>
      <c r="U621" s="25"/>
      <c r="V621" s="23" t="str">
        <f t="array" ref="V621">IF(W621="","",XLOOKUP(W621,selector_12,selector_12_ids,""))</f>
        <v/>
      </c>
      <c r="W621" s="25"/>
      <c r="X621" s="14"/>
      <c r="Y621" s="14"/>
      <c r="Z621" s="14"/>
      <c r="AA621" s="23" t="str">
        <f t="array" ref="AA621">IF(AB621="","",XLOOKUP(AB621,selector_07,selector_07_ids,""))</f>
        <v/>
      </c>
      <c r="AB621" s="25"/>
      <c r="AC621" s="14"/>
      <c r="AD621" s="23" t="str">
        <f t="array" ref="AD621">IF(AE621="","",XLOOKUP(AE621,selector_04,selector_04_ids,""))</f>
        <v/>
      </c>
      <c r="AE621" s="25"/>
      <c r="AF621" s="14"/>
      <c r="AG621" s="27"/>
      <c r="AH621" s="14"/>
    </row>
    <row r="622">
      <c r="A622" s="14"/>
      <c r="B622" s="23" t="str">
        <f>IF($A622="","",'Система'!$B$4)</f>
        <v/>
      </c>
      <c r="C622" s="14"/>
      <c r="D622" s="23" t="str">
        <f t="array" ref="D622">IF(E622="","",XLOOKUP(E622,selector_12,selector_12_ids,""))</f>
        <v/>
      </c>
      <c r="E622" s="25"/>
      <c r="F622" s="14"/>
      <c r="G622" s="14"/>
      <c r="H622" s="14"/>
      <c r="I622" s="14"/>
      <c r="J622" s="14"/>
      <c r="K622" s="23" t="str">
        <f t="array" ref="K622">IF(L622="","",XLOOKUP(L622,selector_07,selector_07_ids,""))</f>
        <v/>
      </c>
      <c r="L622" s="25"/>
      <c r="M622" s="14"/>
      <c r="N622" s="23" t="str">
        <f t="array" ref="N622">IF(O622="","",XLOOKUP(O622,selector_18,selector_18_ids,""))</f>
        <v/>
      </c>
      <c r="O622" s="25"/>
      <c r="P622" s="14"/>
      <c r="Q622" s="14"/>
      <c r="R622" s="23" t="str">
        <f t="array" ref="R622">IF(S622="","",XLOOKUP(S622,selector_15,selector_15_ids,""))</f>
        <v/>
      </c>
      <c r="S622" s="25"/>
      <c r="T622" s="23" t="str">
        <f t="array" ref="T622">IF(U622="","",XLOOKUP(U622,selector_15,selector_15_ids,""))</f>
        <v/>
      </c>
      <c r="U622" s="25"/>
      <c r="V622" s="23" t="str">
        <f t="array" ref="V622">IF(W622="","",XLOOKUP(W622,selector_12,selector_12_ids,""))</f>
        <v/>
      </c>
      <c r="W622" s="25"/>
      <c r="X622" s="14"/>
      <c r="Y622" s="14"/>
      <c r="Z622" s="14"/>
      <c r="AA622" s="23" t="str">
        <f t="array" ref="AA622">IF(AB622="","",XLOOKUP(AB622,selector_07,selector_07_ids,""))</f>
        <v/>
      </c>
      <c r="AB622" s="25"/>
      <c r="AC622" s="14"/>
      <c r="AD622" s="23" t="str">
        <f t="array" ref="AD622">IF(AE622="","",XLOOKUP(AE622,selector_04,selector_04_ids,""))</f>
        <v/>
      </c>
      <c r="AE622" s="25"/>
      <c r="AF622" s="14"/>
      <c r="AG622" s="27"/>
      <c r="AH622" s="14"/>
    </row>
    <row r="623">
      <c r="A623" s="14"/>
      <c r="B623" s="23" t="str">
        <f>IF($A623="","",'Система'!$B$4)</f>
        <v/>
      </c>
      <c r="C623" s="14"/>
      <c r="D623" s="23" t="str">
        <f t="array" ref="D623">IF(E623="","",XLOOKUP(E623,selector_12,selector_12_ids,""))</f>
        <v/>
      </c>
      <c r="E623" s="25"/>
      <c r="F623" s="14"/>
      <c r="G623" s="14"/>
      <c r="H623" s="14"/>
      <c r="I623" s="14"/>
      <c r="J623" s="14"/>
      <c r="K623" s="23" t="str">
        <f t="array" ref="K623">IF(L623="","",XLOOKUP(L623,selector_07,selector_07_ids,""))</f>
        <v/>
      </c>
      <c r="L623" s="25"/>
      <c r="M623" s="14"/>
      <c r="N623" s="23" t="str">
        <f t="array" ref="N623">IF(O623="","",XLOOKUP(O623,selector_18,selector_18_ids,""))</f>
        <v/>
      </c>
      <c r="O623" s="25"/>
      <c r="P623" s="14"/>
      <c r="Q623" s="14"/>
      <c r="R623" s="23" t="str">
        <f t="array" ref="R623">IF(S623="","",XLOOKUP(S623,selector_15,selector_15_ids,""))</f>
        <v/>
      </c>
      <c r="S623" s="25"/>
      <c r="T623" s="23" t="str">
        <f t="array" ref="T623">IF(U623="","",XLOOKUP(U623,selector_15,selector_15_ids,""))</f>
        <v/>
      </c>
      <c r="U623" s="25"/>
      <c r="V623" s="23" t="str">
        <f t="array" ref="V623">IF(W623="","",XLOOKUP(W623,selector_12,selector_12_ids,""))</f>
        <v/>
      </c>
      <c r="W623" s="25"/>
      <c r="X623" s="14"/>
      <c r="Y623" s="14"/>
      <c r="Z623" s="14"/>
      <c r="AA623" s="23" t="str">
        <f t="array" ref="AA623">IF(AB623="","",XLOOKUP(AB623,selector_07,selector_07_ids,""))</f>
        <v/>
      </c>
      <c r="AB623" s="25"/>
      <c r="AC623" s="14"/>
      <c r="AD623" s="23" t="str">
        <f t="array" ref="AD623">IF(AE623="","",XLOOKUP(AE623,selector_04,selector_04_ids,""))</f>
        <v/>
      </c>
      <c r="AE623" s="25"/>
      <c r="AF623" s="14"/>
      <c r="AG623" s="27"/>
      <c r="AH623" s="14"/>
    </row>
    <row r="624">
      <c r="A624" s="14"/>
      <c r="B624" s="23" t="str">
        <f>IF($A624="","",'Система'!$B$4)</f>
        <v/>
      </c>
      <c r="C624" s="14"/>
      <c r="D624" s="23" t="str">
        <f t="array" ref="D624">IF(E624="","",XLOOKUP(E624,selector_12,selector_12_ids,""))</f>
        <v/>
      </c>
      <c r="E624" s="25"/>
      <c r="F624" s="14"/>
      <c r="G624" s="14"/>
      <c r="H624" s="14"/>
      <c r="I624" s="14"/>
      <c r="J624" s="14"/>
      <c r="K624" s="23" t="str">
        <f t="array" ref="K624">IF(L624="","",XLOOKUP(L624,selector_07,selector_07_ids,""))</f>
        <v/>
      </c>
      <c r="L624" s="25"/>
      <c r="M624" s="14"/>
      <c r="N624" s="23" t="str">
        <f t="array" ref="N624">IF(O624="","",XLOOKUP(O624,selector_18,selector_18_ids,""))</f>
        <v/>
      </c>
      <c r="O624" s="25"/>
      <c r="P624" s="14"/>
      <c r="Q624" s="14"/>
      <c r="R624" s="23" t="str">
        <f t="array" ref="R624">IF(S624="","",XLOOKUP(S624,selector_15,selector_15_ids,""))</f>
        <v/>
      </c>
      <c r="S624" s="25"/>
      <c r="T624" s="23" t="str">
        <f t="array" ref="T624">IF(U624="","",XLOOKUP(U624,selector_15,selector_15_ids,""))</f>
        <v/>
      </c>
      <c r="U624" s="25"/>
      <c r="V624" s="23" t="str">
        <f t="array" ref="V624">IF(W624="","",XLOOKUP(W624,selector_12,selector_12_ids,""))</f>
        <v/>
      </c>
      <c r="W624" s="25"/>
      <c r="X624" s="14"/>
      <c r="Y624" s="14"/>
      <c r="Z624" s="14"/>
      <c r="AA624" s="23" t="str">
        <f t="array" ref="AA624">IF(AB624="","",XLOOKUP(AB624,selector_07,selector_07_ids,""))</f>
        <v/>
      </c>
      <c r="AB624" s="25"/>
      <c r="AC624" s="14"/>
      <c r="AD624" s="23" t="str">
        <f t="array" ref="AD624">IF(AE624="","",XLOOKUP(AE624,selector_04,selector_04_ids,""))</f>
        <v/>
      </c>
      <c r="AE624" s="25"/>
      <c r="AF624" s="14"/>
      <c r="AG624" s="27"/>
      <c r="AH624" s="14"/>
    </row>
    <row r="625">
      <c r="A625" s="14"/>
      <c r="B625" s="23" t="str">
        <f>IF($A625="","",'Система'!$B$4)</f>
        <v/>
      </c>
      <c r="C625" s="14"/>
      <c r="D625" s="23" t="str">
        <f t="array" ref="D625">IF(E625="","",XLOOKUP(E625,selector_12,selector_12_ids,""))</f>
        <v/>
      </c>
      <c r="E625" s="25"/>
      <c r="F625" s="14"/>
      <c r="G625" s="14"/>
      <c r="H625" s="14"/>
      <c r="I625" s="14"/>
      <c r="J625" s="14"/>
      <c r="K625" s="23" t="str">
        <f t="array" ref="K625">IF(L625="","",XLOOKUP(L625,selector_07,selector_07_ids,""))</f>
        <v/>
      </c>
      <c r="L625" s="25"/>
      <c r="M625" s="14"/>
      <c r="N625" s="23" t="str">
        <f t="array" ref="N625">IF(O625="","",XLOOKUP(O625,selector_18,selector_18_ids,""))</f>
        <v/>
      </c>
      <c r="O625" s="25"/>
      <c r="P625" s="14"/>
      <c r="Q625" s="14"/>
      <c r="R625" s="23" t="str">
        <f t="array" ref="R625">IF(S625="","",XLOOKUP(S625,selector_15,selector_15_ids,""))</f>
        <v/>
      </c>
      <c r="S625" s="25"/>
      <c r="T625" s="23" t="str">
        <f t="array" ref="T625">IF(U625="","",XLOOKUP(U625,selector_15,selector_15_ids,""))</f>
        <v/>
      </c>
      <c r="U625" s="25"/>
      <c r="V625" s="23" t="str">
        <f t="array" ref="V625">IF(W625="","",XLOOKUP(W625,selector_12,selector_12_ids,""))</f>
        <v/>
      </c>
      <c r="W625" s="25"/>
      <c r="X625" s="14"/>
      <c r="Y625" s="14"/>
      <c r="Z625" s="14"/>
      <c r="AA625" s="23" t="str">
        <f t="array" ref="AA625">IF(AB625="","",XLOOKUP(AB625,selector_07,selector_07_ids,""))</f>
        <v/>
      </c>
      <c r="AB625" s="25"/>
      <c r="AC625" s="14"/>
      <c r="AD625" s="23" t="str">
        <f t="array" ref="AD625">IF(AE625="","",XLOOKUP(AE625,selector_04,selector_04_ids,""))</f>
        <v/>
      </c>
      <c r="AE625" s="25"/>
      <c r="AF625" s="14"/>
      <c r="AG625" s="27"/>
      <c r="AH625" s="14"/>
    </row>
    <row r="626">
      <c r="A626" s="14"/>
      <c r="B626" s="23" t="str">
        <f>IF($A626="","",'Система'!$B$4)</f>
        <v/>
      </c>
      <c r="C626" s="14"/>
      <c r="D626" s="23" t="str">
        <f t="array" ref="D626">IF(E626="","",XLOOKUP(E626,selector_12,selector_12_ids,""))</f>
        <v/>
      </c>
      <c r="E626" s="25"/>
      <c r="F626" s="14"/>
      <c r="G626" s="14"/>
      <c r="H626" s="14"/>
      <c r="I626" s="14"/>
      <c r="J626" s="14"/>
      <c r="K626" s="23" t="str">
        <f t="array" ref="K626">IF(L626="","",XLOOKUP(L626,selector_07,selector_07_ids,""))</f>
        <v/>
      </c>
      <c r="L626" s="25"/>
      <c r="M626" s="14"/>
      <c r="N626" s="23" t="str">
        <f t="array" ref="N626">IF(O626="","",XLOOKUP(O626,selector_18,selector_18_ids,""))</f>
        <v/>
      </c>
      <c r="O626" s="25"/>
      <c r="P626" s="14"/>
      <c r="Q626" s="14"/>
      <c r="R626" s="23" t="str">
        <f t="array" ref="R626">IF(S626="","",XLOOKUP(S626,selector_15,selector_15_ids,""))</f>
        <v/>
      </c>
      <c r="S626" s="25"/>
      <c r="T626" s="23" t="str">
        <f t="array" ref="T626">IF(U626="","",XLOOKUP(U626,selector_15,selector_15_ids,""))</f>
        <v/>
      </c>
      <c r="U626" s="25"/>
      <c r="V626" s="23" t="str">
        <f t="array" ref="V626">IF(W626="","",XLOOKUP(W626,selector_12,selector_12_ids,""))</f>
        <v/>
      </c>
      <c r="W626" s="25"/>
      <c r="X626" s="14"/>
      <c r="Y626" s="14"/>
      <c r="Z626" s="14"/>
      <c r="AA626" s="23" t="str">
        <f t="array" ref="AA626">IF(AB626="","",XLOOKUP(AB626,selector_07,selector_07_ids,""))</f>
        <v/>
      </c>
      <c r="AB626" s="25"/>
      <c r="AC626" s="14"/>
      <c r="AD626" s="23" t="str">
        <f t="array" ref="AD626">IF(AE626="","",XLOOKUP(AE626,selector_04,selector_04_ids,""))</f>
        <v/>
      </c>
      <c r="AE626" s="25"/>
      <c r="AF626" s="14"/>
      <c r="AG626" s="27"/>
      <c r="AH626" s="14"/>
    </row>
    <row r="627">
      <c r="A627" s="14"/>
      <c r="B627" s="23" t="str">
        <f>IF($A627="","",'Система'!$B$4)</f>
        <v/>
      </c>
      <c r="C627" s="14"/>
      <c r="D627" s="23" t="str">
        <f t="array" ref="D627">IF(E627="","",XLOOKUP(E627,selector_12,selector_12_ids,""))</f>
        <v/>
      </c>
      <c r="E627" s="25"/>
      <c r="F627" s="14"/>
      <c r="G627" s="14"/>
      <c r="H627" s="14"/>
      <c r="I627" s="14"/>
      <c r="J627" s="14"/>
      <c r="K627" s="23" t="str">
        <f t="array" ref="K627">IF(L627="","",XLOOKUP(L627,selector_07,selector_07_ids,""))</f>
        <v/>
      </c>
      <c r="L627" s="25"/>
      <c r="M627" s="14"/>
      <c r="N627" s="23" t="str">
        <f t="array" ref="N627">IF(O627="","",XLOOKUP(O627,selector_18,selector_18_ids,""))</f>
        <v/>
      </c>
      <c r="O627" s="25"/>
      <c r="P627" s="14"/>
      <c r="Q627" s="14"/>
      <c r="R627" s="23" t="str">
        <f t="array" ref="R627">IF(S627="","",XLOOKUP(S627,selector_15,selector_15_ids,""))</f>
        <v/>
      </c>
      <c r="S627" s="25"/>
      <c r="T627" s="23" t="str">
        <f t="array" ref="T627">IF(U627="","",XLOOKUP(U627,selector_15,selector_15_ids,""))</f>
        <v/>
      </c>
      <c r="U627" s="25"/>
      <c r="V627" s="23" t="str">
        <f t="array" ref="V627">IF(W627="","",XLOOKUP(W627,selector_12,selector_12_ids,""))</f>
        <v/>
      </c>
      <c r="W627" s="25"/>
      <c r="X627" s="14"/>
      <c r="Y627" s="14"/>
      <c r="Z627" s="14"/>
      <c r="AA627" s="23" t="str">
        <f t="array" ref="AA627">IF(AB627="","",XLOOKUP(AB627,selector_07,selector_07_ids,""))</f>
        <v/>
      </c>
      <c r="AB627" s="25"/>
      <c r="AC627" s="14"/>
      <c r="AD627" s="23" t="str">
        <f t="array" ref="AD627">IF(AE627="","",XLOOKUP(AE627,selector_04,selector_04_ids,""))</f>
        <v/>
      </c>
      <c r="AE627" s="25"/>
      <c r="AF627" s="14"/>
      <c r="AG627" s="27"/>
      <c r="AH627" s="14"/>
    </row>
    <row r="628">
      <c r="A628" s="14"/>
      <c r="B628" s="23" t="str">
        <f>IF($A628="","",'Система'!$B$4)</f>
        <v/>
      </c>
      <c r="C628" s="14"/>
      <c r="D628" s="23" t="str">
        <f t="array" ref="D628">IF(E628="","",XLOOKUP(E628,selector_12,selector_12_ids,""))</f>
        <v/>
      </c>
      <c r="E628" s="25"/>
      <c r="F628" s="14"/>
      <c r="G628" s="14"/>
      <c r="H628" s="14"/>
      <c r="I628" s="14"/>
      <c r="J628" s="14"/>
      <c r="K628" s="23" t="str">
        <f t="array" ref="K628">IF(L628="","",XLOOKUP(L628,selector_07,selector_07_ids,""))</f>
        <v/>
      </c>
      <c r="L628" s="25"/>
      <c r="M628" s="14"/>
      <c r="N628" s="23" t="str">
        <f t="array" ref="N628">IF(O628="","",XLOOKUP(O628,selector_18,selector_18_ids,""))</f>
        <v/>
      </c>
      <c r="O628" s="25"/>
      <c r="P628" s="14"/>
      <c r="Q628" s="14"/>
      <c r="R628" s="23" t="str">
        <f t="array" ref="R628">IF(S628="","",XLOOKUP(S628,selector_15,selector_15_ids,""))</f>
        <v/>
      </c>
      <c r="S628" s="25"/>
      <c r="T628" s="23" t="str">
        <f t="array" ref="T628">IF(U628="","",XLOOKUP(U628,selector_15,selector_15_ids,""))</f>
        <v/>
      </c>
      <c r="U628" s="25"/>
      <c r="V628" s="23" t="str">
        <f t="array" ref="V628">IF(W628="","",XLOOKUP(W628,selector_12,selector_12_ids,""))</f>
        <v/>
      </c>
      <c r="W628" s="25"/>
      <c r="X628" s="14"/>
      <c r="Y628" s="14"/>
      <c r="Z628" s="14"/>
      <c r="AA628" s="23" t="str">
        <f t="array" ref="AA628">IF(AB628="","",XLOOKUP(AB628,selector_07,selector_07_ids,""))</f>
        <v/>
      </c>
      <c r="AB628" s="25"/>
      <c r="AC628" s="14"/>
      <c r="AD628" s="23" t="str">
        <f t="array" ref="AD628">IF(AE628="","",XLOOKUP(AE628,selector_04,selector_04_ids,""))</f>
        <v/>
      </c>
      <c r="AE628" s="25"/>
      <c r="AF628" s="14"/>
      <c r="AG628" s="27"/>
      <c r="AH628" s="14"/>
    </row>
    <row r="629">
      <c r="A629" s="14"/>
      <c r="B629" s="23" t="str">
        <f>IF($A629="","",'Система'!$B$4)</f>
        <v/>
      </c>
      <c r="C629" s="14"/>
      <c r="D629" s="23" t="str">
        <f t="array" ref="D629">IF(E629="","",XLOOKUP(E629,selector_12,selector_12_ids,""))</f>
        <v/>
      </c>
      <c r="E629" s="25"/>
      <c r="F629" s="14"/>
      <c r="G629" s="14"/>
      <c r="H629" s="14"/>
      <c r="I629" s="14"/>
      <c r="J629" s="14"/>
      <c r="K629" s="23" t="str">
        <f t="array" ref="K629">IF(L629="","",XLOOKUP(L629,selector_07,selector_07_ids,""))</f>
        <v/>
      </c>
      <c r="L629" s="25"/>
      <c r="M629" s="14"/>
      <c r="N629" s="23" t="str">
        <f t="array" ref="N629">IF(O629="","",XLOOKUP(O629,selector_18,selector_18_ids,""))</f>
        <v/>
      </c>
      <c r="O629" s="25"/>
      <c r="P629" s="14"/>
      <c r="Q629" s="14"/>
      <c r="R629" s="23" t="str">
        <f t="array" ref="R629">IF(S629="","",XLOOKUP(S629,selector_15,selector_15_ids,""))</f>
        <v/>
      </c>
      <c r="S629" s="25"/>
      <c r="T629" s="23" t="str">
        <f t="array" ref="T629">IF(U629="","",XLOOKUP(U629,selector_15,selector_15_ids,""))</f>
        <v/>
      </c>
      <c r="U629" s="25"/>
      <c r="V629" s="23" t="str">
        <f t="array" ref="V629">IF(W629="","",XLOOKUP(W629,selector_12,selector_12_ids,""))</f>
        <v/>
      </c>
      <c r="W629" s="25"/>
      <c r="X629" s="14"/>
      <c r="Y629" s="14"/>
      <c r="Z629" s="14"/>
      <c r="AA629" s="23" t="str">
        <f t="array" ref="AA629">IF(AB629="","",XLOOKUP(AB629,selector_07,selector_07_ids,""))</f>
        <v/>
      </c>
      <c r="AB629" s="25"/>
      <c r="AC629" s="14"/>
      <c r="AD629" s="23" t="str">
        <f t="array" ref="AD629">IF(AE629="","",XLOOKUP(AE629,selector_04,selector_04_ids,""))</f>
        <v/>
      </c>
      <c r="AE629" s="25"/>
      <c r="AF629" s="14"/>
      <c r="AG629" s="27"/>
      <c r="AH629" s="14"/>
    </row>
    <row r="630">
      <c r="A630" s="14"/>
      <c r="B630" s="23" t="str">
        <f>IF($A630="","",'Система'!$B$4)</f>
        <v/>
      </c>
      <c r="C630" s="14"/>
      <c r="D630" s="23" t="str">
        <f t="array" ref="D630">IF(E630="","",XLOOKUP(E630,selector_12,selector_12_ids,""))</f>
        <v/>
      </c>
      <c r="E630" s="25"/>
      <c r="F630" s="14"/>
      <c r="G630" s="14"/>
      <c r="H630" s="14"/>
      <c r="I630" s="14"/>
      <c r="J630" s="14"/>
      <c r="K630" s="23" t="str">
        <f t="array" ref="K630">IF(L630="","",XLOOKUP(L630,selector_07,selector_07_ids,""))</f>
        <v/>
      </c>
      <c r="L630" s="25"/>
      <c r="M630" s="14"/>
      <c r="N630" s="23" t="str">
        <f t="array" ref="N630">IF(O630="","",XLOOKUP(O630,selector_18,selector_18_ids,""))</f>
        <v/>
      </c>
      <c r="O630" s="25"/>
      <c r="P630" s="14"/>
      <c r="Q630" s="14"/>
      <c r="R630" s="23" t="str">
        <f t="array" ref="R630">IF(S630="","",XLOOKUP(S630,selector_15,selector_15_ids,""))</f>
        <v/>
      </c>
      <c r="S630" s="25"/>
      <c r="T630" s="23" t="str">
        <f t="array" ref="T630">IF(U630="","",XLOOKUP(U630,selector_15,selector_15_ids,""))</f>
        <v/>
      </c>
      <c r="U630" s="25"/>
      <c r="V630" s="23" t="str">
        <f t="array" ref="V630">IF(W630="","",XLOOKUP(W630,selector_12,selector_12_ids,""))</f>
        <v/>
      </c>
      <c r="W630" s="25"/>
      <c r="X630" s="14"/>
      <c r="Y630" s="14"/>
      <c r="Z630" s="14"/>
      <c r="AA630" s="23" t="str">
        <f t="array" ref="AA630">IF(AB630="","",XLOOKUP(AB630,selector_07,selector_07_ids,""))</f>
        <v/>
      </c>
      <c r="AB630" s="25"/>
      <c r="AC630" s="14"/>
      <c r="AD630" s="23" t="str">
        <f t="array" ref="AD630">IF(AE630="","",XLOOKUP(AE630,selector_04,selector_04_ids,""))</f>
        <v/>
      </c>
      <c r="AE630" s="25"/>
      <c r="AF630" s="14"/>
      <c r="AG630" s="27"/>
      <c r="AH630" s="14"/>
    </row>
    <row r="631">
      <c r="A631" s="14"/>
      <c r="B631" s="23" t="str">
        <f>IF($A631="","",'Система'!$B$4)</f>
        <v/>
      </c>
      <c r="C631" s="14"/>
      <c r="D631" s="23" t="str">
        <f t="array" ref="D631">IF(E631="","",XLOOKUP(E631,selector_12,selector_12_ids,""))</f>
        <v/>
      </c>
      <c r="E631" s="25"/>
      <c r="F631" s="14"/>
      <c r="G631" s="14"/>
      <c r="H631" s="14"/>
      <c r="I631" s="14"/>
      <c r="J631" s="14"/>
      <c r="K631" s="23" t="str">
        <f t="array" ref="K631">IF(L631="","",XLOOKUP(L631,selector_07,selector_07_ids,""))</f>
        <v/>
      </c>
      <c r="L631" s="25"/>
      <c r="M631" s="14"/>
      <c r="N631" s="23" t="str">
        <f t="array" ref="N631">IF(O631="","",XLOOKUP(O631,selector_18,selector_18_ids,""))</f>
        <v/>
      </c>
      <c r="O631" s="25"/>
      <c r="P631" s="14"/>
      <c r="Q631" s="14"/>
      <c r="R631" s="23" t="str">
        <f t="array" ref="R631">IF(S631="","",XLOOKUP(S631,selector_15,selector_15_ids,""))</f>
        <v/>
      </c>
      <c r="S631" s="25"/>
      <c r="T631" s="23" t="str">
        <f t="array" ref="T631">IF(U631="","",XLOOKUP(U631,selector_15,selector_15_ids,""))</f>
        <v/>
      </c>
      <c r="U631" s="25"/>
      <c r="V631" s="23" t="str">
        <f t="array" ref="V631">IF(W631="","",XLOOKUP(W631,selector_12,selector_12_ids,""))</f>
        <v/>
      </c>
      <c r="W631" s="25"/>
      <c r="X631" s="14"/>
      <c r="Y631" s="14"/>
      <c r="Z631" s="14"/>
      <c r="AA631" s="23" t="str">
        <f t="array" ref="AA631">IF(AB631="","",XLOOKUP(AB631,selector_07,selector_07_ids,""))</f>
        <v/>
      </c>
      <c r="AB631" s="25"/>
      <c r="AC631" s="14"/>
      <c r="AD631" s="23" t="str">
        <f t="array" ref="AD631">IF(AE631="","",XLOOKUP(AE631,selector_04,selector_04_ids,""))</f>
        <v/>
      </c>
      <c r="AE631" s="25"/>
      <c r="AF631" s="14"/>
      <c r="AG631" s="27"/>
      <c r="AH631" s="14"/>
    </row>
    <row r="632">
      <c r="A632" s="14"/>
      <c r="B632" s="23" t="str">
        <f>IF($A632="","",'Система'!$B$4)</f>
        <v/>
      </c>
      <c r="C632" s="14"/>
      <c r="D632" s="23" t="str">
        <f t="array" ref="D632">IF(E632="","",XLOOKUP(E632,selector_12,selector_12_ids,""))</f>
        <v/>
      </c>
      <c r="E632" s="25"/>
      <c r="F632" s="14"/>
      <c r="G632" s="14"/>
      <c r="H632" s="14"/>
      <c r="I632" s="14"/>
      <c r="J632" s="14"/>
      <c r="K632" s="23" t="str">
        <f t="array" ref="K632">IF(L632="","",XLOOKUP(L632,selector_07,selector_07_ids,""))</f>
        <v/>
      </c>
      <c r="L632" s="25"/>
      <c r="M632" s="14"/>
      <c r="N632" s="23" t="str">
        <f t="array" ref="N632">IF(O632="","",XLOOKUP(O632,selector_18,selector_18_ids,""))</f>
        <v/>
      </c>
      <c r="O632" s="25"/>
      <c r="P632" s="14"/>
      <c r="Q632" s="14"/>
      <c r="R632" s="23" t="str">
        <f t="array" ref="R632">IF(S632="","",XLOOKUP(S632,selector_15,selector_15_ids,""))</f>
        <v/>
      </c>
      <c r="S632" s="25"/>
      <c r="T632" s="23" t="str">
        <f t="array" ref="T632">IF(U632="","",XLOOKUP(U632,selector_15,selector_15_ids,""))</f>
        <v/>
      </c>
      <c r="U632" s="25"/>
      <c r="V632" s="23" t="str">
        <f t="array" ref="V632">IF(W632="","",XLOOKUP(W632,selector_12,selector_12_ids,""))</f>
        <v/>
      </c>
      <c r="W632" s="25"/>
      <c r="X632" s="14"/>
      <c r="Y632" s="14"/>
      <c r="Z632" s="14"/>
      <c r="AA632" s="23" t="str">
        <f t="array" ref="AA632">IF(AB632="","",XLOOKUP(AB632,selector_07,selector_07_ids,""))</f>
        <v/>
      </c>
      <c r="AB632" s="25"/>
      <c r="AC632" s="14"/>
      <c r="AD632" s="23" t="str">
        <f t="array" ref="AD632">IF(AE632="","",XLOOKUP(AE632,selector_04,selector_04_ids,""))</f>
        <v/>
      </c>
      <c r="AE632" s="25"/>
      <c r="AF632" s="14"/>
      <c r="AG632" s="27"/>
      <c r="AH632" s="14"/>
    </row>
    <row r="633">
      <c r="A633" s="14"/>
      <c r="B633" s="23" t="str">
        <f>IF($A633="","",'Система'!$B$4)</f>
        <v/>
      </c>
      <c r="C633" s="14"/>
      <c r="D633" s="23" t="str">
        <f t="array" ref="D633">IF(E633="","",XLOOKUP(E633,selector_12,selector_12_ids,""))</f>
        <v/>
      </c>
      <c r="E633" s="25"/>
      <c r="F633" s="14"/>
      <c r="G633" s="14"/>
      <c r="H633" s="14"/>
      <c r="I633" s="14"/>
      <c r="J633" s="14"/>
      <c r="K633" s="23" t="str">
        <f t="array" ref="K633">IF(L633="","",XLOOKUP(L633,selector_07,selector_07_ids,""))</f>
        <v/>
      </c>
      <c r="L633" s="25"/>
      <c r="M633" s="14"/>
      <c r="N633" s="23" t="str">
        <f t="array" ref="N633">IF(O633="","",XLOOKUP(O633,selector_18,selector_18_ids,""))</f>
        <v/>
      </c>
      <c r="O633" s="25"/>
      <c r="P633" s="14"/>
      <c r="Q633" s="14"/>
      <c r="R633" s="23" t="str">
        <f t="array" ref="R633">IF(S633="","",XLOOKUP(S633,selector_15,selector_15_ids,""))</f>
        <v/>
      </c>
      <c r="S633" s="25"/>
      <c r="T633" s="23" t="str">
        <f t="array" ref="T633">IF(U633="","",XLOOKUP(U633,selector_15,selector_15_ids,""))</f>
        <v/>
      </c>
      <c r="U633" s="25"/>
      <c r="V633" s="23" t="str">
        <f t="array" ref="V633">IF(W633="","",XLOOKUP(W633,selector_12,selector_12_ids,""))</f>
        <v/>
      </c>
      <c r="W633" s="25"/>
      <c r="X633" s="14"/>
      <c r="Y633" s="14"/>
      <c r="Z633" s="14"/>
      <c r="AA633" s="23" t="str">
        <f t="array" ref="AA633">IF(AB633="","",XLOOKUP(AB633,selector_07,selector_07_ids,""))</f>
        <v/>
      </c>
      <c r="AB633" s="25"/>
      <c r="AC633" s="14"/>
      <c r="AD633" s="23" t="str">
        <f t="array" ref="AD633">IF(AE633="","",XLOOKUP(AE633,selector_04,selector_04_ids,""))</f>
        <v/>
      </c>
      <c r="AE633" s="25"/>
      <c r="AF633" s="14"/>
      <c r="AG633" s="27"/>
      <c r="AH633" s="14"/>
    </row>
    <row r="634">
      <c r="A634" s="14"/>
      <c r="B634" s="23" t="str">
        <f>IF($A634="","",'Система'!$B$4)</f>
        <v/>
      </c>
      <c r="C634" s="14"/>
      <c r="D634" s="23" t="str">
        <f t="array" ref="D634">IF(E634="","",XLOOKUP(E634,selector_12,selector_12_ids,""))</f>
        <v/>
      </c>
      <c r="E634" s="25"/>
      <c r="F634" s="14"/>
      <c r="G634" s="14"/>
      <c r="H634" s="14"/>
      <c r="I634" s="14"/>
      <c r="J634" s="14"/>
      <c r="K634" s="23" t="str">
        <f t="array" ref="K634">IF(L634="","",XLOOKUP(L634,selector_07,selector_07_ids,""))</f>
        <v/>
      </c>
      <c r="L634" s="25"/>
      <c r="M634" s="14"/>
      <c r="N634" s="23" t="str">
        <f t="array" ref="N634">IF(O634="","",XLOOKUP(O634,selector_18,selector_18_ids,""))</f>
        <v/>
      </c>
      <c r="O634" s="25"/>
      <c r="P634" s="14"/>
      <c r="Q634" s="14"/>
      <c r="R634" s="23" t="str">
        <f t="array" ref="R634">IF(S634="","",XLOOKUP(S634,selector_15,selector_15_ids,""))</f>
        <v/>
      </c>
      <c r="S634" s="25"/>
      <c r="T634" s="23" t="str">
        <f t="array" ref="T634">IF(U634="","",XLOOKUP(U634,selector_15,selector_15_ids,""))</f>
        <v/>
      </c>
      <c r="U634" s="25"/>
      <c r="V634" s="23" t="str">
        <f t="array" ref="V634">IF(W634="","",XLOOKUP(W634,selector_12,selector_12_ids,""))</f>
        <v/>
      </c>
      <c r="W634" s="25"/>
      <c r="X634" s="14"/>
      <c r="Y634" s="14"/>
      <c r="Z634" s="14"/>
      <c r="AA634" s="23" t="str">
        <f t="array" ref="AA634">IF(AB634="","",XLOOKUP(AB634,selector_07,selector_07_ids,""))</f>
        <v/>
      </c>
      <c r="AB634" s="25"/>
      <c r="AC634" s="14"/>
      <c r="AD634" s="23" t="str">
        <f t="array" ref="AD634">IF(AE634="","",XLOOKUP(AE634,selector_04,selector_04_ids,""))</f>
        <v/>
      </c>
      <c r="AE634" s="25"/>
      <c r="AF634" s="14"/>
      <c r="AG634" s="27"/>
      <c r="AH634" s="14"/>
    </row>
    <row r="635">
      <c r="A635" s="14"/>
      <c r="B635" s="23" t="str">
        <f>IF($A635="","",'Система'!$B$4)</f>
        <v/>
      </c>
      <c r="C635" s="14"/>
      <c r="D635" s="23" t="str">
        <f t="array" ref="D635">IF(E635="","",XLOOKUP(E635,selector_12,selector_12_ids,""))</f>
        <v/>
      </c>
      <c r="E635" s="25"/>
      <c r="F635" s="14"/>
      <c r="G635" s="14"/>
      <c r="H635" s="14"/>
      <c r="I635" s="14"/>
      <c r="J635" s="14"/>
      <c r="K635" s="23" t="str">
        <f t="array" ref="K635">IF(L635="","",XLOOKUP(L635,selector_07,selector_07_ids,""))</f>
        <v/>
      </c>
      <c r="L635" s="25"/>
      <c r="M635" s="14"/>
      <c r="N635" s="23" t="str">
        <f t="array" ref="N635">IF(O635="","",XLOOKUP(O635,selector_18,selector_18_ids,""))</f>
        <v/>
      </c>
      <c r="O635" s="25"/>
      <c r="P635" s="14"/>
      <c r="Q635" s="14"/>
      <c r="R635" s="23" t="str">
        <f t="array" ref="R635">IF(S635="","",XLOOKUP(S635,selector_15,selector_15_ids,""))</f>
        <v/>
      </c>
      <c r="S635" s="25"/>
      <c r="T635" s="23" t="str">
        <f t="array" ref="T635">IF(U635="","",XLOOKUP(U635,selector_15,selector_15_ids,""))</f>
        <v/>
      </c>
      <c r="U635" s="25"/>
      <c r="V635" s="23" t="str">
        <f t="array" ref="V635">IF(W635="","",XLOOKUP(W635,selector_12,selector_12_ids,""))</f>
        <v/>
      </c>
      <c r="W635" s="25"/>
      <c r="X635" s="14"/>
      <c r="Y635" s="14"/>
      <c r="Z635" s="14"/>
      <c r="AA635" s="23" t="str">
        <f t="array" ref="AA635">IF(AB635="","",XLOOKUP(AB635,selector_07,selector_07_ids,""))</f>
        <v/>
      </c>
      <c r="AB635" s="25"/>
      <c r="AC635" s="14"/>
      <c r="AD635" s="23" t="str">
        <f t="array" ref="AD635">IF(AE635="","",XLOOKUP(AE635,selector_04,selector_04_ids,""))</f>
        <v/>
      </c>
      <c r="AE635" s="25"/>
      <c r="AF635" s="14"/>
      <c r="AG635" s="27"/>
      <c r="AH635" s="14"/>
    </row>
    <row r="636">
      <c r="A636" s="14"/>
      <c r="B636" s="23" t="str">
        <f>IF($A636="","",'Система'!$B$4)</f>
        <v/>
      </c>
      <c r="C636" s="14"/>
      <c r="D636" s="23" t="str">
        <f t="array" ref="D636">IF(E636="","",XLOOKUP(E636,selector_12,selector_12_ids,""))</f>
        <v/>
      </c>
      <c r="E636" s="25"/>
      <c r="F636" s="14"/>
      <c r="G636" s="14"/>
      <c r="H636" s="14"/>
      <c r="I636" s="14"/>
      <c r="J636" s="14"/>
      <c r="K636" s="23" t="str">
        <f t="array" ref="K636">IF(L636="","",XLOOKUP(L636,selector_07,selector_07_ids,""))</f>
        <v/>
      </c>
      <c r="L636" s="25"/>
      <c r="M636" s="14"/>
      <c r="N636" s="23" t="str">
        <f t="array" ref="N636">IF(O636="","",XLOOKUP(O636,selector_18,selector_18_ids,""))</f>
        <v/>
      </c>
      <c r="O636" s="25"/>
      <c r="P636" s="14"/>
      <c r="Q636" s="14"/>
      <c r="R636" s="23" t="str">
        <f t="array" ref="R636">IF(S636="","",XLOOKUP(S636,selector_15,selector_15_ids,""))</f>
        <v/>
      </c>
      <c r="S636" s="25"/>
      <c r="T636" s="23" t="str">
        <f t="array" ref="T636">IF(U636="","",XLOOKUP(U636,selector_15,selector_15_ids,""))</f>
        <v/>
      </c>
      <c r="U636" s="25"/>
      <c r="V636" s="23" t="str">
        <f t="array" ref="V636">IF(W636="","",XLOOKUP(W636,selector_12,selector_12_ids,""))</f>
        <v/>
      </c>
      <c r="W636" s="25"/>
      <c r="X636" s="14"/>
      <c r="Y636" s="14"/>
      <c r="Z636" s="14"/>
      <c r="AA636" s="23" t="str">
        <f t="array" ref="AA636">IF(AB636="","",XLOOKUP(AB636,selector_07,selector_07_ids,""))</f>
        <v/>
      </c>
      <c r="AB636" s="25"/>
      <c r="AC636" s="14"/>
      <c r="AD636" s="23" t="str">
        <f t="array" ref="AD636">IF(AE636="","",XLOOKUP(AE636,selector_04,selector_04_ids,""))</f>
        <v/>
      </c>
      <c r="AE636" s="25"/>
      <c r="AF636" s="14"/>
      <c r="AG636" s="27"/>
      <c r="AH636" s="14"/>
    </row>
    <row r="637">
      <c r="A637" s="14"/>
      <c r="B637" s="23" t="str">
        <f>IF($A637="","",'Система'!$B$4)</f>
        <v/>
      </c>
      <c r="C637" s="14"/>
      <c r="D637" s="23" t="str">
        <f t="array" ref="D637">IF(E637="","",XLOOKUP(E637,selector_12,selector_12_ids,""))</f>
        <v/>
      </c>
      <c r="E637" s="25"/>
      <c r="F637" s="14"/>
      <c r="G637" s="14"/>
      <c r="H637" s="14"/>
      <c r="I637" s="14"/>
      <c r="J637" s="14"/>
      <c r="K637" s="23" t="str">
        <f t="array" ref="K637">IF(L637="","",XLOOKUP(L637,selector_07,selector_07_ids,""))</f>
        <v/>
      </c>
      <c r="L637" s="25"/>
      <c r="M637" s="14"/>
      <c r="N637" s="23" t="str">
        <f t="array" ref="N637">IF(O637="","",XLOOKUP(O637,selector_18,selector_18_ids,""))</f>
        <v/>
      </c>
      <c r="O637" s="25"/>
      <c r="P637" s="14"/>
      <c r="Q637" s="14"/>
      <c r="R637" s="23" t="str">
        <f t="array" ref="R637">IF(S637="","",XLOOKUP(S637,selector_15,selector_15_ids,""))</f>
        <v/>
      </c>
      <c r="S637" s="25"/>
      <c r="T637" s="23" t="str">
        <f t="array" ref="T637">IF(U637="","",XLOOKUP(U637,selector_15,selector_15_ids,""))</f>
        <v/>
      </c>
      <c r="U637" s="25"/>
      <c r="V637" s="23" t="str">
        <f t="array" ref="V637">IF(W637="","",XLOOKUP(W637,selector_12,selector_12_ids,""))</f>
        <v/>
      </c>
      <c r="W637" s="25"/>
      <c r="X637" s="14"/>
      <c r="Y637" s="14"/>
      <c r="Z637" s="14"/>
      <c r="AA637" s="23" t="str">
        <f t="array" ref="AA637">IF(AB637="","",XLOOKUP(AB637,selector_07,selector_07_ids,""))</f>
        <v/>
      </c>
      <c r="AB637" s="25"/>
      <c r="AC637" s="14"/>
      <c r="AD637" s="23" t="str">
        <f t="array" ref="AD637">IF(AE637="","",XLOOKUP(AE637,selector_04,selector_04_ids,""))</f>
        <v/>
      </c>
      <c r="AE637" s="25"/>
      <c r="AF637" s="14"/>
      <c r="AG637" s="27"/>
      <c r="AH637" s="14"/>
    </row>
    <row r="638">
      <c r="A638" s="14"/>
      <c r="B638" s="23" t="str">
        <f>IF($A638="","",'Система'!$B$4)</f>
        <v/>
      </c>
      <c r="C638" s="14"/>
      <c r="D638" s="23" t="str">
        <f t="array" ref="D638">IF(E638="","",XLOOKUP(E638,selector_12,selector_12_ids,""))</f>
        <v/>
      </c>
      <c r="E638" s="25"/>
      <c r="F638" s="14"/>
      <c r="G638" s="14"/>
      <c r="H638" s="14"/>
      <c r="I638" s="14"/>
      <c r="J638" s="14"/>
      <c r="K638" s="23" t="str">
        <f t="array" ref="K638">IF(L638="","",XLOOKUP(L638,selector_07,selector_07_ids,""))</f>
        <v/>
      </c>
      <c r="L638" s="25"/>
      <c r="M638" s="14"/>
      <c r="N638" s="23" t="str">
        <f t="array" ref="N638">IF(O638="","",XLOOKUP(O638,selector_18,selector_18_ids,""))</f>
        <v/>
      </c>
      <c r="O638" s="25"/>
      <c r="P638" s="14"/>
      <c r="Q638" s="14"/>
      <c r="R638" s="23" t="str">
        <f t="array" ref="R638">IF(S638="","",XLOOKUP(S638,selector_15,selector_15_ids,""))</f>
        <v/>
      </c>
      <c r="S638" s="25"/>
      <c r="T638" s="23" t="str">
        <f t="array" ref="T638">IF(U638="","",XLOOKUP(U638,selector_15,selector_15_ids,""))</f>
        <v/>
      </c>
      <c r="U638" s="25"/>
      <c r="V638" s="23" t="str">
        <f t="array" ref="V638">IF(W638="","",XLOOKUP(W638,selector_12,selector_12_ids,""))</f>
        <v/>
      </c>
      <c r="W638" s="25"/>
      <c r="X638" s="14"/>
      <c r="Y638" s="14"/>
      <c r="Z638" s="14"/>
      <c r="AA638" s="23" t="str">
        <f t="array" ref="AA638">IF(AB638="","",XLOOKUP(AB638,selector_07,selector_07_ids,""))</f>
        <v/>
      </c>
      <c r="AB638" s="25"/>
      <c r="AC638" s="14"/>
      <c r="AD638" s="23" t="str">
        <f t="array" ref="AD638">IF(AE638="","",XLOOKUP(AE638,selector_04,selector_04_ids,""))</f>
        <v/>
      </c>
      <c r="AE638" s="25"/>
      <c r="AF638" s="14"/>
      <c r="AG638" s="27"/>
      <c r="AH638" s="14"/>
    </row>
    <row r="639">
      <c r="A639" s="14"/>
      <c r="B639" s="23" t="str">
        <f>IF($A639="","",'Система'!$B$4)</f>
        <v/>
      </c>
      <c r="C639" s="14"/>
      <c r="D639" s="23" t="str">
        <f t="array" ref="D639">IF(E639="","",XLOOKUP(E639,selector_12,selector_12_ids,""))</f>
        <v/>
      </c>
      <c r="E639" s="25"/>
      <c r="F639" s="14"/>
      <c r="G639" s="14"/>
      <c r="H639" s="14"/>
      <c r="I639" s="14"/>
      <c r="J639" s="14"/>
      <c r="K639" s="23" t="str">
        <f t="array" ref="K639">IF(L639="","",XLOOKUP(L639,selector_07,selector_07_ids,""))</f>
        <v/>
      </c>
      <c r="L639" s="25"/>
      <c r="M639" s="14"/>
      <c r="N639" s="23" t="str">
        <f t="array" ref="N639">IF(O639="","",XLOOKUP(O639,selector_18,selector_18_ids,""))</f>
        <v/>
      </c>
      <c r="O639" s="25"/>
      <c r="P639" s="14"/>
      <c r="Q639" s="14"/>
      <c r="R639" s="23" t="str">
        <f t="array" ref="R639">IF(S639="","",XLOOKUP(S639,selector_15,selector_15_ids,""))</f>
        <v/>
      </c>
      <c r="S639" s="25"/>
      <c r="T639" s="23" t="str">
        <f t="array" ref="T639">IF(U639="","",XLOOKUP(U639,selector_15,selector_15_ids,""))</f>
        <v/>
      </c>
      <c r="U639" s="25"/>
      <c r="V639" s="23" t="str">
        <f t="array" ref="V639">IF(W639="","",XLOOKUP(W639,selector_12,selector_12_ids,""))</f>
        <v/>
      </c>
      <c r="W639" s="25"/>
      <c r="X639" s="14"/>
      <c r="Y639" s="14"/>
      <c r="Z639" s="14"/>
      <c r="AA639" s="23" t="str">
        <f t="array" ref="AA639">IF(AB639="","",XLOOKUP(AB639,selector_07,selector_07_ids,""))</f>
        <v/>
      </c>
      <c r="AB639" s="25"/>
      <c r="AC639" s="14"/>
      <c r="AD639" s="23" t="str">
        <f t="array" ref="AD639">IF(AE639="","",XLOOKUP(AE639,selector_04,selector_04_ids,""))</f>
        <v/>
      </c>
      <c r="AE639" s="25"/>
      <c r="AF639" s="14"/>
      <c r="AG639" s="27"/>
      <c r="AH639" s="14"/>
    </row>
    <row r="640">
      <c r="A640" s="14"/>
      <c r="B640" s="23" t="str">
        <f>IF($A640="","",'Система'!$B$4)</f>
        <v/>
      </c>
      <c r="C640" s="14"/>
      <c r="D640" s="23" t="str">
        <f t="array" ref="D640">IF(E640="","",XLOOKUP(E640,selector_12,selector_12_ids,""))</f>
        <v/>
      </c>
      <c r="E640" s="25"/>
      <c r="F640" s="14"/>
      <c r="G640" s="14"/>
      <c r="H640" s="14"/>
      <c r="I640" s="14"/>
      <c r="J640" s="14"/>
      <c r="K640" s="23" t="str">
        <f t="array" ref="K640">IF(L640="","",XLOOKUP(L640,selector_07,selector_07_ids,""))</f>
        <v/>
      </c>
      <c r="L640" s="25"/>
      <c r="M640" s="14"/>
      <c r="N640" s="23" t="str">
        <f t="array" ref="N640">IF(O640="","",XLOOKUP(O640,selector_18,selector_18_ids,""))</f>
        <v/>
      </c>
      <c r="O640" s="25"/>
      <c r="P640" s="14"/>
      <c r="Q640" s="14"/>
      <c r="R640" s="23" t="str">
        <f t="array" ref="R640">IF(S640="","",XLOOKUP(S640,selector_15,selector_15_ids,""))</f>
        <v/>
      </c>
      <c r="S640" s="25"/>
      <c r="T640" s="23" t="str">
        <f t="array" ref="T640">IF(U640="","",XLOOKUP(U640,selector_15,selector_15_ids,""))</f>
        <v/>
      </c>
      <c r="U640" s="25"/>
      <c r="V640" s="23" t="str">
        <f t="array" ref="V640">IF(W640="","",XLOOKUP(W640,selector_12,selector_12_ids,""))</f>
        <v/>
      </c>
      <c r="W640" s="25"/>
      <c r="X640" s="14"/>
      <c r="Y640" s="14"/>
      <c r="Z640" s="14"/>
      <c r="AA640" s="23" t="str">
        <f t="array" ref="AA640">IF(AB640="","",XLOOKUP(AB640,selector_07,selector_07_ids,""))</f>
        <v/>
      </c>
      <c r="AB640" s="25"/>
      <c r="AC640" s="14"/>
      <c r="AD640" s="23" t="str">
        <f t="array" ref="AD640">IF(AE640="","",XLOOKUP(AE640,selector_04,selector_04_ids,""))</f>
        <v/>
      </c>
      <c r="AE640" s="25"/>
      <c r="AF640" s="14"/>
      <c r="AG640" s="27"/>
      <c r="AH640" s="14"/>
    </row>
    <row r="641">
      <c r="A641" s="14"/>
      <c r="B641" s="23" t="str">
        <f>IF($A641="","",'Система'!$B$4)</f>
        <v/>
      </c>
      <c r="C641" s="14"/>
      <c r="D641" s="23" t="str">
        <f t="array" ref="D641">IF(E641="","",XLOOKUP(E641,selector_12,selector_12_ids,""))</f>
        <v/>
      </c>
      <c r="E641" s="25"/>
      <c r="F641" s="14"/>
      <c r="G641" s="14"/>
      <c r="H641" s="14"/>
      <c r="I641" s="14"/>
      <c r="J641" s="14"/>
      <c r="K641" s="23" t="str">
        <f t="array" ref="K641">IF(L641="","",XLOOKUP(L641,selector_07,selector_07_ids,""))</f>
        <v/>
      </c>
      <c r="L641" s="25"/>
      <c r="M641" s="14"/>
      <c r="N641" s="23" t="str">
        <f t="array" ref="N641">IF(O641="","",XLOOKUP(O641,selector_18,selector_18_ids,""))</f>
        <v/>
      </c>
      <c r="O641" s="25"/>
      <c r="P641" s="14"/>
      <c r="Q641" s="14"/>
      <c r="R641" s="23" t="str">
        <f t="array" ref="R641">IF(S641="","",XLOOKUP(S641,selector_15,selector_15_ids,""))</f>
        <v/>
      </c>
      <c r="S641" s="25"/>
      <c r="T641" s="23" t="str">
        <f t="array" ref="T641">IF(U641="","",XLOOKUP(U641,selector_15,selector_15_ids,""))</f>
        <v/>
      </c>
      <c r="U641" s="25"/>
      <c r="V641" s="23" t="str">
        <f t="array" ref="V641">IF(W641="","",XLOOKUP(W641,selector_12,selector_12_ids,""))</f>
        <v/>
      </c>
      <c r="W641" s="25"/>
      <c r="X641" s="14"/>
      <c r="Y641" s="14"/>
      <c r="Z641" s="14"/>
      <c r="AA641" s="23" t="str">
        <f t="array" ref="AA641">IF(AB641="","",XLOOKUP(AB641,selector_07,selector_07_ids,""))</f>
        <v/>
      </c>
      <c r="AB641" s="25"/>
      <c r="AC641" s="14"/>
      <c r="AD641" s="23" t="str">
        <f t="array" ref="AD641">IF(AE641="","",XLOOKUP(AE641,selector_04,selector_04_ids,""))</f>
        <v/>
      </c>
      <c r="AE641" s="25"/>
      <c r="AF641" s="14"/>
      <c r="AG641" s="27"/>
      <c r="AH641" s="14"/>
    </row>
    <row r="642">
      <c r="A642" s="14"/>
      <c r="B642" s="23" t="str">
        <f>IF($A642="","",'Система'!$B$4)</f>
        <v/>
      </c>
      <c r="C642" s="14"/>
      <c r="D642" s="23" t="str">
        <f t="array" ref="D642">IF(E642="","",XLOOKUP(E642,selector_12,selector_12_ids,""))</f>
        <v/>
      </c>
      <c r="E642" s="25"/>
      <c r="F642" s="14"/>
      <c r="G642" s="14"/>
      <c r="H642" s="14"/>
      <c r="I642" s="14"/>
      <c r="J642" s="14"/>
      <c r="K642" s="23" t="str">
        <f t="array" ref="K642">IF(L642="","",XLOOKUP(L642,selector_07,selector_07_ids,""))</f>
        <v/>
      </c>
      <c r="L642" s="25"/>
      <c r="M642" s="14"/>
      <c r="N642" s="23" t="str">
        <f t="array" ref="N642">IF(O642="","",XLOOKUP(O642,selector_18,selector_18_ids,""))</f>
        <v/>
      </c>
      <c r="O642" s="25"/>
      <c r="P642" s="14"/>
      <c r="Q642" s="14"/>
      <c r="R642" s="23" t="str">
        <f t="array" ref="R642">IF(S642="","",XLOOKUP(S642,selector_15,selector_15_ids,""))</f>
        <v/>
      </c>
      <c r="S642" s="25"/>
      <c r="T642" s="23" t="str">
        <f t="array" ref="T642">IF(U642="","",XLOOKUP(U642,selector_15,selector_15_ids,""))</f>
        <v/>
      </c>
      <c r="U642" s="25"/>
      <c r="V642" s="23" t="str">
        <f t="array" ref="V642">IF(W642="","",XLOOKUP(W642,selector_12,selector_12_ids,""))</f>
        <v/>
      </c>
      <c r="W642" s="25"/>
      <c r="X642" s="14"/>
      <c r="Y642" s="14"/>
      <c r="Z642" s="14"/>
      <c r="AA642" s="23" t="str">
        <f t="array" ref="AA642">IF(AB642="","",XLOOKUP(AB642,selector_07,selector_07_ids,""))</f>
        <v/>
      </c>
      <c r="AB642" s="25"/>
      <c r="AC642" s="14"/>
      <c r="AD642" s="23" t="str">
        <f t="array" ref="AD642">IF(AE642="","",XLOOKUP(AE642,selector_04,selector_04_ids,""))</f>
        <v/>
      </c>
      <c r="AE642" s="25"/>
      <c r="AF642" s="14"/>
      <c r="AG642" s="27"/>
      <c r="AH642" s="14"/>
    </row>
    <row r="643">
      <c r="A643" s="14"/>
      <c r="B643" s="23" t="str">
        <f>IF($A643="","",'Система'!$B$4)</f>
        <v/>
      </c>
      <c r="C643" s="14"/>
      <c r="D643" s="23" t="str">
        <f t="array" ref="D643">IF(E643="","",XLOOKUP(E643,selector_12,selector_12_ids,""))</f>
        <v/>
      </c>
      <c r="E643" s="25"/>
      <c r="F643" s="14"/>
      <c r="G643" s="14"/>
      <c r="H643" s="14"/>
      <c r="I643" s="14"/>
      <c r="J643" s="14"/>
      <c r="K643" s="23" t="str">
        <f t="array" ref="K643">IF(L643="","",XLOOKUP(L643,selector_07,selector_07_ids,""))</f>
        <v/>
      </c>
      <c r="L643" s="25"/>
      <c r="M643" s="14"/>
      <c r="N643" s="23" t="str">
        <f t="array" ref="N643">IF(O643="","",XLOOKUP(O643,selector_18,selector_18_ids,""))</f>
        <v/>
      </c>
      <c r="O643" s="25"/>
      <c r="P643" s="14"/>
      <c r="Q643" s="14"/>
      <c r="R643" s="23" t="str">
        <f t="array" ref="R643">IF(S643="","",XLOOKUP(S643,selector_15,selector_15_ids,""))</f>
        <v/>
      </c>
      <c r="S643" s="25"/>
      <c r="T643" s="23" t="str">
        <f t="array" ref="T643">IF(U643="","",XLOOKUP(U643,selector_15,selector_15_ids,""))</f>
        <v/>
      </c>
      <c r="U643" s="25"/>
      <c r="V643" s="23" t="str">
        <f t="array" ref="V643">IF(W643="","",XLOOKUP(W643,selector_12,selector_12_ids,""))</f>
        <v/>
      </c>
      <c r="W643" s="25"/>
      <c r="X643" s="14"/>
      <c r="Y643" s="14"/>
      <c r="Z643" s="14"/>
      <c r="AA643" s="23" t="str">
        <f t="array" ref="AA643">IF(AB643="","",XLOOKUP(AB643,selector_07,selector_07_ids,""))</f>
        <v/>
      </c>
      <c r="AB643" s="25"/>
      <c r="AC643" s="14"/>
      <c r="AD643" s="23" t="str">
        <f t="array" ref="AD643">IF(AE643="","",XLOOKUP(AE643,selector_04,selector_04_ids,""))</f>
        <v/>
      </c>
      <c r="AE643" s="25"/>
      <c r="AF643" s="14"/>
      <c r="AG643" s="27"/>
      <c r="AH643" s="14"/>
    </row>
    <row r="644">
      <c r="A644" s="14"/>
      <c r="B644" s="23" t="str">
        <f>IF($A644="","",'Система'!$B$4)</f>
        <v/>
      </c>
      <c r="C644" s="14"/>
      <c r="D644" s="23" t="str">
        <f t="array" ref="D644">IF(E644="","",XLOOKUP(E644,selector_12,selector_12_ids,""))</f>
        <v/>
      </c>
      <c r="E644" s="25"/>
      <c r="F644" s="14"/>
      <c r="G644" s="14"/>
      <c r="H644" s="14"/>
      <c r="I644" s="14"/>
      <c r="J644" s="14"/>
      <c r="K644" s="23" t="str">
        <f t="array" ref="K644">IF(L644="","",XLOOKUP(L644,selector_07,selector_07_ids,""))</f>
        <v/>
      </c>
      <c r="L644" s="25"/>
      <c r="M644" s="14"/>
      <c r="N644" s="23" t="str">
        <f t="array" ref="N644">IF(O644="","",XLOOKUP(O644,selector_18,selector_18_ids,""))</f>
        <v/>
      </c>
      <c r="O644" s="25"/>
      <c r="P644" s="14"/>
      <c r="Q644" s="14"/>
      <c r="R644" s="23" t="str">
        <f t="array" ref="R644">IF(S644="","",XLOOKUP(S644,selector_15,selector_15_ids,""))</f>
        <v/>
      </c>
      <c r="S644" s="25"/>
      <c r="T644" s="23" t="str">
        <f t="array" ref="T644">IF(U644="","",XLOOKUP(U644,selector_15,selector_15_ids,""))</f>
        <v/>
      </c>
      <c r="U644" s="25"/>
      <c r="V644" s="23" t="str">
        <f t="array" ref="V644">IF(W644="","",XLOOKUP(W644,selector_12,selector_12_ids,""))</f>
        <v/>
      </c>
      <c r="W644" s="25"/>
      <c r="X644" s="14"/>
      <c r="Y644" s="14"/>
      <c r="Z644" s="14"/>
      <c r="AA644" s="23" t="str">
        <f t="array" ref="AA644">IF(AB644="","",XLOOKUP(AB644,selector_07,selector_07_ids,""))</f>
        <v/>
      </c>
      <c r="AB644" s="25"/>
      <c r="AC644" s="14"/>
      <c r="AD644" s="23" t="str">
        <f t="array" ref="AD644">IF(AE644="","",XLOOKUP(AE644,selector_04,selector_04_ids,""))</f>
        <v/>
      </c>
      <c r="AE644" s="25"/>
      <c r="AF644" s="14"/>
      <c r="AG644" s="27"/>
      <c r="AH644" s="14"/>
    </row>
    <row r="645">
      <c r="A645" s="14"/>
      <c r="B645" s="23" t="str">
        <f>IF($A645="","",'Система'!$B$4)</f>
        <v/>
      </c>
      <c r="C645" s="14"/>
      <c r="D645" s="23" t="str">
        <f t="array" ref="D645">IF(E645="","",XLOOKUP(E645,selector_12,selector_12_ids,""))</f>
        <v/>
      </c>
      <c r="E645" s="25"/>
      <c r="F645" s="14"/>
      <c r="G645" s="14"/>
      <c r="H645" s="14"/>
      <c r="I645" s="14"/>
      <c r="J645" s="14"/>
      <c r="K645" s="23" t="str">
        <f t="array" ref="K645">IF(L645="","",XLOOKUP(L645,selector_07,selector_07_ids,""))</f>
        <v/>
      </c>
      <c r="L645" s="25"/>
      <c r="M645" s="14"/>
      <c r="N645" s="23" t="str">
        <f t="array" ref="N645">IF(O645="","",XLOOKUP(O645,selector_18,selector_18_ids,""))</f>
        <v/>
      </c>
      <c r="O645" s="25"/>
      <c r="P645" s="14"/>
      <c r="Q645" s="14"/>
      <c r="R645" s="23" t="str">
        <f t="array" ref="R645">IF(S645="","",XLOOKUP(S645,selector_15,selector_15_ids,""))</f>
        <v/>
      </c>
      <c r="S645" s="25"/>
      <c r="T645" s="23" t="str">
        <f t="array" ref="T645">IF(U645="","",XLOOKUP(U645,selector_15,selector_15_ids,""))</f>
        <v/>
      </c>
      <c r="U645" s="25"/>
      <c r="V645" s="23" t="str">
        <f t="array" ref="V645">IF(W645="","",XLOOKUP(W645,selector_12,selector_12_ids,""))</f>
        <v/>
      </c>
      <c r="W645" s="25"/>
      <c r="X645" s="14"/>
      <c r="Y645" s="14"/>
      <c r="Z645" s="14"/>
      <c r="AA645" s="23" t="str">
        <f t="array" ref="AA645">IF(AB645="","",XLOOKUP(AB645,selector_07,selector_07_ids,""))</f>
        <v/>
      </c>
      <c r="AB645" s="25"/>
      <c r="AC645" s="14"/>
      <c r="AD645" s="23" t="str">
        <f t="array" ref="AD645">IF(AE645="","",XLOOKUP(AE645,selector_04,selector_04_ids,""))</f>
        <v/>
      </c>
      <c r="AE645" s="25"/>
      <c r="AF645" s="14"/>
      <c r="AG645" s="27"/>
      <c r="AH645" s="14"/>
    </row>
    <row r="646">
      <c r="A646" s="14"/>
      <c r="B646" s="23" t="str">
        <f>IF($A646="","",'Система'!$B$4)</f>
        <v/>
      </c>
      <c r="C646" s="14"/>
      <c r="D646" s="23" t="str">
        <f t="array" ref="D646">IF(E646="","",XLOOKUP(E646,selector_12,selector_12_ids,""))</f>
        <v/>
      </c>
      <c r="E646" s="25"/>
      <c r="F646" s="14"/>
      <c r="G646" s="14"/>
      <c r="H646" s="14"/>
      <c r="I646" s="14"/>
      <c r="J646" s="14"/>
      <c r="K646" s="23" t="str">
        <f t="array" ref="K646">IF(L646="","",XLOOKUP(L646,selector_07,selector_07_ids,""))</f>
        <v/>
      </c>
      <c r="L646" s="25"/>
      <c r="M646" s="14"/>
      <c r="N646" s="23" t="str">
        <f t="array" ref="N646">IF(O646="","",XLOOKUP(O646,selector_18,selector_18_ids,""))</f>
        <v/>
      </c>
      <c r="O646" s="25"/>
      <c r="P646" s="14"/>
      <c r="Q646" s="14"/>
      <c r="R646" s="23" t="str">
        <f t="array" ref="R646">IF(S646="","",XLOOKUP(S646,selector_15,selector_15_ids,""))</f>
        <v/>
      </c>
      <c r="S646" s="25"/>
      <c r="T646" s="23" t="str">
        <f t="array" ref="T646">IF(U646="","",XLOOKUP(U646,selector_15,selector_15_ids,""))</f>
        <v/>
      </c>
      <c r="U646" s="25"/>
      <c r="V646" s="23" t="str">
        <f t="array" ref="V646">IF(W646="","",XLOOKUP(W646,selector_12,selector_12_ids,""))</f>
        <v/>
      </c>
      <c r="W646" s="25"/>
      <c r="X646" s="14"/>
      <c r="Y646" s="14"/>
      <c r="Z646" s="14"/>
      <c r="AA646" s="23" t="str">
        <f t="array" ref="AA646">IF(AB646="","",XLOOKUP(AB646,selector_07,selector_07_ids,""))</f>
        <v/>
      </c>
      <c r="AB646" s="25"/>
      <c r="AC646" s="14"/>
      <c r="AD646" s="23" t="str">
        <f t="array" ref="AD646">IF(AE646="","",XLOOKUP(AE646,selector_04,selector_04_ids,""))</f>
        <v/>
      </c>
      <c r="AE646" s="25"/>
      <c r="AF646" s="14"/>
      <c r="AG646" s="27"/>
      <c r="AH646" s="14"/>
    </row>
    <row r="647">
      <c r="A647" s="14"/>
      <c r="B647" s="23" t="str">
        <f>IF($A647="","",'Система'!$B$4)</f>
        <v/>
      </c>
      <c r="C647" s="14"/>
      <c r="D647" s="23" t="str">
        <f t="array" ref="D647">IF(E647="","",XLOOKUP(E647,selector_12,selector_12_ids,""))</f>
        <v/>
      </c>
      <c r="E647" s="25"/>
      <c r="F647" s="14"/>
      <c r="G647" s="14"/>
      <c r="H647" s="14"/>
      <c r="I647" s="14"/>
      <c r="J647" s="14"/>
      <c r="K647" s="23" t="str">
        <f t="array" ref="K647">IF(L647="","",XLOOKUP(L647,selector_07,selector_07_ids,""))</f>
        <v/>
      </c>
      <c r="L647" s="25"/>
      <c r="M647" s="14"/>
      <c r="N647" s="23" t="str">
        <f t="array" ref="N647">IF(O647="","",XLOOKUP(O647,selector_18,selector_18_ids,""))</f>
        <v/>
      </c>
      <c r="O647" s="25"/>
      <c r="P647" s="14"/>
      <c r="Q647" s="14"/>
      <c r="R647" s="23" t="str">
        <f t="array" ref="R647">IF(S647="","",XLOOKUP(S647,selector_15,selector_15_ids,""))</f>
        <v/>
      </c>
      <c r="S647" s="25"/>
      <c r="T647" s="23" t="str">
        <f t="array" ref="T647">IF(U647="","",XLOOKUP(U647,selector_15,selector_15_ids,""))</f>
        <v/>
      </c>
      <c r="U647" s="25"/>
      <c r="V647" s="23" t="str">
        <f t="array" ref="V647">IF(W647="","",XLOOKUP(W647,selector_12,selector_12_ids,""))</f>
        <v/>
      </c>
      <c r="W647" s="25"/>
      <c r="X647" s="14"/>
      <c r="Y647" s="14"/>
      <c r="Z647" s="14"/>
      <c r="AA647" s="23" t="str">
        <f t="array" ref="AA647">IF(AB647="","",XLOOKUP(AB647,selector_07,selector_07_ids,""))</f>
        <v/>
      </c>
      <c r="AB647" s="25"/>
      <c r="AC647" s="14"/>
      <c r="AD647" s="23" t="str">
        <f t="array" ref="AD647">IF(AE647="","",XLOOKUP(AE647,selector_04,selector_04_ids,""))</f>
        <v/>
      </c>
      <c r="AE647" s="25"/>
      <c r="AF647" s="14"/>
      <c r="AG647" s="27"/>
      <c r="AH647" s="14"/>
    </row>
    <row r="648">
      <c r="A648" s="14"/>
      <c r="B648" s="23" t="str">
        <f>IF($A648="","",'Система'!$B$4)</f>
        <v/>
      </c>
      <c r="C648" s="14"/>
      <c r="D648" s="23" t="str">
        <f t="array" ref="D648">IF(E648="","",XLOOKUP(E648,selector_12,selector_12_ids,""))</f>
        <v/>
      </c>
      <c r="E648" s="25"/>
      <c r="F648" s="14"/>
      <c r="G648" s="14"/>
      <c r="H648" s="14"/>
      <c r="I648" s="14"/>
      <c r="J648" s="14"/>
      <c r="K648" s="23" t="str">
        <f t="array" ref="K648">IF(L648="","",XLOOKUP(L648,selector_07,selector_07_ids,""))</f>
        <v/>
      </c>
      <c r="L648" s="25"/>
      <c r="M648" s="14"/>
      <c r="N648" s="23" t="str">
        <f t="array" ref="N648">IF(O648="","",XLOOKUP(O648,selector_18,selector_18_ids,""))</f>
        <v/>
      </c>
      <c r="O648" s="25"/>
      <c r="P648" s="14"/>
      <c r="Q648" s="14"/>
      <c r="R648" s="23" t="str">
        <f t="array" ref="R648">IF(S648="","",XLOOKUP(S648,selector_15,selector_15_ids,""))</f>
        <v/>
      </c>
      <c r="S648" s="25"/>
      <c r="T648" s="23" t="str">
        <f t="array" ref="T648">IF(U648="","",XLOOKUP(U648,selector_15,selector_15_ids,""))</f>
        <v/>
      </c>
      <c r="U648" s="25"/>
      <c r="V648" s="23" t="str">
        <f t="array" ref="V648">IF(W648="","",XLOOKUP(W648,selector_12,selector_12_ids,""))</f>
        <v/>
      </c>
      <c r="W648" s="25"/>
      <c r="X648" s="14"/>
      <c r="Y648" s="14"/>
      <c r="Z648" s="14"/>
      <c r="AA648" s="23" t="str">
        <f t="array" ref="AA648">IF(AB648="","",XLOOKUP(AB648,selector_07,selector_07_ids,""))</f>
        <v/>
      </c>
      <c r="AB648" s="25"/>
      <c r="AC648" s="14"/>
      <c r="AD648" s="23" t="str">
        <f t="array" ref="AD648">IF(AE648="","",XLOOKUP(AE648,selector_04,selector_04_ids,""))</f>
        <v/>
      </c>
      <c r="AE648" s="25"/>
      <c r="AF648" s="14"/>
      <c r="AG648" s="27"/>
      <c r="AH648" s="14"/>
    </row>
    <row r="649">
      <c r="A649" s="14"/>
      <c r="B649" s="23" t="str">
        <f>IF($A649="","",'Система'!$B$4)</f>
        <v/>
      </c>
      <c r="C649" s="14"/>
      <c r="D649" s="23" t="str">
        <f t="array" ref="D649">IF(E649="","",XLOOKUP(E649,selector_12,selector_12_ids,""))</f>
        <v/>
      </c>
      <c r="E649" s="25"/>
      <c r="F649" s="14"/>
      <c r="G649" s="14"/>
      <c r="H649" s="14"/>
      <c r="I649" s="14"/>
      <c r="J649" s="14"/>
      <c r="K649" s="23" t="str">
        <f t="array" ref="K649">IF(L649="","",XLOOKUP(L649,selector_07,selector_07_ids,""))</f>
        <v/>
      </c>
      <c r="L649" s="25"/>
      <c r="M649" s="14"/>
      <c r="N649" s="23" t="str">
        <f t="array" ref="N649">IF(O649="","",XLOOKUP(O649,selector_18,selector_18_ids,""))</f>
        <v/>
      </c>
      <c r="O649" s="25"/>
      <c r="P649" s="14"/>
      <c r="Q649" s="14"/>
      <c r="R649" s="23" t="str">
        <f t="array" ref="R649">IF(S649="","",XLOOKUP(S649,selector_15,selector_15_ids,""))</f>
        <v/>
      </c>
      <c r="S649" s="25"/>
      <c r="T649" s="23" t="str">
        <f t="array" ref="T649">IF(U649="","",XLOOKUP(U649,selector_15,selector_15_ids,""))</f>
        <v/>
      </c>
      <c r="U649" s="25"/>
      <c r="V649" s="23" t="str">
        <f t="array" ref="V649">IF(W649="","",XLOOKUP(W649,selector_12,selector_12_ids,""))</f>
        <v/>
      </c>
      <c r="W649" s="25"/>
      <c r="X649" s="14"/>
      <c r="Y649" s="14"/>
      <c r="Z649" s="14"/>
      <c r="AA649" s="23" t="str">
        <f t="array" ref="AA649">IF(AB649="","",XLOOKUP(AB649,selector_07,selector_07_ids,""))</f>
        <v/>
      </c>
      <c r="AB649" s="25"/>
      <c r="AC649" s="14"/>
      <c r="AD649" s="23" t="str">
        <f t="array" ref="AD649">IF(AE649="","",XLOOKUP(AE649,selector_04,selector_04_ids,""))</f>
        <v/>
      </c>
      <c r="AE649" s="25"/>
      <c r="AF649" s="14"/>
      <c r="AG649" s="27"/>
      <c r="AH649" s="14"/>
    </row>
    <row r="650">
      <c r="A650" s="14"/>
      <c r="B650" s="23" t="str">
        <f>IF($A650="","",'Система'!$B$4)</f>
        <v/>
      </c>
      <c r="C650" s="14"/>
      <c r="D650" s="23" t="str">
        <f t="array" ref="D650">IF(E650="","",XLOOKUP(E650,selector_12,selector_12_ids,""))</f>
        <v/>
      </c>
      <c r="E650" s="25"/>
      <c r="F650" s="14"/>
      <c r="G650" s="14"/>
      <c r="H650" s="14"/>
      <c r="I650" s="14"/>
      <c r="J650" s="14"/>
      <c r="K650" s="23" t="str">
        <f t="array" ref="K650">IF(L650="","",XLOOKUP(L650,selector_07,selector_07_ids,""))</f>
        <v/>
      </c>
      <c r="L650" s="25"/>
      <c r="M650" s="14"/>
      <c r="N650" s="23" t="str">
        <f t="array" ref="N650">IF(O650="","",XLOOKUP(O650,selector_18,selector_18_ids,""))</f>
        <v/>
      </c>
      <c r="O650" s="25"/>
      <c r="P650" s="14"/>
      <c r="Q650" s="14"/>
      <c r="R650" s="23" t="str">
        <f t="array" ref="R650">IF(S650="","",XLOOKUP(S650,selector_15,selector_15_ids,""))</f>
        <v/>
      </c>
      <c r="S650" s="25"/>
      <c r="T650" s="23" t="str">
        <f t="array" ref="T650">IF(U650="","",XLOOKUP(U650,selector_15,selector_15_ids,""))</f>
        <v/>
      </c>
      <c r="U650" s="25"/>
      <c r="V650" s="23" t="str">
        <f t="array" ref="V650">IF(W650="","",XLOOKUP(W650,selector_12,selector_12_ids,""))</f>
        <v/>
      </c>
      <c r="W650" s="25"/>
      <c r="X650" s="14"/>
      <c r="Y650" s="14"/>
      <c r="Z650" s="14"/>
      <c r="AA650" s="23" t="str">
        <f t="array" ref="AA650">IF(AB650="","",XLOOKUP(AB650,selector_07,selector_07_ids,""))</f>
        <v/>
      </c>
      <c r="AB650" s="25"/>
      <c r="AC650" s="14"/>
      <c r="AD650" s="23" t="str">
        <f t="array" ref="AD650">IF(AE650="","",XLOOKUP(AE650,selector_04,selector_04_ids,""))</f>
        <v/>
      </c>
      <c r="AE650" s="25"/>
      <c r="AF650" s="14"/>
      <c r="AG650" s="27"/>
      <c r="AH650" s="14"/>
    </row>
    <row r="651">
      <c r="A651" s="14"/>
      <c r="B651" s="23" t="str">
        <f>IF($A651="","",'Система'!$B$4)</f>
        <v/>
      </c>
      <c r="C651" s="14"/>
      <c r="D651" s="23" t="str">
        <f t="array" ref="D651">IF(E651="","",XLOOKUP(E651,selector_12,selector_12_ids,""))</f>
        <v/>
      </c>
      <c r="E651" s="25"/>
      <c r="F651" s="14"/>
      <c r="G651" s="14"/>
      <c r="H651" s="14"/>
      <c r="I651" s="14"/>
      <c r="J651" s="14"/>
      <c r="K651" s="23" t="str">
        <f t="array" ref="K651">IF(L651="","",XLOOKUP(L651,selector_07,selector_07_ids,""))</f>
        <v/>
      </c>
      <c r="L651" s="25"/>
      <c r="M651" s="14"/>
      <c r="N651" s="23" t="str">
        <f t="array" ref="N651">IF(O651="","",XLOOKUP(O651,selector_18,selector_18_ids,""))</f>
        <v/>
      </c>
      <c r="O651" s="25"/>
      <c r="P651" s="14"/>
      <c r="Q651" s="14"/>
      <c r="R651" s="23" t="str">
        <f t="array" ref="R651">IF(S651="","",XLOOKUP(S651,selector_15,selector_15_ids,""))</f>
        <v/>
      </c>
      <c r="S651" s="25"/>
      <c r="T651" s="23" t="str">
        <f t="array" ref="T651">IF(U651="","",XLOOKUP(U651,selector_15,selector_15_ids,""))</f>
        <v/>
      </c>
      <c r="U651" s="25"/>
      <c r="V651" s="23" t="str">
        <f t="array" ref="V651">IF(W651="","",XLOOKUP(W651,selector_12,selector_12_ids,""))</f>
        <v/>
      </c>
      <c r="W651" s="25"/>
      <c r="X651" s="14"/>
      <c r="Y651" s="14"/>
      <c r="Z651" s="14"/>
      <c r="AA651" s="23" t="str">
        <f t="array" ref="AA651">IF(AB651="","",XLOOKUP(AB651,selector_07,selector_07_ids,""))</f>
        <v/>
      </c>
      <c r="AB651" s="25"/>
      <c r="AC651" s="14"/>
      <c r="AD651" s="23" t="str">
        <f t="array" ref="AD651">IF(AE651="","",XLOOKUP(AE651,selector_04,selector_04_ids,""))</f>
        <v/>
      </c>
      <c r="AE651" s="25"/>
      <c r="AF651" s="14"/>
      <c r="AG651" s="27"/>
      <c r="AH651" s="14"/>
    </row>
    <row r="652">
      <c r="A652" s="14"/>
      <c r="B652" s="23" t="str">
        <f>IF($A652="","",'Система'!$B$4)</f>
        <v/>
      </c>
      <c r="C652" s="14"/>
      <c r="D652" s="23" t="str">
        <f t="array" ref="D652">IF(E652="","",XLOOKUP(E652,selector_12,selector_12_ids,""))</f>
        <v/>
      </c>
      <c r="E652" s="25"/>
      <c r="F652" s="14"/>
      <c r="G652" s="14"/>
      <c r="H652" s="14"/>
      <c r="I652" s="14"/>
      <c r="J652" s="14"/>
      <c r="K652" s="23" t="str">
        <f t="array" ref="K652">IF(L652="","",XLOOKUP(L652,selector_07,selector_07_ids,""))</f>
        <v/>
      </c>
      <c r="L652" s="25"/>
      <c r="M652" s="14"/>
      <c r="N652" s="23" t="str">
        <f t="array" ref="N652">IF(O652="","",XLOOKUP(O652,selector_18,selector_18_ids,""))</f>
        <v/>
      </c>
      <c r="O652" s="25"/>
      <c r="P652" s="14"/>
      <c r="Q652" s="14"/>
      <c r="R652" s="23" t="str">
        <f t="array" ref="R652">IF(S652="","",XLOOKUP(S652,selector_15,selector_15_ids,""))</f>
        <v/>
      </c>
      <c r="S652" s="25"/>
      <c r="T652" s="23" t="str">
        <f t="array" ref="T652">IF(U652="","",XLOOKUP(U652,selector_15,selector_15_ids,""))</f>
        <v/>
      </c>
      <c r="U652" s="25"/>
      <c r="V652" s="23" t="str">
        <f t="array" ref="V652">IF(W652="","",XLOOKUP(W652,selector_12,selector_12_ids,""))</f>
        <v/>
      </c>
      <c r="W652" s="25"/>
      <c r="X652" s="14"/>
      <c r="Y652" s="14"/>
      <c r="Z652" s="14"/>
      <c r="AA652" s="23" t="str">
        <f t="array" ref="AA652">IF(AB652="","",XLOOKUP(AB652,selector_07,selector_07_ids,""))</f>
        <v/>
      </c>
      <c r="AB652" s="25"/>
      <c r="AC652" s="14"/>
      <c r="AD652" s="23" t="str">
        <f t="array" ref="AD652">IF(AE652="","",XLOOKUP(AE652,selector_04,selector_04_ids,""))</f>
        <v/>
      </c>
      <c r="AE652" s="25"/>
      <c r="AF652" s="14"/>
      <c r="AG652" s="27"/>
      <c r="AH652" s="14"/>
    </row>
    <row r="653">
      <c r="A653" s="14"/>
      <c r="B653" s="23" t="str">
        <f>IF($A653="","",'Система'!$B$4)</f>
        <v/>
      </c>
      <c r="C653" s="14"/>
      <c r="D653" s="23" t="str">
        <f t="array" ref="D653">IF(E653="","",XLOOKUP(E653,selector_12,selector_12_ids,""))</f>
        <v/>
      </c>
      <c r="E653" s="25"/>
      <c r="F653" s="14"/>
      <c r="G653" s="14"/>
      <c r="H653" s="14"/>
      <c r="I653" s="14"/>
      <c r="J653" s="14"/>
      <c r="K653" s="23" t="str">
        <f t="array" ref="K653">IF(L653="","",XLOOKUP(L653,selector_07,selector_07_ids,""))</f>
        <v/>
      </c>
      <c r="L653" s="25"/>
      <c r="M653" s="14"/>
      <c r="N653" s="23" t="str">
        <f t="array" ref="N653">IF(O653="","",XLOOKUP(O653,selector_18,selector_18_ids,""))</f>
        <v/>
      </c>
      <c r="O653" s="25"/>
      <c r="P653" s="14"/>
      <c r="Q653" s="14"/>
      <c r="R653" s="23" t="str">
        <f t="array" ref="R653">IF(S653="","",XLOOKUP(S653,selector_15,selector_15_ids,""))</f>
        <v/>
      </c>
      <c r="S653" s="25"/>
      <c r="T653" s="23" t="str">
        <f t="array" ref="T653">IF(U653="","",XLOOKUP(U653,selector_15,selector_15_ids,""))</f>
        <v/>
      </c>
      <c r="U653" s="25"/>
      <c r="V653" s="23" t="str">
        <f t="array" ref="V653">IF(W653="","",XLOOKUP(W653,selector_12,selector_12_ids,""))</f>
        <v/>
      </c>
      <c r="W653" s="25"/>
      <c r="X653" s="14"/>
      <c r="Y653" s="14"/>
      <c r="Z653" s="14"/>
      <c r="AA653" s="23" t="str">
        <f t="array" ref="AA653">IF(AB653="","",XLOOKUP(AB653,selector_07,selector_07_ids,""))</f>
        <v/>
      </c>
      <c r="AB653" s="25"/>
      <c r="AC653" s="14"/>
      <c r="AD653" s="23" t="str">
        <f t="array" ref="AD653">IF(AE653="","",XLOOKUP(AE653,selector_04,selector_04_ids,""))</f>
        <v/>
      </c>
      <c r="AE653" s="25"/>
      <c r="AF653" s="14"/>
      <c r="AG653" s="27"/>
      <c r="AH653" s="14"/>
    </row>
    <row r="654">
      <c r="A654" s="14"/>
      <c r="B654" s="23" t="str">
        <f>IF($A654="","",'Система'!$B$4)</f>
        <v/>
      </c>
      <c r="C654" s="14"/>
      <c r="D654" s="23" t="str">
        <f t="array" ref="D654">IF(E654="","",XLOOKUP(E654,selector_12,selector_12_ids,""))</f>
        <v/>
      </c>
      <c r="E654" s="25"/>
      <c r="F654" s="14"/>
      <c r="G654" s="14"/>
      <c r="H654" s="14"/>
      <c r="I654" s="14"/>
      <c r="J654" s="14"/>
      <c r="K654" s="23" t="str">
        <f t="array" ref="K654">IF(L654="","",XLOOKUP(L654,selector_07,selector_07_ids,""))</f>
        <v/>
      </c>
      <c r="L654" s="25"/>
      <c r="M654" s="14"/>
      <c r="N654" s="23" t="str">
        <f t="array" ref="N654">IF(O654="","",XLOOKUP(O654,selector_18,selector_18_ids,""))</f>
        <v/>
      </c>
      <c r="O654" s="25"/>
      <c r="P654" s="14"/>
      <c r="Q654" s="14"/>
      <c r="R654" s="23" t="str">
        <f t="array" ref="R654">IF(S654="","",XLOOKUP(S654,selector_15,selector_15_ids,""))</f>
        <v/>
      </c>
      <c r="S654" s="25"/>
      <c r="T654" s="23" t="str">
        <f t="array" ref="T654">IF(U654="","",XLOOKUP(U654,selector_15,selector_15_ids,""))</f>
        <v/>
      </c>
      <c r="U654" s="25"/>
      <c r="V654" s="23" t="str">
        <f t="array" ref="V654">IF(W654="","",XLOOKUP(W654,selector_12,selector_12_ids,""))</f>
        <v/>
      </c>
      <c r="W654" s="25"/>
      <c r="X654" s="14"/>
      <c r="Y654" s="14"/>
      <c r="Z654" s="14"/>
      <c r="AA654" s="23" t="str">
        <f t="array" ref="AA654">IF(AB654="","",XLOOKUP(AB654,selector_07,selector_07_ids,""))</f>
        <v/>
      </c>
      <c r="AB654" s="25"/>
      <c r="AC654" s="14"/>
      <c r="AD654" s="23" t="str">
        <f t="array" ref="AD654">IF(AE654="","",XLOOKUP(AE654,selector_04,selector_04_ids,""))</f>
        <v/>
      </c>
      <c r="AE654" s="25"/>
      <c r="AF654" s="14"/>
      <c r="AG654" s="27"/>
      <c r="AH654" s="14"/>
    </row>
    <row r="655">
      <c r="A655" s="14"/>
      <c r="B655" s="23" t="str">
        <f>IF($A655="","",'Система'!$B$4)</f>
        <v/>
      </c>
      <c r="C655" s="14"/>
      <c r="D655" s="23" t="str">
        <f t="array" ref="D655">IF(E655="","",XLOOKUP(E655,selector_12,selector_12_ids,""))</f>
        <v/>
      </c>
      <c r="E655" s="25"/>
      <c r="F655" s="14"/>
      <c r="G655" s="14"/>
      <c r="H655" s="14"/>
      <c r="I655" s="14"/>
      <c r="J655" s="14"/>
      <c r="K655" s="23" t="str">
        <f t="array" ref="K655">IF(L655="","",XLOOKUP(L655,selector_07,selector_07_ids,""))</f>
        <v/>
      </c>
      <c r="L655" s="25"/>
      <c r="M655" s="14"/>
      <c r="N655" s="23" t="str">
        <f t="array" ref="N655">IF(O655="","",XLOOKUP(O655,selector_18,selector_18_ids,""))</f>
        <v/>
      </c>
      <c r="O655" s="25"/>
      <c r="P655" s="14"/>
      <c r="Q655" s="14"/>
      <c r="R655" s="23" t="str">
        <f t="array" ref="R655">IF(S655="","",XLOOKUP(S655,selector_15,selector_15_ids,""))</f>
        <v/>
      </c>
      <c r="S655" s="25"/>
      <c r="T655" s="23" t="str">
        <f t="array" ref="T655">IF(U655="","",XLOOKUP(U655,selector_15,selector_15_ids,""))</f>
        <v/>
      </c>
      <c r="U655" s="25"/>
      <c r="V655" s="23" t="str">
        <f t="array" ref="V655">IF(W655="","",XLOOKUP(W655,selector_12,selector_12_ids,""))</f>
        <v/>
      </c>
      <c r="W655" s="25"/>
      <c r="X655" s="14"/>
      <c r="Y655" s="14"/>
      <c r="Z655" s="14"/>
      <c r="AA655" s="23" t="str">
        <f t="array" ref="AA655">IF(AB655="","",XLOOKUP(AB655,selector_07,selector_07_ids,""))</f>
        <v/>
      </c>
      <c r="AB655" s="25"/>
      <c r="AC655" s="14"/>
      <c r="AD655" s="23" t="str">
        <f t="array" ref="AD655">IF(AE655="","",XLOOKUP(AE655,selector_04,selector_04_ids,""))</f>
        <v/>
      </c>
      <c r="AE655" s="25"/>
      <c r="AF655" s="14"/>
      <c r="AG655" s="27"/>
      <c r="AH655" s="14"/>
    </row>
    <row r="656">
      <c r="A656" s="14"/>
      <c r="B656" s="23" t="str">
        <f>IF($A656="","",'Система'!$B$4)</f>
        <v/>
      </c>
      <c r="C656" s="14"/>
      <c r="D656" s="23" t="str">
        <f t="array" ref="D656">IF(E656="","",XLOOKUP(E656,selector_12,selector_12_ids,""))</f>
        <v/>
      </c>
      <c r="E656" s="25"/>
      <c r="F656" s="14"/>
      <c r="G656" s="14"/>
      <c r="H656" s="14"/>
      <c r="I656" s="14"/>
      <c r="J656" s="14"/>
      <c r="K656" s="23" t="str">
        <f t="array" ref="K656">IF(L656="","",XLOOKUP(L656,selector_07,selector_07_ids,""))</f>
        <v/>
      </c>
      <c r="L656" s="25"/>
      <c r="M656" s="14"/>
      <c r="N656" s="23" t="str">
        <f t="array" ref="N656">IF(O656="","",XLOOKUP(O656,selector_18,selector_18_ids,""))</f>
        <v/>
      </c>
      <c r="O656" s="25"/>
      <c r="P656" s="14"/>
      <c r="Q656" s="14"/>
      <c r="R656" s="23" t="str">
        <f t="array" ref="R656">IF(S656="","",XLOOKUP(S656,selector_15,selector_15_ids,""))</f>
        <v/>
      </c>
      <c r="S656" s="25"/>
      <c r="T656" s="23" t="str">
        <f t="array" ref="T656">IF(U656="","",XLOOKUP(U656,selector_15,selector_15_ids,""))</f>
        <v/>
      </c>
      <c r="U656" s="25"/>
      <c r="V656" s="23" t="str">
        <f t="array" ref="V656">IF(W656="","",XLOOKUP(W656,selector_12,selector_12_ids,""))</f>
        <v/>
      </c>
      <c r="W656" s="25"/>
      <c r="X656" s="14"/>
      <c r="Y656" s="14"/>
      <c r="Z656" s="14"/>
      <c r="AA656" s="23" t="str">
        <f t="array" ref="AA656">IF(AB656="","",XLOOKUP(AB656,selector_07,selector_07_ids,""))</f>
        <v/>
      </c>
      <c r="AB656" s="25"/>
      <c r="AC656" s="14"/>
      <c r="AD656" s="23" t="str">
        <f t="array" ref="AD656">IF(AE656="","",XLOOKUP(AE656,selector_04,selector_04_ids,""))</f>
        <v/>
      </c>
      <c r="AE656" s="25"/>
      <c r="AF656" s="14"/>
      <c r="AG656" s="27"/>
      <c r="AH656" s="14"/>
    </row>
    <row r="657">
      <c r="A657" s="14"/>
      <c r="B657" s="23" t="str">
        <f>IF($A657="","",'Система'!$B$4)</f>
        <v/>
      </c>
      <c r="C657" s="14"/>
      <c r="D657" s="23" t="str">
        <f t="array" ref="D657">IF(E657="","",XLOOKUP(E657,selector_12,selector_12_ids,""))</f>
        <v/>
      </c>
      <c r="E657" s="25"/>
      <c r="F657" s="14"/>
      <c r="G657" s="14"/>
      <c r="H657" s="14"/>
      <c r="I657" s="14"/>
      <c r="J657" s="14"/>
      <c r="K657" s="23" t="str">
        <f t="array" ref="K657">IF(L657="","",XLOOKUP(L657,selector_07,selector_07_ids,""))</f>
        <v/>
      </c>
      <c r="L657" s="25"/>
      <c r="M657" s="14"/>
      <c r="N657" s="23" t="str">
        <f t="array" ref="N657">IF(O657="","",XLOOKUP(O657,selector_18,selector_18_ids,""))</f>
        <v/>
      </c>
      <c r="O657" s="25"/>
      <c r="P657" s="14"/>
      <c r="Q657" s="14"/>
      <c r="R657" s="23" t="str">
        <f t="array" ref="R657">IF(S657="","",XLOOKUP(S657,selector_15,selector_15_ids,""))</f>
        <v/>
      </c>
      <c r="S657" s="25"/>
      <c r="T657" s="23" t="str">
        <f t="array" ref="T657">IF(U657="","",XLOOKUP(U657,selector_15,selector_15_ids,""))</f>
        <v/>
      </c>
      <c r="U657" s="25"/>
      <c r="V657" s="23" t="str">
        <f t="array" ref="V657">IF(W657="","",XLOOKUP(W657,selector_12,selector_12_ids,""))</f>
        <v/>
      </c>
      <c r="W657" s="25"/>
      <c r="X657" s="14"/>
      <c r="Y657" s="14"/>
      <c r="Z657" s="14"/>
      <c r="AA657" s="23" t="str">
        <f t="array" ref="AA657">IF(AB657="","",XLOOKUP(AB657,selector_07,selector_07_ids,""))</f>
        <v/>
      </c>
      <c r="AB657" s="25"/>
      <c r="AC657" s="14"/>
      <c r="AD657" s="23" t="str">
        <f t="array" ref="AD657">IF(AE657="","",XLOOKUP(AE657,selector_04,selector_04_ids,""))</f>
        <v/>
      </c>
      <c r="AE657" s="25"/>
      <c r="AF657" s="14"/>
      <c r="AG657" s="27"/>
      <c r="AH657" s="14"/>
    </row>
    <row r="658">
      <c r="A658" s="14"/>
      <c r="B658" s="23" t="str">
        <f>IF($A658="","",'Система'!$B$4)</f>
        <v/>
      </c>
      <c r="C658" s="14"/>
      <c r="D658" s="23" t="str">
        <f t="array" ref="D658">IF(E658="","",XLOOKUP(E658,selector_12,selector_12_ids,""))</f>
        <v/>
      </c>
      <c r="E658" s="25"/>
      <c r="F658" s="14"/>
      <c r="G658" s="14"/>
      <c r="H658" s="14"/>
      <c r="I658" s="14"/>
      <c r="J658" s="14"/>
      <c r="K658" s="23" t="str">
        <f t="array" ref="K658">IF(L658="","",XLOOKUP(L658,selector_07,selector_07_ids,""))</f>
        <v/>
      </c>
      <c r="L658" s="25"/>
      <c r="M658" s="14"/>
      <c r="N658" s="23" t="str">
        <f t="array" ref="N658">IF(O658="","",XLOOKUP(O658,selector_18,selector_18_ids,""))</f>
        <v/>
      </c>
      <c r="O658" s="25"/>
      <c r="P658" s="14"/>
      <c r="Q658" s="14"/>
      <c r="R658" s="23" t="str">
        <f t="array" ref="R658">IF(S658="","",XLOOKUP(S658,selector_15,selector_15_ids,""))</f>
        <v/>
      </c>
      <c r="S658" s="25"/>
      <c r="T658" s="23" t="str">
        <f t="array" ref="T658">IF(U658="","",XLOOKUP(U658,selector_15,selector_15_ids,""))</f>
        <v/>
      </c>
      <c r="U658" s="25"/>
      <c r="V658" s="23" t="str">
        <f t="array" ref="V658">IF(W658="","",XLOOKUP(W658,selector_12,selector_12_ids,""))</f>
        <v/>
      </c>
      <c r="W658" s="25"/>
      <c r="X658" s="14"/>
      <c r="Y658" s="14"/>
      <c r="Z658" s="14"/>
      <c r="AA658" s="23" t="str">
        <f t="array" ref="AA658">IF(AB658="","",XLOOKUP(AB658,selector_07,selector_07_ids,""))</f>
        <v/>
      </c>
      <c r="AB658" s="25"/>
      <c r="AC658" s="14"/>
      <c r="AD658" s="23" t="str">
        <f t="array" ref="AD658">IF(AE658="","",XLOOKUP(AE658,selector_04,selector_04_ids,""))</f>
        <v/>
      </c>
      <c r="AE658" s="25"/>
      <c r="AF658" s="14"/>
      <c r="AG658" s="27"/>
      <c r="AH658" s="14"/>
    </row>
    <row r="659">
      <c r="A659" s="14"/>
      <c r="B659" s="23" t="str">
        <f>IF($A659="","",'Система'!$B$4)</f>
        <v/>
      </c>
      <c r="C659" s="14"/>
      <c r="D659" s="23" t="str">
        <f t="array" ref="D659">IF(E659="","",XLOOKUP(E659,selector_12,selector_12_ids,""))</f>
        <v/>
      </c>
      <c r="E659" s="25"/>
      <c r="F659" s="14"/>
      <c r="G659" s="14"/>
      <c r="H659" s="14"/>
      <c r="I659" s="14"/>
      <c r="J659" s="14"/>
      <c r="K659" s="23" t="str">
        <f t="array" ref="K659">IF(L659="","",XLOOKUP(L659,selector_07,selector_07_ids,""))</f>
        <v/>
      </c>
      <c r="L659" s="25"/>
      <c r="M659" s="14"/>
      <c r="N659" s="23" t="str">
        <f t="array" ref="N659">IF(O659="","",XLOOKUP(O659,selector_18,selector_18_ids,""))</f>
        <v/>
      </c>
      <c r="O659" s="25"/>
      <c r="P659" s="14"/>
      <c r="Q659" s="14"/>
      <c r="R659" s="23" t="str">
        <f t="array" ref="R659">IF(S659="","",XLOOKUP(S659,selector_15,selector_15_ids,""))</f>
        <v/>
      </c>
      <c r="S659" s="25"/>
      <c r="T659" s="23" t="str">
        <f t="array" ref="T659">IF(U659="","",XLOOKUP(U659,selector_15,selector_15_ids,""))</f>
        <v/>
      </c>
      <c r="U659" s="25"/>
      <c r="V659" s="23" t="str">
        <f t="array" ref="V659">IF(W659="","",XLOOKUP(W659,selector_12,selector_12_ids,""))</f>
        <v/>
      </c>
      <c r="W659" s="25"/>
      <c r="X659" s="14"/>
      <c r="Y659" s="14"/>
      <c r="Z659" s="14"/>
      <c r="AA659" s="23" t="str">
        <f t="array" ref="AA659">IF(AB659="","",XLOOKUP(AB659,selector_07,selector_07_ids,""))</f>
        <v/>
      </c>
      <c r="AB659" s="25"/>
      <c r="AC659" s="14"/>
      <c r="AD659" s="23" t="str">
        <f t="array" ref="AD659">IF(AE659="","",XLOOKUP(AE659,selector_04,selector_04_ids,""))</f>
        <v/>
      </c>
      <c r="AE659" s="25"/>
      <c r="AF659" s="14"/>
      <c r="AG659" s="27"/>
      <c r="AH659" s="14"/>
    </row>
    <row r="660">
      <c r="A660" s="14"/>
      <c r="B660" s="23" t="str">
        <f>IF($A660="","",'Система'!$B$4)</f>
        <v/>
      </c>
      <c r="C660" s="14"/>
      <c r="D660" s="23" t="str">
        <f t="array" ref="D660">IF(E660="","",XLOOKUP(E660,selector_12,selector_12_ids,""))</f>
        <v/>
      </c>
      <c r="E660" s="25"/>
      <c r="F660" s="14"/>
      <c r="G660" s="14"/>
      <c r="H660" s="14"/>
      <c r="I660" s="14"/>
      <c r="J660" s="14"/>
      <c r="K660" s="23" t="str">
        <f t="array" ref="K660">IF(L660="","",XLOOKUP(L660,selector_07,selector_07_ids,""))</f>
        <v/>
      </c>
      <c r="L660" s="25"/>
      <c r="M660" s="14"/>
      <c r="N660" s="23" t="str">
        <f t="array" ref="N660">IF(O660="","",XLOOKUP(O660,selector_18,selector_18_ids,""))</f>
        <v/>
      </c>
      <c r="O660" s="25"/>
      <c r="P660" s="14"/>
      <c r="Q660" s="14"/>
      <c r="R660" s="23" t="str">
        <f t="array" ref="R660">IF(S660="","",XLOOKUP(S660,selector_15,selector_15_ids,""))</f>
        <v/>
      </c>
      <c r="S660" s="25"/>
      <c r="T660" s="23" t="str">
        <f t="array" ref="T660">IF(U660="","",XLOOKUP(U660,selector_15,selector_15_ids,""))</f>
        <v/>
      </c>
      <c r="U660" s="25"/>
      <c r="V660" s="23" t="str">
        <f t="array" ref="V660">IF(W660="","",XLOOKUP(W660,selector_12,selector_12_ids,""))</f>
        <v/>
      </c>
      <c r="W660" s="25"/>
      <c r="X660" s="14"/>
      <c r="Y660" s="14"/>
      <c r="Z660" s="14"/>
      <c r="AA660" s="23" t="str">
        <f t="array" ref="AA660">IF(AB660="","",XLOOKUP(AB660,selector_07,selector_07_ids,""))</f>
        <v/>
      </c>
      <c r="AB660" s="25"/>
      <c r="AC660" s="14"/>
      <c r="AD660" s="23" t="str">
        <f t="array" ref="AD660">IF(AE660="","",XLOOKUP(AE660,selector_04,selector_04_ids,""))</f>
        <v/>
      </c>
      <c r="AE660" s="25"/>
      <c r="AF660" s="14"/>
      <c r="AG660" s="27"/>
      <c r="AH660" s="14"/>
    </row>
    <row r="661">
      <c r="A661" s="14"/>
      <c r="B661" s="23" t="str">
        <f>IF($A661="","",'Система'!$B$4)</f>
        <v/>
      </c>
      <c r="C661" s="14"/>
      <c r="D661" s="23" t="str">
        <f t="array" ref="D661">IF(E661="","",XLOOKUP(E661,selector_12,selector_12_ids,""))</f>
        <v/>
      </c>
      <c r="E661" s="25"/>
      <c r="F661" s="14"/>
      <c r="G661" s="14"/>
      <c r="H661" s="14"/>
      <c r="I661" s="14"/>
      <c r="J661" s="14"/>
      <c r="K661" s="23" t="str">
        <f t="array" ref="K661">IF(L661="","",XLOOKUP(L661,selector_07,selector_07_ids,""))</f>
        <v/>
      </c>
      <c r="L661" s="25"/>
      <c r="M661" s="14"/>
      <c r="N661" s="23" t="str">
        <f t="array" ref="N661">IF(O661="","",XLOOKUP(O661,selector_18,selector_18_ids,""))</f>
        <v/>
      </c>
      <c r="O661" s="25"/>
      <c r="P661" s="14"/>
      <c r="Q661" s="14"/>
      <c r="R661" s="23" t="str">
        <f t="array" ref="R661">IF(S661="","",XLOOKUP(S661,selector_15,selector_15_ids,""))</f>
        <v/>
      </c>
      <c r="S661" s="25"/>
      <c r="T661" s="23" t="str">
        <f t="array" ref="T661">IF(U661="","",XLOOKUP(U661,selector_15,selector_15_ids,""))</f>
        <v/>
      </c>
      <c r="U661" s="25"/>
      <c r="V661" s="23" t="str">
        <f t="array" ref="V661">IF(W661="","",XLOOKUP(W661,selector_12,selector_12_ids,""))</f>
        <v/>
      </c>
      <c r="W661" s="25"/>
      <c r="X661" s="14"/>
      <c r="Y661" s="14"/>
      <c r="Z661" s="14"/>
      <c r="AA661" s="23" t="str">
        <f t="array" ref="AA661">IF(AB661="","",XLOOKUP(AB661,selector_07,selector_07_ids,""))</f>
        <v/>
      </c>
      <c r="AB661" s="25"/>
      <c r="AC661" s="14"/>
      <c r="AD661" s="23" t="str">
        <f t="array" ref="AD661">IF(AE661="","",XLOOKUP(AE661,selector_04,selector_04_ids,""))</f>
        <v/>
      </c>
      <c r="AE661" s="25"/>
      <c r="AF661" s="14"/>
      <c r="AG661" s="27"/>
      <c r="AH661" s="14"/>
    </row>
    <row r="662">
      <c r="A662" s="14"/>
      <c r="B662" s="23" t="str">
        <f>IF($A662="","",'Система'!$B$4)</f>
        <v/>
      </c>
      <c r="C662" s="14"/>
      <c r="D662" s="23" t="str">
        <f t="array" ref="D662">IF(E662="","",XLOOKUP(E662,selector_12,selector_12_ids,""))</f>
        <v/>
      </c>
      <c r="E662" s="25"/>
      <c r="F662" s="14"/>
      <c r="G662" s="14"/>
      <c r="H662" s="14"/>
      <c r="I662" s="14"/>
      <c r="J662" s="14"/>
      <c r="K662" s="23" t="str">
        <f t="array" ref="K662">IF(L662="","",XLOOKUP(L662,selector_07,selector_07_ids,""))</f>
        <v/>
      </c>
      <c r="L662" s="25"/>
      <c r="M662" s="14"/>
      <c r="N662" s="23" t="str">
        <f t="array" ref="N662">IF(O662="","",XLOOKUP(O662,selector_18,selector_18_ids,""))</f>
        <v/>
      </c>
      <c r="O662" s="25"/>
      <c r="P662" s="14"/>
      <c r="Q662" s="14"/>
      <c r="R662" s="23" t="str">
        <f t="array" ref="R662">IF(S662="","",XLOOKUP(S662,selector_15,selector_15_ids,""))</f>
        <v/>
      </c>
      <c r="S662" s="25"/>
      <c r="T662" s="23" t="str">
        <f t="array" ref="T662">IF(U662="","",XLOOKUP(U662,selector_15,selector_15_ids,""))</f>
        <v/>
      </c>
      <c r="U662" s="25"/>
      <c r="V662" s="23" t="str">
        <f t="array" ref="V662">IF(W662="","",XLOOKUP(W662,selector_12,selector_12_ids,""))</f>
        <v/>
      </c>
      <c r="W662" s="25"/>
      <c r="X662" s="14"/>
      <c r="Y662" s="14"/>
      <c r="Z662" s="14"/>
      <c r="AA662" s="23" t="str">
        <f t="array" ref="AA662">IF(AB662="","",XLOOKUP(AB662,selector_07,selector_07_ids,""))</f>
        <v/>
      </c>
      <c r="AB662" s="25"/>
      <c r="AC662" s="14"/>
      <c r="AD662" s="23" t="str">
        <f t="array" ref="AD662">IF(AE662="","",XLOOKUP(AE662,selector_04,selector_04_ids,""))</f>
        <v/>
      </c>
      <c r="AE662" s="25"/>
      <c r="AF662" s="14"/>
      <c r="AG662" s="27"/>
      <c r="AH662" s="14"/>
    </row>
    <row r="663">
      <c r="A663" s="14"/>
      <c r="B663" s="23" t="str">
        <f>IF($A663="","",'Система'!$B$4)</f>
        <v/>
      </c>
      <c r="C663" s="14"/>
      <c r="D663" s="23" t="str">
        <f t="array" ref="D663">IF(E663="","",XLOOKUP(E663,selector_12,selector_12_ids,""))</f>
        <v/>
      </c>
      <c r="E663" s="25"/>
      <c r="F663" s="14"/>
      <c r="G663" s="14"/>
      <c r="H663" s="14"/>
      <c r="I663" s="14"/>
      <c r="J663" s="14"/>
      <c r="K663" s="23" t="str">
        <f t="array" ref="K663">IF(L663="","",XLOOKUP(L663,selector_07,selector_07_ids,""))</f>
        <v/>
      </c>
      <c r="L663" s="25"/>
      <c r="M663" s="14"/>
      <c r="N663" s="23" t="str">
        <f t="array" ref="N663">IF(O663="","",XLOOKUP(O663,selector_18,selector_18_ids,""))</f>
        <v/>
      </c>
      <c r="O663" s="25"/>
      <c r="P663" s="14"/>
      <c r="Q663" s="14"/>
      <c r="R663" s="23" t="str">
        <f t="array" ref="R663">IF(S663="","",XLOOKUP(S663,selector_15,selector_15_ids,""))</f>
        <v/>
      </c>
      <c r="S663" s="25"/>
      <c r="T663" s="23" t="str">
        <f t="array" ref="T663">IF(U663="","",XLOOKUP(U663,selector_15,selector_15_ids,""))</f>
        <v/>
      </c>
      <c r="U663" s="25"/>
      <c r="V663" s="23" t="str">
        <f t="array" ref="V663">IF(W663="","",XLOOKUP(W663,selector_12,selector_12_ids,""))</f>
        <v/>
      </c>
      <c r="W663" s="25"/>
      <c r="X663" s="14"/>
      <c r="Y663" s="14"/>
      <c r="Z663" s="14"/>
      <c r="AA663" s="23" t="str">
        <f t="array" ref="AA663">IF(AB663="","",XLOOKUP(AB663,selector_07,selector_07_ids,""))</f>
        <v/>
      </c>
      <c r="AB663" s="25"/>
      <c r="AC663" s="14"/>
      <c r="AD663" s="23" t="str">
        <f t="array" ref="AD663">IF(AE663="","",XLOOKUP(AE663,selector_04,selector_04_ids,""))</f>
        <v/>
      </c>
      <c r="AE663" s="25"/>
      <c r="AF663" s="14"/>
      <c r="AG663" s="27"/>
      <c r="AH663" s="14"/>
    </row>
    <row r="664">
      <c r="A664" s="14"/>
      <c r="B664" s="23" t="str">
        <f>IF($A664="","",'Система'!$B$4)</f>
        <v/>
      </c>
      <c r="C664" s="14"/>
      <c r="D664" s="23" t="str">
        <f t="array" ref="D664">IF(E664="","",XLOOKUP(E664,selector_12,selector_12_ids,""))</f>
        <v/>
      </c>
      <c r="E664" s="25"/>
      <c r="F664" s="14"/>
      <c r="G664" s="14"/>
      <c r="H664" s="14"/>
      <c r="I664" s="14"/>
      <c r="J664" s="14"/>
      <c r="K664" s="23" t="str">
        <f t="array" ref="K664">IF(L664="","",XLOOKUP(L664,selector_07,selector_07_ids,""))</f>
        <v/>
      </c>
      <c r="L664" s="25"/>
      <c r="M664" s="14"/>
      <c r="N664" s="23" t="str">
        <f t="array" ref="N664">IF(O664="","",XLOOKUP(O664,selector_18,selector_18_ids,""))</f>
        <v/>
      </c>
      <c r="O664" s="25"/>
      <c r="P664" s="14"/>
      <c r="Q664" s="14"/>
      <c r="R664" s="23" t="str">
        <f t="array" ref="R664">IF(S664="","",XLOOKUP(S664,selector_15,selector_15_ids,""))</f>
        <v/>
      </c>
      <c r="S664" s="25"/>
      <c r="T664" s="23" t="str">
        <f t="array" ref="T664">IF(U664="","",XLOOKUP(U664,selector_15,selector_15_ids,""))</f>
        <v/>
      </c>
      <c r="U664" s="25"/>
      <c r="V664" s="23" t="str">
        <f t="array" ref="V664">IF(W664="","",XLOOKUP(W664,selector_12,selector_12_ids,""))</f>
        <v/>
      </c>
      <c r="W664" s="25"/>
      <c r="X664" s="14"/>
      <c r="Y664" s="14"/>
      <c r="Z664" s="14"/>
      <c r="AA664" s="23" t="str">
        <f t="array" ref="AA664">IF(AB664="","",XLOOKUP(AB664,selector_07,selector_07_ids,""))</f>
        <v/>
      </c>
      <c r="AB664" s="25"/>
      <c r="AC664" s="14"/>
      <c r="AD664" s="23" t="str">
        <f t="array" ref="AD664">IF(AE664="","",XLOOKUP(AE664,selector_04,selector_04_ids,""))</f>
        <v/>
      </c>
      <c r="AE664" s="25"/>
      <c r="AF664" s="14"/>
      <c r="AG664" s="27"/>
      <c r="AH664" s="14"/>
    </row>
    <row r="665">
      <c r="A665" s="14"/>
      <c r="B665" s="23" t="str">
        <f>IF($A665="","",'Система'!$B$4)</f>
        <v/>
      </c>
      <c r="C665" s="14"/>
      <c r="D665" s="23" t="str">
        <f t="array" ref="D665">IF(E665="","",XLOOKUP(E665,selector_12,selector_12_ids,""))</f>
        <v/>
      </c>
      <c r="E665" s="25"/>
      <c r="F665" s="14"/>
      <c r="G665" s="14"/>
      <c r="H665" s="14"/>
      <c r="I665" s="14"/>
      <c r="J665" s="14"/>
      <c r="K665" s="23" t="str">
        <f t="array" ref="K665">IF(L665="","",XLOOKUP(L665,selector_07,selector_07_ids,""))</f>
        <v/>
      </c>
      <c r="L665" s="25"/>
      <c r="M665" s="14"/>
      <c r="N665" s="23" t="str">
        <f t="array" ref="N665">IF(O665="","",XLOOKUP(O665,selector_18,selector_18_ids,""))</f>
        <v/>
      </c>
      <c r="O665" s="25"/>
      <c r="P665" s="14"/>
      <c r="Q665" s="14"/>
      <c r="R665" s="23" t="str">
        <f t="array" ref="R665">IF(S665="","",XLOOKUP(S665,selector_15,selector_15_ids,""))</f>
        <v/>
      </c>
      <c r="S665" s="25"/>
      <c r="T665" s="23" t="str">
        <f t="array" ref="T665">IF(U665="","",XLOOKUP(U665,selector_15,selector_15_ids,""))</f>
        <v/>
      </c>
      <c r="U665" s="25"/>
      <c r="V665" s="23" t="str">
        <f t="array" ref="V665">IF(W665="","",XLOOKUP(W665,selector_12,selector_12_ids,""))</f>
        <v/>
      </c>
      <c r="W665" s="25"/>
      <c r="X665" s="14"/>
      <c r="Y665" s="14"/>
      <c r="Z665" s="14"/>
      <c r="AA665" s="23" t="str">
        <f t="array" ref="AA665">IF(AB665="","",XLOOKUP(AB665,selector_07,selector_07_ids,""))</f>
        <v/>
      </c>
      <c r="AB665" s="25"/>
      <c r="AC665" s="14"/>
      <c r="AD665" s="23" t="str">
        <f t="array" ref="AD665">IF(AE665="","",XLOOKUP(AE665,selector_04,selector_04_ids,""))</f>
        <v/>
      </c>
      <c r="AE665" s="25"/>
      <c r="AF665" s="14"/>
      <c r="AG665" s="27"/>
      <c r="AH665" s="14"/>
    </row>
    <row r="666">
      <c r="A666" s="14"/>
      <c r="B666" s="23" t="str">
        <f>IF($A666="","",'Система'!$B$4)</f>
        <v/>
      </c>
      <c r="C666" s="14"/>
      <c r="D666" s="23" t="str">
        <f t="array" ref="D666">IF(E666="","",XLOOKUP(E666,selector_12,selector_12_ids,""))</f>
        <v/>
      </c>
      <c r="E666" s="25"/>
      <c r="F666" s="14"/>
      <c r="G666" s="14"/>
      <c r="H666" s="14"/>
      <c r="I666" s="14"/>
      <c r="J666" s="14"/>
      <c r="K666" s="23" t="str">
        <f t="array" ref="K666">IF(L666="","",XLOOKUP(L666,selector_07,selector_07_ids,""))</f>
        <v/>
      </c>
      <c r="L666" s="25"/>
      <c r="M666" s="14"/>
      <c r="N666" s="23" t="str">
        <f t="array" ref="N666">IF(O666="","",XLOOKUP(O666,selector_18,selector_18_ids,""))</f>
        <v/>
      </c>
      <c r="O666" s="25"/>
      <c r="P666" s="14"/>
      <c r="Q666" s="14"/>
      <c r="R666" s="23" t="str">
        <f t="array" ref="R666">IF(S666="","",XLOOKUP(S666,selector_15,selector_15_ids,""))</f>
        <v/>
      </c>
      <c r="S666" s="25"/>
      <c r="T666" s="23" t="str">
        <f t="array" ref="T666">IF(U666="","",XLOOKUP(U666,selector_15,selector_15_ids,""))</f>
        <v/>
      </c>
      <c r="U666" s="25"/>
      <c r="V666" s="23" t="str">
        <f t="array" ref="V666">IF(W666="","",XLOOKUP(W666,selector_12,selector_12_ids,""))</f>
        <v/>
      </c>
      <c r="W666" s="25"/>
      <c r="X666" s="14"/>
      <c r="Y666" s="14"/>
      <c r="Z666" s="14"/>
      <c r="AA666" s="23" t="str">
        <f t="array" ref="AA666">IF(AB666="","",XLOOKUP(AB666,selector_07,selector_07_ids,""))</f>
        <v/>
      </c>
      <c r="AB666" s="25"/>
      <c r="AC666" s="14"/>
      <c r="AD666" s="23" t="str">
        <f t="array" ref="AD666">IF(AE666="","",XLOOKUP(AE666,selector_04,selector_04_ids,""))</f>
        <v/>
      </c>
      <c r="AE666" s="25"/>
      <c r="AF666" s="14"/>
      <c r="AG666" s="27"/>
      <c r="AH666" s="14"/>
    </row>
    <row r="667">
      <c r="A667" s="14"/>
      <c r="B667" s="23" t="str">
        <f>IF($A667="","",'Система'!$B$4)</f>
        <v/>
      </c>
      <c r="C667" s="14"/>
      <c r="D667" s="23" t="str">
        <f t="array" ref="D667">IF(E667="","",XLOOKUP(E667,selector_12,selector_12_ids,""))</f>
        <v/>
      </c>
      <c r="E667" s="25"/>
      <c r="F667" s="14"/>
      <c r="G667" s="14"/>
      <c r="H667" s="14"/>
      <c r="I667" s="14"/>
      <c r="J667" s="14"/>
      <c r="K667" s="23" t="str">
        <f t="array" ref="K667">IF(L667="","",XLOOKUP(L667,selector_07,selector_07_ids,""))</f>
        <v/>
      </c>
      <c r="L667" s="25"/>
      <c r="M667" s="14"/>
      <c r="N667" s="23" t="str">
        <f t="array" ref="N667">IF(O667="","",XLOOKUP(O667,selector_18,selector_18_ids,""))</f>
        <v/>
      </c>
      <c r="O667" s="25"/>
      <c r="P667" s="14"/>
      <c r="Q667" s="14"/>
      <c r="R667" s="23" t="str">
        <f t="array" ref="R667">IF(S667="","",XLOOKUP(S667,selector_15,selector_15_ids,""))</f>
        <v/>
      </c>
      <c r="S667" s="25"/>
      <c r="T667" s="23" t="str">
        <f t="array" ref="T667">IF(U667="","",XLOOKUP(U667,selector_15,selector_15_ids,""))</f>
        <v/>
      </c>
      <c r="U667" s="25"/>
      <c r="V667" s="23" t="str">
        <f t="array" ref="V667">IF(W667="","",XLOOKUP(W667,selector_12,selector_12_ids,""))</f>
        <v/>
      </c>
      <c r="W667" s="25"/>
      <c r="X667" s="14"/>
      <c r="Y667" s="14"/>
      <c r="Z667" s="14"/>
      <c r="AA667" s="23" t="str">
        <f t="array" ref="AA667">IF(AB667="","",XLOOKUP(AB667,selector_07,selector_07_ids,""))</f>
        <v/>
      </c>
      <c r="AB667" s="25"/>
      <c r="AC667" s="14"/>
      <c r="AD667" s="23" t="str">
        <f t="array" ref="AD667">IF(AE667="","",XLOOKUP(AE667,selector_04,selector_04_ids,""))</f>
        <v/>
      </c>
      <c r="AE667" s="25"/>
      <c r="AF667" s="14"/>
      <c r="AG667" s="27"/>
      <c r="AH667" s="14"/>
    </row>
    <row r="668">
      <c r="A668" s="14"/>
      <c r="B668" s="23" t="str">
        <f>IF($A668="","",'Система'!$B$4)</f>
        <v/>
      </c>
      <c r="C668" s="14"/>
      <c r="D668" s="23" t="str">
        <f t="array" ref="D668">IF(E668="","",XLOOKUP(E668,selector_12,selector_12_ids,""))</f>
        <v/>
      </c>
      <c r="E668" s="25"/>
      <c r="F668" s="14"/>
      <c r="G668" s="14"/>
      <c r="H668" s="14"/>
      <c r="I668" s="14"/>
      <c r="J668" s="14"/>
      <c r="K668" s="23" t="str">
        <f t="array" ref="K668">IF(L668="","",XLOOKUP(L668,selector_07,selector_07_ids,""))</f>
        <v/>
      </c>
      <c r="L668" s="25"/>
      <c r="M668" s="14"/>
      <c r="N668" s="23" t="str">
        <f t="array" ref="N668">IF(O668="","",XLOOKUP(O668,selector_18,selector_18_ids,""))</f>
        <v/>
      </c>
      <c r="O668" s="25"/>
      <c r="P668" s="14"/>
      <c r="Q668" s="14"/>
      <c r="R668" s="23" t="str">
        <f t="array" ref="R668">IF(S668="","",XLOOKUP(S668,selector_15,selector_15_ids,""))</f>
        <v/>
      </c>
      <c r="S668" s="25"/>
      <c r="T668" s="23" t="str">
        <f t="array" ref="T668">IF(U668="","",XLOOKUP(U668,selector_15,selector_15_ids,""))</f>
        <v/>
      </c>
      <c r="U668" s="25"/>
      <c r="V668" s="23" t="str">
        <f t="array" ref="V668">IF(W668="","",XLOOKUP(W668,selector_12,selector_12_ids,""))</f>
        <v/>
      </c>
      <c r="W668" s="25"/>
      <c r="X668" s="14"/>
      <c r="Y668" s="14"/>
      <c r="Z668" s="14"/>
      <c r="AA668" s="23" t="str">
        <f t="array" ref="AA668">IF(AB668="","",XLOOKUP(AB668,selector_07,selector_07_ids,""))</f>
        <v/>
      </c>
      <c r="AB668" s="25"/>
      <c r="AC668" s="14"/>
      <c r="AD668" s="23" t="str">
        <f t="array" ref="AD668">IF(AE668="","",XLOOKUP(AE668,selector_04,selector_04_ids,""))</f>
        <v/>
      </c>
      <c r="AE668" s="25"/>
      <c r="AF668" s="14"/>
      <c r="AG668" s="27"/>
      <c r="AH668" s="14"/>
    </row>
    <row r="669">
      <c r="A669" s="14"/>
      <c r="B669" s="23" t="str">
        <f>IF($A669="","",'Система'!$B$4)</f>
        <v/>
      </c>
      <c r="C669" s="14"/>
      <c r="D669" s="23" t="str">
        <f t="array" ref="D669">IF(E669="","",XLOOKUP(E669,selector_12,selector_12_ids,""))</f>
        <v/>
      </c>
      <c r="E669" s="25"/>
      <c r="F669" s="14"/>
      <c r="G669" s="14"/>
      <c r="H669" s="14"/>
      <c r="I669" s="14"/>
      <c r="J669" s="14"/>
      <c r="K669" s="23" t="str">
        <f t="array" ref="K669">IF(L669="","",XLOOKUP(L669,selector_07,selector_07_ids,""))</f>
        <v/>
      </c>
      <c r="L669" s="25"/>
      <c r="M669" s="14"/>
      <c r="N669" s="23" t="str">
        <f t="array" ref="N669">IF(O669="","",XLOOKUP(O669,selector_18,selector_18_ids,""))</f>
        <v/>
      </c>
      <c r="O669" s="25"/>
      <c r="P669" s="14"/>
      <c r="Q669" s="14"/>
      <c r="R669" s="23" t="str">
        <f t="array" ref="R669">IF(S669="","",XLOOKUP(S669,selector_15,selector_15_ids,""))</f>
        <v/>
      </c>
      <c r="S669" s="25"/>
      <c r="T669" s="23" t="str">
        <f t="array" ref="T669">IF(U669="","",XLOOKUP(U669,selector_15,selector_15_ids,""))</f>
        <v/>
      </c>
      <c r="U669" s="25"/>
      <c r="V669" s="23" t="str">
        <f t="array" ref="V669">IF(W669="","",XLOOKUP(W669,selector_12,selector_12_ids,""))</f>
        <v/>
      </c>
      <c r="W669" s="25"/>
      <c r="X669" s="14"/>
      <c r="Y669" s="14"/>
      <c r="Z669" s="14"/>
      <c r="AA669" s="23" t="str">
        <f t="array" ref="AA669">IF(AB669="","",XLOOKUP(AB669,selector_07,selector_07_ids,""))</f>
        <v/>
      </c>
      <c r="AB669" s="25"/>
      <c r="AC669" s="14"/>
      <c r="AD669" s="23" t="str">
        <f t="array" ref="AD669">IF(AE669="","",XLOOKUP(AE669,selector_04,selector_04_ids,""))</f>
        <v/>
      </c>
      <c r="AE669" s="25"/>
      <c r="AF669" s="14"/>
      <c r="AG669" s="27"/>
      <c r="AH669" s="14"/>
    </row>
    <row r="670">
      <c r="A670" s="14"/>
      <c r="B670" s="23" t="str">
        <f>IF($A670="","",'Система'!$B$4)</f>
        <v/>
      </c>
      <c r="C670" s="14"/>
      <c r="D670" s="23" t="str">
        <f t="array" ref="D670">IF(E670="","",XLOOKUP(E670,selector_12,selector_12_ids,""))</f>
        <v/>
      </c>
      <c r="E670" s="25"/>
      <c r="F670" s="14"/>
      <c r="G670" s="14"/>
      <c r="H670" s="14"/>
      <c r="I670" s="14"/>
      <c r="J670" s="14"/>
      <c r="K670" s="23" t="str">
        <f t="array" ref="K670">IF(L670="","",XLOOKUP(L670,selector_07,selector_07_ids,""))</f>
        <v/>
      </c>
      <c r="L670" s="25"/>
      <c r="M670" s="14"/>
      <c r="N670" s="23" t="str">
        <f t="array" ref="N670">IF(O670="","",XLOOKUP(O670,selector_18,selector_18_ids,""))</f>
        <v/>
      </c>
      <c r="O670" s="25"/>
      <c r="P670" s="14"/>
      <c r="Q670" s="14"/>
      <c r="R670" s="23" t="str">
        <f t="array" ref="R670">IF(S670="","",XLOOKUP(S670,selector_15,selector_15_ids,""))</f>
        <v/>
      </c>
      <c r="S670" s="25"/>
      <c r="T670" s="23" t="str">
        <f t="array" ref="T670">IF(U670="","",XLOOKUP(U670,selector_15,selector_15_ids,""))</f>
        <v/>
      </c>
      <c r="U670" s="25"/>
      <c r="V670" s="23" t="str">
        <f t="array" ref="V670">IF(W670="","",XLOOKUP(W670,selector_12,selector_12_ids,""))</f>
        <v/>
      </c>
      <c r="W670" s="25"/>
      <c r="X670" s="14"/>
      <c r="Y670" s="14"/>
      <c r="Z670" s="14"/>
      <c r="AA670" s="23" t="str">
        <f t="array" ref="AA670">IF(AB670="","",XLOOKUP(AB670,selector_07,selector_07_ids,""))</f>
        <v/>
      </c>
      <c r="AB670" s="25"/>
      <c r="AC670" s="14"/>
      <c r="AD670" s="23" t="str">
        <f t="array" ref="AD670">IF(AE670="","",XLOOKUP(AE670,selector_04,selector_04_ids,""))</f>
        <v/>
      </c>
      <c r="AE670" s="25"/>
      <c r="AF670" s="14"/>
      <c r="AG670" s="27"/>
      <c r="AH670" s="14"/>
    </row>
    <row r="671">
      <c r="A671" s="14"/>
      <c r="B671" s="23" t="str">
        <f>IF($A671="","",'Система'!$B$4)</f>
        <v/>
      </c>
      <c r="C671" s="14"/>
      <c r="D671" s="23" t="str">
        <f t="array" ref="D671">IF(E671="","",XLOOKUP(E671,selector_12,selector_12_ids,""))</f>
        <v/>
      </c>
      <c r="E671" s="25"/>
      <c r="F671" s="14"/>
      <c r="G671" s="14"/>
      <c r="H671" s="14"/>
      <c r="I671" s="14"/>
      <c r="J671" s="14"/>
      <c r="K671" s="23" t="str">
        <f t="array" ref="K671">IF(L671="","",XLOOKUP(L671,selector_07,selector_07_ids,""))</f>
        <v/>
      </c>
      <c r="L671" s="25"/>
      <c r="M671" s="14"/>
      <c r="N671" s="23" t="str">
        <f t="array" ref="N671">IF(O671="","",XLOOKUP(O671,selector_18,selector_18_ids,""))</f>
        <v/>
      </c>
      <c r="O671" s="25"/>
      <c r="P671" s="14"/>
      <c r="Q671" s="14"/>
      <c r="R671" s="23" t="str">
        <f t="array" ref="R671">IF(S671="","",XLOOKUP(S671,selector_15,selector_15_ids,""))</f>
        <v/>
      </c>
      <c r="S671" s="25"/>
      <c r="T671" s="23" t="str">
        <f t="array" ref="T671">IF(U671="","",XLOOKUP(U671,selector_15,selector_15_ids,""))</f>
        <v/>
      </c>
      <c r="U671" s="25"/>
      <c r="V671" s="23" t="str">
        <f t="array" ref="V671">IF(W671="","",XLOOKUP(W671,selector_12,selector_12_ids,""))</f>
        <v/>
      </c>
      <c r="W671" s="25"/>
      <c r="X671" s="14"/>
      <c r="Y671" s="14"/>
      <c r="Z671" s="14"/>
      <c r="AA671" s="23" t="str">
        <f t="array" ref="AA671">IF(AB671="","",XLOOKUP(AB671,selector_07,selector_07_ids,""))</f>
        <v/>
      </c>
      <c r="AB671" s="25"/>
      <c r="AC671" s="14"/>
      <c r="AD671" s="23" t="str">
        <f t="array" ref="AD671">IF(AE671="","",XLOOKUP(AE671,selector_04,selector_04_ids,""))</f>
        <v/>
      </c>
      <c r="AE671" s="25"/>
      <c r="AF671" s="14"/>
      <c r="AG671" s="27"/>
      <c r="AH671" s="14"/>
    </row>
    <row r="672">
      <c r="A672" s="14"/>
      <c r="B672" s="23" t="str">
        <f>IF($A672="","",'Система'!$B$4)</f>
        <v/>
      </c>
      <c r="C672" s="14"/>
      <c r="D672" s="23" t="str">
        <f t="array" ref="D672">IF(E672="","",XLOOKUP(E672,selector_12,selector_12_ids,""))</f>
        <v/>
      </c>
      <c r="E672" s="25"/>
      <c r="F672" s="14"/>
      <c r="G672" s="14"/>
      <c r="H672" s="14"/>
      <c r="I672" s="14"/>
      <c r="J672" s="14"/>
      <c r="K672" s="23" t="str">
        <f t="array" ref="K672">IF(L672="","",XLOOKUP(L672,selector_07,selector_07_ids,""))</f>
        <v/>
      </c>
      <c r="L672" s="25"/>
      <c r="M672" s="14"/>
      <c r="N672" s="23" t="str">
        <f t="array" ref="N672">IF(O672="","",XLOOKUP(O672,selector_18,selector_18_ids,""))</f>
        <v/>
      </c>
      <c r="O672" s="25"/>
      <c r="P672" s="14"/>
      <c r="Q672" s="14"/>
      <c r="R672" s="23" t="str">
        <f t="array" ref="R672">IF(S672="","",XLOOKUP(S672,selector_15,selector_15_ids,""))</f>
        <v/>
      </c>
      <c r="S672" s="25"/>
      <c r="T672" s="23" t="str">
        <f t="array" ref="T672">IF(U672="","",XLOOKUP(U672,selector_15,selector_15_ids,""))</f>
        <v/>
      </c>
      <c r="U672" s="25"/>
      <c r="V672" s="23" t="str">
        <f t="array" ref="V672">IF(W672="","",XLOOKUP(W672,selector_12,selector_12_ids,""))</f>
        <v/>
      </c>
      <c r="W672" s="25"/>
      <c r="X672" s="14"/>
      <c r="Y672" s="14"/>
      <c r="Z672" s="14"/>
      <c r="AA672" s="23" t="str">
        <f t="array" ref="AA672">IF(AB672="","",XLOOKUP(AB672,selector_07,selector_07_ids,""))</f>
        <v/>
      </c>
      <c r="AB672" s="25"/>
      <c r="AC672" s="14"/>
      <c r="AD672" s="23" t="str">
        <f t="array" ref="AD672">IF(AE672="","",XLOOKUP(AE672,selector_04,selector_04_ids,""))</f>
        <v/>
      </c>
      <c r="AE672" s="25"/>
      <c r="AF672" s="14"/>
      <c r="AG672" s="27"/>
      <c r="AH672" s="14"/>
    </row>
    <row r="673">
      <c r="A673" s="14"/>
      <c r="B673" s="23" t="str">
        <f>IF($A673="","",'Система'!$B$4)</f>
        <v/>
      </c>
      <c r="C673" s="14"/>
      <c r="D673" s="23" t="str">
        <f t="array" ref="D673">IF(E673="","",XLOOKUP(E673,selector_12,selector_12_ids,""))</f>
        <v/>
      </c>
      <c r="E673" s="25"/>
      <c r="F673" s="14"/>
      <c r="G673" s="14"/>
      <c r="H673" s="14"/>
      <c r="I673" s="14"/>
      <c r="J673" s="14"/>
      <c r="K673" s="23" t="str">
        <f t="array" ref="K673">IF(L673="","",XLOOKUP(L673,selector_07,selector_07_ids,""))</f>
        <v/>
      </c>
      <c r="L673" s="25"/>
      <c r="M673" s="14"/>
      <c r="N673" s="23" t="str">
        <f t="array" ref="N673">IF(O673="","",XLOOKUP(O673,selector_18,selector_18_ids,""))</f>
        <v/>
      </c>
      <c r="O673" s="25"/>
      <c r="P673" s="14"/>
      <c r="Q673" s="14"/>
      <c r="R673" s="23" t="str">
        <f t="array" ref="R673">IF(S673="","",XLOOKUP(S673,selector_15,selector_15_ids,""))</f>
        <v/>
      </c>
      <c r="S673" s="25"/>
      <c r="T673" s="23" t="str">
        <f t="array" ref="T673">IF(U673="","",XLOOKUP(U673,selector_15,selector_15_ids,""))</f>
        <v/>
      </c>
      <c r="U673" s="25"/>
      <c r="V673" s="23" t="str">
        <f t="array" ref="V673">IF(W673="","",XLOOKUP(W673,selector_12,selector_12_ids,""))</f>
        <v/>
      </c>
      <c r="W673" s="25"/>
      <c r="X673" s="14"/>
      <c r="Y673" s="14"/>
      <c r="Z673" s="14"/>
      <c r="AA673" s="23" t="str">
        <f t="array" ref="AA673">IF(AB673="","",XLOOKUP(AB673,selector_07,selector_07_ids,""))</f>
        <v/>
      </c>
      <c r="AB673" s="25"/>
      <c r="AC673" s="14"/>
      <c r="AD673" s="23" t="str">
        <f t="array" ref="AD673">IF(AE673="","",XLOOKUP(AE673,selector_04,selector_04_ids,""))</f>
        <v/>
      </c>
      <c r="AE673" s="25"/>
      <c r="AF673" s="14"/>
      <c r="AG673" s="27"/>
      <c r="AH673" s="14"/>
    </row>
    <row r="674">
      <c r="A674" s="14"/>
      <c r="B674" s="23" t="str">
        <f>IF($A674="","",'Система'!$B$4)</f>
        <v/>
      </c>
      <c r="C674" s="14"/>
      <c r="D674" s="23" t="str">
        <f t="array" ref="D674">IF(E674="","",XLOOKUP(E674,selector_12,selector_12_ids,""))</f>
        <v/>
      </c>
      <c r="E674" s="25"/>
      <c r="F674" s="14"/>
      <c r="G674" s="14"/>
      <c r="H674" s="14"/>
      <c r="I674" s="14"/>
      <c r="J674" s="14"/>
      <c r="K674" s="23" t="str">
        <f t="array" ref="K674">IF(L674="","",XLOOKUP(L674,selector_07,selector_07_ids,""))</f>
        <v/>
      </c>
      <c r="L674" s="25"/>
      <c r="M674" s="14"/>
      <c r="N674" s="23" t="str">
        <f t="array" ref="N674">IF(O674="","",XLOOKUP(O674,selector_18,selector_18_ids,""))</f>
        <v/>
      </c>
      <c r="O674" s="25"/>
      <c r="P674" s="14"/>
      <c r="Q674" s="14"/>
      <c r="R674" s="23" t="str">
        <f t="array" ref="R674">IF(S674="","",XLOOKUP(S674,selector_15,selector_15_ids,""))</f>
        <v/>
      </c>
      <c r="S674" s="25"/>
      <c r="T674" s="23" t="str">
        <f t="array" ref="T674">IF(U674="","",XLOOKUP(U674,selector_15,selector_15_ids,""))</f>
        <v/>
      </c>
      <c r="U674" s="25"/>
      <c r="V674" s="23" t="str">
        <f t="array" ref="V674">IF(W674="","",XLOOKUP(W674,selector_12,selector_12_ids,""))</f>
        <v/>
      </c>
      <c r="W674" s="25"/>
      <c r="X674" s="14"/>
      <c r="Y674" s="14"/>
      <c r="Z674" s="14"/>
      <c r="AA674" s="23" t="str">
        <f t="array" ref="AA674">IF(AB674="","",XLOOKUP(AB674,selector_07,selector_07_ids,""))</f>
        <v/>
      </c>
      <c r="AB674" s="25"/>
      <c r="AC674" s="14"/>
      <c r="AD674" s="23" t="str">
        <f t="array" ref="AD674">IF(AE674="","",XLOOKUP(AE674,selector_04,selector_04_ids,""))</f>
        <v/>
      </c>
      <c r="AE674" s="25"/>
      <c r="AF674" s="14"/>
      <c r="AG674" s="27"/>
      <c r="AH674" s="14"/>
    </row>
    <row r="675">
      <c r="A675" s="14"/>
      <c r="B675" s="23" t="str">
        <f>IF($A675="","",'Система'!$B$4)</f>
        <v/>
      </c>
      <c r="C675" s="14"/>
      <c r="D675" s="23" t="str">
        <f t="array" ref="D675">IF(E675="","",XLOOKUP(E675,selector_12,selector_12_ids,""))</f>
        <v/>
      </c>
      <c r="E675" s="25"/>
      <c r="F675" s="14"/>
      <c r="G675" s="14"/>
      <c r="H675" s="14"/>
      <c r="I675" s="14"/>
      <c r="J675" s="14"/>
      <c r="K675" s="23" t="str">
        <f t="array" ref="K675">IF(L675="","",XLOOKUP(L675,selector_07,selector_07_ids,""))</f>
        <v/>
      </c>
      <c r="L675" s="25"/>
      <c r="M675" s="14"/>
      <c r="N675" s="23" t="str">
        <f t="array" ref="N675">IF(O675="","",XLOOKUP(O675,selector_18,selector_18_ids,""))</f>
        <v/>
      </c>
      <c r="O675" s="25"/>
      <c r="P675" s="14"/>
      <c r="Q675" s="14"/>
      <c r="R675" s="23" t="str">
        <f t="array" ref="R675">IF(S675="","",XLOOKUP(S675,selector_15,selector_15_ids,""))</f>
        <v/>
      </c>
      <c r="S675" s="25"/>
      <c r="T675" s="23" t="str">
        <f t="array" ref="T675">IF(U675="","",XLOOKUP(U675,selector_15,selector_15_ids,""))</f>
        <v/>
      </c>
      <c r="U675" s="25"/>
      <c r="V675" s="23" t="str">
        <f t="array" ref="V675">IF(W675="","",XLOOKUP(W675,selector_12,selector_12_ids,""))</f>
        <v/>
      </c>
      <c r="W675" s="25"/>
      <c r="X675" s="14"/>
      <c r="Y675" s="14"/>
      <c r="Z675" s="14"/>
      <c r="AA675" s="23" t="str">
        <f t="array" ref="AA675">IF(AB675="","",XLOOKUP(AB675,selector_07,selector_07_ids,""))</f>
        <v/>
      </c>
      <c r="AB675" s="25"/>
      <c r="AC675" s="14"/>
      <c r="AD675" s="23" t="str">
        <f t="array" ref="AD675">IF(AE675="","",XLOOKUP(AE675,selector_04,selector_04_ids,""))</f>
        <v/>
      </c>
      <c r="AE675" s="25"/>
      <c r="AF675" s="14"/>
      <c r="AG675" s="27"/>
      <c r="AH675" s="14"/>
    </row>
    <row r="676">
      <c r="A676" s="14"/>
      <c r="B676" s="23" t="str">
        <f>IF($A676="","",'Система'!$B$4)</f>
        <v/>
      </c>
      <c r="C676" s="14"/>
      <c r="D676" s="23" t="str">
        <f t="array" ref="D676">IF(E676="","",XLOOKUP(E676,selector_12,selector_12_ids,""))</f>
        <v/>
      </c>
      <c r="E676" s="25"/>
      <c r="F676" s="14"/>
      <c r="G676" s="14"/>
      <c r="H676" s="14"/>
      <c r="I676" s="14"/>
      <c r="J676" s="14"/>
      <c r="K676" s="23" t="str">
        <f t="array" ref="K676">IF(L676="","",XLOOKUP(L676,selector_07,selector_07_ids,""))</f>
        <v/>
      </c>
      <c r="L676" s="25"/>
      <c r="M676" s="14"/>
      <c r="N676" s="23" t="str">
        <f t="array" ref="N676">IF(O676="","",XLOOKUP(O676,selector_18,selector_18_ids,""))</f>
        <v/>
      </c>
      <c r="O676" s="25"/>
      <c r="P676" s="14"/>
      <c r="Q676" s="14"/>
      <c r="R676" s="23" t="str">
        <f t="array" ref="R676">IF(S676="","",XLOOKUP(S676,selector_15,selector_15_ids,""))</f>
        <v/>
      </c>
      <c r="S676" s="25"/>
      <c r="T676" s="23" t="str">
        <f t="array" ref="T676">IF(U676="","",XLOOKUP(U676,selector_15,selector_15_ids,""))</f>
        <v/>
      </c>
      <c r="U676" s="25"/>
      <c r="V676" s="23" t="str">
        <f t="array" ref="V676">IF(W676="","",XLOOKUP(W676,selector_12,selector_12_ids,""))</f>
        <v/>
      </c>
      <c r="W676" s="25"/>
      <c r="X676" s="14"/>
      <c r="Y676" s="14"/>
      <c r="Z676" s="14"/>
      <c r="AA676" s="23" t="str">
        <f t="array" ref="AA676">IF(AB676="","",XLOOKUP(AB676,selector_07,selector_07_ids,""))</f>
        <v/>
      </c>
      <c r="AB676" s="25"/>
      <c r="AC676" s="14"/>
      <c r="AD676" s="23" t="str">
        <f t="array" ref="AD676">IF(AE676="","",XLOOKUP(AE676,selector_04,selector_04_ids,""))</f>
        <v/>
      </c>
      <c r="AE676" s="25"/>
      <c r="AF676" s="14"/>
      <c r="AG676" s="27"/>
      <c r="AH676" s="14"/>
    </row>
    <row r="677">
      <c r="A677" s="14"/>
      <c r="B677" s="23" t="str">
        <f>IF($A677="","",'Система'!$B$4)</f>
        <v/>
      </c>
      <c r="C677" s="14"/>
      <c r="D677" s="23" t="str">
        <f t="array" ref="D677">IF(E677="","",XLOOKUP(E677,selector_12,selector_12_ids,""))</f>
        <v/>
      </c>
      <c r="E677" s="25"/>
      <c r="F677" s="14"/>
      <c r="G677" s="14"/>
      <c r="H677" s="14"/>
      <c r="I677" s="14"/>
      <c r="J677" s="14"/>
      <c r="K677" s="23" t="str">
        <f t="array" ref="K677">IF(L677="","",XLOOKUP(L677,selector_07,selector_07_ids,""))</f>
        <v/>
      </c>
      <c r="L677" s="25"/>
      <c r="M677" s="14"/>
      <c r="N677" s="23" t="str">
        <f t="array" ref="N677">IF(O677="","",XLOOKUP(O677,selector_18,selector_18_ids,""))</f>
        <v/>
      </c>
      <c r="O677" s="25"/>
      <c r="P677" s="14"/>
      <c r="Q677" s="14"/>
      <c r="R677" s="23" t="str">
        <f t="array" ref="R677">IF(S677="","",XLOOKUP(S677,selector_15,selector_15_ids,""))</f>
        <v/>
      </c>
      <c r="S677" s="25"/>
      <c r="T677" s="23" t="str">
        <f t="array" ref="T677">IF(U677="","",XLOOKUP(U677,selector_15,selector_15_ids,""))</f>
        <v/>
      </c>
      <c r="U677" s="25"/>
      <c r="V677" s="23" t="str">
        <f t="array" ref="V677">IF(W677="","",XLOOKUP(W677,selector_12,selector_12_ids,""))</f>
        <v/>
      </c>
      <c r="W677" s="25"/>
      <c r="X677" s="14"/>
      <c r="Y677" s="14"/>
      <c r="Z677" s="14"/>
      <c r="AA677" s="23" t="str">
        <f t="array" ref="AA677">IF(AB677="","",XLOOKUP(AB677,selector_07,selector_07_ids,""))</f>
        <v/>
      </c>
      <c r="AB677" s="25"/>
      <c r="AC677" s="14"/>
      <c r="AD677" s="23" t="str">
        <f t="array" ref="AD677">IF(AE677="","",XLOOKUP(AE677,selector_04,selector_04_ids,""))</f>
        <v/>
      </c>
      <c r="AE677" s="25"/>
      <c r="AF677" s="14"/>
      <c r="AG677" s="27"/>
      <c r="AH677" s="14"/>
    </row>
    <row r="678">
      <c r="A678" s="14"/>
      <c r="B678" s="23" t="str">
        <f>IF($A678="","",'Система'!$B$4)</f>
        <v/>
      </c>
      <c r="C678" s="14"/>
      <c r="D678" s="23" t="str">
        <f t="array" ref="D678">IF(E678="","",XLOOKUP(E678,selector_12,selector_12_ids,""))</f>
        <v/>
      </c>
      <c r="E678" s="25"/>
      <c r="F678" s="14"/>
      <c r="G678" s="14"/>
      <c r="H678" s="14"/>
      <c r="I678" s="14"/>
      <c r="J678" s="14"/>
      <c r="K678" s="23" t="str">
        <f t="array" ref="K678">IF(L678="","",XLOOKUP(L678,selector_07,selector_07_ids,""))</f>
        <v/>
      </c>
      <c r="L678" s="25"/>
      <c r="M678" s="14"/>
      <c r="N678" s="23" t="str">
        <f t="array" ref="N678">IF(O678="","",XLOOKUP(O678,selector_18,selector_18_ids,""))</f>
        <v/>
      </c>
      <c r="O678" s="25"/>
      <c r="P678" s="14"/>
      <c r="Q678" s="14"/>
      <c r="R678" s="23" t="str">
        <f t="array" ref="R678">IF(S678="","",XLOOKUP(S678,selector_15,selector_15_ids,""))</f>
        <v/>
      </c>
      <c r="S678" s="25"/>
      <c r="T678" s="23" t="str">
        <f t="array" ref="T678">IF(U678="","",XLOOKUP(U678,selector_15,selector_15_ids,""))</f>
        <v/>
      </c>
      <c r="U678" s="25"/>
      <c r="V678" s="23" t="str">
        <f t="array" ref="V678">IF(W678="","",XLOOKUP(W678,selector_12,selector_12_ids,""))</f>
        <v/>
      </c>
      <c r="W678" s="25"/>
      <c r="X678" s="14"/>
      <c r="Y678" s="14"/>
      <c r="Z678" s="14"/>
      <c r="AA678" s="23" t="str">
        <f t="array" ref="AA678">IF(AB678="","",XLOOKUP(AB678,selector_07,selector_07_ids,""))</f>
        <v/>
      </c>
      <c r="AB678" s="25"/>
      <c r="AC678" s="14"/>
      <c r="AD678" s="23" t="str">
        <f t="array" ref="AD678">IF(AE678="","",XLOOKUP(AE678,selector_04,selector_04_ids,""))</f>
        <v/>
      </c>
      <c r="AE678" s="25"/>
      <c r="AF678" s="14"/>
      <c r="AG678" s="27"/>
      <c r="AH678" s="14"/>
    </row>
    <row r="679">
      <c r="A679" s="14"/>
      <c r="B679" s="23" t="str">
        <f>IF($A679="","",'Система'!$B$4)</f>
        <v/>
      </c>
      <c r="C679" s="14"/>
      <c r="D679" s="23" t="str">
        <f t="array" ref="D679">IF(E679="","",XLOOKUP(E679,selector_12,selector_12_ids,""))</f>
        <v/>
      </c>
      <c r="E679" s="25"/>
      <c r="F679" s="14"/>
      <c r="G679" s="14"/>
      <c r="H679" s="14"/>
      <c r="I679" s="14"/>
      <c r="J679" s="14"/>
      <c r="K679" s="23" t="str">
        <f t="array" ref="K679">IF(L679="","",XLOOKUP(L679,selector_07,selector_07_ids,""))</f>
        <v/>
      </c>
      <c r="L679" s="25"/>
      <c r="M679" s="14"/>
      <c r="N679" s="23" t="str">
        <f t="array" ref="N679">IF(O679="","",XLOOKUP(O679,selector_18,selector_18_ids,""))</f>
        <v/>
      </c>
      <c r="O679" s="25"/>
      <c r="P679" s="14"/>
      <c r="Q679" s="14"/>
      <c r="R679" s="23" t="str">
        <f t="array" ref="R679">IF(S679="","",XLOOKUP(S679,selector_15,selector_15_ids,""))</f>
        <v/>
      </c>
      <c r="S679" s="25"/>
      <c r="T679" s="23" t="str">
        <f t="array" ref="T679">IF(U679="","",XLOOKUP(U679,selector_15,selector_15_ids,""))</f>
        <v/>
      </c>
      <c r="U679" s="25"/>
      <c r="V679" s="23" t="str">
        <f t="array" ref="V679">IF(W679="","",XLOOKUP(W679,selector_12,selector_12_ids,""))</f>
        <v/>
      </c>
      <c r="W679" s="25"/>
      <c r="X679" s="14"/>
      <c r="Y679" s="14"/>
      <c r="Z679" s="14"/>
      <c r="AA679" s="23" t="str">
        <f t="array" ref="AA679">IF(AB679="","",XLOOKUP(AB679,selector_07,selector_07_ids,""))</f>
        <v/>
      </c>
      <c r="AB679" s="25"/>
      <c r="AC679" s="14"/>
      <c r="AD679" s="23" t="str">
        <f t="array" ref="AD679">IF(AE679="","",XLOOKUP(AE679,selector_04,selector_04_ids,""))</f>
        <v/>
      </c>
      <c r="AE679" s="25"/>
      <c r="AF679" s="14"/>
      <c r="AG679" s="27"/>
      <c r="AH679" s="14"/>
    </row>
    <row r="680">
      <c r="A680" s="14"/>
      <c r="B680" s="23" t="str">
        <f>IF($A680="","",'Система'!$B$4)</f>
        <v/>
      </c>
      <c r="C680" s="14"/>
      <c r="D680" s="23" t="str">
        <f t="array" ref="D680">IF(E680="","",XLOOKUP(E680,selector_12,selector_12_ids,""))</f>
        <v/>
      </c>
      <c r="E680" s="25"/>
      <c r="F680" s="14"/>
      <c r="G680" s="14"/>
      <c r="H680" s="14"/>
      <c r="I680" s="14"/>
      <c r="J680" s="14"/>
      <c r="K680" s="23" t="str">
        <f t="array" ref="K680">IF(L680="","",XLOOKUP(L680,selector_07,selector_07_ids,""))</f>
        <v/>
      </c>
      <c r="L680" s="25"/>
      <c r="M680" s="14"/>
      <c r="N680" s="23" t="str">
        <f t="array" ref="N680">IF(O680="","",XLOOKUP(O680,selector_18,selector_18_ids,""))</f>
        <v/>
      </c>
      <c r="O680" s="25"/>
      <c r="P680" s="14"/>
      <c r="Q680" s="14"/>
      <c r="R680" s="23" t="str">
        <f t="array" ref="R680">IF(S680="","",XLOOKUP(S680,selector_15,selector_15_ids,""))</f>
        <v/>
      </c>
      <c r="S680" s="25"/>
      <c r="T680" s="23" t="str">
        <f t="array" ref="T680">IF(U680="","",XLOOKUP(U680,selector_15,selector_15_ids,""))</f>
        <v/>
      </c>
      <c r="U680" s="25"/>
      <c r="V680" s="23" t="str">
        <f t="array" ref="V680">IF(W680="","",XLOOKUP(W680,selector_12,selector_12_ids,""))</f>
        <v/>
      </c>
      <c r="W680" s="25"/>
      <c r="X680" s="14"/>
      <c r="Y680" s="14"/>
      <c r="Z680" s="14"/>
      <c r="AA680" s="23" t="str">
        <f t="array" ref="AA680">IF(AB680="","",XLOOKUP(AB680,selector_07,selector_07_ids,""))</f>
        <v/>
      </c>
      <c r="AB680" s="25"/>
      <c r="AC680" s="14"/>
      <c r="AD680" s="23" t="str">
        <f t="array" ref="AD680">IF(AE680="","",XLOOKUP(AE680,selector_04,selector_04_ids,""))</f>
        <v/>
      </c>
      <c r="AE680" s="25"/>
      <c r="AF680" s="14"/>
      <c r="AG680" s="27"/>
      <c r="AH680" s="14"/>
    </row>
    <row r="681">
      <c r="A681" s="14"/>
      <c r="B681" s="23" t="str">
        <f>IF($A681="","",'Система'!$B$4)</f>
        <v/>
      </c>
      <c r="C681" s="14"/>
      <c r="D681" s="23" t="str">
        <f t="array" ref="D681">IF(E681="","",XLOOKUP(E681,selector_12,selector_12_ids,""))</f>
        <v/>
      </c>
      <c r="E681" s="25"/>
      <c r="F681" s="14"/>
      <c r="G681" s="14"/>
      <c r="H681" s="14"/>
      <c r="I681" s="14"/>
      <c r="J681" s="14"/>
      <c r="K681" s="23" t="str">
        <f t="array" ref="K681">IF(L681="","",XLOOKUP(L681,selector_07,selector_07_ids,""))</f>
        <v/>
      </c>
      <c r="L681" s="25"/>
      <c r="M681" s="14"/>
      <c r="N681" s="23" t="str">
        <f t="array" ref="N681">IF(O681="","",XLOOKUP(O681,selector_18,selector_18_ids,""))</f>
        <v/>
      </c>
      <c r="O681" s="25"/>
      <c r="P681" s="14"/>
      <c r="Q681" s="14"/>
      <c r="R681" s="23" t="str">
        <f t="array" ref="R681">IF(S681="","",XLOOKUP(S681,selector_15,selector_15_ids,""))</f>
        <v/>
      </c>
      <c r="S681" s="25"/>
      <c r="T681" s="23" t="str">
        <f t="array" ref="T681">IF(U681="","",XLOOKUP(U681,selector_15,selector_15_ids,""))</f>
        <v/>
      </c>
      <c r="U681" s="25"/>
      <c r="V681" s="23" t="str">
        <f t="array" ref="V681">IF(W681="","",XLOOKUP(W681,selector_12,selector_12_ids,""))</f>
        <v/>
      </c>
      <c r="W681" s="25"/>
      <c r="X681" s="14"/>
      <c r="Y681" s="14"/>
      <c r="Z681" s="14"/>
      <c r="AA681" s="23" t="str">
        <f t="array" ref="AA681">IF(AB681="","",XLOOKUP(AB681,selector_07,selector_07_ids,""))</f>
        <v/>
      </c>
      <c r="AB681" s="25"/>
      <c r="AC681" s="14"/>
      <c r="AD681" s="23" t="str">
        <f t="array" ref="AD681">IF(AE681="","",XLOOKUP(AE681,selector_04,selector_04_ids,""))</f>
        <v/>
      </c>
      <c r="AE681" s="25"/>
      <c r="AF681" s="14"/>
      <c r="AG681" s="27"/>
      <c r="AH681" s="14"/>
    </row>
    <row r="682">
      <c r="A682" s="14"/>
      <c r="B682" s="23" t="str">
        <f>IF($A682="","",'Система'!$B$4)</f>
        <v/>
      </c>
      <c r="C682" s="14"/>
      <c r="D682" s="23" t="str">
        <f t="array" ref="D682">IF(E682="","",XLOOKUP(E682,selector_12,selector_12_ids,""))</f>
        <v/>
      </c>
      <c r="E682" s="25"/>
      <c r="F682" s="14"/>
      <c r="G682" s="14"/>
      <c r="H682" s="14"/>
      <c r="I682" s="14"/>
      <c r="J682" s="14"/>
      <c r="K682" s="23" t="str">
        <f t="array" ref="K682">IF(L682="","",XLOOKUP(L682,selector_07,selector_07_ids,""))</f>
        <v/>
      </c>
      <c r="L682" s="25"/>
      <c r="M682" s="14"/>
      <c r="N682" s="23" t="str">
        <f t="array" ref="N682">IF(O682="","",XLOOKUP(O682,selector_18,selector_18_ids,""))</f>
        <v/>
      </c>
      <c r="O682" s="25"/>
      <c r="P682" s="14"/>
      <c r="Q682" s="14"/>
      <c r="R682" s="23" t="str">
        <f t="array" ref="R682">IF(S682="","",XLOOKUP(S682,selector_15,selector_15_ids,""))</f>
        <v/>
      </c>
      <c r="S682" s="25"/>
      <c r="T682" s="23" t="str">
        <f t="array" ref="T682">IF(U682="","",XLOOKUP(U682,selector_15,selector_15_ids,""))</f>
        <v/>
      </c>
      <c r="U682" s="25"/>
      <c r="V682" s="23" t="str">
        <f t="array" ref="V682">IF(W682="","",XLOOKUP(W682,selector_12,selector_12_ids,""))</f>
        <v/>
      </c>
      <c r="W682" s="25"/>
      <c r="X682" s="14"/>
      <c r="Y682" s="14"/>
      <c r="Z682" s="14"/>
      <c r="AA682" s="23" t="str">
        <f t="array" ref="AA682">IF(AB682="","",XLOOKUP(AB682,selector_07,selector_07_ids,""))</f>
        <v/>
      </c>
      <c r="AB682" s="25"/>
      <c r="AC682" s="14"/>
      <c r="AD682" s="23" t="str">
        <f t="array" ref="AD682">IF(AE682="","",XLOOKUP(AE682,selector_04,selector_04_ids,""))</f>
        <v/>
      </c>
      <c r="AE682" s="25"/>
      <c r="AF682" s="14"/>
      <c r="AG682" s="27"/>
      <c r="AH682" s="14"/>
    </row>
    <row r="683">
      <c r="A683" s="14"/>
      <c r="B683" s="23" t="str">
        <f>IF($A683="","",'Система'!$B$4)</f>
        <v/>
      </c>
      <c r="C683" s="14"/>
      <c r="D683" s="23" t="str">
        <f t="array" ref="D683">IF(E683="","",XLOOKUP(E683,selector_12,selector_12_ids,""))</f>
        <v/>
      </c>
      <c r="E683" s="25"/>
      <c r="F683" s="14"/>
      <c r="G683" s="14"/>
      <c r="H683" s="14"/>
      <c r="I683" s="14"/>
      <c r="J683" s="14"/>
      <c r="K683" s="23" t="str">
        <f t="array" ref="K683">IF(L683="","",XLOOKUP(L683,selector_07,selector_07_ids,""))</f>
        <v/>
      </c>
      <c r="L683" s="25"/>
      <c r="M683" s="14"/>
      <c r="N683" s="23" t="str">
        <f t="array" ref="N683">IF(O683="","",XLOOKUP(O683,selector_18,selector_18_ids,""))</f>
        <v/>
      </c>
      <c r="O683" s="25"/>
      <c r="P683" s="14"/>
      <c r="Q683" s="14"/>
      <c r="R683" s="23" t="str">
        <f t="array" ref="R683">IF(S683="","",XLOOKUP(S683,selector_15,selector_15_ids,""))</f>
        <v/>
      </c>
      <c r="S683" s="25"/>
      <c r="T683" s="23" t="str">
        <f t="array" ref="T683">IF(U683="","",XLOOKUP(U683,selector_15,selector_15_ids,""))</f>
        <v/>
      </c>
      <c r="U683" s="25"/>
      <c r="V683" s="23" t="str">
        <f t="array" ref="V683">IF(W683="","",XLOOKUP(W683,selector_12,selector_12_ids,""))</f>
        <v/>
      </c>
      <c r="W683" s="25"/>
      <c r="X683" s="14"/>
      <c r="Y683" s="14"/>
      <c r="Z683" s="14"/>
      <c r="AA683" s="23" t="str">
        <f t="array" ref="AA683">IF(AB683="","",XLOOKUP(AB683,selector_07,selector_07_ids,""))</f>
        <v/>
      </c>
      <c r="AB683" s="25"/>
      <c r="AC683" s="14"/>
      <c r="AD683" s="23" t="str">
        <f t="array" ref="AD683">IF(AE683="","",XLOOKUP(AE683,selector_04,selector_04_ids,""))</f>
        <v/>
      </c>
      <c r="AE683" s="25"/>
      <c r="AF683" s="14"/>
      <c r="AG683" s="27"/>
      <c r="AH683" s="14"/>
    </row>
    <row r="684">
      <c r="A684" s="14"/>
      <c r="B684" s="23" t="str">
        <f>IF($A684="","",'Система'!$B$4)</f>
        <v/>
      </c>
      <c r="C684" s="14"/>
      <c r="D684" s="23" t="str">
        <f t="array" ref="D684">IF(E684="","",XLOOKUP(E684,selector_12,selector_12_ids,""))</f>
        <v/>
      </c>
      <c r="E684" s="25"/>
      <c r="F684" s="14"/>
      <c r="G684" s="14"/>
      <c r="H684" s="14"/>
      <c r="I684" s="14"/>
      <c r="J684" s="14"/>
      <c r="K684" s="23" t="str">
        <f t="array" ref="K684">IF(L684="","",XLOOKUP(L684,selector_07,selector_07_ids,""))</f>
        <v/>
      </c>
      <c r="L684" s="25"/>
      <c r="M684" s="14"/>
      <c r="N684" s="23" t="str">
        <f t="array" ref="N684">IF(O684="","",XLOOKUP(O684,selector_18,selector_18_ids,""))</f>
        <v/>
      </c>
      <c r="O684" s="25"/>
      <c r="P684" s="14"/>
      <c r="Q684" s="14"/>
      <c r="R684" s="23" t="str">
        <f t="array" ref="R684">IF(S684="","",XLOOKUP(S684,selector_15,selector_15_ids,""))</f>
        <v/>
      </c>
      <c r="S684" s="25"/>
      <c r="T684" s="23" t="str">
        <f t="array" ref="T684">IF(U684="","",XLOOKUP(U684,selector_15,selector_15_ids,""))</f>
        <v/>
      </c>
      <c r="U684" s="25"/>
      <c r="V684" s="23" t="str">
        <f t="array" ref="V684">IF(W684="","",XLOOKUP(W684,selector_12,selector_12_ids,""))</f>
        <v/>
      </c>
      <c r="W684" s="25"/>
      <c r="X684" s="14"/>
      <c r="Y684" s="14"/>
      <c r="Z684" s="14"/>
      <c r="AA684" s="23" t="str">
        <f t="array" ref="AA684">IF(AB684="","",XLOOKUP(AB684,selector_07,selector_07_ids,""))</f>
        <v/>
      </c>
      <c r="AB684" s="25"/>
      <c r="AC684" s="14"/>
      <c r="AD684" s="23" t="str">
        <f t="array" ref="AD684">IF(AE684="","",XLOOKUP(AE684,selector_04,selector_04_ids,""))</f>
        <v/>
      </c>
      <c r="AE684" s="25"/>
      <c r="AF684" s="14"/>
      <c r="AG684" s="27"/>
      <c r="AH684" s="14"/>
    </row>
    <row r="685">
      <c r="A685" s="14"/>
      <c r="B685" s="23" t="str">
        <f>IF($A685="","",'Система'!$B$4)</f>
        <v/>
      </c>
      <c r="C685" s="14"/>
      <c r="D685" s="23" t="str">
        <f t="array" ref="D685">IF(E685="","",XLOOKUP(E685,selector_12,selector_12_ids,""))</f>
        <v/>
      </c>
      <c r="E685" s="25"/>
      <c r="F685" s="14"/>
      <c r="G685" s="14"/>
      <c r="H685" s="14"/>
      <c r="I685" s="14"/>
      <c r="J685" s="14"/>
      <c r="K685" s="23" t="str">
        <f t="array" ref="K685">IF(L685="","",XLOOKUP(L685,selector_07,selector_07_ids,""))</f>
        <v/>
      </c>
      <c r="L685" s="25"/>
      <c r="M685" s="14"/>
      <c r="N685" s="23" t="str">
        <f t="array" ref="N685">IF(O685="","",XLOOKUP(O685,selector_18,selector_18_ids,""))</f>
        <v/>
      </c>
      <c r="O685" s="25"/>
      <c r="P685" s="14"/>
      <c r="Q685" s="14"/>
      <c r="R685" s="23" t="str">
        <f t="array" ref="R685">IF(S685="","",XLOOKUP(S685,selector_15,selector_15_ids,""))</f>
        <v/>
      </c>
      <c r="S685" s="25"/>
      <c r="T685" s="23" t="str">
        <f t="array" ref="T685">IF(U685="","",XLOOKUP(U685,selector_15,selector_15_ids,""))</f>
        <v/>
      </c>
      <c r="U685" s="25"/>
      <c r="V685" s="23" t="str">
        <f t="array" ref="V685">IF(W685="","",XLOOKUP(W685,selector_12,selector_12_ids,""))</f>
        <v/>
      </c>
      <c r="W685" s="25"/>
      <c r="X685" s="14"/>
      <c r="Y685" s="14"/>
      <c r="Z685" s="14"/>
      <c r="AA685" s="23" t="str">
        <f t="array" ref="AA685">IF(AB685="","",XLOOKUP(AB685,selector_07,selector_07_ids,""))</f>
        <v/>
      </c>
      <c r="AB685" s="25"/>
      <c r="AC685" s="14"/>
      <c r="AD685" s="23" t="str">
        <f t="array" ref="AD685">IF(AE685="","",XLOOKUP(AE685,selector_04,selector_04_ids,""))</f>
        <v/>
      </c>
      <c r="AE685" s="25"/>
      <c r="AF685" s="14"/>
      <c r="AG685" s="27"/>
      <c r="AH685" s="14"/>
    </row>
    <row r="686">
      <c r="A686" s="14"/>
      <c r="B686" s="23" t="str">
        <f>IF($A686="","",'Система'!$B$4)</f>
        <v/>
      </c>
      <c r="C686" s="14"/>
      <c r="D686" s="23" t="str">
        <f t="array" ref="D686">IF(E686="","",XLOOKUP(E686,selector_12,selector_12_ids,""))</f>
        <v/>
      </c>
      <c r="E686" s="25"/>
      <c r="F686" s="14"/>
      <c r="G686" s="14"/>
      <c r="H686" s="14"/>
      <c r="I686" s="14"/>
      <c r="J686" s="14"/>
      <c r="K686" s="23" t="str">
        <f t="array" ref="K686">IF(L686="","",XLOOKUP(L686,selector_07,selector_07_ids,""))</f>
        <v/>
      </c>
      <c r="L686" s="25"/>
      <c r="M686" s="14"/>
      <c r="N686" s="23" t="str">
        <f t="array" ref="N686">IF(O686="","",XLOOKUP(O686,selector_18,selector_18_ids,""))</f>
        <v/>
      </c>
      <c r="O686" s="25"/>
      <c r="P686" s="14"/>
      <c r="Q686" s="14"/>
      <c r="R686" s="23" t="str">
        <f t="array" ref="R686">IF(S686="","",XLOOKUP(S686,selector_15,selector_15_ids,""))</f>
        <v/>
      </c>
      <c r="S686" s="25"/>
      <c r="T686" s="23" t="str">
        <f t="array" ref="T686">IF(U686="","",XLOOKUP(U686,selector_15,selector_15_ids,""))</f>
        <v/>
      </c>
      <c r="U686" s="25"/>
      <c r="V686" s="23" t="str">
        <f t="array" ref="V686">IF(W686="","",XLOOKUP(W686,selector_12,selector_12_ids,""))</f>
        <v/>
      </c>
      <c r="W686" s="25"/>
      <c r="X686" s="14"/>
      <c r="Y686" s="14"/>
      <c r="Z686" s="14"/>
      <c r="AA686" s="23" t="str">
        <f t="array" ref="AA686">IF(AB686="","",XLOOKUP(AB686,selector_07,selector_07_ids,""))</f>
        <v/>
      </c>
      <c r="AB686" s="25"/>
      <c r="AC686" s="14"/>
      <c r="AD686" s="23" t="str">
        <f t="array" ref="AD686">IF(AE686="","",XLOOKUP(AE686,selector_04,selector_04_ids,""))</f>
        <v/>
      </c>
      <c r="AE686" s="25"/>
      <c r="AF686" s="14"/>
      <c r="AG686" s="27"/>
      <c r="AH686" s="14"/>
    </row>
    <row r="687">
      <c r="A687" s="14"/>
      <c r="B687" s="23" t="str">
        <f>IF($A687="","",'Система'!$B$4)</f>
        <v/>
      </c>
      <c r="C687" s="14"/>
      <c r="D687" s="23" t="str">
        <f t="array" ref="D687">IF(E687="","",XLOOKUP(E687,selector_12,selector_12_ids,""))</f>
        <v/>
      </c>
      <c r="E687" s="25"/>
      <c r="F687" s="14"/>
      <c r="G687" s="14"/>
      <c r="H687" s="14"/>
      <c r="I687" s="14"/>
      <c r="J687" s="14"/>
      <c r="K687" s="23" t="str">
        <f t="array" ref="K687">IF(L687="","",XLOOKUP(L687,selector_07,selector_07_ids,""))</f>
        <v/>
      </c>
      <c r="L687" s="25"/>
      <c r="M687" s="14"/>
      <c r="N687" s="23" t="str">
        <f t="array" ref="N687">IF(O687="","",XLOOKUP(O687,selector_18,selector_18_ids,""))</f>
        <v/>
      </c>
      <c r="O687" s="25"/>
      <c r="P687" s="14"/>
      <c r="Q687" s="14"/>
      <c r="R687" s="23" t="str">
        <f t="array" ref="R687">IF(S687="","",XLOOKUP(S687,selector_15,selector_15_ids,""))</f>
        <v/>
      </c>
      <c r="S687" s="25"/>
      <c r="T687" s="23" t="str">
        <f t="array" ref="T687">IF(U687="","",XLOOKUP(U687,selector_15,selector_15_ids,""))</f>
        <v/>
      </c>
      <c r="U687" s="25"/>
      <c r="V687" s="23" t="str">
        <f t="array" ref="V687">IF(W687="","",XLOOKUP(W687,selector_12,selector_12_ids,""))</f>
        <v/>
      </c>
      <c r="W687" s="25"/>
      <c r="X687" s="14"/>
      <c r="Y687" s="14"/>
      <c r="Z687" s="14"/>
      <c r="AA687" s="23" t="str">
        <f t="array" ref="AA687">IF(AB687="","",XLOOKUP(AB687,selector_07,selector_07_ids,""))</f>
        <v/>
      </c>
      <c r="AB687" s="25"/>
      <c r="AC687" s="14"/>
      <c r="AD687" s="23" t="str">
        <f t="array" ref="AD687">IF(AE687="","",XLOOKUP(AE687,selector_04,selector_04_ids,""))</f>
        <v/>
      </c>
      <c r="AE687" s="25"/>
      <c r="AF687" s="14"/>
      <c r="AG687" s="27"/>
      <c r="AH687" s="14"/>
    </row>
    <row r="688">
      <c r="A688" s="14"/>
      <c r="B688" s="23" t="str">
        <f>IF($A688="","",'Система'!$B$4)</f>
        <v/>
      </c>
      <c r="C688" s="14"/>
      <c r="D688" s="23" t="str">
        <f t="array" ref="D688">IF(E688="","",XLOOKUP(E688,selector_12,selector_12_ids,""))</f>
        <v/>
      </c>
      <c r="E688" s="25"/>
      <c r="F688" s="14"/>
      <c r="G688" s="14"/>
      <c r="H688" s="14"/>
      <c r="I688" s="14"/>
      <c r="J688" s="14"/>
      <c r="K688" s="23" t="str">
        <f t="array" ref="K688">IF(L688="","",XLOOKUP(L688,selector_07,selector_07_ids,""))</f>
        <v/>
      </c>
      <c r="L688" s="25"/>
      <c r="M688" s="14"/>
      <c r="N688" s="23" t="str">
        <f t="array" ref="N688">IF(O688="","",XLOOKUP(O688,selector_18,selector_18_ids,""))</f>
        <v/>
      </c>
      <c r="O688" s="25"/>
      <c r="P688" s="14"/>
      <c r="Q688" s="14"/>
      <c r="R688" s="23" t="str">
        <f t="array" ref="R688">IF(S688="","",XLOOKUP(S688,selector_15,selector_15_ids,""))</f>
        <v/>
      </c>
      <c r="S688" s="25"/>
      <c r="T688" s="23" t="str">
        <f t="array" ref="T688">IF(U688="","",XLOOKUP(U688,selector_15,selector_15_ids,""))</f>
        <v/>
      </c>
      <c r="U688" s="25"/>
      <c r="V688" s="23" t="str">
        <f t="array" ref="V688">IF(W688="","",XLOOKUP(W688,selector_12,selector_12_ids,""))</f>
        <v/>
      </c>
      <c r="W688" s="25"/>
      <c r="X688" s="14"/>
      <c r="Y688" s="14"/>
      <c r="Z688" s="14"/>
      <c r="AA688" s="23" t="str">
        <f t="array" ref="AA688">IF(AB688="","",XLOOKUP(AB688,selector_07,selector_07_ids,""))</f>
        <v/>
      </c>
      <c r="AB688" s="25"/>
      <c r="AC688" s="14"/>
      <c r="AD688" s="23" t="str">
        <f t="array" ref="AD688">IF(AE688="","",XLOOKUP(AE688,selector_04,selector_04_ids,""))</f>
        <v/>
      </c>
      <c r="AE688" s="25"/>
      <c r="AF688" s="14"/>
      <c r="AG688" s="27"/>
      <c r="AH688" s="14"/>
    </row>
    <row r="689">
      <c r="A689" s="14"/>
      <c r="B689" s="23" t="str">
        <f>IF($A689="","",'Система'!$B$4)</f>
        <v/>
      </c>
      <c r="C689" s="14"/>
      <c r="D689" s="23" t="str">
        <f t="array" ref="D689">IF(E689="","",XLOOKUP(E689,selector_12,selector_12_ids,""))</f>
        <v/>
      </c>
      <c r="E689" s="25"/>
      <c r="F689" s="14"/>
      <c r="G689" s="14"/>
      <c r="H689" s="14"/>
      <c r="I689" s="14"/>
      <c r="J689" s="14"/>
      <c r="K689" s="23" t="str">
        <f t="array" ref="K689">IF(L689="","",XLOOKUP(L689,selector_07,selector_07_ids,""))</f>
        <v/>
      </c>
      <c r="L689" s="25"/>
      <c r="M689" s="14"/>
      <c r="N689" s="23" t="str">
        <f t="array" ref="N689">IF(O689="","",XLOOKUP(O689,selector_18,selector_18_ids,""))</f>
        <v/>
      </c>
      <c r="O689" s="25"/>
      <c r="P689" s="14"/>
      <c r="Q689" s="14"/>
      <c r="R689" s="23" t="str">
        <f t="array" ref="R689">IF(S689="","",XLOOKUP(S689,selector_15,selector_15_ids,""))</f>
        <v/>
      </c>
      <c r="S689" s="25"/>
      <c r="T689" s="23" t="str">
        <f t="array" ref="T689">IF(U689="","",XLOOKUP(U689,selector_15,selector_15_ids,""))</f>
        <v/>
      </c>
      <c r="U689" s="25"/>
      <c r="V689" s="23" t="str">
        <f t="array" ref="V689">IF(W689="","",XLOOKUP(W689,selector_12,selector_12_ids,""))</f>
        <v/>
      </c>
      <c r="W689" s="25"/>
      <c r="X689" s="14"/>
      <c r="Y689" s="14"/>
      <c r="Z689" s="14"/>
      <c r="AA689" s="23" t="str">
        <f t="array" ref="AA689">IF(AB689="","",XLOOKUP(AB689,selector_07,selector_07_ids,""))</f>
        <v/>
      </c>
      <c r="AB689" s="25"/>
      <c r="AC689" s="14"/>
      <c r="AD689" s="23" t="str">
        <f t="array" ref="AD689">IF(AE689="","",XLOOKUP(AE689,selector_04,selector_04_ids,""))</f>
        <v/>
      </c>
      <c r="AE689" s="25"/>
      <c r="AF689" s="14"/>
      <c r="AG689" s="27"/>
      <c r="AH689" s="14"/>
    </row>
    <row r="690">
      <c r="A690" s="14"/>
      <c r="B690" s="23" t="str">
        <f>IF($A690="","",'Система'!$B$4)</f>
        <v/>
      </c>
      <c r="C690" s="14"/>
      <c r="D690" s="23" t="str">
        <f t="array" ref="D690">IF(E690="","",XLOOKUP(E690,selector_12,selector_12_ids,""))</f>
        <v/>
      </c>
      <c r="E690" s="25"/>
      <c r="F690" s="14"/>
      <c r="G690" s="14"/>
      <c r="H690" s="14"/>
      <c r="I690" s="14"/>
      <c r="J690" s="14"/>
      <c r="K690" s="23" t="str">
        <f t="array" ref="K690">IF(L690="","",XLOOKUP(L690,selector_07,selector_07_ids,""))</f>
        <v/>
      </c>
      <c r="L690" s="25"/>
      <c r="M690" s="14"/>
      <c r="N690" s="23" t="str">
        <f t="array" ref="N690">IF(O690="","",XLOOKUP(O690,selector_18,selector_18_ids,""))</f>
        <v/>
      </c>
      <c r="O690" s="25"/>
      <c r="P690" s="14"/>
      <c r="Q690" s="14"/>
      <c r="R690" s="23" t="str">
        <f t="array" ref="R690">IF(S690="","",XLOOKUP(S690,selector_15,selector_15_ids,""))</f>
        <v/>
      </c>
      <c r="S690" s="25"/>
      <c r="T690" s="23" t="str">
        <f t="array" ref="T690">IF(U690="","",XLOOKUP(U690,selector_15,selector_15_ids,""))</f>
        <v/>
      </c>
      <c r="U690" s="25"/>
      <c r="V690" s="23" t="str">
        <f t="array" ref="V690">IF(W690="","",XLOOKUP(W690,selector_12,selector_12_ids,""))</f>
        <v/>
      </c>
      <c r="W690" s="25"/>
      <c r="X690" s="14"/>
      <c r="Y690" s="14"/>
      <c r="Z690" s="14"/>
      <c r="AA690" s="23" t="str">
        <f t="array" ref="AA690">IF(AB690="","",XLOOKUP(AB690,selector_07,selector_07_ids,""))</f>
        <v/>
      </c>
      <c r="AB690" s="25"/>
      <c r="AC690" s="14"/>
      <c r="AD690" s="23" t="str">
        <f t="array" ref="AD690">IF(AE690="","",XLOOKUP(AE690,selector_04,selector_04_ids,""))</f>
        <v/>
      </c>
      <c r="AE690" s="25"/>
      <c r="AF690" s="14"/>
      <c r="AG690" s="27"/>
      <c r="AH690" s="14"/>
    </row>
    <row r="691">
      <c r="A691" s="14"/>
      <c r="B691" s="23" t="str">
        <f>IF($A691="","",'Система'!$B$4)</f>
        <v/>
      </c>
      <c r="C691" s="14"/>
      <c r="D691" s="23" t="str">
        <f t="array" ref="D691">IF(E691="","",XLOOKUP(E691,selector_12,selector_12_ids,""))</f>
        <v/>
      </c>
      <c r="E691" s="25"/>
      <c r="F691" s="14"/>
      <c r="G691" s="14"/>
      <c r="H691" s="14"/>
      <c r="I691" s="14"/>
      <c r="J691" s="14"/>
      <c r="K691" s="23" t="str">
        <f t="array" ref="K691">IF(L691="","",XLOOKUP(L691,selector_07,selector_07_ids,""))</f>
        <v/>
      </c>
      <c r="L691" s="25"/>
      <c r="M691" s="14"/>
      <c r="N691" s="23" t="str">
        <f t="array" ref="N691">IF(O691="","",XLOOKUP(O691,selector_18,selector_18_ids,""))</f>
        <v/>
      </c>
      <c r="O691" s="25"/>
      <c r="P691" s="14"/>
      <c r="Q691" s="14"/>
      <c r="R691" s="23" t="str">
        <f t="array" ref="R691">IF(S691="","",XLOOKUP(S691,selector_15,selector_15_ids,""))</f>
        <v/>
      </c>
      <c r="S691" s="25"/>
      <c r="T691" s="23" t="str">
        <f t="array" ref="T691">IF(U691="","",XLOOKUP(U691,selector_15,selector_15_ids,""))</f>
        <v/>
      </c>
      <c r="U691" s="25"/>
      <c r="V691" s="23" t="str">
        <f t="array" ref="V691">IF(W691="","",XLOOKUP(W691,selector_12,selector_12_ids,""))</f>
        <v/>
      </c>
      <c r="W691" s="25"/>
      <c r="X691" s="14"/>
      <c r="Y691" s="14"/>
      <c r="Z691" s="14"/>
      <c r="AA691" s="23" t="str">
        <f t="array" ref="AA691">IF(AB691="","",XLOOKUP(AB691,selector_07,selector_07_ids,""))</f>
        <v/>
      </c>
      <c r="AB691" s="25"/>
      <c r="AC691" s="14"/>
      <c r="AD691" s="23" t="str">
        <f t="array" ref="AD691">IF(AE691="","",XLOOKUP(AE691,selector_04,selector_04_ids,""))</f>
        <v/>
      </c>
      <c r="AE691" s="25"/>
      <c r="AF691" s="14"/>
      <c r="AG691" s="27"/>
      <c r="AH691" s="14"/>
    </row>
    <row r="692">
      <c r="A692" s="14"/>
      <c r="B692" s="23" t="str">
        <f>IF($A692="","",'Система'!$B$4)</f>
        <v/>
      </c>
      <c r="C692" s="14"/>
      <c r="D692" s="23" t="str">
        <f t="array" ref="D692">IF(E692="","",XLOOKUP(E692,selector_12,selector_12_ids,""))</f>
        <v/>
      </c>
      <c r="E692" s="25"/>
      <c r="F692" s="14"/>
      <c r="G692" s="14"/>
      <c r="H692" s="14"/>
      <c r="I692" s="14"/>
      <c r="J692" s="14"/>
      <c r="K692" s="23" t="str">
        <f t="array" ref="K692">IF(L692="","",XLOOKUP(L692,selector_07,selector_07_ids,""))</f>
        <v/>
      </c>
      <c r="L692" s="25"/>
      <c r="M692" s="14"/>
      <c r="N692" s="23" t="str">
        <f t="array" ref="N692">IF(O692="","",XLOOKUP(O692,selector_18,selector_18_ids,""))</f>
        <v/>
      </c>
      <c r="O692" s="25"/>
      <c r="P692" s="14"/>
      <c r="Q692" s="14"/>
      <c r="R692" s="23" t="str">
        <f t="array" ref="R692">IF(S692="","",XLOOKUP(S692,selector_15,selector_15_ids,""))</f>
        <v/>
      </c>
      <c r="S692" s="25"/>
      <c r="T692" s="23" t="str">
        <f t="array" ref="T692">IF(U692="","",XLOOKUP(U692,selector_15,selector_15_ids,""))</f>
        <v/>
      </c>
      <c r="U692" s="25"/>
      <c r="V692" s="23" t="str">
        <f t="array" ref="V692">IF(W692="","",XLOOKUP(W692,selector_12,selector_12_ids,""))</f>
        <v/>
      </c>
      <c r="W692" s="25"/>
      <c r="X692" s="14"/>
      <c r="Y692" s="14"/>
      <c r="Z692" s="14"/>
      <c r="AA692" s="23" t="str">
        <f t="array" ref="AA692">IF(AB692="","",XLOOKUP(AB692,selector_07,selector_07_ids,""))</f>
        <v/>
      </c>
      <c r="AB692" s="25"/>
      <c r="AC692" s="14"/>
      <c r="AD692" s="23" t="str">
        <f t="array" ref="AD692">IF(AE692="","",XLOOKUP(AE692,selector_04,selector_04_ids,""))</f>
        <v/>
      </c>
      <c r="AE692" s="25"/>
      <c r="AF692" s="14"/>
      <c r="AG692" s="27"/>
      <c r="AH692" s="14"/>
    </row>
    <row r="693">
      <c r="A693" s="14"/>
      <c r="B693" s="23" t="str">
        <f>IF($A693="","",'Система'!$B$4)</f>
        <v/>
      </c>
      <c r="C693" s="14"/>
      <c r="D693" s="23" t="str">
        <f t="array" ref="D693">IF(E693="","",XLOOKUP(E693,selector_12,selector_12_ids,""))</f>
        <v/>
      </c>
      <c r="E693" s="25"/>
      <c r="F693" s="14"/>
      <c r="G693" s="14"/>
      <c r="H693" s="14"/>
      <c r="I693" s="14"/>
      <c r="J693" s="14"/>
      <c r="K693" s="23" t="str">
        <f t="array" ref="K693">IF(L693="","",XLOOKUP(L693,selector_07,selector_07_ids,""))</f>
        <v/>
      </c>
      <c r="L693" s="25"/>
      <c r="M693" s="14"/>
      <c r="N693" s="23" t="str">
        <f t="array" ref="N693">IF(O693="","",XLOOKUP(O693,selector_18,selector_18_ids,""))</f>
        <v/>
      </c>
      <c r="O693" s="25"/>
      <c r="P693" s="14"/>
      <c r="Q693" s="14"/>
      <c r="R693" s="23" t="str">
        <f t="array" ref="R693">IF(S693="","",XLOOKUP(S693,selector_15,selector_15_ids,""))</f>
        <v/>
      </c>
      <c r="S693" s="25"/>
      <c r="T693" s="23" t="str">
        <f t="array" ref="T693">IF(U693="","",XLOOKUP(U693,selector_15,selector_15_ids,""))</f>
        <v/>
      </c>
      <c r="U693" s="25"/>
      <c r="V693" s="23" t="str">
        <f t="array" ref="V693">IF(W693="","",XLOOKUP(W693,selector_12,selector_12_ids,""))</f>
        <v/>
      </c>
      <c r="W693" s="25"/>
      <c r="X693" s="14"/>
      <c r="Y693" s="14"/>
      <c r="Z693" s="14"/>
      <c r="AA693" s="23" t="str">
        <f t="array" ref="AA693">IF(AB693="","",XLOOKUP(AB693,selector_07,selector_07_ids,""))</f>
        <v/>
      </c>
      <c r="AB693" s="25"/>
      <c r="AC693" s="14"/>
      <c r="AD693" s="23" t="str">
        <f t="array" ref="AD693">IF(AE693="","",XLOOKUP(AE693,selector_04,selector_04_ids,""))</f>
        <v/>
      </c>
      <c r="AE693" s="25"/>
      <c r="AF693" s="14"/>
      <c r="AG693" s="27"/>
      <c r="AH693" s="14"/>
    </row>
    <row r="694">
      <c r="A694" s="14"/>
      <c r="B694" s="23" t="str">
        <f>IF($A694="","",'Система'!$B$4)</f>
        <v/>
      </c>
      <c r="C694" s="14"/>
      <c r="D694" s="23" t="str">
        <f t="array" ref="D694">IF(E694="","",XLOOKUP(E694,selector_12,selector_12_ids,""))</f>
        <v/>
      </c>
      <c r="E694" s="25"/>
      <c r="F694" s="14"/>
      <c r="G694" s="14"/>
      <c r="H694" s="14"/>
      <c r="I694" s="14"/>
      <c r="J694" s="14"/>
      <c r="K694" s="23" t="str">
        <f t="array" ref="K694">IF(L694="","",XLOOKUP(L694,selector_07,selector_07_ids,""))</f>
        <v/>
      </c>
      <c r="L694" s="25"/>
      <c r="M694" s="14"/>
      <c r="N694" s="23" t="str">
        <f t="array" ref="N694">IF(O694="","",XLOOKUP(O694,selector_18,selector_18_ids,""))</f>
        <v/>
      </c>
      <c r="O694" s="25"/>
      <c r="P694" s="14"/>
      <c r="Q694" s="14"/>
      <c r="R694" s="23" t="str">
        <f t="array" ref="R694">IF(S694="","",XLOOKUP(S694,selector_15,selector_15_ids,""))</f>
        <v/>
      </c>
      <c r="S694" s="25"/>
      <c r="T694" s="23" t="str">
        <f t="array" ref="T694">IF(U694="","",XLOOKUP(U694,selector_15,selector_15_ids,""))</f>
        <v/>
      </c>
      <c r="U694" s="25"/>
      <c r="V694" s="23" t="str">
        <f t="array" ref="V694">IF(W694="","",XLOOKUP(W694,selector_12,selector_12_ids,""))</f>
        <v/>
      </c>
      <c r="W694" s="25"/>
      <c r="X694" s="14"/>
      <c r="Y694" s="14"/>
      <c r="Z694" s="14"/>
      <c r="AA694" s="23" t="str">
        <f t="array" ref="AA694">IF(AB694="","",XLOOKUP(AB694,selector_07,selector_07_ids,""))</f>
        <v/>
      </c>
      <c r="AB694" s="25"/>
      <c r="AC694" s="14"/>
      <c r="AD694" s="23" t="str">
        <f t="array" ref="AD694">IF(AE694="","",XLOOKUP(AE694,selector_04,selector_04_ids,""))</f>
        <v/>
      </c>
      <c r="AE694" s="25"/>
      <c r="AF694" s="14"/>
      <c r="AG694" s="27"/>
      <c r="AH694" s="14"/>
    </row>
    <row r="695">
      <c r="A695" s="14"/>
      <c r="B695" s="23" t="str">
        <f>IF($A695="","",'Система'!$B$4)</f>
        <v/>
      </c>
      <c r="C695" s="14"/>
      <c r="D695" s="23" t="str">
        <f t="array" ref="D695">IF(E695="","",XLOOKUP(E695,selector_12,selector_12_ids,""))</f>
        <v/>
      </c>
      <c r="E695" s="25"/>
      <c r="F695" s="14"/>
      <c r="G695" s="14"/>
      <c r="H695" s="14"/>
      <c r="I695" s="14"/>
      <c r="J695" s="14"/>
      <c r="K695" s="23" t="str">
        <f t="array" ref="K695">IF(L695="","",XLOOKUP(L695,selector_07,selector_07_ids,""))</f>
        <v/>
      </c>
      <c r="L695" s="25"/>
      <c r="M695" s="14"/>
      <c r="N695" s="23" t="str">
        <f t="array" ref="N695">IF(O695="","",XLOOKUP(O695,selector_18,selector_18_ids,""))</f>
        <v/>
      </c>
      <c r="O695" s="25"/>
      <c r="P695" s="14"/>
      <c r="Q695" s="14"/>
      <c r="R695" s="23" t="str">
        <f t="array" ref="R695">IF(S695="","",XLOOKUP(S695,selector_15,selector_15_ids,""))</f>
        <v/>
      </c>
      <c r="S695" s="25"/>
      <c r="T695" s="23" t="str">
        <f t="array" ref="T695">IF(U695="","",XLOOKUP(U695,selector_15,selector_15_ids,""))</f>
        <v/>
      </c>
      <c r="U695" s="25"/>
      <c r="V695" s="23" t="str">
        <f t="array" ref="V695">IF(W695="","",XLOOKUP(W695,selector_12,selector_12_ids,""))</f>
        <v/>
      </c>
      <c r="W695" s="25"/>
      <c r="X695" s="14"/>
      <c r="Y695" s="14"/>
      <c r="Z695" s="14"/>
      <c r="AA695" s="23" t="str">
        <f t="array" ref="AA695">IF(AB695="","",XLOOKUP(AB695,selector_07,selector_07_ids,""))</f>
        <v/>
      </c>
      <c r="AB695" s="25"/>
      <c r="AC695" s="14"/>
      <c r="AD695" s="23" t="str">
        <f t="array" ref="AD695">IF(AE695="","",XLOOKUP(AE695,selector_04,selector_04_ids,""))</f>
        <v/>
      </c>
      <c r="AE695" s="25"/>
      <c r="AF695" s="14"/>
      <c r="AG695" s="27"/>
      <c r="AH695" s="14"/>
    </row>
    <row r="696">
      <c r="A696" s="14"/>
      <c r="B696" s="23" t="str">
        <f>IF($A696="","",'Система'!$B$4)</f>
        <v/>
      </c>
      <c r="C696" s="14"/>
      <c r="D696" s="23" t="str">
        <f t="array" ref="D696">IF(E696="","",XLOOKUP(E696,selector_12,selector_12_ids,""))</f>
        <v/>
      </c>
      <c r="E696" s="25"/>
      <c r="F696" s="14"/>
      <c r="G696" s="14"/>
      <c r="H696" s="14"/>
      <c r="I696" s="14"/>
      <c r="J696" s="14"/>
      <c r="K696" s="23" t="str">
        <f t="array" ref="K696">IF(L696="","",XLOOKUP(L696,selector_07,selector_07_ids,""))</f>
        <v/>
      </c>
      <c r="L696" s="25"/>
      <c r="M696" s="14"/>
      <c r="N696" s="23" t="str">
        <f t="array" ref="N696">IF(O696="","",XLOOKUP(O696,selector_18,selector_18_ids,""))</f>
        <v/>
      </c>
      <c r="O696" s="25"/>
      <c r="P696" s="14"/>
      <c r="Q696" s="14"/>
      <c r="R696" s="23" t="str">
        <f t="array" ref="R696">IF(S696="","",XLOOKUP(S696,selector_15,selector_15_ids,""))</f>
        <v/>
      </c>
      <c r="S696" s="25"/>
      <c r="T696" s="23" t="str">
        <f t="array" ref="T696">IF(U696="","",XLOOKUP(U696,selector_15,selector_15_ids,""))</f>
        <v/>
      </c>
      <c r="U696" s="25"/>
      <c r="V696" s="23" t="str">
        <f t="array" ref="V696">IF(W696="","",XLOOKUP(W696,selector_12,selector_12_ids,""))</f>
        <v/>
      </c>
      <c r="W696" s="25"/>
      <c r="X696" s="14"/>
      <c r="Y696" s="14"/>
      <c r="Z696" s="14"/>
      <c r="AA696" s="23" t="str">
        <f t="array" ref="AA696">IF(AB696="","",XLOOKUP(AB696,selector_07,selector_07_ids,""))</f>
        <v/>
      </c>
      <c r="AB696" s="25"/>
      <c r="AC696" s="14"/>
      <c r="AD696" s="23" t="str">
        <f t="array" ref="AD696">IF(AE696="","",XLOOKUP(AE696,selector_04,selector_04_ids,""))</f>
        <v/>
      </c>
      <c r="AE696" s="25"/>
      <c r="AF696" s="14"/>
      <c r="AG696" s="27"/>
      <c r="AH696" s="14"/>
    </row>
    <row r="697">
      <c r="A697" s="14"/>
      <c r="B697" s="23" t="str">
        <f>IF($A697="","",'Система'!$B$4)</f>
        <v/>
      </c>
      <c r="C697" s="14"/>
      <c r="D697" s="23" t="str">
        <f t="array" ref="D697">IF(E697="","",XLOOKUP(E697,selector_12,selector_12_ids,""))</f>
        <v/>
      </c>
      <c r="E697" s="25"/>
      <c r="F697" s="14"/>
      <c r="G697" s="14"/>
      <c r="H697" s="14"/>
      <c r="I697" s="14"/>
      <c r="J697" s="14"/>
      <c r="K697" s="23" t="str">
        <f t="array" ref="K697">IF(L697="","",XLOOKUP(L697,selector_07,selector_07_ids,""))</f>
        <v/>
      </c>
      <c r="L697" s="25"/>
      <c r="M697" s="14"/>
      <c r="N697" s="23" t="str">
        <f t="array" ref="N697">IF(O697="","",XLOOKUP(O697,selector_18,selector_18_ids,""))</f>
        <v/>
      </c>
      <c r="O697" s="25"/>
      <c r="P697" s="14"/>
      <c r="Q697" s="14"/>
      <c r="R697" s="23" t="str">
        <f t="array" ref="R697">IF(S697="","",XLOOKUP(S697,selector_15,selector_15_ids,""))</f>
        <v/>
      </c>
      <c r="S697" s="25"/>
      <c r="T697" s="23" t="str">
        <f t="array" ref="T697">IF(U697="","",XLOOKUP(U697,selector_15,selector_15_ids,""))</f>
        <v/>
      </c>
      <c r="U697" s="25"/>
      <c r="V697" s="23" t="str">
        <f t="array" ref="V697">IF(W697="","",XLOOKUP(W697,selector_12,selector_12_ids,""))</f>
        <v/>
      </c>
      <c r="W697" s="25"/>
      <c r="X697" s="14"/>
      <c r="Y697" s="14"/>
      <c r="Z697" s="14"/>
      <c r="AA697" s="23" t="str">
        <f t="array" ref="AA697">IF(AB697="","",XLOOKUP(AB697,selector_07,selector_07_ids,""))</f>
        <v/>
      </c>
      <c r="AB697" s="25"/>
      <c r="AC697" s="14"/>
      <c r="AD697" s="23" t="str">
        <f t="array" ref="AD697">IF(AE697="","",XLOOKUP(AE697,selector_04,selector_04_ids,""))</f>
        <v/>
      </c>
      <c r="AE697" s="25"/>
      <c r="AF697" s="14"/>
      <c r="AG697" s="27"/>
      <c r="AH697" s="14"/>
    </row>
    <row r="698">
      <c r="A698" s="14"/>
      <c r="B698" s="23" t="str">
        <f>IF($A698="","",'Система'!$B$4)</f>
        <v/>
      </c>
      <c r="C698" s="14"/>
      <c r="D698" s="23" t="str">
        <f t="array" ref="D698">IF(E698="","",XLOOKUP(E698,selector_12,selector_12_ids,""))</f>
        <v/>
      </c>
      <c r="E698" s="25"/>
      <c r="F698" s="14"/>
      <c r="G698" s="14"/>
      <c r="H698" s="14"/>
      <c r="I698" s="14"/>
      <c r="J698" s="14"/>
      <c r="K698" s="23" t="str">
        <f t="array" ref="K698">IF(L698="","",XLOOKUP(L698,selector_07,selector_07_ids,""))</f>
        <v/>
      </c>
      <c r="L698" s="25"/>
      <c r="M698" s="14"/>
      <c r="N698" s="23" t="str">
        <f t="array" ref="N698">IF(O698="","",XLOOKUP(O698,selector_18,selector_18_ids,""))</f>
        <v/>
      </c>
      <c r="O698" s="25"/>
      <c r="P698" s="14"/>
      <c r="Q698" s="14"/>
      <c r="R698" s="23" t="str">
        <f t="array" ref="R698">IF(S698="","",XLOOKUP(S698,selector_15,selector_15_ids,""))</f>
        <v/>
      </c>
      <c r="S698" s="25"/>
      <c r="T698" s="23" t="str">
        <f t="array" ref="T698">IF(U698="","",XLOOKUP(U698,selector_15,selector_15_ids,""))</f>
        <v/>
      </c>
      <c r="U698" s="25"/>
      <c r="V698" s="23" t="str">
        <f t="array" ref="V698">IF(W698="","",XLOOKUP(W698,selector_12,selector_12_ids,""))</f>
        <v/>
      </c>
      <c r="W698" s="25"/>
      <c r="X698" s="14"/>
      <c r="Y698" s="14"/>
      <c r="Z698" s="14"/>
      <c r="AA698" s="23" t="str">
        <f t="array" ref="AA698">IF(AB698="","",XLOOKUP(AB698,selector_07,selector_07_ids,""))</f>
        <v/>
      </c>
      <c r="AB698" s="25"/>
      <c r="AC698" s="14"/>
      <c r="AD698" s="23" t="str">
        <f t="array" ref="AD698">IF(AE698="","",XLOOKUP(AE698,selector_04,selector_04_ids,""))</f>
        <v/>
      </c>
      <c r="AE698" s="25"/>
      <c r="AF698" s="14"/>
      <c r="AG698" s="27"/>
      <c r="AH698" s="14"/>
    </row>
    <row r="699">
      <c r="A699" s="14"/>
      <c r="B699" s="23" t="str">
        <f>IF($A699="","",'Система'!$B$4)</f>
        <v/>
      </c>
      <c r="C699" s="14"/>
      <c r="D699" s="23" t="str">
        <f t="array" ref="D699">IF(E699="","",XLOOKUP(E699,selector_12,selector_12_ids,""))</f>
        <v/>
      </c>
      <c r="E699" s="25"/>
      <c r="F699" s="14"/>
      <c r="G699" s="14"/>
      <c r="H699" s="14"/>
      <c r="I699" s="14"/>
      <c r="J699" s="14"/>
      <c r="K699" s="23" t="str">
        <f t="array" ref="K699">IF(L699="","",XLOOKUP(L699,selector_07,selector_07_ids,""))</f>
        <v/>
      </c>
      <c r="L699" s="25"/>
      <c r="M699" s="14"/>
      <c r="N699" s="23" t="str">
        <f t="array" ref="N699">IF(O699="","",XLOOKUP(O699,selector_18,selector_18_ids,""))</f>
        <v/>
      </c>
      <c r="O699" s="25"/>
      <c r="P699" s="14"/>
      <c r="Q699" s="14"/>
      <c r="R699" s="23" t="str">
        <f t="array" ref="R699">IF(S699="","",XLOOKUP(S699,selector_15,selector_15_ids,""))</f>
        <v/>
      </c>
      <c r="S699" s="25"/>
      <c r="T699" s="23" t="str">
        <f t="array" ref="T699">IF(U699="","",XLOOKUP(U699,selector_15,selector_15_ids,""))</f>
        <v/>
      </c>
      <c r="U699" s="25"/>
      <c r="V699" s="23" t="str">
        <f t="array" ref="V699">IF(W699="","",XLOOKUP(W699,selector_12,selector_12_ids,""))</f>
        <v/>
      </c>
      <c r="W699" s="25"/>
      <c r="X699" s="14"/>
      <c r="Y699" s="14"/>
      <c r="Z699" s="14"/>
      <c r="AA699" s="23" t="str">
        <f t="array" ref="AA699">IF(AB699="","",XLOOKUP(AB699,selector_07,selector_07_ids,""))</f>
        <v/>
      </c>
      <c r="AB699" s="25"/>
      <c r="AC699" s="14"/>
      <c r="AD699" s="23" t="str">
        <f t="array" ref="AD699">IF(AE699="","",XLOOKUP(AE699,selector_04,selector_04_ids,""))</f>
        <v/>
      </c>
      <c r="AE699" s="25"/>
      <c r="AF699" s="14"/>
      <c r="AG699" s="27"/>
      <c r="AH699" s="14"/>
    </row>
    <row r="700">
      <c r="A700" s="14"/>
      <c r="B700" s="23" t="str">
        <f>IF($A700="","",'Система'!$B$4)</f>
        <v/>
      </c>
      <c r="C700" s="14"/>
      <c r="D700" s="23" t="str">
        <f t="array" ref="D700">IF(E700="","",XLOOKUP(E700,selector_12,selector_12_ids,""))</f>
        <v/>
      </c>
      <c r="E700" s="25"/>
      <c r="F700" s="14"/>
      <c r="G700" s="14"/>
      <c r="H700" s="14"/>
      <c r="I700" s="14"/>
      <c r="J700" s="14"/>
      <c r="K700" s="23" t="str">
        <f t="array" ref="K700">IF(L700="","",XLOOKUP(L700,selector_07,selector_07_ids,""))</f>
        <v/>
      </c>
      <c r="L700" s="25"/>
      <c r="M700" s="14"/>
      <c r="N700" s="23" t="str">
        <f t="array" ref="N700">IF(O700="","",XLOOKUP(O700,selector_18,selector_18_ids,""))</f>
        <v/>
      </c>
      <c r="O700" s="25"/>
      <c r="P700" s="14"/>
      <c r="Q700" s="14"/>
      <c r="R700" s="23" t="str">
        <f t="array" ref="R700">IF(S700="","",XLOOKUP(S700,selector_15,selector_15_ids,""))</f>
        <v/>
      </c>
      <c r="S700" s="25"/>
      <c r="T700" s="23" t="str">
        <f t="array" ref="T700">IF(U700="","",XLOOKUP(U700,selector_15,selector_15_ids,""))</f>
        <v/>
      </c>
      <c r="U700" s="25"/>
      <c r="V700" s="23" t="str">
        <f t="array" ref="V700">IF(W700="","",XLOOKUP(W700,selector_12,selector_12_ids,""))</f>
        <v/>
      </c>
      <c r="W700" s="25"/>
      <c r="X700" s="14"/>
      <c r="Y700" s="14"/>
      <c r="Z700" s="14"/>
      <c r="AA700" s="23" t="str">
        <f t="array" ref="AA700">IF(AB700="","",XLOOKUP(AB700,selector_07,selector_07_ids,""))</f>
        <v/>
      </c>
      <c r="AB700" s="25"/>
      <c r="AC700" s="14"/>
      <c r="AD700" s="23" t="str">
        <f t="array" ref="AD700">IF(AE700="","",XLOOKUP(AE700,selector_04,selector_04_ids,""))</f>
        <v/>
      </c>
      <c r="AE700" s="25"/>
      <c r="AF700" s="14"/>
      <c r="AG700" s="27"/>
      <c r="AH700" s="14"/>
    </row>
    <row r="701">
      <c r="A701" s="14"/>
      <c r="B701" s="23" t="str">
        <f>IF($A701="","",'Система'!$B$4)</f>
        <v/>
      </c>
      <c r="C701" s="14"/>
      <c r="D701" s="23" t="str">
        <f t="array" ref="D701">IF(E701="","",XLOOKUP(E701,selector_12,selector_12_ids,""))</f>
        <v/>
      </c>
      <c r="E701" s="25"/>
      <c r="F701" s="14"/>
      <c r="G701" s="14"/>
      <c r="H701" s="14"/>
      <c r="I701" s="14"/>
      <c r="J701" s="14"/>
      <c r="K701" s="23" t="str">
        <f t="array" ref="K701">IF(L701="","",XLOOKUP(L701,selector_07,selector_07_ids,""))</f>
        <v/>
      </c>
      <c r="L701" s="25"/>
      <c r="M701" s="14"/>
      <c r="N701" s="23" t="str">
        <f t="array" ref="N701">IF(O701="","",XLOOKUP(O701,selector_18,selector_18_ids,""))</f>
        <v/>
      </c>
      <c r="O701" s="25"/>
      <c r="P701" s="14"/>
      <c r="Q701" s="14"/>
      <c r="R701" s="23" t="str">
        <f t="array" ref="R701">IF(S701="","",XLOOKUP(S701,selector_15,selector_15_ids,""))</f>
        <v/>
      </c>
      <c r="S701" s="25"/>
      <c r="T701" s="23" t="str">
        <f t="array" ref="T701">IF(U701="","",XLOOKUP(U701,selector_15,selector_15_ids,""))</f>
        <v/>
      </c>
      <c r="U701" s="25"/>
      <c r="V701" s="23" t="str">
        <f t="array" ref="V701">IF(W701="","",XLOOKUP(W701,selector_12,selector_12_ids,""))</f>
        <v/>
      </c>
      <c r="W701" s="25"/>
      <c r="X701" s="14"/>
      <c r="Y701" s="14"/>
      <c r="Z701" s="14"/>
      <c r="AA701" s="23" t="str">
        <f t="array" ref="AA701">IF(AB701="","",XLOOKUP(AB701,selector_07,selector_07_ids,""))</f>
        <v/>
      </c>
      <c r="AB701" s="25"/>
      <c r="AC701" s="14"/>
      <c r="AD701" s="23" t="str">
        <f t="array" ref="AD701">IF(AE701="","",XLOOKUP(AE701,selector_04,selector_04_ids,""))</f>
        <v/>
      </c>
      <c r="AE701" s="25"/>
      <c r="AF701" s="14"/>
      <c r="AG701" s="27"/>
      <c r="AH701" s="14"/>
    </row>
    <row r="702">
      <c r="A702" s="14"/>
      <c r="B702" s="23" t="str">
        <f>IF($A702="","",'Система'!$B$4)</f>
        <v/>
      </c>
      <c r="C702" s="14"/>
      <c r="D702" s="23" t="str">
        <f t="array" ref="D702">IF(E702="","",XLOOKUP(E702,selector_12,selector_12_ids,""))</f>
        <v/>
      </c>
      <c r="E702" s="25"/>
      <c r="F702" s="14"/>
      <c r="G702" s="14"/>
      <c r="H702" s="14"/>
      <c r="I702" s="14"/>
      <c r="J702" s="14"/>
      <c r="K702" s="23" t="str">
        <f t="array" ref="K702">IF(L702="","",XLOOKUP(L702,selector_07,selector_07_ids,""))</f>
        <v/>
      </c>
      <c r="L702" s="25"/>
      <c r="M702" s="14"/>
      <c r="N702" s="23" t="str">
        <f t="array" ref="N702">IF(O702="","",XLOOKUP(O702,selector_18,selector_18_ids,""))</f>
        <v/>
      </c>
      <c r="O702" s="25"/>
      <c r="P702" s="14"/>
      <c r="Q702" s="14"/>
      <c r="R702" s="23" t="str">
        <f t="array" ref="R702">IF(S702="","",XLOOKUP(S702,selector_15,selector_15_ids,""))</f>
        <v/>
      </c>
      <c r="S702" s="25"/>
      <c r="T702" s="23" t="str">
        <f t="array" ref="T702">IF(U702="","",XLOOKUP(U702,selector_15,selector_15_ids,""))</f>
        <v/>
      </c>
      <c r="U702" s="25"/>
      <c r="V702" s="23" t="str">
        <f t="array" ref="V702">IF(W702="","",XLOOKUP(W702,selector_12,selector_12_ids,""))</f>
        <v/>
      </c>
      <c r="W702" s="25"/>
      <c r="X702" s="14"/>
      <c r="Y702" s="14"/>
      <c r="Z702" s="14"/>
      <c r="AA702" s="23" t="str">
        <f t="array" ref="AA702">IF(AB702="","",XLOOKUP(AB702,selector_07,selector_07_ids,""))</f>
        <v/>
      </c>
      <c r="AB702" s="25"/>
      <c r="AC702" s="14"/>
      <c r="AD702" s="23" t="str">
        <f t="array" ref="AD702">IF(AE702="","",XLOOKUP(AE702,selector_04,selector_04_ids,""))</f>
        <v/>
      </c>
      <c r="AE702" s="25"/>
      <c r="AF702" s="14"/>
      <c r="AG702" s="27"/>
      <c r="AH702" s="14"/>
    </row>
    <row r="703">
      <c r="A703" s="14"/>
      <c r="B703" s="23" t="str">
        <f>IF($A703="","",'Система'!$B$4)</f>
        <v/>
      </c>
      <c r="C703" s="14"/>
      <c r="D703" s="23" t="str">
        <f t="array" ref="D703">IF(E703="","",XLOOKUP(E703,selector_12,selector_12_ids,""))</f>
        <v/>
      </c>
      <c r="E703" s="25"/>
      <c r="F703" s="14"/>
      <c r="G703" s="14"/>
      <c r="H703" s="14"/>
      <c r="I703" s="14"/>
      <c r="J703" s="14"/>
      <c r="K703" s="23" t="str">
        <f t="array" ref="K703">IF(L703="","",XLOOKUP(L703,selector_07,selector_07_ids,""))</f>
        <v/>
      </c>
      <c r="L703" s="25"/>
      <c r="M703" s="14"/>
      <c r="N703" s="23" t="str">
        <f t="array" ref="N703">IF(O703="","",XLOOKUP(O703,selector_18,selector_18_ids,""))</f>
        <v/>
      </c>
      <c r="O703" s="25"/>
      <c r="P703" s="14"/>
      <c r="Q703" s="14"/>
      <c r="R703" s="23" t="str">
        <f t="array" ref="R703">IF(S703="","",XLOOKUP(S703,selector_15,selector_15_ids,""))</f>
        <v/>
      </c>
      <c r="S703" s="25"/>
      <c r="T703" s="23" t="str">
        <f t="array" ref="T703">IF(U703="","",XLOOKUP(U703,selector_15,selector_15_ids,""))</f>
        <v/>
      </c>
      <c r="U703" s="25"/>
      <c r="V703" s="23" t="str">
        <f t="array" ref="V703">IF(W703="","",XLOOKUP(W703,selector_12,selector_12_ids,""))</f>
        <v/>
      </c>
      <c r="W703" s="25"/>
      <c r="X703" s="14"/>
      <c r="Y703" s="14"/>
      <c r="Z703" s="14"/>
      <c r="AA703" s="23" t="str">
        <f t="array" ref="AA703">IF(AB703="","",XLOOKUP(AB703,selector_07,selector_07_ids,""))</f>
        <v/>
      </c>
      <c r="AB703" s="25"/>
      <c r="AC703" s="14"/>
      <c r="AD703" s="23" t="str">
        <f t="array" ref="AD703">IF(AE703="","",XLOOKUP(AE703,selector_04,selector_04_ids,""))</f>
        <v/>
      </c>
      <c r="AE703" s="25"/>
      <c r="AF703" s="14"/>
      <c r="AG703" s="27"/>
      <c r="AH703" s="14"/>
    </row>
    <row r="704">
      <c r="A704" s="14"/>
      <c r="B704" s="23" t="str">
        <f>IF($A704="","",'Система'!$B$4)</f>
        <v/>
      </c>
      <c r="C704" s="14"/>
      <c r="D704" s="23" t="str">
        <f t="array" ref="D704">IF(E704="","",XLOOKUP(E704,selector_12,selector_12_ids,""))</f>
        <v/>
      </c>
      <c r="E704" s="25"/>
      <c r="F704" s="14"/>
      <c r="G704" s="14"/>
      <c r="H704" s="14"/>
      <c r="I704" s="14"/>
      <c r="J704" s="14"/>
      <c r="K704" s="23" t="str">
        <f t="array" ref="K704">IF(L704="","",XLOOKUP(L704,selector_07,selector_07_ids,""))</f>
        <v/>
      </c>
      <c r="L704" s="25"/>
      <c r="M704" s="14"/>
      <c r="N704" s="23" t="str">
        <f t="array" ref="N704">IF(O704="","",XLOOKUP(O704,selector_18,selector_18_ids,""))</f>
        <v/>
      </c>
      <c r="O704" s="25"/>
      <c r="P704" s="14"/>
      <c r="Q704" s="14"/>
      <c r="R704" s="23" t="str">
        <f t="array" ref="R704">IF(S704="","",XLOOKUP(S704,selector_15,selector_15_ids,""))</f>
        <v/>
      </c>
      <c r="S704" s="25"/>
      <c r="T704" s="23" t="str">
        <f t="array" ref="T704">IF(U704="","",XLOOKUP(U704,selector_15,selector_15_ids,""))</f>
        <v/>
      </c>
      <c r="U704" s="25"/>
      <c r="V704" s="23" t="str">
        <f t="array" ref="V704">IF(W704="","",XLOOKUP(W704,selector_12,selector_12_ids,""))</f>
        <v/>
      </c>
      <c r="W704" s="25"/>
      <c r="X704" s="14"/>
      <c r="Y704" s="14"/>
      <c r="Z704" s="14"/>
      <c r="AA704" s="23" t="str">
        <f t="array" ref="AA704">IF(AB704="","",XLOOKUP(AB704,selector_07,selector_07_ids,""))</f>
        <v/>
      </c>
      <c r="AB704" s="25"/>
      <c r="AC704" s="14"/>
      <c r="AD704" s="23" t="str">
        <f t="array" ref="AD704">IF(AE704="","",XLOOKUP(AE704,selector_04,selector_04_ids,""))</f>
        <v/>
      </c>
      <c r="AE704" s="25"/>
      <c r="AF704" s="14"/>
      <c r="AG704" s="27"/>
      <c r="AH704" s="14"/>
    </row>
    <row r="705">
      <c r="A705" s="14"/>
      <c r="B705" s="23" t="str">
        <f>IF($A705="","",'Система'!$B$4)</f>
        <v/>
      </c>
      <c r="C705" s="14"/>
      <c r="D705" s="23" t="str">
        <f t="array" ref="D705">IF(E705="","",XLOOKUP(E705,selector_12,selector_12_ids,""))</f>
        <v/>
      </c>
      <c r="E705" s="25"/>
      <c r="F705" s="14"/>
      <c r="G705" s="14"/>
      <c r="H705" s="14"/>
      <c r="I705" s="14"/>
      <c r="J705" s="14"/>
      <c r="K705" s="23" t="str">
        <f t="array" ref="K705">IF(L705="","",XLOOKUP(L705,selector_07,selector_07_ids,""))</f>
        <v/>
      </c>
      <c r="L705" s="25"/>
      <c r="M705" s="14"/>
      <c r="N705" s="23" t="str">
        <f t="array" ref="N705">IF(O705="","",XLOOKUP(O705,selector_18,selector_18_ids,""))</f>
        <v/>
      </c>
      <c r="O705" s="25"/>
      <c r="P705" s="14"/>
      <c r="Q705" s="14"/>
      <c r="R705" s="23" t="str">
        <f t="array" ref="R705">IF(S705="","",XLOOKUP(S705,selector_15,selector_15_ids,""))</f>
        <v/>
      </c>
      <c r="S705" s="25"/>
      <c r="T705" s="23" t="str">
        <f t="array" ref="T705">IF(U705="","",XLOOKUP(U705,selector_15,selector_15_ids,""))</f>
        <v/>
      </c>
      <c r="U705" s="25"/>
      <c r="V705" s="23" t="str">
        <f t="array" ref="V705">IF(W705="","",XLOOKUP(W705,selector_12,selector_12_ids,""))</f>
        <v/>
      </c>
      <c r="W705" s="25"/>
      <c r="X705" s="14"/>
      <c r="Y705" s="14"/>
      <c r="Z705" s="14"/>
      <c r="AA705" s="23" t="str">
        <f t="array" ref="AA705">IF(AB705="","",XLOOKUP(AB705,selector_07,selector_07_ids,""))</f>
        <v/>
      </c>
      <c r="AB705" s="25"/>
      <c r="AC705" s="14"/>
      <c r="AD705" s="23" t="str">
        <f t="array" ref="AD705">IF(AE705="","",XLOOKUP(AE705,selector_04,selector_04_ids,""))</f>
        <v/>
      </c>
      <c r="AE705" s="25"/>
      <c r="AF705" s="14"/>
      <c r="AG705" s="27"/>
      <c r="AH705" s="14"/>
    </row>
    <row r="706">
      <c r="A706" s="14"/>
      <c r="B706" s="23" t="str">
        <f>IF($A706="","",'Система'!$B$4)</f>
        <v/>
      </c>
      <c r="C706" s="14"/>
      <c r="D706" s="23" t="str">
        <f t="array" ref="D706">IF(E706="","",XLOOKUP(E706,selector_12,selector_12_ids,""))</f>
        <v/>
      </c>
      <c r="E706" s="25"/>
      <c r="F706" s="14"/>
      <c r="G706" s="14"/>
      <c r="H706" s="14"/>
      <c r="I706" s="14"/>
      <c r="J706" s="14"/>
      <c r="K706" s="23" t="str">
        <f t="array" ref="K706">IF(L706="","",XLOOKUP(L706,selector_07,selector_07_ids,""))</f>
        <v/>
      </c>
      <c r="L706" s="25"/>
      <c r="M706" s="14"/>
      <c r="N706" s="23" t="str">
        <f t="array" ref="N706">IF(O706="","",XLOOKUP(O706,selector_18,selector_18_ids,""))</f>
        <v/>
      </c>
      <c r="O706" s="25"/>
      <c r="P706" s="14"/>
      <c r="Q706" s="14"/>
      <c r="R706" s="23" t="str">
        <f t="array" ref="R706">IF(S706="","",XLOOKUP(S706,selector_15,selector_15_ids,""))</f>
        <v/>
      </c>
      <c r="S706" s="25"/>
      <c r="T706" s="23" t="str">
        <f t="array" ref="T706">IF(U706="","",XLOOKUP(U706,selector_15,selector_15_ids,""))</f>
        <v/>
      </c>
      <c r="U706" s="25"/>
      <c r="V706" s="23" t="str">
        <f t="array" ref="V706">IF(W706="","",XLOOKUP(W706,selector_12,selector_12_ids,""))</f>
        <v/>
      </c>
      <c r="W706" s="25"/>
      <c r="X706" s="14"/>
      <c r="Y706" s="14"/>
      <c r="Z706" s="14"/>
      <c r="AA706" s="23" t="str">
        <f t="array" ref="AA706">IF(AB706="","",XLOOKUP(AB706,selector_07,selector_07_ids,""))</f>
        <v/>
      </c>
      <c r="AB706" s="25"/>
      <c r="AC706" s="14"/>
      <c r="AD706" s="23" t="str">
        <f t="array" ref="AD706">IF(AE706="","",XLOOKUP(AE706,selector_04,selector_04_ids,""))</f>
        <v/>
      </c>
      <c r="AE706" s="25"/>
      <c r="AF706" s="14"/>
      <c r="AG706" s="27"/>
      <c r="AH706" s="14"/>
    </row>
    <row r="707">
      <c r="A707" s="14"/>
      <c r="B707" s="23" t="str">
        <f>IF($A707="","",'Система'!$B$4)</f>
        <v/>
      </c>
      <c r="C707" s="14"/>
      <c r="D707" s="23" t="str">
        <f t="array" ref="D707">IF(E707="","",XLOOKUP(E707,selector_12,selector_12_ids,""))</f>
        <v/>
      </c>
      <c r="E707" s="25"/>
      <c r="F707" s="14"/>
      <c r="G707" s="14"/>
      <c r="H707" s="14"/>
      <c r="I707" s="14"/>
      <c r="J707" s="14"/>
      <c r="K707" s="23" t="str">
        <f t="array" ref="K707">IF(L707="","",XLOOKUP(L707,selector_07,selector_07_ids,""))</f>
        <v/>
      </c>
      <c r="L707" s="25"/>
      <c r="M707" s="14"/>
      <c r="N707" s="23" t="str">
        <f t="array" ref="N707">IF(O707="","",XLOOKUP(O707,selector_18,selector_18_ids,""))</f>
        <v/>
      </c>
      <c r="O707" s="25"/>
      <c r="P707" s="14"/>
      <c r="Q707" s="14"/>
      <c r="R707" s="23" t="str">
        <f t="array" ref="R707">IF(S707="","",XLOOKUP(S707,selector_15,selector_15_ids,""))</f>
        <v/>
      </c>
      <c r="S707" s="25"/>
      <c r="T707" s="23" t="str">
        <f t="array" ref="T707">IF(U707="","",XLOOKUP(U707,selector_15,selector_15_ids,""))</f>
        <v/>
      </c>
      <c r="U707" s="25"/>
      <c r="V707" s="23" t="str">
        <f t="array" ref="V707">IF(W707="","",XLOOKUP(W707,selector_12,selector_12_ids,""))</f>
        <v/>
      </c>
      <c r="W707" s="25"/>
      <c r="X707" s="14"/>
      <c r="Y707" s="14"/>
      <c r="Z707" s="14"/>
      <c r="AA707" s="23" t="str">
        <f t="array" ref="AA707">IF(AB707="","",XLOOKUP(AB707,selector_07,selector_07_ids,""))</f>
        <v/>
      </c>
      <c r="AB707" s="25"/>
      <c r="AC707" s="14"/>
      <c r="AD707" s="23" t="str">
        <f t="array" ref="AD707">IF(AE707="","",XLOOKUP(AE707,selector_04,selector_04_ids,""))</f>
        <v/>
      </c>
      <c r="AE707" s="25"/>
      <c r="AF707" s="14"/>
      <c r="AG707" s="27"/>
      <c r="AH707" s="14"/>
    </row>
    <row r="708">
      <c r="A708" s="14"/>
      <c r="B708" s="23" t="str">
        <f>IF($A708="","",'Система'!$B$4)</f>
        <v/>
      </c>
      <c r="C708" s="14"/>
      <c r="D708" s="23" t="str">
        <f t="array" ref="D708">IF(E708="","",XLOOKUP(E708,selector_12,selector_12_ids,""))</f>
        <v/>
      </c>
      <c r="E708" s="25"/>
      <c r="F708" s="14"/>
      <c r="G708" s="14"/>
      <c r="H708" s="14"/>
      <c r="I708" s="14"/>
      <c r="J708" s="14"/>
      <c r="K708" s="23" t="str">
        <f t="array" ref="K708">IF(L708="","",XLOOKUP(L708,selector_07,selector_07_ids,""))</f>
        <v/>
      </c>
      <c r="L708" s="25"/>
      <c r="M708" s="14"/>
      <c r="N708" s="23" t="str">
        <f t="array" ref="N708">IF(O708="","",XLOOKUP(O708,selector_18,selector_18_ids,""))</f>
        <v/>
      </c>
      <c r="O708" s="25"/>
      <c r="P708" s="14"/>
      <c r="Q708" s="14"/>
      <c r="R708" s="23" t="str">
        <f t="array" ref="R708">IF(S708="","",XLOOKUP(S708,selector_15,selector_15_ids,""))</f>
        <v/>
      </c>
      <c r="S708" s="25"/>
      <c r="T708" s="23" t="str">
        <f t="array" ref="T708">IF(U708="","",XLOOKUP(U708,selector_15,selector_15_ids,""))</f>
        <v/>
      </c>
      <c r="U708" s="25"/>
      <c r="V708" s="23" t="str">
        <f t="array" ref="V708">IF(W708="","",XLOOKUP(W708,selector_12,selector_12_ids,""))</f>
        <v/>
      </c>
      <c r="W708" s="25"/>
      <c r="X708" s="14"/>
      <c r="Y708" s="14"/>
      <c r="Z708" s="14"/>
      <c r="AA708" s="23" t="str">
        <f t="array" ref="AA708">IF(AB708="","",XLOOKUP(AB708,selector_07,selector_07_ids,""))</f>
        <v/>
      </c>
      <c r="AB708" s="25"/>
      <c r="AC708" s="14"/>
      <c r="AD708" s="23" t="str">
        <f t="array" ref="AD708">IF(AE708="","",XLOOKUP(AE708,selector_04,selector_04_ids,""))</f>
        <v/>
      </c>
      <c r="AE708" s="25"/>
      <c r="AF708" s="14"/>
      <c r="AG708" s="27"/>
      <c r="AH708" s="14"/>
    </row>
    <row r="709">
      <c r="A709" s="14"/>
      <c r="B709" s="23" t="str">
        <f>IF($A709="","",'Система'!$B$4)</f>
        <v/>
      </c>
      <c r="C709" s="14"/>
      <c r="D709" s="23" t="str">
        <f t="array" ref="D709">IF(E709="","",XLOOKUP(E709,selector_12,selector_12_ids,""))</f>
        <v/>
      </c>
      <c r="E709" s="25"/>
      <c r="F709" s="14"/>
      <c r="G709" s="14"/>
      <c r="H709" s="14"/>
      <c r="I709" s="14"/>
      <c r="J709" s="14"/>
      <c r="K709" s="23" t="str">
        <f t="array" ref="K709">IF(L709="","",XLOOKUP(L709,selector_07,selector_07_ids,""))</f>
        <v/>
      </c>
      <c r="L709" s="25"/>
      <c r="M709" s="14"/>
      <c r="N709" s="23" t="str">
        <f t="array" ref="N709">IF(O709="","",XLOOKUP(O709,selector_18,selector_18_ids,""))</f>
        <v/>
      </c>
      <c r="O709" s="25"/>
      <c r="P709" s="14"/>
      <c r="Q709" s="14"/>
      <c r="R709" s="23" t="str">
        <f t="array" ref="R709">IF(S709="","",XLOOKUP(S709,selector_15,selector_15_ids,""))</f>
        <v/>
      </c>
      <c r="S709" s="25"/>
      <c r="T709" s="23" t="str">
        <f t="array" ref="T709">IF(U709="","",XLOOKUP(U709,selector_15,selector_15_ids,""))</f>
        <v/>
      </c>
      <c r="U709" s="25"/>
      <c r="V709" s="23" t="str">
        <f t="array" ref="V709">IF(W709="","",XLOOKUP(W709,selector_12,selector_12_ids,""))</f>
        <v/>
      </c>
      <c r="W709" s="25"/>
      <c r="X709" s="14"/>
      <c r="Y709" s="14"/>
      <c r="Z709" s="14"/>
      <c r="AA709" s="23" t="str">
        <f t="array" ref="AA709">IF(AB709="","",XLOOKUP(AB709,selector_07,selector_07_ids,""))</f>
        <v/>
      </c>
      <c r="AB709" s="25"/>
      <c r="AC709" s="14"/>
      <c r="AD709" s="23" t="str">
        <f t="array" ref="AD709">IF(AE709="","",XLOOKUP(AE709,selector_04,selector_04_ids,""))</f>
        <v/>
      </c>
      <c r="AE709" s="25"/>
      <c r="AF709" s="14"/>
      <c r="AG709" s="27"/>
      <c r="AH709" s="14"/>
    </row>
    <row r="710">
      <c r="A710" s="14"/>
      <c r="B710" s="23" t="str">
        <f>IF($A710="","",'Система'!$B$4)</f>
        <v/>
      </c>
      <c r="C710" s="14"/>
      <c r="D710" s="23" t="str">
        <f t="array" ref="D710">IF(E710="","",XLOOKUP(E710,selector_12,selector_12_ids,""))</f>
        <v/>
      </c>
      <c r="E710" s="25"/>
      <c r="F710" s="14"/>
      <c r="G710" s="14"/>
      <c r="H710" s="14"/>
      <c r="I710" s="14"/>
      <c r="J710" s="14"/>
      <c r="K710" s="23" t="str">
        <f t="array" ref="K710">IF(L710="","",XLOOKUP(L710,selector_07,selector_07_ids,""))</f>
        <v/>
      </c>
      <c r="L710" s="25"/>
      <c r="M710" s="14"/>
      <c r="N710" s="23" t="str">
        <f t="array" ref="N710">IF(O710="","",XLOOKUP(O710,selector_18,selector_18_ids,""))</f>
        <v/>
      </c>
      <c r="O710" s="25"/>
      <c r="P710" s="14"/>
      <c r="Q710" s="14"/>
      <c r="R710" s="23" t="str">
        <f t="array" ref="R710">IF(S710="","",XLOOKUP(S710,selector_15,selector_15_ids,""))</f>
        <v/>
      </c>
      <c r="S710" s="25"/>
      <c r="T710" s="23" t="str">
        <f t="array" ref="T710">IF(U710="","",XLOOKUP(U710,selector_15,selector_15_ids,""))</f>
        <v/>
      </c>
      <c r="U710" s="25"/>
      <c r="V710" s="23" t="str">
        <f t="array" ref="V710">IF(W710="","",XLOOKUP(W710,selector_12,selector_12_ids,""))</f>
        <v/>
      </c>
      <c r="W710" s="25"/>
      <c r="X710" s="14"/>
      <c r="Y710" s="14"/>
      <c r="Z710" s="14"/>
      <c r="AA710" s="23" t="str">
        <f t="array" ref="AA710">IF(AB710="","",XLOOKUP(AB710,selector_07,selector_07_ids,""))</f>
        <v/>
      </c>
      <c r="AB710" s="25"/>
      <c r="AC710" s="14"/>
      <c r="AD710" s="23" t="str">
        <f t="array" ref="AD710">IF(AE710="","",XLOOKUP(AE710,selector_04,selector_04_ids,""))</f>
        <v/>
      </c>
      <c r="AE710" s="25"/>
      <c r="AF710" s="14"/>
      <c r="AG710" s="27"/>
      <c r="AH710" s="14"/>
    </row>
    <row r="711">
      <c r="A711" s="14"/>
      <c r="B711" s="23" t="str">
        <f>IF($A711="","",'Система'!$B$4)</f>
        <v/>
      </c>
      <c r="C711" s="14"/>
      <c r="D711" s="23" t="str">
        <f t="array" ref="D711">IF(E711="","",XLOOKUP(E711,selector_12,selector_12_ids,""))</f>
        <v/>
      </c>
      <c r="E711" s="25"/>
      <c r="F711" s="14"/>
      <c r="G711" s="14"/>
      <c r="H711" s="14"/>
      <c r="I711" s="14"/>
      <c r="J711" s="14"/>
      <c r="K711" s="23" t="str">
        <f t="array" ref="K711">IF(L711="","",XLOOKUP(L711,selector_07,selector_07_ids,""))</f>
        <v/>
      </c>
      <c r="L711" s="25"/>
      <c r="M711" s="14"/>
      <c r="N711" s="23" t="str">
        <f t="array" ref="N711">IF(O711="","",XLOOKUP(O711,selector_18,selector_18_ids,""))</f>
        <v/>
      </c>
      <c r="O711" s="25"/>
      <c r="P711" s="14"/>
      <c r="Q711" s="14"/>
      <c r="R711" s="23" t="str">
        <f t="array" ref="R711">IF(S711="","",XLOOKUP(S711,selector_15,selector_15_ids,""))</f>
        <v/>
      </c>
      <c r="S711" s="25"/>
      <c r="T711" s="23" t="str">
        <f t="array" ref="T711">IF(U711="","",XLOOKUP(U711,selector_15,selector_15_ids,""))</f>
        <v/>
      </c>
      <c r="U711" s="25"/>
      <c r="V711" s="23" t="str">
        <f t="array" ref="V711">IF(W711="","",XLOOKUP(W711,selector_12,selector_12_ids,""))</f>
        <v/>
      </c>
      <c r="W711" s="25"/>
      <c r="X711" s="14"/>
      <c r="Y711" s="14"/>
      <c r="Z711" s="14"/>
      <c r="AA711" s="23" t="str">
        <f t="array" ref="AA711">IF(AB711="","",XLOOKUP(AB711,selector_07,selector_07_ids,""))</f>
        <v/>
      </c>
      <c r="AB711" s="25"/>
      <c r="AC711" s="14"/>
      <c r="AD711" s="23" t="str">
        <f t="array" ref="AD711">IF(AE711="","",XLOOKUP(AE711,selector_04,selector_04_ids,""))</f>
        <v/>
      </c>
      <c r="AE711" s="25"/>
      <c r="AF711" s="14"/>
      <c r="AG711" s="27"/>
      <c r="AH711" s="14"/>
    </row>
    <row r="712">
      <c r="A712" s="14"/>
      <c r="B712" s="23" t="str">
        <f>IF($A712="","",'Система'!$B$4)</f>
        <v/>
      </c>
      <c r="C712" s="14"/>
      <c r="D712" s="23" t="str">
        <f t="array" ref="D712">IF(E712="","",XLOOKUP(E712,selector_12,selector_12_ids,""))</f>
        <v/>
      </c>
      <c r="E712" s="25"/>
      <c r="F712" s="14"/>
      <c r="G712" s="14"/>
      <c r="H712" s="14"/>
      <c r="I712" s="14"/>
      <c r="J712" s="14"/>
      <c r="K712" s="23" t="str">
        <f t="array" ref="K712">IF(L712="","",XLOOKUP(L712,selector_07,selector_07_ids,""))</f>
        <v/>
      </c>
      <c r="L712" s="25"/>
      <c r="M712" s="14"/>
      <c r="N712" s="23" t="str">
        <f t="array" ref="N712">IF(O712="","",XLOOKUP(O712,selector_18,selector_18_ids,""))</f>
        <v/>
      </c>
      <c r="O712" s="25"/>
      <c r="P712" s="14"/>
      <c r="Q712" s="14"/>
      <c r="R712" s="23" t="str">
        <f t="array" ref="R712">IF(S712="","",XLOOKUP(S712,selector_15,selector_15_ids,""))</f>
        <v/>
      </c>
      <c r="S712" s="25"/>
      <c r="T712" s="23" t="str">
        <f t="array" ref="T712">IF(U712="","",XLOOKUP(U712,selector_15,selector_15_ids,""))</f>
        <v/>
      </c>
      <c r="U712" s="25"/>
      <c r="V712" s="23" t="str">
        <f t="array" ref="V712">IF(W712="","",XLOOKUP(W712,selector_12,selector_12_ids,""))</f>
        <v/>
      </c>
      <c r="W712" s="25"/>
      <c r="X712" s="14"/>
      <c r="Y712" s="14"/>
      <c r="Z712" s="14"/>
      <c r="AA712" s="23" t="str">
        <f t="array" ref="AA712">IF(AB712="","",XLOOKUP(AB712,selector_07,selector_07_ids,""))</f>
        <v/>
      </c>
      <c r="AB712" s="25"/>
      <c r="AC712" s="14"/>
      <c r="AD712" s="23" t="str">
        <f t="array" ref="AD712">IF(AE712="","",XLOOKUP(AE712,selector_04,selector_04_ids,""))</f>
        <v/>
      </c>
      <c r="AE712" s="25"/>
      <c r="AF712" s="14"/>
      <c r="AG712" s="27"/>
      <c r="AH712" s="14"/>
    </row>
    <row r="713">
      <c r="A713" s="14"/>
      <c r="B713" s="23" t="str">
        <f>IF($A713="","",'Система'!$B$4)</f>
        <v/>
      </c>
      <c r="C713" s="14"/>
      <c r="D713" s="23" t="str">
        <f t="array" ref="D713">IF(E713="","",XLOOKUP(E713,selector_12,selector_12_ids,""))</f>
        <v/>
      </c>
      <c r="E713" s="25"/>
      <c r="F713" s="14"/>
      <c r="G713" s="14"/>
      <c r="H713" s="14"/>
      <c r="I713" s="14"/>
      <c r="J713" s="14"/>
      <c r="K713" s="23" t="str">
        <f t="array" ref="K713">IF(L713="","",XLOOKUP(L713,selector_07,selector_07_ids,""))</f>
        <v/>
      </c>
      <c r="L713" s="25"/>
      <c r="M713" s="14"/>
      <c r="N713" s="23" t="str">
        <f t="array" ref="N713">IF(O713="","",XLOOKUP(O713,selector_18,selector_18_ids,""))</f>
        <v/>
      </c>
      <c r="O713" s="25"/>
      <c r="P713" s="14"/>
      <c r="Q713" s="14"/>
      <c r="R713" s="23" t="str">
        <f t="array" ref="R713">IF(S713="","",XLOOKUP(S713,selector_15,selector_15_ids,""))</f>
        <v/>
      </c>
      <c r="S713" s="25"/>
      <c r="T713" s="23" t="str">
        <f t="array" ref="T713">IF(U713="","",XLOOKUP(U713,selector_15,selector_15_ids,""))</f>
        <v/>
      </c>
      <c r="U713" s="25"/>
      <c r="V713" s="23" t="str">
        <f t="array" ref="V713">IF(W713="","",XLOOKUP(W713,selector_12,selector_12_ids,""))</f>
        <v/>
      </c>
      <c r="W713" s="25"/>
      <c r="X713" s="14"/>
      <c r="Y713" s="14"/>
      <c r="Z713" s="14"/>
      <c r="AA713" s="23" t="str">
        <f t="array" ref="AA713">IF(AB713="","",XLOOKUP(AB713,selector_07,selector_07_ids,""))</f>
        <v/>
      </c>
      <c r="AB713" s="25"/>
      <c r="AC713" s="14"/>
      <c r="AD713" s="23" t="str">
        <f t="array" ref="AD713">IF(AE713="","",XLOOKUP(AE713,selector_04,selector_04_ids,""))</f>
        <v/>
      </c>
      <c r="AE713" s="25"/>
      <c r="AF713" s="14"/>
      <c r="AG713" s="27"/>
      <c r="AH713" s="14"/>
    </row>
    <row r="714">
      <c r="A714" s="14"/>
      <c r="B714" s="23" t="str">
        <f>IF($A714="","",'Система'!$B$4)</f>
        <v/>
      </c>
      <c r="C714" s="14"/>
      <c r="D714" s="23" t="str">
        <f t="array" ref="D714">IF(E714="","",XLOOKUP(E714,selector_12,selector_12_ids,""))</f>
        <v/>
      </c>
      <c r="E714" s="25"/>
      <c r="F714" s="14"/>
      <c r="G714" s="14"/>
      <c r="H714" s="14"/>
      <c r="I714" s="14"/>
      <c r="J714" s="14"/>
      <c r="K714" s="23" t="str">
        <f t="array" ref="K714">IF(L714="","",XLOOKUP(L714,selector_07,selector_07_ids,""))</f>
        <v/>
      </c>
      <c r="L714" s="25"/>
      <c r="M714" s="14"/>
      <c r="N714" s="23" t="str">
        <f t="array" ref="N714">IF(O714="","",XLOOKUP(O714,selector_18,selector_18_ids,""))</f>
        <v/>
      </c>
      <c r="O714" s="25"/>
      <c r="P714" s="14"/>
      <c r="Q714" s="14"/>
      <c r="R714" s="23" t="str">
        <f t="array" ref="R714">IF(S714="","",XLOOKUP(S714,selector_15,selector_15_ids,""))</f>
        <v/>
      </c>
      <c r="S714" s="25"/>
      <c r="T714" s="23" t="str">
        <f t="array" ref="T714">IF(U714="","",XLOOKUP(U714,selector_15,selector_15_ids,""))</f>
        <v/>
      </c>
      <c r="U714" s="25"/>
      <c r="V714" s="23" t="str">
        <f t="array" ref="V714">IF(W714="","",XLOOKUP(W714,selector_12,selector_12_ids,""))</f>
        <v/>
      </c>
      <c r="W714" s="25"/>
      <c r="X714" s="14"/>
      <c r="Y714" s="14"/>
      <c r="Z714" s="14"/>
      <c r="AA714" s="23" t="str">
        <f t="array" ref="AA714">IF(AB714="","",XLOOKUP(AB714,selector_07,selector_07_ids,""))</f>
        <v/>
      </c>
      <c r="AB714" s="25"/>
      <c r="AC714" s="14"/>
      <c r="AD714" s="23" t="str">
        <f t="array" ref="AD714">IF(AE714="","",XLOOKUP(AE714,selector_04,selector_04_ids,""))</f>
        <v/>
      </c>
      <c r="AE714" s="25"/>
      <c r="AF714" s="14"/>
      <c r="AG714" s="27"/>
      <c r="AH714" s="14"/>
    </row>
    <row r="715">
      <c r="A715" s="14"/>
      <c r="B715" s="23" t="str">
        <f>IF($A715="","",'Система'!$B$4)</f>
        <v/>
      </c>
      <c r="C715" s="14"/>
      <c r="D715" s="23" t="str">
        <f t="array" ref="D715">IF(E715="","",XLOOKUP(E715,selector_12,selector_12_ids,""))</f>
        <v/>
      </c>
      <c r="E715" s="25"/>
      <c r="F715" s="14"/>
      <c r="G715" s="14"/>
      <c r="H715" s="14"/>
      <c r="I715" s="14"/>
      <c r="J715" s="14"/>
      <c r="K715" s="23" t="str">
        <f t="array" ref="K715">IF(L715="","",XLOOKUP(L715,selector_07,selector_07_ids,""))</f>
        <v/>
      </c>
      <c r="L715" s="25"/>
      <c r="M715" s="14"/>
      <c r="N715" s="23" t="str">
        <f t="array" ref="N715">IF(O715="","",XLOOKUP(O715,selector_18,selector_18_ids,""))</f>
        <v/>
      </c>
      <c r="O715" s="25"/>
      <c r="P715" s="14"/>
      <c r="Q715" s="14"/>
      <c r="R715" s="23" t="str">
        <f t="array" ref="R715">IF(S715="","",XLOOKUP(S715,selector_15,selector_15_ids,""))</f>
        <v/>
      </c>
      <c r="S715" s="25"/>
      <c r="T715" s="23" t="str">
        <f t="array" ref="T715">IF(U715="","",XLOOKUP(U715,selector_15,selector_15_ids,""))</f>
        <v/>
      </c>
      <c r="U715" s="25"/>
      <c r="V715" s="23" t="str">
        <f t="array" ref="V715">IF(W715="","",XLOOKUP(W715,selector_12,selector_12_ids,""))</f>
        <v/>
      </c>
      <c r="W715" s="25"/>
      <c r="X715" s="14"/>
      <c r="Y715" s="14"/>
      <c r="Z715" s="14"/>
      <c r="AA715" s="23" t="str">
        <f t="array" ref="AA715">IF(AB715="","",XLOOKUP(AB715,selector_07,selector_07_ids,""))</f>
        <v/>
      </c>
      <c r="AB715" s="25"/>
      <c r="AC715" s="14"/>
      <c r="AD715" s="23" t="str">
        <f t="array" ref="AD715">IF(AE715="","",XLOOKUP(AE715,selector_04,selector_04_ids,""))</f>
        <v/>
      </c>
      <c r="AE715" s="25"/>
      <c r="AF715" s="14"/>
      <c r="AG715" s="27"/>
      <c r="AH715" s="14"/>
    </row>
    <row r="716">
      <c r="A716" s="14"/>
      <c r="B716" s="23" t="str">
        <f>IF($A716="","",'Система'!$B$4)</f>
        <v/>
      </c>
      <c r="C716" s="14"/>
      <c r="D716" s="23" t="str">
        <f t="array" ref="D716">IF(E716="","",XLOOKUP(E716,selector_12,selector_12_ids,""))</f>
        <v/>
      </c>
      <c r="E716" s="25"/>
      <c r="F716" s="14"/>
      <c r="G716" s="14"/>
      <c r="H716" s="14"/>
      <c r="I716" s="14"/>
      <c r="J716" s="14"/>
      <c r="K716" s="23" t="str">
        <f t="array" ref="K716">IF(L716="","",XLOOKUP(L716,selector_07,selector_07_ids,""))</f>
        <v/>
      </c>
      <c r="L716" s="25"/>
      <c r="M716" s="14"/>
      <c r="N716" s="23" t="str">
        <f t="array" ref="N716">IF(O716="","",XLOOKUP(O716,selector_18,selector_18_ids,""))</f>
        <v/>
      </c>
      <c r="O716" s="25"/>
      <c r="P716" s="14"/>
      <c r="Q716" s="14"/>
      <c r="R716" s="23" t="str">
        <f t="array" ref="R716">IF(S716="","",XLOOKUP(S716,selector_15,selector_15_ids,""))</f>
        <v/>
      </c>
      <c r="S716" s="25"/>
      <c r="T716" s="23" t="str">
        <f t="array" ref="T716">IF(U716="","",XLOOKUP(U716,selector_15,selector_15_ids,""))</f>
        <v/>
      </c>
      <c r="U716" s="25"/>
      <c r="V716" s="23" t="str">
        <f t="array" ref="V716">IF(W716="","",XLOOKUP(W716,selector_12,selector_12_ids,""))</f>
        <v/>
      </c>
      <c r="W716" s="25"/>
      <c r="X716" s="14"/>
      <c r="Y716" s="14"/>
      <c r="Z716" s="14"/>
      <c r="AA716" s="23" t="str">
        <f t="array" ref="AA716">IF(AB716="","",XLOOKUP(AB716,selector_07,selector_07_ids,""))</f>
        <v/>
      </c>
      <c r="AB716" s="25"/>
      <c r="AC716" s="14"/>
      <c r="AD716" s="23" t="str">
        <f t="array" ref="AD716">IF(AE716="","",XLOOKUP(AE716,selector_04,selector_04_ids,""))</f>
        <v/>
      </c>
      <c r="AE716" s="25"/>
      <c r="AF716" s="14"/>
      <c r="AG716" s="27"/>
      <c r="AH716" s="14"/>
    </row>
    <row r="717">
      <c r="A717" s="14"/>
      <c r="B717" s="23" t="str">
        <f>IF($A717="","",'Система'!$B$4)</f>
        <v/>
      </c>
      <c r="C717" s="14"/>
      <c r="D717" s="23" t="str">
        <f t="array" ref="D717">IF(E717="","",XLOOKUP(E717,selector_12,selector_12_ids,""))</f>
        <v/>
      </c>
      <c r="E717" s="25"/>
      <c r="F717" s="14"/>
      <c r="G717" s="14"/>
      <c r="H717" s="14"/>
      <c r="I717" s="14"/>
      <c r="J717" s="14"/>
      <c r="K717" s="23" t="str">
        <f t="array" ref="K717">IF(L717="","",XLOOKUP(L717,selector_07,selector_07_ids,""))</f>
        <v/>
      </c>
      <c r="L717" s="25"/>
      <c r="M717" s="14"/>
      <c r="N717" s="23" t="str">
        <f t="array" ref="N717">IF(O717="","",XLOOKUP(O717,selector_18,selector_18_ids,""))</f>
        <v/>
      </c>
      <c r="O717" s="25"/>
      <c r="P717" s="14"/>
      <c r="Q717" s="14"/>
      <c r="R717" s="23" t="str">
        <f t="array" ref="R717">IF(S717="","",XLOOKUP(S717,selector_15,selector_15_ids,""))</f>
        <v/>
      </c>
      <c r="S717" s="25"/>
      <c r="T717" s="23" t="str">
        <f t="array" ref="T717">IF(U717="","",XLOOKUP(U717,selector_15,selector_15_ids,""))</f>
        <v/>
      </c>
      <c r="U717" s="25"/>
      <c r="V717" s="23" t="str">
        <f t="array" ref="V717">IF(W717="","",XLOOKUP(W717,selector_12,selector_12_ids,""))</f>
        <v/>
      </c>
      <c r="W717" s="25"/>
      <c r="X717" s="14"/>
      <c r="Y717" s="14"/>
      <c r="Z717" s="14"/>
      <c r="AA717" s="23" t="str">
        <f t="array" ref="AA717">IF(AB717="","",XLOOKUP(AB717,selector_07,selector_07_ids,""))</f>
        <v/>
      </c>
      <c r="AB717" s="25"/>
      <c r="AC717" s="14"/>
      <c r="AD717" s="23" t="str">
        <f t="array" ref="AD717">IF(AE717="","",XLOOKUP(AE717,selector_04,selector_04_ids,""))</f>
        <v/>
      </c>
      <c r="AE717" s="25"/>
      <c r="AF717" s="14"/>
      <c r="AG717" s="27"/>
      <c r="AH717" s="14"/>
    </row>
    <row r="718">
      <c r="A718" s="14"/>
      <c r="B718" s="23" t="str">
        <f>IF($A718="","",'Система'!$B$4)</f>
        <v/>
      </c>
      <c r="C718" s="14"/>
      <c r="D718" s="23" t="str">
        <f t="array" ref="D718">IF(E718="","",XLOOKUP(E718,selector_12,selector_12_ids,""))</f>
        <v/>
      </c>
      <c r="E718" s="25"/>
      <c r="F718" s="14"/>
      <c r="G718" s="14"/>
      <c r="H718" s="14"/>
      <c r="I718" s="14"/>
      <c r="J718" s="14"/>
      <c r="K718" s="23" t="str">
        <f t="array" ref="K718">IF(L718="","",XLOOKUP(L718,selector_07,selector_07_ids,""))</f>
        <v/>
      </c>
      <c r="L718" s="25"/>
      <c r="M718" s="14"/>
      <c r="N718" s="23" t="str">
        <f t="array" ref="N718">IF(O718="","",XLOOKUP(O718,selector_18,selector_18_ids,""))</f>
        <v/>
      </c>
      <c r="O718" s="25"/>
      <c r="P718" s="14"/>
      <c r="Q718" s="14"/>
      <c r="R718" s="23" t="str">
        <f t="array" ref="R718">IF(S718="","",XLOOKUP(S718,selector_15,selector_15_ids,""))</f>
        <v/>
      </c>
      <c r="S718" s="25"/>
      <c r="T718" s="23" t="str">
        <f t="array" ref="T718">IF(U718="","",XLOOKUP(U718,selector_15,selector_15_ids,""))</f>
        <v/>
      </c>
      <c r="U718" s="25"/>
      <c r="V718" s="23" t="str">
        <f t="array" ref="V718">IF(W718="","",XLOOKUP(W718,selector_12,selector_12_ids,""))</f>
        <v/>
      </c>
      <c r="W718" s="25"/>
      <c r="X718" s="14"/>
      <c r="Y718" s="14"/>
      <c r="Z718" s="14"/>
      <c r="AA718" s="23" t="str">
        <f t="array" ref="AA718">IF(AB718="","",XLOOKUP(AB718,selector_07,selector_07_ids,""))</f>
        <v/>
      </c>
      <c r="AB718" s="25"/>
      <c r="AC718" s="14"/>
      <c r="AD718" s="23" t="str">
        <f t="array" ref="AD718">IF(AE718="","",XLOOKUP(AE718,selector_04,selector_04_ids,""))</f>
        <v/>
      </c>
      <c r="AE718" s="25"/>
      <c r="AF718" s="14"/>
      <c r="AG718" s="27"/>
      <c r="AH718" s="14"/>
    </row>
    <row r="719">
      <c r="A719" s="14"/>
      <c r="B719" s="23" t="str">
        <f>IF($A719="","",'Система'!$B$4)</f>
        <v/>
      </c>
      <c r="C719" s="14"/>
      <c r="D719" s="23" t="str">
        <f t="array" ref="D719">IF(E719="","",XLOOKUP(E719,selector_12,selector_12_ids,""))</f>
        <v/>
      </c>
      <c r="E719" s="25"/>
      <c r="F719" s="14"/>
      <c r="G719" s="14"/>
      <c r="H719" s="14"/>
      <c r="I719" s="14"/>
      <c r="J719" s="14"/>
      <c r="K719" s="23" t="str">
        <f t="array" ref="K719">IF(L719="","",XLOOKUP(L719,selector_07,selector_07_ids,""))</f>
        <v/>
      </c>
      <c r="L719" s="25"/>
      <c r="M719" s="14"/>
      <c r="N719" s="23" t="str">
        <f t="array" ref="N719">IF(O719="","",XLOOKUP(O719,selector_18,selector_18_ids,""))</f>
        <v/>
      </c>
      <c r="O719" s="25"/>
      <c r="P719" s="14"/>
      <c r="Q719" s="14"/>
      <c r="R719" s="23" t="str">
        <f t="array" ref="R719">IF(S719="","",XLOOKUP(S719,selector_15,selector_15_ids,""))</f>
        <v/>
      </c>
      <c r="S719" s="25"/>
      <c r="T719" s="23" t="str">
        <f t="array" ref="T719">IF(U719="","",XLOOKUP(U719,selector_15,selector_15_ids,""))</f>
        <v/>
      </c>
      <c r="U719" s="25"/>
      <c r="V719" s="23" t="str">
        <f t="array" ref="V719">IF(W719="","",XLOOKUP(W719,selector_12,selector_12_ids,""))</f>
        <v/>
      </c>
      <c r="W719" s="25"/>
      <c r="X719" s="14"/>
      <c r="Y719" s="14"/>
      <c r="Z719" s="14"/>
      <c r="AA719" s="23" t="str">
        <f t="array" ref="AA719">IF(AB719="","",XLOOKUP(AB719,selector_07,selector_07_ids,""))</f>
        <v/>
      </c>
      <c r="AB719" s="25"/>
      <c r="AC719" s="14"/>
      <c r="AD719" s="23" t="str">
        <f t="array" ref="AD719">IF(AE719="","",XLOOKUP(AE719,selector_04,selector_04_ids,""))</f>
        <v/>
      </c>
      <c r="AE719" s="25"/>
      <c r="AF719" s="14"/>
      <c r="AG719" s="27"/>
      <c r="AH719" s="14"/>
    </row>
    <row r="720">
      <c r="A720" s="14"/>
      <c r="B720" s="23" t="str">
        <f>IF($A720="","",'Система'!$B$4)</f>
        <v/>
      </c>
      <c r="C720" s="14"/>
      <c r="D720" s="23" t="str">
        <f t="array" ref="D720">IF(E720="","",XLOOKUP(E720,selector_12,selector_12_ids,""))</f>
        <v/>
      </c>
      <c r="E720" s="25"/>
      <c r="F720" s="14"/>
      <c r="G720" s="14"/>
      <c r="H720" s="14"/>
      <c r="I720" s="14"/>
      <c r="J720" s="14"/>
      <c r="K720" s="23" t="str">
        <f t="array" ref="K720">IF(L720="","",XLOOKUP(L720,selector_07,selector_07_ids,""))</f>
        <v/>
      </c>
      <c r="L720" s="25"/>
      <c r="M720" s="14"/>
      <c r="N720" s="23" t="str">
        <f t="array" ref="N720">IF(O720="","",XLOOKUP(O720,selector_18,selector_18_ids,""))</f>
        <v/>
      </c>
      <c r="O720" s="25"/>
      <c r="P720" s="14"/>
      <c r="Q720" s="14"/>
      <c r="R720" s="23" t="str">
        <f t="array" ref="R720">IF(S720="","",XLOOKUP(S720,selector_15,selector_15_ids,""))</f>
        <v/>
      </c>
      <c r="S720" s="25"/>
      <c r="T720" s="23" t="str">
        <f t="array" ref="T720">IF(U720="","",XLOOKUP(U720,selector_15,selector_15_ids,""))</f>
        <v/>
      </c>
      <c r="U720" s="25"/>
      <c r="V720" s="23" t="str">
        <f t="array" ref="V720">IF(W720="","",XLOOKUP(W720,selector_12,selector_12_ids,""))</f>
        <v/>
      </c>
      <c r="W720" s="25"/>
      <c r="X720" s="14"/>
      <c r="Y720" s="14"/>
      <c r="Z720" s="14"/>
      <c r="AA720" s="23" t="str">
        <f t="array" ref="AA720">IF(AB720="","",XLOOKUP(AB720,selector_07,selector_07_ids,""))</f>
        <v/>
      </c>
      <c r="AB720" s="25"/>
      <c r="AC720" s="14"/>
      <c r="AD720" s="23" t="str">
        <f t="array" ref="AD720">IF(AE720="","",XLOOKUP(AE720,selector_04,selector_04_ids,""))</f>
        <v/>
      </c>
      <c r="AE720" s="25"/>
      <c r="AF720" s="14"/>
      <c r="AG720" s="27"/>
      <c r="AH720" s="14"/>
    </row>
    <row r="721">
      <c r="A721" s="14"/>
      <c r="B721" s="23" t="str">
        <f>IF($A721="","",'Система'!$B$4)</f>
        <v/>
      </c>
      <c r="C721" s="14"/>
      <c r="D721" s="23" t="str">
        <f t="array" ref="D721">IF(E721="","",XLOOKUP(E721,selector_12,selector_12_ids,""))</f>
        <v/>
      </c>
      <c r="E721" s="25"/>
      <c r="F721" s="14"/>
      <c r="G721" s="14"/>
      <c r="H721" s="14"/>
      <c r="I721" s="14"/>
      <c r="J721" s="14"/>
      <c r="K721" s="23" t="str">
        <f t="array" ref="K721">IF(L721="","",XLOOKUP(L721,selector_07,selector_07_ids,""))</f>
        <v/>
      </c>
      <c r="L721" s="25"/>
      <c r="M721" s="14"/>
      <c r="N721" s="23" t="str">
        <f t="array" ref="N721">IF(O721="","",XLOOKUP(O721,selector_18,selector_18_ids,""))</f>
        <v/>
      </c>
      <c r="O721" s="25"/>
      <c r="P721" s="14"/>
      <c r="Q721" s="14"/>
      <c r="R721" s="23" t="str">
        <f t="array" ref="R721">IF(S721="","",XLOOKUP(S721,selector_15,selector_15_ids,""))</f>
        <v/>
      </c>
      <c r="S721" s="25"/>
      <c r="T721" s="23" t="str">
        <f t="array" ref="T721">IF(U721="","",XLOOKUP(U721,selector_15,selector_15_ids,""))</f>
        <v/>
      </c>
      <c r="U721" s="25"/>
      <c r="V721" s="23" t="str">
        <f t="array" ref="V721">IF(W721="","",XLOOKUP(W721,selector_12,selector_12_ids,""))</f>
        <v/>
      </c>
      <c r="W721" s="25"/>
      <c r="X721" s="14"/>
      <c r="Y721" s="14"/>
      <c r="Z721" s="14"/>
      <c r="AA721" s="23" t="str">
        <f t="array" ref="AA721">IF(AB721="","",XLOOKUP(AB721,selector_07,selector_07_ids,""))</f>
        <v/>
      </c>
      <c r="AB721" s="25"/>
      <c r="AC721" s="14"/>
      <c r="AD721" s="23" t="str">
        <f t="array" ref="AD721">IF(AE721="","",XLOOKUP(AE721,selector_04,selector_04_ids,""))</f>
        <v/>
      </c>
      <c r="AE721" s="25"/>
      <c r="AF721" s="14"/>
      <c r="AG721" s="27"/>
      <c r="AH721" s="14"/>
    </row>
    <row r="722">
      <c r="A722" s="14"/>
      <c r="B722" s="23" t="str">
        <f>IF($A722="","",'Система'!$B$4)</f>
        <v/>
      </c>
      <c r="C722" s="14"/>
      <c r="D722" s="23" t="str">
        <f t="array" ref="D722">IF(E722="","",XLOOKUP(E722,selector_12,selector_12_ids,""))</f>
        <v/>
      </c>
      <c r="E722" s="25"/>
      <c r="F722" s="14"/>
      <c r="G722" s="14"/>
      <c r="H722" s="14"/>
      <c r="I722" s="14"/>
      <c r="J722" s="14"/>
      <c r="K722" s="23" t="str">
        <f t="array" ref="K722">IF(L722="","",XLOOKUP(L722,selector_07,selector_07_ids,""))</f>
        <v/>
      </c>
      <c r="L722" s="25"/>
      <c r="M722" s="14"/>
      <c r="N722" s="23" t="str">
        <f t="array" ref="N722">IF(O722="","",XLOOKUP(O722,selector_18,selector_18_ids,""))</f>
        <v/>
      </c>
      <c r="O722" s="25"/>
      <c r="P722" s="14"/>
      <c r="Q722" s="14"/>
      <c r="R722" s="23" t="str">
        <f t="array" ref="R722">IF(S722="","",XLOOKUP(S722,selector_15,selector_15_ids,""))</f>
        <v/>
      </c>
      <c r="S722" s="25"/>
      <c r="T722" s="23" t="str">
        <f t="array" ref="T722">IF(U722="","",XLOOKUP(U722,selector_15,selector_15_ids,""))</f>
        <v/>
      </c>
      <c r="U722" s="25"/>
      <c r="V722" s="23" t="str">
        <f t="array" ref="V722">IF(W722="","",XLOOKUP(W722,selector_12,selector_12_ids,""))</f>
        <v/>
      </c>
      <c r="W722" s="25"/>
      <c r="X722" s="14"/>
      <c r="Y722" s="14"/>
      <c r="Z722" s="14"/>
      <c r="AA722" s="23" t="str">
        <f t="array" ref="AA722">IF(AB722="","",XLOOKUP(AB722,selector_07,selector_07_ids,""))</f>
        <v/>
      </c>
      <c r="AB722" s="25"/>
      <c r="AC722" s="14"/>
      <c r="AD722" s="23" t="str">
        <f t="array" ref="AD722">IF(AE722="","",XLOOKUP(AE722,selector_04,selector_04_ids,""))</f>
        <v/>
      </c>
      <c r="AE722" s="25"/>
      <c r="AF722" s="14"/>
      <c r="AG722" s="27"/>
      <c r="AH722" s="14"/>
    </row>
    <row r="723">
      <c r="A723" s="14"/>
      <c r="B723" s="23" t="str">
        <f>IF($A723="","",'Система'!$B$4)</f>
        <v/>
      </c>
      <c r="C723" s="14"/>
      <c r="D723" s="23" t="str">
        <f t="array" ref="D723">IF(E723="","",XLOOKUP(E723,selector_12,selector_12_ids,""))</f>
        <v/>
      </c>
      <c r="E723" s="25"/>
      <c r="F723" s="14"/>
      <c r="G723" s="14"/>
      <c r="H723" s="14"/>
      <c r="I723" s="14"/>
      <c r="J723" s="14"/>
      <c r="K723" s="23" t="str">
        <f t="array" ref="K723">IF(L723="","",XLOOKUP(L723,selector_07,selector_07_ids,""))</f>
        <v/>
      </c>
      <c r="L723" s="25"/>
      <c r="M723" s="14"/>
      <c r="N723" s="23" t="str">
        <f t="array" ref="N723">IF(O723="","",XLOOKUP(O723,selector_18,selector_18_ids,""))</f>
        <v/>
      </c>
      <c r="O723" s="25"/>
      <c r="P723" s="14"/>
      <c r="Q723" s="14"/>
      <c r="R723" s="23" t="str">
        <f t="array" ref="R723">IF(S723="","",XLOOKUP(S723,selector_15,selector_15_ids,""))</f>
        <v/>
      </c>
      <c r="S723" s="25"/>
      <c r="T723" s="23" t="str">
        <f t="array" ref="T723">IF(U723="","",XLOOKUP(U723,selector_15,selector_15_ids,""))</f>
        <v/>
      </c>
      <c r="U723" s="25"/>
      <c r="V723" s="23" t="str">
        <f t="array" ref="V723">IF(W723="","",XLOOKUP(W723,selector_12,selector_12_ids,""))</f>
        <v/>
      </c>
      <c r="W723" s="25"/>
      <c r="X723" s="14"/>
      <c r="Y723" s="14"/>
      <c r="Z723" s="14"/>
      <c r="AA723" s="23" t="str">
        <f t="array" ref="AA723">IF(AB723="","",XLOOKUP(AB723,selector_07,selector_07_ids,""))</f>
        <v/>
      </c>
      <c r="AB723" s="25"/>
      <c r="AC723" s="14"/>
      <c r="AD723" s="23" t="str">
        <f t="array" ref="AD723">IF(AE723="","",XLOOKUP(AE723,selector_04,selector_04_ids,""))</f>
        <v/>
      </c>
      <c r="AE723" s="25"/>
      <c r="AF723" s="14"/>
      <c r="AG723" s="27"/>
      <c r="AH723" s="14"/>
    </row>
    <row r="724">
      <c r="A724" s="14"/>
      <c r="B724" s="23" t="str">
        <f>IF($A724="","",'Система'!$B$4)</f>
        <v/>
      </c>
      <c r="C724" s="14"/>
      <c r="D724" s="23" t="str">
        <f t="array" ref="D724">IF(E724="","",XLOOKUP(E724,selector_12,selector_12_ids,""))</f>
        <v/>
      </c>
      <c r="E724" s="25"/>
      <c r="F724" s="14"/>
      <c r="G724" s="14"/>
      <c r="H724" s="14"/>
      <c r="I724" s="14"/>
      <c r="J724" s="14"/>
      <c r="K724" s="23" t="str">
        <f t="array" ref="K724">IF(L724="","",XLOOKUP(L724,selector_07,selector_07_ids,""))</f>
        <v/>
      </c>
      <c r="L724" s="25"/>
      <c r="M724" s="14"/>
      <c r="N724" s="23" t="str">
        <f t="array" ref="N724">IF(O724="","",XLOOKUP(O724,selector_18,selector_18_ids,""))</f>
        <v/>
      </c>
      <c r="O724" s="25"/>
      <c r="P724" s="14"/>
      <c r="Q724" s="14"/>
      <c r="R724" s="23" t="str">
        <f t="array" ref="R724">IF(S724="","",XLOOKUP(S724,selector_15,selector_15_ids,""))</f>
        <v/>
      </c>
      <c r="S724" s="25"/>
      <c r="T724" s="23" t="str">
        <f t="array" ref="T724">IF(U724="","",XLOOKUP(U724,selector_15,selector_15_ids,""))</f>
        <v/>
      </c>
      <c r="U724" s="25"/>
      <c r="V724" s="23" t="str">
        <f t="array" ref="V724">IF(W724="","",XLOOKUP(W724,selector_12,selector_12_ids,""))</f>
        <v/>
      </c>
      <c r="W724" s="25"/>
      <c r="X724" s="14"/>
      <c r="Y724" s="14"/>
      <c r="Z724" s="14"/>
      <c r="AA724" s="23" t="str">
        <f t="array" ref="AA724">IF(AB724="","",XLOOKUP(AB724,selector_07,selector_07_ids,""))</f>
        <v/>
      </c>
      <c r="AB724" s="25"/>
      <c r="AC724" s="14"/>
      <c r="AD724" s="23" t="str">
        <f t="array" ref="AD724">IF(AE724="","",XLOOKUP(AE724,selector_04,selector_04_ids,""))</f>
        <v/>
      </c>
      <c r="AE724" s="25"/>
      <c r="AF724" s="14"/>
      <c r="AG724" s="27"/>
      <c r="AH724" s="14"/>
    </row>
    <row r="725">
      <c r="A725" s="14"/>
      <c r="B725" s="23" t="str">
        <f>IF($A725="","",'Система'!$B$4)</f>
        <v/>
      </c>
      <c r="C725" s="14"/>
      <c r="D725" s="23" t="str">
        <f t="array" ref="D725">IF(E725="","",XLOOKUP(E725,selector_12,selector_12_ids,""))</f>
        <v/>
      </c>
      <c r="E725" s="25"/>
      <c r="F725" s="14"/>
      <c r="G725" s="14"/>
      <c r="H725" s="14"/>
      <c r="I725" s="14"/>
      <c r="J725" s="14"/>
      <c r="K725" s="23" t="str">
        <f t="array" ref="K725">IF(L725="","",XLOOKUP(L725,selector_07,selector_07_ids,""))</f>
        <v/>
      </c>
      <c r="L725" s="25"/>
      <c r="M725" s="14"/>
      <c r="N725" s="23" t="str">
        <f t="array" ref="N725">IF(O725="","",XLOOKUP(O725,selector_18,selector_18_ids,""))</f>
        <v/>
      </c>
      <c r="O725" s="25"/>
      <c r="P725" s="14"/>
      <c r="Q725" s="14"/>
      <c r="R725" s="23" t="str">
        <f t="array" ref="R725">IF(S725="","",XLOOKUP(S725,selector_15,selector_15_ids,""))</f>
        <v/>
      </c>
      <c r="S725" s="25"/>
      <c r="T725" s="23" t="str">
        <f t="array" ref="T725">IF(U725="","",XLOOKUP(U725,selector_15,selector_15_ids,""))</f>
        <v/>
      </c>
      <c r="U725" s="25"/>
      <c r="V725" s="23" t="str">
        <f t="array" ref="V725">IF(W725="","",XLOOKUP(W725,selector_12,selector_12_ids,""))</f>
        <v/>
      </c>
      <c r="W725" s="25"/>
      <c r="X725" s="14"/>
      <c r="Y725" s="14"/>
      <c r="Z725" s="14"/>
      <c r="AA725" s="23" t="str">
        <f t="array" ref="AA725">IF(AB725="","",XLOOKUP(AB725,selector_07,selector_07_ids,""))</f>
        <v/>
      </c>
      <c r="AB725" s="25"/>
      <c r="AC725" s="14"/>
      <c r="AD725" s="23" t="str">
        <f t="array" ref="AD725">IF(AE725="","",XLOOKUP(AE725,selector_04,selector_04_ids,""))</f>
        <v/>
      </c>
      <c r="AE725" s="25"/>
      <c r="AF725" s="14"/>
      <c r="AG725" s="27"/>
      <c r="AH725" s="14"/>
    </row>
    <row r="726">
      <c r="A726" s="14"/>
      <c r="B726" s="23" t="str">
        <f>IF($A726="","",'Система'!$B$4)</f>
        <v/>
      </c>
      <c r="C726" s="14"/>
      <c r="D726" s="23" t="str">
        <f t="array" ref="D726">IF(E726="","",XLOOKUP(E726,selector_12,selector_12_ids,""))</f>
        <v/>
      </c>
      <c r="E726" s="25"/>
      <c r="F726" s="14"/>
      <c r="G726" s="14"/>
      <c r="H726" s="14"/>
      <c r="I726" s="14"/>
      <c r="J726" s="14"/>
      <c r="K726" s="23" t="str">
        <f t="array" ref="K726">IF(L726="","",XLOOKUP(L726,selector_07,selector_07_ids,""))</f>
        <v/>
      </c>
      <c r="L726" s="25"/>
      <c r="M726" s="14"/>
      <c r="N726" s="23" t="str">
        <f t="array" ref="N726">IF(O726="","",XLOOKUP(O726,selector_18,selector_18_ids,""))</f>
        <v/>
      </c>
      <c r="O726" s="25"/>
      <c r="P726" s="14"/>
      <c r="Q726" s="14"/>
      <c r="R726" s="23" t="str">
        <f t="array" ref="R726">IF(S726="","",XLOOKUP(S726,selector_15,selector_15_ids,""))</f>
        <v/>
      </c>
      <c r="S726" s="25"/>
      <c r="T726" s="23" t="str">
        <f t="array" ref="T726">IF(U726="","",XLOOKUP(U726,selector_15,selector_15_ids,""))</f>
        <v/>
      </c>
      <c r="U726" s="25"/>
      <c r="V726" s="23" t="str">
        <f t="array" ref="V726">IF(W726="","",XLOOKUP(W726,selector_12,selector_12_ids,""))</f>
        <v/>
      </c>
      <c r="W726" s="25"/>
      <c r="X726" s="14"/>
      <c r="Y726" s="14"/>
      <c r="Z726" s="14"/>
      <c r="AA726" s="23" t="str">
        <f t="array" ref="AA726">IF(AB726="","",XLOOKUP(AB726,selector_07,selector_07_ids,""))</f>
        <v/>
      </c>
      <c r="AB726" s="25"/>
      <c r="AC726" s="14"/>
      <c r="AD726" s="23" t="str">
        <f t="array" ref="AD726">IF(AE726="","",XLOOKUP(AE726,selector_04,selector_04_ids,""))</f>
        <v/>
      </c>
      <c r="AE726" s="25"/>
      <c r="AF726" s="14"/>
      <c r="AG726" s="27"/>
      <c r="AH726" s="14"/>
    </row>
    <row r="727">
      <c r="A727" s="14"/>
      <c r="B727" s="23" t="str">
        <f>IF($A727="","",'Система'!$B$4)</f>
        <v/>
      </c>
      <c r="C727" s="14"/>
      <c r="D727" s="23" t="str">
        <f t="array" ref="D727">IF(E727="","",XLOOKUP(E727,selector_12,selector_12_ids,""))</f>
        <v/>
      </c>
      <c r="E727" s="25"/>
      <c r="F727" s="14"/>
      <c r="G727" s="14"/>
      <c r="H727" s="14"/>
      <c r="I727" s="14"/>
      <c r="J727" s="14"/>
      <c r="K727" s="23" t="str">
        <f t="array" ref="K727">IF(L727="","",XLOOKUP(L727,selector_07,selector_07_ids,""))</f>
        <v/>
      </c>
      <c r="L727" s="25"/>
      <c r="M727" s="14"/>
      <c r="N727" s="23" t="str">
        <f t="array" ref="N727">IF(O727="","",XLOOKUP(O727,selector_18,selector_18_ids,""))</f>
        <v/>
      </c>
      <c r="O727" s="25"/>
      <c r="P727" s="14"/>
      <c r="Q727" s="14"/>
      <c r="R727" s="23" t="str">
        <f t="array" ref="R727">IF(S727="","",XLOOKUP(S727,selector_15,selector_15_ids,""))</f>
        <v/>
      </c>
      <c r="S727" s="25"/>
      <c r="T727" s="23" t="str">
        <f t="array" ref="T727">IF(U727="","",XLOOKUP(U727,selector_15,selector_15_ids,""))</f>
        <v/>
      </c>
      <c r="U727" s="25"/>
      <c r="V727" s="23" t="str">
        <f t="array" ref="V727">IF(W727="","",XLOOKUP(W727,selector_12,selector_12_ids,""))</f>
        <v/>
      </c>
      <c r="W727" s="25"/>
      <c r="X727" s="14"/>
      <c r="Y727" s="14"/>
      <c r="Z727" s="14"/>
      <c r="AA727" s="23" t="str">
        <f t="array" ref="AA727">IF(AB727="","",XLOOKUP(AB727,selector_07,selector_07_ids,""))</f>
        <v/>
      </c>
      <c r="AB727" s="25"/>
      <c r="AC727" s="14"/>
      <c r="AD727" s="23" t="str">
        <f t="array" ref="AD727">IF(AE727="","",XLOOKUP(AE727,selector_04,selector_04_ids,""))</f>
        <v/>
      </c>
      <c r="AE727" s="25"/>
      <c r="AF727" s="14"/>
      <c r="AG727" s="27"/>
      <c r="AH727" s="14"/>
    </row>
    <row r="728">
      <c r="A728" s="14"/>
      <c r="B728" s="23" t="str">
        <f>IF($A728="","",'Система'!$B$4)</f>
        <v/>
      </c>
      <c r="C728" s="14"/>
      <c r="D728" s="23" t="str">
        <f t="array" ref="D728">IF(E728="","",XLOOKUP(E728,selector_12,selector_12_ids,""))</f>
        <v/>
      </c>
      <c r="E728" s="25"/>
      <c r="F728" s="14"/>
      <c r="G728" s="14"/>
      <c r="H728" s="14"/>
      <c r="I728" s="14"/>
      <c r="J728" s="14"/>
      <c r="K728" s="23" t="str">
        <f t="array" ref="K728">IF(L728="","",XLOOKUP(L728,selector_07,selector_07_ids,""))</f>
        <v/>
      </c>
      <c r="L728" s="25"/>
      <c r="M728" s="14"/>
      <c r="N728" s="23" t="str">
        <f t="array" ref="N728">IF(O728="","",XLOOKUP(O728,selector_18,selector_18_ids,""))</f>
        <v/>
      </c>
      <c r="O728" s="25"/>
      <c r="P728" s="14"/>
      <c r="Q728" s="14"/>
      <c r="R728" s="23" t="str">
        <f t="array" ref="R728">IF(S728="","",XLOOKUP(S728,selector_15,selector_15_ids,""))</f>
        <v/>
      </c>
      <c r="S728" s="25"/>
      <c r="T728" s="23" t="str">
        <f t="array" ref="T728">IF(U728="","",XLOOKUP(U728,selector_15,selector_15_ids,""))</f>
        <v/>
      </c>
      <c r="U728" s="25"/>
      <c r="V728" s="23" t="str">
        <f t="array" ref="V728">IF(W728="","",XLOOKUP(W728,selector_12,selector_12_ids,""))</f>
        <v/>
      </c>
      <c r="W728" s="25"/>
      <c r="X728" s="14"/>
      <c r="Y728" s="14"/>
      <c r="Z728" s="14"/>
      <c r="AA728" s="23" t="str">
        <f t="array" ref="AA728">IF(AB728="","",XLOOKUP(AB728,selector_07,selector_07_ids,""))</f>
        <v/>
      </c>
      <c r="AB728" s="25"/>
      <c r="AC728" s="14"/>
      <c r="AD728" s="23" t="str">
        <f t="array" ref="AD728">IF(AE728="","",XLOOKUP(AE728,selector_04,selector_04_ids,""))</f>
        <v/>
      </c>
      <c r="AE728" s="25"/>
      <c r="AF728" s="14"/>
      <c r="AG728" s="27"/>
      <c r="AH728" s="14"/>
    </row>
    <row r="729">
      <c r="A729" s="14"/>
      <c r="B729" s="23" t="str">
        <f>IF($A729="","",'Система'!$B$4)</f>
        <v/>
      </c>
      <c r="C729" s="14"/>
      <c r="D729" s="23" t="str">
        <f t="array" ref="D729">IF(E729="","",XLOOKUP(E729,selector_12,selector_12_ids,""))</f>
        <v/>
      </c>
      <c r="E729" s="25"/>
      <c r="F729" s="14"/>
      <c r="G729" s="14"/>
      <c r="H729" s="14"/>
      <c r="I729" s="14"/>
      <c r="J729" s="14"/>
      <c r="K729" s="23" t="str">
        <f t="array" ref="K729">IF(L729="","",XLOOKUP(L729,selector_07,selector_07_ids,""))</f>
        <v/>
      </c>
      <c r="L729" s="25"/>
      <c r="M729" s="14"/>
      <c r="N729" s="23" t="str">
        <f t="array" ref="N729">IF(O729="","",XLOOKUP(O729,selector_18,selector_18_ids,""))</f>
        <v/>
      </c>
      <c r="O729" s="25"/>
      <c r="P729" s="14"/>
      <c r="Q729" s="14"/>
      <c r="R729" s="23" t="str">
        <f t="array" ref="R729">IF(S729="","",XLOOKUP(S729,selector_15,selector_15_ids,""))</f>
        <v/>
      </c>
      <c r="S729" s="25"/>
      <c r="T729" s="23" t="str">
        <f t="array" ref="T729">IF(U729="","",XLOOKUP(U729,selector_15,selector_15_ids,""))</f>
        <v/>
      </c>
      <c r="U729" s="25"/>
      <c r="V729" s="23" t="str">
        <f t="array" ref="V729">IF(W729="","",XLOOKUP(W729,selector_12,selector_12_ids,""))</f>
        <v/>
      </c>
      <c r="W729" s="25"/>
      <c r="X729" s="14"/>
      <c r="Y729" s="14"/>
      <c r="Z729" s="14"/>
      <c r="AA729" s="23" t="str">
        <f t="array" ref="AA729">IF(AB729="","",XLOOKUP(AB729,selector_07,selector_07_ids,""))</f>
        <v/>
      </c>
      <c r="AB729" s="25"/>
      <c r="AC729" s="14"/>
      <c r="AD729" s="23" t="str">
        <f t="array" ref="AD729">IF(AE729="","",XLOOKUP(AE729,selector_04,selector_04_ids,""))</f>
        <v/>
      </c>
      <c r="AE729" s="25"/>
      <c r="AF729" s="14"/>
      <c r="AG729" s="27"/>
      <c r="AH729" s="14"/>
    </row>
    <row r="730">
      <c r="A730" s="14"/>
      <c r="B730" s="23" t="str">
        <f>IF($A730="","",'Система'!$B$4)</f>
        <v/>
      </c>
      <c r="C730" s="14"/>
      <c r="D730" s="23" t="str">
        <f t="array" ref="D730">IF(E730="","",XLOOKUP(E730,selector_12,selector_12_ids,""))</f>
        <v/>
      </c>
      <c r="E730" s="25"/>
      <c r="F730" s="14"/>
      <c r="G730" s="14"/>
      <c r="H730" s="14"/>
      <c r="I730" s="14"/>
      <c r="J730" s="14"/>
      <c r="K730" s="23" t="str">
        <f t="array" ref="K730">IF(L730="","",XLOOKUP(L730,selector_07,selector_07_ids,""))</f>
        <v/>
      </c>
      <c r="L730" s="25"/>
      <c r="M730" s="14"/>
      <c r="N730" s="23" t="str">
        <f t="array" ref="N730">IF(O730="","",XLOOKUP(O730,selector_18,selector_18_ids,""))</f>
        <v/>
      </c>
      <c r="O730" s="25"/>
      <c r="P730" s="14"/>
      <c r="Q730" s="14"/>
      <c r="R730" s="23" t="str">
        <f t="array" ref="R730">IF(S730="","",XLOOKUP(S730,selector_15,selector_15_ids,""))</f>
        <v/>
      </c>
      <c r="S730" s="25"/>
      <c r="T730" s="23" t="str">
        <f t="array" ref="T730">IF(U730="","",XLOOKUP(U730,selector_15,selector_15_ids,""))</f>
        <v/>
      </c>
      <c r="U730" s="25"/>
      <c r="V730" s="23" t="str">
        <f t="array" ref="V730">IF(W730="","",XLOOKUP(W730,selector_12,selector_12_ids,""))</f>
        <v/>
      </c>
      <c r="W730" s="25"/>
      <c r="X730" s="14"/>
      <c r="Y730" s="14"/>
      <c r="Z730" s="14"/>
      <c r="AA730" s="23" t="str">
        <f t="array" ref="AA730">IF(AB730="","",XLOOKUP(AB730,selector_07,selector_07_ids,""))</f>
        <v/>
      </c>
      <c r="AB730" s="25"/>
      <c r="AC730" s="14"/>
      <c r="AD730" s="23" t="str">
        <f t="array" ref="AD730">IF(AE730="","",XLOOKUP(AE730,selector_04,selector_04_ids,""))</f>
        <v/>
      </c>
      <c r="AE730" s="25"/>
      <c r="AF730" s="14"/>
      <c r="AG730" s="27"/>
      <c r="AH730" s="14"/>
    </row>
    <row r="731">
      <c r="A731" s="14"/>
      <c r="B731" s="23" t="str">
        <f>IF($A731="","",'Система'!$B$4)</f>
        <v/>
      </c>
      <c r="C731" s="14"/>
      <c r="D731" s="23" t="str">
        <f t="array" ref="D731">IF(E731="","",XLOOKUP(E731,selector_12,selector_12_ids,""))</f>
        <v/>
      </c>
      <c r="E731" s="25"/>
      <c r="F731" s="14"/>
      <c r="G731" s="14"/>
      <c r="H731" s="14"/>
      <c r="I731" s="14"/>
      <c r="J731" s="14"/>
      <c r="K731" s="23" t="str">
        <f t="array" ref="K731">IF(L731="","",XLOOKUP(L731,selector_07,selector_07_ids,""))</f>
        <v/>
      </c>
      <c r="L731" s="25"/>
      <c r="M731" s="14"/>
      <c r="N731" s="23" t="str">
        <f t="array" ref="N731">IF(O731="","",XLOOKUP(O731,selector_18,selector_18_ids,""))</f>
        <v/>
      </c>
      <c r="O731" s="25"/>
      <c r="P731" s="14"/>
      <c r="Q731" s="14"/>
      <c r="R731" s="23" t="str">
        <f t="array" ref="R731">IF(S731="","",XLOOKUP(S731,selector_15,selector_15_ids,""))</f>
        <v/>
      </c>
      <c r="S731" s="25"/>
      <c r="T731" s="23" t="str">
        <f t="array" ref="T731">IF(U731="","",XLOOKUP(U731,selector_15,selector_15_ids,""))</f>
        <v/>
      </c>
      <c r="U731" s="25"/>
      <c r="V731" s="23" t="str">
        <f t="array" ref="V731">IF(W731="","",XLOOKUP(W731,selector_12,selector_12_ids,""))</f>
        <v/>
      </c>
      <c r="W731" s="25"/>
      <c r="X731" s="14"/>
      <c r="Y731" s="14"/>
      <c r="Z731" s="14"/>
      <c r="AA731" s="23" t="str">
        <f t="array" ref="AA731">IF(AB731="","",XLOOKUP(AB731,selector_07,selector_07_ids,""))</f>
        <v/>
      </c>
      <c r="AB731" s="25"/>
      <c r="AC731" s="14"/>
      <c r="AD731" s="23" t="str">
        <f t="array" ref="AD731">IF(AE731="","",XLOOKUP(AE731,selector_04,selector_04_ids,""))</f>
        <v/>
      </c>
      <c r="AE731" s="25"/>
      <c r="AF731" s="14"/>
      <c r="AG731" s="27"/>
      <c r="AH731" s="14"/>
    </row>
    <row r="732">
      <c r="A732" s="14"/>
      <c r="B732" s="23" t="str">
        <f>IF($A732="","",'Система'!$B$4)</f>
        <v/>
      </c>
      <c r="C732" s="14"/>
      <c r="D732" s="23" t="str">
        <f t="array" ref="D732">IF(E732="","",XLOOKUP(E732,selector_12,selector_12_ids,""))</f>
        <v/>
      </c>
      <c r="E732" s="25"/>
      <c r="F732" s="14"/>
      <c r="G732" s="14"/>
      <c r="H732" s="14"/>
      <c r="I732" s="14"/>
      <c r="J732" s="14"/>
      <c r="K732" s="23" t="str">
        <f t="array" ref="K732">IF(L732="","",XLOOKUP(L732,selector_07,selector_07_ids,""))</f>
        <v/>
      </c>
      <c r="L732" s="25"/>
      <c r="M732" s="14"/>
      <c r="N732" s="23" t="str">
        <f t="array" ref="N732">IF(O732="","",XLOOKUP(O732,selector_18,selector_18_ids,""))</f>
        <v/>
      </c>
      <c r="O732" s="25"/>
      <c r="P732" s="14"/>
      <c r="Q732" s="14"/>
      <c r="R732" s="23" t="str">
        <f t="array" ref="R732">IF(S732="","",XLOOKUP(S732,selector_15,selector_15_ids,""))</f>
        <v/>
      </c>
      <c r="S732" s="25"/>
      <c r="T732" s="23" t="str">
        <f t="array" ref="T732">IF(U732="","",XLOOKUP(U732,selector_15,selector_15_ids,""))</f>
        <v/>
      </c>
      <c r="U732" s="25"/>
      <c r="V732" s="23" t="str">
        <f t="array" ref="V732">IF(W732="","",XLOOKUP(W732,selector_12,selector_12_ids,""))</f>
        <v/>
      </c>
      <c r="W732" s="25"/>
      <c r="X732" s="14"/>
      <c r="Y732" s="14"/>
      <c r="Z732" s="14"/>
      <c r="AA732" s="23" t="str">
        <f t="array" ref="AA732">IF(AB732="","",XLOOKUP(AB732,selector_07,selector_07_ids,""))</f>
        <v/>
      </c>
      <c r="AB732" s="25"/>
      <c r="AC732" s="14"/>
      <c r="AD732" s="23" t="str">
        <f t="array" ref="AD732">IF(AE732="","",XLOOKUP(AE732,selector_04,selector_04_ids,""))</f>
        <v/>
      </c>
      <c r="AE732" s="25"/>
      <c r="AF732" s="14"/>
      <c r="AG732" s="27"/>
      <c r="AH732" s="14"/>
    </row>
    <row r="733">
      <c r="A733" s="14"/>
      <c r="B733" s="23" t="str">
        <f>IF($A733="","",'Система'!$B$4)</f>
        <v/>
      </c>
      <c r="C733" s="14"/>
      <c r="D733" s="23" t="str">
        <f t="array" ref="D733">IF(E733="","",XLOOKUP(E733,selector_12,selector_12_ids,""))</f>
        <v/>
      </c>
      <c r="E733" s="25"/>
      <c r="F733" s="14"/>
      <c r="G733" s="14"/>
      <c r="H733" s="14"/>
      <c r="I733" s="14"/>
      <c r="J733" s="14"/>
      <c r="K733" s="23" t="str">
        <f t="array" ref="K733">IF(L733="","",XLOOKUP(L733,selector_07,selector_07_ids,""))</f>
        <v/>
      </c>
      <c r="L733" s="25"/>
      <c r="M733" s="14"/>
      <c r="N733" s="23" t="str">
        <f t="array" ref="N733">IF(O733="","",XLOOKUP(O733,selector_18,selector_18_ids,""))</f>
        <v/>
      </c>
      <c r="O733" s="25"/>
      <c r="P733" s="14"/>
      <c r="Q733" s="14"/>
      <c r="R733" s="23" t="str">
        <f t="array" ref="R733">IF(S733="","",XLOOKUP(S733,selector_15,selector_15_ids,""))</f>
        <v/>
      </c>
      <c r="S733" s="25"/>
      <c r="T733" s="23" t="str">
        <f t="array" ref="T733">IF(U733="","",XLOOKUP(U733,selector_15,selector_15_ids,""))</f>
        <v/>
      </c>
      <c r="U733" s="25"/>
      <c r="V733" s="23" t="str">
        <f t="array" ref="V733">IF(W733="","",XLOOKUP(W733,selector_12,selector_12_ids,""))</f>
        <v/>
      </c>
      <c r="W733" s="25"/>
      <c r="X733" s="14"/>
      <c r="Y733" s="14"/>
      <c r="Z733" s="14"/>
      <c r="AA733" s="23" t="str">
        <f t="array" ref="AA733">IF(AB733="","",XLOOKUP(AB733,selector_07,selector_07_ids,""))</f>
        <v/>
      </c>
      <c r="AB733" s="25"/>
      <c r="AC733" s="14"/>
      <c r="AD733" s="23" t="str">
        <f t="array" ref="AD733">IF(AE733="","",XLOOKUP(AE733,selector_04,selector_04_ids,""))</f>
        <v/>
      </c>
      <c r="AE733" s="25"/>
      <c r="AF733" s="14"/>
      <c r="AG733" s="27"/>
      <c r="AH733" s="14"/>
    </row>
    <row r="734">
      <c r="A734" s="14"/>
      <c r="B734" s="23" t="str">
        <f>IF($A734="","",'Система'!$B$4)</f>
        <v/>
      </c>
      <c r="C734" s="14"/>
      <c r="D734" s="23" t="str">
        <f t="array" ref="D734">IF(E734="","",XLOOKUP(E734,selector_12,selector_12_ids,""))</f>
        <v/>
      </c>
      <c r="E734" s="25"/>
      <c r="F734" s="14"/>
      <c r="G734" s="14"/>
      <c r="H734" s="14"/>
      <c r="I734" s="14"/>
      <c r="J734" s="14"/>
      <c r="K734" s="23" t="str">
        <f t="array" ref="K734">IF(L734="","",XLOOKUP(L734,selector_07,selector_07_ids,""))</f>
        <v/>
      </c>
      <c r="L734" s="25"/>
      <c r="M734" s="14"/>
      <c r="N734" s="23" t="str">
        <f t="array" ref="N734">IF(O734="","",XLOOKUP(O734,selector_18,selector_18_ids,""))</f>
        <v/>
      </c>
      <c r="O734" s="25"/>
      <c r="P734" s="14"/>
      <c r="Q734" s="14"/>
      <c r="R734" s="23" t="str">
        <f t="array" ref="R734">IF(S734="","",XLOOKUP(S734,selector_15,selector_15_ids,""))</f>
        <v/>
      </c>
      <c r="S734" s="25"/>
      <c r="T734" s="23" t="str">
        <f t="array" ref="T734">IF(U734="","",XLOOKUP(U734,selector_15,selector_15_ids,""))</f>
        <v/>
      </c>
      <c r="U734" s="25"/>
      <c r="V734" s="23" t="str">
        <f t="array" ref="V734">IF(W734="","",XLOOKUP(W734,selector_12,selector_12_ids,""))</f>
        <v/>
      </c>
      <c r="W734" s="25"/>
      <c r="X734" s="14"/>
      <c r="Y734" s="14"/>
      <c r="Z734" s="14"/>
      <c r="AA734" s="23" t="str">
        <f t="array" ref="AA734">IF(AB734="","",XLOOKUP(AB734,selector_07,selector_07_ids,""))</f>
        <v/>
      </c>
      <c r="AB734" s="25"/>
      <c r="AC734" s="14"/>
      <c r="AD734" s="23" t="str">
        <f t="array" ref="AD734">IF(AE734="","",XLOOKUP(AE734,selector_04,selector_04_ids,""))</f>
        <v/>
      </c>
      <c r="AE734" s="25"/>
      <c r="AF734" s="14"/>
      <c r="AG734" s="27"/>
      <c r="AH734" s="14"/>
    </row>
    <row r="735">
      <c r="A735" s="14"/>
      <c r="B735" s="23" t="str">
        <f>IF($A735="","",'Система'!$B$4)</f>
        <v/>
      </c>
      <c r="C735" s="14"/>
      <c r="D735" s="23" t="str">
        <f t="array" ref="D735">IF(E735="","",XLOOKUP(E735,selector_12,selector_12_ids,""))</f>
        <v/>
      </c>
      <c r="E735" s="25"/>
      <c r="F735" s="14"/>
      <c r="G735" s="14"/>
      <c r="H735" s="14"/>
      <c r="I735" s="14"/>
      <c r="J735" s="14"/>
      <c r="K735" s="23" t="str">
        <f t="array" ref="K735">IF(L735="","",XLOOKUP(L735,selector_07,selector_07_ids,""))</f>
        <v/>
      </c>
      <c r="L735" s="25"/>
      <c r="M735" s="14"/>
      <c r="N735" s="23" t="str">
        <f t="array" ref="N735">IF(O735="","",XLOOKUP(O735,selector_18,selector_18_ids,""))</f>
        <v/>
      </c>
      <c r="O735" s="25"/>
      <c r="P735" s="14"/>
      <c r="Q735" s="14"/>
      <c r="R735" s="23" t="str">
        <f t="array" ref="R735">IF(S735="","",XLOOKUP(S735,selector_15,selector_15_ids,""))</f>
        <v/>
      </c>
      <c r="S735" s="25"/>
      <c r="T735" s="23" t="str">
        <f t="array" ref="T735">IF(U735="","",XLOOKUP(U735,selector_15,selector_15_ids,""))</f>
        <v/>
      </c>
      <c r="U735" s="25"/>
      <c r="V735" s="23" t="str">
        <f t="array" ref="V735">IF(W735="","",XLOOKUP(W735,selector_12,selector_12_ids,""))</f>
        <v/>
      </c>
      <c r="W735" s="25"/>
      <c r="X735" s="14"/>
      <c r="Y735" s="14"/>
      <c r="Z735" s="14"/>
      <c r="AA735" s="23" t="str">
        <f t="array" ref="AA735">IF(AB735="","",XLOOKUP(AB735,selector_07,selector_07_ids,""))</f>
        <v/>
      </c>
      <c r="AB735" s="25"/>
      <c r="AC735" s="14"/>
      <c r="AD735" s="23" t="str">
        <f t="array" ref="AD735">IF(AE735="","",XLOOKUP(AE735,selector_04,selector_04_ids,""))</f>
        <v/>
      </c>
      <c r="AE735" s="25"/>
      <c r="AF735" s="14"/>
      <c r="AG735" s="27"/>
      <c r="AH735" s="14"/>
    </row>
    <row r="736">
      <c r="A736" s="14"/>
      <c r="B736" s="23" t="str">
        <f>IF($A736="","",'Система'!$B$4)</f>
        <v/>
      </c>
      <c r="C736" s="14"/>
      <c r="D736" s="23" t="str">
        <f t="array" ref="D736">IF(E736="","",XLOOKUP(E736,selector_12,selector_12_ids,""))</f>
        <v/>
      </c>
      <c r="E736" s="25"/>
      <c r="F736" s="14"/>
      <c r="G736" s="14"/>
      <c r="H736" s="14"/>
      <c r="I736" s="14"/>
      <c r="J736" s="14"/>
      <c r="K736" s="23" t="str">
        <f t="array" ref="K736">IF(L736="","",XLOOKUP(L736,selector_07,selector_07_ids,""))</f>
        <v/>
      </c>
      <c r="L736" s="25"/>
      <c r="M736" s="14"/>
      <c r="N736" s="23" t="str">
        <f t="array" ref="N736">IF(O736="","",XLOOKUP(O736,selector_18,selector_18_ids,""))</f>
        <v/>
      </c>
      <c r="O736" s="25"/>
      <c r="P736" s="14"/>
      <c r="Q736" s="14"/>
      <c r="R736" s="23" t="str">
        <f t="array" ref="R736">IF(S736="","",XLOOKUP(S736,selector_15,selector_15_ids,""))</f>
        <v/>
      </c>
      <c r="S736" s="25"/>
      <c r="T736" s="23" t="str">
        <f t="array" ref="T736">IF(U736="","",XLOOKUP(U736,selector_15,selector_15_ids,""))</f>
        <v/>
      </c>
      <c r="U736" s="25"/>
      <c r="V736" s="23" t="str">
        <f t="array" ref="V736">IF(W736="","",XLOOKUP(W736,selector_12,selector_12_ids,""))</f>
        <v/>
      </c>
      <c r="W736" s="25"/>
      <c r="X736" s="14"/>
      <c r="Y736" s="14"/>
      <c r="Z736" s="14"/>
      <c r="AA736" s="23" t="str">
        <f t="array" ref="AA736">IF(AB736="","",XLOOKUP(AB736,selector_07,selector_07_ids,""))</f>
        <v/>
      </c>
      <c r="AB736" s="25"/>
      <c r="AC736" s="14"/>
      <c r="AD736" s="23" t="str">
        <f t="array" ref="AD736">IF(AE736="","",XLOOKUP(AE736,selector_04,selector_04_ids,""))</f>
        <v/>
      </c>
      <c r="AE736" s="25"/>
      <c r="AF736" s="14"/>
      <c r="AG736" s="27"/>
      <c r="AH736" s="14"/>
    </row>
    <row r="737">
      <c r="A737" s="14"/>
      <c r="B737" s="23" t="str">
        <f>IF($A737="","",'Система'!$B$4)</f>
        <v/>
      </c>
      <c r="C737" s="14"/>
      <c r="D737" s="23" t="str">
        <f t="array" ref="D737">IF(E737="","",XLOOKUP(E737,selector_12,selector_12_ids,""))</f>
        <v/>
      </c>
      <c r="E737" s="25"/>
      <c r="F737" s="14"/>
      <c r="G737" s="14"/>
      <c r="H737" s="14"/>
      <c r="I737" s="14"/>
      <c r="J737" s="14"/>
      <c r="K737" s="23" t="str">
        <f t="array" ref="K737">IF(L737="","",XLOOKUP(L737,selector_07,selector_07_ids,""))</f>
        <v/>
      </c>
      <c r="L737" s="25"/>
      <c r="M737" s="14"/>
      <c r="N737" s="23" t="str">
        <f t="array" ref="N737">IF(O737="","",XLOOKUP(O737,selector_18,selector_18_ids,""))</f>
        <v/>
      </c>
      <c r="O737" s="25"/>
      <c r="P737" s="14"/>
      <c r="Q737" s="14"/>
      <c r="R737" s="23" t="str">
        <f t="array" ref="R737">IF(S737="","",XLOOKUP(S737,selector_15,selector_15_ids,""))</f>
        <v/>
      </c>
      <c r="S737" s="25"/>
      <c r="T737" s="23" t="str">
        <f t="array" ref="T737">IF(U737="","",XLOOKUP(U737,selector_15,selector_15_ids,""))</f>
        <v/>
      </c>
      <c r="U737" s="25"/>
      <c r="V737" s="23" t="str">
        <f t="array" ref="V737">IF(W737="","",XLOOKUP(W737,selector_12,selector_12_ids,""))</f>
        <v/>
      </c>
      <c r="W737" s="25"/>
      <c r="X737" s="14"/>
      <c r="Y737" s="14"/>
      <c r="Z737" s="14"/>
      <c r="AA737" s="23" t="str">
        <f t="array" ref="AA737">IF(AB737="","",XLOOKUP(AB737,selector_07,selector_07_ids,""))</f>
        <v/>
      </c>
      <c r="AB737" s="25"/>
      <c r="AC737" s="14"/>
      <c r="AD737" s="23" t="str">
        <f t="array" ref="AD737">IF(AE737="","",XLOOKUP(AE737,selector_04,selector_04_ids,""))</f>
        <v/>
      </c>
      <c r="AE737" s="25"/>
      <c r="AF737" s="14"/>
      <c r="AG737" s="27"/>
      <c r="AH737" s="14"/>
    </row>
    <row r="738">
      <c r="A738" s="14"/>
      <c r="B738" s="23" t="str">
        <f>IF($A738="","",'Система'!$B$4)</f>
        <v/>
      </c>
      <c r="C738" s="14"/>
      <c r="D738" s="23" t="str">
        <f t="array" ref="D738">IF(E738="","",XLOOKUP(E738,selector_12,selector_12_ids,""))</f>
        <v/>
      </c>
      <c r="E738" s="25"/>
      <c r="F738" s="14"/>
      <c r="G738" s="14"/>
      <c r="H738" s="14"/>
      <c r="I738" s="14"/>
      <c r="J738" s="14"/>
      <c r="K738" s="23" t="str">
        <f t="array" ref="K738">IF(L738="","",XLOOKUP(L738,selector_07,selector_07_ids,""))</f>
        <v/>
      </c>
      <c r="L738" s="25"/>
      <c r="M738" s="14"/>
      <c r="N738" s="23" t="str">
        <f t="array" ref="N738">IF(O738="","",XLOOKUP(O738,selector_18,selector_18_ids,""))</f>
        <v/>
      </c>
      <c r="O738" s="25"/>
      <c r="P738" s="14"/>
      <c r="Q738" s="14"/>
      <c r="R738" s="23" t="str">
        <f t="array" ref="R738">IF(S738="","",XLOOKUP(S738,selector_15,selector_15_ids,""))</f>
        <v/>
      </c>
      <c r="S738" s="25"/>
      <c r="T738" s="23" t="str">
        <f t="array" ref="T738">IF(U738="","",XLOOKUP(U738,selector_15,selector_15_ids,""))</f>
        <v/>
      </c>
      <c r="U738" s="25"/>
      <c r="V738" s="23" t="str">
        <f t="array" ref="V738">IF(W738="","",XLOOKUP(W738,selector_12,selector_12_ids,""))</f>
        <v/>
      </c>
      <c r="W738" s="25"/>
      <c r="X738" s="14"/>
      <c r="Y738" s="14"/>
      <c r="Z738" s="14"/>
      <c r="AA738" s="23" t="str">
        <f t="array" ref="AA738">IF(AB738="","",XLOOKUP(AB738,selector_07,selector_07_ids,""))</f>
        <v/>
      </c>
      <c r="AB738" s="25"/>
      <c r="AC738" s="14"/>
      <c r="AD738" s="23" t="str">
        <f t="array" ref="AD738">IF(AE738="","",XLOOKUP(AE738,selector_04,selector_04_ids,""))</f>
        <v/>
      </c>
      <c r="AE738" s="25"/>
      <c r="AF738" s="14"/>
      <c r="AG738" s="27"/>
      <c r="AH738" s="14"/>
    </row>
    <row r="739">
      <c r="A739" s="14"/>
      <c r="B739" s="23" t="str">
        <f>IF($A739="","",'Система'!$B$4)</f>
        <v/>
      </c>
      <c r="C739" s="14"/>
      <c r="D739" s="23" t="str">
        <f t="array" ref="D739">IF(E739="","",XLOOKUP(E739,selector_12,selector_12_ids,""))</f>
        <v/>
      </c>
      <c r="E739" s="25"/>
      <c r="F739" s="14"/>
      <c r="G739" s="14"/>
      <c r="H739" s="14"/>
      <c r="I739" s="14"/>
      <c r="J739" s="14"/>
      <c r="K739" s="23" t="str">
        <f t="array" ref="K739">IF(L739="","",XLOOKUP(L739,selector_07,selector_07_ids,""))</f>
        <v/>
      </c>
      <c r="L739" s="25"/>
      <c r="M739" s="14"/>
      <c r="N739" s="23" t="str">
        <f t="array" ref="N739">IF(O739="","",XLOOKUP(O739,selector_18,selector_18_ids,""))</f>
        <v/>
      </c>
      <c r="O739" s="25"/>
      <c r="P739" s="14"/>
      <c r="Q739" s="14"/>
      <c r="R739" s="23" t="str">
        <f t="array" ref="R739">IF(S739="","",XLOOKUP(S739,selector_15,selector_15_ids,""))</f>
        <v/>
      </c>
      <c r="S739" s="25"/>
      <c r="T739" s="23" t="str">
        <f t="array" ref="T739">IF(U739="","",XLOOKUP(U739,selector_15,selector_15_ids,""))</f>
        <v/>
      </c>
      <c r="U739" s="25"/>
      <c r="V739" s="23" t="str">
        <f t="array" ref="V739">IF(W739="","",XLOOKUP(W739,selector_12,selector_12_ids,""))</f>
        <v/>
      </c>
      <c r="W739" s="25"/>
      <c r="X739" s="14"/>
      <c r="Y739" s="14"/>
      <c r="Z739" s="14"/>
      <c r="AA739" s="23" t="str">
        <f t="array" ref="AA739">IF(AB739="","",XLOOKUP(AB739,selector_07,selector_07_ids,""))</f>
        <v/>
      </c>
      <c r="AB739" s="25"/>
      <c r="AC739" s="14"/>
      <c r="AD739" s="23" t="str">
        <f t="array" ref="AD739">IF(AE739="","",XLOOKUP(AE739,selector_04,selector_04_ids,""))</f>
        <v/>
      </c>
      <c r="AE739" s="25"/>
      <c r="AF739" s="14"/>
      <c r="AG739" s="27"/>
      <c r="AH739" s="14"/>
    </row>
    <row r="740">
      <c r="A740" s="14"/>
      <c r="B740" s="23" t="str">
        <f>IF($A740="","",'Система'!$B$4)</f>
        <v/>
      </c>
      <c r="C740" s="14"/>
      <c r="D740" s="23" t="str">
        <f t="array" ref="D740">IF(E740="","",XLOOKUP(E740,selector_12,selector_12_ids,""))</f>
        <v/>
      </c>
      <c r="E740" s="25"/>
      <c r="F740" s="14"/>
      <c r="G740" s="14"/>
      <c r="H740" s="14"/>
      <c r="I740" s="14"/>
      <c r="J740" s="14"/>
      <c r="K740" s="23" t="str">
        <f t="array" ref="K740">IF(L740="","",XLOOKUP(L740,selector_07,selector_07_ids,""))</f>
        <v/>
      </c>
      <c r="L740" s="25"/>
      <c r="M740" s="14"/>
      <c r="N740" s="23" t="str">
        <f t="array" ref="N740">IF(O740="","",XLOOKUP(O740,selector_18,selector_18_ids,""))</f>
        <v/>
      </c>
      <c r="O740" s="25"/>
      <c r="P740" s="14"/>
      <c r="Q740" s="14"/>
      <c r="R740" s="23" t="str">
        <f t="array" ref="R740">IF(S740="","",XLOOKUP(S740,selector_15,selector_15_ids,""))</f>
        <v/>
      </c>
      <c r="S740" s="25"/>
      <c r="T740" s="23" t="str">
        <f t="array" ref="T740">IF(U740="","",XLOOKUP(U740,selector_15,selector_15_ids,""))</f>
        <v/>
      </c>
      <c r="U740" s="25"/>
      <c r="V740" s="23" t="str">
        <f t="array" ref="V740">IF(W740="","",XLOOKUP(W740,selector_12,selector_12_ids,""))</f>
        <v/>
      </c>
      <c r="W740" s="25"/>
      <c r="X740" s="14"/>
      <c r="Y740" s="14"/>
      <c r="Z740" s="14"/>
      <c r="AA740" s="23" t="str">
        <f t="array" ref="AA740">IF(AB740="","",XLOOKUP(AB740,selector_07,selector_07_ids,""))</f>
        <v/>
      </c>
      <c r="AB740" s="25"/>
      <c r="AC740" s="14"/>
      <c r="AD740" s="23" t="str">
        <f t="array" ref="AD740">IF(AE740="","",XLOOKUP(AE740,selector_04,selector_04_ids,""))</f>
        <v/>
      </c>
      <c r="AE740" s="25"/>
      <c r="AF740" s="14"/>
      <c r="AG740" s="27"/>
      <c r="AH740" s="14"/>
    </row>
    <row r="741">
      <c r="A741" s="14"/>
      <c r="B741" s="23" t="str">
        <f>IF($A741="","",'Система'!$B$4)</f>
        <v/>
      </c>
      <c r="C741" s="14"/>
      <c r="D741" s="23" t="str">
        <f t="array" ref="D741">IF(E741="","",XLOOKUP(E741,selector_12,selector_12_ids,""))</f>
        <v/>
      </c>
      <c r="E741" s="25"/>
      <c r="F741" s="14"/>
      <c r="G741" s="14"/>
      <c r="H741" s="14"/>
      <c r="I741" s="14"/>
      <c r="J741" s="14"/>
      <c r="K741" s="23" t="str">
        <f t="array" ref="K741">IF(L741="","",XLOOKUP(L741,selector_07,selector_07_ids,""))</f>
        <v/>
      </c>
      <c r="L741" s="25"/>
      <c r="M741" s="14"/>
      <c r="N741" s="23" t="str">
        <f t="array" ref="N741">IF(O741="","",XLOOKUP(O741,selector_18,selector_18_ids,""))</f>
        <v/>
      </c>
      <c r="O741" s="25"/>
      <c r="P741" s="14"/>
      <c r="Q741" s="14"/>
      <c r="R741" s="23" t="str">
        <f t="array" ref="R741">IF(S741="","",XLOOKUP(S741,selector_15,selector_15_ids,""))</f>
        <v/>
      </c>
      <c r="S741" s="25"/>
      <c r="T741" s="23" t="str">
        <f t="array" ref="T741">IF(U741="","",XLOOKUP(U741,selector_15,selector_15_ids,""))</f>
        <v/>
      </c>
      <c r="U741" s="25"/>
      <c r="V741" s="23" t="str">
        <f t="array" ref="V741">IF(W741="","",XLOOKUP(W741,selector_12,selector_12_ids,""))</f>
        <v/>
      </c>
      <c r="W741" s="25"/>
      <c r="X741" s="14"/>
      <c r="Y741" s="14"/>
      <c r="Z741" s="14"/>
      <c r="AA741" s="23" t="str">
        <f t="array" ref="AA741">IF(AB741="","",XLOOKUP(AB741,selector_07,selector_07_ids,""))</f>
        <v/>
      </c>
      <c r="AB741" s="25"/>
      <c r="AC741" s="14"/>
      <c r="AD741" s="23" t="str">
        <f t="array" ref="AD741">IF(AE741="","",XLOOKUP(AE741,selector_04,selector_04_ids,""))</f>
        <v/>
      </c>
      <c r="AE741" s="25"/>
      <c r="AF741" s="14"/>
      <c r="AG741" s="27"/>
      <c r="AH741" s="14"/>
    </row>
    <row r="742">
      <c r="A742" s="14"/>
      <c r="B742" s="23" t="str">
        <f>IF($A742="","",'Система'!$B$4)</f>
        <v/>
      </c>
      <c r="C742" s="14"/>
      <c r="D742" s="23" t="str">
        <f t="array" ref="D742">IF(E742="","",XLOOKUP(E742,selector_12,selector_12_ids,""))</f>
        <v/>
      </c>
      <c r="E742" s="25"/>
      <c r="F742" s="14"/>
      <c r="G742" s="14"/>
      <c r="H742" s="14"/>
      <c r="I742" s="14"/>
      <c r="J742" s="14"/>
      <c r="K742" s="23" t="str">
        <f t="array" ref="K742">IF(L742="","",XLOOKUP(L742,selector_07,selector_07_ids,""))</f>
        <v/>
      </c>
      <c r="L742" s="25"/>
      <c r="M742" s="14"/>
      <c r="N742" s="23" t="str">
        <f t="array" ref="N742">IF(O742="","",XLOOKUP(O742,selector_18,selector_18_ids,""))</f>
        <v/>
      </c>
      <c r="O742" s="25"/>
      <c r="P742" s="14"/>
      <c r="Q742" s="14"/>
      <c r="R742" s="23" t="str">
        <f t="array" ref="R742">IF(S742="","",XLOOKUP(S742,selector_15,selector_15_ids,""))</f>
        <v/>
      </c>
      <c r="S742" s="25"/>
      <c r="T742" s="23" t="str">
        <f t="array" ref="T742">IF(U742="","",XLOOKUP(U742,selector_15,selector_15_ids,""))</f>
        <v/>
      </c>
      <c r="U742" s="25"/>
      <c r="V742" s="23" t="str">
        <f t="array" ref="V742">IF(W742="","",XLOOKUP(W742,selector_12,selector_12_ids,""))</f>
        <v/>
      </c>
      <c r="W742" s="25"/>
      <c r="X742" s="14"/>
      <c r="Y742" s="14"/>
      <c r="Z742" s="14"/>
      <c r="AA742" s="23" t="str">
        <f t="array" ref="AA742">IF(AB742="","",XLOOKUP(AB742,selector_07,selector_07_ids,""))</f>
        <v/>
      </c>
      <c r="AB742" s="25"/>
      <c r="AC742" s="14"/>
      <c r="AD742" s="23" t="str">
        <f t="array" ref="AD742">IF(AE742="","",XLOOKUP(AE742,selector_04,selector_04_ids,""))</f>
        <v/>
      </c>
      <c r="AE742" s="25"/>
      <c r="AF742" s="14"/>
      <c r="AG742" s="27"/>
      <c r="AH742" s="14"/>
    </row>
    <row r="743">
      <c r="A743" s="14"/>
      <c r="B743" s="23" t="str">
        <f>IF($A743="","",'Система'!$B$4)</f>
        <v/>
      </c>
      <c r="C743" s="14"/>
      <c r="D743" s="23" t="str">
        <f t="array" ref="D743">IF(E743="","",XLOOKUP(E743,selector_12,selector_12_ids,""))</f>
        <v/>
      </c>
      <c r="E743" s="25"/>
      <c r="F743" s="14"/>
      <c r="G743" s="14"/>
      <c r="H743" s="14"/>
      <c r="I743" s="14"/>
      <c r="J743" s="14"/>
      <c r="K743" s="23" t="str">
        <f t="array" ref="K743">IF(L743="","",XLOOKUP(L743,selector_07,selector_07_ids,""))</f>
        <v/>
      </c>
      <c r="L743" s="25"/>
      <c r="M743" s="14"/>
      <c r="N743" s="23" t="str">
        <f t="array" ref="N743">IF(O743="","",XLOOKUP(O743,selector_18,selector_18_ids,""))</f>
        <v/>
      </c>
      <c r="O743" s="25"/>
      <c r="P743" s="14"/>
      <c r="Q743" s="14"/>
      <c r="R743" s="23" t="str">
        <f t="array" ref="R743">IF(S743="","",XLOOKUP(S743,selector_15,selector_15_ids,""))</f>
        <v/>
      </c>
      <c r="S743" s="25"/>
      <c r="T743" s="23" t="str">
        <f t="array" ref="T743">IF(U743="","",XLOOKUP(U743,selector_15,selector_15_ids,""))</f>
        <v/>
      </c>
      <c r="U743" s="25"/>
      <c r="V743" s="23" t="str">
        <f t="array" ref="V743">IF(W743="","",XLOOKUP(W743,selector_12,selector_12_ids,""))</f>
        <v/>
      </c>
      <c r="W743" s="25"/>
      <c r="X743" s="14"/>
      <c r="Y743" s="14"/>
      <c r="Z743" s="14"/>
      <c r="AA743" s="23" t="str">
        <f t="array" ref="AA743">IF(AB743="","",XLOOKUP(AB743,selector_07,selector_07_ids,""))</f>
        <v/>
      </c>
      <c r="AB743" s="25"/>
      <c r="AC743" s="14"/>
      <c r="AD743" s="23" t="str">
        <f t="array" ref="AD743">IF(AE743="","",XLOOKUP(AE743,selector_04,selector_04_ids,""))</f>
        <v/>
      </c>
      <c r="AE743" s="25"/>
      <c r="AF743" s="14"/>
      <c r="AG743" s="27"/>
      <c r="AH743" s="14"/>
    </row>
    <row r="744">
      <c r="A744" s="14"/>
      <c r="B744" s="23" t="str">
        <f>IF($A744="","",'Система'!$B$4)</f>
        <v/>
      </c>
      <c r="C744" s="14"/>
      <c r="D744" s="23" t="str">
        <f t="array" ref="D744">IF(E744="","",XLOOKUP(E744,selector_12,selector_12_ids,""))</f>
        <v/>
      </c>
      <c r="E744" s="25"/>
      <c r="F744" s="14"/>
      <c r="G744" s="14"/>
      <c r="H744" s="14"/>
      <c r="I744" s="14"/>
      <c r="J744" s="14"/>
      <c r="K744" s="23" t="str">
        <f t="array" ref="K744">IF(L744="","",XLOOKUP(L744,selector_07,selector_07_ids,""))</f>
        <v/>
      </c>
      <c r="L744" s="25"/>
      <c r="M744" s="14"/>
      <c r="N744" s="23" t="str">
        <f t="array" ref="N744">IF(O744="","",XLOOKUP(O744,selector_18,selector_18_ids,""))</f>
        <v/>
      </c>
      <c r="O744" s="25"/>
      <c r="P744" s="14"/>
      <c r="Q744" s="14"/>
      <c r="R744" s="23" t="str">
        <f t="array" ref="R744">IF(S744="","",XLOOKUP(S744,selector_15,selector_15_ids,""))</f>
        <v/>
      </c>
      <c r="S744" s="25"/>
      <c r="T744" s="23" t="str">
        <f t="array" ref="T744">IF(U744="","",XLOOKUP(U744,selector_15,selector_15_ids,""))</f>
        <v/>
      </c>
      <c r="U744" s="25"/>
      <c r="V744" s="23" t="str">
        <f t="array" ref="V744">IF(W744="","",XLOOKUP(W744,selector_12,selector_12_ids,""))</f>
        <v/>
      </c>
      <c r="W744" s="25"/>
      <c r="X744" s="14"/>
      <c r="Y744" s="14"/>
      <c r="Z744" s="14"/>
      <c r="AA744" s="23" t="str">
        <f t="array" ref="AA744">IF(AB744="","",XLOOKUP(AB744,selector_07,selector_07_ids,""))</f>
        <v/>
      </c>
      <c r="AB744" s="25"/>
      <c r="AC744" s="14"/>
      <c r="AD744" s="23" t="str">
        <f t="array" ref="AD744">IF(AE744="","",XLOOKUP(AE744,selector_04,selector_04_ids,""))</f>
        <v/>
      </c>
      <c r="AE744" s="25"/>
      <c r="AF744" s="14"/>
      <c r="AG744" s="27"/>
      <c r="AH744" s="14"/>
    </row>
    <row r="745">
      <c r="A745" s="14"/>
      <c r="B745" s="23" t="str">
        <f>IF($A745="","",'Система'!$B$4)</f>
        <v/>
      </c>
      <c r="C745" s="14"/>
      <c r="D745" s="23" t="str">
        <f t="array" ref="D745">IF(E745="","",XLOOKUP(E745,selector_12,selector_12_ids,""))</f>
        <v/>
      </c>
      <c r="E745" s="25"/>
      <c r="F745" s="14"/>
      <c r="G745" s="14"/>
      <c r="H745" s="14"/>
      <c r="I745" s="14"/>
      <c r="J745" s="14"/>
      <c r="K745" s="23" t="str">
        <f t="array" ref="K745">IF(L745="","",XLOOKUP(L745,selector_07,selector_07_ids,""))</f>
        <v/>
      </c>
      <c r="L745" s="25"/>
      <c r="M745" s="14"/>
      <c r="N745" s="23" t="str">
        <f t="array" ref="N745">IF(O745="","",XLOOKUP(O745,selector_18,selector_18_ids,""))</f>
        <v/>
      </c>
      <c r="O745" s="25"/>
      <c r="P745" s="14"/>
      <c r="Q745" s="14"/>
      <c r="R745" s="23" t="str">
        <f t="array" ref="R745">IF(S745="","",XLOOKUP(S745,selector_15,selector_15_ids,""))</f>
        <v/>
      </c>
      <c r="S745" s="25"/>
      <c r="T745" s="23" t="str">
        <f t="array" ref="T745">IF(U745="","",XLOOKUP(U745,selector_15,selector_15_ids,""))</f>
        <v/>
      </c>
      <c r="U745" s="25"/>
      <c r="V745" s="23" t="str">
        <f t="array" ref="V745">IF(W745="","",XLOOKUP(W745,selector_12,selector_12_ids,""))</f>
        <v/>
      </c>
      <c r="W745" s="25"/>
      <c r="X745" s="14"/>
      <c r="Y745" s="14"/>
      <c r="Z745" s="14"/>
      <c r="AA745" s="23" t="str">
        <f t="array" ref="AA745">IF(AB745="","",XLOOKUP(AB745,selector_07,selector_07_ids,""))</f>
        <v/>
      </c>
      <c r="AB745" s="25"/>
      <c r="AC745" s="14"/>
      <c r="AD745" s="23" t="str">
        <f t="array" ref="AD745">IF(AE745="","",XLOOKUP(AE745,selector_04,selector_04_ids,""))</f>
        <v/>
      </c>
      <c r="AE745" s="25"/>
      <c r="AF745" s="14"/>
      <c r="AG745" s="27"/>
      <c r="AH745" s="14"/>
    </row>
    <row r="746">
      <c r="A746" s="14"/>
      <c r="B746" s="23" t="str">
        <f>IF($A746="","",'Система'!$B$4)</f>
        <v/>
      </c>
      <c r="C746" s="14"/>
      <c r="D746" s="23" t="str">
        <f t="array" ref="D746">IF(E746="","",XLOOKUP(E746,selector_12,selector_12_ids,""))</f>
        <v/>
      </c>
      <c r="E746" s="25"/>
      <c r="F746" s="14"/>
      <c r="G746" s="14"/>
      <c r="H746" s="14"/>
      <c r="I746" s="14"/>
      <c r="J746" s="14"/>
      <c r="K746" s="23" t="str">
        <f t="array" ref="K746">IF(L746="","",XLOOKUP(L746,selector_07,selector_07_ids,""))</f>
        <v/>
      </c>
      <c r="L746" s="25"/>
      <c r="M746" s="14"/>
      <c r="N746" s="23" t="str">
        <f t="array" ref="N746">IF(O746="","",XLOOKUP(O746,selector_18,selector_18_ids,""))</f>
        <v/>
      </c>
      <c r="O746" s="25"/>
      <c r="P746" s="14"/>
      <c r="Q746" s="14"/>
      <c r="R746" s="23" t="str">
        <f t="array" ref="R746">IF(S746="","",XLOOKUP(S746,selector_15,selector_15_ids,""))</f>
        <v/>
      </c>
      <c r="S746" s="25"/>
      <c r="T746" s="23" t="str">
        <f t="array" ref="T746">IF(U746="","",XLOOKUP(U746,selector_15,selector_15_ids,""))</f>
        <v/>
      </c>
      <c r="U746" s="25"/>
      <c r="V746" s="23" t="str">
        <f t="array" ref="V746">IF(W746="","",XLOOKUP(W746,selector_12,selector_12_ids,""))</f>
        <v/>
      </c>
      <c r="W746" s="25"/>
      <c r="X746" s="14"/>
      <c r="Y746" s="14"/>
      <c r="Z746" s="14"/>
      <c r="AA746" s="23" t="str">
        <f t="array" ref="AA746">IF(AB746="","",XLOOKUP(AB746,selector_07,selector_07_ids,""))</f>
        <v/>
      </c>
      <c r="AB746" s="25"/>
      <c r="AC746" s="14"/>
      <c r="AD746" s="23" t="str">
        <f t="array" ref="AD746">IF(AE746="","",XLOOKUP(AE746,selector_04,selector_04_ids,""))</f>
        <v/>
      </c>
      <c r="AE746" s="25"/>
      <c r="AF746" s="14"/>
      <c r="AG746" s="27"/>
      <c r="AH746" s="14"/>
    </row>
    <row r="747">
      <c r="A747" s="14"/>
      <c r="B747" s="23" t="str">
        <f>IF($A747="","",'Система'!$B$4)</f>
        <v/>
      </c>
      <c r="C747" s="14"/>
      <c r="D747" s="23" t="str">
        <f t="array" ref="D747">IF(E747="","",XLOOKUP(E747,selector_12,selector_12_ids,""))</f>
        <v/>
      </c>
      <c r="E747" s="25"/>
      <c r="F747" s="14"/>
      <c r="G747" s="14"/>
      <c r="H747" s="14"/>
      <c r="I747" s="14"/>
      <c r="J747" s="14"/>
      <c r="K747" s="23" t="str">
        <f t="array" ref="K747">IF(L747="","",XLOOKUP(L747,selector_07,selector_07_ids,""))</f>
        <v/>
      </c>
      <c r="L747" s="25"/>
      <c r="M747" s="14"/>
      <c r="N747" s="23" t="str">
        <f t="array" ref="N747">IF(O747="","",XLOOKUP(O747,selector_18,selector_18_ids,""))</f>
        <v/>
      </c>
      <c r="O747" s="25"/>
      <c r="P747" s="14"/>
      <c r="Q747" s="14"/>
      <c r="R747" s="23" t="str">
        <f t="array" ref="R747">IF(S747="","",XLOOKUP(S747,selector_15,selector_15_ids,""))</f>
        <v/>
      </c>
      <c r="S747" s="25"/>
      <c r="T747" s="23" t="str">
        <f t="array" ref="T747">IF(U747="","",XLOOKUP(U747,selector_15,selector_15_ids,""))</f>
        <v/>
      </c>
      <c r="U747" s="25"/>
      <c r="V747" s="23" t="str">
        <f t="array" ref="V747">IF(W747="","",XLOOKUP(W747,selector_12,selector_12_ids,""))</f>
        <v/>
      </c>
      <c r="W747" s="25"/>
      <c r="X747" s="14"/>
      <c r="Y747" s="14"/>
      <c r="Z747" s="14"/>
      <c r="AA747" s="23" t="str">
        <f t="array" ref="AA747">IF(AB747="","",XLOOKUP(AB747,selector_07,selector_07_ids,""))</f>
        <v/>
      </c>
      <c r="AB747" s="25"/>
      <c r="AC747" s="14"/>
      <c r="AD747" s="23" t="str">
        <f t="array" ref="AD747">IF(AE747="","",XLOOKUP(AE747,selector_04,selector_04_ids,""))</f>
        <v/>
      </c>
      <c r="AE747" s="25"/>
      <c r="AF747" s="14"/>
      <c r="AG747" s="27"/>
      <c r="AH747" s="14"/>
    </row>
    <row r="748">
      <c r="A748" s="14"/>
      <c r="B748" s="23" t="str">
        <f>IF($A748="","",'Система'!$B$4)</f>
        <v/>
      </c>
      <c r="C748" s="14"/>
      <c r="D748" s="23" t="str">
        <f t="array" ref="D748">IF(E748="","",XLOOKUP(E748,selector_12,selector_12_ids,""))</f>
        <v/>
      </c>
      <c r="E748" s="25"/>
      <c r="F748" s="14"/>
      <c r="G748" s="14"/>
      <c r="H748" s="14"/>
      <c r="I748" s="14"/>
      <c r="J748" s="14"/>
      <c r="K748" s="23" t="str">
        <f t="array" ref="K748">IF(L748="","",XLOOKUP(L748,selector_07,selector_07_ids,""))</f>
        <v/>
      </c>
      <c r="L748" s="25"/>
      <c r="M748" s="14"/>
      <c r="N748" s="23" t="str">
        <f t="array" ref="N748">IF(O748="","",XLOOKUP(O748,selector_18,selector_18_ids,""))</f>
        <v/>
      </c>
      <c r="O748" s="25"/>
      <c r="P748" s="14"/>
      <c r="Q748" s="14"/>
      <c r="R748" s="23" t="str">
        <f t="array" ref="R748">IF(S748="","",XLOOKUP(S748,selector_15,selector_15_ids,""))</f>
        <v/>
      </c>
      <c r="S748" s="25"/>
      <c r="T748" s="23" t="str">
        <f t="array" ref="T748">IF(U748="","",XLOOKUP(U748,selector_15,selector_15_ids,""))</f>
        <v/>
      </c>
      <c r="U748" s="25"/>
      <c r="V748" s="23" t="str">
        <f t="array" ref="V748">IF(W748="","",XLOOKUP(W748,selector_12,selector_12_ids,""))</f>
        <v/>
      </c>
      <c r="W748" s="25"/>
      <c r="X748" s="14"/>
      <c r="Y748" s="14"/>
      <c r="Z748" s="14"/>
      <c r="AA748" s="23" t="str">
        <f t="array" ref="AA748">IF(AB748="","",XLOOKUP(AB748,selector_07,selector_07_ids,""))</f>
        <v/>
      </c>
      <c r="AB748" s="25"/>
      <c r="AC748" s="14"/>
      <c r="AD748" s="23" t="str">
        <f t="array" ref="AD748">IF(AE748="","",XLOOKUP(AE748,selector_04,selector_04_ids,""))</f>
        <v/>
      </c>
      <c r="AE748" s="25"/>
      <c r="AF748" s="14"/>
      <c r="AG748" s="27"/>
      <c r="AH748" s="14"/>
    </row>
    <row r="749">
      <c r="A749" s="14"/>
      <c r="B749" s="23" t="str">
        <f>IF($A749="","",'Система'!$B$4)</f>
        <v/>
      </c>
      <c r="C749" s="14"/>
      <c r="D749" s="23" t="str">
        <f t="array" ref="D749">IF(E749="","",XLOOKUP(E749,selector_12,selector_12_ids,""))</f>
        <v/>
      </c>
      <c r="E749" s="25"/>
      <c r="F749" s="14"/>
      <c r="G749" s="14"/>
      <c r="H749" s="14"/>
      <c r="I749" s="14"/>
      <c r="J749" s="14"/>
      <c r="K749" s="23" t="str">
        <f t="array" ref="K749">IF(L749="","",XLOOKUP(L749,selector_07,selector_07_ids,""))</f>
        <v/>
      </c>
      <c r="L749" s="25"/>
      <c r="M749" s="14"/>
      <c r="N749" s="23" t="str">
        <f t="array" ref="N749">IF(O749="","",XLOOKUP(O749,selector_18,selector_18_ids,""))</f>
        <v/>
      </c>
      <c r="O749" s="25"/>
      <c r="P749" s="14"/>
      <c r="Q749" s="14"/>
      <c r="R749" s="23" t="str">
        <f t="array" ref="R749">IF(S749="","",XLOOKUP(S749,selector_15,selector_15_ids,""))</f>
        <v/>
      </c>
      <c r="S749" s="25"/>
      <c r="T749" s="23" t="str">
        <f t="array" ref="T749">IF(U749="","",XLOOKUP(U749,selector_15,selector_15_ids,""))</f>
        <v/>
      </c>
      <c r="U749" s="25"/>
      <c r="V749" s="23" t="str">
        <f t="array" ref="V749">IF(W749="","",XLOOKUP(W749,selector_12,selector_12_ids,""))</f>
        <v/>
      </c>
      <c r="W749" s="25"/>
      <c r="X749" s="14"/>
      <c r="Y749" s="14"/>
      <c r="Z749" s="14"/>
      <c r="AA749" s="23" t="str">
        <f t="array" ref="AA749">IF(AB749="","",XLOOKUP(AB749,selector_07,selector_07_ids,""))</f>
        <v/>
      </c>
      <c r="AB749" s="25"/>
      <c r="AC749" s="14"/>
      <c r="AD749" s="23" t="str">
        <f t="array" ref="AD749">IF(AE749="","",XLOOKUP(AE749,selector_04,selector_04_ids,""))</f>
        <v/>
      </c>
      <c r="AE749" s="25"/>
      <c r="AF749" s="14"/>
      <c r="AG749" s="27"/>
      <c r="AH749" s="14"/>
    </row>
    <row r="750">
      <c r="A750" s="14"/>
      <c r="B750" s="23" t="str">
        <f>IF($A750="","",'Система'!$B$4)</f>
        <v/>
      </c>
      <c r="C750" s="14"/>
      <c r="D750" s="23" t="str">
        <f t="array" ref="D750">IF(E750="","",XLOOKUP(E750,selector_12,selector_12_ids,""))</f>
        <v/>
      </c>
      <c r="E750" s="25"/>
      <c r="F750" s="14"/>
      <c r="G750" s="14"/>
      <c r="H750" s="14"/>
      <c r="I750" s="14"/>
      <c r="J750" s="14"/>
      <c r="K750" s="23" t="str">
        <f t="array" ref="K750">IF(L750="","",XLOOKUP(L750,selector_07,selector_07_ids,""))</f>
        <v/>
      </c>
      <c r="L750" s="25"/>
      <c r="M750" s="14"/>
      <c r="N750" s="23" t="str">
        <f t="array" ref="N750">IF(O750="","",XLOOKUP(O750,selector_18,selector_18_ids,""))</f>
        <v/>
      </c>
      <c r="O750" s="25"/>
      <c r="P750" s="14"/>
      <c r="Q750" s="14"/>
      <c r="R750" s="23" t="str">
        <f t="array" ref="R750">IF(S750="","",XLOOKUP(S750,selector_15,selector_15_ids,""))</f>
        <v/>
      </c>
      <c r="S750" s="25"/>
      <c r="T750" s="23" t="str">
        <f t="array" ref="T750">IF(U750="","",XLOOKUP(U750,selector_15,selector_15_ids,""))</f>
        <v/>
      </c>
      <c r="U750" s="25"/>
      <c r="V750" s="23" t="str">
        <f t="array" ref="V750">IF(W750="","",XLOOKUP(W750,selector_12,selector_12_ids,""))</f>
        <v/>
      </c>
      <c r="W750" s="25"/>
      <c r="X750" s="14"/>
      <c r="Y750" s="14"/>
      <c r="Z750" s="14"/>
      <c r="AA750" s="23" t="str">
        <f t="array" ref="AA750">IF(AB750="","",XLOOKUP(AB750,selector_07,selector_07_ids,""))</f>
        <v/>
      </c>
      <c r="AB750" s="25"/>
      <c r="AC750" s="14"/>
      <c r="AD750" s="23" t="str">
        <f t="array" ref="AD750">IF(AE750="","",XLOOKUP(AE750,selector_04,selector_04_ids,""))</f>
        <v/>
      </c>
      <c r="AE750" s="25"/>
      <c r="AF750" s="14"/>
      <c r="AG750" s="27"/>
      <c r="AH750" s="14"/>
    </row>
    <row r="751">
      <c r="A751" s="14"/>
      <c r="B751" s="23" t="str">
        <f>IF($A751="","",'Система'!$B$4)</f>
        <v/>
      </c>
      <c r="C751" s="14"/>
      <c r="D751" s="23" t="str">
        <f t="array" ref="D751">IF(E751="","",XLOOKUP(E751,selector_12,selector_12_ids,""))</f>
        <v/>
      </c>
      <c r="E751" s="25"/>
      <c r="F751" s="14"/>
      <c r="G751" s="14"/>
      <c r="H751" s="14"/>
      <c r="I751" s="14"/>
      <c r="J751" s="14"/>
      <c r="K751" s="23" t="str">
        <f t="array" ref="K751">IF(L751="","",XLOOKUP(L751,selector_07,selector_07_ids,""))</f>
        <v/>
      </c>
      <c r="L751" s="25"/>
      <c r="M751" s="14"/>
      <c r="N751" s="23" t="str">
        <f t="array" ref="N751">IF(O751="","",XLOOKUP(O751,selector_18,selector_18_ids,""))</f>
        <v/>
      </c>
      <c r="O751" s="25"/>
      <c r="P751" s="14"/>
      <c r="Q751" s="14"/>
      <c r="R751" s="23" t="str">
        <f t="array" ref="R751">IF(S751="","",XLOOKUP(S751,selector_15,selector_15_ids,""))</f>
        <v/>
      </c>
      <c r="S751" s="25"/>
      <c r="T751" s="23" t="str">
        <f t="array" ref="T751">IF(U751="","",XLOOKUP(U751,selector_15,selector_15_ids,""))</f>
        <v/>
      </c>
      <c r="U751" s="25"/>
      <c r="V751" s="23" t="str">
        <f t="array" ref="V751">IF(W751="","",XLOOKUP(W751,selector_12,selector_12_ids,""))</f>
        <v/>
      </c>
      <c r="W751" s="25"/>
      <c r="X751" s="14"/>
      <c r="Y751" s="14"/>
      <c r="Z751" s="14"/>
      <c r="AA751" s="23" t="str">
        <f t="array" ref="AA751">IF(AB751="","",XLOOKUP(AB751,selector_07,selector_07_ids,""))</f>
        <v/>
      </c>
      <c r="AB751" s="25"/>
      <c r="AC751" s="14"/>
      <c r="AD751" s="23" t="str">
        <f t="array" ref="AD751">IF(AE751="","",XLOOKUP(AE751,selector_04,selector_04_ids,""))</f>
        <v/>
      </c>
      <c r="AE751" s="25"/>
      <c r="AF751" s="14"/>
      <c r="AG751" s="27"/>
      <c r="AH751" s="14"/>
    </row>
    <row r="752">
      <c r="A752" s="14"/>
      <c r="B752" s="23" t="str">
        <f>IF($A752="","",'Система'!$B$4)</f>
        <v/>
      </c>
      <c r="C752" s="14"/>
      <c r="D752" s="23" t="str">
        <f t="array" ref="D752">IF(E752="","",XLOOKUP(E752,selector_12,selector_12_ids,""))</f>
        <v/>
      </c>
      <c r="E752" s="25"/>
      <c r="F752" s="14"/>
      <c r="G752" s="14"/>
      <c r="H752" s="14"/>
      <c r="I752" s="14"/>
      <c r="J752" s="14"/>
      <c r="K752" s="23" t="str">
        <f t="array" ref="K752">IF(L752="","",XLOOKUP(L752,selector_07,selector_07_ids,""))</f>
        <v/>
      </c>
      <c r="L752" s="25"/>
      <c r="M752" s="14"/>
      <c r="N752" s="23" t="str">
        <f t="array" ref="N752">IF(O752="","",XLOOKUP(O752,selector_18,selector_18_ids,""))</f>
        <v/>
      </c>
      <c r="O752" s="25"/>
      <c r="P752" s="14"/>
      <c r="Q752" s="14"/>
      <c r="R752" s="23" t="str">
        <f t="array" ref="R752">IF(S752="","",XLOOKUP(S752,selector_15,selector_15_ids,""))</f>
        <v/>
      </c>
      <c r="S752" s="25"/>
      <c r="T752" s="23" t="str">
        <f t="array" ref="T752">IF(U752="","",XLOOKUP(U752,selector_15,selector_15_ids,""))</f>
        <v/>
      </c>
      <c r="U752" s="25"/>
      <c r="V752" s="23" t="str">
        <f t="array" ref="V752">IF(W752="","",XLOOKUP(W752,selector_12,selector_12_ids,""))</f>
        <v/>
      </c>
      <c r="W752" s="25"/>
      <c r="X752" s="14"/>
      <c r="Y752" s="14"/>
      <c r="Z752" s="14"/>
      <c r="AA752" s="23" t="str">
        <f t="array" ref="AA752">IF(AB752="","",XLOOKUP(AB752,selector_07,selector_07_ids,""))</f>
        <v/>
      </c>
      <c r="AB752" s="25"/>
      <c r="AC752" s="14"/>
      <c r="AD752" s="23" t="str">
        <f t="array" ref="AD752">IF(AE752="","",XLOOKUP(AE752,selector_04,selector_04_ids,""))</f>
        <v/>
      </c>
      <c r="AE752" s="25"/>
      <c r="AF752" s="14"/>
      <c r="AG752" s="27"/>
      <c r="AH752" s="14"/>
    </row>
    <row r="753">
      <c r="A753" s="14"/>
      <c r="B753" s="23" t="str">
        <f>IF($A753="","",'Система'!$B$4)</f>
        <v/>
      </c>
      <c r="C753" s="14"/>
      <c r="D753" s="23" t="str">
        <f t="array" ref="D753">IF(E753="","",XLOOKUP(E753,selector_12,selector_12_ids,""))</f>
        <v/>
      </c>
      <c r="E753" s="25"/>
      <c r="F753" s="14"/>
      <c r="G753" s="14"/>
      <c r="H753" s="14"/>
      <c r="I753" s="14"/>
      <c r="J753" s="14"/>
      <c r="K753" s="23" t="str">
        <f t="array" ref="K753">IF(L753="","",XLOOKUP(L753,selector_07,selector_07_ids,""))</f>
        <v/>
      </c>
      <c r="L753" s="25"/>
      <c r="M753" s="14"/>
      <c r="N753" s="23" t="str">
        <f t="array" ref="N753">IF(O753="","",XLOOKUP(O753,selector_18,selector_18_ids,""))</f>
        <v/>
      </c>
      <c r="O753" s="25"/>
      <c r="P753" s="14"/>
      <c r="Q753" s="14"/>
      <c r="R753" s="23" t="str">
        <f t="array" ref="R753">IF(S753="","",XLOOKUP(S753,selector_15,selector_15_ids,""))</f>
        <v/>
      </c>
      <c r="S753" s="25"/>
      <c r="T753" s="23" t="str">
        <f t="array" ref="T753">IF(U753="","",XLOOKUP(U753,selector_15,selector_15_ids,""))</f>
        <v/>
      </c>
      <c r="U753" s="25"/>
      <c r="V753" s="23" t="str">
        <f t="array" ref="V753">IF(W753="","",XLOOKUP(W753,selector_12,selector_12_ids,""))</f>
        <v/>
      </c>
      <c r="W753" s="25"/>
      <c r="X753" s="14"/>
      <c r="Y753" s="14"/>
      <c r="Z753" s="14"/>
      <c r="AA753" s="23" t="str">
        <f t="array" ref="AA753">IF(AB753="","",XLOOKUP(AB753,selector_07,selector_07_ids,""))</f>
        <v/>
      </c>
      <c r="AB753" s="25"/>
      <c r="AC753" s="14"/>
      <c r="AD753" s="23" t="str">
        <f t="array" ref="AD753">IF(AE753="","",XLOOKUP(AE753,selector_04,selector_04_ids,""))</f>
        <v/>
      </c>
      <c r="AE753" s="25"/>
      <c r="AF753" s="14"/>
      <c r="AG753" s="27"/>
      <c r="AH753" s="14"/>
    </row>
    <row r="754">
      <c r="A754" s="14"/>
      <c r="B754" s="23" t="str">
        <f>IF($A754="","",'Система'!$B$4)</f>
        <v/>
      </c>
      <c r="C754" s="14"/>
      <c r="D754" s="23" t="str">
        <f t="array" ref="D754">IF(E754="","",XLOOKUP(E754,selector_12,selector_12_ids,""))</f>
        <v/>
      </c>
      <c r="E754" s="25"/>
      <c r="F754" s="14"/>
      <c r="G754" s="14"/>
      <c r="H754" s="14"/>
      <c r="I754" s="14"/>
      <c r="J754" s="14"/>
      <c r="K754" s="23" t="str">
        <f t="array" ref="K754">IF(L754="","",XLOOKUP(L754,selector_07,selector_07_ids,""))</f>
        <v/>
      </c>
      <c r="L754" s="25"/>
      <c r="M754" s="14"/>
      <c r="N754" s="23" t="str">
        <f t="array" ref="N754">IF(O754="","",XLOOKUP(O754,selector_18,selector_18_ids,""))</f>
        <v/>
      </c>
      <c r="O754" s="25"/>
      <c r="P754" s="14"/>
      <c r="Q754" s="14"/>
      <c r="R754" s="23" t="str">
        <f t="array" ref="R754">IF(S754="","",XLOOKUP(S754,selector_15,selector_15_ids,""))</f>
        <v/>
      </c>
      <c r="S754" s="25"/>
      <c r="T754" s="23" t="str">
        <f t="array" ref="T754">IF(U754="","",XLOOKUP(U754,selector_15,selector_15_ids,""))</f>
        <v/>
      </c>
      <c r="U754" s="25"/>
      <c r="V754" s="23" t="str">
        <f t="array" ref="V754">IF(W754="","",XLOOKUP(W754,selector_12,selector_12_ids,""))</f>
        <v/>
      </c>
      <c r="W754" s="25"/>
      <c r="X754" s="14"/>
      <c r="Y754" s="14"/>
      <c r="Z754" s="14"/>
      <c r="AA754" s="23" t="str">
        <f t="array" ref="AA754">IF(AB754="","",XLOOKUP(AB754,selector_07,selector_07_ids,""))</f>
        <v/>
      </c>
      <c r="AB754" s="25"/>
      <c r="AC754" s="14"/>
      <c r="AD754" s="23" t="str">
        <f t="array" ref="AD754">IF(AE754="","",XLOOKUP(AE754,selector_04,selector_04_ids,""))</f>
        <v/>
      </c>
      <c r="AE754" s="25"/>
      <c r="AF754" s="14"/>
      <c r="AG754" s="27"/>
      <c r="AH754" s="14"/>
    </row>
    <row r="755">
      <c r="A755" s="14"/>
      <c r="B755" s="23" t="str">
        <f>IF($A755="","",'Система'!$B$4)</f>
        <v/>
      </c>
      <c r="C755" s="14"/>
      <c r="D755" s="23" t="str">
        <f t="array" ref="D755">IF(E755="","",XLOOKUP(E755,selector_12,selector_12_ids,""))</f>
        <v/>
      </c>
      <c r="E755" s="25"/>
      <c r="F755" s="14"/>
      <c r="G755" s="14"/>
      <c r="H755" s="14"/>
      <c r="I755" s="14"/>
      <c r="J755" s="14"/>
      <c r="K755" s="23" t="str">
        <f t="array" ref="K755">IF(L755="","",XLOOKUP(L755,selector_07,selector_07_ids,""))</f>
        <v/>
      </c>
      <c r="L755" s="25"/>
      <c r="M755" s="14"/>
      <c r="N755" s="23" t="str">
        <f t="array" ref="N755">IF(O755="","",XLOOKUP(O755,selector_18,selector_18_ids,""))</f>
        <v/>
      </c>
      <c r="O755" s="25"/>
      <c r="P755" s="14"/>
      <c r="Q755" s="14"/>
      <c r="R755" s="23" t="str">
        <f t="array" ref="R755">IF(S755="","",XLOOKUP(S755,selector_15,selector_15_ids,""))</f>
        <v/>
      </c>
      <c r="S755" s="25"/>
      <c r="T755" s="23" t="str">
        <f t="array" ref="T755">IF(U755="","",XLOOKUP(U755,selector_15,selector_15_ids,""))</f>
        <v/>
      </c>
      <c r="U755" s="25"/>
      <c r="V755" s="23" t="str">
        <f t="array" ref="V755">IF(W755="","",XLOOKUP(W755,selector_12,selector_12_ids,""))</f>
        <v/>
      </c>
      <c r="W755" s="25"/>
      <c r="X755" s="14"/>
      <c r="Y755" s="14"/>
      <c r="Z755" s="14"/>
      <c r="AA755" s="23" t="str">
        <f t="array" ref="AA755">IF(AB755="","",XLOOKUP(AB755,selector_07,selector_07_ids,""))</f>
        <v/>
      </c>
      <c r="AB755" s="25"/>
      <c r="AC755" s="14"/>
      <c r="AD755" s="23" t="str">
        <f t="array" ref="AD755">IF(AE755="","",XLOOKUP(AE755,selector_04,selector_04_ids,""))</f>
        <v/>
      </c>
      <c r="AE755" s="25"/>
      <c r="AF755" s="14"/>
      <c r="AG755" s="27"/>
      <c r="AH755" s="14"/>
    </row>
    <row r="756">
      <c r="A756" s="14"/>
      <c r="B756" s="23" t="str">
        <f>IF($A756="","",'Система'!$B$4)</f>
        <v/>
      </c>
      <c r="C756" s="14"/>
      <c r="D756" s="23" t="str">
        <f t="array" ref="D756">IF(E756="","",XLOOKUP(E756,selector_12,selector_12_ids,""))</f>
        <v/>
      </c>
      <c r="E756" s="25"/>
      <c r="F756" s="14"/>
      <c r="G756" s="14"/>
      <c r="H756" s="14"/>
      <c r="I756" s="14"/>
      <c r="J756" s="14"/>
      <c r="K756" s="23" t="str">
        <f t="array" ref="K756">IF(L756="","",XLOOKUP(L756,selector_07,selector_07_ids,""))</f>
        <v/>
      </c>
      <c r="L756" s="25"/>
      <c r="M756" s="14"/>
      <c r="N756" s="23" t="str">
        <f t="array" ref="N756">IF(O756="","",XLOOKUP(O756,selector_18,selector_18_ids,""))</f>
        <v/>
      </c>
      <c r="O756" s="25"/>
      <c r="P756" s="14"/>
      <c r="Q756" s="14"/>
      <c r="R756" s="23" t="str">
        <f t="array" ref="R756">IF(S756="","",XLOOKUP(S756,selector_15,selector_15_ids,""))</f>
        <v/>
      </c>
      <c r="S756" s="25"/>
      <c r="T756" s="23" t="str">
        <f t="array" ref="T756">IF(U756="","",XLOOKUP(U756,selector_15,selector_15_ids,""))</f>
        <v/>
      </c>
      <c r="U756" s="25"/>
      <c r="V756" s="23" t="str">
        <f t="array" ref="V756">IF(W756="","",XLOOKUP(W756,selector_12,selector_12_ids,""))</f>
        <v/>
      </c>
      <c r="W756" s="25"/>
      <c r="X756" s="14"/>
      <c r="Y756" s="14"/>
      <c r="Z756" s="14"/>
      <c r="AA756" s="23" t="str">
        <f t="array" ref="AA756">IF(AB756="","",XLOOKUP(AB756,selector_07,selector_07_ids,""))</f>
        <v/>
      </c>
      <c r="AB756" s="25"/>
      <c r="AC756" s="14"/>
      <c r="AD756" s="23" t="str">
        <f t="array" ref="AD756">IF(AE756="","",XLOOKUP(AE756,selector_04,selector_04_ids,""))</f>
        <v/>
      </c>
      <c r="AE756" s="25"/>
      <c r="AF756" s="14"/>
      <c r="AG756" s="27"/>
      <c r="AH756" s="14"/>
    </row>
    <row r="757">
      <c r="A757" s="14"/>
      <c r="B757" s="23" t="str">
        <f>IF($A757="","",'Система'!$B$4)</f>
        <v/>
      </c>
      <c r="C757" s="14"/>
      <c r="D757" s="23" t="str">
        <f t="array" ref="D757">IF(E757="","",XLOOKUP(E757,selector_12,selector_12_ids,""))</f>
        <v/>
      </c>
      <c r="E757" s="25"/>
      <c r="F757" s="14"/>
      <c r="G757" s="14"/>
      <c r="H757" s="14"/>
      <c r="I757" s="14"/>
      <c r="J757" s="14"/>
      <c r="K757" s="23" t="str">
        <f t="array" ref="K757">IF(L757="","",XLOOKUP(L757,selector_07,selector_07_ids,""))</f>
        <v/>
      </c>
      <c r="L757" s="25"/>
      <c r="M757" s="14"/>
      <c r="N757" s="23" t="str">
        <f t="array" ref="N757">IF(O757="","",XLOOKUP(O757,selector_18,selector_18_ids,""))</f>
        <v/>
      </c>
      <c r="O757" s="25"/>
      <c r="P757" s="14"/>
      <c r="Q757" s="14"/>
      <c r="R757" s="23" t="str">
        <f t="array" ref="R757">IF(S757="","",XLOOKUP(S757,selector_15,selector_15_ids,""))</f>
        <v/>
      </c>
      <c r="S757" s="25"/>
      <c r="T757" s="23" t="str">
        <f t="array" ref="T757">IF(U757="","",XLOOKUP(U757,selector_15,selector_15_ids,""))</f>
        <v/>
      </c>
      <c r="U757" s="25"/>
      <c r="V757" s="23" t="str">
        <f t="array" ref="V757">IF(W757="","",XLOOKUP(W757,selector_12,selector_12_ids,""))</f>
        <v/>
      </c>
      <c r="W757" s="25"/>
      <c r="X757" s="14"/>
      <c r="Y757" s="14"/>
      <c r="Z757" s="14"/>
      <c r="AA757" s="23" t="str">
        <f t="array" ref="AA757">IF(AB757="","",XLOOKUP(AB757,selector_07,selector_07_ids,""))</f>
        <v/>
      </c>
      <c r="AB757" s="25"/>
      <c r="AC757" s="14"/>
      <c r="AD757" s="23" t="str">
        <f t="array" ref="AD757">IF(AE757="","",XLOOKUP(AE757,selector_04,selector_04_ids,""))</f>
        <v/>
      </c>
      <c r="AE757" s="25"/>
      <c r="AF757" s="14"/>
      <c r="AG757" s="27"/>
      <c r="AH757" s="14"/>
    </row>
    <row r="758">
      <c r="A758" s="14"/>
      <c r="B758" s="23" t="str">
        <f>IF($A758="","",'Система'!$B$4)</f>
        <v/>
      </c>
      <c r="C758" s="14"/>
      <c r="D758" s="23" t="str">
        <f t="array" ref="D758">IF(E758="","",XLOOKUP(E758,selector_12,selector_12_ids,""))</f>
        <v/>
      </c>
      <c r="E758" s="25"/>
      <c r="F758" s="14"/>
      <c r="G758" s="14"/>
      <c r="H758" s="14"/>
      <c r="I758" s="14"/>
      <c r="J758" s="14"/>
      <c r="K758" s="23" t="str">
        <f t="array" ref="K758">IF(L758="","",XLOOKUP(L758,selector_07,selector_07_ids,""))</f>
        <v/>
      </c>
      <c r="L758" s="25"/>
      <c r="M758" s="14"/>
      <c r="N758" s="23" t="str">
        <f t="array" ref="N758">IF(O758="","",XLOOKUP(O758,selector_18,selector_18_ids,""))</f>
        <v/>
      </c>
      <c r="O758" s="25"/>
      <c r="P758" s="14"/>
      <c r="Q758" s="14"/>
      <c r="R758" s="23" t="str">
        <f t="array" ref="R758">IF(S758="","",XLOOKUP(S758,selector_15,selector_15_ids,""))</f>
        <v/>
      </c>
      <c r="S758" s="25"/>
      <c r="T758" s="23" t="str">
        <f t="array" ref="T758">IF(U758="","",XLOOKUP(U758,selector_15,selector_15_ids,""))</f>
        <v/>
      </c>
      <c r="U758" s="25"/>
      <c r="V758" s="23" t="str">
        <f t="array" ref="V758">IF(W758="","",XLOOKUP(W758,selector_12,selector_12_ids,""))</f>
        <v/>
      </c>
      <c r="W758" s="25"/>
      <c r="X758" s="14"/>
      <c r="Y758" s="14"/>
      <c r="Z758" s="14"/>
      <c r="AA758" s="23" t="str">
        <f t="array" ref="AA758">IF(AB758="","",XLOOKUP(AB758,selector_07,selector_07_ids,""))</f>
        <v/>
      </c>
      <c r="AB758" s="25"/>
      <c r="AC758" s="14"/>
      <c r="AD758" s="23" t="str">
        <f t="array" ref="AD758">IF(AE758="","",XLOOKUP(AE758,selector_04,selector_04_ids,""))</f>
        <v/>
      </c>
      <c r="AE758" s="25"/>
      <c r="AF758" s="14"/>
      <c r="AG758" s="27"/>
      <c r="AH758" s="14"/>
    </row>
    <row r="759">
      <c r="A759" s="14"/>
      <c r="B759" s="23" t="str">
        <f>IF($A759="","",'Система'!$B$4)</f>
        <v/>
      </c>
      <c r="C759" s="14"/>
      <c r="D759" s="23" t="str">
        <f t="array" ref="D759">IF(E759="","",XLOOKUP(E759,selector_12,selector_12_ids,""))</f>
        <v/>
      </c>
      <c r="E759" s="25"/>
      <c r="F759" s="14"/>
      <c r="G759" s="14"/>
      <c r="H759" s="14"/>
      <c r="I759" s="14"/>
      <c r="J759" s="14"/>
      <c r="K759" s="23" t="str">
        <f t="array" ref="K759">IF(L759="","",XLOOKUP(L759,selector_07,selector_07_ids,""))</f>
        <v/>
      </c>
      <c r="L759" s="25"/>
      <c r="M759" s="14"/>
      <c r="N759" s="23" t="str">
        <f t="array" ref="N759">IF(O759="","",XLOOKUP(O759,selector_18,selector_18_ids,""))</f>
        <v/>
      </c>
      <c r="O759" s="25"/>
      <c r="P759" s="14"/>
      <c r="Q759" s="14"/>
      <c r="R759" s="23" t="str">
        <f t="array" ref="R759">IF(S759="","",XLOOKUP(S759,selector_15,selector_15_ids,""))</f>
        <v/>
      </c>
      <c r="S759" s="25"/>
      <c r="T759" s="23" t="str">
        <f t="array" ref="T759">IF(U759="","",XLOOKUP(U759,selector_15,selector_15_ids,""))</f>
        <v/>
      </c>
      <c r="U759" s="25"/>
      <c r="V759" s="23" t="str">
        <f t="array" ref="V759">IF(W759="","",XLOOKUP(W759,selector_12,selector_12_ids,""))</f>
        <v/>
      </c>
      <c r="W759" s="25"/>
      <c r="X759" s="14"/>
      <c r="Y759" s="14"/>
      <c r="Z759" s="14"/>
      <c r="AA759" s="23" t="str">
        <f t="array" ref="AA759">IF(AB759="","",XLOOKUP(AB759,selector_07,selector_07_ids,""))</f>
        <v/>
      </c>
      <c r="AB759" s="25"/>
      <c r="AC759" s="14"/>
      <c r="AD759" s="23" t="str">
        <f t="array" ref="AD759">IF(AE759="","",XLOOKUP(AE759,selector_04,selector_04_ids,""))</f>
        <v/>
      </c>
      <c r="AE759" s="25"/>
      <c r="AF759" s="14"/>
      <c r="AG759" s="27"/>
      <c r="AH759" s="14"/>
    </row>
    <row r="760">
      <c r="A760" s="14"/>
      <c r="B760" s="23" t="str">
        <f>IF($A760="","",'Система'!$B$4)</f>
        <v/>
      </c>
      <c r="C760" s="14"/>
      <c r="D760" s="23" t="str">
        <f t="array" ref="D760">IF(E760="","",XLOOKUP(E760,selector_12,selector_12_ids,""))</f>
        <v/>
      </c>
      <c r="E760" s="25"/>
      <c r="F760" s="14"/>
      <c r="G760" s="14"/>
      <c r="H760" s="14"/>
      <c r="I760" s="14"/>
      <c r="J760" s="14"/>
      <c r="K760" s="23" t="str">
        <f t="array" ref="K760">IF(L760="","",XLOOKUP(L760,selector_07,selector_07_ids,""))</f>
        <v/>
      </c>
      <c r="L760" s="25"/>
      <c r="M760" s="14"/>
      <c r="N760" s="23" t="str">
        <f t="array" ref="N760">IF(O760="","",XLOOKUP(O760,selector_18,selector_18_ids,""))</f>
        <v/>
      </c>
      <c r="O760" s="25"/>
      <c r="P760" s="14"/>
      <c r="Q760" s="14"/>
      <c r="R760" s="23" t="str">
        <f t="array" ref="R760">IF(S760="","",XLOOKUP(S760,selector_15,selector_15_ids,""))</f>
        <v/>
      </c>
      <c r="S760" s="25"/>
      <c r="T760" s="23" t="str">
        <f t="array" ref="T760">IF(U760="","",XLOOKUP(U760,selector_15,selector_15_ids,""))</f>
        <v/>
      </c>
      <c r="U760" s="25"/>
      <c r="V760" s="23" t="str">
        <f t="array" ref="V760">IF(W760="","",XLOOKUP(W760,selector_12,selector_12_ids,""))</f>
        <v/>
      </c>
      <c r="W760" s="25"/>
      <c r="X760" s="14"/>
      <c r="Y760" s="14"/>
      <c r="Z760" s="14"/>
      <c r="AA760" s="23" t="str">
        <f t="array" ref="AA760">IF(AB760="","",XLOOKUP(AB760,selector_07,selector_07_ids,""))</f>
        <v/>
      </c>
      <c r="AB760" s="25"/>
      <c r="AC760" s="14"/>
      <c r="AD760" s="23" t="str">
        <f t="array" ref="AD760">IF(AE760="","",XLOOKUP(AE760,selector_04,selector_04_ids,""))</f>
        <v/>
      </c>
      <c r="AE760" s="25"/>
      <c r="AF760" s="14"/>
      <c r="AG760" s="27"/>
      <c r="AH760" s="14"/>
    </row>
    <row r="761">
      <c r="A761" s="14"/>
      <c r="B761" s="23" t="str">
        <f>IF($A761="","",'Система'!$B$4)</f>
        <v/>
      </c>
      <c r="C761" s="14"/>
      <c r="D761" s="23" t="str">
        <f t="array" ref="D761">IF(E761="","",XLOOKUP(E761,selector_12,selector_12_ids,""))</f>
        <v/>
      </c>
      <c r="E761" s="25"/>
      <c r="F761" s="14"/>
      <c r="G761" s="14"/>
      <c r="H761" s="14"/>
      <c r="I761" s="14"/>
      <c r="J761" s="14"/>
      <c r="K761" s="23" t="str">
        <f t="array" ref="K761">IF(L761="","",XLOOKUP(L761,selector_07,selector_07_ids,""))</f>
        <v/>
      </c>
      <c r="L761" s="25"/>
      <c r="M761" s="14"/>
      <c r="N761" s="23" t="str">
        <f t="array" ref="N761">IF(O761="","",XLOOKUP(O761,selector_18,selector_18_ids,""))</f>
        <v/>
      </c>
      <c r="O761" s="25"/>
      <c r="P761" s="14"/>
      <c r="Q761" s="14"/>
      <c r="R761" s="23" t="str">
        <f t="array" ref="R761">IF(S761="","",XLOOKUP(S761,selector_15,selector_15_ids,""))</f>
        <v/>
      </c>
      <c r="S761" s="25"/>
      <c r="T761" s="23" t="str">
        <f t="array" ref="T761">IF(U761="","",XLOOKUP(U761,selector_15,selector_15_ids,""))</f>
        <v/>
      </c>
      <c r="U761" s="25"/>
      <c r="V761" s="23" t="str">
        <f t="array" ref="V761">IF(W761="","",XLOOKUP(W761,selector_12,selector_12_ids,""))</f>
        <v/>
      </c>
      <c r="W761" s="25"/>
      <c r="X761" s="14"/>
      <c r="Y761" s="14"/>
      <c r="Z761" s="14"/>
      <c r="AA761" s="23" t="str">
        <f t="array" ref="AA761">IF(AB761="","",XLOOKUP(AB761,selector_07,selector_07_ids,""))</f>
        <v/>
      </c>
      <c r="AB761" s="25"/>
      <c r="AC761" s="14"/>
      <c r="AD761" s="23" t="str">
        <f t="array" ref="AD761">IF(AE761="","",XLOOKUP(AE761,selector_04,selector_04_ids,""))</f>
        <v/>
      </c>
      <c r="AE761" s="25"/>
      <c r="AF761" s="14"/>
      <c r="AG761" s="27"/>
      <c r="AH761" s="14"/>
    </row>
    <row r="762">
      <c r="A762" s="14"/>
      <c r="B762" s="23" t="str">
        <f>IF($A762="","",'Система'!$B$4)</f>
        <v/>
      </c>
      <c r="C762" s="14"/>
      <c r="D762" s="23" t="str">
        <f t="array" ref="D762">IF(E762="","",XLOOKUP(E762,selector_12,selector_12_ids,""))</f>
        <v/>
      </c>
      <c r="E762" s="25"/>
      <c r="F762" s="14"/>
      <c r="G762" s="14"/>
      <c r="H762" s="14"/>
      <c r="I762" s="14"/>
      <c r="J762" s="14"/>
      <c r="K762" s="23" t="str">
        <f t="array" ref="K762">IF(L762="","",XLOOKUP(L762,selector_07,selector_07_ids,""))</f>
        <v/>
      </c>
      <c r="L762" s="25"/>
      <c r="M762" s="14"/>
      <c r="N762" s="23" t="str">
        <f t="array" ref="N762">IF(O762="","",XLOOKUP(O762,selector_18,selector_18_ids,""))</f>
        <v/>
      </c>
      <c r="O762" s="25"/>
      <c r="P762" s="14"/>
      <c r="Q762" s="14"/>
      <c r="R762" s="23" t="str">
        <f t="array" ref="R762">IF(S762="","",XLOOKUP(S762,selector_15,selector_15_ids,""))</f>
        <v/>
      </c>
      <c r="S762" s="25"/>
      <c r="T762" s="23" t="str">
        <f t="array" ref="T762">IF(U762="","",XLOOKUP(U762,selector_15,selector_15_ids,""))</f>
        <v/>
      </c>
      <c r="U762" s="25"/>
      <c r="V762" s="23" t="str">
        <f t="array" ref="V762">IF(W762="","",XLOOKUP(W762,selector_12,selector_12_ids,""))</f>
        <v/>
      </c>
      <c r="W762" s="25"/>
      <c r="X762" s="14"/>
      <c r="Y762" s="14"/>
      <c r="Z762" s="14"/>
      <c r="AA762" s="23" t="str">
        <f t="array" ref="AA762">IF(AB762="","",XLOOKUP(AB762,selector_07,selector_07_ids,""))</f>
        <v/>
      </c>
      <c r="AB762" s="25"/>
      <c r="AC762" s="14"/>
      <c r="AD762" s="23" t="str">
        <f t="array" ref="AD762">IF(AE762="","",XLOOKUP(AE762,selector_04,selector_04_ids,""))</f>
        <v/>
      </c>
      <c r="AE762" s="25"/>
      <c r="AF762" s="14"/>
      <c r="AG762" s="27"/>
      <c r="AH762" s="14"/>
    </row>
    <row r="763">
      <c r="A763" s="14"/>
      <c r="B763" s="23" t="str">
        <f>IF($A763="","",'Система'!$B$4)</f>
        <v/>
      </c>
      <c r="C763" s="14"/>
      <c r="D763" s="23" t="str">
        <f t="array" ref="D763">IF(E763="","",XLOOKUP(E763,selector_12,selector_12_ids,""))</f>
        <v/>
      </c>
      <c r="E763" s="25"/>
      <c r="F763" s="14"/>
      <c r="G763" s="14"/>
      <c r="H763" s="14"/>
      <c r="I763" s="14"/>
      <c r="J763" s="14"/>
      <c r="K763" s="23" t="str">
        <f t="array" ref="K763">IF(L763="","",XLOOKUP(L763,selector_07,selector_07_ids,""))</f>
        <v/>
      </c>
      <c r="L763" s="25"/>
      <c r="M763" s="14"/>
      <c r="N763" s="23" t="str">
        <f t="array" ref="N763">IF(O763="","",XLOOKUP(O763,selector_18,selector_18_ids,""))</f>
        <v/>
      </c>
      <c r="O763" s="25"/>
      <c r="P763" s="14"/>
      <c r="Q763" s="14"/>
      <c r="R763" s="23" t="str">
        <f t="array" ref="R763">IF(S763="","",XLOOKUP(S763,selector_15,selector_15_ids,""))</f>
        <v/>
      </c>
      <c r="S763" s="25"/>
      <c r="T763" s="23" t="str">
        <f t="array" ref="T763">IF(U763="","",XLOOKUP(U763,selector_15,selector_15_ids,""))</f>
        <v/>
      </c>
      <c r="U763" s="25"/>
      <c r="V763" s="23" t="str">
        <f t="array" ref="V763">IF(W763="","",XLOOKUP(W763,selector_12,selector_12_ids,""))</f>
        <v/>
      </c>
      <c r="W763" s="25"/>
      <c r="X763" s="14"/>
      <c r="Y763" s="14"/>
      <c r="Z763" s="14"/>
      <c r="AA763" s="23" t="str">
        <f t="array" ref="AA763">IF(AB763="","",XLOOKUP(AB763,selector_07,selector_07_ids,""))</f>
        <v/>
      </c>
      <c r="AB763" s="25"/>
      <c r="AC763" s="14"/>
      <c r="AD763" s="23" t="str">
        <f t="array" ref="AD763">IF(AE763="","",XLOOKUP(AE763,selector_04,selector_04_ids,""))</f>
        <v/>
      </c>
      <c r="AE763" s="25"/>
      <c r="AF763" s="14"/>
      <c r="AG763" s="27"/>
      <c r="AH763" s="14"/>
    </row>
    <row r="764">
      <c r="A764" s="14"/>
      <c r="B764" s="23" t="str">
        <f>IF($A764="","",'Система'!$B$4)</f>
        <v/>
      </c>
      <c r="C764" s="14"/>
      <c r="D764" s="23" t="str">
        <f t="array" ref="D764">IF(E764="","",XLOOKUP(E764,selector_12,selector_12_ids,""))</f>
        <v/>
      </c>
      <c r="E764" s="25"/>
      <c r="F764" s="14"/>
      <c r="G764" s="14"/>
      <c r="H764" s="14"/>
      <c r="I764" s="14"/>
      <c r="J764" s="14"/>
      <c r="K764" s="23" t="str">
        <f t="array" ref="K764">IF(L764="","",XLOOKUP(L764,selector_07,selector_07_ids,""))</f>
        <v/>
      </c>
      <c r="L764" s="25"/>
      <c r="M764" s="14"/>
      <c r="N764" s="23" t="str">
        <f t="array" ref="N764">IF(O764="","",XLOOKUP(O764,selector_18,selector_18_ids,""))</f>
        <v/>
      </c>
      <c r="O764" s="25"/>
      <c r="P764" s="14"/>
      <c r="Q764" s="14"/>
      <c r="R764" s="23" t="str">
        <f t="array" ref="R764">IF(S764="","",XLOOKUP(S764,selector_15,selector_15_ids,""))</f>
        <v/>
      </c>
      <c r="S764" s="25"/>
      <c r="T764" s="23" t="str">
        <f t="array" ref="T764">IF(U764="","",XLOOKUP(U764,selector_15,selector_15_ids,""))</f>
        <v/>
      </c>
      <c r="U764" s="25"/>
      <c r="V764" s="23" t="str">
        <f t="array" ref="V764">IF(W764="","",XLOOKUP(W764,selector_12,selector_12_ids,""))</f>
        <v/>
      </c>
      <c r="W764" s="25"/>
      <c r="X764" s="14"/>
      <c r="Y764" s="14"/>
      <c r="Z764" s="14"/>
      <c r="AA764" s="23" t="str">
        <f t="array" ref="AA764">IF(AB764="","",XLOOKUP(AB764,selector_07,selector_07_ids,""))</f>
        <v/>
      </c>
      <c r="AB764" s="25"/>
      <c r="AC764" s="14"/>
      <c r="AD764" s="23" t="str">
        <f t="array" ref="AD764">IF(AE764="","",XLOOKUP(AE764,selector_04,selector_04_ids,""))</f>
        <v/>
      </c>
      <c r="AE764" s="25"/>
      <c r="AF764" s="14"/>
      <c r="AG764" s="27"/>
      <c r="AH764" s="14"/>
    </row>
    <row r="765">
      <c r="A765" s="14"/>
      <c r="B765" s="23" t="str">
        <f>IF($A765="","",'Система'!$B$4)</f>
        <v/>
      </c>
      <c r="C765" s="14"/>
      <c r="D765" s="23" t="str">
        <f t="array" ref="D765">IF(E765="","",XLOOKUP(E765,selector_12,selector_12_ids,""))</f>
        <v/>
      </c>
      <c r="E765" s="25"/>
      <c r="F765" s="14"/>
      <c r="G765" s="14"/>
      <c r="H765" s="14"/>
      <c r="I765" s="14"/>
      <c r="J765" s="14"/>
      <c r="K765" s="23" t="str">
        <f t="array" ref="K765">IF(L765="","",XLOOKUP(L765,selector_07,selector_07_ids,""))</f>
        <v/>
      </c>
      <c r="L765" s="25"/>
      <c r="M765" s="14"/>
      <c r="N765" s="23" t="str">
        <f t="array" ref="N765">IF(O765="","",XLOOKUP(O765,selector_18,selector_18_ids,""))</f>
        <v/>
      </c>
      <c r="O765" s="25"/>
      <c r="P765" s="14"/>
      <c r="Q765" s="14"/>
      <c r="R765" s="23" t="str">
        <f t="array" ref="R765">IF(S765="","",XLOOKUP(S765,selector_15,selector_15_ids,""))</f>
        <v/>
      </c>
      <c r="S765" s="25"/>
      <c r="T765" s="23" t="str">
        <f t="array" ref="T765">IF(U765="","",XLOOKUP(U765,selector_15,selector_15_ids,""))</f>
        <v/>
      </c>
      <c r="U765" s="25"/>
      <c r="V765" s="23" t="str">
        <f t="array" ref="V765">IF(W765="","",XLOOKUP(W765,selector_12,selector_12_ids,""))</f>
        <v/>
      </c>
      <c r="W765" s="25"/>
      <c r="X765" s="14"/>
      <c r="Y765" s="14"/>
      <c r="Z765" s="14"/>
      <c r="AA765" s="23" t="str">
        <f t="array" ref="AA765">IF(AB765="","",XLOOKUP(AB765,selector_07,selector_07_ids,""))</f>
        <v/>
      </c>
      <c r="AB765" s="25"/>
      <c r="AC765" s="14"/>
      <c r="AD765" s="23" t="str">
        <f t="array" ref="AD765">IF(AE765="","",XLOOKUP(AE765,selector_04,selector_04_ids,""))</f>
        <v/>
      </c>
      <c r="AE765" s="25"/>
      <c r="AF765" s="14"/>
      <c r="AG765" s="27"/>
      <c r="AH765" s="14"/>
    </row>
    <row r="766">
      <c r="A766" s="14"/>
      <c r="B766" s="23" t="str">
        <f>IF($A766="","",'Система'!$B$4)</f>
        <v/>
      </c>
      <c r="C766" s="14"/>
      <c r="D766" s="23" t="str">
        <f t="array" ref="D766">IF(E766="","",XLOOKUP(E766,selector_12,selector_12_ids,""))</f>
        <v/>
      </c>
      <c r="E766" s="25"/>
      <c r="F766" s="14"/>
      <c r="G766" s="14"/>
      <c r="H766" s="14"/>
      <c r="I766" s="14"/>
      <c r="J766" s="14"/>
      <c r="K766" s="23" t="str">
        <f t="array" ref="K766">IF(L766="","",XLOOKUP(L766,selector_07,selector_07_ids,""))</f>
        <v/>
      </c>
      <c r="L766" s="25"/>
      <c r="M766" s="14"/>
      <c r="N766" s="23" t="str">
        <f t="array" ref="N766">IF(O766="","",XLOOKUP(O766,selector_18,selector_18_ids,""))</f>
        <v/>
      </c>
      <c r="O766" s="25"/>
      <c r="P766" s="14"/>
      <c r="Q766" s="14"/>
      <c r="R766" s="23" t="str">
        <f t="array" ref="R766">IF(S766="","",XLOOKUP(S766,selector_15,selector_15_ids,""))</f>
        <v/>
      </c>
      <c r="S766" s="25"/>
      <c r="T766" s="23" t="str">
        <f t="array" ref="T766">IF(U766="","",XLOOKUP(U766,selector_15,selector_15_ids,""))</f>
        <v/>
      </c>
      <c r="U766" s="25"/>
      <c r="V766" s="23" t="str">
        <f t="array" ref="V766">IF(W766="","",XLOOKUP(W766,selector_12,selector_12_ids,""))</f>
        <v/>
      </c>
      <c r="W766" s="25"/>
      <c r="X766" s="14"/>
      <c r="Y766" s="14"/>
      <c r="Z766" s="14"/>
      <c r="AA766" s="23" t="str">
        <f t="array" ref="AA766">IF(AB766="","",XLOOKUP(AB766,selector_07,selector_07_ids,""))</f>
        <v/>
      </c>
      <c r="AB766" s="25"/>
      <c r="AC766" s="14"/>
      <c r="AD766" s="23" t="str">
        <f t="array" ref="AD766">IF(AE766="","",XLOOKUP(AE766,selector_04,selector_04_ids,""))</f>
        <v/>
      </c>
      <c r="AE766" s="25"/>
      <c r="AF766" s="14"/>
      <c r="AG766" s="27"/>
      <c r="AH766" s="14"/>
    </row>
    <row r="767">
      <c r="A767" s="14"/>
      <c r="B767" s="23" t="str">
        <f>IF($A767="","",'Система'!$B$4)</f>
        <v/>
      </c>
      <c r="C767" s="14"/>
      <c r="D767" s="23" t="str">
        <f t="array" ref="D767">IF(E767="","",XLOOKUP(E767,selector_12,selector_12_ids,""))</f>
        <v/>
      </c>
      <c r="E767" s="25"/>
      <c r="F767" s="14"/>
      <c r="G767" s="14"/>
      <c r="H767" s="14"/>
      <c r="I767" s="14"/>
      <c r="J767" s="14"/>
      <c r="K767" s="23" t="str">
        <f t="array" ref="K767">IF(L767="","",XLOOKUP(L767,selector_07,selector_07_ids,""))</f>
        <v/>
      </c>
      <c r="L767" s="25"/>
      <c r="M767" s="14"/>
      <c r="N767" s="23" t="str">
        <f t="array" ref="N767">IF(O767="","",XLOOKUP(O767,selector_18,selector_18_ids,""))</f>
        <v/>
      </c>
      <c r="O767" s="25"/>
      <c r="P767" s="14"/>
      <c r="Q767" s="14"/>
      <c r="R767" s="23" t="str">
        <f t="array" ref="R767">IF(S767="","",XLOOKUP(S767,selector_15,selector_15_ids,""))</f>
        <v/>
      </c>
      <c r="S767" s="25"/>
      <c r="T767" s="23" t="str">
        <f t="array" ref="T767">IF(U767="","",XLOOKUP(U767,selector_15,selector_15_ids,""))</f>
        <v/>
      </c>
      <c r="U767" s="25"/>
      <c r="V767" s="23" t="str">
        <f t="array" ref="V767">IF(W767="","",XLOOKUP(W767,selector_12,selector_12_ids,""))</f>
        <v/>
      </c>
      <c r="W767" s="25"/>
      <c r="X767" s="14"/>
      <c r="Y767" s="14"/>
      <c r="Z767" s="14"/>
      <c r="AA767" s="23" t="str">
        <f t="array" ref="AA767">IF(AB767="","",XLOOKUP(AB767,selector_07,selector_07_ids,""))</f>
        <v/>
      </c>
      <c r="AB767" s="25"/>
      <c r="AC767" s="14"/>
      <c r="AD767" s="23" t="str">
        <f t="array" ref="AD767">IF(AE767="","",XLOOKUP(AE767,selector_04,selector_04_ids,""))</f>
        <v/>
      </c>
      <c r="AE767" s="25"/>
      <c r="AF767" s="14"/>
      <c r="AG767" s="27"/>
      <c r="AH767" s="14"/>
    </row>
    <row r="768">
      <c r="A768" s="14"/>
      <c r="B768" s="23" t="str">
        <f>IF($A768="","",'Система'!$B$4)</f>
        <v/>
      </c>
      <c r="C768" s="14"/>
      <c r="D768" s="23" t="str">
        <f t="array" ref="D768">IF(E768="","",XLOOKUP(E768,selector_12,selector_12_ids,""))</f>
        <v/>
      </c>
      <c r="E768" s="25"/>
      <c r="F768" s="14"/>
      <c r="G768" s="14"/>
      <c r="H768" s="14"/>
      <c r="I768" s="14"/>
      <c r="J768" s="14"/>
      <c r="K768" s="23" t="str">
        <f t="array" ref="K768">IF(L768="","",XLOOKUP(L768,selector_07,selector_07_ids,""))</f>
        <v/>
      </c>
      <c r="L768" s="25"/>
      <c r="M768" s="14"/>
      <c r="N768" s="23" t="str">
        <f t="array" ref="N768">IF(O768="","",XLOOKUP(O768,selector_18,selector_18_ids,""))</f>
        <v/>
      </c>
      <c r="O768" s="25"/>
      <c r="P768" s="14"/>
      <c r="Q768" s="14"/>
      <c r="R768" s="23" t="str">
        <f t="array" ref="R768">IF(S768="","",XLOOKUP(S768,selector_15,selector_15_ids,""))</f>
        <v/>
      </c>
      <c r="S768" s="25"/>
      <c r="T768" s="23" t="str">
        <f t="array" ref="T768">IF(U768="","",XLOOKUP(U768,selector_15,selector_15_ids,""))</f>
        <v/>
      </c>
      <c r="U768" s="25"/>
      <c r="V768" s="23" t="str">
        <f t="array" ref="V768">IF(W768="","",XLOOKUP(W768,selector_12,selector_12_ids,""))</f>
        <v/>
      </c>
      <c r="W768" s="25"/>
      <c r="X768" s="14"/>
      <c r="Y768" s="14"/>
      <c r="Z768" s="14"/>
      <c r="AA768" s="23" t="str">
        <f t="array" ref="AA768">IF(AB768="","",XLOOKUP(AB768,selector_07,selector_07_ids,""))</f>
        <v/>
      </c>
      <c r="AB768" s="25"/>
      <c r="AC768" s="14"/>
      <c r="AD768" s="23" t="str">
        <f t="array" ref="AD768">IF(AE768="","",XLOOKUP(AE768,selector_04,selector_04_ids,""))</f>
        <v/>
      </c>
      <c r="AE768" s="25"/>
      <c r="AF768" s="14"/>
      <c r="AG768" s="27"/>
      <c r="AH768" s="14"/>
    </row>
    <row r="769">
      <c r="A769" s="14"/>
      <c r="B769" s="23" t="str">
        <f>IF($A769="","",'Система'!$B$4)</f>
        <v/>
      </c>
      <c r="C769" s="14"/>
      <c r="D769" s="23" t="str">
        <f t="array" ref="D769">IF(E769="","",XLOOKUP(E769,selector_12,selector_12_ids,""))</f>
        <v/>
      </c>
      <c r="E769" s="25"/>
      <c r="F769" s="14"/>
      <c r="G769" s="14"/>
      <c r="H769" s="14"/>
      <c r="I769" s="14"/>
      <c r="J769" s="14"/>
      <c r="K769" s="23" t="str">
        <f t="array" ref="K769">IF(L769="","",XLOOKUP(L769,selector_07,selector_07_ids,""))</f>
        <v/>
      </c>
      <c r="L769" s="25"/>
      <c r="M769" s="14"/>
      <c r="N769" s="23" t="str">
        <f t="array" ref="N769">IF(O769="","",XLOOKUP(O769,selector_18,selector_18_ids,""))</f>
        <v/>
      </c>
      <c r="O769" s="25"/>
      <c r="P769" s="14"/>
      <c r="Q769" s="14"/>
      <c r="R769" s="23" t="str">
        <f t="array" ref="R769">IF(S769="","",XLOOKUP(S769,selector_15,selector_15_ids,""))</f>
        <v/>
      </c>
      <c r="S769" s="25"/>
      <c r="T769" s="23" t="str">
        <f t="array" ref="T769">IF(U769="","",XLOOKUP(U769,selector_15,selector_15_ids,""))</f>
        <v/>
      </c>
      <c r="U769" s="25"/>
      <c r="V769" s="23" t="str">
        <f t="array" ref="V769">IF(W769="","",XLOOKUP(W769,selector_12,selector_12_ids,""))</f>
        <v/>
      </c>
      <c r="W769" s="25"/>
      <c r="X769" s="14"/>
      <c r="Y769" s="14"/>
      <c r="Z769" s="14"/>
      <c r="AA769" s="23" t="str">
        <f t="array" ref="AA769">IF(AB769="","",XLOOKUP(AB769,selector_07,selector_07_ids,""))</f>
        <v/>
      </c>
      <c r="AB769" s="25"/>
      <c r="AC769" s="14"/>
      <c r="AD769" s="23" t="str">
        <f t="array" ref="AD769">IF(AE769="","",XLOOKUP(AE769,selector_04,selector_04_ids,""))</f>
        <v/>
      </c>
      <c r="AE769" s="25"/>
      <c r="AF769" s="14"/>
      <c r="AG769" s="27"/>
      <c r="AH769" s="14"/>
    </row>
    <row r="770">
      <c r="A770" s="14"/>
      <c r="B770" s="23" t="str">
        <f>IF($A770="","",'Система'!$B$4)</f>
        <v/>
      </c>
      <c r="C770" s="14"/>
      <c r="D770" s="23" t="str">
        <f t="array" ref="D770">IF(E770="","",XLOOKUP(E770,selector_12,selector_12_ids,""))</f>
        <v/>
      </c>
      <c r="E770" s="25"/>
      <c r="F770" s="14"/>
      <c r="G770" s="14"/>
      <c r="H770" s="14"/>
      <c r="I770" s="14"/>
      <c r="J770" s="14"/>
      <c r="K770" s="23" t="str">
        <f t="array" ref="K770">IF(L770="","",XLOOKUP(L770,selector_07,selector_07_ids,""))</f>
        <v/>
      </c>
      <c r="L770" s="25"/>
      <c r="M770" s="14"/>
      <c r="N770" s="23" t="str">
        <f t="array" ref="N770">IF(O770="","",XLOOKUP(O770,selector_18,selector_18_ids,""))</f>
        <v/>
      </c>
      <c r="O770" s="25"/>
      <c r="P770" s="14"/>
      <c r="Q770" s="14"/>
      <c r="R770" s="23" t="str">
        <f t="array" ref="R770">IF(S770="","",XLOOKUP(S770,selector_15,selector_15_ids,""))</f>
        <v/>
      </c>
      <c r="S770" s="25"/>
      <c r="T770" s="23" t="str">
        <f t="array" ref="T770">IF(U770="","",XLOOKUP(U770,selector_15,selector_15_ids,""))</f>
        <v/>
      </c>
      <c r="U770" s="25"/>
      <c r="V770" s="23" t="str">
        <f t="array" ref="V770">IF(W770="","",XLOOKUP(W770,selector_12,selector_12_ids,""))</f>
        <v/>
      </c>
      <c r="W770" s="25"/>
      <c r="X770" s="14"/>
      <c r="Y770" s="14"/>
      <c r="Z770" s="14"/>
      <c r="AA770" s="23" t="str">
        <f t="array" ref="AA770">IF(AB770="","",XLOOKUP(AB770,selector_07,selector_07_ids,""))</f>
        <v/>
      </c>
      <c r="AB770" s="25"/>
      <c r="AC770" s="14"/>
      <c r="AD770" s="23" t="str">
        <f t="array" ref="AD770">IF(AE770="","",XLOOKUP(AE770,selector_04,selector_04_ids,""))</f>
        <v/>
      </c>
      <c r="AE770" s="25"/>
      <c r="AF770" s="14"/>
      <c r="AG770" s="27"/>
      <c r="AH770" s="14"/>
    </row>
    <row r="771">
      <c r="A771" s="14"/>
      <c r="B771" s="23" t="str">
        <f>IF($A771="","",'Система'!$B$4)</f>
        <v/>
      </c>
      <c r="C771" s="14"/>
      <c r="D771" s="23" t="str">
        <f t="array" ref="D771">IF(E771="","",XLOOKUP(E771,selector_12,selector_12_ids,""))</f>
        <v/>
      </c>
      <c r="E771" s="25"/>
      <c r="F771" s="14"/>
      <c r="G771" s="14"/>
      <c r="H771" s="14"/>
      <c r="I771" s="14"/>
      <c r="J771" s="14"/>
      <c r="K771" s="23" t="str">
        <f t="array" ref="K771">IF(L771="","",XLOOKUP(L771,selector_07,selector_07_ids,""))</f>
        <v/>
      </c>
      <c r="L771" s="25"/>
      <c r="M771" s="14"/>
      <c r="N771" s="23" t="str">
        <f t="array" ref="N771">IF(O771="","",XLOOKUP(O771,selector_18,selector_18_ids,""))</f>
        <v/>
      </c>
      <c r="O771" s="25"/>
      <c r="P771" s="14"/>
      <c r="Q771" s="14"/>
      <c r="R771" s="23" t="str">
        <f t="array" ref="R771">IF(S771="","",XLOOKUP(S771,selector_15,selector_15_ids,""))</f>
        <v/>
      </c>
      <c r="S771" s="25"/>
      <c r="T771" s="23" t="str">
        <f t="array" ref="T771">IF(U771="","",XLOOKUP(U771,selector_15,selector_15_ids,""))</f>
        <v/>
      </c>
      <c r="U771" s="25"/>
      <c r="V771" s="23" t="str">
        <f t="array" ref="V771">IF(W771="","",XLOOKUP(W771,selector_12,selector_12_ids,""))</f>
        <v/>
      </c>
      <c r="W771" s="25"/>
      <c r="X771" s="14"/>
      <c r="Y771" s="14"/>
      <c r="Z771" s="14"/>
      <c r="AA771" s="23" t="str">
        <f t="array" ref="AA771">IF(AB771="","",XLOOKUP(AB771,selector_07,selector_07_ids,""))</f>
        <v/>
      </c>
      <c r="AB771" s="25"/>
      <c r="AC771" s="14"/>
      <c r="AD771" s="23" t="str">
        <f t="array" ref="AD771">IF(AE771="","",XLOOKUP(AE771,selector_04,selector_04_ids,""))</f>
        <v/>
      </c>
      <c r="AE771" s="25"/>
      <c r="AF771" s="14"/>
      <c r="AG771" s="27"/>
      <c r="AH771" s="14"/>
    </row>
    <row r="772">
      <c r="A772" s="14"/>
      <c r="B772" s="23" t="str">
        <f>IF($A772="","",'Система'!$B$4)</f>
        <v/>
      </c>
      <c r="C772" s="14"/>
      <c r="D772" s="23" t="str">
        <f t="array" ref="D772">IF(E772="","",XLOOKUP(E772,selector_12,selector_12_ids,""))</f>
        <v/>
      </c>
      <c r="E772" s="25"/>
      <c r="F772" s="14"/>
      <c r="G772" s="14"/>
      <c r="H772" s="14"/>
      <c r="I772" s="14"/>
      <c r="J772" s="14"/>
      <c r="K772" s="23" t="str">
        <f t="array" ref="K772">IF(L772="","",XLOOKUP(L772,selector_07,selector_07_ids,""))</f>
        <v/>
      </c>
      <c r="L772" s="25"/>
      <c r="M772" s="14"/>
      <c r="N772" s="23" t="str">
        <f t="array" ref="N772">IF(O772="","",XLOOKUP(O772,selector_18,selector_18_ids,""))</f>
        <v/>
      </c>
      <c r="O772" s="25"/>
      <c r="P772" s="14"/>
      <c r="Q772" s="14"/>
      <c r="R772" s="23" t="str">
        <f t="array" ref="R772">IF(S772="","",XLOOKUP(S772,selector_15,selector_15_ids,""))</f>
        <v/>
      </c>
      <c r="S772" s="25"/>
      <c r="T772" s="23" t="str">
        <f t="array" ref="T772">IF(U772="","",XLOOKUP(U772,selector_15,selector_15_ids,""))</f>
        <v/>
      </c>
      <c r="U772" s="25"/>
      <c r="V772" s="23" t="str">
        <f t="array" ref="V772">IF(W772="","",XLOOKUP(W772,selector_12,selector_12_ids,""))</f>
        <v/>
      </c>
      <c r="W772" s="25"/>
      <c r="X772" s="14"/>
      <c r="Y772" s="14"/>
      <c r="Z772" s="14"/>
      <c r="AA772" s="23" t="str">
        <f t="array" ref="AA772">IF(AB772="","",XLOOKUP(AB772,selector_07,selector_07_ids,""))</f>
        <v/>
      </c>
      <c r="AB772" s="25"/>
      <c r="AC772" s="14"/>
      <c r="AD772" s="23" t="str">
        <f t="array" ref="AD772">IF(AE772="","",XLOOKUP(AE772,selector_04,selector_04_ids,""))</f>
        <v/>
      </c>
      <c r="AE772" s="25"/>
      <c r="AF772" s="14"/>
      <c r="AG772" s="27"/>
      <c r="AH772" s="14"/>
    </row>
    <row r="773">
      <c r="A773" s="14"/>
      <c r="B773" s="23" t="str">
        <f>IF($A773="","",'Система'!$B$4)</f>
        <v/>
      </c>
      <c r="C773" s="14"/>
      <c r="D773" s="23" t="str">
        <f t="array" ref="D773">IF(E773="","",XLOOKUP(E773,selector_12,selector_12_ids,""))</f>
        <v/>
      </c>
      <c r="E773" s="25"/>
      <c r="F773" s="14"/>
      <c r="G773" s="14"/>
      <c r="H773" s="14"/>
      <c r="I773" s="14"/>
      <c r="J773" s="14"/>
      <c r="K773" s="23" t="str">
        <f t="array" ref="K773">IF(L773="","",XLOOKUP(L773,selector_07,selector_07_ids,""))</f>
        <v/>
      </c>
      <c r="L773" s="25"/>
      <c r="M773" s="14"/>
      <c r="N773" s="23" t="str">
        <f t="array" ref="N773">IF(O773="","",XLOOKUP(O773,selector_18,selector_18_ids,""))</f>
        <v/>
      </c>
      <c r="O773" s="25"/>
      <c r="P773" s="14"/>
      <c r="Q773" s="14"/>
      <c r="R773" s="23" t="str">
        <f t="array" ref="R773">IF(S773="","",XLOOKUP(S773,selector_15,selector_15_ids,""))</f>
        <v/>
      </c>
      <c r="S773" s="25"/>
      <c r="T773" s="23" t="str">
        <f t="array" ref="T773">IF(U773="","",XLOOKUP(U773,selector_15,selector_15_ids,""))</f>
        <v/>
      </c>
      <c r="U773" s="25"/>
      <c r="V773" s="23" t="str">
        <f t="array" ref="V773">IF(W773="","",XLOOKUP(W773,selector_12,selector_12_ids,""))</f>
        <v/>
      </c>
      <c r="W773" s="25"/>
      <c r="X773" s="14"/>
      <c r="Y773" s="14"/>
      <c r="Z773" s="14"/>
      <c r="AA773" s="23" t="str">
        <f t="array" ref="AA773">IF(AB773="","",XLOOKUP(AB773,selector_07,selector_07_ids,""))</f>
        <v/>
      </c>
      <c r="AB773" s="25"/>
      <c r="AC773" s="14"/>
      <c r="AD773" s="23" t="str">
        <f t="array" ref="AD773">IF(AE773="","",XLOOKUP(AE773,selector_04,selector_04_ids,""))</f>
        <v/>
      </c>
      <c r="AE773" s="25"/>
      <c r="AF773" s="14"/>
      <c r="AG773" s="27"/>
      <c r="AH773" s="14"/>
    </row>
    <row r="774">
      <c r="A774" s="14"/>
      <c r="B774" s="23" t="str">
        <f>IF($A774="","",'Система'!$B$4)</f>
        <v/>
      </c>
      <c r="C774" s="14"/>
      <c r="D774" s="23" t="str">
        <f t="array" ref="D774">IF(E774="","",XLOOKUP(E774,selector_12,selector_12_ids,""))</f>
        <v/>
      </c>
      <c r="E774" s="25"/>
      <c r="F774" s="14"/>
      <c r="G774" s="14"/>
      <c r="H774" s="14"/>
      <c r="I774" s="14"/>
      <c r="J774" s="14"/>
      <c r="K774" s="23" t="str">
        <f t="array" ref="K774">IF(L774="","",XLOOKUP(L774,selector_07,selector_07_ids,""))</f>
        <v/>
      </c>
      <c r="L774" s="25"/>
      <c r="M774" s="14"/>
      <c r="N774" s="23" t="str">
        <f t="array" ref="N774">IF(O774="","",XLOOKUP(O774,selector_18,selector_18_ids,""))</f>
        <v/>
      </c>
      <c r="O774" s="25"/>
      <c r="P774" s="14"/>
      <c r="Q774" s="14"/>
      <c r="R774" s="23" t="str">
        <f t="array" ref="R774">IF(S774="","",XLOOKUP(S774,selector_15,selector_15_ids,""))</f>
        <v/>
      </c>
      <c r="S774" s="25"/>
      <c r="T774" s="23" t="str">
        <f t="array" ref="T774">IF(U774="","",XLOOKUP(U774,selector_15,selector_15_ids,""))</f>
        <v/>
      </c>
      <c r="U774" s="25"/>
      <c r="V774" s="23" t="str">
        <f t="array" ref="V774">IF(W774="","",XLOOKUP(W774,selector_12,selector_12_ids,""))</f>
        <v/>
      </c>
      <c r="W774" s="25"/>
      <c r="X774" s="14"/>
      <c r="Y774" s="14"/>
      <c r="Z774" s="14"/>
      <c r="AA774" s="23" t="str">
        <f t="array" ref="AA774">IF(AB774="","",XLOOKUP(AB774,selector_07,selector_07_ids,""))</f>
        <v/>
      </c>
      <c r="AB774" s="25"/>
      <c r="AC774" s="14"/>
      <c r="AD774" s="23" t="str">
        <f t="array" ref="AD774">IF(AE774="","",XLOOKUP(AE774,selector_04,selector_04_ids,""))</f>
        <v/>
      </c>
      <c r="AE774" s="25"/>
      <c r="AF774" s="14"/>
      <c r="AG774" s="27"/>
      <c r="AH774" s="14"/>
    </row>
    <row r="775">
      <c r="A775" s="14"/>
      <c r="B775" s="23" t="str">
        <f>IF($A775="","",'Система'!$B$4)</f>
        <v/>
      </c>
      <c r="C775" s="14"/>
      <c r="D775" s="23" t="str">
        <f t="array" ref="D775">IF(E775="","",XLOOKUP(E775,selector_12,selector_12_ids,""))</f>
        <v/>
      </c>
      <c r="E775" s="25"/>
      <c r="F775" s="14"/>
      <c r="G775" s="14"/>
      <c r="H775" s="14"/>
      <c r="I775" s="14"/>
      <c r="J775" s="14"/>
      <c r="K775" s="23" t="str">
        <f t="array" ref="K775">IF(L775="","",XLOOKUP(L775,selector_07,selector_07_ids,""))</f>
        <v/>
      </c>
      <c r="L775" s="25"/>
      <c r="M775" s="14"/>
      <c r="N775" s="23" t="str">
        <f t="array" ref="N775">IF(O775="","",XLOOKUP(O775,selector_18,selector_18_ids,""))</f>
        <v/>
      </c>
      <c r="O775" s="25"/>
      <c r="P775" s="14"/>
      <c r="Q775" s="14"/>
      <c r="R775" s="23" t="str">
        <f t="array" ref="R775">IF(S775="","",XLOOKUP(S775,selector_15,selector_15_ids,""))</f>
        <v/>
      </c>
      <c r="S775" s="25"/>
      <c r="T775" s="23" t="str">
        <f t="array" ref="T775">IF(U775="","",XLOOKUP(U775,selector_15,selector_15_ids,""))</f>
        <v/>
      </c>
      <c r="U775" s="25"/>
      <c r="V775" s="23" t="str">
        <f t="array" ref="V775">IF(W775="","",XLOOKUP(W775,selector_12,selector_12_ids,""))</f>
        <v/>
      </c>
      <c r="W775" s="25"/>
      <c r="X775" s="14"/>
      <c r="Y775" s="14"/>
      <c r="Z775" s="14"/>
      <c r="AA775" s="23" t="str">
        <f t="array" ref="AA775">IF(AB775="","",XLOOKUP(AB775,selector_07,selector_07_ids,""))</f>
        <v/>
      </c>
      <c r="AB775" s="25"/>
      <c r="AC775" s="14"/>
      <c r="AD775" s="23" t="str">
        <f t="array" ref="AD775">IF(AE775="","",XLOOKUP(AE775,selector_04,selector_04_ids,""))</f>
        <v/>
      </c>
      <c r="AE775" s="25"/>
      <c r="AF775" s="14"/>
      <c r="AG775" s="27"/>
      <c r="AH775" s="14"/>
    </row>
    <row r="776">
      <c r="A776" s="14"/>
      <c r="B776" s="23" t="str">
        <f>IF($A776="","",'Система'!$B$4)</f>
        <v/>
      </c>
      <c r="C776" s="14"/>
      <c r="D776" s="23" t="str">
        <f t="array" ref="D776">IF(E776="","",XLOOKUP(E776,selector_12,selector_12_ids,""))</f>
        <v/>
      </c>
      <c r="E776" s="25"/>
      <c r="F776" s="14"/>
      <c r="G776" s="14"/>
      <c r="H776" s="14"/>
      <c r="I776" s="14"/>
      <c r="J776" s="14"/>
      <c r="K776" s="23" t="str">
        <f t="array" ref="K776">IF(L776="","",XLOOKUP(L776,selector_07,selector_07_ids,""))</f>
        <v/>
      </c>
      <c r="L776" s="25"/>
      <c r="M776" s="14"/>
      <c r="N776" s="23" t="str">
        <f t="array" ref="N776">IF(O776="","",XLOOKUP(O776,selector_18,selector_18_ids,""))</f>
        <v/>
      </c>
      <c r="O776" s="25"/>
      <c r="P776" s="14"/>
      <c r="Q776" s="14"/>
      <c r="R776" s="23" t="str">
        <f t="array" ref="R776">IF(S776="","",XLOOKUP(S776,selector_15,selector_15_ids,""))</f>
        <v/>
      </c>
      <c r="S776" s="25"/>
      <c r="T776" s="23" t="str">
        <f t="array" ref="T776">IF(U776="","",XLOOKUP(U776,selector_15,selector_15_ids,""))</f>
        <v/>
      </c>
      <c r="U776" s="25"/>
      <c r="V776" s="23" t="str">
        <f t="array" ref="V776">IF(W776="","",XLOOKUP(W776,selector_12,selector_12_ids,""))</f>
        <v/>
      </c>
      <c r="W776" s="25"/>
      <c r="X776" s="14"/>
      <c r="Y776" s="14"/>
      <c r="Z776" s="14"/>
      <c r="AA776" s="23" t="str">
        <f t="array" ref="AA776">IF(AB776="","",XLOOKUP(AB776,selector_07,selector_07_ids,""))</f>
        <v/>
      </c>
      <c r="AB776" s="25"/>
      <c r="AC776" s="14"/>
      <c r="AD776" s="23" t="str">
        <f t="array" ref="AD776">IF(AE776="","",XLOOKUP(AE776,selector_04,selector_04_ids,""))</f>
        <v/>
      </c>
      <c r="AE776" s="25"/>
      <c r="AF776" s="14"/>
      <c r="AG776" s="27"/>
      <c r="AH776" s="14"/>
    </row>
    <row r="777">
      <c r="A777" s="14"/>
      <c r="B777" s="23" t="str">
        <f>IF($A777="","",'Система'!$B$4)</f>
        <v/>
      </c>
      <c r="C777" s="14"/>
      <c r="D777" s="23" t="str">
        <f t="array" ref="D777">IF(E777="","",XLOOKUP(E777,selector_12,selector_12_ids,""))</f>
        <v/>
      </c>
      <c r="E777" s="25"/>
      <c r="F777" s="14"/>
      <c r="G777" s="14"/>
      <c r="H777" s="14"/>
      <c r="I777" s="14"/>
      <c r="J777" s="14"/>
      <c r="K777" s="23" t="str">
        <f t="array" ref="K777">IF(L777="","",XLOOKUP(L777,selector_07,selector_07_ids,""))</f>
        <v/>
      </c>
      <c r="L777" s="25"/>
      <c r="M777" s="14"/>
      <c r="N777" s="23" t="str">
        <f t="array" ref="N777">IF(O777="","",XLOOKUP(O777,selector_18,selector_18_ids,""))</f>
        <v/>
      </c>
      <c r="O777" s="25"/>
      <c r="P777" s="14"/>
      <c r="Q777" s="14"/>
      <c r="R777" s="23" t="str">
        <f t="array" ref="R777">IF(S777="","",XLOOKUP(S777,selector_15,selector_15_ids,""))</f>
        <v/>
      </c>
      <c r="S777" s="25"/>
      <c r="T777" s="23" t="str">
        <f t="array" ref="T777">IF(U777="","",XLOOKUP(U777,selector_15,selector_15_ids,""))</f>
        <v/>
      </c>
      <c r="U777" s="25"/>
      <c r="V777" s="23" t="str">
        <f t="array" ref="V777">IF(W777="","",XLOOKUP(W777,selector_12,selector_12_ids,""))</f>
        <v/>
      </c>
      <c r="W777" s="25"/>
      <c r="X777" s="14"/>
      <c r="Y777" s="14"/>
      <c r="Z777" s="14"/>
      <c r="AA777" s="23" t="str">
        <f t="array" ref="AA777">IF(AB777="","",XLOOKUP(AB777,selector_07,selector_07_ids,""))</f>
        <v/>
      </c>
      <c r="AB777" s="25"/>
      <c r="AC777" s="14"/>
      <c r="AD777" s="23" t="str">
        <f t="array" ref="AD777">IF(AE777="","",XLOOKUP(AE777,selector_04,selector_04_ids,""))</f>
        <v/>
      </c>
      <c r="AE777" s="25"/>
      <c r="AF777" s="14"/>
      <c r="AG777" s="27"/>
      <c r="AH777" s="14"/>
    </row>
    <row r="778">
      <c r="A778" s="14"/>
      <c r="B778" s="23" t="str">
        <f>IF($A778="","",'Система'!$B$4)</f>
        <v/>
      </c>
      <c r="C778" s="14"/>
      <c r="D778" s="23" t="str">
        <f t="array" ref="D778">IF(E778="","",XLOOKUP(E778,selector_12,selector_12_ids,""))</f>
        <v/>
      </c>
      <c r="E778" s="25"/>
      <c r="F778" s="14"/>
      <c r="G778" s="14"/>
      <c r="H778" s="14"/>
      <c r="I778" s="14"/>
      <c r="J778" s="14"/>
      <c r="K778" s="23" t="str">
        <f t="array" ref="K778">IF(L778="","",XLOOKUP(L778,selector_07,selector_07_ids,""))</f>
        <v/>
      </c>
      <c r="L778" s="25"/>
      <c r="M778" s="14"/>
      <c r="N778" s="23" t="str">
        <f t="array" ref="N778">IF(O778="","",XLOOKUP(O778,selector_18,selector_18_ids,""))</f>
        <v/>
      </c>
      <c r="O778" s="25"/>
      <c r="P778" s="14"/>
      <c r="Q778" s="14"/>
      <c r="R778" s="23" t="str">
        <f t="array" ref="R778">IF(S778="","",XLOOKUP(S778,selector_15,selector_15_ids,""))</f>
        <v/>
      </c>
      <c r="S778" s="25"/>
      <c r="T778" s="23" t="str">
        <f t="array" ref="T778">IF(U778="","",XLOOKUP(U778,selector_15,selector_15_ids,""))</f>
        <v/>
      </c>
      <c r="U778" s="25"/>
      <c r="V778" s="23" t="str">
        <f t="array" ref="V778">IF(W778="","",XLOOKUP(W778,selector_12,selector_12_ids,""))</f>
        <v/>
      </c>
      <c r="W778" s="25"/>
      <c r="X778" s="14"/>
      <c r="Y778" s="14"/>
      <c r="Z778" s="14"/>
      <c r="AA778" s="23" t="str">
        <f t="array" ref="AA778">IF(AB778="","",XLOOKUP(AB778,selector_07,selector_07_ids,""))</f>
        <v/>
      </c>
      <c r="AB778" s="25"/>
      <c r="AC778" s="14"/>
      <c r="AD778" s="23" t="str">
        <f t="array" ref="AD778">IF(AE778="","",XLOOKUP(AE778,selector_04,selector_04_ids,""))</f>
        <v/>
      </c>
      <c r="AE778" s="25"/>
      <c r="AF778" s="14"/>
      <c r="AG778" s="27"/>
      <c r="AH778" s="14"/>
    </row>
    <row r="779">
      <c r="A779" s="14"/>
      <c r="B779" s="23" t="str">
        <f>IF($A779="","",'Система'!$B$4)</f>
        <v/>
      </c>
      <c r="C779" s="14"/>
      <c r="D779" s="23" t="str">
        <f t="array" ref="D779">IF(E779="","",XLOOKUP(E779,selector_12,selector_12_ids,""))</f>
        <v/>
      </c>
      <c r="E779" s="25"/>
      <c r="F779" s="14"/>
      <c r="G779" s="14"/>
      <c r="H779" s="14"/>
      <c r="I779" s="14"/>
      <c r="J779" s="14"/>
      <c r="K779" s="23" t="str">
        <f t="array" ref="K779">IF(L779="","",XLOOKUP(L779,selector_07,selector_07_ids,""))</f>
        <v/>
      </c>
      <c r="L779" s="25"/>
      <c r="M779" s="14"/>
      <c r="N779" s="23" t="str">
        <f t="array" ref="N779">IF(O779="","",XLOOKUP(O779,selector_18,selector_18_ids,""))</f>
        <v/>
      </c>
      <c r="O779" s="25"/>
      <c r="P779" s="14"/>
      <c r="Q779" s="14"/>
      <c r="R779" s="23" t="str">
        <f t="array" ref="R779">IF(S779="","",XLOOKUP(S779,selector_15,selector_15_ids,""))</f>
        <v/>
      </c>
      <c r="S779" s="25"/>
      <c r="T779" s="23" t="str">
        <f t="array" ref="T779">IF(U779="","",XLOOKUP(U779,selector_15,selector_15_ids,""))</f>
        <v/>
      </c>
      <c r="U779" s="25"/>
      <c r="V779" s="23" t="str">
        <f t="array" ref="V779">IF(W779="","",XLOOKUP(W779,selector_12,selector_12_ids,""))</f>
        <v/>
      </c>
      <c r="W779" s="25"/>
      <c r="X779" s="14"/>
      <c r="Y779" s="14"/>
      <c r="Z779" s="14"/>
      <c r="AA779" s="23" t="str">
        <f t="array" ref="AA779">IF(AB779="","",XLOOKUP(AB779,selector_07,selector_07_ids,""))</f>
        <v/>
      </c>
      <c r="AB779" s="25"/>
      <c r="AC779" s="14"/>
      <c r="AD779" s="23" t="str">
        <f t="array" ref="AD779">IF(AE779="","",XLOOKUP(AE779,selector_04,selector_04_ids,""))</f>
        <v/>
      </c>
      <c r="AE779" s="25"/>
      <c r="AF779" s="14"/>
      <c r="AG779" s="27"/>
      <c r="AH779" s="14"/>
    </row>
    <row r="780">
      <c r="A780" s="14"/>
      <c r="B780" s="23" t="str">
        <f>IF($A780="","",'Система'!$B$4)</f>
        <v/>
      </c>
      <c r="C780" s="14"/>
      <c r="D780" s="23" t="str">
        <f t="array" ref="D780">IF(E780="","",XLOOKUP(E780,selector_12,selector_12_ids,""))</f>
        <v/>
      </c>
      <c r="E780" s="25"/>
      <c r="F780" s="14"/>
      <c r="G780" s="14"/>
      <c r="H780" s="14"/>
      <c r="I780" s="14"/>
      <c r="J780" s="14"/>
      <c r="K780" s="23" t="str">
        <f t="array" ref="K780">IF(L780="","",XLOOKUP(L780,selector_07,selector_07_ids,""))</f>
        <v/>
      </c>
      <c r="L780" s="25"/>
      <c r="M780" s="14"/>
      <c r="N780" s="23" t="str">
        <f t="array" ref="N780">IF(O780="","",XLOOKUP(O780,selector_18,selector_18_ids,""))</f>
        <v/>
      </c>
      <c r="O780" s="25"/>
      <c r="P780" s="14"/>
      <c r="Q780" s="14"/>
      <c r="R780" s="23" t="str">
        <f t="array" ref="R780">IF(S780="","",XLOOKUP(S780,selector_15,selector_15_ids,""))</f>
        <v/>
      </c>
      <c r="S780" s="25"/>
      <c r="T780" s="23" t="str">
        <f t="array" ref="T780">IF(U780="","",XLOOKUP(U780,selector_15,selector_15_ids,""))</f>
        <v/>
      </c>
      <c r="U780" s="25"/>
      <c r="V780" s="23" t="str">
        <f t="array" ref="V780">IF(W780="","",XLOOKUP(W780,selector_12,selector_12_ids,""))</f>
        <v/>
      </c>
      <c r="W780" s="25"/>
      <c r="X780" s="14"/>
      <c r="Y780" s="14"/>
      <c r="Z780" s="14"/>
      <c r="AA780" s="23" t="str">
        <f t="array" ref="AA780">IF(AB780="","",XLOOKUP(AB780,selector_07,selector_07_ids,""))</f>
        <v/>
      </c>
      <c r="AB780" s="25"/>
      <c r="AC780" s="14"/>
      <c r="AD780" s="23" t="str">
        <f t="array" ref="AD780">IF(AE780="","",XLOOKUP(AE780,selector_04,selector_04_ids,""))</f>
        <v/>
      </c>
      <c r="AE780" s="25"/>
      <c r="AF780" s="14"/>
      <c r="AG780" s="27"/>
      <c r="AH780" s="14"/>
    </row>
    <row r="781">
      <c r="A781" s="14"/>
      <c r="B781" s="23" t="str">
        <f>IF($A781="","",'Система'!$B$4)</f>
        <v/>
      </c>
      <c r="C781" s="14"/>
      <c r="D781" s="23" t="str">
        <f t="array" ref="D781">IF(E781="","",XLOOKUP(E781,selector_12,selector_12_ids,""))</f>
        <v/>
      </c>
      <c r="E781" s="25"/>
      <c r="F781" s="14"/>
      <c r="G781" s="14"/>
      <c r="H781" s="14"/>
      <c r="I781" s="14"/>
      <c r="J781" s="14"/>
      <c r="K781" s="23" t="str">
        <f t="array" ref="K781">IF(L781="","",XLOOKUP(L781,selector_07,selector_07_ids,""))</f>
        <v/>
      </c>
      <c r="L781" s="25"/>
      <c r="M781" s="14"/>
      <c r="N781" s="23" t="str">
        <f t="array" ref="N781">IF(O781="","",XLOOKUP(O781,selector_18,selector_18_ids,""))</f>
        <v/>
      </c>
      <c r="O781" s="25"/>
      <c r="P781" s="14"/>
      <c r="Q781" s="14"/>
      <c r="R781" s="23" t="str">
        <f t="array" ref="R781">IF(S781="","",XLOOKUP(S781,selector_15,selector_15_ids,""))</f>
        <v/>
      </c>
      <c r="S781" s="25"/>
      <c r="T781" s="23" t="str">
        <f t="array" ref="T781">IF(U781="","",XLOOKUP(U781,selector_15,selector_15_ids,""))</f>
        <v/>
      </c>
      <c r="U781" s="25"/>
      <c r="V781" s="23" t="str">
        <f t="array" ref="V781">IF(W781="","",XLOOKUP(W781,selector_12,selector_12_ids,""))</f>
        <v/>
      </c>
      <c r="W781" s="25"/>
      <c r="X781" s="14"/>
      <c r="Y781" s="14"/>
      <c r="Z781" s="14"/>
      <c r="AA781" s="23" t="str">
        <f t="array" ref="AA781">IF(AB781="","",XLOOKUP(AB781,selector_07,selector_07_ids,""))</f>
        <v/>
      </c>
      <c r="AB781" s="25"/>
      <c r="AC781" s="14"/>
      <c r="AD781" s="23" t="str">
        <f t="array" ref="AD781">IF(AE781="","",XLOOKUP(AE781,selector_04,selector_04_ids,""))</f>
        <v/>
      </c>
      <c r="AE781" s="25"/>
      <c r="AF781" s="14"/>
      <c r="AG781" s="27"/>
      <c r="AH781" s="14"/>
    </row>
    <row r="782">
      <c r="A782" s="14"/>
      <c r="B782" s="23" t="str">
        <f>IF($A782="","",'Система'!$B$4)</f>
        <v/>
      </c>
      <c r="C782" s="14"/>
      <c r="D782" s="23" t="str">
        <f t="array" ref="D782">IF(E782="","",XLOOKUP(E782,selector_12,selector_12_ids,""))</f>
        <v/>
      </c>
      <c r="E782" s="25"/>
      <c r="F782" s="14"/>
      <c r="G782" s="14"/>
      <c r="H782" s="14"/>
      <c r="I782" s="14"/>
      <c r="J782" s="14"/>
      <c r="K782" s="23" t="str">
        <f t="array" ref="K782">IF(L782="","",XLOOKUP(L782,selector_07,selector_07_ids,""))</f>
        <v/>
      </c>
      <c r="L782" s="25"/>
      <c r="M782" s="14"/>
      <c r="N782" s="23" t="str">
        <f t="array" ref="N782">IF(O782="","",XLOOKUP(O782,selector_18,selector_18_ids,""))</f>
        <v/>
      </c>
      <c r="O782" s="25"/>
      <c r="P782" s="14"/>
      <c r="Q782" s="14"/>
      <c r="R782" s="23" t="str">
        <f t="array" ref="R782">IF(S782="","",XLOOKUP(S782,selector_15,selector_15_ids,""))</f>
        <v/>
      </c>
      <c r="S782" s="25"/>
      <c r="T782" s="23" t="str">
        <f t="array" ref="T782">IF(U782="","",XLOOKUP(U782,selector_15,selector_15_ids,""))</f>
        <v/>
      </c>
      <c r="U782" s="25"/>
      <c r="V782" s="23" t="str">
        <f t="array" ref="V782">IF(W782="","",XLOOKUP(W782,selector_12,selector_12_ids,""))</f>
        <v/>
      </c>
      <c r="W782" s="25"/>
      <c r="X782" s="14"/>
      <c r="Y782" s="14"/>
      <c r="Z782" s="14"/>
      <c r="AA782" s="23" t="str">
        <f t="array" ref="AA782">IF(AB782="","",XLOOKUP(AB782,selector_07,selector_07_ids,""))</f>
        <v/>
      </c>
      <c r="AB782" s="25"/>
      <c r="AC782" s="14"/>
      <c r="AD782" s="23" t="str">
        <f t="array" ref="AD782">IF(AE782="","",XLOOKUP(AE782,selector_04,selector_04_ids,""))</f>
        <v/>
      </c>
      <c r="AE782" s="25"/>
      <c r="AF782" s="14"/>
      <c r="AG782" s="27"/>
      <c r="AH782" s="14"/>
    </row>
    <row r="783">
      <c r="A783" s="14"/>
      <c r="B783" s="23" t="str">
        <f>IF($A783="","",'Система'!$B$4)</f>
        <v/>
      </c>
      <c r="C783" s="14"/>
      <c r="D783" s="23" t="str">
        <f t="array" ref="D783">IF(E783="","",XLOOKUP(E783,selector_12,selector_12_ids,""))</f>
        <v/>
      </c>
      <c r="E783" s="25"/>
      <c r="F783" s="14"/>
      <c r="G783" s="14"/>
      <c r="H783" s="14"/>
      <c r="I783" s="14"/>
      <c r="J783" s="14"/>
      <c r="K783" s="23" t="str">
        <f t="array" ref="K783">IF(L783="","",XLOOKUP(L783,selector_07,selector_07_ids,""))</f>
        <v/>
      </c>
      <c r="L783" s="25"/>
      <c r="M783" s="14"/>
      <c r="N783" s="23" t="str">
        <f t="array" ref="N783">IF(O783="","",XLOOKUP(O783,selector_18,selector_18_ids,""))</f>
        <v/>
      </c>
      <c r="O783" s="25"/>
      <c r="P783" s="14"/>
      <c r="Q783" s="14"/>
      <c r="R783" s="23" t="str">
        <f t="array" ref="R783">IF(S783="","",XLOOKUP(S783,selector_15,selector_15_ids,""))</f>
        <v/>
      </c>
      <c r="S783" s="25"/>
      <c r="T783" s="23" t="str">
        <f t="array" ref="T783">IF(U783="","",XLOOKUP(U783,selector_15,selector_15_ids,""))</f>
        <v/>
      </c>
      <c r="U783" s="25"/>
      <c r="V783" s="23" t="str">
        <f t="array" ref="V783">IF(W783="","",XLOOKUP(W783,selector_12,selector_12_ids,""))</f>
        <v/>
      </c>
      <c r="W783" s="25"/>
      <c r="X783" s="14"/>
      <c r="Y783" s="14"/>
      <c r="Z783" s="14"/>
      <c r="AA783" s="23" t="str">
        <f t="array" ref="AA783">IF(AB783="","",XLOOKUP(AB783,selector_07,selector_07_ids,""))</f>
        <v/>
      </c>
      <c r="AB783" s="25"/>
      <c r="AC783" s="14"/>
      <c r="AD783" s="23" t="str">
        <f t="array" ref="AD783">IF(AE783="","",XLOOKUP(AE783,selector_04,selector_04_ids,""))</f>
        <v/>
      </c>
      <c r="AE783" s="25"/>
      <c r="AF783" s="14"/>
      <c r="AG783" s="27"/>
      <c r="AH783" s="14"/>
    </row>
    <row r="784">
      <c r="A784" s="14"/>
      <c r="B784" s="23" t="str">
        <f>IF($A784="","",'Система'!$B$4)</f>
        <v/>
      </c>
      <c r="C784" s="14"/>
      <c r="D784" s="23" t="str">
        <f t="array" ref="D784">IF(E784="","",XLOOKUP(E784,selector_12,selector_12_ids,""))</f>
        <v/>
      </c>
      <c r="E784" s="25"/>
      <c r="F784" s="14"/>
      <c r="G784" s="14"/>
      <c r="H784" s="14"/>
      <c r="I784" s="14"/>
      <c r="J784" s="14"/>
      <c r="K784" s="23" t="str">
        <f t="array" ref="K784">IF(L784="","",XLOOKUP(L784,selector_07,selector_07_ids,""))</f>
        <v/>
      </c>
      <c r="L784" s="25"/>
      <c r="M784" s="14"/>
      <c r="N784" s="23" t="str">
        <f t="array" ref="N784">IF(O784="","",XLOOKUP(O784,selector_18,selector_18_ids,""))</f>
        <v/>
      </c>
      <c r="O784" s="25"/>
      <c r="P784" s="14"/>
      <c r="Q784" s="14"/>
      <c r="R784" s="23" t="str">
        <f t="array" ref="R784">IF(S784="","",XLOOKUP(S784,selector_15,selector_15_ids,""))</f>
        <v/>
      </c>
      <c r="S784" s="25"/>
      <c r="T784" s="23" t="str">
        <f t="array" ref="T784">IF(U784="","",XLOOKUP(U784,selector_15,selector_15_ids,""))</f>
        <v/>
      </c>
      <c r="U784" s="25"/>
      <c r="V784" s="23" t="str">
        <f t="array" ref="V784">IF(W784="","",XLOOKUP(W784,selector_12,selector_12_ids,""))</f>
        <v/>
      </c>
      <c r="W784" s="25"/>
      <c r="X784" s="14"/>
      <c r="Y784" s="14"/>
      <c r="Z784" s="14"/>
      <c r="AA784" s="23" t="str">
        <f t="array" ref="AA784">IF(AB784="","",XLOOKUP(AB784,selector_07,selector_07_ids,""))</f>
        <v/>
      </c>
      <c r="AB784" s="25"/>
      <c r="AC784" s="14"/>
      <c r="AD784" s="23" t="str">
        <f t="array" ref="AD784">IF(AE784="","",XLOOKUP(AE784,selector_04,selector_04_ids,""))</f>
        <v/>
      </c>
      <c r="AE784" s="25"/>
      <c r="AF784" s="14"/>
      <c r="AG784" s="27"/>
      <c r="AH784" s="14"/>
    </row>
    <row r="785">
      <c r="A785" s="14"/>
      <c r="B785" s="23" t="str">
        <f>IF($A785="","",'Система'!$B$4)</f>
        <v/>
      </c>
      <c r="C785" s="14"/>
      <c r="D785" s="23" t="str">
        <f t="array" ref="D785">IF(E785="","",XLOOKUP(E785,selector_12,selector_12_ids,""))</f>
        <v/>
      </c>
      <c r="E785" s="25"/>
      <c r="F785" s="14"/>
      <c r="G785" s="14"/>
      <c r="H785" s="14"/>
      <c r="I785" s="14"/>
      <c r="J785" s="14"/>
      <c r="K785" s="23" t="str">
        <f t="array" ref="K785">IF(L785="","",XLOOKUP(L785,selector_07,selector_07_ids,""))</f>
        <v/>
      </c>
      <c r="L785" s="25"/>
      <c r="M785" s="14"/>
      <c r="N785" s="23" t="str">
        <f t="array" ref="N785">IF(O785="","",XLOOKUP(O785,selector_18,selector_18_ids,""))</f>
        <v/>
      </c>
      <c r="O785" s="25"/>
      <c r="P785" s="14"/>
      <c r="Q785" s="14"/>
      <c r="R785" s="23" t="str">
        <f t="array" ref="R785">IF(S785="","",XLOOKUP(S785,selector_15,selector_15_ids,""))</f>
        <v/>
      </c>
      <c r="S785" s="25"/>
      <c r="T785" s="23" t="str">
        <f t="array" ref="T785">IF(U785="","",XLOOKUP(U785,selector_15,selector_15_ids,""))</f>
        <v/>
      </c>
      <c r="U785" s="25"/>
      <c r="V785" s="23" t="str">
        <f t="array" ref="V785">IF(W785="","",XLOOKUP(W785,selector_12,selector_12_ids,""))</f>
        <v/>
      </c>
      <c r="W785" s="25"/>
      <c r="X785" s="14"/>
      <c r="Y785" s="14"/>
      <c r="Z785" s="14"/>
      <c r="AA785" s="23" t="str">
        <f t="array" ref="AA785">IF(AB785="","",XLOOKUP(AB785,selector_07,selector_07_ids,""))</f>
        <v/>
      </c>
      <c r="AB785" s="25"/>
      <c r="AC785" s="14"/>
      <c r="AD785" s="23" t="str">
        <f t="array" ref="AD785">IF(AE785="","",XLOOKUP(AE785,selector_04,selector_04_ids,""))</f>
        <v/>
      </c>
      <c r="AE785" s="25"/>
      <c r="AF785" s="14"/>
      <c r="AG785" s="27"/>
      <c r="AH785" s="14"/>
    </row>
    <row r="786">
      <c r="A786" s="14"/>
      <c r="B786" s="23" t="str">
        <f>IF($A786="","",'Система'!$B$4)</f>
        <v/>
      </c>
      <c r="C786" s="14"/>
      <c r="D786" s="23" t="str">
        <f t="array" ref="D786">IF(E786="","",XLOOKUP(E786,selector_12,selector_12_ids,""))</f>
        <v/>
      </c>
      <c r="E786" s="25"/>
      <c r="F786" s="14"/>
      <c r="G786" s="14"/>
      <c r="H786" s="14"/>
      <c r="I786" s="14"/>
      <c r="J786" s="14"/>
      <c r="K786" s="23" t="str">
        <f t="array" ref="K786">IF(L786="","",XLOOKUP(L786,selector_07,selector_07_ids,""))</f>
        <v/>
      </c>
      <c r="L786" s="25"/>
      <c r="M786" s="14"/>
      <c r="N786" s="23" t="str">
        <f t="array" ref="N786">IF(O786="","",XLOOKUP(O786,selector_18,selector_18_ids,""))</f>
        <v/>
      </c>
      <c r="O786" s="25"/>
      <c r="P786" s="14"/>
      <c r="Q786" s="14"/>
      <c r="R786" s="23" t="str">
        <f t="array" ref="R786">IF(S786="","",XLOOKUP(S786,selector_15,selector_15_ids,""))</f>
        <v/>
      </c>
      <c r="S786" s="25"/>
      <c r="T786" s="23" t="str">
        <f t="array" ref="T786">IF(U786="","",XLOOKUP(U786,selector_15,selector_15_ids,""))</f>
        <v/>
      </c>
      <c r="U786" s="25"/>
      <c r="V786" s="23" t="str">
        <f t="array" ref="V786">IF(W786="","",XLOOKUP(W786,selector_12,selector_12_ids,""))</f>
        <v/>
      </c>
      <c r="W786" s="25"/>
      <c r="X786" s="14"/>
      <c r="Y786" s="14"/>
      <c r="Z786" s="14"/>
      <c r="AA786" s="23" t="str">
        <f t="array" ref="AA786">IF(AB786="","",XLOOKUP(AB786,selector_07,selector_07_ids,""))</f>
        <v/>
      </c>
      <c r="AB786" s="25"/>
      <c r="AC786" s="14"/>
      <c r="AD786" s="23" t="str">
        <f t="array" ref="AD786">IF(AE786="","",XLOOKUP(AE786,selector_04,selector_04_ids,""))</f>
        <v/>
      </c>
      <c r="AE786" s="25"/>
      <c r="AF786" s="14"/>
      <c r="AG786" s="27"/>
      <c r="AH786" s="14"/>
    </row>
    <row r="787">
      <c r="A787" s="14"/>
      <c r="B787" s="23" t="str">
        <f>IF($A787="","",'Система'!$B$4)</f>
        <v/>
      </c>
      <c r="C787" s="14"/>
      <c r="D787" s="23" t="str">
        <f t="array" ref="D787">IF(E787="","",XLOOKUP(E787,selector_12,selector_12_ids,""))</f>
        <v/>
      </c>
      <c r="E787" s="25"/>
      <c r="F787" s="14"/>
      <c r="G787" s="14"/>
      <c r="H787" s="14"/>
      <c r="I787" s="14"/>
      <c r="J787" s="14"/>
      <c r="K787" s="23" t="str">
        <f t="array" ref="K787">IF(L787="","",XLOOKUP(L787,selector_07,selector_07_ids,""))</f>
        <v/>
      </c>
      <c r="L787" s="25"/>
      <c r="M787" s="14"/>
      <c r="N787" s="23" t="str">
        <f t="array" ref="N787">IF(O787="","",XLOOKUP(O787,selector_18,selector_18_ids,""))</f>
        <v/>
      </c>
      <c r="O787" s="25"/>
      <c r="P787" s="14"/>
      <c r="Q787" s="14"/>
      <c r="R787" s="23" t="str">
        <f t="array" ref="R787">IF(S787="","",XLOOKUP(S787,selector_15,selector_15_ids,""))</f>
        <v/>
      </c>
      <c r="S787" s="25"/>
      <c r="T787" s="23" t="str">
        <f t="array" ref="T787">IF(U787="","",XLOOKUP(U787,selector_15,selector_15_ids,""))</f>
        <v/>
      </c>
      <c r="U787" s="25"/>
      <c r="V787" s="23" t="str">
        <f t="array" ref="V787">IF(W787="","",XLOOKUP(W787,selector_12,selector_12_ids,""))</f>
        <v/>
      </c>
      <c r="W787" s="25"/>
      <c r="X787" s="14"/>
      <c r="Y787" s="14"/>
      <c r="Z787" s="14"/>
      <c r="AA787" s="23" t="str">
        <f t="array" ref="AA787">IF(AB787="","",XLOOKUP(AB787,selector_07,selector_07_ids,""))</f>
        <v/>
      </c>
      <c r="AB787" s="25"/>
      <c r="AC787" s="14"/>
      <c r="AD787" s="23" t="str">
        <f t="array" ref="AD787">IF(AE787="","",XLOOKUP(AE787,selector_04,selector_04_ids,""))</f>
        <v/>
      </c>
      <c r="AE787" s="25"/>
      <c r="AF787" s="14"/>
      <c r="AG787" s="27"/>
      <c r="AH787" s="14"/>
    </row>
    <row r="788">
      <c r="A788" s="14"/>
      <c r="B788" s="23" t="str">
        <f>IF($A788="","",'Система'!$B$4)</f>
        <v/>
      </c>
      <c r="C788" s="14"/>
      <c r="D788" s="23" t="str">
        <f t="array" ref="D788">IF(E788="","",XLOOKUP(E788,selector_12,selector_12_ids,""))</f>
        <v/>
      </c>
      <c r="E788" s="25"/>
      <c r="F788" s="14"/>
      <c r="G788" s="14"/>
      <c r="H788" s="14"/>
      <c r="I788" s="14"/>
      <c r="J788" s="14"/>
      <c r="K788" s="23" t="str">
        <f t="array" ref="K788">IF(L788="","",XLOOKUP(L788,selector_07,selector_07_ids,""))</f>
        <v/>
      </c>
      <c r="L788" s="25"/>
      <c r="M788" s="14"/>
      <c r="N788" s="23" t="str">
        <f t="array" ref="N788">IF(O788="","",XLOOKUP(O788,selector_18,selector_18_ids,""))</f>
        <v/>
      </c>
      <c r="O788" s="25"/>
      <c r="P788" s="14"/>
      <c r="Q788" s="14"/>
      <c r="R788" s="23" t="str">
        <f t="array" ref="R788">IF(S788="","",XLOOKUP(S788,selector_15,selector_15_ids,""))</f>
        <v/>
      </c>
      <c r="S788" s="25"/>
      <c r="T788" s="23" t="str">
        <f t="array" ref="T788">IF(U788="","",XLOOKUP(U788,selector_15,selector_15_ids,""))</f>
        <v/>
      </c>
      <c r="U788" s="25"/>
      <c r="V788" s="23" t="str">
        <f t="array" ref="V788">IF(W788="","",XLOOKUP(W788,selector_12,selector_12_ids,""))</f>
        <v/>
      </c>
      <c r="W788" s="25"/>
      <c r="X788" s="14"/>
      <c r="Y788" s="14"/>
      <c r="Z788" s="14"/>
      <c r="AA788" s="23" t="str">
        <f t="array" ref="AA788">IF(AB788="","",XLOOKUP(AB788,selector_07,selector_07_ids,""))</f>
        <v/>
      </c>
      <c r="AB788" s="25"/>
      <c r="AC788" s="14"/>
      <c r="AD788" s="23" t="str">
        <f t="array" ref="AD788">IF(AE788="","",XLOOKUP(AE788,selector_04,selector_04_ids,""))</f>
        <v/>
      </c>
      <c r="AE788" s="25"/>
      <c r="AF788" s="14"/>
      <c r="AG788" s="27"/>
      <c r="AH788" s="14"/>
    </row>
    <row r="789">
      <c r="A789" s="14"/>
      <c r="B789" s="23" t="str">
        <f>IF($A789="","",'Система'!$B$4)</f>
        <v/>
      </c>
      <c r="C789" s="14"/>
      <c r="D789" s="23" t="str">
        <f t="array" ref="D789">IF(E789="","",XLOOKUP(E789,selector_12,selector_12_ids,""))</f>
        <v/>
      </c>
      <c r="E789" s="25"/>
      <c r="F789" s="14"/>
      <c r="G789" s="14"/>
      <c r="H789" s="14"/>
      <c r="I789" s="14"/>
      <c r="J789" s="14"/>
      <c r="K789" s="23" t="str">
        <f t="array" ref="K789">IF(L789="","",XLOOKUP(L789,selector_07,selector_07_ids,""))</f>
        <v/>
      </c>
      <c r="L789" s="25"/>
      <c r="M789" s="14"/>
      <c r="N789" s="23" t="str">
        <f t="array" ref="N789">IF(O789="","",XLOOKUP(O789,selector_18,selector_18_ids,""))</f>
        <v/>
      </c>
      <c r="O789" s="25"/>
      <c r="P789" s="14"/>
      <c r="Q789" s="14"/>
      <c r="R789" s="23" t="str">
        <f t="array" ref="R789">IF(S789="","",XLOOKUP(S789,selector_15,selector_15_ids,""))</f>
        <v/>
      </c>
      <c r="S789" s="25"/>
      <c r="T789" s="23" t="str">
        <f t="array" ref="T789">IF(U789="","",XLOOKUP(U789,selector_15,selector_15_ids,""))</f>
        <v/>
      </c>
      <c r="U789" s="25"/>
      <c r="V789" s="23" t="str">
        <f t="array" ref="V789">IF(W789="","",XLOOKUP(W789,selector_12,selector_12_ids,""))</f>
        <v/>
      </c>
      <c r="W789" s="25"/>
      <c r="X789" s="14"/>
      <c r="Y789" s="14"/>
      <c r="Z789" s="14"/>
      <c r="AA789" s="23" t="str">
        <f t="array" ref="AA789">IF(AB789="","",XLOOKUP(AB789,selector_07,selector_07_ids,""))</f>
        <v/>
      </c>
      <c r="AB789" s="25"/>
      <c r="AC789" s="14"/>
      <c r="AD789" s="23" t="str">
        <f t="array" ref="AD789">IF(AE789="","",XLOOKUP(AE789,selector_04,selector_04_ids,""))</f>
        <v/>
      </c>
      <c r="AE789" s="25"/>
      <c r="AF789" s="14"/>
      <c r="AG789" s="27"/>
      <c r="AH789" s="14"/>
    </row>
    <row r="790">
      <c r="A790" s="14"/>
      <c r="B790" s="23" t="str">
        <f>IF($A790="","",'Система'!$B$4)</f>
        <v/>
      </c>
      <c r="C790" s="14"/>
      <c r="D790" s="23" t="str">
        <f t="array" ref="D790">IF(E790="","",XLOOKUP(E790,selector_12,selector_12_ids,""))</f>
        <v/>
      </c>
      <c r="E790" s="25"/>
      <c r="F790" s="14"/>
      <c r="G790" s="14"/>
      <c r="H790" s="14"/>
      <c r="I790" s="14"/>
      <c r="J790" s="14"/>
      <c r="K790" s="23" t="str">
        <f t="array" ref="K790">IF(L790="","",XLOOKUP(L790,selector_07,selector_07_ids,""))</f>
        <v/>
      </c>
      <c r="L790" s="25"/>
      <c r="M790" s="14"/>
      <c r="N790" s="23" t="str">
        <f t="array" ref="N790">IF(O790="","",XLOOKUP(O790,selector_18,selector_18_ids,""))</f>
        <v/>
      </c>
      <c r="O790" s="25"/>
      <c r="P790" s="14"/>
      <c r="Q790" s="14"/>
      <c r="R790" s="23" t="str">
        <f t="array" ref="R790">IF(S790="","",XLOOKUP(S790,selector_15,selector_15_ids,""))</f>
        <v/>
      </c>
      <c r="S790" s="25"/>
      <c r="T790" s="23" t="str">
        <f t="array" ref="T790">IF(U790="","",XLOOKUP(U790,selector_15,selector_15_ids,""))</f>
        <v/>
      </c>
      <c r="U790" s="25"/>
      <c r="V790" s="23" t="str">
        <f t="array" ref="V790">IF(W790="","",XLOOKUP(W790,selector_12,selector_12_ids,""))</f>
        <v/>
      </c>
      <c r="W790" s="25"/>
      <c r="X790" s="14"/>
      <c r="Y790" s="14"/>
      <c r="Z790" s="14"/>
      <c r="AA790" s="23" t="str">
        <f t="array" ref="AA790">IF(AB790="","",XLOOKUP(AB790,selector_07,selector_07_ids,""))</f>
        <v/>
      </c>
      <c r="AB790" s="25"/>
      <c r="AC790" s="14"/>
      <c r="AD790" s="23" t="str">
        <f t="array" ref="AD790">IF(AE790="","",XLOOKUP(AE790,selector_04,selector_04_ids,""))</f>
        <v/>
      </c>
      <c r="AE790" s="25"/>
      <c r="AF790" s="14"/>
      <c r="AG790" s="27"/>
      <c r="AH790" s="14"/>
    </row>
    <row r="791">
      <c r="A791" s="14"/>
      <c r="B791" s="23" t="str">
        <f>IF($A791="","",'Система'!$B$4)</f>
        <v/>
      </c>
      <c r="C791" s="14"/>
      <c r="D791" s="23" t="str">
        <f t="array" ref="D791">IF(E791="","",XLOOKUP(E791,selector_12,selector_12_ids,""))</f>
        <v/>
      </c>
      <c r="E791" s="25"/>
      <c r="F791" s="14"/>
      <c r="G791" s="14"/>
      <c r="H791" s="14"/>
      <c r="I791" s="14"/>
      <c r="J791" s="14"/>
      <c r="K791" s="23" t="str">
        <f t="array" ref="K791">IF(L791="","",XLOOKUP(L791,selector_07,selector_07_ids,""))</f>
        <v/>
      </c>
      <c r="L791" s="25"/>
      <c r="M791" s="14"/>
      <c r="N791" s="23" t="str">
        <f t="array" ref="N791">IF(O791="","",XLOOKUP(O791,selector_18,selector_18_ids,""))</f>
        <v/>
      </c>
      <c r="O791" s="25"/>
      <c r="P791" s="14"/>
      <c r="Q791" s="14"/>
      <c r="R791" s="23" t="str">
        <f t="array" ref="R791">IF(S791="","",XLOOKUP(S791,selector_15,selector_15_ids,""))</f>
        <v/>
      </c>
      <c r="S791" s="25"/>
      <c r="T791" s="23" t="str">
        <f t="array" ref="T791">IF(U791="","",XLOOKUP(U791,selector_15,selector_15_ids,""))</f>
        <v/>
      </c>
      <c r="U791" s="25"/>
      <c r="V791" s="23" t="str">
        <f t="array" ref="V791">IF(W791="","",XLOOKUP(W791,selector_12,selector_12_ids,""))</f>
        <v/>
      </c>
      <c r="W791" s="25"/>
      <c r="X791" s="14"/>
      <c r="Y791" s="14"/>
      <c r="Z791" s="14"/>
      <c r="AA791" s="23" t="str">
        <f t="array" ref="AA791">IF(AB791="","",XLOOKUP(AB791,selector_07,selector_07_ids,""))</f>
        <v/>
      </c>
      <c r="AB791" s="25"/>
      <c r="AC791" s="14"/>
      <c r="AD791" s="23" t="str">
        <f t="array" ref="AD791">IF(AE791="","",XLOOKUP(AE791,selector_04,selector_04_ids,""))</f>
        <v/>
      </c>
      <c r="AE791" s="25"/>
      <c r="AF791" s="14"/>
      <c r="AG791" s="27"/>
      <c r="AH791" s="14"/>
    </row>
    <row r="792">
      <c r="A792" s="14"/>
      <c r="B792" s="23" t="str">
        <f>IF($A792="","",'Система'!$B$4)</f>
        <v/>
      </c>
      <c r="C792" s="14"/>
      <c r="D792" s="23" t="str">
        <f t="array" ref="D792">IF(E792="","",XLOOKUP(E792,selector_12,selector_12_ids,""))</f>
        <v/>
      </c>
      <c r="E792" s="25"/>
      <c r="F792" s="14"/>
      <c r="G792" s="14"/>
      <c r="H792" s="14"/>
      <c r="I792" s="14"/>
      <c r="J792" s="14"/>
      <c r="K792" s="23" t="str">
        <f t="array" ref="K792">IF(L792="","",XLOOKUP(L792,selector_07,selector_07_ids,""))</f>
        <v/>
      </c>
      <c r="L792" s="25"/>
      <c r="M792" s="14"/>
      <c r="N792" s="23" t="str">
        <f t="array" ref="N792">IF(O792="","",XLOOKUP(O792,selector_18,selector_18_ids,""))</f>
        <v/>
      </c>
      <c r="O792" s="25"/>
      <c r="P792" s="14"/>
      <c r="Q792" s="14"/>
      <c r="R792" s="23" t="str">
        <f t="array" ref="R792">IF(S792="","",XLOOKUP(S792,selector_15,selector_15_ids,""))</f>
        <v/>
      </c>
      <c r="S792" s="25"/>
      <c r="T792" s="23" t="str">
        <f t="array" ref="T792">IF(U792="","",XLOOKUP(U792,selector_15,selector_15_ids,""))</f>
        <v/>
      </c>
      <c r="U792" s="25"/>
      <c r="V792" s="23" t="str">
        <f t="array" ref="V792">IF(W792="","",XLOOKUP(W792,selector_12,selector_12_ids,""))</f>
        <v/>
      </c>
      <c r="W792" s="25"/>
      <c r="X792" s="14"/>
      <c r="Y792" s="14"/>
      <c r="Z792" s="14"/>
      <c r="AA792" s="23" t="str">
        <f t="array" ref="AA792">IF(AB792="","",XLOOKUP(AB792,selector_07,selector_07_ids,""))</f>
        <v/>
      </c>
      <c r="AB792" s="25"/>
      <c r="AC792" s="14"/>
      <c r="AD792" s="23" t="str">
        <f t="array" ref="AD792">IF(AE792="","",XLOOKUP(AE792,selector_04,selector_04_ids,""))</f>
        <v/>
      </c>
      <c r="AE792" s="25"/>
      <c r="AF792" s="14"/>
      <c r="AG792" s="27"/>
      <c r="AH792" s="14"/>
    </row>
    <row r="793">
      <c r="A793" s="14"/>
      <c r="B793" s="23" t="str">
        <f>IF($A793="","",'Система'!$B$4)</f>
        <v/>
      </c>
      <c r="C793" s="14"/>
      <c r="D793" s="23" t="str">
        <f t="array" ref="D793">IF(E793="","",XLOOKUP(E793,selector_12,selector_12_ids,""))</f>
        <v/>
      </c>
      <c r="E793" s="25"/>
      <c r="F793" s="14"/>
      <c r="G793" s="14"/>
      <c r="H793" s="14"/>
      <c r="I793" s="14"/>
      <c r="J793" s="14"/>
      <c r="K793" s="23" t="str">
        <f t="array" ref="K793">IF(L793="","",XLOOKUP(L793,selector_07,selector_07_ids,""))</f>
        <v/>
      </c>
      <c r="L793" s="25"/>
      <c r="M793" s="14"/>
      <c r="N793" s="23" t="str">
        <f t="array" ref="N793">IF(O793="","",XLOOKUP(O793,selector_18,selector_18_ids,""))</f>
        <v/>
      </c>
      <c r="O793" s="25"/>
      <c r="P793" s="14"/>
      <c r="Q793" s="14"/>
      <c r="R793" s="23" t="str">
        <f t="array" ref="R793">IF(S793="","",XLOOKUP(S793,selector_15,selector_15_ids,""))</f>
        <v/>
      </c>
      <c r="S793" s="25"/>
      <c r="T793" s="23" t="str">
        <f t="array" ref="T793">IF(U793="","",XLOOKUP(U793,selector_15,selector_15_ids,""))</f>
        <v/>
      </c>
      <c r="U793" s="25"/>
      <c r="V793" s="23" t="str">
        <f t="array" ref="V793">IF(W793="","",XLOOKUP(W793,selector_12,selector_12_ids,""))</f>
        <v/>
      </c>
      <c r="W793" s="25"/>
      <c r="X793" s="14"/>
      <c r="Y793" s="14"/>
      <c r="Z793" s="14"/>
      <c r="AA793" s="23" t="str">
        <f t="array" ref="AA793">IF(AB793="","",XLOOKUP(AB793,selector_07,selector_07_ids,""))</f>
        <v/>
      </c>
      <c r="AB793" s="25"/>
      <c r="AC793" s="14"/>
      <c r="AD793" s="23" t="str">
        <f t="array" ref="AD793">IF(AE793="","",XLOOKUP(AE793,selector_04,selector_04_ids,""))</f>
        <v/>
      </c>
      <c r="AE793" s="25"/>
      <c r="AF793" s="14"/>
      <c r="AG793" s="27"/>
      <c r="AH793" s="14"/>
    </row>
    <row r="794">
      <c r="A794" s="14"/>
      <c r="B794" s="23" t="str">
        <f>IF($A794="","",'Система'!$B$4)</f>
        <v/>
      </c>
      <c r="C794" s="14"/>
      <c r="D794" s="23" t="str">
        <f t="array" ref="D794">IF(E794="","",XLOOKUP(E794,selector_12,selector_12_ids,""))</f>
        <v/>
      </c>
      <c r="E794" s="25"/>
      <c r="F794" s="14"/>
      <c r="G794" s="14"/>
      <c r="H794" s="14"/>
      <c r="I794" s="14"/>
      <c r="J794" s="14"/>
      <c r="K794" s="23" t="str">
        <f t="array" ref="K794">IF(L794="","",XLOOKUP(L794,selector_07,selector_07_ids,""))</f>
        <v/>
      </c>
      <c r="L794" s="25"/>
      <c r="M794" s="14"/>
      <c r="N794" s="23" t="str">
        <f t="array" ref="N794">IF(O794="","",XLOOKUP(O794,selector_18,selector_18_ids,""))</f>
        <v/>
      </c>
      <c r="O794" s="25"/>
      <c r="P794" s="14"/>
      <c r="Q794" s="14"/>
      <c r="R794" s="23" t="str">
        <f t="array" ref="R794">IF(S794="","",XLOOKUP(S794,selector_15,selector_15_ids,""))</f>
        <v/>
      </c>
      <c r="S794" s="25"/>
      <c r="T794" s="23" t="str">
        <f t="array" ref="T794">IF(U794="","",XLOOKUP(U794,selector_15,selector_15_ids,""))</f>
        <v/>
      </c>
      <c r="U794" s="25"/>
      <c r="V794" s="23" t="str">
        <f t="array" ref="V794">IF(W794="","",XLOOKUP(W794,selector_12,selector_12_ids,""))</f>
        <v/>
      </c>
      <c r="W794" s="25"/>
      <c r="X794" s="14"/>
      <c r="Y794" s="14"/>
      <c r="Z794" s="14"/>
      <c r="AA794" s="23" t="str">
        <f t="array" ref="AA794">IF(AB794="","",XLOOKUP(AB794,selector_07,selector_07_ids,""))</f>
        <v/>
      </c>
      <c r="AB794" s="25"/>
      <c r="AC794" s="14"/>
      <c r="AD794" s="23" t="str">
        <f t="array" ref="AD794">IF(AE794="","",XLOOKUP(AE794,selector_04,selector_04_ids,""))</f>
        <v/>
      </c>
      <c r="AE794" s="25"/>
      <c r="AF794" s="14"/>
      <c r="AG794" s="27"/>
      <c r="AH794" s="14"/>
    </row>
    <row r="795">
      <c r="A795" s="14"/>
      <c r="B795" s="23" t="str">
        <f>IF($A795="","",'Система'!$B$4)</f>
        <v/>
      </c>
      <c r="C795" s="14"/>
      <c r="D795" s="23" t="str">
        <f t="array" ref="D795">IF(E795="","",XLOOKUP(E795,selector_12,selector_12_ids,""))</f>
        <v/>
      </c>
      <c r="E795" s="25"/>
      <c r="F795" s="14"/>
      <c r="G795" s="14"/>
      <c r="H795" s="14"/>
      <c r="I795" s="14"/>
      <c r="J795" s="14"/>
      <c r="K795" s="23" t="str">
        <f t="array" ref="K795">IF(L795="","",XLOOKUP(L795,selector_07,selector_07_ids,""))</f>
        <v/>
      </c>
      <c r="L795" s="25"/>
      <c r="M795" s="14"/>
      <c r="N795" s="23" t="str">
        <f t="array" ref="N795">IF(O795="","",XLOOKUP(O795,selector_18,selector_18_ids,""))</f>
        <v/>
      </c>
      <c r="O795" s="25"/>
      <c r="P795" s="14"/>
      <c r="Q795" s="14"/>
      <c r="R795" s="23" t="str">
        <f t="array" ref="R795">IF(S795="","",XLOOKUP(S795,selector_15,selector_15_ids,""))</f>
        <v/>
      </c>
      <c r="S795" s="25"/>
      <c r="T795" s="23" t="str">
        <f t="array" ref="T795">IF(U795="","",XLOOKUP(U795,selector_15,selector_15_ids,""))</f>
        <v/>
      </c>
      <c r="U795" s="25"/>
      <c r="V795" s="23" t="str">
        <f t="array" ref="V795">IF(W795="","",XLOOKUP(W795,selector_12,selector_12_ids,""))</f>
        <v/>
      </c>
      <c r="W795" s="25"/>
      <c r="X795" s="14"/>
      <c r="Y795" s="14"/>
      <c r="Z795" s="14"/>
      <c r="AA795" s="23" t="str">
        <f t="array" ref="AA795">IF(AB795="","",XLOOKUP(AB795,selector_07,selector_07_ids,""))</f>
        <v/>
      </c>
      <c r="AB795" s="25"/>
      <c r="AC795" s="14"/>
      <c r="AD795" s="23" t="str">
        <f t="array" ref="AD795">IF(AE795="","",XLOOKUP(AE795,selector_04,selector_04_ids,""))</f>
        <v/>
      </c>
      <c r="AE795" s="25"/>
      <c r="AF795" s="14"/>
      <c r="AG795" s="27"/>
      <c r="AH795" s="14"/>
    </row>
    <row r="796">
      <c r="A796" s="14"/>
      <c r="B796" s="23" t="str">
        <f>IF($A796="","",'Система'!$B$4)</f>
        <v/>
      </c>
      <c r="C796" s="14"/>
      <c r="D796" s="23" t="str">
        <f t="array" ref="D796">IF(E796="","",XLOOKUP(E796,selector_12,selector_12_ids,""))</f>
        <v/>
      </c>
      <c r="E796" s="25"/>
      <c r="F796" s="14"/>
      <c r="G796" s="14"/>
      <c r="H796" s="14"/>
      <c r="I796" s="14"/>
      <c r="J796" s="14"/>
      <c r="K796" s="23" t="str">
        <f t="array" ref="K796">IF(L796="","",XLOOKUP(L796,selector_07,selector_07_ids,""))</f>
        <v/>
      </c>
      <c r="L796" s="25"/>
      <c r="M796" s="14"/>
      <c r="N796" s="23" t="str">
        <f t="array" ref="N796">IF(O796="","",XLOOKUP(O796,selector_18,selector_18_ids,""))</f>
        <v/>
      </c>
      <c r="O796" s="25"/>
      <c r="P796" s="14"/>
      <c r="Q796" s="14"/>
      <c r="R796" s="23" t="str">
        <f t="array" ref="R796">IF(S796="","",XLOOKUP(S796,selector_15,selector_15_ids,""))</f>
        <v/>
      </c>
      <c r="S796" s="25"/>
      <c r="T796" s="23" t="str">
        <f t="array" ref="T796">IF(U796="","",XLOOKUP(U796,selector_15,selector_15_ids,""))</f>
        <v/>
      </c>
      <c r="U796" s="25"/>
      <c r="V796" s="23" t="str">
        <f t="array" ref="V796">IF(W796="","",XLOOKUP(W796,selector_12,selector_12_ids,""))</f>
        <v/>
      </c>
      <c r="W796" s="25"/>
      <c r="X796" s="14"/>
      <c r="Y796" s="14"/>
      <c r="Z796" s="14"/>
      <c r="AA796" s="23" t="str">
        <f t="array" ref="AA796">IF(AB796="","",XLOOKUP(AB796,selector_07,selector_07_ids,""))</f>
        <v/>
      </c>
      <c r="AB796" s="25"/>
      <c r="AC796" s="14"/>
      <c r="AD796" s="23" t="str">
        <f t="array" ref="AD796">IF(AE796="","",XLOOKUP(AE796,selector_04,selector_04_ids,""))</f>
        <v/>
      </c>
      <c r="AE796" s="25"/>
      <c r="AF796" s="14"/>
      <c r="AG796" s="27"/>
      <c r="AH796" s="14"/>
    </row>
    <row r="797">
      <c r="A797" s="14"/>
      <c r="B797" s="23" t="str">
        <f>IF($A797="","",'Система'!$B$4)</f>
        <v/>
      </c>
      <c r="C797" s="14"/>
      <c r="D797" s="23" t="str">
        <f t="array" ref="D797">IF(E797="","",XLOOKUP(E797,selector_12,selector_12_ids,""))</f>
        <v/>
      </c>
      <c r="E797" s="25"/>
      <c r="F797" s="14"/>
      <c r="G797" s="14"/>
      <c r="H797" s="14"/>
      <c r="I797" s="14"/>
      <c r="J797" s="14"/>
      <c r="K797" s="23" t="str">
        <f t="array" ref="K797">IF(L797="","",XLOOKUP(L797,selector_07,selector_07_ids,""))</f>
        <v/>
      </c>
      <c r="L797" s="25"/>
      <c r="M797" s="14"/>
      <c r="N797" s="23" t="str">
        <f t="array" ref="N797">IF(O797="","",XLOOKUP(O797,selector_18,selector_18_ids,""))</f>
        <v/>
      </c>
      <c r="O797" s="25"/>
      <c r="P797" s="14"/>
      <c r="Q797" s="14"/>
      <c r="R797" s="23" t="str">
        <f t="array" ref="R797">IF(S797="","",XLOOKUP(S797,selector_15,selector_15_ids,""))</f>
        <v/>
      </c>
      <c r="S797" s="25"/>
      <c r="T797" s="23" t="str">
        <f t="array" ref="T797">IF(U797="","",XLOOKUP(U797,selector_15,selector_15_ids,""))</f>
        <v/>
      </c>
      <c r="U797" s="25"/>
      <c r="V797" s="23" t="str">
        <f t="array" ref="V797">IF(W797="","",XLOOKUP(W797,selector_12,selector_12_ids,""))</f>
        <v/>
      </c>
      <c r="W797" s="25"/>
      <c r="X797" s="14"/>
      <c r="Y797" s="14"/>
      <c r="Z797" s="14"/>
      <c r="AA797" s="23" t="str">
        <f t="array" ref="AA797">IF(AB797="","",XLOOKUP(AB797,selector_07,selector_07_ids,""))</f>
        <v/>
      </c>
      <c r="AB797" s="25"/>
      <c r="AC797" s="14"/>
      <c r="AD797" s="23" t="str">
        <f t="array" ref="AD797">IF(AE797="","",XLOOKUP(AE797,selector_04,selector_04_ids,""))</f>
        <v/>
      </c>
      <c r="AE797" s="25"/>
      <c r="AF797" s="14"/>
      <c r="AG797" s="27"/>
      <c r="AH797" s="14"/>
    </row>
    <row r="798">
      <c r="A798" s="14"/>
      <c r="B798" s="23" t="str">
        <f>IF($A798="","",'Система'!$B$4)</f>
        <v/>
      </c>
      <c r="C798" s="14"/>
      <c r="D798" s="23" t="str">
        <f t="array" ref="D798">IF(E798="","",XLOOKUP(E798,selector_12,selector_12_ids,""))</f>
        <v/>
      </c>
      <c r="E798" s="25"/>
      <c r="F798" s="14"/>
      <c r="G798" s="14"/>
      <c r="H798" s="14"/>
      <c r="I798" s="14"/>
      <c r="J798" s="14"/>
      <c r="K798" s="23" t="str">
        <f t="array" ref="K798">IF(L798="","",XLOOKUP(L798,selector_07,selector_07_ids,""))</f>
        <v/>
      </c>
      <c r="L798" s="25"/>
      <c r="M798" s="14"/>
      <c r="N798" s="23" t="str">
        <f t="array" ref="N798">IF(O798="","",XLOOKUP(O798,selector_18,selector_18_ids,""))</f>
        <v/>
      </c>
      <c r="O798" s="25"/>
      <c r="P798" s="14"/>
      <c r="Q798" s="14"/>
      <c r="R798" s="23" t="str">
        <f t="array" ref="R798">IF(S798="","",XLOOKUP(S798,selector_15,selector_15_ids,""))</f>
        <v/>
      </c>
      <c r="S798" s="25"/>
      <c r="T798" s="23" t="str">
        <f t="array" ref="T798">IF(U798="","",XLOOKUP(U798,selector_15,selector_15_ids,""))</f>
        <v/>
      </c>
      <c r="U798" s="25"/>
      <c r="V798" s="23" t="str">
        <f t="array" ref="V798">IF(W798="","",XLOOKUP(W798,selector_12,selector_12_ids,""))</f>
        <v/>
      </c>
      <c r="W798" s="25"/>
      <c r="X798" s="14"/>
      <c r="Y798" s="14"/>
      <c r="Z798" s="14"/>
      <c r="AA798" s="23" t="str">
        <f t="array" ref="AA798">IF(AB798="","",XLOOKUP(AB798,selector_07,selector_07_ids,""))</f>
        <v/>
      </c>
      <c r="AB798" s="25"/>
      <c r="AC798" s="14"/>
      <c r="AD798" s="23" t="str">
        <f t="array" ref="AD798">IF(AE798="","",XLOOKUP(AE798,selector_04,selector_04_ids,""))</f>
        <v/>
      </c>
      <c r="AE798" s="25"/>
      <c r="AF798" s="14"/>
      <c r="AG798" s="27"/>
      <c r="AH798" s="14"/>
    </row>
    <row r="799">
      <c r="A799" s="14"/>
      <c r="B799" s="23" t="str">
        <f>IF($A799="","",'Система'!$B$4)</f>
        <v/>
      </c>
      <c r="C799" s="14"/>
      <c r="D799" s="23" t="str">
        <f t="array" ref="D799">IF(E799="","",XLOOKUP(E799,selector_12,selector_12_ids,""))</f>
        <v/>
      </c>
      <c r="E799" s="25"/>
      <c r="F799" s="14"/>
      <c r="G799" s="14"/>
      <c r="H799" s="14"/>
      <c r="I799" s="14"/>
      <c r="J799" s="14"/>
      <c r="K799" s="23" t="str">
        <f t="array" ref="K799">IF(L799="","",XLOOKUP(L799,selector_07,selector_07_ids,""))</f>
        <v/>
      </c>
      <c r="L799" s="25"/>
      <c r="M799" s="14"/>
      <c r="N799" s="23" t="str">
        <f t="array" ref="N799">IF(O799="","",XLOOKUP(O799,selector_18,selector_18_ids,""))</f>
        <v/>
      </c>
      <c r="O799" s="25"/>
      <c r="P799" s="14"/>
      <c r="Q799" s="14"/>
      <c r="R799" s="23" t="str">
        <f t="array" ref="R799">IF(S799="","",XLOOKUP(S799,selector_15,selector_15_ids,""))</f>
        <v/>
      </c>
      <c r="S799" s="25"/>
      <c r="T799" s="23" t="str">
        <f t="array" ref="T799">IF(U799="","",XLOOKUP(U799,selector_15,selector_15_ids,""))</f>
        <v/>
      </c>
      <c r="U799" s="25"/>
      <c r="V799" s="23" t="str">
        <f t="array" ref="V799">IF(W799="","",XLOOKUP(W799,selector_12,selector_12_ids,""))</f>
        <v/>
      </c>
      <c r="W799" s="25"/>
      <c r="X799" s="14"/>
      <c r="Y799" s="14"/>
      <c r="Z799" s="14"/>
      <c r="AA799" s="23" t="str">
        <f t="array" ref="AA799">IF(AB799="","",XLOOKUP(AB799,selector_07,selector_07_ids,""))</f>
        <v/>
      </c>
      <c r="AB799" s="25"/>
      <c r="AC799" s="14"/>
      <c r="AD799" s="23" t="str">
        <f t="array" ref="AD799">IF(AE799="","",XLOOKUP(AE799,selector_04,selector_04_ids,""))</f>
        <v/>
      </c>
      <c r="AE799" s="25"/>
      <c r="AF799" s="14"/>
      <c r="AG799" s="27"/>
      <c r="AH799" s="14"/>
    </row>
    <row r="800">
      <c r="A800" s="14"/>
      <c r="B800" s="23" t="str">
        <f>IF($A800="","",'Система'!$B$4)</f>
        <v/>
      </c>
      <c r="C800" s="14"/>
      <c r="D800" s="23" t="str">
        <f t="array" ref="D800">IF(E800="","",XLOOKUP(E800,selector_12,selector_12_ids,""))</f>
        <v/>
      </c>
      <c r="E800" s="25"/>
      <c r="F800" s="14"/>
      <c r="G800" s="14"/>
      <c r="H800" s="14"/>
      <c r="I800" s="14"/>
      <c r="J800" s="14"/>
      <c r="K800" s="23" t="str">
        <f t="array" ref="K800">IF(L800="","",XLOOKUP(L800,selector_07,selector_07_ids,""))</f>
        <v/>
      </c>
      <c r="L800" s="25"/>
      <c r="M800" s="14"/>
      <c r="N800" s="23" t="str">
        <f t="array" ref="N800">IF(O800="","",XLOOKUP(O800,selector_18,selector_18_ids,""))</f>
        <v/>
      </c>
      <c r="O800" s="25"/>
      <c r="P800" s="14"/>
      <c r="Q800" s="14"/>
      <c r="R800" s="23" t="str">
        <f t="array" ref="R800">IF(S800="","",XLOOKUP(S800,selector_15,selector_15_ids,""))</f>
        <v/>
      </c>
      <c r="S800" s="25"/>
      <c r="T800" s="23" t="str">
        <f t="array" ref="T800">IF(U800="","",XLOOKUP(U800,selector_15,selector_15_ids,""))</f>
        <v/>
      </c>
      <c r="U800" s="25"/>
      <c r="V800" s="23" t="str">
        <f t="array" ref="V800">IF(W800="","",XLOOKUP(W800,selector_12,selector_12_ids,""))</f>
        <v/>
      </c>
      <c r="W800" s="25"/>
      <c r="X800" s="14"/>
      <c r="Y800" s="14"/>
      <c r="Z800" s="14"/>
      <c r="AA800" s="23" t="str">
        <f t="array" ref="AA800">IF(AB800="","",XLOOKUP(AB800,selector_07,selector_07_ids,""))</f>
        <v/>
      </c>
      <c r="AB800" s="25"/>
      <c r="AC800" s="14"/>
      <c r="AD800" s="23" t="str">
        <f t="array" ref="AD800">IF(AE800="","",XLOOKUP(AE800,selector_04,selector_04_ids,""))</f>
        <v/>
      </c>
      <c r="AE800" s="25"/>
      <c r="AF800" s="14"/>
      <c r="AG800" s="27"/>
      <c r="AH800" s="14"/>
    </row>
    <row r="801">
      <c r="A801" s="14"/>
      <c r="B801" s="23" t="str">
        <f>IF($A801="","",'Система'!$B$4)</f>
        <v/>
      </c>
      <c r="C801" s="14"/>
      <c r="D801" s="23" t="str">
        <f t="array" ref="D801">IF(E801="","",XLOOKUP(E801,selector_12,selector_12_ids,""))</f>
        <v/>
      </c>
      <c r="E801" s="25"/>
      <c r="F801" s="14"/>
      <c r="G801" s="14"/>
      <c r="H801" s="14"/>
      <c r="I801" s="14"/>
      <c r="J801" s="14"/>
      <c r="K801" s="23" t="str">
        <f t="array" ref="K801">IF(L801="","",XLOOKUP(L801,selector_07,selector_07_ids,""))</f>
        <v/>
      </c>
      <c r="L801" s="25"/>
      <c r="M801" s="14"/>
      <c r="N801" s="23" t="str">
        <f t="array" ref="N801">IF(O801="","",XLOOKUP(O801,selector_18,selector_18_ids,""))</f>
        <v/>
      </c>
      <c r="O801" s="25"/>
      <c r="P801" s="14"/>
      <c r="Q801" s="14"/>
      <c r="R801" s="23" t="str">
        <f t="array" ref="R801">IF(S801="","",XLOOKUP(S801,selector_15,selector_15_ids,""))</f>
        <v/>
      </c>
      <c r="S801" s="25"/>
      <c r="T801" s="23" t="str">
        <f t="array" ref="T801">IF(U801="","",XLOOKUP(U801,selector_15,selector_15_ids,""))</f>
        <v/>
      </c>
      <c r="U801" s="25"/>
      <c r="V801" s="23" t="str">
        <f t="array" ref="V801">IF(W801="","",XLOOKUP(W801,selector_12,selector_12_ids,""))</f>
        <v/>
      </c>
      <c r="W801" s="25"/>
      <c r="X801" s="14"/>
      <c r="Y801" s="14"/>
      <c r="Z801" s="14"/>
      <c r="AA801" s="23" t="str">
        <f t="array" ref="AA801">IF(AB801="","",XLOOKUP(AB801,selector_07,selector_07_ids,""))</f>
        <v/>
      </c>
      <c r="AB801" s="25"/>
      <c r="AC801" s="14"/>
      <c r="AD801" s="23" t="str">
        <f t="array" ref="AD801">IF(AE801="","",XLOOKUP(AE801,selector_04,selector_04_ids,""))</f>
        <v/>
      </c>
      <c r="AE801" s="25"/>
      <c r="AF801" s="14"/>
      <c r="AG801" s="27"/>
      <c r="AH801" s="14"/>
    </row>
    <row r="802">
      <c r="A802" s="14"/>
      <c r="B802" s="23" t="str">
        <f>IF($A802="","",'Система'!$B$4)</f>
        <v/>
      </c>
      <c r="C802" s="14"/>
      <c r="D802" s="23" t="str">
        <f t="array" ref="D802">IF(E802="","",XLOOKUP(E802,selector_12,selector_12_ids,""))</f>
        <v/>
      </c>
      <c r="E802" s="25"/>
      <c r="F802" s="14"/>
      <c r="G802" s="14"/>
      <c r="H802" s="14"/>
      <c r="I802" s="14"/>
      <c r="J802" s="14"/>
      <c r="K802" s="23" t="str">
        <f t="array" ref="K802">IF(L802="","",XLOOKUP(L802,selector_07,selector_07_ids,""))</f>
        <v/>
      </c>
      <c r="L802" s="25"/>
      <c r="M802" s="14"/>
      <c r="N802" s="23" t="str">
        <f t="array" ref="N802">IF(O802="","",XLOOKUP(O802,selector_18,selector_18_ids,""))</f>
        <v/>
      </c>
      <c r="O802" s="25"/>
      <c r="P802" s="14"/>
      <c r="Q802" s="14"/>
      <c r="R802" s="23" t="str">
        <f t="array" ref="R802">IF(S802="","",XLOOKUP(S802,selector_15,selector_15_ids,""))</f>
        <v/>
      </c>
      <c r="S802" s="25"/>
      <c r="T802" s="23" t="str">
        <f t="array" ref="T802">IF(U802="","",XLOOKUP(U802,selector_15,selector_15_ids,""))</f>
        <v/>
      </c>
      <c r="U802" s="25"/>
      <c r="V802" s="23" t="str">
        <f t="array" ref="V802">IF(W802="","",XLOOKUP(W802,selector_12,selector_12_ids,""))</f>
        <v/>
      </c>
      <c r="W802" s="25"/>
      <c r="X802" s="14"/>
      <c r="Y802" s="14"/>
      <c r="Z802" s="14"/>
      <c r="AA802" s="23" t="str">
        <f t="array" ref="AA802">IF(AB802="","",XLOOKUP(AB802,selector_07,selector_07_ids,""))</f>
        <v/>
      </c>
      <c r="AB802" s="25"/>
      <c r="AC802" s="14"/>
      <c r="AD802" s="23" t="str">
        <f t="array" ref="AD802">IF(AE802="","",XLOOKUP(AE802,selector_04,selector_04_ids,""))</f>
        <v/>
      </c>
      <c r="AE802" s="25"/>
      <c r="AF802" s="14"/>
      <c r="AG802" s="27"/>
      <c r="AH802" s="14"/>
    </row>
    <row r="803">
      <c r="A803" s="14"/>
      <c r="B803" s="23" t="str">
        <f>IF($A803="","",'Система'!$B$4)</f>
        <v/>
      </c>
      <c r="C803" s="14"/>
      <c r="D803" s="23" t="str">
        <f t="array" ref="D803">IF(E803="","",XLOOKUP(E803,selector_12,selector_12_ids,""))</f>
        <v/>
      </c>
      <c r="E803" s="25"/>
      <c r="F803" s="14"/>
      <c r="G803" s="14"/>
      <c r="H803" s="14"/>
      <c r="I803" s="14"/>
      <c r="J803" s="14"/>
      <c r="K803" s="23" t="str">
        <f t="array" ref="K803">IF(L803="","",XLOOKUP(L803,selector_07,selector_07_ids,""))</f>
        <v/>
      </c>
      <c r="L803" s="25"/>
      <c r="M803" s="14"/>
      <c r="N803" s="23" t="str">
        <f t="array" ref="N803">IF(O803="","",XLOOKUP(O803,selector_18,selector_18_ids,""))</f>
        <v/>
      </c>
      <c r="O803" s="25"/>
      <c r="P803" s="14"/>
      <c r="Q803" s="14"/>
      <c r="R803" s="23" t="str">
        <f t="array" ref="R803">IF(S803="","",XLOOKUP(S803,selector_15,selector_15_ids,""))</f>
        <v/>
      </c>
      <c r="S803" s="25"/>
      <c r="T803" s="23" t="str">
        <f t="array" ref="T803">IF(U803="","",XLOOKUP(U803,selector_15,selector_15_ids,""))</f>
        <v/>
      </c>
      <c r="U803" s="25"/>
      <c r="V803" s="23" t="str">
        <f t="array" ref="V803">IF(W803="","",XLOOKUP(W803,selector_12,selector_12_ids,""))</f>
        <v/>
      </c>
      <c r="W803" s="25"/>
      <c r="X803" s="14"/>
      <c r="Y803" s="14"/>
      <c r="Z803" s="14"/>
      <c r="AA803" s="23" t="str">
        <f t="array" ref="AA803">IF(AB803="","",XLOOKUP(AB803,selector_07,selector_07_ids,""))</f>
        <v/>
      </c>
      <c r="AB803" s="25"/>
      <c r="AC803" s="14"/>
      <c r="AD803" s="23" t="str">
        <f t="array" ref="AD803">IF(AE803="","",XLOOKUP(AE803,selector_04,selector_04_ids,""))</f>
        <v/>
      </c>
      <c r="AE803" s="25"/>
      <c r="AF803" s="14"/>
      <c r="AG803" s="27"/>
      <c r="AH803" s="14"/>
    </row>
    <row r="804">
      <c r="A804" s="14"/>
      <c r="B804" s="23" t="str">
        <f>IF($A804="","",'Система'!$B$4)</f>
        <v/>
      </c>
      <c r="C804" s="14"/>
      <c r="D804" s="23" t="str">
        <f t="array" ref="D804">IF(E804="","",XLOOKUP(E804,selector_12,selector_12_ids,""))</f>
        <v/>
      </c>
      <c r="E804" s="25"/>
      <c r="F804" s="14"/>
      <c r="G804" s="14"/>
      <c r="H804" s="14"/>
      <c r="I804" s="14"/>
      <c r="J804" s="14"/>
      <c r="K804" s="23" t="str">
        <f t="array" ref="K804">IF(L804="","",XLOOKUP(L804,selector_07,selector_07_ids,""))</f>
        <v/>
      </c>
      <c r="L804" s="25"/>
      <c r="M804" s="14"/>
      <c r="N804" s="23" t="str">
        <f t="array" ref="N804">IF(O804="","",XLOOKUP(O804,selector_18,selector_18_ids,""))</f>
        <v/>
      </c>
      <c r="O804" s="25"/>
      <c r="P804" s="14"/>
      <c r="Q804" s="14"/>
      <c r="R804" s="23" t="str">
        <f t="array" ref="R804">IF(S804="","",XLOOKUP(S804,selector_15,selector_15_ids,""))</f>
        <v/>
      </c>
      <c r="S804" s="25"/>
      <c r="T804" s="23" t="str">
        <f t="array" ref="T804">IF(U804="","",XLOOKUP(U804,selector_15,selector_15_ids,""))</f>
        <v/>
      </c>
      <c r="U804" s="25"/>
      <c r="V804" s="23" t="str">
        <f t="array" ref="V804">IF(W804="","",XLOOKUP(W804,selector_12,selector_12_ids,""))</f>
        <v/>
      </c>
      <c r="W804" s="25"/>
      <c r="X804" s="14"/>
      <c r="Y804" s="14"/>
      <c r="Z804" s="14"/>
      <c r="AA804" s="23" t="str">
        <f t="array" ref="AA804">IF(AB804="","",XLOOKUP(AB804,selector_07,selector_07_ids,""))</f>
        <v/>
      </c>
      <c r="AB804" s="25"/>
      <c r="AC804" s="14"/>
      <c r="AD804" s="23" t="str">
        <f t="array" ref="AD804">IF(AE804="","",XLOOKUP(AE804,selector_04,selector_04_ids,""))</f>
        <v/>
      </c>
      <c r="AE804" s="25"/>
      <c r="AF804" s="14"/>
      <c r="AG804" s="27"/>
      <c r="AH804" s="14"/>
    </row>
    <row r="805">
      <c r="A805" s="14"/>
      <c r="B805" s="23" t="str">
        <f>IF($A805="","",'Система'!$B$4)</f>
        <v/>
      </c>
      <c r="C805" s="14"/>
      <c r="D805" s="23" t="str">
        <f t="array" ref="D805">IF(E805="","",XLOOKUP(E805,selector_12,selector_12_ids,""))</f>
        <v/>
      </c>
      <c r="E805" s="25"/>
      <c r="F805" s="14"/>
      <c r="G805" s="14"/>
      <c r="H805" s="14"/>
      <c r="I805" s="14"/>
      <c r="J805" s="14"/>
      <c r="K805" s="23" t="str">
        <f t="array" ref="K805">IF(L805="","",XLOOKUP(L805,selector_07,selector_07_ids,""))</f>
        <v/>
      </c>
      <c r="L805" s="25"/>
      <c r="M805" s="14"/>
      <c r="N805" s="23" t="str">
        <f t="array" ref="N805">IF(O805="","",XLOOKUP(O805,selector_18,selector_18_ids,""))</f>
        <v/>
      </c>
      <c r="O805" s="25"/>
      <c r="P805" s="14"/>
      <c r="Q805" s="14"/>
      <c r="R805" s="23" t="str">
        <f t="array" ref="R805">IF(S805="","",XLOOKUP(S805,selector_15,selector_15_ids,""))</f>
        <v/>
      </c>
      <c r="S805" s="25"/>
      <c r="T805" s="23" t="str">
        <f t="array" ref="T805">IF(U805="","",XLOOKUP(U805,selector_15,selector_15_ids,""))</f>
        <v/>
      </c>
      <c r="U805" s="25"/>
      <c r="V805" s="23" t="str">
        <f t="array" ref="V805">IF(W805="","",XLOOKUP(W805,selector_12,selector_12_ids,""))</f>
        <v/>
      </c>
      <c r="W805" s="25"/>
      <c r="X805" s="14"/>
      <c r="Y805" s="14"/>
      <c r="Z805" s="14"/>
      <c r="AA805" s="23" t="str">
        <f t="array" ref="AA805">IF(AB805="","",XLOOKUP(AB805,selector_07,selector_07_ids,""))</f>
        <v/>
      </c>
      <c r="AB805" s="25"/>
      <c r="AC805" s="14"/>
      <c r="AD805" s="23" t="str">
        <f t="array" ref="AD805">IF(AE805="","",XLOOKUP(AE805,selector_04,selector_04_ids,""))</f>
        <v/>
      </c>
      <c r="AE805" s="25"/>
      <c r="AF805" s="14"/>
      <c r="AG805" s="27"/>
      <c r="AH805" s="14"/>
    </row>
    <row r="806">
      <c r="A806" s="14"/>
      <c r="B806" s="23" t="str">
        <f>IF($A806="","",'Система'!$B$4)</f>
        <v/>
      </c>
      <c r="C806" s="14"/>
      <c r="D806" s="23" t="str">
        <f t="array" ref="D806">IF(E806="","",XLOOKUP(E806,selector_12,selector_12_ids,""))</f>
        <v/>
      </c>
      <c r="E806" s="25"/>
      <c r="F806" s="14"/>
      <c r="G806" s="14"/>
      <c r="H806" s="14"/>
      <c r="I806" s="14"/>
      <c r="J806" s="14"/>
      <c r="K806" s="23" t="str">
        <f t="array" ref="K806">IF(L806="","",XLOOKUP(L806,selector_07,selector_07_ids,""))</f>
        <v/>
      </c>
      <c r="L806" s="25"/>
      <c r="M806" s="14"/>
      <c r="N806" s="23" t="str">
        <f t="array" ref="N806">IF(O806="","",XLOOKUP(O806,selector_18,selector_18_ids,""))</f>
        <v/>
      </c>
      <c r="O806" s="25"/>
      <c r="P806" s="14"/>
      <c r="Q806" s="14"/>
      <c r="R806" s="23" t="str">
        <f t="array" ref="R806">IF(S806="","",XLOOKUP(S806,selector_15,selector_15_ids,""))</f>
        <v/>
      </c>
      <c r="S806" s="25"/>
      <c r="T806" s="23" t="str">
        <f t="array" ref="T806">IF(U806="","",XLOOKUP(U806,selector_15,selector_15_ids,""))</f>
        <v/>
      </c>
      <c r="U806" s="25"/>
      <c r="V806" s="23" t="str">
        <f t="array" ref="V806">IF(W806="","",XLOOKUP(W806,selector_12,selector_12_ids,""))</f>
        <v/>
      </c>
      <c r="W806" s="25"/>
      <c r="X806" s="14"/>
      <c r="Y806" s="14"/>
      <c r="Z806" s="14"/>
      <c r="AA806" s="23" t="str">
        <f t="array" ref="AA806">IF(AB806="","",XLOOKUP(AB806,selector_07,selector_07_ids,""))</f>
        <v/>
      </c>
      <c r="AB806" s="25"/>
      <c r="AC806" s="14"/>
      <c r="AD806" s="23" t="str">
        <f t="array" ref="AD806">IF(AE806="","",XLOOKUP(AE806,selector_04,selector_04_ids,""))</f>
        <v/>
      </c>
      <c r="AE806" s="25"/>
      <c r="AF806" s="14"/>
      <c r="AG806" s="27"/>
      <c r="AH806" s="14"/>
    </row>
    <row r="807">
      <c r="A807" s="14"/>
      <c r="B807" s="23" t="str">
        <f>IF($A807="","",'Система'!$B$4)</f>
        <v/>
      </c>
      <c r="C807" s="14"/>
      <c r="D807" s="23" t="str">
        <f t="array" ref="D807">IF(E807="","",XLOOKUP(E807,selector_12,selector_12_ids,""))</f>
        <v/>
      </c>
      <c r="E807" s="25"/>
      <c r="F807" s="14"/>
      <c r="G807" s="14"/>
      <c r="H807" s="14"/>
      <c r="I807" s="14"/>
      <c r="J807" s="14"/>
      <c r="K807" s="23" t="str">
        <f t="array" ref="K807">IF(L807="","",XLOOKUP(L807,selector_07,selector_07_ids,""))</f>
        <v/>
      </c>
      <c r="L807" s="25"/>
      <c r="M807" s="14"/>
      <c r="N807" s="23" t="str">
        <f t="array" ref="N807">IF(O807="","",XLOOKUP(O807,selector_18,selector_18_ids,""))</f>
        <v/>
      </c>
      <c r="O807" s="25"/>
      <c r="P807" s="14"/>
      <c r="Q807" s="14"/>
      <c r="R807" s="23" t="str">
        <f t="array" ref="R807">IF(S807="","",XLOOKUP(S807,selector_15,selector_15_ids,""))</f>
        <v/>
      </c>
      <c r="S807" s="25"/>
      <c r="T807" s="23" t="str">
        <f t="array" ref="T807">IF(U807="","",XLOOKUP(U807,selector_15,selector_15_ids,""))</f>
        <v/>
      </c>
      <c r="U807" s="25"/>
      <c r="V807" s="23" t="str">
        <f t="array" ref="V807">IF(W807="","",XLOOKUP(W807,selector_12,selector_12_ids,""))</f>
        <v/>
      </c>
      <c r="W807" s="25"/>
      <c r="X807" s="14"/>
      <c r="Y807" s="14"/>
      <c r="Z807" s="14"/>
      <c r="AA807" s="23" t="str">
        <f t="array" ref="AA807">IF(AB807="","",XLOOKUP(AB807,selector_07,selector_07_ids,""))</f>
        <v/>
      </c>
      <c r="AB807" s="25"/>
      <c r="AC807" s="14"/>
      <c r="AD807" s="23" t="str">
        <f t="array" ref="AD807">IF(AE807="","",XLOOKUP(AE807,selector_04,selector_04_ids,""))</f>
        <v/>
      </c>
      <c r="AE807" s="25"/>
      <c r="AF807" s="14"/>
      <c r="AG807" s="27"/>
      <c r="AH807" s="14"/>
    </row>
    <row r="808">
      <c r="A808" s="14"/>
      <c r="B808" s="23" t="str">
        <f>IF($A808="","",'Система'!$B$4)</f>
        <v/>
      </c>
      <c r="C808" s="14"/>
      <c r="D808" s="23" t="str">
        <f t="array" ref="D808">IF(E808="","",XLOOKUP(E808,selector_12,selector_12_ids,""))</f>
        <v/>
      </c>
      <c r="E808" s="25"/>
      <c r="F808" s="14"/>
      <c r="G808" s="14"/>
      <c r="H808" s="14"/>
      <c r="I808" s="14"/>
      <c r="J808" s="14"/>
      <c r="K808" s="23" t="str">
        <f t="array" ref="K808">IF(L808="","",XLOOKUP(L808,selector_07,selector_07_ids,""))</f>
        <v/>
      </c>
      <c r="L808" s="25"/>
      <c r="M808" s="14"/>
      <c r="N808" s="23" t="str">
        <f t="array" ref="N808">IF(O808="","",XLOOKUP(O808,selector_18,selector_18_ids,""))</f>
        <v/>
      </c>
      <c r="O808" s="25"/>
      <c r="P808" s="14"/>
      <c r="Q808" s="14"/>
      <c r="R808" s="23" t="str">
        <f t="array" ref="R808">IF(S808="","",XLOOKUP(S808,selector_15,selector_15_ids,""))</f>
        <v/>
      </c>
      <c r="S808" s="25"/>
      <c r="T808" s="23" t="str">
        <f t="array" ref="T808">IF(U808="","",XLOOKUP(U808,selector_15,selector_15_ids,""))</f>
        <v/>
      </c>
      <c r="U808" s="25"/>
      <c r="V808" s="23" t="str">
        <f t="array" ref="V808">IF(W808="","",XLOOKUP(W808,selector_12,selector_12_ids,""))</f>
        <v/>
      </c>
      <c r="W808" s="25"/>
      <c r="X808" s="14"/>
      <c r="Y808" s="14"/>
      <c r="Z808" s="14"/>
      <c r="AA808" s="23" t="str">
        <f t="array" ref="AA808">IF(AB808="","",XLOOKUP(AB808,selector_07,selector_07_ids,""))</f>
        <v/>
      </c>
      <c r="AB808" s="25"/>
      <c r="AC808" s="14"/>
      <c r="AD808" s="23" t="str">
        <f t="array" ref="AD808">IF(AE808="","",XLOOKUP(AE808,selector_04,selector_04_ids,""))</f>
        <v/>
      </c>
      <c r="AE808" s="25"/>
      <c r="AF808" s="14"/>
      <c r="AG808" s="27"/>
      <c r="AH808" s="14"/>
    </row>
    <row r="809">
      <c r="A809" s="14"/>
      <c r="B809" s="23" t="str">
        <f>IF($A809="","",'Система'!$B$4)</f>
        <v/>
      </c>
      <c r="C809" s="14"/>
      <c r="D809" s="23" t="str">
        <f t="array" ref="D809">IF(E809="","",XLOOKUP(E809,selector_12,selector_12_ids,""))</f>
        <v/>
      </c>
      <c r="E809" s="25"/>
      <c r="F809" s="14"/>
      <c r="G809" s="14"/>
      <c r="H809" s="14"/>
      <c r="I809" s="14"/>
      <c r="J809" s="14"/>
      <c r="K809" s="23" t="str">
        <f t="array" ref="K809">IF(L809="","",XLOOKUP(L809,selector_07,selector_07_ids,""))</f>
        <v/>
      </c>
      <c r="L809" s="25"/>
      <c r="M809" s="14"/>
      <c r="N809" s="23" t="str">
        <f t="array" ref="N809">IF(O809="","",XLOOKUP(O809,selector_18,selector_18_ids,""))</f>
        <v/>
      </c>
      <c r="O809" s="25"/>
      <c r="P809" s="14"/>
      <c r="Q809" s="14"/>
      <c r="R809" s="23" t="str">
        <f t="array" ref="R809">IF(S809="","",XLOOKUP(S809,selector_15,selector_15_ids,""))</f>
        <v/>
      </c>
      <c r="S809" s="25"/>
      <c r="T809" s="23" t="str">
        <f t="array" ref="T809">IF(U809="","",XLOOKUP(U809,selector_15,selector_15_ids,""))</f>
        <v/>
      </c>
      <c r="U809" s="25"/>
      <c r="V809" s="23" t="str">
        <f t="array" ref="V809">IF(W809="","",XLOOKUP(W809,selector_12,selector_12_ids,""))</f>
        <v/>
      </c>
      <c r="W809" s="25"/>
      <c r="X809" s="14"/>
      <c r="Y809" s="14"/>
      <c r="Z809" s="14"/>
      <c r="AA809" s="23" t="str">
        <f t="array" ref="AA809">IF(AB809="","",XLOOKUP(AB809,selector_07,selector_07_ids,""))</f>
        <v/>
      </c>
      <c r="AB809" s="25"/>
      <c r="AC809" s="14"/>
      <c r="AD809" s="23" t="str">
        <f t="array" ref="AD809">IF(AE809="","",XLOOKUP(AE809,selector_04,selector_04_ids,""))</f>
        <v/>
      </c>
      <c r="AE809" s="25"/>
      <c r="AF809" s="14"/>
      <c r="AG809" s="27"/>
      <c r="AH809" s="14"/>
    </row>
    <row r="810">
      <c r="A810" s="14"/>
      <c r="B810" s="23" t="str">
        <f>IF($A810="","",'Система'!$B$4)</f>
        <v/>
      </c>
      <c r="C810" s="14"/>
      <c r="D810" s="23" t="str">
        <f t="array" ref="D810">IF(E810="","",XLOOKUP(E810,selector_12,selector_12_ids,""))</f>
        <v/>
      </c>
      <c r="E810" s="25"/>
      <c r="F810" s="14"/>
      <c r="G810" s="14"/>
      <c r="H810" s="14"/>
      <c r="I810" s="14"/>
      <c r="J810" s="14"/>
      <c r="K810" s="23" t="str">
        <f t="array" ref="K810">IF(L810="","",XLOOKUP(L810,selector_07,selector_07_ids,""))</f>
        <v/>
      </c>
      <c r="L810" s="25"/>
      <c r="M810" s="14"/>
      <c r="N810" s="23" t="str">
        <f t="array" ref="N810">IF(O810="","",XLOOKUP(O810,selector_18,selector_18_ids,""))</f>
        <v/>
      </c>
      <c r="O810" s="25"/>
      <c r="P810" s="14"/>
      <c r="Q810" s="14"/>
      <c r="R810" s="23" t="str">
        <f t="array" ref="R810">IF(S810="","",XLOOKUP(S810,selector_15,selector_15_ids,""))</f>
        <v/>
      </c>
      <c r="S810" s="25"/>
      <c r="T810" s="23" t="str">
        <f t="array" ref="T810">IF(U810="","",XLOOKUP(U810,selector_15,selector_15_ids,""))</f>
        <v/>
      </c>
      <c r="U810" s="25"/>
      <c r="V810" s="23" t="str">
        <f t="array" ref="V810">IF(W810="","",XLOOKUP(W810,selector_12,selector_12_ids,""))</f>
        <v/>
      </c>
      <c r="W810" s="25"/>
      <c r="X810" s="14"/>
      <c r="Y810" s="14"/>
      <c r="Z810" s="14"/>
      <c r="AA810" s="23" t="str">
        <f t="array" ref="AA810">IF(AB810="","",XLOOKUP(AB810,selector_07,selector_07_ids,""))</f>
        <v/>
      </c>
      <c r="AB810" s="25"/>
      <c r="AC810" s="14"/>
      <c r="AD810" s="23" t="str">
        <f t="array" ref="AD810">IF(AE810="","",XLOOKUP(AE810,selector_04,selector_04_ids,""))</f>
        <v/>
      </c>
      <c r="AE810" s="25"/>
      <c r="AF810" s="14"/>
      <c r="AG810" s="27"/>
      <c r="AH810" s="14"/>
    </row>
    <row r="811">
      <c r="A811" s="14"/>
      <c r="B811" s="23" t="str">
        <f>IF($A811="","",'Система'!$B$4)</f>
        <v/>
      </c>
      <c r="C811" s="14"/>
      <c r="D811" s="23" t="str">
        <f t="array" ref="D811">IF(E811="","",XLOOKUP(E811,selector_12,selector_12_ids,""))</f>
        <v/>
      </c>
      <c r="E811" s="25"/>
      <c r="F811" s="14"/>
      <c r="G811" s="14"/>
      <c r="H811" s="14"/>
      <c r="I811" s="14"/>
      <c r="J811" s="14"/>
      <c r="K811" s="23" t="str">
        <f t="array" ref="K811">IF(L811="","",XLOOKUP(L811,selector_07,selector_07_ids,""))</f>
        <v/>
      </c>
      <c r="L811" s="25"/>
      <c r="M811" s="14"/>
      <c r="N811" s="23" t="str">
        <f t="array" ref="N811">IF(O811="","",XLOOKUP(O811,selector_18,selector_18_ids,""))</f>
        <v/>
      </c>
      <c r="O811" s="25"/>
      <c r="P811" s="14"/>
      <c r="Q811" s="14"/>
      <c r="R811" s="23" t="str">
        <f t="array" ref="R811">IF(S811="","",XLOOKUP(S811,selector_15,selector_15_ids,""))</f>
        <v/>
      </c>
      <c r="S811" s="25"/>
      <c r="T811" s="23" t="str">
        <f t="array" ref="T811">IF(U811="","",XLOOKUP(U811,selector_15,selector_15_ids,""))</f>
        <v/>
      </c>
      <c r="U811" s="25"/>
      <c r="V811" s="23" t="str">
        <f t="array" ref="V811">IF(W811="","",XLOOKUP(W811,selector_12,selector_12_ids,""))</f>
        <v/>
      </c>
      <c r="W811" s="25"/>
      <c r="X811" s="14"/>
      <c r="Y811" s="14"/>
      <c r="Z811" s="14"/>
      <c r="AA811" s="23" t="str">
        <f t="array" ref="AA811">IF(AB811="","",XLOOKUP(AB811,selector_07,selector_07_ids,""))</f>
        <v/>
      </c>
      <c r="AB811" s="25"/>
      <c r="AC811" s="14"/>
      <c r="AD811" s="23" t="str">
        <f t="array" ref="AD811">IF(AE811="","",XLOOKUP(AE811,selector_04,selector_04_ids,""))</f>
        <v/>
      </c>
      <c r="AE811" s="25"/>
      <c r="AF811" s="14"/>
      <c r="AG811" s="27"/>
      <c r="AH811" s="14"/>
    </row>
    <row r="812">
      <c r="A812" s="14"/>
      <c r="B812" s="23" t="str">
        <f>IF($A812="","",'Система'!$B$4)</f>
        <v/>
      </c>
      <c r="C812" s="14"/>
      <c r="D812" s="23" t="str">
        <f t="array" ref="D812">IF(E812="","",XLOOKUP(E812,selector_12,selector_12_ids,""))</f>
        <v/>
      </c>
      <c r="E812" s="25"/>
      <c r="F812" s="14"/>
      <c r="G812" s="14"/>
      <c r="H812" s="14"/>
      <c r="I812" s="14"/>
      <c r="J812" s="14"/>
      <c r="K812" s="23" t="str">
        <f t="array" ref="K812">IF(L812="","",XLOOKUP(L812,selector_07,selector_07_ids,""))</f>
        <v/>
      </c>
      <c r="L812" s="25"/>
      <c r="M812" s="14"/>
      <c r="N812" s="23" t="str">
        <f t="array" ref="N812">IF(O812="","",XLOOKUP(O812,selector_18,selector_18_ids,""))</f>
        <v/>
      </c>
      <c r="O812" s="25"/>
      <c r="P812" s="14"/>
      <c r="Q812" s="14"/>
      <c r="R812" s="23" t="str">
        <f t="array" ref="R812">IF(S812="","",XLOOKUP(S812,selector_15,selector_15_ids,""))</f>
        <v/>
      </c>
      <c r="S812" s="25"/>
      <c r="T812" s="23" t="str">
        <f t="array" ref="T812">IF(U812="","",XLOOKUP(U812,selector_15,selector_15_ids,""))</f>
        <v/>
      </c>
      <c r="U812" s="25"/>
      <c r="V812" s="23" t="str">
        <f t="array" ref="V812">IF(W812="","",XLOOKUP(W812,selector_12,selector_12_ids,""))</f>
        <v/>
      </c>
      <c r="W812" s="25"/>
      <c r="X812" s="14"/>
      <c r="Y812" s="14"/>
      <c r="Z812" s="14"/>
      <c r="AA812" s="23" t="str">
        <f t="array" ref="AA812">IF(AB812="","",XLOOKUP(AB812,selector_07,selector_07_ids,""))</f>
        <v/>
      </c>
      <c r="AB812" s="25"/>
      <c r="AC812" s="14"/>
      <c r="AD812" s="23" t="str">
        <f t="array" ref="AD812">IF(AE812="","",XLOOKUP(AE812,selector_04,selector_04_ids,""))</f>
        <v/>
      </c>
      <c r="AE812" s="25"/>
      <c r="AF812" s="14"/>
      <c r="AG812" s="27"/>
      <c r="AH812" s="14"/>
    </row>
    <row r="813">
      <c r="A813" s="14"/>
      <c r="B813" s="23" t="str">
        <f>IF($A813="","",'Система'!$B$4)</f>
        <v/>
      </c>
      <c r="C813" s="14"/>
      <c r="D813" s="23" t="str">
        <f t="array" ref="D813">IF(E813="","",XLOOKUP(E813,selector_12,selector_12_ids,""))</f>
        <v/>
      </c>
      <c r="E813" s="25"/>
      <c r="F813" s="14"/>
      <c r="G813" s="14"/>
      <c r="H813" s="14"/>
      <c r="I813" s="14"/>
      <c r="J813" s="14"/>
      <c r="K813" s="23" t="str">
        <f t="array" ref="K813">IF(L813="","",XLOOKUP(L813,selector_07,selector_07_ids,""))</f>
        <v/>
      </c>
      <c r="L813" s="25"/>
      <c r="M813" s="14"/>
      <c r="N813" s="23" t="str">
        <f t="array" ref="N813">IF(O813="","",XLOOKUP(O813,selector_18,selector_18_ids,""))</f>
        <v/>
      </c>
      <c r="O813" s="25"/>
      <c r="P813" s="14"/>
      <c r="Q813" s="14"/>
      <c r="R813" s="23" t="str">
        <f t="array" ref="R813">IF(S813="","",XLOOKUP(S813,selector_15,selector_15_ids,""))</f>
        <v/>
      </c>
      <c r="S813" s="25"/>
      <c r="T813" s="23" t="str">
        <f t="array" ref="T813">IF(U813="","",XLOOKUP(U813,selector_15,selector_15_ids,""))</f>
        <v/>
      </c>
      <c r="U813" s="25"/>
      <c r="V813" s="23" t="str">
        <f t="array" ref="V813">IF(W813="","",XLOOKUP(W813,selector_12,selector_12_ids,""))</f>
        <v/>
      </c>
      <c r="W813" s="25"/>
      <c r="X813" s="14"/>
      <c r="Y813" s="14"/>
      <c r="Z813" s="14"/>
      <c r="AA813" s="23" t="str">
        <f t="array" ref="AA813">IF(AB813="","",XLOOKUP(AB813,selector_07,selector_07_ids,""))</f>
        <v/>
      </c>
      <c r="AB813" s="25"/>
      <c r="AC813" s="14"/>
      <c r="AD813" s="23" t="str">
        <f t="array" ref="AD813">IF(AE813="","",XLOOKUP(AE813,selector_04,selector_04_ids,""))</f>
        <v/>
      </c>
      <c r="AE813" s="25"/>
      <c r="AF813" s="14"/>
      <c r="AG813" s="27"/>
      <c r="AH813" s="14"/>
    </row>
    <row r="814">
      <c r="A814" s="14"/>
      <c r="B814" s="23" t="str">
        <f>IF($A814="","",'Система'!$B$4)</f>
        <v/>
      </c>
      <c r="C814" s="14"/>
      <c r="D814" s="23" t="str">
        <f t="array" ref="D814">IF(E814="","",XLOOKUP(E814,selector_12,selector_12_ids,""))</f>
        <v/>
      </c>
      <c r="E814" s="25"/>
      <c r="F814" s="14"/>
      <c r="G814" s="14"/>
      <c r="H814" s="14"/>
      <c r="I814" s="14"/>
      <c r="J814" s="14"/>
      <c r="K814" s="23" t="str">
        <f t="array" ref="K814">IF(L814="","",XLOOKUP(L814,selector_07,selector_07_ids,""))</f>
        <v/>
      </c>
      <c r="L814" s="25"/>
      <c r="M814" s="14"/>
      <c r="N814" s="23" t="str">
        <f t="array" ref="N814">IF(O814="","",XLOOKUP(O814,selector_18,selector_18_ids,""))</f>
        <v/>
      </c>
      <c r="O814" s="25"/>
      <c r="P814" s="14"/>
      <c r="Q814" s="14"/>
      <c r="R814" s="23" t="str">
        <f t="array" ref="R814">IF(S814="","",XLOOKUP(S814,selector_15,selector_15_ids,""))</f>
        <v/>
      </c>
      <c r="S814" s="25"/>
      <c r="T814" s="23" t="str">
        <f t="array" ref="T814">IF(U814="","",XLOOKUP(U814,selector_15,selector_15_ids,""))</f>
        <v/>
      </c>
      <c r="U814" s="25"/>
      <c r="V814" s="23" t="str">
        <f t="array" ref="V814">IF(W814="","",XLOOKUP(W814,selector_12,selector_12_ids,""))</f>
        <v/>
      </c>
      <c r="W814" s="25"/>
      <c r="X814" s="14"/>
      <c r="Y814" s="14"/>
      <c r="Z814" s="14"/>
      <c r="AA814" s="23" t="str">
        <f t="array" ref="AA814">IF(AB814="","",XLOOKUP(AB814,selector_07,selector_07_ids,""))</f>
        <v/>
      </c>
      <c r="AB814" s="25"/>
      <c r="AC814" s="14"/>
      <c r="AD814" s="23" t="str">
        <f t="array" ref="AD814">IF(AE814="","",XLOOKUP(AE814,selector_04,selector_04_ids,""))</f>
        <v/>
      </c>
      <c r="AE814" s="25"/>
      <c r="AF814" s="14"/>
      <c r="AG814" s="27"/>
      <c r="AH814" s="14"/>
    </row>
    <row r="815">
      <c r="A815" s="14"/>
      <c r="B815" s="23" t="str">
        <f>IF($A815="","",'Система'!$B$4)</f>
        <v/>
      </c>
      <c r="C815" s="14"/>
      <c r="D815" s="23" t="str">
        <f t="array" ref="D815">IF(E815="","",XLOOKUP(E815,selector_12,selector_12_ids,""))</f>
        <v/>
      </c>
      <c r="E815" s="25"/>
      <c r="F815" s="14"/>
      <c r="G815" s="14"/>
      <c r="H815" s="14"/>
      <c r="I815" s="14"/>
      <c r="J815" s="14"/>
      <c r="K815" s="23" t="str">
        <f t="array" ref="K815">IF(L815="","",XLOOKUP(L815,selector_07,selector_07_ids,""))</f>
        <v/>
      </c>
      <c r="L815" s="25"/>
      <c r="M815" s="14"/>
      <c r="N815" s="23" t="str">
        <f t="array" ref="N815">IF(O815="","",XLOOKUP(O815,selector_18,selector_18_ids,""))</f>
        <v/>
      </c>
      <c r="O815" s="25"/>
      <c r="P815" s="14"/>
      <c r="Q815" s="14"/>
      <c r="R815" s="23" t="str">
        <f t="array" ref="R815">IF(S815="","",XLOOKUP(S815,selector_15,selector_15_ids,""))</f>
        <v/>
      </c>
      <c r="S815" s="25"/>
      <c r="T815" s="23" t="str">
        <f t="array" ref="T815">IF(U815="","",XLOOKUP(U815,selector_15,selector_15_ids,""))</f>
        <v/>
      </c>
      <c r="U815" s="25"/>
      <c r="V815" s="23" t="str">
        <f t="array" ref="V815">IF(W815="","",XLOOKUP(W815,selector_12,selector_12_ids,""))</f>
        <v/>
      </c>
      <c r="W815" s="25"/>
      <c r="X815" s="14"/>
      <c r="Y815" s="14"/>
      <c r="Z815" s="14"/>
      <c r="AA815" s="23" t="str">
        <f t="array" ref="AA815">IF(AB815="","",XLOOKUP(AB815,selector_07,selector_07_ids,""))</f>
        <v/>
      </c>
      <c r="AB815" s="25"/>
      <c r="AC815" s="14"/>
      <c r="AD815" s="23" t="str">
        <f t="array" ref="AD815">IF(AE815="","",XLOOKUP(AE815,selector_04,selector_04_ids,""))</f>
        <v/>
      </c>
      <c r="AE815" s="25"/>
      <c r="AF815" s="14"/>
      <c r="AG815" s="27"/>
      <c r="AH815" s="14"/>
    </row>
    <row r="816">
      <c r="A816" s="14"/>
      <c r="B816" s="23" t="str">
        <f>IF($A816="","",'Система'!$B$4)</f>
        <v/>
      </c>
      <c r="C816" s="14"/>
      <c r="D816" s="23" t="str">
        <f t="array" ref="D816">IF(E816="","",XLOOKUP(E816,selector_12,selector_12_ids,""))</f>
        <v/>
      </c>
      <c r="E816" s="25"/>
      <c r="F816" s="14"/>
      <c r="G816" s="14"/>
      <c r="H816" s="14"/>
      <c r="I816" s="14"/>
      <c r="J816" s="14"/>
      <c r="K816" s="23" t="str">
        <f t="array" ref="K816">IF(L816="","",XLOOKUP(L816,selector_07,selector_07_ids,""))</f>
        <v/>
      </c>
      <c r="L816" s="25"/>
      <c r="M816" s="14"/>
      <c r="N816" s="23" t="str">
        <f t="array" ref="N816">IF(O816="","",XLOOKUP(O816,selector_18,selector_18_ids,""))</f>
        <v/>
      </c>
      <c r="O816" s="25"/>
      <c r="P816" s="14"/>
      <c r="Q816" s="14"/>
      <c r="R816" s="23" t="str">
        <f t="array" ref="R816">IF(S816="","",XLOOKUP(S816,selector_15,selector_15_ids,""))</f>
        <v/>
      </c>
      <c r="S816" s="25"/>
      <c r="T816" s="23" t="str">
        <f t="array" ref="T816">IF(U816="","",XLOOKUP(U816,selector_15,selector_15_ids,""))</f>
        <v/>
      </c>
      <c r="U816" s="25"/>
      <c r="V816" s="23" t="str">
        <f t="array" ref="V816">IF(W816="","",XLOOKUP(W816,selector_12,selector_12_ids,""))</f>
        <v/>
      </c>
      <c r="W816" s="25"/>
      <c r="X816" s="14"/>
      <c r="Y816" s="14"/>
      <c r="Z816" s="14"/>
      <c r="AA816" s="23" t="str">
        <f t="array" ref="AA816">IF(AB816="","",XLOOKUP(AB816,selector_07,selector_07_ids,""))</f>
        <v/>
      </c>
      <c r="AB816" s="25"/>
      <c r="AC816" s="14"/>
      <c r="AD816" s="23" t="str">
        <f t="array" ref="AD816">IF(AE816="","",XLOOKUP(AE816,selector_04,selector_04_ids,""))</f>
        <v/>
      </c>
      <c r="AE816" s="25"/>
      <c r="AF816" s="14"/>
      <c r="AG816" s="27"/>
      <c r="AH816" s="14"/>
    </row>
    <row r="817">
      <c r="A817" s="14"/>
      <c r="B817" s="23" t="str">
        <f>IF($A817="","",'Система'!$B$4)</f>
        <v/>
      </c>
      <c r="C817" s="14"/>
      <c r="D817" s="23" t="str">
        <f t="array" ref="D817">IF(E817="","",XLOOKUP(E817,selector_12,selector_12_ids,""))</f>
        <v/>
      </c>
      <c r="E817" s="25"/>
      <c r="F817" s="14"/>
      <c r="G817" s="14"/>
      <c r="H817" s="14"/>
      <c r="I817" s="14"/>
      <c r="J817" s="14"/>
      <c r="K817" s="23" t="str">
        <f t="array" ref="K817">IF(L817="","",XLOOKUP(L817,selector_07,selector_07_ids,""))</f>
        <v/>
      </c>
      <c r="L817" s="25"/>
      <c r="M817" s="14"/>
      <c r="N817" s="23" t="str">
        <f t="array" ref="N817">IF(O817="","",XLOOKUP(O817,selector_18,selector_18_ids,""))</f>
        <v/>
      </c>
      <c r="O817" s="25"/>
      <c r="P817" s="14"/>
      <c r="Q817" s="14"/>
      <c r="R817" s="23" t="str">
        <f t="array" ref="R817">IF(S817="","",XLOOKUP(S817,selector_15,selector_15_ids,""))</f>
        <v/>
      </c>
      <c r="S817" s="25"/>
      <c r="T817" s="23" t="str">
        <f t="array" ref="T817">IF(U817="","",XLOOKUP(U817,selector_15,selector_15_ids,""))</f>
        <v/>
      </c>
      <c r="U817" s="25"/>
      <c r="V817" s="23" t="str">
        <f t="array" ref="V817">IF(W817="","",XLOOKUP(W817,selector_12,selector_12_ids,""))</f>
        <v/>
      </c>
      <c r="W817" s="25"/>
      <c r="X817" s="14"/>
      <c r="Y817" s="14"/>
      <c r="Z817" s="14"/>
      <c r="AA817" s="23" t="str">
        <f t="array" ref="AA817">IF(AB817="","",XLOOKUP(AB817,selector_07,selector_07_ids,""))</f>
        <v/>
      </c>
      <c r="AB817" s="25"/>
      <c r="AC817" s="14"/>
      <c r="AD817" s="23" t="str">
        <f t="array" ref="AD817">IF(AE817="","",XLOOKUP(AE817,selector_04,selector_04_ids,""))</f>
        <v/>
      </c>
      <c r="AE817" s="25"/>
      <c r="AF817" s="14"/>
      <c r="AG817" s="27"/>
      <c r="AH817" s="14"/>
    </row>
    <row r="818">
      <c r="A818" s="14"/>
      <c r="B818" s="23" t="str">
        <f>IF($A818="","",'Система'!$B$4)</f>
        <v/>
      </c>
      <c r="C818" s="14"/>
      <c r="D818" s="23" t="str">
        <f t="array" ref="D818">IF(E818="","",XLOOKUP(E818,selector_12,selector_12_ids,""))</f>
        <v/>
      </c>
      <c r="E818" s="25"/>
      <c r="F818" s="14"/>
      <c r="G818" s="14"/>
      <c r="H818" s="14"/>
      <c r="I818" s="14"/>
      <c r="J818" s="14"/>
      <c r="K818" s="23" t="str">
        <f t="array" ref="K818">IF(L818="","",XLOOKUP(L818,selector_07,selector_07_ids,""))</f>
        <v/>
      </c>
      <c r="L818" s="25"/>
      <c r="M818" s="14"/>
      <c r="N818" s="23" t="str">
        <f t="array" ref="N818">IF(O818="","",XLOOKUP(O818,selector_18,selector_18_ids,""))</f>
        <v/>
      </c>
      <c r="O818" s="25"/>
      <c r="P818" s="14"/>
      <c r="Q818" s="14"/>
      <c r="R818" s="23" t="str">
        <f t="array" ref="R818">IF(S818="","",XLOOKUP(S818,selector_15,selector_15_ids,""))</f>
        <v/>
      </c>
      <c r="S818" s="25"/>
      <c r="T818" s="23" t="str">
        <f t="array" ref="T818">IF(U818="","",XLOOKUP(U818,selector_15,selector_15_ids,""))</f>
        <v/>
      </c>
      <c r="U818" s="25"/>
      <c r="V818" s="23" t="str">
        <f t="array" ref="V818">IF(W818="","",XLOOKUP(W818,selector_12,selector_12_ids,""))</f>
        <v/>
      </c>
      <c r="W818" s="25"/>
      <c r="X818" s="14"/>
      <c r="Y818" s="14"/>
      <c r="Z818" s="14"/>
      <c r="AA818" s="23" t="str">
        <f t="array" ref="AA818">IF(AB818="","",XLOOKUP(AB818,selector_07,selector_07_ids,""))</f>
        <v/>
      </c>
      <c r="AB818" s="25"/>
      <c r="AC818" s="14"/>
      <c r="AD818" s="23" t="str">
        <f t="array" ref="AD818">IF(AE818="","",XLOOKUP(AE818,selector_04,selector_04_ids,""))</f>
        <v/>
      </c>
      <c r="AE818" s="25"/>
      <c r="AF818" s="14"/>
      <c r="AG818" s="27"/>
      <c r="AH818" s="14"/>
    </row>
    <row r="819">
      <c r="A819" s="14"/>
      <c r="B819" s="23" t="str">
        <f>IF($A819="","",'Система'!$B$4)</f>
        <v/>
      </c>
      <c r="C819" s="14"/>
      <c r="D819" s="23" t="str">
        <f t="array" ref="D819">IF(E819="","",XLOOKUP(E819,selector_12,selector_12_ids,""))</f>
        <v/>
      </c>
      <c r="E819" s="25"/>
      <c r="F819" s="14"/>
      <c r="G819" s="14"/>
      <c r="H819" s="14"/>
      <c r="I819" s="14"/>
      <c r="J819" s="14"/>
      <c r="K819" s="23" t="str">
        <f t="array" ref="K819">IF(L819="","",XLOOKUP(L819,selector_07,selector_07_ids,""))</f>
        <v/>
      </c>
      <c r="L819" s="25"/>
      <c r="M819" s="14"/>
      <c r="N819" s="23" t="str">
        <f t="array" ref="N819">IF(O819="","",XLOOKUP(O819,selector_18,selector_18_ids,""))</f>
        <v/>
      </c>
      <c r="O819" s="25"/>
      <c r="P819" s="14"/>
      <c r="Q819" s="14"/>
      <c r="R819" s="23" t="str">
        <f t="array" ref="R819">IF(S819="","",XLOOKUP(S819,selector_15,selector_15_ids,""))</f>
        <v/>
      </c>
      <c r="S819" s="25"/>
      <c r="T819" s="23" t="str">
        <f t="array" ref="T819">IF(U819="","",XLOOKUP(U819,selector_15,selector_15_ids,""))</f>
        <v/>
      </c>
      <c r="U819" s="25"/>
      <c r="V819" s="23" t="str">
        <f t="array" ref="V819">IF(W819="","",XLOOKUP(W819,selector_12,selector_12_ids,""))</f>
        <v/>
      </c>
      <c r="W819" s="25"/>
      <c r="X819" s="14"/>
      <c r="Y819" s="14"/>
      <c r="Z819" s="14"/>
      <c r="AA819" s="23" t="str">
        <f t="array" ref="AA819">IF(AB819="","",XLOOKUP(AB819,selector_07,selector_07_ids,""))</f>
        <v/>
      </c>
      <c r="AB819" s="25"/>
      <c r="AC819" s="14"/>
      <c r="AD819" s="23" t="str">
        <f t="array" ref="AD819">IF(AE819="","",XLOOKUP(AE819,selector_04,selector_04_ids,""))</f>
        <v/>
      </c>
      <c r="AE819" s="25"/>
      <c r="AF819" s="14"/>
      <c r="AG819" s="27"/>
      <c r="AH819" s="14"/>
    </row>
    <row r="820">
      <c r="A820" s="14"/>
      <c r="B820" s="23" t="str">
        <f>IF($A820="","",'Система'!$B$4)</f>
        <v/>
      </c>
      <c r="C820" s="14"/>
      <c r="D820" s="23" t="str">
        <f t="array" ref="D820">IF(E820="","",XLOOKUP(E820,selector_12,selector_12_ids,""))</f>
        <v/>
      </c>
      <c r="E820" s="25"/>
      <c r="F820" s="14"/>
      <c r="G820" s="14"/>
      <c r="H820" s="14"/>
      <c r="I820" s="14"/>
      <c r="J820" s="14"/>
      <c r="K820" s="23" t="str">
        <f t="array" ref="K820">IF(L820="","",XLOOKUP(L820,selector_07,selector_07_ids,""))</f>
        <v/>
      </c>
      <c r="L820" s="25"/>
      <c r="M820" s="14"/>
      <c r="N820" s="23" t="str">
        <f t="array" ref="N820">IF(O820="","",XLOOKUP(O820,selector_18,selector_18_ids,""))</f>
        <v/>
      </c>
      <c r="O820" s="25"/>
      <c r="P820" s="14"/>
      <c r="Q820" s="14"/>
      <c r="R820" s="23" t="str">
        <f t="array" ref="R820">IF(S820="","",XLOOKUP(S820,selector_15,selector_15_ids,""))</f>
        <v/>
      </c>
      <c r="S820" s="25"/>
      <c r="T820" s="23" t="str">
        <f t="array" ref="T820">IF(U820="","",XLOOKUP(U820,selector_15,selector_15_ids,""))</f>
        <v/>
      </c>
      <c r="U820" s="25"/>
      <c r="V820" s="23" t="str">
        <f t="array" ref="V820">IF(W820="","",XLOOKUP(W820,selector_12,selector_12_ids,""))</f>
        <v/>
      </c>
      <c r="W820" s="25"/>
      <c r="X820" s="14"/>
      <c r="Y820" s="14"/>
      <c r="Z820" s="14"/>
      <c r="AA820" s="23" t="str">
        <f t="array" ref="AA820">IF(AB820="","",XLOOKUP(AB820,selector_07,selector_07_ids,""))</f>
        <v/>
      </c>
      <c r="AB820" s="25"/>
      <c r="AC820" s="14"/>
      <c r="AD820" s="23" t="str">
        <f t="array" ref="AD820">IF(AE820="","",XLOOKUP(AE820,selector_04,selector_04_ids,""))</f>
        <v/>
      </c>
      <c r="AE820" s="25"/>
      <c r="AF820" s="14"/>
      <c r="AG820" s="27"/>
      <c r="AH820" s="14"/>
    </row>
    <row r="821">
      <c r="A821" s="14"/>
      <c r="B821" s="23" t="str">
        <f>IF($A821="","",'Система'!$B$4)</f>
        <v/>
      </c>
      <c r="C821" s="14"/>
      <c r="D821" s="23" t="str">
        <f t="array" ref="D821">IF(E821="","",XLOOKUP(E821,selector_12,selector_12_ids,""))</f>
        <v/>
      </c>
      <c r="E821" s="25"/>
      <c r="F821" s="14"/>
      <c r="G821" s="14"/>
      <c r="H821" s="14"/>
      <c r="I821" s="14"/>
      <c r="J821" s="14"/>
      <c r="K821" s="23" t="str">
        <f t="array" ref="K821">IF(L821="","",XLOOKUP(L821,selector_07,selector_07_ids,""))</f>
        <v/>
      </c>
      <c r="L821" s="25"/>
      <c r="M821" s="14"/>
      <c r="N821" s="23" t="str">
        <f t="array" ref="N821">IF(O821="","",XLOOKUP(O821,selector_18,selector_18_ids,""))</f>
        <v/>
      </c>
      <c r="O821" s="25"/>
      <c r="P821" s="14"/>
      <c r="Q821" s="14"/>
      <c r="R821" s="23" t="str">
        <f t="array" ref="R821">IF(S821="","",XLOOKUP(S821,selector_15,selector_15_ids,""))</f>
        <v/>
      </c>
      <c r="S821" s="25"/>
      <c r="T821" s="23" t="str">
        <f t="array" ref="T821">IF(U821="","",XLOOKUP(U821,selector_15,selector_15_ids,""))</f>
        <v/>
      </c>
      <c r="U821" s="25"/>
      <c r="V821" s="23" t="str">
        <f t="array" ref="V821">IF(W821="","",XLOOKUP(W821,selector_12,selector_12_ids,""))</f>
        <v/>
      </c>
      <c r="W821" s="25"/>
      <c r="X821" s="14"/>
      <c r="Y821" s="14"/>
      <c r="Z821" s="14"/>
      <c r="AA821" s="23" t="str">
        <f t="array" ref="AA821">IF(AB821="","",XLOOKUP(AB821,selector_07,selector_07_ids,""))</f>
        <v/>
      </c>
      <c r="AB821" s="25"/>
      <c r="AC821" s="14"/>
      <c r="AD821" s="23" t="str">
        <f t="array" ref="AD821">IF(AE821="","",XLOOKUP(AE821,selector_04,selector_04_ids,""))</f>
        <v/>
      </c>
      <c r="AE821" s="25"/>
      <c r="AF821" s="14"/>
      <c r="AG821" s="27"/>
      <c r="AH821" s="14"/>
    </row>
    <row r="822">
      <c r="A822" s="14"/>
      <c r="B822" s="23" t="str">
        <f>IF($A822="","",'Система'!$B$4)</f>
        <v/>
      </c>
      <c r="C822" s="14"/>
      <c r="D822" s="23" t="str">
        <f t="array" ref="D822">IF(E822="","",XLOOKUP(E822,selector_12,selector_12_ids,""))</f>
        <v/>
      </c>
      <c r="E822" s="25"/>
      <c r="F822" s="14"/>
      <c r="G822" s="14"/>
      <c r="H822" s="14"/>
      <c r="I822" s="14"/>
      <c r="J822" s="14"/>
      <c r="K822" s="23" t="str">
        <f t="array" ref="K822">IF(L822="","",XLOOKUP(L822,selector_07,selector_07_ids,""))</f>
        <v/>
      </c>
      <c r="L822" s="25"/>
      <c r="M822" s="14"/>
      <c r="N822" s="23" t="str">
        <f t="array" ref="N822">IF(O822="","",XLOOKUP(O822,selector_18,selector_18_ids,""))</f>
        <v/>
      </c>
      <c r="O822" s="25"/>
      <c r="P822" s="14"/>
      <c r="Q822" s="14"/>
      <c r="R822" s="23" t="str">
        <f t="array" ref="R822">IF(S822="","",XLOOKUP(S822,selector_15,selector_15_ids,""))</f>
        <v/>
      </c>
      <c r="S822" s="25"/>
      <c r="T822" s="23" t="str">
        <f t="array" ref="T822">IF(U822="","",XLOOKUP(U822,selector_15,selector_15_ids,""))</f>
        <v/>
      </c>
      <c r="U822" s="25"/>
      <c r="V822" s="23" t="str">
        <f t="array" ref="V822">IF(W822="","",XLOOKUP(W822,selector_12,selector_12_ids,""))</f>
        <v/>
      </c>
      <c r="W822" s="25"/>
      <c r="X822" s="14"/>
      <c r="Y822" s="14"/>
      <c r="Z822" s="14"/>
      <c r="AA822" s="23" t="str">
        <f t="array" ref="AA822">IF(AB822="","",XLOOKUP(AB822,selector_07,selector_07_ids,""))</f>
        <v/>
      </c>
      <c r="AB822" s="25"/>
      <c r="AC822" s="14"/>
      <c r="AD822" s="23" t="str">
        <f t="array" ref="AD822">IF(AE822="","",XLOOKUP(AE822,selector_04,selector_04_ids,""))</f>
        <v/>
      </c>
      <c r="AE822" s="25"/>
      <c r="AF822" s="14"/>
      <c r="AG822" s="27"/>
      <c r="AH822" s="14"/>
    </row>
    <row r="823">
      <c r="A823" s="14"/>
      <c r="B823" s="23" t="str">
        <f>IF($A823="","",'Система'!$B$4)</f>
        <v/>
      </c>
      <c r="C823" s="14"/>
      <c r="D823" s="23" t="str">
        <f t="array" ref="D823">IF(E823="","",XLOOKUP(E823,selector_12,selector_12_ids,""))</f>
        <v/>
      </c>
      <c r="E823" s="25"/>
      <c r="F823" s="14"/>
      <c r="G823" s="14"/>
      <c r="H823" s="14"/>
      <c r="I823" s="14"/>
      <c r="J823" s="14"/>
      <c r="K823" s="23" t="str">
        <f t="array" ref="K823">IF(L823="","",XLOOKUP(L823,selector_07,selector_07_ids,""))</f>
        <v/>
      </c>
      <c r="L823" s="25"/>
      <c r="M823" s="14"/>
      <c r="N823" s="23" t="str">
        <f t="array" ref="N823">IF(O823="","",XLOOKUP(O823,selector_18,selector_18_ids,""))</f>
        <v/>
      </c>
      <c r="O823" s="25"/>
      <c r="P823" s="14"/>
      <c r="Q823" s="14"/>
      <c r="R823" s="23" t="str">
        <f t="array" ref="R823">IF(S823="","",XLOOKUP(S823,selector_15,selector_15_ids,""))</f>
        <v/>
      </c>
      <c r="S823" s="25"/>
      <c r="T823" s="23" t="str">
        <f t="array" ref="T823">IF(U823="","",XLOOKUP(U823,selector_15,selector_15_ids,""))</f>
        <v/>
      </c>
      <c r="U823" s="25"/>
      <c r="V823" s="23" t="str">
        <f t="array" ref="V823">IF(W823="","",XLOOKUP(W823,selector_12,selector_12_ids,""))</f>
        <v/>
      </c>
      <c r="W823" s="25"/>
      <c r="X823" s="14"/>
      <c r="Y823" s="14"/>
      <c r="Z823" s="14"/>
      <c r="AA823" s="23" t="str">
        <f t="array" ref="AA823">IF(AB823="","",XLOOKUP(AB823,selector_07,selector_07_ids,""))</f>
        <v/>
      </c>
      <c r="AB823" s="25"/>
      <c r="AC823" s="14"/>
      <c r="AD823" s="23" t="str">
        <f t="array" ref="AD823">IF(AE823="","",XLOOKUP(AE823,selector_04,selector_04_ids,""))</f>
        <v/>
      </c>
      <c r="AE823" s="25"/>
      <c r="AF823" s="14"/>
      <c r="AG823" s="27"/>
      <c r="AH823" s="14"/>
    </row>
    <row r="824">
      <c r="A824" s="14"/>
      <c r="B824" s="23" t="str">
        <f>IF($A824="","",'Система'!$B$4)</f>
        <v/>
      </c>
      <c r="C824" s="14"/>
      <c r="D824" s="23" t="str">
        <f t="array" ref="D824">IF(E824="","",XLOOKUP(E824,selector_12,selector_12_ids,""))</f>
        <v/>
      </c>
      <c r="E824" s="25"/>
      <c r="F824" s="14"/>
      <c r="G824" s="14"/>
      <c r="H824" s="14"/>
      <c r="I824" s="14"/>
      <c r="J824" s="14"/>
      <c r="K824" s="23" t="str">
        <f t="array" ref="K824">IF(L824="","",XLOOKUP(L824,selector_07,selector_07_ids,""))</f>
        <v/>
      </c>
      <c r="L824" s="25"/>
      <c r="M824" s="14"/>
      <c r="N824" s="23" t="str">
        <f t="array" ref="N824">IF(O824="","",XLOOKUP(O824,selector_18,selector_18_ids,""))</f>
        <v/>
      </c>
      <c r="O824" s="25"/>
      <c r="P824" s="14"/>
      <c r="Q824" s="14"/>
      <c r="R824" s="23" t="str">
        <f t="array" ref="R824">IF(S824="","",XLOOKUP(S824,selector_15,selector_15_ids,""))</f>
        <v/>
      </c>
      <c r="S824" s="25"/>
      <c r="T824" s="23" t="str">
        <f t="array" ref="T824">IF(U824="","",XLOOKUP(U824,selector_15,selector_15_ids,""))</f>
        <v/>
      </c>
      <c r="U824" s="25"/>
      <c r="V824" s="23" t="str">
        <f t="array" ref="V824">IF(W824="","",XLOOKUP(W824,selector_12,selector_12_ids,""))</f>
        <v/>
      </c>
      <c r="W824" s="25"/>
      <c r="X824" s="14"/>
      <c r="Y824" s="14"/>
      <c r="Z824" s="14"/>
      <c r="AA824" s="23" t="str">
        <f t="array" ref="AA824">IF(AB824="","",XLOOKUP(AB824,selector_07,selector_07_ids,""))</f>
        <v/>
      </c>
      <c r="AB824" s="25"/>
      <c r="AC824" s="14"/>
      <c r="AD824" s="23" t="str">
        <f t="array" ref="AD824">IF(AE824="","",XLOOKUP(AE824,selector_04,selector_04_ids,""))</f>
        <v/>
      </c>
      <c r="AE824" s="25"/>
      <c r="AF824" s="14"/>
      <c r="AG824" s="27"/>
      <c r="AH824" s="14"/>
    </row>
    <row r="825">
      <c r="A825" s="14"/>
      <c r="B825" s="23" t="str">
        <f>IF($A825="","",'Система'!$B$4)</f>
        <v/>
      </c>
      <c r="C825" s="14"/>
      <c r="D825" s="23" t="str">
        <f t="array" ref="D825">IF(E825="","",XLOOKUP(E825,selector_12,selector_12_ids,""))</f>
        <v/>
      </c>
      <c r="E825" s="25"/>
      <c r="F825" s="14"/>
      <c r="G825" s="14"/>
      <c r="H825" s="14"/>
      <c r="I825" s="14"/>
      <c r="J825" s="14"/>
      <c r="K825" s="23" t="str">
        <f t="array" ref="K825">IF(L825="","",XLOOKUP(L825,selector_07,selector_07_ids,""))</f>
        <v/>
      </c>
      <c r="L825" s="25"/>
      <c r="M825" s="14"/>
      <c r="N825" s="23" t="str">
        <f t="array" ref="N825">IF(O825="","",XLOOKUP(O825,selector_18,selector_18_ids,""))</f>
        <v/>
      </c>
      <c r="O825" s="25"/>
      <c r="P825" s="14"/>
      <c r="Q825" s="14"/>
      <c r="R825" s="23" t="str">
        <f t="array" ref="R825">IF(S825="","",XLOOKUP(S825,selector_15,selector_15_ids,""))</f>
        <v/>
      </c>
      <c r="S825" s="25"/>
      <c r="T825" s="23" t="str">
        <f t="array" ref="T825">IF(U825="","",XLOOKUP(U825,selector_15,selector_15_ids,""))</f>
        <v/>
      </c>
      <c r="U825" s="25"/>
      <c r="V825" s="23" t="str">
        <f t="array" ref="V825">IF(W825="","",XLOOKUP(W825,selector_12,selector_12_ids,""))</f>
        <v/>
      </c>
      <c r="W825" s="25"/>
      <c r="X825" s="14"/>
      <c r="Y825" s="14"/>
      <c r="Z825" s="14"/>
      <c r="AA825" s="23" t="str">
        <f t="array" ref="AA825">IF(AB825="","",XLOOKUP(AB825,selector_07,selector_07_ids,""))</f>
        <v/>
      </c>
      <c r="AB825" s="25"/>
      <c r="AC825" s="14"/>
      <c r="AD825" s="23" t="str">
        <f t="array" ref="AD825">IF(AE825="","",XLOOKUP(AE825,selector_04,selector_04_ids,""))</f>
        <v/>
      </c>
      <c r="AE825" s="25"/>
      <c r="AF825" s="14"/>
      <c r="AG825" s="27"/>
      <c r="AH825" s="14"/>
    </row>
    <row r="826">
      <c r="A826" s="14"/>
      <c r="B826" s="23" t="str">
        <f>IF($A826="","",'Система'!$B$4)</f>
        <v/>
      </c>
      <c r="C826" s="14"/>
      <c r="D826" s="23" t="str">
        <f t="array" ref="D826">IF(E826="","",XLOOKUP(E826,selector_12,selector_12_ids,""))</f>
        <v/>
      </c>
      <c r="E826" s="25"/>
      <c r="F826" s="14"/>
      <c r="G826" s="14"/>
      <c r="H826" s="14"/>
      <c r="I826" s="14"/>
      <c r="J826" s="14"/>
      <c r="K826" s="23" t="str">
        <f t="array" ref="K826">IF(L826="","",XLOOKUP(L826,selector_07,selector_07_ids,""))</f>
        <v/>
      </c>
      <c r="L826" s="25"/>
      <c r="M826" s="14"/>
      <c r="N826" s="23" t="str">
        <f t="array" ref="N826">IF(O826="","",XLOOKUP(O826,selector_18,selector_18_ids,""))</f>
        <v/>
      </c>
      <c r="O826" s="25"/>
      <c r="P826" s="14"/>
      <c r="Q826" s="14"/>
      <c r="R826" s="23" t="str">
        <f t="array" ref="R826">IF(S826="","",XLOOKUP(S826,selector_15,selector_15_ids,""))</f>
        <v/>
      </c>
      <c r="S826" s="25"/>
      <c r="T826" s="23" t="str">
        <f t="array" ref="T826">IF(U826="","",XLOOKUP(U826,selector_15,selector_15_ids,""))</f>
        <v/>
      </c>
      <c r="U826" s="25"/>
      <c r="V826" s="23" t="str">
        <f t="array" ref="V826">IF(W826="","",XLOOKUP(W826,selector_12,selector_12_ids,""))</f>
        <v/>
      </c>
      <c r="W826" s="25"/>
      <c r="X826" s="14"/>
      <c r="Y826" s="14"/>
      <c r="Z826" s="14"/>
      <c r="AA826" s="23" t="str">
        <f t="array" ref="AA826">IF(AB826="","",XLOOKUP(AB826,selector_07,selector_07_ids,""))</f>
        <v/>
      </c>
      <c r="AB826" s="25"/>
      <c r="AC826" s="14"/>
      <c r="AD826" s="23" t="str">
        <f t="array" ref="AD826">IF(AE826="","",XLOOKUP(AE826,selector_04,selector_04_ids,""))</f>
        <v/>
      </c>
      <c r="AE826" s="25"/>
      <c r="AF826" s="14"/>
      <c r="AG826" s="27"/>
      <c r="AH826" s="14"/>
    </row>
    <row r="827">
      <c r="A827" s="14"/>
      <c r="B827" s="23" t="str">
        <f>IF($A827="","",'Система'!$B$4)</f>
        <v/>
      </c>
      <c r="C827" s="14"/>
      <c r="D827" s="23" t="str">
        <f t="array" ref="D827">IF(E827="","",XLOOKUP(E827,selector_12,selector_12_ids,""))</f>
        <v/>
      </c>
      <c r="E827" s="25"/>
      <c r="F827" s="14"/>
      <c r="G827" s="14"/>
      <c r="H827" s="14"/>
      <c r="I827" s="14"/>
      <c r="J827" s="14"/>
      <c r="K827" s="23" t="str">
        <f t="array" ref="K827">IF(L827="","",XLOOKUP(L827,selector_07,selector_07_ids,""))</f>
        <v/>
      </c>
      <c r="L827" s="25"/>
      <c r="M827" s="14"/>
      <c r="N827" s="23" t="str">
        <f t="array" ref="N827">IF(O827="","",XLOOKUP(O827,selector_18,selector_18_ids,""))</f>
        <v/>
      </c>
      <c r="O827" s="25"/>
      <c r="P827" s="14"/>
      <c r="Q827" s="14"/>
      <c r="R827" s="23" t="str">
        <f t="array" ref="R827">IF(S827="","",XLOOKUP(S827,selector_15,selector_15_ids,""))</f>
        <v/>
      </c>
      <c r="S827" s="25"/>
      <c r="T827" s="23" t="str">
        <f t="array" ref="T827">IF(U827="","",XLOOKUP(U827,selector_15,selector_15_ids,""))</f>
        <v/>
      </c>
      <c r="U827" s="25"/>
      <c r="V827" s="23" t="str">
        <f t="array" ref="V827">IF(W827="","",XLOOKUP(W827,selector_12,selector_12_ids,""))</f>
        <v/>
      </c>
      <c r="W827" s="25"/>
      <c r="X827" s="14"/>
      <c r="Y827" s="14"/>
      <c r="Z827" s="14"/>
      <c r="AA827" s="23" t="str">
        <f t="array" ref="AA827">IF(AB827="","",XLOOKUP(AB827,selector_07,selector_07_ids,""))</f>
        <v/>
      </c>
      <c r="AB827" s="25"/>
      <c r="AC827" s="14"/>
      <c r="AD827" s="23" t="str">
        <f t="array" ref="AD827">IF(AE827="","",XLOOKUP(AE827,selector_04,selector_04_ids,""))</f>
        <v/>
      </c>
      <c r="AE827" s="25"/>
      <c r="AF827" s="14"/>
      <c r="AG827" s="27"/>
      <c r="AH827" s="14"/>
    </row>
    <row r="828">
      <c r="A828" s="14"/>
      <c r="B828" s="23" t="str">
        <f>IF($A828="","",'Система'!$B$4)</f>
        <v/>
      </c>
      <c r="C828" s="14"/>
      <c r="D828" s="23" t="str">
        <f t="array" ref="D828">IF(E828="","",XLOOKUP(E828,selector_12,selector_12_ids,""))</f>
        <v/>
      </c>
      <c r="E828" s="25"/>
      <c r="F828" s="14"/>
      <c r="G828" s="14"/>
      <c r="H828" s="14"/>
      <c r="I828" s="14"/>
      <c r="J828" s="14"/>
      <c r="K828" s="23" t="str">
        <f t="array" ref="K828">IF(L828="","",XLOOKUP(L828,selector_07,selector_07_ids,""))</f>
        <v/>
      </c>
      <c r="L828" s="25"/>
      <c r="M828" s="14"/>
      <c r="N828" s="23" t="str">
        <f t="array" ref="N828">IF(O828="","",XLOOKUP(O828,selector_18,selector_18_ids,""))</f>
        <v/>
      </c>
      <c r="O828" s="25"/>
      <c r="P828" s="14"/>
      <c r="Q828" s="14"/>
      <c r="R828" s="23" t="str">
        <f t="array" ref="R828">IF(S828="","",XLOOKUP(S828,selector_15,selector_15_ids,""))</f>
        <v/>
      </c>
      <c r="S828" s="25"/>
      <c r="T828" s="23" t="str">
        <f t="array" ref="T828">IF(U828="","",XLOOKUP(U828,selector_15,selector_15_ids,""))</f>
        <v/>
      </c>
      <c r="U828" s="25"/>
      <c r="V828" s="23" t="str">
        <f t="array" ref="V828">IF(W828="","",XLOOKUP(W828,selector_12,selector_12_ids,""))</f>
        <v/>
      </c>
      <c r="W828" s="25"/>
      <c r="X828" s="14"/>
      <c r="Y828" s="14"/>
      <c r="Z828" s="14"/>
      <c r="AA828" s="23" t="str">
        <f t="array" ref="AA828">IF(AB828="","",XLOOKUP(AB828,selector_07,selector_07_ids,""))</f>
        <v/>
      </c>
      <c r="AB828" s="25"/>
      <c r="AC828" s="14"/>
      <c r="AD828" s="23" t="str">
        <f t="array" ref="AD828">IF(AE828="","",XLOOKUP(AE828,selector_04,selector_04_ids,""))</f>
        <v/>
      </c>
      <c r="AE828" s="25"/>
      <c r="AF828" s="14"/>
      <c r="AG828" s="27"/>
      <c r="AH828" s="14"/>
    </row>
    <row r="829">
      <c r="A829" s="14"/>
      <c r="B829" s="23" t="str">
        <f>IF($A829="","",'Система'!$B$4)</f>
        <v/>
      </c>
      <c r="C829" s="14"/>
      <c r="D829" s="23" t="str">
        <f t="array" ref="D829">IF(E829="","",XLOOKUP(E829,selector_12,selector_12_ids,""))</f>
        <v/>
      </c>
      <c r="E829" s="25"/>
      <c r="F829" s="14"/>
      <c r="G829" s="14"/>
      <c r="H829" s="14"/>
      <c r="I829" s="14"/>
      <c r="J829" s="14"/>
      <c r="K829" s="23" t="str">
        <f t="array" ref="K829">IF(L829="","",XLOOKUP(L829,selector_07,selector_07_ids,""))</f>
        <v/>
      </c>
      <c r="L829" s="25"/>
      <c r="M829" s="14"/>
      <c r="N829" s="23" t="str">
        <f t="array" ref="N829">IF(O829="","",XLOOKUP(O829,selector_18,selector_18_ids,""))</f>
        <v/>
      </c>
      <c r="O829" s="25"/>
      <c r="P829" s="14"/>
      <c r="Q829" s="14"/>
      <c r="R829" s="23" t="str">
        <f t="array" ref="R829">IF(S829="","",XLOOKUP(S829,selector_15,selector_15_ids,""))</f>
        <v/>
      </c>
      <c r="S829" s="25"/>
      <c r="T829" s="23" t="str">
        <f t="array" ref="T829">IF(U829="","",XLOOKUP(U829,selector_15,selector_15_ids,""))</f>
        <v/>
      </c>
      <c r="U829" s="25"/>
      <c r="V829" s="23" t="str">
        <f t="array" ref="V829">IF(W829="","",XLOOKUP(W829,selector_12,selector_12_ids,""))</f>
        <v/>
      </c>
      <c r="W829" s="25"/>
      <c r="X829" s="14"/>
      <c r="Y829" s="14"/>
      <c r="Z829" s="14"/>
      <c r="AA829" s="23" t="str">
        <f t="array" ref="AA829">IF(AB829="","",XLOOKUP(AB829,selector_07,selector_07_ids,""))</f>
        <v/>
      </c>
      <c r="AB829" s="25"/>
      <c r="AC829" s="14"/>
      <c r="AD829" s="23" t="str">
        <f t="array" ref="AD829">IF(AE829="","",XLOOKUP(AE829,selector_04,selector_04_ids,""))</f>
        <v/>
      </c>
      <c r="AE829" s="25"/>
      <c r="AF829" s="14"/>
      <c r="AG829" s="27"/>
      <c r="AH829" s="14"/>
    </row>
    <row r="830">
      <c r="A830" s="14"/>
      <c r="B830" s="23" t="str">
        <f>IF($A830="","",'Система'!$B$4)</f>
        <v/>
      </c>
      <c r="C830" s="14"/>
      <c r="D830" s="23" t="str">
        <f t="array" ref="D830">IF(E830="","",XLOOKUP(E830,selector_12,selector_12_ids,""))</f>
        <v/>
      </c>
      <c r="E830" s="25"/>
      <c r="F830" s="14"/>
      <c r="G830" s="14"/>
      <c r="H830" s="14"/>
      <c r="I830" s="14"/>
      <c r="J830" s="14"/>
      <c r="K830" s="23" t="str">
        <f t="array" ref="K830">IF(L830="","",XLOOKUP(L830,selector_07,selector_07_ids,""))</f>
        <v/>
      </c>
      <c r="L830" s="25"/>
      <c r="M830" s="14"/>
      <c r="N830" s="23" t="str">
        <f t="array" ref="N830">IF(O830="","",XLOOKUP(O830,selector_18,selector_18_ids,""))</f>
        <v/>
      </c>
      <c r="O830" s="25"/>
      <c r="P830" s="14"/>
      <c r="Q830" s="14"/>
      <c r="R830" s="23" t="str">
        <f t="array" ref="R830">IF(S830="","",XLOOKUP(S830,selector_15,selector_15_ids,""))</f>
        <v/>
      </c>
      <c r="S830" s="25"/>
      <c r="T830" s="23" t="str">
        <f t="array" ref="T830">IF(U830="","",XLOOKUP(U830,selector_15,selector_15_ids,""))</f>
        <v/>
      </c>
      <c r="U830" s="25"/>
      <c r="V830" s="23" t="str">
        <f t="array" ref="V830">IF(W830="","",XLOOKUP(W830,selector_12,selector_12_ids,""))</f>
        <v/>
      </c>
      <c r="W830" s="25"/>
      <c r="X830" s="14"/>
      <c r="Y830" s="14"/>
      <c r="Z830" s="14"/>
      <c r="AA830" s="23" t="str">
        <f t="array" ref="AA830">IF(AB830="","",XLOOKUP(AB830,selector_07,selector_07_ids,""))</f>
        <v/>
      </c>
      <c r="AB830" s="25"/>
      <c r="AC830" s="14"/>
      <c r="AD830" s="23" t="str">
        <f t="array" ref="AD830">IF(AE830="","",XLOOKUP(AE830,selector_04,selector_04_ids,""))</f>
        <v/>
      </c>
      <c r="AE830" s="25"/>
      <c r="AF830" s="14"/>
      <c r="AG830" s="27"/>
      <c r="AH830" s="14"/>
    </row>
    <row r="831">
      <c r="A831" s="14"/>
      <c r="B831" s="23" t="str">
        <f>IF($A831="","",'Система'!$B$4)</f>
        <v/>
      </c>
      <c r="C831" s="14"/>
      <c r="D831" s="23" t="str">
        <f t="array" ref="D831">IF(E831="","",XLOOKUP(E831,selector_12,selector_12_ids,""))</f>
        <v/>
      </c>
      <c r="E831" s="25"/>
      <c r="F831" s="14"/>
      <c r="G831" s="14"/>
      <c r="H831" s="14"/>
      <c r="I831" s="14"/>
      <c r="J831" s="14"/>
      <c r="K831" s="23" t="str">
        <f t="array" ref="K831">IF(L831="","",XLOOKUP(L831,selector_07,selector_07_ids,""))</f>
        <v/>
      </c>
      <c r="L831" s="25"/>
      <c r="M831" s="14"/>
      <c r="N831" s="23" t="str">
        <f t="array" ref="N831">IF(O831="","",XLOOKUP(O831,selector_18,selector_18_ids,""))</f>
        <v/>
      </c>
      <c r="O831" s="25"/>
      <c r="P831" s="14"/>
      <c r="Q831" s="14"/>
      <c r="R831" s="23" t="str">
        <f t="array" ref="R831">IF(S831="","",XLOOKUP(S831,selector_15,selector_15_ids,""))</f>
        <v/>
      </c>
      <c r="S831" s="25"/>
      <c r="T831" s="23" t="str">
        <f t="array" ref="T831">IF(U831="","",XLOOKUP(U831,selector_15,selector_15_ids,""))</f>
        <v/>
      </c>
      <c r="U831" s="25"/>
      <c r="V831" s="23" t="str">
        <f t="array" ref="V831">IF(W831="","",XLOOKUP(W831,selector_12,selector_12_ids,""))</f>
        <v/>
      </c>
      <c r="W831" s="25"/>
      <c r="X831" s="14"/>
      <c r="Y831" s="14"/>
      <c r="Z831" s="14"/>
      <c r="AA831" s="23" t="str">
        <f t="array" ref="AA831">IF(AB831="","",XLOOKUP(AB831,selector_07,selector_07_ids,""))</f>
        <v/>
      </c>
      <c r="AB831" s="25"/>
      <c r="AC831" s="14"/>
      <c r="AD831" s="23" t="str">
        <f t="array" ref="AD831">IF(AE831="","",XLOOKUP(AE831,selector_04,selector_04_ids,""))</f>
        <v/>
      </c>
      <c r="AE831" s="25"/>
      <c r="AF831" s="14"/>
      <c r="AG831" s="27"/>
      <c r="AH831" s="14"/>
    </row>
    <row r="832">
      <c r="A832" s="14"/>
      <c r="B832" s="23" t="str">
        <f>IF($A832="","",'Система'!$B$4)</f>
        <v/>
      </c>
      <c r="C832" s="14"/>
      <c r="D832" s="23" t="str">
        <f t="array" ref="D832">IF(E832="","",XLOOKUP(E832,selector_12,selector_12_ids,""))</f>
        <v/>
      </c>
      <c r="E832" s="25"/>
      <c r="F832" s="14"/>
      <c r="G832" s="14"/>
      <c r="H832" s="14"/>
      <c r="I832" s="14"/>
      <c r="J832" s="14"/>
      <c r="K832" s="23" t="str">
        <f t="array" ref="K832">IF(L832="","",XLOOKUP(L832,selector_07,selector_07_ids,""))</f>
        <v/>
      </c>
      <c r="L832" s="25"/>
      <c r="M832" s="14"/>
      <c r="N832" s="23" t="str">
        <f t="array" ref="N832">IF(O832="","",XLOOKUP(O832,selector_18,selector_18_ids,""))</f>
        <v/>
      </c>
      <c r="O832" s="25"/>
      <c r="P832" s="14"/>
      <c r="Q832" s="14"/>
      <c r="R832" s="23" t="str">
        <f t="array" ref="R832">IF(S832="","",XLOOKUP(S832,selector_15,selector_15_ids,""))</f>
        <v/>
      </c>
      <c r="S832" s="25"/>
      <c r="T832" s="23" t="str">
        <f t="array" ref="T832">IF(U832="","",XLOOKUP(U832,selector_15,selector_15_ids,""))</f>
        <v/>
      </c>
      <c r="U832" s="25"/>
      <c r="V832" s="23" t="str">
        <f t="array" ref="V832">IF(W832="","",XLOOKUP(W832,selector_12,selector_12_ids,""))</f>
        <v/>
      </c>
      <c r="W832" s="25"/>
      <c r="X832" s="14"/>
      <c r="Y832" s="14"/>
      <c r="Z832" s="14"/>
      <c r="AA832" s="23" t="str">
        <f t="array" ref="AA832">IF(AB832="","",XLOOKUP(AB832,selector_07,selector_07_ids,""))</f>
        <v/>
      </c>
      <c r="AB832" s="25"/>
      <c r="AC832" s="14"/>
      <c r="AD832" s="23" t="str">
        <f t="array" ref="AD832">IF(AE832="","",XLOOKUP(AE832,selector_04,selector_04_ids,""))</f>
        <v/>
      </c>
      <c r="AE832" s="25"/>
      <c r="AF832" s="14"/>
      <c r="AG832" s="27"/>
      <c r="AH832" s="14"/>
    </row>
    <row r="833">
      <c r="A833" s="14"/>
      <c r="B833" s="23" t="str">
        <f>IF($A833="","",'Система'!$B$4)</f>
        <v/>
      </c>
      <c r="C833" s="14"/>
      <c r="D833" s="23" t="str">
        <f t="array" ref="D833">IF(E833="","",XLOOKUP(E833,selector_12,selector_12_ids,""))</f>
        <v/>
      </c>
      <c r="E833" s="25"/>
      <c r="F833" s="14"/>
      <c r="G833" s="14"/>
      <c r="H833" s="14"/>
      <c r="I833" s="14"/>
      <c r="J833" s="14"/>
      <c r="K833" s="23" t="str">
        <f t="array" ref="K833">IF(L833="","",XLOOKUP(L833,selector_07,selector_07_ids,""))</f>
        <v/>
      </c>
      <c r="L833" s="25"/>
      <c r="M833" s="14"/>
      <c r="N833" s="23" t="str">
        <f t="array" ref="N833">IF(O833="","",XLOOKUP(O833,selector_18,selector_18_ids,""))</f>
        <v/>
      </c>
      <c r="O833" s="25"/>
      <c r="P833" s="14"/>
      <c r="Q833" s="14"/>
      <c r="R833" s="23" t="str">
        <f t="array" ref="R833">IF(S833="","",XLOOKUP(S833,selector_15,selector_15_ids,""))</f>
        <v/>
      </c>
      <c r="S833" s="25"/>
      <c r="T833" s="23" t="str">
        <f t="array" ref="T833">IF(U833="","",XLOOKUP(U833,selector_15,selector_15_ids,""))</f>
        <v/>
      </c>
      <c r="U833" s="25"/>
      <c r="V833" s="23" t="str">
        <f t="array" ref="V833">IF(W833="","",XLOOKUP(W833,selector_12,selector_12_ids,""))</f>
        <v/>
      </c>
      <c r="W833" s="25"/>
      <c r="X833" s="14"/>
      <c r="Y833" s="14"/>
      <c r="Z833" s="14"/>
      <c r="AA833" s="23" t="str">
        <f t="array" ref="AA833">IF(AB833="","",XLOOKUP(AB833,selector_07,selector_07_ids,""))</f>
        <v/>
      </c>
      <c r="AB833" s="25"/>
      <c r="AC833" s="14"/>
      <c r="AD833" s="23" t="str">
        <f t="array" ref="AD833">IF(AE833="","",XLOOKUP(AE833,selector_04,selector_04_ids,""))</f>
        <v/>
      </c>
      <c r="AE833" s="25"/>
      <c r="AF833" s="14"/>
      <c r="AG833" s="27"/>
      <c r="AH833" s="14"/>
    </row>
    <row r="834">
      <c r="A834" s="14"/>
      <c r="B834" s="23" t="str">
        <f>IF($A834="","",'Система'!$B$4)</f>
        <v/>
      </c>
      <c r="C834" s="14"/>
      <c r="D834" s="23" t="str">
        <f t="array" ref="D834">IF(E834="","",XLOOKUP(E834,selector_12,selector_12_ids,""))</f>
        <v/>
      </c>
      <c r="E834" s="25"/>
      <c r="F834" s="14"/>
      <c r="G834" s="14"/>
      <c r="H834" s="14"/>
      <c r="I834" s="14"/>
      <c r="J834" s="14"/>
      <c r="K834" s="23" t="str">
        <f t="array" ref="K834">IF(L834="","",XLOOKUP(L834,selector_07,selector_07_ids,""))</f>
        <v/>
      </c>
      <c r="L834" s="25"/>
      <c r="M834" s="14"/>
      <c r="N834" s="23" t="str">
        <f t="array" ref="N834">IF(O834="","",XLOOKUP(O834,selector_18,selector_18_ids,""))</f>
        <v/>
      </c>
      <c r="O834" s="25"/>
      <c r="P834" s="14"/>
      <c r="Q834" s="14"/>
      <c r="R834" s="23" t="str">
        <f t="array" ref="R834">IF(S834="","",XLOOKUP(S834,selector_15,selector_15_ids,""))</f>
        <v/>
      </c>
      <c r="S834" s="25"/>
      <c r="T834" s="23" t="str">
        <f t="array" ref="T834">IF(U834="","",XLOOKUP(U834,selector_15,selector_15_ids,""))</f>
        <v/>
      </c>
      <c r="U834" s="25"/>
      <c r="V834" s="23" t="str">
        <f t="array" ref="V834">IF(W834="","",XLOOKUP(W834,selector_12,selector_12_ids,""))</f>
        <v/>
      </c>
      <c r="W834" s="25"/>
      <c r="X834" s="14"/>
      <c r="Y834" s="14"/>
      <c r="Z834" s="14"/>
      <c r="AA834" s="23" t="str">
        <f t="array" ref="AA834">IF(AB834="","",XLOOKUP(AB834,selector_07,selector_07_ids,""))</f>
        <v/>
      </c>
      <c r="AB834" s="25"/>
      <c r="AC834" s="14"/>
      <c r="AD834" s="23" t="str">
        <f t="array" ref="AD834">IF(AE834="","",XLOOKUP(AE834,selector_04,selector_04_ids,""))</f>
        <v/>
      </c>
      <c r="AE834" s="25"/>
      <c r="AF834" s="14"/>
      <c r="AG834" s="27"/>
      <c r="AH834" s="14"/>
    </row>
    <row r="835">
      <c r="A835" s="14"/>
      <c r="B835" s="23" t="str">
        <f>IF($A835="","",'Система'!$B$4)</f>
        <v/>
      </c>
      <c r="C835" s="14"/>
      <c r="D835" s="23" t="str">
        <f t="array" ref="D835">IF(E835="","",XLOOKUP(E835,selector_12,selector_12_ids,""))</f>
        <v/>
      </c>
      <c r="E835" s="25"/>
      <c r="F835" s="14"/>
      <c r="G835" s="14"/>
      <c r="H835" s="14"/>
      <c r="I835" s="14"/>
      <c r="J835" s="14"/>
      <c r="K835" s="23" t="str">
        <f t="array" ref="K835">IF(L835="","",XLOOKUP(L835,selector_07,selector_07_ids,""))</f>
        <v/>
      </c>
      <c r="L835" s="25"/>
      <c r="M835" s="14"/>
      <c r="N835" s="23" t="str">
        <f t="array" ref="N835">IF(O835="","",XLOOKUP(O835,selector_18,selector_18_ids,""))</f>
        <v/>
      </c>
      <c r="O835" s="25"/>
      <c r="P835" s="14"/>
      <c r="Q835" s="14"/>
      <c r="R835" s="23" t="str">
        <f t="array" ref="R835">IF(S835="","",XLOOKUP(S835,selector_15,selector_15_ids,""))</f>
        <v/>
      </c>
      <c r="S835" s="25"/>
      <c r="T835" s="23" t="str">
        <f t="array" ref="T835">IF(U835="","",XLOOKUP(U835,selector_15,selector_15_ids,""))</f>
        <v/>
      </c>
      <c r="U835" s="25"/>
      <c r="V835" s="23" t="str">
        <f t="array" ref="V835">IF(W835="","",XLOOKUP(W835,selector_12,selector_12_ids,""))</f>
        <v/>
      </c>
      <c r="W835" s="25"/>
      <c r="X835" s="14"/>
      <c r="Y835" s="14"/>
      <c r="Z835" s="14"/>
      <c r="AA835" s="23" t="str">
        <f t="array" ref="AA835">IF(AB835="","",XLOOKUP(AB835,selector_07,selector_07_ids,""))</f>
        <v/>
      </c>
      <c r="AB835" s="25"/>
      <c r="AC835" s="14"/>
      <c r="AD835" s="23" t="str">
        <f t="array" ref="AD835">IF(AE835="","",XLOOKUP(AE835,selector_04,selector_04_ids,""))</f>
        <v/>
      </c>
      <c r="AE835" s="25"/>
      <c r="AF835" s="14"/>
      <c r="AG835" s="27"/>
      <c r="AH835" s="14"/>
    </row>
    <row r="836">
      <c r="A836" s="14"/>
      <c r="B836" s="23" t="str">
        <f>IF($A836="","",'Система'!$B$4)</f>
        <v/>
      </c>
      <c r="C836" s="14"/>
      <c r="D836" s="23" t="str">
        <f t="array" ref="D836">IF(E836="","",XLOOKUP(E836,selector_12,selector_12_ids,""))</f>
        <v/>
      </c>
      <c r="E836" s="25"/>
      <c r="F836" s="14"/>
      <c r="G836" s="14"/>
      <c r="H836" s="14"/>
      <c r="I836" s="14"/>
      <c r="J836" s="14"/>
      <c r="K836" s="23" t="str">
        <f t="array" ref="K836">IF(L836="","",XLOOKUP(L836,selector_07,selector_07_ids,""))</f>
        <v/>
      </c>
      <c r="L836" s="25"/>
      <c r="M836" s="14"/>
      <c r="N836" s="23" t="str">
        <f t="array" ref="N836">IF(O836="","",XLOOKUP(O836,selector_18,selector_18_ids,""))</f>
        <v/>
      </c>
      <c r="O836" s="25"/>
      <c r="P836" s="14"/>
      <c r="Q836" s="14"/>
      <c r="R836" s="23" t="str">
        <f t="array" ref="R836">IF(S836="","",XLOOKUP(S836,selector_15,selector_15_ids,""))</f>
        <v/>
      </c>
      <c r="S836" s="25"/>
      <c r="T836" s="23" t="str">
        <f t="array" ref="T836">IF(U836="","",XLOOKUP(U836,selector_15,selector_15_ids,""))</f>
        <v/>
      </c>
      <c r="U836" s="25"/>
      <c r="V836" s="23" t="str">
        <f t="array" ref="V836">IF(W836="","",XLOOKUP(W836,selector_12,selector_12_ids,""))</f>
        <v/>
      </c>
      <c r="W836" s="25"/>
      <c r="X836" s="14"/>
      <c r="Y836" s="14"/>
      <c r="Z836" s="14"/>
      <c r="AA836" s="23" t="str">
        <f t="array" ref="AA836">IF(AB836="","",XLOOKUP(AB836,selector_07,selector_07_ids,""))</f>
        <v/>
      </c>
      <c r="AB836" s="25"/>
      <c r="AC836" s="14"/>
      <c r="AD836" s="23" t="str">
        <f t="array" ref="AD836">IF(AE836="","",XLOOKUP(AE836,selector_04,selector_04_ids,""))</f>
        <v/>
      </c>
      <c r="AE836" s="25"/>
      <c r="AF836" s="14"/>
      <c r="AG836" s="27"/>
      <c r="AH836" s="14"/>
    </row>
    <row r="837">
      <c r="A837" s="14"/>
      <c r="B837" s="23" t="str">
        <f>IF($A837="","",'Система'!$B$4)</f>
        <v/>
      </c>
      <c r="C837" s="14"/>
      <c r="D837" s="23" t="str">
        <f t="array" ref="D837">IF(E837="","",XLOOKUP(E837,selector_12,selector_12_ids,""))</f>
        <v/>
      </c>
      <c r="E837" s="25"/>
      <c r="F837" s="14"/>
      <c r="G837" s="14"/>
      <c r="H837" s="14"/>
      <c r="I837" s="14"/>
      <c r="J837" s="14"/>
      <c r="K837" s="23" t="str">
        <f t="array" ref="K837">IF(L837="","",XLOOKUP(L837,selector_07,selector_07_ids,""))</f>
        <v/>
      </c>
      <c r="L837" s="25"/>
      <c r="M837" s="14"/>
      <c r="N837" s="23" t="str">
        <f t="array" ref="N837">IF(O837="","",XLOOKUP(O837,selector_18,selector_18_ids,""))</f>
        <v/>
      </c>
      <c r="O837" s="25"/>
      <c r="P837" s="14"/>
      <c r="Q837" s="14"/>
      <c r="R837" s="23" t="str">
        <f t="array" ref="R837">IF(S837="","",XLOOKUP(S837,selector_15,selector_15_ids,""))</f>
        <v/>
      </c>
      <c r="S837" s="25"/>
      <c r="T837" s="23" t="str">
        <f t="array" ref="T837">IF(U837="","",XLOOKUP(U837,selector_15,selector_15_ids,""))</f>
        <v/>
      </c>
      <c r="U837" s="25"/>
      <c r="V837" s="23" t="str">
        <f t="array" ref="V837">IF(W837="","",XLOOKUP(W837,selector_12,selector_12_ids,""))</f>
        <v/>
      </c>
      <c r="W837" s="25"/>
      <c r="X837" s="14"/>
      <c r="Y837" s="14"/>
      <c r="Z837" s="14"/>
      <c r="AA837" s="23" t="str">
        <f t="array" ref="AA837">IF(AB837="","",XLOOKUP(AB837,selector_07,selector_07_ids,""))</f>
        <v/>
      </c>
      <c r="AB837" s="25"/>
      <c r="AC837" s="14"/>
      <c r="AD837" s="23" t="str">
        <f t="array" ref="AD837">IF(AE837="","",XLOOKUP(AE837,selector_04,selector_04_ids,""))</f>
        <v/>
      </c>
      <c r="AE837" s="25"/>
      <c r="AF837" s="14"/>
      <c r="AG837" s="27"/>
      <c r="AH837" s="14"/>
    </row>
    <row r="838">
      <c r="A838" s="14"/>
      <c r="B838" s="23" t="str">
        <f>IF($A838="","",'Система'!$B$4)</f>
        <v/>
      </c>
      <c r="C838" s="14"/>
      <c r="D838" s="23" t="str">
        <f t="array" ref="D838">IF(E838="","",XLOOKUP(E838,selector_12,selector_12_ids,""))</f>
        <v/>
      </c>
      <c r="E838" s="25"/>
      <c r="F838" s="14"/>
      <c r="G838" s="14"/>
      <c r="H838" s="14"/>
      <c r="I838" s="14"/>
      <c r="J838" s="14"/>
      <c r="K838" s="23" t="str">
        <f t="array" ref="K838">IF(L838="","",XLOOKUP(L838,selector_07,selector_07_ids,""))</f>
        <v/>
      </c>
      <c r="L838" s="25"/>
      <c r="M838" s="14"/>
      <c r="N838" s="23" t="str">
        <f t="array" ref="N838">IF(O838="","",XLOOKUP(O838,selector_18,selector_18_ids,""))</f>
        <v/>
      </c>
      <c r="O838" s="25"/>
      <c r="P838" s="14"/>
      <c r="Q838" s="14"/>
      <c r="R838" s="23" t="str">
        <f t="array" ref="R838">IF(S838="","",XLOOKUP(S838,selector_15,selector_15_ids,""))</f>
        <v/>
      </c>
      <c r="S838" s="25"/>
      <c r="T838" s="23" t="str">
        <f t="array" ref="T838">IF(U838="","",XLOOKUP(U838,selector_15,selector_15_ids,""))</f>
        <v/>
      </c>
      <c r="U838" s="25"/>
      <c r="V838" s="23" t="str">
        <f t="array" ref="V838">IF(W838="","",XLOOKUP(W838,selector_12,selector_12_ids,""))</f>
        <v/>
      </c>
      <c r="W838" s="25"/>
      <c r="X838" s="14"/>
      <c r="Y838" s="14"/>
      <c r="Z838" s="14"/>
      <c r="AA838" s="23" t="str">
        <f t="array" ref="AA838">IF(AB838="","",XLOOKUP(AB838,selector_07,selector_07_ids,""))</f>
        <v/>
      </c>
      <c r="AB838" s="25"/>
      <c r="AC838" s="14"/>
      <c r="AD838" s="23" t="str">
        <f t="array" ref="AD838">IF(AE838="","",XLOOKUP(AE838,selector_04,selector_04_ids,""))</f>
        <v/>
      </c>
      <c r="AE838" s="25"/>
      <c r="AF838" s="14"/>
      <c r="AG838" s="27"/>
      <c r="AH838" s="14"/>
    </row>
    <row r="839">
      <c r="A839" s="14"/>
      <c r="B839" s="23" t="str">
        <f>IF($A839="","",'Система'!$B$4)</f>
        <v/>
      </c>
      <c r="C839" s="14"/>
      <c r="D839" s="23" t="str">
        <f t="array" ref="D839">IF(E839="","",XLOOKUP(E839,selector_12,selector_12_ids,""))</f>
        <v/>
      </c>
      <c r="E839" s="25"/>
      <c r="F839" s="14"/>
      <c r="G839" s="14"/>
      <c r="H839" s="14"/>
      <c r="I839" s="14"/>
      <c r="J839" s="14"/>
      <c r="K839" s="23" t="str">
        <f t="array" ref="K839">IF(L839="","",XLOOKUP(L839,selector_07,selector_07_ids,""))</f>
        <v/>
      </c>
      <c r="L839" s="25"/>
      <c r="M839" s="14"/>
      <c r="N839" s="23" t="str">
        <f t="array" ref="N839">IF(O839="","",XLOOKUP(O839,selector_18,selector_18_ids,""))</f>
        <v/>
      </c>
      <c r="O839" s="25"/>
      <c r="P839" s="14"/>
      <c r="Q839" s="14"/>
      <c r="R839" s="23" t="str">
        <f t="array" ref="R839">IF(S839="","",XLOOKUP(S839,selector_15,selector_15_ids,""))</f>
        <v/>
      </c>
      <c r="S839" s="25"/>
      <c r="T839" s="23" t="str">
        <f t="array" ref="T839">IF(U839="","",XLOOKUP(U839,selector_15,selector_15_ids,""))</f>
        <v/>
      </c>
      <c r="U839" s="25"/>
      <c r="V839" s="23" t="str">
        <f t="array" ref="V839">IF(W839="","",XLOOKUP(W839,selector_12,selector_12_ids,""))</f>
        <v/>
      </c>
      <c r="W839" s="25"/>
      <c r="X839" s="14"/>
      <c r="Y839" s="14"/>
      <c r="Z839" s="14"/>
      <c r="AA839" s="23" t="str">
        <f t="array" ref="AA839">IF(AB839="","",XLOOKUP(AB839,selector_07,selector_07_ids,""))</f>
        <v/>
      </c>
      <c r="AB839" s="25"/>
      <c r="AC839" s="14"/>
      <c r="AD839" s="23" t="str">
        <f t="array" ref="AD839">IF(AE839="","",XLOOKUP(AE839,selector_04,selector_04_ids,""))</f>
        <v/>
      </c>
      <c r="AE839" s="25"/>
      <c r="AF839" s="14"/>
      <c r="AG839" s="27"/>
      <c r="AH839" s="14"/>
    </row>
    <row r="840">
      <c r="A840" s="14"/>
      <c r="B840" s="23" t="str">
        <f>IF($A840="","",'Система'!$B$4)</f>
        <v/>
      </c>
      <c r="C840" s="14"/>
      <c r="D840" s="23" t="str">
        <f t="array" ref="D840">IF(E840="","",XLOOKUP(E840,selector_12,selector_12_ids,""))</f>
        <v/>
      </c>
      <c r="E840" s="25"/>
      <c r="F840" s="14"/>
      <c r="G840" s="14"/>
      <c r="H840" s="14"/>
      <c r="I840" s="14"/>
      <c r="J840" s="14"/>
      <c r="K840" s="23" t="str">
        <f t="array" ref="K840">IF(L840="","",XLOOKUP(L840,selector_07,selector_07_ids,""))</f>
        <v/>
      </c>
      <c r="L840" s="25"/>
      <c r="M840" s="14"/>
      <c r="N840" s="23" t="str">
        <f t="array" ref="N840">IF(O840="","",XLOOKUP(O840,selector_18,selector_18_ids,""))</f>
        <v/>
      </c>
      <c r="O840" s="25"/>
      <c r="P840" s="14"/>
      <c r="Q840" s="14"/>
      <c r="R840" s="23" t="str">
        <f t="array" ref="R840">IF(S840="","",XLOOKUP(S840,selector_15,selector_15_ids,""))</f>
        <v/>
      </c>
      <c r="S840" s="25"/>
      <c r="T840" s="23" t="str">
        <f t="array" ref="T840">IF(U840="","",XLOOKUP(U840,selector_15,selector_15_ids,""))</f>
        <v/>
      </c>
      <c r="U840" s="25"/>
      <c r="V840" s="23" t="str">
        <f t="array" ref="V840">IF(W840="","",XLOOKUP(W840,selector_12,selector_12_ids,""))</f>
        <v/>
      </c>
      <c r="W840" s="25"/>
      <c r="X840" s="14"/>
      <c r="Y840" s="14"/>
      <c r="Z840" s="14"/>
      <c r="AA840" s="23" t="str">
        <f t="array" ref="AA840">IF(AB840="","",XLOOKUP(AB840,selector_07,selector_07_ids,""))</f>
        <v/>
      </c>
      <c r="AB840" s="25"/>
      <c r="AC840" s="14"/>
      <c r="AD840" s="23" t="str">
        <f t="array" ref="AD840">IF(AE840="","",XLOOKUP(AE840,selector_04,selector_04_ids,""))</f>
        <v/>
      </c>
      <c r="AE840" s="25"/>
      <c r="AF840" s="14"/>
      <c r="AG840" s="27"/>
      <c r="AH840" s="14"/>
    </row>
    <row r="841">
      <c r="A841" s="14"/>
      <c r="B841" s="23" t="str">
        <f>IF($A841="","",'Система'!$B$4)</f>
        <v/>
      </c>
      <c r="C841" s="14"/>
      <c r="D841" s="23" t="str">
        <f t="array" ref="D841">IF(E841="","",XLOOKUP(E841,selector_12,selector_12_ids,""))</f>
        <v/>
      </c>
      <c r="E841" s="25"/>
      <c r="F841" s="14"/>
      <c r="G841" s="14"/>
      <c r="H841" s="14"/>
      <c r="I841" s="14"/>
      <c r="J841" s="14"/>
      <c r="K841" s="23" t="str">
        <f t="array" ref="K841">IF(L841="","",XLOOKUP(L841,selector_07,selector_07_ids,""))</f>
        <v/>
      </c>
      <c r="L841" s="25"/>
      <c r="M841" s="14"/>
      <c r="N841" s="23" t="str">
        <f t="array" ref="N841">IF(O841="","",XLOOKUP(O841,selector_18,selector_18_ids,""))</f>
        <v/>
      </c>
      <c r="O841" s="25"/>
      <c r="P841" s="14"/>
      <c r="Q841" s="14"/>
      <c r="R841" s="23" t="str">
        <f t="array" ref="R841">IF(S841="","",XLOOKUP(S841,selector_15,selector_15_ids,""))</f>
        <v/>
      </c>
      <c r="S841" s="25"/>
      <c r="T841" s="23" t="str">
        <f t="array" ref="T841">IF(U841="","",XLOOKUP(U841,selector_15,selector_15_ids,""))</f>
        <v/>
      </c>
      <c r="U841" s="25"/>
      <c r="V841" s="23" t="str">
        <f t="array" ref="V841">IF(W841="","",XLOOKUP(W841,selector_12,selector_12_ids,""))</f>
        <v/>
      </c>
      <c r="W841" s="25"/>
      <c r="X841" s="14"/>
      <c r="Y841" s="14"/>
      <c r="Z841" s="14"/>
      <c r="AA841" s="23" t="str">
        <f t="array" ref="AA841">IF(AB841="","",XLOOKUP(AB841,selector_07,selector_07_ids,""))</f>
        <v/>
      </c>
      <c r="AB841" s="25"/>
      <c r="AC841" s="14"/>
      <c r="AD841" s="23" t="str">
        <f t="array" ref="AD841">IF(AE841="","",XLOOKUP(AE841,selector_04,selector_04_ids,""))</f>
        <v/>
      </c>
      <c r="AE841" s="25"/>
      <c r="AF841" s="14"/>
      <c r="AG841" s="27"/>
      <c r="AH841" s="14"/>
    </row>
    <row r="842">
      <c r="A842" s="14"/>
      <c r="B842" s="23" t="str">
        <f>IF($A842="","",'Система'!$B$4)</f>
        <v/>
      </c>
      <c r="C842" s="14"/>
      <c r="D842" s="23" t="str">
        <f t="array" ref="D842">IF(E842="","",XLOOKUP(E842,selector_12,selector_12_ids,""))</f>
        <v/>
      </c>
      <c r="E842" s="25"/>
      <c r="F842" s="14"/>
      <c r="G842" s="14"/>
      <c r="H842" s="14"/>
      <c r="I842" s="14"/>
      <c r="J842" s="14"/>
      <c r="K842" s="23" t="str">
        <f t="array" ref="K842">IF(L842="","",XLOOKUP(L842,selector_07,selector_07_ids,""))</f>
        <v/>
      </c>
      <c r="L842" s="25"/>
      <c r="M842" s="14"/>
      <c r="N842" s="23" t="str">
        <f t="array" ref="N842">IF(O842="","",XLOOKUP(O842,selector_18,selector_18_ids,""))</f>
        <v/>
      </c>
      <c r="O842" s="25"/>
      <c r="P842" s="14"/>
      <c r="Q842" s="14"/>
      <c r="R842" s="23" t="str">
        <f t="array" ref="R842">IF(S842="","",XLOOKUP(S842,selector_15,selector_15_ids,""))</f>
        <v/>
      </c>
      <c r="S842" s="25"/>
      <c r="T842" s="23" t="str">
        <f t="array" ref="T842">IF(U842="","",XLOOKUP(U842,selector_15,selector_15_ids,""))</f>
        <v/>
      </c>
      <c r="U842" s="25"/>
      <c r="V842" s="23" t="str">
        <f t="array" ref="V842">IF(W842="","",XLOOKUP(W842,selector_12,selector_12_ids,""))</f>
        <v/>
      </c>
      <c r="W842" s="25"/>
      <c r="X842" s="14"/>
      <c r="Y842" s="14"/>
      <c r="Z842" s="14"/>
      <c r="AA842" s="23" t="str">
        <f t="array" ref="AA842">IF(AB842="","",XLOOKUP(AB842,selector_07,selector_07_ids,""))</f>
        <v/>
      </c>
      <c r="AB842" s="25"/>
      <c r="AC842" s="14"/>
      <c r="AD842" s="23" t="str">
        <f t="array" ref="AD842">IF(AE842="","",XLOOKUP(AE842,selector_04,selector_04_ids,""))</f>
        <v/>
      </c>
      <c r="AE842" s="25"/>
      <c r="AF842" s="14"/>
      <c r="AG842" s="27"/>
      <c r="AH842" s="14"/>
    </row>
    <row r="843">
      <c r="A843" s="14"/>
      <c r="B843" s="23" t="str">
        <f>IF($A843="","",'Система'!$B$4)</f>
        <v/>
      </c>
      <c r="C843" s="14"/>
      <c r="D843" s="23" t="str">
        <f t="array" ref="D843">IF(E843="","",XLOOKUP(E843,selector_12,selector_12_ids,""))</f>
        <v/>
      </c>
      <c r="E843" s="25"/>
      <c r="F843" s="14"/>
      <c r="G843" s="14"/>
      <c r="H843" s="14"/>
      <c r="I843" s="14"/>
      <c r="J843" s="14"/>
      <c r="K843" s="23" t="str">
        <f t="array" ref="K843">IF(L843="","",XLOOKUP(L843,selector_07,selector_07_ids,""))</f>
        <v/>
      </c>
      <c r="L843" s="25"/>
      <c r="M843" s="14"/>
      <c r="N843" s="23" t="str">
        <f t="array" ref="N843">IF(O843="","",XLOOKUP(O843,selector_18,selector_18_ids,""))</f>
        <v/>
      </c>
      <c r="O843" s="25"/>
      <c r="P843" s="14"/>
      <c r="Q843" s="14"/>
      <c r="R843" s="23" t="str">
        <f t="array" ref="R843">IF(S843="","",XLOOKUP(S843,selector_15,selector_15_ids,""))</f>
        <v/>
      </c>
      <c r="S843" s="25"/>
      <c r="T843" s="23" t="str">
        <f t="array" ref="T843">IF(U843="","",XLOOKUP(U843,selector_15,selector_15_ids,""))</f>
        <v/>
      </c>
      <c r="U843" s="25"/>
      <c r="V843" s="23" t="str">
        <f t="array" ref="V843">IF(W843="","",XLOOKUP(W843,selector_12,selector_12_ids,""))</f>
        <v/>
      </c>
      <c r="W843" s="25"/>
      <c r="X843" s="14"/>
      <c r="Y843" s="14"/>
      <c r="Z843" s="14"/>
      <c r="AA843" s="23" t="str">
        <f t="array" ref="AA843">IF(AB843="","",XLOOKUP(AB843,selector_07,selector_07_ids,""))</f>
        <v/>
      </c>
      <c r="AB843" s="25"/>
      <c r="AC843" s="14"/>
      <c r="AD843" s="23" t="str">
        <f t="array" ref="AD843">IF(AE843="","",XLOOKUP(AE843,selector_04,selector_04_ids,""))</f>
        <v/>
      </c>
      <c r="AE843" s="25"/>
      <c r="AF843" s="14"/>
      <c r="AG843" s="27"/>
      <c r="AH843" s="14"/>
    </row>
    <row r="844">
      <c r="A844" s="14"/>
      <c r="B844" s="23" t="str">
        <f>IF($A844="","",'Система'!$B$4)</f>
        <v/>
      </c>
      <c r="C844" s="14"/>
      <c r="D844" s="23" t="str">
        <f t="array" ref="D844">IF(E844="","",XLOOKUP(E844,selector_12,selector_12_ids,""))</f>
        <v/>
      </c>
      <c r="E844" s="25"/>
      <c r="F844" s="14"/>
      <c r="G844" s="14"/>
      <c r="H844" s="14"/>
      <c r="I844" s="14"/>
      <c r="J844" s="14"/>
      <c r="K844" s="23" t="str">
        <f t="array" ref="K844">IF(L844="","",XLOOKUP(L844,selector_07,selector_07_ids,""))</f>
        <v/>
      </c>
      <c r="L844" s="25"/>
      <c r="M844" s="14"/>
      <c r="N844" s="23" t="str">
        <f t="array" ref="N844">IF(O844="","",XLOOKUP(O844,selector_18,selector_18_ids,""))</f>
        <v/>
      </c>
      <c r="O844" s="25"/>
      <c r="P844" s="14"/>
      <c r="Q844" s="14"/>
      <c r="R844" s="23" t="str">
        <f t="array" ref="R844">IF(S844="","",XLOOKUP(S844,selector_15,selector_15_ids,""))</f>
        <v/>
      </c>
      <c r="S844" s="25"/>
      <c r="T844" s="23" t="str">
        <f t="array" ref="T844">IF(U844="","",XLOOKUP(U844,selector_15,selector_15_ids,""))</f>
        <v/>
      </c>
      <c r="U844" s="25"/>
      <c r="V844" s="23" t="str">
        <f t="array" ref="V844">IF(W844="","",XLOOKUP(W844,selector_12,selector_12_ids,""))</f>
        <v/>
      </c>
      <c r="W844" s="25"/>
      <c r="X844" s="14"/>
      <c r="Y844" s="14"/>
      <c r="Z844" s="14"/>
      <c r="AA844" s="23" t="str">
        <f t="array" ref="AA844">IF(AB844="","",XLOOKUP(AB844,selector_07,selector_07_ids,""))</f>
        <v/>
      </c>
      <c r="AB844" s="25"/>
      <c r="AC844" s="14"/>
      <c r="AD844" s="23" t="str">
        <f t="array" ref="AD844">IF(AE844="","",XLOOKUP(AE844,selector_04,selector_04_ids,""))</f>
        <v/>
      </c>
      <c r="AE844" s="25"/>
      <c r="AF844" s="14"/>
      <c r="AG844" s="27"/>
      <c r="AH844" s="14"/>
    </row>
    <row r="845">
      <c r="A845" s="14"/>
      <c r="B845" s="23" t="str">
        <f>IF($A845="","",'Система'!$B$4)</f>
        <v/>
      </c>
      <c r="C845" s="14"/>
      <c r="D845" s="23" t="str">
        <f t="array" ref="D845">IF(E845="","",XLOOKUP(E845,selector_12,selector_12_ids,""))</f>
        <v/>
      </c>
      <c r="E845" s="25"/>
      <c r="F845" s="14"/>
      <c r="G845" s="14"/>
      <c r="H845" s="14"/>
      <c r="I845" s="14"/>
      <c r="J845" s="14"/>
      <c r="K845" s="23" t="str">
        <f t="array" ref="K845">IF(L845="","",XLOOKUP(L845,selector_07,selector_07_ids,""))</f>
        <v/>
      </c>
      <c r="L845" s="25"/>
      <c r="M845" s="14"/>
      <c r="N845" s="23" t="str">
        <f t="array" ref="N845">IF(O845="","",XLOOKUP(O845,selector_18,selector_18_ids,""))</f>
        <v/>
      </c>
      <c r="O845" s="25"/>
      <c r="P845" s="14"/>
      <c r="Q845" s="14"/>
      <c r="R845" s="23" t="str">
        <f t="array" ref="R845">IF(S845="","",XLOOKUP(S845,selector_15,selector_15_ids,""))</f>
        <v/>
      </c>
      <c r="S845" s="25"/>
      <c r="T845" s="23" t="str">
        <f t="array" ref="T845">IF(U845="","",XLOOKUP(U845,selector_15,selector_15_ids,""))</f>
        <v/>
      </c>
      <c r="U845" s="25"/>
      <c r="V845" s="23" t="str">
        <f t="array" ref="V845">IF(W845="","",XLOOKUP(W845,selector_12,selector_12_ids,""))</f>
        <v/>
      </c>
      <c r="W845" s="25"/>
      <c r="X845" s="14"/>
      <c r="Y845" s="14"/>
      <c r="Z845" s="14"/>
      <c r="AA845" s="23" t="str">
        <f t="array" ref="AA845">IF(AB845="","",XLOOKUP(AB845,selector_07,selector_07_ids,""))</f>
        <v/>
      </c>
      <c r="AB845" s="25"/>
      <c r="AC845" s="14"/>
      <c r="AD845" s="23" t="str">
        <f t="array" ref="AD845">IF(AE845="","",XLOOKUP(AE845,selector_04,selector_04_ids,""))</f>
        <v/>
      </c>
      <c r="AE845" s="25"/>
      <c r="AF845" s="14"/>
      <c r="AG845" s="27"/>
      <c r="AH845" s="14"/>
    </row>
    <row r="846">
      <c r="A846" s="14"/>
      <c r="B846" s="23" t="str">
        <f>IF($A846="","",'Система'!$B$4)</f>
        <v/>
      </c>
      <c r="C846" s="14"/>
      <c r="D846" s="23" t="str">
        <f t="array" ref="D846">IF(E846="","",XLOOKUP(E846,selector_12,selector_12_ids,""))</f>
        <v/>
      </c>
      <c r="E846" s="25"/>
      <c r="F846" s="14"/>
      <c r="G846" s="14"/>
      <c r="H846" s="14"/>
      <c r="I846" s="14"/>
      <c r="J846" s="14"/>
      <c r="K846" s="23" t="str">
        <f t="array" ref="K846">IF(L846="","",XLOOKUP(L846,selector_07,selector_07_ids,""))</f>
        <v/>
      </c>
      <c r="L846" s="25"/>
      <c r="M846" s="14"/>
      <c r="N846" s="23" t="str">
        <f t="array" ref="N846">IF(O846="","",XLOOKUP(O846,selector_18,selector_18_ids,""))</f>
        <v/>
      </c>
      <c r="O846" s="25"/>
      <c r="P846" s="14"/>
      <c r="Q846" s="14"/>
      <c r="R846" s="23" t="str">
        <f t="array" ref="R846">IF(S846="","",XLOOKUP(S846,selector_15,selector_15_ids,""))</f>
        <v/>
      </c>
      <c r="S846" s="25"/>
      <c r="T846" s="23" t="str">
        <f t="array" ref="T846">IF(U846="","",XLOOKUP(U846,selector_15,selector_15_ids,""))</f>
        <v/>
      </c>
      <c r="U846" s="25"/>
      <c r="V846" s="23" t="str">
        <f t="array" ref="V846">IF(W846="","",XLOOKUP(W846,selector_12,selector_12_ids,""))</f>
        <v/>
      </c>
      <c r="W846" s="25"/>
      <c r="X846" s="14"/>
      <c r="Y846" s="14"/>
      <c r="Z846" s="14"/>
      <c r="AA846" s="23" t="str">
        <f t="array" ref="AA846">IF(AB846="","",XLOOKUP(AB846,selector_07,selector_07_ids,""))</f>
        <v/>
      </c>
      <c r="AB846" s="25"/>
      <c r="AC846" s="14"/>
      <c r="AD846" s="23" t="str">
        <f t="array" ref="AD846">IF(AE846="","",XLOOKUP(AE846,selector_04,selector_04_ids,""))</f>
        <v/>
      </c>
      <c r="AE846" s="25"/>
      <c r="AF846" s="14"/>
      <c r="AG846" s="27"/>
      <c r="AH846" s="14"/>
    </row>
    <row r="847">
      <c r="A847" s="14"/>
      <c r="B847" s="23" t="str">
        <f>IF($A847="","",'Система'!$B$4)</f>
        <v/>
      </c>
      <c r="C847" s="14"/>
      <c r="D847" s="23" t="str">
        <f t="array" ref="D847">IF(E847="","",XLOOKUP(E847,selector_12,selector_12_ids,""))</f>
        <v/>
      </c>
      <c r="E847" s="25"/>
      <c r="F847" s="14"/>
      <c r="G847" s="14"/>
      <c r="H847" s="14"/>
      <c r="I847" s="14"/>
      <c r="J847" s="14"/>
      <c r="K847" s="23" t="str">
        <f t="array" ref="K847">IF(L847="","",XLOOKUP(L847,selector_07,selector_07_ids,""))</f>
        <v/>
      </c>
      <c r="L847" s="25"/>
      <c r="M847" s="14"/>
      <c r="N847" s="23" t="str">
        <f t="array" ref="N847">IF(O847="","",XLOOKUP(O847,selector_18,selector_18_ids,""))</f>
        <v/>
      </c>
      <c r="O847" s="25"/>
      <c r="P847" s="14"/>
      <c r="Q847" s="14"/>
      <c r="R847" s="23" t="str">
        <f t="array" ref="R847">IF(S847="","",XLOOKUP(S847,selector_15,selector_15_ids,""))</f>
        <v/>
      </c>
      <c r="S847" s="25"/>
      <c r="T847" s="23" t="str">
        <f t="array" ref="T847">IF(U847="","",XLOOKUP(U847,selector_15,selector_15_ids,""))</f>
        <v/>
      </c>
      <c r="U847" s="25"/>
      <c r="V847" s="23" t="str">
        <f t="array" ref="V847">IF(W847="","",XLOOKUP(W847,selector_12,selector_12_ids,""))</f>
        <v/>
      </c>
      <c r="W847" s="25"/>
      <c r="X847" s="14"/>
      <c r="Y847" s="14"/>
      <c r="Z847" s="14"/>
      <c r="AA847" s="23" t="str">
        <f t="array" ref="AA847">IF(AB847="","",XLOOKUP(AB847,selector_07,selector_07_ids,""))</f>
        <v/>
      </c>
      <c r="AB847" s="25"/>
      <c r="AC847" s="14"/>
      <c r="AD847" s="23" t="str">
        <f t="array" ref="AD847">IF(AE847="","",XLOOKUP(AE847,selector_04,selector_04_ids,""))</f>
        <v/>
      </c>
      <c r="AE847" s="25"/>
      <c r="AF847" s="14"/>
      <c r="AG847" s="27"/>
      <c r="AH847" s="14"/>
    </row>
    <row r="848">
      <c r="A848" s="14"/>
      <c r="B848" s="23" t="str">
        <f>IF($A848="","",'Система'!$B$4)</f>
        <v/>
      </c>
      <c r="C848" s="14"/>
      <c r="D848" s="23" t="str">
        <f t="array" ref="D848">IF(E848="","",XLOOKUP(E848,selector_12,selector_12_ids,""))</f>
        <v/>
      </c>
      <c r="E848" s="25"/>
      <c r="F848" s="14"/>
      <c r="G848" s="14"/>
      <c r="H848" s="14"/>
      <c r="I848" s="14"/>
      <c r="J848" s="14"/>
      <c r="K848" s="23" t="str">
        <f t="array" ref="K848">IF(L848="","",XLOOKUP(L848,selector_07,selector_07_ids,""))</f>
        <v/>
      </c>
      <c r="L848" s="25"/>
      <c r="M848" s="14"/>
      <c r="N848" s="23" t="str">
        <f t="array" ref="N848">IF(O848="","",XLOOKUP(O848,selector_18,selector_18_ids,""))</f>
        <v/>
      </c>
      <c r="O848" s="25"/>
      <c r="P848" s="14"/>
      <c r="Q848" s="14"/>
      <c r="R848" s="23" t="str">
        <f t="array" ref="R848">IF(S848="","",XLOOKUP(S848,selector_15,selector_15_ids,""))</f>
        <v/>
      </c>
      <c r="S848" s="25"/>
      <c r="T848" s="23" t="str">
        <f t="array" ref="T848">IF(U848="","",XLOOKUP(U848,selector_15,selector_15_ids,""))</f>
        <v/>
      </c>
      <c r="U848" s="25"/>
      <c r="V848" s="23" t="str">
        <f t="array" ref="V848">IF(W848="","",XLOOKUP(W848,selector_12,selector_12_ids,""))</f>
        <v/>
      </c>
      <c r="W848" s="25"/>
      <c r="X848" s="14"/>
      <c r="Y848" s="14"/>
      <c r="Z848" s="14"/>
      <c r="AA848" s="23" t="str">
        <f t="array" ref="AA848">IF(AB848="","",XLOOKUP(AB848,selector_07,selector_07_ids,""))</f>
        <v/>
      </c>
      <c r="AB848" s="25"/>
      <c r="AC848" s="14"/>
      <c r="AD848" s="23" t="str">
        <f t="array" ref="AD848">IF(AE848="","",XLOOKUP(AE848,selector_04,selector_04_ids,""))</f>
        <v/>
      </c>
      <c r="AE848" s="25"/>
      <c r="AF848" s="14"/>
      <c r="AG848" s="27"/>
      <c r="AH848" s="14"/>
    </row>
    <row r="849">
      <c r="A849" s="14"/>
      <c r="B849" s="23" t="str">
        <f>IF($A849="","",'Система'!$B$4)</f>
        <v/>
      </c>
      <c r="C849" s="14"/>
      <c r="D849" s="23" t="str">
        <f t="array" ref="D849">IF(E849="","",XLOOKUP(E849,selector_12,selector_12_ids,""))</f>
        <v/>
      </c>
      <c r="E849" s="25"/>
      <c r="F849" s="14"/>
      <c r="G849" s="14"/>
      <c r="H849" s="14"/>
      <c r="I849" s="14"/>
      <c r="J849" s="14"/>
      <c r="K849" s="23" t="str">
        <f t="array" ref="K849">IF(L849="","",XLOOKUP(L849,selector_07,selector_07_ids,""))</f>
        <v/>
      </c>
      <c r="L849" s="25"/>
      <c r="M849" s="14"/>
      <c r="N849" s="23" t="str">
        <f t="array" ref="N849">IF(O849="","",XLOOKUP(O849,selector_18,selector_18_ids,""))</f>
        <v/>
      </c>
      <c r="O849" s="25"/>
      <c r="P849" s="14"/>
      <c r="Q849" s="14"/>
      <c r="R849" s="23" t="str">
        <f t="array" ref="R849">IF(S849="","",XLOOKUP(S849,selector_15,selector_15_ids,""))</f>
        <v/>
      </c>
      <c r="S849" s="25"/>
      <c r="T849" s="23" t="str">
        <f t="array" ref="T849">IF(U849="","",XLOOKUP(U849,selector_15,selector_15_ids,""))</f>
        <v/>
      </c>
      <c r="U849" s="25"/>
      <c r="V849" s="23" t="str">
        <f t="array" ref="V849">IF(W849="","",XLOOKUP(W849,selector_12,selector_12_ids,""))</f>
        <v/>
      </c>
      <c r="W849" s="25"/>
      <c r="X849" s="14"/>
      <c r="Y849" s="14"/>
      <c r="Z849" s="14"/>
      <c r="AA849" s="23" t="str">
        <f t="array" ref="AA849">IF(AB849="","",XLOOKUP(AB849,selector_07,selector_07_ids,""))</f>
        <v/>
      </c>
      <c r="AB849" s="25"/>
      <c r="AC849" s="14"/>
      <c r="AD849" s="23" t="str">
        <f t="array" ref="AD849">IF(AE849="","",XLOOKUP(AE849,selector_04,selector_04_ids,""))</f>
        <v/>
      </c>
      <c r="AE849" s="25"/>
      <c r="AF849" s="14"/>
      <c r="AG849" s="27"/>
      <c r="AH849" s="14"/>
    </row>
    <row r="850">
      <c r="A850" s="14"/>
      <c r="B850" s="23" t="str">
        <f>IF($A850="","",'Система'!$B$4)</f>
        <v/>
      </c>
      <c r="C850" s="14"/>
      <c r="D850" s="23" t="str">
        <f t="array" ref="D850">IF(E850="","",XLOOKUP(E850,selector_12,selector_12_ids,""))</f>
        <v/>
      </c>
      <c r="E850" s="25"/>
      <c r="F850" s="14"/>
      <c r="G850" s="14"/>
      <c r="H850" s="14"/>
      <c r="I850" s="14"/>
      <c r="J850" s="14"/>
      <c r="K850" s="23" t="str">
        <f t="array" ref="K850">IF(L850="","",XLOOKUP(L850,selector_07,selector_07_ids,""))</f>
        <v/>
      </c>
      <c r="L850" s="25"/>
      <c r="M850" s="14"/>
      <c r="N850" s="23" t="str">
        <f t="array" ref="N850">IF(O850="","",XLOOKUP(O850,selector_18,selector_18_ids,""))</f>
        <v/>
      </c>
      <c r="O850" s="25"/>
      <c r="P850" s="14"/>
      <c r="Q850" s="14"/>
      <c r="R850" s="23" t="str">
        <f t="array" ref="R850">IF(S850="","",XLOOKUP(S850,selector_15,selector_15_ids,""))</f>
        <v/>
      </c>
      <c r="S850" s="25"/>
      <c r="T850" s="23" t="str">
        <f t="array" ref="T850">IF(U850="","",XLOOKUP(U850,selector_15,selector_15_ids,""))</f>
        <v/>
      </c>
      <c r="U850" s="25"/>
      <c r="V850" s="23" t="str">
        <f t="array" ref="V850">IF(W850="","",XLOOKUP(W850,selector_12,selector_12_ids,""))</f>
        <v/>
      </c>
      <c r="W850" s="25"/>
      <c r="X850" s="14"/>
      <c r="Y850" s="14"/>
      <c r="Z850" s="14"/>
      <c r="AA850" s="23" t="str">
        <f t="array" ref="AA850">IF(AB850="","",XLOOKUP(AB850,selector_07,selector_07_ids,""))</f>
        <v/>
      </c>
      <c r="AB850" s="25"/>
      <c r="AC850" s="14"/>
      <c r="AD850" s="23" t="str">
        <f t="array" ref="AD850">IF(AE850="","",XLOOKUP(AE850,selector_04,selector_04_ids,""))</f>
        <v/>
      </c>
      <c r="AE850" s="25"/>
      <c r="AF850" s="14"/>
      <c r="AG850" s="27"/>
      <c r="AH850" s="14"/>
    </row>
    <row r="851">
      <c r="A851" s="14"/>
      <c r="B851" s="23" t="str">
        <f>IF($A851="","",'Система'!$B$4)</f>
        <v/>
      </c>
      <c r="C851" s="14"/>
      <c r="D851" s="23" t="str">
        <f t="array" ref="D851">IF(E851="","",XLOOKUP(E851,selector_12,selector_12_ids,""))</f>
        <v/>
      </c>
      <c r="E851" s="25"/>
      <c r="F851" s="14"/>
      <c r="G851" s="14"/>
      <c r="H851" s="14"/>
      <c r="I851" s="14"/>
      <c r="J851" s="14"/>
      <c r="K851" s="23" t="str">
        <f t="array" ref="K851">IF(L851="","",XLOOKUP(L851,selector_07,selector_07_ids,""))</f>
        <v/>
      </c>
      <c r="L851" s="25"/>
      <c r="M851" s="14"/>
      <c r="N851" s="23" t="str">
        <f t="array" ref="N851">IF(O851="","",XLOOKUP(O851,selector_18,selector_18_ids,""))</f>
        <v/>
      </c>
      <c r="O851" s="25"/>
      <c r="P851" s="14"/>
      <c r="Q851" s="14"/>
      <c r="R851" s="23" t="str">
        <f t="array" ref="R851">IF(S851="","",XLOOKUP(S851,selector_15,selector_15_ids,""))</f>
        <v/>
      </c>
      <c r="S851" s="25"/>
      <c r="T851" s="23" t="str">
        <f t="array" ref="T851">IF(U851="","",XLOOKUP(U851,selector_15,selector_15_ids,""))</f>
        <v/>
      </c>
      <c r="U851" s="25"/>
      <c r="V851" s="23" t="str">
        <f t="array" ref="V851">IF(W851="","",XLOOKUP(W851,selector_12,selector_12_ids,""))</f>
        <v/>
      </c>
      <c r="W851" s="25"/>
      <c r="X851" s="14"/>
      <c r="Y851" s="14"/>
      <c r="Z851" s="14"/>
      <c r="AA851" s="23" t="str">
        <f t="array" ref="AA851">IF(AB851="","",XLOOKUP(AB851,selector_07,selector_07_ids,""))</f>
        <v/>
      </c>
      <c r="AB851" s="25"/>
      <c r="AC851" s="14"/>
      <c r="AD851" s="23" t="str">
        <f t="array" ref="AD851">IF(AE851="","",XLOOKUP(AE851,selector_04,selector_04_ids,""))</f>
        <v/>
      </c>
      <c r="AE851" s="25"/>
      <c r="AF851" s="14"/>
      <c r="AG851" s="27"/>
      <c r="AH851" s="14"/>
    </row>
    <row r="852">
      <c r="A852" s="14"/>
      <c r="B852" s="23" t="str">
        <f>IF($A852="","",'Система'!$B$4)</f>
        <v/>
      </c>
      <c r="C852" s="14"/>
      <c r="D852" s="23" t="str">
        <f t="array" ref="D852">IF(E852="","",XLOOKUP(E852,selector_12,selector_12_ids,""))</f>
        <v/>
      </c>
      <c r="E852" s="25"/>
      <c r="F852" s="14"/>
      <c r="G852" s="14"/>
      <c r="H852" s="14"/>
      <c r="I852" s="14"/>
      <c r="J852" s="14"/>
      <c r="K852" s="23" t="str">
        <f t="array" ref="K852">IF(L852="","",XLOOKUP(L852,selector_07,selector_07_ids,""))</f>
        <v/>
      </c>
      <c r="L852" s="25"/>
      <c r="M852" s="14"/>
      <c r="N852" s="23" t="str">
        <f t="array" ref="N852">IF(O852="","",XLOOKUP(O852,selector_18,selector_18_ids,""))</f>
        <v/>
      </c>
      <c r="O852" s="25"/>
      <c r="P852" s="14"/>
      <c r="Q852" s="14"/>
      <c r="R852" s="23" t="str">
        <f t="array" ref="R852">IF(S852="","",XLOOKUP(S852,selector_15,selector_15_ids,""))</f>
        <v/>
      </c>
      <c r="S852" s="25"/>
      <c r="T852" s="23" t="str">
        <f t="array" ref="T852">IF(U852="","",XLOOKUP(U852,selector_15,selector_15_ids,""))</f>
        <v/>
      </c>
      <c r="U852" s="25"/>
      <c r="V852" s="23" t="str">
        <f t="array" ref="V852">IF(W852="","",XLOOKUP(W852,selector_12,selector_12_ids,""))</f>
        <v/>
      </c>
      <c r="W852" s="25"/>
      <c r="X852" s="14"/>
      <c r="Y852" s="14"/>
      <c r="Z852" s="14"/>
      <c r="AA852" s="23" t="str">
        <f t="array" ref="AA852">IF(AB852="","",XLOOKUP(AB852,selector_07,selector_07_ids,""))</f>
        <v/>
      </c>
      <c r="AB852" s="25"/>
      <c r="AC852" s="14"/>
      <c r="AD852" s="23" t="str">
        <f t="array" ref="AD852">IF(AE852="","",XLOOKUP(AE852,selector_04,selector_04_ids,""))</f>
        <v/>
      </c>
      <c r="AE852" s="25"/>
      <c r="AF852" s="14"/>
      <c r="AG852" s="27"/>
      <c r="AH852" s="14"/>
    </row>
    <row r="853">
      <c r="A853" s="14"/>
      <c r="B853" s="23" t="str">
        <f>IF($A853="","",'Система'!$B$4)</f>
        <v/>
      </c>
      <c r="C853" s="14"/>
      <c r="D853" s="23" t="str">
        <f t="array" ref="D853">IF(E853="","",XLOOKUP(E853,selector_12,selector_12_ids,""))</f>
        <v/>
      </c>
      <c r="E853" s="25"/>
      <c r="F853" s="14"/>
      <c r="G853" s="14"/>
      <c r="H853" s="14"/>
      <c r="I853" s="14"/>
      <c r="J853" s="14"/>
      <c r="K853" s="23" t="str">
        <f t="array" ref="K853">IF(L853="","",XLOOKUP(L853,selector_07,selector_07_ids,""))</f>
        <v/>
      </c>
      <c r="L853" s="25"/>
      <c r="M853" s="14"/>
      <c r="N853" s="23" t="str">
        <f t="array" ref="N853">IF(O853="","",XLOOKUP(O853,selector_18,selector_18_ids,""))</f>
        <v/>
      </c>
      <c r="O853" s="25"/>
      <c r="P853" s="14"/>
      <c r="Q853" s="14"/>
      <c r="R853" s="23" t="str">
        <f t="array" ref="R853">IF(S853="","",XLOOKUP(S853,selector_15,selector_15_ids,""))</f>
        <v/>
      </c>
      <c r="S853" s="25"/>
      <c r="T853" s="23" t="str">
        <f t="array" ref="T853">IF(U853="","",XLOOKUP(U853,selector_15,selector_15_ids,""))</f>
        <v/>
      </c>
      <c r="U853" s="25"/>
      <c r="V853" s="23" t="str">
        <f t="array" ref="V853">IF(W853="","",XLOOKUP(W853,selector_12,selector_12_ids,""))</f>
        <v/>
      </c>
      <c r="W853" s="25"/>
      <c r="X853" s="14"/>
      <c r="Y853" s="14"/>
      <c r="Z853" s="14"/>
      <c r="AA853" s="23" t="str">
        <f t="array" ref="AA853">IF(AB853="","",XLOOKUP(AB853,selector_07,selector_07_ids,""))</f>
        <v/>
      </c>
      <c r="AB853" s="25"/>
      <c r="AC853" s="14"/>
      <c r="AD853" s="23" t="str">
        <f t="array" ref="AD853">IF(AE853="","",XLOOKUP(AE853,selector_04,selector_04_ids,""))</f>
        <v/>
      </c>
      <c r="AE853" s="25"/>
      <c r="AF853" s="14"/>
      <c r="AG853" s="27"/>
      <c r="AH853" s="14"/>
    </row>
    <row r="854">
      <c r="A854" s="14"/>
      <c r="B854" s="23" t="str">
        <f>IF($A854="","",'Система'!$B$4)</f>
        <v/>
      </c>
      <c r="C854" s="14"/>
      <c r="D854" s="23" t="str">
        <f t="array" ref="D854">IF(E854="","",XLOOKUP(E854,selector_12,selector_12_ids,""))</f>
        <v/>
      </c>
      <c r="E854" s="25"/>
      <c r="F854" s="14"/>
      <c r="G854" s="14"/>
      <c r="H854" s="14"/>
      <c r="I854" s="14"/>
      <c r="J854" s="14"/>
      <c r="K854" s="23" t="str">
        <f t="array" ref="K854">IF(L854="","",XLOOKUP(L854,selector_07,selector_07_ids,""))</f>
        <v/>
      </c>
      <c r="L854" s="25"/>
      <c r="M854" s="14"/>
      <c r="N854" s="23" t="str">
        <f t="array" ref="N854">IF(O854="","",XLOOKUP(O854,selector_18,selector_18_ids,""))</f>
        <v/>
      </c>
      <c r="O854" s="25"/>
      <c r="P854" s="14"/>
      <c r="Q854" s="14"/>
      <c r="R854" s="23" t="str">
        <f t="array" ref="R854">IF(S854="","",XLOOKUP(S854,selector_15,selector_15_ids,""))</f>
        <v/>
      </c>
      <c r="S854" s="25"/>
      <c r="T854" s="23" t="str">
        <f t="array" ref="T854">IF(U854="","",XLOOKUP(U854,selector_15,selector_15_ids,""))</f>
        <v/>
      </c>
      <c r="U854" s="25"/>
      <c r="V854" s="23" t="str">
        <f t="array" ref="V854">IF(W854="","",XLOOKUP(W854,selector_12,selector_12_ids,""))</f>
        <v/>
      </c>
      <c r="W854" s="25"/>
      <c r="X854" s="14"/>
      <c r="Y854" s="14"/>
      <c r="Z854" s="14"/>
      <c r="AA854" s="23" t="str">
        <f t="array" ref="AA854">IF(AB854="","",XLOOKUP(AB854,selector_07,selector_07_ids,""))</f>
        <v/>
      </c>
      <c r="AB854" s="25"/>
      <c r="AC854" s="14"/>
      <c r="AD854" s="23" t="str">
        <f t="array" ref="AD854">IF(AE854="","",XLOOKUP(AE854,selector_04,selector_04_ids,""))</f>
        <v/>
      </c>
      <c r="AE854" s="25"/>
      <c r="AF854" s="14"/>
      <c r="AG854" s="27"/>
      <c r="AH854" s="14"/>
    </row>
    <row r="855">
      <c r="A855" s="14"/>
      <c r="B855" s="23" t="str">
        <f>IF($A855="","",'Система'!$B$4)</f>
        <v/>
      </c>
      <c r="C855" s="14"/>
      <c r="D855" s="23" t="str">
        <f t="array" ref="D855">IF(E855="","",XLOOKUP(E855,selector_12,selector_12_ids,""))</f>
        <v/>
      </c>
      <c r="E855" s="25"/>
      <c r="F855" s="14"/>
      <c r="G855" s="14"/>
      <c r="H855" s="14"/>
      <c r="I855" s="14"/>
      <c r="J855" s="14"/>
      <c r="K855" s="23" t="str">
        <f t="array" ref="K855">IF(L855="","",XLOOKUP(L855,selector_07,selector_07_ids,""))</f>
        <v/>
      </c>
      <c r="L855" s="25"/>
      <c r="M855" s="14"/>
      <c r="N855" s="23" t="str">
        <f t="array" ref="N855">IF(O855="","",XLOOKUP(O855,selector_18,selector_18_ids,""))</f>
        <v/>
      </c>
      <c r="O855" s="25"/>
      <c r="P855" s="14"/>
      <c r="Q855" s="14"/>
      <c r="R855" s="23" t="str">
        <f t="array" ref="R855">IF(S855="","",XLOOKUP(S855,selector_15,selector_15_ids,""))</f>
        <v/>
      </c>
      <c r="S855" s="25"/>
      <c r="T855" s="23" t="str">
        <f t="array" ref="T855">IF(U855="","",XLOOKUP(U855,selector_15,selector_15_ids,""))</f>
        <v/>
      </c>
      <c r="U855" s="25"/>
      <c r="V855" s="23" t="str">
        <f t="array" ref="V855">IF(W855="","",XLOOKUP(W855,selector_12,selector_12_ids,""))</f>
        <v/>
      </c>
      <c r="W855" s="25"/>
      <c r="X855" s="14"/>
      <c r="Y855" s="14"/>
      <c r="Z855" s="14"/>
      <c r="AA855" s="23" t="str">
        <f t="array" ref="AA855">IF(AB855="","",XLOOKUP(AB855,selector_07,selector_07_ids,""))</f>
        <v/>
      </c>
      <c r="AB855" s="25"/>
      <c r="AC855" s="14"/>
      <c r="AD855" s="23" t="str">
        <f t="array" ref="AD855">IF(AE855="","",XLOOKUP(AE855,selector_04,selector_04_ids,""))</f>
        <v/>
      </c>
      <c r="AE855" s="25"/>
      <c r="AF855" s="14"/>
      <c r="AG855" s="27"/>
      <c r="AH855" s="14"/>
    </row>
    <row r="856">
      <c r="A856" s="14"/>
      <c r="B856" s="23" t="str">
        <f>IF($A856="","",'Система'!$B$4)</f>
        <v/>
      </c>
      <c r="C856" s="14"/>
      <c r="D856" s="23" t="str">
        <f t="array" ref="D856">IF(E856="","",XLOOKUP(E856,selector_12,selector_12_ids,""))</f>
        <v/>
      </c>
      <c r="E856" s="25"/>
      <c r="F856" s="14"/>
      <c r="G856" s="14"/>
      <c r="H856" s="14"/>
      <c r="I856" s="14"/>
      <c r="J856" s="14"/>
      <c r="K856" s="23" t="str">
        <f t="array" ref="K856">IF(L856="","",XLOOKUP(L856,selector_07,selector_07_ids,""))</f>
        <v/>
      </c>
      <c r="L856" s="25"/>
      <c r="M856" s="14"/>
      <c r="N856" s="23" t="str">
        <f t="array" ref="N856">IF(O856="","",XLOOKUP(O856,selector_18,selector_18_ids,""))</f>
        <v/>
      </c>
      <c r="O856" s="25"/>
      <c r="P856" s="14"/>
      <c r="Q856" s="14"/>
      <c r="R856" s="23" t="str">
        <f t="array" ref="R856">IF(S856="","",XLOOKUP(S856,selector_15,selector_15_ids,""))</f>
        <v/>
      </c>
      <c r="S856" s="25"/>
      <c r="T856" s="23" t="str">
        <f t="array" ref="T856">IF(U856="","",XLOOKUP(U856,selector_15,selector_15_ids,""))</f>
        <v/>
      </c>
      <c r="U856" s="25"/>
      <c r="V856" s="23" t="str">
        <f t="array" ref="V856">IF(W856="","",XLOOKUP(W856,selector_12,selector_12_ids,""))</f>
        <v/>
      </c>
      <c r="W856" s="25"/>
      <c r="X856" s="14"/>
      <c r="Y856" s="14"/>
      <c r="Z856" s="14"/>
      <c r="AA856" s="23" t="str">
        <f t="array" ref="AA856">IF(AB856="","",XLOOKUP(AB856,selector_07,selector_07_ids,""))</f>
        <v/>
      </c>
      <c r="AB856" s="25"/>
      <c r="AC856" s="14"/>
      <c r="AD856" s="23" t="str">
        <f t="array" ref="AD856">IF(AE856="","",XLOOKUP(AE856,selector_04,selector_04_ids,""))</f>
        <v/>
      </c>
      <c r="AE856" s="25"/>
      <c r="AF856" s="14"/>
      <c r="AG856" s="27"/>
      <c r="AH856" s="14"/>
    </row>
    <row r="857">
      <c r="A857" s="14"/>
      <c r="B857" s="23" t="str">
        <f>IF($A857="","",'Система'!$B$4)</f>
        <v/>
      </c>
      <c r="C857" s="14"/>
      <c r="D857" s="23" t="str">
        <f t="array" ref="D857">IF(E857="","",XLOOKUP(E857,selector_12,selector_12_ids,""))</f>
        <v/>
      </c>
      <c r="E857" s="25"/>
      <c r="F857" s="14"/>
      <c r="G857" s="14"/>
      <c r="H857" s="14"/>
      <c r="I857" s="14"/>
      <c r="J857" s="14"/>
      <c r="K857" s="23" t="str">
        <f t="array" ref="K857">IF(L857="","",XLOOKUP(L857,selector_07,selector_07_ids,""))</f>
        <v/>
      </c>
      <c r="L857" s="25"/>
      <c r="M857" s="14"/>
      <c r="N857" s="23" t="str">
        <f t="array" ref="N857">IF(O857="","",XLOOKUP(O857,selector_18,selector_18_ids,""))</f>
        <v/>
      </c>
      <c r="O857" s="25"/>
      <c r="P857" s="14"/>
      <c r="Q857" s="14"/>
      <c r="R857" s="23" t="str">
        <f t="array" ref="R857">IF(S857="","",XLOOKUP(S857,selector_15,selector_15_ids,""))</f>
        <v/>
      </c>
      <c r="S857" s="25"/>
      <c r="T857" s="23" t="str">
        <f t="array" ref="T857">IF(U857="","",XLOOKUP(U857,selector_15,selector_15_ids,""))</f>
        <v/>
      </c>
      <c r="U857" s="25"/>
      <c r="V857" s="23" t="str">
        <f t="array" ref="V857">IF(W857="","",XLOOKUP(W857,selector_12,selector_12_ids,""))</f>
        <v/>
      </c>
      <c r="W857" s="25"/>
      <c r="X857" s="14"/>
      <c r="Y857" s="14"/>
      <c r="Z857" s="14"/>
      <c r="AA857" s="23" t="str">
        <f t="array" ref="AA857">IF(AB857="","",XLOOKUP(AB857,selector_07,selector_07_ids,""))</f>
        <v/>
      </c>
      <c r="AB857" s="25"/>
      <c r="AC857" s="14"/>
      <c r="AD857" s="23" t="str">
        <f t="array" ref="AD857">IF(AE857="","",XLOOKUP(AE857,selector_04,selector_04_ids,""))</f>
        <v/>
      </c>
      <c r="AE857" s="25"/>
      <c r="AF857" s="14"/>
      <c r="AG857" s="27"/>
      <c r="AH857" s="14"/>
    </row>
    <row r="858">
      <c r="A858" s="14"/>
      <c r="B858" s="23" t="str">
        <f>IF($A858="","",'Система'!$B$4)</f>
        <v/>
      </c>
      <c r="C858" s="14"/>
      <c r="D858" s="23" t="str">
        <f t="array" ref="D858">IF(E858="","",XLOOKUP(E858,selector_12,selector_12_ids,""))</f>
        <v/>
      </c>
      <c r="E858" s="25"/>
      <c r="F858" s="14"/>
      <c r="G858" s="14"/>
      <c r="H858" s="14"/>
      <c r="I858" s="14"/>
      <c r="J858" s="14"/>
      <c r="K858" s="23" t="str">
        <f t="array" ref="K858">IF(L858="","",XLOOKUP(L858,selector_07,selector_07_ids,""))</f>
        <v/>
      </c>
      <c r="L858" s="25"/>
      <c r="M858" s="14"/>
      <c r="N858" s="23" t="str">
        <f t="array" ref="N858">IF(O858="","",XLOOKUP(O858,selector_18,selector_18_ids,""))</f>
        <v/>
      </c>
      <c r="O858" s="25"/>
      <c r="P858" s="14"/>
      <c r="Q858" s="14"/>
      <c r="R858" s="23" t="str">
        <f t="array" ref="R858">IF(S858="","",XLOOKUP(S858,selector_15,selector_15_ids,""))</f>
        <v/>
      </c>
      <c r="S858" s="25"/>
      <c r="T858" s="23" t="str">
        <f t="array" ref="T858">IF(U858="","",XLOOKUP(U858,selector_15,selector_15_ids,""))</f>
        <v/>
      </c>
      <c r="U858" s="25"/>
      <c r="V858" s="23" t="str">
        <f t="array" ref="V858">IF(W858="","",XLOOKUP(W858,selector_12,selector_12_ids,""))</f>
        <v/>
      </c>
      <c r="W858" s="25"/>
      <c r="X858" s="14"/>
      <c r="Y858" s="14"/>
      <c r="Z858" s="14"/>
      <c r="AA858" s="23" t="str">
        <f t="array" ref="AA858">IF(AB858="","",XLOOKUP(AB858,selector_07,selector_07_ids,""))</f>
        <v/>
      </c>
      <c r="AB858" s="25"/>
      <c r="AC858" s="14"/>
      <c r="AD858" s="23" t="str">
        <f t="array" ref="AD858">IF(AE858="","",XLOOKUP(AE858,selector_04,selector_04_ids,""))</f>
        <v/>
      </c>
      <c r="AE858" s="25"/>
      <c r="AF858" s="14"/>
      <c r="AG858" s="27"/>
      <c r="AH858" s="14"/>
    </row>
    <row r="859">
      <c r="A859" s="14"/>
      <c r="B859" s="23" t="str">
        <f>IF($A859="","",'Система'!$B$4)</f>
        <v/>
      </c>
      <c r="C859" s="14"/>
      <c r="D859" s="23" t="str">
        <f t="array" ref="D859">IF(E859="","",XLOOKUP(E859,selector_12,selector_12_ids,""))</f>
        <v/>
      </c>
      <c r="E859" s="25"/>
      <c r="F859" s="14"/>
      <c r="G859" s="14"/>
      <c r="H859" s="14"/>
      <c r="I859" s="14"/>
      <c r="J859" s="14"/>
      <c r="K859" s="23" t="str">
        <f t="array" ref="K859">IF(L859="","",XLOOKUP(L859,selector_07,selector_07_ids,""))</f>
        <v/>
      </c>
      <c r="L859" s="25"/>
      <c r="M859" s="14"/>
      <c r="N859" s="23" t="str">
        <f t="array" ref="N859">IF(O859="","",XLOOKUP(O859,selector_18,selector_18_ids,""))</f>
        <v/>
      </c>
      <c r="O859" s="25"/>
      <c r="P859" s="14"/>
      <c r="Q859" s="14"/>
      <c r="R859" s="23" t="str">
        <f t="array" ref="R859">IF(S859="","",XLOOKUP(S859,selector_15,selector_15_ids,""))</f>
        <v/>
      </c>
      <c r="S859" s="25"/>
      <c r="T859" s="23" t="str">
        <f t="array" ref="T859">IF(U859="","",XLOOKUP(U859,selector_15,selector_15_ids,""))</f>
        <v/>
      </c>
      <c r="U859" s="25"/>
      <c r="V859" s="23" t="str">
        <f t="array" ref="V859">IF(W859="","",XLOOKUP(W859,selector_12,selector_12_ids,""))</f>
        <v/>
      </c>
      <c r="W859" s="25"/>
      <c r="X859" s="14"/>
      <c r="Y859" s="14"/>
      <c r="Z859" s="14"/>
      <c r="AA859" s="23" t="str">
        <f t="array" ref="AA859">IF(AB859="","",XLOOKUP(AB859,selector_07,selector_07_ids,""))</f>
        <v/>
      </c>
      <c r="AB859" s="25"/>
      <c r="AC859" s="14"/>
      <c r="AD859" s="23" t="str">
        <f t="array" ref="AD859">IF(AE859="","",XLOOKUP(AE859,selector_04,selector_04_ids,""))</f>
        <v/>
      </c>
      <c r="AE859" s="25"/>
      <c r="AF859" s="14"/>
      <c r="AG859" s="27"/>
      <c r="AH859" s="14"/>
    </row>
    <row r="860">
      <c r="A860" s="14"/>
      <c r="B860" s="23" t="str">
        <f>IF($A860="","",'Система'!$B$4)</f>
        <v/>
      </c>
      <c r="C860" s="14"/>
      <c r="D860" s="23" t="str">
        <f t="array" ref="D860">IF(E860="","",XLOOKUP(E860,selector_12,selector_12_ids,""))</f>
        <v/>
      </c>
      <c r="E860" s="25"/>
      <c r="F860" s="14"/>
      <c r="G860" s="14"/>
      <c r="H860" s="14"/>
      <c r="I860" s="14"/>
      <c r="J860" s="14"/>
      <c r="K860" s="23" t="str">
        <f t="array" ref="K860">IF(L860="","",XLOOKUP(L860,selector_07,selector_07_ids,""))</f>
        <v/>
      </c>
      <c r="L860" s="25"/>
      <c r="M860" s="14"/>
      <c r="N860" s="23" t="str">
        <f t="array" ref="N860">IF(O860="","",XLOOKUP(O860,selector_18,selector_18_ids,""))</f>
        <v/>
      </c>
      <c r="O860" s="25"/>
      <c r="P860" s="14"/>
      <c r="Q860" s="14"/>
      <c r="R860" s="23" t="str">
        <f t="array" ref="R860">IF(S860="","",XLOOKUP(S860,selector_15,selector_15_ids,""))</f>
        <v/>
      </c>
      <c r="S860" s="25"/>
      <c r="T860" s="23" t="str">
        <f t="array" ref="T860">IF(U860="","",XLOOKUP(U860,selector_15,selector_15_ids,""))</f>
        <v/>
      </c>
      <c r="U860" s="25"/>
      <c r="V860" s="23" t="str">
        <f t="array" ref="V860">IF(W860="","",XLOOKUP(W860,selector_12,selector_12_ids,""))</f>
        <v/>
      </c>
      <c r="W860" s="25"/>
      <c r="X860" s="14"/>
      <c r="Y860" s="14"/>
      <c r="Z860" s="14"/>
      <c r="AA860" s="23" t="str">
        <f t="array" ref="AA860">IF(AB860="","",XLOOKUP(AB860,selector_07,selector_07_ids,""))</f>
        <v/>
      </c>
      <c r="AB860" s="25"/>
      <c r="AC860" s="14"/>
      <c r="AD860" s="23" t="str">
        <f t="array" ref="AD860">IF(AE860="","",XLOOKUP(AE860,selector_04,selector_04_ids,""))</f>
        <v/>
      </c>
      <c r="AE860" s="25"/>
      <c r="AF860" s="14"/>
      <c r="AG860" s="27"/>
      <c r="AH860" s="14"/>
    </row>
    <row r="861">
      <c r="A861" s="14"/>
      <c r="B861" s="23" t="str">
        <f>IF($A861="","",'Система'!$B$4)</f>
        <v/>
      </c>
      <c r="C861" s="14"/>
      <c r="D861" s="23" t="str">
        <f t="array" ref="D861">IF(E861="","",XLOOKUP(E861,selector_12,selector_12_ids,""))</f>
        <v/>
      </c>
      <c r="E861" s="25"/>
      <c r="F861" s="14"/>
      <c r="G861" s="14"/>
      <c r="H861" s="14"/>
      <c r="I861" s="14"/>
      <c r="J861" s="14"/>
      <c r="K861" s="23" t="str">
        <f t="array" ref="K861">IF(L861="","",XLOOKUP(L861,selector_07,selector_07_ids,""))</f>
        <v/>
      </c>
      <c r="L861" s="25"/>
      <c r="M861" s="14"/>
      <c r="N861" s="23" t="str">
        <f t="array" ref="N861">IF(O861="","",XLOOKUP(O861,selector_18,selector_18_ids,""))</f>
        <v/>
      </c>
      <c r="O861" s="25"/>
      <c r="P861" s="14"/>
      <c r="Q861" s="14"/>
      <c r="R861" s="23" t="str">
        <f t="array" ref="R861">IF(S861="","",XLOOKUP(S861,selector_15,selector_15_ids,""))</f>
        <v/>
      </c>
      <c r="S861" s="25"/>
      <c r="T861" s="23" t="str">
        <f t="array" ref="T861">IF(U861="","",XLOOKUP(U861,selector_15,selector_15_ids,""))</f>
        <v/>
      </c>
      <c r="U861" s="25"/>
      <c r="V861" s="23" t="str">
        <f t="array" ref="V861">IF(W861="","",XLOOKUP(W861,selector_12,selector_12_ids,""))</f>
        <v/>
      </c>
      <c r="W861" s="25"/>
      <c r="X861" s="14"/>
      <c r="Y861" s="14"/>
      <c r="Z861" s="14"/>
      <c r="AA861" s="23" t="str">
        <f t="array" ref="AA861">IF(AB861="","",XLOOKUP(AB861,selector_07,selector_07_ids,""))</f>
        <v/>
      </c>
      <c r="AB861" s="25"/>
      <c r="AC861" s="14"/>
      <c r="AD861" s="23" t="str">
        <f t="array" ref="AD861">IF(AE861="","",XLOOKUP(AE861,selector_04,selector_04_ids,""))</f>
        <v/>
      </c>
      <c r="AE861" s="25"/>
      <c r="AF861" s="14"/>
      <c r="AG861" s="27"/>
      <c r="AH861" s="14"/>
    </row>
    <row r="862">
      <c r="A862" s="14"/>
      <c r="B862" s="23" t="str">
        <f>IF($A862="","",'Система'!$B$4)</f>
        <v/>
      </c>
      <c r="C862" s="14"/>
      <c r="D862" s="23" t="str">
        <f t="array" ref="D862">IF(E862="","",XLOOKUP(E862,selector_12,selector_12_ids,""))</f>
        <v/>
      </c>
      <c r="E862" s="25"/>
      <c r="F862" s="14"/>
      <c r="G862" s="14"/>
      <c r="H862" s="14"/>
      <c r="I862" s="14"/>
      <c r="J862" s="14"/>
      <c r="K862" s="23" t="str">
        <f t="array" ref="K862">IF(L862="","",XLOOKUP(L862,selector_07,selector_07_ids,""))</f>
        <v/>
      </c>
      <c r="L862" s="25"/>
      <c r="M862" s="14"/>
      <c r="N862" s="23" t="str">
        <f t="array" ref="N862">IF(O862="","",XLOOKUP(O862,selector_18,selector_18_ids,""))</f>
        <v/>
      </c>
      <c r="O862" s="25"/>
      <c r="P862" s="14"/>
      <c r="Q862" s="14"/>
      <c r="R862" s="23" t="str">
        <f t="array" ref="R862">IF(S862="","",XLOOKUP(S862,selector_15,selector_15_ids,""))</f>
        <v/>
      </c>
      <c r="S862" s="25"/>
      <c r="T862" s="23" t="str">
        <f t="array" ref="T862">IF(U862="","",XLOOKUP(U862,selector_15,selector_15_ids,""))</f>
        <v/>
      </c>
      <c r="U862" s="25"/>
      <c r="V862" s="23" t="str">
        <f t="array" ref="V862">IF(W862="","",XLOOKUP(W862,selector_12,selector_12_ids,""))</f>
        <v/>
      </c>
      <c r="W862" s="25"/>
      <c r="X862" s="14"/>
      <c r="Y862" s="14"/>
      <c r="Z862" s="14"/>
      <c r="AA862" s="23" t="str">
        <f t="array" ref="AA862">IF(AB862="","",XLOOKUP(AB862,selector_07,selector_07_ids,""))</f>
        <v/>
      </c>
      <c r="AB862" s="25"/>
      <c r="AC862" s="14"/>
      <c r="AD862" s="23" t="str">
        <f t="array" ref="AD862">IF(AE862="","",XLOOKUP(AE862,selector_04,selector_04_ids,""))</f>
        <v/>
      </c>
      <c r="AE862" s="25"/>
      <c r="AF862" s="14"/>
      <c r="AG862" s="27"/>
      <c r="AH862" s="14"/>
    </row>
    <row r="863">
      <c r="A863" s="14"/>
      <c r="B863" s="23" t="str">
        <f>IF($A863="","",'Система'!$B$4)</f>
        <v/>
      </c>
      <c r="C863" s="14"/>
      <c r="D863" s="23" t="str">
        <f t="array" ref="D863">IF(E863="","",XLOOKUP(E863,selector_12,selector_12_ids,""))</f>
        <v/>
      </c>
      <c r="E863" s="25"/>
      <c r="F863" s="14"/>
      <c r="G863" s="14"/>
      <c r="H863" s="14"/>
      <c r="I863" s="14"/>
      <c r="J863" s="14"/>
      <c r="K863" s="23" t="str">
        <f t="array" ref="K863">IF(L863="","",XLOOKUP(L863,selector_07,selector_07_ids,""))</f>
        <v/>
      </c>
      <c r="L863" s="25"/>
      <c r="M863" s="14"/>
      <c r="N863" s="23" t="str">
        <f t="array" ref="N863">IF(O863="","",XLOOKUP(O863,selector_18,selector_18_ids,""))</f>
        <v/>
      </c>
      <c r="O863" s="25"/>
      <c r="P863" s="14"/>
      <c r="Q863" s="14"/>
      <c r="R863" s="23" t="str">
        <f t="array" ref="R863">IF(S863="","",XLOOKUP(S863,selector_15,selector_15_ids,""))</f>
        <v/>
      </c>
      <c r="S863" s="25"/>
      <c r="T863" s="23" t="str">
        <f t="array" ref="T863">IF(U863="","",XLOOKUP(U863,selector_15,selector_15_ids,""))</f>
        <v/>
      </c>
      <c r="U863" s="25"/>
      <c r="V863" s="23" t="str">
        <f t="array" ref="V863">IF(W863="","",XLOOKUP(W863,selector_12,selector_12_ids,""))</f>
        <v/>
      </c>
      <c r="W863" s="25"/>
      <c r="X863" s="14"/>
      <c r="Y863" s="14"/>
      <c r="Z863" s="14"/>
      <c r="AA863" s="23" t="str">
        <f t="array" ref="AA863">IF(AB863="","",XLOOKUP(AB863,selector_07,selector_07_ids,""))</f>
        <v/>
      </c>
      <c r="AB863" s="25"/>
      <c r="AC863" s="14"/>
      <c r="AD863" s="23" t="str">
        <f t="array" ref="AD863">IF(AE863="","",XLOOKUP(AE863,selector_04,selector_04_ids,""))</f>
        <v/>
      </c>
      <c r="AE863" s="25"/>
      <c r="AF863" s="14"/>
      <c r="AG863" s="27"/>
      <c r="AH863" s="14"/>
    </row>
    <row r="864">
      <c r="A864" s="14"/>
      <c r="B864" s="23" t="str">
        <f>IF($A864="","",'Система'!$B$4)</f>
        <v/>
      </c>
      <c r="C864" s="14"/>
      <c r="D864" s="23" t="str">
        <f t="array" ref="D864">IF(E864="","",XLOOKUP(E864,selector_12,selector_12_ids,""))</f>
        <v/>
      </c>
      <c r="E864" s="25"/>
      <c r="F864" s="14"/>
      <c r="G864" s="14"/>
      <c r="H864" s="14"/>
      <c r="I864" s="14"/>
      <c r="J864" s="14"/>
      <c r="K864" s="23" t="str">
        <f t="array" ref="K864">IF(L864="","",XLOOKUP(L864,selector_07,selector_07_ids,""))</f>
        <v/>
      </c>
      <c r="L864" s="25"/>
      <c r="M864" s="14"/>
      <c r="N864" s="23" t="str">
        <f t="array" ref="N864">IF(O864="","",XLOOKUP(O864,selector_18,selector_18_ids,""))</f>
        <v/>
      </c>
      <c r="O864" s="25"/>
      <c r="P864" s="14"/>
      <c r="Q864" s="14"/>
      <c r="R864" s="23" t="str">
        <f t="array" ref="R864">IF(S864="","",XLOOKUP(S864,selector_15,selector_15_ids,""))</f>
        <v/>
      </c>
      <c r="S864" s="25"/>
      <c r="T864" s="23" t="str">
        <f t="array" ref="T864">IF(U864="","",XLOOKUP(U864,selector_15,selector_15_ids,""))</f>
        <v/>
      </c>
      <c r="U864" s="25"/>
      <c r="V864" s="23" t="str">
        <f t="array" ref="V864">IF(W864="","",XLOOKUP(W864,selector_12,selector_12_ids,""))</f>
        <v/>
      </c>
      <c r="W864" s="25"/>
      <c r="X864" s="14"/>
      <c r="Y864" s="14"/>
      <c r="Z864" s="14"/>
      <c r="AA864" s="23" t="str">
        <f t="array" ref="AA864">IF(AB864="","",XLOOKUP(AB864,selector_07,selector_07_ids,""))</f>
        <v/>
      </c>
      <c r="AB864" s="25"/>
      <c r="AC864" s="14"/>
      <c r="AD864" s="23" t="str">
        <f t="array" ref="AD864">IF(AE864="","",XLOOKUP(AE864,selector_04,selector_04_ids,""))</f>
        <v/>
      </c>
      <c r="AE864" s="25"/>
      <c r="AF864" s="14"/>
      <c r="AG864" s="27"/>
      <c r="AH864" s="14"/>
    </row>
    <row r="865">
      <c r="A865" s="14"/>
      <c r="B865" s="23" t="str">
        <f>IF($A865="","",'Система'!$B$4)</f>
        <v/>
      </c>
      <c r="C865" s="14"/>
      <c r="D865" s="23" t="str">
        <f t="array" ref="D865">IF(E865="","",XLOOKUP(E865,selector_12,selector_12_ids,""))</f>
        <v/>
      </c>
      <c r="E865" s="25"/>
      <c r="F865" s="14"/>
      <c r="G865" s="14"/>
      <c r="H865" s="14"/>
      <c r="I865" s="14"/>
      <c r="J865" s="14"/>
      <c r="K865" s="23" t="str">
        <f t="array" ref="K865">IF(L865="","",XLOOKUP(L865,selector_07,selector_07_ids,""))</f>
        <v/>
      </c>
      <c r="L865" s="25"/>
      <c r="M865" s="14"/>
      <c r="N865" s="23" t="str">
        <f t="array" ref="N865">IF(O865="","",XLOOKUP(O865,selector_18,selector_18_ids,""))</f>
        <v/>
      </c>
      <c r="O865" s="25"/>
      <c r="P865" s="14"/>
      <c r="Q865" s="14"/>
      <c r="R865" s="23" t="str">
        <f t="array" ref="R865">IF(S865="","",XLOOKUP(S865,selector_15,selector_15_ids,""))</f>
        <v/>
      </c>
      <c r="S865" s="25"/>
      <c r="T865" s="23" t="str">
        <f t="array" ref="T865">IF(U865="","",XLOOKUP(U865,selector_15,selector_15_ids,""))</f>
        <v/>
      </c>
      <c r="U865" s="25"/>
      <c r="V865" s="23" t="str">
        <f t="array" ref="V865">IF(W865="","",XLOOKUP(W865,selector_12,selector_12_ids,""))</f>
        <v/>
      </c>
      <c r="W865" s="25"/>
      <c r="X865" s="14"/>
      <c r="Y865" s="14"/>
      <c r="Z865" s="14"/>
      <c r="AA865" s="23" t="str">
        <f t="array" ref="AA865">IF(AB865="","",XLOOKUP(AB865,selector_07,selector_07_ids,""))</f>
        <v/>
      </c>
      <c r="AB865" s="25"/>
      <c r="AC865" s="14"/>
      <c r="AD865" s="23" t="str">
        <f t="array" ref="AD865">IF(AE865="","",XLOOKUP(AE865,selector_04,selector_04_ids,""))</f>
        <v/>
      </c>
      <c r="AE865" s="25"/>
      <c r="AF865" s="14"/>
      <c r="AG865" s="27"/>
      <c r="AH865" s="14"/>
    </row>
    <row r="866">
      <c r="A866" s="14"/>
      <c r="B866" s="23" t="str">
        <f>IF($A866="","",'Система'!$B$4)</f>
        <v/>
      </c>
      <c r="C866" s="14"/>
      <c r="D866" s="23" t="str">
        <f t="array" ref="D866">IF(E866="","",XLOOKUP(E866,selector_12,selector_12_ids,""))</f>
        <v/>
      </c>
      <c r="E866" s="25"/>
      <c r="F866" s="14"/>
      <c r="G866" s="14"/>
      <c r="H866" s="14"/>
      <c r="I866" s="14"/>
      <c r="J866" s="14"/>
      <c r="K866" s="23" t="str">
        <f t="array" ref="K866">IF(L866="","",XLOOKUP(L866,selector_07,selector_07_ids,""))</f>
        <v/>
      </c>
      <c r="L866" s="25"/>
      <c r="M866" s="14"/>
      <c r="N866" s="23" t="str">
        <f t="array" ref="N866">IF(O866="","",XLOOKUP(O866,selector_18,selector_18_ids,""))</f>
        <v/>
      </c>
      <c r="O866" s="25"/>
      <c r="P866" s="14"/>
      <c r="Q866" s="14"/>
      <c r="R866" s="23" t="str">
        <f t="array" ref="R866">IF(S866="","",XLOOKUP(S866,selector_15,selector_15_ids,""))</f>
        <v/>
      </c>
      <c r="S866" s="25"/>
      <c r="T866" s="23" t="str">
        <f t="array" ref="T866">IF(U866="","",XLOOKUP(U866,selector_15,selector_15_ids,""))</f>
        <v/>
      </c>
      <c r="U866" s="25"/>
      <c r="V866" s="23" t="str">
        <f t="array" ref="V866">IF(W866="","",XLOOKUP(W866,selector_12,selector_12_ids,""))</f>
        <v/>
      </c>
      <c r="W866" s="25"/>
      <c r="X866" s="14"/>
      <c r="Y866" s="14"/>
      <c r="Z866" s="14"/>
      <c r="AA866" s="23" t="str">
        <f t="array" ref="AA866">IF(AB866="","",XLOOKUP(AB866,selector_07,selector_07_ids,""))</f>
        <v/>
      </c>
      <c r="AB866" s="25"/>
      <c r="AC866" s="14"/>
      <c r="AD866" s="23" t="str">
        <f t="array" ref="AD866">IF(AE866="","",XLOOKUP(AE866,selector_04,selector_04_ids,""))</f>
        <v/>
      </c>
      <c r="AE866" s="25"/>
      <c r="AF866" s="14"/>
      <c r="AG866" s="27"/>
      <c r="AH866" s="14"/>
    </row>
    <row r="867">
      <c r="A867" s="14"/>
      <c r="B867" s="23" t="str">
        <f>IF($A867="","",'Система'!$B$4)</f>
        <v/>
      </c>
      <c r="C867" s="14"/>
      <c r="D867" s="23" t="str">
        <f t="array" ref="D867">IF(E867="","",XLOOKUP(E867,selector_12,selector_12_ids,""))</f>
        <v/>
      </c>
      <c r="E867" s="25"/>
      <c r="F867" s="14"/>
      <c r="G867" s="14"/>
      <c r="H867" s="14"/>
      <c r="I867" s="14"/>
      <c r="J867" s="14"/>
      <c r="K867" s="23" t="str">
        <f t="array" ref="K867">IF(L867="","",XLOOKUP(L867,selector_07,selector_07_ids,""))</f>
        <v/>
      </c>
      <c r="L867" s="25"/>
      <c r="M867" s="14"/>
      <c r="N867" s="23" t="str">
        <f t="array" ref="N867">IF(O867="","",XLOOKUP(O867,selector_18,selector_18_ids,""))</f>
        <v/>
      </c>
      <c r="O867" s="25"/>
      <c r="P867" s="14"/>
      <c r="Q867" s="14"/>
      <c r="R867" s="23" t="str">
        <f t="array" ref="R867">IF(S867="","",XLOOKUP(S867,selector_15,selector_15_ids,""))</f>
        <v/>
      </c>
      <c r="S867" s="25"/>
      <c r="T867" s="23" t="str">
        <f t="array" ref="T867">IF(U867="","",XLOOKUP(U867,selector_15,selector_15_ids,""))</f>
        <v/>
      </c>
      <c r="U867" s="25"/>
      <c r="V867" s="23" t="str">
        <f t="array" ref="V867">IF(W867="","",XLOOKUP(W867,selector_12,selector_12_ids,""))</f>
        <v/>
      </c>
      <c r="W867" s="25"/>
      <c r="X867" s="14"/>
      <c r="Y867" s="14"/>
      <c r="Z867" s="14"/>
      <c r="AA867" s="23" t="str">
        <f t="array" ref="AA867">IF(AB867="","",XLOOKUP(AB867,selector_07,selector_07_ids,""))</f>
        <v/>
      </c>
      <c r="AB867" s="25"/>
      <c r="AC867" s="14"/>
      <c r="AD867" s="23" t="str">
        <f t="array" ref="AD867">IF(AE867="","",XLOOKUP(AE867,selector_04,selector_04_ids,""))</f>
        <v/>
      </c>
      <c r="AE867" s="25"/>
      <c r="AF867" s="14"/>
      <c r="AG867" s="27"/>
      <c r="AH867" s="14"/>
    </row>
    <row r="868">
      <c r="A868" s="14"/>
      <c r="B868" s="23" t="str">
        <f>IF($A868="","",'Система'!$B$4)</f>
        <v/>
      </c>
      <c r="C868" s="14"/>
      <c r="D868" s="23" t="str">
        <f t="array" ref="D868">IF(E868="","",XLOOKUP(E868,selector_12,selector_12_ids,""))</f>
        <v/>
      </c>
      <c r="E868" s="25"/>
      <c r="F868" s="14"/>
      <c r="G868" s="14"/>
      <c r="H868" s="14"/>
      <c r="I868" s="14"/>
      <c r="J868" s="14"/>
      <c r="K868" s="23" t="str">
        <f t="array" ref="K868">IF(L868="","",XLOOKUP(L868,selector_07,selector_07_ids,""))</f>
        <v/>
      </c>
      <c r="L868" s="25"/>
      <c r="M868" s="14"/>
      <c r="N868" s="23" t="str">
        <f t="array" ref="N868">IF(O868="","",XLOOKUP(O868,selector_18,selector_18_ids,""))</f>
        <v/>
      </c>
      <c r="O868" s="25"/>
      <c r="P868" s="14"/>
      <c r="Q868" s="14"/>
      <c r="R868" s="23" t="str">
        <f t="array" ref="R868">IF(S868="","",XLOOKUP(S868,selector_15,selector_15_ids,""))</f>
        <v/>
      </c>
      <c r="S868" s="25"/>
      <c r="T868" s="23" t="str">
        <f t="array" ref="T868">IF(U868="","",XLOOKUP(U868,selector_15,selector_15_ids,""))</f>
        <v/>
      </c>
      <c r="U868" s="25"/>
      <c r="V868" s="23" t="str">
        <f t="array" ref="V868">IF(W868="","",XLOOKUP(W868,selector_12,selector_12_ids,""))</f>
        <v/>
      </c>
      <c r="W868" s="25"/>
      <c r="X868" s="14"/>
      <c r="Y868" s="14"/>
      <c r="Z868" s="14"/>
      <c r="AA868" s="23" t="str">
        <f t="array" ref="AA868">IF(AB868="","",XLOOKUP(AB868,selector_07,selector_07_ids,""))</f>
        <v/>
      </c>
      <c r="AB868" s="25"/>
      <c r="AC868" s="14"/>
      <c r="AD868" s="23" t="str">
        <f t="array" ref="AD868">IF(AE868="","",XLOOKUP(AE868,selector_04,selector_04_ids,""))</f>
        <v/>
      </c>
      <c r="AE868" s="25"/>
      <c r="AF868" s="14"/>
      <c r="AG868" s="27"/>
      <c r="AH868" s="14"/>
    </row>
    <row r="869">
      <c r="A869" s="14"/>
      <c r="B869" s="23" t="str">
        <f>IF($A869="","",'Система'!$B$4)</f>
        <v/>
      </c>
      <c r="C869" s="14"/>
      <c r="D869" s="23" t="str">
        <f t="array" ref="D869">IF(E869="","",XLOOKUP(E869,selector_12,selector_12_ids,""))</f>
        <v/>
      </c>
      <c r="E869" s="25"/>
      <c r="F869" s="14"/>
      <c r="G869" s="14"/>
      <c r="H869" s="14"/>
      <c r="I869" s="14"/>
      <c r="J869" s="14"/>
      <c r="K869" s="23" t="str">
        <f t="array" ref="K869">IF(L869="","",XLOOKUP(L869,selector_07,selector_07_ids,""))</f>
        <v/>
      </c>
      <c r="L869" s="25"/>
      <c r="M869" s="14"/>
      <c r="N869" s="23" t="str">
        <f t="array" ref="N869">IF(O869="","",XLOOKUP(O869,selector_18,selector_18_ids,""))</f>
        <v/>
      </c>
      <c r="O869" s="25"/>
      <c r="P869" s="14"/>
      <c r="Q869" s="14"/>
      <c r="R869" s="23" t="str">
        <f t="array" ref="R869">IF(S869="","",XLOOKUP(S869,selector_15,selector_15_ids,""))</f>
        <v/>
      </c>
      <c r="S869" s="25"/>
      <c r="T869" s="23" t="str">
        <f t="array" ref="T869">IF(U869="","",XLOOKUP(U869,selector_15,selector_15_ids,""))</f>
        <v/>
      </c>
      <c r="U869" s="25"/>
      <c r="V869" s="23" t="str">
        <f t="array" ref="V869">IF(W869="","",XLOOKUP(W869,selector_12,selector_12_ids,""))</f>
        <v/>
      </c>
      <c r="W869" s="25"/>
      <c r="X869" s="14"/>
      <c r="Y869" s="14"/>
      <c r="Z869" s="14"/>
      <c r="AA869" s="23" t="str">
        <f t="array" ref="AA869">IF(AB869="","",XLOOKUP(AB869,selector_07,selector_07_ids,""))</f>
        <v/>
      </c>
      <c r="AB869" s="25"/>
      <c r="AC869" s="14"/>
      <c r="AD869" s="23" t="str">
        <f t="array" ref="AD869">IF(AE869="","",XLOOKUP(AE869,selector_04,selector_04_ids,""))</f>
        <v/>
      </c>
      <c r="AE869" s="25"/>
      <c r="AF869" s="14"/>
      <c r="AG869" s="27"/>
      <c r="AH869" s="14"/>
    </row>
    <row r="870">
      <c r="A870" s="14"/>
      <c r="B870" s="23" t="str">
        <f>IF($A870="","",'Система'!$B$4)</f>
        <v/>
      </c>
      <c r="C870" s="14"/>
      <c r="D870" s="23" t="str">
        <f t="array" ref="D870">IF(E870="","",XLOOKUP(E870,selector_12,selector_12_ids,""))</f>
        <v/>
      </c>
      <c r="E870" s="25"/>
      <c r="F870" s="14"/>
      <c r="G870" s="14"/>
      <c r="H870" s="14"/>
      <c r="I870" s="14"/>
      <c r="J870" s="14"/>
      <c r="K870" s="23" t="str">
        <f t="array" ref="K870">IF(L870="","",XLOOKUP(L870,selector_07,selector_07_ids,""))</f>
        <v/>
      </c>
      <c r="L870" s="25"/>
      <c r="M870" s="14"/>
      <c r="N870" s="23" t="str">
        <f t="array" ref="N870">IF(O870="","",XLOOKUP(O870,selector_18,selector_18_ids,""))</f>
        <v/>
      </c>
      <c r="O870" s="25"/>
      <c r="P870" s="14"/>
      <c r="Q870" s="14"/>
      <c r="R870" s="23" t="str">
        <f t="array" ref="R870">IF(S870="","",XLOOKUP(S870,selector_15,selector_15_ids,""))</f>
        <v/>
      </c>
      <c r="S870" s="25"/>
      <c r="T870" s="23" t="str">
        <f t="array" ref="T870">IF(U870="","",XLOOKUP(U870,selector_15,selector_15_ids,""))</f>
        <v/>
      </c>
      <c r="U870" s="25"/>
      <c r="V870" s="23" t="str">
        <f t="array" ref="V870">IF(W870="","",XLOOKUP(W870,selector_12,selector_12_ids,""))</f>
        <v/>
      </c>
      <c r="W870" s="25"/>
      <c r="X870" s="14"/>
      <c r="Y870" s="14"/>
      <c r="Z870" s="14"/>
      <c r="AA870" s="23" t="str">
        <f t="array" ref="AA870">IF(AB870="","",XLOOKUP(AB870,selector_07,selector_07_ids,""))</f>
        <v/>
      </c>
      <c r="AB870" s="25"/>
      <c r="AC870" s="14"/>
      <c r="AD870" s="23" t="str">
        <f t="array" ref="AD870">IF(AE870="","",XLOOKUP(AE870,selector_04,selector_04_ids,""))</f>
        <v/>
      </c>
      <c r="AE870" s="25"/>
      <c r="AF870" s="14"/>
      <c r="AG870" s="27"/>
      <c r="AH870" s="14"/>
    </row>
    <row r="871">
      <c r="A871" s="14"/>
      <c r="B871" s="23" t="str">
        <f>IF($A871="","",'Система'!$B$4)</f>
        <v/>
      </c>
      <c r="C871" s="14"/>
      <c r="D871" s="23" t="str">
        <f t="array" ref="D871">IF(E871="","",XLOOKUP(E871,selector_12,selector_12_ids,""))</f>
        <v/>
      </c>
      <c r="E871" s="25"/>
      <c r="F871" s="14"/>
      <c r="G871" s="14"/>
      <c r="H871" s="14"/>
      <c r="I871" s="14"/>
      <c r="J871" s="14"/>
      <c r="K871" s="23" t="str">
        <f t="array" ref="K871">IF(L871="","",XLOOKUP(L871,selector_07,selector_07_ids,""))</f>
        <v/>
      </c>
      <c r="L871" s="25"/>
      <c r="M871" s="14"/>
      <c r="N871" s="23" t="str">
        <f t="array" ref="N871">IF(O871="","",XLOOKUP(O871,selector_18,selector_18_ids,""))</f>
        <v/>
      </c>
      <c r="O871" s="25"/>
      <c r="P871" s="14"/>
      <c r="Q871" s="14"/>
      <c r="R871" s="23" t="str">
        <f t="array" ref="R871">IF(S871="","",XLOOKUP(S871,selector_15,selector_15_ids,""))</f>
        <v/>
      </c>
      <c r="S871" s="25"/>
      <c r="T871" s="23" t="str">
        <f t="array" ref="T871">IF(U871="","",XLOOKUP(U871,selector_15,selector_15_ids,""))</f>
        <v/>
      </c>
      <c r="U871" s="25"/>
      <c r="V871" s="23" t="str">
        <f t="array" ref="V871">IF(W871="","",XLOOKUP(W871,selector_12,selector_12_ids,""))</f>
        <v/>
      </c>
      <c r="W871" s="25"/>
      <c r="X871" s="14"/>
      <c r="Y871" s="14"/>
      <c r="Z871" s="14"/>
      <c r="AA871" s="23" t="str">
        <f t="array" ref="AA871">IF(AB871="","",XLOOKUP(AB871,selector_07,selector_07_ids,""))</f>
        <v/>
      </c>
      <c r="AB871" s="25"/>
      <c r="AC871" s="14"/>
      <c r="AD871" s="23" t="str">
        <f t="array" ref="AD871">IF(AE871="","",XLOOKUP(AE871,selector_04,selector_04_ids,""))</f>
        <v/>
      </c>
      <c r="AE871" s="25"/>
      <c r="AF871" s="14"/>
      <c r="AG871" s="27"/>
      <c r="AH871" s="14"/>
    </row>
    <row r="872">
      <c r="A872" s="14"/>
      <c r="B872" s="23" t="str">
        <f>IF($A872="","",'Система'!$B$4)</f>
        <v/>
      </c>
      <c r="C872" s="14"/>
      <c r="D872" s="23" t="str">
        <f t="array" ref="D872">IF(E872="","",XLOOKUP(E872,selector_12,selector_12_ids,""))</f>
        <v/>
      </c>
      <c r="E872" s="25"/>
      <c r="F872" s="14"/>
      <c r="G872" s="14"/>
      <c r="H872" s="14"/>
      <c r="I872" s="14"/>
      <c r="J872" s="14"/>
      <c r="K872" s="23" t="str">
        <f t="array" ref="K872">IF(L872="","",XLOOKUP(L872,selector_07,selector_07_ids,""))</f>
        <v/>
      </c>
      <c r="L872" s="25"/>
      <c r="M872" s="14"/>
      <c r="N872" s="23" t="str">
        <f t="array" ref="N872">IF(O872="","",XLOOKUP(O872,selector_18,selector_18_ids,""))</f>
        <v/>
      </c>
      <c r="O872" s="25"/>
      <c r="P872" s="14"/>
      <c r="Q872" s="14"/>
      <c r="R872" s="23" t="str">
        <f t="array" ref="R872">IF(S872="","",XLOOKUP(S872,selector_15,selector_15_ids,""))</f>
        <v/>
      </c>
      <c r="S872" s="25"/>
      <c r="T872" s="23" t="str">
        <f t="array" ref="T872">IF(U872="","",XLOOKUP(U872,selector_15,selector_15_ids,""))</f>
        <v/>
      </c>
      <c r="U872" s="25"/>
      <c r="V872" s="23" t="str">
        <f t="array" ref="V872">IF(W872="","",XLOOKUP(W872,selector_12,selector_12_ids,""))</f>
        <v/>
      </c>
      <c r="W872" s="25"/>
      <c r="X872" s="14"/>
      <c r="Y872" s="14"/>
      <c r="Z872" s="14"/>
      <c r="AA872" s="23" t="str">
        <f t="array" ref="AA872">IF(AB872="","",XLOOKUP(AB872,selector_07,selector_07_ids,""))</f>
        <v/>
      </c>
      <c r="AB872" s="25"/>
      <c r="AC872" s="14"/>
      <c r="AD872" s="23" t="str">
        <f t="array" ref="AD872">IF(AE872="","",XLOOKUP(AE872,selector_04,selector_04_ids,""))</f>
        <v/>
      </c>
      <c r="AE872" s="25"/>
      <c r="AF872" s="14"/>
      <c r="AG872" s="27"/>
      <c r="AH872" s="14"/>
    </row>
    <row r="873">
      <c r="A873" s="14"/>
      <c r="B873" s="23" t="str">
        <f>IF($A873="","",'Система'!$B$4)</f>
        <v/>
      </c>
      <c r="C873" s="14"/>
      <c r="D873" s="23" t="str">
        <f t="array" ref="D873">IF(E873="","",XLOOKUP(E873,selector_12,selector_12_ids,""))</f>
        <v/>
      </c>
      <c r="E873" s="25"/>
      <c r="F873" s="14"/>
      <c r="G873" s="14"/>
      <c r="H873" s="14"/>
      <c r="I873" s="14"/>
      <c r="J873" s="14"/>
      <c r="K873" s="23" t="str">
        <f t="array" ref="K873">IF(L873="","",XLOOKUP(L873,selector_07,selector_07_ids,""))</f>
        <v/>
      </c>
      <c r="L873" s="25"/>
      <c r="M873" s="14"/>
      <c r="N873" s="23" t="str">
        <f t="array" ref="N873">IF(O873="","",XLOOKUP(O873,selector_18,selector_18_ids,""))</f>
        <v/>
      </c>
      <c r="O873" s="25"/>
      <c r="P873" s="14"/>
      <c r="Q873" s="14"/>
      <c r="R873" s="23" t="str">
        <f t="array" ref="R873">IF(S873="","",XLOOKUP(S873,selector_15,selector_15_ids,""))</f>
        <v/>
      </c>
      <c r="S873" s="25"/>
      <c r="T873" s="23" t="str">
        <f t="array" ref="T873">IF(U873="","",XLOOKUP(U873,selector_15,selector_15_ids,""))</f>
        <v/>
      </c>
      <c r="U873" s="25"/>
      <c r="V873" s="23" t="str">
        <f t="array" ref="V873">IF(W873="","",XLOOKUP(W873,selector_12,selector_12_ids,""))</f>
        <v/>
      </c>
      <c r="W873" s="25"/>
      <c r="X873" s="14"/>
      <c r="Y873" s="14"/>
      <c r="Z873" s="14"/>
      <c r="AA873" s="23" t="str">
        <f t="array" ref="AA873">IF(AB873="","",XLOOKUP(AB873,selector_07,selector_07_ids,""))</f>
        <v/>
      </c>
      <c r="AB873" s="25"/>
      <c r="AC873" s="14"/>
      <c r="AD873" s="23" t="str">
        <f t="array" ref="AD873">IF(AE873="","",XLOOKUP(AE873,selector_04,selector_04_ids,""))</f>
        <v/>
      </c>
      <c r="AE873" s="25"/>
      <c r="AF873" s="14"/>
      <c r="AG873" s="27"/>
      <c r="AH873" s="14"/>
    </row>
    <row r="874">
      <c r="A874" s="14"/>
      <c r="B874" s="23" t="str">
        <f>IF($A874="","",'Система'!$B$4)</f>
        <v/>
      </c>
      <c r="C874" s="14"/>
      <c r="D874" s="23" t="str">
        <f t="array" ref="D874">IF(E874="","",XLOOKUP(E874,selector_12,selector_12_ids,""))</f>
        <v/>
      </c>
      <c r="E874" s="25"/>
      <c r="F874" s="14"/>
      <c r="G874" s="14"/>
      <c r="H874" s="14"/>
      <c r="I874" s="14"/>
      <c r="J874" s="14"/>
      <c r="K874" s="23" t="str">
        <f t="array" ref="K874">IF(L874="","",XLOOKUP(L874,selector_07,selector_07_ids,""))</f>
        <v/>
      </c>
      <c r="L874" s="25"/>
      <c r="M874" s="14"/>
      <c r="N874" s="23" t="str">
        <f t="array" ref="N874">IF(O874="","",XLOOKUP(O874,selector_18,selector_18_ids,""))</f>
        <v/>
      </c>
      <c r="O874" s="25"/>
      <c r="P874" s="14"/>
      <c r="Q874" s="14"/>
      <c r="R874" s="23" t="str">
        <f t="array" ref="R874">IF(S874="","",XLOOKUP(S874,selector_15,selector_15_ids,""))</f>
        <v/>
      </c>
      <c r="S874" s="25"/>
      <c r="T874" s="23" t="str">
        <f t="array" ref="T874">IF(U874="","",XLOOKUP(U874,selector_15,selector_15_ids,""))</f>
        <v/>
      </c>
      <c r="U874" s="25"/>
      <c r="V874" s="23" t="str">
        <f t="array" ref="V874">IF(W874="","",XLOOKUP(W874,selector_12,selector_12_ids,""))</f>
        <v/>
      </c>
      <c r="W874" s="25"/>
      <c r="X874" s="14"/>
      <c r="Y874" s="14"/>
      <c r="Z874" s="14"/>
      <c r="AA874" s="23" t="str">
        <f t="array" ref="AA874">IF(AB874="","",XLOOKUP(AB874,selector_07,selector_07_ids,""))</f>
        <v/>
      </c>
      <c r="AB874" s="25"/>
      <c r="AC874" s="14"/>
      <c r="AD874" s="23" t="str">
        <f t="array" ref="AD874">IF(AE874="","",XLOOKUP(AE874,selector_04,selector_04_ids,""))</f>
        <v/>
      </c>
      <c r="AE874" s="25"/>
      <c r="AF874" s="14"/>
      <c r="AG874" s="27"/>
      <c r="AH874" s="14"/>
    </row>
    <row r="875">
      <c r="A875" s="14"/>
      <c r="B875" s="23" t="str">
        <f>IF($A875="","",'Система'!$B$4)</f>
        <v/>
      </c>
      <c r="C875" s="14"/>
      <c r="D875" s="23" t="str">
        <f t="array" ref="D875">IF(E875="","",XLOOKUP(E875,selector_12,selector_12_ids,""))</f>
        <v/>
      </c>
      <c r="E875" s="25"/>
      <c r="F875" s="14"/>
      <c r="G875" s="14"/>
      <c r="H875" s="14"/>
      <c r="I875" s="14"/>
      <c r="J875" s="14"/>
      <c r="K875" s="23" t="str">
        <f t="array" ref="K875">IF(L875="","",XLOOKUP(L875,selector_07,selector_07_ids,""))</f>
        <v/>
      </c>
      <c r="L875" s="25"/>
      <c r="M875" s="14"/>
      <c r="N875" s="23" t="str">
        <f t="array" ref="N875">IF(O875="","",XLOOKUP(O875,selector_18,selector_18_ids,""))</f>
        <v/>
      </c>
      <c r="O875" s="25"/>
      <c r="P875" s="14"/>
      <c r="Q875" s="14"/>
      <c r="R875" s="23" t="str">
        <f t="array" ref="R875">IF(S875="","",XLOOKUP(S875,selector_15,selector_15_ids,""))</f>
        <v/>
      </c>
      <c r="S875" s="25"/>
      <c r="T875" s="23" t="str">
        <f t="array" ref="T875">IF(U875="","",XLOOKUP(U875,selector_15,selector_15_ids,""))</f>
        <v/>
      </c>
      <c r="U875" s="25"/>
      <c r="V875" s="23" t="str">
        <f t="array" ref="V875">IF(W875="","",XLOOKUP(W875,selector_12,selector_12_ids,""))</f>
        <v/>
      </c>
      <c r="W875" s="25"/>
      <c r="X875" s="14"/>
      <c r="Y875" s="14"/>
      <c r="Z875" s="14"/>
      <c r="AA875" s="23" t="str">
        <f t="array" ref="AA875">IF(AB875="","",XLOOKUP(AB875,selector_07,selector_07_ids,""))</f>
        <v/>
      </c>
      <c r="AB875" s="25"/>
      <c r="AC875" s="14"/>
      <c r="AD875" s="23" t="str">
        <f t="array" ref="AD875">IF(AE875="","",XLOOKUP(AE875,selector_04,selector_04_ids,""))</f>
        <v/>
      </c>
      <c r="AE875" s="25"/>
      <c r="AF875" s="14"/>
      <c r="AG875" s="27"/>
      <c r="AH875" s="14"/>
    </row>
    <row r="876">
      <c r="A876" s="14"/>
      <c r="B876" s="23" t="str">
        <f>IF($A876="","",'Система'!$B$4)</f>
        <v/>
      </c>
      <c r="C876" s="14"/>
      <c r="D876" s="23" t="str">
        <f t="array" ref="D876">IF(E876="","",XLOOKUP(E876,selector_12,selector_12_ids,""))</f>
        <v/>
      </c>
      <c r="E876" s="25"/>
      <c r="F876" s="14"/>
      <c r="G876" s="14"/>
      <c r="H876" s="14"/>
      <c r="I876" s="14"/>
      <c r="J876" s="14"/>
      <c r="K876" s="23" t="str">
        <f t="array" ref="K876">IF(L876="","",XLOOKUP(L876,selector_07,selector_07_ids,""))</f>
        <v/>
      </c>
      <c r="L876" s="25"/>
      <c r="M876" s="14"/>
      <c r="N876" s="23" t="str">
        <f t="array" ref="N876">IF(O876="","",XLOOKUP(O876,selector_18,selector_18_ids,""))</f>
        <v/>
      </c>
      <c r="O876" s="25"/>
      <c r="P876" s="14"/>
      <c r="Q876" s="14"/>
      <c r="R876" s="23" t="str">
        <f t="array" ref="R876">IF(S876="","",XLOOKUP(S876,selector_15,selector_15_ids,""))</f>
        <v/>
      </c>
      <c r="S876" s="25"/>
      <c r="T876" s="23" t="str">
        <f t="array" ref="T876">IF(U876="","",XLOOKUP(U876,selector_15,selector_15_ids,""))</f>
        <v/>
      </c>
      <c r="U876" s="25"/>
      <c r="V876" s="23" t="str">
        <f t="array" ref="V876">IF(W876="","",XLOOKUP(W876,selector_12,selector_12_ids,""))</f>
        <v/>
      </c>
      <c r="W876" s="25"/>
      <c r="X876" s="14"/>
      <c r="Y876" s="14"/>
      <c r="Z876" s="14"/>
      <c r="AA876" s="23" t="str">
        <f t="array" ref="AA876">IF(AB876="","",XLOOKUP(AB876,selector_07,selector_07_ids,""))</f>
        <v/>
      </c>
      <c r="AB876" s="25"/>
      <c r="AC876" s="14"/>
      <c r="AD876" s="23" t="str">
        <f t="array" ref="AD876">IF(AE876="","",XLOOKUP(AE876,selector_04,selector_04_ids,""))</f>
        <v/>
      </c>
      <c r="AE876" s="25"/>
      <c r="AF876" s="14"/>
      <c r="AG876" s="27"/>
      <c r="AH876" s="14"/>
    </row>
    <row r="877">
      <c r="A877" s="14"/>
      <c r="B877" s="23" t="str">
        <f>IF($A877="","",'Система'!$B$4)</f>
        <v/>
      </c>
      <c r="C877" s="14"/>
      <c r="D877" s="23" t="str">
        <f t="array" ref="D877">IF(E877="","",XLOOKUP(E877,selector_12,selector_12_ids,""))</f>
        <v/>
      </c>
      <c r="E877" s="25"/>
      <c r="F877" s="14"/>
      <c r="G877" s="14"/>
      <c r="H877" s="14"/>
      <c r="I877" s="14"/>
      <c r="J877" s="14"/>
      <c r="K877" s="23" t="str">
        <f t="array" ref="K877">IF(L877="","",XLOOKUP(L877,selector_07,selector_07_ids,""))</f>
        <v/>
      </c>
      <c r="L877" s="25"/>
      <c r="M877" s="14"/>
      <c r="N877" s="23" t="str">
        <f t="array" ref="N877">IF(O877="","",XLOOKUP(O877,selector_18,selector_18_ids,""))</f>
        <v/>
      </c>
      <c r="O877" s="25"/>
      <c r="P877" s="14"/>
      <c r="Q877" s="14"/>
      <c r="R877" s="23" t="str">
        <f t="array" ref="R877">IF(S877="","",XLOOKUP(S877,selector_15,selector_15_ids,""))</f>
        <v/>
      </c>
      <c r="S877" s="25"/>
      <c r="T877" s="23" t="str">
        <f t="array" ref="T877">IF(U877="","",XLOOKUP(U877,selector_15,selector_15_ids,""))</f>
        <v/>
      </c>
      <c r="U877" s="25"/>
      <c r="V877" s="23" t="str">
        <f t="array" ref="V877">IF(W877="","",XLOOKUP(W877,selector_12,selector_12_ids,""))</f>
        <v/>
      </c>
      <c r="W877" s="25"/>
      <c r="X877" s="14"/>
      <c r="Y877" s="14"/>
      <c r="Z877" s="14"/>
      <c r="AA877" s="23" t="str">
        <f t="array" ref="AA877">IF(AB877="","",XLOOKUP(AB877,selector_07,selector_07_ids,""))</f>
        <v/>
      </c>
      <c r="AB877" s="25"/>
      <c r="AC877" s="14"/>
      <c r="AD877" s="23" t="str">
        <f t="array" ref="AD877">IF(AE877="","",XLOOKUP(AE877,selector_04,selector_04_ids,""))</f>
        <v/>
      </c>
      <c r="AE877" s="25"/>
      <c r="AF877" s="14"/>
      <c r="AG877" s="27"/>
      <c r="AH877" s="14"/>
    </row>
    <row r="878">
      <c r="A878" s="14"/>
      <c r="B878" s="23" t="str">
        <f>IF($A878="","",'Система'!$B$4)</f>
        <v/>
      </c>
      <c r="C878" s="14"/>
      <c r="D878" s="23" t="str">
        <f t="array" ref="D878">IF(E878="","",XLOOKUP(E878,selector_12,selector_12_ids,""))</f>
        <v/>
      </c>
      <c r="E878" s="25"/>
      <c r="F878" s="14"/>
      <c r="G878" s="14"/>
      <c r="H878" s="14"/>
      <c r="I878" s="14"/>
      <c r="J878" s="14"/>
      <c r="K878" s="23" t="str">
        <f t="array" ref="K878">IF(L878="","",XLOOKUP(L878,selector_07,selector_07_ids,""))</f>
        <v/>
      </c>
      <c r="L878" s="25"/>
      <c r="M878" s="14"/>
      <c r="N878" s="23" t="str">
        <f t="array" ref="N878">IF(O878="","",XLOOKUP(O878,selector_18,selector_18_ids,""))</f>
        <v/>
      </c>
      <c r="O878" s="25"/>
      <c r="P878" s="14"/>
      <c r="Q878" s="14"/>
      <c r="R878" s="23" t="str">
        <f t="array" ref="R878">IF(S878="","",XLOOKUP(S878,selector_15,selector_15_ids,""))</f>
        <v/>
      </c>
      <c r="S878" s="25"/>
      <c r="T878" s="23" t="str">
        <f t="array" ref="T878">IF(U878="","",XLOOKUP(U878,selector_15,selector_15_ids,""))</f>
        <v/>
      </c>
      <c r="U878" s="25"/>
      <c r="V878" s="23" t="str">
        <f t="array" ref="V878">IF(W878="","",XLOOKUP(W878,selector_12,selector_12_ids,""))</f>
        <v/>
      </c>
      <c r="W878" s="25"/>
      <c r="X878" s="14"/>
      <c r="Y878" s="14"/>
      <c r="Z878" s="14"/>
      <c r="AA878" s="23" t="str">
        <f t="array" ref="AA878">IF(AB878="","",XLOOKUP(AB878,selector_07,selector_07_ids,""))</f>
        <v/>
      </c>
      <c r="AB878" s="25"/>
      <c r="AC878" s="14"/>
      <c r="AD878" s="23" t="str">
        <f t="array" ref="AD878">IF(AE878="","",XLOOKUP(AE878,selector_04,selector_04_ids,""))</f>
        <v/>
      </c>
      <c r="AE878" s="25"/>
      <c r="AF878" s="14"/>
      <c r="AG878" s="27"/>
      <c r="AH878" s="14"/>
    </row>
    <row r="879">
      <c r="A879" s="14"/>
      <c r="B879" s="23" t="str">
        <f>IF($A879="","",'Система'!$B$4)</f>
        <v/>
      </c>
      <c r="C879" s="14"/>
      <c r="D879" s="23" t="str">
        <f t="array" ref="D879">IF(E879="","",XLOOKUP(E879,selector_12,selector_12_ids,""))</f>
        <v/>
      </c>
      <c r="E879" s="25"/>
      <c r="F879" s="14"/>
      <c r="G879" s="14"/>
      <c r="H879" s="14"/>
      <c r="I879" s="14"/>
      <c r="J879" s="14"/>
      <c r="K879" s="23" t="str">
        <f t="array" ref="K879">IF(L879="","",XLOOKUP(L879,selector_07,selector_07_ids,""))</f>
        <v/>
      </c>
      <c r="L879" s="25"/>
      <c r="M879" s="14"/>
      <c r="N879" s="23" t="str">
        <f t="array" ref="N879">IF(O879="","",XLOOKUP(O879,selector_18,selector_18_ids,""))</f>
        <v/>
      </c>
      <c r="O879" s="25"/>
      <c r="P879" s="14"/>
      <c r="Q879" s="14"/>
      <c r="R879" s="23" t="str">
        <f t="array" ref="R879">IF(S879="","",XLOOKUP(S879,selector_15,selector_15_ids,""))</f>
        <v/>
      </c>
      <c r="S879" s="25"/>
      <c r="T879" s="23" t="str">
        <f t="array" ref="T879">IF(U879="","",XLOOKUP(U879,selector_15,selector_15_ids,""))</f>
        <v/>
      </c>
      <c r="U879" s="25"/>
      <c r="V879" s="23" t="str">
        <f t="array" ref="V879">IF(W879="","",XLOOKUP(W879,selector_12,selector_12_ids,""))</f>
        <v/>
      </c>
      <c r="W879" s="25"/>
      <c r="X879" s="14"/>
      <c r="Y879" s="14"/>
      <c r="Z879" s="14"/>
      <c r="AA879" s="23" t="str">
        <f t="array" ref="AA879">IF(AB879="","",XLOOKUP(AB879,selector_07,selector_07_ids,""))</f>
        <v/>
      </c>
      <c r="AB879" s="25"/>
      <c r="AC879" s="14"/>
      <c r="AD879" s="23" t="str">
        <f t="array" ref="AD879">IF(AE879="","",XLOOKUP(AE879,selector_04,selector_04_ids,""))</f>
        <v/>
      </c>
      <c r="AE879" s="25"/>
      <c r="AF879" s="14"/>
      <c r="AG879" s="27"/>
      <c r="AH879" s="14"/>
    </row>
    <row r="880">
      <c r="A880" s="14"/>
      <c r="B880" s="23" t="str">
        <f>IF($A880="","",'Система'!$B$4)</f>
        <v/>
      </c>
      <c r="C880" s="14"/>
      <c r="D880" s="23" t="str">
        <f t="array" ref="D880">IF(E880="","",XLOOKUP(E880,selector_12,selector_12_ids,""))</f>
        <v/>
      </c>
      <c r="E880" s="25"/>
      <c r="F880" s="14"/>
      <c r="G880" s="14"/>
      <c r="H880" s="14"/>
      <c r="I880" s="14"/>
      <c r="J880" s="14"/>
      <c r="K880" s="23" t="str">
        <f t="array" ref="K880">IF(L880="","",XLOOKUP(L880,selector_07,selector_07_ids,""))</f>
        <v/>
      </c>
      <c r="L880" s="25"/>
      <c r="M880" s="14"/>
      <c r="N880" s="23" t="str">
        <f t="array" ref="N880">IF(O880="","",XLOOKUP(O880,selector_18,selector_18_ids,""))</f>
        <v/>
      </c>
      <c r="O880" s="25"/>
      <c r="P880" s="14"/>
      <c r="Q880" s="14"/>
      <c r="R880" s="23" t="str">
        <f t="array" ref="R880">IF(S880="","",XLOOKUP(S880,selector_15,selector_15_ids,""))</f>
        <v/>
      </c>
      <c r="S880" s="25"/>
      <c r="T880" s="23" t="str">
        <f t="array" ref="T880">IF(U880="","",XLOOKUP(U880,selector_15,selector_15_ids,""))</f>
        <v/>
      </c>
      <c r="U880" s="25"/>
      <c r="V880" s="23" t="str">
        <f t="array" ref="V880">IF(W880="","",XLOOKUP(W880,selector_12,selector_12_ids,""))</f>
        <v/>
      </c>
      <c r="W880" s="25"/>
      <c r="X880" s="14"/>
      <c r="Y880" s="14"/>
      <c r="Z880" s="14"/>
      <c r="AA880" s="23" t="str">
        <f t="array" ref="AA880">IF(AB880="","",XLOOKUP(AB880,selector_07,selector_07_ids,""))</f>
        <v/>
      </c>
      <c r="AB880" s="25"/>
      <c r="AC880" s="14"/>
      <c r="AD880" s="23" t="str">
        <f t="array" ref="AD880">IF(AE880="","",XLOOKUP(AE880,selector_04,selector_04_ids,""))</f>
        <v/>
      </c>
      <c r="AE880" s="25"/>
      <c r="AF880" s="14"/>
      <c r="AG880" s="27"/>
      <c r="AH880" s="14"/>
    </row>
    <row r="881">
      <c r="A881" s="14"/>
      <c r="B881" s="23" t="str">
        <f>IF($A881="","",'Система'!$B$4)</f>
        <v/>
      </c>
      <c r="C881" s="14"/>
      <c r="D881" s="23" t="str">
        <f t="array" ref="D881">IF(E881="","",XLOOKUP(E881,selector_12,selector_12_ids,""))</f>
        <v/>
      </c>
      <c r="E881" s="25"/>
      <c r="F881" s="14"/>
      <c r="G881" s="14"/>
      <c r="H881" s="14"/>
      <c r="I881" s="14"/>
      <c r="J881" s="14"/>
      <c r="K881" s="23" t="str">
        <f t="array" ref="K881">IF(L881="","",XLOOKUP(L881,selector_07,selector_07_ids,""))</f>
        <v/>
      </c>
      <c r="L881" s="25"/>
      <c r="M881" s="14"/>
      <c r="N881" s="23" t="str">
        <f t="array" ref="N881">IF(O881="","",XLOOKUP(O881,selector_18,selector_18_ids,""))</f>
        <v/>
      </c>
      <c r="O881" s="25"/>
      <c r="P881" s="14"/>
      <c r="Q881" s="14"/>
      <c r="R881" s="23" t="str">
        <f t="array" ref="R881">IF(S881="","",XLOOKUP(S881,selector_15,selector_15_ids,""))</f>
        <v/>
      </c>
      <c r="S881" s="25"/>
      <c r="T881" s="23" t="str">
        <f t="array" ref="T881">IF(U881="","",XLOOKUP(U881,selector_15,selector_15_ids,""))</f>
        <v/>
      </c>
      <c r="U881" s="25"/>
      <c r="V881" s="23" t="str">
        <f t="array" ref="V881">IF(W881="","",XLOOKUP(W881,selector_12,selector_12_ids,""))</f>
        <v/>
      </c>
      <c r="W881" s="25"/>
      <c r="X881" s="14"/>
      <c r="Y881" s="14"/>
      <c r="Z881" s="14"/>
      <c r="AA881" s="23" t="str">
        <f t="array" ref="AA881">IF(AB881="","",XLOOKUP(AB881,selector_07,selector_07_ids,""))</f>
        <v/>
      </c>
      <c r="AB881" s="25"/>
      <c r="AC881" s="14"/>
      <c r="AD881" s="23" t="str">
        <f t="array" ref="AD881">IF(AE881="","",XLOOKUP(AE881,selector_04,selector_04_ids,""))</f>
        <v/>
      </c>
      <c r="AE881" s="25"/>
      <c r="AF881" s="14"/>
      <c r="AG881" s="27"/>
      <c r="AH881" s="14"/>
    </row>
    <row r="882">
      <c r="A882" s="14"/>
      <c r="B882" s="23" t="str">
        <f>IF($A882="","",'Система'!$B$4)</f>
        <v/>
      </c>
      <c r="C882" s="14"/>
      <c r="D882" s="23" t="str">
        <f t="array" ref="D882">IF(E882="","",XLOOKUP(E882,selector_12,selector_12_ids,""))</f>
        <v/>
      </c>
      <c r="E882" s="25"/>
      <c r="F882" s="14"/>
      <c r="G882" s="14"/>
      <c r="H882" s="14"/>
      <c r="I882" s="14"/>
      <c r="J882" s="14"/>
      <c r="K882" s="23" t="str">
        <f t="array" ref="K882">IF(L882="","",XLOOKUP(L882,selector_07,selector_07_ids,""))</f>
        <v/>
      </c>
      <c r="L882" s="25"/>
      <c r="M882" s="14"/>
      <c r="N882" s="23" t="str">
        <f t="array" ref="N882">IF(O882="","",XLOOKUP(O882,selector_18,selector_18_ids,""))</f>
        <v/>
      </c>
      <c r="O882" s="25"/>
      <c r="P882" s="14"/>
      <c r="Q882" s="14"/>
      <c r="R882" s="23" t="str">
        <f t="array" ref="R882">IF(S882="","",XLOOKUP(S882,selector_15,selector_15_ids,""))</f>
        <v/>
      </c>
      <c r="S882" s="25"/>
      <c r="T882" s="23" t="str">
        <f t="array" ref="T882">IF(U882="","",XLOOKUP(U882,selector_15,selector_15_ids,""))</f>
        <v/>
      </c>
      <c r="U882" s="25"/>
      <c r="V882" s="23" t="str">
        <f t="array" ref="V882">IF(W882="","",XLOOKUP(W882,selector_12,selector_12_ids,""))</f>
        <v/>
      </c>
      <c r="W882" s="25"/>
      <c r="X882" s="14"/>
      <c r="Y882" s="14"/>
      <c r="Z882" s="14"/>
      <c r="AA882" s="23" t="str">
        <f t="array" ref="AA882">IF(AB882="","",XLOOKUP(AB882,selector_07,selector_07_ids,""))</f>
        <v/>
      </c>
      <c r="AB882" s="25"/>
      <c r="AC882" s="14"/>
      <c r="AD882" s="23" t="str">
        <f t="array" ref="AD882">IF(AE882="","",XLOOKUP(AE882,selector_04,selector_04_ids,""))</f>
        <v/>
      </c>
      <c r="AE882" s="25"/>
      <c r="AF882" s="14"/>
      <c r="AG882" s="27"/>
      <c r="AH882" s="14"/>
    </row>
    <row r="883">
      <c r="A883" s="14"/>
      <c r="B883" s="23" t="str">
        <f>IF($A883="","",'Система'!$B$4)</f>
        <v/>
      </c>
      <c r="C883" s="14"/>
      <c r="D883" s="23" t="str">
        <f t="array" ref="D883">IF(E883="","",XLOOKUP(E883,selector_12,selector_12_ids,""))</f>
        <v/>
      </c>
      <c r="E883" s="25"/>
      <c r="F883" s="14"/>
      <c r="G883" s="14"/>
      <c r="H883" s="14"/>
      <c r="I883" s="14"/>
      <c r="J883" s="14"/>
      <c r="K883" s="23" t="str">
        <f t="array" ref="K883">IF(L883="","",XLOOKUP(L883,selector_07,selector_07_ids,""))</f>
        <v/>
      </c>
      <c r="L883" s="25"/>
      <c r="M883" s="14"/>
      <c r="N883" s="23" t="str">
        <f t="array" ref="N883">IF(O883="","",XLOOKUP(O883,selector_18,selector_18_ids,""))</f>
        <v/>
      </c>
      <c r="O883" s="25"/>
      <c r="P883" s="14"/>
      <c r="Q883" s="14"/>
      <c r="R883" s="23" t="str">
        <f t="array" ref="R883">IF(S883="","",XLOOKUP(S883,selector_15,selector_15_ids,""))</f>
        <v/>
      </c>
      <c r="S883" s="25"/>
      <c r="T883" s="23" t="str">
        <f t="array" ref="T883">IF(U883="","",XLOOKUP(U883,selector_15,selector_15_ids,""))</f>
        <v/>
      </c>
      <c r="U883" s="25"/>
      <c r="V883" s="23" t="str">
        <f t="array" ref="V883">IF(W883="","",XLOOKUP(W883,selector_12,selector_12_ids,""))</f>
        <v/>
      </c>
      <c r="W883" s="25"/>
      <c r="X883" s="14"/>
      <c r="Y883" s="14"/>
      <c r="Z883" s="14"/>
      <c r="AA883" s="23" t="str">
        <f t="array" ref="AA883">IF(AB883="","",XLOOKUP(AB883,selector_07,selector_07_ids,""))</f>
        <v/>
      </c>
      <c r="AB883" s="25"/>
      <c r="AC883" s="14"/>
      <c r="AD883" s="23" t="str">
        <f t="array" ref="AD883">IF(AE883="","",XLOOKUP(AE883,selector_04,selector_04_ids,""))</f>
        <v/>
      </c>
      <c r="AE883" s="25"/>
      <c r="AF883" s="14"/>
      <c r="AG883" s="27"/>
      <c r="AH883" s="14"/>
    </row>
    <row r="884">
      <c r="A884" s="14"/>
      <c r="B884" s="23" t="str">
        <f>IF($A884="","",'Система'!$B$4)</f>
        <v/>
      </c>
      <c r="C884" s="14"/>
      <c r="D884" s="23" t="str">
        <f t="array" ref="D884">IF(E884="","",XLOOKUP(E884,selector_12,selector_12_ids,""))</f>
        <v/>
      </c>
      <c r="E884" s="25"/>
      <c r="F884" s="14"/>
      <c r="G884" s="14"/>
      <c r="H884" s="14"/>
      <c r="I884" s="14"/>
      <c r="J884" s="14"/>
      <c r="K884" s="23" t="str">
        <f t="array" ref="K884">IF(L884="","",XLOOKUP(L884,selector_07,selector_07_ids,""))</f>
        <v/>
      </c>
      <c r="L884" s="25"/>
      <c r="M884" s="14"/>
      <c r="N884" s="23" t="str">
        <f t="array" ref="N884">IF(O884="","",XLOOKUP(O884,selector_18,selector_18_ids,""))</f>
        <v/>
      </c>
      <c r="O884" s="25"/>
      <c r="P884" s="14"/>
      <c r="Q884" s="14"/>
      <c r="R884" s="23" t="str">
        <f t="array" ref="R884">IF(S884="","",XLOOKUP(S884,selector_15,selector_15_ids,""))</f>
        <v/>
      </c>
      <c r="S884" s="25"/>
      <c r="T884" s="23" t="str">
        <f t="array" ref="T884">IF(U884="","",XLOOKUP(U884,selector_15,selector_15_ids,""))</f>
        <v/>
      </c>
      <c r="U884" s="25"/>
      <c r="V884" s="23" t="str">
        <f t="array" ref="V884">IF(W884="","",XLOOKUP(W884,selector_12,selector_12_ids,""))</f>
        <v/>
      </c>
      <c r="W884" s="25"/>
      <c r="X884" s="14"/>
      <c r="Y884" s="14"/>
      <c r="Z884" s="14"/>
      <c r="AA884" s="23" t="str">
        <f t="array" ref="AA884">IF(AB884="","",XLOOKUP(AB884,selector_07,selector_07_ids,""))</f>
        <v/>
      </c>
      <c r="AB884" s="25"/>
      <c r="AC884" s="14"/>
      <c r="AD884" s="23" t="str">
        <f t="array" ref="AD884">IF(AE884="","",XLOOKUP(AE884,selector_04,selector_04_ids,""))</f>
        <v/>
      </c>
      <c r="AE884" s="25"/>
      <c r="AF884" s="14"/>
      <c r="AG884" s="27"/>
      <c r="AH884" s="14"/>
    </row>
    <row r="885">
      <c r="A885" s="14"/>
      <c r="B885" s="23" t="str">
        <f>IF($A885="","",'Система'!$B$4)</f>
        <v/>
      </c>
      <c r="C885" s="14"/>
      <c r="D885" s="23" t="str">
        <f t="array" ref="D885">IF(E885="","",XLOOKUP(E885,selector_12,selector_12_ids,""))</f>
        <v/>
      </c>
      <c r="E885" s="25"/>
      <c r="F885" s="14"/>
      <c r="G885" s="14"/>
      <c r="H885" s="14"/>
      <c r="I885" s="14"/>
      <c r="J885" s="14"/>
      <c r="K885" s="23" t="str">
        <f t="array" ref="K885">IF(L885="","",XLOOKUP(L885,selector_07,selector_07_ids,""))</f>
        <v/>
      </c>
      <c r="L885" s="25"/>
      <c r="M885" s="14"/>
      <c r="N885" s="23" t="str">
        <f t="array" ref="N885">IF(O885="","",XLOOKUP(O885,selector_18,selector_18_ids,""))</f>
        <v/>
      </c>
      <c r="O885" s="25"/>
      <c r="P885" s="14"/>
      <c r="Q885" s="14"/>
      <c r="R885" s="23" t="str">
        <f t="array" ref="R885">IF(S885="","",XLOOKUP(S885,selector_15,selector_15_ids,""))</f>
        <v/>
      </c>
      <c r="S885" s="25"/>
      <c r="T885" s="23" t="str">
        <f t="array" ref="T885">IF(U885="","",XLOOKUP(U885,selector_15,selector_15_ids,""))</f>
        <v/>
      </c>
      <c r="U885" s="25"/>
      <c r="V885" s="23" t="str">
        <f t="array" ref="V885">IF(W885="","",XLOOKUP(W885,selector_12,selector_12_ids,""))</f>
        <v/>
      </c>
      <c r="W885" s="25"/>
      <c r="X885" s="14"/>
      <c r="Y885" s="14"/>
      <c r="Z885" s="14"/>
      <c r="AA885" s="23" t="str">
        <f t="array" ref="AA885">IF(AB885="","",XLOOKUP(AB885,selector_07,selector_07_ids,""))</f>
        <v/>
      </c>
      <c r="AB885" s="25"/>
      <c r="AC885" s="14"/>
      <c r="AD885" s="23" t="str">
        <f t="array" ref="AD885">IF(AE885="","",XLOOKUP(AE885,selector_04,selector_04_ids,""))</f>
        <v/>
      </c>
      <c r="AE885" s="25"/>
      <c r="AF885" s="14"/>
      <c r="AG885" s="27"/>
      <c r="AH885" s="14"/>
    </row>
    <row r="886">
      <c r="A886" s="14"/>
      <c r="B886" s="23" t="str">
        <f>IF($A886="","",'Система'!$B$4)</f>
        <v/>
      </c>
      <c r="C886" s="14"/>
      <c r="D886" s="23" t="str">
        <f t="array" ref="D886">IF(E886="","",XLOOKUP(E886,selector_12,selector_12_ids,""))</f>
        <v/>
      </c>
      <c r="E886" s="25"/>
      <c r="F886" s="14"/>
      <c r="G886" s="14"/>
      <c r="H886" s="14"/>
      <c r="I886" s="14"/>
      <c r="J886" s="14"/>
      <c r="K886" s="23" t="str">
        <f t="array" ref="K886">IF(L886="","",XLOOKUP(L886,selector_07,selector_07_ids,""))</f>
        <v/>
      </c>
      <c r="L886" s="25"/>
      <c r="M886" s="14"/>
      <c r="N886" s="23" t="str">
        <f t="array" ref="N886">IF(O886="","",XLOOKUP(O886,selector_18,selector_18_ids,""))</f>
        <v/>
      </c>
      <c r="O886" s="25"/>
      <c r="P886" s="14"/>
      <c r="Q886" s="14"/>
      <c r="R886" s="23" t="str">
        <f t="array" ref="R886">IF(S886="","",XLOOKUP(S886,selector_15,selector_15_ids,""))</f>
        <v/>
      </c>
      <c r="S886" s="25"/>
      <c r="T886" s="23" t="str">
        <f t="array" ref="T886">IF(U886="","",XLOOKUP(U886,selector_15,selector_15_ids,""))</f>
        <v/>
      </c>
      <c r="U886" s="25"/>
      <c r="V886" s="23" t="str">
        <f t="array" ref="V886">IF(W886="","",XLOOKUP(W886,selector_12,selector_12_ids,""))</f>
        <v/>
      </c>
      <c r="W886" s="25"/>
      <c r="X886" s="14"/>
      <c r="Y886" s="14"/>
      <c r="Z886" s="14"/>
      <c r="AA886" s="23" t="str">
        <f t="array" ref="AA886">IF(AB886="","",XLOOKUP(AB886,selector_07,selector_07_ids,""))</f>
        <v/>
      </c>
      <c r="AB886" s="25"/>
      <c r="AC886" s="14"/>
      <c r="AD886" s="23" t="str">
        <f t="array" ref="AD886">IF(AE886="","",XLOOKUP(AE886,selector_04,selector_04_ids,""))</f>
        <v/>
      </c>
      <c r="AE886" s="25"/>
      <c r="AF886" s="14"/>
      <c r="AG886" s="27"/>
      <c r="AH886" s="14"/>
    </row>
    <row r="887">
      <c r="A887" s="14"/>
      <c r="B887" s="23" t="str">
        <f>IF($A887="","",'Система'!$B$4)</f>
        <v/>
      </c>
      <c r="C887" s="14"/>
      <c r="D887" s="23" t="str">
        <f t="array" ref="D887">IF(E887="","",XLOOKUP(E887,selector_12,selector_12_ids,""))</f>
        <v/>
      </c>
      <c r="E887" s="25"/>
      <c r="F887" s="14"/>
      <c r="G887" s="14"/>
      <c r="H887" s="14"/>
      <c r="I887" s="14"/>
      <c r="J887" s="14"/>
      <c r="K887" s="23" t="str">
        <f t="array" ref="K887">IF(L887="","",XLOOKUP(L887,selector_07,selector_07_ids,""))</f>
        <v/>
      </c>
      <c r="L887" s="25"/>
      <c r="M887" s="14"/>
      <c r="N887" s="23" t="str">
        <f t="array" ref="N887">IF(O887="","",XLOOKUP(O887,selector_18,selector_18_ids,""))</f>
        <v/>
      </c>
      <c r="O887" s="25"/>
      <c r="P887" s="14"/>
      <c r="Q887" s="14"/>
      <c r="R887" s="23" t="str">
        <f t="array" ref="R887">IF(S887="","",XLOOKUP(S887,selector_15,selector_15_ids,""))</f>
        <v/>
      </c>
      <c r="S887" s="25"/>
      <c r="T887" s="23" t="str">
        <f t="array" ref="T887">IF(U887="","",XLOOKUP(U887,selector_15,selector_15_ids,""))</f>
        <v/>
      </c>
      <c r="U887" s="25"/>
      <c r="V887" s="23" t="str">
        <f t="array" ref="V887">IF(W887="","",XLOOKUP(W887,selector_12,selector_12_ids,""))</f>
        <v/>
      </c>
      <c r="W887" s="25"/>
      <c r="X887" s="14"/>
      <c r="Y887" s="14"/>
      <c r="Z887" s="14"/>
      <c r="AA887" s="23" t="str">
        <f t="array" ref="AA887">IF(AB887="","",XLOOKUP(AB887,selector_07,selector_07_ids,""))</f>
        <v/>
      </c>
      <c r="AB887" s="25"/>
      <c r="AC887" s="14"/>
      <c r="AD887" s="23" t="str">
        <f t="array" ref="AD887">IF(AE887="","",XLOOKUP(AE887,selector_04,selector_04_ids,""))</f>
        <v/>
      </c>
      <c r="AE887" s="25"/>
      <c r="AF887" s="14"/>
      <c r="AG887" s="27"/>
      <c r="AH887" s="14"/>
    </row>
    <row r="888">
      <c r="A888" s="14"/>
      <c r="B888" s="23" t="str">
        <f>IF($A888="","",'Система'!$B$4)</f>
        <v/>
      </c>
      <c r="C888" s="14"/>
      <c r="D888" s="23" t="str">
        <f t="array" ref="D888">IF(E888="","",XLOOKUP(E888,selector_12,selector_12_ids,""))</f>
        <v/>
      </c>
      <c r="E888" s="25"/>
      <c r="F888" s="14"/>
      <c r="G888" s="14"/>
      <c r="H888" s="14"/>
      <c r="I888" s="14"/>
      <c r="J888" s="14"/>
      <c r="K888" s="23" t="str">
        <f t="array" ref="K888">IF(L888="","",XLOOKUP(L888,selector_07,selector_07_ids,""))</f>
        <v/>
      </c>
      <c r="L888" s="25"/>
      <c r="M888" s="14"/>
      <c r="N888" s="23" t="str">
        <f t="array" ref="N888">IF(O888="","",XLOOKUP(O888,selector_18,selector_18_ids,""))</f>
        <v/>
      </c>
      <c r="O888" s="25"/>
      <c r="P888" s="14"/>
      <c r="Q888" s="14"/>
      <c r="R888" s="23" t="str">
        <f t="array" ref="R888">IF(S888="","",XLOOKUP(S888,selector_15,selector_15_ids,""))</f>
        <v/>
      </c>
      <c r="S888" s="25"/>
      <c r="T888" s="23" t="str">
        <f t="array" ref="T888">IF(U888="","",XLOOKUP(U888,selector_15,selector_15_ids,""))</f>
        <v/>
      </c>
      <c r="U888" s="25"/>
      <c r="V888" s="23" t="str">
        <f t="array" ref="V888">IF(W888="","",XLOOKUP(W888,selector_12,selector_12_ids,""))</f>
        <v/>
      </c>
      <c r="W888" s="25"/>
      <c r="X888" s="14"/>
      <c r="Y888" s="14"/>
      <c r="Z888" s="14"/>
      <c r="AA888" s="23" t="str">
        <f t="array" ref="AA888">IF(AB888="","",XLOOKUP(AB888,selector_07,selector_07_ids,""))</f>
        <v/>
      </c>
      <c r="AB888" s="25"/>
      <c r="AC888" s="14"/>
      <c r="AD888" s="23" t="str">
        <f t="array" ref="AD888">IF(AE888="","",XLOOKUP(AE888,selector_04,selector_04_ids,""))</f>
        <v/>
      </c>
      <c r="AE888" s="25"/>
      <c r="AF888" s="14"/>
      <c r="AG888" s="27"/>
      <c r="AH888" s="14"/>
    </row>
    <row r="889">
      <c r="A889" s="14"/>
      <c r="B889" s="23" t="str">
        <f>IF($A889="","",'Система'!$B$4)</f>
        <v/>
      </c>
      <c r="C889" s="14"/>
      <c r="D889" s="23" t="str">
        <f t="array" ref="D889">IF(E889="","",XLOOKUP(E889,selector_12,selector_12_ids,""))</f>
        <v/>
      </c>
      <c r="E889" s="25"/>
      <c r="F889" s="14"/>
      <c r="G889" s="14"/>
      <c r="H889" s="14"/>
      <c r="I889" s="14"/>
      <c r="J889" s="14"/>
      <c r="K889" s="23" t="str">
        <f t="array" ref="K889">IF(L889="","",XLOOKUP(L889,selector_07,selector_07_ids,""))</f>
        <v/>
      </c>
      <c r="L889" s="25"/>
      <c r="M889" s="14"/>
      <c r="N889" s="23" t="str">
        <f t="array" ref="N889">IF(O889="","",XLOOKUP(O889,selector_18,selector_18_ids,""))</f>
        <v/>
      </c>
      <c r="O889" s="25"/>
      <c r="P889" s="14"/>
      <c r="Q889" s="14"/>
      <c r="R889" s="23" t="str">
        <f t="array" ref="R889">IF(S889="","",XLOOKUP(S889,selector_15,selector_15_ids,""))</f>
        <v/>
      </c>
      <c r="S889" s="25"/>
      <c r="T889" s="23" t="str">
        <f t="array" ref="T889">IF(U889="","",XLOOKUP(U889,selector_15,selector_15_ids,""))</f>
        <v/>
      </c>
      <c r="U889" s="25"/>
      <c r="V889" s="23" t="str">
        <f t="array" ref="V889">IF(W889="","",XLOOKUP(W889,selector_12,selector_12_ids,""))</f>
        <v/>
      </c>
      <c r="W889" s="25"/>
      <c r="X889" s="14"/>
      <c r="Y889" s="14"/>
      <c r="Z889" s="14"/>
      <c r="AA889" s="23" t="str">
        <f t="array" ref="AA889">IF(AB889="","",XLOOKUP(AB889,selector_07,selector_07_ids,""))</f>
        <v/>
      </c>
      <c r="AB889" s="25"/>
      <c r="AC889" s="14"/>
      <c r="AD889" s="23" t="str">
        <f t="array" ref="AD889">IF(AE889="","",XLOOKUP(AE889,selector_04,selector_04_ids,""))</f>
        <v/>
      </c>
      <c r="AE889" s="25"/>
      <c r="AF889" s="14"/>
      <c r="AG889" s="27"/>
      <c r="AH889" s="14"/>
    </row>
    <row r="890">
      <c r="A890" s="14"/>
      <c r="B890" s="23" t="str">
        <f>IF($A890="","",'Система'!$B$4)</f>
        <v/>
      </c>
      <c r="C890" s="14"/>
      <c r="D890" s="23" t="str">
        <f t="array" ref="D890">IF(E890="","",XLOOKUP(E890,selector_12,selector_12_ids,""))</f>
        <v/>
      </c>
      <c r="E890" s="25"/>
      <c r="F890" s="14"/>
      <c r="G890" s="14"/>
      <c r="H890" s="14"/>
      <c r="I890" s="14"/>
      <c r="J890" s="14"/>
      <c r="K890" s="23" t="str">
        <f t="array" ref="K890">IF(L890="","",XLOOKUP(L890,selector_07,selector_07_ids,""))</f>
        <v/>
      </c>
      <c r="L890" s="25"/>
      <c r="M890" s="14"/>
      <c r="N890" s="23" t="str">
        <f t="array" ref="N890">IF(O890="","",XLOOKUP(O890,selector_18,selector_18_ids,""))</f>
        <v/>
      </c>
      <c r="O890" s="25"/>
      <c r="P890" s="14"/>
      <c r="Q890" s="14"/>
      <c r="R890" s="23" t="str">
        <f t="array" ref="R890">IF(S890="","",XLOOKUP(S890,selector_15,selector_15_ids,""))</f>
        <v/>
      </c>
      <c r="S890" s="25"/>
      <c r="T890" s="23" t="str">
        <f t="array" ref="T890">IF(U890="","",XLOOKUP(U890,selector_15,selector_15_ids,""))</f>
        <v/>
      </c>
      <c r="U890" s="25"/>
      <c r="V890" s="23" t="str">
        <f t="array" ref="V890">IF(W890="","",XLOOKUP(W890,selector_12,selector_12_ids,""))</f>
        <v/>
      </c>
      <c r="W890" s="25"/>
      <c r="X890" s="14"/>
      <c r="Y890" s="14"/>
      <c r="Z890" s="14"/>
      <c r="AA890" s="23" t="str">
        <f t="array" ref="AA890">IF(AB890="","",XLOOKUP(AB890,selector_07,selector_07_ids,""))</f>
        <v/>
      </c>
      <c r="AB890" s="25"/>
      <c r="AC890" s="14"/>
      <c r="AD890" s="23" t="str">
        <f t="array" ref="AD890">IF(AE890="","",XLOOKUP(AE890,selector_04,selector_04_ids,""))</f>
        <v/>
      </c>
      <c r="AE890" s="25"/>
      <c r="AF890" s="14"/>
      <c r="AG890" s="27"/>
      <c r="AH890" s="14"/>
    </row>
    <row r="891">
      <c r="A891" s="14"/>
      <c r="B891" s="23" t="str">
        <f>IF($A891="","",'Система'!$B$4)</f>
        <v/>
      </c>
      <c r="C891" s="14"/>
      <c r="D891" s="23" t="str">
        <f t="array" ref="D891">IF(E891="","",XLOOKUP(E891,selector_12,selector_12_ids,""))</f>
        <v/>
      </c>
      <c r="E891" s="25"/>
      <c r="F891" s="14"/>
      <c r="G891" s="14"/>
      <c r="H891" s="14"/>
      <c r="I891" s="14"/>
      <c r="J891" s="14"/>
      <c r="K891" s="23" t="str">
        <f t="array" ref="K891">IF(L891="","",XLOOKUP(L891,selector_07,selector_07_ids,""))</f>
        <v/>
      </c>
      <c r="L891" s="25"/>
      <c r="M891" s="14"/>
      <c r="N891" s="23" t="str">
        <f t="array" ref="N891">IF(O891="","",XLOOKUP(O891,selector_18,selector_18_ids,""))</f>
        <v/>
      </c>
      <c r="O891" s="25"/>
      <c r="P891" s="14"/>
      <c r="Q891" s="14"/>
      <c r="R891" s="23" t="str">
        <f t="array" ref="R891">IF(S891="","",XLOOKUP(S891,selector_15,selector_15_ids,""))</f>
        <v/>
      </c>
      <c r="S891" s="25"/>
      <c r="T891" s="23" t="str">
        <f t="array" ref="T891">IF(U891="","",XLOOKUP(U891,selector_15,selector_15_ids,""))</f>
        <v/>
      </c>
      <c r="U891" s="25"/>
      <c r="V891" s="23" t="str">
        <f t="array" ref="V891">IF(W891="","",XLOOKUP(W891,selector_12,selector_12_ids,""))</f>
        <v/>
      </c>
      <c r="W891" s="25"/>
      <c r="X891" s="14"/>
      <c r="Y891" s="14"/>
      <c r="Z891" s="14"/>
      <c r="AA891" s="23" t="str">
        <f t="array" ref="AA891">IF(AB891="","",XLOOKUP(AB891,selector_07,selector_07_ids,""))</f>
        <v/>
      </c>
      <c r="AB891" s="25"/>
      <c r="AC891" s="14"/>
      <c r="AD891" s="23" t="str">
        <f t="array" ref="AD891">IF(AE891="","",XLOOKUP(AE891,selector_04,selector_04_ids,""))</f>
        <v/>
      </c>
      <c r="AE891" s="25"/>
      <c r="AF891" s="14"/>
      <c r="AG891" s="27"/>
      <c r="AH891" s="14"/>
    </row>
    <row r="892">
      <c r="A892" s="14"/>
      <c r="B892" s="23" t="str">
        <f>IF($A892="","",'Система'!$B$4)</f>
        <v/>
      </c>
      <c r="C892" s="14"/>
      <c r="D892" s="23" t="str">
        <f t="array" ref="D892">IF(E892="","",XLOOKUP(E892,selector_12,selector_12_ids,""))</f>
        <v/>
      </c>
      <c r="E892" s="25"/>
      <c r="F892" s="14"/>
      <c r="G892" s="14"/>
      <c r="H892" s="14"/>
      <c r="I892" s="14"/>
      <c r="J892" s="14"/>
      <c r="K892" s="23" t="str">
        <f t="array" ref="K892">IF(L892="","",XLOOKUP(L892,selector_07,selector_07_ids,""))</f>
        <v/>
      </c>
      <c r="L892" s="25"/>
      <c r="M892" s="14"/>
      <c r="N892" s="23" t="str">
        <f t="array" ref="N892">IF(O892="","",XLOOKUP(O892,selector_18,selector_18_ids,""))</f>
        <v/>
      </c>
      <c r="O892" s="25"/>
      <c r="P892" s="14"/>
      <c r="Q892" s="14"/>
      <c r="R892" s="23" t="str">
        <f t="array" ref="R892">IF(S892="","",XLOOKUP(S892,selector_15,selector_15_ids,""))</f>
        <v/>
      </c>
      <c r="S892" s="25"/>
      <c r="T892" s="23" t="str">
        <f t="array" ref="T892">IF(U892="","",XLOOKUP(U892,selector_15,selector_15_ids,""))</f>
        <v/>
      </c>
      <c r="U892" s="25"/>
      <c r="V892" s="23" t="str">
        <f t="array" ref="V892">IF(W892="","",XLOOKUP(W892,selector_12,selector_12_ids,""))</f>
        <v/>
      </c>
      <c r="W892" s="25"/>
      <c r="X892" s="14"/>
      <c r="Y892" s="14"/>
      <c r="Z892" s="14"/>
      <c r="AA892" s="23" t="str">
        <f t="array" ref="AA892">IF(AB892="","",XLOOKUP(AB892,selector_07,selector_07_ids,""))</f>
        <v/>
      </c>
      <c r="AB892" s="25"/>
      <c r="AC892" s="14"/>
      <c r="AD892" s="23" t="str">
        <f t="array" ref="AD892">IF(AE892="","",XLOOKUP(AE892,selector_04,selector_04_ids,""))</f>
        <v/>
      </c>
      <c r="AE892" s="25"/>
      <c r="AF892" s="14"/>
      <c r="AG892" s="27"/>
      <c r="AH892" s="14"/>
    </row>
    <row r="893">
      <c r="A893" s="14"/>
      <c r="B893" s="23" t="str">
        <f>IF($A893="","",'Система'!$B$4)</f>
        <v/>
      </c>
      <c r="C893" s="14"/>
      <c r="D893" s="23" t="str">
        <f t="array" ref="D893">IF(E893="","",XLOOKUP(E893,selector_12,selector_12_ids,""))</f>
        <v/>
      </c>
      <c r="E893" s="25"/>
      <c r="F893" s="14"/>
      <c r="G893" s="14"/>
      <c r="H893" s="14"/>
      <c r="I893" s="14"/>
      <c r="J893" s="14"/>
      <c r="K893" s="23" t="str">
        <f t="array" ref="K893">IF(L893="","",XLOOKUP(L893,selector_07,selector_07_ids,""))</f>
        <v/>
      </c>
      <c r="L893" s="25"/>
      <c r="M893" s="14"/>
      <c r="N893" s="23" t="str">
        <f t="array" ref="N893">IF(O893="","",XLOOKUP(O893,selector_18,selector_18_ids,""))</f>
        <v/>
      </c>
      <c r="O893" s="25"/>
      <c r="P893" s="14"/>
      <c r="Q893" s="14"/>
      <c r="R893" s="23" t="str">
        <f t="array" ref="R893">IF(S893="","",XLOOKUP(S893,selector_15,selector_15_ids,""))</f>
        <v/>
      </c>
      <c r="S893" s="25"/>
      <c r="T893" s="23" t="str">
        <f t="array" ref="T893">IF(U893="","",XLOOKUP(U893,selector_15,selector_15_ids,""))</f>
        <v/>
      </c>
      <c r="U893" s="25"/>
      <c r="V893" s="23" t="str">
        <f t="array" ref="V893">IF(W893="","",XLOOKUP(W893,selector_12,selector_12_ids,""))</f>
        <v/>
      </c>
      <c r="W893" s="25"/>
      <c r="X893" s="14"/>
      <c r="Y893" s="14"/>
      <c r="Z893" s="14"/>
      <c r="AA893" s="23" t="str">
        <f t="array" ref="AA893">IF(AB893="","",XLOOKUP(AB893,selector_07,selector_07_ids,""))</f>
        <v/>
      </c>
      <c r="AB893" s="25"/>
      <c r="AC893" s="14"/>
      <c r="AD893" s="23" t="str">
        <f t="array" ref="AD893">IF(AE893="","",XLOOKUP(AE893,selector_04,selector_04_ids,""))</f>
        <v/>
      </c>
      <c r="AE893" s="25"/>
      <c r="AF893" s="14"/>
      <c r="AG893" s="27"/>
      <c r="AH893" s="14"/>
    </row>
    <row r="894">
      <c r="A894" s="14"/>
      <c r="B894" s="23" t="str">
        <f>IF($A894="","",'Система'!$B$4)</f>
        <v/>
      </c>
      <c r="C894" s="14"/>
      <c r="D894" s="23" t="str">
        <f t="array" ref="D894">IF(E894="","",XLOOKUP(E894,selector_12,selector_12_ids,""))</f>
        <v/>
      </c>
      <c r="E894" s="25"/>
      <c r="F894" s="14"/>
      <c r="G894" s="14"/>
      <c r="H894" s="14"/>
      <c r="I894" s="14"/>
      <c r="J894" s="14"/>
      <c r="K894" s="23" t="str">
        <f t="array" ref="K894">IF(L894="","",XLOOKUP(L894,selector_07,selector_07_ids,""))</f>
        <v/>
      </c>
      <c r="L894" s="25"/>
      <c r="M894" s="14"/>
      <c r="N894" s="23" t="str">
        <f t="array" ref="N894">IF(O894="","",XLOOKUP(O894,selector_18,selector_18_ids,""))</f>
        <v/>
      </c>
      <c r="O894" s="25"/>
      <c r="P894" s="14"/>
      <c r="Q894" s="14"/>
      <c r="R894" s="23" t="str">
        <f t="array" ref="R894">IF(S894="","",XLOOKUP(S894,selector_15,selector_15_ids,""))</f>
        <v/>
      </c>
      <c r="S894" s="25"/>
      <c r="T894" s="23" t="str">
        <f t="array" ref="T894">IF(U894="","",XLOOKUP(U894,selector_15,selector_15_ids,""))</f>
        <v/>
      </c>
      <c r="U894" s="25"/>
      <c r="V894" s="23" t="str">
        <f t="array" ref="V894">IF(W894="","",XLOOKUP(W894,selector_12,selector_12_ids,""))</f>
        <v/>
      </c>
      <c r="W894" s="25"/>
      <c r="X894" s="14"/>
      <c r="Y894" s="14"/>
      <c r="Z894" s="14"/>
      <c r="AA894" s="23" t="str">
        <f t="array" ref="AA894">IF(AB894="","",XLOOKUP(AB894,selector_07,selector_07_ids,""))</f>
        <v/>
      </c>
      <c r="AB894" s="25"/>
      <c r="AC894" s="14"/>
      <c r="AD894" s="23" t="str">
        <f t="array" ref="AD894">IF(AE894="","",XLOOKUP(AE894,selector_04,selector_04_ids,""))</f>
        <v/>
      </c>
      <c r="AE894" s="25"/>
      <c r="AF894" s="14"/>
      <c r="AG894" s="27"/>
      <c r="AH894" s="14"/>
    </row>
    <row r="895">
      <c r="A895" s="14"/>
      <c r="B895" s="23" t="str">
        <f>IF($A895="","",'Система'!$B$4)</f>
        <v/>
      </c>
      <c r="C895" s="14"/>
      <c r="D895" s="23" t="str">
        <f t="array" ref="D895">IF(E895="","",XLOOKUP(E895,selector_12,selector_12_ids,""))</f>
        <v/>
      </c>
      <c r="E895" s="25"/>
      <c r="F895" s="14"/>
      <c r="G895" s="14"/>
      <c r="H895" s="14"/>
      <c r="I895" s="14"/>
      <c r="J895" s="14"/>
      <c r="K895" s="23" t="str">
        <f t="array" ref="K895">IF(L895="","",XLOOKUP(L895,selector_07,selector_07_ids,""))</f>
        <v/>
      </c>
      <c r="L895" s="25"/>
      <c r="M895" s="14"/>
      <c r="N895" s="23" t="str">
        <f t="array" ref="N895">IF(O895="","",XLOOKUP(O895,selector_18,selector_18_ids,""))</f>
        <v/>
      </c>
      <c r="O895" s="25"/>
      <c r="P895" s="14"/>
      <c r="Q895" s="14"/>
      <c r="R895" s="23" t="str">
        <f t="array" ref="R895">IF(S895="","",XLOOKUP(S895,selector_15,selector_15_ids,""))</f>
        <v/>
      </c>
      <c r="S895" s="25"/>
      <c r="T895" s="23" t="str">
        <f t="array" ref="T895">IF(U895="","",XLOOKUP(U895,selector_15,selector_15_ids,""))</f>
        <v/>
      </c>
      <c r="U895" s="25"/>
      <c r="V895" s="23" t="str">
        <f t="array" ref="V895">IF(W895="","",XLOOKUP(W895,selector_12,selector_12_ids,""))</f>
        <v/>
      </c>
      <c r="W895" s="25"/>
      <c r="X895" s="14"/>
      <c r="Y895" s="14"/>
      <c r="Z895" s="14"/>
      <c r="AA895" s="23" t="str">
        <f t="array" ref="AA895">IF(AB895="","",XLOOKUP(AB895,selector_07,selector_07_ids,""))</f>
        <v/>
      </c>
      <c r="AB895" s="25"/>
      <c r="AC895" s="14"/>
      <c r="AD895" s="23" t="str">
        <f t="array" ref="AD895">IF(AE895="","",XLOOKUP(AE895,selector_04,selector_04_ids,""))</f>
        <v/>
      </c>
      <c r="AE895" s="25"/>
      <c r="AF895" s="14"/>
      <c r="AG895" s="27"/>
      <c r="AH895" s="14"/>
    </row>
    <row r="896">
      <c r="A896" s="14"/>
      <c r="B896" s="23" t="str">
        <f>IF($A896="","",'Система'!$B$4)</f>
        <v/>
      </c>
      <c r="C896" s="14"/>
      <c r="D896" s="23" t="str">
        <f t="array" ref="D896">IF(E896="","",XLOOKUP(E896,selector_12,selector_12_ids,""))</f>
        <v/>
      </c>
      <c r="E896" s="25"/>
      <c r="F896" s="14"/>
      <c r="G896" s="14"/>
      <c r="H896" s="14"/>
      <c r="I896" s="14"/>
      <c r="J896" s="14"/>
      <c r="K896" s="23" t="str">
        <f t="array" ref="K896">IF(L896="","",XLOOKUP(L896,selector_07,selector_07_ids,""))</f>
        <v/>
      </c>
      <c r="L896" s="25"/>
      <c r="M896" s="14"/>
      <c r="N896" s="23" t="str">
        <f t="array" ref="N896">IF(O896="","",XLOOKUP(O896,selector_18,selector_18_ids,""))</f>
        <v/>
      </c>
      <c r="O896" s="25"/>
      <c r="P896" s="14"/>
      <c r="Q896" s="14"/>
      <c r="R896" s="23" t="str">
        <f t="array" ref="R896">IF(S896="","",XLOOKUP(S896,selector_15,selector_15_ids,""))</f>
        <v/>
      </c>
      <c r="S896" s="25"/>
      <c r="T896" s="23" t="str">
        <f t="array" ref="T896">IF(U896="","",XLOOKUP(U896,selector_15,selector_15_ids,""))</f>
        <v/>
      </c>
      <c r="U896" s="25"/>
      <c r="V896" s="23" t="str">
        <f t="array" ref="V896">IF(W896="","",XLOOKUP(W896,selector_12,selector_12_ids,""))</f>
        <v/>
      </c>
      <c r="W896" s="25"/>
      <c r="X896" s="14"/>
      <c r="Y896" s="14"/>
      <c r="Z896" s="14"/>
      <c r="AA896" s="23" t="str">
        <f t="array" ref="AA896">IF(AB896="","",XLOOKUP(AB896,selector_07,selector_07_ids,""))</f>
        <v/>
      </c>
      <c r="AB896" s="25"/>
      <c r="AC896" s="14"/>
      <c r="AD896" s="23" t="str">
        <f t="array" ref="AD896">IF(AE896="","",XLOOKUP(AE896,selector_04,selector_04_ids,""))</f>
        <v/>
      </c>
      <c r="AE896" s="25"/>
      <c r="AF896" s="14"/>
      <c r="AG896" s="27"/>
      <c r="AH896" s="14"/>
    </row>
    <row r="897">
      <c r="A897" s="14"/>
      <c r="B897" s="23" t="str">
        <f>IF($A897="","",'Система'!$B$4)</f>
        <v/>
      </c>
      <c r="C897" s="14"/>
      <c r="D897" s="23" t="str">
        <f t="array" ref="D897">IF(E897="","",XLOOKUP(E897,selector_12,selector_12_ids,""))</f>
        <v/>
      </c>
      <c r="E897" s="25"/>
      <c r="F897" s="14"/>
      <c r="G897" s="14"/>
      <c r="H897" s="14"/>
      <c r="I897" s="14"/>
      <c r="J897" s="14"/>
      <c r="K897" s="23" t="str">
        <f t="array" ref="K897">IF(L897="","",XLOOKUP(L897,selector_07,selector_07_ids,""))</f>
        <v/>
      </c>
      <c r="L897" s="25"/>
      <c r="M897" s="14"/>
      <c r="N897" s="23" t="str">
        <f t="array" ref="N897">IF(O897="","",XLOOKUP(O897,selector_18,selector_18_ids,""))</f>
        <v/>
      </c>
      <c r="O897" s="25"/>
      <c r="P897" s="14"/>
      <c r="Q897" s="14"/>
      <c r="R897" s="23" t="str">
        <f t="array" ref="R897">IF(S897="","",XLOOKUP(S897,selector_15,selector_15_ids,""))</f>
        <v/>
      </c>
      <c r="S897" s="25"/>
      <c r="T897" s="23" t="str">
        <f t="array" ref="T897">IF(U897="","",XLOOKUP(U897,selector_15,selector_15_ids,""))</f>
        <v/>
      </c>
      <c r="U897" s="25"/>
      <c r="V897" s="23" t="str">
        <f t="array" ref="V897">IF(W897="","",XLOOKUP(W897,selector_12,selector_12_ids,""))</f>
        <v/>
      </c>
      <c r="W897" s="25"/>
      <c r="X897" s="14"/>
      <c r="Y897" s="14"/>
      <c r="Z897" s="14"/>
      <c r="AA897" s="23" t="str">
        <f t="array" ref="AA897">IF(AB897="","",XLOOKUP(AB897,selector_07,selector_07_ids,""))</f>
        <v/>
      </c>
      <c r="AB897" s="25"/>
      <c r="AC897" s="14"/>
      <c r="AD897" s="23" t="str">
        <f t="array" ref="AD897">IF(AE897="","",XLOOKUP(AE897,selector_04,selector_04_ids,""))</f>
        <v/>
      </c>
      <c r="AE897" s="25"/>
      <c r="AF897" s="14"/>
      <c r="AG897" s="27"/>
      <c r="AH897" s="14"/>
    </row>
    <row r="898">
      <c r="A898" s="14"/>
      <c r="B898" s="23" t="str">
        <f>IF($A898="","",'Система'!$B$4)</f>
        <v/>
      </c>
      <c r="C898" s="14"/>
      <c r="D898" s="23" t="str">
        <f t="array" ref="D898">IF(E898="","",XLOOKUP(E898,selector_12,selector_12_ids,""))</f>
        <v/>
      </c>
      <c r="E898" s="25"/>
      <c r="F898" s="14"/>
      <c r="G898" s="14"/>
      <c r="H898" s="14"/>
      <c r="I898" s="14"/>
      <c r="J898" s="14"/>
      <c r="K898" s="23" t="str">
        <f t="array" ref="K898">IF(L898="","",XLOOKUP(L898,selector_07,selector_07_ids,""))</f>
        <v/>
      </c>
      <c r="L898" s="25"/>
      <c r="M898" s="14"/>
      <c r="N898" s="23" t="str">
        <f t="array" ref="N898">IF(O898="","",XLOOKUP(O898,selector_18,selector_18_ids,""))</f>
        <v/>
      </c>
      <c r="O898" s="25"/>
      <c r="P898" s="14"/>
      <c r="Q898" s="14"/>
      <c r="R898" s="23" t="str">
        <f t="array" ref="R898">IF(S898="","",XLOOKUP(S898,selector_15,selector_15_ids,""))</f>
        <v/>
      </c>
      <c r="S898" s="25"/>
      <c r="T898" s="23" t="str">
        <f t="array" ref="T898">IF(U898="","",XLOOKUP(U898,selector_15,selector_15_ids,""))</f>
        <v/>
      </c>
      <c r="U898" s="25"/>
      <c r="V898" s="23" t="str">
        <f t="array" ref="V898">IF(W898="","",XLOOKUP(W898,selector_12,selector_12_ids,""))</f>
        <v/>
      </c>
      <c r="W898" s="25"/>
      <c r="X898" s="14"/>
      <c r="Y898" s="14"/>
      <c r="Z898" s="14"/>
      <c r="AA898" s="23" t="str">
        <f t="array" ref="AA898">IF(AB898="","",XLOOKUP(AB898,selector_07,selector_07_ids,""))</f>
        <v/>
      </c>
      <c r="AB898" s="25"/>
      <c r="AC898" s="14"/>
      <c r="AD898" s="23" t="str">
        <f t="array" ref="AD898">IF(AE898="","",XLOOKUP(AE898,selector_04,selector_04_ids,""))</f>
        <v/>
      </c>
      <c r="AE898" s="25"/>
      <c r="AF898" s="14"/>
      <c r="AG898" s="27"/>
      <c r="AH898" s="14"/>
    </row>
    <row r="899">
      <c r="A899" s="14"/>
      <c r="B899" s="23" t="str">
        <f>IF($A899="","",'Система'!$B$4)</f>
        <v/>
      </c>
      <c r="C899" s="14"/>
      <c r="D899" s="23" t="str">
        <f t="array" ref="D899">IF(E899="","",XLOOKUP(E899,selector_12,selector_12_ids,""))</f>
        <v/>
      </c>
      <c r="E899" s="25"/>
      <c r="F899" s="14"/>
      <c r="G899" s="14"/>
      <c r="H899" s="14"/>
      <c r="I899" s="14"/>
      <c r="J899" s="14"/>
      <c r="K899" s="23" t="str">
        <f t="array" ref="K899">IF(L899="","",XLOOKUP(L899,selector_07,selector_07_ids,""))</f>
        <v/>
      </c>
      <c r="L899" s="25"/>
      <c r="M899" s="14"/>
      <c r="N899" s="23" t="str">
        <f t="array" ref="N899">IF(O899="","",XLOOKUP(O899,selector_18,selector_18_ids,""))</f>
        <v/>
      </c>
      <c r="O899" s="25"/>
      <c r="P899" s="14"/>
      <c r="Q899" s="14"/>
      <c r="R899" s="23" t="str">
        <f t="array" ref="R899">IF(S899="","",XLOOKUP(S899,selector_15,selector_15_ids,""))</f>
        <v/>
      </c>
      <c r="S899" s="25"/>
      <c r="T899" s="23" t="str">
        <f t="array" ref="T899">IF(U899="","",XLOOKUP(U899,selector_15,selector_15_ids,""))</f>
        <v/>
      </c>
      <c r="U899" s="25"/>
      <c r="V899" s="23" t="str">
        <f t="array" ref="V899">IF(W899="","",XLOOKUP(W899,selector_12,selector_12_ids,""))</f>
        <v/>
      </c>
      <c r="W899" s="25"/>
      <c r="X899" s="14"/>
      <c r="Y899" s="14"/>
      <c r="Z899" s="14"/>
      <c r="AA899" s="23" t="str">
        <f t="array" ref="AA899">IF(AB899="","",XLOOKUP(AB899,selector_07,selector_07_ids,""))</f>
        <v/>
      </c>
      <c r="AB899" s="25"/>
      <c r="AC899" s="14"/>
      <c r="AD899" s="23" t="str">
        <f t="array" ref="AD899">IF(AE899="","",XLOOKUP(AE899,selector_04,selector_04_ids,""))</f>
        <v/>
      </c>
      <c r="AE899" s="25"/>
      <c r="AF899" s="14"/>
      <c r="AG899" s="27"/>
      <c r="AH899" s="14"/>
    </row>
    <row r="900">
      <c r="A900" s="14"/>
      <c r="B900" s="23" t="str">
        <f>IF($A900="","",'Система'!$B$4)</f>
        <v/>
      </c>
      <c r="C900" s="14"/>
      <c r="D900" s="23" t="str">
        <f t="array" ref="D900">IF(E900="","",XLOOKUP(E900,selector_12,selector_12_ids,""))</f>
        <v/>
      </c>
      <c r="E900" s="25"/>
      <c r="F900" s="14"/>
      <c r="G900" s="14"/>
      <c r="H900" s="14"/>
      <c r="I900" s="14"/>
      <c r="J900" s="14"/>
      <c r="K900" s="23" t="str">
        <f t="array" ref="K900">IF(L900="","",XLOOKUP(L900,selector_07,selector_07_ids,""))</f>
        <v/>
      </c>
      <c r="L900" s="25"/>
      <c r="M900" s="14"/>
      <c r="N900" s="23" t="str">
        <f t="array" ref="N900">IF(O900="","",XLOOKUP(O900,selector_18,selector_18_ids,""))</f>
        <v/>
      </c>
      <c r="O900" s="25"/>
      <c r="P900" s="14"/>
      <c r="Q900" s="14"/>
      <c r="R900" s="23" t="str">
        <f t="array" ref="R900">IF(S900="","",XLOOKUP(S900,selector_15,selector_15_ids,""))</f>
        <v/>
      </c>
      <c r="S900" s="25"/>
      <c r="T900" s="23" t="str">
        <f t="array" ref="T900">IF(U900="","",XLOOKUP(U900,selector_15,selector_15_ids,""))</f>
        <v/>
      </c>
      <c r="U900" s="25"/>
      <c r="V900" s="23" t="str">
        <f t="array" ref="V900">IF(W900="","",XLOOKUP(W900,selector_12,selector_12_ids,""))</f>
        <v/>
      </c>
      <c r="W900" s="25"/>
      <c r="X900" s="14"/>
      <c r="Y900" s="14"/>
      <c r="Z900" s="14"/>
      <c r="AA900" s="23" t="str">
        <f t="array" ref="AA900">IF(AB900="","",XLOOKUP(AB900,selector_07,selector_07_ids,""))</f>
        <v/>
      </c>
      <c r="AB900" s="25"/>
      <c r="AC900" s="14"/>
      <c r="AD900" s="23" t="str">
        <f t="array" ref="AD900">IF(AE900="","",XLOOKUP(AE900,selector_04,selector_04_ids,""))</f>
        <v/>
      </c>
      <c r="AE900" s="25"/>
      <c r="AF900" s="14"/>
      <c r="AG900" s="27"/>
      <c r="AH900" s="14"/>
    </row>
    <row r="901">
      <c r="A901" s="14"/>
      <c r="B901" s="23" t="str">
        <f>IF($A901="","",'Система'!$B$4)</f>
        <v/>
      </c>
      <c r="C901" s="14"/>
      <c r="D901" s="23" t="str">
        <f t="array" ref="D901">IF(E901="","",XLOOKUP(E901,selector_12,selector_12_ids,""))</f>
        <v/>
      </c>
      <c r="E901" s="25"/>
      <c r="F901" s="14"/>
      <c r="G901" s="14"/>
      <c r="H901" s="14"/>
      <c r="I901" s="14"/>
      <c r="J901" s="14"/>
      <c r="K901" s="23" t="str">
        <f t="array" ref="K901">IF(L901="","",XLOOKUP(L901,selector_07,selector_07_ids,""))</f>
        <v/>
      </c>
      <c r="L901" s="25"/>
      <c r="M901" s="14"/>
      <c r="N901" s="23" t="str">
        <f t="array" ref="N901">IF(O901="","",XLOOKUP(O901,selector_18,selector_18_ids,""))</f>
        <v/>
      </c>
      <c r="O901" s="25"/>
      <c r="P901" s="14"/>
      <c r="Q901" s="14"/>
      <c r="R901" s="23" t="str">
        <f t="array" ref="R901">IF(S901="","",XLOOKUP(S901,selector_15,selector_15_ids,""))</f>
        <v/>
      </c>
      <c r="S901" s="25"/>
      <c r="T901" s="23" t="str">
        <f t="array" ref="T901">IF(U901="","",XLOOKUP(U901,selector_15,selector_15_ids,""))</f>
        <v/>
      </c>
      <c r="U901" s="25"/>
      <c r="V901" s="23" t="str">
        <f t="array" ref="V901">IF(W901="","",XLOOKUP(W901,selector_12,selector_12_ids,""))</f>
        <v/>
      </c>
      <c r="W901" s="25"/>
      <c r="X901" s="14"/>
      <c r="Y901" s="14"/>
      <c r="Z901" s="14"/>
      <c r="AA901" s="23" t="str">
        <f t="array" ref="AA901">IF(AB901="","",XLOOKUP(AB901,selector_07,selector_07_ids,""))</f>
        <v/>
      </c>
      <c r="AB901" s="25"/>
      <c r="AC901" s="14"/>
      <c r="AD901" s="23" t="str">
        <f t="array" ref="AD901">IF(AE901="","",XLOOKUP(AE901,selector_04,selector_04_ids,""))</f>
        <v/>
      </c>
      <c r="AE901" s="25"/>
      <c r="AF901" s="14"/>
      <c r="AG901" s="27"/>
      <c r="AH901" s="14"/>
    </row>
    <row r="902">
      <c r="A902" s="14"/>
      <c r="B902" s="23" t="str">
        <f>IF($A902="","",'Система'!$B$4)</f>
        <v/>
      </c>
      <c r="C902" s="14"/>
      <c r="D902" s="23" t="str">
        <f t="array" ref="D902">IF(E902="","",XLOOKUP(E902,selector_12,selector_12_ids,""))</f>
        <v/>
      </c>
      <c r="E902" s="25"/>
      <c r="F902" s="14"/>
      <c r="G902" s="14"/>
      <c r="H902" s="14"/>
      <c r="I902" s="14"/>
      <c r="J902" s="14"/>
      <c r="K902" s="23" t="str">
        <f t="array" ref="K902">IF(L902="","",XLOOKUP(L902,selector_07,selector_07_ids,""))</f>
        <v/>
      </c>
      <c r="L902" s="25"/>
      <c r="M902" s="14"/>
      <c r="N902" s="23" t="str">
        <f t="array" ref="N902">IF(O902="","",XLOOKUP(O902,selector_18,selector_18_ids,""))</f>
        <v/>
      </c>
      <c r="O902" s="25"/>
      <c r="P902" s="14"/>
      <c r="Q902" s="14"/>
      <c r="R902" s="23" t="str">
        <f t="array" ref="R902">IF(S902="","",XLOOKUP(S902,selector_15,selector_15_ids,""))</f>
        <v/>
      </c>
      <c r="S902" s="25"/>
      <c r="T902" s="23" t="str">
        <f t="array" ref="T902">IF(U902="","",XLOOKUP(U902,selector_15,selector_15_ids,""))</f>
        <v/>
      </c>
      <c r="U902" s="25"/>
      <c r="V902" s="23" t="str">
        <f t="array" ref="V902">IF(W902="","",XLOOKUP(W902,selector_12,selector_12_ids,""))</f>
        <v/>
      </c>
      <c r="W902" s="25"/>
      <c r="X902" s="14"/>
      <c r="Y902" s="14"/>
      <c r="Z902" s="14"/>
      <c r="AA902" s="23" t="str">
        <f t="array" ref="AA902">IF(AB902="","",XLOOKUP(AB902,selector_07,selector_07_ids,""))</f>
        <v/>
      </c>
      <c r="AB902" s="25"/>
      <c r="AC902" s="14"/>
      <c r="AD902" s="23" t="str">
        <f t="array" ref="AD902">IF(AE902="","",XLOOKUP(AE902,selector_04,selector_04_ids,""))</f>
        <v/>
      </c>
      <c r="AE902" s="25"/>
      <c r="AF902" s="14"/>
      <c r="AG902" s="27"/>
      <c r="AH902" s="14"/>
    </row>
    <row r="903">
      <c r="A903" s="14"/>
      <c r="B903" s="23" t="str">
        <f>IF($A903="","",'Система'!$B$4)</f>
        <v/>
      </c>
      <c r="C903" s="14"/>
      <c r="D903" s="23" t="str">
        <f t="array" ref="D903">IF(E903="","",XLOOKUP(E903,selector_12,selector_12_ids,""))</f>
        <v/>
      </c>
      <c r="E903" s="25"/>
      <c r="F903" s="14"/>
      <c r="G903" s="14"/>
      <c r="H903" s="14"/>
      <c r="I903" s="14"/>
      <c r="J903" s="14"/>
      <c r="K903" s="23" t="str">
        <f t="array" ref="K903">IF(L903="","",XLOOKUP(L903,selector_07,selector_07_ids,""))</f>
        <v/>
      </c>
      <c r="L903" s="25"/>
      <c r="M903" s="14"/>
      <c r="N903" s="23" t="str">
        <f t="array" ref="N903">IF(O903="","",XLOOKUP(O903,selector_18,selector_18_ids,""))</f>
        <v/>
      </c>
      <c r="O903" s="25"/>
      <c r="P903" s="14"/>
      <c r="Q903" s="14"/>
      <c r="R903" s="23" t="str">
        <f t="array" ref="R903">IF(S903="","",XLOOKUP(S903,selector_15,selector_15_ids,""))</f>
        <v/>
      </c>
      <c r="S903" s="25"/>
      <c r="T903" s="23" t="str">
        <f t="array" ref="T903">IF(U903="","",XLOOKUP(U903,selector_15,selector_15_ids,""))</f>
        <v/>
      </c>
      <c r="U903" s="25"/>
      <c r="V903" s="23" t="str">
        <f t="array" ref="V903">IF(W903="","",XLOOKUP(W903,selector_12,selector_12_ids,""))</f>
        <v/>
      </c>
      <c r="W903" s="25"/>
      <c r="X903" s="14"/>
      <c r="Y903" s="14"/>
      <c r="Z903" s="14"/>
      <c r="AA903" s="23" t="str">
        <f t="array" ref="AA903">IF(AB903="","",XLOOKUP(AB903,selector_07,selector_07_ids,""))</f>
        <v/>
      </c>
      <c r="AB903" s="25"/>
      <c r="AC903" s="14"/>
      <c r="AD903" s="23" t="str">
        <f t="array" ref="AD903">IF(AE903="","",XLOOKUP(AE903,selector_04,selector_04_ids,""))</f>
        <v/>
      </c>
      <c r="AE903" s="25"/>
      <c r="AF903" s="14"/>
      <c r="AG903" s="27"/>
      <c r="AH903" s="14"/>
    </row>
    <row r="904">
      <c r="A904" s="14"/>
      <c r="B904" s="23" t="str">
        <f>IF($A904="","",'Система'!$B$4)</f>
        <v/>
      </c>
      <c r="C904" s="14"/>
      <c r="D904" s="23" t="str">
        <f t="array" ref="D904">IF(E904="","",XLOOKUP(E904,selector_12,selector_12_ids,""))</f>
        <v/>
      </c>
      <c r="E904" s="25"/>
      <c r="F904" s="14"/>
      <c r="G904" s="14"/>
      <c r="H904" s="14"/>
      <c r="I904" s="14"/>
      <c r="J904" s="14"/>
      <c r="K904" s="23" t="str">
        <f t="array" ref="K904">IF(L904="","",XLOOKUP(L904,selector_07,selector_07_ids,""))</f>
        <v/>
      </c>
      <c r="L904" s="25"/>
      <c r="M904" s="14"/>
      <c r="N904" s="23" t="str">
        <f t="array" ref="N904">IF(O904="","",XLOOKUP(O904,selector_18,selector_18_ids,""))</f>
        <v/>
      </c>
      <c r="O904" s="25"/>
      <c r="P904" s="14"/>
      <c r="Q904" s="14"/>
      <c r="R904" s="23" t="str">
        <f t="array" ref="R904">IF(S904="","",XLOOKUP(S904,selector_15,selector_15_ids,""))</f>
        <v/>
      </c>
      <c r="S904" s="25"/>
      <c r="T904" s="23" t="str">
        <f t="array" ref="T904">IF(U904="","",XLOOKUP(U904,selector_15,selector_15_ids,""))</f>
        <v/>
      </c>
      <c r="U904" s="25"/>
      <c r="V904" s="23" t="str">
        <f t="array" ref="V904">IF(W904="","",XLOOKUP(W904,selector_12,selector_12_ids,""))</f>
        <v/>
      </c>
      <c r="W904" s="25"/>
      <c r="X904" s="14"/>
      <c r="Y904" s="14"/>
      <c r="Z904" s="14"/>
      <c r="AA904" s="23" t="str">
        <f t="array" ref="AA904">IF(AB904="","",XLOOKUP(AB904,selector_07,selector_07_ids,""))</f>
        <v/>
      </c>
      <c r="AB904" s="25"/>
      <c r="AC904" s="14"/>
      <c r="AD904" s="23" t="str">
        <f t="array" ref="AD904">IF(AE904="","",XLOOKUP(AE904,selector_04,selector_04_ids,""))</f>
        <v/>
      </c>
      <c r="AE904" s="25"/>
      <c r="AF904" s="14"/>
      <c r="AG904" s="27"/>
      <c r="AH904" s="14"/>
    </row>
    <row r="905">
      <c r="A905" s="14"/>
      <c r="B905" s="23" t="str">
        <f>IF($A905="","",'Система'!$B$4)</f>
        <v/>
      </c>
      <c r="C905" s="14"/>
      <c r="D905" s="23" t="str">
        <f t="array" ref="D905">IF(E905="","",XLOOKUP(E905,selector_12,selector_12_ids,""))</f>
        <v/>
      </c>
      <c r="E905" s="25"/>
      <c r="F905" s="14"/>
      <c r="G905" s="14"/>
      <c r="H905" s="14"/>
      <c r="I905" s="14"/>
      <c r="J905" s="14"/>
      <c r="K905" s="23" t="str">
        <f t="array" ref="K905">IF(L905="","",XLOOKUP(L905,selector_07,selector_07_ids,""))</f>
        <v/>
      </c>
      <c r="L905" s="25"/>
      <c r="M905" s="14"/>
      <c r="N905" s="23" t="str">
        <f t="array" ref="N905">IF(O905="","",XLOOKUP(O905,selector_18,selector_18_ids,""))</f>
        <v/>
      </c>
      <c r="O905" s="25"/>
      <c r="P905" s="14"/>
      <c r="Q905" s="14"/>
      <c r="R905" s="23" t="str">
        <f t="array" ref="R905">IF(S905="","",XLOOKUP(S905,selector_15,selector_15_ids,""))</f>
        <v/>
      </c>
      <c r="S905" s="25"/>
      <c r="T905" s="23" t="str">
        <f t="array" ref="T905">IF(U905="","",XLOOKUP(U905,selector_15,selector_15_ids,""))</f>
        <v/>
      </c>
      <c r="U905" s="25"/>
      <c r="V905" s="23" t="str">
        <f t="array" ref="V905">IF(W905="","",XLOOKUP(W905,selector_12,selector_12_ids,""))</f>
        <v/>
      </c>
      <c r="W905" s="25"/>
      <c r="X905" s="14"/>
      <c r="Y905" s="14"/>
      <c r="Z905" s="14"/>
      <c r="AA905" s="23" t="str">
        <f t="array" ref="AA905">IF(AB905="","",XLOOKUP(AB905,selector_07,selector_07_ids,""))</f>
        <v/>
      </c>
      <c r="AB905" s="25"/>
      <c r="AC905" s="14"/>
      <c r="AD905" s="23" t="str">
        <f t="array" ref="AD905">IF(AE905="","",XLOOKUP(AE905,selector_04,selector_04_ids,""))</f>
        <v/>
      </c>
      <c r="AE905" s="25"/>
      <c r="AF905" s="14"/>
      <c r="AG905" s="27"/>
      <c r="AH905" s="14"/>
    </row>
    <row r="906">
      <c r="A906" s="14"/>
      <c r="B906" s="23" t="str">
        <f>IF($A906="","",'Система'!$B$4)</f>
        <v/>
      </c>
      <c r="C906" s="14"/>
      <c r="D906" s="23" t="str">
        <f t="array" ref="D906">IF(E906="","",XLOOKUP(E906,selector_12,selector_12_ids,""))</f>
        <v/>
      </c>
      <c r="E906" s="25"/>
      <c r="F906" s="14"/>
      <c r="G906" s="14"/>
      <c r="H906" s="14"/>
      <c r="I906" s="14"/>
      <c r="J906" s="14"/>
      <c r="K906" s="23" t="str">
        <f t="array" ref="K906">IF(L906="","",XLOOKUP(L906,selector_07,selector_07_ids,""))</f>
        <v/>
      </c>
      <c r="L906" s="25"/>
      <c r="M906" s="14"/>
      <c r="N906" s="23" t="str">
        <f t="array" ref="N906">IF(O906="","",XLOOKUP(O906,selector_18,selector_18_ids,""))</f>
        <v/>
      </c>
      <c r="O906" s="25"/>
      <c r="P906" s="14"/>
      <c r="Q906" s="14"/>
      <c r="R906" s="23" t="str">
        <f t="array" ref="R906">IF(S906="","",XLOOKUP(S906,selector_15,selector_15_ids,""))</f>
        <v/>
      </c>
      <c r="S906" s="25"/>
      <c r="T906" s="23" t="str">
        <f t="array" ref="T906">IF(U906="","",XLOOKUP(U906,selector_15,selector_15_ids,""))</f>
        <v/>
      </c>
      <c r="U906" s="25"/>
      <c r="V906" s="23" t="str">
        <f t="array" ref="V906">IF(W906="","",XLOOKUP(W906,selector_12,selector_12_ids,""))</f>
        <v/>
      </c>
      <c r="W906" s="25"/>
      <c r="X906" s="14"/>
      <c r="Y906" s="14"/>
      <c r="Z906" s="14"/>
      <c r="AA906" s="23" t="str">
        <f t="array" ref="AA906">IF(AB906="","",XLOOKUP(AB906,selector_07,selector_07_ids,""))</f>
        <v/>
      </c>
      <c r="AB906" s="25"/>
      <c r="AC906" s="14"/>
      <c r="AD906" s="23" t="str">
        <f t="array" ref="AD906">IF(AE906="","",XLOOKUP(AE906,selector_04,selector_04_ids,""))</f>
        <v/>
      </c>
      <c r="AE906" s="25"/>
      <c r="AF906" s="14"/>
      <c r="AG906" s="27"/>
      <c r="AH906" s="14"/>
    </row>
    <row r="907">
      <c r="A907" s="14"/>
      <c r="B907" s="23" t="str">
        <f>IF($A907="","",'Система'!$B$4)</f>
        <v/>
      </c>
      <c r="C907" s="14"/>
      <c r="D907" s="23" t="str">
        <f t="array" ref="D907">IF(E907="","",XLOOKUP(E907,selector_12,selector_12_ids,""))</f>
        <v/>
      </c>
      <c r="E907" s="25"/>
      <c r="F907" s="14"/>
      <c r="G907" s="14"/>
      <c r="H907" s="14"/>
      <c r="I907" s="14"/>
      <c r="J907" s="14"/>
      <c r="K907" s="23" t="str">
        <f t="array" ref="K907">IF(L907="","",XLOOKUP(L907,selector_07,selector_07_ids,""))</f>
        <v/>
      </c>
      <c r="L907" s="25"/>
      <c r="M907" s="14"/>
      <c r="N907" s="23" t="str">
        <f t="array" ref="N907">IF(O907="","",XLOOKUP(O907,selector_18,selector_18_ids,""))</f>
        <v/>
      </c>
      <c r="O907" s="25"/>
      <c r="P907" s="14"/>
      <c r="Q907" s="14"/>
      <c r="R907" s="23" t="str">
        <f t="array" ref="R907">IF(S907="","",XLOOKUP(S907,selector_15,selector_15_ids,""))</f>
        <v/>
      </c>
      <c r="S907" s="25"/>
      <c r="T907" s="23" t="str">
        <f t="array" ref="T907">IF(U907="","",XLOOKUP(U907,selector_15,selector_15_ids,""))</f>
        <v/>
      </c>
      <c r="U907" s="25"/>
      <c r="V907" s="23" t="str">
        <f t="array" ref="V907">IF(W907="","",XLOOKUP(W907,selector_12,selector_12_ids,""))</f>
        <v/>
      </c>
      <c r="W907" s="25"/>
      <c r="X907" s="14"/>
      <c r="Y907" s="14"/>
      <c r="Z907" s="14"/>
      <c r="AA907" s="23" t="str">
        <f t="array" ref="AA907">IF(AB907="","",XLOOKUP(AB907,selector_07,selector_07_ids,""))</f>
        <v/>
      </c>
      <c r="AB907" s="25"/>
      <c r="AC907" s="14"/>
      <c r="AD907" s="23" t="str">
        <f t="array" ref="AD907">IF(AE907="","",XLOOKUP(AE907,selector_04,selector_04_ids,""))</f>
        <v/>
      </c>
      <c r="AE907" s="25"/>
      <c r="AF907" s="14"/>
      <c r="AG907" s="27"/>
      <c r="AH907" s="14"/>
    </row>
    <row r="908">
      <c r="A908" s="14"/>
      <c r="B908" s="23" t="str">
        <f>IF($A908="","",'Система'!$B$4)</f>
        <v/>
      </c>
      <c r="C908" s="14"/>
      <c r="D908" s="23" t="str">
        <f t="array" ref="D908">IF(E908="","",XLOOKUP(E908,selector_12,selector_12_ids,""))</f>
        <v/>
      </c>
      <c r="E908" s="25"/>
      <c r="F908" s="14"/>
      <c r="G908" s="14"/>
      <c r="H908" s="14"/>
      <c r="I908" s="14"/>
      <c r="J908" s="14"/>
      <c r="K908" s="23" t="str">
        <f t="array" ref="K908">IF(L908="","",XLOOKUP(L908,selector_07,selector_07_ids,""))</f>
        <v/>
      </c>
      <c r="L908" s="25"/>
      <c r="M908" s="14"/>
      <c r="N908" s="23" t="str">
        <f t="array" ref="N908">IF(O908="","",XLOOKUP(O908,selector_18,selector_18_ids,""))</f>
        <v/>
      </c>
      <c r="O908" s="25"/>
      <c r="P908" s="14"/>
      <c r="Q908" s="14"/>
      <c r="R908" s="23" t="str">
        <f t="array" ref="R908">IF(S908="","",XLOOKUP(S908,selector_15,selector_15_ids,""))</f>
        <v/>
      </c>
      <c r="S908" s="25"/>
      <c r="T908" s="23" t="str">
        <f t="array" ref="T908">IF(U908="","",XLOOKUP(U908,selector_15,selector_15_ids,""))</f>
        <v/>
      </c>
      <c r="U908" s="25"/>
      <c r="V908" s="23" t="str">
        <f t="array" ref="V908">IF(W908="","",XLOOKUP(W908,selector_12,selector_12_ids,""))</f>
        <v/>
      </c>
      <c r="W908" s="25"/>
      <c r="X908" s="14"/>
      <c r="Y908" s="14"/>
      <c r="Z908" s="14"/>
      <c r="AA908" s="23" t="str">
        <f t="array" ref="AA908">IF(AB908="","",XLOOKUP(AB908,selector_07,selector_07_ids,""))</f>
        <v/>
      </c>
      <c r="AB908" s="25"/>
      <c r="AC908" s="14"/>
      <c r="AD908" s="23" t="str">
        <f t="array" ref="AD908">IF(AE908="","",XLOOKUP(AE908,selector_04,selector_04_ids,""))</f>
        <v/>
      </c>
      <c r="AE908" s="25"/>
      <c r="AF908" s="14"/>
      <c r="AG908" s="27"/>
      <c r="AH908" s="14"/>
    </row>
    <row r="909">
      <c r="A909" s="14"/>
      <c r="B909" s="23" t="str">
        <f>IF($A909="","",'Система'!$B$4)</f>
        <v/>
      </c>
      <c r="C909" s="14"/>
      <c r="D909" s="23" t="str">
        <f t="array" ref="D909">IF(E909="","",XLOOKUP(E909,selector_12,selector_12_ids,""))</f>
        <v/>
      </c>
      <c r="E909" s="25"/>
      <c r="F909" s="14"/>
      <c r="G909" s="14"/>
      <c r="H909" s="14"/>
      <c r="I909" s="14"/>
      <c r="J909" s="14"/>
      <c r="K909" s="23" t="str">
        <f t="array" ref="K909">IF(L909="","",XLOOKUP(L909,selector_07,selector_07_ids,""))</f>
        <v/>
      </c>
      <c r="L909" s="25"/>
      <c r="M909" s="14"/>
      <c r="N909" s="23" t="str">
        <f t="array" ref="N909">IF(O909="","",XLOOKUP(O909,selector_18,selector_18_ids,""))</f>
        <v/>
      </c>
      <c r="O909" s="25"/>
      <c r="P909" s="14"/>
      <c r="Q909" s="14"/>
      <c r="R909" s="23" t="str">
        <f t="array" ref="R909">IF(S909="","",XLOOKUP(S909,selector_15,selector_15_ids,""))</f>
        <v/>
      </c>
      <c r="S909" s="25"/>
      <c r="T909" s="23" t="str">
        <f t="array" ref="T909">IF(U909="","",XLOOKUP(U909,selector_15,selector_15_ids,""))</f>
        <v/>
      </c>
      <c r="U909" s="25"/>
      <c r="V909" s="23" t="str">
        <f t="array" ref="V909">IF(W909="","",XLOOKUP(W909,selector_12,selector_12_ids,""))</f>
        <v/>
      </c>
      <c r="W909" s="25"/>
      <c r="X909" s="14"/>
      <c r="Y909" s="14"/>
      <c r="Z909" s="14"/>
      <c r="AA909" s="23" t="str">
        <f t="array" ref="AA909">IF(AB909="","",XLOOKUP(AB909,selector_07,selector_07_ids,""))</f>
        <v/>
      </c>
      <c r="AB909" s="25"/>
      <c r="AC909" s="14"/>
      <c r="AD909" s="23" t="str">
        <f t="array" ref="AD909">IF(AE909="","",XLOOKUP(AE909,selector_04,selector_04_ids,""))</f>
        <v/>
      </c>
      <c r="AE909" s="25"/>
      <c r="AF909" s="14"/>
      <c r="AG909" s="27"/>
      <c r="AH909" s="14"/>
    </row>
    <row r="910">
      <c r="A910" s="14"/>
      <c r="B910" s="23" t="str">
        <f>IF($A910="","",'Система'!$B$4)</f>
        <v/>
      </c>
      <c r="C910" s="14"/>
      <c r="D910" s="23" t="str">
        <f t="array" ref="D910">IF(E910="","",XLOOKUP(E910,selector_12,selector_12_ids,""))</f>
        <v/>
      </c>
      <c r="E910" s="25"/>
      <c r="F910" s="14"/>
      <c r="G910" s="14"/>
      <c r="H910" s="14"/>
      <c r="I910" s="14"/>
      <c r="J910" s="14"/>
      <c r="K910" s="23" t="str">
        <f t="array" ref="K910">IF(L910="","",XLOOKUP(L910,selector_07,selector_07_ids,""))</f>
        <v/>
      </c>
      <c r="L910" s="25"/>
      <c r="M910" s="14"/>
      <c r="N910" s="23" t="str">
        <f t="array" ref="N910">IF(O910="","",XLOOKUP(O910,selector_18,selector_18_ids,""))</f>
        <v/>
      </c>
      <c r="O910" s="25"/>
      <c r="P910" s="14"/>
      <c r="Q910" s="14"/>
      <c r="R910" s="23" t="str">
        <f t="array" ref="R910">IF(S910="","",XLOOKUP(S910,selector_15,selector_15_ids,""))</f>
        <v/>
      </c>
      <c r="S910" s="25"/>
      <c r="T910" s="23" t="str">
        <f t="array" ref="T910">IF(U910="","",XLOOKUP(U910,selector_15,selector_15_ids,""))</f>
        <v/>
      </c>
      <c r="U910" s="25"/>
      <c r="V910" s="23" t="str">
        <f t="array" ref="V910">IF(W910="","",XLOOKUP(W910,selector_12,selector_12_ids,""))</f>
        <v/>
      </c>
      <c r="W910" s="25"/>
      <c r="X910" s="14"/>
      <c r="Y910" s="14"/>
      <c r="Z910" s="14"/>
      <c r="AA910" s="23" t="str">
        <f t="array" ref="AA910">IF(AB910="","",XLOOKUP(AB910,selector_07,selector_07_ids,""))</f>
        <v/>
      </c>
      <c r="AB910" s="25"/>
      <c r="AC910" s="14"/>
      <c r="AD910" s="23" t="str">
        <f t="array" ref="AD910">IF(AE910="","",XLOOKUP(AE910,selector_04,selector_04_ids,""))</f>
        <v/>
      </c>
      <c r="AE910" s="25"/>
      <c r="AF910" s="14"/>
      <c r="AG910" s="27"/>
      <c r="AH910" s="14"/>
    </row>
    <row r="911">
      <c r="A911" s="14"/>
      <c r="B911" s="23" t="str">
        <f>IF($A911="","",'Система'!$B$4)</f>
        <v/>
      </c>
      <c r="C911" s="14"/>
      <c r="D911" s="23" t="str">
        <f t="array" ref="D911">IF(E911="","",XLOOKUP(E911,selector_12,selector_12_ids,""))</f>
        <v/>
      </c>
      <c r="E911" s="25"/>
      <c r="F911" s="14"/>
      <c r="G911" s="14"/>
      <c r="H911" s="14"/>
      <c r="I911" s="14"/>
      <c r="J911" s="14"/>
      <c r="K911" s="23" t="str">
        <f t="array" ref="K911">IF(L911="","",XLOOKUP(L911,selector_07,selector_07_ids,""))</f>
        <v/>
      </c>
      <c r="L911" s="25"/>
      <c r="M911" s="14"/>
      <c r="N911" s="23" t="str">
        <f t="array" ref="N911">IF(O911="","",XLOOKUP(O911,selector_18,selector_18_ids,""))</f>
        <v/>
      </c>
      <c r="O911" s="25"/>
      <c r="P911" s="14"/>
      <c r="Q911" s="14"/>
      <c r="R911" s="23" t="str">
        <f t="array" ref="R911">IF(S911="","",XLOOKUP(S911,selector_15,selector_15_ids,""))</f>
        <v/>
      </c>
      <c r="S911" s="25"/>
      <c r="T911" s="23" t="str">
        <f t="array" ref="T911">IF(U911="","",XLOOKUP(U911,selector_15,selector_15_ids,""))</f>
        <v/>
      </c>
      <c r="U911" s="25"/>
      <c r="V911" s="23" t="str">
        <f t="array" ref="V911">IF(W911="","",XLOOKUP(W911,selector_12,selector_12_ids,""))</f>
        <v/>
      </c>
      <c r="W911" s="25"/>
      <c r="X911" s="14"/>
      <c r="Y911" s="14"/>
      <c r="Z911" s="14"/>
      <c r="AA911" s="23" t="str">
        <f t="array" ref="AA911">IF(AB911="","",XLOOKUP(AB911,selector_07,selector_07_ids,""))</f>
        <v/>
      </c>
      <c r="AB911" s="25"/>
      <c r="AC911" s="14"/>
      <c r="AD911" s="23" t="str">
        <f t="array" ref="AD911">IF(AE911="","",XLOOKUP(AE911,selector_04,selector_04_ids,""))</f>
        <v/>
      </c>
      <c r="AE911" s="25"/>
      <c r="AF911" s="14"/>
      <c r="AG911" s="27"/>
      <c r="AH911" s="14"/>
    </row>
    <row r="912">
      <c r="A912" s="14"/>
      <c r="B912" s="23" t="str">
        <f>IF($A912="","",'Система'!$B$4)</f>
        <v/>
      </c>
      <c r="C912" s="14"/>
      <c r="D912" s="23" t="str">
        <f t="array" ref="D912">IF(E912="","",XLOOKUP(E912,selector_12,selector_12_ids,""))</f>
        <v/>
      </c>
      <c r="E912" s="25"/>
      <c r="F912" s="14"/>
      <c r="G912" s="14"/>
      <c r="H912" s="14"/>
      <c r="I912" s="14"/>
      <c r="J912" s="14"/>
      <c r="K912" s="23" t="str">
        <f t="array" ref="K912">IF(L912="","",XLOOKUP(L912,selector_07,selector_07_ids,""))</f>
        <v/>
      </c>
      <c r="L912" s="25"/>
      <c r="M912" s="14"/>
      <c r="N912" s="23" t="str">
        <f t="array" ref="N912">IF(O912="","",XLOOKUP(O912,selector_18,selector_18_ids,""))</f>
        <v/>
      </c>
      <c r="O912" s="25"/>
      <c r="P912" s="14"/>
      <c r="Q912" s="14"/>
      <c r="R912" s="23" t="str">
        <f t="array" ref="R912">IF(S912="","",XLOOKUP(S912,selector_15,selector_15_ids,""))</f>
        <v/>
      </c>
      <c r="S912" s="25"/>
      <c r="T912" s="23" t="str">
        <f t="array" ref="T912">IF(U912="","",XLOOKUP(U912,selector_15,selector_15_ids,""))</f>
        <v/>
      </c>
      <c r="U912" s="25"/>
      <c r="V912" s="23" t="str">
        <f t="array" ref="V912">IF(W912="","",XLOOKUP(W912,selector_12,selector_12_ids,""))</f>
        <v/>
      </c>
      <c r="W912" s="25"/>
      <c r="X912" s="14"/>
      <c r="Y912" s="14"/>
      <c r="Z912" s="14"/>
      <c r="AA912" s="23" t="str">
        <f t="array" ref="AA912">IF(AB912="","",XLOOKUP(AB912,selector_07,selector_07_ids,""))</f>
        <v/>
      </c>
      <c r="AB912" s="25"/>
      <c r="AC912" s="14"/>
      <c r="AD912" s="23" t="str">
        <f t="array" ref="AD912">IF(AE912="","",XLOOKUP(AE912,selector_04,selector_04_ids,""))</f>
        <v/>
      </c>
      <c r="AE912" s="25"/>
      <c r="AF912" s="14"/>
      <c r="AG912" s="27"/>
      <c r="AH912" s="14"/>
    </row>
    <row r="913">
      <c r="A913" s="14"/>
      <c r="B913" s="23" t="str">
        <f>IF($A913="","",'Система'!$B$4)</f>
        <v/>
      </c>
      <c r="C913" s="14"/>
      <c r="D913" s="23" t="str">
        <f t="array" ref="D913">IF(E913="","",XLOOKUP(E913,selector_12,selector_12_ids,""))</f>
        <v/>
      </c>
      <c r="E913" s="25"/>
      <c r="F913" s="14"/>
      <c r="G913" s="14"/>
      <c r="H913" s="14"/>
      <c r="I913" s="14"/>
      <c r="J913" s="14"/>
      <c r="K913" s="23" t="str">
        <f t="array" ref="K913">IF(L913="","",XLOOKUP(L913,selector_07,selector_07_ids,""))</f>
        <v/>
      </c>
      <c r="L913" s="25"/>
      <c r="M913" s="14"/>
      <c r="N913" s="23" t="str">
        <f t="array" ref="N913">IF(O913="","",XLOOKUP(O913,selector_18,selector_18_ids,""))</f>
        <v/>
      </c>
      <c r="O913" s="25"/>
      <c r="P913" s="14"/>
      <c r="Q913" s="14"/>
      <c r="R913" s="23" t="str">
        <f t="array" ref="R913">IF(S913="","",XLOOKUP(S913,selector_15,selector_15_ids,""))</f>
        <v/>
      </c>
      <c r="S913" s="25"/>
      <c r="T913" s="23" t="str">
        <f t="array" ref="T913">IF(U913="","",XLOOKUP(U913,selector_15,selector_15_ids,""))</f>
        <v/>
      </c>
      <c r="U913" s="25"/>
      <c r="V913" s="23" t="str">
        <f t="array" ref="V913">IF(W913="","",XLOOKUP(W913,selector_12,selector_12_ids,""))</f>
        <v/>
      </c>
      <c r="W913" s="25"/>
      <c r="X913" s="14"/>
      <c r="Y913" s="14"/>
      <c r="Z913" s="14"/>
      <c r="AA913" s="23" t="str">
        <f t="array" ref="AA913">IF(AB913="","",XLOOKUP(AB913,selector_07,selector_07_ids,""))</f>
        <v/>
      </c>
      <c r="AB913" s="25"/>
      <c r="AC913" s="14"/>
      <c r="AD913" s="23" t="str">
        <f t="array" ref="AD913">IF(AE913="","",XLOOKUP(AE913,selector_04,selector_04_ids,""))</f>
        <v/>
      </c>
      <c r="AE913" s="25"/>
      <c r="AF913" s="14"/>
      <c r="AG913" s="27"/>
      <c r="AH913" s="14"/>
    </row>
    <row r="914">
      <c r="A914" s="14"/>
      <c r="B914" s="23" t="str">
        <f>IF($A914="","",'Система'!$B$4)</f>
        <v/>
      </c>
      <c r="C914" s="14"/>
      <c r="D914" s="23" t="str">
        <f t="array" ref="D914">IF(E914="","",XLOOKUP(E914,selector_12,selector_12_ids,""))</f>
        <v/>
      </c>
      <c r="E914" s="25"/>
      <c r="F914" s="14"/>
      <c r="G914" s="14"/>
      <c r="H914" s="14"/>
      <c r="I914" s="14"/>
      <c r="J914" s="14"/>
      <c r="K914" s="23" t="str">
        <f t="array" ref="K914">IF(L914="","",XLOOKUP(L914,selector_07,selector_07_ids,""))</f>
        <v/>
      </c>
      <c r="L914" s="25"/>
      <c r="M914" s="14"/>
      <c r="N914" s="23" t="str">
        <f t="array" ref="N914">IF(O914="","",XLOOKUP(O914,selector_18,selector_18_ids,""))</f>
        <v/>
      </c>
      <c r="O914" s="25"/>
      <c r="P914" s="14"/>
      <c r="Q914" s="14"/>
      <c r="R914" s="23" t="str">
        <f t="array" ref="R914">IF(S914="","",XLOOKUP(S914,selector_15,selector_15_ids,""))</f>
        <v/>
      </c>
      <c r="S914" s="25"/>
      <c r="T914" s="23" t="str">
        <f t="array" ref="T914">IF(U914="","",XLOOKUP(U914,selector_15,selector_15_ids,""))</f>
        <v/>
      </c>
      <c r="U914" s="25"/>
      <c r="V914" s="23" t="str">
        <f t="array" ref="V914">IF(W914="","",XLOOKUP(W914,selector_12,selector_12_ids,""))</f>
        <v/>
      </c>
      <c r="W914" s="25"/>
      <c r="X914" s="14"/>
      <c r="Y914" s="14"/>
      <c r="Z914" s="14"/>
      <c r="AA914" s="23" t="str">
        <f t="array" ref="AA914">IF(AB914="","",XLOOKUP(AB914,selector_07,selector_07_ids,""))</f>
        <v/>
      </c>
      <c r="AB914" s="25"/>
      <c r="AC914" s="14"/>
      <c r="AD914" s="23" t="str">
        <f t="array" ref="AD914">IF(AE914="","",XLOOKUP(AE914,selector_04,selector_04_ids,""))</f>
        <v/>
      </c>
      <c r="AE914" s="25"/>
      <c r="AF914" s="14"/>
      <c r="AG914" s="27"/>
      <c r="AH914" s="14"/>
    </row>
    <row r="915">
      <c r="A915" s="14"/>
      <c r="B915" s="23" t="str">
        <f>IF($A915="","",'Система'!$B$4)</f>
        <v/>
      </c>
      <c r="C915" s="14"/>
      <c r="D915" s="23" t="str">
        <f t="array" ref="D915">IF(E915="","",XLOOKUP(E915,selector_12,selector_12_ids,""))</f>
        <v/>
      </c>
      <c r="E915" s="25"/>
      <c r="F915" s="14"/>
      <c r="G915" s="14"/>
      <c r="H915" s="14"/>
      <c r="I915" s="14"/>
      <c r="J915" s="14"/>
      <c r="K915" s="23" t="str">
        <f t="array" ref="K915">IF(L915="","",XLOOKUP(L915,selector_07,selector_07_ids,""))</f>
        <v/>
      </c>
      <c r="L915" s="25"/>
      <c r="M915" s="14"/>
      <c r="N915" s="23" t="str">
        <f t="array" ref="N915">IF(O915="","",XLOOKUP(O915,selector_18,selector_18_ids,""))</f>
        <v/>
      </c>
      <c r="O915" s="25"/>
      <c r="P915" s="14"/>
      <c r="Q915" s="14"/>
      <c r="R915" s="23" t="str">
        <f t="array" ref="R915">IF(S915="","",XLOOKUP(S915,selector_15,selector_15_ids,""))</f>
        <v/>
      </c>
      <c r="S915" s="25"/>
      <c r="T915" s="23" t="str">
        <f t="array" ref="T915">IF(U915="","",XLOOKUP(U915,selector_15,selector_15_ids,""))</f>
        <v/>
      </c>
      <c r="U915" s="25"/>
      <c r="V915" s="23" t="str">
        <f t="array" ref="V915">IF(W915="","",XLOOKUP(W915,selector_12,selector_12_ids,""))</f>
        <v/>
      </c>
      <c r="W915" s="25"/>
      <c r="X915" s="14"/>
      <c r="Y915" s="14"/>
      <c r="Z915" s="14"/>
      <c r="AA915" s="23" t="str">
        <f t="array" ref="AA915">IF(AB915="","",XLOOKUP(AB915,selector_07,selector_07_ids,""))</f>
        <v/>
      </c>
      <c r="AB915" s="25"/>
      <c r="AC915" s="14"/>
      <c r="AD915" s="23" t="str">
        <f t="array" ref="AD915">IF(AE915="","",XLOOKUP(AE915,selector_04,selector_04_ids,""))</f>
        <v/>
      </c>
      <c r="AE915" s="25"/>
      <c r="AF915" s="14"/>
      <c r="AG915" s="27"/>
      <c r="AH915" s="14"/>
    </row>
    <row r="916">
      <c r="A916" s="14"/>
      <c r="B916" s="23" t="str">
        <f>IF($A916="","",'Система'!$B$4)</f>
        <v/>
      </c>
      <c r="C916" s="14"/>
      <c r="D916" s="23" t="str">
        <f t="array" ref="D916">IF(E916="","",XLOOKUP(E916,selector_12,selector_12_ids,""))</f>
        <v/>
      </c>
      <c r="E916" s="25"/>
      <c r="F916" s="14"/>
      <c r="G916" s="14"/>
      <c r="H916" s="14"/>
      <c r="I916" s="14"/>
      <c r="J916" s="14"/>
      <c r="K916" s="23" t="str">
        <f t="array" ref="K916">IF(L916="","",XLOOKUP(L916,selector_07,selector_07_ids,""))</f>
        <v/>
      </c>
      <c r="L916" s="25"/>
      <c r="M916" s="14"/>
      <c r="N916" s="23" t="str">
        <f t="array" ref="N916">IF(O916="","",XLOOKUP(O916,selector_18,selector_18_ids,""))</f>
        <v/>
      </c>
      <c r="O916" s="25"/>
      <c r="P916" s="14"/>
      <c r="Q916" s="14"/>
      <c r="R916" s="23" t="str">
        <f t="array" ref="R916">IF(S916="","",XLOOKUP(S916,selector_15,selector_15_ids,""))</f>
        <v/>
      </c>
      <c r="S916" s="25"/>
      <c r="T916" s="23" t="str">
        <f t="array" ref="T916">IF(U916="","",XLOOKUP(U916,selector_15,selector_15_ids,""))</f>
        <v/>
      </c>
      <c r="U916" s="25"/>
      <c r="V916" s="23" t="str">
        <f t="array" ref="V916">IF(W916="","",XLOOKUP(W916,selector_12,selector_12_ids,""))</f>
        <v/>
      </c>
      <c r="W916" s="25"/>
      <c r="X916" s="14"/>
      <c r="Y916" s="14"/>
      <c r="Z916" s="14"/>
      <c r="AA916" s="23" t="str">
        <f t="array" ref="AA916">IF(AB916="","",XLOOKUP(AB916,selector_07,selector_07_ids,""))</f>
        <v/>
      </c>
      <c r="AB916" s="25"/>
      <c r="AC916" s="14"/>
      <c r="AD916" s="23" t="str">
        <f t="array" ref="AD916">IF(AE916="","",XLOOKUP(AE916,selector_04,selector_04_ids,""))</f>
        <v/>
      </c>
      <c r="AE916" s="25"/>
      <c r="AF916" s="14"/>
      <c r="AG916" s="27"/>
      <c r="AH916" s="14"/>
    </row>
    <row r="917">
      <c r="A917" s="14"/>
      <c r="B917" s="23" t="str">
        <f>IF($A917="","",'Система'!$B$4)</f>
        <v/>
      </c>
      <c r="C917" s="14"/>
      <c r="D917" s="23" t="str">
        <f t="array" ref="D917">IF(E917="","",XLOOKUP(E917,selector_12,selector_12_ids,""))</f>
        <v/>
      </c>
      <c r="E917" s="25"/>
      <c r="F917" s="14"/>
      <c r="G917" s="14"/>
      <c r="H917" s="14"/>
      <c r="I917" s="14"/>
      <c r="J917" s="14"/>
      <c r="K917" s="23" t="str">
        <f t="array" ref="K917">IF(L917="","",XLOOKUP(L917,selector_07,selector_07_ids,""))</f>
        <v/>
      </c>
      <c r="L917" s="25"/>
      <c r="M917" s="14"/>
      <c r="N917" s="23" t="str">
        <f t="array" ref="N917">IF(O917="","",XLOOKUP(O917,selector_18,selector_18_ids,""))</f>
        <v/>
      </c>
      <c r="O917" s="25"/>
      <c r="P917" s="14"/>
      <c r="Q917" s="14"/>
      <c r="R917" s="23" t="str">
        <f t="array" ref="R917">IF(S917="","",XLOOKUP(S917,selector_15,selector_15_ids,""))</f>
        <v/>
      </c>
      <c r="S917" s="25"/>
      <c r="T917" s="23" t="str">
        <f t="array" ref="T917">IF(U917="","",XLOOKUP(U917,selector_15,selector_15_ids,""))</f>
        <v/>
      </c>
      <c r="U917" s="25"/>
      <c r="V917" s="23" t="str">
        <f t="array" ref="V917">IF(W917="","",XLOOKUP(W917,selector_12,selector_12_ids,""))</f>
        <v/>
      </c>
      <c r="W917" s="25"/>
      <c r="X917" s="14"/>
      <c r="Y917" s="14"/>
      <c r="Z917" s="14"/>
      <c r="AA917" s="23" t="str">
        <f t="array" ref="AA917">IF(AB917="","",XLOOKUP(AB917,selector_07,selector_07_ids,""))</f>
        <v/>
      </c>
      <c r="AB917" s="25"/>
      <c r="AC917" s="14"/>
      <c r="AD917" s="23" t="str">
        <f t="array" ref="AD917">IF(AE917="","",XLOOKUP(AE917,selector_04,selector_04_ids,""))</f>
        <v/>
      </c>
      <c r="AE917" s="25"/>
      <c r="AF917" s="14"/>
      <c r="AG917" s="27"/>
      <c r="AH917" s="14"/>
    </row>
    <row r="918">
      <c r="A918" s="14"/>
      <c r="B918" s="23" t="str">
        <f>IF($A918="","",'Система'!$B$4)</f>
        <v/>
      </c>
      <c r="C918" s="14"/>
      <c r="D918" s="23" t="str">
        <f t="array" ref="D918">IF(E918="","",XLOOKUP(E918,selector_12,selector_12_ids,""))</f>
        <v/>
      </c>
      <c r="E918" s="25"/>
      <c r="F918" s="14"/>
      <c r="G918" s="14"/>
      <c r="H918" s="14"/>
      <c r="I918" s="14"/>
      <c r="J918" s="14"/>
      <c r="K918" s="23" t="str">
        <f t="array" ref="K918">IF(L918="","",XLOOKUP(L918,selector_07,selector_07_ids,""))</f>
        <v/>
      </c>
      <c r="L918" s="25"/>
      <c r="M918" s="14"/>
      <c r="N918" s="23" t="str">
        <f t="array" ref="N918">IF(O918="","",XLOOKUP(O918,selector_18,selector_18_ids,""))</f>
        <v/>
      </c>
      <c r="O918" s="25"/>
      <c r="P918" s="14"/>
      <c r="Q918" s="14"/>
      <c r="R918" s="23" t="str">
        <f t="array" ref="R918">IF(S918="","",XLOOKUP(S918,selector_15,selector_15_ids,""))</f>
        <v/>
      </c>
      <c r="S918" s="25"/>
      <c r="T918" s="23" t="str">
        <f t="array" ref="T918">IF(U918="","",XLOOKUP(U918,selector_15,selector_15_ids,""))</f>
        <v/>
      </c>
      <c r="U918" s="25"/>
      <c r="V918" s="23" t="str">
        <f t="array" ref="V918">IF(W918="","",XLOOKUP(W918,selector_12,selector_12_ids,""))</f>
        <v/>
      </c>
      <c r="W918" s="25"/>
      <c r="X918" s="14"/>
      <c r="Y918" s="14"/>
      <c r="Z918" s="14"/>
      <c r="AA918" s="23" t="str">
        <f t="array" ref="AA918">IF(AB918="","",XLOOKUP(AB918,selector_07,selector_07_ids,""))</f>
        <v/>
      </c>
      <c r="AB918" s="25"/>
      <c r="AC918" s="14"/>
      <c r="AD918" s="23" t="str">
        <f t="array" ref="AD918">IF(AE918="","",XLOOKUP(AE918,selector_04,selector_04_ids,""))</f>
        <v/>
      </c>
      <c r="AE918" s="25"/>
      <c r="AF918" s="14"/>
      <c r="AG918" s="27"/>
      <c r="AH918" s="14"/>
    </row>
    <row r="919">
      <c r="A919" s="14"/>
      <c r="B919" s="23" t="str">
        <f>IF($A919="","",'Система'!$B$4)</f>
        <v/>
      </c>
      <c r="C919" s="14"/>
      <c r="D919" s="23" t="str">
        <f t="array" ref="D919">IF(E919="","",XLOOKUP(E919,selector_12,selector_12_ids,""))</f>
        <v/>
      </c>
      <c r="E919" s="25"/>
      <c r="F919" s="14"/>
      <c r="G919" s="14"/>
      <c r="H919" s="14"/>
      <c r="I919" s="14"/>
      <c r="J919" s="14"/>
      <c r="K919" s="23" t="str">
        <f t="array" ref="K919">IF(L919="","",XLOOKUP(L919,selector_07,selector_07_ids,""))</f>
        <v/>
      </c>
      <c r="L919" s="25"/>
      <c r="M919" s="14"/>
      <c r="N919" s="23" t="str">
        <f t="array" ref="N919">IF(O919="","",XLOOKUP(O919,selector_18,selector_18_ids,""))</f>
        <v/>
      </c>
      <c r="O919" s="25"/>
      <c r="P919" s="14"/>
      <c r="Q919" s="14"/>
      <c r="R919" s="23" t="str">
        <f t="array" ref="R919">IF(S919="","",XLOOKUP(S919,selector_15,selector_15_ids,""))</f>
        <v/>
      </c>
      <c r="S919" s="25"/>
      <c r="T919" s="23" t="str">
        <f t="array" ref="T919">IF(U919="","",XLOOKUP(U919,selector_15,selector_15_ids,""))</f>
        <v/>
      </c>
      <c r="U919" s="25"/>
      <c r="V919" s="23" t="str">
        <f t="array" ref="V919">IF(W919="","",XLOOKUP(W919,selector_12,selector_12_ids,""))</f>
        <v/>
      </c>
      <c r="W919" s="25"/>
      <c r="X919" s="14"/>
      <c r="Y919" s="14"/>
      <c r="Z919" s="14"/>
      <c r="AA919" s="23" t="str">
        <f t="array" ref="AA919">IF(AB919="","",XLOOKUP(AB919,selector_07,selector_07_ids,""))</f>
        <v/>
      </c>
      <c r="AB919" s="25"/>
      <c r="AC919" s="14"/>
      <c r="AD919" s="23" t="str">
        <f t="array" ref="AD919">IF(AE919="","",XLOOKUP(AE919,selector_04,selector_04_ids,""))</f>
        <v/>
      </c>
      <c r="AE919" s="25"/>
      <c r="AF919" s="14"/>
      <c r="AG919" s="27"/>
      <c r="AH919" s="14"/>
    </row>
    <row r="920">
      <c r="A920" s="14"/>
      <c r="B920" s="23" t="str">
        <f>IF($A920="","",'Система'!$B$4)</f>
        <v/>
      </c>
      <c r="C920" s="14"/>
      <c r="D920" s="23" t="str">
        <f t="array" ref="D920">IF(E920="","",XLOOKUP(E920,selector_12,selector_12_ids,""))</f>
        <v/>
      </c>
      <c r="E920" s="25"/>
      <c r="F920" s="14"/>
      <c r="G920" s="14"/>
      <c r="H920" s="14"/>
      <c r="I920" s="14"/>
      <c r="J920" s="14"/>
      <c r="K920" s="23" t="str">
        <f t="array" ref="K920">IF(L920="","",XLOOKUP(L920,selector_07,selector_07_ids,""))</f>
        <v/>
      </c>
      <c r="L920" s="25"/>
      <c r="M920" s="14"/>
      <c r="N920" s="23" t="str">
        <f t="array" ref="N920">IF(O920="","",XLOOKUP(O920,selector_18,selector_18_ids,""))</f>
        <v/>
      </c>
      <c r="O920" s="25"/>
      <c r="P920" s="14"/>
      <c r="Q920" s="14"/>
      <c r="R920" s="23" t="str">
        <f t="array" ref="R920">IF(S920="","",XLOOKUP(S920,selector_15,selector_15_ids,""))</f>
        <v/>
      </c>
      <c r="S920" s="25"/>
      <c r="T920" s="23" t="str">
        <f t="array" ref="T920">IF(U920="","",XLOOKUP(U920,selector_15,selector_15_ids,""))</f>
        <v/>
      </c>
      <c r="U920" s="25"/>
      <c r="V920" s="23" t="str">
        <f t="array" ref="V920">IF(W920="","",XLOOKUP(W920,selector_12,selector_12_ids,""))</f>
        <v/>
      </c>
      <c r="W920" s="25"/>
      <c r="X920" s="14"/>
      <c r="Y920" s="14"/>
      <c r="Z920" s="14"/>
      <c r="AA920" s="23" t="str">
        <f t="array" ref="AA920">IF(AB920="","",XLOOKUP(AB920,selector_07,selector_07_ids,""))</f>
        <v/>
      </c>
      <c r="AB920" s="25"/>
      <c r="AC920" s="14"/>
      <c r="AD920" s="23" t="str">
        <f t="array" ref="AD920">IF(AE920="","",XLOOKUP(AE920,selector_04,selector_04_ids,""))</f>
        <v/>
      </c>
      <c r="AE920" s="25"/>
      <c r="AF920" s="14"/>
      <c r="AG920" s="27"/>
      <c r="AH920" s="14"/>
    </row>
    <row r="921">
      <c r="A921" s="14"/>
      <c r="B921" s="23" t="str">
        <f>IF($A921="","",'Система'!$B$4)</f>
        <v/>
      </c>
      <c r="C921" s="14"/>
      <c r="D921" s="23" t="str">
        <f t="array" ref="D921">IF(E921="","",XLOOKUP(E921,selector_12,selector_12_ids,""))</f>
        <v/>
      </c>
      <c r="E921" s="25"/>
      <c r="F921" s="14"/>
      <c r="G921" s="14"/>
      <c r="H921" s="14"/>
      <c r="I921" s="14"/>
      <c r="J921" s="14"/>
      <c r="K921" s="23" t="str">
        <f t="array" ref="K921">IF(L921="","",XLOOKUP(L921,selector_07,selector_07_ids,""))</f>
        <v/>
      </c>
      <c r="L921" s="25"/>
      <c r="M921" s="14"/>
      <c r="N921" s="23" t="str">
        <f t="array" ref="N921">IF(O921="","",XLOOKUP(O921,selector_18,selector_18_ids,""))</f>
        <v/>
      </c>
      <c r="O921" s="25"/>
      <c r="P921" s="14"/>
      <c r="Q921" s="14"/>
      <c r="R921" s="23" t="str">
        <f t="array" ref="R921">IF(S921="","",XLOOKUP(S921,selector_15,selector_15_ids,""))</f>
        <v/>
      </c>
      <c r="S921" s="25"/>
      <c r="T921" s="23" t="str">
        <f t="array" ref="T921">IF(U921="","",XLOOKUP(U921,selector_15,selector_15_ids,""))</f>
        <v/>
      </c>
      <c r="U921" s="25"/>
      <c r="V921" s="23" t="str">
        <f t="array" ref="V921">IF(W921="","",XLOOKUP(W921,selector_12,selector_12_ids,""))</f>
        <v/>
      </c>
      <c r="W921" s="25"/>
      <c r="X921" s="14"/>
      <c r="Y921" s="14"/>
      <c r="Z921" s="14"/>
      <c r="AA921" s="23" t="str">
        <f t="array" ref="AA921">IF(AB921="","",XLOOKUP(AB921,selector_07,selector_07_ids,""))</f>
        <v/>
      </c>
      <c r="AB921" s="25"/>
      <c r="AC921" s="14"/>
      <c r="AD921" s="23" t="str">
        <f t="array" ref="AD921">IF(AE921="","",XLOOKUP(AE921,selector_04,selector_04_ids,""))</f>
        <v/>
      </c>
      <c r="AE921" s="25"/>
      <c r="AF921" s="14"/>
      <c r="AG921" s="27"/>
      <c r="AH921" s="14"/>
    </row>
    <row r="922">
      <c r="A922" s="14"/>
      <c r="B922" s="23" t="str">
        <f>IF($A922="","",'Система'!$B$4)</f>
        <v/>
      </c>
      <c r="C922" s="14"/>
      <c r="D922" s="23" t="str">
        <f t="array" ref="D922">IF(E922="","",XLOOKUP(E922,selector_12,selector_12_ids,""))</f>
        <v/>
      </c>
      <c r="E922" s="25"/>
      <c r="F922" s="14"/>
      <c r="G922" s="14"/>
      <c r="H922" s="14"/>
      <c r="I922" s="14"/>
      <c r="J922" s="14"/>
      <c r="K922" s="23" t="str">
        <f t="array" ref="K922">IF(L922="","",XLOOKUP(L922,selector_07,selector_07_ids,""))</f>
        <v/>
      </c>
      <c r="L922" s="25"/>
      <c r="M922" s="14"/>
      <c r="N922" s="23" t="str">
        <f t="array" ref="N922">IF(O922="","",XLOOKUP(O922,selector_18,selector_18_ids,""))</f>
        <v/>
      </c>
      <c r="O922" s="25"/>
      <c r="P922" s="14"/>
      <c r="Q922" s="14"/>
      <c r="R922" s="23" t="str">
        <f t="array" ref="R922">IF(S922="","",XLOOKUP(S922,selector_15,selector_15_ids,""))</f>
        <v/>
      </c>
      <c r="S922" s="25"/>
      <c r="T922" s="23" t="str">
        <f t="array" ref="T922">IF(U922="","",XLOOKUP(U922,selector_15,selector_15_ids,""))</f>
        <v/>
      </c>
      <c r="U922" s="25"/>
      <c r="V922" s="23" t="str">
        <f t="array" ref="V922">IF(W922="","",XLOOKUP(W922,selector_12,selector_12_ids,""))</f>
        <v/>
      </c>
      <c r="W922" s="25"/>
      <c r="X922" s="14"/>
      <c r="Y922" s="14"/>
      <c r="Z922" s="14"/>
      <c r="AA922" s="23" t="str">
        <f t="array" ref="AA922">IF(AB922="","",XLOOKUP(AB922,selector_07,selector_07_ids,""))</f>
        <v/>
      </c>
      <c r="AB922" s="25"/>
      <c r="AC922" s="14"/>
      <c r="AD922" s="23" t="str">
        <f t="array" ref="AD922">IF(AE922="","",XLOOKUP(AE922,selector_04,selector_04_ids,""))</f>
        <v/>
      </c>
      <c r="AE922" s="25"/>
      <c r="AF922" s="14"/>
      <c r="AG922" s="27"/>
      <c r="AH922" s="14"/>
    </row>
    <row r="923">
      <c r="A923" s="14"/>
      <c r="B923" s="23" t="str">
        <f>IF($A923="","",'Система'!$B$4)</f>
        <v/>
      </c>
      <c r="C923" s="14"/>
      <c r="D923" s="23" t="str">
        <f t="array" ref="D923">IF(E923="","",XLOOKUP(E923,selector_12,selector_12_ids,""))</f>
        <v/>
      </c>
      <c r="E923" s="25"/>
      <c r="F923" s="14"/>
      <c r="G923" s="14"/>
      <c r="H923" s="14"/>
      <c r="I923" s="14"/>
      <c r="J923" s="14"/>
      <c r="K923" s="23" t="str">
        <f t="array" ref="K923">IF(L923="","",XLOOKUP(L923,selector_07,selector_07_ids,""))</f>
        <v/>
      </c>
      <c r="L923" s="25"/>
      <c r="M923" s="14"/>
      <c r="N923" s="23" t="str">
        <f t="array" ref="N923">IF(O923="","",XLOOKUP(O923,selector_18,selector_18_ids,""))</f>
        <v/>
      </c>
      <c r="O923" s="25"/>
      <c r="P923" s="14"/>
      <c r="Q923" s="14"/>
      <c r="R923" s="23" t="str">
        <f t="array" ref="R923">IF(S923="","",XLOOKUP(S923,selector_15,selector_15_ids,""))</f>
        <v/>
      </c>
      <c r="S923" s="25"/>
      <c r="T923" s="23" t="str">
        <f t="array" ref="T923">IF(U923="","",XLOOKUP(U923,selector_15,selector_15_ids,""))</f>
        <v/>
      </c>
      <c r="U923" s="25"/>
      <c r="V923" s="23" t="str">
        <f t="array" ref="V923">IF(W923="","",XLOOKUP(W923,selector_12,selector_12_ids,""))</f>
        <v/>
      </c>
      <c r="W923" s="25"/>
      <c r="X923" s="14"/>
      <c r="Y923" s="14"/>
      <c r="Z923" s="14"/>
      <c r="AA923" s="23" t="str">
        <f t="array" ref="AA923">IF(AB923="","",XLOOKUP(AB923,selector_07,selector_07_ids,""))</f>
        <v/>
      </c>
      <c r="AB923" s="25"/>
      <c r="AC923" s="14"/>
      <c r="AD923" s="23" t="str">
        <f t="array" ref="AD923">IF(AE923="","",XLOOKUP(AE923,selector_04,selector_04_ids,""))</f>
        <v/>
      </c>
      <c r="AE923" s="25"/>
      <c r="AF923" s="14"/>
      <c r="AG923" s="27"/>
      <c r="AH923" s="14"/>
    </row>
    <row r="924">
      <c r="A924" s="14"/>
      <c r="B924" s="23" t="str">
        <f>IF($A924="","",'Система'!$B$4)</f>
        <v/>
      </c>
      <c r="C924" s="14"/>
      <c r="D924" s="23" t="str">
        <f t="array" ref="D924">IF(E924="","",XLOOKUP(E924,selector_12,selector_12_ids,""))</f>
        <v/>
      </c>
      <c r="E924" s="25"/>
      <c r="F924" s="14"/>
      <c r="G924" s="14"/>
      <c r="H924" s="14"/>
      <c r="I924" s="14"/>
      <c r="J924" s="14"/>
      <c r="K924" s="23" t="str">
        <f t="array" ref="K924">IF(L924="","",XLOOKUP(L924,selector_07,selector_07_ids,""))</f>
        <v/>
      </c>
      <c r="L924" s="25"/>
      <c r="M924" s="14"/>
      <c r="N924" s="23" t="str">
        <f t="array" ref="N924">IF(O924="","",XLOOKUP(O924,selector_18,selector_18_ids,""))</f>
        <v/>
      </c>
      <c r="O924" s="25"/>
      <c r="P924" s="14"/>
      <c r="Q924" s="14"/>
      <c r="R924" s="23" t="str">
        <f t="array" ref="R924">IF(S924="","",XLOOKUP(S924,selector_15,selector_15_ids,""))</f>
        <v/>
      </c>
      <c r="S924" s="25"/>
      <c r="T924" s="23" t="str">
        <f t="array" ref="T924">IF(U924="","",XLOOKUP(U924,selector_15,selector_15_ids,""))</f>
        <v/>
      </c>
      <c r="U924" s="25"/>
      <c r="V924" s="23" t="str">
        <f t="array" ref="V924">IF(W924="","",XLOOKUP(W924,selector_12,selector_12_ids,""))</f>
        <v/>
      </c>
      <c r="W924" s="25"/>
      <c r="X924" s="14"/>
      <c r="Y924" s="14"/>
      <c r="Z924" s="14"/>
      <c r="AA924" s="23" t="str">
        <f t="array" ref="AA924">IF(AB924="","",XLOOKUP(AB924,selector_07,selector_07_ids,""))</f>
        <v/>
      </c>
      <c r="AB924" s="25"/>
      <c r="AC924" s="14"/>
      <c r="AD924" s="23" t="str">
        <f t="array" ref="AD924">IF(AE924="","",XLOOKUP(AE924,selector_04,selector_04_ids,""))</f>
        <v/>
      </c>
      <c r="AE924" s="25"/>
      <c r="AF924" s="14"/>
      <c r="AG924" s="27"/>
      <c r="AH924" s="14"/>
    </row>
    <row r="925">
      <c r="A925" s="14"/>
      <c r="B925" s="23" t="str">
        <f>IF($A925="","",'Система'!$B$4)</f>
        <v/>
      </c>
      <c r="C925" s="14"/>
      <c r="D925" s="23" t="str">
        <f t="array" ref="D925">IF(E925="","",XLOOKUP(E925,selector_12,selector_12_ids,""))</f>
        <v/>
      </c>
      <c r="E925" s="25"/>
      <c r="F925" s="14"/>
      <c r="G925" s="14"/>
      <c r="H925" s="14"/>
      <c r="I925" s="14"/>
      <c r="J925" s="14"/>
      <c r="K925" s="23" t="str">
        <f t="array" ref="K925">IF(L925="","",XLOOKUP(L925,selector_07,selector_07_ids,""))</f>
        <v/>
      </c>
      <c r="L925" s="25"/>
      <c r="M925" s="14"/>
      <c r="N925" s="23" t="str">
        <f t="array" ref="N925">IF(O925="","",XLOOKUP(O925,selector_18,selector_18_ids,""))</f>
        <v/>
      </c>
      <c r="O925" s="25"/>
      <c r="P925" s="14"/>
      <c r="Q925" s="14"/>
      <c r="R925" s="23" t="str">
        <f t="array" ref="R925">IF(S925="","",XLOOKUP(S925,selector_15,selector_15_ids,""))</f>
        <v/>
      </c>
      <c r="S925" s="25"/>
      <c r="T925" s="23" t="str">
        <f t="array" ref="T925">IF(U925="","",XLOOKUP(U925,selector_15,selector_15_ids,""))</f>
        <v/>
      </c>
      <c r="U925" s="25"/>
      <c r="V925" s="23" t="str">
        <f t="array" ref="V925">IF(W925="","",XLOOKUP(W925,selector_12,selector_12_ids,""))</f>
        <v/>
      </c>
      <c r="W925" s="25"/>
      <c r="X925" s="14"/>
      <c r="Y925" s="14"/>
      <c r="Z925" s="14"/>
      <c r="AA925" s="23" t="str">
        <f t="array" ref="AA925">IF(AB925="","",XLOOKUP(AB925,selector_07,selector_07_ids,""))</f>
        <v/>
      </c>
      <c r="AB925" s="25"/>
      <c r="AC925" s="14"/>
      <c r="AD925" s="23" t="str">
        <f t="array" ref="AD925">IF(AE925="","",XLOOKUP(AE925,selector_04,selector_04_ids,""))</f>
        <v/>
      </c>
      <c r="AE925" s="25"/>
      <c r="AF925" s="14"/>
      <c r="AG925" s="27"/>
      <c r="AH925" s="14"/>
    </row>
    <row r="926">
      <c r="A926" s="14"/>
      <c r="B926" s="23" t="str">
        <f>IF($A926="","",'Система'!$B$4)</f>
        <v/>
      </c>
      <c r="C926" s="14"/>
      <c r="D926" s="23" t="str">
        <f t="array" ref="D926">IF(E926="","",XLOOKUP(E926,selector_12,selector_12_ids,""))</f>
        <v/>
      </c>
      <c r="E926" s="25"/>
      <c r="F926" s="14"/>
      <c r="G926" s="14"/>
      <c r="H926" s="14"/>
      <c r="I926" s="14"/>
      <c r="J926" s="14"/>
      <c r="K926" s="23" t="str">
        <f t="array" ref="K926">IF(L926="","",XLOOKUP(L926,selector_07,selector_07_ids,""))</f>
        <v/>
      </c>
      <c r="L926" s="25"/>
      <c r="M926" s="14"/>
      <c r="N926" s="23" t="str">
        <f t="array" ref="N926">IF(O926="","",XLOOKUP(O926,selector_18,selector_18_ids,""))</f>
        <v/>
      </c>
      <c r="O926" s="25"/>
      <c r="P926" s="14"/>
      <c r="Q926" s="14"/>
      <c r="R926" s="23" t="str">
        <f t="array" ref="R926">IF(S926="","",XLOOKUP(S926,selector_15,selector_15_ids,""))</f>
        <v/>
      </c>
      <c r="S926" s="25"/>
      <c r="T926" s="23" t="str">
        <f t="array" ref="T926">IF(U926="","",XLOOKUP(U926,selector_15,selector_15_ids,""))</f>
        <v/>
      </c>
      <c r="U926" s="25"/>
      <c r="V926" s="23" t="str">
        <f t="array" ref="V926">IF(W926="","",XLOOKUP(W926,selector_12,selector_12_ids,""))</f>
        <v/>
      </c>
      <c r="W926" s="25"/>
      <c r="X926" s="14"/>
      <c r="Y926" s="14"/>
      <c r="Z926" s="14"/>
      <c r="AA926" s="23" t="str">
        <f t="array" ref="AA926">IF(AB926="","",XLOOKUP(AB926,selector_07,selector_07_ids,""))</f>
        <v/>
      </c>
      <c r="AB926" s="25"/>
      <c r="AC926" s="14"/>
      <c r="AD926" s="23" t="str">
        <f t="array" ref="AD926">IF(AE926="","",XLOOKUP(AE926,selector_04,selector_04_ids,""))</f>
        <v/>
      </c>
      <c r="AE926" s="25"/>
      <c r="AF926" s="14"/>
      <c r="AG926" s="27"/>
      <c r="AH926" s="14"/>
    </row>
    <row r="927">
      <c r="A927" s="14"/>
      <c r="B927" s="23" t="str">
        <f>IF($A927="","",'Система'!$B$4)</f>
        <v/>
      </c>
      <c r="C927" s="14"/>
      <c r="D927" s="23" t="str">
        <f t="array" ref="D927">IF(E927="","",XLOOKUP(E927,selector_12,selector_12_ids,""))</f>
        <v/>
      </c>
      <c r="E927" s="25"/>
      <c r="F927" s="14"/>
      <c r="G927" s="14"/>
      <c r="H927" s="14"/>
      <c r="I927" s="14"/>
      <c r="J927" s="14"/>
      <c r="K927" s="23" t="str">
        <f t="array" ref="K927">IF(L927="","",XLOOKUP(L927,selector_07,selector_07_ids,""))</f>
        <v/>
      </c>
      <c r="L927" s="25"/>
      <c r="M927" s="14"/>
      <c r="N927" s="23" t="str">
        <f t="array" ref="N927">IF(O927="","",XLOOKUP(O927,selector_18,selector_18_ids,""))</f>
        <v/>
      </c>
      <c r="O927" s="25"/>
      <c r="P927" s="14"/>
      <c r="Q927" s="14"/>
      <c r="R927" s="23" t="str">
        <f t="array" ref="R927">IF(S927="","",XLOOKUP(S927,selector_15,selector_15_ids,""))</f>
        <v/>
      </c>
      <c r="S927" s="25"/>
      <c r="T927" s="23" t="str">
        <f t="array" ref="T927">IF(U927="","",XLOOKUP(U927,selector_15,selector_15_ids,""))</f>
        <v/>
      </c>
      <c r="U927" s="25"/>
      <c r="V927" s="23" t="str">
        <f t="array" ref="V927">IF(W927="","",XLOOKUP(W927,selector_12,selector_12_ids,""))</f>
        <v/>
      </c>
      <c r="W927" s="25"/>
      <c r="X927" s="14"/>
      <c r="Y927" s="14"/>
      <c r="Z927" s="14"/>
      <c r="AA927" s="23" t="str">
        <f t="array" ref="AA927">IF(AB927="","",XLOOKUP(AB927,selector_07,selector_07_ids,""))</f>
        <v/>
      </c>
      <c r="AB927" s="25"/>
      <c r="AC927" s="14"/>
      <c r="AD927" s="23" t="str">
        <f t="array" ref="AD927">IF(AE927="","",XLOOKUP(AE927,selector_04,selector_04_ids,""))</f>
        <v/>
      </c>
      <c r="AE927" s="25"/>
      <c r="AF927" s="14"/>
      <c r="AG927" s="27"/>
      <c r="AH927" s="14"/>
    </row>
    <row r="928">
      <c r="A928" s="14"/>
      <c r="B928" s="23" t="str">
        <f>IF($A928="","",'Система'!$B$4)</f>
        <v/>
      </c>
      <c r="C928" s="14"/>
      <c r="D928" s="23" t="str">
        <f t="array" ref="D928">IF(E928="","",XLOOKUP(E928,selector_12,selector_12_ids,""))</f>
        <v/>
      </c>
      <c r="E928" s="25"/>
      <c r="F928" s="14"/>
      <c r="G928" s="14"/>
      <c r="H928" s="14"/>
      <c r="I928" s="14"/>
      <c r="J928" s="14"/>
      <c r="K928" s="23" t="str">
        <f t="array" ref="K928">IF(L928="","",XLOOKUP(L928,selector_07,selector_07_ids,""))</f>
        <v/>
      </c>
      <c r="L928" s="25"/>
      <c r="M928" s="14"/>
      <c r="N928" s="23" t="str">
        <f t="array" ref="N928">IF(O928="","",XLOOKUP(O928,selector_18,selector_18_ids,""))</f>
        <v/>
      </c>
      <c r="O928" s="25"/>
      <c r="P928" s="14"/>
      <c r="Q928" s="14"/>
      <c r="R928" s="23" t="str">
        <f t="array" ref="R928">IF(S928="","",XLOOKUP(S928,selector_15,selector_15_ids,""))</f>
        <v/>
      </c>
      <c r="S928" s="25"/>
      <c r="T928" s="23" t="str">
        <f t="array" ref="T928">IF(U928="","",XLOOKUP(U928,selector_15,selector_15_ids,""))</f>
        <v/>
      </c>
      <c r="U928" s="25"/>
      <c r="V928" s="23" t="str">
        <f t="array" ref="V928">IF(W928="","",XLOOKUP(W928,selector_12,selector_12_ids,""))</f>
        <v/>
      </c>
      <c r="W928" s="25"/>
      <c r="X928" s="14"/>
      <c r="Y928" s="14"/>
      <c r="Z928" s="14"/>
      <c r="AA928" s="23" t="str">
        <f t="array" ref="AA928">IF(AB928="","",XLOOKUP(AB928,selector_07,selector_07_ids,""))</f>
        <v/>
      </c>
      <c r="AB928" s="25"/>
      <c r="AC928" s="14"/>
      <c r="AD928" s="23" t="str">
        <f t="array" ref="AD928">IF(AE928="","",XLOOKUP(AE928,selector_04,selector_04_ids,""))</f>
        <v/>
      </c>
      <c r="AE928" s="25"/>
      <c r="AF928" s="14"/>
      <c r="AG928" s="27"/>
      <c r="AH928" s="14"/>
    </row>
    <row r="929">
      <c r="A929" s="14"/>
      <c r="B929" s="23" t="str">
        <f>IF($A929="","",'Система'!$B$4)</f>
        <v/>
      </c>
      <c r="C929" s="14"/>
      <c r="D929" s="23" t="str">
        <f t="array" ref="D929">IF(E929="","",XLOOKUP(E929,selector_12,selector_12_ids,""))</f>
        <v/>
      </c>
      <c r="E929" s="25"/>
      <c r="F929" s="14"/>
      <c r="G929" s="14"/>
      <c r="H929" s="14"/>
      <c r="I929" s="14"/>
      <c r="J929" s="14"/>
      <c r="K929" s="23" t="str">
        <f t="array" ref="K929">IF(L929="","",XLOOKUP(L929,selector_07,selector_07_ids,""))</f>
        <v/>
      </c>
      <c r="L929" s="25"/>
      <c r="M929" s="14"/>
      <c r="N929" s="23" t="str">
        <f t="array" ref="N929">IF(O929="","",XLOOKUP(O929,selector_18,selector_18_ids,""))</f>
        <v/>
      </c>
      <c r="O929" s="25"/>
      <c r="P929" s="14"/>
      <c r="Q929" s="14"/>
      <c r="R929" s="23" t="str">
        <f t="array" ref="R929">IF(S929="","",XLOOKUP(S929,selector_15,selector_15_ids,""))</f>
        <v/>
      </c>
      <c r="S929" s="25"/>
      <c r="T929" s="23" t="str">
        <f t="array" ref="T929">IF(U929="","",XLOOKUP(U929,selector_15,selector_15_ids,""))</f>
        <v/>
      </c>
      <c r="U929" s="25"/>
      <c r="V929" s="23" t="str">
        <f t="array" ref="V929">IF(W929="","",XLOOKUP(W929,selector_12,selector_12_ids,""))</f>
        <v/>
      </c>
      <c r="W929" s="25"/>
      <c r="X929" s="14"/>
      <c r="Y929" s="14"/>
      <c r="Z929" s="14"/>
      <c r="AA929" s="23" t="str">
        <f t="array" ref="AA929">IF(AB929="","",XLOOKUP(AB929,selector_07,selector_07_ids,""))</f>
        <v/>
      </c>
      <c r="AB929" s="25"/>
      <c r="AC929" s="14"/>
      <c r="AD929" s="23" t="str">
        <f t="array" ref="AD929">IF(AE929="","",XLOOKUP(AE929,selector_04,selector_04_ids,""))</f>
        <v/>
      </c>
      <c r="AE929" s="25"/>
      <c r="AF929" s="14"/>
      <c r="AG929" s="27"/>
      <c r="AH929" s="14"/>
    </row>
    <row r="930">
      <c r="A930" s="14"/>
      <c r="B930" s="23" t="str">
        <f>IF($A930="","",'Система'!$B$4)</f>
        <v/>
      </c>
      <c r="C930" s="14"/>
      <c r="D930" s="23" t="str">
        <f t="array" ref="D930">IF(E930="","",XLOOKUP(E930,selector_12,selector_12_ids,""))</f>
        <v/>
      </c>
      <c r="E930" s="25"/>
      <c r="F930" s="14"/>
      <c r="G930" s="14"/>
      <c r="H930" s="14"/>
      <c r="I930" s="14"/>
      <c r="J930" s="14"/>
      <c r="K930" s="23" t="str">
        <f t="array" ref="K930">IF(L930="","",XLOOKUP(L930,selector_07,selector_07_ids,""))</f>
        <v/>
      </c>
      <c r="L930" s="25"/>
      <c r="M930" s="14"/>
      <c r="N930" s="23" t="str">
        <f t="array" ref="N930">IF(O930="","",XLOOKUP(O930,selector_18,selector_18_ids,""))</f>
        <v/>
      </c>
      <c r="O930" s="25"/>
      <c r="P930" s="14"/>
      <c r="Q930" s="14"/>
      <c r="R930" s="23" t="str">
        <f t="array" ref="R930">IF(S930="","",XLOOKUP(S930,selector_15,selector_15_ids,""))</f>
        <v/>
      </c>
      <c r="S930" s="25"/>
      <c r="T930" s="23" t="str">
        <f t="array" ref="T930">IF(U930="","",XLOOKUP(U930,selector_15,selector_15_ids,""))</f>
        <v/>
      </c>
      <c r="U930" s="25"/>
      <c r="V930" s="23" t="str">
        <f t="array" ref="V930">IF(W930="","",XLOOKUP(W930,selector_12,selector_12_ids,""))</f>
        <v/>
      </c>
      <c r="W930" s="25"/>
      <c r="X930" s="14"/>
      <c r="Y930" s="14"/>
      <c r="Z930" s="14"/>
      <c r="AA930" s="23" t="str">
        <f t="array" ref="AA930">IF(AB930="","",XLOOKUP(AB930,selector_07,selector_07_ids,""))</f>
        <v/>
      </c>
      <c r="AB930" s="25"/>
      <c r="AC930" s="14"/>
      <c r="AD930" s="23" t="str">
        <f t="array" ref="AD930">IF(AE930="","",XLOOKUP(AE930,selector_04,selector_04_ids,""))</f>
        <v/>
      </c>
      <c r="AE930" s="25"/>
      <c r="AF930" s="14"/>
      <c r="AG930" s="27"/>
      <c r="AH930" s="14"/>
    </row>
    <row r="931">
      <c r="A931" s="14"/>
      <c r="B931" s="23" t="str">
        <f>IF($A931="","",'Система'!$B$4)</f>
        <v/>
      </c>
      <c r="C931" s="14"/>
      <c r="D931" s="23" t="str">
        <f t="array" ref="D931">IF(E931="","",XLOOKUP(E931,selector_12,selector_12_ids,""))</f>
        <v/>
      </c>
      <c r="E931" s="25"/>
      <c r="F931" s="14"/>
      <c r="G931" s="14"/>
      <c r="H931" s="14"/>
      <c r="I931" s="14"/>
      <c r="J931" s="14"/>
      <c r="K931" s="23" t="str">
        <f t="array" ref="K931">IF(L931="","",XLOOKUP(L931,selector_07,selector_07_ids,""))</f>
        <v/>
      </c>
      <c r="L931" s="25"/>
      <c r="M931" s="14"/>
      <c r="N931" s="23" t="str">
        <f t="array" ref="N931">IF(O931="","",XLOOKUP(O931,selector_18,selector_18_ids,""))</f>
        <v/>
      </c>
      <c r="O931" s="25"/>
      <c r="P931" s="14"/>
      <c r="Q931" s="14"/>
      <c r="R931" s="23" t="str">
        <f t="array" ref="R931">IF(S931="","",XLOOKUP(S931,selector_15,selector_15_ids,""))</f>
        <v/>
      </c>
      <c r="S931" s="25"/>
      <c r="T931" s="23" t="str">
        <f t="array" ref="T931">IF(U931="","",XLOOKUP(U931,selector_15,selector_15_ids,""))</f>
        <v/>
      </c>
      <c r="U931" s="25"/>
      <c r="V931" s="23" t="str">
        <f t="array" ref="V931">IF(W931="","",XLOOKUP(W931,selector_12,selector_12_ids,""))</f>
        <v/>
      </c>
      <c r="W931" s="25"/>
      <c r="X931" s="14"/>
      <c r="Y931" s="14"/>
      <c r="Z931" s="14"/>
      <c r="AA931" s="23" t="str">
        <f t="array" ref="AA931">IF(AB931="","",XLOOKUP(AB931,selector_07,selector_07_ids,""))</f>
        <v/>
      </c>
      <c r="AB931" s="25"/>
      <c r="AC931" s="14"/>
      <c r="AD931" s="23" t="str">
        <f t="array" ref="AD931">IF(AE931="","",XLOOKUP(AE931,selector_04,selector_04_ids,""))</f>
        <v/>
      </c>
      <c r="AE931" s="25"/>
      <c r="AF931" s="14"/>
      <c r="AG931" s="27"/>
      <c r="AH931" s="14"/>
    </row>
    <row r="932">
      <c r="A932" s="14"/>
      <c r="B932" s="23" t="str">
        <f>IF($A932="","",'Система'!$B$4)</f>
        <v/>
      </c>
      <c r="C932" s="14"/>
      <c r="D932" s="23" t="str">
        <f t="array" ref="D932">IF(E932="","",XLOOKUP(E932,selector_12,selector_12_ids,""))</f>
        <v/>
      </c>
      <c r="E932" s="25"/>
      <c r="F932" s="14"/>
      <c r="G932" s="14"/>
      <c r="H932" s="14"/>
      <c r="I932" s="14"/>
      <c r="J932" s="14"/>
      <c r="K932" s="23" t="str">
        <f t="array" ref="K932">IF(L932="","",XLOOKUP(L932,selector_07,selector_07_ids,""))</f>
        <v/>
      </c>
      <c r="L932" s="25"/>
      <c r="M932" s="14"/>
      <c r="N932" s="23" t="str">
        <f t="array" ref="N932">IF(O932="","",XLOOKUP(O932,selector_18,selector_18_ids,""))</f>
        <v/>
      </c>
      <c r="O932" s="25"/>
      <c r="P932" s="14"/>
      <c r="Q932" s="14"/>
      <c r="R932" s="23" t="str">
        <f t="array" ref="R932">IF(S932="","",XLOOKUP(S932,selector_15,selector_15_ids,""))</f>
        <v/>
      </c>
      <c r="S932" s="25"/>
      <c r="T932" s="23" t="str">
        <f t="array" ref="T932">IF(U932="","",XLOOKUP(U932,selector_15,selector_15_ids,""))</f>
        <v/>
      </c>
      <c r="U932" s="25"/>
      <c r="V932" s="23" t="str">
        <f t="array" ref="V932">IF(W932="","",XLOOKUP(W932,selector_12,selector_12_ids,""))</f>
        <v/>
      </c>
      <c r="W932" s="25"/>
      <c r="X932" s="14"/>
      <c r="Y932" s="14"/>
      <c r="Z932" s="14"/>
      <c r="AA932" s="23" t="str">
        <f t="array" ref="AA932">IF(AB932="","",XLOOKUP(AB932,selector_07,selector_07_ids,""))</f>
        <v/>
      </c>
      <c r="AB932" s="25"/>
      <c r="AC932" s="14"/>
      <c r="AD932" s="23" t="str">
        <f t="array" ref="AD932">IF(AE932="","",XLOOKUP(AE932,selector_04,selector_04_ids,""))</f>
        <v/>
      </c>
      <c r="AE932" s="25"/>
      <c r="AF932" s="14"/>
      <c r="AG932" s="27"/>
      <c r="AH932" s="14"/>
    </row>
    <row r="933">
      <c r="A933" s="14"/>
      <c r="B933" s="23" t="str">
        <f>IF($A933="","",'Система'!$B$4)</f>
        <v/>
      </c>
      <c r="C933" s="14"/>
      <c r="D933" s="23" t="str">
        <f t="array" ref="D933">IF(E933="","",XLOOKUP(E933,selector_12,selector_12_ids,""))</f>
        <v/>
      </c>
      <c r="E933" s="25"/>
      <c r="F933" s="14"/>
      <c r="G933" s="14"/>
      <c r="H933" s="14"/>
      <c r="I933" s="14"/>
      <c r="J933" s="14"/>
      <c r="K933" s="23" t="str">
        <f t="array" ref="K933">IF(L933="","",XLOOKUP(L933,selector_07,selector_07_ids,""))</f>
        <v/>
      </c>
      <c r="L933" s="25"/>
      <c r="M933" s="14"/>
      <c r="N933" s="23" t="str">
        <f t="array" ref="N933">IF(O933="","",XLOOKUP(O933,selector_18,selector_18_ids,""))</f>
        <v/>
      </c>
      <c r="O933" s="25"/>
      <c r="P933" s="14"/>
      <c r="Q933" s="14"/>
      <c r="R933" s="23" t="str">
        <f t="array" ref="R933">IF(S933="","",XLOOKUP(S933,selector_15,selector_15_ids,""))</f>
        <v/>
      </c>
      <c r="S933" s="25"/>
      <c r="T933" s="23" t="str">
        <f t="array" ref="T933">IF(U933="","",XLOOKUP(U933,selector_15,selector_15_ids,""))</f>
        <v/>
      </c>
      <c r="U933" s="25"/>
      <c r="V933" s="23" t="str">
        <f t="array" ref="V933">IF(W933="","",XLOOKUP(W933,selector_12,selector_12_ids,""))</f>
        <v/>
      </c>
      <c r="W933" s="25"/>
      <c r="X933" s="14"/>
      <c r="Y933" s="14"/>
      <c r="Z933" s="14"/>
      <c r="AA933" s="23" t="str">
        <f t="array" ref="AA933">IF(AB933="","",XLOOKUP(AB933,selector_07,selector_07_ids,""))</f>
        <v/>
      </c>
      <c r="AB933" s="25"/>
      <c r="AC933" s="14"/>
      <c r="AD933" s="23" t="str">
        <f t="array" ref="AD933">IF(AE933="","",XLOOKUP(AE933,selector_04,selector_04_ids,""))</f>
        <v/>
      </c>
      <c r="AE933" s="25"/>
      <c r="AF933" s="14"/>
      <c r="AG933" s="27"/>
      <c r="AH933" s="14"/>
    </row>
    <row r="934">
      <c r="A934" s="14"/>
      <c r="B934" s="23" t="str">
        <f>IF($A934="","",'Система'!$B$4)</f>
        <v/>
      </c>
      <c r="C934" s="14"/>
      <c r="D934" s="23" t="str">
        <f t="array" ref="D934">IF(E934="","",XLOOKUP(E934,selector_12,selector_12_ids,""))</f>
        <v/>
      </c>
      <c r="E934" s="25"/>
      <c r="F934" s="14"/>
      <c r="G934" s="14"/>
      <c r="H934" s="14"/>
      <c r="I934" s="14"/>
      <c r="J934" s="14"/>
      <c r="K934" s="23" t="str">
        <f t="array" ref="K934">IF(L934="","",XLOOKUP(L934,selector_07,selector_07_ids,""))</f>
        <v/>
      </c>
      <c r="L934" s="25"/>
      <c r="M934" s="14"/>
      <c r="N934" s="23" t="str">
        <f t="array" ref="N934">IF(O934="","",XLOOKUP(O934,selector_18,selector_18_ids,""))</f>
        <v/>
      </c>
      <c r="O934" s="25"/>
      <c r="P934" s="14"/>
      <c r="Q934" s="14"/>
      <c r="R934" s="23" t="str">
        <f t="array" ref="R934">IF(S934="","",XLOOKUP(S934,selector_15,selector_15_ids,""))</f>
        <v/>
      </c>
      <c r="S934" s="25"/>
      <c r="T934" s="23" t="str">
        <f t="array" ref="T934">IF(U934="","",XLOOKUP(U934,selector_15,selector_15_ids,""))</f>
        <v/>
      </c>
      <c r="U934" s="25"/>
      <c r="V934" s="23" t="str">
        <f t="array" ref="V934">IF(W934="","",XLOOKUP(W934,selector_12,selector_12_ids,""))</f>
        <v/>
      </c>
      <c r="W934" s="25"/>
      <c r="X934" s="14"/>
      <c r="Y934" s="14"/>
      <c r="Z934" s="14"/>
      <c r="AA934" s="23" t="str">
        <f t="array" ref="AA934">IF(AB934="","",XLOOKUP(AB934,selector_07,selector_07_ids,""))</f>
        <v/>
      </c>
      <c r="AB934" s="25"/>
      <c r="AC934" s="14"/>
      <c r="AD934" s="23" t="str">
        <f t="array" ref="AD934">IF(AE934="","",XLOOKUP(AE934,selector_04,selector_04_ids,""))</f>
        <v/>
      </c>
      <c r="AE934" s="25"/>
      <c r="AF934" s="14"/>
      <c r="AG934" s="27"/>
      <c r="AH934" s="14"/>
    </row>
    <row r="935">
      <c r="A935" s="14"/>
      <c r="B935" s="23" t="str">
        <f>IF($A935="","",'Система'!$B$4)</f>
        <v/>
      </c>
      <c r="C935" s="14"/>
      <c r="D935" s="23" t="str">
        <f t="array" ref="D935">IF(E935="","",XLOOKUP(E935,selector_12,selector_12_ids,""))</f>
        <v/>
      </c>
      <c r="E935" s="25"/>
      <c r="F935" s="14"/>
      <c r="G935" s="14"/>
      <c r="H935" s="14"/>
      <c r="I935" s="14"/>
      <c r="J935" s="14"/>
      <c r="K935" s="23" t="str">
        <f t="array" ref="K935">IF(L935="","",XLOOKUP(L935,selector_07,selector_07_ids,""))</f>
        <v/>
      </c>
      <c r="L935" s="25"/>
      <c r="M935" s="14"/>
      <c r="N935" s="23" t="str">
        <f t="array" ref="N935">IF(O935="","",XLOOKUP(O935,selector_18,selector_18_ids,""))</f>
        <v/>
      </c>
      <c r="O935" s="25"/>
      <c r="P935" s="14"/>
      <c r="Q935" s="14"/>
      <c r="R935" s="23" t="str">
        <f t="array" ref="R935">IF(S935="","",XLOOKUP(S935,selector_15,selector_15_ids,""))</f>
        <v/>
      </c>
      <c r="S935" s="25"/>
      <c r="T935" s="23" t="str">
        <f t="array" ref="T935">IF(U935="","",XLOOKUP(U935,selector_15,selector_15_ids,""))</f>
        <v/>
      </c>
      <c r="U935" s="25"/>
      <c r="V935" s="23" t="str">
        <f t="array" ref="V935">IF(W935="","",XLOOKUP(W935,selector_12,selector_12_ids,""))</f>
        <v/>
      </c>
      <c r="W935" s="25"/>
      <c r="X935" s="14"/>
      <c r="Y935" s="14"/>
      <c r="Z935" s="14"/>
      <c r="AA935" s="23" t="str">
        <f t="array" ref="AA935">IF(AB935="","",XLOOKUP(AB935,selector_07,selector_07_ids,""))</f>
        <v/>
      </c>
      <c r="AB935" s="25"/>
      <c r="AC935" s="14"/>
      <c r="AD935" s="23" t="str">
        <f t="array" ref="AD935">IF(AE935="","",XLOOKUP(AE935,selector_04,selector_04_ids,""))</f>
        <v/>
      </c>
      <c r="AE935" s="25"/>
      <c r="AF935" s="14"/>
      <c r="AG935" s="27"/>
      <c r="AH935" s="14"/>
    </row>
    <row r="936">
      <c r="A936" s="14"/>
      <c r="B936" s="23" t="str">
        <f>IF($A936="","",'Система'!$B$4)</f>
        <v/>
      </c>
      <c r="C936" s="14"/>
      <c r="D936" s="23" t="str">
        <f t="array" ref="D936">IF(E936="","",XLOOKUP(E936,selector_12,selector_12_ids,""))</f>
        <v/>
      </c>
      <c r="E936" s="25"/>
      <c r="F936" s="14"/>
      <c r="G936" s="14"/>
      <c r="H936" s="14"/>
      <c r="I936" s="14"/>
      <c r="J936" s="14"/>
      <c r="K936" s="23" t="str">
        <f t="array" ref="K936">IF(L936="","",XLOOKUP(L936,selector_07,selector_07_ids,""))</f>
        <v/>
      </c>
      <c r="L936" s="25"/>
      <c r="M936" s="14"/>
      <c r="N936" s="23" t="str">
        <f t="array" ref="N936">IF(O936="","",XLOOKUP(O936,selector_18,selector_18_ids,""))</f>
        <v/>
      </c>
      <c r="O936" s="25"/>
      <c r="P936" s="14"/>
      <c r="Q936" s="14"/>
      <c r="R936" s="23" t="str">
        <f t="array" ref="R936">IF(S936="","",XLOOKUP(S936,selector_15,selector_15_ids,""))</f>
        <v/>
      </c>
      <c r="S936" s="25"/>
      <c r="T936" s="23" t="str">
        <f t="array" ref="T936">IF(U936="","",XLOOKUP(U936,selector_15,selector_15_ids,""))</f>
        <v/>
      </c>
      <c r="U936" s="25"/>
      <c r="V936" s="23" t="str">
        <f t="array" ref="V936">IF(W936="","",XLOOKUP(W936,selector_12,selector_12_ids,""))</f>
        <v/>
      </c>
      <c r="W936" s="25"/>
      <c r="X936" s="14"/>
      <c r="Y936" s="14"/>
      <c r="Z936" s="14"/>
      <c r="AA936" s="23" t="str">
        <f t="array" ref="AA936">IF(AB936="","",XLOOKUP(AB936,selector_07,selector_07_ids,""))</f>
        <v/>
      </c>
      <c r="AB936" s="25"/>
      <c r="AC936" s="14"/>
      <c r="AD936" s="23" t="str">
        <f t="array" ref="AD936">IF(AE936="","",XLOOKUP(AE936,selector_04,selector_04_ids,""))</f>
        <v/>
      </c>
      <c r="AE936" s="25"/>
      <c r="AF936" s="14"/>
      <c r="AG936" s="27"/>
      <c r="AH936" s="14"/>
    </row>
    <row r="937">
      <c r="A937" s="14"/>
      <c r="B937" s="23" t="str">
        <f>IF($A937="","",'Система'!$B$4)</f>
        <v/>
      </c>
      <c r="C937" s="14"/>
      <c r="D937" s="23" t="str">
        <f t="array" ref="D937">IF(E937="","",XLOOKUP(E937,selector_12,selector_12_ids,""))</f>
        <v/>
      </c>
      <c r="E937" s="25"/>
      <c r="F937" s="14"/>
      <c r="G937" s="14"/>
      <c r="H937" s="14"/>
      <c r="I937" s="14"/>
      <c r="J937" s="14"/>
      <c r="K937" s="23" t="str">
        <f t="array" ref="K937">IF(L937="","",XLOOKUP(L937,selector_07,selector_07_ids,""))</f>
        <v/>
      </c>
      <c r="L937" s="25"/>
      <c r="M937" s="14"/>
      <c r="N937" s="23" t="str">
        <f t="array" ref="N937">IF(O937="","",XLOOKUP(O937,selector_18,selector_18_ids,""))</f>
        <v/>
      </c>
      <c r="O937" s="25"/>
      <c r="P937" s="14"/>
      <c r="Q937" s="14"/>
      <c r="R937" s="23" t="str">
        <f t="array" ref="R937">IF(S937="","",XLOOKUP(S937,selector_15,selector_15_ids,""))</f>
        <v/>
      </c>
      <c r="S937" s="25"/>
      <c r="T937" s="23" t="str">
        <f t="array" ref="T937">IF(U937="","",XLOOKUP(U937,selector_15,selector_15_ids,""))</f>
        <v/>
      </c>
      <c r="U937" s="25"/>
      <c r="V937" s="23" t="str">
        <f t="array" ref="V937">IF(W937="","",XLOOKUP(W937,selector_12,selector_12_ids,""))</f>
        <v/>
      </c>
      <c r="W937" s="25"/>
      <c r="X937" s="14"/>
      <c r="Y937" s="14"/>
      <c r="Z937" s="14"/>
      <c r="AA937" s="23" t="str">
        <f t="array" ref="AA937">IF(AB937="","",XLOOKUP(AB937,selector_07,selector_07_ids,""))</f>
        <v/>
      </c>
      <c r="AB937" s="25"/>
      <c r="AC937" s="14"/>
      <c r="AD937" s="23" t="str">
        <f t="array" ref="AD937">IF(AE937="","",XLOOKUP(AE937,selector_04,selector_04_ids,""))</f>
        <v/>
      </c>
      <c r="AE937" s="25"/>
      <c r="AF937" s="14"/>
      <c r="AG937" s="27"/>
      <c r="AH937" s="14"/>
    </row>
    <row r="938">
      <c r="A938" s="14"/>
      <c r="B938" s="23" t="str">
        <f>IF($A938="","",'Система'!$B$4)</f>
        <v/>
      </c>
      <c r="C938" s="14"/>
      <c r="D938" s="23" t="str">
        <f t="array" ref="D938">IF(E938="","",XLOOKUP(E938,selector_12,selector_12_ids,""))</f>
        <v/>
      </c>
      <c r="E938" s="25"/>
      <c r="F938" s="14"/>
      <c r="G938" s="14"/>
      <c r="H938" s="14"/>
      <c r="I938" s="14"/>
      <c r="J938" s="14"/>
      <c r="K938" s="23" t="str">
        <f t="array" ref="K938">IF(L938="","",XLOOKUP(L938,selector_07,selector_07_ids,""))</f>
        <v/>
      </c>
      <c r="L938" s="25"/>
      <c r="M938" s="14"/>
      <c r="N938" s="23" t="str">
        <f t="array" ref="N938">IF(O938="","",XLOOKUP(O938,selector_18,selector_18_ids,""))</f>
        <v/>
      </c>
      <c r="O938" s="25"/>
      <c r="P938" s="14"/>
      <c r="Q938" s="14"/>
      <c r="R938" s="23" t="str">
        <f t="array" ref="R938">IF(S938="","",XLOOKUP(S938,selector_15,selector_15_ids,""))</f>
        <v/>
      </c>
      <c r="S938" s="25"/>
      <c r="T938" s="23" t="str">
        <f t="array" ref="T938">IF(U938="","",XLOOKUP(U938,selector_15,selector_15_ids,""))</f>
        <v/>
      </c>
      <c r="U938" s="25"/>
      <c r="V938" s="23" t="str">
        <f t="array" ref="V938">IF(W938="","",XLOOKUP(W938,selector_12,selector_12_ids,""))</f>
        <v/>
      </c>
      <c r="W938" s="25"/>
      <c r="X938" s="14"/>
      <c r="Y938" s="14"/>
      <c r="Z938" s="14"/>
      <c r="AA938" s="23" t="str">
        <f t="array" ref="AA938">IF(AB938="","",XLOOKUP(AB938,selector_07,selector_07_ids,""))</f>
        <v/>
      </c>
      <c r="AB938" s="25"/>
      <c r="AC938" s="14"/>
      <c r="AD938" s="23" t="str">
        <f t="array" ref="AD938">IF(AE938="","",XLOOKUP(AE938,selector_04,selector_04_ids,""))</f>
        <v/>
      </c>
      <c r="AE938" s="25"/>
      <c r="AF938" s="14"/>
      <c r="AG938" s="27"/>
      <c r="AH938" s="14"/>
    </row>
    <row r="939">
      <c r="A939" s="14"/>
      <c r="B939" s="23" t="str">
        <f>IF($A939="","",'Система'!$B$4)</f>
        <v/>
      </c>
      <c r="C939" s="14"/>
      <c r="D939" s="23" t="str">
        <f t="array" ref="D939">IF(E939="","",XLOOKUP(E939,selector_12,selector_12_ids,""))</f>
        <v/>
      </c>
      <c r="E939" s="25"/>
      <c r="F939" s="14"/>
      <c r="G939" s="14"/>
      <c r="H939" s="14"/>
      <c r="I939" s="14"/>
      <c r="J939" s="14"/>
      <c r="K939" s="23" t="str">
        <f t="array" ref="K939">IF(L939="","",XLOOKUP(L939,selector_07,selector_07_ids,""))</f>
        <v/>
      </c>
      <c r="L939" s="25"/>
      <c r="M939" s="14"/>
      <c r="N939" s="23" t="str">
        <f t="array" ref="N939">IF(O939="","",XLOOKUP(O939,selector_18,selector_18_ids,""))</f>
        <v/>
      </c>
      <c r="O939" s="25"/>
      <c r="P939" s="14"/>
      <c r="Q939" s="14"/>
      <c r="R939" s="23" t="str">
        <f t="array" ref="R939">IF(S939="","",XLOOKUP(S939,selector_15,selector_15_ids,""))</f>
        <v/>
      </c>
      <c r="S939" s="25"/>
      <c r="T939" s="23" t="str">
        <f t="array" ref="T939">IF(U939="","",XLOOKUP(U939,selector_15,selector_15_ids,""))</f>
        <v/>
      </c>
      <c r="U939" s="25"/>
      <c r="V939" s="23" t="str">
        <f t="array" ref="V939">IF(W939="","",XLOOKUP(W939,selector_12,selector_12_ids,""))</f>
        <v/>
      </c>
      <c r="W939" s="25"/>
      <c r="X939" s="14"/>
      <c r="Y939" s="14"/>
      <c r="Z939" s="14"/>
      <c r="AA939" s="23" t="str">
        <f t="array" ref="AA939">IF(AB939="","",XLOOKUP(AB939,selector_07,selector_07_ids,""))</f>
        <v/>
      </c>
      <c r="AB939" s="25"/>
      <c r="AC939" s="14"/>
      <c r="AD939" s="23" t="str">
        <f t="array" ref="AD939">IF(AE939="","",XLOOKUP(AE939,selector_04,selector_04_ids,""))</f>
        <v/>
      </c>
      <c r="AE939" s="25"/>
      <c r="AF939" s="14"/>
      <c r="AG939" s="27"/>
      <c r="AH939" s="14"/>
    </row>
    <row r="940">
      <c r="A940" s="14"/>
      <c r="B940" s="23" t="str">
        <f>IF($A940="","",'Система'!$B$4)</f>
        <v/>
      </c>
      <c r="C940" s="14"/>
      <c r="D940" s="23" t="str">
        <f t="array" ref="D940">IF(E940="","",XLOOKUP(E940,selector_12,selector_12_ids,""))</f>
        <v/>
      </c>
      <c r="E940" s="25"/>
      <c r="F940" s="14"/>
      <c r="G940" s="14"/>
      <c r="H940" s="14"/>
      <c r="I940" s="14"/>
      <c r="J940" s="14"/>
      <c r="K940" s="23" t="str">
        <f t="array" ref="K940">IF(L940="","",XLOOKUP(L940,selector_07,selector_07_ids,""))</f>
        <v/>
      </c>
      <c r="L940" s="25"/>
      <c r="M940" s="14"/>
      <c r="N940" s="23" t="str">
        <f t="array" ref="N940">IF(O940="","",XLOOKUP(O940,selector_18,selector_18_ids,""))</f>
        <v/>
      </c>
      <c r="O940" s="25"/>
      <c r="P940" s="14"/>
      <c r="Q940" s="14"/>
      <c r="R940" s="23" t="str">
        <f t="array" ref="R940">IF(S940="","",XLOOKUP(S940,selector_15,selector_15_ids,""))</f>
        <v/>
      </c>
      <c r="S940" s="25"/>
      <c r="T940" s="23" t="str">
        <f t="array" ref="T940">IF(U940="","",XLOOKUP(U940,selector_15,selector_15_ids,""))</f>
        <v/>
      </c>
      <c r="U940" s="25"/>
      <c r="V940" s="23" t="str">
        <f t="array" ref="V940">IF(W940="","",XLOOKUP(W940,selector_12,selector_12_ids,""))</f>
        <v/>
      </c>
      <c r="W940" s="25"/>
      <c r="X940" s="14"/>
      <c r="Y940" s="14"/>
      <c r="Z940" s="14"/>
      <c r="AA940" s="23" t="str">
        <f t="array" ref="AA940">IF(AB940="","",XLOOKUP(AB940,selector_07,selector_07_ids,""))</f>
        <v/>
      </c>
      <c r="AB940" s="25"/>
      <c r="AC940" s="14"/>
      <c r="AD940" s="23" t="str">
        <f t="array" ref="AD940">IF(AE940="","",XLOOKUP(AE940,selector_04,selector_04_ids,""))</f>
        <v/>
      </c>
      <c r="AE940" s="25"/>
      <c r="AF940" s="14"/>
      <c r="AG940" s="27"/>
      <c r="AH940" s="14"/>
    </row>
    <row r="941">
      <c r="A941" s="14"/>
      <c r="B941" s="23" t="str">
        <f>IF($A941="","",'Система'!$B$4)</f>
        <v/>
      </c>
      <c r="C941" s="14"/>
      <c r="D941" s="23" t="str">
        <f t="array" ref="D941">IF(E941="","",XLOOKUP(E941,selector_12,selector_12_ids,""))</f>
        <v/>
      </c>
      <c r="E941" s="25"/>
      <c r="F941" s="14"/>
      <c r="G941" s="14"/>
      <c r="H941" s="14"/>
      <c r="I941" s="14"/>
      <c r="J941" s="14"/>
      <c r="K941" s="23" t="str">
        <f t="array" ref="K941">IF(L941="","",XLOOKUP(L941,selector_07,selector_07_ids,""))</f>
        <v/>
      </c>
      <c r="L941" s="25"/>
      <c r="M941" s="14"/>
      <c r="N941" s="23" t="str">
        <f t="array" ref="N941">IF(O941="","",XLOOKUP(O941,selector_18,selector_18_ids,""))</f>
        <v/>
      </c>
      <c r="O941" s="25"/>
      <c r="P941" s="14"/>
      <c r="Q941" s="14"/>
      <c r="R941" s="23" t="str">
        <f t="array" ref="R941">IF(S941="","",XLOOKUP(S941,selector_15,selector_15_ids,""))</f>
        <v/>
      </c>
      <c r="S941" s="25"/>
      <c r="T941" s="23" t="str">
        <f t="array" ref="T941">IF(U941="","",XLOOKUP(U941,selector_15,selector_15_ids,""))</f>
        <v/>
      </c>
      <c r="U941" s="25"/>
      <c r="V941" s="23" t="str">
        <f t="array" ref="V941">IF(W941="","",XLOOKUP(W941,selector_12,selector_12_ids,""))</f>
        <v/>
      </c>
      <c r="W941" s="25"/>
      <c r="X941" s="14"/>
      <c r="Y941" s="14"/>
      <c r="Z941" s="14"/>
      <c r="AA941" s="23" t="str">
        <f t="array" ref="AA941">IF(AB941="","",XLOOKUP(AB941,selector_07,selector_07_ids,""))</f>
        <v/>
      </c>
      <c r="AB941" s="25"/>
      <c r="AC941" s="14"/>
      <c r="AD941" s="23" t="str">
        <f t="array" ref="AD941">IF(AE941="","",XLOOKUP(AE941,selector_04,selector_04_ids,""))</f>
        <v/>
      </c>
      <c r="AE941" s="25"/>
      <c r="AF941" s="14"/>
      <c r="AG941" s="27"/>
      <c r="AH941" s="14"/>
    </row>
    <row r="942">
      <c r="A942" s="14"/>
      <c r="B942" s="23" t="str">
        <f>IF($A942="","",'Система'!$B$4)</f>
        <v/>
      </c>
      <c r="C942" s="14"/>
      <c r="D942" s="23" t="str">
        <f t="array" ref="D942">IF(E942="","",XLOOKUP(E942,selector_12,selector_12_ids,""))</f>
        <v/>
      </c>
      <c r="E942" s="25"/>
      <c r="F942" s="14"/>
      <c r="G942" s="14"/>
      <c r="H942" s="14"/>
      <c r="I942" s="14"/>
      <c r="J942" s="14"/>
      <c r="K942" s="23" t="str">
        <f t="array" ref="K942">IF(L942="","",XLOOKUP(L942,selector_07,selector_07_ids,""))</f>
        <v/>
      </c>
      <c r="L942" s="25"/>
      <c r="M942" s="14"/>
      <c r="N942" s="23" t="str">
        <f t="array" ref="N942">IF(O942="","",XLOOKUP(O942,selector_18,selector_18_ids,""))</f>
        <v/>
      </c>
      <c r="O942" s="25"/>
      <c r="P942" s="14"/>
      <c r="Q942" s="14"/>
      <c r="R942" s="23" t="str">
        <f t="array" ref="R942">IF(S942="","",XLOOKUP(S942,selector_15,selector_15_ids,""))</f>
        <v/>
      </c>
      <c r="S942" s="25"/>
      <c r="T942" s="23" t="str">
        <f t="array" ref="T942">IF(U942="","",XLOOKUP(U942,selector_15,selector_15_ids,""))</f>
        <v/>
      </c>
      <c r="U942" s="25"/>
      <c r="V942" s="23" t="str">
        <f t="array" ref="V942">IF(W942="","",XLOOKUP(W942,selector_12,selector_12_ids,""))</f>
        <v/>
      </c>
      <c r="W942" s="25"/>
      <c r="X942" s="14"/>
      <c r="Y942" s="14"/>
      <c r="Z942" s="14"/>
      <c r="AA942" s="23" t="str">
        <f t="array" ref="AA942">IF(AB942="","",XLOOKUP(AB942,selector_07,selector_07_ids,""))</f>
        <v/>
      </c>
      <c r="AB942" s="25"/>
      <c r="AC942" s="14"/>
      <c r="AD942" s="23" t="str">
        <f t="array" ref="AD942">IF(AE942="","",XLOOKUP(AE942,selector_04,selector_04_ids,""))</f>
        <v/>
      </c>
      <c r="AE942" s="25"/>
      <c r="AF942" s="14"/>
      <c r="AG942" s="27"/>
      <c r="AH942" s="14"/>
    </row>
    <row r="943">
      <c r="A943" s="14"/>
      <c r="B943" s="23" t="str">
        <f>IF($A943="","",'Система'!$B$4)</f>
        <v/>
      </c>
      <c r="C943" s="14"/>
      <c r="D943" s="23" t="str">
        <f t="array" ref="D943">IF(E943="","",XLOOKUP(E943,selector_12,selector_12_ids,""))</f>
        <v/>
      </c>
      <c r="E943" s="25"/>
      <c r="F943" s="14"/>
      <c r="G943" s="14"/>
      <c r="H943" s="14"/>
      <c r="I943" s="14"/>
      <c r="J943" s="14"/>
      <c r="K943" s="23" t="str">
        <f t="array" ref="K943">IF(L943="","",XLOOKUP(L943,selector_07,selector_07_ids,""))</f>
        <v/>
      </c>
      <c r="L943" s="25"/>
      <c r="M943" s="14"/>
      <c r="N943" s="23" t="str">
        <f t="array" ref="N943">IF(O943="","",XLOOKUP(O943,selector_18,selector_18_ids,""))</f>
        <v/>
      </c>
      <c r="O943" s="25"/>
      <c r="P943" s="14"/>
      <c r="Q943" s="14"/>
      <c r="R943" s="23" t="str">
        <f t="array" ref="R943">IF(S943="","",XLOOKUP(S943,selector_15,selector_15_ids,""))</f>
        <v/>
      </c>
      <c r="S943" s="25"/>
      <c r="T943" s="23" t="str">
        <f t="array" ref="T943">IF(U943="","",XLOOKUP(U943,selector_15,selector_15_ids,""))</f>
        <v/>
      </c>
      <c r="U943" s="25"/>
      <c r="V943" s="23" t="str">
        <f t="array" ref="V943">IF(W943="","",XLOOKUP(W943,selector_12,selector_12_ids,""))</f>
        <v/>
      </c>
      <c r="W943" s="25"/>
      <c r="X943" s="14"/>
      <c r="Y943" s="14"/>
      <c r="Z943" s="14"/>
      <c r="AA943" s="23" t="str">
        <f t="array" ref="AA943">IF(AB943="","",XLOOKUP(AB943,selector_07,selector_07_ids,""))</f>
        <v/>
      </c>
      <c r="AB943" s="25"/>
      <c r="AC943" s="14"/>
      <c r="AD943" s="23" t="str">
        <f t="array" ref="AD943">IF(AE943="","",XLOOKUP(AE943,selector_04,selector_04_ids,""))</f>
        <v/>
      </c>
      <c r="AE943" s="25"/>
      <c r="AF943" s="14"/>
      <c r="AG943" s="27"/>
      <c r="AH943" s="14"/>
    </row>
    <row r="944">
      <c r="A944" s="14"/>
      <c r="B944" s="23" t="str">
        <f>IF($A944="","",'Система'!$B$4)</f>
        <v/>
      </c>
      <c r="C944" s="14"/>
      <c r="D944" s="23" t="str">
        <f t="array" ref="D944">IF(E944="","",XLOOKUP(E944,selector_12,selector_12_ids,""))</f>
        <v/>
      </c>
      <c r="E944" s="25"/>
      <c r="F944" s="14"/>
      <c r="G944" s="14"/>
      <c r="H944" s="14"/>
      <c r="I944" s="14"/>
      <c r="J944" s="14"/>
      <c r="K944" s="23" t="str">
        <f t="array" ref="K944">IF(L944="","",XLOOKUP(L944,selector_07,selector_07_ids,""))</f>
        <v/>
      </c>
      <c r="L944" s="25"/>
      <c r="M944" s="14"/>
      <c r="N944" s="23" t="str">
        <f t="array" ref="N944">IF(O944="","",XLOOKUP(O944,selector_18,selector_18_ids,""))</f>
        <v/>
      </c>
      <c r="O944" s="25"/>
      <c r="P944" s="14"/>
      <c r="Q944" s="14"/>
      <c r="R944" s="23" t="str">
        <f t="array" ref="R944">IF(S944="","",XLOOKUP(S944,selector_15,selector_15_ids,""))</f>
        <v/>
      </c>
      <c r="S944" s="25"/>
      <c r="T944" s="23" t="str">
        <f t="array" ref="T944">IF(U944="","",XLOOKUP(U944,selector_15,selector_15_ids,""))</f>
        <v/>
      </c>
      <c r="U944" s="25"/>
      <c r="V944" s="23" t="str">
        <f t="array" ref="V944">IF(W944="","",XLOOKUP(W944,selector_12,selector_12_ids,""))</f>
        <v/>
      </c>
      <c r="W944" s="25"/>
      <c r="X944" s="14"/>
      <c r="Y944" s="14"/>
      <c r="Z944" s="14"/>
      <c r="AA944" s="23" t="str">
        <f t="array" ref="AA944">IF(AB944="","",XLOOKUP(AB944,selector_07,selector_07_ids,""))</f>
        <v/>
      </c>
      <c r="AB944" s="25"/>
      <c r="AC944" s="14"/>
      <c r="AD944" s="23" t="str">
        <f t="array" ref="AD944">IF(AE944="","",XLOOKUP(AE944,selector_04,selector_04_ids,""))</f>
        <v/>
      </c>
      <c r="AE944" s="25"/>
      <c r="AF944" s="14"/>
      <c r="AG944" s="27"/>
      <c r="AH944" s="14"/>
    </row>
    <row r="945">
      <c r="A945" s="14"/>
      <c r="B945" s="23" t="str">
        <f>IF($A945="","",'Система'!$B$4)</f>
        <v/>
      </c>
      <c r="C945" s="14"/>
      <c r="D945" s="23" t="str">
        <f t="array" ref="D945">IF(E945="","",XLOOKUP(E945,selector_12,selector_12_ids,""))</f>
        <v/>
      </c>
      <c r="E945" s="25"/>
      <c r="F945" s="14"/>
      <c r="G945" s="14"/>
      <c r="H945" s="14"/>
      <c r="I945" s="14"/>
      <c r="J945" s="14"/>
      <c r="K945" s="23" t="str">
        <f t="array" ref="K945">IF(L945="","",XLOOKUP(L945,selector_07,selector_07_ids,""))</f>
        <v/>
      </c>
      <c r="L945" s="25"/>
      <c r="M945" s="14"/>
      <c r="N945" s="23" t="str">
        <f t="array" ref="N945">IF(O945="","",XLOOKUP(O945,selector_18,selector_18_ids,""))</f>
        <v/>
      </c>
      <c r="O945" s="25"/>
      <c r="P945" s="14"/>
      <c r="Q945" s="14"/>
      <c r="R945" s="23" t="str">
        <f t="array" ref="R945">IF(S945="","",XLOOKUP(S945,selector_15,selector_15_ids,""))</f>
        <v/>
      </c>
      <c r="S945" s="25"/>
      <c r="T945" s="23" t="str">
        <f t="array" ref="T945">IF(U945="","",XLOOKUP(U945,selector_15,selector_15_ids,""))</f>
        <v/>
      </c>
      <c r="U945" s="25"/>
      <c r="V945" s="23" t="str">
        <f t="array" ref="V945">IF(W945="","",XLOOKUP(W945,selector_12,selector_12_ids,""))</f>
        <v/>
      </c>
      <c r="W945" s="25"/>
      <c r="X945" s="14"/>
      <c r="Y945" s="14"/>
      <c r="Z945" s="14"/>
      <c r="AA945" s="23" t="str">
        <f t="array" ref="AA945">IF(AB945="","",XLOOKUP(AB945,selector_07,selector_07_ids,""))</f>
        <v/>
      </c>
      <c r="AB945" s="25"/>
      <c r="AC945" s="14"/>
      <c r="AD945" s="23" t="str">
        <f t="array" ref="AD945">IF(AE945="","",XLOOKUP(AE945,selector_04,selector_04_ids,""))</f>
        <v/>
      </c>
      <c r="AE945" s="25"/>
      <c r="AF945" s="14"/>
      <c r="AG945" s="27"/>
      <c r="AH945" s="14"/>
    </row>
    <row r="946">
      <c r="A946" s="14"/>
      <c r="B946" s="23" t="str">
        <f>IF($A946="","",'Система'!$B$4)</f>
        <v/>
      </c>
      <c r="C946" s="14"/>
      <c r="D946" s="23" t="str">
        <f t="array" ref="D946">IF(E946="","",XLOOKUP(E946,selector_12,selector_12_ids,""))</f>
        <v/>
      </c>
      <c r="E946" s="25"/>
      <c r="F946" s="14"/>
      <c r="G946" s="14"/>
      <c r="H946" s="14"/>
      <c r="I946" s="14"/>
      <c r="J946" s="14"/>
      <c r="K946" s="23" t="str">
        <f t="array" ref="K946">IF(L946="","",XLOOKUP(L946,selector_07,selector_07_ids,""))</f>
        <v/>
      </c>
      <c r="L946" s="25"/>
      <c r="M946" s="14"/>
      <c r="N946" s="23" t="str">
        <f t="array" ref="N946">IF(O946="","",XLOOKUP(O946,selector_18,selector_18_ids,""))</f>
        <v/>
      </c>
      <c r="O946" s="25"/>
      <c r="P946" s="14"/>
      <c r="Q946" s="14"/>
      <c r="R946" s="23" t="str">
        <f t="array" ref="R946">IF(S946="","",XLOOKUP(S946,selector_15,selector_15_ids,""))</f>
        <v/>
      </c>
      <c r="S946" s="25"/>
      <c r="T946" s="23" t="str">
        <f t="array" ref="T946">IF(U946="","",XLOOKUP(U946,selector_15,selector_15_ids,""))</f>
        <v/>
      </c>
      <c r="U946" s="25"/>
      <c r="V946" s="23" t="str">
        <f t="array" ref="V946">IF(W946="","",XLOOKUP(W946,selector_12,selector_12_ids,""))</f>
        <v/>
      </c>
      <c r="W946" s="25"/>
      <c r="X946" s="14"/>
      <c r="Y946" s="14"/>
      <c r="Z946" s="14"/>
      <c r="AA946" s="23" t="str">
        <f t="array" ref="AA946">IF(AB946="","",XLOOKUP(AB946,selector_07,selector_07_ids,""))</f>
        <v/>
      </c>
      <c r="AB946" s="25"/>
      <c r="AC946" s="14"/>
      <c r="AD946" s="23" t="str">
        <f t="array" ref="AD946">IF(AE946="","",XLOOKUP(AE946,selector_04,selector_04_ids,""))</f>
        <v/>
      </c>
      <c r="AE946" s="25"/>
      <c r="AF946" s="14"/>
      <c r="AG946" s="27"/>
      <c r="AH946" s="14"/>
    </row>
    <row r="947">
      <c r="A947" s="14"/>
      <c r="B947" s="23" t="str">
        <f>IF($A947="","",'Система'!$B$4)</f>
        <v/>
      </c>
      <c r="C947" s="14"/>
      <c r="D947" s="23" t="str">
        <f t="array" ref="D947">IF(E947="","",XLOOKUP(E947,selector_12,selector_12_ids,""))</f>
        <v/>
      </c>
      <c r="E947" s="25"/>
      <c r="F947" s="14"/>
      <c r="G947" s="14"/>
      <c r="H947" s="14"/>
      <c r="I947" s="14"/>
      <c r="J947" s="14"/>
      <c r="K947" s="23" t="str">
        <f t="array" ref="K947">IF(L947="","",XLOOKUP(L947,selector_07,selector_07_ids,""))</f>
        <v/>
      </c>
      <c r="L947" s="25"/>
      <c r="M947" s="14"/>
      <c r="N947" s="23" t="str">
        <f t="array" ref="N947">IF(O947="","",XLOOKUP(O947,selector_18,selector_18_ids,""))</f>
        <v/>
      </c>
      <c r="O947" s="25"/>
      <c r="P947" s="14"/>
      <c r="Q947" s="14"/>
      <c r="R947" s="23" t="str">
        <f t="array" ref="R947">IF(S947="","",XLOOKUP(S947,selector_15,selector_15_ids,""))</f>
        <v/>
      </c>
      <c r="S947" s="25"/>
      <c r="T947" s="23" t="str">
        <f t="array" ref="T947">IF(U947="","",XLOOKUP(U947,selector_15,selector_15_ids,""))</f>
        <v/>
      </c>
      <c r="U947" s="25"/>
      <c r="V947" s="23" t="str">
        <f t="array" ref="V947">IF(W947="","",XLOOKUP(W947,selector_12,selector_12_ids,""))</f>
        <v/>
      </c>
      <c r="W947" s="25"/>
      <c r="X947" s="14"/>
      <c r="Y947" s="14"/>
      <c r="Z947" s="14"/>
      <c r="AA947" s="23" t="str">
        <f t="array" ref="AA947">IF(AB947="","",XLOOKUP(AB947,selector_07,selector_07_ids,""))</f>
        <v/>
      </c>
      <c r="AB947" s="25"/>
      <c r="AC947" s="14"/>
      <c r="AD947" s="23" t="str">
        <f t="array" ref="AD947">IF(AE947="","",XLOOKUP(AE947,selector_04,selector_04_ids,""))</f>
        <v/>
      </c>
      <c r="AE947" s="25"/>
      <c r="AF947" s="14"/>
      <c r="AG947" s="27"/>
      <c r="AH947" s="14"/>
    </row>
    <row r="948">
      <c r="A948" s="14"/>
      <c r="B948" s="23" t="str">
        <f>IF($A948="","",'Система'!$B$4)</f>
        <v/>
      </c>
      <c r="C948" s="14"/>
      <c r="D948" s="23" t="str">
        <f t="array" ref="D948">IF(E948="","",XLOOKUP(E948,selector_12,selector_12_ids,""))</f>
        <v/>
      </c>
      <c r="E948" s="25"/>
      <c r="F948" s="14"/>
      <c r="G948" s="14"/>
      <c r="H948" s="14"/>
      <c r="I948" s="14"/>
      <c r="J948" s="14"/>
      <c r="K948" s="23" t="str">
        <f t="array" ref="K948">IF(L948="","",XLOOKUP(L948,selector_07,selector_07_ids,""))</f>
        <v/>
      </c>
      <c r="L948" s="25"/>
      <c r="M948" s="14"/>
      <c r="N948" s="23" t="str">
        <f t="array" ref="N948">IF(O948="","",XLOOKUP(O948,selector_18,selector_18_ids,""))</f>
        <v/>
      </c>
      <c r="O948" s="25"/>
      <c r="P948" s="14"/>
      <c r="Q948" s="14"/>
      <c r="R948" s="23" t="str">
        <f t="array" ref="R948">IF(S948="","",XLOOKUP(S948,selector_15,selector_15_ids,""))</f>
        <v/>
      </c>
      <c r="S948" s="25"/>
      <c r="T948" s="23" t="str">
        <f t="array" ref="T948">IF(U948="","",XLOOKUP(U948,selector_15,selector_15_ids,""))</f>
        <v/>
      </c>
      <c r="U948" s="25"/>
      <c r="V948" s="23" t="str">
        <f t="array" ref="V948">IF(W948="","",XLOOKUP(W948,selector_12,selector_12_ids,""))</f>
        <v/>
      </c>
      <c r="W948" s="25"/>
      <c r="X948" s="14"/>
      <c r="Y948" s="14"/>
      <c r="Z948" s="14"/>
      <c r="AA948" s="23" t="str">
        <f t="array" ref="AA948">IF(AB948="","",XLOOKUP(AB948,selector_07,selector_07_ids,""))</f>
        <v/>
      </c>
      <c r="AB948" s="25"/>
      <c r="AC948" s="14"/>
      <c r="AD948" s="23" t="str">
        <f t="array" ref="AD948">IF(AE948="","",XLOOKUP(AE948,selector_04,selector_04_ids,""))</f>
        <v/>
      </c>
      <c r="AE948" s="25"/>
      <c r="AF948" s="14"/>
      <c r="AG948" s="27"/>
      <c r="AH948" s="14"/>
    </row>
    <row r="949">
      <c r="A949" s="14"/>
      <c r="B949" s="23" t="str">
        <f>IF($A949="","",'Система'!$B$4)</f>
        <v/>
      </c>
      <c r="C949" s="14"/>
      <c r="D949" s="23" t="str">
        <f t="array" ref="D949">IF(E949="","",XLOOKUP(E949,selector_12,selector_12_ids,""))</f>
        <v/>
      </c>
      <c r="E949" s="25"/>
      <c r="F949" s="14"/>
      <c r="G949" s="14"/>
      <c r="H949" s="14"/>
      <c r="I949" s="14"/>
      <c r="J949" s="14"/>
      <c r="K949" s="23" t="str">
        <f t="array" ref="K949">IF(L949="","",XLOOKUP(L949,selector_07,selector_07_ids,""))</f>
        <v/>
      </c>
      <c r="L949" s="25"/>
      <c r="M949" s="14"/>
      <c r="N949" s="23" t="str">
        <f t="array" ref="N949">IF(O949="","",XLOOKUP(O949,selector_18,selector_18_ids,""))</f>
        <v/>
      </c>
      <c r="O949" s="25"/>
      <c r="P949" s="14"/>
      <c r="Q949" s="14"/>
      <c r="R949" s="23" t="str">
        <f t="array" ref="R949">IF(S949="","",XLOOKUP(S949,selector_15,selector_15_ids,""))</f>
        <v/>
      </c>
      <c r="S949" s="25"/>
      <c r="T949" s="23" t="str">
        <f t="array" ref="T949">IF(U949="","",XLOOKUP(U949,selector_15,selector_15_ids,""))</f>
        <v/>
      </c>
      <c r="U949" s="25"/>
      <c r="V949" s="23" t="str">
        <f t="array" ref="V949">IF(W949="","",XLOOKUP(W949,selector_12,selector_12_ids,""))</f>
        <v/>
      </c>
      <c r="W949" s="25"/>
      <c r="X949" s="14"/>
      <c r="Y949" s="14"/>
      <c r="Z949" s="14"/>
      <c r="AA949" s="23" t="str">
        <f t="array" ref="AA949">IF(AB949="","",XLOOKUP(AB949,selector_07,selector_07_ids,""))</f>
        <v/>
      </c>
      <c r="AB949" s="25"/>
      <c r="AC949" s="14"/>
      <c r="AD949" s="23" t="str">
        <f t="array" ref="AD949">IF(AE949="","",XLOOKUP(AE949,selector_04,selector_04_ids,""))</f>
        <v/>
      </c>
      <c r="AE949" s="25"/>
      <c r="AF949" s="14"/>
      <c r="AG949" s="27"/>
      <c r="AH949" s="14"/>
    </row>
    <row r="950">
      <c r="A950" s="14"/>
      <c r="B950" s="23" t="str">
        <f>IF($A950="","",'Система'!$B$4)</f>
        <v/>
      </c>
      <c r="C950" s="14"/>
      <c r="D950" s="23" t="str">
        <f t="array" ref="D950">IF(E950="","",XLOOKUP(E950,selector_12,selector_12_ids,""))</f>
        <v/>
      </c>
      <c r="E950" s="25"/>
      <c r="F950" s="14"/>
      <c r="G950" s="14"/>
      <c r="H950" s="14"/>
      <c r="I950" s="14"/>
      <c r="J950" s="14"/>
      <c r="K950" s="23" t="str">
        <f t="array" ref="K950">IF(L950="","",XLOOKUP(L950,selector_07,selector_07_ids,""))</f>
        <v/>
      </c>
      <c r="L950" s="25"/>
      <c r="M950" s="14"/>
      <c r="N950" s="23" t="str">
        <f t="array" ref="N950">IF(O950="","",XLOOKUP(O950,selector_18,selector_18_ids,""))</f>
        <v/>
      </c>
      <c r="O950" s="25"/>
      <c r="P950" s="14"/>
      <c r="Q950" s="14"/>
      <c r="R950" s="23" t="str">
        <f t="array" ref="R950">IF(S950="","",XLOOKUP(S950,selector_15,selector_15_ids,""))</f>
        <v/>
      </c>
      <c r="S950" s="25"/>
      <c r="T950" s="23" t="str">
        <f t="array" ref="T950">IF(U950="","",XLOOKUP(U950,selector_15,selector_15_ids,""))</f>
        <v/>
      </c>
      <c r="U950" s="25"/>
      <c r="V950" s="23" t="str">
        <f t="array" ref="V950">IF(W950="","",XLOOKUP(W950,selector_12,selector_12_ids,""))</f>
        <v/>
      </c>
      <c r="W950" s="25"/>
      <c r="X950" s="14"/>
      <c r="Y950" s="14"/>
      <c r="Z950" s="14"/>
      <c r="AA950" s="23" t="str">
        <f t="array" ref="AA950">IF(AB950="","",XLOOKUP(AB950,selector_07,selector_07_ids,""))</f>
        <v/>
      </c>
      <c r="AB950" s="25"/>
      <c r="AC950" s="14"/>
      <c r="AD950" s="23" t="str">
        <f t="array" ref="AD950">IF(AE950="","",XLOOKUP(AE950,selector_04,selector_04_ids,""))</f>
        <v/>
      </c>
      <c r="AE950" s="25"/>
      <c r="AF950" s="14"/>
      <c r="AG950" s="27"/>
      <c r="AH950" s="14"/>
    </row>
    <row r="951">
      <c r="A951" s="14"/>
      <c r="B951" s="23" t="str">
        <f>IF($A951="","",'Система'!$B$4)</f>
        <v/>
      </c>
      <c r="C951" s="14"/>
      <c r="D951" s="23" t="str">
        <f t="array" ref="D951">IF(E951="","",XLOOKUP(E951,selector_12,selector_12_ids,""))</f>
        <v/>
      </c>
      <c r="E951" s="25"/>
      <c r="F951" s="14"/>
      <c r="G951" s="14"/>
      <c r="H951" s="14"/>
      <c r="I951" s="14"/>
      <c r="J951" s="14"/>
      <c r="K951" s="23" t="str">
        <f t="array" ref="K951">IF(L951="","",XLOOKUP(L951,selector_07,selector_07_ids,""))</f>
        <v/>
      </c>
      <c r="L951" s="25"/>
      <c r="M951" s="14"/>
      <c r="N951" s="23" t="str">
        <f t="array" ref="N951">IF(O951="","",XLOOKUP(O951,selector_18,selector_18_ids,""))</f>
        <v/>
      </c>
      <c r="O951" s="25"/>
      <c r="P951" s="14"/>
      <c r="Q951" s="14"/>
      <c r="R951" s="23" t="str">
        <f t="array" ref="R951">IF(S951="","",XLOOKUP(S951,selector_15,selector_15_ids,""))</f>
        <v/>
      </c>
      <c r="S951" s="25"/>
      <c r="T951" s="23" t="str">
        <f t="array" ref="T951">IF(U951="","",XLOOKUP(U951,selector_15,selector_15_ids,""))</f>
        <v/>
      </c>
      <c r="U951" s="25"/>
      <c r="V951" s="23" t="str">
        <f t="array" ref="V951">IF(W951="","",XLOOKUP(W951,selector_12,selector_12_ids,""))</f>
        <v/>
      </c>
      <c r="W951" s="25"/>
      <c r="X951" s="14"/>
      <c r="Y951" s="14"/>
      <c r="Z951" s="14"/>
      <c r="AA951" s="23" t="str">
        <f t="array" ref="AA951">IF(AB951="","",XLOOKUP(AB951,selector_07,selector_07_ids,""))</f>
        <v/>
      </c>
      <c r="AB951" s="25"/>
      <c r="AC951" s="14"/>
      <c r="AD951" s="23" t="str">
        <f t="array" ref="AD951">IF(AE951="","",XLOOKUP(AE951,selector_04,selector_04_ids,""))</f>
        <v/>
      </c>
      <c r="AE951" s="25"/>
      <c r="AF951" s="14"/>
      <c r="AG951" s="27"/>
      <c r="AH951" s="14"/>
    </row>
    <row r="952">
      <c r="A952" s="14"/>
      <c r="B952" s="23" t="str">
        <f>IF($A952="","",'Система'!$B$4)</f>
        <v/>
      </c>
      <c r="C952" s="14"/>
      <c r="D952" s="23" t="str">
        <f t="array" ref="D952">IF(E952="","",XLOOKUP(E952,selector_12,selector_12_ids,""))</f>
        <v/>
      </c>
      <c r="E952" s="25"/>
      <c r="F952" s="14"/>
      <c r="G952" s="14"/>
      <c r="H952" s="14"/>
      <c r="I952" s="14"/>
      <c r="J952" s="14"/>
      <c r="K952" s="23" t="str">
        <f t="array" ref="K952">IF(L952="","",XLOOKUP(L952,selector_07,selector_07_ids,""))</f>
        <v/>
      </c>
      <c r="L952" s="25"/>
      <c r="M952" s="14"/>
      <c r="N952" s="23" t="str">
        <f t="array" ref="N952">IF(O952="","",XLOOKUP(O952,selector_18,selector_18_ids,""))</f>
        <v/>
      </c>
      <c r="O952" s="25"/>
      <c r="P952" s="14"/>
      <c r="Q952" s="14"/>
      <c r="R952" s="23" t="str">
        <f t="array" ref="R952">IF(S952="","",XLOOKUP(S952,selector_15,selector_15_ids,""))</f>
        <v/>
      </c>
      <c r="S952" s="25"/>
      <c r="T952" s="23" t="str">
        <f t="array" ref="T952">IF(U952="","",XLOOKUP(U952,selector_15,selector_15_ids,""))</f>
        <v/>
      </c>
      <c r="U952" s="25"/>
      <c r="V952" s="23" t="str">
        <f t="array" ref="V952">IF(W952="","",XLOOKUP(W952,selector_12,selector_12_ids,""))</f>
        <v/>
      </c>
      <c r="W952" s="25"/>
      <c r="X952" s="14"/>
      <c r="Y952" s="14"/>
      <c r="Z952" s="14"/>
      <c r="AA952" s="23" t="str">
        <f t="array" ref="AA952">IF(AB952="","",XLOOKUP(AB952,selector_07,selector_07_ids,""))</f>
        <v/>
      </c>
      <c r="AB952" s="25"/>
      <c r="AC952" s="14"/>
      <c r="AD952" s="23" t="str">
        <f t="array" ref="AD952">IF(AE952="","",XLOOKUP(AE952,selector_04,selector_04_ids,""))</f>
        <v/>
      </c>
      <c r="AE952" s="25"/>
      <c r="AF952" s="14"/>
      <c r="AG952" s="27"/>
      <c r="AH952" s="14"/>
    </row>
    <row r="953">
      <c r="A953" s="14"/>
      <c r="B953" s="23" t="str">
        <f>IF($A953="","",'Система'!$B$4)</f>
        <v/>
      </c>
      <c r="C953" s="14"/>
      <c r="D953" s="23" t="str">
        <f t="array" ref="D953">IF(E953="","",XLOOKUP(E953,selector_12,selector_12_ids,""))</f>
        <v/>
      </c>
      <c r="E953" s="25"/>
      <c r="F953" s="14"/>
      <c r="G953" s="14"/>
      <c r="H953" s="14"/>
      <c r="I953" s="14"/>
      <c r="J953" s="14"/>
      <c r="K953" s="23" t="str">
        <f t="array" ref="K953">IF(L953="","",XLOOKUP(L953,selector_07,selector_07_ids,""))</f>
        <v/>
      </c>
      <c r="L953" s="25"/>
      <c r="M953" s="14"/>
      <c r="N953" s="23" t="str">
        <f t="array" ref="N953">IF(O953="","",XLOOKUP(O953,selector_18,selector_18_ids,""))</f>
        <v/>
      </c>
      <c r="O953" s="25"/>
      <c r="P953" s="14"/>
      <c r="Q953" s="14"/>
      <c r="R953" s="23" t="str">
        <f t="array" ref="R953">IF(S953="","",XLOOKUP(S953,selector_15,selector_15_ids,""))</f>
        <v/>
      </c>
      <c r="S953" s="25"/>
      <c r="T953" s="23" t="str">
        <f t="array" ref="T953">IF(U953="","",XLOOKUP(U953,selector_15,selector_15_ids,""))</f>
        <v/>
      </c>
      <c r="U953" s="25"/>
      <c r="V953" s="23" t="str">
        <f t="array" ref="V953">IF(W953="","",XLOOKUP(W953,selector_12,selector_12_ids,""))</f>
        <v/>
      </c>
      <c r="W953" s="25"/>
      <c r="X953" s="14"/>
      <c r="Y953" s="14"/>
      <c r="Z953" s="14"/>
      <c r="AA953" s="23" t="str">
        <f t="array" ref="AA953">IF(AB953="","",XLOOKUP(AB953,selector_07,selector_07_ids,""))</f>
        <v/>
      </c>
      <c r="AB953" s="25"/>
      <c r="AC953" s="14"/>
      <c r="AD953" s="23" t="str">
        <f t="array" ref="AD953">IF(AE953="","",XLOOKUP(AE953,selector_04,selector_04_ids,""))</f>
        <v/>
      </c>
      <c r="AE953" s="25"/>
      <c r="AF953" s="14"/>
      <c r="AG953" s="27"/>
      <c r="AH953" s="14"/>
    </row>
    <row r="954">
      <c r="A954" s="14"/>
      <c r="B954" s="23" t="str">
        <f>IF($A954="","",'Система'!$B$4)</f>
        <v/>
      </c>
      <c r="C954" s="14"/>
      <c r="D954" s="23" t="str">
        <f t="array" ref="D954">IF(E954="","",XLOOKUP(E954,selector_12,selector_12_ids,""))</f>
        <v/>
      </c>
      <c r="E954" s="25"/>
      <c r="F954" s="14"/>
      <c r="G954" s="14"/>
      <c r="H954" s="14"/>
      <c r="I954" s="14"/>
      <c r="J954" s="14"/>
      <c r="K954" s="23" t="str">
        <f t="array" ref="K954">IF(L954="","",XLOOKUP(L954,selector_07,selector_07_ids,""))</f>
        <v/>
      </c>
      <c r="L954" s="25"/>
      <c r="M954" s="14"/>
      <c r="N954" s="23" t="str">
        <f t="array" ref="N954">IF(O954="","",XLOOKUP(O954,selector_18,selector_18_ids,""))</f>
        <v/>
      </c>
      <c r="O954" s="25"/>
      <c r="P954" s="14"/>
      <c r="Q954" s="14"/>
      <c r="R954" s="23" t="str">
        <f t="array" ref="R954">IF(S954="","",XLOOKUP(S954,selector_15,selector_15_ids,""))</f>
        <v/>
      </c>
      <c r="S954" s="25"/>
      <c r="T954" s="23" t="str">
        <f t="array" ref="T954">IF(U954="","",XLOOKUP(U954,selector_15,selector_15_ids,""))</f>
        <v/>
      </c>
      <c r="U954" s="25"/>
      <c r="V954" s="23" t="str">
        <f t="array" ref="V954">IF(W954="","",XLOOKUP(W954,selector_12,selector_12_ids,""))</f>
        <v/>
      </c>
      <c r="W954" s="25"/>
      <c r="X954" s="14"/>
      <c r="Y954" s="14"/>
      <c r="Z954" s="14"/>
      <c r="AA954" s="23" t="str">
        <f t="array" ref="AA954">IF(AB954="","",XLOOKUP(AB954,selector_07,selector_07_ids,""))</f>
        <v/>
      </c>
      <c r="AB954" s="25"/>
      <c r="AC954" s="14"/>
      <c r="AD954" s="23" t="str">
        <f t="array" ref="AD954">IF(AE954="","",XLOOKUP(AE954,selector_04,selector_04_ids,""))</f>
        <v/>
      </c>
      <c r="AE954" s="25"/>
      <c r="AF954" s="14"/>
      <c r="AG954" s="27"/>
      <c r="AH954" s="14"/>
    </row>
    <row r="955">
      <c r="A955" s="14"/>
      <c r="B955" s="23" t="str">
        <f>IF($A955="","",'Система'!$B$4)</f>
        <v/>
      </c>
      <c r="C955" s="14"/>
      <c r="D955" s="23" t="str">
        <f t="array" ref="D955">IF(E955="","",XLOOKUP(E955,selector_12,selector_12_ids,""))</f>
        <v/>
      </c>
      <c r="E955" s="25"/>
      <c r="F955" s="14"/>
      <c r="G955" s="14"/>
      <c r="H955" s="14"/>
      <c r="I955" s="14"/>
      <c r="J955" s="14"/>
      <c r="K955" s="23" t="str">
        <f t="array" ref="K955">IF(L955="","",XLOOKUP(L955,selector_07,selector_07_ids,""))</f>
        <v/>
      </c>
      <c r="L955" s="25"/>
      <c r="M955" s="14"/>
      <c r="N955" s="23" t="str">
        <f t="array" ref="N955">IF(O955="","",XLOOKUP(O955,selector_18,selector_18_ids,""))</f>
        <v/>
      </c>
      <c r="O955" s="25"/>
      <c r="P955" s="14"/>
      <c r="Q955" s="14"/>
      <c r="R955" s="23" t="str">
        <f t="array" ref="R955">IF(S955="","",XLOOKUP(S955,selector_15,selector_15_ids,""))</f>
        <v/>
      </c>
      <c r="S955" s="25"/>
      <c r="T955" s="23" t="str">
        <f t="array" ref="T955">IF(U955="","",XLOOKUP(U955,selector_15,selector_15_ids,""))</f>
        <v/>
      </c>
      <c r="U955" s="25"/>
      <c r="V955" s="23" t="str">
        <f t="array" ref="V955">IF(W955="","",XLOOKUP(W955,selector_12,selector_12_ids,""))</f>
        <v/>
      </c>
      <c r="W955" s="25"/>
      <c r="X955" s="14"/>
      <c r="Y955" s="14"/>
      <c r="Z955" s="14"/>
      <c r="AA955" s="23" t="str">
        <f t="array" ref="AA955">IF(AB955="","",XLOOKUP(AB955,selector_07,selector_07_ids,""))</f>
        <v/>
      </c>
      <c r="AB955" s="25"/>
      <c r="AC955" s="14"/>
      <c r="AD955" s="23" t="str">
        <f t="array" ref="AD955">IF(AE955="","",XLOOKUP(AE955,selector_04,selector_04_ids,""))</f>
        <v/>
      </c>
      <c r="AE955" s="25"/>
      <c r="AF955" s="14"/>
      <c r="AG955" s="27"/>
      <c r="AH955" s="14"/>
    </row>
    <row r="956">
      <c r="A956" s="14"/>
      <c r="B956" s="23" t="str">
        <f>IF($A956="","",'Система'!$B$4)</f>
        <v/>
      </c>
      <c r="C956" s="14"/>
      <c r="D956" s="23" t="str">
        <f t="array" ref="D956">IF(E956="","",XLOOKUP(E956,selector_12,selector_12_ids,""))</f>
        <v/>
      </c>
      <c r="E956" s="25"/>
      <c r="F956" s="14"/>
      <c r="G956" s="14"/>
      <c r="H956" s="14"/>
      <c r="I956" s="14"/>
      <c r="J956" s="14"/>
      <c r="K956" s="23" t="str">
        <f t="array" ref="K956">IF(L956="","",XLOOKUP(L956,selector_07,selector_07_ids,""))</f>
        <v/>
      </c>
      <c r="L956" s="25"/>
      <c r="M956" s="14"/>
      <c r="N956" s="23" t="str">
        <f t="array" ref="N956">IF(O956="","",XLOOKUP(O956,selector_18,selector_18_ids,""))</f>
        <v/>
      </c>
      <c r="O956" s="25"/>
      <c r="P956" s="14"/>
      <c r="Q956" s="14"/>
      <c r="R956" s="23" t="str">
        <f t="array" ref="R956">IF(S956="","",XLOOKUP(S956,selector_15,selector_15_ids,""))</f>
        <v/>
      </c>
      <c r="S956" s="25"/>
      <c r="T956" s="23" t="str">
        <f t="array" ref="T956">IF(U956="","",XLOOKUP(U956,selector_15,selector_15_ids,""))</f>
        <v/>
      </c>
      <c r="U956" s="25"/>
      <c r="V956" s="23" t="str">
        <f t="array" ref="V956">IF(W956="","",XLOOKUP(W956,selector_12,selector_12_ids,""))</f>
        <v/>
      </c>
      <c r="W956" s="25"/>
      <c r="X956" s="14"/>
      <c r="Y956" s="14"/>
      <c r="Z956" s="14"/>
      <c r="AA956" s="23" t="str">
        <f t="array" ref="AA956">IF(AB956="","",XLOOKUP(AB956,selector_07,selector_07_ids,""))</f>
        <v/>
      </c>
      <c r="AB956" s="25"/>
      <c r="AC956" s="14"/>
      <c r="AD956" s="23" t="str">
        <f t="array" ref="AD956">IF(AE956="","",XLOOKUP(AE956,selector_04,selector_04_ids,""))</f>
        <v/>
      </c>
      <c r="AE956" s="25"/>
      <c r="AF956" s="14"/>
      <c r="AG956" s="27"/>
      <c r="AH956" s="14"/>
    </row>
    <row r="957">
      <c r="A957" s="14"/>
      <c r="B957" s="23" t="str">
        <f>IF($A957="","",'Система'!$B$4)</f>
        <v/>
      </c>
      <c r="C957" s="14"/>
      <c r="D957" s="23" t="str">
        <f t="array" ref="D957">IF(E957="","",XLOOKUP(E957,selector_12,selector_12_ids,""))</f>
        <v/>
      </c>
      <c r="E957" s="25"/>
      <c r="F957" s="14"/>
      <c r="G957" s="14"/>
      <c r="H957" s="14"/>
      <c r="I957" s="14"/>
      <c r="J957" s="14"/>
      <c r="K957" s="23" t="str">
        <f t="array" ref="K957">IF(L957="","",XLOOKUP(L957,selector_07,selector_07_ids,""))</f>
        <v/>
      </c>
      <c r="L957" s="25"/>
      <c r="M957" s="14"/>
      <c r="N957" s="23" t="str">
        <f t="array" ref="N957">IF(O957="","",XLOOKUP(O957,selector_18,selector_18_ids,""))</f>
        <v/>
      </c>
      <c r="O957" s="25"/>
      <c r="P957" s="14"/>
      <c r="Q957" s="14"/>
      <c r="R957" s="23" t="str">
        <f t="array" ref="R957">IF(S957="","",XLOOKUP(S957,selector_15,selector_15_ids,""))</f>
        <v/>
      </c>
      <c r="S957" s="25"/>
      <c r="T957" s="23" t="str">
        <f t="array" ref="T957">IF(U957="","",XLOOKUP(U957,selector_15,selector_15_ids,""))</f>
        <v/>
      </c>
      <c r="U957" s="25"/>
      <c r="V957" s="23" t="str">
        <f t="array" ref="V957">IF(W957="","",XLOOKUP(W957,selector_12,selector_12_ids,""))</f>
        <v/>
      </c>
      <c r="W957" s="25"/>
      <c r="X957" s="14"/>
      <c r="Y957" s="14"/>
      <c r="Z957" s="14"/>
      <c r="AA957" s="23" t="str">
        <f t="array" ref="AA957">IF(AB957="","",XLOOKUP(AB957,selector_07,selector_07_ids,""))</f>
        <v/>
      </c>
      <c r="AB957" s="25"/>
      <c r="AC957" s="14"/>
      <c r="AD957" s="23" t="str">
        <f t="array" ref="AD957">IF(AE957="","",XLOOKUP(AE957,selector_04,selector_04_ids,""))</f>
        <v/>
      </c>
      <c r="AE957" s="25"/>
      <c r="AF957" s="14"/>
      <c r="AG957" s="27"/>
      <c r="AH957" s="14"/>
    </row>
    <row r="958">
      <c r="A958" s="14"/>
      <c r="B958" s="23" t="str">
        <f>IF($A958="","",'Система'!$B$4)</f>
        <v/>
      </c>
      <c r="C958" s="14"/>
      <c r="D958" s="23" t="str">
        <f t="array" ref="D958">IF(E958="","",XLOOKUP(E958,selector_12,selector_12_ids,""))</f>
        <v/>
      </c>
      <c r="E958" s="25"/>
      <c r="F958" s="14"/>
      <c r="G958" s="14"/>
      <c r="H958" s="14"/>
      <c r="I958" s="14"/>
      <c r="J958" s="14"/>
      <c r="K958" s="23" t="str">
        <f t="array" ref="K958">IF(L958="","",XLOOKUP(L958,selector_07,selector_07_ids,""))</f>
        <v/>
      </c>
      <c r="L958" s="25"/>
      <c r="M958" s="14"/>
      <c r="N958" s="23" t="str">
        <f t="array" ref="N958">IF(O958="","",XLOOKUP(O958,selector_18,selector_18_ids,""))</f>
        <v/>
      </c>
      <c r="O958" s="25"/>
      <c r="P958" s="14"/>
      <c r="Q958" s="14"/>
      <c r="R958" s="23" t="str">
        <f t="array" ref="R958">IF(S958="","",XLOOKUP(S958,selector_15,selector_15_ids,""))</f>
        <v/>
      </c>
      <c r="S958" s="25"/>
      <c r="T958" s="23" t="str">
        <f t="array" ref="T958">IF(U958="","",XLOOKUP(U958,selector_15,selector_15_ids,""))</f>
        <v/>
      </c>
      <c r="U958" s="25"/>
      <c r="V958" s="23" t="str">
        <f t="array" ref="V958">IF(W958="","",XLOOKUP(W958,selector_12,selector_12_ids,""))</f>
        <v/>
      </c>
      <c r="W958" s="25"/>
      <c r="X958" s="14"/>
      <c r="Y958" s="14"/>
      <c r="Z958" s="14"/>
      <c r="AA958" s="23" t="str">
        <f t="array" ref="AA958">IF(AB958="","",XLOOKUP(AB958,selector_07,selector_07_ids,""))</f>
        <v/>
      </c>
      <c r="AB958" s="25"/>
      <c r="AC958" s="14"/>
      <c r="AD958" s="23" t="str">
        <f t="array" ref="AD958">IF(AE958="","",XLOOKUP(AE958,selector_04,selector_04_ids,""))</f>
        <v/>
      </c>
      <c r="AE958" s="25"/>
      <c r="AF958" s="14"/>
      <c r="AG958" s="27"/>
      <c r="AH958" s="14"/>
    </row>
    <row r="959">
      <c r="A959" s="14"/>
      <c r="B959" s="23" t="str">
        <f>IF($A959="","",'Система'!$B$4)</f>
        <v/>
      </c>
      <c r="C959" s="14"/>
      <c r="D959" s="23" t="str">
        <f t="array" ref="D959">IF(E959="","",XLOOKUP(E959,selector_12,selector_12_ids,""))</f>
        <v/>
      </c>
      <c r="E959" s="25"/>
      <c r="F959" s="14"/>
      <c r="G959" s="14"/>
      <c r="H959" s="14"/>
      <c r="I959" s="14"/>
      <c r="J959" s="14"/>
      <c r="K959" s="23" t="str">
        <f t="array" ref="K959">IF(L959="","",XLOOKUP(L959,selector_07,selector_07_ids,""))</f>
        <v/>
      </c>
      <c r="L959" s="25"/>
      <c r="M959" s="14"/>
      <c r="N959" s="23" t="str">
        <f t="array" ref="N959">IF(O959="","",XLOOKUP(O959,selector_18,selector_18_ids,""))</f>
        <v/>
      </c>
      <c r="O959" s="25"/>
      <c r="P959" s="14"/>
      <c r="Q959" s="14"/>
      <c r="R959" s="23" t="str">
        <f t="array" ref="R959">IF(S959="","",XLOOKUP(S959,selector_15,selector_15_ids,""))</f>
        <v/>
      </c>
      <c r="S959" s="25"/>
      <c r="T959" s="23" t="str">
        <f t="array" ref="T959">IF(U959="","",XLOOKUP(U959,selector_15,selector_15_ids,""))</f>
        <v/>
      </c>
      <c r="U959" s="25"/>
      <c r="V959" s="23" t="str">
        <f t="array" ref="V959">IF(W959="","",XLOOKUP(W959,selector_12,selector_12_ids,""))</f>
        <v/>
      </c>
      <c r="W959" s="25"/>
      <c r="X959" s="14"/>
      <c r="Y959" s="14"/>
      <c r="Z959" s="14"/>
      <c r="AA959" s="23" t="str">
        <f t="array" ref="AA959">IF(AB959="","",XLOOKUP(AB959,selector_07,selector_07_ids,""))</f>
        <v/>
      </c>
      <c r="AB959" s="25"/>
      <c r="AC959" s="14"/>
      <c r="AD959" s="23" t="str">
        <f t="array" ref="AD959">IF(AE959="","",XLOOKUP(AE959,selector_04,selector_04_ids,""))</f>
        <v/>
      </c>
      <c r="AE959" s="25"/>
      <c r="AF959" s="14"/>
      <c r="AG959" s="27"/>
      <c r="AH959" s="14"/>
    </row>
    <row r="960">
      <c r="A960" s="14"/>
      <c r="B960" s="23" t="str">
        <f>IF($A960="","",'Система'!$B$4)</f>
        <v/>
      </c>
      <c r="C960" s="14"/>
      <c r="D960" s="23" t="str">
        <f t="array" ref="D960">IF(E960="","",XLOOKUP(E960,selector_12,selector_12_ids,""))</f>
        <v/>
      </c>
      <c r="E960" s="25"/>
      <c r="F960" s="14"/>
      <c r="G960" s="14"/>
      <c r="H960" s="14"/>
      <c r="I960" s="14"/>
      <c r="J960" s="14"/>
      <c r="K960" s="23" t="str">
        <f t="array" ref="K960">IF(L960="","",XLOOKUP(L960,selector_07,selector_07_ids,""))</f>
        <v/>
      </c>
      <c r="L960" s="25"/>
      <c r="M960" s="14"/>
      <c r="N960" s="23" t="str">
        <f t="array" ref="N960">IF(O960="","",XLOOKUP(O960,selector_18,selector_18_ids,""))</f>
        <v/>
      </c>
      <c r="O960" s="25"/>
      <c r="P960" s="14"/>
      <c r="Q960" s="14"/>
      <c r="R960" s="23" t="str">
        <f t="array" ref="R960">IF(S960="","",XLOOKUP(S960,selector_15,selector_15_ids,""))</f>
        <v/>
      </c>
      <c r="S960" s="25"/>
      <c r="T960" s="23" t="str">
        <f t="array" ref="T960">IF(U960="","",XLOOKUP(U960,selector_15,selector_15_ids,""))</f>
        <v/>
      </c>
      <c r="U960" s="25"/>
      <c r="V960" s="23" t="str">
        <f t="array" ref="V960">IF(W960="","",XLOOKUP(W960,selector_12,selector_12_ids,""))</f>
        <v/>
      </c>
      <c r="W960" s="25"/>
      <c r="X960" s="14"/>
      <c r="Y960" s="14"/>
      <c r="Z960" s="14"/>
      <c r="AA960" s="23" t="str">
        <f t="array" ref="AA960">IF(AB960="","",XLOOKUP(AB960,selector_07,selector_07_ids,""))</f>
        <v/>
      </c>
      <c r="AB960" s="25"/>
      <c r="AC960" s="14"/>
      <c r="AD960" s="23" t="str">
        <f t="array" ref="AD960">IF(AE960="","",XLOOKUP(AE960,selector_04,selector_04_ids,""))</f>
        <v/>
      </c>
      <c r="AE960" s="25"/>
      <c r="AF960" s="14"/>
      <c r="AG960" s="27"/>
      <c r="AH960" s="14"/>
    </row>
    <row r="961">
      <c r="A961" s="14"/>
      <c r="B961" s="23" t="str">
        <f>IF($A961="","",'Система'!$B$4)</f>
        <v/>
      </c>
      <c r="C961" s="14"/>
      <c r="D961" s="23" t="str">
        <f t="array" ref="D961">IF(E961="","",XLOOKUP(E961,selector_12,selector_12_ids,""))</f>
        <v/>
      </c>
      <c r="E961" s="25"/>
      <c r="F961" s="14"/>
      <c r="G961" s="14"/>
      <c r="H961" s="14"/>
      <c r="I961" s="14"/>
      <c r="J961" s="14"/>
      <c r="K961" s="23" t="str">
        <f t="array" ref="K961">IF(L961="","",XLOOKUP(L961,selector_07,selector_07_ids,""))</f>
        <v/>
      </c>
      <c r="L961" s="25"/>
      <c r="M961" s="14"/>
      <c r="N961" s="23" t="str">
        <f t="array" ref="N961">IF(O961="","",XLOOKUP(O961,selector_18,selector_18_ids,""))</f>
        <v/>
      </c>
      <c r="O961" s="25"/>
      <c r="P961" s="14"/>
      <c r="Q961" s="14"/>
      <c r="R961" s="23" t="str">
        <f t="array" ref="R961">IF(S961="","",XLOOKUP(S961,selector_15,selector_15_ids,""))</f>
        <v/>
      </c>
      <c r="S961" s="25"/>
      <c r="T961" s="23" t="str">
        <f t="array" ref="T961">IF(U961="","",XLOOKUP(U961,selector_15,selector_15_ids,""))</f>
        <v/>
      </c>
      <c r="U961" s="25"/>
      <c r="V961" s="23" t="str">
        <f t="array" ref="V961">IF(W961="","",XLOOKUP(W961,selector_12,selector_12_ids,""))</f>
        <v/>
      </c>
      <c r="W961" s="25"/>
      <c r="X961" s="14"/>
      <c r="Y961" s="14"/>
      <c r="Z961" s="14"/>
      <c r="AA961" s="23" t="str">
        <f t="array" ref="AA961">IF(AB961="","",XLOOKUP(AB961,selector_07,selector_07_ids,""))</f>
        <v/>
      </c>
      <c r="AB961" s="25"/>
      <c r="AC961" s="14"/>
      <c r="AD961" s="23" t="str">
        <f t="array" ref="AD961">IF(AE961="","",XLOOKUP(AE961,selector_04,selector_04_ids,""))</f>
        <v/>
      </c>
      <c r="AE961" s="25"/>
      <c r="AF961" s="14"/>
      <c r="AG961" s="27"/>
      <c r="AH961" s="14"/>
    </row>
    <row r="962">
      <c r="A962" s="14"/>
      <c r="B962" s="23" t="str">
        <f>IF($A962="","",'Система'!$B$4)</f>
        <v/>
      </c>
      <c r="C962" s="14"/>
      <c r="D962" s="23" t="str">
        <f t="array" ref="D962">IF(E962="","",XLOOKUP(E962,selector_12,selector_12_ids,""))</f>
        <v/>
      </c>
      <c r="E962" s="25"/>
      <c r="F962" s="14"/>
      <c r="G962" s="14"/>
      <c r="H962" s="14"/>
      <c r="I962" s="14"/>
      <c r="J962" s="14"/>
      <c r="K962" s="23" t="str">
        <f t="array" ref="K962">IF(L962="","",XLOOKUP(L962,selector_07,selector_07_ids,""))</f>
        <v/>
      </c>
      <c r="L962" s="25"/>
      <c r="M962" s="14"/>
      <c r="N962" s="23" t="str">
        <f t="array" ref="N962">IF(O962="","",XLOOKUP(O962,selector_18,selector_18_ids,""))</f>
        <v/>
      </c>
      <c r="O962" s="25"/>
      <c r="P962" s="14"/>
      <c r="Q962" s="14"/>
      <c r="R962" s="23" t="str">
        <f t="array" ref="R962">IF(S962="","",XLOOKUP(S962,selector_15,selector_15_ids,""))</f>
        <v/>
      </c>
      <c r="S962" s="25"/>
      <c r="T962" s="23" t="str">
        <f t="array" ref="T962">IF(U962="","",XLOOKUP(U962,selector_15,selector_15_ids,""))</f>
        <v/>
      </c>
      <c r="U962" s="25"/>
      <c r="V962" s="23" t="str">
        <f t="array" ref="V962">IF(W962="","",XLOOKUP(W962,selector_12,selector_12_ids,""))</f>
        <v/>
      </c>
      <c r="W962" s="25"/>
      <c r="X962" s="14"/>
      <c r="Y962" s="14"/>
      <c r="Z962" s="14"/>
      <c r="AA962" s="23" t="str">
        <f t="array" ref="AA962">IF(AB962="","",XLOOKUP(AB962,selector_07,selector_07_ids,""))</f>
        <v/>
      </c>
      <c r="AB962" s="25"/>
      <c r="AC962" s="14"/>
      <c r="AD962" s="23" t="str">
        <f t="array" ref="AD962">IF(AE962="","",XLOOKUP(AE962,selector_04,selector_04_ids,""))</f>
        <v/>
      </c>
      <c r="AE962" s="25"/>
      <c r="AF962" s="14"/>
      <c r="AG962" s="27"/>
      <c r="AH962" s="14"/>
    </row>
    <row r="963">
      <c r="A963" s="14"/>
      <c r="B963" s="23" t="str">
        <f>IF($A963="","",'Система'!$B$4)</f>
        <v/>
      </c>
      <c r="C963" s="14"/>
      <c r="D963" s="23" t="str">
        <f t="array" ref="D963">IF(E963="","",XLOOKUP(E963,selector_12,selector_12_ids,""))</f>
        <v/>
      </c>
      <c r="E963" s="25"/>
      <c r="F963" s="14"/>
      <c r="G963" s="14"/>
      <c r="H963" s="14"/>
      <c r="I963" s="14"/>
      <c r="J963" s="14"/>
      <c r="K963" s="23" t="str">
        <f t="array" ref="K963">IF(L963="","",XLOOKUP(L963,selector_07,selector_07_ids,""))</f>
        <v/>
      </c>
      <c r="L963" s="25"/>
      <c r="M963" s="14"/>
      <c r="N963" s="23" t="str">
        <f t="array" ref="N963">IF(O963="","",XLOOKUP(O963,selector_18,selector_18_ids,""))</f>
        <v/>
      </c>
      <c r="O963" s="25"/>
      <c r="P963" s="14"/>
      <c r="Q963" s="14"/>
      <c r="R963" s="23" t="str">
        <f t="array" ref="R963">IF(S963="","",XLOOKUP(S963,selector_15,selector_15_ids,""))</f>
        <v/>
      </c>
      <c r="S963" s="25"/>
      <c r="T963" s="23" t="str">
        <f t="array" ref="T963">IF(U963="","",XLOOKUP(U963,selector_15,selector_15_ids,""))</f>
        <v/>
      </c>
      <c r="U963" s="25"/>
      <c r="V963" s="23" t="str">
        <f t="array" ref="V963">IF(W963="","",XLOOKUP(W963,selector_12,selector_12_ids,""))</f>
        <v/>
      </c>
      <c r="W963" s="25"/>
      <c r="X963" s="14"/>
      <c r="Y963" s="14"/>
      <c r="Z963" s="14"/>
      <c r="AA963" s="23" t="str">
        <f t="array" ref="AA963">IF(AB963="","",XLOOKUP(AB963,selector_07,selector_07_ids,""))</f>
        <v/>
      </c>
      <c r="AB963" s="25"/>
      <c r="AC963" s="14"/>
      <c r="AD963" s="23" t="str">
        <f t="array" ref="AD963">IF(AE963="","",XLOOKUP(AE963,selector_04,selector_04_ids,""))</f>
        <v/>
      </c>
      <c r="AE963" s="25"/>
      <c r="AF963" s="14"/>
      <c r="AG963" s="27"/>
      <c r="AH963" s="14"/>
    </row>
    <row r="964">
      <c r="A964" s="14"/>
      <c r="B964" s="23" t="str">
        <f>IF($A964="","",'Система'!$B$4)</f>
        <v/>
      </c>
      <c r="C964" s="14"/>
      <c r="D964" s="23" t="str">
        <f t="array" ref="D964">IF(E964="","",XLOOKUP(E964,selector_12,selector_12_ids,""))</f>
        <v/>
      </c>
      <c r="E964" s="25"/>
      <c r="F964" s="14"/>
      <c r="G964" s="14"/>
      <c r="H964" s="14"/>
      <c r="I964" s="14"/>
      <c r="J964" s="14"/>
      <c r="K964" s="23" t="str">
        <f t="array" ref="K964">IF(L964="","",XLOOKUP(L964,selector_07,selector_07_ids,""))</f>
        <v/>
      </c>
      <c r="L964" s="25"/>
      <c r="M964" s="14"/>
      <c r="N964" s="23" t="str">
        <f t="array" ref="N964">IF(O964="","",XLOOKUP(O964,selector_18,selector_18_ids,""))</f>
        <v/>
      </c>
      <c r="O964" s="25"/>
      <c r="P964" s="14"/>
      <c r="Q964" s="14"/>
      <c r="R964" s="23" t="str">
        <f t="array" ref="R964">IF(S964="","",XLOOKUP(S964,selector_15,selector_15_ids,""))</f>
        <v/>
      </c>
      <c r="S964" s="25"/>
      <c r="T964" s="23" t="str">
        <f t="array" ref="T964">IF(U964="","",XLOOKUP(U964,selector_15,selector_15_ids,""))</f>
        <v/>
      </c>
      <c r="U964" s="25"/>
      <c r="V964" s="23" t="str">
        <f t="array" ref="V964">IF(W964="","",XLOOKUP(W964,selector_12,selector_12_ids,""))</f>
        <v/>
      </c>
      <c r="W964" s="25"/>
      <c r="X964" s="14"/>
      <c r="Y964" s="14"/>
      <c r="Z964" s="14"/>
      <c r="AA964" s="23" t="str">
        <f t="array" ref="AA964">IF(AB964="","",XLOOKUP(AB964,selector_07,selector_07_ids,""))</f>
        <v/>
      </c>
      <c r="AB964" s="25"/>
      <c r="AC964" s="14"/>
      <c r="AD964" s="23" t="str">
        <f t="array" ref="AD964">IF(AE964="","",XLOOKUP(AE964,selector_04,selector_04_ids,""))</f>
        <v/>
      </c>
      <c r="AE964" s="25"/>
      <c r="AF964" s="14"/>
      <c r="AG964" s="27"/>
      <c r="AH964" s="14"/>
    </row>
    <row r="965">
      <c r="A965" s="14"/>
      <c r="B965" s="23" t="str">
        <f>IF($A965="","",'Система'!$B$4)</f>
        <v/>
      </c>
      <c r="C965" s="14"/>
      <c r="D965" s="23" t="str">
        <f t="array" ref="D965">IF(E965="","",XLOOKUP(E965,selector_12,selector_12_ids,""))</f>
        <v/>
      </c>
      <c r="E965" s="25"/>
      <c r="F965" s="14"/>
      <c r="G965" s="14"/>
      <c r="H965" s="14"/>
      <c r="I965" s="14"/>
      <c r="J965" s="14"/>
      <c r="K965" s="23" t="str">
        <f t="array" ref="K965">IF(L965="","",XLOOKUP(L965,selector_07,selector_07_ids,""))</f>
        <v/>
      </c>
      <c r="L965" s="25"/>
      <c r="M965" s="14"/>
      <c r="N965" s="23" t="str">
        <f t="array" ref="N965">IF(O965="","",XLOOKUP(O965,selector_18,selector_18_ids,""))</f>
        <v/>
      </c>
      <c r="O965" s="25"/>
      <c r="P965" s="14"/>
      <c r="Q965" s="14"/>
      <c r="R965" s="23" t="str">
        <f t="array" ref="R965">IF(S965="","",XLOOKUP(S965,selector_15,selector_15_ids,""))</f>
        <v/>
      </c>
      <c r="S965" s="25"/>
      <c r="T965" s="23" t="str">
        <f t="array" ref="T965">IF(U965="","",XLOOKUP(U965,selector_15,selector_15_ids,""))</f>
        <v/>
      </c>
      <c r="U965" s="25"/>
      <c r="V965" s="23" t="str">
        <f t="array" ref="V965">IF(W965="","",XLOOKUP(W965,selector_12,selector_12_ids,""))</f>
        <v/>
      </c>
      <c r="W965" s="25"/>
      <c r="X965" s="14"/>
      <c r="Y965" s="14"/>
      <c r="Z965" s="14"/>
      <c r="AA965" s="23" t="str">
        <f t="array" ref="AA965">IF(AB965="","",XLOOKUP(AB965,selector_07,selector_07_ids,""))</f>
        <v/>
      </c>
      <c r="AB965" s="25"/>
      <c r="AC965" s="14"/>
      <c r="AD965" s="23" t="str">
        <f t="array" ref="AD965">IF(AE965="","",XLOOKUP(AE965,selector_04,selector_04_ids,""))</f>
        <v/>
      </c>
      <c r="AE965" s="25"/>
      <c r="AF965" s="14"/>
      <c r="AG965" s="27"/>
      <c r="AH965" s="14"/>
    </row>
    <row r="966">
      <c r="A966" s="14"/>
      <c r="B966" s="23" t="str">
        <f>IF($A966="","",'Система'!$B$4)</f>
        <v/>
      </c>
      <c r="C966" s="14"/>
      <c r="D966" s="23" t="str">
        <f t="array" ref="D966">IF(E966="","",XLOOKUP(E966,selector_12,selector_12_ids,""))</f>
        <v/>
      </c>
      <c r="E966" s="25"/>
      <c r="F966" s="14"/>
      <c r="G966" s="14"/>
      <c r="H966" s="14"/>
      <c r="I966" s="14"/>
      <c r="J966" s="14"/>
      <c r="K966" s="23" t="str">
        <f t="array" ref="K966">IF(L966="","",XLOOKUP(L966,selector_07,selector_07_ids,""))</f>
        <v/>
      </c>
      <c r="L966" s="25"/>
      <c r="M966" s="14"/>
      <c r="N966" s="23" t="str">
        <f t="array" ref="N966">IF(O966="","",XLOOKUP(O966,selector_18,selector_18_ids,""))</f>
        <v/>
      </c>
      <c r="O966" s="25"/>
      <c r="P966" s="14"/>
      <c r="Q966" s="14"/>
      <c r="R966" s="23" t="str">
        <f t="array" ref="R966">IF(S966="","",XLOOKUP(S966,selector_15,selector_15_ids,""))</f>
        <v/>
      </c>
      <c r="S966" s="25"/>
      <c r="T966" s="23" t="str">
        <f t="array" ref="T966">IF(U966="","",XLOOKUP(U966,selector_15,selector_15_ids,""))</f>
        <v/>
      </c>
      <c r="U966" s="25"/>
      <c r="V966" s="23" t="str">
        <f t="array" ref="V966">IF(W966="","",XLOOKUP(W966,selector_12,selector_12_ids,""))</f>
        <v/>
      </c>
      <c r="W966" s="25"/>
      <c r="X966" s="14"/>
      <c r="Y966" s="14"/>
      <c r="Z966" s="14"/>
      <c r="AA966" s="23" t="str">
        <f t="array" ref="AA966">IF(AB966="","",XLOOKUP(AB966,selector_07,selector_07_ids,""))</f>
        <v/>
      </c>
      <c r="AB966" s="25"/>
      <c r="AC966" s="14"/>
      <c r="AD966" s="23" t="str">
        <f t="array" ref="AD966">IF(AE966="","",XLOOKUP(AE966,selector_04,selector_04_ids,""))</f>
        <v/>
      </c>
      <c r="AE966" s="25"/>
      <c r="AF966" s="14"/>
      <c r="AG966" s="27"/>
      <c r="AH966" s="14"/>
    </row>
    <row r="967">
      <c r="A967" s="14"/>
      <c r="B967" s="23" t="str">
        <f>IF($A967="","",'Система'!$B$4)</f>
        <v/>
      </c>
      <c r="C967" s="14"/>
      <c r="D967" s="23" t="str">
        <f t="array" ref="D967">IF(E967="","",XLOOKUP(E967,selector_12,selector_12_ids,""))</f>
        <v/>
      </c>
      <c r="E967" s="25"/>
      <c r="F967" s="14"/>
      <c r="G967" s="14"/>
      <c r="H967" s="14"/>
      <c r="I967" s="14"/>
      <c r="J967" s="14"/>
      <c r="K967" s="23" t="str">
        <f t="array" ref="K967">IF(L967="","",XLOOKUP(L967,selector_07,selector_07_ids,""))</f>
        <v/>
      </c>
      <c r="L967" s="25"/>
      <c r="M967" s="14"/>
      <c r="N967" s="23" t="str">
        <f t="array" ref="N967">IF(O967="","",XLOOKUP(O967,selector_18,selector_18_ids,""))</f>
        <v/>
      </c>
      <c r="O967" s="25"/>
      <c r="P967" s="14"/>
      <c r="Q967" s="14"/>
      <c r="R967" s="23" t="str">
        <f t="array" ref="R967">IF(S967="","",XLOOKUP(S967,selector_15,selector_15_ids,""))</f>
        <v/>
      </c>
      <c r="S967" s="25"/>
      <c r="T967" s="23" t="str">
        <f t="array" ref="T967">IF(U967="","",XLOOKUP(U967,selector_15,selector_15_ids,""))</f>
        <v/>
      </c>
      <c r="U967" s="25"/>
      <c r="V967" s="23" t="str">
        <f t="array" ref="V967">IF(W967="","",XLOOKUP(W967,selector_12,selector_12_ids,""))</f>
        <v/>
      </c>
      <c r="W967" s="25"/>
      <c r="X967" s="14"/>
      <c r="Y967" s="14"/>
      <c r="Z967" s="14"/>
      <c r="AA967" s="23" t="str">
        <f t="array" ref="AA967">IF(AB967="","",XLOOKUP(AB967,selector_07,selector_07_ids,""))</f>
        <v/>
      </c>
      <c r="AB967" s="25"/>
      <c r="AC967" s="14"/>
      <c r="AD967" s="23" t="str">
        <f t="array" ref="AD967">IF(AE967="","",XLOOKUP(AE967,selector_04,selector_04_ids,""))</f>
        <v/>
      </c>
      <c r="AE967" s="25"/>
      <c r="AF967" s="14"/>
      <c r="AG967" s="27"/>
      <c r="AH967" s="14"/>
    </row>
    <row r="968">
      <c r="A968" s="14"/>
      <c r="B968" s="23" t="str">
        <f>IF($A968="","",'Система'!$B$4)</f>
        <v/>
      </c>
      <c r="C968" s="14"/>
      <c r="D968" s="23" t="str">
        <f t="array" ref="D968">IF(E968="","",XLOOKUP(E968,selector_12,selector_12_ids,""))</f>
        <v/>
      </c>
      <c r="E968" s="25"/>
      <c r="F968" s="14"/>
      <c r="G968" s="14"/>
      <c r="H968" s="14"/>
      <c r="I968" s="14"/>
      <c r="J968" s="14"/>
      <c r="K968" s="23" t="str">
        <f t="array" ref="K968">IF(L968="","",XLOOKUP(L968,selector_07,selector_07_ids,""))</f>
        <v/>
      </c>
      <c r="L968" s="25"/>
      <c r="M968" s="14"/>
      <c r="N968" s="23" t="str">
        <f t="array" ref="N968">IF(O968="","",XLOOKUP(O968,selector_18,selector_18_ids,""))</f>
        <v/>
      </c>
      <c r="O968" s="25"/>
      <c r="P968" s="14"/>
      <c r="Q968" s="14"/>
      <c r="R968" s="23" t="str">
        <f t="array" ref="R968">IF(S968="","",XLOOKUP(S968,selector_15,selector_15_ids,""))</f>
        <v/>
      </c>
      <c r="S968" s="25"/>
      <c r="T968" s="23" t="str">
        <f t="array" ref="T968">IF(U968="","",XLOOKUP(U968,selector_15,selector_15_ids,""))</f>
        <v/>
      </c>
      <c r="U968" s="25"/>
      <c r="V968" s="23" t="str">
        <f t="array" ref="V968">IF(W968="","",XLOOKUP(W968,selector_12,selector_12_ids,""))</f>
        <v/>
      </c>
      <c r="W968" s="25"/>
      <c r="X968" s="14"/>
      <c r="Y968" s="14"/>
      <c r="Z968" s="14"/>
      <c r="AA968" s="23" t="str">
        <f t="array" ref="AA968">IF(AB968="","",XLOOKUP(AB968,selector_07,selector_07_ids,""))</f>
        <v/>
      </c>
      <c r="AB968" s="25"/>
      <c r="AC968" s="14"/>
      <c r="AD968" s="23" t="str">
        <f t="array" ref="AD968">IF(AE968="","",XLOOKUP(AE968,selector_04,selector_04_ids,""))</f>
        <v/>
      </c>
      <c r="AE968" s="25"/>
      <c r="AF968" s="14"/>
      <c r="AG968" s="27"/>
      <c r="AH968" s="14"/>
    </row>
    <row r="969">
      <c r="A969" s="14"/>
      <c r="B969" s="23" t="str">
        <f>IF($A969="","",'Система'!$B$4)</f>
        <v/>
      </c>
      <c r="C969" s="14"/>
      <c r="D969" s="23" t="str">
        <f t="array" ref="D969">IF(E969="","",XLOOKUP(E969,selector_12,selector_12_ids,""))</f>
        <v/>
      </c>
      <c r="E969" s="25"/>
      <c r="F969" s="14"/>
      <c r="G969" s="14"/>
      <c r="H969" s="14"/>
      <c r="I969" s="14"/>
      <c r="J969" s="14"/>
      <c r="K969" s="23" t="str">
        <f t="array" ref="K969">IF(L969="","",XLOOKUP(L969,selector_07,selector_07_ids,""))</f>
        <v/>
      </c>
      <c r="L969" s="25"/>
      <c r="M969" s="14"/>
      <c r="N969" s="23" t="str">
        <f t="array" ref="N969">IF(O969="","",XLOOKUP(O969,selector_18,selector_18_ids,""))</f>
        <v/>
      </c>
      <c r="O969" s="25"/>
      <c r="P969" s="14"/>
      <c r="Q969" s="14"/>
      <c r="R969" s="23" t="str">
        <f t="array" ref="R969">IF(S969="","",XLOOKUP(S969,selector_15,selector_15_ids,""))</f>
        <v/>
      </c>
      <c r="S969" s="25"/>
      <c r="T969" s="23" t="str">
        <f t="array" ref="T969">IF(U969="","",XLOOKUP(U969,selector_15,selector_15_ids,""))</f>
        <v/>
      </c>
      <c r="U969" s="25"/>
      <c r="V969" s="23" t="str">
        <f t="array" ref="V969">IF(W969="","",XLOOKUP(W969,selector_12,selector_12_ids,""))</f>
        <v/>
      </c>
      <c r="W969" s="25"/>
      <c r="X969" s="14"/>
      <c r="Y969" s="14"/>
      <c r="Z969" s="14"/>
      <c r="AA969" s="23" t="str">
        <f t="array" ref="AA969">IF(AB969="","",XLOOKUP(AB969,selector_07,selector_07_ids,""))</f>
        <v/>
      </c>
      <c r="AB969" s="25"/>
      <c r="AC969" s="14"/>
      <c r="AD969" s="23" t="str">
        <f t="array" ref="AD969">IF(AE969="","",XLOOKUP(AE969,selector_04,selector_04_ids,""))</f>
        <v/>
      </c>
      <c r="AE969" s="25"/>
      <c r="AF969" s="14"/>
      <c r="AG969" s="27"/>
      <c r="AH969" s="14"/>
    </row>
    <row r="970">
      <c r="A970" s="14"/>
      <c r="B970" s="23" t="str">
        <f>IF($A970="","",'Система'!$B$4)</f>
        <v/>
      </c>
      <c r="C970" s="14"/>
      <c r="D970" s="23" t="str">
        <f t="array" ref="D970">IF(E970="","",XLOOKUP(E970,selector_12,selector_12_ids,""))</f>
        <v/>
      </c>
      <c r="E970" s="25"/>
      <c r="F970" s="14"/>
      <c r="G970" s="14"/>
      <c r="H970" s="14"/>
      <c r="I970" s="14"/>
      <c r="J970" s="14"/>
      <c r="K970" s="23" t="str">
        <f t="array" ref="K970">IF(L970="","",XLOOKUP(L970,selector_07,selector_07_ids,""))</f>
        <v/>
      </c>
      <c r="L970" s="25"/>
      <c r="M970" s="14"/>
      <c r="N970" s="23" t="str">
        <f t="array" ref="N970">IF(O970="","",XLOOKUP(O970,selector_18,selector_18_ids,""))</f>
        <v/>
      </c>
      <c r="O970" s="25"/>
      <c r="P970" s="14"/>
      <c r="Q970" s="14"/>
      <c r="R970" s="23" t="str">
        <f t="array" ref="R970">IF(S970="","",XLOOKUP(S970,selector_15,selector_15_ids,""))</f>
        <v/>
      </c>
      <c r="S970" s="25"/>
      <c r="T970" s="23" t="str">
        <f t="array" ref="T970">IF(U970="","",XLOOKUP(U970,selector_15,selector_15_ids,""))</f>
        <v/>
      </c>
      <c r="U970" s="25"/>
      <c r="V970" s="23" t="str">
        <f t="array" ref="V970">IF(W970="","",XLOOKUP(W970,selector_12,selector_12_ids,""))</f>
        <v/>
      </c>
      <c r="W970" s="25"/>
      <c r="X970" s="14"/>
      <c r="Y970" s="14"/>
      <c r="Z970" s="14"/>
      <c r="AA970" s="23" t="str">
        <f t="array" ref="AA970">IF(AB970="","",XLOOKUP(AB970,selector_07,selector_07_ids,""))</f>
        <v/>
      </c>
      <c r="AB970" s="25"/>
      <c r="AC970" s="14"/>
      <c r="AD970" s="23" t="str">
        <f t="array" ref="AD970">IF(AE970="","",XLOOKUP(AE970,selector_04,selector_04_ids,""))</f>
        <v/>
      </c>
      <c r="AE970" s="25"/>
      <c r="AF970" s="14"/>
      <c r="AG970" s="27"/>
      <c r="AH970" s="14"/>
    </row>
    <row r="971">
      <c r="A971" s="14"/>
      <c r="B971" s="23" t="str">
        <f>IF($A971="","",'Система'!$B$4)</f>
        <v/>
      </c>
      <c r="C971" s="14"/>
      <c r="D971" s="23" t="str">
        <f t="array" ref="D971">IF(E971="","",XLOOKUP(E971,selector_12,selector_12_ids,""))</f>
        <v/>
      </c>
      <c r="E971" s="25"/>
      <c r="F971" s="14"/>
      <c r="G971" s="14"/>
      <c r="H971" s="14"/>
      <c r="I971" s="14"/>
      <c r="J971" s="14"/>
      <c r="K971" s="23" t="str">
        <f t="array" ref="K971">IF(L971="","",XLOOKUP(L971,selector_07,selector_07_ids,""))</f>
        <v/>
      </c>
      <c r="L971" s="25"/>
      <c r="M971" s="14"/>
      <c r="N971" s="23" t="str">
        <f t="array" ref="N971">IF(O971="","",XLOOKUP(O971,selector_18,selector_18_ids,""))</f>
        <v/>
      </c>
      <c r="O971" s="25"/>
      <c r="P971" s="14"/>
      <c r="Q971" s="14"/>
      <c r="R971" s="23" t="str">
        <f t="array" ref="R971">IF(S971="","",XLOOKUP(S971,selector_15,selector_15_ids,""))</f>
        <v/>
      </c>
      <c r="S971" s="25"/>
      <c r="T971" s="23" t="str">
        <f t="array" ref="T971">IF(U971="","",XLOOKUP(U971,selector_15,selector_15_ids,""))</f>
        <v/>
      </c>
      <c r="U971" s="25"/>
      <c r="V971" s="23" t="str">
        <f t="array" ref="V971">IF(W971="","",XLOOKUP(W971,selector_12,selector_12_ids,""))</f>
        <v/>
      </c>
      <c r="W971" s="25"/>
      <c r="X971" s="14"/>
      <c r="Y971" s="14"/>
      <c r="Z971" s="14"/>
      <c r="AA971" s="23" t="str">
        <f t="array" ref="AA971">IF(AB971="","",XLOOKUP(AB971,selector_07,selector_07_ids,""))</f>
        <v/>
      </c>
      <c r="AB971" s="25"/>
      <c r="AC971" s="14"/>
      <c r="AD971" s="23" t="str">
        <f t="array" ref="AD971">IF(AE971="","",XLOOKUP(AE971,selector_04,selector_04_ids,""))</f>
        <v/>
      </c>
      <c r="AE971" s="25"/>
      <c r="AF971" s="14"/>
      <c r="AG971" s="27"/>
      <c r="AH971" s="14"/>
    </row>
    <row r="972">
      <c r="A972" s="14"/>
      <c r="B972" s="23" t="str">
        <f>IF($A972="","",'Система'!$B$4)</f>
        <v/>
      </c>
      <c r="C972" s="14"/>
      <c r="D972" s="23" t="str">
        <f t="array" ref="D972">IF(E972="","",XLOOKUP(E972,selector_12,selector_12_ids,""))</f>
        <v/>
      </c>
      <c r="E972" s="25"/>
      <c r="F972" s="14"/>
      <c r="G972" s="14"/>
      <c r="H972" s="14"/>
      <c r="I972" s="14"/>
      <c r="J972" s="14"/>
      <c r="K972" s="23" t="str">
        <f t="array" ref="K972">IF(L972="","",XLOOKUP(L972,selector_07,selector_07_ids,""))</f>
        <v/>
      </c>
      <c r="L972" s="25"/>
      <c r="M972" s="14"/>
      <c r="N972" s="23" t="str">
        <f t="array" ref="N972">IF(O972="","",XLOOKUP(O972,selector_18,selector_18_ids,""))</f>
        <v/>
      </c>
      <c r="O972" s="25"/>
      <c r="P972" s="14"/>
      <c r="Q972" s="14"/>
      <c r="R972" s="23" t="str">
        <f t="array" ref="R972">IF(S972="","",XLOOKUP(S972,selector_15,selector_15_ids,""))</f>
        <v/>
      </c>
      <c r="S972" s="25"/>
      <c r="T972" s="23" t="str">
        <f t="array" ref="T972">IF(U972="","",XLOOKUP(U972,selector_15,selector_15_ids,""))</f>
        <v/>
      </c>
      <c r="U972" s="25"/>
      <c r="V972" s="23" t="str">
        <f t="array" ref="V972">IF(W972="","",XLOOKUP(W972,selector_12,selector_12_ids,""))</f>
        <v/>
      </c>
      <c r="W972" s="25"/>
      <c r="X972" s="14"/>
      <c r="Y972" s="14"/>
      <c r="Z972" s="14"/>
      <c r="AA972" s="23" t="str">
        <f t="array" ref="AA972">IF(AB972="","",XLOOKUP(AB972,selector_07,selector_07_ids,""))</f>
        <v/>
      </c>
      <c r="AB972" s="25"/>
      <c r="AC972" s="14"/>
      <c r="AD972" s="23" t="str">
        <f t="array" ref="AD972">IF(AE972="","",XLOOKUP(AE972,selector_04,selector_04_ids,""))</f>
        <v/>
      </c>
      <c r="AE972" s="25"/>
      <c r="AF972" s="14"/>
      <c r="AG972" s="27"/>
      <c r="AH972" s="14"/>
    </row>
    <row r="973">
      <c r="A973" s="14"/>
      <c r="B973" s="23" t="str">
        <f>IF($A973="","",'Система'!$B$4)</f>
        <v/>
      </c>
      <c r="C973" s="14"/>
      <c r="D973" s="23" t="str">
        <f t="array" ref="D973">IF(E973="","",XLOOKUP(E973,selector_12,selector_12_ids,""))</f>
        <v/>
      </c>
      <c r="E973" s="25"/>
      <c r="F973" s="14"/>
      <c r="G973" s="14"/>
      <c r="H973" s="14"/>
      <c r="I973" s="14"/>
      <c r="J973" s="14"/>
      <c r="K973" s="23" t="str">
        <f t="array" ref="K973">IF(L973="","",XLOOKUP(L973,selector_07,selector_07_ids,""))</f>
        <v/>
      </c>
      <c r="L973" s="25"/>
      <c r="M973" s="14"/>
      <c r="N973" s="23" t="str">
        <f t="array" ref="N973">IF(O973="","",XLOOKUP(O973,selector_18,selector_18_ids,""))</f>
        <v/>
      </c>
      <c r="O973" s="25"/>
      <c r="P973" s="14"/>
      <c r="Q973" s="14"/>
      <c r="R973" s="23" t="str">
        <f t="array" ref="R973">IF(S973="","",XLOOKUP(S973,selector_15,selector_15_ids,""))</f>
        <v/>
      </c>
      <c r="S973" s="25"/>
      <c r="T973" s="23" t="str">
        <f t="array" ref="T973">IF(U973="","",XLOOKUP(U973,selector_15,selector_15_ids,""))</f>
        <v/>
      </c>
      <c r="U973" s="25"/>
      <c r="V973" s="23" t="str">
        <f t="array" ref="V973">IF(W973="","",XLOOKUP(W973,selector_12,selector_12_ids,""))</f>
        <v/>
      </c>
      <c r="W973" s="25"/>
      <c r="X973" s="14"/>
      <c r="Y973" s="14"/>
      <c r="Z973" s="14"/>
      <c r="AA973" s="23" t="str">
        <f t="array" ref="AA973">IF(AB973="","",XLOOKUP(AB973,selector_07,selector_07_ids,""))</f>
        <v/>
      </c>
      <c r="AB973" s="25"/>
      <c r="AC973" s="14"/>
      <c r="AD973" s="23" t="str">
        <f t="array" ref="AD973">IF(AE973="","",XLOOKUP(AE973,selector_04,selector_04_ids,""))</f>
        <v/>
      </c>
      <c r="AE973" s="25"/>
      <c r="AF973" s="14"/>
      <c r="AG973" s="27"/>
      <c r="AH973" s="14"/>
    </row>
    <row r="974">
      <c r="A974" s="14"/>
      <c r="B974" s="23" t="str">
        <f>IF($A974="","",'Система'!$B$4)</f>
        <v/>
      </c>
      <c r="C974" s="14"/>
      <c r="D974" s="23" t="str">
        <f t="array" ref="D974">IF(E974="","",XLOOKUP(E974,selector_12,selector_12_ids,""))</f>
        <v/>
      </c>
      <c r="E974" s="25"/>
      <c r="F974" s="14"/>
      <c r="G974" s="14"/>
      <c r="H974" s="14"/>
      <c r="I974" s="14"/>
      <c r="J974" s="14"/>
      <c r="K974" s="23" t="str">
        <f t="array" ref="K974">IF(L974="","",XLOOKUP(L974,selector_07,selector_07_ids,""))</f>
        <v/>
      </c>
      <c r="L974" s="25"/>
      <c r="M974" s="14"/>
      <c r="N974" s="23" t="str">
        <f t="array" ref="N974">IF(O974="","",XLOOKUP(O974,selector_18,selector_18_ids,""))</f>
        <v/>
      </c>
      <c r="O974" s="25"/>
      <c r="P974" s="14"/>
      <c r="Q974" s="14"/>
      <c r="R974" s="23" t="str">
        <f t="array" ref="R974">IF(S974="","",XLOOKUP(S974,selector_15,selector_15_ids,""))</f>
        <v/>
      </c>
      <c r="S974" s="25"/>
      <c r="T974" s="23" t="str">
        <f t="array" ref="T974">IF(U974="","",XLOOKUP(U974,selector_15,selector_15_ids,""))</f>
        <v/>
      </c>
      <c r="U974" s="25"/>
      <c r="V974" s="23" t="str">
        <f t="array" ref="V974">IF(W974="","",XLOOKUP(W974,selector_12,selector_12_ids,""))</f>
        <v/>
      </c>
      <c r="W974" s="25"/>
      <c r="X974" s="14"/>
      <c r="Y974" s="14"/>
      <c r="Z974" s="14"/>
      <c r="AA974" s="23" t="str">
        <f t="array" ref="AA974">IF(AB974="","",XLOOKUP(AB974,selector_07,selector_07_ids,""))</f>
        <v/>
      </c>
      <c r="AB974" s="25"/>
      <c r="AC974" s="14"/>
      <c r="AD974" s="23" t="str">
        <f t="array" ref="AD974">IF(AE974="","",XLOOKUP(AE974,selector_04,selector_04_ids,""))</f>
        <v/>
      </c>
      <c r="AE974" s="25"/>
      <c r="AF974" s="14"/>
      <c r="AG974" s="27"/>
      <c r="AH974" s="14"/>
    </row>
    <row r="975">
      <c r="A975" s="14"/>
      <c r="B975" s="23" t="str">
        <f>IF($A975="","",'Система'!$B$4)</f>
        <v/>
      </c>
      <c r="C975" s="14"/>
      <c r="D975" s="23" t="str">
        <f t="array" ref="D975">IF(E975="","",XLOOKUP(E975,selector_12,selector_12_ids,""))</f>
        <v/>
      </c>
      <c r="E975" s="25"/>
      <c r="F975" s="14"/>
      <c r="G975" s="14"/>
      <c r="H975" s="14"/>
      <c r="I975" s="14"/>
      <c r="J975" s="14"/>
      <c r="K975" s="23" t="str">
        <f t="array" ref="K975">IF(L975="","",XLOOKUP(L975,selector_07,selector_07_ids,""))</f>
        <v/>
      </c>
      <c r="L975" s="25"/>
      <c r="M975" s="14"/>
      <c r="N975" s="23" t="str">
        <f t="array" ref="N975">IF(O975="","",XLOOKUP(O975,selector_18,selector_18_ids,""))</f>
        <v/>
      </c>
      <c r="O975" s="25"/>
      <c r="P975" s="14"/>
      <c r="Q975" s="14"/>
      <c r="R975" s="23" t="str">
        <f t="array" ref="R975">IF(S975="","",XLOOKUP(S975,selector_15,selector_15_ids,""))</f>
        <v/>
      </c>
      <c r="S975" s="25"/>
      <c r="T975" s="23" t="str">
        <f t="array" ref="T975">IF(U975="","",XLOOKUP(U975,selector_15,selector_15_ids,""))</f>
        <v/>
      </c>
      <c r="U975" s="25"/>
      <c r="V975" s="23" t="str">
        <f t="array" ref="V975">IF(W975="","",XLOOKUP(W975,selector_12,selector_12_ids,""))</f>
        <v/>
      </c>
      <c r="W975" s="25"/>
      <c r="X975" s="14"/>
      <c r="Y975" s="14"/>
      <c r="Z975" s="14"/>
      <c r="AA975" s="23" t="str">
        <f t="array" ref="AA975">IF(AB975="","",XLOOKUP(AB975,selector_07,selector_07_ids,""))</f>
        <v/>
      </c>
      <c r="AB975" s="25"/>
      <c r="AC975" s="14"/>
      <c r="AD975" s="23" t="str">
        <f t="array" ref="AD975">IF(AE975="","",XLOOKUP(AE975,selector_04,selector_04_ids,""))</f>
        <v/>
      </c>
      <c r="AE975" s="25"/>
      <c r="AF975" s="14"/>
      <c r="AG975" s="27"/>
      <c r="AH975" s="14"/>
    </row>
    <row r="976">
      <c r="A976" s="14"/>
      <c r="B976" s="23" t="str">
        <f>IF($A976="","",'Система'!$B$4)</f>
        <v/>
      </c>
      <c r="C976" s="14"/>
      <c r="D976" s="23" t="str">
        <f t="array" ref="D976">IF(E976="","",XLOOKUP(E976,selector_12,selector_12_ids,""))</f>
        <v/>
      </c>
      <c r="E976" s="25"/>
      <c r="F976" s="14"/>
      <c r="G976" s="14"/>
      <c r="H976" s="14"/>
      <c r="I976" s="14"/>
      <c r="J976" s="14"/>
      <c r="K976" s="23" t="str">
        <f t="array" ref="K976">IF(L976="","",XLOOKUP(L976,selector_07,selector_07_ids,""))</f>
        <v/>
      </c>
      <c r="L976" s="25"/>
      <c r="M976" s="14"/>
      <c r="N976" s="23" t="str">
        <f t="array" ref="N976">IF(O976="","",XLOOKUP(O976,selector_18,selector_18_ids,""))</f>
        <v/>
      </c>
      <c r="O976" s="25"/>
      <c r="P976" s="14"/>
      <c r="Q976" s="14"/>
      <c r="R976" s="23" t="str">
        <f t="array" ref="R976">IF(S976="","",XLOOKUP(S976,selector_15,selector_15_ids,""))</f>
        <v/>
      </c>
      <c r="S976" s="25"/>
      <c r="T976" s="23" t="str">
        <f t="array" ref="T976">IF(U976="","",XLOOKUP(U976,selector_15,selector_15_ids,""))</f>
        <v/>
      </c>
      <c r="U976" s="25"/>
      <c r="V976" s="23" t="str">
        <f t="array" ref="V976">IF(W976="","",XLOOKUP(W976,selector_12,selector_12_ids,""))</f>
        <v/>
      </c>
      <c r="W976" s="25"/>
      <c r="X976" s="14"/>
      <c r="Y976" s="14"/>
      <c r="Z976" s="14"/>
      <c r="AA976" s="23" t="str">
        <f t="array" ref="AA976">IF(AB976="","",XLOOKUP(AB976,selector_07,selector_07_ids,""))</f>
        <v/>
      </c>
      <c r="AB976" s="25"/>
      <c r="AC976" s="14"/>
      <c r="AD976" s="23" t="str">
        <f t="array" ref="AD976">IF(AE976="","",XLOOKUP(AE976,selector_04,selector_04_ids,""))</f>
        <v/>
      </c>
      <c r="AE976" s="25"/>
      <c r="AF976" s="14"/>
      <c r="AG976" s="27"/>
      <c r="AH976" s="14"/>
    </row>
    <row r="977">
      <c r="A977" s="14"/>
      <c r="B977" s="23" t="str">
        <f>IF($A977="","",'Система'!$B$4)</f>
        <v/>
      </c>
      <c r="C977" s="14"/>
      <c r="D977" s="23" t="str">
        <f t="array" ref="D977">IF(E977="","",XLOOKUP(E977,selector_12,selector_12_ids,""))</f>
        <v/>
      </c>
      <c r="E977" s="25"/>
      <c r="F977" s="14"/>
      <c r="G977" s="14"/>
      <c r="H977" s="14"/>
      <c r="I977" s="14"/>
      <c r="J977" s="14"/>
      <c r="K977" s="23" t="str">
        <f t="array" ref="K977">IF(L977="","",XLOOKUP(L977,selector_07,selector_07_ids,""))</f>
        <v/>
      </c>
      <c r="L977" s="25"/>
      <c r="M977" s="14"/>
      <c r="N977" s="23" t="str">
        <f t="array" ref="N977">IF(O977="","",XLOOKUP(O977,selector_18,selector_18_ids,""))</f>
        <v/>
      </c>
      <c r="O977" s="25"/>
      <c r="P977" s="14"/>
      <c r="Q977" s="14"/>
      <c r="R977" s="23" t="str">
        <f t="array" ref="R977">IF(S977="","",XLOOKUP(S977,selector_15,selector_15_ids,""))</f>
        <v/>
      </c>
      <c r="S977" s="25"/>
      <c r="T977" s="23" t="str">
        <f t="array" ref="T977">IF(U977="","",XLOOKUP(U977,selector_15,selector_15_ids,""))</f>
        <v/>
      </c>
      <c r="U977" s="25"/>
      <c r="V977" s="23" t="str">
        <f t="array" ref="V977">IF(W977="","",XLOOKUP(W977,selector_12,selector_12_ids,""))</f>
        <v/>
      </c>
      <c r="W977" s="25"/>
      <c r="X977" s="14"/>
      <c r="Y977" s="14"/>
      <c r="Z977" s="14"/>
      <c r="AA977" s="23" t="str">
        <f t="array" ref="AA977">IF(AB977="","",XLOOKUP(AB977,selector_07,selector_07_ids,""))</f>
        <v/>
      </c>
      <c r="AB977" s="25"/>
      <c r="AC977" s="14"/>
      <c r="AD977" s="23" t="str">
        <f t="array" ref="AD977">IF(AE977="","",XLOOKUP(AE977,selector_04,selector_04_ids,""))</f>
        <v/>
      </c>
      <c r="AE977" s="25"/>
      <c r="AF977" s="14"/>
      <c r="AG977" s="27"/>
      <c r="AH977" s="14"/>
    </row>
    <row r="978">
      <c r="A978" s="14"/>
      <c r="B978" s="23" t="str">
        <f>IF($A978="","",'Система'!$B$4)</f>
        <v/>
      </c>
      <c r="C978" s="14"/>
      <c r="D978" s="23" t="str">
        <f t="array" ref="D978">IF(E978="","",XLOOKUP(E978,selector_12,selector_12_ids,""))</f>
        <v/>
      </c>
      <c r="E978" s="25"/>
      <c r="F978" s="14"/>
      <c r="G978" s="14"/>
      <c r="H978" s="14"/>
      <c r="I978" s="14"/>
      <c r="J978" s="14"/>
      <c r="K978" s="23" t="str">
        <f t="array" ref="K978">IF(L978="","",XLOOKUP(L978,selector_07,selector_07_ids,""))</f>
        <v/>
      </c>
      <c r="L978" s="25"/>
      <c r="M978" s="14"/>
      <c r="N978" s="23" t="str">
        <f t="array" ref="N978">IF(O978="","",XLOOKUP(O978,selector_18,selector_18_ids,""))</f>
        <v/>
      </c>
      <c r="O978" s="25"/>
      <c r="P978" s="14"/>
      <c r="Q978" s="14"/>
      <c r="R978" s="23" t="str">
        <f t="array" ref="R978">IF(S978="","",XLOOKUP(S978,selector_15,selector_15_ids,""))</f>
        <v/>
      </c>
      <c r="S978" s="25"/>
      <c r="T978" s="23" t="str">
        <f t="array" ref="T978">IF(U978="","",XLOOKUP(U978,selector_15,selector_15_ids,""))</f>
        <v/>
      </c>
      <c r="U978" s="25"/>
      <c r="V978" s="23" t="str">
        <f t="array" ref="V978">IF(W978="","",XLOOKUP(W978,selector_12,selector_12_ids,""))</f>
        <v/>
      </c>
      <c r="W978" s="25"/>
      <c r="X978" s="14"/>
      <c r="Y978" s="14"/>
      <c r="Z978" s="14"/>
      <c r="AA978" s="23" t="str">
        <f t="array" ref="AA978">IF(AB978="","",XLOOKUP(AB978,selector_07,selector_07_ids,""))</f>
        <v/>
      </c>
      <c r="AB978" s="25"/>
      <c r="AC978" s="14"/>
      <c r="AD978" s="23" t="str">
        <f t="array" ref="AD978">IF(AE978="","",XLOOKUP(AE978,selector_04,selector_04_ids,""))</f>
        <v/>
      </c>
      <c r="AE978" s="25"/>
      <c r="AF978" s="14"/>
      <c r="AG978" s="27"/>
      <c r="AH978" s="14"/>
    </row>
    <row r="979">
      <c r="A979" s="14"/>
      <c r="B979" s="23" t="str">
        <f>IF($A979="","",'Система'!$B$4)</f>
        <v/>
      </c>
      <c r="C979" s="14"/>
      <c r="D979" s="23" t="str">
        <f t="array" ref="D979">IF(E979="","",XLOOKUP(E979,selector_12,selector_12_ids,""))</f>
        <v/>
      </c>
      <c r="E979" s="25"/>
      <c r="F979" s="14"/>
      <c r="G979" s="14"/>
      <c r="H979" s="14"/>
      <c r="I979" s="14"/>
      <c r="J979" s="14"/>
      <c r="K979" s="23" t="str">
        <f t="array" ref="K979">IF(L979="","",XLOOKUP(L979,selector_07,selector_07_ids,""))</f>
        <v/>
      </c>
      <c r="L979" s="25"/>
      <c r="M979" s="14"/>
      <c r="N979" s="23" t="str">
        <f t="array" ref="N979">IF(O979="","",XLOOKUP(O979,selector_18,selector_18_ids,""))</f>
        <v/>
      </c>
      <c r="O979" s="25"/>
      <c r="P979" s="14"/>
      <c r="Q979" s="14"/>
      <c r="R979" s="23" t="str">
        <f t="array" ref="R979">IF(S979="","",XLOOKUP(S979,selector_15,selector_15_ids,""))</f>
        <v/>
      </c>
      <c r="S979" s="25"/>
      <c r="T979" s="23" t="str">
        <f t="array" ref="T979">IF(U979="","",XLOOKUP(U979,selector_15,selector_15_ids,""))</f>
        <v/>
      </c>
      <c r="U979" s="25"/>
      <c r="V979" s="23" t="str">
        <f t="array" ref="V979">IF(W979="","",XLOOKUP(W979,selector_12,selector_12_ids,""))</f>
        <v/>
      </c>
      <c r="W979" s="25"/>
      <c r="X979" s="14"/>
      <c r="Y979" s="14"/>
      <c r="Z979" s="14"/>
      <c r="AA979" s="23" t="str">
        <f t="array" ref="AA979">IF(AB979="","",XLOOKUP(AB979,selector_07,selector_07_ids,""))</f>
        <v/>
      </c>
      <c r="AB979" s="25"/>
      <c r="AC979" s="14"/>
      <c r="AD979" s="23" t="str">
        <f t="array" ref="AD979">IF(AE979="","",XLOOKUP(AE979,selector_04,selector_04_ids,""))</f>
        <v/>
      </c>
      <c r="AE979" s="25"/>
      <c r="AF979" s="14"/>
      <c r="AG979" s="27"/>
      <c r="AH979" s="14"/>
    </row>
    <row r="980">
      <c r="A980" s="14"/>
      <c r="B980" s="23" t="str">
        <f>IF($A980="","",'Система'!$B$4)</f>
        <v/>
      </c>
      <c r="C980" s="14"/>
      <c r="D980" s="23" t="str">
        <f t="array" ref="D980">IF(E980="","",XLOOKUP(E980,selector_12,selector_12_ids,""))</f>
        <v/>
      </c>
      <c r="E980" s="25"/>
      <c r="F980" s="14"/>
      <c r="G980" s="14"/>
      <c r="H980" s="14"/>
      <c r="I980" s="14"/>
      <c r="J980" s="14"/>
      <c r="K980" s="23" t="str">
        <f t="array" ref="K980">IF(L980="","",XLOOKUP(L980,selector_07,selector_07_ids,""))</f>
        <v/>
      </c>
      <c r="L980" s="25"/>
      <c r="M980" s="14"/>
      <c r="N980" s="23" t="str">
        <f t="array" ref="N980">IF(O980="","",XLOOKUP(O980,selector_18,selector_18_ids,""))</f>
        <v/>
      </c>
      <c r="O980" s="25"/>
      <c r="P980" s="14"/>
      <c r="Q980" s="14"/>
      <c r="R980" s="23" t="str">
        <f t="array" ref="R980">IF(S980="","",XLOOKUP(S980,selector_15,selector_15_ids,""))</f>
        <v/>
      </c>
      <c r="S980" s="25"/>
      <c r="T980" s="23" t="str">
        <f t="array" ref="T980">IF(U980="","",XLOOKUP(U980,selector_15,selector_15_ids,""))</f>
        <v/>
      </c>
      <c r="U980" s="25"/>
      <c r="V980" s="23" t="str">
        <f t="array" ref="V980">IF(W980="","",XLOOKUP(W980,selector_12,selector_12_ids,""))</f>
        <v/>
      </c>
      <c r="W980" s="25"/>
      <c r="X980" s="14"/>
      <c r="Y980" s="14"/>
      <c r="Z980" s="14"/>
      <c r="AA980" s="23" t="str">
        <f t="array" ref="AA980">IF(AB980="","",XLOOKUP(AB980,selector_07,selector_07_ids,""))</f>
        <v/>
      </c>
      <c r="AB980" s="25"/>
      <c r="AC980" s="14"/>
      <c r="AD980" s="23" t="str">
        <f t="array" ref="AD980">IF(AE980="","",XLOOKUP(AE980,selector_04,selector_04_ids,""))</f>
        <v/>
      </c>
      <c r="AE980" s="25"/>
      <c r="AF980" s="14"/>
      <c r="AG980" s="27"/>
      <c r="AH980" s="14"/>
    </row>
    <row r="981">
      <c r="A981" s="14"/>
      <c r="B981" s="23" t="str">
        <f>IF($A981="","",'Система'!$B$4)</f>
        <v/>
      </c>
      <c r="C981" s="14"/>
      <c r="D981" s="23" t="str">
        <f t="array" ref="D981">IF(E981="","",XLOOKUP(E981,selector_12,selector_12_ids,""))</f>
        <v/>
      </c>
      <c r="E981" s="25"/>
      <c r="F981" s="14"/>
      <c r="G981" s="14"/>
      <c r="H981" s="14"/>
      <c r="I981" s="14"/>
      <c r="J981" s="14"/>
      <c r="K981" s="23" t="str">
        <f t="array" ref="K981">IF(L981="","",XLOOKUP(L981,selector_07,selector_07_ids,""))</f>
        <v/>
      </c>
      <c r="L981" s="25"/>
      <c r="M981" s="14"/>
      <c r="N981" s="23" t="str">
        <f t="array" ref="N981">IF(O981="","",XLOOKUP(O981,selector_18,selector_18_ids,""))</f>
        <v/>
      </c>
      <c r="O981" s="25"/>
      <c r="P981" s="14"/>
      <c r="Q981" s="14"/>
      <c r="R981" s="23" t="str">
        <f t="array" ref="R981">IF(S981="","",XLOOKUP(S981,selector_15,selector_15_ids,""))</f>
        <v/>
      </c>
      <c r="S981" s="25"/>
      <c r="T981" s="23" t="str">
        <f t="array" ref="T981">IF(U981="","",XLOOKUP(U981,selector_15,selector_15_ids,""))</f>
        <v/>
      </c>
      <c r="U981" s="25"/>
      <c r="V981" s="23" t="str">
        <f t="array" ref="V981">IF(W981="","",XLOOKUP(W981,selector_12,selector_12_ids,""))</f>
        <v/>
      </c>
      <c r="W981" s="25"/>
      <c r="X981" s="14"/>
      <c r="Y981" s="14"/>
      <c r="Z981" s="14"/>
      <c r="AA981" s="23" t="str">
        <f t="array" ref="AA981">IF(AB981="","",XLOOKUP(AB981,selector_07,selector_07_ids,""))</f>
        <v/>
      </c>
      <c r="AB981" s="25"/>
      <c r="AC981" s="14"/>
      <c r="AD981" s="23" t="str">
        <f t="array" ref="AD981">IF(AE981="","",XLOOKUP(AE981,selector_04,selector_04_ids,""))</f>
        <v/>
      </c>
      <c r="AE981" s="25"/>
      <c r="AF981" s="14"/>
      <c r="AG981" s="27"/>
      <c r="AH981" s="14"/>
    </row>
    <row r="982">
      <c r="A982" s="14"/>
      <c r="B982" s="23" t="str">
        <f>IF($A982="","",'Система'!$B$4)</f>
        <v/>
      </c>
      <c r="C982" s="14"/>
      <c r="D982" s="23" t="str">
        <f t="array" ref="D982">IF(E982="","",XLOOKUP(E982,selector_12,selector_12_ids,""))</f>
        <v/>
      </c>
      <c r="E982" s="25"/>
      <c r="F982" s="14"/>
      <c r="G982" s="14"/>
      <c r="H982" s="14"/>
      <c r="I982" s="14"/>
      <c r="J982" s="14"/>
      <c r="K982" s="23" t="str">
        <f t="array" ref="K982">IF(L982="","",XLOOKUP(L982,selector_07,selector_07_ids,""))</f>
        <v/>
      </c>
      <c r="L982" s="25"/>
      <c r="M982" s="14"/>
      <c r="N982" s="23" t="str">
        <f t="array" ref="N982">IF(O982="","",XLOOKUP(O982,selector_18,selector_18_ids,""))</f>
        <v/>
      </c>
      <c r="O982" s="25"/>
      <c r="P982" s="14"/>
      <c r="Q982" s="14"/>
      <c r="R982" s="23" t="str">
        <f t="array" ref="R982">IF(S982="","",XLOOKUP(S982,selector_15,selector_15_ids,""))</f>
        <v/>
      </c>
      <c r="S982" s="25"/>
      <c r="T982" s="23" t="str">
        <f t="array" ref="T982">IF(U982="","",XLOOKUP(U982,selector_15,selector_15_ids,""))</f>
        <v/>
      </c>
      <c r="U982" s="25"/>
      <c r="V982" s="23" t="str">
        <f t="array" ref="V982">IF(W982="","",XLOOKUP(W982,selector_12,selector_12_ids,""))</f>
        <v/>
      </c>
      <c r="W982" s="25"/>
      <c r="X982" s="14"/>
      <c r="Y982" s="14"/>
      <c r="Z982" s="14"/>
      <c r="AA982" s="23" t="str">
        <f t="array" ref="AA982">IF(AB982="","",XLOOKUP(AB982,selector_07,selector_07_ids,""))</f>
        <v/>
      </c>
      <c r="AB982" s="25"/>
      <c r="AC982" s="14"/>
      <c r="AD982" s="23" t="str">
        <f t="array" ref="AD982">IF(AE982="","",XLOOKUP(AE982,selector_04,selector_04_ids,""))</f>
        <v/>
      </c>
      <c r="AE982" s="25"/>
      <c r="AF982" s="14"/>
      <c r="AG982" s="27"/>
      <c r="AH982" s="14"/>
    </row>
    <row r="983">
      <c r="A983" s="14"/>
      <c r="B983" s="23" t="str">
        <f>IF($A983="","",'Система'!$B$4)</f>
        <v/>
      </c>
      <c r="C983" s="14"/>
      <c r="D983" s="23" t="str">
        <f t="array" ref="D983">IF(E983="","",XLOOKUP(E983,selector_12,selector_12_ids,""))</f>
        <v/>
      </c>
      <c r="E983" s="25"/>
      <c r="F983" s="14"/>
      <c r="G983" s="14"/>
      <c r="H983" s="14"/>
      <c r="I983" s="14"/>
      <c r="J983" s="14"/>
      <c r="K983" s="23" t="str">
        <f t="array" ref="K983">IF(L983="","",XLOOKUP(L983,selector_07,selector_07_ids,""))</f>
        <v/>
      </c>
      <c r="L983" s="25"/>
      <c r="M983" s="14"/>
      <c r="N983" s="23" t="str">
        <f t="array" ref="N983">IF(O983="","",XLOOKUP(O983,selector_18,selector_18_ids,""))</f>
        <v/>
      </c>
      <c r="O983" s="25"/>
      <c r="P983" s="14"/>
      <c r="Q983" s="14"/>
      <c r="R983" s="23" t="str">
        <f t="array" ref="R983">IF(S983="","",XLOOKUP(S983,selector_15,selector_15_ids,""))</f>
        <v/>
      </c>
      <c r="S983" s="25"/>
      <c r="T983" s="23" t="str">
        <f t="array" ref="T983">IF(U983="","",XLOOKUP(U983,selector_15,selector_15_ids,""))</f>
        <v/>
      </c>
      <c r="U983" s="25"/>
      <c r="V983" s="23" t="str">
        <f t="array" ref="V983">IF(W983="","",XLOOKUP(W983,selector_12,selector_12_ids,""))</f>
        <v/>
      </c>
      <c r="W983" s="25"/>
      <c r="X983" s="14"/>
      <c r="Y983" s="14"/>
      <c r="Z983" s="14"/>
      <c r="AA983" s="23" t="str">
        <f t="array" ref="AA983">IF(AB983="","",XLOOKUP(AB983,selector_07,selector_07_ids,""))</f>
        <v/>
      </c>
      <c r="AB983" s="25"/>
      <c r="AC983" s="14"/>
      <c r="AD983" s="23" t="str">
        <f t="array" ref="AD983">IF(AE983="","",XLOOKUP(AE983,selector_04,selector_04_ids,""))</f>
        <v/>
      </c>
      <c r="AE983" s="25"/>
      <c r="AF983" s="14"/>
      <c r="AG983" s="27"/>
      <c r="AH983" s="14"/>
    </row>
    <row r="984">
      <c r="A984" s="14"/>
      <c r="B984" s="23" t="str">
        <f>IF($A984="","",'Система'!$B$4)</f>
        <v/>
      </c>
      <c r="C984" s="14"/>
      <c r="D984" s="23" t="str">
        <f t="array" ref="D984">IF(E984="","",XLOOKUP(E984,selector_12,selector_12_ids,""))</f>
        <v/>
      </c>
      <c r="E984" s="25"/>
      <c r="F984" s="14"/>
      <c r="G984" s="14"/>
      <c r="H984" s="14"/>
      <c r="I984" s="14"/>
      <c r="J984" s="14"/>
      <c r="K984" s="23" t="str">
        <f t="array" ref="K984">IF(L984="","",XLOOKUP(L984,selector_07,selector_07_ids,""))</f>
        <v/>
      </c>
      <c r="L984" s="25"/>
      <c r="M984" s="14"/>
      <c r="N984" s="23" t="str">
        <f t="array" ref="N984">IF(O984="","",XLOOKUP(O984,selector_18,selector_18_ids,""))</f>
        <v/>
      </c>
      <c r="O984" s="25"/>
      <c r="P984" s="14"/>
      <c r="Q984" s="14"/>
      <c r="R984" s="23" t="str">
        <f t="array" ref="R984">IF(S984="","",XLOOKUP(S984,selector_15,selector_15_ids,""))</f>
        <v/>
      </c>
      <c r="S984" s="25"/>
      <c r="T984" s="23" t="str">
        <f t="array" ref="T984">IF(U984="","",XLOOKUP(U984,selector_15,selector_15_ids,""))</f>
        <v/>
      </c>
      <c r="U984" s="25"/>
      <c r="V984" s="23" t="str">
        <f t="array" ref="V984">IF(W984="","",XLOOKUP(W984,selector_12,selector_12_ids,""))</f>
        <v/>
      </c>
      <c r="W984" s="25"/>
      <c r="X984" s="14"/>
      <c r="Y984" s="14"/>
      <c r="Z984" s="14"/>
      <c r="AA984" s="23" t="str">
        <f t="array" ref="AA984">IF(AB984="","",XLOOKUP(AB984,selector_07,selector_07_ids,""))</f>
        <v/>
      </c>
      <c r="AB984" s="25"/>
      <c r="AC984" s="14"/>
      <c r="AD984" s="23" t="str">
        <f t="array" ref="AD984">IF(AE984="","",XLOOKUP(AE984,selector_04,selector_04_ids,""))</f>
        <v/>
      </c>
      <c r="AE984" s="25"/>
      <c r="AF984" s="14"/>
      <c r="AG984" s="27"/>
      <c r="AH984" s="14"/>
    </row>
    <row r="985">
      <c r="A985" s="14"/>
      <c r="B985" s="23" t="str">
        <f>IF($A985="","",'Система'!$B$4)</f>
        <v/>
      </c>
      <c r="C985" s="14"/>
      <c r="D985" s="23" t="str">
        <f t="array" ref="D985">IF(E985="","",XLOOKUP(E985,selector_12,selector_12_ids,""))</f>
        <v/>
      </c>
      <c r="E985" s="25"/>
      <c r="F985" s="14"/>
      <c r="G985" s="14"/>
      <c r="H985" s="14"/>
      <c r="I985" s="14"/>
      <c r="J985" s="14"/>
      <c r="K985" s="23" t="str">
        <f t="array" ref="K985">IF(L985="","",XLOOKUP(L985,selector_07,selector_07_ids,""))</f>
        <v/>
      </c>
      <c r="L985" s="25"/>
      <c r="M985" s="14"/>
      <c r="N985" s="23" t="str">
        <f t="array" ref="N985">IF(O985="","",XLOOKUP(O985,selector_18,selector_18_ids,""))</f>
        <v/>
      </c>
      <c r="O985" s="25"/>
      <c r="P985" s="14"/>
      <c r="Q985" s="14"/>
      <c r="R985" s="23" t="str">
        <f t="array" ref="R985">IF(S985="","",XLOOKUP(S985,selector_15,selector_15_ids,""))</f>
        <v/>
      </c>
      <c r="S985" s="25"/>
      <c r="T985" s="23" t="str">
        <f t="array" ref="T985">IF(U985="","",XLOOKUP(U985,selector_15,selector_15_ids,""))</f>
        <v/>
      </c>
      <c r="U985" s="25"/>
      <c r="V985" s="23" t="str">
        <f t="array" ref="V985">IF(W985="","",XLOOKUP(W985,selector_12,selector_12_ids,""))</f>
        <v/>
      </c>
      <c r="W985" s="25"/>
      <c r="X985" s="14"/>
      <c r="Y985" s="14"/>
      <c r="Z985" s="14"/>
      <c r="AA985" s="23" t="str">
        <f t="array" ref="AA985">IF(AB985="","",XLOOKUP(AB985,selector_07,selector_07_ids,""))</f>
        <v/>
      </c>
      <c r="AB985" s="25"/>
      <c r="AC985" s="14"/>
      <c r="AD985" s="23" t="str">
        <f t="array" ref="AD985">IF(AE985="","",XLOOKUP(AE985,selector_04,selector_04_ids,""))</f>
        <v/>
      </c>
      <c r="AE985" s="25"/>
      <c r="AF985" s="14"/>
      <c r="AG985" s="27"/>
      <c r="AH985" s="14"/>
    </row>
    <row r="986">
      <c r="A986" s="14"/>
      <c r="B986" s="23" t="str">
        <f>IF($A986="","",'Система'!$B$4)</f>
        <v/>
      </c>
      <c r="C986" s="14"/>
      <c r="D986" s="23" t="str">
        <f t="array" ref="D986">IF(E986="","",XLOOKUP(E986,selector_12,selector_12_ids,""))</f>
        <v/>
      </c>
      <c r="E986" s="25"/>
      <c r="F986" s="14"/>
      <c r="G986" s="14"/>
      <c r="H986" s="14"/>
      <c r="I986" s="14"/>
      <c r="J986" s="14"/>
      <c r="K986" s="23" t="str">
        <f t="array" ref="K986">IF(L986="","",XLOOKUP(L986,selector_07,selector_07_ids,""))</f>
        <v/>
      </c>
      <c r="L986" s="25"/>
      <c r="M986" s="14"/>
      <c r="N986" s="23" t="str">
        <f t="array" ref="N986">IF(O986="","",XLOOKUP(O986,selector_18,selector_18_ids,""))</f>
        <v/>
      </c>
      <c r="O986" s="25"/>
      <c r="P986" s="14"/>
      <c r="Q986" s="14"/>
      <c r="R986" s="23" t="str">
        <f t="array" ref="R986">IF(S986="","",XLOOKUP(S986,selector_15,selector_15_ids,""))</f>
        <v/>
      </c>
      <c r="S986" s="25"/>
      <c r="T986" s="23" t="str">
        <f t="array" ref="T986">IF(U986="","",XLOOKUP(U986,selector_15,selector_15_ids,""))</f>
        <v/>
      </c>
      <c r="U986" s="25"/>
      <c r="V986" s="23" t="str">
        <f t="array" ref="V986">IF(W986="","",XLOOKUP(W986,selector_12,selector_12_ids,""))</f>
        <v/>
      </c>
      <c r="W986" s="25"/>
      <c r="X986" s="14"/>
      <c r="Y986" s="14"/>
      <c r="Z986" s="14"/>
      <c r="AA986" s="23" t="str">
        <f t="array" ref="AA986">IF(AB986="","",XLOOKUP(AB986,selector_07,selector_07_ids,""))</f>
        <v/>
      </c>
      <c r="AB986" s="25"/>
      <c r="AC986" s="14"/>
      <c r="AD986" s="23" t="str">
        <f t="array" ref="AD986">IF(AE986="","",XLOOKUP(AE986,selector_04,selector_04_ids,""))</f>
        <v/>
      </c>
      <c r="AE986" s="25"/>
      <c r="AF986" s="14"/>
      <c r="AG986" s="27"/>
      <c r="AH986" s="14"/>
    </row>
    <row r="987">
      <c r="A987" s="14"/>
      <c r="B987" s="23" t="str">
        <f>IF($A987="","",'Система'!$B$4)</f>
        <v/>
      </c>
      <c r="C987" s="14"/>
      <c r="D987" s="23" t="str">
        <f t="array" ref="D987">IF(E987="","",XLOOKUP(E987,selector_12,selector_12_ids,""))</f>
        <v/>
      </c>
      <c r="E987" s="25"/>
      <c r="F987" s="14"/>
      <c r="G987" s="14"/>
      <c r="H987" s="14"/>
      <c r="I987" s="14"/>
      <c r="J987" s="14"/>
      <c r="K987" s="23" t="str">
        <f t="array" ref="K987">IF(L987="","",XLOOKUP(L987,selector_07,selector_07_ids,""))</f>
        <v/>
      </c>
      <c r="L987" s="25"/>
      <c r="M987" s="14"/>
      <c r="N987" s="23" t="str">
        <f t="array" ref="N987">IF(O987="","",XLOOKUP(O987,selector_18,selector_18_ids,""))</f>
        <v/>
      </c>
      <c r="O987" s="25"/>
      <c r="P987" s="14"/>
      <c r="Q987" s="14"/>
      <c r="R987" s="23" t="str">
        <f t="array" ref="R987">IF(S987="","",XLOOKUP(S987,selector_15,selector_15_ids,""))</f>
        <v/>
      </c>
      <c r="S987" s="25"/>
      <c r="T987" s="23" t="str">
        <f t="array" ref="T987">IF(U987="","",XLOOKUP(U987,selector_15,selector_15_ids,""))</f>
        <v/>
      </c>
      <c r="U987" s="25"/>
      <c r="V987" s="23" t="str">
        <f t="array" ref="V987">IF(W987="","",XLOOKUP(W987,selector_12,selector_12_ids,""))</f>
        <v/>
      </c>
      <c r="W987" s="25"/>
      <c r="X987" s="14"/>
      <c r="Y987" s="14"/>
      <c r="Z987" s="14"/>
      <c r="AA987" s="23" t="str">
        <f t="array" ref="AA987">IF(AB987="","",XLOOKUP(AB987,selector_07,selector_07_ids,""))</f>
        <v/>
      </c>
      <c r="AB987" s="25"/>
      <c r="AC987" s="14"/>
      <c r="AD987" s="23" t="str">
        <f t="array" ref="AD987">IF(AE987="","",XLOOKUP(AE987,selector_04,selector_04_ids,""))</f>
        <v/>
      </c>
      <c r="AE987" s="25"/>
      <c r="AF987" s="14"/>
      <c r="AG987" s="27"/>
      <c r="AH987" s="14"/>
    </row>
    <row r="988">
      <c r="A988" s="14"/>
      <c r="B988" s="23" t="str">
        <f>IF($A988="","",'Система'!$B$4)</f>
        <v/>
      </c>
      <c r="C988" s="14"/>
      <c r="D988" s="23" t="str">
        <f t="array" ref="D988">IF(E988="","",XLOOKUP(E988,selector_12,selector_12_ids,""))</f>
        <v/>
      </c>
      <c r="E988" s="25"/>
      <c r="F988" s="14"/>
      <c r="G988" s="14"/>
      <c r="H988" s="14"/>
      <c r="I988" s="14"/>
      <c r="J988" s="14"/>
      <c r="K988" s="23" t="str">
        <f t="array" ref="K988">IF(L988="","",XLOOKUP(L988,selector_07,selector_07_ids,""))</f>
        <v/>
      </c>
      <c r="L988" s="25"/>
      <c r="M988" s="14"/>
      <c r="N988" s="23" t="str">
        <f t="array" ref="N988">IF(O988="","",XLOOKUP(O988,selector_18,selector_18_ids,""))</f>
        <v/>
      </c>
      <c r="O988" s="25"/>
      <c r="P988" s="14"/>
      <c r="Q988" s="14"/>
      <c r="R988" s="23" t="str">
        <f t="array" ref="R988">IF(S988="","",XLOOKUP(S988,selector_15,selector_15_ids,""))</f>
        <v/>
      </c>
      <c r="S988" s="25"/>
      <c r="T988" s="23" t="str">
        <f t="array" ref="T988">IF(U988="","",XLOOKUP(U988,selector_15,selector_15_ids,""))</f>
        <v/>
      </c>
      <c r="U988" s="25"/>
      <c r="V988" s="23" t="str">
        <f t="array" ref="V988">IF(W988="","",XLOOKUP(W988,selector_12,selector_12_ids,""))</f>
        <v/>
      </c>
      <c r="W988" s="25"/>
      <c r="X988" s="14"/>
      <c r="Y988" s="14"/>
      <c r="Z988" s="14"/>
      <c r="AA988" s="23" t="str">
        <f t="array" ref="AA988">IF(AB988="","",XLOOKUP(AB988,selector_07,selector_07_ids,""))</f>
        <v/>
      </c>
      <c r="AB988" s="25"/>
      <c r="AC988" s="14"/>
      <c r="AD988" s="23" t="str">
        <f t="array" ref="AD988">IF(AE988="","",XLOOKUP(AE988,selector_04,selector_04_ids,""))</f>
        <v/>
      </c>
      <c r="AE988" s="25"/>
      <c r="AF988" s="14"/>
      <c r="AG988" s="27"/>
      <c r="AH988" s="14"/>
    </row>
    <row r="989">
      <c r="A989" s="14"/>
      <c r="B989" s="23" t="str">
        <f>IF($A989="","",'Система'!$B$4)</f>
        <v/>
      </c>
      <c r="C989" s="14"/>
      <c r="D989" s="23" t="str">
        <f t="array" ref="D989">IF(E989="","",XLOOKUP(E989,selector_12,selector_12_ids,""))</f>
        <v/>
      </c>
      <c r="E989" s="25"/>
      <c r="F989" s="14"/>
      <c r="G989" s="14"/>
      <c r="H989" s="14"/>
      <c r="I989" s="14"/>
      <c r="J989" s="14"/>
      <c r="K989" s="23" t="str">
        <f t="array" ref="K989">IF(L989="","",XLOOKUP(L989,selector_07,selector_07_ids,""))</f>
        <v/>
      </c>
      <c r="L989" s="25"/>
      <c r="M989" s="14"/>
      <c r="N989" s="23" t="str">
        <f t="array" ref="N989">IF(O989="","",XLOOKUP(O989,selector_18,selector_18_ids,""))</f>
        <v/>
      </c>
      <c r="O989" s="25"/>
      <c r="P989" s="14"/>
      <c r="Q989" s="14"/>
      <c r="R989" s="23" t="str">
        <f t="array" ref="R989">IF(S989="","",XLOOKUP(S989,selector_15,selector_15_ids,""))</f>
        <v/>
      </c>
      <c r="S989" s="25"/>
      <c r="T989" s="23" t="str">
        <f t="array" ref="T989">IF(U989="","",XLOOKUP(U989,selector_15,selector_15_ids,""))</f>
        <v/>
      </c>
      <c r="U989" s="25"/>
      <c r="V989" s="23" t="str">
        <f t="array" ref="V989">IF(W989="","",XLOOKUP(W989,selector_12,selector_12_ids,""))</f>
        <v/>
      </c>
      <c r="W989" s="25"/>
      <c r="X989" s="14"/>
      <c r="Y989" s="14"/>
      <c r="Z989" s="14"/>
      <c r="AA989" s="23" t="str">
        <f t="array" ref="AA989">IF(AB989="","",XLOOKUP(AB989,selector_07,selector_07_ids,""))</f>
        <v/>
      </c>
      <c r="AB989" s="25"/>
      <c r="AC989" s="14"/>
      <c r="AD989" s="23" t="str">
        <f t="array" ref="AD989">IF(AE989="","",XLOOKUP(AE989,selector_04,selector_04_ids,""))</f>
        <v/>
      </c>
      <c r="AE989" s="25"/>
      <c r="AF989" s="14"/>
      <c r="AG989" s="27"/>
      <c r="AH989" s="14"/>
    </row>
    <row r="990">
      <c r="A990" s="14"/>
      <c r="B990" s="23" t="str">
        <f>IF($A990="","",'Система'!$B$4)</f>
        <v/>
      </c>
      <c r="C990" s="14"/>
      <c r="D990" s="23" t="str">
        <f t="array" ref="D990">IF(E990="","",XLOOKUP(E990,selector_12,selector_12_ids,""))</f>
        <v/>
      </c>
      <c r="E990" s="25"/>
      <c r="F990" s="14"/>
      <c r="G990" s="14"/>
      <c r="H990" s="14"/>
      <c r="I990" s="14"/>
      <c r="J990" s="14"/>
      <c r="K990" s="23" t="str">
        <f t="array" ref="K990">IF(L990="","",XLOOKUP(L990,selector_07,selector_07_ids,""))</f>
        <v/>
      </c>
      <c r="L990" s="25"/>
      <c r="M990" s="14"/>
      <c r="N990" s="23" t="str">
        <f t="array" ref="N990">IF(O990="","",XLOOKUP(O990,selector_18,selector_18_ids,""))</f>
        <v/>
      </c>
      <c r="O990" s="25"/>
      <c r="P990" s="14"/>
      <c r="Q990" s="14"/>
      <c r="R990" s="23" t="str">
        <f t="array" ref="R990">IF(S990="","",XLOOKUP(S990,selector_15,selector_15_ids,""))</f>
        <v/>
      </c>
      <c r="S990" s="25"/>
      <c r="T990" s="23" t="str">
        <f t="array" ref="T990">IF(U990="","",XLOOKUP(U990,selector_15,selector_15_ids,""))</f>
        <v/>
      </c>
      <c r="U990" s="25"/>
      <c r="V990" s="23" t="str">
        <f t="array" ref="V990">IF(W990="","",XLOOKUP(W990,selector_12,selector_12_ids,""))</f>
        <v/>
      </c>
      <c r="W990" s="25"/>
      <c r="X990" s="14"/>
      <c r="Y990" s="14"/>
      <c r="Z990" s="14"/>
      <c r="AA990" s="23" t="str">
        <f t="array" ref="AA990">IF(AB990="","",XLOOKUP(AB990,selector_07,selector_07_ids,""))</f>
        <v/>
      </c>
      <c r="AB990" s="25"/>
      <c r="AC990" s="14"/>
      <c r="AD990" s="23" t="str">
        <f t="array" ref="AD990">IF(AE990="","",XLOOKUP(AE990,selector_04,selector_04_ids,""))</f>
        <v/>
      </c>
      <c r="AE990" s="25"/>
      <c r="AF990" s="14"/>
      <c r="AG990" s="27"/>
      <c r="AH990" s="14"/>
    </row>
    <row r="991">
      <c r="A991" s="14"/>
      <c r="B991" s="23" t="str">
        <f>IF($A991="","",'Система'!$B$4)</f>
        <v/>
      </c>
      <c r="C991" s="14"/>
      <c r="D991" s="23" t="str">
        <f t="array" ref="D991">IF(E991="","",XLOOKUP(E991,selector_12,selector_12_ids,""))</f>
        <v/>
      </c>
      <c r="E991" s="25"/>
      <c r="F991" s="14"/>
      <c r="G991" s="14"/>
      <c r="H991" s="14"/>
      <c r="I991" s="14"/>
      <c r="J991" s="14"/>
      <c r="K991" s="23" t="str">
        <f t="array" ref="K991">IF(L991="","",XLOOKUP(L991,selector_07,selector_07_ids,""))</f>
        <v/>
      </c>
      <c r="L991" s="25"/>
      <c r="M991" s="14"/>
      <c r="N991" s="23" t="str">
        <f t="array" ref="N991">IF(O991="","",XLOOKUP(O991,selector_18,selector_18_ids,""))</f>
        <v/>
      </c>
      <c r="O991" s="25"/>
      <c r="P991" s="14"/>
      <c r="Q991" s="14"/>
      <c r="R991" s="23" t="str">
        <f t="array" ref="R991">IF(S991="","",XLOOKUP(S991,selector_15,selector_15_ids,""))</f>
        <v/>
      </c>
      <c r="S991" s="25"/>
      <c r="T991" s="23" t="str">
        <f t="array" ref="T991">IF(U991="","",XLOOKUP(U991,selector_15,selector_15_ids,""))</f>
        <v/>
      </c>
      <c r="U991" s="25"/>
      <c r="V991" s="23" t="str">
        <f t="array" ref="V991">IF(W991="","",XLOOKUP(W991,selector_12,selector_12_ids,""))</f>
        <v/>
      </c>
      <c r="W991" s="25"/>
      <c r="X991" s="14"/>
      <c r="Y991" s="14"/>
      <c r="Z991" s="14"/>
      <c r="AA991" s="23" t="str">
        <f t="array" ref="AA991">IF(AB991="","",XLOOKUP(AB991,selector_07,selector_07_ids,""))</f>
        <v/>
      </c>
      <c r="AB991" s="25"/>
      <c r="AC991" s="14"/>
      <c r="AD991" s="23" t="str">
        <f t="array" ref="AD991">IF(AE991="","",XLOOKUP(AE991,selector_04,selector_04_ids,""))</f>
        <v/>
      </c>
      <c r="AE991" s="25"/>
      <c r="AF991" s="14"/>
      <c r="AG991" s="27"/>
      <c r="AH991" s="14"/>
    </row>
    <row r="992">
      <c r="A992" s="14"/>
      <c r="B992" s="23" t="str">
        <f>IF($A992="","",'Система'!$B$4)</f>
        <v/>
      </c>
      <c r="C992" s="14"/>
      <c r="D992" s="23" t="str">
        <f t="array" ref="D992">IF(E992="","",XLOOKUP(E992,selector_12,selector_12_ids,""))</f>
        <v/>
      </c>
      <c r="E992" s="25"/>
      <c r="F992" s="14"/>
      <c r="G992" s="14"/>
      <c r="H992" s="14"/>
      <c r="I992" s="14"/>
      <c r="J992" s="14"/>
      <c r="K992" s="23" t="str">
        <f t="array" ref="K992">IF(L992="","",XLOOKUP(L992,selector_07,selector_07_ids,""))</f>
        <v/>
      </c>
      <c r="L992" s="25"/>
      <c r="M992" s="14"/>
      <c r="N992" s="23" t="str">
        <f t="array" ref="N992">IF(O992="","",XLOOKUP(O992,selector_18,selector_18_ids,""))</f>
        <v/>
      </c>
      <c r="O992" s="25"/>
      <c r="P992" s="14"/>
      <c r="Q992" s="14"/>
      <c r="R992" s="23" t="str">
        <f t="array" ref="R992">IF(S992="","",XLOOKUP(S992,selector_15,selector_15_ids,""))</f>
        <v/>
      </c>
      <c r="S992" s="25"/>
      <c r="T992" s="23" t="str">
        <f t="array" ref="T992">IF(U992="","",XLOOKUP(U992,selector_15,selector_15_ids,""))</f>
        <v/>
      </c>
      <c r="U992" s="25"/>
      <c r="V992" s="23" t="str">
        <f t="array" ref="V992">IF(W992="","",XLOOKUP(W992,selector_12,selector_12_ids,""))</f>
        <v/>
      </c>
      <c r="W992" s="25"/>
      <c r="X992" s="14"/>
      <c r="Y992" s="14"/>
      <c r="Z992" s="14"/>
      <c r="AA992" s="23" t="str">
        <f t="array" ref="AA992">IF(AB992="","",XLOOKUP(AB992,selector_07,selector_07_ids,""))</f>
        <v/>
      </c>
      <c r="AB992" s="25"/>
      <c r="AC992" s="14"/>
      <c r="AD992" s="23" t="str">
        <f t="array" ref="AD992">IF(AE992="","",XLOOKUP(AE992,selector_04,selector_04_ids,""))</f>
        <v/>
      </c>
      <c r="AE992" s="25"/>
      <c r="AF992" s="14"/>
      <c r="AG992" s="27"/>
      <c r="AH992" s="14"/>
    </row>
    <row r="993">
      <c r="A993" s="14"/>
      <c r="B993" s="23" t="str">
        <f>IF($A993="","",'Система'!$B$4)</f>
        <v/>
      </c>
      <c r="C993" s="14"/>
      <c r="D993" s="23" t="str">
        <f t="array" ref="D993">IF(E993="","",XLOOKUP(E993,selector_12,selector_12_ids,""))</f>
        <v/>
      </c>
      <c r="E993" s="25"/>
      <c r="F993" s="14"/>
      <c r="G993" s="14"/>
      <c r="H993" s="14"/>
      <c r="I993" s="14"/>
      <c r="J993" s="14"/>
      <c r="K993" s="23" t="str">
        <f t="array" ref="K993">IF(L993="","",XLOOKUP(L993,selector_07,selector_07_ids,""))</f>
        <v/>
      </c>
      <c r="L993" s="25"/>
      <c r="M993" s="14"/>
      <c r="N993" s="23" t="str">
        <f t="array" ref="N993">IF(O993="","",XLOOKUP(O993,selector_18,selector_18_ids,""))</f>
        <v/>
      </c>
      <c r="O993" s="25"/>
      <c r="P993" s="14"/>
      <c r="Q993" s="14"/>
      <c r="R993" s="23" t="str">
        <f t="array" ref="R993">IF(S993="","",XLOOKUP(S993,selector_15,selector_15_ids,""))</f>
        <v/>
      </c>
      <c r="S993" s="25"/>
      <c r="T993" s="23" t="str">
        <f t="array" ref="T993">IF(U993="","",XLOOKUP(U993,selector_15,selector_15_ids,""))</f>
        <v/>
      </c>
      <c r="U993" s="25"/>
      <c r="V993" s="23" t="str">
        <f t="array" ref="V993">IF(W993="","",XLOOKUP(W993,selector_12,selector_12_ids,""))</f>
        <v/>
      </c>
      <c r="W993" s="25"/>
      <c r="X993" s="14"/>
      <c r="Y993" s="14"/>
      <c r="Z993" s="14"/>
      <c r="AA993" s="23" t="str">
        <f t="array" ref="AA993">IF(AB993="","",XLOOKUP(AB993,selector_07,selector_07_ids,""))</f>
        <v/>
      </c>
      <c r="AB993" s="25"/>
      <c r="AC993" s="14"/>
      <c r="AD993" s="23" t="str">
        <f t="array" ref="AD993">IF(AE993="","",XLOOKUP(AE993,selector_04,selector_04_ids,""))</f>
        <v/>
      </c>
      <c r="AE993" s="25"/>
      <c r="AF993" s="14"/>
      <c r="AG993" s="27"/>
      <c r="AH993" s="14"/>
    </row>
    <row r="994">
      <c r="A994" s="14"/>
      <c r="B994" s="23" t="str">
        <f>IF($A994="","",'Система'!$B$4)</f>
        <v/>
      </c>
      <c r="C994" s="14"/>
      <c r="D994" s="23" t="str">
        <f t="array" ref="D994">IF(E994="","",XLOOKUP(E994,selector_12,selector_12_ids,""))</f>
        <v/>
      </c>
      <c r="E994" s="25"/>
      <c r="F994" s="14"/>
      <c r="G994" s="14"/>
      <c r="H994" s="14"/>
      <c r="I994" s="14"/>
      <c r="J994" s="14"/>
      <c r="K994" s="23" t="str">
        <f t="array" ref="K994">IF(L994="","",XLOOKUP(L994,selector_07,selector_07_ids,""))</f>
        <v/>
      </c>
      <c r="L994" s="25"/>
      <c r="M994" s="14"/>
      <c r="N994" s="23" t="str">
        <f t="array" ref="N994">IF(O994="","",XLOOKUP(O994,selector_18,selector_18_ids,""))</f>
        <v/>
      </c>
      <c r="O994" s="25"/>
      <c r="P994" s="14"/>
      <c r="Q994" s="14"/>
      <c r="R994" s="23" t="str">
        <f t="array" ref="R994">IF(S994="","",XLOOKUP(S994,selector_15,selector_15_ids,""))</f>
        <v/>
      </c>
      <c r="S994" s="25"/>
      <c r="T994" s="23" t="str">
        <f t="array" ref="T994">IF(U994="","",XLOOKUP(U994,selector_15,selector_15_ids,""))</f>
        <v/>
      </c>
      <c r="U994" s="25"/>
      <c r="V994" s="23" t="str">
        <f t="array" ref="V994">IF(W994="","",XLOOKUP(W994,selector_12,selector_12_ids,""))</f>
        <v/>
      </c>
      <c r="W994" s="25"/>
      <c r="X994" s="14"/>
      <c r="Y994" s="14"/>
      <c r="Z994" s="14"/>
      <c r="AA994" s="23" t="str">
        <f t="array" ref="AA994">IF(AB994="","",XLOOKUP(AB994,selector_07,selector_07_ids,""))</f>
        <v/>
      </c>
      <c r="AB994" s="25"/>
      <c r="AC994" s="14"/>
      <c r="AD994" s="23" t="str">
        <f t="array" ref="AD994">IF(AE994="","",XLOOKUP(AE994,selector_04,selector_04_ids,""))</f>
        <v/>
      </c>
      <c r="AE994" s="25"/>
      <c r="AF994" s="14"/>
      <c r="AG994" s="27"/>
      <c r="AH994" s="14"/>
    </row>
    <row r="995">
      <c r="A995" s="14"/>
      <c r="B995" s="23" t="str">
        <f>IF($A995="","",'Система'!$B$4)</f>
        <v/>
      </c>
      <c r="C995" s="14"/>
      <c r="D995" s="23" t="str">
        <f t="array" ref="D995">IF(E995="","",XLOOKUP(E995,selector_12,selector_12_ids,""))</f>
        <v/>
      </c>
      <c r="E995" s="25"/>
      <c r="F995" s="14"/>
      <c r="G995" s="14"/>
      <c r="H995" s="14"/>
      <c r="I995" s="14"/>
      <c r="J995" s="14"/>
      <c r="K995" s="23" t="str">
        <f t="array" ref="K995">IF(L995="","",XLOOKUP(L995,selector_07,selector_07_ids,""))</f>
        <v/>
      </c>
      <c r="L995" s="25"/>
      <c r="M995" s="14"/>
      <c r="N995" s="23" t="str">
        <f t="array" ref="N995">IF(O995="","",XLOOKUP(O995,selector_18,selector_18_ids,""))</f>
        <v/>
      </c>
      <c r="O995" s="25"/>
      <c r="P995" s="14"/>
      <c r="Q995" s="14"/>
      <c r="R995" s="23" t="str">
        <f t="array" ref="R995">IF(S995="","",XLOOKUP(S995,selector_15,selector_15_ids,""))</f>
        <v/>
      </c>
      <c r="S995" s="25"/>
      <c r="T995" s="23" t="str">
        <f t="array" ref="T995">IF(U995="","",XLOOKUP(U995,selector_15,selector_15_ids,""))</f>
        <v/>
      </c>
      <c r="U995" s="25"/>
      <c r="V995" s="23" t="str">
        <f t="array" ref="V995">IF(W995="","",XLOOKUP(W995,selector_12,selector_12_ids,""))</f>
        <v/>
      </c>
      <c r="W995" s="25"/>
      <c r="X995" s="14"/>
      <c r="Y995" s="14"/>
      <c r="Z995" s="14"/>
      <c r="AA995" s="23" t="str">
        <f t="array" ref="AA995">IF(AB995="","",XLOOKUP(AB995,selector_07,selector_07_ids,""))</f>
        <v/>
      </c>
      <c r="AB995" s="25"/>
      <c r="AC995" s="14"/>
      <c r="AD995" s="23" t="str">
        <f t="array" ref="AD995">IF(AE995="","",XLOOKUP(AE995,selector_04,selector_04_ids,""))</f>
        <v/>
      </c>
      <c r="AE995" s="25"/>
      <c r="AF995" s="14"/>
      <c r="AG995" s="27"/>
      <c r="AH995" s="14"/>
    </row>
    <row r="996">
      <c r="A996" s="14"/>
      <c r="B996" s="23" t="str">
        <f>IF($A996="","",'Система'!$B$4)</f>
        <v/>
      </c>
      <c r="C996" s="14"/>
      <c r="D996" s="23" t="str">
        <f t="array" ref="D996">IF(E996="","",XLOOKUP(E996,selector_12,selector_12_ids,""))</f>
        <v/>
      </c>
      <c r="E996" s="25"/>
      <c r="F996" s="14"/>
      <c r="G996" s="14"/>
      <c r="H996" s="14"/>
      <c r="I996" s="14"/>
      <c r="J996" s="14"/>
      <c r="K996" s="23" t="str">
        <f t="array" ref="K996">IF(L996="","",XLOOKUP(L996,selector_07,selector_07_ids,""))</f>
        <v/>
      </c>
      <c r="L996" s="25"/>
      <c r="M996" s="14"/>
      <c r="N996" s="23" t="str">
        <f t="array" ref="N996">IF(O996="","",XLOOKUP(O996,selector_18,selector_18_ids,""))</f>
        <v/>
      </c>
      <c r="O996" s="25"/>
      <c r="P996" s="14"/>
      <c r="Q996" s="14"/>
      <c r="R996" s="23" t="str">
        <f t="array" ref="R996">IF(S996="","",XLOOKUP(S996,selector_15,selector_15_ids,""))</f>
        <v/>
      </c>
      <c r="S996" s="25"/>
      <c r="T996" s="23" t="str">
        <f t="array" ref="T996">IF(U996="","",XLOOKUP(U996,selector_15,selector_15_ids,""))</f>
        <v/>
      </c>
      <c r="U996" s="25"/>
      <c r="V996" s="23" t="str">
        <f t="array" ref="V996">IF(W996="","",XLOOKUP(W996,selector_12,selector_12_ids,""))</f>
        <v/>
      </c>
      <c r="W996" s="25"/>
      <c r="X996" s="14"/>
      <c r="Y996" s="14"/>
      <c r="Z996" s="14"/>
      <c r="AA996" s="23" t="str">
        <f t="array" ref="AA996">IF(AB996="","",XLOOKUP(AB996,selector_07,selector_07_ids,""))</f>
        <v/>
      </c>
      <c r="AB996" s="25"/>
      <c r="AC996" s="14"/>
      <c r="AD996" s="23" t="str">
        <f t="array" ref="AD996">IF(AE996="","",XLOOKUP(AE996,selector_04,selector_04_ids,""))</f>
        <v/>
      </c>
      <c r="AE996" s="25"/>
      <c r="AF996" s="14"/>
      <c r="AG996" s="27"/>
      <c r="AH996" s="14"/>
    </row>
    <row r="997">
      <c r="A997" s="14"/>
      <c r="B997" s="23" t="str">
        <f>IF($A997="","",'Система'!$B$4)</f>
        <v/>
      </c>
      <c r="C997" s="14"/>
      <c r="D997" s="23" t="str">
        <f t="array" ref="D997">IF(E997="","",XLOOKUP(E997,selector_12,selector_12_ids,""))</f>
        <v/>
      </c>
      <c r="E997" s="25"/>
      <c r="F997" s="14"/>
      <c r="G997" s="14"/>
      <c r="H997" s="14"/>
      <c r="I997" s="14"/>
      <c r="J997" s="14"/>
      <c r="K997" s="23" t="str">
        <f t="array" ref="K997">IF(L997="","",XLOOKUP(L997,selector_07,selector_07_ids,""))</f>
        <v/>
      </c>
      <c r="L997" s="25"/>
      <c r="M997" s="14"/>
      <c r="N997" s="23" t="str">
        <f t="array" ref="N997">IF(O997="","",XLOOKUP(O997,selector_18,selector_18_ids,""))</f>
        <v/>
      </c>
      <c r="O997" s="25"/>
      <c r="P997" s="14"/>
      <c r="Q997" s="14"/>
      <c r="R997" s="23" t="str">
        <f t="array" ref="R997">IF(S997="","",XLOOKUP(S997,selector_15,selector_15_ids,""))</f>
        <v/>
      </c>
      <c r="S997" s="25"/>
      <c r="T997" s="23" t="str">
        <f t="array" ref="T997">IF(U997="","",XLOOKUP(U997,selector_15,selector_15_ids,""))</f>
        <v/>
      </c>
      <c r="U997" s="25"/>
      <c r="V997" s="23" t="str">
        <f t="array" ref="V997">IF(W997="","",XLOOKUP(W997,selector_12,selector_12_ids,""))</f>
        <v/>
      </c>
      <c r="W997" s="25"/>
      <c r="X997" s="14"/>
      <c r="Y997" s="14"/>
      <c r="Z997" s="14"/>
      <c r="AA997" s="23" t="str">
        <f t="array" ref="AA997">IF(AB997="","",XLOOKUP(AB997,selector_07,selector_07_ids,""))</f>
        <v/>
      </c>
      <c r="AB997" s="25"/>
      <c r="AC997" s="14"/>
      <c r="AD997" s="23" t="str">
        <f t="array" ref="AD997">IF(AE997="","",XLOOKUP(AE997,selector_04,selector_04_ids,""))</f>
        <v/>
      </c>
      <c r="AE997" s="25"/>
      <c r="AF997" s="14"/>
      <c r="AG997" s="27"/>
      <c r="AH997" s="14"/>
    </row>
    <row r="998">
      <c r="A998" s="14"/>
      <c r="B998" s="23" t="str">
        <f>IF($A998="","",'Система'!$B$4)</f>
        <v/>
      </c>
      <c r="C998" s="14"/>
      <c r="D998" s="23" t="str">
        <f t="array" ref="D998">IF(E998="","",XLOOKUP(E998,selector_12,selector_12_ids,""))</f>
        <v/>
      </c>
      <c r="E998" s="25"/>
      <c r="F998" s="14"/>
      <c r="G998" s="14"/>
      <c r="H998" s="14"/>
      <c r="I998" s="14"/>
      <c r="J998" s="14"/>
      <c r="K998" s="23" t="str">
        <f t="array" ref="K998">IF(L998="","",XLOOKUP(L998,selector_07,selector_07_ids,""))</f>
        <v/>
      </c>
      <c r="L998" s="25"/>
      <c r="M998" s="14"/>
      <c r="N998" s="23" t="str">
        <f t="array" ref="N998">IF(O998="","",XLOOKUP(O998,selector_18,selector_18_ids,""))</f>
        <v/>
      </c>
      <c r="O998" s="25"/>
      <c r="P998" s="14"/>
      <c r="Q998" s="14"/>
      <c r="R998" s="23" t="str">
        <f t="array" ref="R998">IF(S998="","",XLOOKUP(S998,selector_15,selector_15_ids,""))</f>
        <v/>
      </c>
      <c r="S998" s="25"/>
      <c r="T998" s="23" t="str">
        <f t="array" ref="T998">IF(U998="","",XLOOKUP(U998,selector_15,selector_15_ids,""))</f>
        <v/>
      </c>
      <c r="U998" s="25"/>
      <c r="V998" s="23" t="str">
        <f t="array" ref="V998">IF(W998="","",XLOOKUP(W998,selector_12,selector_12_ids,""))</f>
        <v/>
      </c>
      <c r="W998" s="25"/>
      <c r="X998" s="14"/>
      <c r="Y998" s="14"/>
      <c r="Z998" s="14"/>
      <c r="AA998" s="23" t="str">
        <f t="array" ref="AA998">IF(AB998="","",XLOOKUP(AB998,selector_07,selector_07_ids,""))</f>
        <v/>
      </c>
      <c r="AB998" s="25"/>
      <c r="AC998" s="14"/>
      <c r="AD998" s="23" t="str">
        <f t="array" ref="AD998">IF(AE998="","",XLOOKUP(AE998,selector_04,selector_04_ids,""))</f>
        <v/>
      </c>
      <c r="AE998" s="25"/>
      <c r="AF998" s="14"/>
      <c r="AG998" s="27"/>
      <c r="AH998" s="14"/>
    </row>
    <row r="999">
      <c r="A999" s="14"/>
      <c r="B999" s="23" t="str">
        <f>IF($A999="","",'Система'!$B$4)</f>
        <v/>
      </c>
      <c r="C999" s="14"/>
      <c r="D999" s="23" t="str">
        <f t="array" ref="D999">IF(E999="","",XLOOKUP(E999,selector_12,selector_12_ids,""))</f>
        <v/>
      </c>
      <c r="E999" s="25"/>
      <c r="F999" s="14"/>
      <c r="G999" s="14"/>
      <c r="H999" s="14"/>
      <c r="I999" s="14"/>
      <c r="J999" s="14"/>
      <c r="K999" s="23" t="str">
        <f t="array" ref="K999">IF(L999="","",XLOOKUP(L999,selector_07,selector_07_ids,""))</f>
        <v/>
      </c>
      <c r="L999" s="25"/>
      <c r="M999" s="14"/>
      <c r="N999" s="23" t="str">
        <f t="array" ref="N999">IF(O999="","",XLOOKUP(O999,selector_18,selector_18_ids,""))</f>
        <v/>
      </c>
      <c r="O999" s="25"/>
      <c r="P999" s="14"/>
      <c r="Q999" s="14"/>
      <c r="R999" s="23" t="str">
        <f t="array" ref="R999">IF(S999="","",XLOOKUP(S999,selector_15,selector_15_ids,""))</f>
        <v/>
      </c>
      <c r="S999" s="25"/>
      <c r="T999" s="23" t="str">
        <f t="array" ref="T999">IF(U999="","",XLOOKUP(U999,selector_15,selector_15_ids,""))</f>
        <v/>
      </c>
      <c r="U999" s="25"/>
      <c r="V999" s="23" t="str">
        <f t="array" ref="V999">IF(W999="","",XLOOKUP(W999,selector_12,selector_12_ids,""))</f>
        <v/>
      </c>
      <c r="W999" s="25"/>
      <c r="X999" s="14"/>
      <c r="Y999" s="14"/>
      <c r="Z999" s="14"/>
      <c r="AA999" s="23" t="str">
        <f t="array" ref="AA999">IF(AB999="","",XLOOKUP(AB999,selector_07,selector_07_ids,""))</f>
        <v/>
      </c>
      <c r="AB999" s="25"/>
      <c r="AC999" s="14"/>
      <c r="AD999" s="23" t="str">
        <f t="array" ref="AD999">IF(AE999="","",XLOOKUP(AE999,selector_04,selector_04_ids,""))</f>
        <v/>
      </c>
      <c r="AE999" s="25"/>
      <c r="AF999" s="14"/>
      <c r="AG999" s="27"/>
      <c r="AH999" s="14"/>
    </row>
    <row r="1000">
      <c r="A1000" s="14"/>
      <c r="B1000" s="23" t="str">
        <f>IF($A1000="","",'Система'!$B$4)</f>
        <v/>
      </c>
      <c r="C1000" s="14"/>
      <c r="D1000" s="23" t="str">
        <f t="array" ref="D1000">IF(E1000="","",XLOOKUP(E1000,selector_12,selector_12_ids,""))</f>
        <v/>
      </c>
      <c r="E1000" s="25"/>
      <c r="F1000" s="14"/>
      <c r="G1000" s="14"/>
      <c r="H1000" s="14"/>
      <c r="I1000" s="14"/>
      <c r="J1000" s="14"/>
      <c r="K1000" s="23" t="str">
        <f t="array" ref="K1000">IF(L1000="","",XLOOKUP(L1000,selector_07,selector_07_ids,""))</f>
        <v/>
      </c>
      <c r="L1000" s="25"/>
      <c r="M1000" s="14"/>
      <c r="N1000" s="23" t="str">
        <f t="array" ref="N1000">IF(O1000="","",XLOOKUP(O1000,selector_18,selector_18_ids,""))</f>
        <v/>
      </c>
      <c r="O1000" s="25"/>
      <c r="P1000" s="14"/>
      <c r="Q1000" s="14"/>
      <c r="R1000" s="23" t="str">
        <f t="array" ref="R1000">IF(S1000="","",XLOOKUP(S1000,selector_15,selector_15_ids,""))</f>
        <v/>
      </c>
      <c r="S1000" s="25"/>
      <c r="T1000" s="23" t="str">
        <f t="array" ref="T1000">IF(U1000="","",XLOOKUP(U1000,selector_15,selector_15_ids,""))</f>
        <v/>
      </c>
      <c r="U1000" s="25"/>
      <c r="V1000" s="23" t="str">
        <f t="array" ref="V1000">IF(W1000="","",XLOOKUP(W1000,selector_12,selector_12_ids,""))</f>
        <v/>
      </c>
      <c r="W1000" s="25"/>
      <c r="X1000" s="14"/>
      <c r="Y1000" s="14"/>
      <c r="Z1000" s="14"/>
      <c r="AA1000" s="23" t="str">
        <f t="array" ref="AA1000">IF(AB1000="","",XLOOKUP(AB1000,selector_07,selector_07_ids,""))</f>
        <v/>
      </c>
      <c r="AB1000" s="25"/>
      <c r="AC1000" s="14"/>
      <c r="AD1000" s="23" t="str">
        <f t="array" ref="AD1000">IF(AE1000="","",XLOOKUP(AE1000,selector_04,selector_04_ids,""))</f>
        <v/>
      </c>
      <c r="AE1000" s="25"/>
      <c r="AF1000" s="14"/>
      <c r="AG1000" s="27"/>
      <c r="AH1000" s="14"/>
    </row>
    <row r="1001">
      <c r="A1001" s="14"/>
      <c r="B1001" s="23" t="str">
        <f>IF($A1001="","",'Система'!$B$4)</f>
        <v/>
      </c>
      <c r="C1001" s="14"/>
      <c r="D1001" s="23" t="str">
        <f t="array" ref="D1001">IF(E1001="","",XLOOKUP(E1001,selector_12,selector_12_ids,""))</f>
        <v/>
      </c>
      <c r="E1001" s="25"/>
      <c r="F1001" s="14"/>
      <c r="G1001" s="14"/>
      <c r="H1001" s="14"/>
      <c r="I1001" s="14"/>
      <c r="J1001" s="14"/>
      <c r="K1001" s="23" t="str">
        <f t="array" ref="K1001">IF(L1001="","",XLOOKUP(L1001,selector_07,selector_07_ids,""))</f>
        <v/>
      </c>
      <c r="L1001" s="25"/>
      <c r="M1001" s="14"/>
      <c r="N1001" s="23" t="str">
        <f t="array" ref="N1001">IF(O1001="","",XLOOKUP(O1001,selector_18,selector_18_ids,""))</f>
        <v/>
      </c>
      <c r="O1001" s="25"/>
      <c r="P1001" s="14"/>
      <c r="Q1001" s="14"/>
      <c r="R1001" s="23" t="str">
        <f t="array" ref="R1001">IF(S1001="","",XLOOKUP(S1001,selector_15,selector_15_ids,""))</f>
        <v/>
      </c>
      <c r="S1001" s="25"/>
      <c r="T1001" s="23" t="str">
        <f t="array" ref="T1001">IF(U1001="","",XLOOKUP(U1001,selector_15,selector_15_ids,""))</f>
        <v/>
      </c>
      <c r="U1001" s="25"/>
      <c r="V1001" s="23" t="str">
        <f t="array" ref="V1001">IF(W1001="","",XLOOKUP(W1001,selector_12,selector_12_ids,""))</f>
        <v/>
      </c>
      <c r="W1001" s="25"/>
      <c r="X1001" s="14"/>
      <c r="Y1001" s="14"/>
      <c r="Z1001" s="14"/>
      <c r="AA1001" s="23" t="str">
        <f t="array" ref="AA1001">IF(AB1001="","",XLOOKUP(AB1001,selector_07,selector_07_ids,""))</f>
        <v/>
      </c>
      <c r="AB1001" s="25"/>
      <c r="AC1001" s="14"/>
      <c r="AD1001" s="23" t="str">
        <f t="array" ref="AD1001">IF(AE1001="","",XLOOKUP(AE1001,selector_04,selector_04_ids,""))</f>
        <v/>
      </c>
      <c r="AE1001" s="25"/>
      <c r="AF1001" s="14"/>
      <c r="AG1001" s="27"/>
      <c r="AH1001" s="14"/>
    </row>
    <row r="1002">
      <c r="A1002" s="14"/>
      <c r="B1002" s="23" t="str">
        <f>IF($A1002="","",'Система'!$B$4)</f>
        <v/>
      </c>
      <c r="C1002" s="14"/>
      <c r="D1002" s="23" t="str">
        <f t="array" ref="D1002">IF(E1002="","",XLOOKUP(E1002,selector_12,selector_12_ids,""))</f>
        <v/>
      </c>
      <c r="E1002" s="25"/>
      <c r="F1002" s="14"/>
      <c r="G1002" s="14"/>
      <c r="H1002" s="14"/>
      <c r="I1002" s="14"/>
      <c r="J1002" s="14"/>
      <c r="K1002" s="23" t="str">
        <f t="array" ref="K1002">IF(L1002="","",XLOOKUP(L1002,selector_07,selector_07_ids,""))</f>
        <v/>
      </c>
      <c r="L1002" s="25"/>
      <c r="M1002" s="14"/>
      <c r="N1002" s="23" t="str">
        <f t="array" ref="N1002">IF(O1002="","",XLOOKUP(O1002,selector_18,selector_18_ids,""))</f>
        <v/>
      </c>
      <c r="O1002" s="25"/>
      <c r="P1002" s="14"/>
      <c r="Q1002" s="14"/>
      <c r="R1002" s="23" t="str">
        <f t="array" ref="R1002">IF(S1002="","",XLOOKUP(S1002,selector_15,selector_15_ids,""))</f>
        <v/>
      </c>
      <c r="S1002" s="25"/>
      <c r="T1002" s="23" t="str">
        <f t="array" ref="T1002">IF(U1002="","",XLOOKUP(U1002,selector_15,selector_15_ids,""))</f>
        <v/>
      </c>
      <c r="U1002" s="25"/>
      <c r="V1002" s="23" t="str">
        <f t="array" ref="V1002">IF(W1002="","",XLOOKUP(W1002,selector_12,selector_12_ids,""))</f>
        <v/>
      </c>
      <c r="W1002" s="25"/>
      <c r="X1002" s="14"/>
      <c r="Y1002" s="14"/>
      <c r="Z1002" s="14"/>
      <c r="AA1002" s="23" t="str">
        <f t="array" ref="AA1002">IF(AB1002="","",XLOOKUP(AB1002,selector_07,selector_07_ids,""))</f>
        <v/>
      </c>
      <c r="AB1002" s="25"/>
      <c r="AC1002" s="14"/>
      <c r="AD1002" s="23" t="str">
        <f t="array" ref="AD1002">IF(AE1002="","",XLOOKUP(AE1002,selector_04,selector_04_ids,""))</f>
        <v/>
      </c>
      <c r="AE1002" s="25"/>
      <c r="AF1002" s="14"/>
      <c r="AG1002" s="27"/>
      <c r="AH1002" s="14"/>
    </row>
    <row r="1003">
      <c r="A1003" s="14"/>
      <c r="B1003" s="23" t="str">
        <f>IF($A1003="","",'Система'!$B$4)</f>
        <v/>
      </c>
      <c r="C1003" s="14"/>
      <c r="D1003" s="23" t="str">
        <f t="array" ref="D1003">IF(E1003="","",XLOOKUP(E1003,selector_12,selector_12_ids,""))</f>
        <v/>
      </c>
      <c r="E1003" s="25"/>
      <c r="F1003" s="14"/>
      <c r="G1003" s="14"/>
      <c r="H1003" s="14"/>
      <c r="I1003" s="14"/>
      <c r="J1003" s="14"/>
      <c r="K1003" s="23" t="str">
        <f t="array" ref="K1003">IF(L1003="","",XLOOKUP(L1003,selector_07,selector_07_ids,""))</f>
        <v/>
      </c>
      <c r="L1003" s="25"/>
      <c r="M1003" s="14"/>
      <c r="N1003" s="23" t="str">
        <f t="array" ref="N1003">IF(O1003="","",XLOOKUP(O1003,selector_18,selector_18_ids,""))</f>
        <v/>
      </c>
      <c r="O1003" s="25"/>
      <c r="P1003" s="14"/>
      <c r="Q1003" s="14"/>
      <c r="R1003" s="23" t="str">
        <f t="array" ref="R1003">IF(S1003="","",XLOOKUP(S1003,selector_15,selector_15_ids,""))</f>
        <v/>
      </c>
      <c r="S1003" s="25"/>
      <c r="T1003" s="23" t="str">
        <f t="array" ref="T1003">IF(U1003="","",XLOOKUP(U1003,selector_15,selector_15_ids,""))</f>
        <v/>
      </c>
      <c r="U1003" s="25"/>
      <c r="V1003" s="23" t="str">
        <f t="array" ref="V1003">IF(W1003="","",XLOOKUP(W1003,selector_12,selector_12_ids,""))</f>
        <v/>
      </c>
      <c r="W1003" s="25"/>
      <c r="X1003" s="14"/>
      <c r="Y1003" s="14"/>
      <c r="Z1003" s="14"/>
      <c r="AA1003" s="23" t="str">
        <f t="array" ref="AA1003">IF(AB1003="","",XLOOKUP(AB1003,selector_07,selector_07_ids,""))</f>
        <v/>
      </c>
      <c r="AB1003" s="25"/>
      <c r="AC1003" s="14"/>
      <c r="AD1003" s="23" t="str">
        <f t="array" ref="AD1003">IF(AE1003="","",XLOOKUP(AE1003,selector_04,selector_04_ids,""))</f>
        <v/>
      </c>
      <c r="AE1003" s="25"/>
      <c r="AF1003" s="14"/>
      <c r="AG1003" s="27"/>
      <c r="AH1003" s="14"/>
    </row>
    <row r="1004">
      <c r="A1004" s="14"/>
      <c r="B1004" s="23" t="str">
        <f>IF($A1004="","",'Система'!$B$4)</f>
        <v/>
      </c>
      <c r="C1004" s="14"/>
      <c r="D1004" s="23" t="str">
        <f t="array" ref="D1004">IF(E1004="","",XLOOKUP(E1004,selector_12,selector_12_ids,""))</f>
        <v/>
      </c>
      <c r="E1004" s="25"/>
      <c r="F1004" s="14"/>
      <c r="G1004" s="14"/>
      <c r="H1004" s="14"/>
      <c r="I1004" s="14"/>
      <c r="J1004" s="14"/>
      <c r="K1004" s="23" t="str">
        <f t="array" ref="K1004">IF(L1004="","",XLOOKUP(L1004,selector_07,selector_07_ids,""))</f>
        <v/>
      </c>
      <c r="L1004" s="25"/>
      <c r="M1004" s="14"/>
      <c r="N1004" s="23" t="str">
        <f t="array" ref="N1004">IF(O1004="","",XLOOKUP(O1004,selector_18,selector_18_ids,""))</f>
        <v/>
      </c>
      <c r="O1004" s="25"/>
      <c r="P1004" s="14"/>
      <c r="Q1004" s="14"/>
      <c r="R1004" s="23" t="str">
        <f t="array" ref="R1004">IF(S1004="","",XLOOKUP(S1004,selector_15,selector_15_ids,""))</f>
        <v/>
      </c>
      <c r="S1004" s="25"/>
      <c r="T1004" s="23" t="str">
        <f t="array" ref="T1004">IF(U1004="","",XLOOKUP(U1004,selector_15,selector_15_ids,""))</f>
        <v/>
      </c>
      <c r="U1004" s="25"/>
      <c r="V1004" s="23" t="str">
        <f t="array" ref="V1004">IF(W1004="","",XLOOKUP(W1004,selector_12,selector_12_ids,""))</f>
        <v/>
      </c>
      <c r="W1004" s="25"/>
      <c r="X1004" s="14"/>
      <c r="Y1004" s="14"/>
      <c r="Z1004" s="14"/>
      <c r="AA1004" s="23" t="str">
        <f t="array" ref="AA1004">IF(AB1004="","",XLOOKUP(AB1004,selector_07,selector_07_ids,""))</f>
        <v/>
      </c>
      <c r="AB1004" s="25"/>
      <c r="AC1004" s="14"/>
      <c r="AD1004" s="23" t="str">
        <f t="array" ref="AD1004">IF(AE1004="","",XLOOKUP(AE1004,selector_04,selector_04_ids,""))</f>
        <v/>
      </c>
      <c r="AE1004" s="25"/>
      <c r="AF1004" s="14"/>
      <c r="AG1004" s="27"/>
      <c r="AH1004" s="14"/>
    </row>
    <row r="1005">
      <c r="A1005" s="14"/>
      <c r="B1005" s="23"/>
      <c r="C1005" s="14"/>
      <c r="D1005" s="23"/>
      <c r="E1005" s="25"/>
      <c r="F1005" s="14"/>
      <c r="G1005" s="14"/>
      <c r="H1005" s="14"/>
      <c r="I1005" s="14"/>
      <c r="J1005" s="14"/>
      <c r="K1005" s="23"/>
      <c r="L1005" s="25"/>
      <c r="M1005" s="14"/>
      <c r="N1005" s="23"/>
      <c r="O1005" s="25"/>
      <c r="P1005" s="14"/>
      <c r="Q1005" s="14"/>
      <c r="R1005" s="23"/>
      <c r="S1005" s="25"/>
      <c r="T1005" s="23"/>
      <c r="U1005" s="25"/>
      <c r="V1005" s="23"/>
      <c r="W1005" s="25"/>
      <c r="X1005" s="14"/>
      <c r="Y1005" s="14"/>
      <c r="Z1005" s="14"/>
      <c r="AA1005" s="23"/>
      <c r="AB1005" s="25"/>
      <c r="AC1005" s="14"/>
      <c r="AD1005" s="23"/>
      <c r="AE1005" s="25"/>
      <c r="AF1005" s="14"/>
      <c r="AG1005" s="14"/>
      <c r="AH1005" s="14"/>
    </row>
  </sheetData>
  <autoFilter ref="$A$4:$AH$1004"/>
  <mergeCells count="3">
    <mergeCell ref="A1:AH1"/>
    <mergeCell ref="A2:AH2"/>
    <mergeCell ref="A3:AH3"/>
  </mergeCells>
  <dataValidations>
    <dataValidation type="list" allowBlank="1" showErrorMessage="1" sqref="AC5:AC1004">
      <formula1>enum_knowledge_status</formula1>
    </dataValidation>
    <dataValidation type="list" allowBlank="1" showErrorMessage="1" sqref="Y5:Y1004">
      <formula1>enum_yes_no</formula1>
    </dataValidation>
    <dataValidation type="list" allowBlank="1" showErrorMessage="1" sqref="S5:S1004 U5:U1004">
      <formula1>selector_15</formula1>
    </dataValidation>
    <dataValidation type="list" allowBlank="1" showErrorMessage="1" sqref="G5:G1004">
      <formula1>enum_action_type</formula1>
    </dataValidation>
    <dataValidation type="list" allowBlank="1" showErrorMessage="1" sqref="M5:M1004">
      <formula1>enum_performer_mode</formula1>
    </dataValidation>
    <dataValidation type="list" allowBlank="1" showErrorMessage="1" sqref="C5:C1004">
      <formula1>enum_version_operation</formula1>
    </dataValidation>
    <dataValidation type="list" allowBlank="1" showErrorMessage="1" sqref="Q5:Q1004">
      <formula1>enum_execution_status</formula1>
    </dataValidation>
    <dataValidation type="list" allowBlank="1" showErrorMessage="1" sqref="AE5:AE1004">
      <formula1>selector_04</formula1>
    </dataValidation>
    <dataValidation type="list" allowBlank="1" showErrorMessage="1" sqref="O5:O1004">
      <formula1>selector_18</formula1>
    </dataValidation>
    <dataValidation type="list" allowBlank="1" showErrorMessage="1" sqref="E5:E1004 W5:W1004">
      <formula1>selector_12</formula1>
    </dataValidation>
    <dataValidation type="list" allowBlank="1" showErrorMessage="1" sqref="L5:L1004 AB5:AB1004">
      <formula1>selector_07</formula1>
    </dataValidation>
  </dataValidation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19.5"/>
    <col customWidth="1" min="4" max="4" width="20.75"/>
    <col customWidth="1" min="5" max="5" width="37.63"/>
    <col customWidth="1" min="6" max="6" width="20.75"/>
    <col customWidth="1" min="7" max="7" width="37.63"/>
    <col customWidth="1" min="8" max="8" width="19.5"/>
    <col customWidth="1" min="9" max="9" width="20.75"/>
    <col customWidth="1" min="10" max="10" width="37.63"/>
    <col customWidth="1" min="11" max="11" width="40.13"/>
    <col customWidth="1" min="12" max="12" width="20.75"/>
    <col customWidth="1" min="13" max="13" width="37.63"/>
    <col customWidth="1" min="14" max="14" width="33.88"/>
    <col customWidth="1" min="15" max="17" width="22.63"/>
    <col customWidth="1" min="18" max="18" width="27.63"/>
    <col customWidth="1" min="19" max="20" width="22.63"/>
    <col customWidth="1" min="21" max="21" width="14.5"/>
    <col customWidth="1" min="22" max="22" width="19.5"/>
    <col customWidth="1" min="23" max="23" width="20.75"/>
    <col customWidth="1" min="24" max="24" width="37.63"/>
    <col customWidth="1" min="25" max="25" width="33.88"/>
    <col customWidth="1" min="26" max="26" width="18.25"/>
    <col customWidth="1" min="27" max="27" width="40.13"/>
    <col hidden="1" min="37" max="38" width="12.63"/>
  </cols>
  <sheetData>
    <row r="1" ht="30.0" customHeight="1">
      <c r="A1" s="1" t="s">
        <v>505</v>
      </c>
    </row>
    <row r="2" ht="25.5" customHeight="1">
      <c r="A2" s="4" t="s">
        <v>506</v>
      </c>
    </row>
    <row r="3" ht="28.5" customHeight="1">
      <c r="A3" s="8" t="s">
        <v>424</v>
      </c>
    </row>
    <row r="4" ht="42.0" customHeight="1">
      <c r="A4" s="18" t="s">
        <v>507</v>
      </c>
      <c r="B4" s="10" t="s">
        <v>177</v>
      </c>
      <c r="C4" s="18" t="s">
        <v>6</v>
      </c>
      <c r="D4" s="10" t="s">
        <v>467</v>
      </c>
      <c r="E4" s="20" t="s">
        <v>485</v>
      </c>
      <c r="F4" s="10" t="s">
        <v>508</v>
      </c>
      <c r="G4" s="20" t="s">
        <v>509</v>
      </c>
      <c r="H4" s="18" t="s">
        <v>510</v>
      </c>
      <c r="I4" s="10" t="s">
        <v>511</v>
      </c>
      <c r="J4" s="20" t="s">
        <v>512</v>
      </c>
      <c r="K4" s="10" t="s">
        <v>513</v>
      </c>
      <c r="L4" s="10" t="s">
        <v>514</v>
      </c>
      <c r="M4" s="20" t="s">
        <v>515</v>
      </c>
      <c r="N4" s="10" t="s">
        <v>516</v>
      </c>
      <c r="O4" s="10" t="s">
        <v>517</v>
      </c>
      <c r="P4" s="10" t="s">
        <v>518</v>
      </c>
      <c r="Q4" s="10" t="s">
        <v>519</v>
      </c>
      <c r="R4" s="10" t="s">
        <v>520</v>
      </c>
      <c r="S4" s="10" t="s">
        <v>521</v>
      </c>
      <c r="T4" s="10" t="s">
        <v>501</v>
      </c>
      <c r="U4" s="10" t="s">
        <v>502</v>
      </c>
      <c r="V4" s="18" t="s">
        <v>7</v>
      </c>
      <c r="W4" s="10" t="s">
        <v>89</v>
      </c>
      <c r="X4" s="20" t="s">
        <v>186</v>
      </c>
      <c r="Y4" s="10" t="s">
        <v>188</v>
      </c>
      <c r="Z4" s="10" t="s">
        <v>189</v>
      </c>
      <c r="AA4" s="10" t="s">
        <v>129</v>
      </c>
    </row>
    <row r="5">
      <c r="A5" s="14"/>
      <c r="B5" s="23" t="str">
        <f>IF($A5="","",'Система'!$B$4)</f>
        <v/>
      </c>
      <c r="C5" s="14"/>
      <c r="D5" s="23" t="str">
        <f t="array" ref="D5">IF(E5="","",XLOOKUP(E5,selector_12,selector_12_ids,""))</f>
        <v/>
      </c>
      <c r="E5" s="25"/>
      <c r="F5" s="23" t="str">
        <f t="array" ref="F5">IF(G5="","",XLOOKUP(G5,selector_13,selector_13_ids,""))</f>
        <v/>
      </c>
      <c r="G5" s="25"/>
      <c r="H5" s="14"/>
      <c r="I5" s="23" t="str">
        <f t="array" ref="I5">IF(J5="","",XLOOKUP(J5,selector_13,selector_13_ids,""))</f>
        <v/>
      </c>
      <c r="J5" s="25"/>
      <c r="K5" s="14"/>
      <c r="L5" s="23" t="str">
        <f t="array" ref="L5">IF(M5="","",XLOOKUP(M5,selector_07,selector_07_ids,""))</f>
        <v/>
      </c>
      <c r="M5" s="25"/>
      <c r="N5" s="14"/>
      <c r="O5" s="14"/>
      <c r="P5" s="14"/>
      <c r="Q5" s="14"/>
      <c r="R5" s="14"/>
      <c r="S5" s="14"/>
      <c r="T5" s="14"/>
      <c r="U5" s="14"/>
      <c r="V5" s="14"/>
      <c r="W5" s="23" t="str">
        <f t="array" ref="W5">IF(X5="","",XLOOKUP(X5,selector_04,selector_04_ids,""))</f>
        <v/>
      </c>
      <c r="X5" s="25"/>
      <c r="Y5" s="14"/>
      <c r="Z5" s="27"/>
      <c r="AA5" s="14"/>
      <c r="AK5" s="19" t="str">
        <f>IFERROR(__xludf.DUMMYFUNCTION("ARRAYFORMULA(IFERROR(FILTER(REGEXREPLACE('Срез модели'!$E$5:$E$1004,"" \[id=[^\]]+\]$"",""""),'Срез модели'!$C$5:$C$1004=""Связи действий""),""""))"),"")</f>
        <v/>
      </c>
      <c r="AL5" s="19" t="str">
        <f>IFERROR(__xludf.DUMMYFUNCTION("ARRAYFORMULA(IFERROR(FILTER('Срез модели'!$D$5:$D$1004,'Срез модели'!$C$5:$C$1004=""Связи действий""),""""))"),"")</f>
        <v/>
      </c>
    </row>
    <row r="6">
      <c r="A6" s="14"/>
      <c r="B6" s="23" t="str">
        <f>IF($A6="","",'Система'!$B$4)</f>
        <v/>
      </c>
      <c r="C6" s="14"/>
      <c r="D6" s="23" t="str">
        <f t="array" ref="D6">IF(E6="","",XLOOKUP(E6,selector_12,selector_12_ids,""))</f>
        <v/>
      </c>
      <c r="E6" s="25"/>
      <c r="F6" s="23" t="str">
        <f t="array" ref="F6">IF(G6="","",XLOOKUP(G6,selector_13,selector_13_ids,""))</f>
        <v/>
      </c>
      <c r="G6" s="25"/>
      <c r="H6" s="14"/>
      <c r="I6" s="23" t="str">
        <f t="array" ref="I6">IF(J6="","",XLOOKUP(J6,selector_13,selector_13_ids,""))</f>
        <v/>
      </c>
      <c r="J6" s="25"/>
      <c r="K6" s="14"/>
      <c r="L6" s="23" t="str">
        <f t="array" ref="L6">IF(M6="","",XLOOKUP(M6,selector_07,selector_07_ids,""))</f>
        <v/>
      </c>
      <c r="M6" s="25"/>
      <c r="N6" s="14"/>
      <c r="O6" s="14"/>
      <c r="P6" s="14"/>
      <c r="Q6" s="14"/>
      <c r="R6" s="14"/>
      <c r="S6" s="14"/>
      <c r="T6" s="14"/>
      <c r="U6" s="14"/>
      <c r="V6" s="14"/>
      <c r="W6" s="23" t="str">
        <f t="array" ref="W6">IF(X6="","",XLOOKUP(X6,selector_04,selector_04_ids,""))</f>
        <v/>
      </c>
      <c r="X6" s="25"/>
      <c r="Y6" s="14"/>
      <c r="Z6" s="27"/>
      <c r="AA6" s="14"/>
    </row>
    <row r="7">
      <c r="A7" s="14"/>
      <c r="B7" s="23" t="str">
        <f>IF($A7="","",'Система'!$B$4)</f>
        <v/>
      </c>
      <c r="C7" s="14"/>
      <c r="D7" s="23" t="str">
        <f t="array" ref="D7">IF(E7="","",XLOOKUP(E7,selector_12,selector_12_ids,""))</f>
        <v/>
      </c>
      <c r="E7" s="25"/>
      <c r="F7" s="23" t="str">
        <f t="array" ref="F7">IF(G7="","",XLOOKUP(G7,selector_13,selector_13_ids,""))</f>
        <v/>
      </c>
      <c r="G7" s="25"/>
      <c r="H7" s="14"/>
      <c r="I7" s="23" t="str">
        <f t="array" ref="I7">IF(J7="","",XLOOKUP(J7,selector_13,selector_13_ids,""))</f>
        <v/>
      </c>
      <c r="J7" s="25"/>
      <c r="K7" s="14"/>
      <c r="L7" s="23" t="str">
        <f t="array" ref="L7">IF(M7="","",XLOOKUP(M7,selector_07,selector_07_ids,""))</f>
        <v/>
      </c>
      <c r="M7" s="25"/>
      <c r="N7" s="14"/>
      <c r="O7" s="14"/>
      <c r="P7" s="14"/>
      <c r="Q7" s="14"/>
      <c r="R7" s="14"/>
      <c r="S7" s="14"/>
      <c r="T7" s="14"/>
      <c r="U7" s="14"/>
      <c r="V7" s="14"/>
      <c r="W7" s="23" t="str">
        <f t="array" ref="W7">IF(X7="","",XLOOKUP(X7,selector_04,selector_04_ids,""))</f>
        <v/>
      </c>
      <c r="X7" s="25"/>
      <c r="Y7" s="14"/>
      <c r="Z7" s="27"/>
      <c r="AA7" s="14"/>
    </row>
    <row r="8">
      <c r="A8" s="14"/>
      <c r="B8" s="23" t="str">
        <f>IF($A8="","",'Система'!$B$4)</f>
        <v/>
      </c>
      <c r="C8" s="14"/>
      <c r="D8" s="23" t="str">
        <f t="array" ref="D8">IF(E8="","",XLOOKUP(E8,selector_12,selector_12_ids,""))</f>
        <v/>
      </c>
      <c r="E8" s="25"/>
      <c r="F8" s="23" t="str">
        <f t="array" ref="F8">IF(G8="","",XLOOKUP(G8,selector_13,selector_13_ids,""))</f>
        <v/>
      </c>
      <c r="G8" s="25"/>
      <c r="H8" s="14"/>
      <c r="I8" s="23" t="str">
        <f t="array" ref="I8">IF(J8="","",XLOOKUP(J8,selector_13,selector_13_ids,""))</f>
        <v/>
      </c>
      <c r="J8" s="25"/>
      <c r="K8" s="14"/>
      <c r="L8" s="23" t="str">
        <f t="array" ref="L8">IF(M8="","",XLOOKUP(M8,selector_07,selector_07_ids,""))</f>
        <v/>
      </c>
      <c r="M8" s="25"/>
      <c r="N8" s="14"/>
      <c r="O8" s="14"/>
      <c r="P8" s="14"/>
      <c r="Q8" s="14"/>
      <c r="R8" s="14"/>
      <c r="S8" s="14"/>
      <c r="T8" s="14"/>
      <c r="U8" s="14"/>
      <c r="V8" s="14"/>
      <c r="W8" s="23" t="str">
        <f t="array" ref="W8">IF(X8="","",XLOOKUP(X8,selector_04,selector_04_ids,""))</f>
        <v/>
      </c>
      <c r="X8" s="25"/>
      <c r="Y8" s="14"/>
      <c r="Z8" s="27"/>
      <c r="AA8" s="14"/>
    </row>
    <row r="9">
      <c r="A9" s="14"/>
      <c r="B9" s="23" t="str">
        <f>IF($A9="","",'Система'!$B$4)</f>
        <v/>
      </c>
      <c r="C9" s="14"/>
      <c r="D9" s="23" t="str">
        <f t="array" ref="D9">IF(E9="","",XLOOKUP(E9,selector_12,selector_12_ids,""))</f>
        <v/>
      </c>
      <c r="E9" s="25"/>
      <c r="F9" s="23" t="str">
        <f t="array" ref="F9">IF(G9="","",XLOOKUP(G9,selector_13,selector_13_ids,""))</f>
        <v/>
      </c>
      <c r="G9" s="25"/>
      <c r="H9" s="14"/>
      <c r="I9" s="23" t="str">
        <f t="array" ref="I9">IF(J9="","",XLOOKUP(J9,selector_13,selector_13_ids,""))</f>
        <v/>
      </c>
      <c r="J9" s="25"/>
      <c r="K9" s="14"/>
      <c r="L9" s="23" t="str">
        <f t="array" ref="L9">IF(M9="","",XLOOKUP(M9,selector_07,selector_07_ids,""))</f>
        <v/>
      </c>
      <c r="M9" s="25"/>
      <c r="N9" s="14"/>
      <c r="O9" s="14"/>
      <c r="P9" s="14"/>
      <c r="Q9" s="14"/>
      <c r="R9" s="14"/>
      <c r="S9" s="14"/>
      <c r="T9" s="14"/>
      <c r="U9" s="14"/>
      <c r="V9" s="14"/>
      <c r="W9" s="23" t="str">
        <f t="array" ref="W9">IF(X9="","",XLOOKUP(X9,selector_04,selector_04_ids,""))</f>
        <v/>
      </c>
      <c r="X9" s="25"/>
      <c r="Y9" s="14"/>
      <c r="Z9" s="27"/>
      <c r="AA9" s="14"/>
    </row>
    <row r="10">
      <c r="A10" s="14"/>
      <c r="B10" s="23" t="str">
        <f>IF($A10="","",'Система'!$B$4)</f>
        <v/>
      </c>
      <c r="C10" s="14"/>
      <c r="D10" s="23" t="str">
        <f t="array" ref="D10">IF(E10="","",XLOOKUP(E10,selector_12,selector_12_ids,""))</f>
        <v/>
      </c>
      <c r="E10" s="25"/>
      <c r="F10" s="23" t="str">
        <f t="array" ref="F10">IF(G10="","",XLOOKUP(G10,selector_13,selector_13_ids,""))</f>
        <v/>
      </c>
      <c r="G10" s="25"/>
      <c r="H10" s="14"/>
      <c r="I10" s="23" t="str">
        <f t="array" ref="I10">IF(J10="","",XLOOKUP(J10,selector_13,selector_13_ids,""))</f>
        <v/>
      </c>
      <c r="J10" s="25"/>
      <c r="K10" s="14"/>
      <c r="L10" s="23" t="str">
        <f t="array" ref="L10">IF(M10="","",XLOOKUP(M10,selector_07,selector_07_ids,""))</f>
        <v/>
      </c>
      <c r="M10" s="25"/>
      <c r="N10" s="14"/>
      <c r="O10" s="14"/>
      <c r="P10" s="14"/>
      <c r="Q10" s="14"/>
      <c r="R10" s="14"/>
      <c r="S10" s="14"/>
      <c r="T10" s="14"/>
      <c r="U10" s="14"/>
      <c r="V10" s="14"/>
      <c r="W10" s="23" t="str">
        <f t="array" ref="W10">IF(X10="","",XLOOKUP(X10,selector_04,selector_04_ids,""))</f>
        <v/>
      </c>
      <c r="X10" s="25"/>
      <c r="Y10" s="14"/>
      <c r="Z10" s="27"/>
      <c r="AA10" s="14"/>
    </row>
    <row r="11">
      <c r="A11" s="14"/>
      <c r="B11" s="23" t="str">
        <f>IF($A11="","",'Система'!$B$4)</f>
        <v/>
      </c>
      <c r="C11" s="14"/>
      <c r="D11" s="23" t="str">
        <f t="array" ref="D11">IF(E11="","",XLOOKUP(E11,selector_12,selector_12_ids,""))</f>
        <v/>
      </c>
      <c r="E11" s="25"/>
      <c r="F11" s="23" t="str">
        <f t="array" ref="F11">IF(G11="","",XLOOKUP(G11,selector_13,selector_13_ids,""))</f>
        <v/>
      </c>
      <c r="G11" s="25"/>
      <c r="H11" s="14"/>
      <c r="I11" s="23" t="str">
        <f t="array" ref="I11">IF(J11="","",XLOOKUP(J11,selector_13,selector_13_ids,""))</f>
        <v/>
      </c>
      <c r="J11" s="25"/>
      <c r="K11" s="14"/>
      <c r="L11" s="23" t="str">
        <f t="array" ref="L11">IF(M11="","",XLOOKUP(M11,selector_07,selector_07_ids,""))</f>
        <v/>
      </c>
      <c r="M11" s="25"/>
      <c r="N11" s="14"/>
      <c r="O11" s="14"/>
      <c r="P11" s="14"/>
      <c r="Q11" s="14"/>
      <c r="R11" s="14"/>
      <c r="S11" s="14"/>
      <c r="T11" s="14"/>
      <c r="U11" s="14"/>
      <c r="V11" s="14"/>
      <c r="W11" s="23" t="str">
        <f t="array" ref="W11">IF(X11="","",XLOOKUP(X11,selector_04,selector_04_ids,""))</f>
        <v/>
      </c>
      <c r="X11" s="25"/>
      <c r="Y11" s="14"/>
      <c r="Z11" s="27"/>
      <c r="AA11" s="14"/>
    </row>
    <row r="12">
      <c r="A12" s="14"/>
      <c r="B12" s="23" t="str">
        <f>IF($A12="","",'Система'!$B$4)</f>
        <v/>
      </c>
      <c r="C12" s="14"/>
      <c r="D12" s="23" t="str">
        <f t="array" ref="D12">IF(E12="","",XLOOKUP(E12,selector_12,selector_12_ids,""))</f>
        <v/>
      </c>
      <c r="E12" s="25"/>
      <c r="F12" s="23" t="str">
        <f t="array" ref="F12">IF(G12="","",XLOOKUP(G12,selector_13,selector_13_ids,""))</f>
        <v/>
      </c>
      <c r="G12" s="25"/>
      <c r="H12" s="14"/>
      <c r="I12" s="23" t="str">
        <f t="array" ref="I12">IF(J12="","",XLOOKUP(J12,selector_13,selector_13_ids,""))</f>
        <v/>
      </c>
      <c r="J12" s="25"/>
      <c r="K12" s="14"/>
      <c r="L12" s="23" t="str">
        <f t="array" ref="L12">IF(M12="","",XLOOKUP(M12,selector_07,selector_07_ids,""))</f>
        <v/>
      </c>
      <c r="M12" s="25"/>
      <c r="N12" s="14"/>
      <c r="O12" s="14"/>
      <c r="P12" s="14"/>
      <c r="Q12" s="14"/>
      <c r="R12" s="14"/>
      <c r="S12" s="14"/>
      <c r="T12" s="14"/>
      <c r="U12" s="14"/>
      <c r="V12" s="14"/>
      <c r="W12" s="23" t="str">
        <f t="array" ref="W12">IF(X12="","",XLOOKUP(X12,selector_04,selector_04_ids,""))</f>
        <v/>
      </c>
      <c r="X12" s="25"/>
      <c r="Y12" s="14"/>
      <c r="Z12" s="27"/>
      <c r="AA12" s="14"/>
    </row>
    <row r="13">
      <c r="A13" s="14"/>
      <c r="B13" s="23" t="str">
        <f>IF($A13="","",'Система'!$B$4)</f>
        <v/>
      </c>
      <c r="C13" s="14"/>
      <c r="D13" s="23" t="str">
        <f t="array" ref="D13">IF(E13="","",XLOOKUP(E13,selector_12,selector_12_ids,""))</f>
        <v/>
      </c>
      <c r="E13" s="25"/>
      <c r="F13" s="23" t="str">
        <f t="array" ref="F13">IF(G13="","",XLOOKUP(G13,selector_13,selector_13_ids,""))</f>
        <v/>
      </c>
      <c r="G13" s="25"/>
      <c r="H13" s="14"/>
      <c r="I13" s="23" t="str">
        <f t="array" ref="I13">IF(J13="","",XLOOKUP(J13,selector_13,selector_13_ids,""))</f>
        <v/>
      </c>
      <c r="J13" s="25"/>
      <c r="K13" s="14"/>
      <c r="L13" s="23" t="str">
        <f t="array" ref="L13">IF(M13="","",XLOOKUP(M13,selector_07,selector_07_ids,""))</f>
        <v/>
      </c>
      <c r="M13" s="25"/>
      <c r="N13" s="14"/>
      <c r="O13" s="14"/>
      <c r="P13" s="14"/>
      <c r="Q13" s="14"/>
      <c r="R13" s="14"/>
      <c r="S13" s="14"/>
      <c r="T13" s="14"/>
      <c r="U13" s="14"/>
      <c r="V13" s="14"/>
      <c r="W13" s="23" t="str">
        <f t="array" ref="W13">IF(X13="","",XLOOKUP(X13,selector_04,selector_04_ids,""))</f>
        <v/>
      </c>
      <c r="X13" s="25"/>
      <c r="Y13" s="14"/>
      <c r="Z13" s="27"/>
      <c r="AA13" s="14"/>
    </row>
    <row r="14">
      <c r="A14" s="14"/>
      <c r="B14" s="23" t="str">
        <f>IF($A14="","",'Система'!$B$4)</f>
        <v/>
      </c>
      <c r="C14" s="14"/>
      <c r="D14" s="23" t="str">
        <f t="array" ref="D14">IF(E14="","",XLOOKUP(E14,selector_12,selector_12_ids,""))</f>
        <v/>
      </c>
      <c r="E14" s="25"/>
      <c r="F14" s="23" t="str">
        <f t="array" ref="F14">IF(G14="","",XLOOKUP(G14,selector_13,selector_13_ids,""))</f>
        <v/>
      </c>
      <c r="G14" s="25"/>
      <c r="H14" s="14"/>
      <c r="I14" s="23" t="str">
        <f t="array" ref="I14">IF(J14="","",XLOOKUP(J14,selector_13,selector_13_ids,""))</f>
        <v/>
      </c>
      <c r="J14" s="25"/>
      <c r="K14" s="14"/>
      <c r="L14" s="23" t="str">
        <f t="array" ref="L14">IF(M14="","",XLOOKUP(M14,selector_07,selector_07_ids,""))</f>
        <v/>
      </c>
      <c r="M14" s="25"/>
      <c r="N14" s="14"/>
      <c r="O14" s="14"/>
      <c r="P14" s="14"/>
      <c r="Q14" s="14"/>
      <c r="R14" s="14"/>
      <c r="S14" s="14"/>
      <c r="T14" s="14"/>
      <c r="U14" s="14"/>
      <c r="V14" s="14"/>
      <c r="W14" s="23" t="str">
        <f t="array" ref="W14">IF(X14="","",XLOOKUP(X14,selector_04,selector_04_ids,""))</f>
        <v/>
      </c>
      <c r="X14" s="25"/>
      <c r="Y14" s="14"/>
      <c r="Z14" s="27"/>
      <c r="AA14" s="14"/>
    </row>
    <row r="15">
      <c r="A15" s="14"/>
      <c r="B15" s="23" t="str">
        <f>IF($A15="","",'Система'!$B$4)</f>
        <v/>
      </c>
      <c r="C15" s="14"/>
      <c r="D15" s="23" t="str">
        <f t="array" ref="D15">IF(E15="","",XLOOKUP(E15,selector_12,selector_12_ids,""))</f>
        <v/>
      </c>
      <c r="E15" s="25"/>
      <c r="F15" s="23" t="str">
        <f t="array" ref="F15">IF(G15="","",XLOOKUP(G15,selector_13,selector_13_ids,""))</f>
        <v/>
      </c>
      <c r="G15" s="25"/>
      <c r="H15" s="14"/>
      <c r="I15" s="23" t="str">
        <f t="array" ref="I15">IF(J15="","",XLOOKUP(J15,selector_13,selector_13_ids,""))</f>
        <v/>
      </c>
      <c r="J15" s="25"/>
      <c r="K15" s="14"/>
      <c r="L15" s="23" t="str">
        <f t="array" ref="L15">IF(M15="","",XLOOKUP(M15,selector_07,selector_07_ids,""))</f>
        <v/>
      </c>
      <c r="M15" s="25"/>
      <c r="N15" s="14"/>
      <c r="O15" s="14"/>
      <c r="P15" s="14"/>
      <c r="Q15" s="14"/>
      <c r="R15" s="14"/>
      <c r="S15" s="14"/>
      <c r="T15" s="14"/>
      <c r="U15" s="14"/>
      <c r="V15" s="14"/>
      <c r="W15" s="23" t="str">
        <f t="array" ref="W15">IF(X15="","",XLOOKUP(X15,selector_04,selector_04_ids,""))</f>
        <v/>
      </c>
      <c r="X15" s="25"/>
      <c r="Y15" s="14"/>
      <c r="Z15" s="27"/>
      <c r="AA15" s="14"/>
    </row>
    <row r="16">
      <c r="A16" s="14"/>
      <c r="B16" s="23" t="str">
        <f>IF($A16="","",'Система'!$B$4)</f>
        <v/>
      </c>
      <c r="C16" s="14"/>
      <c r="D16" s="23" t="str">
        <f t="array" ref="D16">IF(E16="","",XLOOKUP(E16,selector_12,selector_12_ids,""))</f>
        <v/>
      </c>
      <c r="E16" s="25"/>
      <c r="F16" s="23" t="str">
        <f t="array" ref="F16">IF(G16="","",XLOOKUP(G16,selector_13,selector_13_ids,""))</f>
        <v/>
      </c>
      <c r="G16" s="25"/>
      <c r="H16" s="14"/>
      <c r="I16" s="23" t="str">
        <f t="array" ref="I16">IF(J16="","",XLOOKUP(J16,selector_13,selector_13_ids,""))</f>
        <v/>
      </c>
      <c r="J16" s="25"/>
      <c r="K16" s="14"/>
      <c r="L16" s="23" t="str">
        <f t="array" ref="L16">IF(M16="","",XLOOKUP(M16,selector_07,selector_07_ids,""))</f>
        <v/>
      </c>
      <c r="M16" s="25"/>
      <c r="N16" s="14"/>
      <c r="O16" s="14"/>
      <c r="P16" s="14"/>
      <c r="Q16" s="14"/>
      <c r="R16" s="14"/>
      <c r="S16" s="14"/>
      <c r="T16" s="14"/>
      <c r="U16" s="14"/>
      <c r="V16" s="14"/>
      <c r="W16" s="23" t="str">
        <f t="array" ref="W16">IF(X16="","",XLOOKUP(X16,selector_04,selector_04_ids,""))</f>
        <v/>
      </c>
      <c r="X16" s="25"/>
      <c r="Y16" s="14"/>
      <c r="Z16" s="27"/>
      <c r="AA16" s="14"/>
    </row>
    <row r="17">
      <c r="A17" s="14"/>
      <c r="B17" s="23" t="str">
        <f>IF($A17="","",'Система'!$B$4)</f>
        <v/>
      </c>
      <c r="C17" s="14"/>
      <c r="D17" s="23" t="str">
        <f t="array" ref="D17">IF(E17="","",XLOOKUP(E17,selector_12,selector_12_ids,""))</f>
        <v/>
      </c>
      <c r="E17" s="25"/>
      <c r="F17" s="23" t="str">
        <f t="array" ref="F17">IF(G17="","",XLOOKUP(G17,selector_13,selector_13_ids,""))</f>
        <v/>
      </c>
      <c r="G17" s="25"/>
      <c r="H17" s="14"/>
      <c r="I17" s="23" t="str">
        <f t="array" ref="I17">IF(J17="","",XLOOKUP(J17,selector_13,selector_13_ids,""))</f>
        <v/>
      </c>
      <c r="J17" s="25"/>
      <c r="K17" s="14"/>
      <c r="L17" s="23" t="str">
        <f t="array" ref="L17">IF(M17="","",XLOOKUP(M17,selector_07,selector_07_ids,""))</f>
        <v/>
      </c>
      <c r="M17" s="25"/>
      <c r="N17" s="14"/>
      <c r="O17" s="14"/>
      <c r="P17" s="14"/>
      <c r="Q17" s="14"/>
      <c r="R17" s="14"/>
      <c r="S17" s="14"/>
      <c r="T17" s="14"/>
      <c r="U17" s="14"/>
      <c r="V17" s="14"/>
      <c r="W17" s="23" t="str">
        <f t="array" ref="W17">IF(X17="","",XLOOKUP(X17,selector_04,selector_04_ids,""))</f>
        <v/>
      </c>
      <c r="X17" s="25"/>
      <c r="Y17" s="14"/>
      <c r="Z17" s="27"/>
      <c r="AA17" s="14"/>
    </row>
    <row r="18">
      <c r="A18" s="14"/>
      <c r="B18" s="23" t="str">
        <f>IF($A18="","",'Система'!$B$4)</f>
        <v/>
      </c>
      <c r="C18" s="14"/>
      <c r="D18" s="23" t="str">
        <f t="array" ref="D18">IF(E18="","",XLOOKUP(E18,selector_12,selector_12_ids,""))</f>
        <v/>
      </c>
      <c r="E18" s="25"/>
      <c r="F18" s="23" t="str">
        <f t="array" ref="F18">IF(G18="","",XLOOKUP(G18,selector_13,selector_13_ids,""))</f>
        <v/>
      </c>
      <c r="G18" s="25"/>
      <c r="H18" s="14"/>
      <c r="I18" s="23" t="str">
        <f t="array" ref="I18">IF(J18="","",XLOOKUP(J18,selector_13,selector_13_ids,""))</f>
        <v/>
      </c>
      <c r="J18" s="25"/>
      <c r="K18" s="14"/>
      <c r="L18" s="23" t="str">
        <f t="array" ref="L18">IF(M18="","",XLOOKUP(M18,selector_07,selector_07_ids,""))</f>
        <v/>
      </c>
      <c r="M18" s="25"/>
      <c r="N18" s="14"/>
      <c r="O18" s="14"/>
      <c r="P18" s="14"/>
      <c r="Q18" s="14"/>
      <c r="R18" s="14"/>
      <c r="S18" s="14"/>
      <c r="T18" s="14"/>
      <c r="U18" s="14"/>
      <c r="V18" s="14"/>
      <c r="W18" s="23" t="str">
        <f t="array" ref="W18">IF(X18="","",XLOOKUP(X18,selector_04,selector_04_ids,""))</f>
        <v/>
      </c>
      <c r="X18" s="25"/>
      <c r="Y18" s="14"/>
      <c r="Z18" s="27"/>
      <c r="AA18" s="14"/>
    </row>
    <row r="19">
      <c r="A19" s="14"/>
      <c r="B19" s="23" t="str">
        <f>IF($A19="","",'Система'!$B$4)</f>
        <v/>
      </c>
      <c r="C19" s="14"/>
      <c r="D19" s="23" t="str">
        <f t="array" ref="D19">IF(E19="","",XLOOKUP(E19,selector_12,selector_12_ids,""))</f>
        <v/>
      </c>
      <c r="E19" s="25"/>
      <c r="F19" s="23" t="str">
        <f t="array" ref="F19">IF(G19="","",XLOOKUP(G19,selector_13,selector_13_ids,""))</f>
        <v/>
      </c>
      <c r="G19" s="25"/>
      <c r="H19" s="14"/>
      <c r="I19" s="23" t="str">
        <f t="array" ref="I19">IF(J19="","",XLOOKUP(J19,selector_13,selector_13_ids,""))</f>
        <v/>
      </c>
      <c r="J19" s="25"/>
      <c r="K19" s="14"/>
      <c r="L19" s="23" t="str">
        <f t="array" ref="L19">IF(M19="","",XLOOKUP(M19,selector_07,selector_07_ids,""))</f>
        <v/>
      </c>
      <c r="M19" s="25"/>
      <c r="N19" s="14"/>
      <c r="O19" s="14"/>
      <c r="P19" s="14"/>
      <c r="Q19" s="14"/>
      <c r="R19" s="14"/>
      <c r="S19" s="14"/>
      <c r="T19" s="14"/>
      <c r="U19" s="14"/>
      <c r="V19" s="14"/>
      <c r="W19" s="23" t="str">
        <f t="array" ref="W19">IF(X19="","",XLOOKUP(X19,selector_04,selector_04_ids,""))</f>
        <v/>
      </c>
      <c r="X19" s="25"/>
      <c r="Y19" s="14"/>
      <c r="Z19" s="27"/>
      <c r="AA19" s="14"/>
    </row>
    <row r="20">
      <c r="A20" s="14"/>
      <c r="B20" s="23" t="str">
        <f>IF($A20="","",'Система'!$B$4)</f>
        <v/>
      </c>
      <c r="C20" s="14"/>
      <c r="D20" s="23" t="str">
        <f t="array" ref="D20">IF(E20="","",XLOOKUP(E20,selector_12,selector_12_ids,""))</f>
        <v/>
      </c>
      <c r="E20" s="25"/>
      <c r="F20" s="23" t="str">
        <f t="array" ref="F20">IF(G20="","",XLOOKUP(G20,selector_13,selector_13_ids,""))</f>
        <v/>
      </c>
      <c r="G20" s="25"/>
      <c r="H20" s="14"/>
      <c r="I20" s="23" t="str">
        <f t="array" ref="I20">IF(J20="","",XLOOKUP(J20,selector_13,selector_13_ids,""))</f>
        <v/>
      </c>
      <c r="J20" s="25"/>
      <c r="K20" s="14"/>
      <c r="L20" s="23" t="str">
        <f t="array" ref="L20">IF(M20="","",XLOOKUP(M20,selector_07,selector_07_ids,""))</f>
        <v/>
      </c>
      <c r="M20" s="25"/>
      <c r="N20" s="14"/>
      <c r="O20" s="14"/>
      <c r="P20" s="14"/>
      <c r="Q20" s="14"/>
      <c r="R20" s="14"/>
      <c r="S20" s="14"/>
      <c r="T20" s="14"/>
      <c r="U20" s="14"/>
      <c r="V20" s="14"/>
      <c r="W20" s="23" t="str">
        <f t="array" ref="W20">IF(X20="","",XLOOKUP(X20,selector_04,selector_04_ids,""))</f>
        <v/>
      </c>
      <c r="X20" s="25"/>
      <c r="Y20" s="14"/>
      <c r="Z20" s="27"/>
      <c r="AA20" s="14"/>
    </row>
    <row r="21">
      <c r="A21" s="14"/>
      <c r="B21" s="23" t="str">
        <f>IF($A21="","",'Система'!$B$4)</f>
        <v/>
      </c>
      <c r="C21" s="14"/>
      <c r="D21" s="23" t="str">
        <f t="array" ref="D21">IF(E21="","",XLOOKUP(E21,selector_12,selector_12_ids,""))</f>
        <v/>
      </c>
      <c r="E21" s="25"/>
      <c r="F21" s="23" t="str">
        <f t="array" ref="F21">IF(G21="","",XLOOKUP(G21,selector_13,selector_13_ids,""))</f>
        <v/>
      </c>
      <c r="G21" s="25"/>
      <c r="H21" s="14"/>
      <c r="I21" s="23" t="str">
        <f t="array" ref="I21">IF(J21="","",XLOOKUP(J21,selector_13,selector_13_ids,""))</f>
        <v/>
      </c>
      <c r="J21" s="25"/>
      <c r="K21" s="14"/>
      <c r="L21" s="23" t="str">
        <f t="array" ref="L21">IF(M21="","",XLOOKUP(M21,selector_07,selector_07_ids,""))</f>
        <v/>
      </c>
      <c r="M21" s="25"/>
      <c r="N21" s="14"/>
      <c r="O21" s="14"/>
      <c r="P21" s="14"/>
      <c r="Q21" s="14"/>
      <c r="R21" s="14"/>
      <c r="S21" s="14"/>
      <c r="T21" s="14"/>
      <c r="U21" s="14"/>
      <c r="V21" s="14"/>
      <c r="W21" s="23" t="str">
        <f t="array" ref="W21">IF(X21="","",XLOOKUP(X21,selector_04,selector_04_ids,""))</f>
        <v/>
      </c>
      <c r="X21" s="25"/>
      <c r="Y21" s="14"/>
      <c r="Z21" s="27"/>
      <c r="AA21" s="14"/>
    </row>
    <row r="22">
      <c r="A22" s="14"/>
      <c r="B22" s="23" t="str">
        <f>IF($A22="","",'Система'!$B$4)</f>
        <v/>
      </c>
      <c r="C22" s="14"/>
      <c r="D22" s="23" t="str">
        <f t="array" ref="D22">IF(E22="","",XLOOKUP(E22,selector_12,selector_12_ids,""))</f>
        <v/>
      </c>
      <c r="E22" s="25"/>
      <c r="F22" s="23" t="str">
        <f t="array" ref="F22">IF(G22="","",XLOOKUP(G22,selector_13,selector_13_ids,""))</f>
        <v/>
      </c>
      <c r="G22" s="25"/>
      <c r="H22" s="14"/>
      <c r="I22" s="23" t="str">
        <f t="array" ref="I22">IF(J22="","",XLOOKUP(J22,selector_13,selector_13_ids,""))</f>
        <v/>
      </c>
      <c r="J22" s="25"/>
      <c r="K22" s="14"/>
      <c r="L22" s="23" t="str">
        <f t="array" ref="L22">IF(M22="","",XLOOKUP(M22,selector_07,selector_07_ids,""))</f>
        <v/>
      </c>
      <c r="M22" s="25"/>
      <c r="N22" s="14"/>
      <c r="O22" s="14"/>
      <c r="P22" s="14"/>
      <c r="Q22" s="14"/>
      <c r="R22" s="14"/>
      <c r="S22" s="14"/>
      <c r="T22" s="14"/>
      <c r="U22" s="14"/>
      <c r="V22" s="14"/>
      <c r="W22" s="23" t="str">
        <f t="array" ref="W22">IF(X22="","",XLOOKUP(X22,selector_04,selector_04_ids,""))</f>
        <v/>
      </c>
      <c r="X22" s="25"/>
      <c r="Y22" s="14"/>
      <c r="Z22" s="27"/>
      <c r="AA22" s="14"/>
    </row>
    <row r="23">
      <c r="A23" s="14"/>
      <c r="B23" s="23" t="str">
        <f>IF($A23="","",'Система'!$B$4)</f>
        <v/>
      </c>
      <c r="C23" s="14"/>
      <c r="D23" s="23" t="str">
        <f t="array" ref="D23">IF(E23="","",XLOOKUP(E23,selector_12,selector_12_ids,""))</f>
        <v/>
      </c>
      <c r="E23" s="25"/>
      <c r="F23" s="23" t="str">
        <f t="array" ref="F23">IF(G23="","",XLOOKUP(G23,selector_13,selector_13_ids,""))</f>
        <v/>
      </c>
      <c r="G23" s="25"/>
      <c r="H23" s="14"/>
      <c r="I23" s="23" t="str">
        <f t="array" ref="I23">IF(J23="","",XLOOKUP(J23,selector_13,selector_13_ids,""))</f>
        <v/>
      </c>
      <c r="J23" s="25"/>
      <c r="K23" s="14"/>
      <c r="L23" s="23" t="str">
        <f t="array" ref="L23">IF(M23="","",XLOOKUP(M23,selector_07,selector_07_ids,""))</f>
        <v/>
      </c>
      <c r="M23" s="25"/>
      <c r="N23" s="14"/>
      <c r="O23" s="14"/>
      <c r="P23" s="14"/>
      <c r="Q23" s="14"/>
      <c r="R23" s="14"/>
      <c r="S23" s="14"/>
      <c r="T23" s="14"/>
      <c r="U23" s="14"/>
      <c r="V23" s="14"/>
      <c r="W23" s="23" t="str">
        <f t="array" ref="W23">IF(X23="","",XLOOKUP(X23,selector_04,selector_04_ids,""))</f>
        <v/>
      </c>
      <c r="X23" s="25"/>
      <c r="Y23" s="14"/>
      <c r="Z23" s="27"/>
      <c r="AA23" s="14"/>
    </row>
    <row r="24">
      <c r="A24" s="14"/>
      <c r="B24" s="23" t="str">
        <f>IF($A24="","",'Система'!$B$4)</f>
        <v/>
      </c>
      <c r="C24" s="14"/>
      <c r="D24" s="23" t="str">
        <f t="array" ref="D24">IF(E24="","",XLOOKUP(E24,selector_12,selector_12_ids,""))</f>
        <v/>
      </c>
      <c r="E24" s="25"/>
      <c r="F24" s="23" t="str">
        <f t="array" ref="F24">IF(G24="","",XLOOKUP(G24,selector_13,selector_13_ids,""))</f>
        <v/>
      </c>
      <c r="G24" s="25"/>
      <c r="H24" s="14"/>
      <c r="I24" s="23" t="str">
        <f t="array" ref="I24">IF(J24="","",XLOOKUP(J24,selector_13,selector_13_ids,""))</f>
        <v/>
      </c>
      <c r="J24" s="25"/>
      <c r="K24" s="14"/>
      <c r="L24" s="23" t="str">
        <f t="array" ref="L24">IF(M24="","",XLOOKUP(M24,selector_07,selector_07_ids,""))</f>
        <v/>
      </c>
      <c r="M24" s="25"/>
      <c r="N24" s="14"/>
      <c r="O24" s="14"/>
      <c r="P24" s="14"/>
      <c r="Q24" s="14"/>
      <c r="R24" s="14"/>
      <c r="S24" s="14"/>
      <c r="T24" s="14"/>
      <c r="U24" s="14"/>
      <c r="V24" s="14"/>
      <c r="W24" s="23" t="str">
        <f t="array" ref="W24">IF(X24="","",XLOOKUP(X24,selector_04,selector_04_ids,""))</f>
        <v/>
      </c>
      <c r="X24" s="25"/>
      <c r="Y24" s="14"/>
      <c r="Z24" s="27"/>
      <c r="AA24" s="14"/>
    </row>
    <row r="25">
      <c r="A25" s="14"/>
      <c r="B25" s="23" t="str">
        <f>IF($A25="","",'Система'!$B$4)</f>
        <v/>
      </c>
      <c r="C25" s="14"/>
      <c r="D25" s="23" t="str">
        <f t="array" ref="D25">IF(E25="","",XLOOKUP(E25,selector_12,selector_12_ids,""))</f>
        <v/>
      </c>
      <c r="E25" s="25"/>
      <c r="F25" s="23" t="str">
        <f t="array" ref="F25">IF(G25="","",XLOOKUP(G25,selector_13,selector_13_ids,""))</f>
        <v/>
      </c>
      <c r="G25" s="25"/>
      <c r="H25" s="14"/>
      <c r="I25" s="23" t="str">
        <f t="array" ref="I25">IF(J25="","",XLOOKUP(J25,selector_13,selector_13_ids,""))</f>
        <v/>
      </c>
      <c r="J25" s="25"/>
      <c r="K25" s="14"/>
      <c r="L25" s="23" t="str">
        <f t="array" ref="L25">IF(M25="","",XLOOKUP(M25,selector_07,selector_07_ids,""))</f>
        <v/>
      </c>
      <c r="M25" s="25"/>
      <c r="N25" s="14"/>
      <c r="O25" s="14"/>
      <c r="P25" s="14"/>
      <c r="Q25" s="14"/>
      <c r="R25" s="14"/>
      <c r="S25" s="14"/>
      <c r="T25" s="14"/>
      <c r="U25" s="14"/>
      <c r="V25" s="14"/>
      <c r="W25" s="23" t="str">
        <f t="array" ref="W25">IF(X25="","",XLOOKUP(X25,selector_04,selector_04_ids,""))</f>
        <v/>
      </c>
      <c r="X25" s="25"/>
      <c r="Y25" s="14"/>
      <c r="Z25" s="27"/>
      <c r="AA25" s="14"/>
    </row>
    <row r="26">
      <c r="A26" s="14"/>
      <c r="B26" s="23" t="str">
        <f>IF($A26="","",'Система'!$B$4)</f>
        <v/>
      </c>
      <c r="C26" s="14"/>
      <c r="D26" s="23" t="str">
        <f t="array" ref="D26">IF(E26="","",XLOOKUP(E26,selector_12,selector_12_ids,""))</f>
        <v/>
      </c>
      <c r="E26" s="25"/>
      <c r="F26" s="23" t="str">
        <f t="array" ref="F26">IF(G26="","",XLOOKUP(G26,selector_13,selector_13_ids,""))</f>
        <v/>
      </c>
      <c r="G26" s="25"/>
      <c r="H26" s="14"/>
      <c r="I26" s="23" t="str">
        <f t="array" ref="I26">IF(J26="","",XLOOKUP(J26,selector_13,selector_13_ids,""))</f>
        <v/>
      </c>
      <c r="J26" s="25"/>
      <c r="K26" s="14"/>
      <c r="L26" s="23" t="str">
        <f t="array" ref="L26">IF(M26="","",XLOOKUP(M26,selector_07,selector_07_ids,""))</f>
        <v/>
      </c>
      <c r="M26" s="25"/>
      <c r="N26" s="14"/>
      <c r="O26" s="14"/>
      <c r="P26" s="14"/>
      <c r="Q26" s="14"/>
      <c r="R26" s="14"/>
      <c r="S26" s="14"/>
      <c r="T26" s="14"/>
      <c r="U26" s="14"/>
      <c r="V26" s="14"/>
      <c r="W26" s="23" t="str">
        <f t="array" ref="W26">IF(X26="","",XLOOKUP(X26,selector_04,selector_04_ids,""))</f>
        <v/>
      </c>
      <c r="X26" s="25"/>
      <c r="Y26" s="14"/>
      <c r="Z26" s="27"/>
      <c r="AA26" s="14"/>
    </row>
    <row r="27">
      <c r="A27" s="14"/>
      <c r="B27" s="23" t="str">
        <f>IF($A27="","",'Система'!$B$4)</f>
        <v/>
      </c>
      <c r="C27" s="14"/>
      <c r="D27" s="23" t="str">
        <f t="array" ref="D27">IF(E27="","",XLOOKUP(E27,selector_12,selector_12_ids,""))</f>
        <v/>
      </c>
      <c r="E27" s="25"/>
      <c r="F27" s="23" t="str">
        <f t="array" ref="F27">IF(G27="","",XLOOKUP(G27,selector_13,selector_13_ids,""))</f>
        <v/>
      </c>
      <c r="G27" s="25"/>
      <c r="H27" s="14"/>
      <c r="I27" s="23" t="str">
        <f t="array" ref="I27">IF(J27="","",XLOOKUP(J27,selector_13,selector_13_ids,""))</f>
        <v/>
      </c>
      <c r="J27" s="25"/>
      <c r="K27" s="14"/>
      <c r="L27" s="23" t="str">
        <f t="array" ref="L27">IF(M27="","",XLOOKUP(M27,selector_07,selector_07_ids,""))</f>
        <v/>
      </c>
      <c r="M27" s="25"/>
      <c r="N27" s="14"/>
      <c r="O27" s="14"/>
      <c r="P27" s="14"/>
      <c r="Q27" s="14"/>
      <c r="R27" s="14"/>
      <c r="S27" s="14"/>
      <c r="T27" s="14"/>
      <c r="U27" s="14"/>
      <c r="V27" s="14"/>
      <c r="W27" s="23" t="str">
        <f t="array" ref="W27">IF(X27="","",XLOOKUP(X27,selector_04,selector_04_ids,""))</f>
        <v/>
      </c>
      <c r="X27" s="25"/>
      <c r="Y27" s="14"/>
      <c r="Z27" s="27"/>
      <c r="AA27" s="14"/>
    </row>
    <row r="28">
      <c r="A28" s="14"/>
      <c r="B28" s="23" t="str">
        <f>IF($A28="","",'Система'!$B$4)</f>
        <v/>
      </c>
      <c r="C28" s="14"/>
      <c r="D28" s="23" t="str">
        <f t="array" ref="D28">IF(E28="","",XLOOKUP(E28,selector_12,selector_12_ids,""))</f>
        <v/>
      </c>
      <c r="E28" s="25"/>
      <c r="F28" s="23" t="str">
        <f t="array" ref="F28">IF(G28="","",XLOOKUP(G28,selector_13,selector_13_ids,""))</f>
        <v/>
      </c>
      <c r="G28" s="25"/>
      <c r="H28" s="14"/>
      <c r="I28" s="23" t="str">
        <f t="array" ref="I28">IF(J28="","",XLOOKUP(J28,selector_13,selector_13_ids,""))</f>
        <v/>
      </c>
      <c r="J28" s="25"/>
      <c r="K28" s="14"/>
      <c r="L28" s="23" t="str">
        <f t="array" ref="L28">IF(M28="","",XLOOKUP(M28,selector_07,selector_07_ids,""))</f>
        <v/>
      </c>
      <c r="M28" s="25"/>
      <c r="N28" s="14"/>
      <c r="O28" s="14"/>
      <c r="P28" s="14"/>
      <c r="Q28" s="14"/>
      <c r="R28" s="14"/>
      <c r="S28" s="14"/>
      <c r="T28" s="14"/>
      <c r="U28" s="14"/>
      <c r="V28" s="14"/>
      <c r="W28" s="23" t="str">
        <f t="array" ref="W28">IF(X28="","",XLOOKUP(X28,selector_04,selector_04_ids,""))</f>
        <v/>
      </c>
      <c r="X28" s="25"/>
      <c r="Y28" s="14"/>
      <c r="Z28" s="27"/>
      <c r="AA28" s="14"/>
    </row>
    <row r="29">
      <c r="A29" s="14"/>
      <c r="B29" s="23" t="str">
        <f>IF($A29="","",'Система'!$B$4)</f>
        <v/>
      </c>
      <c r="C29" s="14"/>
      <c r="D29" s="23" t="str">
        <f t="array" ref="D29">IF(E29="","",XLOOKUP(E29,selector_12,selector_12_ids,""))</f>
        <v/>
      </c>
      <c r="E29" s="25"/>
      <c r="F29" s="23" t="str">
        <f t="array" ref="F29">IF(G29="","",XLOOKUP(G29,selector_13,selector_13_ids,""))</f>
        <v/>
      </c>
      <c r="G29" s="25"/>
      <c r="H29" s="14"/>
      <c r="I29" s="23" t="str">
        <f t="array" ref="I29">IF(J29="","",XLOOKUP(J29,selector_13,selector_13_ids,""))</f>
        <v/>
      </c>
      <c r="J29" s="25"/>
      <c r="K29" s="14"/>
      <c r="L29" s="23" t="str">
        <f t="array" ref="L29">IF(M29="","",XLOOKUP(M29,selector_07,selector_07_ids,""))</f>
        <v/>
      </c>
      <c r="M29" s="25"/>
      <c r="N29" s="14"/>
      <c r="O29" s="14"/>
      <c r="P29" s="14"/>
      <c r="Q29" s="14"/>
      <c r="R29" s="14"/>
      <c r="S29" s="14"/>
      <c r="T29" s="14"/>
      <c r="U29" s="14"/>
      <c r="V29" s="14"/>
      <c r="W29" s="23" t="str">
        <f t="array" ref="W29">IF(X29="","",XLOOKUP(X29,selector_04,selector_04_ids,""))</f>
        <v/>
      </c>
      <c r="X29" s="25"/>
      <c r="Y29" s="14"/>
      <c r="Z29" s="27"/>
      <c r="AA29" s="14"/>
    </row>
    <row r="30">
      <c r="A30" s="14"/>
      <c r="B30" s="23" t="str">
        <f>IF($A30="","",'Система'!$B$4)</f>
        <v/>
      </c>
      <c r="C30" s="14"/>
      <c r="D30" s="23" t="str">
        <f t="array" ref="D30">IF(E30="","",XLOOKUP(E30,selector_12,selector_12_ids,""))</f>
        <v/>
      </c>
      <c r="E30" s="25"/>
      <c r="F30" s="23" t="str">
        <f t="array" ref="F30">IF(G30="","",XLOOKUP(G30,selector_13,selector_13_ids,""))</f>
        <v/>
      </c>
      <c r="G30" s="25"/>
      <c r="H30" s="14"/>
      <c r="I30" s="23" t="str">
        <f t="array" ref="I30">IF(J30="","",XLOOKUP(J30,selector_13,selector_13_ids,""))</f>
        <v/>
      </c>
      <c r="J30" s="25"/>
      <c r="K30" s="14"/>
      <c r="L30" s="23" t="str">
        <f t="array" ref="L30">IF(M30="","",XLOOKUP(M30,selector_07,selector_07_ids,""))</f>
        <v/>
      </c>
      <c r="M30" s="25"/>
      <c r="N30" s="14"/>
      <c r="O30" s="14"/>
      <c r="P30" s="14"/>
      <c r="Q30" s="14"/>
      <c r="R30" s="14"/>
      <c r="S30" s="14"/>
      <c r="T30" s="14"/>
      <c r="U30" s="14"/>
      <c r="V30" s="14"/>
      <c r="W30" s="23" t="str">
        <f t="array" ref="W30">IF(X30="","",XLOOKUP(X30,selector_04,selector_04_ids,""))</f>
        <v/>
      </c>
      <c r="X30" s="25"/>
      <c r="Y30" s="14"/>
      <c r="Z30" s="27"/>
      <c r="AA30" s="14"/>
    </row>
    <row r="31">
      <c r="A31" s="14"/>
      <c r="B31" s="23" t="str">
        <f>IF($A31="","",'Система'!$B$4)</f>
        <v/>
      </c>
      <c r="C31" s="14"/>
      <c r="D31" s="23" t="str">
        <f t="array" ref="D31">IF(E31="","",XLOOKUP(E31,selector_12,selector_12_ids,""))</f>
        <v/>
      </c>
      <c r="E31" s="25"/>
      <c r="F31" s="23" t="str">
        <f t="array" ref="F31">IF(G31="","",XLOOKUP(G31,selector_13,selector_13_ids,""))</f>
        <v/>
      </c>
      <c r="G31" s="25"/>
      <c r="H31" s="14"/>
      <c r="I31" s="23" t="str">
        <f t="array" ref="I31">IF(J31="","",XLOOKUP(J31,selector_13,selector_13_ids,""))</f>
        <v/>
      </c>
      <c r="J31" s="25"/>
      <c r="K31" s="14"/>
      <c r="L31" s="23" t="str">
        <f t="array" ref="L31">IF(M31="","",XLOOKUP(M31,selector_07,selector_07_ids,""))</f>
        <v/>
      </c>
      <c r="M31" s="25"/>
      <c r="N31" s="14"/>
      <c r="O31" s="14"/>
      <c r="P31" s="14"/>
      <c r="Q31" s="14"/>
      <c r="R31" s="14"/>
      <c r="S31" s="14"/>
      <c r="T31" s="14"/>
      <c r="U31" s="14"/>
      <c r="V31" s="14"/>
      <c r="W31" s="23" t="str">
        <f t="array" ref="W31">IF(X31="","",XLOOKUP(X31,selector_04,selector_04_ids,""))</f>
        <v/>
      </c>
      <c r="X31" s="25"/>
      <c r="Y31" s="14"/>
      <c r="Z31" s="27"/>
      <c r="AA31" s="14"/>
    </row>
    <row r="32">
      <c r="A32" s="14"/>
      <c r="B32" s="23" t="str">
        <f>IF($A32="","",'Система'!$B$4)</f>
        <v/>
      </c>
      <c r="C32" s="14"/>
      <c r="D32" s="23" t="str">
        <f t="array" ref="D32">IF(E32="","",XLOOKUP(E32,selector_12,selector_12_ids,""))</f>
        <v/>
      </c>
      <c r="E32" s="25"/>
      <c r="F32" s="23" t="str">
        <f t="array" ref="F32">IF(G32="","",XLOOKUP(G32,selector_13,selector_13_ids,""))</f>
        <v/>
      </c>
      <c r="G32" s="25"/>
      <c r="H32" s="14"/>
      <c r="I32" s="23" t="str">
        <f t="array" ref="I32">IF(J32="","",XLOOKUP(J32,selector_13,selector_13_ids,""))</f>
        <v/>
      </c>
      <c r="J32" s="25"/>
      <c r="K32" s="14"/>
      <c r="L32" s="23" t="str">
        <f t="array" ref="L32">IF(M32="","",XLOOKUP(M32,selector_07,selector_07_ids,""))</f>
        <v/>
      </c>
      <c r="M32" s="25"/>
      <c r="N32" s="14"/>
      <c r="O32" s="14"/>
      <c r="P32" s="14"/>
      <c r="Q32" s="14"/>
      <c r="R32" s="14"/>
      <c r="S32" s="14"/>
      <c r="T32" s="14"/>
      <c r="U32" s="14"/>
      <c r="V32" s="14"/>
      <c r="W32" s="23" t="str">
        <f t="array" ref="W32">IF(X32="","",XLOOKUP(X32,selector_04,selector_04_ids,""))</f>
        <v/>
      </c>
      <c r="X32" s="25"/>
      <c r="Y32" s="14"/>
      <c r="Z32" s="27"/>
      <c r="AA32" s="14"/>
    </row>
    <row r="33">
      <c r="A33" s="14"/>
      <c r="B33" s="23" t="str">
        <f>IF($A33="","",'Система'!$B$4)</f>
        <v/>
      </c>
      <c r="C33" s="14"/>
      <c r="D33" s="23" t="str">
        <f t="array" ref="D33">IF(E33="","",XLOOKUP(E33,selector_12,selector_12_ids,""))</f>
        <v/>
      </c>
      <c r="E33" s="25"/>
      <c r="F33" s="23" t="str">
        <f t="array" ref="F33">IF(G33="","",XLOOKUP(G33,selector_13,selector_13_ids,""))</f>
        <v/>
      </c>
      <c r="G33" s="25"/>
      <c r="H33" s="14"/>
      <c r="I33" s="23" t="str">
        <f t="array" ref="I33">IF(J33="","",XLOOKUP(J33,selector_13,selector_13_ids,""))</f>
        <v/>
      </c>
      <c r="J33" s="25"/>
      <c r="K33" s="14"/>
      <c r="L33" s="23" t="str">
        <f t="array" ref="L33">IF(M33="","",XLOOKUP(M33,selector_07,selector_07_ids,""))</f>
        <v/>
      </c>
      <c r="M33" s="25"/>
      <c r="N33" s="14"/>
      <c r="O33" s="14"/>
      <c r="P33" s="14"/>
      <c r="Q33" s="14"/>
      <c r="R33" s="14"/>
      <c r="S33" s="14"/>
      <c r="T33" s="14"/>
      <c r="U33" s="14"/>
      <c r="V33" s="14"/>
      <c r="W33" s="23" t="str">
        <f t="array" ref="W33">IF(X33="","",XLOOKUP(X33,selector_04,selector_04_ids,""))</f>
        <v/>
      </c>
      <c r="X33" s="25"/>
      <c r="Y33" s="14"/>
      <c r="Z33" s="27"/>
      <c r="AA33" s="14"/>
    </row>
    <row r="34">
      <c r="A34" s="14"/>
      <c r="B34" s="23" t="str">
        <f>IF($A34="","",'Система'!$B$4)</f>
        <v/>
      </c>
      <c r="C34" s="14"/>
      <c r="D34" s="23" t="str">
        <f t="array" ref="D34">IF(E34="","",XLOOKUP(E34,selector_12,selector_12_ids,""))</f>
        <v/>
      </c>
      <c r="E34" s="25"/>
      <c r="F34" s="23" t="str">
        <f t="array" ref="F34">IF(G34="","",XLOOKUP(G34,selector_13,selector_13_ids,""))</f>
        <v/>
      </c>
      <c r="G34" s="25"/>
      <c r="H34" s="14"/>
      <c r="I34" s="23" t="str">
        <f t="array" ref="I34">IF(J34="","",XLOOKUP(J34,selector_13,selector_13_ids,""))</f>
        <v/>
      </c>
      <c r="J34" s="25"/>
      <c r="K34" s="14"/>
      <c r="L34" s="23" t="str">
        <f t="array" ref="L34">IF(M34="","",XLOOKUP(M34,selector_07,selector_07_ids,""))</f>
        <v/>
      </c>
      <c r="M34" s="25"/>
      <c r="N34" s="14"/>
      <c r="O34" s="14"/>
      <c r="P34" s="14"/>
      <c r="Q34" s="14"/>
      <c r="R34" s="14"/>
      <c r="S34" s="14"/>
      <c r="T34" s="14"/>
      <c r="U34" s="14"/>
      <c r="V34" s="14"/>
      <c r="W34" s="23" t="str">
        <f t="array" ref="W34">IF(X34="","",XLOOKUP(X34,selector_04,selector_04_ids,""))</f>
        <v/>
      </c>
      <c r="X34" s="25"/>
      <c r="Y34" s="14"/>
      <c r="Z34" s="27"/>
      <c r="AA34" s="14"/>
    </row>
    <row r="35">
      <c r="A35" s="14"/>
      <c r="B35" s="23" t="str">
        <f>IF($A35="","",'Система'!$B$4)</f>
        <v/>
      </c>
      <c r="C35" s="14"/>
      <c r="D35" s="23" t="str">
        <f t="array" ref="D35">IF(E35="","",XLOOKUP(E35,selector_12,selector_12_ids,""))</f>
        <v/>
      </c>
      <c r="E35" s="25"/>
      <c r="F35" s="23" t="str">
        <f t="array" ref="F35">IF(G35="","",XLOOKUP(G35,selector_13,selector_13_ids,""))</f>
        <v/>
      </c>
      <c r="G35" s="25"/>
      <c r="H35" s="14"/>
      <c r="I35" s="23" t="str">
        <f t="array" ref="I35">IF(J35="","",XLOOKUP(J35,selector_13,selector_13_ids,""))</f>
        <v/>
      </c>
      <c r="J35" s="25"/>
      <c r="K35" s="14"/>
      <c r="L35" s="23" t="str">
        <f t="array" ref="L35">IF(M35="","",XLOOKUP(M35,selector_07,selector_07_ids,""))</f>
        <v/>
      </c>
      <c r="M35" s="25"/>
      <c r="N35" s="14"/>
      <c r="O35" s="14"/>
      <c r="P35" s="14"/>
      <c r="Q35" s="14"/>
      <c r="R35" s="14"/>
      <c r="S35" s="14"/>
      <c r="T35" s="14"/>
      <c r="U35" s="14"/>
      <c r="V35" s="14"/>
      <c r="W35" s="23" t="str">
        <f t="array" ref="W35">IF(X35="","",XLOOKUP(X35,selector_04,selector_04_ids,""))</f>
        <v/>
      </c>
      <c r="X35" s="25"/>
      <c r="Y35" s="14"/>
      <c r="Z35" s="27"/>
      <c r="AA35" s="14"/>
    </row>
    <row r="36">
      <c r="A36" s="14"/>
      <c r="B36" s="23" t="str">
        <f>IF($A36="","",'Система'!$B$4)</f>
        <v/>
      </c>
      <c r="C36" s="14"/>
      <c r="D36" s="23" t="str">
        <f t="array" ref="D36">IF(E36="","",XLOOKUP(E36,selector_12,selector_12_ids,""))</f>
        <v/>
      </c>
      <c r="E36" s="25"/>
      <c r="F36" s="23" t="str">
        <f t="array" ref="F36">IF(G36="","",XLOOKUP(G36,selector_13,selector_13_ids,""))</f>
        <v/>
      </c>
      <c r="G36" s="25"/>
      <c r="H36" s="14"/>
      <c r="I36" s="23" t="str">
        <f t="array" ref="I36">IF(J36="","",XLOOKUP(J36,selector_13,selector_13_ids,""))</f>
        <v/>
      </c>
      <c r="J36" s="25"/>
      <c r="K36" s="14"/>
      <c r="L36" s="23" t="str">
        <f t="array" ref="L36">IF(M36="","",XLOOKUP(M36,selector_07,selector_07_ids,""))</f>
        <v/>
      </c>
      <c r="M36" s="25"/>
      <c r="N36" s="14"/>
      <c r="O36" s="14"/>
      <c r="P36" s="14"/>
      <c r="Q36" s="14"/>
      <c r="R36" s="14"/>
      <c r="S36" s="14"/>
      <c r="T36" s="14"/>
      <c r="U36" s="14"/>
      <c r="V36" s="14"/>
      <c r="W36" s="23" t="str">
        <f t="array" ref="W36">IF(X36="","",XLOOKUP(X36,selector_04,selector_04_ids,""))</f>
        <v/>
      </c>
      <c r="X36" s="25"/>
      <c r="Y36" s="14"/>
      <c r="Z36" s="27"/>
      <c r="AA36" s="14"/>
    </row>
    <row r="37">
      <c r="A37" s="14"/>
      <c r="B37" s="23" t="str">
        <f>IF($A37="","",'Система'!$B$4)</f>
        <v/>
      </c>
      <c r="C37" s="14"/>
      <c r="D37" s="23" t="str">
        <f t="array" ref="D37">IF(E37="","",XLOOKUP(E37,selector_12,selector_12_ids,""))</f>
        <v/>
      </c>
      <c r="E37" s="25"/>
      <c r="F37" s="23" t="str">
        <f t="array" ref="F37">IF(G37="","",XLOOKUP(G37,selector_13,selector_13_ids,""))</f>
        <v/>
      </c>
      <c r="G37" s="25"/>
      <c r="H37" s="14"/>
      <c r="I37" s="23" t="str">
        <f t="array" ref="I37">IF(J37="","",XLOOKUP(J37,selector_13,selector_13_ids,""))</f>
        <v/>
      </c>
      <c r="J37" s="25"/>
      <c r="K37" s="14"/>
      <c r="L37" s="23" t="str">
        <f t="array" ref="L37">IF(M37="","",XLOOKUP(M37,selector_07,selector_07_ids,""))</f>
        <v/>
      </c>
      <c r="M37" s="25"/>
      <c r="N37" s="14"/>
      <c r="O37" s="14"/>
      <c r="P37" s="14"/>
      <c r="Q37" s="14"/>
      <c r="R37" s="14"/>
      <c r="S37" s="14"/>
      <c r="T37" s="14"/>
      <c r="U37" s="14"/>
      <c r="V37" s="14"/>
      <c r="W37" s="23" t="str">
        <f t="array" ref="W37">IF(X37="","",XLOOKUP(X37,selector_04,selector_04_ids,""))</f>
        <v/>
      </c>
      <c r="X37" s="25"/>
      <c r="Y37" s="14"/>
      <c r="Z37" s="27"/>
      <c r="AA37" s="14"/>
    </row>
    <row r="38">
      <c r="A38" s="14"/>
      <c r="B38" s="23" t="str">
        <f>IF($A38="","",'Система'!$B$4)</f>
        <v/>
      </c>
      <c r="C38" s="14"/>
      <c r="D38" s="23" t="str">
        <f t="array" ref="D38">IF(E38="","",XLOOKUP(E38,selector_12,selector_12_ids,""))</f>
        <v/>
      </c>
      <c r="E38" s="25"/>
      <c r="F38" s="23" t="str">
        <f t="array" ref="F38">IF(G38="","",XLOOKUP(G38,selector_13,selector_13_ids,""))</f>
        <v/>
      </c>
      <c r="G38" s="25"/>
      <c r="H38" s="14"/>
      <c r="I38" s="23" t="str">
        <f t="array" ref="I38">IF(J38="","",XLOOKUP(J38,selector_13,selector_13_ids,""))</f>
        <v/>
      </c>
      <c r="J38" s="25"/>
      <c r="K38" s="14"/>
      <c r="L38" s="23" t="str">
        <f t="array" ref="L38">IF(M38="","",XLOOKUP(M38,selector_07,selector_07_ids,""))</f>
        <v/>
      </c>
      <c r="M38" s="25"/>
      <c r="N38" s="14"/>
      <c r="O38" s="14"/>
      <c r="P38" s="14"/>
      <c r="Q38" s="14"/>
      <c r="R38" s="14"/>
      <c r="S38" s="14"/>
      <c r="T38" s="14"/>
      <c r="U38" s="14"/>
      <c r="V38" s="14"/>
      <c r="W38" s="23" t="str">
        <f t="array" ref="W38">IF(X38="","",XLOOKUP(X38,selector_04,selector_04_ids,""))</f>
        <v/>
      </c>
      <c r="X38" s="25"/>
      <c r="Y38" s="14"/>
      <c r="Z38" s="27"/>
      <c r="AA38" s="14"/>
    </row>
    <row r="39">
      <c r="A39" s="14"/>
      <c r="B39" s="23" t="str">
        <f>IF($A39="","",'Система'!$B$4)</f>
        <v/>
      </c>
      <c r="C39" s="14"/>
      <c r="D39" s="23" t="str">
        <f t="array" ref="D39">IF(E39="","",XLOOKUP(E39,selector_12,selector_12_ids,""))</f>
        <v/>
      </c>
      <c r="E39" s="25"/>
      <c r="F39" s="23" t="str">
        <f t="array" ref="F39">IF(G39="","",XLOOKUP(G39,selector_13,selector_13_ids,""))</f>
        <v/>
      </c>
      <c r="G39" s="25"/>
      <c r="H39" s="14"/>
      <c r="I39" s="23" t="str">
        <f t="array" ref="I39">IF(J39="","",XLOOKUP(J39,selector_13,selector_13_ids,""))</f>
        <v/>
      </c>
      <c r="J39" s="25"/>
      <c r="K39" s="14"/>
      <c r="L39" s="23" t="str">
        <f t="array" ref="L39">IF(M39="","",XLOOKUP(M39,selector_07,selector_07_ids,""))</f>
        <v/>
      </c>
      <c r="M39" s="25"/>
      <c r="N39" s="14"/>
      <c r="O39" s="14"/>
      <c r="P39" s="14"/>
      <c r="Q39" s="14"/>
      <c r="R39" s="14"/>
      <c r="S39" s="14"/>
      <c r="T39" s="14"/>
      <c r="U39" s="14"/>
      <c r="V39" s="14"/>
      <c r="W39" s="23" t="str">
        <f t="array" ref="W39">IF(X39="","",XLOOKUP(X39,selector_04,selector_04_ids,""))</f>
        <v/>
      </c>
      <c r="X39" s="25"/>
      <c r="Y39" s="14"/>
      <c r="Z39" s="27"/>
      <c r="AA39" s="14"/>
    </row>
    <row r="40">
      <c r="A40" s="14"/>
      <c r="B40" s="23" t="str">
        <f>IF($A40="","",'Система'!$B$4)</f>
        <v/>
      </c>
      <c r="C40" s="14"/>
      <c r="D40" s="23" t="str">
        <f t="array" ref="D40">IF(E40="","",XLOOKUP(E40,selector_12,selector_12_ids,""))</f>
        <v/>
      </c>
      <c r="E40" s="25"/>
      <c r="F40" s="23" t="str">
        <f t="array" ref="F40">IF(G40="","",XLOOKUP(G40,selector_13,selector_13_ids,""))</f>
        <v/>
      </c>
      <c r="G40" s="25"/>
      <c r="H40" s="14"/>
      <c r="I40" s="23" t="str">
        <f t="array" ref="I40">IF(J40="","",XLOOKUP(J40,selector_13,selector_13_ids,""))</f>
        <v/>
      </c>
      <c r="J40" s="25"/>
      <c r="K40" s="14"/>
      <c r="L40" s="23" t="str">
        <f t="array" ref="L40">IF(M40="","",XLOOKUP(M40,selector_07,selector_07_ids,""))</f>
        <v/>
      </c>
      <c r="M40" s="25"/>
      <c r="N40" s="14"/>
      <c r="O40" s="14"/>
      <c r="P40" s="14"/>
      <c r="Q40" s="14"/>
      <c r="R40" s="14"/>
      <c r="S40" s="14"/>
      <c r="T40" s="14"/>
      <c r="U40" s="14"/>
      <c r="V40" s="14"/>
      <c r="W40" s="23" t="str">
        <f t="array" ref="W40">IF(X40="","",XLOOKUP(X40,selector_04,selector_04_ids,""))</f>
        <v/>
      </c>
      <c r="X40" s="25"/>
      <c r="Y40" s="14"/>
      <c r="Z40" s="27"/>
      <c r="AA40" s="14"/>
    </row>
    <row r="41">
      <c r="A41" s="14"/>
      <c r="B41" s="23" t="str">
        <f>IF($A41="","",'Система'!$B$4)</f>
        <v/>
      </c>
      <c r="C41" s="14"/>
      <c r="D41" s="23" t="str">
        <f t="array" ref="D41">IF(E41="","",XLOOKUP(E41,selector_12,selector_12_ids,""))</f>
        <v/>
      </c>
      <c r="E41" s="25"/>
      <c r="F41" s="23" t="str">
        <f t="array" ref="F41">IF(G41="","",XLOOKUP(G41,selector_13,selector_13_ids,""))</f>
        <v/>
      </c>
      <c r="G41" s="25"/>
      <c r="H41" s="14"/>
      <c r="I41" s="23" t="str">
        <f t="array" ref="I41">IF(J41="","",XLOOKUP(J41,selector_13,selector_13_ids,""))</f>
        <v/>
      </c>
      <c r="J41" s="25"/>
      <c r="K41" s="14"/>
      <c r="L41" s="23" t="str">
        <f t="array" ref="L41">IF(M41="","",XLOOKUP(M41,selector_07,selector_07_ids,""))</f>
        <v/>
      </c>
      <c r="M41" s="25"/>
      <c r="N41" s="14"/>
      <c r="O41" s="14"/>
      <c r="P41" s="14"/>
      <c r="Q41" s="14"/>
      <c r="R41" s="14"/>
      <c r="S41" s="14"/>
      <c r="T41" s="14"/>
      <c r="U41" s="14"/>
      <c r="V41" s="14"/>
      <c r="W41" s="23" t="str">
        <f t="array" ref="W41">IF(X41="","",XLOOKUP(X41,selector_04,selector_04_ids,""))</f>
        <v/>
      </c>
      <c r="X41" s="25"/>
      <c r="Y41" s="14"/>
      <c r="Z41" s="27"/>
      <c r="AA41" s="14"/>
    </row>
    <row r="42">
      <c r="A42" s="14"/>
      <c r="B42" s="23" t="str">
        <f>IF($A42="","",'Система'!$B$4)</f>
        <v/>
      </c>
      <c r="C42" s="14"/>
      <c r="D42" s="23" t="str">
        <f t="array" ref="D42">IF(E42="","",XLOOKUP(E42,selector_12,selector_12_ids,""))</f>
        <v/>
      </c>
      <c r="E42" s="25"/>
      <c r="F42" s="23" t="str">
        <f t="array" ref="F42">IF(G42="","",XLOOKUP(G42,selector_13,selector_13_ids,""))</f>
        <v/>
      </c>
      <c r="G42" s="25"/>
      <c r="H42" s="14"/>
      <c r="I42" s="23" t="str">
        <f t="array" ref="I42">IF(J42="","",XLOOKUP(J42,selector_13,selector_13_ids,""))</f>
        <v/>
      </c>
      <c r="J42" s="25"/>
      <c r="K42" s="14"/>
      <c r="L42" s="23" t="str">
        <f t="array" ref="L42">IF(M42="","",XLOOKUP(M42,selector_07,selector_07_ids,""))</f>
        <v/>
      </c>
      <c r="M42" s="25"/>
      <c r="N42" s="14"/>
      <c r="O42" s="14"/>
      <c r="P42" s="14"/>
      <c r="Q42" s="14"/>
      <c r="R42" s="14"/>
      <c r="S42" s="14"/>
      <c r="T42" s="14"/>
      <c r="U42" s="14"/>
      <c r="V42" s="14"/>
      <c r="W42" s="23" t="str">
        <f t="array" ref="W42">IF(X42="","",XLOOKUP(X42,selector_04,selector_04_ids,""))</f>
        <v/>
      </c>
      <c r="X42" s="25"/>
      <c r="Y42" s="14"/>
      <c r="Z42" s="27"/>
      <c r="AA42" s="14"/>
    </row>
    <row r="43">
      <c r="A43" s="14"/>
      <c r="B43" s="23" t="str">
        <f>IF($A43="","",'Система'!$B$4)</f>
        <v/>
      </c>
      <c r="C43" s="14"/>
      <c r="D43" s="23" t="str">
        <f t="array" ref="D43">IF(E43="","",XLOOKUP(E43,selector_12,selector_12_ids,""))</f>
        <v/>
      </c>
      <c r="E43" s="25"/>
      <c r="F43" s="23" t="str">
        <f t="array" ref="F43">IF(G43="","",XLOOKUP(G43,selector_13,selector_13_ids,""))</f>
        <v/>
      </c>
      <c r="G43" s="25"/>
      <c r="H43" s="14"/>
      <c r="I43" s="23" t="str">
        <f t="array" ref="I43">IF(J43="","",XLOOKUP(J43,selector_13,selector_13_ids,""))</f>
        <v/>
      </c>
      <c r="J43" s="25"/>
      <c r="K43" s="14"/>
      <c r="L43" s="23" t="str">
        <f t="array" ref="L43">IF(M43="","",XLOOKUP(M43,selector_07,selector_07_ids,""))</f>
        <v/>
      </c>
      <c r="M43" s="25"/>
      <c r="N43" s="14"/>
      <c r="O43" s="14"/>
      <c r="P43" s="14"/>
      <c r="Q43" s="14"/>
      <c r="R43" s="14"/>
      <c r="S43" s="14"/>
      <c r="T43" s="14"/>
      <c r="U43" s="14"/>
      <c r="V43" s="14"/>
      <c r="W43" s="23" t="str">
        <f t="array" ref="W43">IF(X43="","",XLOOKUP(X43,selector_04,selector_04_ids,""))</f>
        <v/>
      </c>
      <c r="X43" s="25"/>
      <c r="Y43" s="14"/>
      <c r="Z43" s="27"/>
      <c r="AA43" s="14"/>
    </row>
    <row r="44">
      <c r="A44" s="14"/>
      <c r="B44" s="23" t="str">
        <f>IF($A44="","",'Система'!$B$4)</f>
        <v/>
      </c>
      <c r="C44" s="14"/>
      <c r="D44" s="23" t="str">
        <f t="array" ref="D44">IF(E44="","",XLOOKUP(E44,selector_12,selector_12_ids,""))</f>
        <v/>
      </c>
      <c r="E44" s="25"/>
      <c r="F44" s="23" t="str">
        <f t="array" ref="F44">IF(G44="","",XLOOKUP(G44,selector_13,selector_13_ids,""))</f>
        <v/>
      </c>
      <c r="G44" s="25"/>
      <c r="H44" s="14"/>
      <c r="I44" s="23" t="str">
        <f t="array" ref="I44">IF(J44="","",XLOOKUP(J44,selector_13,selector_13_ids,""))</f>
        <v/>
      </c>
      <c r="J44" s="25"/>
      <c r="K44" s="14"/>
      <c r="L44" s="23" t="str">
        <f t="array" ref="L44">IF(M44="","",XLOOKUP(M44,selector_07,selector_07_ids,""))</f>
        <v/>
      </c>
      <c r="M44" s="25"/>
      <c r="N44" s="14"/>
      <c r="O44" s="14"/>
      <c r="P44" s="14"/>
      <c r="Q44" s="14"/>
      <c r="R44" s="14"/>
      <c r="S44" s="14"/>
      <c r="T44" s="14"/>
      <c r="U44" s="14"/>
      <c r="V44" s="14"/>
      <c r="W44" s="23" t="str">
        <f t="array" ref="W44">IF(X44="","",XLOOKUP(X44,selector_04,selector_04_ids,""))</f>
        <v/>
      </c>
      <c r="X44" s="25"/>
      <c r="Y44" s="14"/>
      <c r="Z44" s="27"/>
      <c r="AA44" s="14"/>
    </row>
    <row r="45">
      <c r="A45" s="14"/>
      <c r="B45" s="23" t="str">
        <f>IF($A45="","",'Система'!$B$4)</f>
        <v/>
      </c>
      <c r="C45" s="14"/>
      <c r="D45" s="23" t="str">
        <f t="array" ref="D45">IF(E45="","",XLOOKUP(E45,selector_12,selector_12_ids,""))</f>
        <v/>
      </c>
      <c r="E45" s="25"/>
      <c r="F45" s="23" t="str">
        <f t="array" ref="F45">IF(G45="","",XLOOKUP(G45,selector_13,selector_13_ids,""))</f>
        <v/>
      </c>
      <c r="G45" s="25"/>
      <c r="H45" s="14"/>
      <c r="I45" s="23" t="str">
        <f t="array" ref="I45">IF(J45="","",XLOOKUP(J45,selector_13,selector_13_ids,""))</f>
        <v/>
      </c>
      <c r="J45" s="25"/>
      <c r="K45" s="14"/>
      <c r="L45" s="23" t="str">
        <f t="array" ref="L45">IF(M45="","",XLOOKUP(M45,selector_07,selector_07_ids,""))</f>
        <v/>
      </c>
      <c r="M45" s="25"/>
      <c r="N45" s="14"/>
      <c r="O45" s="14"/>
      <c r="P45" s="14"/>
      <c r="Q45" s="14"/>
      <c r="R45" s="14"/>
      <c r="S45" s="14"/>
      <c r="T45" s="14"/>
      <c r="U45" s="14"/>
      <c r="V45" s="14"/>
      <c r="W45" s="23" t="str">
        <f t="array" ref="W45">IF(X45="","",XLOOKUP(X45,selector_04,selector_04_ids,""))</f>
        <v/>
      </c>
      <c r="X45" s="25"/>
      <c r="Y45" s="14"/>
      <c r="Z45" s="27"/>
      <c r="AA45" s="14"/>
    </row>
    <row r="46">
      <c r="A46" s="14"/>
      <c r="B46" s="23" t="str">
        <f>IF($A46="","",'Система'!$B$4)</f>
        <v/>
      </c>
      <c r="C46" s="14"/>
      <c r="D46" s="23" t="str">
        <f t="array" ref="D46">IF(E46="","",XLOOKUP(E46,selector_12,selector_12_ids,""))</f>
        <v/>
      </c>
      <c r="E46" s="25"/>
      <c r="F46" s="23" t="str">
        <f t="array" ref="F46">IF(G46="","",XLOOKUP(G46,selector_13,selector_13_ids,""))</f>
        <v/>
      </c>
      <c r="G46" s="25"/>
      <c r="H46" s="14"/>
      <c r="I46" s="23" t="str">
        <f t="array" ref="I46">IF(J46="","",XLOOKUP(J46,selector_13,selector_13_ids,""))</f>
        <v/>
      </c>
      <c r="J46" s="25"/>
      <c r="K46" s="14"/>
      <c r="L46" s="23" t="str">
        <f t="array" ref="L46">IF(M46="","",XLOOKUP(M46,selector_07,selector_07_ids,""))</f>
        <v/>
      </c>
      <c r="M46" s="25"/>
      <c r="N46" s="14"/>
      <c r="O46" s="14"/>
      <c r="P46" s="14"/>
      <c r="Q46" s="14"/>
      <c r="R46" s="14"/>
      <c r="S46" s="14"/>
      <c r="T46" s="14"/>
      <c r="U46" s="14"/>
      <c r="V46" s="14"/>
      <c r="W46" s="23" t="str">
        <f t="array" ref="W46">IF(X46="","",XLOOKUP(X46,selector_04,selector_04_ids,""))</f>
        <v/>
      </c>
      <c r="X46" s="25"/>
      <c r="Y46" s="14"/>
      <c r="Z46" s="27"/>
      <c r="AA46" s="14"/>
    </row>
    <row r="47">
      <c r="A47" s="14"/>
      <c r="B47" s="23" t="str">
        <f>IF($A47="","",'Система'!$B$4)</f>
        <v/>
      </c>
      <c r="C47" s="14"/>
      <c r="D47" s="23" t="str">
        <f t="array" ref="D47">IF(E47="","",XLOOKUP(E47,selector_12,selector_12_ids,""))</f>
        <v/>
      </c>
      <c r="E47" s="25"/>
      <c r="F47" s="23" t="str">
        <f t="array" ref="F47">IF(G47="","",XLOOKUP(G47,selector_13,selector_13_ids,""))</f>
        <v/>
      </c>
      <c r="G47" s="25"/>
      <c r="H47" s="14"/>
      <c r="I47" s="23" t="str">
        <f t="array" ref="I47">IF(J47="","",XLOOKUP(J47,selector_13,selector_13_ids,""))</f>
        <v/>
      </c>
      <c r="J47" s="25"/>
      <c r="K47" s="14"/>
      <c r="L47" s="23" t="str">
        <f t="array" ref="L47">IF(M47="","",XLOOKUP(M47,selector_07,selector_07_ids,""))</f>
        <v/>
      </c>
      <c r="M47" s="25"/>
      <c r="N47" s="14"/>
      <c r="O47" s="14"/>
      <c r="P47" s="14"/>
      <c r="Q47" s="14"/>
      <c r="R47" s="14"/>
      <c r="S47" s="14"/>
      <c r="T47" s="14"/>
      <c r="U47" s="14"/>
      <c r="V47" s="14"/>
      <c r="W47" s="23" t="str">
        <f t="array" ref="W47">IF(X47="","",XLOOKUP(X47,selector_04,selector_04_ids,""))</f>
        <v/>
      </c>
      <c r="X47" s="25"/>
      <c r="Y47" s="14"/>
      <c r="Z47" s="27"/>
      <c r="AA47" s="14"/>
    </row>
    <row r="48">
      <c r="A48" s="14"/>
      <c r="B48" s="23" t="str">
        <f>IF($A48="","",'Система'!$B$4)</f>
        <v/>
      </c>
      <c r="C48" s="14"/>
      <c r="D48" s="23" t="str">
        <f t="array" ref="D48">IF(E48="","",XLOOKUP(E48,selector_12,selector_12_ids,""))</f>
        <v/>
      </c>
      <c r="E48" s="25"/>
      <c r="F48" s="23" t="str">
        <f t="array" ref="F48">IF(G48="","",XLOOKUP(G48,selector_13,selector_13_ids,""))</f>
        <v/>
      </c>
      <c r="G48" s="25"/>
      <c r="H48" s="14"/>
      <c r="I48" s="23" t="str">
        <f t="array" ref="I48">IF(J48="","",XLOOKUP(J48,selector_13,selector_13_ids,""))</f>
        <v/>
      </c>
      <c r="J48" s="25"/>
      <c r="K48" s="14"/>
      <c r="L48" s="23" t="str">
        <f t="array" ref="L48">IF(M48="","",XLOOKUP(M48,selector_07,selector_07_ids,""))</f>
        <v/>
      </c>
      <c r="M48" s="25"/>
      <c r="N48" s="14"/>
      <c r="O48" s="14"/>
      <c r="P48" s="14"/>
      <c r="Q48" s="14"/>
      <c r="R48" s="14"/>
      <c r="S48" s="14"/>
      <c r="T48" s="14"/>
      <c r="U48" s="14"/>
      <c r="V48" s="14"/>
      <c r="W48" s="23" t="str">
        <f t="array" ref="W48">IF(X48="","",XLOOKUP(X48,selector_04,selector_04_ids,""))</f>
        <v/>
      </c>
      <c r="X48" s="25"/>
      <c r="Y48" s="14"/>
      <c r="Z48" s="27"/>
      <c r="AA48" s="14"/>
    </row>
    <row r="49">
      <c r="A49" s="14"/>
      <c r="B49" s="23" t="str">
        <f>IF($A49="","",'Система'!$B$4)</f>
        <v/>
      </c>
      <c r="C49" s="14"/>
      <c r="D49" s="23" t="str">
        <f t="array" ref="D49">IF(E49="","",XLOOKUP(E49,selector_12,selector_12_ids,""))</f>
        <v/>
      </c>
      <c r="E49" s="25"/>
      <c r="F49" s="23" t="str">
        <f t="array" ref="F49">IF(G49="","",XLOOKUP(G49,selector_13,selector_13_ids,""))</f>
        <v/>
      </c>
      <c r="G49" s="25"/>
      <c r="H49" s="14"/>
      <c r="I49" s="23" t="str">
        <f t="array" ref="I49">IF(J49="","",XLOOKUP(J49,selector_13,selector_13_ids,""))</f>
        <v/>
      </c>
      <c r="J49" s="25"/>
      <c r="K49" s="14"/>
      <c r="L49" s="23" t="str">
        <f t="array" ref="L49">IF(M49="","",XLOOKUP(M49,selector_07,selector_07_ids,""))</f>
        <v/>
      </c>
      <c r="M49" s="25"/>
      <c r="N49" s="14"/>
      <c r="O49" s="14"/>
      <c r="P49" s="14"/>
      <c r="Q49" s="14"/>
      <c r="R49" s="14"/>
      <c r="S49" s="14"/>
      <c r="T49" s="14"/>
      <c r="U49" s="14"/>
      <c r="V49" s="14"/>
      <c r="W49" s="23" t="str">
        <f t="array" ref="W49">IF(X49="","",XLOOKUP(X49,selector_04,selector_04_ids,""))</f>
        <v/>
      </c>
      <c r="X49" s="25"/>
      <c r="Y49" s="14"/>
      <c r="Z49" s="27"/>
      <c r="AA49" s="14"/>
    </row>
    <row r="50">
      <c r="A50" s="14"/>
      <c r="B50" s="23" t="str">
        <f>IF($A50="","",'Система'!$B$4)</f>
        <v/>
      </c>
      <c r="C50" s="14"/>
      <c r="D50" s="23" t="str">
        <f t="array" ref="D50">IF(E50="","",XLOOKUP(E50,selector_12,selector_12_ids,""))</f>
        <v/>
      </c>
      <c r="E50" s="25"/>
      <c r="F50" s="23" t="str">
        <f t="array" ref="F50">IF(G50="","",XLOOKUP(G50,selector_13,selector_13_ids,""))</f>
        <v/>
      </c>
      <c r="G50" s="25"/>
      <c r="H50" s="14"/>
      <c r="I50" s="23" t="str">
        <f t="array" ref="I50">IF(J50="","",XLOOKUP(J50,selector_13,selector_13_ids,""))</f>
        <v/>
      </c>
      <c r="J50" s="25"/>
      <c r="K50" s="14"/>
      <c r="L50" s="23" t="str">
        <f t="array" ref="L50">IF(M50="","",XLOOKUP(M50,selector_07,selector_07_ids,""))</f>
        <v/>
      </c>
      <c r="M50" s="25"/>
      <c r="N50" s="14"/>
      <c r="O50" s="14"/>
      <c r="P50" s="14"/>
      <c r="Q50" s="14"/>
      <c r="R50" s="14"/>
      <c r="S50" s="14"/>
      <c r="T50" s="14"/>
      <c r="U50" s="14"/>
      <c r="V50" s="14"/>
      <c r="W50" s="23" t="str">
        <f t="array" ref="W50">IF(X50="","",XLOOKUP(X50,selector_04,selector_04_ids,""))</f>
        <v/>
      </c>
      <c r="X50" s="25"/>
      <c r="Y50" s="14"/>
      <c r="Z50" s="27"/>
      <c r="AA50" s="14"/>
    </row>
    <row r="51">
      <c r="A51" s="14"/>
      <c r="B51" s="23" t="str">
        <f>IF($A51="","",'Система'!$B$4)</f>
        <v/>
      </c>
      <c r="C51" s="14"/>
      <c r="D51" s="23" t="str">
        <f t="array" ref="D51">IF(E51="","",XLOOKUP(E51,selector_12,selector_12_ids,""))</f>
        <v/>
      </c>
      <c r="E51" s="25"/>
      <c r="F51" s="23" t="str">
        <f t="array" ref="F51">IF(G51="","",XLOOKUP(G51,selector_13,selector_13_ids,""))</f>
        <v/>
      </c>
      <c r="G51" s="25"/>
      <c r="H51" s="14"/>
      <c r="I51" s="23" t="str">
        <f t="array" ref="I51">IF(J51="","",XLOOKUP(J51,selector_13,selector_13_ids,""))</f>
        <v/>
      </c>
      <c r="J51" s="25"/>
      <c r="K51" s="14"/>
      <c r="L51" s="23" t="str">
        <f t="array" ref="L51">IF(M51="","",XLOOKUP(M51,selector_07,selector_07_ids,""))</f>
        <v/>
      </c>
      <c r="M51" s="25"/>
      <c r="N51" s="14"/>
      <c r="O51" s="14"/>
      <c r="P51" s="14"/>
      <c r="Q51" s="14"/>
      <c r="R51" s="14"/>
      <c r="S51" s="14"/>
      <c r="T51" s="14"/>
      <c r="U51" s="14"/>
      <c r="V51" s="14"/>
      <c r="W51" s="23" t="str">
        <f t="array" ref="W51">IF(X51="","",XLOOKUP(X51,selector_04,selector_04_ids,""))</f>
        <v/>
      </c>
      <c r="X51" s="25"/>
      <c r="Y51" s="14"/>
      <c r="Z51" s="27"/>
      <c r="AA51" s="14"/>
    </row>
    <row r="52">
      <c r="A52" s="14"/>
      <c r="B52" s="23" t="str">
        <f>IF($A52="","",'Система'!$B$4)</f>
        <v/>
      </c>
      <c r="C52" s="14"/>
      <c r="D52" s="23" t="str">
        <f t="array" ref="D52">IF(E52="","",XLOOKUP(E52,selector_12,selector_12_ids,""))</f>
        <v/>
      </c>
      <c r="E52" s="25"/>
      <c r="F52" s="23" t="str">
        <f t="array" ref="F52">IF(G52="","",XLOOKUP(G52,selector_13,selector_13_ids,""))</f>
        <v/>
      </c>
      <c r="G52" s="25"/>
      <c r="H52" s="14"/>
      <c r="I52" s="23" t="str">
        <f t="array" ref="I52">IF(J52="","",XLOOKUP(J52,selector_13,selector_13_ids,""))</f>
        <v/>
      </c>
      <c r="J52" s="25"/>
      <c r="K52" s="14"/>
      <c r="L52" s="23" t="str">
        <f t="array" ref="L52">IF(M52="","",XLOOKUP(M52,selector_07,selector_07_ids,""))</f>
        <v/>
      </c>
      <c r="M52" s="25"/>
      <c r="N52" s="14"/>
      <c r="O52" s="14"/>
      <c r="P52" s="14"/>
      <c r="Q52" s="14"/>
      <c r="R52" s="14"/>
      <c r="S52" s="14"/>
      <c r="T52" s="14"/>
      <c r="U52" s="14"/>
      <c r="V52" s="14"/>
      <c r="W52" s="23" t="str">
        <f t="array" ref="W52">IF(X52="","",XLOOKUP(X52,selector_04,selector_04_ids,""))</f>
        <v/>
      </c>
      <c r="X52" s="25"/>
      <c r="Y52" s="14"/>
      <c r="Z52" s="27"/>
      <c r="AA52" s="14"/>
    </row>
    <row r="53">
      <c r="A53" s="14"/>
      <c r="B53" s="23" t="str">
        <f>IF($A53="","",'Система'!$B$4)</f>
        <v/>
      </c>
      <c r="C53" s="14"/>
      <c r="D53" s="23" t="str">
        <f t="array" ref="D53">IF(E53="","",XLOOKUP(E53,selector_12,selector_12_ids,""))</f>
        <v/>
      </c>
      <c r="E53" s="25"/>
      <c r="F53" s="23" t="str">
        <f t="array" ref="F53">IF(G53="","",XLOOKUP(G53,selector_13,selector_13_ids,""))</f>
        <v/>
      </c>
      <c r="G53" s="25"/>
      <c r="H53" s="14"/>
      <c r="I53" s="23" t="str">
        <f t="array" ref="I53">IF(J53="","",XLOOKUP(J53,selector_13,selector_13_ids,""))</f>
        <v/>
      </c>
      <c r="J53" s="25"/>
      <c r="K53" s="14"/>
      <c r="L53" s="23" t="str">
        <f t="array" ref="L53">IF(M53="","",XLOOKUP(M53,selector_07,selector_07_ids,""))</f>
        <v/>
      </c>
      <c r="M53" s="25"/>
      <c r="N53" s="14"/>
      <c r="O53" s="14"/>
      <c r="P53" s="14"/>
      <c r="Q53" s="14"/>
      <c r="R53" s="14"/>
      <c r="S53" s="14"/>
      <c r="T53" s="14"/>
      <c r="U53" s="14"/>
      <c r="V53" s="14"/>
      <c r="W53" s="23" t="str">
        <f t="array" ref="W53">IF(X53="","",XLOOKUP(X53,selector_04,selector_04_ids,""))</f>
        <v/>
      </c>
      <c r="X53" s="25"/>
      <c r="Y53" s="14"/>
      <c r="Z53" s="27"/>
      <c r="AA53" s="14"/>
    </row>
    <row r="54">
      <c r="A54" s="14"/>
      <c r="B54" s="23" t="str">
        <f>IF($A54="","",'Система'!$B$4)</f>
        <v/>
      </c>
      <c r="C54" s="14"/>
      <c r="D54" s="23" t="str">
        <f t="array" ref="D54">IF(E54="","",XLOOKUP(E54,selector_12,selector_12_ids,""))</f>
        <v/>
      </c>
      <c r="E54" s="25"/>
      <c r="F54" s="23" t="str">
        <f t="array" ref="F54">IF(G54="","",XLOOKUP(G54,selector_13,selector_13_ids,""))</f>
        <v/>
      </c>
      <c r="G54" s="25"/>
      <c r="H54" s="14"/>
      <c r="I54" s="23" t="str">
        <f t="array" ref="I54">IF(J54="","",XLOOKUP(J54,selector_13,selector_13_ids,""))</f>
        <v/>
      </c>
      <c r="J54" s="25"/>
      <c r="K54" s="14"/>
      <c r="L54" s="23" t="str">
        <f t="array" ref="L54">IF(M54="","",XLOOKUP(M54,selector_07,selector_07_ids,""))</f>
        <v/>
      </c>
      <c r="M54" s="25"/>
      <c r="N54" s="14"/>
      <c r="O54" s="14"/>
      <c r="P54" s="14"/>
      <c r="Q54" s="14"/>
      <c r="R54" s="14"/>
      <c r="S54" s="14"/>
      <c r="T54" s="14"/>
      <c r="U54" s="14"/>
      <c r="V54" s="14"/>
      <c r="W54" s="23" t="str">
        <f t="array" ref="W54">IF(X54="","",XLOOKUP(X54,selector_04,selector_04_ids,""))</f>
        <v/>
      </c>
      <c r="X54" s="25"/>
      <c r="Y54" s="14"/>
      <c r="Z54" s="27"/>
      <c r="AA54" s="14"/>
    </row>
    <row r="55">
      <c r="A55" s="14"/>
      <c r="B55" s="23" t="str">
        <f>IF($A55="","",'Система'!$B$4)</f>
        <v/>
      </c>
      <c r="C55" s="14"/>
      <c r="D55" s="23" t="str">
        <f t="array" ref="D55">IF(E55="","",XLOOKUP(E55,selector_12,selector_12_ids,""))</f>
        <v/>
      </c>
      <c r="E55" s="25"/>
      <c r="F55" s="23" t="str">
        <f t="array" ref="F55">IF(G55="","",XLOOKUP(G55,selector_13,selector_13_ids,""))</f>
        <v/>
      </c>
      <c r="G55" s="25"/>
      <c r="H55" s="14"/>
      <c r="I55" s="23" t="str">
        <f t="array" ref="I55">IF(J55="","",XLOOKUP(J55,selector_13,selector_13_ids,""))</f>
        <v/>
      </c>
      <c r="J55" s="25"/>
      <c r="K55" s="14"/>
      <c r="L55" s="23" t="str">
        <f t="array" ref="L55">IF(M55="","",XLOOKUP(M55,selector_07,selector_07_ids,""))</f>
        <v/>
      </c>
      <c r="M55" s="25"/>
      <c r="N55" s="14"/>
      <c r="O55" s="14"/>
      <c r="P55" s="14"/>
      <c r="Q55" s="14"/>
      <c r="R55" s="14"/>
      <c r="S55" s="14"/>
      <c r="T55" s="14"/>
      <c r="U55" s="14"/>
      <c r="V55" s="14"/>
      <c r="W55" s="23" t="str">
        <f t="array" ref="W55">IF(X55="","",XLOOKUP(X55,selector_04,selector_04_ids,""))</f>
        <v/>
      </c>
      <c r="X55" s="25"/>
      <c r="Y55" s="14"/>
      <c r="Z55" s="27"/>
      <c r="AA55" s="14"/>
    </row>
    <row r="56">
      <c r="A56" s="14"/>
      <c r="B56" s="23" t="str">
        <f>IF($A56="","",'Система'!$B$4)</f>
        <v/>
      </c>
      <c r="C56" s="14"/>
      <c r="D56" s="23" t="str">
        <f t="array" ref="D56">IF(E56="","",XLOOKUP(E56,selector_12,selector_12_ids,""))</f>
        <v/>
      </c>
      <c r="E56" s="25"/>
      <c r="F56" s="23" t="str">
        <f t="array" ref="F56">IF(G56="","",XLOOKUP(G56,selector_13,selector_13_ids,""))</f>
        <v/>
      </c>
      <c r="G56" s="25"/>
      <c r="H56" s="14"/>
      <c r="I56" s="23" t="str">
        <f t="array" ref="I56">IF(J56="","",XLOOKUP(J56,selector_13,selector_13_ids,""))</f>
        <v/>
      </c>
      <c r="J56" s="25"/>
      <c r="K56" s="14"/>
      <c r="L56" s="23" t="str">
        <f t="array" ref="L56">IF(M56="","",XLOOKUP(M56,selector_07,selector_07_ids,""))</f>
        <v/>
      </c>
      <c r="M56" s="25"/>
      <c r="N56" s="14"/>
      <c r="O56" s="14"/>
      <c r="P56" s="14"/>
      <c r="Q56" s="14"/>
      <c r="R56" s="14"/>
      <c r="S56" s="14"/>
      <c r="T56" s="14"/>
      <c r="U56" s="14"/>
      <c r="V56" s="14"/>
      <c r="W56" s="23" t="str">
        <f t="array" ref="W56">IF(X56="","",XLOOKUP(X56,selector_04,selector_04_ids,""))</f>
        <v/>
      </c>
      <c r="X56" s="25"/>
      <c r="Y56" s="14"/>
      <c r="Z56" s="27"/>
      <c r="AA56" s="14"/>
    </row>
    <row r="57">
      <c r="A57" s="14"/>
      <c r="B57" s="23" t="str">
        <f>IF($A57="","",'Система'!$B$4)</f>
        <v/>
      </c>
      <c r="C57" s="14"/>
      <c r="D57" s="23" t="str">
        <f t="array" ref="D57">IF(E57="","",XLOOKUP(E57,selector_12,selector_12_ids,""))</f>
        <v/>
      </c>
      <c r="E57" s="25"/>
      <c r="F57" s="23" t="str">
        <f t="array" ref="F57">IF(G57="","",XLOOKUP(G57,selector_13,selector_13_ids,""))</f>
        <v/>
      </c>
      <c r="G57" s="25"/>
      <c r="H57" s="14"/>
      <c r="I57" s="23" t="str">
        <f t="array" ref="I57">IF(J57="","",XLOOKUP(J57,selector_13,selector_13_ids,""))</f>
        <v/>
      </c>
      <c r="J57" s="25"/>
      <c r="K57" s="14"/>
      <c r="L57" s="23" t="str">
        <f t="array" ref="L57">IF(M57="","",XLOOKUP(M57,selector_07,selector_07_ids,""))</f>
        <v/>
      </c>
      <c r="M57" s="25"/>
      <c r="N57" s="14"/>
      <c r="O57" s="14"/>
      <c r="P57" s="14"/>
      <c r="Q57" s="14"/>
      <c r="R57" s="14"/>
      <c r="S57" s="14"/>
      <c r="T57" s="14"/>
      <c r="U57" s="14"/>
      <c r="V57" s="14"/>
      <c r="W57" s="23" t="str">
        <f t="array" ref="W57">IF(X57="","",XLOOKUP(X57,selector_04,selector_04_ids,""))</f>
        <v/>
      </c>
      <c r="X57" s="25"/>
      <c r="Y57" s="14"/>
      <c r="Z57" s="27"/>
      <c r="AA57" s="14"/>
    </row>
    <row r="58">
      <c r="A58" s="14"/>
      <c r="B58" s="23" t="str">
        <f>IF($A58="","",'Система'!$B$4)</f>
        <v/>
      </c>
      <c r="C58" s="14"/>
      <c r="D58" s="23" t="str">
        <f t="array" ref="D58">IF(E58="","",XLOOKUP(E58,selector_12,selector_12_ids,""))</f>
        <v/>
      </c>
      <c r="E58" s="25"/>
      <c r="F58" s="23" t="str">
        <f t="array" ref="F58">IF(G58="","",XLOOKUP(G58,selector_13,selector_13_ids,""))</f>
        <v/>
      </c>
      <c r="G58" s="25"/>
      <c r="H58" s="14"/>
      <c r="I58" s="23" t="str">
        <f t="array" ref="I58">IF(J58="","",XLOOKUP(J58,selector_13,selector_13_ids,""))</f>
        <v/>
      </c>
      <c r="J58" s="25"/>
      <c r="K58" s="14"/>
      <c r="L58" s="23" t="str">
        <f t="array" ref="L58">IF(M58="","",XLOOKUP(M58,selector_07,selector_07_ids,""))</f>
        <v/>
      </c>
      <c r="M58" s="25"/>
      <c r="N58" s="14"/>
      <c r="O58" s="14"/>
      <c r="P58" s="14"/>
      <c r="Q58" s="14"/>
      <c r="R58" s="14"/>
      <c r="S58" s="14"/>
      <c r="T58" s="14"/>
      <c r="U58" s="14"/>
      <c r="V58" s="14"/>
      <c r="W58" s="23" t="str">
        <f t="array" ref="W58">IF(X58="","",XLOOKUP(X58,selector_04,selector_04_ids,""))</f>
        <v/>
      </c>
      <c r="X58" s="25"/>
      <c r="Y58" s="14"/>
      <c r="Z58" s="27"/>
      <c r="AA58" s="14"/>
    </row>
    <row r="59">
      <c r="A59" s="14"/>
      <c r="B59" s="23" t="str">
        <f>IF($A59="","",'Система'!$B$4)</f>
        <v/>
      </c>
      <c r="C59" s="14"/>
      <c r="D59" s="23" t="str">
        <f t="array" ref="D59">IF(E59="","",XLOOKUP(E59,selector_12,selector_12_ids,""))</f>
        <v/>
      </c>
      <c r="E59" s="25"/>
      <c r="F59" s="23" t="str">
        <f t="array" ref="F59">IF(G59="","",XLOOKUP(G59,selector_13,selector_13_ids,""))</f>
        <v/>
      </c>
      <c r="G59" s="25"/>
      <c r="H59" s="14"/>
      <c r="I59" s="23" t="str">
        <f t="array" ref="I59">IF(J59="","",XLOOKUP(J59,selector_13,selector_13_ids,""))</f>
        <v/>
      </c>
      <c r="J59" s="25"/>
      <c r="K59" s="14"/>
      <c r="L59" s="23" t="str">
        <f t="array" ref="L59">IF(M59="","",XLOOKUP(M59,selector_07,selector_07_ids,""))</f>
        <v/>
      </c>
      <c r="M59" s="25"/>
      <c r="N59" s="14"/>
      <c r="O59" s="14"/>
      <c r="P59" s="14"/>
      <c r="Q59" s="14"/>
      <c r="R59" s="14"/>
      <c r="S59" s="14"/>
      <c r="T59" s="14"/>
      <c r="U59" s="14"/>
      <c r="V59" s="14"/>
      <c r="W59" s="23" t="str">
        <f t="array" ref="W59">IF(X59="","",XLOOKUP(X59,selector_04,selector_04_ids,""))</f>
        <v/>
      </c>
      <c r="X59" s="25"/>
      <c r="Y59" s="14"/>
      <c r="Z59" s="27"/>
      <c r="AA59" s="14"/>
    </row>
    <row r="60">
      <c r="A60" s="14"/>
      <c r="B60" s="23" t="str">
        <f>IF($A60="","",'Система'!$B$4)</f>
        <v/>
      </c>
      <c r="C60" s="14"/>
      <c r="D60" s="23" t="str">
        <f t="array" ref="D60">IF(E60="","",XLOOKUP(E60,selector_12,selector_12_ids,""))</f>
        <v/>
      </c>
      <c r="E60" s="25"/>
      <c r="F60" s="23" t="str">
        <f t="array" ref="F60">IF(G60="","",XLOOKUP(G60,selector_13,selector_13_ids,""))</f>
        <v/>
      </c>
      <c r="G60" s="25"/>
      <c r="H60" s="14"/>
      <c r="I60" s="23" t="str">
        <f t="array" ref="I60">IF(J60="","",XLOOKUP(J60,selector_13,selector_13_ids,""))</f>
        <v/>
      </c>
      <c r="J60" s="25"/>
      <c r="K60" s="14"/>
      <c r="L60" s="23" t="str">
        <f t="array" ref="L60">IF(M60="","",XLOOKUP(M60,selector_07,selector_07_ids,""))</f>
        <v/>
      </c>
      <c r="M60" s="25"/>
      <c r="N60" s="14"/>
      <c r="O60" s="14"/>
      <c r="P60" s="14"/>
      <c r="Q60" s="14"/>
      <c r="R60" s="14"/>
      <c r="S60" s="14"/>
      <c r="T60" s="14"/>
      <c r="U60" s="14"/>
      <c r="V60" s="14"/>
      <c r="W60" s="23" t="str">
        <f t="array" ref="W60">IF(X60="","",XLOOKUP(X60,selector_04,selector_04_ids,""))</f>
        <v/>
      </c>
      <c r="X60" s="25"/>
      <c r="Y60" s="14"/>
      <c r="Z60" s="27"/>
      <c r="AA60" s="14"/>
    </row>
    <row r="61">
      <c r="A61" s="14"/>
      <c r="B61" s="23" t="str">
        <f>IF($A61="","",'Система'!$B$4)</f>
        <v/>
      </c>
      <c r="C61" s="14"/>
      <c r="D61" s="23" t="str">
        <f t="array" ref="D61">IF(E61="","",XLOOKUP(E61,selector_12,selector_12_ids,""))</f>
        <v/>
      </c>
      <c r="E61" s="25"/>
      <c r="F61" s="23" t="str">
        <f t="array" ref="F61">IF(G61="","",XLOOKUP(G61,selector_13,selector_13_ids,""))</f>
        <v/>
      </c>
      <c r="G61" s="25"/>
      <c r="H61" s="14"/>
      <c r="I61" s="23" t="str">
        <f t="array" ref="I61">IF(J61="","",XLOOKUP(J61,selector_13,selector_13_ids,""))</f>
        <v/>
      </c>
      <c r="J61" s="25"/>
      <c r="K61" s="14"/>
      <c r="L61" s="23" t="str">
        <f t="array" ref="L61">IF(M61="","",XLOOKUP(M61,selector_07,selector_07_ids,""))</f>
        <v/>
      </c>
      <c r="M61" s="25"/>
      <c r="N61" s="14"/>
      <c r="O61" s="14"/>
      <c r="P61" s="14"/>
      <c r="Q61" s="14"/>
      <c r="R61" s="14"/>
      <c r="S61" s="14"/>
      <c r="T61" s="14"/>
      <c r="U61" s="14"/>
      <c r="V61" s="14"/>
      <c r="W61" s="23" t="str">
        <f t="array" ref="W61">IF(X61="","",XLOOKUP(X61,selector_04,selector_04_ids,""))</f>
        <v/>
      </c>
      <c r="X61" s="25"/>
      <c r="Y61" s="14"/>
      <c r="Z61" s="27"/>
      <c r="AA61" s="14"/>
    </row>
    <row r="62">
      <c r="A62" s="14"/>
      <c r="B62" s="23" t="str">
        <f>IF($A62="","",'Система'!$B$4)</f>
        <v/>
      </c>
      <c r="C62" s="14"/>
      <c r="D62" s="23" t="str">
        <f t="array" ref="D62">IF(E62="","",XLOOKUP(E62,selector_12,selector_12_ids,""))</f>
        <v/>
      </c>
      <c r="E62" s="25"/>
      <c r="F62" s="23" t="str">
        <f t="array" ref="F62">IF(G62="","",XLOOKUP(G62,selector_13,selector_13_ids,""))</f>
        <v/>
      </c>
      <c r="G62" s="25"/>
      <c r="H62" s="14"/>
      <c r="I62" s="23" t="str">
        <f t="array" ref="I62">IF(J62="","",XLOOKUP(J62,selector_13,selector_13_ids,""))</f>
        <v/>
      </c>
      <c r="J62" s="25"/>
      <c r="K62" s="14"/>
      <c r="L62" s="23" t="str">
        <f t="array" ref="L62">IF(M62="","",XLOOKUP(M62,selector_07,selector_07_ids,""))</f>
        <v/>
      </c>
      <c r="M62" s="25"/>
      <c r="N62" s="14"/>
      <c r="O62" s="14"/>
      <c r="P62" s="14"/>
      <c r="Q62" s="14"/>
      <c r="R62" s="14"/>
      <c r="S62" s="14"/>
      <c r="T62" s="14"/>
      <c r="U62" s="14"/>
      <c r="V62" s="14"/>
      <c r="W62" s="23" t="str">
        <f t="array" ref="W62">IF(X62="","",XLOOKUP(X62,selector_04,selector_04_ids,""))</f>
        <v/>
      </c>
      <c r="X62" s="25"/>
      <c r="Y62" s="14"/>
      <c r="Z62" s="27"/>
      <c r="AA62" s="14"/>
    </row>
    <row r="63">
      <c r="A63" s="14"/>
      <c r="B63" s="23" t="str">
        <f>IF($A63="","",'Система'!$B$4)</f>
        <v/>
      </c>
      <c r="C63" s="14"/>
      <c r="D63" s="23" t="str">
        <f t="array" ref="D63">IF(E63="","",XLOOKUP(E63,selector_12,selector_12_ids,""))</f>
        <v/>
      </c>
      <c r="E63" s="25"/>
      <c r="F63" s="23" t="str">
        <f t="array" ref="F63">IF(G63="","",XLOOKUP(G63,selector_13,selector_13_ids,""))</f>
        <v/>
      </c>
      <c r="G63" s="25"/>
      <c r="H63" s="14"/>
      <c r="I63" s="23" t="str">
        <f t="array" ref="I63">IF(J63="","",XLOOKUP(J63,selector_13,selector_13_ids,""))</f>
        <v/>
      </c>
      <c r="J63" s="25"/>
      <c r="K63" s="14"/>
      <c r="L63" s="23" t="str">
        <f t="array" ref="L63">IF(M63="","",XLOOKUP(M63,selector_07,selector_07_ids,""))</f>
        <v/>
      </c>
      <c r="M63" s="25"/>
      <c r="N63" s="14"/>
      <c r="O63" s="14"/>
      <c r="P63" s="14"/>
      <c r="Q63" s="14"/>
      <c r="R63" s="14"/>
      <c r="S63" s="14"/>
      <c r="T63" s="14"/>
      <c r="U63" s="14"/>
      <c r="V63" s="14"/>
      <c r="W63" s="23" t="str">
        <f t="array" ref="W63">IF(X63="","",XLOOKUP(X63,selector_04,selector_04_ids,""))</f>
        <v/>
      </c>
      <c r="X63" s="25"/>
      <c r="Y63" s="14"/>
      <c r="Z63" s="27"/>
      <c r="AA63" s="14"/>
    </row>
    <row r="64">
      <c r="A64" s="14"/>
      <c r="B64" s="23" t="str">
        <f>IF($A64="","",'Система'!$B$4)</f>
        <v/>
      </c>
      <c r="C64" s="14"/>
      <c r="D64" s="23" t="str">
        <f t="array" ref="D64">IF(E64="","",XLOOKUP(E64,selector_12,selector_12_ids,""))</f>
        <v/>
      </c>
      <c r="E64" s="25"/>
      <c r="F64" s="23" t="str">
        <f t="array" ref="F64">IF(G64="","",XLOOKUP(G64,selector_13,selector_13_ids,""))</f>
        <v/>
      </c>
      <c r="G64" s="25"/>
      <c r="H64" s="14"/>
      <c r="I64" s="23" t="str">
        <f t="array" ref="I64">IF(J64="","",XLOOKUP(J64,selector_13,selector_13_ids,""))</f>
        <v/>
      </c>
      <c r="J64" s="25"/>
      <c r="K64" s="14"/>
      <c r="L64" s="23" t="str">
        <f t="array" ref="L64">IF(M64="","",XLOOKUP(M64,selector_07,selector_07_ids,""))</f>
        <v/>
      </c>
      <c r="M64" s="25"/>
      <c r="N64" s="14"/>
      <c r="O64" s="14"/>
      <c r="P64" s="14"/>
      <c r="Q64" s="14"/>
      <c r="R64" s="14"/>
      <c r="S64" s="14"/>
      <c r="T64" s="14"/>
      <c r="U64" s="14"/>
      <c r="V64" s="14"/>
      <c r="W64" s="23" t="str">
        <f t="array" ref="W64">IF(X64="","",XLOOKUP(X64,selector_04,selector_04_ids,""))</f>
        <v/>
      </c>
      <c r="X64" s="25"/>
      <c r="Y64" s="14"/>
      <c r="Z64" s="27"/>
      <c r="AA64" s="14"/>
    </row>
    <row r="65">
      <c r="A65" s="14"/>
      <c r="B65" s="23" t="str">
        <f>IF($A65="","",'Система'!$B$4)</f>
        <v/>
      </c>
      <c r="C65" s="14"/>
      <c r="D65" s="23" t="str">
        <f t="array" ref="D65">IF(E65="","",XLOOKUP(E65,selector_12,selector_12_ids,""))</f>
        <v/>
      </c>
      <c r="E65" s="25"/>
      <c r="F65" s="23" t="str">
        <f t="array" ref="F65">IF(G65="","",XLOOKUP(G65,selector_13,selector_13_ids,""))</f>
        <v/>
      </c>
      <c r="G65" s="25"/>
      <c r="H65" s="14"/>
      <c r="I65" s="23" t="str">
        <f t="array" ref="I65">IF(J65="","",XLOOKUP(J65,selector_13,selector_13_ids,""))</f>
        <v/>
      </c>
      <c r="J65" s="25"/>
      <c r="K65" s="14"/>
      <c r="L65" s="23" t="str">
        <f t="array" ref="L65">IF(M65="","",XLOOKUP(M65,selector_07,selector_07_ids,""))</f>
        <v/>
      </c>
      <c r="M65" s="25"/>
      <c r="N65" s="14"/>
      <c r="O65" s="14"/>
      <c r="P65" s="14"/>
      <c r="Q65" s="14"/>
      <c r="R65" s="14"/>
      <c r="S65" s="14"/>
      <c r="T65" s="14"/>
      <c r="U65" s="14"/>
      <c r="V65" s="14"/>
      <c r="W65" s="23" t="str">
        <f t="array" ref="W65">IF(X65="","",XLOOKUP(X65,selector_04,selector_04_ids,""))</f>
        <v/>
      </c>
      <c r="X65" s="25"/>
      <c r="Y65" s="14"/>
      <c r="Z65" s="27"/>
      <c r="AA65" s="14"/>
    </row>
    <row r="66">
      <c r="A66" s="14"/>
      <c r="B66" s="23" t="str">
        <f>IF($A66="","",'Система'!$B$4)</f>
        <v/>
      </c>
      <c r="C66" s="14"/>
      <c r="D66" s="23" t="str">
        <f t="array" ref="D66">IF(E66="","",XLOOKUP(E66,selector_12,selector_12_ids,""))</f>
        <v/>
      </c>
      <c r="E66" s="25"/>
      <c r="F66" s="23" t="str">
        <f t="array" ref="F66">IF(G66="","",XLOOKUP(G66,selector_13,selector_13_ids,""))</f>
        <v/>
      </c>
      <c r="G66" s="25"/>
      <c r="H66" s="14"/>
      <c r="I66" s="23" t="str">
        <f t="array" ref="I66">IF(J66="","",XLOOKUP(J66,selector_13,selector_13_ids,""))</f>
        <v/>
      </c>
      <c r="J66" s="25"/>
      <c r="K66" s="14"/>
      <c r="L66" s="23" t="str">
        <f t="array" ref="L66">IF(M66="","",XLOOKUP(M66,selector_07,selector_07_ids,""))</f>
        <v/>
      </c>
      <c r="M66" s="25"/>
      <c r="N66" s="14"/>
      <c r="O66" s="14"/>
      <c r="P66" s="14"/>
      <c r="Q66" s="14"/>
      <c r="R66" s="14"/>
      <c r="S66" s="14"/>
      <c r="T66" s="14"/>
      <c r="U66" s="14"/>
      <c r="V66" s="14"/>
      <c r="W66" s="23" t="str">
        <f t="array" ref="W66">IF(X66="","",XLOOKUP(X66,selector_04,selector_04_ids,""))</f>
        <v/>
      </c>
      <c r="X66" s="25"/>
      <c r="Y66" s="14"/>
      <c r="Z66" s="27"/>
      <c r="AA66" s="14"/>
    </row>
    <row r="67">
      <c r="A67" s="14"/>
      <c r="B67" s="23" t="str">
        <f>IF($A67="","",'Система'!$B$4)</f>
        <v/>
      </c>
      <c r="C67" s="14"/>
      <c r="D67" s="23" t="str">
        <f t="array" ref="D67">IF(E67="","",XLOOKUP(E67,selector_12,selector_12_ids,""))</f>
        <v/>
      </c>
      <c r="E67" s="25"/>
      <c r="F67" s="23" t="str">
        <f t="array" ref="F67">IF(G67="","",XLOOKUP(G67,selector_13,selector_13_ids,""))</f>
        <v/>
      </c>
      <c r="G67" s="25"/>
      <c r="H67" s="14"/>
      <c r="I67" s="23" t="str">
        <f t="array" ref="I67">IF(J67="","",XLOOKUP(J67,selector_13,selector_13_ids,""))</f>
        <v/>
      </c>
      <c r="J67" s="25"/>
      <c r="K67" s="14"/>
      <c r="L67" s="23" t="str">
        <f t="array" ref="L67">IF(M67="","",XLOOKUP(M67,selector_07,selector_07_ids,""))</f>
        <v/>
      </c>
      <c r="M67" s="25"/>
      <c r="N67" s="14"/>
      <c r="O67" s="14"/>
      <c r="P67" s="14"/>
      <c r="Q67" s="14"/>
      <c r="R67" s="14"/>
      <c r="S67" s="14"/>
      <c r="T67" s="14"/>
      <c r="U67" s="14"/>
      <c r="V67" s="14"/>
      <c r="W67" s="23" t="str">
        <f t="array" ref="W67">IF(X67="","",XLOOKUP(X67,selector_04,selector_04_ids,""))</f>
        <v/>
      </c>
      <c r="X67" s="25"/>
      <c r="Y67" s="14"/>
      <c r="Z67" s="27"/>
      <c r="AA67" s="14"/>
    </row>
    <row r="68">
      <c r="A68" s="14"/>
      <c r="B68" s="23" t="str">
        <f>IF($A68="","",'Система'!$B$4)</f>
        <v/>
      </c>
      <c r="C68" s="14"/>
      <c r="D68" s="23" t="str">
        <f t="array" ref="D68">IF(E68="","",XLOOKUP(E68,selector_12,selector_12_ids,""))</f>
        <v/>
      </c>
      <c r="E68" s="25"/>
      <c r="F68" s="23" t="str">
        <f t="array" ref="F68">IF(G68="","",XLOOKUP(G68,selector_13,selector_13_ids,""))</f>
        <v/>
      </c>
      <c r="G68" s="25"/>
      <c r="H68" s="14"/>
      <c r="I68" s="23" t="str">
        <f t="array" ref="I68">IF(J68="","",XLOOKUP(J68,selector_13,selector_13_ids,""))</f>
        <v/>
      </c>
      <c r="J68" s="25"/>
      <c r="K68" s="14"/>
      <c r="L68" s="23" t="str">
        <f t="array" ref="L68">IF(M68="","",XLOOKUP(M68,selector_07,selector_07_ids,""))</f>
        <v/>
      </c>
      <c r="M68" s="25"/>
      <c r="N68" s="14"/>
      <c r="O68" s="14"/>
      <c r="P68" s="14"/>
      <c r="Q68" s="14"/>
      <c r="R68" s="14"/>
      <c r="S68" s="14"/>
      <c r="T68" s="14"/>
      <c r="U68" s="14"/>
      <c r="V68" s="14"/>
      <c r="W68" s="23" t="str">
        <f t="array" ref="W68">IF(X68="","",XLOOKUP(X68,selector_04,selector_04_ids,""))</f>
        <v/>
      </c>
      <c r="X68" s="25"/>
      <c r="Y68" s="14"/>
      <c r="Z68" s="27"/>
      <c r="AA68" s="14"/>
    </row>
    <row r="69">
      <c r="A69" s="14"/>
      <c r="B69" s="23" t="str">
        <f>IF($A69="","",'Система'!$B$4)</f>
        <v/>
      </c>
      <c r="C69" s="14"/>
      <c r="D69" s="23" t="str">
        <f t="array" ref="D69">IF(E69="","",XLOOKUP(E69,selector_12,selector_12_ids,""))</f>
        <v/>
      </c>
      <c r="E69" s="25"/>
      <c r="F69" s="23" t="str">
        <f t="array" ref="F69">IF(G69="","",XLOOKUP(G69,selector_13,selector_13_ids,""))</f>
        <v/>
      </c>
      <c r="G69" s="25"/>
      <c r="H69" s="14"/>
      <c r="I69" s="23" t="str">
        <f t="array" ref="I69">IF(J69="","",XLOOKUP(J69,selector_13,selector_13_ids,""))</f>
        <v/>
      </c>
      <c r="J69" s="25"/>
      <c r="K69" s="14"/>
      <c r="L69" s="23" t="str">
        <f t="array" ref="L69">IF(M69="","",XLOOKUP(M69,selector_07,selector_07_ids,""))</f>
        <v/>
      </c>
      <c r="M69" s="25"/>
      <c r="N69" s="14"/>
      <c r="O69" s="14"/>
      <c r="P69" s="14"/>
      <c r="Q69" s="14"/>
      <c r="R69" s="14"/>
      <c r="S69" s="14"/>
      <c r="T69" s="14"/>
      <c r="U69" s="14"/>
      <c r="V69" s="14"/>
      <c r="W69" s="23" t="str">
        <f t="array" ref="W69">IF(X69="","",XLOOKUP(X69,selector_04,selector_04_ids,""))</f>
        <v/>
      </c>
      <c r="X69" s="25"/>
      <c r="Y69" s="14"/>
      <c r="Z69" s="27"/>
      <c r="AA69" s="14"/>
    </row>
    <row r="70">
      <c r="A70" s="14"/>
      <c r="B70" s="23" t="str">
        <f>IF($A70="","",'Система'!$B$4)</f>
        <v/>
      </c>
      <c r="C70" s="14"/>
      <c r="D70" s="23" t="str">
        <f t="array" ref="D70">IF(E70="","",XLOOKUP(E70,selector_12,selector_12_ids,""))</f>
        <v/>
      </c>
      <c r="E70" s="25"/>
      <c r="F70" s="23" t="str">
        <f t="array" ref="F70">IF(G70="","",XLOOKUP(G70,selector_13,selector_13_ids,""))</f>
        <v/>
      </c>
      <c r="G70" s="25"/>
      <c r="H70" s="14"/>
      <c r="I70" s="23" t="str">
        <f t="array" ref="I70">IF(J70="","",XLOOKUP(J70,selector_13,selector_13_ids,""))</f>
        <v/>
      </c>
      <c r="J70" s="25"/>
      <c r="K70" s="14"/>
      <c r="L70" s="23" t="str">
        <f t="array" ref="L70">IF(M70="","",XLOOKUP(M70,selector_07,selector_07_ids,""))</f>
        <v/>
      </c>
      <c r="M70" s="25"/>
      <c r="N70" s="14"/>
      <c r="O70" s="14"/>
      <c r="P70" s="14"/>
      <c r="Q70" s="14"/>
      <c r="R70" s="14"/>
      <c r="S70" s="14"/>
      <c r="T70" s="14"/>
      <c r="U70" s="14"/>
      <c r="V70" s="14"/>
      <c r="W70" s="23" t="str">
        <f t="array" ref="W70">IF(X70="","",XLOOKUP(X70,selector_04,selector_04_ids,""))</f>
        <v/>
      </c>
      <c r="X70" s="25"/>
      <c r="Y70" s="14"/>
      <c r="Z70" s="27"/>
      <c r="AA70" s="14"/>
    </row>
    <row r="71">
      <c r="A71" s="14"/>
      <c r="B71" s="23" t="str">
        <f>IF($A71="","",'Система'!$B$4)</f>
        <v/>
      </c>
      <c r="C71" s="14"/>
      <c r="D71" s="23" t="str">
        <f t="array" ref="D71">IF(E71="","",XLOOKUP(E71,selector_12,selector_12_ids,""))</f>
        <v/>
      </c>
      <c r="E71" s="25"/>
      <c r="F71" s="23" t="str">
        <f t="array" ref="F71">IF(G71="","",XLOOKUP(G71,selector_13,selector_13_ids,""))</f>
        <v/>
      </c>
      <c r="G71" s="25"/>
      <c r="H71" s="14"/>
      <c r="I71" s="23" t="str">
        <f t="array" ref="I71">IF(J71="","",XLOOKUP(J71,selector_13,selector_13_ids,""))</f>
        <v/>
      </c>
      <c r="J71" s="25"/>
      <c r="K71" s="14"/>
      <c r="L71" s="23" t="str">
        <f t="array" ref="L71">IF(M71="","",XLOOKUP(M71,selector_07,selector_07_ids,""))</f>
        <v/>
      </c>
      <c r="M71" s="25"/>
      <c r="N71" s="14"/>
      <c r="O71" s="14"/>
      <c r="P71" s="14"/>
      <c r="Q71" s="14"/>
      <c r="R71" s="14"/>
      <c r="S71" s="14"/>
      <c r="T71" s="14"/>
      <c r="U71" s="14"/>
      <c r="V71" s="14"/>
      <c r="W71" s="23" t="str">
        <f t="array" ref="W71">IF(X71="","",XLOOKUP(X71,selector_04,selector_04_ids,""))</f>
        <v/>
      </c>
      <c r="X71" s="25"/>
      <c r="Y71" s="14"/>
      <c r="Z71" s="27"/>
      <c r="AA71" s="14"/>
    </row>
    <row r="72">
      <c r="A72" s="14"/>
      <c r="B72" s="23" t="str">
        <f>IF($A72="","",'Система'!$B$4)</f>
        <v/>
      </c>
      <c r="C72" s="14"/>
      <c r="D72" s="23" t="str">
        <f t="array" ref="D72">IF(E72="","",XLOOKUP(E72,selector_12,selector_12_ids,""))</f>
        <v/>
      </c>
      <c r="E72" s="25"/>
      <c r="F72" s="23" t="str">
        <f t="array" ref="F72">IF(G72="","",XLOOKUP(G72,selector_13,selector_13_ids,""))</f>
        <v/>
      </c>
      <c r="G72" s="25"/>
      <c r="H72" s="14"/>
      <c r="I72" s="23" t="str">
        <f t="array" ref="I72">IF(J72="","",XLOOKUP(J72,selector_13,selector_13_ids,""))</f>
        <v/>
      </c>
      <c r="J72" s="25"/>
      <c r="K72" s="14"/>
      <c r="L72" s="23" t="str">
        <f t="array" ref="L72">IF(M72="","",XLOOKUP(M72,selector_07,selector_07_ids,""))</f>
        <v/>
      </c>
      <c r="M72" s="25"/>
      <c r="N72" s="14"/>
      <c r="O72" s="14"/>
      <c r="P72" s="14"/>
      <c r="Q72" s="14"/>
      <c r="R72" s="14"/>
      <c r="S72" s="14"/>
      <c r="T72" s="14"/>
      <c r="U72" s="14"/>
      <c r="V72" s="14"/>
      <c r="W72" s="23" t="str">
        <f t="array" ref="W72">IF(X72="","",XLOOKUP(X72,selector_04,selector_04_ids,""))</f>
        <v/>
      </c>
      <c r="X72" s="25"/>
      <c r="Y72" s="14"/>
      <c r="Z72" s="27"/>
      <c r="AA72" s="14"/>
    </row>
    <row r="73">
      <c r="A73" s="14"/>
      <c r="B73" s="23" t="str">
        <f>IF($A73="","",'Система'!$B$4)</f>
        <v/>
      </c>
      <c r="C73" s="14"/>
      <c r="D73" s="23" t="str">
        <f t="array" ref="D73">IF(E73="","",XLOOKUP(E73,selector_12,selector_12_ids,""))</f>
        <v/>
      </c>
      <c r="E73" s="25"/>
      <c r="F73" s="23" t="str">
        <f t="array" ref="F73">IF(G73="","",XLOOKUP(G73,selector_13,selector_13_ids,""))</f>
        <v/>
      </c>
      <c r="G73" s="25"/>
      <c r="H73" s="14"/>
      <c r="I73" s="23" t="str">
        <f t="array" ref="I73">IF(J73="","",XLOOKUP(J73,selector_13,selector_13_ids,""))</f>
        <v/>
      </c>
      <c r="J73" s="25"/>
      <c r="K73" s="14"/>
      <c r="L73" s="23" t="str">
        <f t="array" ref="L73">IF(M73="","",XLOOKUP(M73,selector_07,selector_07_ids,""))</f>
        <v/>
      </c>
      <c r="M73" s="25"/>
      <c r="N73" s="14"/>
      <c r="O73" s="14"/>
      <c r="P73" s="14"/>
      <c r="Q73" s="14"/>
      <c r="R73" s="14"/>
      <c r="S73" s="14"/>
      <c r="T73" s="14"/>
      <c r="U73" s="14"/>
      <c r="V73" s="14"/>
      <c r="W73" s="23" t="str">
        <f t="array" ref="W73">IF(X73="","",XLOOKUP(X73,selector_04,selector_04_ids,""))</f>
        <v/>
      </c>
      <c r="X73" s="25"/>
      <c r="Y73" s="14"/>
      <c r="Z73" s="27"/>
      <c r="AA73" s="14"/>
    </row>
    <row r="74">
      <c r="A74" s="14"/>
      <c r="B74" s="23" t="str">
        <f>IF($A74="","",'Система'!$B$4)</f>
        <v/>
      </c>
      <c r="C74" s="14"/>
      <c r="D74" s="23" t="str">
        <f t="array" ref="D74">IF(E74="","",XLOOKUP(E74,selector_12,selector_12_ids,""))</f>
        <v/>
      </c>
      <c r="E74" s="25"/>
      <c r="F74" s="23" t="str">
        <f t="array" ref="F74">IF(G74="","",XLOOKUP(G74,selector_13,selector_13_ids,""))</f>
        <v/>
      </c>
      <c r="G74" s="25"/>
      <c r="H74" s="14"/>
      <c r="I74" s="23" t="str">
        <f t="array" ref="I74">IF(J74="","",XLOOKUP(J74,selector_13,selector_13_ids,""))</f>
        <v/>
      </c>
      <c r="J74" s="25"/>
      <c r="K74" s="14"/>
      <c r="L74" s="23" t="str">
        <f t="array" ref="L74">IF(M74="","",XLOOKUP(M74,selector_07,selector_07_ids,""))</f>
        <v/>
      </c>
      <c r="M74" s="25"/>
      <c r="N74" s="14"/>
      <c r="O74" s="14"/>
      <c r="P74" s="14"/>
      <c r="Q74" s="14"/>
      <c r="R74" s="14"/>
      <c r="S74" s="14"/>
      <c r="T74" s="14"/>
      <c r="U74" s="14"/>
      <c r="V74" s="14"/>
      <c r="W74" s="23" t="str">
        <f t="array" ref="W74">IF(X74="","",XLOOKUP(X74,selector_04,selector_04_ids,""))</f>
        <v/>
      </c>
      <c r="X74" s="25"/>
      <c r="Y74" s="14"/>
      <c r="Z74" s="27"/>
      <c r="AA74" s="14"/>
    </row>
    <row r="75">
      <c r="A75" s="14"/>
      <c r="B75" s="23" t="str">
        <f>IF($A75="","",'Система'!$B$4)</f>
        <v/>
      </c>
      <c r="C75" s="14"/>
      <c r="D75" s="23" t="str">
        <f t="array" ref="D75">IF(E75="","",XLOOKUP(E75,selector_12,selector_12_ids,""))</f>
        <v/>
      </c>
      <c r="E75" s="25"/>
      <c r="F75" s="23" t="str">
        <f t="array" ref="F75">IF(G75="","",XLOOKUP(G75,selector_13,selector_13_ids,""))</f>
        <v/>
      </c>
      <c r="G75" s="25"/>
      <c r="H75" s="14"/>
      <c r="I75" s="23" t="str">
        <f t="array" ref="I75">IF(J75="","",XLOOKUP(J75,selector_13,selector_13_ids,""))</f>
        <v/>
      </c>
      <c r="J75" s="25"/>
      <c r="K75" s="14"/>
      <c r="L75" s="23" t="str">
        <f t="array" ref="L75">IF(M75="","",XLOOKUP(M75,selector_07,selector_07_ids,""))</f>
        <v/>
      </c>
      <c r="M75" s="25"/>
      <c r="N75" s="14"/>
      <c r="O75" s="14"/>
      <c r="P75" s="14"/>
      <c r="Q75" s="14"/>
      <c r="R75" s="14"/>
      <c r="S75" s="14"/>
      <c r="T75" s="14"/>
      <c r="U75" s="14"/>
      <c r="V75" s="14"/>
      <c r="W75" s="23" t="str">
        <f t="array" ref="W75">IF(X75="","",XLOOKUP(X75,selector_04,selector_04_ids,""))</f>
        <v/>
      </c>
      <c r="X75" s="25"/>
      <c r="Y75" s="14"/>
      <c r="Z75" s="27"/>
      <c r="AA75" s="14"/>
    </row>
    <row r="76">
      <c r="A76" s="14"/>
      <c r="B76" s="23" t="str">
        <f>IF($A76="","",'Система'!$B$4)</f>
        <v/>
      </c>
      <c r="C76" s="14"/>
      <c r="D76" s="23" t="str">
        <f t="array" ref="D76">IF(E76="","",XLOOKUP(E76,selector_12,selector_12_ids,""))</f>
        <v/>
      </c>
      <c r="E76" s="25"/>
      <c r="F76" s="23" t="str">
        <f t="array" ref="F76">IF(G76="","",XLOOKUP(G76,selector_13,selector_13_ids,""))</f>
        <v/>
      </c>
      <c r="G76" s="25"/>
      <c r="H76" s="14"/>
      <c r="I76" s="23" t="str">
        <f t="array" ref="I76">IF(J76="","",XLOOKUP(J76,selector_13,selector_13_ids,""))</f>
        <v/>
      </c>
      <c r="J76" s="25"/>
      <c r="K76" s="14"/>
      <c r="L76" s="23" t="str">
        <f t="array" ref="L76">IF(M76="","",XLOOKUP(M76,selector_07,selector_07_ids,""))</f>
        <v/>
      </c>
      <c r="M76" s="25"/>
      <c r="N76" s="14"/>
      <c r="O76" s="14"/>
      <c r="P76" s="14"/>
      <c r="Q76" s="14"/>
      <c r="R76" s="14"/>
      <c r="S76" s="14"/>
      <c r="T76" s="14"/>
      <c r="U76" s="14"/>
      <c r="V76" s="14"/>
      <c r="W76" s="23" t="str">
        <f t="array" ref="W76">IF(X76="","",XLOOKUP(X76,selector_04,selector_04_ids,""))</f>
        <v/>
      </c>
      <c r="X76" s="25"/>
      <c r="Y76" s="14"/>
      <c r="Z76" s="27"/>
      <c r="AA76" s="14"/>
    </row>
    <row r="77">
      <c r="A77" s="14"/>
      <c r="B77" s="23" t="str">
        <f>IF($A77="","",'Система'!$B$4)</f>
        <v/>
      </c>
      <c r="C77" s="14"/>
      <c r="D77" s="23" t="str">
        <f t="array" ref="D77">IF(E77="","",XLOOKUP(E77,selector_12,selector_12_ids,""))</f>
        <v/>
      </c>
      <c r="E77" s="25"/>
      <c r="F77" s="23" t="str">
        <f t="array" ref="F77">IF(G77="","",XLOOKUP(G77,selector_13,selector_13_ids,""))</f>
        <v/>
      </c>
      <c r="G77" s="25"/>
      <c r="H77" s="14"/>
      <c r="I77" s="23" t="str">
        <f t="array" ref="I77">IF(J77="","",XLOOKUP(J77,selector_13,selector_13_ids,""))</f>
        <v/>
      </c>
      <c r="J77" s="25"/>
      <c r="K77" s="14"/>
      <c r="L77" s="23" t="str">
        <f t="array" ref="L77">IF(M77="","",XLOOKUP(M77,selector_07,selector_07_ids,""))</f>
        <v/>
      </c>
      <c r="M77" s="25"/>
      <c r="N77" s="14"/>
      <c r="O77" s="14"/>
      <c r="P77" s="14"/>
      <c r="Q77" s="14"/>
      <c r="R77" s="14"/>
      <c r="S77" s="14"/>
      <c r="T77" s="14"/>
      <c r="U77" s="14"/>
      <c r="V77" s="14"/>
      <c r="W77" s="23" t="str">
        <f t="array" ref="W77">IF(X77="","",XLOOKUP(X77,selector_04,selector_04_ids,""))</f>
        <v/>
      </c>
      <c r="X77" s="25"/>
      <c r="Y77" s="14"/>
      <c r="Z77" s="27"/>
      <c r="AA77" s="14"/>
    </row>
    <row r="78">
      <c r="A78" s="14"/>
      <c r="B78" s="23" t="str">
        <f>IF($A78="","",'Система'!$B$4)</f>
        <v/>
      </c>
      <c r="C78" s="14"/>
      <c r="D78" s="23" t="str">
        <f t="array" ref="D78">IF(E78="","",XLOOKUP(E78,selector_12,selector_12_ids,""))</f>
        <v/>
      </c>
      <c r="E78" s="25"/>
      <c r="F78" s="23" t="str">
        <f t="array" ref="F78">IF(G78="","",XLOOKUP(G78,selector_13,selector_13_ids,""))</f>
        <v/>
      </c>
      <c r="G78" s="25"/>
      <c r="H78" s="14"/>
      <c r="I78" s="23" t="str">
        <f t="array" ref="I78">IF(J78="","",XLOOKUP(J78,selector_13,selector_13_ids,""))</f>
        <v/>
      </c>
      <c r="J78" s="25"/>
      <c r="K78" s="14"/>
      <c r="L78" s="23" t="str">
        <f t="array" ref="L78">IF(M78="","",XLOOKUP(M78,selector_07,selector_07_ids,""))</f>
        <v/>
      </c>
      <c r="M78" s="25"/>
      <c r="N78" s="14"/>
      <c r="O78" s="14"/>
      <c r="P78" s="14"/>
      <c r="Q78" s="14"/>
      <c r="R78" s="14"/>
      <c r="S78" s="14"/>
      <c r="T78" s="14"/>
      <c r="U78" s="14"/>
      <c r="V78" s="14"/>
      <c r="W78" s="23" t="str">
        <f t="array" ref="W78">IF(X78="","",XLOOKUP(X78,selector_04,selector_04_ids,""))</f>
        <v/>
      </c>
      <c r="X78" s="25"/>
      <c r="Y78" s="14"/>
      <c r="Z78" s="27"/>
      <c r="AA78" s="14"/>
    </row>
    <row r="79">
      <c r="A79" s="14"/>
      <c r="B79" s="23" t="str">
        <f>IF($A79="","",'Система'!$B$4)</f>
        <v/>
      </c>
      <c r="C79" s="14"/>
      <c r="D79" s="23" t="str">
        <f t="array" ref="D79">IF(E79="","",XLOOKUP(E79,selector_12,selector_12_ids,""))</f>
        <v/>
      </c>
      <c r="E79" s="25"/>
      <c r="F79" s="23" t="str">
        <f t="array" ref="F79">IF(G79="","",XLOOKUP(G79,selector_13,selector_13_ids,""))</f>
        <v/>
      </c>
      <c r="G79" s="25"/>
      <c r="H79" s="14"/>
      <c r="I79" s="23" t="str">
        <f t="array" ref="I79">IF(J79="","",XLOOKUP(J79,selector_13,selector_13_ids,""))</f>
        <v/>
      </c>
      <c r="J79" s="25"/>
      <c r="K79" s="14"/>
      <c r="L79" s="23" t="str">
        <f t="array" ref="L79">IF(M79="","",XLOOKUP(M79,selector_07,selector_07_ids,""))</f>
        <v/>
      </c>
      <c r="M79" s="25"/>
      <c r="N79" s="14"/>
      <c r="O79" s="14"/>
      <c r="P79" s="14"/>
      <c r="Q79" s="14"/>
      <c r="R79" s="14"/>
      <c r="S79" s="14"/>
      <c r="T79" s="14"/>
      <c r="U79" s="14"/>
      <c r="V79" s="14"/>
      <c r="W79" s="23" t="str">
        <f t="array" ref="W79">IF(X79="","",XLOOKUP(X79,selector_04,selector_04_ids,""))</f>
        <v/>
      </c>
      <c r="X79" s="25"/>
      <c r="Y79" s="14"/>
      <c r="Z79" s="27"/>
      <c r="AA79" s="14"/>
    </row>
    <row r="80">
      <c r="A80" s="14"/>
      <c r="B80" s="23" t="str">
        <f>IF($A80="","",'Система'!$B$4)</f>
        <v/>
      </c>
      <c r="C80" s="14"/>
      <c r="D80" s="23" t="str">
        <f t="array" ref="D80">IF(E80="","",XLOOKUP(E80,selector_12,selector_12_ids,""))</f>
        <v/>
      </c>
      <c r="E80" s="25"/>
      <c r="F80" s="23" t="str">
        <f t="array" ref="F80">IF(G80="","",XLOOKUP(G80,selector_13,selector_13_ids,""))</f>
        <v/>
      </c>
      <c r="G80" s="25"/>
      <c r="H80" s="14"/>
      <c r="I80" s="23" t="str">
        <f t="array" ref="I80">IF(J80="","",XLOOKUP(J80,selector_13,selector_13_ids,""))</f>
        <v/>
      </c>
      <c r="J80" s="25"/>
      <c r="K80" s="14"/>
      <c r="L80" s="23" t="str">
        <f t="array" ref="L80">IF(M80="","",XLOOKUP(M80,selector_07,selector_07_ids,""))</f>
        <v/>
      </c>
      <c r="M80" s="25"/>
      <c r="N80" s="14"/>
      <c r="O80" s="14"/>
      <c r="P80" s="14"/>
      <c r="Q80" s="14"/>
      <c r="R80" s="14"/>
      <c r="S80" s="14"/>
      <c r="T80" s="14"/>
      <c r="U80" s="14"/>
      <c r="V80" s="14"/>
      <c r="W80" s="23" t="str">
        <f t="array" ref="W80">IF(X80="","",XLOOKUP(X80,selector_04,selector_04_ids,""))</f>
        <v/>
      </c>
      <c r="X80" s="25"/>
      <c r="Y80" s="14"/>
      <c r="Z80" s="27"/>
      <c r="AA80" s="14"/>
    </row>
    <row r="81">
      <c r="A81" s="14"/>
      <c r="B81" s="23" t="str">
        <f>IF($A81="","",'Система'!$B$4)</f>
        <v/>
      </c>
      <c r="C81" s="14"/>
      <c r="D81" s="23" t="str">
        <f t="array" ref="D81">IF(E81="","",XLOOKUP(E81,selector_12,selector_12_ids,""))</f>
        <v/>
      </c>
      <c r="E81" s="25"/>
      <c r="F81" s="23" t="str">
        <f t="array" ref="F81">IF(G81="","",XLOOKUP(G81,selector_13,selector_13_ids,""))</f>
        <v/>
      </c>
      <c r="G81" s="25"/>
      <c r="H81" s="14"/>
      <c r="I81" s="23" t="str">
        <f t="array" ref="I81">IF(J81="","",XLOOKUP(J81,selector_13,selector_13_ids,""))</f>
        <v/>
      </c>
      <c r="J81" s="25"/>
      <c r="K81" s="14"/>
      <c r="L81" s="23" t="str">
        <f t="array" ref="L81">IF(M81="","",XLOOKUP(M81,selector_07,selector_07_ids,""))</f>
        <v/>
      </c>
      <c r="M81" s="25"/>
      <c r="N81" s="14"/>
      <c r="O81" s="14"/>
      <c r="P81" s="14"/>
      <c r="Q81" s="14"/>
      <c r="R81" s="14"/>
      <c r="S81" s="14"/>
      <c r="T81" s="14"/>
      <c r="U81" s="14"/>
      <c r="V81" s="14"/>
      <c r="W81" s="23" t="str">
        <f t="array" ref="W81">IF(X81="","",XLOOKUP(X81,selector_04,selector_04_ids,""))</f>
        <v/>
      </c>
      <c r="X81" s="25"/>
      <c r="Y81" s="14"/>
      <c r="Z81" s="27"/>
      <c r="AA81" s="14"/>
    </row>
    <row r="82">
      <c r="A82" s="14"/>
      <c r="B82" s="23" t="str">
        <f>IF($A82="","",'Система'!$B$4)</f>
        <v/>
      </c>
      <c r="C82" s="14"/>
      <c r="D82" s="23" t="str">
        <f t="array" ref="D82">IF(E82="","",XLOOKUP(E82,selector_12,selector_12_ids,""))</f>
        <v/>
      </c>
      <c r="E82" s="25"/>
      <c r="F82" s="23" t="str">
        <f t="array" ref="F82">IF(G82="","",XLOOKUP(G82,selector_13,selector_13_ids,""))</f>
        <v/>
      </c>
      <c r="G82" s="25"/>
      <c r="H82" s="14"/>
      <c r="I82" s="23" t="str">
        <f t="array" ref="I82">IF(J82="","",XLOOKUP(J82,selector_13,selector_13_ids,""))</f>
        <v/>
      </c>
      <c r="J82" s="25"/>
      <c r="K82" s="14"/>
      <c r="L82" s="23" t="str">
        <f t="array" ref="L82">IF(M82="","",XLOOKUP(M82,selector_07,selector_07_ids,""))</f>
        <v/>
      </c>
      <c r="M82" s="25"/>
      <c r="N82" s="14"/>
      <c r="O82" s="14"/>
      <c r="P82" s="14"/>
      <c r="Q82" s="14"/>
      <c r="R82" s="14"/>
      <c r="S82" s="14"/>
      <c r="T82" s="14"/>
      <c r="U82" s="14"/>
      <c r="V82" s="14"/>
      <c r="W82" s="23" t="str">
        <f t="array" ref="W82">IF(X82="","",XLOOKUP(X82,selector_04,selector_04_ids,""))</f>
        <v/>
      </c>
      <c r="X82" s="25"/>
      <c r="Y82" s="14"/>
      <c r="Z82" s="27"/>
      <c r="AA82" s="14"/>
    </row>
    <row r="83">
      <c r="A83" s="14"/>
      <c r="B83" s="23" t="str">
        <f>IF($A83="","",'Система'!$B$4)</f>
        <v/>
      </c>
      <c r="C83" s="14"/>
      <c r="D83" s="23" t="str">
        <f t="array" ref="D83">IF(E83="","",XLOOKUP(E83,selector_12,selector_12_ids,""))</f>
        <v/>
      </c>
      <c r="E83" s="25"/>
      <c r="F83" s="23" t="str">
        <f t="array" ref="F83">IF(G83="","",XLOOKUP(G83,selector_13,selector_13_ids,""))</f>
        <v/>
      </c>
      <c r="G83" s="25"/>
      <c r="H83" s="14"/>
      <c r="I83" s="23" t="str">
        <f t="array" ref="I83">IF(J83="","",XLOOKUP(J83,selector_13,selector_13_ids,""))</f>
        <v/>
      </c>
      <c r="J83" s="25"/>
      <c r="K83" s="14"/>
      <c r="L83" s="23" t="str">
        <f t="array" ref="L83">IF(M83="","",XLOOKUP(M83,selector_07,selector_07_ids,""))</f>
        <v/>
      </c>
      <c r="M83" s="25"/>
      <c r="N83" s="14"/>
      <c r="O83" s="14"/>
      <c r="P83" s="14"/>
      <c r="Q83" s="14"/>
      <c r="R83" s="14"/>
      <c r="S83" s="14"/>
      <c r="T83" s="14"/>
      <c r="U83" s="14"/>
      <c r="V83" s="14"/>
      <c r="W83" s="23" t="str">
        <f t="array" ref="W83">IF(X83="","",XLOOKUP(X83,selector_04,selector_04_ids,""))</f>
        <v/>
      </c>
      <c r="X83" s="25"/>
      <c r="Y83" s="14"/>
      <c r="Z83" s="27"/>
      <c r="AA83" s="14"/>
    </row>
    <row r="84">
      <c r="A84" s="14"/>
      <c r="B84" s="23" t="str">
        <f>IF($A84="","",'Система'!$B$4)</f>
        <v/>
      </c>
      <c r="C84" s="14"/>
      <c r="D84" s="23" t="str">
        <f t="array" ref="D84">IF(E84="","",XLOOKUP(E84,selector_12,selector_12_ids,""))</f>
        <v/>
      </c>
      <c r="E84" s="25"/>
      <c r="F84" s="23" t="str">
        <f t="array" ref="F84">IF(G84="","",XLOOKUP(G84,selector_13,selector_13_ids,""))</f>
        <v/>
      </c>
      <c r="G84" s="25"/>
      <c r="H84" s="14"/>
      <c r="I84" s="23" t="str">
        <f t="array" ref="I84">IF(J84="","",XLOOKUP(J84,selector_13,selector_13_ids,""))</f>
        <v/>
      </c>
      <c r="J84" s="25"/>
      <c r="K84" s="14"/>
      <c r="L84" s="23" t="str">
        <f t="array" ref="L84">IF(M84="","",XLOOKUP(M84,selector_07,selector_07_ids,""))</f>
        <v/>
      </c>
      <c r="M84" s="25"/>
      <c r="N84" s="14"/>
      <c r="O84" s="14"/>
      <c r="P84" s="14"/>
      <c r="Q84" s="14"/>
      <c r="R84" s="14"/>
      <c r="S84" s="14"/>
      <c r="T84" s="14"/>
      <c r="U84" s="14"/>
      <c r="V84" s="14"/>
      <c r="W84" s="23" t="str">
        <f t="array" ref="W84">IF(X84="","",XLOOKUP(X84,selector_04,selector_04_ids,""))</f>
        <v/>
      </c>
      <c r="X84" s="25"/>
      <c r="Y84" s="14"/>
      <c r="Z84" s="27"/>
      <c r="AA84" s="14"/>
    </row>
    <row r="85">
      <c r="A85" s="14"/>
      <c r="B85" s="23" t="str">
        <f>IF($A85="","",'Система'!$B$4)</f>
        <v/>
      </c>
      <c r="C85" s="14"/>
      <c r="D85" s="23" t="str">
        <f t="array" ref="D85">IF(E85="","",XLOOKUP(E85,selector_12,selector_12_ids,""))</f>
        <v/>
      </c>
      <c r="E85" s="25"/>
      <c r="F85" s="23" t="str">
        <f t="array" ref="F85">IF(G85="","",XLOOKUP(G85,selector_13,selector_13_ids,""))</f>
        <v/>
      </c>
      <c r="G85" s="25"/>
      <c r="H85" s="14"/>
      <c r="I85" s="23" t="str">
        <f t="array" ref="I85">IF(J85="","",XLOOKUP(J85,selector_13,selector_13_ids,""))</f>
        <v/>
      </c>
      <c r="J85" s="25"/>
      <c r="K85" s="14"/>
      <c r="L85" s="23" t="str">
        <f t="array" ref="L85">IF(M85="","",XLOOKUP(M85,selector_07,selector_07_ids,""))</f>
        <v/>
      </c>
      <c r="M85" s="25"/>
      <c r="N85" s="14"/>
      <c r="O85" s="14"/>
      <c r="P85" s="14"/>
      <c r="Q85" s="14"/>
      <c r="R85" s="14"/>
      <c r="S85" s="14"/>
      <c r="T85" s="14"/>
      <c r="U85" s="14"/>
      <c r="V85" s="14"/>
      <c r="W85" s="23" t="str">
        <f t="array" ref="W85">IF(X85="","",XLOOKUP(X85,selector_04,selector_04_ids,""))</f>
        <v/>
      </c>
      <c r="X85" s="25"/>
      <c r="Y85" s="14"/>
      <c r="Z85" s="27"/>
      <c r="AA85" s="14"/>
    </row>
    <row r="86">
      <c r="A86" s="14"/>
      <c r="B86" s="23" t="str">
        <f>IF($A86="","",'Система'!$B$4)</f>
        <v/>
      </c>
      <c r="C86" s="14"/>
      <c r="D86" s="23" t="str">
        <f t="array" ref="D86">IF(E86="","",XLOOKUP(E86,selector_12,selector_12_ids,""))</f>
        <v/>
      </c>
      <c r="E86" s="25"/>
      <c r="F86" s="23" t="str">
        <f t="array" ref="F86">IF(G86="","",XLOOKUP(G86,selector_13,selector_13_ids,""))</f>
        <v/>
      </c>
      <c r="G86" s="25"/>
      <c r="H86" s="14"/>
      <c r="I86" s="23" t="str">
        <f t="array" ref="I86">IF(J86="","",XLOOKUP(J86,selector_13,selector_13_ids,""))</f>
        <v/>
      </c>
      <c r="J86" s="25"/>
      <c r="K86" s="14"/>
      <c r="L86" s="23" t="str">
        <f t="array" ref="L86">IF(M86="","",XLOOKUP(M86,selector_07,selector_07_ids,""))</f>
        <v/>
      </c>
      <c r="M86" s="25"/>
      <c r="N86" s="14"/>
      <c r="O86" s="14"/>
      <c r="P86" s="14"/>
      <c r="Q86" s="14"/>
      <c r="R86" s="14"/>
      <c r="S86" s="14"/>
      <c r="T86" s="14"/>
      <c r="U86" s="14"/>
      <c r="V86" s="14"/>
      <c r="W86" s="23" t="str">
        <f t="array" ref="W86">IF(X86="","",XLOOKUP(X86,selector_04,selector_04_ids,""))</f>
        <v/>
      </c>
      <c r="X86" s="25"/>
      <c r="Y86" s="14"/>
      <c r="Z86" s="27"/>
      <c r="AA86" s="14"/>
    </row>
    <row r="87">
      <c r="A87" s="14"/>
      <c r="B87" s="23" t="str">
        <f>IF($A87="","",'Система'!$B$4)</f>
        <v/>
      </c>
      <c r="C87" s="14"/>
      <c r="D87" s="23" t="str">
        <f t="array" ref="D87">IF(E87="","",XLOOKUP(E87,selector_12,selector_12_ids,""))</f>
        <v/>
      </c>
      <c r="E87" s="25"/>
      <c r="F87" s="23" t="str">
        <f t="array" ref="F87">IF(G87="","",XLOOKUP(G87,selector_13,selector_13_ids,""))</f>
        <v/>
      </c>
      <c r="G87" s="25"/>
      <c r="H87" s="14"/>
      <c r="I87" s="23" t="str">
        <f t="array" ref="I87">IF(J87="","",XLOOKUP(J87,selector_13,selector_13_ids,""))</f>
        <v/>
      </c>
      <c r="J87" s="25"/>
      <c r="K87" s="14"/>
      <c r="L87" s="23" t="str">
        <f t="array" ref="L87">IF(M87="","",XLOOKUP(M87,selector_07,selector_07_ids,""))</f>
        <v/>
      </c>
      <c r="M87" s="25"/>
      <c r="N87" s="14"/>
      <c r="O87" s="14"/>
      <c r="P87" s="14"/>
      <c r="Q87" s="14"/>
      <c r="R87" s="14"/>
      <c r="S87" s="14"/>
      <c r="T87" s="14"/>
      <c r="U87" s="14"/>
      <c r="V87" s="14"/>
      <c r="W87" s="23" t="str">
        <f t="array" ref="W87">IF(X87="","",XLOOKUP(X87,selector_04,selector_04_ids,""))</f>
        <v/>
      </c>
      <c r="X87" s="25"/>
      <c r="Y87" s="14"/>
      <c r="Z87" s="27"/>
      <c r="AA87" s="14"/>
    </row>
    <row r="88">
      <c r="A88" s="14"/>
      <c r="B88" s="23" t="str">
        <f>IF($A88="","",'Система'!$B$4)</f>
        <v/>
      </c>
      <c r="C88" s="14"/>
      <c r="D88" s="23" t="str">
        <f t="array" ref="D88">IF(E88="","",XLOOKUP(E88,selector_12,selector_12_ids,""))</f>
        <v/>
      </c>
      <c r="E88" s="25"/>
      <c r="F88" s="23" t="str">
        <f t="array" ref="F88">IF(G88="","",XLOOKUP(G88,selector_13,selector_13_ids,""))</f>
        <v/>
      </c>
      <c r="G88" s="25"/>
      <c r="H88" s="14"/>
      <c r="I88" s="23" t="str">
        <f t="array" ref="I88">IF(J88="","",XLOOKUP(J88,selector_13,selector_13_ids,""))</f>
        <v/>
      </c>
      <c r="J88" s="25"/>
      <c r="K88" s="14"/>
      <c r="L88" s="23" t="str">
        <f t="array" ref="L88">IF(M88="","",XLOOKUP(M88,selector_07,selector_07_ids,""))</f>
        <v/>
      </c>
      <c r="M88" s="25"/>
      <c r="N88" s="14"/>
      <c r="O88" s="14"/>
      <c r="P88" s="14"/>
      <c r="Q88" s="14"/>
      <c r="R88" s="14"/>
      <c r="S88" s="14"/>
      <c r="T88" s="14"/>
      <c r="U88" s="14"/>
      <c r="V88" s="14"/>
      <c r="W88" s="23" t="str">
        <f t="array" ref="W88">IF(X88="","",XLOOKUP(X88,selector_04,selector_04_ids,""))</f>
        <v/>
      </c>
      <c r="X88" s="25"/>
      <c r="Y88" s="14"/>
      <c r="Z88" s="27"/>
      <c r="AA88" s="14"/>
    </row>
    <row r="89">
      <c r="A89" s="14"/>
      <c r="B89" s="23" t="str">
        <f>IF($A89="","",'Система'!$B$4)</f>
        <v/>
      </c>
      <c r="C89" s="14"/>
      <c r="D89" s="23" t="str">
        <f t="array" ref="D89">IF(E89="","",XLOOKUP(E89,selector_12,selector_12_ids,""))</f>
        <v/>
      </c>
      <c r="E89" s="25"/>
      <c r="F89" s="23" t="str">
        <f t="array" ref="F89">IF(G89="","",XLOOKUP(G89,selector_13,selector_13_ids,""))</f>
        <v/>
      </c>
      <c r="G89" s="25"/>
      <c r="H89" s="14"/>
      <c r="I89" s="23" t="str">
        <f t="array" ref="I89">IF(J89="","",XLOOKUP(J89,selector_13,selector_13_ids,""))</f>
        <v/>
      </c>
      <c r="J89" s="25"/>
      <c r="K89" s="14"/>
      <c r="L89" s="23" t="str">
        <f t="array" ref="L89">IF(M89="","",XLOOKUP(M89,selector_07,selector_07_ids,""))</f>
        <v/>
      </c>
      <c r="M89" s="25"/>
      <c r="N89" s="14"/>
      <c r="O89" s="14"/>
      <c r="P89" s="14"/>
      <c r="Q89" s="14"/>
      <c r="R89" s="14"/>
      <c r="S89" s="14"/>
      <c r="T89" s="14"/>
      <c r="U89" s="14"/>
      <c r="V89" s="14"/>
      <c r="W89" s="23" t="str">
        <f t="array" ref="W89">IF(X89="","",XLOOKUP(X89,selector_04,selector_04_ids,""))</f>
        <v/>
      </c>
      <c r="X89" s="25"/>
      <c r="Y89" s="14"/>
      <c r="Z89" s="27"/>
      <c r="AA89" s="14"/>
    </row>
    <row r="90">
      <c r="A90" s="14"/>
      <c r="B90" s="23" t="str">
        <f>IF($A90="","",'Система'!$B$4)</f>
        <v/>
      </c>
      <c r="C90" s="14"/>
      <c r="D90" s="23" t="str">
        <f t="array" ref="D90">IF(E90="","",XLOOKUP(E90,selector_12,selector_12_ids,""))</f>
        <v/>
      </c>
      <c r="E90" s="25"/>
      <c r="F90" s="23" t="str">
        <f t="array" ref="F90">IF(G90="","",XLOOKUP(G90,selector_13,selector_13_ids,""))</f>
        <v/>
      </c>
      <c r="G90" s="25"/>
      <c r="H90" s="14"/>
      <c r="I90" s="23" t="str">
        <f t="array" ref="I90">IF(J90="","",XLOOKUP(J90,selector_13,selector_13_ids,""))</f>
        <v/>
      </c>
      <c r="J90" s="25"/>
      <c r="K90" s="14"/>
      <c r="L90" s="23" t="str">
        <f t="array" ref="L90">IF(M90="","",XLOOKUP(M90,selector_07,selector_07_ids,""))</f>
        <v/>
      </c>
      <c r="M90" s="25"/>
      <c r="N90" s="14"/>
      <c r="O90" s="14"/>
      <c r="P90" s="14"/>
      <c r="Q90" s="14"/>
      <c r="R90" s="14"/>
      <c r="S90" s="14"/>
      <c r="T90" s="14"/>
      <c r="U90" s="14"/>
      <c r="V90" s="14"/>
      <c r="W90" s="23" t="str">
        <f t="array" ref="W90">IF(X90="","",XLOOKUP(X90,selector_04,selector_04_ids,""))</f>
        <v/>
      </c>
      <c r="X90" s="25"/>
      <c r="Y90" s="14"/>
      <c r="Z90" s="27"/>
      <c r="AA90" s="14"/>
    </row>
    <row r="91">
      <c r="A91" s="14"/>
      <c r="B91" s="23" t="str">
        <f>IF($A91="","",'Система'!$B$4)</f>
        <v/>
      </c>
      <c r="C91" s="14"/>
      <c r="D91" s="23" t="str">
        <f t="array" ref="D91">IF(E91="","",XLOOKUP(E91,selector_12,selector_12_ids,""))</f>
        <v/>
      </c>
      <c r="E91" s="25"/>
      <c r="F91" s="23" t="str">
        <f t="array" ref="F91">IF(G91="","",XLOOKUP(G91,selector_13,selector_13_ids,""))</f>
        <v/>
      </c>
      <c r="G91" s="25"/>
      <c r="H91" s="14"/>
      <c r="I91" s="23" t="str">
        <f t="array" ref="I91">IF(J91="","",XLOOKUP(J91,selector_13,selector_13_ids,""))</f>
        <v/>
      </c>
      <c r="J91" s="25"/>
      <c r="K91" s="14"/>
      <c r="L91" s="23" t="str">
        <f t="array" ref="L91">IF(M91="","",XLOOKUP(M91,selector_07,selector_07_ids,""))</f>
        <v/>
      </c>
      <c r="M91" s="25"/>
      <c r="N91" s="14"/>
      <c r="O91" s="14"/>
      <c r="P91" s="14"/>
      <c r="Q91" s="14"/>
      <c r="R91" s="14"/>
      <c r="S91" s="14"/>
      <c r="T91" s="14"/>
      <c r="U91" s="14"/>
      <c r="V91" s="14"/>
      <c r="W91" s="23" t="str">
        <f t="array" ref="W91">IF(X91="","",XLOOKUP(X91,selector_04,selector_04_ids,""))</f>
        <v/>
      </c>
      <c r="X91" s="25"/>
      <c r="Y91" s="14"/>
      <c r="Z91" s="27"/>
      <c r="AA91" s="14"/>
    </row>
    <row r="92">
      <c r="A92" s="14"/>
      <c r="B92" s="23" t="str">
        <f>IF($A92="","",'Система'!$B$4)</f>
        <v/>
      </c>
      <c r="C92" s="14"/>
      <c r="D92" s="23" t="str">
        <f t="array" ref="D92">IF(E92="","",XLOOKUP(E92,selector_12,selector_12_ids,""))</f>
        <v/>
      </c>
      <c r="E92" s="25"/>
      <c r="F92" s="23" t="str">
        <f t="array" ref="F92">IF(G92="","",XLOOKUP(G92,selector_13,selector_13_ids,""))</f>
        <v/>
      </c>
      <c r="G92" s="25"/>
      <c r="H92" s="14"/>
      <c r="I92" s="23" t="str">
        <f t="array" ref="I92">IF(J92="","",XLOOKUP(J92,selector_13,selector_13_ids,""))</f>
        <v/>
      </c>
      <c r="J92" s="25"/>
      <c r="K92" s="14"/>
      <c r="L92" s="23" t="str">
        <f t="array" ref="L92">IF(M92="","",XLOOKUP(M92,selector_07,selector_07_ids,""))</f>
        <v/>
      </c>
      <c r="M92" s="25"/>
      <c r="N92" s="14"/>
      <c r="O92" s="14"/>
      <c r="P92" s="14"/>
      <c r="Q92" s="14"/>
      <c r="R92" s="14"/>
      <c r="S92" s="14"/>
      <c r="T92" s="14"/>
      <c r="U92" s="14"/>
      <c r="V92" s="14"/>
      <c r="W92" s="23" t="str">
        <f t="array" ref="W92">IF(X92="","",XLOOKUP(X92,selector_04,selector_04_ids,""))</f>
        <v/>
      </c>
      <c r="X92" s="25"/>
      <c r="Y92" s="14"/>
      <c r="Z92" s="27"/>
      <c r="AA92" s="14"/>
    </row>
    <row r="93">
      <c r="A93" s="14"/>
      <c r="B93" s="23" t="str">
        <f>IF($A93="","",'Система'!$B$4)</f>
        <v/>
      </c>
      <c r="C93" s="14"/>
      <c r="D93" s="23" t="str">
        <f t="array" ref="D93">IF(E93="","",XLOOKUP(E93,selector_12,selector_12_ids,""))</f>
        <v/>
      </c>
      <c r="E93" s="25"/>
      <c r="F93" s="23" t="str">
        <f t="array" ref="F93">IF(G93="","",XLOOKUP(G93,selector_13,selector_13_ids,""))</f>
        <v/>
      </c>
      <c r="G93" s="25"/>
      <c r="H93" s="14"/>
      <c r="I93" s="23" t="str">
        <f t="array" ref="I93">IF(J93="","",XLOOKUP(J93,selector_13,selector_13_ids,""))</f>
        <v/>
      </c>
      <c r="J93" s="25"/>
      <c r="K93" s="14"/>
      <c r="L93" s="23" t="str">
        <f t="array" ref="L93">IF(M93="","",XLOOKUP(M93,selector_07,selector_07_ids,""))</f>
        <v/>
      </c>
      <c r="M93" s="25"/>
      <c r="N93" s="14"/>
      <c r="O93" s="14"/>
      <c r="P93" s="14"/>
      <c r="Q93" s="14"/>
      <c r="R93" s="14"/>
      <c r="S93" s="14"/>
      <c r="T93" s="14"/>
      <c r="U93" s="14"/>
      <c r="V93" s="14"/>
      <c r="W93" s="23" t="str">
        <f t="array" ref="W93">IF(X93="","",XLOOKUP(X93,selector_04,selector_04_ids,""))</f>
        <v/>
      </c>
      <c r="X93" s="25"/>
      <c r="Y93" s="14"/>
      <c r="Z93" s="27"/>
      <c r="AA93" s="14"/>
    </row>
    <row r="94">
      <c r="A94" s="14"/>
      <c r="B94" s="23" t="str">
        <f>IF($A94="","",'Система'!$B$4)</f>
        <v/>
      </c>
      <c r="C94" s="14"/>
      <c r="D94" s="23" t="str">
        <f t="array" ref="D94">IF(E94="","",XLOOKUP(E94,selector_12,selector_12_ids,""))</f>
        <v/>
      </c>
      <c r="E94" s="25"/>
      <c r="F94" s="23" t="str">
        <f t="array" ref="F94">IF(G94="","",XLOOKUP(G94,selector_13,selector_13_ids,""))</f>
        <v/>
      </c>
      <c r="G94" s="25"/>
      <c r="H94" s="14"/>
      <c r="I94" s="23" t="str">
        <f t="array" ref="I94">IF(J94="","",XLOOKUP(J94,selector_13,selector_13_ids,""))</f>
        <v/>
      </c>
      <c r="J94" s="25"/>
      <c r="K94" s="14"/>
      <c r="L94" s="23" t="str">
        <f t="array" ref="L94">IF(M94="","",XLOOKUP(M94,selector_07,selector_07_ids,""))</f>
        <v/>
      </c>
      <c r="M94" s="25"/>
      <c r="N94" s="14"/>
      <c r="O94" s="14"/>
      <c r="P94" s="14"/>
      <c r="Q94" s="14"/>
      <c r="R94" s="14"/>
      <c r="S94" s="14"/>
      <c r="T94" s="14"/>
      <c r="U94" s="14"/>
      <c r="V94" s="14"/>
      <c r="W94" s="23" t="str">
        <f t="array" ref="W94">IF(X94="","",XLOOKUP(X94,selector_04,selector_04_ids,""))</f>
        <v/>
      </c>
      <c r="X94" s="25"/>
      <c r="Y94" s="14"/>
      <c r="Z94" s="27"/>
      <c r="AA94" s="14"/>
    </row>
    <row r="95">
      <c r="A95" s="14"/>
      <c r="B95" s="23" t="str">
        <f>IF($A95="","",'Система'!$B$4)</f>
        <v/>
      </c>
      <c r="C95" s="14"/>
      <c r="D95" s="23" t="str">
        <f t="array" ref="D95">IF(E95="","",XLOOKUP(E95,selector_12,selector_12_ids,""))</f>
        <v/>
      </c>
      <c r="E95" s="25"/>
      <c r="F95" s="23" t="str">
        <f t="array" ref="F95">IF(G95="","",XLOOKUP(G95,selector_13,selector_13_ids,""))</f>
        <v/>
      </c>
      <c r="G95" s="25"/>
      <c r="H95" s="14"/>
      <c r="I95" s="23" t="str">
        <f t="array" ref="I95">IF(J95="","",XLOOKUP(J95,selector_13,selector_13_ids,""))</f>
        <v/>
      </c>
      <c r="J95" s="25"/>
      <c r="K95" s="14"/>
      <c r="L95" s="23" t="str">
        <f t="array" ref="L95">IF(M95="","",XLOOKUP(M95,selector_07,selector_07_ids,""))</f>
        <v/>
      </c>
      <c r="M95" s="25"/>
      <c r="N95" s="14"/>
      <c r="O95" s="14"/>
      <c r="P95" s="14"/>
      <c r="Q95" s="14"/>
      <c r="R95" s="14"/>
      <c r="S95" s="14"/>
      <c r="T95" s="14"/>
      <c r="U95" s="14"/>
      <c r="V95" s="14"/>
      <c r="W95" s="23" t="str">
        <f t="array" ref="W95">IF(X95="","",XLOOKUP(X95,selector_04,selector_04_ids,""))</f>
        <v/>
      </c>
      <c r="X95" s="25"/>
      <c r="Y95" s="14"/>
      <c r="Z95" s="27"/>
      <c r="AA95" s="14"/>
    </row>
    <row r="96">
      <c r="A96" s="14"/>
      <c r="B96" s="23" t="str">
        <f>IF($A96="","",'Система'!$B$4)</f>
        <v/>
      </c>
      <c r="C96" s="14"/>
      <c r="D96" s="23" t="str">
        <f t="array" ref="D96">IF(E96="","",XLOOKUP(E96,selector_12,selector_12_ids,""))</f>
        <v/>
      </c>
      <c r="E96" s="25"/>
      <c r="F96" s="23" t="str">
        <f t="array" ref="F96">IF(G96="","",XLOOKUP(G96,selector_13,selector_13_ids,""))</f>
        <v/>
      </c>
      <c r="G96" s="25"/>
      <c r="H96" s="14"/>
      <c r="I96" s="23" t="str">
        <f t="array" ref="I96">IF(J96="","",XLOOKUP(J96,selector_13,selector_13_ids,""))</f>
        <v/>
      </c>
      <c r="J96" s="25"/>
      <c r="K96" s="14"/>
      <c r="L96" s="23" t="str">
        <f t="array" ref="L96">IF(M96="","",XLOOKUP(M96,selector_07,selector_07_ids,""))</f>
        <v/>
      </c>
      <c r="M96" s="25"/>
      <c r="N96" s="14"/>
      <c r="O96" s="14"/>
      <c r="P96" s="14"/>
      <c r="Q96" s="14"/>
      <c r="R96" s="14"/>
      <c r="S96" s="14"/>
      <c r="T96" s="14"/>
      <c r="U96" s="14"/>
      <c r="V96" s="14"/>
      <c r="W96" s="23" t="str">
        <f t="array" ref="W96">IF(X96="","",XLOOKUP(X96,selector_04,selector_04_ids,""))</f>
        <v/>
      </c>
      <c r="X96" s="25"/>
      <c r="Y96" s="14"/>
      <c r="Z96" s="27"/>
      <c r="AA96" s="14"/>
    </row>
    <row r="97">
      <c r="A97" s="14"/>
      <c r="B97" s="23" t="str">
        <f>IF($A97="","",'Система'!$B$4)</f>
        <v/>
      </c>
      <c r="C97" s="14"/>
      <c r="D97" s="23" t="str">
        <f t="array" ref="D97">IF(E97="","",XLOOKUP(E97,selector_12,selector_12_ids,""))</f>
        <v/>
      </c>
      <c r="E97" s="25"/>
      <c r="F97" s="23" t="str">
        <f t="array" ref="F97">IF(G97="","",XLOOKUP(G97,selector_13,selector_13_ids,""))</f>
        <v/>
      </c>
      <c r="G97" s="25"/>
      <c r="H97" s="14"/>
      <c r="I97" s="23" t="str">
        <f t="array" ref="I97">IF(J97="","",XLOOKUP(J97,selector_13,selector_13_ids,""))</f>
        <v/>
      </c>
      <c r="J97" s="25"/>
      <c r="K97" s="14"/>
      <c r="L97" s="23" t="str">
        <f t="array" ref="L97">IF(M97="","",XLOOKUP(M97,selector_07,selector_07_ids,""))</f>
        <v/>
      </c>
      <c r="M97" s="25"/>
      <c r="N97" s="14"/>
      <c r="O97" s="14"/>
      <c r="P97" s="14"/>
      <c r="Q97" s="14"/>
      <c r="R97" s="14"/>
      <c r="S97" s="14"/>
      <c r="T97" s="14"/>
      <c r="U97" s="14"/>
      <c r="V97" s="14"/>
      <c r="W97" s="23" t="str">
        <f t="array" ref="W97">IF(X97="","",XLOOKUP(X97,selector_04,selector_04_ids,""))</f>
        <v/>
      </c>
      <c r="X97" s="25"/>
      <c r="Y97" s="14"/>
      <c r="Z97" s="27"/>
      <c r="AA97" s="14"/>
    </row>
    <row r="98">
      <c r="A98" s="14"/>
      <c r="B98" s="23" t="str">
        <f>IF($A98="","",'Система'!$B$4)</f>
        <v/>
      </c>
      <c r="C98" s="14"/>
      <c r="D98" s="23" t="str">
        <f t="array" ref="D98">IF(E98="","",XLOOKUP(E98,selector_12,selector_12_ids,""))</f>
        <v/>
      </c>
      <c r="E98" s="25"/>
      <c r="F98" s="23" t="str">
        <f t="array" ref="F98">IF(G98="","",XLOOKUP(G98,selector_13,selector_13_ids,""))</f>
        <v/>
      </c>
      <c r="G98" s="25"/>
      <c r="H98" s="14"/>
      <c r="I98" s="23" t="str">
        <f t="array" ref="I98">IF(J98="","",XLOOKUP(J98,selector_13,selector_13_ids,""))</f>
        <v/>
      </c>
      <c r="J98" s="25"/>
      <c r="K98" s="14"/>
      <c r="L98" s="23" t="str">
        <f t="array" ref="L98">IF(M98="","",XLOOKUP(M98,selector_07,selector_07_ids,""))</f>
        <v/>
      </c>
      <c r="M98" s="25"/>
      <c r="N98" s="14"/>
      <c r="O98" s="14"/>
      <c r="P98" s="14"/>
      <c r="Q98" s="14"/>
      <c r="R98" s="14"/>
      <c r="S98" s="14"/>
      <c r="T98" s="14"/>
      <c r="U98" s="14"/>
      <c r="V98" s="14"/>
      <c r="W98" s="23" t="str">
        <f t="array" ref="W98">IF(X98="","",XLOOKUP(X98,selector_04,selector_04_ids,""))</f>
        <v/>
      </c>
      <c r="X98" s="25"/>
      <c r="Y98" s="14"/>
      <c r="Z98" s="27"/>
      <c r="AA98" s="14"/>
    </row>
    <row r="99">
      <c r="A99" s="14"/>
      <c r="B99" s="23" t="str">
        <f>IF($A99="","",'Система'!$B$4)</f>
        <v/>
      </c>
      <c r="C99" s="14"/>
      <c r="D99" s="23" t="str">
        <f t="array" ref="D99">IF(E99="","",XLOOKUP(E99,selector_12,selector_12_ids,""))</f>
        <v/>
      </c>
      <c r="E99" s="25"/>
      <c r="F99" s="23" t="str">
        <f t="array" ref="F99">IF(G99="","",XLOOKUP(G99,selector_13,selector_13_ids,""))</f>
        <v/>
      </c>
      <c r="G99" s="25"/>
      <c r="H99" s="14"/>
      <c r="I99" s="23" t="str">
        <f t="array" ref="I99">IF(J99="","",XLOOKUP(J99,selector_13,selector_13_ids,""))</f>
        <v/>
      </c>
      <c r="J99" s="25"/>
      <c r="K99" s="14"/>
      <c r="L99" s="23" t="str">
        <f t="array" ref="L99">IF(M99="","",XLOOKUP(M99,selector_07,selector_07_ids,""))</f>
        <v/>
      </c>
      <c r="M99" s="25"/>
      <c r="N99" s="14"/>
      <c r="O99" s="14"/>
      <c r="P99" s="14"/>
      <c r="Q99" s="14"/>
      <c r="R99" s="14"/>
      <c r="S99" s="14"/>
      <c r="T99" s="14"/>
      <c r="U99" s="14"/>
      <c r="V99" s="14"/>
      <c r="W99" s="23" t="str">
        <f t="array" ref="W99">IF(X99="","",XLOOKUP(X99,selector_04,selector_04_ids,""))</f>
        <v/>
      </c>
      <c r="X99" s="25"/>
      <c r="Y99" s="14"/>
      <c r="Z99" s="27"/>
      <c r="AA99" s="14"/>
    </row>
    <row r="100">
      <c r="A100" s="14"/>
      <c r="B100" s="23" t="str">
        <f>IF($A100="","",'Система'!$B$4)</f>
        <v/>
      </c>
      <c r="C100" s="14"/>
      <c r="D100" s="23" t="str">
        <f t="array" ref="D100">IF(E100="","",XLOOKUP(E100,selector_12,selector_12_ids,""))</f>
        <v/>
      </c>
      <c r="E100" s="25"/>
      <c r="F100" s="23" t="str">
        <f t="array" ref="F100">IF(G100="","",XLOOKUP(G100,selector_13,selector_13_ids,""))</f>
        <v/>
      </c>
      <c r="G100" s="25"/>
      <c r="H100" s="14"/>
      <c r="I100" s="23" t="str">
        <f t="array" ref="I100">IF(J100="","",XLOOKUP(J100,selector_13,selector_13_ids,""))</f>
        <v/>
      </c>
      <c r="J100" s="25"/>
      <c r="K100" s="14"/>
      <c r="L100" s="23" t="str">
        <f t="array" ref="L100">IF(M100="","",XLOOKUP(M100,selector_07,selector_07_ids,""))</f>
        <v/>
      </c>
      <c r="M100" s="25"/>
      <c r="N100" s="14"/>
      <c r="O100" s="14"/>
      <c r="P100" s="14"/>
      <c r="Q100" s="14"/>
      <c r="R100" s="14"/>
      <c r="S100" s="14"/>
      <c r="T100" s="14"/>
      <c r="U100" s="14"/>
      <c r="V100" s="14"/>
      <c r="W100" s="23" t="str">
        <f t="array" ref="W100">IF(X100="","",XLOOKUP(X100,selector_04,selector_04_ids,""))</f>
        <v/>
      </c>
      <c r="X100" s="25"/>
      <c r="Y100" s="14"/>
      <c r="Z100" s="27"/>
      <c r="AA100" s="14"/>
    </row>
    <row r="101">
      <c r="A101" s="14"/>
      <c r="B101" s="23" t="str">
        <f>IF($A101="","",'Система'!$B$4)</f>
        <v/>
      </c>
      <c r="C101" s="14"/>
      <c r="D101" s="23" t="str">
        <f t="array" ref="D101">IF(E101="","",XLOOKUP(E101,selector_12,selector_12_ids,""))</f>
        <v/>
      </c>
      <c r="E101" s="25"/>
      <c r="F101" s="23" t="str">
        <f t="array" ref="F101">IF(G101="","",XLOOKUP(G101,selector_13,selector_13_ids,""))</f>
        <v/>
      </c>
      <c r="G101" s="25"/>
      <c r="H101" s="14"/>
      <c r="I101" s="23" t="str">
        <f t="array" ref="I101">IF(J101="","",XLOOKUP(J101,selector_13,selector_13_ids,""))</f>
        <v/>
      </c>
      <c r="J101" s="25"/>
      <c r="K101" s="14"/>
      <c r="L101" s="23" t="str">
        <f t="array" ref="L101">IF(M101="","",XLOOKUP(M101,selector_07,selector_07_ids,""))</f>
        <v/>
      </c>
      <c r="M101" s="25"/>
      <c r="N101" s="14"/>
      <c r="O101" s="14"/>
      <c r="P101" s="14"/>
      <c r="Q101" s="14"/>
      <c r="R101" s="14"/>
      <c r="S101" s="14"/>
      <c r="T101" s="14"/>
      <c r="U101" s="14"/>
      <c r="V101" s="14"/>
      <c r="W101" s="23" t="str">
        <f t="array" ref="W101">IF(X101="","",XLOOKUP(X101,selector_04,selector_04_ids,""))</f>
        <v/>
      </c>
      <c r="X101" s="25"/>
      <c r="Y101" s="14"/>
      <c r="Z101" s="27"/>
      <c r="AA101" s="14"/>
    </row>
    <row r="102">
      <c r="A102" s="14"/>
      <c r="B102" s="23" t="str">
        <f>IF($A102="","",'Система'!$B$4)</f>
        <v/>
      </c>
      <c r="C102" s="14"/>
      <c r="D102" s="23" t="str">
        <f t="array" ref="D102">IF(E102="","",XLOOKUP(E102,selector_12,selector_12_ids,""))</f>
        <v/>
      </c>
      <c r="E102" s="25"/>
      <c r="F102" s="23" t="str">
        <f t="array" ref="F102">IF(G102="","",XLOOKUP(G102,selector_13,selector_13_ids,""))</f>
        <v/>
      </c>
      <c r="G102" s="25"/>
      <c r="H102" s="14"/>
      <c r="I102" s="23" t="str">
        <f t="array" ref="I102">IF(J102="","",XLOOKUP(J102,selector_13,selector_13_ids,""))</f>
        <v/>
      </c>
      <c r="J102" s="25"/>
      <c r="K102" s="14"/>
      <c r="L102" s="23" t="str">
        <f t="array" ref="L102">IF(M102="","",XLOOKUP(M102,selector_07,selector_07_ids,""))</f>
        <v/>
      </c>
      <c r="M102" s="25"/>
      <c r="N102" s="14"/>
      <c r="O102" s="14"/>
      <c r="P102" s="14"/>
      <c r="Q102" s="14"/>
      <c r="R102" s="14"/>
      <c r="S102" s="14"/>
      <c r="T102" s="14"/>
      <c r="U102" s="14"/>
      <c r="V102" s="14"/>
      <c r="W102" s="23" t="str">
        <f t="array" ref="W102">IF(X102="","",XLOOKUP(X102,selector_04,selector_04_ids,""))</f>
        <v/>
      </c>
      <c r="X102" s="25"/>
      <c r="Y102" s="14"/>
      <c r="Z102" s="27"/>
      <c r="AA102" s="14"/>
    </row>
    <row r="103">
      <c r="A103" s="14"/>
      <c r="B103" s="23" t="str">
        <f>IF($A103="","",'Система'!$B$4)</f>
        <v/>
      </c>
      <c r="C103" s="14"/>
      <c r="D103" s="23" t="str">
        <f t="array" ref="D103">IF(E103="","",XLOOKUP(E103,selector_12,selector_12_ids,""))</f>
        <v/>
      </c>
      <c r="E103" s="25"/>
      <c r="F103" s="23" t="str">
        <f t="array" ref="F103">IF(G103="","",XLOOKUP(G103,selector_13,selector_13_ids,""))</f>
        <v/>
      </c>
      <c r="G103" s="25"/>
      <c r="H103" s="14"/>
      <c r="I103" s="23" t="str">
        <f t="array" ref="I103">IF(J103="","",XLOOKUP(J103,selector_13,selector_13_ids,""))</f>
        <v/>
      </c>
      <c r="J103" s="25"/>
      <c r="K103" s="14"/>
      <c r="L103" s="23" t="str">
        <f t="array" ref="L103">IF(M103="","",XLOOKUP(M103,selector_07,selector_07_ids,""))</f>
        <v/>
      </c>
      <c r="M103" s="25"/>
      <c r="N103" s="14"/>
      <c r="O103" s="14"/>
      <c r="P103" s="14"/>
      <c r="Q103" s="14"/>
      <c r="R103" s="14"/>
      <c r="S103" s="14"/>
      <c r="T103" s="14"/>
      <c r="U103" s="14"/>
      <c r="V103" s="14"/>
      <c r="W103" s="23" t="str">
        <f t="array" ref="W103">IF(X103="","",XLOOKUP(X103,selector_04,selector_04_ids,""))</f>
        <v/>
      </c>
      <c r="X103" s="25"/>
      <c r="Y103" s="14"/>
      <c r="Z103" s="27"/>
      <c r="AA103" s="14"/>
    </row>
    <row r="104">
      <c r="A104" s="14"/>
      <c r="B104" s="23" t="str">
        <f>IF($A104="","",'Система'!$B$4)</f>
        <v/>
      </c>
      <c r="C104" s="14"/>
      <c r="D104" s="23" t="str">
        <f t="array" ref="D104">IF(E104="","",XLOOKUP(E104,selector_12,selector_12_ids,""))</f>
        <v/>
      </c>
      <c r="E104" s="25"/>
      <c r="F104" s="23" t="str">
        <f t="array" ref="F104">IF(G104="","",XLOOKUP(G104,selector_13,selector_13_ids,""))</f>
        <v/>
      </c>
      <c r="G104" s="25"/>
      <c r="H104" s="14"/>
      <c r="I104" s="23" t="str">
        <f t="array" ref="I104">IF(J104="","",XLOOKUP(J104,selector_13,selector_13_ids,""))</f>
        <v/>
      </c>
      <c r="J104" s="25"/>
      <c r="K104" s="14"/>
      <c r="L104" s="23" t="str">
        <f t="array" ref="L104">IF(M104="","",XLOOKUP(M104,selector_07,selector_07_ids,""))</f>
        <v/>
      </c>
      <c r="M104" s="25"/>
      <c r="N104" s="14"/>
      <c r="O104" s="14"/>
      <c r="P104" s="14"/>
      <c r="Q104" s="14"/>
      <c r="R104" s="14"/>
      <c r="S104" s="14"/>
      <c r="T104" s="14"/>
      <c r="U104" s="14"/>
      <c r="V104" s="14"/>
      <c r="W104" s="23" t="str">
        <f t="array" ref="W104">IF(X104="","",XLOOKUP(X104,selector_04,selector_04_ids,""))</f>
        <v/>
      </c>
      <c r="X104" s="25"/>
      <c r="Y104" s="14"/>
      <c r="Z104" s="27"/>
      <c r="AA104" s="14"/>
    </row>
    <row r="105">
      <c r="A105" s="14"/>
      <c r="B105" s="23" t="str">
        <f>IF($A105="","",'Система'!$B$4)</f>
        <v/>
      </c>
      <c r="C105" s="14"/>
      <c r="D105" s="23" t="str">
        <f t="array" ref="D105">IF(E105="","",XLOOKUP(E105,selector_12,selector_12_ids,""))</f>
        <v/>
      </c>
      <c r="E105" s="25"/>
      <c r="F105" s="23" t="str">
        <f t="array" ref="F105">IF(G105="","",XLOOKUP(G105,selector_13,selector_13_ids,""))</f>
        <v/>
      </c>
      <c r="G105" s="25"/>
      <c r="H105" s="14"/>
      <c r="I105" s="23" t="str">
        <f t="array" ref="I105">IF(J105="","",XLOOKUP(J105,selector_13,selector_13_ids,""))</f>
        <v/>
      </c>
      <c r="J105" s="25"/>
      <c r="K105" s="14"/>
      <c r="L105" s="23" t="str">
        <f t="array" ref="L105">IF(M105="","",XLOOKUP(M105,selector_07,selector_07_ids,""))</f>
        <v/>
      </c>
      <c r="M105" s="25"/>
      <c r="N105" s="14"/>
      <c r="O105" s="14"/>
      <c r="P105" s="14"/>
      <c r="Q105" s="14"/>
      <c r="R105" s="14"/>
      <c r="S105" s="14"/>
      <c r="T105" s="14"/>
      <c r="U105" s="14"/>
      <c r="V105" s="14"/>
      <c r="W105" s="23" t="str">
        <f t="array" ref="W105">IF(X105="","",XLOOKUP(X105,selector_04,selector_04_ids,""))</f>
        <v/>
      </c>
      <c r="X105" s="25"/>
      <c r="Y105" s="14"/>
      <c r="Z105" s="27"/>
      <c r="AA105" s="14"/>
    </row>
    <row r="106">
      <c r="A106" s="14"/>
      <c r="B106" s="23" t="str">
        <f>IF($A106="","",'Система'!$B$4)</f>
        <v/>
      </c>
      <c r="C106" s="14"/>
      <c r="D106" s="23" t="str">
        <f t="array" ref="D106">IF(E106="","",XLOOKUP(E106,selector_12,selector_12_ids,""))</f>
        <v/>
      </c>
      <c r="E106" s="25"/>
      <c r="F106" s="23" t="str">
        <f t="array" ref="F106">IF(G106="","",XLOOKUP(G106,selector_13,selector_13_ids,""))</f>
        <v/>
      </c>
      <c r="G106" s="25"/>
      <c r="H106" s="14"/>
      <c r="I106" s="23" t="str">
        <f t="array" ref="I106">IF(J106="","",XLOOKUP(J106,selector_13,selector_13_ids,""))</f>
        <v/>
      </c>
      <c r="J106" s="25"/>
      <c r="K106" s="14"/>
      <c r="L106" s="23" t="str">
        <f t="array" ref="L106">IF(M106="","",XLOOKUP(M106,selector_07,selector_07_ids,""))</f>
        <v/>
      </c>
      <c r="M106" s="25"/>
      <c r="N106" s="14"/>
      <c r="O106" s="14"/>
      <c r="P106" s="14"/>
      <c r="Q106" s="14"/>
      <c r="R106" s="14"/>
      <c r="S106" s="14"/>
      <c r="T106" s="14"/>
      <c r="U106" s="14"/>
      <c r="V106" s="14"/>
      <c r="W106" s="23" t="str">
        <f t="array" ref="W106">IF(X106="","",XLOOKUP(X106,selector_04,selector_04_ids,""))</f>
        <v/>
      </c>
      <c r="X106" s="25"/>
      <c r="Y106" s="14"/>
      <c r="Z106" s="27"/>
      <c r="AA106" s="14"/>
    </row>
    <row r="107">
      <c r="A107" s="14"/>
      <c r="B107" s="23" t="str">
        <f>IF($A107="","",'Система'!$B$4)</f>
        <v/>
      </c>
      <c r="C107" s="14"/>
      <c r="D107" s="23" t="str">
        <f t="array" ref="D107">IF(E107="","",XLOOKUP(E107,selector_12,selector_12_ids,""))</f>
        <v/>
      </c>
      <c r="E107" s="25"/>
      <c r="F107" s="23" t="str">
        <f t="array" ref="F107">IF(G107="","",XLOOKUP(G107,selector_13,selector_13_ids,""))</f>
        <v/>
      </c>
      <c r="G107" s="25"/>
      <c r="H107" s="14"/>
      <c r="I107" s="23" t="str">
        <f t="array" ref="I107">IF(J107="","",XLOOKUP(J107,selector_13,selector_13_ids,""))</f>
        <v/>
      </c>
      <c r="J107" s="25"/>
      <c r="K107" s="14"/>
      <c r="L107" s="23" t="str">
        <f t="array" ref="L107">IF(M107="","",XLOOKUP(M107,selector_07,selector_07_ids,""))</f>
        <v/>
      </c>
      <c r="M107" s="25"/>
      <c r="N107" s="14"/>
      <c r="O107" s="14"/>
      <c r="P107" s="14"/>
      <c r="Q107" s="14"/>
      <c r="R107" s="14"/>
      <c r="S107" s="14"/>
      <c r="T107" s="14"/>
      <c r="U107" s="14"/>
      <c r="V107" s="14"/>
      <c r="W107" s="23" t="str">
        <f t="array" ref="W107">IF(X107="","",XLOOKUP(X107,selector_04,selector_04_ids,""))</f>
        <v/>
      </c>
      <c r="X107" s="25"/>
      <c r="Y107" s="14"/>
      <c r="Z107" s="27"/>
      <c r="AA107" s="14"/>
    </row>
    <row r="108">
      <c r="A108" s="14"/>
      <c r="B108" s="23" t="str">
        <f>IF($A108="","",'Система'!$B$4)</f>
        <v/>
      </c>
      <c r="C108" s="14"/>
      <c r="D108" s="23" t="str">
        <f t="array" ref="D108">IF(E108="","",XLOOKUP(E108,selector_12,selector_12_ids,""))</f>
        <v/>
      </c>
      <c r="E108" s="25"/>
      <c r="F108" s="23" t="str">
        <f t="array" ref="F108">IF(G108="","",XLOOKUP(G108,selector_13,selector_13_ids,""))</f>
        <v/>
      </c>
      <c r="G108" s="25"/>
      <c r="H108" s="14"/>
      <c r="I108" s="23" t="str">
        <f t="array" ref="I108">IF(J108="","",XLOOKUP(J108,selector_13,selector_13_ids,""))</f>
        <v/>
      </c>
      <c r="J108" s="25"/>
      <c r="K108" s="14"/>
      <c r="L108" s="23" t="str">
        <f t="array" ref="L108">IF(M108="","",XLOOKUP(M108,selector_07,selector_07_ids,""))</f>
        <v/>
      </c>
      <c r="M108" s="25"/>
      <c r="N108" s="14"/>
      <c r="O108" s="14"/>
      <c r="P108" s="14"/>
      <c r="Q108" s="14"/>
      <c r="R108" s="14"/>
      <c r="S108" s="14"/>
      <c r="T108" s="14"/>
      <c r="U108" s="14"/>
      <c r="V108" s="14"/>
      <c r="W108" s="23" t="str">
        <f t="array" ref="W108">IF(X108="","",XLOOKUP(X108,selector_04,selector_04_ids,""))</f>
        <v/>
      </c>
      <c r="X108" s="25"/>
      <c r="Y108" s="14"/>
      <c r="Z108" s="27"/>
      <c r="AA108" s="14"/>
    </row>
    <row r="109">
      <c r="A109" s="14"/>
      <c r="B109" s="23" t="str">
        <f>IF($A109="","",'Система'!$B$4)</f>
        <v/>
      </c>
      <c r="C109" s="14"/>
      <c r="D109" s="23" t="str">
        <f t="array" ref="D109">IF(E109="","",XLOOKUP(E109,selector_12,selector_12_ids,""))</f>
        <v/>
      </c>
      <c r="E109" s="25"/>
      <c r="F109" s="23" t="str">
        <f t="array" ref="F109">IF(G109="","",XLOOKUP(G109,selector_13,selector_13_ids,""))</f>
        <v/>
      </c>
      <c r="G109" s="25"/>
      <c r="H109" s="14"/>
      <c r="I109" s="23" t="str">
        <f t="array" ref="I109">IF(J109="","",XLOOKUP(J109,selector_13,selector_13_ids,""))</f>
        <v/>
      </c>
      <c r="J109" s="25"/>
      <c r="K109" s="14"/>
      <c r="L109" s="23" t="str">
        <f t="array" ref="L109">IF(M109="","",XLOOKUP(M109,selector_07,selector_07_ids,""))</f>
        <v/>
      </c>
      <c r="M109" s="25"/>
      <c r="N109" s="14"/>
      <c r="O109" s="14"/>
      <c r="P109" s="14"/>
      <c r="Q109" s="14"/>
      <c r="R109" s="14"/>
      <c r="S109" s="14"/>
      <c r="T109" s="14"/>
      <c r="U109" s="14"/>
      <c r="V109" s="14"/>
      <c r="W109" s="23" t="str">
        <f t="array" ref="W109">IF(X109="","",XLOOKUP(X109,selector_04,selector_04_ids,""))</f>
        <v/>
      </c>
      <c r="X109" s="25"/>
      <c r="Y109" s="14"/>
      <c r="Z109" s="27"/>
      <c r="AA109" s="14"/>
    </row>
    <row r="110">
      <c r="A110" s="14"/>
      <c r="B110" s="23" t="str">
        <f>IF($A110="","",'Система'!$B$4)</f>
        <v/>
      </c>
      <c r="C110" s="14"/>
      <c r="D110" s="23" t="str">
        <f t="array" ref="D110">IF(E110="","",XLOOKUP(E110,selector_12,selector_12_ids,""))</f>
        <v/>
      </c>
      <c r="E110" s="25"/>
      <c r="F110" s="23" t="str">
        <f t="array" ref="F110">IF(G110="","",XLOOKUP(G110,selector_13,selector_13_ids,""))</f>
        <v/>
      </c>
      <c r="G110" s="25"/>
      <c r="H110" s="14"/>
      <c r="I110" s="23" t="str">
        <f t="array" ref="I110">IF(J110="","",XLOOKUP(J110,selector_13,selector_13_ids,""))</f>
        <v/>
      </c>
      <c r="J110" s="25"/>
      <c r="K110" s="14"/>
      <c r="L110" s="23" t="str">
        <f t="array" ref="L110">IF(M110="","",XLOOKUP(M110,selector_07,selector_07_ids,""))</f>
        <v/>
      </c>
      <c r="M110" s="25"/>
      <c r="N110" s="14"/>
      <c r="O110" s="14"/>
      <c r="P110" s="14"/>
      <c r="Q110" s="14"/>
      <c r="R110" s="14"/>
      <c r="S110" s="14"/>
      <c r="T110" s="14"/>
      <c r="U110" s="14"/>
      <c r="V110" s="14"/>
      <c r="W110" s="23" t="str">
        <f t="array" ref="W110">IF(X110="","",XLOOKUP(X110,selector_04,selector_04_ids,""))</f>
        <v/>
      </c>
      <c r="X110" s="25"/>
      <c r="Y110" s="14"/>
      <c r="Z110" s="27"/>
      <c r="AA110" s="14"/>
    </row>
    <row r="111">
      <c r="A111" s="14"/>
      <c r="B111" s="23" t="str">
        <f>IF($A111="","",'Система'!$B$4)</f>
        <v/>
      </c>
      <c r="C111" s="14"/>
      <c r="D111" s="23" t="str">
        <f t="array" ref="D111">IF(E111="","",XLOOKUP(E111,selector_12,selector_12_ids,""))</f>
        <v/>
      </c>
      <c r="E111" s="25"/>
      <c r="F111" s="23" t="str">
        <f t="array" ref="F111">IF(G111="","",XLOOKUP(G111,selector_13,selector_13_ids,""))</f>
        <v/>
      </c>
      <c r="G111" s="25"/>
      <c r="H111" s="14"/>
      <c r="I111" s="23" t="str">
        <f t="array" ref="I111">IF(J111="","",XLOOKUP(J111,selector_13,selector_13_ids,""))</f>
        <v/>
      </c>
      <c r="J111" s="25"/>
      <c r="K111" s="14"/>
      <c r="L111" s="23" t="str">
        <f t="array" ref="L111">IF(M111="","",XLOOKUP(M111,selector_07,selector_07_ids,""))</f>
        <v/>
      </c>
      <c r="M111" s="25"/>
      <c r="N111" s="14"/>
      <c r="O111" s="14"/>
      <c r="P111" s="14"/>
      <c r="Q111" s="14"/>
      <c r="R111" s="14"/>
      <c r="S111" s="14"/>
      <c r="T111" s="14"/>
      <c r="U111" s="14"/>
      <c r="V111" s="14"/>
      <c r="W111" s="23" t="str">
        <f t="array" ref="W111">IF(X111="","",XLOOKUP(X111,selector_04,selector_04_ids,""))</f>
        <v/>
      </c>
      <c r="X111" s="25"/>
      <c r="Y111" s="14"/>
      <c r="Z111" s="27"/>
      <c r="AA111" s="14"/>
    </row>
    <row r="112">
      <c r="A112" s="14"/>
      <c r="B112" s="23" t="str">
        <f>IF($A112="","",'Система'!$B$4)</f>
        <v/>
      </c>
      <c r="C112" s="14"/>
      <c r="D112" s="23" t="str">
        <f t="array" ref="D112">IF(E112="","",XLOOKUP(E112,selector_12,selector_12_ids,""))</f>
        <v/>
      </c>
      <c r="E112" s="25"/>
      <c r="F112" s="23" t="str">
        <f t="array" ref="F112">IF(G112="","",XLOOKUP(G112,selector_13,selector_13_ids,""))</f>
        <v/>
      </c>
      <c r="G112" s="25"/>
      <c r="H112" s="14"/>
      <c r="I112" s="23" t="str">
        <f t="array" ref="I112">IF(J112="","",XLOOKUP(J112,selector_13,selector_13_ids,""))</f>
        <v/>
      </c>
      <c r="J112" s="25"/>
      <c r="K112" s="14"/>
      <c r="L112" s="23" t="str">
        <f t="array" ref="L112">IF(M112="","",XLOOKUP(M112,selector_07,selector_07_ids,""))</f>
        <v/>
      </c>
      <c r="M112" s="25"/>
      <c r="N112" s="14"/>
      <c r="O112" s="14"/>
      <c r="P112" s="14"/>
      <c r="Q112" s="14"/>
      <c r="R112" s="14"/>
      <c r="S112" s="14"/>
      <c r="T112" s="14"/>
      <c r="U112" s="14"/>
      <c r="V112" s="14"/>
      <c r="W112" s="23" t="str">
        <f t="array" ref="W112">IF(X112="","",XLOOKUP(X112,selector_04,selector_04_ids,""))</f>
        <v/>
      </c>
      <c r="X112" s="25"/>
      <c r="Y112" s="14"/>
      <c r="Z112" s="27"/>
      <c r="AA112" s="14"/>
    </row>
    <row r="113">
      <c r="A113" s="14"/>
      <c r="B113" s="23" t="str">
        <f>IF($A113="","",'Система'!$B$4)</f>
        <v/>
      </c>
      <c r="C113" s="14"/>
      <c r="D113" s="23" t="str">
        <f t="array" ref="D113">IF(E113="","",XLOOKUP(E113,selector_12,selector_12_ids,""))</f>
        <v/>
      </c>
      <c r="E113" s="25"/>
      <c r="F113" s="23" t="str">
        <f t="array" ref="F113">IF(G113="","",XLOOKUP(G113,selector_13,selector_13_ids,""))</f>
        <v/>
      </c>
      <c r="G113" s="25"/>
      <c r="H113" s="14"/>
      <c r="I113" s="23" t="str">
        <f t="array" ref="I113">IF(J113="","",XLOOKUP(J113,selector_13,selector_13_ids,""))</f>
        <v/>
      </c>
      <c r="J113" s="25"/>
      <c r="K113" s="14"/>
      <c r="L113" s="23" t="str">
        <f t="array" ref="L113">IF(M113="","",XLOOKUP(M113,selector_07,selector_07_ids,""))</f>
        <v/>
      </c>
      <c r="M113" s="25"/>
      <c r="N113" s="14"/>
      <c r="O113" s="14"/>
      <c r="P113" s="14"/>
      <c r="Q113" s="14"/>
      <c r="R113" s="14"/>
      <c r="S113" s="14"/>
      <c r="T113" s="14"/>
      <c r="U113" s="14"/>
      <c r="V113" s="14"/>
      <c r="W113" s="23" t="str">
        <f t="array" ref="W113">IF(X113="","",XLOOKUP(X113,selector_04,selector_04_ids,""))</f>
        <v/>
      </c>
      <c r="X113" s="25"/>
      <c r="Y113" s="14"/>
      <c r="Z113" s="27"/>
      <c r="AA113" s="14"/>
    </row>
    <row r="114">
      <c r="A114" s="14"/>
      <c r="B114" s="23" t="str">
        <f>IF($A114="","",'Система'!$B$4)</f>
        <v/>
      </c>
      <c r="C114" s="14"/>
      <c r="D114" s="23" t="str">
        <f t="array" ref="D114">IF(E114="","",XLOOKUP(E114,selector_12,selector_12_ids,""))</f>
        <v/>
      </c>
      <c r="E114" s="25"/>
      <c r="F114" s="23" t="str">
        <f t="array" ref="F114">IF(G114="","",XLOOKUP(G114,selector_13,selector_13_ids,""))</f>
        <v/>
      </c>
      <c r="G114" s="25"/>
      <c r="H114" s="14"/>
      <c r="I114" s="23" t="str">
        <f t="array" ref="I114">IF(J114="","",XLOOKUP(J114,selector_13,selector_13_ids,""))</f>
        <v/>
      </c>
      <c r="J114" s="25"/>
      <c r="K114" s="14"/>
      <c r="L114" s="23" t="str">
        <f t="array" ref="L114">IF(M114="","",XLOOKUP(M114,selector_07,selector_07_ids,""))</f>
        <v/>
      </c>
      <c r="M114" s="25"/>
      <c r="N114" s="14"/>
      <c r="O114" s="14"/>
      <c r="P114" s="14"/>
      <c r="Q114" s="14"/>
      <c r="R114" s="14"/>
      <c r="S114" s="14"/>
      <c r="T114" s="14"/>
      <c r="U114" s="14"/>
      <c r="V114" s="14"/>
      <c r="W114" s="23" t="str">
        <f t="array" ref="W114">IF(X114="","",XLOOKUP(X114,selector_04,selector_04_ids,""))</f>
        <v/>
      </c>
      <c r="X114" s="25"/>
      <c r="Y114" s="14"/>
      <c r="Z114" s="27"/>
      <c r="AA114" s="14"/>
    </row>
    <row r="115">
      <c r="A115" s="14"/>
      <c r="B115" s="23" t="str">
        <f>IF($A115="","",'Система'!$B$4)</f>
        <v/>
      </c>
      <c r="C115" s="14"/>
      <c r="D115" s="23" t="str">
        <f t="array" ref="D115">IF(E115="","",XLOOKUP(E115,selector_12,selector_12_ids,""))</f>
        <v/>
      </c>
      <c r="E115" s="25"/>
      <c r="F115" s="23" t="str">
        <f t="array" ref="F115">IF(G115="","",XLOOKUP(G115,selector_13,selector_13_ids,""))</f>
        <v/>
      </c>
      <c r="G115" s="25"/>
      <c r="H115" s="14"/>
      <c r="I115" s="23" t="str">
        <f t="array" ref="I115">IF(J115="","",XLOOKUP(J115,selector_13,selector_13_ids,""))</f>
        <v/>
      </c>
      <c r="J115" s="25"/>
      <c r="K115" s="14"/>
      <c r="L115" s="23" t="str">
        <f t="array" ref="L115">IF(M115="","",XLOOKUP(M115,selector_07,selector_07_ids,""))</f>
        <v/>
      </c>
      <c r="M115" s="25"/>
      <c r="N115" s="14"/>
      <c r="O115" s="14"/>
      <c r="P115" s="14"/>
      <c r="Q115" s="14"/>
      <c r="R115" s="14"/>
      <c r="S115" s="14"/>
      <c r="T115" s="14"/>
      <c r="U115" s="14"/>
      <c r="V115" s="14"/>
      <c r="W115" s="23" t="str">
        <f t="array" ref="W115">IF(X115="","",XLOOKUP(X115,selector_04,selector_04_ids,""))</f>
        <v/>
      </c>
      <c r="X115" s="25"/>
      <c r="Y115" s="14"/>
      <c r="Z115" s="27"/>
      <c r="AA115" s="14"/>
    </row>
    <row r="116">
      <c r="A116" s="14"/>
      <c r="B116" s="23" t="str">
        <f>IF($A116="","",'Система'!$B$4)</f>
        <v/>
      </c>
      <c r="C116" s="14"/>
      <c r="D116" s="23" t="str">
        <f t="array" ref="D116">IF(E116="","",XLOOKUP(E116,selector_12,selector_12_ids,""))</f>
        <v/>
      </c>
      <c r="E116" s="25"/>
      <c r="F116" s="23" t="str">
        <f t="array" ref="F116">IF(G116="","",XLOOKUP(G116,selector_13,selector_13_ids,""))</f>
        <v/>
      </c>
      <c r="G116" s="25"/>
      <c r="H116" s="14"/>
      <c r="I116" s="23" t="str">
        <f t="array" ref="I116">IF(J116="","",XLOOKUP(J116,selector_13,selector_13_ids,""))</f>
        <v/>
      </c>
      <c r="J116" s="25"/>
      <c r="K116" s="14"/>
      <c r="L116" s="23" t="str">
        <f t="array" ref="L116">IF(M116="","",XLOOKUP(M116,selector_07,selector_07_ids,""))</f>
        <v/>
      </c>
      <c r="M116" s="25"/>
      <c r="N116" s="14"/>
      <c r="O116" s="14"/>
      <c r="P116" s="14"/>
      <c r="Q116" s="14"/>
      <c r="R116" s="14"/>
      <c r="S116" s="14"/>
      <c r="T116" s="14"/>
      <c r="U116" s="14"/>
      <c r="V116" s="14"/>
      <c r="W116" s="23" t="str">
        <f t="array" ref="W116">IF(X116="","",XLOOKUP(X116,selector_04,selector_04_ids,""))</f>
        <v/>
      </c>
      <c r="X116" s="25"/>
      <c r="Y116" s="14"/>
      <c r="Z116" s="27"/>
      <c r="AA116" s="14"/>
    </row>
    <row r="117">
      <c r="A117" s="14"/>
      <c r="B117" s="23" t="str">
        <f>IF($A117="","",'Система'!$B$4)</f>
        <v/>
      </c>
      <c r="C117" s="14"/>
      <c r="D117" s="23" t="str">
        <f t="array" ref="D117">IF(E117="","",XLOOKUP(E117,selector_12,selector_12_ids,""))</f>
        <v/>
      </c>
      <c r="E117" s="25"/>
      <c r="F117" s="23" t="str">
        <f t="array" ref="F117">IF(G117="","",XLOOKUP(G117,selector_13,selector_13_ids,""))</f>
        <v/>
      </c>
      <c r="G117" s="25"/>
      <c r="H117" s="14"/>
      <c r="I117" s="23" t="str">
        <f t="array" ref="I117">IF(J117="","",XLOOKUP(J117,selector_13,selector_13_ids,""))</f>
        <v/>
      </c>
      <c r="J117" s="25"/>
      <c r="K117" s="14"/>
      <c r="L117" s="23" t="str">
        <f t="array" ref="L117">IF(M117="","",XLOOKUP(M117,selector_07,selector_07_ids,""))</f>
        <v/>
      </c>
      <c r="M117" s="25"/>
      <c r="N117" s="14"/>
      <c r="O117" s="14"/>
      <c r="P117" s="14"/>
      <c r="Q117" s="14"/>
      <c r="R117" s="14"/>
      <c r="S117" s="14"/>
      <c r="T117" s="14"/>
      <c r="U117" s="14"/>
      <c r="V117" s="14"/>
      <c r="W117" s="23" t="str">
        <f t="array" ref="W117">IF(X117="","",XLOOKUP(X117,selector_04,selector_04_ids,""))</f>
        <v/>
      </c>
      <c r="X117" s="25"/>
      <c r="Y117" s="14"/>
      <c r="Z117" s="27"/>
      <c r="AA117" s="14"/>
    </row>
    <row r="118">
      <c r="A118" s="14"/>
      <c r="B118" s="23" t="str">
        <f>IF($A118="","",'Система'!$B$4)</f>
        <v/>
      </c>
      <c r="C118" s="14"/>
      <c r="D118" s="23" t="str">
        <f t="array" ref="D118">IF(E118="","",XLOOKUP(E118,selector_12,selector_12_ids,""))</f>
        <v/>
      </c>
      <c r="E118" s="25"/>
      <c r="F118" s="23" t="str">
        <f t="array" ref="F118">IF(G118="","",XLOOKUP(G118,selector_13,selector_13_ids,""))</f>
        <v/>
      </c>
      <c r="G118" s="25"/>
      <c r="H118" s="14"/>
      <c r="I118" s="23" t="str">
        <f t="array" ref="I118">IF(J118="","",XLOOKUP(J118,selector_13,selector_13_ids,""))</f>
        <v/>
      </c>
      <c r="J118" s="25"/>
      <c r="K118" s="14"/>
      <c r="L118" s="23" t="str">
        <f t="array" ref="L118">IF(M118="","",XLOOKUP(M118,selector_07,selector_07_ids,""))</f>
        <v/>
      </c>
      <c r="M118" s="25"/>
      <c r="N118" s="14"/>
      <c r="O118" s="14"/>
      <c r="P118" s="14"/>
      <c r="Q118" s="14"/>
      <c r="R118" s="14"/>
      <c r="S118" s="14"/>
      <c r="T118" s="14"/>
      <c r="U118" s="14"/>
      <c r="V118" s="14"/>
      <c r="W118" s="23" t="str">
        <f t="array" ref="W118">IF(X118="","",XLOOKUP(X118,selector_04,selector_04_ids,""))</f>
        <v/>
      </c>
      <c r="X118" s="25"/>
      <c r="Y118" s="14"/>
      <c r="Z118" s="27"/>
      <c r="AA118" s="14"/>
    </row>
    <row r="119">
      <c r="A119" s="14"/>
      <c r="B119" s="23" t="str">
        <f>IF($A119="","",'Система'!$B$4)</f>
        <v/>
      </c>
      <c r="C119" s="14"/>
      <c r="D119" s="23" t="str">
        <f t="array" ref="D119">IF(E119="","",XLOOKUP(E119,selector_12,selector_12_ids,""))</f>
        <v/>
      </c>
      <c r="E119" s="25"/>
      <c r="F119" s="23" t="str">
        <f t="array" ref="F119">IF(G119="","",XLOOKUP(G119,selector_13,selector_13_ids,""))</f>
        <v/>
      </c>
      <c r="G119" s="25"/>
      <c r="H119" s="14"/>
      <c r="I119" s="23" t="str">
        <f t="array" ref="I119">IF(J119="","",XLOOKUP(J119,selector_13,selector_13_ids,""))</f>
        <v/>
      </c>
      <c r="J119" s="25"/>
      <c r="K119" s="14"/>
      <c r="L119" s="23" t="str">
        <f t="array" ref="L119">IF(M119="","",XLOOKUP(M119,selector_07,selector_07_ids,""))</f>
        <v/>
      </c>
      <c r="M119" s="25"/>
      <c r="N119" s="14"/>
      <c r="O119" s="14"/>
      <c r="P119" s="14"/>
      <c r="Q119" s="14"/>
      <c r="R119" s="14"/>
      <c r="S119" s="14"/>
      <c r="T119" s="14"/>
      <c r="U119" s="14"/>
      <c r="V119" s="14"/>
      <c r="W119" s="23" t="str">
        <f t="array" ref="W119">IF(X119="","",XLOOKUP(X119,selector_04,selector_04_ids,""))</f>
        <v/>
      </c>
      <c r="X119" s="25"/>
      <c r="Y119" s="14"/>
      <c r="Z119" s="27"/>
      <c r="AA119" s="14"/>
    </row>
    <row r="120">
      <c r="A120" s="14"/>
      <c r="B120" s="23" t="str">
        <f>IF($A120="","",'Система'!$B$4)</f>
        <v/>
      </c>
      <c r="C120" s="14"/>
      <c r="D120" s="23" t="str">
        <f t="array" ref="D120">IF(E120="","",XLOOKUP(E120,selector_12,selector_12_ids,""))</f>
        <v/>
      </c>
      <c r="E120" s="25"/>
      <c r="F120" s="23" t="str">
        <f t="array" ref="F120">IF(G120="","",XLOOKUP(G120,selector_13,selector_13_ids,""))</f>
        <v/>
      </c>
      <c r="G120" s="25"/>
      <c r="H120" s="14"/>
      <c r="I120" s="23" t="str">
        <f t="array" ref="I120">IF(J120="","",XLOOKUP(J120,selector_13,selector_13_ids,""))</f>
        <v/>
      </c>
      <c r="J120" s="25"/>
      <c r="K120" s="14"/>
      <c r="L120" s="23" t="str">
        <f t="array" ref="L120">IF(M120="","",XLOOKUP(M120,selector_07,selector_07_ids,""))</f>
        <v/>
      </c>
      <c r="M120" s="25"/>
      <c r="N120" s="14"/>
      <c r="O120" s="14"/>
      <c r="P120" s="14"/>
      <c r="Q120" s="14"/>
      <c r="R120" s="14"/>
      <c r="S120" s="14"/>
      <c r="T120" s="14"/>
      <c r="U120" s="14"/>
      <c r="V120" s="14"/>
      <c r="W120" s="23" t="str">
        <f t="array" ref="W120">IF(X120="","",XLOOKUP(X120,selector_04,selector_04_ids,""))</f>
        <v/>
      </c>
      <c r="X120" s="25"/>
      <c r="Y120" s="14"/>
      <c r="Z120" s="27"/>
      <c r="AA120" s="14"/>
    </row>
    <row r="121">
      <c r="A121" s="14"/>
      <c r="B121" s="23" t="str">
        <f>IF($A121="","",'Система'!$B$4)</f>
        <v/>
      </c>
      <c r="C121" s="14"/>
      <c r="D121" s="23" t="str">
        <f t="array" ref="D121">IF(E121="","",XLOOKUP(E121,selector_12,selector_12_ids,""))</f>
        <v/>
      </c>
      <c r="E121" s="25"/>
      <c r="F121" s="23" t="str">
        <f t="array" ref="F121">IF(G121="","",XLOOKUP(G121,selector_13,selector_13_ids,""))</f>
        <v/>
      </c>
      <c r="G121" s="25"/>
      <c r="H121" s="14"/>
      <c r="I121" s="23" t="str">
        <f t="array" ref="I121">IF(J121="","",XLOOKUP(J121,selector_13,selector_13_ids,""))</f>
        <v/>
      </c>
      <c r="J121" s="25"/>
      <c r="K121" s="14"/>
      <c r="L121" s="23" t="str">
        <f t="array" ref="L121">IF(M121="","",XLOOKUP(M121,selector_07,selector_07_ids,""))</f>
        <v/>
      </c>
      <c r="M121" s="25"/>
      <c r="N121" s="14"/>
      <c r="O121" s="14"/>
      <c r="P121" s="14"/>
      <c r="Q121" s="14"/>
      <c r="R121" s="14"/>
      <c r="S121" s="14"/>
      <c r="T121" s="14"/>
      <c r="U121" s="14"/>
      <c r="V121" s="14"/>
      <c r="W121" s="23" t="str">
        <f t="array" ref="W121">IF(X121="","",XLOOKUP(X121,selector_04,selector_04_ids,""))</f>
        <v/>
      </c>
      <c r="X121" s="25"/>
      <c r="Y121" s="14"/>
      <c r="Z121" s="27"/>
      <c r="AA121" s="14"/>
    </row>
    <row r="122">
      <c r="A122" s="14"/>
      <c r="B122" s="23" t="str">
        <f>IF($A122="","",'Система'!$B$4)</f>
        <v/>
      </c>
      <c r="C122" s="14"/>
      <c r="D122" s="23" t="str">
        <f t="array" ref="D122">IF(E122="","",XLOOKUP(E122,selector_12,selector_12_ids,""))</f>
        <v/>
      </c>
      <c r="E122" s="25"/>
      <c r="F122" s="23" t="str">
        <f t="array" ref="F122">IF(G122="","",XLOOKUP(G122,selector_13,selector_13_ids,""))</f>
        <v/>
      </c>
      <c r="G122" s="25"/>
      <c r="H122" s="14"/>
      <c r="I122" s="23" t="str">
        <f t="array" ref="I122">IF(J122="","",XLOOKUP(J122,selector_13,selector_13_ids,""))</f>
        <v/>
      </c>
      <c r="J122" s="25"/>
      <c r="K122" s="14"/>
      <c r="L122" s="23" t="str">
        <f t="array" ref="L122">IF(M122="","",XLOOKUP(M122,selector_07,selector_07_ids,""))</f>
        <v/>
      </c>
      <c r="M122" s="25"/>
      <c r="N122" s="14"/>
      <c r="O122" s="14"/>
      <c r="P122" s="14"/>
      <c r="Q122" s="14"/>
      <c r="R122" s="14"/>
      <c r="S122" s="14"/>
      <c r="T122" s="14"/>
      <c r="U122" s="14"/>
      <c r="V122" s="14"/>
      <c r="W122" s="23" t="str">
        <f t="array" ref="W122">IF(X122="","",XLOOKUP(X122,selector_04,selector_04_ids,""))</f>
        <v/>
      </c>
      <c r="X122" s="25"/>
      <c r="Y122" s="14"/>
      <c r="Z122" s="27"/>
      <c r="AA122" s="14"/>
    </row>
    <row r="123">
      <c r="A123" s="14"/>
      <c r="B123" s="23" t="str">
        <f>IF($A123="","",'Система'!$B$4)</f>
        <v/>
      </c>
      <c r="C123" s="14"/>
      <c r="D123" s="23" t="str">
        <f t="array" ref="D123">IF(E123="","",XLOOKUP(E123,selector_12,selector_12_ids,""))</f>
        <v/>
      </c>
      <c r="E123" s="25"/>
      <c r="F123" s="23" t="str">
        <f t="array" ref="F123">IF(G123="","",XLOOKUP(G123,selector_13,selector_13_ids,""))</f>
        <v/>
      </c>
      <c r="G123" s="25"/>
      <c r="H123" s="14"/>
      <c r="I123" s="23" t="str">
        <f t="array" ref="I123">IF(J123="","",XLOOKUP(J123,selector_13,selector_13_ids,""))</f>
        <v/>
      </c>
      <c r="J123" s="25"/>
      <c r="K123" s="14"/>
      <c r="L123" s="23" t="str">
        <f t="array" ref="L123">IF(M123="","",XLOOKUP(M123,selector_07,selector_07_ids,""))</f>
        <v/>
      </c>
      <c r="M123" s="25"/>
      <c r="N123" s="14"/>
      <c r="O123" s="14"/>
      <c r="P123" s="14"/>
      <c r="Q123" s="14"/>
      <c r="R123" s="14"/>
      <c r="S123" s="14"/>
      <c r="T123" s="14"/>
      <c r="U123" s="14"/>
      <c r="V123" s="14"/>
      <c r="W123" s="23" t="str">
        <f t="array" ref="W123">IF(X123="","",XLOOKUP(X123,selector_04,selector_04_ids,""))</f>
        <v/>
      </c>
      <c r="X123" s="25"/>
      <c r="Y123" s="14"/>
      <c r="Z123" s="27"/>
      <c r="AA123" s="14"/>
    </row>
    <row r="124">
      <c r="A124" s="14"/>
      <c r="B124" s="23" t="str">
        <f>IF($A124="","",'Система'!$B$4)</f>
        <v/>
      </c>
      <c r="C124" s="14"/>
      <c r="D124" s="23" t="str">
        <f t="array" ref="D124">IF(E124="","",XLOOKUP(E124,selector_12,selector_12_ids,""))</f>
        <v/>
      </c>
      <c r="E124" s="25"/>
      <c r="F124" s="23" t="str">
        <f t="array" ref="F124">IF(G124="","",XLOOKUP(G124,selector_13,selector_13_ids,""))</f>
        <v/>
      </c>
      <c r="G124" s="25"/>
      <c r="H124" s="14"/>
      <c r="I124" s="23" t="str">
        <f t="array" ref="I124">IF(J124="","",XLOOKUP(J124,selector_13,selector_13_ids,""))</f>
        <v/>
      </c>
      <c r="J124" s="25"/>
      <c r="K124" s="14"/>
      <c r="L124" s="23" t="str">
        <f t="array" ref="L124">IF(M124="","",XLOOKUP(M124,selector_07,selector_07_ids,""))</f>
        <v/>
      </c>
      <c r="M124" s="25"/>
      <c r="N124" s="14"/>
      <c r="O124" s="14"/>
      <c r="P124" s="14"/>
      <c r="Q124" s="14"/>
      <c r="R124" s="14"/>
      <c r="S124" s="14"/>
      <c r="T124" s="14"/>
      <c r="U124" s="14"/>
      <c r="V124" s="14"/>
      <c r="W124" s="23" t="str">
        <f t="array" ref="W124">IF(X124="","",XLOOKUP(X124,selector_04,selector_04_ids,""))</f>
        <v/>
      </c>
      <c r="X124" s="25"/>
      <c r="Y124" s="14"/>
      <c r="Z124" s="27"/>
      <c r="AA124" s="14"/>
    </row>
    <row r="125">
      <c r="A125" s="14"/>
      <c r="B125" s="23" t="str">
        <f>IF($A125="","",'Система'!$B$4)</f>
        <v/>
      </c>
      <c r="C125" s="14"/>
      <c r="D125" s="23" t="str">
        <f t="array" ref="D125">IF(E125="","",XLOOKUP(E125,selector_12,selector_12_ids,""))</f>
        <v/>
      </c>
      <c r="E125" s="25"/>
      <c r="F125" s="23" t="str">
        <f t="array" ref="F125">IF(G125="","",XLOOKUP(G125,selector_13,selector_13_ids,""))</f>
        <v/>
      </c>
      <c r="G125" s="25"/>
      <c r="H125" s="14"/>
      <c r="I125" s="23" t="str">
        <f t="array" ref="I125">IF(J125="","",XLOOKUP(J125,selector_13,selector_13_ids,""))</f>
        <v/>
      </c>
      <c r="J125" s="25"/>
      <c r="K125" s="14"/>
      <c r="L125" s="23" t="str">
        <f t="array" ref="L125">IF(M125="","",XLOOKUP(M125,selector_07,selector_07_ids,""))</f>
        <v/>
      </c>
      <c r="M125" s="25"/>
      <c r="N125" s="14"/>
      <c r="O125" s="14"/>
      <c r="P125" s="14"/>
      <c r="Q125" s="14"/>
      <c r="R125" s="14"/>
      <c r="S125" s="14"/>
      <c r="T125" s="14"/>
      <c r="U125" s="14"/>
      <c r="V125" s="14"/>
      <c r="W125" s="23" t="str">
        <f t="array" ref="W125">IF(X125="","",XLOOKUP(X125,selector_04,selector_04_ids,""))</f>
        <v/>
      </c>
      <c r="X125" s="25"/>
      <c r="Y125" s="14"/>
      <c r="Z125" s="27"/>
      <c r="AA125" s="14"/>
    </row>
    <row r="126">
      <c r="A126" s="14"/>
      <c r="B126" s="23" t="str">
        <f>IF($A126="","",'Система'!$B$4)</f>
        <v/>
      </c>
      <c r="C126" s="14"/>
      <c r="D126" s="23" t="str">
        <f t="array" ref="D126">IF(E126="","",XLOOKUP(E126,selector_12,selector_12_ids,""))</f>
        <v/>
      </c>
      <c r="E126" s="25"/>
      <c r="F126" s="23" t="str">
        <f t="array" ref="F126">IF(G126="","",XLOOKUP(G126,selector_13,selector_13_ids,""))</f>
        <v/>
      </c>
      <c r="G126" s="25"/>
      <c r="H126" s="14"/>
      <c r="I126" s="23" t="str">
        <f t="array" ref="I126">IF(J126="","",XLOOKUP(J126,selector_13,selector_13_ids,""))</f>
        <v/>
      </c>
      <c r="J126" s="25"/>
      <c r="K126" s="14"/>
      <c r="L126" s="23" t="str">
        <f t="array" ref="L126">IF(M126="","",XLOOKUP(M126,selector_07,selector_07_ids,""))</f>
        <v/>
      </c>
      <c r="M126" s="25"/>
      <c r="N126" s="14"/>
      <c r="O126" s="14"/>
      <c r="P126" s="14"/>
      <c r="Q126" s="14"/>
      <c r="R126" s="14"/>
      <c r="S126" s="14"/>
      <c r="T126" s="14"/>
      <c r="U126" s="14"/>
      <c r="V126" s="14"/>
      <c r="W126" s="23" t="str">
        <f t="array" ref="W126">IF(X126="","",XLOOKUP(X126,selector_04,selector_04_ids,""))</f>
        <v/>
      </c>
      <c r="X126" s="25"/>
      <c r="Y126" s="14"/>
      <c r="Z126" s="27"/>
      <c r="AA126" s="14"/>
    </row>
    <row r="127">
      <c r="A127" s="14"/>
      <c r="B127" s="23" t="str">
        <f>IF($A127="","",'Система'!$B$4)</f>
        <v/>
      </c>
      <c r="C127" s="14"/>
      <c r="D127" s="23" t="str">
        <f t="array" ref="D127">IF(E127="","",XLOOKUP(E127,selector_12,selector_12_ids,""))</f>
        <v/>
      </c>
      <c r="E127" s="25"/>
      <c r="F127" s="23" t="str">
        <f t="array" ref="F127">IF(G127="","",XLOOKUP(G127,selector_13,selector_13_ids,""))</f>
        <v/>
      </c>
      <c r="G127" s="25"/>
      <c r="H127" s="14"/>
      <c r="I127" s="23" t="str">
        <f t="array" ref="I127">IF(J127="","",XLOOKUP(J127,selector_13,selector_13_ids,""))</f>
        <v/>
      </c>
      <c r="J127" s="25"/>
      <c r="K127" s="14"/>
      <c r="L127" s="23" t="str">
        <f t="array" ref="L127">IF(M127="","",XLOOKUP(M127,selector_07,selector_07_ids,""))</f>
        <v/>
      </c>
      <c r="M127" s="25"/>
      <c r="N127" s="14"/>
      <c r="O127" s="14"/>
      <c r="P127" s="14"/>
      <c r="Q127" s="14"/>
      <c r="R127" s="14"/>
      <c r="S127" s="14"/>
      <c r="T127" s="14"/>
      <c r="U127" s="14"/>
      <c r="V127" s="14"/>
      <c r="W127" s="23" t="str">
        <f t="array" ref="W127">IF(X127="","",XLOOKUP(X127,selector_04,selector_04_ids,""))</f>
        <v/>
      </c>
      <c r="X127" s="25"/>
      <c r="Y127" s="14"/>
      <c r="Z127" s="27"/>
      <c r="AA127" s="14"/>
    </row>
    <row r="128">
      <c r="A128" s="14"/>
      <c r="B128" s="23" t="str">
        <f>IF($A128="","",'Система'!$B$4)</f>
        <v/>
      </c>
      <c r="C128" s="14"/>
      <c r="D128" s="23" t="str">
        <f t="array" ref="D128">IF(E128="","",XLOOKUP(E128,selector_12,selector_12_ids,""))</f>
        <v/>
      </c>
      <c r="E128" s="25"/>
      <c r="F128" s="23" t="str">
        <f t="array" ref="F128">IF(G128="","",XLOOKUP(G128,selector_13,selector_13_ids,""))</f>
        <v/>
      </c>
      <c r="G128" s="25"/>
      <c r="H128" s="14"/>
      <c r="I128" s="23" t="str">
        <f t="array" ref="I128">IF(J128="","",XLOOKUP(J128,selector_13,selector_13_ids,""))</f>
        <v/>
      </c>
      <c r="J128" s="25"/>
      <c r="K128" s="14"/>
      <c r="L128" s="23" t="str">
        <f t="array" ref="L128">IF(M128="","",XLOOKUP(M128,selector_07,selector_07_ids,""))</f>
        <v/>
      </c>
      <c r="M128" s="25"/>
      <c r="N128" s="14"/>
      <c r="O128" s="14"/>
      <c r="P128" s="14"/>
      <c r="Q128" s="14"/>
      <c r="R128" s="14"/>
      <c r="S128" s="14"/>
      <c r="T128" s="14"/>
      <c r="U128" s="14"/>
      <c r="V128" s="14"/>
      <c r="W128" s="23" t="str">
        <f t="array" ref="W128">IF(X128="","",XLOOKUP(X128,selector_04,selector_04_ids,""))</f>
        <v/>
      </c>
      <c r="X128" s="25"/>
      <c r="Y128" s="14"/>
      <c r="Z128" s="27"/>
      <c r="AA128" s="14"/>
    </row>
    <row r="129">
      <c r="A129" s="14"/>
      <c r="B129" s="23" t="str">
        <f>IF($A129="","",'Система'!$B$4)</f>
        <v/>
      </c>
      <c r="C129" s="14"/>
      <c r="D129" s="23" t="str">
        <f t="array" ref="D129">IF(E129="","",XLOOKUP(E129,selector_12,selector_12_ids,""))</f>
        <v/>
      </c>
      <c r="E129" s="25"/>
      <c r="F129" s="23" t="str">
        <f t="array" ref="F129">IF(G129="","",XLOOKUP(G129,selector_13,selector_13_ids,""))</f>
        <v/>
      </c>
      <c r="G129" s="25"/>
      <c r="H129" s="14"/>
      <c r="I129" s="23" t="str">
        <f t="array" ref="I129">IF(J129="","",XLOOKUP(J129,selector_13,selector_13_ids,""))</f>
        <v/>
      </c>
      <c r="J129" s="25"/>
      <c r="K129" s="14"/>
      <c r="L129" s="23" t="str">
        <f t="array" ref="L129">IF(M129="","",XLOOKUP(M129,selector_07,selector_07_ids,""))</f>
        <v/>
      </c>
      <c r="M129" s="25"/>
      <c r="N129" s="14"/>
      <c r="O129" s="14"/>
      <c r="P129" s="14"/>
      <c r="Q129" s="14"/>
      <c r="R129" s="14"/>
      <c r="S129" s="14"/>
      <c r="T129" s="14"/>
      <c r="U129" s="14"/>
      <c r="V129" s="14"/>
      <c r="W129" s="23" t="str">
        <f t="array" ref="W129">IF(X129="","",XLOOKUP(X129,selector_04,selector_04_ids,""))</f>
        <v/>
      </c>
      <c r="X129" s="25"/>
      <c r="Y129" s="14"/>
      <c r="Z129" s="27"/>
      <c r="AA129" s="14"/>
    </row>
    <row r="130">
      <c r="A130" s="14"/>
      <c r="B130" s="23" t="str">
        <f>IF($A130="","",'Система'!$B$4)</f>
        <v/>
      </c>
      <c r="C130" s="14"/>
      <c r="D130" s="23" t="str">
        <f t="array" ref="D130">IF(E130="","",XLOOKUP(E130,selector_12,selector_12_ids,""))</f>
        <v/>
      </c>
      <c r="E130" s="25"/>
      <c r="F130" s="23" t="str">
        <f t="array" ref="F130">IF(G130="","",XLOOKUP(G130,selector_13,selector_13_ids,""))</f>
        <v/>
      </c>
      <c r="G130" s="25"/>
      <c r="H130" s="14"/>
      <c r="I130" s="23" t="str">
        <f t="array" ref="I130">IF(J130="","",XLOOKUP(J130,selector_13,selector_13_ids,""))</f>
        <v/>
      </c>
      <c r="J130" s="25"/>
      <c r="K130" s="14"/>
      <c r="L130" s="23" t="str">
        <f t="array" ref="L130">IF(M130="","",XLOOKUP(M130,selector_07,selector_07_ids,""))</f>
        <v/>
      </c>
      <c r="M130" s="25"/>
      <c r="N130" s="14"/>
      <c r="O130" s="14"/>
      <c r="P130" s="14"/>
      <c r="Q130" s="14"/>
      <c r="R130" s="14"/>
      <c r="S130" s="14"/>
      <c r="T130" s="14"/>
      <c r="U130" s="14"/>
      <c r="V130" s="14"/>
      <c r="W130" s="23" t="str">
        <f t="array" ref="W130">IF(X130="","",XLOOKUP(X130,selector_04,selector_04_ids,""))</f>
        <v/>
      </c>
      <c r="X130" s="25"/>
      <c r="Y130" s="14"/>
      <c r="Z130" s="27"/>
      <c r="AA130" s="14"/>
    </row>
    <row r="131">
      <c r="A131" s="14"/>
      <c r="B131" s="23" t="str">
        <f>IF($A131="","",'Система'!$B$4)</f>
        <v/>
      </c>
      <c r="C131" s="14"/>
      <c r="D131" s="23" t="str">
        <f t="array" ref="D131">IF(E131="","",XLOOKUP(E131,selector_12,selector_12_ids,""))</f>
        <v/>
      </c>
      <c r="E131" s="25"/>
      <c r="F131" s="23" t="str">
        <f t="array" ref="F131">IF(G131="","",XLOOKUP(G131,selector_13,selector_13_ids,""))</f>
        <v/>
      </c>
      <c r="G131" s="25"/>
      <c r="H131" s="14"/>
      <c r="I131" s="23" t="str">
        <f t="array" ref="I131">IF(J131="","",XLOOKUP(J131,selector_13,selector_13_ids,""))</f>
        <v/>
      </c>
      <c r="J131" s="25"/>
      <c r="K131" s="14"/>
      <c r="L131" s="23" t="str">
        <f t="array" ref="L131">IF(M131="","",XLOOKUP(M131,selector_07,selector_07_ids,""))</f>
        <v/>
      </c>
      <c r="M131" s="25"/>
      <c r="N131" s="14"/>
      <c r="O131" s="14"/>
      <c r="P131" s="14"/>
      <c r="Q131" s="14"/>
      <c r="R131" s="14"/>
      <c r="S131" s="14"/>
      <c r="T131" s="14"/>
      <c r="U131" s="14"/>
      <c r="V131" s="14"/>
      <c r="W131" s="23" t="str">
        <f t="array" ref="W131">IF(X131="","",XLOOKUP(X131,selector_04,selector_04_ids,""))</f>
        <v/>
      </c>
      <c r="X131" s="25"/>
      <c r="Y131" s="14"/>
      <c r="Z131" s="27"/>
      <c r="AA131" s="14"/>
    </row>
    <row r="132">
      <c r="A132" s="14"/>
      <c r="B132" s="23" t="str">
        <f>IF($A132="","",'Система'!$B$4)</f>
        <v/>
      </c>
      <c r="C132" s="14"/>
      <c r="D132" s="23" t="str">
        <f t="array" ref="D132">IF(E132="","",XLOOKUP(E132,selector_12,selector_12_ids,""))</f>
        <v/>
      </c>
      <c r="E132" s="25"/>
      <c r="F132" s="23" t="str">
        <f t="array" ref="F132">IF(G132="","",XLOOKUP(G132,selector_13,selector_13_ids,""))</f>
        <v/>
      </c>
      <c r="G132" s="25"/>
      <c r="H132" s="14"/>
      <c r="I132" s="23" t="str">
        <f t="array" ref="I132">IF(J132="","",XLOOKUP(J132,selector_13,selector_13_ids,""))</f>
        <v/>
      </c>
      <c r="J132" s="25"/>
      <c r="K132" s="14"/>
      <c r="L132" s="23" t="str">
        <f t="array" ref="L132">IF(M132="","",XLOOKUP(M132,selector_07,selector_07_ids,""))</f>
        <v/>
      </c>
      <c r="M132" s="25"/>
      <c r="N132" s="14"/>
      <c r="O132" s="14"/>
      <c r="P132" s="14"/>
      <c r="Q132" s="14"/>
      <c r="R132" s="14"/>
      <c r="S132" s="14"/>
      <c r="T132" s="14"/>
      <c r="U132" s="14"/>
      <c r="V132" s="14"/>
      <c r="W132" s="23" t="str">
        <f t="array" ref="W132">IF(X132="","",XLOOKUP(X132,selector_04,selector_04_ids,""))</f>
        <v/>
      </c>
      <c r="X132" s="25"/>
      <c r="Y132" s="14"/>
      <c r="Z132" s="27"/>
      <c r="AA132" s="14"/>
    </row>
    <row r="133">
      <c r="A133" s="14"/>
      <c r="B133" s="23" t="str">
        <f>IF($A133="","",'Система'!$B$4)</f>
        <v/>
      </c>
      <c r="C133" s="14"/>
      <c r="D133" s="23" t="str">
        <f t="array" ref="D133">IF(E133="","",XLOOKUP(E133,selector_12,selector_12_ids,""))</f>
        <v/>
      </c>
      <c r="E133" s="25"/>
      <c r="F133" s="23" t="str">
        <f t="array" ref="F133">IF(G133="","",XLOOKUP(G133,selector_13,selector_13_ids,""))</f>
        <v/>
      </c>
      <c r="G133" s="25"/>
      <c r="H133" s="14"/>
      <c r="I133" s="23" t="str">
        <f t="array" ref="I133">IF(J133="","",XLOOKUP(J133,selector_13,selector_13_ids,""))</f>
        <v/>
      </c>
      <c r="J133" s="25"/>
      <c r="K133" s="14"/>
      <c r="L133" s="23" t="str">
        <f t="array" ref="L133">IF(M133="","",XLOOKUP(M133,selector_07,selector_07_ids,""))</f>
        <v/>
      </c>
      <c r="M133" s="25"/>
      <c r="N133" s="14"/>
      <c r="O133" s="14"/>
      <c r="P133" s="14"/>
      <c r="Q133" s="14"/>
      <c r="R133" s="14"/>
      <c r="S133" s="14"/>
      <c r="T133" s="14"/>
      <c r="U133" s="14"/>
      <c r="V133" s="14"/>
      <c r="W133" s="23" t="str">
        <f t="array" ref="W133">IF(X133="","",XLOOKUP(X133,selector_04,selector_04_ids,""))</f>
        <v/>
      </c>
      <c r="X133" s="25"/>
      <c r="Y133" s="14"/>
      <c r="Z133" s="27"/>
      <c r="AA133" s="14"/>
    </row>
    <row r="134">
      <c r="A134" s="14"/>
      <c r="B134" s="23" t="str">
        <f>IF($A134="","",'Система'!$B$4)</f>
        <v/>
      </c>
      <c r="C134" s="14"/>
      <c r="D134" s="23" t="str">
        <f t="array" ref="D134">IF(E134="","",XLOOKUP(E134,selector_12,selector_12_ids,""))</f>
        <v/>
      </c>
      <c r="E134" s="25"/>
      <c r="F134" s="23" t="str">
        <f t="array" ref="F134">IF(G134="","",XLOOKUP(G134,selector_13,selector_13_ids,""))</f>
        <v/>
      </c>
      <c r="G134" s="25"/>
      <c r="H134" s="14"/>
      <c r="I134" s="23" t="str">
        <f t="array" ref="I134">IF(J134="","",XLOOKUP(J134,selector_13,selector_13_ids,""))</f>
        <v/>
      </c>
      <c r="J134" s="25"/>
      <c r="K134" s="14"/>
      <c r="L134" s="23" t="str">
        <f t="array" ref="L134">IF(M134="","",XLOOKUP(M134,selector_07,selector_07_ids,""))</f>
        <v/>
      </c>
      <c r="M134" s="25"/>
      <c r="N134" s="14"/>
      <c r="O134" s="14"/>
      <c r="P134" s="14"/>
      <c r="Q134" s="14"/>
      <c r="R134" s="14"/>
      <c r="S134" s="14"/>
      <c r="T134" s="14"/>
      <c r="U134" s="14"/>
      <c r="V134" s="14"/>
      <c r="W134" s="23" t="str">
        <f t="array" ref="W134">IF(X134="","",XLOOKUP(X134,selector_04,selector_04_ids,""))</f>
        <v/>
      </c>
      <c r="X134" s="25"/>
      <c r="Y134" s="14"/>
      <c r="Z134" s="27"/>
      <c r="AA134" s="14"/>
    </row>
    <row r="135">
      <c r="A135" s="14"/>
      <c r="B135" s="23" t="str">
        <f>IF($A135="","",'Система'!$B$4)</f>
        <v/>
      </c>
      <c r="C135" s="14"/>
      <c r="D135" s="23" t="str">
        <f t="array" ref="D135">IF(E135="","",XLOOKUP(E135,selector_12,selector_12_ids,""))</f>
        <v/>
      </c>
      <c r="E135" s="25"/>
      <c r="F135" s="23" t="str">
        <f t="array" ref="F135">IF(G135="","",XLOOKUP(G135,selector_13,selector_13_ids,""))</f>
        <v/>
      </c>
      <c r="G135" s="25"/>
      <c r="H135" s="14"/>
      <c r="I135" s="23" t="str">
        <f t="array" ref="I135">IF(J135="","",XLOOKUP(J135,selector_13,selector_13_ids,""))</f>
        <v/>
      </c>
      <c r="J135" s="25"/>
      <c r="K135" s="14"/>
      <c r="L135" s="23" t="str">
        <f t="array" ref="L135">IF(M135="","",XLOOKUP(M135,selector_07,selector_07_ids,""))</f>
        <v/>
      </c>
      <c r="M135" s="25"/>
      <c r="N135" s="14"/>
      <c r="O135" s="14"/>
      <c r="P135" s="14"/>
      <c r="Q135" s="14"/>
      <c r="R135" s="14"/>
      <c r="S135" s="14"/>
      <c r="T135" s="14"/>
      <c r="U135" s="14"/>
      <c r="V135" s="14"/>
      <c r="W135" s="23" t="str">
        <f t="array" ref="W135">IF(X135="","",XLOOKUP(X135,selector_04,selector_04_ids,""))</f>
        <v/>
      </c>
      <c r="X135" s="25"/>
      <c r="Y135" s="14"/>
      <c r="Z135" s="27"/>
      <c r="AA135" s="14"/>
    </row>
    <row r="136">
      <c r="A136" s="14"/>
      <c r="B136" s="23" t="str">
        <f>IF($A136="","",'Система'!$B$4)</f>
        <v/>
      </c>
      <c r="C136" s="14"/>
      <c r="D136" s="23" t="str">
        <f t="array" ref="D136">IF(E136="","",XLOOKUP(E136,selector_12,selector_12_ids,""))</f>
        <v/>
      </c>
      <c r="E136" s="25"/>
      <c r="F136" s="23" t="str">
        <f t="array" ref="F136">IF(G136="","",XLOOKUP(G136,selector_13,selector_13_ids,""))</f>
        <v/>
      </c>
      <c r="G136" s="25"/>
      <c r="H136" s="14"/>
      <c r="I136" s="23" t="str">
        <f t="array" ref="I136">IF(J136="","",XLOOKUP(J136,selector_13,selector_13_ids,""))</f>
        <v/>
      </c>
      <c r="J136" s="25"/>
      <c r="K136" s="14"/>
      <c r="L136" s="23" t="str">
        <f t="array" ref="L136">IF(M136="","",XLOOKUP(M136,selector_07,selector_07_ids,""))</f>
        <v/>
      </c>
      <c r="M136" s="25"/>
      <c r="N136" s="14"/>
      <c r="O136" s="14"/>
      <c r="P136" s="14"/>
      <c r="Q136" s="14"/>
      <c r="R136" s="14"/>
      <c r="S136" s="14"/>
      <c r="T136" s="14"/>
      <c r="U136" s="14"/>
      <c r="V136" s="14"/>
      <c r="W136" s="23" t="str">
        <f t="array" ref="W136">IF(X136="","",XLOOKUP(X136,selector_04,selector_04_ids,""))</f>
        <v/>
      </c>
      <c r="X136" s="25"/>
      <c r="Y136" s="14"/>
      <c r="Z136" s="27"/>
      <c r="AA136" s="14"/>
    </row>
    <row r="137">
      <c r="A137" s="14"/>
      <c r="B137" s="23" t="str">
        <f>IF($A137="","",'Система'!$B$4)</f>
        <v/>
      </c>
      <c r="C137" s="14"/>
      <c r="D137" s="23" t="str">
        <f t="array" ref="D137">IF(E137="","",XLOOKUP(E137,selector_12,selector_12_ids,""))</f>
        <v/>
      </c>
      <c r="E137" s="25"/>
      <c r="F137" s="23" t="str">
        <f t="array" ref="F137">IF(G137="","",XLOOKUP(G137,selector_13,selector_13_ids,""))</f>
        <v/>
      </c>
      <c r="G137" s="25"/>
      <c r="H137" s="14"/>
      <c r="I137" s="23" t="str">
        <f t="array" ref="I137">IF(J137="","",XLOOKUP(J137,selector_13,selector_13_ids,""))</f>
        <v/>
      </c>
      <c r="J137" s="25"/>
      <c r="K137" s="14"/>
      <c r="L137" s="23" t="str">
        <f t="array" ref="L137">IF(M137="","",XLOOKUP(M137,selector_07,selector_07_ids,""))</f>
        <v/>
      </c>
      <c r="M137" s="25"/>
      <c r="N137" s="14"/>
      <c r="O137" s="14"/>
      <c r="P137" s="14"/>
      <c r="Q137" s="14"/>
      <c r="R137" s="14"/>
      <c r="S137" s="14"/>
      <c r="T137" s="14"/>
      <c r="U137" s="14"/>
      <c r="V137" s="14"/>
      <c r="W137" s="23" t="str">
        <f t="array" ref="W137">IF(X137="","",XLOOKUP(X137,selector_04,selector_04_ids,""))</f>
        <v/>
      </c>
      <c r="X137" s="25"/>
      <c r="Y137" s="14"/>
      <c r="Z137" s="27"/>
      <c r="AA137" s="14"/>
    </row>
    <row r="138">
      <c r="A138" s="14"/>
      <c r="B138" s="23" t="str">
        <f>IF($A138="","",'Система'!$B$4)</f>
        <v/>
      </c>
      <c r="C138" s="14"/>
      <c r="D138" s="23" t="str">
        <f t="array" ref="D138">IF(E138="","",XLOOKUP(E138,selector_12,selector_12_ids,""))</f>
        <v/>
      </c>
      <c r="E138" s="25"/>
      <c r="F138" s="23" t="str">
        <f t="array" ref="F138">IF(G138="","",XLOOKUP(G138,selector_13,selector_13_ids,""))</f>
        <v/>
      </c>
      <c r="G138" s="25"/>
      <c r="H138" s="14"/>
      <c r="I138" s="23" t="str">
        <f t="array" ref="I138">IF(J138="","",XLOOKUP(J138,selector_13,selector_13_ids,""))</f>
        <v/>
      </c>
      <c r="J138" s="25"/>
      <c r="K138" s="14"/>
      <c r="L138" s="23" t="str">
        <f t="array" ref="L138">IF(M138="","",XLOOKUP(M138,selector_07,selector_07_ids,""))</f>
        <v/>
      </c>
      <c r="M138" s="25"/>
      <c r="N138" s="14"/>
      <c r="O138" s="14"/>
      <c r="P138" s="14"/>
      <c r="Q138" s="14"/>
      <c r="R138" s="14"/>
      <c r="S138" s="14"/>
      <c r="T138" s="14"/>
      <c r="U138" s="14"/>
      <c r="V138" s="14"/>
      <c r="W138" s="23" t="str">
        <f t="array" ref="W138">IF(X138="","",XLOOKUP(X138,selector_04,selector_04_ids,""))</f>
        <v/>
      </c>
      <c r="X138" s="25"/>
      <c r="Y138" s="14"/>
      <c r="Z138" s="27"/>
      <c r="AA138" s="14"/>
    </row>
    <row r="139">
      <c r="A139" s="14"/>
      <c r="B139" s="23" t="str">
        <f>IF($A139="","",'Система'!$B$4)</f>
        <v/>
      </c>
      <c r="C139" s="14"/>
      <c r="D139" s="23" t="str">
        <f t="array" ref="D139">IF(E139="","",XLOOKUP(E139,selector_12,selector_12_ids,""))</f>
        <v/>
      </c>
      <c r="E139" s="25"/>
      <c r="F139" s="23" t="str">
        <f t="array" ref="F139">IF(G139="","",XLOOKUP(G139,selector_13,selector_13_ids,""))</f>
        <v/>
      </c>
      <c r="G139" s="25"/>
      <c r="H139" s="14"/>
      <c r="I139" s="23" t="str">
        <f t="array" ref="I139">IF(J139="","",XLOOKUP(J139,selector_13,selector_13_ids,""))</f>
        <v/>
      </c>
      <c r="J139" s="25"/>
      <c r="K139" s="14"/>
      <c r="L139" s="23" t="str">
        <f t="array" ref="L139">IF(M139="","",XLOOKUP(M139,selector_07,selector_07_ids,""))</f>
        <v/>
      </c>
      <c r="M139" s="25"/>
      <c r="N139" s="14"/>
      <c r="O139" s="14"/>
      <c r="P139" s="14"/>
      <c r="Q139" s="14"/>
      <c r="R139" s="14"/>
      <c r="S139" s="14"/>
      <c r="T139" s="14"/>
      <c r="U139" s="14"/>
      <c r="V139" s="14"/>
      <c r="W139" s="23" t="str">
        <f t="array" ref="W139">IF(X139="","",XLOOKUP(X139,selector_04,selector_04_ids,""))</f>
        <v/>
      </c>
      <c r="X139" s="25"/>
      <c r="Y139" s="14"/>
      <c r="Z139" s="27"/>
      <c r="AA139" s="14"/>
    </row>
    <row r="140">
      <c r="A140" s="14"/>
      <c r="B140" s="23" t="str">
        <f>IF($A140="","",'Система'!$B$4)</f>
        <v/>
      </c>
      <c r="C140" s="14"/>
      <c r="D140" s="23" t="str">
        <f t="array" ref="D140">IF(E140="","",XLOOKUP(E140,selector_12,selector_12_ids,""))</f>
        <v/>
      </c>
      <c r="E140" s="25"/>
      <c r="F140" s="23" t="str">
        <f t="array" ref="F140">IF(G140="","",XLOOKUP(G140,selector_13,selector_13_ids,""))</f>
        <v/>
      </c>
      <c r="G140" s="25"/>
      <c r="H140" s="14"/>
      <c r="I140" s="23" t="str">
        <f t="array" ref="I140">IF(J140="","",XLOOKUP(J140,selector_13,selector_13_ids,""))</f>
        <v/>
      </c>
      <c r="J140" s="25"/>
      <c r="K140" s="14"/>
      <c r="L140" s="23" t="str">
        <f t="array" ref="L140">IF(M140="","",XLOOKUP(M140,selector_07,selector_07_ids,""))</f>
        <v/>
      </c>
      <c r="M140" s="25"/>
      <c r="N140" s="14"/>
      <c r="O140" s="14"/>
      <c r="P140" s="14"/>
      <c r="Q140" s="14"/>
      <c r="R140" s="14"/>
      <c r="S140" s="14"/>
      <c r="T140" s="14"/>
      <c r="U140" s="14"/>
      <c r="V140" s="14"/>
      <c r="W140" s="23" t="str">
        <f t="array" ref="W140">IF(X140="","",XLOOKUP(X140,selector_04,selector_04_ids,""))</f>
        <v/>
      </c>
      <c r="X140" s="25"/>
      <c r="Y140" s="14"/>
      <c r="Z140" s="27"/>
      <c r="AA140" s="14"/>
    </row>
    <row r="141">
      <c r="A141" s="14"/>
      <c r="B141" s="23" t="str">
        <f>IF($A141="","",'Система'!$B$4)</f>
        <v/>
      </c>
      <c r="C141" s="14"/>
      <c r="D141" s="23" t="str">
        <f t="array" ref="D141">IF(E141="","",XLOOKUP(E141,selector_12,selector_12_ids,""))</f>
        <v/>
      </c>
      <c r="E141" s="25"/>
      <c r="F141" s="23" t="str">
        <f t="array" ref="F141">IF(G141="","",XLOOKUP(G141,selector_13,selector_13_ids,""))</f>
        <v/>
      </c>
      <c r="G141" s="25"/>
      <c r="H141" s="14"/>
      <c r="I141" s="23" t="str">
        <f t="array" ref="I141">IF(J141="","",XLOOKUP(J141,selector_13,selector_13_ids,""))</f>
        <v/>
      </c>
      <c r="J141" s="25"/>
      <c r="K141" s="14"/>
      <c r="L141" s="23" t="str">
        <f t="array" ref="L141">IF(M141="","",XLOOKUP(M141,selector_07,selector_07_ids,""))</f>
        <v/>
      </c>
      <c r="M141" s="25"/>
      <c r="N141" s="14"/>
      <c r="O141" s="14"/>
      <c r="P141" s="14"/>
      <c r="Q141" s="14"/>
      <c r="R141" s="14"/>
      <c r="S141" s="14"/>
      <c r="T141" s="14"/>
      <c r="U141" s="14"/>
      <c r="V141" s="14"/>
      <c r="W141" s="23" t="str">
        <f t="array" ref="W141">IF(X141="","",XLOOKUP(X141,selector_04,selector_04_ids,""))</f>
        <v/>
      </c>
      <c r="X141" s="25"/>
      <c r="Y141" s="14"/>
      <c r="Z141" s="27"/>
      <c r="AA141" s="14"/>
    </row>
    <row r="142">
      <c r="A142" s="14"/>
      <c r="B142" s="23" t="str">
        <f>IF($A142="","",'Система'!$B$4)</f>
        <v/>
      </c>
      <c r="C142" s="14"/>
      <c r="D142" s="23" t="str">
        <f t="array" ref="D142">IF(E142="","",XLOOKUP(E142,selector_12,selector_12_ids,""))</f>
        <v/>
      </c>
      <c r="E142" s="25"/>
      <c r="F142" s="23" t="str">
        <f t="array" ref="F142">IF(G142="","",XLOOKUP(G142,selector_13,selector_13_ids,""))</f>
        <v/>
      </c>
      <c r="G142" s="25"/>
      <c r="H142" s="14"/>
      <c r="I142" s="23" t="str">
        <f t="array" ref="I142">IF(J142="","",XLOOKUP(J142,selector_13,selector_13_ids,""))</f>
        <v/>
      </c>
      <c r="J142" s="25"/>
      <c r="K142" s="14"/>
      <c r="L142" s="23" t="str">
        <f t="array" ref="L142">IF(M142="","",XLOOKUP(M142,selector_07,selector_07_ids,""))</f>
        <v/>
      </c>
      <c r="M142" s="25"/>
      <c r="N142" s="14"/>
      <c r="O142" s="14"/>
      <c r="P142" s="14"/>
      <c r="Q142" s="14"/>
      <c r="R142" s="14"/>
      <c r="S142" s="14"/>
      <c r="T142" s="14"/>
      <c r="U142" s="14"/>
      <c r="V142" s="14"/>
      <c r="W142" s="23" t="str">
        <f t="array" ref="W142">IF(X142="","",XLOOKUP(X142,selector_04,selector_04_ids,""))</f>
        <v/>
      </c>
      <c r="X142" s="25"/>
      <c r="Y142" s="14"/>
      <c r="Z142" s="27"/>
      <c r="AA142" s="14"/>
    </row>
    <row r="143">
      <c r="A143" s="14"/>
      <c r="B143" s="23" t="str">
        <f>IF($A143="","",'Система'!$B$4)</f>
        <v/>
      </c>
      <c r="C143" s="14"/>
      <c r="D143" s="23" t="str">
        <f t="array" ref="D143">IF(E143="","",XLOOKUP(E143,selector_12,selector_12_ids,""))</f>
        <v/>
      </c>
      <c r="E143" s="25"/>
      <c r="F143" s="23" t="str">
        <f t="array" ref="F143">IF(G143="","",XLOOKUP(G143,selector_13,selector_13_ids,""))</f>
        <v/>
      </c>
      <c r="G143" s="25"/>
      <c r="H143" s="14"/>
      <c r="I143" s="23" t="str">
        <f t="array" ref="I143">IF(J143="","",XLOOKUP(J143,selector_13,selector_13_ids,""))</f>
        <v/>
      </c>
      <c r="J143" s="25"/>
      <c r="K143" s="14"/>
      <c r="L143" s="23" t="str">
        <f t="array" ref="L143">IF(M143="","",XLOOKUP(M143,selector_07,selector_07_ids,""))</f>
        <v/>
      </c>
      <c r="M143" s="25"/>
      <c r="N143" s="14"/>
      <c r="O143" s="14"/>
      <c r="P143" s="14"/>
      <c r="Q143" s="14"/>
      <c r="R143" s="14"/>
      <c r="S143" s="14"/>
      <c r="T143" s="14"/>
      <c r="U143" s="14"/>
      <c r="V143" s="14"/>
      <c r="W143" s="23" t="str">
        <f t="array" ref="W143">IF(X143="","",XLOOKUP(X143,selector_04,selector_04_ids,""))</f>
        <v/>
      </c>
      <c r="X143" s="25"/>
      <c r="Y143" s="14"/>
      <c r="Z143" s="27"/>
      <c r="AA143" s="14"/>
    </row>
    <row r="144">
      <c r="A144" s="14"/>
      <c r="B144" s="23" t="str">
        <f>IF($A144="","",'Система'!$B$4)</f>
        <v/>
      </c>
      <c r="C144" s="14"/>
      <c r="D144" s="23" t="str">
        <f t="array" ref="D144">IF(E144="","",XLOOKUP(E144,selector_12,selector_12_ids,""))</f>
        <v/>
      </c>
      <c r="E144" s="25"/>
      <c r="F144" s="23" t="str">
        <f t="array" ref="F144">IF(G144="","",XLOOKUP(G144,selector_13,selector_13_ids,""))</f>
        <v/>
      </c>
      <c r="G144" s="25"/>
      <c r="H144" s="14"/>
      <c r="I144" s="23" t="str">
        <f t="array" ref="I144">IF(J144="","",XLOOKUP(J144,selector_13,selector_13_ids,""))</f>
        <v/>
      </c>
      <c r="J144" s="25"/>
      <c r="K144" s="14"/>
      <c r="L144" s="23" t="str">
        <f t="array" ref="L144">IF(M144="","",XLOOKUP(M144,selector_07,selector_07_ids,""))</f>
        <v/>
      </c>
      <c r="M144" s="25"/>
      <c r="N144" s="14"/>
      <c r="O144" s="14"/>
      <c r="P144" s="14"/>
      <c r="Q144" s="14"/>
      <c r="R144" s="14"/>
      <c r="S144" s="14"/>
      <c r="T144" s="14"/>
      <c r="U144" s="14"/>
      <c r="V144" s="14"/>
      <c r="W144" s="23" t="str">
        <f t="array" ref="W144">IF(X144="","",XLOOKUP(X144,selector_04,selector_04_ids,""))</f>
        <v/>
      </c>
      <c r="X144" s="25"/>
      <c r="Y144" s="14"/>
      <c r="Z144" s="27"/>
      <c r="AA144" s="14"/>
    </row>
    <row r="145">
      <c r="A145" s="14"/>
      <c r="B145" s="23" t="str">
        <f>IF($A145="","",'Система'!$B$4)</f>
        <v/>
      </c>
      <c r="C145" s="14"/>
      <c r="D145" s="23" t="str">
        <f t="array" ref="D145">IF(E145="","",XLOOKUP(E145,selector_12,selector_12_ids,""))</f>
        <v/>
      </c>
      <c r="E145" s="25"/>
      <c r="F145" s="23" t="str">
        <f t="array" ref="F145">IF(G145="","",XLOOKUP(G145,selector_13,selector_13_ids,""))</f>
        <v/>
      </c>
      <c r="G145" s="25"/>
      <c r="H145" s="14"/>
      <c r="I145" s="23" t="str">
        <f t="array" ref="I145">IF(J145="","",XLOOKUP(J145,selector_13,selector_13_ids,""))</f>
        <v/>
      </c>
      <c r="J145" s="25"/>
      <c r="K145" s="14"/>
      <c r="L145" s="23" t="str">
        <f t="array" ref="L145">IF(M145="","",XLOOKUP(M145,selector_07,selector_07_ids,""))</f>
        <v/>
      </c>
      <c r="M145" s="25"/>
      <c r="N145" s="14"/>
      <c r="O145" s="14"/>
      <c r="P145" s="14"/>
      <c r="Q145" s="14"/>
      <c r="R145" s="14"/>
      <c r="S145" s="14"/>
      <c r="T145" s="14"/>
      <c r="U145" s="14"/>
      <c r="V145" s="14"/>
      <c r="W145" s="23" t="str">
        <f t="array" ref="W145">IF(X145="","",XLOOKUP(X145,selector_04,selector_04_ids,""))</f>
        <v/>
      </c>
      <c r="X145" s="25"/>
      <c r="Y145" s="14"/>
      <c r="Z145" s="27"/>
      <c r="AA145" s="14"/>
    </row>
    <row r="146">
      <c r="A146" s="14"/>
      <c r="B146" s="23" t="str">
        <f>IF($A146="","",'Система'!$B$4)</f>
        <v/>
      </c>
      <c r="C146" s="14"/>
      <c r="D146" s="23" t="str">
        <f t="array" ref="D146">IF(E146="","",XLOOKUP(E146,selector_12,selector_12_ids,""))</f>
        <v/>
      </c>
      <c r="E146" s="25"/>
      <c r="F146" s="23" t="str">
        <f t="array" ref="F146">IF(G146="","",XLOOKUP(G146,selector_13,selector_13_ids,""))</f>
        <v/>
      </c>
      <c r="G146" s="25"/>
      <c r="H146" s="14"/>
      <c r="I146" s="23" t="str">
        <f t="array" ref="I146">IF(J146="","",XLOOKUP(J146,selector_13,selector_13_ids,""))</f>
        <v/>
      </c>
      <c r="J146" s="25"/>
      <c r="K146" s="14"/>
      <c r="L146" s="23" t="str">
        <f t="array" ref="L146">IF(M146="","",XLOOKUP(M146,selector_07,selector_07_ids,""))</f>
        <v/>
      </c>
      <c r="M146" s="25"/>
      <c r="N146" s="14"/>
      <c r="O146" s="14"/>
      <c r="P146" s="14"/>
      <c r="Q146" s="14"/>
      <c r="R146" s="14"/>
      <c r="S146" s="14"/>
      <c r="T146" s="14"/>
      <c r="U146" s="14"/>
      <c r="V146" s="14"/>
      <c r="W146" s="23" t="str">
        <f t="array" ref="W146">IF(X146="","",XLOOKUP(X146,selector_04,selector_04_ids,""))</f>
        <v/>
      </c>
      <c r="X146" s="25"/>
      <c r="Y146" s="14"/>
      <c r="Z146" s="27"/>
      <c r="AA146" s="14"/>
    </row>
    <row r="147">
      <c r="A147" s="14"/>
      <c r="B147" s="23" t="str">
        <f>IF($A147="","",'Система'!$B$4)</f>
        <v/>
      </c>
      <c r="C147" s="14"/>
      <c r="D147" s="23" t="str">
        <f t="array" ref="D147">IF(E147="","",XLOOKUP(E147,selector_12,selector_12_ids,""))</f>
        <v/>
      </c>
      <c r="E147" s="25"/>
      <c r="F147" s="23" t="str">
        <f t="array" ref="F147">IF(G147="","",XLOOKUP(G147,selector_13,selector_13_ids,""))</f>
        <v/>
      </c>
      <c r="G147" s="25"/>
      <c r="H147" s="14"/>
      <c r="I147" s="23" t="str">
        <f t="array" ref="I147">IF(J147="","",XLOOKUP(J147,selector_13,selector_13_ids,""))</f>
        <v/>
      </c>
      <c r="J147" s="25"/>
      <c r="K147" s="14"/>
      <c r="L147" s="23" t="str">
        <f t="array" ref="L147">IF(M147="","",XLOOKUP(M147,selector_07,selector_07_ids,""))</f>
        <v/>
      </c>
      <c r="M147" s="25"/>
      <c r="N147" s="14"/>
      <c r="O147" s="14"/>
      <c r="P147" s="14"/>
      <c r="Q147" s="14"/>
      <c r="R147" s="14"/>
      <c r="S147" s="14"/>
      <c r="T147" s="14"/>
      <c r="U147" s="14"/>
      <c r="V147" s="14"/>
      <c r="W147" s="23" t="str">
        <f t="array" ref="W147">IF(X147="","",XLOOKUP(X147,selector_04,selector_04_ids,""))</f>
        <v/>
      </c>
      <c r="X147" s="25"/>
      <c r="Y147" s="14"/>
      <c r="Z147" s="27"/>
      <c r="AA147" s="14"/>
    </row>
    <row r="148">
      <c r="A148" s="14"/>
      <c r="B148" s="23" t="str">
        <f>IF($A148="","",'Система'!$B$4)</f>
        <v/>
      </c>
      <c r="C148" s="14"/>
      <c r="D148" s="23" t="str">
        <f t="array" ref="D148">IF(E148="","",XLOOKUP(E148,selector_12,selector_12_ids,""))</f>
        <v/>
      </c>
      <c r="E148" s="25"/>
      <c r="F148" s="23" t="str">
        <f t="array" ref="F148">IF(G148="","",XLOOKUP(G148,selector_13,selector_13_ids,""))</f>
        <v/>
      </c>
      <c r="G148" s="25"/>
      <c r="H148" s="14"/>
      <c r="I148" s="23" t="str">
        <f t="array" ref="I148">IF(J148="","",XLOOKUP(J148,selector_13,selector_13_ids,""))</f>
        <v/>
      </c>
      <c r="J148" s="25"/>
      <c r="K148" s="14"/>
      <c r="L148" s="23" t="str">
        <f t="array" ref="L148">IF(M148="","",XLOOKUP(M148,selector_07,selector_07_ids,""))</f>
        <v/>
      </c>
      <c r="M148" s="25"/>
      <c r="N148" s="14"/>
      <c r="O148" s="14"/>
      <c r="P148" s="14"/>
      <c r="Q148" s="14"/>
      <c r="R148" s="14"/>
      <c r="S148" s="14"/>
      <c r="T148" s="14"/>
      <c r="U148" s="14"/>
      <c r="V148" s="14"/>
      <c r="W148" s="23" t="str">
        <f t="array" ref="W148">IF(X148="","",XLOOKUP(X148,selector_04,selector_04_ids,""))</f>
        <v/>
      </c>
      <c r="X148" s="25"/>
      <c r="Y148" s="14"/>
      <c r="Z148" s="27"/>
      <c r="AA148" s="14"/>
    </row>
    <row r="149">
      <c r="A149" s="14"/>
      <c r="B149" s="23" t="str">
        <f>IF($A149="","",'Система'!$B$4)</f>
        <v/>
      </c>
      <c r="C149" s="14"/>
      <c r="D149" s="23" t="str">
        <f t="array" ref="D149">IF(E149="","",XLOOKUP(E149,selector_12,selector_12_ids,""))</f>
        <v/>
      </c>
      <c r="E149" s="25"/>
      <c r="F149" s="23" t="str">
        <f t="array" ref="F149">IF(G149="","",XLOOKUP(G149,selector_13,selector_13_ids,""))</f>
        <v/>
      </c>
      <c r="G149" s="25"/>
      <c r="H149" s="14"/>
      <c r="I149" s="23" t="str">
        <f t="array" ref="I149">IF(J149="","",XLOOKUP(J149,selector_13,selector_13_ids,""))</f>
        <v/>
      </c>
      <c r="J149" s="25"/>
      <c r="K149" s="14"/>
      <c r="L149" s="23" t="str">
        <f t="array" ref="L149">IF(M149="","",XLOOKUP(M149,selector_07,selector_07_ids,""))</f>
        <v/>
      </c>
      <c r="M149" s="25"/>
      <c r="N149" s="14"/>
      <c r="O149" s="14"/>
      <c r="P149" s="14"/>
      <c r="Q149" s="14"/>
      <c r="R149" s="14"/>
      <c r="S149" s="14"/>
      <c r="T149" s="14"/>
      <c r="U149" s="14"/>
      <c r="V149" s="14"/>
      <c r="W149" s="23" t="str">
        <f t="array" ref="W149">IF(X149="","",XLOOKUP(X149,selector_04,selector_04_ids,""))</f>
        <v/>
      </c>
      <c r="X149" s="25"/>
      <c r="Y149" s="14"/>
      <c r="Z149" s="27"/>
      <c r="AA149" s="14"/>
    </row>
    <row r="150">
      <c r="A150" s="14"/>
      <c r="B150" s="23" t="str">
        <f>IF($A150="","",'Система'!$B$4)</f>
        <v/>
      </c>
      <c r="C150" s="14"/>
      <c r="D150" s="23" t="str">
        <f t="array" ref="D150">IF(E150="","",XLOOKUP(E150,selector_12,selector_12_ids,""))</f>
        <v/>
      </c>
      <c r="E150" s="25"/>
      <c r="F150" s="23" t="str">
        <f t="array" ref="F150">IF(G150="","",XLOOKUP(G150,selector_13,selector_13_ids,""))</f>
        <v/>
      </c>
      <c r="G150" s="25"/>
      <c r="H150" s="14"/>
      <c r="I150" s="23" t="str">
        <f t="array" ref="I150">IF(J150="","",XLOOKUP(J150,selector_13,selector_13_ids,""))</f>
        <v/>
      </c>
      <c r="J150" s="25"/>
      <c r="K150" s="14"/>
      <c r="L150" s="23" t="str">
        <f t="array" ref="L150">IF(M150="","",XLOOKUP(M150,selector_07,selector_07_ids,""))</f>
        <v/>
      </c>
      <c r="M150" s="25"/>
      <c r="N150" s="14"/>
      <c r="O150" s="14"/>
      <c r="P150" s="14"/>
      <c r="Q150" s="14"/>
      <c r="R150" s="14"/>
      <c r="S150" s="14"/>
      <c r="T150" s="14"/>
      <c r="U150" s="14"/>
      <c r="V150" s="14"/>
      <c r="W150" s="23" t="str">
        <f t="array" ref="W150">IF(X150="","",XLOOKUP(X150,selector_04,selector_04_ids,""))</f>
        <v/>
      </c>
      <c r="X150" s="25"/>
      <c r="Y150" s="14"/>
      <c r="Z150" s="27"/>
      <c r="AA150" s="14"/>
    </row>
    <row r="151">
      <c r="A151" s="14"/>
      <c r="B151" s="23" t="str">
        <f>IF($A151="","",'Система'!$B$4)</f>
        <v/>
      </c>
      <c r="C151" s="14"/>
      <c r="D151" s="23" t="str">
        <f t="array" ref="D151">IF(E151="","",XLOOKUP(E151,selector_12,selector_12_ids,""))</f>
        <v/>
      </c>
      <c r="E151" s="25"/>
      <c r="F151" s="23" t="str">
        <f t="array" ref="F151">IF(G151="","",XLOOKUP(G151,selector_13,selector_13_ids,""))</f>
        <v/>
      </c>
      <c r="G151" s="25"/>
      <c r="H151" s="14"/>
      <c r="I151" s="23" t="str">
        <f t="array" ref="I151">IF(J151="","",XLOOKUP(J151,selector_13,selector_13_ids,""))</f>
        <v/>
      </c>
      <c r="J151" s="25"/>
      <c r="K151" s="14"/>
      <c r="L151" s="23" t="str">
        <f t="array" ref="L151">IF(M151="","",XLOOKUP(M151,selector_07,selector_07_ids,""))</f>
        <v/>
      </c>
      <c r="M151" s="25"/>
      <c r="N151" s="14"/>
      <c r="O151" s="14"/>
      <c r="P151" s="14"/>
      <c r="Q151" s="14"/>
      <c r="R151" s="14"/>
      <c r="S151" s="14"/>
      <c r="T151" s="14"/>
      <c r="U151" s="14"/>
      <c r="V151" s="14"/>
      <c r="W151" s="23" t="str">
        <f t="array" ref="W151">IF(X151="","",XLOOKUP(X151,selector_04,selector_04_ids,""))</f>
        <v/>
      </c>
      <c r="X151" s="25"/>
      <c r="Y151" s="14"/>
      <c r="Z151" s="27"/>
      <c r="AA151" s="14"/>
    </row>
    <row r="152">
      <c r="A152" s="14"/>
      <c r="B152" s="23" t="str">
        <f>IF($A152="","",'Система'!$B$4)</f>
        <v/>
      </c>
      <c r="C152" s="14"/>
      <c r="D152" s="23" t="str">
        <f t="array" ref="D152">IF(E152="","",XLOOKUP(E152,selector_12,selector_12_ids,""))</f>
        <v/>
      </c>
      <c r="E152" s="25"/>
      <c r="F152" s="23" t="str">
        <f t="array" ref="F152">IF(G152="","",XLOOKUP(G152,selector_13,selector_13_ids,""))</f>
        <v/>
      </c>
      <c r="G152" s="25"/>
      <c r="H152" s="14"/>
      <c r="I152" s="23" t="str">
        <f t="array" ref="I152">IF(J152="","",XLOOKUP(J152,selector_13,selector_13_ids,""))</f>
        <v/>
      </c>
      <c r="J152" s="25"/>
      <c r="K152" s="14"/>
      <c r="L152" s="23" t="str">
        <f t="array" ref="L152">IF(M152="","",XLOOKUP(M152,selector_07,selector_07_ids,""))</f>
        <v/>
      </c>
      <c r="M152" s="25"/>
      <c r="N152" s="14"/>
      <c r="O152" s="14"/>
      <c r="P152" s="14"/>
      <c r="Q152" s="14"/>
      <c r="R152" s="14"/>
      <c r="S152" s="14"/>
      <c r="T152" s="14"/>
      <c r="U152" s="14"/>
      <c r="V152" s="14"/>
      <c r="W152" s="23" t="str">
        <f t="array" ref="W152">IF(X152="","",XLOOKUP(X152,selector_04,selector_04_ids,""))</f>
        <v/>
      </c>
      <c r="X152" s="25"/>
      <c r="Y152" s="14"/>
      <c r="Z152" s="27"/>
      <c r="AA152" s="14"/>
    </row>
    <row r="153">
      <c r="A153" s="14"/>
      <c r="B153" s="23" t="str">
        <f>IF($A153="","",'Система'!$B$4)</f>
        <v/>
      </c>
      <c r="C153" s="14"/>
      <c r="D153" s="23" t="str">
        <f t="array" ref="D153">IF(E153="","",XLOOKUP(E153,selector_12,selector_12_ids,""))</f>
        <v/>
      </c>
      <c r="E153" s="25"/>
      <c r="F153" s="23" t="str">
        <f t="array" ref="F153">IF(G153="","",XLOOKUP(G153,selector_13,selector_13_ids,""))</f>
        <v/>
      </c>
      <c r="G153" s="25"/>
      <c r="H153" s="14"/>
      <c r="I153" s="23" t="str">
        <f t="array" ref="I153">IF(J153="","",XLOOKUP(J153,selector_13,selector_13_ids,""))</f>
        <v/>
      </c>
      <c r="J153" s="25"/>
      <c r="K153" s="14"/>
      <c r="L153" s="23" t="str">
        <f t="array" ref="L153">IF(M153="","",XLOOKUP(M153,selector_07,selector_07_ids,""))</f>
        <v/>
      </c>
      <c r="M153" s="25"/>
      <c r="N153" s="14"/>
      <c r="O153" s="14"/>
      <c r="P153" s="14"/>
      <c r="Q153" s="14"/>
      <c r="R153" s="14"/>
      <c r="S153" s="14"/>
      <c r="T153" s="14"/>
      <c r="U153" s="14"/>
      <c r="V153" s="14"/>
      <c r="W153" s="23" t="str">
        <f t="array" ref="W153">IF(X153="","",XLOOKUP(X153,selector_04,selector_04_ids,""))</f>
        <v/>
      </c>
      <c r="X153" s="25"/>
      <c r="Y153" s="14"/>
      <c r="Z153" s="27"/>
      <c r="AA153" s="14"/>
    </row>
    <row r="154">
      <c r="A154" s="14"/>
      <c r="B154" s="23" t="str">
        <f>IF($A154="","",'Система'!$B$4)</f>
        <v/>
      </c>
      <c r="C154" s="14"/>
      <c r="D154" s="23" t="str">
        <f t="array" ref="D154">IF(E154="","",XLOOKUP(E154,selector_12,selector_12_ids,""))</f>
        <v/>
      </c>
      <c r="E154" s="25"/>
      <c r="F154" s="23" t="str">
        <f t="array" ref="F154">IF(G154="","",XLOOKUP(G154,selector_13,selector_13_ids,""))</f>
        <v/>
      </c>
      <c r="G154" s="25"/>
      <c r="H154" s="14"/>
      <c r="I154" s="23" t="str">
        <f t="array" ref="I154">IF(J154="","",XLOOKUP(J154,selector_13,selector_13_ids,""))</f>
        <v/>
      </c>
      <c r="J154" s="25"/>
      <c r="K154" s="14"/>
      <c r="L154" s="23" t="str">
        <f t="array" ref="L154">IF(M154="","",XLOOKUP(M154,selector_07,selector_07_ids,""))</f>
        <v/>
      </c>
      <c r="M154" s="25"/>
      <c r="N154" s="14"/>
      <c r="O154" s="14"/>
      <c r="P154" s="14"/>
      <c r="Q154" s="14"/>
      <c r="R154" s="14"/>
      <c r="S154" s="14"/>
      <c r="T154" s="14"/>
      <c r="U154" s="14"/>
      <c r="V154" s="14"/>
      <c r="W154" s="23" t="str">
        <f t="array" ref="W154">IF(X154="","",XLOOKUP(X154,selector_04,selector_04_ids,""))</f>
        <v/>
      </c>
      <c r="X154" s="25"/>
      <c r="Y154" s="14"/>
      <c r="Z154" s="27"/>
      <c r="AA154" s="14"/>
    </row>
    <row r="155">
      <c r="A155" s="14"/>
      <c r="B155" s="23" t="str">
        <f>IF($A155="","",'Система'!$B$4)</f>
        <v/>
      </c>
      <c r="C155" s="14"/>
      <c r="D155" s="23" t="str">
        <f t="array" ref="D155">IF(E155="","",XLOOKUP(E155,selector_12,selector_12_ids,""))</f>
        <v/>
      </c>
      <c r="E155" s="25"/>
      <c r="F155" s="23" t="str">
        <f t="array" ref="F155">IF(G155="","",XLOOKUP(G155,selector_13,selector_13_ids,""))</f>
        <v/>
      </c>
      <c r="G155" s="25"/>
      <c r="H155" s="14"/>
      <c r="I155" s="23" t="str">
        <f t="array" ref="I155">IF(J155="","",XLOOKUP(J155,selector_13,selector_13_ids,""))</f>
        <v/>
      </c>
      <c r="J155" s="25"/>
      <c r="K155" s="14"/>
      <c r="L155" s="23" t="str">
        <f t="array" ref="L155">IF(M155="","",XLOOKUP(M155,selector_07,selector_07_ids,""))</f>
        <v/>
      </c>
      <c r="M155" s="25"/>
      <c r="N155" s="14"/>
      <c r="O155" s="14"/>
      <c r="P155" s="14"/>
      <c r="Q155" s="14"/>
      <c r="R155" s="14"/>
      <c r="S155" s="14"/>
      <c r="T155" s="14"/>
      <c r="U155" s="14"/>
      <c r="V155" s="14"/>
      <c r="W155" s="23" t="str">
        <f t="array" ref="W155">IF(X155="","",XLOOKUP(X155,selector_04,selector_04_ids,""))</f>
        <v/>
      </c>
      <c r="X155" s="25"/>
      <c r="Y155" s="14"/>
      <c r="Z155" s="27"/>
      <c r="AA155" s="14"/>
    </row>
    <row r="156">
      <c r="A156" s="14"/>
      <c r="B156" s="23" t="str">
        <f>IF($A156="","",'Система'!$B$4)</f>
        <v/>
      </c>
      <c r="C156" s="14"/>
      <c r="D156" s="23" t="str">
        <f t="array" ref="D156">IF(E156="","",XLOOKUP(E156,selector_12,selector_12_ids,""))</f>
        <v/>
      </c>
      <c r="E156" s="25"/>
      <c r="F156" s="23" t="str">
        <f t="array" ref="F156">IF(G156="","",XLOOKUP(G156,selector_13,selector_13_ids,""))</f>
        <v/>
      </c>
      <c r="G156" s="25"/>
      <c r="H156" s="14"/>
      <c r="I156" s="23" t="str">
        <f t="array" ref="I156">IF(J156="","",XLOOKUP(J156,selector_13,selector_13_ids,""))</f>
        <v/>
      </c>
      <c r="J156" s="25"/>
      <c r="K156" s="14"/>
      <c r="L156" s="23" t="str">
        <f t="array" ref="L156">IF(M156="","",XLOOKUP(M156,selector_07,selector_07_ids,""))</f>
        <v/>
      </c>
      <c r="M156" s="25"/>
      <c r="N156" s="14"/>
      <c r="O156" s="14"/>
      <c r="P156" s="14"/>
      <c r="Q156" s="14"/>
      <c r="R156" s="14"/>
      <c r="S156" s="14"/>
      <c r="T156" s="14"/>
      <c r="U156" s="14"/>
      <c r="V156" s="14"/>
      <c r="W156" s="23" t="str">
        <f t="array" ref="W156">IF(X156="","",XLOOKUP(X156,selector_04,selector_04_ids,""))</f>
        <v/>
      </c>
      <c r="X156" s="25"/>
      <c r="Y156" s="14"/>
      <c r="Z156" s="27"/>
      <c r="AA156" s="14"/>
    </row>
    <row r="157">
      <c r="A157" s="14"/>
      <c r="B157" s="23" t="str">
        <f>IF($A157="","",'Система'!$B$4)</f>
        <v/>
      </c>
      <c r="C157" s="14"/>
      <c r="D157" s="23" t="str">
        <f t="array" ref="D157">IF(E157="","",XLOOKUP(E157,selector_12,selector_12_ids,""))</f>
        <v/>
      </c>
      <c r="E157" s="25"/>
      <c r="F157" s="23" t="str">
        <f t="array" ref="F157">IF(G157="","",XLOOKUP(G157,selector_13,selector_13_ids,""))</f>
        <v/>
      </c>
      <c r="G157" s="25"/>
      <c r="H157" s="14"/>
      <c r="I157" s="23" t="str">
        <f t="array" ref="I157">IF(J157="","",XLOOKUP(J157,selector_13,selector_13_ids,""))</f>
        <v/>
      </c>
      <c r="J157" s="25"/>
      <c r="K157" s="14"/>
      <c r="L157" s="23" t="str">
        <f t="array" ref="L157">IF(M157="","",XLOOKUP(M157,selector_07,selector_07_ids,""))</f>
        <v/>
      </c>
      <c r="M157" s="25"/>
      <c r="N157" s="14"/>
      <c r="O157" s="14"/>
      <c r="P157" s="14"/>
      <c r="Q157" s="14"/>
      <c r="R157" s="14"/>
      <c r="S157" s="14"/>
      <c r="T157" s="14"/>
      <c r="U157" s="14"/>
      <c r="V157" s="14"/>
      <c r="W157" s="23" t="str">
        <f t="array" ref="W157">IF(X157="","",XLOOKUP(X157,selector_04,selector_04_ids,""))</f>
        <v/>
      </c>
      <c r="X157" s="25"/>
      <c r="Y157" s="14"/>
      <c r="Z157" s="27"/>
      <c r="AA157" s="14"/>
    </row>
    <row r="158">
      <c r="A158" s="14"/>
      <c r="B158" s="23" t="str">
        <f>IF($A158="","",'Система'!$B$4)</f>
        <v/>
      </c>
      <c r="C158" s="14"/>
      <c r="D158" s="23" t="str">
        <f t="array" ref="D158">IF(E158="","",XLOOKUP(E158,selector_12,selector_12_ids,""))</f>
        <v/>
      </c>
      <c r="E158" s="25"/>
      <c r="F158" s="23" t="str">
        <f t="array" ref="F158">IF(G158="","",XLOOKUP(G158,selector_13,selector_13_ids,""))</f>
        <v/>
      </c>
      <c r="G158" s="25"/>
      <c r="H158" s="14"/>
      <c r="I158" s="23" t="str">
        <f t="array" ref="I158">IF(J158="","",XLOOKUP(J158,selector_13,selector_13_ids,""))</f>
        <v/>
      </c>
      <c r="J158" s="25"/>
      <c r="K158" s="14"/>
      <c r="L158" s="23" t="str">
        <f t="array" ref="L158">IF(M158="","",XLOOKUP(M158,selector_07,selector_07_ids,""))</f>
        <v/>
      </c>
      <c r="M158" s="25"/>
      <c r="N158" s="14"/>
      <c r="O158" s="14"/>
      <c r="P158" s="14"/>
      <c r="Q158" s="14"/>
      <c r="R158" s="14"/>
      <c r="S158" s="14"/>
      <c r="T158" s="14"/>
      <c r="U158" s="14"/>
      <c r="V158" s="14"/>
      <c r="W158" s="23" t="str">
        <f t="array" ref="W158">IF(X158="","",XLOOKUP(X158,selector_04,selector_04_ids,""))</f>
        <v/>
      </c>
      <c r="X158" s="25"/>
      <c r="Y158" s="14"/>
      <c r="Z158" s="27"/>
      <c r="AA158" s="14"/>
    </row>
    <row r="159">
      <c r="A159" s="14"/>
      <c r="B159" s="23" t="str">
        <f>IF($A159="","",'Система'!$B$4)</f>
        <v/>
      </c>
      <c r="C159" s="14"/>
      <c r="D159" s="23" t="str">
        <f t="array" ref="D159">IF(E159="","",XLOOKUP(E159,selector_12,selector_12_ids,""))</f>
        <v/>
      </c>
      <c r="E159" s="25"/>
      <c r="F159" s="23" t="str">
        <f t="array" ref="F159">IF(G159="","",XLOOKUP(G159,selector_13,selector_13_ids,""))</f>
        <v/>
      </c>
      <c r="G159" s="25"/>
      <c r="H159" s="14"/>
      <c r="I159" s="23" t="str">
        <f t="array" ref="I159">IF(J159="","",XLOOKUP(J159,selector_13,selector_13_ids,""))</f>
        <v/>
      </c>
      <c r="J159" s="25"/>
      <c r="K159" s="14"/>
      <c r="L159" s="23" t="str">
        <f t="array" ref="L159">IF(M159="","",XLOOKUP(M159,selector_07,selector_07_ids,""))</f>
        <v/>
      </c>
      <c r="M159" s="25"/>
      <c r="N159" s="14"/>
      <c r="O159" s="14"/>
      <c r="P159" s="14"/>
      <c r="Q159" s="14"/>
      <c r="R159" s="14"/>
      <c r="S159" s="14"/>
      <c r="T159" s="14"/>
      <c r="U159" s="14"/>
      <c r="V159" s="14"/>
      <c r="W159" s="23" t="str">
        <f t="array" ref="W159">IF(X159="","",XLOOKUP(X159,selector_04,selector_04_ids,""))</f>
        <v/>
      </c>
      <c r="X159" s="25"/>
      <c r="Y159" s="14"/>
      <c r="Z159" s="27"/>
      <c r="AA159" s="14"/>
    </row>
    <row r="160">
      <c r="A160" s="14"/>
      <c r="B160" s="23" t="str">
        <f>IF($A160="","",'Система'!$B$4)</f>
        <v/>
      </c>
      <c r="C160" s="14"/>
      <c r="D160" s="23" t="str">
        <f t="array" ref="D160">IF(E160="","",XLOOKUP(E160,selector_12,selector_12_ids,""))</f>
        <v/>
      </c>
      <c r="E160" s="25"/>
      <c r="F160" s="23" t="str">
        <f t="array" ref="F160">IF(G160="","",XLOOKUP(G160,selector_13,selector_13_ids,""))</f>
        <v/>
      </c>
      <c r="G160" s="25"/>
      <c r="H160" s="14"/>
      <c r="I160" s="23" t="str">
        <f t="array" ref="I160">IF(J160="","",XLOOKUP(J160,selector_13,selector_13_ids,""))</f>
        <v/>
      </c>
      <c r="J160" s="25"/>
      <c r="K160" s="14"/>
      <c r="L160" s="23" t="str">
        <f t="array" ref="L160">IF(M160="","",XLOOKUP(M160,selector_07,selector_07_ids,""))</f>
        <v/>
      </c>
      <c r="M160" s="25"/>
      <c r="N160" s="14"/>
      <c r="O160" s="14"/>
      <c r="P160" s="14"/>
      <c r="Q160" s="14"/>
      <c r="R160" s="14"/>
      <c r="S160" s="14"/>
      <c r="T160" s="14"/>
      <c r="U160" s="14"/>
      <c r="V160" s="14"/>
      <c r="W160" s="23" t="str">
        <f t="array" ref="W160">IF(X160="","",XLOOKUP(X160,selector_04,selector_04_ids,""))</f>
        <v/>
      </c>
      <c r="X160" s="25"/>
      <c r="Y160" s="14"/>
      <c r="Z160" s="27"/>
      <c r="AA160" s="14"/>
    </row>
    <row r="161">
      <c r="A161" s="14"/>
      <c r="B161" s="23" t="str">
        <f>IF($A161="","",'Система'!$B$4)</f>
        <v/>
      </c>
      <c r="C161" s="14"/>
      <c r="D161" s="23" t="str">
        <f t="array" ref="D161">IF(E161="","",XLOOKUP(E161,selector_12,selector_12_ids,""))</f>
        <v/>
      </c>
      <c r="E161" s="25"/>
      <c r="F161" s="23" t="str">
        <f t="array" ref="F161">IF(G161="","",XLOOKUP(G161,selector_13,selector_13_ids,""))</f>
        <v/>
      </c>
      <c r="G161" s="25"/>
      <c r="H161" s="14"/>
      <c r="I161" s="23" t="str">
        <f t="array" ref="I161">IF(J161="","",XLOOKUP(J161,selector_13,selector_13_ids,""))</f>
        <v/>
      </c>
      <c r="J161" s="25"/>
      <c r="K161" s="14"/>
      <c r="L161" s="23" t="str">
        <f t="array" ref="L161">IF(M161="","",XLOOKUP(M161,selector_07,selector_07_ids,""))</f>
        <v/>
      </c>
      <c r="M161" s="25"/>
      <c r="N161" s="14"/>
      <c r="O161" s="14"/>
      <c r="P161" s="14"/>
      <c r="Q161" s="14"/>
      <c r="R161" s="14"/>
      <c r="S161" s="14"/>
      <c r="T161" s="14"/>
      <c r="U161" s="14"/>
      <c r="V161" s="14"/>
      <c r="W161" s="23" t="str">
        <f t="array" ref="W161">IF(X161="","",XLOOKUP(X161,selector_04,selector_04_ids,""))</f>
        <v/>
      </c>
      <c r="X161" s="25"/>
      <c r="Y161" s="14"/>
      <c r="Z161" s="27"/>
      <c r="AA161" s="14"/>
    </row>
    <row r="162">
      <c r="A162" s="14"/>
      <c r="B162" s="23" t="str">
        <f>IF($A162="","",'Система'!$B$4)</f>
        <v/>
      </c>
      <c r="C162" s="14"/>
      <c r="D162" s="23" t="str">
        <f t="array" ref="D162">IF(E162="","",XLOOKUP(E162,selector_12,selector_12_ids,""))</f>
        <v/>
      </c>
      <c r="E162" s="25"/>
      <c r="F162" s="23" t="str">
        <f t="array" ref="F162">IF(G162="","",XLOOKUP(G162,selector_13,selector_13_ids,""))</f>
        <v/>
      </c>
      <c r="G162" s="25"/>
      <c r="H162" s="14"/>
      <c r="I162" s="23" t="str">
        <f t="array" ref="I162">IF(J162="","",XLOOKUP(J162,selector_13,selector_13_ids,""))</f>
        <v/>
      </c>
      <c r="J162" s="25"/>
      <c r="K162" s="14"/>
      <c r="L162" s="23" t="str">
        <f t="array" ref="L162">IF(M162="","",XLOOKUP(M162,selector_07,selector_07_ids,""))</f>
        <v/>
      </c>
      <c r="M162" s="25"/>
      <c r="N162" s="14"/>
      <c r="O162" s="14"/>
      <c r="P162" s="14"/>
      <c r="Q162" s="14"/>
      <c r="R162" s="14"/>
      <c r="S162" s="14"/>
      <c r="T162" s="14"/>
      <c r="U162" s="14"/>
      <c r="V162" s="14"/>
      <c r="W162" s="23" t="str">
        <f t="array" ref="W162">IF(X162="","",XLOOKUP(X162,selector_04,selector_04_ids,""))</f>
        <v/>
      </c>
      <c r="X162" s="25"/>
      <c r="Y162" s="14"/>
      <c r="Z162" s="27"/>
      <c r="AA162" s="14"/>
    </row>
    <row r="163">
      <c r="A163" s="14"/>
      <c r="B163" s="23" t="str">
        <f>IF($A163="","",'Система'!$B$4)</f>
        <v/>
      </c>
      <c r="C163" s="14"/>
      <c r="D163" s="23" t="str">
        <f t="array" ref="D163">IF(E163="","",XLOOKUP(E163,selector_12,selector_12_ids,""))</f>
        <v/>
      </c>
      <c r="E163" s="25"/>
      <c r="F163" s="23" t="str">
        <f t="array" ref="F163">IF(G163="","",XLOOKUP(G163,selector_13,selector_13_ids,""))</f>
        <v/>
      </c>
      <c r="G163" s="25"/>
      <c r="H163" s="14"/>
      <c r="I163" s="23" t="str">
        <f t="array" ref="I163">IF(J163="","",XLOOKUP(J163,selector_13,selector_13_ids,""))</f>
        <v/>
      </c>
      <c r="J163" s="25"/>
      <c r="K163" s="14"/>
      <c r="L163" s="23" t="str">
        <f t="array" ref="L163">IF(M163="","",XLOOKUP(M163,selector_07,selector_07_ids,""))</f>
        <v/>
      </c>
      <c r="M163" s="25"/>
      <c r="N163" s="14"/>
      <c r="O163" s="14"/>
      <c r="P163" s="14"/>
      <c r="Q163" s="14"/>
      <c r="R163" s="14"/>
      <c r="S163" s="14"/>
      <c r="T163" s="14"/>
      <c r="U163" s="14"/>
      <c r="V163" s="14"/>
      <c r="W163" s="23" t="str">
        <f t="array" ref="W163">IF(X163="","",XLOOKUP(X163,selector_04,selector_04_ids,""))</f>
        <v/>
      </c>
      <c r="X163" s="25"/>
      <c r="Y163" s="14"/>
      <c r="Z163" s="27"/>
      <c r="AA163" s="14"/>
    </row>
    <row r="164">
      <c r="A164" s="14"/>
      <c r="B164" s="23" t="str">
        <f>IF($A164="","",'Система'!$B$4)</f>
        <v/>
      </c>
      <c r="C164" s="14"/>
      <c r="D164" s="23" t="str">
        <f t="array" ref="D164">IF(E164="","",XLOOKUP(E164,selector_12,selector_12_ids,""))</f>
        <v/>
      </c>
      <c r="E164" s="25"/>
      <c r="F164" s="23" t="str">
        <f t="array" ref="F164">IF(G164="","",XLOOKUP(G164,selector_13,selector_13_ids,""))</f>
        <v/>
      </c>
      <c r="G164" s="25"/>
      <c r="H164" s="14"/>
      <c r="I164" s="23" t="str">
        <f t="array" ref="I164">IF(J164="","",XLOOKUP(J164,selector_13,selector_13_ids,""))</f>
        <v/>
      </c>
      <c r="J164" s="25"/>
      <c r="K164" s="14"/>
      <c r="L164" s="23" t="str">
        <f t="array" ref="L164">IF(M164="","",XLOOKUP(M164,selector_07,selector_07_ids,""))</f>
        <v/>
      </c>
      <c r="M164" s="25"/>
      <c r="N164" s="14"/>
      <c r="O164" s="14"/>
      <c r="P164" s="14"/>
      <c r="Q164" s="14"/>
      <c r="R164" s="14"/>
      <c r="S164" s="14"/>
      <c r="T164" s="14"/>
      <c r="U164" s="14"/>
      <c r="V164" s="14"/>
      <c r="W164" s="23" t="str">
        <f t="array" ref="W164">IF(X164="","",XLOOKUP(X164,selector_04,selector_04_ids,""))</f>
        <v/>
      </c>
      <c r="X164" s="25"/>
      <c r="Y164" s="14"/>
      <c r="Z164" s="27"/>
      <c r="AA164" s="14"/>
    </row>
    <row r="165">
      <c r="A165" s="14"/>
      <c r="B165" s="23" t="str">
        <f>IF($A165="","",'Система'!$B$4)</f>
        <v/>
      </c>
      <c r="C165" s="14"/>
      <c r="D165" s="23" t="str">
        <f t="array" ref="D165">IF(E165="","",XLOOKUP(E165,selector_12,selector_12_ids,""))</f>
        <v/>
      </c>
      <c r="E165" s="25"/>
      <c r="F165" s="23" t="str">
        <f t="array" ref="F165">IF(G165="","",XLOOKUP(G165,selector_13,selector_13_ids,""))</f>
        <v/>
      </c>
      <c r="G165" s="25"/>
      <c r="H165" s="14"/>
      <c r="I165" s="23" t="str">
        <f t="array" ref="I165">IF(J165="","",XLOOKUP(J165,selector_13,selector_13_ids,""))</f>
        <v/>
      </c>
      <c r="J165" s="25"/>
      <c r="K165" s="14"/>
      <c r="L165" s="23" t="str">
        <f t="array" ref="L165">IF(M165="","",XLOOKUP(M165,selector_07,selector_07_ids,""))</f>
        <v/>
      </c>
      <c r="M165" s="25"/>
      <c r="N165" s="14"/>
      <c r="O165" s="14"/>
      <c r="P165" s="14"/>
      <c r="Q165" s="14"/>
      <c r="R165" s="14"/>
      <c r="S165" s="14"/>
      <c r="T165" s="14"/>
      <c r="U165" s="14"/>
      <c r="V165" s="14"/>
      <c r="W165" s="23" t="str">
        <f t="array" ref="W165">IF(X165="","",XLOOKUP(X165,selector_04,selector_04_ids,""))</f>
        <v/>
      </c>
      <c r="X165" s="25"/>
      <c r="Y165" s="14"/>
      <c r="Z165" s="27"/>
      <c r="AA165" s="14"/>
    </row>
    <row r="166">
      <c r="A166" s="14"/>
      <c r="B166" s="23" t="str">
        <f>IF($A166="","",'Система'!$B$4)</f>
        <v/>
      </c>
      <c r="C166" s="14"/>
      <c r="D166" s="23" t="str">
        <f t="array" ref="D166">IF(E166="","",XLOOKUP(E166,selector_12,selector_12_ids,""))</f>
        <v/>
      </c>
      <c r="E166" s="25"/>
      <c r="F166" s="23" t="str">
        <f t="array" ref="F166">IF(G166="","",XLOOKUP(G166,selector_13,selector_13_ids,""))</f>
        <v/>
      </c>
      <c r="G166" s="25"/>
      <c r="H166" s="14"/>
      <c r="I166" s="23" t="str">
        <f t="array" ref="I166">IF(J166="","",XLOOKUP(J166,selector_13,selector_13_ids,""))</f>
        <v/>
      </c>
      <c r="J166" s="25"/>
      <c r="K166" s="14"/>
      <c r="L166" s="23" t="str">
        <f t="array" ref="L166">IF(M166="","",XLOOKUP(M166,selector_07,selector_07_ids,""))</f>
        <v/>
      </c>
      <c r="M166" s="25"/>
      <c r="N166" s="14"/>
      <c r="O166" s="14"/>
      <c r="P166" s="14"/>
      <c r="Q166" s="14"/>
      <c r="R166" s="14"/>
      <c r="S166" s="14"/>
      <c r="T166" s="14"/>
      <c r="U166" s="14"/>
      <c r="V166" s="14"/>
      <c r="W166" s="23" t="str">
        <f t="array" ref="W166">IF(X166="","",XLOOKUP(X166,selector_04,selector_04_ids,""))</f>
        <v/>
      </c>
      <c r="X166" s="25"/>
      <c r="Y166" s="14"/>
      <c r="Z166" s="27"/>
      <c r="AA166" s="14"/>
    </row>
    <row r="167">
      <c r="A167" s="14"/>
      <c r="B167" s="23" t="str">
        <f>IF($A167="","",'Система'!$B$4)</f>
        <v/>
      </c>
      <c r="C167" s="14"/>
      <c r="D167" s="23" t="str">
        <f t="array" ref="D167">IF(E167="","",XLOOKUP(E167,selector_12,selector_12_ids,""))</f>
        <v/>
      </c>
      <c r="E167" s="25"/>
      <c r="F167" s="23" t="str">
        <f t="array" ref="F167">IF(G167="","",XLOOKUP(G167,selector_13,selector_13_ids,""))</f>
        <v/>
      </c>
      <c r="G167" s="25"/>
      <c r="H167" s="14"/>
      <c r="I167" s="23" t="str">
        <f t="array" ref="I167">IF(J167="","",XLOOKUP(J167,selector_13,selector_13_ids,""))</f>
        <v/>
      </c>
      <c r="J167" s="25"/>
      <c r="K167" s="14"/>
      <c r="L167" s="23" t="str">
        <f t="array" ref="L167">IF(M167="","",XLOOKUP(M167,selector_07,selector_07_ids,""))</f>
        <v/>
      </c>
      <c r="M167" s="25"/>
      <c r="N167" s="14"/>
      <c r="O167" s="14"/>
      <c r="P167" s="14"/>
      <c r="Q167" s="14"/>
      <c r="R167" s="14"/>
      <c r="S167" s="14"/>
      <c r="T167" s="14"/>
      <c r="U167" s="14"/>
      <c r="V167" s="14"/>
      <c r="W167" s="23" t="str">
        <f t="array" ref="W167">IF(X167="","",XLOOKUP(X167,selector_04,selector_04_ids,""))</f>
        <v/>
      </c>
      <c r="X167" s="25"/>
      <c r="Y167" s="14"/>
      <c r="Z167" s="27"/>
      <c r="AA167" s="14"/>
    </row>
    <row r="168">
      <c r="A168" s="14"/>
      <c r="B168" s="23" t="str">
        <f>IF($A168="","",'Система'!$B$4)</f>
        <v/>
      </c>
      <c r="C168" s="14"/>
      <c r="D168" s="23" t="str">
        <f t="array" ref="D168">IF(E168="","",XLOOKUP(E168,selector_12,selector_12_ids,""))</f>
        <v/>
      </c>
      <c r="E168" s="25"/>
      <c r="F168" s="23" t="str">
        <f t="array" ref="F168">IF(G168="","",XLOOKUP(G168,selector_13,selector_13_ids,""))</f>
        <v/>
      </c>
      <c r="G168" s="25"/>
      <c r="H168" s="14"/>
      <c r="I168" s="23" t="str">
        <f t="array" ref="I168">IF(J168="","",XLOOKUP(J168,selector_13,selector_13_ids,""))</f>
        <v/>
      </c>
      <c r="J168" s="25"/>
      <c r="K168" s="14"/>
      <c r="L168" s="23" t="str">
        <f t="array" ref="L168">IF(M168="","",XLOOKUP(M168,selector_07,selector_07_ids,""))</f>
        <v/>
      </c>
      <c r="M168" s="25"/>
      <c r="N168" s="14"/>
      <c r="O168" s="14"/>
      <c r="P168" s="14"/>
      <c r="Q168" s="14"/>
      <c r="R168" s="14"/>
      <c r="S168" s="14"/>
      <c r="T168" s="14"/>
      <c r="U168" s="14"/>
      <c r="V168" s="14"/>
      <c r="W168" s="23" t="str">
        <f t="array" ref="W168">IF(X168="","",XLOOKUP(X168,selector_04,selector_04_ids,""))</f>
        <v/>
      </c>
      <c r="X168" s="25"/>
      <c r="Y168" s="14"/>
      <c r="Z168" s="27"/>
      <c r="AA168" s="14"/>
    </row>
    <row r="169">
      <c r="A169" s="14"/>
      <c r="B169" s="23" t="str">
        <f>IF($A169="","",'Система'!$B$4)</f>
        <v/>
      </c>
      <c r="C169" s="14"/>
      <c r="D169" s="23" t="str">
        <f t="array" ref="D169">IF(E169="","",XLOOKUP(E169,selector_12,selector_12_ids,""))</f>
        <v/>
      </c>
      <c r="E169" s="25"/>
      <c r="F169" s="23" t="str">
        <f t="array" ref="F169">IF(G169="","",XLOOKUP(G169,selector_13,selector_13_ids,""))</f>
        <v/>
      </c>
      <c r="G169" s="25"/>
      <c r="H169" s="14"/>
      <c r="I169" s="23" t="str">
        <f t="array" ref="I169">IF(J169="","",XLOOKUP(J169,selector_13,selector_13_ids,""))</f>
        <v/>
      </c>
      <c r="J169" s="25"/>
      <c r="K169" s="14"/>
      <c r="L169" s="23" t="str">
        <f t="array" ref="L169">IF(M169="","",XLOOKUP(M169,selector_07,selector_07_ids,""))</f>
        <v/>
      </c>
      <c r="M169" s="25"/>
      <c r="N169" s="14"/>
      <c r="O169" s="14"/>
      <c r="P169" s="14"/>
      <c r="Q169" s="14"/>
      <c r="R169" s="14"/>
      <c r="S169" s="14"/>
      <c r="T169" s="14"/>
      <c r="U169" s="14"/>
      <c r="V169" s="14"/>
      <c r="W169" s="23" t="str">
        <f t="array" ref="W169">IF(X169="","",XLOOKUP(X169,selector_04,selector_04_ids,""))</f>
        <v/>
      </c>
      <c r="X169" s="25"/>
      <c r="Y169" s="14"/>
      <c r="Z169" s="27"/>
      <c r="AA169" s="14"/>
    </row>
    <row r="170">
      <c r="A170" s="14"/>
      <c r="B170" s="23" t="str">
        <f>IF($A170="","",'Система'!$B$4)</f>
        <v/>
      </c>
      <c r="C170" s="14"/>
      <c r="D170" s="23" t="str">
        <f t="array" ref="D170">IF(E170="","",XLOOKUP(E170,selector_12,selector_12_ids,""))</f>
        <v/>
      </c>
      <c r="E170" s="25"/>
      <c r="F170" s="23" t="str">
        <f t="array" ref="F170">IF(G170="","",XLOOKUP(G170,selector_13,selector_13_ids,""))</f>
        <v/>
      </c>
      <c r="G170" s="25"/>
      <c r="H170" s="14"/>
      <c r="I170" s="23" t="str">
        <f t="array" ref="I170">IF(J170="","",XLOOKUP(J170,selector_13,selector_13_ids,""))</f>
        <v/>
      </c>
      <c r="J170" s="25"/>
      <c r="K170" s="14"/>
      <c r="L170" s="23" t="str">
        <f t="array" ref="L170">IF(M170="","",XLOOKUP(M170,selector_07,selector_07_ids,""))</f>
        <v/>
      </c>
      <c r="M170" s="25"/>
      <c r="N170" s="14"/>
      <c r="O170" s="14"/>
      <c r="P170" s="14"/>
      <c r="Q170" s="14"/>
      <c r="R170" s="14"/>
      <c r="S170" s="14"/>
      <c r="T170" s="14"/>
      <c r="U170" s="14"/>
      <c r="V170" s="14"/>
      <c r="W170" s="23" t="str">
        <f t="array" ref="W170">IF(X170="","",XLOOKUP(X170,selector_04,selector_04_ids,""))</f>
        <v/>
      </c>
      <c r="X170" s="25"/>
      <c r="Y170" s="14"/>
      <c r="Z170" s="27"/>
      <c r="AA170" s="14"/>
    </row>
    <row r="171">
      <c r="A171" s="14"/>
      <c r="B171" s="23" t="str">
        <f>IF($A171="","",'Система'!$B$4)</f>
        <v/>
      </c>
      <c r="C171" s="14"/>
      <c r="D171" s="23" t="str">
        <f t="array" ref="D171">IF(E171="","",XLOOKUP(E171,selector_12,selector_12_ids,""))</f>
        <v/>
      </c>
      <c r="E171" s="25"/>
      <c r="F171" s="23" t="str">
        <f t="array" ref="F171">IF(G171="","",XLOOKUP(G171,selector_13,selector_13_ids,""))</f>
        <v/>
      </c>
      <c r="G171" s="25"/>
      <c r="H171" s="14"/>
      <c r="I171" s="23" t="str">
        <f t="array" ref="I171">IF(J171="","",XLOOKUP(J171,selector_13,selector_13_ids,""))</f>
        <v/>
      </c>
      <c r="J171" s="25"/>
      <c r="K171" s="14"/>
      <c r="L171" s="23" t="str">
        <f t="array" ref="L171">IF(M171="","",XLOOKUP(M171,selector_07,selector_07_ids,""))</f>
        <v/>
      </c>
      <c r="M171" s="25"/>
      <c r="N171" s="14"/>
      <c r="O171" s="14"/>
      <c r="P171" s="14"/>
      <c r="Q171" s="14"/>
      <c r="R171" s="14"/>
      <c r="S171" s="14"/>
      <c r="T171" s="14"/>
      <c r="U171" s="14"/>
      <c r="V171" s="14"/>
      <c r="W171" s="23" t="str">
        <f t="array" ref="W171">IF(X171="","",XLOOKUP(X171,selector_04,selector_04_ids,""))</f>
        <v/>
      </c>
      <c r="X171" s="25"/>
      <c r="Y171" s="14"/>
      <c r="Z171" s="27"/>
      <c r="AA171" s="14"/>
    </row>
    <row r="172">
      <c r="A172" s="14"/>
      <c r="B172" s="23" t="str">
        <f>IF($A172="","",'Система'!$B$4)</f>
        <v/>
      </c>
      <c r="C172" s="14"/>
      <c r="D172" s="23" t="str">
        <f t="array" ref="D172">IF(E172="","",XLOOKUP(E172,selector_12,selector_12_ids,""))</f>
        <v/>
      </c>
      <c r="E172" s="25"/>
      <c r="F172" s="23" t="str">
        <f t="array" ref="F172">IF(G172="","",XLOOKUP(G172,selector_13,selector_13_ids,""))</f>
        <v/>
      </c>
      <c r="G172" s="25"/>
      <c r="H172" s="14"/>
      <c r="I172" s="23" t="str">
        <f t="array" ref="I172">IF(J172="","",XLOOKUP(J172,selector_13,selector_13_ids,""))</f>
        <v/>
      </c>
      <c r="J172" s="25"/>
      <c r="K172" s="14"/>
      <c r="L172" s="23" t="str">
        <f t="array" ref="L172">IF(M172="","",XLOOKUP(M172,selector_07,selector_07_ids,""))</f>
        <v/>
      </c>
      <c r="M172" s="25"/>
      <c r="N172" s="14"/>
      <c r="O172" s="14"/>
      <c r="P172" s="14"/>
      <c r="Q172" s="14"/>
      <c r="R172" s="14"/>
      <c r="S172" s="14"/>
      <c r="T172" s="14"/>
      <c r="U172" s="14"/>
      <c r="V172" s="14"/>
      <c r="W172" s="23" t="str">
        <f t="array" ref="W172">IF(X172="","",XLOOKUP(X172,selector_04,selector_04_ids,""))</f>
        <v/>
      </c>
      <c r="X172" s="25"/>
      <c r="Y172" s="14"/>
      <c r="Z172" s="27"/>
      <c r="AA172" s="14"/>
    </row>
    <row r="173">
      <c r="A173" s="14"/>
      <c r="B173" s="23" t="str">
        <f>IF($A173="","",'Система'!$B$4)</f>
        <v/>
      </c>
      <c r="C173" s="14"/>
      <c r="D173" s="23" t="str">
        <f t="array" ref="D173">IF(E173="","",XLOOKUP(E173,selector_12,selector_12_ids,""))</f>
        <v/>
      </c>
      <c r="E173" s="25"/>
      <c r="F173" s="23" t="str">
        <f t="array" ref="F173">IF(G173="","",XLOOKUP(G173,selector_13,selector_13_ids,""))</f>
        <v/>
      </c>
      <c r="G173" s="25"/>
      <c r="H173" s="14"/>
      <c r="I173" s="23" t="str">
        <f t="array" ref="I173">IF(J173="","",XLOOKUP(J173,selector_13,selector_13_ids,""))</f>
        <v/>
      </c>
      <c r="J173" s="25"/>
      <c r="K173" s="14"/>
      <c r="L173" s="23" t="str">
        <f t="array" ref="L173">IF(M173="","",XLOOKUP(M173,selector_07,selector_07_ids,""))</f>
        <v/>
      </c>
      <c r="M173" s="25"/>
      <c r="N173" s="14"/>
      <c r="O173" s="14"/>
      <c r="P173" s="14"/>
      <c r="Q173" s="14"/>
      <c r="R173" s="14"/>
      <c r="S173" s="14"/>
      <c r="T173" s="14"/>
      <c r="U173" s="14"/>
      <c r="V173" s="14"/>
      <c r="W173" s="23" t="str">
        <f t="array" ref="W173">IF(X173="","",XLOOKUP(X173,selector_04,selector_04_ids,""))</f>
        <v/>
      </c>
      <c r="X173" s="25"/>
      <c r="Y173" s="14"/>
      <c r="Z173" s="27"/>
      <c r="AA173" s="14"/>
    </row>
    <row r="174">
      <c r="A174" s="14"/>
      <c r="B174" s="23" t="str">
        <f>IF($A174="","",'Система'!$B$4)</f>
        <v/>
      </c>
      <c r="C174" s="14"/>
      <c r="D174" s="23" t="str">
        <f t="array" ref="D174">IF(E174="","",XLOOKUP(E174,selector_12,selector_12_ids,""))</f>
        <v/>
      </c>
      <c r="E174" s="25"/>
      <c r="F174" s="23" t="str">
        <f t="array" ref="F174">IF(G174="","",XLOOKUP(G174,selector_13,selector_13_ids,""))</f>
        <v/>
      </c>
      <c r="G174" s="25"/>
      <c r="H174" s="14"/>
      <c r="I174" s="23" t="str">
        <f t="array" ref="I174">IF(J174="","",XLOOKUP(J174,selector_13,selector_13_ids,""))</f>
        <v/>
      </c>
      <c r="J174" s="25"/>
      <c r="K174" s="14"/>
      <c r="L174" s="23" t="str">
        <f t="array" ref="L174">IF(M174="","",XLOOKUP(M174,selector_07,selector_07_ids,""))</f>
        <v/>
      </c>
      <c r="M174" s="25"/>
      <c r="N174" s="14"/>
      <c r="O174" s="14"/>
      <c r="P174" s="14"/>
      <c r="Q174" s="14"/>
      <c r="R174" s="14"/>
      <c r="S174" s="14"/>
      <c r="T174" s="14"/>
      <c r="U174" s="14"/>
      <c r="V174" s="14"/>
      <c r="W174" s="23" t="str">
        <f t="array" ref="W174">IF(X174="","",XLOOKUP(X174,selector_04,selector_04_ids,""))</f>
        <v/>
      </c>
      <c r="X174" s="25"/>
      <c r="Y174" s="14"/>
      <c r="Z174" s="27"/>
      <c r="AA174" s="14"/>
    </row>
    <row r="175">
      <c r="A175" s="14"/>
      <c r="B175" s="23" t="str">
        <f>IF($A175="","",'Система'!$B$4)</f>
        <v/>
      </c>
      <c r="C175" s="14"/>
      <c r="D175" s="23" t="str">
        <f t="array" ref="D175">IF(E175="","",XLOOKUP(E175,selector_12,selector_12_ids,""))</f>
        <v/>
      </c>
      <c r="E175" s="25"/>
      <c r="F175" s="23" t="str">
        <f t="array" ref="F175">IF(G175="","",XLOOKUP(G175,selector_13,selector_13_ids,""))</f>
        <v/>
      </c>
      <c r="G175" s="25"/>
      <c r="H175" s="14"/>
      <c r="I175" s="23" t="str">
        <f t="array" ref="I175">IF(J175="","",XLOOKUP(J175,selector_13,selector_13_ids,""))</f>
        <v/>
      </c>
      <c r="J175" s="25"/>
      <c r="K175" s="14"/>
      <c r="L175" s="23" t="str">
        <f t="array" ref="L175">IF(M175="","",XLOOKUP(M175,selector_07,selector_07_ids,""))</f>
        <v/>
      </c>
      <c r="M175" s="25"/>
      <c r="N175" s="14"/>
      <c r="O175" s="14"/>
      <c r="P175" s="14"/>
      <c r="Q175" s="14"/>
      <c r="R175" s="14"/>
      <c r="S175" s="14"/>
      <c r="T175" s="14"/>
      <c r="U175" s="14"/>
      <c r="V175" s="14"/>
      <c r="W175" s="23" t="str">
        <f t="array" ref="W175">IF(X175="","",XLOOKUP(X175,selector_04,selector_04_ids,""))</f>
        <v/>
      </c>
      <c r="X175" s="25"/>
      <c r="Y175" s="14"/>
      <c r="Z175" s="27"/>
      <c r="AA175" s="14"/>
    </row>
    <row r="176">
      <c r="A176" s="14"/>
      <c r="B176" s="23" t="str">
        <f>IF($A176="","",'Система'!$B$4)</f>
        <v/>
      </c>
      <c r="C176" s="14"/>
      <c r="D176" s="23" t="str">
        <f t="array" ref="D176">IF(E176="","",XLOOKUP(E176,selector_12,selector_12_ids,""))</f>
        <v/>
      </c>
      <c r="E176" s="25"/>
      <c r="F176" s="23" t="str">
        <f t="array" ref="F176">IF(G176="","",XLOOKUP(G176,selector_13,selector_13_ids,""))</f>
        <v/>
      </c>
      <c r="G176" s="25"/>
      <c r="H176" s="14"/>
      <c r="I176" s="23" t="str">
        <f t="array" ref="I176">IF(J176="","",XLOOKUP(J176,selector_13,selector_13_ids,""))</f>
        <v/>
      </c>
      <c r="J176" s="25"/>
      <c r="K176" s="14"/>
      <c r="L176" s="23" t="str">
        <f t="array" ref="L176">IF(M176="","",XLOOKUP(M176,selector_07,selector_07_ids,""))</f>
        <v/>
      </c>
      <c r="M176" s="25"/>
      <c r="N176" s="14"/>
      <c r="O176" s="14"/>
      <c r="P176" s="14"/>
      <c r="Q176" s="14"/>
      <c r="R176" s="14"/>
      <c r="S176" s="14"/>
      <c r="T176" s="14"/>
      <c r="U176" s="14"/>
      <c r="V176" s="14"/>
      <c r="W176" s="23" t="str">
        <f t="array" ref="W176">IF(X176="","",XLOOKUP(X176,selector_04,selector_04_ids,""))</f>
        <v/>
      </c>
      <c r="X176" s="25"/>
      <c r="Y176" s="14"/>
      <c r="Z176" s="27"/>
      <c r="AA176" s="14"/>
    </row>
    <row r="177">
      <c r="A177" s="14"/>
      <c r="B177" s="23" t="str">
        <f>IF($A177="","",'Система'!$B$4)</f>
        <v/>
      </c>
      <c r="C177" s="14"/>
      <c r="D177" s="23" t="str">
        <f t="array" ref="D177">IF(E177="","",XLOOKUP(E177,selector_12,selector_12_ids,""))</f>
        <v/>
      </c>
      <c r="E177" s="25"/>
      <c r="F177" s="23" t="str">
        <f t="array" ref="F177">IF(G177="","",XLOOKUP(G177,selector_13,selector_13_ids,""))</f>
        <v/>
      </c>
      <c r="G177" s="25"/>
      <c r="H177" s="14"/>
      <c r="I177" s="23" t="str">
        <f t="array" ref="I177">IF(J177="","",XLOOKUP(J177,selector_13,selector_13_ids,""))</f>
        <v/>
      </c>
      <c r="J177" s="25"/>
      <c r="K177" s="14"/>
      <c r="L177" s="23" t="str">
        <f t="array" ref="L177">IF(M177="","",XLOOKUP(M177,selector_07,selector_07_ids,""))</f>
        <v/>
      </c>
      <c r="M177" s="25"/>
      <c r="N177" s="14"/>
      <c r="O177" s="14"/>
      <c r="P177" s="14"/>
      <c r="Q177" s="14"/>
      <c r="R177" s="14"/>
      <c r="S177" s="14"/>
      <c r="T177" s="14"/>
      <c r="U177" s="14"/>
      <c r="V177" s="14"/>
      <c r="W177" s="23" t="str">
        <f t="array" ref="W177">IF(X177="","",XLOOKUP(X177,selector_04,selector_04_ids,""))</f>
        <v/>
      </c>
      <c r="X177" s="25"/>
      <c r="Y177" s="14"/>
      <c r="Z177" s="27"/>
      <c r="AA177" s="14"/>
    </row>
    <row r="178">
      <c r="A178" s="14"/>
      <c r="B178" s="23" t="str">
        <f>IF($A178="","",'Система'!$B$4)</f>
        <v/>
      </c>
      <c r="C178" s="14"/>
      <c r="D178" s="23" t="str">
        <f t="array" ref="D178">IF(E178="","",XLOOKUP(E178,selector_12,selector_12_ids,""))</f>
        <v/>
      </c>
      <c r="E178" s="25"/>
      <c r="F178" s="23" t="str">
        <f t="array" ref="F178">IF(G178="","",XLOOKUP(G178,selector_13,selector_13_ids,""))</f>
        <v/>
      </c>
      <c r="G178" s="25"/>
      <c r="H178" s="14"/>
      <c r="I178" s="23" t="str">
        <f t="array" ref="I178">IF(J178="","",XLOOKUP(J178,selector_13,selector_13_ids,""))</f>
        <v/>
      </c>
      <c r="J178" s="25"/>
      <c r="K178" s="14"/>
      <c r="L178" s="23" t="str">
        <f t="array" ref="L178">IF(M178="","",XLOOKUP(M178,selector_07,selector_07_ids,""))</f>
        <v/>
      </c>
      <c r="M178" s="25"/>
      <c r="N178" s="14"/>
      <c r="O178" s="14"/>
      <c r="P178" s="14"/>
      <c r="Q178" s="14"/>
      <c r="R178" s="14"/>
      <c r="S178" s="14"/>
      <c r="T178" s="14"/>
      <c r="U178" s="14"/>
      <c r="V178" s="14"/>
      <c r="W178" s="23" t="str">
        <f t="array" ref="W178">IF(X178="","",XLOOKUP(X178,selector_04,selector_04_ids,""))</f>
        <v/>
      </c>
      <c r="X178" s="25"/>
      <c r="Y178" s="14"/>
      <c r="Z178" s="27"/>
      <c r="AA178" s="14"/>
    </row>
    <row r="179">
      <c r="A179" s="14"/>
      <c r="B179" s="23" t="str">
        <f>IF($A179="","",'Система'!$B$4)</f>
        <v/>
      </c>
      <c r="C179" s="14"/>
      <c r="D179" s="23" t="str">
        <f t="array" ref="D179">IF(E179="","",XLOOKUP(E179,selector_12,selector_12_ids,""))</f>
        <v/>
      </c>
      <c r="E179" s="25"/>
      <c r="F179" s="23" t="str">
        <f t="array" ref="F179">IF(G179="","",XLOOKUP(G179,selector_13,selector_13_ids,""))</f>
        <v/>
      </c>
      <c r="G179" s="25"/>
      <c r="H179" s="14"/>
      <c r="I179" s="23" t="str">
        <f t="array" ref="I179">IF(J179="","",XLOOKUP(J179,selector_13,selector_13_ids,""))</f>
        <v/>
      </c>
      <c r="J179" s="25"/>
      <c r="K179" s="14"/>
      <c r="L179" s="23" t="str">
        <f t="array" ref="L179">IF(M179="","",XLOOKUP(M179,selector_07,selector_07_ids,""))</f>
        <v/>
      </c>
      <c r="M179" s="25"/>
      <c r="N179" s="14"/>
      <c r="O179" s="14"/>
      <c r="P179" s="14"/>
      <c r="Q179" s="14"/>
      <c r="R179" s="14"/>
      <c r="S179" s="14"/>
      <c r="T179" s="14"/>
      <c r="U179" s="14"/>
      <c r="V179" s="14"/>
      <c r="W179" s="23" t="str">
        <f t="array" ref="W179">IF(X179="","",XLOOKUP(X179,selector_04,selector_04_ids,""))</f>
        <v/>
      </c>
      <c r="X179" s="25"/>
      <c r="Y179" s="14"/>
      <c r="Z179" s="27"/>
      <c r="AA179" s="14"/>
    </row>
    <row r="180">
      <c r="A180" s="14"/>
      <c r="B180" s="23" t="str">
        <f>IF($A180="","",'Система'!$B$4)</f>
        <v/>
      </c>
      <c r="C180" s="14"/>
      <c r="D180" s="23" t="str">
        <f t="array" ref="D180">IF(E180="","",XLOOKUP(E180,selector_12,selector_12_ids,""))</f>
        <v/>
      </c>
      <c r="E180" s="25"/>
      <c r="F180" s="23" t="str">
        <f t="array" ref="F180">IF(G180="","",XLOOKUP(G180,selector_13,selector_13_ids,""))</f>
        <v/>
      </c>
      <c r="G180" s="25"/>
      <c r="H180" s="14"/>
      <c r="I180" s="23" t="str">
        <f t="array" ref="I180">IF(J180="","",XLOOKUP(J180,selector_13,selector_13_ids,""))</f>
        <v/>
      </c>
      <c r="J180" s="25"/>
      <c r="K180" s="14"/>
      <c r="L180" s="23" t="str">
        <f t="array" ref="L180">IF(M180="","",XLOOKUP(M180,selector_07,selector_07_ids,""))</f>
        <v/>
      </c>
      <c r="M180" s="25"/>
      <c r="N180" s="14"/>
      <c r="O180" s="14"/>
      <c r="P180" s="14"/>
      <c r="Q180" s="14"/>
      <c r="R180" s="14"/>
      <c r="S180" s="14"/>
      <c r="T180" s="14"/>
      <c r="U180" s="14"/>
      <c r="V180" s="14"/>
      <c r="W180" s="23" t="str">
        <f t="array" ref="W180">IF(X180="","",XLOOKUP(X180,selector_04,selector_04_ids,""))</f>
        <v/>
      </c>
      <c r="X180" s="25"/>
      <c r="Y180" s="14"/>
      <c r="Z180" s="27"/>
      <c r="AA180" s="14"/>
    </row>
    <row r="181">
      <c r="A181" s="14"/>
      <c r="B181" s="23" t="str">
        <f>IF($A181="","",'Система'!$B$4)</f>
        <v/>
      </c>
      <c r="C181" s="14"/>
      <c r="D181" s="23" t="str">
        <f t="array" ref="D181">IF(E181="","",XLOOKUP(E181,selector_12,selector_12_ids,""))</f>
        <v/>
      </c>
      <c r="E181" s="25"/>
      <c r="F181" s="23" t="str">
        <f t="array" ref="F181">IF(G181="","",XLOOKUP(G181,selector_13,selector_13_ids,""))</f>
        <v/>
      </c>
      <c r="G181" s="25"/>
      <c r="H181" s="14"/>
      <c r="I181" s="23" t="str">
        <f t="array" ref="I181">IF(J181="","",XLOOKUP(J181,selector_13,selector_13_ids,""))</f>
        <v/>
      </c>
      <c r="J181" s="25"/>
      <c r="K181" s="14"/>
      <c r="L181" s="23" t="str">
        <f t="array" ref="L181">IF(M181="","",XLOOKUP(M181,selector_07,selector_07_ids,""))</f>
        <v/>
      </c>
      <c r="M181" s="25"/>
      <c r="N181" s="14"/>
      <c r="O181" s="14"/>
      <c r="P181" s="14"/>
      <c r="Q181" s="14"/>
      <c r="R181" s="14"/>
      <c r="S181" s="14"/>
      <c r="T181" s="14"/>
      <c r="U181" s="14"/>
      <c r="V181" s="14"/>
      <c r="W181" s="23" t="str">
        <f t="array" ref="W181">IF(X181="","",XLOOKUP(X181,selector_04,selector_04_ids,""))</f>
        <v/>
      </c>
      <c r="X181" s="25"/>
      <c r="Y181" s="14"/>
      <c r="Z181" s="27"/>
      <c r="AA181" s="14"/>
    </row>
    <row r="182">
      <c r="A182" s="14"/>
      <c r="B182" s="23" t="str">
        <f>IF($A182="","",'Система'!$B$4)</f>
        <v/>
      </c>
      <c r="C182" s="14"/>
      <c r="D182" s="23" t="str">
        <f t="array" ref="D182">IF(E182="","",XLOOKUP(E182,selector_12,selector_12_ids,""))</f>
        <v/>
      </c>
      <c r="E182" s="25"/>
      <c r="F182" s="23" t="str">
        <f t="array" ref="F182">IF(G182="","",XLOOKUP(G182,selector_13,selector_13_ids,""))</f>
        <v/>
      </c>
      <c r="G182" s="25"/>
      <c r="H182" s="14"/>
      <c r="I182" s="23" t="str">
        <f t="array" ref="I182">IF(J182="","",XLOOKUP(J182,selector_13,selector_13_ids,""))</f>
        <v/>
      </c>
      <c r="J182" s="25"/>
      <c r="K182" s="14"/>
      <c r="L182" s="23" t="str">
        <f t="array" ref="L182">IF(M182="","",XLOOKUP(M182,selector_07,selector_07_ids,""))</f>
        <v/>
      </c>
      <c r="M182" s="25"/>
      <c r="N182" s="14"/>
      <c r="O182" s="14"/>
      <c r="P182" s="14"/>
      <c r="Q182" s="14"/>
      <c r="R182" s="14"/>
      <c r="S182" s="14"/>
      <c r="T182" s="14"/>
      <c r="U182" s="14"/>
      <c r="V182" s="14"/>
      <c r="W182" s="23" t="str">
        <f t="array" ref="W182">IF(X182="","",XLOOKUP(X182,selector_04,selector_04_ids,""))</f>
        <v/>
      </c>
      <c r="X182" s="25"/>
      <c r="Y182" s="14"/>
      <c r="Z182" s="27"/>
      <c r="AA182" s="14"/>
    </row>
    <row r="183">
      <c r="A183" s="14"/>
      <c r="B183" s="23" t="str">
        <f>IF($A183="","",'Система'!$B$4)</f>
        <v/>
      </c>
      <c r="C183" s="14"/>
      <c r="D183" s="23" t="str">
        <f t="array" ref="D183">IF(E183="","",XLOOKUP(E183,selector_12,selector_12_ids,""))</f>
        <v/>
      </c>
      <c r="E183" s="25"/>
      <c r="F183" s="23" t="str">
        <f t="array" ref="F183">IF(G183="","",XLOOKUP(G183,selector_13,selector_13_ids,""))</f>
        <v/>
      </c>
      <c r="G183" s="25"/>
      <c r="H183" s="14"/>
      <c r="I183" s="23" t="str">
        <f t="array" ref="I183">IF(J183="","",XLOOKUP(J183,selector_13,selector_13_ids,""))</f>
        <v/>
      </c>
      <c r="J183" s="25"/>
      <c r="K183" s="14"/>
      <c r="L183" s="23" t="str">
        <f t="array" ref="L183">IF(M183="","",XLOOKUP(M183,selector_07,selector_07_ids,""))</f>
        <v/>
      </c>
      <c r="M183" s="25"/>
      <c r="N183" s="14"/>
      <c r="O183" s="14"/>
      <c r="P183" s="14"/>
      <c r="Q183" s="14"/>
      <c r="R183" s="14"/>
      <c r="S183" s="14"/>
      <c r="T183" s="14"/>
      <c r="U183" s="14"/>
      <c r="V183" s="14"/>
      <c r="W183" s="23" t="str">
        <f t="array" ref="W183">IF(X183="","",XLOOKUP(X183,selector_04,selector_04_ids,""))</f>
        <v/>
      </c>
      <c r="X183" s="25"/>
      <c r="Y183" s="14"/>
      <c r="Z183" s="27"/>
      <c r="AA183" s="14"/>
    </row>
    <row r="184">
      <c r="A184" s="14"/>
      <c r="B184" s="23" t="str">
        <f>IF($A184="","",'Система'!$B$4)</f>
        <v/>
      </c>
      <c r="C184" s="14"/>
      <c r="D184" s="23" t="str">
        <f t="array" ref="D184">IF(E184="","",XLOOKUP(E184,selector_12,selector_12_ids,""))</f>
        <v/>
      </c>
      <c r="E184" s="25"/>
      <c r="F184" s="23" t="str">
        <f t="array" ref="F184">IF(G184="","",XLOOKUP(G184,selector_13,selector_13_ids,""))</f>
        <v/>
      </c>
      <c r="G184" s="25"/>
      <c r="H184" s="14"/>
      <c r="I184" s="23" t="str">
        <f t="array" ref="I184">IF(J184="","",XLOOKUP(J184,selector_13,selector_13_ids,""))</f>
        <v/>
      </c>
      <c r="J184" s="25"/>
      <c r="K184" s="14"/>
      <c r="L184" s="23" t="str">
        <f t="array" ref="L184">IF(M184="","",XLOOKUP(M184,selector_07,selector_07_ids,""))</f>
        <v/>
      </c>
      <c r="M184" s="25"/>
      <c r="N184" s="14"/>
      <c r="O184" s="14"/>
      <c r="P184" s="14"/>
      <c r="Q184" s="14"/>
      <c r="R184" s="14"/>
      <c r="S184" s="14"/>
      <c r="T184" s="14"/>
      <c r="U184" s="14"/>
      <c r="V184" s="14"/>
      <c r="W184" s="23" t="str">
        <f t="array" ref="W184">IF(X184="","",XLOOKUP(X184,selector_04,selector_04_ids,""))</f>
        <v/>
      </c>
      <c r="X184" s="25"/>
      <c r="Y184" s="14"/>
      <c r="Z184" s="27"/>
      <c r="AA184" s="14"/>
    </row>
    <row r="185">
      <c r="A185" s="14"/>
      <c r="B185" s="23" t="str">
        <f>IF($A185="","",'Система'!$B$4)</f>
        <v/>
      </c>
      <c r="C185" s="14"/>
      <c r="D185" s="23" t="str">
        <f t="array" ref="D185">IF(E185="","",XLOOKUP(E185,selector_12,selector_12_ids,""))</f>
        <v/>
      </c>
      <c r="E185" s="25"/>
      <c r="F185" s="23" t="str">
        <f t="array" ref="F185">IF(G185="","",XLOOKUP(G185,selector_13,selector_13_ids,""))</f>
        <v/>
      </c>
      <c r="G185" s="25"/>
      <c r="H185" s="14"/>
      <c r="I185" s="23" t="str">
        <f t="array" ref="I185">IF(J185="","",XLOOKUP(J185,selector_13,selector_13_ids,""))</f>
        <v/>
      </c>
      <c r="J185" s="25"/>
      <c r="K185" s="14"/>
      <c r="L185" s="23" t="str">
        <f t="array" ref="L185">IF(M185="","",XLOOKUP(M185,selector_07,selector_07_ids,""))</f>
        <v/>
      </c>
      <c r="M185" s="25"/>
      <c r="N185" s="14"/>
      <c r="O185" s="14"/>
      <c r="P185" s="14"/>
      <c r="Q185" s="14"/>
      <c r="R185" s="14"/>
      <c r="S185" s="14"/>
      <c r="T185" s="14"/>
      <c r="U185" s="14"/>
      <c r="V185" s="14"/>
      <c r="W185" s="23" t="str">
        <f t="array" ref="W185">IF(X185="","",XLOOKUP(X185,selector_04,selector_04_ids,""))</f>
        <v/>
      </c>
      <c r="X185" s="25"/>
      <c r="Y185" s="14"/>
      <c r="Z185" s="27"/>
      <c r="AA185" s="14"/>
    </row>
    <row r="186">
      <c r="A186" s="14"/>
      <c r="B186" s="23" t="str">
        <f>IF($A186="","",'Система'!$B$4)</f>
        <v/>
      </c>
      <c r="C186" s="14"/>
      <c r="D186" s="23" t="str">
        <f t="array" ref="D186">IF(E186="","",XLOOKUP(E186,selector_12,selector_12_ids,""))</f>
        <v/>
      </c>
      <c r="E186" s="25"/>
      <c r="F186" s="23" t="str">
        <f t="array" ref="F186">IF(G186="","",XLOOKUP(G186,selector_13,selector_13_ids,""))</f>
        <v/>
      </c>
      <c r="G186" s="25"/>
      <c r="H186" s="14"/>
      <c r="I186" s="23" t="str">
        <f t="array" ref="I186">IF(J186="","",XLOOKUP(J186,selector_13,selector_13_ids,""))</f>
        <v/>
      </c>
      <c r="J186" s="25"/>
      <c r="K186" s="14"/>
      <c r="L186" s="23" t="str">
        <f t="array" ref="L186">IF(M186="","",XLOOKUP(M186,selector_07,selector_07_ids,""))</f>
        <v/>
      </c>
      <c r="M186" s="25"/>
      <c r="N186" s="14"/>
      <c r="O186" s="14"/>
      <c r="P186" s="14"/>
      <c r="Q186" s="14"/>
      <c r="R186" s="14"/>
      <c r="S186" s="14"/>
      <c r="T186" s="14"/>
      <c r="U186" s="14"/>
      <c r="V186" s="14"/>
      <c r="W186" s="23" t="str">
        <f t="array" ref="W186">IF(X186="","",XLOOKUP(X186,selector_04,selector_04_ids,""))</f>
        <v/>
      </c>
      <c r="X186" s="25"/>
      <c r="Y186" s="14"/>
      <c r="Z186" s="27"/>
      <c r="AA186" s="14"/>
    </row>
    <row r="187">
      <c r="A187" s="14"/>
      <c r="B187" s="23" t="str">
        <f>IF($A187="","",'Система'!$B$4)</f>
        <v/>
      </c>
      <c r="C187" s="14"/>
      <c r="D187" s="23" t="str">
        <f t="array" ref="D187">IF(E187="","",XLOOKUP(E187,selector_12,selector_12_ids,""))</f>
        <v/>
      </c>
      <c r="E187" s="25"/>
      <c r="F187" s="23" t="str">
        <f t="array" ref="F187">IF(G187="","",XLOOKUP(G187,selector_13,selector_13_ids,""))</f>
        <v/>
      </c>
      <c r="G187" s="25"/>
      <c r="H187" s="14"/>
      <c r="I187" s="23" t="str">
        <f t="array" ref="I187">IF(J187="","",XLOOKUP(J187,selector_13,selector_13_ids,""))</f>
        <v/>
      </c>
      <c r="J187" s="25"/>
      <c r="K187" s="14"/>
      <c r="L187" s="23" t="str">
        <f t="array" ref="L187">IF(M187="","",XLOOKUP(M187,selector_07,selector_07_ids,""))</f>
        <v/>
      </c>
      <c r="M187" s="25"/>
      <c r="N187" s="14"/>
      <c r="O187" s="14"/>
      <c r="P187" s="14"/>
      <c r="Q187" s="14"/>
      <c r="R187" s="14"/>
      <c r="S187" s="14"/>
      <c r="T187" s="14"/>
      <c r="U187" s="14"/>
      <c r="V187" s="14"/>
      <c r="W187" s="23" t="str">
        <f t="array" ref="W187">IF(X187="","",XLOOKUP(X187,selector_04,selector_04_ids,""))</f>
        <v/>
      </c>
      <c r="X187" s="25"/>
      <c r="Y187" s="14"/>
      <c r="Z187" s="27"/>
      <c r="AA187" s="14"/>
    </row>
    <row r="188">
      <c r="A188" s="14"/>
      <c r="B188" s="23" t="str">
        <f>IF($A188="","",'Система'!$B$4)</f>
        <v/>
      </c>
      <c r="C188" s="14"/>
      <c r="D188" s="23" t="str">
        <f t="array" ref="D188">IF(E188="","",XLOOKUP(E188,selector_12,selector_12_ids,""))</f>
        <v/>
      </c>
      <c r="E188" s="25"/>
      <c r="F188" s="23" t="str">
        <f t="array" ref="F188">IF(G188="","",XLOOKUP(G188,selector_13,selector_13_ids,""))</f>
        <v/>
      </c>
      <c r="G188" s="25"/>
      <c r="H188" s="14"/>
      <c r="I188" s="23" t="str">
        <f t="array" ref="I188">IF(J188="","",XLOOKUP(J188,selector_13,selector_13_ids,""))</f>
        <v/>
      </c>
      <c r="J188" s="25"/>
      <c r="K188" s="14"/>
      <c r="L188" s="23" t="str">
        <f t="array" ref="L188">IF(M188="","",XLOOKUP(M188,selector_07,selector_07_ids,""))</f>
        <v/>
      </c>
      <c r="M188" s="25"/>
      <c r="N188" s="14"/>
      <c r="O188" s="14"/>
      <c r="P188" s="14"/>
      <c r="Q188" s="14"/>
      <c r="R188" s="14"/>
      <c r="S188" s="14"/>
      <c r="T188" s="14"/>
      <c r="U188" s="14"/>
      <c r="V188" s="14"/>
      <c r="W188" s="23" t="str">
        <f t="array" ref="W188">IF(X188="","",XLOOKUP(X188,selector_04,selector_04_ids,""))</f>
        <v/>
      </c>
      <c r="X188" s="25"/>
      <c r="Y188" s="14"/>
      <c r="Z188" s="27"/>
      <c r="AA188" s="14"/>
    </row>
    <row r="189">
      <c r="A189" s="14"/>
      <c r="B189" s="23" t="str">
        <f>IF($A189="","",'Система'!$B$4)</f>
        <v/>
      </c>
      <c r="C189" s="14"/>
      <c r="D189" s="23" t="str">
        <f t="array" ref="D189">IF(E189="","",XLOOKUP(E189,selector_12,selector_12_ids,""))</f>
        <v/>
      </c>
      <c r="E189" s="25"/>
      <c r="F189" s="23" t="str">
        <f t="array" ref="F189">IF(G189="","",XLOOKUP(G189,selector_13,selector_13_ids,""))</f>
        <v/>
      </c>
      <c r="G189" s="25"/>
      <c r="H189" s="14"/>
      <c r="I189" s="23" t="str">
        <f t="array" ref="I189">IF(J189="","",XLOOKUP(J189,selector_13,selector_13_ids,""))</f>
        <v/>
      </c>
      <c r="J189" s="25"/>
      <c r="K189" s="14"/>
      <c r="L189" s="23" t="str">
        <f t="array" ref="L189">IF(M189="","",XLOOKUP(M189,selector_07,selector_07_ids,""))</f>
        <v/>
      </c>
      <c r="M189" s="25"/>
      <c r="N189" s="14"/>
      <c r="O189" s="14"/>
      <c r="P189" s="14"/>
      <c r="Q189" s="14"/>
      <c r="R189" s="14"/>
      <c r="S189" s="14"/>
      <c r="T189" s="14"/>
      <c r="U189" s="14"/>
      <c r="V189" s="14"/>
      <c r="W189" s="23" t="str">
        <f t="array" ref="W189">IF(X189="","",XLOOKUP(X189,selector_04,selector_04_ids,""))</f>
        <v/>
      </c>
      <c r="X189" s="25"/>
      <c r="Y189" s="14"/>
      <c r="Z189" s="27"/>
      <c r="AA189" s="14"/>
    </row>
    <row r="190">
      <c r="A190" s="14"/>
      <c r="B190" s="23" t="str">
        <f>IF($A190="","",'Система'!$B$4)</f>
        <v/>
      </c>
      <c r="C190" s="14"/>
      <c r="D190" s="23" t="str">
        <f t="array" ref="D190">IF(E190="","",XLOOKUP(E190,selector_12,selector_12_ids,""))</f>
        <v/>
      </c>
      <c r="E190" s="25"/>
      <c r="F190" s="23" t="str">
        <f t="array" ref="F190">IF(G190="","",XLOOKUP(G190,selector_13,selector_13_ids,""))</f>
        <v/>
      </c>
      <c r="G190" s="25"/>
      <c r="H190" s="14"/>
      <c r="I190" s="23" t="str">
        <f t="array" ref="I190">IF(J190="","",XLOOKUP(J190,selector_13,selector_13_ids,""))</f>
        <v/>
      </c>
      <c r="J190" s="25"/>
      <c r="K190" s="14"/>
      <c r="L190" s="23" t="str">
        <f t="array" ref="L190">IF(M190="","",XLOOKUP(M190,selector_07,selector_07_ids,""))</f>
        <v/>
      </c>
      <c r="M190" s="25"/>
      <c r="N190" s="14"/>
      <c r="O190" s="14"/>
      <c r="P190" s="14"/>
      <c r="Q190" s="14"/>
      <c r="R190" s="14"/>
      <c r="S190" s="14"/>
      <c r="T190" s="14"/>
      <c r="U190" s="14"/>
      <c r="V190" s="14"/>
      <c r="W190" s="23" t="str">
        <f t="array" ref="W190">IF(X190="","",XLOOKUP(X190,selector_04,selector_04_ids,""))</f>
        <v/>
      </c>
      <c r="X190" s="25"/>
      <c r="Y190" s="14"/>
      <c r="Z190" s="27"/>
      <c r="AA190" s="14"/>
    </row>
    <row r="191">
      <c r="A191" s="14"/>
      <c r="B191" s="23" t="str">
        <f>IF($A191="","",'Система'!$B$4)</f>
        <v/>
      </c>
      <c r="C191" s="14"/>
      <c r="D191" s="23" t="str">
        <f t="array" ref="D191">IF(E191="","",XLOOKUP(E191,selector_12,selector_12_ids,""))</f>
        <v/>
      </c>
      <c r="E191" s="25"/>
      <c r="F191" s="23" t="str">
        <f t="array" ref="F191">IF(G191="","",XLOOKUP(G191,selector_13,selector_13_ids,""))</f>
        <v/>
      </c>
      <c r="G191" s="25"/>
      <c r="H191" s="14"/>
      <c r="I191" s="23" t="str">
        <f t="array" ref="I191">IF(J191="","",XLOOKUP(J191,selector_13,selector_13_ids,""))</f>
        <v/>
      </c>
      <c r="J191" s="25"/>
      <c r="K191" s="14"/>
      <c r="L191" s="23" t="str">
        <f t="array" ref="L191">IF(M191="","",XLOOKUP(M191,selector_07,selector_07_ids,""))</f>
        <v/>
      </c>
      <c r="M191" s="25"/>
      <c r="N191" s="14"/>
      <c r="O191" s="14"/>
      <c r="P191" s="14"/>
      <c r="Q191" s="14"/>
      <c r="R191" s="14"/>
      <c r="S191" s="14"/>
      <c r="T191" s="14"/>
      <c r="U191" s="14"/>
      <c r="V191" s="14"/>
      <c r="W191" s="23" t="str">
        <f t="array" ref="W191">IF(X191="","",XLOOKUP(X191,selector_04,selector_04_ids,""))</f>
        <v/>
      </c>
      <c r="X191" s="25"/>
      <c r="Y191" s="14"/>
      <c r="Z191" s="27"/>
      <c r="AA191" s="14"/>
    </row>
    <row r="192">
      <c r="A192" s="14"/>
      <c r="B192" s="23" t="str">
        <f>IF($A192="","",'Система'!$B$4)</f>
        <v/>
      </c>
      <c r="C192" s="14"/>
      <c r="D192" s="23" t="str">
        <f t="array" ref="D192">IF(E192="","",XLOOKUP(E192,selector_12,selector_12_ids,""))</f>
        <v/>
      </c>
      <c r="E192" s="25"/>
      <c r="F192" s="23" t="str">
        <f t="array" ref="F192">IF(G192="","",XLOOKUP(G192,selector_13,selector_13_ids,""))</f>
        <v/>
      </c>
      <c r="G192" s="25"/>
      <c r="H192" s="14"/>
      <c r="I192" s="23" t="str">
        <f t="array" ref="I192">IF(J192="","",XLOOKUP(J192,selector_13,selector_13_ids,""))</f>
        <v/>
      </c>
      <c r="J192" s="25"/>
      <c r="K192" s="14"/>
      <c r="L192" s="23" t="str">
        <f t="array" ref="L192">IF(M192="","",XLOOKUP(M192,selector_07,selector_07_ids,""))</f>
        <v/>
      </c>
      <c r="M192" s="25"/>
      <c r="N192" s="14"/>
      <c r="O192" s="14"/>
      <c r="P192" s="14"/>
      <c r="Q192" s="14"/>
      <c r="R192" s="14"/>
      <c r="S192" s="14"/>
      <c r="T192" s="14"/>
      <c r="U192" s="14"/>
      <c r="V192" s="14"/>
      <c r="W192" s="23" t="str">
        <f t="array" ref="W192">IF(X192="","",XLOOKUP(X192,selector_04,selector_04_ids,""))</f>
        <v/>
      </c>
      <c r="X192" s="25"/>
      <c r="Y192" s="14"/>
      <c r="Z192" s="27"/>
      <c r="AA192" s="14"/>
    </row>
    <row r="193">
      <c r="A193" s="14"/>
      <c r="B193" s="23" t="str">
        <f>IF($A193="","",'Система'!$B$4)</f>
        <v/>
      </c>
      <c r="C193" s="14"/>
      <c r="D193" s="23" t="str">
        <f t="array" ref="D193">IF(E193="","",XLOOKUP(E193,selector_12,selector_12_ids,""))</f>
        <v/>
      </c>
      <c r="E193" s="25"/>
      <c r="F193" s="23" t="str">
        <f t="array" ref="F193">IF(G193="","",XLOOKUP(G193,selector_13,selector_13_ids,""))</f>
        <v/>
      </c>
      <c r="G193" s="25"/>
      <c r="H193" s="14"/>
      <c r="I193" s="23" t="str">
        <f t="array" ref="I193">IF(J193="","",XLOOKUP(J193,selector_13,selector_13_ids,""))</f>
        <v/>
      </c>
      <c r="J193" s="25"/>
      <c r="K193" s="14"/>
      <c r="L193" s="23" t="str">
        <f t="array" ref="L193">IF(M193="","",XLOOKUP(M193,selector_07,selector_07_ids,""))</f>
        <v/>
      </c>
      <c r="M193" s="25"/>
      <c r="N193" s="14"/>
      <c r="O193" s="14"/>
      <c r="P193" s="14"/>
      <c r="Q193" s="14"/>
      <c r="R193" s="14"/>
      <c r="S193" s="14"/>
      <c r="T193" s="14"/>
      <c r="U193" s="14"/>
      <c r="V193" s="14"/>
      <c r="W193" s="23" t="str">
        <f t="array" ref="W193">IF(X193="","",XLOOKUP(X193,selector_04,selector_04_ids,""))</f>
        <v/>
      </c>
      <c r="X193" s="25"/>
      <c r="Y193" s="14"/>
      <c r="Z193" s="27"/>
      <c r="AA193" s="14"/>
    </row>
    <row r="194">
      <c r="A194" s="14"/>
      <c r="B194" s="23" t="str">
        <f>IF($A194="","",'Система'!$B$4)</f>
        <v/>
      </c>
      <c r="C194" s="14"/>
      <c r="D194" s="23" t="str">
        <f t="array" ref="D194">IF(E194="","",XLOOKUP(E194,selector_12,selector_12_ids,""))</f>
        <v/>
      </c>
      <c r="E194" s="25"/>
      <c r="F194" s="23" t="str">
        <f t="array" ref="F194">IF(G194="","",XLOOKUP(G194,selector_13,selector_13_ids,""))</f>
        <v/>
      </c>
      <c r="G194" s="25"/>
      <c r="H194" s="14"/>
      <c r="I194" s="23" t="str">
        <f t="array" ref="I194">IF(J194="","",XLOOKUP(J194,selector_13,selector_13_ids,""))</f>
        <v/>
      </c>
      <c r="J194" s="25"/>
      <c r="K194" s="14"/>
      <c r="L194" s="23" t="str">
        <f t="array" ref="L194">IF(M194="","",XLOOKUP(M194,selector_07,selector_07_ids,""))</f>
        <v/>
      </c>
      <c r="M194" s="25"/>
      <c r="N194" s="14"/>
      <c r="O194" s="14"/>
      <c r="P194" s="14"/>
      <c r="Q194" s="14"/>
      <c r="R194" s="14"/>
      <c r="S194" s="14"/>
      <c r="T194" s="14"/>
      <c r="U194" s="14"/>
      <c r="V194" s="14"/>
      <c r="W194" s="23" t="str">
        <f t="array" ref="W194">IF(X194="","",XLOOKUP(X194,selector_04,selector_04_ids,""))</f>
        <v/>
      </c>
      <c r="X194" s="25"/>
      <c r="Y194" s="14"/>
      <c r="Z194" s="27"/>
      <c r="AA194" s="14"/>
    </row>
    <row r="195">
      <c r="A195" s="14"/>
      <c r="B195" s="23" t="str">
        <f>IF($A195="","",'Система'!$B$4)</f>
        <v/>
      </c>
      <c r="C195" s="14"/>
      <c r="D195" s="23" t="str">
        <f t="array" ref="D195">IF(E195="","",XLOOKUP(E195,selector_12,selector_12_ids,""))</f>
        <v/>
      </c>
      <c r="E195" s="25"/>
      <c r="F195" s="23" t="str">
        <f t="array" ref="F195">IF(G195="","",XLOOKUP(G195,selector_13,selector_13_ids,""))</f>
        <v/>
      </c>
      <c r="G195" s="25"/>
      <c r="H195" s="14"/>
      <c r="I195" s="23" t="str">
        <f t="array" ref="I195">IF(J195="","",XLOOKUP(J195,selector_13,selector_13_ids,""))</f>
        <v/>
      </c>
      <c r="J195" s="25"/>
      <c r="K195" s="14"/>
      <c r="L195" s="23" t="str">
        <f t="array" ref="L195">IF(M195="","",XLOOKUP(M195,selector_07,selector_07_ids,""))</f>
        <v/>
      </c>
      <c r="M195" s="25"/>
      <c r="N195" s="14"/>
      <c r="O195" s="14"/>
      <c r="P195" s="14"/>
      <c r="Q195" s="14"/>
      <c r="R195" s="14"/>
      <c r="S195" s="14"/>
      <c r="T195" s="14"/>
      <c r="U195" s="14"/>
      <c r="V195" s="14"/>
      <c r="W195" s="23" t="str">
        <f t="array" ref="W195">IF(X195="","",XLOOKUP(X195,selector_04,selector_04_ids,""))</f>
        <v/>
      </c>
      <c r="X195" s="25"/>
      <c r="Y195" s="14"/>
      <c r="Z195" s="27"/>
      <c r="AA195" s="14"/>
    </row>
    <row r="196">
      <c r="A196" s="14"/>
      <c r="B196" s="23" t="str">
        <f>IF($A196="","",'Система'!$B$4)</f>
        <v/>
      </c>
      <c r="C196" s="14"/>
      <c r="D196" s="23" t="str">
        <f t="array" ref="D196">IF(E196="","",XLOOKUP(E196,selector_12,selector_12_ids,""))</f>
        <v/>
      </c>
      <c r="E196" s="25"/>
      <c r="F196" s="23" t="str">
        <f t="array" ref="F196">IF(G196="","",XLOOKUP(G196,selector_13,selector_13_ids,""))</f>
        <v/>
      </c>
      <c r="G196" s="25"/>
      <c r="H196" s="14"/>
      <c r="I196" s="23" t="str">
        <f t="array" ref="I196">IF(J196="","",XLOOKUP(J196,selector_13,selector_13_ids,""))</f>
        <v/>
      </c>
      <c r="J196" s="25"/>
      <c r="K196" s="14"/>
      <c r="L196" s="23" t="str">
        <f t="array" ref="L196">IF(M196="","",XLOOKUP(M196,selector_07,selector_07_ids,""))</f>
        <v/>
      </c>
      <c r="M196" s="25"/>
      <c r="N196" s="14"/>
      <c r="O196" s="14"/>
      <c r="P196" s="14"/>
      <c r="Q196" s="14"/>
      <c r="R196" s="14"/>
      <c r="S196" s="14"/>
      <c r="T196" s="14"/>
      <c r="U196" s="14"/>
      <c r="V196" s="14"/>
      <c r="W196" s="23" t="str">
        <f t="array" ref="W196">IF(X196="","",XLOOKUP(X196,selector_04,selector_04_ids,""))</f>
        <v/>
      </c>
      <c r="X196" s="25"/>
      <c r="Y196" s="14"/>
      <c r="Z196" s="27"/>
      <c r="AA196" s="14"/>
    </row>
    <row r="197">
      <c r="A197" s="14"/>
      <c r="B197" s="23" t="str">
        <f>IF($A197="","",'Система'!$B$4)</f>
        <v/>
      </c>
      <c r="C197" s="14"/>
      <c r="D197" s="23" t="str">
        <f t="array" ref="D197">IF(E197="","",XLOOKUP(E197,selector_12,selector_12_ids,""))</f>
        <v/>
      </c>
      <c r="E197" s="25"/>
      <c r="F197" s="23" t="str">
        <f t="array" ref="F197">IF(G197="","",XLOOKUP(G197,selector_13,selector_13_ids,""))</f>
        <v/>
      </c>
      <c r="G197" s="25"/>
      <c r="H197" s="14"/>
      <c r="I197" s="23" t="str">
        <f t="array" ref="I197">IF(J197="","",XLOOKUP(J197,selector_13,selector_13_ids,""))</f>
        <v/>
      </c>
      <c r="J197" s="25"/>
      <c r="K197" s="14"/>
      <c r="L197" s="23" t="str">
        <f t="array" ref="L197">IF(M197="","",XLOOKUP(M197,selector_07,selector_07_ids,""))</f>
        <v/>
      </c>
      <c r="M197" s="25"/>
      <c r="N197" s="14"/>
      <c r="O197" s="14"/>
      <c r="P197" s="14"/>
      <c r="Q197" s="14"/>
      <c r="R197" s="14"/>
      <c r="S197" s="14"/>
      <c r="T197" s="14"/>
      <c r="U197" s="14"/>
      <c r="V197" s="14"/>
      <c r="W197" s="23" t="str">
        <f t="array" ref="W197">IF(X197="","",XLOOKUP(X197,selector_04,selector_04_ids,""))</f>
        <v/>
      </c>
      <c r="X197" s="25"/>
      <c r="Y197" s="14"/>
      <c r="Z197" s="27"/>
      <c r="AA197" s="14"/>
    </row>
    <row r="198">
      <c r="A198" s="14"/>
      <c r="B198" s="23" t="str">
        <f>IF($A198="","",'Система'!$B$4)</f>
        <v/>
      </c>
      <c r="C198" s="14"/>
      <c r="D198" s="23" t="str">
        <f t="array" ref="D198">IF(E198="","",XLOOKUP(E198,selector_12,selector_12_ids,""))</f>
        <v/>
      </c>
      <c r="E198" s="25"/>
      <c r="F198" s="23" t="str">
        <f t="array" ref="F198">IF(G198="","",XLOOKUP(G198,selector_13,selector_13_ids,""))</f>
        <v/>
      </c>
      <c r="G198" s="25"/>
      <c r="H198" s="14"/>
      <c r="I198" s="23" t="str">
        <f t="array" ref="I198">IF(J198="","",XLOOKUP(J198,selector_13,selector_13_ids,""))</f>
        <v/>
      </c>
      <c r="J198" s="25"/>
      <c r="K198" s="14"/>
      <c r="L198" s="23" t="str">
        <f t="array" ref="L198">IF(M198="","",XLOOKUP(M198,selector_07,selector_07_ids,""))</f>
        <v/>
      </c>
      <c r="M198" s="25"/>
      <c r="N198" s="14"/>
      <c r="O198" s="14"/>
      <c r="P198" s="14"/>
      <c r="Q198" s="14"/>
      <c r="R198" s="14"/>
      <c r="S198" s="14"/>
      <c r="T198" s="14"/>
      <c r="U198" s="14"/>
      <c r="V198" s="14"/>
      <c r="W198" s="23" t="str">
        <f t="array" ref="W198">IF(X198="","",XLOOKUP(X198,selector_04,selector_04_ids,""))</f>
        <v/>
      </c>
      <c r="X198" s="25"/>
      <c r="Y198" s="14"/>
      <c r="Z198" s="27"/>
      <c r="AA198" s="14"/>
    </row>
    <row r="199">
      <c r="A199" s="14"/>
      <c r="B199" s="23" t="str">
        <f>IF($A199="","",'Система'!$B$4)</f>
        <v/>
      </c>
      <c r="C199" s="14"/>
      <c r="D199" s="23" t="str">
        <f t="array" ref="D199">IF(E199="","",XLOOKUP(E199,selector_12,selector_12_ids,""))</f>
        <v/>
      </c>
      <c r="E199" s="25"/>
      <c r="F199" s="23" t="str">
        <f t="array" ref="F199">IF(G199="","",XLOOKUP(G199,selector_13,selector_13_ids,""))</f>
        <v/>
      </c>
      <c r="G199" s="25"/>
      <c r="H199" s="14"/>
      <c r="I199" s="23" t="str">
        <f t="array" ref="I199">IF(J199="","",XLOOKUP(J199,selector_13,selector_13_ids,""))</f>
        <v/>
      </c>
      <c r="J199" s="25"/>
      <c r="K199" s="14"/>
      <c r="L199" s="23" t="str">
        <f t="array" ref="L199">IF(M199="","",XLOOKUP(M199,selector_07,selector_07_ids,""))</f>
        <v/>
      </c>
      <c r="M199" s="25"/>
      <c r="N199" s="14"/>
      <c r="O199" s="14"/>
      <c r="P199" s="14"/>
      <c r="Q199" s="14"/>
      <c r="R199" s="14"/>
      <c r="S199" s="14"/>
      <c r="T199" s="14"/>
      <c r="U199" s="14"/>
      <c r="V199" s="14"/>
      <c r="W199" s="23" t="str">
        <f t="array" ref="W199">IF(X199="","",XLOOKUP(X199,selector_04,selector_04_ids,""))</f>
        <v/>
      </c>
      <c r="X199" s="25"/>
      <c r="Y199" s="14"/>
      <c r="Z199" s="27"/>
      <c r="AA199" s="14"/>
    </row>
    <row r="200">
      <c r="A200" s="14"/>
      <c r="B200" s="23" t="str">
        <f>IF($A200="","",'Система'!$B$4)</f>
        <v/>
      </c>
      <c r="C200" s="14"/>
      <c r="D200" s="23" t="str">
        <f t="array" ref="D200">IF(E200="","",XLOOKUP(E200,selector_12,selector_12_ids,""))</f>
        <v/>
      </c>
      <c r="E200" s="25"/>
      <c r="F200" s="23" t="str">
        <f t="array" ref="F200">IF(G200="","",XLOOKUP(G200,selector_13,selector_13_ids,""))</f>
        <v/>
      </c>
      <c r="G200" s="25"/>
      <c r="H200" s="14"/>
      <c r="I200" s="23" t="str">
        <f t="array" ref="I200">IF(J200="","",XLOOKUP(J200,selector_13,selector_13_ids,""))</f>
        <v/>
      </c>
      <c r="J200" s="25"/>
      <c r="K200" s="14"/>
      <c r="L200" s="23" t="str">
        <f t="array" ref="L200">IF(M200="","",XLOOKUP(M200,selector_07,selector_07_ids,""))</f>
        <v/>
      </c>
      <c r="M200" s="25"/>
      <c r="N200" s="14"/>
      <c r="O200" s="14"/>
      <c r="P200" s="14"/>
      <c r="Q200" s="14"/>
      <c r="R200" s="14"/>
      <c r="S200" s="14"/>
      <c r="T200" s="14"/>
      <c r="U200" s="14"/>
      <c r="V200" s="14"/>
      <c r="W200" s="23" t="str">
        <f t="array" ref="W200">IF(X200="","",XLOOKUP(X200,selector_04,selector_04_ids,""))</f>
        <v/>
      </c>
      <c r="X200" s="25"/>
      <c r="Y200" s="14"/>
      <c r="Z200" s="27"/>
      <c r="AA200" s="14"/>
    </row>
    <row r="201">
      <c r="A201" s="14"/>
      <c r="B201" s="23" t="str">
        <f>IF($A201="","",'Система'!$B$4)</f>
        <v/>
      </c>
      <c r="C201" s="14"/>
      <c r="D201" s="23" t="str">
        <f t="array" ref="D201">IF(E201="","",XLOOKUP(E201,selector_12,selector_12_ids,""))</f>
        <v/>
      </c>
      <c r="E201" s="25"/>
      <c r="F201" s="23" t="str">
        <f t="array" ref="F201">IF(G201="","",XLOOKUP(G201,selector_13,selector_13_ids,""))</f>
        <v/>
      </c>
      <c r="G201" s="25"/>
      <c r="H201" s="14"/>
      <c r="I201" s="23" t="str">
        <f t="array" ref="I201">IF(J201="","",XLOOKUP(J201,selector_13,selector_13_ids,""))</f>
        <v/>
      </c>
      <c r="J201" s="25"/>
      <c r="K201" s="14"/>
      <c r="L201" s="23" t="str">
        <f t="array" ref="L201">IF(M201="","",XLOOKUP(M201,selector_07,selector_07_ids,""))</f>
        <v/>
      </c>
      <c r="M201" s="25"/>
      <c r="N201" s="14"/>
      <c r="O201" s="14"/>
      <c r="P201" s="14"/>
      <c r="Q201" s="14"/>
      <c r="R201" s="14"/>
      <c r="S201" s="14"/>
      <c r="T201" s="14"/>
      <c r="U201" s="14"/>
      <c r="V201" s="14"/>
      <c r="W201" s="23" t="str">
        <f t="array" ref="W201">IF(X201="","",XLOOKUP(X201,selector_04,selector_04_ids,""))</f>
        <v/>
      </c>
      <c r="X201" s="25"/>
      <c r="Y201" s="14"/>
      <c r="Z201" s="27"/>
      <c r="AA201" s="14"/>
    </row>
    <row r="202">
      <c r="A202" s="14"/>
      <c r="B202" s="23" t="str">
        <f>IF($A202="","",'Система'!$B$4)</f>
        <v/>
      </c>
      <c r="C202" s="14"/>
      <c r="D202" s="23" t="str">
        <f t="array" ref="D202">IF(E202="","",XLOOKUP(E202,selector_12,selector_12_ids,""))</f>
        <v/>
      </c>
      <c r="E202" s="25"/>
      <c r="F202" s="23" t="str">
        <f t="array" ref="F202">IF(G202="","",XLOOKUP(G202,selector_13,selector_13_ids,""))</f>
        <v/>
      </c>
      <c r="G202" s="25"/>
      <c r="H202" s="14"/>
      <c r="I202" s="23" t="str">
        <f t="array" ref="I202">IF(J202="","",XLOOKUP(J202,selector_13,selector_13_ids,""))</f>
        <v/>
      </c>
      <c r="J202" s="25"/>
      <c r="K202" s="14"/>
      <c r="L202" s="23" t="str">
        <f t="array" ref="L202">IF(M202="","",XLOOKUP(M202,selector_07,selector_07_ids,""))</f>
        <v/>
      </c>
      <c r="M202" s="25"/>
      <c r="N202" s="14"/>
      <c r="O202" s="14"/>
      <c r="P202" s="14"/>
      <c r="Q202" s="14"/>
      <c r="R202" s="14"/>
      <c r="S202" s="14"/>
      <c r="T202" s="14"/>
      <c r="U202" s="14"/>
      <c r="V202" s="14"/>
      <c r="W202" s="23" t="str">
        <f t="array" ref="W202">IF(X202="","",XLOOKUP(X202,selector_04,selector_04_ids,""))</f>
        <v/>
      </c>
      <c r="X202" s="25"/>
      <c r="Y202" s="14"/>
      <c r="Z202" s="27"/>
      <c r="AA202" s="14"/>
    </row>
    <row r="203">
      <c r="A203" s="14"/>
      <c r="B203" s="23" t="str">
        <f>IF($A203="","",'Система'!$B$4)</f>
        <v/>
      </c>
      <c r="C203" s="14"/>
      <c r="D203" s="23" t="str">
        <f t="array" ref="D203">IF(E203="","",XLOOKUP(E203,selector_12,selector_12_ids,""))</f>
        <v/>
      </c>
      <c r="E203" s="25"/>
      <c r="F203" s="23" t="str">
        <f t="array" ref="F203">IF(G203="","",XLOOKUP(G203,selector_13,selector_13_ids,""))</f>
        <v/>
      </c>
      <c r="G203" s="25"/>
      <c r="H203" s="14"/>
      <c r="I203" s="23" t="str">
        <f t="array" ref="I203">IF(J203="","",XLOOKUP(J203,selector_13,selector_13_ids,""))</f>
        <v/>
      </c>
      <c r="J203" s="25"/>
      <c r="K203" s="14"/>
      <c r="L203" s="23" t="str">
        <f t="array" ref="L203">IF(M203="","",XLOOKUP(M203,selector_07,selector_07_ids,""))</f>
        <v/>
      </c>
      <c r="M203" s="25"/>
      <c r="N203" s="14"/>
      <c r="O203" s="14"/>
      <c r="P203" s="14"/>
      <c r="Q203" s="14"/>
      <c r="R203" s="14"/>
      <c r="S203" s="14"/>
      <c r="T203" s="14"/>
      <c r="U203" s="14"/>
      <c r="V203" s="14"/>
      <c r="W203" s="23" t="str">
        <f t="array" ref="W203">IF(X203="","",XLOOKUP(X203,selector_04,selector_04_ids,""))</f>
        <v/>
      </c>
      <c r="X203" s="25"/>
      <c r="Y203" s="14"/>
      <c r="Z203" s="27"/>
      <c r="AA203" s="14"/>
    </row>
    <row r="204">
      <c r="A204" s="14"/>
      <c r="B204" s="23" t="str">
        <f>IF($A204="","",'Система'!$B$4)</f>
        <v/>
      </c>
      <c r="C204" s="14"/>
      <c r="D204" s="23" t="str">
        <f t="array" ref="D204">IF(E204="","",XLOOKUP(E204,selector_12,selector_12_ids,""))</f>
        <v/>
      </c>
      <c r="E204" s="25"/>
      <c r="F204" s="23" t="str">
        <f t="array" ref="F204">IF(G204="","",XLOOKUP(G204,selector_13,selector_13_ids,""))</f>
        <v/>
      </c>
      <c r="G204" s="25"/>
      <c r="H204" s="14"/>
      <c r="I204" s="23" t="str">
        <f t="array" ref="I204">IF(J204="","",XLOOKUP(J204,selector_13,selector_13_ids,""))</f>
        <v/>
      </c>
      <c r="J204" s="25"/>
      <c r="K204" s="14"/>
      <c r="L204" s="23" t="str">
        <f t="array" ref="L204">IF(M204="","",XLOOKUP(M204,selector_07,selector_07_ids,""))</f>
        <v/>
      </c>
      <c r="M204" s="25"/>
      <c r="N204" s="14"/>
      <c r="O204" s="14"/>
      <c r="P204" s="14"/>
      <c r="Q204" s="14"/>
      <c r="R204" s="14"/>
      <c r="S204" s="14"/>
      <c r="T204" s="14"/>
      <c r="U204" s="14"/>
      <c r="V204" s="14"/>
      <c r="W204" s="23" t="str">
        <f t="array" ref="W204">IF(X204="","",XLOOKUP(X204,selector_04,selector_04_ids,""))</f>
        <v/>
      </c>
      <c r="X204" s="25"/>
      <c r="Y204" s="14"/>
      <c r="Z204" s="27"/>
      <c r="AA204" s="14"/>
    </row>
    <row r="205">
      <c r="A205" s="14"/>
      <c r="B205" s="23" t="str">
        <f>IF($A205="","",'Система'!$B$4)</f>
        <v/>
      </c>
      <c r="C205" s="14"/>
      <c r="D205" s="23" t="str">
        <f t="array" ref="D205">IF(E205="","",XLOOKUP(E205,selector_12,selector_12_ids,""))</f>
        <v/>
      </c>
      <c r="E205" s="25"/>
      <c r="F205" s="23" t="str">
        <f t="array" ref="F205">IF(G205="","",XLOOKUP(G205,selector_13,selector_13_ids,""))</f>
        <v/>
      </c>
      <c r="G205" s="25"/>
      <c r="H205" s="14"/>
      <c r="I205" s="23" t="str">
        <f t="array" ref="I205">IF(J205="","",XLOOKUP(J205,selector_13,selector_13_ids,""))</f>
        <v/>
      </c>
      <c r="J205" s="25"/>
      <c r="K205" s="14"/>
      <c r="L205" s="23" t="str">
        <f t="array" ref="L205">IF(M205="","",XLOOKUP(M205,selector_07,selector_07_ids,""))</f>
        <v/>
      </c>
      <c r="M205" s="25"/>
      <c r="N205" s="14"/>
      <c r="O205" s="14"/>
      <c r="P205" s="14"/>
      <c r="Q205" s="14"/>
      <c r="R205" s="14"/>
      <c r="S205" s="14"/>
      <c r="T205" s="14"/>
      <c r="U205" s="14"/>
      <c r="V205" s="14"/>
      <c r="W205" s="23" t="str">
        <f t="array" ref="W205">IF(X205="","",XLOOKUP(X205,selector_04,selector_04_ids,""))</f>
        <v/>
      </c>
      <c r="X205" s="25"/>
      <c r="Y205" s="14"/>
      <c r="Z205" s="27"/>
      <c r="AA205" s="14"/>
    </row>
    <row r="206">
      <c r="A206" s="14"/>
      <c r="B206" s="23" t="str">
        <f>IF($A206="","",'Система'!$B$4)</f>
        <v/>
      </c>
      <c r="C206" s="14"/>
      <c r="D206" s="23" t="str">
        <f t="array" ref="D206">IF(E206="","",XLOOKUP(E206,selector_12,selector_12_ids,""))</f>
        <v/>
      </c>
      <c r="E206" s="25"/>
      <c r="F206" s="23" t="str">
        <f t="array" ref="F206">IF(G206="","",XLOOKUP(G206,selector_13,selector_13_ids,""))</f>
        <v/>
      </c>
      <c r="G206" s="25"/>
      <c r="H206" s="14"/>
      <c r="I206" s="23" t="str">
        <f t="array" ref="I206">IF(J206="","",XLOOKUP(J206,selector_13,selector_13_ids,""))</f>
        <v/>
      </c>
      <c r="J206" s="25"/>
      <c r="K206" s="14"/>
      <c r="L206" s="23" t="str">
        <f t="array" ref="L206">IF(M206="","",XLOOKUP(M206,selector_07,selector_07_ids,""))</f>
        <v/>
      </c>
      <c r="M206" s="25"/>
      <c r="N206" s="14"/>
      <c r="O206" s="14"/>
      <c r="P206" s="14"/>
      <c r="Q206" s="14"/>
      <c r="R206" s="14"/>
      <c r="S206" s="14"/>
      <c r="T206" s="14"/>
      <c r="U206" s="14"/>
      <c r="V206" s="14"/>
      <c r="W206" s="23" t="str">
        <f t="array" ref="W206">IF(X206="","",XLOOKUP(X206,selector_04,selector_04_ids,""))</f>
        <v/>
      </c>
      <c r="X206" s="25"/>
      <c r="Y206" s="14"/>
      <c r="Z206" s="27"/>
      <c r="AA206" s="14"/>
    </row>
    <row r="207">
      <c r="A207" s="14"/>
      <c r="B207" s="23" t="str">
        <f>IF($A207="","",'Система'!$B$4)</f>
        <v/>
      </c>
      <c r="C207" s="14"/>
      <c r="D207" s="23" t="str">
        <f t="array" ref="D207">IF(E207="","",XLOOKUP(E207,selector_12,selector_12_ids,""))</f>
        <v/>
      </c>
      <c r="E207" s="25"/>
      <c r="F207" s="23" t="str">
        <f t="array" ref="F207">IF(G207="","",XLOOKUP(G207,selector_13,selector_13_ids,""))</f>
        <v/>
      </c>
      <c r="G207" s="25"/>
      <c r="H207" s="14"/>
      <c r="I207" s="23" t="str">
        <f t="array" ref="I207">IF(J207="","",XLOOKUP(J207,selector_13,selector_13_ids,""))</f>
        <v/>
      </c>
      <c r="J207" s="25"/>
      <c r="K207" s="14"/>
      <c r="L207" s="23" t="str">
        <f t="array" ref="L207">IF(M207="","",XLOOKUP(M207,selector_07,selector_07_ids,""))</f>
        <v/>
      </c>
      <c r="M207" s="25"/>
      <c r="N207" s="14"/>
      <c r="O207" s="14"/>
      <c r="P207" s="14"/>
      <c r="Q207" s="14"/>
      <c r="R207" s="14"/>
      <c r="S207" s="14"/>
      <c r="T207" s="14"/>
      <c r="U207" s="14"/>
      <c r="V207" s="14"/>
      <c r="W207" s="23" t="str">
        <f t="array" ref="W207">IF(X207="","",XLOOKUP(X207,selector_04,selector_04_ids,""))</f>
        <v/>
      </c>
      <c r="X207" s="25"/>
      <c r="Y207" s="14"/>
      <c r="Z207" s="27"/>
      <c r="AA207" s="14"/>
    </row>
    <row r="208">
      <c r="A208" s="14"/>
      <c r="B208" s="23" t="str">
        <f>IF($A208="","",'Система'!$B$4)</f>
        <v/>
      </c>
      <c r="C208" s="14"/>
      <c r="D208" s="23" t="str">
        <f t="array" ref="D208">IF(E208="","",XLOOKUP(E208,selector_12,selector_12_ids,""))</f>
        <v/>
      </c>
      <c r="E208" s="25"/>
      <c r="F208" s="23" t="str">
        <f t="array" ref="F208">IF(G208="","",XLOOKUP(G208,selector_13,selector_13_ids,""))</f>
        <v/>
      </c>
      <c r="G208" s="25"/>
      <c r="H208" s="14"/>
      <c r="I208" s="23" t="str">
        <f t="array" ref="I208">IF(J208="","",XLOOKUP(J208,selector_13,selector_13_ids,""))</f>
        <v/>
      </c>
      <c r="J208" s="25"/>
      <c r="K208" s="14"/>
      <c r="L208" s="23" t="str">
        <f t="array" ref="L208">IF(M208="","",XLOOKUP(M208,selector_07,selector_07_ids,""))</f>
        <v/>
      </c>
      <c r="M208" s="25"/>
      <c r="N208" s="14"/>
      <c r="O208" s="14"/>
      <c r="P208" s="14"/>
      <c r="Q208" s="14"/>
      <c r="R208" s="14"/>
      <c r="S208" s="14"/>
      <c r="T208" s="14"/>
      <c r="U208" s="14"/>
      <c r="V208" s="14"/>
      <c r="W208" s="23" t="str">
        <f t="array" ref="W208">IF(X208="","",XLOOKUP(X208,selector_04,selector_04_ids,""))</f>
        <v/>
      </c>
      <c r="X208" s="25"/>
      <c r="Y208" s="14"/>
      <c r="Z208" s="27"/>
      <c r="AA208" s="14"/>
    </row>
    <row r="209">
      <c r="A209" s="14"/>
      <c r="B209" s="23" t="str">
        <f>IF($A209="","",'Система'!$B$4)</f>
        <v/>
      </c>
      <c r="C209" s="14"/>
      <c r="D209" s="23" t="str">
        <f t="array" ref="D209">IF(E209="","",XLOOKUP(E209,selector_12,selector_12_ids,""))</f>
        <v/>
      </c>
      <c r="E209" s="25"/>
      <c r="F209" s="23" t="str">
        <f t="array" ref="F209">IF(G209="","",XLOOKUP(G209,selector_13,selector_13_ids,""))</f>
        <v/>
      </c>
      <c r="G209" s="25"/>
      <c r="H209" s="14"/>
      <c r="I209" s="23" t="str">
        <f t="array" ref="I209">IF(J209="","",XLOOKUP(J209,selector_13,selector_13_ids,""))</f>
        <v/>
      </c>
      <c r="J209" s="25"/>
      <c r="K209" s="14"/>
      <c r="L209" s="23" t="str">
        <f t="array" ref="L209">IF(M209="","",XLOOKUP(M209,selector_07,selector_07_ids,""))</f>
        <v/>
      </c>
      <c r="M209" s="25"/>
      <c r="N209" s="14"/>
      <c r="O209" s="14"/>
      <c r="P209" s="14"/>
      <c r="Q209" s="14"/>
      <c r="R209" s="14"/>
      <c r="S209" s="14"/>
      <c r="T209" s="14"/>
      <c r="U209" s="14"/>
      <c r="V209" s="14"/>
      <c r="W209" s="23" t="str">
        <f t="array" ref="W209">IF(X209="","",XLOOKUP(X209,selector_04,selector_04_ids,""))</f>
        <v/>
      </c>
      <c r="X209" s="25"/>
      <c r="Y209" s="14"/>
      <c r="Z209" s="27"/>
      <c r="AA209" s="14"/>
    </row>
    <row r="210">
      <c r="A210" s="14"/>
      <c r="B210" s="23" t="str">
        <f>IF($A210="","",'Система'!$B$4)</f>
        <v/>
      </c>
      <c r="C210" s="14"/>
      <c r="D210" s="23" t="str">
        <f t="array" ref="D210">IF(E210="","",XLOOKUP(E210,selector_12,selector_12_ids,""))</f>
        <v/>
      </c>
      <c r="E210" s="25"/>
      <c r="F210" s="23" t="str">
        <f t="array" ref="F210">IF(G210="","",XLOOKUP(G210,selector_13,selector_13_ids,""))</f>
        <v/>
      </c>
      <c r="G210" s="25"/>
      <c r="H210" s="14"/>
      <c r="I210" s="23" t="str">
        <f t="array" ref="I210">IF(J210="","",XLOOKUP(J210,selector_13,selector_13_ids,""))</f>
        <v/>
      </c>
      <c r="J210" s="25"/>
      <c r="K210" s="14"/>
      <c r="L210" s="23" t="str">
        <f t="array" ref="L210">IF(M210="","",XLOOKUP(M210,selector_07,selector_07_ids,""))</f>
        <v/>
      </c>
      <c r="M210" s="25"/>
      <c r="N210" s="14"/>
      <c r="O210" s="14"/>
      <c r="P210" s="14"/>
      <c r="Q210" s="14"/>
      <c r="R210" s="14"/>
      <c r="S210" s="14"/>
      <c r="T210" s="14"/>
      <c r="U210" s="14"/>
      <c r="V210" s="14"/>
      <c r="W210" s="23" t="str">
        <f t="array" ref="W210">IF(X210="","",XLOOKUP(X210,selector_04,selector_04_ids,""))</f>
        <v/>
      </c>
      <c r="X210" s="25"/>
      <c r="Y210" s="14"/>
      <c r="Z210" s="27"/>
      <c r="AA210" s="14"/>
    </row>
    <row r="211">
      <c r="A211" s="14"/>
      <c r="B211" s="23" t="str">
        <f>IF($A211="","",'Система'!$B$4)</f>
        <v/>
      </c>
      <c r="C211" s="14"/>
      <c r="D211" s="23" t="str">
        <f t="array" ref="D211">IF(E211="","",XLOOKUP(E211,selector_12,selector_12_ids,""))</f>
        <v/>
      </c>
      <c r="E211" s="25"/>
      <c r="F211" s="23" t="str">
        <f t="array" ref="F211">IF(G211="","",XLOOKUP(G211,selector_13,selector_13_ids,""))</f>
        <v/>
      </c>
      <c r="G211" s="25"/>
      <c r="H211" s="14"/>
      <c r="I211" s="23" t="str">
        <f t="array" ref="I211">IF(J211="","",XLOOKUP(J211,selector_13,selector_13_ids,""))</f>
        <v/>
      </c>
      <c r="J211" s="25"/>
      <c r="K211" s="14"/>
      <c r="L211" s="23" t="str">
        <f t="array" ref="L211">IF(M211="","",XLOOKUP(M211,selector_07,selector_07_ids,""))</f>
        <v/>
      </c>
      <c r="M211" s="25"/>
      <c r="N211" s="14"/>
      <c r="O211" s="14"/>
      <c r="P211" s="14"/>
      <c r="Q211" s="14"/>
      <c r="R211" s="14"/>
      <c r="S211" s="14"/>
      <c r="T211" s="14"/>
      <c r="U211" s="14"/>
      <c r="V211" s="14"/>
      <c r="W211" s="23" t="str">
        <f t="array" ref="W211">IF(X211="","",XLOOKUP(X211,selector_04,selector_04_ids,""))</f>
        <v/>
      </c>
      <c r="X211" s="25"/>
      <c r="Y211" s="14"/>
      <c r="Z211" s="27"/>
      <c r="AA211" s="14"/>
    </row>
    <row r="212">
      <c r="A212" s="14"/>
      <c r="B212" s="23" t="str">
        <f>IF($A212="","",'Система'!$B$4)</f>
        <v/>
      </c>
      <c r="C212" s="14"/>
      <c r="D212" s="23" t="str">
        <f t="array" ref="D212">IF(E212="","",XLOOKUP(E212,selector_12,selector_12_ids,""))</f>
        <v/>
      </c>
      <c r="E212" s="25"/>
      <c r="F212" s="23" t="str">
        <f t="array" ref="F212">IF(G212="","",XLOOKUP(G212,selector_13,selector_13_ids,""))</f>
        <v/>
      </c>
      <c r="G212" s="25"/>
      <c r="H212" s="14"/>
      <c r="I212" s="23" t="str">
        <f t="array" ref="I212">IF(J212="","",XLOOKUP(J212,selector_13,selector_13_ids,""))</f>
        <v/>
      </c>
      <c r="J212" s="25"/>
      <c r="K212" s="14"/>
      <c r="L212" s="23" t="str">
        <f t="array" ref="L212">IF(M212="","",XLOOKUP(M212,selector_07,selector_07_ids,""))</f>
        <v/>
      </c>
      <c r="M212" s="25"/>
      <c r="N212" s="14"/>
      <c r="O212" s="14"/>
      <c r="P212" s="14"/>
      <c r="Q212" s="14"/>
      <c r="R212" s="14"/>
      <c r="S212" s="14"/>
      <c r="T212" s="14"/>
      <c r="U212" s="14"/>
      <c r="V212" s="14"/>
      <c r="W212" s="23" t="str">
        <f t="array" ref="W212">IF(X212="","",XLOOKUP(X212,selector_04,selector_04_ids,""))</f>
        <v/>
      </c>
      <c r="X212" s="25"/>
      <c r="Y212" s="14"/>
      <c r="Z212" s="27"/>
      <c r="AA212" s="14"/>
    </row>
    <row r="213">
      <c r="A213" s="14"/>
      <c r="B213" s="23" t="str">
        <f>IF($A213="","",'Система'!$B$4)</f>
        <v/>
      </c>
      <c r="C213" s="14"/>
      <c r="D213" s="23" t="str">
        <f t="array" ref="D213">IF(E213="","",XLOOKUP(E213,selector_12,selector_12_ids,""))</f>
        <v/>
      </c>
      <c r="E213" s="25"/>
      <c r="F213" s="23" t="str">
        <f t="array" ref="F213">IF(G213="","",XLOOKUP(G213,selector_13,selector_13_ids,""))</f>
        <v/>
      </c>
      <c r="G213" s="25"/>
      <c r="H213" s="14"/>
      <c r="I213" s="23" t="str">
        <f t="array" ref="I213">IF(J213="","",XLOOKUP(J213,selector_13,selector_13_ids,""))</f>
        <v/>
      </c>
      <c r="J213" s="25"/>
      <c r="K213" s="14"/>
      <c r="L213" s="23" t="str">
        <f t="array" ref="L213">IF(M213="","",XLOOKUP(M213,selector_07,selector_07_ids,""))</f>
        <v/>
      </c>
      <c r="M213" s="25"/>
      <c r="N213" s="14"/>
      <c r="O213" s="14"/>
      <c r="P213" s="14"/>
      <c r="Q213" s="14"/>
      <c r="R213" s="14"/>
      <c r="S213" s="14"/>
      <c r="T213" s="14"/>
      <c r="U213" s="14"/>
      <c r="V213" s="14"/>
      <c r="W213" s="23" t="str">
        <f t="array" ref="W213">IF(X213="","",XLOOKUP(X213,selector_04,selector_04_ids,""))</f>
        <v/>
      </c>
      <c r="X213" s="25"/>
      <c r="Y213" s="14"/>
      <c r="Z213" s="27"/>
      <c r="AA213" s="14"/>
    </row>
    <row r="214">
      <c r="A214" s="14"/>
      <c r="B214" s="23" t="str">
        <f>IF($A214="","",'Система'!$B$4)</f>
        <v/>
      </c>
      <c r="C214" s="14"/>
      <c r="D214" s="23" t="str">
        <f t="array" ref="D214">IF(E214="","",XLOOKUP(E214,selector_12,selector_12_ids,""))</f>
        <v/>
      </c>
      <c r="E214" s="25"/>
      <c r="F214" s="23" t="str">
        <f t="array" ref="F214">IF(G214="","",XLOOKUP(G214,selector_13,selector_13_ids,""))</f>
        <v/>
      </c>
      <c r="G214" s="25"/>
      <c r="H214" s="14"/>
      <c r="I214" s="23" t="str">
        <f t="array" ref="I214">IF(J214="","",XLOOKUP(J214,selector_13,selector_13_ids,""))</f>
        <v/>
      </c>
      <c r="J214" s="25"/>
      <c r="K214" s="14"/>
      <c r="L214" s="23" t="str">
        <f t="array" ref="L214">IF(M214="","",XLOOKUP(M214,selector_07,selector_07_ids,""))</f>
        <v/>
      </c>
      <c r="M214" s="25"/>
      <c r="N214" s="14"/>
      <c r="O214" s="14"/>
      <c r="P214" s="14"/>
      <c r="Q214" s="14"/>
      <c r="R214" s="14"/>
      <c r="S214" s="14"/>
      <c r="T214" s="14"/>
      <c r="U214" s="14"/>
      <c r="V214" s="14"/>
      <c r="W214" s="23" t="str">
        <f t="array" ref="W214">IF(X214="","",XLOOKUP(X214,selector_04,selector_04_ids,""))</f>
        <v/>
      </c>
      <c r="X214" s="25"/>
      <c r="Y214" s="14"/>
      <c r="Z214" s="27"/>
      <c r="AA214" s="14"/>
    </row>
    <row r="215">
      <c r="A215" s="14"/>
      <c r="B215" s="23" t="str">
        <f>IF($A215="","",'Система'!$B$4)</f>
        <v/>
      </c>
      <c r="C215" s="14"/>
      <c r="D215" s="23" t="str">
        <f t="array" ref="D215">IF(E215="","",XLOOKUP(E215,selector_12,selector_12_ids,""))</f>
        <v/>
      </c>
      <c r="E215" s="25"/>
      <c r="F215" s="23" t="str">
        <f t="array" ref="F215">IF(G215="","",XLOOKUP(G215,selector_13,selector_13_ids,""))</f>
        <v/>
      </c>
      <c r="G215" s="25"/>
      <c r="H215" s="14"/>
      <c r="I215" s="23" t="str">
        <f t="array" ref="I215">IF(J215="","",XLOOKUP(J215,selector_13,selector_13_ids,""))</f>
        <v/>
      </c>
      <c r="J215" s="25"/>
      <c r="K215" s="14"/>
      <c r="L215" s="23" t="str">
        <f t="array" ref="L215">IF(M215="","",XLOOKUP(M215,selector_07,selector_07_ids,""))</f>
        <v/>
      </c>
      <c r="M215" s="25"/>
      <c r="N215" s="14"/>
      <c r="O215" s="14"/>
      <c r="P215" s="14"/>
      <c r="Q215" s="14"/>
      <c r="R215" s="14"/>
      <c r="S215" s="14"/>
      <c r="T215" s="14"/>
      <c r="U215" s="14"/>
      <c r="V215" s="14"/>
      <c r="W215" s="23" t="str">
        <f t="array" ref="W215">IF(X215="","",XLOOKUP(X215,selector_04,selector_04_ids,""))</f>
        <v/>
      </c>
      <c r="X215" s="25"/>
      <c r="Y215" s="14"/>
      <c r="Z215" s="27"/>
      <c r="AA215" s="14"/>
    </row>
    <row r="216">
      <c r="A216" s="14"/>
      <c r="B216" s="23" t="str">
        <f>IF($A216="","",'Система'!$B$4)</f>
        <v/>
      </c>
      <c r="C216" s="14"/>
      <c r="D216" s="23" t="str">
        <f t="array" ref="D216">IF(E216="","",XLOOKUP(E216,selector_12,selector_12_ids,""))</f>
        <v/>
      </c>
      <c r="E216" s="25"/>
      <c r="F216" s="23" t="str">
        <f t="array" ref="F216">IF(G216="","",XLOOKUP(G216,selector_13,selector_13_ids,""))</f>
        <v/>
      </c>
      <c r="G216" s="25"/>
      <c r="H216" s="14"/>
      <c r="I216" s="23" t="str">
        <f t="array" ref="I216">IF(J216="","",XLOOKUP(J216,selector_13,selector_13_ids,""))</f>
        <v/>
      </c>
      <c r="J216" s="25"/>
      <c r="K216" s="14"/>
      <c r="L216" s="23" t="str">
        <f t="array" ref="L216">IF(M216="","",XLOOKUP(M216,selector_07,selector_07_ids,""))</f>
        <v/>
      </c>
      <c r="M216" s="25"/>
      <c r="N216" s="14"/>
      <c r="O216" s="14"/>
      <c r="P216" s="14"/>
      <c r="Q216" s="14"/>
      <c r="R216" s="14"/>
      <c r="S216" s="14"/>
      <c r="T216" s="14"/>
      <c r="U216" s="14"/>
      <c r="V216" s="14"/>
      <c r="W216" s="23" t="str">
        <f t="array" ref="W216">IF(X216="","",XLOOKUP(X216,selector_04,selector_04_ids,""))</f>
        <v/>
      </c>
      <c r="X216" s="25"/>
      <c r="Y216" s="14"/>
      <c r="Z216" s="27"/>
      <c r="AA216" s="14"/>
    </row>
    <row r="217">
      <c r="A217" s="14"/>
      <c r="B217" s="23" t="str">
        <f>IF($A217="","",'Система'!$B$4)</f>
        <v/>
      </c>
      <c r="C217" s="14"/>
      <c r="D217" s="23" t="str">
        <f t="array" ref="D217">IF(E217="","",XLOOKUP(E217,selector_12,selector_12_ids,""))</f>
        <v/>
      </c>
      <c r="E217" s="25"/>
      <c r="F217" s="23" t="str">
        <f t="array" ref="F217">IF(G217="","",XLOOKUP(G217,selector_13,selector_13_ids,""))</f>
        <v/>
      </c>
      <c r="G217" s="25"/>
      <c r="H217" s="14"/>
      <c r="I217" s="23" t="str">
        <f t="array" ref="I217">IF(J217="","",XLOOKUP(J217,selector_13,selector_13_ids,""))</f>
        <v/>
      </c>
      <c r="J217" s="25"/>
      <c r="K217" s="14"/>
      <c r="L217" s="23" t="str">
        <f t="array" ref="L217">IF(M217="","",XLOOKUP(M217,selector_07,selector_07_ids,""))</f>
        <v/>
      </c>
      <c r="M217" s="25"/>
      <c r="N217" s="14"/>
      <c r="O217" s="14"/>
      <c r="P217" s="14"/>
      <c r="Q217" s="14"/>
      <c r="R217" s="14"/>
      <c r="S217" s="14"/>
      <c r="T217" s="14"/>
      <c r="U217" s="14"/>
      <c r="V217" s="14"/>
      <c r="W217" s="23" t="str">
        <f t="array" ref="W217">IF(X217="","",XLOOKUP(X217,selector_04,selector_04_ids,""))</f>
        <v/>
      </c>
      <c r="X217" s="25"/>
      <c r="Y217" s="14"/>
      <c r="Z217" s="27"/>
      <c r="AA217" s="14"/>
    </row>
    <row r="218">
      <c r="A218" s="14"/>
      <c r="B218" s="23" t="str">
        <f>IF($A218="","",'Система'!$B$4)</f>
        <v/>
      </c>
      <c r="C218" s="14"/>
      <c r="D218" s="23" t="str">
        <f t="array" ref="D218">IF(E218="","",XLOOKUP(E218,selector_12,selector_12_ids,""))</f>
        <v/>
      </c>
      <c r="E218" s="25"/>
      <c r="F218" s="23" t="str">
        <f t="array" ref="F218">IF(G218="","",XLOOKUP(G218,selector_13,selector_13_ids,""))</f>
        <v/>
      </c>
      <c r="G218" s="25"/>
      <c r="H218" s="14"/>
      <c r="I218" s="23" t="str">
        <f t="array" ref="I218">IF(J218="","",XLOOKUP(J218,selector_13,selector_13_ids,""))</f>
        <v/>
      </c>
      <c r="J218" s="25"/>
      <c r="K218" s="14"/>
      <c r="L218" s="23" t="str">
        <f t="array" ref="L218">IF(M218="","",XLOOKUP(M218,selector_07,selector_07_ids,""))</f>
        <v/>
      </c>
      <c r="M218" s="25"/>
      <c r="N218" s="14"/>
      <c r="O218" s="14"/>
      <c r="P218" s="14"/>
      <c r="Q218" s="14"/>
      <c r="R218" s="14"/>
      <c r="S218" s="14"/>
      <c r="T218" s="14"/>
      <c r="U218" s="14"/>
      <c r="V218" s="14"/>
      <c r="W218" s="23" t="str">
        <f t="array" ref="W218">IF(X218="","",XLOOKUP(X218,selector_04,selector_04_ids,""))</f>
        <v/>
      </c>
      <c r="X218" s="25"/>
      <c r="Y218" s="14"/>
      <c r="Z218" s="27"/>
      <c r="AA218" s="14"/>
    </row>
    <row r="219">
      <c r="A219" s="14"/>
      <c r="B219" s="23" t="str">
        <f>IF($A219="","",'Система'!$B$4)</f>
        <v/>
      </c>
      <c r="C219" s="14"/>
      <c r="D219" s="23" t="str">
        <f t="array" ref="D219">IF(E219="","",XLOOKUP(E219,selector_12,selector_12_ids,""))</f>
        <v/>
      </c>
      <c r="E219" s="25"/>
      <c r="F219" s="23" t="str">
        <f t="array" ref="F219">IF(G219="","",XLOOKUP(G219,selector_13,selector_13_ids,""))</f>
        <v/>
      </c>
      <c r="G219" s="25"/>
      <c r="H219" s="14"/>
      <c r="I219" s="23" t="str">
        <f t="array" ref="I219">IF(J219="","",XLOOKUP(J219,selector_13,selector_13_ids,""))</f>
        <v/>
      </c>
      <c r="J219" s="25"/>
      <c r="K219" s="14"/>
      <c r="L219" s="23" t="str">
        <f t="array" ref="L219">IF(M219="","",XLOOKUP(M219,selector_07,selector_07_ids,""))</f>
        <v/>
      </c>
      <c r="M219" s="25"/>
      <c r="N219" s="14"/>
      <c r="O219" s="14"/>
      <c r="P219" s="14"/>
      <c r="Q219" s="14"/>
      <c r="R219" s="14"/>
      <c r="S219" s="14"/>
      <c r="T219" s="14"/>
      <c r="U219" s="14"/>
      <c r="V219" s="14"/>
      <c r="W219" s="23" t="str">
        <f t="array" ref="W219">IF(X219="","",XLOOKUP(X219,selector_04,selector_04_ids,""))</f>
        <v/>
      </c>
      <c r="X219" s="25"/>
      <c r="Y219" s="14"/>
      <c r="Z219" s="27"/>
      <c r="AA219" s="14"/>
    </row>
    <row r="220">
      <c r="A220" s="14"/>
      <c r="B220" s="23" t="str">
        <f>IF($A220="","",'Система'!$B$4)</f>
        <v/>
      </c>
      <c r="C220" s="14"/>
      <c r="D220" s="23" t="str">
        <f t="array" ref="D220">IF(E220="","",XLOOKUP(E220,selector_12,selector_12_ids,""))</f>
        <v/>
      </c>
      <c r="E220" s="25"/>
      <c r="F220" s="23" t="str">
        <f t="array" ref="F220">IF(G220="","",XLOOKUP(G220,selector_13,selector_13_ids,""))</f>
        <v/>
      </c>
      <c r="G220" s="25"/>
      <c r="H220" s="14"/>
      <c r="I220" s="23" t="str">
        <f t="array" ref="I220">IF(J220="","",XLOOKUP(J220,selector_13,selector_13_ids,""))</f>
        <v/>
      </c>
      <c r="J220" s="25"/>
      <c r="K220" s="14"/>
      <c r="L220" s="23" t="str">
        <f t="array" ref="L220">IF(M220="","",XLOOKUP(M220,selector_07,selector_07_ids,""))</f>
        <v/>
      </c>
      <c r="M220" s="25"/>
      <c r="N220" s="14"/>
      <c r="O220" s="14"/>
      <c r="P220" s="14"/>
      <c r="Q220" s="14"/>
      <c r="R220" s="14"/>
      <c r="S220" s="14"/>
      <c r="T220" s="14"/>
      <c r="U220" s="14"/>
      <c r="V220" s="14"/>
      <c r="W220" s="23" t="str">
        <f t="array" ref="W220">IF(X220="","",XLOOKUP(X220,selector_04,selector_04_ids,""))</f>
        <v/>
      </c>
      <c r="X220" s="25"/>
      <c r="Y220" s="14"/>
      <c r="Z220" s="27"/>
      <c r="AA220" s="14"/>
    </row>
    <row r="221">
      <c r="A221" s="14"/>
      <c r="B221" s="23" t="str">
        <f>IF($A221="","",'Система'!$B$4)</f>
        <v/>
      </c>
      <c r="C221" s="14"/>
      <c r="D221" s="23" t="str">
        <f t="array" ref="D221">IF(E221="","",XLOOKUP(E221,selector_12,selector_12_ids,""))</f>
        <v/>
      </c>
      <c r="E221" s="25"/>
      <c r="F221" s="23" t="str">
        <f t="array" ref="F221">IF(G221="","",XLOOKUP(G221,selector_13,selector_13_ids,""))</f>
        <v/>
      </c>
      <c r="G221" s="25"/>
      <c r="H221" s="14"/>
      <c r="I221" s="23" t="str">
        <f t="array" ref="I221">IF(J221="","",XLOOKUP(J221,selector_13,selector_13_ids,""))</f>
        <v/>
      </c>
      <c r="J221" s="25"/>
      <c r="K221" s="14"/>
      <c r="L221" s="23" t="str">
        <f t="array" ref="L221">IF(M221="","",XLOOKUP(M221,selector_07,selector_07_ids,""))</f>
        <v/>
      </c>
      <c r="M221" s="25"/>
      <c r="N221" s="14"/>
      <c r="O221" s="14"/>
      <c r="P221" s="14"/>
      <c r="Q221" s="14"/>
      <c r="R221" s="14"/>
      <c r="S221" s="14"/>
      <c r="T221" s="14"/>
      <c r="U221" s="14"/>
      <c r="V221" s="14"/>
      <c r="W221" s="23" t="str">
        <f t="array" ref="W221">IF(X221="","",XLOOKUP(X221,selector_04,selector_04_ids,""))</f>
        <v/>
      </c>
      <c r="X221" s="25"/>
      <c r="Y221" s="14"/>
      <c r="Z221" s="27"/>
      <c r="AA221" s="14"/>
    </row>
    <row r="222">
      <c r="A222" s="14"/>
      <c r="B222" s="23" t="str">
        <f>IF($A222="","",'Система'!$B$4)</f>
        <v/>
      </c>
      <c r="C222" s="14"/>
      <c r="D222" s="23" t="str">
        <f t="array" ref="D222">IF(E222="","",XLOOKUP(E222,selector_12,selector_12_ids,""))</f>
        <v/>
      </c>
      <c r="E222" s="25"/>
      <c r="F222" s="23" t="str">
        <f t="array" ref="F222">IF(G222="","",XLOOKUP(G222,selector_13,selector_13_ids,""))</f>
        <v/>
      </c>
      <c r="G222" s="25"/>
      <c r="H222" s="14"/>
      <c r="I222" s="23" t="str">
        <f t="array" ref="I222">IF(J222="","",XLOOKUP(J222,selector_13,selector_13_ids,""))</f>
        <v/>
      </c>
      <c r="J222" s="25"/>
      <c r="K222" s="14"/>
      <c r="L222" s="23" t="str">
        <f t="array" ref="L222">IF(M222="","",XLOOKUP(M222,selector_07,selector_07_ids,""))</f>
        <v/>
      </c>
      <c r="M222" s="25"/>
      <c r="N222" s="14"/>
      <c r="O222" s="14"/>
      <c r="P222" s="14"/>
      <c r="Q222" s="14"/>
      <c r="R222" s="14"/>
      <c r="S222" s="14"/>
      <c r="T222" s="14"/>
      <c r="U222" s="14"/>
      <c r="V222" s="14"/>
      <c r="W222" s="23" t="str">
        <f t="array" ref="W222">IF(X222="","",XLOOKUP(X222,selector_04,selector_04_ids,""))</f>
        <v/>
      </c>
      <c r="X222" s="25"/>
      <c r="Y222" s="14"/>
      <c r="Z222" s="27"/>
      <c r="AA222" s="14"/>
    </row>
    <row r="223">
      <c r="A223" s="14"/>
      <c r="B223" s="23" t="str">
        <f>IF($A223="","",'Система'!$B$4)</f>
        <v/>
      </c>
      <c r="C223" s="14"/>
      <c r="D223" s="23" t="str">
        <f t="array" ref="D223">IF(E223="","",XLOOKUP(E223,selector_12,selector_12_ids,""))</f>
        <v/>
      </c>
      <c r="E223" s="25"/>
      <c r="F223" s="23" t="str">
        <f t="array" ref="F223">IF(G223="","",XLOOKUP(G223,selector_13,selector_13_ids,""))</f>
        <v/>
      </c>
      <c r="G223" s="25"/>
      <c r="H223" s="14"/>
      <c r="I223" s="23" t="str">
        <f t="array" ref="I223">IF(J223="","",XLOOKUP(J223,selector_13,selector_13_ids,""))</f>
        <v/>
      </c>
      <c r="J223" s="25"/>
      <c r="K223" s="14"/>
      <c r="L223" s="23" t="str">
        <f t="array" ref="L223">IF(M223="","",XLOOKUP(M223,selector_07,selector_07_ids,""))</f>
        <v/>
      </c>
      <c r="M223" s="25"/>
      <c r="N223" s="14"/>
      <c r="O223" s="14"/>
      <c r="P223" s="14"/>
      <c r="Q223" s="14"/>
      <c r="R223" s="14"/>
      <c r="S223" s="14"/>
      <c r="T223" s="14"/>
      <c r="U223" s="14"/>
      <c r="V223" s="14"/>
      <c r="W223" s="23" t="str">
        <f t="array" ref="W223">IF(X223="","",XLOOKUP(X223,selector_04,selector_04_ids,""))</f>
        <v/>
      </c>
      <c r="X223" s="25"/>
      <c r="Y223" s="14"/>
      <c r="Z223" s="27"/>
      <c r="AA223" s="14"/>
    </row>
    <row r="224">
      <c r="A224" s="14"/>
      <c r="B224" s="23" t="str">
        <f>IF($A224="","",'Система'!$B$4)</f>
        <v/>
      </c>
      <c r="C224" s="14"/>
      <c r="D224" s="23" t="str">
        <f t="array" ref="D224">IF(E224="","",XLOOKUP(E224,selector_12,selector_12_ids,""))</f>
        <v/>
      </c>
      <c r="E224" s="25"/>
      <c r="F224" s="23" t="str">
        <f t="array" ref="F224">IF(G224="","",XLOOKUP(G224,selector_13,selector_13_ids,""))</f>
        <v/>
      </c>
      <c r="G224" s="25"/>
      <c r="H224" s="14"/>
      <c r="I224" s="23" t="str">
        <f t="array" ref="I224">IF(J224="","",XLOOKUP(J224,selector_13,selector_13_ids,""))</f>
        <v/>
      </c>
      <c r="J224" s="25"/>
      <c r="K224" s="14"/>
      <c r="L224" s="23" t="str">
        <f t="array" ref="L224">IF(M224="","",XLOOKUP(M224,selector_07,selector_07_ids,""))</f>
        <v/>
      </c>
      <c r="M224" s="25"/>
      <c r="N224" s="14"/>
      <c r="O224" s="14"/>
      <c r="P224" s="14"/>
      <c r="Q224" s="14"/>
      <c r="R224" s="14"/>
      <c r="S224" s="14"/>
      <c r="T224" s="14"/>
      <c r="U224" s="14"/>
      <c r="V224" s="14"/>
      <c r="W224" s="23" t="str">
        <f t="array" ref="W224">IF(X224="","",XLOOKUP(X224,selector_04,selector_04_ids,""))</f>
        <v/>
      </c>
      <c r="X224" s="25"/>
      <c r="Y224" s="14"/>
      <c r="Z224" s="27"/>
      <c r="AA224" s="14"/>
    </row>
    <row r="225">
      <c r="A225" s="14"/>
      <c r="B225" s="23" t="str">
        <f>IF($A225="","",'Система'!$B$4)</f>
        <v/>
      </c>
      <c r="C225" s="14"/>
      <c r="D225" s="23" t="str">
        <f t="array" ref="D225">IF(E225="","",XLOOKUP(E225,selector_12,selector_12_ids,""))</f>
        <v/>
      </c>
      <c r="E225" s="25"/>
      <c r="F225" s="23" t="str">
        <f t="array" ref="F225">IF(G225="","",XLOOKUP(G225,selector_13,selector_13_ids,""))</f>
        <v/>
      </c>
      <c r="G225" s="25"/>
      <c r="H225" s="14"/>
      <c r="I225" s="23" t="str">
        <f t="array" ref="I225">IF(J225="","",XLOOKUP(J225,selector_13,selector_13_ids,""))</f>
        <v/>
      </c>
      <c r="J225" s="25"/>
      <c r="K225" s="14"/>
      <c r="L225" s="23" t="str">
        <f t="array" ref="L225">IF(M225="","",XLOOKUP(M225,selector_07,selector_07_ids,""))</f>
        <v/>
      </c>
      <c r="M225" s="25"/>
      <c r="N225" s="14"/>
      <c r="O225" s="14"/>
      <c r="P225" s="14"/>
      <c r="Q225" s="14"/>
      <c r="R225" s="14"/>
      <c r="S225" s="14"/>
      <c r="T225" s="14"/>
      <c r="U225" s="14"/>
      <c r="V225" s="14"/>
      <c r="W225" s="23" t="str">
        <f t="array" ref="W225">IF(X225="","",XLOOKUP(X225,selector_04,selector_04_ids,""))</f>
        <v/>
      </c>
      <c r="X225" s="25"/>
      <c r="Y225" s="14"/>
      <c r="Z225" s="27"/>
      <c r="AA225" s="14"/>
    </row>
    <row r="226">
      <c r="A226" s="14"/>
      <c r="B226" s="23" t="str">
        <f>IF($A226="","",'Система'!$B$4)</f>
        <v/>
      </c>
      <c r="C226" s="14"/>
      <c r="D226" s="23" t="str">
        <f t="array" ref="D226">IF(E226="","",XLOOKUP(E226,selector_12,selector_12_ids,""))</f>
        <v/>
      </c>
      <c r="E226" s="25"/>
      <c r="F226" s="23" t="str">
        <f t="array" ref="F226">IF(G226="","",XLOOKUP(G226,selector_13,selector_13_ids,""))</f>
        <v/>
      </c>
      <c r="G226" s="25"/>
      <c r="H226" s="14"/>
      <c r="I226" s="23" t="str">
        <f t="array" ref="I226">IF(J226="","",XLOOKUP(J226,selector_13,selector_13_ids,""))</f>
        <v/>
      </c>
      <c r="J226" s="25"/>
      <c r="K226" s="14"/>
      <c r="L226" s="23" t="str">
        <f t="array" ref="L226">IF(M226="","",XLOOKUP(M226,selector_07,selector_07_ids,""))</f>
        <v/>
      </c>
      <c r="M226" s="25"/>
      <c r="N226" s="14"/>
      <c r="O226" s="14"/>
      <c r="P226" s="14"/>
      <c r="Q226" s="14"/>
      <c r="R226" s="14"/>
      <c r="S226" s="14"/>
      <c r="T226" s="14"/>
      <c r="U226" s="14"/>
      <c r="V226" s="14"/>
      <c r="W226" s="23" t="str">
        <f t="array" ref="W226">IF(X226="","",XLOOKUP(X226,selector_04,selector_04_ids,""))</f>
        <v/>
      </c>
      <c r="X226" s="25"/>
      <c r="Y226" s="14"/>
      <c r="Z226" s="27"/>
      <c r="AA226" s="14"/>
    </row>
    <row r="227">
      <c r="A227" s="14"/>
      <c r="B227" s="23" t="str">
        <f>IF($A227="","",'Система'!$B$4)</f>
        <v/>
      </c>
      <c r="C227" s="14"/>
      <c r="D227" s="23" t="str">
        <f t="array" ref="D227">IF(E227="","",XLOOKUP(E227,selector_12,selector_12_ids,""))</f>
        <v/>
      </c>
      <c r="E227" s="25"/>
      <c r="F227" s="23" t="str">
        <f t="array" ref="F227">IF(G227="","",XLOOKUP(G227,selector_13,selector_13_ids,""))</f>
        <v/>
      </c>
      <c r="G227" s="25"/>
      <c r="H227" s="14"/>
      <c r="I227" s="23" t="str">
        <f t="array" ref="I227">IF(J227="","",XLOOKUP(J227,selector_13,selector_13_ids,""))</f>
        <v/>
      </c>
      <c r="J227" s="25"/>
      <c r="K227" s="14"/>
      <c r="L227" s="23" t="str">
        <f t="array" ref="L227">IF(M227="","",XLOOKUP(M227,selector_07,selector_07_ids,""))</f>
        <v/>
      </c>
      <c r="M227" s="25"/>
      <c r="N227" s="14"/>
      <c r="O227" s="14"/>
      <c r="P227" s="14"/>
      <c r="Q227" s="14"/>
      <c r="R227" s="14"/>
      <c r="S227" s="14"/>
      <c r="T227" s="14"/>
      <c r="U227" s="14"/>
      <c r="V227" s="14"/>
      <c r="W227" s="23" t="str">
        <f t="array" ref="W227">IF(X227="","",XLOOKUP(X227,selector_04,selector_04_ids,""))</f>
        <v/>
      </c>
      <c r="X227" s="25"/>
      <c r="Y227" s="14"/>
      <c r="Z227" s="27"/>
      <c r="AA227" s="14"/>
    </row>
    <row r="228">
      <c r="A228" s="14"/>
      <c r="B228" s="23" t="str">
        <f>IF($A228="","",'Система'!$B$4)</f>
        <v/>
      </c>
      <c r="C228" s="14"/>
      <c r="D228" s="23" t="str">
        <f t="array" ref="D228">IF(E228="","",XLOOKUP(E228,selector_12,selector_12_ids,""))</f>
        <v/>
      </c>
      <c r="E228" s="25"/>
      <c r="F228" s="23" t="str">
        <f t="array" ref="F228">IF(G228="","",XLOOKUP(G228,selector_13,selector_13_ids,""))</f>
        <v/>
      </c>
      <c r="G228" s="25"/>
      <c r="H228" s="14"/>
      <c r="I228" s="23" t="str">
        <f t="array" ref="I228">IF(J228="","",XLOOKUP(J228,selector_13,selector_13_ids,""))</f>
        <v/>
      </c>
      <c r="J228" s="25"/>
      <c r="K228" s="14"/>
      <c r="L228" s="23" t="str">
        <f t="array" ref="L228">IF(M228="","",XLOOKUP(M228,selector_07,selector_07_ids,""))</f>
        <v/>
      </c>
      <c r="M228" s="25"/>
      <c r="N228" s="14"/>
      <c r="O228" s="14"/>
      <c r="P228" s="14"/>
      <c r="Q228" s="14"/>
      <c r="R228" s="14"/>
      <c r="S228" s="14"/>
      <c r="T228" s="14"/>
      <c r="U228" s="14"/>
      <c r="V228" s="14"/>
      <c r="W228" s="23" t="str">
        <f t="array" ref="W228">IF(X228="","",XLOOKUP(X228,selector_04,selector_04_ids,""))</f>
        <v/>
      </c>
      <c r="X228" s="25"/>
      <c r="Y228" s="14"/>
      <c r="Z228" s="27"/>
      <c r="AA228" s="14"/>
    </row>
    <row r="229">
      <c r="A229" s="14"/>
      <c r="B229" s="23" t="str">
        <f>IF($A229="","",'Система'!$B$4)</f>
        <v/>
      </c>
      <c r="C229" s="14"/>
      <c r="D229" s="23" t="str">
        <f t="array" ref="D229">IF(E229="","",XLOOKUP(E229,selector_12,selector_12_ids,""))</f>
        <v/>
      </c>
      <c r="E229" s="25"/>
      <c r="F229" s="23" t="str">
        <f t="array" ref="F229">IF(G229="","",XLOOKUP(G229,selector_13,selector_13_ids,""))</f>
        <v/>
      </c>
      <c r="G229" s="25"/>
      <c r="H229" s="14"/>
      <c r="I229" s="23" t="str">
        <f t="array" ref="I229">IF(J229="","",XLOOKUP(J229,selector_13,selector_13_ids,""))</f>
        <v/>
      </c>
      <c r="J229" s="25"/>
      <c r="K229" s="14"/>
      <c r="L229" s="23" t="str">
        <f t="array" ref="L229">IF(M229="","",XLOOKUP(M229,selector_07,selector_07_ids,""))</f>
        <v/>
      </c>
      <c r="M229" s="25"/>
      <c r="N229" s="14"/>
      <c r="O229" s="14"/>
      <c r="P229" s="14"/>
      <c r="Q229" s="14"/>
      <c r="R229" s="14"/>
      <c r="S229" s="14"/>
      <c r="T229" s="14"/>
      <c r="U229" s="14"/>
      <c r="V229" s="14"/>
      <c r="W229" s="23" t="str">
        <f t="array" ref="W229">IF(X229="","",XLOOKUP(X229,selector_04,selector_04_ids,""))</f>
        <v/>
      </c>
      <c r="X229" s="25"/>
      <c r="Y229" s="14"/>
      <c r="Z229" s="27"/>
      <c r="AA229" s="14"/>
    </row>
    <row r="230">
      <c r="A230" s="14"/>
      <c r="B230" s="23" t="str">
        <f>IF($A230="","",'Система'!$B$4)</f>
        <v/>
      </c>
      <c r="C230" s="14"/>
      <c r="D230" s="23" t="str">
        <f t="array" ref="D230">IF(E230="","",XLOOKUP(E230,selector_12,selector_12_ids,""))</f>
        <v/>
      </c>
      <c r="E230" s="25"/>
      <c r="F230" s="23" t="str">
        <f t="array" ref="F230">IF(G230="","",XLOOKUP(G230,selector_13,selector_13_ids,""))</f>
        <v/>
      </c>
      <c r="G230" s="25"/>
      <c r="H230" s="14"/>
      <c r="I230" s="23" t="str">
        <f t="array" ref="I230">IF(J230="","",XLOOKUP(J230,selector_13,selector_13_ids,""))</f>
        <v/>
      </c>
      <c r="J230" s="25"/>
      <c r="K230" s="14"/>
      <c r="L230" s="23" t="str">
        <f t="array" ref="L230">IF(M230="","",XLOOKUP(M230,selector_07,selector_07_ids,""))</f>
        <v/>
      </c>
      <c r="M230" s="25"/>
      <c r="N230" s="14"/>
      <c r="O230" s="14"/>
      <c r="P230" s="14"/>
      <c r="Q230" s="14"/>
      <c r="R230" s="14"/>
      <c r="S230" s="14"/>
      <c r="T230" s="14"/>
      <c r="U230" s="14"/>
      <c r="V230" s="14"/>
      <c r="W230" s="23" t="str">
        <f t="array" ref="W230">IF(X230="","",XLOOKUP(X230,selector_04,selector_04_ids,""))</f>
        <v/>
      </c>
      <c r="X230" s="25"/>
      <c r="Y230" s="14"/>
      <c r="Z230" s="27"/>
      <c r="AA230" s="14"/>
    </row>
    <row r="231">
      <c r="A231" s="14"/>
      <c r="B231" s="23" t="str">
        <f>IF($A231="","",'Система'!$B$4)</f>
        <v/>
      </c>
      <c r="C231" s="14"/>
      <c r="D231" s="23" t="str">
        <f t="array" ref="D231">IF(E231="","",XLOOKUP(E231,selector_12,selector_12_ids,""))</f>
        <v/>
      </c>
      <c r="E231" s="25"/>
      <c r="F231" s="23" t="str">
        <f t="array" ref="F231">IF(G231="","",XLOOKUP(G231,selector_13,selector_13_ids,""))</f>
        <v/>
      </c>
      <c r="G231" s="25"/>
      <c r="H231" s="14"/>
      <c r="I231" s="23" t="str">
        <f t="array" ref="I231">IF(J231="","",XLOOKUP(J231,selector_13,selector_13_ids,""))</f>
        <v/>
      </c>
      <c r="J231" s="25"/>
      <c r="K231" s="14"/>
      <c r="L231" s="23" t="str">
        <f t="array" ref="L231">IF(M231="","",XLOOKUP(M231,selector_07,selector_07_ids,""))</f>
        <v/>
      </c>
      <c r="M231" s="25"/>
      <c r="N231" s="14"/>
      <c r="O231" s="14"/>
      <c r="P231" s="14"/>
      <c r="Q231" s="14"/>
      <c r="R231" s="14"/>
      <c r="S231" s="14"/>
      <c r="T231" s="14"/>
      <c r="U231" s="14"/>
      <c r="V231" s="14"/>
      <c r="W231" s="23" t="str">
        <f t="array" ref="W231">IF(X231="","",XLOOKUP(X231,selector_04,selector_04_ids,""))</f>
        <v/>
      </c>
      <c r="X231" s="25"/>
      <c r="Y231" s="14"/>
      <c r="Z231" s="27"/>
      <c r="AA231" s="14"/>
    </row>
    <row r="232">
      <c r="A232" s="14"/>
      <c r="B232" s="23" t="str">
        <f>IF($A232="","",'Система'!$B$4)</f>
        <v/>
      </c>
      <c r="C232" s="14"/>
      <c r="D232" s="23" t="str">
        <f t="array" ref="D232">IF(E232="","",XLOOKUP(E232,selector_12,selector_12_ids,""))</f>
        <v/>
      </c>
      <c r="E232" s="25"/>
      <c r="F232" s="23" t="str">
        <f t="array" ref="F232">IF(G232="","",XLOOKUP(G232,selector_13,selector_13_ids,""))</f>
        <v/>
      </c>
      <c r="G232" s="25"/>
      <c r="H232" s="14"/>
      <c r="I232" s="23" t="str">
        <f t="array" ref="I232">IF(J232="","",XLOOKUP(J232,selector_13,selector_13_ids,""))</f>
        <v/>
      </c>
      <c r="J232" s="25"/>
      <c r="K232" s="14"/>
      <c r="L232" s="23" t="str">
        <f t="array" ref="L232">IF(M232="","",XLOOKUP(M232,selector_07,selector_07_ids,""))</f>
        <v/>
      </c>
      <c r="M232" s="25"/>
      <c r="N232" s="14"/>
      <c r="O232" s="14"/>
      <c r="P232" s="14"/>
      <c r="Q232" s="14"/>
      <c r="R232" s="14"/>
      <c r="S232" s="14"/>
      <c r="T232" s="14"/>
      <c r="U232" s="14"/>
      <c r="V232" s="14"/>
      <c r="W232" s="23" t="str">
        <f t="array" ref="W232">IF(X232="","",XLOOKUP(X232,selector_04,selector_04_ids,""))</f>
        <v/>
      </c>
      <c r="X232" s="25"/>
      <c r="Y232" s="14"/>
      <c r="Z232" s="27"/>
      <c r="AA232" s="14"/>
    </row>
    <row r="233">
      <c r="A233" s="14"/>
      <c r="B233" s="23" t="str">
        <f>IF($A233="","",'Система'!$B$4)</f>
        <v/>
      </c>
      <c r="C233" s="14"/>
      <c r="D233" s="23" t="str">
        <f t="array" ref="D233">IF(E233="","",XLOOKUP(E233,selector_12,selector_12_ids,""))</f>
        <v/>
      </c>
      <c r="E233" s="25"/>
      <c r="F233" s="23" t="str">
        <f t="array" ref="F233">IF(G233="","",XLOOKUP(G233,selector_13,selector_13_ids,""))</f>
        <v/>
      </c>
      <c r="G233" s="25"/>
      <c r="H233" s="14"/>
      <c r="I233" s="23" t="str">
        <f t="array" ref="I233">IF(J233="","",XLOOKUP(J233,selector_13,selector_13_ids,""))</f>
        <v/>
      </c>
      <c r="J233" s="25"/>
      <c r="K233" s="14"/>
      <c r="L233" s="23" t="str">
        <f t="array" ref="L233">IF(M233="","",XLOOKUP(M233,selector_07,selector_07_ids,""))</f>
        <v/>
      </c>
      <c r="M233" s="25"/>
      <c r="N233" s="14"/>
      <c r="O233" s="14"/>
      <c r="P233" s="14"/>
      <c r="Q233" s="14"/>
      <c r="R233" s="14"/>
      <c r="S233" s="14"/>
      <c r="T233" s="14"/>
      <c r="U233" s="14"/>
      <c r="V233" s="14"/>
      <c r="W233" s="23" t="str">
        <f t="array" ref="W233">IF(X233="","",XLOOKUP(X233,selector_04,selector_04_ids,""))</f>
        <v/>
      </c>
      <c r="X233" s="25"/>
      <c r="Y233" s="14"/>
      <c r="Z233" s="27"/>
      <c r="AA233" s="14"/>
    </row>
    <row r="234">
      <c r="A234" s="14"/>
      <c r="B234" s="23" t="str">
        <f>IF($A234="","",'Система'!$B$4)</f>
        <v/>
      </c>
      <c r="C234" s="14"/>
      <c r="D234" s="23" t="str">
        <f t="array" ref="D234">IF(E234="","",XLOOKUP(E234,selector_12,selector_12_ids,""))</f>
        <v/>
      </c>
      <c r="E234" s="25"/>
      <c r="F234" s="23" t="str">
        <f t="array" ref="F234">IF(G234="","",XLOOKUP(G234,selector_13,selector_13_ids,""))</f>
        <v/>
      </c>
      <c r="G234" s="25"/>
      <c r="H234" s="14"/>
      <c r="I234" s="23" t="str">
        <f t="array" ref="I234">IF(J234="","",XLOOKUP(J234,selector_13,selector_13_ids,""))</f>
        <v/>
      </c>
      <c r="J234" s="25"/>
      <c r="K234" s="14"/>
      <c r="L234" s="23" t="str">
        <f t="array" ref="L234">IF(M234="","",XLOOKUP(M234,selector_07,selector_07_ids,""))</f>
        <v/>
      </c>
      <c r="M234" s="25"/>
      <c r="N234" s="14"/>
      <c r="O234" s="14"/>
      <c r="P234" s="14"/>
      <c r="Q234" s="14"/>
      <c r="R234" s="14"/>
      <c r="S234" s="14"/>
      <c r="T234" s="14"/>
      <c r="U234" s="14"/>
      <c r="V234" s="14"/>
      <c r="W234" s="23" t="str">
        <f t="array" ref="W234">IF(X234="","",XLOOKUP(X234,selector_04,selector_04_ids,""))</f>
        <v/>
      </c>
      <c r="X234" s="25"/>
      <c r="Y234" s="14"/>
      <c r="Z234" s="27"/>
      <c r="AA234" s="14"/>
    </row>
    <row r="235">
      <c r="A235" s="14"/>
      <c r="B235" s="23" t="str">
        <f>IF($A235="","",'Система'!$B$4)</f>
        <v/>
      </c>
      <c r="C235" s="14"/>
      <c r="D235" s="23" t="str">
        <f t="array" ref="D235">IF(E235="","",XLOOKUP(E235,selector_12,selector_12_ids,""))</f>
        <v/>
      </c>
      <c r="E235" s="25"/>
      <c r="F235" s="23" t="str">
        <f t="array" ref="F235">IF(G235="","",XLOOKUP(G235,selector_13,selector_13_ids,""))</f>
        <v/>
      </c>
      <c r="G235" s="25"/>
      <c r="H235" s="14"/>
      <c r="I235" s="23" t="str">
        <f t="array" ref="I235">IF(J235="","",XLOOKUP(J235,selector_13,selector_13_ids,""))</f>
        <v/>
      </c>
      <c r="J235" s="25"/>
      <c r="K235" s="14"/>
      <c r="L235" s="23" t="str">
        <f t="array" ref="L235">IF(M235="","",XLOOKUP(M235,selector_07,selector_07_ids,""))</f>
        <v/>
      </c>
      <c r="M235" s="25"/>
      <c r="N235" s="14"/>
      <c r="O235" s="14"/>
      <c r="P235" s="14"/>
      <c r="Q235" s="14"/>
      <c r="R235" s="14"/>
      <c r="S235" s="14"/>
      <c r="T235" s="14"/>
      <c r="U235" s="14"/>
      <c r="V235" s="14"/>
      <c r="W235" s="23" t="str">
        <f t="array" ref="W235">IF(X235="","",XLOOKUP(X235,selector_04,selector_04_ids,""))</f>
        <v/>
      </c>
      <c r="X235" s="25"/>
      <c r="Y235" s="14"/>
      <c r="Z235" s="27"/>
      <c r="AA235" s="14"/>
    </row>
    <row r="236">
      <c r="A236" s="14"/>
      <c r="B236" s="23" t="str">
        <f>IF($A236="","",'Система'!$B$4)</f>
        <v/>
      </c>
      <c r="C236" s="14"/>
      <c r="D236" s="23" t="str">
        <f t="array" ref="D236">IF(E236="","",XLOOKUP(E236,selector_12,selector_12_ids,""))</f>
        <v/>
      </c>
      <c r="E236" s="25"/>
      <c r="F236" s="23" t="str">
        <f t="array" ref="F236">IF(G236="","",XLOOKUP(G236,selector_13,selector_13_ids,""))</f>
        <v/>
      </c>
      <c r="G236" s="25"/>
      <c r="H236" s="14"/>
      <c r="I236" s="23" t="str">
        <f t="array" ref="I236">IF(J236="","",XLOOKUP(J236,selector_13,selector_13_ids,""))</f>
        <v/>
      </c>
      <c r="J236" s="25"/>
      <c r="K236" s="14"/>
      <c r="L236" s="23" t="str">
        <f t="array" ref="L236">IF(M236="","",XLOOKUP(M236,selector_07,selector_07_ids,""))</f>
        <v/>
      </c>
      <c r="M236" s="25"/>
      <c r="N236" s="14"/>
      <c r="O236" s="14"/>
      <c r="P236" s="14"/>
      <c r="Q236" s="14"/>
      <c r="R236" s="14"/>
      <c r="S236" s="14"/>
      <c r="T236" s="14"/>
      <c r="U236" s="14"/>
      <c r="V236" s="14"/>
      <c r="W236" s="23" t="str">
        <f t="array" ref="W236">IF(X236="","",XLOOKUP(X236,selector_04,selector_04_ids,""))</f>
        <v/>
      </c>
      <c r="X236" s="25"/>
      <c r="Y236" s="14"/>
      <c r="Z236" s="27"/>
      <c r="AA236" s="14"/>
    </row>
    <row r="237">
      <c r="A237" s="14"/>
      <c r="B237" s="23" t="str">
        <f>IF($A237="","",'Система'!$B$4)</f>
        <v/>
      </c>
      <c r="C237" s="14"/>
      <c r="D237" s="23" t="str">
        <f t="array" ref="D237">IF(E237="","",XLOOKUP(E237,selector_12,selector_12_ids,""))</f>
        <v/>
      </c>
      <c r="E237" s="25"/>
      <c r="F237" s="23" t="str">
        <f t="array" ref="F237">IF(G237="","",XLOOKUP(G237,selector_13,selector_13_ids,""))</f>
        <v/>
      </c>
      <c r="G237" s="25"/>
      <c r="H237" s="14"/>
      <c r="I237" s="23" t="str">
        <f t="array" ref="I237">IF(J237="","",XLOOKUP(J237,selector_13,selector_13_ids,""))</f>
        <v/>
      </c>
      <c r="J237" s="25"/>
      <c r="K237" s="14"/>
      <c r="L237" s="23" t="str">
        <f t="array" ref="L237">IF(M237="","",XLOOKUP(M237,selector_07,selector_07_ids,""))</f>
        <v/>
      </c>
      <c r="M237" s="25"/>
      <c r="N237" s="14"/>
      <c r="O237" s="14"/>
      <c r="P237" s="14"/>
      <c r="Q237" s="14"/>
      <c r="R237" s="14"/>
      <c r="S237" s="14"/>
      <c r="T237" s="14"/>
      <c r="U237" s="14"/>
      <c r="V237" s="14"/>
      <c r="W237" s="23" t="str">
        <f t="array" ref="W237">IF(X237="","",XLOOKUP(X237,selector_04,selector_04_ids,""))</f>
        <v/>
      </c>
      <c r="X237" s="25"/>
      <c r="Y237" s="14"/>
      <c r="Z237" s="27"/>
      <c r="AA237" s="14"/>
    </row>
    <row r="238">
      <c r="A238" s="14"/>
      <c r="B238" s="23" t="str">
        <f>IF($A238="","",'Система'!$B$4)</f>
        <v/>
      </c>
      <c r="C238" s="14"/>
      <c r="D238" s="23" t="str">
        <f t="array" ref="D238">IF(E238="","",XLOOKUP(E238,selector_12,selector_12_ids,""))</f>
        <v/>
      </c>
      <c r="E238" s="25"/>
      <c r="F238" s="23" t="str">
        <f t="array" ref="F238">IF(G238="","",XLOOKUP(G238,selector_13,selector_13_ids,""))</f>
        <v/>
      </c>
      <c r="G238" s="25"/>
      <c r="H238" s="14"/>
      <c r="I238" s="23" t="str">
        <f t="array" ref="I238">IF(J238="","",XLOOKUP(J238,selector_13,selector_13_ids,""))</f>
        <v/>
      </c>
      <c r="J238" s="25"/>
      <c r="K238" s="14"/>
      <c r="L238" s="23" t="str">
        <f t="array" ref="L238">IF(M238="","",XLOOKUP(M238,selector_07,selector_07_ids,""))</f>
        <v/>
      </c>
      <c r="M238" s="25"/>
      <c r="N238" s="14"/>
      <c r="O238" s="14"/>
      <c r="P238" s="14"/>
      <c r="Q238" s="14"/>
      <c r="R238" s="14"/>
      <c r="S238" s="14"/>
      <c r="T238" s="14"/>
      <c r="U238" s="14"/>
      <c r="V238" s="14"/>
      <c r="W238" s="23" t="str">
        <f t="array" ref="W238">IF(X238="","",XLOOKUP(X238,selector_04,selector_04_ids,""))</f>
        <v/>
      </c>
      <c r="X238" s="25"/>
      <c r="Y238" s="14"/>
      <c r="Z238" s="27"/>
      <c r="AA238" s="14"/>
    </row>
    <row r="239">
      <c r="A239" s="14"/>
      <c r="B239" s="23" t="str">
        <f>IF($A239="","",'Система'!$B$4)</f>
        <v/>
      </c>
      <c r="C239" s="14"/>
      <c r="D239" s="23" t="str">
        <f t="array" ref="D239">IF(E239="","",XLOOKUP(E239,selector_12,selector_12_ids,""))</f>
        <v/>
      </c>
      <c r="E239" s="25"/>
      <c r="F239" s="23" t="str">
        <f t="array" ref="F239">IF(G239="","",XLOOKUP(G239,selector_13,selector_13_ids,""))</f>
        <v/>
      </c>
      <c r="G239" s="25"/>
      <c r="H239" s="14"/>
      <c r="I239" s="23" t="str">
        <f t="array" ref="I239">IF(J239="","",XLOOKUP(J239,selector_13,selector_13_ids,""))</f>
        <v/>
      </c>
      <c r="J239" s="25"/>
      <c r="K239" s="14"/>
      <c r="L239" s="23" t="str">
        <f t="array" ref="L239">IF(M239="","",XLOOKUP(M239,selector_07,selector_07_ids,""))</f>
        <v/>
      </c>
      <c r="M239" s="25"/>
      <c r="N239" s="14"/>
      <c r="O239" s="14"/>
      <c r="P239" s="14"/>
      <c r="Q239" s="14"/>
      <c r="R239" s="14"/>
      <c r="S239" s="14"/>
      <c r="T239" s="14"/>
      <c r="U239" s="14"/>
      <c r="V239" s="14"/>
      <c r="W239" s="23" t="str">
        <f t="array" ref="W239">IF(X239="","",XLOOKUP(X239,selector_04,selector_04_ids,""))</f>
        <v/>
      </c>
      <c r="X239" s="25"/>
      <c r="Y239" s="14"/>
      <c r="Z239" s="27"/>
      <c r="AA239" s="14"/>
    </row>
    <row r="240">
      <c r="A240" s="14"/>
      <c r="B240" s="23" t="str">
        <f>IF($A240="","",'Система'!$B$4)</f>
        <v/>
      </c>
      <c r="C240" s="14"/>
      <c r="D240" s="23" t="str">
        <f t="array" ref="D240">IF(E240="","",XLOOKUP(E240,selector_12,selector_12_ids,""))</f>
        <v/>
      </c>
      <c r="E240" s="25"/>
      <c r="F240" s="23" t="str">
        <f t="array" ref="F240">IF(G240="","",XLOOKUP(G240,selector_13,selector_13_ids,""))</f>
        <v/>
      </c>
      <c r="G240" s="25"/>
      <c r="H240" s="14"/>
      <c r="I240" s="23" t="str">
        <f t="array" ref="I240">IF(J240="","",XLOOKUP(J240,selector_13,selector_13_ids,""))</f>
        <v/>
      </c>
      <c r="J240" s="25"/>
      <c r="K240" s="14"/>
      <c r="L240" s="23" t="str">
        <f t="array" ref="L240">IF(M240="","",XLOOKUP(M240,selector_07,selector_07_ids,""))</f>
        <v/>
      </c>
      <c r="M240" s="25"/>
      <c r="N240" s="14"/>
      <c r="O240" s="14"/>
      <c r="P240" s="14"/>
      <c r="Q240" s="14"/>
      <c r="R240" s="14"/>
      <c r="S240" s="14"/>
      <c r="T240" s="14"/>
      <c r="U240" s="14"/>
      <c r="V240" s="14"/>
      <c r="W240" s="23" t="str">
        <f t="array" ref="W240">IF(X240="","",XLOOKUP(X240,selector_04,selector_04_ids,""))</f>
        <v/>
      </c>
      <c r="X240" s="25"/>
      <c r="Y240" s="14"/>
      <c r="Z240" s="27"/>
      <c r="AA240" s="14"/>
    </row>
    <row r="241">
      <c r="A241" s="14"/>
      <c r="B241" s="23" t="str">
        <f>IF($A241="","",'Система'!$B$4)</f>
        <v/>
      </c>
      <c r="C241" s="14"/>
      <c r="D241" s="23" t="str">
        <f t="array" ref="D241">IF(E241="","",XLOOKUP(E241,selector_12,selector_12_ids,""))</f>
        <v/>
      </c>
      <c r="E241" s="25"/>
      <c r="F241" s="23" t="str">
        <f t="array" ref="F241">IF(G241="","",XLOOKUP(G241,selector_13,selector_13_ids,""))</f>
        <v/>
      </c>
      <c r="G241" s="25"/>
      <c r="H241" s="14"/>
      <c r="I241" s="23" t="str">
        <f t="array" ref="I241">IF(J241="","",XLOOKUP(J241,selector_13,selector_13_ids,""))</f>
        <v/>
      </c>
      <c r="J241" s="25"/>
      <c r="K241" s="14"/>
      <c r="L241" s="23" t="str">
        <f t="array" ref="L241">IF(M241="","",XLOOKUP(M241,selector_07,selector_07_ids,""))</f>
        <v/>
      </c>
      <c r="M241" s="25"/>
      <c r="N241" s="14"/>
      <c r="O241" s="14"/>
      <c r="P241" s="14"/>
      <c r="Q241" s="14"/>
      <c r="R241" s="14"/>
      <c r="S241" s="14"/>
      <c r="T241" s="14"/>
      <c r="U241" s="14"/>
      <c r="V241" s="14"/>
      <c r="W241" s="23" t="str">
        <f t="array" ref="W241">IF(X241="","",XLOOKUP(X241,selector_04,selector_04_ids,""))</f>
        <v/>
      </c>
      <c r="X241" s="25"/>
      <c r="Y241" s="14"/>
      <c r="Z241" s="27"/>
      <c r="AA241" s="14"/>
    </row>
    <row r="242">
      <c r="A242" s="14"/>
      <c r="B242" s="23" t="str">
        <f>IF($A242="","",'Система'!$B$4)</f>
        <v/>
      </c>
      <c r="C242" s="14"/>
      <c r="D242" s="23" t="str">
        <f t="array" ref="D242">IF(E242="","",XLOOKUP(E242,selector_12,selector_12_ids,""))</f>
        <v/>
      </c>
      <c r="E242" s="25"/>
      <c r="F242" s="23" t="str">
        <f t="array" ref="F242">IF(G242="","",XLOOKUP(G242,selector_13,selector_13_ids,""))</f>
        <v/>
      </c>
      <c r="G242" s="25"/>
      <c r="H242" s="14"/>
      <c r="I242" s="23" t="str">
        <f t="array" ref="I242">IF(J242="","",XLOOKUP(J242,selector_13,selector_13_ids,""))</f>
        <v/>
      </c>
      <c r="J242" s="25"/>
      <c r="K242" s="14"/>
      <c r="L242" s="23" t="str">
        <f t="array" ref="L242">IF(M242="","",XLOOKUP(M242,selector_07,selector_07_ids,""))</f>
        <v/>
      </c>
      <c r="M242" s="25"/>
      <c r="N242" s="14"/>
      <c r="O242" s="14"/>
      <c r="P242" s="14"/>
      <c r="Q242" s="14"/>
      <c r="R242" s="14"/>
      <c r="S242" s="14"/>
      <c r="T242" s="14"/>
      <c r="U242" s="14"/>
      <c r="V242" s="14"/>
      <c r="W242" s="23" t="str">
        <f t="array" ref="W242">IF(X242="","",XLOOKUP(X242,selector_04,selector_04_ids,""))</f>
        <v/>
      </c>
      <c r="X242" s="25"/>
      <c r="Y242" s="14"/>
      <c r="Z242" s="27"/>
      <c r="AA242" s="14"/>
    </row>
    <row r="243">
      <c r="A243" s="14"/>
      <c r="B243" s="23" t="str">
        <f>IF($A243="","",'Система'!$B$4)</f>
        <v/>
      </c>
      <c r="C243" s="14"/>
      <c r="D243" s="23" t="str">
        <f t="array" ref="D243">IF(E243="","",XLOOKUP(E243,selector_12,selector_12_ids,""))</f>
        <v/>
      </c>
      <c r="E243" s="25"/>
      <c r="F243" s="23" t="str">
        <f t="array" ref="F243">IF(G243="","",XLOOKUP(G243,selector_13,selector_13_ids,""))</f>
        <v/>
      </c>
      <c r="G243" s="25"/>
      <c r="H243" s="14"/>
      <c r="I243" s="23" t="str">
        <f t="array" ref="I243">IF(J243="","",XLOOKUP(J243,selector_13,selector_13_ids,""))</f>
        <v/>
      </c>
      <c r="J243" s="25"/>
      <c r="K243" s="14"/>
      <c r="L243" s="23" t="str">
        <f t="array" ref="L243">IF(M243="","",XLOOKUP(M243,selector_07,selector_07_ids,""))</f>
        <v/>
      </c>
      <c r="M243" s="25"/>
      <c r="N243" s="14"/>
      <c r="O243" s="14"/>
      <c r="P243" s="14"/>
      <c r="Q243" s="14"/>
      <c r="R243" s="14"/>
      <c r="S243" s="14"/>
      <c r="T243" s="14"/>
      <c r="U243" s="14"/>
      <c r="V243" s="14"/>
      <c r="W243" s="23" t="str">
        <f t="array" ref="W243">IF(X243="","",XLOOKUP(X243,selector_04,selector_04_ids,""))</f>
        <v/>
      </c>
      <c r="X243" s="25"/>
      <c r="Y243" s="14"/>
      <c r="Z243" s="27"/>
      <c r="AA243" s="14"/>
    </row>
    <row r="244">
      <c r="A244" s="14"/>
      <c r="B244" s="23" t="str">
        <f>IF($A244="","",'Система'!$B$4)</f>
        <v/>
      </c>
      <c r="C244" s="14"/>
      <c r="D244" s="23" t="str">
        <f t="array" ref="D244">IF(E244="","",XLOOKUP(E244,selector_12,selector_12_ids,""))</f>
        <v/>
      </c>
      <c r="E244" s="25"/>
      <c r="F244" s="23" t="str">
        <f t="array" ref="F244">IF(G244="","",XLOOKUP(G244,selector_13,selector_13_ids,""))</f>
        <v/>
      </c>
      <c r="G244" s="25"/>
      <c r="H244" s="14"/>
      <c r="I244" s="23" t="str">
        <f t="array" ref="I244">IF(J244="","",XLOOKUP(J244,selector_13,selector_13_ids,""))</f>
        <v/>
      </c>
      <c r="J244" s="25"/>
      <c r="K244" s="14"/>
      <c r="L244" s="23" t="str">
        <f t="array" ref="L244">IF(M244="","",XLOOKUP(M244,selector_07,selector_07_ids,""))</f>
        <v/>
      </c>
      <c r="M244" s="25"/>
      <c r="N244" s="14"/>
      <c r="O244" s="14"/>
      <c r="P244" s="14"/>
      <c r="Q244" s="14"/>
      <c r="R244" s="14"/>
      <c r="S244" s="14"/>
      <c r="T244" s="14"/>
      <c r="U244" s="14"/>
      <c r="V244" s="14"/>
      <c r="W244" s="23" t="str">
        <f t="array" ref="W244">IF(X244="","",XLOOKUP(X244,selector_04,selector_04_ids,""))</f>
        <v/>
      </c>
      <c r="X244" s="25"/>
      <c r="Y244" s="14"/>
      <c r="Z244" s="27"/>
      <c r="AA244" s="14"/>
    </row>
    <row r="245">
      <c r="A245" s="14"/>
      <c r="B245" s="23" t="str">
        <f>IF($A245="","",'Система'!$B$4)</f>
        <v/>
      </c>
      <c r="C245" s="14"/>
      <c r="D245" s="23" t="str">
        <f t="array" ref="D245">IF(E245="","",XLOOKUP(E245,selector_12,selector_12_ids,""))</f>
        <v/>
      </c>
      <c r="E245" s="25"/>
      <c r="F245" s="23" t="str">
        <f t="array" ref="F245">IF(G245="","",XLOOKUP(G245,selector_13,selector_13_ids,""))</f>
        <v/>
      </c>
      <c r="G245" s="25"/>
      <c r="H245" s="14"/>
      <c r="I245" s="23" t="str">
        <f t="array" ref="I245">IF(J245="","",XLOOKUP(J245,selector_13,selector_13_ids,""))</f>
        <v/>
      </c>
      <c r="J245" s="25"/>
      <c r="K245" s="14"/>
      <c r="L245" s="23" t="str">
        <f t="array" ref="L245">IF(M245="","",XLOOKUP(M245,selector_07,selector_07_ids,""))</f>
        <v/>
      </c>
      <c r="M245" s="25"/>
      <c r="N245" s="14"/>
      <c r="O245" s="14"/>
      <c r="P245" s="14"/>
      <c r="Q245" s="14"/>
      <c r="R245" s="14"/>
      <c r="S245" s="14"/>
      <c r="T245" s="14"/>
      <c r="U245" s="14"/>
      <c r="V245" s="14"/>
      <c r="W245" s="23" t="str">
        <f t="array" ref="W245">IF(X245="","",XLOOKUP(X245,selector_04,selector_04_ids,""))</f>
        <v/>
      </c>
      <c r="X245" s="25"/>
      <c r="Y245" s="14"/>
      <c r="Z245" s="27"/>
      <c r="AA245" s="14"/>
    </row>
    <row r="246">
      <c r="A246" s="14"/>
      <c r="B246" s="23" t="str">
        <f>IF($A246="","",'Система'!$B$4)</f>
        <v/>
      </c>
      <c r="C246" s="14"/>
      <c r="D246" s="23" t="str">
        <f t="array" ref="D246">IF(E246="","",XLOOKUP(E246,selector_12,selector_12_ids,""))</f>
        <v/>
      </c>
      <c r="E246" s="25"/>
      <c r="F246" s="23" t="str">
        <f t="array" ref="F246">IF(G246="","",XLOOKUP(G246,selector_13,selector_13_ids,""))</f>
        <v/>
      </c>
      <c r="G246" s="25"/>
      <c r="H246" s="14"/>
      <c r="I246" s="23" t="str">
        <f t="array" ref="I246">IF(J246="","",XLOOKUP(J246,selector_13,selector_13_ids,""))</f>
        <v/>
      </c>
      <c r="J246" s="25"/>
      <c r="K246" s="14"/>
      <c r="L246" s="23" t="str">
        <f t="array" ref="L246">IF(M246="","",XLOOKUP(M246,selector_07,selector_07_ids,""))</f>
        <v/>
      </c>
      <c r="M246" s="25"/>
      <c r="N246" s="14"/>
      <c r="O246" s="14"/>
      <c r="P246" s="14"/>
      <c r="Q246" s="14"/>
      <c r="R246" s="14"/>
      <c r="S246" s="14"/>
      <c r="T246" s="14"/>
      <c r="U246" s="14"/>
      <c r="V246" s="14"/>
      <c r="W246" s="23" t="str">
        <f t="array" ref="W246">IF(X246="","",XLOOKUP(X246,selector_04,selector_04_ids,""))</f>
        <v/>
      </c>
      <c r="X246" s="25"/>
      <c r="Y246" s="14"/>
      <c r="Z246" s="27"/>
      <c r="AA246" s="14"/>
    </row>
    <row r="247">
      <c r="A247" s="14"/>
      <c r="B247" s="23" t="str">
        <f>IF($A247="","",'Система'!$B$4)</f>
        <v/>
      </c>
      <c r="C247" s="14"/>
      <c r="D247" s="23" t="str">
        <f t="array" ref="D247">IF(E247="","",XLOOKUP(E247,selector_12,selector_12_ids,""))</f>
        <v/>
      </c>
      <c r="E247" s="25"/>
      <c r="F247" s="23" t="str">
        <f t="array" ref="F247">IF(G247="","",XLOOKUP(G247,selector_13,selector_13_ids,""))</f>
        <v/>
      </c>
      <c r="G247" s="25"/>
      <c r="H247" s="14"/>
      <c r="I247" s="23" t="str">
        <f t="array" ref="I247">IF(J247="","",XLOOKUP(J247,selector_13,selector_13_ids,""))</f>
        <v/>
      </c>
      <c r="J247" s="25"/>
      <c r="K247" s="14"/>
      <c r="L247" s="23" t="str">
        <f t="array" ref="L247">IF(M247="","",XLOOKUP(M247,selector_07,selector_07_ids,""))</f>
        <v/>
      </c>
      <c r="M247" s="25"/>
      <c r="N247" s="14"/>
      <c r="O247" s="14"/>
      <c r="P247" s="14"/>
      <c r="Q247" s="14"/>
      <c r="R247" s="14"/>
      <c r="S247" s="14"/>
      <c r="T247" s="14"/>
      <c r="U247" s="14"/>
      <c r="V247" s="14"/>
      <c r="W247" s="23" t="str">
        <f t="array" ref="W247">IF(X247="","",XLOOKUP(X247,selector_04,selector_04_ids,""))</f>
        <v/>
      </c>
      <c r="X247" s="25"/>
      <c r="Y247" s="14"/>
      <c r="Z247" s="27"/>
      <c r="AA247" s="14"/>
    </row>
    <row r="248">
      <c r="A248" s="14"/>
      <c r="B248" s="23" t="str">
        <f>IF($A248="","",'Система'!$B$4)</f>
        <v/>
      </c>
      <c r="C248" s="14"/>
      <c r="D248" s="23" t="str">
        <f t="array" ref="D248">IF(E248="","",XLOOKUP(E248,selector_12,selector_12_ids,""))</f>
        <v/>
      </c>
      <c r="E248" s="25"/>
      <c r="F248" s="23" t="str">
        <f t="array" ref="F248">IF(G248="","",XLOOKUP(G248,selector_13,selector_13_ids,""))</f>
        <v/>
      </c>
      <c r="G248" s="25"/>
      <c r="H248" s="14"/>
      <c r="I248" s="23" t="str">
        <f t="array" ref="I248">IF(J248="","",XLOOKUP(J248,selector_13,selector_13_ids,""))</f>
        <v/>
      </c>
      <c r="J248" s="25"/>
      <c r="K248" s="14"/>
      <c r="L248" s="23" t="str">
        <f t="array" ref="L248">IF(M248="","",XLOOKUP(M248,selector_07,selector_07_ids,""))</f>
        <v/>
      </c>
      <c r="M248" s="25"/>
      <c r="N248" s="14"/>
      <c r="O248" s="14"/>
      <c r="P248" s="14"/>
      <c r="Q248" s="14"/>
      <c r="R248" s="14"/>
      <c r="S248" s="14"/>
      <c r="T248" s="14"/>
      <c r="U248" s="14"/>
      <c r="V248" s="14"/>
      <c r="W248" s="23" t="str">
        <f t="array" ref="W248">IF(X248="","",XLOOKUP(X248,selector_04,selector_04_ids,""))</f>
        <v/>
      </c>
      <c r="X248" s="25"/>
      <c r="Y248" s="14"/>
      <c r="Z248" s="27"/>
      <c r="AA248" s="14"/>
    </row>
    <row r="249">
      <c r="A249" s="14"/>
      <c r="B249" s="23" t="str">
        <f>IF($A249="","",'Система'!$B$4)</f>
        <v/>
      </c>
      <c r="C249" s="14"/>
      <c r="D249" s="23" t="str">
        <f t="array" ref="D249">IF(E249="","",XLOOKUP(E249,selector_12,selector_12_ids,""))</f>
        <v/>
      </c>
      <c r="E249" s="25"/>
      <c r="F249" s="23" t="str">
        <f t="array" ref="F249">IF(G249="","",XLOOKUP(G249,selector_13,selector_13_ids,""))</f>
        <v/>
      </c>
      <c r="G249" s="25"/>
      <c r="H249" s="14"/>
      <c r="I249" s="23" t="str">
        <f t="array" ref="I249">IF(J249="","",XLOOKUP(J249,selector_13,selector_13_ids,""))</f>
        <v/>
      </c>
      <c r="J249" s="25"/>
      <c r="K249" s="14"/>
      <c r="L249" s="23" t="str">
        <f t="array" ref="L249">IF(M249="","",XLOOKUP(M249,selector_07,selector_07_ids,""))</f>
        <v/>
      </c>
      <c r="M249" s="25"/>
      <c r="N249" s="14"/>
      <c r="O249" s="14"/>
      <c r="P249" s="14"/>
      <c r="Q249" s="14"/>
      <c r="R249" s="14"/>
      <c r="S249" s="14"/>
      <c r="T249" s="14"/>
      <c r="U249" s="14"/>
      <c r="V249" s="14"/>
      <c r="W249" s="23" t="str">
        <f t="array" ref="W249">IF(X249="","",XLOOKUP(X249,selector_04,selector_04_ids,""))</f>
        <v/>
      </c>
      <c r="X249" s="25"/>
      <c r="Y249" s="14"/>
      <c r="Z249" s="27"/>
      <c r="AA249" s="14"/>
    </row>
    <row r="250">
      <c r="A250" s="14"/>
      <c r="B250" s="23" t="str">
        <f>IF($A250="","",'Система'!$B$4)</f>
        <v/>
      </c>
      <c r="C250" s="14"/>
      <c r="D250" s="23" t="str">
        <f t="array" ref="D250">IF(E250="","",XLOOKUP(E250,selector_12,selector_12_ids,""))</f>
        <v/>
      </c>
      <c r="E250" s="25"/>
      <c r="F250" s="23" t="str">
        <f t="array" ref="F250">IF(G250="","",XLOOKUP(G250,selector_13,selector_13_ids,""))</f>
        <v/>
      </c>
      <c r="G250" s="25"/>
      <c r="H250" s="14"/>
      <c r="I250" s="23" t="str">
        <f t="array" ref="I250">IF(J250="","",XLOOKUP(J250,selector_13,selector_13_ids,""))</f>
        <v/>
      </c>
      <c r="J250" s="25"/>
      <c r="K250" s="14"/>
      <c r="L250" s="23" t="str">
        <f t="array" ref="L250">IF(M250="","",XLOOKUP(M250,selector_07,selector_07_ids,""))</f>
        <v/>
      </c>
      <c r="M250" s="25"/>
      <c r="N250" s="14"/>
      <c r="O250" s="14"/>
      <c r="P250" s="14"/>
      <c r="Q250" s="14"/>
      <c r="R250" s="14"/>
      <c r="S250" s="14"/>
      <c r="T250" s="14"/>
      <c r="U250" s="14"/>
      <c r="V250" s="14"/>
      <c r="W250" s="23" t="str">
        <f t="array" ref="W250">IF(X250="","",XLOOKUP(X250,selector_04,selector_04_ids,""))</f>
        <v/>
      </c>
      <c r="X250" s="25"/>
      <c r="Y250" s="14"/>
      <c r="Z250" s="27"/>
      <c r="AA250" s="14"/>
    </row>
    <row r="251">
      <c r="A251" s="14"/>
      <c r="B251" s="23" t="str">
        <f>IF($A251="","",'Система'!$B$4)</f>
        <v/>
      </c>
      <c r="C251" s="14"/>
      <c r="D251" s="23" t="str">
        <f t="array" ref="D251">IF(E251="","",XLOOKUP(E251,selector_12,selector_12_ids,""))</f>
        <v/>
      </c>
      <c r="E251" s="25"/>
      <c r="F251" s="23" t="str">
        <f t="array" ref="F251">IF(G251="","",XLOOKUP(G251,selector_13,selector_13_ids,""))</f>
        <v/>
      </c>
      <c r="G251" s="25"/>
      <c r="H251" s="14"/>
      <c r="I251" s="23" t="str">
        <f t="array" ref="I251">IF(J251="","",XLOOKUP(J251,selector_13,selector_13_ids,""))</f>
        <v/>
      </c>
      <c r="J251" s="25"/>
      <c r="K251" s="14"/>
      <c r="L251" s="23" t="str">
        <f t="array" ref="L251">IF(M251="","",XLOOKUP(M251,selector_07,selector_07_ids,""))</f>
        <v/>
      </c>
      <c r="M251" s="25"/>
      <c r="N251" s="14"/>
      <c r="O251" s="14"/>
      <c r="P251" s="14"/>
      <c r="Q251" s="14"/>
      <c r="R251" s="14"/>
      <c r="S251" s="14"/>
      <c r="T251" s="14"/>
      <c r="U251" s="14"/>
      <c r="V251" s="14"/>
      <c r="W251" s="23" t="str">
        <f t="array" ref="W251">IF(X251="","",XLOOKUP(X251,selector_04,selector_04_ids,""))</f>
        <v/>
      </c>
      <c r="X251" s="25"/>
      <c r="Y251" s="14"/>
      <c r="Z251" s="27"/>
      <c r="AA251" s="14"/>
    </row>
    <row r="252">
      <c r="A252" s="14"/>
      <c r="B252" s="23" t="str">
        <f>IF($A252="","",'Система'!$B$4)</f>
        <v/>
      </c>
      <c r="C252" s="14"/>
      <c r="D252" s="23" t="str">
        <f t="array" ref="D252">IF(E252="","",XLOOKUP(E252,selector_12,selector_12_ids,""))</f>
        <v/>
      </c>
      <c r="E252" s="25"/>
      <c r="F252" s="23" t="str">
        <f t="array" ref="F252">IF(G252="","",XLOOKUP(G252,selector_13,selector_13_ids,""))</f>
        <v/>
      </c>
      <c r="G252" s="25"/>
      <c r="H252" s="14"/>
      <c r="I252" s="23" t="str">
        <f t="array" ref="I252">IF(J252="","",XLOOKUP(J252,selector_13,selector_13_ids,""))</f>
        <v/>
      </c>
      <c r="J252" s="25"/>
      <c r="K252" s="14"/>
      <c r="L252" s="23" t="str">
        <f t="array" ref="L252">IF(M252="","",XLOOKUP(M252,selector_07,selector_07_ids,""))</f>
        <v/>
      </c>
      <c r="M252" s="25"/>
      <c r="N252" s="14"/>
      <c r="O252" s="14"/>
      <c r="P252" s="14"/>
      <c r="Q252" s="14"/>
      <c r="R252" s="14"/>
      <c r="S252" s="14"/>
      <c r="T252" s="14"/>
      <c r="U252" s="14"/>
      <c r="V252" s="14"/>
      <c r="W252" s="23" t="str">
        <f t="array" ref="W252">IF(X252="","",XLOOKUP(X252,selector_04,selector_04_ids,""))</f>
        <v/>
      </c>
      <c r="X252" s="25"/>
      <c r="Y252" s="14"/>
      <c r="Z252" s="27"/>
      <c r="AA252" s="14"/>
    </row>
    <row r="253">
      <c r="A253" s="14"/>
      <c r="B253" s="23" t="str">
        <f>IF($A253="","",'Система'!$B$4)</f>
        <v/>
      </c>
      <c r="C253" s="14"/>
      <c r="D253" s="23" t="str">
        <f t="array" ref="D253">IF(E253="","",XLOOKUP(E253,selector_12,selector_12_ids,""))</f>
        <v/>
      </c>
      <c r="E253" s="25"/>
      <c r="F253" s="23" t="str">
        <f t="array" ref="F253">IF(G253="","",XLOOKUP(G253,selector_13,selector_13_ids,""))</f>
        <v/>
      </c>
      <c r="G253" s="25"/>
      <c r="H253" s="14"/>
      <c r="I253" s="23" t="str">
        <f t="array" ref="I253">IF(J253="","",XLOOKUP(J253,selector_13,selector_13_ids,""))</f>
        <v/>
      </c>
      <c r="J253" s="25"/>
      <c r="K253" s="14"/>
      <c r="L253" s="23" t="str">
        <f t="array" ref="L253">IF(M253="","",XLOOKUP(M253,selector_07,selector_07_ids,""))</f>
        <v/>
      </c>
      <c r="M253" s="25"/>
      <c r="N253" s="14"/>
      <c r="O253" s="14"/>
      <c r="P253" s="14"/>
      <c r="Q253" s="14"/>
      <c r="R253" s="14"/>
      <c r="S253" s="14"/>
      <c r="T253" s="14"/>
      <c r="U253" s="14"/>
      <c r="V253" s="14"/>
      <c r="W253" s="23" t="str">
        <f t="array" ref="W253">IF(X253="","",XLOOKUP(X253,selector_04,selector_04_ids,""))</f>
        <v/>
      </c>
      <c r="X253" s="25"/>
      <c r="Y253" s="14"/>
      <c r="Z253" s="27"/>
      <c r="AA253" s="14"/>
    </row>
    <row r="254">
      <c r="A254" s="14"/>
      <c r="B254" s="23" t="str">
        <f>IF($A254="","",'Система'!$B$4)</f>
        <v/>
      </c>
      <c r="C254" s="14"/>
      <c r="D254" s="23" t="str">
        <f t="array" ref="D254">IF(E254="","",XLOOKUP(E254,selector_12,selector_12_ids,""))</f>
        <v/>
      </c>
      <c r="E254" s="25"/>
      <c r="F254" s="23" t="str">
        <f t="array" ref="F254">IF(G254="","",XLOOKUP(G254,selector_13,selector_13_ids,""))</f>
        <v/>
      </c>
      <c r="G254" s="25"/>
      <c r="H254" s="14"/>
      <c r="I254" s="23" t="str">
        <f t="array" ref="I254">IF(J254="","",XLOOKUP(J254,selector_13,selector_13_ids,""))</f>
        <v/>
      </c>
      <c r="J254" s="25"/>
      <c r="K254" s="14"/>
      <c r="L254" s="23" t="str">
        <f t="array" ref="L254">IF(M254="","",XLOOKUP(M254,selector_07,selector_07_ids,""))</f>
        <v/>
      </c>
      <c r="M254" s="25"/>
      <c r="N254" s="14"/>
      <c r="O254" s="14"/>
      <c r="P254" s="14"/>
      <c r="Q254" s="14"/>
      <c r="R254" s="14"/>
      <c r="S254" s="14"/>
      <c r="T254" s="14"/>
      <c r="U254" s="14"/>
      <c r="V254" s="14"/>
      <c r="W254" s="23" t="str">
        <f t="array" ref="W254">IF(X254="","",XLOOKUP(X254,selector_04,selector_04_ids,""))</f>
        <v/>
      </c>
      <c r="X254" s="25"/>
      <c r="Y254" s="14"/>
      <c r="Z254" s="27"/>
      <c r="AA254" s="14"/>
    </row>
    <row r="255">
      <c r="A255" s="14"/>
      <c r="B255" s="23" t="str">
        <f>IF($A255="","",'Система'!$B$4)</f>
        <v/>
      </c>
      <c r="C255" s="14"/>
      <c r="D255" s="23" t="str">
        <f t="array" ref="D255">IF(E255="","",XLOOKUP(E255,selector_12,selector_12_ids,""))</f>
        <v/>
      </c>
      <c r="E255" s="25"/>
      <c r="F255" s="23" t="str">
        <f t="array" ref="F255">IF(G255="","",XLOOKUP(G255,selector_13,selector_13_ids,""))</f>
        <v/>
      </c>
      <c r="G255" s="25"/>
      <c r="H255" s="14"/>
      <c r="I255" s="23" t="str">
        <f t="array" ref="I255">IF(J255="","",XLOOKUP(J255,selector_13,selector_13_ids,""))</f>
        <v/>
      </c>
      <c r="J255" s="25"/>
      <c r="K255" s="14"/>
      <c r="L255" s="23" t="str">
        <f t="array" ref="L255">IF(M255="","",XLOOKUP(M255,selector_07,selector_07_ids,""))</f>
        <v/>
      </c>
      <c r="M255" s="25"/>
      <c r="N255" s="14"/>
      <c r="O255" s="14"/>
      <c r="P255" s="14"/>
      <c r="Q255" s="14"/>
      <c r="R255" s="14"/>
      <c r="S255" s="14"/>
      <c r="T255" s="14"/>
      <c r="U255" s="14"/>
      <c r="V255" s="14"/>
      <c r="W255" s="23" t="str">
        <f t="array" ref="W255">IF(X255="","",XLOOKUP(X255,selector_04,selector_04_ids,""))</f>
        <v/>
      </c>
      <c r="X255" s="25"/>
      <c r="Y255" s="14"/>
      <c r="Z255" s="27"/>
      <c r="AA255" s="14"/>
    </row>
    <row r="256">
      <c r="A256" s="14"/>
      <c r="B256" s="23" t="str">
        <f>IF($A256="","",'Система'!$B$4)</f>
        <v/>
      </c>
      <c r="C256" s="14"/>
      <c r="D256" s="23" t="str">
        <f t="array" ref="D256">IF(E256="","",XLOOKUP(E256,selector_12,selector_12_ids,""))</f>
        <v/>
      </c>
      <c r="E256" s="25"/>
      <c r="F256" s="23" t="str">
        <f t="array" ref="F256">IF(G256="","",XLOOKUP(G256,selector_13,selector_13_ids,""))</f>
        <v/>
      </c>
      <c r="G256" s="25"/>
      <c r="H256" s="14"/>
      <c r="I256" s="23" t="str">
        <f t="array" ref="I256">IF(J256="","",XLOOKUP(J256,selector_13,selector_13_ids,""))</f>
        <v/>
      </c>
      <c r="J256" s="25"/>
      <c r="K256" s="14"/>
      <c r="L256" s="23" t="str">
        <f t="array" ref="L256">IF(M256="","",XLOOKUP(M256,selector_07,selector_07_ids,""))</f>
        <v/>
      </c>
      <c r="M256" s="25"/>
      <c r="N256" s="14"/>
      <c r="O256" s="14"/>
      <c r="P256" s="14"/>
      <c r="Q256" s="14"/>
      <c r="R256" s="14"/>
      <c r="S256" s="14"/>
      <c r="T256" s="14"/>
      <c r="U256" s="14"/>
      <c r="V256" s="14"/>
      <c r="W256" s="23" t="str">
        <f t="array" ref="W256">IF(X256="","",XLOOKUP(X256,selector_04,selector_04_ids,""))</f>
        <v/>
      </c>
      <c r="X256" s="25"/>
      <c r="Y256" s="14"/>
      <c r="Z256" s="27"/>
      <c r="AA256" s="14"/>
    </row>
    <row r="257">
      <c r="A257" s="14"/>
      <c r="B257" s="23" t="str">
        <f>IF($A257="","",'Система'!$B$4)</f>
        <v/>
      </c>
      <c r="C257" s="14"/>
      <c r="D257" s="23" t="str">
        <f t="array" ref="D257">IF(E257="","",XLOOKUP(E257,selector_12,selector_12_ids,""))</f>
        <v/>
      </c>
      <c r="E257" s="25"/>
      <c r="F257" s="23" t="str">
        <f t="array" ref="F257">IF(G257="","",XLOOKUP(G257,selector_13,selector_13_ids,""))</f>
        <v/>
      </c>
      <c r="G257" s="25"/>
      <c r="H257" s="14"/>
      <c r="I257" s="23" t="str">
        <f t="array" ref="I257">IF(J257="","",XLOOKUP(J257,selector_13,selector_13_ids,""))</f>
        <v/>
      </c>
      <c r="J257" s="25"/>
      <c r="K257" s="14"/>
      <c r="L257" s="23" t="str">
        <f t="array" ref="L257">IF(M257="","",XLOOKUP(M257,selector_07,selector_07_ids,""))</f>
        <v/>
      </c>
      <c r="M257" s="25"/>
      <c r="N257" s="14"/>
      <c r="O257" s="14"/>
      <c r="P257" s="14"/>
      <c r="Q257" s="14"/>
      <c r="R257" s="14"/>
      <c r="S257" s="14"/>
      <c r="T257" s="14"/>
      <c r="U257" s="14"/>
      <c r="V257" s="14"/>
      <c r="W257" s="23" t="str">
        <f t="array" ref="W257">IF(X257="","",XLOOKUP(X257,selector_04,selector_04_ids,""))</f>
        <v/>
      </c>
      <c r="X257" s="25"/>
      <c r="Y257" s="14"/>
      <c r="Z257" s="27"/>
      <c r="AA257" s="14"/>
    </row>
    <row r="258">
      <c r="A258" s="14"/>
      <c r="B258" s="23" t="str">
        <f>IF($A258="","",'Система'!$B$4)</f>
        <v/>
      </c>
      <c r="C258" s="14"/>
      <c r="D258" s="23" t="str">
        <f t="array" ref="D258">IF(E258="","",XLOOKUP(E258,selector_12,selector_12_ids,""))</f>
        <v/>
      </c>
      <c r="E258" s="25"/>
      <c r="F258" s="23" t="str">
        <f t="array" ref="F258">IF(G258="","",XLOOKUP(G258,selector_13,selector_13_ids,""))</f>
        <v/>
      </c>
      <c r="G258" s="25"/>
      <c r="H258" s="14"/>
      <c r="I258" s="23" t="str">
        <f t="array" ref="I258">IF(J258="","",XLOOKUP(J258,selector_13,selector_13_ids,""))</f>
        <v/>
      </c>
      <c r="J258" s="25"/>
      <c r="K258" s="14"/>
      <c r="L258" s="23" t="str">
        <f t="array" ref="L258">IF(M258="","",XLOOKUP(M258,selector_07,selector_07_ids,""))</f>
        <v/>
      </c>
      <c r="M258" s="25"/>
      <c r="N258" s="14"/>
      <c r="O258" s="14"/>
      <c r="P258" s="14"/>
      <c r="Q258" s="14"/>
      <c r="R258" s="14"/>
      <c r="S258" s="14"/>
      <c r="T258" s="14"/>
      <c r="U258" s="14"/>
      <c r="V258" s="14"/>
      <c r="W258" s="23" t="str">
        <f t="array" ref="W258">IF(X258="","",XLOOKUP(X258,selector_04,selector_04_ids,""))</f>
        <v/>
      </c>
      <c r="X258" s="25"/>
      <c r="Y258" s="14"/>
      <c r="Z258" s="27"/>
      <c r="AA258" s="14"/>
    </row>
    <row r="259">
      <c r="A259" s="14"/>
      <c r="B259" s="23" t="str">
        <f>IF($A259="","",'Система'!$B$4)</f>
        <v/>
      </c>
      <c r="C259" s="14"/>
      <c r="D259" s="23" t="str">
        <f t="array" ref="D259">IF(E259="","",XLOOKUP(E259,selector_12,selector_12_ids,""))</f>
        <v/>
      </c>
      <c r="E259" s="25"/>
      <c r="F259" s="23" t="str">
        <f t="array" ref="F259">IF(G259="","",XLOOKUP(G259,selector_13,selector_13_ids,""))</f>
        <v/>
      </c>
      <c r="G259" s="25"/>
      <c r="H259" s="14"/>
      <c r="I259" s="23" t="str">
        <f t="array" ref="I259">IF(J259="","",XLOOKUP(J259,selector_13,selector_13_ids,""))</f>
        <v/>
      </c>
      <c r="J259" s="25"/>
      <c r="K259" s="14"/>
      <c r="L259" s="23" t="str">
        <f t="array" ref="L259">IF(M259="","",XLOOKUP(M259,selector_07,selector_07_ids,""))</f>
        <v/>
      </c>
      <c r="M259" s="25"/>
      <c r="N259" s="14"/>
      <c r="O259" s="14"/>
      <c r="P259" s="14"/>
      <c r="Q259" s="14"/>
      <c r="R259" s="14"/>
      <c r="S259" s="14"/>
      <c r="T259" s="14"/>
      <c r="U259" s="14"/>
      <c r="V259" s="14"/>
      <c r="W259" s="23" t="str">
        <f t="array" ref="W259">IF(X259="","",XLOOKUP(X259,selector_04,selector_04_ids,""))</f>
        <v/>
      </c>
      <c r="X259" s="25"/>
      <c r="Y259" s="14"/>
      <c r="Z259" s="27"/>
      <c r="AA259" s="14"/>
    </row>
    <row r="260">
      <c r="A260" s="14"/>
      <c r="B260" s="23" t="str">
        <f>IF($A260="","",'Система'!$B$4)</f>
        <v/>
      </c>
      <c r="C260" s="14"/>
      <c r="D260" s="23" t="str">
        <f t="array" ref="D260">IF(E260="","",XLOOKUP(E260,selector_12,selector_12_ids,""))</f>
        <v/>
      </c>
      <c r="E260" s="25"/>
      <c r="F260" s="23" t="str">
        <f t="array" ref="F260">IF(G260="","",XLOOKUP(G260,selector_13,selector_13_ids,""))</f>
        <v/>
      </c>
      <c r="G260" s="25"/>
      <c r="H260" s="14"/>
      <c r="I260" s="23" t="str">
        <f t="array" ref="I260">IF(J260="","",XLOOKUP(J260,selector_13,selector_13_ids,""))</f>
        <v/>
      </c>
      <c r="J260" s="25"/>
      <c r="K260" s="14"/>
      <c r="L260" s="23" t="str">
        <f t="array" ref="L260">IF(M260="","",XLOOKUP(M260,selector_07,selector_07_ids,""))</f>
        <v/>
      </c>
      <c r="M260" s="25"/>
      <c r="N260" s="14"/>
      <c r="O260" s="14"/>
      <c r="P260" s="14"/>
      <c r="Q260" s="14"/>
      <c r="R260" s="14"/>
      <c r="S260" s="14"/>
      <c r="T260" s="14"/>
      <c r="U260" s="14"/>
      <c r="V260" s="14"/>
      <c r="W260" s="23" t="str">
        <f t="array" ref="W260">IF(X260="","",XLOOKUP(X260,selector_04,selector_04_ids,""))</f>
        <v/>
      </c>
      <c r="X260" s="25"/>
      <c r="Y260" s="14"/>
      <c r="Z260" s="27"/>
      <c r="AA260" s="14"/>
    </row>
    <row r="261">
      <c r="A261" s="14"/>
      <c r="B261" s="23" t="str">
        <f>IF($A261="","",'Система'!$B$4)</f>
        <v/>
      </c>
      <c r="C261" s="14"/>
      <c r="D261" s="23" t="str">
        <f t="array" ref="D261">IF(E261="","",XLOOKUP(E261,selector_12,selector_12_ids,""))</f>
        <v/>
      </c>
      <c r="E261" s="25"/>
      <c r="F261" s="23" t="str">
        <f t="array" ref="F261">IF(G261="","",XLOOKUP(G261,selector_13,selector_13_ids,""))</f>
        <v/>
      </c>
      <c r="G261" s="25"/>
      <c r="H261" s="14"/>
      <c r="I261" s="23" t="str">
        <f t="array" ref="I261">IF(J261="","",XLOOKUP(J261,selector_13,selector_13_ids,""))</f>
        <v/>
      </c>
      <c r="J261" s="25"/>
      <c r="K261" s="14"/>
      <c r="L261" s="23" t="str">
        <f t="array" ref="L261">IF(M261="","",XLOOKUP(M261,selector_07,selector_07_ids,""))</f>
        <v/>
      </c>
      <c r="M261" s="25"/>
      <c r="N261" s="14"/>
      <c r="O261" s="14"/>
      <c r="P261" s="14"/>
      <c r="Q261" s="14"/>
      <c r="R261" s="14"/>
      <c r="S261" s="14"/>
      <c r="T261" s="14"/>
      <c r="U261" s="14"/>
      <c r="V261" s="14"/>
      <c r="W261" s="23" t="str">
        <f t="array" ref="W261">IF(X261="","",XLOOKUP(X261,selector_04,selector_04_ids,""))</f>
        <v/>
      </c>
      <c r="X261" s="25"/>
      <c r="Y261" s="14"/>
      <c r="Z261" s="27"/>
      <c r="AA261" s="14"/>
    </row>
    <row r="262">
      <c r="A262" s="14"/>
      <c r="B262" s="23" t="str">
        <f>IF($A262="","",'Система'!$B$4)</f>
        <v/>
      </c>
      <c r="C262" s="14"/>
      <c r="D262" s="23" t="str">
        <f t="array" ref="D262">IF(E262="","",XLOOKUP(E262,selector_12,selector_12_ids,""))</f>
        <v/>
      </c>
      <c r="E262" s="25"/>
      <c r="F262" s="23" t="str">
        <f t="array" ref="F262">IF(G262="","",XLOOKUP(G262,selector_13,selector_13_ids,""))</f>
        <v/>
      </c>
      <c r="G262" s="25"/>
      <c r="H262" s="14"/>
      <c r="I262" s="23" t="str">
        <f t="array" ref="I262">IF(J262="","",XLOOKUP(J262,selector_13,selector_13_ids,""))</f>
        <v/>
      </c>
      <c r="J262" s="25"/>
      <c r="K262" s="14"/>
      <c r="L262" s="23" t="str">
        <f t="array" ref="L262">IF(M262="","",XLOOKUP(M262,selector_07,selector_07_ids,""))</f>
        <v/>
      </c>
      <c r="M262" s="25"/>
      <c r="N262" s="14"/>
      <c r="O262" s="14"/>
      <c r="P262" s="14"/>
      <c r="Q262" s="14"/>
      <c r="R262" s="14"/>
      <c r="S262" s="14"/>
      <c r="T262" s="14"/>
      <c r="U262" s="14"/>
      <c r="V262" s="14"/>
      <c r="W262" s="23" t="str">
        <f t="array" ref="W262">IF(X262="","",XLOOKUP(X262,selector_04,selector_04_ids,""))</f>
        <v/>
      </c>
      <c r="X262" s="25"/>
      <c r="Y262" s="14"/>
      <c r="Z262" s="27"/>
      <c r="AA262" s="14"/>
    </row>
    <row r="263">
      <c r="A263" s="14"/>
      <c r="B263" s="23" t="str">
        <f>IF($A263="","",'Система'!$B$4)</f>
        <v/>
      </c>
      <c r="C263" s="14"/>
      <c r="D263" s="23" t="str">
        <f t="array" ref="D263">IF(E263="","",XLOOKUP(E263,selector_12,selector_12_ids,""))</f>
        <v/>
      </c>
      <c r="E263" s="25"/>
      <c r="F263" s="23" t="str">
        <f t="array" ref="F263">IF(G263="","",XLOOKUP(G263,selector_13,selector_13_ids,""))</f>
        <v/>
      </c>
      <c r="G263" s="25"/>
      <c r="H263" s="14"/>
      <c r="I263" s="23" t="str">
        <f t="array" ref="I263">IF(J263="","",XLOOKUP(J263,selector_13,selector_13_ids,""))</f>
        <v/>
      </c>
      <c r="J263" s="25"/>
      <c r="K263" s="14"/>
      <c r="L263" s="23" t="str">
        <f t="array" ref="L263">IF(M263="","",XLOOKUP(M263,selector_07,selector_07_ids,""))</f>
        <v/>
      </c>
      <c r="M263" s="25"/>
      <c r="N263" s="14"/>
      <c r="O263" s="14"/>
      <c r="P263" s="14"/>
      <c r="Q263" s="14"/>
      <c r="R263" s="14"/>
      <c r="S263" s="14"/>
      <c r="T263" s="14"/>
      <c r="U263" s="14"/>
      <c r="V263" s="14"/>
      <c r="W263" s="23" t="str">
        <f t="array" ref="W263">IF(X263="","",XLOOKUP(X263,selector_04,selector_04_ids,""))</f>
        <v/>
      </c>
      <c r="X263" s="25"/>
      <c r="Y263" s="14"/>
      <c r="Z263" s="27"/>
      <c r="AA263" s="14"/>
    </row>
    <row r="264">
      <c r="A264" s="14"/>
      <c r="B264" s="23" t="str">
        <f>IF($A264="","",'Система'!$B$4)</f>
        <v/>
      </c>
      <c r="C264" s="14"/>
      <c r="D264" s="23" t="str">
        <f t="array" ref="D264">IF(E264="","",XLOOKUP(E264,selector_12,selector_12_ids,""))</f>
        <v/>
      </c>
      <c r="E264" s="25"/>
      <c r="F264" s="23" t="str">
        <f t="array" ref="F264">IF(G264="","",XLOOKUP(G264,selector_13,selector_13_ids,""))</f>
        <v/>
      </c>
      <c r="G264" s="25"/>
      <c r="H264" s="14"/>
      <c r="I264" s="23" t="str">
        <f t="array" ref="I264">IF(J264="","",XLOOKUP(J264,selector_13,selector_13_ids,""))</f>
        <v/>
      </c>
      <c r="J264" s="25"/>
      <c r="K264" s="14"/>
      <c r="L264" s="23" t="str">
        <f t="array" ref="L264">IF(M264="","",XLOOKUP(M264,selector_07,selector_07_ids,""))</f>
        <v/>
      </c>
      <c r="M264" s="25"/>
      <c r="N264" s="14"/>
      <c r="O264" s="14"/>
      <c r="P264" s="14"/>
      <c r="Q264" s="14"/>
      <c r="R264" s="14"/>
      <c r="S264" s="14"/>
      <c r="T264" s="14"/>
      <c r="U264" s="14"/>
      <c r="V264" s="14"/>
      <c r="W264" s="23" t="str">
        <f t="array" ref="W264">IF(X264="","",XLOOKUP(X264,selector_04,selector_04_ids,""))</f>
        <v/>
      </c>
      <c r="X264" s="25"/>
      <c r="Y264" s="14"/>
      <c r="Z264" s="27"/>
      <c r="AA264" s="14"/>
    </row>
    <row r="265">
      <c r="A265" s="14"/>
      <c r="B265" s="23" t="str">
        <f>IF($A265="","",'Система'!$B$4)</f>
        <v/>
      </c>
      <c r="C265" s="14"/>
      <c r="D265" s="23" t="str">
        <f t="array" ref="D265">IF(E265="","",XLOOKUP(E265,selector_12,selector_12_ids,""))</f>
        <v/>
      </c>
      <c r="E265" s="25"/>
      <c r="F265" s="23" t="str">
        <f t="array" ref="F265">IF(G265="","",XLOOKUP(G265,selector_13,selector_13_ids,""))</f>
        <v/>
      </c>
      <c r="G265" s="25"/>
      <c r="H265" s="14"/>
      <c r="I265" s="23" t="str">
        <f t="array" ref="I265">IF(J265="","",XLOOKUP(J265,selector_13,selector_13_ids,""))</f>
        <v/>
      </c>
      <c r="J265" s="25"/>
      <c r="K265" s="14"/>
      <c r="L265" s="23" t="str">
        <f t="array" ref="L265">IF(M265="","",XLOOKUP(M265,selector_07,selector_07_ids,""))</f>
        <v/>
      </c>
      <c r="M265" s="25"/>
      <c r="N265" s="14"/>
      <c r="O265" s="14"/>
      <c r="P265" s="14"/>
      <c r="Q265" s="14"/>
      <c r="R265" s="14"/>
      <c r="S265" s="14"/>
      <c r="T265" s="14"/>
      <c r="U265" s="14"/>
      <c r="V265" s="14"/>
      <c r="W265" s="23" t="str">
        <f t="array" ref="W265">IF(X265="","",XLOOKUP(X265,selector_04,selector_04_ids,""))</f>
        <v/>
      </c>
      <c r="X265" s="25"/>
      <c r="Y265" s="14"/>
      <c r="Z265" s="27"/>
      <c r="AA265" s="14"/>
    </row>
    <row r="266">
      <c r="A266" s="14"/>
      <c r="B266" s="23" t="str">
        <f>IF($A266="","",'Система'!$B$4)</f>
        <v/>
      </c>
      <c r="C266" s="14"/>
      <c r="D266" s="23" t="str">
        <f t="array" ref="D266">IF(E266="","",XLOOKUP(E266,selector_12,selector_12_ids,""))</f>
        <v/>
      </c>
      <c r="E266" s="25"/>
      <c r="F266" s="23" t="str">
        <f t="array" ref="F266">IF(G266="","",XLOOKUP(G266,selector_13,selector_13_ids,""))</f>
        <v/>
      </c>
      <c r="G266" s="25"/>
      <c r="H266" s="14"/>
      <c r="I266" s="23" t="str">
        <f t="array" ref="I266">IF(J266="","",XLOOKUP(J266,selector_13,selector_13_ids,""))</f>
        <v/>
      </c>
      <c r="J266" s="25"/>
      <c r="K266" s="14"/>
      <c r="L266" s="23" t="str">
        <f t="array" ref="L266">IF(M266="","",XLOOKUP(M266,selector_07,selector_07_ids,""))</f>
        <v/>
      </c>
      <c r="M266" s="25"/>
      <c r="N266" s="14"/>
      <c r="O266" s="14"/>
      <c r="P266" s="14"/>
      <c r="Q266" s="14"/>
      <c r="R266" s="14"/>
      <c r="S266" s="14"/>
      <c r="T266" s="14"/>
      <c r="U266" s="14"/>
      <c r="V266" s="14"/>
      <c r="W266" s="23" t="str">
        <f t="array" ref="W266">IF(X266="","",XLOOKUP(X266,selector_04,selector_04_ids,""))</f>
        <v/>
      </c>
      <c r="X266" s="25"/>
      <c r="Y266" s="14"/>
      <c r="Z266" s="27"/>
      <c r="AA266" s="14"/>
    </row>
    <row r="267">
      <c r="A267" s="14"/>
      <c r="B267" s="23" t="str">
        <f>IF($A267="","",'Система'!$B$4)</f>
        <v/>
      </c>
      <c r="C267" s="14"/>
      <c r="D267" s="23" t="str">
        <f t="array" ref="D267">IF(E267="","",XLOOKUP(E267,selector_12,selector_12_ids,""))</f>
        <v/>
      </c>
      <c r="E267" s="25"/>
      <c r="F267" s="23" t="str">
        <f t="array" ref="F267">IF(G267="","",XLOOKUP(G267,selector_13,selector_13_ids,""))</f>
        <v/>
      </c>
      <c r="G267" s="25"/>
      <c r="H267" s="14"/>
      <c r="I267" s="23" t="str">
        <f t="array" ref="I267">IF(J267="","",XLOOKUP(J267,selector_13,selector_13_ids,""))</f>
        <v/>
      </c>
      <c r="J267" s="25"/>
      <c r="K267" s="14"/>
      <c r="L267" s="23" t="str">
        <f t="array" ref="L267">IF(M267="","",XLOOKUP(M267,selector_07,selector_07_ids,""))</f>
        <v/>
      </c>
      <c r="M267" s="25"/>
      <c r="N267" s="14"/>
      <c r="O267" s="14"/>
      <c r="P267" s="14"/>
      <c r="Q267" s="14"/>
      <c r="R267" s="14"/>
      <c r="S267" s="14"/>
      <c r="T267" s="14"/>
      <c r="U267" s="14"/>
      <c r="V267" s="14"/>
      <c r="W267" s="23" t="str">
        <f t="array" ref="W267">IF(X267="","",XLOOKUP(X267,selector_04,selector_04_ids,""))</f>
        <v/>
      </c>
      <c r="X267" s="25"/>
      <c r="Y267" s="14"/>
      <c r="Z267" s="27"/>
      <c r="AA267" s="14"/>
    </row>
    <row r="268">
      <c r="A268" s="14"/>
      <c r="B268" s="23" t="str">
        <f>IF($A268="","",'Система'!$B$4)</f>
        <v/>
      </c>
      <c r="C268" s="14"/>
      <c r="D268" s="23" t="str">
        <f t="array" ref="D268">IF(E268="","",XLOOKUP(E268,selector_12,selector_12_ids,""))</f>
        <v/>
      </c>
      <c r="E268" s="25"/>
      <c r="F268" s="23" t="str">
        <f t="array" ref="F268">IF(G268="","",XLOOKUP(G268,selector_13,selector_13_ids,""))</f>
        <v/>
      </c>
      <c r="G268" s="25"/>
      <c r="H268" s="14"/>
      <c r="I268" s="23" t="str">
        <f t="array" ref="I268">IF(J268="","",XLOOKUP(J268,selector_13,selector_13_ids,""))</f>
        <v/>
      </c>
      <c r="J268" s="25"/>
      <c r="K268" s="14"/>
      <c r="L268" s="23" t="str">
        <f t="array" ref="L268">IF(M268="","",XLOOKUP(M268,selector_07,selector_07_ids,""))</f>
        <v/>
      </c>
      <c r="M268" s="25"/>
      <c r="N268" s="14"/>
      <c r="O268" s="14"/>
      <c r="P268" s="14"/>
      <c r="Q268" s="14"/>
      <c r="R268" s="14"/>
      <c r="S268" s="14"/>
      <c r="T268" s="14"/>
      <c r="U268" s="14"/>
      <c r="V268" s="14"/>
      <c r="W268" s="23" t="str">
        <f t="array" ref="W268">IF(X268="","",XLOOKUP(X268,selector_04,selector_04_ids,""))</f>
        <v/>
      </c>
      <c r="X268" s="25"/>
      <c r="Y268" s="14"/>
      <c r="Z268" s="27"/>
      <c r="AA268" s="14"/>
    </row>
    <row r="269">
      <c r="A269" s="14"/>
      <c r="B269" s="23" t="str">
        <f>IF($A269="","",'Система'!$B$4)</f>
        <v/>
      </c>
      <c r="C269" s="14"/>
      <c r="D269" s="23" t="str">
        <f t="array" ref="D269">IF(E269="","",XLOOKUP(E269,selector_12,selector_12_ids,""))</f>
        <v/>
      </c>
      <c r="E269" s="25"/>
      <c r="F269" s="23" t="str">
        <f t="array" ref="F269">IF(G269="","",XLOOKUP(G269,selector_13,selector_13_ids,""))</f>
        <v/>
      </c>
      <c r="G269" s="25"/>
      <c r="H269" s="14"/>
      <c r="I269" s="23" t="str">
        <f t="array" ref="I269">IF(J269="","",XLOOKUP(J269,selector_13,selector_13_ids,""))</f>
        <v/>
      </c>
      <c r="J269" s="25"/>
      <c r="K269" s="14"/>
      <c r="L269" s="23" t="str">
        <f t="array" ref="L269">IF(M269="","",XLOOKUP(M269,selector_07,selector_07_ids,""))</f>
        <v/>
      </c>
      <c r="M269" s="25"/>
      <c r="N269" s="14"/>
      <c r="O269" s="14"/>
      <c r="P269" s="14"/>
      <c r="Q269" s="14"/>
      <c r="R269" s="14"/>
      <c r="S269" s="14"/>
      <c r="T269" s="14"/>
      <c r="U269" s="14"/>
      <c r="V269" s="14"/>
      <c r="W269" s="23" t="str">
        <f t="array" ref="W269">IF(X269="","",XLOOKUP(X269,selector_04,selector_04_ids,""))</f>
        <v/>
      </c>
      <c r="X269" s="25"/>
      <c r="Y269" s="14"/>
      <c r="Z269" s="27"/>
      <c r="AA269" s="14"/>
    </row>
    <row r="270">
      <c r="A270" s="14"/>
      <c r="B270" s="23" t="str">
        <f>IF($A270="","",'Система'!$B$4)</f>
        <v/>
      </c>
      <c r="C270" s="14"/>
      <c r="D270" s="23" t="str">
        <f t="array" ref="D270">IF(E270="","",XLOOKUP(E270,selector_12,selector_12_ids,""))</f>
        <v/>
      </c>
      <c r="E270" s="25"/>
      <c r="F270" s="23" t="str">
        <f t="array" ref="F270">IF(G270="","",XLOOKUP(G270,selector_13,selector_13_ids,""))</f>
        <v/>
      </c>
      <c r="G270" s="25"/>
      <c r="H270" s="14"/>
      <c r="I270" s="23" t="str">
        <f t="array" ref="I270">IF(J270="","",XLOOKUP(J270,selector_13,selector_13_ids,""))</f>
        <v/>
      </c>
      <c r="J270" s="25"/>
      <c r="K270" s="14"/>
      <c r="L270" s="23" t="str">
        <f t="array" ref="L270">IF(M270="","",XLOOKUP(M270,selector_07,selector_07_ids,""))</f>
        <v/>
      </c>
      <c r="M270" s="25"/>
      <c r="N270" s="14"/>
      <c r="O270" s="14"/>
      <c r="P270" s="14"/>
      <c r="Q270" s="14"/>
      <c r="R270" s="14"/>
      <c r="S270" s="14"/>
      <c r="T270" s="14"/>
      <c r="U270" s="14"/>
      <c r="V270" s="14"/>
      <c r="W270" s="23" t="str">
        <f t="array" ref="W270">IF(X270="","",XLOOKUP(X270,selector_04,selector_04_ids,""))</f>
        <v/>
      </c>
      <c r="X270" s="25"/>
      <c r="Y270" s="14"/>
      <c r="Z270" s="27"/>
      <c r="AA270" s="14"/>
    </row>
    <row r="271">
      <c r="A271" s="14"/>
      <c r="B271" s="23" t="str">
        <f>IF($A271="","",'Система'!$B$4)</f>
        <v/>
      </c>
      <c r="C271" s="14"/>
      <c r="D271" s="23" t="str">
        <f t="array" ref="D271">IF(E271="","",XLOOKUP(E271,selector_12,selector_12_ids,""))</f>
        <v/>
      </c>
      <c r="E271" s="25"/>
      <c r="F271" s="23" t="str">
        <f t="array" ref="F271">IF(G271="","",XLOOKUP(G271,selector_13,selector_13_ids,""))</f>
        <v/>
      </c>
      <c r="G271" s="25"/>
      <c r="H271" s="14"/>
      <c r="I271" s="23" t="str">
        <f t="array" ref="I271">IF(J271="","",XLOOKUP(J271,selector_13,selector_13_ids,""))</f>
        <v/>
      </c>
      <c r="J271" s="25"/>
      <c r="K271" s="14"/>
      <c r="L271" s="23" t="str">
        <f t="array" ref="L271">IF(M271="","",XLOOKUP(M271,selector_07,selector_07_ids,""))</f>
        <v/>
      </c>
      <c r="M271" s="25"/>
      <c r="N271" s="14"/>
      <c r="O271" s="14"/>
      <c r="P271" s="14"/>
      <c r="Q271" s="14"/>
      <c r="R271" s="14"/>
      <c r="S271" s="14"/>
      <c r="T271" s="14"/>
      <c r="U271" s="14"/>
      <c r="V271" s="14"/>
      <c r="W271" s="23" t="str">
        <f t="array" ref="W271">IF(X271="","",XLOOKUP(X271,selector_04,selector_04_ids,""))</f>
        <v/>
      </c>
      <c r="X271" s="25"/>
      <c r="Y271" s="14"/>
      <c r="Z271" s="27"/>
      <c r="AA271" s="14"/>
    </row>
    <row r="272">
      <c r="A272" s="14"/>
      <c r="B272" s="23" t="str">
        <f>IF($A272="","",'Система'!$B$4)</f>
        <v/>
      </c>
      <c r="C272" s="14"/>
      <c r="D272" s="23" t="str">
        <f t="array" ref="D272">IF(E272="","",XLOOKUP(E272,selector_12,selector_12_ids,""))</f>
        <v/>
      </c>
      <c r="E272" s="25"/>
      <c r="F272" s="23" t="str">
        <f t="array" ref="F272">IF(G272="","",XLOOKUP(G272,selector_13,selector_13_ids,""))</f>
        <v/>
      </c>
      <c r="G272" s="25"/>
      <c r="H272" s="14"/>
      <c r="I272" s="23" t="str">
        <f t="array" ref="I272">IF(J272="","",XLOOKUP(J272,selector_13,selector_13_ids,""))</f>
        <v/>
      </c>
      <c r="J272" s="25"/>
      <c r="K272" s="14"/>
      <c r="L272" s="23" t="str">
        <f t="array" ref="L272">IF(M272="","",XLOOKUP(M272,selector_07,selector_07_ids,""))</f>
        <v/>
      </c>
      <c r="M272" s="25"/>
      <c r="N272" s="14"/>
      <c r="O272" s="14"/>
      <c r="P272" s="14"/>
      <c r="Q272" s="14"/>
      <c r="R272" s="14"/>
      <c r="S272" s="14"/>
      <c r="T272" s="14"/>
      <c r="U272" s="14"/>
      <c r="V272" s="14"/>
      <c r="W272" s="23" t="str">
        <f t="array" ref="W272">IF(X272="","",XLOOKUP(X272,selector_04,selector_04_ids,""))</f>
        <v/>
      </c>
      <c r="X272" s="25"/>
      <c r="Y272" s="14"/>
      <c r="Z272" s="27"/>
      <c r="AA272" s="14"/>
    </row>
    <row r="273">
      <c r="A273" s="14"/>
      <c r="B273" s="23" t="str">
        <f>IF($A273="","",'Система'!$B$4)</f>
        <v/>
      </c>
      <c r="C273" s="14"/>
      <c r="D273" s="23" t="str">
        <f t="array" ref="D273">IF(E273="","",XLOOKUP(E273,selector_12,selector_12_ids,""))</f>
        <v/>
      </c>
      <c r="E273" s="25"/>
      <c r="F273" s="23" t="str">
        <f t="array" ref="F273">IF(G273="","",XLOOKUP(G273,selector_13,selector_13_ids,""))</f>
        <v/>
      </c>
      <c r="G273" s="25"/>
      <c r="H273" s="14"/>
      <c r="I273" s="23" t="str">
        <f t="array" ref="I273">IF(J273="","",XLOOKUP(J273,selector_13,selector_13_ids,""))</f>
        <v/>
      </c>
      <c r="J273" s="25"/>
      <c r="K273" s="14"/>
      <c r="L273" s="23" t="str">
        <f t="array" ref="L273">IF(M273="","",XLOOKUP(M273,selector_07,selector_07_ids,""))</f>
        <v/>
      </c>
      <c r="M273" s="25"/>
      <c r="N273" s="14"/>
      <c r="O273" s="14"/>
      <c r="P273" s="14"/>
      <c r="Q273" s="14"/>
      <c r="R273" s="14"/>
      <c r="S273" s="14"/>
      <c r="T273" s="14"/>
      <c r="U273" s="14"/>
      <c r="V273" s="14"/>
      <c r="W273" s="23" t="str">
        <f t="array" ref="W273">IF(X273="","",XLOOKUP(X273,selector_04,selector_04_ids,""))</f>
        <v/>
      </c>
      <c r="X273" s="25"/>
      <c r="Y273" s="14"/>
      <c r="Z273" s="27"/>
      <c r="AA273" s="14"/>
    </row>
    <row r="274">
      <c r="A274" s="14"/>
      <c r="B274" s="23" t="str">
        <f>IF($A274="","",'Система'!$B$4)</f>
        <v/>
      </c>
      <c r="C274" s="14"/>
      <c r="D274" s="23" t="str">
        <f t="array" ref="D274">IF(E274="","",XLOOKUP(E274,selector_12,selector_12_ids,""))</f>
        <v/>
      </c>
      <c r="E274" s="25"/>
      <c r="F274" s="23" t="str">
        <f t="array" ref="F274">IF(G274="","",XLOOKUP(G274,selector_13,selector_13_ids,""))</f>
        <v/>
      </c>
      <c r="G274" s="25"/>
      <c r="H274" s="14"/>
      <c r="I274" s="23" t="str">
        <f t="array" ref="I274">IF(J274="","",XLOOKUP(J274,selector_13,selector_13_ids,""))</f>
        <v/>
      </c>
      <c r="J274" s="25"/>
      <c r="K274" s="14"/>
      <c r="L274" s="23" t="str">
        <f t="array" ref="L274">IF(M274="","",XLOOKUP(M274,selector_07,selector_07_ids,""))</f>
        <v/>
      </c>
      <c r="M274" s="25"/>
      <c r="N274" s="14"/>
      <c r="O274" s="14"/>
      <c r="P274" s="14"/>
      <c r="Q274" s="14"/>
      <c r="R274" s="14"/>
      <c r="S274" s="14"/>
      <c r="T274" s="14"/>
      <c r="U274" s="14"/>
      <c r="V274" s="14"/>
      <c r="W274" s="23" t="str">
        <f t="array" ref="W274">IF(X274="","",XLOOKUP(X274,selector_04,selector_04_ids,""))</f>
        <v/>
      </c>
      <c r="X274" s="25"/>
      <c r="Y274" s="14"/>
      <c r="Z274" s="27"/>
      <c r="AA274" s="14"/>
    </row>
    <row r="275">
      <c r="A275" s="14"/>
      <c r="B275" s="23" t="str">
        <f>IF($A275="","",'Система'!$B$4)</f>
        <v/>
      </c>
      <c r="C275" s="14"/>
      <c r="D275" s="23" t="str">
        <f t="array" ref="D275">IF(E275="","",XLOOKUP(E275,selector_12,selector_12_ids,""))</f>
        <v/>
      </c>
      <c r="E275" s="25"/>
      <c r="F275" s="23" t="str">
        <f t="array" ref="F275">IF(G275="","",XLOOKUP(G275,selector_13,selector_13_ids,""))</f>
        <v/>
      </c>
      <c r="G275" s="25"/>
      <c r="H275" s="14"/>
      <c r="I275" s="23" t="str">
        <f t="array" ref="I275">IF(J275="","",XLOOKUP(J275,selector_13,selector_13_ids,""))</f>
        <v/>
      </c>
      <c r="J275" s="25"/>
      <c r="K275" s="14"/>
      <c r="L275" s="23" t="str">
        <f t="array" ref="L275">IF(M275="","",XLOOKUP(M275,selector_07,selector_07_ids,""))</f>
        <v/>
      </c>
      <c r="M275" s="25"/>
      <c r="N275" s="14"/>
      <c r="O275" s="14"/>
      <c r="P275" s="14"/>
      <c r="Q275" s="14"/>
      <c r="R275" s="14"/>
      <c r="S275" s="14"/>
      <c r="T275" s="14"/>
      <c r="U275" s="14"/>
      <c r="V275" s="14"/>
      <c r="W275" s="23" t="str">
        <f t="array" ref="W275">IF(X275="","",XLOOKUP(X275,selector_04,selector_04_ids,""))</f>
        <v/>
      </c>
      <c r="X275" s="25"/>
      <c r="Y275" s="14"/>
      <c r="Z275" s="27"/>
      <c r="AA275" s="14"/>
    </row>
    <row r="276">
      <c r="A276" s="14"/>
      <c r="B276" s="23" t="str">
        <f>IF($A276="","",'Система'!$B$4)</f>
        <v/>
      </c>
      <c r="C276" s="14"/>
      <c r="D276" s="23" t="str">
        <f t="array" ref="D276">IF(E276="","",XLOOKUP(E276,selector_12,selector_12_ids,""))</f>
        <v/>
      </c>
      <c r="E276" s="25"/>
      <c r="F276" s="23" t="str">
        <f t="array" ref="F276">IF(G276="","",XLOOKUP(G276,selector_13,selector_13_ids,""))</f>
        <v/>
      </c>
      <c r="G276" s="25"/>
      <c r="H276" s="14"/>
      <c r="I276" s="23" t="str">
        <f t="array" ref="I276">IF(J276="","",XLOOKUP(J276,selector_13,selector_13_ids,""))</f>
        <v/>
      </c>
      <c r="J276" s="25"/>
      <c r="K276" s="14"/>
      <c r="L276" s="23" t="str">
        <f t="array" ref="L276">IF(M276="","",XLOOKUP(M276,selector_07,selector_07_ids,""))</f>
        <v/>
      </c>
      <c r="M276" s="25"/>
      <c r="N276" s="14"/>
      <c r="O276" s="14"/>
      <c r="P276" s="14"/>
      <c r="Q276" s="14"/>
      <c r="R276" s="14"/>
      <c r="S276" s="14"/>
      <c r="T276" s="14"/>
      <c r="U276" s="14"/>
      <c r="V276" s="14"/>
      <c r="W276" s="23" t="str">
        <f t="array" ref="W276">IF(X276="","",XLOOKUP(X276,selector_04,selector_04_ids,""))</f>
        <v/>
      </c>
      <c r="X276" s="25"/>
      <c r="Y276" s="14"/>
      <c r="Z276" s="27"/>
      <c r="AA276" s="14"/>
    </row>
    <row r="277">
      <c r="A277" s="14"/>
      <c r="B277" s="23" t="str">
        <f>IF($A277="","",'Система'!$B$4)</f>
        <v/>
      </c>
      <c r="C277" s="14"/>
      <c r="D277" s="23" t="str">
        <f t="array" ref="D277">IF(E277="","",XLOOKUP(E277,selector_12,selector_12_ids,""))</f>
        <v/>
      </c>
      <c r="E277" s="25"/>
      <c r="F277" s="23" t="str">
        <f t="array" ref="F277">IF(G277="","",XLOOKUP(G277,selector_13,selector_13_ids,""))</f>
        <v/>
      </c>
      <c r="G277" s="25"/>
      <c r="H277" s="14"/>
      <c r="I277" s="23" t="str">
        <f t="array" ref="I277">IF(J277="","",XLOOKUP(J277,selector_13,selector_13_ids,""))</f>
        <v/>
      </c>
      <c r="J277" s="25"/>
      <c r="K277" s="14"/>
      <c r="L277" s="23" t="str">
        <f t="array" ref="L277">IF(M277="","",XLOOKUP(M277,selector_07,selector_07_ids,""))</f>
        <v/>
      </c>
      <c r="M277" s="25"/>
      <c r="N277" s="14"/>
      <c r="O277" s="14"/>
      <c r="P277" s="14"/>
      <c r="Q277" s="14"/>
      <c r="R277" s="14"/>
      <c r="S277" s="14"/>
      <c r="T277" s="14"/>
      <c r="U277" s="14"/>
      <c r="V277" s="14"/>
      <c r="W277" s="23" t="str">
        <f t="array" ref="W277">IF(X277="","",XLOOKUP(X277,selector_04,selector_04_ids,""))</f>
        <v/>
      </c>
      <c r="X277" s="25"/>
      <c r="Y277" s="14"/>
      <c r="Z277" s="27"/>
      <c r="AA277" s="14"/>
    </row>
    <row r="278">
      <c r="A278" s="14"/>
      <c r="B278" s="23" t="str">
        <f>IF($A278="","",'Система'!$B$4)</f>
        <v/>
      </c>
      <c r="C278" s="14"/>
      <c r="D278" s="23" t="str">
        <f t="array" ref="D278">IF(E278="","",XLOOKUP(E278,selector_12,selector_12_ids,""))</f>
        <v/>
      </c>
      <c r="E278" s="25"/>
      <c r="F278" s="23" t="str">
        <f t="array" ref="F278">IF(G278="","",XLOOKUP(G278,selector_13,selector_13_ids,""))</f>
        <v/>
      </c>
      <c r="G278" s="25"/>
      <c r="H278" s="14"/>
      <c r="I278" s="23" t="str">
        <f t="array" ref="I278">IF(J278="","",XLOOKUP(J278,selector_13,selector_13_ids,""))</f>
        <v/>
      </c>
      <c r="J278" s="25"/>
      <c r="K278" s="14"/>
      <c r="L278" s="23" t="str">
        <f t="array" ref="L278">IF(M278="","",XLOOKUP(M278,selector_07,selector_07_ids,""))</f>
        <v/>
      </c>
      <c r="M278" s="25"/>
      <c r="N278" s="14"/>
      <c r="O278" s="14"/>
      <c r="P278" s="14"/>
      <c r="Q278" s="14"/>
      <c r="R278" s="14"/>
      <c r="S278" s="14"/>
      <c r="T278" s="14"/>
      <c r="U278" s="14"/>
      <c r="V278" s="14"/>
      <c r="W278" s="23" t="str">
        <f t="array" ref="W278">IF(X278="","",XLOOKUP(X278,selector_04,selector_04_ids,""))</f>
        <v/>
      </c>
      <c r="X278" s="25"/>
      <c r="Y278" s="14"/>
      <c r="Z278" s="27"/>
      <c r="AA278" s="14"/>
    </row>
    <row r="279">
      <c r="A279" s="14"/>
      <c r="B279" s="23" t="str">
        <f>IF($A279="","",'Система'!$B$4)</f>
        <v/>
      </c>
      <c r="C279" s="14"/>
      <c r="D279" s="23" t="str">
        <f t="array" ref="D279">IF(E279="","",XLOOKUP(E279,selector_12,selector_12_ids,""))</f>
        <v/>
      </c>
      <c r="E279" s="25"/>
      <c r="F279" s="23" t="str">
        <f t="array" ref="F279">IF(G279="","",XLOOKUP(G279,selector_13,selector_13_ids,""))</f>
        <v/>
      </c>
      <c r="G279" s="25"/>
      <c r="H279" s="14"/>
      <c r="I279" s="23" t="str">
        <f t="array" ref="I279">IF(J279="","",XLOOKUP(J279,selector_13,selector_13_ids,""))</f>
        <v/>
      </c>
      <c r="J279" s="25"/>
      <c r="K279" s="14"/>
      <c r="L279" s="23" t="str">
        <f t="array" ref="L279">IF(M279="","",XLOOKUP(M279,selector_07,selector_07_ids,""))</f>
        <v/>
      </c>
      <c r="M279" s="25"/>
      <c r="N279" s="14"/>
      <c r="O279" s="14"/>
      <c r="P279" s="14"/>
      <c r="Q279" s="14"/>
      <c r="R279" s="14"/>
      <c r="S279" s="14"/>
      <c r="T279" s="14"/>
      <c r="U279" s="14"/>
      <c r="V279" s="14"/>
      <c r="W279" s="23" t="str">
        <f t="array" ref="W279">IF(X279="","",XLOOKUP(X279,selector_04,selector_04_ids,""))</f>
        <v/>
      </c>
      <c r="X279" s="25"/>
      <c r="Y279" s="14"/>
      <c r="Z279" s="27"/>
      <c r="AA279" s="14"/>
    </row>
    <row r="280">
      <c r="A280" s="14"/>
      <c r="B280" s="23" t="str">
        <f>IF($A280="","",'Система'!$B$4)</f>
        <v/>
      </c>
      <c r="C280" s="14"/>
      <c r="D280" s="23" t="str">
        <f t="array" ref="D280">IF(E280="","",XLOOKUP(E280,selector_12,selector_12_ids,""))</f>
        <v/>
      </c>
      <c r="E280" s="25"/>
      <c r="F280" s="23" t="str">
        <f t="array" ref="F280">IF(G280="","",XLOOKUP(G280,selector_13,selector_13_ids,""))</f>
        <v/>
      </c>
      <c r="G280" s="25"/>
      <c r="H280" s="14"/>
      <c r="I280" s="23" t="str">
        <f t="array" ref="I280">IF(J280="","",XLOOKUP(J280,selector_13,selector_13_ids,""))</f>
        <v/>
      </c>
      <c r="J280" s="25"/>
      <c r="K280" s="14"/>
      <c r="L280" s="23" t="str">
        <f t="array" ref="L280">IF(M280="","",XLOOKUP(M280,selector_07,selector_07_ids,""))</f>
        <v/>
      </c>
      <c r="M280" s="25"/>
      <c r="N280" s="14"/>
      <c r="O280" s="14"/>
      <c r="P280" s="14"/>
      <c r="Q280" s="14"/>
      <c r="R280" s="14"/>
      <c r="S280" s="14"/>
      <c r="T280" s="14"/>
      <c r="U280" s="14"/>
      <c r="V280" s="14"/>
      <c r="W280" s="23" t="str">
        <f t="array" ref="W280">IF(X280="","",XLOOKUP(X280,selector_04,selector_04_ids,""))</f>
        <v/>
      </c>
      <c r="X280" s="25"/>
      <c r="Y280" s="14"/>
      <c r="Z280" s="27"/>
      <c r="AA280" s="14"/>
    </row>
    <row r="281">
      <c r="A281" s="14"/>
      <c r="B281" s="23" t="str">
        <f>IF($A281="","",'Система'!$B$4)</f>
        <v/>
      </c>
      <c r="C281" s="14"/>
      <c r="D281" s="23" t="str">
        <f t="array" ref="D281">IF(E281="","",XLOOKUP(E281,selector_12,selector_12_ids,""))</f>
        <v/>
      </c>
      <c r="E281" s="25"/>
      <c r="F281" s="23" t="str">
        <f t="array" ref="F281">IF(G281="","",XLOOKUP(G281,selector_13,selector_13_ids,""))</f>
        <v/>
      </c>
      <c r="G281" s="25"/>
      <c r="H281" s="14"/>
      <c r="I281" s="23" t="str">
        <f t="array" ref="I281">IF(J281="","",XLOOKUP(J281,selector_13,selector_13_ids,""))</f>
        <v/>
      </c>
      <c r="J281" s="25"/>
      <c r="K281" s="14"/>
      <c r="L281" s="23" t="str">
        <f t="array" ref="L281">IF(M281="","",XLOOKUP(M281,selector_07,selector_07_ids,""))</f>
        <v/>
      </c>
      <c r="M281" s="25"/>
      <c r="N281" s="14"/>
      <c r="O281" s="14"/>
      <c r="P281" s="14"/>
      <c r="Q281" s="14"/>
      <c r="R281" s="14"/>
      <c r="S281" s="14"/>
      <c r="T281" s="14"/>
      <c r="U281" s="14"/>
      <c r="V281" s="14"/>
      <c r="W281" s="23" t="str">
        <f t="array" ref="W281">IF(X281="","",XLOOKUP(X281,selector_04,selector_04_ids,""))</f>
        <v/>
      </c>
      <c r="X281" s="25"/>
      <c r="Y281" s="14"/>
      <c r="Z281" s="27"/>
      <c r="AA281" s="14"/>
    </row>
    <row r="282">
      <c r="A282" s="14"/>
      <c r="B282" s="23" t="str">
        <f>IF($A282="","",'Система'!$B$4)</f>
        <v/>
      </c>
      <c r="C282" s="14"/>
      <c r="D282" s="23" t="str">
        <f t="array" ref="D282">IF(E282="","",XLOOKUP(E282,selector_12,selector_12_ids,""))</f>
        <v/>
      </c>
      <c r="E282" s="25"/>
      <c r="F282" s="23" t="str">
        <f t="array" ref="F282">IF(G282="","",XLOOKUP(G282,selector_13,selector_13_ids,""))</f>
        <v/>
      </c>
      <c r="G282" s="25"/>
      <c r="H282" s="14"/>
      <c r="I282" s="23" t="str">
        <f t="array" ref="I282">IF(J282="","",XLOOKUP(J282,selector_13,selector_13_ids,""))</f>
        <v/>
      </c>
      <c r="J282" s="25"/>
      <c r="K282" s="14"/>
      <c r="L282" s="23" t="str">
        <f t="array" ref="L282">IF(M282="","",XLOOKUP(M282,selector_07,selector_07_ids,""))</f>
        <v/>
      </c>
      <c r="M282" s="25"/>
      <c r="N282" s="14"/>
      <c r="O282" s="14"/>
      <c r="P282" s="14"/>
      <c r="Q282" s="14"/>
      <c r="R282" s="14"/>
      <c r="S282" s="14"/>
      <c r="T282" s="14"/>
      <c r="U282" s="14"/>
      <c r="V282" s="14"/>
      <c r="W282" s="23" t="str">
        <f t="array" ref="W282">IF(X282="","",XLOOKUP(X282,selector_04,selector_04_ids,""))</f>
        <v/>
      </c>
      <c r="X282" s="25"/>
      <c r="Y282" s="14"/>
      <c r="Z282" s="27"/>
      <c r="AA282" s="14"/>
    </row>
    <row r="283">
      <c r="A283" s="14"/>
      <c r="B283" s="23" t="str">
        <f>IF($A283="","",'Система'!$B$4)</f>
        <v/>
      </c>
      <c r="C283" s="14"/>
      <c r="D283" s="23" t="str">
        <f t="array" ref="D283">IF(E283="","",XLOOKUP(E283,selector_12,selector_12_ids,""))</f>
        <v/>
      </c>
      <c r="E283" s="25"/>
      <c r="F283" s="23" t="str">
        <f t="array" ref="F283">IF(G283="","",XLOOKUP(G283,selector_13,selector_13_ids,""))</f>
        <v/>
      </c>
      <c r="G283" s="25"/>
      <c r="H283" s="14"/>
      <c r="I283" s="23" t="str">
        <f t="array" ref="I283">IF(J283="","",XLOOKUP(J283,selector_13,selector_13_ids,""))</f>
        <v/>
      </c>
      <c r="J283" s="25"/>
      <c r="K283" s="14"/>
      <c r="L283" s="23" t="str">
        <f t="array" ref="L283">IF(M283="","",XLOOKUP(M283,selector_07,selector_07_ids,""))</f>
        <v/>
      </c>
      <c r="M283" s="25"/>
      <c r="N283" s="14"/>
      <c r="O283" s="14"/>
      <c r="P283" s="14"/>
      <c r="Q283" s="14"/>
      <c r="R283" s="14"/>
      <c r="S283" s="14"/>
      <c r="T283" s="14"/>
      <c r="U283" s="14"/>
      <c r="V283" s="14"/>
      <c r="W283" s="23" t="str">
        <f t="array" ref="W283">IF(X283="","",XLOOKUP(X283,selector_04,selector_04_ids,""))</f>
        <v/>
      </c>
      <c r="X283" s="25"/>
      <c r="Y283" s="14"/>
      <c r="Z283" s="27"/>
      <c r="AA283" s="14"/>
    </row>
    <row r="284">
      <c r="A284" s="14"/>
      <c r="B284" s="23" t="str">
        <f>IF($A284="","",'Система'!$B$4)</f>
        <v/>
      </c>
      <c r="C284" s="14"/>
      <c r="D284" s="23" t="str">
        <f t="array" ref="D284">IF(E284="","",XLOOKUP(E284,selector_12,selector_12_ids,""))</f>
        <v/>
      </c>
      <c r="E284" s="25"/>
      <c r="F284" s="23" t="str">
        <f t="array" ref="F284">IF(G284="","",XLOOKUP(G284,selector_13,selector_13_ids,""))</f>
        <v/>
      </c>
      <c r="G284" s="25"/>
      <c r="H284" s="14"/>
      <c r="I284" s="23" t="str">
        <f t="array" ref="I284">IF(J284="","",XLOOKUP(J284,selector_13,selector_13_ids,""))</f>
        <v/>
      </c>
      <c r="J284" s="25"/>
      <c r="K284" s="14"/>
      <c r="L284" s="23" t="str">
        <f t="array" ref="L284">IF(M284="","",XLOOKUP(M284,selector_07,selector_07_ids,""))</f>
        <v/>
      </c>
      <c r="M284" s="25"/>
      <c r="N284" s="14"/>
      <c r="O284" s="14"/>
      <c r="P284" s="14"/>
      <c r="Q284" s="14"/>
      <c r="R284" s="14"/>
      <c r="S284" s="14"/>
      <c r="T284" s="14"/>
      <c r="U284" s="14"/>
      <c r="V284" s="14"/>
      <c r="W284" s="23" t="str">
        <f t="array" ref="W284">IF(X284="","",XLOOKUP(X284,selector_04,selector_04_ids,""))</f>
        <v/>
      </c>
      <c r="X284" s="25"/>
      <c r="Y284" s="14"/>
      <c r="Z284" s="27"/>
      <c r="AA284" s="14"/>
    </row>
    <row r="285">
      <c r="A285" s="14"/>
      <c r="B285" s="23" t="str">
        <f>IF($A285="","",'Система'!$B$4)</f>
        <v/>
      </c>
      <c r="C285" s="14"/>
      <c r="D285" s="23" t="str">
        <f t="array" ref="D285">IF(E285="","",XLOOKUP(E285,selector_12,selector_12_ids,""))</f>
        <v/>
      </c>
      <c r="E285" s="25"/>
      <c r="F285" s="23" t="str">
        <f t="array" ref="F285">IF(G285="","",XLOOKUP(G285,selector_13,selector_13_ids,""))</f>
        <v/>
      </c>
      <c r="G285" s="25"/>
      <c r="H285" s="14"/>
      <c r="I285" s="23" t="str">
        <f t="array" ref="I285">IF(J285="","",XLOOKUP(J285,selector_13,selector_13_ids,""))</f>
        <v/>
      </c>
      <c r="J285" s="25"/>
      <c r="K285" s="14"/>
      <c r="L285" s="23" t="str">
        <f t="array" ref="L285">IF(M285="","",XLOOKUP(M285,selector_07,selector_07_ids,""))</f>
        <v/>
      </c>
      <c r="M285" s="25"/>
      <c r="N285" s="14"/>
      <c r="O285" s="14"/>
      <c r="P285" s="14"/>
      <c r="Q285" s="14"/>
      <c r="R285" s="14"/>
      <c r="S285" s="14"/>
      <c r="T285" s="14"/>
      <c r="U285" s="14"/>
      <c r="V285" s="14"/>
      <c r="W285" s="23" t="str">
        <f t="array" ref="W285">IF(X285="","",XLOOKUP(X285,selector_04,selector_04_ids,""))</f>
        <v/>
      </c>
      <c r="X285" s="25"/>
      <c r="Y285" s="14"/>
      <c r="Z285" s="27"/>
      <c r="AA285" s="14"/>
    </row>
    <row r="286">
      <c r="A286" s="14"/>
      <c r="B286" s="23" t="str">
        <f>IF($A286="","",'Система'!$B$4)</f>
        <v/>
      </c>
      <c r="C286" s="14"/>
      <c r="D286" s="23" t="str">
        <f t="array" ref="D286">IF(E286="","",XLOOKUP(E286,selector_12,selector_12_ids,""))</f>
        <v/>
      </c>
      <c r="E286" s="25"/>
      <c r="F286" s="23" t="str">
        <f t="array" ref="F286">IF(G286="","",XLOOKUP(G286,selector_13,selector_13_ids,""))</f>
        <v/>
      </c>
      <c r="G286" s="25"/>
      <c r="H286" s="14"/>
      <c r="I286" s="23" t="str">
        <f t="array" ref="I286">IF(J286="","",XLOOKUP(J286,selector_13,selector_13_ids,""))</f>
        <v/>
      </c>
      <c r="J286" s="25"/>
      <c r="K286" s="14"/>
      <c r="L286" s="23" t="str">
        <f t="array" ref="L286">IF(M286="","",XLOOKUP(M286,selector_07,selector_07_ids,""))</f>
        <v/>
      </c>
      <c r="M286" s="25"/>
      <c r="N286" s="14"/>
      <c r="O286" s="14"/>
      <c r="P286" s="14"/>
      <c r="Q286" s="14"/>
      <c r="R286" s="14"/>
      <c r="S286" s="14"/>
      <c r="T286" s="14"/>
      <c r="U286" s="14"/>
      <c r="V286" s="14"/>
      <c r="W286" s="23" t="str">
        <f t="array" ref="W286">IF(X286="","",XLOOKUP(X286,selector_04,selector_04_ids,""))</f>
        <v/>
      </c>
      <c r="X286" s="25"/>
      <c r="Y286" s="14"/>
      <c r="Z286" s="27"/>
      <c r="AA286" s="14"/>
    </row>
    <row r="287">
      <c r="A287" s="14"/>
      <c r="B287" s="23" t="str">
        <f>IF($A287="","",'Система'!$B$4)</f>
        <v/>
      </c>
      <c r="C287" s="14"/>
      <c r="D287" s="23" t="str">
        <f t="array" ref="D287">IF(E287="","",XLOOKUP(E287,selector_12,selector_12_ids,""))</f>
        <v/>
      </c>
      <c r="E287" s="25"/>
      <c r="F287" s="23" t="str">
        <f t="array" ref="F287">IF(G287="","",XLOOKUP(G287,selector_13,selector_13_ids,""))</f>
        <v/>
      </c>
      <c r="G287" s="25"/>
      <c r="H287" s="14"/>
      <c r="I287" s="23" t="str">
        <f t="array" ref="I287">IF(J287="","",XLOOKUP(J287,selector_13,selector_13_ids,""))</f>
        <v/>
      </c>
      <c r="J287" s="25"/>
      <c r="K287" s="14"/>
      <c r="L287" s="23" t="str">
        <f t="array" ref="L287">IF(M287="","",XLOOKUP(M287,selector_07,selector_07_ids,""))</f>
        <v/>
      </c>
      <c r="M287" s="25"/>
      <c r="N287" s="14"/>
      <c r="O287" s="14"/>
      <c r="P287" s="14"/>
      <c r="Q287" s="14"/>
      <c r="R287" s="14"/>
      <c r="S287" s="14"/>
      <c r="T287" s="14"/>
      <c r="U287" s="14"/>
      <c r="V287" s="14"/>
      <c r="W287" s="23" t="str">
        <f t="array" ref="W287">IF(X287="","",XLOOKUP(X287,selector_04,selector_04_ids,""))</f>
        <v/>
      </c>
      <c r="X287" s="25"/>
      <c r="Y287" s="14"/>
      <c r="Z287" s="27"/>
      <c r="AA287" s="14"/>
    </row>
    <row r="288">
      <c r="A288" s="14"/>
      <c r="B288" s="23" t="str">
        <f>IF($A288="","",'Система'!$B$4)</f>
        <v/>
      </c>
      <c r="C288" s="14"/>
      <c r="D288" s="23" t="str">
        <f t="array" ref="D288">IF(E288="","",XLOOKUP(E288,selector_12,selector_12_ids,""))</f>
        <v/>
      </c>
      <c r="E288" s="25"/>
      <c r="F288" s="23" t="str">
        <f t="array" ref="F288">IF(G288="","",XLOOKUP(G288,selector_13,selector_13_ids,""))</f>
        <v/>
      </c>
      <c r="G288" s="25"/>
      <c r="H288" s="14"/>
      <c r="I288" s="23" t="str">
        <f t="array" ref="I288">IF(J288="","",XLOOKUP(J288,selector_13,selector_13_ids,""))</f>
        <v/>
      </c>
      <c r="J288" s="25"/>
      <c r="K288" s="14"/>
      <c r="L288" s="23" t="str">
        <f t="array" ref="L288">IF(M288="","",XLOOKUP(M288,selector_07,selector_07_ids,""))</f>
        <v/>
      </c>
      <c r="M288" s="25"/>
      <c r="N288" s="14"/>
      <c r="O288" s="14"/>
      <c r="P288" s="14"/>
      <c r="Q288" s="14"/>
      <c r="R288" s="14"/>
      <c r="S288" s="14"/>
      <c r="T288" s="14"/>
      <c r="U288" s="14"/>
      <c r="V288" s="14"/>
      <c r="W288" s="23" t="str">
        <f t="array" ref="W288">IF(X288="","",XLOOKUP(X288,selector_04,selector_04_ids,""))</f>
        <v/>
      </c>
      <c r="X288" s="25"/>
      <c r="Y288" s="14"/>
      <c r="Z288" s="27"/>
      <c r="AA288" s="14"/>
    </row>
    <row r="289">
      <c r="A289" s="14"/>
      <c r="B289" s="23" t="str">
        <f>IF($A289="","",'Система'!$B$4)</f>
        <v/>
      </c>
      <c r="C289" s="14"/>
      <c r="D289" s="23" t="str">
        <f t="array" ref="D289">IF(E289="","",XLOOKUP(E289,selector_12,selector_12_ids,""))</f>
        <v/>
      </c>
      <c r="E289" s="25"/>
      <c r="F289" s="23" t="str">
        <f t="array" ref="F289">IF(G289="","",XLOOKUP(G289,selector_13,selector_13_ids,""))</f>
        <v/>
      </c>
      <c r="G289" s="25"/>
      <c r="H289" s="14"/>
      <c r="I289" s="23" t="str">
        <f t="array" ref="I289">IF(J289="","",XLOOKUP(J289,selector_13,selector_13_ids,""))</f>
        <v/>
      </c>
      <c r="J289" s="25"/>
      <c r="K289" s="14"/>
      <c r="L289" s="23" t="str">
        <f t="array" ref="L289">IF(M289="","",XLOOKUP(M289,selector_07,selector_07_ids,""))</f>
        <v/>
      </c>
      <c r="M289" s="25"/>
      <c r="N289" s="14"/>
      <c r="O289" s="14"/>
      <c r="P289" s="14"/>
      <c r="Q289" s="14"/>
      <c r="R289" s="14"/>
      <c r="S289" s="14"/>
      <c r="T289" s="14"/>
      <c r="U289" s="14"/>
      <c r="V289" s="14"/>
      <c r="W289" s="23" t="str">
        <f t="array" ref="W289">IF(X289="","",XLOOKUP(X289,selector_04,selector_04_ids,""))</f>
        <v/>
      </c>
      <c r="X289" s="25"/>
      <c r="Y289" s="14"/>
      <c r="Z289" s="27"/>
      <c r="AA289" s="14"/>
    </row>
    <row r="290">
      <c r="A290" s="14"/>
      <c r="B290" s="23" t="str">
        <f>IF($A290="","",'Система'!$B$4)</f>
        <v/>
      </c>
      <c r="C290" s="14"/>
      <c r="D290" s="23" t="str">
        <f t="array" ref="D290">IF(E290="","",XLOOKUP(E290,selector_12,selector_12_ids,""))</f>
        <v/>
      </c>
      <c r="E290" s="25"/>
      <c r="F290" s="23" t="str">
        <f t="array" ref="F290">IF(G290="","",XLOOKUP(G290,selector_13,selector_13_ids,""))</f>
        <v/>
      </c>
      <c r="G290" s="25"/>
      <c r="H290" s="14"/>
      <c r="I290" s="23" t="str">
        <f t="array" ref="I290">IF(J290="","",XLOOKUP(J290,selector_13,selector_13_ids,""))</f>
        <v/>
      </c>
      <c r="J290" s="25"/>
      <c r="K290" s="14"/>
      <c r="L290" s="23" t="str">
        <f t="array" ref="L290">IF(M290="","",XLOOKUP(M290,selector_07,selector_07_ids,""))</f>
        <v/>
      </c>
      <c r="M290" s="25"/>
      <c r="N290" s="14"/>
      <c r="O290" s="14"/>
      <c r="P290" s="14"/>
      <c r="Q290" s="14"/>
      <c r="R290" s="14"/>
      <c r="S290" s="14"/>
      <c r="T290" s="14"/>
      <c r="U290" s="14"/>
      <c r="V290" s="14"/>
      <c r="W290" s="23" t="str">
        <f t="array" ref="W290">IF(X290="","",XLOOKUP(X290,selector_04,selector_04_ids,""))</f>
        <v/>
      </c>
      <c r="X290" s="25"/>
      <c r="Y290" s="14"/>
      <c r="Z290" s="27"/>
      <c r="AA290" s="14"/>
    </row>
    <row r="291">
      <c r="A291" s="14"/>
      <c r="B291" s="23" t="str">
        <f>IF($A291="","",'Система'!$B$4)</f>
        <v/>
      </c>
      <c r="C291" s="14"/>
      <c r="D291" s="23" t="str">
        <f t="array" ref="D291">IF(E291="","",XLOOKUP(E291,selector_12,selector_12_ids,""))</f>
        <v/>
      </c>
      <c r="E291" s="25"/>
      <c r="F291" s="23" t="str">
        <f t="array" ref="F291">IF(G291="","",XLOOKUP(G291,selector_13,selector_13_ids,""))</f>
        <v/>
      </c>
      <c r="G291" s="25"/>
      <c r="H291" s="14"/>
      <c r="I291" s="23" t="str">
        <f t="array" ref="I291">IF(J291="","",XLOOKUP(J291,selector_13,selector_13_ids,""))</f>
        <v/>
      </c>
      <c r="J291" s="25"/>
      <c r="K291" s="14"/>
      <c r="L291" s="23" t="str">
        <f t="array" ref="L291">IF(M291="","",XLOOKUP(M291,selector_07,selector_07_ids,""))</f>
        <v/>
      </c>
      <c r="M291" s="25"/>
      <c r="N291" s="14"/>
      <c r="O291" s="14"/>
      <c r="P291" s="14"/>
      <c r="Q291" s="14"/>
      <c r="R291" s="14"/>
      <c r="S291" s="14"/>
      <c r="T291" s="14"/>
      <c r="U291" s="14"/>
      <c r="V291" s="14"/>
      <c r="W291" s="23" t="str">
        <f t="array" ref="W291">IF(X291="","",XLOOKUP(X291,selector_04,selector_04_ids,""))</f>
        <v/>
      </c>
      <c r="X291" s="25"/>
      <c r="Y291" s="14"/>
      <c r="Z291" s="27"/>
      <c r="AA291" s="14"/>
    </row>
    <row r="292">
      <c r="A292" s="14"/>
      <c r="B292" s="23" t="str">
        <f>IF($A292="","",'Система'!$B$4)</f>
        <v/>
      </c>
      <c r="C292" s="14"/>
      <c r="D292" s="23" t="str">
        <f t="array" ref="D292">IF(E292="","",XLOOKUP(E292,selector_12,selector_12_ids,""))</f>
        <v/>
      </c>
      <c r="E292" s="25"/>
      <c r="F292" s="23" t="str">
        <f t="array" ref="F292">IF(G292="","",XLOOKUP(G292,selector_13,selector_13_ids,""))</f>
        <v/>
      </c>
      <c r="G292" s="25"/>
      <c r="H292" s="14"/>
      <c r="I292" s="23" t="str">
        <f t="array" ref="I292">IF(J292="","",XLOOKUP(J292,selector_13,selector_13_ids,""))</f>
        <v/>
      </c>
      <c r="J292" s="25"/>
      <c r="K292" s="14"/>
      <c r="L292" s="23" t="str">
        <f t="array" ref="L292">IF(M292="","",XLOOKUP(M292,selector_07,selector_07_ids,""))</f>
        <v/>
      </c>
      <c r="M292" s="25"/>
      <c r="N292" s="14"/>
      <c r="O292" s="14"/>
      <c r="P292" s="14"/>
      <c r="Q292" s="14"/>
      <c r="R292" s="14"/>
      <c r="S292" s="14"/>
      <c r="T292" s="14"/>
      <c r="U292" s="14"/>
      <c r="V292" s="14"/>
      <c r="W292" s="23" t="str">
        <f t="array" ref="W292">IF(X292="","",XLOOKUP(X292,selector_04,selector_04_ids,""))</f>
        <v/>
      </c>
      <c r="X292" s="25"/>
      <c r="Y292" s="14"/>
      <c r="Z292" s="27"/>
      <c r="AA292" s="14"/>
    </row>
    <row r="293">
      <c r="A293" s="14"/>
      <c r="B293" s="23" t="str">
        <f>IF($A293="","",'Система'!$B$4)</f>
        <v/>
      </c>
      <c r="C293" s="14"/>
      <c r="D293" s="23" t="str">
        <f t="array" ref="D293">IF(E293="","",XLOOKUP(E293,selector_12,selector_12_ids,""))</f>
        <v/>
      </c>
      <c r="E293" s="25"/>
      <c r="F293" s="23" t="str">
        <f t="array" ref="F293">IF(G293="","",XLOOKUP(G293,selector_13,selector_13_ids,""))</f>
        <v/>
      </c>
      <c r="G293" s="25"/>
      <c r="H293" s="14"/>
      <c r="I293" s="23" t="str">
        <f t="array" ref="I293">IF(J293="","",XLOOKUP(J293,selector_13,selector_13_ids,""))</f>
        <v/>
      </c>
      <c r="J293" s="25"/>
      <c r="K293" s="14"/>
      <c r="L293" s="23" t="str">
        <f t="array" ref="L293">IF(M293="","",XLOOKUP(M293,selector_07,selector_07_ids,""))</f>
        <v/>
      </c>
      <c r="M293" s="25"/>
      <c r="N293" s="14"/>
      <c r="O293" s="14"/>
      <c r="P293" s="14"/>
      <c r="Q293" s="14"/>
      <c r="R293" s="14"/>
      <c r="S293" s="14"/>
      <c r="T293" s="14"/>
      <c r="U293" s="14"/>
      <c r="V293" s="14"/>
      <c r="W293" s="23" t="str">
        <f t="array" ref="W293">IF(X293="","",XLOOKUP(X293,selector_04,selector_04_ids,""))</f>
        <v/>
      </c>
      <c r="X293" s="25"/>
      <c r="Y293" s="14"/>
      <c r="Z293" s="27"/>
      <c r="AA293" s="14"/>
    </row>
    <row r="294">
      <c r="A294" s="14"/>
      <c r="B294" s="23" t="str">
        <f>IF($A294="","",'Система'!$B$4)</f>
        <v/>
      </c>
      <c r="C294" s="14"/>
      <c r="D294" s="23" t="str">
        <f t="array" ref="D294">IF(E294="","",XLOOKUP(E294,selector_12,selector_12_ids,""))</f>
        <v/>
      </c>
      <c r="E294" s="25"/>
      <c r="F294" s="23" t="str">
        <f t="array" ref="F294">IF(G294="","",XLOOKUP(G294,selector_13,selector_13_ids,""))</f>
        <v/>
      </c>
      <c r="G294" s="25"/>
      <c r="H294" s="14"/>
      <c r="I294" s="23" t="str">
        <f t="array" ref="I294">IF(J294="","",XLOOKUP(J294,selector_13,selector_13_ids,""))</f>
        <v/>
      </c>
      <c r="J294" s="25"/>
      <c r="K294" s="14"/>
      <c r="L294" s="23" t="str">
        <f t="array" ref="L294">IF(M294="","",XLOOKUP(M294,selector_07,selector_07_ids,""))</f>
        <v/>
      </c>
      <c r="M294" s="25"/>
      <c r="N294" s="14"/>
      <c r="O294" s="14"/>
      <c r="P294" s="14"/>
      <c r="Q294" s="14"/>
      <c r="R294" s="14"/>
      <c r="S294" s="14"/>
      <c r="T294" s="14"/>
      <c r="U294" s="14"/>
      <c r="V294" s="14"/>
      <c r="W294" s="23" t="str">
        <f t="array" ref="W294">IF(X294="","",XLOOKUP(X294,selector_04,selector_04_ids,""))</f>
        <v/>
      </c>
      <c r="X294" s="25"/>
      <c r="Y294" s="14"/>
      <c r="Z294" s="27"/>
      <c r="AA294" s="14"/>
    </row>
    <row r="295">
      <c r="A295" s="14"/>
      <c r="B295" s="23" t="str">
        <f>IF($A295="","",'Система'!$B$4)</f>
        <v/>
      </c>
      <c r="C295" s="14"/>
      <c r="D295" s="23" t="str">
        <f t="array" ref="D295">IF(E295="","",XLOOKUP(E295,selector_12,selector_12_ids,""))</f>
        <v/>
      </c>
      <c r="E295" s="25"/>
      <c r="F295" s="23" t="str">
        <f t="array" ref="F295">IF(G295="","",XLOOKUP(G295,selector_13,selector_13_ids,""))</f>
        <v/>
      </c>
      <c r="G295" s="25"/>
      <c r="H295" s="14"/>
      <c r="I295" s="23" t="str">
        <f t="array" ref="I295">IF(J295="","",XLOOKUP(J295,selector_13,selector_13_ids,""))</f>
        <v/>
      </c>
      <c r="J295" s="25"/>
      <c r="K295" s="14"/>
      <c r="L295" s="23" t="str">
        <f t="array" ref="L295">IF(M295="","",XLOOKUP(M295,selector_07,selector_07_ids,""))</f>
        <v/>
      </c>
      <c r="M295" s="25"/>
      <c r="N295" s="14"/>
      <c r="O295" s="14"/>
      <c r="P295" s="14"/>
      <c r="Q295" s="14"/>
      <c r="R295" s="14"/>
      <c r="S295" s="14"/>
      <c r="T295" s="14"/>
      <c r="U295" s="14"/>
      <c r="V295" s="14"/>
      <c r="W295" s="23" t="str">
        <f t="array" ref="W295">IF(X295="","",XLOOKUP(X295,selector_04,selector_04_ids,""))</f>
        <v/>
      </c>
      <c r="X295" s="25"/>
      <c r="Y295" s="14"/>
      <c r="Z295" s="27"/>
      <c r="AA295" s="14"/>
    </row>
    <row r="296">
      <c r="A296" s="14"/>
      <c r="B296" s="23" t="str">
        <f>IF($A296="","",'Система'!$B$4)</f>
        <v/>
      </c>
      <c r="C296" s="14"/>
      <c r="D296" s="23" t="str">
        <f t="array" ref="D296">IF(E296="","",XLOOKUP(E296,selector_12,selector_12_ids,""))</f>
        <v/>
      </c>
      <c r="E296" s="25"/>
      <c r="F296" s="23" t="str">
        <f t="array" ref="F296">IF(G296="","",XLOOKUP(G296,selector_13,selector_13_ids,""))</f>
        <v/>
      </c>
      <c r="G296" s="25"/>
      <c r="H296" s="14"/>
      <c r="I296" s="23" t="str">
        <f t="array" ref="I296">IF(J296="","",XLOOKUP(J296,selector_13,selector_13_ids,""))</f>
        <v/>
      </c>
      <c r="J296" s="25"/>
      <c r="K296" s="14"/>
      <c r="L296" s="23" t="str">
        <f t="array" ref="L296">IF(M296="","",XLOOKUP(M296,selector_07,selector_07_ids,""))</f>
        <v/>
      </c>
      <c r="M296" s="25"/>
      <c r="N296" s="14"/>
      <c r="O296" s="14"/>
      <c r="P296" s="14"/>
      <c r="Q296" s="14"/>
      <c r="R296" s="14"/>
      <c r="S296" s="14"/>
      <c r="T296" s="14"/>
      <c r="U296" s="14"/>
      <c r="V296" s="14"/>
      <c r="W296" s="23" t="str">
        <f t="array" ref="W296">IF(X296="","",XLOOKUP(X296,selector_04,selector_04_ids,""))</f>
        <v/>
      </c>
      <c r="X296" s="25"/>
      <c r="Y296" s="14"/>
      <c r="Z296" s="27"/>
      <c r="AA296" s="14"/>
    </row>
    <row r="297">
      <c r="A297" s="14"/>
      <c r="B297" s="23" t="str">
        <f>IF($A297="","",'Система'!$B$4)</f>
        <v/>
      </c>
      <c r="C297" s="14"/>
      <c r="D297" s="23" t="str">
        <f t="array" ref="D297">IF(E297="","",XLOOKUP(E297,selector_12,selector_12_ids,""))</f>
        <v/>
      </c>
      <c r="E297" s="25"/>
      <c r="F297" s="23" t="str">
        <f t="array" ref="F297">IF(G297="","",XLOOKUP(G297,selector_13,selector_13_ids,""))</f>
        <v/>
      </c>
      <c r="G297" s="25"/>
      <c r="H297" s="14"/>
      <c r="I297" s="23" t="str">
        <f t="array" ref="I297">IF(J297="","",XLOOKUP(J297,selector_13,selector_13_ids,""))</f>
        <v/>
      </c>
      <c r="J297" s="25"/>
      <c r="K297" s="14"/>
      <c r="L297" s="23" t="str">
        <f t="array" ref="L297">IF(M297="","",XLOOKUP(M297,selector_07,selector_07_ids,""))</f>
        <v/>
      </c>
      <c r="M297" s="25"/>
      <c r="N297" s="14"/>
      <c r="O297" s="14"/>
      <c r="P297" s="14"/>
      <c r="Q297" s="14"/>
      <c r="R297" s="14"/>
      <c r="S297" s="14"/>
      <c r="T297" s="14"/>
      <c r="U297" s="14"/>
      <c r="V297" s="14"/>
      <c r="W297" s="23" t="str">
        <f t="array" ref="W297">IF(X297="","",XLOOKUP(X297,selector_04,selector_04_ids,""))</f>
        <v/>
      </c>
      <c r="X297" s="25"/>
      <c r="Y297" s="14"/>
      <c r="Z297" s="27"/>
      <c r="AA297" s="14"/>
    </row>
    <row r="298">
      <c r="A298" s="14"/>
      <c r="B298" s="23" t="str">
        <f>IF($A298="","",'Система'!$B$4)</f>
        <v/>
      </c>
      <c r="C298" s="14"/>
      <c r="D298" s="23" t="str">
        <f t="array" ref="D298">IF(E298="","",XLOOKUP(E298,selector_12,selector_12_ids,""))</f>
        <v/>
      </c>
      <c r="E298" s="25"/>
      <c r="F298" s="23" t="str">
        <f t="array" ref="F298">IF(G298="","",XLOOKUP(G298,selector_13,selector_13_ids,""))</f>
        <v/>
      </c>
      <c r="G298" s="25"/>
      <c r="H298" s="14"/>
      <c r="I298" s="23" t="str">
        <f t="array" ref="I298">IF(J298="","",XLOOKUP(J298,selector_13,selector_13_ids,""))</f>
        <v/>
      </c>
      <c r="J298" s="25"/>
      <c r="K298" s="14"/>
      <c r="L298" s="23" t="str">
        <f t="array" ref="L298">IF(M298="","",XLOOKUP(M298,selector_07,selector_07_ids,""))</f>
        <v/>
      </c>
      <c r="M298" s="25"/>
      <c r="N298" s="14"/>
      <c r="O298" s="14"/>
      <c r="P298" s="14"/>
      <c r="Q298" s="14"/>
      <c r="R298" s="14"/>
      <c r="S298" s="14"/>
      <c r="T298" s="14"/>
      <c r="U298" s="14"/>
      <c r="V298" s="14"/>
      <c r="W298" s="23" t="str">
        <f t="array" ref="W298">IF(X298="","",XLOOKUP(X298,selector_04,selector_04_ids,""))</f>
        <v/>
      </c>
      <c r="X298" s="25"/>
      <c r="Y298" s="14"/>
      <c r="Z298" s="27"/>
      <c r="AA298" s="14"/>
    </row>
    <row r="299">
      <c r="A299" s="14"/>
      <c r="B299" s="23" t="str">
        <f>IF($A299="","",'Система'!$B$4)</f>
        <v/>
      </c>
      <c r="C299" s="14"/>
      <c r="D299" s="23" t="str">
        <f t="array" ref="D299">IF(E299="","",XLOOKUP(E299,selector_12,selector_12_ids,""))</f>
        <v/>
      </c>
      <c r="E299" s="25"/>
      <c r="F299" s="23" t="str">
        <f t="array" ref="F299">IF(G299="","",XLOOKUP(G299,selector_13,selector_13_ids,""))</f>
        <v/>
      </c>
      <c r="G299" s="25"/>
      <c r="H299" s="14"/>
      <c r="I299" s="23" t="str">
        <f t="array" ref="I299">IF(J299="","",XLOOKUP(J299,selector_13,selector_13_ids,""))</f>
        <v/>
      </c>
      <c r="J299" s="25"/>
      <c r="K299" s="14"/>
      <c r="L299" s="23" t="str">
        <f t="array" ref="L299">IF(M299="","",XLOOKUP(M299,selector_07,selector_07_ids,""))</f>
        <v/>
      </c>
      <c r="M299" s="25"/>
      <c r="N299" s="14"/>
      <c r="O299" s="14"/>
      <c r="P299" s="14"/>
      <c r="Q299" s="14"/>
      <c r="R299" s="14"/>
      <c r="S299" s="14"/>
      <c r="T299" s="14"/>
      <c r="U299" s="14"/>
      <c r="V299" s="14"/>
      <c r="W299" s="23" t="str">
        <f t="array" ref="W299">IF(X299="","",XLOOKUP(X299,selector_04,selector_04_ids,""))</f>
        <v/>
      </c>
      <c r="X299" s="25"/>
      <c r="Y299" s="14"/>
      <c r="Z299" s="27"/>
      <c r="AA299" s="14"/>
    </row>
    <row r="300">
      <c r="A300" s="14"/>
      <c r="B300" s="23" t="str">
        <f>IF($A300="","",'Система'!$B$4)</f>
        <v/>
      </c>
      <c r="C300" s="14"/>
      <c r="D300" s="23" t="str">
        <f t="array" ref="D300">IF(E300="","",XLOOKUP(E300,selector_12,selector_12_ids,""))</f>
        <v/>
      </c>
      <c r="E300" s="25"/>
      <c r="F300" s="23" t="str">
        <f t="array" ref="F300">IF(G300="","",XLOOKUP(G300,selector_13,selector_13_ids,""))</f>
        <v/>
      </c>
      <c r="G300" s="25"/>
      <c r="H300" s="14"/>
      <c r="I300" s="23" t="str">
        <f t="array" ref="I300">IF(J300="","",XLOOKUP(J300,selector_13,selector_13_ids,""))</f>
        <v/>
      </c>
      <c r="J300" s="25"/>
      <c r="K300" s="14"/>
      <c r="L300" s="23" t="str">
        <f t="array" ref="L300">IF(M300="","",XLOOKUP(M300,selector_07,selector_07_ids,""))</f>
        <v/>
      </c>
      <c r="M300" s="25"/>
      <c r="N300" s="14"/>
      <c r="O300" s="14"/>
      <c r="P300" s="14"/>
      <c r="Q300" s="14"/>
      <c r="R300" s="14"/>
      <c r="S300" s="14"/>
      <c r="T300" s="14"/>
      <c r="U300" s="14"/>
      <c r="V300" s="14"/>
      <c r="W300" s="23" t="str">
        <f t="array" ref="W300">IF(X300="","",XLOOKUP(X300,selector_04,selector_04_ids,""))</f>
        <v/>
      </c>
      <c r="X300" s="25"/>
      <c r="Y300" s="14"/>
      <c r="Z300" s="27"/>
      <c r="AA300" s="14"/>
    </row>
    <row r="301">
      <c r="A301" s="14"/>
      <c r="B301" s="23" t="str">
        <f>IF($A301="","",'Система'!$B$4)</f>
        <v/>
      </c>
      <c r="C301" s="14"/>
      <c r="D301" s="23" t="str">
        <f t="array" ref="D301">IF(E301="","",XLOOKUP(E301,selector_12,selector_12_ids,""))</f>
        <v/>
      </c>
      <c r="E301" s="25"/>
      <c r="F301" s="23" t="str">
        <f t="array" ref="F301">IF(G301="","",XLOOKUP(G301,selector_13,selector_13_ids,""))</f>
        <v/>
      </c>
      <c r="G301" s="25"/>
      <c r="H301" s="14"/>
      <c r="I301" s="23" t="str">
        <f t="array" ref="I301">IF(J301="","",XLOOKUP(J301,selector_13,selector_13_ids,""))</f>
        <v/>
      </c>
      <c r="J301" s="25"/>
      <c r="K301" s="14"/>
      <c r="L301" s="23" t="str">
        <f t="array" ref="L301">IF(M301="","",XLOOKUP(M301,selector_07,selector_07_ids,""))</f>
        <v/>
      </c>
      <c r="M301" s="25"/>
      <c r="N301" s="14"/>
      <c r="O301" s="14"/>
      <c r="P301" s="14"/>
      <c r="Q301" s="14"/>
      <c r="R301" s="14"/>
      <c r="S301" s="14"/>
      <c r="T301" s="14"/>
      <c r="U301" s="14"/>
      <c r="V301" s="14"/>
      <c r="W301" s="23" t="str">
        <f t="array" ref="W301">IF(X301="","",XLOOKUP(X301,selector_04,selector_04_ids,""))</f>
        <v/>
      </c>
      <c r="X301" s="25"/>
      <c r="Y301" s="14"/>
      <c r="Z301" s="27"/>
      <c r="AA301" s="14"/>
    </row>
    <row r="302">
      <c r="A302" s="14"/>
      <c r="B302" s="23" t="str">
        <f>IF($A302="","",'Система'!$B$4)</f>
        <v/>
      </c>
      <c r="C302" s="14"/>
      <c r="D302" s="23" t="str">
        <f t="array" ref="D302">IF(E302="","",XLOOKUP(E302,selector_12,selector_12_ids,""))</f>
        <v/>
      </c>
      <c r="E302" s="25"/>
      <c r="F302" s="23" t="str">
        <f t="array" ref="F302">IF(G302="","",XLOOKUP(G302,selector_13,selector_13_ids,""))</f>
        <v/>
      </c>
      <c r="G302" s="25"/>
      <c r="H302" s="14"/>
      <c r="I302" s="23" t="str">
        <f t="array" ref="I302">IF(J302="","",XLOOKUP(J302,selector_13,selector_13_ids,""))</f>
        <v/>
      </c>
      <c r="J302" s="25"/>
      <c r="K302" s="14"/>
      <c r="L302" s="23" t="str">
        <f t="array" ref="L302">IF(M302="","",XLOOKUP(M302,selector_07,selector_07_ids,""))</f>
        <v/>
      </c>
      <c r="M302" s="25"/>
      <c r="N302" s="14"/>
      <c r="O302" s="14"/>
      <c r="P302" s="14"/>
      <c r="Q302" s="14"/>
      <c r="R302" s="14"/>
      <c r="S302" s="14"/>
      <c r="T302" s="14"/>
      <c r="U302" s="14"/>
      <c r="V302" s="14"/>
      <c r="W302" s="23" t="str">
        <f t="array" ref="W302">IF(X302="","",XLOOKUP(X302,selector_04,selector_04_ids,""))</f>
        <v/>
      </c>
      <c r="X302" s="25"/>
      <c r="Y302" s="14"/>
      <c r="Z302" s="27"/>
      <c r="AA302" s="14"/>
    </row>
    <row r="303">
      <c r="A303" s="14"/>
      <c r="B303" s="23" t="str">
        <f>IF($A303="","",'Система'!$B$4)</f>
        <v/>
      </c>
      <c r="C303" s="14"/>
      <c r="D303" s="23" t="str">
        <f t="array" ref="D303">IF(E303="","",XLOOKUP(E303,selector_12,selector_12_ids,""))</f>
        <v/>
      </c>
      <c r="E303" s="25"/>
      <c r="F303" s="23" t="str">
        <f t="array" ref="F303">IF(G303="","",XLOOKUP(G303,selector_13,selector_13_ids,""))</f>
        <v/>
      </c>
      <c r="G303" s="25"/>
      <c r="H303" s="14"/>
      <c r="I303" s="23" t="str">
        <f t="array" ref="I303">IF(J303="","",XLOOKUP(J303,selector_13,selector_13_ids,""))</f>
        <v/>
      </c>
      <c r="J303" s="25"/>
      <c r="K303" s="14"/>
      <c r="L303" s="23" t="str">
        <f t="array" ref="L303">IF(M303="","",XLOOKUP(M303,selector_07,selector_07_ids,""))</f>
        <v/>
      </c>
      <c r="M303" s="25"/>
      <c r="N303" s="14"/>
      <c r="O303" s="14"/>
      <c r="P303" s="14"/>
      <c r="Q303" s="14"/>
      <c r="R303" s="14"/>
      <c r="S303" s="14"/>
      <c r="T303" s="14"/>
      <c r="U303" s="14"/>
      <c r="V303" s="14"/>
      <c r="W303" s="23" t="str">
        <f t="array" ref="W303">IF(X303="","",XLOOKUP(X303,selector_04,selector_04_ids,""))</f>
        <v/>
      </c>
      <c r="X303" s="25"/>
      <c r="Y303" s="14"/>
      <c r="Z303" s="27"/>
      <c r="AA303" s="14"/>
    </row>
    <row r="304">
      <c r="A304" s="14"/>
      <c r="B304" s="23" t="str">
        <f>IF($A304="","",'Система'!$B$4)</f>
        <v/>
      </c>
      <c r="C304" s="14"/>
      <c r="D304" s="23" t="str">
        <f t="array" ref="D304">IF(E304="","",XLOOKUP(E304,selector_12,selector_12_ids,""))</f>
        <v/>
      </c>
      <c r="E304" s="25"/>
      <c r="F304" s="23" t="str">
        <f t="array" ref="F304">IF(G304="","",XLOOKUP(G304,selector_13,selector_13_ids,""))</f>
        <v/>
      </c>
      <c r="G304" s="25"/>
      <c r="H304" s="14"/>
      <c r="I304" s="23" t="str">
        <f t="array" ref="I304">IF(J304="","",XLOOKUP(J304,selector_13,selector_13_ids,""))</f>
        <v/>
      </c>
      <c r="J304" s="25"/>
      <c r="K304" s="14"/>
      <c r="L304" s="23" t="str">
        <f t="array" ref="L304">IF(M304="","",XLOOKUP(M304,selector_07,selector_07_ids,""))</f>
        <v/>
      </c>
      <c r="M304" s="25"/>
      <c r="N304" s="14"/>
      <c r="O304" s="14"/>
      <c r="P304" s="14"/>
      <c r="Q304" s="14"/>
      <c r="R304" s="14"/>
      <c r="S304" s="14"/>
      <c r="T304" s="14"/>
      <c r="U304" s="14"/>
      <c r="V304" s="14"/>
      <c r="W304" s="23" t="str">
        <f t="array" ref="W304">IF(X304="","",XLOOKUP(X304,selector_04,selector_04_ids,""))</f>
        <v/>
      </c>
      <c r="X304" s="25"/>
      <c r="Y304" s="14"/>
      <c r="Z304" s="27"/>
      <c r="AA304" s="14"/>
    </row>
    <row r="305">
      <c r="A305" s="14"/>
      <c r="B305" s="23" t="str">
        <f>IF($A305="","",'Система'!$B$4)</f>
        <v/>
      </c>
      <c r="C305" s="14"/>
      <c r="D305" s="23" t="str">
        <f t="array" ref="D305">IF(E305="","",XLOOKUP(E305,selector_12,selector_12_ids,""))</f>
        <v/>
      </c>
      <c r="E305" s="25"/>
      <c r="F305" s="23" t="str">
        <f t="array" ref="F305">IF(G305="","",XLOOKUP(G305,selector_13,selector_13_ids,""))</f>
        <v/>
      </c>
      <c r="G305" s="25"/>
      <c r="H305" s="14"/>
      <c r="I305" s="23" t="str">
        <f t="array" ref="I305">IF(J305="","",XLOOKUP(J305,selector_13,selector_13_ids,""))</f>
        <v/>
      </c>
      <c r="J305" s="25"/>
      <c r="K305" s="14"/>
      <c r="L305" s="23" t="str">
        <f t="array" ref="L305">IF(M305="","",XLOOKUP(M305,selector_07,selector_07_ids,""))</f>
        <v/>
      </c>
      <c r="M305" s="25"/>
      <c r="N305" s="14"/>
      <c r="O305" s="14"/>
      <c r="P305" s="14"/>
      <c r="Q305" s="14"/>
      <c r="R305" s="14"/>
      <c r="S305" s="14"/>
      <c r="T305" s="14"/>
      <c r="U305" s="14"/>
      <c r="V305" s="14"/>
      <c r="W305" s="23" t="str">
        <f t="array" ref="W305">IF(X305="","",XLOOKUP(X305,selector_04,selector_04_ids,""))</f>
        <v/>
      </c>
      <c r="X305" s="25"/>
      <c r="Y305" s="14"/>
      <c r="Z305" s="27"/>
      <c r="AA305" s="14"/>
    </row>
    <row r="306">
      <c r="A306" s="14"/>
      <c r="B306" s="23" t="str">
        <f>IF($A306="","",'Система'!$B$4)</f>
        <v/>
      </c>
      <c r="C306" s="14"/>
      <c r="D306" s="23" t="str">
        <f t="array" ref="D306">IF(E306="","",XLOOKUP(E306,selector_12,selector_12_ids,""))</f>
        <v/>
      </c>
      <c r="E306" s="25"/>
      <c r="F306" s="23" t="str">
        <f t="array" ref="F306">IF(G306="","",XLOOKUP(G306,selector_13,selector_13_ids,""))</f>
        <v/>
      </c>
      <c r="G306" s="25"/>
      <c r="H306" s="14"/>
      <c r="I306" s="23" t="str">
        <f t="array" ref="I306">IF(J306="","",XLOOKUP(J306,selector_13,selector_13_ids,""))</f>
        <v/>
      </c>
      <c r="J306" s="25"/>
      <c r="K306" s="14"/>
      <c r="L306" s="23" t="str">
        <f t="array" ref="L306">IF(M306="","",XLOOKUP(M306,selector_07,selector_07_ids,""))</f>
        <v/>
      </c>
      <c r="M306" s="25"/>
      <c r="N306" s="14"/>
      <c r="O306" s="14"/>
      <c r="P306" s="14"/>
      <c r="Q306" s="14"/>
      <c r="R306" s="14"/>
      <c r="S306" s="14"/>
      <c r="T306" s="14"/>
      <c r="U306" s="14"/>
      <c r="V306" s="14"/>
      <c r="W306" s="23" t="str">
        <f t="array" ref="W306">IF(X306="","",XLOOKUP(X306,selector_04,selector_04_ids,""))</f>
        <v/>
      </c>
      <c r="X306" s="25"/>
      <c r="Y306" s="14"/>
      <c r="Z306" s="27"/>
      <c r="AA306" s="14"/>
    </row>
    <row r="307">
      <c r="A307" s="14"/>
      <c r="B307" s="23" t="str">
        <f>IF($A307="","",'Система'!$B$4)</f>
        <v/>
      </c>
      <c r="C307" s="14"/>
      <c r="D307" s="23" t="str">
        <f t="array" ref="D307">IF(E307="","",XLOOKUP(E307,selector_12,selector_12_ids,""))</f>
        <v/>
      </c>
      <c r="E307" s="25"/>
      <c r="F307" s="23" t="str">
        <f t="array" ref="F307">IF(G307="","",XLOOKUP(G307,selector_13,selector_13_ids,""))</f>
        <v/>
      </c>
      <c r="G307" s="25"/>
      <c r="H307" s="14"/>
      <c r="I307" s="23" t="str">
        <f t="array" ref="I307">IF(J307="","",XLOOKUP(J307,selector_13,selector_13_ids,""))</f>
        <v/>
      </c>
      <c r="J307" s="25"/>
      <c r="K307" s="14"/>
      <c r="L307" s="23" t="str">
        <f t="array" ref="L307">IF(M307="","",XLOOKUP(M307,selector_07,selector_07_ids,""))</f>
        <v/>
      </c>
      <c r="M307" s="25"/>
      <c r="N307" s="14"/>
      <c r="O307" s="14"/>
      <c r="P307" s="14"/>
      <c r="Q307" s="14"/>
      <c r="R307" s="14"/>
      <c r="S307" s="14"/>
      <c r="T307" s="14"/>
      <c r="U307" s="14"/>
      <c r="V307" s="14"/>
      <c r="W307" s="23" t="str">
        <f t="array" ref="W307">IF(X307="","",XLOOKUP(X307,selector_04,selector_04_ids,""))</f>
        <v/>
      </c>
      <c r="X307" s="25"/>
      <c r="Y307" s="14"/>
      <c r="Z307" s="27"/>
      <c r="AA307" s="14"/>
    </row>
    <row r="308">
      <c r="A308" s="14"/>
      <c r="B308" s="23" t="str">
        <f>IF($A308="","",'Система'!$B$4)</f>
        <v/>
      </c>
      <c r="C308" s="14"/>
      <c r="D308" s="23" t="str">
        <f t="array" ref="D308">IF(E308="","",XLOOKUP(E308,selector_12,selector_12_ids,""))</f>
        <v/>
      </c>
      <c r="E308" s="25"/>
      <c r="F308" s="23" t="str">
        <f t="array" ref="F308">IF(G308="","",XLOOKUP(G308,selector_13,selector_13_ids,""))</f>
        <v/>
      </c>
      <c r="G308" s="25"/>
      <c r="H308" s="14"/>
      <c r="I308" s="23" t="str">
        <f t="array" ref="I308">IF(J308="","",XLOOKUP(J308,selector_13,selector_13_ids,""))</f>
        <v/>
      </c>
      <c r="J308" s="25"/>
      <c r="K308" s="14"/>
      <c r="L308" s="23" t="str">
        <f t="array" ref="L308">IF(M308="","",XLOOKUP(M308,selector_07,selector_07_ids,""))</f>
        <v/>
      </c>
      <c r="M308" s="25"/>
      <c r="N308" s="14"/>
      <c r="O308" s="14"/>
      <c r="P308" s="14"/>
      <c r="Q308" s="14"/>
      <c r="R308" s="14"/>
      <c r="S308" s="14"/>
      <c r="T308" s="14"/>
      <c r="U308" s="14"/>
      <c r="V308" s="14"/>
      <c r="W308" s="23" t="str">
        <f t="array" ref="W308">IF(X308="","",XLOOKUP(X308,selector_04,selector_04_ids,""))</f>
        <v/>
      </c>
      <c r="X308" s="25"/>
      <c r="Y308" s="14"/>
      <c r="Z308" s="27"/>
      <c r="AA308" s="14"/>
    </row>
    <row r="309">
      <c r="A309" s="14"/>
      <c r="B309" s="23" t="str">
        <f>IF($A309="","",'Система'!$B$4)</f>
        <v/>
      </c>
      <c r="C309" s="14"/>
      <c r="D309" s="23" t="str">
        <f t="array" ref="D309">IF(E309="","",XLOOKUP(E309,selector_12,selector_12_ids,""))</f>
        <v/>
      </c>
      <c r="E309" s="25"/>
      <c r="F309" s="23" t="str">
        <f t="array" ref="F309">IF(G309="","",XLOOKUP(G309,selector_13,selector_13_ids,""))</f>
        <v/>
      </c>
      <c r="G309" s="25"/>
      <c r="H309" s="14"/>
      <c r="I309" s="23" t="str">
        <f t="array" ref="I309">IF(J309="","",XLOOKUP(J309,selector_13,selector_13_ids,""))</f>
        <v/>
      </c>
      <c r="J309" s="25"/>
      <c r="K309" s="14"/>
      <c r="L309" s="23" t="str">
        <f t="array" ref="L309">IF(M309="","",XLOOKUP(M309,selector_07,selector_07_ids,""))</f>
        <v/>
      </c>
      <c r="M309" s="25"/>
      <c r="N309" s="14"/>
      <c r="O309" s="14"/>
      <c r="P309" s="14"/>
      <c r="Q309" s="14"/>
      <c r="R309" s="14"/>
      <c r="S309" s="14"/>
      <c r="T309" s="14"/>
      <c r="U309" s="14"/>
      <c r="V309" s="14"/>
      <c r="W309" s="23" t="str">
        <f t="array" ref="W309">IF(X309="","",XLOOKUP(X309,selector_04,selector_04_ids,""))</f>
        <v/>
      </c>
      <c r="X309" s="25"/>
      <c r="Y309" s="14"/>
      <c r="Z309" s="27"/>
      <c r="AA309" s="14"/>
    </row>
    <row r="310">
      <c r="A310" s="14"/>
      <c r="B310" s="23" t="str">
        <f>IF($A310="","",'Система'!$B$4)</f>
        <v/>
      </c>
      <c r="C310" s="14"/>
      <c r="D310" s="23" t="str">
        <f t="array" ref="D310">IF(E310="","",XLOOKUP(E310,selector_12,selector_12_ids,""))</f>
        <v/>
      </c>
      <c r="E310" s="25"/>
      <c r="F310" s="23" t="str">
        <f t="array" ref="F310">IF(G310="","",XLOOKUP(G310,selector_13,selector_13_ids,""))</f>
        <v/>
      </c>
      <c r="G310" s="25"/>
      <c r="H310" s="14"/>
      <c r="I310" s="23" t="str">
        <f t="array" ref="I310">IF(J310="","",XLOOKUP(J310,selector_13,selector_13_ids,""))</f>
        <v/>
      </c>
      <c r="J310" s="25"/>
      <c r="K310" s="14"/>
      <c r="L310" s="23" t="str">
        <f t="array" ref="L310">IF(M310="","",XLOOKUP(M310,selector_07,selector_07_ids,""))</f>
        <v/>
      </c>
      <c r="M310" s="25"/>
      <c r="N310" s="14"/>
      <c r="O310" s="14"/>
      <c r="P310" s="14"/>
      <c r="Q310" s="14"/>
      <c r="R310" s="14"/>
      <c r="S310" s="14"/>
      <c r="T310" s="14"/>
      <c r="U310" s="14"/>
      <c r="V310" s="14"/>
      <c r="W310" s="23" t="str">
        <f t="array" ref="W310">IF(X310="","",XLOOKUP(X310,selector_04,selector_04_ids,""))</f>
        <v/>
      </c>
      <c r="X310" s="25"/>
      <c r="Y310" s="14"/>
      <c r="Z310" s="27"/>
      <c r="AA310" s="14"/>
    </row>
    <row r="311">
      <c r="A311" s="14"/>
      <c r="B311" s="23" t="str">
        <f>IF($A311="","",'Система'!$B$4)</f>
        <v/>
      </c>
      <c r="C311" s="14"/>
      <c r="D311" s="23" t="str">
        <f t="array" ref="D311">IF(E311="","",XLOOKUP(E311,selector_12,selector_12_ids,""))</f>
        <v/>
      </c>
      <c r="E311" s="25"/>
      <c r="F311" s="23" t="str">
        <f t="array" ref="F311">IF(G311="","",XLOOKUP(G311,selector_13,selector_13_ids,""))</f>
        <v/>
      </c>
      <c r="G311" s="25"/>
      <c r="H311" s="14"/>
      <c r="I311" s="23" t="str">
        <f t="array" ref="I311">IF(J311="","",XLOOKUP(J311,selector_13,selector_13_ids,""))</f>
        <v/>
      </c>
      <c r="J311" s="25"/>
      <c r="K311" s="14"/>
      <c r="L311" s="23" t="str">
        <f t="array" ref="L311">IF(M311="","",XLOOKUP(M311,selector_07,selector_07_ids,""))</f>
        <v/>
      </c>
      <c r="M311" s="25"/>
      <c r="N311" s="14"/>
      <c r="O311" s="14"/>
      <c r="P311" s="14"/>
      <c r="Q311" s="14"/>
      <c r="R311" s="14"/>
      <c r="S311" s="14"/>
      <c r="T311" s="14"/>
      <c r="U311" s="14"/>
      <c r="V311" s="14"/>
      <c r="W311" s="23" t="str">
        <f t="array" ref="W311">IF(X311="","",XLOOKUP(X311,selector_04,selector_04_ids,""))</f>
        <v/>
      </c>
      <c r="X311" s="25"/>
      <c r="Y311" s="14"/>
      <c r="Z311" s="27"/>
      <c r="AA311" s="14"/>
    </row>
    <row r="312">
      <c r="A312" s="14"/>
      <c r="B312" s="23" t="str">
        <f>IF($A312="","",'Система'!$B$4)</f>
        <v/>
      </c>
      <c r="C312" s="14"/>
      <c r="D312" s="23" t="str">
        <f t="array" ref="D312">IF(E312="","",XLOOKUP(E312,selector_12,selector_12_ids,""))</f>
        <v/>
      </c>
      <c r="E312" s="25"/>
      <c r="F312" s="23" t="str">
        <f t="array" ref="F312">IF(G312="","",XLOOKUP(G312,selector_13,selector_13_ids,""))</f>
        <v/>
      </c>
      <c r="G312" s="25"/>
      <c r="H312" s="14"/>
      <c r="I312" s="23" t="str">
        <f t="array" ref="I312">IF(J312="","",XLOOKUP(J312,selector_13,selector_13_ids,""))</f>
        <v/>
      </c>
      <c r="J312" s="25"/>
      <c r="K312" s="14"/>
      <c r="L312" s="23" t="str">
        <f t="array" ref="L312">IF(M312="","",XLOOKUP(M312,selector_07,selector_07_ids,""))</f>
        <v/>
      </c>
      <c r="M312" s="25"/>
      <c r="N312" s="14"/>
      <c r="O312" s="14"/>
      <c r="P312" s="14"/>
      <c r="Q312" s="14"/>
      <c r="R312" s="14"/>
      <c r="S312" s="14"/>
      <c r="T312" s="14"/>
      <c r="U312" s="14"/>
      <c r="V312" s="14"/>
      <c r="W312" s="23" t="str">
        <f t="array" ref="W312">IF(X312="","",XLOOKUP(X312,selector_04,selector_04_ids,""))</f>
        <v/>
      </c>
      <c r="X312" s="25"/>
      <c r="Y312" s="14"/>
      <c r="Z312" s="27"/>
      <c r="AA312" s="14"/>
    </row>
    <row r="313">
      <c r="A313" s="14"/>
      <c r="B313" s="23" t="str">
        <f>IF($A313="","",'Система'!$B$4)</f>
        <v/>
      </c>
      <c r="C313" s="14"/>
      <c r="D313" s="23" t="str">
        <f t="array" ref="D313">IF(E313="","",XLOOKUP(E313,selector_12,selector_12_ids,""))</f>
        <v/>
      </c>
      <c r="E313" s="25"/>
      <c r="F313" s="23" t="str">
        <f t="array" ref="F313">IF(G313="","",XLOOKUP(G313,selector_13,selector_13_ids,""))</f>
        <v/>
      </c>
      <c r="G313" s="25"/>
      <c r="H313" s="14"/>
      <c r="I313" s="23" t="str">
        <f t="array" ref="I313">IF(J313="","",XLOOKUP(J313,selector_13,selector_13_ids,""))</f>
        <v/>
      </c>
      <c r="J313" s="25"/>
      <c r="K313" s="14"/>
      <c r="L313" s="23" t="str">
        <f t="array" ref="L313">IF(M313="","",XLOOKUP(M313,selector_07,selector_07_ids,""))</f>
        <v/>
      </c>
      <c r="M313" s="25"/>
      <c r="N313" s="14"/>
      <c r="O313" s="14"/>
      <c r="P313" s="14"/>
      <c r="Q313" s="14"/>
      <c r="R313" s="14"/>
      <c r="S313" s="14"/>
      <c r="T313" s="14"/>
      <c r="U313" s="14"/>
      <c r="V313" s="14"/>
      <c r="W313" s="23" t="str">
        <f t="array" ref="W313">IF(X313="","",XLOOKUP(X313,selector_04,selector_04_ids,""))</f>
        <v/>
      </c>
      <c r="X313" s="25"/>
      <c r="Y313" s="14"/>
      <c r="Z313" s="27"/>
      <c r="AA313" s="14"/>
    </row>
    <row r="314">
      <c r="A314" s="14"/>
      <c r="B314" s="23" t="str">
        <f>IF($A314="","",'Система'!$B$4)</f>
        <v/>
      </c>
      <c r="C314" s="14"/>
      <c r="D314" s="23" t="str">
        <f t="array" ref="D314">IF(E314="","",XLOOKUP(E314,selector_12,selector_12_ids,""))</f>
        <v/>
      </c>
      <c r="E314" s="25"/>
      <c r="F314" s="23" t="str">
        <f t="array" ref="F314">IF(G314="","",XLOOKUP(G314,selector_13,selector_13_ids,""))</f>
        <v/>
      </c>
      <c r="G314" s="25"/>
      <c r="H314" s="14"/>
      <c r="I314" s="23" t="str">
        <f t="array" ref="I314">IF(J314="","",XLOOKUP(J314,selector_13,selector_13_ids,""))</f>
        <v/>
      </c>
      <c r="J314" s="25"/>
      <c r="K314" s="14"/>
      <c r="L314" s="23" t="str">
        <f t="array" ref="L314">IF(M314="","",XLOOKUP(M314,selector_07,selector_07_ids,""))</f>
        <v/>
      </c>
      <c r="M314" s="25"/>
      <c r="N314" s="14"/>
      <c r="O314" s="14"/>
      <c r="P314" s="14"/>
      <c r="Q314" s="14"/>
      <c r="R314" s="14"/>
      <c r="S314" s="14"/>
      <c r="T314" s="14"/>
      <c r="U314" s="14"/>
      <c r="V314" s="14"/>
      <c r="W314" s="23" t="str">
        <f t="array" ref="W314">IF(X314="","",XLOOKUP(X314,selector_04,selector_04_ids,""))</f>
        <v/>
      </c>
      <c r="X314" s="25"/>
      <c r="Y314" s="14"/>
      <c r="Z314" s="27"/>
      <c r="AA314" s="14"/>
    </row>
    <row r="315">
      <c r="A315" s="14"/>
      <c r="B315" s="23" t="str">
        <f>IF($A315="","",'Система'!$B$4)</f>
        <v/>
      </c>
      <c r="C315" s="14"/>
      <c r="D315" s="23" t="str">
        <f t="array" ref="D315">IF(E315="","",XLOOKUP(E315,selector_12,selector_12_ids,""))</f>
        <v/>
      </c>
      <c r="E315" s="25"/>
      <c r="F315" s="23" t="str">
        <f t="array" ref="F315">IF(G315="","",XLOOKUP(G315,selector_13,selector_13_ids,""))</f>
        <v/>
      </c>
      <c r="G315" s="25"/>
      <c r="H315" s="14"/>
      <c r="I315" s="23" t="str">
        <f t="array" ref="I315">IF(J315="","",XLOOKUP(J315,selector_13,selector_13_ids,""))</f>
        <v/>
      </c>
      <c r="J315" s="25"/>
      <c r="K315" s="14"/>
      <c r="L315" s="23" t="str">
        <f t="array" ref="L315">IF(M315="","",XLOOKUP(M315,selector_07,selector_07_ids,""))</f>
        <v/>
      </c>
      <c r="M315" s="25"/>
      <c r="N315" s="14"/>
      <c r="O315" s="14"/>
      <c r="P315" s="14"/>
      <c r="Q315" s="14"/>
      <c r="R315" s="14"/>
      <c r="S315" s="14"/>
      <c r="T315" s="14"/>
      <c r="U315" s="14"/>
      <c r="V315" s="14"/>
      <c r="W315" s="23" t="str">
        <f t="array" ref="W315">IF(X315="","",XLOOKUP(X315,selector_04,selector_04_ids,""))</f>
        <v/>
      </c>
      <c r="X315" s="25"/>
      <c r="Y315" s="14"/>
      <c r="Z315" s="27"/>
      <c r="AA315" s="14"/>
    </row>
    <row r="316">
      <c r="A316" s="14"/>
      <c r="B316" s="23" t="str">
        <f>IF($A316="","",'Система'!$B$4)</f>
        <v/>
      </c>
      <c r="C316" s="14"/>
      <c r="D316" s="23" t="str">
        <f t="array" ref="D316">IF(E316="","",XLOOKUP(E316,selector_12,selector_12_ids,""))</f>
        <v/>
      </c>
      <c r="E316" s="25"/>
      <c r="F316" s="23" t="str">
        <f t="array" ref="F316">IF(G316="","",XLOOKUP(G316,selector_13,selector_13_ids,""))</f>
        <v/>
      </c>
      <c r="G316" s="25"/>
      <c r="H316" s="14"/>
      <c r="I316" s="23" t="str">
        <f t="array" ref="I316">IF(J316="","",XLOOKUP(J316,selector_13,selector_13_ids,""))</f>
        <v/>
      </c>
      <c r="J316" s="25"/>
      <c r="K316" s="14"/>
      <c r="L316" s="23" t="str">
        <f t="array" ref="L316">IF(M316="","",XLOOKUP(M316,selector_07,selector_07_ids,""))</f>
        <v/>
      </c>
      <c r="M316" s="25"/>
      <c r="N316" s="14"/>
      <c r="O316" s="14"/>
      <c r="P316" s="14"/>
      <c r="Q316" s="14"/>
      <c r="R316" s="14"/>
      <c r="S316" s="14"/>
      <c r="T316" s="14"/>
      <c r="U316" s="14"/>
      <c r="V316" s="14"/>
      <c r="W316" s="23" t="str">
        <f t="array" ref="W316">IF(X316="","",XLOOKUP(X316,selector_04,selector_04_ids,""))</f>
        <v/>
      </c>
      <c r="X316" s="25"/>
      <c r="Y316" s="14"/>
      <c r="Z316" s="27"/>
      <c r="AA316" s="14"/>
    </row>
    <row r="317">
      <c r="A317" s="14"/>
      <c r="B317" s="23" t="str">
        <f>IF($A317="","",'Система'!$B$4)</f>
        <v/>
      </c>
      <c r="C317" s="14"/>
      <c r="D317" s="23" t="str">
        <f t="array" ref="D317">IF(E317="","",XLOOKUP(E317,selector_12,selector_12_ids,""))</f>
        <v/>
      </c>
      <c r="E317" s="25"/>
      <c r="F317" s="23" t="str">
        <f t="array" ref="F317">IF(G317="","",XLOOKUP(G317,selector_13,selector_13_ids,""))</f>
        <v/>
      </c>
      <c r="G317" s="25"/>
      <c r="H317" s="14"/>
      <c r="I317" s="23" t="str">
        <f t="array" ref="I317">IF(J317="","",XLOOKUP(J317,selector_13,selector_13_ids,""))</f>
        <v/>
      </c>
      <c r="J317" s="25"/>
      <c r="K317" s="14"/>
      <c r="L317" s="23" t="str">
        <f t="array" ref="L317">IF(M317="","",XLOOKUP(M317,selector_07,selector_07_ids,""))</f>
        <v/>
      </c>
      <c r="M317" s="25"/>
      <c r="N317" s="14"/>
      <c r="O317" s="14"/>
      <c r="P317" s="14"/>
      <c r="Q317" s="14"/>
      <c r="R317" s="14"/>
      <c r="S317" s="14"/>
      <c r="T317" s="14"/>
      <c r="U317" s="14"/>
      <c r="V317" s="14"/>
      <c r="W317" s="23" t="str">
        <f t="array" ref="W317">IF(X317="","",XLOOKUP(X317,selector_04,selector_04_ids,""))</f>
        <v/>
      </c>
      <c r="X317" s="25"/>
      <c r="Y317" s="14"/>
      <c r="Z317" s="27"/>
      <c r="AA317" s="14"/>
    </row>
    <row r="318">
      <c r="A318" s="14"/>
      <c r="B318" s="23" t="str">
        <f>IF($A318="","",'Система'!$B$4)</f>
        <v/>
      </c>
      <c r="C318" s="14"/>
      <c r="D318" s="23" t="str">
        <f t="array" ref="D318">IF(E318="","",XLOOKUP(E318,selector_12,selector_12_ids,""))</f>
        <v/>
      </c>
      <c r="E318" s="25"/>
      <c r="F318" s="23" t="str">
        <f t="array" ref="F318">IF(G318="","",XLOOKUP(G318,selector_13,selector_13_ids,""))</f>
        <v/>
      </c>
      <c r="G318" s="25"/>
      <c r="H318" s="14"/>
      <c r="I318" s="23" t="str">
        <f t="array" ref="I318">IF(J318="","",XLOOKUP(J318,selector_13,selector_13_ids,""))</f>
        <v/>
      </c>
      <c r="J318" s="25"/>
      <c r="K318" s="14"/>
      <c r="L318" s="23" t="str">
        <f t="array" ref="L318">IF(M318="","",XLOOKUP(M318,selector_07,selector_07_ids,""))</f>
        <v/>
      </c>
      <c r="M318" s="25"/>
      <c r="N318" s="14"/>
      <c r="O318" s="14"/>
      <c r="P318" s="14"/>
      <c r="Q318" s="14"/>
      <c r="R318" s="14"/>
      <c r="S318" s="14"/>
      <c r="T318" s="14"/>
      <c r="U318" s="14"/>
      <c r="V318" s="14"/>
      <c r="W318" s="23" t="str">
        <f t="array" ref="W318">IF(X318="","",XLOOKUP(X318,selector_04,selector_04_ids,""))</f>
        <v/>
      </c>
      <c r="X318" s="25"/>
      <c r="Y318" s="14"/>
      <c r="Z318" s="27"/>
      <c r="AA318" s="14"/>
    </row>
    <row r="319">
      <c r="A319" s="14"/>
      <c r="B319" s="23" t="str">
        <f>IF($A319="","",'Система'!$B$4)</f>
        <v/>
      </c>
      <c r="C319" s="14"/>
      <c r="D319" s="23" t="str">
        <f t="array" ref="D319">IF(E319="","",XLOOKUP(E319,selector_12,selector_12_ids,""))</f>
        <v/>
      </c>
      <c r="E319" s="25"/>
      <c r="F319" s="23" t="str">
        <f t="array" ref="F319">IF(G319="","",XLOOKUP(G319,selector_13,selector_13_ids,""))</f>
        <v/>
      </c>
      <c r="G319" s="25"/>
      <c r="H319" s="14"/>
      <c r="I319" s="23" t="str">
        <f t="array" ref="I319">IF(J319="","",XLOOKUP(J319,selector_13,selector_13_ids,""))</f>
        <v/>
      </c>
      <c r="J319" s="25"/>
      <c r="K319" s="14"/>
      <c r="L319" s="23" t="str">
        <f t="array" ref="L319">IF(M319="","",XLOOKUP(M319,selector_07,selector_07_ids,""))</f>
        <v/>
      </c>
      <c r="M319" s="25"/>
      <c r="N319" s="14"/>
      <c r="O319" s="14"/>
      <c r="P319" s="14"/>
      <c r="Q319" s="14"/>
      <c r="R319" s="14"/>
      <c r="S319" s="14"/>
      <c r="T319" s="14"/>
      <c r="U319" s="14"/>
      <c r="V319" s="14"/>
      <c r="W319" s="23" t="str">
        <f t="array" ref="W319">IF(X319="","",XLOOKUP(X319,selector_04,selector_04_ids,""))</f>
        <v/>
      </c>
      <c r="X319" s="25"/>
      <c r="Y319" s="14"/>
      <c r="Z319" s="27"/>
      <c r="AA319" s="14"/>
    </row>
    <row r="320">
      <c r="A320" s="14"/>
      <c r="B320" s="23" t="str">
        <f>IF($A320="","",'Система'!$B$4)</f>
        <v/>
      </c>
      <c r="C320" s="14"/>
      <c r="D320" s="23" t="str">
        <f t="array" ref="D320">IF(E320="","",XLOOKUP(E320,selector_12,selector_12_ids,""))</f>
        <v/>
      </c>
      <c r="E320" s="25"/>
      <c r="F320" s="23" t="str">
        <f t="array" ref="F320">IF(G320="","",XLOOKUP(G320,selector_13,selector_13_ids,""))</f>
        <v/>
      </c>
      <c r="G320" s="25"/>
      <c r="H320" s="14"/>
      <c r="I320" s="23" t="str">
        <f t="array" ref="I320">IF(J320="","",XLOOKUP(J320,selector_13,selector_13_ids,""))</f>
        <v/>
      </c>
      <c r="J320" s="25"/>
      <c r="K320" s="14"/>
      <c r="L320" s="23" t="str">
        <f t="array" ref="L320">IF(M320="","",XLOOKUP(M320,selector_07,selector_07_ids,""))</f>
        <v/>
      </c>
      <c r="M320" s="25"/>
      <c r="N320" s="14"/>
      <c r="O320" s="14"/>
      <c r="P320" s="14"/>
      <c r="Q320" s="14"/>
      <c r="R320" s="14"/>
      <c r="S320" s="14"/>
      <c r="T320" s="14"/>
      <c r="U320" s="14"/>
      <c r="V320" s="14"/>
      <c r="W320" s="23" t="str">
        <f t="array" ref="W320">IF(X320="","",XLOOKUP(X320,selector_04,selector_04_ids,""))</f>
        <v/>
      </c>
      <c r="X320" s="25"/>
      <c r="Y320" s="14"/>
      <c r="Z320" s="27"/>
      <c r="AA320" s="14"/>
    </row>
    <row r="321">
      <c r="A321" s="14"/>
      <c r="B321" s="23" t="str">
        <f>IF($A321="","",'Система'!$B$4)</f>
        <v/>
      </c>
      <c r="C321" s="14"/>
      <c r="D321" s="23" t="str">
        <f t="array" ref="D321">IF(E321="","",XLOOKUP(E321,selector_12,selector_12_ids,""))</f>
        <v/>
      </c>
      <c r="E321" s="25"/>
      <c r="F321" s="23" t="str">
        <f t="array" ref="F321">IF(G321="","",XLOOKUP(G321,selector_13,selector_13_ids,""))</f>
        <v/>
      </c>
      <c r="G321" s="25"/>
      <c r="H321" s="14"/>
      <c r="I321" s="23" t="str">
        <f t="array" ref="I321">IF(J321="","",XLOOKUP(J321,selector_13,selector_13_ids,""))</f>
        <v/>
      </c>
      <c r="J321" s="25"/>
      <c r="K321" s="14"/>
      <c r="L321" s="23" t="str">
        <f t="array" ref="L321">IF(M321="","",XLOOKUP(M321,selector_07,selector_07_ids,""))</f>
        <v/>
      </c>
      <c r="M321" s="25"/>
      <c r="N321" s="14"/>
      <c r="O321" s="14"/>
      <c r="P321" s="14"/>
      <c r="Q321" s="14"/>
      <c r="R321" s="14"/>
      <c r="S321" s="14"/>
      <c r="T321" s="14"/>
      <c r="U321" s="14"/>
      <c r="V321" s="14"/>
      <c r="W321" s="23" t="str">
        <f t="array" ref="W321">IF(X321="","",XLOOKUP(X321,selector_04,selector_04_ids,""))</f>
        <v/>
      </c>
      <c r="X321" s="25"/>
      <c r="Y321" s="14"/>
      <c r="Z321" s="27"/>
      <c r="AA321" s="14"/>
    </row>
    <row r="322">
      <c r="A322" s="14"/>
      <c r="B322" s="23" t="str">
        <f>IF($A322="","",'Система'!$B$4)</f>
        <v/>
      </c>
      <c r="C322" s="14"/>
      <c r="D322" s="23" t="str">
        <f t="array" ref="D322">IF(E322="","",XLOOKUP(E322,selector_12,selector_12_ids,""))</f>
        <v/>
      </c>
      <c r="E322" s="25"/>
      <c r="F322" s="23" t="str">
        <f t="array" ref="F322">IF(G322="","",XLOOKUP(G322,selector_13,selector_13_ids,""))</f>
        <v/>
      </c>
      <c r="G322" s="25"/>
      <c r="H322" s="14"/>
      <c r="I322" s="23" t="str">
        <f t="array" ref="I322">IF(J322="","",XLOOKUP(J322,selector_13,selector_13_ids,""))</f>
        <v/>
      </c>
      <c r="J322" s="25"/>
      <c r="K322" s="14"/>
      <c r="L322" s="23" t="str">
        <f t="array" ref="L322">IF(M322="","",XLOOKUP(M322,selector_07,selector_07_ids,""))</f>
        <v/>
      </c>
      <c r="M322" s="25"/>
      <c r="N322" s="14"/>
      <c r="O322" s="14"/>
      <c r="P322" s="14"/>
      <c r="Q322" s="14"/>
      <c r="R322" s="14"/>
      <c r="S322" s="14"/>
      <c r="T322" s="14"/>
      <c r="U322" s="14"/>
      <c r="V322" s="14"/>
      <c r="W322" s="23" t="str">
        <f t="array" ref="W322">IF(X322="","",XLOOKUP(X322,selector_04,selector_04_ids,""))</f>
        <v/>
      </c>
      <c r="X322" s="25"/>
      <c r="Y322" s="14"/>
      <c r="Z322" s="27"/>
      <c r="AA322" s="14"/>
    </row>
    <row r="323">
      <c r="A323" s="14"/>
      <c r="B323" s="23" t="str">
        <f>IF($A323="","",'Система'!$B$4)</f>
        <v/>
      </c>
      <c r="C323" s="14"/>
      <c r="D323" s="23" t="str">
        <f t="array" ref="D323">IF(E323="","",XLOOKUP(E323,selector_12,selector_12_ids,""))</f>
        <v/>
      </c>
      <c r="E323" s="25"/>
      <c r="F323" s="23" t="str">
        <f t="array" ref="F323">IF(G323="","",XLOOKUP(G323,selector_13,selector_13_ids,""))</f>
        <v/>
      </c>
      <c r="G323" s="25"/>
      <c r="H323" s="14"/>
      <c r="I323" s="23" t="str">
        <f t="array" ref="I323">IF(J323="","",XLOOKUP(J323,selector_13,selector_13_ids,""))</f>
        <v/>
      </c>
      <c r="J323" s="25"/>
      <c r="K323" s="14"/>
      <c r="L323" s="23" t="str">
        <f t="array" ref="L323">IF(M323="","",XLOOKUP(M323,selector_07,selector_07_ids,""))</f>
        <v/>
      </c>
      <c r="M323" s="25"/>
      <c r="N323" s="14"/>
      <c r="O323" s="14"/>
      <c r="P323" s="14"/>
      <c r="Q323" s="14"/>
      <c r="R323" s="14"/>
      <c r="S323" s="14"/>
      <c r="T323" s="14"/>
      <c r="U323" s="14"/>
      <c r="V323" s="14"/>
      <c r="W323" s="23" t="str">
        <f t="array" ref="W323">IF(X323="","",XLOOKUP(X323,selector_04,selector_04_ids,""))</f>
        <v/>
      </c>
      <c r="X323" s="25"/>
      <c r="Y323" s="14"/>
      <c r="Z323" s="27"/>
      <c r="AA323" s="14"/>
    </row>
    <row r="324">
      <c r="A324" s="14"/>
      <c r="B324" s="23" t="str">
        <f>IF($A324="","",'Система'!$B$4)</f>
        <v/>
      </c>
      <c r="C324" s="14"/>
      <c r="D324" s="23" t="str">
        <f t="array" ref="D324">IF(E324="","",XLOOKUP(E324,selector_12,selector_12_ids,""))</f>
        <v/>
      </c>
      <c r="E324" s="25"/>
      <c r="F324" s="23" t="str">
        <f t="array" ref="F324">IF(G324="","",XLOOKUP(G324,selector_13,selector_13_ids,""))</f>
        <v/>
      </c>
      <c r="G324" s="25"/>
      <c r="H324" s="14"/>
      <c r="I324" s="23" t="str">
        <f t="array" ref="I324">IF(J324="","",XLOOKUP(J324,selector_13,selector_13_ids,""))</f>
        <v/>
      </c>
      <c r="J324" s="25"/>
      <c r="K324" s="14"/>
      <c r="L324" s="23" t="str">
        <f t="array" ref="L324">IF(M324="","",XLOOKUP(M324,selector_07,selector_07_ids,""))</f>
        <v/>
      </c>
      <c r="M324" s="25"/>
      <c r="N324" s="14"/>
      <c r="O324" s="14"/>
      <c r="P324" s="14"/>
      <c r="Q324" s="14"/>
      <c r="R324" s="14"/>
      <c r="S324" s="14"/>
      <c r="T324" s="14"/>
      <c r="U324" s="14"/>
      <c r="V324" s="14"/>
      <c r="W324" s="23" t="str">
        <f t="array" ref="W324">IF(X324="","",XLOOKUP(X324,selector_04,selector_04_ids,""))</f>
        <v/>
      </c>
      <c r="X324" s="25"/>
      <c r="Y324" s="14"/>
      <c r="Z324" s="27"/>
      <c r="AA324" s="14"/>
    </row>
    <row r="325">
      <c r="A325" s="14"/>
      <c r="B325" s="23" t="str">
        <f>IF($A325="","",'Система'!$B$4)</f>
        <v/>
      </c>
      <c r="C325" s="14"/>
      <c r="D325" s="23" t="str">
        <f t="array" ref="D325">IF(E325="","",XLOOKUP(E325,selector_12,selector_12_ids,""))</f>
        <v/>
      </c>
      <c r="E325" s="25"/>
      <c r="F325" s="23" t="str">
        <f t="array" ref="F325">IF(G325="","",XLOOKUP(G325,selector_13,selector_13_ids,""))</f>
        <v/>
      </c>
      <c r="G325" s="25"/>
      <c r="H325" s="14"/>
      <c r="I325" s="23" t="str">
        <f t="array" ref="I325">IF(J325="","",XLOOKUP(J325,selector_13,selector_13_ids,""))</f>
        <v/>
      </c>
      <c r="J325" s="25"/>
      <c r="K325" s="14"/>
      <c r="L325" s="23" t="str">
        <f t="array" ref="L325">IF(M325="","",XLOOKUP(M325,selector_07,selector_07_ids,""))</f>
        <v/>
      </c>
      <c r="M325" s="25"/>
      <c r="N325" s="14"/>
      <c r="O325" s="14"/>
      <c r="P325" s="14"/>
      <c r="Q325" s="14"/>
      <c r="R325" s="14"/>
      <c r="S325" s="14"/>
      <c r="T325" s="14"/>
      <c r="U325" s="14"/>
      <c r="V325" s="14"/>
      <c r="W325" s="23" t="str">
        <f t="array" ref="W325">IF(X325="","",XLOOKUP(X325,selector_04,selector_04_ids,""))</f>
        <v/>
      </c>
      <c r="X325" s="25"/>
      <c r="Y325" s="14"/>
      <c r="Z325" s="27"/>
      <c r="AA325" s="14"/>
    </row>
    <row r="326">
      <c r="A326" s="14"/>
      <c r="B326" s="23" t="str">
        <f>IF($A326="","",'Система'!$B$4)</f>
        <v/>
      </c>
      <c r="C326" s="14"/>
      <c r="D326" s="23" t="str">
        <f t="array" ref="D326">IF(E326="","",XLOOKUP(E326,selector_12,selector_12_ids,""))</f>
        <v/>
      </c>
      <c r="E326" s="25"/>
      <c r="F326" s="23" t="str">
        <f t="array" ref="F326">IF(G326="","",XLOOKUP(G326,selector_13,selector_13_ids,""))</f>
        <v/>
      </c>
      <c r="G326" s="25"/>
      <c r="H326" s="14"/>
      <c r="I326" s="23" t="str">
        <f t="array" ref="I326">IF(J326="","",XLOOKUP(J326,selector_13,selector_13_ids,""))</f>
        <v/>
      </c>
      <c r="J326" s="25"/>
      <c r="K326" s="14"/>
      <c r="L326" s="23" t="str">
        <f t="array" ref="L326">IF(M326="","",XLOOKUP(M326,selector_07,selector_07_ids,""))</f>
        <v/>
      </c>
      <c r="M326" s="25"/>
      <c r="N326" s="14"/>
      <c r="O326" s="14"/>
      <c r="P326" s="14"/>
      <c r="Q326" s="14"/>
      <c r="R326" s="14"/>
      <c r="S326" s="14"/>
      <c r="T326" s="14"/>
      <c r="U326" s="14"/>
      <c r="V326" s="14"/>
      <c r="W326" s="23" t="str">
        <f t="array" ref="W326">IF(X326="","",XLOOKUP(X326,selector_04,selector_04_ids,""))</f>
        <v/>
      </c>
      <c r="X326" s="25"/>
      <c r="Y326" s="14"/>
      <c r="Z326" s="27"/>
      <c r="AA326" s="14"/>
    </row>
    <row r="327">
      <c r="A327" s="14"/>
      <c r="B327" s="23" t="str">
        <f>IF($A327="","",'Система'!$B$4)</f>
        <v/>
      </c>
      <c r="C327" s="14"/>
      <c r="D327" s="23" t="str">
        <f t="array" ref="D327">IF(E327="","",XLOOKUP(E327,selector_12,selector_12_ids,""))</f>
        <v/>
      </c>
      <c r="E327" s="25"/>
      <c r="F327" s="23" t="str">
        <f t="array" ref="F327">IF(G327="","",XLOOKUP(G327,selector_13,selector_13_ids,""))</f>
        <v/>
      </c>
      <c r="G327" s="25"/>
      <c r="H327" s="14"/>
      <c r="I327" s="23" t="str">
        <f t="array" ref="I327">IF(J327="","",XLOOKUP(J327,selector_13,selector_13_ids,""))</f>
        <v/>
      </c>
      <c r="J327" s="25"/>
      <c r="K327" s="14"/>
      <c r="L327" s="23" t="str">
        <f t="array" ref="L327">IF(M327="","",XLOOKUP(M327,selector_07,selector_07_ids,""))</f>
        <v/>
      </c>
      <c r="M327" s="25"/>
      <c r="N327" s="14"/>
      <c r="O327" s="14"/>
      <c r="P327" s="14"/>
      <c r="Q327" s="14"/>
      <c r="R327" s="14"/>
      <c r="S327" s="14"/>
      <c r="T327" s="14"/>
      <c r="U327" s="14"/>
      <c r="V327" s="14"/>
      <c r="W327" s="23" t="str">
        <f t="array" ref="W327">IF(X327="","",XLOOKUP(X327,selector_04,selector_04_ids,""))</f>
        <v/>
      </c>
      <c r="X327" s="25"/>
      <c r="Y327" s="14"/>
      <c r="Z327" s="27"/>
      <c r="AA327" s="14"/>
    </row>
    <row r="328">
      <c r="A328" s="14"/>
      <c r="B328" s="23" t="str">
        <f>IF($A328="","",'Система'!$B$4)</f>
        <v/>
      </c>
      <c r="C328" s="14"/>
      <c r="D328" s="23" t="str">
        <f t="array" ref="D328">IF(E328="","",XLOOKUP(E328,selector_12,selector_12_ids,""))</f>
        <v/>
      </c>
      <c r="E328" s="25"/>
      <c r="F328" s="23" t="str">
        <f t="array" ref="F328">IF(G328="","",XLOOKUP(G328,selector_13,selector_13_ids,""))</f>
        <v/>
      </c>
      <c r="G328" s="25"/>
      <c r="H328" s="14"/>
      <c r="I328" s="23" t="str">
        <f t="array" ref="I328">IF(J328="","",XLOOKUP(J328,selector_13,selector_13_ids,""))</f>
        <v/>
      </c>
      <c r="J328" s="25"/>
      <c r="K328" s="14"/>
      <c r="L328" s="23" t="str">
        <f t="array" ref="L328">IF(M328="","",XLOOKUP(M328,selector_07,selector_07_ids,""))</f>
        <v/>
      </c>
      <c r="M328" s="25"/>
      <c r="N328" s="14"/>
      <c r="O328" s="14"/>
      <c r="P328" s="14"/>
      <c r="Q328" s="14"/>
      <c r="R328" s="14"/>
      <c r="S328" s="14"/>
      <c r="T328" s="14"/>
      <c r="U328" s="14"/>
      <c r="V328" s="14"/>
      <c r="W328" s="23" t="str">
        <f t="array" ref="W328">IF(X328="","",XLOOKUP(X328,selector_04,selector_04_ids,""))</f>
        <v/>
      </c>
      <c r="X328" s="25"/>
      <c r="Y328" s="14"/>
      <c r="Z328" s="27"/>
      <c r="AA328" s="14"/>
    </row>
    <row r="329">
      <c r="A329" s="14"/>
      <c r="B329" s="23" t="str">
        <f>IF($A329="","",'Система'!$B$4)</f>
        <v/>
      </c>
      <c r="C329" s="14"/>
      <c r="D329" s="23" t="str">
        <f t="array" ref="D329">IF(E329="","",XLOOKUP(E329,selector_12,selector_12_ids,""))</f>
        <v/>
      </c>
      <c r="E329" s="25"/>
      <c r="F329" s="23" t="str">
        <f t="array" ref="F329">IF(G329="","",XLOOKUP(G329,selector_13,selector_13_ids,""))</f>
        <v/>
      </c>
      <c r="G329" s="25"/>
      <c r="H329" s="14"/>
      <c r="I329" s="23" t="str">
        <f t="array" ref="I329">IF(J329="","",XLOOKUP(J329,selector_13,selector_13_ids,""))</f>
        <v/>
      </c>
      <c r="J329" s="25"/>
      <c r="K329" s="14"/>
      <c r="L329" s="23" t="str">
        <f t="array" ref="L329">IF(M329="","",XLOOKUP(M329,selector_07,selector_07_ids,""))</f>
        <v/>
      </c>
      <c r="M329" s="25"/>
      <c r="N329" s="14"/>
      <c r="O329" s="14"/>
      <c r="P329" s="14"/>
      <c r="Q329" s="14"/>
      <c r="R329" s="14"/>
      <c r="S329" s="14"/>
      <c r="T329" s="14"/>
      <c r="U329" s="14"/>
      <c r="V329" s="14"/>
      <c r="W329" s="23" t="str">
        <f t="array" ref="W329">IF(X329="","",XLOOKUP(X329,selector_04,selector_04_ids,""))</f>
        <v/>
      </c>
      <c r="X329" s="25"/>
      <c r="Y329" s="14"/>
      <c r="Z329" s="27"/>
      <c r="AA329" s="14"/>
    </row>
    <row r="330">
      <c r="A330" s="14"/>
      <c r="B330" s="23" t="str">
        <f>IF($A330="","",'Система'!$B$4)</f>
        <v/>
      </c>
      <c r="C330" s="14"/>
      <c r="D330" s="23" t="str">
        <f t="array" ref="D330">IF(E330="","",XLOOKUP(E330,selector_12,selector_12_ids,""))</f>
        <v/>
      </c>
      <c r="E330" s="25"/>
      <c r="F330" s="23" t="str">
        <f t="array" ref="F330">IF(G330="","",XLOOKUP(G330,selector_13,selector_13_ids,""))</f>
        <v/>
      </c>
      <c r="G330" s="25"/>
      <c r="H330" s="14"/>
      <c r="I330" s="23" t="str">
        <f t="array" ref="I330">IF(J330="","",XLOOKUP(J330,selector_13,selector_13_ids,""))</f>
        <v/>
      </c>
      <c r="J330" s="25"/>
      <c r="K330" s="14"/>
      <c r="L330" s="23" t="str">
        <f t="array" ref="L330">IF(M330="","",XLOOKUP(M330,selector_07,selector_07_ids,""))</f>
        <v/>
      </c>
      <c r="M330" s="25"/>
      <c r="N330" s="14"/>
      <c r="O330" s="14"/>
      <c r="P330" s="14"/>
      <c r="Q330" s="14"/>
      <c r="R330" s="14"/>
      <c r="S330" s="14"/>
      <c r="T330" s="14"/>
      <c r="U330" s="14"/>
      <c r="V330" s="14"/>
      <c r="W330" s="23" t="str">
        <f t="array" ref="W330">IF(X330="","",XLOOKUP(X330,selector_04,selector_04_ids,""))</f>
        <v/>
      </c>
      <c r="X330" s="25"/>
      <c r="Y330" s="14"/>
      <c r="Z330" s="27"/>
      <c r="AA330" s="14"/>
    </row>
    <row r="331">
      <c r="A331" s="14"/>
      <c r="B331" s="23" t="str">
        <f>IF($A331="","",'Система'!$B$4)</f>
        <v/>
      </c>
      <c r="C331" s="14"/>
      <c r="D331" s="23" t="str">
        <f t="array" ref="D331">IF(E331="","",XLOOKUP(E331,selector_12,selector_12_ids,""))</f>
        <v/>
      </c>
      <c r="E331" s="25"/>
      <c r="F331" s="23" t="str">
        <f t="array" ref="F331">IF(G331="","",XLOOKUP(G331,selector_13,selector_13_ids,""))</f>
        <v/>
      </c>
      <c r="G331" s="25"/>
      <c r="H331" s="14"/>
      <c r="I331" s="23" t="str">
        <f t="array" ref="I331">IF(J331="","",XLOOKUP(J331,selector_13,selector_13_ids,""))</f>
        <v/>
      </c>
      <c r="J331" s="25"/>
      <c r="K331" s="14"/>
      <c r="L331" s="23" t="str">
        <f t="array" ref="L331">IF(M331="","",XLOOKUP(M331,selector_07,selector_07_ids,""))</f>
        <v/>
      </c>
      <c r="M331" s="25"/>
      <c r="N331" s="14"/>
      <c r="O331" s="14"/>
      <c r="P331" s="14"/>
      <c r="Q331" s="14"/>
      <c r="R331" s="14"/>
      <c r="S331" s="14"/>
      <c r="T331" s="14"/>
      <c r="U331" s="14"/>
      <c r="V331" s="14"/>
      <c r="W331" s="23" t="str">
        <f t="array" ref="W331">IF(X331="","",XLOOKUP(X331,selector_04,selector_04_ids,""))</f>
        <v/>
      </c>
      <c r="X331" s="25"/>
      <c r="Y331" s="14"/>
      <c r="Z331" s="27"/>
      <c r="AA331" s="14"/>
    </row>
    <row r="332">
      <c r="A332" s="14"/>
      <c r="B332" s="23" t="str">
        <f>IF($A332="","",'Система'!$B$4)</f>
        <v/>
      </c>
      <c r="C332" s="14"/>
      <c r="D332" s="23" t="str">
        <f t="array" ref="D332">IF(E332="","",XLOOKUP(E332,selector_12,selector_12_ids,""))</f>
        <v/>
      </c>
      <c r="E332" s="25"/>
      <c r="F332" s="23" t="str">
        <f t="array" ref="F332">IF(G332="","",XLOOKUP(G332,selector_13,selector_13_ids,""))</f>
        <v/>
      </c>
      <c r="G332" s="25"/>
      <c r="H332" s="14"/>
      <c r="I332" s="23" t="str">
        <f t="array" ref="I332">IF(J332="","",XLOOKUP(J332,selector_13,selector_13_ids,""))</f>
        <v/>
      </c>
      <c r="J332" s="25"/>
      <c r="K332" s="14"/>
      <c r="L332" s="23" t="str">
        <f t="array" ref="L332">IF(M332="","",XLOOKUP(M332,selector_07,selector_07_ids,""))</f>
        <v/>
      </c>
      <c r="M332" s="25"/>
      <c r="N332" s="14"/>
      <c r="O332" s="14"/>
      <c r="P332" s="14"/>
      <c r="Q332" s="14"/>
      <c r="R332" s="14"/>
      <c r="S332" s="14"/>
      <c r="T332" s="14"/>
      <c r="U332" s="14"/>
      <c r="V332" s="14"/>
      <c r="W332" s="23" t="str">
        <f t="array" ref="W332">IF(X332="","",XLOOKUP(X332,selector_04,selector_04_ids,""))</f>
        <v/>
      </c>
      <c r="X332" s="25"/>
      <c r="Y332" s="14"/>
      <c r="Z332" s="27"/>
      <c r="AA332" s="14"/>
    </row>
    <row r="333">
      <c r="A333" s="14"/>
      <c r="B333" s="23" t="str">
        <f>IF($A333="","",'Система'!$B$4)</f>
        <v/>
      </c>
      <c r="C333" s="14"/>
      <c r="D333" s="23" t="str">
        <f t="array" ref="D333">IF(E333="","",XLOOKUP(E333,selector_12,selector_12_ids,""))</f>
        <v/>
      </c>
      <c r="E333" s="25"/>
      <c r="F333" s="23" t="str">
        <f t="array" ref="F333">IF(G333="","",XLOOKUP(G333,selector_13,selector_13_ids,""))</f>
        <v/>
      </c>
      <c r="G333" s="25"/>
      <c r="H333" s="14"/>
      <c r="I333" s="23" t="str">
        <f t="array" ref="I333">IF(J333="","",XLOOKUP(J333,selector_13,selector_13_ids,""))</f>
        <v/>
      </c>
      <c r="J333" s="25"/>
      <c r="K333" s="14"/>
      <c r="L333" s="23" t="str">
        <f t="array" ref="L333">IF(M333="","",XLOOKUP(M333,selector_07,selector_07_ids,""))</f>
        <v/>
      </c>
      <c r="M333" s="25"/>
      <c r="N333" s="14"/>
      <c r="O333" s="14"/>
      <c r="P333" s="14"/>
      <c r="Q333" s="14"/>
      <c r="R333" s="14"/>
      <c r="S333" s="14"/>
      <c r="T333" s="14"/>
      <c r="U333" s="14"/>
      <c r="V333" s="14"/>
      <c r="W333" s="23" t="str">
        <f t="array" ref="W333">IF(X333="","",XLOOKUP(X333,selector_04,selector_04_ids,""))</f>
        <v/>
      </c>
      <c r="X333" s="25"/>
      <c r="Y333" s="14"/>
      <c r="Z333" s="27"/>
      <c r="AA333" s="14"/>
    </row>
    <row r="334">
      <c r="A334" s="14"/>
      <c r="B334" s="23" t="str">
        <f>IF($A334="","",'Система'!$B$4)</f>
        <v/>
      </c>
      <c r="C334" s="14"/>
      <c r="D334" s="23" t="str">
        <f t="array" ref="D334">IF(E334="","",XLOOKUP(E334,selector_12,selector_12_ids,""))</f>
        <v/>
      </c>
      <c r="E334" s="25"/>
      <c r="F334" s="23" t="str">
        <f t="array" ref="F334">IF(G334="","",XLOOKUP(G334,selector_13,selector_13_ids,""))</f>
        <v/>
      </c>
      <c r="G334" s="25"/>
      <c r="H334" s="14"/>
      <c r="I334" s="23" t="str">
        <f t="array" ref="I334">IF(J334="","",XLOOKUP(J334,selector_13,selector_13_ids,""))</f>
        <v/>
      </c>
      <c r="J334" s="25"/>
      <c r="K334" s="14"/>
      <c r="L334" s="23" t="str">
        <f t="array" ref="L334">IF(M334="","",XLOOKUP(M334,selector_07,selector_07_ids,""))</f>
        <v/>
      </c>
      <c r="M334" s="25"/>
      <c r="N334" s="14"/>
      <c r="O334" s="14"/>
      <c r="P334" s="14"/>
      <c r="Q334" s="14"/>
      <c r="R334" s="14"/>
      <c r="S334" s="14"/>
      <c r="T334" s="14"/>
      <c r="U334" s="14"/>
      <c r="V334" s="14"/>
      <c r="W334" s="23" t="str">
        <f t="array" ref="W334">IF(X334="","",XLOOKUP(X334,selector_04,selector_04_ids,""))</f>
        <v/>
      </c>
      <c r="X334" s="25"/>
      <c r="Y334" s="14"/>
      <c r="Z334" s="27"/>
      <c r="AA334" s="14"/>
    </row>
    <row r="335">
      <c r="A335" s="14"/>
      <c r="B335" s="23" t="str">
        <f>IF($A335="","",'Система'!$B$4)</f>
        <v/>
      </c>
      <c r="C335" s="14"/>
      <c r="D335" s="23" t="str">
        <f t="array" ref="D335">IF(E335="","",XLOOKUP(E335,selector_12,selector_12_ids,""))</f>
        <v/>
      </c>
      <c r="E335" s="25"/>
      <c r="F335" s="23" t="str">
        <f t="array" ref="F335">IF(G335="","",XLOOKUP(G335,selector_13,selector_13_ids,""))</f>
        <v/>
      </c>
      <c r="G335" s="25"/>
      <c r="H335" s="14"/>
      <c r="I335" s="23" t="str">
        <f t="array" ref="I335">IF(J335="","",XLOOKUP(J335,selector_13,selector_13_ids,""))</f>
        <v/>
      </c>
      <c r="J335" s="25"/>
      <c r="K335" s="14"/>
      <c r="L335" s="23" t="str">
        <f t="array" ref="L335">IF(M335="","",XLOOKUP(M335,selector_07,selector_07_ids,""))</f>
        <v/>
      </c>
      <c r="M335" s="25"/>
      <c r="N335" s="14"/>
      <c r="O335" s="14"/>
      <c r="P335" s="14"/>
      <c r="Q335" s="14"/>
      <c r="R335" s="14"/>
      <c r="S335" s="14"/>
      <c r="T335" s="14"/>
      <c r="U335" s="14"/>
      <c r="V335" s="14"/>
      <c r="W335" s="23" t="str">
        <f t="array" ref="W335">IF(X335="","",XLOOKUP(X335,selector_04,selector_04_ids,""))</f>
        <v/>
      </c>
      <c r="X335" s="25"/>
      <c r="Y335" s="14"/>
      <c r="Z335" s="27"/>
      <c r="AA335" s="14"/>
    </row>
    <row r="336">
      <c r="A336" s="14"/>
      <c r="B336" s="23" t="str">
        <f>IF($A336="","",'Система'!$B$4)</f>
        <v/>
      </c>
      <c r="C336" s="14"/>
      <c r="D336" s="23" t="str">
        <f t="array" ref="D336">IF(E336="","",XLOOKUP(E336,selector_12,selector_12_ids,""))</f>
        <v/>
      </c>
      <c r="E336" s="25"/>
      <c r="F336" s="23" t="str">
        <f t="array" ref="F336">IF(G336="","",XLOOKUP(G336,selector_13,selector_13_ids,""))</f>
        <v/>
      </c>
      <c r="G336" s="25"/>
      <c r="H336" s="14"/>
      <c r="I336" s="23" t="str">
        <f t="array" ref="I336">IF(J336="","",XLOOKUP(J336,selector_13,selector_13_ids,""))</f>
        <v/>
      </c>
      <c r="J336" s="25"/>
      <c r="K336" s="14"/>
      <c r="L336" s="23" t="str">
        <f t="array" ref="L336">IF(M336="","",XLOOKUP(M336,selector_07,selector_07_ids,""))</f>
        <v/>
      </c>
      <c r="M336" s="25"/>
      <c r="N336" s="14"/>
      <c r="O336" s="14"/>
      <c r="P336" s="14"/>
      <c r="Q336" s="14"/>
      <c r="R336" s="14"/>
      <c r="S336" s="14"/>
      <c r="T336" s="14"/>
      <c r="U336" s="14"/>
      <c r="V336" s="14"/>
      <c r="W336" s="23" t="str">
        <f t="array" ref="W336">IF(X336="","",XLOOKUP(X336,selector_04,selector_04_ids,""))</f>
        <v/>
      </c>
      <c r="X336" s="25"/>
      <c r="Y336" s="14"/>
      <c r="Z336" s="27"/>
      <c r="AA336" s="14"/>
    </row>
    <row r="337">
      <c r="A337" s="14"/>
      <c r="B337" s="23" t="str">
        <f>IF($A337="","",'Система'!$B$4)</f>
        <v/>
      </c>
      <c r="C337" s="14"/>
      <c r="D337" s="23" t="str">
        <f t="array" ref="D337">IF(E337="","",XLOOKUP(E337,selector_12,selector_12_ids,""))</f>
        <v/>
      </c>
      <c r="E337" s="25"/>
      <c r="F337" s="23" t="str">
        <f t="array" ref="F337">IF(G337="","",XLOOKUP(G337,selector_13,selector_13_ids,""))</f>
        <v/>
      </c>
      <c r="G337" s="25"/>
      <c r="H337" s="14"/>
      <c r="I337" s="23" t="str">
        <f t="array" ref="I337">IF(J337="","",XLOOKUP(J337,selector_13,selector_13_ids,""))</f>
        <v/>
      </c>
      <c r="J337" s="25"/>
      <c r="K337" s="14"/>
      <c r="L337" s="23" t="str">
        <f t="array" ref="L337">IF(M337="","",XLOOKUP(M337,selector_07,selector_07_ids,""))</f>
        <v/>
      </c>
      <c r="M337" s="25"/>
      <c r="N337" s="14"/>
      <c r="O337" s="14"/>
      <c r="P337" s="14"/>
      <c r="Q337" s="14"/>
      <c r="R337" s="14"/>
      <c r="S337" s="14"/>
      <c r="T337" s="14"/>
      <c r="U337" s="14"/>
      <c r="V337" s="14"/>
      <c r="W337" s="23" t="str">
        <f t="array" ref="W337">IF(X337="","",XLOOKUP(X337,selector_04,selector_04_ids,""))</f>
        <v/>
      </c>
      <c r="X337" s="25"/>
      <c r="Y337" s="14"/>
      <c r="Z337" s="27"/>
      <c r="AA337" s="14"/>
    </row>
    <row r="338">
      <c r="A338" s="14"/>
      <c r="B338" s="23" t="str">
        <f>IF($A338="","",'Система'!$B$4)</f>
        <v/>
      </c>
      <c r="C338" s="14"/>
      <c r="D338" s="23" t="str">
        <f t="array" ref="D338">IF(E338="","",XLOOKUP(E338,selector_12,selector_12_ids,""))</f>
        <v/>
      </c>
      <c r="E338" s="25"/>
      <c r="F338" s="23" t="str">
        <f t="array" ref="F338">IF(G338="","",XLOOKUP(G338,selector_13,selector_13_ids,""))</f>
        <v/>
      </c>
      <c r="G338" s="25"/>
      <c r="H338" s="14"/>
      <c r="I338" s="23" t="str">
        <f t="array" ref="I338">IF(J338="","",XLOOKUP(J338,selector_13,selector_13_ids,""))</f>
        <v/>
      </c>
      <c r="J338" s="25"/>
      <c r="K338" s="14"/>
      <c r="L338" s="23" t="str">
        <f t="array" ref="L338">IF(M338="","",XLOOKUP(M338,selector_07,selector_07_ids,""))</f>
        <v/>
      </c>
      <c r="M338" s="25"/>
      <c r="N338" s="14"/>
      <c r="O338" s="14"/>
      <c r="P338" s="14"/>
      <c r="Q338" s="14"/>
      <c r="R338" s="14"/>
      <c r="S338" s="14"/>
      <c r="T338" s="14"/>
      <c r="U338" s="14"/>
      <c r="V338" s="14"/>
      <c r="W338" s="23" t="str">
        <f t="array" ref="W338">IF(X338="","",XLOOKUP(X338,selector_04,selector_04_ids,""))</f>
        <v/>
      </c>
      <c r="X338" s="25"/>
      <c r="Y338" s="14"/>
      <c r="Z338" s="27"/>
      <c r="AA338" s="14"/>
    </row>
    <row r="339">
      <c r="A339" s="14"/>
      <c r="B339" s="23" t="str">
        <f>IF($A339="","",'Система'!$B$4)</f>
        <v/>
      </c>
      <c r="C339" s="14"/>
      <c r="D339" s="23" t="str">
        <f t="array" ref="D339">IF(E339="","",XLOOKUP(E339,selector_12,selector_12_ids,""))</f>
        <v/>
      </c>
      <c r="E339" s="25"/>
      <c r="F339" s="23" t="str">
        <f t="array" ref="F339">IF(G339="","",XLOOKUP(G339,selector_13,selector_13_ids,""))</f>
        <v/>
      </c>
      <c r="G339" s="25"/>
      <c r="H339" s="14"/>
      <c r="I339" s="23" t="str">
        <f t="array" ref="I339">IF(J339="","",XLOOKUP(J339,selector_13,selector_13_ids,""))</f>
        <v/>
      </c>
      <c r="J339" s="25"/>
      <c r="K339" s="14"/>
      <c r="L339" s="23" t="str">
        <f t="array" ref="L339">IF(M339="","",XLOOKUP(M339,selector_07,selector_07_ids,""))</f>
        <v/>
      </c>
      <c r="M339" s="25"/>
      <c r="N339" s="14"/>
      <c r="O339" s="14"/>
      <c r="P339" s="14"/>
      <c r="Q339" s="14"/>
      <c r="R339" s="14"/>
      <c r="S339" s="14"/>
      <c r="T339" s="14"/>
      <c r="U339" s="14"/>
      <c r="V339" s="14"/>
      <c r="W339" s="23" t="str">
        <f t="array" ref="W339">IF(X339="","",XLOOKUP(X339,selector_04,selector_04_ids,""))</f>
        <v/>
      </c>
      <c r="X339" s="25"/>
      <c r="Y339" s="14"/>
      <c r="Z339" s="27"/>
      <c r="AA339" s="14"/>
    </row>
    <row r="340">
      <c r="A340" s="14"/>
      <c r="B340" s="23" t="str">
        <f>IF($A340="","",'Система'!$B$4)</f>
        <v/>
      </c>
      <c r="C340" s="14"/>
      <c r="D340" s="23" t="str">
        <f t="array" ref="D340">IF(E340="","",XLOOKUP(E340,selector_12,selector_12_ids,""))</f>
        <v/>
      </c>
      <c r="E340" s="25"/>
      <c r="F340" s="23" t="str">
        <f t="array" ref="F340">IF(G340="","",XLOOKUP(G340,selector_13,selector_13_ids,""))</f>
        <v/>
      </c>
      <c r="G340" s="25"/>
      <c r="H340" s="14"/>
      <c r="I340" s="23" t="str">
        <f t="array" ref="I340">IF(J340="","",XLOOKUP(J340,selector_13,selector_13_ids,""))</f>
        <v/>
      </c>
      <c r="J340" s="25"/>
      <c r="K340" s="14"/>
      <c r="L340" s="23" t="str">
        <f t="array" ref="L340">IF(M340="","",XLOOKUP(M340,selector_07,selector_07_ids,""))</f>
        <v/>
      </c>
      <c r="M340" s="25"/>
      <c r="N340" s="14"/>
      <c r="O340" s="14"/>
      <c r="P340" s="14"/>
      <c r="Q340" s="14"/>
      <c r="R340" s="14"/>
      <c r="S340" s="14"/>
      <c r="T340" s="14"/>
      <c r="U340" s="14"/>
      <c r="V340" s="14"/>
      <c r="W340" s="23" t="str">
        <f t="array" ref="W340">IF(X340="","",XLOOKUP(X340,selector_04,selector_04_ids,""))</f>
        <v/>
      </c>
      <c r="X340" s="25"/>
      <c r="Y340" s="14"/>
      <c r="Z340" s="27"/>
      <c r="AA340" s="14"/>
    </row>
    <row r="341">
      <c r="A341" s="14"/>
      <c r="B341" s="23" t="str">
        <f>IF($A341="","",'Система'!$B$4)</f>
        <v/>
      </c>
      <c r="C341" s="14"/>
      <c r="D341" s="23" t="str">
        <f t="array" ref="D341">IF(E341="","",XLOOKUP(E341,selector_12,selector_12_ids,""))</f>
        <v/>
      </c>
      <c r="E341" s="25"/>
      <c r="F341" s="23" t="str">
        <f t="array" ref="F341">IF(G341="","",XLOOKUP(G341,selector_13,selector_13_ids,""))</f>
        <v/>
      </c>
      <c r="G341" s="25"/>
      <c r="H341" s="14"/>
      <c r="I341" s="23" t="str">
        <f t="array" ref="I341">IF(J341="","",XLOOKUP(J341,selector_13,selector_13_ids,""))</f>
        <v/>
      </c>
      <c r="J341" s="25"/>
      <c r="K341" s="14"/>
      <c r="L341" s="23" t="str">
        <f t="array" ref="L341">IF(M341="","",XLOOKUP(M341,selector_07,selector_07_ids,""))</f>
        <v/>
      </c>
      <c r="M341" s="25"/>
      <c r="N341" s="14"/>
      <c r="O341" s="14"/>
      <c r="P341" s="14"/>
      <c r="Q341" s="14"/>
      <c r="R341" s="14"/>
      <c r="S341" s="14"/>
      <c r="T341" s="14"/>
      <c r="U341" s="14"/>
      <c r="V341" s="14"/>
      <c r="W341" s="23" t="str">
        <f t="array" ref="W341">IF(X341="","",XLOOKUP(X341,selector_04,selector_04_ids,""))</f>
        <v/>
      </c>
      <c r="X341" s="25"/>
      <c r="Y341" s="14"/>
      <c r="Z341" s="27"/>
      <c r="AA341" s="14"/>
    </row>
    <row r="342">
      <c r="A342" s="14"/>
      <c r="B342" s="23" t="str">
        <f>IF($A342="","",'Система'!$B$4)</f>
        <v/>
      </c>
      <c r="C342" s="14"/>
      <c r="D342" s="23" t="str">
        <f t="array" ref="D342">IF(E342="","",XLOOKUP(E342,selector_12,selector_12_ids,""))</f>
        <v/>
      </c>
      <c r="E342" s="25"/>
      <c r="F342" s="23" t="str">
        <f t="array" ref="F342">IF(G342="","",XLOOKUP(G342,selector_13,selector_13_ids,""))</f>
        <v/>
      </c>
      <c r="G342" s="25"/>
      <c r="H342" s="14"/>
      <c r="I342" s="23" t="str">
        <f t="array" ref="I342">IF(J342="","",XLOOKUP(J342,selector_13,selector_13_ids,""))</f>
        <v/>
      </c>
      <c r="J342" s="25"/>
      <c r="K342" s="14"/>
      <c r="L342" s="23" t="str">
        <f t="array" ref="L342">IF(M342="","",XLOOKUP(M342,selector_07,selector_07_ids,""))</f>
        <v/>
      </c>
      <c r="M342" s="25"/>
      <c r="N342" s="14"/>
      <c r="O342" s="14"/>
      <c r="P342" s="14"/>
      <c r="Q342" s="14"/>
      <c r="R342" s="14"/>
      <c r="S342" s="14"/>
      <c r="T342" s="14"/>
      <c r="U342" s="14"/>
      <c r="V342" s="14"/>
      <c r="W342" s="23" t="str">
        <f t="array" ref="W342">IF(X342="","",XLOOKUP(X342,selector_04,selector_04_ids,""))</f>
        <v/>
      </c>
      <c r="X342" s="25"/>
      <c r="Y342" s="14"/>
      <c r="Z342" s="27"/>
      <c r="AA342" s="14"/>
    </row>
    <row r="343">
      <c r="A343" s="14"/>
      <c r="B343" s="23" t="str">
        <f>IF($A343="","",'Система'!$B$4)</f>
        <v/>
      </c>
      <c r="C343" s="14"/>
      <c r="D343" s="23" t="str">
        <f t="array" ref="D343">IF(E343="","",XLOOKUP(E343,selector_12,selector_12_ids,""))</f>
        <v/>
      </c>
      <c r="E343" s="25"/>
      <c r="F343" s="23" t="str">
        <f t="array" ref="F343">IF(G343="","",XLOOKUP(G343,selector_13,selector_13_ids,""))</f>
        <v/>
      </c>
      <c r="G343" s="25"/>
      <c r="H343" s="14"/>
      <c r="I343" s="23" t="str">
        <f t="array" ref="I343">IF(J343="","",XLOOKUP(J343,selector_13,selector_13_ids,""))</f>
        <v/>
      </c>
      <c r="J343" s="25"/>
      <c r="K343" s="14"/>
      <c r="L343" s="23" t="str">
        <f t="array" ref="L343">IF(M343="","",XLOOKUP(M343,selector_07,selector_07_ids,""))</f>
        <v/>
      </c>
      <c r="M343" s="25"/>
      <c r="N343" s="14"/>
      <c r="O343" s="14"/>
      <c r="P343" s="14"/>
      <c r="Q343" s="14"/>
      <c r="R343" s="14"/>
      <c r="S343" s="14"/>
      <c r="T343" s="14"/>
      <c r="U343" s="14"/>
      <c r="V343" s="14"/>
      <c r="W343" s="23" t="str">
        <f t="array" ref="W343">IF(X343="","",XLOOKUP(X343,selector_04,selector_04_ids,""))</f>
        <v/>
      </c>
      <c r="X343" s="25"/>
      <c r="Y343" s="14"/>
      <c r="Z343" s="27"/>
      <c r="AA343" s="14"/>
    </row>
    <row r="344">
      <c r="A344" s="14"/>
      <c r="B344" s="23" t="str">
        <f>IF($A344="","",'Система'!$B$4)</f>
        <v/>
      </c>
      <c r="C344" s="14"/>
      <c r="D344" s="23" t="str">
        <f t="array" ref="D344">IF(E344="","",XLOOKUP(E344,selector_12,selector_12_ids,""))</f>
        <v/>
      </c>
      <c r="E344" s="25"/>
      <c r="F344" s="23" t="str">
        <f t="array" ref="F344">IF(G344="","",XLOOKUP(G344,selector_13,selector_13_ids,""))</f>
        <v/>
      </c>
      <c r="G344" s="25"/>
      <c r="H344" s="14"/>
      <c r="I344" s="23" t="str">
        <f t="array" ref="I344">IF(J344="","",XLOOKUP(J344,selector_13,selector_13_ids,""))</f>
        <v/>
      </c>
      <c r="J344" s="25"/>
      <c r="K344" s="14"/>
      <c r="L344" s="23" t="str">
        <f t="array" ref="L344">IF(M344="","",XLOOKUP(M344,selector_07,selector_07_ids,""))</f>
        <v/>
      </c>
      <c r="M344" s="25"/>
      <c r="N344" s="14"/>
      <c r="O344" s="14"/>
      <c r="P344" s="14"/>
      <c r="Q344" s="14"/>
      <c r="R344" s="14"/>
      <c r="S344" s="14"/>
      <c r="T344" s="14"/>
      <c r="U344" s="14"/>
      <c r="V344" s="14"/>
      <c r="W344" s="23" t="str">
        <f t="array" ref="W344">IF(X344="","",XLOOKUP(X344,selector_04,selector_04_ids,""))</f>
        <v/>
      </c>
      <c r="X344" s="25"/>
      <c r="Y344" s="14"/>
      <c r="Z344" s="27"/>
      <c r="AA344" s="14"/>
    </row>
    <row r="345">
      <c r="A345" s="14"/>
      <c r="B345" s="23" t="str">
        <f>IF($A345="","",'Система'!$B$4)</f>
        <v/>
      </c>
      <c r="C345" s="14"/>
      <c r="D345" s="23" t="str">
        <f t="array" ref="D345">IF(E345="","",XLOOKUP(E345,selector_12,selector_12_ids,""))</f>
        <v/>
      </c>
      <c r="E345" s="25"/>
      <c r="F345" s="23" t="str">
        <f t="array" ref="F345">IF(G345="","",XLOOKUP(G345,selector_13,selector_13_ids,""))</f>
        <v/>
      </c>
      <c r="G345" s="25"/>
      <c r="H345" s="14"/>
      <c r="I345" s="23" t="str">
        <f t="array" ref="I345">IF(J345="","",XLOOKUP(J345,selector_13,selector_13_ids,""))</f>
        <v/>
      </c>
      <c r="J345" s="25"/>
      <c r="K345" s="14"/>
      <c r="L345" s="23" t="str">
        <f t="array" ref="L345">IF(M345="","",XLOOKUP(M345,selector_07,selector_07_ids,""))</f>
        <v/>
      </c>
      <c r="M345" s="25"/>
      <c r="N345" s="14"/>
      <c r="O345" s="14"/>
      <c r="P345" s="14"/>
      <c r="Q345" s="14"/>
      <c r="R345" s="14"/>
      <c r="S345" s="14"/>
      <c r="T345" s="14"/>
      <c r="U345" s="14"/>
      <c r="V345" s="14"/>
      <c r="W345" s="23" t="str">
        <f t="array" ref="W345">IF(X345="","",XLOOKUP(X345,selector_04,selector_04_ids,""))</f>
        <v/>
      </c>
      <c r="X345" s="25"/>
      <c r="Y345" s="14"/>
      <c r="Z345" s="27"/>
      <c r="AA345" s="14"/>
    </row>
    <row r="346">
      <c r="A346" s="14"/>
      <c r="B346" s="23" t="str">
        <f>IF($A346="","",'Система'!$B$4)</f>
        <v/>
      </c>
      <c r="C346" s="14"/>
      <c r="D346" s="23" t="str">
        <f t="array" ref="D346">IF(E346="","",XLOOKUP(E346,selector_12,selector_12_ids,""))</f>
        <v/>
      </c>
      <c r="E346" s="25"/>
      <c r="F346" s="23" t="str">
        <f t="array" ref="F346">IF(G346="","",XLOOKUP(G346,selector_13,selector_13_ids,""))</f>
        <v/>
      </c>
      <c r="G346" s="25"/>
      <c r="H346" s="14"/>
      <c r="I346" s="23" t="str">
        <f t="array" ref="I346">IF(J346="","",XLOOKUP(J346,selector_13,selector_13_ids,""))</f>
        <v/>
      </c>
      <c r="J346" s="25"/>
      <c r="K346" s="14"/>
      <c r="L346" s="23" t="str">
        <f t="array" ref="L346">IF(M346="","",XLOOKUP(M346,selector_07,selector_07_ids,""))</f>
        <v/>
      </c>
      <c r="M346" s="25"/>
      <c r="N346" s="14"/>
      <c r="O346" s="14"/>
      <c r="P346" s="14"/>
      <c r="Q346" s="14"/>
      <c r="R346" s="14"/>
      <c r="S346" s="14"/>
      <c r="T346" s="14"/>
      <c r="U346" s="14"/>
      <c r="V346" s="14"/>
      <c r="W346" s="23" t="str">
        <f t="array" ref="W346">IF(X346="","",XLOOKUP(X346,selector_04,selector_04_ids,""))</f>
        <v/>
      </c>
      <c r="X346" s="25"/>
      <c r="Y346" s="14"/>
      <c r="Z346" s="27"/>
      <c r="AA346" s="14"/>
    </row>
    <row r="347">
      <c r="A347" s="14"/>
      <c r="B347" s="23" t="str">
        <f>IF($A347="","",'Система'!$B$4)</f>
        <v/>
      </c>
      <c r="C347" s="14"/>
      <c r="D347" s="23" t="str">
        <f t="array" ref="D347">IF(E347="","",XLOOKUP(E347,selector_12,selector_12_ids,""))</f>
        <v/>
      </c>
      <c r="E347" s="25"/>
      <c r="F347" s="23" t="str">
        <f t="array" ref="F347">IF(G347="","",XLOOKUP(G347,selector_13,selector_13_ids,""))</f>
        <v/>
      </c>
      <c r="G347" s="25"/>
      <c r="H347" s="14"/>
      <c r="I347" s="23" t="str">
        <f t="array" ref="I347">IF(J347="","",XLOOKUP(J347,selector_13,selector_13_ids,""))</f>
        <v/>
      </c>
      <c r="J347" s="25"/>
      <c r="K347" s="14"/>
      <c r="L347" s="23" t="str">
        <f t="array" ref="L347">IF(M347="","",XLOOKUP(M347,selector_07,selector_07_ids,""))</f>
        <v/>
      </c>
      <c r="M347" s="25"/>
      <c r="N347" s="14"/>
      <c r="O347" s="14"/>
      <c r="P347" s="14"/>
      <c r="Q347" s="14"/>
      <c r="R347" s="14"/>
      <c r="S347" s="14"/>
      <c r="T347" s="14"/>
      <c r="U347" s="14"/>
      <c r="V347" s="14"/>
      <c r="W347" s="23" t="str">
        <f t="array" ref="W347">IF(X347="","",XLOOKUP(X347,selector_04,selector_04_ids,""))</f>
        <v/>
      </c>
      <c r="X347" s="25"/>
      <c r="Y347" s="14"/>
      <c r="Z347" s="27"/>
      <c r="AA347" s="14"/>
    </row>
    <row r="348">
      <c r="A348" s="14"/>
      <c r="B348" s="23" t="str">
        <f>IF($A348="","",'Система'!$B$4)</f>
        <v/>
      </c>
      <c r="C348" s="14"/>
      <c r="D348" s="23" t="str">
        <f t="array" ref="D348">IF(E348="","",XLOOKUP(E348,selector_12,selector_12_ids,""))</f>
        <v/>
      </c>
      <c r="E348" s="25"/>
      <c r="F348" s="23" t="str">
        <f t="array" ref="F348">IF(G348="","",XLOOKUP(G348,selector_13,selector_13_ids,""))</f>
        <v/>
      </c>
      <c r="G348" s="25"/>
      <c r="H348" s="14"/>
      <c r="I348" s="23" t="str">
        <f t="array" ref="I348">IF(J348="","",XLOOKUP(J348,selector_13,selector_13_ids,""))</f>
        <v/>
      </c>
      <c r="J348" s="25"/>
      <c r="K348" s="14"/>
      <c r="L348" s="23" t="str">
        <f t="array" ref="L348">IF(M348="","",XLOOKUP(M348,selector_07,selector_07_ids,""))</f>
        <v/>
      </c>
      <c r="M348" s="25"/>
      <c r="N348" s="14"/>
      <c r="O348" s="14"/>
      <c r="P348" s="14"/>
      <c r="Q348" s="14"/>
      <c r="R348" s="14"/>
      <c r="S348" s="14"/>
      <c r="T348" s="14"/>
      <c r="U348" s="14"/>
      <c r="V348" s="14"/>
      <c r="W348" s="23" t="str">
        <f t="array" ref="W348">IF(X348="","",XLOOKUP(X348,selector_04,selector_04_ids,""))</f>
        <v/>
      </c>
      <c r="X348" s="25"/>
      <c r="Y348" s="14"/>
      <c r="Z348" s="27"/>
      <c r="AA348" s="14"/>
    </row>
    <row r="349">
      <c r="A349" s="14"/>
      <c r="B349" s="23" t="str">
        <f>IF($A349="","",'Система'!$B$4)</f>
        <v/>
      </c>
      <c r="C349" s="14"/>
      <c r="D349" s="23" t="str">
        <f t="array" ref="D349">IF(E349="","",XLOOKUP(E349,selector_12,selector_12_ids,""))</f>
        <v/>
      </c>
      <c r="E349" s="25"/>
      <c r="F349" s="23" t="str">
        <f t="array" ref="F349">IF(G349="","",XLOOKUP(G349,selector_13,selector_13_ids,""))</f>
        <v/>
      </c>
      <c r="G349" s="25"/>
      <c r="H349" s="14"/>
      <c r="I349" s="23" t="str">
        <f t="array" ref="I349">IF(J349="","",XLOOKUP(J349,selector_13,selector_13_ids,""))</f>
        <v/>
      </c>
      <c r="J349" s="25"/>
      <c r="K349" s="14"/>
      <c r="L349" s="23" t="str">
        <f t="array" ref="L349">IF(M349="","",XLOOKUP(M349,selector_07,selector_07_ids,""))</f>
        <v/>
      </c>
      <c r="M349" s="25"/>
      <c r="N349" s="14"/>
      <c r="O349" s="14"/>
      <c r="P349" s="14"/>
      <c r="Q349" s="14"/>
      <c r="R349" s="14"/>
      <c r="S349" s="14"/>
      <c r="T349" s="14"/>
      <c r="U349" s="14"/>
      <c r="V349" s="14"/>
      <c r="W349" s="23" t="str">
        <f t="array" ref="W349">IF(X349="","",XLOOKUP(X349,selector_04,selector_04_ids,""))</f>
        <v/>
      </c>
      <c r="X349" s="25"/>
      <c r="Y349" s="14"/>
      <c r="Z349" s="27"/>
      <c r="AA349" s="14"/>
    </row>
    <row r="350">
      <c r="A350" s="14"/>
      <c r="B350" s="23" t="str">
        <f>IF($A350="","",'Система'!$B$4)</f>
        <v/>
      </c>
      <c r="C350" s="14"/>
      <c r="D350" s="23" t="str">
        <f t="array" ref="D350">IF(E350="","",XLOOKUP(E350,selector_12,selector_12_ids,""))</f>
        <v/>
      </c>
      <c r="E350" s="25"/>
      <c r="F350" s="23" t="str">
        <f t="array" ref="F350">IF(G350="","",XLOOKUP(G350,selector_13,selector_13_ids,""))</f>
        <v/>
      </c>
      <c r="G350" s="25"/>
      <c r="H350" s="14"/>
      <c r="I350" s="23" t="str">
        <f t="array" ref="I350">IF(J350="","",XLOOKUP(J350,selector_13,selector_13_ids,""))</f>
        <v/>
      </c>
      <c r="J350" s="25"/>
      <c r="K350" s="14"/>
      <c r="L350" s="23" t="str">
        <f t="array" ref="L350">IF(M350="","",XLOOKUP(M350,selector_07,selector_07_ids,""))</f>
        <v/>
      </c>
      <c r="M350" s="25"/>
      <c r="N350" s="14"/>
      <c r="O350" s="14"/>
      <c r="P350" s="14"/>
      <c r="Q350" s="14"/>
      <c r="R350" s="14"/>
      <c r="S350" s="14"/>
      <c r="T350" s="14"/>
      <c r="U350" s="14"/>
      <c r="V350" s="14"/>
      <c r="W350" s="23" t="str">
        <f t="array" ref="W350">IF(X350="","",XLOOKUP(X350,selector_04,selector_04_ids,""))</f>
        <v/>
      </c>
      <c r="X350" s="25"/>
      <c r="Y350" s="14"/>
      <c r="Z350" s="27"/>
      <c r="AA350" s="14"/>
    </row>
    <row r="351">
      <c r="A351" s="14"/>
      <c r="B351" s="23" t="str">
        <f>IF($A351="","",'Система'!$B$4)</f>
        <v/>
      </c>
      <c r="C351" s="14"/>
      <c r="D351" s="23" t="str">
        <f t="array" ref="D351">IF(E351="","",XLOOKUP(E351,selector_12,selector_12_ids,""))</f>
        <v/>
      </c>
      <c r="E351" s="25"/>
      <c r="F351" s="23" t="str">
        <f t="array" ref="F351">IF(G351="","",XLOOKUP(G351,selector_13,selector_13_ids,""))</f>
        <v/>
      </c>
      <c r="G351" s="25"/>
      <c r="H351" s="14"/>
      <c r="I351" s="23" t="str">
        <f t="array" ref="I351">IF(J351="","",XLOOKUP(J351,selector_13,selector_13_ids,""))</f>
        <v/>
      </c>
      <c r="J351" s="25"/>
      <c r="K351" s="14"/>
      <c r="L351" s="23" t="str">
        <f t="array" ref="L351">IF(M351="","",XLOOKUP(M351,selector_07,selector_07_ids,""))</f>
        <v/>
      </c>
      <c r="M351" s="25"/>
      <c r="N351" s="14"/>
      <c r="O351" s="14"/>
      <c r="P351" s="14"/>
      <c r="Q351" s="14"/>
      <c r="R351" s="14"/>
      <c r="S351" s="14"/>
      <c r="T351" s="14"/>
      <c r="U351" s="14"/>
      <c r="V351" s="14"/>
      <c r="W351" s="23" t="str">
        <f t="array" ref="W351">IF(X351="","",XLOOKUP(X351,selector_04,selector_04_ids,""))</f>
        <v/>
      </c>
      <c r="X351" s="25"/>
      <c r="Y351" s="14"/>
      <c r="Z351" s="27"/>
      <c r="AA351" s="14"/>
    </row>
    <row r="352">
      <c r="A352" s="14"/>
      <c r="B352" s="23" t="str">
        <f>IF($A352="","",'Система'!$B$4)</f>
        <v/>
      </c>
      <c r="C352" s="14"/>
      <c r="D352" s="23" t="str">
        <f t="array" ref="D352">IF(E352="","",XLOOKUP(E352,selector_12,selector_12_ids,""))</f>
        <v/>
      </c>
      <c r="E352" s="25"/>
      <c r="F352" s="23" t="str">
        <f t="array" ref="F352">IF(G352="","",XLOOKUP(G352,selector_13,selector_13_ids,""))</f>
        <v/>
      </c>
      <c r="G352" s="25"/>
      <c r="H352" s="14"/>
      <c r="I352" s="23" t="str">
        <f t="array" ref="I352">IF(J352="","",XLOOKUP(J352,selector_13,selector_13_ids,""))</f>
        <v/>
      </c>
      <c r="J352" s="25"/>
      <c r="K352" s="14"/>
      <c r="L352" s="23" t="str">
        <f t="array" ref="L352">IF(M352="","",XLOOKUP(M352,selector_07,selector_07_ids,""))</f>
        <v/>
      </c>
      <c r="M352" s="25"/>
      <c r="N352" s="14"/>
      <c r="O352" s="14"/>
      <c r="P352" s="14"/>
      <c r="Q352" s="14"/>
      <c r="R352" s="14"/>
      <c r="S352" s="14"/>
      <c r="T352" s="14"/>
      <c r="U352" s="14"/>
      <c r="V352" s="14"/>
      <c r="W352" s="23" t="str">
        <f t="array" ref="W352">IF(X352="","",XLOOKUP(X352,selector_04,selector_04_ids,""))</f>
        <v/>
      </c>
      <c r="X352" s="25"/>
      <c r="Y352" s="14"/>
      <c r="Z352" s="27"/>
      <c r="AA352" s="14"/>
    </row>
    <row r="353">
      <c r="A353" s="14"/>
      <c r="B353" s="23" t="str">
        <f>IF($A353="","",'Система'!$B$4)</f>
        <v/>
      </c>
      <c r="C353" s="14"/>
      <c r="D353" s="23" t="str">
        <f t="array" ref="D353">IF(E353="","",XLOOKUP(E353,selector_12,selector_12_ids,""))</f>
        <v/>
      </c>
      <c r="E353" s="25"/>
      <c r="F353" s="23" t="str">
        <f t="array" ref="F353">IF(G353="","",XLOOKUP(G353,selector_13,selector_13_ids,""))</f>
        <v/>
      </c>
      <c r="G353" s="25"/>
      <c r="H353" s="14"/>
      <c r="I353" s="23" t="str">
        <f t="array" ref="I353">IF(J353="","",XLOOKUP(J353,selector_13,selector_13_ids,""))</f>
        <v/>
      </c>
      <c r="J353" s="25"/>
      <c r="K353" s="14"/>
      <c r="L353" s="23" t="str">
        <f t="array" ref="L353">IF(M353="","",XLOOKUP(M353,selector_07,selector_07_ids,""))</f>
        <v/>
      </c>
      <c r="M353" s="25"/>
      <c r="N353" s="14"/>
      <c r="O353" s="14"/>
      <c r="P353" s="14"/>
      <c r="Q353" s="14"/>
      <c r="R353" s="14"/>
      <c r="S353" s="14"/>
      <c r="T353" s="14"/>
      <c r="U353" s="14"/>
      <c r="V353" s="14"/>
      <c r="W353" s="23" t="str">
        <f t="array" ref="W353">IF(X353="","",XLOOKUP(X353,selector_04,selector_04_ids,""))</f>
        <v/>
      </c>
      <c r="X353" s="25"/>
      <c r="Y353" s="14"/>
      <c r="Z353" s="27"/>
      <c r="AA353" s="14"/>
    </row>
    <row r="354">
      <c r="A354" s="14"/>
      <c r="B354" s="23" t="str">
        <f>IF($A354="","",'Система'!$B$4)</f>
        <v/>
      </c>
      <c r="C354" s="14"/>
      <c r="D354" s="23" t="str">
        <f t="array" ref="D354">IF(E354="","",XLOOKUP(E354,selector_12,selector_12_ids,""))</f>
        <v/>
      </c>
      <c r="E354" s="25"/>
      <c r="F354" s="23" t="str">
        <f t="array" ref="F354">IF(G354="","",XLOOKUP(G354,selector_13,selector_13_ids,""))</f>
        <v/>
      </c>
      <c r="G354" s="25"/>
      <c r="H354" s="14"/>
      <c r="I354" s="23" t="str">
        <f t="array" ref="I354">IF(J354="","",XLOOKUP(J354,selector_13,selector_13_ids,""))</f>
        <v/>
      </c>
      <c r="J354" s="25"/>
      <c r="K354" s="14"/>
      <c r="L354" s="23" t="str">
        <f t="array" ref="L354">IF(M354="","",XLOOKUP(M354,selector_07,selector_07_ids,""))</f>
        <v/>
      </c>
      <c r="M354" s="25"/>
      <c r="N354" s="14"/>
      <c r="O354" s="14"/>
      <c r="P354" s="14"/>
      <c r="Q354" s="14"/>
      <c r="R354" s="14"/>
      <c r="S354" s="14"/>
      <c r="T354" s="14"/>
      <c r="U354" s="14"/>
      <c r="V354" s="14"/>
      <c r="W354" s="23" t="str">
        <f t="array" ref="W354">IF(X354="","",XLOOKUP(X354,selector_04,selector_04_ids,""))</f>
        <v/>
      </c>
      <c r="X354" s="25"/>
      <c r="Y354" s="14"/>
      <c r="Z354" s="27"/>
      <c r="AA354" s="14"/>
    </row>
    <row r="355">
      <c r="A355" s="14"/>
      <c r="B355" s="23" t="str">
        <f>IF($A355="","",'Система'!$B$4)</f>
        <v/>
      </c>
      <c r="C355" s="14"/>
      <c r="D355" s="23" t="str">
        <f t="array" ref="D355">IF(E355="","",XLOOKUP(E355,selector_12,selector_12_ids,""))</f>
        <v/>
      </c>
      <c r="E355" s="25"/>
      <c r="F355" s="23" t="str">
        <f t="array" ref="F355">IF(G355="","",XLOOKUP(G355,selector_13,selector_13_ids,""))</f>
        <v/>
      </c>
      <c r="G355" s="25"/>
      <c r="H355" s="14"/>
      <c r="I355" s="23" t="str">
        <f t="array" ref="I355">IF(J355="","",XLOOKUP(J355,selector_13,selector_13_ids,""))</f>
        <v/>
      </c>
      <c r="J355" s="25"/>
      <c r="K355" s="14"/>
      <c r="L355" s="23" t="str">
        <f t="array" ref="L355">IF(M355="","",XLOOKUP(M355,selector_07,selector_07_ids,""))</f>
        <v/>
      </c>
      <c r="M355" s="25"/>
      <c r="N355" s="14"/>
      <c r="O355" s="14"/>
      <c r="P355" s="14"/>
      <c r="Q355" s="14"/>
      <c r="R355" s="14"/>
      <c r="S355" s="14"/>
      <c r="T355" s="14"/>
      <c r="U355" s="14"/>
      <c r="V355" s="14"/>
      <c r="W355" s="23" t="str">
        <f t="array" ref="W355">IF(X355="","",XLOOKUP(X355,selector_04,selector_04_ids,""))</f>
        <v/>
      </c>
      <c r="X355" s="25"/>
      <c r="Y355" s="14"/>
      <c r="Z355" s="27"/>
      <c r="AA355" s="14"/>
    </row>
    <row r="356">
      <c r="A356" s="14"/>
      <c r="B356" s="23" t="str">
        <f>IF($A356="","",'Система'!$B$4)</f>
        <v/>
      </c>
      <c r="C356" s="14"/>
      <c r="D356" s="23" t="str">
        <f t="array" ref="D356">IF(E356="","",XLOOKUP(E356,selector_12,selector_12_ids,""))</f>
        <v/>
      </c>
      <c r="E356" s="25"/>
      <c r="F356" s="23" t="str">
        <f t="array" ref="F356">IF(G356="","",XLOOKUP(G356,selector_13,selector_13_ids,""))</f>
        <v/>
      </c>
      <c r="G356" s="25"/>
      <c r="H356" s="14"/>
      <c r="I356" s="23" t="str">
        <f t="array" ref="I356">IF(J356="","",XLOOKUP(J356,selector_13,selector_13_ids,""))</f>
        <v/>
      </c>
      <c r="J356" s="25"/>
      <c r="K356" s="14"/>
      <c r="L356" s="23" t="str">
        <f t="array" ref="L356">IF(M356="","",XLOOKUP(M356,selector_07,selector_07_ids,""))</f>
        <v/>
      </c>
      <c r="M356" s="25"/>
      <c r="N356" s="14"/>
      <c r="O356" s="14"/>
      <c r="P356" s="14"/>
      <c r="Q356" s="14"/>
      <c r="R356" s="14"/>
      <c r="S356" s="14"/>
      <c r="T356" s="14"/>
      <c r="U356" s="14"/>
      <c r="V356" s="14"/>
      <c r="W356" s="23" t="str">
        <f t="array" ref="W356">IF(X356="","",XLOOKUP(X356,selector_04,selector_04_ids,""))</f>
        <v/>
      </c>
      <c r="X356" s="25"/>
      <c r="Y356" s="14"/>
      <c r="Z356" s="27"/>
      <c r="AA356" s="14"/>
    </row>
    <row r="357">
      <c r="A357" s="14"/>
      <c r="B357" s="23" t="str">
        <f>IF($A357="","",'Система'!$B$4)</f>
        <v/>
      </c>
      <c r="C357" s="14"/>
      <c r="D357" s="23" t="str">
        <f t="array" ref="D357">IF(E357="","",XLOOKUP(E357,selector_12,selector_12_ids,""))</f>
        <v/>
      </c>
      <c r="E357" s="25"/>
      <c r="F357" s="23" t="str">
        <f t="array" ref="F357">IF(G357="","",XLOOKUP(G357,selector_13,selector_13_ids,""))</f>
        <v/>
      </c>
      <c r="G357" s="25"/>
      <c r="H357" s="14"/>
      <c r="I357" s="23" t="str">
        <f t="array" ref="I357">IF(J357="","",XLOOKUP(J357,selector_13,selector_13_ids,""))</f>
        <v/>
      </c>
      <c r="J357" s="25"/>
      <c r="K357" s="14"/>
      <c r="L357" s="23" t="str">
        <f t="array" ref="L357">IF(M357="","",XLOOKUP(M357,selector_07,selector_07_ids,""))</f>
        <v/>
      </c>
      <c r="M357" s="25"/>
      <c r="N357" s="14"/>
      <c r="O357" s="14"/>
      <c r="P357" s="14"/>
      <c r="Q357" s="14"/>
      <c r="R357" s="14"/>
      <c r="S357" s="14"/>
      <c r="T357" s="14"/>
      <c r="U357" s="14"/>
      <c r="V357" s="14"/>
      <c r="W357" s="23" t="str">
        <f t="array" ref="W357">IF(X357="","",XLOOKUP(X357,selector_04,selector_04_ids,""))</f>
        <v/>
      </c>
      <c r="X357" s="25"/>
      <c r="Y357" s="14"/>
      <c r="Z357" s="27"/>
      <c r="AA357" s="14"/>
    </row>
    <row r="358">
      <c r="A358" s="14"/>
      <c r="B358" s="23" t="str">
        <f>IF($A358="","",'Система'!$B$4)</f>
        <v/>
      </c>
      <c r="C358" s="14"/>
      <c r="D358" s="23" t="str">
        <f t="array" ref="D358">IF(E358="","",XLOOKUP(E358,selector_12,selector_12_ids,""))</f>
        <v/>
      </c>
      <c r="E358" s="25"/>
      <c r="F358" s="23" t="str">
        <f t="array" ref="F358">IF(G358="","",XLOOKUP(G358,selector_13,selector_13_ids,""))</f>
        <v/>
      </c>
      <c r="G358" s="25"/>
      <c r="H358" s="14"/>
      <c r="I358" s="23" t="str">
        <f t="array" ref="I358">IF(J358="","",XLOOKUP(J358,selector_13,selector_13_ids,""))</f>
        <v/>
      </c>
      <c r="J358" s="25"/>
      <c r="K358" s="14"/>
      <c r="L358" s="23" t="str">
        <f t="array" ref="L358">IF(M358="","",XLOOKUP(M358,selector_07,selector_07_ids,""))</f>
        <v/>
      </c>
      <c r="M358" s="25"/>
      <c r="N358" s="14"/>
      <c r="O358" s="14"/>
      <c r="P358" s="14"/>
      <c r="Q358" s="14"/>
      <c r="R358" s="14"/>
      <c r="S358" s="14"/>
      <c r="T358" s="14"/>
      <c r="U358" s="14"/>
      <c r="V358" s="14"/>
      <c r="W358" s="23" t="str">
        <f t="array" ref="W358">IF(X358="","",XLOOKUP(X358,selector_04,selector_04_ids,""))</f>
        <v/>
      </c>
      <c r="X358" s="25"/>
      <c r="Y358" s="14"/>
      <c r="Z358" s="27"/>
      <c r="AA358" s="14"/>
    </row>
    <row r="359">
      <c r="A359" s="14"/>
      <c r="B359" s="23" t="str">
        <f>IF($A359="","",'Система'!$B$4)</f>
        <v/>
      </c>
      <c r="C359" s="14"/>
      <c r="D359" s="23" t="str">
        <f t="array" ref="D359">IF(E359="","",XLOOKUP(E359,selector_12,selector_12_ids,""))</f>
        <v/>
      </c>
      <c r="E359" s="25"/>
      <c r="F359" s="23" t="str">
        <f t="array" ref="F359">IF(G359="","",XLOOKUP(G359,selector_13,selector_13_ids,""))</f>
        <v/>
      </c>
      <c r="G359" s="25"/>
      <c r="H359" s="14"/>
      <c r="I359" s="23" t="str">
        <f t="array" ref="I359">IF(J359="","",XLOOKUP(J359,selector_13,selector_13_ids,""))</f>
        <v/>
      </c>
      <c r="J359" s="25"/>
      <c r="K359" s="14"/>
      <c r="L359" s="23" t="str">
        <f t="array" ref="L359">IF(M359="","",XLOOKUP(M359,selector_07,selector_07_ids,""))</f>
        <v/>
      </c>
      <c r="M359" s="25"/>
      <c r="N359" s="14"/>
      <c r="O359" s="14"/>
      <c r="P359" s="14"/>
      <c r="Q359" s="14"/>
      <c r="R359" s="14"/>
      <c r="S359" s="14"/>
      <c r="T359" s="14"/>
      <c r="U359" s="14"/>
      <c r="V359" s="14"/>
      <c r="W359" s="23" t="str">
        <f t="array" ref="W359">IF(X359="","",XLOOKUP(X359,selector_04,selector_04_ids,""))</f>
        <v/>
      </c>
      <c r="X359" s="25"/>
      <c r="Y359" s="14"/>
      <c r="Z359" s="27"/>
      <c r="AA359" s="14"/>
    </row>
    <row r="360">
      <c r="A360" s="14"/>
      <c r="B360" s="23" t="str">
        <f>IF($A360="","",'Система'!$B$4)</f>
        <v/>
      </c>
      <c r="C360" s="14"/>
      <c r="D360" s="23" t="str">
        <f t="array" ref="D360">IF(E360="","",XLOOKUP(E360,selector_12,selector_12_ids,""))</f>
        <v/>
      </c>
      <c r="E360" s="25"/>
      <c r="F360" s="23" t="str">
        <f t="array" ref="F360">IF(G360="","",XLOOKUP(G360,selector_13,selector_13_ids,""))</f>
        <v/>
      </c>
      <c r="G360" s="25"/>
      <c r="H360" s="14"/>
      <c r="I360" s="23" t="str">
        <f t="array" ref="I360">IF(J360="","",XLOOKUP(J360,selector_13,selector_13_ids,""))</f>
        <v/>
      </c>
      <c r="J360" s="25"/>
      <c r="K360" s="14"/>
      <c r="L360" s="23" t="str">
        <f t="array" ref="L360">IF(M360="","",XLOOKUP(M360,selector_07,selector_07_ids,""))</f>
        <v/>
      </c>
      <c r="M360" s="25"/>
      <c r="N360" s="14"/>
      <c r="O360" s="14"/>
      <c r="P360" s="14"/>
      <c r="Q360" s="14"/>
      <c r="R360" s="14"/>
      <c r="S360" s="14"/>
      <c r="T360" s="14"/>
      <c r="U360" s="14"/>
      <c r="V360" s="14"/>
      <c r="W360" s="23" t="str">
        <f t="array" ref="W360">IF(X360="","",XLOOKUP(X360,selector_04,selector_04_ids,""))</f>
        <v/>
      </c>
      <c r="X360" s="25"/>
      <c r="Y360" s="14"/>
      <c r="Z360" s="27"/>
      <c r="AA360" s="14"/>
    </row>
    <row r="361">
      <c r="A361" s="14"/>
      <c r="B361" s="23" t="str">
        <f>IF($A361="","",'Система'!$B$4)</f>
        <v/>
      </c>
      <c r="C361" s="14"/>
      <c r="D361" s="23" t="str">
        <f t="array" ref="D361">IF(E361="","",XLOOKUP(E361,selector_12,selector_12_ids,""))</f>
        <v/>
      </c>
      <c r="E361" s="25"/>
      <c r="F361" s="23" t="str">
        <f t="array" ref="F361">IF(G361="","",XLOOKUP(G361,selector_13,selector_13_ids,""))</f>
        <v/>
      </c>
      <c r="G361" s="25"/>
      <c r="H361" s="14"/>
      <c r="I361" s="23" t="str">
        <f t="array" ref="I361">IF(J361="","",XLOOKUP(J361,selector_13,selector_13_ids,""))</f>
        <v/>
      </c>
      <c r="J361" s="25"/>
      <c r="K361" s="14"/>
      <c r="L361" s="23" t="str">
        <f t="array" ref="L361">IF(M361="","",XLOOKUP(M361,selector_07,selector_07_ids,""))</f>
        <v/>
      </c>
      <c r="M361" s="25"/>
      <c r="N361" s="14"/>
      <c r="O361" s="14"/>
      <c r="P361" s="14"/>
      <c r="Q361" s="14"/>
      <c r="R361" s="14"/>
      <c r="S361" s="14"/>
      <c r="T361" s="14"/>
      <c r="U361" s="14"/>
      <c r="V361" s="14"/>
      <c r="W361" s="23" t="str">
        <f t="array" ref="W361">IF(X361="","",XLOOKUP(X361,selector_04,selector_04_ids,""))</f>
        <v/>
      </c>
      <c r="X361" s="25"/>
      <c r="Y361" s="14"/>
      <c r="Z361" s="27"/>
      <c r="AA361" s="14"/>
    </row>
    <row r="362">
      <c r="A362" s="14"/>
      <c r="B362" s="23" t="str">
        <f>IF($A362="","",'Система'!$B$4)</f>
        <v/>
      </c>
      <c r="C362" s="14"/>
      <c r="D362" s="23" t="str">
        <f t="array" ref="D362">IF(E362="","",XLOOKUP(E362,selector_12,selector_12_ids,""))</f>
        <v/>
      </c>
      <c r="E362" s="25"/>
      <c r="F362" s="23" t="str">
        <f t="array" ref="F362">IF(G362="","",XLOOKUP(G362,selector_13,selector_13_ids,""))</f>
        <v/>
      </c>
      <c r="G362" s="25"/>
      <c r="H362" s="14"/>
      <c r="I362" s="23" t="str">
        <f t="array" ref="I362">IF(J362="","",XLOOKUP(J362,selector_13,selector_13_ids,""))</f>
        <v/>
      </c>
      <c r="J362" s="25"/>
      <c r="K362" s="14"/>
      <c r="L362" s="23" t="str">
        <f t="array" ref="L362">IF(M362="","",XLOOKUP(M362,selector_07,selector_07_ids,""))</f>
        <v/>
      </c>
      <c r="M362" s="25"/>
      <c r="N362" s="14"/>
      <c r="O362" s="14"/>
      <c r="P362" s="14"/>
      <c r="Q362" s="14"/>
      <c r="R362" s="14"/>
      <c r="S362" s="14"/>
      <c r="T362" s="14"/>
      <c r="U362" s="14"/>
      <c r="V362" s="14"/>
      <c r="W362" s="23" t="str">
        <f t="array" ref="W362">IF(X362="","",XLOOKUP(X362,selector_04,selector_04_ids,""))</f>
        <v/>
      </c>
      <c r="X362" s="25"/>
      <c r="Y362" s="14"/>
      <c r="Z362" s="27"/>
      <c r="AA362" s="14"/>
    </row>
    <row r="363">
      <c r="A363" s="14"/>
      <c r="B363" s="23" t="str">
        <f>IF($A363="","",'Система'!$B$4)</f>
        <v/>
      </c>
      <c r="C363" s="14"/>
      <c r="D363" s="23" t="str">
        <f t="array" ref="D363">IF(E363="","",XLOOKUP(E363,selector_12,selector_12_ids,""))</f>
        <v/>
      </c>
      <c r="E363" s="25"/>
      <c r="F363" s="23" t="str">
        <f t="array" ref="F363">IF(G363="","",XLOOKUP(G363,selector_13,selector_13_ids,""))</f>
        <v/>
      </c>
      <c r="G363" s="25"/>
      <c r="H363" s="14"/>
      <c r="I363" s="23" t="str">
        <f t="array" ref="I363">IF(J363="","",XLOOKUP(J363,selector_13,selector_13_ids,""))</f>
        <v/>
      </c>
      <c r="J363" s="25"/>
      <c r="K363" s="14"/>
      <c r="L363" s="23" t="str">
        <f t="array" ref="L363">IF(M363="","",XLOOKUP(M363,selector_07,selector_07_ids,""))</f>
        <v/>
      </c>
      <c r="M363" s="25"/>
      <c r="N363" s="14"/>
      <c r="O363" s="14"/>
      <c r="P363" s="14"/>
      <c r="Q363" s="14"/>
      <c r="R363" s="14"/>
      <c r="S363" s="14"/>
      <c r="T363" s="14"/>
      <c r="U363" s="14"/>
      <c r="V363" s="14"/>
      <c r="W363" s="23" t="str">
        <f t="array" ref="W363">IF(X363="","",XLOOKUP(X363,selector_04,selector_04_ids,""))</f>
        <v/>
      </c>
      <c r="X363" s="25"/>
      <c r="Y363" s="14"/>
      <c r="Z363" s="27"/>
      <c r="AA363" s="14"/>
    </row>
    <row r="364">
      <c r="A364" s="14"/>
      <c r="B364" s="23" t="str">
        <f>IF($A364="","",'Система'!$B$4)</f>
        <v/>
      </c>
      <c r="C364" s="14"/>
      <c r="D364" s="23" t="str">
        <f t="array" ref="D364">IF(E364="","",XLOOKUP(E364,selector_12,selector_12_ids,""))</f>
        <v/>
      </c>
      <c r="E364" s="25"/>
      <c r="F364" s="23" t="str">
        <f t="array" ref="F364">IF(G364="","",XLOOKUP(G364,selector_13,selector_13_ids,""))</f>
        <v/>
      </c>
      <c r="G364" s="25"/>
      <c r="H364" s="14"/>
      <c r="I364" s="23" t="str">
        <f t="array" ref="I364">IF(J364="","",XLOOKUP(J364,selector_13,selector_13_ids,""))</f>
        <v/>
      </c>
      <c r="J364" s="25"/>
      <c r="K364" s="14"/>
      <c r="L364" s="23" t="str">
        <f t="array" ref="L364">IF(M364="","",XLOOKUP(M364,selector_07,selector_07_ids,""))</f>
        <v/>
      </c>
      <c r="M364" s="25"/>
      <c r="N364" s="14"/>
      <c r="O364" s="14"/>
      <c r="P364" s="14"/>
      <c r="Q364" s="14"/>
      <c r="R364" s="14"/>
      <c r="S364" s="14"/>
      <c r="T364" s="14"/>
      <c r="U364" s="14"/>
      <c r="V364" s="14"/>
      <c r="W364" s="23" t="str">
        <f t="array" ref="W364">IF(X364="","",XLOOKUP(X364,selector_04,selector_04_ids,""))</f>
        <v/>
      </c>
      <c r="X364" s="25"/>
      <c r="Y364" s="14"/>
      <c r="Z364" s="27"/>
      <c r="AA364" s="14"/>
    </row>
    <row r="365">
      <c r="A365" s="14"/>
      <c r="B365" s="23" t="str">
        <f>IF($A365="","",'Система'!$B$4)</f>
        <v/>
      </c>
      <c r="C365" s="14"/>
      <c r="D365" s="23" t="str">
        <f t="array" ref="D365">IF(E365="","",XLOOKUP(E365,selector_12,selector_12_ids,""))</f>
        <v/>
      </c>
      <c r="E365" s="25"/>
      <c r="F365" s="23" t="str">
        <f t="array" ref="F365">IF(G365="","",XLOOKUP(G365,selector_13,selector_13_ids,""))</f>
        <v/>
      </c>
      <c r="G365" s="25"/>
      <c r="H365" s="14"/>
      <c r="I365" s="23" t="str">
        <f t="array" ref="I365">IF(J365="","",XLOOKUP(J365,selector_13,selector_13_ids,""))</f>
        <v/>
      </c>
      <c r="J365" s="25"/>
      <c r="K365" s="14"/>
      <c r="L365" s="23" t="str">
        <f t="array" ref="L365">IF(M365="","",XLOOKUP(M365,selector_07,selector_07_ids,""))</f>
        <v/>
      </c>
      <c r="M365" s="25"/>
      <c r="N365" s="14"/>
      <c r="O365" s="14"/>
      <c r="P365" s="14"/>
      <c r="Q365" s="14"/>
      <c r="R365" s="14"/>
      <c r="S365" s="14"/>
      <c r="T365" s="14"/>
      <c r="U365" s="14"/>
      <c r="V365" s="14"/>
      <c r="W365" s="23" t="str">
        <f t="array" ref="W365">IF(X365="","",XLOOKUP(X365,selector_04,selector_04_ids,""))</f>
        <v/>
      </c>
      <c r="X365" s="25"/>
      <c r="Y365" s="14"/>
      <c r="Z365" s="27"/>
      <c r="AA365" s="14"/>
    </row>
    <row r="366">
      <c r="A366" s="14"/>
      <c r="B366" s="23" t="str">
        <f>IF($A366="","",'Система'!$B$4)</f>
        <v/>
      </c>
      <c r="C366" s="14"/>
      <c r="D366" s="23" t="str">
        <f t="array" ref="D366">IF(E366="","",XLOOKUP(E366,selector_12,selector_12_ids,""))</f>
        <v/>
      </c>
      <c r="E366" s="25"/>
      <c r="F366" s="23" t="str">
        <f t="array" ref="F366">IF(G366="","",XLOOKUP(G366,selector_13,selector_13_ids,""))</f>
        <v/>
      </c>
      <c r="G366" s="25"/>
      <c r="H366" s="14"/>
      <c r="I366" s="23" t="str">
        <f t="array" ref="I366">IF(J366="","",XLOOKUP(J366,selector_13,selector_13_ids,""))</f>
        <v/>
      </c>
      <c r="J366" s="25"/>
      <c r="K366" s="14"/>
      <c r="L366" s="23" t="str">
        <f t="array" ref="L366">IF(M366="","",XLOOKUP(M366,selector_07,selector_07_ids,""))</f>
        <v/>
      </c>
      <c r="M366" s="25"/>
      <c r="N366" s="14"/>
      <c r="O366" s="14"/>
      <c r="P366" s="14"/>
      <c r="Q366" s="14"/>
      <c r="R366" s="14"/>
      <c r="S366" s="14"/>
      <c r="T366" s="14"/>
      <c r="U366" s="14"/>
      <c r="V366" s="14"/>
      <c r="W366" s="23" t="str">
        <f t="array" ref="W366">IF(X366="","",XLOOKUP(X366,selector_04,selector_04_ids,""))</f>
        <v/>
      </c>
      <c r="X366" s="25"/>
      <c r="Y366" s="14"/>
      <c r="Z366" s="27"/>
      <c r="AA366" s="14"/>
    </row>
    <row r="367">
      <c r="A367" s="14"/>
      <c r="B367" s="23" t="str">
        <f>IF($A367="","",'Система'!$B$4)</f>
        <v/>
      </c>
      <c r="C367" s="14"/>
      <c r="D367" s="23" t="str">
        <f t="array" ref="D367">IF(E367="","",XLOOKUP(E367,selector_12,selector_12_ids,""))</f>
        <v/>
      </c>
      <c r="E367" s="25"/>
      <c r="F367" s="23" t="str">
        <f t="array" ref="F367">IF(G367="","",XLOOKUP(G367,selector_13,selector_13_ids,""))</f>
        <v/>
      </c>
      <c r="G367" s="25"/>
      <c r="H367" s="14"/>
      <c r="I367" s="23" t="str">
        <f t="array" ref="I367">IF(J367="","",XLOOKUP(J367,selector_13,selector_13_ids,""))</f>
        <v/>
      </c>
      <c r="J367" s="25"/>
      <c r="K367" s="14"/>
      <c r="L367" s="23" t="str">
        <f t="array" ref="L367">IF(M367="","",XLOOKUP(M367,selector_07,selector_07_ids,""))</f>
        <v/>
      </c>
      <c r="M367" s="25"/>
      <c r="N367" s="14"/>
      <c r="O367" s="14"/>
      <c r="P367" s="14"/>
      <c r="Q367" s="14"/>
      <c r="R367" s="14"/>
      <c r="S367" s="14"/>
      <c r="T367" s="14"/>
      <c r="U367" s="14"/>
      <c r="V367" s="14"/>
      <c r="W367" s="23" t="str">
        <f t="array" ref="W367">IF(X367="","",XLOOKUP(X367,selector_04,selector_04_ids,""))</f>
        <v/>
      </c>
      <c r="X367" s="25"/>
      <c r="Y367" s="14"/>
      <c r="Z367" s="27"/>
      <c r="AA367" s="14"/>
    </row>
    <row r="368">
      <c r="A368" s="14"/>
      <c r="B368" s="23" t="str">
        <f>IF($A368="","",'Система'!$B$4)</f>
        <v/>
      </c>
      <c r="C368" s="14"/>
      <c r="D368" s="23" t="str">
        <f t="array" ref="D368">IF(E368="","",XLOOKUP(E368,selector_12,selector_12_ids,""))</f>
        <v/>
      </c>
      <c r="E368" s="25"/>
      <c r="F368" s="23" t="str">
        <f t="array" ref="F368">IF(G368="","",XLOOKUP(G368,selector_13,selector_13_ids,""))</f>
        <v/>
      </c>
      <c r="G368" s="25"/>
      <c r="H368" s="14"/>
      <c r="I368" s="23" t="str">
        <f t="array" ref="I368">IF(J368="","",XLOOKUP(J368,selector_13,selector_13_ids,""))</f>
        <v/>
      </c>
      <c r="J368" s="25"/>
      <c r="K368" s="14"/>
      <c r="L368" s="23" t="str">
        <f t="array" ref="L368">IF(M368="","",XLOOKUP(M368,selector_07,selector_07_ids,""))</f>
        <v/>
      </c>
      <c r="M368" s="25"/>
      <c r="N368" s="14"/>
      <c r="O368" s="14"/>
      <c r="P368" s="14"/>
      <c r="Q368" s="14"/>
      <c r="R368" s="14"/>
      <c r="S368" s="14"/>
      <c r="T368" s="14"/>
      <c r="U368" s="14"/>
      <c r="V368" s="14"/>
      <c r="W368" s="23" t="str">
        <f t="array" ref="W368">IF(X368="","",XLOOKUP(X368,selector_04,selector_04_ids,""))</f>
        <v/>
      </c>
      <c r="X368" s="25"/>
      <c r="Y368" s="14"/>
      <c r="Z368" s="27"/>
      <c r="AA368" s="14"/>
    </row>
    <row r="369">
      <c r="A369" s="14"/>
      <c r="B369" s="23" t="str">
        <f>IF($A369="","",'Система'!$B$4)</f>
        <v/>
      </c>
      <c r="C369" s="14"/>
      <c r="D369" s="23" t="str">
        <f t="array" ref="D369">IF(E369="","",XLOOKUP(E369,selector_12,selector_12_ids,""))</f>
        <v/>
      </c>
      <c r="E369" s="25"/>
      <c r="F369" s="23" t="str">
        <f t="array" ref="F369">IF(G369="","",XLOOKUP(G369,selector_13,selector_13_ids,""))</f>
        <v/>
      </c>
      <c r="G369" s="25"/>
      <c r="H369" s="14"/>
      <c r="I369" s="23" t="str">
        <f t="array" ref="I369">IF(J369="","",XLOOKUP(J369,selector_13,selector_13_ids,""))</f>
        <v/>
      </c>
      <c r="J369" s="25"/>
      <c r="K369" s="14"/>
      <c r="L369" s="23" t="str">
        <f t="array" ref="L369">IF(M369="","",XLOOKUP(M369,selector_07,selector_07_ids,""))</f>
        <v/>
      </c>
      <c r="M369" s="25"/>
      <c r="N369" s="14"/>
      <c r="O369" s="14"/>
      <c r="P369" s="14"/>
      <c r="Q369" s="14"/>
      <c r="R369" s="14"/>
      <c r="S369" s="14"/>
      <c r="T369" s="14"/>
      <c r="U369" s="14"/>
      <c r="V369" s="14"/>
      <c r="W369" s="23" t="str">
        <f t="array" ref="W369">IF(X369="","",XLOOKUP(X369,selector_04,selector_04_ids,""))</f>
        <v/>
      </c>
      <c r="X369" s="25"/>
      <c r="Y369" s="14"/>
      <c r="Z369" s="27"/>
      <c r="AA369" s="14"/>
    </row>
    <row r="370">
      <c r="A370" s="14"/>
      <c r="B370" s="23" t="str">
        <f>IF($A370="","",'Система'!$B$4)</f>
        <v/>
      </c>
      <c r="C370" s="14"/>
      <c r="D370" s="23" t="str">
        <f t="array" ref="D370">IF(E370="","",XLOOKUP(E370,selector_12,selector_12_ids,""))</f>
        <v/>
      </c>
      <c r="E370" s="25"/>
      <c r="F370" s="23" t="str">
        <f t="array" ref="F370">IF(G370="","",XLOOKUP(G370,selector_13,selector_13_ids,""))</f>
        <v/>
      </c>
      <c r="G370" s="25"/>
      <c r="H370" s="14"/>
      <c r="I370" s="23" t="str">
        <f t="array" ref="I370">IF(J370="","",XLOOKUP(J370,selector_13,selector_13_ids,""))</f>
        <v/>
      </c>
      <c r="J370" s="25"/>
      <c r="K370" s="14"/>
      <c r="L370" s="23" t="str">
        <f t="array" ref="L370">IF(M370="","",XLOOKUP(M370,selector_07,selector_07_ids,""))</f>
        <v/>
      </c>
      <c r="M370" s="25"/>
      <c r="N370" s="14"/>
      <c r="O370" s="14"/>
      <c r="P370" s="14"/>
      <c r="Q370" s="14"/>
      <c r="R370" s="14"/>
      <c r="S370" s="14"/>
      <c r="T370" s="14"/>
      <c r="U370" s="14"/>
      <c r="V370" s="14"/>
      <c r="W370" s="23" t="str">
        <f t="array" ref="W370">IF(X370="","",XLOOKUP(X370,selector_04,selector_04_ids,""))</f>
        <v/>
      </c>
      <c r="X370" s="25"/>
      <c r="Y370" s="14"/>
      <c r="Z370" s="27"/>
      <c r="AA370" s="14"/>
    </row>
    <row r="371">
      <c r="A371" s="14"/>
      <c r="B371" s="23" t="str">
        <f>IF($A371="","",'Система'!$B$4)</f>
        <v/>
      </c>
      <c r="C371" s="14"/>
      <c r="D371" s="23" t="str">
        <f t="array" ref="D371">IF(E371="","",XLOOKUP(E371,selector_12,selector_12_ids,""))</f>
        <v/>
      </c>
      <c r="E371" s="25"/>
      <c r="F371" s="23" t="str">
        <f t="array" ref="F371">IF(G371="","",XLOOKUP(G371,selector_13,selector_13_ids,""))</f>
        <v/>
      </c>
      <c r="G371" s="25"/>
      <c r="H371" s="14"/>
      <c r="I371" s="23" t="str">
        <f t="array" ref="I371">IF(J371="","",XLOOKUP(J371,selector_13,selector_13_ids,""))</f>
        <v/>
      </c>
      <c r="J371" s="25"/>
      <c r="K371" s="14"/>
      <c r="L371" s="23" t="str">
        <f t="array" ref="L371">IF(M371="","",XLOOKUP(M371,selector_07,selector_07_ids,""))</f>
        <v/>
      </c>
      <c r="M371" s="25"/>
      <c r="N371" s="14"/>
      <c r="O371" s="14"/>
      <c r="P371" s="14"/>
      <c r="Q371" s="14"/>
      <c r="R371" s="14"/>
      <c r="S371" s="14"/>
      <c r="T371" s="14"/>
      <c r="U371" s="14"/>
      <c r="V371" s="14"/>
      <c r="W371" s="23" t="str">
        <f t="array" ref="W371">IF(X371="","",XLOOKUP(X371,selector_04,selector_04_ids,""))</f>
        <v/>
      </c>
      <c r="X371" s="25"/>
      <c r="Y371" s="14"/>
      <c r="Z371" s="27"/>
      <c r="AA371" s="14"/>
    </row>
    <row r="372">
      <c r="A372" s="14"/>
      <c r="B372" s="23" t="str">
        <f>IF($A372="","",'Система'!$B$4)</f>
        <v/>
      </c>
      <c r="C372" s="14"/>
      <c r="D372" s="23" t="str">
        <f t="array" ref="D372">IF(E372="","",XLOOKUP(E372,selector_12,selector_12_ids,""))</f>
        <v/>
      </c>
      <c r="E372" s="25"/>
      <c r="F372" s="23" t="str">
        <f t="array" ref="F372">IF(G372="","",XLOOKUP(G372,selector_13,selector_13_ids,""))</f>
        <v/>
      </c>
      <c r="G372" s="25"/>
      <c r="H372" s="14"/>
      <c r="I372" s="23" t="str">
        <f t="array" ref="I372">IF(J372="","",XLOOKUP(J372,selector_13,selector_13_ids,""))</f>
        <v/>
      </c>
      <c r="J372" s="25"/>
      <c r="K372" s="14"/>
      <c r="L372" s="23" t="str">
        <f t="array" ref="L372">IF(M372="","",XLOOKUP(M372,selector_07,selector_07_ids,""))</f>
        <v/>
      </c>
      <c r="M372" s="25"/>
      <c r="N372" s="14"/>
      <c r="O372" s="14"/>
      <c r="P372" s="14"/>
      <c r="Q372" s="14"/>
      <c r="R372" s="14"/>
      <c r="S372" s="14"/>
      <c r="T372" s="14"/>
      <c r="U372" s="14"/>
      <c r="V372" s="14"/>
      <c r="W372" s="23" t="str">
        <f t="array" ref="W372">IF(X372="","",XLOOKUP(X372,selector_04,selector_04_ids,""))</f>
        <v/>
      </c>
      <c r="X372" s="25"/>
      <c r="Y372" s="14"/>
      <c r="Z372" s="27"/>
      <c r="AA372" s="14"/>
    </row>
    <row r="373">
      <c r="A373" s="14"/>
      <c r="B373" s="23" t="str">
        <f>IF($A373="","",'Система'!$B$4)</f>
        <v/>
      </c>
      <c r="C373" s="14"/>
      <c r="D373" s="23" t="str">
        <f t="array" ref="D373">IF(E373="","",XLOOKUP(E373,selector_12,selector_12_ids,""))</f>
        <v/>
      </c>
      <c r="E373" s="25"/>
      <c r="F373" s="23" t="str">
        <f t="array" ref="F373">IF(G373="","",XLOOKUP(G373,selector_13,selector_13_ids,""))</f>
        <v/>
      </c>
      <c r="G373" s="25"/>
      <c r="H373" s="14"/>
      <c r="I373" s="23" t="str">
        <f t="array" ref="I373">IF(J373="","",XLOOKUP(J373,selector_13,selector_13_ids,""))</f>
        <v/>
      </c>
      <c r="J373" s="25"/>
      <c r="K373" s="14"/>
      <c r="L373" s="23" t="str">
        <f t="array" ref="L373">IF(M373="","",XLOOKUP(M373,selector_07,selector_07_ids,""))</f>
        <v/>
      </c>
      <c r="M373" s="25"/>
      <c r="N373" s="14"/>
      <c r="O373" s="14"/>
      <c r="P373" s="14"/>
      <c r="Q373" s="14"/>
      <c r="R373" s="14"/>
      <c r="S373" s="14"/>
      <c r="T373" s="14"/>
      <c r="U373" s="14"/>
      <c r="V373" s="14"/>
      <c r="W373" s="23" t="str">
        <f t="array" ref="W373">IF(X373="","",XLOOKUP(X373,selector_04,selector_04_ids,""))</f>
        <v/>
      </c>
      <c r="X373" s="25"/>
      <c r="Y373" s="14"/>
      <c r="Z373" s="27"/>
      <c r="AA373" s="14"/>
    </row>
    <row r="374">
      <c r="A374" s="14"/>
      <c r="B374" s="23" t="str">
        <f>IF($A374="","",'Система'!$B$4)</f>
        <v/>
      </c>
      <c r="C374" s="14"/>
      <c r="D374" s="23" t="str">
        <f t="array" ref="D374">IF(E374="","",XLOOKUP(E374,selector_12,selector_12_ids,""))</f>
        <v/>
      </c>
      <c r="E374" s="25"/>
      <c r="F374" s="23" t="str">
        <f t="array" ref="F374">IF(G374="","",XLOOKUP(G374,selector_13,selector_13_ids,""))</f>
        <v/>
      </c>
      <c r="G374" s="25"/>
      <c r="H374" s="14"/>
      <c r="I374" s="23" t="str">
        <f t="array" ref="I374">IF(J374="","",XLOOKUP(J374,selector_13,selector_13_ids,""))</f>
        <v/>
      </c>
      <c r="J374" s="25"/>
      <c r="K374" s="14"/>
      <c r="L374" s="23" t="str">
        <f t="array" ref="L374">IF(M374="","",XLOOKUP(M374,selector_07,selector_07_ids,""))</f>
        <v/>
      </c>
      <c r="M374" s="25"/>
      <c r="N374" s="14"/>
      <c r="O374" s="14"/>
      <c r="P374" s="14"/>
      <c r="Q374" s="14"/>
      <c r="R374" s="14"/>
      <c r="S374" s="14"/>
      <c r="T374" s="14"/>
      <c r="U374" s="14"/>
      <c r="V374" s="14"/>
      <c r="W374" s="23" t="str">
        <f t="array" ref="W374">IF(X374="","",XLOOKUP(X374,selector_04,selector_04_ids,""))</f>
        <v/>
      </c>
      <c r="X374" s="25"/>
      <c r="Y374" s="14"/>
      <c r="Z374" s="27"/>
      <c r="AA374" s="14"/>
    </row>
    <row r="375">
      <c r="A375" s="14"/>
      <c r="B375" s="23" t="str">
        <f>IF($A375="","",'Система'!$B$4)</f>
        <v/>
      </c>
      <c r="C375" s="14"/>
      <c r="D375" s="23" t="str">
        <f t="array" ref="D375">IF(E375="","",XLOOKUP(E375,selector_12,selector_12_ids,""))</f>
        <v/>
      </c>
      <c r="E375" s="25"/>
      <c r="F375" s="23" t="str">
        <f t="array" ref="F375">IF(G375="","",XLOOKUP(G375,selector_13,selector_13_ids,""))</f>
        <v/>
      </c>
      <c r="G375" s="25"/>
      <c r="H375" s="14"/>
      <c r="I375" s="23" t="str">
        <f t="array" ref="I375">IF(J375="","",XLOOKUP(J375,selector_13,selector_13_ids,""))</f>
        <v/>
      </c>
      <c r="J375" s="25"/>
      <c r="K375" s="14"/>
      <c r="L375" s="23" t="str">
        <f t="array" ref="L375">IF(M375="","",XLOOKUP(M375,selector_07,selector_07_ids,""))</f>
        <v/>
      </c>
      <c r="M375" s="25"/>
      <c r="N375" s="14"/>
      <c r="O375" s="14"/>
      <c r="P375" s="14"/>
      <c r="Q375" s="14"/>
      <c r="R375" s="14"/>
      <c r="S375" s="14"/>
      <c r="T375" s="14"/>
      <c r="U375" s="14"/>
      <c r="V375" s="14"/>
      <c r="W375" s="23" t="str">
        <f t="array" ref="W375">IF(X375="","",XLOOKUP(X375,selector_04,selector_04_ids,""))</f>
        <v/>
      </c>
      <c r="X375" s="25"/>
      <c r="Y375" s="14"/>
      <c r="Z375" s="27"/>
      <c r="AA375" s="14"/>
    </row>
    <row r="376">
      <c r="A376" s="14"/>
      <c r="B376" s="23" t="str">
        <f>IF($A376="","",'Система'!$B$4)</f>
        <v/>
      </c>
      <c r="C376" s="14"/>
      <c r="D376" s="23" t="str">
        <f t="array" ref="D376">IF(E376="","",XLOOKUP(E376,selector_12,selector_12_ids,""))</f>
        <v/>
      </c>
      <c r="E376" s="25"/>
      <c r="F376" s="23" t="str">
        <f t="array" ref="F376">IF(G376="","",XLOOKUP(G376,selector_13,selector_13_ids,""))</f>
        <v/>
      </c>
      <c r="G376" s="25"/>
      <c r="H376" s="14"/>
      <c r="I376" s="23" t="str">
        <f t="array" ref="I376">IF(J376="","",XLOOKUP(J376,selector_13,selector_13_ids,""))</f>
        <v/>
      </c>
      <c r="J376" s="25"/>
      <c r="K376" s="14"/>
      <c r="L376" s="23" t="str">
        <f t="array" ref="L376">IF(M376="","",XLOOKUP(M376,selector_07,selector_07_ids,""))</f>
        <v/>
      </c>
      <c r="M376" s="25"/>
      <c r="N376" s="14"/>
      <c r="O376" s="14"/>
      <c r="P376" s="14"/>
      <c r="Q376" s="14"/>
      <c r="R376" s="14"/>
      <c r="S376" s="14"/>
      <c r="T376" s="14"/>
      <c r="U376" s="14"/>
      <c r="V376" s="14"/>
      <c r="W376" s="23" t="str">
        <f t="array" ref="W376">IF(X376="","",XLOOKUP(X376,selector_04,selector_04_ids,""))</f>
        <v/>
      </c>
      <c r="X376" s="25"/>
      <c r="Y376" s="14"/>
      <c r="Z376" s="27"/>
      <c r="AA376" s="14"/>
    </row>
    <row r="377">
      <c r="A377" s="14"/>
      <c r="B377" s="23" t="str">
        <f>IF($A377="","",'Система'!$B$4)</f>
        <v/>
      </c>
      <c r="C377" s="14"/>
      <c r="D377" s="23" t="str">
        <f t="array" ref="D377">IF(E377="","",XLOOKUP(E377,selector_12,selector_12_ids,""))</f>
        <v/>
      </c>
      <c r="E377" s="25"/>
      <c r="F377" s="23" t="str">
        <f t="array" ref="F377">IF(G377="","",XLOOKUP(G377,selector_13,selector_13_ids,""))</f>
        <v/>
      </c>
      <c r="G377" s="25"/>
      <c r="H377" s="14"/>
      <c r="I377" s="23" t="str">
        <f t="array" ref="I377">IF(J377="","",XLOOKUP(J377,selector_13,selector_13_ids,""))</f>
        <v/>
      </c>
      <c r="J377" s="25"/>
      <c r="K377" s="14"/>
      <c r="L377" s="23" t="str">
        <f t="array" ref="L377">IF(M377="","",XLOOKUP(M377,selector_07,selector_07_ids,""))</f>
        <v/>
      </c>
      <c r="M377" s="25"/>
      <c r="N377" s="14"/>
      <c r="O377" s="14"/>
      <c r="P377" s="14"/>
      <c r="Q377" s="14"/>
      <c r="R377" s="14"/>
      <c r="S377" s="14"/>
      <c r="T377" s="14"/>
      <c r="U377" s="14"/>
      <c r="V377" s="14"/>
      <c r="W377" s="23" t="str">
        <f t="array" ref="W377">IF(X377="","",XLOOKUP(X377,selector_04,selector_04_ids,""))</f>
        <v/>
      </c>
      <c r="X377" s="25"/>
      <c r="Y377" s="14"/>
      <c r="Z377" s="27"/>
      <c r="AA377" s="14"/>
    </row>
    <row r="378">
      <c r="A378" s="14"/>
      <c r="B378" s="23" t="str">
        <f>IF($A378="","",'Система'!$B$4)</f>
        <v/>
      </c>
      <c r="C378" s="14"/>
      <c r="D378" s="23" t="str">
        <f t="array" ref="D378">IF(E378="","",XLOOKUP(E378,selector_12,selector_12_ids,""))</f>
        <v/>
      </c>
      <c r="E378" s="25"/>
      <c r="F378" s="23" t="str">
        <f t="array" ref="F378">IF(G378="","",XLOOKUP(G378,selector_13,selector_13_ids,""))</f>
        <v/>
      </c>
      <c r="G378" s="25"/>
      <c r="H378" s="14"/>
      <c r="I378" s="23" t="str">
        <f t="array" ref="I378">IF(J378="","",XLOOKUP(J378,selector_13,selector_13_ids,""))</f>
        <v/>
      </c>
      <c r="J378" s="25"/>
      <c r="K378" s="14"/>
      <c r="L378" s="23" t="str">
        <f t="array" ref="L378">IF(M378="","",XLOOKUP(M378,selector_07,selector_07_ids,""))</f>
        <v/>
      </c>
      <c r="M378" s="25"/>
      <c r="N378" s="14"/>
      <c r="O378" s="14"/>
      <c r="P378" s="14"/>
      <c r="Q378" s="14"/>
      <c r="R378" s="14"/>
      <c r="S378" s="14"/>
      <c r="T378" s="14"/>
      <c r="U378" s="14"/>
      <c r="V378" s="14"/>
      <c r="W378" s="23" t="str">
        <f t="array" ref="W378">IF(X378="","",XLOOKUP(X378,selector_04,selector_04_ids,""))</f>
        <v/>
      </c>
      <c r="X378" s="25"/>
      <c r="Y378" s="14"/>
      <c r="Z378" s="27"/>
      <c r="AA378" s="14"/>
    </row>
    <row r="379">
      <c r="A379" s="14"/>
      <c r="B379" s="23" t="str">
        <f>IF($A379="","",'Система'!$B$4)</f>
        <v/>
      </c>
      <c r="C379" s="14"/>
      <c r="D379" s="23" t="str">
        <f t="array" ref="D379">IF(E379="","",XLOOKUP(E379,selector_12,selector_12_ids,""))</f>
        <v/>
      </c>
      <c r="E379" s="25"/>
      <c r="F379" s="23" t="str">
        <f t="array" ref="F379">IF(G379="","",XLOOKUP(G379,selector_13,selector_13_ids,""))</f>
        <v/>
      </c>
      <c r="G379" s="25"/>
      <c r="H379" s="14"/>
      <c r="I379" s="23" t="str">
        <f t="array" ref="I379">IF(J379="","",XLOOKUP(J379,selector_13,selector_13_ids,""))</f>
        <v/>
      </c>
      <c r="J379" s="25"/>
      <c r="K379" s="14"/>
      <c r="L379" s="23" t="str">
        <f t="array" ref="L379">IF(M379="","",XLOOKUP(M379,selector_07,selector_07_ids,""))</f>
        <v/>
      </c>
      <c r="M379" s="25"/>
      <c r="N379" s="14"/>
      <c r="O379" s="14"/>
      <c r="P379" s="14"/>
      <c r="Q379" s="14"/>
      <c r="R379" s="14"/>
      <c r="S379" s="14"/>
      <c r="T379" s="14"/>
      <c r="U379" s="14"/>
      <c r="V379" s="14"/>
      <c r="W379" s="23" t="str">
        <f t="array" ref="W379">IF(X379="","",XLOOKUP(X379,selector_04,selector_04_ids,""))</f>
        <v/>
      </c>
      <c r="X379" s="25"/>
      <c r="Y379" s="14"/>
      <c r="Z379" s="27"/>
      <c r="AA379" s="14"/>
    </row>
    <row r="380">
      <c r="A380" s="14"/>
      <c r="B380" s="23" t="str">
        <f>IF($A380="","",'Система'!$B$4)</f>
        <v/>
      </c>
      <c r="C380" s="14"/>
      <c r="D380" s="23" t="str">
        <f t="array" ref="D380">IF(E380="","",XLOOKUP(E380,selector_12,selector_12_ids,""))</f>
        <v/>
      </c>
      <c r="E380" s="25"/>
      <c r="F380" s="23" t="str">
        <f t="array" ref="F380">IF(G380="","",XLOOKUP(G380,selector_13,selector_13_ids,""))</f>
        <v/>
      </c>
      <c r="G380" s="25"/>
      <c r="H380" s="14"/>
      <c r="I380" s="23" t="str">
        <f t="array" ref="I380">IF(J380="","",XLOOKUP(J380,selector_13,selector_13_ids,""))</f>
        <v/>
      </c>
      <c r="J380" s="25"/>
      <c r="K380" s="14"/>
      <c r="L380" s="23" t="str">
        <f t="array" ref="L380">IF(M380="","",XLOOKUP(M380,selector_07,selector_07_ids,""))</f>
        <v/>
      </c>
      <c r="M380" s="25"/>
      <c r="N380" s="14"/>
      <c r="O380" s="14"/>
      <c r="P380" s="14"/>
      <c r="Q380" s="14"/>
      <c r="R380" s="14"/>
      <c r="S380" s="14"/>
      <c r="T380" s="14"/>
      <c r="U380" s="14"/>
      <c r="V380" s="14"/>
      <c r="W380" s="23" t="str">
        <f t="array" ref="W380">IF(X380="","",XLOOKUP(X380,selector_04,selector_04_ids,""))</f>
        <v/>
      </c>
      <c r="X380" s="25"/>
      <c r="Y380" s="14"/>
      <c r="Z380" s="27"/>
      <c r="AA380" s="14"/>
    </row>
    <row r="381">
      <c r="A381" s="14"/>
      <c r="B381" s="23" t="str">
        <f>IF($A381="","",'Система'!$B$4)</f>
        <v/>
      </c>
      <c r="C381" s="14"/>
      <c r="D381" s="23" t="str">
        <f t="array" ref="D381">IF(E381="","",XLOOKUP(E381,selector_12,selector_12_ids,""))</f>
        <v/>
      </c>
      <c r="E381" s="25"/>
      <c r="F381" s="23" t="str">
        <f t="array" ref="F381">IF(G381="","",XLOOKUP(G381,selector_13,selector_13_ids,""))</f>
        <v/>
      </c>
      <c r="G381" s="25"/>
      <c r="H381" s="14"/>
      <c r="I381" s="23" t="str">
        <f t="array" ref="I381">IF(J381="","",XLOOKUP(J381,selector_13,selector_13_ids,""))</f>
        <v/>
      </c>
      <c r="J381" s="25"/>
      <c r="K381" s="14"/>
      <c r="L381" s="23" t="str">
        <f t="array" ref="L381">IF(M381="","",XLOOKUP(M381,selector_07,selector_07_ids,""))</f>
        <v/>
      </c>
      <c r="M381" s="25"/>
      <c r="N381" s="14"/>
      <c r="O381" s="14"/>
      <c r="P381" s="14"/>
      <c r="Q381" s="14"/>
      <c r="R381" s="14"/>
      <c r="S381" s="14"/>
      <c r="T381" s="14"/>
      <c r="U381" s="14"/>
      <c r="V381" s="14"/>
      <c r="W381" s="23" t="str">
        <f t="array" ref="W381">IF(X381="","",XLOOKUP(X381,selector_04,selector_04_ids,""))</f>
        <v/>
      </c>
      <c r="X381" s="25"/>
      <c r="Y381" s="14"/>
      <c r="Z381" s="27"/>
      <c r="AA381" s="14"/>
    </row>
    <row r="382">
      <c r="A382" s="14"/>
      <c r="B382" s="23" t="str">
        <f>IF($A382="","",'Система'!$B$4)</f>
        <v/>
      </c>
      <c r="C382" s="14"/>
      <c r="D382" s="23" t="str">
        <f t="array" ref="D382">IF(E382="","",XLOOKUP(E382,selector_12,selector_12_ids,""))</f>
        <v/>
      </c>
      <c r="E382" s="25"/>
      <c r="F382" s="23" t="str">
        <f t="array" ref="F382">IF(G382="","",XLOOKUP(G382,selector_13,selector_13_ids,""))</f>
        <v/>
      </c>
      <c r="G382" s="25"/>
      <c r="H382" s="14"/>
      <c r="I382" s="23" t="str">
        <f t="array" ref="I382">IF(J382="","",XLOOKUP(J382,selector_13,selector_13_ids,""))</f>
        <v/>
      </c>
      <c r="J382" s="25"/>
      <c r="K382" s="14"/>
      <c r="L382" s="23" t="str">
        <f t="array" ref="L382">IF(M382="","",XLOOKUP(M382,selector_07,selector_07_ids,""))</f>
        <v/>
      </c>
      <c r="M382" s="25"/>
      <c r="N382" s="14"/>
      <c r="O382" s="14"/>
      <c r="P382" s="14"/>
      <c r="Q382" s="14"/>
      <c r="R382" s="14"/>
      <c r="S382" s="14"/>
      <c r="T382" s="14"/>
      <c r="U382" s="14"/>
      <c r="V382" s="14"/>
      <c r="W382" s="23" t="str">
        <f t="array" ref="W382">IF(X382="","",XLOOKUP(X382,selector_04,selector_04_ids,""))</f>
        <v/>
      </c>
      <c r="X382" s="25"/>
      <c r="Y382" s="14"/>
      <c r="Z382" s="27"/>
      <c r="AA382" s="14"/>
    </row>
    <row r="383">
      <c r="A383" s="14"/>
      <c r="B383" s="23" t="str">
        <f>IF($A383="","",'Система'!$B$4)</f>
        <v/>
      </c>
      <c r="C383" s="14"/>
      <c r="D383" s="23" t="str">
        <f t="array" ref="D383">IF(E383="","",XLOOKUP(E383,selector_12,selector_12_ids,""))</f>
        <v/>
      </c>
      <c r="E383" s="25"/>
      <c r="F383" s="23" t="str">
        <f t="array" ref="F383">IF(G383="","",XLOOKUP(G383,selector_13,selector_13_ids,""))</f>
        <v/>
      </c>
      <c r="G383" s="25"/>
      <c r="H383" s="14"/>
      <c r="I383" s="23" t="str">
        <f t="array" ref="I383">IF(J383="","",XLOOKUP(J383,selector_13,selector_13_ids,""))</f>
        <v/>
      </c>
      <c r="J383" s="25"/>
      <c r="K383" s="14"/>
      <c r="L383" s="23" t="str">
        <f t="array" ref="L383">IF(M383="","",XLOOKUP(M383,selector_07,selector_07_ids,""))</f>
        <v/>
      </c>
      <c r="M383" s="25"/>
      <c r="N383" s="14"/>
      <c r="O383" s="14"/>
      <c r="P383" s="14"/>
      <c r="Q383" s="14"/>
      <c r="R383" s="14"/>
      <c r="S383" s="14"/>
      <c r="T383" s="14"/>
      <c r="U383" s="14"/>
      <c r="V383" s="14"/>
      <c r="W383" s="23" t="str">
        <f t="array" ref="W383">IF(X383="","",XLOOKUP(X383,selector_04,selector_04_ids,""))</f>
        <v/>
      </c>
      <c r="X383" s="25"/>
      <c r="Y383" s="14"/>
      <c r="Z383" s="27"/>
      <c r="AA383" s="14"/>
    </row>
    <row r="384">
      <c r="A384" s="14"/>
      <c r="B384" s="23" t="str">
        <f>IF($A384="","",'Система'!$B$4)</f>
        <v/>
      </c>
      <c r="C384" s="14"/>
      <c r="D384" s="23" t="str">
        <f t="array" ref="D384">IF(E384="","",XLOOKUP(E384,selector_12,selector_12_ids,""))</f>
        <v/>
      </c>
      <c r="E384" s="25"/>
      <c r="F384" s="23" t="str">
        <f t="array" ref="F384">IF(G384="","",XLOOKUP(G384,selector_13,selector_13_ids,""))</f>
        <v/>
      </c>
      <c r="G384" s="25"/>
      <c r="H384" s="14"/>
      <c r="I384" s="23" t="str">
        <f t="array" ref="I384">IF(J384="","",XLOOKUP(J384,selector_13,selector_13_ids,""))</f>
        <v/>
      </c>
      <c r="J384" s="25"/>
      <c r="K384" s="14"/>
      <c r="L384" s="23" t="str">
        <f t="array" ref="L384">IF(M384="","",XLOOKUP(M384,selector_07,selector_07_ids,""))</f>
        <v/>
      </c>
      <c r="M384" s="25"/>
      <c r="N384" s="14"/>
      <c r="O384" s="14"/>
      <c r="P384" s="14"/>
      <c r="Q384" s="14"/>
      <c r="R384" s="14"/>
      <c r="S384" s="14"/>
      <c r="T384" s="14"/>
      <c r="U384" s="14"/>
      <c r="V384" s="14"/>
      <c r="W384" s="23" t="str">
        <f t="array" ref="W384">IF(X384="","",XLOOKUP(X384,selector_04,selector_04_ids,""))</f>
        <v/>
      </c>
      <c r="X384" s="25"/>
      <c r="Y384" s="14"/>
      <c r="Z384" s="27"/>
      <c r="AA384" s="14"/>
    </row>
    <row r="385">
      <c r="A385" s="14"/>
      <c r="B385" s="23" t="str">
        <f>IF($A385="","",'Система'!$B$4)</f>
        <v/>
      </c>
      <c r="C385" s="14"/>
      <c r="D385" s="23" t="str">
        <f t="array" ref="D385">IF(E385="","",XLOOKUP(E385,selector_12,selector_12_ids,""))</f>
        <v/>
      </c>
      <c r="E385" s="25"/>
      <c r="F385" s="23" t="str">
        <f t="array" ref="F385">IF(G385="","",XLOOKUP(G385,selector_13,selector_13_ids,""))</f>
        <v/>
      </c>
      <c r="G385" s="25"/>
      <c r="H385" s="14"/>
      <c r="I385" s="23" t="str">
        <f t="array" ref="I385">IF(J385="","",XLOOKUP(J385,selector_13,selector_13_ids,""))</f>
        <v/>
      </c>
      <c r="J385" s="25"/>
      <c r="K385" s="14"/>
      <c r="L385" s="23" t="str">
        <f t="array" ref="L385">IF(M385="","",XLOOKUP(M385,selector_07,selector_07_ids,""))</f>
        <v/>
      </c>
      <c r="M385" s="25"/>
      <c r="N385" s="14"/>
      <c r="O385" s="14"/>
      <c r="P385" s="14"/>
      <c r="Q385" s="14"/>
      <c r="R385" s="14"/>
      <c r="S385" s="14"/>
      <c r="T385" s="14"/>
      <c r="U385" s="14"/>
      <c r="V385" s="14"/>
      <c r="W385" s="23" t="str">
        <f t="array" ref="W385">IF(X385="","",XLOOKUP(X385,selector_04,selector_04_ids,""))</f>
        <v/>
      </c>
      <c r="X385" s="25"/>
      <c r="Y385" s="14"/>
      <c r="Z385" s="27"/>
      <c r="AA385" s="14"/>
    </row>
    <row r="386">
      <c r="A386" s="14"/>
      <c r="B386" s="23" t="str">
        <f>IF($A386="","",'Система'!$B$4)</f>
        <v/>
      </c>
      <c r="C386" s="14"/>
      <c r="D386" s="23" t="str">
        <f t="array" ref="D386">IF(E386="","",XLOOKUP(E386,selector_12,selector_12_ids,""))</f>
        <v/>
      </c>
      <c r="E386" s="25"/>
      <c r="F386" s="23" t="str">
        <f t="array" ref="F386">IF(G386="","",XLOOKUP(G386,selector_13,selector_13_ids,""))</f>
        <v/>
      </c>
      <c r="G386" s="25"/>
      <c r="H386" s="14"/>
      <c r="I386" s="23" t="str">
        <f t="array" ref="I386">IF(J386="","",XLOOKUP(J386,selector_13,selector_13_ids,""))</f>
        <v/>
      </c>
      <c r="J386" s="25"/>
      <c r="K386" s="14"/>
      <c r="L386" s="23" t="str">
        <f t="array" ref="L386">IF(M386="","",XLOOKUP(M386,selector_07,selector_07_ids,""))</f>
        <v/>
      </c>
      <c r="M386" s="25"/>
      <c r="N386" s="14"/>
      <c r="O386" s="14"/>
      <c r="P386" s="14"/>
      <c r="Q386" s="14"/>
      <c r="R386" s="14"/>
      <c r="S386" s="14"/>
      <c r="T386" s="14"/>
      <c r="U386" s="14"/>
      <c r="V386" s="14"/>
      <c r="W386" s="23" t="str">
        <f t="array" ref="W386">IF(X386="","",XLOOKUP(X386,selector_04,selector_04_ids,""))</f>
        <v/>
      </c>
      <c r="X386" s="25"/>
      <c r="Y386" s="14"/>
      <c r="Z386" s="27"/>
      <c r="AA386" s="14"/>
    </row>
    <row r="387">
      <c r="A387" s="14"/>
      <c r="B387" s="23" t="str">
        <f>IF($A387="","",'Система'!$B$4)</f>
        <v/>
      </c>
      <c r="C387" s="14"/>
      <c r="D387" s="23" t="str">
        <f t="array" ref="D387">IF(E387="","",XLOOKUP(E387,selector_12,selector_12_ids,""))</f>
        <v/>
      </c>
      <c r="E387" s="25"/>
      <c r="F387" s="23" t="str">
        <f t="array" ref="F387">IF(G387="","",XLOOKUP(G387,selector_13,selector_13_ids,""))</f>
        <v/>
      </c>
      <c r="G387" s="25"/>
      <c r="H387" s="14"/>
      <c r="I387" s="23" t="str">
        <f t="array" ref="I387">IF(J387="","",XLOOKUP(J387,selector_13,selector_13_ids,""))</f>
        <v/>
      </c>
      <c r="J387" s="25"/>
      <c r="K387" s="14"/>
      <c r="L387" s="23" t="str">
        <f t="array" ref="L387">IF(M387="","",XLOOKUP(M387,selector_07,selector_07_ids,""))</f>
        <v/>
      </c>
      <c r="M387" s="25"/>
      <c r="N387" s="14"/>
      <c r="O387" s="14"/>
      <c r="P387" s="14"/>
      <c r="Q387" s="14"/>
      <c r="R387" s="14"/>
      <c r="S387" s="14"/>
      <c r="T387" s="14"/>
      <c r="U387" s="14"/>
      <c r="V387" s="14"/>
      <c r="W387" s="23" t="str">
        <f t="array" ref="W387">IF(X387="","",XLOOKUP(X387,selector_04,selector_04_ids,""))</f>
        <v/>
      </c>
      <c r="X387" s="25"/>
      <c r="Y387" s="14"/>
      <c r="Z387" s="27"/>
      <c r="AA387" s="14"/>
    </row>
    <row r="388">
      <c r="A388" s="14"/>
      <c r="B388" s="23" t="str">
        <f>IF($A388="","",'Система'!$B$4)</f>
        <v/>
      </c>
      <c r="C388" s="14"/>
      <c r="D388" s="23" t="str">
        <f t="array" ref="D388">IF(E388="","",XLOOKUP(E388,selector_12,selector_12_ids,""))</f>
        <v/>
      </c>
      <c r="E388" s="25"/>
      <c r="F388" s="23" t="str">
        <f t="array" ref="F388">IF(G388="","",XLOOKUP(G388,selector_13,selector_13_ids,""))</f>
        <v/>
      </c>
      <c r="G388" s="25"/>
      <c r="H388" s="14"/>
      <c r="I388" s="23" t="str">
        <f t="array" ref="I388">IF(J388="","",XLOOKUP(J388,selector_13,selector_13_ids,""))</f>
        <v/>
      </c>
      <c r="J388" s="25"/>
      <c r="K388" s="14"/>
      <c r="L388" s="23" t="str">
        <f t="array" ref="L388">IF(M388="","",XLOOKUP(M388,selector_07,selector_07_ids,""))</f>
        <v/>
      </c>
      <c r="M388" s="25"/>
      <c r="N388" s="14"/>
      <c r="O388" s="14"/>
      <c r="P388" s="14"/>
      <c r="Q388" s="14"/>
      <c r="R388" s="14"/>
      <c r="S388" s="14"/>
      <c r="T388" s="14"/>
      <c r="U388" s="14"/>
      <c r="V388" s="14"/>
      <c r="W388" s="23" t="str">
        <f t="array" ref="W388">IF(X388="","",XLOOKUP(X388,selector_04,selector_04_ids,""))</f>
        <v/>
      </c>
      <c r="X388" s="25"/>
      <c r="Y388" s="14"/>
      <c r="Z388" s="27"/>
      <c r="AA388" s="14"/>
    </row>
    <row r="389">
      <c r="A389" s="14"/>
      <c r="B389" s="23" t="str">
        <f>IF($A389="","",'Система'!$B$4)</f>
        <v/>
      </c>
      <c r="C389" s="14"/>
      <c r="D389" s="23" t="str">
        <f t="array" ref="D389">IF(E389="","",XLOOKUP(E389,selector_12,selector_12_ids,""))</f>
        <v/>
      </c>
      <c r="E389" s="25"/>
      <c r="F389" s="23" t="str">
        <f t="array" ref="F389">IF(G389="","",XLOOKUP(G389,selector_13,selector_13_ids,""))</f>
        <v/>
      </c>
      <c r="G389" s="25"/>
      <c r="H389" s="14"/>
      <c r="I389" s="23" t="str">
        <f t="array" ref="I389">IF(J389="","",XLOOKUP(J389,selector_13,selector_13_ids,""))</f>
        <v/>
      </c>
      <c r="J389" s="25"/>
      <c r="K389" s="14"/>
      <c r="L389" s="23" t="str">
        <f t="array" ref="L389">IF(M389="","",XLOOKUP(M389,selector_07,selector_07_ids,""))</f>
        <v/>
      </c>
      <c r="M389" s="25"/>
      <c r="N389" s="14"/>
      <c r="O389" s="14"/>
      <c r="P389" s="14"/>
      <c r="Q389" s="14"/>
      <c r="R389" s="14"/>
      <c r="S389" s="14"/>
      <c r="T389" s="14"/>
      <c r="U389" s="14"/>
      <c r="V389" s="14"/>
      <c r="W389" s="23" t="str">
        <f t="array" ref="W389">IF(X389="","",XLOOKUP(X389,selector_04,selector_04_ids,""))</f>
        <v/>
      </c>
      <c r="X389" s="25"/>
      <c r="Y389" s="14"/>
      <c r="Z389" s="27"/>
      <c r="AA389" s="14"/>
    </row>
    <row r="390">
      <c r="A390" s="14"/>
      <c r="B390" s="23" t="str">
        <f>IF($A390="","",'Система'!$B$4)</f>
        <v/>
      </c>
      <c r="C390" s="14"/>
      <c r="D390" s="23" t="str">
        <f t="array" ref="D390">IF(E390="","",XLOOKUP(E390,selector_12,selector_12_ids,""))</f>
        <v/>
      </c>
      <c r="E390" s="25"/>
      <c r="F390" s="23" t="str">
        <f t="array" ref="F390">IF(G390="","",XLOOKUP(G390,selector_13,selector_13_ids,""))</f>
        <v/>
      </c>
      <c r="G390" s="25"/>
      <c r="H390" s="14"/>
      <c r="I390" s="23" t="str">
        <f t="array" ref="I390">IF(J390="","",XLOOKUP(J390,selector_13,selector_13_ids,""))</f>
        <v/>
      </c>
      <c r="J390" s="25"/>
      <c r="K390" s="14"/>
      <c r="L390" s="23" t="str">
        <f t="array" ref="L390">IF(M390="","",XLOOKUP(M390,selector_07,selector_07_ids,""))</f>
        <v/>
      </c>
      <c r="M390" s="25"/>
      <c r="N390" s="14"/>
      <c r="O390" s="14"/>
      <c r="P390" s="14"/>
      <c r="Q390" s="14"/>
      <c r="R390" s="14"/>
      <c r="S390" s="14"/>
      <c r="T390" s="14"/>
      <c r="U390" s="14"/>
      <c r="V390" s="14"/>
      <c r="W390" s="23" t="str">
        <f t="array" ref="W390">IF(X390="","",XLOOKUP(X390,selector_04,selector_04_ids,""))</f>
        <v/>
      </c>
      <c r="X390" s="25"/>
      <c r="Y390" s="14"/>
      <c r="Z390" s="27"/>
      <c r="AA390" s="14"/>
    </row>
    <row r="391">
      <c r="A391" s="14"/>
      <c r="B391" s="23" t="str">
        <f>IF($A391="","",'Система'!$B$4)</f>
        <v/>
      </c>
      <c r="C391" s="14"/>
      <c r="D391" s="23" t="str">
        <f t="array" ref="D391">IF(E391="","",XLOOKUP(E391,selector_12,selector_12_ids,""))</f>
        <v/>
      </c>
      <c r="E391" s="25"/>
      <c r="F391" s="23" t="str">
        <f t="array" ref="F391">IF(G391="","",XLOOKUP(G391,selector_13,selector_13_ids,""))</f>
        <v/>
      </c>
      <c r="G391" s="25"/>
      <c r="H391" s="14"/>
      <c r="I391" s="23" t="str">
        <f t="array" ref="I391">IF(J391="","",XLOOKUP(J391,selector_13,selector_13_ids,""))</f>
        <v/>
      </c>
      <c r="J391" s="25"/>
      <c r="K391" s="14"/>
      <c r="L391" s="23" t="str">
        <f t="array" ref="L391">IF(M391="","",XLOOKUP(M391,selector_07,selector_07_ids,""))</f>
        <v/>
      </c>
      <c r="M391" s="25"/>
      <c r="N391" s="14"/>
      <c r="O391" s="14"/>
      <c r="P391" s="14"/>
      <c r="Q391" s="14"/>
      <c r="R391" s="14"/>
      <c r="S391" s="14"/>
      <c r="T391" s="14"/>
      <c r="U391" s="14"/>
      <c r="V391" s="14"/>
      <c r="W391" s="23" t="str">
        <f t="array" ref="W391">IF(X391="","",XLOOKUP(X391,selector_04,selector_04_ids,""))</f>
        <v/>
      </c>
      <c r="X391" s="25"/>
      <c r="Y391" s="14"/>
      <c r="Z391" s="27"/>
      <c r="AA391" s="14"/>
    </row>
    <row r="392">
      <c r="A392" s="14"/>
      <c r="B392" s="23" t="str">
        <f>IF($A392="","",'Система'!$B$4)</f>
        <v/>
      </c>
      <c r="C392" s="14"/>
      <c r="D392" s="23" t="str">
        <f t="array" ref="D392">IF(E392="","",XLOOKUP(E392,selector_12,selector_12_ids,""))</f>
        <v/>
      </c>
      <c r="E392" s="25"/>
      <c r="F392" s="23" t="str">
        <f t="array" ref="F392">IF(G392="","",XLOOKUP(G392,selector_13,selector_13_ids,""))</f>
        <v/>
      </c>
      <c r="G392" s="25"/>
      <c r="H392" s="14"/>
      <c r="I392" s="23" t="str">
        <f t="array" ref="I392">IF(J392="","",XLOOKUP(J392,selector_13,selector_13_ids,""))</f>
        <v/>
      </c>
      <c r="J392" s="25"/>
      <c r="K392" s="14"/>
      <c r="L392" s="23" t="str">
        <f t="array" ref="L392">IF(M392="","",XLOOKUP(M392,selector_07,selector_07_ids,""))</f>
        <v/>
      </c>
      <c r="M392" s="25"/>
      <c r="N392" s="14"/>
      <c r="O392" s="14"/>
      <c r="P392" s="14"/>
      <c r="Q392" s="14"/>
      <c r="R392" s="14"/>
      <c r="S392" s="14"/>
      <c r="T392" s="14"/>
      <c r="U392" s="14"/>
      <c r="V392" s="14"/>
      <c r="W392" s="23" t="str">
        <f t="array" ref="W392">IF(X392="","",XLOOKUP(X392,selector_04,selector_04_ids,""))</f>
        <v/>
      </c>
      <c r="X392" s="25"/>
      <c r="Y392" s="14"/>
      <c r="Z392" s="27"/>
      <c r="AA392" s="14"/>
    </row>
    <row r="393">
      <c r="A393" s="14"/>
      <c r="B393" s="23" t="str">
        <f>IF($A393="","",'Система'!$B$4)</f>
        <v/>
      </c>
      <c r="C393" s="14"/>
      <c r="D393" s="23" t="str">
        <f t="array" ref="D393">IF(E393="","",XLOOKUP(E393,selector_12,selector_12_ids,""))</f>
        <v/>
      </c>
      <c r="E393" s="25"/>
      <c r="F393" s="23" t="str">
        <f t="array" ref="F393">IF(G393="","",XLOOKUP(G393,selector_13,selector_13_ids,""))</f>
        <v/>
      </c>
      <c r="G393" s="25"/>
      <c r="H393" s="14"/>
      <c r="I393" s="23" t="str">
        <f t="array" ref="I393">IF(J393="","",XLOOKUP(J393,selector_13,selector_13_ids,""))</f>
        <v/>
      </c>
      <c r="J393" s="25"/>
      <c r="K393" s="14"/>
      <c r="L393" s="23" t="str">
        <f t="array" ref="L393">IF(M393="","",XLOOKUP(M393,selector_07,selector_07_ids,""))</f>
        <v/>
      </c>
      <c r="M393" s="25"/>
      <c r="N393" s="14"/>
      <c r="O393" s="14"/>
      <c r="P393" s="14"/>
      <c r="Q393" s="14"/>
      <c r="R393" s="14"/>
      <c r="S393" s="14"/>
      <c r="T393" s="14"/>
      <c r="U393" s="14"/>
      <c r="V393" s="14"/>
      <c r="W393" s="23" t="str">
        <f t="array" ref="W393">IF(X393="","",XLOOKUP(X393,selector_04,selector_04_ids,""))</f>
        <v/>
      </c>
      <c r="X393" s="25"/>
      <c r="Y393" s="14"/>
      <c r="Z393" s="27"/>
      <c r="AA393" s="14"/>
    </row>
    <row r="394">
      <c r="A394" s="14"/>
      <c r="B394" s="23" t="str">
        <f>IF($A394="","",'Система'!$B$4)</f>
        <v/>
      </c>
      <c r="C394" s="14"/>
      <c r="D394" s="23" t="str">
        <f t="array" ref="D394">IF(E394="","",XLOOKUP(E394,selector_12,selector_12_ids,""))</f>
        <v/>
      </c>
      <c r="E394" s="25"/>
      <c r="F394" s="23" t="str">
        <f t="array" ref="F394">IF(G394="","",XLOOKUP(G394,selector_13,selector_13_ids,""))</f>
        <v/>
      </c>
      <c r="G394" s="25"/>
      <c r="H394" s="14"/>
      <c r="I394" s="23" t="str">
        <f t="array" ref="I394">IF(J394="","",XLOOKUP(J394,selector_13,selector_13_ids,""))</f>
        <v/>
      </c>
      <c r="J394" s="25"/>
      <c r="K394" s="14"/>
      <c r="L394" s="23" t="str">
        <f t="array" ref="L394">IF(M394="","",XLOOKUP(M394,selector_07,selector_07_ids,""))</f>
        <v/>
      </c>
      <c r="M394" s="25"/>
      <c r="N394" s="14"/>
      <c r="O394" s="14"/>
      <c r="P394" s="14"/>
      <c r="Q394" s="14"/>
      <c r="R394" s="14"/>
      <c r="S394" s="14"/>
      <c r="T394" s="14"/>
      <c r="U394" s="14"/>
      <c r="V394" s="14"/>
      <c r="W394" s="23" t="str">
        <f t="array" ref="W394">IF(X394="","",XLOOKUP(X394,selector_04,selector_04_ids,""))</f>
        <v/>
      </c>
      <c r="X394" s="25"/>
      <c r="Y394" s="14"/>
      <c r="Z394" s="27"/>
      <c r="AA394" s="14"/>
    </row>
    <row r="395">
      <c r="A395" s="14"/>
      <c r="B395" s="23" t="str">
        <f>IF($A395="","",'Система'!$B$4)</f>
        <v/>
      </c>
      <c r="C395" s="14"/>
      <c r="D395" s="23" t="str">
        <f t="array" ref="D395">IF(E395="","",XLOOKUP(E395,selector_12,selector_12_ids,""))</f>
        <v/>
      </c>
      <c r="E395" s="25"/>
      <c r="F395" s="23" t="str">
        <f t="array" ref="F395">IF(G395="","",XLOOKUP(G395,selector_13,selector_13_ids,""))</f>
        <v/>
      </c>
      <c r="G395" s="25"/>
      <c r="H395" s="14"/>
      <c r="I395" s="23" t="str">
        <f t="array" ref="I395">IF(J395="","",XLOOKUP(J395,selector_13,selector_13_ids,""))</f>
        <v/>
      </c>
      <c r="J395" s="25"/>
      <c r="K395" s="14"/>
      <c r="L395" s="23" t="str">
        <f t="array" ref="L395">IF(M395="","",XLOOKUP(M395,selector_07,selector_07_ids,""))</f>
        <v/>
      </c>
      <c r="M395" s="25"/>
      <c r="N395" s="14"/>
      <c r="O395" s="14"/>
      <c r="P395" s="14"/>
      <c r="Q395" s="14"/>
      <c r="R395" s="14"/>
      <c r="S395" s="14"/>
      <c r="T395" s="14"/>
      <c r="U395" s="14"/>
      <c r="V395" s="14"/>
      <c r="W395" s="23" t="str">
        <f t="array" ref="W395">IF(X395="","",XLOOKUP(X395,selector_04,selector_04_ids,""))</f>
        <v/>
      </c>
      <c r="X395" s="25"/>
      <c r="Y395" s="14"/>
      <c r="Z395" s="27"/>
      <c r="AA395" s="14"/>
    </row>
    <row r="396">
      <c r="A396" s="14"/>
      <c r="B396" s="23" t="str">
        <f>IF($A396="","",'Система'!$B$4)</f>
        <v/>
      </c>
      <c r="C396" s="14"/>
      <c r="D396" s="23" t="str">
        <f t="array" ref="D396">IF(E396="","",XLOOKUP(E396,selector_12,selector_12_ids,""))</f>
        <v/>
      </c>
      <c r="E396" s="25"/>
      <c r="F396" s="23" t="str">
        <f t="array" ref="F396">IF(G396="","",XLOOKUP(G396,selector_13,selector_13_ids,""))</f>
        <v/>
      </c>
      <c r="G396" s="25"/>
      <c r="H396" s="14"/>
      <c r="I396" s="23" t="str">
        <f t="array" ref="I396">IF(J396="","",XLOOKUP(J396,selector_13,selector_13_ids,""))</f>
        <v/>
      </c>
      <c r="J396" s="25"/>
      <c r="K396" s="14"/>
      <c r="L396" s="23" t="str">
        <f t="array" ref="L396">IF(M396="","",XLOOKUP(M396,selector_07,selector_07_ids,""))</f>
        <v/>
      </c>
      <c r="M396" s="25"/>
      <c r="N396" s="14"/>
      <c r="O396" s="14"/>
      <c r="P396" s="14"/>
      <c r="Q396" s="14"/>
      <c r="R396" s="14"/>
      <c r="S396" s="14"/>
      <c r="T396" s="14"/>
      <c r="U396" s="14"/>
      <c r="V396" s="14"/>
      <c r="W396" s="23" t="str">
        <f t="array" ref="W396">IF(X396="","",XLOOKUP(X396,selector_04,selector_04_ids,""))</f>
        <v/>
      </c>
      <c r="X396" s="25"/>
      <c r="Y396" s="14"/>
      <c r="Z396" s="27"/>
      <c r="AA396" s="14"/>
    </row>
    <row r="397">
      <c r="A397" s="14"/>
      <c r="B397" s="23" t="str">
        <f>IF($A397="","",'Система'!$B$4)</f>
        <v/>
      </c>
      <c r="C397" s="14"/>
      <c r="D397" s="23" t="str">
        <f t="array" ref="D397">IF(E397="","",XLOOKUP(E397,selector_12,selector_12_ids,""))</f>
        <v/>
      </c>
      <c r="E397" s="25"/>
      <c r="F397" s="23" t="str">
        <f t="array" ref="F397">IF(G397="","",XLOOKUP(G397,selector_13,selector_13_ids,""))</f>
        <v/>
      </c>
      <c r="G397" s="25"/>
      <c r="H397" s="14"/>
      <c r="I397" s="23" t="str">
        <f t="array" ref="I397">IF(J397="","",XLOOKUP(J397,selector_13,selector_13_ids,""))</f>
        <v/>
      </c>
      <c r="J397" s="25"/>
      <c r="K397" s="14"/>
      <c r="L397" s="23" t="str">
        <f t="array" ref="L397">IF(M397="","",XLOOKUP(M397,selector_07,selector_07_ids,""))</f>
        <v/>
      </c>
      <c r="M397" s="25"/>
      <c r="N397" s="14"/>
      <c r="O397" s="14"/>
      <c r="P397" s="14"/>
      <c r="Q397" s="14"/>
      <c r="R397" s="14"/>
      <c r="S397" s="14"/>
      <c r="T397" s="14"/>
      <c r="U397" s="14"/>
      <c r="V397" s="14"/>
      <c r="W397" s="23" t="str">
        <f t="array" ref="W397">IF(X397="","",XLOOKUP(X397,selector_04,selector_04_ids,""))</f>
        <v/>
      </c>
      <c r="X397" s="25"/>
      <c r="Y397" s="14"/>
      <c r="Z397" s="27"/>
      <c r="AA397" s="14"/>
    </row>
    <row r="398">
      <c r="A398" s="14"/>
      <c r="B398" s="23" t="str">
        <f>IF($A398="","",'Система'!$B$4)</f>
        <v/>
      </c>
      <c r="C398" s="14"/>
      <c r="D398" s="23" t="str">
        <f t="array" ref="D398">IF(E398="","",XLOOKUP(E398,selector_12,selector_12_ids,""))</f>
        <v/>
      </c>
      <c r="E398" s="25"/>
      <c r="F398" s="23" t="str">
        <f t="array" ref="F398">IF(G398="","",XLOOKUP(G398,selector_13,selector_13_ids,""))</f>
        <v/>
      </c>
      <c r="G398" s="25"/>
      <c r="H398" s="14"/>
      <c r="I398" s="23" t="str">
        <f t="array" ref="I398">IF(J398="","",XLOOKUP(J398,selector_13,selector_13_ids,""))</f>
        <v/>
      </c>
      <c r="J398" s="25"/>
      <c r="K398" s="14"/>
      <c r="L398" s="23" t="str">
        <f t="array" ref="L398">IF(M398="","",XLOOKUP(M398,selector_07,selector_07_ids,""))</f>
        <v/>
      </c>
      <c r="M398" s="25"/>
      <c r="N398" s="14"/>
      <c r="O398" s="14"/>
      <c r="P398" s="14"/>
      <c r="Q398" s="14"/>
      <c r="R398" s="14"/>
      <c r="S398" s="14"/>
      <c r="T398" s="14"/>
      <c r="U398" s="14"/>
      <c r="V398" s="14"/>
      <c r="W398" s="23" t="str">
        <f t="array" ref="W398">IF(X398="","",XLOOKUP(X398,selector_04,selector_04_ids,""))</f>
        <v/>
      </c>
      <c r="X398" s="25"/>
      <c r="Y398" s="14"/>
      <c r="Z398" s="27"/>
      <c r="AA398" s="14"/>
    </row>
    <row r="399">
      <c r="A399" s="14"/>
      <c r="B399" s="23" t="str">
        <f>IF($A399="","",'Система'!$B$4)</f>
        <v/>
      </c>
      <c r="C399" s="14"/>
      <c r="D399" s="23" t="str">
        <f t="array" ref="D399">IF(E399="","",XLOOKUP(E399,selector_12,selector_12_ids,""))</f>
        <v/>
      </c>
      <c r="E399" s="25"/>
      <c r="F399" s="23" t="str">
        <f t="array" ref="F399">IF(G399="","",XLOOKUP(G399,selector_13,selector_13_ids,""))</f>
        <v/>
      </c>
      <c r="G399" s="25"/>
      <c r="H399" s="14"/>
      <c r="I399" s="23" t="str">
        <f t="array" ref="I399">IF(J399="","",XLOOKUP(J399,selector_13,selector_13_ids,""))</f>
        <v/>
      </c>
      <c r="J399" s="25"/>
      <c r="K399" s="14"/>
      <c r="L399" s="23" t="str">
        <f t="array" ref="L399">IF(M399="","",XLOOKUP(M399,selector_07,selector_07_ids,""))</f>
        <v/>
      </c>
      <c r="M399" s="25"/>
      <c r="N399" s="14"/>
      <c r="O399" s="14"/>
      <c r="P399" s="14"/>
      <c r="Q399" s="14"/>
      <c r="R399" s="14"/>
      <c r="S399" s="14"/>
      <c r="T399" s="14"/>
      <c r="U399" s="14"/>
      <c r="V399" s="14"/>
      <c r="W399" s="23" t="str">
        <f t="array" ref="W399">IF(X399="","",XLOOKUP(X399,selector_04,selector_04_ids,""))</f>
        <v/>
      </c>
      <c r="X399" s="25"/>
      <c r="Y399" s="14"/>
      <c r="Z399" s="27"/>
      <c r="AA399" s="14"/>
    </row>
    <row r="400">
      <c r="A400" s="14"/>
      <c r="B400" s="23" t="str">
        <f>IF($A400="","",'Система'!$B$4)</f>
        <v/>
      </c>
      <c r="C400" s="14"/>
      <c r="D400" s="23" t="str">
        <f t="array" ref="D400">IF(E400="","",XLOOKUP(E400,selector_12,selector_12_ids,""))</f>
        <v/>
      </c>
      <c r="E400" s="25"/>
      <c r="F400" s="23" t="str">
        <f t="array" ref="F400">IF(G400="","",XLOOKUP(G400,selector_13,selector_13_ids,""))</f>
        <v/>
      </c>
      <c r="G400" s="25"/>
      <c r="H400" s="14"/>
      <c r="I400" s="23" t="str">
        <f t="array" ref="I400">IF(J400="","",XLOOKUP(J400,selector_13,selector_13_ids,""))</f>
        <v/>
      </c>
      <c r="J400" s="25"/>
      <c r="K400" s="14"/>
      <c r="L400" s="23" t="str">
        <f t="array" ref="L400">IF(M400="","",XLOOKUP(M400,selector_07,selector_07_ids,""))</f>
        <v/>
      </c>
      <c r="M400" s="25"/>
      <c r="N400" s="14"/>
      <c r="O400" s="14"/>
      <c r="P400" s="14"/>
      <c r="Q400" s="14"/>
      <c r="R400" s="14"/>
      <c r="S400" s="14"/>
      <c r="T400" s="14"/>
      <c r="U400" s="14"/>
      <c r="V400" s="14"/>
      <c r="W400" s="23" t="str">
        <f t="array" ref="W400">IF(X400="","",XLOOKUP(X400,selector_04,selector_04_ids,""))</f>
        <v/>
      </c>
      <c r="X400" s="25"/>
      <c r="Y400" s="14"/>
      <c r="Z400" s="27"/>
      <c r="AA400" s="14"/>
    </row>
    <row r="401">
      <c r="A401" s="14"/>
      <c r="B401" s="23" t="str">
        <f>IF($A401="","",'Система'!$B$4)</f>
        <v/>
      </c>
      <c r="C401" s="14"/>
      <c r="D401" s="23" t="str">
        <f t="array" ref="D401">IF(E401="","",XLOOKUP(E401,selector_12,selector_12_ids,""))</f>
        <v/>
      </c>
      <c r="E401" s="25"/>
      <c r="F401" s="23" t="str">
        <f t="array" ref="F401">IF(G401="","",XLOOKUP(G401,selector_13,selector_13_ids,""))</f>
        <v/>
      </c>
      <c r="G401" s="25"/>
      <c r="H401" s="14"/>
      <c r="I401" s="23" t="str">
        <f t="array" ref="I401">IF(J401="","",XLOOKUP(J401,selector_13,selector_13_ids,""))</f>
        <v/>
      </c>
      <c r="J401" s="25"/>
      <c r="K401" s="14"/>
      <c r="L401" s="23" t="str">
        <f t="array" ref="L401">IF(M401="","",XLOOKUP(M401,selector_07,selector_07_ids,""))</f>
        <v/>
      </c>
      <c r="M401" s="25"/>
      <c r="N401" s="14"/>
      <c r="O401" s="14"/>
      <c r="P401" s="14"/>
      <c r="Q401" s="14"/>
      <c r="R401" s="14"/>
      <c r="S401" s="14"/>
      <c r="T401" s="14"/>
      <c r="U401" s="14"/>
      <c r="V401" s="14"/>
      <c r="W401" s="23" t="str">
        <f t="array" ref="W401">IF(X401="","",XLOOKUP(X401,selector_04,selector_04_ids,""))</f>
        <v/>
      </c>
      <c r="X401" s="25"/>
      <c r="Y401" s="14"/>
      <c r="Z401" s="27"/>
      <c r="AA401" s="14"/>
    </row>
    <row r="402">
      <c r="A402" s="14"/>
      <c r="B402" s="23" t="str">
        <f>IF($A402="","",'Система'!$B$4)</f>
        <v/>
      </c>
      <c r="C402" s="14"/>
      <c r="D402" s="23" t="str">
        <f t="array" ref="D402">IF(E402="","",XLOOKUP(E402,selector_12,selector_12_ids,""))</f>
        <v/>
      </c>
      <c r="E402" s="25"/>
      <c r="F402" s="23" t="str">
        <f t="array" ref="F402">IF(G402="","",XLOOKUP(G402,selector_13,selector_13_ids,""))</f>
        <v/>
      </c>
      <c r="G402" s="25"/>
      <c r="H402" s="14"/>
      <c r="I402" s="23" t="str">
        <f t="array" ref="I402">IF(J402="","",XLOOKUP(J402,selector_13,selector_13_ids,""))</f>
        <v/>
      </c>
      <c r="J402" s="25"/>
      <c r="K402" s="14"/>
      <c r="L402" s="23" t="str">
        <f t="array" ref="L402">IF(M402="","",XLOOKUP(M402,selector_07,selector_07_ids,""))</f>
        <v/>
      </c>
      <c r="M402" s="25"/>
      <c r="N402" s="14"/>
      <c r="O402" s="14"/>
      <c r="P402" s="14"/>
      <c r="Q402" s="14"/>
      <c r="R402" s="14"/>
      <c r="S402" s="14"/>
      <c r="T402" s="14"/>
      <c r="U402" s="14"/>
      <c r="V402" s="14"/>
      <c r="W402" s="23" t="str">
        <f t="array" ref="W402">IF(X402="","",XLOOKUP(X402,selector_04,selector_04_ids,""))</f>
        <v/>
      </c>
      <c r="X402" s="25"/>
      <c r="Y402" s="14"/>
      <c r="Z402" s="27"/>
      <c r="AA402" s="14"/>
    </row>
    <row r="403">
      <c r="A403" s="14"/>
      <c r="B403" s="23" t="str">
        <f>IF($A403="","",'Система'!$B$4)</f>
        <v/>
      </c>
      <c r="C403" s="14"/>
      <c r="D403" s="23" t="str">
        <f t="array" ref="D403">IF(E403="","",XLOOKUP(E403,selector_12,selector_12_ids,""))</f>
        <v/>
      </c>
      <c r="E403" s="25"/>
      <c r="F403" s="23" t="str">
        <f t="array" ref="F403">IF(G403="","",XLOOKUP(G403,selector_13,selector_13_ids,""))</f>
        <v/>
      </c>
      <c r="G403" s="25"/>
      <c r="H403" s="14"/>
      <c r="I403" s="23" t="str">
        <f t="array" ref="I403">IF(J403="","",XLOOKUP(J403,selector_13,selector_13_ids,""))</f>
        <v/>
      </c>
      <c r="J403" s="25"/>
      <c r="K403" s="14"/>
      <c r="L403" s="23" t="str">
        <f t="array" ref="L403">IF(M403="","",XLOOKUP(M403,selector_07,selector_07_ids,""))</f>
        <v/>
      </c>
      <c r="M403" s="25"/>
      <c r="N403" s="14"/>
      <c r="O403" s="14"/>
      <c r="P403" s="14"/>
      <c r="Q403" s="14"/>
      <c r="R403" s="14"/>
      <c r="S403" s="14"/>
      <c r="T403" s="14"/>
      <c r="U403" s="14"/>
      <c r="V403" s="14"/>
      <c r="W403" s="23" t="str">
        <f t="array" ref="W403">IF(X403="","",XLOOKUP(X403,selector_04,selector_04_ids,""))</f>
        <v/>
      </c>
      <c r="X403" s="25"/>
      <c r="Y403" s="14"/>
      <c r="Z403" s="27"/>
      <c r="AA403" s="14"/>
    </row>
    <row r="404">
      <c r="A404" s="14"/>
      <c r="B404" s="23" t="str">
        <f>IF($A404="","",'Система'!$B$4)</f>
        <v/>
      </c>
      <c r="C404" s="14"/>
      <c r="D404" s="23" t="str">
        <f t="array" ref="D404">IF(E404="","",XLOOKUP(E404,selector_12,selector_12_ids,""))</f>
        <v/>
      </c>
      <c r="E404" s="25"/>
      <c r="F404" s="23" t="str">
        <f t="array" ref="F404">IF(G404="","",XLOOKUP(G404,selector_13,selector_13_ids,""))</f>
        <v/>
      </c>
      <c r="G404" s="25"/>
      <c r="H404" s="14"/>
      <c r="I404" s="23" t="str">
        <f t="array" ref="I404">IF(J404="","",XLOOKUP(J404,selector_13,selector_13_ids,""))</f>
        <v/>
      </c>
      <c r="J404" s="25"/>
      <c r="K404" s="14"/>
      <c r="L404" s="23" t="str">
        <f t="array" ref="L404">IF(M404="","",XLOOKUP(M404,selector_07,selector_07_ids,""))</f>
        <v/>
      </c>
      <c r="M404" s="25"/>
      <c r="N404" s="14"/>
      <c r="O404" s="14"/>
      <c r="P404" s="14"/>
      <c r="Q404" s="14"/>
      <c r="R404" s="14"/>
      <c r="S404" s="14"/>
      <c r="T404" s="14"/>
      <c r="U404" s="14"/>
      <c r="V404" s="14"/>
      <c r="W404" s="23" t="str">
        <f t="array" ref="W404">IF(X404="","",XLOOKUP(X404,selector_04,selector_04_ids,""))</f>
        <v/>
      </c>
      <c r="X404" s="25"/>
      <c r="Y404" s="14"/>
      <c r="Z404" s="27"/>
      <c r="AA404" s="14"/>
    </row>
    <row r="405">
      <c r="A405" s="14"/>
      <c r="B405" s="23" t="str">
        <f>IF($A405="","",'Система'!$B$4)</f>
        <v/>
      </c>
      <c r="C405" s="14"/>
      <c r="D405" s="23" t="str">
        <f t="array" ref="D405">IF(E405="","",XLOOKUP(E405,selector_12,selector_12_ids,""))</f>
        <v/>
      </c>
      <c r="E405" s="25"/>
      <c r="F405" s="23" t="str">
        <f t="array" ref="F405">IF(G405="","",XLOOKUP(G405,selector_13,selector_13_ids,""))</f>
        <v/>
      </c>
      <c r="G405" s="25"/>
      <c r="H405" s="14"/>
      <c r="I405" s="23" t="str">
        <f t="array" ref="I405">IF(J405="","",XLOOKUP(J405,selector_13,selector_13_ids,""))</f>
        <v/>
      </c>
      <c r="J405" s="25"/>
      <c r="K405" s="14"/>
      <c r="L405" s="23" t="str">
        <f t="array" ref="L405">IF(M405="","",XLOOKUP(M405,selector_07,selector_07_ids,""))</f>
        <v/>
      </c>
      <c r="M405" s="25"/>
      <c r="N405" s="14"/>
      <c r="O405" s="14"/>
      <c r="P405" s="14"/>
      <c r="Q405" s="14"/>
      <c r="R405" s="14"/>
      <c r="S405" s="14"/>
      <c r="T405" s="14"/>
      <c r="U405" s="14"/>
      <c r="V405" s="14"/>
      <c r="W405" s="23" t="str">
        <f t="array" ref="W405">IF(X405="","",XLOOKUP(X405,selector_04,selector_04_ids,""))</f>
        <v/>
      </c>
      <c r="X405" s="25"/>
      <c r="Y405" s="14"/>
      <c r="Z405" s="27"/>
      <c r="AA405" s="14"/>
    </row>
    <row r="406">
      <c r="A406" s="14"/>
      <c r="B406" s="23" t="str">
        <f>IF($A406="","",'Система'!$B$4)</f>
        <v/>
      </c>
      <c r="C406" s="14"/>
      <c r="D406" s="23" t="str">
        <f t="array" ref="D406">IF(E406="","",XLOOKUP(E406,selector_12,selector_12_ids,""))</f>
        <v/>
      </c>
      <c r="E406" s="25"/>
      <c r="F406" s="23" t="str">
        <f t="array" ref="F406">IF(G406="","",XLOOKUP(G406,selector_13,selector_13_ids,""))</f>
        <v/>
      </c>
      <c r="G406" s="25"/>
      <c r="H406" s="14"/>
      <c r="I406" s="23" t="str">
        <f t="array" ref="I406">IF(J406="","",XLOOKUP(J406,selector_13,selector_13_ids,""))</f>
        <v/>
      </c>
      <c r="J406" s="25"/>
      <c r="K406" s="14"/>
      <c r="L406" s="23" t="str">
        <f t="array" ref="L406">IF(M406="","",XLOOKUP(M406,selector_07,selector_07_ids,""))</f>
        <v/>
      </c>
      <c r="M406" s="25"/>
      <c r="N406" s="14"/>
      <c r="O406" s="14"/>
      <c r="P406" s="14"/>
      <c r="Q406" s="14"/>
      <c r="R406" s="14"/>
      <c r="S406" s="14"/>
      <c r="T406" s="14"/>
      <c r="U406" s="14"/>
      <c r="V406" s="14"/>
      <c r="W406" s="23" t="str">
        <f t="array" ref="W406">IF(X406="","",XLOOKUP(X406,selector_04,selector_04_ids,""))</f>
        <v/>
      </c>
      <c r="X406" s="25"/>
      <c r="Y406" s="14"/>
      <c r="Z406" s="27"/>
      <c r="AA406" s="14"/>
    </row>
    <row r="407">
      <c r="A407" s="14"/>
      <c r="B407" s="23" t="str">
        <f>IF($A407="","",'Система'!$B$4)</f>
        <v/>
      </c>
      <c r="C407" s="14"/>
      <c r="D407" s="23" t="str">
        <f t="array" ref="D407">IF(E407="","",XLOOKUP(E407,selector_12,selector_12_ids,""))</f>
        <v/>
      </c>
      <c r="E407" s="25"/>
      <c r="F407" s="23" t="str">
        <f t="array" ref="F407">IF(G407="","",XLOOKUP(G407,selector_13,selector_13_ids,""))</f>
        <v/>
      </c>
      <c r="G407" s="25"/>
      <c r="H407" s="14"/>
      <c r="I407" s="23" t="str">
        <f t="array" ref="I407">IF(J407="","",XLOOKUP(J407,selector_13,selector_13_ids,""))</f>
        <v/>
      </c>
      <c r="J407" s="25"/>
      <c r="K407" s="14"/>
      <c r="L407" s="23" t="str">
        <f t="array" ref="L407">IF(M407="","",XLOOKUP(M407,selector_07,selector_07_ids,""))</f>
        <v/>
      </c>
      <c r="M407" s="25"/>
      <c r="N407" s="14"/>
      <c r="O407" s="14"/>
      <c r="P407" s="14"/>
      <c r="Q407" s="14"/>
      <c r="R407" s="14"/>
      <c r="S407" s="14"/>
      <c r="T407" s="14"/>
      <c r="U407" s="14"/>
      <c r="V407" s="14"/>
      <c r="W407" s="23" t="str">
        <f t="array" ref="W407">IF(X407="","",XLOOKUP(X407,selector_04,selector_04_ids,""))</f>
        <v/>
      </c>
      <c r="X407" s="25"/>
      <c r="Y407" s="14"/>
      <c r="Z407" s="27"/>
      <c r="AA407" s="14"/>
    </row>
    <row r="408">
      <c r="A408" s="14"/>
      <c r="B408" s="23" t="str">
        <f>IF($A408="","",'Система'!$B$4)</f>
        <v/>
      </c>
      <c r="C408" s="14"/>
      <c r="D408" s="23" t="str">
        <f t="array" ref="D408">IF(E408="","",XLOOKUP(E408,selector_12,selector_12_ids,""))</f>
        <v/>
      </c>
      <c r="E408" s="25"/>
      <c r="F408" s="23" t="str">
        <f t="array" ref="F408">IF(G408="","",XLOOKUP(G408,selector_13,selector_13_ids,""))</f>
        <v/>
      </c>
      <c r="G408" s="25"/>
      <c r="H408" s="14"/>
      <c r="I408" s="23" t="str">
        <f t="array" ref="I408">IF(J408="","",XLOOKUP(J408,selector_13,selector_13_ids,""))</f>
        <v/>
      </c>
      <c r="J408" s="25"/>
      <c r="K408" s="14"/>
      <c r="L408" s="23" t="str">
        <f t="array" ref="L408">IF(M408="","",XLOOKUP(M408,selector_07,selector_07_ids,""))</f>
        <v/>
      </c>
      <c r="M408" s="25"/>
      <c r="N408" s="14"/>
      <c r="O408" s="14"/>
      <c r="P408" s="14"/>
      <c r="Q408" s="14"/>
      <c r="R408" s="14"/>
      <c r="S408" s="14"/>
      <c r="T408" s="14"/>
      <c r="U408" s="14"/>
      <c r="V408" s="14"/>
      <c r="W408" s="23" t="str">
        <f t="array" ref="W408">IF(X408="","",XLOOKUP(X408,selector_04,selector_04_ids,""))</f>
        <v/>
      </c>
      <c r="X408" s="25"/>
      <c r="Y408" s="14"/>
      <c r="Z408" s="27"/>
      <c r="AA408" s="14"/>
    </row>
    <row r="409">
      <c r="A409" s="14"/>
      <c r="B409" s="23" t="str">
        <f>IF($A409="","",'Система'!$B$4)</f>
        <v/>
      </c>
      <c r="C409" s="14"/>
      <c r="D409" s="23" t="str">
        <f t="array" ref="D409">IF(E409="","",XLOOKUP(E409,selector_12,selector_12_ids,""))</f>
        <v/>
      </c>
      <c r="E409" s="25"/>
      <c r="F409" s="23" t="str">
        <f t="array" ref="F409">IF(G409="","",XLOOKUP(G409,selector_13,selector_13_ids,""))</f>
        <v/>
      </c>
      <c r="G409" s="25"/>
      <c r="H409" s="14"/>
      <c r="I409" s="23" t="str">
        <f t="array" ref="I409">IF(J409="","",XLOOKUP(J409,selector_13,selector_13_ids,""))</f>
        <v/>
      </c>
      <c r="J409" s="25"/>
      <c r="K409" s="14"/>
      <c r="L409" s="23" t="str">
        <f t="array" ref="L409">IF(M409="","",XLOOKUP(M409,selector_07,selector_07_ids,""))</f>
        <v/>
      </c>
      <c r="M409" s="25"/>
      <c r="N409" s="14"/>
      <c r="O409" s="14"/>
      <c r="P409" s="14"/>
      <c r="Q409" s="14"/>
      <c r="R409" s="14"/>
      <c r="S409" s="14"/>
      <c r="T409" s="14"/>
      <c r="U409" s="14"/>
      <c r="V409" s="14"/>
      <c r="W409" s="23" t="str">
        <f t="array" ref="W409">IF(X409="","",XLOOKUP(X409,selector_04,selector_04_ids,""))</f>
        <v/>
      </c>
      <c r="X409" s="25"/>
      <c r="Y409" s="14"/>
      <c r="Z409" s="27"/>
      <c r="AA409" s="14"/>
    </row>
    <row r="410">
      <c r="A410" s="14"/>
      <c r="B410" s="23" t="str">
        <f>IF($A410="","",'Система'!$B$4)</f>
        <v/>
      </c>
      <c r="C410" s="14"/>
      <c r="D410" s="23" t="str">
        <f t="array" ref="D410">IF(E410="","",XLOOKUP(E410,selector_12,selector_12_ids,""))</f>
        <v/>
      </c>
      <c r="E410" s="25"/>
      <c r="F410" s="23" t="str">
        <f t="array" ref="F410">IF(G410="","",XLOOKUP(G410,selector_13,selector_13_ids,""))</f>
        <v/>
      </c>
      <c r="G410" s="25"/>
      <c r="H410" s="14"/>
      <c r="I410" s="23" t="str">
        <f t="array" ref="I410">IF(J410="","",XLOOKUP(J410,selector_13,selector_13_ids,""))</f>
        <v/>
      </c>
      <c r="J410" s="25"/>
      <c r="K410" s="14"/>
      <c r="L410" s="23" t="str">
        <f t="array" ref="L410">IF(M410="","",XLOOKUP(M410,selector_07,selector_07_ids,""))</f>
        <v/>
      </c>
      <c r="M410" s="25"/>
      <c r="N410" s="14"/>
      <c r="O410" s="14"/>
      <c r="P410" s="14"/>
      <c r="Q410" s="14"/>
      <c r="R410" s="14"/>
      <c r="S410" s="14"/>
      <c r="T410" s="14"/>
      <c r="U410" s="14"/>
      <c r="V410" s="14"/>
      <c r="W410" s="23" t="str">
        <f t="array" ref="W410">IF(X410="","",XLOOKUP(X410,selector_04,selector_04_ids,""))</f>
        <v/>
      </c>
      <c r="X410" s="25"/>
      <c r="Y410" s="14"/>
      <c r="Z410" s="27"/>
      <c r="AA410" s="14"/>
    </row>
    <row r="411">
      <c r="A411" s="14"/>
      <c r="B411" s="23" t="str">
        <f>IF($A411="","",'Система'!$B$4)</f>
        <v/>
      </c>
      <c r="C411" s="14"/>
      <c r="D411" s="23" t="str">
        <f t="array" ref="D411">IF(E411="","",XLOOKUP(E411,selector_12,selector_12_ids,""))</f>
        <v/>
      </c>
      <c r="E411" s="25"/>
      <c r="F411" s="23" t="str">
        <f t="array" ref="F411">IF(G411="","",XLOOKUP(G411,selector_13,selector_13_ids,""))</f>
        <v/>
      </c>
      <c r="G411" s="25"/>
      <c r="H411" s="14"/>
      <c r="I411" s="23" t="str">
        <f t="array" ref="I411">IF(J411="","",XLOOKUP(J411,selector_13,selector_13_ids,""))</f>
        <v/>
      </c>
      <c r="J411" s="25"/>
      <c r="K411" s="14"/>
      <c r="L411" s="23" t="str">
        <f t="array" ref="L411">IF(M411="","",XLOOKUP(M411,selector_07,selector_07_ids,""))</f>
        <v/>
      </c>
      <c r="M411" s="25"/>
      <c r="N411" s="14"/>
      <c r="O411" s="14"/>
      <c r="P411" s="14"/>
      <c r="Q411" s="14"/>
      <c r="R411" s="14"/>
      <c r="S411" s="14"/>
      <c r="T411" s="14"/>
      <c r="U411" s="14"/>
      <c r="V411" s="14"/>
      <c r="W411" s="23" t="str">
        <f t="array" ref="W411">IF(X411="","",XLOOKUP(X411,selector_04,selector_04_ids,""))</f>
        <v/>
      </c>
      <c r="X411" s="25"/>
      <c r="Y411" s="14"/>
      <c r="Z411" s="27"/>
      <c r="AA411" s="14"/>
    </row>
    <row r="412">
      <c r="A412" s="14"/>
      <c r="B412" s="23" t="str">
        <f>IF($A412="","",'Система'!$B$4)</f>
        <v/>
      </c>
      <c r="C412" s="14"/>
      <c r="D412" s="23" t="str">
        <f t="array" ref="D412">IF(E412="","",XLOOKUP(E412,selector_12,selector_12_ids,""))</f>
        <v/>
      </c>
      <c r="E412" s="25"/>
      <c r="F412" s="23" t="str">
        <f t="array" ref="F412">IF(G412="","",XLOOKUP(G412,selector_13,selector_13_ids,""))</f>
        <v/>
      </c>
      <c r="G412" s="25"/>
      <c r="H412" s="14"/>
      <c r="I412" s="23" t="str">
        <f t="array" ref="I412">IF(J412="","",XLOOKUP(J412,selector_13,selector_13_ids,""))</f>
        <v/>
      </c>
      <c r="J412" s="25"/>
      <c r="K412" s="14"/>
      <c r="L412" s="23" t="str">
        <f t="array" ref="L412">IF(M412="","",XLOOKUP(M412,selector_07,selector_07_ids,""))</f>
        <v/>
      </c>
      <c r="M412" s="25"/>
      <c r="N412" s="14"/>
      <c r="O412" s="14"/>
      <c r="P412" s="14"/>
      <c r="Q412" s="14"/>
      <c r="R412" s="14"/>
      <c r="S412" s="14"/>
      <c r="T412" s="14"/>
      <c r="U412" s="14"/>
      <c r="V412" s="14"/>
      <c r="W412" s="23" t="str">
        <f t="array" ref="W412">IF(X412="","",XLOOKUP(X412,selector_04,selector_04_ids,""))</f>
        <v/>
      </c>
      <c r="X412" s="25"/>
      <c r="Y412" s="14"/>
      <c r="Z412" s="27"/>
      <c r="AA412" s="14"/>
    </row>
    <row r="413">
      <c r="A413" s="14"/>
      <c r="B413" s="23" t="str">
        <f>IF($A413="","",'Система'!$B$4)</f>
        <v/>
      </c>
      <c r="C413" s="14"/>
      <c r="D413" s="23" t="str">
        <f t="array" ref="D413">IF(E413="","",XLOOKUP(E413,selector_12,selector_12_ids,""))</f>
        <v/>
      </c>
      <c r="E413" s="25"/>
      <c r="F413" s="23" t="str">
        <f t="array" ref="F413">IF(G413="","",XLOOKUP(G413,selector_13,selector_13_ids,""))</f>
        <v/>
      </c>
      <c r="G413" s="25"/>
      <c r="H413" s="14"/>
      <c r="I413" s="23" t="str">
        <f t="array" ref="I413">IF(J413="","",XLOOKUP(J413,selector_13,selector_13_ids,""))</f>
        <v/>
      </c>
      <c r="J413" s="25"/>
      <c r="K413" s="14"/>
      <c r="L413" s="23" t="str">
        <f t="array" ref="L413">IF(M413="","",XLOOKUP(M413,selector_07,selector_07_ids,""))</f>
        <v/>
      </c>
      <c r="M413" s="25"/>
      <c r="N413" s="14"/>
      <c r="O413" s="14"/>
      <c r="P413" s="14"/>
      <c r="Q413" s="14"/>
      <c r="R413" s="14"/>
      <c r="S413" s="14"/>
      <c r="T413" s="14"/>
      <c r="U413" s="14"/>
      <c r="V413" s="14"/>
      <c r="W413" s="23" t="str">
        <f t="array" ref="W413">IF(X413="","",XLOOKUP(X413,selector_04,selector_04_ids,""))</f>
        <v/>
      </c>
      <c r="X413" s="25"/>
      <c r="Y413" s="14"/>
      <c r="Z413" s="27"/>
      <c r="AA413" s="14"/>
    </row>
    <row r="414">
      <c r="A414" s="14"/>
      <c r="B414" s="23" t="str">
        <f>IF($A414="","",'Система'!$B$4)</f>
        <v/>
      </c>
      <c r="C414" s="14"/>
      <c r="D414" s="23" t="str">
        <f t="array" ref="D414">IF(E414="","",XLOOKUP(E414,selector_12,selector_12_ids,""))</f>
        <v/>
      </c>
      <c r="E414" s="25"/>
      <c r="F414" s="23" t="str">
        <f t="array" ref="F414">IF(G414="","",XLOOKUP(G414,selector_13,selector_13_ids,""))</f>
        <v/>
      </c>
      <c r="G414" s="25"/>
      <c r="H414" s="14"/>
      <c r="I414" s="23" t="str">
        <f t="array" ref="I414">IF(J414="","",XLOOKUP(J414,selector_13,selector_13_ids,""))</f>
        <v/>
      </c>
      <c r="J414" s="25"/>
      <c r="K414" s="14"/>
      <c r="L414" s="23" t="str">
        <f t="array" ref="L414">IF(M414="","",XLOOKUP(M414,selector_07,selector_07_ids,""))</f>
        <v/>
      </c>
      <c r="M414" s="25"/>
      <c r="N414" s="14"/>
      <c r="O414" s="14"/>
      <c r="P414" s="14"/>
      <c r="Q414" s="14"/>
      <c r="R414" s="14"/>
      <c r="S414" s="14"/>
      <c r="T414" s="14"/>
      <c r="U414" s="14"/>
      <c r="V414" s="14"/>
      <c r="W414" s="23" t="str">
        <f t="array" ref="W414">IF(X414="","",XLOOKUP(X414,selector_04,selector_04_ids,""))</f>
        <v/>
      </c>
      <c r="X414" s="25"/>
      <c r="Y414" s="14"/>
      <c r="Z414" s="27"/>
      <c r="AA414" s="14"/>
    </row>
    <row r="415">
      <c r="A415" s="14"/>
      <c r="B415" s="23" t="str">
        <f>IF($A415="","",'Система'!$B$4)</f>
        <v/>
      </c>
      <c r="C415" s="14"/>
      <c r="D415" s="23" t="str">
        <f t="array" ref="D415">IF(E415="","",XLOOKUP(E415,selector_12,selector_12_ids,""))</f>
        <v/>
      </c>
      <c r="E415" s="25"/>
      <c r="F415" s="23" t="str">
        <f t="array" ref="F415">IF(G415="","",XLOOKUP(G415,selector_13,selector_13_ids,""))</f>
        <v/>
      </c>
      <c r="G415" s="25"/>
      <c r="H415" s="14"/>
      <c r="I415" s="23" t="str">
        <f t="array" ref="I415">IF(J415="","",XLOOKUP(J415,selector_13,selector_13_ids,""))</f>
        <v/>
      </c>
      <c r="J415" s="25"/>
      <c r="K415" s="14"/>
      <c r="L415" s="23" t="str">
        <f t="array" ref="L415">IF(M415="","",XLOOKUP(M415,selector_07,selector_07_ids,""))</f>
        <v/>
      </c>
      <c r="M415" s="25"/>
      <c r="N415" s="14"/>
      <c r="O415" s="14"/>
      <c r="P415" s="14"/>
      <c r="Q415" s="14"/>
      <c r="R415" s="14"/>
      <c r="S415" s="14"/>
      <c r="T415" s="14"/>
      <c r="U415" s="14"/>
      <c r="V415" s="14"/>
      <c r="W415" s="23" t="str">
        <f t="array" ref="W415">IF(X415="","",XLOOKUP(X415,selector_04,selector_04_ids,""))</f>
        <v/>
      </c>
      <c r="X415" s="25"/>
      <c r="Y415" s="14"/>
      <c r="Z415" s="27"/>
      <c r="AA415" s="14"/>
    </row>
    <row r="416">
      <c r="A416" s="14"/>
      <c r="B416" s="23" t="str">
        <f>IF($A416="","",'Система'!$B$4)</f>
        <v/>
      </c>
      <c r="C416" s="14"/>
      <c r="D416" s="23" t="str">
        <f t="array" ref="D416">IF(E416="","",XLOOKUP(E416,selector_12,selector_12_ids,""))</f>
        <v/>
      </c>
      <c r="E416" s="25"/>
      <c r="F416" s="23" t="str">
        <f t="array" ref="F416">IF(G416="","",XLOOKUP(G416,selector_13,selector_13_ids,""))</f>
        <v/>
      </c>
      <c r="G416" s="25"/>
      <c r="H416" s="14"/>
      <c r="I416" s="23" t="str">
        <f t="array" ref="I416">IF(J416="","",XLOOKUP(J416,selector_13,selector_13_ids,""))</f>
        <v/>
      </c>
      <c r="J416" s="25"/>
      <c r="K416" s="14"/>
      <c r="L416" s="23" t="str">
        <f t="array" ref="L416">IF(M416="","",XLOOKUP(M416,selector_07,selector_07_ids,""))</f>
        <v/>
      </c>
      <c r="M416" s="25"/>
      <c r="N416" s="14"/>
      <c r="O416" s="14"/>
      <c r="P416" s="14"/>
      <c r="Q416" s="14"/>
      <c r="R416" s="14"/>
      <c r="S416" s="14"/>
      <c r="T416" s="14"/>
      <c r="U416" s="14"/>
      <c r="V416" s="14"/>
      <c r="W416" s="23" t="str">
        <f t="array" ref="W416">IF(X416="","",XLOOKUP(X416,selector_04,selector_04_ids,""))</f>
        <v/>
      </c>
      <c r="X416" s="25"/>
      <c r="Y416" s="14"/>
      <c r="Z416" s="27"/>
      <c r="AA416" s="14"/>
    </row>
    <row r="417">
      <c r="A417" s="14"/>
      <c r="B417" s="23" t="str">
        <f>IF($A417="","",'Система'!$B$4)</f>
        <v/>
      </c>
      <c r="C417" s="14"/>
      <c r="D417" s="23" t="str">
        <f t="array" ref="D417">IF(E417="","",XLOOKUP(E417,selector_12,selector_12_ids,""))</f>
        <v/>
      </c>
      <c r="E417" s="25"/>
      <c r="F417" s="23" t="str">
        <f t="array" ref="F417">IF(G417="","",XLOOKUP(G417,selector_13,selector_13_ids,""))</f>
        <v/>
      </c>
      <c r="G417" s="25"/>
      <c r="H417" s="14"/>
      <c r="I417" s="23" t="str">
        <f t="array" ref="I417">IF(J417="","",XLOOKUP(J417,selector_13,selector_13_ids,""))</f>
        <v/>
      </c>
      <c r="J417" s="25"/>
      <c r="K417" s="14"/>
      <c r="L417" s="23" t="str">
        <f t="array" ref="L417">IF(M417="","",XLOOKUP(M417,selector_07,selector_07_ids,""))</f>
        <v/>
      </c>
      <c r="M417" s="25"/>
      <c r="N417" s="14"/>
      <c r="O417" s="14"/>
      <c r="P417" s="14"/>
      <c r="Q417" s="14"/>
      <c r="R417" s="14"/>
      <c r="S417" s="14"/>
      <c r="T417" s="14"/>
      <c r="U417" s="14"/>
      <c r="V417" s="14"/>
      <c r="W417" s="23" t="str">
        <f t="array" ref="W417">IF(X417="","",XLOOKUP(X417,selector_04,selector_04_ids,""))</f>
        <v/>
      </c>
      <c r="X417" s="25"/>
      <c r="Y417" s="14"/>
      <c r="Z417" s="27"/>
      <c r="AA417" s="14"/>
    </row>
    <row r="418">
      <c r="A418" s="14"/>
      <c r="B418" s="23" t="str">
        <f>IF($A418="","",'Система'!$B$4)</f>
        <v/>
      </c>
      <c r="C418" s="14"/>
      <c r="D418" s="23" t="str">
        <f t="array" ref="D418">IF(E418="","",XLOOKUP(E418,selector_12,selector_12_ids,""))</f>
        <v/>
      </c>
      <c r="E418" s="25"/>
      <c r="F418" s="23" t="str">
        <f t="array" ref="F418">IF(G418="","",XLOOKUP(G418,selector_13,selector_13_ids,""))</f>
        <v/>
      </c>
      <c r="G418" s="25"/>
      <c r="H418" s="14"/>
      <c r="I418" s="23" t="str">
        <f t="array" ref="I418">IF(J418="","",XLOOKUP(J418,selector_13,selector_13_ids,""))</f>
        <v/>
      </c>
      <c r="J418" s="25"/>
      <c r="K418" s="14"/>
      <c r="L418" s="23" t="str">
        <f t="array" ref="L418">IF(M418="","",XLOOKUP(M418,selector_07,selector_07_ids,""))</f>
        <v/>
      </c>
      <c r="M418" s="25"/>
      <c r="N418" s="14"/>
      <c r="O418" s="14"/>
      <c r="P418" s="14"/>
      <c r="Q418" s="14"/>
      <c r="R418" s="14"/>
      <c r="S418" s="14"/>
      <c r="T418" s="14"/>
      <c r="U418" s="14"/>
      <c r="V418" s="14"/>
      <c r="W418" s="23" t="str">
        <f t="array" ref="W418">IF(X418="","",XLOOKUP(X418,selector_04,selector_04_ids,""))</f>
        <v/>
      </c>
      <c r="X418" s="25"/>
      <c r="Y418" s="14"/>
      <c r="Z418" s="27"/>
      <c r="AA418" s="14"/>
    </row>
    <row r="419">
      <c r="A419" s="14"/>
      <c r="B419" s="23" t="str">
        <f>IF($A419="","",'Система'!$B$4)</f>
        <v/>
      </c>
      <c r="C419" s="14"/>
      <c r="D419" s="23" t="str">
        <f t="array" ref="D419">IF(E419="","",XLOOKUP(E419,selector_12,selector_12_ids,""))</f>
        <v/>
      </c>
      <c r="E419" s="25"/>
      <c r="F419" s="23" t="str">
        <f t="array" ref="F419">IF(G419="","",XLOOKUP(G419,selector_13,selector_13_ids,""))</f>
        <v/>
      </c>
      <c r="G419" s="25"/>
      <c r="H419" s="14"/>
      <c r="I419" s="23" t="str">
        <f t="array" ref="I419">IF(J419="","",XLOOKUP(J419,selector_13,selector_13_ids,""))</f>
        <v/>
      </c>
      <c r="J419" s="25"/>
      <c r="K419" s="14"/>
      <c r="L419" s="23" t="str">
        <f t="array" ref="L419">IF(M419="","",XLOOKUP(M419,selector_07,selector_07_ids,""))</f>
        <v/>
      </c>
      <c r="M419" s="25"/>
      <c r="N419" s="14"/>
      <c r="O419" s="14"/>
      <c r="P419" s="14"/>
      <c r="Q419" s="14"/>
      <c r="R419" s="14"/>
      <c r="S419" s="14"/>
      <c r="T419" s="14"/>
      <c r="U419" s="14"/>
      <c r="V419" s="14"/>
      <c r="W419" s="23" t="str">
        <f t="array" ref="W419">IF(X419="","",XLOOKUP(X419,selector_04,selector_04_ids,""))</f>
        <v/>
      </c>
      <c r="X419" s="25"/>
      <c r="Y419" s="14"/>
      <c r="Z419" s="27"/>
      <c r="AA419" s="14"/>
    </row>
    <row r="420">
      <c r="A420" s="14"/>
      <c r="B420" s="23" t="str">
        <f>IF($A420="","",'Система'!$B$4)</f>
        <v/>
      </c>
      <c r="C420" s="14"/>
      <c r="D420" s="23" t="str">
        <f t="array" ref="D420">IF(E420="","",XLOOKUP(E420,selector_12,selector_12_ids,""))</f>
        <v/>
      </c>
      <c r="E420" s="25"/>
      <c r="F420" s="23" t="str">
        <f t="array" ref="F420">IF(G420="","",XLOOKUP(G420,selector_13,selector_13_ids,""))</f>
        <v/>
      </c>
      <c r="G420" s="25"/>
      <c r="H420" s="14"/>
      <c r="I420" s="23" t="str">
        <f t="array" ref="I420">IF(J420="","",XLOOKUP(J420,selector_13,selector_13_ids,""))</f>
        <v/>
      </c>
      <c r="J420" s="25"/>
      <c r="K420" s="14"/>
      <c r="L420" s="23" t="str">
        <f t="array" ref="L420">IF(M420="","",XLOOKUP(M420,selector_07,selector_07_ids,""))</f>
        <v/>
      </c>
      <c r="M420" s="25"/>
      <c r="N420" s="14"/>
      <c r="O420" s="14"/>
      <c r="P420" s="14"/>
      <c r="Q420" s="14"/>
      <c r="R420" s="14"/>
      <c r="S420" s="14"/>
      <c r="T420" s="14"/>
      <c r="U420" s="14"/>
      <c r="V420" s="14"/>
      <c r="W420" s="23" t="str">
        <f t="array" ref="W420">IF(X420="","",XLOOKUP(X420,selector_04,selector_04_ids,""))</f>
        <v/>
      </c>
      <c r="X420" s="25"/>
      <c r="Y420" s="14"/>
      <c r="Z420" s="27"/>
      <c r="AA420" s="14"/>
    </row>
    <row r="421">
      <c r="A421" s="14"/>
      <c r="B421" s="23" t="str">
        <f>IF($A421="","",'Система'!$B$4)</f>
        <v/>
      </c>
      <c r="C421" s="14"/>
      <c r="D421" s="23" t="str">
        <f t="array" ref="D421">IF(E421="","",XLOOKUP(E421,selector_12,selector_12_ids,""))</f>
        <v/>
      </c>
      <c r="E421" s="25"/>
      <c r="F421" s="23" t="str">
        <f t="array" ref="F421">IF(G421="","",XLOOKUP(G421,selector_13,selector_13_ids,""))</f>
        <v/>
      </c>
      <c r="G421" s="25"/>
      <c r="H421" s="14"/>
      <c r="I421" s="23" t="str">
        <f t="array" ref="I421">IF(J421="","",XLOOKUP(J421,selector_13,selector_13_ids,""))</f>
        <v/>
      </c>
      <c r="J421" s="25"/>
      <c r="K421" s="14"/>
      <c r="L421" s="23" t="str">
        <f t="array" ref="L421">IF(M421="","",XLOOKUP(M421,selector_07,selector_07_ids,""))</f>
        <v/>
      </c>
      <c r="M421" s="25"/>
      <c r="N421" s="14"/>
      <c r="O421" s="14"/>
      <c r="P421" s="14"/>
      <c r="Q421" s="14"/>
      <c r="R421" s="14"/>
      <c r="S421" s="14"/>
      <c r="T421" s="14"/>
      <c r="U421" s="14"/>
      <c r="V421" s="14"/>
      <c r="W421" s="23" t="str">
        <f t="array" ref="W421">IF(X421="","",XLOOKUP(X421,selector_04,selector_04_ids,""))</f>
        <v/>
      </c>
      <c r="X421" s="25"/>
      <c r="Y421" s="14"/>
      <c r="Z421" s="27"/>
      <c r="AA421" s="14"/>
    </row>
    <row r="422">
      <c r="A422" s="14"/>
      <c r="B422" s="23" t="str">
        <f>IF($A422="","",'Система'!$B$4)</f>
        <v/>
      </c>
      <c r="C422" s="14"/>
      <c r="D422" s="23" t="str">
        <f t="array" ref="D422">IF(E422="","",XLOOKUP(E422,selector_12,selector_12_ids,""))</f>
        <v/>
      </c>
      <c r="E422" s="25"/>
      <c r="F422" s="23" t="str">
        <f t="array" ref="F422">IF(G422="","",XLOOKUP(G422,selector_13,selector_13_ids,""))</f>
        <v/>
      </c>
      <c r="G422" s="25"/>
      <c r="H422" s="14"/>
      <c r="I422" s="23" t="str">
        <f t="array" ref="I422">IF(J422="","",XLOOKUP(J422,selector_13,selector_13_ids,""))</f>
        <v/>
      </c>
      <c r="J422" s="25"/>
      <c r="K422" s="14"/>
      <c r="L422" s="23" t="str">
        <f t="array" ref="L422">IF(M422="","",XLOOKUP(M422,selector_07,selector_07_ids,""))</f>
        <v/>
      </c>
      <c r="M422" s="25"/>
      <c r="N422" s="14"/>
      <c r="O422" s="14"/>
      <c r="P422" s="14"/>
      <c r="Q422" s="14"/>
      <c r="R422" s="14"/>
      <c r="S422" s="14"/>
      <c r="T422" s="14"/>
      <c r="U422" s="14"/>
      <c r="V422" s="14"/>
      <c r="W422" s="23" t="str">
        <f t="array" ref="W422">IF(X422="","",XLOOKUP(X422,selector_04,selector_04_ids,""))</f>
        <v/>
      </c>
      <c r="X422" s="25"/>
      <c r="Y422" s="14"/>
      <c r="Z422" s="27"/>
      <c r="AA422" s="14"/>
    </row>
    <row r="423">
      <c r="A423" s="14"/>
      <c r="B423" s="23" t="str">
        <f>IF($A423="","",'Система'!$B$4)</f>
        <v/>
      </c>
      <c r="C423" s="14"/>
      <c r="D423" s="23" t="str">
        <f t="array" ref="D423">IF(E423="","",XLOOKUP(E423,selector_12,selector_12_ids,""))</f>
        <v/>
      </c>
      <c r="E423" s="25"/>
      <c r="F423" s="23" t="str">
        <f t="array" ref="F423">IF(G423="","",XLOOKUP(G423,selector_13,selector_13_ids,""))</f>
        <v/>
      </c>
      <c r="G423" s="25"/>
      <c r="H423" s="14"/>
      <c r="I423" s="23" t="str">
        <f t="array" ref="I423">IF(J423="","",XLOOKUP(J423,selector_13,selector_13_ids,""))</f>
        <v/>
      </c>
      <c r="J423" s="25"/>
      <c r="K423" s="14"/>
      <c r="L423" s="23" t="str">
        <f t="array" ref="L423">IF(M423="","",XLOOKUP(M423,selector_07,selector_07_ids,""))</f>
        <v/>
      </c>
      <c r="M423" s="25"/>
      <c r="N423" s="14"/>
      <c r="O423" s="14"/>
      <c r="P423" s="14"/>
      <c r="Q423" s="14"/>
      <c r="R423" s="14"/>
      <c r="S423" s="14"/>
      <c r="T423" s="14"/>
      <c r="U423" s="14"/>
      <c r="V423" s="14"/>
      <c r="W423" s="23" t="str">
        <f t="array" ref="W423">IF(X423="","",XLOOKUP(X423,selector_04,selector_04_ids,""))</f>
        <v/>
      </c>
      <c r="X423" s="25"/>
      <c r="Y423" s="14"/>
      <c r="Z423" s="27"/>
      <c r="AA423" s="14"/>
    </row>
    <row r="424">
      <c r="A424" s="14"/>
      <c r="B424" s="23" t="str">
        <f>IF($A424="","",'Система'!$B$4)</f>
        <v/>
      </c>
      <c r="C424" s="14"/>
      <c r="D424" s="23" t="str">
        <f t="array" ref="D424">IF(E424="","",XLOOKUP(E424,selector_12,selector_12_ids,""))</f>
        <v/>
      </c>
      <c r="E424" s="25"/>
      <c r="F424" s="23" t="str">
        <f t="array" ref="F424">IF(G424="","",XLOOKUP(G424,selector_13,selector_13_ids,""))</f>
        <v/>
      </c>
      <c r="G424" s="25"/>
      <c r="H424" s="14"/>
      <c r="I424" s="23" t="str">
        <f t="array" ref="I424">IF(J424="","",XLOOKUP(J424,selector_13,selector_13_ids,""))</f>
        <v/>
      </c>
      <c r="J424" s="25"/>
      <c r="K424" s="14"/>
      <c r="L424" s="23" t="str">
        <f t="array" ref="L424">IF(M424="","",XLOOKUP(M424,selector_07,selector_07_ids,""))</f>
        <v/>
      </c>
      <c r="M424" s="25"/>
      <c r="N424" s="14"/>
      <c r="O424" s="14"/>
      <c r="P424" s="14"/>
      <c r="Q424" s="14"/>
      <c r="R424" s="14"/>
      <c r="S424" s="14"/>
      <c r="T424" s="14"/>
      <c r="U424" s="14"/>
      <c r="V424" s="14"/>
      <c r="W424" s="23" t="str">
        <f t="array" ref="W424">IF(X424="","",XLOOKUP(X424,selector_04,selector_04_ids,""))</f>
        <v/>
      </c>
      <c r="X424" s="25"/>
      <c r="Y424" s="14"/>
      <c r="Z424" s="27"/>
      <c r="AA424" s="14"/>
    </row>
    <row r="425">
      <c r="A425" s="14"/>
      <c r="B425" s="23" t="str">
        <f>IF($A425="","",'Система'!$B$4)</f>
        <v/>
      </c>
      <c r="C425" s="14"/>
      <c r="D425" s="23" t="str">
        <f t="array" ref="D425">IF(E425="","",XLOOKUP(E425,selector_12,selector_12_ids,""))</f>
        <v/>
      </c>
      <c r="E425" s="25"/>
      <c r="F425" s="23" t="str">
        <f t="array" ref="F425">IF(G425="","",XLOOKUP(G425,selector_13,selector_13_ids,""))</f>
        <v/>
      </c>
      <c r="G425" s="25"/>
      <c r="H425" s="14"/>
      <c r="I425" s="23" t="str">
        <f t="array" ref="I425">IF(J425="","",XLOOKUP(J425,selector_13,selector_13_ids,""))</f>
        <v/>
      </c>
      <c r="J425" s="25"/>
      <c r="K425" s="14"/>
      <c r="L425" s="23" t="str">
        <f t="array" ref="L425">IF(M425="","",XLOOKUP(M425,selector_07,selector_07_ids,""))</f>
        <v/>
      </c>
      <c r="M425" s="25"/>
      <c r="N425" s="14"/>
      <c r="O425" s="14"/>
      <c r="P425" s="14"/>
      <c r="Q425" s="14"/>
      <c r="R425" s="14"/>
      <c r="S425" s="14"/>
      <c r="T425" s="14"/>
      <c r="U425" s="14"/>
      <c r="V425" s="14"/>
      <c r="W425" s="23" t="str">
        <f t="array" ref="W425">IF(X425="","",XLOOKUP(X425,selector_04,selector_04_ids,""))</f>
        <v/>
      </c>
      <c r="X425" s="25"/>
      <c r="Y425" s="14"/>
      <c r="Z425" s="27"/>
      <c r="AA425" s="14"/>
    </row>
    <row r="426">
      <c r="A426" s="14"/>
      <c r="B426" s="23" t="str">
        <f>IF($A426="","",'Система'!$B$4)</f>
        <v/>
      </c>
      <c r="C426" s="14"/>
      <c r="D426" s="23" t="str">
        <f t="array" ref="D426">IF(E426="","",XLOOKUP(E426,selector_12,selector_12_ids,""))</f>
        <v/>
      </c>
      <c r="E426" s="25"/>
      <c r="F426" s="23" t="str">
        <f t="array" ref="F426">IF(G426="","",XLOOKUP(G426,selector_13,selector_13_ids,""))</f>
        <v/>
      </c>
      <c r="G426" s="25"/>
      <c r="H426" s="14"/>
      <c r="I426" s="23" t="str">
        <f t="array" ref="I426">IF(J426="","",XLOOKUP(J426,selector_13,selector_13_ids,""))</f>
        <v/>
      </c>
      <c r="J426" s="25"/>
      <c r="K426" s="14"/>
      <c r="L426" s="23" t="str">
        <f t="array" ref="L426">IF(M426="","",XLOOKUP(M426,selector_07,selector_07_ids,""))</f>
        <v/>
      </c>
      <c r="M426" s="25"/>
      <c r="N426" s="14"/>
      <c r="O426" s="14"/>
      <c r="P426" s="14"/>
      <c r="Q426" s="14"/>
      <c r="R426" s="14"/>
      <c r="S426" s="14"/>
      <c r="T426" s="14"/>
      <c r="U426" s="14"/>
      <c r="V426" s="14"/>
      <c r="W426" s="23" t="str">
        <f t="array" ref="W426">IF(X426="","",XLOOKUP(X426,selector_04,selector_04_ids,""))</f>
        <v/>
      </c>
      <c r="X426" s="25"/>
      <c r="Y426" s="14"/>
      <c r="Z426" s="27"/>
      <c r="AA426" s="14"/>
    </row>
    <row r="427">
      <c r="A427" s="14"/>
      <c r="B427" s="23" t="str">
        <f>IF($A427="","",'Система'!$B$4)</f>
        <v/>
      </c>
      <c r="C427" s="14"/>
      <c r="D427" s="23" t="str">
        <f t="array" ref="D427">IF(E427="","",XLOOKUP(E427,selector_12,selector_12_ids,""))</f>
        <v/>
      </c>
      <c r="E427" s="25"/>
      <c r="F427" s="23" t="str">
        <f t="array" ref="F427">IF(G427="","",XLOOKUP(G427,selector_13,selector_13_ids,""))</f>
        <v/>
      </c>
      <c r="G427" s="25"/>
      <c r="H427" s="14"/>
      <c r="I427" s="23" t="str">
        <f t="array" ref="I427">IF(J427="","",XLOOKUP(J427,selector_13,selector_13_ids,""))</f>
        <v/>
      </c>
      <c r="J427" s="25"/>
      <c r="K427" s="14"/>
      <c r="L427" s="23" t="str">
        <f t="array" ref="L427">IF(M427="","",XLOOKUP(M427,selector_07,selector_07_ids,""))</f>
        <v/>
      </c>
      <c r="M427" s="25"/>
      <c r="N427" s="14"/>
      <c r="O427" s="14"/>
      <c r="P427" s="14"/>
      <c r="Q427" s="14"/>
      <c r="R427" s="14"/>
      <c r="S427" s="14"/>
      <c r="T427" s="14"/>
      <c r="U427" s="14"/>
      <c r="V427" s="14"/>
      <c r="W427" s="23" t="str">
        <f t="array" ref="W427">IF(X427="","",XLOOKUP(X427,selector_04,selector_04_ids,""))</f>
        <v/>
      </c>
      <c r="X427" s="25"/>
      <c r="Y427" s="14"/>
      <c r="Z427" s="27"/>
      <c r="AA427" s="14"/>
    </row>
    <row r="428">
      <c r="A428" s="14"/>
      <c r="B428" s="23" t="str">
        <f>IF($A428="","",'Система'!$B$4)</f>
        <v/>
      </c>
      <c r="C428" s="14"/>
      <c r="D428" s="23" t="str">
        <f t="array" ref="D428">IF(E428="","",XLOOKUP(E428,selector_12,selector_12_ids,""))</f>
        <v/>
      </c>
      <c r="E428" s="25"/>
      <c r="F428" s="23" t="str">
        <f t="array" ref="F428">IF(G428="","",XLOOKUP(G428,selector_13,selector_13_ids,""))</f>
        <v/>
      </c>
      <c r="G428" s="25"/>
      <c r="H428" s="14"/>
      <c r="I428" s="23" t="str">
        <f t="array" ref="I428">IF(J428="","",XLOOKUP(J428,selector_13,selector_13_ids,""))</f>
        <v/>
      </c>
      <c r="J428" s="25"/>
      <c r="K428" s="14"/>
      <c r="L428" s="23" t="str">
        <f t="array" ref="L428">IF(M428="","",XLOOKUP(M428,selector_07,selector_07_ids,""))</f>
        <v/>
      </c>
      <c r="M428" s="25"/>
      <c r="N428" s="14"/>
      <c r="O428" s="14"/>
      <c r="P428" s="14"/>
      <c r="Q428" s="14"/>
      <c r="R428" s="14"/>
      <c r="S428" s="14"/>
      <c r="T428" s="14"/>
      <c r="U428" s="14"/>
      <c r="V428" s="14"/>
      <c r="W428" s="23" t="str">
        <f t="array" ref="W428">IF(X428="","",XLOOKUP(X428,selector_04,selector_04_ids,""))</f>
        <v/>
      </c>
      <c r="X428" s="25"/>
      <c r="Y428" s="14"/>
      <c r="Z428" s="27"/>
      <c r="AA428" s="14"/>
    </row>
    <row r="429">
      <c r="A429" s="14"/>
      <c r="B429" s="23" t="str">
        <f>IF($A429="","",'Система'!$B$4)</f>
        <v/>
      </c>
      <c r="C429" s="14"/>
      <c r="D429" s="23" t="str">
        <f t="array" ref="D429">IF(E429="","",XLOOKUP(E429,selector_12,selector_12_ids,""))</f>
        <v/>
      </c>
      <c r="E429" s="25"/>
      <c r="F429" s="23" t="str">
        <f t="array" ref="F429">IF(G429="","",XLOOKUP(G429,selector_13,selector_13_ids,""))</f>
        <v/>
      </c>
      <c r="G429" s="25"/>
      <c r="H429" s="14"/>
      <c r="I429" s="23" t="str">
        <f t="array" ref="I429">IF(J429="","",XLOOKUP(J429,selector_13,selector_13_ids,""))</f>
        <v/>
      </c>
      <c r="J429" s="25"/>
      <c r="K429" s="14"/>
      <c r="L429" s="23" t="str">
        <f t="array" ref="L429">IF(M429="","",XLOOKUP(M429,selector_07,selector_07_ids,""))</f>
        <v/>
      </c>
      <c r="M429" s="25"/>
      <c r="N429" s="14"/>
      <c r="O429" s="14"/>
      <c r="P429" s="14"/>
      <c r="Q429" s="14"/>
      <c r="R429" s="14"/>
      <c r="S429" s="14"/>
      <c r="T429" s="14"/>
      <c r="U429" s="14"/>
      <c r="V429" s="14"/>
      <c r="W429" s="23" t="str">
        <f t="array" ref="W429">IF(X429="","",XLOOKUP(X429,selector_04,selector_04_ids,""))</f>
        <v/>
      </c>
      <c r="X429" s="25"/>
      <c r="Y429" s="14"/>
      <c r="Z429" s="27"/>
      <c r="AA429" s="14"/>
    </row>
    <row r="430">
      <c r="A430" s="14"/>
      <c r="B430" s="23" t="str">
        <f>IF($A430="","",'Система'!$B$4)</f>
        <v/>
      </c>
      <c r="C430" s="14"/>
      <c r="D430" s="23" t="str">
        <f t="array" ref="D430">IF(E430="","",XLOOKUP(E430,selector_12,selector_12_ids,""))</f>
        <v/>
      </c>
      <c r="E430" s="25"/>
      <c r="F430" s="23" t="str">
        <f t="array" ref="F430">IF(G430="","",XLOOKUP(G430,selector_13,selector_13_ids,""))</f>
        <v/>
      </c>
      <c r="G430" s="25"/>
      <c r="H430" s="14"/>
      <c r="I430" s="23" t="str">
        <f t="array" ref="I430">IF(J430="","",XLOOKUP(J430,selector_13,selector_13_ids,""))</f>
        <v/>
      </c>
      <c r="J430" s="25"/>
      <c r="K430" s="14"/>
      <c r="L430" s="23" t="str">
        <f t="array" ref="L430">IF(M430="","",XLOOKUP(M430,selector_07,selector_07_ids,""))</f>
        <v/>
      </c>
      <c r="M430" s="25"/>
      <c r="N430" s="14"/>
      <c r="O430" s="14"/>
      <c r="P430" s="14"/>
      <c r="Q430" s="14"/>
      <c r="R430" s="14"/>
      <c r="S430" s="14"/>
      <c r="T430" s="14"/>
      <c r="U430" s="14"/>
      <c r="V430" s="14"/>
      <c r="W430" s="23" t="str">
        <f t="array" ref="W430">IF(X430="","",XLOOKUP(X430,selector_04,selector_04_ids,""))</f>
        <v/>
      </c>
      <c r="X430" s="25"/>
      <c r="Y430" s="14"/>
      <c r="Z430" s="27"/>
      <c r="AA430" s="14"/>
    </row>
    <row r="431">
      <c r="A431" s="14"/>
      <c r="B431" s="23" t="str">
        <f>IF($A431="","",'Система'!$B$4)</f>
        <v/>
      </c>
      <c r="C431" s="14"/>
      <c r="D431" s="23" t="str">
        <f t="array" ref="D431">IF(E431="","",XLOOKUP(E431,selector_12,selector_12_ids,""))</f>
        <v/>
      </c>
      <c r="E431" s="25"/>
      <c r="F431" s="23" t="str">
        <f t="array" ref="F431">IF(G431="","",XLOOKUP(G431,selector_13,selector_13_ids,""))</f>
        <v/>
      </c>
      <c r="G431" s="25"/>
      <c r="H431" s="14"/>
      <c r="I431" s="23" t="str">
        <f t="array" ref="I431">IF(J431="","",XLOOKUP(J431,selector_13,selector_13_ids,""))</f>
        <v/>
      </c>
      <c r="J431" s="25"/>
      <c r="K431" s="14"/>
      <c r="L431" s="23" t="str">
        <f t="array" ref="L431">IF(M431="","",XLOOKUP(M431,selector_07,selector_07_ids,""))</f>
        <v/>
      </c>
      <c r="M431" s="25"/>
      <c r="N431" s="14"/>
      <c r="O431" s="14"/>
      <c r="P431" s="14"/>
      <c r="Q431" s="14"/>
      <c r="R431" s="14"/>
      <c r="S431" s="14"/>
      <c r="T431" s="14"/>
      <c r="U431" s="14"/>
      <c r="V431" s="14"/>
      <c r="W431" s="23" t="str">
        <f t="array" ref="W431">IF(X431="","",XLOOKUP(X431,selector_04,selector_04_ids,""))</f>
        <v/>
      </c>
      <c r="X431" s="25"/>
      <c r="Y431" s="14"/>
      <c r="Z431" s="27"/>
      <c r="AA431" s="14"/>
    </row>
    <row r="432">
      <c r="A432" s="14"/>
      <c r="B432" s="23" t="str">
        <f>IF($A432="","",'Система'!$B$4)</f>
        <v/>
      </c>
      <c r="C432" s="14"/>
      <c r="D432" s="23" t="str">
        <f t="array" ref="D432">IF(E432="","",XLOOKUP(E432,selector_12,selector_12_ids,""))</f>
        <v/>
      </c>
      <c r="E432" s="25"/>
      <c r="F432" s="23" t="str">
        <f t="array" ref="F432">IF(G432="","",XLOOKUP(G432,selector_13,selector_13_ids,""))</f>
        <v/>
      </c>
      <c r="G432" s="25"/>
      <c r="H432" s="14"/>
      <c r="I432" s="23" t="str">
        <f t="array" ref="I432">IF(J432="","",XLOOKUP(J432,selector_13,selector_13_ids,""))</f>
        <v/>
      </c>
      <c r="J432" s="25"/>
      <c r="K432" s="14"/>
      <c r="L432" s="23" t="str">
        <f t="array" ref="L432">IF(M432="","",XLOOKUP(M432,selector_07,selector_07_ids,""))</f>
        <v/>
      </c>
      <c r="M432" s="25"/>
      <c r="N432" s="14"/>
      <c r="O432" s="14"/>
      <c r="P432" s="14"/>
      <c r="Q432" s="14"/>
      <c r="R432" s="14"/>
      <c r="S432" s="14"/>
      <c r="T432" s="14"/>
      <c r="U432" s="14"/>
      <c r="V432" s="14"/>
      <c r="W432" s="23" t="str">
        <f t="array" ref="W432">IF(X432="","",XLOOKUP(X432,selector_04,selector_04_ids,""))</f>
        <v/>
      </c>
      <c r="X432" s="25"/>
      <c r="Y432" s="14"/>
      <c r="Z432" s="27"/>
      <c r="AA432" s="14"/>
    </row>
    <row r="433">
      <c r="A433" s="14"/>
      <c r="B433" s="23" t="str">
        <f>IF($A433="","",'Система'!$B$4)</f>
        <v/>
      </c>
      <c r="C433" s="14"/>
      <c r="D433" s="23" t="str">
        <f t="array" ref="D433">IF(E433="","",XLOOKUP(E433,selector_12,selector_12_ids,""))</f>
        <v/>
      </c>
      <c r="E433" s="25"/>
      <c r="F433" s="23" t="str">
        <f t="array" ref="F433">IF(G433="","",XLOOKUP(G433,selector_13,selector_13_ids,""))</f>
        <v/>
      </c>
      <c r="G433" s="25"/>
      <c r="H433" s="14"/>
      <c r="I433" s="23" t="str">
        <f t="array" ref="I433">IF(J433="","",XLOOKUP(J433,selector_13,selector_13_ids,""))</f>
        <v/>
      </c>
      <c r="J433" s="25"/>
      <c r="K433" s="14"/>
      <c r="L433" s="23" t="str">
        <f t="array" ref="L433">IF(M433="","",XLOOKUP(M433,selector_07,selector_07_ids,""))</f>
        <v/>
      </c>
      <c r="M433" s="25"/>
      <c r="N433" s="14"/>
      <c r="O433" s="14"/>
      <c r="P433" s="14"/>
      <c r="Q433" s="14"/>
      <c r="R433" s="14"/>
      <c r="S433" s="14"/>
      <c r="T433" s="14"/>
      <c r="U433" s="14"/>
      <c r="V433" s="14"/>
      <c r="W433" s="23" t="str">
        <f t="array" ref="W433">IF(X433="","",XLOOKUP(X433,selector_04,selector_04_ids,""))</f>
        <v/>
      </c>
      <c r="X433" s="25"/>
      <c r="Y433" s="14"/>
      <c r="Z433" s="27"/>
      <c r="AA433" s="14"/>
    </row>
    <row r="434">
      <c r="A434" s="14"/>
      <c r="B434" s="23" t="str">
        <f>IF($A434="","",'Система'!$B$4)</f>
        <v/>
      </c>
      <c r="C434" s="14"/>
      <c r="D434" s="23" t="str">
        <f t="array" ref="D434">IF(E434="","",XLOOKUP(E434,selector_12,selector_12_ids,""))</f>
        <v/>
      </c>
      <c r="E434" s="25"/>
      <c r="F434" s="23" t="str">
        <f t="array" ref="F434">IF(G434="","",XLOOKUP(G434,selector_13,selector_13_ids,""))</f>
        <v/>
      </c>
      <c r="G434" s="25"/>
      <c r="H434" s="14"/>
      <c r="I434" s="23" t="str">
        <f t="array" ref="I434">IF(J434="","",XLOOKUP(J434,selector_13,selector_13_ids,""))</f>
        <v/>
      </c>
      <c r="J434" s="25"/>
      <c r="K434" s="14"/>
      <c r="L434" s="23" t="str">
        <f t="array" ref="L434">IF(M434="","",XLOOKUP(M434,selector_07,selector_07_ids,""))</f>
        <v/>
      </c>
      <c r="M434" s="25"/>
      <c r="N434" s="14"/>
      <c r="O434" s="14"/>
      <c r="P434" s="14"/>
      <c r="Q434" s="14"/>
      <c r="R434" s="14"/>
      <c r="S434" s="14"/>
      <c r="T434" s="14"/>
      <c r="U434" s="14"/>
      <c r="V434" s="14"/>
      <c r="W434" s="23" t="str">
        <f t="array" ref="W434">IF(X434="","",XLOOKUP(X434,selector_04,selector_04_ids,""))</f>
        <v/>
      </c>
      <c r="X434" s="25"/>
      <c r="Y434" s="14"/>
      <c r="Z434" s="27"/>
      <c r="AA434" s="14"/>
    </row>
    <row r="435">
      <c r="A435" s="14"/>
      <c r="B435" s="23" t="str">
        <f>IF($A435="","",'Система'!$B$4)</f>
        <v/>
      </c>
      <c r="C435" s="14"/>
      <c r="D435" s="23" t="str">
        <f t="array" ref="D435">IF(E435="","",XLOOKUP(E435,selector_12,selector_12_ids,""))</f>
        <v/>
      </c>
      <c r="E435" s="25"/>
      <c r="F435" s="23" t="str">
        <f t="array" ref="F435">IF(G435="","",XLOOKUP(G435,selector_13,selector_13_ids,""))</f>
        <v/>
      </c>
      <c r="G435" s="25"/>
      <c r="H435" s="14"/>
      <c r="I435" s="23" t="str">
        <f t="array" ref="I435">IF(J435="","",XLOOKUP(J435,selector_13,selector_13_ids,""))</f>
        <v/>
      </c>
      <c r="J435" s="25"/>
      <c r="K435" s="14"/>
      <c r="L435" s="23" t="str">
        <f t="array" ref="L435">IF(M435="","",XLOOKUP(M435,selector_07,selector_07_ids,""))</f>
        <v/>
      </c>
      <c r="M435" s="25"/>
      <c r="N435" s="14"/>
      <c r="O435" s="14"/>
      <c r="P435" s="14"/>
      <c r="Q435" s="14"/>
      <c r="R435" s="14"/>
      <c r="S435" s="14"/>
      <c r="T435" s="14"/>
      <c r="U435" s="14"/>
      <c r="V435" s="14"/>
      <c r="W435" s="23" t="str">
        <f t="array" ref="W435">IF(X435="","",XLOOKUP(X435,selector_04,selector_04_ids,""))</f>
        <v/>
      </c>
      <c r="X435" s="25"/>
      <c r="Y435" s="14"/>
      <c r="Z435" s="27"/>
      <c r="AA435" s="14"/>
    </row>
    <row r="436">
      <c r="A436" s="14"/>
      <c r="B436" s="23" t="str">
        <f>IF($A436="","",'Система'!$B$4)</f>
        <v/>
      </c>
      <c r="C436" s="14"/>
      <c r="D436" s="23" t="str">
        <f t="array" ref="D436">IF(E436="","",XLOOKUP(E436,selector_12,selector_12_ids,""))</f>
        <v/>
      </c>
      <c r="E436" s="25"/>
      <c r="F436" s="23" t="str">
        <f t="array" ref="F436">IF(G436="","",XLOOKUP(G436,selector_13,selector_13_ids,""))</f>
        <v/>
      </c>
      <c r="G436" s="25"/>
      <c r="H436" s="14"/>
      <c r="I436" s="23" t="str">
        <f t="array" ref="I436">IF(J436="","",XLOOKUP(J436,selector_13,selector_13_ids,""))</f>
        <v/>
      </c>
      <c r="J436" s="25"/>
      <c r="K436" s="14"/>
      <c r="L436" s="23" t="str">
        <f t="array" ref="L436">IF(M436="","",XLOOKUP(M436,selector_07,selector_07_ids,""))</f>
        <v/>
      </c>
      <c r="M436" s="25"/>
      <c r="N436" s="14"/>
      <c r="O436" s="14"/>
      <c r="P436" s="14"/>
      <c r="Q436" s="14"/>
      <c r="R436" s="14"/>
      <c r="S436" s="14"/>
      <c r="T436" s="14"/>
      <c r="U436" s="14"/>
      <c r="V436" s="14"/>
      <c r="W436" s="23" t="str">
        <f t="array" ref="W436">IF(X436="","",XLOOKUP(X436,selector_04,selector_04_ids,""))</f>
        <v/>
      </c>
      <c r="X436" s="25"/>
      <c r="Y436" s="14"/>
      <c r="Z436" s="27"/>
      <c r="AA436" s="14"/>
    </row>
    <row r="437">
      <c r="A437" s="14"/>
      <c r="B437" s="23" t="str">
        <f>IF($A437="","",'Система'!$B$4)</f>
        <v/>
      </c>
      <c r="C437" s="14"/>
      <c r="D437" s="23" t="str">
        <f t="array" ref="D437">IF(E437="","",XLOOKUP(E437,selector_12,selector_12_ids,""))</f>
        <v/>
      </c>
      <c r="E437" s="25"/>
      <c r="F437" s="23" t="str">
        <f t="array" ref="F437">IF(G437="","",XLOOKUP(G437,selector_13,selector_13_ids,""))</f>
        <v/>
      </c>
      <c r="G437" s="25"/>
      <c r="H437" s="14"/>
      <c r="I437" s="23" t="str">
        <f t="array" ref="I437">IF(J437="","",XLOOKUP(J437,selector_13,selector_13_ids,""))</f>
        <v/>
      </c>
      <c r="J437" s="25"/>
      <c r="K437" s="14"/>
      <c r="L437" s="23" t="str">
        <f t="array" ref="L437">IF(M437="","",XLOOKUP(M437,selector_07,selector_07_ids,""))</f>
        <v/>
      </c>
      <c r="M437" s="25"/>
      <c r="N437" s="14"/>
      <c r="O437" s="14"/>
      <c r="P437" s="14"/>
      <c r="Q437" s="14"/>
      <c r="R437" s="14"/>
      <c r="S437" s="14"/>
      <c r="T437" s="14"/>
      <c r="U437" s="14"/>
      <c r="V437" s="14"/>
      <c r="W437" s="23" t="str">
        <f t="array" ref="W437">IF(X437="","",XLOOKUP(X437,selector_04,selector_04_ids,""))</f>
        <v/>
      </c>
      <c r="X437" s="25"/>
      <c r="Y437" s="14"/>
      <c r="Z437" s="27"/>
      <c r="AA437" s="14"/>
    </row>
    <row r="438">
      <c r="A438" s="14"/>
      <c r="B438" s="23" t="str">
        <f>IF($A438="","",'Система'!$B$4)</f>
        <v/>
      </c>
      <c r="C438" s="14"/>
      <c r="D438" s="23" t="str">
        <f t="array" ref="D438">IF(E438="","",XLOOKUP(E438,selector_12,selector_12_ids,""))</f>
        <v/>
      </c>
      <c r="E438" s="25"/>
      <c r="F438" s="23" t="str">
        <f t="array" ref="F438">IF(G438="","",XLOOKUP(G438,selector_13,selector_13_ids,""))</f>
        <v/>
      </c>
      <c r="G438" s="25"/>
      <c r="H438" s="14"/>
      <c r="I438" s="23" t="str">
        <f t="array" ref="I438">IF(J438="","",XLOOKUP(J438,selector_13,selector_13_ids,""))</f>
        <v/>
      </c>
      <c r="J438" s="25"/>
      <c r="K438" s="14"/>
      <c r="L438" s="23" t="str">
        <f t="array" ref="L438">IF(M438="","",XLOOKUP(M438,selector_07,selector_07_ids,""))</f>
        <v/>
      </c>
      <c r="M438" s="25"/>
      <c r="N438" s="14"/>
      <c r="O438" s="14"/>
      <c r="P438" s="14"/>
      <c r="Q438" s="14"/>
      <c r="R438" s="14"/>
      <c r="S438" s="14"/>
      <c r="T438" s="14"/>
      <c r="U438" s="14"/>
      <c r="V438" s="14"/>
      <c r="W438" s="23" t="str">
        <f t="array" ref="W438">IF(X438="","",XLOOKUP(X438,selector_04,selector_04_ids,""))</f>
        <v/>
      </c>
      <c r="X438" s="25"/>
      <c r="Y438" s="14"/>
      <c r="Z438" s="27"/>
      <c r="AA438" s="14"/>
    </row>
    <row r="439">
      <c r="A439" s="14"/>
      <c r="B439" s="23" t="str">
        <f>IF($A439="","",'Система'!$B$4)</f>
        <v/>
      </c>
      <c r="C439" s="14"/>
      <c r="D439" s="23" t="str">
        <f t="array" ref="D439">IF(E439="","",XLOOKUP(E439,selector_12,selector_12_ids,""))</f>
        <v/>
      </c>
      <c r="E439" s="25"/>
      <c r="F439" s="23" t="str">
        <f t="array" ref="F439">IF(G439="","",XLOOKUP(G439,selector_13,selector_13_ids,""))</f>
        <v/>
      </c>
      <c r="G439" s="25"/>
      <c r="H439" s="14"/>
      <c r="I439" s="23" t="str">
        <f t="array" ref="I439">IF(J439="","",XLOOKUP(J439,selector_13,selector_13_ids,""))</f>
        <v/>
      </c>
      <c r="J439" s="25"/>
      <c r="K439" s="14"/>
      <c r="L439" s="23" t="str">
        <f t="array" ref="L439">IF(M439="","",XLOOKUP(M439,selector_07,selector_07_ids,""))</f>
        <v/>
      </c>
      <c r="M439" s="25"/>
      <c r="N439" s="14"/>
      <c r="O439" s="14"/>
      <c r="P439" s="14"/>
      <c r="Q439" s="14"/>
      <c r="R439" s="14"/>
      <c r="S439" s="14"/>
      <c r="T439" s="14"/>
      <c r="U439" s="14"/>
      <c r="V439" s="14"/>
      <c r="W439" s="23" t="str">
        <f t="array" ref="W439">IF(X439="","",XLOOKUP(X439,selector_04,selector_04_ids,""))</f>
        <v/>
      </c>
      <c r="X439" s="25"/>
      <c r="Y439" s="14"/>
      <c r="Z439" s="27"/>
      <c r="AA439" s="14"/>
    </row>
    <row r="440">
      <c r="A440" s="14"/>
      <c r="B440" s="23" t="str">
        <f>IF($A440="","",'Система'!$B$4)</f>
        <v/>
      </c>
      <c r="C440" s="14"/>
      <c r="D440" s="23" t="str">
        <f t="array" ref="D440">IF(E440="","",XLOOKUP(E440,selector_12,selector_12_ids,""))</f>
        <v/>
      </c>
      <c r="E440" s="25"/>
      <c r="F440" s="23" t="str">
        <f t="array" ref="F440">IF(G440="","",XLOOKUP(G440,selector_13,selector_13_ids,""))</f>
        <v/>
      </c>
      <c r="G440" s="25"/>
      <c r="H440" s="14"/>
      <c r="I440" s="23" t="str">
        <f t="array" ref="I440">IF(J440="","",XLOOKUP(J440,selector_13,selector_13_ids,""))</f>
        <v/>
      </c>
      <c r="J440" s="25"/>
      <c r="K440" s="14"/>
      <c r="L440" s="23" t="str">
        <f t="array" ref="L440">IF(M440="","",XLOOKUP(M440,selector_07,selector_07_ids,""))</f>
        <v/>
      </c>
      <c r="M440" s="25"/>
      <c r="N440" s="14"/>
      <c r="O440" s="14"/>
      <c r="P440" s="14"/>
      <c r="Q440" s="14"/>
      <c r="R440" s="14"/>
      <c r="S440" s="14"/>
      <c r="T440" s="14"/>
      <c r="U440" s="14"/>
      <c r="V440" s="14"/>
      <c r="W440" s="23" t="str">
        <f t="array" ref="W440">IF(X440="","",XLOOKUP(X440,selector_04,selector_04_ids,""))</f>
        <v/>
      </c>
      <c r="X440" s="25"/>
      <c r="Y440" s="14"/>
      <c r="Z440" s="27"/>
      <c r="AA440" s="14"/>
    </row>
    <row r="441">
      <c r="A441" s="14"/>
      <c r="B441" s="23" t="str">
        <f>IF($A441="","",'Система'!$B$4)</f>
        <v/>
      </c>
      <c r="C441" s="14"/>
      <c r="D441" s="23" t="str">
        <f t="array" ref="D441">IF(E441="","",XLOOKUP(E441,selector_12,selector_12_ids,""))</f>
        <v/>
      </c>
      <c r="E441" s="25"/>
      <c r="F441" s="23" t="str">
        <f t="array" ref="F441">IF(G441="","",XLOOKUP(G441,selector_13,selector_13_ids,""))</f>
        <v/>
      </c>
      <c r="G441" s="25"/>
      <c r="H441" s="14"/>
      <c r="I441" s="23" t="str">
        <f t="array" ref="I441">IF(J441="","",XLOOKUP(J441,selector_13,selector_13_ids,""))</f>
        <v/>
      </c>
      <c r="J441" s="25"/>
      <c r="K441" s="14"/>
      <c r="L441" s="23" t="str">
        <f t="array" ref="L441">IF(M441="","",XLOOKUP(M441,selector_07,selector_07_ids,""))</f>
        <v/>
      </c>
      <c r="M441" s="25"/>
      <c r="N441" s="14"/>
      <c r="O441" s="14"/>
      <c r="P441" s="14"/>
      <c r="Q441" s="14"/>
      <c r="R441" s="14"/>
      <c r="S441" s="14"/>
      <c r="T441" s="14"/>
      <c r="U441" s="14"/>
      <c r="V441" s="14"/>
      <c r="W441" s="23" t="str">
        <f t="array" ref="W441">IF(X441="","",XLOOKUP(X441,selector_04,selector_04_ids,""))</f>
        <v/>
      </c>
      <c r="X441" s="25"/>
      <c r="Y441" s="14"/>
      <c r="Z441" s="27"/>
      <c r="AA441" s="14"/>
    </row>
    <row r="442">
      <c r="A442" s="14"/>
      <c r="B442" s="23" t="str">
        <f>IF($A442="","",'Система'!$B$4)</f>
        <v/>
      </c>
      <c r="C442" s="14"/>
      <c r="D442" s="23" t="str">
        <f t="array" ref="D442">IF(E442="","",XLOOKUP(E442,selector_12,selector_12_ids,""))</f>
        <v/>
      </c>
      <c r="E442" s="25"/>
      <c r="F442" s="23" t="str">
        <f t="array" ref="F442">IF(G442="","",XLOOKUP(G442,selector_13,selector_13_ids,""))</f>
        <v/>
      </c>
      <c r="G442" s="25"/>
      <c r="H442" s="14"/>
      <c r="I442" s="23" t="str">
        <f t="array" ref="I442">IF(J442="","",XLOOKUP(J442,selector_13,selector_13_ids,""))</f>
        <v/>
      </c>
      <c r="J442" s="25"/>
      <c r="K442" s="14"/>
      <c r="L442" s="23" t="str">
        <f t="array" ref="L442">IF(M442="","",XLOOKUP(M442,selector_07,selector_07_ids,""))</f>
        <v/>
      </c>
      <c r="M442" s="25"/>
      <c r="N442" s="14"/>
      <c r="O442" s="14"/>
      <c r="P442" s="14"/>
      <c r="Q442" s="14"/>
      <c r="R442" s="14"/>
      <c r="S442" s="14"/>
      <c r="T442" s="14"/>
      <c r="U442" s="14"/>
      <c r="V442" s="14"/>
      <c r="W442" s="23" t="str">
        <f t="array" ref="W442">IF(X442="","",XLOOKUP(X442,selector_04,selector_04_ids,""))</f>
        <v/>
      </c>
      <c r="X442" s="25"/>
      <c r="Y442" s="14"/>
      <c r="Z442" s="27"/>
      <c r="AA442" s="14"/>
    </row>
    <row r="443">
      <c r="A443" s="14"/>
      <c r="B443" s="23" t="str">
        <f>IF($A443="","",'Система'!$B$4)</f>
        <v/>
      </c>
      <c r="C443" s="14"/>
      <c r="D443" s="23" t="str">
        <f t="array" ref="D443">IF(E443="","",XLOOKUP(E443,selector_12,selector_12_ids,""))</f>
        <v/>
      </c>
      <c r="E443" s="25"/>
      <c r="F443" s="23" t="str">
        <f t="array" ref="F443">IF(G443="","",XLOOKUP(G443,selector_13,selector_13_ids,""))</f>
        <v/>
      </c>
      <c r="G443" s="25"/>
      <c r="H443" s="14"/>
      <c r="I443" s="23" t="str">
        <f t="array" ref="I443">IF(J443="","",XLOOKUP(J443,selector_13,selector_13_ids,""))</f>
        <v/>
      </c>
      <c r="J443" s="25"/>
      <c r="K443" s="14"/>
      <c r="L443" s="23" t="str">
        <f t="array" ref="L443">IF(M443="","",XLOOKUP(M443,selector_07,selector_07_ids,""))</f>
        <v/>
      </c>
      <c r="M443" s="25"/>
      <c r="N443" s="14"/>
      <c r="O443" s="14"/>
      <c r="P443" s="14"/>
      <c r="Q443" s="14"/>
      <c r="R443" s="14"/>
      <c r="S443" s="14"/>
      <c r="T443" s="14"/>
      <c r="U443" s="14"/>
      <c r="V443" s="14"/>
      <c r="W443" s="23" t="str">
        <f t="array" ref="W443">IF(X443="","",XLOOKUP(X443,selector_04,selector_04_ids,""))</f>
        <v/>
      </c>
      <c r="X443" s="25"/>
      <c r="Y443" s="14"/>
      <c r="Z443" s="27"/>
      <c r="AA443" s="14"/>
    </row>
    <row r="444">
      <c r="A444" s="14"/>
      <c r="B444" s="23" t="str">
        <f>IF($A444="","",'Система'!$B$4)</f>
        <v/>
      </c>
      <c r="C444" s="14"/>
      <c r="D444" s="23" t="str">
        <f t="array" ref="D444">IF(E444="","",XLOOKUP(E444,selector_12,selector_12_ids,""))</f>
        <v/>
      </c>
      <c r="E444" s="25"/>
      <c r="F444" s="23" t="str">
        <f t="array" ref="F444">IF(G444="","",XLOOKUP(G444,selector_13,selector_13_ids,""))</f>
        <v/>
      </c>
      <c r="G444" s="25"/>
      <c r="H444" s="14"/>
      <c r="I444" s="23" t="str">
        <f t="array" ref="I444">IF(J444="","",XLOOKUP(J444,selector_13,selector_13_ids,""))</f>
        <v/>
      </c>
      <c r="J444" s="25"/>
      <c r="K444" s="14"/>
      <c r="L444" s="23" t="str">
        <f t="array" ref="L444">IF(M444="","",XLOOKUP(M444,selector_07,selector_07_ids,""))</f>
        <v/>
      </c>
      <c r="M444" s="25"/>
      <c r="N444" s="14"/>
      <c r="O444" s="14"/>
      <c r="P444" s="14"/>
      <c r="Q444" s="14"/>
      <c r="R444" s="14"/>
      <c r="S444" s="14"/>
      <c r="T444" s="14"/>
      <c r="U444" s="14"/>
      <c r="V444" s="14"/>
      <c r="W444" s="23" t="str">
        <f t="array" ref="W444">IF(X444="","",XLOOKUP(X444,selector_04,selector_04_ids,""))</f>
        <v/>
      </c>
      <c r="X444" s="25"/>
      <c r="Y444" s="14"/>
      <c r="Z444" s="27"/>
      <c r="AA444" s="14"/>
    </row>
    <row r="445">
      <c r="A445" s="14"/>
      <c r="B445" s="23" t="str">
        <f>IF($A445="","",'Система'!$B$4)</f>
        <v/>
      </c>
      <c r="C445" s="14"/>
      <c r="D445" s="23" t="str">
        <f t="array" ref="D445">IF(E445="","",XLOOKUP(E445,selector_12,selector_12_ids,""))</f>
        <v/>
      </c>
      <c r="E445" s="25"/>
      <c r="F445" s="23" t="str">
        <f t="array" ref="F445">IF(G445="","",XLOOKUP(G445,selector_13,selector_13_ids,""))</f>
        <v/>
      </c>
      <c r="G445" s="25"/>
      <c r="H445" s="14"/>
      <c r="I445" s="23" t="str">
        <f t="array" ref="I445">IF(J445="","",XLOOKUP(J445,selector_13,selector_13_ids,""))</f>
        <v/>
      </c>
      <c r="J445" s="25"/>
      <c r="K445" s="14"/>
      <c r="L445" s="23" t="str">
        <f t="array" ref="L445">IF(M445="","",XLOOKUP(M445,selector_07,selector_07_ids,""))</f>
        <v/>
      </c>
      <c r="M445" s="25"/>
      <c r="N445" s="14"/>
      <c r="O445" s="14"/>
      <c r="P445" s="14"/>
      <c r="Q445" s="14"/>
      <c r="R445" s="14"/>
      <c r="S445" s="14"/>
      <c r="T445" s="14"/>
      <c r="U445" s="14"/>
      <c r="V445" s="14"/>
      <c r="W445" s="23" t="str">
        <f t="array" ref="W445">IF(X445="","",XLOOKUP(X445,selector_04,selector_04_ids,""))</f>
        <v/>
      </c>
      <c r="X445" s="25"/>
      <c r="Y445" s="14"/>
      <c r="Z445" s="27"/>
      <c r="AA445" s="14"/>
    </row>
    <row r="446">
      <c r="A446" s="14"/>
      <c r="B446" s="23" t="str">
        <f>IF($A446="","",'Система'!$B$4)</f>
        <v/>
      </c>
      <c r="C446" s="14"/>
      <c r="D446" s="23" t="str">
        <f t="array" ref="D446">IF(E446="","",XLOOKUP(E446,selector_12,selector_12_ids,""))</f>
        <v/>
      </c>
      <c r="E446" s="25"/>
      <c r="F446" s="23" t="str">
        <f t="array" ref="F446">IF(G446="","",XLOOKUP(G446,selector_13,selector_13_ids,""))</f>
        <v/>
      </c>
      <c r="G446" s="25"/>
      <c r="H446" s="14"/>
      <c r="I446" s="23" t="str">
        <f t="array" ref="I446">IF(J446="","",XLOOKUP(J446,selector_13,selector_13_ids,""))</f>
        <v/>
      </c>
      <c r="J446" s="25"/>
      <c r="K446" s="14"/>
      <c r="L446" s="23" t="str">
        <f t="array" ref="L446">IF(M446="","",XLOOKUP(M446,selector_07,selector_07_ids,""))</f>
        <v/>
      </c>
      <c r="M446" s="25"/>
      <c r="N446" s="14"/>
      <c r="O446" s="14"/>
      <c r="P446" s="14"/>
      <c r="Q446" s="14"/>
      <c r="R446" s="14"/>
      <c r="S446" s="14"/>
      <c r="T446" s="14"/>
      <c r="U446" s="14"/>
      <c r="V446" s="14"/>
      <c r="W446" s="23" t="str">
        <f t="array" ref="W446">IF(X446="","",XLOOKUP(X446,selector_04,selector_04_ids,""))</f>
        <v/>
      </c>
      <c r="X446" s="25"/>
      <c r="Y446" s="14"/>
      <c r="Z446" s="27"/>
      <c r="AA446" s="14"/>
    </row>
    <row r="447">
      <c r="A447" s="14"/>
      <c r="B447" s="23" t="str">
        <f>IF($A447="","",'Система'!$B$4)</f>
        <v/>
      </c>
      <c r="C447" s="14"/>
      <c r="D447" s="23" t="str">
        <f t="array" ref="D447">IF(E447="","",XLOOKUP(E447,selector_12,selector_12_ids,""))</f>
        <v/>
      </c>
      <c r="E447" s="25"/>
      <c r="F447" s="23" t="str">
        <f t="array" ref="F447">IF(G447="","",XLOOKUP(G447,selector_13,selector_13_ids,""))</f>
        <v/>
      </c>
      <c r="G447" s="25"/>
      <c r="H447" s="14"/>
      <c r="I447" s="23" t="str">
        <f t="array" ref="I447">IF(J447="","",XLOOKUP(J447,selector_13,selector_13_ids,""))</f>
        <v/>
      </c>
      <c r="J447" s="25"/>
      <c r="K447" s="14"/>
      <c r="L447" s="23" t="str">
        <f t="array" ref="L447">IF(M447="","",XLOOKUP(M447,selector_07,selector_07_ids,""))</f>
        <v/>
      </c>
      <c r="M447" s="25"/>
      <c r="N447" s="14"/>
      <c r="O447" s="14"/>
      <c r="P447" s="14"/>
      <c r="Q447" s="14"/>
      <c r="R447" s="14"/>
      <c r="S447" s="14"/>
      <c r="T447" s="14"/>
      <c r="U447" s="14"/>
      <c r="V447" s="14"/>
      <c r="W447" s="23" t="str">
        <f t="array" ref="W447">IF(X447="","",XLOOKUP(X447,selector_04,selector_04_ids,""))</f>
        <v/>
      </c>
      <c r="X447" s="25"/>
      <c r="Y447" s="14"/>
      <c r="Z447" s="27"/>
      <c r="AA447" s="14"/>
    </row>
    <row r="448">
      <c r="A448" s="14"/>
      <c r="B448" s="23" t="str">
        <f>IF($A448="","",'Система'!$B$4)</f>
        <v/>
      </c>
      <c r="C448" s="14"/>
      <c r="D448" s="23" t="str">
        <f t="array" ref="D448">IF(E448="","",XLOOKUP(E448,selector_12,selector_12_ids,""))</f>
        <v/>
      </c>
      <c r="E448" s="25"/>
      <c r="F448" s="23" t="str">
        <f t="array" ref="F448">IF(G448="","",XLOOKUP(G448,selector_13,selector_13_ids,""))</f>
        <v/>
      </c>
      <c r="G448" s="25"/>
      <c r="H448" s="14"/>
      <c r="I448" s="23" t="str">
        <f t="array" ref="I448">IF(J448="","",XLOOKUP(J448,selector_13,selector_13_ids,""))</f>
        <v/>
      </c>
      <c r="J448" s="25"/>
      <c r="K448" s="14"/>
      <c r="L448" s="23" t="str">
        <f t="array" ref="L448">IF(M448="","",XLOOKUP(M448,selector_07,selector_07_ids,""))</f>
        <v/>
      </c>
      <c r="M448" s="25"/>
      <c r="N448" s="14"/>
      <c r="O448" s="14"/>
      <c r="P448" s="14"/>
      <c r="Q448" s="14"/>
      <c r="R448" s="14"/>
      <c r="S448" s="14"/>
      <c r="T448" s="14"/>
      <c r="U448" s="14"/>
      <c r="V448" s="14"/>
      <c r="W448" s="23" t="str">
        <f t="array" ref="W448">IF(X448="","",XLOOKUP(X448,selector_04,selector_04_ids,""))</f>
        <v/>
      </c>
      <c r="X448" s="25"/>
      <c r="Y448" s="14"/>
      <c r="Z448" s="27"/>
      <c r="AA448" s="14"/>
    </row>
    <row r="449">
      <c r="A449" s="14"/>
      <c r="B449" s="23" t="str">
        <f>IF($A449="","",'Система'!$B$4)</f>
        <v/>
      </c>
      <c r="C449" s="14"/>
      <c r="D449" s="23" t="str">
        <f t="array" ref="D449">IF(E449="","",XLOOKUP(E449,selector_12,selector_12_ids,""))</f>
        <v/>
      </c>
      <c r="E449" s="25"/>
      <c r="F449" s="23" t="str">
        <f t="array" ref="F449">IF(G449="","",XLOOKUP(G449,selector_13,selector_13_ids,""))</f>
        <v/>
      </c>
      <c r="G449" s="25"/>
      <c r="H449" s="14"/>
      <c r="I449" s="23" t="str">
        <f t="array" ref="I449">IF(J449="","",XLOOKUP(J449,selector_13,selector_13_ids,""))</f>
        <v/>
      </c>
      <c r="J449" s="25"/>
      <c r="K449" s="14"/>
      <c r="L449" s="23" t="str">
        <f t="array" ref="L449">IF(M449="","",XLOOKUP(M449,selector_07,selector_07_ids,""))</f>
        <v/>
      </c>
      <c r="M449" s="25"/>
      <c r="N449" s="14"/>
      <c r="O449" s="14"/>
      <c r="P449" s="14"/>
      <c r="Q449" s="14"/>
      <c r="R449" s="14"/>
      <c r="S449" s="14"/>
      <c r="T449" s="14"/>
      <c r="U449" s="14"/>
      <c r="V449" s="14"/>
      <c r="W449" s="23" t="str">
        <f t="array" ref="W449">IF(X449="","",XLOOKUP(X449,selector_04,selector_04_ids,""))</f>
        <v/>
      </c>
      <c r="X449" s="25"/>
      <c r="Y449" s="14"/>
      <c r="Z449" s="27"/>
      <c r="AA449" s="14"/>
    </row>
    <row r="450">
      <c r="A450" s="14"/>
      <c r="B450" s="23" t="str">
        <f>IF($A450="","",'Система'!$B$4)</f>
        <v/>
      </c>
      <c r="C450" s="14"/>
      <c r="D450" s="23" t="str">
        <f t="array" ref="D450">IF(E450="","",XLOOKUP(E450,selector_12,selector_12_ids,""))</f>
        <v/>
      </c>
      <c r="E450" s="25"/>
      <c r="F450" s="23" t="str">
        <f t="array" ref="F450">IF(G450="","",XLOOKUP(G450,selector_13,selector_13_ids,""))</f>
        <v/>
      </c>
      <c r="G450" s="25"/>
      <c r="H450" s="14"/>
      <c r="I450" s="23" t="str">
        <f t="array" ref="I450">IF(J450="","",XLOOKUP(J450,selector_13,selector_13_ids,""))</f>
        <v/>
      </c>
      <c r="J450" s="25"/>
      <c r="K450" s="14"/>
      <c r="L450" s="23" t="str">
        <f t="array" ref="L450">IF(M450="","",XLOOKUP(M450,selector_07,selector_07_ids,""))</f>
        <v/>
      </c>
      <c r="M450" s="25"/>
      <c r="N450" s="14"/>
      <c r="O450" s="14"/>
      <c r="P450" s="14"/>
      <c r="Q450" s="14"/>
      <c r="R450" s="14"/>
      <c r="S450" s="14"/>
      <c r="T450" s="14"/>
      <c r="U450" s="14"/>
      <c r="V450" s="14"/>
      <c r="W450" s="23" t="str">
        <f t="array" ref="W450">IF(X450="","",XLOOKUP(X450,selector_04,selector_04_ids,""))</f>
        <v/>
      </c>
      <c r="X450" s="25"/>
      <c r="Y450" s="14"/>
      <c r="Z450" s="27"/>
      <c r="AA450" s="14"/>
    </row>
    <row r="451">
      <c r="A451" s="14"/>
      <c r="B451" s="23" t="str">
        <f>IF($A451="","",'Система'!$B$4)</f>
        <v/>
      </c>
      <c r="C451" s="14"/>
      <c r="D451" s="23" t="str">
        <f t="array" ref="D451">IF(E451="","",XLOOKUP(E451,selector_12,selector_12_ids,""))</f>
        <v/>
      </c>
      <c r="E451" s="25"/>
      <c r="F451" s="23" t="str">
        <f t="array" ref="F451">IF(G451="","",XLOOKUP(G451,selector_13,selector_13_ids,""))</f>
        <v/>
      </c>
      <c r="G451" s="25"/>
      <c r="H451" s="14"/>
      <c r="I451" s="23" t="str">
        <f t="array" ref="I451">IF(J451="","",XLOOKUP(J451,selector_13,selector_13_ids,""))</f>
        <v/>
      </c>
      <c r="J451" s="25"/>
      <c r="K451" s="14"/>
      <c r="L451" s="23" t="str">
        <f t="array" ref="L451">IF(M451="","",XLOOKUP(M451,selector_07,selector_07_ids,""))</f>
        <v/>
      </c>
      <c r="M451" s="25"/>
      <c r="N451" s="14"/>
      <c r="O451" s="14"/>
      <c r="P451" s="14"/>
      <c r="Q451" s="14"/>
      <c r="R451" s="14"/>
      <c r="S451" s="14"/>
      <c r="T451" s="14"/>
      <c r="U451" s="14"/>
      <c r="V451" s="14"/>
      <c r="W451" s="23" t="str">
        <f t="array" ref="W451">IF(X451="","",XLOOKUP(X451,selector_04,selector_04_ids,""))</f>
        <v/>
      </c>
      <c r="X451" s="25"/>
      <c r="Y451" s="14"/>
      <c r="Z451" s="27"/>
      <c r="AA451" s="14"/>
    </row>
    <row r="452">
      <c r="A452" s="14"/>
      <c r="B452" s="23" t="str">
        <f>IF($A452="","",'Система'!$B$4)</f>
        <v/>
      </c>
      <c r="C452" s="14"/>
      <c r="D452" s="23" t="str">
        <f t="array" ref="D452">IF(E452="","",XLOOKUP(E452,selector_12,selector_12_ids,""))</f>
        <v/>
      </c>
      <c r="E452" s="25"/>
      <c r="F452" s="23" t="str">
        <f t="array" ref="F452">IF(G452="","",XLOOKUP(G452,selector_13,selector_13_ids,""))</f>
        <v/>
      </c>
      <c r="G452" s="25"/>
      <c r="H452" s="14"/>
      <c r="I452" s="23" t="str">
        <f t="array" ref="I452">IF(J452="","",XLOOKUP(J452,selector_13,selector_13_ids,""))</f>
        <v/>
      </c>
      <c r="J452" s="25"/>
      <c r="K452" s="14"/>
      <c r="L452" s="23" t="str">
        <f t="array" ref="L452">IF(M452="","",XLOOKUP(M452,selector_07,selector_07_ids,""))</f>
        <v/>
      </c>
      <c r="M452" s="25"/>
      <c r="N452" s="14"/>
      <c r="O452" s="14"/>
      <c r="P452" s="14"/>
      <c r="Q452" s="14"/>
      <c r="R452" s="14"/>
      <c r="S452" s="14"/>
      <c r="T452" s="14"/>
      <c r="U452" s="14"/>
      <c r="V452" s="14"/>
      <c r="W452" s="23" t="str">
        <f t="array" ref="W452">IF(X452="","",XLOOKUP(X452,selector_04,selector_04_ids,""))</f>
        <v/>
      </c>
      <c r="X452" s="25"/>
      <c r="Y452" s="14"/>
      <c r="Z452" s="27"/>
      <c r="AA452" s="14"/>
    </row>
    <row r="453">
      <c r="A453" s="14"/>
      <c r="B453" s="23" t="str">
        <f>IF($A453="","",'Система'!$B$4)</f>
        <v/>
      </c>
      <c r="C453" s="14"/>
      <c r="D453" s="23" t="str">
        <f t="array" ref="D453">IF(E453="","",XLOOKUP(E453,selector_12,selector_12_ids,""))</f>
        <v/>
      </c>
      <c r="E453" s="25"/>
      <c r="F453" s="23" t="str">
        <f t="array" ref="F453">IF(G453="","",XLOOKUP(G453,selector_13,selector_13_ids,""))</f>
        <v/>
      </c>
      <c r="G453" s="25"/>
      <c r="H453" s="14"/>
      <c r="I453" s="23" t="str">
        <f t="array" ref="I453">IF(J453="","",XLOOKUP(J453,selector_13,selector_13_ids,""))</f>
        <v/>
      </c>
      <c r="J453" s="25"/>
      <c r="K453" s="14"/>
      <c r="L453" s="23" t="str">
        <f t="array" ref="L453">IF(M453="","",XLOOKUP(M453,selector_07,selector_07_ids,""))</f>
        <v/>
      </c>
      <c r="M453" s="25"/>
      <c r="N453" s="14"/>
      <c r="O453" s="14"/>
      <c r="P453" s="14"/>
      <c r="Q453" s="14"/>
      <c r="R453" s="14"/>
      <c r="S453" s="14"/>
      <c r="T453" s="14"/>
      <c r="U453" s="14"/>
      <c r="V453" s="14"/>
      <c r="W453" s="23" t="str">
        <f t="array" ref="W453">IF(X453="","",XLOOKUP(X453,selector_04,selector_04_ids,""))</f>
        <v/>
      </c>
      <c r="X453" s="25"/>
      <c r="Y453" s="14"/>
      <c r="Z453" s="27"/>
      <c r="AA453" s="14"/>
    </row>
    <row r="454">
      <c r="A454" s="14"/>
      <c r="B454" s="23" t="str">
        <f>IF($A454="","",'Система'!$B$4)</f>
        <v/>
      </c>
      <c r="C454" s="14"/>
      <c r="D454" s="23" t="str">
        <f t="array" ref="D454">IF(E454="","",XLOOKUP(E454,selector_12,selector_12_ids,""))</f>
        <v/>
      </c>
      <c r="E454" s="25"/>
      <c r="F454" s="23" t="str">
        <f t="array" ref="F454">IF(G454="","",XLOOKUP(G454,selector_13,selector_13_ids,""))</f>
        <v/>
      </c>
      <c r="G454" s="25"/>
      <c r="H454" s="14"/>
      <c r="I454" s="23" t="str">
        <f t="array" ref="I454">IF(J454="","",XLOOKUP(J454,selector_13,selector_13_ids,""))</f>
        <v/>
      </c>
      <c r="J454" s="25"/>
      <c r="K454" s="14"/>
      <c r="L454" s="23" t="str">
        <f t="array" ref="L454">IF(M454="","",XLOOKUP(M454,selector_07,selector_07_ids,""))</f>
        <v/>
      </c>
      <c r="M454" s="25"/>
      <c r="N454" s="14"/>
      <c r="O454" s="14"/>
      <c r="P454" s="14"/>
      <c r="Q454" s="14"/>
      <c r="R454" s="14"/>
      <c r="S454" s="14"/>
      <c r="T454" s="14"/>
      <c r="U454" s="14"/>
      <c r="V454" s="14"/>
      <c r="W454" s="23" t="str">
        <f t="array" ref="W454">IF(X454="","",XLOOKUP(X454,selector_04,selector_04_ids,""))</f>
        <v/>
      </c>
      <c r="X454" s="25"/>
      <c r="Y454" s="14"/>
      <c r="Z454" s="27"/>
      <c r="AA454" s="14"/>
    </row>
    <row r="455">
      <c r="A455" s="14"/>
      <c r="B455" s="23" t="str">
        <f>IF($A455="","",'Система'!$B$4)</f>
        <v/>
      </c>
      <c r="C455" s="14"/>
      <c r="D455" s="23" t="str">
        <f t="array" ref="D455">IF(E455="","",XLOOKUP(E455,selector_12,selector_12_ids,""))</f>
        <v/>
      </c>
      <c r="E455" s="25"/>
      <c r="F455" s="23" t="str">
        <f t="array" ref="F455">IF(G455="","",XLOOKUP(G455,selector_13,selector_13_ids,""))</f>
        <v/>
      </c>
      <c r="G455" s="25"/>
      <c r="H455" s="14"/>
      <c r="I455" s="23" t="str">
        <f t="array" ref="I455">IF(J455="","",XLOOKUP(J455,selector_13,selector_13_ids,""))</f>
        <v/>
      </c>
      <c r="J455" s="25"/>
      <c r="K455" s="14"/>
      <c r="L455" s="23" t="str">
        <f t="array" ref="L455">IF(M455="","",XLOOKUP(M455,selector_07,selector_07_ids,""))</f>
        <v/>
      </c>
      <c r="M455" s="25"/>
      <c r="N455" s="14"/>
      <c r="O455" s="14"/>
      <c r="P455" s="14"/>
      <c r="Q455" s="14"/>
      <c r="R455" s="14"/>
      <c r="S455" s="14"/>
      <c r="T455" s="14"/>
      <c r="U455" s="14"/>
      <c r="V455" s="14"/>
      <c r="W455" s="23" t="str">
        <f t="array" ref="W455">IF(X455="","",XLOOKUP(X455,selector_04,selector_04_ids,""))</f>
        <v/>
      </c>
      <c r="X455" s="25"/>
      <c r="Y455" s="14"/>
      <c r="Z455" s="27"/>
      <c r="AA455" s="14"/>
    </row>
    <row r="456">
      <c r="A456" s="14"/>
      <c r="B456" s="23" t="str">
        <f>IF($A456="","",'Система'!$B$4)</f>
        <v/>
      </c>
      <c r="C456" s="14"/>
      <c r="D456" s="23" t="str">
        <f t="array" ref="D456">IF(E456="","",XLOOKUP(E456,selector_12,selector_12_ids,""))</f>
        <v/>
      </c>
      <c r="E456" s="25"/>
      <c r="F456" s="23" t="str">
        <f t="array" ref="F456">IF(G456="","",XLOOKUP(G456,selector_13,selector_13_ids,""))</f>
        <v/>
      </c>
      <c r="G456" s="25"/>
      <c r="H456" s="14"/>
      <c r="I456" s="23" t="str">
        <f t="array" ref="I456">IF(J456="","",XLOOKUP(J456,selector_13,selector_13_ids,""))</f>
        <v/>
      </c>
      <c r="J456" s="25"/>
      <c r="K456" s="14"/>
      <c r="L456" s="23" t="str">
        <f t="array" ref="L456">IF(M456="","",XLOOKUP(M456,selector_07,selector_07_ids,""))</f>
        <v/>
      </c>
      <c r="M456" s="25"/>
      <c r="N456" s="14"/>
      <c r="O456" s="14"/>
      <c r="P456" s="14"/>
      <c r="Q456" s="14"/>
      <c r="R456" s="14"/>
      <c r="S456" s="14"/>
      <c r="T456" s="14"/>
      <c r="U456" s="14"/>
      <c r="V456" s="14"/>
      <c r="W456" s="23" t="str">
        <f t="array" ref="W456">IF(X456="","",XLOOKUP(X456,selector_04,selector_04_ids,""))</f>
        <v/>
      </c>
      <c r="X456" s="25"/>
      <c r="Y456" s="14"/>
      <c r="Z456" s="27"/>
      <c r="AA456" s="14"/>
    </row>
    <row r="457">
      <c r="A457" s="14"/>
      <c r="B457" s="23" t="str">
        <f>IF($A457="","",'Система'!$B$4)</f>
        <v/>
      </c>
      <c r="C457" s="14"/>
      <c r="D457" s="23" t="str">
        <f t="array" ref="D457">IF(E457="","",XLOOKUP(E457,selector_12,selector_12_ids,""))</f>
        <v/>
      </c>
      <c r="E457" s="25"/>
      <c r="F457" s="23" t="str">
        <f t="array" ref="F457">IF(G457="","",XLOOKUP(G457,selector_13,selector_13_ids,""))</f>
        <v/>
      </c>
      <c r="G457" s="25"/>
      <c r="H457" s="14"/>
      <c r="I457" s="23" t="str">
        <f t="array" ref="I457">IF(J457="","",XLOOKUP(J457,selector_13,selector_13_ids,""))</f>
        <v/>
      </c>
      <c r="J457" s="25"/>
      <c r="K457" s="14"/>
      <c r="L457" s="23" t="str">
        <f t="array" ref="L457">IF(M457="","",XLOOKUP(M457,selector_07,selector_07_ids,""))</f>
        <v/>
      </c>
      <c r="M457" s="25"/>
      <c r="N457" s="14"/>
      <c r="O457" s="14"/>
      <c r="P457" s="14"/>
      <c r="Q457" s="14"/>
      <c r="R457" s="14"/>
      <c r="S457" s="14"/>
      <c r="T457" s="14"/>
      <c r="U457" s="14"/>
      <c r="V457" s="14"/>
      <c r="W457" s="23" t="str">
        <f t="array" ref="W457">IF(X457="","",XLOOKUP(X457,selector_04,selector_04_ids,""))</f>
        <v/>
      </c>
      <c r="X457" s="25"/>
      <c r="Y457" s="14"/>
      <c r="Z457" s="27"/>
      <c r="AA457" s="14"/>
    </row>
    <row r="458">
      <c r="A458" s="14"/>
      <c r="B458" s="23" t="str">
        <f>IF($A458="","",'Система'!$B$4)</f>
        <v/>
      </c>
      <c r="C458" s="14"/>
      <c r="D458" s="23" t="str">
        <f t="array" ref="D458">IF(E458="","",XLOOKUP(E458,selector_12,selector_12_ids,""))</f>
        <v/>
      </c>
      <c r="E458" s="25"/>
      <c r="F458" s="23" t="str">
        <f t="array" ref="F458">IF(G458="","",XLOOKUP(G458,selector_13,selector_13_ids,""))</f>
        <v/>
      </c>
      <c r="G458" s="25"/>
      <c r="H458" s="14"/>
      <c r="I458" s="23" t="str">
        <f t="array" ref="I458">IF(J458="","",XLOOKUP(J458,selector_13,selector_13_ids,""))</f>
        <v/>
      </c>
      <c r="J458" s="25"/>
      <c r="K458" s="14"/>
      <c r="L458" s="23" t="str">
        <f t="array" ref="L458">IF(M458="","",XLOOKUP(M458,selector_07,selector_07_ids,""))</f>
        <v/>
      </c>
      <c r="M458" s="25"/>
      <c r="N458" s="14"/>
      <c r="O458" s="14"/>
      <c r="P458" s="14"/>
      <c r="Q458" s="14"/>
      <c r="R458" s="14"/>
      <c r="S458" s="14"/>
      <c r="T458" s="14"/>
      <c r="U458" s="14"/>
      <c r="V458" s="14"/>
      <c r="W458" s="23" t="str">
        <f t="array" ref="W458">IF(X458="","",XLOOKUP(X458,selector_04,selector_04_ids,""))</f>
        <v/>
      </c>
      <c r="X458" s="25"/>
      <c r="Y458" s="14"/>
      <c r="Z458" s="27"/>
      <c r="AA458" s="14"/>
    </row>
    <row r="459">
      <c r="A459" s="14"/>
      <c r="B459" s="23" t="str">
        <f>IF($A459="","",'Система'!$B$4)</f>
        <v/>
      </c>
      <c r="C459" s="14"/>
      <c r="D459" s="23" t="str">
        <f t="array" ref="D459">IF(E459="","",XLOOKUP(E459,selector_12,selector_12_ids,""))</f>
        <v/>
      </c>
      <c r="E459" s="25"/>
      <c r="F459" s="23" t="str">
        <f t="array" ref="F459">IF(G459="","",XLOOKUP(G459,selector_13,selector_13_ids,""))</f>
        <v/>
      </c>
      <c r="G459" s="25"/>
      <c r="H459" s="14"/>
      <c r="I459" s="23" t="str">
        <f t="array" ref="I459">IF(J459="","",XLOOKUP(J459,selector_13,selector_13_ids,""))</f>
        <v/>
      </c>
      <c r="J459" s="25"/>
      <c r="K459" s="14"/>
      <c r="L459" s="23" t="str">
        <f t="array" ref="L459">IF(M459="","",XLOOKUP(M459,selector_07,selector_07_ids,""))</f>
        <v/>
      </c>
      <c r="M459" s="25"/>
      <c r="N459" s="14"/>
      <c r="O459" s="14"/>
      <c r="P459" s="14"/>
      <c r="Q459" s="14"/>
      <c r="R459" s="14"/>
      <c r="S459" s="14"/>
      <c r="T459" s="14"/>
      <c r="U459" s="14"/>
      <c r="V459" s="14"/>
      <c r="W459" s="23" t="str">
        <f t="array" ref="W459">IF(X459="","",XLOOKUP(X459,selector_04,selector_04_ids,""))</f>
        <v/>
      </c>
      <c r="X459" s="25"/>
      <c r="Y459" s="14"/>
      <c r="Z459" s="27"/>
      <c r="AA459" s="14"/>
    </row>
    <row r="460">
      <c r="A460" s="14"/>
      <c r="B460" s="23" t="str">
        <f>IF($A460="","",'Система'!$B$4)</f>
        <v/>
      </c>
      <c r="C460" s="14"/>
      <c r="D460" s="23" t="str">
        <f t="array" ref="D460">IF(E460="","",XLOOKUP(E460,selector_12,selector_12_ids,""))</f>
        <v/>
      </c>
      <c r="E460" s="25"/>
      <c r="F460" s="23" t="str">
        <f t="array" ref="F460">IF(G460="","",XLOOKUP(G460,selector_13,selector_13_ids,""))</f>
        <v/>
      </c>
      <c r="G460" s="25"/>
      <c r="H460" s="14"/>
      <c r="I460" s="23" t="str">
        <f t="array" ref="I460">IF(J460="","",XLOOKUP(J460,selector_13,selector_13_ids,""))</f>
        <v/>
      </c>
      <c r="J460" s="25"/>
      <c r="K460" s="14"/>
      <c r="L460" s="23" t="str">
        <f t="array" ref="L460">IF(M460="","",XLOOKUP(M460,selector_07,selector_07_ids,""))</f>
        <v/>
      </c>
      <c r="M460" s="25"/>
      <c r="N460" s="14"/>
      <c r="O460" s="14"/>
      <c r="P460" s="14"/>
      <c r="Q460" s="14"/>
      <c r="R460" s="14"/>
      <c r="S460" s="14"/>
      <c r="T460" s="14"/>
      <c r="U460" s="14"/>
      <c r="V460" s="14"/>
      <c r="W460" s="23" t="str">
        <f t="array" ref="W460">IF(X460="","",XLOOKUP(X460,selector_04,selector_04_ids,""))</f>
        <v/>
      </c>
      <c r="X460" s="25"/>
      <c r="Y460" s="14"/>
      <c r="Z460" s="27"/>
      <c r="AA460" s="14"/>
    </row>
    <row r="461">
      <c r="A461" s="14"/>
      <c r="B461" s="23" t="str">
        <f>IF($A461="","",'Система'!$B$4)</f>
        <v/>
      </c>
      <c r="C461" s="14"/>
      <c r="D461" s="23" t="str">
        <f t="array" ref="D461">IF(E461="","",XLOOKUP(E461,selector_12,selector_12_ids,""))</f>
        <v/>
      </c>
      <c r="E461" s="25"/>
      <c r="F461" s="23" t="str">
        <f t="array" ref="F461">IF(G461="","",XLOOKUP(G461,selector_13,selector_13_ids,""))</f>
        <v/>
      </c>
      <c r="G461" s="25"/>
      <c r="H461" s="14"/>
      <c r="I461" s="23" t="str">
        <f t="array" ref="I461">IF(J461="","",XLOOKUP(J461,selector_13,selector_13_ids,""))</f>
        <v/>
      </c>
      <c r="J461" s="25"/>
      <c r="K461" s="14"/>
      <c r="L461" s="23" t="str">
        <f t="array" ref="L461">IF(M461="","",XLOOKUP(M461,selector_07,selector_07_ids,""))</f>
        <v/>
      </c>
      <c r="M461" s="25"/>
      <c r="N461" s="14"/>
      <c r="O461" s="14"/>
      <c r="P461" s="14"/>
      <c r="Q461" s="14"/>
      <c r="R461" s="14"/>
      <c r="S461" s="14"/>
      <c r="T461" s="14"/>
      <c r="U461" s="14"/>
      <c r="V461" s="14"/>
      <c r="W461" s="23" t="str">
        <f t="array" ref="W461">IF(X461="","",XLOOKUP(X461,selector_04,selector_04_ids,""))</f>
        <v/>
      </c>
      <c r="X461" s="25"/>
      <c r="Y461" s="14"/>
      <c r="Z461" s="27"/>
      <c r="AA461" s="14"/>
    </row>
    <row r="462">
      <c r="A462" s="14"/>
      <c r="B462" s="23" t="str">
        <f>IF($A462="","",'Система'!$B$4)</f>
        <v/>
      </c>
      <c r="C462" s="14"/>
      <c r="D462" s="23" t="str">
        <f t="array" ref="D462">IF(E462="","",XLOOKUP(E462,selector_12,selector_12_ids,""))</f>
        <v/>
      </c>
      <c r="E462" s="25"/>
      <c r="F462" s="23" t="str">
        <f t="array" ref="F462">IF(G462="","",XLOOKUP(G462,selector_13,selector_13_ids,""))</f>
        <v/>
      </c>
      <c r="G462" s="25"/>
      <c r="H462" s="14"/>
      <c r="I462" s="23" t="str">
        <f t="array" ref="I462">IF(J462="","",XLOOKUP(J462,selector_13,selector_13_ids,""))</f>
        <v/>
      </c>
      <c r="J462" s="25"/>
      <c r="K462" s="14"/>
      <c r="L462" s="23" t="str">
        <f t="array" ref="L462">IF(M462="","",XLOOKUP(M462,selector_07,selector_07_ids,""))</f>
        <v/>
      </c>
      <c r="M462" s="25"/>
      <c r="N462" s="14"/>
      <c r="O462" s="14"/>
      <c r="P462" s="14"/>
      <c r="Q462" s="14"/>
      <c r="R462" s="14"/>
      <c r="S462" s="14"/>
      <c r="T462" s="14"/>
      <c r="U462" s="14"/>
      <c r="V462" s="14"/>
      <c r="W462" s="23" t="str">
        <f t="array" ref="W462">IF(X462="","",XLOOKUP(X462,selector_04,selector_04_ids,""))</f>
        <v/>
      </c>
      <c r="X462" s="25"/>
      <c r="Y462" s="14"/>
      <c r="Z462" s="27"/>
      <c r="AA462" s="14"/>
    </row>
    <row r="463">
      <c r="A463" s="14"/>
      <c r="B463" s="23" t="str">
        <f>IF($A463="","",'Система'!$B$4)</f>
        <v/>
      </c>
      <c r="C463" s="14"/>
      <c r="D463" s="23" t="str">
        <f t="array" ref="D463">IF(E463="","",XLOOKUP(E463,selector_12,selector_12_ids,""))</f>
        <v/>
      </c>
      <c r="E463" s="25"/>
      <c r="F463" s="23" t="str">
        <f t="array" ref="F463">IF(G463="","",XLOOKUP(G463,selector_13,selector_13_ids,""))</f>
        <v/>
      </c>
      <c r="G463" s="25"/>
      <c r="H463" s="14"/>
      <c r="I463" s="23" t="str">
        <f t="array" ref="I463">IF(J463="","",XLOOKUP(J463,selector_13,selector_13_ids,""))</f>
        <v/>
      </c>
      <c r="J463" s="25"/>
      <c r="K463" s="14"/>
      <c r="L463" s="23" t="str">
        <f t="array" ref="L463">IF(M463="","",XLOOKUP(M463,selector_07,selector_07_ids,""))</f>
        <v/>
      </c>
      <c r="M463" s="25"/>
      <c r="N463" s="14"/>
      <c r="O463" s="14"/>
      <c r="P463" s="14"/>
      <c r="Q463" s="14"/>
      <c r="R463" s="14"/>
      <c r="S463" s="14"/>
      <c r="T463" s="14"/>
      <c r="U463" s="14"/>
      <c r="V463" s="14"/>
      <c r="W463" s="23" t="str">
        <f t="array" ref="W463">IF(X463="","",XLOOKUP(X463,selector_04,selector_04_ids,""))</f>
        <v/>
      </c>
      <c r="X463" s="25"/>
      <c r="Y463" s="14"/>
      <c r="Z463" s="27"/>
      <c r="AA463" s="14"/>
    </row>
    <row r="464">
      <c r="A464" s="14"/>
      <c r="B464" s="23" t="str">
        <f>IF($A464="","",'Система'!$B$4)</f>
        <v/>
      </c>
      <c r="C464" s="14"/>
      <c r="D464" s="23" t="str">
        <f t="array" ref="D464">IF(E464="","",XLOOKUP(E464,selector_12,selector_12_ids,""))</f>
        <v/>
      </c>
      <c r="E464" s="25"/>
      <c r="F464" s="23" t="str">
        <f t="array" ref="F464">IF(G464="","",XLOOKUP(G464,selector_13,selector_13_ids,""))</f>
        <v/>
      </c>
      <c r="G464" s="25"/>
      <c r="H464" s="14"/>
      <c r="I464" s="23" t="str">
        <f t="array" ref="I464">IF(J464="","",XLOOKUP(J464,selector_13,selector_13_ids,""))</f>
        <v/>
      </c>
      <c r="J464" s="25"/>
      <c r="K464" s="14"/>
      <c r="L464" s="23" t="str">
        <f t="array" ref="L464">IF(M464="","",XLOOKUP(M464,selector_07,selector_07_ids,""))</f>
        <v/>
      </c>
      <c r="M464" s="25"/>
      <c r="N464" s="14"/>
      <c r="O464" s="14"/>
      <c r="P464" s="14"/>
      <c r="Q464" s="14"/>
      <c r="R464" s="14"/>
      <c r="S464" s="14"/>
      <c r="T464" s="14"/>
      <c r="U464" s="14"/>
      <c r="V464" s="14"/>
      <c r="W464" s="23" t="str">
        <f t="array" ref="W464">IF(X464="","",XLOOKUP(X464,selector_04,selector_04_ids,""))</f>
        <v/>
      </c>
      <c r="X464" s="25"/>
      <c r="Y464" s="14"/>
      <c r="Z464" s="27"/>
      <c r="AA464" s="14"/>
    </row>
    <row r="465">
      <c r="A465" s="14"/>
      <c r="B465" s="23" t="str">
        <f>IF($A465="","",'Система'!$B$4)</f>
        <v/>
      </c>
      <c r="C465" s="14"/>
      <c r="D465" s="23" t="str">
        <f t="array" ref="D465">IF(E465="","",XLOOKUP(E465,selector_12,selector_12_ids,""))</f>
        <v/>
      </c>
      <c r="E465" s="25"/>
      <c r="F465" s="23" t="str">
        <f t="array" ref="F465">IF(G465="","",XLOOKUP(G465,selector_13,selector_13_ids,""))</f>
        <v/>
      </c>
      <c r="G465" s="25"/>
      <c r="H465" s="14"/>
      <c r="I465" s="23" t="str">
        <f t="array" ref="I465">IF(J465="","",XLOOKUP(J465,selector_13,selector_13_ids,""))</f>
        <v/>
      </c>
      <c r="J465" s="25"/>
      <c r="K465" s="14"/>
      <c r="L465" s="23" t="str">
        <f t="array" ref="L465">IF(M465="","",XLOOKUP(M465,selector_07,selector_07_ids,""))</f>
        <v/>
      </c>
      <c r="M465" s="25"/>
      <c r="N465" s="14"/>
      <c r="O465" s="14"/>
      <c r="P465" s="14"/>
      <c r="Q465" s="14"/>
      <c r="R465" s="14"/>
      <c r="S465" s="14"/>
      <c r="T465" s="14"/>
      <c r="U465" s="14"/>
      <c r="V465" s="14"/>
      <c r="W465" s="23" t="str">
        <f t="array" ref="W465">IF(X465="","",XLOOKUP(X465,selector_04,selector_04_ids,""))</f>
        <v/>
      </c>
      <c r="X465" s="25"/>
      <c r="Y465" s="14"/>
      <c r="Z465" s="27"/>
      <c r="AA465" s="14"/>
    </row>
    <row r="466">
      <c r="A466" s="14"/>
      <c r="B466" s="23" t="str">
        <f>IF($A466="","",'Система'!$B$4)</f>
        <v/>
      </c>
      <c r="C466" s="14"/>
      <c r="D466" s="23" t="str">
        <f t="array" ref="D466">IF(E466="","",XLOOKUP(E466,selector_12,selector_12_ids,""))</f>
        <v/>
      </c>
      <c r="E466" s="25"/>
      <c r="F466" s="23" t="str">
        <f t="array" ref="F466">IF(G466="","",XLOOKUP(G466,selector_13,selector_13_ids,""))</f>
        <v/>
      </c>
      <c r="G466" s="25"/>
      <c r="H466" s="14"/>
      <c r="I466" s="23" t="str">
        <f t="array" ref="I466">IF(J466="","",XLOOKUP(J466,selector_13,selector_13_ids,""))</f>
        <v/>
      </c>
      <c r="J466" s="25"/>
      <c r="K466" s="14"/>
      <c r="L466" s="23" t="str">
        <f t="array" ref="L466">IF(M466="","",XLOOKUP(M466,selector_07,selector_07_ids,""))</f>
        <v/>
      </c>
      <c r="M466" s="25"/>
      <c r="N466" s="14"/>
      <c r="O466" s="14"/>
      <c r="P466" s="14"/>
      <c r="Q466" s="14"/>
      <c r="R466" s="14"/>
      <c r="S466" s="14"/>
      <c r="T466" s="14"/>
      <c r="U466" s="14"/>
      <c r="V466" s="14"/>
      <c r="W466" s="23" t="str">
        <f t="array" ref="W466">IF(X466="","",XLOOKUP(X466,selector_04,selector_04_ids,""))</f>
        <v/>
      </c>
      <c r="X466" s="25"/>
      <c r="Y466" s="14"/>
      <c r="Z466" s="27"/>
      <c r="AA466" s="14"/>
    </row>
    <row r="467">
      <c r="A467" s="14"/>
      <c r="B467" s="23" t="str">
        <f>IF($A467="","",'Система'!$B$4)</f>
        <v/>
      </c>
      <c r="C467" s="14"/>
      <c r="D467" s="23" t="str">
        <f t="array" ref="D467">IF(E467="","",XLOOKUP(E467,selector_12,selector_12_ids,""))</f>
        <v/>
      </c>
      <c r="E467" s="25"/>
      <c r="F467" s="23" t="str">
        <f t="array" ref="F467">IF(G467="","",XLOOKUP(G467,selector_13,selector_13_ids,""))</f>
        <v/>
      </c>
      <c r="G467" s="25"/>
      <c r="H467" s="14"/>
      <c r="I467" s="23" t="str">
        <f t="array" ref="I467">IF(J467="","",XLOOKUP(J467,selector_13,selector_13_ids,""))</f>
        <v/>
      </c>
      <c r="J467" s="25"/>
      <c r="K467" s="14"/>
      <c r="L467" s="23" t="str">
        <f t="array" ref="L467">IF(M467="","",XLOOKUP(M467,selector_07,selector_07_ids,""))</f>
        <v/>
      </c>
      <c r="M467" s="25"/>
      <c r="N467" s="14"/>
      <c r="O467" s="14"/>
      <c r="P467" s="14"/>
      <c r="Q467" s="14"/>
      <c r="R467" s="14"/>
      <c r="S467" s="14"/>
      <c r="T467" s="14"/>
      <c r="U467" s="14"/>
      <c r="V467" s="14"/>
      <c r="W467" s="23" t="str">
        <f t="array" ref="W467">IF(X467="","",XLOOKUP(X467,selector_04,selector_04_ids,""))</f>
        <v/>
      </c>
      <c r="X467" s="25"/>
      <c r="Y467" s="14"/>
      <c r="Z467" s="27"/>
      <c r="AA467" s="14"/>
    </row>
    <row r="468">
      <c r="A468" s="14"/>
      <c r="B468" s="23" t="str">
        <f>IF($A468="","",'Система'!$B$4)</f>
        <v/>
      </c>
      <c r="C468" s="14"/>
      <c r="D468" s="23" t="str">
        <f t="array" ref="D468">IF(E468="","",XLOOKUP(E468,selector_12,selector_12_ids,""))</f>
        <v/>
      </c>
      <c r="E468" s="25"/>
      <c r="F468" s="23" t="str">
        <f t="array" ref="F468">IF(G468="","",XLOOKUP(G468,selector_13,selector_13_ids,""))</f>
        <v/>
      </c>
      <c r="G468" s="25"/>
      <c r="H468" s="14"/>
      <c r="I468" s="23" t="str">
        <f t="array" ref="I468">IF(J468="","",XLOOKUP(J468,selector_13,selector_13_ids,""))</f>
        <v/>
      </c>
      <c r="J468" s="25"/>
      <c r="K468" s="14"/>
      <c r="L468" s="23" t="str">
        <f t="array" ref="L468">IF(M468="","",XLOOKUP(M468,selector_07,selector_07_ids,""))</f>
        <v/>
      </c>
      <c r="M468" s="25"/>
      <c r="N468" s="14"/>
      <c r="O468" s="14"/>
      <c r="P468" s="14"/>
      <c r="Q468" s="14"/>
      <c r="R468" s="14"/>
      <c r="S468" s="14"/>
      <c r="T468" s="14"/>
      <c r="U468" s="14"/>
      <c r="V468" s="14"/>
      <c r="W468" s="23" t="str">
        <f t="array" ref="W468">IF(X468="","",XLOOKUP(X468,selector_04,selector_04_ids,""))</f>
        <v/>
      </c>
      <c r="X468" s="25"/>
      <c r="Y468" s="14"/>
      <c r="Z468" s="27"/>
      <c r="AA468" s="14"/>
    </row>
    <row r="469">
      <c r="A469" s="14"/>
      <c r="B469" s="23" t="str">
        <f>IF($A469="","",'Система'!$B$4)</f>
        <v/>
      </c>
      <c r="C469" s="14"/>
      <c r="D469" s="23" t="str">
        <f t="array" ref="D469">IF(E469="","",XLOOKUP(E469,selector_12,selector_12_ids,""))</f>
        <v/>
      </c>
      <c r="E469" s="25"/>
      <c r="F469" s="23" t="str">
        <f t="array" ref="F469">IF(G469="","",XLOOKUP(G469,selector_13,selector_13_ids,""))</f>
        <v/>
      </c>
      <c r="G469" s="25"/>
      <c r="H469" s="14"/>
      <c r="I469" s="23" t="str">
        <f t="array" ref="I469">IF(J469="","",XLOOKUP(J469,selector_13,selector_13_ids,""))</f>
        <v/>
      </c>
      <c r="J469" s="25"/>
      <c r="K469" s="14"/>
      <c r="L469" s="23" t="str">
        <f t="array" ref="L469">IF(M469="","",XLOOKUP(M469,selector_07,selector_07_ids,""))</f>
        <v/>
      </c>
      <c r="M469" s="25"/>
      <c r="N469" s="14"/>
      <c r="O469" s="14"/>
      <c r="P469" s="14"/>
      <c r="Q469" s="14"/>
      <c r="R469" s="14"/>
      <c r="S469" s="14"/>
      <c r="T469" s="14"/>
      <c r="U469" s="14"/>
      <c r="V469" s="14"/>
      <c r="W469" s="23" t="str">
        <f t="array" ref="W469">IF(X469="","",XLOOKUP(X469,selector_04,selector_04_ids,""))</f>
        <v/>
      </c>
      <c r="X469" s="25"/>
      <c r="Y469" s="14"/>
      <c r="Z469" s="27"/>
      <c r="AA469" s="14"/>
    </row>
    <row r="470">
      <c r="A470" s="14"/>
      <c r="B470" s="23" t="str">
        <f>IF($A470="","",'Система'!$B$4)</f>
        <v/>
      </c>
      <c r="C470" s="14"/>
      <c r="D470" s="23" t="str">
        <f t="array" ref="D470">IF(E470="","",XLOOKUP(E470,selector_12,selector_12_ids,""))</f>
        <v/>
      </c>
      <c r="E470" s="25"/>
      <c r="F470" s="23" t="str">
        <f t="array" ref="F470">IF(G470="","",XLOOKUP(G470,selector_13,selector_13_ids,""))</f>
        <v/>
      </c>
      <c r="G470" s="25"/>
      <c r="H470" s="14"/>
      <c r="I470" s="23" t="str">
        <f t="array" ref="I470">IF(J470="","",XLOOKUP(J470,selector_13,selector_13_ids,""))</f>
        <v/>
      </c>
      <c r="J470" s="25"/>
      <c r="K470" s="14"/>
      <c r="L470" s="23" t="str">
        <f t="array" ref="L470">IF(M470="","",XLOOKUP(M470,selector_07,selector_07_ids,""))</f>
        <v/>
      </c>
      <c r="M470" s="25"/>
      <c r="N470" s="14"/>
      <c r="O470" s="14"/>
      <c r="P470" s="14"/>
      <c r="Q470" s="14"/>
      <c r="R470" s="14"/>
      <c r="S470" s="14"/>
      <c r="T470" s="14"/>
      <c r="U470" s="14"/>
      <c r="V470" s="14"/>
      <c r="W470" s="23" t="str">
        <f t="array" ref="W470">IF(X470="","",XLOOKUP(X470,selector_04,selector_04_ids,""))</f>
        <v/>
      </c>
      <c r="X470" s="25"/>
      <c r="Y470" s="14"/>
      <c r="Z470" s="27"/>
      <c r="AA470" s="14"/>
    </row>
    <row r="471">
      <c r="A471" s="14"/>
      <c r="B471" s="23" t="str">
        <f>IF($A471="","",'Система'!$B$4)</f>
        <v/>
      </c>
      <c r="C471" s="14"/>
      <c r="D471" s="23" t="str">
        <f t="array" ref="D471">IF(E471="","",XLOOKUP(E471,selector_12,selector_12_ids,""))</f>
        <v/>
      </c>
      <c r="E471" s="25"/>
      <c r="F471" s="23" t="str">
        <f t="array" ref="F471">IF(G471="","",XLOOKUP(G471,selector_13,selector_13_ids,""))</f>
        <v/>
      </c>
      <c r="G471" s="25"/>
      <c r="H471" s="14"/>
      <c r="I471" s="23" t="str">
        <f t="array" ref="I471">IF(J471="","",XLOOKUP(J471,selector_13,selector_13_ids,""))</f>
        <v/>
      </c>
      <c r="J471" s="25"/>
      <c r="K471" s="14"/>
      <c r="L471" s="23" t="str">
        <f t="array" ref="L471">IF(M471="","",XLOOKUP(M471,selector_07,selector_07_ids,""))</f>
        <v/>
      </c>
      <c r="M471" s="25"/>
      <c r="N471" s="14"/>
      <c r="O471" s="14"/>
      <c r="P471" s="14"/>
      <c r="Q471" s="14"/>
      <c r="R471" s="14"/>
      <c r="S471" s="14"/>
      <c r="T471" s="14"/>
      <c r="U471" s="14"/>
      <c r="V471" s="14"/>
      <c r="W471" s="23" t="str">
        <f t="array" ref="W471">IF(X471="","",XLOOKUP(X471,selector_04,selector_04_ids,""))</f>
        <v/>
      </c>
      <c r="X471" s="25"/>
      <c r="Y471" s="14"/>
      <c r="Z471" s="27"/>
      <c r="AA471" s="14"/>
    </row>
    <row r="472">
      <c r="A472" s="14"/>
      <c r="B472" s="23" t="str">
        <f>IF($A472="","",'Система'!$B$4)</f>
        <v/>
      </c>
      <c r="C472" s="14"/>
      <c r="D472" s="23" t="str">
        <f t="array" ref="D472">IF(E472="","",XLOOKUP(E472,selector_12,selector_12_ids,""))</f>
        <v/>
      </c>
      <c r="E472" s="25"/>
      <c r="F472" s="23" t="str">
        <f t="array" ref="F472">IF(G472="","",XLOOKUP(G472,selector_13,selector_13_ids,""))</f>
        <v/>
      </c>
      <c r="G472" s="25"/>
      <c r="H472" s="14"/>
      <c r="I472" s="23" t="str">
        <f t="array" ref="I472">IF(J472="","",XLOOKUP(J472,selector_13,selector_13_ids,""))</f>
        <v/>
      </c>
      <c r="J472" s="25"/>
      <c r="K472" s="14"/>
      <c r="L472" s="23" t="str">
        <f t="array" ref="L472">IF(M472="","",XLOOKUP(M472,selector_07,selector_07_ids,""))</f>
        <v/>
      </c>
      <c r="M472" s="25"/>
      <c r="N472" s="14"/>
      <c r="O472" s="14"/>
      <c r="P472" s="14"/>
      <c r="Q472" s="14"/>
      <c r="R472" s="14"/>
      <c r="S472" s="14"/>
      <c r="T472" s="14"/>
      <c r="U472" s="14"/>
      <c r="V472" s="14"/>
      <c r="W472" s="23" t="str">
        <f t="array" ref="W472">IF(X472="","",XLOOKUP(X472,selector_04,selector_04_ids,""))</f>
        <v/>
      </c>
      <c r="X472" s="25"/>
      <c r="Y472" s="14"/>
      <c r="Z472" s="27"/>
      <c r="AA472" s="14"/>
    </row>
    <row r="473">
      <c r="A473" s="14"/>
      <c r="B473" s="23" t="str">
        <f>IF($A473="","",'Система'!$B$4)</f>
        <v/>
      </c>
      <c r="C473" s="14"/>
      <c r="D473" s="23" t="str">
        <f t="array" ref="D473">IF(E473="","",XLOOKUP(E473,selector_12,selector_12_ids,""))</f>
        <v/>
      </c>
      <c r="E473" s="25"/>
      <c r="F473" s="23" t="str">
        <f t="array" ref="F473">IF(G473="","",XLOOKUP(G473,selector_13,selector_13_ids,""))</f>
        <v/>
      </c>
      <c r="G473" s="25"/>
      <c r="H473" s="14"/>
      <c r="I473" s="23" t="str">
        <f t="array" ref="I473">IF(J473="","",XLOOKUP(J473,selector_13,selector_13_ids,""))</f>
        <v/>
      </c>
      <c r="J473" s="25"/>
      <c r="K473" s="14"/>
      <c r="L473" s="23" t="str">
        <f t="array" ref="L473">IF(M473="","",XLOOKUP(M473,selector_07,selector_07_ids,""))</f>
        <v/>
      </c>
      <c r="M473" s="25"/>
      <c r="N473" s="14"/>
      <c r="O473" s="14"/>
      <c r="P473" s="14"/>
      <c r="Q473" s="14"/>
      <c r="R473" s="14"/>
      <c r="S473" s="14"/>
      <c r="T473" s="14"/>
      <c r="U473" s="14"/>
      <c r="V473" s="14"/>
      <c r="W473" s="23" t="str">
        <f t="array" ref="W473">IF(X473="","",XLOOKUP(X473,selector_04,selector_04_ids,""))</f>
        <v/>
      </c>
      <c r="X473" s="25"/>
      <c r="Y473" s="14"/>
      <c r="Z473" s="27"/>
      <c r="AA473" s="14"/>
    </row>
    <row r="474">
      <c r="A474" s="14"/>
      <c r="B474" s="23" t="str">
        <f>IF($A474="","",'Система'!$B$4)</f>
        <v/>
      </c>
      <c r="C474" s="14"/>
      <c r="D474" s="23" t="str">
        <f t="array" ref="D474">IF(E474="","",XLOOKUP(E474,selector_12,selector_12_ids,""))</f>
        <v/>
      </c>
      <c r="E474" s="25"/>
      <c r="F474" s="23" t="str">
        <f t="array" ref="F474">IF(G474="","",XLOOKUP(G474,selector_13,selector_13_ids,""))</f>
        <v/>
      </c>
      <c r="G474" s="25"/>
      <c r="H474" s="14"/>
      <c r="I474" s="23" t="str">
        <f t="array" ref="I474">IF(J474="","",XLOOKUP(J474,selector_13,selector_13_ids,""))</f>
        <v/>
      </c>
      <c r="J474" s="25"/>
      <c r="K474" s="14"/>
      <c r="L474" s="23" t="str">
        <f t="array" ref="L474">IF(M474="","",XLOOKUP(M474,selector_07,selector_07_ids,""))</f>
        <v/>
      </c>
      <c r="M474" s="25"/>
      <c r="N474" s="14"/>
      <c r="O474" s="14"/>
      <c r="P474" s="14"/>
      <c r="Q474" s="14"/>
      <c r="R474" s="14"/>
      <c r="S474" s="14"/>
      <c r="T474" s="14"/>
      <c r="U474" s="14"/>
      <c r="V474" s="14"/>
      <c r="W474" s="23" t="str">
        <f t="array" ref="W474">IF(X474="","",XLOOKUP(X474,selector_04,selector_04_ids,""))</f>
        <v/>
      </c>
      <c r="X474" s="25"/>
      <c r="Y474" s="14"/>
      <c r="Z474" s="27"/>
      <c r="AA474" s="14"/>
    </row>
    <row r="475">
      <c r="A475" s="14"/>
      <c r="B475" s="23" t="str">
        <f>IF($A475="","",'Система'!$B$4)</f>
        <v/>
      </c>
      <c r="C475" s="14"/>
      <c r="D475" s="23" t="str">
        <f t="array" ref="D475">IF(E475="","",XLOOKUP(E475,selector_12,selector_12_ids,""))</f>
        <v/>
      </c>
      <c r="E475" s="25"/>
      <c r="F475" s="23" t="str">
        <f t="array" ref="F475">IF(G475="","",XLOOKUP(G475,selector_13,selector_13_ids,""))</f>
        <v/>
      </c>
      <c r="G475" s="25"/>
      <c r="H475" s="14"/>
      <c r="I475" s="23" t="str">
        <f t="array" ref="I475">IF(J475="","",XLOOKUP(J475,selector_13,selector_13_ids,""))</f>
        <v/>
      </c>
      <c r="J475" s="25"/>
      <c r="K475" s="14"/>
      <c r="L475" s="23" t="str">
        <f t="array" ref="L475">IF(M475="","",XLOOKUP(M475,selector_07,selector_07_ids,""))</f>
        <v/>
      </c>
      <c r="M475" s="25"/>
      <c r="N475" s="14"/>
      <c r="O475" s="14"/>
      <c r="P475" s="14"/>
      <c r="Q475" s="14"/>
      <c r="R475" s="14"/>
      <c r="S475" s="14"/>
      <c r="T475" s="14"/>
      <c r="U475" s="14"/>
      <c r="V475" s="14"/>
      <c r="W475" s="23" t="str">
        <f t="array" ref="W475">IF(X475="","",XLOOKUP(X475,selector_04,selector_04_ids,""))</f>
        <v/>
      </c>
      <c r="X475" s="25"/>
      <c r="Y475" s="14"/>
      <c r="Z475" s="27"/>
      <c r="AA475" s="14"/>
    </row>
    <row r="476">
      <c r="A476" s="14"/>
      <c r="B476" s="23" t="str">
        <f>IF($A476="","",'Система'!$B$4)</f>
        <v/>
      </c>
      <c r="C476" s="14"/>
      <c r="D476" s="23" t="str">
        <f t="array" ref="D476">IF(E476="","",XLOOKUP(E476,selector_12,selector_12_ids,""))</f>
        <v/>
      </c>
      <c r="E476" s="25"/>
      <c r="F476" s="23" t="str">
        <f t="array" ref="F476">IF(G476="","",XLOOKUP(G476,selector_13,selector_13_ids,""))</f>
        <v/>
      </c>
      <c r="G476" s="25"/>
      <c r="H476" s="14"/>
      <c r="I476" s="23" t="str">
        <f t="array" ref="I476">IF(J476="","",XLOOKUP(J476,selector_13,selector_13_ids,""))</f>
        <v/>
      </c>
      <c r="J476" s="25"/>
      <c r="K476" s="14"/>
      <c r="L476" s="23" t="str">
        <f t="array" ref="L476">IF(M476="","",XLOOKUP(M476,selector_07,selector_07_ids,""))</f>
        <v/>
      </c>
      <c r="M476" s="25"/>
      <c r="N476" s="14"/>
      <c r="O476" s="14"/>
      <c r="P476" s="14"/>
      <c r="Q476" s="14"/>
      <c r="R476" s="14"/>
      <c r="S476" s="14"/>
      <c r="T476" s="14"/>
      <c r="U476" s="14"/>
      <c r="V476" s="14"/>
      <c r="W476" s="23" t="str">
        <f t="array" ref="W476">IF(X476="","",XLOOKUP(X476,selector_04,selector_04_ids,""))</f>
        <v/>
      </c>
      <c r="X476" s="25"/>
      <c r="Y476" s="14"/>
      <c r="Z476" s="27"/>
      <c r="AA476" s="14"/>
    </row>
    <row r="477">
      <c r="A477" s="14"/>
      <c r="B477" s="23" t="str">
        <f>IF($A477="","",'Система'!$B$4)</f>
        <v/>
      </c>
      <c r="C477" s="14"/>
      <c r="D477" s="23" t="str">
        <f t="array" ref="D477">IF(E477="","",XLOOKUP(E477,selector_12,selector_12_ids,""))</f>
        <v/>
      </c>
      <c r="E477" s="25"/>
      <c r="F477" s="23" t="str">
        <f t="array" ref="F477">IF(G477="","",XLOOKUP(G477,selector_13,selector_13_ids,""))</f>
        <v/>
      </c>
      <c r="G477" s="25"/>
      <c r="H477" s="14"/>
      <c r="I477" s="23" t="str">
        <f t="array" ref="I477">IF(J477="","",XLOOKUP(J477,selector_13,selector_13_ids,""))</f>
        <v/>
      </c>
      <c r="J477" s="25"/>
      <c r="K477" s="14"/>
      <c r="L477" s="23" t="str">
        <f t="array" ref="L477">IF(M477="","",XLOOKUP(M477,selector_07,selector_07_ids,""))</f>
        <v/>
      </c>
      <c r="M477" s="25"/>
      <c r="N477" s="14"/>
      <c r="O477" s="14"/>
      <c r="P477" s="14"/>
      <c r="Q477" s="14"/>
      <c r="R477" s="14"/>
      <c r="S477" s="14"/>
      <c r="T477" s="14"/>
      <c r="U477" s="14"/>
      <c r="V477" s="14"/>
      <c r="W477" s="23" t="str">
        <f t="array" ref="W477">IF(X477="","",XLOOKUP(X477,selector_04,selector_04_ids,""))</f>
        <v/>
      </c>
      <c r="X477" s="25"/>
      <c r="Y477" s="14"/>
      <c r="Z477" s="27"/>
      <c r="AA477" s="14"/>
    </row>
    <row r="478">
      <c r="A478" s="14"/>
      <c r="B478" s="23" t="str">
        <f>IF($A478="","",'Система'!$B$4)</f>
        <v/>
      </c>
      <c r="C478" s="14"/>
      <c r="D478" s="23" t="str">
        <f t="array" ref="D478">IF(E478="","",XLOOKUP(E478,selector_12,selector_12_ids,""))</f>
        <v/>
      </c>
      <c r="E478" s="25"/>
      <c r="F478" s="23" t="str">
        <f t="array" ref="F478">IF(G478="","",XLOOKUP(G478,selector_13,selector_13_ids,""))</f>
        <v/>
      </c>
      <c r="G478" s="25"/>
      <c r="H478" s="14"/>
      <c r="I478" s="23" t="str">
        <f t="array" ref="I478">IF(J478="","",XLOOKUP(J478,selector_13,selector_13_ids,""))</f>
        <v/>
      </c>
      <c r="J478" s="25"/>
      <c r="K478" s="14"/>
      <c r="L478" s="23" t="str">
        <f t="array" ref="L478">IF(M478="","",XLOOKUP(M478,selector_07,selector_07_ids,""))</f>
        <v/>
      </c>
      <c r="M478" s="25"/>
      <c r="N478" s="14"/>
      <c r="O478" s="14"/>
      <c r="P478" s="14"/>
      <c r="Q478" s="14"/>
      <c r="R478" s="14"/>
      <c r="S478" s="14"/>
      <c r="T478" s="14"/>
      <c r="U478" s="14"/>
      <c r="V478" s="14"/>
      <c r="W478" s="23" t="str">
        <f t="array" ref="W478">IF(X478="","",XLOOKUP(X478,selector_04,selector_04_ids,""))</f>
        <v/>
      </c>
      <c r="X478" s="25"/>
      <c r="Y478" s="14"/>
      <c r="Z478" s="27"/>
      <c r="AA478" s="14"/>
    </row>
    <row r="479">
      <c r="A479" s="14"/>
      <c r="B479" s="23" t="str">
        <f>IF($A479="","",'Система'!$B$4)</f>
        <v/>
      </c>
      <c r="C479" s="14"/>
      <c r="D479" s="23" t="str">
        <f t="array" ref="D479">IF(E479="","",XLOOKUP(E479,selector_12,selector_12_ids,""))</f>
        <v/>
      </c>
      <c r="E479" s="25"/>
      <c r="F479" s="23" t="str">
        <f t="array" ref="F479">IF(G479="","",XLOOKUP(G479,selector_13,selector_13_ids,""))</f>
        <v/>
      </c>
      <c r="G479" s="25"/>
      <c r="H479" s="14"/>
      <c r="I479" s="23" t="str">
        <f t="array" ref="I479">IF(J479="","",XLOOKUP(J479,selector_13,selector_13_ids,""))</f>
        <v/>
      </c>
      <c r="J479" s="25"/>
      <c r="K479" s="14"/>
      <c r="L479" s="23" t="str">
        <f t="array" ref="L479">IF(M479="","",XLOOKUP(M479,selector_07,selector_07_ids,""))</f>
        <v/>
      </c>
      <c r="M479" s="25"/>
      <c r="N479" s="14"/>
      <c r="O479" s="14"/>
      <c r="P479" s="14"/>
      <c r="Q479" s="14"/>
      <c r="R479" s="14"/>
      <c r="S479" s="14"/>
      <c r="T479" s="14"/>
      <c r="U479" s="14"/>
      <c r="V479" s="14"/>
      <c r="W479" s="23" t="str">
        <f t="array" ref="W479">IF(X479="","",XLOOKUP(X479,selector_04,selector_04_ids,""))</f>
        <v/>
      </c>
      <c r="X479" s="25"/>
      <c r="Y479" s="14"/>
      <c r="Z479" s="27"/>
      <c r="AA479" s="14"/>
    </row>
    <row r="480">
      <c r="A480" s="14"/>
      <c r="B480" s="23" t="str">
        <f>IF($A480="","",'Система'!$B$4)</f>
        <v/>
      </c>
      <c r="C480" s="14"/>
      <c r="D480" s="23" t="str">
        <f t="array" ref="D480">IF(E480="","",XLOOKUP(E480,selector_12,selector_12_ids,""))</f>
        <v/>
      </c>
      <c r="E480" s="25"/>
      <c r="F480" s="23" t="str">
        <f t="array" ref="F480">IF(G480="","",XLOOKUP(G480,selector_13,selector_13_ids,""))</f>
        <v/>
      </c>
      <c r="G480" s="25"/>
      <c r="H480" s="14"/>
      <c r="I480" s="23" t="str">
        <f t="array" ref="I480">IF(J480="","",XLOOKUP(J480,selector_13,selector_13_ids,""))</f>
        <v/>
      </c>
      <c r="J480" s="25"/>
      <c r="K480" s="14"/>
      <c r="L480" s="23" t="str">
        <f t="array" ref="L480">IF(M480="","",XLOOKUP(M480,selector_07,selector_07_ids,""))</f>
        <v/>
      </c>
      <c r="M480" s="25"/>
      <c r="N480" s="14"/>
      <c r="O480" s="14"/>
      <c r="P480" s="14"/>
      <c r="Q480" s="14"/>
      <c r="R480" s="14"/>
      <c r="S480" s="14"/>
      <c r="T480" s="14"/>
      <c r="U480" s="14"/>
      <c r="V480" s="14"/>
      <c r="W480" s="23" t="str">
        <f t="array" ref="W480">IF(X480="","",XLOOKUP(X480,selector_04,selector_04_ids,""))</f>
        <v/>
      </c>
      <c r="X480" s="25"/>
      <c r="Y480" s="14"/>
      <c r="Z480" s="27"/>
      <c r="AA480" s="14"/>
    </row>
    <row r="481">
      <c r="A481" s="14"/>
      <c r="B481" s="23" t="str">
        <f>IF($A481="","",'Система'!$B$4)</f>
        <v/>
      </c>
      <c r="C481" s="14"/>
      <c r="D481" s="23" t="str">
        <f t="array" ref="D481">IF(E481="","",XLOOKUP(E481,selector_12,selector_12_ids,""))</f>
        <v/>
      </c>
      <c r="E481" s="25"/>
      <c r="F481" s="23" t="str">
        <f t="array" ref="F481">IF(G481="","",XLOOKUP(G481,selector_13,selector_13_ids,""))</f>
        <v/>
      </c>
      <c r="G481" s="25"/>
      <c r="H481" s="14"/>
      <c r="I481" s="23" t="str">
        <f t="array" ref="I481">IF(J481="","",XLOOKUP(J481,selector_13,selector_13_ids,""))</f>
        <v/>
      </c>
      <c r="J481" s="25"/>
      <c r="K481" s="14"/>
      <c r="L481" s="23" t="str">
        <f t="array" ref="L481">IF(M481="","",XLOOKUP(M481,selector_07,selector_07_ids,""))</f>
        <v/>
      </c>
      <c r="M481" s="25"/>
      <c r="N481" s="14"/>
      <c r="O481" s="14"/>
      <c r="P481" s="14"/>
      <c r="Q481" s="14"/>
      <c r="R481" s="14"/>
      <c r="S481" s="14"/>
      <c r="T481" s="14"/>
      <c r="U481" s="14"/>
      <c r="V481" s="14"/>
      <c r="W481" s="23" t="str">
        <f t="array" ref="W481">IF(X481="","",XLOOKUP(X481,selector_04,selector_04_ids,""))</f>
        <v/>
      </c>
      <c r="X481" s="25"/>
      <c r="Y481" s="14"/>
      <c r="Z481" s="27"/>
      <c r="AA481" s="14"/>
    </row>
    <row r="482">
      <c r="A482" s="14"/>
      <c r="B482" s="23" t="str">
        <f>IF($A482="","",'Система'!$B$4)</f>
        <v/>
      </c>
      <c r="C482" s="14"/>
      <c r="D482" s="23" t="str">
        <f t="array" ref="D482">IF(E482="","",XLOOKUP(E482,selector_12,selector_12_ids,""))</f>
        <v/>
      </c>
      <c r="E482" s="25"/>
      <c r="F482" s="23" t="str">
        <f t="array" ref="F482">IF(G482="","",XLOOKUP(G482,selector_13,selector_13_ids,""))</f>
        <v/>
      </c>
      <c r="G482" s="25"/>
      <c r="H482" s="14"/>
      <c r="I482" s="23" t="str">
        <f t="array" ref="I482">IF(J482="","",XLOOKUP(J482,selector_13,selector_13_ids,""))</f>
        <v/>
      </c>
      <c r="J482" s="25"/>
      <c r="K482" s="14"/>
      <c r="L482" s="23" t="str">
        <f t="array" ref="L482">IF(M482="","",XLOOKUP(M482,selector_07,selector_07_ids,""))</f>
        <v/>
      </c>
      <c r="M482" s="25"/>
      <c r="N482" s="14"/>
      <c r="O482" s="14"/>
      <c r="P482" s="14"/>
      <c r="Q482" s="14"/>
      <c r="R482" s="14"/>
      <c r="S482" s="14"/>
      <c r="T482" s="14"/>
      <c r="U482" s="14"/>
      <c r="V482" s="14"/>
      <c r="W482" s="23" t="str">
        <f t="array" ref="W482">IF(X482="","",XLOOKUP(X482,selector_04,selector_04_ids,""))</f>
        <v/>
      </c>
      <c r="X482" s="25"/>
      <c r="Y482" s="14"/>
      <c r="Z482" s="27"/>
      <c r="AA482" s="14"/>
    </row>
    <row r="483">
      <c r="A483" s="14"/>
      <c r="B483" s="23" t="str">
        <f>IF($A483="","",'Система'!$B$4)</f>
        <v/>
      </c>
      <c r="C483" s="14"/>
      <c r="D483" s="23" t="str">
        <f t="array" ref="D483">IF(E483="","",XLOOKUP(E483,selector_12,selector_12_ids,""))</f>
        <v/>
      </c>
      <c r="E483" s="25"/>
      <c r="F483" s="23" t="str">
        <f t="array" ref="F483">IF(G483="","",XLOOKUP(G483,selector_13,selector_13_ids,""))</f>
        <v/>
      </c>
      <c r="G483" s="25"/>
      <c r="H483" s="14"/>
      <c r="I483" s="23" t="str">
        <f t="array" ref="I483">IF(J483="","",XLOOKUP(J483,selector_13,selector_13_ids,""))</f>
        <v/>
      </c>
      <c r="J483" s="25"/>
      <c r="K483" s="14"/>
      <c r="L483" s="23" t="str">
        <f t="array" ref="L483">IF(M483="","",XLOOKUP(M483,selector_07,selector_07_ids,""))</f>
        <v/>
      </c>
      <c r="M483" s="25"/>
      <c r="N483" s="14"/>
      <c r="O483" s="14"/>
      <c r="P483" s="14"/>
      <c r="Q483" s="14"/>
      <c r="R483" s="14"/>
      <c r="S483" s="14"/>
      <c r="T483" s="14"/>
      <c r="U483" s="14"/>
      <c r="V483" s="14"/>
      <c r="W483" s="23" t="str">
        <f t="array" ref="W483">IF(X483="","",XLOOKUP(X483,selector_04,selector_04_ids,""))</f>
        <v/>
      </c>
      <c r="X483" s="25"/>
      <c r="Y483" s="14"/>
      <c r="Z483" s="27"/>
      <c r="AA483" s="14"/>
    </row>
    <row r="484">
      <c r="A484" s="14"/>
      <c r="B484" s="23" t="str">
        <f>IF($A484="","",'Система'!$B$4)</f>
        <v/>
      </c>
      <c r="C484" s="14"/>
      <c r="D484" s="23" t="str">
        <f t="array" ref="D484">IF(E484="","",XLOOKUP(E484,selector_12,selector_12_ids,""))</f>
        <v/>
      </c>
      <c r="E484" s="25"/>
      <c r="F484" s="23" t="str">
        <f t="array" ref="F484">IF(G484="","",XLOOKUP(G484,selector_13,selector_13_ids,""))</f>
        <v/>
      </c>
      <c r="G484" s="25"/>
      <c r="H484" s="14"/>
      <c r="I484" s="23" t="str">
        <f t="array" ref="I484">IF(J484="","",XLOOKUP(J484,selector_13,selector_13_ids,""))</f>
        <v/>
      </c>
      <c r="J484" s="25"/>
      <c r="K484" s="14"/>
      <c r="L484" s="23" t="str">
        <f t="array" ref="L484">IF(M484="","",XLOOKUP(M484,selector_07,selector_07_ids,""))</f>
        <v/>
      </c>
      <c r="M484" s="25"/>
      <c r="N484" s="14"/>
      <c r="O484" s="14"/>
      <c r="P484" s="14"/>
      <c r="Q484" s="14"/>
      <c r="R484" s="14"/>
      <c r="S484" s="14"/>
      <c r="T484" s="14"/>
      <c r="U484" s="14"/>
      <c r="V484" s="14"/>
      <c r="W484" s="23" t="str">
        <f t="array" ref="W484">IF(X484="","",XLOOKUP(X484,selector_04,selector_04_ids,""))</f>
        <v/>
      </c>
      <c r="X484" s="25"/>
      <c r="Y484" s="14"/>
      <c r="Z484" s="27"/>
      <c r="AA484" s="14"/>
    </row>
    <row r="485">
      <c r="A485" s="14"/>
      <c r="B485" s="23" t="str">
        <f>IF($A485="","",'Система'!$B$4)</f>
        <v/>
      </c>
      <c r="C485" s="14"/>
      <c r="D485" s="23" t="str">
        <f t="array" ref="D485">IF(E485="","",XLOOKUP(E485,selector_12,selector_12_ids,""))</f>
        <v/>
      </c>
      <c r="E485" s="25"/>
      <c r="F485" s="23" t="str">
        <f t="array" ref="F485">IF(G485="","",XLOOKUP(G485,selector_13,selector_13_ids,""))</f>
        <v/>
      </c>
      <c r="G485" s="25"/>
      <c r="H485" s="14"/>
      <c r="I485" s="23" t="str">
        <f t="array" ref="I485">IF(J485="","",XLOOKUP(J485,selector_13,selector_13_ids,""))</f>
        <v/>
      </c>
      <c r="J485" s="25"/>
      <c r="K485" s="14"/>
      <c r="L485" s="23" t="str">
        <f t="array" ref="L485">IF(M485="","",XLOOKUP(M485,selector_07,selector_07_ids,""))</f>
        <v/>
      </c>
      <c r="M485" s="25"/>
      <c r="N485" s="14"/>
      <c r="O485" s="14"/>
      <c r="P485" s="14"/>
      <c r="Q485" s="14"/>
      <c r="R485" s="14"/>
      <c r="S485" s="14"/>
      <c r="T485" s="14"/>
      <c r="U485" s="14"/>
      <c r="V485" s="14"/>
      <c r="W485" s="23" t="str">
        <f t="array" ref="W485">IF(X485="","",XLOOKUP(X485,selector_04,selector_04_ids,""))</f>
        <v/>
      </c>
      <c r="X485" s="25"/>
      <c r="Y485" s="14"/>
      <c r="Z485" s="27"/>
      <c r="AA485" s="14"/>
    </row>
    <row r="486">
      <c r="A486" s="14"/>
      <c r="B486" s="23" t="str">
        <f>IF($A486="","",'Система'!$B$4)</f>
        <v/>
      </c>
      <c r="C486" s="14"/>
      <c r="D486" s="23" t="str">
        <f t="array" ref="D486">IF(E486="","",XLOOKUP(E486,selector_12,selector_12_ids,""))</f>
        <v/>
      </c>
      <c r="E486" s="25"/>
      <c r="F486" s="23" t="str">
        <f t="array" ref="F486">IF(G486="","",XLOOKUP(G486,selector_13,selector_13_ids,""))</f>
        <v/>
      </c>
      <c r="G486" s="25"/>
      <c r="H486" s="14"/>
      <c r="I486" s="23" t="str">
        <f t="array" ref="I486">IF(J486="","",XLOOKUP(J486,selector_13,selector_13_ids,""))</f>
        <v/>
      </c>
      <c r="J486" s="25"/>
      <c r="K486" s="14"/>
      <c r="L486" s="23" t="str">
        <f t="array" ref="L486">IF(M486="","",XLOOKUP(M486,selector_07,selector_07_ids,""))</f>
        <v/>
      </c>
      <c r="M486" s="25"/>
      <c r="N486" s="14"/>
      <c r="O486" s="14"/>
      <c r="P486" s="14"/>
      <c r="Q486" s="14"/>
      <c r="R486" s="14"/>
      <c r="S486" s="14"/>
      <c r="T486" s="14"/>
      <c r="U486" s="14"/>
      <c r="V486" s="14"/>
      <c r="W486" s="23" t="str">
        <f t="array" ref="W486">IF(X486="","",XLOOKUP(X486,selector_04,selector_04_ids,""))</f>
        <v/>
      </c>
      <c r="X486" s="25"/>
      <c r="Y486" s="14"/>
      <c r="Z486" s="27"/>
      <c r="AA486" s="14"/>
    </row>
    <row r="487">
      <c r="A487" s="14"/>
      <c r="B487" s="23" t="str">
        <f>IF($A487="","",'Система'!$B$4)</f>
        <v/>
      </c>
      <c r="C487" s="14"/>
      <c r="D487" s="23" t="str">
        <f t="array" ref="D487">IF(E487="","",XLOOKUP(E487,selector_12,selector_12_ids,""))</f>
        <v/>
      </c>
      <c r="E487" s="25"/>
      <c r="F487" s="23" t="str">
        <f t="array" ref="F487">IF(G487="","",XLOOKUP(G487,selector_13,selector_13_ids,""))</f>
        <v/>
      </c>
      <c r="G487" s="25"/>
      <c r="H487" s="14"/>
      <c r="I487" s="23" t="str">
        <f t="array" ref="I487">IF(J487="","",XLOOKUP(J487,selector_13,selector_13_ids,""))</f>
        <v/>
      </c>
      <c r="J487" s="25"/>
      <c r="K487" s="14"/>
      <c r="L487" s="23" t="str">
        <f t="array" ref="L487">IF(M487="","",XLOOKUP(M487,selector_07,selector_07_ids,""))</f>
        <v/>
      </c>
      <c r="M487" s="25"/>
      <c r="N487" s="14"/>
      <c r="O487" s="14"/>
      <c r="P487" s="14"/>
      <c r="Q487" s="14"/>
      <c r="R487" s="14"/>
      <c r="S487" s="14"/>
      <c r="T487" s="14"/>
      <c r="U487" s="14"/>
      <c r="V487" s="14"/>
      <c r="W487" s="23" t="str">
        <f t="array" ref="W487">IF(X487="","",XLOOKUP(X487,selector_04,selector_04_ids,""))</f>
        <v/>
      </c>
      <c r="X487" s="25"/>
      <c r="Y487" s="14"/>
      <c r="Z487" s="27"/>
      <c r="AA487" s="14"/>
    </row>
    <row r="488">
      <c r="A488" s="14"/>
      <c r="B488" s="23" t="str">
        <f>IF($A488="","",'Система'!$B$4)</f>
        <v/>
      </c>
      <c r="C488" s="14"/>
      <c r="D488" s="23" t="str">
        <f t="array" ref="D488">IF(E488="","",XLOOKUP(E488,selector_12,selector_12_ids,""))</f>
        <v/>
      </c>
      <c r="E488" s="25"/>
      <c r="F488" s="23" t="str">
        <f t="array" ref="F488">IF(G488="","",XLOOKUP(G488,selector_13,selector_13_ids,""))</f>
        <v/>
      </c>
      <c r="G488" s="25"/>
      <c r="H488" s="14"/>
      <c r="I488" s="23" t="str">
        <f t="array" ref="I488">IF(J488="","",XLOOKUP(J488,selector_13,selector_13_ids,""))</f>
        <v/>
      </c>
      <c r="J488" s="25"/>
      <c r="K488" s="14"/>
      <c r="L488" s="23" t="str">
        <f t="array" ref="L488">IF(M488="","",XLOOKUP(M488,selector_07,selector_07_ids,""))</f>
        <v/>
      </c>
      <c r="M488" s="25"/>
      <c r="N488" s="14"/>
      <c r="O488" s="14"/>
      <c r="P488" s="14"/>
      <c r="Q488" s="14"/>
      <c r="R488" s="14"/>
      <c r="S488" s="14"/>
      <c r="T488" s="14"/>
      <c r="U488" s="14"/>
      <c r="V488" s="14"/>
      <c r="W488" s="23" t="str">
        <f t="array" ref="W488">IF(X488="","",XLOOKUP(X488,selector_04,selector_04_ids,""))</f>
        <v/>
      </c>
      <c r="X488" s="25"/>
      <c r="Y488" s="14"/>
      <c r="Z488" s="27"/>
      <c r="AA488" s="14"/>
    </row>
    <row r="489">
      <c r="A489" s="14"/>
      <c r="B489" s="23" t="str">
        <f>IF($A489="","",'Система'!$B$4)</f>
        <v/>
      </c>
      <c r="C489" s="14"/>
      <c r="D489" s="23" t="str">
        <f t="array" ref="D489">IF(E489="","",XLOOKUP(E489,selector_12,selector_12_ids,""))</f>
        <v/>
      </c>
      <c r="E489" s="25"/>
      <c r="F489" s="23" t="str">
        <f t="array" ref="F489">IF(G489="","",XLOOKUP(G489,selector_13,selector_13_ids,""))</f>
        <v/>
      </c>
      <c r="G489" s="25"/>
      <c r="H489" s="14"/>
      <c r="I489" s="23" t="str">
        <f t="array" ref="I489">IF(J489="","",XLOOKUP(J489,selector_13,selector_13_ids,""))</f>
        <v/>
      </c>
      <c r="J489" s="25"/>
      <c r="K489" s="14"/>
      <c r="L489" s="23" t="str">
        <f t="array" ref="L489">IF(M489="","",XLOOKUP(M489,selector_07,selector_07_ids,""))</f>
        <v/>
      </c>
      <c r="M489" s="25"/>
      <c r="N489" s="14"/>
      <c r="O489" s="14"/>
      <c r="P489" s="14"/>
      <c r="Q489" s="14"/>
      <c r="R489" s="14"/>
      <c r="S489" s="14"/>
      <c r="T489" s="14"/>
      <c r="U489" s="14"/>
      <c r="V489" s="14"/>
      <c r="W489" s="23" t="str">
        <f t="array" ref="W489">IF(X489="","",XLOOKUP(X489,selector_04,selector_04_ids,""))</f>
        <v/>
      </c>
      <c r="X489" s="25"/>
      <c r="Y489" s="14"/>
      <c r="Z489" s="27"/>
      <c r="AA489" s="14"/>
    </row>
    <row r="490">
      <c r="A490" s="14"/>
      <c r="B490" s="23" t="str">
        <f>IF($A490="","",'Система'!$B$4)</f>
        <v/>
      </c>
      <c r="C490" s="14"/>
      <c r="D490" s="23" t="str">
        <f t="array" ref="D490">IF(E490="","",XLOOKUP(E490,selector_12,selector_12_ids,""))</f>
        <v/>
      </c>
      <c r="E490" s="25"/>
      <c r="F490" s="23" t="str">
        <f t="array" ref="F490">IF(G490="","",XLOOKUP(G490,selector_13,selector_13_ids,""))</f>
        <v/>
      </c>
      <c r="G490" s="25"/>
      <c r="H490" s="14"/>
      <c r="I490" s="23" t="str">
        <f t="array" ref="I490">IF(J490="","",XLOOKUP(J490,selector_13,selector_13_ids,""))</f>
        <v/>
      </c>
      <c r="J490" s="25"/>
      <c r="K490" s="14"/>
      <c r="L490" s="23" t="str">
        <f t="array" ref="L490">IF(M490="","",XLOOKUP(M490,selector_07,selector_07_ids,""))</f>
        <v/>
      </c>
      <c r="M490" s="25"/>
      <c r="N490" s="14"/>
      <c r="O490" s="14"/>
      <c r="P490" s="14"/>
      <c r="Q490" s="14"/>
      <c r="R490" s="14"/>
      <c r="S490" s="14"/>
      <c r="T490" s="14"/>
      <c r="U490" s="14"/>
      <c r="V490" s="14"/>
      <c r="W490" s="23" t="str">
        <f t="array" ref="W490">IF(X490="","",XLOOKUP(X490,selector_04,selector_04_ids,""))</f>
        <v/>
      </c>
      <c r="X490" s="25"/>
      <c r="Y490" s="14"/>
      <c r="Z490" s="27"/>
      <c r="AA490" s="14"/>
    </row>
    <row r="491">
      <c r="A491" s="14"/>
      <c r="B491" s="23" t="str">
        <f>IF($A491="","",'Система'!$B$4)</f>
        <v/>
      </c>
      <c r="C491" s="14"/>
      <c r="D491" s="23" t="str">
        <f t="array" ref="D491">IF(E491="","",XLOOKUP(E491,selector_12,selector_12_ids,""))</f>
        <v/>
      </c>
      <c r="E491" s="25"/>
      <c r="F491" s="23" t="str">
        <f t="array" ref="F491">IF(G491="","",XLOOKUP(G491,selector_13,selector_13_ids,""))</f>
        <v/>
      </c>
      <c r="G491" s="25"/>
      <c r="H491" s="14"/>
      <c r="I491" s="23" t="str">
        <f t="array" ref="I491">IF(J491="","",XLOOKUP(J491,selector_13,selector_13_ids,""))</f>
        <v/>
      </c>
      <c r="J491" s="25"/>
      <c r="K491" s="14"/>
      <c r="L491" s="23" t="str">
        <f t="array" ref="L491">IF(M491="","",XLOOKUP(M491,selector_07,selector_07_ids,""))</f>
        <v/>
      </c>
      <c r="M491" s="25"/>
      <c r="N491" s="14"/>
      <c r="O491" s="14"/>
      <c r="P491" s="14"/>
      <c r="Q491" s="14"/>
      <c r="R491" s="14"/>
      <c r="S491" s="14"/>
      <c r="T491" s="14"/>
      <c r="U491" s="14"/>
      <c r="V491" s="14"/>
      <c r="W491" s="23" t="str">
        <f t="array" ref="W491">IF(X491="","",XLOOKUP(X491,selector_04,selector_04_ids,""))</f>
        <v/>
      </c>
      <c r="X491" s="25"/>
      <c r="Y491" s="14"/>
      <c r="Z491" s="27"/>
      <c r="AA491" s="14"/>
    </row>
    <row r="492">
      <c r="A492" s="14"/>
      <c r="B492" s="23" t="str">
        <f>IF($A492="","",'Система'!$B$4)</f>
        <v/>
      </c>
      <c r="C492" s="14"/>
      <c r="D492" s="23" t="str">
        <f t="array" ref="D492">IF(E492="","",XLOOKUP(E492,selector_12,selector_12_ids,""))</f>
        <v/>
      </c>
      <c r="E492" s="25"/>
      <c r="F492" s="23" t="str">
        <f t="array" ref="F492">IF(G492="","",XLOOKUP(G492,selector_13,selector_13_ids,""))</f>
        <v/>
      </c>
      <c r="G492" s="25"/>
      <c r="H492" s="14"/>
      <c r="I492" s="23" t="str">
        <f t="array" ref="I492">IF(J492="","",XLOOKUP(J492,selector_13,selector_13_ids,""))</f>
        <v/>
      </c>
      <c r="J492" s="25"/>
      <c r="K492" s="14"/>
      <c r="L492" s="23" t="str">
        <f t="array" ref="L492">IF(M492="","",XLOOKUP(M492,selector_07,selector_07_ids,""))</f>
        <v/>
      </c>
      <c r="M492" s="25"/>
      <c r="N492" s="14"/>
      <c r="O492" s="14"/>
      <c r="P492" s="14"/>
      <c r="Q492" s="14"/>
      <c r="R492" s="14"/>
      <c r="S492" s="14"/>
      <c r="T492" s="14"/>
      <c r="U492" s="14"/>
      <c r="V492" s="14"/>
      <c r="W492" s="23" t="str">
        <f t="array" ref="W492">IF(X492="","",XLOOKUP(X492,selector_04,selector_04_ids,""))</f>
        <v/>
      </c>
      <c r="X492" s="25"/>
      <c r="Y492" s="14"/>
      <c r="Z492" s="27"/>
      <c r="AA492" s="14"/>
    </row>
    <row r="493">
      <c r="A493" s="14"/>
      <c r="B493" s="23" t="str">
        <f>IF($A493="","",'Система'!$B$4)</f>
        <v/>
      </c>
      <c r="C493" s="14"/>
      <c r="D493" s="23" t="str">
        <f t="array" ref="D493">IF(E493="","",XLOOKUP(E493,selector_12,selector_12_ids,""))</f>
        <v/>
      </c>
      <c r="E493" s="25"/>
      <c r="F493" s="23" t="str">
        <f t="array" ref="F493">IF(G493="","",XLOOKUP(G493,selector_13,selector_13_ids,""))</f>
        <v/>
      </c>
      <c r="G493" s="25"/>
      <c r="H493" s="14"/>
      <c r="I493" s="23" t="str">
        <f t="array" ref="I493">IF(J493="","",XLOOKUP(J493,selector_13,selector_13_ids,""))</f>
        <v/>
      </c>
      <c r="J493" s="25"/>
      <c r="K493" s="14"/>
      <c r="L493" s="23" t="str">
        <f t="array" ref="L493">IF(M493="","",XLOOKUP(M493,selector_07,selector_07_ids,""))</f>
        <v/>
      </c>
      <c r="M493" s="25"/>
      <c r="N493" s="14"/>
      <c r="O493" s="14"/>
      <c r="P493" s="14"/>
      <c r="Q493" s="14"/>
      <c r="R493" s="14"/>
      <c r="S493" s="14"/>
      <c r="T493" s="14"/>
      <c r="U493" s="14"/>
      <c r="V493" s="14"/>
      <c r="W493" s="23" t="str">
        <f t="array" ref="W493">IF(X493="","",XLOOKUP(X493,selector_04,selector_04_ids,""))</f>
        <v/>
      </c>
      <c r="X493" s="25"/>
      <c r="Y493" s="14"/>
      <c r="Z493" s="27"/>
      <c r="AA493" s="14"/>
    </row>
    <row r="494">
      <c r="A494" s="14"/>
      <c r="B494" s="23" t="str">
        <f>IF($A494="","",'Система'!$B$4)</f>
        <v/>
      </c>
      <c r="C494" s="14"/>
      <c r="D494" s="23" t="str">
        <f t="array" ref="D494">IF(E494="","",XLOOKUP(E494,selector_12,selector_12_ids,""))</f>
        <v/>
      </c>
      <c r="E494" s="25"/>
      <c r="F494" s="23" t="str">
        <f t="array" ref="F494">IF(G494="","",XLOOKUP(G494,selector_13,selector_13_ids,""))</f>
        <v/>
      </c>
      <c r="G494" s="25"/>
      <c r="H494" s="14"/>
      <c r="I494" s="23" t="str">
        <f t="array" ref="I494">IF(J494="","",XLOOKUP(J494,selector_13,selector_13_ids,""))</f>
        <v/>
      </c>
      <c r="J494" s="25"/>
      <c r="K494" s="14"/>
      <c r="L494" s="23" t="str">
        <f t="array" ref="L494">IF(M494="","",XLOOKUP(M494,selector_07,selector_07_ids,""))</f>
        <v/>
      </c>
      <c r="M494" s="25"/>
      <c r="N494" s="14"/>
      <c r="O494" s="14"/>
      <c r="P494" s="14"/>
      <c r="Q494" s="14"/>
      <c r="R494" s="14"/>
      <c r="S494" s="14"/>
      <c r="T494" s="14"/>
      <c r="U494" s="14"/>
      <c r="V494" s="14"/>
      <c r="W494" s="23" t="str">
        <f t="array" ref="W494">IF(X494="","",XLOOKUP(X494,selector_04,selector_04_ids,""))</f>
        <v/>
      </c>
      <c r="X494" s="25"/>
      <c r="Y494" s="14"/>
      <c r="Z494" s="27"/>
      <c r="AA494" s="14"/>
    </row>
    <row r="495">
      <c r="A495" s="14"/>
      <c r="B495" s="23" t="str">
        <f>IF($A495="","",'Система'!$B$4)</f>
        <v/>
      </c>
      <c r="C495" s="14"/>
      <c r="D495" s="23" t="str">
        <f t="array" ref="D495">IF(E495="","",XLOOKUP(E495,selector_12,selector_12_ids,""))</f>
        <v/>
      </c>
      <c r="E495" s="25"/>
      <c r="F495" s="23" t="str">
        <f t="array" ref="F495">IF(G495="","",XLOOKUP(G495,selector_13,selector_13_ids,""))</f>
        <v/>
      </c>
      <c r="G495" s="25"/>
      <c r="H495" s="14"/>
      <c r="I495" s="23" t="str">
        <f t="array" ref="I495">IF(J495="","",XLOOKUP(J495,selector_13,selector_13_ids,""))</f>
        <v/>
      </c>
      <c r="J495" s="25"/>
      <c r="K495" s="14"/>
      <c r="L495" s="23" t="str">
        <f t="array" ref="L495">IF(M495="","",XLOOKUP(M495,selector_07,selector_07_ids,""))</f>
        <v/>
      </c>
      <c r="M495" s="25"/>
      <c r="N495" s="14"/>
      <c r="O495" s="14"/>
      <c r="P495" s="14"/>
      <c r="Q495" s="14"/>
      <c r="R495" s="14"/>
      <c r="S495" s="14"/>
      <c r="T495" s="14"/>
      <c r="U495" s="14"/>
      <c r="V495" s="14"/>
      <c r="W495" s="23" t="str">
        <f t="array" ref="W495">IF(X495="","",XLOOKUP(X495,selector_04,selector_04_ids,""))</f>
        <v/>
      </c>
      <c r="X495" s="25"/>
      <c r="Y495" s="14"/>
      <c r="Z495" s="27"/>
      <c r="AA495" s="14"/>
    </row>
    <row r="496">
      <c r="A496" s="14"/>
      <c r="B496" s="23" t="str">
        <f>IF($A496="","",'Система'!$B$4)</f>
        <v/>
      </c>
      <c r="C496" s="14"/>
      <c r="D496" s="23" t="str">
        <f t="array" ref="D496">IF(E496="","",XLOOKUP(E496,selector_12,selector_12_ids,""))</f>
        <v/>
      </c>
      <c r="E496" s="25"/>
      <c r="F496" s="23" t="str">
        <f t="array" ref="F496">IF(G496="","",XLOOKUP(G496,selector_13,selector_13_ids,""))</f>
        <v/>
      </c>
      <c r="G496" s="25"/>
      <c r="H496" s="14"/>
      <c r="I496" s="23" t="str">
        <f t="array" ref="I496">IF(J496="","",XLOOKUP(J496,selector_13,selector_13_ids,""))</f>
        <v/>
      </c>
      <c r="J496" s="25"/>
      <c r="K496" s="14"/>
      <c r="L496" s="23" t="str">
        <f t="array" ref="L496">IF(M496="","",XLOOKUP(M496,selector_07,selector_07_ids,""))</f>
        <v/>
      </c>
      <c r="M496" s="25"/>
      <c r="N496" s="14"/>
      <c r="O496" s="14"/>
      <c r="P496" s="14"/>
      <c r="Q496" s="14"/>
      <c r="R496" s="14"/>
      <c r="S496" s="14"/>
      <c r="T496" s="14"/>
      <c r="U496" s="14"/>
      <c r="V496" s="14"/>
      <c r="W496" s="23" t="str">
        <f t="array" ref="W496">IF(X496="","",XLOOKUP(X496,selector_04,selector_04_ids,""))</f>
        <v/>
      </c>
      <c r="X496" s="25"/>
      <c r="Y496" s="14"/>
      <c r="Z496" s="27"/>
      <c r="AA496" s="14"/>
    </row>
    <row r="497">
      <c r="A497" s="14"/>
      <c r="B497" s="23" t="str">
        <f>IF($A497="","",'Система'!$B$4)</f>
        <v/>
      </c>
      <c r="C497" s="14"/>
      <c r="D497" s="23" t="str">
        <f t="array" ref="D497">IF(E497="","",XLOOKUP(E497,selector_12,selector_12_ids,""))</f>
        <v/>
      </c>
      <c r="E497" s="25"/>
      <c r="F497" s="23" t="str">
        <f t="array" ref="F497">IF(G497="","",XLOOKUP(G497,selector_13,selector_13_ids,""))</f>
        <v/>
      </c>
      <c r="G497" s="25"/>
      <c r="H497" s="14"/>
      <c r="I497" s="23" t="str">
        <f t="array" ref="I497">IF(J497="","",XLOOKUP(J497,selector_13,selector_13_ids,""))</f>
        <v/>
      </c>
      <c r="J497" s="25"/>
      <c r="K497" s="14"/>
      <c r="L497" s="23" t="str">
        <f t="array" ref="L497">IF(M497="","",XLOOKUP(M497,selector_07,selector_07_ids,""))</f>
        <v/>
      </c>
      <c r="M497" s="25"/>
      <c r="N497" s="14"/>
      <c r="O497" s="14"/>
      <c r="P497" s="14"/>
      <c r="Q497" s="14"/>
      <c r="R497" s="14"/>
      <c r="S497" s="14"/>
      <c r="T497" s="14"/>
      <c r="U497" s="14"/>
      <c r="V497" s="14"/>
      <c r="W497" s="23" t="str">
        <f t="array" ref="W497">IF(X497="","",XLOOKUP(X497,selector_04,selector_04_ids,""))</f>
        <v/>
      </c>
      <c r="X497" s="25"/>
      <c r="Y497" s="14"/>
      <c r="Z497" s="27"/>
      <c r="AA497" s="14"/>
    </row>
    <row r="498">
      <c r="A498" s="14"/>
      <c r="B498" s="23" t="str">
        <f>IF($A498="","",'Система'!$B$4)</f>
        <v/>
      </c>
      <c r="C498" s="14"/>
      <c r="D498" s="23" t="str">
        <f t="array" ref="D498">IF(E498="","",XLOOKUP(E498,selector_12,selector_12_ids,""))</f>
        <v/>
      </c>
      <c r="E498" s="25"/>
      <c r="F498" s="23" t="str">
        <f t="array" ref="F498">IF(G498="","",XLOOKUP(G498,selector_13,selector_13_ids,""))</f>
        <v/>
      </c>
      <c r="G498" s="25"/>
      <c r="H498" s="14"/>
      <c r="I498" s="23" t="str">
        <f t="array" ref="I498">IF(J498="","",XLOOKUP(J498,selector_13,selector_13_ids,""))</f>
        <v/>
      </c>
      <c r="J498" s="25"/>
      <c r="K498" s="14"/>
      <c r="L498" s="23" t="str">
        <f t="array" ref="L498">IF(M498="","",XLOOKUP(M498,selector_07,selector_07_ids,""))</f>
        <v/>
      </c>
      <c r="M498" s="25"/>
      <c r="N498" s="14"/>
      <c r="O498" s="14"/>
      <c r="P498" s="14"/>
      <c r="Q498" s="14"/>
      <c r="R498" s="14"/>
      <c r="S498" s="14"/>
      <c r="T498" s="14"/>
      <c r="U498" s="14"/>
      <c r="V498" s="14"/>
      <c r="W498" s="23" t="str">
        <f t="array" ref="W498">IF(X498="","",XLOOKUP(X498,selector_04,selector_04_ids,""))</f>
        <v/>
      </c>
      <c r="X498" s="25"/>
      <c r="Y498" s="14"/>
      <c r="Z498" s="27"/>
      <c r="AA498" s="14"/>
    </row>
    <row r="499">
      <c r="A499" s="14"/>
      <c r="B499" s="23" t="str">
        <f>IF($A499="","",'Система'!$B$4)</f>
        <v/>
      </c>
      <c r="C499" s="14"/>
      <c r="D499" s="23" t="str">
        <f t="array" ref="D499">IF(E499="","",XLOOKUP(E499,selector_12,selector_12_ids,""))</f>
        <v/>
      </c>
      <c r="E499" s="25"/>
      <c r="F499" s="23" t="str">
        <f t="array" ref="F499">IF(G499="","",XLOOKUP(G499,selector_13,selector_13_ids,""))</f>
        <v/>
      </c>
      <c r="G499" s="25"/>
      <c r="H499" s="14"/>
      <c r="I499" s="23" t="str">
        <f t="array" ref="I499">IF(J499="","",XLOOKUP(J499,selector_13,selector_13_ids,""))</f>
        <v/>
      </c>
      <c r="J499" s="25"/>
      <c r="K499" s="14"/>
      <c r="L499" s="23" t="str">
        <f t="array" ref="L499">IF(M499="","",XLOOKUP(M499,selector_07,selector_07_ids,""))</f>
        <v/>
      </c>
      <c r="M499" s="25"/>
      <c r="N499" s="14"/>
      <c r="O499" s="14"/>
      <c r="P499" s="14"/>
      <c r="Q499" s="14"/>
      <c r="R499" s="14"/>
      <c r="S499" s="14"/>
      <c r="T499" s="14"/>
      <c r="U499" s="14"/>
      <c r="V499" s="14"/>
      <c r="W499" s="23" t="str">
        <f t="array" ref="W499">IF(X499="","",XLOOKUP(X499,selector_04,selector_04_ids,""))</f>
        <v/>
      </c>
      <c r="X499" s="25"/>
      <c r="Y499" s="14"/>
      <c r="Z499" s="27"/>
      <c r="AA499" s="14"/>
    </row>
    <row r="500">
      <c r="A500" s="14"/>
      <c r="B500" s="23" t="str">
        <f>IF($A500="","",'Система'!$B$4)</f>
        <v/>
      </c>
      <c r="C500" s="14"/>
      <c r="D500" s="23" t="str">
        <f t="array" ref="D500">IF(E500="","",XLOOKUP(E500,selector_12,selector_12_ids,""))</f>
        <v/>
      </c>
      <c r="E500" s="25"/>
      <c r="F500" s="23" t="str">
        <f t="array" ref="F500">IF(G500="","",XLOOKUP(G500,selector_13,selector_13_ids,""))</f>
        <v/>
      </c>
      <c r="G500" s="25"/>
      <c r="H500" s="14"/>
      <c r="I500" s="23" t="str">
        <f t="array" ref="I500">IF(J500="","",XLOOKUP(J500,selector_13,selector_13_ids,""))</f>
        <v/>
      </c>
      <c r="J500" s="25"/>
      <c r="K500" s="14"/>
      <c r="L500" s="23" t="str">
        <f t="array" ref="L500">IF(M500="","",XLOOKUP(M500,selector_07,selector_07_ids,""))</f>
        <v/>
      </c>
      <c r="M500" s="25"/>
      <c r="N500" s="14"/>
      <c r="O500" s="14"/>
      <c r="P500" s="14"/>
      <c r="Q500" s="14"/>
      <c r="R500" s="14"/>
      <c r="S500" s="14"/>
      <c r="T500" s="14"/>
      <c r="U500" s="14"/>
      <c r="V500" s="14"/>
      <c r="W500" s="23" t="str">
        <f t="array" ref="W500">IF(X500="","",XLOOKUP(X500,selector_04,selector_04_ids,""))</f>
        <v/>
      </c>
      <c r="X500" s="25"/>
      <c r="Y500" s="14"/>
      <c r="Z500" s="27"/>
      <c r="AA500" s="14"/>
    </row>
    <row r="501">
      <c r="A501" s="14"/>
      <c r="B501" s="23" t="str">
        <f>IF($A501="","",'Система'!$B$4)</f>
        <v/>
      </c>
      <c r="C501" s="14"/>
      <c r="D501" s="23" t="str">
        <f t="array" ref="D501">IF(E501="","",XLOOKUP(E501,selector_12,selector_12_ids,""))</f>
        <v/>
      </c>
      <c r="E501" s="25"/>
      <c r="F501" s="23" t="str">
        <f t="array" ref="F501">IF(G501="","",XLOOKUP(G501,selector_13,selector_13_ids,""))</f>
        <v/>
      </c>
      <c r="G501" s="25"/>
      <c r="H501" s="14"/>
      <c r="I501" s="23" t="str">
        <f t="array" ref="I501">IF(J501="","",XLOOKUP(J501,selector_13,selector_13_ids,""))</f>
        <v/>
      </c>
      <c r="J501" s="25"/>
      <c r="K501" s="14"/>
      <c r="L501" s="23" t="str">
        <f t="array" ref="L501">IF(M501="","",XLOOKUP(M501,selector_07,selector_07_ids,""))</f>
        <v/>
      </c>
      <c r="M501" s="25"/>
      <c r="N501" s="14"/>
      <c r="O501" s="14"/>
      <c r="P501" s="14"/>
      <c r="Q501" s="14"/>
      <c r="R501" s="14"/>
      <c r="S501" s="14"/>
      <c r="T501" s="14"/>
      <c r="U501" s="14"/>
      <c r="V501" s="14"/>
      <c r="W501" s="23" t="str">
        <f t="array" ref="W501">IF(X501="","",XLOOKUP(X501,selector_04,selector_04_ids,""))</f>
        <v/>
      </c>
      <c r="X501" s="25"/>
      <c r="Y501" s="14"/>
      <c r="Z501" s="27"/>
      <c r="AA501" s="14"/>
    </row>
    <row r="502">
      <c r="A502" s="14"/>
      <c r="B502" s="23" t="str">
        <f>IF($A502="","",'Система'!$B$4)</f>
        <v/>
      </c>
      <c r="C502" s="14"/>
      <c r="D502" s="23" t="str">
        <f t="array" ref="D502">IF(E502="","",XLOOKUP(E502,selector_12,selector_12_ids,""))</f>
        <v/>
      </c>
      <c r="E502" s="25"/>
      <c r="F502" s="23" t="str">
        <f t="array" ref="F502">IF(G502="","",XLOOKUP(G502,selector_13,selector_13_ids,""))</f>
        <v/>
      </c>
      <c r="G502" s="25"/>
      <c r="H502" s="14"/>
      <c r="I502" s="23" t="str">
        <f t="array" ref="I502">IF(J502="","",XLOOKUP(J502,selector_13,selector_13_ids,""))</f>
        <v/>
      </c>
      <c r="J502" s="25"/>
      <c r="K502" s="14"/>
      <c r="L502" s="23" t="str">
        <f t="array" ref="L502">IF(M502="","",XLOOKUP(M502,selector_07,selector_07_ids,""))</f>
        <v/>
      </c>
      <c r="M502" s="25"/>
      <c r="N502" s="14"/>
      <c r="O502" s="14"/>
      <c r="P502" s="14"/>
      <c r="Q502" s="14"/>
      <c r="R502" s="14"/>
      <c r="S502" s="14"/>
      <c r="T502" s="14"/>
      <c r="U502" s="14"/>
      <c r="V502" s="14"/>
      <c r="W502" s="23" t="str">
        <f t="array" ref="W502">IF(X502="","",XLOOKUP(X502,selector_04,selector_04_ids,""))</f>
        <v/>
      </c>
      <c r="X502" s="25"/>
      <c r="Y502" s="14"/>
      <c r="Z502" s="27"/>
      <c r="AA502" s="14"/>
    </row>
    <row r="503">
      <c r="A503" s="14"/>
      <c r="B503" s="23" t="str">
        <f>IF($A503="","",'Система'!$B$4)</f>
        <v/>
      </c>
      <c r="C503" s="14"/>
      <c r="D503" s="23" t="str">
        <f t="array" ref="D503">IF(E503="","",XLOOKUP(E503,selector_12,selector_12_ids,""))</f>
        <v/>
      </c>
      <c r="E503" s="25"/>
      <c r="F503" s="23" t="str">
        <f t="array" ref="F503">IF(G503="","",XLOOKUP(G503,selector_13,selector_13_ids,""))</f>
        <v/>
      </c>
      <c r="G503" s="25"/>
      <c r="H503" s="14"/>
      <c r="I503" s="23" t="str">
        <f t="array" ref="I503">IF(J503="","",XLOOKUP(J503,selector_13,selector_13_ids,""))</f>
        <v/>
      </c>
      <c r="J503" s="25"/>
      <c r="K503" s="14"/>
      <c r="L503" s="23" t="str">
        <f t="array" ref="L503">IF(M503="","",XLOOKUP(M503,selector_07,selector_07_ids,""))</f>
        <v/>
      </c>
      <c r="M503" s="25"/>
      <c r="N503" s="14"/>
      <c r="O503" s="14"/>
      <c r="P503" s="14"/>
      <c r="Q503" s="14"/>
      <c r="R503" s="14"/>
      <c r="S503" s="14"/>
      <c r="T503" s="14"/>
      <c r="U503" s="14"/>
      <c r="V503" s="14"/>
      <c r="W503" s="23" t="str">
        <f t="array" ref="W503">IF(X503="","",XLOOKUP(X503,selector_04,selector_04_ids,""))</f>
        <v/>
      </c>
      <c r="X503" s="25"/>
      <c r="Y503" s="14"/>
      <c r="Z503" s="27"/>
      <c r="AA503" s="14"/>
    </row>
    <row r="504">
      <c r="A504" s="14"/>
      <c r="B504" s="23" t="str">
        <f>IF($A504="","",'Система'!$B$4)</f>
        <v/>
      </c>
      <c r="C504" s="14"/>
      <c r="D504" s="23" t="str">
        <f t="array" ref="D504">IF(E504="","",XLOOKUP(E504,selector_12,selector_12_ids,""))</f>
        <v/>
      </c>
      <c r="E504" s="25"/>
      <c r="F504" s="23" t="str">
        <f t="array" ref="F504">IF(G504="","",XLOOKUP(G504,selector_13,selector_13_ids,""))</f>
        <v/>
      </c>
      <c r="G504" s="25"/>
      <c r="H504" s="14"/>
      <c r="I504" s="23" t="str">
        <f t="array" ref="I504">IF(J504="","",XLOOKUP(J504,selector_13,selector_13_ids,""))</f>
        <v/>
      </c>
      <c r="J504" s="25"/>
      <c r="K504" s="14"/>
      <c r="L504" s="23" t="str">
        <f t="array" ref="L504">IF(M504="","",XLOOKUP(M504,selector_07,selector_07_ids,""))</f>
        <v/>
      </c>
      <c r="M504" s="25"/>
      <c r="N504" s="14"/>
      <c r="O504" s="14"/>
      <c r="P504" s="14"/>
      <c r="Q504" s="14"/>
      <c r="R504" s="14"/>
      <c r="S504" s="14"/>
      <c r="T504" s="14"/>
      <c r="U504" s="14"/>
      <c r="V504" s="14"/>
      <c r="W504" s="23" t="str">
        <f t="array" ref="W504">IF(X504="","",XLOOKUP(X504,selector_04,selector_04_ids,""))</f>
        <v/>
      </c>
      <c r="X504" s="25"/>
      <c r="Y504" s="14"/>
      <c r="Z504" s="27"/>
      <c r="AA504" s="14"/>
    </row>
    <row r="505">
      <c r="A505" s="14"/>
      <c r="B505" s="23" t="str">
        <f>IF($A505="","",'Система'!$B$4)</f>
        <v/>
      </c>
      <c r="C505" s="14"/>
      <c r="D505" s="23" t="str">
        <f t="array" ref="D505">IF(E505="","",XLOOKUP(E505,selector_12,selector_12_ids,""))</f>
        <v/>
      </c>
      <c r="E505" s="25"/>
      <c r="F505" s="23" t="str">
        <f t="array" ref="F505">IF(G505="","",XLOOKUP(G505,selector_13,selector_13_ids,""))</f>
        <v/>
      </c>
      <c r="G505" s="25"/>
      <c r="H505" s="14"/>
      <c r="I505" s="23" t="str">
        <f t="array" ref="I505">IF(J505="","",XLOOKUP(J505,selector_13,selector_13_ids,""))</f>
        <v/>
      </c>
      <c r="J505" s="25"/>
      <c r="K505" s="14"/>
      <c r="L505" s="23" t="str">
        <f t="array" ref="L505">IF(M505="","",XLOOKUP(M505,selector_07,selector_07_ids,""))</f>
        <v/>
      </c>
      <c r="M505" s="25"/>
      <c r="N505" s="14"/>
      <c r="O505" s="14"/>
      <c r="P505" s="14"/>
      <c r="Q505" s="14"/>
      <c r="R505" s="14"/>
      <c r="S505" s="14"/>
      <c r="T505" s="14"/>
      <c r="U505" s="14"/>
      <c r="V505" s="14"/>
      <c r="W505" s="23" t="str">
        <f t="array" ref="W505">IF(X505="","",XLOOKUP(X505,selector_04,selector_04_ids,""))</f>
        <v/>
      </c>
      <c r="X505" s="25"/>
      <c r="Y505" s="14"/>
      <c r="Z505" s="27"/>
      <c r="AA505" s="14"/>
    </row>
    <row r="506">
      <c r="A506" s="14"/>
      <c r="B506" s="23" t="str">
        <f>IF($A506="","",'Система'!$B$4)</f>
        <v/>
      </c>
      <c r="C506" s="14"/>
      <c r="D506" s="23" t="str">
        <f t="array" ref="D506">IF(E506="","",XLOOKUP(E506,selector_12,selector_12_ids,""))</f>
        <v/>
      </c>
      <c r="E506" s="25"/>
      <c r="F506" s="23" t="str">
        <f t="array" ref="F506">IF(G506="","",XLOOKUP(G506,selector_13,selector_13_ids,""))</f>
        <v/>
      </c>
      <c r="G506" s="25"/>
      <c r="H506" s="14"/>
      <c r="I506" s="23" t="str">
        <f t="array" ref="I506">IF(J506="","",XLOOKUP(J506,selector_13,selector_13_ids,""))</f>
        <v/>
      </c>
      <c r="J506" s="25"/>
      <c r="K506" s="14"/>
      <c r="L506" s="23" t="str">
        <f t="array" ref="L506">IF(M506="","",XLOOKUP(M506,selector_07,selector_07_ids,""))</f>
        <v/>
      </c>
      <c r="M506" s="25"/>
      <c r="N506" s="14"/>
      <c r="O506" s="14"/>
      <c r="P506" s="14"/>
      <c r="Q506" s="14"/>
      <c r="R506" s="14"/>
      <c r="S506" s="14"/>
      <c r="T506" s="14"/>
      <c r="U506" s="14"/>
      <c r="V506" s="14"/>
      <c r="W506" s="23" t="str">
        <f t="array" ref="W506">IF(X506="","",XLOOKUP(X506,selector_04,selector_04_ids,""))</f>
        <v/>
      </c>
      <c r="X506" s="25"/>
      <c r="Y506" s="14"/>
      <c r="Z506" s="27"/>
      <c r="AA506" s="14"/>
    </row>
    <row r="507">
      <c r="A507" s="14"/>
      <c r="B507" s="23" t="str">
        <f>IF($A507="","",'Система'!$B$4)</f>
        <v/>
      </c>
      <c r="C507" s="14"/>
      <c r="D507" s="23" t="str">
        <f t="array" ref="D507">IF(E507="","",XLOOKUP(E507,selector_12,selector_12_ids,""))</f>
        <v/>
      </c>
      <c r="E507" s="25"/>
      <c r="F507" s="23" t="str">
        <f t="array" ref="F507">IF(G507="","",XLOOKUP(G507,selector_13,selector_13_ids,""))</f>
        <v/>
      </c>
      <c r="G507" s="25"/>
      <c r="H507" s="14"/>
      <c r="I507" s="23" t="str">
        <f t="array" ref="I507">IF(J507="","",XLOOKUP(J507,selector_13,selector_13_ids,""))</f>
        <v/>
      </c>
      <c r="J507" s="25"/>
      <c r="K507" s="14"/>
      <c r="L507" s="23" t="str">
        <f t="array" ref="L507">IF(M507="","",XLOOKUP(M507,selector_07,selector_07_ids,""))</f>
        <v/>
      </c>
      <c r="M507" s="25"/>
      <c r="N507" s="14"/>
      <c r="O507" s="14"/>
      <c r="P507" s="14"/>
      <c r="Q507" s="14"/>
      <c r="R507" s="14"/>
      <c r="S507" s="14"/>
      <c r="T507" s="14"/>
      <c r="U507" s="14"/>
      <c r="V507" s="14"/>
      <c r="W507" s="23" t="str">
        <f t="array" ref="W507">IF(X507="","",XLOOKUP(X507,selector_04,selector_04_ids,""))</f>
        <v/>
      </c>
      <c r="X507" s="25"/>
      <c r="Y507" s="14"/>
      <c r="Z507" s="27"/>
      <c r="AA507" s="14"/>
    </row>
    <row r="508">
      <c r="A508" s="14"/>
      <c r="B508" s="23" t="str">
        <f>IF($A508="","",'Система'!$B$4)</f>
        <v/>
      </c>
      <c r="C508" s="14"/>
      <c r="D508" s="23" t="str">
        <f t="array" ref="D508">IF(E508="","",XLOOKUP(E508,selector_12,selector_12_ids,""))</f>
        <v/>
      </c>
      <c r="E508" s="25"/>
      <c r="F508" s="23" t="str">
        <f t="array" ref="F508">IF(G508="","",XLOOKUP(G508,selector_13,selector_13_ids,""))</f>
        <v/>
      </c>
      <c r="G508" s="25"/>
      <c r="H508" s="14"/>
      <c r="I508" s="23" t="str">
        <f t="array" ref="I508">IF(J508="","",XLOOKUP(J508,selector_13,selector_13_ids,""))</f>
        <v/>
      </c>
      <c r="J508" s="25"/>
      <c r="K508" s="14"/>
      <c r="L508" s="23" t="str">
        <f t="array" ref="L508">IF(M508="","",XLOOKUP(M508,selector_07,selector_07_ids,""))</f>
        <v/>
      </c>
      <c r="M508" s="25"/>
      <c r="N508" s="14"/>
      <c r="O508" s="14"/>
      <c r="P508" s="14"/>
      <c r="Q508" s="14"/>
      <c r="R508" s="14"/>
      <c r="S508" s="14"/>
      <c r="T508" s="14"/>
      <c r="U508" s="14"/>
      <c r="V508" s="14"/>
      <c r="W508" s="23" t="str">
        <f t="array" ref="W508">IF(X508="","",XLOOKUP(X508,selector_04,selector_04_ids,""))</f>
        <v/>
      </c>
      <c r="X508" s="25"/>
      <c r="Y508" s="14"/>
      <c r="Z508" s="27"/>
      <c r="AA508" s="14"/>
    </row>
    <row r="509">
      <c r="A509" s="14"/>
      <c r="B509" s="23" t="str">
        <f>IF($A509="","",'Система'!$B$4)</f>
        <v/>
      </c>
      <c r="C509" s="14"/>
      <c r="D509" s="23" t="str">
        <f t="array" ref="D509">IF(E509="","",XLOOKUP(E509,selector_12,selector_12_ids,""))</f>
        <v/>
      </c>
      <c r="E509" s="25"/>
      <c r="F509" s="23" t="str">
        <f t="array" ref="F509">IF(G509="","",XLOOKUP(G509,selector_13,selector_13_ids,""))</f>
        <v/>
      </c>
      <c r="G509" s="25"/>
      <c r="H509" s="14"/>
      <c r="I509" s="23" t="str">
        <f t="array" ref="I509">IF(J509="","",XLOOKUP(J509,selector_13,selector_13_ids,""))</f>
        <v/>
      </c>
      <c r="J509" s="25"/>
      <c r="K509" s="14"/>
      <c r="L509" s="23" t="str">
        <f t="array" ref="L509">IF(M509="","",XLOOKUP(M509,selector_07,selector_07_ids,""))</f>
        <v/>
      </c>
      <c r="M509" s="25"/>
      <c r="N509" s="14"/>
      <c r="O509" s="14"/>
      <c r="P509" s="14"/>
      <c r="Q509" s="14"/>
      <c r="R509" s="14"/>
      <c r="S509" s="14"/>
      <c r="T509" s="14"/>
      <c r="U509" s="14"/>
      <c r="V509" s="14"/>
      <c r="W509" s="23" t="str">
        <f t="array" ref="W509">IF(X509="","",XLOOKUP(X509,selector_04,selector_04_ids,""))</f>
        <v/>
      </c>
      <c r="X509" s="25"/>
      <c r="Y509" s="14"/>
      <c r="Z509" s="27"/>
      <c r="AA509" s="14"/>
    </row>
    <row r="510">
      <c r="A510" s="14"/>
      <c r="B510" s="23" t="str">
        <f>IF($A510="","",'Система'!$B$4)</f>
        <v/>
      </c>
      <c r="C510" s="14"/>
      <c r="D510" s="23" t="str">
        <f t="array" ref="D510">IF(E510="","",XLOOKUP(E510,selector_12,selector_12_ids,""))</f>
        <v/>
      </c>
      <c r="E510" s="25"/>
      <c r="F510" s="23" t="str">
        <f t="array" ref="F510">IF(G510="","",XLOOKUP(G510,selector_13,selector_13_ids,""))</f>
        <v/>
      </c>
      <c r="G510" s="25"/>
      <c r="H510" s="14"/>
      <c r="I510" s="23" t="str">
        <f t="array" ref="I510">IF(J510="","",XLOOKUP(J510,selector_13,selector_13_ids,""))</f>
        <v/>
      </c>
      <c r="J510" s="25"/>
      <c r="K510" s="14"/>
      <c r="L510" s="23" t="str">
        <f t="array" ref="L510">IF(M510="","",XLOOKUP(M510,selector_07,selector_07_ids,""))</f>
        <v/>
      </c>
      <c r="M510" s="25"/>
      <c r="N510" s="14"/>
      <c r="O510" s="14"/>
      <c r="P510" s="14"/>
      <c r="Q510" s="14"/>
      <c r="R510" s="14"/>
      <c r="S510" s="14"/>
      <c r="T510" s="14"/>
      <c r="U510" s="14"/>
      <c r="V510" s="14"/>
      <c r="W510" s="23" t="str">
        <f t="array" ref="W510">IF(X510="","",XLOOKUP(X510,selector_04,selector_04_ids,""))</f>
        <v/>
      </c>
      <c r="X510" s="25"/>
      <c r="Y510" s="14"/>
      <c r="Z510" s="27"/>
      <c r="AA510" s="14"/>
    </row>
    <row r="511">
      <c r="A511" s="14"/>
      <c r="B511" s="23" t="str">
        <f>IF($A511="","",'Система'!$B$4)</f>
        <v/>
      </c>
      <c r="C511" s="14"/>
      <c r="D511" s="23" t="str">
        <f t="array" ref="D511">IF(E511="","",XLOOKUP(E511,selector_12,selector_12_ids,""))</f>
        <v/>
      </c>
      <c r="E511" s="25"/>
      <c r="F511" s="23" t="str">
        <f t="array" ref="F511">IF(G511="","",XLOOKUP(G511,selector_13,selector_13_ids,""))</f>
        <v/>
      </c>
      <c r="G511" s="25"/>
      <c r="H511" s="14"/>
      <c r="I511" s="23" t="str">
        <f t="array" ref="I511">IF(J511="","",XLOOKUP(J511,selector_13,selector_13_ids,""))</f>
        <v/>
      </c>
      <c r="J511" s="25"/>
      <c r="K511" s="14"/>
      <c r="L511" s="23" t="str">
        <f t="array" ref="L511">IF(M511="","",XLOOKUP(M511,selector_07,selector_07_ids,""))</f>
        <v/>
      </c>
      <c r="M511" s="25"/>
      <c r="N511" s="14"/>
      <c r="O511" s="14"/>
      <c r="P511" s="14"/>
      <c r="Q511" s="14"/>
      <c r="R511" s="14"/>
      <c r="S511" s="14"/>
      <c r="T511" s="14"/>
      <c r="U511" s="14"/>
      <c r="V511" s="14"/>
      <c r="W511" s="23" t="str">
        <f t="array" ref="W511">IF(X511="","",XLOOKUP(X511,selector_04,selector_04_ids,""))</f>
        <v/>
      </c>
      <c r="X511" s="25"/>
      <c r="Y511" s="14"/>
      <c r="Z511" s="27"/>
      <c r="AA511" s="14"/>
    </row>
    <row r="512">
      <c r="A512" s="14"/>
      <c r="B512" s="23" t="str">
        <f>IF($A512="","",'Система'!$B$4)</f>
        <v/>
      </c>
      <c r="C512" s="14"/>
      <c r="D512" s="23" t="str">
        <f t="array" ref="D512">IF(E512="","",XLOOKUP(E512,selector_12,selector_12_ids,""))</f>
        <v/>
      </c>
      <c r="E512" s="25"/>
      <c r="F512" s="23" t="str">
        <f t="array" ref="F512">IF(G512="","",XLOOKUP(G512,selector_13,selector_13_ids,""))</f>
        <v/>
      </c>
      <c r="G512" s="25"/>
      <c r="H512" s="14"/>
      <c r="I512" s="23" t="str">
        <f t="array" ref="I512">IF(J512="","",XLOOKUP(J512,selector_13,selector_13_ids,""))</f>
        <v/>
      </c>
      <c r="J512" s="25"/>
      <c r="K512" s="14"/>
      <c r="L512" s="23" t="str">
        <f t="array" ref="L512">IF(M512="","",XLOOKUP(M512,selector_07,selector_07_ids,""))</f>
        <v/>
      </c>
      <c r="M512" s="25"/>
      <c r="N512" s="14"/>
      <c r="O512" s="14"/>
      <c r="P512" s="14"/>
      <c r="Q512" s="14"/>
      <c r="R512" s="14"/>
      <c r="S512" s="14"/>
      <c r="T512" s="14"/>
      <c r="U512" s="14"/>
      <c r="V512" s="14"/>
      <c r="W512" s="23" t="str">
        <f t="array" ref="W512">IF(X512="","",XLOOKUP(X512,selector_04,selector_04_ids,""))</f>
        <v/>
      </c>
      <c r="X512" s="25"/>
      <c r="Y512" s="14"/>
      <c r="Z512" s="27"/>
      <c r="AA512" s="14"/>
    </row>
    <row r="513">
      <c r="A513" s="14"/>
      <c r="B513" s="23" t="str">
        <f>IF($A513="","",'Система'!$B$4)</f>
        <v/>
      </c>
      <c r="C513" s="14"/>
      <c r="D513" s="23" t="str">
        <f t="array" ref="D513">IF(E513="","",XLOOKUP(E513,selector_12,selector_12_ids,""))</f>
        <v/>
      </c>
      <c r="E513" s="25"/>
      <c r="F513" s="23" t="str">
        <f t="array" ref="F513">IF(G513="","",XLOOKUP(G513,selector_13,selector_13_ids,""))</f>
        <v/>
      </c>
      <c r="G513" s="25"/>
      <c r="H513" s="14"/>
      <c r="I513" s="23" t="str">
        <f t="array" ref="I513">IF(J513="","",XLOOKUP(J513,selector_13,selector_13_ids,""))</f>
        <v/>
      </c>
      <c r="J513" s="25"/>
      <c r="K513" s="14"/>
      <c r="L513" s="23" t="str">
        <f t="array" ref="L513">IF(M513="","",XLOOKUP(M513,selector_07,selector_07_ids,""))</f>
        <v/>
      </c>
      <c r="M513" s="25"/>
      <c r="N513" s="14"/>
      <c r="O513" s="14"/>
      <c r="P513" s="14"/>
      <c r="Q513" s="14"/>
      <c r="R513" s="14"/>
      <c r="S513" s="14"/>
      <c r="T513" s="14"/>
      <c r="U513" s="14"/>
      <c r="V513" s="14"/>
      <c r="W513" s="23" t="str">
        <f t="array" ref="W513">IF(X513="","",XLOOKUP(X513,selector_04,selector_04_ids,""))</f>
        <v/>
      </c>
      <c r="X513" s="25"/>
      <c r="Y513" s="14"/>
      <c r="Z513" s="27"/>
      <c r="AA513" s="14"/>
    </row>
    <row r="514">
      <c r="A514" s="14"/>
      <c r="B514" s="23" t="str">
        <f>IF($A514="","",'Система'!$B$4)</f>
        <v/>
      </c>
      <c r="C514" s="14"/>
      <c r="D514" s="23" t="str">
        <f t="array" ref="D514">IF(E514="","",XLOOKUP(E514,selector_12,selector_12_ids,""))</f>
        <v/>
      </c>
      <c r="E514" s="25"/>
      <c r="F514" s="23" t="str">
        <f t="array" ref="F514">IF(G514="","",XLOOKUP(G514,selector_13,selector_13_ids,""))</f>
        <v/>
      </c>
      <c r="G514" s="25"/>
      <c r="H514" s="14"/>
      <c r="I514" s="23" t="str">
        <f t="array" ref="I514">IF(J514="","",XLOOKUP(J514,selector_13,selector_13_ids,""))</f>
        <v/>
      </c>
      <c r="J514" s="25"/>
      <c r="K514" s="14"/>
      <c r="L514" s="23" t="str">
        <f t="array" ref="L514">IF(M514="","",XLOOKUP(M514,selector_07,selector_07_ids,""))</f>
        <v/>
      </c>
      <c r="M514" s="25"/>
      <c r="N514" s="14"/>
      <c r="O514" s="14"/>
      <c r="P514" s="14"/>
      <c r="Q514" s="14"/>
      <c r="R514" s="14"/>
      <c r="S514" s="14"/>
      <c r="T514" s="14"/>
      <c r="U514" s="14"/>
      <c r="V514" s="14"/>
      <c r="W514" s="23" t="str">
        <f t="array" ref="W514">IF(X514="","",XLOOKUP(X514,selector_04,selector_04_ids,""))</f>
        <v/>
      </c>
      <c r="X514" s="25"/>
      <c r="Y514" s="14"/>
      <c r="Z514" s="27"/>
      <c r="AA514" s="14"/>
    </row>
    <row r="515">
      <c r="A515" s="14"/>
      <c r="B515" s="23" t="str">
        <f>IF($A515="","",'Система'!$B$4)</f>
        <v/>
      </c>
      <c r="C515" s="14"/>
      <c r="D515" s="23" t="str">
        <f t="array" ref="D515">IF(E515="","",XLOOKUP(E515,selector_12,selector_12_ids,""))</f>
        <v/>
      </c>
      <c r="E515" s="25"/>
      <c r="F515" s="23" t="str">
        <f t="array" ref="F515">IF(G515="","",XLOOKUP(G515,selector_13,selector_13_ids,""))</f>
        <v/>
      </c>
      <c r="G515" s="25"/>
      <c r="H515" s="14"/>
      <c r="I515" s="23" t="str">
        <f t="array" ref="I515">IF(J515="","",XLOOKUP(J515,selector_13,selector_13_ids,""))</f>
        <v/>
      </c>
      <c r="J515" s="25"/>
      <c r="K515" s="14"/>
      <c r="L515" s="23" t="str">
        <f t="array" ref="L515">IF(M515="","",XLOOKUP(M515,selector_07,selector_07_ids,""))</f>
        <v/>
      </c>
      <c r="M515" s="25"/>
      <c r="N515" s="14"/>
      <c r="O515" s="14"/>
      <c r="P515" s="14"/>
      <c r="Q515" s="14"/>
      <c r="R515" s="14"/>
      <c r="S515" s="14"/>
      <c r="T515" s="14"/>
      <c r="U515" s="14"/>
      <c r="V515" s="14"/>
      <c r="W515" s="23" t="str">
        <f t="array" ref="W515">IF(X515="","",XLOOKUP(X515,selector_04,selector_04_ids,""))</f>
        <v/>
      </c>
      <c r="X515" s="25"/>
      <c r="Y515" s="14"/>
      <c r="Z515" s="27"/>
      <c r="AA515" s="14"/>
    </row>
    <row r="516">
      <c r="A516" s="14"/>
      <c r="B516" s="23" t="str">
        <f>IF($A516="","",'Система'!$B$4)</f>
        <v/>
      </c>
      <c r="C516" s="14"/>
      <c r="D516" s="23" t="str">
        <f t="array" ref="D516">IF(E516="","",XLOOKUP(E516,selector_12,selector_12_ids,""))</f>
        <v/>
      </c>
      <c r="E516" s="25"/>
      <c r="F516" s="23" t="str">
        <f t="array" ref="F516">IF(G516="","",XLOOKUP(G516,selector_13,selector_13_ids,""))</f>
        <v/>
      </c>
      <c r="G516" s="25"/>
      <c r="H516" s="14"/>
      <c r="I516" s="23" t="str">
        <f t="array" ref="I516">IF(J516="","",XLOOKUP(J516,selector_13,selector_13_ids,""))</f>
        <v/>
      </c>
      <c r="J516" s="25"/>
      <c r="K516" s="14"/>
      <c r="L516" s="23" t="str">
        <f t="array" ref="L516">IF(M516="","",XLOOKUP(M516,selector_07,selector_07_ids,""))</f>
        <v/>
      </c>
      <c r="M516" s="25"/>
      <c r="N516" s="14"/>
      <c r="O516" s="14"/>
      <c r="P516" s="14"/>
      <c r="Q516" s="14"/>
      <c r="R516" s="14"/>
      <c r="S516" s="14"/>
      <c r="T516" s="14"/>
      <c r="U516" s="14"/>
      <c r="V516" s="14"/>
      <c r="W516" s="23" t="str">
        <f t="array" ref="W516">IF(X516="","",XLOOKUP(X516,selector_04,selector_04_ids,""))</f>
        <v/>
      </c>
      <c r="X516" s="25"/>
      <c r="Y516" s="14"/>
      <c r="Z516" s="27"/>
      <c r="AA516" s="14"/>
    </row>
    <row r="517">
      <c r="A517" s="14"/>
      <c r="B517" s="23" t="str">
        <f>IF($A517="","",'Система'!$B$4)</f>
        <v/>
      </c>
      <c r="C517" s="14"/>
      <c r="D517" s="23" t="str">
        <f t="array" ref="D517">IF(E517="","",XLOOKUP(E517,selector_12,selector_12_ids,""))</f>
        <v/>
      </c>
      <c r="E517" s="25"/>
      <c r="F517" s="23" t="str">
        <f t="array" ref="F517">IF(G517="","",XLOOKUP(G517,selector_13,selector_13_ids,""))</f>
        <v/>
      </c>
      <c r="G517" s="25"/>
      <c r="H517" s="14"/>
      <c r="I517" s="23" t="str">
        <f t="array" ref="I517">IF(J517="","",XLOOKUP(J517,selector_13,selector_13_ids,""))</f>
        <v/>
      </c>
      <c r="J517" s="25"/>
      <c r="K517" s="14"/>
      <c r="L517" s="23" t="str">
        <f t="array" ref="L517">IF(M517="","",XLOOKUP(M517,selector_07,selector_07_ids,""))</f>
        <v/>
      </c>
      <c r="M517" s="25"/>
      <c r="N517" s="14"/>
      <c r="O517" s="14"/>
      <c r="P517" s="14"/>
      <c r="Q517" s="14"/>
      <c r="R517" s="14"/>
      <c r="S517" s="14"/>
      <c r="T517" s="14"/>
      <c r="U517" s="14"/>
      <c r="V517" s="14"/>
      <c r="W517" s="23" t="str">
        <f t="array" ref="W517">IF(X517="","",XLOOKUP(X517,selector_04,selector_04_ids,""))</f>
        <v/>
      </c>
      <c r="X517" s="25"/>
      <c r="Y517" s="14"/>
      <c r="Z517" s="27"/>
      <c r="AA517" s="14"/>
    </row>
    <row r="518">
      <c r="A518" s="14"/>
      <c r="B518" s="23" t="str">
        <f>IF($A518="","",'Система'!$B$4)</f>
        <v/>
      </c>
      <c r="C518" s="14"/>
      <c r="D518" s="23" t="str">
        <f t="array" ref="D518">IF(E518="","",XLOOKUP(E518,selector_12,selector_12_ids,""))</f>
        <v/>
      </c>
      <c r="E518" s="25"/>
      <c r="F518" s="23" t="str">
        <f t="array" ref="F518">IF(G518="","",XLOOKUP(G518,selector_13,selector_13_ids,""))</f>
        <v/>
      </c>
      <c r="G518" s="25"/>
      <c r="H518" s="14"/>
      <c r="I518" s="23" t="str">
        <f t="array" ref="I518">IF(J518="","",XLOOKUP(J518,selector_13,selector_13_ids,""))</f>
        <v/>
      </c>
      <c r="J518" s="25"/>
      <c r="K518" s="14"/>
      <c r="L518" s="23" t="str">
        <f t="array" ref="L518">IF(M518="","",XLOOKUP(M518,selector_07,selector_07_ids,""))</f>
        <v/>
      </c>
      <c r="M518" s="25"/>
      <c r="N518" s="14"/>
      <c r="O518" s="14"/>
      <c r="P518" s="14"/>
      <c r="Q518" s="14"/>
      <c r="R518" s="14"/>
      <c r="S518" s="14"/>
      <c r="T518" s="14"/>
      <c r="U518" s="14"/>
      <c r="V518" s="14"/>
      <c r="W518" s="23" t="str">
        <f t="array" ref="W518">IF(X518="","",XLOOKUP(X518,selector_04,selector_04_ids,""))</f>
        <v/>
      </c>
      <c r="X518" s="25"/>
      <c r="Y518" s="14"/>
      <c r="Z518" s="27"/>
      <c r="AA518" s="14"/>
    </row>
    <row r="519">
      <c r="A519" s="14"/>
      <c r="B519" s="23" t="str">
        <f>IF($A519="","",'Система'!$B$4)</f>
        <v/>
      </c>
      <c r="C519" s="14"/>
      <c r="D519" s="23" t="str">
        <f t="array" ref="D519">IF(E519="","",XLOOKUP(E519,selector_12,selector_12_ids,""))</f>
        <v/>
      </c>
      <c r="E519" s="25"/>
      <c r="F519" s="23" t="str">
        <f t="array" ref="F519">IF(G519="","",XLOOKUP(G519,selector_13,selector_13_ids,""))</f>
        <v/>
      </c>
      <c r="G519" s="25"/>
      <c r="H519" s="14"/>
      <c r="I519" s="23" t="str">
        <f t="array" ref="I519">IF(J519="","",XLOOKUP(J519,selector_13,selector_13_ids,""))</f>
        <v/>
      </c>
      <c r="J519" s="25"/>
      <c r="K519" s="14"/>
      <c r="L519" s="23" t="str">
        <f t="array" ref="L519">IF(M519="","",XLOOKUP(M519,selector_07,selector_07_ids,""))</f>
        <v/>
      </c>
      <c r="M519" s="25"/>
      <c r="N519" s="14"/>
      <c r="O519" s="14"/>
      <c r="P519" s="14"/>
      <c r="Q519" s="14"/>
      <c r="R519" s="14"/>
      <c r="S519" s="14"/>
      <c r="T519" s="14"/>
      <c r="U519" s="14"/>
      <c r="V519" s="14"/>
      <c r="W519" s="23" t="str">
        <f t="array" ref="W519">IF(X519="","",XLOOKUP(X519,selector_04,selector_04_ids,""))</f>
        <v/>
      </c>
      <c r="X519" s="25"/>
      <c r="Y519" s="14"/>
      <c r="Z519" s="27"/>
      <c r="AA519" s="14"/>
    </row>
    <row r="520">
      <c r="A520" s="14"/>
      <c r="B520" s="23" t="str">
        <f>IF($A520="","",'Система'!$B$4)</f>
        <v/>
      </c>
      <c r="C520" s="14"/>
      <c r="D520" s="23" t="str">
        <f t="array" ref="D520">IF(E520="","",XLOOKUP(E520,selector_12,selector_12_ids,""))</f>
        <v/>
      </c>
      <c r="E520" s="25"/>
      <c r="F520" s="23" t="str">
        <f t="array" ref="F520">IF(G520="","",XLOOKUP(G520,selector_13,selector_13_ids,""))</f>
        <v/>
      </c>
      <c r="G520" s="25"/>
      <c r="H520" s="14"/>
      <c r="I520" s="23" t="str">
        <f t="array" ref="I520">IF(J520="","",XLOOKUP(J520,selector_13,selector_13_ids,""))</f>
        <v/>
      </c>
      <c r="J520" s="25"/>
      <c r="K520" s="14"/>
      <c r="L520" s="23" t="str">
        <f t="array" ref="L520">IF(M520="","",XLOOKUP(M520,selector_07,selector_07_ids,""))</f>
        <v/>
      </c>
      <c r="M520" s="25"/>
      <c r="N520" s="14"/>
      <c r="O520" s="14"/>
      <c r="P520" s="14"/>
      <c r="Q520" s="14"/>
      <c r="R520" s="14"/>
      <c r="S520" s="14"/>
      <c r="T520" s="14"/>
      <c r="U520" s="14"/>
      <c r="V520" s="14"/>
      <c r="W520" s="23" t="str">
        <f t="array" ref="W520">IF(X520="","",XLOOKUP(X520,selector_04,selector_04_ids,""))</f>
        <v/>
      </c>
      <c r="X520" s="25"/>
      <c r="Y520" s="14"/>
      <c r="Z520" s="27"/>
      <c r="AA520" s="14"/>
    </row>
    <row r="521">
      <c r="A521" s="14"/>
      <c r="B521" s="23" t="str">
        <f>IF($A521="","",'Система'!$B$4)</f>
        <v/>
      </c>
      <c r="C521" s="14"/>
      <c r="D521" s="23" t="str">
        <f t="array" ref="D521">IF(E521="","",XLOOKUP(E521,selector_12,selector_12_ids,""))</f>
        <v/>
      </c>
      <c r="E521" s="25"/>
      <c r="F521" s="23" t="str">
        <f t="array" ref="F521">IF(G521="","",XLOOKUP(G521,selector_13,selector_13_ids,""))</f>
        <v/>
      </c>
      <c r="G521" s="25"/>
      <c r="H521" s="14"/>
      <c r="I521" s="23" t="str">
        <f t="array" ref="I521">IF(J521="","",XLOOKUP(J521,selector_13,selector_13_ids,""))</f>
        <v/>
      </c>
      <c r="J521" s="25"/>
      <c r="K521" s="14"/>
      <c r="L521" s="23" t="str">
        <f t="array" ref="L521">IF(M521="","",XLOOKUP(M521,selector_07,selector_07_ids,""))</f>
        <v/>
      </c>
      <c r="M521" s="25"/>
      <c r="N521" s="14"/>
      <c r="O521" s="14"/>
      <c r="P521" s="14"/>
      <c r="Q521" s="14"/>
      <c r="R521" s="14"/>
      <c r="S521" s="14"/>
      <c r="T521" s="14"/>
      <c r="U521" s="14"/>
      <c r="V521" s="14"/>
      <c r="W521" s="23" t="str">
        <f t="array" ref="W521">IF(X521="","",XLOOKUP(X521,selector_04,selector_04_ids,""))</f>
        <v/>
      </c>
      <c r="X521" s="25"/>
      <c r="Y521" s="14"/>
      <c r="Z521" s="27"/>
      <c r="AA521" s="14"/>
    </row>
    <row r="522">
      <c r="A522" s="14"/>
      <c r="B522" s="23" t="str">
        <f>IF($A522="","",'Система'!$B$4)</f>
        <v/>
      </c>
      <c r="C522" s="14"/>
      <c r="D522" s="23" t="str">
        <f t="array" ref="D522">IF(E522="","",XLOOKUP(E522,selector_12,selector_12_ids,""))</f>
        <v/>
      </c>
      <c r="E522" s="25"/>
      <c r="F522" s="23" t="str">
        <f t="array" ref="F522">IF(G522="","",XLOOKUP(G522,selector_13,selector_13_ids,""))</f>
        <v/>
      </c>
      <c r="G522" s="25"/>
      <c r="H522" s="14"/>
      <c r="I522" s="23" t="str">
        <f t="array" ref="I522">IF(J522="","",XLOOKUP(J522,selector_13,selector_13_ids,""))</f>
        <v/>
      </c>
      <c r="J522" s="25"/>
      <c r="K522" s="14"/>
      <c r="L522" s="23" t="str">
        <f t="array" ref="L522">IF(M522="","",XLOOKUP(M522,selector_07,selector_07_ids,""))</f>
        <v/>
      </c>
      <c r="M522" s="25"/>
      <c r="N522" s="14"/>
      <c r="O522" s="14"/>
      <c r="P522" s="14"/>
      <c r="Q522" s="14"/>
      <c r="R522" s="14"/>
      <c r="S522" s="14"/>
      <c r="T522" s="14"/>
      <c r="U522" s="14"/>
      <c r="V522" s="14"/>
      <c r="W522" s="23" t="str">
        <f t="array" ref="W522">IF(X522="","",XLOOKUP(X522,selector_04,selector_04_ids,""))</f>
        <v/>
      </c>
      <c r="X522" s="25"/>
      <c r="Y522" s="14"/>
      <c r="Z522" s="27"/>
      <c r="AA522" s="14"/>
    </row>
    <row r="523">
      <c r="A523" s="14"/>
      <c r="B523" s="23" t="str">
        <f>IF($A523="","",'Система'!$B$4)</f>
        <v/>
      </c>
      <c r="C523" s="14"/>
      <c r="D523" s="23" t="str">
        <f t="array" ref="D523">IF(E523="","",XLOOKUP(E523,selector_12,selector_12_ids,""))</f>
        <v/>
      </c>
      <c r="E523" s="25"/>
      <c r="F523" s="23" t="str">
        <f t="array" ref="F523">IF(G523="","",XLOOKUP(G523,selector_13,selector_13_ids,""))</f>
        <v/>
      </c>
      <c r="G523" s="25"/>
      <c r="H523" s="14"/>
      <c r="I523" s="23" t="str">
        <f t="array" ref="I523">IF(J523="","",XLOOKUP(J523,selector_13,selector_13_ids,""))</f>
        <v/>
      </c>
      <c r="J523" s="25"/>
      <c r="K523" s="14"/>
      <c r="L523" s="23" t="str">
        <f t="array" ref="L523">IF(M523="","",XLOOKUP(M523,selector_07,selector_07_ids,""))</f>
        <v/>
      </c>
      <c r="M523" s="25"/>
      <c r="N523" s="14"/>
      <c r="O523" s="14"/>
      <c r="P523" s="14"/>
      <c r="Q523" s="14"/>
      <c r="R523" s="14"/>
      <c r="S523" s="14"/>
      <c r="T523" s="14"/>
      <c r="U523" s="14"/>
      <c r="V523" s="14"/>
      <c r="W523" s="23" t="str">
        <f t="array" ref="W523">IF(X523="","",XLOOKUP(X523,selector_04,selector_04_ids,""))</f>
        <v/>
      </c>
      <c r="X523" s="25"/>
      <c r="Y523" s="14"/>
      <c r="Z523" s="27"/>
      <c r="AA523" s="14"/>
    </row>
    <row r="524">
      <c r="A524" s="14"/>
      <c r="B524" s="23" t="str">
        <f>IF($A524="","",'Система'!$B$4)</f>
        <v/>
      </c>
      <c r="C524" s="14"/>
      <c r="D524" s="23" t="str">
        <f t="array" ref="D524">IF(E524="","",XLOOKUP(E524,selector_12,selector_12_ids,""))</f>
        <v/>
      </c>
      <c r="E524" s="25"/>
      <c r="F524" s="23" t="str">
        <f t="array" ref="F524">IF(G524="","",XLOOKUP(G524,selector_13,selector_13_ids,""))</f>
        <v/>
      </c>
      <c r="G524" s="25"/>
      <c r="H524" s="14"/>
      <c r="I524" s="23" t="str">
        <f t="array" ref="I524">IF(J524="","",XLOOKUP(J524,selector_13,selector_13_ids,""))</f>
        <v/>
      </c>
      <c r="J524" s="25"/>
      <c r="K524" s="14"/>
      <c r="L524" s="23" t="str">
        <f t="array" ref="L524">IF(M524="","",XLOOKUP(M524,selector_07,selector_07_ids,""))</f>
        <v/>
      </c>
      <c r="M524" s="25"/>
      <c r="N524" s="14"/>
      <c r="O524" s="14"/>
      <c r="P524" s="14"/>
      <c r="Q524" s="14"/>
      <c r="R524" s="14"/>
      <c r="S524" s="14"/>
      <c r="T524" s="14"/>
      <c r="U524" s="14"/>
      <c r="V524" s="14"/>
      <c r="W524" s="23" t="str">
        <f t="array" ref="W524">IF(X524="","",XLOOKUP(X524,selector_04,selector_04_ids,""))</f>
        <v/>
      </c>
      <c r="X524" s="25"/>
      <c r="Y524" s="14"/>
      <c r="Z524" s="27"/>
      <c r="AA524" s="14"/>
    </row>
    <row r="525">
      <c r="A525" s="14"/>
      <c r="B525" s="23" t="str">
        <f>IF($A525="","",'Система'!$B$4)</f>
        <v/>
      </c>
      <c r="C525" s="14"/>
      <c r="D525" s="23" t="str">
        <f t="array" ref="D525">IF(E525="","",XLOOKUP(E525,selector_12,selector_12_ids,""))</f>
        <v/>
      </c>
      <c r="E525" s="25"/>
      <c r="F525" s="23" t="str">
        <f t="array" ref="F525">IF(G525="","",XLOOKUP(G525,selector_13,selector_13_ids,""))</f>
        <v/>
      </c>
      <c r="G525" s="25"/>
      <c r="H525" s="14"/>
      <c r="I525" s="23" t="str">
        <f t="array" ref="I525">IF(J525="","",XLOOKUP(J525,selector_13,selector_13_ids,""))</f>
        <v/>
      </c>
      <c r="J525" s="25"/>
      <c r="K525" s="14"/>
      <c r="L525" s="23" t="str">
        <f t="array" ref="L525">IF(M525="","",XLOOKUP(M525,selector_07,selector_07_ids,""))</f>
        <v/>
      </c>
      <c r="M525" s="25"/>
      <c r="N525" s="14"/>
      <c r="O525" s="14"/>
      <c r="P525" s="14"/>
      <c r="Q525" s="14"/>
      <c r="R525" s="14"/>
      <c r="S525" s="14"/>
      <c r="T525" s="14"/>
      <c r="U525" s="14"/>
      <c r="V525" s="14"/>
      <c r="W525" s="23" t="str">
        <f t="array" ref="W525">IF(X525="","",XLOOKUP(X525,selector_04,selector_04_ids,""))</f>
        <v/>
      </c>
      <c r="X525" s="25"/>
      <c r="Y525" s="14"/>
      <c r="Z525" s="27"/>
      <c r="AA525" s="14"/>
    </row>
    <row r="526">
      <c r="A526" s="14"/>
      <c r="B526" s="23" t="str">
        <f>IF($A526="","",'Система'!$B$4)</f>
        <v/>
      </c>
      <c r="C526" s="14"/>
      <c r="D526" s="23" t="str">
        <f t="array" ref="D526">IF(E526="","",XLOOKUP(E526,selector_12,selector_12_ids,""))</f>
        <v/>
      </c>
      <c r="E526" s="25"/>
      <c r="F526" s="23" t="str">
        <f t="array" ref="F526">IF(G526="","",XLOOKUP(G526,selector_13,selector_13_ids,""))</f>
        <v/>
      </c>
      <c r="G526" s="25"/>
      <c r="H526" s="14"/>
      <c r="I526" s="23" t="str">
        <f t="array" ref="I526">IF(J526="","",XLOOKUP(J526,selector_13,selector_13_ids,""))</f>
        <v/>
      </c>
      <c r="J526" s="25"/>
      <c r="K526" s="14"/>
      <c r="L526" s="23" t="str">
        <f t="array" ref="L526">IF(M526="","",XLOOKUP(M526,selector_07,selector_07_ids,""))</f>
        <v/>
      </c>
      <c r="M526" s="25"/>
      <c r="N526" s="14"/>
      <c r="O526" s="14"/>
      <c r="P526" s="14"/>
      <c r="Q526" s="14"/>
      <c r="R526" s="14"/>
      <c r="S526" s="14"/>
      <c r="T526" s="14"/>
      <c r="U526" s="14"/>
      <c r="V526" s="14"/>
      <c r="W526" s="23" t="str">
        <f t="array" ref="W526">IF(X526="","",XLOOKUP(X526,selector_04,selector_04_ids,""))</f>
        <v/>
      </c>
      <c r="X526" s="25"/>
      <c r="Y526" s="14"/>
      <c r="Z526" s="27"/>
      <c r="AA526" s="14"/>
    </row>
    <row r="527">
      <c r="A527" s="14"/>
      <c r="B527" s="23" t="str">
        <f>IF($A527="","",'Система'!$B$4)</f>
        <v/>
      </c>
      <c r="C527" s="14"/>
      <c r="D527" s="23" t="str">
        <f t="array" ref="D527">IF(E527="","",XLOOKUP(E527,selector_12,selector_12_ids,""))</f>
        <v/>
      </c>
      <c r="E527" s="25"/>
      <c r="F527" s="23" t="str">
        <f t="array" ref="F527">IF(G527="","",XLOOKUP(G527,selector_13,selector_13_ids,""))</f>
        <v/>
      </c>
      <c r="G527" s="25"/>
      <c r="H527" s="14"/>
      <c r="I527" s="23" t="str">
        <f t="array" ref="I527">IF(J527="","",XLOOKUP(J527,selector_13,selector_13_ids,""))</f>
        <v/>
      </c>
      <c r="J527" s="25"/>
      <c r="K527" s="14"/>
      <c r="L527" s="23" t="str">
        <f t="array" ref="L527">IF(M527="","",XLOOKUP(M527,selector_07,selector_07_ids,""))</f>
        <v/>
      </c>
      <c r="M527" s="25"/>
      <c r="N527" s="14"/>
      <c r="O527" s="14"/>
      <c r="P527" s="14"/>
      <c r="Q527" s="14"/>
      <c r="R527" s="14"/>
      <c r="S527" s="14"/>
      <c r="T527" s="14"/>
      <c r="U527" s="14"/>
      <c r="V527" s="14"/>
      <c r="W527" s="23" t="str">
        <f t="array" ref="W527">IF(X527="","",XLOOKUP(X527,selector_04,selector_04_ids,""))</f>
        <v/>
      </c>
      <c r="X527" s="25"/>
      <c r="Y527" s="14"/>
      <c r="Z527" s="27"/>
      <c r="AA527" s="14"/>
    </row>
    <row r="528">
      <c r="A528" s="14"/>
      <c r="B528" s="23" t="str">
        <f>IF($A528="","",'Система'!$B$4)</f>
        <v/>
      </c>
      <c r="C528" s="14"/>
      <c r="D528" s="23" t="str">
        <f t="array" ref="D528">IF(E528="","",XLOOKUP(E528,selector_12,selector_12_ids,""))</f>
        <v/>
      </c>
      <c r="E528" s="25"/>
      <c r="F528" s="23" t="str">
        <f t="array" ref="F528">IF(G528="","",XLOOKUP(G528,selector_13,selector_13_ids,""))</f>
        <v/>
      </c>
      <c r="G528" s="25"/>
      <c r="H528" s="14"/>
      <c r="I528" s="23" t="str">
        <f t="array" ref="I528">IF(J528="","",XLOOKUP(J528,selector_13,selector_13_ids,""))</f>
        <v/>
      </c>
      <c r="J528" s="25"/>
      <c r="K528" s="14"/>
      <c r="L528" s="23" t="str">
        <f t="array" ref="L528">IF(M528="","",XLOOKUP(M528,selector_07,selector_07_ids,""))</f>
        <v/>
      </c>
      <c r="M528" s="25"/>
      <c r="N528" s="14"/>
      <c r="O528" s="14"/>
      <c r="P528" s="14"/>
      <c r="Q528" s="14"/>
      <c r="R528" s="14"/>
      <c r="S528" s="14"/>
      <c r="T528" s="14"/>
      <c r="U528" s="14"/>
      <c r="V528" s="14"/>
      <c r="W528" s="23" t="str">
        <f t="array" ref="W528">IF(X528="","",XLOOKUP(X528,selector_04,selector_04_ids,""))</f>
        <v/>
      </c>
      <c r="X528" s="25"/>
      <c r="Y528" s="14"/>
      <c r="Z528" s="27"/>
      <c r="AA528" s="14"/>
    </row>
    <row r="529">
      <c r="A529" s="14"/>
      <c r="B529" s="23" t="str">
        <f>IF($A529="","",'Система'!$B$4)</f>
        <v/>
      </c>
      <c r="C529" s="14"/>
      <c r="D529" s="23" t="str">
        <f t="array" ref="D529">IF(E529="","",XLOOKUP(E529,selector_12,selector_12_ids,""))</f>
        <v/>
      </c>
      <c r="E529" s="25"/>
      <c r="F529" s="23" t="str">
        <f t="array" ref="F529">IF(G529="","",XLOOKUP(G529,selector_13,selector_13_ids,""))</f>
        <v/>
      </c>
      <c r="G529" s="25"/>
      <c r="H529" s="14"/>
      <c r="I529" s="23" t="str">
        <f t="array" ref="I529">IF(J529="","",XLOOKUP(J529,selector_13,selector_13_ids,""))</f>
        <v/>
      </c>
      <c r="J529" s="25"/>
      <c r="K529" s="14"/>
      <c r="L529" s="23" t="str">
        <f t="array" ref="L529">IF(M529="","",XLOOKUP(M529,selector_07,selector_07_ids,""))</f>
        <v/>
      </c>
      <c r="M529" s="25"/>
      <c r="N529" s="14"/>
      <c r="O529" s="14"/>
      <c r="P529" s="14"/>
      <c r="Q529" s="14"/>
      <c r="R529" s="14"/>
      <c r="S529" s="14"/>
      <c r="T529" s="14"/>
      <c r="U529" s="14"/>
      <c r="V529" s="14"/>
      <c r="W529" s="23" t="str">
        <f t="array" ref="W529">IF(X529="","",XLOOKUP(X529,selector_04,selector_04_ids,""))</f>
        <v/>
      </c>
      <c r="X529" s="25"/>
      <c r="Y529" s="14"/>
      <c r="Z529" s="27"/>
      <c r="AA529" s="14"/>
    </row>
    <row r="530">
      <c r="A530" s="14"/>
      <c r="B530" s="23" t="str">
        <f>IF($A530="","",'Система'!$B$4)</f>
        <v/>
      </c>
      <c r="C530" s="14"/>
      <c r="D530" s="23" t="str">
        <f t="array" ref="D530">IF(E530="","",XLOOKUP(E530,selector_12,selector_12_ids,""))</f>
        <v/>
      </c>
      <c r="E530" s="25"/>
      <c r="F530" s="23" t="str">
        <f t="array" ref="F530">IF(G530="","",XLOOKUP(G530,selector_13,selector_13_ids,""))</f>
        <v/>
      </c>
      <c r="G530" s="25"/>
      <c r="H530" s="14"/>
      <c r="I530" s="23" t="str">
        <f t="array" ref="I530">IF(J530="","",XLOOKUP(J530,selector_13,selector_13_ids,""))</f>
        <v/>
      </c>
      <c r="J530" s="25"/>
      <c r="K530" s="14"/>
      <c r="L530" s="23" t="str">
        <f t="array" ref="L530">IF(M530="","",XLOOKUP(M530,selector_07,selector_07_ids,""))</f>
        <v/>
      </c>
      <c r="M530" s="25"/>
      <c r="N530" s="14"/>
      <c r="O530" s="14"/>
      <c r="P530" s="14"/>
      <c r="Q530" s="14"/>
      <c r="R530" s="14"/>
      <c r="S530" s="14"/>
      <c r="T530" s="14"/>
      <c r="U530" s="14"/>
      <c r="V530" s="14"/>
      <c r="W530" s="23" t="str">
        <f t="array" ref="W530">IF(X530="","",XLOOKUP(X530,selector_04,selector_04_ids,""))</f>
        <v/>
      </c>
      <c r="X530" s="25"/>
      <c r="Y530" s="14"/>
      <c r="Z530" s="27"/>
      <c r="AA530" s="14"/>
    </row>
    <row r="531">
      <c r="A531" s="14"/>
      <c r="B531" s="23" t="str">
        <f>IF($A531="","",'Система'!$B$4)</f>
        <v/>
      </c>
      <c r="C531" s="14"/>
      <c r="D531" s="23" t="str">
        <f t="array" ref="D531">IF(E531="","",XLOOKUP(E531,selector_12,selector_12_ids,""))</f>
        <v/>
      </c>
      <c r="E531" s="25"/>
      <c r="F531" s="23" t="str">
        <f t="array" ref="F531">IF(G531="","",XLOOKUP(G531,selector_13,selector_13_ids,""))</f>
        <v/>
      </c>
      <c r="G531" s="25"/>
      <c r="H531" s="14"/>
      <c r="I531" s="23" t="str">
        <f t="array" ref="I531">IF(J531="","",XLOOKUP(J531,selector_13,selector_13_ids,""))</f>
        <v/>
      </c>
      <c r="J531" s="25"/>
      <c r="K531" s="14"/>
      <c r="L531" s="23" t="str">
        <f t="array" ref="L531">IF(M531="","",XLOOKUP(M531,selector_07,selector_07_ids,""))</f>
        <v/>
      </c>
      <c r="M531" s="25"/>
      <c r="N531" s="14"/>
      <c r="O531" s="14"/>
      <c r="P531" s="14"/>
      <c r="Q531" s="14"/>
      <c r="R531" s="14"/>
      <c r="S531" s="14"/>
      <c r="T531" s="14"/>
      <c r="U531" s="14"/>
      <c r="V531" s="14"/>
      <c r="W531" s="23" t="str">
        <f t="array" ref="W531">IF(X531="","",XLOOKUP(X531,selector_04,selector_04_ids,""))</f>
        <v/>
      </c>
      <c r="X531" s="25"/>
      <c r="Y531" s="14"/>
      <c r="Z531" s="27"/>
      <c r="AA531" s="14"/>
    </row>
    <row r="532">
      <c r="A532" s="14"/>
      <c r="B532" s="23" t="str">
        <f>IF($A532="","",'Система'!$B$4)</f>
        <v/>
      </c>
      <c r="C532" s="14"/>
      <c r="D532" s="23" t="str">
        <f t="array" ref="D532">IF(E532="","",XLOOKUP(E532,selector_12,selector_12_ids,""))</f>
        <v/>
      </c>
      <c r="E532" s="25"/>
      <c r="F532" s="23" t="str">
        <f t="array" ref="F532">IF(G532="","",XLOOKUP(G532,selector_13,selector_13_ids,""))</f>
        <v/>
      </c>
      <c r="G532" s="25"/>
      <c r="H532" s="14"/>
      <c r="I532" s="23" t="str">
        <f t="array" ref="I532">IF(J532="","",XLOOKUP(J532,selector_13,selector_13_ids,""))</f>
        <v/>
      </c>
      <c r="J532" s="25"/>
      <c r="K532" s="14"/>
      <c r="L532" s="23" t="str">
        <f t="array" ref="L532">IF(M532="","",XLOOKUP(M532,selector_07,selector_07_ids,""))</f>
        <v/>
      </c>
      <c r="M532" s="25"/>
      <c r="N532" s="14"/>
      <c r="O532" s="14"/>
      <c r="P532" s="14"/>
      <c r="Q532" s="14"/>
      <c r="R532" s="14"/>
      <c r="S532" s="14"/>
      <c r="T532" s="14"/>
      <c r="U532" s="14"/>
      <c r="V532" s="14"/>
      <c r="W532" s="23" t="str">
        <f t="array" ref="W532">IF(X532="","",XLOOKUP(X532,selector_04,selector_04_ids,""))</f>
        <v/>
      </c>
      <c r="X532" s="25"/>
      <c r="Y532" s="14"/>
      <c r="Z532" s="27"/>
      <c r="AA532" s="14"/>
    </row>
    <row r="533">
      <c r="A533" s="14"/>
      <c r="B533" s="23" t="str">
        <f>IF($A533="","",'Система'!$B$4)</f>
        <v/>
      </c>
      <c r="C533" s="14"/>
      <c r="D533" s="23" t="str">
        <f t="array" ref="D533">IF(E533="","",XLOOKUP(E533,selector_12,selector_12_ids,""))</f>
        <v/>
      </c>
      <c r="E533" s="25"/>
      <c r="F533" s="23" t="str">
        <f t="array" ref="F533">IF(G533="","",XLOOKUP(G533,selector_13,selector_13_ids,""))</f>
        <v/>
      </c>
      <c r="G533" s="25"/>
      <c r="H533" s="14"/>
      <c r="I533" s="23" t="str">
        <f t="array" ref="I533">IF(J533="","",XLOOKUP(J533,selector_13,selector_13_ids,""))</f>
        <v/>
      </c>
      <c r="J533" s="25"/>
      <c r="K533" s="14"/>
      <c r="L533" s="23" t="str">
        <f t="array" ref="L533">IF(M533="","",XLOOKUP(M533,selector_07,selector_07_ids,""))</f>
        <v/>
      </c>
      <c r="M533" s="25"/>
      <c r="N533" s="14"/>
      <c r="O533" s="14"/>
      <c r="P533" s="14"/>
      <c r="Q533" s="14"/>
      <c r="R533" s="14"/>
      <c r="S533" s="14"/>
      <c r="T533" s="14"/>
      <c r="U533" s="14"/>
      <c r="V533" s="14"/>
      <c r="W533" s="23" t="str">
        <f t="array" ref="W533">IF(X533="","",XLOOKUP(X533,selector_04,selector_04_ids,""))</f>
        <v/>
      </c>
      <c r="X533" s="25"/>
      <c r="Y533" s="14"/>
      <c r="Z533" s="27"/>
      <c r="AA533" s="14"/>
    </row>
    <row r="534">
      <c r="A534" s="14"/>
      <c r="B534" s="23" t="str">
        <f>IF($A534="","",'Система'!$B$4)</f>
        <v/>
      </c>
      <c r="C534" s="14"/>
      <c r="D534" s="23" t="str">
        <f t="array" ref="D534">IF(E534="","",XLOOKUP(E534,selector_12,selector_12_ids,""))</f>
        <v/>
      </c>
      <c r="E534" s="25"/>
      <c r="F534" s="23" t="str">
        <f t="array" ref="F534">IF(G534="","",XLOOKUP(G534,selector_13,selector_13_ids,""))</f>
        <v/>
      </c>
      <c r="G534" s="25"/>
      <c r="H534" s="14"/>
      <c r="I534" s="23" t="str">
        <f t="array" ref="I534">IF(J534="","",XLOOKUP(J534,selector_13,selector_13_ids,""))</f>
        <v/>
      </c>
      <c r="J534" s="25"/>
      <c r="K534" s="14"/>
      <c r="L534" s="23" t="str">
        <f t="array" ref="L534">IF(M534="","",XLOOKUP(M534,selector_07,selector_07_ids,""))</f>
        <v/>
      </c>
      <c r="M534" s="25"/>
      <c r="N534" s="14"/>
      <c r="O534" s="14"/>
      <c r="P534" s="14"/>
      <c r="Q534" s="14"/>
      <c r="R534" s="14"/>
      <c r="S534" s="14"/>
      <c r="T534" s="14"/>
      <c r="U534" s="14"/>
      <c r="V534" s="14"/>
      <c r="W534" s="23" t="str">
        <f t="array" ref="W534">IF(X534="","",XLOOKUP(X534,selector_04,selector_04_ids,""))</f>
        <v/>
      </c>
      <c r="X534" s="25"/>
      <c r="Y534" s="14"/>
      <c r="Z534" s="27"/>
      <c r="AA534" s="14"/>
    </row>
    <row r="535">
      <c r="A535" s="14"/>
      <c r="B535" s="23" t="str">
        <f>IF($A535="","",'Система'!$B$4)</f>
        <v/>
      </c>
      <c r="C535" s="14"/>
      <c r="D535" s="23" t="str">
        <f t="array" ref="D535">IF(E535="","",XLOOKUP(E535,selector_12,selector_12_ids,""))</f>
        <v/>
      </c>
      <c r="E535" s="25"/>
      <c r="F535" s="23" t="str">
        <f t="array" ref="F535">IF(G535="","",XLOOKUP(G535,selector_13,selector_13_ids,""))</f>
        <v/>
      </c>
      <c r="G535" s="25"/>
      <c r="H535" s="14"/>
      <c r="I535" s="23" t="str">
        <f t="array" ref="I535">IF(J535="","",XLOOKUP(J535,selector_13,selector_13_ids,""))</f>
        <v/>
      </c>
      <c r="J535" s="25"/>
      <c r="K535" s="14"/>
      <c r="L535" s="23" t="str">
        <f t="array" ref="L535">IF(M535="","",XLOOKUP(M535,selector_07,selector_07_ids,""))</f>
        <v/>
      </c>
      <c r="M535" s="25"/>
      <c r="N535" s="14"/>
      <c r="O535" s="14"/>
      <c r="P535" s="14"/>
      <c r="Q535" s="14"/>
      <c r="R535" s="14"/>
      <c r="S535" s="14"/>
      <c r="T535" s="14"/>
      <c r="U535" s="14"/>
      <c r="V535" s="14"/>
      <c r="W535" s="23" t="str">
        <f t="array" ref="W535">IF(X535="","",XLOOKUP(X535,selector_04,selector_04_ids,""))</f>
        <v/>
      </c>
      <c r="X535" s="25"/>
      <c r="Y535" s="14"/>
      <c r="Z535" s="27"/>
      <c r="AA535" s="14"/>
    </row>
    <row r="536">
      <c r="A536" s="14"/>
      <c r="B536" s="23" t="str">
        <f>IF($A536="","",'Система'!$B$4)</f>
        <v/>
      </c>
      <c r="C536" s="14"/>
      <c r="D536" s="23" t="str">
        <f t="array" ref="D536">IF(E536="","",XLOOKUP(E536,selector_12,selector_12_ids,""))</f>
        <v/>
      </c>
      <c r="E536" s="25"/>
      <c r="F536" s="23" t="str">
        <f t="array" ref="F536">IF(G536="","",XLOOKUP(G536,selector_13,selector_13_ids,""))</f>
        <v/>
      </c>
      <c r="G536" s="25"/>
      <c r="H536" s="14"/>
      <c r="I536" s="23" t="str">
        <f t="array" ref="I536">IF(J536="","",XLOOKUP(J536,selector_13,selector_13_ids,""))</f>
        <v/>
      </c>
      <c r="J536" s="25"/>
      <c r="K536" s="14"/>
      <c r="L536" s="23" t="str">
        <f t="array" ref="L536">IF(M536="","",XLOOKUP(M536,selector_07,selector_07_ids,""))</f>
        <v/>
      </c>
      <c r="M536" s="25"/>
      <c r="N536" s="14"/>
      <c r="O536" s="14"/>
      <c r="P536" s="14"/>
      <c r="Q536" s="14"/>
      <c r="R536" s="14"/>
      <c r="S536" s="14"/>
      <c r="T536" s="14"/>
      <c r="U536" s="14"/>
      <c r="V536" s="14"/>
      <c r="W536" s="23" t="str">
        <f t="array" ref="W536">IF(X536="","",XLOOKUP(X536,selector_04,selector_04_ids,""))</f>
        <v/>
      </c>
      <c r="X536" s="25"/>
      <c r="Y536" s="14"/>
      <c r="Z536" s="27"/>
      <c r="AA536" s="14"/>
    </row>
    <row r="537">
      <c r="A537" s="14"/>
      <c r="B537" s="23" t="str">
        <f>IF($A537="","",'Система'!$B$4)</f>
        <v/>
      </c>
      <c r="C537" s="14"/>
      <c r="D537" s="23" t="str">
        <f t="array" ref="D537">IF(E537="","",XLOOKUP(E537,selector_12,selector_12_ids,""))</f>
        <v/>
      </c>
      <c r="E537" s="25"/>
      <c r="F537" s="23" t="str">
        <f t="array" ref="F537">IF(G537="","",XLOOKUP(G537,selector_13,selector_13_ids,""))</f>
        <v/>
      </c>
      <c r="G537" s="25"/>
      <c r="H537" s="14"/>
      <c r="I537" s="23" t="str">
        <f t="array" ref="I537">IF(J537="","",XLOOKUP(J537,selector_13,selector_13_ids,""))</f>
        <v/>
      </c>
      <c r="J537" s="25"/>
      <c r="K537" s="14"/>
      <c r="L537" s="23" t="str">
        <f t="array" ref="L537">IF(M537="","",XLOOKUP(M537,selector_07,selector_07_ids,""))</f>
        <v/>
      </c>
      <c r="M537" s="25"/>
      <c r="N537" s="14"/>
      <c r="O537" s="14"/>
      <c r="P537" s="14"/>
      <c r="Q537" s="14"/>
      <c r="R537" s="14"/>
      <c r="S537" s="14"/>
      <c r="T537" s="14"/>
      <c r="U537" s="14"/>
      <c r="V537" s="14"/>
      <c r="W537" s="23" t="str">
        <f t="array" ref="W537">IF(X537="","",XLOOKUP(X537,selector_04,selector_04_ids,""))</f>
        <v/>
      </c>
      <c r="X537" s="25"/>
      <c r="Y537" s="14"/>
      <c r="Z537" s="27"/>
      <c r="AA537" s="14"/>
    </row>
    <row r="538">
      <c r="A538" s="14"/>
      <c r="B538" s="23" t="str">
        <f>IF($A538="","",'Система'!$B$4)</f>
        <v/>
      </c>
      <c r="C538" s="14"/>
      <c r="D538" s="23" t="str">
        <f t="array" ref="D538">IF(E538="","",XLOOKUP(E538,selector_12,selector_12_ids,""))</f>
        <v/>
      </c>
      <c r="E538" s="25"/>
      <c r="F538" s="23" t="str">
        <f t="array" ref="F538">IF(G538="","",XLOOKUP(G538,selector_13,selector_13_ids,""))</f>
        <v/>
      </c>
      <c r="G538" s="25"/>
      <c r="H538" s="14"/>
      <c r="I538" s="23" t="str">
        <f t="array" ref="I538">IF(J538="","",XLOOKUP(J538,selector_13,selector_13_ids,""))</f>
        <v/>
      </c>
      <c r="J538" s="25"/>
      <c r="K538" s="14"/>
      <c r="L538" s="23" t="str">
        <f t="array" ref="L538">IF(M538="","",XLOOKUP(M538,selector_07,selector_07_ids,""))</f>
        <v/>
      </c>
      <c r="M538" s="25"/>
      <c r="N538" s="14"/>
      <c r="O538" s="14"/>
      <c r="P538" s="14"/>
      <c r="Q538" s="14"/>
      <c r="R538" s="14"/>
      <c r="S538" s="14"/>
      <c r="T538" s="14"/>
      <c r="U538" s="14"/>
      <c r="V538" s="14"/>
      <c r="W538" s="23" t="str">
        <f t="array" ref="W538">IF(X538="","",XLOOKUP(X538,selector_04,selector_04_ids,""))</f>
        <v/>
      </c>
      <c r="X538" s="25"/>
      <c r="Y538" s="14"/>
      <c r="Z538" s="27"/>
      <c r="AA538" s="14"/>
    </row>
    <row r="539">
      <c r="A539" s="14"/>
      <c r="B539" s="23" t="str">
        <f>IF($A539="","",'Система'!$B$4)</f>
        <v/>
      </c>
      <c r="C539" s="14"/>
      <c r="D539" s="23" t="str">
        <f t="array" ref="D539">IF(E539="","",XLOOKUP(E539,selector_12,selector_12_ids,""))</f>
        <v/>
      </c>
      <c r="E539" s="25"/>
      <c r="F539" s="23" t="str">
        <f t="array" ref="F539">IF(G539="","",XLOOKUP(G539,selector_13,selector_13_ids,""))</f>
        <v/>
      </c>
      <c r="G539" s="25"/>
      <c r="H539" s="14"/>
      <c r="I539" s="23" t="str">
        <f t="array" ref="I539">IF(J539="","",XLOOKUP(J539,selector_13,selector_13_ids,""))</f>
        <v/>
      </c>
      <c r="J539" s="25"/>
      <c r="K539" s="14"/>
      <c r="L539" s="23" t="str">
        <f t="array" ref="L539">IF(M539="","",XLOOKUP(M539,selector_07,selector_07_ids,""))</f>
        <v/>
      </c>
      <c r="M539" s="25"/>
      <c r="N539" s="14"/>
      <c r="O539" s="14"/>
      <c r="P539" s="14"/>
      <c r="Q539" s="14"/>
      <c r="R539" s="14"/>
      <c r="S539" s="14"/>
      <c r="T539" s="14"/>
      <c r="U539" s="14"/>
      <c r="V539" s="14"/>
      <c r="W539" s="23" t="str">
        <f t="array" ref="W539">IF(X539="","",XLOOKUP(X539,selector_04,selector_04_ids,""))</f>
        <v/>
      </c>
      <c r="X539" s="25"/>
      <c r="Y539" s="14"/>
      <c r="Z539" s="27"/>
      <c r="AA539" s="14"/>
    </row>
    <row r="540">
      <c r="A540" s="14"/>
      <c r="B540" s="23" t="str">
        <f>IF($A540="","",'Система'!$B$4)</f>
        <v/>
      </c>
      <c r="C540" s="14"/>
      <c r="D540" s="23" t="str">
        <f t="array" ref="D540">IF(E540="","",XLOOKUP(E540,selector_12,selector_12_ids,""))</f>
        <v/>
      </c>
      <c r="E540" s="25"/>
      <c r="F540" s="23" t="str">
        <f t="array" ref="F540">IF(G540="","",XLOOKUP(G540,selector_13,selector_13_ids,""))</f>
        <v/>
      </c>
      <c r="G540" s="25"/>
      <c r="H540" s="14"/>
      <c r="I540" s="23" t="str">
        <f t="array" ref="I540">IF(J540="","",XLOOKUP(J540,selector_13,selector_13_ids,""))</f>
        <v/>
      </c>
      <c r="J540" s="25"/>
      <c r="K540" s="14"/>
      <c r="L540" s="23" t="str">
        <f t="array" ref="L540">IF(M540="","",XLOOKUP(M540,selector_07,selector_07_ids,""))</f>
        <v/>
      </c>
      <c r="M540" s="25"/>
      <c r="N540" s="14"/>
      <c r="O540" s="14"/>
      <c r="P540" s="14"/>
      <c r="Q540" s="14"/>
      <c r="R540" s="14"/>
      <c r="S540" s="14"/>
      <c r="T540" s="14"/>
      <c r="U540" s="14"/>
      <c r="V540" s="14"/>
      <c r="W540" s="23" t="str">
        <f t="array" ref="W540">IF(X540="","",XLOOKUP(X540,selector_04,selector_04_ids,""))</f>
        <v/>
      </c>
      <c r="X540" s="25"/>
      <c r="Y540" s="14"/>
      <c r="Z540" s="27"/>
      <c r="AA540" s="14"/>
    </row>
    <row r="541">
      <c r="A541" s="14"/>
      <c r="B541" s="23" t="str">
        <f>IF($A541="","",'Система'!$B$4)</f>
        <v/>
      </c>
      <c r="C541" s="14"/>
      <c r="D541" s="23" t="str">
        <f t="array" ref="D541">IF(E541="","",XLOOKUP(E541,selector_12,selector_12_ids,""))</f>
        <v/>
      </c>
      <c r="E541" s="25"/>
      <c r="F541" s="23" t="str">
        <f t="array" ref="F541">IF(G541="","",XLOOKUP(G541,selector_13,selector_13_ids,""))</f>
        <v/>
      </c>
      <c r="G541" s="25"/>
      <c r="H541" s="14"/>
      <c r="I541" s="23" t="str">
        <f t="array" ref="I541">IF(J541="","",XLOOKUP(J541,selector_13,selector_13_ids,""))</f>
        <v/>
      </c>
      <c r="J541" s="25"/>
      <c r="K541" s="14"/>
      <c r="L541" s="23" t="str">
        <f t="array" ref="L541">IF(M541="","",XLOOKUP(M541,selector_07,selector_07_ids,""))</f>
        <v/>
      </c>
      <c r="M541" s="25"/>
      <c r="N541" s="14"/>
      <c r="O541" s="14"/>
      <c r="P541" s="14"/>
      <c r="Q541" s="14"/>
      <c r="R541" s="14"/>
      <c r="S541" s="14"/>
      <c r="T541" s="14"/>
      <c r="U541" s="14"/>
      <c r="V541" s="14"/>
      <c r="W541" s="23" t="str">
        <f t="array" ref="W541">IF(X541="","",XLOOKUP(X541,selector_04,selector_04_ids,""))</f>
        <v/>
      </c>
      <c r="X541" s="25"/>
      <c r="Y541" s="14"/>
      <c r="Z541" s="27"/>
      <c r="AA541" s="14"/>
    </row>
    <row r="542">
      <c r="A542" s="14"/>
      <c r="B542" s="23" t="str">
        <f>IF($A542="","",'Система'!$B$4)</f>
        <v/>
      </c>
      <c r="C542" s="14"/>
      <c r="D542" s="23" t="str">
        <f t="array" ref="D542">IF(E542="","",XLOOKUP(E542,selector_12,selector_12_ids,""))</f>
        <v/>
      </c>
      <c r="E542" s="25"/>
      <c r="F542" s="23" t="str">
        <f t="array" ref="F542">IF(G542="","",XLOOKUP(G542,selector_13,selector_13_ids,""))</f>
        <v/>
      </c>
      <c r="G542" s="25"/>
      <c r="H542" s="14"/>
      <c r="I542" s="23" t="str">
        <f t="array" ref="I542">IF(J542="","",XLOOKUP(J542,selector_13,selector_13_ids,""))</f>
        <v/>
      </c>
      <c r="J542" s="25"/>
      <c r="K542" s="14"/>
      <c r="L542" s="23" t="str">
        <f t="array" ref="L542">IF(M542="","",XLOOKUP(M542,selector_07,selector_07_ids,""))</f>
        <v/>
      </c>
      <c r="M542" s="25"/>
      <c r="N542" s="14"/>
      <c r="O542" s="14"/>
      <c r="P542" s="14"/>
      <c r="Q542" s="14"/>
      <c r="R542" s="14"/>
      <c r="S542" s="14"/>
      <c r="T542" s="14"/>
      <c r="U542" s="14"/>
      <c r="V542" s="14"/>
      <c r="W542" s="23" t="str">
        <f t="array" ref="W542">IF(X542="","",XLOOKUP(X542,selector_04,selector_04_ids,""))</f>
        <v/>
      </c>
      <c r="X542" s="25"/>
      <c r="Y542" s="14"/>
      <c r="Z542" s="27"/>
      <c r="AA542" s="14"/>
    </row>
    <row r="543">
      <c r="A543" s="14"/>
      <c r="B543" s="23" t="str">
        <f>IF($A543="","",'Система'!$B$4)</f>
        <v/>
      </c>
      <c r="C543" s="14"/>
      <c r="D543" s="23" t="str">
        <f t="array" ref="D543">IF(E543="","",XLOOKUP(E543,selector_12,selector_12_ids,""))</f>
        <v/>
      </c>
      <c r="E543" s="25"/>
      <c r="F543" s="23" t="str">
        <f t="array" ref="F543">IF(G543="","",XLOOKUP(G543,selector_13,selector_13_ids,""))</f>
        <v/>
      </c>
      <c r="G543" s="25"/>
      <c r="H543" s="14"/>
      <c r="I543" s="23" t="str">
        <f t="array" ref="I543">IF(J543="","",XLOOKUP(J543,selector_13,selector_13_ids,""))</f>
        <v/>
      </c>
      <c r="J543" s="25"/>
      <c r="K543" s="14"/>
      <c r="L543" s="23" t="str">
        <f t="array" ref="L543">IF(M543="","",XLOOKUP(M543,selector_07,selector_07_ids,""))</f>
        <v/>
      </c>
      <c r="M543" s="25"/>
      <c r="N543" s="14"/>
      <c r="O543" s="14"/>
      <c r="P543" s="14"/>
      <c r="Q543" s="14"/>
      <c r="R543" s="14"/>
      <c r="S543" s="14"/>
      <c r="T543" s="14"/>
      <c r="U543" s="14"/>
      <c r="V543" s="14"/>
      <c r="W543" s="23" t="str">
        <f t="array" ref="W543">IF(X543="","",XLOOKUP(X543,selector_04,selector_04_ids,""))</f>
        <v/>
      </c>
      <c r="X543" s="25"/>
      <c r="Y543" s="14"/>
      <c r="Z543" s="27"/>
      <c r="AA543" s="14"/>
    </row>
    <row r="544">
      <c r="A544" s="14"/>
      <c r="B544" s="23" t="str">
        <f>IF($A544="","",'Система'!$B$4)</f>
        <v/>
      </c>
      <c r="C544" s="14"/>
      <c r="D544" s="23" t="str">
        <f t="array" ref="D544">IF(E544="","",XLOOKUP(E544,selector_12,selector_12_ids,""))</f>
        <v/>
      </c>
      <c r="E544" s="25"/>
      <c r="F544" s="23" t="str">
        <f t="array" ref="F544">IF(G544="","",XLOOKUP(G544,selector_13,selector_13_ids,""))</f>
        <v/>
      </c>
      <c r="G544" s="25"/>
      <c r="H544" s="14"/>
      <c r="I544" s="23" t="str">
        <f t="array" ref="I544">IF(J544="","",XLOOKUP(J544,selector_13,selector_13_ids,""))</f>
        <v/>
      </c>
      <c r="J544" s="25"/>
      <c r="K544" s="14"/>
      <c r="L544" s="23" t="str">
        <f t="array" ref="L544">IF(M544="","",XLOOKUP(M544,selector_07,selector_07_ids,""))</f>
        <v/>
      </c>
      <c r="M544" s="25"/>
      <c r="N544" s="14"/>
      <c r="O544" s="14"/>
      <c r="P544" s="14"/>
      <c r="Q544" s="14"/>
      <c r="R544" s="14"/>
      <c r="S544" s="14"/>
      <c r="T544" s="14"/>
      <c r="U544" s="14"/>
      <c r="V544" s="14"/>
      <c r="W544" s="23" t="str">
        <f t="array" ref="W544">IF(X544="","",XLOOKUP(X544,selector_04,selector_04_ids,""))</f>
        <v/>
      </c>
      <c r="X544" s="25"/>
      <c r="Y544" s="14"/>
      <c r="Z544" s="27"/>
      <c r="AA544" s="14"/>
    </row>
    <row r="545">
      <c r="A545" s="14"/>
      <c r="B545" s="23" t="str">
        <f>IF($A545="","",'Система'!$B$4)</f>
        <v/>
      </c>
      <c r="C545" s="14"/>
      <c r="D545" s="23" t="str">
        <f t="array" ref="D545">IF(E545="","",XLOOKUP(E545,selector_12,selector_12_ids,""))</f>
        <v/>
      </c>
      <c r="E545" s="25"/>
      <c r="F545" s="23" t="str">
        <f t="array" ref="F545">IF(G545="","",XLOOKUP(G545,selector_13,selector_13_ids,""))</f>
        <v/>
      </c>
      <c r="G545" s="25"/>
      <c r="H545" s="14"/>
      <c r="I545" s="23" t="str">
        <f t="array" ref="I545">IF(J545="","",XLOOKUP(J545,selector_13,selector_13_ids,""))</f>
        <v/>
      </c>
      <c r="J545" s="25"/>
      <c r="K545" s="14"/>
      <c r="L545" s="23" t="str">
        <f t="array" ref="L545">IF(M545="","",XLOOKUP(M545,selector_07,selector_07_ids,""))</f>
        <v/>
      </c>
      <c r="M545" s="25"/>
      <c r="N545" s="14"/>
      <c r="O545" s="14"/>
      <c r="P545" s="14"/>
      <c r="Q545" s="14"/>
      <c r="R545" s="14"/>
      <c r="S545" s="14"/>
      <c r="T545" s="14"/>
      <c r="U545" s="14"/>
      <c r="V545" s="14"/>
      <c r="W545" s="23" t="str">
        <f t="array" ref="W545">IF(X545="","",XLOOKUP(X545,selector_04,selector_04_ids,""))</f>
        <v/>
      </c>
      <c r="X545" s="25"/>
      <c r="Y545" s="14"/>
      <c r="Z545" s="27"/>
      <c r="AA545" s="14"/>
    </row>
    <row r="546">
      <c r="A546" s="14"/>
      <c r="B546" s="23" t="str">
        <f>IF($A546="","",'Система'!$B$4)</f>
        <v/>
      </c>
      <c r="C546" s="14"/>
      <c r="D546" s="23" t="str">
        <f t="array" ref="D546">IF(E546="","",XLOOKUP(E546,selector_12,selector_12_ids,""))</f>
        <v/>
      </c>
      <c r="E546" s="25"/>
      <c r="F546" s="23" t="str">
        <f t="array" ref="F546">IF(G546="","",XLOOKUP(G546,selector_13,selector_13_ids,""))</f>
        <v/>
      </c>
      <c r="G546" s="25"/>
      <c r="H546" s="14"/>
      <c r="I546" s="23" t="str">
        <f t="array" ref="I546">IF(J546="","",XLOOKUP(J546,selector_13,selector_13_ids,""))</f>
        <v/>
      </c>
      <c r="J546" s="25"/>
      <c r="K546" s="14"/>
      <c r="L546" s="23" t="str">
        <f t="array" ref="L546">IF(M546="","",XLOOKUP(M546,selector_07,selector_07_ids,""))</f>
        <v/>
      </c>
      <c r="M546" s="25"/>
      <c r="N546" s="14"/>
      <c r="O546" s="14"/>
      <c r="P546" s="14"/>
      <c r="Q546" s="14"/>
      <c r="R546" s="14"/>
      <c r="S546" s="14"/>
      <c r="T546" s="14"/>
      <c r="U546" s="14"/>
      <c r="V546" s="14"/>
      <c r="W546" s="23" t="str">
        <f t="array" ref="W546">IF(X546="","",XLOOKUP(X546,selector_04,selector_04_ids,""))</f>
        <v/>
      </c>
      <c r="X546" s="25"/>
      <c r="Y546" s="14"/>
      <c r="Z546" s="27"/>
      <c r="AA546" s="14"/>
    </row>
    <row r="547">
      <c r="A547" s="14"/>
      <c r="B547" s="23" t="str">
        <f>IF($A547="","",'Система'!$B$4)</f>
        <v/>
      </c>
      <c r="C547" s="14"/>
      <c r="D547" s="23" t="str">
        <f t="array" ref="D547">IF(E547="","",XLOOKUP(E547,selector_12,selector_12_ids,""))</f>
        <v/>
      </c>
      <c r="E547" s="25"/>
      <c r="F547" s="23" t="str">
        <f t="array" ref="F547">IF(G547="","",XLOOKUP(G547,selector_13,selector_13_ids,""))</f>
        <v/>
      </c>
      <c r="G547" s="25"/>
      <c r="H547" s="14"/>
      <c r="I547" s="23" t="str">
        <f t="array" ref="I547">IF(J547="","",XLOOKUP(J547,selector_13,selector_13_ids,""))</f>
        <v/>
      </c>
      <c r="J547" s="25"/>
      <c r="K547" s="14"/>
      <c r="L547" s="23" t="str">
        <f t="array" ref="L547">IF(M547="","",XLOOKUP(M547,selector_07,selector_07_ids,""))</f>
        <v/>
      </c>
      <c r="M547" s="25"/>
      <c r="N547" s="14"/>
      <c r="O547" s="14"/>
      <c r="P547" s="14"/>
      <c r="Q547" s="14"/>
      <c r="R547" s="14"/>
      <c r="S547" s="14"/>
      <c r="T547" s="14"/>
      <c r="U547" s="14"/>
      <c r="V547" s="14"/>
      <c r="W547" s="23" t="str">
        <f t="array" ref="W547">IF(X547="","",XLOOKUP(X547,selector_04,selector_04_ids,""))</f>
        <v/>
      </c>
      <c r="X547" s="25"/>
      <c r="Y547" s="14"/>
      <c r="Z547" s="27"/>
      <c r="AA547" s="14"/>
    </row>
    <row r="548">
      <c r="A548" s="14"/>
      <c r="B548" s="23" t="str">
        <f>IF($A548="","",'Система'!$B$4)</f>
        <v/>
      </c>
      <c r="C548" s="14"/>
      <c r="D548" s="23" t="str">
        <f t="array" ref="D548">IF(E548="","",XLOOKUP(E548,selector_12,selector_12_ids,""))</f>
        <v/>
      </c>
      <c r="E548" s="25"/>
      <c r="F548" s="23" t="str">
        <f t="array" ref="F548">IF(G548="","",XLOOKUP(G548,selector_13,selector_13_ids,""))</f>
        <v/>
      </c>
      <c r="G548" s="25"/>
      <c r="H548" s="14"/>
      <c r="I548" s="23" t="str">
        <f t="array" ref="I548">IF(J548="","",XLOOKUP(J548,selector_13,selector_13_ids,""))</f>
        <v/>
      </c>
      <c r="J548" s="25"/>
      <c r="K548" s="14"/>
      <c r="L548" s="23" t="str">
        <f t="array" ref="L548">IF(M548="","",XLOOKUP(M548,selector_07,selector_07_ids,""))</f>
        <v/>
      </c>
      <c r="M548" s="25"/>
      <c r="N548" s="14"/>
      <c r="O548" s="14"/>
      <c r="P548" s="14"/>
      <c r="Q548" s="14"/>
      <c r="R548" s="14"/>
      <c r="S548" s="14"/>
      <c r="T548" s="14"/>
      <c r="U548" s="14"/>
      <c r="V548" s="14"/>
      <c r="W548" s="23" t="str">
        <f t="array" ref="W548">IF(X548="","",XLOOKUP(X548,selector_04,selector_04_ids,""))</f>
        <v/>
      </c>
      <c r="X548" s="25"/>
      <c r="Y548" s="14"/>
      <c r="Z548" s="27"/>
      <c r="AA548" s="14"/>
    </row>
    <row r="549">
      <c r="A549" s="14"/>
      <c r="B549" s="23" t="str">
        <f>IF($A549="","",'Система'!$B$4)</f>
        <v/>
      </c>
      <c r="C549" s="14"/>
      <c r="D549" s="23" t="str">
        <f t="array" ref="D549">IF(E549="","",XLOOKUP(E549,selector_12,selector_12_ids,""))</f>
        <v/>
      </c>
      <c r="E549" s="25"/>
      <c r="F549" s="23" t="str">
        <f t="array" ref="F549">IF(G549="","",XLOOKUP(G549,selector_13,selector_13_ids,""))</f>
        <v/>
      </c>
      <c r="G549" s="25"/>
      <c r="H549" s="14"/>
      <c r="I549" s="23" t="str">
        <f t="array" ref="I549">IF(J549="","",XLOOKUP(J549,selector_13,selector_13_ids,""))</f>
        <v/>
      </c>
      <c r="J549" s="25"/>
      <c r="K549" s="14"/>
      <c r="L549" s="23" t="str">
        <f t="array" ref="L549">IF(M549="","",XLOOKUP(M549,selector_07,selector_07_ids,""))</f>
        <v/>
      </c>
      <c r="M549" s="25"/>
      <c r="N549" s="14"/>
      <c r="O549" s="14"/>
      <c r="P549" s="14"/>
      <c r="Q549" s="14"/>
      <c r="R549" s="14"/>
      <c r="S549" s="14"/>
      <c r="T549" s="14"/>
      <c r="U549" s="14"/>
      <c r="V549" s="14"/>
      <c r="W549" s="23" t="str">
        <f t="array" ref="W549">IF(X549="","",XLOOKUP(X549,selector_04,selector_04_ids,""))</f>
        <v/>
      </c>
      <c r="X549" s="25"/>
      <c r="Y549" s="14"/>
      <c r="Z549" s="27"/>
      <c r="AA549" s="14"/>
    </row>
    <row r="550">
      <c r="A550" s="14"/>
      <c r="B550" s="23" t="str">
        <f>IF($A550="","",'Система'!$B$4)</f>
        <v/>
      </c>
      <c r="C550" s="14"/>
      <c r="D550" s="23" t="str">
        <f t="array" ref="D550">IF(E550="","",XLOOKUP(E550,selector_12,selector_12_ids,""))</f>
        <v/>
      </c>
      <c r="E550" s="25"/>
      <c r="F550" s="23" t="str">
        <f t="array" ref="F550">IF(G550="","",XLOOKUP(G550,selector_13,selector_13_ids,""))</f>
        <v/>
      </c>
      <c r="G550" s="25"/>
      <c r="H550" s="14"/>
      <c r="I550" s="23" t="str">
        <f t="array" ref="I550">IF(J550="","",XLOOKUP(J550,selector_13,selector_13_ids,""))</f>
        <v/>
      </c>
      <c r="J550" s="25"/>
      <c r="K550" s="14"/>
      <c r="L550" s="23" t="str">
        <f t="array" ref="L550">IF(M550="","",XLOOKUP(M550,selector_07,selector_07_ids,""))</f>
        <v/>
      </c>
      <c r="M550" s="25"/>
      <c r="N550" s="14"/>
      <c r="O550" s="14"/>
      <c r="P550" s="14"/>
      <c r="Q550" s="14"/>
      <c r="R550" s="14"/>
      <c r="S550" s="14"/>
      <c r="T550" s="14"/>
      <c r="U550" s="14"/>
      <c r="V550" s="14"/>
      <c r="W550" s="23" t="str">
        <f t="array" ref="W550">IF(X550="","",XLOOKUP(X550,selector_04,selector_04_ids,""))</f>
        <v/>
      </c>
      <c r="X550" s="25"/>
      <c r="Y550" s="14"/>
      <c r="Z550" s="27"/>
      <c r="AA550" s="14"/>
    </row>
    <row r="551">
      <c r="A551" s="14"/>
      <c r="B551" s="23" t="str">
        <f>IF($A551="","",'Система'!$B$4)</f>
        <v/>
      </c>
      <c r="C551" s="14"/>
      <c r="D551" s="23" t="str">
        <f t="array" ref="D551">IF(E551="","",XLOOKUP(E551,selector_12,selector_12_ids,""))</f>
        <v/>
      </c>
      <c r="E551" s="25"/>
      <c r="F551" s="23" t="str">
        <f t="array" ref="F551">IF(G551="","",XLOOKUP(G551,selector_13,selector_13_ids,""))</f>
        <v/>
      </c>
      <c r="G551" s="25"/>
      <c r="H551" s="14"/>
      <c r="I551" s="23" t="str">
        <f t="array" ref="I551">IF(J551="","",XLOOKUP(J551,selector_13,selector_13_ids,""))</f>
        <v/>
      </c>
      <c r="J551" s="25"/>
      <c r="K551" s="14"/>
      <c r="L551" s="23" t="str">
        <f t="array" ref="L551">IF(M551="","",XLOOKUP(M551,selector_07,selector_07_ids,""))</f>
        <v/>
      </c>
      <c r="M551" s="25"/>
      <c r="N551" s="14"/>
      <c r="O551" s="14"/>
      <c r="P551" s="14"/>
      <c r="Q551" s="14"/>
      <c r="R551" s="14"/>
      <c r="S551" s="14"/>
      <c r="T551" s="14"/>
      <c r="U551" s="14"/>
      <c r="V551" s="14"/>
      <c r="W551" s="23" t="str">
        <f t="array" ref="W551">IF(X551="","",XLOOKUP(X551,selector_04,selector_04_ids,""))</f>
        <v/>
      </c>
      <c r="X551" s="25"/>
      <c r="Y551" s="14"/>
      <c r="Z551" s="27"/>
      <c r="AA551" s="14"/>
    </row>
    <row r="552">
      <c r="A552" s="14"/>
      <c r="B552" s="23" t="str">
        <f>IF($A552="","",'Система'!$B$4)</f>
        <v/>
      </c>
      <c r="C552" s="14"/>
      <c r="D552" s="23" t="str">
        <f t="array" ref="D552">IF(E552="","",XLOOKUP(E552,selector_12,selector_12_ids,""))</f>
        <v/>
      </c>
      <c r="E552" s="25"/>
      <c r="F552" s="23" t="str">
        <f t="array" ref="F552">IF(G552="","",XLOOKUP(G552,selector_13,selector_13_ids,""))</f>
        <v/>
      </c>
      <c r="G552" s="25"/>
      <c r="H552" s="14"/>
      <c r="I552" s="23" t="str">
        <f t="array" ref="I552">IF(J552="","",XLOOKUP(J552,selector_13,selector_13_ids,""))</f>
        <v/>
      </c>
      <c r="J552" s="25"/>
      <c r="K552" s="14"/>
      <c r="L552" s="23" t="str">
        <f t="array" ref="L552">IF(M552="","",XLOOKUP(M552,selector_07,selector_07_ids,""))</f>
        <v/>
      </c>
      <c r="M552" s="25"/>
      <c r="N552" s="14"/>
      <c r="O552" s="14"/>
      <c r="P552" s="14"/>
      <c r="Q552" s="14"/>
      <c r="R552" s="14"/>
      <c r="S552" s="14"/>
      <c r="T552" s="14"/>
      <c r="U552" s="14"/>
      <c r="V552" s="14"/>
      <c r="W552" s="23" t="str">
        <f t="array" ref="W552">IF(X552="","",XLOOKUP(X552,selector_04,selector_04_ids,""))</f>
        <v/>
      </c>
      <c r="X552" s="25"/>
      <c r="Y552" s="14"/>
      <c r="Z552" s="27"/>
      <c r="AA552" s="14"/>
    </row>
    <row r="553">
      <c r="A553" s="14"/>
      <c r="B553" s="23" t="str">
        <f>IF($A553="","",'Система'!$B$4)</f>
        <v/>
      </c>
      <c r="C553" s="14"/>
      <c r="D553" s="23" t="str">
        <f t="array" ref="D553">IF(E553="","",XLOOKUP(E553,selector_12,selector_12_ids,""))</f>
        <v/>
      </c>
      <c r="E553" s="25"/>
      <c r="F553" s="23" t="str">
        <f t="array" ref="F553">IF(G553="","",XLOOKUP(G553,selector_13,selector_13_ids,""))</f>
        <v/>
      </c>
      <c r="G553" s="25"/>
      <c r="H553" s="14"/>
      <c r="I553" s="23" t="str">
        <f t="array" ref="I553">IF(J553="","",XLOOKUP(J553,selector_13,selector_13_ids,""))</f>
        <v/>
      </c>
      <c r="J553" s="25"/>
      <c r="K553" s="14"/>
      <c r="L553" s="23" t="str">
        <f t="array" ref="L553">IF(M553="","",XLOOKUP(M553,selector_07,selector_07_ids,""))</f>
        <v/>
      </c>
      <c r="M553" s="25"/>
      <c r="N553" s="14"/>
      <c r="O553" s="14"/>
      <c r="P553" s="14"/>
      <c r="Q553" s="14"/>
      <c r="R553" s="14"/>
      <c r="S553" s="14"/>
      <c r="T553" s="14"/>
      <c r="U553" s="14"/>
      <c r="V553" s="14"/>
      <c r="W553" s="23" t="str">
        <f t="array" ref="W553">IF(X553="","",XLOOKUP(X553,selector_04,selector_04_ids,""))</f>
        <v/>
      </c>
      <c r="X553" s="25"/>
      <c r="Y553" s="14"/>
      <c r="Z553" s="27"/>
      <c r="AA553" s="14"/>
    </row>
    <row r="554">
      <c r="A554" s="14"/>
      <c r="B554" s="23" t="str">
        <f>IF($A554="","",'Система'!$B$4)</f>
        <v/>
      </c>
      <c r="C554" s="14"/>
      <c r="D554" s="23" t="str">
        <f t="array" ref="D554">IF(E554="","",XLOOKUP(E554,selector_12,selector_12_ids,""))</f>
        <v/>
      </c>
      <c r="E554" s="25"/>
      <c r="F554" s="23" t="str">
        <f t="array" ref="F554">IF(G554="","",XLOOKUP(G554,selector_13,selector_13_ids,""))</f>
        <v/>
      </c>
      <c r="G554" s="25"/>
      <c r="H554" s="14"/>
      <c r="I554" s="23" t="str">
        <f t="array" ref="I554">IF(J554="","",XLOOKUP(J554,selector_13,selector_13_ids,""))</f>
        <v/>
      </c>
      <c r="J554" s="25"/>
      <c r="K554" s="14"/>
      <c r="L554" s="23" t="str">
        <f t="array" ref="L554">IF(M554="","",XLOOKUP(M554,selector_07,selector_07_ids,""))</f>
        <v/>
      </c>
      <c r="M554" s="25"/>
      <c r="N554" s="14"/>
      <c r="O554" s="14"/>
      <c r="P554" s="14"/>
      <c r="Q554" s="14"/>
      <c r="R554" s="14"/>
      <c r="S554" s="14"/>
      <c r="T554" s="14"/>
      <c r="U554" s="14"/>
      <c r="V554" s="14"/>
      <c r="W554" s="23" t="str">
        <f t="array" ref="W554">IF(X554="","",XLOOKUP(X554,selector_04,selector_04_ids,""))</f>
        <v/>
      </c>
      <c r="X554" s="25"/>
      <c r="Y554" s="14"/>
      <c r="Z554" s="27"/>
      <c r="AA554" s="14"/>
    </row>
    <row r="555">
      <c r="A555" s="14"/>
      <c r="B555" s="23" t="str">
        <f>IF($A555="","",'Система'!$B$4)</f>
        <v/>
      </c>
      <c r="C555" s="14"/>
      <c r="D555" s="23" t="str">
        <f t="array" ref="D555">IF(E555="","",XLOOKUP(E555,selector_12,selector_12_ids,""))</f>
        <v/>
      </c>
      <c r="E555" s="25"/>
      <c r="F555" s="23" t="str">
        <f t="array" ref="F555">IF(G555="","",XLOOKUP(G555,selector_13,selector_13_ids,""))</f>
        <v/>
      </c>
      <c r="G555" s="25"/>
      <c r="H555" s="14"/>
      <c r="I555" s="23" t="str">
        <f t="array" ref="I555">IF(J555="","",XLOOKUP(J555,selector_13,selector_13_ids,""))</f>
        <v/>
      </c>
      <c r="J555" s="25"/>
      <c r="K555" s="14"/>
      <c r="L555" s="23" t="str">
        <f t="array" ref="L555">IF(M555="","",XLOOKUP(M555,selector_07,selector_07_ids,""))</f>
        <v/>
      </c>
      <c r="M555" s="25"/>
      <c r="N555" s="14"/>
      <c r="O555" s="14"/>
      <c r="P555" s="14"/>
      <c r="Q555" s="14"/>
      <c r="R555" s="14"/>
      <c r="S555" s="14"/>
      <c r="T555" s="14"/>
      <c r="U555" s="14"/>
      <c r="V555" s="14"/>
      <c r="W555" s="23" t="str">
        <f t="array" ref="W555">IF(X555="","",XLOOKUP(X555,selector_04,selector_04_ids,""))</f>
        <v/>
      </c>
      <c r="X555" s="25"/>
      <c r="Y555" s="14"/>
      <c r="Z555" s="27"/>
      <c r="AA555" s="14"/>
    </row>
    <row r="556">
      <c r="A556" s="14"/>
      <c r="B556" s="23" t="str">
        <f>IF($A556="","",'Система'!$B$4)</f>
        <v/>
      </c>
      <c r="C556" s="14"/>
      <c r="D556" s="23" t="str">
        <f t="array" ref="D556">IF(E556="","",XLOOKUP(E556,selector_12,selector_12_ids,""))</f>
        <v/>
      </c>
      <c r="E556" s="25"/>
      <c r="F556" s="23" t="str">
        <f t="array" ref="F556">IF(G556="","",XLOOKUP(G556,selector_13,selector_13_ids,""))</f>
        <v/>
      </c>
      <c r="G556" s="25"/>
      <c r="H556" s="14"/>
      <c r="I556" s="23" t="str">
        <f t="array" ref="I556">IF(J556="","",XLOOKUP(J556,selector_13,selector_13_ids,""))</f>
        <v/>
      </c>
      <c r="J556" s="25"/>
      <c r="K556" s="14"/>
      <c r="L556" s="23" t="str">
        <f t="array" ref="L556">IF(M556="","",XLOOKUP(M556,selector_07,selector_07_ids,""))</f>
        <v/>
      </c>
      <c r="M556" s="25"/>
      <c r="N556" s="14"/>
      <c r="O556" s="14"/>
      <c r="P556" s="14"/>
      <c r="Q556" s="14"/>
      <c r="R556" s="14"/>
      <c r="S556" s="14"/>
      <c r="T556" s="14"/>
      <c r="U556" s="14"/>
      <c r="V556" s="14"/>
      <c r="W556" s="23" t="str">
        <f t="array" ref="W556">IF(X556="","",XLOOKUP(X556,selector_04,selector_04_ids,""))</f>
        <v/>
      </c>
      <c r="X556" s="25"/>
      <c r="Y556" s="14"/>
      <c r="Z556" s="27"/>
      <c r="AA556" s="14"/>
    </row>
    <row r="557">
      <c r="A557" s="14"/>
      <c r="B557" s="23" t="str">
        <f>IF($A557="","",'Система'!$B$4)</f>
        <v/>
      </c>
      <c r="C557" s="14"/>
      <c r="D557" s="23" t="str">
        <f t="array" ref="D557">IF(E557="","",XLOOKUP(E557,selector_12,selector_12_ids,""))</f>
        <v/>
      </c>
      <c r="E557" s="25"/>
      <c r="F557" s="23" t="str">
        <f t="array" ref="F557">IF(G557="","",XLOOKUP(G557,selector_13,selector_13_ids,""))</f>
        <v/>
      </c>
      <c r="G557" s="25"/>
      <c r="H557" s="14"/>
      <c r="I557" s="23" t="str">
        <f t="array" ref="I557">IF(J557="","",XLOOKUP(J557,selector_13,selector_13_ids,""))</f>
        <v/>
      </c>
      <c r="J557" s="25"/>
      <c r="K557" s="14"/>
      <c r="L557" s="23" t="str">
        <f t="array" ref="L557">IF(M557="","",XLOOKUP(M557,selector_07,selector_07_ids,""))</f>
        <v/>
      </c>
      <c r="M557" s="25"/>
      <c r="N557" s="14"/>
      <c r="O557" s="14"/>
      <c r="P557" s="14"/>
      <c r="Q557" s="14"/>
      <c r="R557" s="14"/>
      <c r="S557" s="14"/>
      <c r="T557" s="14"/>
      <c r="U557" s="14"/>
      <c r="V557" s="14"/>
      <c r="W557" s="23" t="str">
        <f t="array" ref="W557">IF(X557="","",XLOOKUP(X557,selector_04,selector_04_ids,""))</f>
        <v/>
      </c>
      <c r="X557" s="25"/>
      <c r="Y557" s="14"/>
      <c r="Z557" s="27"/>
      <c r="AA557" s="14"/>
    </row>
    <row r="558">
      <c r="A558" s="14"/>
      <c r="B558" s="23" t="str">
        <f>IF($A558="","",'Система'!$B$4)</f>
        <v/>
      </c>
      <c r="C558" s="14"/>
      <c r="D558" s="23" t="str">
        <f t="array" ref="D558">IF(E558="","",XLOOKUP(E558,selector_12,selector_12_ids,""))</f>
        <v/>
      </c>
      <c r="E558" s="25"/>
      <c r="F558" s="23" t="str">
        <f t="array" ref="F558">IF(G558="","",XLOOKUP(G558,selector_13,selector_13_ids,""))</f>
        <v/>
      </c>
      <c r="G558" s="25"/>
      <c r="H558" s="14"/>
      <c r="I558" s="23" t="str">
        <f t="array" ref="I558">IF(J558="","",XLOOKUP(J558,selector_13,selector_13_ids,""))</f>
        <v/>
      </c>
      <c r="J558" s="25"/>
      <c r="K558" s="14"/>
      <c r="L558" s="23" t="str">
        <f t="array" ref="L558">IF(M558="","",XLOOKUP(M558,selector_07,selector_07_ids,""))</f>
        <v/>
      </c>
      <c r="M558" s="25"/>
      <c r="N558" s="14"/>
      <c r="O558" s="14"/>
      <c r="P558" s="14"/>
      <c r="Q558" s="14"/>
      <c r="R558" s="14"/>
      <c r="S558" s="14"/>
      <c r="T558" s="14"/>
      <c r="U558" s="14"/>
      <c r="V558" s="14"/>
      <c r="W558" s="23" t="str">
        <f t="array" ref="W558">IF(X558="","",XLOOKUP(X558,selector_04,selector_04_ids,""))</f>
        <v/>
      </c>
      <c r="X558" s="25"/>
      <c r="Y558" s="14"/>
      <c r="Z558" s="27"/>
      <c r="AA558" s="14"/>
    </row>
    <row r="559">
      <c r="A559" s="14"/>
      <c r="B559" s="23" t="str">
        <f>IF($A559="","",'Система'!$B$4)</f>
        <v/>
      </c>
      <c r="C559" s="14"/>
      <c r="D559" s="23" t="str">
        <f t="array" ref="D559">IF(E559="","",XLOOKUP(E559,selector_12,selector_12_ids,""))</f>
        <v/>
      </c>
      <c r="E559" s="25"/>
      <c r="F559" s="23" t="str">
        <f t="array" ref="F559">IF(G559="","",XLOOKUP(G559,selector_13,selector_13_ids,""))</f>
        <v/>
      </c>
      <c r="G559" s="25"/>
      <c r="H559" s="14"/>
      <c r="I559" s="23" t="str">
        <f t="array" ref="I559">IF(J559="","",XLOOKUP(J559,selector_13,selector_13_ids,""))</f>
        <v/>
      </c>
      <c r="J559" s="25"/>
      <c r="K559" s="14"/>
      <c r="L559" s="23" t="str">
        <f t="array" ref="L559">IF(M559="","",XLOOKUP(M559,selector_07,selector_07_ids,""))</f>
        <v/>
      </c>
      <c r="M559" s="25"/>
      <c r="N559" s="14"/>
      <c r="O559" s="14"/>
      <c r="P559" s="14"/>
      <c r="Q559" s="14"/>
      <c r="R559" s="14"/>
      <c r="S559" s="14"/>
      <c r="T559" s="14"/>
      <c r="U559" s="14"/>
      <c r="V559" s="14"/>
      <c r="W559" s="23" t="str">
        <f t="array" ref="W559">IF(X559="","",XLOOKUP(X559,selector_04,selector_04_ids,""))</f>
        <v/>
      </c>
      <c r="X559" s="25"/>
      <c r="Y559" s="14"/>
      <c r="Z559" s="27"/>
      <c r="AA559" s="14"/>
    </row>
    <row r="560">
      <c r="A560" s="14"/>
      <c r="B560" s="23" t="str">
        <f>IF($A560="","",'Система'!$B$4)</f>
        <v/>
      </c>
      <c r="C560" s="14"/>
      <c r="D560" s="23" t="str">
        <f t="array" ref="D560">IF(E560="","",XLOOKUP(E560,selector_12,selector_12_ids,""))</f>
        <v/>
      </c>
      <c r="E560" s="25"/>
      <c r="F560" s="23" t="str">
        <f t="array" ref="F560">IF(G560="","",XLOOKUP(G560,selector_13,selector_13_ids,""))</f>
        <v/>
      </c>
      <c r="G560" s="25"/>
      <c r="H560" s="14"/>
      <c r="I560" s="23" t="str">
        <f t="array" ref="I560">IF(J560="","",XLOOKUP(J560,selector_13,selector_13_ids,""))</f>
        <v/>
      </c>
      <c r="J560" s="25"/>
      <c r="K560" s="14"/>
      <c r="L560" s="23" t="str">
        <f t="array" ref="L560">IF(M560="","",XLOOKUP(M560,selector_07,selector_07_ids,""))</f>
        <v/>
      </c>
      <c r="M560" s="25"/>
      <c r="N560" s="14"/>
      <c r="O560" s="14"/>
      <c r="P560" s="14"/>
      <c r="Q560" s="14"/>
      <c r="R560" s="14"/>
      <c r="S560" s="14"/>
      <c r="T560" s="14"/>
      <c r="U560" s="14"/>
      <c r="V560" s="14"/>
      <c r="W560" s="23" t="str">
        <f t="array" ref="W560">IF(X560="","",XLOOKUP(X560,selector_04,selector_04_ids,""))</f>
        <v/>
      </c>
      <c r="X560" s="25"/>
      <c r="Y560" s="14"/>
      <c r="Z560" s="27"/>
      <c r="AA560" s="14"/>
    </row>
    <row r="561">
      <c r="A561" s="14"/>
      <c r="B561" s="23" t="str">
        <f>IF($A561="","",'Система'!$B$4)</f>
        <v/>
      </c>
      <c r="C561" s="14"/>
      <c r="D561" s="23" t="str">
        <f t="array" ref="D561">IF(E561="","",XLOOKUP(E561,selector_12,selector_12_ids,""))</f>
        <v/>
      </c>
      <c r="E561" s="25"/>
      <c r="F561" s="23" t="str">
        <f t="array" ref="F561">IF(G561="","",XLOOKUP(G561,selector_13,selector_13_ids,""))</f>
        <v/>
      </c>
      <c r="G561" s="25"/>
      <c r="H561" s="14"/>
      <c r="I561" s="23" t="str">
        <f t="array" ref="I561">IF(J561="","",XLOOKUP(J561,selector_13,selector_13_ids,""))</f>
        <v/>
      </c>
      <c r="J561" s="25"/>
      <c r="K561" s="14"/>
      <c r="L561" s="23" t="str">
        <f t="array" ref="L561">IF(M561="","",XLOOKUP(M561,selector_07,selector_07_ids,""))</f>
        <v/>
      </c>
      <c r="M561" s="25"/>
      <c r="N561" s="14"/>
      <c r="O561" s="14"/>
      <c r="P561" s="14"/>
      <c r="Q561" s="14"/>
      <c r="R561" s="14"/>
      <c r="S561" s="14"/>
      <c r="T561" s="14"/>
      <c r="U561" s="14"/>
      <c r="V561" s="14"/>
      <c r="W561" s="23" t="str">
        <f t="array" ref="W561">IF(X561="","",XLOOKUP(X561,selector_04,selector_04_ids,""))</f>
        <v/>
      </c>
      <c r="X561" s="25"/>
      <c r="Y561" s="14"/>
      <c r="Z561" s="27"/>
      <c r="AA561" s="14"/>
    </row>
    <row r="562">
      <c r="A562" s="14"/>
      <c r="B562" s="23" t="str">
        <f>IF($A562="","",'Система'!$B$4)</f>
        <v/>
      </c>
      <c r="C562" s="14"/>
      <c r="D562" s="23" t="str">
        <f t="array" ref="D562">IF(E562="","",XLOOKUP(E562,selector_12,selector_12_ids,""))</f>
        <v/>
      </c>
      <c r="E562" s="25"/>
      <c r="F562" s="23" t="str">
        <f t="array" ref="F562">IF(G562="","",XLOOKUP(G562,selector_13,selector_13_ids,""))</f>
        <v/>
      </c>
      <c r="G562" s="25"/>
      <c r="H562" s="14"/>
      <c r="I562" s="23" t="str">
        <f t="array" ref="I562">IF(J562="","",XLOOKUP(J562,selector_13,selector_13_ids,""))</f>
        <v/>
      </c>
      <c r="J562" s="25"/>
      <c r="K562" s="14"/>
      <c r="L562" s="23" t="str">
        <f t="array" ref="L562">IF(M562="","",XLOOKUP(M562,selector_07,selector_07_ids,""))</f>
        <v/>
      </c>
      <c r="M562" s="25"/>
      <c r="N562" s="14"/>
      <c r="O562" s="14"/>
      <c r="P562" s="14"/>
      <c r="Q562" s="14"/>
      <c r="R562" s="14"/>
      <c r="S562" s="14"/>
      <c r="T562" s="14"/>
      <c r="U562" s="14"/>
      <c r="V562" s="14"/>
      <c r="W562" s="23" t="str">
        <f t="array" ref="W562">IF(X562="","",XLOOKUP(X562,selector_04,selector_04_ids,""))</f>
        <v/>
      </c>
      <c r="X562" s="25"/>
      <c r="Y562" s="14"/>
      <c r="Z562" s="27"/>
      <c r="AA562" s="14"/>
    </row>
    <row r="563">
      <c r="A563" s="14"/>
      <c r="B563" s="23" t="str">
        <f>IF($A563="","",'Система'!$B$4)</f>
        <v/>
      </c>
      <c r="C563" s="14"/>
      <c r="D563" s="23" t="str">
        <f t="array" ref="D563">IF(E563="","",XLOOKUP(E563,selector_12,selector_12_ids,""))</f>
        <v/>
      </c>
      <c r="E563" s="25"/>
      <c r="F563" s="23" t="str">
        <f t="array" ref="F563">IF(G563="","",XLOOKUP(G563,selector_13,selector_13_ids,""))</f>
        <v/>
      </c>
      <c r="G563" s="25"/>
      <c r="H563" s="14"/>
      <c r="I563" s="23" t="str">
        <f t="array" ref="I563">IF(J563="","",XLOOKUP(J563,selector_13,selector_13_ids,""))</f>
        <v/>
      </c>
      <c r="J563" s="25"/>
      <c r="K563" s="14"/>
      <c r="L563" s="23" t="str">
        <f t="array" ref="L563">IF(M563="","",XLOOKUP(M563,selector_07,selector_07_ids,""))</f>
        <v/>
      </c>
      <c r="M563" s="25"/>
      <c r="N563" s="14"/>
      <c r="O563" s="14"/>
      <c r="P563" s="14"/>
      <c r="Q563" s="14"/>
      <c r="R563" s="14"/>
      <c r="S563" s="14"/>
      <c r="T563" s="14"/>
      <c r="U563" s="14"/>
      <c r="V563" s="14"/>
      <c r="W563" s="23" t="str">
        <f t="array" ref="W563">IF(X563="","",XLOOKUP(X563,selector_04,selector_04_ids,""))</f>
        <v/>
      </c>
      <c r="X563" s="25"/>
      <c r="Y563" s="14"/>
      <c r="Z563" s="27"/>
      <c r="AA563" s="14"/>
    </row>
    <row r="564">
      <c r="A564" s="14"/>
      <c r="B564" s="23" t="str">
        <f>IF($A564="","",'Система'!$B$4)</f>
        <v/>
      </c>
      <c r="C564" s="14"/>
      <c r="D564" s="23" t="str">
        <f t="array" ref="D564">IF(E564="","",XLOOKUP(E564,selector_12,selector_12_ids,""))</f>
        <v/>
      </c>
      <c r="E564" s="25"/>
      <c r="F564" s="23" t="str">
        <f t="array" ref="F564">IF(G564="","",XLOOKUP(G564,selector_13,selector_13_ids,""))</f>
        <v/>
      </c>
      <c r="G564" s="25"/>
      <c r="H564" s="14"/>
      <c r="I564" s="23" t="str">
        <f t="array" ref="I564">IF(J564="","",XLOOKUP(J564,selector_13,selector_13_ids,""))</f>
        <v/>
      </c>
      <c r="J564" s="25"/>
      <c r="K564" s="14"/>
      <c r="L564" s="23" t="str">
        <f t="array" ref="L564">IF(M564="","",XLOOKUP(M564,selector_07,selector_07_ids,""))</f>
        <v/>
      </c>
      <c r="M564" s="25"/>
      <c r="N564" s="14"/>
      <c r="O564" s="14"/>
      <c r="P564" s="14"/>
      <c r="Q564" s="14"/>
      <c r="R564" s="14"/>
      <c r="S564" s="14"/>
      <c r="T564" s="14"/>
      <c r="U564" s="14"/>
      <c r="V564" s="14"/>
      <c r="W564" s="23" t="str">
        <f t="array" ref="W564">IF(X564="","",XLOOKUP(X564,selector_04,selector_04_ids,""))</f>
        <v/>
      </c>
      <c r="X564" s="25"/>
      <c r="Y564" s="14"/>
      <c r="Z564" s="27"/>
      <c r="AA564" s="14"/>
    </row>
    <row r="565">
      <c r="A565" s="14"/>
      <c r="B565" s="23" t="str">
        <f>IF($A565="","",'Система'!$B$4)</f>
        <v/>
      </c>
      <c r="C565" s="14"/>
      <c r="D565" s="23" t="str">
        <f t="array" ref="D565">IF(E565="","",XLOOKUP(E565,selector_12,selector_12_ids,""))</f>
        <v/>
      </c>
      <c r="E565" s="25"/>
      <c r="F565" s="23" t="str">
        <f t="array" ref="F565">IF(G565="","",XLOOKUP(G565,selector_13,selector_13_ids,""))</f>
        <v/>
      </c>
      <c r="G565" s="25"/>
      <c r="H565" s="14"/>
      <c r="I565" s="23" t="str">
        <f t="array" ref="I565">IF(J565="","",XLOOKUP(J565,selector_13,selector_13_ids,""))</f>
        <v/>
      </c>
      <c r="J565" s="25"/>
      <c r="K565" s="14"/>
      <c r="L565" s="23" t="str">
        <f t="array" ref="L565">IF(M565="","",XLOOKUP(M565,selector_07,selector_07_ids,""))</f>
        <v/>
      </c>
      <c r="M565" s="25"/>
      <c r="N565" s="14"/>
      <c r="O565" s="14"/>
      <c r="P565" s="14"/>
      <c r="Q565" s="14"/>
      <c r="R565" s="14"/>
      <c r="S565" s="14"/>
      <c r="T565" s="14"/>
      <c r="U565" s="14"/>
      <c r="V565" s="14"/>
      <c r="W565" s="23" t="str">
        <f t="array" ref="W565">IF(X565="","",XLOOKUP(X565,selector_04,selector_04_ids,""))</f>
        <v/>
      </c>
      <c r="X565" s="25"/>
      <c r="Y565" s="14"/>
      <c r="Z565" s="27"/>
      <c r="AA565" s="14"/>
    </row>
    <row r="566">
      <c r="A566" s="14"/>
      <c r="B566" s="23" t="str">
        <f>IF($A566="","",'Система'!$B$4)</f>
        <v/>
      </c>
      <c r="C566" s="14"/>
      <c r="D566" s="23" t="str">
        <f t="array" ref="D566">IF(E566="","",XLOOKUP(E566,selector_12,selector_12_ids,""))</f>
        <v/>
      </c>
      <c r="E566" s="25"/>
      <c r="F566" s="23" t="str">
        <f t="array" ref="F566">IF(G566="","",XLOOKUP(G566,selector_13,selector_13_ids,""))</f>
        <v/>
      </c>
      <c r="G566" s="25"/>
      <c r="H566" s="14"/>
      <c r="I566" s="23" t="str">
        <f t="array" ref="I566">IF(J566="","",XLOOKUP(J566,selector_13,selector_13_ids,""))</f>
        <v/>
      </c>
      <c r="J566" s="25"/>
      <c r="K566" s="14"/>
      <c r="L566" s="23" t="str">
        <f t="array" ref="L566">IF(M566="","",XLOOKUP(M566,selector_07,selector_07_ids,""))</f>
        <v/>
      </c>
      <c r="M566" s="25"/>
      <c r="N566" s="14"/>
      <c r="O566" s="14"/>
      <c r="P566" s="14"/>
      <c r="Q566" s="14"/>
      <c r="R566" s="14"/>
      <c r="S566" s="14"/>
      <c r="T566" s="14"/>
      <c r="U566" s="14"/>
      <c r="V566" s="14"/>
      <c r="W566" s="23" t="str">
        <f t="array" ref="W566">IF(X566="","",XLOOKUP(X566,selector_04,selector_04_ids,""))</f>
        <v/>
      </c>
      <c r="X566" s="25"/>
      <c r="Y566" s="14"/>
      <c r="Z566" s="27"/>
      <c r="AA566" s="14"/>
    </row>
    <row r="567">
      <c r="A567" s="14"/>
      <c r="B567" s="23" t="str">
        <f>IF($A567="","",'Система'!$B$4)</f>
        <v/>
      </c>
      <c r="C567" s="14"/>
      <c r="D567" s="23" t="str">
        <f t="array" ref="D567">IF(E567="","",XLOOKUP(E567,selector_12,selector_12_ids,""))</f>
        <v/>
      </c>
      <c r="E567" s="25"/>
      <c r="F567" s="23" t="str">
        <f t="array" ref="F567">IF(G567="","",XLOOKUP(G567,selector_13,selector_13_ids,""))</f>
        <v/>
      </c>
      <c r="G567" s="25"/>
      <c r="H567" s="14"/>
      <c r="I567" s="23" t="str">
        <f t="array" ref="I567">IF(J567="","",XLOOKUP(J567,selector_13,selector_13_ids,""))</f>
        <v/>
      </c>
      <c r="J567" s="25"/>
      <c r="K567" s="14"/>
      <c r="L567" s="23" t="str">
        <f t="array" ref="L567">IF(M567="","",XLOOKUP(M567,selector_07,selector_07_ids,""))</f>
        <v/>
      </c>
      <c r="M567" s="25"/>
      <c r="N567" s="14"/>
      <c r="O567" s="14"/>
      <c r="P567" s="14"/>
      <c r="Q567" s="14"/>
      <c r="R567" s="14"/>
      <c r="S567" s="14"/>
      <c r="T567" s="14"/>
      <c r="U567" s="14"/>
      <c r="V567" s="14"/>
      <c r="W567" s="23" t="str">
        <f t="array" ref="W567">IF(X567="","",XLOOKUP(X567,selector_04,selector_04_ids,""))</f>
        <v/>
      </c>
      <c r="X567" s="25"/>
      <c r="Y567" s="14"/>
      <c r="Z567" s="27"/>
      <c r="AA567" s="14"/>
    </row>
    <row r="568">
      <c r="A568" s="14"/>
      <c r="B568" s="23" t="str">
        <f>IF($A568="","",'Система'!$B$4)</f>
        <v/>
      </c>
      <c r="C568" s="14"/>
      <c r="D568" s="23" t="str">
        <f t="array" ref="D568">IF(E568="","",XLOOKUP(E568,selector_12,selector_12_ids,""))</f>
        <v/>
      </c>
      <c r="E568" s="25"/>
      <c r="F568" s="23" t="str">
        <f t="array" ref="F568">IF(G568="","",XLOOKUP(G568,selector_13,selector_13_ids,""))</f>
        <v/>
      </c>
      <c r="G568" s="25"/>
      <c r="H568" s="14"/>
      <c r="I568" s="23" t="str">
        <f t="array" ref="I568">IF(J568="","",XLOOKUP(J568,selector_13,selector_13_ids,""))</f>
        <v/>
      </c>
      <c r="J568" s="25"/>
      <c r="K568" s="14"/>
      <c r="L568" s="23" t="str">
        <f t="array" ref="L568">IF(M568="","",XLOOKUP(M568,selector_07,selector_07_ids,""))</f>
        <v/>
      </c>
      <c r="M568" s="25"/>
      <c r="N568" s="14"/>
      <c r="O568" s="14"/>
      <c r="P568" s="14"/>
      <c r="Q568" s="14"/>
      <c r="R568" s="14"/>
      <c r="S568" s="14"/>
      <c r="T568" s="14"/>
      <c r="U568" s="14"/>
      <c r="V568" s="14"/>
      <c r="W568" s="23" t="str">
        <f t="array" ref="W568">IF(X568="","",XLOOKUP(X568,selector_04,selector_04_ids,""))</f>
        <v/>
      </c>
      <c r="X568" s="25"/>
      <c r="Y568" s="14"/>
      <c r="Z568" s="27"/>
      <c r="AA568" s="14"/>
    </row>
    <row r="569">
      <c r="A569" s="14"/>
      <c r="B569" s="23" t="str">
        <f>IF($A569="","",'Система'!$B$4)</f>
        <v/>
      </c>
      <c r="C569" s="14"/>
      <c r="D569" s="23" t="str">
        <f t="array" ref="D569">IF(E569="","",XLOOKUP(E569,selector_12,selector_12_ids,""))</f>
        <v/>
      </c>
      <c r="E569" s="25"/>
      <c r="F569" s="23" t="str">
        <f t="array" ref="F569">IF(G569="","",XLOOKUP(G569,selector_13,selector_13_ids,""))</f>
        <v/>
      </c>
      <c r="G569" s="25"/>
      <c r="H569" s="14"/>
      <c r="I569" s="23" t="str">
        <f t="array" ref="I569">IF(J569="","",XLOOKUP(J569,selector_13,selector_13_ids,""))</f>
        <v/>
      </c>
      <c r="J569" s="25"/>
      <c r="K569" s="14"/>
      <c r="L569" s="23" t="str">
        <f t="array" ref="L569">IF(M569="","",XLOOKUP(M569,selector_07,selector_07_ids,""))</f>
        <v/>
      </c>
      <c r="M569" s="25"/>
      <c r="N569" s="14"/>
      <c r="O569" s="14"/>
      <c r="P569" s="14"/>
      <c r="Q569" s="14"/>
      <c r="R569" s="14"/>
      <c r="S569" s="14"/>
      <c r="T569" s="14"/>
      <c r="U569" s="14"/>
      <c r="V569" s="14"/>
      <c r="W569" s="23" t="str">
        <f t="array" ref="W569">IF(X569="","",XLOOKUP(X569,selector_04,selector_04_ids,""))</f>
        <v/>
      </c>
      <c r="X569" s="25"/>
      <c r="Y569" s="14"/>
      <c r="Z569" s="27"/>
      <c r="AA569" s="14"/>
    </row>
    <row r="570">
      <c r="A570" s="14"/>
      <c r="B570" s="23" t="str">
        <f>IF($A570="","",'Система'!$B$4)</f>
        <v/>
      </c>
      <c r="C570" s="14"/>
      <c r="D570" s="23" t="str">
        <f t="array" ref="D570">IF(E570="","",XLOOKUP(E570,selector_12,selector_12_ids,""))</f>
        <v/>
      </c>
      <c r="E570" s="25"/>
      <c r="F570" s="23" t="str">
        <f t="array" ref="F570">IF(G570="","",XLOOKUP(G570,selector_13,selector_13_ids,""))</f>
        <v/>
      </c>
      <c r="G570" s="25"/>
      <c r="H570" s="14"/>
      <c r="I570" s="23" t="str">
        <f t="array" ref="I570">IF(J570="","",XLOOKUP(J570,selector_13,selector_13_ids,""))</f>
        <v/>
      </c>
      <c r="J570" s="25"/>
      <c r="K570" s="14"/>
      <c r="L570" s="23" t="str">
        <f t="array" ref="L570">IF(M570="","",XLOOKUP(M570,selector_07,selector_07_ids,""))</f>
        <v/>
      </c>
      <c r="M570" s="25"/>
      <c r="N570" s="14"/>
      <c r="O570" s="14"/>
      <c r="P570" s="14"/>
      <c r="Q570" s="14"/>
      <c r="R570" s="14"/>
      <c r="S570" s="14"/>
      <c r="T570" s="14"/>
      <c r="U570" s="14"/>
      <c r="V570" s="14"/>
      <c r="W570" s="23" t="str">
        <f t="array" ref="W570">IF(X570="","",XLOOKUP(X570,selector_04,selector_04_ids,""))</f>
        <v/>
      </c>
      <c r="X570" s="25"/>
      <c r="Y570" s="14"/>
      <c r="Z570" s="27"/>
      <c r="AA570" s="14"/>
    </row>
    <row r="571">
      <c r="A571" s="14"/>
      <c r="B571" s="23" t="str">
        <f>IF($A571="","",'Система'!$B$4)</f>
        <v/>
      </c>
      <c r="C571" s="14"/>
      <c r="D571" s="23" t="str">
        <f t="array" ref="D571">IF(E571="","",XLOOKUP(E571,selector_12,selector_12_ids,""))</f>
        <v/>
      </c>
      <c r="E571" s="25"/>
      <c r="F571" s="23" t="str">
        <f t="array" ref="F571">IF(G571="","",XLOOKUP(G571,selector_13,selector_13_ids,""))</f>
        <v/>
      </c>
      <c r="G571" s="25"/>
      <c r="H571" s="14"/>
      <c r="I571" s="23" t="str">
        <f t="array" ref="I571">IF(J571="","",XLOOKUP(J571,selector_13,selector_13_ids,""))</f>
        <v/>
      </c>
      <c r="J571" s="25"/>
      <c r="K571" s="14"/>
      <c r="L571" s="23" t="str">
        <f t="array" ref="L571">IF(M571="","",XLOOKUP(M571,selector_07,selector_07_ids,""))</f>
        <v/>
      </c>
      <c r="M571" s="25"/>
      <c r="N571" s="14"/>
      <c r="O571" s="14"/>
      <c r="P571" s="14"/>
      <c r="Q571" s="14"/>
      <c r="R571" s="14"/>
      <c r="S571" s="14"/>
      <c r="T571" s="14"/>
      <c r="U571" s="14"/>
      <c r="V571" s="14"/>
      <c r="W571" s="23" t="str">
        <f t="array" ref="W571">IF(X571="","",XLOOKUP(X571,selector_04,selector_04_ids,""))</f>
        <v/>
      </c>
      <c r="X571" s="25"/>
      <c r="Y571" s="14"/>
      <c r="Z571" s="27"/>
      <c r="AA571" s="14"/>
    </row>
    <row r="572">
      <c r="A572" s="14"/>
      <c r="B572" s="23" t="str">
        <f>IF($A572="","",'Система'!$B$4)</f>
        <v/>
      </c>
      <c r="C572" s="14"/>
      <c r="D572" s="23" t="str">
        <f t="array" ref="D572">IF(E572="","",XLOOKUP(E572,selector_12,selector_12_ids,""))</f>
        <v/>
      </c>
      <c r="E572" s="25"/>
      <c r="F572" s="23" t="str">
        <f t="array" ref="F572">IF(G572="","",XLOOKUP(G572,selector_13,selector_13_ids,""))</f>
        <v/>
      </c>
      <c r="G572" s="25"/>
      <c r="H572" s="14"/>
      <c r="I572" s="23" t="str">
        <f t="array" ref="I572">IF(J572="","",XLOOKUP(J572,selector_13,selector_13_ids,""))</f>
        <v/>
      </c>
      <c r="J572" s="25"/>
      <c r="K572" s="14"/>
      <c r="L572" s="23" t="str">
        <f t="array" ref="L572">IF(M572="","",XLOOKUP(M572,selector_07,selector_07_ids,""))</f>
        <v/>
      </c>
      <c r="M572" s="25"/>
      <c r="N572" s="14"/>
      <c r="O572" s="14"/>
      <c r="P572" s="14"/>
      <c r="Q572" s="14"/>
      <c r="R572" s="14"/>
      <c r="S572" s="14"/>
      <c r="T572" s="14"/>
      <c r="U572" s="14"/>
      <c r="V572" s="14"/>
      <c r="W572" s="23" t="str">
        <f t="array" ref="W572">IF(X572="","",XLOOKUP(X572,selector_04,selector_04_ids,""))</f>
        <v/>
      </c>
      <c r="X572" s="25"/>
      <c r="Y572" s="14"/>
      <c r="Z572" s="27"/>
      <c r="AA572" s="14"/>
    </row>
    <row r="573">
      <c r="A573" s="14"/>
      <c r="B573" s="23" t="str">
        <f>IF($A573="","",'Система'!$B$4)</f>
        <v/>
      </c>
      <c r="C573" s="14"/>
      <c r="D573" s="23" t="str">
        <f t="array" ref="D573">IF(E573="","",XLOOKUP(E573,selector_12,selector_12_ids,""))</f>
        <v/>
      </c>
      <c r="E573" s="25"/>
      <c r="F573" s="23" t="str">
        <f t="array" ref="F573">IF(G573="","",XLOOKUP(G573,selector_13,selector_13_ids,""))</f>
        <v/>
      </c>
      <c r="G573" s="25"/>
      <c r="H573" s="14"/>
      <c r="I573" s="23" t="str">
        <f t="array" ref="I573">IF(J573="","",XLOOKUP(J573,selector_13,selector_13_ids,""))</f>
        <v/>
      </c>
      <c r="J573" s="25"/>
      <c r="K573" s="14"/>
      <c r="L573" s="23" t="str">
        <f t="array" ref="L573">IF(M573="","",XLOOKUP(M573,selector_07,selector_07_ids,""))</f>
        <v/>
      </c>
      <c r="M573" s="25"/>
      <c r="N573" s="14"/>
      <c r="O573" s="14"/>
      <c r="P573" s="14"/>
      <c r="Q573" s="14"/>
      <c r="R573" s="14"/>
      <c r="S573" s="14"/>
      <c r="T573" s="14"/>
      <c r="U573" s="14"/>
      <c r="V573" s="14"/>
      <c r="W573" s="23" t="str">
        <f t="array" ref="W573">IF(X573="","",XLOOKUP(X573,selector_04,selector_04_ids,""))</f>
        <v/>
      </c>
      <c r="X573" s="25"/>
      <c r="Y573" s="14"/>
      <c r="Z573" s="27"/>
      <c r="AA573" s="14"/>
    </row>
    <row r="574">
      <c r="A574" s="14"/>
      <c r="B574" s="23" t="str">
        <f>IF($A574="","",'Система'!$B$4)</f>
        <v/>
      </c>
      <c r="C574" s="14"/>
      <c r="D574" s="23" t="str">
        <f t="array" ref="D574">IF(E574="","",XLOOKUP(E574,selector_12,selector_12_ids,""))</f>
        <v/>
      </c>
      <c r="E574" s="25"/>
      <c r="F574" s="23" t="str">
        <f t="array" ref="F574">IF(G574="","",XLOOKUP(G574,selector_13,selector_13_ids,""))</f>
        <v/>
      </c>
      <c r="G574" s="25"/>
      <c r="H574" s="14"/>
      <c r="I574" s="23" t="str">
        <f t="array" ref="I574">IF(J574="","",XLOOKUP(J574,selector_13,selector_13_ids,""))</f>
        <v/>
      </c>
      <c r="J574" s="25"/>
      <c r="K574" s="14"/>
      <c r="L574" s="23" t="str">
        <f t="array" ref="L574">IF(M574="","",XLOOKUP(M574,selector_07,selector_07_ids,""))</f>
        <v/>
      </c>
      <c r="M574" s="25"/>
      <c r="N574" s="14"/>
      <c r="O574" s="14"/>
      <c r="P574" s="14"/>
      <c r="Q574" s="14"/>
      <c r="R574" s="14"/>
      <c r="S574" s="14"/>
      <c r="T574" s="14"/>
      <c r="U574" s="14"/>
      <c r="V574" s="14"/>
      <c r="W574" s="23" t="str">
        <f t="array" ref="W574">IF(X574="","",XLOOKUP(X574,selector_04,selector_04_ids,""))</f>
        <v/>
      </c>
      <c r="X574" s="25"/>
      <c r="Y574" s="14"/>
      <c r="Z574" s="27"/>
      <c r="AA574" s="14"/>
    </row>
    <row r="575">
      <c r="A575" s="14"/>
      <c r="B575" s="23" t="str">
        <f>IF($A575="","",'Система'!$B$4)</f>
        <v/>
      </c>
      <c r="C575" s="14"/>
      <c r="D575" s="23" t="str">
        <f t="array" ref="D575">IF(E575="","",XLOOKUP(E575,selector_12,selector_12_ids,""))</f>
        <v/>
      </c>
      <c r="E575" s="25"/>
      <c r="F575" s="23" t="str">
        <f t="array" ref="F575">IF(G575="","",XLOOKUP(G575,selector_13,selector_13_ids,""))</f>
        <v/>
      </c>
      <c r="G575" s="25"/>
      <c r="H575" s="14"/>
      <c r="I575" s="23" t="str">
        <f t="array" ref="I575">IF(J575="","",XLOOKUP(J575,selector_13,selector_13_ids,""))</f>
        <v/>
      </c>
      <c r="J575" s="25"/>
      <c r="K575" s="14"/>
      <c r="L575" s="23" t="str">
        <f t="array" ref="L575">IF(M575="","",XLOOKUP(M575,selector_07,selector_07_ids,""))</f>
        <v/>
      </c>
      <c r="M575" s="25"/>
      <c r="N575" s="14"/>
      <c r="O575" s="14"/>
      <c r="P575" s="14"/>
      <c r="Q575" s="14"/>
      <c r="R575" s="14"/>
      <c r="S575" s="14"/>
      <c r="T575" s="14"/>
      <c r="U575" s="14"/>
      <c r="V575" s="14"/>
      <c r="W575" s="23" t="str">
        <f t="array" ref="W575">IF(X575="","",XLOOKUP(X575,selector_04,selector_04_ids,""))</f>
        <v/>
      </c>
      <c r="X575" s="25"/>
      <c r="Y575" s="14"/>
      <c r="Z575" s="27"/>
      <c r="AA575" s="14"/>
    </row>
    <row r="576">
      <c r="A576" s="14"/>
      <c r="B576" s="23" t="str">
        <f>IF($A576="","",'Система'!$B$4)</f>
        <v/>
      </c>
      <c r="C576" s="14"/>
      <c r="D576" s="23" t="str">
        <f t="array" ref="D576">IF(E576="","",XLOOKUP(E576,selector_12,selector_12_ids,""))</f>
        <v/>
      </c>
      <c r="E576" s="25"/>
      <c r="F576" s="23" t="str">
        <f t="array" ref="F576">IF(G576="","",XLOOKUP(G576,selector_13,selector_13_ids,""))</f>
        <v/>
      </c>
      <c r="G576" s="25"/>
      <c r="H576" s="14"/>
      <c r="I576" s="23" t="str">
        <f t="array" ref="I576">IF(J576="","",XLOOKUP(J576,selector_13,selector_13_ids,""))</f>
        <v/>
      </c>
      <c r="J576" s="25"/>
      <c r="K576" s="14"/>
      <c r="L576" s="23" t="str">
        <f t="array" ref="L576">IF(M576="","",XLOOKUP(M576,selector_07,selector_07_ids,""))</f>
        <v/>
      </c>
      <c r="M576" s="25"/>
      <c r="N576" s="14"/>
      <c r="O576" s="14"/>
      <c r="P576" s="14"/>
      <c r="Q576" s="14"/>
      <c r="R576" s="14"/>
      <c r="S576" s="14"/>
      <c r="T576" s="14"/>
      <c r="U576" s="14"/>
      <c r="V576" s="14"/>
      <c r="W576" s="23" t="str">
        <f t="array" ref="W576">IF(X576="","",XLOOKUP(X576,selector_04,selector_04_ids,""))</f>
        <v/>
      </c>
      <c r="X576" s="25"/>
      <c r="Y576" s="14"/>
      <c r="Z576" s="27"/>
      <c r="AA576" s="14"/>
    </row>
    <row r="577">
      <c r="A577" s="14"/>
      <c r="B577" s="23" t="str">
        <f>IF($A577="","",'Система'!$B$4)</f>
        <v/>
      </c>
      <c r="C577" s="14"/>
      <c r="D577" s="23" t="str">
        <f t="array" ref="D577">IF(E577="","",XLOOKUP(E577,selector_12,selector_12_ids,""))</f>
        <v/>
      </c>
      <c r="E577" s="25"/>
      <c r="F577" s="23" t="str">
        <f t="array" ref="F577">IF(G577="","",XLOOKUP(G577,selector_13,selector_13_ids,""))</f>
        <v/>
      </c>
      <c r="G577" s="25"/>
      <c r="H577" s="14"/>
      <c r="I577" s="23" t="str">
        <f t="array" ref="I577">IF(J577="","",XLOOKUP(J577,selector_13,selector_13_ids,""))</f>
        <v/>
      </c>
      <c r="J577" s="25"/>
      <c r="K577" s="14"/>
      <c r="L577" s="23" t="str">
        <f t="array" ref="L577">IF(M577="","",XLOOKUP(M577,selector_07,selector_07_ids,""))</f>
        <v/>
      </c>
      <c r="M577" s="25"/>
      <c r="N577" s="14"/>
      <c r="O577" s="14"/>
      <c r="P577" s="14"/>
      <c r="Q577" s="14"/>
      <c r="R577" s="14"/>
      <c r="S577" s="14"/>
      <c r="T577" s="14"/>
      <c r="U577" s="14"/>
      <c r="V577" s="14"/>
      <c r="W577" s="23" t="str">
        <f t="array" ref="W577">IF(X577="","",XLOOKUP(X577,selector_04,selector_04_ids,""))</f>
        <v/>
      </c>
      <c r="X577" s="25"/>
      <c r="Y577" s="14"/>
      <c r="Z577" s="27"/>
      <c r="AA577" s="14"/>
    </row>
    <row r="578">
      <c r="A578" s="14"/>
      <c r="B578" s="23" t="str">
        <f>IF($A578="","",'Система'!$B$4)</f>
        <v/>
      </c>
      <c r="C578" s="14"/>
      <c r="D578" s="23" t="str">
        <f t="array" ref="D578">IF(E578="","",XLOOKUP(E578,selector_12,selector_12_ids,""))</f>
        <v/>
      </c>
      <c r="E578" s="25"/>
      <c r="F578" s="23" t="str">
        <f t="array" ref="F578">IF(G578="","",XLOOKUP(G578,selector_13,selector_13_ids,""))</f>
        <v/>
      </c>
      <c r="G578" s="25"/>
      <c r="H578" s="14"/>
      <c r="I578" s="23" t="str">
        <f t="array" ref="I578">IF(J578="","",XLOOKUP(J578,selector_13,selector_13_ids,""))</f>
        <v/>
      </c>
      <c r="J578" s="25"/>
      <c r="K578" s="14"/>
      <c r="L578" s="23" t="str">
        <f t="array" ref="L578">IF(M578="","",XLOOKUP(M578,selector_07,selector_07_ids,""))</f>
        <v/>
      </c>
      <c r="M578" s="25"/>
      <c r="N578" s="14"/>
      <c r="O578" s="14"/>
      <c r="P578" s="14"/>
      <c r="Q578" s="14"/>
      <c r="R578" s="14"/>
      <c r="S578" s="14"/>
      <c r="T578" s="14"/>
      <c r="U578" s="14"/>
      <c r="V578" s="14"/>
      <c r="W578" s="23" t="str">
        <f t="array" ref="W578">IF(X578="","",XLOOKUP(X578,selector_04,selector_04_ids,""))</f>
        <v/>
      </c>
      <c r="X578" s="25"/>
      <c r="Y578" s="14"/>
      <c r="Z578" s="27"/>
      <c r="AA578" s="14"/>
    </row>
    <row r="579">
      <c r="A579" s="14"/>
      <c r="B579" s="23" t="str">
        <f>IF($A579="","",'Система'!$B$4)</f>
        <v/>
      </c>
      <c r="C579" s="14"/>
      <c r="D579" s="23" t="str">
        <f t="array" ref="D579">IF(E579="","",XLOOKUP(E579,selector_12,selector_12_ids,""))</f>
        <v/>
      </c>
      <c r="E579" s="25"/>
      <c r="F579" s="23" t="str">
        <f t="array" ref="F579">IF(G579="","",XLOOKUP(G579,selector_13,selector_13_ids,""))</f>
        <v/>
      </c>
      <c r="G579" s="25"/>
      <c r="H579" s="14"/>
      <c r="I579" s="23" t="str">
        <f t="array" ref="I579">IF(J579="","",XLOOKUP(J579,selector_13,selector_13_ids,""))</f>
        <v/>
      </c>
      <c r="J579" s="25"/>
      <c r="K579" s="14"/>
      <c r="L579" s="23" t="str">
        <f t="array" ref="L579">IF(M579="","",XLOOKUP(M579,selector_07,selector_07_ids,""))</f>
        <v/>
      </c>
      <c r="M579" s="25"/>
      <c r="N579" s="14"/>
      <c r="O579" s="14"/>
      <c r="P579" s="14"/>
      <c r="Q579" s="14"/>
      <c r="R579" s="14"/>
      <c r="S579" s="14"/>
      <c r="T579" s="14"/>
      <c r="U579" s="14"/>
      <c r="V579" s="14"/>
      <c r="W579" s="23" t="str">
        <f t="array" ref="W579">IF(X579="","",XLOOKUP(X579,selector_04,selector_04_ids,""))</f>
        <v/>
      </c>
      <c r="X579" s="25"/>
      <c r="Y579" s="14"/>
      <c r="Z579" s="27"/>
      <c r="AA579" s="14"/>
    </row>
    <row r="580">
      <c r="A580" s="14"/>
      <c r="B580" s="23" t="str">
        <f>IF($A580="","",'Система'!$B$4)</f>
        <v/>
      </c>
      <c r="C580" s="14"/>
      <c r="D580" s="23" t="str">
        <f t="array" ref="D580">IF(E580="","",XLOOKUP(E580,selector_12,selector_12_ids,""))</f>
        <v/>
      </c>
      <c r="E580" s="25"/>
      <c r="F580" s="23" t="str">
        <f t="array" ref="F580">IF(G580="","",XLOOKUP(G580,selector_13,selector_13_ids,""))</f>
        <v/>
      </c>
      <c r="G580" s="25"/>
      <c r="H580" s="14"/>
      <c r="I580" s="23" t="str">
        <f t="array" ref="I580">IF(J580="","",XLOOKUP(J580,selector_13,selector_13_ids,""))</f>
        <v/>
      </c>
      <c r="J580" s="25"/>
      <c r="K580" s="14"/>
      <c r="L580" s="23" t="str">
        <f t="array" ref="L580">IF(M580="","",XLOOKUP(M580,selector_07,selector_07_ids,""))</f>
        <v/>
      </c>
      <c r="M580" s="25"/>
      <c r="N580" s="14"/>
      <c r="O580" s="14"/>
      <c r="P580" s="14"/>
      <c r="Q580" s="14"/>
      <c r="R580" s="14"/>
      <c r="S580" s="14"/>
      <c r="T580" s="14"/>
      <c r="U580" s="14"/>
      <c r="V580" s="14"/>
      <c r="W580" s="23" t="str">
        <f t="array" ref="W580">IF(X580="","",XLOOKUP(X580,selector_04,selector_04_ids,""))</f>
        <v/>
      </c>
      <c r="X580" s="25"/>
      <c r="Y580" s="14"/>
      <c r="Z580" s="27"/>
      <c r="AA580" s="14"/>
    </row>
    <row r="581">
      <c r="A581" s="14"/>
      <c r="B581" s="23" t="str">
        <f>IF($A581="","",'Система'!$B$4)</f>
        <v/>
      </c>
      <c r="C581" s="14"/>
      <c r="D581" s="23" t="str">
        <f t="array" ref="D581">IF(E581="","",XLOOKUP(E581,selector_12,selector_12_ids,""))</f>
        <v/>
      </c>
      <c r="E581" s="25"/>
      <c r="F581" s="23" t="str">
        <f t="array" ref="F581">IF(G581="","",XLOOKUP(G581,selector_13,selector_13_ids,""))</f>
        <v/>
      </c>
      <c r="G581" s="25"/>
      <c r="H581" s="14"/>
      <c r="I581" s="23" t="str">
        <f t="array" ref="I581">IF(J581="","",XLOOKUP(J581,selector_13,selector_13_ids,""))</f>
        <v/>
      </c>
      <c r="J581" s="25"/>
      <c r="K581" s="14"/>
      <c r="L581" s="23" t="str">
        <f t="array" ref="L581">IF(M581="","",XLOOKUP(M581,selector_07,selector_07_ids,""))</f>
        <v/>
      </c>
      <c r="M581" s="25"/>
      <c r="N581" s="14"/>
      <c r="O581" s="14"/>
      <c r="P581" s="14"/>
      <c r="Q581" s="14"/>
      <c r="R581" s="14"/>
      <c r="S581" s="14"/>
      <c r="T581" s="14"/>
      <c r="U581" s="14"/>
      <c r="V581" s="14"/>
      <c r="W581" s="23" t="str">
        <f t="array" ref="W581">IF(X581="","",XLOOKUP(X581,selector_04,selector_04_ids,""))</f>
        <v/>
      </c>
      <c r="X581" s="25"/>
      <c r="Y581" s="14"/>
      <c r="Z581" s="27"/>
      <c r="AA581" s="14"/>
    </row>
    <row r="582">
      <c r="A582" s="14"/>
      <c r="B582" s="23" t="str">
        <f>IF($A582="","",'Система'!$B$4)</f>
        <v/>
      </c>
      <c r="C582" s="14"/>
      <c r="D582" s="23" t="str">
        <f t="array" ref="D582">IF(E582="","",XLOOKUP(E582,selector_12,selector_12_ids,""))</f>
        <v/>
      </c>
      <c r="E582" s="25"/>
      <c r="F582" s="23" t="str">
        <f t="array" ref="F582">IF(G582="","",XLOOKUP(G582,selector_13,selector_13_ids,""))</f>
        <v/>
      </c>
      <c r="G582" s="25"/>
      <c r="H582" s="14"/>
      <c r="I582" s="23" t="str">
        <f t="array" ref="I582">IF(J582="","",XLOOKUP(J582,selector_13,selector_13_ids,""))</f>
        <v/>
      </c>
      <c r="J582" s="25"/>
      <c r="K582" s="14"/>
      <c r="L582" s="23" t="str">
        <f t="array" ref="L582">IF(M582="","",XLOOKUP(M582,selector_07,selector_07_ids,""))</f>
        <v/>
      </c>
      <c r="M582" s="25"/>
      <c r="N582" s="14"/>
      <c r="O582" s="14"/>
      <c r="P582" s="14"/>
      <c r="Q582" s="14"/>
      <c r="R582" s="14"/>
      <c r="S582" s="14"/>
      <c r="T582" s="14"/>
      <c r="U582" s="14"/>
      <c r="V582" s="14"/>
      <c r="W582" s="23" t="str">
        <f t="array" ref="W582">IF(X582="","",XLOOKUP(X582,selector_04,selector_04_ids,""))</f>
        <v/>
      </c>
      <c r="X582" s="25"/>
      <c r="Y582" s="14"/>
      <c r="Z582" s="27"/>
      <c r="AA582" s="14"/>
    </row>
    <row r="583">
      <c r="A583" s="14"/>
      <c r="B583" s="23" t="str">
        <f>IF($A583="","",'Система'!$B$4)</f>
        <v/>
      </c>
      <c r="C583" s="14"/>
      <c r="D583" s="23" t="str">
        <f t="array" ref="D583">IF(E583="","",XLOOKUP(E583,selector_12,selector_12_ids,""))</f>
        <v/>
      </c>
      <c r="E583" s="25"/>
      <c r="F583" s="23" t="str">
        <f t="array" ref="F583">IF(G583="","",XLOOKUP(G583,selector_13,selector_13_ids,""))</f>
        <v/>
      </c>
      <c r="G583" s="25"/>
      <c r="H583" s="14"/>
      <c r="I583" s="23" t="str">
        <f t="array" ref="I583">IF(J583="","",XLOOKUP(J583,selector_13,selector_13_ids,""))</f>
        <v/>
      </c>
      <c r="J583" s="25"/>
      <c r="K583" s="14"/>
      <c r="L583" s="23" t="str">
        <f t="array" ref="L583">IF(M583="","",XLOOKUP(M583,selector_07,selector_07_ids,""))</f>
        <v/>
      </c>
      <c r="M583" s="25"/>
      <c r="N583" s="14"/>
      <c r="O583" s="14"/>
      <c r="P583" s="14"/>
      <c r="Q583" s="14"/>
      <c r="R583" s="14"/>
      <c r="S583" s="14"/>
      <c r="T583" s="14"/>
      <c r="U583" s="14"/>
      <c r="V583" s="14"/>
      <c r="W583" s="23" t="str">
        <f t="array" ref="W583">IF(X583="","",XLOOKUP(X583,selector_04,selector_04_ids,""))</f>
        <v/>
      </c>
      <c r="X583" s="25"/>
      <c r="Y583" s="14"/>
      <c r="Z583" s="27"/>
      <c r="AA583" s="14"/>
    </row>
    <row r="584">
      <c r="A584" s="14"/>
      <c r="B584" s="23" t="str">
        <f>IF($A584="","",'Система'!$B$4)</f>
        <v/>
      </c>
      <c r="C584" s="14"/>
      <c r="D584" s="23" t="str">
        <f t="array" ref="D584">IF(E584="","",XLOOKUP(E584,selector_12,selector_12_ids,""))</f>
        <v/>
      </c>
      <c r="E584" s="25"/>
      <c r="F584" s="23" t="str">
        <f t="array" ref="F584">IF(G584="","",XLOOKUP(G584,selector_13,selector_13_ids,""))</f>
        <v/>
      </c>
      <c r="G584" s="25"/>
      <c r="H584" s="14"/>
      <c r="I584" s="23" t="str">
        <f t="array" ref="I584">IF(J584="","",XLOOKUP(J584,selector_13,selector_13_ids,""))</f>
        <v/>
      </c>
      <c r="J584" s="25"/>
      <c r="K584" s="14"/>
      <c r="L584" s="23" t="str">
        <f t="array" ref="L584">IF(M584="","",XLOOKUP(M584,selector_07,selector_07_ids,""))</f>
        <v/>
      </c>
      <c r="M584" s="25"/>
      <c r="N584" s="14"/>
      <c r="O584" s="14"/>
      <c r="P584" s="14"/>
      <c r="Q584" s="14"/>
      <c r="R584" s="14"/>
      <c r="S584" s="14"/>
      <c r="T584" s="14"/>
      <c r="U584" s="14"/>
      <c r="V584" s="14"/>
      <c r="W584" s="23" t="str">
        <f t="array" ref="W584">IF(X584="","",XLOOKUP(X584,selector_04,selector_04_ids,""))</f>
        <v/>
      </c>
      <c r="X584" s="25"/>
      <c r="Y584" s="14"/>
      <c r="Z584" s="27"/>
      <c r="AA584" s="14"/>
    </row>
    <row r="585">
      <c r="A585" s="14"/>
      <c r="B585" s="23" t="str">
        <f>IF($A585="","",'Система'!$B$4)</f>
        <v/>
      </c>
      <c r="C585" s="14"/>
      <c r="D585" s="23" t="str">
        <f t="array" ref="D585">IF(E585="","",XLOOKUP(E585,selector_12,selector_12_ids,""))</f>
        <v/>
      </c>
      <c r="E585" s="25"/>
      <c r="F585" s="23" t="str">
        <f t="array" ref="F585">IF(G585="","",XLOOKUP(G585,selector_13,selector_13_ids,""))</f>
        <v/>
      </c>
      <c r="G585" s="25"/>
      <c r="H585" s="14"/>
      <c r="I585" s="23" t="str">
        <f t="array" ref="I585">IF(J585="","",XLOOKUP(J585,selector_13,selector_13_ids,""))</f>
        <v/>
      </c>
      <c r="J585" s="25"/>
      <c r="K585" s="14"/>
      <c r="L585" s="23" t="str">
        <f t="array" ref="L585">IF(M585="","",XLOOKUP(M585,selector_07,selector_07_ids,""))</f>
        <v/>
      </c>
      <c r="M585" s="25"/>
      <c r="N585" s="14"/>
      <c r="O585" s="14"/>
      <c r="P585" s="14"/>
      <c r="Q585" s="14"/>
      <c r="R585" s="14"/>
      <c r="S585" s="14"/>
      <c r="T585" s="14"/>
      <c r="U585" s="14"/>
      <c r="V585" s="14"/>
      <c r="W585" s="23" t="str">
        <f t="array" ref="W585">IF(X585="","",XLOOKUP(X585,selector_04,selector_04_ids,""))</f>
        <v/>
      </c>
      <c r="X585" s="25"/>
      <c r="Y585" s="14"/>
      <c r="Z585" s="27"/>
      <c r="AA585" s="14"/>
    </row>
    <row r="586">
      <c r="A586" s="14"/>
      <c r="B586" s="23" t="str">
        <f>IF($A586="","",'Система'!$B$4)</f>
        <v/>
      </c>
      <c r="C586" s="14"/>
      <c r="D586" s="23" t="str">
        <f t="array" ref="D586">IF(E586="","",XLOOKUP(E586,selector_12,selector_12_ids,""))</f>
        <v/>
      </c>
      <c r="E586" s="25"/>
      <c r="F586" s="23" t="str">
        <f t="array" ref="F586">IF(G586="","",XLOOKUP(G586,selector_13,selector_13_ids,""))</f>
        <v/>
      </c>
      <c r="G586" s="25"/>
      <c r="H586" s="14"/>
      <c r="I586" s="23" t="str">
        <f t="array" ref="I586">IF(J586="","",XLOOKUP(J586,selector_13,selector_13_ids,""))</f>
        <v/>
      </c>
      <c r="J586" s="25"/>
      <c r="K586" s="14"/>
      <c r="L586" s="23" t="str">
        <f t="array" ref="L586">IF(M586="","",XLOOKUP(M586,selector_07,selector_07_ids,""))</f>
        <v/>
      </c>
      <c r="M586" s="25"/>
      <c r="N586" s="14"/>
      <c r="O586" s="14"/>
      <c r="P586" s="14"/>
      <c r="Q586" s="14"/>
      <c r="R586" s="14"/>
      <c r="S586" s="14"/>
      <c r="T586" s="14"/>
      <c r="U586" s="14"/>
      <c r="V586" s="14"/>
      <c r="W586" s="23" t="str">
        <f t="array" ref="W586">IF(X586="","",XLOOKUP(X586,selector_04,selector_04_ids,""))</f>
        <v/>
      </c>
      <c r="X586" s="25"/>
      <c r="Y586" s="14"/>
      <c r="Z586" s="27"/>
      <c r="AA586" s="14"/>
    </row>
    <row r="587">
      <c r="A587" s="14"/>
      <c r="B587" s="23" t="str">
        <f>IF($A587="","",'Система'!$B$4)</f>
        <v/>
      </c>
      <c r="C587" s="14"/>
      <c r="D587" s="23" t="str">
        <f t="array" ref="D587">IF(E587="","",XLOOKUP(E587,selector_12,selector_12_ids,""))</f>
        <v/>
      </c>
      <c r="E587" s="25"/>
      <c r="F587" s="23" t="str">
        <f t="array" ref="F587">IF(G587="","",XLOOKUP(G587,selector_13,selector_13_ids,""))</f>
        <v/>
      </c>
      <c r="G587" s="25"/>
      <c r="H587" s="14"/>
      <c r="I587" s="23" t="str">
        <f t="array" ref="I587">IF(J587="","",XLOOKUP(J587,selector_13,selector_13_ids,""))</f>
        <v/>
      </c>
      <c r="J587" s="25"/>
      <c r="K587" s="14"/>
      <c r="L587" s="23" t="str">
        <f t="array" ref="L587">IF(M587="","",XLOOKUP(M587,selector_07,selector_07_ids,""))</f>
        <v/>
      </c>
      <c r="M587" s="25"/>
      <c r="N587" s="14"/>
      <c r="O587" s="14"/>
      <c r="P587" s="14"/>
      <c r="Q587" s="14"/>
      <c r="R587" s="14"/>
      <c r="S587" s="14"/>
      <c r="T587" s="14"/>
      <c r="U587" s="14"/>
      <c r="V587" s="14"/>
      <c r="W587" s="23" t="str">
        <f t="array" ref="W587">IF(X587="","",XLOOKUP(X587,selector_04,selector_04_ids,""))</f>
        <v/>
      </c>
      <c r="X587" s="25"/>
      <c r="Y587" s="14"/>
      <c r="Z587" s="27"/>
      <c r="AA587" s="14"/>
    </row>
    <row r="588">
      <c r="A588" s="14"/>
      <c r="B588" s="23" t="str">
        <f>IF($A588="","",'Система'!$B$4)</f>
        <v/>
      </c>
      <c r="C588" s="14"/>
      <c r="D588" s="23" t="str">
        <f t="array" ref="D588">IF(E588="","",XLOOKUP(E588,selector_12,selector_12_ids,""))</f>
        <v/>
      </c>
      <c r="E588" s="25"/>
      <c r="F588" s="23" t="str">
        <f t="array" ref="F588">IF(G588="","",XLOOKUP(G588,selector_13,selector_13_ids,""))</f>
        <v/>
      </c>
      <c r="G588" s="25"/>
      <c r="H588" s="14"/>
      <c r="I588" s="23" t="str">
        <f t="array" ref="I588">IF(J588="","",XLOOKUP(J588,selector_13,selector_13_ids,""))</f>
        <v/>
      </c>
      <c r="J588" s="25"/>
      <c r="K588" s="14"/>
      <c r="L588" s="23" t="str">
        <f t="array" ref="L588">IF(M588="","",XLOOKUP(M588,selector_07,selector_07_ids,""))</f>
        <v/>
      </c>
      <c r="M588" s="25"/>
      <c r="N588" s="14"/>
      <c r="O588" s="14"/>
      <c r="P588" s="14"/>
      <c r="Q588" s="14"/>
      <c r="R588" s="14"/>
      <c r="S588" s="14"/>
      <c r="T588" s="14"/>
      <c r="U588" s="14"/>
      <c r="V588" s="14"/>
      <c r="W588" s="23" t="str">
        <f t="array" ref="W588">IF(X588="","",XLOOKUP(X588,selector_04,selector_04_ids,""))</f>
        <v/>
      </c>
      <c r="X588" s="25"/>
      <c r="Y588" s="14"/>
      <c r="Z588" s="27"/>
      <c r="AA588" s="14"/>
    </row>
    <row r="589">
      <c r="A589" s="14"/>
      <c r="B589" s="23" t="str">
        <f>IF($A589="","",'Система'!$B$4)</f>
        <v/>
      </c>
      <c r="C589" s="14"/>
      <c r="D589" s="23" t="str">
        <f t="array" ref="D589">IF(E589="","",XLOOKUP(E589,selector_12,selector_12_ids,""))</f>
        <v/>
      </c>
      <c r="E589" s="25"/>
      <c r="F589" s="23" t="str">
        <f t="array" ref="F589">IF(G589="","",XLOOKUP(G589,selector_13,selector_13_ids,""))</f>
        <v/>
      </c>
      <c r="G589" s="25"/>
      <c r="H589" s="14"/>
      <c r="I589" s="23" t="str">
        <f t="array" ref="I589">IF(J589="","",XLOOKUP(J589,selector_13,selector_13_ids,""))</f>
        <v/>
      </c>
      <c r="J589" s="25"/>
      <c r="K589" s="14"/>
      <c r="L589" s="23" t="str">
        <f t="array" ref="L589">IF(M589="","",XLOOKUP(M589,selector_07,selector_07_ids,""))</f>
        <v/>
      </c>
      <c r="M589" s="25"/>
      <c r="N589" s="14"/>
      <c r="O589" s="14"/>
      <c r="P589" s="14"/>
      <c r="Q589" s="14"/>
      <c r="R589" s="14"/>
      <c r="S589" s="14"/>
      <c r="T589" s="14"/>
      <c r="U589" s="14"/>
      <c r="V589" s="14"/>
      <c r="W589" s="23" t="str">
        <f t="array" ref="W589">IF(X589="","",XLOOKUP(X589,selector_04,selector_04_ids,""))</f>
        <v/>
      </c>
      <c r="X589" s="25"/>
      <c r="Y589" s="14"/>
      <c r="Z589" s="27"/>
      <c r="AA589" s="14"/>
    </row>
    <row r="590">
      <c r="A590" s="14"/>
      <c r="B590" s="23" t="str">
        <f>IF($A590="","",'Система'!$B$4)</f>
        <v/>
      </c>
      <c r="C590" s="14"/>
      <c r="D590" s="23" t="str">
        <f t="array" ref="D590">IF(E590="","",XLOOKUP(E590,selector_12,selector_12_ids,""))</f>
        <v/>
      </c>
      <c r="E590" s="25"/>
      <c r="F590" s="23" t="str">
        <f t="array" ref="F590">IF(G590="","",XLOOKUP(G590,selector_13,selector_13_ids,""))</f>
        <v/>
      </c>
      <c r="G590" s="25"/>
      <c r="H590" s="14"/>
      <c r="I590" s="23" t="str">
        <f t="array" ref="I590">IF(J590="","",XLOOKUP(J590,selector_13,selector_13_ids,""))</f>
        <v/>
      </c>
      <c r="J590" s="25"/>
      <c r="K590" s="14"/>
      <c r="L590" s="23" t="str">
        <f t="array" ref="L590">IF(M590="","",XLOOKUP(M590,selector_07,selector_07_ids,""))</f>
        <v/>
      </c>
      <c r="M590" s="25"/>
      <c r="N590" s="14"/>
      <c r="O590" s="14"/>
      <c r="P590" s="14"/>
      <c r="Q590" s="14"/>
      <c r="R590" s="14"/>
      <c r="S590" s="14"/>
      <c r="T590" s="14"/>
      <c r="U590" s="14"/>
      <c r="V590" s="14"/>
      <c r="W590" s="23" t="str">
        <f t="array" ref="W590">IF(X590="","",XLOOKUP(X590,selector_04,selector_04_ids,""))</f>
        <v/>
      </c>
      <c r="X590" s="25"/>
      <c r="Y590" s="14"/>
      <c r="Z590" s="27"/>
      <c r="AA590" s="14"/>
    </row>
    <row r="591">
      <c r="A591" s="14"/>
      <c r="B591" s="23" t="str">
        <f>IF($A591="","",'Система'!$B$4)</f>
        <v/>
      </c>
      <c r="C591" s="14"/>
      <c r="D591" s="23" t="str">
        <f t="array" ref="D591">IF(E591="","",XLOOKUP(E591,selector_12,selector_12_ids,""))</f>
        <v/>
      </c>
      <c r="E591" s="25"/>
      <c r="F591" s="23" t="str">
        <f t="array" ref="F591">IF(G591="","",XLOOKUP(G591,selector_13,selector_13_ids,""))</f>
        <v/>
      </c>
      <c r="G591" s="25"/>
      <c r="H591" s="14"/>
      <c r="I591" s="23" t="str">
        <f t="array" ref="I591">IF(J591="","",XLOOKUP(J591,selector_13,selector_13_ids,""))</f>
        <v/>
      </c>
      <c r="J591" s="25"/>
      <c r="K591" s="14"/>
      <c r="L591" s="23" t="str">
        <f t="array" ref="L591">IF(M591="","",XLOOKUP(M591,selector_07,selector_07_ids,""))</f>
        <v/>
      </c>
      <c r="M591" s="25"/>
      <c r="N591" s="14"/>
      <c r="O591" s="14"/>
      <c r="P591" s="14"/>
      <c r="Q591" s="14"/>
      <c r="R591" s="14"/>
      <c r="S591" s="14"/>
      <c r="T591" s="14"/>
      <c r="U591" s="14"/>
      <c r="V591" s="14"/>
      <c r="W591" s="23" t="str">
        <f t="array" ref="W591">IF(X591="","",XLOOKUP(X591,selector_04,selector_04_ids,""))</f>
        <v/>
      </c>
      <c r="X591" s="25"/>
      <c r="Y591" s="14"/>
      <c r="Z591" s="27"/>
      <c r="AA591" s="14"/>
    </row>
    <row r="592">
      <c r="A592" s="14"/>
      <c r="B592" s="23" t="str">
        <f>IF($A592="","",'Система'!$B$4)</f>
        <v/>
      </c>
      <c r="C592" s="14"/>
      <c r="D592" s="23" t="str">
        <f t="array" ref="D592">IF(E592="","",XLOOKUP(E592,selector_12,selector_12_ids,""))</f>
        <v/>
      </c>
      <c r="E592" s="25"/>
      <c r="F592" s="23" t="str">
        <f t="array" ref="F592">IF(G592="","",XLOOKUP(G592,selector_13,selector_13_ids,""))</f>
        <v/>
      </c>
      <c r="G592" s="25"/>
      <c r="H592" s="14"/>
      <c r="I592" s="23" t="str">
        <f t="array" ref="I592">IF(J592="","",XLOOKUP(J592,selector_13,selector_13_ids,""))</f>
        <v/>
      </c>
      <c r="J592" s="25"/>
      <c r="K592" s="14"/>
      <c r="L592" s="23" t="str">
        <f t="array" ref="L592">IF(M592="","",XLOOKUP(M592,selector_07,selector_07_ids,""))</f>
        <v/>
      </c>
      <c r="M592" s="25"/>
      <c r="N592" s="14"/>
      <c r="O592" s="14"/>
      <c r="P592" s="14"/>
      <c r="Q592" s="14"/>
      <c r="R592" s="14"/>
      <c r="S592" s="14"/>
      <c r="T592" s="14"/>
      <c r="U592" s="14"/>
      <c r="V592" s="14"/>
      <c r="W592" s="23" t="str">
        <f t="array" ref="W592">IF(X592="","",XLOOKUP(X592,selector_04,selector_04_ids,""))</f>
        <v/>
      </c>
      <c r="X592" s="25"/>
      <c r="Y592" s="14"/>
      <c r="Z592" s="27"/>
      <c r="AA592" s="14"/>
    </row>
    <row r="593">
      <c r="A593" s="14"/>
      <c r="B593" s="23" t="str">
        <f>IF($A593="","",'Система'!$B$4)</f>
        <v/>
      </c>
      <c r="C593" s="14"/>
      <c r="D593" s="23" t="str">
        <f t="array" ref="D593">IF(E593="","",XLOOKUP(E593,selector_12,selector_12_ids,""))</f>
        <v/>
      </c>
      <c r="E593" s="25"/>
      <c r="F593" s="23" t="str">
        <f t="array" ref="F593">IF(G593="","",XLOOKUP(G593,selector_13,selector_13_ids,""))</f>
        <v/>
      </c>
      <c r="G593" s="25"/>
      <c r="H593" s="14"/>
      <c r="I593" s="23" t="str">
        <f t="array" ref="I593">IF(J593="","",XLOOKUP(J593,selector_13,selector_13_ids,""))</f>
        <v/>
      </c>
      <c r="J593" s="25"/>
      <c r="K593" s="14"/>
      <c r="L593" s="23" t="str">
        <f t="array" ref="L593">IF(M593="","",XLOOKUP(M593,selector_07,selector_07_ids,""))</f>
        <v/>
      </c>
      <c r="M593" s="25"/>
      <c r="N593" s="14"/>
      <c r="O593" s="14"/>
      <c r="P593" s="14"/>
      <c r="Q593" s="14"/>
      <c r="R593" s="14"/>
      <c r="S593" s="14"/>
      <c r="T593" s="14"/>
      <c r="U593" s="14"/>
      <c r="V593" s="14"/>
      <c r="W593" s="23" t="str">
        <f t="array" ref="W593">IF(X593="","",XLOOKUP(X593,selector_04,selector_04_ids,""))</f>
        <v/>
      </c>
      <c r="X593" s="25"/>
      <c r="Y593" s="14"/>
      <c r="Z593" s="27"/>
      <c r="AA593" s="14"/>
    </row>
    <row r="594">
      <c r="A594" s="14"/>
      <c r="B594" s="23" t="str">
        <f>IF($A594="","",'Система'!$B$4)</f>
        <v/>
      </c>
      <c r="C594" s="14"/>
      <c r="D594" s="23" t="str">
        <f t="array" ref="D594">IF(E594="","",XLOOKUP(E594,selector_12,selector_12_ids,""))</f>
        <v/>
      </c>
      <c r="E594" s="25"/>
      <c r="F594" s="23" t="str">
        <f t="array" ref="F594">IF(G594="","",XLOOKUP(G594,selector_13,selector_13_ids,""))</f>
        <v/>
      </c>
      <c r="G594" s="25"/>
      <c r="H594" s="14"/>
      <c r="I594" s="23" t="str">
        <f t="array" ref="I594">IF(J594="","",XLOOKUP(J594,selector_13,selector_13_ids,""))</f>
        <v/>
      </c>
      <c r="J594" s="25"/>
      <c r="K594" s="14"/>
      <c r="L594" s="23" t="str">
        <f t="array" ref="L594">IF(M594="","",XLOOKUP(M594,selector_07,selector_07_ids,""))</f>
        <v/>
      </c>
      <c r="M594" s="25"/>
      <c r="N594" s="14"/>
      <c r="O594" s="14"/>
      <c r="P594" s="14"/>
      <c r="Q594" s="14"/>
      <c r="R594" s="14"/>
      <c r="S594" s="14"/>
      <c r="T594" s="14"/>
      <c r="U594" s="14"/>
      <c r="V594" s="14"/>
      <c r="W594" s="23" t="str">
        <f t="array" ref="W594">IF(X594="","",XLOOKUP(X594,selector_04,selector_04_ids,""))</f>
        <v/>
      </c>
      <c r="X594" s="25"/>
      <c r="Y594" s="14"/>
      <c r="Z594" s="27"/>
      <c r="AA594" s="14"/>
    </row>
    <row r="595">
      <c r="A595" s="14"/>
      <c r="B595" s="23" t="str">
        <f>IF($A595="","",'Система'!$B$4)</f>
        <v/>
      </c>
      <c r="C595" s="14"/>
      <c r="D595" s="23" t="str">
        <f t="array" ref="D595">IF(E595="","",XLOOKUP(E595,selector_12,selector_12_ids,""))</f>
        <v/>
      </c>
      <c r="E595" s="25"/>
      <c r="F595" s="23" t="str">
        <f t="array" ref="F595">IF(G595="","",XLOOKUP(G595,selector_13,selector_13_ids,""))</f>
        <v/>
      </c>
      <c r="G595" s="25"/>
      <c r="H595" s="14"/>
      <c r="I595" s="23" t="str">
        <f t="array" ref="I595">IF(J595="","",XLOOKUP(J595,selector_13,selector_13_ids,""))</f>
        <v/>
      </c>
      <c r="J595" s="25"/>
      <c r="K595" s="14"/>
      <c r="L595" s="23" t="str">
        <f t="array" ref="L595">IF(M595="","",XLOOKUP(M595,selector_07,selector_07_ids,""))</f>
        <v/>
      </c>
      <c r="M595" s="25"/>
      <c r="N595" s="14"/>
      <c r="O595" s="14"/>
      <c r="P595" s="14"/>
      <c r="Q595" s="14"/>
      <c r="R595" s="14"/>
      <c r="S595" s="14"/>
      <c r="T595" s="14"/>
      <c r="U595" s="14"/>
      <c r="V595" s="14"/>
      <c r="W595" s="23" t="str">
        <f t="array" ref="W595">IF(X595="","",XLOOKUP(X595,selector_04,selector_04_ids,""))</f>
        <v/>
      </c>
      <c r="X595" s="25"/>
      <c r="Y595" s="14"/>
      <c r="Z595" s="27"/>
      <c r="AA595" s="14"/>
    </row>
    <row r="596">
      <c r="A596" s="14"/>
      <c r="B596" s="23" t="str">
        <f>IF($A596="","",'Система'!$B$4)</f>
        <v/>
      </c>
      <c r="C596" s="14"/>
      <c r="D596" s="23" t="str">
        <f t="array" ref="D596">IF(E596="","",XLOOKUP(E596,selector_12,selector_12_ids,""))</f>
        <v/>
      </c>
      <c r="E596" s="25"/>
      <c r="F596" s="23" t="str">
        <f t="array" ref="F596">IF(G596="","",XLOOKUP(G596,selector_13,selector_13_ids,""))</f>
        <v/>
      </c>
      <c r="G596" s="25"/>
      <c r="H596" s="14"/>
      <c r="I596" s="23" t="str">
        <f t="array" ref="I596">IF(J596="","",XLOOKUP(J596,selector_13,selector_13_ids,""))</f>
        <v/>
      </c>
      <c r="J596" s="25"/>
      <c r="K596" s="14"/>
      <c r="L596" s="23" t="str">
        <f t="array" ref="L596">IF(M596="","",XLOOKUP(M596,selector_07,selector_07_ids,""))</f>
        <v/>
      </c>
      <c r="M596" s="25"/>
      <c r="N596" s="14"/>
      <c r="O596" s="14"/>
      <c r="P596" s="14"/>
      <c r="Q596" s="14"/>
      <c r="R596" s="14"/>
      <c r="S596" s="14"/>
      <c r="T596" s="14"/>
      <c r="U596" s="14"/>
      <c r="V596" s="14"/>
      <c r="W596" s="23" t="str">
        <f t="array" ref="W596">IF(X596="","",XLOOKUP(X596,selector_04,selector_04_ids,""))</f>
        <v/>
      </c>
      <c r="X596" s="25"/>
      <c r="Y596" s="14"/>
      <c r="Z596" s="27"/>
      <c r="AA596" s="14"/>
    </row>
    <row r="597">
      <c r="A597" s="14"/>
      <c r="B597" s="23" t="str">
        <f>IF($A597="","",'Система'!$B$4)</f>
        <v/>
      </c>
      <c r="C597" s="14"/>
      <c r="D597" s="23" t="str">
        <f t="array" ref="D597">IF(E597="","",XLOOKUP(E597,selector_12,selector_12_ids,""))</f>
        <v/>
      </c>
      <c r="E597" s="25"/>
      <c r="F597" s="23" t="str">
        <f t="array" ref="F597">IF(G597="","",XLOOKUP(G597,selector_13,selector_13_ids,""))</f>
        <v/>
      </c>
      <c r="G597" s="25"/>
      <c r="H597" s="14"/>
      <c r="I597" s="23" t="str">
        <f t="array" ref="I597">IF(J597="","",XLOOKUP(J597,selector_13,selector_13_ids,""))</f>
        <v/>
      </c>
      <c r="J597" s="25"/>
      <c r="K597" s="14"/>
      <c r="L597" s="23" t="str">
        <f t="array" ref="L597">IF(M597="","",XLOOKUP(M597,selector_07,selector_07_ids,""))</f>
        <v/>
      </c>
      <c r="M597" s="25"/>
      <c r="N597" s="14"/>
      <c r="O597" s="14"/>
      <c r="P597" s="14"/>
      <c r="Q597" s="14"/>
      <c r="R597" s="14"/>
      <c r="S597" s="14"/>
      <c r="T597" s="14"/>
      <c r="U597" s="14"/>
      <c r="V597" s="14"/>
      <c r="W597" s="23" t="str">
        <f t="array" ref="W597">IF(X597="","",XLOOKUP(X597,selector_04,selector_04_ids,""))</f>
        <v/>
      </c>
      <c r="X597" s="25"/>
      <c r="Y597" s="14"/>
      <c r="Z597" s="27"/>
      <c r="AA597" s="14"/>
    </row>
    <row r="598">
      <c r="A598" s="14"/>
      <c r="B598" s="23" t="str">
        <f>IF($A598="","",'Система'!$B$4)</f>
        <v/>
      </c>
      <c r="C598" s="14"/>
      <c r="D598" s="23" t="str">
        <f t="array" ref="D598">IF(E598="","",XLOOKUP(E598,selector_12,selector_12_ids,""))</f>
        <v/>
      </c>
      <c r="E598" s="25"/>
      <c r="F598" s="23" t="str">
        <f t="array" ref="F598">IF(G598="","",XLOOKUP(G598,selector_13,selector_13_ids,""))</f>
        <v/>
      </c>
      <c r="G598" s="25"/>
      <c r="H598" s="14"/>
      <c r="I598" s="23" t="str">
        <f t="array" ref="I598">IF(J598="","",XLOOKUP(J598,selector_13,selector_13_ids,""))</f>
        <v/>
      </c>
      <c r="J598" s="25"/>
      <c r="K598" s="14"/>
      <c r="L598" s="23" t="str">
        <f t="array" ref="L598">IF(M598="","",XLOOKUP(M598,selector_07,selector_07_ids,""))</f>
        <v/>
      </c>
      <c r="M598" s="25"/>
      <c r="N598" s="14"/>
      <c r="O598" s="14"/>
      <c r="P598" s="14"/>
      <c r="Q598" s="14"/>
      <c r="R598" s="14"/>
      <c r="S598" s="14"/>
      <c r="T598" s="14"/>
      <c r="U598" s="14"/>
      <c r="V598" s="14"/>
      <c r="W598" s="23" t="str">
        <f t="array" ref="W598">IF(X598="","",XLOOKUP(X598,selector_04,selector_04_ids,""))</f>
        <v/>
      </c>
      <c r="X598" s="25"/>
      <c r="Y598" s="14"/>
      <c r="Z598" s="27"/>
      <c r="AA598" s="14"/>
    </row>
    <row r="599">
      <c r="A599" s="14"/>
      <c r="B599" s="23" t="str">
        <f>IF($A599="","",'Система'!$B$4)</f>
        <v/>
      </c>
      <c r="C599" s="14"/>
      <c r="D599" s="23" t="str">
        <f t="array" ref="D599">IF(E599="","",XLOOKUP(E599,selector_12,selector_12_ids,""))</f>
        <v/>
      </c>
      <c r="E599" s="25"/>
      <c r="F599" s="23" t="str">
        <f t="array" ref="F599">IF(G599="","",XLOOKUP(G599,selector_13,selector_13_ids,""))</f>
        <v/>
      </c>
      <c r="G599" s="25"/>
      <c r="H599" s="14"/>
      <c r="I599" s="23" t="str">
        <f t="array" ref="I599">IF(J599="","",XLOOKUP(J599,selector_13,selector_13_ids,""))</f>
        <v/>
      </c>
      <c r="J599" s="25"/>
      <c r="K599" s="14"/>
      <c r="L599" s="23" t="str">
        <f t="array" ref="L599">IF(M599="","",XLOOKUP(M599,selector_07,selector_07_ids,""))</f>
        <v/>
      </c>
      <c r="M599" s="25"/>
      <c r="N599" s="14"/>
      <c r="O599" s="14"/>
      <c r="P599" s="14"/>
      <c r="Q599" s="14"/>
      <c r="R599" s="14"/>
      <c r="S599" s="14"/>
      <c r="T599" s="14"/>
      <c r="U599" s="14"/>
      <c r="V599" s="14"/>
      <c r="W599" s="23" t="str">
        <f t="array" ref="W599">IF(X599="","",XLOOKUP(X599,selector_04,selector_04_ids,""))</f>
        <v/>
      </c>
      <c r="X599" s="25"/>
      <c r="Y599" s="14"/>
      <c r="Z599" s="27"/>
      <c r="AA599" s="14"/>
    </row>
    <row r="600">
      <c r="A600" s="14"/>
      <c r="B600" s="23" t="str">
        <f>IF($A600="","",'Система'!$B$4)</f>
        <v/>
      </c>
      <c r="C600" s="14"/>
      <c r="D600" s="23" t="str">
        <f t="array" ref="D600">IF(E600="","",XLOOKUP(E600,selector_12,selector_12_ids,""))</f>
        <v/>
      </c>
      <c r="E600" s="25"/>
      <c r="F600" s="23" t="str">
        <f t="array" ref="F600">IF(G600="","",XLOOKUP(G600,selector_13,selector_13_ids,""))</f>
        <v/>
      </c>
      <c r="G600" s="25"/>
      <c r="H600" s="14"/>
      <c r="I600" s="23" t="str">
        <f t="array" ref="I600">IF(J600="","",XLOOKUP(J600,selector_13,selector_13_ids,""))</f>
        <v/>
      </c>
      <c r="J600" s="25"/>
      <c r="K600" s="14"/>
      <c r="L600" s="23" t="str">
        <f t="array" ref="L600">IF(M600="","",XLOOKUP(M600,selector_07,selector_07_ids,""))</f>
        <v/>
      </c>
      <c r="M600" s="25"/>
      <c r="N600" s="14"/>
      <c r="O600" s="14"/>
      <c r="P600" s="14"/>
      <c r="Q600" s="14"/>
      <c r="R600" s="14"/>
      <c r="S600" s="14"/>
      <c r="T600" s="14"/>
      <c r="U600" s="14"/>
      <c r="V600" s="14"/>
      <c r="W600" s="23" t="str">
        <f t="array" ref="W600">IF(X600="","",XLOOKUP(X600,selector_04,selector_04_ids,""))</f>
        <v/>
      </c>
      <c r="X600" s="25"/>
      <c r="Y600" s="14"/>
      <c r="Z600" s="27"/>
      <c r="AA600" s="14"/>
    </row>
    <row r="601">
      <c r="A601" s="14"/>
      <c r="B601" s="23" t="str">
        <f>IF($A601="","",'Система'!$B$4)</f>
        <v/>
      </c>
      <c r="C601" s="14"/>
      <c r="D601" s="23" t="str">
        <f t="array" ref="D601">IF(E601="","",XLOOKUP(E601,selector_12,selector_12_ids,""))</f>
        <v/>
      </c>
      <c r="E601" s="25"/>
      <c r="F601" s="23" t="str">
        <f t="array" ref="F601">IF(G601="","",XLOOKUP(G601,selector_13,selector_13_ids,""))</f>
        <v/>
      </c>
      <c r="G601" s="25"/>
      <c r="H601" s="14"/>
      <c r="I601" s="23" t="str">
        <f t="array" ref="I601">IF(J601="","",XLOOKUP(J601,selector_13,selector_13_ids,""))</f>
        <v/>
      </c>
      <c r="J601" s="25"/>
      <c r="K601" s="14"/>
      <c r="L601" s="23" t="str">
        <f t="array" ref="L601">IF(M601="","",XLOOKUP(M601,selector_07,selector_07_ids,""))</f>
        <v/>
      </c>
      <c r="M601" s="25"/>
      <c r="N601" s="14"/>
      <c r="O601" s="14"/>
      <c r="P601" s="14"/>
      <c r="Q601" s="14"/>
      <c r="R601" s="14"/>
      <c r="S601" s="14"/>
      <c r="T601" s="14"/>
      <c r="U601" s="14"/>
      <c r="V601" s="14"/>
      <c r="W601" s="23" t="str">
        <f t="array" ref="W601">IF(X601="","",XLOOKUP(X601,selector_04,selector_04_ids,""))</f>
        <v/>
      </c>
      <c r="X601" s="25"/>
      <c r="Y601" s="14"/>
      <c r="Z601" s="27"/>
      <c r="AA601" s="14"/>
    </row>
    <row r="602">
      <c r="A602" s="14"/>
      <c r="B602" s="23" t="str">
        <f>IF($A602="","",'Система'!$B$4)</f>
        <v/>
      </c>
      <c r="C602" s="14"/>
      <c r="D602" s="23" t="str">
        <f t="array" ref="D602">IF(E602="","",XLOOKUP(E602,selector_12,selector_12_ids,""))</f>
        <v/>
      </c>
      <c r="E602" s="25"/>
      <c r="F602" s="23" t="str">
        <f t="array" ref="F602">IF(G602="","",XLOOKUP(G602,selector_13,selector_13_ids,""))</f>
        <v/>
      </c>
      <c r="G602" s="25"/>
      <c r="H602" s="14"/>
      <c r="I602" s="23" t="str">
        <f t="array" ref="I602">IF(J602="","",XLOOKUP(J602,selector_13,selector_13_ids,""))</f>
        <v/>
      </c>
      <c r="J602" s="25"/>
      <c r="K602" s="14"/>
      <c r="L602" s="23" t="str">
        <f t="array" ref="L602">IF(M602="","",XLOOKUP(M602,selector_07,selector_07_ids,""))</f>
        <v/>
      </c>
      <c r="M602" s="25"/>
      <c r="N602" s="14"/>
      <c r="O602" s="14"/>
      <c r="P602" s="14"/>
      <c r="Q602" s="14"/>
      <c r="R602" s="14"/>
      <c r="S602" s="14"/>
      <c r="T602" s="14"/>
      <c r="U602" s="14"/>
      <c r="V602" s="14"/>
      <c r="W602" s="23" t="str">
        <f t="array" ref="W602">IF(X602="","",XLOOKUP(X602,selector_04,selector_04_ids,""))</f>
        <v/>
      </c>
      <c r="X602" s="25"/>
      <c r="Y602" s="14"/>
      <c r="Z602" s="27"/>
      <c r="AA602" s="14"/>
    </row>
    <row r="603">
      <c r="A603" s="14"/>
      <c r="B603" s="23" t="str">
        <f>IF($A603="","",'Система'!$B$4)</f>
        <v/>
      </c>
      <c r="C603" s="14"/>
      <c r="D603" s="23" t="str">
        <f t="array" ref="D603">IF(E603="","",XLOOKUP(E603,selector_12,selector_12_ids,""))</f>
        <v/>
      </c>
      <c r="E603" s="25"/>
      <c r="F603" s="23" t="str">
        <f t="array" ref="F603">IF(G603="","",XLOOKUP(G603,selector_13,selector_13_ids,""))</f>
        <v/>
      </c>
      <c r="G603" s="25"/>
      <c r="H603" s="14"/>
      <c r="I603" s="23" t="str">
        <f t="array" ref="I603">IF(J603="","",XLOOKUP(J603,selector_13,selector_13_ids,""))</f>
        <v/>
      </c>
      <c r="J603" s="25"/>
      <c r="K603" s="14"/>
      <c r="L603" s="23" t="str">
        <f t="array" ref="L603">IF(M603="","",XLOOKUP(M603,selector_07,selector_07_ids,""))</f>
        <v/>
      </c>
      <c r="M603" s="25"/>
      <c r="N603" s="14"/>
      <c r="O603" s="14"/>
      <c r="P603" s="14"/>
      <c r="Q603" s="14"/>
      <c r="R603" s="14"/>
      <c r="S603" s="14"/>
      <c r="T603" s="14"/>
      <c r="U603" s="14"/>
      <c r="V603" s="14"/>
      <c r="W603" s="23" t="str">
        <f t="array" ref="W603">IF(X603="","",XLOOKUP(X603,selector_04,selector_04_ids,""))</f>
        <v/>
      </c>
      <c r="X603" s="25"/>
      <c r="Y603" s="14"/>
      <c r="Z603" s="27"/>
      <c r="AA603" s="14"/>
    </row>
    <row r="604">
      <c r="A604" s="14"/>
      <c r="B604" s="23" t="str">
        <f>IF($A604="","",'Система'!$B$4)</f>
        <v/>
      </c>
      <c r="C604" s="14"/>
      <c r="D604" s="23" t="str">
        <f t="array" ref="D604">IF(E604="","",XLOOKUP(E604,selector_12,selector_12_ids,""))</f>
        <v/>
      </c>
      <c r="E604" s="25"/>
      <c r="F604" s="23" t="str">
        <f t="array" ref="F604">IF(G604="","",XLOOKUP(G604,selector_13,selector_13_ids,""))</f>
        <v/>
      </c>
      <c r="G604" s="25"/>
      <c r="H604" s="14"/>
      <c r="I604" s="23" t="str">
        <f t="array" ref="I604">IF(J604="","",XLOOKUP(J604,selector_13,selector_13_ids,""))</f>
        <v/>
      </c>
      <c r="J604" s="25"/>
      <c r="K604" s="14"/>
      <c r="L604" s="23" t="str">
        <f t="array" ref="L604">IF(M604="","",XLOOKUP(M604,selector_07,selector_07_ids,""))</f>
        <v/>
      </c>
      <c r="M604" s="25"/>
      <c r="N604" s="14"/>
      <c r="O604" s="14"/>
      <c r="P604" s="14"/>
      <c r="Q604" s="14"/>
      <c r="R604" s="14"/>
      <c r="S604" s="14"/>
      <c r="T604" s="14"/>
      <c r="U604" s="14"/>
      <c r="V604" s="14"/>
      <c r="W604" s="23" t="str">
        <f t="array" ref="W604">IF(X604="","",XLOOKUP(X604,selector_04,selector_04_ids,""))</f>
        <v/>
      </c>
      <c r="X604" s="25"/>
      <c r="Y604" s="14"/>
      <c r="Z604" s="27"/>
      <c r="AA604" s="14"/>
    </row>
    <row r="605">
      <c r="A605" s="14"/>
      <c r="B605" s="23" t="str">
        <f>IF($A605="","",'Система'!$B$4)</f>
        <v/>
      </c>
      <c r="C605" s="14"/>
      <c r="D605" s="23" t="str">
        <f t="array" ref="D605">IF(E605="","",XLOOKUP(E605,selector_12,selector_12_ids,""))</f>
        <v/>
      </c>
      <c r="E605" s="25"/>
      <c r="F605" s="23" t="str">
        <f t="array" ref="F605">IF(G605="","",XLOOKUP(G605,selector_13,selector_13_ids,""))</f>
        <v/>
      </c>
      <c r="G605" s="25"/>
      <c r="H605" s="14"/>
      <c r="I605" s="23" t="str">
        <f t="array" ref="I605">IF(J605="","",XLOOKUP(J605,selector_13,selector_13_ids,""))</f>
        <v/>
      </c>
      <c r="J605" s="25"/>
      <c r="K605" s="14"/>
      <c r="L605" s="23" t="str">
        <f t="array" ref="L605">IF(M605="","",XLOOKUP(M605,selector_07,selector_07_ids,""))</f>
        <v/>
      </c>
      <c r="M605" s="25"/>
      <c r="N605" s="14"/>
      <c r="O605" s="14"/>
      <c r="P605" s="14"/>
      <c r="Q605" s="14"/>
      <c r="R605" s="14"/>
      <c r="S605" s="14"/>
      <c r="T605" s="14"/>
      <c r="U605" s="14"/>
      <c r="V605" s="14"/>
      <c r="W605" s="23" t="str">
        <f t="array" ref="W605">IF(X605="","",XLOOKUP(X605,selector_04,selector_04_ids,""))</f>
        <v/>
      </c>
      <c r="X605" s="25"/>
      <c r="Y605" s="14"/>
      <c r="Z605" s="27"/>
      <c r="AA605" s="14"/>
    </row>
    <row r="606">
      <c r="A606" s="14"/>
      <c r="B606" s="23" t="str">
        <f>IF($A606="","",'Система'!$B$4)</f>
        <v/>
      </c>
      <c r="C606" s="14"/>
      <c r="D606" s="23" t="str">
        <f t="array" ref="D606">IF(E606="","",XLOOKUP(E606,selector_12,selector_12_ids,""))</f>
        <v/>
      </c>
      <c r="E606" s="25"/>
      <c r="F606" s="23" t="str">
        <f t="array" ref="F606">IF(G606="","",XLOOKUP(G606,selector_13,selector_13_ids,""))</f>
        <v/>
      </c>
      <c r="G606" s="25"/>
      <c r="H606" s="14"/>
      <c r="I606" s="23" t="str">
        <f t="array" ref="I606">IF(J606="","",XLOOKUP(J606,selector_13,selector_13_ids,""))</f>
        <v/>
      </c>
      <c r="J606" s="25"/>
      <c r="K606" s="14"/>
      <c r="L606" s="23" t="str">
        <f t="array" ref="L606">IF(M606="","",XLOOKUP(M606,selector_07,selector_07_ids,""))</f>
        <v/>
      </c>
      <c r="M606" s="25"/>
      <c r="N606" s="14"/>
      <c r="O606" s="14"/>
      <c r="P606" s="14"/>
      <c r="Q606" s="14"/>
      <c r="R606" s="14"/>
      <c r="S606" s="14"/>
      <c r="T606" s="14"/>
      <c r="U606" s="14"/>
      <c r="V606" s="14"/>
      <c r="W606" s="23" t="str">
        <f t="array" ref="W606">IF(X606="","",XLOOKUP(X606,selector_04,selector_04_ids,""))</f>
        <v/>
      </c>
      <c r="X606" s="25"/>
      <c r="Y606" s="14"/>
      <c r="Z606" s="27"/>
      <c r="AA606" s="14"/>
    </row>
    <row r="607">
      <c r="A607" s="14"/>
      <c r="B607" s="23" t="str">
        <f>IF($A607="","",'Система'!$B$4)</f>
        <v/>
      </c>
      <c r="C607" s="14"/>
      <c r="D607" s="23" t="str">
        <f t="array" ref="D607">IF(E607="","",XLOOKUP(E607,selector_12,selector_12_ids,""))</f>
        <v/>
      </c>
      <c r="E607" s="25"/>
      <c r="F607" s="23" t="str">
        <f t="array" ref="F607">IF(G607="","",XLOOKUP(G607,selector_13,selector_13_ids,""))</f>
        <v/>
      </c>
      <c r="G607" s="25"/>
      <c r="H607" s="14"/>
      <c r="I607" s="23" t="str">
        <f t="array" ref="I607">IF(J607="","",XLOOKUP(J607,selector_13,selector_13_ids,""))</f>
        <v/>
      </c>
      <c r="J607" s="25"/>
      <c r="K607" s="14"/>
      <c r="L607" s="23" t="str">
        <f t="array" ref="L607">IF(M607="","",XLOOKUP(M607,selector_07,selector_07_ids,""))</f>
        <v/>
      </c>
      <c r="M607" s="25"/>
      <c r="N607" s="14"/>
      <c r="O607" s="14"/>
      <c r="P607" s="14"/>
      <c r="Q607" s="14"/>
      <c r="R607" s="14"/>
      <c r="S607" s="14"/>
      <c r="T607" s="14"/>
      <c r="U607" s="14"/>
      <c r="V607" s="14"/>
      <c r="W607" s="23" t="str">
        <f t="array" ref="W607">IF(X607="","",XLOOKUP(X607,selector_04,selector_04_ids,""))</f>
        <v/>
      </c>
      <c r="X607" s="25"/>
      <c r="Y607" s="14"/>
      <c r="Z607" s="27"/>
      <c r="AA607" s="14"/>
    </row>
    <row r="608">
      <c r="A608" s="14"/>
      <c r="B608" s="23" t="str">
        <f>IF($A608="","",'Система'!$B$4)</f>
        <v/>
      </c>
      <c r="C608" s="14"/>
      <c r="D608" s="23" t="str">
        <f t="array" ref="D608">IF(E608="","",XLOOKUP(E608,selector_12,selector_12_ids,""))</f>
        <v/>
      </c>
      <c r="E608" s="25"/>
      <c r="F608" s="23" t="str">
        <f t="array" ref="F608">IF(G608="","",XLOOKUP(G608,selector_13,selector_13_ids,""))</f>
        <v/>
      </c>
      <c r="G608" s="25"/>
      <c r="H608" s="14"/>
      <c r="I608" s="23" t="str">
        <f t="array" ref="I608">IF(J608="","",XLOOKUP(J608,selector_13,selector_13_ids,""))</f>
        <v/>
      </c>
      <c r="J608" s="25"/>
      <c r="K608" s="14"/>
      <c r="L608" s="23" t="str">
        <f t="array" ref="L608">IF(M608="","",XLOOKUP(M608,selector_07,selector_07_ids,""))</f>
        <v/>
      </c>
      <c r="M608" s="25"/>
      <c r="N608" s="14"/>
      <c r="O608" s="14"/>
      <c r="P608" s="14"/>
      <c r="Q608" s="14"/>
      <c r="R608" s="14"/>
      <c r="S608" s="14"/>
      <c r="T608" s="14"/>
      <c r="U608" s="14"/>
      <c r="V608" s="14"/>
      <c r="W608" s="23" t="str">
        <f t="array" ref="W608">IF(X608="","",XLOOKUP(X608,selector_04,selector_04_ids,""))</f>
        <v/>
      </c>
      <c r="X608" s="25"/>
      <c r="Y608" s="14"/>
      <c r="Z608" s="27"/>
      <c r="AA608" s="14"/>
    </row>
    <row r="609">
      <c r="A609" s="14"/>
      <c r="B609" s="23" t="str">
        <f>IF($A609="","",'Система'!$B$4)</f>
        <v/>
      </c>
      <c r="C609" s="14"/>
      <c r="D609" s="23" t="str">
        <f t="array" ref="D609">IF(E609="","",XLOOKUP(E609,selector_12,selector_12_ids,""))</f>
        <v/>
      </c>
      <c r="E609" s="25"/>
      <c r="F609" s="23" t="str">
        <f t="array" ref="F609">IF(G609="","",XLOOKUP(G609,selector_13,selector_13_ids,""))</f>
        <v/>
      </c>
      <c r="G609" s="25"/>
      <c r="H609" s="14"/>
      <c r="I609" s="23" t="str">
        <f t="array" ref="I609">IF(J609="","",XLOOKUP(J609,selector_13,selector_13_ids,""))</f>
        <v/>
      </c>
      <c r="J609" s="25"/>
      <c r="K609" s="14"/>
      <c r="L609" s="23" t="str">
        <f t="array" ref="L609">IF(M609="","",XLOOKUP(M609,selector_07,selector_07_ids,""))</f>
        <v/>
      </c>
      <c r="M609" s="25"/>
      <c r="N609" s="14"/>
      <c r="O609" s="14"/>
      <c r="P609" s="14"/>
      <c r="Q609" s="14"/>
      <c r="R609" s="14"/>
      <c r="S609" s="14"/>
      <c r="T609" s="14"/>
      <c r="U609" s="14"/>
      <c r="V609" s="14"/>
      <c r="W609" s="23" t="str">
        <f t="array" ref="W609">IF(X609="","",XLOOKUP(X609,selector_04,selector_04_ids,""))</f>
        <v/>
      </c>
      <c r="X609" s="25"/>
      <c r="Y609" s="14"/>
      <c r="Z609" s="27"/>
      <c r="AA609" s="14"/>
    </row>
    <row r="610">
      <c r="A610" s="14"/>
      <c r="B610" s="23" t="str">
        <f>IF($A610="","",'Система'!$B$4)</f>
        <v/>
      </c>
      <c r="C610" s="14"/>
      <c r="D610" s="23" t="str">
        <f t="array" ref="D610">IF(E610="","",XLOOKUP(E610,selector_12,selector_12_ids,""))</f>
        <v/>
      </c>
      <c r="E610" s="25"/>
      <c r="F610" s="23" t="str">
        <f t="array" ref="F610">IF(G610="","",XLOOKUP(G610,selector_13,selector_13_ids,""))</f>
        <v/>
      </c>
      <c r="G610" s="25"/>
      <c r="H610" s="14"/>
      <c r="I610" s="23" t="str">
        <f t="array" ref="I610">IF(J610="","",XLOOKUP(J610,selector_13,selector_13_ids,""))</f>
        <v/>
      </c>
      <c r="J610" s="25"/>
      <c r="K610" s="14"/>
      <c r="L610" s="23" t="str">
        <f t="array" ref="L610">IF(M610="","",XLOOKUP(M610,selector_07,selector_07_ids,""))</f>
        <v/>
      </c>
      <c r="M610" s="25"/>
      <c r="N610" s="14"/>
      <c r="O610" s="14"/>
      <c r="P610" s="14"/>
      <c r="Q610" s="14"/>
      <c r="R610" s="14"/>
      <c r="S610" s="14"/>
      <c r="T610" s="14"/>
      <c r="U610" s="14"/>
      <c r="V610" s="14"/>
      <c r="W610" s="23" t="str">
        <f t="array" ref="W610">IF(X610="","",XLOOKUP(X610,selector_04,selector_04_ids,""))</f>
        <v/>
      </c>
      <c r="X610" s="25"/>
      <c r="Y610" s="14"/>
      <c r="Z610" s="27"/>
      <c r="AA610" s="14"/>
    </row>
    <row r="611">
      <c r="A611" s="14"/>
      <c r="B611" s="23" t="str">
        <f>IF($A611="","",'Система'!$B$4)</f>
        <v/>
      </c>
      <c r="C611" s="14"/>
      <c r="D611" s="23" t="str">
        <f t="array" ref="D611">IF(E611="","",XLOOKUP(E611,selector_12,selector_12_ids,""))</f>
        <v/>
      </c>
      <c r="E611" s="25"/>
      <c r="F611" s="23" t="str">
        <f t="array" ref="F611">IF(G611="","",XLOOKUP(G611,selector_13,selector_13_ids,""))</f>
        <v/>
      </c>
      <c r="G611" s="25"/>
      <c r="H611" s="14"/>
      <c r="I611" s="23" t="str">
        <f t="array" ref="I611">IF(J611="","",XLOOKUP(J611,selector_13,selector_13_ids,""))</f>
        <v/>
      </c>
      <c r="J611" s="25"/>
      <c r="K611" s="14"/>
      <c r="L611" s="23" t="str">
        <f t="array" ref="L611">IF(M611="","",XLOOKUP(M611,selector_07,selector_07_ids,""))</f>
        <v/>
      </c>
      <c r="M611" s="25"/>
      <c r="N611" s="14"/>
      <c r="O611" s="14"/>
      <c r="P611" s="14"/>
      <c r="Q611" s="14"/>
      <c r="R611" s="14"/>
      <c r="S611" s="14"/>
      <c r="T611" s="14"/>
      <c r="U611" s="14"/>
      <c r="V611" s="14"/>
      <c r="W611" s="23" t="str">
        <f t="array" ref="W611">IF(X611="","",XLOOKUP(X611,selector_04,selector_04_ids,""))</f>
        <v/>
      </c>
      <c r="X611" s="25"/>
      <c r="Y611" s="14"/>
      <c r="Z611" s="27"/>
      <c r="AA611" s="14"/>
    </row>
    <row r="612">
      <c r="A612" s="14"/>
      <c r="B612" s="23" t="str">
        <f>IF($A612="","",'Система'!$B$4)</f>
        <v/>
      </c>
      <c r="C612" s="14"/>
      <c r="D612" s="23" t="str">
        <f t="array" ref="D612">IF(E612="","",XLOOKUP(E612,selector_12,selector_12_ids,""))</f>
        <v/>
      </c>
      <c r="E612" s="25"/>
      <c r="F612" s="23" t="str">
        <f t="array" ref="F612">IF(G612="","",XLOOKUP(G612,selector_13,selector_13_ids,""))</f>
        <v/>
      </c>
      <c r="G612" s="25"/>
      <c r="H612" s="14"/>
      <c r="I612" s="23" t="str">
        <f t="array" ref="I612">IF(J612="","",XLOOKUP(J612,selector_13,selector_13_ids,""))</f>
        <v/>
      </c>
      <c r="J612" s="25"/>
      <c r="K612" s="14"/>
      <c r="L612" s="23" t="str">
        <f t="array" ref="L612">IF(M612="","",XLOOKUP(M612,selector_07,selector_07_ids,""))</f>
        <v/>
      </c>
      <c r="M612" s="25"/>
      <c r="N612" s="14"/>
      <c r="O612" s="14"/>
      <c r="P612" s="14"/>
      <c r="Q612" s="14"/>
      <c r="R612" s="14"/>
      <c r="S612" s="14"/>
      <c r="T612" s="14"/>
      <c r="U612" s="14"/>
      <c r="V612" s="14"/>
      <c r="W612" s="23" t="str">
        <f t="array" ref="W612">IF(X612="","",XLOOKUP(X612,selector_04,selector_04_ids,""))</f>
        <v/>
      </c>
      <c r="X612" s="25"/>
      <c r="Y612" s="14"/>
      <c r="Z612" s="27"/>
      <c r="AA612" s="14"/>
    </row>
    <row r="613">
      <c r="A613" s="14"/>
      <c r="B613" s="23" t="str">
        <f>IF($A613="","",'Система'!$B$4)</f>
        <v/>
      </c>
      <c r="C613" s="14"/>
      <c r="D613" s="23" t="str">
        <f t="array" ref="D613">IF(E613="","",XLOOKUP(E613,selector_12,selector_12_ids,""))</f>
        <v/>
      </c>
      <c r="E613" s="25"/>
      <c r="F613" s="23" t="str">
        <f t="array" ref="F613">IF(G613="","",XLOOKUP(G613,selector_13,selector_13_ids,""))</f>
        <v/>
      </c>
      <c r="G613" s="25"/>
      <c r="H613" s="14"/>
      <c r="I613" s="23" t="str">
        <f t="array" ref="I613">IF(J613="","",XLOOKUP(J613,selector_13,selector_13_ids,""))</f>
        <v/>
      </c>
      <c r="J613" s="25"/>
      <c r="K613" s="14"/>
      <c r="L613" s="23" t="str">
        <f t="array" ref="L613">IF(M613="","",XLOOKUP(M613,selector_07,selector_07_ids,""))</f>
        <v/>
      </c>
      <c r="M613" s="25"/>
      <c r="N613" s="14"/>
      <c r="O613" s="14"/>
      <c r="P613" s="14"/>
      <c r="Q613" s="14"/>
      <c r="R613" s="14"/>
      <c r="S613" s="14"/>
      <c r="T613" s="14"/>
      <c r="U613" s="14"/>
      <c r="V613" s="14"/>
      <c r="W613" s="23" t="str">
        <f t="array" ref="W613">IF(X613="","",XLOOKUP(X613,selector_04,selector_04_ids,""))</f>
        <v/>
      </c>
      <c r="X613" s="25"/>
      <c r="Y613" s="14"/>
      <c r="Z613" s="27"/>
      <c r="AA613" s="14"/>
    </row>
    <row r="614">
      <c r="A614" s="14"/>
      <c r="B614" s="23" t="str">
        <f>IF($A614="","",'Система'!$B$4)</f>
        <v/>
      </c>
      <c r="C614" s="14"/>
      <c r="D614" s="23" t="str">
        <f t="array" ref="D614">IF(E614="","",XLOOKUP(E614,selector_12,selector_12_ids,""))</f>
        <v/>
      </c>
      <c r="E614" s="25"/>
      <c r="F614" s="23" t="str">
        <f t="array" ref="F614">IF(G614="","",XLOOKUP(G614,selector_13,selector_13_ids,""))</f>
        <v/>
      </c>
      <c r="G614" s="25"/>
      <c r="H614" s="14"/>
      <c r="I614" s="23" t="str">
        <f t="array" ref="I614">IF(J614="","",XLOOKUP(J614,selector_13,selector_13_ids,""))</f>
        <v/>
      </c>
      <c r="J614" s="25"/>
      <c r="K614" s="14"/>
      <c r="L614" s="23" t="str">
        <f t="array" ref="L614">IF(M614="","",XLOOKUP(M614,selector_07,selector_07_ids,""))</f>
        <v/>
      </c>
      <c r="M614" s="25"/>
      <c r="N614" s="14"/>
      <c r="O614" s="14"/>
      <c r="P614" s="14"/>
      <c r="Q614" s="14"/>
      <c r="R614" s="14"/>
      <c r="S614" s="14"/>
      <c r="T614" s="14"/>
      <c r="U614" s="14"/>
      <c r="V614" s="14"/>
      <c r="W614" s="23" t="str">
        <f t="array" ref="W614">IF(X614="","",XLOOKUP(X614,selector_04,selector_04_ids,""))</f>
        <v/>
      </c>
      <c r="X614" s="25"/>
      <c r="Y614" s="14"/>
      <c r="Z614" s="27"/>
      <c r="AA614" s="14"/>
    </row>
    <row r="615">
      <c r="A615" s="14"/>
      <c r="B615" s="23" t="str">
        <f>IF($A615="","",'Система'!$B$4)</f>
        <v/>
      </c>
      <c r="C615" s="14"/>
      <c r="D615" s="23" t="str">
        <f t="array" ref="D615">IF(E615="","",XLOOKUP(E615,selector_12,selector_12_ids,""))</f>
        <v/>
      </c>
      <c r="E615" s="25"/>
      <c r="F615" s="23" t="str">
        <f t="array" ref="F615">IF(G615="","",XLOOKUP(G615,selector_13,selector_13_ids,""))</f>
        <v/>
      </c>
      <c r="G615" s="25"/>
      <c r="H615" s="14"/>
      <c r="I615" s="23" t="str">
        <f t="array" ref="I615">IF(J615="","",XLOOKUP(J615,selector_13,selector_13_ids,""))</f>
        <v/>
      </c>
      <c r="J615" s="25"/>
      <c r="K615" s="14"/>
      <c r="L615" s="23" t="str">
        <f t="array" ref="L615">IF(M615="","",XLOOKUP(M615,selector_07,selector_07_ids,""))</f>
        <v/>
      </c>
      <c r="M615" s="25"/>
      <c r="N615" s="14"/>
      <c r="O615" s="14"/>
      <c r="P615" s="14"/>
      <c r="Q615" s="14"/>
      <c r="R615" s="14"/>
      <c r="S615" s="14"/>
      <c r="T615" s="14"/>
      <c r="U615" s="14"/>
      <c r="V615" s="14"/>
      <c r="W615" s="23" t="str">
        <f t="array" ref="W615">IF(X615="","",XLOOKUP(X615,selector_04,selector_04_ids,""))</f>
        <v/>
      </c>
      <c r="X615" s="25"/>
      <c r="Y615" s="14"/>
      <c r="Z615" s="27"/>
      <c r="AA615" s="14"/>
    </row>
    <row r="616">
      <c r="A616" s="14"/>
      <c r="B616" s="23" t="str">
        <f>IF($A616="","",'Система'!$B$4)</f>
        <v/>
      </c>
      <c r="C616" s="14"/>
      <c r="D616" s="23" t="str">
        <f t="array" ref="D616">IF(E616="","",XLOOKUP(E616,selector_12,selector_12_ids,""))</f>
        <v/>
      </c>
      <c r="E616" s="25"/>
      <c r="F616" s="23" t="str">
        <f t="array" ref="F616">IF(G616="","",XLOOKUP(G616,selector_13,selector_13_ids,""))</f>
        <v/>
      </c>
      <c r="G616" s="25"/>
      <c r="H616" s="14"/>
      <c r="I616" s="23" t="str">
        <f t="array" ref="I616">IF(J616="","",XLOOKUP(J616,selector_13,selector_13_ids,""))</f>
        <v/>
      </c>
      <c r="J616" s="25"/>
      <c r="K616" s="14"/>
      <c r="L616" s="23" t="str">
        <f t="array" ref="L616">IF(M616="","",XLOOKUP(M616,selector_07,selector_07_ids,""))</f>
        <v/>
      </c>
      <c r="M616" s="25"/>
      <c r="N616" s="14"/>
      <c r="O616" s="14"/>
      <c r="P616" s="14"/>
      <c r="Q616" s="14"/>
      <c r="R616" s="14"/>
      <c r="S616" s="14"/>
      <c r="T616" s="14"/>
      <c r="U616" s="14"/>
      <c r="V616" s="14"/>
      <c r="W616" s="23" t="str">
        <f t="array" ref="W616">IF(X616="","",XLOOKUP(X616,selector_04,selector_04_ids,""))</f>
        <v/>
      </c>
      <c r="X616" s="25"/>
      <c r="Y616" s="14"/>
      <c r="Z616" s="27"/>
      <c r="AA616" s="14"/>
    </row>
    <row r="617">
      <c r="A617" s="14"/>
      <c r="B617" s="23" t="str">
        <f>IF($A617="","",'Система'!$B$4)</f>
        <v/>
      </c>
      <c r="C617" s="14"/>
      <c r="D617" s="23" t="str">
        <f t="array" ref="D617">IF(E617="","",XLOOKUP(E617,selector_12,selector_12_ids,""))</f>
        <v/>
      </c>
      <c r="E617" s="25"/>
      <c r="F617" s="23" t="str">
        <f t="array" ref="F617">IF(G617="","",XLOOKUP(G617,selector_13,selector_13_ids,""))</f>
        <v/>
      </c>
      <c r="G617" s="25"/>
      <c r="H617" s="14"/>
      <c r="I617" s="23" t="str">
        <f t="array" ref="I617">IF(J617="","",XLOOKUP(J617,selector_13,selector_13_ids,""))</f>
        <v/>
      </c>
      <c r="J617" s="25"/>
      <c r="K617" s="14"/>
      <c r="L617" s="23" t="str">
        <f t="array" ref="L617">IF(M617="","",XLOOKUP(M617,selector_07,selector_07_ids,""))</f>
        <v/>
      </c>
      <c r="M617" s="25"/>
      <c r="N617" s="14"/>
      <c r="O617" s="14"/>
      <c r="P617" s="14"/>
      <c r="Q617" s="14"/>
      <c r="R617" s="14"/>
      <c r="S617" s="14"/>
      <c r="T617" s="14"/>
      <c r="U617" s="14"/>
      <c r="V617" s="14"/>
      <c r="W617" s="23" t="str">
        <f t="array" ref="W617">IF(X617="","",XLOOKUP(X617,selector_04,selector_04_ids,""))</f>
        <v/>
      </c>
      <c r="X617" s="25"/>
      <c r="Y617" s="14"/>
      <c r="Z617" s="27"/>
      <c r="AA617" s="14"/>
    </row>
    <row r="618">
      <c r="A618" s="14"/>
      <c r="B618" s="23" t="str">
        <f>IF($A618="","",'Система'!$B$4)</f>
        <v/>
      </c>
      <c r="C618" s="14"/>
      <c r="D618" s="23" t="str">
        <f t="array" ref="D618">IF(E618="","",XLOOKUP(E618,selector_12,selector_12_ids,""))</f>
        <v/>
      </c>
      <c r="E618" s="25"/>
      <c r="F618" s="23" t="str">
        <f t="array" ref="F618">IF(G618="","",XLOOKUP(G618,selector_13,selector_13_ids,""))</f>
        <v/>
      </c>
      <c r="G618" s="25"/>
      <c r="H618" s="14"/>
      <c r="I618" s="23" t="str">
        <f t="array" ref="I618">IF(J618="","",XLOOKUP(J618,selector_13,selector_13_ids,""))</f>
        <v/>
      </c>
      <c r="J618" s="25"/>
      <c r="K618" s="14"/>
      <c r="L618" s="23" t="str">
        <f t="array" ref="L618">IF(M618="","",XLOOKUP(M618,selector_07,selector_07_ids,""))</f>
        <v/>
      </c>
      <c r="M618" s="25"/>
      <c r="N618" s="14"/>
      <c r="O618" s="14"/>
      <c r="P618" s="14"/>
      <c r="Q618" s="14"/>
      <c r="R618" s="14"/>
      <c r="S618" s="14"/>
      <c r="T618" s="14"/>
      <c r="U618" s="14"/>
      <c r="V618" s="14"/>
      <c r="W618" s="23" t="str">
        <f t="array" ref="W618">IF(X618="","",XLOOKUP(X618,selector_04,selector_04_ids,""))</f>
        <v/>
      </c>
      <c r="X618" s="25"/>
      <c r="Y618" s="14"/>
      <c r="Z618" s="27"/>
      <c r="AA618" s="14"/>
    </row>
    <row r="619">
      <c r="A619" s="14"/>
      <c r="B619" s="23" t="str">
        <f>IF($A619="","",'Система'!$B$4)</f>
        <v/>
      </c>
      <c r="C619" s="14"/>
      <c r="D619" s="23" t="str">
        <f t="array" ref="D619">IF(E619="","",XLOOKUP(E619,selector_12,selector_12_ids,""))</f>
        <v/>
      </c>
      <c r="E619" s="25"/>
      <c r="F619" s="23" t="str">
        <f t="array" ref="F619">IF(G619="","",XLOOKUP(G619,selector_13,selector_13_ids,""))</f>
        <v/>
      </c>
      <c r="G619" s="25"/>
      <c r="H619" s="14"/>
      <c r="I619" s="23" t="str">
        <f t="array" ref="I619">IF(J619="","",XLOOKUP(J619,selector_13,selector_13_ids,""))</f>
        <v/>
      </c>
      <c r="J619" s="25"/>
      <c r="K619" s="14"/>
      <c r="L619" s="23" t="str">
        <f t="array" ref="L619">IF(M619="","",XLOOKUP(M619,selector_07,selector_07_ids,""))</f>
        <v/>
      </c>
      <c r="M619" s="25"/>
      <c r="N619" s="14"/>
      <c r="O619" s="14"/>
      <c r="P619" s="14"/>
      <c r="Q619" s="14"/>
      <c r="R619" s="14"/>
      <c r="S619" s="14"/>
      <c r="T619" s="14"/>
      <c r="U619" s="14"/>
      <c r="V619" s="14"/>
      <c r="W619" s="23" t="str">
        <f t="array" ref="W619">IF(X619="","",XLOOKUP(X619,selector_04,selector_04_ids,""))</f>
        <v/>
      </c>
      <c r="X619" s="25"/>
      <c r="Y619" s="14"/>
      <c r="Z619" s="27"/>
      <c r="AA619" s="14"/>
    </row>
    <row r="620">
      <c r="A620" s="14"/>
      <c r="B620" s="23" t="str">
        <f>IF($A620="","",'Система'!$B$4)</f>
        <v/>
      </c>
      <c r="C620" s="14"/>
      <c r="D620" s="23" t="str">
        <f t="array" ref="D620">IF(E620="","",XLOOKUP(E620,selector_12,selector_12_ids,""))</f>
        <v/>
      </c>
      <c r="E620" s="25"/>
      <c r="F620" s="23" t="str">
        <f t="array" ref="F620">IF(G620="","",XLOOKUP(G620,selector_13,selector_13_ids,""))</f>
        <v/>
      </c>
      <c r="G620" s="25"/>
      <c r="H620" s="14"/>
      <c r="I620" s="23" t="str">
        <f t="array" ref="I620">IF(J620="","",XLOOKUP(J620,selector_13,selector_13_ids,""))</f>
        <v/>
      </c>
      <c r="J620" s="25"/>
      <c r="K620" s="14"/>
      <c r="L620" s="23" t="str">
        <f t="array" ref="L620">IF(M620="","",XLOOKUP(M620,selector_07,selector_07_ids,""))</f>
        <v/>
      </c>
      <c r="M620" s="25"/>
      <c r="N620" s="14"/>
      <c r="O620" s="14"/>
      <c r="P620" s="14"/>
      <c r="Q620" s="14"/>
      <c r="R620" s="14"/>
      <c r="S620" s="14"/>
      <c r="T620" s="14"/>
      <c r="U620" s="14"/>
      <c r="V620" s="14"/>
      <c r="W620" s="23" t="str">
        <f t="array" ref="W620">IF(X620="","",XLOOKUP(X620,selector_04,selector_04_ids,""))</f>
        <v/>
      </c>
      <c r="X620" s="25"/>
      <c r="Y620" s="14"/>
      <c r="Z620" s="27"/>
      <c r="AA620" s="14"/>
    </row>
    <row r="621">
      <c r="A621" s="14"/>
      <c r="B621" s="23" t="str">
        <f>IF($A621="","",'Система'!$B$4)</f>
        <v/>
      </c>
      <c r="C621" s="14"/>
      <c r="D621" s="23" t="str">
        <f t="array" ref="D621">IF(E621="","",XLOOKUP(E621,selector_12,selector_12_ids,""))</f>
        <v/>
      </c>
      <c r="E621" s="25"/>
      <c r="F621" s="23" t="str">
        <f t="array" ref="F621">IF(G621="","",XLOOKUP(G621,selector_13,selector_13_ids,""))</f>
        <v/>
      </c>
      <c r="G621" s="25"/>
      <c r="H621" s="14"/>
      <c r="I621" s="23" t="str">
        <f t="array" ref="I621">IF(J621="","",XLOOKUP(J621,selector_13,selector_13_ids,""))</f>
        <v/>
      </c>
      <c r="J621" s="25"/>
      <c r="K621" s="14"/>
      <c r="L621" s="23" t="str">
        <f t="array" ref="L621">IF(M621="","",XLOOKUP(M621,selector_07,selector_07_ids,""))</f>
        <v/>
      </c>
      <c r="M621" s="25"/>
      <c r="N621" s="14"/>
      <c r="O621" s="14"/>
      <c r="P621" s="14"/>
      <c r="Q621" s="14"/>
      <c r="R621" s="14"/>
      <c r="S621" s="14"/>
      <c r="T621" s="14"/>
      <c r="U621" s="14"/>
      <c r="V621" s="14"/>
      <c r="W621" s="23" t="str">
        <f t="array" ref="W621">IF(X621="","",XLOOKUP(X621,selector_04,selector_04_ids,""))</f>
        <v/>
      </c>
      <c r="X621" s="25"/>
      <c r="Y621" s="14"/>
      <c r="Z621" s="27"/>
      <c r="AA621" s="14"/>
    </row>
    <row r="622">
      <c r="A622" s="14"/>
      <c r="B622" s="23" t="str">
        <f>IF($A622="","",'Система'!$B$4)</f>
        <v/>
      </c>
      <c r="C622" s="14"/>
      <c r="D622" s="23" t="str">
        <f t="array" ref="D622">IF(E622="","",XLOOKUP(E622,selector_12,selector_12_ids,""))</f>
        <v/>
      </c>
      <c r="E622" s="25"/>
      <c r="F622" s="23" t="str">
        <f t="array" ref="F622">IF(G622="","",XLOOKUP(G622,selector_13,selector_13_ids,""))</f>
        <v/>
      </c>
      <c r="G622" s="25"/>
      <c r="H622" s="14"/>
      <c r="I622" s="23" t="str">
        <f t="array" ref="I622">IF(J622="","",XLOOKUP(J622,selector_13,selector_13_ids,""))</f>
        <v/>
      </c>
      <c r="J622" s="25"/>
      <c r="K622" s="14"/>
      <c r="L622" s="23" t="str">
        <f t="array" ref="L622">IF(M622="","",XLOOKUP(M622,selector_07,selector_07_ids,""))</f>
        <v/>
      </c>
      <c r="M622" s="25"/>
      <c r="N622" s="14"/>
      <c r="O622" s="14"/>
      <c r="P622" s="14"/>
      <c r="Q622" s="14"/>
      <c r="R622" s="14"/>
      <c r="S622" s="14"/>
      <c r="T622" s="14"/>
      <c r="U622" s="14"/>
      <c r="V622" s="14"/>
      <c r="W622" s="23" t="str">
        <f t="array" ref="W622">IF(X622="","",XLOOKUP(X622,selector_04,selector_04_ids,""))</f>
        <v/>
      </c>
      <c r="X622" s="25"/>
      <c r="Y622" s="14"/>
      <c r="Z622" s="27"/>
      <c r="AA622" s="14"/>
    </row>
    <row r="623">
      <c r="A623" s="14"/>
      <c r="B623" s="23" t="str">
        <f>IF($A623="","",'Система'!$B$4)</f>
        <v/>
      </c>
      <c r="C623" s="14"/>
      <c r="D623" s="23" t="str">
        <f t="array" ref="D623">IF(E623="","",XLOOKUP(E623,selector_12,selector_12_ids,""))</f>
        <v/>
      </c>
      <c r="E623" s="25"/>
      <c r="F623" s="23" t="str">
        <f t="array" ref="F623">IF(G623="","",XLOOKUP(G623,selector_13,selector_13_ids,""))</f>
        <v/>
      </c>
      <c r="G623" s="25"/>
      <c r="H623" s="14"/>
      <c r="I623" s="23" t="str">
        <f t="array" ref="I623">IF(J623="","",XLOOKUP(J623,selector_13,selector_13_ids,""))</f>
        <v/>
      </c>
      <c r="J623" s="25"/>
      <c r="K623" s="14"/>
      <c r="L623" s="23" t="str">
        <f t="array" ref="L623">IF(M623="","",XLOOKUP(M623,selector_07,selector_07_ids,""))</f>
        <v/>
      </c>
      <c r="M623" s="25"/>
      <c r="N623" s="14"/>
      <c r="O623" s="14"/>
      <c r="P623" s="14"/>
      <c r="Q623" s="14"/>
      <c r="R623" s="14"/>
      <c r="S623" s="14"/>
      <c r="T623" s="14"/>
      <c r="U623" s="14"/>
      <c r="V623" s="14"/>
      <c r="W623" s="23" t="str">
        <f t="array" ref="W623">IF(X623="","",XLOOKUP(X623,selector_04,selector_04_ids,""))</f>
        <v/>
      </c>
      <c r="X623" s="25"/>
      <c r="Y623" s="14"/>
      <c r="Z623" s="27"/>
      <c r="AA623" s="14"/>
    </row>
    <row r="624">
      <c r="A624" s="14"/>
      <c r="B624" s="23" t="str">
        <f>IF($A624="","",'Система'!$B$4)</f>
        <v/>
      </c>
      <c r="C624" s="14"/>
      <c r="D624" s="23" t="str">
        <f t="array" ref="D624">IF(E624="","",XLOOKUP(E624,selector_12,selector_12_ids,""))</f>
        <v/>
      </c>
      <c r="E624" s="25"/>
      <c r="F624" s="23" t="str">
        <f t="array" ref="F624">IF(G624="","",XLOOKUP(G624,selector_13,selector_13_ids,""))</f>
        <v/>
      </c>
      <c r="G624" s="25"/>
      <c r="H624" s="14"/>
      <c r="I624" s="23" t="str">
        <f t="array" ref="I624">IF(J624="","",XLOOKUP(J624,selector_13,selector_13_ids,""))</f>
        <v/>
      </c>
      <c r="J624" s="25"/>
      <c r="K624" s="14"/>
      <c r="L624" s="23" t="str">
        <f t="array" ref="L624">IF(M624="","",XLOOKUP(M624,selector_07,selector_07_ids,""))</f>
        <v/>
      </c>
      <c r="M624" s="25"/>
      <c r="N624" s="14"/>
      <c r="O624" s="14"/>
      <c r="P624" s="14"/>
      <c r="Q624" s="14"/>
      <c r="R624" s="14"/>
      <c r="S624" s="14"/>
      <c r="T624" s="14"/>
      <c r="U624" s="14"/>
      <c r="V624" s="14"/>
      <c r="W624" s="23" t="str">
        <f t="array" ref="W624">IF(X624="","",XLOOKUP(X624,selector_04,selector_04_ids,""))</f>
        <v/>
      </c>
      <c r="X624" s="25"/>
      <c r="Y624" s="14"/>
      <c r="Z624" s="27"/>
      <c r="AA624" s="14"/>
    </row>
    <row r="625">
      <c r="A625" s="14"/>
      <c r="B625" s="23" t="str">
        <f>IF($A625="","",'Система'!$B$4)</f>
        <v/>
      </c>
      <c r="C625" s="14"/>
      <c r="D625" s="23" t="str">
        <f t="array" ref="D625">IF(E625="","",XLOOKUP(E625,selector_12,selector_12_ids,""))</f>
        <v/>
      </c>
      <c r="E625" s="25"/>
      <c r="F625" s="23" t="str">
        <f t="array" ref="F625">IF(G625="","",XLOOKUP(G625,selector_13,selector_13_ids,""))</f>
        <v/>
      </c>
      <c r="G625" s="25"/>
      <c r="H625" s="14"/>
      <c r="I625" s="23" t="str">
        <f t="array" ref="I625">IF(J625="","",XLOOKUP(J625,selector_13,selector_13_ids,""))</f>
        <v/>
      </c>
      <c r="J625" s="25"/>
      <c r="K625" s="14"/>
      <c r="L625" s="23" t="str">
        <f t="array" ref="L625">IF(M625="","",XLOOKUP(M625,selector_07,selector_07_ids,""))</f>
        <v/>
      </c>
      <c r="M625" s="25"/>
      <c r="N625" s="14"/>
      <c r="O625" s="14"/>
      <c r="P625" s="14"/>
      <c r="Q625" s="14"/>
      <c r="R625" s="14"/>
      <c r="S625" s="14"/>
      <c r="T625" s="14"/>
      <c r="U625" s="14"/>
      <c r="V625" s="14"/>
      <c r="W625" s="23" t="str">
        <f t="array" ref="W625">IF(X625="","",XLOOKUP(X625,selector_04,selector_04_ids,""))</f>
        <v/>
      </c>
      <c r="X625" s="25"/>
      <c r="Y625" s="14"/>
      <c r="Z625" s="27"/>
      <c r="AA625" s="14"/>
    </row>
    <row r="626">
      <c r="A626" s="14"/>
      <c r="B626" s="23" t="str">
        <f>IF($A626="","",'Система'!$B$4)</f>
        <v/>
      </c>
      <c r="C626" s="14"/>
      <c r="D626" s="23" t="str">
        <f t="array" ref="D626">IF(E626="","",XLOOKUP(E626,selector_12,selector_12_ids,""))</f>
        <v/>
      </c>
      <c r="E626" s="25"/>
      <c r="F626" s="23" t="str">
        <f t="array" ref="F626">IF(G626="","",XLOOKUP(G626,selector_13,selector_13_ids,""))</f>
        <v/>
      </c>
      <c r="G626" s="25"/>
      <c r="H626" s="14"/>
      <c r="I626" s="23" t="str">
        <f t="array" ref="I626">IF(J626="","",XLOOKUP(J626,selector_13,selector_13_ids,""))</f>
        <v/>
      </c>
      <c r="J626" s="25"/>
      <c r="K626" s="14"/>
      <c r="L626" s="23" t="str">
        <f t="array" ref="L626">IF(M626="","",XLOOKUP(M626,selector_07,selector_07_ids,""))</f>
        <v/>
      </c>
      <c r="M626" s="25"/>
      <c r="N626" s="14"/>
      <c r="O626" s="14"/>
      <c r="P626" s="14"/>
      <c r="Q626" s="14"/>
      <c r="R626" s="14"/>
      <c r="S626" s="14"/>
      <c r="T626" s="14"/>
      <c r="U626" s="14"/>
      <c r="V626" s="14"/>
      <c r="W626" s="23" t="str">
        <f t="array" ref="W626">IF(X626="","",XLOOKUP(X626,selector_04,selector_04_ids,""))</f>
        <v/>
      </c>
      <c r="X626" s="25"/>
      <c r="Y626" s="14"/>
      <c r="Z626" s="27"/>
      <c r="AA626" s="14"/>
    </row>
    <row r="627">
      <c r="A627" s="14"/>
      <c r="B627" s="23" t="str">
        <f>IF($A627="","",'Система'!$B$4)</f>
        <v/>
      </c>
      <c r="C627" s="14"/>
      <c r="D627" s="23" t="str">
        <f t="array" ref="D627">IF(E627="","",XLOOKUP(E627,selector_12,selector_12_ids,""))</f>
        <v/>
      </c>
      <c r="E627" s="25"/>
      <c r="F627" s="23" t="str">
        <f t="array" ref="F627">IF(G627="","",XLOOKUP(G627,selector_13,selector_13_ids,""))</f>
        <v/>
      </c>
      <c r="G627" s="25"/>
      <c r="H627" s="14"/>
      <c r="I627" s="23" t="str">
        <f t="array" ref="I627">IF(J627="","",XLOOKUP(J627,selector_13,selector_13_ids,""))</f>
        <v/>
      </c>
      <c r="J627" s="25"/>
      <c r="K627" s="14"/>
      <c r="L627" s="23" t="str">
        <f t="array" ref="L627">IF(M627="","",XLOOKUP(M627,selector_07,selector_07_ids,""))</f>
        <v/>
      </c>
      <c r="M627" s="25"/>
      <c r="N627" s="14"/>
      <c r="O627" s="14"/>
      <c r="P627" s="14"/>
      <c r="Q627" s="14"/>
      <c r="R627" s="14"/>
      <c r="S627" s="14"/>
      <c r="T627" s="14"/>
      <c r="U627" s="14"/>
      <c r="V627" s="14"/>
      <c r="W627" s="23" t="str">
        <f t="array" ref="W627">IF(X627="","",XLOOKUP(X627,selector_04,selector_04_ids,""))</f>
        <v/>
      </c>
      <c r="X627" s="25"/>
      <c r="Y627" s="14"/>
      <c r="Z627" s="27"/>
      <c r="AA627" s="14"/>
    </row>
    <row r="628">
      <c r="A628" s="14"/>
      <c r="B628" s="23" t="str">
        <f>IF($A628="","",'Система'!$B$4)</f>
        <v/>
      </c>
      <c r="C628" s="14"/>
      <c r="D628" s="23" t="str">
        <f t="array" ref="D628">IF(E628="","",XLOOKUP(E628,selector_12,selector_12_ids,""))</f>
        <v/>
      </c>
      <c r="E628" s="25"/>
      <c r="F628" s="23" t="str">
        <f t="array" ref="F628">IF(G628="","",XLOOKUP(G628,selector_13,selector_13_ids,""))</f>
        <v/>
      </c>
      <c r="G628" s="25"/>
      <c r="H628" s="14"/>
      <c r="I628" s="23" t="str">
        <f t="array" ref="I628">IF(J628="","",XLOOKUP(J628,selector_13,selector_13_ids,""))</f>
        <v/>
      </c>
      <c r="J628" s="25"/>
      <c r="K628" s="14"/>
      <c r="L628" s="23" t="str">
        <f t="array" ref="L628">IF(M628="","",XLOOKUP(M628,selector_07,selector_07_ids,""))</f>
        <v/>
      </c>
      <c r="M628" s="25"/>
      <c r="N628" s="14"/>
      <c r="O628" s="14"/>
      <c r="P628" s="14"/>
      <c r="Q628" s="14"/>
      <c r="R628" s="14"/>
      <c r="S628" s="14"/>
      <c r="T628" s="14"/>
      <c r="U628" s="14"/>
      <c r="V628" s="14"/>
      <c r="W628" s="23" t="str">
        <f t="array" ref="W628">IF(X628="","",XLOOKUP(X628,selector_04,selector_04_ids,""))</f>
        <v/>
      </c>
      <c r="X628" s="25"/>
      <c r="Y628" s="14"/>
      <c r="Z628" s="27"/>
      <c r="AA628" s="14"/>
    </row>
    <row r="629">
      <c r="A629" s="14"/>
      <c r="B629" s="23" t="str">
        <f>IF($A629="","",'Система'!$B$4)</f>
        <v/>
      </c>
      <c r="C629" s="14"/>
      <c r="D629" s="23" t="str">
        <f t="array" ref="D629">IF(E629="","",XLOOKUP(E629,selector_12,selector_12_ids,""))</f>
        <v/>
      </c>
      <c r="E629" s="25"/>
      <c r="F629" s="23" t="str">
        <f t="array" ref="F629">IF(G629="","",XLOOKUP(G629,selector_13,selector_13_ids,""))</f>
        <v/>
      </c>
      <c r="G629" s="25"/>
      <c r="H629" s="14"/>
      <c r="I629" s="23" t="str">
        <f t="array" ref="I629">IF(J629="","",XLOOKUP(J629,selector_13,selector_13_ids,""))</f>
        <v/>
      </c>
      <c r="J629" s="25"/>
      <c r="K629" s="14"/>
      <c r="L629" s="23" t="str">
        <f t="array" ref="L629">IF(M629="","",XLOOKUP(M629,selector_07,selector_07_ids,""))</f>
        <v/>
      </c>
      <c r="M629" s="25"/>
      <c r="N629" s="14"/>
      <c r="O629" s="14"/>
      <c r="P629" s="14"/>
      <c r="Q629" s="14"/>
      <c r="R629" s="14"/>
      <c r="S629" s="14"/>
      <c r="T629" s="14"/>
      <c r="U629" s="14"/>
      <c r="V629" s="14"/>
      <c r="W629" s="23" t="str">
        <f t="array" ref="W629">IF(X629="","",XLOOKUP(X629,selector_04,selector_04_ids,""))</f>
        <v/>
      </c>
      <c r="X629" s="25"/>
      <c r="Y629" s="14"/>
      <c r="Z629" s="27"/>
      <c r="AA629" s="14"/>
    </row>
    <row r="630">
      <c r="A630" s="14"/>
      <c r="B630" s="23" t="str">
        <f>IF($A630="","",'Система'!$B$4)</f>
        <v/>
      </c>
      <c r="C630" s="14"/>
      <c r="D630" s="23" t="str">
        <f t="array" ref="D630">IF(E630="","",XLOOKUP(E630,selector_12,selector_12_ids,""))</f>
        <v/>
      </c>
      <c r="E630" s="25"/>
      <c r="F630" s="23" t="str">
        <f t="array" ref="F630">IF(G630="","",XLOOKUP(G630,selector_13,selector_13_ids,""))</f>
        <v/>
      </c>
      <c r="G630" s="25"/>
      <c r="H630" s="14"/>
      <c r="I630" s="23" t="str">
        <f t="array" ref="I630">IF(J630="","",XLOOKUP(J630,selector_13,selector_13_ids,""))</f>
        <v/>
      </c>
      <c r="J630" s="25"/>
      <c r="K630" s="14"/>
      <c r="L630" s="23" t="str">
        <f t="array" ref="L630">IF(M630="","",XLOOKUP(M630,selector_07,selector_07_ids,""))</f>
        <v/>
      </c>
      <c r="M630" s="25"/>
      <c r="N630" s="14"/>
      <c r="O630" s="14"/>
      <c r="P630" s="14"/>
      <c r="Q630" s="14"/>
      <c r="R630" s="14"/>
      <c r="S630" s="14"/>
      <c r="T630" s="14"/>
      <c r="U630" s="14"/>
      <c r="V630" s="14"/>
      <c r="W630" s="23" t="str">
        <f t="array" ref="W630">IF(X630="","",XLOOKUP(X630,selector_04,selector_04_ids,""))</f>
        <v/>
      </c>
      <c r="X630" s="25"/>
      <c r="Y630" s="14"/>
      <c r="Z630" s="27"/>
      <c r="AA630" s="14"/>
    </row>
    <row r="631">
      <c r="A631" s="14"/>
      <c r="B631" s="23" t="str">
        <f>IF($A631="","",'Система'!$B$4)</f>
        <v/>
      </c>
      <c r="C631" s="14"/>
      <c r="D631" s="23" t="str">
        <f t="array" ref="D631">IF(E631="","",XLOOKUP(E631,selector_12,selector_12_ids,""))</f>
        <v/>
      </c>
      <c r="E631" s="25"/>
      <c r="F631" s="23" t="str">
        <f t="array" ref="F631">IF(G631="","",XLOOKUP(G631,selector_13,selector_13_ids,""))</f>
        <v/>
      </c>
      <c r="G631" s="25"/>
      <c r="H631" s="14"/>
      <c r="I631" s="23" t="str">
        <f t="array" ref="I631">IF(J631="","",XLOOKUP(J631,selector_13,selector_13_ids,""))</f>
        <v/>
      </c>
      <c r="J631" s="25"/>
      <c r="K631" s="14"/>
      <c r="L631" s="23" t="str">
        <f t="array" ref="L631">IF(M631="","",XLOOKUP(M631,selector_07,selector_07_ids,""))</f>
        <v/>
      </c>
      <c r="M631" s="25"/>
      <c r="N631" s="14"/>
      <c r="O631" s="14"/>
      <c r="P631" s="14"/>
      <c r="Q631" s="14"/>
      <c r="R631" s="14"/>
      <c r="S631" s="14"/>
      <c r="T631" s="14"/>
      <c r="U631" s="14"/>
      <c r="V631" s="14"/>
      <c r="W631" s="23" t="str">
        <f t="array" ref="W631">IF(X631="","",XLOOKUP(X631,selector_04,selector_04_ids,""))</f>
        <v/>
      </c>
      <c r="X631" s="25"/>
      <c r="Y631" s="14"/>
      <c r="Z631" s="27"/>
      <c r="AA631" s="14"/>
    </row>
    <row r="632">
      <c r="A632" s="14"/>
      <c r="B632" s="23" t="str">
        <f>IF($A632="","",'Система'!$B$4)</f>
        <v/>
      </c>
      <c r="C632" s="14"/>
      <c r="D632" s="23" t="str">
        <f t="array" ref="D632">IF(E632="","",XLOOKUP(E632,selector_12,selector_12_ids,""))</f>
        <v/>
      </c>
      <c r="E632" s="25"/>
      <c r="F632" s="23" t="str">
        <f t="array" ref="F632">IF(G632="","",XLOOKUP(G632,selector_13,selector_13_ids,""))</f>
        <v/>
      </c>
      <c r="G632" s="25"/>
      <c r="H632" s="14"/>
      <c r="I632" s="23" t="str">
        <f t="array" ref="I632">IF(J632="","",XLOOKUP(J632,selector_13,selector_13_ids,""))</f>
        <v/>
      </c>
      <c r="J632" s="25"/>
      <c r="K632" s="14"/>
      <c r="L632" s="23" t="str">
        <f t="array" ref="L632">IF(M632="","",XLOOKUP(M632,selector_07,selector_07_ids,""))</f>
        <v/>
      </c>
      <c r="M632" s="25"/>
      <c r="N632" s="14"/>
      <c r="O632" s="14"/>
      <c r="P632" s="14"/>
      <c r="Q632" s="14"/>
      <c r="R632" s="14"/>
      <c r="S632" s="14"/>
      <c r="T632" s="14"/>
      <c r="U632" s="14"/>
      <c r="V632" s="14"/>
      <c r="W632" s="23" t="str">
        <f t="array" ref="W632">IF(X632="","",XLOOKUP(X632,selector_04,selector_04_ids,""))</f>
        <v/>
      </c>
      <c r="X632" s="25"/>
      <c r="Y632" s="14"/>
      <c r="Z632" s="27"/>
      <c r="AA632" s="14"/>
    </row>
    <row r="633">
      <c r="A633" s="14"/>
      <c r="B633" s="23" t="str">
        <f>IF($A633="","",'Система'!$B$4)</f>
        <v/>
      </c>
      <c r="C633" s="14"/>
      <c r="D633" s="23" t="str">
        <f t="array" ref="D633">IF(E633="","",XLOOKUP(E633,selector_12,selector_12_ids,""))</f>
        <v/>
      </c>
      <c r="E633" s="25"/>
      <c r="F633" s="23" t="str">
        <f t="array" ref="F633">IF(G633="","",XLOOKUP(G633,selector_13,selector_13_ids,""))</f>
        <v/>
      </c>
      <c r="G633" s="25"/>
      <c r="H633" s="14"/>
      <c r="I633" s="23" t="str">
        <f t="array" ref="I633">IF(J633="","",XLOOKUP(J633,selector_13,selector_13_ids,""))</f>
        <v/>
      </c>
      <c r="J633" s="25"/>
      <c r="K633" s="14"/>
      <c r="L633" s="23" t="str">
        <f t="array" ref="L633">IF(M633="","",XLOOKUP(M633,selector_07,selector_07_ids,""))</f>
        <v/>
      </c>
      <c r="M633" s="25"/>
      <c r="N633" s="14"/>
      <c r="O633" s="14"/>
      <c r="P633" s="14"/>
      <c r="Q633" s="14"/>
      <c r="R633" s="14"/>
      <c r="S633" s="14"/>
      <c r="T633" s="14"/>
      <c r="U633" s="14"/>
      <c r="V633" s="14"/>
      <c r="W633" s="23" t="str">
        <f t="array" ref="W633">IF(X633="","",XLOOKUP(X633,selector_04,selector_04_ids,""))</f>
        <v/>
      </c>
      <c r="X633" s="25"/>
      <c r="Y633" s="14"/>
      <c r="Z633" s="27"/>
      <c r="AA633" s="14"/>
    </row>
    <row r="634">
      <c r="A634" s="14"/>
      <c r="B634" s="23" t="str">
        <f>IF($A634="","",'Система'!$B$4)</f>
        <v/>
      </c>
      <c r="C634" s="14"/>
      <c r="D634" s="23" t="str">
        <f t="array" ref="D634">IF(E634="","",XLOOKUP(E634,selector_12,selector_12_ids,""))</f>
        <v/>
      </c>
      <c r="E634" s="25"/>
      <c r="F634" s="23" t="str">
        <f t="array" ref="F634">IF(G634="","",XLOOKUP(G634,selector_13,selector_13_ids,""))</f>
        <v/>
      </c>
      <c r="G634" s="25"/>
      <c r="H634" s="14"/>
      <c r="I634" s="23" t="str">
        <f t="array" ref="I634">IF(J634="","",XLOOKUP(J634,selector_13,selector_13_ids,""))</f>
        <v/>
      </c>
      <c r="J634" s="25"/>
      <c r="K634" s="14"/>
      <c r="L634" s="23" t="str">
        <f t="array" ref="L634">IF(M634="","",XLOOKUP(M634,selector_07,selector_07_ids,""))</f>
        <v/>
      </c>
      <c r="M634" s="25"/>
      <c r="N634" s="14"/>
      <c r="O634" s="14"/>
      <c r="P634" s="14"/>
      <c r="Q634" s="14"/>
      <c r="R634" s="14"/>
      <c r="S634" s="14"/>
      <c r="T634" s="14"/>
      <c r="U634" s="14"/>
      <c r="V634" s="14"/>
      <c r="W634" s="23" t="str">
        <f t="array" ref="W634">IF(X634="","",XLOOKUP(X634,selector_04,selector_04_ids,""))</f>
        <v/>
      </c>
      <c r="X634" s="25"/>
      <c r="Y634" s="14"/>
      <c r="Z634" s="27"/>
      <c r="AA634" s="14"/>
    </row>
    <row r="635">
      <c r="A635" s="14"/>
      <c r="B635" s="23" t="str">
        <f>IF($A635="","",'Система'!$B$4)</f>
        <v/>
      </c>
      <c r="C635" s="14"/>
      <c r="D635" s="23" t="str">
        <f t="array" ref="D635">IF(E635="","",XLOOKUP(E635,selector_12,selector_12_ids,""))</f>
        <v/>
      </c>
      <c r="E635" s="25"/>
      <c r="F635" s="23" t="str">
        <f t="array" ref="F635">IF(G635="","",XLOOKUP(G635,selector_13,selector_13_ids,""))</f>
        <v/>
      </c>
      <c r="G635" s="25"/>
      <c r="H635" s="14"/>
      <c r="I635" s="23" t="str">
        <f t="array" ref="I635">IF(J635="","",XLOOKUP(J635,selector_13,selector_13_ids,""))</f>
        <v/>
      </c>
      <c r="J635" s="25"/>
      <c r="K635" s="14"/>
      <c r="L635" s="23" t="str">
        <f t="array" ref="L635">IF(M635="","",XLOOKUP(M635,selector_07,selector_07_ids,""))</f>
        <v/>
      </c>
      <c r="M635" s="25"/>
      <c r="N635" s="14"/>
      <c r="O635" s="14"/>
      <c r="P635" s="14"/>
      <c r="Q635" s="14"/>
      <c r="R635" s="14"/>
      <c r="S635" s="14"/>
      <c r="T635" s="14"/>
      <c r="U635" s="14"/>
      <c r="V635" s="14"/>
      <c r="W635" s="23" t="str">
        <f t="array" ref="W635">IF(X635="","",XLOOKUP(X635,selector_04,selector_04_ids,""))</f>
        <v/>
      </c>
      <c r="X635" s="25"/>
      <c r="Y635" s="14"/>
      <c r="Z635" s="27"/>
      <c r="AA635" s="14"/>
    </row>
    <row r="636">
      <c r="A636" s="14"/>
      <c r="B636" s="23" t="str">
        <f>IF($A636="","",'Система'!$B$4)</f>
        <v/>
      </c>
      <c r="C636" s="14"/>
      <c r="D636" s="23" t="str">
        <f t="array" ref="D636">IF(E636="","",XLOOKUP(E636,selector_12,selector_12_ids,""))</f>
        <v/>
      </c>
      <c r="E636" s="25"/>
      <c r="F636" s="23" t="str">
        <f t="array" ref="F636">IF(G636="","",XLOOKUP(G636,selector_13,selector_13_ids,""))</f>
        <v/>
      </c>
      <c r="G636" s="25"/>
      <c r="H636" s="14"/>
      <c r="I636" s="23" t="str">
        <f t="array" ref="I636">IF(J636="","",XLOOKUP(J636,selector_13,selector_13_ids,""))</f>
        <v/>
      </c>
      <c r="J636" s="25"/>
      <c r="K636" s="14"/>
      <c r="L636" s="23" t="str">
        <f t="array" ref="L636">IF(M636="","",XLOOKUP(M636,selector_07,selector_07_ids,""))</f>
        <v/>
      </c>
      <c r="M636" s="25"/>
      <c r="N636" s="14"/>
      <c r="O636" s="14"/>
      <c r="P636" s="14"/>
      <c r="Q636" s="14"/>
      <c r="R636" s="14"/>
      <c r="S636" s="14"/>
      <c r="T636" s="14"/>
      <c r="U636" s="14"/>
      <c r="V636" s="14"/>
      <c r="W636" s="23" t="str">
        <f t="array" ref="W636">IF(X636="","",XLOOKUP(X636,selector_04,selector_04_ids,""))</f>
        <v/>
      </c>
      <c r="X636" s="25"/>
      <c r="Y636" s="14"/>
      <c r="Z636" s="27"/>
      <c r="AA636" s="14"/>
    </row>
    <row r="637">
      <c r="A637" s="14"/>
      <c r="B637" s="23" t="str">
        <f>IF($A637="","",'Система'!$B$4)</f>
        <v/>
      </c>
      <c r="C637" s="14"/>
      <c r="D637" s="23" t="str">
        <f t="array" ref="D637">IF(E637="","",XLOOKUP(E637,selector_12,selector_12_ids,""))</f>
        <v/>
      </c>
      <c r="E637" s="25"/>
      <c r="F637" s="23" t="str">
        <f t="array" ref="F637">IF(G637="","",XLOOKUP(G637,selector_13,selector_13_ids,""))</f>
        <v/>
      </c>
      <c r="G637" s="25"/>
      <c r="H637" s="14"/>
      <c r="I637" s="23" t="str">
        <f t="array" ref="I637">IF(J637="","",XLOOKUP(J637,selector_13,selector_13_ids,""))</f>
        <v/>
      </c>
      <c r="J637" s="25"/>
      <c r="K637" s="14"/>
      <c r="L637" s="23" t="str">
        <f t="array" ref="L637">IF(M637="","",XLOOKUP(M637,selector_07,selector_07_ids,""))</f>
        <v/>
      </c>
      <c r="M637" s="25"/>
      <c r="N637" s="14"/>
      <c r="O637" s="14"/>
      <c r="P637" s="14"/>
      <c r="Q637" s="14"/>
      <c r="R637" s="14"/>
      <c r="S637" s="14"/>
      <c r="T637" s="14"/>
      <c r="U637" s="14"/>
      <c r="V637" s="14"/>
      <c r="W637" s="23" t="str">
        <f t="array" ref="W637">IF(X637="","",XLOOKUP(X637,selector_04,selector_04_ids,""))</f>
        <v/>
      </c>
      <c r="X637" s="25"/>
      <c r="Y637" s="14"/>
      <c r="Z637" s="27"/>
      <c r="AA637" s="14"/>
    </row>
    <row r="638">
      <c r="A638" s="14"/>
      <c r="B638" s="23" t="str">
        <f>IF($A638="","",'Система'!$B$4)</f>
        <v/>
      </c>
      <c r="C638" s="14"/>
      <c r="D638" s="23" t="str">
        <f t="array" ref="D638">IF(E638="","",XLOOKUP(E638,selector_12,selector_12_ids,""))</f>
        <v/>
      </c>
      <c r="E638" s="25"/>
      <c r="F638" s="23" t="str">
        <f t="array" ref="F638">IF(G638="","",XLOOKUP(G638,selector_13,selector_13_ids,""))</f>
        <v/>
      </c>
      <c r="G638" s="25"/>
      <c r="H638" s="14"/>
      <c r="I638" s="23" t="str">
        <f t="array" ref="I638">IF(J638="","",XLOOKUP(J638,selector_13,selector_13_ids,""))</f>
        <v/>
      </c>
      <c r="J638" s="25"/>
      <c r="K638" s="14"/>
      <c r="L638" s="23" t="str">
        <f t="array" ref="L638">IF(M638="","",XLOOKUP(M638,selector_07,selector_07_ids,""))</f>
        <v/>
      </c>
      <c r="M638" s="25"/>
      <c r="N638" s="14"/>
      <c r="O638" s="14"/>
      <c r="P638" s="14"/>
      <c r="Q638" s="14"/>
      <c r="R638" s="14"/>
      <c r="S638" s="14"/>
      <c r="T638" s="14"/>
      <c r="U638" s="14"/>
      <c r="V638" s="14"/>
      <c r="W638" s="23" t="str">
        <f t="array" ref="W638">IF(X638="","",XLOOKUP(X638,selector_04,selector_04_ids,""))</f>
        <v/>
      </c>
      <c r="X638" s="25"/>
      <c r="Y638" s="14"/>
      <c r="Z638" s="27"/>
      <c r="AA638" s="14"/>
    </row>
    <row r="639">
      <c r="A639" s="14"/>
      <c r="B639" s="23" t="str">
        <f>IF($A639="","",'Система'!$B$4)</f>
        <v/>
      </c>
      <c r="C639" s="14"/>
      <c r="D639" s="23" t="str">
        <f t="array" ref="D639">IF(E639="","",XLOOKUP(E639,selector_12,selector_12_ids,""))</f>
        <v/>
      </c>
      <c r="E639" s="25"/>
      <c r="F639" s="23" t="str">
        <f t="array" ref="F639">IF(G639="","",XLOOKUP(G639,selector_13,selector_13_ids,""))</f>
        <v/>
      </c>
      <c r="G639" s="25"/>
      <c r="H639" s="14"/>
      <c r="I639" s="23" t="str">
        <f t="array" ref="I639">IF(J639="","",XLOOKUP(J639,selector_13,selector_13_ids,""))</f>
        <v/>
      </c>
      <c r="J639" s="25"/>
      <c r="K639" s="14"/>
      <c r="L639" s="23" t="str">
        <f t="array" ref="L639">IF(M639="","",XLOOKUP(M639,selector_07,selector_07_ids,""))</f>
        <v/>
      </c>
      <c r="M639" s="25"/>
      <c r="N639" s="14"/>
      <c r="O639" s="14"/>
      <c r="P639" s="14"/>
      <c r="Q639" s="14"/>
      <c r="R639" s="14"/>
      <c r="S639" s="14"/>
      <c r="T639" s="14"/>
      <c r="U639" s="14"/>
      <c r="V639" s="14"/>
      <c r="W639" s="23" t="str">
        <f t="array" ref="W639">IF(X639="","",XLOOKUP(X639,selector_04,selector_04_ids,""))</f>
        <v/>
      </c>
      <c r="X639" s="25"/>
      <c r="Y639" s="14"/>
      <c r="Z639" s="27"/>
      <c r="AA639" s="14"/>
    </row>
    <row r="640">
      <c r="A640" s="14"/>
      <c r="B640" s="23" t="str">
        <f>IF($A640="","",'Система'!$B$4)</f>
        <v/>
      </c>
      <c r="C640" s="14"/>
      <c r="D640" s="23" t="str">
        <f t="array" ref="D640">IF(E640="","",XLOOKUP(E640,selector_12,selector_12_ids,""))</f>
        <v/>
      </c>
      <c r="E640" s="25"/>
      <c r="F640" s="23" t="str">
        <f t="array" ref="F640">IF(G640="","",XLOOKUP(G640,selector_13,selector_13_ids,""))</f>
        <v/>
      </c>
      <c r="G640" s="25"/>
      <c r="H640" s="14"/>
      <c r="I640" s="23" t="str">
        <f t="array" ref="I640">IF(J640="","",XLOOKUP(J640,selector_13,selector_13_ids,""))</f>
        <v/>
      </c>
      <c r="J640" s="25"/>
      <c r="K640" s="14"/>
      <c r="L640" s="23" t="str">
        <f t="array" ref="L640">IF(M640="","",XLOOKUP(M640,selector_07,selector_07_ids,""))</f>
        <v/>
      </c>
      <c r="M640" s="25"/>
      <c r="N640" s="14"/>
      <c r="O640" s="14"/>
      <c r="P640" s="14"/>
      <c r="Q640" s="14"/>
      <c r="R640" s="14"/>
      <c r="S640" s="14"/>
      <c r="T640" s="14"/>
      <c r="U640" s="14"/>
      <c r="V640" s="14"/>
      <c r="W640" s="23" t="str">
        <f t="array" ref="W640">IF(X640="","",XLOOKUP(X640,selector_04,selector_04_ids,""))</f>
        <v/>
      </c>
      <c r="X640" s="25"/>
      <c r="Y640" s="14"/>
      <c r="Z640" s="27"/>
      <c r="AA640" s="14"/>
    </row>
    <row r="641">
      <c r="A641" s="14"/>
      <c r="B641" s="23" t="str">
        <f>IF($A641="","",'Система'!$B$4)</f>
        <v/>
      </c>
      <c r="C641" s="14"/>
      <c r="D641" s="23" t="str">
        <f t="array" ref="D641">IF(E641="","",XLOOKUP(E641,selector_12,selector_12_ids,""))</f>
        <v/>
      </c>
      <c r="E641" s="25"/>
      <c r="F641" s="23" t="str">
        <f t="array" ref="F641">IF(G641="","",XLOOKUP(G641,selector_13,selector_13_ids,""))</f>
        <v/>
      </c>
      <c r="G641" s="25"/>
      <c r="H641" s="14"/>
      <c r="I641" s="23" t="str">
        <f t="array" ref="I641">IF(J641="","",XLOOKUP(J641,selector_13,selector_13_ids,""))</f>
        <v/>
      </c>
      <c r="J641" s="25"/>
      <c r="K641" s="14"/>
      <c r="L641" s="23" t="str">
        <f t="array" ref="L641">IF(M641="","",XLOOKUP(M641,selector_07,selector_07_ids,""))</f>
        <v/>
      </c>
      <c r="M641" s="25"/>
      <c r="N641" s="14"/>
      <c r="O641" s="14"/>
      <c r="P641" s="14"/>
      <c r="Q641" s="14"/>
      <c r="R641" s="14"/>
      <c r="S641" s="14"/>
      <c r="T641" s="14"/>
      <c r="U641" s="14"/>
      <c r="V641" s="14"/>
      <c r="W641" s="23" t="str">
        <f t="array" ref="W641">IF(X641="","",XLOOKUP(X641,selector_04,selector_04_ids,""))</f>
        <v/>
      </c>
      <c r="X641" s="25"/>
      <c r="Y641" s="14"/>
      <c r="Z641" s="27"/>
      <c r="AA641" s="14"/>
    </row>
    <row r="642">
      <c r="A642" s="14"/>
      <c r="B642" s="23" t="str">
        <f>IF($A642="","",'Система'!$B$4)</f>
        <v/>
      </c>
      <c r="C642" s="14"/>
      <c r="D642" s="23" t="str">
        <f t="array" ref="D642">IF(E642="","",XLOOKUP(E642,selector_12,selector_12_ids,""))</f>
        <v/>
      </c>
      <c r="E642" s="25"/>
      <c r="F642" s="23" t="str">
        <f t="array" ref="F642">IF(G642="","",XLOOKUP(G642,selector_13,selector_13_ids,""))</f>
        <v/>
      </c>
      <c r="G642" s="25"/>
      <c r="H642" s="14"/>
      <c r="I642" s="23" t="str">
        <f t="array" ref="I642">IF(J642="","",XLOOKUP(J642,selector_13,selector_13_ids,""))</f>
        <v/>
      </c>
      <c r="J642" s="25"/>
      <c r="K642" s="14"/>
      <c r="L642" s="23" t="str">
        <f t="array" ref="L642">IF(M642="","",XLOOKUP(M642,selector_07,selector_07_ids,""))</f>
        <v/>
      </c>
      <c r="M642" s="25"/>
      <c r="N642" s="14"/>
      <c r="O642" s="14"/>
      <c r="P642" s="14"/>
      <c r="Q642" s="14"/>
      <c r="R642" s="14"/>
      <c r="S642" s="14"/>
      <c r="T642" s="14"/>
      <c r="U642" s="14"/>
      <c r="V642" s="14"/>
      <c r="W642" s="23" t="str">
        <f t="array" ref="W642">IF(X642="","",XLOOKUP(X642,selector_04,selector_04_ids,""))</f>
        <v/>
      </c>
      <c r="X642" s="25"/>
      <c r="Y642" s="14"/>
      <c r="Z642" s="27"/>
      <c r="AA642" s="14"/>
    </row>
    <row r="643">
      <c r="A643" s="14"/>
      <c r="B643" s="23" t="str">
        <f>IF($A643="","",'Система'!$B$4)</f>
        <v/>
      </c>
      <c r="C643" s="14"/>
      <c r="D643" s="23" t="str">
        <f t="array" ref="D643">IF(E643="","",XLOOKUP(E643,selector_12,selector_12_ids,""))</f>
        <v/>
      </c>
      <c r="E643" s="25"/>
      <c r="F643" s="23" t="str">
        <f t="array" ref="F643">IF(G643="","",XLOOKUP(G643,selector_13,selector_13_ids,""))</f>
        <v/>
      </c>
      <c r="G643" s="25"/>
      <c r="H643" s="14"/>
      <c r="I643" s="23" t="str">
        <f t="array" ref="I643">IF(J643="","",XLOOKUP(J643,selector_13,selector_13_ids,""))</f>
        <v/>
      </c>
      <c r="J643" s="25"/>
      <c r="K643" s="14"/>
      <c r="L643" s="23" t="str">
        <f t="array" ref="L643">IF(M643="","",XLOOKUP(M643,selector_07,selector_07_ids,""))</f>
        <v/>
      </c>
      <c r="M643" s="25"/>
      <c r="N643" s="14"/>
      <c r="O643" s="14"/>
      <c r="P643" s="14"/>
      <c r="Q643" s="14"/>
      <c r="R643" s="14"/>
      <c r="S643" s="14"/>
      <c r="T643" s="14"/>
      <c r="U643" s="14"/>
      <c r="V643" s="14"/>
      <c r="W643" s="23" t="str">
        <f t="array" ref="W643">IF(X643="","",XLOOKUP(X643,selector_04,selector_04_ids,""))</f>
        <v/>
      </c>
      <c r="X643" s="25"/>
      <c r="Y643" s="14"/>
      <c r="Z643" s="27"/>
      <c r="AA643" s="14"/>
    </row>
    <row r="644">
      <c r="A644" s="14"/>
      <c r="B644" s="23" t="str">
        <f>IF($A644="","",'Система'!$B$4)</f>
        <v/>
      </c>
      <c r="C644" s="14"/>
      <c r="D644" s="23" t="str">
        <f t="array" ref="D644">IF(E644="","",XLOOKUP(E644,selector_12,selector_12_ids,""))</f>
        <v/>
      </c>
      <c r="E644" s="25"/>
      <c r="F644" s="23" t="str">
        <f t="array" ref="F644">IF(G644="","",XLOOKUP(G644,selector_13,selector_13_ids,""))</f>
        <v/>
      </c>
      <c r="G644" s="25"/>
      <c r="H644" s="14"/>
      <c r="I644" s="23" t="str">
        <f t="array" ref="I644">IF(J644="","",XLOOKUP(J644,selector_13,selector_13_ids,""))</f>
        <v/>
      </c>
      <c r="J644" s="25"/>
      <c r="K644" s="14"/>
      <c r="L644" s="23" t="str">
        <f t="array" ref="L644">IF(M644="","",XLOOKUP(M644,selector_07,selector_07_ids,""))</f>
        <v/>
      </c>
      <c r="M644" s="25"/>
      <c r="N644" s="14"/>
      <c r="O644" s="14"/>
      <c r="P644" s="14"/>
      <c r="Q644" s="14"/>
      <c r="R644" s="14"/>
      <c r="S644" s="14"/>
      <c r="T644" s="14"/>
      <c r="U644" s="14"/>
      <c r="V644" s="14"/>
      <c r="W644" s="23" t="str">
        <f t="array" ref="W644">IF(X644="","",XLOOKUP(X644,selector_04,selector_04_ids,""))</f>
        <v/>
      </c>
      <c r="X644" s="25"/>
      <c r="Y644" s="14"/>
      <c r="Z644" s="27"/>
      <c r="AA644" s="14"/>
    </row>
    <row r="645">
      <c r="A645" s="14"/>
      <c r="B645" s="23" t="str">
        <f>IF($A645="","",'Система'!$B$4)</f>
        <v/>
      </c>
      <c r="C645" s="14"/>
      <c r="D645" s="23" t="str">
        <f t="array" ref="D645">IF(E645="","",XLOOKUP(E645,selector_12,selector_12_ids,""))</f>
        <v/>
      </c>
      <c r="E645" s="25"/>
      <c r="F645" s="23" t="str">
        <f t="array" ref="F645">IF(G645="","",XLOOKUP(G645,selector_13,selector_13_ids,""))</f>
        <v/>
      </c>
      <c r="G645" s="25"/>
      <c r="H645" s="14"/>
      <c r="I645" s="23" t="str">
        <f t="array" ref="I645">IF(J645="","",XLOOKUP(J645,selector_13,selector_13_ids,""))</f>
        <v/>
      </c>
      <c r="J645" s="25"/>
      <c r="K645" s="14"/>
      <c r="L645" s="23" t="str">
        <f t="array" ref="L645">IF(M645="","",XLOOKUP(M645,selector_07,selector_07_ids,""))</f>
        <v/>
      </c>
      <c r="M645" s="25"/>
      <c r="N645" s="14"/>
      <c r="O645" s="14"/>
      <c r="P645" s="14"/>
      <c r="Q645" s="14"/>
      <c r="R645" s="14"/>
      <c r="S645" s="14"/>
      <c r="T645" s="14"/>
      <c r="U645" s="14"/>
      <c r="V645" s="14"/>
      <c r="W645" s="23" t="str">
        <f t="array" ref="W645">IF(X645="","",XLOOKUP(X645,selector_04,selector_04_ids,""))</f>
        <v/>
      </c>
      <c r="X645" s="25"/>
      <c r="Y645" s="14"/>
      <c r="Z645" s="27"/>
      <c r="AA645" s="14"/>
    </row>
    <row r="646">
      <c r="A646" s="14"/>
      <c r="B646" s="23" t="str">
        <f>IF($A646="","",'Система'!$B$4)</f>
        <v/>
      </c>
      <c r="C646" s="14"/>
      <c r="D646" s="23" t="str">
        <f t="array" ref="D646">IF(E646="","",XLOOKUP(E646,selector_12,selector_12_ids,""))</f>
        <v/>
      </c>
      <c r="E646" s="25"/>
      <c r="F646" s="23" t="str">
        <f t="array" ref="F646">IF(G646="","",XLOOKUP(G646,selector_13,selector_13_ids,""))</f>
        <v/>
      </c>
      <c r="G646" s="25"/>
      <c r="H646" s="14"/>
      <c r="I646" s="23" t="str">
        <f t="array" ref="I646">IF(J646="","",XLOOKUP(J646,selector_13,selector_13_ids,""))</f>
        <v/>
      </c>
      <c r="J646" s="25"/>
      <c r="K646" s="14"/>
      <c r="L646" s="23" t="str">
        <f t="array" ref="L646">IF(M646="","",XLOOKUP(M646,selector_07,selector_07_ids,""))</f>
        <v/>
      </c>
      <c r="M646" s="25"/>
      <c r="N646" s="14"/>
      <c r="O646" s="14"/>
      <c r="P646" s="14"/>
      <c r="Q646" s="14"/>
      <c r="R646" s="14"/>
      <c r="S646" s="14"/>
      <c r="T646" s="14"/>
      <c r="U646" s="14"/>
      <c r="V646" s="14"/>
      <c r="W646" s="23" t="str">
        <f t="array" ref="W646">IF(X646="","",XLOOKUP(X646,selector_04,selector_04_ids,""))</f>
        <v/>
      </c>
      <c r="X646" s="25"/>
      <c r="Y646" s="14"/>
      <c r="Z646" s="27"/>
      <c r="AA646" s="14"/>
    </row>
    <row r="647">
      <c r="A647" s="14"/>
      <c r="B647" s="23" t="str">
        <f>IF($A647="","",'Система'!$B$4)</f>
        <v/>
      </c>
      <c r="C647" s="14"/>
      <c r="D647" s="23" t="str">
        <f t="array" ref="D647">IF(E647="","",XLOOKUP(E647,selector_12,selector_12_ids,""))</f>
        <v/>
      </c>
      <c r="E647" s="25"/>
      <c r="F647" s="23" t="str">
        <f t="array" ref="F647">IF(G647="","",XLOOKUP(G647,selector_13,selector_13_ids,""))</f>
        <v/>
      </c>
      <c r="G647" s="25"/>
      <c r="H647" s="14"/>
      <c r="I647" s="23" t="str">
        <f t="array" ref="I647">IF(J647="","",XLOOKUP(J647,selector_13,selector_13_ids,""))</f>
        <v/>
      </c>
      <c r="J647" s="25"/>
      <c r="K647" s="14"/>
      <c r="L647" s="23" t="str">
        <f t="array" ref="L647">IF(M647="","",XLOOKUP(M647,selector_07,selector_07_ids,""))</f>
        <v/>
      </c>
      <c r="M647" s="25"/>
      <c r="N647" s="14"/>
      <c r="O647" s="14"/>
      <c r="P647" s="14"/>
      <c r="Q647" s="14"/>
      <c r="R647" s="14"/>
      <c r="S647" s="14"/>
      <c r="T647" s="14"/>
      <c r="U647" s="14"/>
      <c r="V647" s="14"/>
      <c r="W647" s="23" t="str">
        <f t="array" ref="W647">IF(X647="","",XLOOKUP(X647,selector_04,selector_04_ids,""))</f>
        <v/>
      </c>
      <c r="X647" s="25"/>
      <c r="Y647" s="14"/>
      <c r="Z647" s="27"/>
      <c r="AA647" s="14"/>
    </row>
    <row r="648">
      <c r="A648" s="14"/>
      <c r="B648" s="23" t="str">
        <f>IF($A648="","",'Система'!$B$4)</f>
        <v/>
      </c>
      <c r="C648" s="14"/>
      <c r="D648" s="23" t="str">
        <f t="array" ref="D648">IF(E648="","",XLOOKUP(E648,selector_12,selector_12_ids,""))</f>
        <v/>
      </c>
      <c r="E648" s="25"/>
      <c r="F648" s="23" t="str">
        <f t="array" ref="F648">IF(G648="","",XLOOKUP(G648,selector_13,selector_13_ids,""))</f>
        <v/>
      </c>
      <c r="G648" s="25"/>
      <c r="H648" s="14"/>
      <c r="I648" s="23" t="str">
        <f t="array" ref="I648">IF(J648="","",XLOOKUP(J648,selector_13,selector_13_ids,""))</f>
        <v/>
      </c>
      <c r="J648" s="25"/>
      <c r="K648" s="14"/>
      <c r="L648" s="23" t="str">
        <f t="array" ref="L648">IF(M648="","",XLOOKUP(M648,selector_07,selector_07_ids,""))</f>
        <v/>
      </c>
      <c r="M648" s="25"/>
      <c r="N648" s="14"/>
      <c r="O648" s="14"/>
      <c r="P648" s="14"/>
      <c r="Q648" s="14"/>
      <c r="R648" s="14"/>
      <c r="S648" s="14"/>
      <c r="T648" s="14"/>
      <c r="U648" s="14"/>
      <c r="V648" s="14"/>
      <c r="W648" s="23" t="str">
        <f t="array" ref="W648">IF(X648="","",XLOOKUP(X648,selector_04,selector_04_ids,""))</f>
        <v/>
      </c>
      <c r="X648" s="25"/>
      <c r="Y648" s="14"/>
      <c r="Z648" s="27"/>
      <c r="AA648" s="14"/>
    </row>
    <row r="649">
      <c r="A649" s="14"/>
      <c r="B649" s="23" t="str">
        <f>IF($A649="","",'Система'!$B$4)</f>
        <v/>
      </c>
      <c r="C649" s="14"/>
      <c r="D649" s="23" t="str">
        <f t="array" ref="D649">IF(E649="","",XLOOKUP(E649,selector_12,selector_12_ids,""))</f>
        <v/>
      </c>
      <c r="E649" s="25"/>
      <c r="F649" s="23" t="str">
        <f t="array" ref="F649">IF(G649="","",XLOOKUP(G649,selector_13,selector_13_ids,""))</f>
        <v/>
      </c>
      <c r="G649" s="25"/>
      <c r="H649" s="14"/>
      <c r="I649" s="23" t="str">
        <f t="array" ref="I649">IF(J649="","",XLOOKUP(J649,selector_13,selector_13_ids,""))</f>
        <v/>
      </c>
      <c r="J649" s="25"/>
      <c r="K649" s="14"/>
      <c r="L649" s="23" t="str">
        <f t="array" ref="L649">IF(M649="","",XLOOKUP(M649,selector_07,selector_07_ids,""))</f>
        <v/>
      </c>
      <c r="M649" s="25"/>
      <c r="N649" s="14"/>
      <c r="O649" s="14"/>
      <c r="P649" s="14"/>
      <c r="Q649" s="14"/>
      <c r="R649" s="14"/>
      <c r="S649" s="14"/>
      <c r="T649" s="14"/>
      <c r="U649" s="14"/>
      <c r="V649" s="14"/>
      <c r="W649" s="23" t="str">
        <f t="array" ref="W649">IF(X649="","",XLOOKUP(X649,selector_04,selector_04_ids,""))</f>
        <v/>
      </c>
      <c r="X649" s="25"/>
      <c r="Y649" s="14"/>
      <c r="Z649" s="27"/>
      <c r="AA649" s="14"/>
    </row>
    <row r="650">
      <c r="A650" s="14"/>
      <c r="B650" s="23" t="str">
        <f>IF($A650="","",'Система'!$B$4)</f>
        <v/>
      </c>
      <c r="C650" s="14"/>
      <c r="D650" s="23" t="str">
        <f t="array" ref="D650">IF(E650="","",XLOOKUP(E650,selector_12,selector_12_ids,""))</f>
        <v/>
      </c>
      <c r="E650" s="25"/>
      <c r="F650" s="23" t="str">
        <f t="array" ref="F650">IF(G650="","",XLOOKUP(G650,selector_13,selector_13_ids,""))</f>
        <v/>
      </c>
      <c r="G650" s="25"/>
      <c r="H650" s="14"/>
      <c r="I650" s="23" t="str">
        <f t="array" ref="I650">IF(J650="","",XLOOKUP(J650,selector_13,selector_13_ids,""))</f>
        <v/>
      </c>
      <c r="J650" s="25"/>
      <c r="K650" s="14"/>
      <c r="L650" s="23" t="str">
        <f t="array" ref="L650">IF(M650="","",XLOOKUP(M650,selector_07,selector_07_ids,""))</f>
        <v/>
      </c>
      <c r="M650" s="25"/>
      <c r="N650" s="14"/>
      <c r="O650" s="14"/>
      <c r="P650" s="14"/>
      <c r="Q650" s="14"/>
      <c r="R650" s="14"/>
      <c r="S650" s="14"/>
      <c r="T650" s="14"/>
      <c r="U650" s="14"/>
      <c r="V650" s="14"/>
      <c r="W650" s="23" t="str">
        <f t="array" ref="W650">IF(X650="","",XLOOKUP(X650,selector_04,selector_04_ids,""))</f>
        <v/>
      </c>
      <c r="X650" s="25"/>
      <c r="Y650" s="14"/>
      <c r="Z650" s="27"/>
      <c r="AA650" s="14"/>
    </row>
    <row r="651">
      <c r="A651" s="14"/>
      <c r="B651" s="23" t="str">
        <f>IF($A651="","",'Система'!$B$4)</f>
        <v/>
      </c>
      <c r="C651" s="14"/>
      <c r="D651" s="23" t="str">
        <f t="array" ref="D651">IF(E651="","",XLOOKUP(E651,selector_12,selector_12_ids,""))</f>
        <v/>
      </c>
      <c r="E651" s="25"/>
      <c r="F651" s="23" t="str">
        <f t="array" ref="F651">IF(G651="","",XLOOKUP(G651,selector_13,selector_13_ids,""))</f>
        <v/>
      </c>
      <c r="G651" s="25"/>
      <c r="H651" s="14"/>
      <c r="I651" s="23" t="str">
        <f t="array" ref="I651">IF(J651="","",XLOOKUP(J651,selector_13,selector_13_ids,""))</f>
        <v/>
      </c>
      <c r="J651" s="25"/>
      <c r="K651" s="14"/>
      <c r="L651" s="23" t="str">
        <f t="array" ref="L651">IF(M651="","",XLOOKUP(M651,selector_07,selector_07_ids,""))</f>
        <v/>
      </c>
      <c r="M651" s="25"/>
      <c r="N651" s="14"/>
      <c r="O651" s="14"/>
      <c r="P651" s="14"/>
      <c r="Q651" s="14"/>
      <c r="R651" s="14"/>
      <c r="S651" s="14"/>
      <c r="T651" s="14"/>
      <c r="U651" s="14"/>
      <c r="V651" s="14"/>
      <c r="W651" s="23" t="str">
        <f t="array" ref="W651">IF(X651="","",XLOOKUP(X651,selector_04,selector_04_ids,""))</f>
        <v/>
      </c>
      <c r="X651" s="25"/>
      <c r="Y651" s="14"/>
      <c r="Z651" s="27"/>
      <c r="AA651" s="14"/>
    </row>
    <row r="652">
      <c r="A652" s="14"/>
      <c r="B652" s="23" t="str">
        <f>IF($A652="","",'Система'!$B$4)</f>
        <v/>
      </c>
      <c r="C652" s="14"/>
      <c r="D652" s="23" t="str">
        <f t="array" ref="D652">IF(E652="","",XLOOKUP(E652,selector_12,selector_12_ids,""))</f>
        <v/>
      </c>
      <c r="E652" s="25"/>
      <c r="F652" s="23" t="str">
        <f t="array" ref="F652">IF(G652="","",XLOOKUP(G652,selector_13,selector_13_ids,""))</f>
        <v/>
      </c>
      <c r="G652" s="25"/>
      <c r="H652" s="14"/>
      <c r="I652" s="23" t="str">
        <f t="array" ref="I652">IF(J652="","",XLOOKUP(J652,selector_13,selector_13_ids,""))</f>
        <v/>
      </c>
      <c r="J652" s="25"/>
      <c r="K652" s="14"/>
      <c r="L652" s="23" t="str">
        <f t="array" ref="L652">IF(M652="","",XLOOKUP(M652,selector_07,selector_07_ids,""))</f>
        <v/>
      </c>
      <c r="M652" s="25"/>
      <c r="N652" s="14"/>
      <c r="O652" s="14"/>
      <c r="P652" s="14"/>
      <c r="Q652" s="14"/>
      <c r="R652" s="14"/>
      <c r="S652" s="14"/>
      <c r="T652" s="14"/>
      <c r="U652" s="14"/>
      <c r="V652" s="14"/>
      <c r="W652" s="23" t="str">
        <f t="array" ref="W652">IF(X652="","",XLOOKUP(X652,selector_04,selector_04_ids,""))</f>
        <v/>
      </c>
      <c r="X652" s="25"/>
      <c r="Y652" s="14"/>
      <c r="Z652" s="27"/>
      <c r="AA652" s="14"/>
    </row>
    <row r="653">
      <c r="A653" s="14"/>
      <c r="B653" s="23" t="str">
        <f>IF($A653="","",'Система'!$B$4)</f>
        <v/>
      </c>
      <c r="C653" s="14"/>
      <c r="D653" s="23" t="str">
        <f t="array" ref="D653">IF(E653="","",XLOOKUP(E653,selector_12,selector_12_ids,""))</f>
        <v/>
      </c>
      <c r="E653" s="25"/>
      <c r="F653" s="23" t="str">
        <f t="array" ref="F653">IF(G653="","",XLOOKUP(G653,selector_13,selector_13_ids,""))</f>
        <v/>
      </c>
      <c r="G653" s="25"/>
      <c r="H653" s="14"/>
      <c r="I653" s="23" t="str">
        <f t="array" ref="I653">IF(J653="","",XLOOKUP(J653,selector_13,selector_13_ids,""))</f>
        <v/>
      </c>
      <c r="J653" s="25"/>
      <c r="K653" s="14"/>
      <c r="L653" s="23" t="str">
        <f t="array" ref="L653">IF(M653="","",XLOOKUP(M653,selector_07,selector_07_ids,""))</f>
        <v/>
      </c>
      <c r="M653" s="25"/>
      <c r="N653" s="14"/>
      <c r="O653" s="14"/>
      <c r="P653" s="14"/>
      <c r="Q653" s="14"/>
      <c r="R653" s="14"/>
      <c r="S653" s="14"/>
      <c r="T653" s="14"/>
      <c r="U653" s="14"/>
      <c r="V653" s="14"/>
      <c r="W653" s="23" t="str">
        <f t="array" ref="W653">IF(X653="","",XLOOKUP(X653,selector_04,selector_04_ids,""))</f>
        <v/>
      </c>
      <c r="X653" s="25"/>
      <c r="Y653" s="14"/>
      <c r="Z653" s="27"/>
      <c r="AA653" s="14"/>
    </row>
    <row r="654">
      <c r="A654" s="14"/>
      <c r="B654" s="23" t="str">
        <f>IF($A654="","",'Система'!$B$4)</f>
        <v/>
      </c>
      <c r="C654" s="14"/>
      <c r="D654" s="23" t="str">
        <f t="array" ref="D654">IF(E654="","",XLOOKUP(E654,selector_12,selector_12_ids,""))</f>
        <v/>
      </c>
      <c r="E654" s="25"/>
      <c r="F654" s="23" t="str">
        <f t="array" ref="F654">IF(G654="","",XLOOKUP(G654,selector_13,selector_13_ids,""))</f>
        <v/>
      </c>
      <c r="G654" s="25"/>
      <c r="H654" s="14"/>
      <c r="I654" s="23" t="str">
        <f t="array" ref="I654">IF(J654="","",XLOOKUP(J654,selector_13,selector_13_ids,""))</f>
        <v/>
      </c>
      <c r="J654" s="25"/>
      <c r="K654" s="14"/>
      <c r="L654" s="23" t="str">
        <f t="array" ref="L654">IF(M654="","",XLOOKUP(M654,selector_07,selector_07_ids,""))</f>
        <v/>
      </c>
      <c r="M654" s="25"/>
      <c r="N654" s="14"/>
      <c r="O654" s="14"/>
      <c r="P654" s="14"/>
      <c r="Q654" s="14"/>
      <c r="R654" s="14"/>
      <c r="S654" s="14"/>
      <c r="T654" s="14"/>
      <c r="U654" s="14"/>
      <c r="V654" s="14"/>
      <c r="W654" s="23" t="str">
        <f t="array" ref="W654">IF(X654="","",XLOOKUP(X654,selector_04,selector_04_ids,""))</f>
        <v/>
      </c>
      <c r="X654" s="25"/>
      <c r="Y654" s="14"/>
      <c r="Z654" s="27"/>
      <c r="AA654" s="14"/>
    </row>
    <row r="655">
      <c r="A655" s="14"/>
      <c r="B655" s="23" t="str">
        <f>IF($A655="","",'Система'!$B$4)</f>
        <v/>
      </c>
      <c r="C655" s="14"/>
      <c r="D655" s="23" t="str">
        <f t="array" ref="D655">IF(E655="","",XLOOKUP(E655,selector_12,selector_12_ids,""))</f>
        <v/>
      </c>
      <c r="E655" s="25"/>
      <c r="F655" s="23" t="str">
        <f t="array" ref="F655">IF(G655="","",XLOOKUP(G655,selector_13,selector_13_ids,""))</f>
        <v/>
      </c>
      <c r="G655" s="25"/>
      <c r="H655" s="14"/>
      <c r="I655" s="23" t="str">
        <f t="array" ref="I655">IF(J655="","",XLOOKUP(J655,selector_13,selector_13_ids,""))</f>
        <v/>
      </c>
      <c r="J655" s="25"/>
      <c r="K655" s="14"/>
      <c r="L655" s="23" t="str">
        <f t="array" ref="L655">IF(M655="","",XLOOKUP(M655,selector_07,selector_07_ids,""))</f>
        <v/>
      </c>
      <c r="M655" s="25"/>
      <c r="N655" s="14"/>
      <c r="O655" s="14"/>
      <c r="P655" s="14"/>
      <c r="Q655" s="14"/>
      <c r="R655" s="14"/>
      <c r="S655" s="14"/>
      <c r="T655" s="14"/>
      <c r="U655" s="14"/>
      <c r="V655" s="14"/>
      <c r="W655" s="23" t="str">
        <f t="array" ref="W655">IF(X655="","",XLOOKUP(X655,selector_04,selector_04_ids,""))</f>
        <v/>
      </c>
      <c r="X655" s="25"/>
      <c r="Y655" s="14"/>
      <c r="Z655" s="27"/>
      <c r="AA655" s="14"/>
    </row>
    <row r="656">
      <c r="A656" s="14"/>
      <c r="B656" s="23" t="str">
        <f>IF($A656="","",'Система'!$B$4)</f>
        <v/>
      </c>
      <c r="C656" s="14"/>
      <c r="D656" s="23" t="str">
        <f t="array" ref="D656">IF(E656="","",XLOOKUP(E656,selector_12,selector_12_ids,""))</f>
        <v/>
      </c>
      <c r="E656" s="25"/>
      <c r="F656" s="23" t="str">
        <f t="array" ref="F656">IF(G656="","",XLOOKUP(G656,selector_13,selector_13_ids,""))</f>
        <v/>
      </c>
      <c r="G656" s="25"/>
      <c r="H656" s="14"/>
      <c r="I656" s="23" t="str">
        <f t="array" ref="I656">IF(J656="","",XLOOKUP(J656,selector_13,selector_13_ids,""))</f>
        <v/>
      </c>
      <c r="J656" s="25"/>
      <c r="K656" s="14"/>
      <c r="L656" s="23" t="str">
        <f t="array" ref="L656">IF(M656="","",XLOOKUP(M656,selector_07,selector_07_ids,""))</f>
        <v/>
      </c>
      <c r="M656" s="25"/>
      <c r="N656" s="14"/>
      <c r="O656" s="14"/>
      <c r="P656" s="14"/>
      <c r="Q656" s="14"/>
      <c r="R656" s="14"/>
      <c r="S656" s="14"/>
      <c r="T656" s="14"/>
      <c r="U656" s="14"/>
      <c r="V656" s="14"/>
      <c r="W656" s="23" t="str">
        <f t="array" ref="W656">IF(X656="","",XLOOKUP(X656,selector_04,selector_04_ids,""))</f>
        <v/>
      </c>
      <c r="X656" s="25"/>
      <c r="Y656" s="14"/>
      <c r="Z656" s="27"/>
      <c r="AA656" s="14"/>
    </row>
    <row r="657">
      <c r="A657" s="14"/>
      <c r="B657" s="23" t="str">
        <f>IF($A657="","",'Система'!$B$4)</f>
        <v/>
      </c>
      <c r="C657" s="14"/>
      <c r="D657" s="23" t="str">
        <f t="array" ref="D657">IF(E657="","",XLOOKUP(E657,selector_12,selector_12_ids,""))</f>
        <v/>
      </c>
      <c r="E657" s="25"/>
      <c r="F657" s="23" t="str">
        <f t="array" ref="F657">IF(G657="","",XLOOKUP(G657,selector_13,selector_13_ids,""))</f>
        <v/>
      </c>
      <c r="G657" s="25"/>
      <c r="H657" s="14"/>
      <c r="I657" s="23" t="str">
        <f t="array" ref="I657">IF(J657="","",XLOOKUP(J657,selector_13,selector_13_ids,""))</f>
        <v/>
      </c>
      <c r="J657" s="25"/>
      <c r="K657" s="14"/>
      <c r="L657" s="23" t="str">
        <f t="array" ref="L657">IF(M657="","",XLOOKUP(M657,selector_07,selector_07_ids,""))</f>
        <v/>
      </c>
      <c r="M657" s="25"/>
      <c r="N657" s="14"/>
      <c r="O657" s="14"/>
      <c r="P657" s="14"/>
      <c r="Q657" s="14"/>
      <c r="R657" s="14"/>
      <c r="S657" s="14"/>
      <c r="T657" s="14"/>
      <c r="U657" s="14"/>
      <c r="V657" s="14"/>
      <c r="W657" s="23" t="str">
        <f t="array" ref="W657">IF(X657="","",XLOOKUP(X657,selector_04,selector_04_ids,""))</f>
        <v/>
      </c>
      <c r="X657" s="25"/>
      <c r="Y657" s="14"/>
      <c r="Z657" s="27"/>
      <c r="AA657" s="14"/>
    </row>
    <row r="658">
      <c r="A658" s="14"/>
      <c r="B658" s="23" t="str">
        <f>IF($A658="","",'Система'!$B$4)</f>
        <v/>
      </c>
      <c r="C658" s="14"/>
      <c r="D658" s="23" t="str">
        <f t="array" ref="D658">IF(E658="","",XLOOKUP(E658,selector_12,selector_12_ids,""))</f>
        <v/>
      </c>
      <c r="E658" s="25"/>
      <c r="F658" s="23" t="str">
        <f t="array" ref="F658">IF(G658="","",XLOOKUP(G658,selector_13,selector_13_ids,""))</f>
        <v/>
      </c>
      <c r="G658" s="25"/>
      <c r="H658" s="14"/>
      <c r="I658" s="23" t="str">
        <f t="array" ref="I658">IF(J658="","",XLOOKUP(J658,selector_13,selector_13_ids,""))</f>
        <v/>
      </c>
      <c r="J658" s="25"/>
      <c r="K658" s="14"/>
      <c r="L658" s="23" t="str">
        <f t="array" ref="L658">IF(M658="","",XLOOKUP(M658,selector_07,selector_07_ids,""))</f>
        <v/>
      </c>
      <c r="M658" s="25"/>
      <c r="N658" s="14"/>
      <c r="O658" s="14"/>
      <c r="P658" s="14"/>
      <c r="Q658" s="14"/>
      <c r="R658" s="14"/>
      <c r="S658" s="14"/>
      <c r="T658" s="14"/>
      <c r="U658" s="14"/>
      <c r="V658" s="14"/>
      <c r="W658" s="23" t="str">
        <f t="array" ref="W658">IF(X658="","",XLOOKUP(X658,selector_04,selector_04_ids,""))</f>
        <v/>
      </c>
      <c r="X658" s="25"/>
      <c r="Y658" s="14"/>
      <c r="Z658" s="27"/>
      <c r="AA658" s="14"/>
    </row>
    <row r="659">
      <c r="A659" s="14"/>
      <c r="B659" s="23" t="str">
        <f>IF($A659="","",'Система'!$B$4)</f>
        <v/>
      </c>
      <c r="C659" s="14"/>
      <c r="D659" s="23" t="str">
        <f t="array" ref="D659">IF(E659="","",XLOOKUP(E659,selector_12,selector_12_ids,""))</f>
        <v/>
      </c>
      <c r="E659" s="25"/>
      <c r="F659" s="23" t="str">
        <f t="array" ref="F659">IF(G659="","",XLOOKUP(G659,selector_13,selector_13_ids,""))</f>
        <v/>
      </c>
      <c r="G659" s="25"/>
      <c r="H659" s="14"/>
      <c r="I659" s="23" t="str">
        <f t="array" ref="I659">IF(J659="","",XLOOKUP(J659,selector_13,selector_13_ids,""))</f>
        <v/>
      </c>
      <c r="J659" s="25"/>
      <c r="K659" s="14"/>
      <c r="L659" s="23" t="str">
        <f t="array" ref="L659">IF(M659="","",XLOOKUP(M659,selector_07,selector_07_ids,""))</f>
        <v/>
      </c>
      <c r="M659" s="25"/>
      <c r="N659" s="14"/>
      <c r="O659" s="14"/>
      <c r="P659" s="14"/>
      <c r="Q659" s="14"/>
      <c r="R659" s="14"/>
      <c r="S659" s="14"/>
      <c r="T659" s="14"/>
      <c r="U659" s="14"/>
      <c r="V659" s="14"/>
      <c r="W659" s="23" t="str">
        <f t="array" ref="W659">IF(X659="","",XLOOKUP(X659,selector_04,selector_04_ids,""))</f>
        <v/>
      </c>
      <c r="X659" s="25"/>
      <c r="Y659" s="14"/>
      <c r="Z659" s="27"/>
      <c r="AA659" s="14"/>
    </row>
    <row r="660">
      <c r="A660" s="14"/>
      <c r="B660" s="23" t="str">
        <f>IF($A660="","",'Система'!$B$4)</f>
        <v/>
      </c>
      <c r="C660" s="14"/>
      <c r="D660" s="23" t="str">
        <f t="array" ref="D660">IF(E660="","",XLOOKUP(E660,selector_12,selector_12_ids,""))</f>
        <v/>
      </c>
      <c r="E660" s="25"/>
      <c r="F660" s="23" t="str">
        <f t="array" ref="F660">IF(G660="","",XLOOKUP(G660,selector_13,selector_13_ids,""))</f>
        <v/>
      </c>
      <c r="G660" s="25"/>
      <c r="H660" s="14"/>
      <c r="I660" s="23" t="str">
        <f t="array" ref="I660">IF(J660="","",XLOOKUP(J660,selector_13,selector_13_ids,""))</f>
        <v/>
      </c>
      <c r="J660" s="25"/>
      <c r="K660" s="14"/>
      <c r="L660" s="23" t="str">
        <f t="array" ref="L660">IF(M660="","",XLOOKUP(M660,selector_07,selector_07_ids,""))</f>
        <v/>
      </c>
      <c r="M660" s="25"/>
      <c r="N660" s="14"/>
      <c r="O660" s="14"/>
      <c r="P660" s="14"/>
      <c r="Q660" s="14"/>
      <c r="R660" s="14"/>
      <c r="S660" s="14"/>
      <c r="T660" s="14"/>
      <c r="U660" s="14"/>
      <c r="V660" s="14"/>
      <c r="W660" s="23" t="str">
        <f t="array" ref="W660">IF(X660="","",XLOOKUP(X660,selector_04,selector_04_ids,""))</f>
        <v/>
      </c>
      <c r="X660" s="25"/>
      <c r="Y660" s="14"/>
      <c r="Z660" s="27"/>
      <c r="AA660" s="14"/>
    </row>
    <row r="661">
      <c r="A661" s="14"/>
      <c r="B661" s="23" t="str">
        <f>IF($A661="","",'Система'!$B$4)</f>
        <v/>
      </c>
      <c r="C661" s="14"/>
      <c r="D661" s="23" t="str">
        <f t="array" ref="D661">IF(E661="","",XLOOKUP(E661,selector_12,selector_12_ids,""))</f>
        <v/>
      </c>
      <c r="E661" s="25"/>
      <c r="F661" s="23" t="str">
        <f t="array" ref="F661">IF(G661="","",XLOOKUP(G661,selector_13,selector_13_ids,""))</f>
        <v/>
      </c>
      <c r="G661" s="25"/>
      <c r="H661" s="14"/>
      <c r="I661" s="23" t="str">
        <f t="array" ref="I661">IF(J661="","",XLOOKUP(J661,selector_13,selector_13_ids,""))</f>
        <v/>
      </c>
      <c r="J661" s="25"/>
      <c r="K661" s="14"/>
      <c r="L661" s="23" t="str">
        <f t="array" ref="L661">IF(M661="","",XLOOKUP(M661,selector_07,selector_07_ids,""))</f>
        <v/>
      </c>
      <c r="M661" s="25"/>
      <c r="N661" s="14"/>
      <c r="O661" s="14"/>
      <c r="P661" s="14"/>
      <c r="Q661" s="14"/>
      <c r="R661" s="14"/>
      <c r="S661" s="14"/>
      <c r="T661" s="14"/>
      <c r="U661" s="14"/>
      <c r="V661" s="14"/>
      <c r="W661" s="23" t="str">
        <f t="array" ref="W661">IF(X661="","",XLOOKUP(X661,selector_04,selector_04_ids,""))</f>
        <v/>
      </c>
      <c r="X661" s="25"/>
      <c r="Y661" s="14"/>
      <c r="Z661" s="27"/>
      <c r="AA661" s="14"/>
    </row>
    <row r="662">
      <c r="A662" s="14"/>
      <c r="B662" s="23" t="str">
        <f>IF($A662="","",'Система'!$B$4)</f>
        <v/>
      </c>
      <c r="C662" s="14"/>
      <c r="D662" s="23" t="str">
        <f t="array" ref="D662">IF(E662="","",XLOOKUP(E662,selector_12,selector_12_ids,""))</f>
        <v/>
      </c>
      <c r="E662" s="25"/>
      <c r="F662" s="23" t="str">
        <f t="array" ref="F662">IF(G662="","",XLOOKUP(G662,selector_13,selector_13_ids,""))</f>
        <v/>
      </c>
      <c r="G662" s="25"/>
      <c r="H662" s="14"/>
      <c r="I662" s="23" t="str">
        <f t="array" ref="I662">IF(J662="","",XLOOKUP(J662,selector_13,selector_13_ids,""))</f>
        <v/>
      </c>
      <c r="J662" s="25"/>
      <c r="K662" s="14"/>
      <c r="L662" s="23" t="str">
        <f t="array" ref="L662">IF(M662="","",XLOOKUP(M662,selector_07,selector_07_ids,""))</f>
        <v/>
      </c>
      <c r="M662" s="25"/>
      <c r="N662" s="14"/>
      <c r="O662" s="14"/>
      <c r="P662" s="14"/>
      <c r="Q662" s="14"/>
      <c r="R662" s="14"/>
      <c r="S662" s="14"/>
      <c r="T662" s="14"/>
      <c r="U662" s="14"/>
      <c r="V662" s="14"/>
      <c r="W662" s="23" t="str">
        <f t="array" ref="W662">IF(X662="","",XLOOKUP(X662,selector_04,selector_04_ids,""))</f>
        <v/>
      </c>
      <c r="X662" s="25"/>
      <c r="Y662" s="14"/>
      <c r="Z662" s="27"/>
      <c r="AA662" s="14"/>
    </row>
    <row r="663">
      <c r="A663" s="14"/>
      <c r="B663" s="23" t="str">
        <f>IF($A663="","",'Система'!$B$4)</f>
        <v/>
      </c>
      <c r="C663" s="14"/>
      <c r="D663" s="23" t="str">
        <f t="array" ref="D663">IF(E663="","",XLOOKUP(E663,selector_12,selector_12_ids,""))</f>
        <v/>
      </c>
      <c r="E663" s="25"/>
      <c r="F663" s="23" t="str">
        <f t="array" ref="F663">IF(G663="","",XLOOKUP(G663,selector_13,selector_13_ids,""))</f>
        <v/>
      </c>
      <c r="G663" s="25"/>
      <c r="H663" s="14"/>
      <c r="I663" s="23" t="str">
        <f t="array" ref="I663">IF(J663="","",XLOOKUP(J663,selector_13,selector_13_ids,""))</f>
        <v/>
      </c>
      <c r="J663" s="25"/>
      <c r="K663" s="14"/>
      <c r="L663" s="23" t="str">
        <f t="array" ref="L663">IF(M663="","",XLOOKUP(M663,selector_07,selector_07_ids,""))</f>
        <v/>
      </c>
      <c r="M663" s="25"/>
      <c r="N663" s="14"/>
      <c r="O663" s="14"/>
      <c r="P663" s="14"/>
      <c r="Q663" s="14"/>
      <c r="R663" s="14"/>
      <c r="S663" s="14"/>
      <c r="T663" s="14"/>
      <c r="U663" s="14"/>
      <c r="V663" s="14"/>
      <c r="W663" s="23" t="str">
        <f t="array" ref="W663">IF(X663="","",XLOOKUP(X663,selector_04,selector_04_ids,""))</f>
        <v/>
      </c>
      <c r="X663" s="25"/>
      <c r="Y663" s="14"/>
      <c r="Z663" s="27"/>
      <c r="AA663" s="14"/>
    </row>
    <row r="664">
      <c r="A664" s="14"/>
      <c r="B664" s="23" t="str">
        <f>IF($A664="","",'Система'!$B$4)</f>
        <v/>
      </c>
      <c r="C664" s="14"/>
      <c r="D664" s="23" t="str">
        <f t="array" ref="D664">IF(E664="","",XLOOKUP(E664,selector_12,selector_12_ids,""))</f>
        <v/>
      </c>
      <c r="E664" s="25"/>
      <c r="F664" s="23" t="str">
        <f t="array" ref="F664">IF(G664="","",XLOOKUP(G664,selector_13,selector_13_ids,""))</f>
        <v/>
      </c>
      <c r="G664" s="25"/>
      <c r="H664" s="14"/>
      <c r="I664" s="23" t="str">
        <f t="array" ref="I664">IF(J664="","",XLOOKUP(J664,selector_13,selector_13_ids,""))</f>
        <v/>
      </c>
      <c r="J664" s="25"/>
      <c r="K664" s="14"/>
      <c r="L664" s="23" t="str">
        <f t="array" ref="L664">IF(M664="","",XLOOKUP(M664,selector_07,selector_07_ids,""))</f>
        <v/>
      </c>
      <c r="M664" s="25"/>
      <c r="N664" s="14"/>
      <c r="O664" s="14"/>
      <c r="P664" s="14"/>
      <c r="Q664" s="14"/>
      <c r="R664" s="14"/>
      <c r="S664" s="14"/>
      <c r="T664" s="14"/>
      <c r="U664" s="14"/>
      <c r="V664" s="14"/>
      <c r="W664" s="23" t="str">
        <f t="array" ref="W664">IF(X664="","",XLOOKUP(X664,selector_04,selector_04_ids,""))</f>
        <v/>
      </c>
      <c r="X664" s="25"/>
      <c r="Y664" s="14"/>
      <c r="Z664" s="27"/>
      <c r="AA664" s="14"/>
    </row>
    <row r="665">
      <c r="A665" s="14"/>
      <c r="B665" s="23" t="str">
        <f>IF($A665="","",'Система'!$B$4)</f>
        <v/>
      </c>
      <c r="C665" s="14"/>
      <c r="D665" s="23" t="str">
        <f t="array" ref="D665">IF(E665="","",XLOOKUP(E665,selector_12,selector_12_ids,""))</f>
        <v/>
      </c>
      <c r="E665" s="25"/>
      <c r="F665" s="23" t="str">
        <f t="array" ref="F665">IF(G665="","",XLOOKUP(G665,selector_13,selector_13_ids,""))</f>
        <v/>
      </c>
      <c r="G665" s="25"/>
      <c r="H665" s="14"/>
      <c r="I665" s="23" t="str">
        <f t="array" ref="I665">IF(J665="","",XLOOKUP(J665,selector_13,selector_13_ids,""))</f>
        <v/>
      </c>
      <c r="J665" s="25"/>
      <c r="K665" s="14"/>
      <c r="L665" s="23" t="str">
        <f t="array" ref="L665">IF(M665="","",XLOOKUP(M665,selector_07,selector_07_ids,""))</f>
        <v/>
      </c>
      <c r="M665" s="25"/>
      <c r="N665" s="14"/>
      <c r="O665" s="14"/>
      <c r="P665" s="14"/>
      <c r="Q665" s="14"/>
      <c r="R665" s="14"/>
      <c r="S665" s="14"/>
      <c r="T665" s="14"/>
      <c r="U665" s="14"/>
      <c r="V665" s="14"/>
      <c r="W665" s="23" t="str">
        <f t="array" ref="W665">IF(X665="","",XLOOKUP(X665,selector_04,selector_04_ids,""))</f>
        <v/>
      </c>
      <c r="X665" s="25"/>
      <c r="Y665" s="14"/>
      <c r="Z665" s="27"/>
      <c r="AA665" s="14"/>
    </row>
    <row r="666">
      <c r="A666" s="14"/>
      <c r="B666" s="23" t="str">
        <f>IF($A666="","",'Система'!$B$4)</f>
        <v/>
      </c>
      <c r="C666" s="14"/>
      <c r="D666" s="23" t="str">
        <f t="array" ref="D666">IF(E666="","",XLOOKUP(E666,selector_12,selector_12_ids,""))</f>
        <v/>
      </c>
      <c r="E666" s="25"/>
      <c r="F666" s="23" t="str">
        <f t="array" ref="F666">IF(G666="","",XLOOKUP(G666,selector_13,selector_13_ids,""))</f>
        <v/>
      </c>
      <c r="G666" s="25"/>
      <c r="H666" s="14"/>
      <c r="I666" s="23" t="str">
        <f t="array" ref="I666">IF(J666="","",XLOOKUP(J666,selector_13,selector_13_ids,""))</f>
        <v/>
      </c>
      <c r="J666" s="25"/>
      <c r="K666" s="14"/>
      <c r="L666" s="23" t="str">
        <f t="array" ref="L666">IF(M666="","",XLOOKUP(M666,selector_07,selector_07_ids,""))</f>
        <v/>
      </c>
      <c r="M666" s="25"/>
      <c r="N666" s="14"/>
      <c r="O666" s="14"/>
      <c r="P666" s="14"/>
      <c r="Q666" s="14"/>
      <c r="R666" s="14"/>
      <c r="S666" s="14"/>
      <c r="T666" s="14"/>
      <c r="U666" s="14"/>
      <c r="V666" s="14"/>
      <c r="W666" s="23" t="str">
        <f t="array" ref="W666">IF(X666="","",XLOOKUP(X666,selector_04,selector_04_ids,""))</f>
        <v/>
      </c>
      <c r="X666" s="25"/>
      <c r="Y666" s="14"/>
      <c r="Z666" s="27"/>
      <c r="AA666" s="14"/>
    </row>
    <row r="667">
      <c r="A667" s="14"/>
      <c r="B667" s="23" t="str">
        <f>IF($A667="","",'Система'!$B$4)</f>
        <v/>
      </c>
      <c r="C667" s="14"/>
      <c r="D667" s="23" t="str">
        <f t="array" ref="D667">IF(E667="","",XLOOKUP(E667,selector_12,selector_12_ids,""))</f>
        <v/>
      </c>
      <c r="E667" s="25"/>
      <c r="F667" s="23" t="str">
        <f t="array" ref="F667">IF(G667="","",XLOOKUP(G667,selector_13,selector_13_ids,""))</f>
        <v/>
      </c>
      <c r="G667" s="25"/>
      <c r="H667" s="14"/>
      <c r="I667" s="23" t="str">
        <f t="array" ref="I667">IF(J667="","",XLOOKUP(J667,selector_13,selector_13_ids,""))</f>
        <v/>
      </c>
      <c r="J667" s="25"/>
      <c r="K667" s="14"/>
      <c r="L667" s="23" t="str">
        <f t="array" ref="L667">IF(M667="","",XLOOKUP(M667,selector_07,selector_07_ids,""))</f>
        <v/>
      </c>
      <c r="M667" s="25"/>
      <c r="N667" s="14"/>
      <c r="O667" s="14"/>
      <c r="P667" s="14"/>
      <c r="Q667" s="14"/>
      <c r="R667" s="14"/>
      <c r="S667" s="14"/>
      <c r="T667" s="14"/>
      <c r="U667" s="14"/>
      <c r="V667" s="14"/>
      <c r="W667" s="23" t="str">
        <f t="array" ref="W667">IF(X667="","",XLOOKUP(X667,selector_04,selector_04_ids,""))</f>
        <v/>
      </c>
      <c r="X667" s="25"/>
      <c r="Y667" s="14"/>
      <c r="Z667" s="27"/>
      <c r="AA667" s="14"/>
    </row>
    <row r="668">
      <c r="A668" s="14"/>
      <c r="B668" s="23" t="str">
        <f>IF($A668="","",'Система'!$B$4)</f>
        <v/>
      </c>
      <c r="C668" s="14"/>
      <c r="D668" s="23" t="str">
        <f t="array" ref="D668">IF(E668="","",XLOOKUP(E668,selector_12,selector_12_ids,""))</f>
        <v/>
      </c>
      <c r="E668" s="25"/>
      <c r="F668" s="23" t="str">
        <f t="array" ref="F668">IF(G668="","",XLOOKUP(G668,selector_13,selector_13_ids,""))</f>
        <v/>
      </c>
      <c r="G668" s="25"/>
      <c r="H668" s="14"/>
      <c r="I668" s="23" t="str">
        <f t="array" ref="I668">IF(J668="","",XLOOKUP(J668,selector_13,selector_13_ids,""))</f>
        <v/>
      </c>
      <c r="J668" s="25"/>
      <c r="K668" s="14"/>
      <c r="L668" s="23" t="str">
        <f t="array" ref="L668">IF(M668="","",XLOOKUP(M668,selector_07,selector_07_ids,""))</f>
        <v/>
      </c>
      <c r="M668" s="25"/>
      <c r="N668" s="14"/>
      <c r="O668" s="14"/>
      <c r="P668" s="14"/>
      <c r="Q668" s="14"/>
      <c r="R668" s="14"/>
      <c r="S668" s="14"/>
      <c r="T668" s="14"/>
      <c r="U668" s="14"/>
      <c r="V668" s="14"/>
      <c r="W668" s="23" t="str">
        <f t="array" ref="W668">IF(X668="","",XLOOKUP(X668,selector_04,selector_04_ids,""))</f>
        <v/>
      </c>
      <c r="X668" s="25"/>
      <c r="Y668" s="14"/>
      <c r="Z668" s="27"/>
      <c r="AA668" s="14"/>
    </row>
    <row r="669">
      <c r="A669" s="14"/>
      <c r="B669" s="23" t="str">
        <f>IF($A669="","",'Система'!$B$4)</f>
        <v/>
      </c>
      <c r="C669" s="14"/>
      <c r="D669" s="23" t="str">
        <f t="array" ref="D669">IF(E669="","",XLOOKUP(E669,selector_12,selector_12_ids,""))</f>
        <v/>
      </c>
      <c r="E669" s="25"/>
      <c r="F669" s="23" t="str">
        <f t="array" ref="F669">IF(G669="","",XLOOKUP(G669,selector_13,selector_13_ids,""))</f>
        <v/>
      </c>
      <c r="G669" s="25"/>
      <c r="H669" s="14"/>
      <c r="I669" s="23" t="str">
        <f t="array" ref="I669">IF(J669="","",XLOOKUP(J669,selector_13,selector_13_ids,""))</f>
        <v/>
      </c>
      <c r="J669" s="25"/>
      <c r="K669" s="14"/>
      <c r="L669" s="23" t="str">
        <f t="array" ref="L669">IF(M669="","",XLOOKUP(M669,selector_07,selector_07_ids,""))</f>
        <v/>
      </c>
      <c r="M669" s="25"/>
      <c r="N669" s="14"/>
      <c r="O669" s="14"/>
      <c r="P669" s="14"/>
      <c r="Q669" s="14"/>
      <c r="R669" s="14"/>
      <c r="S669" s="14"/>
      <c r="T669" s="14"/>
      <c r="U669" s="14"/>
      <c r="V669" s="14"/>
      <c r="W669" s="23" t="str">
        <f t="array" ref="W669">IF(X669="","",XLOOKUP(X669,selector_04,selector_04_ids,""))</f>
        <v/>
      </c>
      <c r="X669" s="25"/>
      <c r="Y669" s="14"/>
      <c r="Z669" s="27"/>
      <c r="AA669" s="14"/>
    </row>
    <row r="670">
      <c r="A670" s="14"/>
      <c r="B670" s="23" t="str">
        <f>IF($A670="","",'Система'!$B$4)</f>
        <v/>
      </c>
      <c r="C670" s="14"/>
      <c r="D670" s="23" t="str">
        <f t="array" ref="D670">IF(E670="","",XLOOKUP(E670,selector_12,selector_12_ids,""))</f>
        <v/>
      </c>
      <c r="E670" s="25"/>
      <c r="F670" s="23" t="str">
        <f t="array" ref="F670">IF(G670="","",XLOOKUP(G670,selector_13,selector_13_ids,""))</f>
        <v/>
      </c>
      <c r="G670" s="25"/>
      <c r="H670" s="14"/>
      <c r="I670" s="23" t="str">
        <f t="array" ref="I670">IF(J670="","",XLOOKUP(J670,selector_13,selector_13_ids,""))</f>
        <v/>
      </c>
      <c r="J670" s="25"/>
      <c r="K670" s="14"/>
      <c r="L670" s="23" t="str">
        <f t="array" ref="L670">IF(M670="","",XLOOKUP(M670,selector_07,selector_07_ids,""))</f>
        <v/>
      </c>
      <c r="M670" s="25"/>
      <c r="N670" s="14"/>
      <c r="O670" s="14"/>
      <c r="P670" s="14"/>
      <c r="Q670" s="14"/>
      <c r="R670" s="14"/>
      <c r="S670" s="14"/>
      <c r="T670" s="14"/>
      <c r="U670" s="14"/>
      <c r="V670" s="14"/>
      <c r="W670" s="23" t="str">
        <f t="array" ref="W670">IF(X670="","",XLOOKUP(X670,selector_04,selector_04_ids,""))</f>
        <v/>
      </c>
      <c r="X670" s="25"/>
      <c r="Y670" s="14"/>
      <c r="Z670" s="27"/>
      <c r="AA670" s="14"/>
    </row>
    <row r="671">
      <c r="A671" s="14"/>
      <c r="B671" s="23" t="str">
        <f>IF($A671="","",'Система'!$B$4)</f>
        <v/>
      </c>
      <c r="C671" s="14"/>
      <c r="D671" s="23" t="str">
        <f t="array" ref="D671">IF(E671="","",XLOOKUP(E671,selector_12,selector_12_ids,""))</f>
        <v/>
      </c>
      <c r="E671" s="25"/>
      <c r="F671" s="23" t="str">
        <f t="array" ref="F671">IF(G671="","",XLOOKUP(G671,selector_13,selector_13_ids,""))</f>
        <v/>
      </c>
      <c r="G671" s="25"/>
      <c r="H671" s="14"/>
      <c r="I671" s="23" t="str">
        <f t="array" ref="I671">IF(J671="","",XLOOKUP(J671,selector_13,selector_13_ids,""))</f>
        <v/>
      </c>
      <c r="J671" s="25"/>
      <c r="K671" s="14"/>
      <c r="L671" s="23" t="str">
        <f t="array" ref="L671">IF(M671="","",XLOOKUP(M671,selector_07,selector_07_ids,""))</f>
        <v/>
      </c>
      <c r="M671" s="25"/>
      <c r="N671" s="14"/>
      <c r="O671" s="14"/>
      <c r="P671" s="14"/>
      <c r="Q671" s="14"/>
      <c r="R671" s="14"/>
      <c r="S671" s="14"/>
      <c r="T671" s="14"/>
      <c r="U671" s="14"/>
      <c r="V671" s="14"/>
      <c r="W671" s="23" t="str">
        <f t="array" ref="W671">IF(X671="","",XLOOKUP(X671,selector_04,selector_04_ids,""))</f>
        <v/>
      </c>
      <c r="X671" s="25"/>
      <c r="Y671" s="14"/>
      <c r="Z671" s="27"/>
      <c r="AA671" s="14"/>
    </row>
    <row r="672">
      <c r="A672" s="14"/>
      <c r="B672" s="23" t="str">
        <f>IF($A672="","",'Система'!$B$4)</f>
        <v/>
      </c>
      <c r="C672" s="14"/>
      <c r="D672" s="23" t="str">
        <f t="array" ref="D672">IF(E672="","",XLOOKUP(E672,selector_12,selector_12_ids,""))</f>
        <v/>
      </c>
      <c r="E672" s="25"/>
      <c r="F672" s="23" t="str">
        <f t="array" ref="F672">IF(G672="","",XLOOKUP(G672,selector_13,selector_13_ids,""))</f>
        <v/>
      </c>
      <c r="G672" s="25"/>
      <c r="H672" s="14"/>
      <c r="I672" s="23" t="str">
        <f t="array" ref="I672">IF(J672="","",XLOOKUP(J672,selector_13,selector_13_ids,""))</f>
        <v/>
      </c>
      <c r="J672" s="25"/>
      <c r="K672" s="14"/>
      <c r="L672" s="23" t="str">
        <f t="array" ref="L672">IF(M672="","",XLOOKUP(M672,selector_07,selector_07_ids,""))</f>
        <v/>
      </c>
      <c r="M672" s="25"/>
      <c r="N672" s="14"/>
      <c r="O672" s="14"/>
      <c r="P672" s="14"/>
      <c r="Q672" s="14"/>
      <c r="R672" s="14"/>
      <c r="S672" s="14"/>
      <c r="T672" s="14"/>
      <c r="U672" s="14"/>
      <c r="V672" s="14"/>
      <c r="W672" s="23" t="str">
        <f t="array" ref="W672">IF(X672="","",XLOOKUP(X672,selector_04,selector_04_ids,""))</f>
        <v/>
      </c>
      <c r="X672" s="25"/>
      <c r="Y672" s="14"/>
      <c r="Z672" s="27"/>
      <c r="AA672" s="14"/>
    </row>
    <row r="673">
      <c r="A673" s="14"/>
      <c r="B673" s="23" t="str">
        <f>IF($A673="","",'Система'!$B$4)</f>
        <v/>
      </c>
      <c r="C673" s="14"/>
      <c r="D673" s="23" t="str">
        <f t="array" ref="D673">IF(E673="","",XLOOKUP(E673,selector_12,selector_12_ids,""))</f>
        <v/>
      </c>
      <c r="E673" s="25"/>
      <c r="F673" s="23" t="str">
        <f t="array" ref="F673">IF(G673="","",XLOOKUP(G673,selector_13,selector_13_ids,""))</f>
        <v/>
      </c>
      <c r="G673" s="25"/>
      <c r="H673" s="14"/>
      <c r="I673" s="23" t="str">
        <f t="array" ref="I673">IF(J673="","",XLOOKUP(J673,selector_13,selector_13_ids,""))</f>
        <v/>
      </c>
      <c r="J673" s="25"/>
      <c r="K673" s="14"/>
      <c r="L673" s="23" t="str">
        <f t="array" ref="L673">IF(M673="","",XLOOKUP(M673,selector_07,selector_07_ids,""))</f>
        <v/>
      </c>
      <c r="M673" s="25"/>
      <c r="N673" s="14"/>
      <c r="O673" s="14"/>
      <c r="P673" s="14"/>
      <c r="Q673" s="14"/>
      <c r="R673" s="14"/>
      <c r="S673" s="14"/>
      <c r="T673" s="14"/>
      <c r="U673" s="14"/>
      <c r="V673" s="14"/>
      <c r="W673" s="23" t="str">
        <f t="array" ref="W673">IF(X673="","",XLOOKUP(X673,selector_04,selector_04_ids,""))</f>
        <v/>
      </c>
      <c r="X673" s="25"/>
      <c r="Y673" s="14"/>
      <c r="Z673" s="27"/>
      <c r="AA673" s="14"/>
    </row>
    <row r="674">
      <c r="A674" s="14"/>
      <c r="B674" s="23" t="str">
        <f>IF($A674="","",'Система'!$B$4)</f>
        <v/>
      </c>
      <c r="C674" s="14"/>
      <c r="D674" s="23" t="str">
        <f t="array" ref="D674">IF(E674="","",XLOOKUP(E674,selector_12,selector_12_ids,""))</f>
        <v/>
      </c>
      <c r="E674" s="25"/>
      <c r="F674" s="23" t="str">
        <f t="array" ref="F674">IF(G674="","",XLOOKUP(G674,selector_13,selector_13_ids,""))</f>
        <v/>
      </c>
      <c r="G674" s="25"/>
      <c r="H674" s="14"/>
      <c r="I674" s="23" t="str">
        <f t="array" ref="I674">IF(J674="","",XLOOKUP(J674,selector_13,selector_13_ids,""))</f>
        <v/>
      </c>
      <c r="J674" s="25"/>
      <c r="K674" s="14"/>
      <c r="L674" s="23" t="str">
        <f t="array" ref="L674">IF(M674="","",XLOOKUP(M674,selector_07,selector_07_ids,""))</f>
        <v/>
      </c>
      <c r="M674" s="25"/>
      <c r="N674" s="14"/>
      <c r="O674" s="14"/>
      <c r="P674" s="14"/>
      <c r="Q674" s="14"/>
      <c r="R674" s="14"/>
      <c r="S674" s="14"/>
      <c r="T674" s="14"/>
      <c r="U674" s="14"/>
      <c r="V674" s="14"/>
      <c r="W674" s="23" t="str">
        <f t="array" ref="W674">IF(X674="","",XLOOKUP(X674,selector_04,selector_04_ids,""))</f>
        <v/>
      </c>
      <c r="X674" s="25"/>
      <c r="Y674" s="14"/>
      <c r="Z674" s="27"/>
      <c r="AA674" s="14"/>
    </row>
    <row r="675">
      <c r="A675" s="14"/>
      <c r="B675" s="23" t="str">
        <f>IF($A675="","",'Система'!$B$4)</f>
        <v/>
      </c>
      <c r="C675" s="14"/>
      <c r="D675" s="23" t="str">
        <f t="array" ref="D675">IF(E675="","",XLOOKUP(E675,selector_12,selector_12_ids,""))</f>
        <v/>
      </c>
      <c r="E675" s="25"/>
      <c r="F675" s="23" t="str">
        <f t="array" ref="F675">IF(G675="","",XLOOKUP(G675,selector_13,selector_13_ids,""))</f>
        <v/>
      </c>
      <c r="G675" s="25"/>
      <c r="H675" s="14"/>
      <c r="I675" s="23" t="str">
        <f t="array" ref="I675">IF(J675="","",XLOOKUP(J675,selector_13,selector_13_ids,""))</f>
        <v/>
      </c>
      <c r="J675" s="25"/>
      <c r="K675" s="14"/>
      <c r="L675" s="23" t="str">
        <f t="array" ref="L675">IF(M675="","",XLOOKUP(M675,selector_07,selector_07_ids,""))</f>
        <v/>
      </c>
      <c r="M675" s="25"/>
      <c r="N675" s="14"/>
      <c r="O675" s="14"/>
      <c r="P675" s="14"/>
      <c r="Q675" s="14"/>
      <c r="R675" s="14"/>
      <c r="S675" s="14"/>
      <c r="T675" s="14"/>
      <c r="U675" s="14"/>
      <c r="V675" s="14"/>
      <c r="W675" s="23" t="str">
        <f t="array" ref="W675">IF(X675="","",XLOOKUP(X675,selector_04,selector_04_ids,""))</f>
        <v/>
      </c>
      <c r="X675" s="25"/>
      <c r="Y675" s="14"/>
      <c r="Z675" s="27"/>
      <c r="AA675" s="14"/>
    </row>
    <row r="676">
      <c r="A676" s="14"/>
      <c r="B676" s="23" t="str">
        <f>IF($A676="","",'Система'!$B$4)</f>
        <v/>
      </c>
      <c r="C676" s="14"/>
      <c r="D676" s="23" t="str">
        <f t="array" ref="D676">IF(E676="","",XLOOKUP(E676,selector_12,selector_12_ids,""))</f>
        <v/>
      </c>
      <c r="E676" s="25"/>
      <c r="F676" s="23" t="str">
        <f t="array" ref="F676">IF(G676="","",XLOOKUP(G676,selector_13,selector_13_ids,""))</f>
        <v/>
      </c>
      <c r="G676" s="25"/>
      <c r="H676" s="14"/>
      <c r="I676" s="23" t="str">
        <f t="array" ref="I676">IF(J676="","",XLOOKUP(J676,selector_13,selector_13_ids,""))</f>
        <v/>
      </c>
      <c r="J676" s="25"/>
      <c r="K676" s="14"/>
      <c r="L676" s="23" t="str">
        <f t="array" ref="L676">IF(M676="","",XLOOKUP(M676,selector_07,selector_07_ids,""))</f>
        <v/>
      </c>
      <c r="M676" s="25"/>
      <c r="N676" s="14"/>
      <c r="O676" s="14"/>
      <c r="P676" s="14"/>
      <c r="Q676" s="14"/>
      <c r="R676" s="14"/>
      <c r="S676" s="14"/>
      <c r="T676" s="14"/>
      <c r="U676" s="14"/>
      <c r="V676" s="14"/>
      <c r="W676" s="23" t="str">
        <f t="array" ref="W676">IF(X676="","",XLOOKUP(X676,selector_04,selector_04_ids,""))</f>
        <v/>
      </c>
      <c r="X676" s="25"/>
      <c r="Y676" s="14"/>
      <c r="Z676" s="27"/>
      <c r="AA676" s="14"/>
    </row>
    <row r="677">
      <c r="A677" s="14"/>
      <c r="B677" s="23" t="str">
        <f>IF($A677="","",'Система'!$B$4)</f>
        <v/>
      </c>
      <c r="C677" s="14"/>
      <c r="D677" s="23" t="str">
        <f t="array" ref="D677">IF(E677="","",XLOOKUP(E677,selector_12,selector_12_ids,""))</f>
        <v/>
      </c>
      <c r="E677" s="25"/>
      <c r="F677" s="23" t="str">
        <f t="array" ref="F677">IF(G677="","",XLOOKUP(G677,selector_13,selector_13_ids,""))</f>
        <v/>
      </c>
      <c r="G677" s="25"/>
      <c r="H677" s="14"/>
      <c r="I677" s="23" t="str">
        <f t="array" ref="I677">IF(J677="","",XLOOKUP(J677,selector_13,selector_13_ids,""))</f>
        <v/>
      </c>
      <c r="J677" s="25"/>
      <c r="K677" s="14"/>
      <c r="L677" s="23" t="str">
        <f t="array" ref="L677">IF(M677="","",XLOOKUP(M677,selector_07,selector_07_ids,""))</f>
        <v/>
      </c>
      <c r="M677" s="25"/>
      <c r="N677" s="14"/>
      <c r="O677" s="14"/>
      <c r="P677" s="14"/>
      <c r="Q677" s="14"/>
      <c r="R677" s="14"/>
      <c r="S677" s="14"/>
      <c r="T677" s="14"/>
      <c r="U677" s="14"/>
      <c r="V677" s="14"/>
      <c r="W677" s="23" t="str">
        <f t="array" ref="W677">IF(X677="","",XLOOKUP(X677,selector_04,selector_04_ids,""))</f>
        <v/>
      </c>
      <c r="X677" s="25"/>
      <c r="Y677" s="14"/>
      <c r="Z677" s="27"/>
      <c r="AA677" s="14"/>
    </row>
    <row r="678">
      <c r="A678" s="14"/>
      <c r="B678" s="23" t="str">
        <f>IF($A678="","",'Система'!$B$4)</f>
        <v/>
      </c>
      <c r="C678" s="14"/>
      <c r="D678" s="23" t="str">
        <f t="array" ref="D678">IF(E678="","",XLOOKUP(E678,selector_12,selector_12_ids,""))</f>
        <v/>
      </c>
      <c r="E678" s="25"/>
      <c r="F678" s="23" t="str">
        <f t="array" ref="F678">IF(G678="","",XLOOKUP(G678,selector_13,selector_13_ids,""))</f>
        <v/>
      </c>
      <c r="G678" s="25"/>
      <c r="H678" s="14"/>
      <c r="I678" s="23" t="str">
        <f t="array" ref="I678">IF(J678="","",XLOOKUP(J678,selector_13,selector_13_ids,""))</f>
        <v/>
      </c>
      <c r="J678" s="25"/>
      <c r="K678" s="14"/>
      <c r="L678" s="23" t="str">
        <f t="array" ref="L678">IF(M678="","",XLOOKUP(M678,selector_07,selector_07_ids,""))</f>
        <v/>
      </c>
      <c r="M678" s="25"/>
      <c r="N678" s="14"/>
      <c r="O678" s="14"/>
      <c r="P678" s="14"/>
      <c r="Q678" s="14"/>
      <c r="R678" s="14"/>
      <c r="S678" s="14"/>
      <c r="T678" s="14"/>
      <c r="U678" s="14"/>
      <c r="V678" s="14"/>
      <c r="W678" s="23" t="str">
        <f t="array" ref="W678">IF(X678="","",XLOOKUP(X678,selector_04,selector_04_ids,""))</f>
        <v/>
      </c>
      <c r="X678" s="25"/>
      <c r="Y678" s="14"/>
      <c r="Z678" s="27"/>
      <c r="AA678" s="14"/>
    </row>
    <row r="679">
      <c r="A679" s="14"/>
      <c r="B679" s="23" t="str">
        <f>IF($A679="","",'Система'!$B$4)</f>
        <v/>
      </c>
      <c r="C679" s="14"/>
      <c r="D679" s="23" t="str">
        <f t="array" ref="D679">IF(E679="","",XLOOKUP(E679,selector_12,selector_12_ids,""))</f>
        <v/>
      </c>
      <c r="E679" s="25"/>
      <c r="F679" s="23" t="str">
        <f t="array" ref="F679">IF(G679="","",XLOOKUP(G679,selector_13,selector_13_ids,""))</f>
        <v/>
      </c>
      <c r="G679" s="25"/>
      <c r="H679" s="14"/>
      <c r="I679" s="23" t="str">
        <f t="array" ref="I679">IF(J679="","",XLOOKUP(J679,selector_13,selector_13_ids,""))</f>
        <v/>
      </c>
      <c r="J679" s="25"/>
      <c r="K679" s="14"/>
      <c r="L679" s="23" t="str">
        <f t="array" ref="L679">IF(M679="","",XLOOKUP(M679,selector_07,selector_07_ids,""))</f>
        <v/>
      </c>
      <c r="M679" s="25"/>
      <c r="N679" s="14"/>
      <c r="O679" s="14"/>
      <c r="P679" s="14"/>
      <c r="Q679" s="14"/>
      <c r="R679" s="14"/>
      <c r="S679" s="14"/>
      <c r="T679" s="14"/>
      <c r="U679" s="14"/>
      <c r="V679" s="14"/>
      <c r="W679" s="23" t="str">
        <f t="array" ref="W679">IF(X679="","",XLOOKUP(X679,selector_04,selector_04_ids,""))</f>
        <v/>
      </c>
      <c r="X679" s="25"/>
      <c r="Y679" s="14"/>
      <c r="Z679" s="27"/>
      <c r="AA679" s="14"/>
    </row>
    <row r="680">
      <c r="A680" s="14"/>
      <c r="B680" s="23" t="str">
        <f>IF($A680="","",'Система'!$B$4)</f>
        <v/>
      </c>
      <c r="C680" s="14"/>
      <c r="D680" s="23" t="str">
        <f t="array" ref="D680">IF(E680="","",XLOOKUP(E680,selector_12,selector_12_ids,""))</f>
        <v/>
      </c>
      <c r="E680" s="25"/>
      <c r="F680" s="23" t="str">
        <f t="array" ref="F680">IF(G680="","",XLOOKUP(G680,selector_13,selector_13_ids,""))</f>
        <v/>
      </c>
      <c r="G680" s="25"/>
      <c r="H680" s="14"/>
      <c r="I680" s="23" t="str">
        <f t="array" ref="I680">IF(J680="","",XLOOKUP(J680,selector_13,selector_13_ids,""))</f>
        <v/>
      </c>
      <c r="J680" s="25"/>
      <c r="K680" s="14"/>
      <c r="L680" s="23" t="str">
        <f t="array" ref="L680">IF(M680="","",XLOOKUP(M680,selector_07,selector_07_ids,""))</f>
        <v/>
      </c>
      <c r="M680" s="25"/>
      <c r="N680" s="14"/>
      <c r="O680" s="14"/>
      <c r="P680" s="14"/>
      <c r="Q680" s="14"/>
      <c r="R680" s="14"/>
      <c r="S680" s="14"/>
      <c r="T680" s="14"/>
      <c r="U680" s="14"/>
      <c r="V680" s="14"/>
      <c r="W680" s="23" t="str">
        <f t="array" ref="W680">IF(X680="","",XLOOKUP(X680,selector_04,selector_04_ids,""))</f>
        <v/>
      </c>
      <c r="X680" s="25"/>
      <c r="Y680" s="14"/>
      <c r="Z680" s="27"/>
      <c r="AA680" s="14"/>
    </row>
    <row r="681">
      <c r="A681" s="14"/>
      <c r="B681" s="23" t="str">
        <f>IF($A681="","",'Система'!$B$4)</f>
        <v/>
      </c>
      <c r="C681" s="14"/>
      <c r="D681" s="23" t="str">
        <f t="array" ref="D681">IF(E681="","",XLOOKUP(E681,selector_12,selector_12_ids,""))</f>
        <v/>
      </c>
      <c r="E681" s="25"/>
      <c r="F681" s="23" t="str">
        <f t="array" ref="F681">IF(G681="","",XLOOKUP(G681,selector_13,selector_13_ids,""))</f>
        <v/>
      </c>
      <c r="G681" s="25"/>
      <c r="H681" s="14"/>
      <c r="I681" s="23" t="str">
        <f t="array" ref="I681">IF(J681="","",XLOOKUP(J681,selector_13,selector_13_ids,""))</f>
        <v/>
      </c>
      <c r="J681" s="25"/>
      <c r="K681" s="14"/>
      <c r="L681" s="23" t="str">
        <f t="array" ref="L681">IF(M681="","",XLOOKUP(M681,selector_07,selector_07_ids,""))</f>
        <v/>
      </c>
      <c r="M681" s="25"/>
      <c r="N681" s="14"/>
      <c r="O681" s="14"/>
      <c r="P681" s="14"/>
      <c r="Q681" s="14"/>
      <c r="R681" s="14"/>
      <c r="S681" s="14"/>
      <c r="T681" s="14"/>
      <c r="U681" s="14"/>
      <c r="V681" s="14"/>
      <c r="W681" s="23" t="str">
        <f t="array" ref="W681">IF(X681="","",XLOOKUP(X681,selector_04,selector_04_ids,""))</f>
        <v/>
      </c>
      <c r="X681" s="25"/>
      <c r="Y681" s="14"/>
      <c r="Z681" s="27"/>
      <c r="AA681" s="14"/>
    </row>
    <row r="682">
      <c r="A682" s="14"/>
      <c r="B682" s="23" t="str">
        <f>IF($A682="","",'Система'!$B$4)</f>
        <v/>
      </c>
      <c r="C682" s="14"/>
      <c r="D682" s="23" t="str">
        <f t="array" ref="D682">IF(E682="","",XLOOKUP(E682,selector_12,selector_12_ids,""))</f>
        <v/>
      </c>
      <c r="E682" s="25"/>
      <c r="F682" s="23" t="str">
        <f t="array" ref="F682">IF(G682="","",XLOOKUP(G682,selector_13,selector_13_ids,""))</f>
        <v/>
      </c>
      <c r="G682" s="25"/>
      <c r="H682" s="14"/>
      <c r="I682" s="23" t="str">
        <f t="array" ref="I682">IF(J682="","",XLOOKUP(J682,selector_13,selector_13_ids,""))</f>
        <v/>
      </c>
      <c r="J682" s="25"/>
      <c r="K682" s="14"/>
      <c r="L682" s="23" t="str">
        <f t="array" ref="L682">IF(M682="","",XLOOKUP(M682,selector_07,selector_07_ids,""))</f>
        <v/>
      </c>
      <c r="M682" s="25"/>
      <c r="N682" s="14"/>
      <c r="O682" s="14"/>
      <c r="P682" s="14"/>
      <c r="Q682" s="14"/>
      <c r="R682" s="14"/>
      <c r="S682" s="14"/>
      <c r="T682" s="14"/>
      <c r="U682" s="14"/>
      <c r="V682" s="14"/>
      <c r="W682" s="23" t="str">
        <f t="array" ref="W682">IF(X682="","",XLOOKUP(X682,selector_04,selector_04_ids,""))</f>
        <v/>
      </c>
      <c r="X682" s="25"/>
      <c r="Y682" s="14"/>
      <c r="Z682" s="27"/>
      <c r="AA682" s="14"/>
    </row>
    <row r="683">
      <c r="A683" s="14"/>
      <c r="B683" s="23" t="str">
        <f>IF($A683="","",'Система'!$B$4)</f>
        <v/>
      </c>
      <c r="C683" s="14"/>
      <c r="D683" s="23" t="str">
        <f t="array" ref="D683">IF(E683="","",XLOOKUP(E683,selector_12,selector_12_ids,""))</f>
        <v/>
      </c>
      <c r="E683" s="25"/>
      <c r="F683" s="23" t="str">
        <f t="array" ref="F683">IF(G683="","",XLOOKUP(G683,selector_13,selector_13_ids,""))</f>
        <v/>
      </c>
      <c r="G683" s="25"/>
      <c r="H683" s="14"/>
      <c r="I683" s="23" t="str">
        <f t="array" ref="I683">IF(J683="","",XLOOKUP(J683,selector_13,selector_13_ids,""))</f>
        <v/>
      </c>
      <c r="J683" s="25"/>
      <c r="K683" s="14"/>
      <c r="L683" s="23" t="str">
        <f t="array" ref="L683">IF(M683="","",XLOOKUP(M683,selector_07,selector_07_ids,""))</f>
        <v/>
      </c>
      <c r="M683" s="25"/>
      <c r="N683" s="14"/>
      <c r="O683" s="14"/>
      <c r="P683" s="14"/>
      <c r="Q683" s="14"/>
      <c r="R683" s="14"/>
      <c r="S683" s="14"/>
      <c r="T683" s="14"/>
      <c r="U683" s="14"/>
      <c r="V683" s="14"/>
      <c r="W683" s="23" t="str">
        <f t="array" ref="W683">IF(X683="","",XLOOKUP(X683,selector_04,selector_04_ids,""))</f>
        <v/>
      </c>
      <c r="X683" s="25"/>
      <c r="Y683" s="14"/>
      <c r="Z683" s="27"/>
      <c r="AA683" s="14"/>
    </row>
    <row r="684">
      <c r="A684" s="14"/>
      <c r="B684" s="23" t="str">
        <f>IF($A684="","",'Система'!$B$4)</f>
        <v/>
      </c>
      <c r="C684" s="14"/>
      <c r="D684" s="23" t="str">
        <f t="array" ref="D684">IF(E684="","",XLOOKUP(E684,selector_12,selector_12_ids,""))</f>
        <v/>
      </c>
      <c r="E684" s="25"/>
      <c r="F684" s="23" t="str">
        <f t="array" ref="F684">IF(G684="","",XLOOKUP(G684,selector_13,selector_13_ids,""))</f>
        <v/>
      </c>
      <c r="G684" s="25"/>
      <c r="H684" s="14"/>
      <c r="I684" s="23" t="str">
        <f t="array" ref="I684">IF(J684="","",XLOOKUP(J684,selector_13,selector_13_ids,""))</f>
        <v/>
      </c>
      <c r="J684" s="25"/>
      <c r="K684" s="14"/>
      <c r="L684" s="23" t="str">
        <f t="array" ref="L684">IF(M684="","",XLOOKUP(M684,selector_07,selector_07_ids,""))</f>
        <v/>
      </c>
      <c r="M684" s="25"/>
      <c r="N684" s="14"/>
      <c r="O684" s="14"/>
      <c r="P684" s="14"/>
      <c r="Q684" s="14"/>
      <c r="R684" s="14"/>
      <c r="S684" s="14"/>
      <c r="T684" s="14"/>
      <c r="U684" s="14"/>
      <c r="V684" s="14"/>
      <c r="W684" s="23" t="str">
        <f t="array" ref="W684">IF(X684="","",XLOOKUP(X684,selector_04,selector_04_ids,""))</f>
        <v/>
      </c>
      <c r="X684" s="25"/>
      <c r="Y684" s="14"/>
      <c r="Z684" s="27"/>
      <c r="AA684" s="14"/>
    </row>
    <row r="685">
      <c r="A685" s="14"/>
      <c r="B685" s="23" t="str">
        <f>IF($A685="","",'Система'!$B$4)</f>
        <v/>
      </c>
      <c r="C685" s="14"/>
      <c r="D685" s="23" t="str">
        <f t="array" ref="D685">IF(E685="","",XLOOKUP(E685,selector_12,selector_12_ids,""))</f>
        <v/>
      </c>
      <c r="E685" s="25"/>
      <c r="F685" s="23" t="str">
        <f t="array" ref="F685">IF(G685="","",XLOOKUP(G685,selector_13,selector_13_ids,""))</f>
        <v/>
      </c>
      <c r="G685" s="25"/>
      <c r="H685" s="14"/>
      <c r="I685" s="23" t="str">
        <f t="array" ref="I685">IF(J685="","",XLOOKUP(J685,selector_13,selector_13_ids,""))</f>
        <v/>
      </c>
      <c r="J685" s="25"/>
      <c r="K685" s="14"/>
      <c r="L685" s="23" t="str">
        <f t="array" ref="L685">IF(M685="","",XLOOKUP(M685,selector_07,selector_07_ids,""))</f>
        <v/>
      </c>
      <c r="M685" s="25"/>
      <c r="N685" s="14"/>
      <c r="O685" s="14"/>
      <c r="P685" s="14"/>
      <c r="Q685" s="14"/>
      <c r="R685" s="14"/>
      <c r="S685" s="14"/>
      <c r="T685" s="14"/>
      <c r="U685" s="14"/>
      <c r="V685" s="14"/>
      <c r="W685" s="23" t="str">
        <f t="array" ref="W685">IF(X685="","",XLOOKUP(X685,selector_04,selector_04_ids,""))</f>
        <v/>
      </c>
      <c r="X685" s="25"/>
      <c r="Y685" s="14"/>
      <c r="Z685" s="27"/>
      <c r="AA685" s="14"/>
    </row>
    <row r="686">
      <c r="A686" s="14"/>
      <c r="B686" s="23" t="str">
        <f>IF($A686="","",'Система'!$B$4)</f>
        <v/>
      </c>
      <c r="C686" s="14"/>
      <c r="D686" s="23" t="str">
        <f t="array" ref="D686">IF(E686="","",XLOOKUP(E686,selector_12,selector_12_ids,""))</f>
        <v/>
      </c>
      <c r="E686" s="25"/>
      <c r="F686" s="23" t="str">
        <f t="array" ref="F686">IF(G686="","",XLOOKUP(G686,selector_13,selector_13_ids,""))</f>
        <v/>
      </c>
      <c r="G686" s="25"/>
      <c r="H686" s="14"/>
      <c r="I686" s="23" t="str">
        <f t="array" ref="I686">IF(J686="","",XLOOKUP(J686,selector_13,selector_13_ids,""))</f>
        <v/>
      </c>
      <c r="J686" s="25"/>
      <c r="K686" s="14"/>
      <c r="L686" s="23" t="str">
        <f t="array" ref="L686">IF(M686="","",XLOOKUP(M686,selector_07,selector_07_ids,""))</f>
        <v/>
      </c>
      <c r="M686" s="25"/>
      <c r="N686" s="14"/>
      <c r="O686" s="14"/>
      <c r="P686" s="14"/>
      <c r="Q686" s="14"/>
      <c r="R686" s="14"/>
      <c r="S686" s="14"/>
      <c r="T686" s="14"/>
      <c r="U686" s="14"/>
      <c r="V686" s="14"/>
      <c r="W686" s="23" t="str">
        <f t="array" ref="W686">IF(X686="","",XLOOKUP(X686,selector_04,selector_04_ids,""))</f>
        <v/>
      </c>
      <c r="X686" s="25"/>
      <c r="Y686" s="14"/>
      <c r="Z686" s="27"/>
      <c r="AA686" s="14"/>
    </row>
    <row r="687">
      <c r="A687" s="14"/>
      <c r="B687" s="23" t="str">
        <f>IF($A687="","",'Система'!$B$4)</f>
        <v/>
      </c>
      <c r="C687" s="14"/>
      <c r="D687" s="23" t="str">
        <f t="array" ref="D687">IF(E687="","",XLOOKUP(E687,selector_12,selector_12_ids,""))</f>
        <v/>
      </c>
      <c r="E687" s="25"/>
      <c r="F687" s="23" t="str">
        <f t="array" ref="F687">IF(G687="","",XLOOKUP(G687,selector_13,selector_13_ids,""))</f>
        <v/>
      </c>
      <c r="G687" s="25"/>
      <c r="H687" s="14"/>
      <c r="I687" s="23" t="str">
        <f t="array" ref="I687">IF(J687="","",XLOOKUP(J687,selector_13,selector_13_ids,""))</f>
        <v/>
      </c>
      <c r="J687" s="25"/>
      <c r="K687" s="14"/>
      <c r="L687" s="23" t="str">
        <f t="array" ref="L687">IF(M687="","",XLOOKUP(M687,selector_07,selector_07_ids,""))</f>
        <v/>
      </c>
      <c r="M687" s="25"/>
      <c r="N687" s="14"/>
      <c r="O687" s="14"/>
      <c r="P687" s="14"/>
      <c r="Q687" s="14"/>
      <c r="R687" s="14"/>
      <c r="S687" s="14"/>
      <c r="T687" s="14"/>
      <c r="U687" s="14"/>
      <c r="V687" s="14"/>
      <c r="W687" s="23" t="str">
        <f t="array" ref="W687">IF(X687="","",XLOOKUP(X687,selector_04,selector_04_ids,""))</f>
        <v/>
      </c>
      <c r="X687" s="25"/>
      <c r="Y687" s="14"/>
      <c r="Z687" s="27"/>
      <c r="AA687" s="14"/>
    </row>
    <row r="688">
      <c r="A688" s="14"/>
      <c r="B688" s="23" t="str">
        <f>IF($A688="","",'Система'!$B$4)</f>
        <v/>
      </c>
      <c r="C688" s="14"/>
      <c r="D688" s="23" t="str">
        <f t="array" ref="D688">IF(E688="","",XLOOKUP(E688,selector_12,selector_12_ids,""))</f>
        <v/>
      </c>
      <c r="E688" s="25"/>
      <c r="F688" s="23" t="str">
        <f t="array" ref="F688">IF(G688="","",XLOOKUP(G688,selector_13,selector_13_ids,""))</f>
        <v/>
      </c>
      <c r="G688" s="25"/>
      <c r="H688" s="14"/>
      <c r="I688" s="23" t="str">
        <f t="array" ref="I688">IF(J688="","",XLOOKUP(J688,selector_13,selector_13_ids,""))</f>
        <v/>
      </c>
      <c r="J688" s="25"/>
      <c r="K688" s="14"/>
      <c r="L688" s="23" t="str">
        <f t="array" ref="L688">IF(M688="","",XLOOKUP(M688,selector_07,selector_07_ids,""))</f>
        <v/>
      </c>
      <c r="M688" s="25"/>
      <c r="N688" s="14"/>
      <c r="O688" s="14"/>
      <c r="P688" s="14"/>
      <c r="Q688" s="14"/>
      <c r="R688" s="14"/>
      <c r="S688" s="14"/>
      <c r="T688" s="14"/>
      <c r="U688" s="14"/>
      <c r="V688" s="14"/>
      <c r="W688" s="23" t="str">
        <f t="array" ref="W688">IF(X688="","",XLOOKUP(X688,selector_04,selector_04_ids,""))</f>
        <v/>
      </c>
      <c r="X688" s="25"/>
      <c r="Y688" s="14"/>
      <c r="Z688" s="27"/>
      <c r="AA688" s="14"/>
    </row>
    <row r="689">
      <c r="A689" s="14"/>
      <c r="B689" s="23" t="str">
        <f>IF($A689="","",'Система'!$B$4)</f>
        <v/>
      </c>
      <c r="C689" s="14"/>
      <c r="D689" s="23" t="str">
        <f t="array" ref="D689">IF(E689="","",XLOOKUP(E689,selector_12,selector_12_ids,""))</f>
        <v/>
      </c>
      <c r="E689" s="25"/>
      <c r="F689" s="23" t="str">
        <f t="array" ref="F689">IF(G689="","",XLOOKUP(G689,selector_13,selector_13_ids,""))</f>
        <v/>
      </c>
      <c r="G689" s="25"/>
      <c r="H689" s="14"/>
      <c r="I689" s="23" t="str">
        <f t="array" ref="I689">IF(J689="","",XLOOKUP(J689,selector_13,selector_13_ids,""))</f>
        <v/>
      </c>
      <c r="J689" s="25"/>
      <c r="K689" s="14"/>
      <c r="L689" s="23" t="str">
        <f t="array" ref="L689">IF(M689="","",XLOOKUP(M689,selector_07,selector_07_ids,""))</f>
        <v/>
      </c>
      <c r="M689" s="25"/>
      <c r="N689" s="14"/>
      <c r="O689" s="14"/>
      <c r="P689" s="14"/>
      <c r="Q689" s="14"/>
      <c r="R689" s="14"/>
      <c r="S689" s="14"/>
      <c r="T689" s="14"/>
      <c r="U689" s="14"/>
      <c r="V689" s="14"/>
      <c r="W689" s="23" t="str">
        <f t="array" ref="W689">IF(X689="","",XLOOKUP(X689,selector_04,selector_04_ids,""))</f>
        <v/>
      </c>
      <c r="X689" s="25"/>
      <c r="Y689" s="14"/>
      <c r="Z689" s="27"/>
      <c r="AA689" s="14"/>
    </row>
    <row r="690">
      <c r="A690" s="14"/>
      <c r="B690" s="23" t="str">
        <f>IF($A690="","",'Система'!$B$4)</f>
        <v/>
      </c>
      <c r="C690" s="14"/>
      <c r="D690" s="23" t="str">
        <f t="array" ref="D690">IF(E690="","",XLOOKUP(E690,selector_12,selector_12_ids,""))</f>
        <v/>
      </c>
      <c r="E690" s="25"/>
      <c r="F690" s="23" t="str">
        <f t="array" ref="F690">IF(G690="","",XLOOKUP(G690,selector_13,selector_13_ids,""))</f>
        <v/>
      </c>
      <c r="G690" s="25"/>
      <c r="H690" s="14"/>
      <c r="I690" s="23" t="str">
        <f t="array" ref="I690">IF(J690="","",XLOOKUP(J690,selector_13,selector_13_ids,""))</f>
        <v/>
      </c>
      <c r="J690" s="25"/>
      <c r="K690" s="14"/>
      <c r="L690" s="23" t="str">
        <f t="array" ref="L690">IF(M690="","",XLOOKUP(M690,selector_07,selector_07_ids,""))</f>
        <v/>
      </c>
      <c r="M690" s="25"/>
      <c r="N690" s="14"/>
      <c r="O690" s="14"/>
      <c r="P690" s="14"/>
      <c r="Q690" s="14"/>
      <c r="R690" s="14"/>
      <c r="S690" s="14"/>
      <c r="T690" s="14"/>
      <c r="U690" s="14"/>
      <c r="V690" s="14"/>
      <c r="W690" s="23" t="str">
        <f t="array" ref="W690">IF(X690="","",XLOOKUP(X690,selector_04,selector_04_ids,""))</f>
        <v/>
      </c>
      <c r="X690" s="25"/>
      <c r="Y690" s="14"/>
      <c r="Z690" s="27"/>
      <c r="AA690" s="14"/>
    </row>
    <row r="691">
      <c r="A691" s="14"/>
      <c r="B691" s="23" t="str">
        <f>IF($A691="","",'Система'!$B$4)</f>
        <v/>
      </c>
      <c r="C691" s="14"/>
      <c r="D691" s="23" t="str">
        <f t="array" ref="D691">IF(E691="","",XLOOKUP(E691,selector_12,selector_12_ids,""))</f>
        <v/>
      </c>
      <c r="E691" s="25"/>
      <c r="F691" s="23" t="str">
        <f t="array" ref="F691">IF(G691="","",XLOOKUP(G691,selector_13,selector_13_ids,""))</f>
        <v/>
      </c>
      <c r="G691" s="25"/>
      <c r="H691" s="14"/>
      <c r="I691" s="23" t="str">
        <f t="array" ref="I691">IF(J691="","",XLOOKUP(J691,selector_13,selector_13_ids,""))</f>
        <v/>
      </c>
      <c r="J691" s="25"/>
      <c r="K691" s="14"/>
      <c r="L691" s="23" t="str">
        <f t="array" ref="L691">IF(M691="","",XLOOKUP(M691,selector_07,selector_07_ids,""))</f>
        <v/>
      </c>
      <c r="M691" s="25"/>
      <c r="N691" s="14"/>
      <c r="O691" s="14"/>
      <c r="P691" s="14"/>
      <c r="Q691" s="14"/>
      <c r="R691" s="14"/>
      <c r="S691" s="14"/>
      <c r="T691" s="14"/>
      <c r="U691" s="14"/>
      <c r="V691" s="14"/>
      <c r="W691" s="23" t="str">
        <f t="array" ref="W691">IF(X691="","",XLOOKUP(X691,selector_04,selector_04_ids,""))</f>
        <v/>
      </c>
      <c r="X691" s="25"/>
      <c r="Y691" s="14"/>
      <c r="Z691" s="27"/>
      <c r="AA691" s="14"/>
    </row>
    <row r="692">
      <c r="A692" s="14"/>
      <c r="B692" s="23" t="str">
        <f>IF($A692="","",'Система'!$B$4)</f>
        <v/>
      </c>
      <c r="C692" s="14"/>
      <c r="D692" s="23" t="str">
        <f t="array" ref="D692">IF(E692="","",XLOOKUP(E692,selector_12,selector_12_ids,""))</f>
        <v/>
      </c>
      <c r="E692" s="25"/>
      <c r="F692" s="23" t="str">
        <f t="array" ref="F692">IF(G692="","",XLOOKUP(G692,selector_13,selector_13_ids,""))</f>
        <v/>
      </c>
      <c r="G692" s="25"/>
      <c r="H692" s="14"/>
      <c r="I692" s="23" t="str">
        <f t="array" ref="I692">IF(J692="","",XLOOKUP(J692,selector_13,selector_13_ids,""))</f>
        <v/>
      </c>
      <c r="J692" s="25"/>
      <c r="K692" s="14"/>
      <c r="L692" s="23" t="str">
        <f t="array" ref="L692">IF(M692="","",XLOOKUP(M692,selector_07,selector_07_ids,""))</f>
        <v/>
      </c>
      <c r="M692" s="25"/>
      <c r="N692" s="14"/>
      <c r="O692" s="14"/>
      <c r="P692" s="14"/>
      <c r="Q692" s="14"/>
      <c r="R692" s="14"/>
      <c r="S692" s="14"/>
      <c r="T692" s="14"/>
      <c r="U692" s="14"/>
      <c r="V692" s="14"/>
      <c r="W692" s="23" t="str">
        <f t="array" ref="W692">IF(X692="","",XLOOKUP(X692,selector_04,selector_04_ids,""))</f>
        <v/>
      </c>
      <c r="X692" s="25"/>
      <c r="Y692" s="14"/>
      <c r="Z692" s="27"/>
      <c r="AA692" s="14"/>
    </row>
    <row r="693">
      <c r="A693" s="14"/>
      <c r="B693" s="23" t="str">
        <f>IF($A693="","",'Система'!$B$4)</f>
        <v/>
      </c>
      <c r="C693" s="14"/>
      <c r="D693" s="23" t="str">
        <f t="array" ref="D693">IF(E693="","",XLOOKUP(E693,selector_12,selector_12_ids,""))</f>
        <v/>
      </c>
      <c r="E693" s="25"/>
      <c r="F693" s="23" t="str">
        <f t="array" ref="F693">IF(G693="","",XLOOKUP(G693,selector_13,selector_13_ids,""))</f>
        <v/>
      </c>
      <c r="G693" s="25"/>
      <c r="H693" s="14"/>
      <c r="I693" s="23" t="str">
        <f t="array" ref="I693">IF(J693="","",XLOOKUP(J693,selector_13,selector_13_ids,""))</f>
        <v/>
      </c>
      <c r="J693" s="25"/>
      <c r="K693" s="14"/>
      <c r="L693" s="23" t="str">
        <f t="array" ref="L693">IF(M693="","",XLOOKUP(M693,selector_07,selector_07_ids,""))</f>
        <v/>
      </c>
      <c r="M693" s="25"/>
      <c r="N693" s="14"/>
      <c r="O693" s="14"/>
      <c r="P693" s="14"/>
      <c r="Q693" s="14"/>
      <c r="R693" s="14"/>
      <c r="S693" s="14"/>
      <c r="T693" s="14"/>
      <c r="U693" s="14"/>
      <c r="V693" s="14"/>
      <c r="W693" s="23" t="str">
        <f t="array" ref="W693">IF(X693="","",XLOOKUP(X693,selector_04,selector_04_ids,""))</f>
        <v/>
      </c>
      <c r="X693" s="25"/>
      <c r="Y693" s="14"/>
      <c r="Z693" s="27"/>
      <c r="AA693" s="14"/>
    </row>
    <row r="694">
      <c r="A694" s="14"/>
      <c r="B694" s="23" t="str">
        <f>IF($A694="","",'Система'!$B$4)</f>
        <v/>
      </c>
      <c r="C694" s="14"/>
      <c r="D694" s="23" t="str">
        <f t="array" ref="D694">IF(E694="","",XLOOKUP(E694,selector_12,selector_12_ids,""))</f>
        <v/>
      </c>
      <c r="E694" s="25"/>
      <c r="F694" s="23" t="str">
        <f t="array" ref="F694">IF(G694="","",XLOOKUP(G694,selector_13,selector_13_ids,""))</f>
        <v/>
      </c>
      <c r="G694" s="25"/>
      <c r="H694" s="14"/>
      <c r="I694" s="23" t="str">
        <f t="array" ref="I694">IF(J694="","",XLOOKUP(J694,selector_13,selector_13_ids,""))</f>
        <v/>
      </c>
      <c r="J694" s="25"/>
      <c r="K694" s="14"/>
      <c r="L694" s="23" t="str">
        <f t="array" ref="L694">IF(M694="","",XLOOKUP(M694,selector_07,selector_07_ids,""))</f>
        <v/>
      </c>
      <c r="M694" s="25"/>
      <c r="N694" s="14"/>
      <c r="O694" s="14"/>
      <c r="P694" s="14"/>
      <c r="Q694" s="14"/>
      <c r="R694" s="14"/>
      <c r="S694" s="14"/>
      <c r="T694" s="14"/>
      <c r="U694" s="14"/>
      <c r="V694" s="14"/>
      <c r="W694" s="23" t="str">
        <f t="array" ref="W694">IF(X694="","",XLOOKUP(X694,selector_04,selector_04_ids,""))</f>
        <v/>
      </c>
      <c r="X694" s="25"/>
      <c r="Y694" s="14"/>
      <c r="Z694" s="27"/>
      <c r="AA694" s="14"/>
    </row>
    <row r="695">
      <c r="A695" s="14"/>
      <c r="B695" s="23" t="str">
        <f>IF($A695="","",'Система'!$B$4)</f>
        <v/>
      </c>
      <c r="C695" s="14"/>
      <c r="D695" s="23" t="str">
        <f t="array" ref="D695">IF(E695="","",XLOOKUP(E695,selector_12,selector_12_ids,""))</f>
        <v/>
      </c>
      <c r="E695" s="25"/>
      <c r="F695" s="23" t="str">
        <f t="array" ref="F695">IF(G695="","",XLOOKUP(G695,selector_13,selector_13_ids,""))</f>
        <v/>
      </c>
      <c r="G695" s="25"/>
      <c r="H695" s="14"/>
      <c r="I695" s="23" t="str">
        <f t="array" ref="I695">IF(J695="","",XLOOKUP(J695,selector_13,selector_13_ids,""))</f>
        <v/>
      </c>
      <c r="J695" s="25"/>
      <c r="K695" s="14"/>
      <c r="L695" s="23" t="str">
        <f t="array" ref="L695">IF(M695="","",XLOOKUP(M695,selector_07,selector_07_ids,""))</f>
        <v/>
      </c>
      <c r="M695" s="25"/>
      <c r="N695" s="14"/>
      <c r="O695" s="14"/>
      <c r="P695" s="14"/>
      <c r="Q695" s="14"/>
      <c r="R695" s="14"/>
      <c r="S695" s="14"/>
      <c r="T695" s="14"/>
      <c r="U695" s="14"/>
      <c r="V695" s="14"/>
      <c r="W695" s="23" t="str">
        <f t="array" ref="W695">IF(X695="","",XLOOKUP(X695,selector_04,selector_04_ids,""))</f>
        <v/>
      </c>
      <c r="X695" s="25"/>
      <c r="Y695" s="14"/>
      <c r="Z695" s="27"/>
      <c r="AA695" s="14"/>
    </row>
    <row r="696">
      <c r="A696" s="14"/>
      <c r="B696" s="23" t="str">
        <f>IF($A696="","",'Система'!$B$4)</f>
        <v/>
      </c>
      <c r="C696" s="14"/>
      <c r="D696" s="23" t="str">
        <f t="array" ref="D696">IF(E696="","",XLOOKUP(E696,selector_12,selector_12_ids,""))</f>
        <v/>
      </c>
      <c r="E696" s="25"/>
      <c r="F696" s="23" t="str">
        <f t="array" ref="F696">IF(G696="","",XLOOKUP(G696,selector_13,selector_13_ids,""))</f>
        <v/>
      </c>
      <c r="G696" s="25"/>
      <c r="H696" s="14"/>
      <c r="I696" s="23" t="str">
        <f t="array" ref="I696">IF(J696="","",XLOOKUP(J696,selector_13,selector_13_ids,""))</f>
        <v/>
      </c>
      <c r="J696" s="25"/>
      <c r="K696" s="14"/>
      <c r="L696" s="23" t="str">
        <f t="array" ref="L696">IF(M696="","",XLOOKUP(M696,selector_07,selector_07_ids,""))</f>
        <v/>
      </c>
      <c r="M696" s="25"/>
      <c r="N696" s="14"/>
      <c r="O696" s="14"/>
      <c r="P696" s="14"/>
      <c r="Q696" s="14"/>
      <c r="R696" s="14"/>
      <c r="S696" s="14"/>
      <c r="T696" s="14"/>
      <c r="U696" s="14"/>
      <c r="V696" s="14"/>
      <c r="W696" s="23" t="str">
        <f t="array" ref="W696">IF(X696="","",XLOOKUP(X696,selector_04,selector_04_ids,""))</f>
        <v/>
      </c>
      <c r="X696" s="25"/>
      <c r="Y696" s="14"/>
      <c r="Z696" s="27"/>
      <c r="AA696" s="14"/>
    </row>
    <row r="697">
      <c r="A697" s="14"/>
      <c r="B697" s="23" t="str">
        <f>IF($A697="","",'Система'!$B$4)</f>
        <v/>
      </c>
      <c r="C697" s="14"/>
      <c r="D697" s="23" t="str">
        <f t="array" ref="D697">IF(E697="","",XLOOKUP(E697,selector_12,selector_12_ids,""))</f>
        <v/>
      </c>
      <c r="E697" s="25"/>
      <c r="F697" s="23" t="str">
        <f t="array" ref="F697">IF(G697="","",XLOOKUP(G697,selector_13,selector_13_ids,""))</f>
        <v/>
      </c>
      <c r="G697" s="25"/>
      <c r="H697" s="14"/>
      <c r="I697" s="23" t="str">
        <f t="array" ref="I697">IF(J697="","",XLOOKUP(J697,selector_13,selector_13_ids,""))</f>
        <v/>
      </c>
      <c r="J697" s="25"/>
      <c r="K697" s="14"/>
      <c r="L697" s="23" t="str">
        <f t="array" ref="L697">IF(M697="","",XLOOKUP(M697,selector_07,selector_07_ids,""))</f>
        <v/>
      </c>
      <c r="M697" s="25"/>
      <c r="N697" s="14"/>
      <c r="O697" s="14"/>
      <c r="P697" s="14"/>
      <c r="Q697" s="14"/>
      <c r="R697" s="14"/>
      <c r="S697" s="14"/>
      <c r="T697" s="14"/>
      <c r="U697" s="14"/>
      <c r="V697" s="14"/>
      <c r="W697" s="23" t="str">
        <f t="array" ref="W697">IF(X697="","",XLOOKUP(X697,selector_04,selector_04_ids,""))</f>
        <v/>
      </c>
      <c r="X697" s="25"/>
      <c r="Y697" s="14"/>
      <c r="Z697" s="27"/>
      <c r="AA697" s="14"/>
    </row>
    <row r="698">
      <c r="A698" s="14"/>
      <c r="B698" s="23" t="str">
        <f>IF($A698="","",'Система'!$B$4)</f>
        <v/>
      </c>
      <c r="C698" s="14"/>
      <c r="D698" s="23" t="str">
        <f t="array" ref="D698">IF(E698="","",XLOOKUP(E698,selector_12,selector_12_ids,""))</f>
        <v/>
      </c>
      <c r="E698" s="25"/>
      <c r="F698" s="23" t="str">
        <f t="array" ref="F698">IF(G698="","",XLOOKUP(G698,selector_13,selector_13_ids,""))</f>
        <v/>
      </c>
      <c r="G698" s="25"/>
      <c r="H698" s="14"/>
      <c r="I698" s="23" t="str">
        <f t="array" ref="I698">IF(J698="","",XLOOKUP(J698,selector_13,selector_13_ids,""))</f>
        <v/>
      </c>
      <c r="J698" s="25"/>
      <c r="K698" s="14"/>
      <c r="L698" s="23" t="str">
        <f t="array" ref="L698">IF(M698="","",XLOOKUP(M698,selector_07,selector_07_ids,""))</f>
        <v/>
      </c>
      <c r="M698" s="25"/>
      <c r="N698" s="14"/>
      <c r="O698" s="14"/>
      <c r="P698" s="14"/>
      <c r="Q698" s="14"/>
      <c r="R698" s="14"/>
      <c r="S698" s="14"/>
      <c r="T698" s="14"/>
      <c r="U698" s="14"/>
      <c r="V698" s="14"/>
      <c r="W698" s="23" t="str">
        <f t="array" ref="W698">IF(X698="","",XLOOKUP(X698,selector_04,selector_04_ids,""))</f>
        <v/>
      </c>
      <c r="X698" s="25"/>
      <c r="Y698" s="14"/>
      <c r="Z698" s="27"/>
      <c r="AA698" s="14"/>
    </row>
    <row r="699">
      <c r="A699" s="14"/>
      <c r="B699" s="23" t="str">
        <f>IF($A699="","",'Система'!$B$4)</f>
        <v/>
      </c>
      <c r="C699" s="14"/>
      <c r="D699" s="23" t="str">
        <f t="array" ref="D699">IF(E699="","",XLOOKUP(E699,selector_12,selector_12_ids,""))</f>
        <v/>
      </c>
      <c r="E699" s="25"/>
      <c r="F699" s="23" t="str">
        <f t="array" ref="F699">IF(G699="","",XLOOKUP(G699,selector_13,selector_13_ids,""))</f>
        <v/>
      </c>
      <c r="G699" s="25"/>
      <c r="H699" s="14"/>
      <c r="I699" s="23" t="str">
        <f t="array" ref="I699">IF(J699="","",XLOOKUP(J699,selector_13,selector_13_ids,""))</f>
        <v/>
      </c>
      <c r="J699" s="25"/>
      <c r="K699" s="14"/>
      <c r="L699" s="23" t="str">
        <f t="array" ref="L699">IF(M699="","",XLOOKUP(M699,selector_07,selector_07_ids,""))</f>
        <v/>
      </c>
      <c r="M699" s="25"/>
      <c r="N699" s="14"/>
      <c r="O699" s="14"/>
      <c r="P699" s="14"/>
      <c r="Q699" s="14"/>
      <c r="R699" s="14"/>
      <c r="S699" s="14"/>
      <c r="T699" s="14"/>
      <c r="U699" s="14"/>
      <c r="V699" s="14"/>
      <c r="W699" s="23" t="str">
        <f t="array" ref="W699">IF(X699="","",XLOOKUP(X699,selector_04,selector_04_ids,""))</f>
        <v/>
      </c>
      <c r="X699" s="25"/>
      <c r="Y699" s="14"/>
      <c r="Z699" s="27"/>
      <c r="AA699" s="14"/>
    </row>
    <row r="700">
      <c r="A700" s="14"/>
      <c r="B700" s="23" t="str">
        <f>IF($A700="","",'Система'!$B$4)</f>
        <v/>
      </c>
      <c r="C700" s="14"/>
      <c r="D700" s="23" t="str">
        <f t="array" ref="D700">IF(E700="","",XLOOKUP(E700,selector_12,selector_12_ids,""))</f>
        <v/>
      </c>
      <c r="E700" s="25"/>
      <c r="F700" s="23" t="str">
        <f t="array" ref="F700">IF(G700="","",XLOOKUP(G700,selector_13,selector_13_ids,""))</f>
        <v/>
      </c>
      <c r="G700" s="25"/>
      <c r="H700" s="14"/>
      <c r="I700" s="23" t="str">
        <f t="array" ref="I700">IF(J700="","",XLOOKUP(J700,selector_13,selector_13_ids,""))</f>
        <v/>
      </c>
      <c r="J700" s="25"/>
      <c r="K700" s="14"/>
      <c r="L700" s="23" t="str">
        <f t="array" ref="L700">IF(M700="","",XLOOKUP(M700,selector_07,selector_07_ids,""))</f>
        <v/>
      </c>
      <c r="M700" s="25"/>
      <c r="N700" s="14"/>
      <c r="O700" s="14"/>
      <c r="P700" s="14"/>
      <c r="Q700" s="14"/>
      <c r="R700" s="14"/>
      <c r="S700" s="14"/>
      <c r="T700" s="14"/>
      <c r="U700" s="14"/>
      <c r="V700" s="14"/>
      <c r="W700" s="23" t="str">
        <f t="array" ref="W700">IF(X700="","",XLOOKUP(X700,selector_04,selector_04_ids,""))</f>
        <v/>
      </c>
      <c r="X700" s="25"/>
      <c r="Y700" s="14"/>
      <c r="Z700" s="27"/>
      <c r="AA700" s="14"/>
    </row>
    <row r="701">
      <c r="A701" s="14"/>
      <c r="B701" s="23" t="str">
        <f>IF($A701="","",'Система'!$B$4)</f>
        <v/>
      </c>
      <c r="C701" s="14"/>
      <c r="D701" s="23" t="str">
        <f t="array" ref="D701">IF(E701="","",XLOOKUP(E701,selector_12,selector_12_ids,""))</f>
        <v/>
      </c>
      <c r="E701" s="25"/>
      <c r="F701" s="23" t="str">
        <f t="array" ref="F701">IF(G701="","",XLOOKUP(G701,selector_13,selector_13_ids,""))</f>
        <v/>
      </c>
      <c r="G701" s="25"/>
      <c r="H701" s="14"/>
      <c r="I701" s="23" t="str">
        <f t="array" ref="I701">IF(J701="","",XLOOKUP(J701,selector_13,selector_13_ids,""))</f>
        <v/>
      </c>
      <c r="J701" s="25"/>
      <c r="K701" s="14"/>
      <c r="L701" s="23" t="str">
        <f t="array" ref="L701">IF(M701="","",XLOOKUP(M701,selector_07,selector_07_ids,""))</f>
        <v/>
      </c>
      <c r="M701" s="25"/>
      <c r="N701" s="14"/>
      <c r="O701" s="14"/>
      <c r="P701" s="14"/>
      <c r="Q701" s="14"/>
      <c r="R701" s="14"/>
      <c r="S701" s="14"/>
      <c r="T701" s="14"/>
      <c r="U701" s="14"/>
      <c r="V701" s="14"/>
      <c r="W701" s="23" t="str">
        <f t="array" ref="W701">IF(X701="","",XLOOKUP(X701,selector_04,selector_04_ids,""))</f>
        <v/>
      </c>
      <c r="X701" s="25"/>
      <c r="Y701" s="14"/>
      <c r="Z701" s="27"/>
      <c r="AA701" s="14"/>
    </row>
    <row r="702">
      <c r="A702" s="14"/>
      <c r="B702" s="23" t="str">
        <f>IF($A702="","",'Система'!$B$4)</f>
        <v/>
      </c>
      <c r="C702" s="14"/>
      <c r="D702" s="23" t="str">
        <f t="array" ref="D702">IF(E702="","",XLOOKUP(E702,selector_12,selector_12_ids,""))</f>
        <v/>
      </c>
      <c r="E702" s="25"/>
      <c r="F702" s="23" t="str">
        <f t="array" ref="F702">IF(G702="","",XLOOKUP(G702,selector_13,selector_13_ids,""))</f>
        <v/>
      </c>
      <c r="G702" s="25"/>
      <c r="H702" s="14"/>
      <c r="I702" s="23" t="str">
        <f t="array" ref="I702">IF(J702="","",XLOOKUP(J702,selector_13,selector_13_ids,""))</f>
        <v/>
      </c>
      <c r="J702" s="25"/>
      <c r="K702" s="14"/>
      <c r="L702" s="23" t="str">
        <f t="array" ref="L702">IF(M702="","",XLOOKUP(M702,selector_07,selector_07_ids,""))</f>
        <v/>
      </c>
      <c r="M702" s="25"/>
      <c r="N702" s="14"/>
      <c r="O702" s="14"/>
      <c r="P702" s="14"/>
      <c r="Q702" s="14"/>
      <c r="R702" s="14"/>
      <c r="S702" s="14"/>
      <c r="T702" s="14"/>
      <c r="U702" s="14"/>
      <c r="V702" s="14"/>
      <c r="W702" s="23" t="str">
        <f t="array" ref="W702">IF(X702="","",XLOOKUP(X702,selector_04,selector_04_ids,""))</f>
        <v/>
      </c>
      <c r="X702" s="25"/>
      <c r="Y702" s="14"/>
      <c r="Z702" s="27"/>
      <c r="AA702" s="14"/>
    </row>
    <row r="703">
      <c r="A703" s="14"/>
      <c r="B703" s="23" t="str">
        <f>IF($A703="","",'Система'!$B$4)</f>
        <v/>
      </c>
      <c r="C703" s="14"/>
      <c r="D703" s="23" t="str">
        <f t="array" ref="D703">IF(E703="","",XLOOKUP(E703,selector_12,selector_12_ids,""))</f>
        <v/>
      </c>
      <c r="E703" s="25"/>
      <c r="F703" s="23" t="str">
        <f t="array" ref="F703">IF(G703="","",XLOOKUP(G703,selector_13,selector_13_ids,""))</f>
        <v/>
      </c>
      <c r="G703" s="25"/>
      <c r="H703" s="14"/>
      <c r="I703" s="23" t="str">
        <f t="array" ref="I703">IF(J703="","",XLOOKUP(J703,selector_13,selector_13_ids,""))</f>
        <v/>
      </c>
      <c r="J703" s="25"/>
      <c r="K703" s="14"/>
      <c r="L703" s="23" t="str">
        <f t="array" ref="L703">IF(M703="","",XLOOKUP(M703,selector_07,selector_07_ids,""))</f>
        <v/>
      </c>
      <c r="M703" s="25"/>
      <c r="N703" s="14"/>
      <c r="O703" s="14"/>
      <c r="P703" s="14"/>
      <c r="Q703" s="14"/>
      <c r="R703" s="14"/>
      <c r="S703" s="14"/>
      <c r="T703" s="14"/>
      <c r="U703" s="14"/>
      <c r="V703" s="14"/>
      <c r="W703" s="23" t="str">
        <f t="array" ref="W703">IF(X703="","",XLOOKUP(X703,selector_04,selector_04_ids,""))</f>
        <v/>
      </c>
      <c r="X703" s="25"/>
      <c r="Y703" s="14"/>
      <c r="Z703" s="27"/>
      <c r="AA703" s="14"/>
    </row>
    <row r="704">
      <c r="A704" s="14"/>
      <c r="B704" s="23" t="str">
        <f>IF($A704="","",'Система'!$B$4)</f>
        <v/>
      </c>
      <c r="C704" s="14"/>
      <c r="D704" s="23" t="str">
        <f t="array" ref="D704">IF(E704="","",XLOOKUP(E704,selector_12,selector_12_ids,""))</f>
        <v/>
      </c>
      <c r="E704" s="25"/>
      <c r="F704" s="23" t="str">
        <f t="array" ref="F704">IF(G704="","",XLOOKUP(G704,selector_13,selector_13_ids,""))</f>
        <v/>
      </c>
      <c r="G704" s="25"/>
      <c r="H704" s="14"/>
      <c r="I704" s="23" t="str">
        <f t="array" ref="I704">IF(J704="","",XLOOKUP(J704,selector_13,selector_13_ids,""))</f>
        <v/>
      </c>
      <c r="J704" s="25"/>
      <c r="K704" s="14"/>
      <c r="L704" s="23" t="str">
        <f t="array" ref="L704">IF(M704="","",XLOOKUP(M704,selector_07,selector_07_ids,""))</f>
        <v/>
      </c>
      <c r="M704" s="25"/>
      <c r="N704" s="14"/>
      <c r="O704" s="14"/>
      <c r="P704" s="14"/>
      <c r="Q704" s="14"/>
      <c r="R704" s="14"/>
      <c r="S704" s="14"/>
      <c r="T704" s="14"/>
      <c r="U704" s="14"/>
      <c r="V704" s="14"/>
      <c r="W704" s="23" t="str">
        <f t="array" ref="W704">IF(X704="","",XLOOKUP(X704,selector_04,selector_04_ids,""))</f>
        <v/>
      </c>
      <c r="X704" s="25"/>
      <c r="Y704" s="14"/>
      <c r="Z704" s="27"/>
      <c r="AA704" s="14"/>
    </row>
    <row r="705">
      <c r="A705" s="14"/>
      <c r="B705" s="23" t="str">
        <f>IF($A705="","",'Система'!$B$4)</f>
        <v/>
      </c>
      <c r="C705" s="14"/>
      <c r="D705" s="23" t="str">
        <f t="array" ref="D705">IF(E705="","",XLOOKUP(E705,selector_12,selector_12_ids,""))</f>
        <v/>
      </c>
      <c r="E705" s="25"/>
      <c r="F705" s="23" t="str">
        <f t="array" ref="F705">IF(G705="","",XLOOKUP(G705,selector_13,selector_13_ids,""))</f>
        <v/>
      </c>
      <c r="G705" s="25"/>
      <c r="H705" s="14"/>
      <c r="I705" s="23" t="str">
        <f t="array" ref="I705">IF(J705="","",XLOOKUP(J705,selector_13,selector_13_ids,""))</f>
        <v/>
      </c>
      <c r="J705" s="25"/>
      <c r="K705" s="14"/>
      <c r="L705" s="23" t="str">
        <f t="array" ref="L705">IF(M705="","",XLOOKUP(M705,selector_07,selector_07_ids,""))</f>
        <v/>
      </c>
      <c r="M705" s="25"/>
      <c r="N705" s="14"/>
      <c r="O705" s="14"/>
      <c r="P705" s="14"/>
      <c r="Q705" s="14"/>
      <c r="R705" s="14"/>
      <c r="S705" s="14"/>
      <c r="T705" s="14"/>
      <c r="U705" s="14"/>
      <c r="V705" s="14"/>
      <c r="W705" s="23" t="str">
        <f t="array" ref="W705">IF(X705="","",XLOOKUP(X705,selector_04,selector_04_ids,""))</f>
        <v/>
      </c>
      <c r="X705" s="25"/>
      <c r="Y705" s="14"/>
      <c r="Z705" s="27"/>
      <c r="AA705" s="14"/>
    </row>
    <row r="706">
      <c r="A706" s="14"/>
      <c r="B706" s="23" t="str">
        <f>IF($A706="","",'Система'!$B$4)</f>
        <v/>
      </c>
      <c r="C706" s="14"/>
      <c r="D706" s="23" t="str">
        <f t="array" ref="D706">IF(E706="","",XLOOKUP(E706,selector_12,selector_12_ids,""))</f>
        <v/>
      </c>
      <c r="E706" s="25"/>
      <c r="F706" s="23" t="str">
        <f t="array" ref="F706">IF(G706="","",XLOOKUP(G706,selector_13,selector_13_ids,""))</f>
        <v/>
      </c>
      <c r="G706" s="25"/>
      <c r="H706" s="14"/>
      <c r="I706" s="23" t="str">
        <f t="array" ref="I706">IF(J706="","",XLOOKUP(J706,selector_13,selector_13_ids,""))</f>
        <v/>
      </c>
      <c r="J706" s="25"/>
      <c r="K706" s="14"/>
      <c r="L706" s="23" t="str">
        <f t="array" ref="L706">IF(M706="","",XLOOKUP(M706,selector_07,selector_07_ids,""))</f>
        <v/>
      </c>
      <c r="M706" s="25"/>
      <c r="N706" s="14"/>
      <c r="O706" s="14"/>
      <c r="P706" s="14"/>
      <c r="Q706" s="14"/>
      <c r="R706" s="14"/>
      <c r="S706" s="14"/>
      <c r="T706" s="14"/>
      <c r="U706" s="14"/>
      <c r="V706" s="14"/>
      <c r="W706" s="23" t="str">
        <f t="array" ref="W706">IF(X706="","",XLOOKUP(X706,selector_04,selector_04_ids,""))</f>
        <v/>
      </c>
      <c r="X706" s="25"/>
      <c r="Y706" s="14"/>
      <c r="Z706" s="27"/>
      <c r="AA706" s="14"/>
    </row>
    <row r="707">
      <c r="A707" s="14"/>
      <c r="B707" s="23" t="str">
        <f>IF($A707="","",'Система'!$B$4)</f>
        <v/>
      </c>
      <c r="C707" s="14"/>
      <c r="D707" s="23" t="str">
        <f t="array" ref="D707">IF(E707="","",XLOOKUP(E707,selector_12,selector_12_ids,""))</f>
        <v/>
      </c>
      <c r="E707" s="25"/>
      <c r="F707" s="23" t="str">
        <f t="array" ref="F707">IF(G707="","",XLOOKUP(G707,selector_13,selector_13_ids,""))</f>
        <v/>
      </c>
      <c r="G707" s="25"/>
      <c r="H707" s="14"/>
      <c r="I707" s="23" t="str">
        <f t="array" ref="I707">IF(J707="","",XLOOKUP(J707,selector_13,selector_13_ids,""))</f>
        <v/>
      </c>
      <c r="J707" s="25"/>
      <c r="K707" s="14"/>
      <c r="L707" s="23" t="str">
        <f t="array" ref="L707">IF(M707="","",XLOOKUP(M707,selector_07,selector_07_ids,""))</f>
        <v/>
      </c>
      <c r="M707" s="25"/>
      <c r="N707" s="14"/>
      <c r="O707" s="14"/>
      <c r="P707" s="14"/>
      <c r="Q707" s="14"/>
      <c r="R707" s="14"/>
      <c r="S707" s="14"/>
      <c r="T707" s="14"/>
      <c r="U707" s="14"/>
      <c r="V707" s="14"/>
      <c r="W707" s="23" t="str">
        <f t="array" ref="W707">IF(X707="","",XLOOKUP(X707,selector_04,selector_04_ids,""))</f>
        <v/>
      </c>
      <c r="X707" s="25"/>
      <c r="Y707" s="14"/>
      <c r="Z707" s="27"/>
      <c r="AA707" s="14"/>
    </row>
    <row r="708">
      <c r="A708" s="14"/>
      <c r="B708" s="23" t="str">
        <f>IF($A708="","",'Система'!$B$4)</f>
        <v/>
      </c>
      <c r="C708" s="14"/>
      <c r="D708" s="23" t="str">
        <f t="array" ref="D708">IF(E708="","",XLOOKUP(E708,selector_12,selector_12_ids,""))</f>
        <v/>
      </c>
      <c r="E708" s="25"/>
      <c r="F708" s="23" t="str">
        <f t="array" ref="F708">IF(G708="","",XLOOKUP(G708,selector_13,selector_13_ids,""))</f>
        <v/>
      </c>
      <c r="G708" s="25"/>
      <c r="H708" s="14"/>
      <c r="I708" s="23" t="str">
        <f t="array" ref="I708">IF(J708="","",XLOOKUP(J708,selector_13,selector_13_ids,""))</f>
        <v/>
      </c>
      <c r="J708" s="25"/>
      <c r="K708" s="14"/>
      <c r="L708" s="23" t="str">
        <f t="array" ref="L708">IF(M708="","",XLOOKUP(M708,selector_07,selector_07_ids,""))</f>
        <v/>
      </c>
      <c r="M708" s="25"/>
      <c r="N708" s="14"/>
      <c r="O708" s="14"/>
      <c r="P708" s="14"/>
      <c r="Q708" s="14"/>
      <c r="R708" s="14"/>
      <c r="S708" s="14"/>
      <c r="T708" s="14"/>
      <c r="U708" s="14"/>
      <c r="V708" s="14"/>
      <c r="W708" s="23" t="str">
        <f t="array" ref="W708">IF(X708="","",XLOOKUP(X708,selector_04,selector_04_ids,""))</f>
        <v/>
      </c>
      <c r="X708" s="25"/>
      <c r="Y708" s="14"/>
      <c r="Z708" s="27"/>
      <c r="AA708" s="14"/>
    </row>
    <row r="709">
      <c r="A709" s="14"/>
      <c r="B709" s="23" t="str">
        <f>IF($A709="","",'Система'!$B$4)</f>
        <v/>
      </c>
      <c r="C709" s="14"/>
      <c r="D709" s="23" t="str">
        <f t="array" ref="D709">IF(E709="","",XLOOKUP(E709,selector_12,selector_12_ids,""))</f>
        <v/>
      </c>
      <c r="E709" s="25"/>
      <c r="F709" s="23" t="str">
        <f t="array" ref="F709">IF(G709="","",XLOOKUP(G709,selector_13,selector_13_ids,""))</f>
        <v/>
      </c>
      <c r="G709" s="25"/>
      <c r="H709" s="14"/>
      <c r="I709" s="23" t="str">
        <f t="array" ref="I709">IF(J709="","",XLOOKUP(J709,selector_13,selector_13_ids,""))</f>
        <v/>
      </c>
      <c r="J709" s="25"/>
      <c r="K709" s="14"/>
      <c r="L709" s="23" t="str">
        <f t="array" ref="L709">IF(M709="","",XLOOKUP(M709,selector_07,selector_07_ids,""))</f>
        <v/>
      </c>
      <c r="M709" s="25"/>
      <c r="N709" s="14"/>
      <c r="O709" s="14"/>
      <c r="P709" s="14"/>
      <c r="Q709" s="14"/>
      <c r="R709" s="14"/>
      <c r="S709" s="14"/>
      <c r="T709" s="14"/>
      <c r="U709" s="14"/>
      <c r="V709" s="14"/>
      <c r="W709" s="23" t="str">
        <f t="array" ref="W709">IF(X709="","",XLOOKUP(X709,selector_04,selector_04_ids,""))</f>
        <v/>
      </c>
      <c r="X709" s="25"/>
      <c r="Y709" s="14"/>
      <c r="Z709" s="27"/>
      <c r="AA709" s="14"/>
    </row>
    <row r="710">
      <c r="A710" s="14"/>
      <c r="B710" s="23" t="str">
        <f>IF($A710="","",'Система'!$B$4)</f>
        <v/>
      </c>
      <c r="C710" s="14"/>
      <c r="D710" s="23" t="str">
        <f t="array" ref="D710">IF(E710="","",XLOOKUP(E710,selector_12,selector_12_ids,""))</f>
        <v/>
      </c>
      <c r="E710" s="25"/>
      <c r="F710" s="23" t="str">
        <f t="array" ref="F710">IF(G710="","",XLOOKUP(G710,selector_13,selector_13_ids,""))</f>
        <v/>
      </c>
      <c r="G710" s="25"/>
      <c r="H710" s="14"/>
      <c r="I710" s="23" t="str">
        <f t="array" ref="I710">IF(J710="","",XLOOKUP(J710,selector_13,selector_13_ids,""))</f>
        <v/>
      </c>
      <c r="J710" s="25"/>
      <c r="K710" s="14"/>
      <c r="L710" s="23" t="str">
        <f t="array" ref="L710">IF(M710="","",XLOOKUP(M710,selector_07,selector_07_ids,""))</f>
        <v/>
      </c>
      <c r="M710" s="25"/>
      <c r="N710" s="14"/>
      <c r="O710" s="14"/>
      <c r="P710" s="14"/>
      <c r="Q710" s="14"/>
      <c r="R710" s="14"/>
      <c r="S710" s="14"/>
      <c r="T710" s="14"/>
      <c r="U710" s="14"/>
      <c r="V710" s="14"/>
      <c r="W710" s="23" t="str">
        <f t="array" ref="W710">IF(X710="","",XLOOKUP(X710,selector_04,selector_04_ids,""))</f>
        <v/>
      </c>
      <c r="X710" s="25"/>
      <c r="Y710" s="14"/>
      <c r="Z710" s="27"/>
      <c r="AA710" s="14"/>
    </row>
    <row r="711">
      <c r="A711" s="14"/>
      <c r="B711" s="23" t="str">
        <f>IF($A711="","",'Система'!$B$4)</f>
        <v/>
      </c>
      <c r="C711" s="14"/>
      <c r="D711" s="23" t="str">
        <f t="array" ref="D711">IF(E711="","",XLOOKUP(E711,selector_12,selector_12_ids,""))</f>
        <v/>
      </c>
      <c r="E711" s="25"/>
      <c r="F711" s="23" t="str">
        <f t="array" ref="F711">IF(G711="","",XLOOKUP(G711,selector_13,selector_13_ids,""))</f>
        <v/>
      </c>
      <c r="G711" s="25"/>
      <c r="H711" s="14"/>
      <c r="I711" s="23" t="str">
        <f t="array" ref="I711">IF(J711="","",XLOOKUP(J711,selector_13,selector_13_ids,""))</f>
        <v/>
      </c>
      <c r="J711" s="25"/>
      <c r="K711" s="14"/>
      <c r="L711" s="23" t="str">
        <f t="array" ref="L711">IF(M711="","",XLOOKUP(M711,selector_07,selector_07_ids,""))</f>
        <v/>
      </c>
      <c r="M711" s="25"/>
      <c r="N711" s="14"/>
      <c r="O711" s="14"/>
      <c r="P711" s="14"/>
      <c r="Q711" s="14"/>
      <c r="R711" s="14"/>
      <c r="S711" s="14"/>
      <c r="T711" s="14"/>
      <c r="U711" s="14"/>
      <c r="V711" s="14"/>
      <c r="W711" s="23" t="str">
        <f t="array" ref="W711">IF(X711="","",XLOOKUP(X711,selector_04,selector_04_ids,""))</f>
        <v/>
      </c>
      <c r="X711" s="25"/>
      <c r="Y711" s="14"/>
      <c r="Z711" s="27"/>
      <c r="AA711" s="14"/>
    </row>
    <row r="712">
      <c r="A712" s="14"/>
      <c r="B712" s="23" t="str">
        <f>IF($A712="","",'Система'!$B$4)</f>
        <v/>
      </c>
      <c r="C712" s="14"/>
      <c r="D712" s="23" t="str">
        <f t="array" ref="D712">IF(E712="","",XLOOKUP(E712,selector_12,selector_12_ids,""))</f>
        <v/>
      </c>
      <c r="E712" s="25"/>
      <c r="F712" s="23" t="str">
        <f t="array" ref="F712">IF(G712="","",XLOOKUP(G712,selector_13,selector_13_ids,""))</f>
        <v/>
      </c>
      <c r="G712" s="25"/>
      <c r="H712" s="14"/>
      <c r="I712" s="23" t="str">
        <f t="array" ref="I712">IF(J712="","",XLOOKUP(J712,selector_13,selector_13_ids,""))</f>
        <v/>
      </c>
      <c r="J712" s="25"/>
      <c r="K712" s="14"/>
      <c r="L712" s="23" t="str">
        <f t="array" ref="L712">IF(M712="","",XLOOKUP(M712,selector_07,selector_07_ids,""))</f>
        <v/>
      </c>
      <c r="M712" s="25"/>
      <c r="N712" s="14"/>
      <c r="O712" s="14"/>
      <c r="P712" s="14"/>
      <c r="Q712" s="14"/>
      <c r="R712" s="14"/>
      <c r="S712" s="14"/>
      <c r="T712" s="14"/>
      <c r="U712" s="14"/>
      <c r="V712" s="14"/>
      <c r="W712" s="23" t="str">
        <f t="array" ref="W712">IF(X712="","",XLOOKUP(X712,selector_04,selector_04_ids,""))</f>
        <v/>
      </c>
      <c r="X712" s="25"/>
      <c r="Y712" s="14"/>
      <c r="Z712" s="27"/>
      <c r="AA712" s="14"/>
    </row>
    <row r="713">
      <c r="A713" s="14"/>
      <c r="B713" s="23" t="str">
        <f>IF($A713="","",'Система'!$B$4)</f>
        <v/>
      </c>
      <c r="C713" s="14"/>
      <c r="D713" s="23" t="str">
        <f t="array" ref="D713">IF(E713="","",XLOOKUP(E713,selector_12,selector_12_ids,""))</f>
        <v/>
      </c>
      <c r="E713" s="25"/>
      <c r="F713" s="23" t="str">
        <f t="array" ref="F713">IF(G713="","",XLOOKUP(G713,selector_13,selector_13_ids,""))</f>
        <v/>
      </c>
      <c r="G713" s="25"/>
      <c r="H713" s="14"/>
      <c r="I713" s="23" t="str">
        <f t="array" ref="I713">IF(J713="","",XLOOKUP(J713,selector_13,selector_13_ids,""))</f>
        <v/>
      </c>
      <c r="J713" s="25"/>
      <c r="K713" s="14"/>
      <c r="L713" s="23" t="str">
        <f t="array" ref="L713">IF(M713="","",XLOOKUP(M713,selector_07,selector_07_ids,""))</f>
        <v/>
      </c>
      <c r="M713" s="25"/>
      <c r="N713" s="14"/>
      <c r="O713" s="14"/>
      <c r="P713" s="14"/>
      <c r="Q713" s="14"/>
      <c r="R713" s="14"/>
      <c r="S713" s="14"/>
      <c r="T713" s="14"/>
      <c r="U713" s="14"/>
      <c r="V713" s="14"/>
      <c r="W713" s="23" t="str">
        <f t="array" ref="W713">IF(X713="","",XLOOKUP(X713,selector_04,selector_04_ids,""))</f>
        <v/>
      </c>
      <c r="X713" s="25"/>
      <c r="Y713" s="14"/>
      <c r="Z713" s="27"/>
      <c r="AA713" s="14"/>
    </row>
    <row r="714">
      <c r="A714" s="14"/>
      <c r="B714" s="23" t="str">
        <f>IF($A714="","",'Система'!$B$4)</f>
        <v/>
      </c>
      <c r="C714" s="14"/>
      <c r="D714" s="23" t="str">
        <f t="array" ref="D714">IF(E714="","",XLOOKUP(E714,selector_12,selector_12_ids,""))</f>
        <v/>
      </c>
      <c r="E714" s="25"/>
      <c r="F714" s="23" t="str">
        <f t="array" ref="F714">IF(G714="","",XLOOKUP(G714,selector_13,selector_13_ids,""))</f>
        <v/>
      </c>
      <c r="G714" s="25"/>
      <c r="H714" s="14"/>
      <c r="I714" s="23" t="str">
        <f t="array" ref="I714">IF(J714="","",XLOOKUP(J714,selector_13,selector_13_ids,""))</f>
        <v/>
      </c>
      <c r="J714" s="25"/>
      <c r="K714" s="14"/>
      <c r="L714" s="23" t="str">
        <f t="array" ref="L714">IF(M714="","",XLOOKUP(M714,selector_07,selector_07_ids,""))</f>
        <v/>
      </c>
      <c r="M714" s="25"/>
      <c r="N714" s="14"/>
      <c r="O714" s="14"/>
      <c r="P714" s="14"/>
      <c r="Q714" s="14"/>
      <c r="R714" s="14"/>
      <c r="S714" s="14"/>
      <c r="T714" s="14"/>
      <c r="U714" s="14"/>
      <c r="V714" s="14"/>
      <c r="W714" s="23" t="str">
        <f t="array" ref="W714">IF(X714="","",XLOOKUP(X714,selector_04,selector_04_ids,""))</f>
        <v/>
      </c>
      <c r="X714" s="25"/>
      <c r="Y714" s="14"/>
      <c r="Z714" s="27"/>
      <c r="AA714" s="14"/>
    </row>
    <row r="715">
      <c r="A715" s="14"/>
      <c r="B715" s="23" t="str">
        <f>IF($A715="","",'Система'!$B$4)</f>
        <v/>
      </c>
      <c r="C715" s="14"/>
      <c r="D715" s="23" t="str">
        <f t="array" ref="D715">IF(E715="","",XLOOKUP(E715,selector_12,selector_12_ids,""))</f>
        <v/>
      </c>
      <c r="E715" s="25"/>
      <c r="F715" s="23" t="str">
        <f t="array" ref="F715">IF(G715="","",XLOOKUP(G715,selector_13,selector_13_ids,""))</f>
        <v/>
      </c>
      <c r="G715" s="25"/>
      <c r="H715" s="14"/>
      <c r="I715" s="23" t="str">
        <f t="array" ref="I715">IF(J715="","",XLOOKUP(J715,selector_13,selector_13_ids,""))</f>
        <v/>
      </c>
      <c r="J715" s="25"/>
      <c r="K715" s="14"/>
      <c r="L715" s="23" t="str">
        <f t="array" ref="L715">IF(M715="","",XLOOKUP(M715,selector_07,selector_07_ids,""))</f>
        <v/>
      </c>
      <c r="M715" s="25"/>
      <c r="N715" s="14"/>
      <c r="O715" s="14"/>
      <c r="P715" s="14"/>
      <c r="Q715" s="14"/>
      <c r="R715" s="14"/>
      <c r="S715" s="14"/>
      <c r="T715" s="14"/>
      <c r="U715" s="14"/>
      <c r="V715" s="14"/>
      <c r="W715" s="23" t="str">
        <f t="array" ref="W715">IF(X715="","",XLOOKUP(X715,selector_04,selector_04_ids,""))</f>
        <v/>
      </c>
      <c r="X715" s="25"/>
      <c r="Y715" s="14"/>
      <c r="Z715" s="27"/>
      <c r="AA715" s="14"/>
    </row>
    <row r="716">
      <c r="A716" s="14"/>
      <c r="B716" s="23" t="str">
        <f>IF($A716="","",'Система'!$B$4)</f>
        <v/>
      </c>
      <c r="C716" s="14"/>
      <c r="D716" s="23" t="str">
        <f t="array" ref="D716">IF(E716="","",XLOOKUP(E716,selector_12,selector_12_ids,""))</f>
        <v/>
      </c>
      <c r="E716" s="25"/>
      <c r="F716" s="23" t="str">
        <f t="array" ref="F716">IF(G716="","",XLOOKUP(G716,selector_13,selector_13_ids,""))</f>
        <v/>
      </c>
      <c r="G716" s="25"/>
      <c r="H716" s="14"/>
      <c r="I716" s="23" t="str">
        <f t="array" ref="I716">IF(J716="","",XLOOKUP(J716,selector_13,selector_13_ids,""))</f>
        <v/>
      </c>
      <c r="J716" s="25"/>
      <c r="K716" s="14"/>
      <c r="L716" s="23" t="str">
        <f t="array" ref="L716">IF(M716="","",XLOOKUP(M716,selector_07,selector_07_ids,""))</f>
        <v/>
      </c>
      <c r="M716" s="25"/>
      <c r="N716" s="14"/>
      <c r="O716" s="14"/>
      <c r="P716" s="14"/>
      <c r="Q716" s="14"/>
      <c r="R716" s="14"/>
      <c r="S716" s="14"/>
      <c r="T716" s="14"/>
      <c r="U716" s="14"/>
      <c r="V716" s="14"/>
      <c r="W716" s="23" t="str">
        <f t="array" ref="W716">IF(X716="","",XLOOKUP(X716,selector_04,selector_04_ids,""))</f>
        <v/>
      </c>
      <c r="X716" s="25"/>
      <c r="Y716" s="14"/>
      <c r="Z716" s="27"/>
      <c r="AA716" s="14"/>
    </row>
    <row r="717">
      <c r="A717" s="14"/>
      <c r="B717" s="23" t="str">
        <f>IF($A717="","",'Система'!$B$4)</f>
        <v/>
      </c>
      <c r="C717" s="14"/>
      <c r="D717" s="23" t="str">
        <f t="array" ref="D717">IF(E717="","",XLOOKUP(E717,selector_12,selector_12_ids,""))</f>
        <v/>
      </c>
      <c r="E717" s="25"/>
      <c r="F717" s="23" t="str">
        <f t="array" ref="F717">IF(G717="","",XLOOKUP(G717,selector_13,selector_13_ids,""))</f>
        <v/>
      </c>
      <c r="G717" s="25"/>
      <c r="H717" s="14"/>
      <c r="I717" s="23" t="str">
        <f t="array" ref="I717">IF(J717="","",XLOOKUP(J717,selector_13,selector_13_ids,""))</f>
        <v/>
      </c>
      <c r="J717" s="25"/>
      <c r="K717" s="14"/>
      <c r="L717" s="23" t="str">
        <f t="array" ref="L717">IF(M717="","",XLOOKUP(M717,selector_07,selector_07_ids,""))</f>
        <v/>
      </c>
      <c r="M717" s="25"/>
      <c r="N717" s="14"/>
      <c r="O717" s="14"/>
      <c r="P717" s="14"/>
      <c r="Q717" s="14"/>
      <c r="R717" s="14"/>
      <c r="S717" s="14"/>
      <c r="T717" s="14"/>
      <c r="U717" s="14"/>
      <c r="V717" s="14"/>
      <c r="W717" s="23" t="str">
        <f t="array" ref="W717">IF(X717="","",XLOOKUP(X717,selector_04,selector_04_ids,""))</f>
        <v/>
      </c>
      <c r="X717" s="25"/>
      <c r="Y717" s="14"/>
      <c r="Z717" s="27"/>
      <c r="AA717" s="14"/>
    </row>
    <row r="718">
      <c r="A718" s="14"/>
      <c r="B718" s="23" t="str">
        <f>IF($A718="","",'Система'!$B$4)</f>
        <v/>
      </c>
      <c r="C718" s="14"/>
      <c r="D718" s="23" t="str">
        <f t="array" ref="D718">IF(E718="","",XLOOKUP(E718,selector_12,selector_12_ids,""))</f>
        <v/>
      </c>
      <c r="E718" s="25"/>
      <c r="F718" s="23" t="str">
        <f t="array" ref="F718">IF(G718="","",XLOOKUP(G718,selector_13,selector_13_ids,""))</f>
        <v/>
      </c>
      <c r="G718" s="25"/>
      <c r="H718" s="14"/>
      <c r="I718" s="23" t="str">
        <f t="array" ref="I718">IF(J718="","",XLOOKUP(J718,selector_13,selector_13_ids,""))</f>
        <v/>
      </c>
      <c r="J718" s="25"/>
      <c r="K718" s="14"/>
      <c r="L718" s="23" t="str">
        <f t="array" ref="L718">IF(M718="","",XLOOKUP(M718,selector_07,selector_07_ids,""))</f>
        <v/>
      </c>
      <c r="M718" s="25"/>
      <c r="N718" s="14"/>
      <c r="O718" s="14"/>
      <c r="P718" s="14"/>
      <c r="Q718" s="14"/>
      <c r="R718" s="14"/>
      <c r="S718" s="14"/>
      <c r="T718" s="14"/>
      <c r="U718" s="14"/>
      <c r="V718" s="14"/>
      <c r="W718" s="23" t="str">
        <f t="array" ref="W718">IF(X718="","",XLOOKUP(X718,selector_04,selector_04_ids,""))</f>
        <v/>
      </c>
      <c r="X718" s="25"/>
      <c r="Y718" s="14"/>
      <c r="Z718" s="27"/>
      <c r="AA718" s="14"/>
    </row>
    <row r="719">
      <c r="A719" s="14"/>
      <c r="B719" s="23" t="str">
        <f>IF($A719="","",'Система'!$B$4)</f>
        <v/>
      </c>
      <c r="C719" s="14"/>
      <c r="D719" s="23" t="str">
        <f t="array" ref="D719">IF(E719="","",XLOOKUP(E719,selector_12,selector_12_ids,""))</f>
        <v/>
      </c>
      <c r="E719" s="25"/>
      <c r="F719" s="23" t="str">
        <f t="array" ref="F719">IF(G719="","",XLOOKUP(G719,selector_13,selector_13_ids,""))</f>
        <v/>
      </c>
      <c r="G719" s="25"/>
      <c r="H719" s="14"/>
      <c r="I719" s="23" t="str">
        <f t="array" ref="I719">IF(J719="","",XLOOKUP(J719,selector_13,selector_13_ids,""))</f>
        <v/>
      </c>
      <c r="J719" s="25"/>
      <c r="K719" s="14"/>
      <c r="L719" s="23" t="str">
        <f t="array" ref="L719">IF(M719="","",XLOOKUP(M719,selector_07,selector_07_ids,""))</f>
        <v/>
      </c>
      <c r="M719" s="25"/>
      <c r="N719" s="14"/>
      <c r="O719" s="14"/>
      <c r="P719" s="14"/>
      <c r="Q719" s="14"/>
      <c r="R719" s="14"/>
      <c r="S719" s="14"/>
      <c r="T719" s="14"/>
      <c r="U719" s="14"/>
      <c r="V719" s="14"/>
      <c r="W719" s="23" t="str">
        <f t="array" ref="W719">IF(X719="","",XLOOKUP(X719,selector_04,selector_04_ids,""))</f>
        <v/>
      </c>
      <c r="X719" s="25"/>
      <c r="Y719" s="14"/>
      <c r="Z719" s="27"/>
      <c r="AA719" s="14"/>
    </row>
    <row r="720">
      <c r="A720" s="14"/>
      <c r="B720" s="23" t="str">
        <f>IF($A720="","",'Система'!$B$4)</f>
        <v/>
      </c>
      <c r="C720" s="14"/>
      <c r="D720" s="23" t="str">
        <f t="array" ref="D720">IF(E720="","",XLOOKUP(E720,selector_12,selector_12_ids,""))</f>
        <v/>
      </c>
      <c r="E720" s="25"/>
      <c r="F720" s="23" t="str">
        <f t="array" ref="F720">IF(G720="","",XLOOKUP(G720,selector_13,selector_13_ids,""))</f>
        <v/>
      </c>
      <c r="G720" s="25"/>
      <c r="H720" s="14"/>
      <c r="I720" s="23" t="str">
        <f t="array" ref="I720">IF(J720="","",XLOOKUP(J720,selector_13,selector_13_ids,""))</f>
        <v/>
      </c>
      <c r="J720" s="25"/>
      <c r="K720" s="14"/>
      <c r="L720" s="23" t="str">
        <f t="array" ref="L720">IF(M720="","",XLOOKUP(M720,selector_07,selector_07_ids,""))</f>
        <v/>
      </c>
      <c r="M720" s="25"/>
      <c r="N720" s="14"/>
      <c r="O720" s="14"/>
      <c r="P720" s="14"/>
      <c r="Q720" s="14"/>
      <c r="R720" s="14"/>
      <c r="S720" s="14"/>
      <c r="T720" s="14"/>
      <c r="U720" s="14"/>
      <c r="V720" s="14"/>
      <c r="W720" s="23" t="str">
        <f t="array" ref="W720">IF(X720="","",XLOOKUP(X720,selector_04,selector_04_ids,""))</f>
        <v/>
      </c>
      <c r="X720" s="25"/>
      <c r="Y720" s="14"/>
      <c r="Z720" s="27"/>
      <c r="AA720" s="14"/>
    </row>
    <row r="721">
      <c r="A721" s="14"/>
      <c r="B721" s="23" t="str">
        <f>IF($A721="","",'Система'!$B$4)</f>
        <v/>
      </c>
      <c r="C721" s="14"/>
      <c r="D721" s="23" t="str">
        <f t="array" ref="D721">IF(E721="","",XLOOKUP(E721,selector_12,selector_12_ids,""))</f>
        <v/>
      </c>
      <c r="E721" s="25"/>
      <c r="F721" s="23" t="str">
        <f t="array" ref="F721">IF(G721="","",XLOOKUP(G721,selector_13,selector_13_ids,""))</f>
        <v/>
      </c>
      <c r="G721" s="25"/>
      <c r="H721" s="14"/>
      <c r="I721" s="23" t="str">
        <f t="array" ref="I721">IF(J721="","",XLOOKUP(J721,selector_13,selector_13_ids,""))</f>
        <v/>
      </c>
      <c r="J721" s="25"/>
      <c r="K721" s="14"/>
      <c r="L721" s="23" t="str">
        <f t="array" ref="L721">IF(M721="","",XLOOKUP(M721,selector_07,selector_07_ids,""))</f>
        <v/>
      </c>
      <c r="M721" s="25"/>
      <c r="N721" s="14"/>
      <c r="O721" s="14"/>
      <c r="P721" s="14"/>
      <c r="Q721" s="14"/>
      <c r="R721" s="14"/>
      <c r="S721" s="14"/>
      <c r="T721" s="14"/>
      <c r="U721" s="14"/>
      <c r="V721" s="14"/>
      <c r="W721" s="23" t="str">
        <f t="array" ref="W721">IF(X721="","",XLOOKUP(X721,selector_04,selector_04_ids,""))</f>
        <v/>
      </c>
      <c r="X721" s="25"/>
      <c r="Y721" s="14"/>
      <c r="Z721" s="27"/>
      <c r="AA721" s="14"/>
    </row>
    <row r="722">
      <c r="A722" s="14"/>
      <c r="B722" s="23" t="str">
        <f>IF($A722="","",'Система'!$B$4)</f>
        <v/>
      </c>
      <c r="C722" s="14"/>
      <c r="D722" s="23" t="str">
        <f t="array" ref="D722">IF(E722="","",XLOOKUP(E722,selector_12,selector_12_ids,""))</f>
        <v/>
      </c>
      <c r="E722" s="25"/>
      <c r="F722" s="23" t="str">
        <f t="array" ref="F722">IF(G722="","",XLOOKUP(G722,selector_13,selector_13_ids,""))</f>
        <v/>
      </c>
      <c r="G722" s="25"/>
      <c r="H722" s="14"/>
      <c r="I722" s="23" t="str">
        <f t="array" ref="I722">IF(J722="","",XLOOKUP(J722,selector_13,selector_13_ids,""))</f>
        <v/>
      </c>
      <c r="J722" s="25"/>
      <c r="K722" s="14"/>
      <c r="L722" s="23" t="str">
        <f t="array" ref="L722">IF(M722="","",XLOOKUP(M722,selector_07,selector_07_ids,""))</f>
        <v/>
      </c>
      <c r="M722" s="25"/>
      <c r="N722" s="14"/>
      <c r="O722" s="14"/>
      <c r="P722" s="14"/>
      <c r="Q722" s="14"/>
      <c r="R722" s="14"/>
      <c r="S722" s="14"/>
      <c r="T722" s="14"/>
      <c r="U722" s="14"/>
      <c r="V722" s="14"/>
      <c r="W722" s="23" t="str">
        <f t="array" ref="W722">IF(X722="","",XLOOKUP(X722,selector_04,selector_04_ids,""))</f>
        <v/>
      </c>
      <c r="X722" s="25"/>
      <c r="Y722" s="14"/>
      <c r="Z722" s="27"/>
      <c r="AA722" s="14"/>
    </row>
    <row r="723">
      <c r="A723" s="14"/>
      <c r="B723" s="23" t="str">
        <f>IF($A723="","",'Система'!$B$4)</f>
        <v/>
      </c>
      <c r="C723" s="14"/>
      <c r="D723" s="23" t="str">
        <f t="array" ref="D723">IF(E723="","",XLOOKUP(E723,selector_12,selector_12_ids,""))</f>
        <v/>
      </c>
      <c r="E723" s="25"/>
      <c r="F723" s="23" t="str">
        <f t="array" ref="F723">IF(G723="","",XLOOKUP(G723,selector_13,selector_13_ids,""))</f>
        <v/>
      </c>
      <c r="G723" s="25"/>
      <c r="H723" s="14"/>
      <c r="I723" s="23" t="str">
        <f t="array" ref="I723">IF(J723="","",XLOOKUP(J723,selector_13,selector_13_ids,""))</f>
        <v/>
      </c>
      <c r="J723" s="25"/>
      <c r="K723" s="14"/>
      <c r="L723" s="23" t="str">
        <f t="array" ref="L723">IF(M723="","",XLOOKUP(M723,selector_07,selector_07_ids,""))</f>
        <v/>
      </c>
      <c r="M723" s="25"/>
      <c r="N723" s="14"/>
      <c r="O723" s="14"/>
      <c r="P723" s="14"/>
      <c r="Q723" s="14"/>
      <c r="R723" s="14"/>
      <c r="S723" s="14"/>
      <c r="T723" s="14"/>
      <c r="U723" s="14"/>
      <c r="V723" s="14"/>
      <c r="W723" s="23" t="str">
        <f t="array" ref="W723">IF(X723="","",XLOOKUP(X723,selector_04,selector_04_ids,""))</f>
        <v/>
      </c>
      <c r="X723" s="25"/>
      <c r="Y723" s="14"/>
      <c r="Z723" s="27"/>
      <c r="AA723" s="14"/>
    </row>
    <row r="724">
      <c r="A724" s="14"/>
      <c r="B724" s="23" t="str">
        <f>IF($A724="","",'Система'!$B$4)</f>
        <v/>
      </c>
      <c r="C724" s="14"/>
      <c r="D724" s="23" t="str">
        <f t="array" ref="D724">IF(E724="","",XLOOKUP(E724,selector_12,selector_12_ids,""))</f>
        <v/>
      </c>
      <c r="E724" s="25"/>
      <c r="F724" s="23" t="str">
        <f t="array" ref="F724">IF(G724="","",XLOOKUP(G724,selector_13,selector_13_ids,""))</f>
        <v/>
      </c>
      <c r="G724" s="25"/>
      <c r="H724" s="14"/>
      <c r="I724" s="23" t="str">
        <f t="array" ref="I724">IF(J724="","",XLOOKUP(J724,selector_13,selector_13_ids,""))</f>
        <v/>
      </c>
      <c r="J724" s="25"/>
      <c r="K724" s="14"/>
      <c r="L724" s="23" t="str">
        <f t="array" ref="L724">IF(M724="","",XLOOKUP(M724,selector_07,selector_07_ids,""))</f>
        <v/>
      </c>
      <c r="M724" s="25"/>
      <c r="N724" s="14"/>
      <c r="O724" s="14"/>
      <c r="P724" s="14"/>
      <c r="Q724" s="14"/>
      <c r="R724" s="14"/>
      <c r="S724" s="14"/>
      <c r="T724" s="14"/>
      <c r="U724" s="14"/>
      <c r="V724" s="14"/>
      <c r="W724" s="23" t="str">
        <f t="array" ref="W724">IF(X724="","",XLOOKUP(X724,selector_04,selector_04_ids,""))</f>
        <v/>
      </c>
      <c r="X724" s="25"/>
      <c r="Y724" s="14"/>
      <c r="Z724" s="27"/>
      <c r="AA724" s="14"/>
    </row>
    <row r="725">
      <c r="A725" s="14"/>
      <c r="B725" s="23" t="str">
        <f>IF($A725="","",'Система'!$B$4)</f>
        <v/>
      </c>
      <c r="C725" s="14"/>
      <c r="D725" s="23" t="str">
        <f t="array" ref="D725">IF(E725="","",XLOOKUP(E725,selector_12,selector_12_ids,""))</f>
        <v/>
      </c>
      <c r="E725" s="25"/>
      <c r="F725" s="23" t="str">
        <f t="array" ref="F725">IF(G725="","",XLOOKUP(G725,selector_13,selector_13_ids,""))</f>
        <v/>
      </c>
      <c r="G725" s="25"/>
      <c r="H725" s="14"/>
      <c r="I725" s="23" t="str">
        <f t="array" ref="I725">IF(J725="","",XLOOKUP(J725,selector_13,selector_13_ids,""))</f>
        <v/>
      </c>
      <c r="J725" s="25"/>
      <c r="K725" s="14"/>
      <c r="L725" s="23" t="str">
        <f t="array" ref="L725">IF(M725="","",XLOOKUP(M725,selector_07,selector_07_ids,""))</f>
        <v/>
      </c>
      <c r="M725" s="25"/>
      <c r="N725" s="14"/>
      <c r="O725" s="14"/>
      <c r="P725" s="14"/>
      <c r="Q725" s="14"/>
      <c r="R725" s="14"/>
      <c r="S725" s="14"/>
      <c r="T725" s="14"/>
      <c r="U725" s="14"/>
      <c r="V725" s="14"/>
      <c r="W725" s="23" t="str">
        <f t="array" ref="W725">IF(X725="","",XLOOKUP(X725,selector_04,selector_04_ids,""))</f>
        <v/>
      </c>
      <c r="X725" s="25"/>
      <c r="Y725" s="14"/>
      <c r="Z725" s="27"/>
      <c r="AA725" s="14"/>
    </row>
    <row r="726">
      <c r="A726" s="14"/>
      <c r="B726" s="23" t="str">
        <f>IF($A726="","",'Система'!$B$4)</f>
        <v/>
      </c>
      <c r="C726" s="14"/>
      <c r="D726" s="23" t="str">
        <f t="array" ref="D726">IF(E726="","",XLOOKUP(E726,selector_12,selector_12_ids,""))</f>
        <v/>
      </c>
      <c r="E726" s="25"/>
      <c r="F726" s="23" t="str">
        <f t="array" ref="F726">IF(G726="","",XLOOKUP(G726,selector_13,selector_13_ids,""))</f>
        <v/>
      </c>
      <c r="G726" s="25"/>
      <c r="H726" s="14"/>
      <c r="I726" s="23" t="str">
        <f t="array" ref="I726">IF(J726="","",XLOOKUP(J726,selector_13,selector_13_ids,""))</f>
        <v/>
      </c>
      <c r="J726" s="25"/>
      <c r="K726" s="14"/>
      <c r="L726" s="23" t="str">
        <f t="array" ref="L726">IF(M726="","",XLOOKUP(M726,selector_07,selector_07_ids,""))</f>
        <v/>
      </c>
      <c r="M726" s="25"/>
      <c r="N726" s="14"/>
      <c r="O726" s="14"/>
      <c r="P726" s="14"/>
      <c r="Q726" s="14"/>
      <c r="R726" s="14"/>
      <c r="S726" s="14"/>
      <c r="T726" s="14"/>
      <c r="U726" s="14"/>
      <c r="V726" s="14"/>
      <c r="W726" s="23" t="str">
        <f t="array" ref="W726">IF(X726="","",XLOOKUP(X726,selector_04,selector_04_ids,""))</f>
        <v/>
      </c>
      <c r="X726" s="25"/>
      <c r="Y726" s="14"/>
      <c r="Z726" s="27"/>
      <c r="AA726" s="14"/>
    </row>
    <row r="727">
      <c r="A727" s="14"/>
      <c r="B727" s="23" t="str">
        <f>IF($A727="","",'Система'!$B$4)</f>
        <v/>
      </c>
      <c r="C727" s="14"/>
      <c r="D727" s="23" t="str">
        <f t="array" ref="D727">IF(E727="","",XLOOKUP(E727,selector_12,selector_12_ids,""))</f>
        <v/>
      </c>
      <c r="E727" s="25"/>
      <c r="F727" s="23" t="str">
        <f t="array" ref="F727">IF(G727="","",XLOOKUP(G727,selector_13,selector_13_ids,""))</f>
        <v/>
      </c>
      <c r="G727" s="25"/>
      <c r="H727" s="14"/>
      <c r="I727" s="23" t="str">
        <f t="array" ref="I727">IF(J727="","",XLOOKUP(J727,selector_13,selector_13_ids,""))</f>
        <v/>
      </c>
      <c r="J727" s="25"/>
      <c r="K727" s="14"/>
      <c r="L727" s="23" t="str">
        <f t="array" ref="L727">IF(M727="","",XLOOKUP(M727,selector_07,selector_07_ids,""))</f>
        <v/>
      </c>
      <c r="M727" s="25"/>
      <c r="N727" s="14"/>
      <c r="O727" s="14"/>
      <c r="P727" s="14"/>
      <c r="Q727" s="14"/>
      <c r="R727" s="14"/>
      <c r="S727" s="14"/>
      <c r="T727" s="14"/>
      <c r="U727" s="14"/>
      <c r="V727" s="14"/>
      <c r="W727" s="23" t="str">
        <f t="array" ref="W727">IF(X727="","",XLOOKUP(X727,selector_04,selector_04_ids,""))</f>
        <v/>
      </c>
      <c r="X727" s="25"/>
      <c r="Y727" s="14"/>
      <c r="Z727" s="27"/>
      <c r="AA727" s="14"/>
    </row>
    <row r="728">
      <c r="A728" s="14"/>
      <c r="B728" s="23" t="str">
        <f>IF($A728="","",'Система'!$B$4)</f>
        <v/>
      </c>
      <c r="C728" s="14"/>
      <c r="D728" s="23" t="str">
        <f t="array" ref="D728">IF(E728="","",XLOOKUP(E728,selector_12,selector_12_ids,""))</f>
        <v/>
      </c>
      <c r="E728" s="25"/>
      <c r="F728" s="23" t="str">
        <f t="array" ref="F728">IF(G728="","",XLOOKUP(G728,selector_13,selector_13_ids,""))</f>
        <v/>
      </c>
      <c r="G728" s="25"/>
      <c r="H728" s="14"/>
      <c r="I728" s="23" t="str">
        <f t="array" ref="I728">IF(J728="","",XLOOKUP(J728,selector_13,selector_13_ids,""))</f>
        <v/>
      </c>
      <c r="J728" s="25"/>
      <c r="K728" s="14"/>
      <c r="L728" s="23" t="str">
        <f t="array" ref="L728">IF(M728="","",XLOOKUP(M728,selector_07,selector_07_ids,""))</f>
        <v/>
      </c>
      <c r="M728" s="25"/>
      <c r="N728" s="14"/>
      <c r="O728" s="14"/>
      <c r="P728" s="14"/>
      <c r="Q728" s="14"/>
      <c r="R728" s="14"/>
      <c r="S728" s="14"/>
      <c r="T728" s="14"/>
      <c r="U728" s="14"/>
      <c r="V728" s="14"/>
      <c r="W728" s="23" t="str">
        <f t="array" ref="W728">IF(X728="","",XLOOKUP(X728,selector_04,selector_04_ids,""))</f>
        <v/>
      </c>
      <c r="X728" s="25"/>
      <c r="Y728" s="14"/>
      <c r="Z728" s="27"/>
      <c r="AA728" s="14"/>
    </row>
    <row r="729">
      <c r="A729" s="14"/>
      <c r="B729" s="23" t="str">
        <f>IF($A729="","",'Система'!$B$4)</f>
        <v/>
      </c>
      <c r="C729" s="14"/>
      <c r="D729" s="23" t="str">
        <f t="array" ref="D729">IF(E729="","",XLOOKUP(E729,selector_12,selector_12_ids,""))</f>
        <v/>
      </c>
      <c r="E729" s="25"/>
      <c r="F729" s="23" t="str">
        <f t="array" ref="F729">IF(G729="","",XLOOKUP(G729,selector_13,selector_13_ids,""))</f>
        <v/>
      </c>
      <c r="G729" s="25"/>
      <c r="H729" s="14"/>
      <c r="I729" s="23" t="str">
        <f t="array" ref="I729">IF(J729="","",XLOOKUP(J729,selector_13,selector_13_ids,""))</f>
        <v/>
      </c>
      <c r="J729" s="25"/>
      <c r="K729" s="14"/>
      <c r="L729" s="23" t="str">
        <f t="array" ref="L729">IF(M729="","",XLOOKUP(M729,selector_07,selector_07_ids,""))</f>
        <v/>
      </c>
      <c r="M729" s="25"/>
      <c r="N729" s="14"/>
      <c r="O729" s="14"/>
      <c r="P729" s="14"/>
      <c r="Q729" s="14"/>
      <c r="R729" s="14"/>
      <c r="S729" s="14"/>
      <c r="T729" s="14"/>
      <c r="U729" s="14"/>
      <c r="V729" s="14"/>
      <c r="W729" s="23" t="str">
        <f t="array" ref="W729">IF(X729="","",XLOOKUP(X729,selector_04,selector_04_ids,""))</f>
        <v/>
      </c>
      <c r="X729" s="25"/>
      <c r="Y729" s="14"/>
      <c r="Z729" s="27"/>
      <c r="AA729" s="14"/>
    </row>
    <row r="730">
      <c r="A730" s="14"/>
      <c r="B730" s="23" t="str">
        <f>IF($A730="","",'Система'!$B$4)</f>
        <v/>
      </c>
      <c r="C730" s="14"/>
      <c r="D730" s="23" t="str">
        <f t="array" ref="D730">IF(E730="","",XLOOKUP(E730,selector_12,selector_12_ids,""))</f>
        <v/>
      </c>
      <c r="E730" s="25"/>
      <c r="F730" s="23" t="str">
        <f t="array" ref="F730">IF(G730="","",XLOOKUP(G730,selector_13,selector_13_ids,""))</f>
        <v/>
      </c>
      <c r="G730" s="25"/>
      <c r="H730" s="14"/>
      <c r="I730" s="23" t="str">
        <f t="array" ref="I730">IF(J730="","",XLOOKUP(J730,selector_13,selector_13_ids,""))</f>
        <v/>
      </c>
      <c r="J730" s="25"/>
      <c r="K730" s="14"/>
      <c r="L730" s="23" t="str">
        <f t="array" ref="L730">IF(M730="","",XLOOKUP(M730,selector_07,selector_07_ids,""))</f>
        <v/>
      </c>
      <c r="M730" s="25"/>
      <c r="N730" s="14"/>
      <c r="O730" s="14"/>
      <c r="P730" s="14"/>
      <c r="Q730" s="14"/>
      <c r="R730" s="14"/>
      <c r="S730" s="14"/>
      <c r="T730" s="14"/>
      <c r="U730" s="14"/>
      <c r="V730" s="14"/>
      <c r="W730" s="23" t="str">
        <f t="array" ref="W730">IF(X730="","",XLOOKUP(X730,selector_04,selector_04_ids,""))</f>
        <v/>
      </c>
      <c r="X730" s="25"/>
      <c r="Y730" s="14"/>
      <c r="Z730" s="27"/>
      <c r="AA730" s="14"/>
    </row>
    <row r="731">
      <c r="A731" s="14"/>
      <c r="B731" s="23" t="str">
        <f>IF($A731="","",'Система'!$B$4)</f>
        <v/>
      </c>
      <c r="C731" s="14"/>
      <c r="D731" s="23" t="str">
        <f t="array" ref="D731">IF(E731="","",XLOOKUP(E731,selector_12,selector_12_ids,""))</f>
        <v/>
      </c>
      <c r="E731" s="25"/>
      <c r="F731" s="23" t="str">
        <f t="array" ref="F731">IF(G731="","",XLOOKUP(G731,selector_13,selector_13_ids,""))</f>
        <v/>
      </c>
      <c r="G731" s="25"/>
      <c r="H731" s="14"/>
      <c r="I731" s="23" t="str">
        <f t="array" ref="I731">IF(J731="","",XLOOKUP(J731,selector_13,selector_13_ids,""))</f>
        <v/>
      </c>
      <c r="J731" s="25"/>
      <c r="K731" s="14"/>
      <c r="L731" s="23" t="str">
        <f t="array" ref="L731">IF(M731="","",XLOOKUP(M731,selector_07,selector_07_ids,""))</f>
        <v/>
      </c>
      <c r="M731" s="25"/>
      <c r="N731" s="14"/>
      <c r="O731" s="14"/>
      <c r="P731" s="14"/>
      <c r="Q731" s="14"/>
      <c r="R731" s="14"/>
      <c r="S731" s="14"/>
      <c r="T731" s="14"/>
      <c r="U731" s="14"/>
      <c r="V731" s="14"/>
      <c r="W731" s="23" t="str">
        <f t="array" ref="W731">IF(X731="","",XLOOKUP(X731,selector_04,selector_04_ids,""))</f>
        <v/>
      </c>
      <c r="X731" s="25"/>
      <c r="Y731" s="14"/>
      <c r="Z731" s="27"/>
      <c r="AA731" s="14"/>
    </row>
    <row r="732">
      <c r="A732" s="14"/>
      <c r="B732" s="23" t="str">
        <f>IF($A732="","",'Система'!$B$4)</f>
        <v/>
      </c>
      <c r="C732" s="14"/>
      <c r="D732" s="23" t="str">
        <f t="array" ref="D732">IF(E732="","",XLOOKUP(E732,selector_12,selector_12_ids,""))</f>
        <v/>
      </c>
      <c r="E732" s="25"/>
      <c r="F732" s="23" t="str">
        <f t="array" ref="F732">IF(G732="","",XLOOKUP(G732,selector_13,selector_13_ids,""))</f>
        <v/>
      </c>
      <c r="G732" s="25"/>
      <c r="H732" s="14"/>
      <c r="I732" s="23" t="str">
        <f t="array" ref="I732">IF(J732="","",XLOOKUP(J732,selector_13,selector_13_ids,""))</f>
        <v/>
      </c>
      <c r="J732" s="25"/>
      <c r="K732" s="14"/>
      <c r="L732" s="23" t="str">
        <f t="array" ref="L732">IF(M732="","",XLOOKUP(M732,selector_07,selector_07_ids,""))</f>
        <v/>
      </c>
      <c r="M732" s="25"/>
      <c r="N732" s="14"/>
      <c r="O732" s="14"/>
      <c r="P732" s="14"/>
      <c r="Q732" s="14"/>
      <c r="R732" s="14"/>
      <c r="S732" s="14"/>
      <c r="T732" s="14"/>
      <c r="U732" s="14"/>
      <c r="V732" s="14"/>
      <c r="W732" s="23" t="str">
        <f t="array" ref="W732">IF(X732="","",XLOOKUP(X732,selector_04,selector_04_ids,""))</f>
        <v/>
      </c>
      <c r="X732" s="25"/>
      <c r="Y732" s="14"/>
      <c r="Z732" s="27"/>
      <c r="AA732" s="14"/>
    </row>
    <row r="733">
      <c r="A733" s="14"/>
      <c r="B733" s="23" t="str">
        <f>IF($A733="","",'Система'!$B$4)</f>
        <v/>
      </c>
      <c r="C733" s="14"/>
      <c r="D733" s="23" t="str">
        <f t="array" ref="D733">IF(E733="","",XLOOKUP(E733,selector_12,selector_12_ids,""))</f>
        <v/>
      </c>
      <c r="E733" s="25"/>
      <c r="F733" s="23" t="str">
        <f t="array" ref="F733">IF(G733="","",XLOOKUP(G733,selector_13,selector_13_ids,""))</f>
        <v/>
      </c>
      <c r="G733" s="25"/>
      <c r="H733" s="14"/>
      <c r="I733" s="23" t="str">
        <f t="array" ref="I733">IF(J733="","",XLOOKUP(J733,selector_13,selector_13_ids,""))</f>
        <v/>
      </c>
      <c r="J733" s="25"/>
      <c r="K733" s="14"/>
      <c r="L733" s="23" t="str">
        <f t="array" ref="L733">IF(M733="","",XLOOKUP(M733,selector_07,selector_07_ids,""))</f>
        <v/>
      </c>
      <c r="M733" s="25"/>
      <c r="N733" s="14"/>
      <c r="O733" s="14"/>
      <c r="P733" s="14"/>
      <c r="Q733" s="14"/>
      <c r="R733" s="14"/>
      <c r="S733" s="14"/>
      <c r="T733" s="14"/>
      <c r="U733" s="14"/>
      <c r="V733" s="14"/>
      <c r="W733" s="23" t="str">
        <f t="array" ref="W733">IF(X733="","",XLOOKUP(X733,selector_04,selector_04_ids,""))</f>
        <v/>
      </c>
      <c r="X733" s="25"/>
      <c r="Y733" s="14"/>
      <c r="Z733" s="27"/>
      <c r="AA733" s="14"/>
    </row>
    <row r="734">
      <c r="A734" s="14"/>
      <c r="B734" s="23" t="str">
        <f>IF($A734="","",'Система'!$B$4)</f>
        <v/>
      </c>
      <c r="C734" s="14"/>
      <c r="D734" s="23" t="str">
        <f t="array" ref="D734">IF(E734="","",XLOOKUP(E734,selector_12,selector_12_ids,""))</f>
        <v/>
      </c>
      <c r="E734" s="25"/>
      <c r="F734" s="23" t="str">
        <f t="array" ref="F734">IF(G734="","",XLOOKUP(G734,selector_13,selector_13_ids,""))</f>
        <v/>
      </c>
      <c r="G734" s="25"/>
      <c r="H734" s="14"/>
      <c r="I734" s="23" t="str">
        <f t="array" ref="I734">IF(J734="","",XLOOKUP(J734,selector_13,selector_13_ids,""))</f>
        <v/>
      </c>
      <c r="J734" s="25"/>
      <c r="K734" s="14"/>
      <c r="L734" s="23" t="str">
        <f t="array" ref="L734">IF(M734="","",XLOOKUP(M734,selector_07,selector_07_ids,""))</f>
        <v/>
      </c>
      <c r="M734" s="25"/>
      <c r="N734" s="14"/>
      <c r="O734" s="14"/>
      <c r="P734" s="14"/>
      <c r="Q734" s="14"/>
      <c r="R734" s="14"/>
      <c r="S734" s="14"/>
      <c r="T734" s="14"/>
      <c r="U734" s="14"/>
      <c r="V734" s="14"/>
      <c r="W734" s="23" t="str">
        <f t="array" ref="W734">IF(X734="","",XLOOKUP(X734,selector_04,selector_04_ids,""))</f>
        <v/>
      </c>
      <c r="X734" s="25"/>
      <c r="Y734" s="14"/>
      <c r="Z734" s="27"/>
      <c r="AA734" s="14"/>
    </row>
    <row r="735">
      <c r="A735" s="14"/>
      <c r="B735" s="23" t="str">
        <f>IF($A735="","",'Система'!$B$4)</f>
        <v/>
      </c>
      <c r="C735" s="14"/>
      <c r="D735" s="23" t="str">
        <f t="array" ref="D735">IF(E735="","",XLOOKUP(E735,selector_12,selector_12_ids,""))</f>
        <v/>
      </c>
      <c r="E735" s="25"/>
      <c r="F735" s="23" t="str">
        <f t="array" ref="F735">IF(G735="","",XLOOKUP(G735,selector_13,selector_13_ids,""))</f>
        <v/>
      </c>
      <c r="G735" s="25"/>
      <c r="H735" s="14"/>
      <c r="I735" s="23" t="str">
        <f t="array" ref="I735">IF(J735="","",XLOOKUP(J735,selector_13,selector_13_ids,""))</f>
        <v/>
      </c>
      <c r="J735" s="25"/>
      <c r="K735" s="14"/>
      <c r="L735" s="23" t="str">
        <f t="array" ref="L735">IF(M735="","",XLOOKUP(M735,selector_07,selector_07_ids,""))</f>
        <v/>
      </c>
      <c r="M735" s="25"/>
      <c r="N735" s="14"/>
      <c r="O735" s="14"/>
      <c r="P735" s="14"/>
      <c r="Q735" s="14"/>
      <c r="R735" s="14"/>
      <c r="S735" s="14"/>
      <c r="T735" s="14"/>
      <c r="U735" s="14"/>
      <c r="V735" s="14"/>
      <c r="W735" s="23" t="str">
        <f t="array" ref="W735">IF(X735="","",XLOOKUP(X735,selector_04,selector_04_ids,""))</f>
        <v/>
      </c>
      <c r="X735" s="25"/>
      <c r="Y735" s="14"/>
      <c r="Z735" s="27"/>
      <c r="AA735" s="14"/>
    </row>
    <row r="736">
      <c r="A736" s="14"/>
      <c r="B736" s="23" t="str">
        <f>IF($A736="","",'Система'!$B$4)</f>
        <v/>
      </c>
      <c r="C736" s="14"/>
      <c r="D736" s="23" t="str">
        <f t="array" ref="D736">IF(E736="","",XLOOKUP(E736,selector_12,selector_12_ids,""))</f>
        <v/>
      </c>
      <c r="E736" s="25"/>
      <c r="F736" s="23" t="str">
        <f t="array" ref="F736">IF(G736="","",XLOOKUP(G736,selector_13,selector_13_ids,""))</f>
        <v/>
      </c>
      <c r="G736" s="25"/>
      <c r="H736" s="14"/>
      <c r="I736" s="23" t="str">
        <f t="array" ref="I736">IF(J736="","",XLOOKUP(J736,selector_13,selector_13_ids,""))</f>
        <v/>
      </c>
      <c r="J736" s="25"/>
      <c r="K736" s="14"/>
      <c r="L736" s="23" t="str">
        <f t="array" ref="L736">IF(M736="","",XLOOKUP(M736,selector_07,selector_07_ids,""))</f>
        <v/>
      </c>
      <c r="M736" s="25"/>
      <c r="N736" s="14"/>
      <c r="O736" s="14"/>
      <c r="P736" s="14"/>
      <c r="Q736" s="14"/>
      <c r="R736" s="14"/>
      <c r="S736" s="14"/>
      <c r="T736" s="14"/>
      <c r="U736" s="14"/>
      <c r="V736" s="14"/>
      <c r="W736" s="23" t="str">
        <f t="array" ref="W736">IF(X736="","",XLOOKUP(X736,selector_04,selector_04_ids,""))</f>
        <v/>
      </c>
      <c r="X736" s="25"/>
      <c r="Y736" s="14"/>
      <c r="Z736" s="27"/>
      <c r="AA736" s="14"/>
    </row>
    <row r="737">
      <c r="A737" s="14"/>
      <c r="B737" s="23" t="str">
        <f>IF($A737="","",'Система'!$B$4)</f>
        <v/>
      </c>
      <c r="C737" s="14"/>
      <c r="D737" s="23" t="str">
        <f t="array" ref="D737">IF(E737="","",XLOOKUP(E737,selector_12,selector_12_ids,""))</f>
        <v/>
      </c>
      <c r="E737" s="25"/>
      <c r="F737" s="23" t="str">
        <f t="array" ref="F737">IF(G737="","",XLOOKUP(G737,selector_13,selector_13_ids,""))</f>
        <v/>
      </c>
      <c r="G737" s="25"/>
      <c r="H737" s="14"/>
      <c r="I737" s="23" t="str">
        <f t="array" ref="I737">IF(J737="","",XLOOKUP(J737,selector_13,selector_13_ids,""))</f>
        <v/>
      </c>
      <c r="J737" s="25"/>
      <c r="K737" s="14"/>
      <c r="L737" s="23" t="str">
        <f t="array" ref="L737">IF(M737="","",XLOOKUP(M737,selector_07,selector_07_ids,""))</f>
        <v/>
      </c>
      <c r="M737" s="25"/>
      <c r="N737" s="14"/>
      <c r="O737" s="14"/>
      <c r="P737" s="14"/>
      <c r="Q737" s="14"/>
      <c r="R737" s="14"/>
      <c r="S737" s="14"/>
      <c r="T737" s="14"/>
      <c r="U737" s="14"/>
      <c r="V737" s="14"/>
      <c r="W737" s="23" t="str">
        <f t="array" ref="W737">IF(X737="","",XLOOKUP(X737,selector_04,selector_04_ids,""))</f>
        <v/>
      </c>
      <c r="X737" s="25"/>
      <c r="Y737" s="14"/>
      <c r="Z737" s="27"/>
      <c r="AA737" s="14"/>
    </row>
    <row r="738">
      <c r="A738" s="14"/>
      <c r="B738" s="23" t="str">
        <f>IF($A738="","",'Система'!$B$4)</f>
        <v/>
      </c>
      <c r="C738" s="14"/>
      <c r="D738" s="23" t="str">
        <f t="array" ref="D738">IF(E738="","",XLOOKUP(E738,selector_12,selector_12_ids,""))</f>
        <v/>
      </c>
      <c r="E738" s="25"/>
      <c r="F738" s="23" t="str">
        <f t="array" ref="F738">IF(G738="","",XLOOKUP(G738,selector_13,selector_13_ids,""))</f>
        <v/>
      </c>
      <c r="G738" s="25"/>
      <c r="H738" s="14"/>
      <c r="I738" s="23" t="str">
        <f t="array" ref="I738">IF(J738="","",XLOOKUP(J738,selector_13,selector_13_ids,""))</f>
        <v/>
      </c>
      <c r="J738" s="25"/>
      <c r="K738" s="14"/>
      <c r="L738" s="23" t="str">
        <f t="array" ref="L738">IF(M738="","",XLOOKUP(M738,selector_07,selector_07_ids,""))</f>
        <v/>
      </c>
      <c r="M738" s="25"/>
      <c r="N738" s="14"/>
      <c r="O738" s="14"/>
      <c r="P738" s="14"/>
      <c r="Q738" s="14"/>
      <c r="R738" s="14"/>
      <c r="S738" s="14"/>
      <c r="T738" s="14"/>
      <c r="U738" s="14"/>
      <c r="V738" s="14"/>
      <c r="W738" s="23" t="str">
        <f t="array" ref="W738">IF(X738="","",XLOOKUP(X738,selector_04,selector_04_ids,""))</f>
        <v/>
      </c>
      <c r="X738" s="25"/>
      <c r="Y738" s="14"/>
      <c r="Z738" s="27"/>
      <c r="AA738" s="14"/>
    </row>
    <row r="739">
      <c r="A739" s="14"/>
      <c r="B739" s="23" t="str">
        <f>IF($A739="","",'Система'!$B$4)</f>
        <v/>
      </c>
      <c r="C739" s="14"/>
      <c r="D739" s="23" t="str">
        <f t="array" ref="D739">IF(E739="","",XLOOKUP(E739,selector_12,selector_12_ids,""))</f>
        <v/>
      </c>
      <c r="E739" s="25"/>
      <c r="F739" s="23" t="str">
        <f t="array" ref="F739">IF(G739="","",XLOOKUP(G739,selector_13,selector_13_ids,""))</f>
        <v/>
      </c>
      <c r="G739" s="25"/>
      <c r="H739" s="14"/>
      <c r="I739" s="23" t="str">
        <f t="array" ref="I739">IF(J739="","",XLOOKUP(J739,selector_13,selector_13_ids,""))</f>
        <v/>
      </c>
      <c r="J739" s="25"/>
      <c r="K739" s="14"/>
      <c r="L739" s="23" t="str">
        <f t="array" ref="L739">IF(M739="","",XLOOKUP(M739,selector_07,selector_07_ids,""))</f>
        <v/>
      </c>
      <c r="M739" s="25"/>
      <c r="N739" s="14"/>
      <c r="O739" s="14"/>
      <c r="P739" s="14"/>
      <c r="Q739" s="14"/>
      <c r="R739" s="14"/>
      <c r="S739" s="14"/>
      <c r="T739" s="14"/>
      <c r="U739" s="14"/>
      <c r="V739" s="14"/>
      <c r="W739" s="23" t="str">
        <f t="array" ref="W739">IF(X739="","",XLOOKUP(X739,selector_04,selector_04_ids,""))</f>
        <v/>
      </c>
      <c r="X739" s="25"/>
      <c r="Y739" s="14"/>
      <c r="Z739" s="27"/>
      <c r="AA739" s="14"/>
    </row>
    <row r="740">
      <c r="A740" s="14"/>
      <c r="B740" s="23" t="str">
        <f>IF($A740="","",'Система'!$B$4)</f>
        <v/>
      </c>
      <c r="C740" s="14"/>
      <c r="D740" s="23" t="str">
        <f t="array" ref="D740">IF(E740="","",XLOOKUP(E740,selector_12,selector_12_ids,""))</f>
        <v/>
      </c>
      <c r="E740" s="25"/>
      <c r="F740" s="23" t="str">
        <f t="array" ref="F740">IF(G740="","",XLOOKUP(G740,selector_13,selector_13_ids,""))</f>
        <v/>
      </c>
      <c r="G740" s="25"/>
      <c r="H740" s="14"/>
      <c r="I740" s="23" t="str">
        <f t="array" ref="I740">IF(J740="","",XLOOKUP(J740,selector_13,selector_13_ids,""))</f>
        <v/>
      </c>
      <c r="J740" s="25"/>
      <c r="K740" s="14"/>
      <c r="L740" s="23" t="str">
        <f t="array" ref="L740">IF(M740="","",XLOOKUP(M740,selector_07,selector_07_ids,""))</f>
        <v/>
      </c>
      <c r="M740" s="25"/>
      <c r="N740" s="14"/>
      <c r="O740" s="14"/>
      <c r="P740" s="14"/>
      <c r="Q740" s="14"/>
      <c r="R740" s="14"/>
      <c r="S740" s="14"/>
      <c r="T740" s="14"/>
      <c r="U740" s="14"/>
      <c r="V740" s="14"/>
      <c r="W740" s="23" t="str">
        <f t="array" ref="W740">IF(X740="","",XLOOKUP(X740,selector_04,selector_04_ids,""))</f>
        <v/>
      </c>
      <c r="X740" s="25"/>
      <c r="Y740" s="14"/>
      <c r="Z740" s="27"/>
      <c r="AA740" s="14"/>
    </row>
    <row r="741">
      <c r="A741" s="14"/>
      <c r="B741" s="23" t="str">
        <f>IF($A741="","",'Система'!$B$4)</f>
        <v/>
      </c>
      <c r="C741" s="14"/>
      <c r="D741" s="23" t="str">
        <f t="array" ref="D741">IF(E741="","",XLOOKUP(E741,selector_12,selector_12_ids,""))</f>
        <v/>
      </c>
      <c r="E741" s="25"/>
      <c r="F741" s="23" t="str">
        <f t="array" ref="F741">IF(G741="","",XLOOKUP(G741,selector_13,selector_13_ids,""))</f>
        <v/>
      </c>
      <c r="G741" s="25"/>
      <c r="H741" s="14"/>
      <c r="I741" s="23" t="str">
        <f t="array" ref="I741">IF(J741="","",XLOOKUP(J741,selector_13,selector_13_ids,""))</f>
        <v/>
      </c>
      <c r="J741" s="25"/>
      <c r="K741" s="14"/>
      <c r="L741" s="23" t="str">
        <f t="array" ref="L741">IF(M741="","",XLOOKUP(M741,selector_07,selector_07_ids,""))</f>
        <v/>
      </c>
      <c r="M741" s="25"/>
      <c r="N741" s="14"/>
      <c r="O741" s="14"/>
      <c r="P741" s="14"/>
      <c r="Q741" s="14"/>
      <c r="R741" s="14"/>
      <c r="S741" s="14"/>
      <c r="T741" s="14"/>
      <c r="U741" s="14"/>
      <c r="V741" s="14"/>
      <c r="W741" s="23" t="str">
        <f t="array" ref="W741">IF(X741="","",XLOOKUP(X741,selector_04,selector_04_ids,""))</f>
        <v/>
      </c>
      <c r="X741" s="25"/>
      <c r="Y741" s="14"/>
      <c r="Z741" s="27"/>
      <c r="AA741" s="14"/>
    </row>
    <row r="742">
      <c r="A742" s="14"/>
      <c r="B742" s="23" t="str">
        <f>IF($A742="","",'Система'!$B$4)</f>
        <v/>
      </c>
      <c r="C742" s="14"/>
      <c r="D742" s="23" t="str">
        <f t="array" ref="D742">IF(E742="","",XLOOKUP(E742,selector_12,selector_12_ids,""))</f>
        <v/>
      </c>
      <c r="E742" s="25"/>
      <c r="F742" s="23" t="str">
        <f t="array" ref="F742">IF(G742="","",XLOOKUP(G742,selector_13,selector_13_ids,""))</f>
        <v/>
      </c>
      <c r="G742" s="25"/>
      <c r="H742" s="14"/>
      <c r="I742" s="23" t="str">
        <f t="array" ref="I742">IF(J742="","",XLOOKUP(J742,selector_13,selector_13_ids,""))</f>
        <v/>
      </c>
      <c r="J742" s="25"/>
      <c r="K742" s="14"/>
      <c r="L742" s="23" t="str">
        <f t="array" ref="L742">IF(M742="","",XLOOKUP(M742,selector_07,selector_07_ids,""))</f>
        <v/>
      </c>
      <c r="M742" s="25"/>
      <c r="N742" s="14"/>
      <c r="O742" s="14"/>
      <c r="P742" s="14"/>
      <c r="Q742" s="14"/>
      <c r="R742" s="14"/>
      <c r="S742" s="14"/>
      <c r="T742" s="14"/>
      <c r="U742" s="14"/>
      <c r="V742" s="14"/>
      <c r="W742" s="23" t="str">
        <f t="array" ref="W742">IF(X742="","",XLOOKUP(X742,selector_04,selector_04_ids,""))</f>
        <v/>
      </c>
      <c r="X742" s="25"/>
      <c r="Y742" s="14"/>
      <c r="Z742" s="27"/>
      <c r="AA742" s="14"/>
    </row>
    <row r="743">
      <c r="A743" s="14"/>
      <c r="B743" s="23" t="str">
        <f>IF($A743="","",'Система'!$B$4)</f>
        <v/>
      </c>
      <c r="C743" s="14"/>
      <c r="D743" s="23" t="str">
        <f t="array" ref="D743">IF(E743="","",XLOOKUP(E743,selector_12,selector_12_ids,""))</f>
        <v/>
      </c>
      <c r="E743" s="25"/>
      <c r="F743" s="23" t="str">
        <f t="array" ref="F743">IF(G743="","",XLOOKUP(G743,selector_13,selector_13_ids,""))</f>
        <v/>
      </c>
      <c r="G743" s="25"/>
      <c r="H743" s="14"/>
      <c r="I743" s="23" t="str">
        <f t="array" ref="I743">IF(J743="","",XLOOKUP(J743,selector_13,selector_13_ids,""))</f>
        <v/>
      </c>
      <c r="J743" s="25"/>
      <c r="K743" s="14"/>
      <c r="L743" s="23" t="str">
        <f t="array" ref="L743">IF(M743="","",XLOOKUP(M743,selector_07,selector_07_ids,""))</f>
        <v/>
      </c>
      <c r="M743" s="25"/>
      <c r="N743" s="14"/>
      <c r="O743" s="14"/>
      <c r="P743" s="14"/>
      <c r="Q743" s="14"/>
      <c r="R743" s="14"/>
      <c r="S743" s="14"/>
      <c r="T743" s="14"/>
      <c r="U743" s="14"/>
      <c r="V743" s="14"/>
      <c r="W743" s="23" t="str">
        <f t="array" ref="W743">IF(X743="","",XLOOKUP(X743,selector_04,selector_04_ids,""))</f>
        <v/>
      </c>
      <c r="X743" s="25"/>
      <c r="Y743" s="14"/>
      <c r="Z743" s="27"/>
      <c r="AA743" s="14"/>
    </row>
    <row r="744">
      <c r="A744" s="14"/>
      <c r="B744" s="23" t="str">
        <f>IF($A744="","",'Система'!$B$4)</f>
        <v/>
      </c>
      <c r="C744" s="14"/>
      <c r="D744" s="23" t="str">
        <f t="array" ref="D744">IF(E744="","",XLOOKUP(E744,selector_12,selector_12_ids,""))</f>
        <v/>
      </c>
      <c r="E744" s="25"/>
      <c r="F744" s="23" t="str">
        <f t="array" ref="F744">IF(G744="","",XLOOKUP(G744,selector_13,selector_13_ids,""))</f>
        <v/>
      </c>
      <c r="G744" s="25"/>
      <c r="H744" s="14"/>
      <c r="I744" s="23" t="str">
        <f t="array" ref="I744">IF(J744="","",XLOOKUP(J744,selector_13,selector_13_ids,""))</f>
        <v/>
      </c>
      <c r="J744" s="25"/>
      <c r="K744" s="14"/>
      <c r="L744" s="23" t="str">
        <f t="array" ref="L744">IF(M744="","",XLOOKUP(M744,selector_07,selector_07_ids,""))</f>
        <v/>
      </c>
      <c r="M744" s="25"/>
      <c r="N744" s="14"/>
      <c r="O744" s="14"/>
      <c r="P744" s="14"/>
      <c r="Q744" s="14"/>
      <c r="R744" s="14"/>
      <c r="S744" s="14"/>
      <c r="T744" s="14"/>
      <c r="U744" s="14"/>
      <c r="V744" s="14"/>
      <c r="W744" s="23" t="str">
        <f t="array" ref="W744">IF(X744="","",XLOOKUP(X744,selector_04,selector_04_ids,""))</f>
        <v/>
      </c>
      <c r="X744" s="25"/>
      <c r="Y744" s="14"/>
      <c r="Z744" s="27"/>
      <c r="AA744" s="14"/>
    </row>
    <row r="745">
      <c r="A745" s="14"/>
      <c r="B745" s="23" t="str">
        <f>IF($A745="","",'Система'!$B$4)</f>
        <v/>
      </c>
      <c r="C745" s="14"/>
      <c r="D745" s="23" t="str">
        <f t="array" ref="D745">IF(E745="","",XLOOKUP(E745,selector_12,selector_12_ids,""))</f>
        <v/>
      </c>
      <c r="E745" s="25"/>
      <c r="F745" s="23" t="str">
        <f t="array" ref="F745">IF(G745="","",XLOOKUP(G745,selector_13,selector_13_ids,""))</f>
        <v/>
      </c>
      <c r="G745" s="25"/>
      <c r="H745" s="14"/>
      <c r="I745" s="23" t="str">
        <f t="array" ref="I745">IF(J745="","",XLOOKUP(J745,selector_13,selector_13_ids,""))</f>
        <v/>
      </c>
      <c r="J745" s="25"/>
      <c r="K745" s="14"/>
      <c r="L745" s="23" t="str">
        <f t="array" ref="L745">IF(M745="","",XLOOKUP(M745,selector_07,selector_07_ids,""))</f>
        <v/>
      </c>
      <c r="M745" s="25"/>
      <c r="N745" s="14"/>
      <c r="O745" s="14"/>
      <c r="P745" s="14"/>
      <c r="Q745" s="14"/>
      <c r="R745" s="14"/>
      <c r="S745" s="14"/>
      <c r="T745" s="14"/>
      <c r="U745" s="14"/>
      <c r="V745" s="14"/>
      <c r="W745" s="23" t="str">
        <f t="array" ref="W745">IF(X745="","",XLOOKUP(X745,selector_04,selector_04_ids,""))</f>
        <v/>
      </c>
      <c r="X745" s="25"/>
      <c r="Y745" s="14"/>
      <c r="Z745" s="27"/>
      <c r="AA745" s="14"/>
    </row>
    <row r="746">
      <c r="A746" s="14"/>
      <c r="B746" s="23" t="str">
        <f>IF($A746="","",'Система'!$B$4)</f>
        <v/>
      </c>
      <c r="C746" s="14"/>
      <c r="D746" s="23" t="str">
        <f t="array" ref="D746">IF(E746="","",XLOOKUP(E746,selector_12,selector_12_ids,""))</f>
        <v/>
      </c>
      <c r="E746" s="25"/>
      <c r="F746" s="23" t="str">
        <f t="array" ref="F746">IF(G746="","",XLOOKUP(G746,selector_13,selector_13_ids,""))</f>
        <v/>
      </c>
      <c r="G746" s="25"/>
      <c r="H746" s="14"/>
      <c r="I746" s="23" t="str">
        <f t="array" ref="I746">IF(J746="","",XLOOKUP(J746,selector_13,selector_13_ids,""))</f>
        <v/>
      </c>
      <c r="J746" s="25"/>
      <c r="K746" s="14"/>
      <c r="L746" s="23" t="str">
        <f t="array" ref="L746">IF(M746="","",XLOOKUP(M746,selector_07,selector_07_ids,""))</f>
        <v/>
      </c>
      <c r="M746" s="25"/>
      <c r="N746" s="14"/>
      <c r="O746" s="14"/>
      <c r="P746" s="14"/>
      <c r="Q746" s="14"/>
      <c r="R746" s="14"/>
      <c r="S746" s="14"/>
      <c r="T746" s="14"/>
      <c r="U746" s="14"/>
      <c r="V746" s="14"/>
      <c r="W746" s="23" t="str">
        <f t="array" ref="W746">IF(X746="","",XLOOKUP(X746,selector_04,selector_04_ids,""))</f>
        <v/>
      </c>
      <c r="X746" s="25"/>
      <c r="Y746" s="14"/>
      <c r="Z746" s="27"/>
      <c r="AA746" s="14"/>
    </row>
    <row r="747">
      <c r="A747" s="14"/>
      <c r="B747" s="23" t="str">
        <f>IF($A747="","",'Система'!$B$4)</f>
        <v/>
      </c>
      <c r="C747" s="14"/>
      <c r="D747" s="23" t="str">
        <f t="array" ref="D747">IF(E747="","",XLOOKUP(E747,selector_12,selector_12_ids,""))</f>
        <v/>
      </c>
      <c r="E747" s="25"/>
      <c r="F747" s="23" t="str">
        <f t="array" ref="F747">IF(G747="","",XLOOKUP(G747,selector_13,selector_13_ids,""))</f>
        <v/>
      </c>
      <c r="G747" s="25"/>
      <c r="H747" s="14"/>
      <c r="I747" s="23" t="str">
        <f t="array" ref="I747">IF(J747="","",XLOOKUP(J747,selector_13,selector_13_ids,""))</f>
        <v/>
      </c>
      <c r="J747" s="25"/>
      <c r="K747" s="14"/>
      <c r="L747" s="23" t="str">
        <f t="array" ref="L747">IF(M747="","",XLOOKUP(M747,selector_07,selector_07_ids,""))</f>
        <v/>
      </c>
      <c r="M747" s="25"/>
      <c r="N747" s="14"/>
      <c r="O747" s="14"/>
      <c r="P747" s="14"/>
      <c r="Q747" s="14"/>
      <c r="R747" s="14"/>
      <c r="S747" s="14"/>
      <c r="T747" s="14"/>
      <c r="U747" s="14"/>
      <c r="V747" s="14"/>
      <c r="W747" s="23" t="str">
        <f t="array" ref="W747">IF(X747="","",XLOOKUP(X747,selector_04,selector_04_ids,""))</f>
        <v/>
      </c>
      <c r="X747" s="25"/>
      <c r="Y747" s="14"/>
      <c r="Z747" s="27"/>
      <c r="AA747" s="14"/>
    </row>
    <row r="748">
      <c r="A748" s="14"/>
      <c r="B748" s="23" t="str">
        <f>IF($A748="","",'Система'!$B$4)</f>
        <v/>
      </c>
      <c r="C748" s="14"/>
      <c r="D748" s="23" t="str">
        <f t="array" ref="D748">IF(E748="","",XLOOKUP(E748,selector_12,selector_12_ids,""))</f>
        <v/>
      </c>
      <c r="E748" s="25"/>
      <c r="F748" s="23" t="str">
        <f t="array" ref="F748">IF(G748="","",XLOOKUP(G748,selector_13,selector_13_ids,""))</f>
        <v/>
      </c>
      <c r="G748" s="25"/>
      <c r="H748" s="14"/>
      <c r="I748" s="23" t="str">
        <f t="array" ref="I748">IF(J748="","",XLOOKUP(J748,selector_13,selector_13_ids,""))</f>
        <v/>
      </c>
      <c r="J748" s="25"/>
      <c r="K748" s="14"/>
      <c r="L748" s="23" t="str">
        <f t="array" ref="L748">IF(M748="","",XLOOKUP(M748,selector_07,selector_07_ids,""))</f>
        <v/>
      </c>
      <c r="M748" s="25"/>
      <c r="N748" s="14"/>
      <c r="O748" s="14"/>
      <c r="P748" s="14"/>
      <c r="Q748" s="14"/>
      <c r="R748" s="14"/>
      <c r="S748" s="14"/>
      <c r="T748" s="14"/>
      <c r="U748" s="14"/>
      <c r="V748" s="14"/>
      <c r="W748" s="23" t="str">
        <f t="array" ref="W748">IF(X748="","",XLOOKUP(X748,selector_04,selector_04_ids,""))</f>
        <v/>
      </c>
      <c r="X748" s="25"/>
      <c r="Y748" s="14"/>
      <c r="Z748" s="27"/>
      <c r="AA748" s="14"/>
    </row>
    <row r="749">
      <c r="A749" s="14"/>
      <c r="B749" s="23" t="str">
        <f>IF($A749="","",'Система'!$B$4)</f>
        <v/>
      </c>
      <c r="C749" s="14"/>
      <c r="D749" s="23" t="str">
        <f t="array" ref="D749">IF(E749="","",XLOOKUP(E749,selector_12,selector_12_ids,""))</f>
        <v/>
      </c>
      <c r="E749" s="25"/>
      <c r="F749" s="23" t="str">
        <f t="array" ref="F749">IF(G749="","",XLOOKUP(G749,selector_13,selector_13_ids,""))</f>
        <v/>
      </c>
      <c r="G749" s="25"/>
      <c r="H749" s="14"/>
      <c r="I749" s="23" t="str">
        <f t="array" ref="I749">IF(J749="","",XLOOKUP(J749,selector_13,selector_13_ids,""))</f>
        <v/>
      </c>
      <c r="J749" s="25"/>
      <c r="K749" s="14"/>
      <c r="L749" s="23" t="str">
        <f t="array" ref="L749">IF(M749="","",XLOOKUP(M749,selector_07,selector_07_ids,""))</f>
        <v/>
      </c>
      <c r="M749" s="25"/>
      <c r="N749" s="14"/>
      <c r="O749" s="14"/>
      <c r="P749" s="14"/>
      <c r="Q749" s="14"/>
      <c r="R749" s="14"/>
      <c r="S749" s="14"/>
      <c r="T749" s="14"/>
      <c r="U749" s="14"/>
      <c r="V749" s="14"/>
      <c r="W749" s="23" t="str">
        <f t="array" ref="W749">IF(X749="","",XLOOKUP(X749,selector_04,selector_04_ids,""))</f>
        <v/>
      </c>
      <c r="X749" s="25"/>
      <c r="Y749" s="14"/>
      <c r="Z749" s="27"/>
      <c r="AA749" s="14"/>
    </row>
    <row r="750">
      <c r="A750" s="14"/>
      <c r="B750" s="23" t="str">
        <f>IF($A750="","",'Система'!$B$4)</f>
        <v/>
      </c>
      <c r="C750" s="14"/>
      <c r="D750" s="23" t="str">
        <f t="array" ref="D750">IF(E750="","",XLOOKUP(E750,selector_12,selector_12_ids,""))</f>
        <v/>
      </c>
      <c r="E750" s="25"/>
      <c r="F750" s="23" t="str">
        <f t="array" ref="F750">IF(G750="","",XLOOKUP(G750,selector_13,selector_13_ids,""))</f>
        <v/>
      </c>
      <c r="G750" s="25"/>
      <c r="H750" s="14"/>
      <c r="I750" s="23" t="str">
        <f t="array" ref="I750">IF(J750="","",XLOOKUP(J750,selector_13,selector_13_ids,""))</f>
        <v/>
      </c>
      <c r="J750" s="25"/>
      <c r="K750" s="14"/>
      <c r="L750" s="23" t="str">
        <f t="array" ref="L750">IF(M750="","",XLOOKUP(M750,selector_07,selector_07_ids,""))</f>
        <v/>
      </c>
      <c r="M750" s="25"/>
      <c r="N750" s="14"/>
      <c r="O750" s="14"/>
      <c r="P750" s="14"/>
      <c r="Q750" s="14"/>
      <c r="R750" s="14"/>
      <c r="S750" s="14"/>
      <c r="T750" s="14"/>
      <c r="U750" s="14"/>
      <c r="V750" s="14"/>
      <c r="W750" s="23" t="str">
        <f t="array" ref="W750">IF(X750="","",XLOOKUP(X750,selector_04,selector_04_ids,""))</f>
        <v/>
      </c>
      <c r="X750" s="25"/>
      <c r="Y750" s="14"/>
      <c r="Z750" s="27"/>
      <c r="AA750" s="14"/>
    </row>
    <row r="751">
      <c r="A751" s="14"/>
      <c r="B751" s="23" t="str">
        <f>IF($A751="","",'Система'!$B$4)</f>
        <v/>
      </c>
      <c r="C751" s="14"/>
      <c r="D751" s="23" t="str">
        <f t="array" ref="D751">IF(E751="","",XLOOKUP(E751,selector_12,selector_12_ids,""))</f>
        <v/>
      </c>
      <c r="E751" s="25"/>
      <c r="F751" s="23" t="str">
        <f t="array" ref="F751">IF(G751="","",XLOOKUP(G751,selector_13,selector_13_ids,""))</f>
        <v/>
      </c>
      <c r="G751" s="25"/>
      <c r="H751" s="14"/>
      <c r="I751" s="23" t="str">
        <f t="array" ref="I751">IF(J751="","",XLOOKUP(J751,selector_13,selector_13_ids,""))</f>
        <v/>
      </c>
      <c r="J751" s="25"/>
      <c r="K751" s="14"/>
      <c r="L751" s="23" t="str">
        <f t="array" ref="L751">IF(M751="","",XLOOKUP(M751,selector_07,selector_07_ids,""))</f>
        <v/>
      </c>
      <c r="M751" s="25"/>
      <c r="N751" s="14"/>
      <c r="O751" s="14"/>
      <c r="P751" s="14"/>
      <c r="Q751" s="14"/>
      <c r="R751" s="14"/>
      <c r="S751" s="14"/>
      <c r="T751" s="14"/>
      <c r="U751" s="14"/>
      <c r="V751" s="14"/>
      <c r="W751" s="23" t="str">
        <f t="array" ref="W751">IF(X751="","",XLOOKUP(X751,selector_04,selector_04_ids,""))</f>
        <v/>
      </c>
      <c r="X751" s="25"/>
      <c r="Y751" s="14"/>
      <c r="Z751" s="27"/>
      <c r="AA751" s="14"/>
    </row>
    <row r="752">
      <c r="A752" s="14"/>
      <c r="B752" s="23" t="str">
        <f>IF($A752="","",'Система'!$B$4)</f>
        <v/>
      </c>
      <c r="C752" s="14"/>
      <c r="D752" s="23" t="str">
        <f t="array" ref="D752">IF(E752="","",XLOOKUP(E752,selector_12,selector_12_ids,""))</f>
        <v/>
      </c>
      <c r="E752" s="25"/>
      <c r="F752" s="23" t="str">
        <f t="array" ref="F752">IF(G752="","",XLOOKUP(G752,selector_13,selector_13_ids,""))</f>
        <v/>
      </c>
      <c r="G752" s="25"/>
      <c r="H752" s="14"/>
      <c r="I752" s="23" t="str">
        <f t="array" ref="I752">IF(J752="","",XLOOKUP(J752,selector_13,selector_13_ids,""))</f>
        <v/>
      </c>
      <c r="J752" s="25"/>
      <c r="K752" s="14"/>
      <c r="L752" s="23" t="str">
        <f t="array" ref="L752">IF(M752="","",XLOOKUP(M752,selector_07,selector_07_ids,""))</f>
        <v/>
      </c>
      <c r="M752" s="25"/>
      <c r="N752" s="14"/>
      <c r="O752" s="14"/>
      <c r="P752" s="14"/>
      <c r="Q752" s="14"/>
      <c r="R752" s="14"/>
      <c r="S752" s="14"/>
      <c r="T752" s="14"/>
      <c r="U752" s="14"/>
      <c r="V752" s="14"/>
      <c r="W752" s="23" t="str">
        <f t="array" ref="W752">IF(X752="","",XLOOKUP(X752,selector_04,selector_04_ids,""))</f>
        <v/>
      </c>
      <c r="X752" s="25"/>
      <c r="Y752" s="14"/>
      <c r="Z752" s="27"/>
      <c r="AA752" s="14"/>
    </row>
    <row r="753">
      <c r="A753" s="14"/>
      <c r="B753" s="23" t="str">
        <f>IF($A753="","",'Система'!$B$4)</f>
        <v/>
      </c>
      <c r="C753" s="14"/>
      <c r="D753" s="23" t="str">
        <f t="array" ref="D753">IF(E753="","",XLOOKUP(E753,selector_12,selector_12_ids,""))</f>
        <v/>
      </c>
      <c r="E753" s="25"/>
      <c r="F753" s="23" t="str">
        <f t="array" ref="F753">IF(G753="","",XLOOKUP(G753,selector_13,selector_13_ids,""))</f>
        <v/>
      </c>
      <c r="G753" s="25"/>
      <c r="H753" s="14"/>
      <c r="I753" s="23" t="str">
        <f t="array" ref="I753">IF(J753="","",XLOOKUP(J753,selector_13,selector_13_ids,""))</f>
        <v/>
      </c>
      <c r="J753" s="25"/>
      <c r="K753" s="14"/>
      <c r="L753" s="23" t="str">
        <f t="array" ref="L753">IF(M753="","",XLOOKUP(M753,selector_07,selector_07_ids,""))</f>
        <v/>
      </c>
      <c r="M753" s="25"/>
      <c r="N753" s="14"/>
      <c r="O753" s="14"/>
      <c r="P753" s="14"/>
      <c r="Q753" s="14"/>
      <c r="R753" s="14"/>
      <c r="S753" s="14"/>
      <c r="T753" s="14"/>
      <c r="U753" s="14"/>
      <c r="V753" s="14"/>
      <c r="W753" s="23" t="str">
        <f t="array" ref="W753">IF(X753="","",XLOOKUP(X753,selector_04,selector_04_ids,""))</f>
        <v/>
      </c>
      <c r="X753" s="25"/>
      <c r="Y753" s="14"/>
      <c r="Z753" s="27"/>
      <c r="AA753" s="14"/>
    </row>
    <row r="754">
      <c r="A754" s="14"/>
      <c r="B754" s="23" t="str">
        <f>IF($A754="","",'Система'!$B$4)</f>
        <v/>
      </c>
      <c r="C754" s="14"/>
      <c r="D754" s="23" t="str">
        <f t="array" ref="D754">IF(E754="","",XLOOKUP(E754,selector_12,selector_12_ids,""))</f>
        <v/>
      </c>
      <c r="E754" s="25"/>
      <c r="F754" s="23" t="str">
        <f t="array" ref="F754">IF(G754="","",XLOOKUP(G754,selector_13,selector_13_ids,""))</f>
        <v/>
      </c>
      <c r="G754" s="25"/>
      <c r="H754" s="14"/>
      <c r="I754" s="23" t="str">
        <f t="array" ref="I754">IF(J754="","",XLOOKUP(J754,selector_13,selector_13_ids,""))</f>
        <v/>
      </c>
      <c r="J754" s="25"/>
      <c r="K754" s="14"/>
      <c r="L754" s="23" t="str">
        <f t="array" ref="L754">IF(M754="","",XLOOKUP(M754,selector_07,selector_07_ids,""))</f>
        <v/>
      </c>
      <c r="M754" s="25"/>
      <c r="N754" s="14"/>
      <c r="O754" s="14"/>
      <c r="P754" s="14"/>
      <c r="Q754" s="14"/>
      <c r="R754" s="14"/>
      <c r="S754" s="14"/>
      <c r="T754" s="14"/>
      <c r="U754" s="14"/>
      <c r="V754" s="14"/>
      <c r="W754" s="23" t="str">
        <f t="array" ref="W754">IF(X754="","",XLOOKUP(X754,selector_04,selector_04_ids,""))</f>
        <v/>
      </c>
      <c r="X754" s="25"/>
      <c r="Y754" s="14"/>
      <c r="Z754" s="27"/>
      <c r="AA754" s="14"/>
    </row>
    <row r="755">
      <c r="A755" s="14"/>
      <c r="B755" s="23" t="str">
        <f>IF($A755="","",'Система'!$B$4)</f>
        <v/>
      </c>
      <c r="C755" s="14"/>
      <c r="D755" s="23" t="str">
        <f t="array" ref="D755">IF(E755="","",XLOOKUP(E755,selector_12,selector_12_ids,""))</f>
        <v/>
      </c>
      <c r="E755" s="25"/>
      <c r="F755" s="23" t="str">
        <f t="array" ref="F755">IF(G755="","",XLOOKUP(G755,selector_13,selector_13_ids,""))</f>
        <v/>
      </c>
      <c r="G755" s="25"/>
      <c r="H755" s="14"/>
      <c r="I755" s="23" t="str">
        <f t="array" ref="I755">IF(J755="","",XLOOKUP(J755,selector_13,selector_13_ids,""))</f>
        <v/>
      </c>
      <c r="J755" s="25"/>
      <c r="K755" s="14"/>
      <c r="L755" s="23" t="str">
        <f t="array" ref="L755">IF(M755="","",XLOOKUP(M755,selector_07,selector_07_ids,""))</f>
        <v/>
      </c>
      <c r="M755" s="25"/>
      <c r="N755" s="14"/>
      <c r="O755" s="14"/>
      <c r="P755" s="14"/>
      <c r="Q755" s="14"/>
      <c r="R755" s="14"/>
      <c r="S755" s="14"/>
      <c r="T755" s="14"/>
      <c r="U755" s="14"/>
      <c r="V755" s="14"/>
      <c r="W755" s="23" t="str">
        <f t="array" ref="W755">IF(X755="","",XLOOKUP(X755,selector_04,selector_04_ids,""))</f>
        <v/>
      </c>
      <c r="X755" s="25"/>
      <c r="Y755" s="14"/>
      <c r="Z755" s="27"/>
      <c r="AA755" s="14"/>
    </row>
    <row r="756">
      <c r="A756" s="14"/>
      <c r="B756" s="23" t="str">
        <f>IF($A756="","",'Система'!$B$4)</f>
        <v/>
      </c>
      <c r="C756" s="14"/>
      <c r="D756" s="23" t="str">
        <f t="array" ref="D756">IF(E756="","",XLOOKUP(E756,selector_12,selector_12_ids,""))</f>
        <v/>
      </c>
      <c r="E756" s="25"/>
      <c r="F756" s="23" t="str">
        <f t="array" ref="F756">IF(G756="","",XLOOKUP(G756,selector_13,selector_13_ids,""))</f>
        <v/>
      </c>
      <c r="G756" s="25"/>
      <c r="H756" s="14"/>
      <c r="I756" s="23" t="str">
        <f t="array" ref="I756">IF(J756="","",XLOOKUP(J756,selector_13,selector_13_ids,""))</f>
        <v/>
      </c>
      <c r="J756" s="25"/>
      <c r="K756" s="14"/>
      <c r="L756" s="23" t="str">
        <f t="array" ref="L756">IF(M756="","",XLOOKUP(M756,selector_07,selector_07_ids,""))</f>
        <v/>
      </c>
      <c r="M756" s="25"/>
      <c r="N756" s="14"/>
      <c r="O756" s="14"/>
      <c r="P756" s="14"/>
      <c r="Q756" s="14"/>
      <c r="R756" s="14"/>
      <c r="S756" s="14"/>
      <c r="T756" s="14"/>
      <c r="U756" s="14"/>
      <c r="V756" s="14"/>
      <c r="W756" s="23" t="str">
        <f t="array" ref="W756">IF(X756="","",XLOOKUP(X756,selector_04,selector_04_ids,""))</f>
        <v/>
      </c>
      <c r="X756" s="25"/>
      <c r="Y756" s="14"/>
      <c r="Z756" s="27"/>
      <c r="AA756" s="14"/>
    </row>
    <row r="757">
      <c r="A757" s="14"/>
      <c r="B757" s="23" t="str">
        <f>IF($A757="","",'Система'!$B$4)</f>
        <v/>
      </c>
      <c r="C757" s="14"/>
      <c r="D757" s="23" t="str">
        <f t="array" ref="D757">IF(E757="","",XLOOKUP(E757,selector_12,selector_12_ids,""))</f>
        <v/>
      </c>
      <c r="E757" s="25"/>
      <c r="F757" s="23" t="str">
        <f t="array" ref="F757">IF(G757="","",XLOOKUP(G757,selector_13,selector_13_ids,""))</f>
        <v/>
      </c>
      <c r="G757" s="25"/>
      <c r="H757" s="14"/>
      <c r="I757" s="23" t="str">
        <f t="array" ref="I757">IF(J757="","",XLOOKUP(J757,selector_13,selector_13_ids,""))</f>
        <v/>
      </c>
      <c r="J757" s="25"/>
      <c r="K757" s="14"/>
      <c r="L757" s="23" t="str">
        <f t="array" ref="L757">IF(M757="","",XLOOKUP(M757,selector_07,selector_07_ids,""))</f>
        <v/>
      </c>
      <c r="M757" s="25"/>
      <c r="N757" s="14"/>
      <c r="O757" s="14"/>
      <c r="P757" s="14"/>
      <c r="Q757" s="14"/>
      <c r="R757" s="14"/>
      <c r="S757" s="14"/>
      <c r="T757" s="14"/>
      <c r="U757" s="14"/>
      <c r="V757" s="14"/>
      <c r="W757" s="23" t="str">
        <f t="array" ref="W757">IF(X757="","",XLOOKUP(X757,selector_04,selector_04_ids,""))</f>
        <v/>
      </c>
      <c r="X757" s="25"/>
      <c r="Y757" s="14"/>
      <c r="Z757" s="27"/>
      <c r="AA757" s="14"/>
    </row>
    <row r="758">
      <c r="A758" s="14"/>
      <c r="B758" s="23" t="str">
        <f>IF($A758="","",'Система'!$B$4)</f>
        <v/>
      </c>
      <c r="C758" s="14"/>
      <c r="D758" s="23" t="str">
        <f t="array" ref="D758">IF(E758="","",XLOOKUP(E758,selector_12,selector_12_ids,""))</f>
        <v/>
      </c>
      <c r="E758" s="25"/>
      <c r="F758" s="23" t="str">
        <f t="array" ref="F758">IF(G758="","",XLOOKUP(G758,selector_13,selector_13_ids,""))</f>
        <v/>
      </c>
      <c r="G758" s="25"/>
      <c r="H758" s="14"/>
      <c r="I758" s="23" t="str">
        <f t="array" ref="I758">IF(J758="","",XLOOKUP(J758,selector_13,selector_13_ids,""))</f>
        <v/>
      </c>
      <c r="J758" s="25"/>
      <c r="K758" s="14"/>
      <c r="L758" s="23" t="str">
        <f t="array" ref="L758">IF(M758="","",XLOOKUP(M758,selector_07,selector_07_ids,""))</f>
        <v/>
      </c>
      <c r="M758" s="25"/>
      <c r="N758" s="14"/>
      <c r="O758" s="14"/>
      <c r="P758" s="14"/>
      <c r="Q758" s="14"/>
      <c r="R758" s="14"/>
      <c r="S758" s="14"/>
      <c r="T758" s="14"/>
      <c r="U758" s="14"/>
      <c r="V758" s="14"/>
      <c r="W758" s="23" t="str">
        <f t="array" ref="W758">IF(X758="","",XLOOKUP(X758,selector_04,selector_04_ids,""))</f>
        <v/>
      </c>
      <c r="X758" s="25"/>
      <c r="Y758" s="14"/>
      <c r="Z758" s="27"/>
      <c r="AA758" s="14"/>
    </row>
    <row r="759">
      <c r="A759" s="14"/>
      <c r="B759" s="23" t="str">
        <f>IF($A759="","",'Система'!$B$4)</f>
        <v/>
      </c>
      <c r="C759" s="14"/>
      <c r="D759" s="23" t="str">
        <f t="array" ref="D759">IF(E759="","",XLOOKUP(E759,selector_12,selector_12_ids,""))</f>
        <v/>
      </c>
      <c r="E759" s="25"/>
      <c r="F759" s="23" t="str">
        <f t="array" ref="F759">IF(G759="","",XLOOKUP(G759,selector_13,selector_13_ids,""))</f>
        <v/>
      </c>
      <c r="G759" s="25"/>
      <c r="H759" s="14"/>
      <c r="I759" s="23" t="str">
        <f t="array" ref="I759">IF(J759="","",XLOOKUP(J759,selector_13,selector_13_ids,""))</f>
        <v/>
      </c>
      <c r="J759" s="25"/>
      <c r="K759" s="14"/>
      <c r="L759" s="23" t="str">
        <f t="array" ref="L759">IF(M759="","",XLOOKUP(M759,selector_07,selector_07_ids,""))</f>
        <v/>
      </c>
      <c r="M759" s="25"/>
      <c r="N759" s="14"/>
      <c r="O759" s="14"/>
      <c r="P759" s="14"/>
      <c r="Q759" s="14"/>
      <c r="R759" s="14"/>
      <c r="S759" s="14"/>
      <c r="T759" s="14"/>
      <c r="U759" s="14"/>
      <c r="V759" s="14"/>
      <c r="W759" s="23" t="str">
        <f t="array" ref="W759">IF(X759="","",XLOOKUP(X759,selector_04,selector_04_ids,""))</f>
        <v/>
      </c>
      <c r="X759" s="25"/>
      <c r="Y759" s="14"/>
      <c r="Z759" s="27"/>
      <c r="AA759" s="14"/>
    </row>
    <row r="760">
      <c r="A760" s="14"/>
      <c r="B760" s="23" t="str">
        <f>IF($A760="","",'Система'!$B$4)</f>
        <v/>
      </c>
      <c r="C760" s="14"/>
      <c r="D760" s="23" t="str">
        <f t="array" ref="D760">IF(E760="","",XLOOKUP(E760,selector_12,selector_12_ids,""))</f>
        <v/>
      </c>
      <c r="E760" s="25"/>
      <c r="F760" s="23" t="str">
        <f t="array" ref="F760">IF(G760="","",XLOOKUP(G760,selector_13,selector_13_ids,""))</f>
        <v/>
      </c>
      <c r="G760" s="25"/>
      <c r="H760" s="14"/>
      <c r="I760" s="23" t="str">
        <f t="array" ref="I760">IF(J760="","",XLOOKUP(J760,selector_13,selector_13_ids,""))</f>
        <v/>
      </c>
      <c r="J760" s="25"/>
      <c r="K760" s="14"/>
      <c r="L760" s="23" t="str">
        <f t="array" ref="L760">IF(M760="","",XLOOKUP(M760,selector_07,selector_07_ids,""))</f>
        <v/>
      </c>
      <c r="M760" s="25"/>
      <c r="N760" s="14"/>
      <c r="O760" s="14"/>
      <c r="P760" s="14"/>
      <c r="Q760" s="14"/>
      <c r="R760" s="14"/>
      <c r="S760" s="14"/>
      <c r="T760" s="14"/>
      <c r="U760" s="14"/>
      <c r="V760" s="14"/>
      <c r="W760" s="23" t="str">
        <f t="array" ref="W760">IF(X760="","",XLOOKUP(X760,selector_04,selector_04_ids,""))</f>
        <v/>
      </c>
      <c r="X760" s="25"/>
      <c r="Y760" s="14"/>
      <c r="Z760" s="27"/>
      <c r="AA760" s="14"/>
    </row>
    <row r="761">
      <c r="A761" s="14"/>
      <c r="B761" s="23" t="str">
        <f>IF($A761="","",'Система'!$B$4)</f>
        <v/>
      </c>
      <c r="C761" s="14"/>
      <c r="D761" s="23" t="str">
        <f t="array" ref="D761">IF(E761="","",XLOOKUP(E761,selector_12,selector_12_ids,""))</f>
        <v/>
      </c>
      <c r="E761" s="25"/>
      <c r="F761" s="23" t="str">
        <f t="array" ref="F761">IF(G761="","",XLOOKUP(G761,selector_13,selector_13_ids,""))</f>
        <v/>
      </c>
      <c r="G761" s="25"/>
      <c r="H761" s="14"/>
      <c r="I761" s="23" t="str">
        <f t="array" ref="I761">IF(J761="","",XLOOKUP(J761,selector_13,selector_13_ids,""))</f>
        <v/>
      </c>
      <c r="J761" s="25"/>
      <c r="K761" s="14"/>
      <c r="L761" s="23" t="str">
        <f t="array" ref="L761">IF(M761="","",XLOOKUP(M761,selector_07,selector_07_ids,""))</f>
        <v/>
      </c>
      <c r="M761" s="25"/>
      <c r="N761" s="14"/>
      <c r="O761" s="14"/>
      <c r="P761" s="14"/>
      <c r="Q761" s="14"/>
      <c r="R761" s="14"/>
      <c r="S761" s="14"/>
      <c r="T761" s="14"/>
      <c r="U761" s="14"/>
      <c r="V761" s="14"/>
      <c r="W761" s="23" t="str">
        <f t="array" ref="W761">IF(X761="","",XLOOKUP(X761,selector_04,selector_04_ids,""))</f>
        <v/>
      </c>
      <c r="X761" s="25"/>
      <c r="Y761" s="14"/>
      <c r="Z761" s="27"/>
      <c r="AA761" s="14"/>
    </row>
    <row r="762">
      <c r="A762" s="14"/>
      <c r="B762" s="23" t="str">
        <f>IF($A762="","",'Система'!$B$4)</f>
        <v/>
      </c>
      <c r="C762" s="14"/>
      <c r="D762" s="23" t="str">
        <f t="array" ref="D762">IF(E762="","",XLOOKUP(E762,selector_12,selector_12_ids,""))</f>
        <v/>
      </c>
      <c r="E762" s="25"/>
      <c r="F762" s="23" t="str">
        <f t="array" ref="F762">IF(G762="","",XLOOKUP(G762,selector_13,selector_13_ids,""))</f>
        <v/>
      </c>
      <c r="G762" s="25"/>
      <c r="H762" s="14"/>
      <c r="I762" s="23" t="str">
        <f t="array" ref="I762">IF(J762="","",XLOOKUP(J762,selector_13,selector_13_ids,""))</f>
        <v/>
      </c>
      <c r="J762" s="25"/>
      <c r="K762" s="14"/>
      <c r="L762" s="23" t="str">
        <f t="array" ref="L762">IF(M762="","",XLOOKUP(M762,selector_07,selector_07_ids,""))</f>
        <v/>
      </c>
      <c r="M762" s="25"/>
      <c r="N762" s="14"/>
      <c r="O762" s="14"/>
      <c r="P762" s="14"/>
      <c r="Q762" s="14"/>
      <c r="R762" s="14"/>
      <c r="S762" s="14"/>
      <c r="T762" s="14"/>
      <c r="U762" s="14"/>
      <c r="V762" s="14"/>
      <c r="W762" s="23" t="str">
        <f t="array" ref="W762">IF(X762="","",XLOOKUP(X762,selector_04,selector_04_ids,""))</f>
        <v/>
      </c>
      <c r="X762" s="25"/>
      <c r="Y762" s="14"/>
      <c r="Z762" s="27"/>
      <c r="AA762" s="14"/>
    </row>
    <row r="763">
      <c r="A763" s="14"/>
      <c r="B763" s="23" t="str">
        <f>IF($A763="","",'Система'!$B$4)</f>
        <v/>
      </c>
      <c r="C763" s="14"/>
      <c r="D763" s="23" t="str">
        <f t="array" ref="D763">IF(E763="","",XLOOKUP(E763,selector_12,selector_12_ids,""))</f>
        <v/>
      </c>
      <c r="E763" s="25"/>
      <c r="F763" s="23" t="str">
        <f t="array" ref="F763">IF(G763="","",XLOOKUP(G763,selector_13,selector_13_ids,""))</f>
        <v/>
      </c>
      <c r="G763" s="25"/>
      <c r="H763" s="14"/>
      <c r="I763" s="23" t="str">
        <f t="array" ref="I763">IF(J763="","",XLOOKUP(J763,selector_13,selector_13_ids,""))</f>
        <v/>
      </c>
      <c r="J763" s="25"/>
      <c r="K763" s="14"/>
      <c r="L763" s="23" t="str">
        <f t="array" ref="L763">IF(M763="","",XLOOKUP(M763,selector_07,selector_07_ids,""))</f>
        <v/>
      </c>
      <c r="M763" s="25"/>
      <c r="N763" s="14"/>
      <c r="O763" s="14"/>
      <c r="P763" s="14"/>
      <c r="Q763" s="14"/>
      <c r="R763" s="14"/>
      <c r="S763" s="14"/>
      <c r="T763" s="14"/>
      <c r="U763" s="14"/>
      <c r="V763" s="14"/>
      <c r="W763" s="23" t="str">
        <f t="array" ref="W763">IF(X763="","",XLOOKUP(X763,selector_04,selector_04_ids,""))</f>
        <v/>
      </c>
      <c r="X763" s="25"/>
      <c r="Y763" s="14"/>
      <c r="Z763" s="27"/>
      <c r="AA763" s="14"/>
    </row>
    <row r="764">
      <c r="A764" s="14"/>
      <c r="B764" s="23" t="str">
        <f>IF($A764="","",'Система'!$B$4)</f>
        <v/>
      </c>
      <c r="C764" s="14"/>
      <c r="D764" s="23" t="str">
        <f t="array" ref="D764">IF(E764="","",XLOOKUP(E764,selector_12,selector_12_ids,""))</f>
        <v/>
      </c>
      <c r="E764" s="25"/>
      <c r="F764" s="23" t="str">
        <f t="array" ref="F764">IF(G764="","",XLOOKUP(G764,selector_13,selector_13_ids,""))</f>
        <v/>
      </c>
      <c r="G764" s="25"/>
      <c r="H764" s="14"/>
      <c r="I764" s="23" t="str">
        <f t="array" ref="I764">IF(J764="","",XLOOKUP(J764,selector_13,selector_13_ids,""))</f>
        <v/>
      </c>
      <c r="J764" s="25"/>
      <c r="K764" s="14"/>
      <c r="L764" s="23" t="str">
        <f t="array" ref="L764">IF(M764="","",XLOOKUP(M764,selector_07,selector_07_ids,""))</f>
        <v/>
      </c>
      <c r="M764" s="25"/>
      <c r="N764" s="14"/>
      <c r="O764" s="14"/>
      <c r="P764" s="14"/>
      <c r="Q764" s="14"/>
      <c r="R764" s="14"/>
      <c r="S764" s="14"/>
      <c r="T764" s="14"/>
      <c r="U764" s="14"/>
      <c r="V764" s="14"/>
      <c r="W764" s="23" t="str">
        <f t="array" ref="W764">IF(X764="","",XLOOKUP(X764,selector_04,selector_04_ids,""))</f>
        <v/>
      </c>
      <c r="X764" s="25"/>
      <c r="Y764" s="14"/>
      <c r="Z764" s="27"/>
      <c r="AA764" s="14"/>
    </row>
    <row r="765">
      <c r="A765" s="14"/>
      <c r="B765" s="23" t="str">
        <f>IF($A765="","",'Система'!$B$4)</f>
        <v/>
      </c>
      <c r="C765" s="14"/>
      <c r="D765" s="23" t="str">
        <f t="array" ref="D765">IF(E765="","",XLOOKUP(E765,selector_12,selector_12_ids,""))</f>
        <v/>
      </c>
      <c r="E765" s="25"/>
      <c r="F765" s="23" t="str">
        <f t="array" ref="F765">IF(G765="","",XLOOKUP(G765,selector_13,selector_13_ids,""))</f>
        <v/>
      </c>
      <c r="G765" s="25"/>
      <c r="H765" s="14"/>
      <c r="I765" s="23" t="str">
        <f t="array" ref="I765">IF(J765="","",XLOOKUP(J765,selector_13,selector_13_ids,""))</f>
        <v/>
      </c>
      <c r="J765" s="25"/>
      <c r="K765" s="14"/>
      <c r="L765" s="23" t="str">
        <f t="array" ref="L765">IF(M765="","",XLOOKUP(M765,selector_07,selector_07_ids,""))</f>
        <v/>
      </c>
      <c r="M765" s="25"/>
      <c r="N765" s="14"/>
      <c r="O765" s="14"/>
      <c r="P765" s="14"/>
      <c r="Q765" s="14"/>
      <c r="R765" s="14"/>
      <c r="S765" s="14"/>
      <c r="T765" s="14"/>
      <c r="U765" s="14"/>
      <c r="V765" s="14"/>
      <c r="W765" s="23" t="str">
        <f t="array" ref="W765">IF(X765="","",XLOOKUP(X765,selector_04,selector_04_ids,""))</f>
        <v/>
      </c>
      <c r="X765" s="25"/>
      <c r="Y765" s="14"/>
      <c r="Z765" s="27"/>
      <c r="AA765" s="14"/>
    </row>
    <row r="766">
      <c r="A766" s="14"/>
      <c r="B766" s="23" t="str">
        <f>IF($A766="","",'Система'!$B$4)</f>
        <v/>
      </c>
      <c r="C766" s="14"/>
      <c r="D766" s="23" t="str">
        <f t="array" ref="D766">IF(E766="","",XLOOKUP(E766,selector_12,selector_12_ids,""))</f>
        <v/>
      </c>
      <c r="E766" s="25"/>
      <c r="F766" s="23" t="str">
        <f t="array" ref="F766">IF(G766="","",XLOOKUP(G766,selector_13,selector_13_ids,""))</f>
        <v/>
      </c>
      <c r="G766" s="25"/>
      <c r="H766" s="14"/>
      <c r="I766" s="23" t="str">
        <f t="array" ref="I766">IF(J766="","",XLOOKUP(J766,selector_13,selector_13_ids,""))</f>
        <v/>
      </c>
      <c r="J766" s="25"/>
      <c r="K766" s="14"/>
      <c r="L766" s="23" t="str">
        <f t="array" ref="L766">IF(M766="","",XLOOKUP(M766,selector_07,selector_07_ids,""))</f>
        <v/>
      </c>
      <c r="M766" s="25"/>
      <c r="N766" s="14"/>
      <c r="O766" s="14"/>
      <c r="P766" s="14"/>
      <c r="Q766" s="14"/>
      <c r="R766" s="14"/>
      <c r="S766" s="14"/>
      <c r="T766" s="14"/>
      <c r="U766" s="14"/>
      <c r="V766" s="14"/>
      <c r="W766" s="23" t="str">
        <f t="array" ref="W766">IF(X766="","",XLOOKUP(X766,selector_04,selector_04_ids,""))</f>
        <v/>
      </c>
      <c r="X766" s="25"/>
      <c r="Y766" s="14"/>
      <c r="Z766" s="27"/>
      <c r="AA766" s="14"/>
    </row>
    <row r="767">
      <c r="A767" s="14"/>
      <c r="B767" s="23" t="str">
        <f>IF($A767="","",'Система'!$B$4)</f>
        <v/>
      </c>
      <c r="C767" s="14"/>
      <c r="D767" s="23" t="str">
        <f t="array" ref="D767">IF(E767="","",XLOOKUP(E767,selector_12,selector_12_ids,""))</f>
        <v/>
      </c>
      <c r="E767" s="25"/>
      <c r="F767" s="23" t="str">
        <f t="array" ref="F767">IF(G767="","",XLOOKUP(G767,selector_13,selector_13_ids,""))</f>
        <v/>
      </c>
      <c r="G767" s="25"/>
      <c r="H767" s="14"/>
      <c r="I767" s="23" t="str">
        <f t="array" ref="I767">IF(J767="","",XLOOKUP(J767,selector_13,selector_13_ids,""))</f>
        <v/>
      </c>
      <c r="J767" s="25"/>
      <c r="K767" s="14"/>
      <c r="L767" s="23" t="str">
        <f t="array" ref="L767">IF(M767="","",XLOOKUP(M767,selector_07,selector_07_ids,""))</f>
        <v/>
      </c>
      <c r="M767" s="25"/>
      <c r="N767" s="14"/>
      <c r="O767" s="14"/>
      <c r="P767" s="14"/>
      <c r="Q767" s="14"/>
      <c r="R767" s="14"/>
      <c r="S767" s="14"/>
      <c r="T767" s="14"/>
      <c r="U767" s="14"/>
      <c r="V767" s="14"/>
      <c r="W767" s="23" t="str">
        <f t="array" ref="W767">IF(X767="","",XLOOKUP(X767,selector_04,selector_04_ids,""))</f>
        <v/>
      </c>
      <c r="X767" s="25"/>
      <c r="Y767" s="14"/>
      <c r="Z767" s="27"/>
      <c r="AA767" s="14"/>
    </row>
    <row r="768">
      <c r="A768" s="14"/>
      <c r="B768" s="23" t="str">
        <f>IF($A768="","",'Система'!$B$4)</f>
        <v/>
      </c>
      <c r="C768" s="14"/>
      <c r="D768" s="23" t="str">
        <f t="array" ref="D768">IF(E768="","",XLOOKUP(E768,selector_12,selector_12_ids,""))</f>
        <v/>
      </c>
      <c r="E768" s="25"/>
      <c r="F768" s="23" t="str">
        <f t="array" ref="F768">IF(G768="","",XLOOKUP(G768,selector_13,selector_13_ids,""))</f>
        <v/>
      </c>
      <c r="G768" s="25"/>
      <c r="H768" s="14"/>
      <c r="I768" s="23" t="str">
        <f t="array" ref="I768">IF(J768="","",XLOOKUP(J768,selector_13,selector_13_ids,""))</f>
        <v/>
      </c>
      <c r="J768" s="25"/>
      <c r="K768" s="14"/>
      <c r="L768" s="23" t="str">
        <f t="array" ref="L768">IF(M768="","",XLOOKUP(M768,selector_07,selector_07_ids,""))</f>
        <v/>
      </c>
      <c r="M768" s="25"/>
      <c r="N768" s="14"/>
      <c r="O768" s="14"/>
      <c r="P768" s="14"/>
      <c r="Q768" s="14"/>
      <c r="R768" s="14"/>
      <c r="S768" s="14"/>
      <c r="T768" s="14"/>
      <c r="U768" s="14"/>
      <c r="V768" s="14"/>
      <c r="W768" s="23" t="str">
        <f t="array" ref="W768">IF(X768="","",XLOOKUP(X768,selector_04,selector_04_ids,""))</f>
        <v/>
      </c>
      <c r="X768" s="25"/>
      <c r="Y768" s="14"/>
      <c r="Z768" s="27"/>
      <c r="AA768" s="14"/>
    </row>
    <row r="769">
      <c r="A769" s="14"/>
      <c r="B769" s="23" t="str">
        <f>IF($A769="","",'Система'!$B$4)</f>
        <v/>
      </c>
      <c r="C769" s="14"/>
      <c r="D769" s="23" t="str">
        <f t="array" ref="D769">IF(E769="","",XLOOKUP(E769,selector_12,selector_12_ids,""))</f>
        <v/>
      </c>
      <c r="E769" s="25"/>
      <c r="F769" s="23" t="str">
        <f t="array" ref="F769">IF(G769="","",XLOOKUP(G769,selector_13,selector_13_ids,""))</f>
        <v/>
      </c>
      <c r="G769" s="25"/>
      <c r="H769" s="14"/>
      <c r="I769" s="23" t="str">
        <f t="array" ref="I769">IF(J769="","",XLOOKUP(J769,selector_13,selector_13_ids,""))</f>
        <v/>
      </c>
      <c r="J769" s="25"/>
      <c r="K769" s="14"/>
      <c r="L769" s="23" t="str">
        <f t="array" ref="L769">IF(M769="","",XLOOKUP(M769,selector_07,selector_07_ids,""))</f>
        <v/>
      </c>
      <c r="M769" s="25"/>
      <c r="N769" s="14"/>
      <c r="O769" s="14"/>
      <c r="P769" s="14"/>
      <c r="Q769" s="14"/>
      <c r="R769" s="14"/>
      <c r="S769" s="14"/>
      <c r="T769" s="14"/>
      <c r="U769" s="14"/>
      <c r="V769" s="14"/>
      <c r="W769" s="23" t="str">
        <f t="array" ref="W769">IF(X769="","",XLOOKUP(X769,selector_04,selector_04_ids,""))</f>
        <v/>
      </c>
      <c r="X769" s="25"/>
      <c r="Y769" s="14"/>
      <c r="Z769" s="27"/>
      <c r="AA769" s="14"/>
    </row>
    <row r="770">
      <c r="A770" s="14"/>
      <c r="B770" s="23" t="str">
        <f>IF($A770="","",'Система'!$B$4)</f>
        <v/>
      </c>
      <c r="C770" s="14"/>
      <c r="D770" s="23" t="str">
        <f t="array" ref="D770">IF(E770="","",XLOOKUP(E770,selector_12,selector_12_ids,""))</f>
        <v/>
      </c>
      <c r="E770" s="25"/>
      <c r="F770" s="23" t="str">
        <f t="array" ref="F770">IF(G770="","",XLOOKUP(G770,selector_13,selector_13_ids,""))</f>
        <v/>
      </c>
      <c r="G770" s="25"/>
      <c r="H770" s="14"/>
      <c r="I770" s="23" t="str">
        <f t="array" ref="I770">IF(J770="","",XLOOKUP(J770,selector_13,selector_13_ids,""))</f>
        <v/>
      </c>
      <c r="J770" s="25"/>
      <c r="K770" s="14"/>
      <c r="L770" s="23" t="str">
        <f t="array" ref="L770">IF(M770="","",XLOOKUP(M770,selector_07,selector_07_ids,""))</f>
        <v/>
      </c>
      <c r="M770" s="25"/>
      <c r="N770" s="14"/>
      <c r="O770" s="14"/>
      <c r="P770" s="14"/>
      <c r="Q770" s="14"/>
      <c r="R770" s="14"/>
      <c r="S770" s="14"/>
      <c r="T770" s="14"/>
      <c r="U770" s="14"/>
      <c r="V770" s="14"/>
      <c r="W770" s="23" t="str">
        <f t="array" ref="W770">IF(X770="","",XLOOKUP(X770,selector_04,selector_04_ids,""))</f>
        <v/>
      </c>
      <c r="X770" s="25"/>
      <c r="Y770" s="14"/>
      <c r="Z770" s="27"/>
      <c r="AA770" s="14"/>
    </row>
    <row r="771">
      <c r="A771" s="14"/>
      <c r="B771" s="23" t="str">
        <f>IF($A771="","",'Система'!$B$4)</f>
        <v/>
      </c>
      <c r="C771" s="14"/>
      <c r="D771" s="23" t="str">
        <f t="array" ref="D771">IF(E771="","",XLOOKUP(E771,selector_12,selector_12_ids,""))</f>
        <v/>
      </c>
      <c r="E771" s="25"/>
      <c r="F771" s="23" t="str">
        <f t="array" ref="F771">IF(G771="","",XLOOKUP(G771,selector_13,selector_13_ids,""))</f>
        <v/>
      </c>
      <c r="G771" s="25"/>
      <c r="H771" s="14"/>
      <c r="I771" s="23" t="str">
        <f t="array" ref="I771">IF(J771="","",XLOOKUP(J771,selector_13,selector_13_ids,""))</f>
        <v/>
      </c>
      <c r="J771" s="25"/>
      <c r="K771" s="14"/>
      <c r="L771" s="23" t="str">
        <f t="array" ref="L771">IF(M771="","",XLOOKUP(M771,selector_07,selector_07_ids,""))</f>
        <v/>
      </c>
      <c r="M771" s="25"/>
      <c r="N771" s="14"/>
      <c r="O771" s="14"/>
      <c r="P771" s="14"/>
      <c r="Q771" s="14"/>
      <c r="R771" s="14"/>
      <c r="S771" s="14"/>
      <c r="T771" s="14"/>
      <c r="U771" s="14"/>
      <c r="V771" s="14"/>
      <c r="W771" s="23" t="str">
        <f t="array" ref="W771">IF(X771="","",XLOOKUP(X771,selector_04,selector_04_ids,""))</f>
        <v/>
      </c>
      <c r="X771" s="25"/>
      <c r="Y771" s="14"/>
      <c r="Z771" s="27"/>
      <c r="AA771" s="14"/>
    </row>
    <row r="772">
      <c r="A772" s="14"/>
      <c r="B772" s="23" t="str">
        <f>IF($A772="","",'Система'!$B$4)</f>
        <v/>
      </c>
      <c r="C772" s="14"/>
      <c r="D772" s="23" t="str">
        <f t="array" ref="D772">IF(E772="","",XLOOKUP(E772,selector_12,selector_12_ids,""))</f>
        <v/>
      </c>
      <c r="E772" s="25"/>
      <c r="F772" s="23" t="str">
        <f t="array" ref="F772">IF(G772="","",XLOOKUP(G772,selector_13,selector_13_ids,""))</f>
        <v/>
      </c>
      <c r="G772" s="25"/>
      <c r="H772" s="14"/>
      <c r="I772" s="23" t="str">
        <f t="array" ref="I772">IF(J772="","",XLOOKUP(J772,selector_13,selector_13_ids,""))</f>
        <v/>
      </c>
      <c r="J772" s="25"/>
      <c r="K772" s="14"/>
      <c r="L772" s="23" t="str">
        <f t="array" ref="L772">IF(M772="","",XLOOKUP(M772,selector_07,selector_07_ids,""))</f>
        <v/>
      </c>
      <c r="M772" s="25"/>
      <c r="N772" s="14"/>
      <c r="O772" s="14"/>
      <c r="P772" s="14"/>
      <c r="Q772" s="14"/>
      <c r="R772" s="14"/>
      <c r="S772" s="14"/>
      <c r="T772" s="14"/>
      <c r="U772" s="14"/>
      <c r="V772" s="14"/>
      <c r="W772" s="23" t="str">
        <f t="array" ref="W772">IF(X772="","",XLOOKUP(X772,selector_04,selector_04_ids,""))</f>
        <v/>
      </c>
      <c r="X772" s="25"/>
      <c r="Y772" s="14"/>
      <c r="Z772" s="27"/>
      <c r="AA772" s="14"/>
    </row>
    <row r="773">
      <c r="A773" s="14"/>
      <c r="B773" s="23" t="str">
        <f>IF($A773="","",'Система'!$B$4)</f>
        <v/>
      </c>
      <c r="C773" s="14"/>
      <c r="D773" s="23" t="str">
        <f t="array" ref="D773">IF(E773="","",XLOOKUP(E773,selector_12,selector_12_ids,""))</f>
        <v/>
      </c>
      <c r="E773" s="25"/>
      <c r="F773" s="23" t="str">
        <f t="array" ref="F773">IF(G773="","",XLOOKUP(G773,selector_13,selector_13_ids,""))</f>
        <v/>
      </c>
      <c r="G773" s="25"/>
      <c r="H773" s="14"/>
      <c r="I773" s="23" t="str">
        <f t="array" ref="I773">IF(J773="","",XLOOKUP(J773,selector_13,selector_13_ids,""))</f>
        <v/>
      </c>
      <c r="J773" s="25"/>
      <c r="K773" s="14"/>
      <c r="L773" s="23" t="str">
        <f t="array" ref="L773">IF(M773="","",XLOOKUP(M773,selector_07,selector_07_ids,""))</f>
        <v/>
      </c>
      <c r="M773" s="25"/>
      <c r="N773" s="14"/>
      <c r="O773" s="14"/>
      <c r="P773" s="14"/>
      <c r="Q773" s="14"/>
      <c r="R773" s="14"/>
      <c r="S773" s="14"/>
      <c r="T773" s="14"/>
      <c r="U773" s="14"/>
      <c r="V773" s="14"/>
      <c r="W773" s="23" t="str">
        <f t="array" ref="W773">IF(X773="","",XLOOKUP(X773,selector_04,selector_04_ids,""))</f>
        <v/>
      </c>
      <c r="X773" s="25"/>
      <c r="Y773" s="14"/>
      <c r="Z773" s="27"/>
      <c r="AA773" s="14"/>
    </row>
    <row r="774">
      <c r="A774" s="14"/>
      <c r="B774" s="23" t="str">
        <f>IF($A774="","",'Система'!$B$4)</f>
        <v/>
      </c>
      <c r="C774" s="14"/>
      <c r="D774" s="23" t="str">
        <f t="array" ref="D774">IF(E774="","",XLOOKUP(E774,selector_12,selector_12_ids,""))</f>
        <v/>
      </c>
      <c r="E774" s="25"/>
      <c r="F774" s="23" t="str">
        <f t="array" ref="F774">IF(G774="","",XLOOKUP(G774,selector_13,selector_13_ids,""))</f>
        <v/>
      </c>
      <c r="G774" s="25"/>
      <c r="H774" s="14"/>
      <c r="I774" s="23" t="str">
        <f t="array" ref="I774">IF(J774="","",XLOOKUP(J774,selector_13,selector_13_ids,""))</f>
        <v/>
      </c>
      <c r="J774" s="25"/>
      <c r="K774" s="14"/>
      <c r="L774" s="23" t="str">
        <f t="array" ref="L774">IF(M774="","",XLOOKUP(M774,selector_07,selector_07_ids,""))</f>
        <v/>
      </c>
      <c r="M774" s="25"/>
      <c r="N774" s="14"/>
      <c r="O774" s="14"/>
      <c r="P774" s="14"/>
      <c r="Q774" s="14"/>
      <c r="R774" s="14"/>
      <c r="S774" s="14"/>
      <c r="T774" s="14"/>
      <c r="U774" s="14"/>
      <c r="V774" s="14"/>
      <c r="W774" s="23" t="str">
        <f t="array" ref="W774">IF(X774="","",XLOOKUP(X774,selector_04,selector_04_ids,""))</f>
        <v/>
      </c>
      <c r="X774" s="25"/>
      <c r="Y774" s="14"/>
      <c r="Z774" s="27"/>
      <c r="AA774" s="14"/>
    </row>
    <row r="775">
      <c r="A775" s="14"/>
      <c r="B775" s="23" t="str">
        <f>IF($A775="","",'Система'!$B$4)</f>
        <v/>
      </c>
      <c r="C775" s="14"/>
      <c r="D775" s="23" t="str">
        <f t="array" ref="D775">IF(E775="","",XLOOKUP(E775,selector_12,selector_12_ids,""))</f>
        <v/>
      </c>
      <c r="E775" s="25"/>
      <c r="F775" s="23" t="str">
        <f t="array" ref="F775">IF(G775="","",XLOOKUP(G775,selector_13,selector_13_ids,""))</f>
        <v/>
      </c>
      <c r="G775" s="25"/>
      <c r="H775" s="14"/>
      <c r="I775" s="23" t="str">
        <f t="array" ref="I775">IF(J775="","",XLOOKUP(J775,selector_13,selector_13_ids,""))</f>
        <v/>
      </c>
      <c r="J775" s="25"/>
      <c r="K775" s="14"/>
      <c r="L775" s="23" t="str">
        <f t="array" ref="L775">IF(M775="","",XLOOKUP(M775,selector_07,selector_07_ids,""))</f>
        <v/>
      </c>
      <c r="M775" s="25"/>
      <c r="N775" s="14"/>
      <c r="O775" s="14"/>
      <c r="P775" s="14"/>
      <c r="Q775" s="14"/>
      <c r="R775" s="14"/>
      <c r="S775" s="14"/>
      <c r="T775" s="14"/>
      <c r="U775" s="14"/>
      <c r="V775" s="14"/>
      <c r="W775" s="23" t="str">
        <f t="array" ref="W775">IF(X775="","",XLOOKUP(X775,selector_04,selector_04_ids,""))</f>
        <v/>
      </c>
      <c r="X775" s="25"/>
      <c r="Y775" s="14"/>
      <c r="Z775" s="27"/>
      <c r="AA775" s="14"/>
    </row>
    <row r="776">
      <c r="A776" s="14"/>
      <c r="B776" s="23" t="str">
        <f>IF($A776="","",'Система'!$B$4)</f>
        <v/>
      </c>
      <c r="C776" s="14"/>
      <c r="D776" s="23" t="str">
        <f t="array" ref="D776">IF(E776="","",XLOOKUP(E776,selector_12,selector_12_ids,""))</f>
        <v/>
      </c>
      <c r="E776" s="25"/>
      <c r="F776" s="23" t="str">
        <f t="array" ref="F776">IF(G776="","",XLOOKUP(G776,selector_13,selector_13_ids,""))</f>
        <v/>
      </c>
      <c r="G776" s="25"/>
      <c r="H776" s="14"/>
      <c r="I776" s="23" t="str">
        <f t="array" ref="I776">IF(J776="","",XLOOKUP(J776,selector_13,selector_13_ids,""))</f>
        <v/>
      </c>
      <c r="J776" s="25"/>
      <c r="K776" s="14"/>
      <c r="L776" s="23" t="str">
        <f t="array" ref="L776">IF(M776="","",XLOOKUP(M776,selector_07,selector_07_ids,""))</f>
        <v/>
      </c>
      <c r="M776" s="25"/>
      <c r="N776" s="14"/>
      <c r="O776" s="14"/>
      <c r="P776" s="14"/>
      <c r="Q776" s="14"/>
      <c r="R776" s="14"/>
      <c r="S776" s="14"/>
      <c r="T776" s="14"/>
      <c r="U776" s="14"/>
      <c r="V776" s="14"/>
      <c r="W776" s="23" t="str">
        <f t="array" ref="W776">IF(X776="","",XLOOKUP(X776,selector_04,selector_04_ids,""))</f>
        <v/>
      </c>
      <c r="X776" s="25"/>
      <c r="Y776" s="14"/>
      <c r="Z776" s="27"/>
      <c r="AA776" s="14"/>
    </row>
    <row r="777">
      <c r="A777" s="14"/>
      <c r="B777" s="23" t="str">
        <f>IF($A777="","",'Система'!$B$4)</f>
        <v/>
      </c>
      <c r="C777" s="14"/>
      <c r="D777" s="23" t="str">
        <f t="array" ref="D777">IF(E777="","",XLOOKUP(E777,selector_12,selector_12_ids,""))</f>
        <v/>
      </c>
      <c r="E777" s="25"/>
      <c r="F777" s="23" t="str">
        <f t="array" ref="F777">IF(G777="","",XLOOKUP(G777,selector_13,selector_13_ids,""))</f>
        <v/>
      </c>
      <c r="G777" s="25"/>
      <c r="H777" s="14"/>
      <c r="I777" s="23" t="str">
        <f t="array" ref="I777">IF(J777="","",XLOOKUP(J777,selector_13,selector_13_ids,""))</f>
        <v/>
      </c>
      <c r="J777" s="25"/>
      <c r="K777" s="14"/>
      <c r="L777" s="23" t="str">
        <f t="array" ref="L777">IF(M777="","",XLOOKUP(M777,selector_07,selector_07_ids,""))</f>
        <v/>
      </c>
      <c r="M777" s="25"/>
      <c r="N777" s="14"/>
      <c r="O777" s="14"/>
      <c r="P777" s="14"/>
      <c r="Q777" s="14"/>
      <c r="R777" s="14"/>
      <c r="S777" s="14"/>
      <c r="T777" s="14"/>
      <c r="U777" s="14"/>
      <c r="V777" s="14"/>
      <c r="W777" s="23" t="str">
        <f t="array" ref="W777">IF(X777="","",XLOOKUP(X777,selector_04,selector_04_ids,""))</f>
        <v/>
      </c>
      <c r="X777" s="25"/>
      <c r="Y777" s="14"/>
      <c r="Z777" s="27"/>
      <c r="AA777" s="14"/>
    </row>
    <row r="778">
      <c r="A778" s="14"/>
      <c r="B778" s="23" t="str">
        <f>IF($A778="","",'Система'!$B$4)</f>
        <v/>
      </c>
      <c r="C778" s="14"/>
      <c r="D778" s="23" t="str">
        <f t="array" ref="D778">IF(E778="","",XLOOKUP(E778,selector_12,selector_12_ids,""))</f>
        <v/>
      </c>
      <c r="E778" s="25"/>
      <c r="F778" s="23" t="str">
        <f t="array" ref="F778">IF(G778="","",XLOOKUP(G778,selector_13,selector_13_ids,""))</f>
        <v/>
      </c>
      <c r="G778" s="25"/>
      <c r="H778" s="14"/>
      <c r="I778" s="23" t="str">
        <f t="array" ref="I778">IF(J778="","",XLOOKUP(J778,selector_13,selector_13_ids,""))</f>
        <v/>
      </c>
      <c r="J778" s="25"/>
      <c r="K778" s="14"/>
      <c r="L778" s="23" t="str">
        <f t="array" ref="L778">IF(M778="","",XLOOKUP(M778,selector_07,selector_07_ids,""))</f>
        <v/>
      </c>
      <c r="M778" s="25"/>
      <c r="N778" s="14"/>
      <c r="O778" s="14"/>
      <c r="P778" s="14"/>
      <c r="Q778" s="14"/>
      <c r="R778" s="14"/>
      <c r="S778" s="14"/>
      <c r="T778" s="14"/>
      <c r="U778" s="14"/>
      <c r="V778" s="14"/>
      <c r="W778" s="23" t="str">
        <f t="array" ref="W778">IF(X778="","",XLOOKUP(X778,selector_04,selector_04_ids,""))</f>
        <v/>
      </c>
      <c r="X778" s="25"/>
      <c r="Y778" s="14"/>
      <c r="Z778" s="27"/>
      <c r="AA778" s="14"/>
    </row>
    <row r="779">
      <c r="A779" s="14"/>
      <c r="B779" s="23" t="str">
        <f>IF($A779="","",'Система'!$B$4)</f>
        <v/>
      </c>
      <c r="C779" s="14"/>
      <c r="D779" s="23" t="str">
        <f t="array" ref="D779">IF(E779="","",XLOOKUP(E779,selector_12,selector_12_ids,""))</f>
        <v/>
      </c>
      <c r="E779" s="25"/>
      <c r="F779" s="23" t="str">
        <f t="array" ref="F779">IF(G779="","",XLOOKUP(G779,selector_13,selector_13_ids,""))</f>
        <v/>
      </c>
      <c r="G779" s="25"/>
      <c r="H779" s="14"/>
      <c r="I779" s="23" t="str">
        <f t="array" ref="I779">IF(J779="","",XLOOKUP(J779,selector_13,selector_13_ids,""))</f>
        <v/>
      </c>
      <c r="J779" s="25"/>
      <c r="K779" s="14"/>
      <c r="L779" s="23" t="str">
        <f t="array" ref="L779">IF(M779="","",XLOOKUP(M779,selector_07,selector_07_ids,""))</f>
        <v/>
      </c>
      <c r="M779" s="25"/>
      <c r="N779" s="14"/>
      <c r="O779" s="14"/>
      <c r="P779" s="14"/>
      <c r="Q779" s="14"/>
      <c r="R779" s="14"/>
      <c r="S779" s="14"/>
      <c r="T779" s="14"/>
      <c r="U779" s="14"/>
      <c r="V779" s="14"/>
      <c r="W779" s="23" t="str">
        <f t="array" ref="W779">IF(X779="","",XLOOKUP(X779,selector_04,selector_04_ids,""))</f>
        <v/>
      </c>
      <c r="X779" s="25"/>
      <c r="Y779" s="14"/>
      <c r="Z779" s="27"/>
      <c r="AA779" s="14"/>
    </row>
    <row r="780">
      <c r="A780" s="14"/>
      <c r="B780" s="23" t="str">
        <f>IF($A780="","",'Система'!$B$4)</f>
        <v/>
      </c>
      <c r="C780" s="14"/>
      <c r="D780" s="23" t="str">
        <f t="array" ref="D780">IF(E780="","",XLOOKUP(E780,selector_12,selector_12_ids,""))</f>
        <v/>
      </c>
      <c r="E780" s="25"/>
      <c r="F780" s="23" t="str">
        <f t="array" ref="F780">IF(G780="","",XLOOKUP(G780,selector_13,selector_13_ids,""))</f>
        <v/>
      </c>
      <c r="G780" s="25"/>
      <c r="H780" s="14"/>
      <c r="I780" s="23" t="str">
        <f t="array" ref="I780">IF(J780="","",XLOOKUP(J780,selector_13,selector_13_ids,""))</f>
        <v/>
      </c>
      <c r="J780" s="25"/>
      <c r="K780" s="14"/>
      <c r="L780" s="23" t="str">
        <f t="array" ref="L780">IF(M780="","",XLOOKUP(M780,selector_07,selector_07_ids,""))</f>
        <v/>
      </c>
      <c r="M780" s="25"/>
      <c r="N780" s="14"/>
      <c r="O780" s="14"/>
      <c r="P780" s="14"/>
      <c r="Q780" s="14"/>
      <c r="R780" s="14"/>
      <c r="S780" s="14"/>
      <c r="T780" s="14"/>
      <c r="U780" s="14"/>
      <c r="V780" s="14"/>
      <c r="W780" s="23" t="str">
        <f t="array" ref="W780">IF(X780="","",XLOOKUP(X780,selector_04,selector_04_ids,""))</f>
        <v/>
      </c>
      <c r="X780" s="25"/>
      <c r="Y780" s="14"/>
      <c r="Z780" s="27"/>
      <c r="AA780" s="14"/>
    </row>
    <row r="781">
      <c r="A781" s="14"/>
      <c r="B781" s="23" t="str">
        <f>IF($A781="","",'Система'!$B$4)</f>
        <v/>
      </c>
      <c r="C781" s="14"/>
      <c r="D781" s="23" t="str">
        <f t="array" ref="D781">IF(E781="","",XLOOKUP(E781,selector_12,selector_12_ids,""))</f>
        <v/>
      </c>
      <c r="E781" s="25"/>
      <c r="F781" s="23" t="str">
        <f t="array" ref="F781">IF(G781="","",XLOOKUP(G781,selector_13,selector_13_ids,""))</f>
        <v/>
      </c>
      <c r="G781" s="25"/>
      <c r="H781" s="14"/>
      <c r="I781" s="23" t="str">
        <f t="array" ref="I781">IF(J781="","",XLOOKUP(J781,selector_13,selector_13_ids,""))</f>
        <v/>
      </c>
      <c r="J781" s="25"/>
      <c r="K781" s="14"/>
      <c r="L781" s="23" t="str">
        <f t="array" ref="L781">IF(M781="","",XLOOKUP(M781,selector_07,selector_07_ids,""))</f>
        <v/>
      </c>
      <c r="M781" s="25"/>
      <c r="N781" s="14"/>
      <c r="O781" s="14"/>
      <c r="P781" s="14"/>
      <c r="Q781" s="14"/>
      <c r="R781" s="14"/>
      <c r="S781" s="14"/>
      <c r="T781" s="14"/>
      <c r="U781" s="14"/>
      <c r="V781" s="14"/>
      <c r="W781" s="23" t="str">
        <f t="array" ref="W781">IF(X781="","",XLOOKUP(X781,selector_04,selector_04_ids,""))</f>
        <v/>
      </c>
      <c r="X781" s="25"/>
      <c r="Y781" s="14"/>
      <c r="Z781" s="27"/>
      <c r="AA781" s="14"/>
    </row>
    <row r="782">
      <c r="A782" s="14"/>
      <c r="B782" s="23" t="str">
        <f>IF($A782="","",'Система'!$B$4)</f>
        <v/>
      </c>
      <c r="C782" s="14"/>
      <c r="D782" s="23" t="str">
        <f t="array" ref="D782">IF(E782="","",XLOOKUP(E782,selector_12,selector_12_ids,""))</f>
        <v/>
      </c>
      <c r="E782" s="25"/>
      <c r="F782" s="23" t="str">
        <f t="array" ref="F782">IF(G782="","",XLOOKUP(G782,selector_13,selector_13_ids,""))</f>
        <v/>
      </c>
      <c r="G782" s="25"/>
      <c r="H782" s="14"/>
      <c r="I782" s="23" t="str">
        <f t="array" ref="I782">IF(J782="","",XLOOKUP(J782,selector_13,selector_13_ids,""))</f>
        <v/>
      </c>
      <c r="J782" s="25"/>
      <c r="K782" s="14"/>
      <c r="L782" s="23" t="str">
        <f t="array" ref="L782">IF(M782="","",XLOOKUP(M782,selector_07,selector_07_ids,""))</f>
        <v/>
      </c>
      <c r="M782" s="25"/>
      <c r="N782" s="14"/>
      <c r="O782" s="14"/>
      <c r="P782" s="14"/>
      <c r="Q782" s="14"/>
      <c r="R782" s="14"/>
      <c r="S782" s="14"/>
      <c r="T782" s="14"/>
      <c r="U782" s="14"/>
      <c r="V782" s="14"/>
      <c r="W782" s="23" t="str">
        <f t="array" ref="W782">IF(X782="","",XLOOKUP(X782,selector_04,selector_04_ids,""))</f>
        <v/>
      </c>
      <c r="X782" s="25"/>
      <c r="Y782" s="14"/>
      <c r="Z782" s="27"/>
      <c r="AA782" s="14"/>
    </row>
    <row r="783">
      <c r="A783" s="14"/>
      <c r="B783" s="23" t="str">
        <f>IF($A783="","",'Система'!$B$4)</f>
        <v/>
      </c>
      <c r="C783" s="14"/>
      <c r="D783" s="23" t="str">
        <f t="array" ref="D783">IF(E783="","",XLOOKUP(E783,selector_12,selector_12_ids,""))</f>
        <v/>
      </c>
      <c r="E783" s="25"/>
      <c r="F783" s="23" t="str">
        <f t="array" ref="F783">IF(G783="","",XLOOKUP(G783,selector_13,selector_13_ids,""))</f>
        <v/>
      </c>
      <c r="G783" s="25"/>
      <c r="H783" s="14"/>
      <c r="I783" s="23" t="str">
        <f t="array" ref="I783">IF(J783="","",XLOOKUP(J783,selector_13,selector_13_ids,""))</f>
        <v/>
      </c>
      <c r="J783" s="25"/>
      <c r="K783" s="14"/>
      <c r="L783" s="23" t="str">
        <f t="array" ref="L783">IF(M783="","",XLOOKUP(M783,selector_07,selector_07_ids,""))</f>
        <v/>
      </c>
      <c r="M783" s="25"/>
      <c r="N783" s="14"/>
      <c r="O783" s="14"/>
      <c r="P783" s="14"/>
      <c r="Q783" s="14"/>
      <c r="R783" s="14"/>
      <c r="S783" s="14"/>
      <c r="T783" s="14"/>
      <c r="U783" s="14"/>
      <c r="V783" s="14"/>
      <c r="W783" s="23" t="str">
        <f t="array" ref="W783">IF(X783="","",XLOOKUP(X783,selector_04,selector_04_ids,""))</f>
        <v/>
      </c>
      <c r="X783" s="25"/>
      <c r="Y783" s="14"/>
      <c r="Z783" s="27"/>
      <c r="AA783" s="14"/>
    </row>
    <row r="784">
      <c r="A784" s="14"/>
      <c r="B784" s="23" t="str">
        <f>IF($A784="","",'Система'!$B$4)</f>
        <v/>
      </c>
      <c r="C784" s="14"/>
      <c r="D784" s="23" t="str">
        <f t="array" ref="D784">IF(E784="","",XLOOKUP(E784,selector_12,selector_12_ids,""))</f>
        <v/>
      </c>
      <c r="E784" s="25"/>
      <c r="F784" s="23" t="str">
        <f t="array" ref="F784">IF(G784="","",XLOOKUP(G784,selector_13,selector_13_ids,""))</f>
        <v/>
      </c>
      <c r="G784" s="25"/>
      <c r="H784" s="14"/>
      <c r="I784" s="23" t="str">
        <f t="array" ref="I784">IF(J784="","",XLOOKUP(J784,selector_13,selector_13_ids,""))</f>
        <v/>
      </c>
      <c r="J784" s="25"/>
      <c r="K784" s="14"/>
      <c r="L784" s="23" t="str">
        <f t="array" ref="L784">IF(M784="","",XLOOKUP(M784,selector_07,selector_07_ids,""))</f>
        <v/>
      </c>
      <c r="M784" s="25"/>
      <c r="N784" s="14"/>
      <c r="O784" s="14"/>
      <c r="P784" s="14"/>
      <c r="Q784" s="14"/>
      <c r="R784" s="14"/>
      <c r="S784" s="14"/>
      <c r="T784" s="14"/>
      <c r="U784" s="14"/>
      <c r="V784" s="14"/>
      <c r="W784" s="23" t="str">
        <f t="array" ref="W784">IF(X784="","",XLOOKUP(X784,selector_04,selector_04_ids,""))</f>
        <v/>
      </c>
      <c r="X784" s="25"/>
      <c r="Y784" s="14"/>
      <c r="Z784" s="27"/>
      <c r="AA784" s="14"/>
    </row>
    <row r="785">
      <c r="A785" s="14"/>
      <c r="B785" s="23" t="str">
        <f>IF($A785="","",'Система'!$B$4)</f>
        <v/>
      </c>
      <c r="C785" s="14"/>
      <c r="D785" s="23" t="str">
        <f t="array" ref="D785">IF(E785="","",XLOOKUP(E785,selector_12,selector_12_ids,""))</f>
        <v/>
      </c>
      <c r="E785" s="25"/>
      <c r="F785" s="23" t="str">
        <f t="array" ref="F785">IF(G785="","",XLOOKUP(G785,selector_13,selector_13_ids,""))</f>
        <v/>
      </c>
      <c r="G785" s="25"/>
      <c r="H785" s="14"/>
      <c r="I785" s="23" t="str">
        <f t="array" ref="I785">IF(J785="","",XLOOKUP(J785,selector_13,selector_13_ids,""))</f>
        <v/>
      </c>
      <c r="J785" s="25"/>
      <c r="K785" s="14"/>
      <c r="L785" s="23" t="str">
        <f t="array" ref="L785">IF(M785="","",XLOOKUP(M785,selector_07,selector_07_ids,""))</f>
        <v/>
      </c>
      <c r="M785" s="25"/>
      <c r="N785" s="14"/>
      <c r="O785" s="14"/>
      <c r="P785" s="14"/>
      <c r="Q785" s="14"/>
      <c r="R785" s="14"/>
      <c r="S785" s="14"/>
      <c r="T785" s="14"/>
      <c r="U785" s="14"/>
      <c r="V785" s="14"/>
      <c r="W785" s="23" t="str">
        <f t="array" ref="W785">IF(X785="","",XLOOKUP(X785,selector_04,selector_04_ids,""))</f>
        <v/>
      </c>
      <c r="X785" s="25"/>
      <c r="Y785" s="14"/>
      <c r="Z785" s="27"/>
      <c r="AA785" s="14"/>
    </row>
    <row r="786">
      <c r="A786" s="14"/>
      <c r="B786" s="23" t="str">
        <f>IF($A786="","",'Система'!$B$4)</f>
        <v/>
      </c>
      <c r="C786" s="14"/>
      <c r="D786" s="23" t="str">
        <f t="array" ref="D786">IF(E786="","",XLOOKUP(E786,selector_12,selector_12_ids,""))</f>
        <v/>
      </c>
      <c r="E786" s="25"/>
      <c r="F786" s="23" t="str">
        <f t="array" ref="F786">IF(G786="","",XLOOKUP(G786,selector_13,selector_13_ids,""))</f>
        <v/>
      </c>
      <c r="G786" s="25"/>
      <c r="H786" s="14"/>
      <c r="I786" s="23" t="str">
        <f t="array" ref="I786">IF(J786="","",XLOOKUP(J786,selector_13,selector_13_ids,""))</f>
        <v/>
      </c>
      <c r="J786" s="25"/>
      <c r="K786" s="14"/>
      <c r="L786" s="23" t="str">
        <f t="array" ref="L786">IF(M786="","",XLOOKUP(M786,selector_07,selector_07_ids,""))</f>
        <v/>
      </c>
      <c r="M786" s="25"/>
      <c r="N786" s="14"/>
      <c r="O786" s="14"/>
      <c r="P786" s="14"/>
      <c r="Q786" s="14"/>
      <c r="R786" s="14"/>
      <c r="S786" s="14"/>
      <c r="T786" s="14"/>
      <c r="U786" s="14"/>
      <c r="V786" s="14"/>
      <c r="W786" s="23" t="str">
        <f t="array" ref="W786">IF(X786="","",XLOOKUP(X786,selector_04,selector_04_ids,""))</f>
        <v/>
      </c>
      <c r="X786" s="25"/>
      <c r="Y786" s="14"/>
      <c r="Z786" s="27"/>
      <c r="AA786" s="14"/>
    </row>
    <row r="787">
      <c r="A787" s="14"/>
      <c r="B787" s="23" t="str">
        <f>IF($A787="","",'Система'!$B$4)</f>
        <v/>
      </c>
      <c r="C787" s="14"/>
      <c r="D787" s="23" t="str">
        <f t="array" ref="D787">IF(E787="","",XLOOKUP(E787,selector_12,selector_12_ids,""))</f>
        <v/>
      </c>
      <c r="E787" s="25"/>
      <c r="F787" s="23" t="str">
        <f t="array" ref="F787">IF(G787="","",XLOOKUP(G787,selector_13,selector_13_ids,""))</f>
        <v/>
      </c>
      <c r="G787" s="25"/>
      <c r="H787" s="14"/>
      <c r="I787" s="23" t="str">
        <f t="array" ref="I787">IF(J787="","",XLOOKUP(J787,selector_13,selector_13_ids,""))</f>
        <v/>
      </c>
      <c r="J787" s="25"/>
      <c r="K787" s="14"/>
      <c r="L787" s="23" t="str">
        <f t="array" ref="L787">IF(M787="","",XLOOKUP(M787,selector_07,selector_07_ids,""))</f>
        <v/>
      </c>
      <c r="M787" s="25"/>
      <c r="N787" s="14"/>
      <c r="O787" s="14"/>
      <c r="P787" s="14"/>
      <c r="Q787" s="14"/>
      <c r="R787" s="14"/>
      <c r="S787" s="14"/>
      <c r="T787" s="14"/>
      <c r="U787" s="14"/>
      <c r="V787" s="14"/>
      <c r="W787" s="23" t="str">
        <f t="array" ref="W787">IF(X787="","",XLOOKUP(X787,selector_04,selector_04_ids,""))</f>
        <v/>
      </c>
      <c r="X787" s="25"/>
      <c r="Y787" s="14"/>
      <c r="Z787" s="27"/>
      <c r="AA787" s="14"/>
    </row>
    <row r="788">
      <c r="A788" s="14"/>
      <c r="B788" s="23" t="str">
        <f>IF($A788="","",'Система'!$B$4)</f>
        <v/>
      </c>
      <c r="C788" s="14"/>
      <c r="D788" s="23" t="str">
        <f t="array" ref="D788">IF(E788="","",XLOOKUP(E788,selector_12,selector_12_ids,""))</f>
        <v/>
      </c>
      <c r="E788" s="25"/>
      <c r="F788" s="23" t="str">
        <f t="array" ref="F788">IF(G788="","",XLOOKUP(G788,selector_13,selector_13_ids,""))</f>
        <v/>
      </c>
      <c r="G788" s="25"/>
      <c r="H788" s="14"/>
      <c r="I788" s="23" t="str">
        <f t="array" ref="I788">IF(J788="","",XLOOKUP(J788,selector_13,selector_13_ids,""))</f>
        <v/>
      </c>
      <c r="J788" s="25"/>
      <c r="K788" s="14"/>
      <c r="L788" s="23" t="str">
        <f t="array" ref="L788">IF(M788="","",XLOOKUP(M788,selector_07,selector_07_ids,""))</f>
        <v/>
      </c>
      <c r="M788" s="25"/>
      <c r="N788" s="14"/>
      <c r="O788" s="14"/>
      <c r="P788" s="14"/>
      <c r="Q788" s="14"/>
      <c r="R788" s="14"/>
      <c r="S788" s="14"/>
      <c r="T788" s="14"/>
      <c r="U788" s="14"/>
      <c r="V788" s="14"/>
      <c r="W788" s="23" t="str">
        <f t="array" ref="W788">IF(X788="","",XLOOKUP(X788,selector_04,selector_04_ids,""))</f>
        <v/>
      </c>
      <c r="X788" s="25"/>
      <c r="Y788" s="14"/>
      <c r="Z788" s="27"/>
      <c r="AA788" s="14"/>
    </row>
    <row r="789">
      <c r="A789" s="14"/>
      <c r="B789" s="23" t="str">
        <f>IF($A789="","",'Система'!$B$4)</f>
        <v/>
      </c>
      <c r="C789" s="14"/>
      <c r="D789" s="23" t="str">
        <f t="array" ref="D789">IF(E789="","",XLOOKUP(E789,selector_12,selector_12_ids,""))</f>
        <v/>
      </c>
      <c r="E789" s="25"/>
      <c r="F789" s="23" t="str">
        <f t="array" ref="F789">IF(G789="","",XLOOKUP(G789,selector_13,selector_13_ids,""))</f>
        <v/>
      </c>
      <c r="G789" s="25"/>
      <c r="H789" s="14"/>
      <c r="I789" s="23" t="str">
        <f t="array" ref="I789">IF(J789="","",XLOOKUP(J789,selector_13,selector_13_ids,""))</f>
        <v/>
      </c>
      <c r="J789" s="25"/>
      <c r="K789" s="14"/>
      <c r="L789" s="23" t="str">
        <f t="array" ref="L789">IF(M789="","",XLOOKUP(M789,selector_07,selector_07_ids,""))</f>
        <v/>
      </c>
      <c r="M789" s="25"/>
      <c r="N789" s="14"/>
      <c r="O789" s="14"/>
      <c r="P789" s="14"/>
      <c r="Q789" s="14"/>
      <c r="R789" s="14"/>
      <c r="S789" s="14"/>
      <c r="T789" s="14"/>
      <c r="U789" s="14"/>
      <c r="V789" s="14"/>
      <c r="W789" s="23" t="str">
        <f t="array" ref="W789">IF(X789="","",XLOOKUP(X789,selector_04,selector_04_ids,""))</f>
        <v/>
      </c>
      <c r="X789" s="25"/>
      <c r="Y789" s="14"/>
      <c r="Z789" s="27"/>
      <c r="AA789" s="14"/>
    </row>
    <row r="790">
      <c r="A790" s="14"/>
      <c r="B790" s="23" t="str">
        <f>IF($A790="","",'Система'!$B$4)</f>
        <v/>
      </c>
      <c r="C790" s="14"/>
      <c r="D790" s="23" t="str">
        <f t="array" ref="D790">IF(E790="","",XLOOKUP(E790,selector_12,selector_12_ids,""))</f>
        <v/>
      </c>
      <c r="E790" s="25"/>
      <c r="F790" s="23" t="str">
        <f t="array" ref="F790">IF(G790="","",XLOOKUP(G790,selector_13,selector_13_ids,""))</f>
        <v/>
      </c>
      <c r="G790" s="25"/>
      <c r="H790" s="14"/>
      <c r="I790" s="23" t="str">
        <f t="array" ref="I790">IF(J790="","",XLOOKUP(J790,selector_13,selector_13_ids,""))</f>
        <v/>
      </c>
      <c r="J790" s="25"/>
      <c r="K790" s="14"/>
      <c r="L790" s="23" t="str">
        <f t="array" ref="L790">IF(M790="","",XLOOKUP(M790,selector_07,selector_07_ids,""))</f>
        <v/>
      </c>
      <c r="M790" s="25"/>
      <c r="N790" s="14"/>
      <c r="O790" s="14"/>
      <c r="P790" s="14"/>
      <c r="Q790" s="14"/>
      <c r="R790" s="14"/>
      <c r="S790" s="14"/>
      <c r="T790" s="14"/>
      <c r="U790" s="14"/>
      <c r="V790" s="14"/>
      <c r="W790" s="23" t="str">
        <f t="array" ref="W790">IF(X790="","",XLOOKUP(X790,selector_04,selector_04_ids,""))</f>
        <v/>
      </c>
      <c r="X790" s="25"/>
      <c r="Y790" s="14"/>
      <c r="Z790" s="27"/>
      <c r="AA790" s="14"/>
    </row>
    <row r="791">
      <c r="A791" s="14"/>
      <c r="B791" s="23" t="str">
        <f>IF($A791="","",'Система'!$B$4)</f>
        <v/>
      </c>
      <c r="C791" s="14"/>
      <c r="D791" s="23" t="str">
        <f t="array" ref="D791">IF(E791="","",XLOOKUP(E791,selector_12,selector_12_ids,""))</f>
        <v/>
      </c>
      <c r="E791" s="25"/>
      <c r="F791" s="23" t="str">
        <f t="array" ref="F791">IF(G791="","",XLOOKUP(G791,selector_13,selector_13_ids,""))</f>
        <v/>
      </c>
      <c r="G791" s="25"/>
      <c r="H791" s="14"/>
      <c r="I791" s="23" t="str">
        <f t="array" ref="I791">IF(J791="","",XLOOKUP(J791,selector_13,selector_13_ids,""))</f>
        <v/>
      </c>
      <c r="J791" s="25"/>
      <c r="K791" s="14"/>
      <c r="L791" s="23" t="str">
        <f t="array" ref="L791">IF(M791="","",XLOOKUP(M791,selector_07,selector_07_ids,""))</f>
        <v/>
      </c>
      <c r="M791" s="25"/>
      <c r="N791" s="14"/>
      <c r="O791" s="14"/>
      <c r="P791" s="14"/>
      <c r="Q791" s="14"/>
      <c r="R791" s="14"/>
      <c r="S791" s="14"/>
      <c r="T791" s="14"/>
      <c r="U791" s="14"/>
      <c r="V791" s="14"/>
      <c r="W791" s="23" t="str">
        <f t="array" ref="W791">IF(X791="","",XLOOKUP(X791,selector_04,selector_04_ids,""))</f>
        <v/>
      </c>
      <c r="X791" s="25"/>
      <c r="Y791" s="14"/>
      <c r="Z791" s="27"/>
      <c r="AA791" s="14"/>
    </row>
    <row r="792">
      <c r="A792" s="14"/>
      <c r="B792" s="23" t="str">
        <f>IF($A792="","",'Система'!$B$4)</f>
        <v/>
      </c>
      <c r="C792" s="14"/>
      <c r="D792" s="23" t="str">
        <f t="array" ref="D792">IF(E792="","",XLOOKUP(E792,selector_12,selector_12_ids,""))</f>
        <v/>
      </c>
      <c r="E792" s="25"/>
      <c r="F792" s="23" t="str">
        <f t="array" ref="F792">IF(G792="","",XLOOKUP(G792,selector_13,selector_13_ids,""))</f>
        <v/>
      </c>
      <c r="G792" s="25"/>
      <c r="H792" s="14"/>
      <c r="I792" s="23" t="str">
        <f t="array" ref="I792">IF(J792="","",XLOOKUP(J792,selector_13,selector_13_ids,""))</f>
        <v/>
      </c>
      <c r="J792" s="25"/>
      <c r="K792" s="14"/>
      <c r="L792" s="23" t="str">
        <f t="array" ref="L792">IF(M792="","",XLOOKUP(M792,selector_07,selector_07_ids,""))</f>
        <v/>
      </c>
      <c r="M792" s="25"/>
      <c r="N792" s="14"/>
      <c r="O792" s="14"/>
      <c r="P792" s="14"/>
      <c r="Q792" s="14"/>
      <c r="R792" s="14"/>
      <c r="S792" s="14"/>
      <c r="T792" s="14"/>
      <c r="U792" s="14"/>
      <c r="V792" s="14"/>
      <c r="W792" s="23" t="str">
        <f t="array" ref="W792">IF(X792="","",XLOOKUP(X792,selector_04,selector_04_ids,""))</f>
        <v/>
      </c>
      <c r="X792" s="25"/>
      <c r="Y792" s="14"/>
      <c r="Z792" s="27"/>
      <c r="AA792" s="14"/>
    </row>
    <row r="793">
      <c r="A793" s="14"/>
      <c r="B793" s="23" t="str">
        <f>IF($A793="","",'Система'!$B$4)</f>
        <v/>
      </c>
      <c r="C793" s="14"/>
      <c r="D793" s="23" t="str">
        <f t="array" ref="D793">IF(E793="","",XLOOKUP(E793,selector_12,selector_12_ids,""))</f>
        <v/>
      </c>
      <c r="E793" s="25"/>
      <c r="F793" s="23" t="str">
        <f t="array" ref="F793">IF(G793="","",XLOOKUP(G793,selector_13,selector_13_ids,""))</f>
        <v/>
      </c>
      <c r="G793" s="25"/>
      <c r="H793" s="14"/>
      <c r="I793" s="23" t="str">
        <f t="array" ref="I793">IF(J793="","",XLOOKUP(J793,selector_13,selector_13_ids,""))</f>
        <v/>
      </c>
      <c r="J793" s="25"/>
      <c r="K793" s="14"/>
      <c r="L793" s="23" t="str">
        <f t="array" ref="L793">IF(M793="","",XLOOKUP(M793,selector_07,selector_07_ids,""))</f>
        <v/>
      </c>
      <c r="M793" s="25"/>
      <c r="N793" s="14"/>
      <c r="O793" s="14"/>
      <c r="P793" s="14"/>
      <c r="Q793" s="14"/>
      <c r="R793" s="14"/>
      <c r="S793" s="14"/>
      <c r="T793" s="14"/>
      <c r="U793" s="14"/>
      <c r="V793" s="14"/>
      <c r="W793" s="23" t="str">
        <f t="array" ref="W793">IF(X793="","",XLOOKUP(X793,selector_04,selector_04_ids,""))</f>
        <v/>
      </c>
      <c r="X793" s="25"/>
      <c r="Y793" s="14"/>
      <c r="Z793" s="27"/>
      <c r="AA793" s="14"/>
    </row>
    <row r="794">
      <c r="A794" s="14"/>
      <c r="B794" s="23" t="str">
        <f>IF($A794="","",'Система'!$B$4)</f>
        <v/>
      </c>
      <c r="C794" s="14"/>
      <c r="D794" s="23" t="str">
        <f t="array" ref="D794">IF(E794="","",XLOOKUP(E794,selector_12,selector_12_ids,""))</f>
        <v/>
      </c>
      <c r="E794" s="25"/>
      <c r="F794" s="23" t="str">
        <f t="array" ref="F794">IF(G794="","",XLOOKUP(G794,selector_13,selector_13_ids,""))</f>
        <v/>
      </c>
      <c r="G794" s="25"/>
      <c r="H794" s="14"/>
      <c r="I794" s="23" t="str">
        <f t="array" ref="I794">IF(J794="","",XLOOKUP(J794,selector_13,selector_13_ids,""))</f>
        <v/>
      </c>
      <c r="J794" s="25"/>
      <c r="K794" s="14"/>
      <c r="L794" s="23" t="str">
        <f t="array" ref="L794">IF(M794="","",XLOOKUP(M794,selector_07,selector_07_ids,""))</f>
        <v/>
      </c>
      <c r="M794" s="25"/>
      <c r="N794" s="14"/>
      <c r="O794" s="14"/>
      <c r="P794" s="14"/>
      <c r="Q794" s="14"/>
      <c r="R794" s="14"/>
      <c r="S794" s="14"/>
      <c r="T794" s="14"/>
      <c r="U794" s="14"/>
      <c r="V794" s="14"/>
      <c r="W794" s="23" t="str">
        <f t="array" ref="W794">IF(X794="","",XLOOKUP(X794,selector_04,selector_04_ids,""))</f>
        <v/>
      </c>
      <c r="X794" s="25"/>
      <c r="Y794" s="14"/>
      <c r="Z794" s="27"/>
      <c r="AA794" s="14"/>
    </row>
    <row r="795">
      <c r="A795" s="14"/>
      <c r="B795" s="23" t="str">
        <f>IF($A795="","",'Система'!$B$4)</f>
        <v/>
      </c>
      <c r="C795" s="14"/>
      <c r="D795" s="23" t="str">
        <f t="array" ref="D795">IF(E795="","",XLOOKUP(E795,selector_12,selector_12_ids,""))</f>
        <v/>
      </c>
      <c r="E795" s="25"/>
      <c r="F795" s="23" t="str">
        <f t="array" ref="F795">IF(G795="","",XLOOKUP(G795,selector_13,selector_13_ids,""))</f>
        <v/>
      </c>
      <c r="G795" s="25"/>
      <c r="H795" s="14"/>
      <c r="I795" s="23" t="str">
        <f t="array" ref="I795">IF(J795="","",XLOOKUP(J795,selector_13,selector_13_ids,""))</f>
        <v/>
      </c>
      <c r="J795" s="25"/>
      <c r="K795" s="14"/>
      <c r="L795" s="23" t="str">
        <f t="array" ref="L795">IF(M795="","",XLOOKUP(M795,selector_07,selector_07_ids,""))</f>
        <v/>
      </c>
      <c r="M795" s="25"/>
      <c r="N795" s="14"/>
      <c r="O795" s="14"/>
      <c r="P795" s="14"/>
      <c r="Q795" s="14"/>
      <c r="R795" s="14"/>
      <c r="S795" s="14"/>
      <c r="T795" s="14"/>
      <c r="U795" s="14"/>
      <c r="V795" s="14"/>
      <c r="W795" s="23" t="str">
        <f t="array" ref="W795">IF(X795="","",XLOOKUP(X795,selector_04,selector_04_ids,""))</f>
        <v/>
      </c>
      <c r="X795" s="25"/>
      <c r="Y795" s="14"/>
      <c r="Z795" s="27"/>
      <c r="AA795" s="14"/>
    </row>
    <row r="796">
      <c r="A796" s="14"/>
      <c r="B796" s="23" t="str">
        <f>IF($A796="","",'Система'!$B$4)</f>
        <v/>
      </c>
      <c r="C796" s="14"/>
      <c r="D796" s="23" t="str">
        <f t="array" ref="D796">IF(E796="","",XLOOKUP(E796,selector_12,selector_12_ids,""))</f>
        <v/>
      </c>
      <c r="E796" s="25"/>
      <c r="F796" s="23" t="str">
        <f t="array" ref="F796">IF(G796="","",XLOOKUP(G796,selector_13,selector_13_ids,""))</f>
        <v/>
      </c>
      <c r="G796" s="25"/>
      <c r="H796" s="14"/>
      <c r="I796" s="23" t="str">
        <f t="array" ref="I796">IF(J796="","",XLOOKUP(J796,selector_13,selector_13_ids,""))</f>
        <v/>
      </c>
      <c r="J796" s="25"/>
      <c r="K796" s="14"/>
      <c r="L796" s="23" t="str">
        <f t="array" ref="L796">IF(M796="","",XLOOKUP(M796,selector_07,selector_07_ids,""))</f>
        <v/>
      </c>
      <c r="M796" s="25"/>
      <c r="N796" s="14"/>
      <c r="O796" s="14"/>
      <c r="P796" s="14"/>
      <c r="Q796" s="14"/>
      <c r="R796" s="14"/>
      <c r="S796" s="14"/>
      <c r="T796" s="14"/>
      <c r="U796" s="14"/>
      <c r="V796" s="14"/>
      <c r="W796" s="23" t="str">
        <f t="array" ref="W796">IF(X796="","",XLOOKUP(X796,selector_04,selector_04_ids,""))</f>
        <v/>
      </c>
      <c r="X796" s="25"/>
      <c r="Y796" s="14"/>
      <c r="Z796" s="27"/>
      <c r="AA796" s="14"/>
    </row>
    <row r="797">
      <c r="A797" s="14"/>
      <c r="B797" s="23" t="str">
        <f>IF($A797="","",'Система'!$B$4)</f>
        <v/>
      </c>
      <c r="C797" s="14"/>
      <c r="D797" s="23" t="str">
        <f t="array" ref="D797">IF(E797="","",XLOOKUP(E797,selector_12,selector_12_ids,""))</f>
        <v/>
      </c>
      <c r="E797" s="25"/>
      <c r="F797" s="23" t="str">
        <f t="array" ref="F797">IF(G797="","",XLOOKUP(G797,selector_13,selector_13_ids,""))</f>
        <v/>
      </c>
      <c r="G797" s="25"/>
      <c r="H797" s="14"/>
      <c r="I797" s="23" t="str">
        <f t="array" ref="I797">IF(J797="","",XLOOKUP(J797,selector_13,selector_13_ids,""))</f>
        <v/>
      </c>
      <c r="J797" s="25"/>
      <c r="K797" s="14"/>
      <c r="L797" s="23" t="str">
        <f t="array" ref="L797">IF(M797="","",XLOOKUP(M797,selector_07,selector_07_ids,""))</f>
        <v/>
      </c>
      <c r="M797" s="25"/>
      <c r="N797" s="14"/>
      <c r="O797" s="14"/>
      <c r="P797" s="14"/>
      <c r="Q797" s="14"/>
      <c r="R797" s="14"/>
      <c r="S797" s="14"/>
      <c r="T797" s="14"/>
      <c r="U797" s="14"/>
      <c r="V797" s="14"/>
      <c r="W797" s="23" t="str">
        <f t="array" ref="W797">IF(X797="","",XLOOKUP(X797,selector_04,selector_04_ids,""))</f>
        <v/>
      </c>
      <c r="X797" s="25"/>
      <c r="Y797" s="14"/>
      <c r="Z797" s="27"/>
      <c r="AA797" s="14"/>
    </row>
    <row r="798">
      <c r="A798" s="14"/>
      <c r="B798" s="23" t="str">
        <f>IF($A798="","",'Система'!$B$4)</f>
        <v/>
      </c>
      <c r="C798" s="14"/>
      <c r="D798" s="23" t="str">
        <f t="array" ref="D798">IF(E798="","",XLOOKUP(E798,selector_12,selector_12_ids,""))</f>
        <v/>
      </c>
      <c r="E798" s="25"/>
      <c r="F798" s="23" t="str">
        <f t="array" ref="F798">IF(G798="","",XLOOKUP(G798,selector_13,selector_13_ids,""))</f>
        <v/>
      </c>
      <c r="G798" s="25"/>
      <c r="H798" s="14"/>
      <c r="I798" s="23" t="str">
        <f t="array" ref="I798">IF(J798="","",XLOOKUP(J798,selector_13,selector_13_ids,""))</f>
        <v/>
      </c>
      <c r="J798" s="25"/>
      <c r="K798" s="14"/>
      <c r="L798" s="23" t="str">
        <f t="array" ref="L798">IF(M798="","",XLOOKUP(M798,selector_07,selector_07_ids,""))</f>
        <v/>
      </c>
      <c r="M798" s="25"/>
      <c r="N798" s="14"/>
      <c r="O798" s="14"/>
      <c r="P798" s="14"/>
      <c r="Q798" s="14"/>
      <c r="R798" s="14"/>
      <c r="S798" s="14"/>
      <c r="T798" s="14"/>
      <c r="U798" s="14"/>
      <c r="V798" s="14"/>
      <c r="W798" s="23" t="str">
        <f t="array" ref="W798">IF(X798="","",XLOOKUP(X798,selector_04,selector_04_ids,""))</f>
        <v/>
      </c>
      <c r="X798" s="25"/>
      <c r="Y798" s="14"/>
      <c r="Z798" s="27"/>
      <c r="AA798" s="14"/>
    </row>
    <row r="799">
      <c r="A799" s="14"/>
      <c r="B799" s="23" t="str">
        <f>IF($A799="","",'Система'!$B$4)</f>
        <v/>
      </c>
      <c r="C799" s="14"/>
      <c r="D799" s="23" t="str">
        <f t="array" ref="D799">IF(E799="","",XLOOKUP(E799,selector_12,selector_12_ids,""))</f>
        <v/>
      </c>
      <c r="E799" s="25"/>
      <c r="F799" s="23" t="str">
        <f t="array" ref="F799">IF(G799="","",XLOOKUP(G799,selector_13,selector_13_ids,""))</f>
        <v/>
      </c>
      <c r="G799" s="25"/>
      <c r="H799" s="14"/>
      <c r="I799" s="23" t="str">
        <f t="array" ref="I799">IF(J799="","",XLOOKUP(J799,selector_13,selector_13_ids,""))</f>
        <v/>
      </c>
      <c r="J799" s="25"/>
      <c r="K799" s="14"/>
      <c r="L799" s="23" t="str">
        <f t="array" ref="L799">IF(M799="","",XLOOKUP(M799,selector_07,selector_07_ids,""))</f>
        <v/>
      </c>
      <c r="M799" s="25"/>
      <c r="N799" s="14"/>
      <c r="O799" s="14"/>
      <c r="P799" s="14"/>
      <c r="Q799" s="14"/>
      <c r="R799" s="14"/>
      <c r="S799" s="14"/>
      <c r="T799" s="14"/>
      <c r="U799" s="14"/>
      <c r="V799" s="14"/>
      <c r="W799" s="23" t="str">
        <f t="array" ref="W799">IF(X799="","",XLOOKUP(X799,selector_04,selector_04_ids,""))</f>
        <v/>
      </c>
      <c r="X799" s="25"/>
      <c r="Y799" s="14"/>
      <c r="Z799" s="27"/>
      <c r="AA799" s="14"/>
    </row>
    <row r="800">
      <c r="A800" s="14"/>
      <c r="B800" s="23" t="str">
        <f>IF($A800="","",'Система'!$B$4)</f>
        <v/>
      </c>
      <c r="C800" s="14"/>
      <c r="D800" s="23" t="str">
        <f t="array" ref="D800">IF(E800="","",XLOOKUP(E800,selector_12,selector_12_ids,""))</f>
        <v/>
      </c>
      <c r="E800" s="25"/>
      <c r="F800" s="23" t="str">
        <f t="array" ref="F800">IF(G800="","",XLOOKUP(G800,selector_13,selector_13_ids,""))</f>
        <v/>
      </c>
      <c r="G800" s="25"/>
      <c r="H800" s="14"/>
      <c r="I800" s="23" t="str">
        <f t="array" ref="I800">IF(J800="","",XLOOKUP(J800,selector_13,selector_13_ids,""))</f>
        <v/>
      </c>
      <c r="J800" s="25"/>
      <c r="K800" s="14"/>
      <c r="L800" s="23" t="str">
        <f t="array" ref="L800">IF(M800="","",XLOOKUP(M800,selector_07,selector_07_ids,""))</f>
        <v/>
      </c>
      <c r="M800" s="25"/>
      <c r="N800" s="14"/>
      <c r="O800" s="14"/>
      <c r="P800" s="14"/>
      <c r="Q800" s="14"/>
      <c r="R800" s="14"/>
      <c r="S800" s="14"/>
      <c r="T800" s="14"/>
      <c r="U800" s="14"/>
      <c r="V800" s="14"/>
      <c r="W800" s="23" t="str">
        <f t="array" ref="W800">IF(X800="","",XLOOKUP(X800,selector_04,selector_04_ids,""))</f>
        <v/>
      </c>
      <c r="X800" s="25"/>
      <c r="Y800" s="14"/>
      <c r="Z800" s="27"/>
      <c r="AA800" s="14"/>
    </row>
    <row r="801">
      <c r="A801" s="14"/>
      <c r="B801" s="23" t="str">
        <f>IF($A801="","",'Система'!$B$4)</f>
        <v/>
      </c>
      <c r="C801" s="14"/>
      <c r="D801" s="23" t="str">
        <f t="array" ref="D801">IF(E801="","",XLOOKUP(E801,selector_12,selector_12_ids,""))</f>
        <v/>
      </c>
      <c r="E801" s="25"/>
      <c r="F801" s="23" t="str">
        <f t="array" ref="F801">IF(G801="","",XLOOKUP(G801,selector_13,selector_13_ids,""))</f>
        <v/>
      </c>
      <c r="G801" s="25"/>
      <c r="H801" s="14"/>
      <c r="I801" s="23" t="str">
        <f t="array" ref="I801">IF(J801="","",XLOOKUP(J801,selector_13,selector_13_ids,""))</f>
        <v/>
      </c>
      <c r="J801" s="25"/>
      <c r="K801" s="14"/>
      <c r="L801" s="23" t="str">
        <f t="array" ref="L801">IF(M801="","",XLOOKUP(M801,selector_07,selector_07_ids,""))</f>
        <v/>
      </c>
      <c r="M801" s="25"/>
      <c r="N801" s="14"/>
      <c r="O801" s="14"/>
      <c r="P801" s="14"/>
      <c r="Q801" s="14"/>
      <c r="R801" s="14"/>
      <c r="S801" s="14"/>
      <c r="T801" s="14"/>
      <c r="U801" s="14"/>
      <c r="V801" s="14"/>
      <c r="W801" s="23" t="str">
        <f t="array" ref="W801">IF(X801="","",XLOOKUP(X801,selector_04,selector_04_ids,""))</f>
        <v/>
      </c>
      <c r="X801" s="25"/>
      <c r="Y801" s="14"/>
      <c r="Z801" s="27"/>
      <c r="AA801" s="14"/>
    </row>
    <row r="802">
      <c r="A802" s="14"/>
      <c r="B802" s="23" t="str">
        <f>IF($A802="","",'Система'!$B$4)</f>
        <v/>
      </c>
      <c r="C802" s="14"/>
      <c r="D802" s="23" t="str">
        <f t="array" ref="D802">IF(E802="","",XLOOKUP(E802,selector_12,selector_12_ids,""))</f>
        <v/>
      </c>
      <c r="E802" s="25"/>
      <c r="F802" s="23" t="str">
        <f t="array" ref="F802">IF(G802="","",XLOOKUP(G802,selector_13,selector_13_ids,""))</f>
        <v/>
      </c>
      <c r="G802" s="25"/>
      <c r="H802" s="14"/>
      <c r="I802" s="23" t="str">
        <f t="array" ref="I802">IF(J802="","",XLOOKUP(J802,selector_13,selector_13_ids,""))</f>
        <v/>
      </c>
      <c r="J802" s="25"/>
      <c r="K802" s="14"/>
      <c r="L802" s="23" t="str">
        <f t="array" ref="L802">IF(M802="","",XLOOKUP(M802,selector_07,selector_07_ids,""))</f>
        <v/>
      </c>
      <c r="M802" s="25"/>
      <c r="N802" s="14"/>
      <c r="O802" s="14"/>
      <c r="P802" s="14"/>
      <c r="Q802" s="14"/>
      <c r="R802" s="14"/>
      <c r="S802" s="14"/>
      <c r="T802" s="14"/>
      <c r="U802" s="14"/>
      <c r="V802" s="14"/>
      <c r="W802" s="23" t="str">
        <f t="array" ref="W802">IF(X802="","",XLOOKUP(X802,selector_04,selector_04_ids,""))</f>
        <v/>
      </c>
      <c r="X802" s="25"/>
      <c r="Y802" s="14"/>
      <c r="Z802" s="27"/>
      <c r="AA802" s="14"/>
    </row>
    <row r="803">
      <c r="A803" s="14"/>
      <c r="B803" s="23" t="str">
        <f>IF($A803="","",'Система'!$B$4)</f>
        <v/>
      </c>
      <c r="C803" s="14"/>
      <c r="D803" s="23" t="str">
        <f t="array" ref="D803">IF(E803="","",XLOOKUP(E803,selector_12,selector_12_ids,""))</f>
        <v/>
      </c>
      <c r="E803" s="25"/>
      <c r="F803" s="23" t="str">
        <f t="array" ref="F803">IF(G803="","",XLOOKUP(G803,selector_13,selector_13_ids,""))</f>
        <v/>
      </c>
      <c r="G803" s="25"/>
      <c r="H803" s="14"/>
      <c r="I803" s="23" t="str">
        <f t="array" ref="I803">IF(J803="","",XLOOKUP(J803,selector_13,selector_13_ids,""))</f>
        <v/>
      </c>
      <c r="J803" s="25"/>
      <c r="K803" s="14"/>
      <c r="L803" s="23" t="str">
        <f t="array" ref="L803">IF(M803="","",XLOOKUP(M803,selector_07,selector_07_ids,""))</f>
        <v/>
      </c>
      <c r="M803" s="25"/>
      <c r="N803" s="14"/>
      <c r="O803" s="14"/>
      <c r="P803" s="14"/>
      <c r="Q803" s="14"/>
      <c r="R803" s="14"/>
      <c r="S803" s="14"/>
      <c r="T803" s="14"/>
      <c r="U803" s="14"/>
      <c r="V803" s="14"/>
      <c r="W803" s="23" t="str">
        <f t="array" ref="W803">IF(X803="","",XLOOKUP(X803,selector_04,selector_04_ids,""))</f>
        <v/>
      </c>
      <c r="X803" s="25"/>
      <c r="Y803" s="14"/>
      <c r="Z803" s="27"/>
      <c r="AA803" s="14"/>
    </row>
    <row r="804">
      <c r="A804" s="14"/>
      <c r="B804" s="23" t="str">
        <f>IF($A804="","",'Система'!$B$4)</f>
        <v/>
      </c>
      <c r="C804" s="14"/>
      <c r="D804" s="23" t="str">
        <f t="array" ref="D804">IF(E804="","",XLOOKUP(E804,selector_12,selector_12_ids,""))</f>
        <v/>
      </c>
      <c r="E804" s="25"/>
      <c r="F804" s="23" t="str">
        <f t="array" ref="F804">IF(G804="","",XLOOKUP(G804,selector_13,selector_13_ids,""))</f>
        <v/>
      </c>
      <c r="G804" s="25"/>
      <c r="H804" s="14"/>
      <c r="I804" s="23" t="str">
        <f t="array" ref="I804">IF(J804="","",XLOOKUP(J804,selector_13,selector_13_ids,""))</f>
        <v/>
      </c>
      <c r="J804" s="25"/>
      <c r="K804" s="14"/>
      <c r="L804" s="23" t="str">
        <f t="array" ref="L804">IF(M804="","",XLOOKUP(M804,selector_07,selector_07_ids,""))</f>
        <v/>
      </c>
      <c r="M804" s="25"/>
      <c r="N804" s="14"/>
      <c r="O804" s="14"/>
      <c r="P804" s="14"/>
      <c r="Q804" s="14"/>
      <c r="R804" s="14"/>
      <c r="S804" s="14"/>
      <c r="T804" s="14"/>
      <c r="U804" s="14"/>
      <c r="V804" s="14"/>
      <c r="W804" s="23" t="str">
        <f t="array" ref="W804">IF(X804="","",XLOOKUP(X804,selector_04,selector_04_ids,""))</f>
        <v/>
      </c>
      <c r="X804" s="25"/>
      <c r="Y804" s="14"/>
      <c r="Z804" s="27"/>
      <c r="AA804" s="14"/>
    </row>
    <row r="805">
      <c r="A805" s="14"/>
      <c r="B805" s="23" t="str">
        <f>IF($A805="","",'Система'!$B$4)</f>
        <v/>
      </c>
      <c r="C805" s="14"/>
      <c r="D805" s="23" t="str">
        <f t="array" ref="D805">IF(E805="","",XLOOKUP(E805,selector_12,selector_12_ids,""))</f>
        <v/>
      </c>
      <c r="E805" s="25"/>
      <c r="F805" s="23" t="str">
        <f t="array" ref="F805">IF(G805="","",XLOOKUP(G805,selector_13,selector_13_ids,""))</f>
        <v/>
      </c>
      <c r="G805" s="25"/>
      <c r="H805" s="14"/>
      <c r="I805" s="23" t="str">
        <f t="array" ref="I805">IF(J805="","",XLOOKUP(J805,selector_13,selector_13_ids,""))</f>
        <v/>
      </c>
      <c r="J805" s="25"/>
      <c r="K805" s="14"/>
      <c r="L805" s="23" t="str">
        <f t="array" ref="L805">IF(M805="","",XLOOKUP(M805,selector_07,selector_07_ids,""))</f>
        <v/>
      </c>
      <c r="M805" s="25"/>
      <c r="N805" s="14"/>
      <c r="O805" s="14"/>
      <c r="P805" s="14"/>
      <c r="Q805" s="14"/>
      <c r="R805" s="14"/>
      <c r="S805" s="14"/>
      <c r="T805" s="14"/>
      <c r="U805" s="14"/>
      <c r="V805" s="14"/>
      <c r="W805" s="23" t="str">
        <f t="array" ref="W805">IF(X805="","",XLOOKUP(X805,selector_04,selector_04_ids,""))</f>
        <v/>
      </c>
      <c r="X805" s="25"/>
      <c r="Y805" s="14"/>
      <c r="Z805" s="27"/>
      <c r="AA805" s="14"/>
    </row>
    <row r="806">
      <c r="A806" s="14"/>
      <c r="B806" s="23" t="str">
        <f>IF($A806="","",'Система'!$B$4)</f>
        <v/>
      </c>
      <c r="C806" s="14"/>
      <c r="D806" s="23" t="str">
        <f t="array" ref="D806">IF(E806="","",XLOOKUP(E806,selector_12,selector_12_ids,""))</f>
        <v/>
      </c>
      <c r="E806" s="25"/>
      <c r="F806" s="23" t="str">
        <f t="array" ref="F806">IF(G806="","",XLOOKUP(G806,selector_13,selector_13_ids,""))</f>
        <v/>
      </c>
      <c r="G806" s="25"/>
      <c r="H806" s="14"/>
      <c r="I806" s="23" t="str">
        <f t="array" ref="I806">IF(J806="","",XLOOKUP(J806,selector_13,selector_13_ids,""))</f>
        <v/>
      </c>
      <c r="J806" s="25"/>
      <c r="K806" s="14"/>
      <c r="L806" s="23" t="str">
        <f t="array" ref="L806">IF(M806="","",XLOOKUP(M806,selector_07,selector_07_ids,""))</f>
        <v/>
      </c>
      <c r="M806" s="25"/>
      <c r="N806" s="14"/>
      <c r="O806" s="14"/>
      <c r="P806" s="14"/>
      <c r="Q806" s="14"/>
      <c r="R806" s="14"/>
      <c r="S806" s="14"/>
      <c r="T806" s="14"/>
      <c r="U806" s="14"/>
      <c r="V806" s="14"/>
      <c r="W806" s="23" t="str">
        <f t="array" ref="W806">IF(X806="","",XLOOKUP(X806,selector_04,selector_04_ids,""))</f>
        <v/>
      </c>
      <c r="X806" s="25"/>
      <c r="Y806" s="14"/>
      <c r="Z806" s="27"/>
      <c r="AA806" s="14"/>
    </row>
    <row r="807">
      <c r="A807" s="14"/>
      <c r="B807" s="23" t="str">
        <f>IF($A807="","",'Система'!$B$4)</f>
        <v/>
      </c>
      <c r="C807" s="14"/>
      <c r="D807" s="23" t="str">
        <f t="array" ref="D807">IF(E807="","",XLOOKUP(E807,selector_12,selector_12_ids,""))</f>
        <v/>
      </c>
      <c r="E807" s="25"/>
      <c r="F807" s="23" t="str">
        <f t="array" ref="F807">IF(G807="","",XLOOKUP(G807,selector_13,selector_13_ids,""))</f>
        <v/>
      </c>
      <c r="G807" s="25"/>
      <c r="H807" s="14"/>
      <c r="I807" s="23" t="str">
        <f t="array" ref="I807">IF(J807="","",XLOOKUP(J807,selector_13,selector_13_ids,""))</f>
        <v/>
      </c>
      <c r="J807" s="25"/>
      <c r="K807" s="14"/>
      <c r="L807" s="23" t="str">
        <f t="array" ref="L807">IF(M807="","",XLOOKUP(M807,selector_07,selector_07_ids,""))</f>
        <v/>
      </c>
      <c r="M807" s="25"/>
      <c r="N807" s="14"/>
      <c r="O807" s="14"/>
      <c r="P807" s="14"/>
      <c r="Q807" s="14"/>
      <c r="R807" s="14"/>
      <c r="S807" s="14"/>
      <c r="T807" s="14"/>
      <c r="U807" s="14"/>
      <c r="V807" s="14"/>
      <c r="W807" s="23" t="str">
        <f t="array" ref="W807">IF(X807="","",XLOOKUP(X807,selector_04,selector_04_ids,""))</f>
        <v/>
      </c>
      <c r="X807" s="25"/>
      <c r="Y807" s="14"/>
      <c r="Z807" s="27"/>
      <c r="AA807" s="14"/>
    </row>
    <row r="808">
      <c r="A808" s="14"/>
      <c r="B808" s="23" t="str">
        <f>IF($A808="","",'Система'!$B$4)</f>
        <v/>
      </c>
      <c r="C808" s="14"/>
      <c r="D808" s="23" t="str">
        <f t="array" ref="D808">IF(E808="","",XLOOKUP(E808,selector_12,selector_12_ids,""))</f>
        <v/>
      </c>
      <c r="E808" s="25"/>
      <c r="F808" s="23" t="str">
        <f t="array" ref="F808">IF(G808="","",XLOOKUP(G808,selector_13,selector_13_ids,""))</f>
        <v/>
      </c>
      <c r="G808" s="25"/>
      <c r="H808" s="14"/>
      <c r="I808" s="23" t="str">
        <f t="array" ref="I808">IF(J808="","",XLOOKUP(J808,selector_13,selector_13_ids,""))</f>
        <v/>
      </c>
      <c r="J808" s="25"/>
      <c r="K808" s="14"/>
      <c r="L808" s="23" t="str">
        <f t="array" ref="L808">IF(M808="","",XLOOKUP(M808,selector_07,selector_07_ids,""))</f>
        <v/>
      </c>
      <c r="M808" s="25"/>
      <c r="N808" s="14"/>
      <c r="O808" s="14"/>
      <c r="P808" s="14"/>
      <c r="Q808" s="14"/>
      <c r="R808" s="14"/>
      <c r="S808" s="14"/>
      <c r="T808" s="14"/>
      <c r="U808" s="14"/>
      <c r="V808" s="14"/>
      <c r="W808" s="23" t="str">
        <f t="array" ref="W808">IF(X808="","",XLOOKUP(X808,selector_04,selector_04_ids,""))</f>
        <v/>
      </c>
      <c r="X808" s="25"/>
      <c r="Y808" s="14"/>
      <c r="Z808" s="27"/>
      <c r="AA808" s="14"/>
    </row>
    <row r="809">
      <c r="A809" s="14"/>
      <c r="B809" s="23" t="str">
        <f>IF($A809="","",'Система'!$B$4)</f>
        <v/>
      </c>
      <c r="C809" s="14"/>
      <c r="D809" s="23" t="str">
        <f t="array" ref="D809">IF(E809="","",XLOOKUP(E809,selector_12,selector_12_ids,""))</f>
        <v/>
      </c>
      <c r="E809" s="25"/>
      <c r="F809" s="23" t="str">
        <f t="array" ref="F809">IF(G809="","",XLOOKUP(G809,selector_13,selector_13_ids,""))</f>
        <v/>
      </c>
      <c r="G809" s="25"/>
      <c r="H809" s="14"/>
      <c r="I809" s="23" t="str">
        <f t="array" ref="I809">IF(J809="","",XLOOKUP(J809,selector_13,selector_13_ids,""))</f>
        <v/>
      </c>
      <c r="J809" s="25"/>
      <c r="K809" s="14"/>
      <c r="L809" s="23" t="str">
        <f t="array" ref="L809">IF(M809="","",XLOOKUP(M809,selector_07,selector_07_ids,""))</f>
        <v/>
      </c>
      <c r="M809" s="25"/>
      <c r="N809" s="14"/>
      <c r="O809" s="14"/>
      <c r="P809" s="14"/>
      <c r="Q809" s="14"/>
      <c r="R809" s="14"/>
      <c r="S809" s="14"/>
      <c r="T809" s="14"/>
      <c r="U809" s="14"/>
      <c r="V809" s="14"/>
      <c r="W809" s="23" t="str">
        <f t="array" ref="W809">IF(X809="","",XLOOKUP(X809,selector_04,selector_04_ids,""))</f>
        <v/>
      </c>
      <c r="X809" s="25"/>
      <c r="Y809" s="14"/>
      <c r="Z809" s="27"/>
      <c r="AA809" s="14"/>
    </row>
    <row r="810">
      <c r="A810" s="14"/>
      <c r="B810" s="23" t="str">
        <f>IF($A810="","",'Система'!$B$4)</f>
        <v/>
      </c>
      <c r="C810" s="14"/>
      <c r="D810" s="23" t="str">
        <f t="array" ref="D810">IF(E810="","",XLOOKUP(E810,selector_12,selector_12_ids,""))</f>
        <v/>
      </c>
      <c r="E810" s="25"/>
      <c r="F810" s="23" t="str">
        <f t="array" ref="F810">IF(G810="","",XLOOKUP(G810,selector_13,selector_13_ids,""))</f>
        <v/>
      </c>
      <c r="G810" s="25"/>
      <c r="H810" s="14"/>
      <c r="I810" s="23" t="str">
        <f t="array" ref="I810">IF(J810="","",XLOOKUP(J810,selector_13,selector_13_ids,""))</f>
        <v/>
      </c>
      <c r="J810" s="25"/>
      <c r="K810" s="14"/>
      <c r="L810" s="23" t="str">
        <f t="array" ref="L810">IF(M810="","",XLOOKUP(M810,selector_07,selector_07_ids,""))</f>
        <v/>
      </c>
      <c r="M810" s="25"/>
      <c r="N810" s="14"/>
      <c r="O810" s="14"/>
      <c r="P810" s="14"/>
      <c r="Q810" s="14"/>
      <c r="R810" s="14"/>
      <c r="S810" s="14"/>
      <c r="T810" s="14"/>
      <c r="U810" s="14"/>
      <c r="V810" s="14"/>
      <c r="W810" s="23" t="str">
        <f t="array" ref="W810">IF(X810="","",XLOOKUP(X810,selector_04,selector_04_ids,""))</f>
        <v/>
      </c>
      <c r="X810" s="25"/>
      <c r="Y810" s="14"/>
      <c r="Z810" s="27"/>
      <c r="AA810" s="14"/>
    </row>
    <row r="811">
      <c r="A811" s="14"/>
      <c r="B811" s="23" t="str">
        <f>IF($A811="","",'Система'!$B$4)</f>
        <v/>
      </c>
      <c r="C811" s="14"/>
      <c r="D811" s="23" t="str">
        <f t="array" ref="D811">IF(E811="","",XLOOKUP(E811,selector_12,selector_12_ids,""))</f>
        <v/>
      </c>
      <c r="E811" s="25"/>
      <c r="F811" s="23" t="str">
        <f t="array" ref="F811">IF(G811="","",XLOOKUP(G811,selector_13,selector_13_ids,""))</f>
        <v/>
      </c>
      <c r="G811" s="25"/>
      <c r="H811" s="14"/>
      <c r="I811" s="23" t="str">
        <f t="array" ref="I811">IF(J811="","",XLOOKUP(J811,selector_13,selector_13_ids,""))</f>
        <v/>
      </c>
      <c r="J811" s="25"/>
      <c r="K811" s="14"/>
      <c r="L811" s="23" t="str">
        <f t="array" ref="L811">IF(M811="","",XLOOKUP(M811,selector_07,selector_07_ids,""))</f>
        <v/>
      </c>
      <c r="M811" s="25"/>
      <c r="N811" s="14"/>
      <c r="O811" s="14"/>
      <c r="P811" s="14"/>
      <c r="Q811" s="14"/>
      <c r="R811" s="14"/>
      <c r="S811" s="14"/>
      <c r="T811" s="14"/>
      <c r="U811" s="14"/>
      <c r="V811" s="14"/>
      <c r="W811" s="23" t="str">
        <f t="array" ref="W811">IF(X811="","",XLOOKUP(X811,selector_04,selector_04_ids,""))</f>
        <v/>
      </c>
      <c r="X811" s="25"/>
      <c r="Y811" s="14"/>
      <c r="Z811" s="27"/>
      <c r="AA811" s="14"/>
    </row>
    <row r="812">
      <c r="A812" s="14"/>
      <c r="B812" s="23" t="str">
        <f>IF($A812="","",'Система'!$B$4)</f>
        <v/>
      </c>
      <c r="C812" s="14"/>
      <c r="D812" s="23" t="str">
        <f t="array" ref="D812">IF(E812="","",XLOOKUP(E812,selector_12,selector_12_ids,""))</f>
        <v/>
      </c>
      <c r="E812" s="25"/>
      <c r="F812" s="23" t="str">
        <f t="array" ref="F812">IF(G812="","",XLOOKUP(G812,selector_13,selector_13_ids,""))</f>
        <v/>
      </c>
      <c r="G812" s="25"/>
      <c r="H812" s="14"/>
      <c r="I812" s="23" t="str">
        <f t="array" ref="I812">IF(J812="","",XLOOKUP(J812,selector_13,selector_13_ids,""))</f>
        <v/>
      </c>
      <c r="J812" s="25"/>
      <c r="K812" s="14"/>
      <c r="L812" s="23" t="str">
        <f t="array" ref="L812">IF(M812="","",XLOOKUP(M812,selector_07,selector_07_ids,""))</f>
        <v/>
      </c>
      <c r="M812" s="25"/>
      <c r="N812" s="14"/>
      <c r="O812" s="14"/>
      <c r="P812" s="14"/>
      <c r="Q812" s="14"/>
      <c r="R812" s="14"/>
      <c r="S812" s="14"/>
      <c r="T812" s="14"/>
      <c r="U812" s="14"/>
      <c r="V812" s="14"/>
      <c r="W812" s="23" t="str">
        <f t="array" ref="W812">IF(X812="","",XLOOKUP(X812,selector_04,selector_04_ids,""))</f>
        <v/>
      </c>
      <c r="X812" s="25"/>
      <c r="Y812" s="14"/>
      <c r="Z812" s="27"/>
      <c r="AA812" s="14"/>
    </row>
    <row r="813">
      <c r="A813" s="14"/>
      <c r="B813" s="23" t="str">
        <f>IF($A813="","",'Система'!$B$4)</f>
        <v/>
      </c>
      <c r="C813" s="14"/>
      <c r="D813" s="23" t="str">
        <f t="array" ref="D813">IF(E813="","",XLOOKUP(E813,selector_12,selector_12_ids,""))</f>
        <v/>
      </c>
      <c r="E813" s="25"/>
      <c r="F813" s="23" t="str">
        <f t="array" ref="F813">IF(G813="","",XLOOKUP(G813,selector_13,selector_13_ids,""))</f>
        <v/>
      </c>
      <c r="G813" s="25"/>
      <c r="H813" s="14"/>
      <c r="I813" s="23" t="str">
        <f t="array" ref="I813">IF(J813="","",XLOOKUP(J813,selector_13,selector_13_ids,""))</f>
        <v/>
      </c>
      <c r="J813" s="25"/>
      <c r="K813" s="14"/>
      <c r="L813" s="23" t="str">
        <f t="array" ref="L813">IF(M813="","",XLOOKUP(M813,selector_07,selector_07_ids,""))</f>
        <v/>
      </c>
      <c r="M813" s="25"/>
      <c r="N813" s="14"/>
      <c r="O813" s="14"/>
      <c r="P813" s="14"/>
      <c r="Q813" s="14"/>
      <c r="R813" s="14"/>
      <c r="S813" s="14"/>
      <c r="T813" s="14"/>
      <c r="U813" s="14"/>
      <c r="V813" s="14"/>
      <c r="W813" s="23" t="str">
        <f t="array" ref="W813">IF(X813="","",XLOOKUP(X813,selector_04,selector_04_ids,""))</f>
        <v/>
      </c>
      <c r="X813" s="25"/>
      <c r="Y813" s="14"/>
      <c r="Z813" s="27"/>
      <c r="AA813" s="14"/>
    </row>
    <row r="814">
      <c r="A814" s="14"/>
      <c r="B814" s="23" t="str">
        <f>IF($A814="","",'Система'!$B$4)</f>
        <v/>
      </c>
      <c r="C814" s="14"/>
      <c r="D814" s="23" t="str">
        <f t="array" ref="D814">IF(E814="","",XLOOKUP(E814,selector_12,selector_12_ids,""))</f>
        <v/>
      </c>
      <c r="E814" s="25"/>
      <c r="F814" s="23" t="str">
        <f t="array" ref="F814">IF(G814="","",XLOOKUP(G814,selector_13,selector_13_ids,""))</f>
        <v/>
      </c>
      <c r="G814" s="25"/>
      <c r="H814" s="14"/>
      <c r="I814" s="23" t="str">
        <f t="array" ref="I814">IF(J814="","",XLOOKUP(J814,selector_13,selector_13_ids,""))</f>
        <v/>
      </c>
      <c r="J814" s="25"/>
      <c r="K814" s="14"/>
      <c r="L814" s="23" t="str">
        <f t="array" ref="L814">IF(M814="","",XLOOKUP(M814,selector_07,selector_07_ids,""))</f>
        <v/>
      </c>
      <c r="M814" s="25"/>
      <c r="N814" s="14"/>
      <c r="O814" s="14"/>
      <c r="P814" s="14"/>
      <c r="Q814" s="14"/>
      <c r="R814" s="14"/>
      <c r="S814" s="14"/>
      <c r="T814" s="14"/>
      <c r="U814" s="14"/>
      <c r="V814" s="14"/>
      <c r="W814" s="23" t="str">
        <f t="array" ref="W814">IF(X814="","",XLOOKUP(X814,selector_04,selector_04_ids,""))</f>
        <v/>
      </c>
      <c r="X814" s="25"/>
      <c r="Y814" s="14"/>
      <c r="Z814" s="27"/>
      <c r="AA814" s="14"/>
    </row>
    <row r="815">
      <c r="A815" s="14"/>
      <c r="B815" s="23" t="str">
        <f>IF($A815="","",'Система'!$B$4)</f>
        <v/>
      </c>
      <c r="C815" s="14"/>
      <c r="D815" s="23" t="str">
        <f t="array" ref="D815">IF(E815="","",XLOOKUP(E815,selector_12,selector_12_ids,""))</f>
        <v/>
      </c>
      <c r="E815" s="25"/>
      <c r="F815" s="23" t="str">
        <f t="array" ref="F815">IF(G815="","",XLOOKUP(G815,selector_13,selector_13_ids,""))</f>
        <v/>
      </c>
      <c r="G815" s="25"/>
      <c r="H815" s="14"/>
      <c r="I815" s="23" t="str">
        <f t="array" ref="I815">IF(J815="","",XLOOKUP(J815,selector_13,selector_13_ids,""))</f>
        <v/>
      </c>
      <c r="J815" s="25"/>
      <c r="K815" s="14"/>
      <c r="L815" s="23" t="str">
        <f t="array" ref="L815">IF(M815="","",XLOOKUP(M815,selector_07,selector_07_ids,""))</f>
        <v/>
      </c>
      <c r="M815" s="25"/>
      <c r="N815" s="14"/>
      <c r="O815" s="14"/>
      <c r="P815" s="14"/>
      <c r="Q815" s="14"/>
      <c r="R815" s="14"/>
      <c r="S815" s="14"/>
      <c r="T815" s="14"/>
      <c r="U815" s="14"/>
      <c r="V815" s="14"/>
      <c r="W815" s="23" t="str">
        <f t="array" ref="W815">IF(X815="","",XLOOKUP(X815,selector_04,selector_04_ids,""))</f>
        <v/>
      </c>
      <c r="X815" s="25"/>
      <c r="Y815" s="14"/>
      <c r="Z815" s="27"/>
      <c r="AA815" s="14"/>
    </row>
    <row r="816">
      <c r="A816" s="14"/>
      <c r="B816" s="23" t="str">
        <f>IF($A816="","",'Система'!$B$4)</f>
        <v/>
      </c>
      <c r="C816" s="14"/>
      <c r="D816" s="23" t="str">
        <f t="array" ref="D816">IF(E816="","",XLOOKUP(E816,selector_12,selector_12_ids,""))</f>
        <v/>
      </c>
      <c r="E816" s="25"/>
      <c r="F816" s="23" t="str">
        <f t="array" ref="F816">IF(G816="","",XLOOKUP(G816,selector_13,selector_13_ids,""))</f>
        <v/>
      </c>
      <c r="G816" s="25"/>
      <c r="H816" s="14"/>
      <c r="I816" s="23" t="str">
        <f t="array" ref="I816">IF(J816="","",XLOOKUP(J816,selector_13,selector_13_ids,""))</f>
        <v/>
      </c>
      <c r="J816" s="25"/>
      <c r="K816" s="14"/>
      <c r="L816" s="23" t="str">
        <f t="array" ref="L816">IF(M816="","",XLOOKUP(M816,selector_07,selector_07_ids,""))</f>
        <v/>
      </c>
      <c r="M816" s="25"/>
      <c r="N816" s="14"/>
      <c r="O816" s="14"/>
      <c r="P816" s="14"/>
      <c r="Q816" s="14"/>
      <c r="R816" s="14"/>
      <c r="S816" s="14"/>
      <c r="T816" s="14"/>
      <c r="U816" s="14"/>
      <c r="V816" s="14"/>
      <c r="W816" s="23" t="str">
        <f t="array" ref="W816">IF(X816="","",XLOOKUP(X816,selector_04,selector_04_ids,""))</f>
        <v/>
      </c>
      <c r="X816" s="25"/>
      <c r="Y816" s="14"/>
      <c r="Z816" s="27"/>
      <c r="AA816" s="14"/>
    </row>
    <row r="817">
      <c r="A817" s="14"/>
      <c r="B817" s="23" t="str">
        <f>IF($A817="","",'Система'!$B$4)</f>
        <v/>
      </c>
      <c r="C817" s="14"/>
      <c r="D817" s="23" t="str">
        <f t="array" ref="D817">IF(E817="","",XLOOKUP(E817,selector_12,selector_12_ids,""))</f>
        <v/>
      </c>
      <c r="E817" s="25"/>
      <c r="F817" s="23" t="str">
        <f t="array" ref="F817">IF(G817="","",XLOOKUP(G817,selector_13,selector_13_ids,""))</f>
        <v/>
      </c>
      <c r="G817" s="25"/>
      <c r="H817" s="14"/>
      <c r="I817" s="23" t="str">
        <f t="array" ref="I817">IF(J817="","",XLOOKUP(J817,selector_13,selector_13_ids,""))</f>
        <v/>
      </c>
      <c r="J817" s="25"/>
      <c r="K817" s="14"/>
      <c r="L817" s="23" t="str">
        <f t="array" ref="L817">IF(M817="","",XLOOKUP(M817,selector_07,selector_07_ids,""))</f>
        <v/>
      </c>
      <c r="M817" s="25"/>
      <c r="N817" s="14"/>
      <c r="O817" s="14"/>
      <c r="P817" s="14"/>
      <c r="Q817" s="14"/>
      <c r="R817" s="14"/>
      <c r="S817" s="14"/>
      <c r="T817" s="14"/>
      <c r="U817" s="14"/>
      <c r="V817" s="14"/>
      <c r="W817" s="23" t="str">
        <f t="array" ref="W817">IF(X817="","",XLOOKUP(X817,selector_04,selector_04_ids,""))</f>
        <v/>
      </c>
      <c r="X817" s="25"/>
      <c r="Y817" s="14"/>
      <c r="Z817" s="27"/>
      <c r="AA817" s="14"/>
    </row>
    <row r="818">
      <c r="A818" s="14"/>
      <c r="B818" s="23" t="str">
        <f>IF($A818="","",'Система'!$B$4)</f>
        <v/>
      </c>
      <c r="C818" s="14"/>
      <c r="D818" s="23" t="str">
        <f t="array" ref="D818">IF(E818="","",XLOOKUP(E818,selector_12,selector_12_ids,""))</f>
        <v/>
      </c>
      <c r="E818" s="25"/>
      <c r="F818" s="23" t="str">
        <f t="array" ref="F818">IF(G818="","",XLOOKUP(G818,selector_13,selector_13_ids,""))</f>
        <v/>
      </c>
      <c r="G818" s="25"/>
      <c r="H818" s="14"/>
      <c r="I818" s="23" t="str">
        <f t="array" ref="I818">IF(J818="","",XLOOKUP(J818,selector_13,selector_13_ids,""))</f>
        <v/>
      </c>
      <c r="J818" s="25"/>
      <c r="K818" s="14"/>
      <c r="L818" s="23" t="str">
        <f t="array" ref="L818">IF(M818="","",XLOOKUP(M818,selector_07,selector_07_ids,""))</f>
        <v/>
      </c>
      <c r="M818" s="25"/>
      <c r="N818" s="14"/>
      <c r="O818" s="14"/>
      <c r="P818" s="14"/>
      <c r="Q818" s="14"/>
      <c r="R818" s="14"/>
      <c r="S818" s="14"/>
      <c r="T818" s="14"/>
      <c r="U818" s="14"/>
      <c r="V818" s="14"/>
      <c r="W818" s="23" t="str">
        <f t="array" ref="W818">IF(X818="","",XLOOKUP(X818,selector_04,selector_04_ids,""))</f>
        <v/>
      </c>
      <c r="X818" s="25"/>
      <c r="Y818" s="14"/>
      <c r="Z818" s="27"/>
      <c r="AA818" s="14"/>
    </row>
    <row r="819">
      <c r="A819" s="14"/>
      <c r="B819" s="23" t="str">
        <f>IF($A819="","",'Система'!$B$4)</f>
        <v/>
      </c>
      <c r="C819" s="14"/>
      <c r="D819" s="23" t="str">
        <f t="array" ref="D819">IF(E819="","",XLOOKUP(E819,selector_12,selector_12_ids,""))</f>
        <v/>
      </c>
      <c r="E819" s="25"/>
      <c r="F819" s="23" t="str">
        <f t="array" ref="F819">IF(G819="","",XLOOKUP(G819,selector_13,selector_13_ids,""))</f>
        <v/>
      </c>
      <c r="G819" s="25"/>
      <c r="H819" s="14"/>
      <c r="I819" s="23" t="str">
        <f t="array" ref="I819">IF(J819="","",XLOOKUP(J819,selector_13,selector_13_ids,""))</f>
        <v/>
      </c>
      <c r="J819" s="25"/>
      <c r="K819" s="14"/>
      <c r="L819" s="23" t="str">
        <f t="array" ref="L819">IF(M819="","",XLOOKUP(M819,selector_07,selector_07_ids,""))</f>
        <v/>
      </c>
      <c r="M819" s="25"/>
      <c r="N819" s="14"/>
      <c r="O819" s="14"/>
      <c r="P819" s="14"/>
      <c r="Q819" s="14"/>
      <c r="R819" s="14"/>
      <c r="S819" s="14"/>
      <c r="T819" s="14"/>
      <c r="U819" s="14"/>
      <c r="V819" s="14"/>
      <c r="W819" s="23" t="str">
        <f t="array" ref="W819">IF(X819="","",XLOOKUP(X819,selector_04,selector_04_ids,""))</f>
        <v/>
      </c>
      <c r="X819" s="25"/>
      <c r="Y819" s="14"/>
      <c r="Z819" s="27"/>
      <c r="AA819" s="14"/>
    </row>
    <row r="820">
      <c r="A820" s="14"/>
      <c r="B820" s="23" t="str">
        <f>IF($A820="","",'Система'!$B$4)</f>
        <v/>
      </c>
      <c r="C820" s="14"/>
      <c r="D820" s="23" t="str">
        <f t="array" ref="D820">IF(E820="","",XLOOKUP(E820,selector_12,selector_12_ids,""))</f>
        <v/>
      </c>
      <c r="E820" s="25"/>
      <c r="F820" s="23" t="str">
        <f t="array" ref="F820">IF(G820="","",XLOOKUP(G820,selector_13,selector_13_ids,""))</f>
        <v/>
      </c>
      <c r="G820" s="25"/>
      <c r="H820" s="14"/>
      <c r="I820" s="23" t="str">
        <f t="array" ref="I820">IF(J820="","",XLOOKUP(J820,selector_13,selector_13_ids,""))</f>
        <v/>
      </c>
      <c r="J820" s="25"/>
      <c r="K820" s="14"/>
      <c r="L820" s="23" t="str">
        <f t="array" ref="L820">IF(M820="","",XLOOKUP(M820,selector_07,selector_07_ids,""))</f>
        <v/>
      </c>
      <c r="M820" s="25"/>
      <c r="N820" s="14"/>
      <c r="O820" s="14"/>
      <c r="P820" s="14"/>
      <c r="Q820" s="14"/>
      <c r="R820" s="14"/>
      <c r="S820" s="14"/>
      <c r="T820" s="14"/>
      <c r="U820" s="14"/>
      <c r="V820" s="14"/>
      <c r="W820" s="23" t="str">
        <f t="array" ref="W820">IF(X820="","",XLOOKUP(X820,selector_04,selector_04_ids,""))</f>
        <v/>
      </c>
      <c r="X820" s="25"/>
      <c r="Y820" s="14"/>
      <c r="Z820" s="27"/>
      <c r="AA820" s="14"/>
    </row>
    <row r="821">
      <c r="A821" s="14"/>
      <c r="B821" s="23" t="str">
        <f>IF($A821="","",'Система'!$B$4)</f>
        <v/>
      </c>
      <c r="C821" s="14"/>
      <c r="D821" s="23" t="str">
        <f t="array" ref="D821">IF(E821="","",XLOOKUP(E821,selector_12,selector_12_ids,""))</f>
        <v/>
      </c>
      <c r="E821" s="25"/>
      <c r="F821" s="23" t="str">
        <f t="array" ref="F821">IF(G821="","",XLOOKUP(G821,selector_13,selector_13_ids,""))</f>
        <v/>
      </c>
      <c r="G821" s="25"/>
      <c r="H821" s="14"/>
      <c r="I821" s="23" t="str">
        <f t="array" ref="I821">IF(J821="","",XLOOKUP(J821,selector_13,selector_13_ids,""))</f>
        <v/>
      </c>
      <c r="J821" s="25"/>
      <c r="K821" s="14"/>
      <c r="L821" s="23" t="str">
        <f t="array" ref="L821">IF(M821="","",XLOOKUP(M821,selector_07,selector_07_ids,""))</f>
        <v/>
      </c>
      <c r="M821" s="25"/>
      <c r="N821" s="14"/>
      <c r="O821" s="14"/>
      <c r="P821" s="14"/>
      <c r="Q821" s="14"/>
      <c r="R821" s="14"/>
      <c r="S821" s="14"/>
      <c r="T821" s="14"/>
      <c r="U821" s="14"/>
      <c r="V821" s="14"/>
      <c r="W821" s="23" t="str">
        <f t="array" ref="W821">IF(X821="","",XLOOKUP(X821,selector_04,selector_04_ids,""))</f>
        <v/>
      </c>
      <c r="X821" s="25"/>
      <c r="Y821" s="14"/>
      <c r="Z821" s="27"/>
      <c r="AA821" s="14"/>
    </row>
    <row r="822">
      <c r="A822" s="14"/>
      <c r="B822" s="23" t="str">
        <f>IF($A822="","",'Система'!$B$4)</f>
        <v/>
      </c>
      <c r="C822" s="14"/>
      <c r="D822" s="23" t="str">
        <f t="array" ref="D822">IF(E822="","",XLOOKUP(E822,selector_12,selector_12_ids,""))</f>
        <v/>
      </c>
      <c r="E822" s="25"/>
      <c r="F822" s="23" t="str">
        <f t="array" ref="F822">IF(G822="","",XLOOKUP(G822,selector_13,selector_13_ids,""))</f>
        <v/>
      </c>
      <c r="G822" s="25"/>
      <c r="H822" s="14"/>
      <c r="I822" s="23" t="str">
        <f t="array" ref="I822">IF(J822="","",XLOOKUP(J822,selector_13,selector_13_ids,""))</f>
        <v/>
      </c>
      <c r="J822" s="25"/>
      <c r="K822" s="14"/>
      <c r="L822" s="23" t="str">
        <f t="array" ref="L822">IF(M822="","",XLOOKUP(M822,selector_07,selector_07_ids,""))</f>
        <v/>
      </c>
      <c r="M822" s="25"/>
      <c r="N822" s="14"/>
      <c r="O822" s="14"/>
      <c r="P822" s="14"/>
      <c r="Q822" s="14"/>
      <c r="R822" s="14"/>
      <c r="S822" s="14"/>
      <c r="T822" s="14"/>
      <c r="U822" s="14"/>
      <c r="V822" s="14"/>
      <c r="W822" s="23" t="str">
        <f t="array" ref="W822">IF(X822="","",XLOOKUP(X822,selector_04,selector_04_ids,""))</f>
        <v/>
      </c>
      <c r="X822" s="25"/>
      <c r="Y822" s="14"/>
      <c r="Z822" s="27"/>
      <c r="AA822" s="14"/>
    </row>
    <row r="823">
      <c r="A823" s="14"/>
      <c r="B823" s="23" t="str">
        <f>IF($A823="","",'Система'!$B$4)</f>
        <v/>
      </c>
      <c r="C823" s="14"/>
      <c r="D823" s="23" t="str">
        <f t="array" ref="D823">IF(E823="","",XLOOKUP(E823,selector_12,selector_12_ids,""))</f>
        <v/>
      </c>
      <c r="E823" s="25"/>
      <c r="F823" s="23" t="str">
        <f t="array" ref="F823">IF(G823="","",XLOOKUP(G823,selector_13,selector_13_ids,""))</f>
        <v/>
      </c>
      <c r="G823" s="25"/>
      <c r="H823" s="14"/>
      <c r="I823" s="23" t="str">
        <f t="array" ref="I823">IF(J823="","",XLOOKUP(J823,selector_13,selector_13_ids,""))</f>
        <v/>
      </c>
      <c r="J823" s="25"/>
      <c r="K823" s="14"/>
      <c r="L823" s="23" t="str">
        <f t="array" ref="L823">IF(M823="","",XLOOKUP(M823,selector_07,selector_07_ids,""))</f>
        <v/>
      </c>
      <c r="M823" s="25"/>
      <c r="N823" s="14"/>
      <c r="O823" s="14"/>
      <c r="P823" s="14"/>
      <c r="Q823" s="14"/>
      <c r="R823" s="14"/>
      <c r="S823" s="14"/>
      <c r="T823" s="14"/>
      <c r="U823" s="14"/>
      <c r="V823" s="14"/>
      <c r="W823" s="23" t="str">
        <f t="array" ref="W823">IF(X823="","",XLOOKUP(X823,selector_04,selector_04_ids,""))</f>
        <v/>
      </c>
      <c r="X823" s="25"/>
      <c r="Y823" s="14"/>
      <c r="Z823" s="27"/>
      <c r="AA823" s="14"/>
    </row>
    <row r="824">
      <c r="A824" s="14"/>
      <c r="B824" s="23" t="str">
        <f>IF($A824="","",'Система'!$B$4)</f>
        <v/>
      </c>
      <c r="C824" s="14"/>
      <c r="D824" s="23" t="str">
        <f t="array" ref="D824">IF(E824="","",XLOOKUP(E824,selector_12,selector_12_ids,""))</f>
        <v/>
      </c>
      <c r="E824" s="25"/>
      <c r="F824" s="23" t="str">
        <f t="array" ref="F824">IF(G824="","",XLOOKUP(G824,selector_13,selector_13_ids,""))</f>
        <v/>
      </c>
      <c r="G824" s="25"/>
      <c r="H824" s="14"/>
      <c r="I824" s="23" t="str">
        <f t="array" ref="I824">IF(J824="","",XLOOKUP(J824,selector_13,selector_13_ids,""))</f>
        <v/>
      </c>
      <c r="J824" s="25"/>
      <c r="K824" s="14"/>
      <c r="L824" s="23" t="str">
        <f t="array" ref="L824">IF(M824="","",XLOOKUP(M824,selector_07,selector_07_ids,""))</f>
        <v/>
      </c>
      <c r="M824" s="25"/>
      <c r="N824" s="14"/>
      <c r="O824" s="14"/>
      <c r="P824" s="14"/>
      <c r="Q824" s="14"/>
      <c r="R824" s="14"/>
      <c r="S824" s="14"/>
      <c r="T824" s="14"/>
      <c r="U824" s="14"/>
      <c r="V824" s="14"/>
      <c r="W824" s="23" t="str">
        <f t="array" ref="W824">IF(X824="","",XLOOKUP(X824,selector_04,selector_04_ids,""))</f>
        <v/>
      </c>
      <c r="X824" s="25"/>
      <c r="Y824" s="14"/>
      <c r="Z824" s="27"/>
      <c r="AA824" s="14"/>
    </row>
    <row r="825">
      <c r="A825" s="14"/>
      <c r="B825" s="23" t="str">
        <f>IF($A825="","",'Система'!$B$4)</f>
        <v/>
      </c>
      <c r="C825" s="14"/>
      <c r="D825" s="23" t="str">
        <f t="array" ref="D825">IF(E825="","",XLOOKUP(E825,selector_12,selector_12_ids,""))</f>
        <v/>
      </c>
      <c r="E825" s="25"/>
      <c r="F825" s="23" t="str">
        <f t="array" ref="F825">IF(G825="","",XLOOKUP(G825,selector_13,selector_13_ids,""))</f>
        <v/>
      </c>
      <c r="G825" s="25"/>
      <c r="H825" s="14"/>
      <c r="I825" s="23" t="str">
        <f t="array" ref="I825">IF(J825="","",XLOOKUP(J825,selector_13,selector_13_ids,""))</f>
        <v/>
      </c>
      <c r="J825" s="25"/>
      <c r="K825" s="14"/>
      <c r="L825" s="23" t="str">
        <f t="array" ref="L825">IF(M825="","",XLOOKUP(M825,selector_07,selector_07_ids,""))</f>
        <v/>
      </c>
      <c r="M825" s="25"/>
      <c r="N825" s="14"/>
      <c r="O825" s="14"/>
      <c r="P825" s="14"/>
      <c r="Q825" s="14"/>
      <c r="R825" s="14"/>
      <c r="S825" s="14"/>
      <c r="T825" s="14"/>
      <c r="U825" s="14"/>
      <c r="V825" s="14"/>
      <c r="W825" s="23" t="str">
        <f t="array" ref="W825">IF(X825="","",XLOOKUP(X825,selector_04,selector_04_ids,""))</f>
        <v/>
      </c>
      <c r="X825" s="25"/>
      <c r="Y825" s="14"/>
      <c r="Z825" s="27"/>
      <c r="AA825" s="14"/>
    </row>
    <row r="826">
      <c r="A826" s="14"/>
      <c r="B826" s="23" t="str">
        <f>IF($A826="","",'Система'!$B$4)</f>
        <v/>
      </c>
      <c r="C826" s="14"/>
      <c r="D826" s="23" t="str">
        <f t="array" ref="D826">IF(E826="","",XLOOKUP(E826,selector_12,selector_12_ids,""))</f>
        <v/>
      </c>
      <c r="E826" s="25"/>
      <c r="F826" s="23" t="str">
        <f t="array" ref="F826">IF(G826="","",XLOOKUP(G826,selector_13,selector_13_ids,""))</f>
        <v/>
      </c>
      <c r="G826" s="25"/>
      <c r="H826" s="14"/>
      <c r="I826" s="23" t="str">
        <f t="array" ref="I826">IF(J826="","",XLOOKUP(J826,selector_13,selector_13_ids,""))</f>
        <v/>
      </c>
      <c r="J826" s="25"/>
      <c r="K826" s="14"/>
      <c r="L826" s="23" t="str">
        <f t="array" ref="L826">IF(M826="","",XLOOKUP(M826,selector_07,selector_07_ids,""))</f>
        <v/>
      </c>
      <c r="M826" s="25"/>
      <c r="N826" s="14"/>
      <c r="O826" s="14"/>
      <c r="P826" s="14"/>
      <c r="Q826" s="14"/>
      <c r="R826" s="14"/>
      <c r="S826" s="14"/>
      <c r="T826" s="14"/>
      <c r="U826" s="14"/>
      <c r="V826" s="14"/>
      <c r="W826" s="23" t="str">
        <f t="array" ref="W826">IF(X826="","",XLOOKUP(X826,selector_04,selector_04_ids,""))</f>
        <v/>
      </c>
      <c r="X826" s="25"/>
      <c r="Y826" s="14"/>
      <c r="Z826" s="27"/>
      <c r="AA826" s="14"/>
    </row>
    <row r="827">
      <c r="A827" s="14"/>
      <c r="B827" s="23" t="str">
        <f>IF($A827="","",'Система'!$B$4)</f>
        <v/>
      </c>
      <c r="C827" s="14"/>
      <c r="D827" s="23" t="str">
        <f t="array" ref="D827">IF(E827="","",XLOOKUP(E827,selector_12,selector_12_ids,""))</f>
        <v/>
      </c>
      <c r="E827" s="25"/>
      <c r="F827" s="23" t="str">
        <f t="array" ref="F827">IF(G827="","",XLOOKUP(G827,selector_13,selector_13_ids,""))</f>
        <v/>
      </c>
      <c r="G827" s="25"/>
      <c r="H827" s="14"/>
      <c r="I827" s="23" t="str">
        <f t="array" ref="I827">IF(J827="","",XLOOKUP(J827,selector_13,selector_13_ids,""))</f>
        <v/>
      </c>
      <c r="J827" s="25"/>
      <c r="K827" s="14"/>
      <c r="L827" s="23" t="str">
        <f t="array" ref="L827">IF(M827="","",XLOOKUP(M827,selector_07,selector_07_ids,""))</f>
        <v/>
      </c>
      <c r="M827" s="25"/>
      <c r="N827" s="14"/>
      <c r="O827" s="14"/>
      <c r="P827" s="14"/>
      <c r="Q827" s="14"/>
      <c r="R827" s="14"/>
      <c r="S827" s="14"/>
      <c r="T827" s="14"/>
      <c r="U827" s="14"/>
      <c r="V827" s="14"/>
      <c r="W827" s="23" t="str">
        <f t="array" ref="W827">IF(X827="","",XLOOKUP(X827,selector_04,selector_04_ids,""))</f>
        <v/>
      </c>
      <c r="X827" s="25"/>
      <c r="Y827" s="14"/>
      <c r="Z827" s="27"/>
      <c r="AA827" s="14"/>
    </row>
    <row r="828">
      <c r="A828" s="14"/>
      <c r="B828" s="23" t="str">
        <f>IF($A828="","",'Система'!$B$4)</f>
        <v/>
      </c>
      <c r="C828" s="14"/>
      <c r="D828" s="23" t="str">
        <f t="array" ref="D828">IF(E828="","",XLOOKUP(E828,selector_12,selector_12_ids,""))</f>
        <v/>
      </c>
      <c r="E828" s="25"/>
      <c r="F828" s="23" t="str">
        <f t="array" ref="F828">IF(G828="","",XLOOKUP(G828,selector_13,selector_13_ids,""))</f>
        <v/>
      </c>
      <c r="G828" s="25"/>
      <c r="H828" s="14"/>
      <c r="I828" s="23" t="str">
        <f t="array" ref="I828">IF(J828="","",XLOOKUP(J828,selector_13,selector_13_ids,""))</f>
        <v/>
      </c>
      <c r="J828" s="25"/>
      <c r="K828" s="14"/>
      <c r="L828" s="23" t="str">
        <f t="array" ref="L828">IF(M828="","",XLOOKUP(M828,selector_07,selector_07_ids,""))</f>
        <v/>
      </c>
      <c r="M828" s="25"/>
      <c r="N828" s="14"/>
      <c r="O828" s="14"/>
      <c r="P828" s="14"/>
      <c r="Q828" s="14"/>
      <c r="R828" s="14"/>
      <c r="S828" s="14"/>
      <c r="T828" s="14"/>
      <c r="U828" s="14"/>
      <c r="V828" s="14"/>
      <c r="W828" s="23" t="str">
        <f t="array" ref="W828">IF(X828="","",XLOOKUP(X828,selector_04,selector_04_ids,""))</f>
        <v/>
      </c>
      <c r="X828" s="25"/>
      <c r="Y828" s="14"/>
      <c r="Z828" s="27"/>
      <c r="AA828" s="14"/>
    </row>
    <row r="829">
      <c r="A829" s="14"/>
      <c r="B829" s="23" t="str">
        <f>IF($A829="","",'Система'!$B$4)</f>
        <v/>
      </c>
      <c r="C829" s="14"/>
      <c r="D829" s="23" t="str">
        <f t="array" ref="D829">IF(E829="","",XLOOKUP(E829,selector_12,selector_12_ids,""))</f>
        <v/>
      </c>
      <c r="E829" s="25"/>
      <c r="F829" s="23" t="str">
        <f t="array" ref="F829">IF(G829="","",XLOOKUP(G829,selector_13,selector_13_ids,""))</f>
        <v/>
      </c>
      <c r="G829" s="25"/>
      <c r="H829" s="14"/>
      <c r="I829" s="23" t="str">
        <f t="array" ref="I829">IF(J829="","",XLOOKUP(J829,selector_13,selector_13_ids,""))</f>
        <v/>
      </c>
      <c r="J829" s="25"/>
      <c r="K829" s="14"/>
      <c r="L829" s="23" t="str">
        <f t="array" ref="L829">IF(M829="","",XLOOKUP(M829,selector_07,selector_07_ids,""))</f>
        <v/>
      </c>
      <c r="M829" s="25"/>
      <c r="N829" s="14"/>
      <c r="O829" s="14"/>
      <c r="P829" s="14"/>
      <c r="Q829" s="14"/>
      <c r="R829" s="14"/>
      <c r="S829" s="14"/>
      <c r="T829" s="14"/>
      <c r="U829" s="14"/>
      <c r="V829" s="14"/>
      <c r="W829" s="23" t="str">
        <f t="array" ref="W829">IF(X829="","",XLOOKUP(X829,selector_04,selector_04_ids,""))</f>
        <v/>
      </c>
      <c r="X829" s="25"/>
      <c r="Y829" s="14"/>
      <c r="Z829" s="27"/>
      <c r="AA829" s="14"/>
    </row>
    <row r="830">
      <c r="A830" s="14"/>
      <c r="B830" s="23" t="str">
        <f>IF($A830="","",'Система'!$B$4)</f>
        <v/>
      </c>
      <c r="C830" s="14"/>
      <c r="D830" s="23" t="str">
        <f t="array" ref="D830">IF(E830="","",XLOOKUP(E830,selector_12,selector_12_ids,""))</f>
        <v/>
      </c>
      <c r="E830" s="25"/>
      <c r="F830" s="23" t="str">
        <f t="array" ref="F830">IF(G830="","",XLOOKUP(G830,selector_13,selector_13_ids,""))</f>
        <v/>
      </c>
      <c r="G830" s="25"/>
      <c r="H830" s="14"/>
      <c r="I830" s="23" t="str">
        <f t="array" ref="I830">IF(J830="","",XLOOKUP(J830,selector_13,selector_13_ids,""))</f>
        <v/>
      </c>
      <c r="J830" s="25"/>
      <c r="K830" s="14"/>
      <c r="L830" s="23" t="str">
        <f t="array" ref="L830">IF(M830="","",XLOOKUP(M830,selector_07,selector_07_ids,""))</f>
        <v/>
      </c>
      <c r="M830" s="25"/>
      <c r="N830" s="14"/>
      <c r="O830" s="14"/>
      <c r="P830" s="14"/>
      <c r="Q830" s="14"/>
      <c r="R830" s="14"/>
      <c r="S830" s="14"/>
      <c r="T830" s="14"/>
      <c r="U830" s="14"/>
      <c r="V830" s="14"/>
      <c r="W830" s="23" t="str">
        <f t="array" ref="W830">IF(X830="","",XLOOKUP(X830,selector_04,selector_04_ids,""))</f>
        <v/>
      </c>
      <c r="X830" s="25"/>
      <c r="Y830" s="14"/>
      <c r="Z830" s="27"/>
      <c r="AA830" s="14"/>
    </row>
    <row r="831">
      <c r="A831" s="14"/>
      <c r="B831" s="23" t="str">
        <f>IF($A831="","",'Система'!$B$4)</f>
        <v/>
      </c>
      <c r="C831" s="14"/>
      <c r="D831" s="23" t="str">
        <f t="array" ref="D831">IF(E831="","",XLOOKUP(E831,selector_12,selector_12_ids,""))</f>
        <v/>
      </c>
      <c r="E831" s="25"/>
      <c r="F831" s="23" t="str">
        <f t="array" ref="F831">IF(G831="","",XLOOKUP(G831,selector_13,selector_13_ids,""))</f>
        <v/>
      </c>
      <c r="G831" s="25"/>
      <c r="H831" s="14"/>
      <c r="I831" s="23" t="str">
        <f t="array" ref="I831">IF(J831="","",XLOOKUP(J831,selector_13,selector_13_ids,""))</f>
        <v/>
      </c>
      <c r="J831" s="25"/>
      <c r="K831" s="14"/>
      <c r="L831" s="23" t="str">
        <f t="array" ref="L831">IF(M831="","",XLOOKUP(M831,selector_07,selector_07_ids,""))</f>
        <v/>
      </c>
      <c r="M831" s="25"/>
      <c r="N831" s="14"/>
      <c r="O831" s="14"/>
      <c r="P831" s="14"/>
      <c r="Q831" s="14"/>
      <c r="R831" s="14"/>
      <c r="S831" s="14"/>
      <c r="T831" s="14"/>
      <c r="U831" s="14"/>
      <c r="V831" s="14"/>
      <c r="W831" s="23" t="str">
        <f t="array" ref="W831">IF(X831="","",XLOOKUP(X831,selector_04,selector_04_ids,""))</f>
        <v/>
      </c>
      <c r="X831" s="25"/>
      <c r="Y831" s="14"/>
      <c r="Z831" s="27"/>
      <c r="AA831" s="14"/>
    </row>
    <row r="832">
      <c r="A832" s="14"/>
      <c r="B832" s="23" t="str">
        <f>IF($A832="","",'Система'!$B$4)</f>
        <v/>
      </c>
      <c r="C832" s="14"/>
      <c r="D832" s="23" t="str">
        <f t="array" ref="D832">IF(E832="","",XLOOKUP(E832,selector_12,selector_12_ids,""))</f>
        <v/>
      </c>
      <c r="E832" s="25"/>
      <c r="F832" s="23" t="str">
        <f t="array" ref="F832">IF(G832="","",XLOOKUP(G832,selector_13,selector_13_ids,""))</f>
        <v/>
      </c>
      <c r="G832" s="25"/>
      <c r="H832" s="14"/>
      <c r="I832" s="23" t="str">
        <f t="array" ref="I832">IF(J832="","",XLOOKUP(J832,selector_13,selector_13_ids,""))</f>
        <v/>
      </c>
      <c r="J832" s="25"/>
      <c r="K832" s="14"/>
      <c r="L832" s="23" t="str">
        <f t="array" ref="L832">IF(M832="","",XLOOKUP(M832,selector_07,selector_07_ids,""))</f>
        <v/>
      </c>
      <c r="M832" s="25"/>
      <c r="N832" s="14"/>
      <c r="O832" s="14"/>
      <c r="P832" s="14"/>
      <c r="Q832" s="14"/>
      <c r="R832" s="14"/>
      <c r="S832" s="14"/>
      <c r="T832" s="14"/>
      <c r="U832" s="14"/>
      <c r="V832" s="14"/>
      <c r="W832" s="23" t="str">
        <f t="array" ref="W832">IF(X832="","",XLOOKUP(X832,selector_04,selector_04_ids,""))</f>
        <v/>
      </c>
      <c r="X832" s="25"/>
      <c r="Y832" s="14"/>
      <c r="Z832" s="27"/>
      <c r="AA832" s="14"/>
    </row>
    <row r="833">
      <c r="A833" s="14"/>
      <c r="B833" s="23" t="str">
        <f>IF($A833="","",'Система'!$B$4)</f>
        <v/>
      </c>
      <c r="C833" s="14"/>
      <c r="D833" s="23" t="str">
        <f t="array" ref="D833">IF(E833="","",XLOOKUP(E833,selector_12,selector_12_ids,""))</f>
        <v/>
      </c>
      <c r="E833" s="25"/>
      <c r="F833" s="23" t="str">
        <f t="array" ref="F833">IF(G833="","",XLOOKUP(G833,selector_13,selector_13_ids,""))</f>
        <v/>
      </c>
      <c r="G833" s="25"/>
      <c r="H833" s="14"/>
      <c r="I833" s="23" t="str">
        <f t="array" ref="I833">IF(J833="","",XLOOKUP(J833,selector_13,selector_13_ids,""))</f>
        <v/>
      </c>
      <c r="J833" s="25"/>
      <c r="K833" s="14"/>
      <c r="L833" s="23" t="str">
        <f t="array" ref="L833">IF(M833="","",XLOOKUP(M833,selector_07,selector_07_ids,""))</f>
        <v/>
      </c>
      <c r="M833" s="25"/>
      <c r="N833" s="14"/>
      <c r="O833" s="14"/>
      <c r="P833" s="14"/>
      <c r="Q833" s="14"/>
      <c r="R833" s="14"/>
      <c r="S833" s="14"/>
      <c r="T833" s="14"/>
      <c r="U833" s="14"/>
      <c r="V833" s="14"/>
      <c r="W833" s="23" t="str">
        <f t="array" ref="W833">IF(X833="","",XLOOKUP(X833,selector_04,selector_04_ids,""))</f>
        <v/>
      </c>
      <c r="X833" s="25"/>
      <c r="Y833" s="14"/>
      <c r="Z833" s="27"/>
      <c r="AA833" s="14"/>
    </row>
    <row r="834">
      <c r="A834" s="14"/>
      <c r="B834" s="23" t="str">
        <f>IF($A834="","",'Система'!$B$4)</f>
        <v/>
      </c>
      <c r="C834" s="14"/>
      <c r="D834" s="23" t="str">
        <f t="array" ref="D834">IF(E834="","",XLOOKUP(E834,selector_12,selector_12_ids,""))</f>
        <v/>
      </c>
      <c r="E834" s="25"/>
      <c r="F834" s="23" t="str">
        <f t="array" ref="F834">IF(G834="","",XLOOKUP(G834,selector_13,selector_13_ids,""))</f>
        <v/>
      </c>
      <c r="G834" s="25"/>
      <c r="H834" s="14"/>
      <c r="I834" s="23" t="str">
        <f t="array" ref="I834">IF(J834="","",XLOOKUP(J834,selector_13,selector_13_ids,""))</f>
        <v/>
      </c>
      <c r="J834" s="25"/>
      <c r="K834" s="14"/>
      <c r="L834" s="23" t="str">
        <f t="array" ref="L834">IF(M834="","",XLOOKUP(M834,selector_07,selector_07_ids,""))</f>
        <v/>
      </c>
      <c r="M834" s="25"/>
      <c r="N834" s="14"/>
      <c r="O834" s="14"/>
      <c r="P834" s="14"/>
      <c r="Q834" s="14"/>
      <c r="R834" s="14"/>
      <c r="S834" s="14"/>
      <c r="T834" s="14"/>
      <c r="U834" s="14"/>
      <c r="V834" s="14"/>
      <c r="W834" s="23" t="str">
        <f t="array" ref="W834">IF(X834="","",XLOOKUP(X834,selector_04,selector_04_ids,""))</f>
        <v/>
      </c>
      <c r="X834" s="25"/>
      <c r="Y834" s="14"/>
      <c r="Z834" s="27"/>
      <c r="AA834" s="14"/>
    </row>
    <row r="835">
      <c r="A835" s="14"/>
      <c r="B835" s="23" t="str">
        <f>IF($A835="","",'Система'!$B$4)</f>
        <v/>
      </c>
      <c r="C835" s="14"/>
      <c r="D835" s="23" t="str">
        <f t="array" ref="D835">IF(E835="","",XLOOKUP(E835,selector_12,selector_12_ids,""))</f>
        <v/>
      </c>
      <c r="E835" s="25"/>
      <c r="F835" s="23" t="str">
        <f t="array" ref="F835">IF(G835="","",XLOOKUP(G835,selector_13,selector_13_ids,""))</f>
        <v/>
      </c>
      <c r="G835" s="25"/>
      <c r="H835" s="14"/>
      <c r="I835" s="23" t="str">
        <f t="array" ref="I835">IF(J835="","",XLOOKUP(J835,selector_13,selector_13_ids,""))</f>
        <v/>
      </c>
      <c r="J835" s="25"/>
      <c r="K835" s="14"/>
      <c r="L835" s="23" t="str">
        <f t="array" ref="L835">IF(M835="","",XLOOKUP(M835,selector_07,selector_07_ids,""))</f>
        <v/>
      </c>
      <c r="M835" s="25"/>
      <c r="N835" s="14"/>
      <c r="O835" s="14"/>
      <c r="P835" s="14"/>
      <c r="Q835" s="14"/>
      <c r="R835" s="14"/>
      <c r="S835" s="14"/>
      <c r="T835" s="14"/>
      <c r="U835" s="14"/>
      <c r="V835" s="14"/>
      <c r="W835" s="23" t="str">
        <f t="array" ref="W835">IF(X835="","",XLOOKUP(X835,selector_04,selector_04_ids,""))</f>
        <v/>
      </c>
      <c r="X835" s="25"/>
      <c r="Y835" s="14"/>
      <c r="Z835" s="27"/>
      <c r="AA835" s="14"/>
    </row>
    <row r="836">
      <c r="A836" s="14"/>
      <c r="B836" s="23" t="str">
        <f>IF($A836="","",'Система'!$B$4)</f>
        <v/>
      </c>
      <c r="C836" s="14"/>
      <c r="D836" s="23" t="str">
        <f t="array" ref="D836">IF(E836="","",XLOOKUP(E836,selector_12,selector_12_ids,""))</f>
        <v/>
      </c>
      <c r="E836" s="25"/>
      <c r="F836" s="23" t="str">
        <f t="array" ref="F836">IF(G836="","",XLOOKUP(G836,selector_13,selector_13_ids,""))</f>
        <v/>
      </c>
      <c r="G836" s="25"/>
      <c r="H836" s="14"/>
      <c r="I836" s="23" t="str">
        <f t="array" ref="I836">IF(J836="","",XLOOKUP(J836,selector_13,selector_13_ids,""))</f>
        <v/>
      </c>
      <c r="J836" s="25"/>
      <c r="K836" s="14"/>
      <c r="L836" s="23" t="str">
        <f t="array" ref="L836">IF(M836="","",XLOOKUP(M836,selector_07,selector_07_ids,""))</f>
        <v/>
      </c>
      <c r="M836" s="25"/>
      <c r="N836" s="14"/>
      <c r="O836" s="14"/>
      <c r="P836" s="14"/>
      <c r="Q836" s="14"/>
      <c r="R836" s="14"/>
      <c r="S836" s="14"/>
      <c r="T836" s="14"/>
      <c r="U836" s="14"/>
      <c r="V836" s="14"/>
      <c r="W836" s="23" t="str">
        <f t="array" ref="W836">IF(X836="","",XLOOKUP(X836,selector_04,selector_04_ids,""))</f>
        <v/>
      </c>
      <c r="X836" s="25"/>
      <c r="Y836" s="14"/>
      <c r="Z836" s="27"/>
      <c r="AA836" s="14"/>
    </row>
    <row r="837">
      <c r="A837" s="14"/>
      <c r="B837" s="23" t="str">
        <f>IF($A837="","",'Система'!$B$4)</f>
        <v/>
      </c>
      <c r="C837" s="14"/>
      <c r="D837" s="23" t="str">
        <f t="array" ref="D837">IF(E837="","",XLOOKUP(E837,selector_12,selector_12_ids,""))</f>
        <v/>
      </c>
      <c r="E837" s="25"/>
      <c r="F837" s="23" t="str">
        <f t="array" ref="F837">IF(G837="","",XLOOKUP(G837,selector_13,selector_13_ids,""))</f>
        <v/>
      </c>
      <c r="G837" s="25"/>
      <c r="H837" s="14"/>
      <c r="I837" s="23" t="str">
        <f t="array" ref="I837">IF(J837="","",XLOOKUP(J837,selector_13,selector_13_ids,""))</f>
        <v/>
      </c>
      <c r="J837" s="25"/>
      <c r="K837" s="14"/>
      <c r="L837" s="23" t="str">
        <f t="array" ref="L837">IF(M837="","",XLOOKUP(M837,selector_07,selector_07_ids,""))</f>
        <v/>
      </c>
      <c r="M837" s="25"/>
      <c r="N837" s="14"/>
      <c r="O837" s="14"/>
      <c r="P837" s="14"/>
      <c r="Q837" s="14"/>
      <c r="R837" s="14"/>
      <c r="S837" s="14"/>
      <c r="T837" s="14"/>
      <c r="U837" s="14"/>
      <c r="V837" s="14"/>
      <c r="W837" s="23" t="str">
        <f t="array" ref="W837">IF(X837="","",XLOOKUP(X837,selector_04,selector_04_ids,""))</f>
        <v/>
      </c>
      <c r="X837" s="25"/>
      <c r="Y837" s="14"/>
      <c r="Z837" s="27"/>
      <c r="AA837" s="14"/>
    </row>
    <row r="838">
      <c r="A838" s="14"/>
      <c r="B838" s="23" t="str">
        <f>IF($A838="","",'Система'!$B$4)</f>
        <v/>
      </c>
      <c r="C838" s="14"/>
      <c r="D838" s="23" t="str">
        <f t="array" ref="D838">IF(E838="","",XLOOKUP(E838,selector_12,selector_12_ids,""))</f>
        <v/>
      </c>
      <c r="E838" s="25"/>
      <c r="F838" s="23" t="str">
        <f t="array" ref="F838">IF(G838="","",XLOOKUP(G838,selector_13,selector_13_ids,""))</f>
        <v/>
      </c>
      <c r="G838" s="25"/>
      <c r="H838" s="14"/>
      <c r="I838" s="23" t="str">
        <f t="array" ref="I838">IF(J838="","",XLOOKUP(J838,selector_13,selector_13_ids,""))</f>
        <v/>
      </c>
      <c r="J838" s="25"/>
      <c r="K838" s="14"/>
      <c r="L838" s="23" t="str">
        <f t="array" ref="L838">IF(M838="","",XLOOKUP(M838,selector_07,selector_07_ids,""))</f>
        <v/>
      </c>
      <c r="M838" s="25"/>
      <c r="N838" s="14"/>
      <c r="O838" s="14"/>
      <c r="P838" s="14"/>
      <c r="Q838" s="14"/>
      <c r="R838" s="14"/>
      <c r="S838" s="14"/>
      <c r="T838" s="14"/>
      <c r="U838" s="14"/>
      <c r="V838" s="14"/>
      <c r="W838" s="23" t="str">
        <f t="array" ref="W838">IF(X838="","",XLOOKUP(X838,selector_04,selector_04_ids,""))</f>
        <v/>
      </c>
      <c r="X838" s="25"/>
      <c r="Y838" s="14"/>
      <c r="Z838" s="27"/>
      <c r="AA838" s="14"/>
    </row>
    <row r="839">
      <c r="A839" s="14"/>
      <c r="B839" s="23" t="str">
        <f>IF($A839="","",'Система'!$B$4)</f>
        <v/>
      </c>
      <c r="C839" s="14"/>
      <c r="D839" s="23" t="str">
        <f t="array" ref="D839">IF(E839="","",XLOOKUP(E839,selector_12,selector_12_ids,""))</f>
        <v/>
      </c>
      <c r="E839" s="25"/>
      <c r="F839" s="23" t="str">
        <f t="array" ref="F839">IF(G839="","",XLOOKUP(G839,selector_13,selector_13_ids,""))</f>
        <v/>
      </c>
      <c r="G839" s="25"/>
      <c r="H839" s="14"/>
      <c r="I839" s="23" t="str">
        <f t="array" ref="I839">IF(J839="","",XLOOKUP(J839,selector_13,selector_13_ids,""))</f>
        <v/>
      </c>
      <c r="J839" s="25"/>
      <c r="K839" s="14"/>
      <c r="L839" s="23" t="str">
        <f t="array" ref="L839">IF(M839="","",XLOOKUP(M839,selector_07,selector_07_ids,""))</f>
        <v/>
      </c>
      <c r="M839" s="25"/>
      <c r="N839" s="14"/>
      <c r="O839" s="14"/>
      <c r="P839" s="14"/>
      <c r="Q839" s="14"/>
      <c r="R839" s="14"/>
      <c r="S839" s="14"/>
      <c r="T839" s="14"/>
      <c r="U839" s="14"/>
      <c r="V839" s="14"/>
      <c r="W839" s="23" t="str">
        <f t="array" ref="W839">IF(X839="","",XLOOKUP(X839,selector_04,selector_04_ids,""))</f>
        <v/>
      </c>
      <c r="X839" s="25"/>
      <c r="Y839" s="14"/>
      <c r="Z839" s="27"/>
      <c r="AA839" s="14"/>
    </row>
    <row r="840">
      <c r="A840" s="14"/>
      <c r="B840" s="23" t="str">
        <f>IF($A840="","",'Система'!$B$4)</f>
        <v/>
      </c>
      <c r="C840" s="14"/>
      <c r="D840" s="23" t="str">
        <f t="array" ref="D840">IF(E840="","",XLOOKUP(E840,selector_12,selector_12_ids,""))</f>
        <v/>
      </c>
      <c r="E840" s="25"/>
      <c r="F840" s="23" t="str">
        <f t="array" ref="F840">IF(G840="","",XLOOKUP(G840,selector_13,selector_13_ids,""))</f>
        <v/>
      </c>
      <c r="G840" s="25"/>
      <c r="H840" s="14"/>
      <c r="I840" s="23" t="str">
        <f t="array" ref="I840">IF(J840="","",XLOOKUP(J840,selector_13,selector_13_ids,""))</f>
        <v/>
      </c>
      <c r="J840" s="25"/>
      <c r="K840" s="14"/>
      <c r="L840" s="23" t="str">
        <f t="array" ref="L840">IF(M840="","",XLOOKUP(M840,selector_07,selector_07_ids,""))</f>
        <v/>
      </c>
      <c r="M840" s="25"/>
      <c r="N840" s="14"/>
      <c r="O840" s="14"/>
      <c r="P840" s="14"/>
      <c r="Q840" s="14"/>
      <c r="R840" s="14"/>
      <c r="S840" s="14"/>
      <c r="T840" s="14"/>
      <c r="U840" s="14"/>
      <c r="V840" s="14"/>
      <c r="W840" s="23" t="str">
        <f t="array" ref="W840">IF(X840="","",XLOOKUP(X840,selector_04,selector_04_ids,""))</f>
        <v/>
      </c>
      <c r="X840" s="25"/>
      <c r="Y840" s="14"/>
      <c r="Z840" s="27"/>
      <c r="AA840" s="14"/>
    </row>
    <row r="841">
      <c r="A841" s="14"/>
      <c r="B841" s="23" t="str">
        <f>IF($A841="","",'Система'!$B$4)</f>
        <v/>
      </c>
      <c r="C841" s="14"/>
      <c r="D841" s="23" t="str">
        <f t="array" ref="D841">IF(E841="","",XLOOKUP(E841,selector_12,selector_12_ids,""))</f>
        <v/>
      </c>
      <c r="E841" s="25"/>
      <c r="F841" s="23" t="str">
        <f t="array" ref="F841">IF(G841="","",XLOOKUP(G841,selector_13,selector_13_ids,""))</f>
        <v/>
      </c>
      <c r="G841" s="25"/>
      <c r="H841" s="14"/>
      <c r="I841" s="23" t="str">
        <f t="array" ref="I841">IF(J841="","",XLOOKUP(J841,selector_13,selector_13_ids,""))</f>
        <v/>
      </c>
      <c r="J841" s="25"/>
      <c r="K841" s="14"/>
      <c r="L841" s="23" t="str">
        <f t="array" ref="L841">IF(M841="","",XLOOKUP(M841,selector_07,selector_07_ids,""))</f>
        <v/>
      </c>
      <c r="M841" s="25"/>
      <c r="N841" s="14"/>
      <c r="O841" s="14"/>
      <c r="P841" s="14"/>
      <c r="Q841" s="14"/>
      <c r="R841" s="14"/>
      <c r="S841" s="14"/>
      <c r="T841" s="14"/>
      <c r="U841" s="14"/>
      <c r="V841" s="14"/>
      <c r="W841" s="23" t="str">
        <f t="array" ref="W841">IF(X841="","",XLOOKUP(X841,selector_04,selector_04_ids,""))</f>
        <v/>
      </c>
      <c r="X841" s="25"/>
      <c r="Y841" s="14"/>
      <c r="Z841" s="27"/>
      <c r="AA841" s="14"/>
    </row>
    <row r="842">
      <c r="A842" s="14"/>
      <c r="B842" s="23" t="str">
        <f>IF($A842="","",'Система'!$B$4)</f>
        <v/>
      </c>
      <c r="C842" s="14"/>
      <c r="D842" s="23" t="str">
        <f t="array" ref="D842">IF(E842="","",XLOOKUP(E842,selector_12,selector_12_ids,""))</f>
        <v/>
      </c>
      <c r="E842" s="25"/>
      <c r="F842" s="23" t="str">
        <f t="array" ref="F842">IF(G842="","",XLOOKUP(G842,selector_13,selector_13_ids,""))</f>
        <v/>
      </c>
      <c r="G842" s="25"/>
      <c r="H842" s="14"/>
      <c r="I842" s="23" t="str">
        <f t="array" ref="I842">IF(J842="","",XLOOKUP(J842,selector_13,selector_13_ids,""))</f>
        <v/>
      </c>
      <c r="J842" s="25"/>
      <c r="K842" s="14"/>
      <c r="L842" s="23" t="str">
        <f t="array" ref="L842">IF(M842="","",XLOOKUP(M842,selector_07,selector_07_ids,""))</f>
        <v/>
      </c>
      <c r="M842" s="25"/>
      <c r="N842" s="14"/>
      <c r="O842" s="14"/>
      <c r="P842" s="14"/>
      <c r="Q842" s="14"/>
      <c r="R842" s="14"/>
      <c r="S842" s="14"/>
      <c r="T842" s="14"/>
      <c r="U842" s="14"/>
      <c r="V842" s="14"/>
      <c r="W842" s="23" t="str">
        <f t="array" ref="W842">IF(X842="","",XLOOKUP(X842,selector_04,selector_04_ids,""))</f>
        <v/>
      </c>
      <c r="X842" s="25"/>
      <c r="Y842" s="14"/>
      <c r="Z842" s="27"/>
      <c r="AA842" s="14"/>
    </row>
    <row r="843">
      <c r="A843" s="14"/>
      <c r="B843" s="23" t="str">
        <f>IF($A843="","",'Система'!$B$4)</f>
        <v/>
      </c>
      <c r="C843" s="14"/>
      <c r="D843" s="23" t="str">
        <f t="array" ref="D843">IF(E843="","",XLOOKUP(E843,selector_12,selector_12_ids,""))</f>
        <v/>
      </c>
      <c r="E843" s="25"/>
      <c r="F843" s="23" t="str">
        <f t="array" ref="F843">IF(G843="","",XLOOKUP(G843,selector_13,selector_13_ids,""))</f>
        <v/>
      </c>
      <c r="G843" s="25"/>
      <c r="H843" s="14"/>
      <c r="I843" s="23" t="str">
        <f t="array" ref="I843">IF(J843="","",XLOOKUP(J843,selector_13,selector_13_ids,""))</f>
        <v/>
      </c>
      <c r="J843" s="25"/>
      <c r="K843" s="14"/>
      <c r="L843" s="23" t="str">
        <f t="array" ref="L843">IF(M843="","",XLOOKUP(M843,selector_07,selector_07_ids,""))</f>
        <v/>
      </c>
      <c r="M843" s="25"/>
      <c r="N843" s="14"/>
      <c r="O843" s="14"/>
      <c r="P843" s="14"/>
      <c r="Q843" s="14"/>
      <c r="R843" s="14"/>
      <c r="S843" s="14"/>
      <c r="T843" s="14"/>
      <c r="U843" s="14"/>
      <c r="V843" s="14"/>
      <c r="W843" s="23" t="str">
        <f t="array" ref="W843">IF(X843="","",XLOOKUP(X843,selector_04,selector_04_ids,""))</f>
        <v/>
      </c>
      <c r="X843" s="25"/>
      <c r="Y843" s="14"/>
      <c r="Z843" s="27"/>
      <c r="AA843" s="14"/>
    </row>
    <row r="844">
      <c r="A844" s="14"/>
      <c r="B844" s="23" t="str">
        <f>IF($A844="","",'Система'!$B$4)</f>
        <v/>
      </c>
      <c r="C844" s="14"/>
      <c r="D844" s="23" t="str">
        <f t="array" ref="D844">IF(E844="","",XLOOKUP(E844,selector_12,selector_12_ids,""))</f>
        <v/>
      </c>
      <c r="E844" s="25"/>
      <c r="F844" s="23" t="str">
        <f t="array" ref="F844">IF(G844="","",XLOOKUP(G844,selector_13,selector_13_ids,""))</f>
        <v/>
      </c>
      <c r="G844" s="25"/>
      <c r="H844" s="14"/>
      <c r="I844" s="23" t="str">
        <f t="array" ref="I844">IF(J844="","",XLOOKUP(J844,selector_13,selector_13_ids,""))</f>
        <v/>
      </c>
      <c r="J844" s="25"/>
      <c r="K844" s="14"/>
      <c r="L844" s="23" t="str">
        <f t="array" ref="L844">IF(M844="","",XLOOKUP(M844,selector_07,selector_07_ids,""))</f>
        <v/>
      </c>
      <c r="M844" s="25"/>
      <c r="N844" s="14"/>
      <c r="O844" s="14"/>
      <c r="P844" s="14"/>
      <c r="Q844" s="14"/>
      <c r="R844" s="14"/>
      <c r="S844" s="14"/>
      <c r="T844" s="14"/>
      <c r="U844" s="14"/>
      <c r="V844" s="14"/>
      <c r="W844" s="23" t="str">
        <f t="array" ref="W844">IF(X844="","",XLOOKUP(X844,selector_04,selector_04_ids,""))</f>
        <v/>
      </c>
      <c r="X844" s="25"/>
      <c r="Y844" s="14"/>
      <c r="Z844" s="27"/>
      <c r="AA844" s="14"/>
    </row>
    <row r="845">
      <c r="A845" s="14"/>
      <c r="B845" s="23" t="str">
        <f>IF($A845="","",'Система'!$B$4)</f>
        <v/>
      </c>
      <c r="C845" s="14"/>
      <c r="D845" s="23" t="str">
        <f t="array" ref="D845">IF(E845="","",XLOOKUP(E845,selector_12,selector_12_ids,""))</f>
        <v/>
      </c>
      <c r="E845" s="25"/>
      <c r="F845" s="23" t="str">
        <f t="array" ref="F845">IF(G845="","",XLOOKUP(G845,selector_13,selector_13_ids,""))</f>
        <v/>
      </c>
      <c r="G845" s="25"/>
      <c r="H845" s="14"/>
      <c r="I845" s="23" t="str">
        <f t="array" ref="I845">IF(J845="","",XLOOKUP(J845,selector_13,selector_13_ids,""))</f>
        <v/>
      </c>
      <c r="J845" s="25"/>
      <c r="K845" s="14"/>
      <c r="L845" s="23" t="str">
        <f t="array" ref="L845">IF(M845="","",XLOOKUP(M845,selector_07,selector_07_ids,""))</f>
        <v/>
      </c>
      <c r="M845" s="25"/>
      <c r="N845" s="14"/>
      <c r="O845" s="14"/>
      <c r="P845" s="14"/>
      <c r="Q845" s="14"/>
      <c r="R845" s="14"/>
      <c r="S845" s="14"/>
      <c r="T845" s="14"/>
      <c r="U845" s="14"/>
      <c r="V845" s="14"/>
      <c r="W845" s="23" t="str">
        <f t="array" ref="W845">IF(X845="","",XLOOKUP(X845,selector_04,selector_04_ids,""))</f>
        <v/>
      </c>
      <c r="X845" s="25"/>
      <c r="Y845" s="14"/>
      <c r="Z845" s="27"/>
      <c r="AA845" s="14"/>
    </row>
    <row r="846">
      <c r="A846" s="14"/>
      <c r="B846" s="23" t="str">
        <f>IF($A846="","",'Система'!$B$4)</f>
        <v/>
      </c>
      <c r="C846" s="14"/>
      <c r="D846" s="23" t="str">
        <f t="array" ref="D846">IF(E846="","",XLOOKUP(E846,selector_12,selector_12_ids,""))</f>
        <v/>
      </c>
      <c r="E846" s="25"/>
      <c r="F846" s="23" t="str">
        <f t="array" ref="F846">IF(G846="","",XLOOKUP(G846,selector_13,selector_13_ids,""))</f>
        <v/>
      </c>
      <c r="G846" s="25"/>
      <c r="H846" s="14"/>
      <c r="I846" s="23" t="str">
        <f t="array" ref="I846">IF(J846="","",XLOOKUP(J846,selector_13,selector_13_ids,""))</f>
        <v/>
      </c>
      <c r="J846" s="25"/>
      <c r="K846" s="14"/>
      <c r="L846" s="23" t="str">
        <f t="array" ref="L846">IF(M846="","",XLOOKUP(M846,selector_07,selector_07_ids,""))</f>
        <v/>
      </c>
      <c r="M846" s="25"/>
      <c r="N846" s="14"/>
      <c r="O846" s="14"/>
      <c r="P846" s="14"/>
      <c r="Q846" s="14"/>
      <c r="R846" s="14"/>
      <c r="S846" s="14"/>
      <c r="T846" s="14"/>
      <c r="U846" s="14"/>
      <c r="V846" s="14"/>
      <c r="W846" s="23" t="str">
        <f t="array" ref="W846">IF(X846="","",XLOOKUP(X846,selector_04,selector_04_ids,""))</f>
        <v/>
      </c>
      <c r="X846" s="25"/>
      <c r="Y846" s="14"/>
      <c r="Z846" s="27"/>
      <c r="AA846" s="14"/>
    </row>
    <row r="847">
      <c r="A847" s="14"/>
      <c r="B847" s="23" t="str">
        <f>IF($A847="","",'Система'!$B$4)</f>
        <v/>
      </c>
      <c r="C847" s="14"/>
      <c r="D847" s="23" t="str">
        <f t="array" ref="D847">IF(E847="","",XLOOKUP(E847,selector_12,selector_12_ids,""))</f>
        <v/>
      </c>
      <c r="E847" s="25"/>
      <c r="F847" s="23" t="str">
        <f t="array" ref="F847">IF(G847="","",XLOOKUP(G847,selector_13,selector_13_ids,""))</f>
        <v/>
      </c>
      <c r="G847" s="25"/>
      <c r="H847" s="14"/>
      <c r="I847" s="23" t="str">
        <f t="array" ref="I847">IF(J847="","",XLOOKUP(J847,selector_13,selector_13_ids,""))</f>
        <v/>
      </c>
      <c r="J847" s="25"/>
      <c r="K847" s="14"/>
      <c r="L847" s="23" t="str">
        <f t="array" ref="L847">IF(M847="","",XLOOKUP(M847,selector_07,selector_07_ids,""))</f>
        <v/>
      </c>
      <c r="M847" s="25"/>
      <c r="N847" s="14"/>
      <c r="O847" s="14"/>
      <c r="P847" s="14"/>
      <c r="Q847" s="14"/>
      <c r="R847" s="14"/>
      <c r="S847" s="14"/>
      <c r="T847" s="14"/>
      <c r="U847" s="14"/>
      <c r="V847" s="14"/>
      <c r="W847" s="23" t="str">
        <f t="array" ref="W847">IF(X847="","",XLOOKUP(X847,selector_04,selector_04_ids,""))</f>
        <v/>
      </c>
      <c r="X847" s="25"/>
      <c r="Y847" s="14"/>
      <c r="Z847" s="27"/>
      <c r="AA847" s="14"/>
    </row>
    <row r="848">
      <c r="A848" s="14"/>
      <c r="B848" s="23" t="str">
        <f>IF($A848="","",'Система'!$B$4)</f>
        <v/>
      </c>
      <c r="C848" s="14"/>
      <c r="D848" s="23" t="str">
        <f t="array" ref="D848">IF(E848="","",XLOOKUP(E848,selector_12,selector_12_ids,""))</f>
        <v/>
      </c>
      <c r="E848" s="25"/>
      <c r="F848" s="23" t="str">
        <f t="array" ref="F848">IF(G848="","",XLOOKUP(G848,selector_13,selector_13_ids,""))</f>
        <v/>
      </c>
      <c r="G848" s="25"/>
      <c r="H848" s="14"/>
      <c r="I848" s="23" t="str">
        <f t="array" ref="I848">IF(J848="","",XLOOKUP(J848,selector_13,selector_13_ids,""))</f>
        <v/>
      </c>
      <c r="J848" s="25"/>
      <c r="K848" s="14"/>
      <c r="L848" s="23" t="str">
        <f t="array" ref="L848">IF(M848="","",XLOOKUP(M848,selector_07,selector_07_ids,""))</f>
        <v/>
      </c>
      <c r="M848" s="25"/>
      <c r="N848" s="14"/>
      <c r="O848" s="14"/>
      <c r="P848" s="14"/>
      <c r="Q848" s="14"/>
      <c r="R848" s="14"/>
      <c r="S848" s="14"/>
      <c r="T848" s="14"/>
      <c r="U848" s="14"/>
      <c r="V848" s="14"/>
      <c r="W848" s="23" t="str">
        <f t="array" ref="W848">IF(X848="","",XLOOKUP(X848,selector_04,selector_04_ids,""))</f>
        <v/>
      </c>
      <c r="X848" s="25"/>
      <c r="Y848" s="14"/>
      <c r="Z848" s="27"/>
      <c r="AA848" s="14"/>
    </row>
    <row r="849">
      <c r="A849" s="14"/>
      <c r="B849" s="23" t="str">
        <f>IF($A849="","",'Система'!$B$4)</f>
        <v/>
      </c>
      <c r="C849" s="14"/>
      <c r="D849" s="23" t="str">
        <f t="array" ref="D849">IF(E849="","",XLOOKUP(E849,selector_12,selector_12_ids,""))</f>
        <v/>
      </c>
      <c r="E849" s="25"/>
      <c r="F849" s="23" t="str">
        <f t="array" ref="F849">IF(G849="","",XLOOKUP(G849,selector_13,selector_13_ids,""))</f>
        <v/>
      </c>
      <c r="G849" s="25"/>
      <c r="H849" s="14"/>
      <c r="I849" s="23" t="str">
        <f t="array" ref="I849">IF(J849="","",XLOOKUP(J849,selector_13,selector_13_ids,""))</f>
        <v/>
      </c>
      <c r="J849" s="25"/>
      <c r="K849" s="14"/>
      <c r="L849" s="23" t="str">
        <f t="array" ref="L849">IF(M849="","",XLOOKUP(M849,selector_07,selector_07_ids,""))</f>
        <v/>
      </c>
      <c r="M849" s="25"/>
      <c r="N849" s="14"/>
      <c r="O849" s="14"/>
      <c r="P849" s="14"/>
      <c r="Q849" s="14"/>
      <c r="R849" s="14"/>
      <c r="S849" s="14"/>
      <c r="T849" s="14"/>
      <c r="U849" s="14"/>
      <c r="V849" s="14"/>
      <c r="W849" s="23" t="str">
        <f t="array" ref="W849">IF(X849="","",XLOOKUP(X849,selector_04,selector_04_ids,""))</f>
        <v/>
      </c>
      <c r="X849" s="25"/>
      <c r="Y849" s="14"/>
      <c r="Z849" s="27"/>
      <c r="AA849" s="14"/>
    </row>
    <row r="850">
      <c r="A850" s="14"/>
      <c r="B850" s="23" t="str">
        <f>IF($A850="","",'Система'!$B$4)</f>
        <v/>
      </c>
      <c r="C850" s="14"/>
      <c r="D850" s="23" t="str">
        <f t="array" ref="D850">IF(E850="","",XLOOKUP(E850,selector_12,selector_12_ids,""))</f>
        <v/>
      </c>
      <c r="E850" s="25"/>
      <c r="F850" s="23" t="str">
        <f t="array" ref="F850">IF(G850="","",XLOOKUP(G850,selector_13,selector_13_ids,""))</f>
        <v/>
      </c>
      <c r="G850" s="25"/>
      <c r="H850" s="14"/>
      <c r="I850" s="23" t="str">
        <f t="array" ref="I850">IF(J850="","",XLOOKUP(J850,selector_13,selector_13_ids,""))</f>
        <v/>
      </c>
      <c r="J850" s="25"/>
      <c r="K850" s="14"/>
      <c r="L850" s="23" t="str">
        <f t="array" ref="L850">IF(M850="","",XLOOKUP(M850,selector_07,selector_07_ids,""))</f>
        <v/>
      </c>
      <c r="M850" s="25"/>
      <c r="N850" s="14"/>
      <c r="O850" s="14"/>
      <c r="P850" s="14"/>
      <c r="Q850" s="14"/>
      <c r="R850" s="14"/>
      <c r="S850" s="14"/>
      <c r="T850" s="14"/>
      <c r="U850" s="14"/>
      <c r="V850" s="14"/>
      <c r="W850" s="23" t="str">
        <f t="array" ref="W850">IF(X850="","",XLOOKUP(X850,selector_04,selector_04_ids,""))</f>
        <v/>
      </c>
      <c r="X850" s="25"/>
      <c r="Y850" s="14"/>
      <c r="Z850" s="27"/>
      <c r="AA850" s="14"/>
    </row>
    <row r="851">
      <c r="A851" s="14"/>
      <c r="B851" s="23" t="str">
        <f>IF($A851="","",'Система'!$B$4)</f>
        <v/>
      </c>
      <c r="C851" s="14"/>
      <c r="D851" s="23" t="str">
        <f t="array" ref="D851">IF(E851="","",XLOOKUP(E851,selector_12,selector_12_ids,""))</f>
        <v/>
      </c>
      <c r="E851" s="25"/>
      <c r="F851" s="23" t="str">
        <f t="array" ref="F851">IF(G851="","",XLOOKUP(G851,selector_13,selector_13_ids,""))</f>
        <v/>
      </c>
      <c r="G851" s="25"/>
      <c r="H851" s="14"/>
      <c r="I851" s="23" t="str">
        <f t="array" ref="I851">IF(J851="","",XLOOKUP(J851,selector_13,selector_13_ids,""))</f>
        <v/>
      </c>
      <c r="J851" s="25"/>
      <c r="K851" s="14"/>
      <c r="L851" s="23" t="str">
        <f t="array" ref="L851">IF(M851="","",XLOOKUP(M851,selector_07,selector_07_ids,""))</f>
        <v/>
      </c>
      <c r="M851" s="25"/>
      <c r="N851" s="14"/>
      <c r="O851" s="14"/>
      <c r="P851" s="14"/>
      <c r="Q851" s="14"/>
      <c r="R851" s="14"/>
      <c r="S851" s="14"/>
      <c r="T851" s="14"/>
      <c r="U851" s="14"/>
      <c r="V851" s="14"/>
      <c r="W851" s="23" t="str">
        <f t="array" ref="W851">IF(X851="","",XLOOKUP(X851,selector_04,selector_04_ids,""))</f>
        <v/>
      </c>
      <c r="X851" s="25"/>
      <c r="Y851" s="14"/>
      <c r="Z851" s="27"/>
      <c r="AA851" s="14"/>
    </row>
    <row r="852">
      <c r="A852" s="14"/>
      <c r="B852" s="23" t="str">
        <f>IF($A852="","",'Система'!$B$4)</f>
        <v/>
      </c>
      <c r="C852" s="14"/>
      <c r="D852" s="23" t="str">
        <f t="array" ref="D852">IF(E852="","",XLOOKUP(E852,selector_12,selector_12_ids,""))</f>
        <v/>
      </c>
      <c r="E852" s="25"/>
      <c r="F852" s="23" t="str">
        <f t="array" ref="F852">IF(G852="","",XLOOKUP(G852,selector_13,selector_13_ids,""))</f>
        <v/>
      </c>
      <c r="G852" s="25"/>
      <c r="H852" s="14"/>
      <c r="I852" s="23" t="str">
        <f t="array" ref="I852">IF(J852="","",XLOOKUP(J852,selector_13,selector_13_ids,""))</f>
        <v/>
      </c>
      <c r="J852" s="25"/>
      <c r="K852" s="14"/>
      <c r="L852" s="23" t="str">
        <f t="array" ref="L852">IF(M852="","",XLOOKUP(M852,selector_07,selector_07_ids,""))</f>
        <v/>
      </c>
      <c r="M852" s="25"/>
      <c r="N852" s="14"/>
      <c r="O852" s="14"/>
      <c r="P852" s="14"/>
      <c r="Q852" s="14"/>
      <c r="R852" s="14"/>
      <c r="S852" s="14"/>
      <c r="T852" s="14"/>
      <c r="U852" s="14"/>
      <c r="V852" s="14"/>
      <c r="W852" s="23" t="str">
        <f t="array" ref="W852">IF(X852="","",XLOOKUP(X852,selector_04,selector_04_ids,""))</f>
        <v/>
      </c>
      <c r="X852" s="25"/>
      <c r="Y852" s="14"/>
      <c r="Z852" s="27"/>
      <c r="AA852" s="14"/>
    </row>
    <row r="853">
      <c r="A853" s="14"/>
      <c r="B853" s="23" t="str">
        <f>IF($A853="","",'Система'!$B$4)</f>
        <v/>
      </c>
      <c r="C853" s="14"/>
      <c r="D853" s="23" t="str">
        <f t="array" ref="D853">IF(E853="","",XLOOKUP(E853,selector_12,selector_12_ids,""))</f>
        <v/>
      </c>
      <c r="E853" s="25"/>
      <c r="F853" s="23" t="str">
        <f t="array" ref="F853">IF(G853="","",XLOOKUP(G853,selector_13,selector_13_ids,""))</f>
        <v/>
      </c>
      <c r="G853" s="25"/>
      <c r="H853" s="14"/>
      <c r="I853" s="23" t="str">
        <f t="array" ref="I853">IF(J853="","",XLOOKUP(J853,selector_13,selector_13_ids,""))</f>
        <v/>
      </c>
      <c r="J853" s="25"/>
      <c r="K853" s="14"/>
      <c r="L853" s="23" t="str">
        <f t="array" ref="L853">IF(M853="","",XLOOKUP(M853,selector_07,selector_07_ids,""))</f>
        <v/>
      </c>
      <c r="M853" s="25"/>
      <c r="N853" s="14"/>
      <c r="O853" s="14"/>
      <c r="P853" s="14"/>
      <c r="Q853" s="14"/>
      <c r="R853" s="14"/>
      <c r="S853" s="14"/>
      <c r="T853" s="14"/>
      <c r="U853" s="14"/>
      <c r="V853" s="14"/>
      <c r="W853" s="23" t="str">
        <f t="array" ref="W853">IF(X853="","",XLOOKUP(X853,selector_04,selector_04_ids,""))</f>
        <v/>
      </c>
      <c r="X853" s="25"/>
      <c r="Y853" s="14"/>
      <c r="Z853" s="27"/>
      <c r="AA853" s="14"/>
    </row>
    <row r="854">
      <c r="A854" s="14"/>
      <c r="B854" s="23" t="str">
        <f>IF($A854="","",'Система'!$B$4)</f>
        <v/>
      </c>
      <c r="C854" s="14"/>
      <c r="D854" s="23" t="str">
        <f t="array" ref="D854">IF(E854="","",XLOOKUP(E854,selector_12,selector_12_ids,""))</f>
        <v/>
      </c>
      <c r="E854" s="25"/>
      <c r="F854" s="23" t="str">
        <f t="array" ref="F854">IF(G854="","",XLOOKUP(G854,selector_13,selector_13_ids,""))</f>
        <v/>
      </c>
      <c r="G854" s="25"/>
      <c r="H854" s="14"/>
      <c r="I854" s="23" t="str">
        <f t="array" ref="I854">IF(J854="","",XLOOKUP(J854,selector_13,selector_13_ids,""))</f>
        <v/>
      </c>
      <c r="J854" s="25"/>
      <c r="K854" s="14"/>
      <c r="L854" s="23" t="str">
        <f t="array" ref="L854">IF(M854="","",XLOOKUP(M854,selector_07,selector_07_ids,""))</f>
        <v/>
      </c>
      <c r="M854" s="25"/>
      <c r="N854" s="14"/>
      <c r="O854" s="14"/>
      <c r="P854" s="14"/>
      <c r="Q854" s="14"/>
      <c r="R854" s="14"/>
      <c r="S854" s="14"/>
      <c r="T854" s="14"/>
      <c r="U854" s="14"/>
      <c r="V854" s="14"/>
      <c r="W854" s="23" t="str">
        <f t="array" ref="W854">IF(X854="","",XLOOKUP(X854,selector_04,selector_04_ids,""))</f>
        <v/>
      </c>
      <c r="X854" s="25"/>
      <c r="Y854" s="14"/>
      <c r="Z854" s="27"/>
      <c r="AA854" s="14"/>
    </row>
    <row r="855">
      <c r="A855" s="14"/>
      <c r="B855" s="23" t="str">
        <f>IF($A855="","",'Система'!$B$4)</f>
        <v/>
      </c>
      <c r="C855" s="14"/>
      <c r="D855" s="23" t="str">
        <f t="array" ref="D855">IF(E855="","",XLOOKUP(E855,selector_12,selector_12_ids,""))</f>
        <v/>
      </c>
      <c r="E855" s="25"/>
      <c r="F855" s="23" t="str">
        <f t="array" ref="F855">IF(G855="","",XLOOKUP(G855,selector_13,selector_13_ids,""))</f>
        <v/>
      </c>
      <c r="G855" s="25"/>
      <c r="H855" s="14"/>
      <c r="I855" s="23" t="str">
        <f t="array" ref="I855">IF(J855="","",XLOOKUP(J855,selector_13,selector_13_ids,""))</f>
        <v/>
      </c>
      <c r="J855" s="25"/>
      <c r="K855" s="14"/>
      <c r="L855" s="23" t="str">
        <f t="array" ref="L855">IF(M855="","",XLOOKUP(M855,selector_07,selector_07_ids,""))</f>
        <v/>
      </c>
      <c r="M855" s="25"/>
      <c r="N855" s="14"/>
      <c r="O855" s="14"/>
      <c r="P855" s="14"/>
      <c r="Q855" s="14"/>
      <c r="R855" s="14"/>
      <c r="S855" s="14"/>
      <c r="T855" s="14"/>
      <c r="U855" s="14"/>
      <c r="V855" s="14"/>
      <c r="W855" s="23" t="str">
        <f t="array" ref="W855">IF(X855="","",XLOOKUP(X855,selector_04,selector_04_ids,""))</f>
        <v/>
      </c>
      <c r="X855" s="25"/>
      <c r="Y855" s="14"/>
      <c r="Z855" s="27"/>
      <c r="AA855" s="14"/>
    </row>
    <row r="856">
      <c r="A856" s="14"/>
      <c r="B856" s="23" t="str">
        <f>IF($A856="","",'Система'!$B$4)</f>
        <v/>
      </c>
      <c r="C856" s="14"/>
      <c r="D856" s="23" t="str">
        <f t="array" ref="D856">IF(E856="","",XLOOKUP(E856,selector_12,selector_12_ids,""))</f>
        <v/>
      </c>
      <c r="E856" s="25"/>
      <c r="F856" s="23" t="str">
        <f t="array" ref="F856">IF(G856="","",XLOOKUP(G856,selector_13,selector_13_ids,""))</f>
        <v/>
      </c>
      <c r="G856" s="25"/>
      <c r="H856" s="14"/>
      <c r="I856" s="23" t="str">
        <f t="array" ref="I856">IF(J856="","",XLOOKUP(J856,selector_13,selector_13_ids,""))</f>
        <v/>
      </c>
      <c r="J856" s="25"/>
      <c r="K856" s="14"/>
      <c r="L856" s="23" t="str">
        <f t="array" ref="L856">IF(M856="","",XLOOKUP(M856,selector_07,selector_07_ids,""))</f>
        <v/>
      </c>
      <c r="M856" s="25"/>
      <c r="N856" s="14"/>
      <c r="O856" s="14"/>
      <c r="P856" s="14"/>
      <c r="Q856" s="14"/>
      <c r="R856" s="14"/>
      <c r="S856" s="14"/>
      <c r="T856" s="14"/>
      <c r="U856" s="14"/>
      <c r="V856" s="14"/>
      <c r="W856" s="23" t="str">
        <f t="array" ref="W856">IF(X856="","",XLOOKUP(X856,selector_04,selector_04_ids,""))</f>
        <v/>
      </c>
      <c r="X856" s="25"/>
      <c r="Y856" s="14"/>
      <c r="Z856" s="27"/>
      <c r="AA856" s="14"/>
    </row>
    <row r="857">
      <c r="A857" s="14"/>
      <c r="B857" s="23" t="str">
        <f>IF($A857="","",'Система'!$B$4)</f>
        <v/>
      </c>
      <c r="C857" s="14"/>
      <c r="D857" s="23" t="str">
        <f t="array" ref="D857">IF(E857="","",XLOOKUP(E857,selector_12,selector_12_ids,""))</f>
        <v/>
      </c>
      <c r="E857" s="25"/>
      <c r="F857" s="23" t="str">
        <f t="array" ref="F857">IF(G857="","",XLOOKUP(G857,selector_13,selector_13_ids,""))</f>
        <v/>
      </c>
      <c r="G857" s="25"/>
      <c r="H857" s="14"/>
      <c r="I857" s="23" t="str">
        <f t="array" ref="I857">IF(J857="","",XLOOKUP(J857,selector_13,selector_13_ids,""))</f>
        <v/>
      </c>
      <c r="J857" s="25"/>
      <c r="K857" s="14"/>
      <c r="L857" s="23" t="str">
        <f t="array" ref="L857">IF(M857="","",XLOOKUP(M857,selector_07,selector_07_ids,""))</f>
        <v/>
      </c>
      <c r="M857" s="25"/>
      <c r="N857" s="14"/>
      <c r="O857" s="14"/>
      <c r="P857" s="14"/>
      <c r="Q857" s="14"/>
      <c r="R857" s="14"/>
      <c r="S857" s="14"/>
      <c r="T857" s="14"/>
      <c r="U857" s="14"/>
      <c r="V857" s="14"/>
      <c r="W857" s="23" t="str">
        <f t="array" ref="W857">IF(X857="","",XLOOKUP(X857,selector_04,selector_04_ids,""))</f>
        <v/>
      </c>
      <c r="X857" s="25"/>
      <c r="Y857" s="14"/>
      <c r="Z857" s="27"/>
      <c r="AA857" s="14"/>
    </row>
    <row r="858">
      <c r="A858" s="14"/>
      <c r="B858" s="23" t="str">
        <f>IF($A858="","",'Система'!$B$4)</f>
        <v/>
      </c>
      <c r="C858" s="14"/>
      <c r="D858" s="23" t="str">
        <f t="array" ref="D858">IF(E858="","",XLOOKUP(E858,selector_12,selector_12_ids,""))</f>
        <v/>
      </c>
      <c r="E858" s="25"/>
      <c r="F858" s="23" t="str">
        <f t="array" ref="F858">IF(G858="","",XLOOKUP(G858,selector_13,selector_13_ids,""))</f>
        <v/>
      </c>
      <c r="G858" s="25"/>
      <c r="H858" s="14"/>
      <c r="I858" s="23" t="str">
        <f t="array" ref="I858">IF(J858="","",XLOOKUP(J858,selector_13,selector_13_ids,""))</f>
        <v/>
      </c>
      <c r="J858" s="25"/>
      <c r="K858" s="14"/>
      <c r="L858" s="23" t="str">
        <f t="array" ref="L858">IF(M858="","",XLOOKUP(M858,selector_07,selector_07_ids,""))</f>
        <v/>
      </c>
      <c r="M858" s="25"/>
      <c r="N858" s="14"/>
      <c r="O858" s="14"/>
      <c r="P858" s="14"/>
      <c r="Q858" s="14"/>
      <c r="R858" s="14"/>
      <c r="S858" s="14"/>
      <c r="T858" s="14"/>
      <c r="U858" s="14"/>
      <c r="V858" s="14"/>
      <c r="W858" s="23" t="str">
        <f t="array" ref="W858">IF(X858="","",XLOOKUP(X858,selector_04,selector_04_ids,""))</f>
        <v/>
      </c>
      <c r="X858" s="25"/>
      <c r="Y858" s="14"/>
      <c r="Z858" s="27"/>
      <c r="AA858" s="14"/>
    </row>
    <row r="859">
      <c r="A859" s="14"/>
      <c r="B859" s="23" t="str">
        <f>IF($A859="","",'Система'!$B$4)</f>
        <v/>
      </c>
      <c r="C859" s="14"/>
      <c r="D859" s="23" t="str">
        <f t="array" ref="D859">IF(E859="","",XLOOKUP(E859,selector_12,selector_12_ids,""))</f>
        <v/>
      </c>
      <c r="E859" s="25"/>
      <c r="F859" s="23" t="str">
        <f t="array" ref="F859">IF(G859="","",XLOOKUP(G859,selector_13,selector_13_ids,""))</f>
        <v/>
      </c>
      <c r="G859" s="25"/>
      <c r="H859" s="14"/>
      <c r="I859" s="23" t="str">
        <f t="array" ref="I859">IF(J859="","",XLOOKUP(J859,selector_13,selector_13_ids,""))</f>
        <v/>
      </c>
      <c r="J859" s="25"/>
      <c r="K859" s="14"/>
      <c r="L859" s="23" t="str">
        <f t="array" ref="L859">IF(M859="","",XLOOKUP(M859,selector_07,selector_07_ids,""))</f>
        <v/>
      </c>
      <c r="M859" s="25"/>
      <c r="N859" s="14"/>
      <c r="O859" s="14"/>
      <c r="P859" s="14"/>
      <c r="Q859" s="14"/>
      <c r="R859" s="14"/>
      <c r="S859" s="14"/>
      <c r="T859" s="14"/>
      <c r="U859" s="14"/>
      <c r="V859" s="14"/>
      <c r="W859" s="23" t="str">
        <f t="array" ref="W859">IF(X859="","",XLOOKUP(X859,selector_04,selector_04_ids,""))</f>
        <v/>
      </c>
      <c r="X859" s="25"/>
      <c r="Y859" s="14"/>
      <c r="Z859" s="27"/>
      <c r="AA859" s="14"/>
    </row>
    <row r="860">
      <c r="A860" s="14"/>
      <c r="B860" s="23" t="str">
        <f>IF($A860="","",'Система'!$B$4)</f>
        <v/>
      </c>
      <c r="C860" s="14"/>
      <c r="D860" s="23" t="str">
        <f t="array" ref="D860">IF(E860="","",XLOOKUP(E860,selector_12,selector_12_ids,""))</f>
        <v/>
      </c>
      <c r="E860" s="25"/>
      <c r="F860" s="23" t="str">
        <f t="array" ref="F860">IF(G860="","",XLOOKUP(G860,selector_13,selector_13_ids,""))</f>
        <v/>
      </c>
      <c r="G860" s="25"/>
      <c r="H860" s="14"/>
      <c r="I860" s="23" t="str">
        <f t="array" ref="I860">IF(J860="","",XLOOKUP(J860,selector_13,selector_13_ids,""))</f>
        <v/>
      </c>
      <c r="J860" s="25"/>
      <c r="K860" s="14"/>
      <c r="L860" s="23" t="str">
        <f t="array" ref="L860">IF(M860="","",XLOOKUP(M860,selector_07,selector_07_ids,""))</f>
        <v/>
      </c>
      <c r="M860" s="25"/>
      <c r="N860" s="14"/>
      <c r="O860" s="14"/>
      <c r="P860" s="14"/>
      <c r="Q860" s="14"/>
      <c r="R860" s="14"/>
      <c r="S860" s="14"/>
      <c r="T860" s="14"/>
      <c r="U860" s="14"/>
      <c r="V860" s="14"/>
      <c r="W860" s="23" t="str">
        <f t="array" ref="W860">IF(X860="","",XLOOKUP(X860,selector_04,selector_04_ids,""))</f>
        <v/>
      </c>
      <c r="X860" s="25"/>
      <c r="Y860" s="14"/>
      <c r="Z860" s="27"/>
      <c r="AA860" s="14"/>
    </row>
    <row r="861">
      <c r="A861" s="14"/>
      <c r="B861" s="23" t="str">
        <f>IF($A861="","",'Система'!$B$4)</f>
        <v/>
      </c>
      <c r="C861" s="14"/>
      <c r="D861" s="23" t="str">
        <f t="array" ref="D861">IF(E861="","",XLOOKUP(E861,selector_12,selector_12_ids,""))</f>
        <v/>
      </c>
      <c r="E861" s="25"/>
      <c r="F861" s="23" t="str">
        <f t="array" ref="F861">IF(G861="","",XLOOKUP(G861,selector_13,selector_13_ids,""))</f>
        <v/>
      </c>
      <c r="G861" s="25"/>
      <c r="H861" s="14"/>
      <c r="I861" s="23" t="str">
        <f t="array" ref="I861">IF(J861="","",XLOOKUP(J861,selector_13,selector_13_ids,""))</f>
        <v/>
      </c>
      <c r="J861" s="25"/>
      <c r="K861" s="14"/>
      <c r="L861" s="23" t="str">
        <f t="array" ref="L861">IF(M861="","",XLOOKUP(M861,selector_07,selector_07_ids,""))</f>
        <v/>
      </c>
      <c r="M861" s="25"/>
      <c r="N861" s="14"/>
      <c r="O861" s="14"/>
      <c r="P861" s="14"/>
      <c r="Q861" s="14"/>
      <c r="R861" s="14"/>
      <c r="S861" s="14"/>
      <c r="T861" s="14"/>
      <c r="U861" s="14"/>
      <c r="V861" s="14"/>
      <c r="W861" s="23" t="str">
        <f t="array" ref="W861">IF(X861="","",XLOOKUP(X861,selector_04,selector_04_ids,""))</f>
        <v/>
      </c>
      <c r="X861" s="25"/>
      <c r="Y861" s="14"/>
      <c r="Z861" s="27"/>
      <c r="AA861" s="14"/>
    </row>
    <row r="862">
      <c r="A862" s="14"/>
      <c r="B862" s="23" t="str">
        <f>IF($A862="","",'Система'!$B$4)</f>
        <v/>
      </c>
      <c r="C862" s="14"/>
      <c r="D862" s="23" t="str">
        <f t="array" ref="D862">IF(E862="","",XLOOKUP(E862,selector_12,selector_12_ids,""))</f>
        <v/>
      </c>
      <c r="E862" s="25"/>
      <c r="F862" s="23" t="str">
        <f t="array" ref="F862">IF(G862="","",XLOOKUP(G862,selector_13,selector_13_ids,""))</f>
        <v/>
      </c>
      <c r="G862" s="25"/>
      <c r="H862" s="14"/>
      <c r="I862" s="23" t="str">
        <f t="array" ref="I862">IF(J862="","",XLOOKUP(J862,selector_13,selector_13_ids,""))</f>
        <v/>
      </c>
      <c r="J862" s="25"/>
      <c r="K862" s="14"/>
      <c r="L862" s="23" t="str">
        <f t="array" ref="L862">IF(M862="","",XLOOKUP(M862,selector_07,selector_07_ids,""))</f>
        <v/>
      </c>
      <c r="M862" s="25"/>
      <c r="N862" s="14"/>
      <c r="O862" s="14"/>
      <c r="P862" s="14"/>
      <c r="Q862" s="14"/>
      <c r="R862" s="14"/>
      <c r="S862" s="14"/>
      <c r="T862" s="14"/>
      <c r="U862" s="14"/>
      <c r="V862" s="14"/>
      <c r="W862" s="23" t="str">
        <f t="array" ref="W862">IF(X862="","",XLOOKUP(X862,selector_04,selector_04_ids,""))</f>
        <v/>
      </c>
      <c r="X862" s="25"/>
      <c r="Y862" s="14"/>
      <c r="Z862" s="27"/>
      <c r="AA862" s="14"/>
    </row>
    <row r="863">
      <c r="A863" s="14"/>
      <c r="B863" s="23" t="str">
        <f>IF($A863="","",'Система'!$B$4)</f>
        <v/>
      </c>
      <c r="C863" s="14"/>
      <c r="D863" s="23" t="str">
        <f t="array" ref="D863">IF(E863="","",XLOOKUP(E863,selector_12,selector_12_ids,""))</f>
        <v/>
      </c>
      <c r="E863" s="25"/>
      <c r="F863" s="23" t="str">
        <f t="array" ref="F863">IF(G863="","",XLOOKUP(G863,selector_13,selector_13_ids,""))</f>
        <v/>
      </c>
      <c r="G863" s="25"/>
      <c r="H863" s="14"/>
      <c r="I863" s="23" t="str">
        <f t="array" ref="I863">IF(J863="","",XLOOKUP(J863,selector_13,selector_13_ids,""))</f>
        <v/>
      </c>
      <c r="J863" s="25"/>
      <c r="K863" s="14"/>
      <c r="L863" s="23" t="str">
        <f t="array" ref="L863">IF(M863="","",XLOOKUP(M863,selector_07,selector_07_ids,""))</f>
        <v/>
      </c>
      <c r="M863" s="25"/>
      <c r="N863" s="14"/>
      <c r="O863" s="14"/>
      <c r="P863" s="14"/>
      <c r="Q863" s="14"/>
      <c r="R863" s="14"/>
      <c r="S863" s="14"/>
      <c r="T863" s="14"/>
      <c r="U863" s="14"/>
      <c r="V863" s="14"/>
      <c r="W863" s="23" t="str">
        <f t="array" ref="W863">IF(X863="","",XLOOKUP(X863,selector_04,selector_04_ids,""))</f>
        <v/>
      </c>
      <c r="X863" s="25"/>
      <c r="Y863" s="14"/>
      <c r="Z863" s="27"/>
      <c r="AA863" s="14"/>
    </row>
    <row r="864">
      <c r="A864" s="14"/>
      <c r="B864" s="23" t="str">
        <f>IF($A864="","",'Система'!$B$4)</f>
        <v/>
      </c>
      <c r="C864" s="14"/>
      <c r="D864" s="23" t="str">
        <f t="array" ref="D864">IF(E864="","",XLOOKUP(E864,selector_12,selector_12_ids,""))</f>
        <v/>
      </c>
      <c r="E864" s="25"/>
      <c r="F864" s="23" t="str">
        <f t="array" ref="F864">IF(G864="","",XLOOKUP(G864,selector_13,selector_13_ids,""))</f>
        <v/>
      </c>
      <c r="G864" s="25"/>
      <c r="H864" s="14"/>
      <c r="I864" s="23" t="str">
        <f t="array" ref="I864">IF(J864="","",XLOOKUP(J864,selector_13,selector_13_ids,""))</f>
        <v/>
      </c>
      <c r="J864" s="25"/>
      <c r="K864" s="14"/>
      <c r="L864" s="23" t="str">
        <f t="array" ref="L864">IF(M864="","",XLOOKUP(M864,selector_07,selector_07_ids,""))</f>
        <v/>
      </c>
      <c r="M864" s="25"/>
      <c r="N864" s="14"/>
      <c r="O864" s="14"/>
      <c r="P864" s="14"/>
      <c r="Q864" s="14"/>
      <c r="R864" s="14"/>
      <c r="S864" s="14"/>
      <c r="T864" s="14"/>
      <c r="U864" s="14"/>
      <c r="V864" s="14"/>
      <c r="W864" s="23" t="str">
        <f t="array" ref="W864">IF(X864="","",XLOOKUP(X864,selector_04,selector_04_ids,""))</f>
        <v/>
      </c>
      <c r="X864" s="25"/>
      <c r="Y864" s="14"/>
      <c r="Z864" s="27"/>
      <c r="AA864" s="14"/>
    </row>
    <row r="865">
      <c r="A865" s="14"/>
      <c r="B865" s="23" t="str">
        <f>IF($A865="","",'Система'!$B$4)</f>
        <v/>
      </c>
      <c r="C865" s="14"/>
      <c r="D865" s="23" t="str">
        <f t="array" ref="D865">IF(E865="","",XLOOKUP(E865,selector_12,selector_12_ids,""))</f>
        <v/>
      </c>
      <c r="E865" s="25"/>
      <c r="F865" s="23" t="str">
        <f t="array" ref="F865">IF(G865="","",XLOOKUP(G865,selector_13,selector_13_ids,""))</f>
        <v/>
      </c>
      <c r="G865" s="25"/>
      <c r="H865" s="14"/>
      <c r="I865" s="23" t="str">
        <f t="array" ref="I865">IF(J865="","",XLOOKUP(J865,selector_13,selector_13_ids,""))</f>
        <v/>
      </c>
      <c r="J865" s="25"/>
      <c r="K865" s="14"/>
      <c r="L865" s="23" t="str">
        <f t="array" ref="L865">IF(M865="","",XLOOKUP(M865,selector_07,selector_07_ids,""))</f>
        <v/>
      </c>
      <c r="M865" s="25"/>
      <c r="N865" s="14"/>
      <c r="O865" s="14"/>
      <c r="P865" s="14"/>
      <c r="Q865" s="14"/>
      <c r="R865" s="14"/>
      <c r="S865" s="14"/>
      <c r="T865" s="14"/>
      <c r="U865" s="14"/>
      <c r="V865" s="14"/>
      <c r="W865" s="23" t="str">
        <f t="array" ref="W865">IF(X865="","",XLOOKUP(X865,selector_04,selector_04_ids,""))</f>
        <v/>
      </c>
      <c r="X865" s="25"/>
      <c r="Y865" s="14"/>
      <c r="Z865" s="27"/>
      <c r="AA865" s="14"/>
    </row>
    <row r="866">
      <c r="A866" s="14"/>
      <c r="B866" s="23" t="str">
        <f>IF($A866="","",'Система'!$B$4)</f>
        <v/>
      </c>
      <c r="C866" s="14"/>
      <c r="D866" s="23" t="str">
        <f t="array" ref="D866">IF(E866="","",XLOOKUP(E866,selector_12,selector_12_ids,""))</f>
        <v/>
      </c>
      <c r="E866" s="25"/>
      <c r="F866" s="23" t="str">
        <f t="array" ref="F866">IF(G866="","",XLOOKUP(G866,selector_13,selector_13_ids,""))</f>
        <v/>
      </c>
      <c r="G866" s="25"/>
      <c r="H866" s="14"/>
      <c r="I866" s="23" t="str">
        <f t="array" ref="I866">IF(J866="","",XLOOKUP(J866,selector_13,selector_13_ids,""))</f>
        <v/>
      </c>
      <c r="J866" s="25"/>
      <c r="K866" s="14"/>
      <c r="L866" s="23" t="str">
        <f t="array" ref="L866">IF(M866="","",XLOOKUP(M866,selector_07,selector_07_ids,""))</f>
        <v/>
      </c>
      <c r="M866" s="25"/>
      <c r="N866" s="14"/>
      <c r="O866" s="14"/>
      <c r="P866" s="14"/>
      <c r="Q866" s="14"/>
      <c r="R866" s="14"/>
      <c r="S866" s="14"/>
      <c r="T866" s="14"/>
      <c r="U866" s="14"/>
      <c r="V866" s="14"/>
      <c r="W866" s="23" t="str">
        <f t="array" ref="W866">IF(X866="","",XLOOKUP(X866,selector_04,selector_04_ids,""))</f>
        <v/>
      </c>
      <c r="X866" s="25"/>
      <c r="Y866" s="14"/>
      <c r="Z866" s="27"/>
      <c r="AA866" s="14"/>
    </row>
    <row r="867">
      <c r="A867" s="14"/>
      <c r="B867" s="23" t="str">
        <f>IF($A867="","",'Система'!$B$4)</f>
        <v/>
      </c>
      <c r="C867" s="14"/>
      <c r="D867" s="23" t="str">
        <f t="array" ref="D867">IF(E867="","",XLOOKUP(E867,selector_12,selector_12_ids,""))</f>
        <v/>
      </c>
      <c r="E867" s="25"/>
      <c r="F867" s="23" t="str">
        <f t="array" ref="F867">IF(G867="","",XLOOKUP(G867,selector_13,selector_13_ids,""))</f>
        <v/>
      </c>
      <c r="G867" s="25"/>
      <c r="H867" s="14"/>
      <c r="I867" s="23" t="str">
        <f t="array" ref="I867">IF(J867="","",XLOOKUP(J867,selector_13,selector_13_ids,""))</f>
        <v/>
      </c>
      <c r="J867" s="25"/>
      <c r="K867" s="14"/>
      <c r="L867" s="23" t="str">
        <f t="array" ref="L867">IF(M867="","",XLOOKUP(M867,selector_07,selector_07_ids,""))</f>
        <v/>
      </c>
      <c r="M867" s="25"/>
      <c r="N867" s="14"/>
      <c r="O867" s="14"/>
      <c r="P867" s="14"/>
      <c r="Q867" s="14"/>
      <c r="R867" s="14"/>
      <c r="S867" s="14"/>
      <c r="T867" s="14"/>
      <c r="U867" s="14"/>
      <c r="V867" s="14"/>
      <c r="W867" s="23" t="str">
        <f t="array" ref="W867">IF(X867="","",XLOOKUP(X867,selector_04,selector_04_ids,""))</f>
        <v/>
      </c>
      <c r="X867" s="25"/>
      <c r="Y867" s="14"/>
      <c r="Z867" s="27"/>
      <c r="AA867" s="14"/>
    </row>
    <row r="868">
      <c r="A868" s="14"/>
      <c r="B868" s="23" t="str">
        <f>IF($A868="","",'Система'!$B$4)</f>
        <v/>
      </c>
      <c r="C868" s="14"/>
      <c r="D868" s="23" t="str">
        <f t="array" ref="D868">IF(E868="","",XLOOKUP(E868,selector_12,selector_12_ids,""))</f>
        <v/>
      </c>
      <c r="E868" s="25"/>
      <c r="F868" s="23" t="str">
        <f t="array" ref="F868">IF(G868="","",XLOOKUP(G868,selector_13,selector_13_ids,""))</f>
        <v/>
      </c>
      <c r="G868" s="25"/>
      <c r="H868" s="14"/>
      <c r="I868" s="23" t="str">
        <f t="array" ref="I868">IF(J868="","",XLOOKUP(J868,selector_13,selector_13_ids,""))</f>
        <v/>
      </c>
      <c r="J868" s="25"/>
      <c r="K868" s="14"/>
      <c r="L868" s="23" t="str">
        <f t="array" ref="L868">IF(M868="","",XLOOKUP(M868,selector_07,selector_07_ids,""))</f>
        <v/>
      </c>
      <c r="M868" s="25"/>
      <c r="N868" s="14"/>
      <c r="O868" s="14"/>
      <c r="P868" s="14"/>
      <c r="Q868" s="14"/>
      <c r="R868" s="14"/>
      <c r="S868" s="14"/>
      <c r="T868" s="14"/>
      <c r="U868" s="14"/>
      <c r="V868" s="14"/>
      <c r="W868" s="23" t="str">
        <f t="array" ref="W868">IF(X868="","",XLOOKUP(X868,selector_04,selector_04_ids,""))</f>
        <v/>
      </c>
      <c r="X868" s="25"/>
      <c r="Y868" s="14"/>
      <c r="Z868" s="27"/>
      <c r="AA868" s="14"/>
    </row>
    <row r="869">
      <c r="A869" s="14"/>
      <c r="B869" s="23" t="str">
        <f>IF($A869="","",'Система'!$B$4)</f>
        <v/>
      </c>
      <c r="C869" s="14"/>
      <c r="D869" s="23" t="str">
        <f t="array" ref="D869">IF(E869="","",XLOOKUP(E869,selector_12,selector_12_ids,""))</f>
        <v/>
      </c>
      <c r="E869" s="25"/>
      <c r="F869" s="23" t="str">
        <f t="array" ref="F869">IF(G869="","",XLOOKUP(G869,selector_13,selector_13_ids,""))</f>
        <v/>
      </c>
      <c r="G869" s="25"/>
      <c r="H869" s="14"/>
      <c r="I869" s="23" t="str">
        <f t="array" ref="I869">IF(J869="","",XLOOKUP(J869,selector_13,selector_13_ids,""))</f>
        <v/>
      </c>
      <c r="J869" s="25"/>
      <c r="K869" s="14"/>
      <c r="L869" s="23" t="str">
        <f t="array" ref="L869">IF(M869="","",XLOOKUP(M869,selector_07,selector_07_ids,""))</f>
        <v/>
      </c>
      <c r="M869" s="25"/>
      <c r="N869" s="14"/>
      <c r="O869" s="14"/>
      <c r="P869" s="14"/>
      <c r="Q869" s="14"/>
      <c r="R869" s="14"/>
      <c r="S869" s="14"/>
      <c r="T869" s="14"/>
      <c r="U869" s="14"/>
      <c r="V869" s="14"/>
      <c r="W869" s="23" t="str">
        <f t="array" ref="W869">IF(X869="","",XLOOKUP(X869,selector_04,selector_04_ids,""))</f>
        <v/>
      </c>
      <c r="X869" s="25"/>
      <c r="Y869" s="14"/>
      <c r="Z869" s="27"/>
      <c r="AA869" s="14"/>
    </row>
    <row r="870">
      <c r="A870" s="14"/>
      <c r="B870" s="23" t="str">
        <f>IF($A870="","",'Система'!$B$4)</f>
        <v/>
      </c>
      <c r="C870" s="14"/>
      <c r="D870" s="23" t="str">
        <f t="array" ref="D870">IF(E870="","",XLOOKUP(E870,selector_12,selector_12_ids,""))</f>
        <v/>
      </c>
      <c r="E870" s="25"/>
      <c r="F870" s="23" t="str">
        <f t="array" ref="F870">IF(G870="","",XLOOKUP(G870,selector_13,selector_13_ids,""))</f>
        <v/>
      </c>
      <c r="G870" s="25"/>
      <c r="H870" s="14"/>
      <c r="I870" s="23" t="str">
        <f t="array" ref="I870">IF(J870="","",XLOOKUP(J870,selector_13,selector_13_ids,""))</f>
        <v/>
      </c>
      <c r="J870" s="25"/>
      <c r="K870" s="14"/>
      <c r="L870" s="23" t="str">
        <f t="array" ref="L870">IF(M870="","",XLOOKUP(M870,selector_07,selector_07_ids,""))</f>
        <v/>
      </c>
      <c r="M870" s="25"/>
      <c r="N870" s="14"/>
      <c r="O870" s="14"/>
      <c r="P870" s="14"/>
      <c r="Q870" s="14"/>
      <c r="R870" s="14"/>
      <c r="S870" s="14"/>
      <c r="T870" s="14"/>
      <c r="U870" s="14"/>
      <c r="V870" s="14"/>
      <c r="W870" s="23" t="str">
        <f t="array" ref="W870">IF(X870="","",XLOOKUP(X870,selector_04,selector_04_ids,""))</f>
        <v/>
      </c>
      <c r="X870" s="25"/>
      <c r="Y870" s="14"/>
      <c r="Z870" s="27"/>
      <c r="AA870" s="14"/>
    </row>
    <row r="871">
      <c r="A871" s="14"/>
      <c r="B871" s="23" t="str">
        <f>IF($A871="","",'Система'!$B$4)</f>
        <v/>
      </c>
      <c r="C871" s="14"/>
      <c r="D871" s="23" t="str">
        <f t="array" ref="D871">IF(E871="","",XLOOKUP(E871,selector_12,selector_12_ids,""))</f>
        <v/>
      </c>
      <c r="E871" s="25"/>
      <c r="F871" s="23" t="str">
        <f t="array" ref="F871">IF(G871="","",XLOOKUP(G871,selector_13,selector_13_ids,""))</f>
        <v/>
      </c>
      <c r="G871" s="25"/>
      <c r="H871" s="14"/>
      <c r="I871" s="23" t="str">
        <f t="array" ref="I871">IF(J871="","",XLOOKUP(J871,selector_13,selector_13_ids,""))</f>
        <v/>
      </c>
      <c r="J871" s="25"/>
      <c r="K871" s="14"/>
      <c r="L871" s="23" t="str">
        <f t="array" ref="L871">IF(M871="","",XLOOKUP(M871,selector_07,selector_07_ids,""))</f>
        <v/>
      </c>
      <c r="M871" s="25"/>
      <c r="N871" s="14"/>
      <c r="O871" s="14"/>
      <c r="P871" s="14"/>
      <c r="Q871" s="14"/>
      <c r="R871" s="14"/>
      <c r="S871" s="14"/>
      <c r="T871" s="14"/>
      <c r="U871" s="14"/>
      <c r="V871" s="14"/>
      <c r="W871" s="23" t="str">
        <f t="array" ref="W871">IF(X871="","",XLOOKUP(X871,selector_04,selector_04_ids,""))</f>
        <v/>
      </c>
      <c r="X871" s="25"/>
      <c r="Y871" s="14"/>
      <c r="Z871" s="27"/>
      <c r="AA871" s="14"/>
    </row>
    <row r="872">
      <c r="A872" s="14"/>
      <c r="B872" s="23" t="str">
        <f>IF($A872="","",'Система'!$B$4)</f>
        <v/>
      </c>
      <c r="C872" s="14"/>
      <c r="D872" s="23" t="str">
        <f t="array" ref="D872">IF(E872="","",XLOOKUP(E872,selector_12,selector_12_ids,""))</f>
        <v/>
      </c>
      <c r="E872" s="25"/>
      <c r="F872" s="23" t="str">
        <f t="array" ref="F872">IF(G872="","",XLOOKUP(G872,selector_13,selector_13_ids,""))</f>
        <v/>
      </c>
      <c r="G872" s="25"/>
      <c r="H872" s="14"/>
      <c r="I872" s="23" t="str">
        <f t="array" ref="I872">IF(J872="","",XLOOKUP(J872,selector_13,selector_13_ids,""))</f>
        <v/>
      </c>
      <c r="J872" s="25"/>
      <c r="K872" s="14"/>
      <c r="L872" s="23" t="str">
        <f t="array" ref="L872">IF(M872="","",XLOOKUP(M872,selector_07,selector_07_ids,""))</f>
        <v/>
      </c>
      <c r="M872" s="25"/>
      <c r="N872" s="14"/>
      <c r="O872" s="14"/>
      <c r="P872" s="14"/>
      <c r="Q872" s="14"/>
      <c r="R872" s="14"/>
      <c r="S872" s="14"/>
      <c r="T872" s="14"/>
      <c r="U872" s="14"/>
      <c r="V872" s="14"/>
      <c r="W872" s="23" t="str">
        <f t="array" ref="W872">IF(X872="","",XLOOKUP(X872,selector_04,selector_04_ids,""))</f>
        <v/>
      </c>
      <c r="X872" s="25"/>
      <c r="Y872" s="14"/>
      <c r="Z872" s="27"/>
      <c r="AA872" s="14"/>
    </row>
    <row r="873">
      <c r="A873" s="14"/>
      <c r="B873" s="23" t="str">
        <f>IF($A873="","",'Система'!$B$4)</f>
        <v/>
      </c>
      <c r="C873" s="14"/>
      <c r="D873" s="23" t="str">
        <f t="array" ref="D873">IF(E873="","",XLOOKUP(E873,selector_12,selector_12_ids,""))</f>
        <v/>
      </c>
      <c r="E873" s="25"/>
      <c r="F873" s="23" t="str">
        <f t="array" ref="F873">IF(G873="","",XLOOKUP(G873,selector_13,selector_13_ids,""))</f>
        <v/>
      </c>
      <c r="G873" s="25"/>
      <c r="H873" s="14"/>
      <c r="I873" s="23" t="str">
        <f t="array" ref="I873">IF(J873="","",XLOOKUP(J873,selector_13,selector_13_ids,""))</f>
        <v/>
      </c>
      <c r="J873" s="25"/>
      <c r="K873" s="14"/>
      <c r="L873" s="23" t="str">
        <f t="array" ref="L873">IF(M873="","",XLOOKUP(M873,selector_07,selector_07_ids,""))</f>
        <v/>
      </c>
      <c r="M873" s="25"/>
      <c r="N873" s="14"/>
      <c r="O873" s="14"/>
      <c r="P873" s="14"/>
      <c r="Q873" s="14"/>
      <c r="R873" s="14"/>
      <c r="S873" s="14"/>
      <c r="T873" s="14"/>
      <c r="U873" s="14"/>
      <c r="V873" s="14"/>
      <c r="W873" s="23" t="str">
        <f t="array" ref="W873">IF(X873="","",XLOOKUP(X873,selector_04,selector_04_ids,""))</f>
        <v/>
      </c>
      <c r="X873" s="25"/>
      <c r="Y873" s="14"/>
      <c r="Z873" s="27"/>
      <c r="AA873" s="14"/>
    </row>
    <row r="874">
      <c r="A874" s="14"/>
      <c r="B874" s="23" t="str">
        <f>IF($A874="","",'Система'!$B$4)</f>
        <v/>
      </c>
      <c r="C874" s="14"/>
      <c r="D874" s="23" t="str">
        <f t="array" ref="D874">IF(E874="","",XLOOKUP(E874,selector_12,selector_12_ids,""))</f>
        <v/>
      </c>
      <c r="E874" s="25"/>
      <c r="F874" s="23" t="str">
        <f t="array" ref="F874">IF(G874="","",XLOOKUP(G874,selector_13,selector_13_ids,""))</f>
        <v/>
      </c>
      <c r="G874" s="25"/>
      <c r="H874" s="14"/>
      <c r="I874" s="23" t="str">
        <f t="array" ref="I874">IF(J874="","",XLOOKUP(J874,selector_13,selector_13_ids,""))</f>
        <v/>
      </c>
      <c r="J874" s="25"/>
      <c r="K874" s="14"/>
      <c r="L874" s="23" t="str">
        <f t="array" ref="L874">IF(M874="","",XLOOKUP(M874,selector_07,selector_07_ids,""))</f>
        <v/>
      </c>
      <c r="M874" s="25"/>
      <c r="N874" s="14"/>
      <c r="O874" s="14"/>
      <c r="P874" s="14"/>
      <c r="Q874" s="14"/>
      <c r="R874" s="14"/>
      <c r="S874" s="14"/>
      <c r="T874" s="14"/>
      <c r="U874" s="14"/>
      <c r="V874" s="14"/>
      <c r="W874" s="23" t="str">
        <f t="array" ref="W874">IF(X874="","",XLOOKUP(X874,selector_04,selector_04_ids,""))</f>
        <v/>
      </c>
      <c r="X874" s="25"/>
      <c r="Y874" s="14"/>
      <c r="Z874" s="27"/>
      <c r="AA874" s="14"/>
    </row>
    <row r="875">
      <c r="A875" s="14"/>
      <c r="B875" s="23" t="str">
        <f>IF($A875="","",'Система'!$B$4)</f>
        <v/>
      </c>
      <c r="C875" s="14"/>
      <c r="D875" s="23" t="str">
        <f t="array" ref="D875">IF(E875="","",XLOOKUP(E875,selector_12,selector_12_ids,""))</f>
        <v/>
      </c>
      <c r="E875" s="25"/>
      <c r="F875" s="23" t="str">
        <f t="array" ref="F875">IF(G875="","",XLOOKUP(G875,selector_13,selector_13_ids,""))</f>
        <v/>
      </c>
      <c r="G875" s="25"/>
      <c r="H875" s="14"/>
      <c r="I875" s="23" t="str">
        <f t="array" ref="I875">IF(J875="","",XLOOKUP(J875,selector_13,selector_13_ids,""))</f>
        <v/>
      </c>
      <c r="J875" s="25"/>
      <c r="K875" s="14"/>
      <c r="L875" s="23" t="str">
        <f t="array" ref="L875">IF(M875="","",XLOOKUP(M875,selector_07,selector_07_ids,""))</f>
        <v/>
      </c>
      <c r="M875" s="25"/>
      <c r="N875" s="14"/>
      <c r="O875" s="14"/>
      <c r="P875" s="14"/>
      <c r="Q875" s="14"/>
      <c r="R875" s="14"/>
      <c r="S875" s="14"/>
      <c r="T875" s="14"/>
      <c r="U875" s="14"/>
      <c r="V875" s="14"/>
      <c r="W875" s="23" t="str">
        <f t="array" ref="W875">IF(X875="","",XLOOKUP(X875,selector_04,selector_04_ids,""))</f>
        <v/>
      </c>
      <c r="X875" s="25"/>
      <c r="Y875" s="14"/>
      <c r="Z875" s="27"/>
      <c r="AA875" s="14"/>
    </row>
    <row r="876">
      <c r="A876" s="14"/>
      <c r="B876" s="23" t="str">
        <f>IF($A876="","",'Система'!$B$4)</f>
        <v/>
      </c>
      <c r="C876" s="14"/>
      <c r="D876" s="23" t="str">
        <f t="array" ref="D876">IF(E876="","",XLOOKUP(E876,selector_12,selector_12_ids,""))</f>
        <v/>
      </c>
      <c r="E876" s="25"/>
      <c r="F876" s="23" t="str">
        <f t="array" ref="F876">IF(G876="","",XLOOKUP(G876,selector_13,selector_13_ids,""))</f>
        <v/>
      </c>
      <c r="G876" s="25"/>
      <c r="H876" s="14"/>
      <c r="I876" s="23" t="str">
        <f t="array" ref="I876">IF(J876="","",XLOOKUP(J876,selector_13,selector_13_ids,""))</f>
        <v/>
      </c>
      <c r="J876" s="25"/>
      <c r="K876" s="14"/>
      <c r="L876" s="23" t="str">
        <f t="array" ref="L876">IF(M876="","",XLOOKUP(M876,selector_07,selector_07_ids,""))</f>
        <v/>
      </c>
      <c r="M876" s="25"/>
      <c r="N876" s="14"/>
      <c r="O876" s="14"/>
      <c r="P876" s="14"/>
      <c r="Q876" s="14"/>
      <c r="R876" s="14"/>
      <c r="S876" s="14"/>
      <c r="T876" s="14"/>
      <c r="U876" s="14"/>
      <c r="V876" s="14"/>
      <c r="W876" s="23" t="str">
        <f t="array" ref="W876">IF(X876="","",XLOOKUP(X876,selector_04,selector_04_ids,""))</f>
        <v/>
      </c>
      <c r="X876" s="25"/>
      <c r="Y876" s="14"/>
      <c r="Z876" s="27"/>
      <c r="AA876" s="14"/>
    </row>
    <row r="877">
      <c r="A877" s="14"/>
      <c r="B877" s="23" t="str">
        <f>IF($A877="","",'Система'!$B$4)</f>
        <v/>
      </c>
      <c r="C877" s="14"/>
      <c r="D877" s="23" t="str">
        <f t="array" ref="D877">IF(E877="","",XLOOKUP(E877,selector_12,selector_12_ids,""))</f>
        <v/>
      </c>
      <c r="E877" s="25"/>
      <c r="F877" s="23" t="str">
        <f t="array" ref="F877">IF(G877="","",XLOOKUP(G877,selector_13,selector_13_ids,""))</f>
        <v/>
      </c>
      <c r="G877" s="25"/>
      <c r="H877" s="14"/>
      <c r="I877" s="23" t="str">
        <f t="array" ref="I877">IF(J877="","",XLOOKUP(J877,selector_13,selector_13_ids,""))</f>
        <v/>
      </c>
      <c r="J877" s="25"/>
      <c r="K877" s="14"/>
      <c r="L877" s="23" t="str">
        <f t="array" ref="L877">IF(M877="","",XLOOKUP(M877,selector_07,selector_07_ids,""))</f>
        <v/>
      </c>
      <c r="M877" s="25"/>
      <c r="N877" s="14"/>
      <c r="O877" s="14"/>
      <c r="P877" s="14"/>
      <c r="Q877" s="14"/>
      <c r="R877" s="14"/>
      <c r="S877" s="14"/>
      <c r="T877" s="14"/>
      <c r="U877" s="14"/>
      <c r="V877" s="14"/>
      <c r="W877" s="23" t="str">
        <f t="array" ref="W877">IF(X877="","",XLOOKUP(X877,selector_04,selector_04_ids,""))</f>
        <v/>
      </c>
      <c r="X877" s="25"/>
      <c r="Y877" s="14"/>
      <c r="Z877" s="27"/>
      <c r="AA877" s="14"/>
    </row>
    <row r="878">
      <c r="A878" s="14"/>
      <c r="B878" s="23" t="str">
        <f>IF($A878="","",'Система'!$B$4)</f>
        <v/>
      </c>
      <c r="C878" s="14"/>
      <c r="D878" s="23" t="str">
        <f t="array" ref="D878">IF(E878="","",XLOOKUP(E878,selector_12,selector_12_ids,""))</f>
        <v/>
      </c>
      <c r="E878" s="25"/>
      <c r="F878" s="23" t="str">
        <f t="array" ref="F878">IF(G878="","",XLOOKUP(G878,selector_13,selector_13_ids,""))</f>
        <v/>
      </c>
      <c r="G878" s="25"/>
      <c r="H878" s="14"/>
      <c r="I878" s="23" t="str">
        <f t="array" ref="I878">IF(J878="","",XLOOKUP(J878,selector_13,selector_13_ids,""))</f>
        <v/>
      </c>
      <c r="J878" s="25"/>
      <c r="K878" s="14"/>
      <c r="L878" s="23" t="str">
        <f t="array" ref="L878">IF(M878="","",XLOOKUP(M878,selector_07,selector_07_ids,""))</f>
        <v/>
      </c>
      <c r="M878" s="25"/>
      <c r="N878" s="14"/>
      <c r="O878" s="14"/>
      <c r="P878" s="14"/>
      <c r="Q878" s="14"/>
      <c r="R878" s="14"/>
      <c r="S878" s="14"/>
      <c r="T878" s="14"/>
      <c r="U878" s="14"/>
      <c r="V878" s="14"/>
      <c r="W878" s="23" t="str">
        <f t="array" ref="W878">IF(X878="","",XLOOKUP(X878,selector_04,selector_04_ids,""))</f>
        <v/>
      </c>
      <c r="X878" s="25"/>
      <c r="Y878" s="14"/>
      <c r="Z878" s="27"/>
      <c r="AA878" s="14"/>
    </row>
    <row r="879">
      <c r="A879" s="14"/>
      <c r="B879" s="23" t="str">
        <f>IF($A879="","",'Система'!$B$4)</f>
        <v/>
      </c>
      <c r="C879" s="14"/>
      <c r="D879" s="23" t="str">
        <f t="array" ref="D879">IF(E879="","",XLOOKUP(E879,selector_12,selector_12_ids,""))</f>
        <v/>
      </c>
      <c r="E879" s="25"/>
      <c r="F879" s="23" t="str">
        <f t="array" ref="F879">IF(G879="","",XLOOKUP(G879,selector_13,selector_13_ids,""))</f>
        <v/>
      </c>
      <c r="G879" s="25"/>
      <c r="H879" s="14"/>
      <c r="I879" s="23" t="str">
        <f t="array" ref="I879">IF(J879="","",XLOOKUP(J879,selector_13,selector_13_ids,""))</f>
        <v/>
      </c>
      <c r="J879" s="25"/>
      <c r="K879" s="14"/>
      <c r="L879" s="23" t="str">
        <f t="array" ref="L879">IF(M879="","",XLOOKUP(M879,selector_07,selector_07_ids,""))</f>
        <v/>
      </c>
      <c r="M879" s="25"/>
      <c r="N879" s="14"/>
      <c r="O879" s="14"/>
      <c r="P879" s="14"/>
      <c r="Q879" s="14"/>
      <c r="R879" s="14"/>
      <c r="S879" s="14"/>
      <c r="T879" s="14"/>
      <c r="U879" s="14"/>
      <c r="V879" s="14"/>
      <c r="W879" s="23" t="str">
        <f t="array" ref="W879">IF(X879="","",XLOOKUP(X879,selector_04,selector_04_ids,""))</f>
        <v/>
      </c>
      <c r="X879" s="25"/>
      <c r="Y879" s="14"/>
      <c r="Z879" s="27"/>
      <c r="AA879" s="14"/>
    </row>
    <row r="880">
      <c r="A880" s="14"/>
      <c r="B880" s="23" t="str">
        <f>IF($A880="","",'Система'!$B$4)</f>
        <v/>
      </c>
      <c r="C880" s="14"/>
      <c r="D880" s="23" t="str">
        <f t="array" ref="D880">IF(E880="","",XLOOKUP(E880,selector_12,selector_12_ids,""))</f>
        <v/>
      </c>
      <c r="E880" s="25"/>
      <c r="F880" s="23" t="str">
        <f t="array" ref="F880">IF(G880="","",XLOOKUP(G880,selector_13,selector_13_ids,""))</f>
        <v/>
      </c>
      <c r="G880" s="25"/>
      <c r="H880" s="14"/>
      <c r="I880" s="23" t="str">
        <f t="array" ref="I880">IF(J880="","",XLOOKUP(J880,selector_13,selector_13_ids,""))</f>
        <v/>
      </c>
      <c r="J880" s="25"/>
      <c r="K880" s="14"/>
      <c r="L880" s="23" t="str">
        <f t="array" ref="L880">IF(M880="","",XLOOKUP(M880,selector_07,selector_07_ids,""))</f>
        <v/>
      </c>
      <c r="M880" s="25"/>
      <c r="N880" s="14"/>
      <c r="O880" s="14"/>
      <c r="P880" s="14"/>
      <c r="Q880" s="14"/>
      <c r="R880" s="14"/>
      <c r="S880" s="14"/>
      <c r="T880" s="14"/>
      <c r="U880" s="14"/>
      <c r="V880" s="14"/>
      <c r="W880" s="23" t="str">
        <f t="array" ref="W880">IF(X880="","",XLOOKUP(X880,selector_04,selector_04_ids,""))</f>
        <v/>
      </c>
      <c r="X880" s="25"/>
      <c r="Y880" s="14"/>
      <c r="Z880" s="27"/>
      <c r="AA880" s="14"/>
    </row>
    <row r="881">
      <c r="A881" s="14"/>
      <c r="B881" s="23" t="str">
        <f>IF($A881="","",'Система'!$B$4)</f>
        <v/>
      </c>
      <c r="C881" s="14"/>
      <c r="D881" s="23" t="str">
        <f t="array" ref="D881">IF(E881="","",XLOOKUP(E881,selector_12,selector_12_ids,""))</f>
        <v/>
      </c>
      <c r="E881" s="25"/>
      <c r="F881" s="23" t="str">
        <f t="array" ref="F881">IF(G881="","",XLOOKUP(G881,selector_13,selector_13_ids,""))</f>
        <v/>
      </c>
      <c r="G881" s="25"/>
      <c r="H881" s="14"/>
      <c r="I881" s="23" t="str">
        <f t="array" ref="I881">IF(J881="","",XLOOKUP(J881,selector_13,selector_13_ids,""))</f>
        <v/>
      </c>
      <c r="J881" s="25"/>
      <c r="K881" s="14"/>
      <c r="L881" s="23" t="str">
        <f t="array" ref="L881">IF(M881="","",XLOOKUP(M881,selector_07,selector_07_ids,""))</f>
        <v/>
      </c>
      <c r="M881" s="25"/>
      <c r="N881" s="14"/>
      <c r="O881" s="14"/>
      <c r="P881" s="14"/>
      <c r="Q881" s="14"/>
      <c r="R881" s="14"/>
      <c r="S881" s="14"/>
      <c r="T881" s="14"/>
      <c r="U881" s="14"/>
      <c r="V881" s="14"/>
      <c r="W881" s="23" t="str">
        <f t="array" ref="W881">IF(X881="","",XLOOKUP(X881,selector_04,selector_04_ids,""))</f>
        <v/>
      </c>
      <c r="X881" s="25"/>
      <c r="Y881" s="14"/>
      <c r="Z881" s="27"/>
      <c r="AA881" s="14"/>
    </row>
    <row r="882">
      <c r="A882" s="14"/>
      <c r="B882" s="23" t="str">
        <f>IF($A882="","",'Система'!$B$4)</f>
        <v/>
      </c>
      <c r="C882" s="14"/>
      <c r="D882" s="23" t="str">
        <f t="array" ref="D882">IF(E882="","",XLOOKUP(E882,selector_12,selector_12_ids,""))</f>
        <v/>
      </c>
      <c r="E882" s="25"/>
      <c r="F882" s="23" t="str">
        <f t="array" ref="F882">IF(G882="","",XLOOKUP(G882,selector_13,selector_13_ids,""))</f>
        <v/>
      </c>
      <c r="G882" s="25"/>
      <c r="H882" s="14"/>
      <c r="I882" s="23" t="str">
        <f t="array" ref="I882">IF(J882="","",XLOOKUP(J882,selector_13,selector_13_ids,""))</f>
        <v/>
      </c>
      <c r="J882" s="25"/>
      <c r="K882" s="14"/>
      <c r="L882" s="23" t="str">
        <f t="array" ref="L882">IF(M882="","",XLOOKUP(M882,selector_07,selector_07_ids,""))</f>
        <v/>
      </c>
      <c r="M882" s="25"/>
      <c r="N882" s="14"/>
      <c r="O882" s="14"/>
      <c r="P882" s="14"/>
      <c r="Q882" s="14"/>
      <c r="R882" s="14"/>
      <c r="S882" s="14"/>
      <c r="T882" s="14"/>
      <c r="U882" s="14"/>
      <c r="V882" s="14"/>
      <c r="W882" s="23" t="str">
        <f t="array" ref="W882">IF(X882="","",XLOOKUP(X882,selector_04,selector_04_ids,""))</f>
        <v/>
      </c>
      <c r="X882" s="25"/>
      <c r="Y882" s="14"/>
      <c r="Z882" s="27"/>
      <c r="AA882" s="14"/>
    </row>
    <row r="883">
      <c r="A883" s="14"/>
      <c r="B883" s="23" t="str">
        <f>IF($A883="","",'Система'!$B$4)</f>
        <v/>
      </c>
      <c r="C883" s="14"/>
      <c r="D883" s="23" t="str">
        <f t="array" ref="D883">IF(E883="","",XLOOKUP(E883,selector_12,selector_12_ids,""))</f>
        <v/>
      </c>
      <c r="E883" s="25"/>
      <c r="F883" s="23" t="str">
        <f t="array" ref="F883">IF(G883="","",XLOOKUP(G883,selector_13,selector_13_ids,""))</f>
        <v/>
      </c>
      <c r="G883" s="25"/>
      <c r="H883" s="14"/>
      <c r="I883" s="23" t="str">
        <f t="array" ref="I883">IF(J883="","",XLOOKUP(J883,selector_13,selector_13_ids,""))</f>
        <v/>
      </c>
      <c r="J883" s="25"/>
      <c r="K883" s="14"/>
      <c r="L883" s="23" t="str">
        <f t="array" ref="L883">IF(M883="","",XLOOKUP(M883,selector_07,selector_07_ids,""))</f>
        <v/>
      </c>
      <c r="M883" s="25"/>
      <c r="N883" s="14"/>
      <c r="O883" s="14"/>
      <c r="P883" s="14"/>
      <c r="Q883" s="14"/>
      <c r="R883" s="14"/>
      <c r="S883" s="14"/>
      <c r="T883" s="14"/>
      <c r="U883" s="14"/>
      <c r="V883" s="14"/>
      <c r="W883" s="23" t="str">
        <f t="array" ref="W883">IF(X883="","",XLOOKUP(X883,selector_04,selector_04_ids,""))</f>
        <v/>
      </c>
      <c r="X883" s="25"/>
      <c r="Y883" s="14"/>
      <c r="Z883" s="27"/>
      <c r="AA883" s="14"/>
    </row>
    <row r="884">
      <c r="A884" s="14"/>
      <c r="B884" s="23" t="str">
        <f>IF($A884="","",'Система'!$B$4)</f>
        <v/>
      </c>
      <c r="C884" s="14"/>
      <c r="D884" s="23" t="str">
        <f t="array" ref="D884">IF(E884="","",XLOOKUP(E884,selector_12,selector_12_ids,""))</f>
        <v/>
      </c>
      <c r="E884" s="25"/>
      <c r="F884" s="23" t="str">
        <f t="array" ref="F884">IF(G884="","",XLOOKUP(G884,selector_13,selector_13_ids,""))</f>
        <v/>
      </c>
      <c r="G884" s="25"/>
      <c r="H884" s="14"/>
      <c r="I884" s="23" t="str">
        <f t="array" ref="I884">IF(J884="","",XLOOKUP(J884,selector_13,selector_13_ids,""))</f>
        <v/>
      </c>
      <c r="J884" s="25"/>
      <c r="K884" s="14"/>
      <c r="L884" s="23" t="str">
        <f t="array" ref="L884">IF(M884="","",XLOOKUP(M884,selector_07,selector_07_ids,""))</f>
        <v/>
      </c>
      <c r="M884" s="25"/>
      <c r="N884" s="14"/>
      <c r="O884" s="14"/>
      <c r="P884" s="14"/>
      <c r="Q884" s="14"/>
      <c r="R884" s="14"/>
      <c r="S884" s="14"/>
      <c r="T884" s="14"/>
      <c r="U884" s="14"/>
      <c r="V884" s="14"/>
      <c r="W884" s="23" t="str">
        <f t="array" ref="W884">IF(X884="","",XLOOKUP(X884,selector_04,selector_04_ids,""))</f>
        <v/>
      </c>
      <c r="X884" s="25"/>
      <c r="Y884" s="14"/>
      <c r="Z884" s="27"/>
      <c r="AA884" s="14"/>
    </row>
    <row r="885">
      <c r="A885" s="14"/>
      <c r="B885" s="23" t="str">
        <f>IF($A885="","",'Система'!$B$4)</f>
        <v/>
      </c>
      <c r="C885" s="14"/>
      <c r="D885" s="23" t="str">
        <f t="array" ref="D885">IF(E885="","",XLOOKUP(E885,selector_12,selector_12_ids,""))</f>
        <v/>
      </c>
      <c r="E885" s="25"/>
      <c r="F885" s="23" t="str">
        <f t="array" ref="F885">IF(G885="","",XLOOKUP(G885,selector_13,selector_13_ids,""))</f>
        <v/>
      </c>
      <c r="G885" s="25"/>
      <c r="H885" s="14"/>
      <c r="I885" s="23" t="str">
        <f t="array" ref="I885">IF(J885="","",XLOOKUP(J885,selector_13,selector_13_ids,""))</f>
        <v/>
      </c>
      <c r="J885" s="25"/>
      <c r="K885" s="14"/>
      <c r="L885" s="23" t="str">
        <f t="array" ref="L885">IF(M885="","",XLOOKUP(M885,selector_07,selector_07_ids,""))</f>
        <v/>
      </c>
      <c r="M885" s="25"/>
      <c r="N885" s="14"/>
      <c r="O885" s="14"/>
      <c r="P885" s="14"/>
      <c r="Q885" s="14"/>
      <c r="R885" s="14"/>
      <c r="S885" s="14"/>
      <c r="T885" s="14"/>
      <c r="U885" s="14"/>
      <c r="V885" s="14"/>
      <c r="W885" s="23" t="str">
        <f t="array" ref="W885">IF(X885="","",XLOOKUP(X885,selector_04,selector_04_ids,""))</f>
        <v/>
      </c>
      <c r="X885" s="25"/>
      <c r="Y885" s="14"/>
      <c r="Z885" s="27"/>
      <c r="AA885" s="14"/>
    </row>
    <row r="886">
      <c r="A886" s="14"/>
      <c r="B886" s="23" t="str">
        <f>IF($A886="","",'Система'!$B$4)</f>
        <v/>
      </c>
      <c r="C886" s="14"/>
      <c r="D886" s="23" t="str">
        <f t="array" ref="D886">IF(E886="","",XLOOKUP(E886,selector_12,selector_12_ids,""))</f>
        <v/>
      </c>
      <c r="E886" s="25"/>
      <c r="F886" s="23" t="str">
        <f t="array" ref="F886">IF(G886="","",XLOOKUP(G886,selector_13,selector_13_ids,""))</f>
        <v/>
      </c>
      <c r="G886" s="25"/>
      <c r="H886" s="14"/>
      <c r="I886" s="23" t="str">
        <f t="array" ref="I886">IF(J886="","",XLOOKUP(J886,selector_13,selector_13_ids,""))</f>
        <v/>
      </c>
      <c r="J886" s="25"/>
      <c r="K886" s="14"/>
      <c r="L886" s="23" t="str">
        <f t="array" ref="L886">IF(M886="","",XLOOKUP(M886,selector_07,selector_07_ids,""))</f>
        <v/>
      </c>
      <c r="M886" s="25"/>
      <c r="N886" s="14"/>
      <c r="O886" s="14"/>
      <c r="P886" s="14"/>
      <c r="Q886" s="14"/>
      <c r="R886" s="14"/>
      <c r="S886" s="14"/>
      <c r="T886" s="14"/>
      <c r="U886" s="14"/>
      <c r="V886" s="14"/>
      <c r="W886" s="23" t="str">
        <f t="array" ref="W886">IF(X886="","",XLOOKUP(X886,selector_04,selector_04_ids,""))</f>
        <v/>
      </c>
      <c r="X886" s="25"/>
      <c r="Y886" s="14"/>
      <c r="Z886" s="27"/>
      <c r="AA886" s="14"/>
    </row>
    <row r="887">
      <c r="A887" s="14"/>
      <c r="B887" s="23" t="str">
        <f>IF($A887="","",'Система'!$B$4)</f>
        <v/>
      </c>
      <c r="C887" s="14"/>
      <c r="D887" s="23" t="str">
        <f t="array" ref="D887">IF(E887="","",XLOOKUP(E887,selector_12,selector_12_ids,""))</f>
        <v/>
      </c>
      <c r="E887" s="25"/>
      <c r="F887" s="23" t="str">
        <f t="array" ref="F887">IF(G887="","",XLOOKUP(G887,selector_13,selector_13_ids,""))</f>
        <v/>
      </c>
      <c r="G887" s="25"/>
      <c r="H887" s="14"/>
      <c r="I887" s="23" t="str">
        <f t="array" ref="I887">IF(J887="","",XLOOKUP(J887,selector_13,selector_13_ids,""))</f>
        <v/>
      </c>
      <c r="J887" s="25"/>
      <c r="K887" s="14"/>
      <c r="L887" s="23" t="str">
        <f t="array" ref="L887">IF(M887="","",XLOOKUP(M887,selector_07,selector_07_ids,""))</f>
        <v/>
      </c>
      <c r="M887" s="25"/>
      <c r="N887" s="14"/>
      <c r="O887" s="14"/>
      <c r="P887" s="14"/>
      <c r="Q887" s="14"/>
      <c r="R887" s="14"/>
      <c r="S887" s="14"/>
      <c r="T887" s="14"/>
      <c r="U887" s="14"/>
      <c r="V887" s="14"/>
      <c r="W887" s="23" t="str">
        <f t="array" ref="W887">IF(X887="","",XLOOKUP(X887,selector_04,selector_04_ids,""))</f>
        <v/>
      </c>
      <c r="X887" s="25"/>
      <c r="Y887" s="14"/>
      <c r="Z887" s="27"/>
      <c r="AA887" s="14"/>
    </row>
    <row r="888">
      <c r="A888" s="14"/>
      <c r="B888" s="23" t="str">
        <f>IF($A888="","",'Система'!$B$4)</f>
        <v/>
      </c>
      <c r="C888" s="14"/>
      <c r="D888" s="23" t="str">
        <f t="array" ref="D888">IF(E888="","",XLOOKUP(E888,selector_12,selector_12_ids,""))</f>
        <v/>
      </c>
      <c r="E888" s="25"/>
      <c r="F888" s="23" t="str">
        <f t="array" ref="F888">IF(G888="","",XLOOKUP(G888,selector_13,selector_13_ids,""))</f>
        <v/>
      </c>
      <c r="G888" s="25"/>
      <c r="H888" s="14"/>
      <c r="I888" s="23" t="str">
        <f t="array" ref="I888">IF(J888="","",XLOOKUP(J888,selector_13,selector_13_ids,""))</f>
        <v/>
      </c>
      <c r="J888" s="25"/>
      <c r="K888" s="14"/>
      <c r="L888" s="23" t="str">
        <f t="array" ref="L888">IF(M888="","",XLOOKUP(M888,selector_07,selector_07_ids,""))</f>
        <v/>
      </c>
      <c r="M888" s="25"/>
      <c r="N888" s="14"/>
      <c r="O888" s="14"/>
      <c r="P888" s="14"/>
      <c r="Q888" s="14"/>
      <c r="R888" s="14"/>
      <c r="S888" s="14"/>
      <c r="T888" s="14"/>
      <c r="U888" s="14"/>
      <c r="V888" s="14"/>
      <c r="W888" s="23" t="str">
        <f t="array" ref="W888">IF(X888="","",XLOOKUP(X888,selector_04,selector_04_ids,""))</f>
        <v/>
      </c>
      <c r="X888" s="25"/>
      <c r="Y888" s="14"/>
      <c r="Z888" s="27"/>
      <c r="AA888" s="14"/>
    </row>
    <row r="889">
      <c r="A889" s="14"/>
      <c r="B889" s="23" t="str">
        <f>IF($A889="","",'Система'!$B$4)</f>
        <v/>
      </c>
      <c r="C889" s="14"/>
      <c r="D889" s="23" t="str">
        <f t="array" ref="D889">IF(E889="","",XLOOKUP(E889,selector_12,selector_12_ids,""))</f>
        <v/>
      </c>
      <c r="E889" s="25"/>
      <c r="F889" s="23" t="str">
        <f t="array" ref="F889">IF(G889="","",XLOOKUP(G889,selector_13,selector_13_ids,""))</f>
        <v/>
      </c>
      <c r="G889" s="25"/>
      <c r="H889" s="14"/>
      <c r="I889" s="23" t="str">
        <f t="array" ref="I889">IF(J889="","",XLOOKUP(J889,selector_13,selector_13_ids,""))</f>
        <v/>
      </c>
      <c r="J889" s="25"/>
      <c r="K889" s="14"/>
      <c r="L889" s="23" t="str">
        <f t="array" ref="L889">IF(M889="","",XLOOKUP(M889,selector_07,selector_07_ids,""))</f>
        <v/>
      </c>
      <c r="M889" s="25"/>
      <c r="N889" s="14"/>
      <c r="O889" s="14"/>
      <c r="P889" s="14"/>
      <c r="Q889" s="14"/>
      <c r="R889" s="14"/>
      <c r="S889" s="14"/>
      <c r="T889" s="14"/>
      <c r="U889" s="14"/>
      <c r="V889" s="14"/>
      <c r="W889" s="23" t="str">
        <f t="array" ref="W889">IF(X889="","",XLOOKUP(X889,selector_04,selector_04_ids,""))</f>
        <v/>
      </c>
      <c r="X889" s="25"/>
      <c r="Y889" s="14"/>
      <c r="Z889" s="27"/>
      <c r="AA889" s="14"/>
    </row>
    <row r="890">
      <c r="A890" s="14"/>
      <c r="B890" s="23" t="str">
        <f>IF($A890="","",'Система'!$B$4)</f>
        <v/>
      </c>
      <c r="C890" s="14"/>
      <c r="D890" s="23" t="str">
        <f t="array" ref="D890">IF(E890="","",XLOOKUP(E890,selector_12,selector_12_ids,""))</f>
        <v/>
      </c>
      <c r="E890" s="25"/>
      <c r="F890" s="23" t="str">
        <f t="array" ref="F890">IF(G890="","",XLOOKUP(G890,selector_13,selector_13_ids,""))</f>
        <v/>
      </c>
      <c r="G890" s="25"/>
      <c r="H890" s="14"/>
      <c r="I890" s="23" t="str">
        <f t="array" ref="I890">IF(J890="","",XLOOKUP(J890,selector_13,selector_13_ids,""))</f>
        <v/>
      </c>
      <c r="J890" s="25"/>
      <c r="K890" s="14"/>
      <c r="L890" s="23" t="str">
        <f t="array" ref="L890">IF(M890="","",XLOOKUP(M890,selector_07,selector_07_ids,""))</f>
        <v/>
      </c>
      <c r="M890" s="25"/>
      <c r="N890" s="14"/>
      <c r="O890" s="14"/>
      <c r="P890" s="14"/>
      <c r="Q890" s="14"/>
      <c r="R890" s="14"/>
      <c r="S890" s="14"/>
      <c r="T890" s="14"/>
      <c r="U890" s="14"/>
      <c r="V890" s="14"/>
      <c r="W890" s="23" t="str">
        <f t="array" ref="W890">IF(X890="","",XLOOKUP(X890,selector_04,selector_04_ids,""))</f>
        <v/>
      </c>
      <c r="X890" s="25"/>
      <c r="Y890" s="14"/>
      <c r="Z890" s="27"/>
      <c r="AA890" s="14"/>
    </row>
    <row r="891">
      <c r="A891" s="14"/>
      <c r="B891" s="23" t="str">
        <f>IF($A891="","",'Система'!$B$4)</f>
        <v/>
      </c>
      <c r="C891" s="14"/>
      <c r="D891" s="23" t="str">
        <f t="array" ref="D891">IF(E891="","",XLOOKUP(E891,selector_12,selector_12_ids,""))</f>
        <v/>
      </c>
      <c r="E891" s="25"/>
      <c r="F891" s="23" t="str">
        <f t="array" ref="F891">IF(G891="","",XLOOKUP(G891,selector_13,selector_13_ids,""))</f>
        <v/>
      </c>
      <c r="G891" s="25"/>
      <c r="H891" s="14"/>
      <c r="I891" s="23" t="str">
        <f t="array" ref="I891">IF(J891="","",XLOOKUP(J891,selector_13,selector_13_ids,""))</f>
        <v/>
      </c>
      <c r="J891" s="25"/>
      <c r="K891" s="14"/>
      <c r="L891" s="23" t="str">
        <f t="array" ref="L891">IF(M891="","",XLOOKUP(M891,selector_07,selector_07_ids,""))</f>
        <v/>
      </c>
      <c r="M891" s="25"/>
      <c r="N891" s="14"/>
      <c r="O891" s="14"/>
      <c r="P891" s="14"/>
      <c r="Q891" s="14"/>
      <c r="R891" s="14"/>
      <c r="S891" s="14"/>
      <c r="T891" s="14"/>
      <c r="U891" s="14"/>
      <c r="V891" s="14"/>
      <c r="W891" s="23" t="str">
        <f t="array" ref="W891">IF(X891="","",XLOOKUP(X891,selector_04,selector_04_ids,""))</f>
        <v/>
      </c>
      <c r="X891" s="25"/>
      <c r="Y891" s="14"/>
      <c r="Z891" s="27"/>
      <c r="AA891" s="14"/>
    </row>
    <row r="892">
      <c r="A892" s="14"/>
      <c r="B892" s="23" t="str">
        <f>IF($A892="","",'Система'!$B$4)</f>
        <v/>
      </c>
      <c r="C892" s="14"/>
      <c r="D892" s="23" t="str">
        <f t="array" ref="D892">IF(E892="","",XLOOKUP(E892,selector_12,selector_12_ids,""))</f>
        <v/>
      </c>
      <c r="E892" s="25"/>
      <c r="F892" s="23" t="str">
        <f t="array" ref="F892">IF(G892="","",XLOOKUP(G892,selector_13,selector_13_ids,""))</f>
        <v/>
      </c>
      <c r="G892" s="25"/>
      <c r="H892" s="14"/>
      <c r="I892" s="23" t="str">
        <f t="array" ref="I892">IF(J892="","",XLOOKUP(J892,selector_13,selector_13_ids,""))</f>
        <v/>
      </c>
      <c r="J892" s="25"/>
      <c r="K892" s="14"/>
      <c r="L892" s="23" t="str">
        <f t="array" ref="L892">IF(M892="","",XLOOKUP(M892,selector_07,selector_07_ids,""))</f>
        <v/>
      </c>
      <c r="M892" s="25"/>
      <c r="N892" s="14"/>
      <c r="O892" s="14"/>
      <c r="P892" s="14"/>
      <c r="Q892" s="14"/>
      <c r="R892" s="14"/>
      <c r="S892" s="14"/>
      <c r="T892" s="14"/>
      <c r="U892" s="14"/>
      <c r="V892" s="14"/>
      <c r="W892" s="23" t="str">
        <f t="array" ref="W892">IF(X892="","",XLOOKUP(X892,selector_04,selector_04_ids,""))</f>
        <v/>
      </c>
      <c r="X892" s="25"/>
      <c r="Y892" s="14"/>
      <c r="Z892" s="27"/>
      <c r="AA892" s="14"/>
    </row>
    <row r="893">
      <c r="A893" s="14"/>
      <c r="B893" s="23" t="str">
        <f>IF($A893="","",'Система'!$B$4)</f>
        <v/>
      </c>
      <c r="C893" s="14"/>
      <c r="D893" s="23" t="str">
        <f t="array" ref="D893">IF(E893="","",XLOOKUP(E893,selector_12,selector_12_ids,""))</f>
        <v/>
      </c>
      <c r="E893" s="25"/>
      <c r="F893" s="23" t="str">
        <f t="array" ref="F893">IF(G893="","",XLOOKUP(G893,selector_13,selector_13_ids,""))</f>
        <v/>
      </c>
      <c r="G893" s="25"/>
      <c r="H893" s="14"/>
      <c r="I893" s="23" t="str">
        <f t="array" ref="I893">IF(J893="","",XLOOKUP(J893,selector_13,selector_13_ids,""))</f>
        <v/>
      </c>
      <c r="J893" s="25"/>
      <c r="K893" s="14"/>
      <c r="L893" s="23" t="str">
        <f t="array" ref="L893">IF(M893="","",XLOOKUP(M893,selector_07,selector_07_ids,""))</f>
        <v/>
      </c>
      <c r="M893" s="25"/>
      <c r="N893" s="14"/>
      <c r="O893" s="14"/>
      <c r="P893" s="14"/>
      <c r="Q893" s="14"/>
      <c r="R893" s="14"/>
      <c r="S893" s="14"/>
      <c r="T893" s="14"/>
      <c r="U893" s="14"/>
      <c r="V893" s="14"/>
      <c r="W893" s="23" t="str">
        <f t="array" ref="W893">IF(X893="","",XLOOKUP(X893,selector_04,selector_04_ids,""))</f>
        <v/>
      </c>
      <c r="X893" s="25"/>
      <c r="Y893" s="14"/>
      <c r="Z893" s="27"/>
      <c r="AA893" s="14"/>
    </row>
    <row r="894">
      <c r="A894" s="14"/>
      <c r="B894" s="23" t="str">
        <f>IF($A894="","",'Система'!$B$4)</f>
        <v/>
      </c>
      <c r="C894" s="14"/>
      <c r="D894" s="23" t="str">
        <f t="array" ref="D894">IF(E894="","",XLOOKUP(E894,selector_12,selector_12_ids,""))</f>
        <v/>
      </c>
      <c r="E894" s="25"/>
      <c r="F894" s="23" t="str">
        <f t="array" ref="F894">IF(G894="","",XLOOKUP(G894,selector_13,selector_13_ids,""))</f>
        <v/>
      </c>
      <c r="G894" s="25"/>
      <c r="H894" s="14"/>
      <c r="I894" s="23" t="str">
        <f t="array" ref="I894">IF(J894="","",XLOOKUP(J894,selector_13,selector_13_ids,""))</f>
        <v/>
      </c>
      <c r="J894" s="25"/>
      <c r="K894" s="14"/>
      <c r="L894" s="23" t="str">
        <f t="array" ref="L894">IF(M894="","",XLOOKUP(M894,selector_07,selector_07_ids,""))</f>
        <v/>
      </c>
      <c r="M894" s="25"/>
      <c r="N894" s="14"/>
      <c r="O894" s="14"/>
      <c r="P894" s="14"/>
      <c r="Q894" s="14"/>
      <c r="R894" s="14"/>
      <c r="S894" s="14"/>
      <c r="T894" s="14"/>
      <c r="U894" s="14"/>
      <c r="V894" s="14"/>
      <c r="W894" s="23" t="str">
        <f t="array" ref="W894">IF(X894="","",XLOOKUP(X894,selector_04,selector_04_ids,""))</f>
        <v/>
      </c>
      <c r="X894" s="25"/>
      <c r="Y894" s="14"/>
      <c r="Z894" s="27"/>
      <c r="AA894" s="14"/>
    </row>
    <row r="895">
      <c r="A895" s="14"/>
      <c r="B895" s="23" t="str">
        <f>IF($A895="","",'Система'!$B$4)</f>
        <v/>
      </c>
      <c r="C895" s="14"/>
      <c r="D895" s="23" t="str">
        <f t="array" ref="D895">IF(E895="","",XLOOKUP(E895,selector_12,selector_12_ids,""))</f>
        <v/>
      </c>
      <c r="E895" s="25"/>
      <c r="F895" s="23" t="str">
        <f t="array" ref="F895">IF(G895="","",XLOOKUP(G895,selector_13,selector_13_ids,""))</f>
        <v/>
      </c>
      <c r="G895" s="25"/>
      <c r="H895" s="14"/>
      <c r="I895" s="23" t="str">
        <f t="array" ref="I895">IF(J895="","",XLOOKUP(J895,selector_13,selector_13_ids,""))</f>
        <v/>
      </c>
      <c r="J895" s="25"/>
      <c r="K895" s="14"/>
      <c r="L895" s="23" t="str">
        <f t="array" ref="L895">IF(M895="","",XLOOKUP(M895,selector_07,selector_07_ids,""))</f>
        <v/>
      </c>
      <c r="M895" s="25"/>
      <c r="N895" s="14"/>
      <c r="O895" s="14"/>
      <c r="P895" s="14"/>
      <c r="Q895" s="14"/>
      <c r="R895" s="14"/>
      <c r="S895" s="14"/>
      <c r="T895" s="14"/>
      <c r="U895" s="14"/>
      <c r="V895" s="14"/>
      <c r="W895" s="23" t="str">
        <f t="array" ref="W895">IF(X895="","",XLOOKUP(X895,selector_04,selector_04_ids,""))</f>
        <v/>
      </c>
      <c r="X895" s="25"/>
      <c r="Y895" s="14"/>
      <c r="Z895" s="27"/>
      <c r="AA895" s="14"/>
    </row>
    <row r="896">
      <c r="A896" s="14"/>
      <c r="B896" s="23" t="str">
        <f>IF($A896="","",'Система'!$B$4)</f>
        <v/>
      </c>
      <c r="C896" s="14"/>
      <c r="D896" s="23" t="str">
        <f t="array" ref="D896">IF(E896="","",XLOOKUP(E896,selector_12,selector_12_ids,""))</f>
        <v/>
      </c>
      <c r="E896" s="25"/>
      <c r="F896" s="23" t="str">
        <f t="array" ref="F896">IF(G896="","",XLOOKUP(G896,selector_13,selector_13_ids,""))</f>
        <v/>
      </c>
      <c r="G896" s="25"/>
      <c r="H896" s="14"/>
      <c r="I896" s="23" t="str">
        <f t="array" ref="I896">IF(J896="","",XLOOKUP(J896,selector_13,selector_13_ids,""))</f>
        <v/>
      </c>
      <c r="J896" s="25"/>
      <c r="K896" s="14"/>
      <c r="L896" s="23" t="str">
        <f t="array" ref="L896">IF(M896="","",XLOOKUP(M896,selector_07,selector_07_ids,""))</f>
        <v/>
      </c>
      <c r="M896" s="25"/>
      <c r="N896" s="14"/>
      <c r="O896" s="14"/>
      <c r="P896" s="14"/>
      <c r="Q896" s="14"/>
      <c r="R896" s="14"/>
      <c r="S896" s="14"/>
      <c r="T896" s="14"/>
      <c r="U896" s="14"/>
      <c r="V896" s="14"/>
      <c r="W896" s="23" t="str">
        <f t="array" ref="W896">IF(X896="","",XLOOKUP(X896,selector_04,selector_04_ids,""))</f>
        <v/>
      </c>
      <c r="X896" s="25"/>
      <c r="Y896" s="14"/>
      <c r="Z896" s="27"/>
      <c r="AA896" s="14"/>
    </row>
    <row r="897">
      <c r="A897" s="14"/>
      <c r="B897" s="23" t="str">
        <f>IF($A897="","",'Система'!$B$4)</f>
        <v/>
      </c>
      <c r="C897" s="14"/>
      <c r="D897" s="23" t="str">
        <f t="array" ref="D897">IF(E897="","",XLOOKUP(E897,selector_12,selector_12_ids,""))</f>
        <v/>
      </c>
      <c r="E897" s="25"/>
      <c r="F897" s="23" t="str">
        <f t="array" ref="F897">IF(G897="","",XLOOKUP(G897,selector_13,selector_13_ids,""))</f>
        <v/>
      </c>
      <c r="G897" s="25"/>
      <c r="H897" s="14"/>
      <c r="I897" s="23" t="str">
        <f t="array" ref="I897">IF(J897="","",XLOOKUP(J897,selector_13,selector_13_ids,""))</f>
        <v/>
      </c>
      <c r="J897" s="25"/>
      <c r="K897" s="14"/>
      <c r="L897" s="23" t="str">
        <f t="array" ref="L897">IF(M897="","",XLOOKUP(M897,selector_07,selector_07_ids,""))</f>
        <v/>
      </c>
      <c r="M897" s="25"/>
      <c r="N897" s="14"/>
      <c r="O897" s="14"/>
      <c r="P897" s="14"/>
      <c r="Q897" s="14"/>
      <c r="R897" s="14"/>
      <c r="S897" s="14"/>
      <c r="T897" s="14"/>
      <c r="U897" s="14"/>
      <c r="V897" s="14"/>
      <c r="W897" s="23" t="str">
        <f t="array" ref="W897">IF(X897="","",XLOOKUP(X897,selector_04,selector_04_ids,""))</f>
        <v/>
      </c>
      <c r="X897" s="25"/>
      <c r="Y897" s="14"/>
      <c r="Z897" s="27"/>
      <c r="AA897" s="14"/>
    </row>
    <row r="898">
      <c r="A898" s="14"/>
      <c r="B898" s="23" t="str">
        <f>IF($A898="","",'Система'!$B$4)</f>
        <v/>
      </c>
      <c r="C898" s="14"/>
      <c r="D898" s="23" t="str">
        <f t="array" ref="D898">IF(E898="","",XLOOKUP(E898,selector_12,selector_12_ids,""))</f>
        <v/>
      </c>
      <c r="E898" s="25"/>
      <c r="F898" s="23" t="str">
        <f t="array" ref="F898">IF(G898="","",XLOOKUP(G898,selector_13,selector_13_ids,""))</f>
        <v/>
      </c>
      <c r="G898" s="25"/>
      <c r="H898" s="14"/>
      <c r="I898" s="23" t="str">
        <f t="array" ref="I898">IF(J898="","",XLOOKUP(J898,selector_13,selector_13_ids,""))</f>
        <v/>
      </c>
      <c r="J898" s="25"/>
      <c r="K898" s="14"/>
      <c r="L898" s="23" t="str">
        <f t="array" ref="L898">IF(M898="","",XLOOKUP(M898,selector_07,selector_07_ids,""))</f>
        <v/>
      </c>
      <c r="M898" s="25"/>
      <c r="N898" s="14"/>
      <c r="O898" s="14"/>
      <c r="P898" s="14"/>
      <c r="Q898" s="14"/>
      <c r="R898" s="14"/>
      <c r="S898" s="14"/>
      <c r="T898" s="14"/>
      <c r="U898" s="14"/>
      <c r="V898" s="14"/>
      <c r="W898" s="23" t="str">
        <f t="array" ref="W898">IF(X898="","",XLOOKUP(X898,selector_04,selector_04_ids,""))</f>
        <v/>
      </c>
      <c r="X898" s="25"/>
      <c r="Y898" s="14"/>
      <c r="Z898" s="27"/>
      <c r="AA898" s="14"/>
    </row>
    <row r="899">
      <c r="A899" s="14"/>
      <c r="B899" s="23" t="str">
        <f>IF($A899="","",'Система'!$B$4)</f>
        <v/>
      </c>
      <c r="C899" s="14"/>
      <c r="D899" s="23" t="str">
        <f t="array" ref="D899">IF(E899="","",XLOOKUP(E899,selector_12,selector_12_ids,""))</f>
        <v/>
      </c>
      <c r="E899" s="25"/>
      <c r="F899" s="23" t="str">
        <f t="array" ref="F899">IF(G899="","",XLOOKUP(G899,selector_13,selector_13_ids,""))</f>
        <v/>
      </c>
      <c r="G899" s="25"/>
      <c r="H899" s="14"/>
      <c r="I899" s="23" t="str">
        <f t="array" ref="I899">IF(J899="","",XLOOKUP(J899,selector_13,selector_13_ids,""))</f>
        <v/>
      </c>
      <c r="J899" s="25"/>
      <c r="K899" s="14"/>
      <c r="L899" s="23" t="str">
        <f t="array" ref="L899">IF(M899="","",XLOOKUP(M899,selector_07,selector_07_ids,""))</f>
        <v/>
      </c>
      <c r="M899" s="25"/>
      <c r="N899" s="14"/>
      <c r="O899" s="14"/>
      <c r="P899" s="14"/>
      <c r="Q899" s="14"/>
      <c r="R899" s="14"/>
      <c r="S899" s="14"/>
      <c r="T899" s="14"/>
      <c r="U899" s="14"/>
      <c r="V899" s="14"/>
      <c r="W899" s="23" t="str">
        <f t="array" ref="W899">IF(X899="","",XLOOKUP(X899,selector_04,selector_04_ids,""))</f>
        <v/>
      </c>
      <c r="X899" s="25"/>
      <c r="Y899" s="14"/>
      <c r="Z899" s="27"/>
      <c r="AA899" s="14"/>
    </row>
    <row r="900">
      <c r="A900" s="14"/>
      <c r="B900" s="23" t="str">
        <f>IF($A900="","",'Система'!$B$4)</f>
        <v/>
      </c>
      <c r="C900" s="14"/>
      <c r="D900" s="23" t="str">
        <f t="array" ref="D900">IF(E900="","",XLOOKUP(E900,selector_12,selector_12_ids,""))</f>
        <v/>
      </c>
      <c r="E900" s="25"/>
      <c r="F900" s="23" t="str">
        <f t="array" ref="F900">IF(G900="","",XLOOKUP(G900,selector_13,selector_13_ids,""))</f>
        <v/>
      </c>
      <c r="G900" s="25"/>
      <c r="H900" s="14"/>
      <c r="I900" s="23" t="str">
        <f t="array" ref="I900">IF(J900="","",XLOOKUP(J900,selector_13,selector_13_ids,""))</f>
        <v/>
      </c>
      <c r="J900" s="25"/>
      <c r="K900" s="14"/>
      <c r="L900" s="23" t="str">
        <f t="array" ref="L900">IF(M900="","",XLOOKUP(M900,selector_07,selector_07_ids,""))</f>
        <v/>
      </c>
      <c r="M900" s="25"/>
      <c r="N900" s="14"/>
      <c r="O900" s="14"/>
      <c r="P900" s="14"/>
      <c r="Q900" s="14"/>
      <c r="R900" s="14"/>
      <c r="S900" s="14"/>
      <c r="T900" s="14"/>
      <c r="U900" s="14"/>
      <c r="V900" s="14"/>
      <c r="W900" s="23" t="str">
        <f t="array" ref="W900">IF(X900="","",XLOOKUP(X900,selector_04,selector_04_ids,""))</f>
        <v/>
      </c>
      <c r="X900" s="25"/>
      <c r="Y900" s="14"/>
      <c r="Z900" s="27"/>
      <c r="AA900" s="14"/>
    </row>
    <row r="901">
      <c r="A901" s="14"/>
      <c r="B901" s="23" t="str">
        <f>IF($A901="","",'Система'!$B$4)</f>
        <v/>
      </c>
      <c r="C901" s="14"/>
      <c r="D901" s="23" t="str">
        <f t="array" ref="D901">IF(E901="","",XLOOKUP(E901,selector_12,selector_12_ids,""))</f>
        <v/>
      </c>
      <c r="E901" s="25"/>
      <c r="F901" s="23" t="str">
        <f t="array" ref="F901">IF(G901="","",XLOOKUP(G901,selector_13,selector_13_ids,""))</f>
        <v/>
      </c>
      <c r="G901" s="25"/>
      <c r="H901" s="14"/>
      <c r="I901" s="23" t="str">
        <f t="array" ref="I901">IF(J901="","",XLOOKUP(J901,selector_13,selector_13_ids,""))</f>
        <v/>
      </c>
      <c r="J901" s="25"/>
      <c r="K901" s="14"/>
      <c r="L901" s="23" t="str">
        <f t="array" ref="L901">IF(M901="","",XLOOKUP(M901,selector_07,selector_07_ids,""))</f>
        <v/>
      </c>
      <c r="M901" s="25"/>
      <c r="N901" s="14"/>
      <c r="O901" s="14"/>
      <c r="P901" s="14"/>
      <c r="Q901" s="14"/>
      <c r="R901" s="14"/>
      <c r="S901" s="14"/>
      <c r="T901" s="14"/>
      <c r="U901" s="14"/>
      <c r="V901" s="14"/>
      <c r="W901" s="23" t="str">
        <f t="array" ref="W901">IF(X901="","",XLOOKUP(X901,selector_04,selector_04_ids,""))</f>
        <v/>
      </c>
      <c r="X901" s="25"/>
      <c r="Y901" s="14"/>
      <c r="Z901" s="27"/>
      <c r="AA901" s="14"/>
    </row>
    <row r="902">
      <c r="A902" s="14"/>
      <c r="B902" s="23" t="str">
        <f>IF($A902="","",'Система'!$B$4)</f>
        <v/>
      </c>
      <c r="C902" s="14"/>
      <c r="D902" s="23" t="str">
        <f t="array" ref="D902">IF(E902="","",XLOOKUP(E902,selector_12,selector_12_ids,""))</f>
        <v/>
      </c>
      <c r="E902" s="25"/>
      <c r="F902" s="23" t="str">
        <f t="array" ref="F902">IF(G902="","",XLOOKUP(G902,selector_13,selector_13_ids,""))</f>
        <v/>
      </c>
      <c r="G902" s="25"/>
      <c r="H902" s="14"/>
      <c r="I902" s="23" t="str">
        <f t="array" ref="I902">IF(J902="","",XLOOKUP(J902,selector_13,selector_13_ids,""))</f>
        <v/>
      </c>
      <c r="J902" s="25"/>
      <c r="K902" s="14"/>
      <c r="L902" s="23" t="str">
        <f t="array" ref="L902">IF(M902="","",XLOOKUP(M902,selector_07,selector_07_ids,""))</f>
        <v/>
      </c>
      <c r="M902" s="25"/>
      <c r="N902" s="14"/>
      <c r="O902" s="14"/>
      <c r="P902" s="14"/>
      <c r="Q902" s="14"/>
      <c r="R902" s="14"/>
      <c r="S902" s="14"/>
      <c r="T902" s="14"/>
      <c r="U902" s="14"/>
      <c r="V902" s="14"/>
      <c r="W902" s="23" t="str">
        <f t="array" ref="W902">IF(X902="","",XLOOKUP(X902,selector_04,selector_04_ids,""))</f>
        <v/>
      </c>
      <c r="X902" s="25"/>
      <c r="Y902" s="14"/>
      <c r="Z902" s="27"/>
      <c r="AA902" s="14"/>
    </row>
    <row r="903">
      <c r="A903" s="14"/>
      <c r="B903" s="23" t="str">
        <f>IF($A903="","",'Система'!$B$4)</f>
        <v/>
      </c>
      <c r="C903" s="14"/>
      <c r="D903" s="23" t="str">
        <f t="array" ref="D903">IF(E903="","",XLOOKUP(E903,selector_12,selector_12_ids,""))</f>
        <v/>
      </c>
      <c r="E903" s="25"/>
      <c r="F903" s="23" t="str">
        <f t="array" ref="F903">IF(G903="","",XLOOKUP(G903,selector_13,selector_13_ids,""))</f>
        <v/>
      </c>
      <c r="G903" s="25"/>
      <c r="H903" s="14"/>
      <c r="I903" s="23" t="str">
        <f t="array" ref="I903">IF(J903="","",XLOOKUP(J903,selector_13,selector_13_ids,""))</f>
        <v/>
      </c>
      <c r="J903" s="25"/>
      <c r="K903" s="14"/>
      <c r="L903" s="23" t="str">
        <f t="array" ref="L903">IF(M903="","",XLOOKUP(M903,selector_07,selector_07_ids,""))</f>
        <v/>
      </c>
      <c r="M903" s="25"/>
      <c r="N903" s="14"/>
      <c r="O903" s="14"/>
      <c r="P903" s="14"/>
      <c r="Q903" s="14"/>
      <c r="R903" s="14"/>
      <c r="S903" s="14"/>
      <c r="T903" s="14"/>
      <c r="U903" s="14"/>
      <c r="V903" s="14"/>
      <c r="W903" s="23" t="str">
        <f t="array" ref="W903">IF(X903="","",XLOOKUP(X903,selector_04,selector_04_ids,""))</f>
        <v/>
      </c>
      <c r="X903" s="25"/>
      <c r="Y903" s="14"/>
      <c r="Z903" s="27"/>
      <c r="AA903" s="14"/>
    </row>
    <row r="904">
      <c r="A904" s="14"/>
      <c r="B904" s="23" t="str">
        <f>IF($A904="","",'Система'!$B$4)</f>
        <v/>
      </c>
      <c r="C904" s="14"/>
      <c r="D904" s="23" t="str">
        <f t="array" ref="D904">IF(E904="","",XLOOKUP(E904,selector_12,selector_12_ids,""))</f>
        <v/>
      </c>
      <c r="E904" s="25"/>
      <c r="F904" s="23" t="str">
        <f t="array" ref="F904">IF(G904="","",XLOOKUP(G904,selector_13,selector_13_ids,""))</f>
        <v/>
      </c>
      <c r="G904" s="25"/>
      <c r="H904" s="14"/>
      <c r="I904" s="23" t="str">
        <f t="array" ref="I904">IF(J904="","",XLOOKUP(J904,selector_13,selector_13_ids,""))</f>
        <v/>
      </c>
      <c r="J904" s="25"/>
      <c r="K904" s="14"/>
      <c r="L904" s="23" t="str">
        <f t="array" ref="L904">IF(M904="","",XLOOKUP(M904,selector_07,selector_07_ids,""))</f>
        <v/>
      </c>
      <c r="M904" s="25"/>
      <c r="N904" s="14"/>
      <c r="O904" s="14"/>
      <c r="P904" s="14"/>
      <c r="Q904" s="14"/>
      <c r="R904" s="14"/>
      <c r="S904" s="14"/>
      <c r="T904" s="14"/>
      <c r="U904" s="14"/>
      <c r="V904" s="14"/>
      <c r="W904" s="23" t="str">
        <f t="array" ref="W904">IF(X904="","",XLOOKUP(X904,selector_04,selector_04_ids,""))</f>
        <v/>
      </c>
      <c r="X904" s="25"/>
      <c r="Y904" s="14"/>
      <c r="Z904" s="27"/>
      <c r="AA904" s="14"/>
    </row>
    <row r="905">
      <c r="A905" s="14"/>
      <c r="B905" s="23" t="str">
        <f>IF($A905="","",'Система'!$B$4)</f>
        <v/>
      </c>
      <c r="C905" s="14"/>
      <c r="D905" s="23" t="str">
        <f t="array" ref="D905">IF(E905="","",XLOOKUP(E905,selector_12,selector_12_ids,""))</f>
        <v/>
      </c>
      <c r="E905" s="25"/>
      <c r="F905" s="23" t="str">
        <f t="array" ref="F905">IF(G905="","",XLOOKUP(G905,selector_13,selector_13_ids,""))</f>
        <v/>
      </c>
      <c r="G905" s="25"/>
      <c r="H905" s="14"/>
      <c r="I905" s="23" t="str">
        <f t="array" ref="I905">IF(J905="","",XLOOKUP(J905,selector_13,selector_13_ids,""))</f>
        <v/>
      </c>
      <c r="J905" s="25"/>
      <c r="K905" s="14"/>
      <c r="L905" s="23" t="str">
        <f t="array" ref="L905">IF(M905="","",XLOOKUP(M905,selector_07,selector_07_ids,""))</f>
        <v/>
      </c>
      <c r="M905" s="25"/>
      <c r="N905" s="14"/>
      <c r="O905" s="14"/>
      <c r="P905" s="14"/>
      <c r="Q905" s="14"/>
      <c r="R905" s="14"/>
      <c r="S905" s="14"/>
      <c r="T905" s="14"/>
      <c r="U905" s="14"/>
      <c r="V905" s="14"/>
      <c r="W905" s="23" t="str">
        <f t="array" ref="W905">IF(X905="","",XLOOKUP(X905,selector_04,selector_04_ids,""))</f>
        <v/>
      </c>
      <c r="X905" s="25"/>
      <c r="Y905" s="14"/>
      <c r="Z905" s="27"/>
      <c r="AA905" s="14"/>
    </row>
    <row r="906">
      <c r="A906" s="14"/>
      <c r="B906" s="23" t="str">
        <f>IF($A906="","",'Система'!$B$4)</f>
        <v/>
      </c>
      <c r="C906" s="14"/>
      <c r="D906" s="23" t="str">
        <f t="array" ref="D906">IF(E906="","",XLOOKUP(E906,selector_12,selector_12_ids,""))</f>
        <v/>
      </c>
      <c r="E906" s="25"/>
      <c r="F906" s="23" t="str">
        <f t="array" ref="F906">IF(G906="","",XLOOKUP(G906,selector_13,selector_13_ids,""))</f>
        <v/>
      </c>
      <c r="G906" s="25"/>
      <c r="H906" s="14"/>
      <c r="I906" s="23" t="str">
        <f t="array" ref="I906">IF(J906="","",XLOOKUP(J906,selector_13,selector_13_ids,""))</f>
        <v/>
      </c>
      <c r="J906" s="25"/>
      <c r="K906" s="14"/>
      <c r="L906" s="23" t="str">
        <f t="array" ref="L906">IF(M906="","",XLOOKUP(M906,selector_07,selector_07_ids,""))</f>
        <v/>
      </c>
      <c r="M906" s="25"/>
      <c r="N906" s="14"/>
      <c r="O906" s="14"/>
      <c r="P906" s="14"/>
      <c r="Q906" s="14"/>
      <c r="R906" s="14"/>
      <c r="S906" s="14"/>
      <c r="T906" s="14"/>
      <c r="U906" s="14"/>
      <c r="V906" s="14"/>
      <c r="W906" s="23" t="str">
        <f t="array" ref="W906">IF(X906="","",XLOOKUP(X906,selector_04,selector_04_ids,""))</f>
        <v/>
      </c>
      <c r="X906" s="25"/>
      <c r="Y906" s="14"/>
      <c r="Z906" s="27"/>
      <c r="AA906" s="14"/>
    </row>
    <row r="907">
      <c r="A907" s="14"/>
      <c r="B907" s="23" t="str">
        <f>IF($A907="","",'Система'!$B$4)</f>
        <v/>
      </c>
      <c r="C907" s="14"/>
      <c r="D907" s="23" t="str">
        <f t="array" ref="D907">IF(E907="","",XLOOKUP(E907,selector_12,selector_12_ids,""))</f>
        <v/>
      </c>
      <c r="E907" s="25"/>
      <c r="F907" s="23" t="str">
        <f t="array" ref="F907">IF(G907="","",XLOOKUP(G907,selector_13,selector_13_ids,""))</f>
        <v/>
      </c>
      <c r="G907" s="25"/>
      <c r="H907" s="14"/>
      <c r="I907" s="23" t="str">
        <f t="array" ref="I907">IF(J907="","",XLOOKUP(J907,selector_13,selector_13_ids,""))</f>
        <v/>
      </c>
      <c r="J907" s="25"/>
      <c r="K907" s="14"/>
      <c r="L907" s="23" t="str">
        <f t="array" ref="L907">IF(M907="","",XLOOKUP(M907,selector_07,selector_07_ids,""))</f>
        <v/>
      </c>
      <c r="M907" s="25"/>
      <c r="N907" s="14"/>
      <c r="O907" s="14"/>
      <c r="P907" s="14"/>
      <c r="Q907" s="14"/>
      <c r="R907" s="14"/>
      <c r="S907" s="14"/>
      <c r="T907" s="14"/>
      <c r="U907" s="14"/>
      <c r="V907" s="14"/>
      <c r="W907" s="23" t="str">
        <f t="array" ref="W907">IF(X907="","",XLOOKUP(X907,selector_04,selector_04_ids,""))</f>
        <v/>
      </c>
      <c r="X907" s="25"/>
      <c r="Y907" s="14"/>
      <c r="Z907" s="27"/>
      <c r="AA907" s="14"/>
    </row>
    <row r="908">
      <c r="A908" s="14"/>
      <c r="B908" s="23" t="str">
        <f>IF($A908="","",'Система'!$B$4)</f>
        <v/>
      </c>
      <c r="C908" s="14"/>
      <c r="D908" s="23" t="str">
        <f t="array" ref="D908">IF(E908="","",XLOOKUP(E908,selector_12,selector_12_ids,""))</f>
        <v/>
      </c>
      <c r="E908" s="25"/>
      <c r="F908" s="23" t="str">
        <f t="array" ref="F908">IF(G908="","",XLOOKUP(G908,selector_13,selector_13_ids,""))</f>
        <v/>
      </c>
      <c r="G908" s="25"/>
      <c r="H908" s="14"/>
      <c r="I908" s="23" t="str">
        <f t="array" ref="I908">IF(J908="","",XLOOKUP(J908,selector_13,selector_13_ids,""))</f>
        <v/>
      </c>
      <c r="J908" s="25"/>
      <c r="K908" s="14"/>
      <c r="L908" s="23" t="str">
        <f t="array" ref="L908">IF(M908="","",XLOOKUP(M908,selector_07,selector_07_ids,""))</f>
        <v/>
      </c>
      <c r="M908" s="25"/>
      <c r="N908" s="14"/>
      <c r="O908" s="14"/>
      <c r="P908" s="14"/>
      <c r="Q908" s="14"/>
      <c r="R908" s="14"/>
      <c r="S908" s="14"/>
      <c r="T908" s="14"/>
      <c r="U908" s="14"/>
      <c r="V908" s="14"/>
      <c r="W908" s="23" t="str">
        <f t="array" ref="W908">IF(X908="","",XLOOKUP(X908,selector_04,selector_04_ids,""))</f>
        <v/>
      </c>
      <c r="X908" s="25"/>
      <c r="Y908" s="14"/>
      <c r="Z908" s="27"/>
      <c r="AA908" s="14"/>
    </row>
    <row r="909">
      <c r="A909" s="14"/>
      <c r="B909" s="23" t="str">
        <f>IF($A909="","",'Система'!$B$4)</f>
        <v/>
      </c>
      <c r="C909" s="14"/>
      <c r="D909" s="23" t="str">
        <f t="array" ref="D909">IF(E909="","",XLOOKUP(E909,selector_12,selector_12_ids,""))</f>
        <v/>
      </c>
      <c r="E909" s="25"/>
      <c r="F909" s="23" t="str">
        <f t="array" ref="F909">IF(G909="","",XLOOKUP(G909,selector_13,selector_13_ids,""))</f>
        <v/>
      </c>
      <c r="G909" s="25"/>
      <c r="H909" s="14"/>
      <c r="I909" s="23" t="str">
        <f t="array" ref="I909">IF(J909="","",XLOOKUP(J909,selector_13,selector_13_ids,""))</f>
        <v/>
      </c>
      <c r="J909" s="25"/>
      <c r="K909" s="14"/>
      <c r="L909" s="23" t="str">
        <f t="array" ref="L909">IF(M909="","",XLOOKUP(M909,selector_07,selector_07_ids,""))</f>
        <v/>
      </c>
      <c r="M909" s="25"/>
      <c r="N909" s="14"/>
      <c r="O909" s="14"/>
      <c r="P909" s="14"/>
      <c r="Q909" s="14"/>
      <c r="R909" s="14"/>
      <c r="S909" s="14"/>
      <c r="T909" s="14"/>
      <c r="U909" s="14"/>
      <c r="V909" s="14"/>
      <c r="W909" s="23" t="str">
        <f t="array" ref="W909">IF(X909="","",XLOOKUP(X909,selector_04,selector_04_ids,""))</f>
        <v/>
      </c>
      <c r="X909" s="25"/>
      <c r="Y909" s="14"/>
      <c r="Z909" s="27"/>
      <c r="AA909" s="14"/>
    </row>
    <row r="910">
      <c r="A910" s="14"/>
      <c r="B910" s="23" t="str">
        <f>IF($A910="","",'Система'!$B$4)</f>
        <v/>
      </c>
      <c r="C910" s="14"/>
      <c r="D910" s="23" t="str">
        <f t="array" ref="D910">IF(E910="","",XLOOKUP(E910,selector_12,selector_12_ids,""))</f>
        <v/>
      </c>
      <c r="E910" s="25"/>
      <c r="F910" s="23" t="str">
        <f t="array" ref="F910">IF(G910="","",XLOOKUP(G910,selector_13,selector_13_ids,""))</f>
        <v/>
      </c>
      <c r="G910" s="25"/>
      <c r="H910" s="14"/>
      <c r="I910" s="23" t="str">
        <f t="array" ref="I910">IF(J910="","",XLOOKUP(J910,selector_13,selector_13_ids,""))</f>
        <v/>
      </c>
      <c r="J910" s="25"/>
      <c r="K910" s="14"/>
      <c r="L910" s="23" t="str">
        <f t="array" ref="L910">IF(M910="","",XLOOKUP(M910,selector_07,selector_07_ids,""))</f>
        <v/>
      </c>
      <c r="M910" s="25"/>
      <c r="N910" s="14"/>
      <c r="O910" s="14"/>
      <c r="P910" s="14"/>
      <c r="Q910" s="14"/>
      <c r="R910" s="14"/>
      <c r="S910" s="14"/>
      <c r="T910" s="14"/>
      <c r="U910" s="14"/>
      <c r="V910" s="14"/>
      <c r="W910" s="23" t="str">
        <f t="array" ref="W910">IF(X910="","",XLOOKUP(X910,selector_04,selector_04_ids,""))</f>
        <v/>
      </c>
      <c r="X910" s="25"/>
      <c r="Y910" s="14"/>
      <c r="Z910" s="27"/>
      <c r="AA910" s="14"/>
    </row>
    <row r="911">
      <c r="A911" s="14"/>
      <c r="B911" s="23" t="str">
        <f>IF($A911="","",'Система'!$B$4)</f>
        <v/>
      </c>
      <c r="C911" s="14"/>
      <c r="D911" s="23" t="str">
        <f t="array" ref="D911">IF(E911="","",XLOOKUP(E911,selector_12,selector_12_ids,""))</f>
        <v/>
      </c>
      <c r="E911" s="25"/>
      <c r="F911" s="23" t="str">
        <f t="array" ref="F911">IF(G911="","",XLOOKUP(G911,selector_13,selector_13_ids,""))</f>
        <v/>
      </c>
      <c r="G911" s="25"/>
      <c r="H911" s="14"/>
      <c r="I911" s="23" t="str">
        <f t="array" ref="I911">IF(J911="","",XLOOKUP(J911,selector_13,selector_13_ids,""))</f>
        <v/>
      </c>
      <c r="J911" s="25"/>
      <c r="K911" s="14"/>
      <c r="L911" s="23" t="str">
        <f t="array" ref="L911">IF(M911="","",XLOOKUP(M911,selector_07,selector_07_ids,""))</f>
        <v/>
      </c>
      <c r="M911" s="25"/>
      <c r="N911" s="14"/>
      <c r="O911" s="14"/>
      <c r="P911" s="14"/>
      <c r="Q911" s="14"/>
      <c r="R911" s="14"/>
      <c r="S911" s="14"/>
      <c r="T911" s="14"/>
      <c r="U911" s="14"/>
      <c r="V911" s="14"/>
      <c r="W911" s="23" t="str">
        <f t="array" ref="W911">IF(X911="","",XLOOKUP(X911,selector_04,selector_04_ids,""))</f>
        <v/>
      </c>
      <c r="X911" s="25"/>
      <c r="Y911" s="14"/>
      <c r="Z911" s="27"/>
      <c r="AA911" s="14"/>
    </row>
    <row r="912">
      <c r="A912" s="14"/>
      <c r="B912" s="23" t="str">
        <f>IF($A912="","",'Система'!$B$4)</f>
        <v/>
      </c>
      <c r="C912" s="14"/>
      <c r="D912" s="23" t="str">
        <f t="array" ref="D912">IF(E912="","",XLOOKUP(E912,selector_12,selector_12_ids,""))</f>
        <v/>
      </c>
      <c r="E912" s="25"/>
      <c r="F912" s="23" t="str">
        <f t="array" ref="F912">IF(G912="","",XLOOKUP(G912,selector_13,selector_13_ids,""))</f>
        <v/>
      </c>
      <c r="G912" s="25"/>
      <c r="H912" s="14"/>
      <c r="I912" s="23" t="str">
        <f t="array" ref="I912">IF(J912="","",XLOOKUP(J912,selector_13,selector_13_ids,""))</f>
        <v/>
      </c>
      <c r="J912" s="25"/>
      <c r="K912" s="14"/>
      <c r="L912" s="23" t="str">
        <f t="array" ref="L912">IF(M912="","",XLOOKUP(M912,selector_07,selector_07_ids,""))</f>
        <v/>
      </c>
      <c r="M912" s="25"/>
      <c r="N912" s="14"/>
      <c r="O912" s="14"/>
      <c r="P912" s="14"/>
      <c r="Q912" s="14"/>
      <c r="R912" s="14"/>
      <c r="S912" s="14"/>
      <c r="T912" s="14"/>
      <c r="U912" s="14"/>
      <c r="V912" s="14"/>
      <c r="W912" s="23" t="str">
        <f t="array" ref="W912">IF(X912="","",XLOOKUP(X912,selector_04,selector_04_ids,""))</f>
        <v/>
      </c>
      <c r="X912" s="25"/>
      <c r="Y912" s="14"/>
      <c r="Z912" s="27"/>
      <c r="AA912" s="14"/>
    </row>
    <row r="913">
      <c r="A913" s="14"/>
      <c r="B913" s="23" t="str">
        <f>IF($A913="","",'Система'!$B$4)</f>
        <v/>
      </c>
      <c r="C913" s="14"/>
      <c r="D913" s="23" t="str">
        <f t="array" ref="D913">IF(E913="","",XLOOKUP(E913,selector_12,selector_12_ids,""))</f>
        <v/>
      </c>
      <c r="E913" s="25"/>
      <c r="F913" s="23" t="str">
        <f t="array" ref="F913">IF(G913="","",XLOOKUP(G913,selector_13,selector_13_ids,""))</f>
        <v/>
      </c>
      <c r="G913" s="25"/>
      <c r="H913" s="14"/>
      <c r="I913" s="23" t="str">
        <f t="array" ref="I913">IF(J913="","",XLOOKUP(J913,selector_13,selector_13_ids,""))</f>
        <v/>
      </c>
      <c r="J913" s="25"/>
      <c r="K913" s="14"/>
      <c r="L913" s="23" t="str">
        <f t="array" ref="L913">IF(M913="","",XLOOKUP(M913,selector_07,selector_07_ids,""))</f>
        <v/>
      </c>
      <c r="M913" s="25"/>
      <c r="N913" s="14"/>
      <c r="O913" s="14"/>
      <c r="P913" s="14"/>
      <c r="Q913" s="14"/>
      <c r="R913" s="14"/>
      <c r="S913" s="14"/>
      <c r="T913" s="14"/>
      <c r="U913" s="14"/>
      <c r="V913" s="14"/>
      <c r="W913" s="23" t="str">
        <f t="array" ref="W913">IF(X913="","",XLOOKUP(X913,selector_04,selector_04_ids,""))</f>
        <v/>
      </c>
      <c r="X913" s="25"/>
      <c r="Y913" s="14"/>
      <c r="Z913" s="27"/>
      <c r="AA913" s="14"/>
    </row>
    <row r="914">
      <c r="A914" s="14"/>
      <c r="B914" s="23" t="str">
        <f>IF($A914="","",'Система'!$B$4)</f>
        <v/>
      </c>
      <c r="C914" s="14"/>
      <c r="D914" s="23" t="str">
        <f t="array" ref="D914">IF(E914="","",XLOOKUP(E914,selector_12,selector_12_ids,""))</f>
        <v/>
      </c>
      <c r="E914" s="25"/>
      <c r="F914" s="23" t="str">
        <f t="array" ref="F914">IF(G914="","",XLOOKUP(G914,selector_13,selector_13_ids,""))</f>
        <v/>
      </c>
      <c r="G914" s="25"/>
      <c r="H914" s="14"/>
      <c r="I914" s="23" t="str">
        <f t="array" ref="I914">IF(J914="","",XLOOKUP(J914,selector_13,selector_13_ids,""))</f>
        <v/>
      </c>
      <c r="J914" s="25"/>
      <c r="K914" s="14"/>
      <c r="L914" s="23" t="str">
        <f t="array" ref="L914">IF(M914="","",XLOOKUP(M914,selector_07,selector_07_ids,""))</f>
        <v/>
      </c>
      <c r="M914" s="25"/>
      <c r="N914" s="14"/>
      <c r="O914" s="14"/>
      <c r="P914" s="14"/>
      <c r="Q914" s="14"/>
      <c r="R914" s="14"/>
      <c r="S914" s="14"/>
      <c r="T914" s="14"/>
      <c r="U914" s="14"/>
      <c r="V914" s="14"/>
      <c r="W914" s="23" t="str">
        <f t="array" ref="W914">IF(X914="","",XLOOKUP(X914,selector_04,selector_04_ids,""))</f>
        <v/>
      </c>
      <c r="X914" s="25"/>
      <c r="Y914" s="14"/>
      <c r="Z914" s="27"/>
      <c r="AA914" s="14"/>
    </row>
    <row r="915">
      <c r="A915" s="14"/>
      <c r="B915" s="23" t="str">
        <f>IF($A915="","",'Система'!$B$4)</f>
        <v/>
      </c>
      <c r="C915" s="14"/>
      <c r="D915" s="23" t="str">
        <f t="array" ref="D915">IF(E915="","",XLOOKUP(E915,selector_12,selector_12_ids,""))</f>
        <v/>
      </c>
      <c r="E915" s="25"/>
      <c r="F915" s="23" t="str">
        <f t="array" ref="F915">IF(G915="","",XLOOKUP(G915,selector_13,selector_13_ids,""))</f>
        <v/>
      </c>
      <c r="G915" s="25"/>
      <c r="H915" s="14"/>
      <c r="I915" s="23" t="str">
        <f t="array" ref="I915">IF(J915="","",XLOOKUP(J915,selector_13,selector_13_ids,""))</f>
        <v/>
      </c>
      <c r="J915" s="25"/>
      <c r="K915" s="14"/>
      <c r="L915" s="23" t="str">
        <f t="array" ref="L915">IF(M915="","",XLOOKUP(M915,selector_07,selector_07_ids,""))</f>
        <v/>
      </c>
      <c r="M915" s="25"/>
      <c r="N915" s="14"/>
      <c r="O915" s="14"/>
      <c r="P915" s="14"/>
      <c r="Q915" s="14"/>
      <c r="R915" s="14"/>
      <c r="S915" s="14"/>
      <c r="T915" s="14"/>
      <c r="U915" s="14"/>
      <c r="V915" s="14"/>
      <c r="W915" s="23" t="str">
        <f t="array" ref="W915">IF(X915="","",XLOOKUP(X915,selector_04,selector_04_ids,""))</f>
        <v/>
      </c>
      <c r="X915" s="25"/>
      <c r="Y915" s="14"/>
      <c r="Z915" s="27"/>
      <c r="AA915" s="14"/>
    </row>
    <row r="916">
      <c r="A916" s="14"/>
      <c r="B916" s="23" t="str">
        <f>IF($A916="","",'Система'!$B$4)</f>
        <v/>
      </c>
      <c r="C916" s="14"/>
      <c r="D916" s="23" t="str">
        <f t="array" ref="D916">IF(E916="","",XLOOKUP(E916,selector_12,selector_12_ids,""))</f>
        <v/>
      </c>
      <c r="E916" s="25"/>
      <c r="F916" s="23" t="str">
        <f t="array" ref="F916">IF(G916="","",XLOOKUP(G916,selector_13,selector_13_ids,""))</f>
        <v/>
      </c>
      <c r="G916" s="25"/>
      <c r="H916" s="14"/>
      <c r="I916" s="23" t="str">
        <f t="array" ref="I916">IF(J916="","",XLOOKUP(J916,selector_13,selector_13_ids,""))</f>
        <v/>
      </c>
      <c r="J916" s="25"/>
      <c r="K916" s="14"/>
      <c r="L916" s="23" t="str">
        <f t="array" ref="L916">IF(M916="","",XLOOKUP(M916,selector_07,selector_07_ids,""))</f>
        <v/>
      </c>
      <c r="M916" s="25"/>
      <c r="N916" s="14"/>
      <c r="O916" s="14"/>
      <c r="P916" s="14"/>
      <c r="Q916" s="14"/>
      <c r="R916" s="14"/>
      <c r="S916" s="14"/>
      <c r="T916" s="14"/>
      <c r="U916" s="14"/>
      <c r="V916" s="14"/>
      <c r="W916" s="23" t="str">
        <f t="array" ref="W916">IF(X916="","",XLOOKUP(X916,selector_04,selector_04_ids,""))</f>
        <v/>
      </c>
      <c r="X916" s="25"/>
      <c r="Y916" s="14"/>
      <c r="Z916" s="27"/>
      <c r="AA916" s="14"/>
    </row>
    <row r="917">
      <c r="A917" s="14"/>
      <c r="B917" s="23" t="str">
        <f>IF($A917="","",'Система'!$B$4)</f>
        <v/>
      </c>
      <c r="C917" s="14"/>
      <c r="D917" s="23" t="str">
        <f t="array" ref="D917">IF(E917="","",XLOOKUP(E917,selector_12,selector_12_ids,""))</f>
        <v/>
      </c>
      <c r="E917" s="25"/>
      <c r="F917" s="23" t="str">
        <f t="array" ref="F917">IF(G917="","",XLOOKUP(G917,selector_13,selector_13_ids,""))</f>
        <v/>
      </c>
      <c r="G917" s="25"/>
      <c r="H917" s="14"/>
      <c r="I917" s="23" t="str">
        <f t="array" ref="I917">IF(J917="","",XLOOKUP(J917,selector_13,selector_13_ids,""))</f>
        <v/>
      </c>
      <c r="J917" s="25"/>
      <c r="K917" s="14"/>
      <c r="L917" s="23" t="str">
        <f t="array" ref="L917">IF(M917="","",XLOOKUP(M917,selector_07,selector_07_ids,""))</f>
        <v/>
      </c>
      <c r="M917" s="25"/>
      <c r="N917" s="14"/>
      <c r="O917" s="14"/>
      <c r="P917" s="14"/>
      <c r="Q917" s="14"/>
      <c r="R917" s="14"/>
      <c r="S917" s="14"/>
      <c r="T917" s="14"/>
      <c r="U917" s="14"/>
      <c r="V917" s="14"/>
      <c r="W917" s="23" t="str">
        <f t="array" ref="W917">IF(X917="","",XLOOKUP(X917,selector_04,selector_04_ids,""))</f>
        <v/>
      </c>
      <c r="X917" s="25"/>
      <c r="Y917" s="14"/>
      <c r="Z917" s="27"/>
      <c r="AA917" s="14"/>
    </row>
    <row r="918">
      <c r="A918" s="14"/>
      <c r="B918" s="23" t="str">
        <f>IF($A918="","",'Система'!$B$4)</f>
        <v/>
      </c>
      <c r="C918" s="14"/>
      <c r="D918" s="23" t="str">
        <f t="array" ref="D918">IF(E918="","",XLOOKUP(E918,selector_12,selector_12_ids,""))</f>
        <v/>
      </c>
      <c r="E918" s="25"/>
      <c r="F918" s="23" t="str">
        <f t="array" ref="F918">IF(G918="","",XLOOKUP(G918,selector_13,selector_13_ids,""))</f>
        <v/>
      </c>
      <c r="G918" s="25"/>
      <c r="H918" s="14"/>
      <c r="I918" s="23" t="str">
        <f t="array" ref="I918">IF(J918="","",XLOOKUP(J918,selector_13,selector_13_ids,""))</f>
        <v/>
      </c>
      <c r="J918" s="25"/>
      <c r="K918" s="14"/>
      <c r="L918" s="23" t="str">
        <f t="array" ref="L918">IF(M918="","",XLOOKUP(M918,selector_07,selector_07_ids,""))</f>
        <v/>
      </c>
      <c r="M918" s="25"/>
      <c r="N918" s="14"/>
      <c r="O918" s="14"/>
      <c r="P918" s="14"/>
      <c r="Q918" s="14"/>
      <c r="R918" s="14"/>
      <c r="S918" s="14"/>
      <c r="T918" s="14"/>
      <c r="U918" s="14"/>
      <c r="V918" s="14"/>
      <c r="W918" s="23" t="str">
        <f t="array" ref="W918">IF(X918="","",XLOOKUP(X918,selector_04,selector_04_ids,""))</f>
        <v/>
      </c>
      <c r="X918" s="25"/>
      <c r="Y918" s="14"/>
      <c r="Z918" s="27"/>
      <c r="AA918" s="14"/>
    </row>
    <row r="919">
      <c r="A919" s="14"/>
      <c r="B919" s="23" t="str">
        <f>IF($A919="","",'Система'!$B$4)</f>
        <v/>
      </c>
      <c r="C919" s="14"/>
      <c r="D919" s="23" t="str">
        <f t="array" ref="D919">IF(E919="","",XLOOKUP(E919,selector_12,selector_12_ids,""))</f>
        <v/>
      </c>
      <c r="E919" s="25"/>
      <c r="F919" s="23" t="str">
        <f t="array" ref="F919">IF(G919="","",XLOOKUP(G919,selector_13,selector_13_ids,""))</f>
        <v/>
      </c>
      <c r="G919" s="25"/>
      <c r="H919" s="14"/>
      <c r="I919" s="23" t="str">
        <f t="array" ref="I919">IF(J919="","",XLOOKUP(J919,selector_13,selector_13_ids,""))</f>
        <v/>
      </c>
      <c r="J919" s="25"/>
      <c r="K919" s="14"/>
      <c r="L919" s="23" t="str">
        <f t="array" ref="L919">IF(M919="","",XLOOKUP(M919,selector_07,selector_07_ids,""))</f>
        <v/>
      </c>
      <c r="M919" s="25"/>
      <c r="N919" s="14"/>
      <c r="O919" s="14"/>
      <c r="P919" s="14"/>
      <c r="Q919" s="14"/>
      <c r="R919" s="14"/>
      <c r="S919" s="14"/>
      <c r="T919" s="14"/>
      <c r="U919" s="14"/>
      <c r="V919" s="14"/>
      <c r="W919" s="23" t="str">
        <f t="array" ref="W919">IF(X919="","",XLOOKUP(X919,selector_04,selector_04_ids,""))</f>
        <v/>
      </c>
      <c r="X919" s="25"/>
      <c r="Y919" s="14"/>
      <c r="Z919" s="27"/>
      <c r="AA919" s="14"/>
    </row>
    <row r="920">
      <c r="A920" s="14"/>
      <c r="B920" s="23" t="str">
        <f>IF($A920="","",'Система'!$B$4)</f>
        <v/>
      </c>
      <c r="C920" s="14"/>
      <c r="D920" s="23" t="str">
        <f t="array" ref="D920">IF(E920="","",XLOOKUP(E920,selector_12,selector_12_ids,""))</f>
        <v/>
      </c>
      <c r="E920" s="25"/>
      <c r="F920" s="23" t="str">
        <f t="array" ref="F920">IF(G920="","",XLOOKUP(G920,selector_13,selector_13_ids,""))</f>
        <v/>
      </c>
      <c r="G920" s="25"/>
      <c r="H920" s="14"/>
      <c r="I920" s="23" t="str">
        <f t="array" ref="I920">IF(J920="","",XLOOKUP(J920,selector_13,selector_13_ids,""))</f>
        <v/>
      </c>
      <c r="J920" s="25"/>
      <c r="K920" s="14"/>
      <c r="L920" s="23" t="str">
        <f t="array" ref="L920">IF(M920="","",XLOOKUP(M920,selector_07,selector_07_ids,""))</f>
        <v/>
      </c>
      <c r="M920" s="25"/>
      <c r="N920" s="14"/>
      <c r="O920" s="14"/>
      <c r="P920" s="14"/>
      <c r="Q920" s="14"/>
      <c r="R920" s="14"/>
      <c r="S920" s="14"/>
      <c r="T920" s="14"/>
      <c r="U920" s="14"/>
      <c r="V920" s="14"/>
      <c r="W920" s="23" t="str">
        <f t="array" ref="W920">IF(X920="","",XLOOKUP(X920,selector_04,selector_04_ids,""))</f>
        <v/>
      </c>
      <c r="X920" s="25"/>
      <c r="Y920" s="14"/>
      <c r="Z920" s="27"/>
      <c r="AA920" s="14"/>
    </row>
    <row r="921">
      <c r="A921" s="14"/>
      <c r="B921" s="23" t="str">
        <f>IF($A921="","",'Система'!$B$4)</f>
        <v/>
      </c>
      <c r="C921" s="14"/>
      <c r="D921" s="23" t="str">
        <f t="array" ref="D921">IF(E921="","",XLOOKUP(E921,selector_12,selector_12_ids,""))</f>
        <v/>
      </c>
      <c r="E921" s="25"/>
      <c r="F921" s="23" t="str">
        <f t="array" ref="F921">IF(G921="","",XLOOKUP(G921,selector_13,selector_13_ids,""))</f>
        <v/>
      </c>
      <c r="G921" s="25"/>
      <c r="H921" s="14"/>
      <c r="I921" s="23" t="str">
        <f t="array" ref="I921">IF(J921="","",XLOOKUP(J921,selector_13,selector_13_ids,""))</f>
        <v/>
      </c>
      <c r="J921" s="25"/>
      <c r="K921" s="14"/>
      <c r="L921" s="23" t="str">
        <f t="array" ref="L921">IF(M921="","",XLOOKUP(M921,selector_07,selector_07_ids,""))</f>
        <v/>
      </c>
      <c r="M921" s="25"/>
      <c r="N921" s="14"/>
      <c r="O921" s="14"/>
      <c r="P921" s="14"/>
      <c r="Q921" s="14"/>
      <c r="R921" s="14"/>
      <c r="S921" s="14"/>
      <c r="T921" s="14"/>
      <c r="U921" s="14"/>
      <c r="V921" s="14"/>
      <c r="W921" s="23" t="str">
        <f t="array" ref="W921">IF(X921="","",XLOOKUP(X921,selector_04,selector_04_ids,""))</f>
        <v/>
      </c>
      <c r="X921" s="25"/>
      <c r="Y921" s="14"/>
      <c r="Z921" s="27"/>
      <c r="AA921" s="14"/>
    </row>
    <row r="922">
      <c r="A922" s="14"/>
      <c r="B922" s="23" t="str">
        <f>IF($A922="","",'Система'!$B$4)</f>
        <v/>
      </c>
      <c r="C922" s="14"/>
      <c r="D922" s="23" t="str">
        <f t="array" ref="D922">IF(E922="","",XLOOKUP(E922,selector_12,selector_12_ids,""))</f>
        <v/>
      </c>
      <c r="E922" s="25"/>
      <c r="F922" s="23" t="str">
        <f t="array" ref="F922">IF(G922="","",XLOOKUP(G922,selector_13,selector_13_ids,""))</f>
        <v/>
      </c>
      <c r="G922" s="25"/>
      <c r="H922" s="14"/>
      <c r="I922" s="23" t="str">
        <f t="array" ref="I922">IF(J922="","",XLOOKUP(J922,selector_13,selector_13_ids,""))</f>
        <v/>
      </c>
      <c r="J922" s="25"/>
      <c r="K922" s="14"/>
      <c r="L922" s="23" t="str">
        <f t="array" ref="L922">IF(M922="","",XLOOKUP(M922,selector_07,selector_07_ids,""))</f>
        <v/>
      </c>
      <c r="M922" s="25"/>
      <c r="N922" s="14"/>
      <c r="O922" s="14"/>
      <c r="P922" s="14"/>
      <c r="Q922" s="14"/>
      <c r="R922" s="14"/>
      <c r="S922" s="14"/>
      <c r="T922" s="14"/>
      <c r="U922" s="14"/>
      <c r="V922" s="14"/>
      <c r="W922" s="23" t="str">
        <f t="array" ref="W922">IF(X922="","",XLOOKUP(X922,selector_04,selector_04_ids,""))</f>
        <v/>
      </c>
      <c r="X922" s="25"/>
      <c r="Y922" s="14"/>
      <c r="Z922" s="27"/>
      <c r="AA922" s="14"/>
    </row>
    <row r="923">
      <c r="A923" s="14"/>
      <c r="B923" s="23" t="str">
        <f>IF($A923="","",'Система'!$B$4)</f>
        <v/>
      </c>
      <c r="C923" s="14"/>
      <c r="D923" s="23" t="str">
        <f t="array" ref="D923">IF(E923="","",XLOOKUP(E923,selector_12,selector_12_ids,""))</f>
        <v/>
      </c>
      <c r="E923" s="25"/>
      <c r="F923" s="23" t="str">
        <f t="array" ref="F923">IF(G923="","",XLOOKUP(G923,selector_13,selector_13_ids,""))</f>
        <v/>
      </c>
      <c r="G923" s="25"/>
      <c r="H923" s="14"/>
      <c r="I923" s="23" t="str">
        <f t="array" ref="I923">IF(J923="","",XLOOKUP(J923,selector_13,selector_13_ids,""))</f>
        <v/>
      </c>
      <c r="J923" s="25"/>
      <c r="K923" s="14"/>
      <c r="L923" s="23" t="str">
        <f t="array" ref="L923">IF(M923="","",XLOOKUP(M923,selector_07,selector_07_ids,""))</f>
        <v/>
      </c>
      <c r="M923" s="25"/>
      <c r="N923" s="14"/>
      <c r="O923" s="14"/>
      <c r="P923" s="14"/>
      <c r="Q923" s="14"/>
      <c r="R923" s="14"/>
      <c r="S923" s="14"/>
      <c r="T923" s="14"/>
      <c r="U923" s="14"/>
      <c r="V923" s="14"/>
      <c r="W923" s="23" t="str">
        <f t="array" ref="W923">IF(X923="","",XLOOKUP(X923,selector_04,selector_04_ids,""))</f>
        <v/>
      </c>
      <c r="X923" s="25"/>
      <c r="Y923" s="14"/>
      <c r="Z923" s="27"/>
      <c r="AA923" s="14"/>
    </row>
    <row r="924">
      <c r="A924" s="14"/>
      <c r="B924" s="23" t="str">
        <f>IF($A924="","",'Система'!$B$4)</f>
        <v/>
      </c>
      <c r="C924" s="14"/>
      <c r="D924" s="23" t="str">
        <f t="array" ref="D924">IF(E924="","",XLOOKUP(E924,selector_12,selector_12_ids,""))</f>
        <v/>
      </c>
      <c r="E924" s="25"/>
      <c r="F924" s="23" t="str">
        <f t="array" ref="F924">IF(G924="","",XLOOKUP(G924,selector_13,selector_13_ids,""))</f>
        <v/>
      </c>
      <c r="G924" s="25"/>
      <c r="H924" s="14"/>
      <c r="I924" s="23" t="str">
        <f t="array" ref="I924">IF(J924="","",XLOOKUP(J924,selector_13,selector_13_ids,""))</f>
        <v/>
      </c>
      <c r="J924" s="25"/>
      <c r="K924" s="14"/>
      <c r="L924" s="23" t="str">
        <f t="array" ref="L924">IF(M924="","",XLOOKUP(M924,selector_07,selector_07_ids,""))</f>
        <v/>
      </c>
      <c r="M924" s="25"/>
      <c r="N924" s="14"/>
      <c r="O924" s="14"/>
      <c r="P924" s="14"/>
      <c r="Q924" s="14"/>
      <c r="R924" s="14"/>
      <c r="S924" s="14"/>
      <c r="T924" s="14"/>
      <c r="U924" s="14"/>
      <c r="V924" s="14"/>
      <c r="W924" s="23" t="str">
        <f t="array" ref="W924">IF(X924="","",XLOOKUP(X924,selector_04,selector_04_ids,""))</f>
        <v/>
      </c>
      <c r="X924" s="25"/>
      <c r="Y924" s="14"/>
      <c r="Z924" s="27"/>
      <c r="AA924" s="14"/>
    </row>
    <row r="925">
      <c r="A925" s="14"/>
      <c r="B925" s="23" t="str">
        <f>IF($A925="","",'Система'!$B$4)</f>
        <v/>
      </c>
      <c r="C925" s="14"/>
      <c r="D925" s="23" t="str">
        <f t="array" ref="D925">IF(E925="","",XLOOKUP(E925,selector_12,selector_12_ids,""))</f>
        <v/>
      </c>
      <c r="E925" s="25"/>
      <c r="F925" s="23" t="str">
        <f t="array" ref="F925">IF(G925="","",XLOOKUP(G925,selector_13,selector_13_ids,""))</f>
        <v/>
      </c>
      <c r="G925" s="25"/>
      <c r="H925" s="14"/>
      <c r="I925" s="23" t="str">
        <f t="array" ref="I925">IF(J925="","",XLOOKUP(J925,selector_13,selector_13_ids,""))</f>
        <v/>
      </c>
      <c r="J925" s="25"/>
      <c r="K925" s="14"/>
      <c r="L925" s="23" t="str">
        <f t="array" ref="L925">IF(M925="","",XLOOKUP(M925,selector_07,selector_07_ids,""))</f>
        <v/>
      </c>
      <c r="M925" s="25"/>
      <c r="N925" s="14"/>
      <c r="O925" s="14"/>
      <c r="P925" s="14"/>
      <c r="Q925" s="14"/>
      <c r="R925" s="14"/>
      <c r="S925" s="14"/>
      <c r="T925" s="14"/>
      <c r="U925" s="14"/>
      <c r="V925" s="14"/>
      <c r="W925" s="23" t="str">
        <f t="array" ref="W925">IF(X925="","",XLOOKUP(X925,selector_04,selector_04_ids,""))</f>
        <v/>
      </c>
      <c r="X925" s="25"/>
      <c r="Y925" s="14"/>
      <c r="Z925" s="27"/>
      <c r="AA925" s="14"/>
    </row>
    <row r="926">
      <c r="A926" s="14"/>
      <c r="B926" s="23" t="str">
        <f>IF($A926="","",'Система'!$B$4)</f>
        <v/>
      </c>
      <c r="C926" s="14"/>
      <c r="D926" s="23" t="str">
        <f t="array" ref="D926">IF(E926="","",XLOOKUP(E926,selector_12,selector_12_ids,""))</f>
        <v/>
      </c>
      <c r="E926" s="25"/>
      <c r="F926" s="23" t="str">
        <f t="array" ref="F926">IF(G926="","",XLOOKUP(G926,selector_13,selector_13_ids,""))</f>
        <v/>
      </c>
      <c r="G926" s="25"/>
      <c r="H926" s="14"/>
      <c r="I926" s="23" t="str">
        <f t="array" ref="I926">IF(J926="","",XLOOKUP(J926,selector_13,selector_13_ids,""))</f>
        <v/>
      </c>
      <c r="J926" s="25"/>
      <c r="K926" s="14"/>
      <c r="L926" s="23" t="str">
        <f t="array" ref="L926">IF(M926="","",XLOOKUP(M926,selector_07,selector_07_ids,""))</f>
        <v/>
      </c>
      <c r="M926" s="25"/>
      <c r="N926" s="14"/>
      <c r="O926" s="14"/>
      <c r="P926" s="14"/>
      <c r="Q926" s="14"/>
      <c r="R926" s="14"/>
      <c r="S926" s="14"/>
      <c r="T926" s="14"/>
      <c r="U926" s="14"/>
      <c r="V926" s="14"/>
      <c r="W926" s="23" t="str">
        <f t="array" ref="W926">IF(X926="","",XLOOKUP(X926,selector_04,selector_04_ids,""))</f>
        <v/>
      </c>
      <c r="X926" s="25"/>
      <c r="Y926" s="14"/>
      <c r="Z926" s="27"/>
      <c r="AA926" s="14"/>
    </row>
    <row r="927">
      <c r="A927" s="14"/>
      <c r="B927" s="23" t="str">
        <f>IF($A927="","",'Система'!$B$4)</f>
        <v/>
      </c>
      <c r="C927" s="14"/>
      <c r="D927" s="23" t="str">
        <f t="array" ref="D927">IF(E927="","",XLOOKUP(E927,selector_12,selector_12_ids,""))</f>
        <v/>
      </c>
      <c r="E927" s="25"/>
      <c r="F927" s="23" t="str">
        <f t="array" ref="F927">IF(G927="","",XLOOKUP(G927,selector_13,selector_13_ids,""))</f>
        <v/>
      </c>
      <c r="G927" s="25"/>
      <c r="H927" s="14"/>
      <c r="I927" s="23" t="str">
        <f t="array" ref="I927">IF(J927="","",XLOOKUP(J927,selector_13,selector_13_ids,""))</f>
        <v/>
      </c>
      <c r="J927" s="25"/>
      <c r="K927" s="14"/>
      <c r="L927" s="23" t="str">
        <f t="array" ref="L927">IF(M927="","",XLOOKUP(M927,selector_07,selector_07_ids,""))</f>
        <v/>
      </c>
      <c r="M927" s="25"/>
      <c r="N927" s="14"/>
      <c r="O927" s="14"/>
      <c r="P927" s="14"/>
      <c r="Q927" s="14"/>
      <c r="R927" s="14"/>
      <c r="S927" s="14"/>
      <c r="T927" s="14"/>
      <c r="U927" s="14"/>
      <c r="V927" s="14"/>
      <c r="W927" s="23" t="str">
        <f t="array" ref="W927">IF(X927="","",XLOOKUP(X927,selector_04,selector_04_ids,""))</f>
        <v/>
      </c>
      <c r="X927" s="25"/>
      <c r="Y927" s="14"/>
      <c r="Z927" s="27"/>
      <c r="AA927" s="14"/>
    </row>
    <row r="928">
      <c r="A928" s="14"/>
      <c r="B928" s="23" t="str">
        <f>IF($A928="","",'Система'!$B$4)</f>
        <v/>
      </c>
      <c r="C928" s="14"/>
      <c r="D928" s="23" t="str">
        <f t="array" ref="D928">IF(E928="","",XLOOKUP(E928,selector_12,selector_12_ids,""))</f>
        <v/>
      </c>
      <c r="E928" s="25"/>
      <c r="F928" s="23" t="str">
        <f t="array" ref="F928">IF(G928="","",XLOOKUP(G928,selector_13,selector_13_ids,""))</f>
        <v/>
      </c>
      <c r="G928" s="25"/>
      <c r="H928" s="14"/>
      <c r="I928" s="23" t="str">
        <f t="array" ref="I928">IF(J928="","",XLOOKUP(J928,selector_13,selector_13_ids,""))</f>
        <v/>
      </c>
      <c r="J928" s="25"/>
      <c r="K928" s="14"/>
      <c r="L928" s="23" t="str">
        <f t="array" ref="L928">IF(M928="","",XLOOKUP(M928,selector_07,selector_07_ids,""))</f>
        <v/>
      </c>
      <c r="M928" s="25"/>
      <c r="N928" s="14"/>
      <c r="O928" s="14"/>
      <c r="P928" s="14"/>
      <c r="Q928" s="14"/>
      <c r="R928" s="14"/>
      <c r="S928" s="14"/>
      <c r="T928" s="14"/>
      <c r="U928" s="14"/>
      <c r="V928" s="14"/>
      <c r="W928" s="23" t="str">
        <f t="array" ref="W928">IF(X928="","",XLOOKUP(X928,selector_04,selector_04_ids,""))</f>
        <v/>
      </c>
      <c r="X928" s="25"/>
      <c r="Y928" s="14"/>
      <c r="Z928" s="27"/>
      <c r="AA928" s="14"/>
    </row>
    <row r="929">
      <c r="A929" s="14"/>
      <c r="B929" s="23" t="str">
        <f>IF($A929="","",'Система'!$B$4)</f>
        <v/>
      </c>
      <c r="C929" s="14"/>
      <c r="D929" s="23" t="str">
        <f t="array" ref="D929">IF(E929="","",XLOOKUP(E929,selector_12,selector_12_ids,""))</f>
        <v/>
      </c>
      <c r="E929" s="25"/>
      <c r="F929" s="23" t="str">
        <f t="array" ref="F929">IF(G929="","",XLOOKUP(G929,selector_13,selector_13_ids,""))</f>
        <v/>
      </c>
      <c r="G929" s="25"/>
      <c r="H929" s="14"/>
      <c r="I929" s="23" t="str">
        <f t="array" ref="I929">IF(J929="","",XLOOKUP(J929,selector_13,selector_13_ids,""))</f>
        <v/>
      </c>
      <c r="J929" s="25"/>
      <c r="K929" s="14"/>
      <c r="L929" s="23" t="str">
        <f t="array" ref="L929">IF(M929="","",XLOOKUP(M929,selector_07,selector_07_ids,""))</f>
        <v/>
      </c>
      <c r="M929" s="25"/>
      <c r="N929" s="14"/>
      <c r="O929" s="14"/>
      <c r="P929" s="14"/>
      <c r="Q929" s="14"/>
      <c r="R929" s="14"/>
      <c r="S929" s="14"/>
      <c r="T929" s="14"/>
      <c r="U929" s="14"/>
      <c r="V929" s="14"/>
      <c r="W929" s="23" t="str">
        <f t="array" ref="W929">IF(X929="","",XLOOKUP(X929,selector_04,selector_04_ids,""))</f>
        <v/>
      </c>
      <c r="X929" s="25"/>
      <c r="Y929" s="14"/>
      <c r="Z929" s="27"/>
      <c r="AA929" s="14"/>
    </row>
    <row r="930">
      <c r="A930" s="14"/>
      <c r="B930" s="23" t="str">
        <f>IF($A930="","",'Система'!$B$4)</f>
        <v/>
      </c>
      <c r="C930" s="14"/>
      <c r="D930" s="23" t="str">
        <f t="array" ref="D930">IF(E930="","",XLOOKUP(E930,selector_12,selector_12_ids,""))</f>
        <v/>
      </c>
      <c r="E930" s="25"/>
      <c r="F930" s="23" t="str">
        <f t="array" ref="F930">IF(G930="","",XLOOKUP(G930,selector_13,selector_13_ids,""))</f>
        <v/>
      </c>
      <c r="G930" s="25"/>
      <c r="H930" s="14"/>
      <c r="I930" s="23" t="str">
        <f t="array" ref="I930">IF(J930="","",XLOOKUP(J930,selector_13,selector_13_ids,""))</f>
        <v/>
      </c>
      <c r="J930" s="25"/>
      <c r="K930" s="14"/>
      <c r="L930" s="23" t="str">
        <f t="array" ref="L930">IF(M930="","",XLOOKUP(M930,selector_07,selector_07_ids,""))</f>
        <v/>
      </c>
      <c r="M930" s="25"/>
      <c r="N930" s="14"/>
      <c r="O930" s="14"/>
      <c r="P930" s="14"/>
      <c r="Q930" s="14"/>
      <c r="R930" s="14"/>
      <c r="S930" s="14"/>
      <c r="T930" s="14"/>
      <c r="U930" s="14"/>
      <c r="V930" s="14"/>
      <c r="W930" s="23" t="str">
        <f t="array" ref="W930">IF(X930="","",XLOOKUP(X930,selector_04,selector_04_ids,""))</f>
        <v/>
      </c>
      <c r="X930" s="25"/>
      <c r="Y930" s="14"/>
      <c r="Z930" s="27"/>
      <c r="AA930" s="14"/>
    </row>
    <row r="931">
      <c r="A931" s="14"/>
      <c r="B931" s="23" t="str">
        <f>IF($A931="","",'Система'!$B$4)</f>
        <v/>
      </c>
      <c r="C931" s="14"/>
      <c r="D931" s="23" t="str">
        <f t="array" ref="D931">IF(E931="","",XLOOKUP(E931,selector_12,selector_12_ids,""))</f>
        <v/>
      </c>
      <c r="E931" s="25"/>
      <c r="F931" s="23" t="str">
        <f t="array" ref="F931">IF(G931="","",XLOOKUP(G931,selector_13,selector_13_ids,""))</f>
        <v/>
      </c>
      <c r="G931" s="25"/>
      <c r="H931" s="14"/>
      <c r="I931" s="23" t="str">
        <f t="array" ref="I931">IF(J931="","",XLOOKUP(J931,selector_13,selector_13_ids,""))</f>
        <v/>
      </c>
      <c r="J931" s="25"/>
      <c r="K931" s="14"/>
      <c r="L931" s="23" t="str">
        <f t="array" ref="L931">IF(M931="","",XLOOKUP(M931,selector_07,selector_07_ids,""))</f>
        <v/>
      </c>
      <c r="M931" s="25"/>
      <c r="N931" s="14"/>
      <c r="O931" s="14"/>
      <c r="P931" s="14"/>
      <c r="Q931" s="14"/>
      <c r="R931" s="14"/>
      <c r="S931" s="14"/>
      <c r="T931" s="14"/>
      <c r="U931" s="14"/>
      <c r="V931" s="14"/>
      <c r="W931" s="23" t="str">
        <f t="array" ref="W931">IF(X931="","",XLOOKUP(X931,selector_04,selector_04_ids,""))</f>
        <v/>
      </c>
      <c r="X931" s="25"/>
      <c r="Y931" s="14"/>
      <c r="Z931" s="27"/>
      <c r="AA931" s="14"/>
    </row>
    <row r="932">
      <c r="A932" s="14"/>
      <c r="B932" s="23" t="str">
        <f>IF($A932="","",'Система'!$B$4)</f>
        <v/>
      </c>
      <c r="C932" s="14"/>
      <c r="D932" s="23" t="str">
        <f t="array" ref="D932">IF(E932="","",XLOOKUP(E932,selector_12,selector_12_ids,""))</f>
        <v/>
      </c>
      <c r="E932" s="25"/>
      <c r="F932" s="23" t="str">
        <f t="array" ref="F932">IF(G932="","",XLOOKUP(G932,selector_13,selector_13_ids,""))</f>
        <v/>
      </c>
      <c r="G932" s="25"/>
      <c r="H932" s="14"/>
      <c r="I932" s="23" t="str">
        <f t="array" ref="I932">IF(J932="","",XLOOKUP(J932,selector_13,selector_13_ids,""))</f>
        <v/>
      </c>
      <c r="J932" s="25"/>
      <c r="K932" s="14"/>
      <c r="L932" s="23" t="str">
        <f t="array" ref="L932">IF(M932="","",XLOOKUP(M932,selector_07,selector_07_ids,""))</f>
        <v/>
      </c>
      <c r="M932" s="25"/>
      <c r="N932" s="14"/>
      <c r="O932" s="14"/>
      <c r="P932" s="14"/>
      <c r="Q932" s="14"/>
      <c r="R932" s="14"/>
      <c r="S932" s="14"/>
      <c r="T932" s="14"/>
      <c r="U932" s="14"/>
      <c r="V932" s="14"/>
      <c r="W932" s="23" t="str">
        <f t="array" ref="W932">IF(X932="","",XLOOKUP(X932,selector_04,selector_04_ids,""))</f>
        <v/>
      </c>
      <c r="X932" s="25"/>
      <c r="Y932" s="14"/>
      <c r="Z932" s="27"/>
      <c r="AA932" s="14"/>
    </row>
    <row r="933">
      <c r="A933" s="14"/>
      <c r="B933" s="23" t="str">
        <f>IF($A933="","",'Система'!$B$4)</f>
        <v/>
      </c>
      <c r="C933" s="14"/>
      <c r="D933" s="23" t="str">
        <f t="array" ref="D933">IF(E933="","",XLOOKUP(E933,selector_12,selector_12_ids,""))</f>
        <v/>
      </c>
      <c r="E933" s="25"/>
      <c r="F933" s="23" t="str">
        <f t="array" ref="F933">IF(G933="","",XLOOKUP(G933,selector_13,selector_13_ids,""))</f>
        <v/>
      </c>
      <c r="G933" s="25"/>
      <c r="H933" s="14"/>
      <c r="I933" s="23" t="str">
        <f t="array" ref="I933">IF(J933="","",XLOOKUP(J933,selector_13,selector_13_ids,""))</f>
        <v/>
      </c>
      <c r="J933" s="25"/>
      <c r="K933" s="14"/>
      <c r="L933" s="23" t="str">
        <f t="array" ref="L933">IF(M933="","",XLOOKUP(M933,selector_07,selector_07_ids,""))</f>
        <v/>
      </c>
      <c r="M933" s="25"/>
      <c r="N933" s="14"/>
      <c r="O933" s="14"/>
      <c r="P933" s="14"/>
      <c r="Q933" s="14"/>
      <c r="R933" s="14"/>
      <c r="S933" s="14"/>
      <c r="T933" s="14"/>
      <c r="U933" s="14"/>
      <c r="V933" s="14"/>
      <c r="W933" s="23" t="str">
        <f t="array" ref="W933">IF(X933="","",XLOOKUP(X933,selector_04,selector_04_ids,""))</f>
        <v/>
      </c>
      <c r="X933" s="25"/>
      <c r="Y933" s="14"/>
      <c r="Z933" s="27"/>
      <c r="AA933" s="14"/>
    </row>
    <row r="934">
      <c r="A934" s="14"/>
      <c r="B934" s="23" t="str">
        <f>IF($A934="","",'Система'!$B$4)</f>
        <v/>
      </c>
      <c r="C934" s="14"/>
      <c r="D934" s="23" t="str">
        <f t="array" ref="D934">IF(E934="","",XLOOKUP(E934,selector_12,selector_12_ids,""))</f>
        <v/>
      </c>
      <c r="E934" s="25"/>
      <c r="F934" s="23" t="str">
        <f t="array" ref="F934">IF(G934="","",XLOOKUP(G934,selector_13,selector_13_ids,""))</f>
        <v/>
      </c>
      <c r="G934" s="25"/>
      <c r="H934" s="14"/>
      <c r="I934" s="23" t="str">
        <f t="array" ref="I934">IF(J934="","",XLOOKUP(J934,selector_13,selector_13_ids,""))</f>
        <v/>
      </c>
      <c r="J934" s="25"/>
      <c r="K934" s="14"/>
      <c r="L934" s="23" t="str">
        <f t="array" ref="L934">IF(M934="","",XLOOKUP(M934,selector_07,selector_07_ids,""))</f>
        <v/>
      </c>
      <c r="M934" s="25"/>
      <c r="N934" s="14"/>
      <c r="O934" s="14"/>
      <c r="P934" s="14"/>
      <c r="Q934" s="14"/>
      <c r="R934" s="14"/>
      <c r="S934" s="14"/>
      <c r="T934" s="14"/>
      <c r="U934" s="14"/>
      <c r="V934" s="14"/>
      <c r="W934" s="23" t="str">
        <f t="array" ref="W934">IF(X934="","",XLOOKUP(X934,selector_04,selector_04_ids,""))</f>
        <v/>
      </c>
      <c r="X934" s="25"/>
      <c r="Y934" s="14"/>
      <c r="Z934" s="27"/>
      <c r="AA934" s="14"/>
    </row>
    <row r="935">
      <c r="A935" s="14"/>
      <c r="B935" s="23" t="str">
        <f>IF($A935="","",'Система'!$B$4)</f>
        <v/>
      </c>
      <c r="C935" s="14"/>
      <c r="D935" s="23" t="str">
        <f t="array" ref="D935">IF(E935="","",XLOOKUP(E935,selector_12,selector_12_ids,""))</f>
        <v/>
      </c>
      <c r="E935" s="25"/>
      <c r="F935" s="23" t="str">
        <f t="array" ref="F935">IF(G935="","",XLOOKUP(G935,selector_13,selector_13_ids,""))</f>
        <v/>
      </c>
      <c r="G935" s="25"/>
      <c r="H935" s="14"/>
      <c r="I935" s="23" t="str">
        <f t="array" ref="I935">IF(J935="","",XLOOKUP(J935,selector_13,selector_13_ids,""))</f>
        <v/>
      </c>
      <c r="J935" s="25"/>
      <c r="K935" s="14"/>
      <c r="L935" s="23" t="str">
        <f t="array" ref="L935">IF(M935="","",XLOOKUP(M935,selector_07,selector_07_ids,""))</f>
        <v/>
      </c>
      <c r="M935" s="25"/>
      <c r="N935" s="14"/>
      <c r="O935" s="14"/>
      <c r="P935" s="14"/>
      <c r="Q935" s="14"/>
      <c r="R935" s="14"/>
      <c r="S935" s="14"/>
      <c r="T935" s="14"/>
      <c r="U935" s="14"/>
      <c r="V935" s="14"/>
      <c r="W935" s="23" t="str">
        <f t="array" ref="W935">IF(X935="","",XLOOKUP(X935,selector_04,selector_04_ids,""))</f>
        <v/>
      </c>
      <c r="X935" s="25"/>
      <c r="Y935" s="14"/>
      <c r="Z935" s="27"/>
      <c r="AA935" s="14"/>
    </row>
    <row r="936">
      <c r="A936" s="14"/>
      <c r="B936" s="23" t="str">
        <f>IF($A936="","",'Система'!$B$4)</f>
        <v/>
      </c>
      <c r="C936" s="14"/>
      <c r="D936" s="23" t="str">
        <f t="array" ref="D936">IF(E936="","",XLOOKUP(E936,selector_12,selector_12_ids,""))</f>
        <v/>
      </c>
      <c r="E936" s="25"/>
      <c r="F936" s="23" t="str">
        <f t="array" ref="F936">IF(G936="","",XLOOKUP(G936,selector_13,selector_13_ids,""))</f>
        <v/>
      </c>
      <c r="G936" s="25"/>
      <c r="H936" s="14"/>
      <c r="I936" s="23" t="str">
        <f t="array" ref="I936">IF(J936="","",XLOOKUP(J936,selector_13,selector_13_ids,""))</f>
        <v/>
      </c>
      <c r="J936" s="25"/>
      <c r="K936" s="14"/>
      <c r="L936" s="23" t="str">
        <f t="array" ref="L936">IF(M936="","",XLOOKUP(M936,selector_07,selector_07_ids,""))</f>
        <v/>
      </c>
      <c r="M936" s="25"/>
      <c r="N936" s="14"/>
      <c r="O936" s="14"/>
      <c r="P936" s="14"/>
      <c r="Q936" s="14"/>
      <c r="R936" s="14"/>
      <c r="S936" s="14"/>
      <c r="T936" s="14"/>
      <c r="U936" s="14"/>
      <c r="V936" s="14"/>
      <c r="W936" s="23" t="str">
        <f t="array" ref="W936">IF(X936="","",XLOOKUP(X936,selector_04,selector_04_ids,""))</f>
        <v/>
      </c>
      <c r="X936" s="25"/>
      <c r="Y936" s="14"/>
      <c r="Z936" s="27"/>
      <c r="AA936" s="14"/>
    </row>
    <row r="937">
      <c r="A937" s="14"/>
      <c r="B937" s="23" t="str">
        <f>IF($A937="","",'Система'!$B$4)</f>
        <v/>
      </c>
      <c r="C937" s="14"/>
      <c r="D937" s="23" t="str">
        <f t="array" ref="D937">IF(E937="","",XLOOKUP(E937,selector_12,selector_12_ids,""))</f>
        <v/>
      </c>
      <c r="E937" s="25"/>
      <c r="F937" s="23" t="str">
        <f t="array" ref="F937">IF(G937="","",XLOOKUP(G937,selector_13,selector_13_ids,""))</f>
        <v/>
      </c>
      <c r="G937" s="25"/>
      <c r="H937" s="14"/>
      <c r="I937" s="23" t="str">
        <f t="array" ref="I937">IF(J937="","",XLOOKUP(J937,selector_13,selector_13_ids,""))</f>
        <v/>
      </c>
      <c r="J937" s="25"/>
      <c r="K937" s="14"/>
      <c r="L937" s="23" t="str">
        <f t="array" ref="L937">IF(M937="","",XLOOKUP(M937,selector_07,selector_07_ids,""))</f>
        <v/>
      </c>
      <c r="M937" s="25"/>
      <c r="N937" s="14"/>
      <c r="O937" s="14"/>
      <c r="P937" s="14"/>
      <c r="Q937" s="14"/>
      <c r="R937" s="14"/>
      <c r="S937" s="14"/>
      <c r="T937" s="14"/>
      <c r="U937" s="14"/>
      <c r="V937" s="14"/>
      <c r="W937" s="23" t="str">
        <f t="array" ref="W937">IF(X937="","",XLOOKUP(X937,selector_04,selector_04_ids,""))</f>
        <v/>
      </c>
      <c r="X937" s="25"/>
      <c r="Y937" s="14"/>
      <c r="Z937" s="27"/>
      <c r="AA937" s="14"/>
    </row>
    <row r="938">
      <c r="A938" s="14"/>
      <c r="B938" s="23" t="str">
        <f>IF($A938="","",'Система'!$B$4)</f>
        <v/>
      </c>
      <c r="C938" s="14"/>
      <c r="D938" s="23" t="str">
        <f t="array" ref="D938">IF(E938="","",XLOOKUP(E938,selector_12,selector_12_ids,""))</f>
        <v/>
      </c>
      <c r="E938" s="25"/>
      <c r="F938" s="23" t="str">
        <f t="array" ref="F938">IF(G938="","",XLOOKUP(G938,selector_13,selector_13_ids,""))</f>
        <v/>
      </c>
      <c r="G938" s="25"/>
      <c r="H938" s="14"/>
      <c r="I938" s="23" t="str">
        <f t="array" ref="I938">IF(J938="","",XLOOKUP(J938,selector_13,selector_13_ids,""))</f>
        <v/>
      </c>
      <c r="J938" s="25"/>
      <c r="K938" s="14"/>
      <c r="L938" s="23" t="str">
        <f t="array" ref="L938">IF(M938="","",XLOOKUP(M938,selector_07,selector_07_ids,""))</f>
        <v/>
      </c>
      <c r="M938" s="25"/>
      <c r="N938" s="14"/>
      <c r="O938" s="14"/>
      <c r="P938" s="14"/>
      <c r="Q938" s="14"/>
      <c r="R938" s="14"/>
      <c r="S938" s="14"/>
      <c r="T938" s="14"/>
      <c r="U938" s="14"/>
      <c r="V938" s="14"/>
      <c r="W938" s="23" t="str">
        <f t="array" ref="W938">IF(X938="","",XLOOKUP(X938,selector_04,selector_04_ids,""))</f>
        <v/>
      </c>
      <c r="X938" s="25"/>
      <c r="Y938" s="14"/>
      <c r="Z938" s="27"/>
      <c r="AA938" s="14"/>
    </row>
    <row r="939">
      <c r="A939" s="14"/>
      <c r="B939" s="23" t="str">
        <f>IF($A939="","",'Система'!$B$4)</f>
        <v/>
      </c>
      <c r="C939" s="14"/>
      <c r="D939" s="23" t="str">
        <f t="array" ref="D939">IF(E939="","",XLOOKUP(E939,selector_12,selector_12_ids,""))</f>
        <v/>
      </c>
      <c r="E939" s="25"/>
      <c r="F939" s="23" t="str">
        <f t="array" ref="F939">IF(G939="","",XLOOKUP(G939,selector_13,selector_13_ids,""))</f>
        <v/>
      </c>
      <c r="G939" s="25"/>
      <c r="H939" s="14"/>
      <c r="I939" s="23" t="str">
        <f t="array" ref="I939">IF(J939="","",XLOOKUP(J939,selector_13,selector_13_ids,""))</f>
        <v/>
      </c>
      <c r="J939" s="25"/>
      <c r="K939" s="14"/>
      <c r="L939" s="23" t="str">
        <f t="array" ref="L939">IF(M939="","",XLOOKUP(M939,selector_07,selector_07_ids,""))</f>
        <v/>
      </c>
      <c r="M939" s="25"/>
      <c r="N939" s="14"/>
      <c r="O939" s="14"/>
      <c r="P939" s="14"/>
      <c r="Q939" s="14"/>
      <c r="R939" s="14"/>
      <c r="S939" s="14"/>
      <c r="T939" s="14"/>
      <c r="U939" s="14"/>
      <c r="V939" s="14"/>
      <c r="W939" s="23" t="str">
        <f t="array" ref="W939">IF(X939="","",XLOOKUP(X939,selector_04,selector_04_ids,""))</f>
        <v/>
      </c>
      <c r="X939" s="25"/>
      <c r="Y939" s="14"/>
      <c r="Z939" s="27"/>
      <c r="AA939" s="14"/>
    </row>
    <row r="940">
      <c r="A940" s="14"/>
      <c r="B940" s="23" t="str">
        <f>IF($A940="","",'Система'!$B$4)</f>
        <v/>
      </c>
      <c r="C940" s="14"/>
      <c r="D940" s="23" t="str">
        <f t="array" ref="D940">IF(E940="","",XLOOKUP(E940,selector_12,selector_12_ids,""))</f>
        <v/>
      </c>
      <c r="E940" s="25"/>
      <c r="F940" s="23" t="str">
        <f t="array" ref="F940">IF(G940="","",XLOOKUP(G940,selector_13,selector_13_ids,""))</f>
        <v/>
      </c>
      <c r="G940" s="25"/>
      <c r="H940" s="14"/>
      <c r="I940" s="23" t="str">
        <f t="array" ref="I940">IF(J940="","",XLOOKUP(J940,selector_13,selector_13_ids,""))</f>
        <v/>
      </c>
      <c r="J940" s="25"/>
      <c r="K940" s="14"/>
      <c r="L940" s="23" t="str">
        <f t="array" ref="L940">IF(M940="","",XLOOKUP(M940,selector_07,selector_07_ids,""))</f>
        <v/>
      </c>
      <c r="M940" s="25"/>
      <c r="N940" s="14"/>
      <c r="O940" s="14"/>
      <c r="P940" s="14"/>
      <c r="Q940" s="14"/>
      <c r="R940" s="14"/>
      <c r="S940" s="14"/>
      <c r="T940" s="14"/>
      <c r="U940" s="14"/>
      <c r="V940" s="14"/>
      <c r="W940" s="23" t="str">
        <f t="array" ref="W940">IF(X940="","",XLOOKUP(X940,selector_04,selector_04_ids,""))</f>
        <v/>
      </c>
      <c r="X940" s="25"/>
      <c r="Y940" s="14"/>
      <c r="Z940" s="27"/>
      <c r="AA940" s="14"/>
    </row>
    <row r="941">
      <c r="A941" s="14"/>
      <c r="B941" s="23" t="str">
        <f>IF($A941="","",'Система'!$B$4)</f>
        <v/>
      </c>
      <c r="C941" s="14"/>
      <c r="D941" s="23" t="str">
        <f t="array" ref="D941">IF(E941="","",XLOOKUP(E941,selector_12,selector_12_ids,""))</f>
        <v/>
      </c>
      <c r="E941" s="25"/>
      <c r="F941" s="23" t="str">
        <f t="array" ref="F941">IF(G941="","",XLOOKUP(G941,selector_13,selector_13_ids,""))</f>
        <v/>
      </c>
      <c r="G941" s="25"/>
      <c r="H941" s="14"/>
      <c r="I941" s="23" t="str">
        <f t="array" ref="I941">IF(J941="","",XLOOKUP(J941,selector_13,selector_13_ids,""))</f>
        <v/>
      </c>
      <c r="J941" s="25"/>
      <c r="K941" s="14"/>
      <c r="L941" s="23" t="str">
        <f t="array" ref="L941">IF(M941="","",XLOOKUP(M941,selector_07,selector_07_ids,""))</f>
        <v/>
      </c>
      <c r="M941" s="25"/>
      <c r="N941" s="14"/>
      <c r="O941" s="14"/>
      <c r="P941" s="14"/>
      <c r="Q941" s="14"/>
      <c r="R941" s="14"/>
      <c r="S941" s="14"/>
      <c r="T941" s="14"/>
      <c r="U941" s="14"/>
      <c r="V941" s="14"/>
      <c r="W941" s="23" t="str">
        <f t="array" ref="W941">IF(X941="","",XLOOKUP(X941,selector_04,selector_04_ids,""))</f>
        <v/>
      </c>
      <c r="X941" s="25"/>
      <c r="Y941" s="14"/>
      <c r="Z941" s="27"/>
      <c r="AA941" s="14"/>
    </row>
    <row r="942">
      <c r="A942" s="14"/>
      <c r="B942" s="23" t="str">
        <f>IF($A942="","",'Система'!$B$4)</f>
        <v/>
      </c>
      <c r="C942" s="14"/>
      <c r="D942" s="23" t="str">
        <f t="array" ref="D942">IF(E942="","",XLOOKUP(E942,selector_12,selector_12_ids,""))</f>
        <v/>
      </c>
      <c r="E942" s="25"/>
      <c r="F942" s="23" t="str">
        <f t="array" ref="F942">IF(G942="","",XLOOKUP(G942,selector_13,selector_13_ids,""))</f>
        <v/>
      </c>
      <c r="G942" s="25"/>
      <c r="H942" s="14"/>
      <c r="I942" s="23" t="str">
        <f t="array" ref="I942">IF(J942="","",XLOOKUP(J942,selector_13,selector_13_ids,""))</f>
        <v/>
      </c>
      <c r="J942" s="25"/>
      <c r="K942" s="14"/>
      <c r="L942" s="23" t="str">
        <f t="array" ref="L942">IF(M942="","",XLOOKUP(M942,selector_07,selector_07_ids,""))</f>
        <v/>
      </c>
      <c r="M942" s="25"/>
      <c r="N942" s="14"/>
      <c r="O942" s="14"/>
      <c r="P942" s="14"/>
      <c r="Q942" s="14"/>
      <c r="R942" s="14"/>
      <c r="S942" s="14"/>
      <c r="T942" s="14"/>
      <c r="U942" s="14"/>
      <c r="V942" s="14"/>
      <c r="W942" s="23" t="str">
        <f t="array" ref="W942">IF(X942="","",XLOOKUP(X942,selector_04,selector_04_ids,""))</f>
        <v/>
      </c>
      <c r="X942" s="25"/>
      <c r="Y942" s="14"/>
      <c r="Z942" s="27"/>
      <c r="AA942" s="14"/>
    </row>
    <row r="943">
      <c r="A943" s="14"/>
      <c r="B943" s="23" t="str">
        <f>IF($A943="","",'Система'!$B$4)</f>
        <v/>
      </c>
      <c r="C943" s="14"/>
      <c r="D943" s="23" t="str">
        <f t="array" ref="D943">IF(E943="","",XLOOKUP(E943,selector_12,selector_12_ids,""))</f>
        <v/>
      </c>
      <c r="E943" s="25"/>
      <c r="F943" s="23" t="str">
        <f t="array" ref="F943">IF(G943="","",XLOOKUP(G943,selector_13,selector_13_ids,""))</f>
        <v/>
      </c>
      <c r="G943" s="25"/>
      <c r="H943" s="14"/>
      <c r="I943" s="23" t="str">
        <f t="array" ref="I943">IF(J943="","",XLOOKUP(J943,selector_13,selector_13_ids,""))</f>
        <v/>
      </c>
      <c r="J943" s="25"/>
      <c r="K943" s="14"/>
      <c r="L943" s="23" t="str">
        <f t="array" ref="L943">IF(M943="","",XLOOKUP(M943,selector_07,selector_07_ids,""))</f>
        <v/>
      </c>
      <c r="M943" s="25"/>
      <c r="N943" s="14"/>
      <c r="O943" s="14"/>
      <c r="P943" s="14"/>
      <c r="Q943" s="14"/>
      <c r="R943" s="14"/>
      <c r="S943" s="14"/>
      <c r="T943" s="14"/>
      <c r="U943" s="14"/>
      <c r="V943" s="14"/>
      <c r="W943" s="23" t="str">
        <f t="array" ref="W943">IF(X943="","",XLOOKUP(X943,selector_04,selector_04_ids,""))</f>
        <v/>
      </c>
      <c r="X943" s="25"/>
      <c r="Y943" s="14"/>
      <c r="Z943" s="27"/>
      <c r="AA943" s="14"/>
    </row>
    <row r="944">
      <c r="A944" s="14"/>
      <c r="B944" s="23" t="str">
        <f>IF($A944="","",'Система'!$B$4)</f>
        <v/>
      </c>
      <c r="C944" s="14"/>
      <c r="D944" s="23" t="str">
        <f t="array" ref="D944">IF(E944="","",XLOOKUP(E944,selector_12,selector_12_ids,""))</f>
        <v/>
      </c>
      <c r="E944" s="25"/>
      <c r="F944" s="23" t="str">
        <f t="array" ref="F944">IF(G944="","",XLOOKUP(G944,selector_13,selector_13_ids,""))</f>
        <v/>
      </c>
      <c r="G944" s="25"/>
      <c r="H944" s="14"/>
      <c r="I944" s="23" t="str">
        <f t="array" ref="I944">IF(J944="","",XLOOKUP(J944,selector_13,selector_13_ids,""))</f>
        <v/>
      </c>
      <c r="J944" s="25"/>
      <c r="K944" s="14"/>
      <c r="L944" s="23" t="str">
        <f t="array" ref="L944">IF(M944="","",XLOOKUP(M944,selector_07,selector_07_ids,""))</f>
        <v/>
      </c>
      <c r="M944" s="25"/>
      <c r="N944" s="14"/>
      <c r="O944" s="14"/>
      <c r="P944" s="14"/>
      <c r="Q944" s="14"/>
      <c r="R944" s="14"/>
      <c r="S944" s="14"/>
      <c r="T944" s="14"/>
      <c r="U944" s="14"/>
      <c r="V944" s="14"/>
      <c r="W944" s="23" t="str">
        <f t="array" ref="W944">IF(X944="","",XLOOKUP(X944,selector_04,selector_04_ids,""))</f>
        <v/>
      </c>
      <c r="X944" s="25"/>
      <c r="Y944" s="14"/>
      <c r="Z944" s="27"/>
      <c r="AA944" s="14"/>
    </row>
    <row r="945">
      <c r="A945" s="14"/>
      <c r="B945" s="23" t="str">
        <f>IF($A945="","",'Система'!$B$4)</f>
        <v/>
      </c>
      <c r="C945" s="14"/>
      <c r="D945" s="23" t="str">
        <f t="array" ref="D945">IF(E945="","",XLOOKUP(E945,selector_12,selector_12_ids,""))</f>
        <v/>
      </c>
      <c r="E945" s="25"/>
      <c r="F945" s="23" t="str">
        <f t="array" ref="F945">IF(G945="","",XLOOKUP(G945,selector_13,selector_13_ids,""))</f>
        <v/>
      </c>
      <c r="G945" s="25"/>
      <c r="H945" s="14"/>
      <c r="I945" s="23" t="str">
        <f t="array" ref="I945">IF(J945="","",XLOOKUP(J945,selector_13,selector_13_ids,""))</f>
        <v/>
      </c>
      <c r="J945" s="25"/>
      <c r="K945" s="14"/>
      <c r="L945" s="23" t="str">
        <f t="array" ref="L945">IF(M945="","",XLOOKUP(M945,selector_07,selector_07_ids,""))</f>
        <v/>
      </c>
      <c r="M945" s="25"/>
      <c r="N945" s="14"/>
      <c r="O945" s="14"/>
      <c r="P945" s="14"/>
      <c r="Q945" s="14"/>
      <c r="R945" s="14"/>
      <c r="S945" s="14"/>
      <c r="T945" s="14"/>
      <c r="U945" s="14"/>
      <c r="V945" s="14"/>
      <c r="W945" s="23" t="str">
        <f t="array" ref="W945">IF(X945="","",XLOOKUP(X945,selector_04,selector_04_ids,""))</f>
        <v/>
      </c>
      <c r="X945" s="25"/>
      <c r="Y945" s="14"/>
      <c r="Z945" s="27"/>
      <c r="AA945" s="14"/>
    </row>
    <row r="946">
      <c r="A946" s="14"/>
      <c r="B946" s="23" t="str">
        <f>IF($A946="","",'Система'!$B$4)</f>
        <v/>
      </c>
      <c r="C946" s="14"/>
      <c r="D946" s="23" t="str">
        <f t="array" ref="D946">IF(E946="","",XLOOKUP(E946,selector_12,selector_12_ids,""))</f>
        <v/>
      </c>
      <c r="E946" s="25"/>
      <c r="F946" s="23" t="str">
        <f t="array" ref="F946">IF(G946="","",XLOOKUP(G946,selector_13,selector_13_ids,""))</f>
        <v/>
      </c>
      <c r="G946" s="25"/>
      <c r="H946" s="14"/>
      <c r="I946" s="23" t="str">
        <f t="array" ref="I946">IF(J946="","",XLOOKUP(J946,selector_13,selector_13_ids,""))</f>
        <v/>
      </c>
      <c r="J946" s="25"/>
      <c r="K946" s="14"/>
      <c r="L946" s="23" t="str">
        <f t="array" ref="L946">IF(M946="","",XLOOKUP(M946,selector_07,selector_07_ids,""))</f>
        <v/>
      </c>
      <c r="M946" s="25"/>
      <c r="N946" s="14"/>
      <c r="O946" s="14"/>
      <c r="P946" s="14"/>
      <c r="Q946" s="14"/>
      <c r="R946" s="14"/>
      <c r="S946" s="14"/>
      <c r="T946" s="14"/>
      <c r="U946" s="14"/>
      <c r="V946" s="14"/>
      <c r="W946" s="23" t="str">
        <f t="array" ref="W946">IF(X946="","",XLOOKUP(X946,selector_04,selector_04_ids,""))</f>
        <v/>
      </c>
      <c r="X946" s="25"/>
      <c r="Y946" s="14"/>
      <c r="Z946" s="27"/>
      <c r="AA946" s="14"/>
    </row>
    <row r="947">
      <c r="A947" s="14"/>
      <c r="B947" s="23" t="str">
        <f>IF($A947="","",'Система'!$B$4)</f>
        <v/>
      </c>
      <c r="C947" s="14"/>
      <c r="D947" s="23" t="str">
        <f t="array" ref="D947">IF(E947="","",XLOOKUP(E947,selector_12,selector_12_ids,""))</f>
        <v/>
      </c>
      <c r="E947" s="25"/>
      <c r="F947" s="23" t="str">
        <f t="array" ref="F947">IF(G947="","",XLOOKUP(G947,selector_13,selector_13_ids,""))</f>
        <v/>
      </c>
      <c r="G947" s="25"/>
      <c r="H947" s="14"/>
      <c r="I947" s="23" t="str">
        <f t="array" ref="I947">IF(J947="","",XLOOKUP(J947,selector_13,selector_13_ids,""))</f>
        <v/>
      </c>
      <c r="J947" s="25"/>
      <c r="K947" s="14"/>
      <c r="L947" s="23" t="str">
        <f t="array" ref="L947">IF(M947="","",XLOOKUP(M947,selector_07,selector_07_ids,""))</f>
        <v/>
      </c>
      <c r="M947" s="25"/>
      <c r="N947" s="14"/>
      <c r="O947" s="14"/>
      <c r="P947" s="14"/>
      <c r="Q947" s="14"/>
      <c r="R947" s="14"/>
      <c r="S947" s="14"/>
      <c r="T947" s="14"/>
      <c r="U947" s="14"/>
      <c r="V947" s="14"/>
      <c r="W947" s="23" t="str">
        <f t="array" ref="W947">IF(X947="","",XLOOKUP(X947,selector_04,selector_04_ids,""))</f>
        <v/>
      </c>
      <c r="X947" s="25"/>
      <c r="Y947" s="14"/>
      <c r="Z947" s="27"/>
      <c r="AA947" s="14"/>
    </row>
    <row r="948">
      <c r="A948" s="14"/>
      <c r="B948" s="23" t="str">
        <f>IF($A948="","",'Система'!$B$4)</f>
        <v/>
      </c>
      <c r="C948" s="14"/>
      <c r="D948" s="23" t="str">
        <f t="array" ref="D948">IF(E948="","",XLOOKUP(E948,selector_12,selector_12_ids,""))</f>
        <v/>
      </c>
      <c r="E948" s="25"/>
      <c r="F948" s="23" t="str">
        <f t="array" ref="F948">IF(G948="","",XLOOKUP(G948,selector_13,selector_13_ids,""))</f>
        <v/>
      </c>
      <c r="G948" s="25"/>
      <c r="H948" s="14"/>
      <c r="I948" s="23" t="str">
        <f t="array" ref="I948">IF(J948="","",XLOOKUP(J948,selector_13,selector_13_ids,""))</f>
        <v/>
      </c>
      <c r="J948" s="25"/>
      <c r="K948" s="14"/>
      <c r="L948" s="23" t="str">
        <f t="array" ref="L948">IF(M948="","",XLOOKUP(M948,selector_07,selector_07_ids,""))</f>
        <v/>
      </c>
      <c r="M948" s="25"/>
      <c r="N948" s="14"/>
      <c r="O948" s="14"/>
      <c r="P948" s="14"/>
      <c r="Q948" s="14"/>
      <c r="R948" s="14"/>
      <c r="S948" s="14"/>
      <c r="T948" s="14"/>
      <c r="U948" s="14"/>
      <c r="V948" s="14"/>
      <c r="W948" s="23" t="str">
        <f t="array" ref="W948">IF(X948="","",XLOOKUP(X948,selector_04,selector_04_ids,""))</f>
        <v/>
      </c>
      <c r="X948" s="25"/>
      <c r="Y948" s="14"/>
      <c r="Z948" s="27"/>
      <c r="AA948" s="14"/>
    </row>
    <row r="949">
      <c r="A949" s="14"/>
      <c r="B949" s="23" t="str">
        <f>IF($A949="","",'Система'!$B$4)</f>
        <v/>
      </c>
      <c r="C949" s="14"/>
      <c r="D949" s="23" t="str">
        <f t="array" ref="D949">IF(E949="","",XLOOKUP(E949,selector_12,selector_12_ids,""))</f>
        <v/>
      </c>
      <c r="E949" s="25"/>
      <c r="F949" s="23" t="str">
        <f t="array" ref="F949">IF(G949="","",XLOOKUP(G949,selector_13,selector_13_ids,""))</f>
        <v/>
      </c>
      <c r="G949" s="25"/>
      <c r="H949" s="14"/>
      <c r="I949" s="23" t="str">
        <f t="array" ref="I949">IF(J949="","",XLOOKUP(J949,selector_13,selector_13_ids,""))</f>
        <v/>
      </c>
      <c r="J949" s="25"/>
      <c r="K949" s="14"/>
      <c r="L949" s="23" t="str">
        <f t="array" ref="L949">IF(M949="","",XLOOKUP(M949,selector_07,selector_07_ids,""))</f>
        <v/>
      </c>
      <c r="M949" s="25"/>
      <c r="N949" s="14"/>
      <c r="O949" s="14"/>
      <c r="P949" s="14"/>
      <c r="Q949" s="14"/>
      <c r="R949" s="14"/>
      <c r="S949" s="14"/>
      <c r="T949" s="14"/>
      <c r="U949" s="14"/>
      <c r="V949" s="14"/>
      <c r="W949" s="23" t="str">
        <f t="array" ref="W949">IF(X949="","",XLOOKUP(X949,selector_04,selector_04_ids,""))</f>
        <v/>
      </c>
      <c r="X949" s="25"/>
      <c r="Y949" s="14"/>
      <c r="Z949" s="27"/>
      <c r="AA949" s="14"/>
    </row>
    <row r="950">
      <c r="A950" s="14"/>
      <c r="B950" s="23" t="str">
        <f>IF($A950="","",'Система'!$B$4)</f>
        <v/>
      </c>
      <c r="C950" s="14"/>
      <c r="D950" s="23" t="str">
        <f t="array" ref="D950">IF(E950="","",XLOOKUP(E950,selector_12,selector_12_ids,""))</f>
        <v/>
      </c>
      <c r="E950" s="25"/>
      <c r="F950" s="23" t="str">
        <f t="array" ref="F950">IF(G950="","",XLOOKUP(G950,selector_13,selector_13_ids,""))</f>
        <v/>
      </c>
      <c r="G950" s="25"/>
      <c r="H950" s="14"/>
      <c r="I950" s="23" t="str">
        <f t="array" ref="I950">IF(J950="","",XLOOKUP(J950,selector_13,selector_13_ids,""))</f>
        <v/>
      </c>
      <c r="J950" s="25"/>
      <c r="K950" s="14"/>
      <c r="L950" s="23" t="str">
        <f t="array" ref="L950">IF(M950="","",XLOOKUP(M950,selector_07,selector_07_ids,""))</f>
        <v/>
      </c>
      <c r="M950" s="25"/>
      <c r="N950" s="14"/>
      <c r="O950" s="14"/>
      <c r="P950" s="14"/>
      <c r="Q950" s="14"/>
      <c r="R950" s="14"/>
      <c r="S950" s="14"/>
      <c r="T950" s="14"/>
      <c r="U950" s="14"/>
      <c r="V950" s="14"/>
      <c r="W950" s="23" t="str">
        <f t="array" ref="W950">IF(X950="","",XLOOKUP(X950,selector_04,selector_04_ids,""))</f>
        <v/>
      </c>
      <c r="X950" s="25"/>
      <c r="Y950" s="14"/>
      <c r="Z950" s="27"/>
      <c r="AA950" s="14"/>
    </row>
    <row r="951">
      <c r="A951" s="14"/>
      <c r="B951" s="23" t="str">
        <f>IF($A951="","",'Система'!$B$4)</f>
        <v/>
      </c>
      <c r="C951" s="14"/>
      <c r="D951" s="23" t="str">
        <f t="array" ref="D951">IF(E951="","",XLOOKUP(E951,selector_12,selector_12_ids,""))</f>
        <v/>
      </c>
      <c r="E951" s="25"/>
      <c r="F951" s="23" t="str">
        <f t="array" ref="F951">IF(G951="","",XLOOKUP(G951,selector_13,selector_13_ids,""))</f>
        <v/>
      </c>
      <c r="G951" s="25"/>
      <c r="H951" s="14"/>
      <c r="I951" s="23" t="str">
        <f t="array" ref="I951">IF(J951="","",XLOOKUP(J951,selector_13,selector_13_ids,""))</f>
        <v/>
      </c>
      <c r="J951" s="25"/>
      <c r="K951" s="14"/>
      <c r="L951" s="23" t="str">
        <f t="array" ref="L951">IF(M951="","",XLOOKUP(M951,selector_07,selector_07_ids,""))</f>
        <v/>
      </c>
      <c r="M951" s="25"/>
      <c r="N951" s="14"/>
      <c r="O951" s="14"/>
      <c r="P951" s="14"/>
      <c r="Q951" s="14"/>
      <c r="R951" s="14"/>
      <c r="S951" s="14"/>
      <c r="T951" s="14"/>
      <c r="U951" s="14"/>
      <c r="V951" s="14"/>
      <c r="W951" s="23" t="str">
        <f t="array" ref="W951">IF(X951="","",XLOOKUP(X951,selector_04,selector_04_ids,""))</f>
        <v/>
      </c>
      <c r="X951" s="25"/>
      <c r="Y951" s="14"/>
      <c r="Z951" s="27"/>
      <c r="AA951" s="14"/>
    </row>
    <row r="952">
      <c r="A952" s="14"/>
      <c r="B952" s="23" t="str">
        <f>IF($A952="","",'Система'!$B$4)</f>
        <v/>
      </c>
      <c r="C952" s="14"/>
      <c r="D952" s="23" t="str">
        <f t="array" ref="D952">IF(E952="","",XLOOKUP(E952,selector_12,selector_12_ids,""))</f>
        <v/>
      </c>
      <c r="E952" s="25"/>
      <c r="F952" s="23" t="str">
        <f t="array" ref="F952">IF(G952="","",XLOOKUP(G952,selector_13,selector_13_ids,""))</f>
        <v/>
      </c>
      <c r="G952" s="25"/>
      <c r="H952" s="14"/>
      <c r="I952" s="23" t="str">
        <f t="array" ref="I952">IF(J952="","",XLOOKUP(J952,selector_13,selector_13_ids,""))</f>
        <v/>
      </c>
      <c r="J952" s="25"/>
      <c r="K952" s="14"/>
      <c r="L952" s="23" t="str">
        <f t="array" ref="L952">IF(M952="","",XLOOKUP(M952,selector_07,selector_07_ids,""))</f>
        <v/>
      </c>
      <c r="M952" s="25"/>
      <c r="N952" s="14"/>
      <c r="O952" s="14"/>
      <c r="P952" s="14"/>
      <c r="Q952" s="14"/>
      <c r="R952" s="14"/>
      <c r="S952" s="14"/>
      <c r="T952" s="14"/>
      <c r="U952" s="14"/>
      <c r="V952" s="14"/>
      <c r="W952" s="23" t="str">
        <f t="array" ref="W952">IF(X952="","",XLOOKUP(X952,selector_04,selector_04_ids,""))</f>
        <v/>
      </c>
      <c r="X952" s="25"/>
      <c r="Y952" s="14"/>
      <c r="Z952" s="27"/>
      <c r="AA952" s="14"/>
    </row>
    <row r="953">
      <c r="A953" s="14"/>
      <c r="B953" s="23" t="str">
        <f>IF($A953="","",'Система'!$B$4)</f>
        <v/>
      </c>
      <c r="C953" s="14"/>
      <c r="D953" s="23" t="str">
        <f t="array" ref="D953">IF(E953="","",XLOOKUP(E953,selector_12,selector_12_ids,""))</f>
        <v/>
      </c>
      <c r="E953" s="25"/>
      <c r="F953" s="23" t="str">
        <f t="array" ref="F953">IF(G953="","",XLOOKUP(G953,selector_13,selector_13_ids,""))</f>
        <v/>
      </c>
      <c r="G953" s="25"/>
      <c r="H953" s="14"/>
      <c r="I953" s="23" t="str">
        <f t="array" ref="I953">IF(J953="","",XLOOKUP(J953,selector_13,selector_13_ids,""))</f>
        <v/>
      </c>
      <c r="J953" s="25"/>
      <c r="K953" s="14"/>
      <c r="L953" s="23" t="str">
        <f t="array" ref="L953">IF(M953="","",XLOOKUP(M953,selector_07,selector_07_ids,""))</f>
        <v/>
      </c>
      <c r="M953" s="25"/>
      <c r="N953" s="14"/>
      <c r="O953" s="14"/>
      <c r="P953" s="14"/>
      <c r="Q953" s="14"/>
      <c r="R953" s="14"/>
      <c r="S953" s="14"/>
      <c r="T953" s="14"/>
      <c r="U953" s="14"/>
      <c r="V953" s="14"/>
      <c r="W953" s="23" t="str">
        <f t="array" ref="W953">IF(X953="","",XLOOKUP(X953,selector_04,selector_04_ids,""))</f>
        <v/>
      </c>
      <c r="X953" s="25"/>
      <c r="Y953" s="14"/>
      <c r="Z953" s="27"/>
      <c r="AA953" s="14"/>
    </row>
    <row r="954">
      <c r="A954" s="14"/>
      <c r="B954" s="23" t="str">
        <f>IF($A954="","",'Система'!$B$4)</f>
        <v/>
      </c>
      <c r="C954" s="14"/>
      <c r="D954" s="23" t="str">
        <f t="array" ref="D954">IF(E954="","",XLOOKUP(E954,selector_12,selector_12_ids,""))</f>
        <v/>
      </c>
      <c r="E954" s="25"/>
      <c r="F954" s="23" t="str">
        <f t="array" ref="F954">IF(G954="","",XLOOKUP(G954,selector_13,selector_13_ids,""))</f>
        <v/>
      </c>
      <c r="G954" s="25"/>
      <c r="H954" s="14"/>
      <c r="I954" s="23" t="str">
        <f t="array" ref="I954">IF(J954="","",XLOOKUP(J954,selector_13,selector_13_ids,""))</f>
        <v/>
      </c>
      <c r="J954" s="25"/>
      <c r="K954" s="14"/>
      <c r="L954" s="23" t="str">
        <f t="array" ref="L954">IF(M954="","",XLOOKUP(M954,selector_07,selector_07_ids,""))</f>
        <v/>
      </c>
      <c r="M954" s="25"/>
      <c r="N954" s="14"/>
      <c r="O954" s="14"/>
      <c r="P954" s="14"/>
      <c r="Q954" s="14"/>
      <c r="R954" s="14"/>
      <c r="S954" s="14"/>
      <c r="T954" s="14"/>
      <c r="U954" s="14"/>
      <c r="V954" s="14"/>
      <c r="W954" s="23" t="str">
        <f t="array" ref="W954">IF(X954="","",XLOOKUP(X954,selector_04,selector_04_ids,""))</f>
        <v/>
      </c>
      <c r="X954" s="25"/>
      <c r="Y954" s="14"/>
      <c r="Z954" s="27"/>
      <c r="AA954" s="14"/>
    </row>
    <row r="955">
      <c r="A955" s="14"/>
      <c r="B955" s="23" t="str">
        <f>IF($A955="","",'Система'!$B$4)</f>
        <v/>
      </c>
      <c r="C955" s="14"/>
      <c r="D955" s="23" t="str">
        <f t="array" ref="D955">IF(E955="","",XLOOKUP(E955,selector_12,selector_12_ids,""))</f>
        <v/>
      </c>
      <c r="E955" s="25"/>
      <c r="F955" s="23" t="str">
        <f t="array" ref="F955">IF(G955="","",XLOOKUP(G955,selector_13,selector_13_ids,""))</f>
        <v/>
      </c>
      <c r="G955" s="25"/>
      <c r="H955" s="14"/>
      <c r="I955" s="23" t="str">
        <f t="array" ref="I955">IF(J955="","",XLOOKUP(J955,selector_13,selector_13_ids,""))</f>
        <v/>
      </c>
      <c r="J955" s="25"/>
      <c r="K955" s="14"/>
      <c r="L955" s="23" t="str">
        <f t="array" ref="L955">IF(M955="","",XLOOKUP(M955,selector_07,selector_07_ids,""))</f>
        <v/>
      </c>
      <c r="M955" s="25"/>
      <c r="N955" s="14"/>
      <c r="O955" s="14"/>
      <c r="P955" s="14"/>
      <c r="Q955" s="14"/>
      <c r="R955" s="14"/>
      <c r="S955" s="14"/>
      <c r="T955" s="14"/>
      <c r="U955" s="14"/>
      <c r="V955" s="14"/>
      <c r="W955" s="23" t="str">
        <f t="array" ref="W955">IF(X955="","",XLOOKUP(X955,selector_04,selector_04_ids,""))</f>
        <v/>
      </c>
      <c r="X955" s="25"/>
      <c r="Y955" s="14"/>
      <c r="Z955" s="27"/>
      <c r="AA955" s="14"/>
    </row>
    <row r="956">
      <c r="A956" s="14"/>
      <c r="B956" s="23" t="str">
        <f>IF($A956="","",'Система'!$B$4)</f>
        <v/>
      </c>
      <c r="C956" s="14"/>
      <c r="D956" s="23" t="str">
        <f t="array" ref="D956">IF(E956="","",XLOOKUP(E956,selector_12,selector_12_ids,""))</f>
        <v/>
      </c>
      <c r="E956" s="25"/>
      <c r="F956" s="23" t="str">
        <f t="array" ref="F956">IF(G956="","",XLOOKUP(G956,selector_13,selector_13_ids,""))</f>
        <v/>
      </c>
      <c r="G956" s="25"/>
      <c r="H956" s="14"/>
      <c r="I956" s="23" t="str">
        <f t="array" ref="I956">IF(J956="","",XLOOKUP(J956,selector_13,selector_13_ids,""))</f>
        <v/>
      </c>
      <c r="J956" s="25"/>
      <c r="K956" s="14"/>
      <c r="L956" s="23" t="str">
        <f t="array" ref="L956">IF(M956="","",XLOOKUP(M956,selector_07,selector_07_ids,""))</f>
        <v/>
      </c>
      <c r="M956" s="25"/>
      <c r="N956" s="14"/>
      <c r="O956" s="14"/>
      <c r="P956" s="14"/>
      <c r="Q956" s="14"/>
      <c r="R956" s="14"/>
      <c r="S956" s="14"/>
      <c r="T956" s="14"/>
      <c r="U956" s="14"/>
      <c r="V956" s="14"/>
      <c r="W956" s="23" t="str">
        <f t="array" ref="W956">IF(X956="","",XLOOKUP(X956,selector_04,selector_04_ids,""))</f>
        <v/>
      </c>
      <c r="X956" s="25"/>
      <c r="Y956" s="14"/>
      <c r="Z956" s="27"/>
      <c r="AA956" s="14"/>
    </row>
    <row r="957">
      <c r="A957" s="14"/>
      <c r="B957" s="23" t="str">
        <f>IF($A957="","",'Система'!$B$4)</f>
        <v/>
      </c>
      <c r="C957" s="14"/>
      <c r="D957" s="23" t="str">
        <f t="array" ref="D957">IF(E957="","",XLOOKUP(E957,selector_12,selector_12_ids,""))</f>
        <v/>
      </c>
      <c r="E957" s="25"/>
      <c r="F957" s="23" t="str">
        <f t="array" ref="F957">IF(G957="","",XLOOKUP(G957,selector_13,selector_13_ids,""))</f>
        <v/>
      </c>
      <c r="G957" s="25"/>
      <c r="H957" s="14"/>
      <c r="I957" s="23" t="str">
        <f t="array" ref="I957">IF(J957="","",XLOOKUP(J957,selector_13,selector_13_ids,""))</f>
        <v/>
      </c>
      <c r="J957" s="25"/>
      <c r="K957" s="14"/>
      <c r="L957" s="23" t="str">
        <f t="array" ref="L957">IF(M957="","",XLOOKUP(M957,selector_07,selector_07_ids,""))</f>
        <v/>
      </c>
      <c r="M957" s="25"/>
      <c r="N957" s="14"/>
      <c r="O957" s="14"/>
      <c r="P957" s="14"/>
      <c r="Q957" s="14"/>
      <c r="R957" s="14"/>
      <c r="S957" s="14"/>
      <c r="T957" s="14"/>
      <c r="U957" s="14"/>
      <c r="V957" s="14"/>
      <c r="W957" s="23" t="str">
        <f t="array" ref="W957">IF(X957="","",XLOOKUP(X957,selector_04,selector_04_ids,""))</f>
        <v/>
      </c>
      <c r="X957" s="25"/>
      <c r="Y957" s="14"/>
      <c r="Z957" s="27"/>
      <c r="AA957" s="14"/>
    </row>
    <row r="958">
      <c r="A958" s="14"/>
      <c r="B958" s="23" t="str">
        <f>IF($A958="","",'Система'!$B$4)</f>
        <v/>
      </c>
      <c r="C958" s="14"/>
      <c r="D958" s="23" t="str">
        <f t="array" ref="D958">IF(E958="","",XLOOKUP(E958,selector_12,selector_12_ids,""))</f>
        <v/>
      </c>
      <c r="E958" s="25"/>
      <c r="F958" s="23" t="str">
        <f t="array" ref="F958">IF(G958="","",XLOOKUP(G958,selector_13,selector_13_ids,""))</f>
        <v/>
      </c>
      <c r="G958" s="25"/>
      <c r="H958" s="14"/>
      <c r="I958" s="23" t="str">
        <f t="array" ref="I958">IF(J958="","",XLOOKUP(J958,selector_13,selector_13_ids,""))</f>
        <v/>
      </c>
      <c r="J958" s="25"/>
      <c r="K958" s="14"/>
      <c r="L958" s="23" t="str">
        <f t="array" ref="L958">IF(M958="","",XLOOKUP(M958,selector_07,selector_07_ids,""))</f>
        <v/>
      </c>
      <c r="M958" s="25"/>
      <c r="N958" s="14"/>
      <c r="O958" s="14"/>
      <c r="P958" s="14"/>
      <c r="Q958" s="14"/>
      <c r="R958" s="14"/>
      <c r="S958" s="14"/>
      <c r="T958" s="14"/>
      <c r="U958" s="14"/>
      <c r="V958" s="14"/>
      <c r="W958" s="23" t="str">
        <f t="array" ref="W958">IF(X958="","",XLOOKUP(X958,selector_04,selector_04_ids,""))</f>
        <v/>
      </c>
      <c r="X958" s="25"/>
      <c r="Y958" s="14"/>
      <c r="Z958" s="27"/>
      <c r="AA958" s="14"/>
    </row>
    <row r="959">
      <c r="A959" s="14"/>
      <c r="B959" s="23" t="str">
        <f>IF($A959="","",'Система'!$B$4)</f>
        <v/>
      </c>
      <c r="C959" s="14"/>
      <c r="D959" s="23" t="str">
        <f t="array" ref="D959">IF(E959="","",XLOOKUP(E959,selector_12,selector_12_ids,""))</f>
        <v/>
      </c>
      <c r="E959" s="25"/>
      <c r="F959" s="23" t="str">
        <f t="array" ref="F959">IF(G959="","",XLOOKUP(G959,selector_13,selector_13_ids,""))</f>
        <v/>
      </c>
      <c r="G959" s="25"/>
      <c r="H959" s="14"/>
      <c r="I959" s="23" t="str">
        <f t="array" ref="I959">IF(J959="","",XLOOKUP(J959,selector_13,selector_13_ids,""))</f>
        <v/>
      </c>
      <c r="J959" s="25"/>
      <c r="K959" s="14"/>
      <c r="L959" s="23" t="str">
        <f t="array" ref="L959">IF(M959="","",XLOOKUP(M959,selector_07,selector_07_ids,""))</f>
        <v/>
      </c>
      <c r="M959" s="25"/>
      <c r="N959" s="14"/>
      <c r="O959" s="14"/>
      <c r="P959" s="14"/>
      <c r="Q959" s="14"/>
      <c r="R959" s="14"/>
      <c r="S959" s="14"/>
      <c r="T959" s="14"/>
      <c r="U959" s="14"/>
      <c r="V959" s="14"/>
      <c r="W959" s="23" t="str">
        <f t="array" ref="W959">IF(X959="","",XLOOKUP(X959,selector_04,selector_04_ids,""))</f>
        <v/>
      </c>
      <c r="X959" s="25"/>
      <c r="Y959" s="14"/>
      <c r="Z959" s="27"/>
      <c r="AA959" s="14"/>
    </row>
    <row r="960">
      <c r="A960" s="14"/>
      <c r="B960" s="23" t="str">
        <f>IF($A960="","",'Система'!$B$4)</f>
        <v/>
      </c>
      <c r="C960" s="14"/>
      <c r="D960" s="23" t="str">
        <f t="array" ref="D960">IF(E960="","",XLOOKUP(E960,selector_12,selector_12_ids,""))</f>
        <v/>
      </c>
      <c r="E960" s="25"/>
      <c r="F960" s="23" t="str">
        <f t="array" ref="F960">IF(G960="","",XLOOKUP(G960,selector_13,selector_13_ids,""))</f>
        <v/>
      </c>
      <c r="G960" s="25"/>
      <c r="H960" s="14"/>
      <c r="I960" s="23" t="str">
        <f t="array" ref="I960">IF(J960="","",XLOOKUP(J960,selector_13,selector_13_ids,""))</f>
        <v/>
      </c>
      <c r="J960" s="25"/>
      <c r="K960" s="14"/>
      <c r="L960" s="23" t="str">
        <f t="array" ref="L960">IF(M960="","",XLOOKUP(M960,selector_07,selector_07_ids,""))</f>
        <v/>
      </c>
      <c r="M960" s="25"/>
      <c r="N960" s="14"/>
      <c r="O960" s="14"/>
      <c r="P960" s="14"/>
      <c r="Q960" s="14"/>
      <c r="R960" s="14"/>
      <c r="S960" s="14"/>
      <c r="T960" s="14"/>
      <c r="U960" s="14"/>
      <c r="V960" s="14"/>
      <c r="W960" s="23" t="str">
        <f t="array" ref="W960">IF(X960="","",XLOOKUP(X960,selector_04,selector_04_ids,""))</f>
        <v/>
      </c>
      <c r="X960" s="25"/>
      <c r="Y960" s="14"/>
      <c r="Z960" s="27"/>
      <c r="AA960" s="14"/>
    </row>
    <row r="961">
      <c r="A961" s="14"/>
      <c r="B961" s="23" t="str">
        <f>IF($A961="","",'Система'!$B$4)</f>
        <v/>
      </c>
      <c r="C961" s="14"/>
      <c r="D961" s="23" t="str">
        <f t="array" ref="D961">IF(E961="","",XLOOKUP(E961,selector_12,selector_12_ids,""))</f>
        <v/>
      </c>
      <c r="E961" s="25"/>
      <c r="F961" s="23" t="str">
        <f t="array" ref="F961">IF(G961="","",XLOOKUP(G961,selector_13,selector_13_ids,""))</f>
        <v/>
      </c>
      <c r="G961" s="25"/>
      <c r="H961" s="14"/>
      <c r="I961" s="23" t="str">
        <f t="array" ref="I961">IF(J961="","",XLOOKUP(J961,selector_13,selector_13_ids,""))</f>
        <v/>
      </c>
      <c r="J961" s="25"/>
      <c r="K961" s="14"/>
      <c r="L961" s="23" t="str">
        <f t="array" ref="L961">IF(M961="","",XLOOKUP(M961,selector_07,selector_07_ids,""))</f>
        <v/>
      </c>
      <c r="M961" s="25"/>
      <c r="N961" s="14"/>
      <c r="O961" s="14"/>
      <c r="P961" s="14"/>
      <c r="Q961" s="14"/>
      <c r="R961" s="14"/>
      <c r="S961" s="14"/>
      <c r="T961" s="14"/>
      <c r="U961" s="14"/>
      <c r="V961" s="14"/>
      <c r="W961" s="23" t="str">
        <f t="array" ref="W961">IF(X961="","",XLOOKUP(X961,selector_04,selector_04_ids,""))</f>
        <v/>
      </c>
      <c r="X961" s="25"/>
      <c r="Y961" s="14"/>
      <c r="Z961" s="27"/>
      <c r="AA961" s="14"/>
    </row>
    <row r="962">
      <c r="A962" s="14"/>
      <c r="B962" s="23" t="str">
        <f>IF($A962="","",'Система'!$B$4)</f>
        <v/>
      </c>
      <c r="C962" s="14"/>
      <c r="D962" s="23" t="str">
        <f t="array" ref="D962">IF(E962="","",XLOOKUP(E962,selector_12,selector_12_ids,""))</f>
        <v/>
      </c>
      <c r="E962" s="25"/>
      <c r="F962" s="23" t="str">
        <f t="array" ref="F962">IF(G962="","",XLOOKUP(G962,selector_13,selector_13_ids,""))</f>
        <v/>
      </c>
      <c r="G962" s="25"/>
      <c r="H962" s="14"/>
      <c r="I962" s="23" t="str">
        <f t="array" ref="I962">IF(J962="","",XLOOKUP(J962,selector_13,selector_13_ids,""))</f>
        <v/>
      </c>
      <c r="J962" s="25"/>
      <c r="K962" s="14"/>
      <c r="L962" s="23" t="str">
        <f t="array" ref="L962">IF(M962="","",XLOOKUP(M962,selector_07,selector_07_ids,""))</f>
        <v/>
      </c>
      <c r="M962" s="25"/>
      <c r="N962" s="14"/>
      <c r="O962" s="14"/>
      <c r="P962" s="14"/>
      <c r="Q962" s="14"/>
      <c r="R962" s="14"/>
      <c r="S962" s="14"/>
      <c r="T962" s="14"/>
      <c r="U962" s="14"/>
      <c r="V962" s="14"/>
      <c r="W962" s="23" t="str">
        <f t="array" ref="W962">IF(X962="","",XLOOKUP(X962,selector_04,selector_04_ids,""))</f>
        <v/>
      </c>
      <c r="X962" s="25"/>
      <c r="Y962" s="14"/>
      <c r="Z962" s="27"/>
      <c r="AA962" s="14"/>
    </row>
    <row r="963">
      <c r="A963" s="14"/>
      <c r="B963" s="23" t="str">
        <f>IF($A963="","",'Система'!$B$4)</f>
        <v/>
      </c>
      <c r="C963" s="14"/>
      <c r="D963" s="23" t="str">
        <f t="array" ref="D963">IF(E963="","",XLOOKUP(E963,selector_12,selector_12_ids,""))</f>
        <v/>
      </c>
      <c r="E963" s="25"/>
      <c r="F963" s="23" t="str">
        <f t="array" ref="F963">IF(G963="","",XLOOKUP(G963,selector_13,selector_13_ids,""))</f>
        <v/>
      </c>
      <c r="G963" s="25"/>
      <c r="H963" s="14"/>
      <c r="I963" s="23" t="str">
        <f t="array" ref="I963">IF(J963="","",XLOOKUP(J963,selector_13,selector_13_ids,""))</f>
        <v/>
      </c>
      <c r="J963" s="25"/>
      <c r="K963" s="14"/>
      <c r="L963" s="23" t="str">
        <f t="array" ref="L963">IF(M963="","",XLOOKUP(M963,selector_07,selector_07_ids,""))</f>
        <v/>
      </c>
      <c r="M963" s="25"/>
      <c r="N963" s="14"/>
      <c r="O963" s="14"/>
      <c r="P963" s="14"/>
      <c r="Q963" s="14"/>
      <c r="R963" s="14"/>
      <c r="S963" s="14"/>
      <c r="T963" s="14"/>
      <c r="U963" s="14"/>
      <c r="V963" s="14"/>
      <c r="W963" s="23" t="str">
        <f t="array" ref="W963">IF(X963="","",XLOOKUP(X963,selector_04,selector_04_ids,""))</f>
        <v/>
      </c>
      <c r="X963" s="25"/>
      <c r="Y963" s="14"/>
      <c r="Z963" s="27"/>
      <c r="AA963" s="14"/>
    </row>
    <row r="964">
      <c r="A964" s="14"/>
      <c r="B964" s="23" t="str">
        <f>IF($A964="","",'Система'!$B$4)</f>
        <v/>
      </c>
      <c r="C964" s="14"/>
      <c r="D964" s="23" t="str">
        <f t="array" ref="D964">IF(E964="","",XLOOKUP(E964,selector_12,selector_12_ids,""))</f>
        <v/>
      </c>
      <c r="E964" s="25"/>
      <c r="F964" s="23" t="str">
        <f t="array" ref="F964">IF(G964="","",XLOOKUP(G964,selector_13,selector_13_ids,""))</f>
        <v/>
      </c>
      <c r="G964" s="25"/>
      <c r="H964" s="14"/>
      <c r="I964" s="23" t="str">
        <f t="array" ref="I964">IF(J964="","",XLOOKUP(J964,selector_13,selector_13_ids,""))</f>
        <v/>
      </c>
      <c r="J964" s="25"/>
      <c r="K964" s="14"/>
      <c r="L964" s="23" t="str">
        <f t="array" ref="L964">IF(M964="","",XLOOKUP(M964,selector_07,selector_07_ids,""))</f>
        <v/>
      </c>
      <c r="M964" s="25"/>
      <c r="N964" s="14"/>
      <c r="O964" s="14"/>
      <c r="P964" s="14"/>
      <c r="Q964" s="14"/>
      <c r="R964" s="14"/>
      <c r="S964" s="14"/>
      <c r="T964" s="14"/>
      <c r="U964" s="14"/>
      <c r="V964" s="14"/>
      <c r="W964" s="23" t="str">
        <f t="array" ref="W964">IF(X964="","",XLOOKUP(X964,selector_04,selector_04_ids,""))</f>
        <v/>
      </c>
      <c r="X964" s="25"/>
      <c r="Y964" s="14"/>
      <c r="Z964" s="27"/>
      <c r="AA964" s="14"/>
    </row>
    <row r="965">
      <c r="A965" s="14"/>
      <c r="B965" s="23" t="str">
        <f>IF($A965="","",'Система'!$B$4)</f>
        <v/>
      </c>
      <c r="C965" s="14"/>
      <c r="D965" s="23" t="str">
        <f t="array" ref="D965">IF(E965="","",XLOOKUP(E965,selector_12,selector_12_ids,""))</f>
        <v/>
      </c>
      <c r="E965" s="25"/>
      <c r="F965" s="23" t="str">
        <f t="array" ref="F965">IF(G965="","",XLOOKUP(G965,selector_13,selector_13_ids,""))</f>
        <v/>
      </c>
      <c r="G965" s="25"/>
      <c r="H965" s="14"/>
      <c r="I965" s="23" t="str">
        <f t="array" ref="I965">IF(J965="","",XLOOKUP(J965,selector_13,selector_13_ids,""))</f>
        <v/>
      </c>
      <c r="J965" s="25"/>
      <c r="K965" s="14"/>
      <c r="L965" s="23" t="str">
        <f t="array" ref="L965">IF(M965="","",XLOOKUP(M965,selector_07,selector_07_ids,""))</f>
        <v/>
      </c>
      <c r="M965" s="25"/>
      <c r="N965" s="14"/>
      <c r="O965" s="14"/>
      <c r="P965" s="14"/>
      <c r="Q965" s="14"/>
      <c r="R965" s="14"/>
      <c r="S965" s="14"/>
      <c r="T965" s="14"/>
      <c r="U965" s="14"/>
      <c r="V965" s="14"/>
      <c r="W965" s="23" t="str">
        <f t="array" ref="W965">IF(X965="","",XLOOKUP(X965,selector_04,selector_04_ids,""))</f>
        <v/>
      </c>
      <c r="X965" s="25"/>
      <c r="Y965" s="14"/>
      <c r="Z965" s="27"/>
      <c r="AA965" s="14"/>
    </row>
    <row r="966">
      <c r="A966" s="14"/>
      <c r="B966" s="23" t="str">
        <f>IF($A966="","",'Система'!$B$4)</f>
        <v/>
      </c>
      <c r="C966" s="14"/>
      <c r="D966" s="23" t="str">
        <f t="array" ref="D966">IF(E966="","",XLOOKUP(E966,selector_12,selector_12_ids,""))</f>
        <v/>
      </c>
      <c r="E966" s="25"/>
      <c r="F966" s="23" t="str">
        <f t="array" ref="F966">IF(G966="","",XLOOKUP(G966,selector_13,selector_13_ids,""))</f>
        <v/>
      </c>
      <c r="G966" s="25"/>
      <c r="H966" s="14"/>
      <c r="I966" s="23" t="str">
        <f t="array" ref="I966">IF(J966="","",XLOOKUP(J966,selector_13,selector_13_ids,""))</f>
        <v/>
      </c>
      <c r="J966" s="25"/>
      <c r="K966" s="14"/>
      <c r="L966" s="23" t="str">
        <f t="array" ref="L966">IF(M966="","",XLOOKUP(M966,selector_07,selector_07_ids,""))</f>
        <v/>
      </c>
      <c r="M966" s="25"/>
      <c r="N966" s="14"/>
      <c r="O966" s="14"/>
      <c r="P966" s="14"/>
      <c r="Q966" s="14"/>
      <c r="R966" s="14"/>
      <c r="S966" s="14"/>
      <c r="T966" s="14"/>
      <c r="U966" s="14"/>
      <c r="V966" s="14"/>
      <c r="W966" s="23" t="str">
        <f t="array" ref="W966">IF(X966="","",XLOOKUP(X966,selector_04,selector_04_ids,""))</f>
        <v/>
      </c>
      <c r="X966" s="25"/>
      <c r="Y966" s="14"/>
      <c r="Z966" s="27"/>
      <c r="AA966" s="14"/>
    </row>
    <row r="967">
      <c r="A967" s="14"/>
      <c r="B967" s="23" t="str">
        <f>IF($A967="","",'Система'!$B$4)</f>
        <v/>
      </c>
      <c r="C967" s="14"/>
      <c r="D967" s="23" t="str">
        <f t="array" ref="D967">IF(E967="","",XLOOKUP(E967,selector_12,selector_12_ids,""))</f>
        <v/>
      </c>
      <c r="E967" s="25"/>
      <c r="F967" s="23" t="str">
        <f t="array" ref="F967">IF(G967="","",XLOOKUP(G967,selector_13,selector_13_ids,""))</f>
        <v/>
      </c>
      <c r="G967" s="25"/>
      <c r="H967" s="14"/>
      <c r="I967" s="23" t="str">
        <f t="array" ref="I967">IF(J967="","",XLOOKUP(J967,selector_13,selector_13_ids,""))</f>
        <v/>
      </c>
      <c r="J967" s="25"/>
      <c r="K967" s="14"/>
      <c r="L967" s="23" t="str">
        <f t="array" ref="L967">IF(M967="","",XLOOKUP(M967,selector_07,selector_07_ids,""))</f>
        <v/>
      </c>
      <c r="M967" s="25"/>
      <c r="N967" s="14"/>
      <c r="O967" s="14"/>
      <c r="P967" s="14"/>
      <c r="Q967" s="14"/>
      <c r="R967" s="14"/>
      <c r="S967" s="14"/>
      <c r="T967" s="14"/>
      <c r="U967" s="14"/>
      <c r="V967" s="14"/>
      <c r="W967" s="23" t="str">
        <f t="array" ref="W967">IF(X967="","",XLOOKUP(X967,selector_04,selector_04_ids,""))</f>
        <v/>
      </c>
      <c r="X967" s="25"/>
      <c r="Y967" s="14"/>
      <c r="Z967" s="27"/>
      <c r="AA967" s="14"/>
    </row>
    <row r="968">
      <c r="A968" s="14"/>
      <c r="B968" s="23" t="str">
        <f>IF($A968="","",'Система'!$B$4)</f>
        <v/>
      </c>
      <c r="C968" s="14"/>
      <c r="D968" s="23" t="str">
        <f t="array" ref="D968">IF(E968="","",XLOOKUP(E968,selector_12,selector_12_ids,""))</f>
        <v/>
      </c>
      <c r="E968" s="25"/>
      <c r="F968" s="23" t="str">
        <f t="array" ref="F968">IF(G968="","",XLOOKUP(G968,selector_13,selector_13_ids,""))</f>
        <v/>
      </c>
      <c r="G968" s="25"/>
      <c r="H968" s="14"/>
      <c r="I968" s="23" t="str">
        <f t="array" ref="I968">IF(J968="","",XLOOKUP(J968,selector_13,selector_13_ids,""))</f>
        <v/>
      </c>
      <c r="J968" s="25"/>
      <c r="K968" s="14"/>
      <c r="L968" s="23" t="str">
        <f t="array" ref="L968">IF(M968="","",XLOOKUP(M968,selector_07,selector_07_ids,""))</f>
        <v/>
      </c>
      <c r="M968" s="25"/>
      <c r="N968" s="14"/>
      <c r="O968" s="14"/>
      <c r="P968" s="14"/>
      <c r="Q968" s="14"/>
      <c r="R968" s="14"/>
      <c r="S968" s="14"/>
      <c r="T968" s="14"/>
      <c r="U968" s="14"/>
      <c r="V968" s="14"/>
      <c r="W968" s="23" t="str">
        <f t="array" ref="W968">IF(X968="","",XLOOKUP(X968,selector_04,selector_04_ids,""))</f>
        <v/>
      </c>
      <c r="X968" s="25"/>
      <c r="Y968" s="14"/>
      <c r="Z968" s="27"/>
      <c r="AA968" s="14"/>
    </row>
    <row r="969">
      <c r="A969" s="14"/>
      <c r="B969" s="23" t="str">
        <f>IF($A969="","",'Система'!$B$4)</f>
        <v/>
      </c>
      <c r="C969" s="14"/>
      <c r="D969" s="23" t="str">
        <f t="array" ref="D969">IF(E969="","",XLOOKUP(E969,selector_12,selector_12_ids,""))</f>
        <v/>
      </c>
      <c r="E969" s="25"/>
      <c r="F969" s="23" t="str">
        <f t="array" ref="F969">IF(G969="","",XLOOKUP(G969,selector_13,selector_13_ids,""))</f>
        <v/>
      </c>
      <c r="G969" s="25"/>
      <c r="H969" s="14"/>
      <c r="I969" s="23" t="str">
        <f t="array" ref="I969">IF(J969="","",XLOOKUP(J969,selector_13,selector_13_ids,""))</f>
        <v/>
      </c>
      <c r="J969" s="25"/>
      <c r="K969" s="14"/>
      <c r="L969" s="23" t="str">
        <f t="array" ref="L969">IF(M969="","",XLOOKUP(M969,selector_07,selector_07_ids,""))</f>
        <v/>
      </c>
      <c r="M969" s="25"/>
      <c r="N969" s="14"/>
      <c r="O969" s="14"/>
      <c r="P969" s="14"/>
      <c r="Q969" s="14"/>
      <c r="R969" s="14"/>
      <c r="S969" s="14"/>
      <c r="T969" s="14"/>
      <c r="U969" s="14"/>
      <c r="V969" s="14"/>
      <c r="W969" s="23" t="str">
        <f t="array" ref="W969">IF(X969="","",XLOOKUP(X969,selector_04,selector_04_ids,""))</f>
        <v/>
      </c>
      <c r="X969" s="25"/>
      <c r="Y969" s="14"/>
      <c r="Z969" s="27"/>
      <c r="AA969" s="14"/>
    </row>
    <row r="970">
      <c r="A970" s="14"/>
      <c r="B970" s="23" t="str">
        <f>IF($A970="","",'Система'!$B$4)</f>
        <v/>
      </c>
      <c r="C970" s="14"/>
      <c r="D970" s="23" t="str">
        <f t="array" ref="D970">IF(E970="","",XLOOKUP(E970,selector_12,selector_12_ids,""))</f>
        <v/>
      </c>
      <c r="E970" s="25"/>
      <c r="F970" s="23" t="str">
        <f t="array" ref="F970">IF(G970="","",XLOOKUP(G970,selector_13,selector_13_ids,""))</f>
        <v/>
      </c>
      <c r="G970" s="25"/>
      <c r="H970" s="14"/>
      <c r="I970" s="23" t="str">
        <f t="array" ref="I970">IF(J970="","",XLOOKUP(J970,selector_13,selector_13_ids,""))</f>
        <v/>
      </c>
      <c r="J970" s="25"/>
      <c r="K970" s="14"/>
      <c r="L970" s="23" t="str">
        <f t="array" ref="L970">IF(M970="","",XLOOKUP(M970,selector_07,selector_07_ids,""))</f>
        <v/>
      </c>
      <c r="M970" s="25"/>
      <c r="N970" s="14"/>
      <c r="O970" s="14"/>
      <c r="P970" s="14"/>
      <c r="Q970" s="14"/>
      <c r="R970" s="14"/>
      <c r="S970" s="14"/>
      <c r="T970" s="14"/>
      <c r="U970" s="14"/>
      <c r="V970" s="14"/>
      <c r="W970" s="23" t="str">
        <f t="array" ref="W970">IF(X970="","",XLOOKUP(X970,selector_04,selector_04_ids,""))</f>
        <v/>
      </c>
      <c r="X970" s="25"/>
      <c r="Y970" s="14"/>
      <c r="Z970" s="27"/>
      <c r="AA970" s="14"/>
    </row>
    <row r="971">
      <c r="A971" s="14"/>
      <c r="B971" s="23" t="str">
        <f>IF($A971="","",'Система'!$B$4)</f>
        <v/>
      </c>
      <c r="C971" s="14"/>
      <c r="D971" s="23" t="str">
        <f t="array" ref="D971">IF(E971="","",XLOOKUP(E971,selector_12,selector_12_ids,""))</f>
        <v/>
      </c>
      <c r="E971" s="25"/>
      <c r="F971" s="23" t="str">
        <f t="array" ref="F971">IF(G971="","",XLOOKUP(G971,selector_13,selector_13_ids,""))</f>
        <v/>
      </c>
      <c r="G971" s="25"/>
      <c r="H971" s="14"/>
      <c r="I971" s="23" t="str">
        <f t="array" ref="I971">IF(J971="","",XLOOKUP(J971,selector_13,selector_13_ids,""))</f>
        <v/>
      </c>
      <c r="J971" s="25"/>
      <c r="K971" s="14"/>
      <c r="L971" s="23" t="str">
        <f t="array" ref="L971">IF(M971="","",XLOOKUP(M971,selector_07,selector_07_ids,""))</f>
        <v/>
      </c>
      <c r="M971" s="25"/>
      <c r="N971" s="14"/>
      <c r="O971" s="14"/>
      <c r="P971" s="14"/>
      <c r="Q971" s="14"/>
      <c r="R971" s="14"/>
      <c r="S971" s="14"/>
      <c r="T971" s="14"/>
      <c r="U971" s="14"/>
      <c r="V971" s="14"/>
      <c r="W971" s="23" t="str">
        <f t="array" ref="W971">IF(X971="","",XLOOKUP(X971,selector_04,selector_04_ids,""))</f>
        <v/>
      </c>
      <c r="X971" s="25"/>
      <c r="Y971" s="14"/>
      <c r="Z971" s="27"/>
      <c r="AA971" s="14"/>
    </row>
    <row r="972">
      <c r="A972" s="14"/>
      <c r="B972" s="23" t="str">
        <f>IF($A972="","",'Система'!$B$4)</f>
        <v/>
      </c>
      <c r="C972" s="14"/>
      <c r="D972" s="23" t="str">
        <f t="array" ref="D972">IF(E972="","",XLOOKUP(E972,selector_12,selector_12_ids,""))</f>
        <v/>
      </c>
      <c r="E972" s="25"/>
      <c r="F972" s="23" t="str">
        <f t="array" ref="F972">IF(G972="","",XLOOKUP(G972,selector_13,selector_13_ids,""))</f>
        <v/>
      </c>
      <c r="G972" s="25"/>
      <c r="H972" s="14"/>
      <c r="I972" s="23" t="str">
        <f t="array" ref="I972">IF(J972="","",XLOOKUP(J972,selector_13,selector_13_ids,""))</f>
        <v/>
      </c>
      <c r="J972" s="25"/>
      <c r="K972" s="14"/>
      <c r="L972" s="23" t="str">
        <f t="array" ref="L972">IF(M972="","",XLOOKUP(M972,selector_07,selector_07_ids,""))</f>
        <v/>
      </c>
      <c r="M972" s="25"/>
      <c r="N972" s="14"/>
      <c r="O972" s="14"/>
      <c r="P972" s="14"/>
      <c r="Q972" s="14"/>
      <c r="R972" s="14"/>
      <c r="S972" s="14"/>
      <c r="T972" s="14"/>
      <c r="U972" s="14"/>
      <c r="V972" s="14"/>
      <c r="W972" s="23" t="str">
        <f t="array" ref="W972">IF(X972="","",XLOOKUP(X972,selector_04,selector_04_ids,""))</f>
        <v/>
      </c>
      <c r="X972" s="25"/>
      <c r="Y972" s="14"/>
      <c r="Z972" s="27"/>
      <c r="AA972" s="14"/>
    </row>
    <row r="973">
      <c r="A973" s="14"/>
      <c r="B973" s="23" t="str">
        <f>IF($A973="","",'Система'!$B$4)</f>
        <v/>
      </c>
      <c r="C973" s="14"/>
      <c r="D973" s="23" t="str">
        <f t="array" ref="D973">IF(E973="","",XLOOKUP(E973,selector_12,selector_12_ids,""))</f>
        <v/>
      </c>
      <c r="E973" s="25"/>
      <c r="F973" s="23" t="str">
        <f t="array" ref="F973">IF(G973="","",XLOOKUP(G973,selector_13,selector_13_ids,""))</f>
        <v/>
      </c>
      <c r="G973" s="25"/>
      <c r="H973" s="14"/>
      <c r="I973" s="23" t="str">
        <f t="array" ref="I973">IF(J973="","",XLOOKUP(J973,selector_13,selector_13_ids,""))</f>
        <v/>
      </c>
      <c r="J973" s="25"/>
      <c r="K973" s="14"/>
      <c r="L973" s="23" t="str">
        <f t="array" ref="L973">IF(M973="","",XLOOKUP(M973,selector_07,selector_07_ids,""))</f>
        <v/>
      </c>
      <c r="M973" s="25"/>
      <c r="N973" s="14"/>
      <c r="O973" s="14"/>
      <c r="P973" s="14"/>
      <c r="Q973" s="14"/>
      <c r="R973" s="14"/>
      <c r="S973" s="14"/>
      <c r="T973" s="14"/>
      <c r="U973" s="14"/>
      <c r="V973" s="14"/>
      <c r="W973" s="23" t="str">
        <f t="array" ref="W973">IF(X973="","",XLOOKUP(X973,selector_04,selector_04_ids,""))</f>
        <v/>
      </c>
      <c r="X973" s="25"/>
      <c r="Y973" s="14"/>
      <c r="Z973" s="27"/>
      <c r="AA973" s="14"/>
    </row>
    <row r="974">
      <c r="A974" s="14"/>
      <c r="B974" s="23" t="str">
        <f>IF($A974="","",'Система'!$B$4)</f>
        <v/>
      </c>
      <c r="C974" s="14"/>
      <c r="D974" s="23" t="str">
        <f t="array" ref="D974">IF(E974="","",XLOOKUP(E974,selector_12,selector_12_ids,""))</f>
        <v/>
      </c>
      <c r="E974" s="25"/>
      <c r="F974" s="23" t="str">
        <f t="array" ref="F974">IF(G974="","",XLOOKUP(G974,selector_13,selector_13_ids,""))</f>
        <v/>
      </c>
      <c r="G974" s="25"/>
      <c r="H974" s="14"/>
      <c r="I974" s="23" t="str">
        <f t="array" ref="I974">IF(J974="","",XLOOKUP(J974,selector_13,selector_13_ids,""))</f>
        <v/>
      </c>
      <c r="J974" s="25"/>
      <c r="K974" s="14"/>
      <c r="L974" s="23" t="str">
        <f t="array" ref="L974">IF(M974="","",XLOOKUP(M974,selector_07,selector_07_ids,""))</f>
        <v/>
      </c>
      <c r="M974" s="25"/>
      <c r="N974" s="14"/>
      <c r="O974" s="14"/>
      <c r="P974" s="14"/>
      <c r="Q974" s="14"/>
      <c r="R974" s="14"/>
      <c r="S974" s="14"/>
      <c r="T974" s="14"/>
      <c r="U974" s="14"/>
      <c r="V974" s="14"/>
      <c r="W974" s="23" t="str">
        <f t="array" ref="W974">IF(X974="","",XLOOKUP(X974,selector_04,selector_04_ids,""))</f>
        <v/>
      </c>
      <c r="X974" s="25"/>
      <c r="Y974" s="14"/>
      <c r="Z974" s="27"/>
      <c r="AA974" s="14"/>
    </row>
    <row r="975">
      <c r="A975" s="14"/>
      <c r="B975" s="23" t="str">
        <f>IF($A975="","",'Система'!$B$4)</f>
        <v/>
      </c>
      <c r="C975" s="14"/>
      <c r="D975" s="23" t="str">
        <f t="array" ref="D975">IF(E975="","",XLOOKUP(E975,selector_12,selector_12_ids,""))</f>
        <v/>
      </c>
      <c r="E975" s="25"/>
      <c r="F975" s="23" t="str">
        <f t="array" ref="F975">IF(G975="","",XLOOKUP(G975,selector_13,selector_13_ids,""))</f>
        <v/>
      </c>
      <c r="G975" s="25"/>
      <c r="H975" s="14"/>
      <c r="I975" s="23" t="str">
        <f t="array" ref="I975">IF(J975="","",XLOOKUP(J975,selector_13,selector_13_ids,""))</f>
        <v/>
      </c>
      <c r="J975" s="25"/>
      <c r="K975" s="14"/>
      <c r="L975" s="23" t="str">
        <f t="array" ref="L975">IF(M975="","",XLOOKUP(M975,selector_07,selector_07_ids,""))</f>
        <v/>
      </c>
      <c r="M975" s="25"/>
      <c r="N975" s="14"/>
      <c r="O975" s="14"/>
      <c r="P975" s="14"/>
      <c r="Q975" s="14"/>
      <c r="R975" s="14"/>
      <c r="S975" s="14"/>
      <c r="T975" s="14"/>
      <c r="U975" s="14"/>
      <c r="V975" s="14"/>
      <c r="W975" s="23" t="str">
        <f t="array" ref="W975">IF(X975="","",XLOOKUP(X975,selector_04,selector_04_ids,""))</f>
        <v/>
      </c>
      <c r="X975" s="25"/>
      <c r="Y975" s="14"/>
      <c r="Z975" s="27"/>
      <c r="AA975" s="14"/>
    </row>
    <row r="976">
      <c r="A976" s="14"/>
      <c r="B976" s="23" t="str">
        <f>IF($A976="","",'Система'!$B$4)</f>
        <v/>
      </c>
      <c r="C976" s="14"/>
      <c r="D976" s="23" t="str">
        <f t="array" ref="D976">IF(E976="","",XLOOKUP(E976,selector_12,selector_12_ids,""))</f>
        <v/>
      </c>
      <c r="E976" s="25"/>
      <c r="F976" s="23" t="str">
        <f t="array" ref="F976">IF(G976="","",XLOOKUP(G976,selector_13,selector_13_ids,""))</f>
        <v/>
      </c>
      <c r="G976" s="25"/>
      <c r="H976" s="14"/>
      <c r="I976" s="23" t="str">
        <f t="array" ref="I976">IF(J976="","",XLOOKUP(J976,selector_13,selector_13_ids,""))</f>
        <v/>
      </c>
      <c r="J976" s="25"/>
      <c r="K976" s="14"/>
      <c r="L976" s="23" t="str">
        <f t="array" ref="L976">IF(M976="","",XLOOKUP(M976,selector_07,selector_07_ids,""))</f>
        <v/>
      </c>
      <c r="M976" s="25"/>
      <c r="N976" s="14"/>
      <c r="O976" s="14"/>
      <c r="P976" s="14"/>
      <c r="Q976" s="14"/>
      <c r="R976" s="14"/>
      <c r="S976" s="14"/>
      <c r="T976" s="14"/>
      <c r="U976" s="14"/>
      <c r="V976" s="14"/>
      <c r="W976" s="23" t="str">
        <f t="array" ref="W976">IF(X976="","",XLOOKUP(X976,selector_04,selector_04_ids,""))</f>
        <v/>
      </c>
      <c r="X976" s="25"/>
      <c r="Y976" s="14"/>
      <c r="Z976" s="27"/>
      <c r="AA976" s="14"/>
    </row>
    <row r="977">
      <c r="A977" s="14"/>
      <c r="B977" s="23" t="str">
        <f>IF($A977="","",'Система'!$B$4)</f>
        <v/>
      </c>
      <c r="C977" s="14"/>
      <c r="D977" s="23" t="str">
        <f t="array" ref="D977">IF(E977="","",XLOOKUP(E977,selector_12,selector_12_ids,""))</f>
        <v/>
      </c>
      <c r="E977" s="25"/>
      <c r="F977" s="23" t="str">
        <f t="array" ref="F977">IF(G977="","",XLOOKUP(G977,selector_13,selector_13_ids,""))</f>
        <v/>
      </c>
      <c r="G977" s="25"/>
      <c r="H977" s="14"/>
      <c r="I977" s="23" t="str">
        <f t="array" ref="I977">IF(J977="","",XLOOKUP(J977,selector_13,selector_13_ids,""))</f>
        <v/>
      </c>
      <c r="J977" s="25"/>
      <c r="K977" s="14"/>
      <c r="L977" s="23" t="str">
        <f t="array" ref="L977">IF(M977="","",XLOOKUP(M977,selector_07,selector_07_ids,""))</f>
        <v/>
      </c>
      <c r="M977" s="25"/>
      <c r="N977" s="14"/>
      <c r="O977" s="14"/>
      <c r="P977" s="14"/>
      <c r="Q977" s="14"/>
      <c r="R977" s="14"/>
      <c r="S977" s="14"/>
      <c r="T977" s="14"/>
      <c r="U977" s="14"/>
      <c r="V977" s="14"/>
      <c r="W977" s="23" t="str">
        <f t="array" ref="W977">IF(X977="","",XLOOKUP(X977,selector_04,selector_04_ids,""))</f>
        <v/>
      </c>
      <c r="X977" s="25"/>
      <c r="Y977" s="14"/>
      <c r="Z977" s="27"/>
      <c r="AA977" s="14"/>
    </row>
    <row r="978">
      <c r="A978" s="14"/>
      <c r="B978" s="23" t="str">
        <f>IF($A978="","",'Система'!$B$4)</f>
        <v/>
      </c>
      <c r="C978" s="14"/>
      <c r="D978" s="23" t="str">
        <f t="array" ref="D978">IF(E978="","",XLOOKUP(E978,selector_12,selector_12_ids,""))</f>
        <v/>
      </c>
      <c r="E978" s="25"/>
      <c r="F978" s="23" t="str">
        <f t="array" ref="F978">IF(G978="","",XLOOKUP(G978,selector_13,selector_13_ids,""))</f>
        <v/>
      </c>
      <c r="G978" s="25"/>
      <c r="H978" s="14"/>
      <c r="I978" s="23" t="str">
        <f t="array" ref="I978">IF(J978="","",XLOOKUP(J978,selector_13,selector_13_ids,""))</f>
        <v/>
      </c>
      <c r="J978" s="25"/>
      <c r="K978" s="14"/>
      <c r="L978" s="23" t="str">
        <f t="array" ref="L978">IF(M978="","",XLOOKUP(M978,selector_07,selector_07_ids,""))</f>
        <v/>
      </c>
      <c r="M978" s="25"/>
      <c r="N978" s="14"/>
      <c r="O978" s="14"/>
      <c r="P978" s="14"/>
      <c r="Q978" s="14"/>
      <c r="R978" s="14"/>
      <c r="S978" s="14"/>
      <c r="T978" s="14"/>
      <c r="U978" s="14"/>
      <c r="V978" s="14"/>
      <c r="W978" s="23" t="str">
        <f t="array" ref="W978">IF(X978="","",XLOOKUP(X978,selector_04,selector_04_ids,""))</f>
        <v/>
      </c>
      <c r="X978" s="25"/>
      <c r="Y978" s="14"/>
      <c r="Z978" s="27"/>
      <c r="AA978" s="14"/>
    </row>
    <row r="979">
      <c r="A979" s="14"/>
      <c r="B979" s="23" t="str">
        <f>IF($A979="","",'Система'!$B$4)</f>
        <v/>
      </c>
      <c r="C979" s="14"/>
      <c r="D979" s="23" t="str">
        <f t="array" ref="D979">IF(E979="","",XLOOKUP(E979,selector_12,selector_12_ids,""))</f>
        <v/>
      </c>
      <c r="E979" s="25"/>
      <c r="F979" s="23" t="str">
        <f t="array" ref="F979">IF(G979="","",XLOOKUP(G979,selector_13,selector_13_ids,""))</f>
        <v/>
      </c>
      <c r="G979" s="25"/>
      <c r="H979" s="14"/>
      <c r="I979" s="23" t="str">
        <f t="array" ref="I979">IF(J979="","",XLOOKUP(J979,selector_13,selector_13_ids,""))</f>
        <v/>
      </c>
      <c r="J979" s="25"/>
      <c r="K979" s="14"/>
      <c r="L979" s="23" t="str">
        <f t="array" ref="L979">IF(M979="","",XLOOKUP(M979,selector_07,selector_07_ids,""))</f>
        <v/>
      </c>
      <c r="M979" s="25"/>
      <c r="N979" s="14"/>
      <c r="O979" s="14"/>
      <c r="P979" s="14"/>
      <c r="Q979" s="14"/>
      <c r="R979" s="14"/>
      <c r="S979" s="14"/>
      <c r="T979" s="14"/>
      <c r="U979" s="14"/>
      <c r="V979" s="14"/>
      <c r="W979" s="23" t="str">
        <f t="array" ref="W979">IF(X979="","",XLOOKUP(X979,selector_04,selector_04_ids,""))</f>
        <v/>
      </c>
      <c r="X979" s="25"/>
      <c r="Y979" s="14"/>
      <c r="Z979" s="27"/>
      <c r="AA979" s="14"/>
    </row>
    <row r="980">
      <c r="A980" s="14"/>
      <c r="B980" s="23" t="str">
        <f>IF($A980="","",'Система'!$B$4)</f>
        <v/>
      </c>
      <c r="C980" s="14"/>
      <c r="D980" s="23" t="str">
        <f t="array" ref="D980">IF(E980="","",XLOOKUP(E980,selector_12,selector_12_ids,""))</f>
        <v/>
      </c>
      <c r="E980" s="25"/>
      <c r="F980" s="23" t="str">
        <f t="array" ref="F980">IF(G980="","",XLOOKUP(G980,selector_13,selector_13_ids,""))</f>
        <v/>
      </c>
      <c r="G980" s="25"/>
      <c r="H980" s="14"/>
      <c r="I980" s="23" t="str">
        <f t="array" ref="I980">IF(J980="","",XLOOKUP(J980,selector_13,selector_13_ids,""))</f>
        <v/>
      </c>
      <c r="J980" s="25"/>
      <c r="K980" s="14"/>
      <c r="L980" s="23" t="str">
        <f t="array" ref="L980">IF(M980="","",XLOOKUP(M980,selector_07,selector_07_ids,""))</f>
        <v/>
      </c>
      <c r="M980" s="25"/>
      <c r="N980" s="14"/>
      <c r="O980" s="14"/>
      <c r="P980" s="14"/>
      <c r="Q980" s="14"/>
      <c r="R980" s="14"/>
      <c r="S980" s="14"/>
      <c r="T980" s="14"/>
      <c r="U980" s="14"/>
      <c r="V980" s="14"/>
      <c r="W980" s="23" t="str">
        <f t="array" ref="W980">IF(X980="","",XLOOKUP(X980,selector_04,selector_04_ids,""))</f>
        <v/>
      </c>
      <c r="X980" s="25"/>
      <c r="Y980" s="14"/>
      <c r="Z980" s="27"/>
      <c r="AA980" s="14"/>
    </row>
    <row r="981">
      <c r="A981" s="14"/>
      <c r="B981" s="23" t="str">
        <f>IF($A981="","",'Система'!$B$4)</f>
        <v/>
      </c>
      <c r="C981" s="14"/>
      <c r="D981" s="23" t="str">
        <f t="array" ref="D981">IF(E981="","",XLOOKUP(E981,selector_12,selector_12_ids,""))</f>
        <v/>
      </c>
      <c r="E981" s="25"/>
      <c r="F981" s="23" t="str">
        <f t="array" ref="F981">IF(G981="","",XLOOKUP(G981,selector_13,selector_13_ids,""))</f>
        <v/>
      </c>
      <c r="G981" s="25"/>
      <c r="H981" s="14"/>
      <c r="I981" s="23" t="str">
        <f t="array" ref="I981">IF(J981="","",XLOOKUP(J981,selector_13,selector_13_ids,""))</f>
        <v/>
      </c>
      <c r="J981" s="25"/>
      <c r="K981" s="14"/>
      <c r="L981" s="23" t="str">
        <f t="array" ref="L981">IF(M981="","",XLOOKUP(M981,selector_07,selector_07_ids,""))</f>
        <v/>
      </c>
      <c r="M981" s="25"/>
      <c r="N981" s="14"/>
      <c r="O981" s="14"/>
      <c r="P981" s="14"/>
      <c r="Q981" s="14"/>
      <c r="R981" s="14"/>
      <c r="S981" s="14"/>
      <c r="T981" s="14"/>
      <c r="U981" s="14"/>
      <c r="V981" s="14"/>
      <c r="W981" s="23" t="str">
        <f t="array" ref="W981">IF(X981="","",XLOOKUP(X981,selector_04,selector_04_ids,""))</f>
        <v/>
      </c>
      <c r="X981" s="25"/>
      <c r="Y981" s="14"/>
      <c r="Z981" s="27"/>
      <c r="AA981" s="14"/>
    </row>
    <row r="982">
      <c r="A982" s="14"/>
      <c r="B982" s="23" t="str">
        <f>IF($A982="","",'Система'!$B$4)</f>
        <v/>
      </c>
      <c r="C982" s="14"/>
      <c r="D982" s="23" t="str">
        <f t="array" ref="D982">IF(E982="","",XLOOKUP(E982,selector_12,selector_12_ids,""))</f>
        <v/>
      </c>
      <c r="E982" s="25"/>
      <c r="F982" s="23" t="str">
        <f t="array" ref="F982">IF(G982="","",XLOOKUP(G982,selector_13,selector_13_ids,""))</f>
        <v/>
      </c>
      <c r="G982" s="25"/>
      <c r="H982" s="14"/>
      <c r="I982" s="23" t="str">
        <f t="array" ref="I982">IF(J982="","",XLOOKUP(J982,selector_13,selector_13_ids,""))</f>
        <v/>
      </c>
      <c r="J982" s="25"/>
      <c r="K982" s="14"/>
      <c r="L982" s="23" t="str">
        <f t="array" ref="L982">IF(M982="","",XLOOKUP(M982,selector_07,selector_07_ids,""))</f>
        <v/>
      </c>
      <c r="M982" s="25"/>
      <c r="N982" s="14"/>
      <c r="O982" s="14"/>
      <c r="P982" s="14"/>
      <c r="Q982" s="14"/>
      <c r="R982" s="14"/>
      <c r="S982" s="14"/>
      <c r="T982" s="14"/>
      <c r="U982" s="14"/>
      <c r="V982" s="14"/>
      <c r="W982" s="23" t="str">
        <f t="array" ref="W982">IF(X982="","",XLOOKUP(X982,selector_04,selector_04_ids,""))</f>
        <v/>
      </c>
      <c r="X982" s="25"/>
      <c r="Y982" s="14"/>
      <c r="Z982" s="27"/>
      <c r="AA982" s="14"/>
    </row>
    <row r="983">
      <c r="A983" s="14"/>
      <c r="B983" s="23" t="str">
        <f>IF($A983="","",'Система'!$B$4)</f>
        <v/>
      </c>
      <c r="C983" s="14"/>
      <c r="D983" s="23" t="str">
        <f t="array" ref="D983">IF(E983="","",XLOOKUP(E983,selector_12,selector_12_ids,""))</f>
        <v/>
      </c>
      <c r="E983" s="25"/>
      <c r="F983" s="23" t="str">
        <f t="array" ref="F983">IF(G983="","",XLOOKUP(G983,selector_13,selector_13_ids,""))</f>
        <v/>
      </c>
      <c r="G983" s="25"/>
      <c r="H983" s="14"/>
      <c r="I983" s="23" t="str">
        <f t="array" ref="I983">IF(J983="","",XLOOKUP(J983,selector_13,selector_13_ids,""))</f>
        <v/>
      </c>
      <c r="J983" s="25"/>
      <c r="K983" s="14"/>
      <c r="L983" s="23" t="str">
        <f t="array" ref="L983">IF(M983="","",XLOOKUP(M983,selector_07,selector_07_ids,""))</f>
        <v/>
      </c>
      <c r="M983" s="25"/>
      <c r="N983" s="14"/>
      <c r="O983" s="14"/>
      <c r="P983" s="14"/>
      <c r="Q983" s="14"/>
      <c r="R983" s="14"/>
      <c r="S983" s="14"/>
      <c r="T983" s="14"/>
      <c r="U983" s="14"/>
      <c r="V983" s="14"/>
      <c r="W983" s="23" t="str">
        <f t="array" ref="W983">IF(X983="","",XLOOKUP(X983,selector_04,selector_04_ids,""))</f>
        <v/>
      </c>
      <c r="X983" s="25"/>
      <c r="Y983" s="14"/>
      <c r="Z983" s="27"/>
      <c r="AA983" s="14"/>
    </row>
    <row r="984">
      <c r="A984" s="14"/>
      <c r="B984" s="23" t="str">
        <f>IF($A984="","",'Система'!$B$4)</f>
        <v/>
      </c>
      <c r="C984" s="14"/>
      <c r="D984" s="23" t="str">
        <f t="array" ref="D984">IF(E984="","",XLOOKUP(E984,selector_12,selector_12_ids,""))</f>
        <v/>
      </c>
      <c r="E984" s="25"/>
      <c r="F984" s="23" t="str">
        <f t="array" ref="F984">IF(G984="","",XLOOKUP(G984,selector_13,selector_13_ids,""))</f>
        <v/>
      </c>
      <c r="G984" s="25"/>
      <c r="H984" s="14"/>
      <c r="I984" s="23" t="str">
        <f t="array" ref="I984">IF(J984="","",XLOOKUP(J984,selector_13,selector_13_ids,""))</f>
        <v/>
      </c>
      <c r="J984" s="25"/>
      <c r="K984" s="14"/>
      <c r="L984" s="23" t="str">
        <f t="array" ref="L984">IF(M984="","",XLOOKUP(M984,selector_07,selector_07_ids,""))</f>
        <v/>
      </c>
      <c r="M984" s="25"/>
      <c r="N984" s="14"/>
      <c r="O984" s="14"/>
      <c r="P984" s="14"/>
      <c r="Q984" s="14"/>
      <c r="R984" s="14"/>
      <c r="S984" s="14"/>
      <c r="T984" s="14"/>
      <c r="U984" s="14"/>
      <c r="V984" s="14"/>
      <c r="W984" s="23" t="str">
        <f t="array" ref="W984">IF(X984="","",XLOOKUP(X984,selector_04,selector_04_ids,""))</f>
        <v/>
      </c>
      <c r="X984" s="25"/>
      <c r="Y984" s="14"/>
      <c r="Z984" s="27"/>
      <c r="AA984" s="14"/>
    </row>
    <row r="985">
      <c r="A985" s="14"/>
      <c r="B985" s="23" t="str">
        <f>IF($A985="","",'Система'!$B$4)</f>
        <v/>
      </c>
      <c r="C985" s="14"/>
      <c r="D985" s="23" t="str">
        <f t="array" ref="D985">IF(E985="","",XLOOKUP(E985,selector_12,selector_12_ids,""))</f>
        <v/>
      </c>
      <c r="E985" s="25"/>
      <c r="F985" s="23" t="str">
        <f t="array" ref="F985">IF(G985="","",XLOOKUP(G985,selector_13,selector_13_ids,""))</f>
        <v/>
      </c>
      <c r="G985" s="25"/>
      <c r="H985" s="14"/>
      <c r="I985" s="23" t="str">
        <f t="array" ref="I985">IF(J985="","",XLOOKUP(J985,selector_13,selector_13_ids,""))</f>
        <v/>
      </c>
      <c r="J985" s="25"/>
      <c r="K985" s="14"/>
      <c r="L985" s="23" t="str">
        <f t="array" ref="L985">IF(M985="","",XLOOKUP(M985,selector_07,selector_07_ids,""))</f>
        <v/>
      </c>
      <c r="M985" s="25"/>
      <c r="N985" s="14"/>
      <c r="O985" s="14"/>
      <c r="P985" s="14"/>
      <c r="Q985" s="14"/>
      <c r="R985" s="14"/>
      <c r="S985" s="14"/>
      <c r="T985" s="14"/>
      <c r="U985" s="14"/>
      <c r="V985" s="14"/>
      <c r="W985" s="23" t="str">
        <f t="array" ref="W985">IF(X985="","",XLOOKUP(X985,selector_04,selector_04_ids,""))</f>
        <v/>
      </c>
      <c r="X985" s="25"/>
      <c r="Y985" s="14"/>
      <c r="Z985" s="27"/>
      <c r="AA985" s="14"/>
    </row>
    <row r="986">
      <c r="A986" s="14"/>
      <c r="B986" s="23" t="str">
        <f>IF($A986="","",'Система'!$B$4)</f>
        <v/>
      </c>
      <c r="C986" s="14"/>
      <c r="D986" s="23" t="str">
        <f t="array" ref="D986">IF(E986="","",XLOOKUP(E986,selector_12,selector_12_ids,""))</f>
        <v/>
      </c>
      <c r="E986" s="25"/>
      <c r="F986" s="23" t="str">
        <f t="array" ref="F986">IF(G986="","",XLOOKUP(G986,selector_13,selector_13_ids,""))</f>
        <v/>
      </c>
      <c r="G986" s="25"/>
      <c r="H986" s="14"/>
      <c r="I986" s="23" t="str">
        <f t="array" ref="I986">IF(J986="","",XLOOKUP(J986,selector_13,selector_13_ids,""))</f>
        <v/>
      </c>
      <c r="J986" s="25"/>
      <c r="K986" s="14"/>
      <c r="L986" s="23" t="str">
        <f t="array" ref="L986">IF(M986="","",XLOOKUP(M986,selector_07,selector_07_ids,""))</f>
        <v/>
      </c>
      <c r="M986" s="25"/>
      <c r="N986" s="14"/>
      <c r="O986" s="14"/>
      <c r="P986" s="14"/>
      <c r="Q986" s="14"/>
      <c r="R986" s="14"/>
      <c r="S986" s="14"/>
      <c r="T986" s="14"/>
      <c r="U986" s="14"/>
      <c r="V986" s="14"/>
      <c r="W986" s="23" t="str">
        <f t="array" ref="W986">IF(X986="","",XLOOKUP(X986,selector_04,selector_04_ids,""))</f>
        <v/>
      </c>
      <c r="X986" s="25"/>
      <c r="Y986" s="14"/>
      <c r="Z986" s="27"/>
      <c r="AA986" s="14"/>
    </row>
    <row r="987">
      <c r="A987" s="14"/>
      <c r="B987" s="23" t="str">
        <f>IF($A987="","",'Система'!$B$4)</f>
        <v/>
      </c>
      <c r="C987" s="14"/>
      <c r="D987" s="23" t="str">
        <f t="array" ref="D987">IF(E987="","",XLOOKUP(E987,selector_12,selector_12_ids,""))</f>
        <v/>
      </c>
      <c r="E987" s="25"/>
      <c r="F987" s="23" t="str">
        <f t="array" ref="F987">IF(G987="","",XLOOKUP(G987,selector_13,selector_13_ids,""))</f>
        <v/>
      </c>
      <c r="G987" s="25"/>
      <c r="H987" s="14"/>
      <c r="I987" s="23" t="str">
        <f t="array" ref="I987">IF(J987="","",XLOOKUP(J987,selector_13,selector_13_ids,""))</f>
        <v/>
      </c>
      <c r="J987" s="25"/>
      <c r="K987" s="14"/>
      <c r="L987" s="23" t="str">
        <f t="array" ref="L987">IF(M987="","",XLOOKUP(M987,selector_07,selector_07_ids,""))</f>
        <v/>
      </c>
      <c r="M987" s="25"/>
      <c r="N987" s="14"/>
      <c r="O987" s="14"/>
      <c r="P987" s="14"/>
      <c r="Q987" s="14"/>
      <c r="R987" s="14"/>
      <c r="S987" s="14"/>
      <c r="T987" s="14"/>
      <c r="U987" s="14"/>
      <c r="V987" s="14"/>
      <c r="W987" s="23" t="str">
        <f t="array" ref="W987">IF(X987="","",XLOOKUP(X987,selector_04,selector_04_ids,""))</f>
        <v/>
      </c>
      <c r="X987" s="25"/>
      <c r="Y987" s="14"/>
      <c r="Z987" s="27"/>
      <c r="AA987" s="14"/>
    </row>
    <row r="988">
      <c r="A988" s="14"/>
      <c r="B988" s="23" t="str">
        <f>IF($A988="","",'Система'!$B$4)</f>
        <v/>
      </c>
      <c r="C988" s="14"/>
      <c r="D988" s="23" t="str">
        <f t="array" ref="D988">IF(E988="","",XLOOKUP(E988,selector_12,selector_12_ids,""))</f>
        <v/>
      </c>
      <c r="E988" s="25"/>
      <c r="F988" s="23" t="str">
        <f t="array" ref="F988">IF(G988="","",XLOOKUP(G988,selector_13,selector_13_ids,""))</f>
        <v/>
      </c>
      <c r="G988" s="25"/>
      <c r="H988" s="14"/>
      <c r="I988" s="23" t="str">
        <f t="array" ref="I988">IF(J988="","",XLOOKUP(J988,selector_13,selector_13_ids,""))</f>
        <v/>
      </c>
      <c r="J988" s="25"/>
      <c r="K988" s="14"/>
      <c r="L988" s="23" t="str">
        <f t="array" ref="L988">IF(M988="","",XLOOKUP(M988,selector_07,selector_07_ids,""))</f>
        <v/>
      </c>
      <c r="M988" s="25"/>
      <c r="N988" s="14"/>
      <c r="O988" s="14"/>
      <c r="P988" s="14"/>
      <c r="Q988" s="14"/>
      <c r="R988" s="14"/>
      <c r="S988" s="14"/>
      <c r="T988" s="14"/>
      <c r="U988" s="14"/>
      <c r="V988" s="14"/>
      <c r="W988" s="23" t="str">
        <f t="array" ref="W988">IF(X988="","",XLOOKUP(X988,selector_04,selector_04_ids,""))</f>
        <v/>
      </c>
      <c r="X988" s="25"/>
      <c r="Y988" s="14"/>
      <c r="Z988" s="27"/>
      <c r="AA988" s="14"/>
    </row>
    <row r="989">
      <c r="A989" s="14"/>
      <c r="B989" s="23" t="str">
        <f>IF($A989="","",'Система'!$B$4)</f>
        <v/>
      </c>
      <c r="C989" s="14"/>
      <c r="D989" s="23" t="str">
        <f t="array" ref="D989">IF(E989="","",XLOOKUP(E989,selector_12,selector_12_ids,""))</f>
        <v/>
      </c>
      <c r="E989" s="25"/>
      <c r="F989" s="23" t="str">
        <f t="array" ref="F989">IF(G989="","",XLOOKUP(G989,selector_13,selector_13_ids,""))</f>
        <v/>
      </c>
      <c r="G989" s="25"/>
      <c r="H989" s="14"/>
      <c r="I989" s="23" t="str">
        <f t="array" ref="I989">IF(J989="","",XLOOKUP(J989,selector_13,selector_13_ids,""))</f>
        <v/>
      </c>
      <c r="J989" s="25"/>
      <c r="K989" s="14"/>
      <c r="L989" s="23" t="str">
        <f t="array" ref="L989">IF(M989="","",XLOOKUP(M989,selector_07,selector_07_ids,""))</f>
        <v/>
      </c>
      <c r="M989" s="25"/>
      <c r="N989" s="14"/>
      <c r="O989" s="14"/>
      <c r="P989" s="14"/>
      <c r="Q989" s="14"/>
      <c r="R989" s="14"/>
      <c r="S989" s="14"/>
      <c r="T989" s="14"/>
      <c r="U989" s="14"/>
      <c r="V989" s="14"/>
      <c r="W989" s="23" t="str">
        <f t="array" ref="W989">IF(X989="","",XLOOKUP(X989,selector_04,selector_04_ids,""))</f>
        <v/>
      </c>
      <c r="X989" s="25"/>
      <c r="Y989" s="14"/>
      <c r="Z989" s="27"/>
      <c r="AA989" s="14"/>
    </row>
    <row r="990">
      <c r="A990" s="14"/>
      <c r="B990" s="23" t="str">
        <f>IF($A990="","",'Система'!$B$4)</f>
        <v/>
      </c>
      <c r="C990" s="14"/>
      <c r="D990" s="23" t="str">
        <f t="array" ref="D990">IF(E990="","",XLOOKUP(E990,selector_12,selector_12_ids,""))</f>
        <v/>
      </c>
      <c r="E990" s="25"/>
      <c r="F990" s="23" t="str">
        <f t="array" ref="F990">IF(G990="","",XLOOKUP(G990,selector_13,selector_13_ids,""))</f>
        <v/>
      </c>
      <c r="G990" s="25"/>
      <c r="H990" s="14"/>
      <c r="I990" s="23" t="str">
        <f t="array" ref="I990">IF(J990="","",XLOOKUP(J990,selector_13,selector_13_ids,""))</f>
        <v/>
      </c>
      <c r="J990" s="25"/>
      <c r="K990" s="14"/>
      <c r="L990" s="23" t="str">
        <f t="array" ref="L990">IF(M990="","",XLOOKUP(M990,selector_07,selector_07_ids,""))</f>
        <v/>
      </c>
      <c r="M990" s="25"/>
      <c r="N990" s="14"/>
      <c r="O990" s="14"/>
      <c r="P990" s="14"/>
      <c r="Q990" s="14"/>
      <c r="R990" s="14"/>
      <c r="S990" s="14"/>
      <c r="T990" s="14"/>
      <c r="U990" s="14"/>
      <c r="V990" s="14"/>
      <c r="W990" s="23" t="str">
        <f t="array" ref="W990">IF(X990="","",XLOOKUP(X990,selector_04,selector_04_ids,""))</f>
        <v/>
      </c>
      <c r="X990" s="25"/>
      <c r="Y990" s="14"/>
      <c r="Z990" s="27"/>
      <c r="AA990" s="14"/>
    </row>
    <row r="991">
      <c r="A991" s="14"/>
      <c r="B991" s="23" t="str">
        <f>IF($A991="","",'Система'!$B$4)</f>
        <v/>
      </c>
      <c r="C991" s="14"/>
      <c r="D991" s="23" t="str">
        <f t="array" ref="D991">IF(E991="","",XLOOKUP(E991,selector_12,selector_12_ids,""))</f>
        <v/>
      </c>
      <c r="E991" s="25"/>
      <c r="F991" s="23" t="str">
        <f t="array" ref="F991">IF(G991="","",XLOOKUP(G991,selector_13,selector_13_ids,""))</f>
        <v/>
      </c>
      <c r="G991" s="25"/>
      <c r="H991" s="14"/>
      <c r="I991" s="23" t="str">
        <f t="array" ref="I991">IF(J991="","",XLOOKUP(J991,selector_13,selector_13_ids,""))</f>
        <v/>
      </c>
      <c r="J991" s="25"/>
      <c r="K991" s="14"/>
      <c r="L991" s="23" t="str">
        <f t="array" ref="L991">IF(M991="","",XLOOKUP(M991,selector_07,selector_07_ids,""))</f>
        <v/>
      </c>
      <c r="M991" s="25"/>
      <c r="N991" s="14"/>
      <c r="O991" s="14"/>
      <c r="P991" s="14"/>
      <c r="Q991" s="14"/>
      <c r="R991" s="14"/>
      <c r="S991" s="14"/>
      <c r="T991" s="14"/>
      <c r="U991" s="14"/>
      <c r="V991" s="14"/>
      <c r="W991" s="23" t="str">
        <f t="array" ref="W991">IF(X991="","",XLOOKUP(X991,selector_04,selector_04_ids,""))</f>
        <v/>
      </c>
      <c r="X991" s="25"/>
      <c r="Y991" s="14"/>
      <c r="Z991" s="27"/>
      <c r="AA991" s="14"/>
    </row>
    <row r="992">
      <c r="A992" s="14"/>
      <c r="B992" s="23" t="str">
        <f>IF($A992="","",'Система'!$B$4)</f>
        <v/>
      </c>
      <c r="C992" s="14"/>
      <c r="D992" s="23" t="str">
        <f t="array" ref="D992">IF(E992="","",XLOOKUP(E992,selector_12,selector_12_ids,""))</f>
        <v/>
      </c>
      <c r="E992" s="25"/>
      <c r="F992" s="23" t="str">
        <f t="array" ref="F992">IF(G992="","",XLOOKUP(G992,selector_13,selector_13_ids,""))</f>
        <v/>
      </c>
      <c r="G992" s="25"/>
      <c r="H992" s="14"/>
      <c r="I992" s="23" t="str">
        <f t="array" ref="I992">IF(J992="","",XLOOKUP(J992,selector_13,selector_13_ids,""))</f>
        <v/>
      </c>
      <c r="J992" s="25"/>
      <c r="K992" s="14"/>
      <c r="L992" s="23" t="str">
        <f t="array" ref="L992">IF(M992="","",XLOOKUP(M992,selector_07,selector_07_ids,""))</f>
        <v/>
      </c>
      <c r="M992" s="25"/>
      <c r="N992" s="14"/>
      <c r="O992" s="14"/>
      <c r="P992" s="14"/>
      <c r="Q992" s="14"/>
      <c r="R992" s="14"/>
      <c r="S992" s="14"/>
      <c r="T992" s="14"/>
      <c r="U992" s="14"/>
      <c r="V992" s="14"/>
      <c r="W992" s="23" t="str">
        <f t="array" ref="W992">IF(X992="","",XLOOKUP(X992,selector_04,selector_04_ids,""))</f>
        <v/>
      </c>
      <c r="X992" s="25"/>
      <c r="Y992" s="14"/>
      <c r="Z992" s="27"/>
      <c r="AA992" s="14"/>
    </row>
    <row r="993">
      <c r="A993" s="14"/>
      <c r="B993" s="23" t="str">
        <f>IF($A993="","",'Система'!$B$4)</f>
        <v/>
      </c>
      <c r="C993" s="14"/>
      <c r="D993" s="23" t="str">
        <f t="array" ref="D993">IF(E993="","",XLOOKUP(E993,selector_12,selector_12_ids,""))</f>
        <v/>
      </c>
      <c r="E993" s="25"/>
      <c r="F993" s="23" t="str">
        <f t="array" ref="F993">IF(G993="","",XLOOKUP(G993,selector_13,selector_13_ids,""))</f>
        <v/>
      </c>
      <c r="G993" s="25"/>
      <c r="H993" s="14"/>
      <c r="I993" s="23" t="str">
        <f t="array" ref="I993">IF(J993="","",XLOOKUP(J993,selector_13,selector_13_ids,""))</f>
        <v/>
      </c>
      <c r="J993" s="25"/>
      <c r="K993" s="14"/>
      <c r="L993" s="23" t="str">
        <f t="array" ref="L993">IF(M993="","",XLOOKUP(M993,selector_07,selector_07_ids,""))</f>
        <v/>
      </c>
      <c r="M993" s="25"/>
      <c r="N993" s="14"/>
      <c r="O993" s="14"/>
      <c r="P993" s="14"/>
      <c r="Q993" s="14"/>
      <c r="R993" s="14"/>
      <c r="S993" s="14"/>
      <c r="T993" s="14"/>
      <c r="U993" s="14"/>
      <c r="V993" s="14"/>
      <c r="W993" s="23" t="str">
        <f t="array" ref="W993">IF(X993="","",XLOOKUP(X993,selector_04,selector_04_ids,""))</f>
        <v/>
      </c>
      <c r="X993" s="25"/>
      <c r="Y993" s="14"/>
      <c r="Z993" s="27"/>
      <c r="AA993" s="14"/>
    </row>
    <row r="994">
      <c r="A994" s="14"/>
      <c r="B994" s="23" t="str">
        <f>IF($A994="","",'Система'!$B$4)</f>
        <v/>
      </c>
      <c r="C994" s="14"/>
      <c r="D994" s="23" t="str">
        <f t="array" ref="D994">IF(E994="","",XLOOKUP(E994,selector_12,selector_12_ids,""))</f>
        <v/>
      </c>
      <c r="E994" s="25"/>
      <c r="F994" s="23" t="str">
        <f t="array" ref="F994">IF(G994="","",XLOOKUP(G994,selector_13,selector_13_ids,""))</f>
        <v/>
      </c>
      <c r="G994" s="25"/>
      <c r="H994" s="14"/>
      <c r="I994" s="23" t="str">
        <f t="array" ref="I994">IF(J994="","",XLOOKUP(J994,selector_13,selector_13_ids,""))</f>
        <v/>
      </c>
      <c r="J994" s="25"/>
      <c r="K994" s="14"/>
      <c r="L994" s="23" t="str">
        <f t="array" ref="L994">IF(M994="","",XLOOKUP(M994,selector_07,selector_07_ids,""))</f>
        <v/>
      </c>
      <c r="M994" s="25"/>
      <c r="N994" s="14"/>
      <c r="O994" s="14"/>
      <c r="P994" s="14"/>
      <c r="Q994" s="14"/>
      <c r="R994" s="14"/>
      <c r="S994" s="14"/>
      <c r="T994" s="14"/>
      <c r="U994" s="14"/>
      <c r="V994" s="14"/>
      <c r="W994" s="23" t="str">
        <f t="array" ref="W994">IF(X994="","",XLOOKUP(X994,selector_04,selector_04_ids,""))</f>
        <v/>
      </c>
      <c r="X994" s="25"/>
      <c r="Y994" s="14"/>
      <c r="Z994" s="27"/>
      <c r="AA994" s="14"/>
    </row>
    <row r="995">
      <c r="A995" s="14"/>
      <c r="B995" s="23" t="str">
        <f>IF($A995="","",'Система'!$B$4)</f>
        <v/>
      </c>
      <c r="C995" s="14"/>
      <c r="D995" s="23" t="str">
        <f t="array" ref="D995">IF(E995="","",XLOOKUP(E995,selector_12,selector_12_ids,""))</f>
        <v/>
      </c>
      <c r="E995" s="25"/>
      <c r="F995" s="23" t="str">
        <f t="array" ref="F995">IF(G995="","",XLOOKUP(G995,selector_13,selector_13_ids,""))</f>
        <v/>
      </c>
      <c r="G995" s="25"/>
      <c r="H995" s="14"/>
      <c r="I995" s="23" t="str">
        <f t="array" ref="I995">IF(J995="","",XLOOKUP(J995,selector_13,selector_13_ids,""))</f>
        <v/>
      </c>
      <c r="J995" s="25"/>
      <c r="K995" s="14"/>
      <c r="L995" s="23" t="str">
        <f t="array" ref="L995">IF(M995="","",XLOOKUP(M995,selector_07,selector_07_ids,""))</f>
        <v/>
      </c>
      <c r="M995" s="25"/>
      <c r="N995" s="14"/>
      <c r="O995" s="14"/>
      <c r="P995" s="14"/>
      <c r="Q995" s="14"/>
      <c r="R995" s="14"/>
      <c r="S995" s="14"/>
      <c r="T995" s="14"/>
      <c r="U995" s="14"/>
      <c r="V995" s="14"/>
      <c r="W995" s="23" t="str">
        <f t="array" ref="W995">IF(X995="","",XLOOKUP(X995,selector_04,selector_04_ids,""))</f>
        <v/>
      </c>
      <c r="X995" s="25"/>
      <c r="Y995" s="14"/>
      <c r="Z995" s="27"/>
      <c r="AA995" s="14"/>
    </row>
    <row r="996">
      <c r="A996" s="14"/>
      <c r="B996" s="23" t="str">
        <f>IF($A996="","",'Система'!$B$4)</f>
        <v/>
      </c>
      <c r="C996" s="14"/>
      <c r="D996" s="23" t="str">
        <f t="array" ref="D996">IF(E996="","",XLOOKUP(E996,selector_12,selector_12_ids,""))</f>
        <v/>
      </c>
      <c r="E996" s="25"/>
      <c r="F996" s="23" t="str">
        <f t="array" ref="F996">IF(G996="","",XLOOKUP(G996,selector_13,selector_13_ids,""))</f>
        <v/>
      </c>
      <c r="G996" s="25"/>
      <c r="H996" s="14"/>
      <c r="I996" s="23" t="str">
        <f t="array" ref="I996">IF(J996="","",XLOOKUP(J996,selector_13,selector_13_ids,""))</f>
        <v/>
      </c>
      <c r="J996" s="25"/>
      <c r="K996" s="14"/>
      <c r="L996" s="23" t="str">
        <f t="array" ref="L996">IF(M996="","",XLOOKUP(M996,selector_07,selector_07_ids,""))</f>
        <v/>
      </c>
      <c r="M996" s="25"/>
      <c r="N996" s="14"/>
      <c r="O996" s="14"/>
      <c r="P996" s="14"/>
      <c r="Q996" s="14"/>
      <c r="R996" s="14"/>
      <c r="S996" s="14"/>
      <c r="T996" s="14"/>
      <c r="U996" s="14"/>
      <c r="V996" s="14"/>
      <c r="W996" s="23" t="str">
        <f t="array" ref="W996">IF(X996="","",XLOOKUP(X996,selector_04,selector_04_ids,""))</f>
        <v/>
      </c>
      <c r="X996" s="25"/>
      <c r="Y996" s="14"/>
      <c r="Z996" s="27"/>
      <c r="AA996" s="14"/>
    </row>
    <row r="997">
      <c r="A997" s="14"/>
      <c r="B997" s="23" t="str">
        <f>IF($A997="","",'Система'!$B$4)</f>
        <v/>
      </c>
      <c r="C997" s="14"/>
      <c r="D997" s="23" t="str">
        <f t="array" ref="D997">IF(E997="","",XLOOKUP(E997,selector_12,selector_12_ids,""))</f>
        <v/>
      </c>
      <c r="E997" s="25"/>
      <c r="F997" s="23" t="str">
        <f t="array" ref="F997">IF(G997="","",XLOOKUP(G997,selector_13,selector_13_ids,""))</f>
        <v/>
      </c>
      <c r="G997" s="25"/>
      <c r="H997" s="14"/>
      <c r="I997" s="23" t="str">
        <f t="array" ref="I997">IF(J997="","",XLOOKUP(J997,selector_13,selector_13_ids,""))</f>
        <v/>
      </c>
      <c r="J997" s="25"/>
      <c r="K997" s="14"/>
      <c r="L997" s="23" t="str">
        <f t="array" ref="L997">IF(M997="","",XLOOKUP(M997,selector_07,selector_07_ids,""))</f>
        <v/>
      </c>
      <c r="M997" s="25"/>
      <c r="N997" s="14"/>
      <c r="O997" s="14"/>
      <c r="P997" s="14"/>
      <c r="Q997" s="14"/>
      <c r="R997" s="14"/>
      <c r="S997" s="14"/>
      <c r="T997" s="14"/>
      <c r="U997" s="14"/>
      <c r="V997" s="14"/>
      <c r="W997" s="23" t="str">
        <f t="array" ref="W997">IF(X997="","",XLOOKUP(X997,selector_04,selector_04_ids,""))</f>
        <v/>
      </c>
      <c r="X997" s="25"/>
      <c r="Y997" s="14"/>
      <c r="Z997" s="27"/>
      <c r="AA997" s="14"/>
    </row>
    <row r="998">
      <c r="A998" s="14"/>
      <c r="B998" s="23" t="str">
        <f>IF($A998="","",'Система'!$B$4)</f>
        <v/>
      </c>
      <c r="C998" s="14"/>
      <c r="D998" s="23" t="str">
        <f t="array" ref="D998">IF(E998="","",XLOOKUP(E998,selector_12,selector_12_ids,""))</f>
        <v/>
      </c>
      <c r="E998" s="25"/>
      <c r="F998" s="23" t="str">
        <f t="array" ref="F998">IF(G998="","",XLOOKUP(G998,selector_13,selector_13_ids,""))</f>
        <v/>
      </c>
      <c r="G998" s="25"/>
      <c r="H998" s="14"/>
      <c r="I998" s="23" t="str">
        <f t="array" ref="I998">IF(J998="","",XLOOKUP(J998,selector_13,selector_13_ids,""))</f>
        <v/>
      </c>
      <c r="J998" s="25"/>
      <c r="K998" s="14"/>
      <c r="L998" s="23" t="str">
        <f t="array" ref="L998">IF(M998="","",XLOOKUP(M998,selector_07,selector_07_ids,""))</f>
        <v/>
      </c>
      <c r="M998" s="25"/>
      <c r="N998" s="14"/>
      <c r="O998" s="14"/>
      <c r="P998" s="14"/>
      <c r="Q998" s="14"/>
      <c r="R998" s="14"/>
      <c r="S998" s="14"/>
      <c r="T998" s="14"/>
      <c r="U998" s="14"/>
      <c r="V998" s="14"/>
      <c r="W998" s="23" t="str">
        <f t="array" ref="W998">IF(X998="","",XLOOKUP(X998,selector_04,selector_04_ids,""))</f>
        <v/>
      </c>
      <c r="X998" s="25"/>
      <c r="Y998" s="14"/>
      <c r="Z998" s="27"/>
      <c r="AA998" s="14"/>
    </row>
    <row r="999">
      <c r="A999" s="14"/>
      <c r="B999" s="23" t="str">
        <f>IF($A999="","",'Система'!$B$4)</f>
        <v/>
      </c>
      <c r="C999" s="14"/>
      <c r="D999" s="23" t="str">
        <f t="array" ref="D999">IF(E999="","",XLOOKUP(E999,selector_12,selector_12_ids,""))</f>
        <v/>
      </c>
      <c r="E999" s="25"/>
      <c r="F999" s="23" t="str">
        <f t="array" ref="F999">IF(G999="","",XLOOKUP(G999,selector_13,selector_13_ids,""))</f>
        <v/>
      </c>
      <c r="G999" s="25"/>
      <c r="H999" s="14"/>
      <c r="I999" s="23" t="str">
        <f t="array" ref="I999">IF(J999="","",XLOOKUP(J999,selector_13,selector_13_ids,""))</f>
        <v/>
      </c>
      <c r="J999" s="25"/>
      <c r="K999" s="14"/>
      <c r="L999" s="23" t="str">
        <f t="array" ref="L999">IF(M999="","",XLOOKUP(M999,selector_07,selector_07_ids,""))</f>
        <v/>
      </c>
      <c r="M999" s="25"/>
      <c r="N999" s="14"/>
      <c r="O999" s="14"/>
      <c r="P999" s="14"/>
      <c r="Q999" s="14"/>
      <c r="R999" s="14"/>
      <c r="S999" s="14"/>
      <c r="T999" s="14"/>
      <c r="U999" s="14"/>
      <c r="V999" s="14"/>
      <c r="W999" s="23" t="str">
        <f t="array" ref="W999">IF(X999="","",XLOOKUP(X999,selector_04,selector_04_ids,""))</f>
        <v/>
      </c>
      <c r="X999" s="25"/>
      <c r="Y999" s="14"/>
      <c r="Z999" s="27"/>
      <c r="AA999" s="14"/>
    </row>
    <row r="1000">
      <c r="A1000" s="14"/>
      <c r="B1000" s="23" t="str">
        <f>IF($A1000="","",'Система'!$B$4)</f>
        <v/>
      </c>
      <c r="C1000" s="14"/>
      <c r="D1000" s="23" t="str">
        <f t="array" ref="D1000">IF(E1000="","",XLOOKUP(E1000,selector_12,selector_12_ids,""))</f>
        <v/>
      </c>
      <c r="E1000" s="25"/>
      <c r="F1000" s="23" t="str">
        <f t="array" ref="F1000">IF(G1000="","",XLOOKUP(G1000,selector_13,selector_13_ids,""))</f>
        <v/>
      </c>
      <c r="G1000" s="25"/>
      <c r="H1000" s="14"/>
      <c r="I1000" s="23" t="str">
        <f t="array" ref="I1000">IF(J1000="","",XLOOKUP(J1000,selector_13,selector_13_ids,""))</f>
        <v/>
      </c>
      <c r="J1000" s="25"/>
      <c r="K1000" s="14"/>
      <c r="L1000" s="23" t="str">
        <f t="array" ref="L1000">IF(M1000="","",XLOOKUP(M1000,selector_07,selector_07_ids,""))</f>
        <v/>
      </c>
      <c r="M1000" s="25"/>
      <c r="N1000" s="14"/>
      <c r="O1000" s="14"/>
      <c r="P1000" s="14"/>
      <c r="Q1000" s="14"/>
      <c r="R1000" s="14"/>
      <c r="S1000" s="14"/>
      <c r="T1000" s="14"/>
      <c r="U1000" s="14"/>
      <c r="V1000" s="14"/>
      <c r="W1000" s="23" t="str">
        <f t="array" ref="W1000">IF(X1000="","",XLOOKUP(X1000,selector_04,selector_04_ids,""))</f>
        <v/>
      </c>
      <c r="X1000" s="25"/>
      <c r="Y1000" s="14"/>
      <c r="Z1000" s="27"/>
      <c r="AA1000" s="14"/>
    </row>
    <row r="1001">
      <c r="A1001" s="14"/>
      <c r="B1001" s="23" t="str">
        <f>IF($A1001="","",'Система'!$B$4)</f>
        <v/>
      </c>
      <c r="C1001" s="14"/>
      <c r="D1001" s="23" t="str">
        <f t="array" ref="D1001">IF(E1001="","",XLOOKUP(E1001,selector_12,selector_12_ids,""))</f>
        <v/>
      </c>
      <c r="E1001" s="25"/>
      <c r="F1001" s="23" t="str">
        <f t="array" ref="F1001">IF(G1001="","",XLOOKUP(G1001,selector_13,selector_13_ids,""))</f>
        <v/>
      </c>
      <c r="G1001" s="25"/>
      <c r="H1001" s="14"/>
      <c r="I1001" s="23" t="str">
        <f t="array" ref="I1001">IF(J1001="","",XLOOKUP(J1001,selector_13,selector_13_ids,""))</f>
        <v/>
      </c>
      <c r="J1001" s="25"/>
      <c r="K1001" s="14"/>
      <c r="L1001" s="23" t="str">
        <f t="array" ref="L1001">IF(M1001="","",XLOOKUP(M1001,selector_07,selector_07_ids,""))</f>
        <v/>
      </c>
      <c r="M1001" s="25"/>
      <c r="N1001" s="14"/>
      <c r="O1001" s="14"/>
      <c r="P1001" s="14"/>
      <c r="Q1001" s="14"/>
      <c r="R1001" s="14"/>
      <c r="S1001" s="14"/>
      <c r="T1001" s="14"/>
      <c r="U1001" s="14"/>
      <c r="V1001" s="14"/>
      <c r="W1001" s="23" t="str">
        <f t="array" ref="W1001">IF(X1001="","",XLOOKUP(X1001,selector_04,selector_04_ids,""))</f>
        <v/>
      </c>
      <c r="X1001" s="25"/>
      <c r="Y1001" s="14"/>
      <c r="Z1001" s="27"/>
      <c r="AA1001" s="14"/>
    </row>
    <row r="1002">
      <c r="A1002" s="14"/>
      <c r="B1002" s="23" t="str">
        <f>IF($A1002="","",'Система'!$B$4)</f>
        <v/>
      </c>
      <c r="C1002" s="14"/>
      <c r="D1002" s="23" t="str">
        <f t="array" ref="D1002">IF(E1002="","",XLOOKUP(E1002,selector_12,selector_12_ids,""))</f>
        <v/>
      </c>
      <c r="E1002" s="25"/>
      <c r="F1002" s="23" t="str">
        <f t="array" ref="F1002">IF(G1002="","",XLOOKUP(G1002,selector_13,selector_13_ids,""))</f>
        <v/>
      </c>
      <c r="G1002" s="25"/>
      <c r="H1002" s="14"/>
      <c r="I1002" s="23" t="str">
        <f t="array" ref="I1002">IF(J1002="","",XLOOKUP(J1002,selector_13,selector_13_ids,""))</f>
        <v/>
      </c>
      <c r="J1002" s="25"/>
      <c r="K1002" s="14"/>
      <c r="L1002" s="23" t="str">
        <f t="array" ref="L1002">IF(M1002="","",XLOOKUP(M1002,selector_07,selector_07_ids,""))</f>
        <v/>
      </c>
      <c r="M1002" s="25"/>
      <c r="N1002" s="14"/>
      <c r="O1002" s="14"/>
      <c r="P1002" s="14"/>
      <c r="Q1002" s="14"/>
      <c r="R1002" s="14"/>
      <c r="S1002" s="14"/>
      <c r="T1002" s="14"/>
      <c r="U1002" s="14"/>
      <c r="V1002" s="14"/>
      <c r="W1002" s="23" t="str">
        <f t="array" ref="W1002">IF(X1002="","",XLOOKUP(X1002,selector_04,selector_04_ids,""))</f>
        <v/>
      </c>
      <c r="X1002" s="25"/>
      <c r="Y1002" s="14"/>
      <c r="Z1002" s="27"/>
      <c r="AA1002" s="14"/>
    </row>
    <row r="1003">
      <c r="A1003" s="14"/>
      <c r="B1003" s="23" t="str">
        <f>IF($A1003="","",'Система'!$B$4)</f>
        <v/>
      </c>
      <c r="C1003" s="14"/>
      <c r="D1003" s="23" t="str">
        <f t="array" ref="D1003">IF(E1003="","",XLOOKUP(E1003,selector_12,selector_12_ids,""))</f>
        <v/>
      </c>
      <c r="E1003" s="25"/>
      <c r="F1003" s="23" t="str">
        <f t="array" ref="F1003">IF(G1003="","",XLOOKUP(G1003,selector_13,selector_13_ids,""))</f>
        <v/>
      </c>
      <c r="G1003" s="25"/>
      <c r="H1003" s="14"/>
      <c r="I1003" s="23" t="str">
        <f t="array" ref="I1003">IF(J1003="","",XLOOKUP(J1003,selector_13,selector_13_ids,""))</f>
        <v/>
      </c>
      <c r="J1003" s="25"/>
      <c r="K1003" s="14"/>
      <c r="L1003" s="23" t="str">
        <f t="array" ref="L1003">IF(M1003="","",XLOOKUP(M1003,selector_07,selector_07_ids,""))</f>
        <v/>
      </c>
      <c r="M1003" s="25"/>
      <c r="N1003" s="14"/>
      <c r="O1003" s="14"/>
      <c r="P1003" s="14"/>
      <c r="Q1003" s="14"/>
      <c r="R1003" s="14"/>
      <c r="S1003" s="14"/>
      <c r="T1003" s="14"/>
      <c r="U1003" s="14"/>
      <c r="V1003" s="14"/>
      <c r="W1003" s="23" t="str">
        <f t="array" ref="W1003">IF(X1003="","",XLOOKUP(X1003,selector_04,selector_04_ids,""))</f>
        <v/>
      </c>
      <c r="X1003" s="25"/>
      <c r="Y1003" s="14"/>
      <c r="Z1003" s="27"/>
      <c r="AA1003" s="14"/>
    </row>
    <row r="1004">
      <c r="A1004" s="14"/>
      <c r="B1004" s="23" t="str">
        <f>IF($A1004="","",'Система'!$B$4)</f>
        <v/>
      </c>
      <c r="C1004" s="14"/>
      <c r="D1004" s="23" t="str">
        <f t="array" ref="D1004">IF(E1004="","",XLOOKUP(E1004,selector_12,selector_12_ids,""))</f>
        <v/>
      </c>
      <c r="E1004" s="25"/>
      <c r="F1004" s="23" t="str">
        <f t="array" ref="F1004">IF(G1004="","",XLOOKUP(G1004,selector_13,selector_13_ids,""))</f>
        <v/>
      </c>
      <c r="G1004" s="25"/>
      <c r="H1004" s="14"/>
      <c r="I1004" s="23" t="str">
        <f t="array" ref="I1004">IF(J1004="","",XLOOKUP(J1004,selector_13,selector_13_ids,""))</f>
        <v/>
      </c>
      <c r="J1004" s="25"/>
      <c r="K1004" s="14"/>
      <c r="L1004" s="23" t="str">
        <f t="array" ref="L1004">IF(M1004="","",XLOOKUP(M1004,selector_07,selector_07_ids,""))</f>
        <v/>
      </c>
      <c r="M1004" s="25"/>
      <c r="N1004" s="14"/>
      <c r="O1004" s="14"/>
      <c r="P1004" s="14"/>
      <c r="Q1004" s="14"/>
      <c r="R1004" s="14"/>
      <c r="S1004" s="14"/>
      <c r="T1004" s="14"/>
      <c r="U1004" s="14"/>
      <c r="V1004" s="14"/>
      <c r="W1004" s="23" t="str">
        <f t="array" ref="W1004">IF(X1004="","",XLOOKUP(X1004,selector_04,selector_04_ids,""))</f>
        <v/>
      </c>
      <c r="X1004" s="25"/>
      <c r="Y1004" s="14"/>
      <c r="Z1004" s="27"/>
      <c r="AA1004" s="14"/>
    </row>
    <row r="1005">
      <c r="A1005" s="14"/>
      <c r="B1005" s="23"/>
      <c r="C1005" s="14"/>
      <c r="D1005" s="23"/>
      <c r="E1005" s="25"/>
      <c r="F1005" s="23"/>
      <c r="G1005" s="25"/>
      <c r="H1005" s="14"/>
      <c r="I1005" s="23"/>
      <c r="J1005" s="25"/>
      <c r="K1005" s="14"/>
      <c r="L1005" s="23"/>
      <c r="M1005" s="25"/>
      <c r="N1005" s="14"/>
      <c r="O1005" s="14"/>
      <c r="P1005" s="14"/>
      <c r="Q1005" s="14"/>
      <c r="R1005" s="14"/>
      <c r="S1005" s="14"/>
      <c r="T1005" s="14"/>
      <c r="U1005" s="14"/>
      <c r="V1005" s="14"/>
      <c r="W1005" s="23"/>
      <c r="X1005" s="25"/>
      <c r="Y1005" s="14"/>
      <c r="Z1005" s="14"/>
      <c r="AA1005" s="14"/>
    </row>
  </sheetData>
  <autoFilter ref="$A$4:$AA$1004"/>
  <mergeCells count="3">
    <mergeCell ref="A1:AA1"/>
    <mergeCell ref="A2:AA2"/>
    <mergeCell ref="A3:AA3"/>
  </mergeCells>
  <dataValidations>
    <dataValidation type="list" allowBlank="1" showErrorMessage="1" sqref="V5:V1004">
      <formula1>enum_knowledge_status</formula1>
    </dataValidation>
    <dataValidation type="list" allowBlank="1" showErrorMessage="1" sqref="O5:P1004 S5:T1004">
      <formula1>enum_yes_no</formula1>
    </dataValidation>
    <dataValidation type="list" allowBlank="1" showErrorMessage="1" sqref="G5:G1004 J5:J1004">
      <formula1>selector_13</formula1>
    </dataValidation>
    <dataValidation type="list" allowBlank="1" showErrorMessage="1" sqref="C5:C1004">
      <formula1>enum_version_operation</formula1>
    </dataValidation>
    <dataValidation type="list" allowBlank="1" showErrorMessage="1" sqref="X5:X1004">
      <formula1>selector_04</formula1>
    </dataValidation>
    <dataValidation type="list" allowBlank="1" showErrorMessage="1" sqref="H5:H1004">
      <formula1>enum_edge_type</formula1>
    </dataValidation>
    <dataValidation type="list" allowBlank="1" showErrorMessage="1" sqref="E5:E1004">
      <formula1>selector_12</formula1>
    </dataValidation>
    <dataValidation type="list" allowBlank="1" showErrorMessage="1" sqref="M5:M1004">
      <formula1>selector_07</formula1>
    </dataValidation>
  </dataValidation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19.5"/>
    <col customWidth="1" min="4" max="4" width="20.75"/>
    <col customWidth="1" min="5" max="5" width="37.63"/>
    <col customWidth="1" min="6" max="7" width="27.63"/>
    <col customWidth="1" min="8" max="9" width="40.13"/>
    <col customWidth="1" min="10" max="11" width="22.63"/>
    <col customWidth="1" min="12" max="12" width="20.75"/>
    <col customWidth="1" min="13" max="13" width="37.63"/>
    <col customWidth="1" min="14" max="14" width="20.75"/>
    <col customWidth="1" min="15" max="15" width="37.63"/>
    <col customWidth="1" min="16" max="16" width="22.63"/>
    <col customWidth="1" min="17" max="17" width="19.5"/>
    <col customWidth="1" min="18" max="18" width="20.75"/>
    <col customWidth="1" min="19" max="19" width="37.63"/>
    <col customWidth="1" min="20" max="20" width="33.88"/>
    <col customWidth="1" min="21" max="21" width="18.25"/>
    <col customWidth="1" min="22" max="22" width="40.13"/>
    <col hidden="1" min="37" max="38" width="12.63"/>
  </cols>
  <sheetData>
    <row r="1" ht="30.0" customHeight="1">
      <c r="A1" s="1" t="s">
        <v>522</v>
      </c>
    </row>
    <row r="2" ht="25.5" customHeight="1">
      <c r="A2" s="4" t="s">
        <v>523</v>
      </c>
    </row>
    <row r="3" ht="28.5" customHeight="1">
      <c r="A3" s="8" t="s">
        <v>424</v>
      </c>
    </row>
    <row r="4" ht="42.0" customHeight="1">
      <c r="A4" s="18" t="s">
        <v>524</v>
      </c>
      <c r="B4" s="10" t="s">
        <v>177</v>
      </c>
      <c r="C4" s="18" t="s">
        <v>6</v>
      </c>
      <c r="D4" s="10" t="s">
        <v>175</v>
      </c>
      <c r="E4" s="20" t="s">
        <v>426</v>
      </c>
      <c r="F4" s="18" t="s">
        <v>525</v>
      </c>
      <c r="G4" s="18" t="s">
        <v>17</v>
      </c>
      <c r="H4" s="18" t="s">
        <v>450</v>
      </c>
      <c r="I4" s="18" t="s">
        <v>526</v>
      </c>
      <c r="J4" s="10" t="s">
        <v>527</v>
      </c>
      <c r="K4" s="10" t="s">
        <v>528</v>
      </c>
      <c r="L4" s="10" t="s">
        <v>529</v>
      </c>
      <c r="M4" s="20" t="s">
        <v>530</v>
      </c>
      <c r="N4" s="10" t="s">
        <v>531</v>
      </c>
      <c r="O4" s="20" t="s">
        <v>532</v>
      </c>
      <c r="P4" s="10" t="s">
        <v>533</v>
      </c>
      <c r="Q4" s="18" t="s">
        <v>7</v>
      </c>
      <c r="R4" s="10" t="s">
        <v>89</v>
      </c>
      <c r="S4" s="20" t="s">
        <v>186</v>
      </c>
      <c r="T4" s="10" t="s">
        <v>188</v>
      </c>
      <c r="U4" s="10" t="s">
        <v>189</v>
      </c>
      <c r="V4" s="10" t="s">
        <v>129</v>
      </c>
    </row>
    <row r="5">
      <c r="A5" s="14"/>
      <c r="B5" s="23" t="str">
        <f>IF($A5="","",'Система'!$B$4)</f>
        <v/>
      </c>
      <c r="C5" s="14"/>
      <c r="D5" s="23" t="str">
        <f t="array" ref="D5">IF(E5="","",XLOOKUP(E5,selector_02,selector_02_ids,""))</f>
        <v/>
      </c>
      <c r="E5" s="25"/>
      <c r="F5" s="14"/>
      <c r="G5" s="14"/>
      <c r="H5" s="14"/>
      <c r="I5" s="14"/>
      <c r="J5" s="14"/>
      <c r="K5" s="14"/>
      <c r="L5" s="23" t="str">
        <f t="array" ref="L5">IF(M5="","",XLOOKUP(M5,selector_18,selector_18_ids,""))</f>
        <v/>
      </c>
      <c r="M5" s="25"/>
      <c r="N5" s="23" t="str">
        <f t="array" ref="N5">IF(O5="","",XLOOKUP(O5,selector_07,selector_07_ids,""))</f>
        <v/>
      </c>
      <c r="O5" s="25"/>
      <c r="P5" s="14"/>
      <c r="Q5" s="14"/>
      <c r="R5" s="23" t="str">
        <f t="array" ref="R5">IF(S5="","",XLOOKUP(S5,selector_04,selector_04_ids,""))</f>
        <v/>
      </c>
      <c r="S5" s="25"/>
      <c r="T5" s="14"/>
      <c r="U5" s="27"/>
      <c r="V5" s="14"/>
      <c r="AK5" s="19" t="str">
        <f>IFERROR(__xludf.DUMMYFUNCTION("ARRAYFORMULA(IFERROR(FILTER(REGEXREPLACE('Срез модели'!$E$5:$E$1004,"" \[id=[^\]]+\]$"",""""),'Срез модели'!$C$5:$C$1004=""Объекты""),""""))"),"")</f>
        <v/>
      </c>
      <c r="AL5" s="19" t="str">
        <f>IFERROR(__xludf.DUMMYFUNCTION("ARRAYFORMULA(IFERROR(FILTER('Срез модели'!$D$5:$D$1004,'Срез модели'!$C$5:$C$1004=""Объекты""),""""))"),"")</f>
        <v/>
      </c>
    </row>
    <row r="6">
      <c r="A6" s="14"/>
      <c r="B6" s="23" t="str">
        <f>IF($A6="","",'Система'!$B$4)</f>
        <v/>
      </c>
      <c r="C6" s="14"/>
      <c r="D6" s="23" t="str">
        <f t="array" ref="D6">IF(E6="","",XLOOKUP(E6,selector_02,selector_02_ids,""))</f>
        <v/>
      </c>
      <c r="E6" s="25"/>
      <c r="F6" s="14"/>
      <c r="G6" s="14"/>
      <c r="H6" s="14"/>
      <c r="I6" s="14"/>
      <c r="J6" s="14"/>
      <c r="K6" s="14"/>
      <c r="L6" s="23" t="str">
        <f t="array" ref="L6">IF(M6="","",XLOOKUP(M6,selector_18,selector_18_ids,""))</f>
        <v/>
      </c>
      <c r="M6" s="25"/>
      <c r="N6" s="23" t="str">
        <f t="array" ref="N6">IF(O6="","",XLOOKUP(O6,selector_07,selector_07_ids,""))</f>
        <v/>
      </c>
      <c r="O6" s="25"/>
      <c r="P6" s="14"/>
      <c r="Q6" s="14"/>
      <c r="R6" s="23" t="str">
        <f t="array" ref="R6">IF(S6="","",XLOOKUP(S6,selector_04,selector_04_ids,""))</f>
        <v/>
      </c>
      <c r="S6" s="25"/>
      <c r="T6" s="14"/>
      <c r="U6" s="27"/>
      <c r="V6" s="14"/>
    </row>
    <row r="7">
      <c r="A7" s="14"/>
      <c r="B7" s="23" t="str">
        <f>IF($A7="","",'Система'!$B$4)</f>
        <v/>
      </c>
      <c r="C7" s="14"/>
      <c r="D7" s="23" t="str">
        <f t="array" ref="D7">IF(E7="","",XLOOKUP(E7,selector_02,selector_02_ids,""))</f>
        <v/>
      </c>
      <c r="E7" s="25"/>
      <c r="F7" s="14"/>
      <c r="G7" s="14"/>
      <c r="H7" s="14"/>
      <c r="I7" s="14"/>
      <c r="J7" s="14"/>
      <c r="K7" s="14"/>
      <c r="L7" s="23" t="str">
        <f t="array" ref="L7">IF(M7="","",XLOOKUP(M7,selector_18,selector_18_ids,""))</f>
        <v/>
      </c>
      <c r="M7" s="25"/>
      <c r="N7" s="23" t="str">
        <f t="array" ref="N7">IF(O7="","",XLOOKUP(O7,selector_07,selector_07_ids,""))</f>
        <v/>
      </c>
      <c r="O7" s="25"/>
      <c r="P7" s="14"/>
      <c r="Q7" s="14"/>
      <c r="R7" s="23" t="str">
        <f t="array" ref="R7">IF(S7="","",XLOOKUP(S7,selector_04,selector_04_ids,""))</f>
        <v/>
      </c>
      <c r="S7" s="25"/>
      <c r="T7" s="14"/>
      <c r="U7" s="27"/>
      <c r="V7" s="14"/>
    </row>
    <row r="8">
      <c r="A8" s="14"/>
      <c r="B8" s="23" t="str">
        <f>IF($A8="","",'Система'!$B$4)</f>
        <v/>
      </c>
      <c r="C8" s="14"/>
      <c r="D8" s="23" t="str">
        <f t="array" ref="D8">IF(E8="","",XLOOKUP(E8,selector_02,selector_02_ids,""))</f>
        <v/>
      </c>
      <c r="E8" s="25"/>
      <c r="F8" s="14"/>
      <c r="G8" s="14"/>
      <c r="H8" s="14"/>
      <c r="I8" s="14"/>
      <c r="J8" s="14"/>
      <c r="K8" s="14"/>
      <c r="L8" s="23" t="str">
        <f t="array" ref="L8">IF(M8="","",XLOOKUP(M8,selector_18,selector_18_ids,""))</f>
        <v/>
      </c>
      <c r="M8" s="25"/>
      <c r="N8" s="23" t="str">
        <f t="array" ref="N8">IF(O8="","",XLOOKUP(O8,selector_07,selector_07_ids,""))</f>
        <v/>
      </c>
      <c r="O8" s="25"/>
      <c r="P8" s="14"/>
      <c r="Q8" s="14"/>
      <c r="R8" s="23" t="str">
        <f t="array" ref="R8">IF(S8="","",XLOOKUP(S8,selector_04,selector_04_ids,""))</f>
        <v/>
      </c>
      <c r="S8" s="25"/>
      <c r="T8" s="14"/>
      <c r="U8" s="27"/>
      <c r="V8" s="14"/>
    </row>
    <row r="9">
      <c r="A9" s="14"/>
      <c r="B9" s="23" t="str">
        <f>IF($A9="","",'Система'!$B$4)</f>
        <v/>
      </c>
      <c r="C9" s="14"/>
      <c r="D9" s="23" t="str">
        <f t="array" ref="D9">IF(E9="","",XLOOKUP(E9,selector_02,selector_02_ids,""))</f>
        <v/>
      </c>
      <c r="E9" s="25"/>
      <c r="F9" s="14"/>
      <c r="G9" s="14"/>
      <c r="H9" s="14"/>
      <c r="I9" s="14"/>
      <c r="J9" s="14"/>
      <c r="K9" s="14"/>
      <c r="L9" s="23" t="str">
        <f t="array" ref="L9">IF(M9="","",XLOOKUP(M9,selector_18,selector_18_ids,""))</f>
        <v/>
      </c>
      <c r="M9" s="25"/>
      <c r="N9" s="23" t="str">
        <f t="array" ref="N9">IF(O9="","",XLOOKUP(O9,selector_07,selector_07_ids,""))</f>
        <v/>
      </c>
      <c r="O9" s="25"/>
      <c r="P9" s="14"/>
      <c r="Q9" s="14"/>
      <c r="R9" s="23" t="str">
        <f t="array" ref="R9">IF(S9="","",XLOOKUP(S9,selector_04,selector_04_ids,""))</f>
        <v/>
      </c>
      <c r="S9" s="25"/>
      <c r="T9" s="14"/>
      <c r="U9" s="27"/>
      <c r="V9" s="14"/>
    </row>
    <row r="10">
      <c r="A10" s="14"/>
      <c r="B10" s="23" t="str">
        <f>IF($A10="","",'Система'!$B$4)</f>
        <v/>
      </c>
      <c r="C10" s="14"/>
      <c r="D10" s="23" t="str">
        <f t="array" ref="D10">IF(E10="","",XLOOKUP(E10,selector_02,selector_02_ids,""))</f>
        <v/>
      </c>
      <c r="E10" s="25"/>
      <c r="F10" s="14"/>
      <c r="G10" s="14"/>
      <c r="H10" s="14"/>
      <c r="I10" s="14"/>
      <c r="J10" s="14"/>
      <c r="K10" s="14"/>
      <c r="L10" s="23" t="str">
        <f t="array" ref="L10">IF(M10="","",XLOOKUP(M10,selector_18,selector_18_ids,""))</f>
        <v/>
      </c>
      <c r="M10" s="25"/>
      <c r="N10" s="23" t="str">
        <f t="array" ref="N10">IF(O10="","",XLOOKUP(O10,selector_07,selector_07_ids,""))</f>
        <v/>
      </c>
      <c r="O10" s="25"/>
      <c r="P10" s="14"/>
      <c r="Q10" s="14"/>
      <c r="R10" s="23" t="str">
        <f t="array" ref="R10">IF(S10="","",XLOOKUP(S10,selector_04,selector_04_ids,""))</f>
        <v/>
      </c>
      <c r="S10" s="25"/>
      <c r="T10" s="14"/>
      <c r="U10" s="27"/>
      <c r="V10" s="14"/>
    </row>
    <row r="11">
      <c r="A11" s="14"/>
      <c r="B11" s="23" t="str">
        <f>IF($A11="","",'Система'!$B$4)</f>
        <v/>
      </c>
      <c r="C11" s="14"/>
      <c r="D11" s="23" t="str">
        <f t="array" ref="D11">IF(E11="","",XLOOKUP(E11,selector_02,selector_02_ids,""))</f>
        <v/>
      </c>
      <c r="E11" s="25"/>
      <c r="F11" s="14"/>
      <c r="G11" s="14"/>
      <c r="H11" s="14"/>
      <c r="I11" s="14"/>
      <c r="J11" s="14"/>
      <c r="K11" s="14"/>
      <c r="L11" s="23" t="str">
        <f t="array" ref="L11">IF(M11="","",XLOOKUP(M11,selector_18,selector_18_ids,""))</f>
        <v/>
      </c>
      <c r="M11" s="25"/>
      <c r="N11" s="23" t="str">
        <f t="array" ref="N11">IF(O11="","",XLOOKUP(O11,selector_07,selector_07_ids,""))</f>
        <v/>
      </c>
      <c r="O11" s="25"/>
      <c r="P11" s="14"/>
      <c r="Q11" s="14"/>
      <c r="R11" s="23" t="str">
        <f t="array" ref="R11">IF(S11="","",XLOOKUP(S11,selector_04,selector_04_ids,""))</f>
        <v/>
      </c>
      <c r="S11" s="25"/>
      <c r="T11" s="14"/>
      <c r="U11" s="27"/>
      <c r="V11" s="14"/>
    </row>
    <row r="12">
      <c r="A12" s="14"/>
      <c r="B12" s="23" t="str">
        <f>IF($A12="","",'Система'!$B$4)</f>
        <v/>
      </c>
      <c r="C12" s="14"/>
      <c r="D12" s="23" t="str">
        <f t="array" ref="D12">IF(E12="","",XLOOKUP(E12,selector_02,selector_02_ids,""))</f>
        <v/>
      </c>
      <c r="E12" s="25"/>
      <c r="F12" s="14"/>
      <c r="G12" s="14"/>
      <c r="H12" s="14"/>
      <c r="I12" s="14"/>
      <c r="J12" s="14"/>
      <c r="K12" s="14"/>
      <c r="L12" s="23" t="str">
        <f t="array" ref="L12">IF(M12="","",XLOOKUP(M12,selector_18,selector_18_ids,""))</f>
        <v/>
      </c>
      <c r="M12" s="25"/>
      <c r="N12" s="23" t="str">
        <f t="array" ref="N12">IF(O12="","",XLOOKUP(O12,selector_07,selector_07_ids,""))</f>
        <v/>
      </c>
      <c r="O12" s="25"/>
      <c r="P12" s="14"/>
      <c r="Q12" s="14"/>
      <c r="R12" s="23" t="str">
        <f t="array" ref="R12">IF(S12="","",XLOOKUP(S12,selector_04,selector_04_ids,""))</f>
        <v/>
      </c>
      <c r="S12" s="25"/>
      <c r="T12" s="14"/>
      <c r="U12" s="27"/>
      <c r="V12" s="14"/>
    </row>
    <row r="13">
      <c r="A13" s="14"/>
      <c r="B13" s="23" t="str">
        <f>IF($A13="","",'Система'!$B$4)</f>
        <v/>
      </c>
      <c r="C13" s="14"/>
      <c r="D13" s="23" t="str">
        <f t="array" ref="D13">IF(E13="","",XLOOKUP(E13,selector_02,selector_02_ids,""))</f>
        <v/>
      </c>
      <c r="E13" s="25"/>
      <c r="F13" s="14"/>
      <c r="G13" s="14"/>
      <c r="H13" s="14"/>
      <c r="I13" s="14"/>
      <c r="J13" s="14"/>
      <c r="K13" s="14"/>
      <c r="L13" s="23" t="str">
        <f t="array" ref="L13">IF(M13="","",XLOOKUP(M13,selector_18,selector_18_ids,""))</f>
        <v/>
      </c>
      <c r="M13" s="25"/>
      <c r="N13" s="23" t="str">
        <f t="array" ref="N13">IF(O13="","",XLOOKUP(O13,selector_07,selector_07_ids,""))</f>
        <v/>
      </c>
      <c r="O13" s="25"/>
      <c r="P13" s="14"/>
      <c r="Q13" s="14"/>
      <c r="R13" s="23" t="str">
        <f t="array" ref="R13">IF(S13="","",XLOOKUP(S13,selector_04,selector_04_ids,""))</f>
        <v/>
      </c>
      <c r="S13" s="25"/>
      <c r="T13" s="14"/>
      <c r="U13" s="27"/>
      <c r="V13" s="14"/>
    </row>
    <row r="14">
      <c r="A14" s="14"/>
      <c r="B14" s="23" t="str">
        <f>IF($A14="","",'Система'!$B$4)</f>
        <v/>
      </c>
      <c r="C14" s="14"/>
      <c r="D14" s="23" t="str">
        <f t="array" ref="D14">IF(E14="","",XLOOKUP(E14,selector_02,selector_02_ids,""))</f>
        <v/>
      </c>
      <c r="E14" s="25"/>
      <c r="F14" s="14"/>
      <c r="G14" s="14"/>
      <c r="H14" s="14"/>
      <c r="I14" s="14"/>
      <c r="J14" s="14"/>
      <c r="K14" s="14"/>
      <c r="L14" s="23" t="str">
        <f t="array" ref="L14">IF(M14="","",XLOOKUP(M14,selector_18,selector_18_ids,""))</f>
        <v/>
      </c>
      <c r="M14" s="25"/>
      <c r="N14" s="23" t="str">
        <f t="array" ref="N14">IF(O14="","",XLOOKUP(O14,selector_07,selector_07_ids,""))</f>
        <v/>
      </c>
      <c r="O14" s="25"/>
      <c r="P14" s="14"/>
      <c r="Q14" s="14"/>
      <c r="R14" s="23" t="str">
        <f t="array" ref="R14">IF(S14="","",XLOOKUP(S14,selector_04,selector_04_ids,""))</f>
        <v/>
      </c>
      <c r="S14" s="25"/>
      <c r="T14" s="14"/>
      <c r="U14" s="27"/>
      <c r="V14" s="14"/>
    </row>
    <row r="15">
      <c r="A15" s="14"/>
      <c r="B15" s="23" t="str">
        <f>IF($A15="","",'Система'!$B$4)</f>
        <v/>
      </c>
      <c r="C15" s="14"/>
      <c r="D15" s="23" t="str">
        <f t="array" ref="D15">IF(E15="","",XLOOKUP(E15,selector_02,selector_02_ids,""))</f>
        <v/>
      </c>
      <c r="E15" s="25"/>
      <c r="F15" s="14"/>
      <c r="G15" s="14"/>
      <c r="H15" s="14"/>
      <c r="I15" s="14"/>
      <c r="J15" s="14"/>
      <c r="K15" s="14"/>
      <c r="L15" s="23" t="str">
        <f t="array" ref="L15">IF(M15="","",XLOOKUP(M15,selector_18,selector_18_ids,""))</f>
        <v/>
      </c>
      <c r="M15" s="25"/>
      <c r="N15" s="23" t="str">
        <f t="array" ref="N15">IF(O15="","",XLOOKUP(O15,selector_07,selector_07_ids,""))</f>
        <v/>
      </c>
      <c r="O15" s="25"/>
      <c r="P15" s="14"/>
      <c r="Q15" s="14"/>
      <c r="R15" s="23" t="str">
        <f t="array" ref="R15">IF(S15="","",XLOOKUP(S15,selector_04,selector_04_ids,""))</f>
        <v/>
      </c>
      <c r="S15" s="25"/>
      <c r="T15" s="14"/>
      <c r="U15" s="27"/>
      <c r="V15" s="14"/>
    </row>
    <row r="16">
      <c r="A16" s="14"/>
      <c r="B16" s="23" t="str">
        <f>IF($A16="","",'Система'!$B$4)</f>
        <v/>
      </c>
      <c r="C16" s="14"/>
      <c r="D16" s="23" t="str">
        <f t="array" ref="D16">IF(E16="","",XLOOKUP(E16,selector_02,selector_02_ids,""))</f>
        <v/>
      </c>
      <c r="E16" s="25"/>
      <c r="F16" s="14"/>
      <c r="G16" s="14"/>
      <c r="H16" s="14"/>
      <c r="I16" s="14"/>
      <c r="J16" s="14"/>
      <c r="K16" s="14"/>
      <c r="L16" s="23" t="str">
        <f t="array" ref="L16">IF(M16="","",XLOOKUP(M16,selector_18,selector_18_ids,""))</f>
        <v/>
      </c>
      <c r="M16" s="25"/>
      <c r="N16" s="23" t="str">
        <f t="array" ref="N16">IF(O16="","",XLOOKUP(O16,selector_07,selector_07_ids,""))</f>
        <v/>
      </c>
      <c r="O16" s="25"/>
      <c r="P16" s="14"/>
      <c r="Q16" s="14"/>
      <c r="R16" s="23" t="str">
        <f t="array" ref="R16">IF(S16="","",XLOOKUP(S16,selector_04,selector_04_ids,""))</f>
        <v/>
      </c>
      <c r="S16" s="25"/>
      <c r="T16" s="14"/>
      <c r="U16" s="27"/>
      <c r="V16" s="14"/>
    </row>
    <row r="17">
      <c r="A17" s="14"/>
      <c r="B17" s="23" t="str">
        <f>IF($A17="","",'Система'!$B$4)</f>
        <v/>
      </c>
      <c r="C17" s="14"/>
      <c r="D17" s="23" t="str">
        <f t="array" ref="D17">IF(E17="","",XLOOKUP(E17,selector_02,selector_02_ids,""))</f>
        <v/>
      </c>
      <c r="E17" s="25"/>
      <c r="F17" s="14"/>
      <c r="G17" s="14"/>
      <c r="H17" s="14"/>
      <c r="I17" s="14"/>
      <c r="J17" s="14"/>
      <c r="K17" s="14"/>
      <c r="L17" s="23" t="str">
        <f t="array" ref="L17">IF(M17="","",XLOOKUP(M17,selector_18,selector_18_ids,""))</f>
        <v/>
      </c>
      <c r="M17" s="25"/>
      <c r="N17" s="23" t="str">
        <f t="array" ref="N17">IF(O17="","",XLOOKUP(O17,selector_07,selector_07_ids,""))</f>
        <v/>
      </c>
      <c r="O17" s="25"/>
      <c r="P17" s="14"/>
      <c r="Q17" s="14"/>
      <c r="R17" s="23" t="str">
        <f t="array" ref="R17">IF(S17="","",XLOOKUP(S17,selector_04,selector_04_ids,""))</f>
        <v/>
      </c>
      <c r="S17" s="25"/>
      <c r="T17" s="14"/>
      <c r="U17" s="27"/>
      <c r="V17" s="14"/>
    </row>
    <row r="18">
      <c r="A18" s="14"/>
      <c r="B18" s="23" t="str">
        <f>IF($A18="","",'Система'!$B$4)</f>
        <v/>
      </c>
      <c r="C18" s="14"/>
      <c r="D18" s="23" t="str">
        <f t="array" ref="D18">IF(E18="","",XLOOKUP(E18,selector_02,selector_02_ids,""))</f>
        <v/>
      </c>
      <c r="E18" s="25"/>
      <c r="F18" s="14"/>
      <c r="G18" s="14"/>
      <c r="H18" s="14"/>
      <c r="I18" s="14"/>
      <c r="J18" s="14"/>
      <c r="K18" s="14"/>
      <c r="L18" s="23" t="str">
        <f t="array" ref="L18">IF(M18="","",XLOOKUP(M18,selector_18,selector_18_ids,""))</f>
        <v/>
      </c>
      <c r="M18" s="25"/>
      <c r="N18" s="23" t="str">
        <f t="array" ref="N18">IF(O18="","",XLOOKUP(O18,selector_07,selector_07_ids,""))</f>
        <v/>
      </c>
      <c r="O18" s="25"/>
      <c r="P18" s="14"/>
      <c r="Q18" s="14"/>
      <c r="R18" s="23" t="str">
        <f t="array" ref="R18">IF(S18="","",XLOOKUP(S18,selector_04,selector_04_ids,""))</f>
        <v/>
      </c>
      <c r="S18" s="25"/>
      <c r="T18" s="14"/>
      <c r="U18" s="27"/>
      <c r="V18" s="14"/>
    </row>
    <row r="19">
      <c r="A19" s="14"/>
      <c r="B19" s="23" t="str">
        <f>IF($A19="","",'Система'!$B$4)</f>
        <v/>
      </c>
      <c r="C19" s="14"/>
      <c r="D19" s="23" t="str">
        <f t="array" ref="D19">IF(E19="","",XLOOKUP(E19,selector_02,selector_02_ids,""))</f>
        <v/>
      </c>
      <c r="E19" s="25"/>
      <c r="F19" s="14"/>
      <c r="G19" s="14"/>
      <c r="H19" s="14"/>
      <c r="I19" s="14"/>
      <c r="J19" s="14"/>
      <c r="K19" s="14"/>
      <c r="L19" s="23" t="str">
        <f t="array" ref="L19">IF(M19="","",XLOOKUP(M19,selector_18,selector_18_ids,""))</f>
        <v/>
      </c>
      <c r="M19" s="25"/>
      <c r="N19" s="23" t="str">
        <f t="array" ref="N19">IF(O19="","",XLOOKUP(O19,selector_07,selector_07_ids,""))</f>
        <v/>
      </c>
      <c r="O19" s="25"/>
      <c r="P19" s="14"/>
      <c r="Q19" s="14"/>
      <c r="R19" s="23" t="str">
        <f t="array" ref="R19">IF(S19="","",XLOOKUP(S19,selector_04,selector_04_ids,""))</f>
        <v/>
      </c>
      <c r="S19" s="25"/>
      <c r="T19" s="14"/>
      <c r="U19" s="27"/>
      <c r="V19" s="14"/>
    </row>
    <row r="20">
      <c r="A20" s="14"/>
      <c r="B20" s="23" t="str">
        <f>IF($A20="","",'Система'!$B$4)</f>
        <v/>
      </c>
      <c r="C20" s="14"/>
      <c r="D20" s="23" t="str">
        <f t="array" ref="D20">IF(E20="","",XLOOKUP(E20,selector_02,selector_02_ids,""))</f>
        <v/>
      </c>
      <c r="E20" s="25"/>
      <c r="F20" s="14"/>
      <c r="G20" s="14"/>
      <c r="H20" s="14"/>
      <c r="I20" s="14"/>
      <c r="J20" s="14"/>
      <c r="K20" s="14"/>
      <c r="L20" s="23" t="str">
        <f t="array" ref="L20">IF(M20="","",XLOOKUP(M20,selector_18,selector_18_ids,""))</f>
        <v/>
      </c>
      <c r="M20" s="25"/>
      <c r="N20" s="23" t="str">
        <f t="array" ref="N20">IF(O20="","",XLOOKUP(O20,selector_07,selector_07_ids,""))</f>
        <v/>
      </c>
      <c r="O20" s="25"/>
      <c r="P20" s="14"/>
      <c r="Q20" s="14"/>
      <c r="R20" s="23" t="str">
        <f t="array" ref="R20">IF(S20="","",XLOOKUP(S20,selector_04,selector_04_ids,""))</f>
        <v/>
      </c>
      <c r="S20" s="25"/>
      <c r="T20" s="14"/>
      <c r="U20" s="27"/>
      <c r="V20" s="14"/>
    </row>
    <row r="21">
      <c r="A21" s="14"/>
      <c r="B21" s="23" t="str">
        <f>IF($A21="","",'Система'!$B$4)</f>
        <v/>
      </c>
      <c r="C21" s="14"/>
      <c r="D21" s="23" t="str">
        <f t="array" ref="D21">IF(E21="","",XLOOKUP(E21,selector_02,selector_02_ids,""))</f>
        <v/>
      </c>
      <c r="E21" s="25"/>
      <c r="F21" s="14"/>
      <c r="G21" s="14"/>
      <c r="H21" s="14"/>
      <c r="I21" s="14"/>
      <c r="J21" s="14"/>
      <c r="K21" s="14"/>
      <c r="L21" s="23" t="str">
        <f t="array" ref="L21">IF(M21="","",XLOOKUP(M21,selector_18,selector_18_ids,""))</f>
        <v/>
      </c>
      <c r="M21" s="25"/>
      <c r="N21" s="23" t="str">
        <f t="array" ref="N21">IF(O21="","",XLOOKUP(O21,selector_07,selector_07_ids,""))</f>
        <v/>
      </c>
      <c r="O21" s="25"/>
      <c r="P21" s="14"/>
      <c r="Q21" s="14"/>
      <c r="R21" s="23" t="str">
        <f t="array" ref="R21">IF(S21="","",XLOOKUP(S21,selector_04,selector_04_ids,""))</f>
        <v/>
      </c>
      <c r="S21" s="25"/>
      <c r="T21" s="14"/>
      <c r="U21" s="27"/>
      <c r="V21" s="14"/>
    </row>
    <row r="22">
      <c r="A22" s="14"/>
      <c r="B22" s="23" t="str">
        <f>IF($A22="","",'Система'!$B$4)</f>
        <v/>
      </c>
      <c r="C22" s="14"/>
      <c r="D22" s="23" t="str">
        <f t="array" ref="D22">IF(E22="","",XLOOKUP(E22,selector_02,selector_02_ids,""))</f>
        <v/>
      </c>
      <c r="E22" s="25"/>
      <c r="F22" s="14"/>
      <c r="G22" s="14"/>
      <c r="H22" s="14"/>
      <c r="I22" s="14"/>
      <c r="J22" s="14"/>
      <c r="K22" s="14"/>
      <c r="L22" s="23" t="str">
        <f t="array" ref="L22">IF(M22="","",XLOOKUP(M22,selector_18,selector_18_ids,""))</f>
        <v/>
      </c>
      <c r="M22" s="25"/>
      <c r="N22" s="23" t="str">
        <f t="array" ref="N22">IF(O22="","",XLOOKUP(O22,selector_07,selector_07_ids,""))</f>
        <v/>
      </c>
      <c r="O22" s="25"/>
      <c r="P22" s="14"/>
      <c r="Q22" s="14"/>
      <c r="R22" s="23" t="str">
        <f t="array" ref="R22">IF(S22="","",XLOOKUP(S22,selector_04,selector_04_ids,""))</f>
        <v/>
      </c>
      <c r="S22" s="25"/>
      <c r="T22" s="14"/>
      <c r="U22" s="27"/>
      <c r="V22" s="14"/>
    </row>
    <row r="23">
      <c r="A23" s="14"/>
      <c r="B23" s="23" t="str">
        <f>IF($A23="","",'Система'!$B$4)</f>
        <v/>
      </c>
      <c r="C23" s="14"/>
      <c r="D23" s="23" t="str">
        <f t="array" ref="D23">IF(E23="","",XLOOKUP(E23,selector_02,selector_02_ids,""))</f>
        <v/>
      </c>
      <c r="E23" s="25"/>
      <c r="F23" s="14"/>
      <c r="G23" s="14"/>
      <c r="H23" s="14"/>
      <c r="I23" s="14"/>
      <c r="J23" s="14"/>
      <c r="K23" s="14"/>
      <c r="L23" s="23" t="str">
        <f t="array" ref="L23">IF(M23="","",XLOOKUP(M23,selector_18,selector_18_ids,""))</f>
        <v/>
      </c>
      <c r="M23" s="25"/>
      <c r="N23" s="23" t="str">
        <f t="array" ref="N23">IF(O23="","",XLOOKUP(O23,selector_07,selector_07_ids,""))</f>
        <v/>
      </c>
      <c r="O23" s="25"/>
      <c r="P23" s="14"/>
      <c r="Q23" s="14"/>
      <c r="R23" s="23" t="str">
        <f t="array" ref="R23">IF(S23="","",XLOOKUP(S23,selector_04,selector_04_ids,""))</f>
        <v/>
      </c>
      <c r="S23" s="25"/>
      <c r="T23" s="14"/>
      <c r="U23" s="27"/>
      <c r="V23" s="14"/>
    </row>
    <row r="24">
      <c r="A24" s="14"/>
      <c r="B24" s="23" t="str">
        <f>IF($A24="","",'Система'!$B$4)</f>
        <v/>
      </c>
      <c r="C24" s="14"/>
      <c r="D24" s="23" t="str">
        <f t="array" ref="D24">IF(E24="","",XLOOKUP(E24,selector_02,selector_02_ids,""))</f>
        <v/>
      </c>
      <c r="E24" s="25"/>
      <c r="F24" s="14"/>
      <c r="G24" s="14"/>
      <c r="H24" s="14"/>
      <c r="I24" s="14"/>
      <c r="J24" s="14"/>
      <c r="K24" s="14"/>
      <c r="L24" s="23" t="str">
        <f t="array" ref="L24">IF(M24="","",XLOOKUP(M24,selector_18,selector_18_ids,""))</f>
        <v/>
      </c>
      <c r="M24" s="25"/>
      <c r="N24" s="23" t="str">
        <f t="array" ref="N24">IF(O24="","",XLOOKUP(O24,selector_07,selector_07_ids,""))</f>
        <v/>
      </c>
      <c r="O24" s="25"/>
      <c r="P24" s="14"/>
      <c r="Q24" s="14"/>
      <c r="R24" s="23" t="str">
        <f t="array" ref="R24">IF(S24="","",XLOOKUP(S24,selector_04,selector_04_ids,""))</f>
        <v/>
      </c>
      <c r="S24" s="25"/>
      <c r="T24" s="14"/>
      <c r="U24" s="27"/>
      <c r="V24" s="14"/>
    </row>
    <row r="25">
      <c r="A25" s="14"/>
      <c r="B25" s="23" t="str">
        <f>IF($A25="","",'Система'!$B$4)</f>
        <v/>
      </c>
      <c r="C25" s="14"/>
      <c r="D25" s="23" t="str">
        <f t="array" ref="D25">IF(E25="","",XLOOKUP(E25,selector_02,selector_02_ids,""))</f>
        <v/>
      </c>
      <c r="E25" s="25"/>
      <c r="F25" s="14"/>
      <c r="G25" s="14"/>
      <c r="H25" s="14"/>
      <c r="I25" s="14"/>
      <c r="J25" s="14"/>
      <c r="K25" s="14"/>
      <c r="L25" s="23" t="str">
        <f t="array" ref="L25">IF(M25="","",XLOOKUP(M25,selector_18,selector_18_ids,""))</f>
        <v/>
      </c>
      <c r="M25" s="25"/>
      <c r="N25" s="23" t="str">
        <f t="array" ref="N25">IF(O25="","",XLOOKUP(O25,selector_07,selector_07_ids,""))</f>
        <v/>
      </c>
      <c r="O25" s="25"/>
      <c r="P25" s="14"/>
      <c r="Q25" s="14"/>
      <c r="R25" s="23" t="str">
        <f t="array" ref="R25">IF(S25="","",XLOOKUP(S25,selector_04,selector_04_ids,""))</f>
        <v/>
      </c>
      <c r="S25" s="25"/>
      <c r="T25" s="14"/>
      <c r="U25" s="27"/>
      <c r="V25" s="14"/>
    </row>
    <row r="26">
      <c r="A26" s="14"/>
      <c r="B26" s="23" t="str">
        <f>IF($A26="","",'Система'!$B$4)</f>
        <v/>
      </c>
      <c r="C26" s="14"/>
      <c r="D26" s="23" t="str">
        <f t="array" ref="D26">IF(E26="","",XLOOKUP(E26,selector_02,selector_02_ids,""))</f>
        <v/>
      </c>
      <c r="E26" s="25"/>
      <c r="F26" s="14"/>
      <c r="G26" s="14"/>
      <c r="H26" s="14"/>
      <c r="I26" s="14"/>
      <c r="J26" s="14"/>
      <c r="K26" s="14"/>
      <c r="L26" s="23" t="str">
        <f t="array" ref="L26">IF(M26="","",XLOOKUP(M26,selector_18,selector_18_ids,""))</f>
        <v/>
      </c>
      <c r="M26" s="25"/>
      <c r="N26" s="23" t="str">
        <f t="array" ref="N26">IF(O26="","",XLOOKUP(O26,selector_07,selector_07_ids,""))</f>
        <v/>
      </c>
      <c r="O26" s="25"/>
      <c r="P26" s="14"/>
      <c r="Q26" s="14"/>
      <c r="R26" s="23" t="str">
        <f t="array" ref="R26">IF(S26="","",XLOOKUP(S26,selector_04,selector_04_ids,""))</f>
        <v/>
      </c>
      <c r="S26" s="25"/>
      <c r="T26" s="14"/>
      <c r="U26" s="27"/>
      <c r="V26" s="14"/>
    </row>
    <row r="27">
      <c r="A27" s="14"/>
      <c r="B27" s="23" t="str">
        <f>IF($A27="","",'Система'!$B$4)</f>
        <v/>
      </c>
      <c r="C27" s="14"/>
      <c r="D27" s="23" t="str">
        <f t="array" ref="D27">IF(E27="","",XLOOKUP(E27,selector_02,selector_02_ids,""))</f>
        <v/>
      </c>
      <c r="E27" s="25"/>
      <c r="F27" s="14"/>
      <c r="G27" s="14"/>
      <c r="H27" s="14"/>
      <c r="I27" s="14"/>
      <c r="J27" s="14"/>
      <c r="K27" s="14"/>
      <c r="L27" s="23" t="str">
        <f t="array" ref="L27">IF(M27="","",XLOOKUP(M27,selector_18,selector_18_ids,""))</f>
        <v/>
      </c>
      <c r="M27" s="25"/>
      <c r="N27" s="23" t="str">
        <f t="array" ref="N27">IF(O27="","",XLOOKUP(O27,selector_07,selector_07_ids,""))</f>
        <v/>
      </c>
      <c r="O27" s="25"/>
      <c r="P27" s="14"/>
      <c r="Q27" s="14"/>
      <c r="R27" s="23" t="str">
        <f t="array" ref="R27">IF(S27="","",XLOOKUP(S27,selector_04,selector_04_ids,""))</f>
        <v/>
      </c>
      <c r="S27" s="25"/>
      <c r="T27" s="14"/>
      <c r="U27" s="27"/>
      <c r="V27" s="14"/>
    </row>
    <row r="28">
      <c r="A28" s="14"/>
      <c r="B28" s="23" t="str">
        <f>IF($A28="","",'Система'!$B$4)</f>
        <v/>
      </c>
      <c r="C28" s="14"/>
      <c r="D28" s="23" t="str">
        <f t="array" ref="D28">IF(E28="","",XLOOKUP(E28,selector_02,selector_02_ids,""))</f>
        <v/>
      </c>
      <c r="E28" s="25"/>
      <c r="F28" s="14"/>
      <c r="G28" s="14"/>
      <c r="H28" s="14"/>
      <c r="I28" s="14"/>
      <c r="J28" s="14"/>
      <c r="K28" s="14"/>
      <c r="L28" s="23" t="str">
        <f t="array" ref="L28">IF(M28="","",XLOOKUP(M28,selector_18,selector_18_ids,""))</f>
        <v/>
      </c>
      <c r="M28" s="25"/>
      <c r="N28" s="23" t="str">
        <f t="array" ref="N28">IF(O28="","",XLOOKUP(O28,selector_07,selector_07_ids,""))</f>
        <v/>
      </c>
      <c r="O28" s="25"/>
      <c r="P28" s="14"/>
      <c r="Q28" s="14"/>
      <c r="R28" s="23" t="str">
        <f t="array" ref="R28">IF(S28="","",XLOOKUP(S28,selector_04,selector_04_ids,""))</f>
        <v/>
      </c>
      <c r="S28" s="25"/>
      <c r="T28" s="14"/>
      <c r="U28" s="27"/>
      <c r="V28" s="14"/>
    </row>
    <row r="29">
      <c r="A29" s="14"/>
      <c r="B29" s="23" t="str">
        <f>IF($A29="","",'Система'!$B$4)</f>
        <v/>
      </c>
      <c r="C29" s="14"/>
      <c r="D29" s="23" t="str">
        <f t="array" ref="D29">IF(E29="","",XLOOKUP(E29,selector_02,selector_02_ids,""))</f>
        <v/>
      </c>
      <c r="E29" s="25"/>
      <c r="F29" s="14"/>
      <c r="G29" s="14"/>
      <c r="H29" s="14"/>
      <c r="I29" s="14"/>
      <c r="J29" s="14"/>
      <c r="K29" s="14"/>
      <c r="L29" s="23" t="str">
        <f t="array" ref="L29">IF(M29="","",XLOOKUP(M29,selector_18,selector_18_ids,""))</f>
        <v/>
      </c>
      <c r="M29" s="25"/>
      <c r="N29" s="23" t="str">
        <f t="array" ref="N29">IF(O29="","",XLOOKUP(O29,selector_07,selector_07_ids,""))</f>
        <v/>
      </c>
      <c r="O29" s="25"/>
      <c r="P29" s="14"/>
      <c r="Q29" s="14"/>
      <c r="R29" s="23" t="str">
        <f t="array" ref="R29">IF(S29="","",XLOOKUP(S29,selector_04,selector_04_ids,""))</f>
        <v/>
      </c>
      <c r="S29" s="25"/>
      <c r="T29" s="14"/>
      <c r="U29" s="27"/>
      <c r="V29" s="14"/>
    </row>
    <row r="30">
      <c r="A30" s="14"/>
      <c r="B30" s="23" t="str">
        <f>IF($A30="","",'Система'!$B$4)</f>
        <v/>
      </c>
      <c r="C30" s="14"/>
      <c r="D30" s="23" t="str">
        <f t="array" ref="D30">IF(E30="","",XLOOKUP(E30,selector_02,selector_02_ids,""))</f>
        <v/>
      </c>
      <c r="E30" s="25"/>
      <c r="F30" s="14"/>
      <c r="G30" s="14"/>
      <c r="H30" s="14"/>
      <c r="I30" s="14"/>
      <c r="J30" s="14"/>
      <c r="K30" s="14"/>
      <c r="L30" s="23" t="str">
        <f t="array" ref="L30">IF(M30="","",XLOOKUP(M30,selector_18,selector_18_ids,""))</f>
        <v/>
      </c>
      <c r="M30" s="25"/>
      <c r="N30" s="23" t="str">
        <f t="array" ref="N30">IF(O30="","",XLOOKUP(O30,selector_07,selector_07_ids,""))</f>
        <v/>
      </c>
      <c r="O30" s="25"/>
      <c r="P30" s="14"/>
      <c r="Q30" s="14"/>
      <c r="R30" s="23" t="str">
        <f t="array" ref="R30">IF(S30="","",XLOOKUP(S30,selector_04,selector_04_ids,""))</f>
        <v/>
      </c>
      <c r="S30" s="25"/>
      <c r="T30" s="14"/>
      <c r="U30" s="27"/>
      <c r="V30" s="14"/>
    </row>
    <row r="31">
      <c r="A31" s="14"/>
      <c r="B31" s="23" t="str">
        <f>IF($A31="","",'Система'!$B$4)</f>
        <v/>
      </c>
      <c r="C31" s="14"/>
      <c r="D31" s="23" t="str">
        <f t="array" ref="D31">IF(E31="","",XLOOKUP(E31,selector_02,selector_02_ids,""))</f>
        <v/>
      </c>
      <c r="E31" s="25"/>
      <c r="F31" s="14"/>
      <c r="G31" s="14"/>
      <c r="H31" s="14"/>
      <c r="I31" s="14"/>
      <c r="J31" s="14"/>
      <c r="K31" s="14"/>
      <c r="L31" s="23" t="str">
        <f t="array" ref="L31">IF(M31="","",XLOOKUP(M31,selector_18,selector_18_ids,""))</f>
        <v/>
      </c>
      <c r="M31" s="25"/>
      <c r="N31" s="23" t="str">
        <f t="array" ref="N31">IF(O31="","",XLOOKUP(O31,selector_07,selector_07_ids,""))</f>
        <v/>
      </c>
      <c r="O31" s="25"/>
      <c r="P31" s="14"/>
      <c r="Q31" s="14"/>
      <c r="R31" s="23" t="str">
        <f t="array" ref="R31">IF(S31="","",XLOOKUP(S31,selector_04,selector_04_ids,""))</f>
        <v/>
      </c>
      <c r="S31" s="25"/>
      <c r="T31" s="14"/>
      <c r="U31" s="27"/>
      <c r="V31" s="14"/>
    </row>
    <row r="32">
      <c r="A32" s="14"/>
      <c r="B32" s="23" t="str">
        <f>IF($A32="","",'Система'!$B$4)</f>
        <v/>
      </c>
      <c r="C32" s="14"/>
      <c r="D32" s="23" t="str">
        <f t="array" ref="D32">IF(E32="","",XLOOKUP(E32,selector_02,selector_02_ids,""))</f>
        <v/>
      </c>
      <c r="E32" s="25"/>
      <c r="F32" s="14"/>
      <c r="G32" s="14"/>
      <c r="H32" s="14"/>
      <c r="I32" s="14"/>
      <c r="J32" s="14"/>
      <c r="K32" s="14"/>
      <c r="L32" s="23" t="str">
        <f t="array" ref="L32">IF(M32="","",XLOOKUP(M32,selector_18,selector_18_ids,""))</f>
        <v/>
      </c>
      <c r="M32" s="25"/>
      <c r="N32" s="23" t="str">
        <f t="array" ref="N32">IF(O32="","",XLOOKUP(O32,selector_07,selector_07_ids,""))</f>
        <v/>
      </c>
      <c r="O32" s="25"/>
      <c r="P32" s="14"/>
      <c r="Q32" s="14"/>
      <c r="R32" s="23" t="str">
        <f t="array" ref="R32">IF(S32="","",XLOOKUP(S32,selector_04,selector_04_ids,""))</f>
        <v/>
      </c>
      <c r="S32" s="25"/>
      <c r="T32" s="14"/>
      <c r="U32" s="27"/>
      <c r="V32" s="14"/>
    </row>
    <row r="33">
      <c r="A33" s="14"/>
      <c r="B33" s="23" t="str">
        <f>IF($A33="","",'Система'!$B$4)</f>
        <v/>
      </c>
      <c r="C33" s="14"/>
      <c r="D33" s="23" t="str">
        <f t="array" ref="D33">IF(E33="","",XLOOKUP(E33,selector_02,selector_02_ids,""))</f>
        <v/>
      </c>
      <c r="E33" s="25"/>
      <c r="F33" s="14"/>
      <c r="G33" s="14"/>
      <c r="H33" s="14"/>
      <c r="I33" s="14"/>
      <c r="J33" s="14"/>
      <c r="K33" s="14"/>
      <c r="L33" s="23" t="str">
        <f t="array" ref="L33">IF(M33="","",XLOOKUP(M33,selector_18,selector_18_ids,""))</f>
        <v/>
      </c>
      <c r="M33" s="25"/>
      <c r="N33" s="23" t="str">
        <f t="array" ref="N33">IF(O33="","",XLOOKUP(O33,selector_07,selector_07_ids,""))</f>
        <v/>
      </c>
      <c r="O33" s="25"/>
      <c r="P33" s="14"/>
      <c r="Q33" s="14"/>
      <c r="R33" s="23" t="str">
        <f t="array" ref="R33">IF(S33="","",XLOOKUP(S33,selector_04,selector_04_ids,""))</f>
        <v/>
      </c>
      <c r="S33" s="25"/>
      <c r="T33" s="14"/>
      <c r="U33" s="27"/>
      <c r="V33" s="14"/>
    </row>
    <row r="34">
      <c r="A34" s="14"/>
      <c r="B34" s="23" t="str">
        <f>IF($A34="","",'Система'!$B$4)</f>
        <v/>
      </c>
      <c r="C34" s="14"/>
      <c r="D34" s="23" t="str">
        <f t="array" ref="D34">IF(E34="","",XLOOKUP(E34,selector_02,selector_02_ids,""))</f>
        <v/>
      </c>
      <c r="E34" s="25"/>
      <c r="F34" s="14"/>
      <c r="G34" s="14"/>
      <c r="H34" s="14"/>
      <c r="I34" s="14"/>
      <c r="J34" s="14"/>
      <c r="K34" s="14"/>
      <c r="L34" s="23" t="str">
        <f t="array" ref="L34">IF(M34="","",XLOOKUP(M34,selector_18,selector_18_ids,""))</f>
        <v/>
      </c>
      <c r="M34" s="25"/>
      <c r="N34" s="23" t="str">
        <f t="array" ref="N34">IF(O34="","",XLOOKUP(O34,selector_07,selector_07_ids,""))</f>
        <v/>
      </c>
      <c r="O34" s="25"/>
      <c r="P34" s="14"/>
      <c r="Q34" s="14"/>
      <c r="R34" s="23" t="str">
        <f t="array" ref="R34">IF(S34="","",XLOOKUP(S34,selector_04,selector_04_ids,""))</f>
        <v/>
      </c>
      <c r="S34" s="25"/>
      <c r="T34" s="14"/>
      <c r="U34" s="27"/>
      <c r="V34" s="14"/>
    </row>
    <row r="35">
      <c r="A35" s="14"/>
      <c r="B35" s="23" t="str">
        <f>IF($A35="","",'Система'!$B$4)</f>
        <v/>
      </c>
      <c r="C35" s="14"/>
      <c r="D35" s="23" t="str">
        <f t="array" ref="D35">IF(E35="","",XLOOKUP(E35,selector_02,selector_02_ids,""))</f>
        <v/>
      </c>
      <c r="E35" s="25"/>
      <c r="F35" s="14"/>
      <c r="G35" s="14"/>
      <c r="H35" s="14"/>
      <c r="I35" s="14"/>
      <c r="J35" s="14"/>
      <c r="K35" s="14"/>
      <c r="L35" s="23" t="str">
        <f t="array" ref="L35">IF(M35="","",XLOOKUP(M35,selector_18,selector_18_ids,""))</f>
        <v/>
      </c>
      <c r="M35" s="25"/>
      <c r="N35" s="23" t="str">
        <f t="array" ref="N35">IF(O35="","",XLOOKUP(O35,selector_07,selector_07_ids,""))</f>
        <v/>
      </c>
      <c r="O35" s="25"/>
      <c r="P35" s="14"/>
      <c r="Q35" s="14"/>
      <c r="R35" s="23" t="str">
        <f t="array" ref="R35">IF(S35="","",XLOOKUP(S35,selector_04,selector_04_ids,""))</f>
        <v/>
      </c>
      <c r="S35" s="25"/>
      <c r="T35" s="14"/>
      <c r="U35" s="27"/>
      <c r="V35" s="14"/>
    </row>
    <row r="36">
      <c r="A36" s="14"/>
      <c r="B36" s="23" t="str">
        <f>IF($A36="","",'Система'!$B$4)</f>
        <v/>
      </c>
      <c r="C36" s="14"/>
      <c r="D36" s="23" t="str">
        <f t="array" ref="D36">IF(E36="","",XLOOKUP(E36,selector_02,selector_02_ids,""))</f>
        <v/>
      </c>
      <c r="E36" s="25"/>
      <c r="F36" s="14"/>
      <c r="G36" s="14"/>
      <c r="H36" s="14"/>
      <c r="I36" s="14"/>
      <c r="J36" s="14"/>
      <c r="K36" s="14"/>
      <c r="L36" s="23" t="str">
        <f t="array" ref="L36">IF(M36="","",XLOOKUP(M36,selector_18,selector_18_ids,""))</f>
        <v/>
      </c>
      <c r="M36" s="25"/>
      <c r="N36" s="23" t="str">
        <f t="array" ref="N36">IF(O36="","",XLOOKUP(O36,selector_07,selector_07_ids,""))</f>
        <v/>
      </c>
      <c r="O36" s="25"/>
      <c r="P36" s="14"/>
      <c r="Q36" s="14"/>
      <c r="R36" s="23" t="str">
        <f t="array" ref="R36">IF(S36="","",XLOOKUP(S36,selector_04,selector_04_ids,""))</f>
        <v/>
      </c>
      <c r="S36" s="25"/>
      <c r="T36" s="14"/>
      <c r="U36" s="27"/>
      <c r="V36" s="14"/>
    </row>
    <row r="37">
      <c r="A37" s="14"/>
      <c r="B37" s="23" t="str">
        <f>IF($A37="","",'Система'!$B$4)</f>
        <v/>
      </c>
      <c r="C37" s="14"/>
      <c r="D37" s="23" t="str">
        <f t="array" ref="D37">IF(E37="","",XLOOKUP(E37,selector_02,selector_02_ids,""))</f>
        <v/>
      </c>
      <c r="E37" s="25"/>
      <c r="F37" s="14"/>
      <c r="G37" s="14"/>
      <c r="H37" s="14"/>
      <c r="I37" s="14"/>
      <c r="J37" s="14"/>
      <c r="K37" s="14"/>
      <c r="L37" s="23" t="str">
        <f t="array" ref="L37">IF(M37="","",XLOOKUP(M37,selector_18,selector_18_ids,""))</f>
        <v/>
      </c>
      <c r="M37" s="25"/>
      <c r="N37" s="23" t="str">
        <f t="array" ref="N37">IF(O37="","",XLOOKUP(O37,selector_07,selector_07_ids,""))</f>
        <v/>
      </c>
      <c r="O37" s="25"/>
      <c r="P37" s="14"/>
      <c r="Q37" s="14"/>
      <c r="R37" s="23" t="str">
        <f t="array" ref="R37">IF(S37="","",XLOOKUP(S37,selector_04,selector_04_ids,""))</f>
        <v/>
      </c>
      <c r="S37" s="25"/>
      <c r="T37" s="14"/>
      <c r="U37" s="27"/>
      <c r="V37" s="14"/>
    </row>
    <row r="38">
      <c r="A38" s="14"/>
      <c r="B38" s="23" t="str">
        <f>IF($A38="","",'Система'!$B$4)</f>
        <v/>
      </c>
      <c r="C38" s="14"/>
      <c r="D38" s="23" t="str">
        <f t="array" ref="D38">IF(E38="","",XLOOKUP(E38,selector_02,selector_02_ids,""))</f>
        <v/>
      </c>
      <c r="E38" s="25"/>
      <c r="F38" s="14"/>
      <c r="G38" s="14"/>
      <c r="H38" s="14"/>
      <c r="I38" s="14"/>
      <c r="J38" s="14"/>
      <c r="K38" s="14"/>
      <c r="L38" s="23" t="str">
        <f t="array" ref="L38">IF(M38="","",XLOOKUP(M38,selector_18,selector_18_ids,""))</f>
        <v/>
      </c>
      <c r="M38" s="25"/>
      <c r="N38" s="23" t="str">
        <f t="array" ref="N38">IF(O38="","",XLOOKUP(O38,selector_07,selector_07_ids,""))</f>
        <v/>
      </c>
      <c r="O38" s="25"/>
      <c r="P38" s="14"/>
      <c r="Q38" s="14"/>
      <c r="R38" s="23" t="str">
        <f t="array" ref="R38">IF(S38="","",XLOOKUP(S38,selector_04,selector_04_ids,""))</f>
        <v/>
      </c>
      <c r="S38" s="25"/>
      <c r="T38" s="14"/>
      <c r="U38" s="27"/>
      <c r="V38" s="14"/>
    </row>
    <row r="39">
      <c r="A39" s="14"/>
      <c r="B39" s="23" t="str">
        <f>IF($A39="","",'Система'!$B$4)</f>
        <v/>
      </c>
      <c r="C39" s="14"/>
      <c r="D39" s="23" t="str">
        <f t="array" ref="D39">IF(E39="","",XLOOKUP(E39,selector_02,selector_02_ids,""))</f>
        <v/>
      </c>
      <c r="E39" s="25"/>
      <c r="F39" s="14"/>
      <c r="G39" s="14"/>
      <c r="H39" s="14"/>
      <c r="I39" s="14"/>
      <c r="J39" s="14"/>
      <c r="K39" s="14"/>
      <c r="L39" s="23" t="str">
        <f t="array" ref="L39">IF(M39="","",XLOOKUP(M39,selector_18,selector_18_ids,""))</f>
        <v/>
      </c>
      <c r="M39" s="25"/>
      <c r="N39" s="23" t="str">
        <f t="array" ref="N39">IF(O39="","",XLOOKUP(O39,selector_07,selector_07_ids,""))</f>
        <v/>
      </c>
      <c r="O39" s="25"/>
      <c r="P39" s="14"/>
      <c r="Q39" s="14"/>
      <c r="R39" s="23" t="str">
        <f t="array" ref="R39">IF(S39="","",XLOOKUP(S39,selector_04,selector_04_ids,""))</f>
        <v/>
      </c>
      <c r="S39" s="25"/>
      <c r="T39" s="14"/>
      <c r="U39" s="27"/>
      <c r="V39" s="14"/>
    </row>
    <row r="40">
      <c r="A40" s="14"/>
      <c r="B40" s="23" t="str">
        <f>IF($A40="","",'Система'!$B$4)</f>
        <v/>
      </c>
      <c r="C40" s="14"/>
      <c r="D40" s="23" t="str">
        <f t="array" ref="D40">IF(E40="","",XLOOKUP(E40,selector_02,selector_02_ids,""))</f>
        <v/>
      </c>
      <c r="E40" s="25"/>
      <c r="F40" s="14"/>
      <c r="G40" s="14"/>
      <c r="H40" s="14"/>
      <c r="I40" s="14"/>
      <c r="J40" s="14"/>
      <c r="K40" s="14"/>
      <c r="L40" s="23" t="str">
        <f t="array" ref="L40">IF(M40="","",XLOOKUP(M40,selector_18,selector_18_ids,""))</f>
        <v/>
      </c>
      <c r="M40" s="25"/>
      <c r="N40" s="23" t="str">
        <f t="array" ref="N40">IF(O40="","",XLOOKUP(O40,selector_07,selector_07_ids,""))</f>
        <v/>
      </c>
      <c r="O40" s="25"/>
      <c r="P40" s="14"/>
      <c r="Q40" s="14"/>
      <c r="R40" s="23" t="str">
        <f t="array" ref="R40">IF(S40="","",XLOOKUP(S40,selector_04,selector_04_ids,""))</f>
        <v/>
      </c>
      <c r="S40" s="25"/>
      <c r="T40" s="14"/>
      <c r="U40" s="27"/>
      <c r="V40" s="14"/>
    </row>
    <row r="41">
      <c r="A41" s="14"/>
      <c r="B41" s="23" t="str">
        <f>IF($A41="","",'Система'!$B$4)</f>
        <v/>
      </c>
      <c r="C41" s="14"/>
      <c r="D41" s="23" t="str">
        <f t="array" ref="D41">IF(E41="","",XLOOKUP(E41,selector_02,selector_02_ids,""))</f>
        <v/>
      </c>
      <c r="E41" s="25"/>
      <c r="F41" s="14"/>
      <c r="G41" s="14"/>
      <c r="H41" s="14"/>
      <c r="I41" s="14"/>
      <c r="J41" s="14"/>
      <c r="K41" s="14"/>
      <c r="L41" s="23" t="str">
        <f t="array" ref="L41">IF(M41="","",XLOOKUP(M41,selector_18,selector_18_ids,""))</f>
        <v/>
      </c>
      <c r="M41" s="25"/>
      <c r="N41" s="23" t="str">
        <f t="array" ref="N41">IF(O41="","",XLOOKUP(O41,selector_07,selector_07_ids,""))</f>
        <v/>
      </c>
      <c r="O41" s="25"/>
      <c r="P41" s="14"/>
      <c r="Q41" s="14"/>
      <c r="R41" s="23" t="str">
        <f t="array" ref="R41">IF(S41="","",XLOOKUP(S41,selector_04,selector_04_ids,""))</f>
        <v/>
      </c>
      <c r="S41" s="25"/>
      <c r="T41" s="14"/>
      <c r="U41" s="27"/>
      <c r="V41" s="14"/>
    </row>
    <row r="42">
      <c r="A42" s="14"/>
      <c r="B42" s="23" t="str">
        <f>IF($A42="","",'Система'!$B$4)</f>
        <v/>
      </c>
      <c r="C42" s="14"/>
      <c r="D42" s="23" t="str">
        <f t="array" ref="D42">IF(E42="","",XLOOKUP(E42,selector_02,selector_02_ids,""))</f>
        <v/>
      </c>
      <c r="E42" s="25"/>
      <c r="F42" s="14"/>
      <c r="G42" s="14"/>
      <c r="H42" s="14"/>
      <c r="I42" s="14"/>
      <c r="J42" s="14"/>
      <c r="K42" s="14"/>
      <c r="L42" s="23" t="str">
        <f t="array" ref="L42">IF(M42="","",XLOOKUP(M42,selector_18,selector_18_ids,""))</f>
        <v/>
      </c>
      <c r="M42" s="25"/>
      <c r="N42" s="23" t="str">
        <f t="array" ref="N42">IF(O42="","",XLOOKUP(O42,selector_07,selector_07_ids,""))</f>
        <v/>
      </c>
      <c r="O42" s="25"/>
      <c r="P42" s="14"/>
      <c r="Q42" s="14"/>
      <c r="R42" s="23" t="str">
        <f t="array" ref="R42">IF(S42="","",XLOOKUP(S42,selector_04,selector_04_ids,""))</f>
        <v/>
      </c>
      <c r="S42" s="25"/>
      <c r="T42" s="14"/>
      <c r="U42" s="27"/>
      <c r="V42" s="14"/>
    </row>
    <row r="43">
      <c r="A43" s="14"/>
      <c r="B43" s="23" t="str">
        <f>IF($A43="","",'Система'!$B$4)</f>
        <v/>
      </c>
      <c r="C43" s="14"/>
      <c r="D43" s="23" t="str">
        <f t="array" ref="D43">IF(E43="","",XLOOKUP(E43,selector_02,selector_02_ids,""))</f>
        <v/>
      </c>
      <c r="E43" s="25"/>
      <c r="F43" s="14"/>
      <c r="G43" s="14"/>
      <c r="H43" s="14"/>
      <c r="I43" s="14"/>
      <c r="J43" s="14"/>
      <c r="K43" s="14"/>
      <c r="L43" s="23" t="str">
        <f t="array" ref="L43">IF(M43="","",XLOOKUP(M43,selector_18,selector_18_ids,""))</f>
        <v/>
      </c>
      <c r="M43" s="25"/>
      <c r="N43" s="23" t="str">
        <f t="array" ref="N43">IF(O43="","",XLOOKUP(O43,selector_07,selector_07_ids,""))</f>
        <v/>
      </c>
      <c r="O43" s="25"/>
      <c r="P43" s="14"/>
      <c r="Q43" s="14"/>
      <c r="R43" s="23" t="str">
        <f t="array" ref="R43">IF(S43="","",XLOOKUP(S43,selector_04,selector_04_ids,""))</f>
        <v/>
      </c>
      <c r="S43" s="25"/>
      <c r="T43" s="14"/>
      <c r="U43" s="27"/>
      <c r="V43" s="14"/>
    </row>
    <row r="44">
      <c r="A44" s="14"/>
      <c r="B44" s="23" t="str">
        <f>IF($A44="","",'Система'!$B$4)</f>
        <v/>
      </c>
      <c r="C44" s="14"/>
      <c r="D44" s="23" t="str">
        <f t="array" ref="D44">IF(E44="","",XLOOKUP(E44,selector_02,selector_02_ids,""))</f>
        <v/>
      </c>
      <c r="E44" s="25"/>
      <c r="F44" s="14"/>
      <c r="G44" s="14"/>
      <c r="H44" s="14"/>
      <c r="I44" s="14"/>
      <c r="J44" s="14"/>
      <c r="K44" s="14"/>
      <c r="L44" s="23" t="str">
        <f t="array" ref="L44">IF(M44="","",XLOOKUP(M44,selector_18,selector_18_ids,""))</f>
        <v/>
      </c>
      <c r="M44" s="25"/>
      <c r="N44" s="23" t="str">
        <f t="array" ref="N44">IF(O44="","",XLOOKUP(O44,selector_07,selector_07_ids,""))</f>
        <v/>
      </c>
      <c r="O44" s="25"/>
      <c r="P44" s="14"/>
      <c r="Q44" s="14"/>
      <c r="R44" s="23" t="str">
        <f t="array" ref="R44">IF(S44="","",XLOOKUP(S44,selector_04,selector_04_ids,""))</f>
        <v/>
      </c>
      <c r="S44" s="25"/>
      <c r="T44" s="14"/>
      <c r="U44" s="27"/>
      <c r="V44" s="14"/>
    </row>
    <row r="45">
      <c r="A45" s="14"/>
      <c r="B45" s="23" t="str">
        <f>IF($A45="","",'Система'!$B$4)</f>
        <v/>
      </c>
      <c r="C45" s="14"/>
      <c r="D45" s="23" t="str">
        <f t="array" ref="D45">IF(E45="","",XLOOKUP(E45,selector_02,selector_02_ids,""))</f>
        <v/>
      </c>
      <c r="E45" s="25"/>
      <c r="F45" s="14"/>
      <c r="G45" s="14"/>
      <c r="H45" s="14"/>
      <c r="I45" s="14"/>
      <c r="J45" s="14"/>
      <c r="K45" s="14"/>
      <c r="L45" s="23" t="str">
        <f t="array" ref="L45">IF(M45="","",XLOOKUP(M45,selector_18,selector_18_ids,""))</f>
        <v/>
      </c>
      <c r="M45" s="25"/>
      <c r="N45" s="23" t="str">
        <f t="array" ref="N45">IF(O45="","",XLOOKUP(O45,selector_07,selector_07_ids,""))</f>
        <v/>
      </c>
      <c r="O45" s="25"/>
      <c r="P45" s="14"/>
      <c r="Q45" s="14"/>
      <c r="R45" s="23" t="str">
        <f t="array" ref="R45">IF(S45="","",XLOOKUP(S45,selector_04,selector_04_ids,""))</f>
        <v/>
      </c>
      <c r="S45" s="25"/>
      <c r="T45" s="14"/>
      <c r="U45" s="27"/>
      <c r="V45" s="14"/>
    </row>
    <row r="46">
      <c r="A46" s="14"/>
      <c r="B46" s="23" t="str">
        <f>IF($A46="","",'Система'!$B$4)</f>
        <v/>
      </c>
      <c r="C46" s="14"/>
      <c r="D46" s="23" t="str">
        <f t="array" ref="D46">IF(E46="","",XLOOKUP(E46,selector_02,selector_02_ids,""))</f>
        <v/>
      </c>
      <c r="E46" s="25"/>
      <c r="F46" s="14"/>
      <c r="G46" s="14"/>
      <c r="H46" s="14"/>
      <c r="I46" s="14"/>
      <c r="J46" s="14"/>
      <c r="K46" s="14"/>
      <c r="L46" s="23" t="str">
        <f t="array" ref="L46">IF(M46="","",XLOOKUP(M46,selector_18,selector_18_ids,""))</f>
        <v/>
      </c>
      <c r="M46" s="25"/>
      <c r="N46" s="23" t="str">
        <f t="array" ref="N46">IF(O46="","",XLOOKUP(O46,selector_07,selector_07_ids,""))</f>
        <v/>
      </c>
      <c r="O46" s="25"/>
      <c r="P46" s="14"/>
      <c r="Q46" s="14"/>
      <c r="R46" s="23" t="str">
        <f t="array" ref="R46">IF(S46="","",XLOOKUP(S46,selector_04,selector_04_ids,""))</f>
        <v/>
      </c>
      <c r="S46" s="25"/>
      <c r="T46" s="14"/>
      <c r="U46" s="27"/>
      <c r="V46" s="14"/>
    </row>
    <row r="47">
      <c r="A47" s="14"/>
      <c r="B47" s="23" t="str">
        <f>IF($A47="","",'Система'!$B$4)</f>
        <v/>
      </c>
      <c r="C47" s="14"/>
      <c r="D47" s="23" t="str">
        <f t="array" ref="D47">IF(E47="","",XLOOKUP(E47,selector_02,selector_02_ids,""))</f>
        <v/>
      </c>
      <c r="E47" s="25"/>
      <c r="F47" s="14"/>
      <c r="G47" s="14"/>
      <c r="H47" s="14"/>
      <c r="I47" s="14"/>
      <c r="J47" s="14"/>
      <c r="K47" s="14"/>
      <c r="L47" s="23" t="str">
        <f t="array" ref="L47">IF(M47="","",XLOOKUP(M47,selector_18,selector_18_ids,""))</f>
        <v/>
      </c>
      <c r="M47" s="25"/>
      <c r="N47" s="23" t="str">
        <f t="array" ref="N47">IF(O47="","",XLOOKUP(O47,selector_07,selector_07_ids,""))</f>
        <v/>
      </c>
      <c r="O47" s="25"/>
      <c r="P47" s="14"/>
      <c r="Q47" s="14"/>
      <c r="R47" s="23" t="str">
        <f t="array" ref="R47">IF(S47="","",XLOOKUP(S47,selector_04,selector_04_ids,""))</f>
        <v/>
      </c>
      <c r="S47" s="25"/>
      <c r="T47" s="14"/>
      <c r="U47" s="27"/>
      <c r="V47" s="14"/>
    </row>
    <row r="48">
      <c r="A48" s="14"/>
      <c r="B48" s="23" t="str">
        <f>IF($A48="","",'Система'!$B$4)</f>
        <v/>
      </c>
      <c r="C48" s="14"/>
      <c r="D48" s="23" t="str">
        <f t="array" ref="D48">IF(E48="","",XLOOKUP(E48,selector_02,selector_02_ids,""))</f>
        <v/>
      </c>
      <c r="E48" s="25"/>
      <c r="F48" s="14"/>
      <c r="G48" s="14"/>
      <c r="H48" s="14"/>
      <c r="I48" s="14"/>
      <c r="J48" s="14"/>
      <c r="K48" s="14"/>
      <c r="L48" s="23" t="str">
        <f t="array" ref="L48">IF(M48="","",XLOOKUP(M48,selector_18,selector_18_ids,""))</f>
        <v/>
      </c>
      <c r="M48" s="25"/>
      <c r="N48" s="23" t="str">
        <f t="array" ref="N48">IF(O48="","",XLOOKUP(O48,selector_07,selector_07_ids,""))</f>
        <v/>
      </c>
      <c r="O48" s="25"/>
      <c r="P48" s="14"/>
      <c r="Q48" s="14"/>
      <c r="R48" s="23" t="str">
        <f t="array" ref="R48">IF(S48="","",XLOOKUP(S48,selector_04,selector_04_ids,""))</f>
        <v/>
      </c>
      <c r="S48" s="25"/>
      <c r="T48" s="14"/>
      <c r="U48" s="27"/>
      <c r="V48" s="14"/>
    </row>
    <row r="49">
      <c r="A49" s="14"/>
      <c r="B49" s="23" t="str">
        <f>IF($A49="","",'Система'!$B$4)</f>
        <v/>
      </c>
      <c r="C49" s="14"/>
      <c r="D49" s="23" t="str">
        <f t="array" ref="D49">IF(E49="","",XLOOKUP(E49,selector_02,selector_02_ids,""))</f>
        <v/>
      </c>
      <c r="E49" s="25"/>
      <c r="F49" s="14"/>
      <c r="G49" s="14"/>
      <c r="H49" s="14"/>
      <c r="I49" s="14"/>
      <c r="J49" s="14"/>
      <c r="K49" s="14"/>
      <c r="L49" s="23" t="str">
        <f t="array" ref="L49">IF(M49="","",XLOOKUP(M49,selector_18,selector_18_ids,""))</f>
        <v/>
      </c>
      <c r="M49" s="25"/>
      <c r="N49" s="23" t="str">
        <f t="array" ref="N49">IF(O49="","",XLOOKUP(O49,selector_07,selector_07_ids,""))</f>
        <v/>
      </c>
      <c r="O49" s="25"/>
      <c r="P49" s="14"/>
      <c r="Q49" s="14"/>
      <c r="R49" s="23" t="str">
        <f t="array" ref="R49">IF(S49="","",XLOOKUP(S49,selector_04,selector_04_ids,""))</f>
        <v/>
      </c>
      <c r="S49" s="25"/>
      <c r="T49" s="14"/>
      <c r="U49" s="27"/>
      <c r="V49" s="14"/>
    </row>
    <row r="50">
      <c r="A50" s="14"/>
      <c r="B50" s="23" t="str">
        <f>IF($A50="","",'Система'!$B$4)</f>
        <v/>
      </c>
      <c r="C50" s="14"/>
      <c r="D50" s="23" t="str">
        <f t="array" ref="D50">IF(E50="","",XLOOKUP(E50,selector_02,selector_02_ids,""))</f>
        <v/>
      </c>
      <c r="E50" s="25"/>
      <c r="F50" s="14"/>
      <c r="G50" s="14"/>
      <c r="H50" s="14"/>
      <c r="I50" s="14"/>
      <c r="J50" s="14"/>
      <c r="K50" s="14"/>
      <c r="L50" s="23" t="str">
        <f t="array" ref="L50">IF(M50="","",XLOOKUP(M50,selector_18,selector_18_ids,""))</f>
        <v/>
      </c>
      <c r="M50" s="25"/>
      <c r="N50" s="23" t="str">
        <f t="array" ref="N50">IF(O50="","",XLOOKUP(O50,selector_07,selector_07_ids,""))</f>
        <v/>
      </c>
      <c r="O50" s="25"/>
      <c r="P50" s="14"/>
      <c r="Q50" s="14"/>
      <c r="R50" s="23" t="str">
        <f t="array" ref="R50">IF(S50="","",XLOOKUP(S50,selector_04,selector_04_ids,""))</f>
        <v/>
      </c>
      <c r="S50" s="25"/>
      <c r="T50" s="14"/>
      <c r="U50" s="27"/>
      <c r="V50" s="14"/>
    </row>
    <row r="51">
      <c r="A51" s="14"/>
      <c r="B51" s="23" t="str">
        <f>IF($A51="","",'Система'!$B$4)</f>
        <v/>
      </c>
      <c r="C51" s="14"/>
      <c r="D51" s="23" t="str">
        <f t="array" ref="D51">IF(E51="","",XLOOKUP(E51,selector_02,selector_02_ids,""))</f>
        <v/>
      </c>
      <c r="E51" s="25"/>
      <c r="F51" s="14"/>
      <c r="G51" s="14"/>
      <c r="H51" s="14"/>
      <c r="I51" s="14"/>
      <c r="J51" s="14"/>
      <c r="K51" s="14"/>
      <c r="L51" s="23" t="str">
        <f t="array" ref="L51">IF(M51="","",XLOOKUP(M51,selector_18,selector_18_ids,""))</f>
        <v/>
      </c>
      <c r="M51" s="25"/>
      <c r="N51" s="23" t="str">
        <f t="array" ref="N51">IF(O51="","",XLOOKUP(O51,selector_07,selector_07_ids,""))</f>
        <v/>
      </c>
      <c r="O51" s="25"/>
      <c r="P51" s="14"/>
      <c r="Q51" s="14"/>
      <c r="R51" s="23" t="str">
        <f t="array" ref="R51">IF(S51="","",XLOOKUP(S51,selector_04,selector_04_ids,""))</f>
        <v/>
      </c>
      <c r="S51" s="25"/>
      <c r="T51" s="14"/>
      <c r="U51" s="27"/>
      <c r="V51" s="14"/>
    </row>
    <row r="52">
      <c r="A52" s="14"/>
      <c r="B52" s="23" t="str">
        <f>IF($A52="","",'Система'!$B$4)</f>
        <v/>
      </c>
      <c r="C52" s="14"/>
      <c r="D52" s="23" t="str">
        <f t="array" ref="D52">IF(E52="","",XLOOKUP(E52,selector_02,selector_02_ids,""))</f>
        <v/>
      </c>
      <c r="E52" s="25"/>
      <c r="F52" s="14"/>
      <c r="G52" s="14"/>
      <c r="H52" s="14"/>
      <c r="I52" s="14"/>
      <c r="J52" s="14"/>
      <c r="K52" s="14"/>
      <c r="L52" s="23" t="str">
        <f t="array" ref="L52">IF(M52="","",XLOOKUP(M52,selector_18,selector_18_ids,""))</f>
        <v/>
      </c>
      <c r="M52" s="25"/>
      <c r="N52" s="23" t="str">
        <f t="array" ref="N52">IF(O52="","",XLOOKUP(O52,selector_07,selector_07_ids,""))</f>
        <v/>
      </c>
      <c r="O52" s="25"/>
      <c r="P52" s="14"/>
      <c r="Q52" s="14"/>
      <c r="R52" s="23" t="str">
        <f t="array" ref="R52">IF(S52="","",XLOOKUP(S52,selector_04,selector_04_ids,""))</f>
        <v/>
      </c>
      <c r="S52" s="25"/>
      <c r="T52" s="14"/>
      <c r="U52" s="27"/>
      <c r="V52" s="14"/>
    </row>
    <row r="53">
      <c r="A53" s="14"/>
      <c r="B53" s="23" t="str">
        <f>IF($A53="","",'Система'!$B$4)</f>
        <v/>
      </c>
      <c r="C53" s="14"/>
      <c r="D53" s="23" t="str">
        <f t="array" ref="D53">IF(E53="","",XLOOKUP(E53,selector_02,selector_02_ids,""))</f>
        <v/>
      </c>
      <c r="E53" s="25"/>
      <c r="F53" s="14"/>
      <c r="G53" s="14"/>
      <c r="H53" s="14"/>
      <c r="I53" s="14"/>
      <c r="J53" s="14"/>
      <c r="K53" s="14"/>
      <c r="L53" s="23" t="str">
        <f t="array" ref="L53">IF(M53="","",XLOOKUP(M53,selector_18,selector_18_ids,""))</f>
        <v/>
      </c>
      <c r="M53" s="25"/>
      <c r="N53" s="23" t="str">
        <f t="array" ref="N53">IF(O53="","",XLOOKUP(O53,selector_07,selector_07_ids,""))</f>
        <v/>
      </c>
      <c r="O53" s="25"/>
      <c r="P53" s="14"/>
      <c r="Q53" s="14"/>
      <c r="R53" s="23" t="str">
        <f t="array" ref="R53">IF(S53="","",XLOOKUP(S53,selector_04,selector_04_ids,""))</f>
        <v/>
      </c>
      <c r="S53" s="25"/>
      <c r="T53" s="14"/>
      <c r="U53" s="27"/>
      <c r="V53" s="14"/>
    </row>
    <row r="54">
      <c r="A54" s="14"/>
      <c r="B54" s="23" t="str">
        <f>IF($A54="","",'Система'!$B$4)</f>
        <v/>
      </c>
      <c r="C54" s="14"/>
      <c r="D54" s="23" t="str">
        <f t="array" ref="D54">IF(E54="","",XLOOKUP(E54,selector_02,selector_02_ids,""))</f>
        <v/>
      </c>
      <c r="E54" s="25"/>
      <c r="F54" s="14"/>
      <c r="G54" s="14"/>
      <c r="H54" s="14"/>
      <c r="I54" s="14"/>
      <c r="J54" s="14"/>
      <c r="K54" s="14"/>
      <c r="L54" s="23" t="str">
        <f t="array" ref="L54">IF(M54="","",XLOOKUP(M54,selector_18,selector_18_ids,""))</f>
        <v/>
      </c>
      <c r="M54" s="25"/>
      <c r="N54" s="23" t="str">
        <f t="array" ref="N54">IF(O54="","",XLOOKUP(O54,selector_07,selector_07_ids,""))</f>
        <v/>
      </c>
      <c r="O54" s="25"/>
      <c r="P54" s="14"/>
      <c r="Q54" s="14"/>
      <c r="R54" s="23" t="str">
        <f t="array" ref="R54">IF(S54="","",XLOOKUP(S54,selector_04,selector_04_ids,""))</f>
        <v/>
      </c>
      <c r="S54" s="25"/>
      <c r="T54" s="14"/>
      <c r="U54" s="27"/>
      <c r="V54" s="14"/>
    </row>
    <row r="55">
      <c r="A55" s="14"/>
      <c r="B55" s="23" t="str">
        <f>IF($A55="","",'Система'!$B$4)</f>
        <v/>
      </c>
      <c r="C55" s="14"/>
      <c r="D55" s="23" t="str">
        <f t="array" ref="D55">IF(E55="","",XLOOKUP(E55,selector_02,selector_02_ids,""))</f>
        <v/>
      </c>
      <c r="E55" s="25"/>
      <c r="F55" s="14"/>
      <c r="G55" s="14"/>
      <c r="H55" s="14"/>
      <c r="I55" s="14"/>
      <c r="J55" s="14"/>
      <c r="K55" s="14"/>
      <c r="L55" s="23" t="str">
        <f t="array" ref="L55">IF(M55="","",XLOOKUP(M55,selector_18,selector_18_ids,""))</f>
        <v/>
      </c>
      <c r="M55" s="25"/>
      <c r="N55" s="23" t="str">
        <f t="array" ref="N55">IF(O55="","",XLOOKUP(O55,selector_07,selector_07_ids,""))</f>
        <v/>
      </c>
      <c r="O55" s="25"/>
      <c r="P55" s="14"/>
      <c r="Q55" s="14"/>
      <c r="R55" s="23" t="str">
        <f t="array" ref="R55">IF(S55="","",XLOOKUP(S55,selector_04,selector_04_ids,""))</f>
        <v/>
      </c>
      <c r="S55" s="25"/>
      <c r="T55" s="14"/>
      <c r="U55" s="27"/>
      <c r="V55" s="14"/>
    </row>
    <row r="56">
      <c r="A56" s="14"/>
      <c r="B56" s="23" t="str">
        <f>IF($A56="","",'Система'!$B$4)</f>
        <v/>
      </c>
      <c r="C56" s="14"/>
      <c r="D56" s="23" t="str">
        <f t="array" ref="D56">IF(E56="","",XLOOKUP(E56,selector_02,selector_02_ids,""))</f>
        <v/>
      </c>
      <c r="E56" s="25"/>
      <c r="F56" s="14"/>
      <c r="G56" s="14"/>
      <c r="H56" s="14"/>
      <c r="I56" s="14"/>
      <c r="J56" s="14"/>
      <c r="K56" s="14"/>
      <c r="L56" s="23" t="str">
        <f t="array" ref="L56">IF(M56="","",XLOOKUP(M56,selector_18,selector_18_ids,""))</f>
        <v/>
      </c>
      <c r="M56" s="25"/>
      <c r="N56" s="23" t="str">
        <f t="array" ref="N56">IF(O56="","",XLOOKUP(O56,selector_07,selector_07_ids,""))</f>
        <v/>
      </c>
      <c r="O56" s="25"/>
      <c r="P56" s="14"/>
      <c r="Q56" s="14"/>
      <c r="R56" s="23" t="str">
        <f t="array" ref="R56">IF(S56="","",XLOOKUP(S56,selector_04,selector_04_ids,""))</f>
        <v/>
      </c>
      <c r="S56" s="25"/>
      <c r="T56" s="14"/>
      <c r="U56" s="27"/>
      <c r="V56" s="14"/>
    </row>
    <row r="57">
      <c r="A57" s="14"/>
      <c r="B57" s="23" t="str">
        <f>IF($A57="","",'Система'!$B$4)</f>
        <v/>
      </c>
      <c r="C57" s="14"/>
      <c r="D57" s="23" t="str">
        <f t="array" ref="D57">IF(E57="","",XLOOKUP(E57,selector_02,selector_02_ids,""))</f>
        <v/>
      </c>
      <c r="E57" s="25"/>
      <c r="F57" s="14"/>
      <c r="G57" s="14"/>
      <c r="H57" s="14"/>
      <c r="I57" s="14"/>
      <c r="J57" s="14"/>
      <c r="K57" s="14"/>
      <c r="L57" s="23" t="str">
        <f t="array" ref="L57">IF(M57="","",XLOOKUP(M57,selector_18,selector_18_ids,""))</f>
        <v/>
      </c>
      <c r="M57" s="25"/>
      <c r="N57" s="23" t="str">
        <f t="array" ref="N57">IF(O57="","",XLOOKUP(O57,selector_07,selector_07_ids,""))</f>
        <v/>
      </c>
      <c r="O57" s="25"/>
      <c r="P57" s="14"/>
      <c r="Q57" s="14"/>
      <c r="R57" s="23" t="str">
        <f t="array" ref="R57">IF(S57="","",XLOOKUP(S57,selector_04,selector_04_ids,""))</f>
        <v/>
      </c>
      <c r="S57" s="25"/>
      <c r="T57" s="14"/>
      <c r="U57" s="27"/>
      <c r="V57" s="14"/>
    </row>
    <row r="58">
      <c r="A58" s="14"/>
      <c r="B58" s="23" t="str">
        <f>IF($A58="","",'Система'!$B$4)</f>
        <v/>
      </c>
      <c r="C58" s="14"/>
      <c r="D58" s="23" t="str">
        <f t="array" ref="D58">IF(E58="","",XLOOKUP(E58,selector_02,selector_02_ids,""))</f>
        <v/>
      </c>
      <c r="E58" s="25"/>
      <c r="F58" s="14"/>
      <c r="G58" s="14"/>
      <c r="H58" s="14"/>
      <c r="I58" s="14"/>
      <c r="J58" s="14"/>
      <c r="K58" s="14"/>
      <c r="L58" s="23" t="str">
        <f t="array" ref="L58">IF(M58="","",XLOOKUP(M58,selector_18,selector_18_ids,""))</f>
        <v/>
      </c>
      <c r="M58" s="25"/>
      <c r="N58" s="23" t="str">
        <f t="array" ref="N58">IF(O58="","",XLOOKUP(O58,selector_07,selector_07_ids,""))</f>
        <v/>
      </c>
      <c r="O58" s="25"/>
      <c r="P58" s="14"/>
      <c r="Q58" s="14"/>
      <c r="R58" s="23" t="str">
        <f t="array" ref="R58">IF(S58="","",XLOOKUP(S58,selector_04,selector_04_ids,""))</f>
        <v/>
      </c>
      <c r="S58" s="25"/>
      <c r="T58" s="14"/>
      <c r="U58" s="27"/>
      <c r="V58" s="14"/>
    </row>
    <row r="59">
      <c r="A59" s="14"/>
      <c r="B59" s="23" t="str">
        <f>IF($A59="","",'Система'!$B$4)</f>
        <v/>
      </c>
      <c r="C59" s="14"/>
      <c r="D59" s="23" t="str">
        <f t="array" ref="D59">IF(E59="","",XLOOKUP(E59,selector_02,selector_02_ids,""))</f>
        <v/>
      </c>
      <c r="E59" s="25"/>
      <c r="F59" s="14"/>
      <c r="G59" s="14"/>
      <c r="H59" s="14"/>
      <c r="I59" s="14"/>
      <c r="J59" s="14"/>
      <c r="K59" s="14"/>
      <c r="L59" s="23" t="str">
        <f t="array" ref="L59">IF(M59="","",XLOOKUP(M59,selector_18,selector_18_ids,""))</f>
        <v/>
      </c>
      <c r="M59" s="25"/>
      <c r="N59" s="23" t="str">
        <f t="array" ref="N59">IF(O59="","",XLOOKUP(O59,selector_07,selector_07_ids,""))</f>
        <v/>
      </c>
      <c r="O59" s="25"/>
      <c r="P59" s="14"/>
      <c r="Q59" s="14"/>
      <c r="R59" s="23" t="str">
        <f t="array" ref="R59">IF(S59="","",XLOOKUP(S59,selector_04,selector_04_ids,""))</f>
        <v/>
      </c>
      <c r="S59" s="25"/>
      <c r="T59" s="14"/>
      <c r="U59" s="27"/>
      <c r="V59" s="14"/>
    </row>
    <row r="60">
      <c r="A60" s="14"/>
      <c r="B60" s="23" t="str">
        <f>IF($A60="","",'Система'!$B$4)</f>
        <v/>
      </c>
      <c r="C60" s="14"/>
      <c r="D60" s="23" t="str">
        <f t="array" ref="D60">IF(E60="","",XLOOKUP(E60,selector_02,selector_02_ids,""))</f>
        <v/>
      </c>
      <c r="E60" s="25"/>
      <c r="F60" s="14"/>
      <c r="G60" s="14"/>
      <c r="H60" s="14"/>
      <c r="I60" s="14"/>
      <c r="J60" s="14"/>
      <c r="K60" s="14"/>
      <c r="L60" s="23" t="str">
        <f t="array" ref="L60">IF(M60="","",XLOOKUP(M60,selector_18,selector_18_ids,""))</f>
        <v/>
      </c>
      <c r="M60" s="25"/>
      <c r="N60" s="23" t="str">
        <f t="array" ref="N60">IF(O60="","",XLOOKUP(O60,selector_07,selector_07_ids,""))</f>
        <v/>
      </c>
      <c r="O60" s="25"/>
      <c r="P60" s="14"/>
      <c r="Q60" s="14"/>
      <c r="R60" s="23" t="str">
        <f t="array" ref="R60">IF(S60="","",XLOOKUP(S60,selector_04,selector_04_ids,""))</f>
        <v/>
      </c>
      <c r="S60" s="25"/>
      <c r="T60" s="14"/>
      <c r="U60" s="27"/>
      <c r="V60" s="14"/>
    </row>
    <row r="61">
      <c r="A61" s="14"/>
      <c r="B61" s="23" t="str">
        <f>IF($A61="","",'Система'!$B$4)</f>
        <v/>
      </c>
      <c r="C61" s="14"/>
      <c r="D61" s="23" t="str">
        <f t="array" ref="D61">IF(E61="","",XLOOKUP(E61,selector_02,selector_02_ids,""))</f>
        <v/>
      </c>
      <c r="E61" s="25"/>
      <c r="F61" s="14"/>
      <c r="G61" s="14"/>
      <c r="H61" s="14"/>
      <c r="I61" s="14"/>
      <c r="J61" s="14"/>
      <c r="K61" s="14"/>
      <c r="L61" s="23" t="str">
        <f t="array" ref="L61">IF(M61="","",XLOOKUP(M61,selector_18,selector_18_ids,""))</f>
        <v/>
      </c>
      <c r="M61" s="25"/>
      <c r="N61" s="23" t="str">
        <f t="array" ref="N61">IF(O61="","",XLOOKUP(O61,selector_07,selector_07_ids,""))</f>
        <v/>
      </c>
      <c r="O61" s="25"/>
      <c r="P61" s="14"/>
      <c r="Q61" s="14"/>
      <c r="R61" s="23" t="str">
        <f t="array" ref="R61">IF(S61="","",XLOOKUP(S61,selector_04,selector_04_ids,""))</f>
        <v/>
      </c>
      <c r="S61" s="25"/>
      <c r="T61" s="14"/>
      <c r="U61" s="27"/>
      <c r="V61" s="14"/>
    </row>
    <row r="62">
      <c r="A62" s="14"/>
      <c r="B62" s="23" t="str">
        <f>IF($A62="","",'Система'!$B$4)</f>
        <v/>
      </c>
      <c r="C62" s="14"/>
      <c r="D62" s="23" t="str">
        <f t="array" ref="D62">IF(E62="","",XLOOKUP(E62,selector_02,selector_02_ids,""))</f>
        <v/>
      </c>
      <c r="E62" s="25"/>
      <c r="F62" s="14"/>
      <c r="G62" s="14"/>
      <c r="H62" s="14"/>
      <c r="I62" s="14"/>
      <c r="J62" s="14"/>
      <c r="K62" s="14"/>
      <c r="L62" s="23" t="str">
        <f t="array" ref="L62">IF(M62="","",XLOOKUP(M62,selector_18,selector_18_ids,""))</f>
        <v/>
      </c>
      <c r="M62" s="25"/>
      <c r="N62" s="23" t="str">
        <f t="array" ref="N62">IF(O62="","",XLOOKUP(O62,selector_07,selector_07_ids,""))</f>
        <v/>
      </c>
      <c r="O62" s="25"/>
      <c r="P62" s="14"/>
      <c r="Q62" s="14"/>
      <c r="R62" s="23" t="str">
        <f t="array" ref="R62">IF(S62="","",XLOOKUP(S62,selector_04,selector_04_ids,""))</f>
        <v/>
      </c>
      <c r="S62" s="25"/>
      <c r="T62" s="14"/>
      <c r="U62" s="27"/>
      <c r="V62" s="14"/>
    </row>
    <row r="63">
      <c r="A63" s="14"/>
      <c r="B63" s="23" t="str">
        <f>IF($A63="","",'Система'!$B$4)</f>
        <v/>
      </c>
      <c r="C63" s="14"/>
      <c r="D63" s="23" t="str">
        <f t="array" ref="D63">IF(E63="","",XLOOKUP(E63,selector_02,selector_02_ids,""))</f>
        <v/>
      </c>
      <c r="E63" s="25"/>
      <c r="F63" s="14"/>
      <c r="G63" s="14"/>
      <c r="H63" s="14"/>
      <c r="I63" s="14"/>
      <c r="J63" s="14"/>
      <c r="K63" s="14"/>
      <c r="L63" s="23" t="str">
        <f t="array" ref="L63">IF(M63="","",XLOOKUP(M63,selector_18,selector_18_ids,""))</f>
        <v/>
      </c>
      <c r="M63" s="25"/>
      <c r="N63" s="23" t="str">
        <f t="array" ref="N63">IF(O63="","",XLOOKUP(O63,selector_07,selector_07_ids,""))</f>
        <v/>
      </c>
      <c r="O63" s="25"/>
      <c r="P63" s="14"/>
      <c r="Q63" s="14"/>
      <c r="R63" s="23" t="str">
        <f t="array" ref="R63">IF(S63="","",XLOOKUP(S63,selector_04,selector_04_ids,""))</f>
        <v/>
      </c>
      <c r="S63" s="25"/>
      <c r="T63" s="14"/>
      <c r="U63" s="27"/>
      <c r="V63" s="14"/>
    </row>
    <row r="64">
      <c r="A64" s="14"/>
      <c r="B64" s="23" t="str">
        <f>IF($A64="","",'Система'!$B$4)</f>
        <v/>
      </c>
      <c r="C64" s="14"/>
      <c r="D64" s="23" t="str">
        <f t="array" ref="D64">IF(E64="","",XLOOKUP(E64,selector_02,selector_02_ids,""))</f>
        <v/>
      </c>
      <c r="E64" s="25"/>
      <c r="F64" s="14"/>
      <c r="G64" s="14"/>
      <c r="H64" s="14"/>
      <c r="I64" s="14"/>
      <c r="J64" s="14"/>
      <c r="K64" s="14"/>
      <c r="L64" s="23" t="str">
        <f t="array" ref="L64">IF(M64="","",XLOOKUP(M64,selector_18,selector_18_ids,""))</f>
        <v/>
      </c>
      <c r="M64" s="25"/>
      <c r="N64" s="23" t="str">
        <f t="array" ref="N64">IF(O64="","",XLOOKUP(O64,selector_07,selector_07_ids,""))</f>
        <v/>
      </c>
      <c r="O64" s="25"/>
      <c r="P64" s="14"/>
      <c r="Q64" s="14"/>
      <c r="R64" s="23" t="str">
        <f t="array" ref="R64">IF(S64="","",XLOOKUP(S64,selector_04,selector_04_ids,""))</f>
        <v/>
      </c>
      <c r="S64" s="25"/>
      <c r="T64" s="14"/>
      <c r="U64" s="27"/>
      <c r="V64" s="14"/>
    </row>
    <row r="65">
      <c r="A65" s="14"/>
      <c r="B65" s="23" t="str">
        <f>IF($A65="","",'Система'!$B$4)</f>
        <v/>
      </c>
      <c r="C65" s="14"/>
      <c r="D65" s="23" t="str">
        <f t="array" ref="D65">IF(E65="","",XLOOKUP(E65,selector_02,selector_02_ids,""))</f>
        <v/>
      </c>
      <c r="E65" s="25"/>
      <c r="F65" s="14"/>
      <c r="G65" s="14"/>
      <c r="H65" s="14"/>
      <c r="I65" s="14"/>
      <c r="J65" s="14"/>
      <c r="K65" s="14"/>
      <c r="L65" s="23" t="str">
        <f t="array" ref="L65">IF(M65="","",XLOOKUP(M65,selector_18,selector_18_ids,""))</f>
        <v/>
      </c>
      <c r="M65" s="25"/>
      <c r="N65" s="23" t="str">
        <f t="array" ref="N65">IF(O65="","",XLOOKUP(O65,selector_07,selector_07_ids,""))</f>
        <v/>
      </c>
      <c r="O65" s="25"/>
      <c r="P65" s="14"/>
      <c r="Q65" s="14"/>
      <c r="R65" s="23" t="str">
        <f t="array" ref="R65">IF(S65="","",XLOOKUP(S65,selector_04,selector_04_ids,""))</f>
        <v/>
      </c>
      <c r="S65" s="25"/>
      <c r="T65" s="14"/>
      <c r="U65" s="27"/>
      <c r="V65" s="14"/>
    </row>
    <row r="66">
      <c r="A66" s="14"/>
      <c r="B66" s="23" t="str">
        <f>IF($A66="","",'Система'!$B$4)</f>
        <v/>
      </c>
      <c r="C66" s="14"/>
      <c r="D66" s="23" t="str">
        <f t="array" ref="D66">IF(E66="","",XLOOKUP(E66,selector_02,selector_02_ids,""))</f>
        <v/>
      </c>
      <c r="E66" s="25"/>
      <c r="F66" s="14"/>
      <c r="G66" s="14"/>
      <c r="H66" s="14"/>
      <c r="I66" s="14"/>
      <c r="J66" s="14"/>
      <c r="K66" s="14"/>
      <c r="L66" s="23" t="str">
        <f t="array" ref="L66">IF(M66="","",XLOOKUP(M66,selector_18,selector_18_ids,""))</f>
        <v/>
      </c>
      <c r="M66" s="25"/>
      <c r="N66" s="23" t="str">
        <f t="array" ref="N66">IF(O66="","",XLOOKUP(O66,selector_07,selector_07_ids,""))</f>
        <v/>
      </c>
      <c r="O66" s="25"/>
      <c r="P66" s="14"/>
      <c r="Q66" s="14"/>
      <c r="R66" s="23" t="str">
        <f t="array" ref="R66">IF(S66="","",XLOOKUP(S66,selector_04,selector_04_ids,""))</f>
        <v/>
      </c>
      <c r="S66" s="25"/>
      <c r="T66" s="14"/>
      <c r="U66" s="27"/>
      <c r="V66" s="14"/>
    </row>
    <row r="67">
      <c r="A67" s="14"/>
      <c r="B67" s="23" t="str">
        <f>IF($A67="","",'Система'!$B$4)</f>
        <v/>
      </c>
      <c r="C67" s="14"/>
      <c r="D67" s="23" t="str">
        <f t="array" ref="D67">IF(E67="","",XLOOKUP(E67,selector_02,selector_02_ids,""))</f>
        <v/>
      </c>
      <c r="E67" s="25"/>
      <c r="F67" s="14"/>
      <c r="G67" s="14"/>
      <c r="H67" s="14"/>
      <c r="I67" s="14"/>
      <c r="J67" s="14"/>
      <c r="K67" s="14"/>
      <c r="L67" s="23" t="str">
        <f t="array" ref="L67">IF(M67="","",XLOOKUP(M67,selector_18,selector_18_ids,""))</f>
        <v/>
      </c>
      <c r="M67" s="25"/>
      <c r="N67" s="23" t="str">
        <f t="array" ref="N67">IF(O67="","",XLOOKUP(O67,selector_07,selector_07_ids,""))</f>
        <v/>
      </c>
      <c r="O67" s="25"/>
      <c r="P67" s="14"/>
      <c r="Q67" s="14"/>
      <c r="R67" s="23" t="str">
        <f t="array" ref="R67">IF(S67="","",XLOOKUP(S67,selector_04,selector_04_ids,""))</f>
        <v/>
      </c>
      <c r="S67" s="25"/>
      <c r="T67" s="14"/>
      <c r="U67" s="27"/>
      <c r="V67" s="14"/>
    </row>
    <row r="68">
      <c r="A68" s="14"/>
      <c r="B68" s="23" t="str">
        <f>IF($A68="","",'Система'!$B$4)</f>
        <v/>
      </c>
      <c r="C68" s="14"/>
      <c r="D68" s="23" t="str">
        <f t="array" ref="D68">IF(E68="","",XLOOKUP(E68,selector_02,selector_02_ids,""))</f>
        <v/>
      </c>
      <c r="E68" s="25"/>
      <c r="F68" s="14"/>
      <c r="G68" s="14"/>
      <c r="H68" s="14"/>
      <c r="I68" s="14"/>
      <c r="J68" s="14"/>
      <c r="K68" s="14"/>
      <c r="L68" s="23" t="str">
        <f t="array" ref="L68">IF(M68="","",XLOOKUP(M68,selector_18,selector_18_ids,""))</f>
        <v/>
      </c>
      <c r="M68" s="25"/>
      <c r="N68" s="23" t="str">
        <f t="array" ref="N68">IF(O68="","",XLOOKUP(O68,selector_07,selector_07_ids,""))</f>
        <v/>
      </c>
      <c r="O68" s="25"/>
      <c r="P68" s="14"/>
      <c r="Q68" s="14"/>
      <c r="R68" s="23" t="str">
        <f t="array" ref="R68">IF(S68="","",XLOOKUP(S68,selector_04,selector_04_ids,""))</f>
        <v/>
      </c>
      <c r="S68" s="25"/>
      <c r="T68" s="14"/>
      <c r="U68" s="27"/>
      <c r="V68" s="14"/>
    </row>
    <row r="69">
      <c r="A69" s="14"/>
      <c r="B69" s="23" t="str">
        <f>IF($A69="","",'Система'!$B$4)</f>
        <v/>
      </c>
      <c r="C69" s="14"/>
      <c r="D69" s="23" t="str">
        <f t="array" ref="D69">IF(E69="","",XLOOKUP(E69,selector_02,selector_02_ids,""))</f>
        <v/>
      </c>
      <c r="E69" s="25"/>
      <c r="F69" s="14"/>
      <c r="G69" s="14"/>
      <c r="H69" s="14"/>
      <c r="I69" s="14"/>
      <c r="J69" s="14"/>
      <c r="K69" s="14"/>
      <c r="L69" s="23" t="str">
        <f t="array" ref="L69">IF(M69="","",XLOOKUP(M69,selector_18,selector_18_ids,""))</f>
        <v/>
      </c>
      <c r="M69" s="25"/>
      <c r="N69" s="23" t="str">
        <f t="array" ref="N69">IF(O69="","",XLOOKUP(O69,selector_07,selector_07_ids,""))</f>
        <v/>
      </c>
      <c r="O69" s="25"/>
      <c r="P69" s="14"/>
      <c r="Q69" s="14"/>
      <c r="R69" s="23" t="str">
        <f t="array" ref="R69">IF(S69="","",XLOOKUP(S69,selector_04,selector_04_ids,""))</f>
        <v/>
      </c>
      <c r="S69" s="25"/>
      <c r="T69" s="14"/>
      <c r="U69" s="27"/>
      <c r="V69" s="14"/>
    </row>
    <row r="70">
      <c r="A70" s="14"/>
      <c r="B70" s="23" t="str">
        <f>IF($A70="","",'Система'!$B$4)</f>
        <v/>
      </c>
      <c r="C70" s="14"/>
      <c r="D70" s="23" t="str">
        <f t="array" ref="D70">IF(E70="","",XLOOKUP(E70,selector_02,selector_02_ids,""))</f>
        <v/>
      </c>
      <c r="E70" s="25"/>
      <c r="F70" s="14"/>
      <c r="G70" s="14"/>
      <c r="H70" s="14"/>
      <c r="I70" s="14"/>
      <c r="J70" s="14"/>
      <c r="K70" s="14"/>
      <c r="L70" s="23" t="str">
        <f t="array" ref="L70">IF(M70="","",XLOOKUP(M70,selector_18,selector_18_ids,""))</f>
        <v/>
      </c>
      <c r="M70" s="25"/>
      <c r="N70" s="23" t="str">
        <f t="array" ref="N70">IF(O70="","",XLOOKUP(O70,selector_07,selector_07_ids,""))</f>
        <v/>
      </c>
      <c r="O70" s="25"/>
      <c r="P70" s="14"/>
      <c r="Q70" s="14"/>
      <c r="R70" s="23" t="str">
        <f t="array" ref="R70">IF(S70="","",XLOOKUP(S70,selector_04,selector_04_ids,""))</f>
        <v/>
      </c>
      <c r="S70" s="25"/>
      <c r="T70" s="14"/>
      <c r="U70" s="27"/>
      <c r="V70" s="14"/>
    </row>
    <row r="71">
      <c r="A71" s="14"/>
      <c r="B71" s="23" t="str">
        <f>IF($A71="","",'Система'!$B$4)</f>
        <v/>
      </c>
      <c r="C71" s="14"/>
      <c r="D71" s="23" t="str">
        <f t="array" ref="D71">IF(E71="","",XLOOKUP(E71,selector_02,selector_02_ids,""))</f>
        <v/>
      </c>
      <c r="E71" s="25"/>
      <c r="F71" s="14"/>
      <c r="G71" s="14"/>
      <c r="H71" s="14"/>
      <c r="I71" s="14"/>
      <c r="J71" s="14"/>
      <c r="K71" s="14"/>
      <c r="L71" s="23" t="str">
        <f t="array" ref="L71">IF(M71="","",XLOOKUP(M71,selector_18,selector_18_ids,""))</f>
        <v/>
      </c>
      <c r="M71" s="25"/>
      <c r="N71" s="23" t="str">
        <f t="array" ref="N71">IF(O71="","",XLOOKUP(O71,selector_07,selector_07_ids,""))</f>
        <v/>
      </c>
      <c r="O71" s="25"/>
      <c r="P71" s="14"/>
      <c r="Q71" s="14"/>
      <c r="R71" s="23" t="str">
        <f t="array" ref="R71">IF(S71="","",XLOOKUP(S71,selector_04,selector_04_ids,""))</f>
        <v/>
      </c>
      <c r="S71" s="25"/>
      <c r="T71" s="14"/>
      <c r="U71" s="27"/>
      <c r="V71" s="14"/>
    </row>
    <row r="72">
      <c r="A72" s="14"/>
      <c r="B72" s="23" t="str">
        <f>IF($A72="","",'Система'!$B$4)</f>
        <v/>
      </c>
      <c r="C72" s="14"/>
      <c r="D72" s="23" t="str">
        <f t="array" ref="D72">IF(E72="","",XLOOKUP(E72,selector_02,selector_02_ids,""))</f>
        <v/>
      </c>
      <c r="E72" s="25"/>
      <c r="F72" s="14"/>
      <c r="G72" s="14"/>
      <c r="H72" s="14"/>
      <c r="I72" s="14"/>
      <c r="J72" s="14"/>
      <c r="K72" s="14"/>
      <c r="L72" s="23" t="str">
        <f t="array" ref="L72">IF(M72="","",XLOOKUP(M72,selector_18,selector_18_ids,""))</f>
        <v/>
      </c>
      <c r="M72" s="25"/>
      <c r="N72" s="23" t="str">
        <f t="array" ref="N72">IF(O72="","",XLOOKUP(O72,selector_07,selector_07_ids,""))</f>
        <v/>
      </c>
      <c r="O72" s="25"/>
      <c r="P72" s="14"/>
      <c r="Q72" s="14"/>
      <c r="R72" s="23" t="str">
        <f t="array" ref="R72">IF(S72="","",XLOOKUP(S72,selector_04,selector_04_ids,""))</f>
        <v/>
      </c>
      <c r="S72" s="25"/>
      <c r="T72" s="14"/>
      <c r="U72" s="27"/>
      <c r="V72" s="14"/>
    </row>
    <row r="73">
      <c r="A73" s="14"/>
      <c r="B73" s="23" t="str">
        <f>IF($A73="","",'Система'!$B$4)</f>
        <v/>
      </c>
      <c r="C73" s="14"/>
      <c r="D73" s="23" t="str">
        <f t="array" ref="D73">IF(E73="","",XLOOKUP(E73,selector_02,selector_02_ids,""))</f>
        <v/>
      </c>
      <c r="E73" s="25"/>
      <c r="F73" s="14"/>
      <c r="G73" s="14"/>
      <c r="H73" s="14"/>
      <c r="I73" s="14"/>
      <c r="J73" s="14"/>
      <c r="K73" s="14"/>
      <c r="L73" s="23" t="str">
        <f t="array" ref="L73">IF(M73="","",XLOOKUP(M73,selector_18,selector_18_ids,""))</f>
        <v/>
      </c>
      <c r="M73" s="25"/>
      <c r="N73" s="23" t="str">
        <f t="array" ref="N73">IF(O73="","",XLOOKUP(O73,selector_07,selector_07_ids,""))</f>
        <v/>
      </c>
      <c r="O73" s="25"/>
      <c r="P73" s="14"/>
      <c r="Q73" s="14"/>
      <c r="R73" s="23" t="str">
        <f t="array" ref="R73">IF(S73="","",XLOOKUP(S73,selector_04,selector_04_ids,""))</f>
        <v/>
      </c>
      <c r="S73" s="25"/>
      <c r="T73" s="14"/>
      <c r="U73" s="27"/>
      <c r="V73" s="14"/>
    </row>
    <row r="74">
      <c r="A74" s="14"/>
      <c r="B74" s="23" t="str">
        <f>IF($A74="","",'Система'!$B$4)</f>
        <v/>
      </c>
      <c r="C74" s="14"/>
      <c r="D74" s="23" t="str">
        <f t="array" ref="D74">IF(E74="","",XLOOKUP(E74,selector_02,selector_02_ids,""))</f>
        <v/>
      </c>
      <c r="E74" s="25"/>
      <c r="F74" s="14"/>
      <c r="G74" s="14"/>
      <c r="H74" s="14"/>
      <c r="I74" s="14"/>
      <c r="J74" s="14"/>
      <c r="K74" s="14"/>
      <c r="L74" s="23" t="str">
        <f t="array" ref="L74">IF(M74="","",XLOOKUP(M74,selector_18,selector_18_ids,""))</f>
        <v/>
      </c>
      <c r="M74" s="25"/>
      <c r="N74" s="23" t="str">
        <f t="array" ref="N74">IF(O74="","",XLOOKUP(O74,selector_07,selector_07_ids,""))</f>
        <v/>
      </c>
      <c r="O74" s="25"/>
      <c r="P74" s="14"/>
      <c r="Q74" s="14"/>
      <c r="R74" s="23" t="str">
        <f t="array" ref="R74">IF(S74="","",XLOOKUP(S74,selector_04,selector_04_ids,""))</f>
        <v/>
      </c>
      <c r="S74" s="25"/>
      <c r="T74" s="14"/>
      <c r="U74" s="27"/>
      <c r="V74" s="14"/>
    </row>
    <row r="75">
      <c r="A75" s="14"/>
      <c r="B75" s="23" t="str">
        <f>IF($A75="","",'Система'!$B$4)</f>
        <v/>
      </c>
      <c r="C75" s="14"/>
      <c r="D75" s="23" t="str">
        <f t="array" ref="D75">IF(E75="","",XLOOKUP(E75,selector_02,selector_02_ids,""))</f>
        <v/>
      </c>
      <c r="E75" s="25"/>
      <c r="F75" s="14"/>
      <c r="G75" s="14"/>
      <c r="H75" s="14"/>
      <c r="I75" s="14"/>
      <c r="J75" s="14"/>
      <c r="K75" s="14"/>
      <c r="L75" s="23" t="str">
        <f t="array" ref="L75">IF(M75="","",XLOOKUP(M75,selector_18,selector_18_ids,""))</f>
        <v/>
      </c>
      <c r="M75" s="25"/>
      <c r="N75" s="23" t="str">
        <f t="array" ref="N75">IF(O75="","",XLOOKUP(O75,selector_07,selector_07_ids,""))</f>
        <v/>
      </c>
      <c r="O75" s="25"/>
      <c r="P75" s="14"/>
      <c r="Q75" s="14"/>
      <c r="R75" s="23" t="str">
        <f t="array" ref="R75">IF(S75="","",XLOOKUP(S75,selector_04,selector_04_ids,""))</f>
        <v/>
      </c>
      <c r="S75" s="25"/>
      <c r="T75" s="14"/>
      <c r="U75" s="27"/>
      <c r="V75" s="14"/>
    </row>
    <row r="76">
      <c r="A76" s="14"/>
      <c r="B76" s="23" t="str">
        <f>IF($A76="","",'Система'!$B$4)</f>
        <v/>
      </c>
      <c r="C76" s="14"/>
      <c r="D76" s="23" t="str">
        <f t="array" ref="D76">IF(E76="","",XLOOKUP(E76,selector_02,selector_02_ids,""))</f>
        <v/>
      </c>
      <c r="E76" s="25"/>
      <c r="F76" s="14"/>
      <c r="G76" s="14"/>
      <c r="H76" s="14"/>
      <c r="I76" s="14"/>
      <c r="J76" s="14"/>
      <c r="K76" s="14"/>
      <c r="L76" s="23" t="str">
        <f t="array" ref="L76">IF(M76="","",XLOOKUP(M76,selector_18,selector_18_ids,""))</f>
        <v/>
      </c>
      <c r="M76" s="25"/>
      <c r="N76" s="23" t="str">
        <f t="array" ref="N76">IF(O76="","",XLOOKUP(O76,selector_07,selector_07_ids,""))</f>
        <v/>
      </c>
      <c r="O76" s="25"/>
      <c r="P76" s="14"/>
      <c r="Q76" s="14"/>
      <c r="R76" s="23" t="str">
        <f t="array" ref="R76">IF(S76="","",XLOOKUP(S76,selector_04,selector_04_ids,""))</f>
        <v/>
      </c>
      <c r="S76" s="25"/>
      <c r="T76" s="14"/>
      <c r="U76" s="27"/>
      <c r="V76" s="14"/>
    </row>
    <row r="77">
      <c r="A77" s="14"/>
      <c r="B77" s="23" t="str">
        <f>IF($A77="","",'Система'!$B$4)</f>
        <v/>
      </c>
      <c r="C77" s="14"/>
      <c r="D77" s="23" t="str">
        <f t="array" ref="D77">IF(E77="","",XLOOKUP(E77,selector_02,selector_02_ids,""))</f>
        <v/>
      </c>
      <c r="E77" s="25"/>
      <c r="F77" s="14"/>
      <c r="G77" s="14"/>
      <c r="H77" s="14"/>
      <c r="I77" s="14"/>
      <c r="J77" s="14"/>
      <c r="K77" s="14"/>
      <c r="L77" s="23" t="str">
        <f t="array" ref="L77">IF(M77="","",XLOOKUP(M77,selector_18,selector_18_ids,""))</f>
        <v/>
      </c>
      <c r="M77" s="25"/>
      <c r="N77" s="23" t="str">
        <f t="array" ref="N77">IF(O77="","",XLOOKUP(O77,selector_07,selector_07_ids,""))</f>
        <v/>
      </c>
      <c r="O77" s="25"/>
      <c r="P77" s="14"/>
      <c r="Q77" s="14"/>
      <c r="R77" s="23" t="str">
        <f t="array" ref="R77">IF(S77="","",XLOOKUP(S77,selector_04,selector_04_ids,""))</f>
        <v/>
      </c>
      <c r="S77" s="25"/>
      <c r="T77" s="14"/>
      <c r="U77" s="27"/>
      <c r="V77" s="14"/>
    </row>
    <row r="78">
      <c r="A78" s="14"/>
      <c r="B78" s="23" t="str">
        <f>IF($A78="","",'Система'!$B$4)</f>
        <v/>
      </c>
      <c r="C78" s="14"/>
      <c r="D78" s="23" t="str">
        <f t="array" ref="D78">IF(E78="","",XLOOKUP(E78,selector_02,selector_02_ids,""))</f>
        <v/>
      </c>
      <c r="E78" s="25"/>
      <c r="F78" s="14"/>
      <c r="G78" s="14"/>
      <c r="H78" s="14"/>
      <c r="I78" s="14"/>
      <c r="J78" s="14"/>
      <c r="K78" s="14"/>
      <c r="L78" s="23" t="str">
        <f t="array" ref="L78">IF(M78="","",XLOOKUP(M78,selector_18,selector_18_ids,""))</f>
        <v/>
      </c>
      <c r="M78" s="25"/>
      <c r="N78" s="23" t="str">
        <f t="array" ref="N78">IF(O78="","",XLOOKUP(O78,selector_07,selector_07_ids,""))</f>
        <v/>
      </c>
      <c r="O78" s="25"/>
      <c r="P78" s="14"/>
      <c r="Q78" s="14"/>
      <c r="R78" s="23" t="str">
        <f t="array" ref="R78">IF(S78="","",XLOOKUP(S78,selector_04,selector_04_ids,""))</f>
        <v/>
      </c>
      <c r="S78" s="25"/>
      <c r="T78" s="14"/>
      <c r="U78" s="27"/>
      <c r="V78" s="14"/>
    </row>
    <row r="79">
      <c r="A79" s="14"/>
      <c r="B79" s="23" t="str">
        <f>IF($A79="","",'Система'!$B$4)</f>
        <v/>
      </c>
      <c r="C79" s="14"/>
      <c r="D79" s="23" t="str">
        <f t="array" ref="D79">IF(E79="","",XLOOKUP(E79,selector_02,selector_02_ids,""))</f>
        <v/>
      </c>
      <c r="E79" s="25"/>
      <c r="F79" s="14"/>
      <c r="G79" s="14"/>
      <c r="H79" s="14"/>
      <c r="I79" s="14"/>
      <c r="J79" s="14"/>
      <c r="K79" s="14"/>
      <c r="L79" s="23" t="str">
        <f t="array" ref="L79">IF(M79="","",XLOOKUP(M79,selector_18,selector_18_ids,""))</f>
        <v/>
      </c>
      <c r="M79" s="25"/>
      <c r="N79" s="23" t="str">
        <f t="array" ref="N79">IF(O79="","",XLOOKUP(O79,selector_07,selector_07_ids,""))</f>
        <v/>
      </c>
      <c r="O79" s="25"/>
      <c r="P79" s="14"/>
      <c r="Q79" s="14"/>
      <c r="R79" s="23" t="str">
        <f t="array" ref="R79">IF(S79="","",XLOOKUP(S79,selector_04,selector_04_ids,""))</f>
        <v/>
      </c>
      <c r="S79" s="25"/>
      <c r="T79" s="14"/>
      <c r="U79" s="27"/>
      <c r="V79" s="14"/>
    </row>
    <row r="80">
      <c r="A80" s="14"/>
      <c r="B80" s="23" t="str">
        <f>IF($A80="","",'Система'!$B$4)</f>
        <v/>
      </c>
      <c r="C80" s="14"/>
      <c r="D80" s="23" t="str">
        <f t="array" ref="D80">IF(E80="","",XLOOKUP(E80,selector_02,selector_02_ids,""))</f>
        <v/>
      </c>
      <c r="E80" s="25"/>
      <c r="F80" s="14"/>
      <c r="G80" s="14"/>
      <c r="H80" s="14"/>
      <c r="I80" s="14"/>
      <c r="J80" s="14"/>
      <c r="K80" s="14"/>
      <c r="L80" s="23" t="str">
        <f t="array" ref="L80">IF(M80="","",XLOOKUP(M80,selector_18,selector_18_ids,""))</f>
        <v/>
      </c>
      <c r="M80" s="25"/>
      <c r="N80" s="23" t="str">
        <f t="array" ref="N80">IF(O80="","",XLOOKUP(O80,selector_07,selector_07_ids,""))</f>
        <v/>
      </c>
      <c r="O80" s="25"/>
      <c r="P80" s="14"/>
      <c r="Q80" s="14"/>
      <c r="R80" s="23" t="str">
        <f t="array" ref="R80">IF(S80="","",XLOOKUP(S80,selector_04,selector_04_ids,""))</f>
        <v/>
      </c>
      <c r="S80" s="25"/>
      <c r="T80" s="14"/>
      <c r="U80" s="27"/>
      <c r="V80" s="14"/>
    </row>
    <row r="81">
      <c r="A81" s="14"/>
      <c r="B81" s="23" t="str">
        <f>IF($A81="","",'Система'!$B$4)</f>
        <v/>
      </c>
      <c r="C81" s="14"/>
      <c r="D81" s="23" t="str">
        <f t="array" ref="D81">IF(E81="","",XLOOKUP(E81,selector_02,selector_02_ids,""))</f>
        <v/>
      </c>
      <c r="E81" s="25"/>
      <c r="F81" s="14"/>
      <c r="G81" s="14"/>
      <c r="H81" s="14"/>
      <c r="I81" s="14"/>
      <c r="J81" s="14"/>
      <c r="K81" s="14"/>
      <c r="L81" s="23" t="str">
        <f t="array" ref="L81">IF(M81="","",XLOOKUP(M81,selector_18,selector_18_ids,""))</f>
        <v/>
      </c>
      <c r="M81" s="25"/>
      <c r="N81" s="23" t="str">
        <f t="array" ref="N81">IF(O81="","",XLOOKUP(O81,selector_07,selector_07_ids,""))</f>
        <v/>
      </c>
      <c r="O81" s="25"/>
      <c r="P81" s="14"/>
      <c r="Q81" s="14"/>
      <c r="R81" s="23" t="str">
        <f t="array" ref="R81">IF(S81="","",XLOOKUP(S81,selector_04,selector_04_ids,""))</f>
        <v/>
      </c>
      <c r="S81" s="25"/>
      <c r="T81" s="14"/>
      <c r="U81" s="27"/>
      <c r="V81" s="14"/>
    </row>
    <row r="82">
      <c r="A82" s="14"/>
      <c r="B82" s="23" t="str">
        <f>IF($A82="","",'Система'!$B$4)</f>
        <v/>
      </c>
      <c r="C82" s="14"/>
      <c r="D82" s="23" t="str">
        <f t="array" ref="D82">IF(E82="","",XLOOKUP(E82,selector_02,selector_02_ids,""))</f>
        <v/>
      </c>
      <c r="E82" s="25"/>
      <c r="F82" s="14"/>
      <c r="G82" s="14"/>
      <c r="H82" s="14"/>
      <c r="I82" s="14"/>
      <c r="J82" s="14"/>
      <c r="K82" s="14"/>
      <c r="L82" s="23" t="str">
        <f t="array" ref="L82">IF(M82="","",XLOOKUP(M82,selector_18,selector_18_ids,""))</f>
        <v/>
      </c>
      <c r="M82" s="25"/>
      <c r="N82" s="23" t="str">
        <f t="array" ref="N82">IF(O82="","",XLOOKUP(O82,selector_07,selector_07_ids,""))</f>
        <v/>
      </c>
      <c r="O82" s="25"/>
      <c r="P82" s="14"/>
      <c r="Q82" s="14"/>
      <c r="R82" s="23" t="str">
        <f t="array" ref="R82">IF(S82="","",XLOOKUP(S82,selector_04,selector_04_ids,""))</f>
        <v/>
      </c>
      <c r="S82" s="25"/>
      <c r="T82" s="14"/>
      <c r="U82" s="27"/>
      <c r="V82" s="14"/>
    </row>
    <row r="83">
      <c r="A83" s="14"/>
      <c r="B83" s="23" t="str">
        <f>IF($A83="","",'Система'!$B$4)</f>
        <v/>
      </c>
      <c r="C83" s="14"/>
      <c r="D83" s="23" t="str">
        <f t="array" ref="D83">IF(E83="","",XLOOKUP(E83,selector_02,selector_02_ids,""))</f>
        <v/>
      </c>
      <c r="E83" s="25"/>
      <c r="F83" s="14"/>
      <c r="G83" s="14"/>
      <c r="H83" s="14"/>
      <c r="I83" s="14"/>
      <c r="J83" s="14"/>
      <c r="K83" s="14"/>
      <c r="L83" s="23" t="str">
        <f t="array" ref="L83">IF(M83="","",XLOOKUP(M83,selector_18,selector_18_ids,""))</f>
        <v/>
      </c>
      <c r="M83" s="25"/>
      <c r="N83" s="23" t="str">
        <f t="array" ref="N83">IF(O83="","",XLOOKUP(O83,selector_07,selector_07_ids,""))</f>
        <v/>
      </c>
      <c r="O83" s="25"/>
      <c r="P83" s="14"/>
      <c r="Q83" s="14"/>
      <c r="R83" s="23" t="str">
        <f t="array" ref="R83">IF(S83="","",XLOOKUP(S83,selector_04,selector_04_ids,""))</f>
        <v/>
      </c>
      <c r="S83" s="25"/>
      <c r="T83" s="14"/>
      <c r="U83" s="27"/>
      <c r="V83" s="14"/>
    </row>
    <row r="84">
      <c r="A84" s="14"/>
      <c r="B84" s="23" t="str">
        <f>IF($A84="","",'Система'!$B$4)</f>
        <v/>
      </c>
      <c r="C84" s="14"/>
      <c r="D84" s="23" t="str">
        <f t="array" ref="D84">IF(E84="","",XLOOKUP(E84,selector_02,selector_02_ids,""))</f>
        <v/>
      </c>
      <c r="E84" s="25"/>
      <c r="F84" s="14"/>
      <c r="G84" s="14"/>
      <c r="H84" s="14"/>
      <c r="I84" s="14"/>
      <c r="J84" s="14"/>
      <c r="K84" s="14"/>
      <c r="L84" s="23" t="str">
        <f t="array" ref="L84">IF(M84="","",XLOOKUP(M84,selector_18,selector_18_ids,""))</f>
        <v/>
      </c>
      <c r="M84" s="25"/>
      <c r="N84" s="23" t="str">
        <f t="array" ref="N84">IF(O84="","",XLOOKUP(O84,selector_07,selector_07_ids,""))</f>
        <v/>
      </c>
      <c r="O84" s="25"/>
      <c r="P84" s="14"/>
      <c r="Q84" s="14"/>
      <c r="R84" s="23" t="str">
        <f t="array" ref="R84">IF(S84="","",XLOOKUP(S84,selector_04,selector_04_ids,""))</f>
        <v/>
      </c>
      <c r="S84" s="25"/>
      <c r="T84" s="14"/>
      <c r="U84" s="27"/>
      <c r="V84" s="14"/>
    </row>
    <row r="85">
      <c r="A85" s="14"/>
      <c r="B85" s="23" t="str">
        <f>IF($A85="","",'Система'!$B$4)</f>
        <v/>
      </c>
      <c r="C85" s="14"/>
      <c r="D85" s="23" t="str">
        <f t="array" ref="D85">IF(E85="","",XLOOKUP(E85,selector_02,selector_02_ids,""))</f>
        <v/>
      </c>
      <c r="E85" s="25"/>
      <c r="F85" s="14"/>
      <c r="G85" s="14"/>
      <c r="H85" s="14"/>
      <c r="I85" s="14"/>
      <c r="J85" s="14"/>
      <c r="K85" s="14"/>
      <c r="L85" s="23" t="str">
        <f t="array" ref="L85">IF(M85="","",XLOOKUP(M85,selector_18,selector_18_ids,""))</f>
        <v/>
      </c>
      <c r="M85" s="25"/>
      <c r="N85" s="23" t="str">
        <f t="array" ref="N85">IF(O85="","",XLOOKUP(O85,selector_07,selector_07_ids,""))</f>
        <v/>
      </c>
      <c r="O85" s="25"/>
      <c r="P85" s="14"/>
      <c r="Q85" s="14"/>
      <c r="R85" s="23" t="str">
        <f t="array" ref="R85">IF(S85="","",XLOOKUP(S85,selector_04,selector_04_ids,""))</f>
        <v/>
      </c>
      <c r="S85" s="25"/>
      <c r="T85" s="14"/>
      <c r="U85" s="27"/>
      <c r="V85" s="14"/>
    </row>
    <row r="86">
      <c r="A86" s="14"/>
      <c r="B86" s="23" t="str">
        <f>IF($A86="","",'Система'!$B$4)</f>
        <v/>
      </c>
      <c r="C86" s="14"/>
      <c r="D86" s="23" t="str">
        <f t="array" ref="D86">IF(E86="","",XLOOKUP(E86,selector_02,selector_02_ids,""))</f>
        <v/>
      </c>
      <c r="E86" s="25"/>
      <c r="F86" s="14"/>
      <c r="G86" s="14"/>
      <c r="H86" s="14"/>
      <c r="I86" s="14"/>
      <c r="J86" s="14"/>
      <c r="K86" s="14"/>
      <c r="L86" s="23" t="str">
        <f t="array" ref="L86">IF(M86="","",XLOOKUP(M86,selector_18,selector_18_ids,""))</f>
        <v/>
      </c>
      <c r="M86" s="25"/>
      <c r="N86" s="23" t="str">
        <f t="array" ref="N86">IF(O86="","",XLOOKUP(O86,selector_07,selector_07_ids,""))</f>
        <v/>
      </c>
      <c r="O86" s="25"/>
      <c r="P86" s="14"/>
      <c r="Q86" s="14"/>
      <c r="R86" s="23" t="str">
        <f t="array" ref="R86">IF(S86="","",XLOOKUP(S86,selector_04,selector_04_ids,""))</f>
        <v/>
      </c>
      <c r="S86" s="25"/>
      <c r="T86" s="14"/>
      <c r="U86" s="27"/>
      <c r="V86" s="14"/>
    </row>
    <row r="87">
      <c r="A87" s="14"/>
      <c r="B87" s="23" t="str">
        <f>IF($A87="","",'Система'!$B$4)</f>
        <v/>
      </c>
      <c r="C87" s="14"/>
      <c r="D87" s="23" t="str">
        <f t="array" ref="D87">IF(E87="","",XLOOKUP(E87,selector_02,selector_02_ids,""))</f>
        <v/>
      </c>
      <c r="E87" s="25"/>
      <c r="F87" s="14"/>
      <c r="G87" s="14"/>
      <c r="H87" s="14"/>
      <c r="I87" s="14"/>
      <c r="J87" s="14"/>
      <c r="K87" s="14"/>
      <c r="L87" s="23" t="str">
        <f t="array" ref="L87">IF(M87="","",XLOOKUP(M87,selector_18,selector_18_ids,""))</f>
        <v/>
      </c>
      <c r="M87" s="25"/>
      <c r="N87" s="23" t="str">
        <f t="array" ref="N87">IF(O87="","",XLOOKUP(O87,selector_07,selector_07_ids,""))</f>
        <v/>
      </c>
      <c r="O87" s="25"/>
      <c r="P87" s="14"/>
      <c r="Q87" s="14"/>
      <c r="R87" s="23" t="str">
        <f t="array" ref="R87">IF(S87="","",XLOOKUP(S87,selector_04,selector_04_ids,""))</f>
        <v/>
      </c>
      <c r="S87" s="25"/>
      <c r="T87" s="14"/>
      <c r="U87" s="27"/>
      <c r="V87" s="14"/>
    </row>
    <row r="88">
      <c r="A88" s="14"/>
      <c r="B88" s="23" t="str">
        <f>IF($A88="","",'Система'!$B$4)</f>
        <v/>
      </c>
      <c r="C88" s="14"/>
      <c r="D88" s="23" t="str">
        <f t="array" ref="D88">IF(E88="","",XLOOKUP(E88,selector_02,selector_02_ids,""))</f>
        <v/>
      </c>
      <c r="E88" s="25"/>
      <c r="F88" s="14"/>
      <c r="G88" s="14"/>
      <c r="H88" s="14"/>
      <c r="I88" s="14"/>
      <c r="J88" s="14"/>
      <c r="K88" s="14"/>
      <c r="L88" s="23" t="str">
        <f t="array" ref="L88">IF(M88="","",XLOOKUP(M88,selector_18,selector_18_ids,""))</f>
        <v/>
      </c>
      <c r="M88" s="25"/>
      <c r="N88" s="23" t="str">
        <f t="array" ref="N88">IF(O88="","",XLOOKUP(O88,selector_07,selector_07_ids,""))</f>
        <v/>
      </c>
      <c r="O88" s="25"/>
      <c r="P88" s="14"/>
      <c r="Q88" s="14"/>
      <c r="R88" s="23" t="str">
        <f t="array" ref="R88">IF(S88="","",XLOOKUP(S88,selector_04,selector_04_ids,""))</f>
        <v/>
      </c>
      <c r="S88" s="25"/>
      <c r="T88" s="14"/>
      <c r="U88" s="27"/>
      <c r="V88" s="14"/>
    </row>
    <row r="89">
      <c r="A89" s="14"/>
      <c r="B89" s="23" t="str">
        <f>IF($A89="","",'Система'!$B$4)</f>
        <v/>
      </c>
      <c r="C89" s="14"/>
      <c r="D89" s="23" t="str">
        <f t="array" ref="D89">IF(E89="","",XLOOKUP(E89,selector_02,selector_02_ids,""))</f>
        <v/>
      </c>
      <c r="E89" s="25"/>
      <c r="F89" s="14"/>
      <c r="G89" s="14"/>
      <c r="H89" s="14"/>
      <c r="I89" s="14"/>
      <c r="J89" s="14"/>
      <c r="K89" s="14"/>
      <c r="L89" s="23" t="str">
        <f t="array" ref="L89">IF(M89="","",XLOOKUP(M89,selector_18,selector_18_ids,""))</f>
        <v/>
      </c>
      <c r="M89" s="25"/>
      <c r="N89" s="23" t="str">
        <f t="array" ref="N89">IF(O89="","",XLOOKUP(O89,selector_07,selector_07_ids,""))</f>
        <v/>
      </c>
      <c r="O89" s="25"/>
      <c r="P89" s="14"/>
      <c r="Q89" s="14"/>
      <c r="R89" s="23" t="str">
        <f t="array" ref="R89">IF(S89="","",XLOOKUP(S89,selector_04,selector_04_ids,""))</f>
        <v/>
      </c>
      <c r="S89" s="25"/>
      <c r="T89" s="14"/>
      <c r="U89" s="27"/>
      <c r="V89" s="14"/>
    </row>
    <row r="90">
      <c r="A90" s="14"/>
      <c r="B90" s="23" t="str">
        <f>IF($A90="","",'Система'!$B$4)</f>
        <v/>
      </c>
      <c r="C90" s="14"/>
      <c r="D90" s="23" t="str">
        <f t="array" ref="D90">IF(E90="","",XLOOKUP(E90,selector_02,selector_02_ids,""))</f>
        <v/>
      </c>
      <c r="E90" s="25"/>
      <c r="F90" s="14"/>
      <c r="G90" s="14"/>
      <c r="H90" s="14"/>
      <c r="I90" s="14"/>
      <c r="J90" s="14"/>
      <c r="K90" s="14"/>
      <c r="L90" s="23" t="str">
        <f t="array" ref="L90">IF(M90="","",XLOOKUP(M90,selector_18,selector_18_ids,""))</f>
        <v/>
      </c>
      <c r="M90" s="25"/>
      <c r="N90" s="23" t="str">
        <f t="array" ref="N90">IF(O90="","",XLOOKUP(O90,selector_07,selector_07_ids,""))</f>
        <v/>
      </c>
      <c r="O90" s="25"/>
      <c r="P90" s="14"/>
      <c r="Q90" s="14"/>
      <c r="R90" s="23" t="str">
        <f t="array" ref="R90">IF(S90="","",XLOOKUP(S90,selector_04,selector_04_ids,""))</f>
        <v/>
      </c>
      <c r="S90" s="25"/>
      <c r="T90" s="14"/>
      <c r="U90" s="27"/>
      <c r="V90" s="14"/>
    </row>
    <row r="91">
      <c r="A91" s="14"/>
      <c r="B91" s="23" t="str">
        <f>IF($A91="","",'Система'!$B$4)</f>
        <v/>
      </c>
      <c r="C91" s="14"/>
      <c r="D91" s="23" t="str">
        <f t="array" ref="D91">IF(E91="","",XLOOKUP(E91,selector_02,selector_02_ids,""))</f>
        <v/>
      </c>
      <c r="E91" s="25"/>
      <c r="F91" s="14"/>
      <c r="G91" s="14"/>
      <c r="H91" s="14"/>
      <c r="I91" s="14"/>
      <c r="J91" s="14"/>
      <c r="K91" s="14"/>
      <c r="L91" s="23" t="str">
        <f t="array" ref="L91">IF(M91="","",XLOOKUP(M91,selector_18,selector_18_ids,""))</f>
        <v/>
      </c>
      <c r="M91" s="25"/>
      <c r="N91" s="23" t="str">
        <f t="array" ref="N91">IF(O91="","",XLOOKUP(O91,selector_07,selector_07_ids,""))</f>
        <v/>
      </c>
      <c r="O91" s="25"/>
      <c r="P91" s="14"/>
      <c r="Q91" s="14"/>
      <c r="R91" s="23" t="str">
        <f t="array" ref="R91">IF(S91="","",XLOOKUP(S91,selector_04,selector_04_ids,""))</f>
        <v/>
      </c>
      <c r="S91" s="25"/>
      <c r="T91" s="14"/>
      <c r="U91" s="27"/>
      <c r="V91" s="14"/>
    </row>
    <row r="92">
      <c r="A92" s="14"/>
      <c r="B92" s="23" t="str">
        <f>IF($A92="","",'Система'!$B$4)</f>
        <v/>
      </c>
      <c r="C92" s="14"/>
      <c r="D92" s="23" t="str">
        <f t="array" ref="D92">IF(E92="","",XLOOKUP(E92,selector_02,selector_02_ids,""))</f>
        <v/>
      </c>
      <c r="E92" s="25"/>
      <c r="F92" s="14"/>
      <c r="G92" s="14"/>
      <c r="H92" s="14"/>
      <c r="I92" s="14"/>
      <c r="J92" s="14"/>
      <c r="K92" s="14"/>
      <c r="L92" s="23" t="str">
        <f t="array" ref="L92">IF(M92="","",XLOOKUP(M92,selector_18,selector_18_ids,""))</f>
        <v/>
      </c>
      <c r="M92" s="25"/>
      <c r="N92" s="23" t="str">
        <f t="array" ref="N92">IF(O92="","",XLOOKUP(O92,selector_07,selector_07_ids,""))</f>
        <v/>
      </c>
      <c r="O92" s="25"/>
      <c r="P92" s="14"/>
      <c r="Q92" s="14"/>
      <c r="R92" s="23" t="str">
        <f t="array" ref="R92">IF(S92="","",XLOOKUP(S92,selector_04,selector_04_ids,""))</f>
        <v/>
      </c>
      <c r="S92" s="25"/>
      <c r="T92" s="14"/>
      <c r="U92" s="27"/>
      <c r="V92" s="14"/>
    </row>
    <row r="93">
      <c r="A93" s="14"/>
      <c r="B93" s="23" t="str">
        <f>IF($A93="","",'Система'!$B$4)</f>
        <v/>
      </c>
      <c r="C93" s="14"/>
      <c r="D93" s="23" t="str">
        <f t="array" ref="D93">IF(E93="","",XLOOKUP(E93,selector_02,selector_02_ids,""))</f>
        <v/>
      </c>
      <c r="E93" s="25"/>
      <c r="F93" s="14"/>
      <c r="G93" s="14"/>
      <c r="H93" s="14"/>
      <c r="I93" s="14"/>
      <c r="J93" s="14"/>
      <c r="K93" s="14"/>
      <c r="L93" s="23" t="str">
        <f t="array" ref="L93">IF(M93="","",XLOOKUP(M93,selector_18,selector_18_ids,""))</f>
        <v/>
      </c>
      <c r="M93" s="25"/>
      <c r="N93" s="23" t="str">
        <f t="array" ref="N93">IF(O93="","",XLOOKUP(O93,selector_07,selector_07_ids,""))</f>
        <v/>
      </c>
      <c r="O93" s="25"/>
      <c r="P93" s="14"/>
      <c r="Q93" s="14"/>
      <c r="R93" s="23" t="str">
        <f t="array" ref="R93">IF(S93="","",XLOOKUP(S93,selector_04,selector_04_ids,""))</f>
        <v/>
      </c>
      <c r="S93" s="25"/>
      <c r="T93" s="14"/>
      <c r="U93" s="27"/>
      <c r="V93" s="14"/>
    </row>
    <row r="94">
      <c r="A94" s="14"/>
      <c r="B94" s="23" t="str">
        <f>IF($A94="","",'Система'!$B$4)</f>
        <v/>
      </c>
      <c r="C94" s="14"/>
      <c r="D94" s="23" t="str">
        <f t="array" ref="D94">IF(E94="","",XLOOKUP(E94,selector_02,selector_02_ids,""))</f>
        <v/>
      </c>
      <c r="E94" s="25"/>
      <c r="F94" s="14"/>
      <c r="G94" s="14"/>
      <c r="H94" s="14"/>
      <c r="I94" s="14"/>
      <c r="J94" s="14"/>
      <c r="K94" s="14"/>
      <c r="L94" s="23" t="str">
        <f t="array" ref="L94">IF(M94="","",XLOOKUP(M94,selector_18,selector_18_ids,""))</f>
        <v/>
      </c>
      <c r="M94" s="25"/>
      <c r="N94" s="23" t="str">
        <f t="array" ref="N94">IF(O94="","",XLOOKUP(O94,selector_07,selector_07_ids,""))</f>
        <v/>
      </c>
      <c r="O94" s="25"/>
      <c r="P94" s="14"/>
      <c r="Q94" s="14"/>
      <c r="R94" s="23" t="str">
        <f t="array" ref="R94">IF(S94="","",XLOOKUP(S94,selector_04,selector_04_ids,""))</f>
        <v/>
      </c>
      <c r="S94" s="25"/>
      <c r="T94" s="14"/>
      <c r="U94" s="27"/>
      <c r="V94" s="14"/>
    </row>
    <row r="95">
      <c r="A95" s="14"/>
      <c r="B95" s="23" t="str">
        <f>IF($A95="","",'Система'!$B$4)</f>
        <v/>
      </c>
      <c r="C95" s="14"/>
      <c r="D95" s="23" t="str">
        <f t="array" ref="D95">IF(E95="","",XLOOKUP(E95,selector_02,selector_02_ids,""))</f>
        <v/>
      </c>
      <c r="E95" s="25"/>
      <c r="F95" s="14"/>
      <c r="G95" s="14"/>
      <c r="H95" s="14"/>
      <c r="I95" s="14"/>
      <c r="J95" s="14"/>
      <c r="K95" s="14"/>
      <c r="L95" s="23" t="str">
        <f t="array" ref="L95">IF(M95="","",XLOOKUP(M95,selector_18,selector_18_ids,""))</f>
        <v/>
      </c>
      <c r="M95" s="25"/>
      <c r="N95" s="23" t="str">
        <f t="array" ref="N95">IF(O95="","",XLOOKUP(O95,selector_07,selector_07_ids,""))</f>
        <v/>
      </c>
      <c r="O95" s="25"/>
      <c r="P95" s="14"/>
      <c r="Q95" s="14"/>
      <c r="R95" s="23" t="str">
        <f t="array" ref="R95">IF(S95="","",XLOOKUP(S95,selector_04,selector_04_ids,""))</f>
        <v/>
      </c>
      <c r="S95" s="25"/>
      <c r="T95" s="14"/>
      <c r="U95" s="27"/>
      <c r="V95" s="14"/>
    </row>
    <row r="96">
      <c r="A96" s="14"/>
      <c r="B96" s="23" t="str">
        <f>IF($A96="","",'Система'!$B$4)</f>
        <v/>
      </c>
      <c r="C96" s="14"/>
      <c r="D96" s="23" t="str">
        <f t="array" ref="D96">IF(E96="","",XLOOKUP(E96,selector_02,selector_02_ids,""))</f>
        <v/>
      </c>
      <c r="E96" s="25"/>
      <c r="F96" s="14"/>
      <c r="G96" s="14"/>
      <c r="H96" s="14"/>
      <c r="I96" s="14"/>
      <c r="J96" s="14"/>
      <c r="K96" s="14"/>
      <c r="L96" s="23" t="str">
        <f t="array" ref="L96">IF(M96="","",XLOOKUP(M96,selector_18,selector_18_ids,""))</f>
        <v/>
      </c>
      <c r="M96" s="25"/>
      <c r="N96" s="23" t="str">
        <f t="array" ref="N96">IF(O96="","",XLOOKUP(O96,selector_07,selector_07_ids,""))</f>
        <v/>
      </c>
      <c r="O96" s="25"/>
      <c r="P96" s="14"/>
      <c r="Q96" s="14"/>
      <c r="R96" s="23" t="str">
        <f t="array" ref="R96">IF(S96="","",XLOOKUP(S96,selector_04,selector_04_ids,""))</f>
        <v/>
      </c>
      <c r="S96" s="25"/>
      <c r="T96" s="14"/>
      <c r="U96" s="27"/>
      <c r="V96" s="14"/>
    </row>
    <row r="97">
      <c r="A97" s="14"/>
      <c r="B97" s="23" t="str">
        <f>IF($A97="","",'Система'!$B$4)</f>
        <v/>
      </c>
      <c r="C97" s="14"/>
      <c r="D97" s="23" t="str">
        <f t="array" ref="D97">IF(E97="","",XLOOKUP(E97,selector_02,selector_02_ids,""))</f>
        <v/>
      </c>
      <c r="E97" s="25"/>
      <c r="F97" s="14"/>
      <c r="G97" s="14"/>
      <c r="H97" s="14"/>
      <c r="I97" s="14"/>
      <c r="J97" s="14"/>
      <c r="K97" s="14"/>
      <c r="L97" s="23" t="str">
        <f t="array" ref="L97">IF(M97="","",XLOOKUP(M97,selector_18,selector_18_ids,""))</f>
        <v/>
      </c>
      <c r="M97" s="25"/>
      <c r="N97" s="23" t="str">
        <f t="array" ref="N97">IF(O97="","",XLOOKUP(O97,selector_07,selector_07_ids,""))</f>
        <v/>
      </c>
      <c r="O97" s="25"/>
      <c r="P97" s="14"/>
      <c r="Q97" s="14"/>
      <c r="R97" s="23" t="str">
        <f t="array" ref="R97">IF(S97="","",XLOOKUP(S97,selector_04,selector_04_ids,""))</f>
        <v/>
      </c>
      <c r="S97" s="25"/>
      <c r="T97" s="14"/>
      <c r="U97" s="27"/>
      <c r="V97" s="14"/>
    </row>
    <row r="98">
      <c r="A98" s="14"/>
      <c r="B98" s="23" t="str">
        <f>IF($A98="","",'Система'!$B$4)</f>
        <v/>
      </c>
      <c r="C98" s="14"/>
      <c r="D98" s="23" t="str">
        <f t="array" ref="D98">IF(E98="","",XLOOKUP(E98,selector_02,selector_02_ids,""))</f>
        <v/>
      </c>
      <c r="E98" s="25"/>
      <c r="F98" s="14"/>
      <c r="G98" s="14"/>
      <c r="H98" s="14"/>
      <c r="I98" s="14"/>
      <c r="J98" s="14"/>
      <c r="K98" s="14"/>
      <c r="L98" s="23" t="str">
        <f t="array" ref="L98">IF(M98="","",XLOOKUP(M98,selector_18,selector_18_ids,""))</f>
        <v/>
      </c>
      <c r="M98" s="25"/>
      <c r="N98" s="23" t="str">
        <f t="array" ref="N98">IF(O98="","",XLOOKUP(O98,selector_07,selector_07_ids,""))</f>
        <v/>
      </c>
      <c r="O98" s="25"/>
      <c r="P98" s="14"/>
      <c r="Q98" s="14"/>
      <c r="R98" s="23" t="str">
        <f t="array" ref="R98">IF(S98="","",XLOOKUP(S98,selector_04,selector_04_ids,""))</f>
        <v/>
      </c>
      <c r="S98" s="25"/>
      <c r="T98" s="14"/>
      <c r="U98" s="27"/>
      <c r="V98" s="14"/>
    </row>
    <row r="99">
      <c r="A99" s="14"/>
      <c r="B99" s="23" t="str">
        <f>IF($A99="","",'Система'!$B$4)</f>
        <v/>
      </c>
      <c r="C99" s="14"/>
      <c r="D99" s="23" t="str">
        <f t="array" ref="D99">IF(E99="","",XLOOKUP(E99,selector_02,selector_02_ids,""))</f>
        <v/>
      </c>
      <c r="E99" s="25"/>
      <c r="F99" s="14"/>
      <c r="G99" s="14"/>
      <c r="H99" s="14"/>
      <c r="I99" s="14"/>
      <c r="J99" s="14"/>
      <c r="K99" s="14"/>
      <c r="L99" s="23" t="str">
        <f t="array" ref="L99">IF(M99="","",XLOOKUP(M99,selector_18,selector_18_ids,""))</f>
        <v/>
      </c>
      <c r="M99" s="25"/>
      <c r="N99" s="23" t="str">
        <f t="array" ref="N99">IF(O99="","",XLOOKUP(O99,selector_07,selector_07_ids,""))</f>
        <v/>
      </c>
      <c r="O99" s="25"/>
      <c r="P99" s="14"/>
      <c r="Q99" s="14"/>
      <c r="R99" s="23" t="str">
        <f t="array" ref="R99">IF(S99="","",XLOOKUP(S99,selector_04,selector_04_ids,""))</f>
        <v/>
      </c>
      <c r="S99" s="25"/>
      <c r="T99" s="14"/>
      <c r="U99" s="27"/>
      <c r="V99" s="14"/>
    </row>
    <row r="100">
      <c r="A100" s="14"/>
      <c r="B100" s="23" t="str">
        <f>IF($A100="","",'Система'!$B$4)</f>
        <v/>
      </c>
      <c r="C100" s="14"/>
      <c r="D100" s="23" t="str">
        <f t="array" ref="D100">IF(E100="","",XLOOKUP(E100,selector_02,selector_02_ids,""))</f>
        <v/>
      </c>
      <c r="E100" s="25"/>
      <c r="F100" s="14"/>
      <c r="G100" s="14"/>
      <c r="H100" s="14"/>
      <c r="I100" s="14"/>
      <c r="J100" s="14"/>
      <c r="K100" s="14"/>
      <c r="L100" s="23" t="str">
        <f t="array" ref="L100">IF(M100="","",XLOOKUP(M100,selector_18,selector_18_ids,""))</f>
        <v/>
      </c>
      <c r="M100" s="25"/>
      <c r="N100" s="23" t="str">
        <f t="array" ref="N100">IF(O100="","",XLOOKUP(O100,selector_07,selector_07_ids,""))</f>
        <v/>
      </c>
      <c r="O100" s="25"/>
      <c r="P100" s="14"/>
      <c r="Q100" s="14"/>
      <c r="R100" s="23" t="str">
        <f t="array" ref="R100">IF(S100="","",XLOOKUP(S100,selector_04,selector_04_ids,""))</f>
        <v/>
      </c>
      <c r="S100" s="25"/>
      <c r="T100" s="14"/>
      <c r="U100" s="27"/>
      <c r="V100" s="14"/>
    </row>
    <row r="101">
      <c r="A101" s="14"/>
      <c r="B101" s="23" t="str">
        <f>IF($A101="","",'Система'!$B$4)</f>
        <v/>
      </c>
      <c r="C101" s="14"/>
      <c r="D101" s="23" t="str">
        <f t="array" ref="D101">IF(E101="","",XLOOKUP(E101,selector_02,selector_02_ids,""))</f>
        <v/>
      </c>
      <c r="E101" s="25"/>
      <c r="F101" s="14"/>
      <c r="G101" s="14"/>
      <c r="H101" s="14"/>
      <c r="I101" s="14"/>
      <c r="J101" s="14"/>
      <c r="K101" s="14"/>
      <c r="L101" s="23" t="str">
        <f t="array" ref="L101">IF(M101="","",XLOOKUP(M101,selector_18,selector_18_ids,""))</f>
        <v/>
      </c>
      <c r="M101" s="25"/>
      <c r="N101" s="23" t="str">
        <f t="array" ref="N101">IF(O101="","",XLOOKUP(O101,selector_07,selector_07_ids,""))</f>
        <v/>
      </c>
      <c r="O101" s="25"/>
      <c r="P101" s="14"/>
      <c r="Q101" s="14"/>
      <c r="R101" s="23" t="str">
        <f t="array" ref="R101">IF(S101="","",XLOOKUP(S101,selector_04,selector_04_ids,""))</f>
        <v/>
      </c>
      <c r="S101" s="25"/>
      <c r="T101" s="14"/>
      <c r="U101" s="27"/>
      <c r="V101" s="14"/>
    </row>
    <row r="102">
      <c r="A102" s="14"/>
      <c r="B102" s="23" t="str">
        <f>IF($A102="","",'Система'!$B$4)</f>
        <v/>
      </c>
      <c r="C102" s="14"/>
      <c r="D102" s="23" t="str">
        <f t="array" ref="D102">IF(E102="","",XLOOKUP(E102,selector_02,selector_02_ids,""))</f>
        <v/>
      </c>
      <c r="E102" s="25"/>
      <c r="F102" s="14"/>
      <c r="G102" s="14"/>
      <c r="H102" s="14"/>
      <c r="I102" s="14"/>
      <c r="J102" s="14"/>
      <c r="K102" s="14"/>
      <c r="L102" s="23" t="str">
        <f t="array" ref="L102">IF(M102="","",XLOOKUP(M102,selector_18,selector_18_ids,""))</f>
        <v/>
      </c>
      <c r="M102" s="25"/>
      <c r="N102" s="23" t="str">
        <f t="array" ref="N102">IF(O102="","",XLOOKUP(O102,selector_07,selector_07_ids,""))</f>
        <v/>
      </c>
      <c r="O102" s="25"/>
      <c r="P102" s="14"/>
      <c r="Q102" s="14"/>
      <c r="R102" s="23" t="str">
        <f t="array" ref="R102">IF(S102="","",XLOOKUP(S102,selector_04,selector_04_ids,""))</f>
        <v/>
      </c>
      <c r="S102" s="25"/>
      <c r="T102" s="14"/>
      <c r="U102" s="27"/>
      <c r="V102" s="14"/>
    </row>
    <row r="103">
      <c r="A103" s="14"/>
      <c r="B103" s="23" t="str">
        <f>IF($A103="","",'Система'!$B$4)</f>
        <v/>
      </c>
      <c r="C103" s="14"/>
      <c r="D103" s="23" t="str">
        <f t="array" ref="D103">IF(E103="","",XLOOKUP(E103,selector_02,selector_02_ids,""))</f>
        <v/>
      </c>
      <c r="E103" s="25"/>
      <c r="F103" s="14"/>
      <c r="G103" s="14"/>
      <c r="H103" s="14"/>
      <c r="I103" s="14"/>
      <c r="J103" s="14"/>
      <c r="K103" s="14"/>
      <c r="L103" s="23" t="str">
        <f t="array" ref="L103">IF(M103="","",XLOOKUP(M103,selector_18,selector_18_ids,""))</f>
        <v/>
      </c>
      <c r="M103" s="25"/>
      <c r="N103" s="23" t="str">
        <f t="array" ref="N103">IF(O103="","",XLOOKUP(O103,selector_07,selector_07_ids,""))</f>
        <v/>
      </c>
      <c r="O103" s="25"/>
      <c r="P103" s="14"/>
      <c r="Q103" s="14"/>
      <c r="R103" s="23" t="str">
        <f t="array" ref="R103">IF(S103="","",XLOOKUP(S103,selector_04,selector_04_ids,""))</f>
        <v/>
      </c>
      <c r="S103" s="25"/>
      <c r="T103" s="14"/>
      <c r="U103" s="27"/>
      <c r="V103" s="14"/>
    </row>
    <row r="104">
      <c r="A104" s="14"/>
      <c r="B104" s="23" t="str">
        <f>IF($A104="","",'Система'!$B$4)</f>
        <v/>
      </c>
      <c r="C104" s="14"/>
      <c r="D104" s="23" t="str">
        <f t="array" ref="D104">IF(E104="","",XLOOKUP(E104,selector_02,selector_02_ids,""))</f>
        <v/>
      </c>
      <c r="E104" s="25"/>
      <c r="F104" s="14"/>
      <c r="G104" s="14"/>
      <c r="H104" s="14"/>
      <c r="I104" s="14"/>
      <c r="J104" s="14"/>
      <c r="K104" s="14"/>
      <c r="L104" s="23" t="str">
        <f t="array" ref="L104">IF(M104="","",XLOOKUP(M104,selector_18,selector_18_ids,""))</f>
        <v/>
      </c>
      <c r="M104" s="25"/>
      <c r="N104" s="23" t="str">
        <f t="array" ref="N104">IF(O104="","",XLOOKUP(O104,selector_07,selector_07_ids,""))</f>
        <v/>
      </c>
      <c r="O104" s="25"/>
      <c r="P104" s="14"/>
      <c r="Q104" s="14"/>
      <c r="R104" s="23" t="str">
        <f t="array" ref="R104">IF(S104="","",XLOOKUP(S104,selector_04,selector_04_ids,""))</f>
        <v/>
      </c>
      <c r="S104" s="25"/>
      <c r="T104" s="14"/>
      <c r="U104" s="27"/>
      <c r="V104" s="14"/>
    </row>
    <row r="105">
      <c r="A105" s="14"/>
      <c r="B105" s="23" t="str">
        <f>IF($A105="","",'Система'!$B$4)</f>
        <v/>
      </c>
      <c r="C105" s="14"/>
      <c r="D105" s="23" t="str">
        <f t="array" ref="D105">IF(E105="","",XLOOKUP(E105,selector_02,selector_02_ids,""))</f>
        <v/>
      </c>
      <c r="E105" s="25"/>
      <c r="F105" s="14"/>
      <c r="G105" s="14"/>
      <c r="H105" s="14"/>
      <c r="I105" s="14"/>
      <c r="J105" s="14"/>
      <c r="K105" s="14"/>
      <c r="L105" s="23" t="str">
        <f t="array" ref="L105">IF(M105="","",XLOOKUP(M105,selector_18,selector_18_ids,""))</f>
        <v/>
      </c>
      <c r="M105" s="25"/>
      <c r="N105" s="23" t="str">
        <f t="array" ref="N105">IF(O105="","",XLOOKUP(O105,selector_07,selector_07_ids,""))</f>
        <v/>
      </c>
      <c r="O105" s="25"/>
      <c r="P105" s="14"/>
      <c r="Q105" s="14"/>
      <c r="R105" s="23" t="str">
        <f t="array" ref="R105">IF(S105="","",XLOOKUP(S105,selector_04,selector_04_ids,""))</f>
        <v/>
      </c>
      <c r="S105" s="25"/>
      <c r="T105" s="14"/>
      <c r="U105" s="27"/>
      <c r="V105" s="14"/>
    </row>
    <row r="106">
      <c r="A106" s="14"/>
      <c r="B106" s="23" t="str">
        <f>IF($A106="","",'Система'!$B$4)</f>
        <v/>
      </c>
      <c r="C106" s="14"/>
      <c r="D106" s="23" t="str">
        <f t="array" ref="D106">IF(E106="","",XLOOKUP(E106,selector_02,selector_02_ids,""))</f>
        <v/>
      </c>
      <c r="E106" s="25"/>
      <c r="F106" s="14"/>
      <c r="G106" s="14"/>
      <c r="H106" s="14"/>
      <c r="I106" s="14"/>
      <c r="J106" s="14"/>
      <c r="K106" s="14"/>
      <c r="L106" s="23" t="str">
        <f t="array" ref="L106">IF(M106="","",XLOOKUP(M106,selector_18,selector_18_ids,""))</f>
        <v/>
      </c>
      <c r="M106" s="25"/>
      <c r="N106" s="23" t="str">
        <f t="array" ref="N106">IF(O106="","",XLOOKUP(O106,selector_07,selector_07_ids,""))</f>
        <v/>
      </c>
      <c r="O106" s="25"/>
      <c r="P106" s="14"/>
      <c r="Q106" s="14"/>
      <c r="R106" s="23" t="str">
        <f t="array" ref="R106">IF(S106="","",XLOOKUP(S106,selector_04,selector_04_ids,""))</f>
        <v/>
      </c>
      <c r="S106" s="25"/>
      <c r="T106" s="14"/>
      <c r="U106" s="27"/>
      <c r="V106" s="14"/>
    </row>
    <row r="107">
      <c r="A107" s="14"/>
      <c r="B107" s="23" t="str">
        <f>IF($A107="","",'Система'!$B$4)</f>
        <v/>
      </c>
      <c r="C107" s="14"/>
      <c r="D107" s="23" t="str">
        <f t="array" ref="D107">IF(E107="","",XLOOKUP(E107,selector_02,selector_02_ids,""))</f>
        <v/>
      </c>
      <c r="E107" s="25"/>
      <c r="F107" s="14"/>
      <c r="G107" s="14"/>
      <c r="H107" s="14"/>
      <c r="I107" s="14"/>
      <c r="J107" s="14"/>
      <c r="K107" s="14"/>
      <c r="L107" s="23" t="str">
        <f t="array" ref="L107">IF(M107="","",XLOOKUP(M107,selector_18,selector_18_ids,""))</f>
        <v/>
      </c>
      <c r="M107" s="25"/>
      <c r="N107" s="23" t="str">
        <f t="array" ref="N107">IF(O107="","",XLOOKUP(O107,selector_07,selector_07_ids,""))</f>
        <v/>
      </c>
      <c r="O107" s="25"/>
      <c r="P107" s="14"/>
      <c r="Q107" s="14"/>
      <c r="R107" s="23" t="str">
        <f t="array" ref="R107">IF(S107="","",XLOOKUP(S107,selector_04,selector_04_ids,""))</f>
        <v/>
      </c>
      <c r="S107" s="25"/>
      <c r="T107" s="14"/>
      <c r="U107" s="27"/>
      <c r="V107" s="14"/>
    </row>
    <row r="108">
      <c r="A108" s="14"/>
      <c r="B108" s="23" t="str">
        <f>IF($A108="","",'Система'!$B$4)</f>
        <v/>
      </c>
      <c r="C108" s="14"/>
      <c r="D108" s="23" t="str">
        <f t="array" ref="D108">IF(E108="","",XLOOKUP(E108,selector_02,selector_02_ids,""))</f>
        <v/>
      </c>
      <c r="E108" s="25"/>
      <c r="F108" s="14"/>
      <c r="G108" s="14"/>
      <c r="H108" s="14"/>
      <c r="I108" s="14"/>
      <c r="J108" s="14"/>
      <c r="K108" s="14"/>
      <c r="L108" s="23" t="str">
        <f t="array" ref="L108">IF(M108="","",XLOOKUP(M108,selector_18,selector_18_ids,""))</f>
        <v/>
      </c>
      <c r="M108" s="25"/>
      <c r="N108" s="23" t="str">
        <f t="array" ref="N108">IF(O108="","",XLOOKUP(O108,selector_07,selector_07_ids,""))</f>
        <v/>
      </c>
      <c r="O108" s="25"/>
      <c r="P108" s="14"/>
      <c r="Q108" s="14"/>
      <c r="R108" s="23" t="str">
        <f t="array" ref="R108">IF(S108="","",XLOOKUP(S108,selector_04,selector_04_ids,""))</f>
        <v/>
      </c>
      <c r="S108" s="25"/>
      <c r="T108" s="14"/>
      <c r="U108" s="27"/>
      <c r="V108" s="14"/>
    </row>
    <row r="109">
      <c r="A109" s="14"/>
      <c r="B109" s="23" t="str">
        <f>IF($A109="","",'Система'!$B$4)</f>
        <v/>
      </c>
      <c r="C109" s="14"/>
      <c r="D109" s="23" t="str">
        <f t="array" ref="D109">IF(E109="","",XLOOKUP(E109,selector_02,selector_02_ids,""))</f>
        <v/>
      </c>
      <c r="E109" s="25"/>
      <c r="F109" s="14"/>
      <c r="G109" s="14"/>
      <c r="H109" s="14"/>
      <c r="I109" s="14"/>
      <c r="J109" s="14"/>
      <c r="K109" s="14"/>
      <c r="L109" s="23" t="str">
        <f t="array" ref="L109">IF(M109="","",XLOOKUP(M109,selector_18,selector_18_ids,""))</f>
        <v/>
      </c>
      <c r="M109" s="25"/>
      <c r="N109" s="23" t="str">
        <f t="array" ref="N109">IF(O109="","",XLOOKUP(O109,selector_07,selector_07_ids,""))</f>
        <v/>
      </c>
      <c r="O109" s="25"/>
      <c r="P109" s="14"/>
      <c r="Q109" s="14"/>
      <c r="R109" s="23" t="str">
        <f t="array" ref="R109">IF(S109="","",XLOOKUP(S109,selector_04,selector_04_ids,""))</f>
        <v/>
      </c>
      <c r="S109" s="25"/>
      <c r="T109" s="14"/>
      <c r="U109" s="27"/>
      <c r="V109" s="14"/>
    </row>
    <row r="110">
      <c r="A110" s="14"/>
      <c r="B110" s="23" t="str">
        <f>IF($A110="","",'Система'!$B$4)</f>
        <v/>
      </c>
      <c r="C110" s="14"/>
      <c r="D110" s="23" t="str">
        <f t="array" ref="D110">IF(E110="","",XLOOKUP(E110,selector_02,selector_02_ids,""))</f>
        <v/>
      </c>
      <c r="E110" s="25"/>
      <c r="F110" s="14"/>
      <c r="G110" s="14"/>
      <c r="H110" s="14"/>
      <c r="I110" s="14"/>
      <c r="J110" s="14"/>
      <c r="K110" s="14"/>
      <c r="L110" s="23" t="str">
        <f t="array" ref="L110">IF(M110="","",XLOOKUP(M110,selector_18,selector_18_ids,""))</f>
        <v/>
      </c>
      <c r="M110" s="25"/>
      <c r="N110" s="23" t="str">
        <f t="array" ref="N110">IF(O110="","",XLOOKUP(O110,selector_07,selector_07_ids,""))</f>
        <v/>
      </c>
      <c r="O110" s="25"/>
      <c r="P110" s="14"/>
      <c r="Q110" s="14"/>
      <c r="R110" s="23" t="str">
        <f t="array" ref="R110">IF(S110="","",XLOOKUP(S110,selector_04,selector_04_ids,""))</f>
        <v/>
      </c>
      <c r="S110" s="25"/>
      <c r="T110" s="14"/>
      <c r="U110" s="27"/>
      <c r="V110" s="14"/>
    </row>
    <row r="111">
      <c r="A111" s="14"/>
      <c r="B111" s="23" t="str">
        <f>IF($A111="","",'Система'!$B$4)</f>
        <v/>
      </c>
      <c r="C111" s="14"/>
      <c r="D111" s="23" t="str">
        <f t="array" ref="D111">IF(E111="","",XLOOKUP(E111,selector_02,selector_02_ids,""))</f>
        <v/>
      </c>
      <c r="E111" s="25"/>
      <c r="F111" s="14"/>
      <c r="G111" s="14"/>
      <c r="H111" s="14"/>
      <c r="I111" s="14"/>
      <c r="J111" s="14"/>
      <c r="K111" s="14"/>
      <c r="L111" s="23" t="str">
        <f t="array" ref="L111">IF(M111="","",XLOOKUP(M111,selector_18,selector_18_ids,""))</f>
        <v/>
      </c>
      <c r="M111" s="25"/>
      <c r="N111" s="23" t="str">
        <f t="array" ref="N111">IF(O111="","",XLOOKUP(O111,selector_07,selector_07_ids,""))</f>
        <v/>
      </c>
      <c r="O111" s="25"/>
      <c r="P111" s="14"/>
      <c r="Q111" s="14"/>
      <c r="R111" s="23" t="str">
        <f t="array" ref="R111">IF(S111="","",XLOOKUP(S111,selector_04,selector_04_ids,""))</f>
        <v/>
      </c>
      <c r="S111" s="25"/>
      <c r="T111" s="14"/>
      <c r="U111" s="27"/>
      <c r="V111" s="14"/>
    </row>
    <row r="112">
      <c r="A112" s="14"/>
      <c r="B112" s="23" t="str">
        <f>IF($A112="","",'Система'!$B$4)</f>
        <v/>
      </c>
      <c r="C112" s="14"/>
      <c r="D112" s="23" t="str">
        <f t="array" ref="D112">IF(E112="","",XLOOKUP(E112,selector_02,selector_02_ids,""))</f>
        <v/>
      </c>
      <c r="E112" s="25"/>
      <c r="F112" s="14"/>
      <c r="G112" s="14"/>
      <c r="H112" s="14"/>
      <c r="I112" s="14"/>
      <c r="J112" s="14"/>
      <c r="K112" s="14"/>
      <c r="L112" s="23" t="str">
        <f t="array" ref="L112">IF(M112="","",XLOOKUP(M112,selector_18,selector_18_ids,""))</f>
        <v/>
      </c>
      <c r="M112" s="25"/>
      <c r="N112" s="23" t="str">
        <f t="array" ref="N112">IF(O112="","",XLOOKUP(O112,selector_07,selector_07_ids,""))</f>
        <v/>
      </c>
      <c r="O112" s="25"/>
      <c r="P112" s="14"/>
      <c r="Q112" s="14"/>
      <c r="R112" s="23" t="str">
        <f t="array" ref="R112">IF(S112="","",XLOOKUP(S112,selector_04,selector_04_ids,""))</f>
        <v/>
      </c>
      <c r="S112" s="25"/>
      <c r="T112" s="14"/>
      <c r="U112" s="27"/>
      <c r="V112" s="14"/>
    </row>
    <row r="113">
      <c r="A113" s="14"/>
      <c r="B113" s="23" t="str">
        <f>IF($A113="","",'Система'!$B$4)</f>
        <v/>
      </c>
      <c r="C113" s="14"/>
      <c r="D113" s="23" t="str">
        <f t="array" ref="D113">IF(E113="","",XLOOKUP(E113,selector_02,selector_02_ids,""))</f>
        <v/>
      </c>
      <c r="E113" s="25"/>
      <c r="F113" s="14"/>
      <c r="G113" s="14"/>
      <c r="H113" s="14"/>
      <c r="I113" s="14"/>
      <c r="J113" s="14"/>
      <c r="K113" s="14"/>
      <c r="L113" s="23" t="str">
        <f t="array" ref="L113">IF(M113="","",XLOOKUP(M113,selector_18,selector_18_ids,""))</f>
        <v/>
      </c>
      <c r="M113" s="25"/>
      <c r="N113" s="23" t="str">
        <f t="array" ref="N113">IF(O113="","",XLOOKUP(O113,selector_07,selector_07_ids,""))</f>
        <v/>
      </c>
      <c r="O113" s="25"/>
      <c r="P113" s="14"/>
      <c r="Q113" s="14"/>
      <c r="R113" s="23" t="str">
        <f t="array" ref="R113">IF(S113="","",XLOOKUP(S113,selector_04,selector_04_ids,""))</f>
        <v/>
      </c>
      <c r="S113" s="25"/>
      <c r="T113" s="14"/>
      <c r="U113" s="27"/>
      <c r="V113" s="14"/>
    </row>
    <row r="114">
      <c r="A114" s="14"/>
      <c r="B114" s="23" t="str">
        <f>IF($A114="","",'Система'!$B$4)</f>
        <v/>
      </c>
      <c r="C114" s="14"/>
      <c r="D114" s="23" t="str">
        <f t="array" ref="D114">IF(E114="","",XLOOKUP(E114,selector_02,selector_02_ids,""))</f>
        <v/>
      </c>
      <c r="E114" s="25"/>
      <c r="F114" s="14"/>
      <c r="G114" s="14"/>
      <c r="H114" s="14"/>
      <c r="I114" s="14"/>
      <c r="J114" s="14"/>
      <c r="K114" s="14"/>
      <c r="L114" s="23" t="str">
        <f t="array" ref="L114">IF(M114="","",XLOOKUP(M114,selector_18,selector_18_ids,""))</f>
        <v/>
      </c>
      <c r="M114" s="25"/>
      <c r="N114" s="23" t="str">
        <f t="array" ref="N114">IF(O114="","",XLOOKUP(O114,selector_07,selector_07_ids,""))</f>
        <v/>
      </c>
      <c r="O114" s="25"/>
      <c r="P114" s="14"/>
      <c r="Q114" s="14"/>
      <c r="R114" s="23" t="str">
        <f t="array" ref="R114">IF(S114="","",XLOOKUP(S114,selector_04,selector_04_ids,""))</f>
        <v/>
      </c>
      <c r="S114" s="25"/>
      <c r="T114" s="14"/>
      <c r="U114" s="27"/>
      <c r="V114" s="14"/>
    </row>
    <row r="115">
      <c r="A115" s="14"/>
      <c r="B115" s="23" t="str">
        <f>IF($A115="","",'Система'!$B$4)</f>
        <v/>
      </c>
      <c r="C115" s="14"/>
      <c r="D115" s="23" t="str">
        <f t="array" ref="D115">IF(E115="","",XLOOKUP(E115,selector_02,selector_02_ids,""))</f>
        <v/>
      </c>
      <c r="E115" s="25"/>
      <c r="F115" s="14"/>
      <c r="G115" s="14"/>
      <c r="H115" s="14"/>
      <c r="I115" s="14"/>
      <c r="J115" s="14"/>
      <c r="K115" s="14"/>
      <c r="L115" s="23" t="str">
        <f t="array" ref="L115">IF(M115="","",XLOOKUP(M115,selector_18,selector_18_ids,""))</f>
        <v/>
      </c>
      <c r="M115" s="25"/>
      <c r="N115" s="23" t="str">
        <f t="array" ref="N115">IF(O115="","",XLOOKUP(O115,selector_07,selector_07_ids,""))</f>
        <v/>
      </c>
      <c r="O115" s="25"/>
      <c r="P115" s="14"/>
      <c r="Q115" s="14"/>
      <c r="R115" s="23" t="str">
        <f t="array" ref="R115">IF(S115="","",XLOOKUP(S115,selector_04,selector_04_ids,""))</f>
        <v/>
      </c>
      <c r="S115" s="25"/>
      <c r="T115" s="14"/>
      <c r="U115" s="27"/>
      <c r="V115" s="14"/>
    </row>
    <row r="116">
      <c r="A116" s="14"/>
      <c r="B116" s="23" t="str">
        <f>IF($A116="","",'Система'!$B$4)</f>
        <v/>
      </c>
      <c r="C116" s="14"/>
      <c r="D116" s="23" t="str">
        <f t="array" ref="D116">IF(E116="","",XLOOKUP(E116,selector_02,selector_02_ids,""))</f>
        <v/>
      </c>
      <c r="E116" s="25"/>
      <c r="F116" s="14"/>
      <c r="G116" s="14"/>
      <c r="H116" s="14"/>
      <c r="I116" s="14"/>
      <c r="J116" s="14"/>
      <c r="K116" s="14"/>
      <c r="L116" s="23" t="str">
        <f t="array" ref="L116">IF(M116="","",XLOOKUP(M116,selector_18,selector_18_ids,""))</f>
        <v/>
      </c>
      <c r="M116" s="25"/>
      <c r="N116" s="23" t="str">
        <f t="array" ref="N116">IF(O116="","",XLOOKUP(O116,selector_07,selector_07_ids,""))</f>
        <v/>
      </c>
      <c r="O116" s="25"/>
      <c r="P116" s="14"/>
      <c r="Q116" s="14"/>
      <c r="R116" s="23" t="str">
        <f t="array" ref="R116">IF(S116="","",XLOOKUP(S116,selector_04,selector_04_ids,""))</f>
        <v/>
      </c>
      <c r="S116" s="25"/>
      <c r="T116" s="14"/>
      <c r="U116" s="27"/>
      <c r="V116" s="14"/>
    </row>
    <row r="117">
      <c r="A117" s="14"/>
      <c r="B117" s="23" t="str">
        <f>IF($A117="","",'Система'!$B$4)</f>
        <v/>
      </c>
      <c r="C117" s="14"/>
      <c r="D117" s="23" t="str">
        <f t="array" ref="D117">IF(E117="","",XLOOKUP(E117,selector_02,selector_02_ids,""))</f>
        <v/>
      </c>
      <c r="E117" s="25"/>
      <c r="F117" s="14"/>
      <c r="G117" s="14"/>
      <c r="H117" s="14"/>
      <c r="I117" s="14"/>
      <c r="J117" s="14"/>
      <c r="K117" s="14"/>
      <c r="L117" s="23" t="str">
        <f t="array" ref="L117">IF(M117="","",XLOOKUP(M117,selector_18,selector_18_ids,""))</f>
        <v/>
      </c>
      <c r="M117" s="25"/>
      <c r="N117" s="23" t="str">
        <f t="array" ref="N117">IF(O117="","",XLOOKUP(O117,selector_07,selector_07_ids,""))</f>
        <v/>
      </c>
      <c r="O117" s="25"/>
      <c r="P117" s="14"/>
      <c r="Q117" s="14"/>
      <c r="R117" s="23" t="str">
        <f t="array" ref="R117">IF(S117="","",XLOOKUP(S117,selector_04,selector_04_ids,""))</f>
        <v/>
      </c>
      <c r="S117" s="25"/>
      <c r="T117" s="14"/>
      <c r="U117" s="27"/>
      <c r="V117" s="14"/>
    </row>
    <row r="118">
      <c r="A118" s="14"/>
      <c r="B118" s="23" t="str">
        <f>IF($A118="","",'Система'!$B$4)</f>
        <v/>
      </c>
      <c r="C118" s="14"/>
      <c r="D118" s="23" t="str">
        <f t="array" ref="D118">IF(E118="","",XLOOKUP(E118,selector_02,selector_02_ids,""))</f>
        <v/>
      </c>
      <c r="E118" s="25"/>
      <c r="F118" s="14"/>
      <c r="G118" s="14"/>
      <c r="H118" s="14"/>
      <c r="I118" s="14"/>
      <c r="J118" s="14"/>
      <c r="K118" s="14"/>
      <c r="L118" s="23" t="str">
        <f t="array" ref="L118">IF(M118="","",XLOOKUP(M118,selector_18,selector_18_ids,""))</f>
        <v/>
      </c>
      <c r="M118" s="25"/>
      <c r="N118" s="23" t="str">
        <f t="array" ref="N118">IF(O118="","",XLOOKUP(O118,selector_07,selector_07_ids,""))</f>
        <v/>
      </c>
      <c r="O118" s="25"/>
      <c r="P118" s="14"/>
      <c r="Q118" s="14"/>
      <c r="R118" s="23" t="str">
        <f t="array" ref="R118">IF(S118="","",XLOOKUP(S118,selector_04,selector_04_ids,""))</f>
        <v/>
      </c>
      <c r="S118" s="25"/>
      <c r="T118" s="14"/>
      <c r="U118" s="27"/>
      <c r="V118" s="14"/>
    </row>
    <row r="119">
      <c r="A119" s="14"/>
      <c r="B119" s="23" t="str">
        <f>IF($A119="","",'Система'!$B$4)</f>
        <v/>
      </c>
      <c r="C119" s="14"/>
      <c r="D119" s="23" t="str">
        <f t="array" ref="D119">IF(E119="","",XLOOKUP(E119,selector_02,selector_02_ids,""))</f>
        <v/>
      </c>
      <c r="E119" s="25"/>
      <c r="F119" s="14"/>
      <c r="G119" s="14"/>
      <c r="H119" s="14"/>
      <c r="I119" s="14"/>
      <c r="J119" s="14"/>
      <c r="K119" s="14"/>
      <c r="L119" s="23" t="str">
        <f t="array" ref="L119">IF(M119="","",XLOOKUP(M119,selector_18,selector_18_ids,""))</f>
        <v/>
      </c>
      <c r="M119" s="25"/>
      <c r="N119" s="23" t="str">
        <f t="array" ref="N119">IF(O119="","",XLOOKUP(O119,selector_07,selector_07_ids,""))</f>
        <v/>
      </c>
      <c r="O119" s="25"/>
      <c r="P119" s="14"/>
      <c r="Q119" s="14"/>
      <c r="R119" s="23" t="str">
        <f t="array" ref="R119">IF(S119="","",XLOOKUP(S119,selector_04,selector_04_ids,""))</f>
        <v/>
      </c>
      <c r="S119" s="25"/>
      <c r="T119" s="14"/>
      <c r="U119" s="27"/>
      <c r="V119" s="14"/>
    </row>
    <row r="120">
      <c r="A120" s="14"/>
      <c r="B120" s="23" t="str">
        <f>IF($A120="","",'Система'!$B$4)</f>
        <v/>
      </c>
      <c r="C120" s="14"/>
      <c r="D120" s="23" t="str">
        <f t="array" ref="D120">IF(E120="","",XLOOKUP(E120,selector_02,selector_02_ids,""))</f>
        <v/>
      </c>
      <c r="E120" s="25"/>
      <c r="F120" s="14"/>
      <c r="G120" s="14"/>
      <c r="H120" s="14"/>
      <c r="I120" s="14"/>
      <c r="J120" s="14"/>
      <c r="K120" s="14"/>
      <c r="L120" s="23" t="str">
        <f t="array" ref="L120">IF(M120="","",XLOOKUP(M120,selector_18,selector_18_ids,""))</f>
        <v/>
      </c>
      <c r="M120" s="25"/>
      <c r="N120" s="23" t="str">
        <f t="array" ref="N120">IF(O120="","",XLOOKUP(O120,selector_07,selector_07_ids,""))</f>
        <v/>
      </c>
      <c r="O120" s="25"/>
      <c r="P120" s="14"/>
      <c r="Q120" s="14"/>
      <c r="R120" s="23" t="str">
        <f t="array" ref="R120">IF(S120="","",XLOOKUP(S120,selector_04,selector_04_ids,""))</f>
        <v/>
      </c>
      <c r="S120" s="25"/>
      <c r="T120" s="14"/>
      <c r="U120" s="27"/>
      <c r="V120" s="14"/>
    </row>
    <row r="121">
      <c r="A121" s="14"/>
      <c r="B121" s="23" t="str">
        <f>IF($A121="","",'Система'!$B$4)</f>
        <v/>
      </c>
      <c r="C121" s="14"/>
      <c r="D121" s="23" t="str">
        <f t="array" ref="D121">IF(E121="","",XLOOKUP(E121,selector_02,selector_02_ids,""))</f>
        <v/>
      </c>
      <c r="E121" s="25"/>
      <c r="F121" s="14"/>
      <c r="G121" s="14"/>
      <c r="H121" s="14"/>
      <c r="I121" s="14"/>
      <c r="J121" s="14"/>
      <c r="K121" s="14"/>
      <c r="L121" s="23" t="str">
        <f t="array" ref="L121">IF(M121="","",XLOOKUP(M121,selector_18,selector_18_ids,""))</f>
        <v/>
      </c>
      <c r="M121" s="25"/>
      <c r="N121" s="23" t="str">
        <f t="array" ref="N121">IF(O121="","",XLOOKUP(O121,selector_07,selector_07_ids,""))</f>
        <v/>
      </c>
      <c r="O121" s="25"/>
      <c r="P121" s="14"/>
      <c r="Q121" s="14"/>
      <c r="R121" s="23" t="str">
        <f t="array" ref="R121">IF(S121="","",XLOOKUP(S121,selector_04,selector_04_ids,""))</f>
        <v/>
      </c>
      <c r="S121" s="25"/>
      <c r="T121" s="14"/>
      <c r="U121" s="27"/>
      <c r="V121" s="14"/>
    </row>
    <row r="122">
      <c r="A122" s="14"/>
      <c r="B122" s="23" t="str">
        <f>IF($A122="","",'Система'!$B$4)</f>
        <v/>
      </c>
      <c r="C122" s="14"/>
      <c r="D122" s="23" t="str">
        <f t="array" ref="D122">IF(E122="","",XLOOKUP(E122,selector_02,selector_02_ids,""))</f>
        <v/>
      </c>
      <c r="E122" s="25"/>
      <c r="F122" s="14"/>
      <c r="G122" s="14"/>
      <c r="H122" s="14"/>
      <c r="I122" s="14"/>
      <c r="J122" s="14"/>
      <c r="K122" s="14"/>
      <c r="L122" s="23" t="str">
        <f t="array" ref="L122">IF(M122="","",XLOOKUP(M122,selector_18,selector_18_ids,""))</f>
        <v/>
      </c>
      <c r="M122" s="25"/>
      <c r="N122" s="23" t="str">
        <f t="array" ref="N122">IF(O122="","",XLOOKUP(O122,selector_07,selector_07_ids,""))</f>
        <v/>
      </c>
      <c r="O122" s="25"/>
      <c r="P122" s="14"/>
      <c r="Q122" s="14"/>
      <c r="R122" s="23" t="str">
        <f t="array" ref="R122">IF(S122="","",XLOOKUP(S122,selector_04,selector_04_ids,""))</f>
        <v/>
      </c>
      <c r="S122" s="25"/>
      <c r="T122" s="14"/>
      <c r="U122" s="27"/>
      <c r="V122" s="14"/>
    </row>
    <row r="123">
      <c r="A123" s="14"/>
      <c r="B123" s="23" t="str">
        <f>IF($A123="","",'Система'!$B$4)</f>
        <v/>
      </c>
      <c r="C123" s="14"/>
      <c r="D123" s="23" t="str">
        <f t="array" ref="D123">IF(E123="","",XLOOKUP(E123,selector_02,selector_02_ids,""))</f>
        <v/>
      </c>
      <c r="E123" s="25"/>
      <c r="F123" s="14"/>
      <c r="G123" s="14"/>
      <c r="H123" s="14"/>
      <c r="I123" s="14"/>
      <c r="J123" s="14"/>
      <c r="K123" s="14"/>
      <c r="L123" s="23" t="str">
        <f t="array" ref="L123">IF(M123="","",XLOOKUP(M123,selector_18,selector_18_ids,""))</f>
        <v/>
      </c>
      <c r="M123" s="25"/>
      <c r="N123" s="23" t="str">
        <f t="array" ref="N123">IF(O123="","",XLOOKUP(O123,selector_07,selector_07_ids,""))</f>
        <v/>
      </c>
      <c r="O123" s="25"/>
      <c r="P123" s="14"/>
      <c r="Q123" s="14"/>
      <c r="R123" s="23" t="str">
        <f t="array" ref="R123">IF(S123="","",XLOOKUP(S123,selector_04,selector_04_ids,""))</f>
        <v/>
      </c>
      <c r="S123" s="25"/>
      <c r="T123" s="14"/>
      <c r="U123" s="27"/>
      <c r="V123" s="14"/>
    </row>
    <row r="124">
      <c r="A124" s="14"/>
      <c r="B124" s="23" t="str">
        <f>IF($A124="","",'Система'!$B$4)</f>
        <v/>
      </c>
      <c r="C124" s="14"/>
      <c r="D124" s="23" t="str">
        <f t="array" ref="D124">IF(E124="","",XLOOKUP(E124,selector_02,selector_02_ids,""))</f>
        <v/>
      </c>
      <c r="E124" s="25"/>
      <c r="F124" s="14"/>
      <c r="G124" s="14"/>
      <c r="H124" s="14"/>
      <c r="I124" s="14"/>
      <c r="J124" s="14"/>
      <c r="K124" s="14"/>
      <c r="L124" s="23" t="str">
        <f t="array" ref="L124">IF(M124="","",XLOOKUP(M124,selector_18,selector_18_ids,""))</f>
        <v/>
      </c>
      <c r="M124" s="25"/>
      <c r="N124" s="23" t="str">
        <f t="array" ref="N124">IF(O124="","",XLOOKUP(O124,selector_07,selector_07_ids,""))</f>
        <v/>
      </c>
      <c r="O124" s="25"/>
      <c r="P124" s="14"/>
      <c r="Q124" s="14"/>
      <c r="R124" s="23" t="str">
        <f t="array" ref="R124">IF(S124="","",XLOOKUP(S124,selector_04,selector_04_ids,""))</f>
        <v/>
      </c>
      <c r="S124" s="25"/>
      <c r="T124" s="14"/>
      <c r="U124" s="27"/>
      <c r="V124" s="14"/>
    </row>
    <row r="125">
      <c r="A125" s="14"/>
      <c r="B125" s="23" t="str">
        <f>IF($A125="","",'Система'!$B$4)</f>
        <v/>
      </c>
      <c r="C125" s="14"/>
      <c r="D125" s="23" t="str">
        <f t="array" ref="D125">IF(E125="","",XLOOKUP(E125,selector_02,selector_02_ids,""))</f>
        <v/>
      </c>
      <c r="E125" s="25"/>
      <c r="F125" s="14"/>
      <c r="G125" s="14"/>
      <c r="H125" s="14"/>
      <c r="I125" s="14"/>
      <c r="J125" s="14"/>
      <c r="K125" s="14"/>
      <c r="L125" s="23" t="str">
        <f t="array" ref="L125">IF(M125="","",XLOOKUP(M125,selector_18,selector_18_ids,""))</f>
        <v/>
      </c>
      <c r="M125" s="25"/>
      <c r="N125" s="23" t="str">
        <f t="array" ref="N125">IF(O125="","",XLOOKUP(O125,selector_07,selector_07_ids,""))</f>
        <v/>
      </c>
      <c r="O125" s="25"/>
      <c r="P125" s="14"/>
      <c r="Q125" s="14"/>
      <c r="R125" s="23" t="str">
        <f t="array" ref="R125">IF(S125="","",XLOOKUP(S125,selector_04,selector_04_ids,""))</f>
        <v/>
      </c>
      <c r="S125" s="25"/>
      <c r="T125" s="14"/>
      <c r="U125" s="27"/>
      <c r="V125" s="14"/>
    </row>
    <row r="126">
      <c r="A126" s="14"/>
      <c r="B126" s="23" t="str">
        <f>IF($A126="","",'Система'!$B$4)</f>
        <v/>
      </c>
      <c r="C126" s="14"/>
      <c r="D126" s="23" t="str">
        <f t="array" ref="D126">IF(E126="","",XLOOKUP(E126,selector_02,selector_02_ids,""))</f>
        <v/>
      </c>
      <c r="E126" s="25"/>
      <c r="F126" s="14"/>
      <c r="G126" s="14"/>
      <c r="H126" s="14"/>
      <c r="I126" s="14"/>
      <c r="J126" s="14"/>
      <c r="K126" s="14"/>
      <c r="L126" s="23" t="str">
        <f t="array" ref="L126">IF(M126="","",XLOOKUP(M126,selector_18,selector_18_ids,""))</f>
        <v/>
      </c>
      <c r="M126" s="25"/>
      <c r="N126" s="23" t="str">
        <f t="array" ref="N126">IF(O126="","",XLOOKUP(O126,selector_07,selector_07_ids,""))</f>
        <v/>
      </c>
      <c r="O126" s="25"/>
      <c r="P126" s="14"/>
      <c r="Q126" s="14"/>
      <c r="R126" s="23" t="str">
        <f t="array" ref="R126">IF(S126="","",XLOOKUP(S126,selector_04,selector_04_ids,""))</f>
        <v/>
      </c>
      <c r="S126" s="25"/>
      <c r="T126" s="14"/>
      <c r="U126" s="27"/>
      <c r="V126" s="14"/>
    </row>
    <row r="127">
      <c r="A127" s="14"/>
      <c r="B127" s="23" t="str">
        <f>IF($A127="","",'Система'!$B$4)</f>
        <v/>
      </c>
      <c r="C127" s="14"/>
      <c r="D127" s="23" t="str">
        <f t="array" ref="D127">IF(E127="","",XLOOKUP(E127,selector_02,selector_02_ids,""))</f>
        <v/>
      </c>
      <c r="E127" s="25"/>
      <c r="F127" s="14"/>
      <c r="G127" s="14"/>
      <c r="H127" s="14"/>
      <c r="I127" s="14"/>
      <c r="J127" s="14"/>
      <c r="K127" s="14"/>
      <c r="L127" s="23" t="str">
        <f t="array" ref="L127">IF(M127="","",XLOOKUP(M127,selector_18,selector_18_ids,""))</f>
        <v/>
      </c>
      <c r="M127" s="25"/>
      <c r="N127" s="23" t="str">
        <f t="array" ref="N127">IF(O127="","",XLOOKUP(O127,selector_07,selector_07_ids,""))</f>
        <v/>
      </c>
      <c r="O127" s="25"/>
      <c r="P127" s="14"/>
      <c r="Q127" s="14"/>
      <c r="R127" s="23" t="str">
        <f t="array" ref="R127">IF(S127="","",XLOOKUP(S127,selector_04,selector_04_ids,""))</f>
        <v/>
      </c>
      <c r="S127" s="25"/>
      <c r="T127" s="14"/>
      <c r="U127" s="27"/>
      <c r="V127" s="14"/>
    </row>
    <row r="128">
      <c r="A128" s="14"/>
      <c r="B128" s="23" t="str">
        <f>IF($A128="","",'Система'!$B$4)</f>
        <v/>
      </c>
      <c r="C128" s="14"/>
      <c r="D128" s="23" t="str">
        <f t="array" ref="D128">IF(E128="","",XLOOKUP(E128,selector_02,selector_02_ids,""))</f>
        <v/>
      </c>
      <c r="E128" s="25"/>
      <c r="F128" s="14"/>
      <c r="G128" s="14"/>
      <c r="H128" s="14"/>
      <c r="I128" s="14"/>
      <c r="J128" s="14"/>
      <c r="K128" s="14"/>
      <c r="L128" s="23" t="str">
        <f t="array" ref="L128">IF(M128="","",XLOOKUP(M128,selector_18,selector_18_ids,""))</f>
        <v/>
      </c>
      <c r="M128" s="25"/>
      <c r="N128" s="23" t="str">
        <f t="array" ref="N128">IF(O128="","",XLOOKUP(O128,selector_07,selector_07_ids,""))</f>
        <v/>
      </c>
      <c r="O128" s="25"/>
      <c r="P128" s="14"/>
      <c r="Q128" s="14"/>
      <c r="R128" s="23" t="str">
        <f t="array" ref="R128">IF(S128="","",XLOOKUP(S128,selector_04,selector_04_ids,""))</f>
        <v/>
      </c>
      <c r="S128" s="25"/>
      <c r="T128" s="14"/>
      <c r="U128" s="27"/>
      <c r="V128" s="14"/>
    </row>
    <row r="129">
      <c r="A129" s="14"/>
      <c r="B129" s="23" t="str">
        <f>IF($A129="","",'Система'!$B$4)</f>
        <v/>
      </c>
      <c r="C129" s="14"/>
      <c r="D129" s="23" t="str">
        <f t="array" ref="D129">IF(E129="","",XLOOKUP(E129,selector_02,selector_02_ids,""))</f>
        <v/>
      </c>
      <c r="E129" s="25"/>
      <c r="F129" s="14"/>
      <c r="G129" s="14"/>
      <c r="H129" s="14"/>
      <c r="I129" s="14"/>
      <c r="J129" s="14"/>
      <c r="K129" s="14"/>
      <c r="L129" s="23" t="str">
        <f t="array" ref="L129">IF(M129="","",XLOOKUP(M129,selector_18,selector_18_ids,""))</f>
        <v/>
      </c>
      <c r="M129" s="25"/>
      <c r="N129" s="23" t="str">
        <f t="array" ref="N129">IF(O129="","",XLOOKUP(O129,selector_07,selector_07_ids,""))</f>
        <v/>
      </c>
      <c r="O129" s="25"/>
      <c r="P129" s="14"/>
      <c r="Q129" s="14"/>
      <c r="R129" s="23" t="str">
        <f t="array" ref="R129">IF(S129="","",XLOOKUP(S129,selector_04,selector_04_ids,""))</f>
        <v/>
      </c>
      <c r="S129" s="25"/>
      <c r="T129" s="14"/>
      <c r="U129" s="27"/>
      <c r="V129" s="14"/>
    </row>
    <row r="130">
      <c r="A130" s="14"/>
      <c r="B130" s="23" t="str">
        <f>IF($A130="","",'Система'!$B$4)</f>
        <v/>
      </c>
      <c r="C130" s="14"/>
      <c r="D130" s="23" t="str">
        <f t="array" ref="D130">IF(E130="","",XLOOKUP(E130,selector_02,selector_02_ids,""))</f>
        <v/>
      </c>
      <c r="E130" s="25"/>
      <c r="F130" s="14"/>
      <c r="G130" s="14"/>
      <c r="H130" s="14"/>
      <c r="I130" s="14"/>
      <c r="J130" s="14"/>
      <c r="K130" s="14"/>
      <c r="L130" s="23" t="str">
        <f t="array" ref="L130">IF(M130="","",XLOOKUP(M130,selector_18,selector_18_ids,""))</f>
        <v/>
      </c>
      <c r="M130" s="25"/>
      <c r="N130" s="23" t="str">
        <f t="array" ref="N130">IF(O130="","",XLOOKUP(O130,selector_07,selector_07_ids,""))</f>
        <v/>
      </c>
      <c r="O130" s="25"/>
      <c r="P130" s="14"/>
      <c r="Q130" s="14"/>
      <c r="R130" s="23" t="str">
        <f t="array" ref="R130">IF(S130="","",XLOOKUP(S130,selector_04,selector_04_ids,""))</f>
        <v/>
      </c>
      <c r="S130" s="25"/>
      <c r="T130" s="14"/>
      <c r="U130" s="27"/>
      <c r="V130" s="14"/>
    </row>
    <row r="131">
      <c r="A131" s="14"/>
      <c r="B131" s="23" t="str">
        <f>IF($A131="","",'Система'!$B$4)</f>
        <v/>
      </c>
      <c r="C131" s="14"/>
      <c r="D131" s="23" t="str">
        <f t="array" ref="D131">IF(E131="","",XLOOKUP(E131,selector_02,selector_02_ids,""))</f>
        <v/>
      </c>
      <c r="E131" s="25"/>
      <c r="F131" s="14"/>
      <c r="G131" s="14"/>
      <c r="H131" s="14"/>
      <c r="I131" s="14"/>
      <c r="J131" s="14"/>
      <c r="K131" s="14"/>
      <c r="L131" s="23" t="str">
        <f t="array" ref="L131">IF(M131="","",XLOOKUP(M131,selector_18,selector_18_ids,""))</f>
        <v/>
      </c>
      <c r="M131" s="25"/>
      <c r="N131" s="23" t="str">
        <f t="array" ref="N131">IF(O131="","",XLOOKUP(O131,selector_07,selector_07_ids,""))</f>
        <v/>
      </c>
      <c r="O131" s="25"/>
      <c r="P131" s="14"/>
      <c r="Q131" s="14"/>
      <c r="R131" s="23" t="str">
        <f t="array" ref="R131">IF(S131="","",XLOOKUP(S131,selector_04,selector_04_ids,""))</f>
        <v/>
      </c>
      <c r="S131" s="25"/>
      <c r="T131" s="14"/>
      <c r="U131" s="27"/>
      <c r="V131" s="14"/>
    </row>
    <row r="132">
      <c r="A132" s="14"/>
      <c r="B132" s="23" t="str">
        <f>IF($A132="","",'Система'!$B$4)</f>
        <v/>
      </c>
      <c r="C132" s="14"/>
      <c r="D132" s="23" t="str">
        <f t="array" ref="D132">IF(E132="","",XLOOKUP(E132,selector_02,selector_02_ids,""))</f>
        <v/>
      </c>
      <c r="E132" s="25"/>
      <c r="F132" s="14"/>
      <c r="G132" s="14"/>
      <c r="H132" s="14"/>
      <c r="I132" s="14"/>
      <c r="J132" s="14"/>
      <c r="K132" s="14"/>
      <c r="L132" s="23" t="str">
        <f t="array" ref="L132">IF(M132="","",XLOOKUP(M132,selector_18,selector_18_ids,""))</f>
        <v/>
      </c>
      <c r="M132" s="25"/>
      <c r="N132" s="23" t="str">
        <f t="array" ref="N132">IF(O132="","",XLOOKUP(O132,selector_07,selector_07_ids,""))</f>
        <v/>
      </c>
      <c r="O132" s="25"/>
      <c r="P132" s="14"/>
      <c r="Q132" s="14"/>
      <c r="R132" s="23" t="str">
        <f t="array" ref="R132">IF(S132="","",XLOOKUP(S132,selector_04,selector_04_ids,""))</f>
        <v/>
      </c>
      <c r="S132" s="25"/>
      <c r="T132" s="14"/>
      <c r="U132" s="27"/>
      <c r="V132" s="14"/>
    </row>
    <row r="133">
      <c r="A133" s="14"/>
      <c r="B133" s="23" t="str">
        <f>IF($A133="","",'Система'!$B$4)</f>
        <v/>
      </c>
      <c r="C133" s="14"/>
      <c r="D133" s="23" t="str">
        <f t="array" ref="D133">IF(E133="","",XLOOKUP(E133,selector_02,selector_02_ids,""))</f>
        <v/>
      </c>
      <c r="E133" s="25"/>
      <c r="F133" s="14"/>
      <c r="G133" s="14"/>
      <c r="H133" s="14"/>
      <c r="I133" s="14"/>
      <c r="J133" s="14"/>
      <c r="K133" s="14"/>
      <c r="L133" s="23" t="str">
        <f t="array" ref="L133">IF(M133="","",XLOOKUP(M133,selector_18,selector_18_ids,""))</f>
        <v/>
      </c>
      <c r="M133" s="25"/>
      <c r="N133" s="23" t="str">
        <f t="array" ref="N133">IF(O133="","",XLOOKUP(O133,selector_07,selector_07_ids,""))</f>
        <v/>
      </c>
      <c r="O133" s="25"/>
      <c r="P133" s="14"/>
      <c r="Q133" s="14"/>
      <c r="R133" s="23" t="str">
        <f t="array" ref="R133">IF(S133="","",XLOOKUP(S133,selector_04,selector_04_ids,""))</f>
        <v/>
      </c>
      <c r="S133" s="25"/>
      <c r="T133" s="14"/>
      <c r="U133" s="27"/>
      <c r="V133" s="14"/>
    </row>
    <row r="134">
      <c r="A134" s="14"/>
      <c r="B134" s="23" t="str">
        <f>IF($A134="","",'Система'!$B$4)</f>
        <v/>
      </c>
      <c r="C134" s="14"/>
      <c r="D134" s="23" t="str">
        <f t="array" ref="D134">IF(E134="","",XLOOKUP(E134,selector_02,selector_02_ids,""))</f>
        <v/>
      </c>
      <c r="E134" s="25"/>
      <c r="F134" s="14"/>
      <c r="G134" s="14"/>
      <c r="H134" s="14"/>
      <c r="I134" s="14"/>
      <c r="J134" s="14"/>
      <c r="K134" s="14"/>
      <c r="L134" s="23" t="str">
        <f t="array" ref="L134">IF(M134="","",XLOOKUP(M134,selector_18,selector_18_ids,""))</f>
        <v/>
      </c>
      <c r="M134" s="25"/>
      <c r="N134" s="23" t="str">
        <f t="array" ref="N134">IF(O134="","",XLOOKUP(O134,selector_07,selector_07_ids,""))</f>
        <v/>
      </c>
      <c r="O134" s="25"/>
      <c r="P134" s="14"/>
      <c r="Q134" s="14"/>
      <c r="R134" s="23" t="str">
        <f t="array" ref="R134">IF(S134="","",XLOOKUP(S134,selector_04,selector_04_ids,""))</f>
        <v/>
      </c>
      <c r="S134" s="25"/>
      <c r="T134" s="14"/>
      <c r="U134" s="27"/>
      <c r="V134" s="14"/>
    </row>
    <row r="135">
      <c r="A135" s="14"/>
      <c r="B135" s="23" t="str">
        <f>IF($A135="","",'Система'!$B$4)</f>
        <v/>
      </c>
      <c r="C135" s="14"/>
      <c r="D135" s="23" t="str">
        <f t="array" ref="D135">IF(E135="","",XLOOKUP(E135,selector_02,selector_02_ids,""))</f>
        <v/>
      </c>
      <c r="E135" s="25"/>
      <c r="F135" s="14"/>
      <c r="G135" s="14"/>
      <c r="H135" s="14"/>
      <c r="I135" s="14"/>
      <c r="J135" s="14"/>
      <c r="K135" s="14"/>
      <c r="L135" s="23" t="str">
        <f t="array" ref="L135">IF(M135="","",XLOOKUP(M135,selector_18,selector_18_ids,""))</f>
        <v/>
      </c>
      <c r="M135" s="25"/>
      <c r="N135" s="23" t="str">
        <f t="array" ref="N135">IF(O135="","",XLOOKUP(O135,selector_07,selector_07_ids,""))</f>
        <v/>
      </c>
      <c r="O135" s="25"/>
      <c r="P135" s="14"/>
      <c r="Q135" s="14"/>
      <c r="R135" s="23" t="str">
        <f t="array" ref="R135">IF(S135="","",XLOOKUP(S135,selector_04,selector_04_ids,""))</f>
        <v/>
      </c>
      <c r="S135" s="25"/>
      <c r="T135" s="14"/>
      <c r="U135" s="27"/>
      <c r="V135" s="14"/>
    </row>
    <row r="136">
      <c r="A136" s="14"/>
      <c r="B136" s="23" t="str">
        <f>IF($A136="","",'Система'!$B$4)</f>
        <v/>
      </c>
      <c r="C136" s="14"/>
      <c r="D136" s="23" t="str">
        <f t="array" ref="D136">IF(E136="","",XLOOKUP(E136,selector_02,selector_02_ids,""))</f>
        <v/>
      </c>
      <c r="E136" s="25"/>
      <c r="F136" s="14"/>
      <c r="G136" s="14"/>
      <c r="H136" s="14"/>
      <c r="I136" s="14"/>
      <c r="J136" s="14"/>
      <c r="K136" s="14"/>
      <c r="L136" s="23" t="str">
        <f t="array" ref="L136">IF(M136="","",XLOOKUP(M136,selector_18,selector_18_ids,""))</f>
        <v/>
      </c>
      <c r="M136" s="25"/>
      <c r="N136" s="23" t="str">
        <f t="array" ref="N136">IF(O136="","",XLOOKUP(O136,selector_07,selector_07_ids,""))</f>
        <v/>
      </c>
      <c r="O136" s="25"/>
      <c r="P136" s="14"/>
      <c r="Q136" s="14"/>
      <c r="R136" s="23" t="str">
        <f t="array" ref="R136">IF(S136="","",XLOOKUP(S136,selector_04,selector_04_ids,""))</f>
        <v/>
      </c>
      <c r="S136" s="25"/>
      <c r="T136" s="14"/>
      <c r="U136" s="27"/>
      <c r="V136" s="14"/>
    </row>
    <row r="137">
      <c r="A137" s="14"/>
      <c r="B137" s="23" t="str">
        <f>IF($A137="","",'Система'!$B$4)</f>
        <v/>
      </c>
      <c r="C137" s="14"/>
      <c r="D137" s="23" t="str">
        <f t="array" ref="D137">IF(E137="","",XLOOKUP(E137,selector_02,selector_02_ids,""))</f>
        <v/>
      </c>
      <c r="E137" s="25"/>
      <c r="F137" s="14"/>
      <c r="G137" s="14"/>
      <c r="H137" s="14"/>
      <c r="I137" s="14"/>
      <c r="J137" s="14"/>
      <c r="K137" s="14"/>
      <c r="L137" s="23" t="str">
        <f t="array" ref="L137">IF(M137="","",XLOOKUP(M137,selector_18,selector_18_ids,""))</f>
        <v/>
      </c>
      <c r="M137" s="25"/>
      <c r="N137" s="23" t="str">
        <f t="array" ref="N137">IF(O137="","",XLOOKUP(O137,selector_07,selector_07_ids,""))</f>
        <v/>
      </c>
      <c r="O137" s="25"/>
      <c r="P137" s="14"/>
      <c r="Q137" s="14"/>
      <c r="R137" s="23" t="str">
        <f t="array" ref="R137">IF(S137="","",XLOOKUP(S137,selector_04,selector_04_ids,""))</f>
        <v/>
      </c>
      <c r="S137" s="25"/>
      <c r="T137" s="14"/>
      <c r="U137" s="27"/>
      <c r="V137" s="14"/>
    </row>
    <row r="138">
      <c r="A138" s="14"/>
      <c r="B138" s="23" t="str">
        <f>IF($A138="","",'Система'!$B$4)</f>
        <v/>
      </c>
      <c r="C138" s="14"/>
      <c r="D138" s="23" t="str">
        <f t="array" ref="D138">IF(E138="","",XLOOKUP(E138,selector_02,selector_02_ids,""))</f>
        <v/>
      </c>
      <c r="E138" s="25"/>
      <c r="F138" s="14"/>
      <c r="G138" s="14"/>
      <c r="H138" s="14"/>
      <c r="I138" s="14"/>
      <c r="J138" s="14"/>
      <c r="K138" s="14"/>
      <c r="L138" s="23" t="str">
        <f t="array" ref="L138">IF(M138="","",XLOOKUP(M138,selector_18,selector_18_ids,""))</f>
        <v/>
      </c>
      <c r="M138" s="25"/>
      <c r="N138" s="23" t="str">
        <f t="array" ref="N138">IF(O138="","",XLOOKUP(O138,selector_07,selector_07_ids,""))</f>
        <v/>
      </c>
      <c r="O138" s="25"/>
      <c r="P138" s="14"/>
      <c r="Q138" s="14"/>
      <c r="R138" s="23" t="str">
        <f t="array" ref="R138">IF(S138="","",XLOOKUP(S138,selector_04,selector_04_ids,""))</f>
        <v/>
      </c>
      <c r="S138" s="25"/>
      <c r="T138" s="14"/>
      <c r="U138" s="27"/>
      <c r="V138" s="14"/>
    </row>
    <row r="139">
      <c r="A139" s="14"/>
      <c r="B139" s="23" t="str">
        <f>IF($A139="","",'Система'!$B$4)</f>
        <v/>
      </c>
      <c r="C139" s="14"/>
      <c r="D139" s="23" t="str">
        <f t="array" ref="D139">IF(E139="","",XLOOKUP(E139,selector_02,selector_02_ids,""))</f>
        <v/>
      </c>
      <c r="E139" s="25"/>
      <c r="F139" s="14"/>
      <c r="G139" s="14"/>
      <c r="H139" s="14"/>
      <c r="I139" s="14"/>
      <c r="J139" s="14"/>
      <c r="K139" s="14"/>
      <c r="L139" s="23" t="str">
        <f t="array" ref="L139">IF(M139="","",XLOOKUP(M139,selector_18,selector_18_ids,""))</f>
        <v/>
      </c>
      <c r="M139" s="25"/>
      <c r="N139" s="23" t="str">
        <f t="array" ref="N139">IF(O139="","",XLOOKUP(O139,selector_07,selector_07_ids,""))</f>
        <v/>
      </c>
      <c r="O139" s="25"/>
      <c r="P139" s="14"/>
      <c r="Q139" s="14"/>
      <c r="R139" s="23" t="str">
        <f t="array" ref="R139">IF(S139="","",XLOOKUP(S139,selector_04,selector_04_ids,""))</f>
        <v/>
      </c>
      <c r="S139" s="25"/>
      <c r="T139" s="14"/>
      <c r="U139" s="27"/>
      <c r="V139" s="14"/>
    </row>
    <row r="140">
      <c r="A140" s="14"/>
      <c r="B140" s="23" t="str">
        <f>IF($A140="","",'Система'!$B$4)</f>
        <v/>
      </c>
      <c r="C140" s="14"/>
      <c r="D140" s="23" t="str">
        <f t="array" ref="D140">IF(E140="","",XLOOKUP(E140,selector_02,selector_02_ids,""))</f>
        <v/>
      </c>
      <c r="E140" s="25"/>
      <c r="F140" s="14"/>
      <c r="G140" s="14"/>
      <c r="H140" s="14"/>
      <c r="I140" s="14"/>
      <c r="J140" s="14"/>
      <c r="K140" s="14"/>
      <c r="L140" s="23" t="str">
        <f t="array" ref="L140">IF(M140="","",XLOOKUP(M140,selector_18,selector_18_ids,""))</f>
        <v/>
      </c>
      <c r="M140" s="25"/>
      <c r="N140" s="23" t="str">
        <f t="array" ref="N140">IF(O140="","",XLOOKUP(O140,selector_07,selector_07_ids,""))</f>
        <v/>
      </c>
      <c r="O140" s="25"/>
      <c r="P140" s="14"/>
      <c r="Q140" s="14"/>
      <c r="R140" s="23" t="str">
        <f t="array" ref="R140">IF(S140="","",XLOOKUP(S140,selector_04,selector_04_ids,""))</f>
        <v/>
      </c>
      <c r="S140" s="25"/>
      <c r="T140" s="14"/>
      <c r="U140" s="27"/>
      <c r="V140" s="14"/>
    </row>
    <row r="141">
      <c r="A141" s="14"/>
      <c r="B141" s="23" t="str">
        <f>IF($A141="","",'Система'!$B$4)</f>
        <v/>
      </c>
      <c r="C141" s="14"/>
      <c r="D141" s="23" t="str">
        <f t="array" ref="D141">IF(E141="","",XLOOKUP(E141,selector_02,selector_02_ids,""))</f>
        <v/>
      </c>
      <c r="E141" s="25"/>
      <c r="F141" s="14"/>
      <c r="G141" s="14"/>
      <c r="H141" s="14"/>
      <c r="I141" s="14"/>
      <c r="J141" s="14"/>
      <c r="K141" s="14"/>
      <c r="L141" s="23" t="str">
        <f t="array" ref="L141">IF(M141="","",XLOOKUP(M141,selector_18,selector_18_ids,""))</f>
        <v/>
      </c>
      <c r="M141" s="25"/>
      <c r="N141" s="23" t="str">
        <f t="array" ref="N141">IF(O141="","",XLOOKUP(O141,selector_07,selector_07_ids,""))</f>
        <v/>
      </c>
      <c r="O141" s="25"/>
      <c r="P141" s="14"/>
      <c r="Q141" s="14"/>
      <c r="R141" s="23" t="str">
        <f t="array" ref="R141">IF(S141="","",XLOOKUP(S141,selector_04,selector_04_ids,""))</f>
        <v/>
      </c>
      <c r="S141" s="25"/>
      <c r="T141" s="14"/>
      <c r="U141" s="27"/>
      <c r="V141" s="14"/>
    </row>
    <row r="142">
      <c r="A142" s="14"/>
      <c r="B142" s="23" t="str">
        <f>IF($A142="","",'Система'!$B$4)</f>
        <v/>
      </c>
      <c r="C142" s="14"/>
      <c r="D142" s="23" t="str">
        <f t="array" ref="D142">IF(E142="","",XLOOKUP(E142,selector_02,selector_02_ids,""))</f>
        <v/>
      </c>
      <c r="E142" s="25"/>
      <c r="F142" s="14"/>
      <c r="G142" s="14"/>
      <c r="H142" s="14"/>
      <c r="I142" s="14"/>
      <c r="J142" s="14"/>
      <c r="K142" s="14"/>
      <c r="L142" s="23" t="str">
        <f t="array" ref="L142">IF(M142="","",XLOOKUP(M142,selector_18,selector_18_ids,""))</f>
        <v/>
      </c>
      <c r="M142" s="25"/>
      <c r="N142" s="23" t="str">
        <f t="array" ref="N142">IF(O142="","",XLOOKUP(O142,selector_07,selector_07_ids,""))</f>
        <v/>
      </c>
      <c r="O142" s="25"/>
      <c r="P142" s="14"/>
      <c r="Q142" s="14"/>
      <c r="R142" s="23" t="str">
        <f t="array" ref="R142">IF(S142="","",XLOOKUP(S142,selector_04,selector_04_ids,""))</f>
        <v/>
      </c>
      <c r="S142" s="25"/>
      <c r="T142" s="14"/>
      <c r="U142" s="27"/>
      <c r="V142" s="14"/>
    </row>
    <row r="143">
      <c r="A143" s="14"/>
      <c r="B143" s="23" t="str">
        <f>IF($A143="","",'Система'!$B$4)</f>
        <v/>
      </c>
      <c r="C143" s="14"/>
      <c r="D143" s="23" t="str">
        <f t="array" ref="D143">IF(E143="","",XLOOKUP(E143,selector_02,selector_02_ids,""))</f>
        <v/>
      </c>
      <c r="E143" s="25"/>
      <c r="F143" s="14"/>
      <c r="G143" s="14"/>
      <c r="H143" s="14"/>
      <c r="I143" s="14"/>
      <c r="J143" s="14"/>
      <c r="K143" s="14"/>
      <c r="L143" s="23" t="str">
        <f t="array" ref="L143">IF(M143="","",XLOOKUP(M143,selector_18,selector_18_ids,""))</f>
        <v/>
      </c>
      <c r="M143" s="25"/>
      <c r="N143" s="23" t="str">
        <f t="array" ref="N143">IF(O143="","",XLOOKUP(O143,selector_07,selector_07_ids,""))</f>
        <v/>
      </c>
      <c r="O143" s="25"/>
      <c r="P143" s="14"/>
      <c r="Q143" s="14"/>
      <c r="R143" s="23" t="str">
        <f t="array" ref="R143">IF(S143="","",XLOOKUP(S143,selector_04,selector_04_ids,""))</f>
        <v/>
      </c>
      <c r="S143" s="25"/>
      <c r="T143" s="14"/>
      <c r="U143" s="27"/>
      <c r="V143" s="14"/>
    </row>
    <row r="144">
      <c r="A144" s="14"/>
      <c r="B144" s="23" t="str">
        <f>IF($A144="","",'Система'!$B$4)</f>
        <v/>
      </c>
      <c r="C144" s="14"/>
      <c r="D144" s="23" t="str">
        <f t="array" ref="D144">IF(E144="","",XLOOKUP(E144,selector_02,selector_02_ids,""))</f>
        <v/>
      </c>
      <c r="E144" s="25"/>
      <c r="F144" s="14"/>
      <c r="G144" s="14"/>
      <c r="H144" s="14"/>
      <c r="I144" s="14"/>
      <c r="J144" s="14"/>
      <c r="K144" s="14"/>
      <c r="L144" s="23" t="str">
        <f t="array" ref="L144">IF(M144="","",XLOOKUP(M144,selector_18,selector_18_ids,""))</f>
        <v/>
      </c>
      <c r="M144" s="25"/>
      <c r="N144" s="23" t="str">
        <f t="array" ref="N144">IF(O144="","",XLOOKUP(O144,selector_07,selector_07_ids,""))</f>
        <v/>
      </c>
      <c r="O144" s="25"/>
      <c r="P144" s="14"/>
      <c r="Q144" s="14"/>
      <c r="R144" s="23" t="str">
        <f t="array" ref="R144">IF(S144="","",XLOOKUP(S144,selector_04,selector_04_ids,""))</f>
        <v/>
      </c>
      <c r="S144" s="25"/>
      <c r="T144" s="14"/>
      <c r="U144" s="27"/>
      <c r="V144" s="14"/>
    </row>
    <row r="145">
      <c r="A145" s="14"/>
      <c r="B145" s="23" t="str">
        <f>IF($A145="","",'Система'!$B$4)</f>
        <v/>
      </c>
      <c r="C145" s="14"/>
      <c r="D145" s="23" t="str">
        <f t="array" ref="D145">IF(E145="","",XLOOKUP(E145,selector_02,selector_02_ids,""))</f>
        <v/>
      </c>
      <c r="E145" s="25"/>
      <c r="F145" s="14"/>
      <c r="G145" s="14"/>
      <c r="H145" s="14"/>
      <c r="I145" s="14"/>
      <c r="J145" s="14"/>
      <c r="K145" s="14"/>
      <c r="L145" s="23" t="str">
        <f t="array" ref="L145">IF(M145="","",XLOOKUP(M145,selector_18,selector_18_ids,""))</f>
        <v/>
      </c>
      <c r="M145" s="25"/>
      <c r="N145" s="23" t="str">
        <f t="array" ref="N145">IF(O145="","",XLOOKUP(O145,selector_07,selector_07_ids,""))</f>
        <v/>
      </c>
      <c r="O145" s="25"/>
      <c r="P145" s="14"/>
      <c r="Q145" s="14"/>
      <c r="R145" s="23" t="str">
        <f t="array" ref="R145">IF(S145="","",XLOOKUP(S145,selector_04,selector_04_ids,""))</f>
        <v/>
      </c>
      <c r="S145" s="25"/>
      <c r="T145" s="14"/>
      <c r="U145" s="27"/>
      <c r="V145" s="14"/>
    </row>
    <row r="146">
      <c r="A146" s="14"/>
      <c r="B146" s="23" t="str">
        <f>IF($A146="","",'Система'!$B$4)</f>
        <v/>
      </c>
      <c r="C146" s="14"/>
      <c r="D146" s="23" t="str">
        <f t="array" ref="D146">IF(E146="","",XLOOKUP(E146,selector_02,selector_02_ids,""))</f>
        <v/>
      </c>
      <c r="E146" s="25"/>
      <c r="F146" s="14"/>
      <c r="G146" s="14"/>
      <c r="H146" s="14"/>
      <c r="I146" s="14"/>
      <c r="J146" s="14"/>
      <c r="K146" s="14"/>
      <c r="L146" s="23" t="str">
        <f t="array" ref="L146">IF(M146="","",XLOOKUP(M146,selector_18,selector_18_ids,""))</f>
        <v/>
      </c>
      <c r="M146" s="25"/>
      <c r="N146" s="23" t="str">
        <f t="array" ref="N146">IF(O146="","",XLOOKUP(O146,selector_07,selector_07_ids,""))</f>
        <v/>
      </c>
      <c r="O146" s="25"/>
      <c r="P146" s="14"/>
      <c r="Q146" s="14"/>
      <c r="R146" s="23" t="str">
        <f t="array" ref="R146">IF(S146="","",XLOOKUP(S146,selector_04,selector_04_ids,""))</f>
        <v/>
      </c>
      <c r="S146" s="25"/>
      <c r="T146" s="14"/>
      <c r="U146" s="27"/>
      <c r="V146" s="14"/>
    </row>
    <row r="147">
      <c r="A147" s="14"/>
      <c r="B147" s="23" t="str">
        <f>IF($A147="","",'Система'!$B$4)</f>
        <v/>
      </c>
      <c r="C147" s="14"/>
      <c r="D147" s="23" t="str">
        <f t="array" ref="D147">IF(E147="","",XLOOKUP(E147,selector_02,selector_02_ids,""))</f>
        <v/>
      </c>
      <c r="E147" s="25"/>
      <c r="F147" s="14"/>
      <c r="G147" s="14"/>
      <c r="H147" s="14"/>
      <c r="I147" s="14"/>
      <c r="J147" s="14"/>
      <c r="K147" s="14"/>
      <c r="L147" s="23" t="str">
        <f t="array" ref="L147">IF(M147="","",XLOOKUP(M147,selector_18,selector_18_ids,""))</f>
        <v/>
      </c>
      <c r="M147" s="25"/>
      <c r="N147" s="23" t="str">
        <f t="array" ref="N147">IF(O147="","",XLOOKUP(O147,selector_07,selector_07_ids,""))</f>
        <v/>
      </c>
      <c r="O147" s="25"/>
      <c r="P147" s="14"/>
      <c r="Q147" s="14"/>
      <c r="R147" s="23" t="str">
        <f t="array" ref="R147">IF(S147="","",XLOOKUP(S147,selector_04,selector_04_ids,""))</f>
        <v/>
      </c>
      <c r="S147" s="25"/>
      <c r="T147" s="14"/>
      <c r="U147" s="27"/>
      <c r="V147" s="14"/>
    </row>
    <row r="148">
      <c r="A148" s="14"/>
      <c r="B148" s="23" t="str">
        <f>IF($A148="","",'Система'!$B$4)</f>
        <v/>
      </c>
      <c r="C148" s="14"/>
      <c r="D148" s="23" t="str">
        <f t="array" ref="D148">IF(E148="","",XLOOKUP(E148,selector_02,selector_02_ids,""))</f>
        <v/>
      </c>
      <c r="E148" s="25"/>
      <c r="F148" s="14"/>
      <c r="G148" s="14"/>
      <c r="H148" s="14"/>
      <c r="I148" s="14"/>
      <c r="J148" s="14"/>
      <c r="K148" s="14"/>
      <c r="L148" s="23" t="str">
        <f t="array" ref="L148">IF(M148="","",XLOOKUP(M148,selector_18,selector_18_ids,""))</f>
        <v/>
      </c>
      <c r="M148" s="25"/>
      <c r="N148" s="23" t="str">
        <f t="array" ref="N148">IF(O148="","",XLOOKUP(O148,selector_07,selector_07_ids,""))</f>
        <v/>
      </c>
      <c r="O148" s="25"/>
      <c r="P148" s="14"/>
      <c r="Q148" s="14"/>
      <c r="R148" s="23" t="str">
        <f t="array" ref="R148">IF(S148="","",XLOOKUP(S148,selector_04,selector_04_ids,""))</f>
        <v/>
      </c>
      <c r="S148" s="25"/>
      <c r="T148" s="14"/>
      <c r="U148" s="27"/>
      <c r="V148" s="14"/>
    </row>
    <row r="149">
      <c r="A149" s="14"/>
      <c r="B149" s="23" t="str">
        <f>IF($A149="","",'Система'!$B$4)</f>
        <v/>
      </c>
      <c r="C149" s="14"/>
      <c r="D149" s="23" t="str">
        <f t="array" ref="D149">IF(E149="","",XLOOKUP(E149,selector_02,selector_02_ids,""))</f>
        <v/>
      </c>
      <c r="E149" s="25"/>
      <c r="F149" s="14"/>
      <c r="G149" s="14"/>
      <c r="H149" s="14"/>
      <c r="I149" s="14"/>
      <c r="J149" s="14"/>
      <c r="K149" s="14"/>
      <c r="L149" s="23" t="str">
        <f t="array" ref="L149">IF(M149="","",XLOOKUP(M149,selector_18,selector_18_ids,""))</f>
        <v/>
      </c>
      <c r="M149" s="25"/>
      <c r="N149" s="23" t="str">
        <f t="array" ref="N149">IF(O149="","",XLOOKUP(O149,selector_07,selector_07_ids,""))</f>
        <v/>
      </c>
      <c r="O149" s="25"/>
      <c r="P149" s="14"/>
      <c r="Q149" s="14"/>
      <c r="R149" s="23" t="str">
        <f t="array" ref="R149">IF(S149="","",XLOOKUP(S149,selector_04,selector_04_ids,""))</f>
        <v/>
      </c>
      <c r="S149" s="25"/>
      <c r="T149" s="14"/>
      <c r="U149" s="27"/>
      <c r="V149" s="14"/>
    </row>
    <row r="150">
      <c r="A150" s="14"/>
      <c r="B150" s="23" t="str">
        <f>IF($A150="","",'Система'!$B$4)</f>
        <v/>
      </c>
      <c r="C150" s="14"/>
      <c r="D150" s="23" t="str">
        <f t="array" ref="D150">IF(E150="","",XLOOKUP(E150,selector_02,selector_02_ids,""))</f>
        <v/>
      </c>
      <c r="E150" s="25"/>
      <c r="F150" s="14"/>
      <c r="G150" s="14"/>
      <c r="H150" s="14"/>
      <c r="I150" s="14"/>
      <c r="J150" s="14"/>
      <c r="K150" s="14"/>
      <c r="L150" s="23" t="str">
        <f t="array" ref="L150">IF(M150="","",XLOOKUP(M150,selector_18,selector_18_ids,""))</f>
        <v/>
      </c>
      <c r="M150" s="25"/>
      <c r="N150" s="23" t="str">
        <f t="array" ref="N150">IF(O150="","",XLOOKUP(O150,selector_07,selector_07_ids,""))</f>
        <v/>
      </c>
      <c r="O150" s="25"/>
      <c r="P150" s="14"/>
      <c r="Q150" s="14"/>
      <c r="R150" s="23" t="str">
        <f t="array" ref="R150">IF(S150="","",XLOOKUP(S150,selector_04,selector_04_ids,""))</f>
        <v/>
      </c>
      <c r="S150" s="25"/>
      <c r="T150" s="14"/>
      <c r="U150" s="27"/>
      <c r="V150" s="14"/>
    </row>
    <row r="151">
      <c r="A151" s="14"/>
      <c r="B151" s="23" t="str">
        <f>IF($A151="","",'Система'!$B$4)</f>
        <v/>
      </c>
      <c r="C151" s="14"/>
      <c r="D151" s="23" t="str">
        <f t="array" ref="D151">IF(E151="","",XLOOKUP(E151,selector_02,selector_02_ids,""))</f>
        <v/>
      </c>
      <c r="E151" s="25"/>
      <c r="F151" s="14"/>
      <c r="G151" s="14"/>
      <c r="H151" s="14"/>
      <c r="I151" s="14"/>
      <c r="J151" s="14"/>
      <c r="K151" s="14"/>
      <c r="L151" s="23" t="str">
        <f t="array" ref="L151">IF(M151="","",XLOOKUP(M151,selector_18,selector_18_ids,""))</f>
        <v/>
      </c>
      <c r="M151" s="25"/>
      <c r="N151" s="23" t="str">
        <f t="array" ref="N151">IF(O151="","",XLOOKUP(O151,selector_07,selector_07_ids,""))</f>
        <v/>
      </c>
      <c r="O151" s="25"/>
      <c r="P151" s="14"/>
      <c r="Q151" s="14"/>
      <c r="R151" s="23" t="str">
        <f t="array" ref="R151">IF(S151="","",XLOOKUP(S151,selector_04,selector_04_ids,""))</f>
        <v/>
      </c>
      <c r="S151" s="25"/>
      <c r="T151" s="14"/>
      <c r="U151" s="27"/>
      <c r="V151" s="14"/>
    </row>
    <row r="152">
      <c r="A152" s="14"/>
      <c r="B152" s="23" t="str">
        <f>IF($A152="","",'Система'!$B$4)</f>
        <v/>
      </c>
      <c r="C152" s="14"/>
      <c r="D152" s="23" t="str">
        <f t="array" ref="D152">IF(E152="","",XLOOKUP(E152,selector_02,selector_02_ids,""))</f>
        <v/>
      </c>
      <c r="E152" s="25"/>
      <c r="F152" s="14"/>
      <c r="G152" s="14"/>
      <c r="H152" s="14"/>
      <c r="I152" s="14"/>
      <c r="J152" s="14"/>
      <c r="K152" s="14"/>
      <c r="L152" s="23" t="str">
        <f t="array" ref="L152">IF(M152="","",XLOOKUP(M152,selector_18,selector_18_ids,""))</f>
        <v/>
      </c>
      <c r="M152" s="25"/>
      <c r="N152" s="23" t="str">
        <f t="array" ref="N152">IF(O152="","",XLOOKUP(O152,selector_07,selector_07_ids,""))</f>
        <v/>
      </c>
      <c r="O152" s="25"/>
      <c r="P152" s="14"/>
      <c r="Q152" s="14"/>
      <c r="R152" s="23" t="str">
        <f t="array" ref="R152">IF(S152="","",XLOOKUP(S152,selector_04,selector_04_ids,""))</f>
        <v/>
      </c>
      <c r="S152" s="25"/>
      <c r="T152" s="14"/>
      <c r="U152" s="27"/>
      <c r="V152" s="14"/>
    </row>
    <row r="153">
      <c r="A153" s="14"/>
      <c r="B153" s="23" t="str">
        <f>IF($A153="","",'Система'!$B$4)</f>
        <v/>
      </c>
      <c r="C153" s="14"/>
      <c r="D153" s="23" t="str">
        <f t="array" ref="D153">IF(E153="","",XLOOKUP(E153,selector_02,selector_02_ids,""))</f>
        <v/>
      </c>
      <c r="E153" s="25"/>
      <c r="F153" s="14"/>
      <c r="G153" s="14"/>
      <c r="H153" s="14"/>
      <c r="I153" s="14"/>
      <c r="J153" s="14"/>
      <c r="K153" s="14"/>
      <c r="L153" s="23" t="str">
        <f t="array" ref="L153">IF(M153="","",XLOOKUP(M153,selector_18,selector_18_ids,""))</f>
        <v/>
      </c>
      <c r="M153" s="25"/>
      <c r="N153" s="23" t="str">
        <f t="array" ref="N153">IF(O153="","",XLOOKUP(O153,selector_07,selector_07_ids,""))</f>
        <v/>
      </c>
      <c r="O153" s="25"/>
      <c r="P153" s="14"/>
      <c r="Q153" s="14"/>
      <c r="R153" s="23" t="str">
        <f t="array" ref="R153">IF(S153="","",XLOOKUP(S153,selector_04,selector_04_ids,""))</f>
        <v/>
      </c>
      <c r="S153" s="25"/>
      <c r="T153" s="14"/>
      <c r="U153" s="27"/>
      <c r="V153" s="14"/>
    </row>
    <row r="154">
      <c r="A154" s="14"/>
      <c r="B154" s="23" t="str">
        <f>IF($A154="","",'Система'!$B$4)</f>
        <v/>
      </c>
      <c r="C154" s="14"/>
      <c r="D154" s="23" t="str">
        <f t="array" ref="D154">IF(E154="","",XLOOKUP(E154,selector_02,selector_02_ids,""))</f>
        <v/>
      </c>
      <c r="E154" s="25"/>
      <c r="F154" s="14"/>
      <c r="G154" s="14"/>
      <c r="H154" s="14"/>
      <c r="I154" s="14"/>
      <c r="J154" s="14"/>
      <c r="K154" s="14"/>
      <c r="L154" s="23" t="str">
        <f t="array" ref="L154">IF(M154="","",XLOOKUP(M154,selector_18,selector_18_ids,""))</f>
        <v/>
      </c>
      <c r="M154" s="25"/>
      <c r="N154" s="23" t="str">
        <f t="array" ref="N154">IF(O154="","",XLOOKUP(O154,selector_07,selector_07_ids,""))</f>
        <v/>
      </c>
      <c r="O154" s="25"/>
      <c r="P154" s="14"/>
      <c r="Q154" s="14"/>
      <c r="R154" s="23" t="str">
        <f t="array" ref="R154">IF(S154="","",XLOOKUP(S154,selector_04,selector_04_ids,""))</f>
        <v/>
      </c>
      <c r="S154" s="25"/>
      <c r="T154" s="14"/>
      <c r="U154" s="27"/>
      <c r="V154" s="14"/>
    </row>
    <row r="155">
      <c r="A155" s="14"/>
      <c r="B155" s="23" t="str">
        <f>IF($A155="","",'Система'!$B$4)</f>
        <v/>
      </c>
      <c r="C155" s="14"/>
      <c r="D155" s="23" t="str">
        <f t="array" ref="D155">IF(E155="","",XLOOKUP(E155,selector_02,selector_02_ids,""))</f>
        <v/>
      </c>
      <c r="E155" s="25"/>
      <c r="F155" s="14"/>
      <c r="G155" s="14"/>
      <c r="H155" s="14"/>
      <c r="I155" s="14"/>
      <c r="J155" s="14"/>
      <c r="K155" s="14"/>
      <c r="L155" s="23" t="str">
        <f t="array" ref="L155">IF(M155="","",XLOOKUP(M155,selector_18,selector_18_ids,""))</f>
        <v/>
      </c>
      <c r="M155" s="25"/>
      <c r="N155" s="23" t="str">
        <f t="array" ref="N155">IF(O155="","",XLOOKUP(O155,selector_07,selector_07_ids,""))</f>
        <v/>
      </c>
      <c r="O155" s="25"/>
      <c r="P155" s="14"/>
      <c r="Q155" s="14"/>
      <c r="R155" s="23" t="str">
        <f t="array" ref="R155">IF(S155="","",XLOOKUP(S155,selector_04,selector_04_ids,""))</f>
        <v/>
      </c>
      <c r="S155" s="25"/>
      <c r="T155" s="14"/>
      <c r="U155" s="27"/>
      <c r="V155" s="14"/>
    </row>
    <row r="156">
      <c r="A156" s="14"/>
      <c r="B156" s="23" t="str">
        <f>IF($A156="","",'Система'!$B$4)</f>
        <v/>
      </c>
      <c r="C156" s="14"/>
      <c r="D156" s="23" t="str">
        <f t="array" ref="D156">IF(E156="","",XLOOKUP(E156,selector_02,selector_02_ids,""))</f>
        <v/>
      </c>
      <c r="E156" s="25"/>
      <c r="F156" s="14"/>
      <c r="G156" s="14"/>
      <c r="H156" s="14"/>
      <c r="I156" s="14"/>
      <c r="J156" s="14"/>
      <c r="K156" s="14"/>
      <c r="L156" s="23" t="str">
        <f t="array" ref="L156">IF(M156="","",XLOOKUP(M156,selector_18,selector_18_ids,""))</f>
        <v/>
      </c>
      <c r="M156" s="25"/>
      <c r="N156" s="23" t="str">
        <f t="array" ref="N156">IF(O156="","",XLOOKUP(O156,selector_07,selector_07_ids,""))</f>
        <v/>
      </c>
      <c r="O156" s="25"/>
      <c r="P156" s="14"/>
      <c r="Q156" s="14"/>
      <c r="R156" s="23" t="str">
        <f t="array" ref="R156">IF(S156="","",XLOOKUP(S156,selector_04,selector_04_ids,""))</f>
        <v/>
      </c>
      <c r="S156" s="25"/>
      <c r="T156" s="14"/>
      <c r="U156" s="27"/>
      <c r="V156" s="14"/>
    </row>
    <row r="157">
      <c r="A157" s="14"/>
      <c r="B157" s="23" t="str">
        <f>IF($A157="","",'Система'!$B$4)</f>
        <v/>
      </c>
      <c r="C157" s="14"/>
      <c r="D157" s="23" t="str">
        <f t="array" ref="D157">IF(E157="","",XLOOKUP(E157,selector_02,selector_02_ids,""))</f>
        <v/>
      </c>
      <c r="E157" s="25"/>
      <c r="F157" s="14"/>
      <c r="G157" s="14"/>
      <c r="H157" s="14"/>
      <c r="I157" s="14"/>
      <c r="J157" s="14"/>
      <c r="K157" s="14"/>
      <c r="L157" s="23" t="str">
        <f t="array" ref="L157">IF(M157="","",XLOOKUP(M157,selector_18,selector_18_ids,""))</f>
        <v/>
      </c>
      <c r="M157" s="25"/>
      <c r="N157" s="23" t="str">
        <f t="array" ref="N157">IF(O157="","",XLOOKUP(O157,selector_07,selector_07_ids,""))</f>
        <v/>
      </c>
      <c r="O157" s="25"/>
      <c r="P157" s="14"/>
      <c r="Q157" s="14"/>
      <c r="R157" s="23" t="str">
        <f t="array" ref="R157">IF(S157="","",XLOOKUP(S157,selector_04,selector_04_ids,""))</f>
        <v/>
      </c>
      <c r="S157" s="25"/>
      <c r="T157" s="14"/>
      <c r="U157" s="27"/>
      <c r="V157" s="14"/>
    </row>
    <row r="158">
      <c r="A158" s="14"/>
      <c r="B158" s="23" t="str">
        <f>IF($A158="","",'Система'!$B$4)</f>
        <v/>
      </c>
      <c r="C158" s="14"/>
      <c r="D158" s="23" t="str">
        <f t="array" ref="D158">IF(E158="","",XLOOKUP(E158,selector_02,selector_02_ids,""))</f>
        <v/>
      </c>
      <c r="E158" s="25"/>
      <c r="F158" s="14"/>
      <c r="G158" s="14"/>
      <c r="H158" s="14"/>
      <c r="I158" s="14"/>
      <c r="J158" s="14"/>
      <c r="K158" s="14"/>
      <c r="L158" s="23" t="str">
        <f t="array" ref="L158">IF(M158="","",XLOOKUP(M158,selector_18,selector_18_ids,""))</f>
        <v/>
      </c>
      <c r="M158" s="25"/>
      <c r="N158" s="23" t="str">
        <f t="array" ref="N158">IF(O158="","",XLOOKUP(O158,selector_07,selector_07_ids,""))</f>
        <v/>
      </c>
      <c r="O158" s="25"/>
      <c r="P158" s="14"/>
      <c r="Q158" s="14"/>
      <c r="R158" s="23" t="str">
        <f t="array" ref="R158">IF(S158="","",XLOOKUP(S158,selector_04,selector_04_ids,""))</f>
        <v/>
      </c>
      <c r="S158" s="25"/>
      <c r="T158" s="14"/>
      <c r="U158" s="27"/>
      <c r="V158" s="14"/>
    </row>
    <row r="159">
      <c r="A159" s="14"/>
      <c r="B159" s="23" t="str">
        <f>IF($A159="","",'Система'!$B$4)</f>
        <v/>
      </c>
      <c r="C159" s="14"/>
      <c r="D159" s="23" t="str">
        <f t="array" ref="D159">IF(E159="","",XLOOKUP(E159,selector_02,selector_02_ids,""))</f>
        <v/>
      </c>
      <c r="E159" s="25"/>
      <c r="F159" s="14"/>
      <c r="G159" s="14"/>
      <c r="H159" s="14"/>
      <c r="I159" s="14"/>
      <c r="J159" s="14"/>
      <c r="K159" s="14"/>
      <c r="L159" s="23" t="str">
        <f t="array" ref="L159">IF(M159="","",XLOOKUP(M159,selector_18,selector_18_ids,""))</f>
        <v/>
      </c>
      <c r="M159" s="25"/>
      <c r="N159" s="23" t="str">
        <f t="array" ref="N159">IF(O159="","",XLOOKUP(O159,selector_07,selector_07_ids,""))</f>
        <v/>
      </c>
      <c r="O159" s="25"/>
      <c r="P159" s="14"/>
      <c r="Q159" s="14"/>
      <c r="R159" s="23" t="str">
        <f t="array" ref="R159">IF(S159="","",XLOOKUP(S159,selector_04,selector_04_ids,""))</f>
        <v/>
      </c>
      <c r="S159" s="25"/>
      <c r="T159" s="14"/>
      <c r="U159" s="27"/>
      <c r="V159" s="14"/>
    </row>
    <row r="160">
      <c r="A160" s="14"/>
      <c r="B160" s="23" t="str">
        <f>IF($A160="","",'Система'!$B$4)</f>
        <v/>
      </c>
      <c r="C160" s="14"/>
      <c r="D160" s="23" t="str">
        <f t="array" ref="D160">IF(E160="","",XLOOKUP(E160,selector_02,selector_02_ids,""))</f>
        <v/>
      </c>
      <c r="E160" s="25"/>
      <c r="F160" s="14"/>
      <c r="G160" s="14"/>
      <c r="H160" s="14"/>
      <c r="I160" s="14"/>
      <c r="J160" s="14"/>
      <c r="K160" s="14"/>
      <c r="L160" s="23" t="str">
        <f t="array" ref="L160">IF(M160="","",XLOOKUP(M160,selector_18,selector_18_ids,""))</f>
        <v/>
      </c>
      <c r="M160" s="25"/>
      <c r="N160" s="23" t="str">
        <f t="array" ref="N160">IF(O160="","",XLOOKUP(O160,selector_07,selector_07_ids,""))</f>
        <v/>
      </c>
      <c r="O160" s="25"/>
      <c r="P160" s="14"/>
      <c r="Q160" s="14"/>
      <c r="R160" s="23" t="str">
        <f t="array" ref="R160">IF(S160="","",XLOOKUP(S160,selector_04,selector_04_ids,""))</f>
        <v/>
      </c>
      <c r="S160" s="25"/>
      <c r="T160" s="14"/>
      <c r="U160" s="27"/>
      <c r="V160" s="14"/>
    </row>
    <row r="161">
      <c r="A161" s="14"/>
      <c r="B161" s="23" t="str">
        <f>IF($A161="","",'Система'!$B$4)</f>
        <v/>
      </c>
      <c r="C161" s="14"/>
      <c r="D161" s="23" t="str">
        <f t="array" ref="D161">IF(E161="","",XLOOKUP(E161,selector_02,selector_02_ids,""))</f>
        <v/>
      </c>
      <c r="E161" s="25"/>
      <c r="F161" s="14"/>
      <c r="G161" s="14"/>
      <c r="H161" s="14"/>
      <c r="I161" s="14"/>
      <c r="J161" s="14"/>
      <c r="K161" s="14"/>
      <c r="L161" s="23" t="str">
        <f t="array" ref="L161">IF(M161="","",XLOOKUP(M161,selector_18,selector_18_ids,""))</f>
        <v/>
      </c>
      <c r="M161" s="25"/>
      <c r="N161" s="23" t="str">
        <f t="array" ref="N161">IF(O161="","",XLOOKUP(O161,selector_07,selector_07_ids,""))</f>
        <v/>
      </c>
      <c r="O161" s="25"/>
      <c r="P161" s="14"/>
      <c r="Q161" s="14"/>
      <c r="R161" s="23" t="str">
        <f t="array" ref="R161">IF(S161="","",XLOOKUP(S161,selector_04,selector_04_ids,""))</f>
        <v/>
      </c>
      <c r="S161" s="25"/>
      <c r="T161" s="14"/>
      <c r="U161" s="27"/>
      <c r="V161" s="14"/>
    </row>
    <row r="162">
      <c r="A162" s="14"/>
      <c r="B162" s="23" t="str">
        <f>IF($A162="","",'Система'!$B$4)</f>
        <v/>
      </c>
      <c r="C162" s="14"/>
      <c r="D162" s="23" t="str">
        <f t="array" ref="D162">IF(E162="","",XLOOKUP(E162,selector_02,selector_02_ids,""))</f>
        <v/>
      </c>
      <c r="E162" s="25"/>
      <c r="F162" s="14"/>
      <c r="G162" s="14"/>
      <c r="H162" s="14"/>
      <c r="I162" s="14"/>
      <c r="J162" s="14"/>
      <c r="K162" s="14"/>
      <c r="L162" s="23" t="str">
        <f t="array" ref="L162">IF(M162="","",XLOOKUP(M162,selector_18,selector_18_ids,""))</f>
        <v/>
      </c>
      <c r="M162" s="25"/>
      <c r="N162" s="23" t="str">
        <f t="array" ref="N162">IF(O162="","",XLOOKUP(O162,selector_07,selector_07_ids,""))</f>
        <v/>
      </c>
      <c r="O162" s="25"/>
      <c r="P162" s="14"/>
      <c r="Q162" s="14"/>
      <c r="R162" s="23" t="str">
        <f t="array" ref="R162">IF(S162="","",XLOOKUP(S162,selector_04,selector_04_ids,""))</f>
        <v/>
      </c>
      <c r="S162" s="25"/>
      <c r="T162" s="14"/>
      <c r="U162" s="27"/>
      <c r="V162" s="14"/>
    </row>
    <row r="163">
      <c r="A163" s="14"/>
      <c r="B163" s="23" t="str">
        <f>IF($A163="","",'Система'!$B$4)</f>
        <v/>
      </c>
      <c r="C163" s="14"/>
      <c r="D163" s="23" t="str">
        <f t="array" ref="D163">IF(E163="","",XLOOKUP(E163,selector_02,selector_02_ids,""))</f>
        <v/>
      </c>
      <c r="E163" s="25"/>
      <c r="F163" s="14"/>
      <c r="G163" s="14"/>
      <c r="H163" s="14"/>
      <c r="I163" s="14"/>
      <c r="J163" s="14"/>
      <c r="K163" s="14"/>
      <c r="L163" s="23" t="str">
        <f t="array" ref="L163">IF(M163="","",XLOOKUP(M163,selector_18,selector_18_ids,""))</f>
        <v/>
      </c>
      <c r="M163" s="25"/>
      <c r="N163" s="23" t="str">
        <f t="array" ref="N163">IF(O163="","",XLOOKUP(O163,selector_07,selector_07_ids,""))</f>
        <v/>
      </c>
      <c r="O163" s="25"/>
      <c r="P163" s="14"/>
      <c r="Q163" s="14"/>
      <c r="R163" s="23" t="str">
        <f t="array" ref="R163">IF(S163="","",XLOOKUP(S163,selector_04,selector_04_ids,""))</f>
        <v/>
      </c>
      <c r="S163" s="25"/>
      <c r="T163" s="14"/>
      <c r="U163" s="27"/>
      <c r="V163" s="14"/>
    </row>
    <row r="164">
      <c r="A164" s="14"/>
      <c r="B164" s="23" t="str">
        <f>IF($A164="","",'Система'!$B$4)</f>
        <v/>
      </c>
      <c r="C164" s="14"/>
      <c r="D164" s="23" t="str">
        <f t="array" ref="D164">IF(E164="","",XLOOKUP(E164,selector_02,selector_02_ids,""))</f>
        <v/>
      </c>
      <c r="E164" s="25"/>
      <c r="F164" s="14"/>
      <c r="G164" s="14"/>
      <c r="H164" s="14"/>
      <c r="I164" s="14"/>
      <c r="J164" s="14"/>
      <c r="K164" s="14"/>
      <c r="L164" s="23" t="str">
        <f t="array" ref="L164">IF(M164="","",XLOOKUP(M164,selector_18,selector_18_ids,""))</f>
        <v/>
      </c>
      <c r="M164" s="25"/>
      <c r="N164" s="23" t="str">
        <f t="array" ref="N164">IF(O164="","",XLOOKUP(O164,selector_07,selector_07_ids,""))</f>
        <v/>
      </c>
      <c r="O164" s="25"/>
      <c r="P164" s="14"/>
      <c r="Q164" s="14"/>
      <c r="R164" s="23" t="str">
        <f t="array" ref="R164">IF(S164="","",XLOOKUP(S164,selector_04,selector_04_ids,""))</f>
        <v/>
      </c>
      <c r="S164" s="25"/>
      <c r="T164" s="14"/>
      <c r="U164" s="27"/>
      <c r="V164" s="14"/>
    </row>
    <row r="165">
      <c r="A165" s="14"/>
      <c r="B165" s="23" t="str">
        <f>IF($A165="","",'Система'!$B$4)</f>
        <v/>
      </c>
      <c r="C165" s="14"/>
      <c r="D165" s="23" t="str">
        <f t="array" ref="D165">IF(E165="","",XLOOKUP(E165,selector_02,selector_02_ids,""))</f>
        <v/>
      </c>
      <c r="E165" s="25"/>
      <c r="F165" s="14"/>
      <c r="G165" s="14"/>
      <c r="H165" s="14"/>
      <c r="I165" s="14"/>
      <c r="J165" s="14"/>
      <c r="K165" s="14"/>
      <c r="L165" s="23" t="str">
        <f t="array" ref="L165">IF(M165="","",XLOOKUP(M165,selector_18,selector_18_ids,""))</f>
        <v/>
      </c>
      <c r="M165" s="25"/>
      <c r="N165" s="23" t="str">
        <f t="array" ref="N165">IF(O165="","",XLOOKUP(O165,selector_07,selector_07_ids,""))</f>
        <v/>
      </c>
      <c r="O165" s="25"/>
      <c r="P165" s="14"/>
      <c r="Q165" s="14"/>
      <c r="R165" s="23" t="str">
        <f t="array" ref="R165">IF(S165="","",XLOOKUP(S165,selector_04,selector_04_ids,""))</f>
        <v/>
      </c>
      <c r="S165" s="25"/>
      <c r="T165" s="14"/>
      <c r="U165" s="27"/>
      <c r="V165" s="14"/>
    </row>
    <row r="166">
      <c r="A166" s="14"/>
      <c r="B166" s="23" t="str">
        <f>IF($A166="","",'Система'!$B$4)</f>
        <v/>
      </c>
      <c r="C166" s="14"/>
      <c r="D166" s="23" t="str">
        <f t="array" ref="D166">IF(E166="","",XLOOKUP(E166,selector_02,selector_02_ids,""))</f>
        <v/>
      </c>
      <c r="E166" s="25"/>
      <c r="F166" s="14"/>
      <c r="G166" s="14"/>
      <c r="H166" s="14"/>
      <c r="I166" s="14"/>
      <c r="J166" s="14"/>
      <c r="K166" s="14"/>
      <c r="L166" s="23" t="str">
        <f t="array" ref="L166">IF(M166="","",XLOOKUP(M166,selector_18,selector_18_ids,""))</f>
        <v/>
      </c>
      <c r="M166" s="25"/>
      <c r="N166" s="23" t="str">
        <f t="array" ref="N166">IF(O166="","",XLOOKUP(O166,selector_07,selector_07_ids,""))</f>
        <v/>
      </c>
      <c r="O166" s="25"/>
      <c r="P166" s="14"/>
      <c r="Q166" s="14"/>
      <c r="R166" s="23" t="str">
        <f t="array" ref="R166">IF(S166="","",XLOOKUP(S166,selector_04,selector_04_ids,""))</f>
        <v/>
      </c>
      <c r="S166" s="25"/>
      <c r="T166" s="14"/>
      <c r="U166" s="27"/>
      <c r="V166" s="14"/>
    </row>
    <row r="167">
      <c r="A167" s="14"/>
      <c r="B167" s="23" t="str">
        <f>IF($A167="","",'Система'!$B$4)</f>
        <v/>
      </c>
      <c r="C167" s="14"/>
      <c r="D167" s="23" t="str">
        <f t="array" ref="D167">IF(E167="","",XLOOKUP(E167,selector_02,selector_02_ids,""))</f>
        <v/>
      </c>
      <c r="E167" s="25"/>
      <c r="F167" s="14"/>
      <c r="G167" s="14"/>
      <c r="H167" s="14"/>
      <c r="I167" s="14"/>
      <c r="J167" s="14"/>
      <c r="K167" s="14"/>
      <c r="L167" s="23" t="str">
        <f t="array" ref="L167">IF(M167="","",XLOOKUP(M167,selector_18,selector_18_ids,""))</f>
        <v/>
      </c>
      <c r="M167" s="25"/>
      <c r="N167" s="23" t="str">
        <f t="array" ref="N167">IF(O167="","",XLOOKUP(O167,selector_07,selector_07_ids,""))</f>
        <v/>
      </c>
      <c r="O167" s="25"/>
      <c r="P167" s="14"/>
      <c r="Q167" s="14"/>
      <c r="R167" s="23" t="str">
        <f t="array" ref="R167">IF(S167="","",XLOOKUP(S167,selector_04,selector_04_ids,""))</f>
        <v/>
      </c>
      <c r="S167" s="25"/>
      <c r="T167" s="14"/>
      <c r="U167" s="27"/>
      <c r="V167" s="14"/>
    </row>
    <row r="168">
      <c r="A168" s="14"/>
      <c r="B168" s="23" t="str">
        <f>IF($A168="","",'Система'!$B$4)</f>
        <v/>
      </c>
      <c r="C168" s="14"/>
      <c r="D168" s="23" t="str">
        <f t="array" ref="D168">IF(E168="","",XLOOKUP(E168,selector_02,selector_02_ids,""))</f>
        <v/>
      </c>
      <c r="E168" s="25"/>
      <c r="F168" s="14"/>
      <c r="G168" s="14"/>
      <c r="H168" s="14"/>
      <c r="I168" s="14"/>
      <c r="J168" s="14"/>
      <c r="K168" s="14"/>
      <c r="L168" s="23" t="str">
        <f t="array" ref="L168">IF(M168="","",XLOOKUP(M168,selector_18,selector_18_ids,""))</f>
        <v/>
      </c>
      <c r="M168" s="25"/>
      <c r="N168" s="23" t="str">
        <f t="array" ref="N168">IF(O168="","",XLOOKUP(O168,selector_07,selector_07_ids,""))</f>
        <v/>
      </c>
      <c r="O168" s="25"/>
      <c r="P168" s="14"/>
      <c r="Q168" s="14"/>
      <c r="R168" s="23" t="str">
        <f t="array" ref="R168">IF(S168="","",XLOOKUP(S168,selector_04,selector_04_ids,""))</f>
        <v/>
      </c>
      <c r="S168" s="25"/>
      <c r="T168" s="14"/>
      <c r="U168" s="27"/>
      <c r="V168" s="14"/>
    </row>
    <row r="169">
      <c r="A169" s="14"/>
      <c r="B169" s="23" t="str">
        <f>IF($A169="","",'Система'!$B$4)</f>
        <v/>
      </c>
      <c r="C169" s="14"/>
      <c r="D169" s="23" t="str">
        <f t="array" ref="D169">IF(E169="","",XLOOKUP(E169,selector_02,selector_02_ids,""))</f>
        <v/>
      </c>
      <c r="E169" s="25"/>
      <c r="F169" s="14"/>
      <c r="G169" s="14"/>
      <c r="H169" s="14"/>
      <c r="I169" s="14"/>
      <c r="J169" s="14"/>
      <c r="K169" s="14"/>
      <c r="L169" s="23" t="str">
        <f t="array" ref="L169">IF(M169="","",XLOOKUP(M169,selector_18,selector_18_ids,""))</f>
        <v/>
      </c>
      <c r="M169" s="25"/>
      <c r="N169" s="23" t="str">
        <f t="array" ref="N169">IF(O169="","",XLOOKUP(O169,selector_07,selector_07_ids,""))</f>
        <v/>
      </c>
      <c r="O169" s="25"/>
      <c r="P169" s="14"/>
      <c r="Q169" s="14"/>
      <c r="R169" s="23" t="str">
        <f t="array" ref="R169">IF(S169="","",XLOOKUP(S169,selector_04,selector_04_ids,""))</f>
        <v/>
      </c>
      <c r="S169" s="25"/>
      <c r="T169" s="14"/>
      <c r="U169" s="27"/>
      <c r="V169" s="14"/>
    </row>
    <row r="170">
      <c r="A170" s="14"/>
      <c r="B170" s="23" t="str">
        <f>IF($A170="","",'Система'!$B$4)</f>
        <v/>
      </c>
      <c r="C170" s="14"/>
      <c r="D170" s="23" t="str">
        <f t="array" ref="D170">IF(E170="","",XLOOKUP(E170,selector_02,selector_02_ids,""))</f>
        <v/>
      </c>
      <c r="E170" s="25"/>
      <c r="F170" s="14"/>
      <c r="G170" s="14"/>
      <c r="H170" s="14"/>
      <c r="I170" s="14"/>
      <c r="J170" s="14"/>
      <c r="K170" s="14"/>
      <c r="L170" s="23" t="str">
        <f t="array" ref="L170">IF(M170="","",XLOOKUP(M170,selector_18,selector_18_ids,""))</f>
        <v/>
      </c>
      <c r="M170" s="25"/>
      <c r="N170" s="23" t="str">
        <f t="array" ref="N170">IF(O170="","",XLOOKUP(O170,selector_07,selector_07_ids,""))</f>
        <v/>
      </c>
      <c r="O170" s="25"/>
      <c r="P170" s="14"/>
      <c r="Q170" s="14"/>
      <c r="R170" s="23" t="str">
        <f t="array" ref="R170">IF(S170="","",XLOOKUP(S170,selector_04,selector_04_ids,""))</f>
        <v/>
      </c>
      <c r="S170" s="25"/>
      <c r="T170" s="14"/>
      <c r="U170" s="27"/>
      <c r="V170" s="14"/>
    </row>
    <row r="171">
      <c r="A171" s="14"/>
      <c r="B171" s="23" t="str">
        <f>IF($A171="","",'Система'!$B$4)</f>
        <v/>
      </c>
      <c r="C171" s="14"/>
      <c r="D171" s="23" t="str">
        <f t="array" ref="D171">IF(E171="","",XLOOKUP(E171,selector_02,selector_02_ids,""))</f>
        <v/>
      </c>
      <c r="E171" s="25"/>
      <c r="F171" s="14"/>
      <c r="G171" s="14"/>
      <c r="H171" s="14"/>
      <c r="I171" s="14"/>
      <c r="J171" s="14"/>
      <c r="K171" s="14"/>
      <c r="L171" s="23" t="str">
        <f t="array" ref="L171">IF(M171="","",XLOOKUP(M171,selector_18,selector_18_ids,""))</f>
        <v/>
      </c>
      <c r="M171" s="25"/>
      <c r="N171" s="23" t="str">
        <f t="array" ref="N171">IF(O171="","",XLOOKUP(O171,selector_07,selector_07_ids,""))</f>
        <v/>
      </c>
      <c r="O171" s="25"/>
      <c r="P171" s="14"/>
      <c r="Q171" s="14"/>
      <c r="R171" s="23" t="str">
        <f t="array" ref="R171">IF(S171="","",XLOOKUP(S171,selector_04,selector_04_ids,""))</f>
        <v/>
      </c>
      <c r="S171" s="25"/>
      <c r="T171" s="14"/>
      <c r="U171" s="27"/>
      <c r="V171" s="14"/>
    </row>
    <row r="172">
      <c r="A172" s="14"/>
      <c r="B172" s="23" t="str">
        <f>IF($A172="","",'Система'!$B$4)</f>
        <v/>
      </c>
      <c r="C172" s="14"/>
      <c r="D172" s="23" t="str">
        <f t="array" ref="D172">IF(E172="","",XLOOKUP(E172,selector_02,selector_02_ids,""))</f>
        <v/>
      </c>
      <c r="E172" s="25"/>
      <c r="F172" s="14"/>
      <c r="G172" s="14"/>
      <c r="H172" s="14"/>
      <c r="I172" s="14"/>
      <c r="J172" s="14"/>
      <c r="K172" s="14"/>
      <c r="L172" s="23" t="str">
        <f t="array" ref="L172">IF(M172="","",XLOOKUP(M172,selector_18,selector_18_ids,""))</f>
        <v/>
      </c>
      <c r="M172" s="25"/>
      <c r="N172" s="23" t="str">
        <f t="array" ref="N172">IF(O172="","",XLOOKUP(O172,selector_07,selector_07_ids,""))</f>
        <v/>
      </c>
      <c r="O172" s="25"/>
      <c r="P172" s="14"/>
      <c r="Q172" s="14"/>
      <c r="R172" s="23" t="str">
        <f t="array" ref="R172">IF(S172="","",XLOOKUP(S172,selector_04,selector_04_ids,""))</f>
        <v/>
      </c>
      <c r="S172" s="25"/>
      <c r="T172" s="14"/>
      <c r="U172" s="27"/>
      <c r="V172" s="14"/>
    </row>
    <row r="173">
      <c r="A173" s="14"/>
      <c r="B173" s="23" t="str">
        <f>IF($A173="","",'Система'!$B$4)</f>
        <v/>
      </c>
      <c r="C173" s="14"/>
      <c r="D173" s="23" t="str">
        <f t="array" ref="D173">IF(E173="","",XLOOKUP(E173,selector_02,selector_02_ids,""))</f>
        <v/>
      </c>
      <c r="E173" s="25"/>
      <c r="F173" s="14"/>
      <c r="G173" s="14"/>
      <c r="H173" s="14"/>
      <c r="I173" s="14"/>
      <c r="J173" s="14"/>
      <c r="K173" s="14"/>
      <c r="L173" s="23" t="str">
        <f t="array" ref="L173">IF(M173="","",XLOOKUP(M173,selector_18,selector_18_ids,""))</f>
        <v/>
      </c>
      <c r="M173" s="25"/>
      <c r="N173" s="23" t="str">
        <f t="array" ref="N173">IF(O173="","",XLOOKUP(O173,selector_07,selector_07_ids,""))</f>
        <v/>
      </c>
      <c r="O173" s="25"/>
      <c r="P173" s="14"/>
      <c r="Q173" s="14"/>
      <c r="R173" s="23" t="str">
        <f t="array" ref="R173">IF(S173="","",XLOOKUP(S173,selector_04,selector_04_ids,""))</f>
        <v/>
      </c>
      <c r="S173" s="25"/>
      <c r="T173" s="14"/>
      <c r="U173" s="27"/>
      <c r="V173" s="14"/>
    </row>
    <row r="174">
      <c r="A174" s="14"/>
      <c r="B174" s="23" t="str">
        <f>IF($A174="","",'Система'!$B$4)</f>
        <v/>
      </c>
      <c r="C174" s="14"/>
      <c r="D174" s="23" t="str">
        <f t="array" ref="D174">IF(E174="","",XLOOKUP(E174,selector_02,selector_02_ids,""))</f>
        <v/>
      </c>
      <c r="E174" s="25"/>
      <c r="F174" s="14"/>
      <c r="G174" s="14"/>
      <c r="H174" s="14"/>
      <c r="I174" s="14"/>
      <c r="J174" s="14"/>
      <c r="K174" s="14"/>
      <c r="L174" s="23" t="str">
        <f t="array" ref="L174">IF(M174="","",XLOOKUP(M174,selector_18,selector_18_ids,""))</f>
        <v/>
      </c>
      <c r="M174" s="25"/>
      <c r="N174" s="23" t="str">
        <f t="array" ref="N174">IF(O174="","",XLOOKUP(O174,selector_07,selector_07_ids,""))</f>
        <v/>
      </c>
      <c r="O174" s="25"/>
      <c r="P174" s="14"/>
      <c r="Q174" s="14"/>
      <c r="R174" s="23" t="str">
        <f t="array" ref="R174">IF(S174="","",XLOOKUP(S174,selector_04,selector_04_ids,""))</f>
        <v/>
      </c>
      <c r="S174" s="25"/>
      <c r="T174" s="14"/>
      <c r="U174" s="27"/>
      <c r="V174" s="14"/>
    </row>
    <row r="175">
      <c r="A175" s="14"/>
      <c r="B175" s="23" t="str">
        <f>IF($A175="","",'Система'!$B$4)</f>
        <v/>
      </c>
      <c r="C175" s="14"/>
      <c r="D175" s="23" t="str">
        <f t="array" ref="D175">IF(E175="","",XLOOKUP(E175,selector_02,selector_02_ids,""))</f>
        <v/>
      </c>
      <c r="E175" s="25"/>
      <c r="F175" s="14"/>
      <c r="G175" s="14"/>
      <c r="H175" s="14"/>
      <c r="I175" s="14"/>
      <c r="J175" s="14"/>
      <c r="K175" s="14"/>
      <c r="L175" s="23" t="str">
        <f t="array" ref="L175">IF(M175="","",XLOOKUP(M175,selector_18,selector_18_ids,""))</f>
        <v/>
      </c>
      <c r="M175" s="25"/>
      <c r="N175" s="23" t="str">
        <f t="array" ref="N175">IF(O175="","",XLOOKUP(O175,selector_07,selector_07_ids,""))</f>
        <v/>
      </c>
      <c r="O175" s="25"/>
      <c r="P175" s="14"/>
      <c r="Q175" s="14"/>
      <c r="R175" s="23" t="str">
        <f t="array" ref="R175">IF(S175="","",XLOOKUP(S175,selector_04,selector_04_ids,""))</f>
        <v/>
      </c>
      <c r="S175" s="25"/>
      <c r="T175" s="14"/>
      <c r="U175" s="27"/>
      <c r="V175" s="14"/>
    </row>
    <row r="176">
      <c r="A176" s="14"/>
      <c r="B176" s="23" t="str">
        <f>IF($A176="","",'Система'!$B$4)</f>
        <v/>
      </c>
      <c r="C176" s="14"/>
      <c r="D176" s="23" t="str">
        <f t="array" ref="D176">IF(E176="","",XLOOKUP(E176,selector_02,selector_02_ids,""))</f>
        <v/>
      </c>
      <c r="E176" s="25"/>
      <c r="F176" s="14"/>
      <c r="G176" s="14"/>
      <c r="H176" s="14"/>
      <c r="I176" s="14"/>
      <c r="J176" s="14"/>
      <c r="K176" s="14"/>
      <c r="L176" s="23" t="str">
        <f t="array" ref="L176">IF(M176="","",XLOOKUP(M176,selector_18,selector_18_ids,""))</f>
        <v/>
      </c>
      <c r="M176" s="25"/>
      <c r="N176" s="23" t="str">
        <f t="array" ref="N176">IF(O176="","",XLOOKUP(O176,selector_07,selector_07_ids,""))</f>
        <v/>
      </c>
      <c r="O176" s="25"/>
      <c r="P176" s="14"/>
      <c r="Q176" s="14"/>
      <c r="R176" s="23" t="str">
        <f t="array" ref="R176">IF(S176="","",XLOOKUP(S176,selector_04,selector_04_ids,""))</f>
        <v/>
      </c>
      <c r="S176" s="25"/>
      <c r="T176" s="14"/>
      <c r="U176" s="27"/>
      <c r="V176" s="14"/>
    </row>
    <row r="177">
      <c r="A177" s="14"/>
      <c r="B177" s="23" t="str">
        <f>IF($A177="","",'Система'!$B$4)</f>
        <v/>
      </c>
      <c r="C177" s="14"/>
      <c r="D177" s="23" t="str">
        <f t="array" ref="D177">IF(E177="","",XLOOKUP(E177,selector_02,selector_02_ids,""))</f>
        <v/>
      </c>
      <c r="E177" s="25"/>
      <c r="F177" s="14"/>
      <c r="G177" s="14"/>
      <c r="H177" s="14"/>
      <c r="I177" s="14"/>
      <c r="J177" s="14"/>
      <c r="K177" s="14"/>
      <c r="L177" s="23" t="str">
        <f t="array" ref="L177">IF(M177="","",XLOOKUP(M177,selector_18,selector_18_ids,""))</f>
        <v/>
      </c>
      <c r="M177" s="25"/>
      <c r="N177" s="23" t="str">
        <f t="array" ref="N177">IF(O177="","",XLOOKUP(O177,selector_07,selector_07_ids,""))</f>
        <v/>
      </c>
      <c r="O177" s="25"/>
      <c r="P177" s="14"/>
      <c r="Q177" s="14"/>
      <c r="R177" s="23" t="str">
        <f t="array" ref="R177">IF(S177="","",XLOOKUP(S177,selector_04,selector_04_ids,""))</f>
        <v/>
      </c>
      <c r="S177" s="25"/>
      <c r="T177" s="14"/>
      <c r="U177" s="27"/>
      <c r="V177" s="14"/>
    </row>
    <row r="178">
      <c r="A178" s="14"/>
      <c r="B178" s="23" t="str">
        <f>IF($A178="","",'Система'!$B$4)</f>
        <v/>
      </c>
      <c r="C178" s="14"/>
      <c r="D178" s="23" t="str">
        <f t="array" ref="D178">IF(E178="","",XLOOKUP(E178,selector_02,selector_02_ids,""))</f>
        <v/>
      </c>
      <c r="E178" s="25"/>
      <c r="F178" s="14"/>
      <c r="G178" s="14"/>
      <c r="H178" s="14"/>
      <c r="I178" s="14"/>
      <c r="J178" s="14"/>
      <c r="K178" s="14"/>
      <c r="L178" s="23" t="str">
        <f t="array" ref="L178">IF(M178="","",XLOOKUP(M178,selector_18,selector_18_ids,""))</f>
        <v/>
      </c>
      <c r="M178" s="25"/>
      <c r="N178" s="23" t="str">
        <f t="array" ref="N178">IF(O178="","",XLOOKUP(O178,selector_07,selector_07_ids,""))</f>
        <v/>
      </c>
      <c r="O178" s="25"/>
      <c r="P178" s="14"/>
      <c r="Q178" s="14"/>
      <c r="R178" s="23" t="str">
        <f t="array" ref="R178">IF(S178="","",XLOOKUP(S178,selector_04,selector_04_ids,""))</f>
        <v/>
      </c>
      <c r="S178" s="25"/>
      <c r="T178" s="14"/>
      <c r="U178" s="27"/>
      <c r="V178" s="14"/>
    </row>
    <row r="179">
      <c r="A179" s="14"/>
      <c r="B179" s="23" t="str">
        <f>IF($A179="","",'Система'!$B$4)</f>
        <v/>
      </c>
      <c r="C179" s="14"/>
      <c r="D179" s="23" t="str">
        <f t="array" ref="D179">IF(E179="","",XLOOKUP(E179,selector_02,selector_02_ids,""))</f>
        <v/>
      </c>
      <c r="E179" s="25"/>
      <c r="F179" s="14"/>
      <c r="G179" s="14"/>
      <c r="H179" s="14"/>
      <c r="I179" s="14"/>
      <c r="J179" s="14"/>
      <c r="K179" s="14"/>
      <c r="L179" s="23" t="str">
        <f t="array" ref="L179">IF(M179="","",XLOOKUP(M179,selector_18,selector_18_ids,""))</f>
        <v/>
      </c>
      <c r="M179" s="25"/>
      <c r="N179" s="23" t="str">
        <f t="array" ref="N179">IF(O179="","",XLOOKUP(O179,selector_07,selector_07_ids,""))</f>
        <v/>
      </c>
      <c r="O179" s="25"/>
      <c r="P179" s="14"/>
      <c r="Q179" s="14"/>
      <c r="R179" s="23" t="str">
        <f t="array" ref="R179">IF(S179="","",XLOOKUP(S179,selector_04,selector_04_ids,""))</f>
        <v/>
      </c>
      <c r="S179" s="25"/>
      <c r="T179" s="14"/>
      <c r="U179" s="27"/>
      <c r="V179" s="14"/>
    </row>
    <row r="180">
      <c r="A180" s="14"/>
      <c r="B180" s="23" t="str">
        <f>IF($A180="","",'Система'!$B$4)</f>
        <v/>
      </c>
      <c r="C180" s="14"/>
      <c r="D180" s="23" t="str">
        <f t="array" ref="D180">IF(E180="","",XLOOKUP(E180,selector_02,selector_02_ids,""))</f>
        <v/>
      </c>
      <c r="E180" s="25"/>
      <c r="F180" s="14"/>
      <c r="G180" s="14"/>
      <c r="H180" s="14"/>
      <c r="I180" s="14"/>
      <c r="J180" s="14"/>
      <c r="K180" s="14"/>
      <c r="L180" s="23" t="str">
        <f t="array" ref="L180">IF(M180="","",XLOOKUP(M180,selector_18,selector_18_ids,""))</f>
        <v/>
      </c>
      <c r="M180" s="25"/>
      <c r="N180" s="23" t="str">
        <f t="array" ref="N180">IF(O180="","",XLOOKUP(O180,selector_07,selector_07_ids,""))</f>
        <v/>
      </c>
      <c r="O180" s="25"/>
      <c r="P180" s="14"/>
      <c r="Q180" s="14"/>
      <c r="R180" s="23" t="str">
        <f t="array" ref="R180">IF(S180="","",XLOOKUP(S180,selector_04,selector_04_ids,""))</f>
        <v/>
      </c>
      <c r="S180" s="25"/>
      <c r="T180" s="14"/>
      <c r="U180" s="27"/>
      <c r="V180" s="14"/>
    </row>
    <row r="181">
      <c r="A181" s="14"/>
      <c r="B181" s="23" t="str">
        <f>IF($A181="","",'Система'!$B$4)</f>
        <v/>
      </c>
      <c r="C181" s="14"/>
      <c r="D181" s="23" t="str">
        <f t="array" ref="D181">IF(E181="","",XLOOKUP(E181,selector_02,selector_02_ids,""))</f>
        <v/>
      </c>
      <c r="E181" s="25"/>
      <c r="F181" s="14"/>
      <c r="G181" s="14"/>
      <c r="H181" s="14"/>
      <c r="I181" s="14"/>
      <c r="J181" s="14"/>
      <c r="K181" s="14"/>
      <c r="L181" s="23" t="str">
        <f t="array" ref="L181">IF(M181="","",XLOOKUP(M181,selector_18,selector_18_ids,""))</f>
        <v/>
      </c>
      <c r="M181" s="25"/>
      <c r="N181" s="23" t="str">
        <f t="array" ref="N181">IF(O181="","",XLOOKUP(O181,selector_07,selector_07_ids,""))</f>
        <v/>
      </c>
      <c r="O181" s="25"/>
      <c r="P181" s="14"/>
      <c r="Q181" s="14"/>
      <c r="R181" s="23" t="str">
        <f t="array" ref="R181">IF(S181="","",XLOOKUP(S181,selector_04,selector_04_ids,""))</f>
        <v/>
      </c>
      <c r="S181" s="25"/>
      <c r="T181" s="14"/>
      <c r="U181" s="27"/>
      <c r="V181" s="14"/>
    </row>
    <row r="182">
      <c r="A182" s="14"/>
      <c r="B182" s="23" t="str">
        <f>IF($A182="","",'Система'!$B$4)</f>
        <v/>
      </c>
      <c r="C182" s="14"/>
      <c r="D182" s="23" t="str">
        <f t="array" ref="D182">IF(E182="","",XLOOKUP(E182,selector_02,selector_02_ids,""))</f>
        <v/>
      </c>
      <c r="E182" s="25"/>
      <c r="F182" s="14"/>
      <c r="G182" s="14"/>
      <c r="H182" s="14"/>
      <c r="I182" s="14"/>
      <c r="J182" s="14"/>
      <c r="K182" s="14"/>
      <c r="L182" s="23" t="str">
        <f t="array" ref="L182">IF(M182="","",XLOOKUP(M182,selector_18,selector_18_ids,""))</f>
        <v/>
      </c>
      <c r="M182" s="25"/>
      <c r="N182" s="23" t="str">
        <f t="array" ref="N182">IF(O182="","",XLOOKUP(O182,selector_07,selector_07_ids,""))</f>
        <v/>
      </c>
      <c r="O182" s="25"/>
      <c r="P182" s="14"/>
      <c r="Q182" s="14"/>
      <c r="R182" s="23" t="str">
        <f t="array" ref="R182">IF(S182="","",XLOOKUP(S182,selector_04,selector_04_ids,""))</f>
        <v/>
      </c>
      <c r="S182" s="25"/>
      <c r="T182" s="14"/>
      <c r="U182" s="27"/>
      <c r="V182" s="14"/>
    </row>
    <row r="183">
      <c r="A183" s="14"/>
      <c r="B183" s="23" t="str">
        <f>IF($A183="","",'Система'!$B$4)</f>
        <v/>
      </c>
      <c r="C183" s="14"/>
      <c r="D183" s="23" t="str">
        <f t="array" ref="D183">IF(E183="","",XLOOKUP(E183,selector_02,selector_02_ids,""))</f>
        <v/>
      </c>
      <c r="E183" s="25"/>
      <c r="F183" s="14"/>
      <c r="G183" s="14"/>
      <c r="H183" s="14"/>
      <c r="I183" s="14"/>
      <c r="J183" s="14"/>
      <c r="K183" s="14"/>
      <c r="L183" s="23" t="str">
        <f t="array" ref="L183">IF(M183="","",XLOOKUP(M183,selector_18,selector_18_ids,""))</f>
        <v/>
      </c>
      <c r="M183" s="25"/>
      <c r="N183" s="23" t="str">
        <f t="array" ref="N183">IF(O183="","",XLOOKUP(O183,selector_07,selector_07_ids,""))</f>
        <v/>
      </c>
      <c r="O183" s="25"/>
      <c r="P183" s="14"/>
      <c r="Q183" s="14"/>
      <c r="R183" s="23" t="str">
        <f t="array" ref="R183">IF(S183="","",XLOOKUP(S183,selector_04,selector_04_ids,""))</f>
        <v/>
      </c>
      <c r="S183" s="25"/>
      <c r="T183" s="14"/>
      <c r="U183" s="27"/>
      <c r="V183" s="14"/>
    </row>
    <row r="184">
      <c r="A184" s="14"/>
      <c r="B184" s="23" t="str">
        <f>IF($A184="","",'Система'!$B$4)</f>
        <v/>
      </c>
      <c r="C184" s="14"/>
      <c r="D184" s="23" t="str">
        <f t="array" ref="D184">IF(E184="","",XLOOKUP(E184,selector_02,selector_02_ids,""))</f>
        <v/>
      </c>
      <c r="E184" s="25"/>
      <c r="F184" s="14"/>
      <c r="G184" s="14"/>
      <c r="H184" s="14"/>
      <c r="I184" s="14"/>
      <c r="J184" s="14"/>
      <c r="K184" s="14"/>
      <c r="L184" s="23" t="str">
        <f t="array" ref="L184">IF(M184="","",XLOOKUP(M184,selector_18,selector_18_ids,""))</f>
        <v/>
      </c>
      <c r="M184" s="25"/>
      <c r="N184" s="23" t="str">
        <f t="array" ref="N184">IF(O184="","",XLOOKUP(O184,selector_07,selector_07_ids,""))</f>
        <v/>
      </c>
      <c r="O184" s="25"/>
      <c r="P184" s="14"/>
      <c r="Q184" s="14"/>
      <c r="R184" s="23" t="str">
        <f t="array" ref="R184">IF(S184="","",XLOOKUP(S184,selector_04,selector_04_ids,""))</f>
        <v/>
      </c>
      <c r="S184" s="25"/>
      <c r="T184" s="14"/>
      <c r="U184" s="27"/>
      <c r="V184" s="14"/>
    </row>
    <row r="185">
      <c r="A185" s="14"/>
      <c r="B185" s="23" t="str">
        <f>IF($A185="","",'Система'!$B$4)</f>
        <v/>
      </c>
      <c r="C185" s="14"/>
      <c r="D185" s="23" t="str">
        <f t="array" ref="D185">IF(E185="","",XLOOKUP(E185,selector_02,selector_02_ids,""))</f>
        <v/>
      </c>
      <c r="E185" s="25"/>
      <c r="F185" s="14"/>
      <c r="G185" s="14"/>
      <c r="H185" s="14"/>
      <c r="I185" s="14"/>
      <c r="J185" s="14"/>
      <c r="K185" s="14"/>
      <c r="L185" s="23" t="str">
        <f t="array" ref="L185">IF(M185="","",XLOOKUP(M185,selector_18,selector_18_ids,""))</f>
        <v/>
      </c>
      <c r="M185" s="25"/>
      <c r="N185" s="23" t="str">
        <f t="array" ref="N185">IF(O185="","",XLOOKUP(O185,selector_07,selector_07_ids,""))</f>
        <v/>
      </c>
      <c r="O185" s="25"/>
      <c r="P185" s="14"/>
      <c r="Q185" s="14"/>
      <c r="R185" s="23" t="str">
        <f t="array" ref="R185">IF(S185="","",XLOOKUP(S185,selector_04,selector_04_ids,""))</f>
        <v/>
      </c>
      <c r="S185" s="25"/>
      <c r="T185" s="14"/>
      <c r="U185" s="27"/>
      <c r="V185" s="14"/>
    </row>
    <row r="186">
      <c r="A186" s="14"/>
      <c r="B186" s="23" t="str">
        <f>IF($A186="","",'Система'!$B$4)</f>
        <v/>
      </c>
      <c r="C186" s="14"/>
      <c r="D186" s="23" t="str">
        <f t="array" ref="D186">IF(E186="","",XLOOKUP(E186,selector_02,selector_02_ids,""))</f>
        <v/>
      </c>
      <c r="E186" s="25"/>
      <c r="F186" s="14"/>
      <c r="G186" s="14"/>
      <c r="H186" s="14"/>
      <c r="I186" s="14"/>
      <c r="J186" s="14"/>
      <c r="K186" s="14"/>
      <c r="L186" s="23" t="str">
        <f t="array" ref="L186">IF(M186="","",XLOOKUP(M186,selector_18,selector_18_ids,""))</f>
        <v/>
      </c>
      <c r="M186" s="25"/>
      <c r="N186" s="23" t="str">
        <f t="array" ref="N186">IF(O186="","",XLOOKUP(O186,selector_07,selector_07_ids,""))</f>
        <v/>
      </c>
      <c r="O186" s="25"/>
      <c r="P186" s="14"/>
      <c r="Q186" s="14"/>
      <c r="R186" s="23" t="str">
        <f t="array" ref="R186">IF(S186="","",XLOOKUP(S186,selector_04,selector_04_ids,""))</f>
        <v/>
      </c>
      <c r="S186" s="25"/>
      <c r="T186" s="14"/>
      <c r="U186" s="27"/>
      <c r="V186" s="14"/>
    </row>
    <row r="187">
      <c r="A187" s="14"/>
      <c r="B187" s="23" t="str">
        <f>IF($A187="","",'Система'!$B$4)</f>
        <v/>
      </c>
      <c r="C187" s="14"/>
      <c r="D187" s="23" t="str">
        <f t="array" ref="D187">IF(E187="","",XLOOKUP(E187,selector_02,selector_02_ids,""))</f>
        <v/>
      </c>
      <c r="E187" s="25"/>
      <c r="F187" s="14"/>
      <c r="G187" s="14"/>
      <c r="H187" s="14"/>
      <c r="I187" s="14"/>
      <c r="J187" s="14"/>
      <c r="K187" s="14"/>
      <c r="L187" s="23" t="str">
        <f t="array" ref="L187">IF(M187="","",XLOOKUP(M187,selector_18,selector_18_ids,""))</f>
        <v/>
      </c>
      <c r="M187" s="25"/>
      <c r="N187" s="23" t="str">
        <f t="array" ref="N187">IF(O187="","",XLOOKUP(O187,selector_07,selector_07_ids,""))</f>
        <v/>
      </c>
      <c r="O187" s="25"/>
      <c r="P187" s="14"/>
      <c r="Q187" s="14"/>
      <c r="R187" s="23" t="str">
        <f t="array" ref="R187">IF(S187="","",XLOOKUP(S187,selector_04,selector_04_ids,""))</f>
        <v/>
      </c>
      <c r="S187" s="25"/>
      <c r="T187" s="14"/>
      <c r="U187" s="27"/>
      <c r="V187" s="14"/>
    </row>
    <row r="188">
      <c r="A188" s="14"/>
      <c r="B188" s="23" t="str">
        <f>IF($A188="","",'Система'!$B$4)</f>
        <v/>
      </c>
      <c r="C188" s="14"/>
      <c r="D188" s="23" t="str">
        <f t="array" ref="D188">IF(E188="","",XLOOKUP(E188,selector_02,selector_02_ids,""))</f>
        <v/>
      </c>
      <c r="E188" s="25"/>
      <c r="F188" s="14"/>
      <c r="G188" s="14"/>
      <c r="H188" s="14"/>
      <c r="I188" s="14"/>
      <c r="J188" s="14"/>
      <c r="K188" s="14"/>
      <c r="L188" s="23" t="str">
        <f t="array" ref="L188">IF(M188="","",XLOOKUP(M188,selector_18,selector_18_ids,""))</f>
        <v/>
      </c>
      <c r="M188" s="25"/>
      <c r="N188" s="23" t="str">
        <f t="array" ref="N188">IF(O188="","",XLOOKUP(O188,selector_07,selector_07_ids,""))</f>
        <v/>
      </c>
      <c r="O188" s="25"/>
      <c r="P188" s="14"/>
      <c r="Q188" s="14"/>
      <c r="R188" s="23" t="str">
        <f t="array" ref="R188">IF(S188="","",XLOOKUP(S188,selector_04,selector_04_ids,""))</f>
        <v/>
      </c>
      <c r="S188" s="25"/>
      <c r="T188" s="14"/>
      <c r="U188" s="27"/>
      <c r="V188" s="14"/>
    </row>
    <row r="189">
      <c r="A189" s="14"/>
      <c r="B189" s="23" t="str">
        <f>IF($A189="","",'Система'!$B$4)</f>
        <v/>
      </c>
      <c r="C189" s="14"/>
      <c r="D189" s="23" t="str">
        <f t="array" ref="D189">IF(E189="","",XLOOKUP(E189,selector_02,selector_02_ids,""))</f>
        <v/>
      </c>
      <c r="E189" s="25"/>
      <c r="F189" s="14"/>
      <c r="G189" s="14"/>
      <c r="H189" s="14"/>
      <c r="I189" s="14"/>
      <c r="J189" s="14"/>
      <c r="K189" s="14"/>
      <c r="L189" s="23" t="str">
        <f t="array" ref="L189">IF(M189="","",XLOOKUP(M189,selector_18,selector_18_ids,""))</f>
        <v/>
      </c>
      <c r="M189" s="25"/>
      <c r="N189" s="23" t="str">
        <f t="array" ref="N189">IF(O189="","",XLOOKUP(O189,selector_07,selector_07_ids,""))</f>
        <v/>
      </c>
      <c r="O189" s="25"/>
      <c r="P189" s="14"/>
      <c r="Q189" s="14"/>
      <c r="R189" s="23" t="str">
        <f t="array" ref="R189">IF(S189="","",XLOOKUP(S189,selector_04,selector_04_ids,""))</f>
        <v/>
      </c>
      <c r="S189" s="25"/>
      <c r="T189" s="14"/>
      <c r="U189" s="27"/>
      <c r="V189" s="14"/>
    </row>
    <row r="190">
      <c r="A190" s="14"/>
      <c r="B190" s="23" t="str">
        <f>IF($A190="","",'Система'!$B$4)</f>
        <v/>
      </c>
      <c r="C190" s="14"/>
      <c r="D190" s="23" t="str">
        <f t="array" ref="D190">IF(E190="","",XLOOKUP(E190,selector_02,selector_02_ids,""))</f>
        <v/>
      </c>
      <c r="E190" s="25"/>
      <c r="F190" s="14"/>
      <c r="G190" s="14"/>
      <c r="H190" s="14"/>
      <c r="I190" s="14"/>
      <c r="J190" s="14"/>
      <c r="K190" s="14"/>
      <c r="L190" s="23" t="str">
        <f t="array" ref="L190">IF(M190="","",XLOOKUP(M190,selector_18,selector_18_ids,""))</f>
        <v/>
      </c>
      <c r="M190" s="25"/>
      <c r="N190" s="23" t="str">
        <f t="array" ref="N190">IF(O190="","",XLOOKUP(O190,selector_07,selector_07_ids,""))</f>
        <v/>
      </c>
      <c r="O190" s="25"/>
      <c r="P190" s="14"/>
      <c r="Q190" s="14"/>
      <c r="R190" s="23" t="str">
        <f t="array" ref="R190">IF(S190="","",XLOOKUP(S190,selector_04,selector_04_ids,""))</f>
        <v/>
      </c>
      <c r="S190" s="25"/>
      <c r="T190" s="14"/>
      <c r="U190" s="27"/>
      <c r="V190" s="14"/>
    </row>
    <row r="191">
      <c r="A191" s="14"/>
      <c r="B191" s="23" t="str">
        <f>IF($A191="","",'Система'!$B$4)</f>
        <v/>
      </c>
      <c r="C191" s="14"/>
      <c r="D191" s="23" t="str">
        <f t="array" ref="D191">IF(E191="","",XLOOKUP(E191,selector_02,selector_02_ids,""))</f>
        <v/>
      </c>
      <c r="E191" s="25"/>
      <c r="F191" s="14"/>
      <c r="G191" s="14"/>
      <c r="H191" s="14"/>
      <c r="I191" s="14"/>
      <c r="J191" s="14"/>
      <c r="K191" s="14"/>
      <c r="L191" s="23" t="str">
        <f t="array" ref="L191">IF(M191="","",XLOOKUP(M191,selector_18,selector_18_ids,""))</f>
        <v/>
      </c>
      <c r="M191" s="25"/>
      <c r="N191" s="23" t="str">
        <f t="array" ref="N191">IF(O191="","",XLOOKUP(O191,selector_07,selector_07_ids,""))</f>
        <v/>
      </c>
      <c r="O191" s="25"/>
      <c r="P191" s="14"/>
      <c r="Q191" s="14"/>
      <c r="R191" s="23" t="str">
        <f t="array" ref="R191">IF(S191="","",XLOOKUP(S191,selector_04,selector_04_ids,""))</f>
        <v/>
      </c>
      <c r="S191" s="25"/>
      <c r="T191" s="14"/>
      <c r="U191" s="27"/>
      <c r="V191" s="14"/>
    </row>
    <row r="192">
      <c r="A192" s="14"/>
      <c r="B192" s="23" t="str">
        <f>IF($A192="","",'Система'!$B$4)</f>
        <v/>
      </c>
      <c r="C192" s="14"/>
      <c r="D192" s="23" t="str">
        <f t="array" ref="D192">IF(E192="","",XLOOKUP(E192,selector_02,selector_02_ids,""))</f>
        <v/>
      </c>
      <c r="E192" s="25"/>
      <c r="F192" s="14"/>
      <c r="G192" s="14"/>
      <c r="H192" s="14"/>
      <c r="I192" s="14"/>
      <c r="J192" s="14"/>
      <c r="K192" s="14"/>
      <c r="L192" s="23" t="str">
        <f t="array" ref="L192">IF(M192="","",XLOOKUP(M192,selector_18,selector_18_ids,""))</f>
        <v/>
      </c>
      <c r="M192" s="25"/>
      <c r="N192" s="23" t="str">
        <f t="array" ref="N192">IF(O192="","",XLOOKUP(O192,selector_07,selector_07_ids,""))</f>
        <v/>
      </c>
      <c r="O192" s="25"/>
      <c r="P192" s="14"/>
      <c r="Q192" s="14"/>
      <c r="R192" s="23" t="str">
        <f t="array" ref="R192">IF(S192="","",XLOOKUP(S192,selector_04,selector_04_ids,""))</f>
        <v/>
      </c>
      <c r="S192" s="25"/>
      <c r="T192" s="14"/>
      <c r="U192" s="27"/>
      <c r="V192" s="14"/>
    </row>
    <row r="193">
      <c r="A193" s="14"/>
      <c r="B193" s="23" t="str">
        <f>IF($A193="","",'Система'!$B$4)</f>
        <v/>
      </c>
      <c r="C193" s="14"/>
      <c r="D193" s="23" t="str">
        <f t="array" ref="D193">IF(E193="","",XLOOKUP(E193,selector_02,selector_02_ids,""))</f>
        <v/>
      </c>
      <c r="E193" s="25"/>
      <c r="F193" s="14"/>
      <c r="G193" s="14"/>
      <c r="H193" s="14"/>
      <c r="I193" s="14"/>
      <c r="J193" s="14"/>
      <c r="K193" s="14"/>
      <c r="L193" s="23" t="str">
        <f t="array" ref="L193">IF(M193="","",XLOOKUP(M193,selector_18,selector_18_ids,""))</f>
        <v/>
      </c>
      <c r="M193" s="25"/>
      <c r="N193" s="23" t="str">
        <f t="array" ref="N193">IF(O193="","",XLOOKUP(O193,selector_07,selector_07_ids,""))</f>
        <v/>
      </c>
      <c r="O193" s="25"/>
      <c r="P193" s="14"/>
      <c r="Q193" s="14"/>
      <c r="R193" s="23" t="str">
        <f t="array" ref="R193">IF(S193="","",XLOOKUP(S193,selector_04,selector_04_ids,""))</f>
        <v/>
      </c>
      <c r="S193" s="25"/>
      <c r="T193" s="14"/>
      <c r="U193" s="27"/>
      <c r="V193" s="14"/>
    </row>
    <row r="194">
      <c r="A194" s="14"/>
      <c r="B194" s="23" t="str">
        <f>IF($A194="","",'Система'!$B$4)</f>
        <v/>
      </c>
      <c r="C194" s="14"/>
      <c r="D194" s="23" t="str">
        <f t="array" ref="D194">IF(E194="","",XLOOKUP(E194,selector_02,selector_02_ids,""))</f>
        <v/>
      </c>
      <c r="E194" s="25"/>
      <c r="F194" s="14"/>
      <c r="G194" s="14"/>
      <c r="H194" s="14"/>
      <c r="I194" s="14"/>
      <c r="J194" s="14"/>
      <c r="K194" s="14"/>
      <c r="L194" s="23" t="str">
        <f t="array" ref="L194">IF(M194="","",XLOOKUP(M194,selector_18,selector_18_ids,""))</f>
        <v/>
      </c>
      <c r="M194" s="25"/>
      <c r="N194" s="23" t="str">
        <f t="array" ref="N194">IF(O194="","",XLOOKUP(O194,selector_07,selector_07_ids,""))</f>
        <v/>
      </c>
      <c r="O194" s="25"/>
      <c r="P194" s="14"/>
      <c r="Q194" s="14"/>
      <c r="R194" s="23" t="str">
        <f t="array" ref="R194">IF(S194="","",XLOOKUP(S194,selector_04,selector_04_ids,""))</f>
        <v/>
      </c>
      <c r="S194" s="25"/>
      <c r="T194" s="14"/>
      <c r="U194" s="27"/>
      <c r="V194" s="14"/>
    </row>
    <row r="195">
      <c r="A195" s="14"/>
      <c r="B195" s="23" t="str">
        <f>IF($A195="","",'Система'!$B$4)</f>
        <v/>
      </c>
      <c r="C195" s="14"/>
      <c r="D195" s="23" t="str">
        <f t="array" ref="D195">IF(E195="","",XLOOKUP(E195,selector_02,selector_02_ids,""))</f>
        <v/>
      </c>
      <c r="E195" s="25"/>
      <c r="F195" s="14"/>
      <c r="G195" s="14"/>
      <c r="H195" s="14"/>
      <c r="I195" s="14"/>
      <c r="J195" s="14"/>
      <c r="K195" s="14"/>
      <c r="L195" s="23" t="str">
        <f t="array" ref="L195">IF(M195="","",XLOOKUP(M195,selector_18,selector_18_ids,""))</f>
        <v/>
      </c>
      <c r="M195" s="25"/>
      <c r="N195" s="23" t="str">
        <f t="array" ref="N195">IF(O195="","",XLOOKUP(O195,selector_07,selector_07_ids,""))</f>
        <v/>
      </c>
      <c r="O195" s="25"/>
      <c r="P195" s="14"/>
      <c r="Q195" s="14"/>
      <c r="R195" s="23" t="str">
        <f t="array" ref="R195">IF(S195="","",XLOOKUP(S195,selector_04,selector_04_ids,""))</f>
        <v/>
      </c>
      <c r="S195" s="25"/>
      <c r="T195" s="14"/>
      <c r="U195" s="27"/>
      <c r="V195" s="14"/>
    </row>
    <row r="196">
      <c r="A196" s="14"/>
      <c r="B196" s="23" t="str">
        <f>IF($A196="","",'Система'!$B$4)</f>
        <v/>
      </c>
      <c r="C196" s="14"/>
      <c r="D196" s="23" t="str">
        <f t="array" ref="D196">IF(E196="","",XLOOKUP(E196,selector_02,selector_02_ids,""))</f>
        <v/>
      </c>
      <c r="E196" s="25"/>
      <c r="F196" s="14"/>
      <c r="G196" s="14"/>
      <c r="H196" s="14"/>
      <c r="I196" s="14"/>
      <c r="J196" s="14"/>
      <c r="K196" s="14"/>
      <c r="L196" s="23" t="str">
        <f t="array" ref="L196">IF(M196="","",XLOOKUP(M196,selector_18,selector_18_ids,""))</f>
        <v/>
      </c>
      <c r="M196" s="25"/>
      <c r="N196" s="23" t="str">
        <f t="array" ref="N196">IF(O196="","",XLOOKUP(O196,selector_07,selector_07_ids,""))</f>
        <v/>
      </c>
      <c r="O196" s="25"/>
      <c r="P196" s="14"/>
      <c r="Q196" s="14"/>
      <c r="R196" s="23" t="str">
        <f t="array" ref="R196">IF(S196="","",XLOOKUP(S196,selector_04,selector_04_ids,""))</f>
        <v/>
      </c>
      <c r="S196" s="25"/>
      <c r="T196" s="14"/>
      <c r="U196" s="27"/>
      <c r="V196" s="14"/>
    </row>
    <row r="197">
      <c r="A197" s="14"/>
      <c r="B197" s="23" t="str">
        <f>IF($A197="","",'Система'!$B$4)</f>
        <v/>
      </c>
      <c r="C197" s="14"/>
      <c r="D197" s="23" t="str">
        <f t="array" ref="D197">IF(E197="","",XLOOKUP(E197,selector_02,selector_02_ids,""))</f>
        <v/>
      </c>
      <c r="E197" s="25"/>
      <c r="F197" s="14"/>
      <c r="G197" s="14"/>
      <c r="H197" s="14"/>
      <c r="I197" s="14"/>
      <c r="J197" s="14"/>
      <c r="K197" s="14"/>
      <c r="L197" s="23" t="str">
        <f t="array" ref="L197">IF(M197="","",XLOOKUP(M197,selector_18,selector_18_ids,""))</f>
        <v/>
      </c>
      <c r="M197" s="25"/>
      <c r="N197" s="23" t="str">
        <f t="array" ref="N197">IF(O197="","",XLOOKUP(O197,selector_07,selector_07_ids,""))</f>
        <v/>
      </c>
      <c r="O197" s="25"/>
      <c r="P197" s="14"/>
      <c r="Q197" s="14"/>
      <c r="R197" s="23" t="str">
        <f t="array" ref="R197">IF(S197="","",XLOOKUP(S197,selector_04,selector_04_ids,""))</f>
        <v/>
      </c>
      <c r="S197" s="25"/>
      <c r="T197" s="14"/>
      <c r="U197" s="27"/>
      <c r="V197" s="14"/>
    </row>
    <row r="198">
      <c r="A198" s="14"/>
      <c r="B198" s="23" t="str">
        <f>IF($A198="","",'Система'!$B$4)</f>
        <v/>
      </c>
      <c r="C198" s="14"/>
      <c r="D198" s="23" t="str">
        <f t="array" ref="D198">IF(E198="","",XLOOKUP(E198,selector_02,selector_02_ids,""))</f>
        <v/>
      </c>
      <c r="E198" s="25"/>
      <c r="F198" s="14"/>
      <c r="G198" s="14"/>
      <c r="H198" s="14"/>
      <c r="I198" s="14"/>
      <c r="J198" s="14"/>
      <c r="K198" s="14"/>
      <c r="L198" s="23" t="str">
        <f t="array" ref="L198">IF(M198="","",XLOOKUP(M198,selector_18,selector_18_ids,""))</f>
        <v/>
      </c>
      <c r="M198" s="25"/>
      <c r="N198" s="23" t="str">
        <f t="array" ref="N198">IF(O198="","",XLOOKUP(O198,selector_07,selector_07_ids,""))</f>
        <v/>
      </c>
      <c r="O198" s="25"/>
      <c r="P198" s="14"/>
      <c r="Q198" s="14"/>
      <c r="R198" s="23" t="str">
        <f t="array" ref="R198">IF(S198="","",XLOOKUP(S198,selector_04,selector_04_ids,""))</f>
        <v/>
      </c>
      <c r="S198" s="25"/>
      <c r="T198" s="14"/>
      <c r="U198" s="27"/>
      <c r="V198" s="14"/>
    </row>
    <row r="199">
      <c r="A199" s="14"/>
      <c r="B199" s="23" t="str">
        <f>IF($A199="","",'Система'!$B$4)</f>
        <v/>
      </c>
      <c r="C199" s="14"/>
      <c r="D199" s="23" t="str">
        <f t="array" ref="D199">IF(E199="","",XLOOKUP(E199,selector_02,selector_02_ids,""))</f>
        <v/>
      </c>
      <c r="E199" s="25"/>
      <c r="F199" s="14"/>
      <c r="G199" s="14"/>
      <c r="H199" s="14"/>
      <c r="I199" s="14"/>
      <c r="J199" s="14"/>
      <c r="K199" s="14"/>
      <c r="L199" s="23" t="str">
        <f t="array" ref="L199">IF(M199="","",XLOOKUP(M199,selector_18,selector_18_ids,""))</f>
        <v/>
      </c>
      <c r="M199" s="25"/>
      <c r="N199" s="23" t="str">
        <f t="array" ref="N199">IF(O199="","",XLOOKUP(O199,selector_07,selector_07_ids,""))</f>
        <v/>
      </c>
      <c r="O199" s="25"/>
      <c r="P199" s="14"/>
      <c r="Q199" s="14"/>
      <c r="R199" s="23" t="str">
        <f t="array" ref="R199">IF(S199="","",XLOOKUP(S199,selector_04,selector_04_ids,""))</f>
        <v/>
      </c>
      <c r="S199" s="25"/>
      <c r="T199" s="14"/>
      <c r="U199" s="27"/>
      <c r="V199" s="14"/>
    </row>
    <row r="200">
      <c r="A200" s="14"/>
      <c r="B200" s="23" t="str">
        <f>IF($A200="","",'Система'!$B$4)</f>
        <v/>
      </c>
      <c r="C200" s="14"/>
      <c r="D200" s="23" t="str">
        <f t="array" ref="D200">IF(E200="","",XLOOKUP(E200,selector_02,selector_02_ids,""))</f>
        <v/>
      </c>
      <c r="E200" s="25"/>
      <c r="F200" s="14"/>
      <c r="G200" s="14"/>
      <c r="H200" s="14"/>
      <c r="I200" s="14"/>
      <c r="J200" s="14"/>
      <c r="K200" s="14"/>
      <c r="L200" s="23" t="str">
        <f t="array" ref="L200">IF(M200="","",XLOOKUP(M200,selector_18,selector_18_ids,""))</f>
        <v/>
      </c>
      <c r="M200" s="25"/>
      <c r="N200" s="23" t="str">
        <f t="array" ref="N200">IF(O200="","",XLOOKUP(O200,selector_07,selector_07_ids,""))</f>
        <v/>
      </c>
      <c r="O200" s="25"/>
      <c r="P200" s="14"/>
      <c r="Q200" s="14"/>
      <c r="R200" s="23" t="str">
        <f t="array" ref="R200">IF(S200="","",XLOOKUP(S200,selector_04,selector_04_ids,""))</f>
        <v/>
      </c>
      <c r="S200" s="25"/>
      <c r="T200" s="14"/>
      <c r="U200" s="27"/>
      <c r="V200" s="14"/>
    </row>
    <row r="201">
      <c r="A201" s="14"/>
      <c r="B201" s="23" t="str">
        <f>IF($A201="","",'Система'!$B$4)</f>
        <v/>
      </c>
      <c r="C201" s="14"/>
      <c r="D201" s="23" t="str">
        <f t="array" ref="D201">IF(E201="","",XLOOKUP(E201,selector_02,selector_02_ids,""))</f>
        <v/>
      </c>
      <c r="E201" s="25"/>
      <c r="F201" s="14"/>
      <c r="G201" s="14"/>
      <c r="H201" s="14"/>
      <c r="I201" s="14"/>
      <c r="J201" s="14"/>
      <c r="K201" s="14"/>
      <c r="L201" s="23" t="str">
        <f t="array" ref="L201">IF(M201="","",XLOOKUP(M201,selector_18,selector_18_ids,""))</f>
        <v/>
      </c>
      <c r="M201" s="25"/>
      <c r="N201" s="23" t="str">
        <f t="array" ref="N201">IF(O201="","",XLOOKUP(O201,selector_07,selector_07_ids,""))</f>
        <v/>
      </c>
      <c r="O201" s="25"/>
      <c r="P201" s="14"/>
      <c r="Q201" s="14"/>
      <c r="R201" s="23" t="str">
        <f t="array" ref="R201">IF(S201="","",XLOOKUP(S201,selector_04,selector_04_ids,""))</f>
        <v/>
      </c>
      <c r="S201" s="25"/>
      <c r="T201" s="14"/>
      <c r="U201" s="27"/>
      <c r="V201" s="14"/>
    </row>
    <row r="202">
      <c r="A202" s="14"/>
      <c r="B202" s="23" t="str">
        <f>IF($A202="","",'Система'!$B$4)</f>
        <v/>
      </c>
      <c r="C202" s="14"/>
      <c r="D202" s="23" t="str">
        <f t="array" ref="D202">IF(E202="","",XLOOKUP(E202,selector_02,selector_02_ids,""))</f>
        <v/>
      </c>
      <c r="E202" s="25"/>
      <c r="F202" s="14"/>
      <c r="G202" s="14"/>
      <c r="H202" s="14"/>
      <c r="I202" s="14"/>
      <c r="J202" s="14"/>
      <c r="K202" s="14"/>
      <c r="L202" s="23" t="str">
        <f t="array" ref="L202">IF(M202="","",XLOOKUP(M202,selector_18,selector_18_ids,""))</f>
        <v/>
      </c>
      <c r="M202" s="25"/>
      <c r="N202" s="23" t="str">
        <f t="array" ref="N202">IF(O202="","",XLOOKUP(O202,selector_07,selector_07_ids,""))</f>
        <v/>
      </c>
      <c r="O202" s="25"/>
      <c r="P202" s="14"/>
      <c r="Q202" s="14"/>
      <c r="R202" s="23" t="str">
        <f t="array" ref="R202">IF(S202="","",XLOOKUP(S202,selector_04,selector_04_ids,""))</f>
        <v/>
      </c>
      <c r="S202" s="25"/>
      <c r="T202" s="14"/>
      <c r="U202" s="27"/>
      <c r="V202" s="14"/>
    </row>
    <row r="203">
      <c r="A203" s="14"/>
      <c r="B203" s="23" t="str">
        <f>IF($A203="","",'Система'!$B$4)</f>
        <v/>
      </c>
      <c r="C203" s="14"/>
      <c r="D203" s="23" t="str">
        <f t="array" ref="D203">IF(E203="","",XLOOKUP(E203,selector_02,selector_02_ids,""))</f>
        <v/>
      </c>
      <c r="E203" s="25"/>
      <c r="F203" s="14"/>
      <c r="G203" s="14"/>
      <c r="H203" s="14"/>
      <c r="I203" s="14"/>
      <c r="J203" s="14"/>
      <c r="K203" s="14"/>
      <c r="L203" s="23" t="str">
        <f t="array" ref="L203">IF(M203="","",XLOOKUP(M203,selector_18,selector_18_ids,""))</f>
        <v/>
      </c>
      <c r="M203" s="25"/>
      <c r="N203" s="23" t="str">
        <f t="array" ref="N203">IF(O203="","",XLOOKUP(O203,selector_07,selector_07_ids,""))</f>
        <v/>
      </c>
      <c r="O203" s="25"/>
      <c r="P203" s="14"/>
      <c r="Q203" s="14"/>
      <c r="R203" s="23" t="str">
        <f t="array" ref="R203">IF(S203="","",XLOOKUP(S203,selector_04,selector_04_ids,""))</f>
        <v/>
      </c>
      <c r="S203" s="25"/>
      <c r="T203" s="14"/>
      <c r="U203" s="27"/>
      <c r="V203" s="14"/>
    </row>
    <row r="204">
      <c r="A204" s="14"/>
      <c r="B204" s="23" t="str">
        <f>IF($A204="","",'Система'!$B$4)</f>
        <v/>
      </c>
      <c r="C204" s="14"/>
      <c r="D204" s="23" t="str">
        <f t="array" ref="D204">IF(E204="","",XLOOKUP(E204,selector_02,selector_02_ids,""))</f>
        <v/>
      </c>
      <c r="E204" s="25"/>
      <c r="F204" s="14"/>
      <c r="G204" s="14"/>
      <c r="H204" s="14"/>
      <c r="I204" s="14"/>
      <c r="J204" s="14"/>
      <c r="K204" s="14"/>
      <c r="L204" s="23" t="str">
        <f t="array" ref="L204">IF(M204="","",XLOOKUP(M204,selector_18,selector_18_ids,""))</f>
        <v/>
      </c>
      <c r="M204" s="25"/>
      <c r="N204" s="23" t="str">
        <f t="array" ref="N204">IF(O204="","",XLOOKUP(O204,selector_07,selector_07_ids,""))</f>
        <v/>
      </c>
      <c r="O204" s="25"/>
      <c r="P204" s="14"/>
      <c r="Q204" s="14"/>
      <c r="R204" s="23" t="str">
        <f t="array" ref="R204">IF(S204="","",XLOOKUP(S204,selector_04,selector_04_ids,""))</f>
        <v/>
      </c>
      <c r="S204" s="25"/>
      <c r="T204" s="14"/>
      <c r="U204" s="27"/>
      <c r="V204" s="14"/>
    </row>
    <row r="205">
      <c r="A205" s="14"/>
      <c r="B205" s="23" t="str">
        <f>IF($A205="","",'Система'!$B$4)</f>
        <v/>
      </c>
      <c r="C205" s="14"/>
      <c r="D205" s="23" t="str">
        <f t="array" ref="D205">IF(E205="","",XLOOKUP(E205,selector_02,selector_02_ids,""))</f>
        <v/>
      </c>
      <c r="E205" s="25"/>
      <c r="F205" s="14"/>
      <c r="G205" s="14"/>
      <c r="H205" s="14"/>
      <c r="I205" s="14"/>
      <c r="J205" s="14"/>
      <c r="K205" s="14"/>
      <c r="L205" s="23" t="str">
        <f t="array" ref="L205">IF(M205="","",XLOOKUP(M205,selector_18,selector_18_ids,""))</f>
        <v/>
      </c>
      <c r="M205" s="25"/>
      <c r="N205" s="23" t="str">
        <f t="array" ref="N205">IF(O205="","",XLOOKUP(O205,selector_07,selector_07_ids,""))</f>
        <v/>
      </c>
      <c r="O205" s="25"/>
      <c r="P205" s="14"/>
      <c r="Q205" s="14"/>
      <c r="R205" s="23" t="str">
        <f t="array" ref="R205">IF(S205="","",XLOOKUP(S205,selector_04,selector_04_ids,""))</f>
        <v/>
      </c>
      <c r="S205" s="25"/>
      <c r="T205" s="14"/>
      <c r="U205" s="27"/>
      <c r="V205" s="14"/>
    </row>
    <row r="206">
      <c r="A206" s="14"/>
      <c r="B206" s="23" t="str">
        <f>IF($A206="","",'Система'!$B$4)</f>
        <v/>
      </c>
      <c r="C206" s="14"/>
      <c r="D206" s="23" t="str">
        <f t="array" ref="D206">IF(E206="","",XLOOKUP(E206,selector_02,selector_02_ids,""))</f>
        <v/>
      </c>
      <c r="E206" s="25"/>
      <c r="F206" s="14"/>
      <c r="G206" s="14"/>
      <c r="H206" s="14"/>
      <c r="I206" s="14"/>
      <c r="J206" s="14"/>
      <c r="K206" s="14"/>
      <c r="L206" s="23" t="str">
        <f t="array" ref="L206">IF(M206="","",XLOOKUP(M206,selector_18,selector_18_ids,""))</f>
        <v/>
      </c>
      <c r="M206" s="25"/>
      <c r="N206" s="23" t="str">
        <f t="array" ref="N206">IF(O206="","",XLOOKUP(O206,selector_07,selector_07_ids,""))</f>
        <v/>
      </c>
      <c r="O206" s="25"/>
      <c r="P206" s="14"/>
      <c r="Q206" s="14"/>
      <c r="R206" s="23" t="str">
        <f t="array" ref="R206">IF(S206="","",XLOOKUP(S206,selector_04,selector_04_ids,""))</f>
        <v/>
      </c>
      <c r="S206" s="25"/>
      <c r="T206" s="14"/>
      <c r="U206" s="27"/>
      <c r="V206" s="14"/>
    </row>
    <row r="207">
      <c r="A207" s="14"/>
      <c r="B207" s="23" t="str">
        <f>IF($A207="","",'Система'!$B$4)</f>
        <v/>
      </c>
      <c r="C207" s="14"/>
      <c r="D207" s="23" t="str">
        <f t="array" ref="D207">IF(E207="","",XLOOKUP(E207,selector_02,selector_02_ids,""))</f>
        <v/>
      </c>
      <c r="E207" s="25"/>
      <c r="F207" s="14"/>
      <c r="G207" s="14"/>
      <c r="H207" s="14"/>
      <c r="I207" s="14"/>
      <c r="J207" s="14"/>
      <c r="K207" s="14"/>
      <c r="L207" s="23" t="str">
        <f t="array" ref="L207">IF(M207="","",XLOOKUP(M207,selector_18,selector_18_ids,""))</f>
        <v/>
      </c>
      <c r="M207" s="25"/>
      <c r="N207" s="23" t="str">
        <f t="array" ref="N207">IF(O207="","",XLOOKUP(O207,selector_07,selector_07_ids,""))</f>
        <v/>
      </c>
      <c r="O207" s="25"/>
      <c r="P207" s="14"/>
      <c r="Q207" s="14"/>
      <c r="R207" s="23" t="str">
        <f t="array" ref="R207">IF(S207="","",XLOOKUP(S207,selector_04,selector_04_ids,""))</f>
        <v/>
      </c>
      <c r="S207" s="25"/>
      <c r="T207" s="14"/>
      <c r="U207" s="27"/>
      <c r="V207" s="14"/>
    </row>
    <row r="208">
      <c r="A208" s="14"/>
      <c r="B208" s="23" t="str">
        <f>IF($A208="","",'Система'!$B$4)</f>
        <v/>
      </c>
      <c r="C208" s="14"/>
      <c r="D208" s="23" t="str">
        <f t="array" ref="D208">IF(E208="","",XLOOKUP(E208,selector_02,selector_02_ids,""))</f>
        <v/>
      </c>
      <c r="E208" s="25"/>
      <c r="F208" s="14"/>
      <c r="G208" s="14"/>
      <c r="H208" s="14"/>
      <c r="I208" s="14"/>
      <c r="J208" s="14"/>
      <c r="K208" s="14"/>
      <c r="L208" s="23" t="str">
        <f t="array" ref="L208">IF(M208="","",XLOOKUP(M208,selector_18,selector_18_ids,""))</f>
        <v/>
      </c>
      <c r="M208" s="25"/>
      <c r="N208" s="23" t="str">
        <f t="array" ref="N208">IF(O208="","",XLOOKUP(O208,selector_07,selector_07_ids,""))</f>
        <v/>
      </c>
      <c r="O208" s="25"/>
      <c r="P208" s="14"/>
      <c r="Q208" s="14"/>
      <c r="R208" s="23" t="str">
        <f t="array" ref="R208">IF(S208="","",XLOOKUP(S208,selector_04,selector_04_ids,""))</f>
        <v/>
      </c>
      <c r="S208" s="25"/>
      <c r="T208" s="14"/>
      <c r="U208" s="27"/>
      <c r="V208" s="14"/>
    </row>
    <row r="209">
      <c r="A209" s="14"/>
      <c r="B209" s="23" t="str">
        <f>IF($A209="","",'Система'!$B$4)</f>
        <v/>
      </c>
      <c r="C209" s="14"/>
      <c r="D209" s="23" t="str">
        <f t="array" ref="D209">IF(E209="","",XLOOKUP(E209,selector_02,selector_02_ids,""))</f>
        <v/>
      </c>
      <c r="E209" s="25"/>
      <c r="F209" s="14"/>
      <c r="G209" s="14"/>
      <c r="H209" s="14"/>
      <c r="I209" s="14"/>
      <c r="J209" s="14"/>
      <c r="K209" s="14"/>
      <c r="L209" s="23" t="str">
        <f t="array" ref="L209">IF(M209="","",XLOOKUP(M209,selector_18,selector_18_ids,""))</f>
        <v/>
      </c>
      <c r="M209" s="25"/>
      <c r="N209" s="23" t="str">
        <f t="array" ref="N209">IF(O209="","",XLOOKUP(O209,selector_07,selector_07_ids,""))</f>
        <v/>
      </c>
      <c r="O209" s="25"/>
      <c r="P209" s="14"/>
      <c r="Q209" s="14"/>
      <c r="R209" s="23" t="str">
        <f t="array" ref="R209">IF(S209="","",XLOOKUP(S209,selector_04,selector_04_ids,""))</f>
        <v/>
      </c>
      <c r="S209" s="25"/>
      <c r="T209" s="14"/>
      <c r="U209" s="27"/>
      <c r="V209" s="14"/>
    </row>
    <row r="210">
      <c r="A210" s="14"/>
      <c r="B210" s="23" t="str">
        <f>IF($A210="","",'Система'!$B$4)</f>
        <v/>
      </c>
      <c r="C210" s="14"/>
      <c r="D210" s="23" t="str">
        <f t="array" ref="D210">IF(E210="","",XLOOKUP(E210,selector_02,selector_02_ids,""))</f>
        <v/>
      </c>
      <c r="E210" s="25"/>
      <c r="F210" s="14"/>
      <c r="G210" s="14"/>
      <c r="H210" s="14"/>
      <c r="I210" s="14"/>
      <c r="J210" s="14"/>
      <c r="K210" s="14"/>
      <c r="L210" s="23" t="str">
        <f t="array" ref="L210">IF(M210="","",XLOOKUP(M210,selector_18,selector_18_ids,""))</f>
        <v/>
      </c>
      <c r="M210" s="25"/>
      <c r="N210" s="23" t="str">
        <f t="array" ref="N210">IF(O210="","",XLOOKUP(O210,selector_07,selector_07_ids,""))</f>
        <v/>
      </c>
      <c r="O210" s="25"/>
      <c r="P210" s="14"/>
      <c r="Q210" s="14"/>
      <c r="R210" s="23" t="str">
        <f t="array" ref="R210">IF(S210="","",XLOOKUP(S210,selector_04,selector_04_ids,""))</f>
        <v/>
      </c>
      <c r="S210" s="25"/>
      <c r="T210" s="14"/>
      <c r="U210" s="27"/>
      <c r="V210" s="14"/>
    </row>
    <row r="211">
      <c r="A211" s="14"/>
      <c r="B211" s="23" t="str">
        <f>IF($A211="","",'Система'!$B$4)</f>
        <v/>
      </c>
      <c r="C211" s="14"/>
      <c r="D211" s="23" t="str">
        <f t="array" ref="D211">IF(E211="","",XLOOKUP(E211,selector_02,selector_02_ids,""))</f>
        <v/>
      </c>
      <c r="E211" s="25"/>
      <c r="F211" s="14"/>
      <c r="G211" s="14"/>
      <c r="H211" s="14"/>
      <c r="I211" s="14"/>
      <c r="J211" s="14"/>
      <c r="K211" s="14"/>
      <c r="L211" s="23" t="str">
        <f t="array" ref="L211">IF(M211="","",XLOOKUP(M211,selector_18,selector_18_ids,""))</f>
        <v/>
      </c>
      <c r="M211" s="25"/>
      <c r="N211" s="23" t="str">
        <f t="array" ref="N211">IF(O211="","",XLOOKUP(O211,selector_07,selector_07_ids,""))</f>
        <v/>
      </c>
      <c r="O211" s="25"/>
      <c r="P211" s="14"/>
      <c r="Q211" s="14"/>
      <c r="R211" s="23" t="str">
        <f t="array" ref="R211">IF(S211="","",XLOOKUP(S211,selector_04,selector_04_ids,""))</f>
        <v/>
      </c>
      <c r="S211" s="25"/>
      <c r="T211" s="14"/>
      <c r="U211" s="27"/>
      <c r="V211" s="14"/>
    </row>
    <row r="212">
      <c r="A212" s="14"/>
      <c r="B212" s="23" t="str">
        <f>IF($A212="","",'Система'!$B$4)</f>
        <v/>
      </c>
      <c r="C212" s="14"/>
      <c r="D212" s="23" t="str">
        <f t="array" ref="D212">IF(E212="","",XLOOKUP(E212,selector_02,selector_02_ids,""))</f>
        <v/>
      </c>
      <c r="E212" s="25"/>
      <c r="F212" s="14"/>
      <c r="G212" s="14"/>
      <c r="H212" s="14"/>
      <c r="I212" s="14"/>
      <c r="J212" s="14"/>
      <c r="K212" s="14"/>
      <c r="L212" s="23" t="str">
        <f t="array" ref="L212">IF(M212="","",XLOOKUP(M212,selector_18,selector_18_ids,""))</f>
        <v/>
      </c>
      <c r="M212" s="25"/>
      <c r="N212" s="23" t="str">
        <f t="array" ref="N212">IF(O212="","",XLOOKUP(O212,selector_07,selector_07_ids,""))</f>
        <v/>
      </c>
      <c r="O212" s="25"/>
      <c r="P212" s="14"/>
      <c r="Q212" s="14"/>
      <c r="R212" s="23" t="str">
        <f t="array" ref="R212">IF(S212="","",XLOOKUP(S212,selector_04,selector_04_ids,""))</f>
        <v/>
      </c>
      <c r="S212" s="25"/>
      <c r="T212" s="14"/>
      <c r="U212" s="27"/>
      <c r="V212" s="14"/>
    </row>
    <row r="213">
      <c r="A213" s="14"/>
      <c r="B213" s="23" t="str">
        <f>IF($A213="","",'Система'!$B$4)</f>
        <v/>
      </c>
      <c r="C213" s="14"/>
      <c r="D213" s="23" t="str">
        <f t="array" ref="D213">IF(E213="","",XLOOKUP(E213,selector_02,selector_02_ids,""))</f>
        <v/>
      </c>
      <c r="E213" s="25"/>
      <c r="F213" s="14"/>
      <c r="G213" s="14"/>
      <c r="H213" s="14"/>
      <c r="I213" s="14"/>
      <c r="J213" s="14"/>
      <c r="K213" s="14"/>
      <c r="L213" s="23" t="str">
        <f t="array" ref="L213">IF(M213="","",XLOOKUP(M213,selector_18,selector_18_ids,""))</f>
        <v/>
      </c>
      <c r="M213" s="25"/>
      <c r="N213" s="23" t="str">
        <f t="array" ref="N213">IF(O213="","",XLOOKUP(O213,selector_07,selector_07_ids,""))</f>
        <v/>
      </c>
      <c r="O213" s="25"/>
      <c r="P213" s="14"/>
      <c r="Q213" s="14"/>
      <c r="R213" s="23" t="str">
        <f t="array" ref="R213">IF(S213="","",XLOOKUP(S213,selector_04,selector_04_ids,""))</f>
        <v/>
      </c>
      <c r="S213" s="25"/>
      <c r="T213" s="14"/>
      <c r="U213" s="27"/>
      <c r="V213" s="14"/>
    </row>
    <row r="214">
      <c r="A214" s="14"/>
      <c r="B214" s="23" t="str">
        <f>IF($A214="","",'Система'!$B$4)</f>
        <v/>
      </c>
      <c r="C214" s="14"/>
      <c r="D214" s="23" t="str">
        <f t="array" ref="D214">IF(E214="","",XLOOKUP(E214,selector_02,selector_02_ids,""))</f>
        <v/>
      </c>
      <c r="E214" s="25"/>
      <c r="F214" s="14"/>
      <c r="G214" s="14"/>
      <c r="H214" s="14"/>
      <c r="I214" s="14"/>
      <c r="J214" s="14"/>
      <c r="K214" s="14"/>
      <c r="L214" s="23" t="str">
        <f t="array" ref="L214">IF(M214="","",XLOOKUP(M214,selector_18,selector_18_ids,""))</f>
        <v/>
      </c>
      <c r="M214" s="25"/>
      <c r="N214" s="23" t="str">
        <f t="array" ref="N214">IF(O214="","",XLOOKUP(O214,selector_07,selector_07_ids,""))</f>
        <v/>
      </c>
      <c r="O214" s="25"/>
      <c r="P214" s="14"/>
      <c r="Q214" s="14"/>
      <c r="R214" s="23" t="str">
        <f t="array" ref="R214">IF(S214="","",XLOOKUP(S214,selector_04,selector_04_ids,""))</f>
        <v/>
      </c>
      <c r="S214" s="25"/>
      <c r="T214" s="14"/>
      <c r="U214" s="27"/>
      <c r="V214" s="14"/>
    </row>
    <row r="215">
      <c r="A215" s="14"/>
      <c r="B215" s="23" t="str">
        <f>IF($A215="","",'Система'!$B$4)</f>
        <v/>
      </c>
      <c r="C215" s="14"/>
      <c r="D215" s="23" t="str">
        <f t="array" ref="D215">IF(E215="","",XLOOKUP(E215,selector_02,selector_02_ids,""))</f>
        <v/>
      </c>
      <c r="E215" s="25"/>
      <c r="F215" s="14"/>
      <c r="G215" s="14"/>
      <c r="H215" s="14"/>
      <c r="I215" s="14"/>
      <c r="J215" s="14"/>
      <c r="K215" s="14"/>
      <c r="L215" s="23" t="str">
        <f t="array" ref="L215">IF(M215="","",XLOOKUP(M215,selector_18,selector_18_ids,""))</f>
        <v/>
      </c>
      <c r="M215" s="25"/>
      <c r="N215" s="23" t="str">
        <f t="array" ref="N215">IF(O215="","",XLOOKUP(O215,selector_07,selector_07_ids,""))</f>
        <v/>
      </c>
      <c r="O215" s="25"/>
      <c r="P215" s="14"/>
      <c r="Q215" s="14"/>
      <c r="R215" s="23" t="str">
        <f t="array" ref="R215">IF(S215="","",XLOOKUP(S215,selector_04,selector_04_ids,""))</f>
        <v/>
      </c>
      <c r="S215" s="25"/>
      <c r="T215" s="14"/>
      <c r="U215" s="27"/>
      <c r="V215" s="14"/>
    </row>
    <row r="216">
      <c r="A216" s="14"/>
      <c r="B216" s="23" t="str">
        <f>IF($A216="","",'Система'!$B$4)</f>
        <v/>
      </c>
      <c r="C216" s="14"/>
      <c r="D216" s="23" t="str">
        <f t="array" ref="D216">IF(E216="","",XLOOKUP(E216,selector_02,selector_02_ids,""))</f>
        <v/>
      </c>
      <c r="E216" s="25"/>
      <c r="F216" s="14"/>
      <c r="G216" s="14"/>
      <c r="H216" s="14"/>
      <c r="I216" s="14"/>
      <c r="J216" s="14"/>
      <c r="K216" s="14"/>
      <c r="L216" s="23" t="str">
        <f t="array" ref="L216">IF(M216="","",XLOOKUP(M216,selector_18,selector_18_ids,""))</f>
        <v/>
      </c>
      <c r="M216" s="25"/>
      <c r="N216" s="23" t="str">
        <f t="array" ref="N216">IF(O216="","",XLOOKUP(O216,selector_07,selector_07_ids,""))</f>
        <v/>
      </c>
      <c r="O216" s="25"/>
      <c r="P216" s="14"/>
      <c r="Q216" s="14"/>
      <c r="R216" s="23" t="str">
        <f t="array" ref="R216">IF(S216="","",XLOOKUP(S216,selector_04,selector_04_ids,""))</f>
        <v/>
      </c>
      <c r="S216" s="25"/>
      <c r="T216" s="14"/>
      <c r="U216" s="27"/>
      <c r="V216" s="14"/>
    </row>
    <row r="217">
      <c r="A217" s="14"/>
      <c r="B217" s="23" t="str">
        <f>IF($A217="","",'Система'!$B$4)</f>
        <v/>
      </c>
      <c r="C217" s="14"/>
      <c r="D217" s="23" t="str">
        <f t="array" ref="D217">IF(E217="","",XLOOKUP(E217,selector_02,selector_02_ids,""))</f>
        <v/>
      </c>
      <c r="E217" s="25"/>
      <c r="F217" s="14"/>
      <c r="G217" s="14"/>
      <c r="H217" s="14"/>
      <c r="I217" s="14"/>
      <c r="J217" s="14"/>
      <c r="K217" s="14"/>
      <c r="L217" s="23" t="str">
        <f t="array" ref="L217">IF(M217="","",XLOOKUP(M217,selector_18,selector_18_ids,""))</f>
        <v/>
      </c>
      <c r="M217" s="25"/>
      <c r="N217" s="23" t="str">
        <f t="array" ref="N217">IF(O217="","",XLOOKUP(O217,selector_07,selector_07_ids,""))</f>
        <v/>
      </c>
      <c r="O217" s="25"/>
      <c r="P217" s="14"/>
      <c r="Q217" s="14"/>
      <c r="R217" s="23" t="str">
        <f t="array" ref="R217">IF(S217="","",XLOOKUP(S217,selector_04,selector_04_ids,""))</f>
        <v/>
      </c>
      <c r="S217" s="25"/>
      <c r="T217" s="14"/>
      <c r="U217" s="27"/>
      <c r="V217" s="14"/>
    </row>
    <row r="218">
      <c r="A218" s="14"/>
      <c r="B218" s="23" t="str">
        <f>IF($A218="","",'Система'!$B$4)</f>
        <v/>
      </c>
      <c r="C218" s="14"/>
      <c r="D218" s="23" t="str">
        <f t="array" ref="D218">IF(E218="","",XLOOKUP(E218,selector_02,selector_02_ids,""))</f>
        <v/>
      </c>
      <c r="E218" s="25"/>
      <c r="F218" s="14"/>
      <c r="G218" s="14"/>
      <c r="H218" s="14"/>
      <c r="I218" s="14"/>
      <c r="J218" s="14"/>
      <c r="K218" s="14"/>
      <c r="L218" s="23" t="str">
        <f t="array" ref="L218">IF(M218="","",XLOOKUP(M218,selector_18,selector_18_ids,""))</f>
        <v/>
      </c>
      <c r="M218" s="25"/>
      <c r="N218" s="23" t="str">
        <f t="array" ref="N218">IF(O218="","",XLOOKUP(O218,selector_07,selector_07_ids,""))</f>
        <v/>
      </c>
      <c r="O218" s="25"/>
      <c r="P218" s="14"/>
      <c r="Q218" s="14"/>
      <c r="R218" s="23" t="str">
        <f t="array" ref="R218">IF(S218="","",XLOOKUP(S218,selector_04,selector_04_ids,""))</f>
        <v/>
      </c>
      <c r="S218" s="25"/>
      <c r="T218" s="14"/>
      <c r="U218" s="27"/>
      <c r="V218" s="14"/>
    </row>
    <row r="219">
      <c r="A219" s="14"/>
      <c r="B219" s="23" t="str">
        <f>IF($A219="","",'Система'!$B$4)</f>
        <v/>
      </c>
      <c r="C219" s="14"/>
      <c r="D219" s="23" t="str">
        <f t="array" ref="D219">IF(E219="","",XLOOKUP(E219,selector_02,selector_02_ids,""))</f>
        <v/>
      </c>
      <c r="E219" s="25"/>
      <c r="F219" s="14"/>
      <c r="G219" s="14"/>
      <c r="H219" s="14"/>
      <c r="I219" s="14"/>
      <c r="J219" s="14"/>
      <c r="K219" s="14"/>
      <c r="L219" s="23" t="str">
        <f t="array" ref="L219">IF(M219="","",XLOOKUP(M219,selector_18,selector_18_ids,""))</f>
        <v/>
      </c>
      <c r="M219" s="25"/>
      <c r="N219" s="23" t="str">
        <f t="array" ref="N219">IF(O219="","",XLOOKUP(O219,selector_07,selector_07_ids,""))</f>
        <v/>
      </c>
      <c r="O219" s="25"/>
      <c r="P219" s="14"/>
      <c r="Q219" s="14"/>
      <c r="R219" s="23" t="str">
        <f t="array" ref="R219">IF(S219="","",XLOOKUP(S219,selector_04,selector_04_ids,""))</f>
        <v/>
      </c>
      <c r="S219" s="25"/>
      <c r="T219" s="14"/>
      <c r="U219" s="27"/>
      <c r="V219" s="14"/>
    </row>
    <row r="220">
      <c r="A220" s="14"/>
      <c r="B220" s="23" t="str">
        <f>IF($A220="","",'Система'!$B$4)</f>
        <v/>
      </c>
      <c r="C220" s="14"/>
      <c r="D220" s="23" t="str">
        <f t="array" ref="D220">IF(E220="","",XLOOKUP(E220,selector_02,selector_02_ids,""))</f>
        <v/>
      </c>
      <c r="E220" s="25"/>
      <c r="F220" s="14"/>
      <c r="G220" s="14"/>
      <c r="H220" s="14"/>
      <c r="I220" s="14"/>
      <c r="J220" s="14"/>
      <c r="K220" s="14"/>
      <c r="L220" s="23" t="str">
        <f t="array" ref="L220">IF(M220="","",XLOOKUP(M220,selector_18,selector_18_ids,""))</f>
        <v/>
      </c>
      <c r="M220" s="25"/>
      <c r="N220" s="23" t="str">
        <f t="array" ref="N220">IF(O220="","",XLOOKUP(O220,selector_07,selector_07_ids,""))</f>
        <v/>
      </c>
      <c r="O220" s="25"/>
      <c r="P220" s="14"/>
      <c r="Q220" s="14"/>
      <c r="R220" s="23" t="str">
        <f t="array" ref="R220">IF(S220="","",XLOOKUP(S220,selector_04,selector_04_ids,""))</f>
        <v/>
      </c>
      <c r="S220" s="25"/>
      <c r="T220" s="14"/>
      <c r="U220" s="27"/>
      <c r="V220" s="14"/>
    </row>
    <row r="221">
      <c r="A221" s="14"/>
      <c r="B221" s="23" t="str">
        <f>IF($A221="","",'Система'!$B$4)</f>
        <v/>
      </c>
      <c r="C221" s="14"/>
      <c r="D221" s="23" t="str">
        <f t="array" ref="D221">IF(E221="","",XLOOKUP(E221,selector_02,selector_02_ids,""))</f>
        <v/>
      </c>
      <c r="E221" s="25"/>
      <c r="F221" s="14"/>
      <c r="G221" s="14"/>
      <c r="H221" s="14"/>
      <c r="I221" s="14"/>
      <c r="J221" s="14"/>
      <c r="K221" s="14"/>
      <c r="L221" s="23" t="str">
        <f t="array" ref="L221">IF(M221="","",XLOOKUP(M221,selector_18,selector_18_ids,""))</f>
        <v/>
      </c>
      <c r="M221" s="25"/>
      <c r="N221" s="23" t="str">
        <f t="array" ref="N221">IF(O221="","",XLOOKUP(O221,selector_07,selector_07_ids,""))</f>
        <v/>
      </c>
      <c r="O221" s="25"/>
      <c r="P221" s="14"/>
      <c r="Q221" s="14"/>
      <c r="R221" s="23" t="str">
        <f t="array" ref="R221">IF(S221="","",XLOOKUP(S221,selector_04,selector_04_ids,""))</f>
        <v/>
      </c>
      <c r="S221" s="25"/>
      <c r="T221" s="14"/>
      <c r="U221" s="27"/>
      <c r="V221" s="14"/>
    </row>
    <row r="222">
      <c r="A222" s="14"/>
      <c r="B222" s="23" t="str">
        <f>IF($A222="","",'Система'!$B$4)</f>
        <v/>
      </c>
      <c r="C222" s="14"/>
      <c r="D222" s="23" t="str">
        <f t="array" ref="D222">IF(E222="","",XLOOKUP(E222,selector_02,selector_02_ids,""))</f>
        <v/>
      </c>
      <c r="E222" s="25"/>
      <c r="F222" s="14"/>
      <c r="G222" s="14"/>
      <c r="H222" s="14"/>
      <c r="I222" s="14"/>
      <c r="J222" s="14"/>
      <c r="K222" s="14"/>
      <c r="L222" s="23" t="str">
        <f t="array" ref="L222">IF(M222="","",XLOOKUP(M222,selector_18,selector_18_ids,""))</f>
        <v/>
      </c>
      <c r="M222" s="25"/>
      <c r="N222" s="23" t="str">
        <f t="array" ref="N222">IF(O222="","",XLOOKUP(O222,selector_07,selector_07_ids,""))</f>
        <v/>
      </c>
      <c r="O222" s="25"/>
      <c r="P222" s="14"/>
      <c r="Q222" s="14"/>
      <c r="R222" s="23" t="str">
        <f t="array" ref="R222">IF(S222="","",XLOOKUP(S222,selector_04,selector_04_ids,""))</f>
        <v/>
      </c>
      <c r="S222" s="25"/>
      <c r="T222" s="14"/>
      <c r="U222" s="27"/>
      <c r="V222" s="14"/>
    </row>
    <row r="223">
      <c r="A223" s="14"/>
      <c r="B223" s="23" t="str">
        <f>IF($A223="","",'Система'!$B$4)</f>
        <v/>
      </c>
      <c r="C223" s="14"/>
      <c r="D223" s="23" t="str">
        <f t="array" ref="D223">IF(E223="","",XLOOKUP(E223,selector_02,selector_02_ids,""))</f>
        <v/>
      </c>
      <c r="E223" s="25"/>
      <c r="F223" s="14"/>
      <c r="G223" s="14"/>
      <c r="H223" s="14"/>
      <c r="I223" s="14"/>
      <c r="J223" s="14"/>
      <c r="K223" s="14"/>
      <c r="L223" s="23" t="str">
        <f t="array" ref="L223">IF(M223="","",XLOOKUP(M223,selector_18,selector_18_ids,""))</f>
        <v/>
      </c>
      <c r="M223" s="25"/>
      <c r="N223" s="23" t="str">
        <f t="array" ref="N223">IF(O223="","",XLOOKUP(O223,selector_07,selector_07_ids,""))</f>
        <v/>
      </c>
      <c r="O223" s="25"/>
      <c r="P223" s="14"/>
      <c r="Q223" s="14"/>
      <c r="R223" s="23" t="str">
        <f t="array" ref="R223">IF(S223="","",XLOOKUP(S223,selector_04,selector_04_ids,""))</f>
        <v/>
      </c>
      <c r="S223" s="25"/>
      <c r="T223" s="14"/>
      <c r="U223" s="27"/>
      <c r="V223" s="14"/>
    </row>
    <row r="224">
      <c r="A224" s="14"/>
      <c r="B224" s="23" t="str">
        <f>IF($A224="","",'Система'!$B$4)</f>
        <v/>
      </c>
      <c r="C224" s="14"/>
      <c r="D224" s="23" t="str">
        <f t="array" ref="D224">IF(E224="","",XLOOKUP(E224,selector_02,selector_02_ids,""))</f>
        <v/>
      </c>
      <c r="E224" s="25"/>
      <c r="F224" s="14"/>
      <c r="G224" s="14"/>
      <c r="H224" s="14"/>
      <c r="I224" s="14"/>
      <c r="J224" s="14"/>
      <c r="K224" s="14"/>
      <c r="L224" s="23" t="str">
        <f t="array" ref="L224">IF(M224="","",XLOOKUP(M224,selector_18,selector_18_ids,""))</f>
        <v/>
      </c>
      <c r="M224" s="25"/>
      <c r="N224" s="23" t="str">
        <f t="array" ref="N224">IF(O224="","",XLOOKUP(O224,selector_07,selector_07_ids,""))</f>
        <v/>
      </c>
      <c r="O224" s="25"/>
      <c r="P224" s="14"/>
      <c r="Q224" s="14"/>
      <c r="R224" s="23" t="str">
        <f t="array" ref="R224">IF(S224="","",XLOOKUP(S224,selector_04,selector_04_ids,""))</f>
        <v/>
      </c>
      <c r="S224" s="25"/>
      <c r="T224" s="14"/>
      <c r="U224" s="27"/>
      <c r="V224" s="14"/>
    </row>
    <row r="225">
      <c r="A225" s="14"/>
      <c r="B225" s="23" t="str">
        <f>IF($A225="","",'Система'!$B$4)</f>
        <v/>
      </c>
      <c r="C225" s="14"/>
      <c r="D225" s="23" t="str">
        <f t="array" ref="D225">IF(E225="","",XLOOKUP(E225,selector_02,selector_02_ids,""))</f>
        <v/>
      </c>
      <c r="E225" s="25"/>
      <c r="F225" s="14"/>
      <c r="G225" s="14"/>
      <c r="H225" s="14"/>
      <c r="I225" s="14"/>
      <c r="J225" s="14"/>
      <c r="K225" s="14"/>
      <c r="L225" s="23" t="str">
        <f t="array" ref="L225">IF(M225="","",XLOOKUP(M225,selector_18,selector_18_ids,""))</f>
        <v/>
      </c>
      <c r="M225" s="25"/>
      <c r="N225" s="23" t="str">
        <f t="array" ref="N225">IF(O225="","",XLOOKUP(O225,selector_07,selector_07_ids,""))</f>
        <v/>
      </c>
      <c r="O225" s="25"/>
      <c r="P225" s="14"/>
      <c r="Q225" s="14"/>
      <c r="R225" s="23" t="str">
        <f t="array" ref="R225">IF(S225="","",XLOOKUP(S225,selector_04,selector_04_ids,""))</f>
        <v/>
      </c>
      <c r="S225" s="25"/>
      <c r="T225" s="14"/>
      <c r="U225" s="27"/>
      <c r="V225" s="14"/>
    </row>
    <row r="226">
      <c r="A226" s="14"/>
      <c r="B226" s="23" t="str">
        <f>IF($A226="","",'Система'!$B$4)</f>
        <v/>
      </c>
      <c r="C226" s="14"/>
      <c r="D226" s="23" t="str">
        <f t="array" ref="D226">IF(E226="","",XLOOKUP(E226,selector_02,selector_02_ids,""))</f>
        <v/>
      </c>
      <c r="E226" s="25"/>
      <c r="F226" s="14"/>
      <c r="G226" s="14"/>
      <c r="H226" s="14"/>
      <c r="I226" s="14"/>
      <c r="J226" s="14"/>
      <c r="K226" s="14"/>
      <c r="L226" s="23" t="str">
        <f t="array" ref="L226">IF(M226="","",XLOOKUP(M226,selector_18,selector_18_ids,""))</f>
        <v/>
      </c>
      <c r="M226" s="25"/>
      <c r="N226" s="23" t="str">
        <f t="array" ref="N226">IF(O226="","",XLOOKUP(O226,selector_07,selector_07_ids,""))</f>
        <v/>
      </c>
      <c r="O226" s="25"/>
      <c r="P226" s="14"/>
      <c r="Q226" s="14"/>
      <c r="R226" s="23" t="str">
        <f t="array" ref="R226">IF(S226="","",XLOOKUP(S226,selector_04,selector_04_ids,""))</f>
        <v/>
      </c>
      <c r="S226" s="25"/>
      <c r="T226" s="14"/>
      <c r="U226" s="27"/>
      <c r="V226" s="14"/>
    </row>
    <row r="227">
      <c r="A227" s="14"/>
      <c r="B227" s="23" t="str">
        <f>IF($A227="","",'Система'!$B$4)</f>
        <v/>
      </c>
      <c r="C227" s="14"/>
      <c r="D227" s="23" t="str">
        <f t="array" ref="D227">IF(E227="","",XLOOKUP(E227,selector_02,selector_02_ids,""))</f>
        <v/>
      </c>
      <c r="E227" s="25"/>
      <c r="F227" s="14"/>
      <c r="G227" s="14"/>
      <c r="H227" s="14"/>
      <c r="I227" s="14"/>
      <c r="J227" s="14"/>
      <c r="K227" s="14"/>
      <c r="L227" s="23" t="str">
        <f t="array" ref="L227">IF(M227="","",XLOOKUP(M227,selector_18,selector_18_ids,""))</f>
        <v/>
      </c>
      <c r="M227" s="25"/>
      <c r="N227" s="23" t="str">
        <f t="array" ref="N227">IF(O227="","",XLOOKUP(O227,selector_07,selector_07_ids,""))</f>
        <v/>
      </c>
      <c r="O227" s="25"/>
      <c r="P227" s="14"/>
      <c r="Q227" s="14"/>
      <c r="R227" s="23" t="str">
        <f t="array" ref="R227">IF(S227="","",XLOOKUP(S227,selector_04,selector_04_ids,""))</f>
        <v/>
      </c>
      <c r="S227" s="25"/>
      <c r="T227" s="14"/>
      <c r="U227" s="27"/>
      <c r="V227" s="14"/>
    </row>
    <row r="228">
      <c r="A228" s="14"/>
      <c r="B228" s="23" t="str">
        <f>IF($A228="","",'Система'!$B$4)</f>
        <v/>
      </c>
      <c r="C228" s="14"/>
      <c r="D228" s="23" t="str">
        <f t="array" ref="D228">IF(E228="","",XLOOKUP(E228,selector_02,selector_02_ids,""))</f>
        <v/>
      </c>
      <c r="E228" s="25"/>
      <c r="F228" s="14"/>
      <c r="G228" s="14"/>
      <c r="H228" s="14"/>
      <c r="I228" s="14"/>
      <c r="J228" s="14"/>
      <c r="K228" s="14"/>
      <c r="L228" s="23" t="str">
        <f t="array" ref="L228">IF(M228="","",XLOOKUP(M228,selector_18,selector_18_ids,""))</f>
        <v/>
      </c>
      <c r="M228" s="25"/>
      <c r="N228" s="23" t="str">
        <f t="array" ref="N228">IF(O228="","",XLOOKUP(O228,selector_07,selector_07_ids,""))</f>
        <v/>
      </c>
      <c r="O228" s="25"/>
      <c r="P228" s="14"/>
      <c r="Q228" s="14"/>
      <c r="R228" s="23" t="str">
        <f t="array" ref="R228">IF(S228="","",XLOOKUP(S228,selector_04,selector_04_ids,""))</f>
        <v/>
      </c>
      <c r="S228" s="25"/>
      <c r="T228" s="14"/>
      <c r="U228" s="27"/>
      <c r="V228" s="14"/>
    </row>
    <row r="229">
      <c r="A229" s="14"/>
      <c r="B229" s="23" t="str">
        <f>IF($A229="","",'Система'!$B$4)</f>
        <v/>
      </c>
      <c r="C229" s="14"/>
      <c r="D229" s="23" t="str">
        <f t="array" ref="D229">IF(E229="","",XLOOKUP(E229,selector_02,selector_02_ids,""))</f>
        <v/>
      </c>
      <c r="E229" s="25"/>
      <c r="F229" s="14"/>
      <c r="G229" s="14"/>
      <c r="H229" s="14"/>
      <c r="I229" s="14"/>
      <c r="J229" s="14"/>
      <c r="K229" s="14"/>
      <c r="L229" s="23" t="str">
        <f t="array" ref="L229">IF(M229="","",XLOOKUP(M229,selector_18,selector_18_ids,""))</f>
        <v/>
      </c>
      <c r="M229" s="25"/>
      <c r="N229" s="23" t="str">
        <f t="array" ref="N229">IF(O229="","",XLOOKUP(O229,selector_07,selector_07_ids,""))</f>
        <v/>
      </c>
      <c r="O229" s="25"/>
      <c r="P229" s="14"/>
      <c r="Q229" s="14"/>
      <c r="R229" s="23" t="str">
        <f t="array" ref="R229">IF(S229="","",XLOOKUP(S229,selector_04,selector_04_ids,""))</f>
        <v/>
      </c>
      <c r="S229" s="25"/>
      <c r="T229" s="14"/>
      <c r="U229" s="27"/>
      <c r="V229" s="14"/>
    </row>
    <row r="230">
      <c r="A230" s="14"/>
      <c r="B230" s="23" t="str">
        <f>IF($A230="","",'Система'!$B$4)</f>
        <v/>
      </c>
      <c r="C230" s="14"/>
      <c r="D230" s="23" t="str">
        <f t="array" ref="D230">IF(E230="","",XLOOKUP(E230,selector_02,selector_02_ids,""))</f>
        <v/>
      </c>
      <c r="E230" s="25"/>
      <c r="F230" s="14"/>
      <c r="G230" s="14"/>
      <c r="H230" s="14"/>
      <c r="I230" s="14"/>
      <c r="J230" s="14"/>
      <c r="K230" s="14"/>
      <c r="L230" s="23" t="str">
        <f t="array" ref="L230">IF(M230="","",XLOOKUP(M230,selector_18,selector_18_ids,""))</f>
        <v/>
      </c>
      <c r="M230" s="25"/>
      <c r="N230" s="23" t="str">
        <f t="array" ref="N230">IF(O230="","",XLOOKUP(O230,selector_07,selector_07_ids,""))</f>
        <v/>
      </c>
      <c r="O230" s="25"/>
      <c r="P230" s="14"/>
      <c r="Q230" s="14"/>
      <c r="R230" s="23" t="str">
        <f t="array" ref="R230">IF(S230="","",XLOOKUP(S230,selector_04,selector_04_ids,""))</f>
        <v/>
      </c>
      <c r="S230" s="25"/>
      <c r="T230" s="14"/>
      <c r="U230" s="27"/>
      <c r="V230" s="14"/>
    </row>
    <row r="231">
      <c r="A231" s="14"/>
      <c r="B231" s="23" t="str">
        <f>IF($A231="","",'Система'!$B$4)</f>
        <v/>
      </c>
      <c r="C231" s="14"/>
      <c r="D231" s="23" t="str">
        <f t="array" ref="D231">IF(E231="","",XLOOKUP(E231,selector_02,selector_02_ids,""))</f>
        <v/>
      </c>
      <c r="E231" s="25"/>
      <c r="F231" s="14"/>
      <c r="G231" s="14"/>
      <c r="H231" s="14"/>
      <c r="I231" s="14"/>
      <c r="J231" s="14"/>
      <c r="K231" s="14"/>
      <c r="L231" s="23" t="str">
        <f t="array" ref="L231">IF(M231="","",XLOOKUP(M231,selector_18,selector_18_ids,""))</f>
        <v/>
      </c>
      <c r="M231" s="25"/>
      <c r="N231" s="23" t="str">
        <f t="array" ref="N231">IF(O231="","",XLOOKUP(O231,selector_07,selector_07_ids,""))</f>
        <v/>
      </c>
      <c r="O231" s="25"/>
      <c r="P231" s="14"/>
      <c r="Q231" s="14"/>
      <c r="R231" s="23" t="str">
        <f t="array" ref="R231">IF(S231="","",XLOOKUP(S231,selector_04,selector_04_ids,""))</f>
        <v/>
      </c>
      <c r="S231" s="25"/>
      <c r="T231" s="14"/>
      <c r="U231" s="27"/>
      <c r="V231" s="14"/>
    </row>
    <row r="232">
      <c r="A232" s="14"/>
      <c r="B232" s="23" t="str">
        <f>IF($A232="","",'Система'!$B$4)</f>
        <v/>
      </c>
      <c r="C232" s="14"/>
      <c r="D232" s="23" t="str">
        <f t="array" ref="D232">IF(E232="","",XLOOKUP(E232,selector_02,selector_02_ids,""))</f>
        <v/>
      </c>
      <c r="E232" s="25"/>
      <c r="F232" s="14"/>
      <c r="G232" s="14"/>
      <c r="H232" s="14"/>
      <c r="I232" s="14"/>
      <c r="J232" s="14"/>
      <c r="K232" s="14"/>
      <c r="L232" s="23" t="str">
        <f t="array" ref="L232">IF(M232="","",XLOOKUP(M232,selector_18,selector_18_ids,""))</f>
        <v/>
      </c>
      <c r="M232" s="25"/>
      <c r="N232" s="23" t="str">
        <f t="array" ref="N232">IF(O232="","",XLOOKUP(O232,selector_07,selector_07_ids,""))</f>
        <v/>
      </c>
      <c r="O232" s="25"/>
      <c r="P232" s="14"/>
      <c r="Q232" s="14"/>
      <c r="R232" s="23" t="str">
        <f t="array" ref="R232">IF(S232="","",XLOOKUP(S232,selector_04,selector_04_ids,""))</f>
        <v/>
      </c>
      <c r="S232" s="25"/>
      <c r="T232" s="14"/>
      <c r="U232" s="27"/>
      <c r="V232" s="14"/>
    </row>
    <row r="233">
      <c r="A233" s="14"/>
      <c r="B233" s="23" t="str">
        <f>IF($A233="","",'Система'!$B$4)</f>
        <v/>
      </c>
      <c r="C233" s="14"/>
      <c r="D233" s="23" t="str">
        <f t="array" ref="D233">IF(E233="","",XLOOKUP(E233,selector_02,selector_02_ids,""))</f>
        <v/>
      </c>
      <c r="E233" s="25"/>
      <c r="F233" s="14"/>
      <c r="G233" s="14"/>
      <c r="H233" s="14"/>
      <c r="I233" s="14"/>
      <c r="J233" s="14"/>
      <c r="K233" s="14"/>
      <c r="L233" s="23" t="str">
        <f t="array" ref="L233">IF(M233="","",XLOOKUP(M233,selector_18,selector_18_ids,""))</f>
        <v/>
      </c>
      <c r="M233" s="25"/>
      <c r="N233" s="23" t="str">
        <f t="array" ref="N233">IF(O233="","",XLOOKUP(O233,selector_07,selector_07_ids,""))</f>
        <v/>
      </c>
      <c r="O233" s="25"/>
      <c r="P233" s="14"/>
      <c r="Q233" s="14"/>
      <c r="R233" s="23" t="str">
        <f t="array" ref="R233">IF(S233="","",XLOOKUP(S233,selector_04,selector_04_ids,""))</f>
        <v/>
      </c>
      <c r="S233" s="25"/>
      <c r="T233" s="14"/>
      <c r="U233" s="27"/>
      <c r="V233" s="14"/>
    </row>
    <row r="234">
      <c r="A234" s="14"/>
      <c r="B234" s="23" t="str">
        <f>IF($A234="","",'Система'!$B$4)</f>
        <v/>
      </c>
      <c r="C234" s="14"/>
      <c r="D234" s="23" t="str">
        <f t="array" ref="D234">IF(E234="","",XLOOKUP(E234,selector_02,selector_02_ids,""))</f>
        <v/>
      </c>
      <c r="E234" s="25"/>
      <c r="F234" s="14"/>
      <c r="G234" s="14"/>
      <c r="H234" s="14"/>
      <c r="I234" s="14"/>
      <c r="J234" s="14"/>
      <c r="K234" s="14"/>
      <c r="L234" s="23" t="str">
        <f t="array" ref="L234">IF(M234="","",XLOOKUP(M234,selector_18,selector_18_ids,""))</f>
        <v/>
      </c>
      <c r="M234" s="25"/>
      <c r="N234" s="23" t="str">
        <f t="array" ref="N234">IF(O234="","",XLOOKUP(O234,selector_07,selector_07_ids,""))</f>
        <v/>
      </c>
      <c r="O234" s="25"/>
      <c r="P234" s="14"/>
      <c r="Q234" s="14"/>
      <c r="R234" s="23" t="str">
        <f t="array" ref="R234">IF(S234="","",XLOOKUP(S234,selector_04,selector_04_ids,""))</f>
        <v/>
      </c>
      <c r="S234" s="25"/>
      <c r="T234" s="14"/>
      <c r="U234" s="27"/>
      <c r="V234" s="14"/>
    </row>
    <row r="235">
      <c r="A235" s="14"/>
      <c r="B235" s="23" t="str">
        <f>IF($A235="","",'Система'!$B$4)</f>
        <v/>
      </c>
      <c r="C235" s="14"/>
      <c r="D235" s="23" t="str">
        <f t="array" ref="D235">IF(E235="","",XLOOKUP(E235,selector_02,selector_02_ids,""))</f>
        <v/>
      </c>
      <c r="E235" s="25"/>
      <c r="F235" s="14"/>
      <c r="G235" s="14"/>
      <c r="H235" s="14"/>
      <c r="I235" s="14"/>
      <c r="J235" s="14"/>
      <c r="K235" s="14"/>
      <c r="L235" s="23" t="str">
        <f t="array" ref="L235">IF(M235="","",XLOOKUP(M235,selector_18,selector_18_ids,""))</f>
        <v/>
      </c>
      <c r="M235" s="25"/>
      <c r="N235" s="23" t="str">
        <f t="array" ref="N235">IF(O235="","",XLOOKUP(O235,selector_07,selector_07_ids,""))</f>
        <v/>
      </c>
      <c r="O235" s="25"/>
      <c r="P235" s="14"/>
      <c r="Q235" s="14"/>
      <c r="R235" s="23" t="str">
        <f t="array" ref="R235">IF(S235="","",XLOOKUP(S235,selector_04,selector_04_ids,""))</f>
        <v/>
      </c>
      <c r="S235" s="25"/>
      <c r="T235" s="14"/>
      <c r="U235" s="27"/>
      <c r="V235" s="14"/>
    </row>
    <row r="236">
      <c r="A236" s="14"/>
      <c r="B236" s="23" t="str">
        <f>IF($A236="","",'Система'!$B$4)</f>
        <v/>
      </c>
      <c r="C236" s="14"/>
      <c r="D236" s="23" t="str">
        <f t="array" ref="D236">IF(E236="","",XLOOKUP(E236,selector_02,selector_02_ids,""))</f>
        <v/>
      </c>
      <c r="E236" s="25"/>
      <c r="F236" s="14"/>
      <c r="G236" s="14"/>
      <c r="H236" s="14"/>
      <c r="I236" s="14"/>
      <c r="J236" s="14"/>
      <c r="K236" s="14"/>
      <c r="L236" s="23" t="str">
        <f t="array" ref="L236">IF(M236="","",XLOOKUP(M236,selector_18,selector_18_ids,""))</f>
        <v/>
      </c>
      <c r="M236" s="25"/>
      <c r="N236" s="23" t="str">
        <f t="array" ref="N236">IF(O236="","",XLOOKUP(O236,selector_07,selector_07_ids,""))</f>
        <v/>
      </c>
      <c r="O236" s="25"/>
      <c r="P236" s="14"/>
      <c r="Q236" s="14"/>
      <c r="R236" s="23" t="str">
        <f t="array" ref="R236">IF(S236="","",XLOOKUP(S236,selector_04,selector_04_ids,""))</f>
        <v/>
      </c>
      <c r="S236" s="25"/>
      <c r="T236" s="14"/>
      <c r="U236" s="27"/>
      <c r="V236" s="14"/>
    </row>
    <row r="237">
      <c r="A237" s="14"/>
      <c r="B237" s="23" t="str">
        <f>IF($A237="","",'Система'!$B$4)</f>
        <v/>
      </c>
      <c r="C237" s="14"/>
      <c r="D237" s="23" t="str">
        <f t="array" ref="D237">IF(E237="","",XLOOKUP(E237,selector_02,selector_02_ids,""))</f>
        <v/>
      </c>
      <c r="E237" s="25"/>
      <c r="F237" s="14"/>
      <c r="G237" s="14"/>
      <c r="H237" s="14"/>
      <c r="I237" s="14"/>
      <c r="J237" s="14"/>
      <c r="K237" s="14"/>
      <c r="L237" s="23" t="str">
        <f t="array" ref="L237">IF(M237="","",XLOOKUP(M237,selector_18,selector_18_ids,""))</f>
        <v/>
      </c>
      <c r="M237" s="25"/>
      <c r="N237" s="23" t="str">
        <f t="array" ref="N237">IF(O237="","",XLOOKUP(O237,selector_07,selector_07_ids,""))</f>
        <v/>
      </c>
      <c r="O237" s="25"/>
      <c r="P237" s="14"/>
      <c r="Q237" s="14"/>
      <c r="R237" s="23" t="str">
        <f t="array" ref="R237">IF(S237="","",XLOOKUP(S237,selector_04,selector_04_ids,""))</f>
        <v/>
      </c>
      <c r="S237" s="25"/>
      <c r="T237" s="14"/>
      <c r="U237" s="27"/>
      <c r="V237" s="14"/>
    </row>
    <row r="238">
      <c r="A238" s="14"/>
      <c r="B238" s="23" t="str">
        <f>IF($A238="","",'Система'!$B$4)</f>
        <v/>
      </c>
      <c r="C238" s="14"/>
      <c r="D238" s="23" t="str">
        <f t="array" ref="D238">IF(E238="","",XLOOKUP(E238,selector_02,selector_02_ids,""))</f>
        <v/>
      </c>
      <c r="E238" s="25"/>
      <c r="F238" s="14"/>
      <c r="G238" s="14"/>
      <c r="H238" s="14"/>
      <c r="I238" s="14"/>
      <c r="J238" s="14"/>
      <c r="K238" s="14"/>
      <c r="L238" s="23" t="str">
        <f t="array" ref="L238">IF(M238="","",XLOOKUP(M238,selector_18,selector_18_ids,""))</f>
        <v/>
      </c>
      <c r="M238" s="25"/>
      <c r="N238" s="23" t="str">
        <f t="array" ref="N238">IF(O238="","",XLOOKUP(O238,selector_07,selector_07_ids,""))</f>
        <v/>
      </c>
      <c r="O238" s="25"/>
      <c r="P238" s="14"/>
      <c r="Q238" s="14"/>
      <c r="R238" s="23" t="str">
        <f t="array" ref="R238">IF(S238="","",XLOOKUP(S238,selector_04,selector_04_ids,""))</f>
        <v/>
      </c>
      <c r="S238" s="25"/>
      <c r="T238" s="14"/>
      <c r="U238" s="27"/>
      <c r="V238" s="14"/>
    </row>
    <row r="239">
      <c r="A239" s="14"/>
      <c r="B239" s="23" t="str">
        <f>IF($A239="","",'Система'!$B$4)</f>
        <v/>
      </c>
      <c r="C239" s="14"/>
      <c r="D239" s="23" t="str">
        <f t="array" ref="D239">IF(E239="","",XLOOKUP(E239,selector_02,selector_02_ids,""))</f>
        <v/>
      </c>
      <c r="E239" s="25"/>
      <c r="F239" s="14"/>
      <c r="G239" s="14"/>
      <c r="H239" s="14"/>
      <c r="I239" s="14"/>
      <c r="J239" s="14"/>
      <c r="K239" s="14"/>
      <c r="L239" s="23" t="str">
        <f t="array" ref="L239">IF(M239="","",XLOOKUP(M239,selector_18,selector_18_ids,""))</f>
        <v/>
      </c>
      <c r="M239" s="25"/>
      <c r="N239" s="23" t="str">
        <f t="array" ref="N239">IF(O239="","",XLOOKUP(O239,selector_07,selector_07_ids,""))</f>
        <v/>
      </c>
      <c r="O239" s="25"/>
      <c r="P239" s="14"/>
      <c r="Q239" s="14"/>
      <c r="R239" s="23" t="str">
        <f t="array" ref="R239">IF(S239="","",XLOOKUP(S239,selector_04,selector_04_ids,""))</f>
        <v/>
      </c>
      <c r="S239" s="25"/>
      <c r="T239" s="14"/>
      <c r="U239" s="27"/>
      <c r="V239" s="14"/>
    </row>
    <row r="240">
      <c r="A240" s="14"/>
      <c r="B240" s="23" t="str">
        <f>IF($A240="","",'Система'!$B$4)</f>
        <v/>
      </c>
      <c r="C240" s="14"/>
      <c r="D240" s="23" t="str">
        <f t="array" ref="D240">IF(E240="","",XLOOKUP(E240,selector_02,selector_02_ids,""))</f>
        <v/>
      </c>
      <c r="E240" s="25"/>
      <c r="F240" s="14"/>
      <c r="G240" s="14"/>
      <c r="H240" s="14"/>
      <c r="I240" s="14"/>
      <c r="J240" s="14"/>
      <c r="K240" s="14"/>
      <c r="L240" s="23" t="str">
        <f t="array" ref="L240">IF(M240="","",XLOOKUP(M240,selector_18,selector_18_ids,""))</f>
        <v/>
      </c>
      <c r="M240" s="25"/>
      <c r="N240" s="23" t="str">
        <f t="array" ref="N240">IF(O240="","",XLOOKUP(O240,selector_07,selector_07_ids,""))</f>
        <v/>
      </c>
      <c r="O240" s="25"/>
      <c r="P240" s="14"/>
      <c r="Q240" s="14"/>
      <c r="R240" s="23" t="str">
        <f t="array" ref="R240">IF(S240="","",XLOOKUP(S240,selector_04,selector_04_ids,""))</f>
        <v/>
      </c>
      <c r="S240" s="25"/>
      <c r="T240" s="14"/>
      <c r="U240" s="27"/>
      <c r="V240" s="14"/>
    </row>
    <row r="241">
      <c r="A241" s="14"/>
      <c r="B241" s="23" t="str">
        <f>IF($A241="","",'Система'!$B$4)</f>
        <v/>
      </c>
      <c r="C241" s="14"/>
      <c r="D241" s="23" t="str">
        <f t="array" ref="D241">IF(E241="","",XLOOKUP(E241,selector_02,selector_02_ids,""))</f>
        <v/>
      </c>
      <c r="E241" s="25"/>
      <c r="F241" s="14"/>
      <c r="G241" s="14"/>
      <c r="H241" s="14"/>
      <c r="I241" s="14"/>
      <c r="J241" s="14"/>
      <c r="K241" s="14"/>
      <c r="L241" s="23" t="str">
        <f t="array" ref="L241">IF(M241="","",XLOOKUP(M241,selector_18,selector_18_ids,""))</f>
        <v/>
      </c>
      <c r="M241" s="25"/>
      <c r="N241" s="23" t="str">
        <f t="array" ref="N241">IF(O241="","",XLOOKUP(O241,selector_07,selector_07_ids,""))</f>
        <v/>
      </c>
      <c r="O241" s="25"/>
      <c r="P241" s="14"/>
      <c r="Q241" s="14"/>
      <c r="R241" s="23" t="str">
        <f t="array" ref="R241">IF(S241="","",XLOOKUP(S241,selector_04,selector_04_ids,""))</f>
        <v/>
      </c>
      <c r="S241" s="25"/>
      <c r="T241" s="14"/>
      <c r="U241" s="27"/>
      <c r="V241" s="14"/>
    </row>
    <row r="242">
      <c r="A242" s="14"/>
      <c r="B242" s="23" t="str">
        <f>IF($A242="","",'Система'!$B$4)</f>
        <v/>
      </c>
      <c r="C242" s="14"/>
      <c r="D242" s="23" t="str">
        <f t="array" ref="D242">IF(E242="","",XLOOKUP(E242,selector_02,selector_02_ids,""))</f>
        <v/>
      </c>
      <c r="E242" s="25"/>
      <c r="F242" s="14"/>
      <c r="G242" s="14"/>
      <c r="H242" s="14"/>
      <c r="I242" s="14"/>
      <c r="J242" s="14"/>
      <c r="K242" s="14"/>
      <c r="L242" s="23" t="str">
        <f t="array" ref="L242">IF(M242="","",XLOOKUP(M242,selector_18,selector_18_ids,""))</f>
        <v/>
      </c>
      <c r="M242" s="25"/>
      <c r="N242" s="23" t="str">
        <f t="array" ref="N242">IF(O242="","",XLOOKUP(O242,selector_07,selector_07_ids,""))</f>
        <v/>
      </c>
      <c r="O242" s="25"/>
      <c r="P242" s="14"/>
      <c r="Q242" s="14"/>
      <c r="R242" s="23" t="str">
        <f t="array" ref="R242">IF(S242="","",XLOOKUP(S242,selector_04,selector_04_ids,""))</f>
        <v/>
      </c>
      <c r="S242" s="25"/>
      <c r="T242" s="14"/>
      <c r="U242" s="27"/>
      <c r="V242" s="14"/>
    </row>
    <row r="243">
      <c r="A243" s="14"/>
      <c r="B243" s="23" t="str">
        <f>IF($A243="","",'Система'!$B$4)</f>
        <v/>
      </c>
      <c r="C243" s="14"/>
      <c r="D243" s="23" t="str">
        <f t="array" ref="D243">IF(E243="","",XLOOKUP(E243,selector_02,selector_02_ids,""))</f>
        <v/>
      </c>
      <c r="E243" s="25"/>
      <c r="F243" s="14"/>
      <c r="G243" s="14"/>
      <c r="H243" s="14"/>
      <c r="I243" s="14"/>
      <c r="J243" s="14"/>
      <c r="K243" s="14"/>
      <c r="L243" s="23" t="str">
        <f t="array" ref="L243">IF(M243="","",XLOOKUP(M243,selector_18,selector_18_ids,""))</f>
        <v/>
      </c>
      <c r="M243" s="25"/>
      <c r="N243" s="23" t="str">
        <f t="array" ref="N243">IF(O243="","",XLOOKUP(O243,selector_07,selector_07_ids,""))</f>
        <v/>
      </c>
      <c r="O243" s="25"/>
      <c r="P243" s="14"/>
      <c r="Q243" s="14"/>
      <c r="R243" s="23" t="str">
        <f t="array" ref="R243">IF(S243="","",XLOOKUP(S243,selector_04,selector_04_ids,""))</f>
        <v/>
      </c>
      <c r="S243" s="25"/>
      <c r="T243" s="14"/>
      <c r="U243" s="27"/>
      <c r="V243" s="14"/>
    </row>
    <row r="244">
      <c r="A244" s="14"/>
      <c r="B244" s="23" t="str">
        <f>IF($A244="","",'Система'!$B$4)</f>
        <v/>
      </c>
      <c r="C244" s="14"/>
      <c r="D244" s="23" t="str">
        <f t="array" ref="D244">IF(E244="","",XLOOKUP(E244,selector_02,selector_02_ids,""))</f>
        <v/>
      </c>
      <c r="E244" s="25"/>
      <c r="F244" s="14"/>
      <c r="G244" s="14"/>
      <c r="H244" s="14"/>
      <c r="I244" s="14"/>
      <c r="J244" s="14"/>
      <c r="K244" s="14"/>
      <c r="L244" s="23" t="str">
        <f t="array" ref="L244">IF(M244="","",XLOOKUP(M244,selector_18,selector_18_ids,""))</f>
        <v/>
      </c>
      <c r="M244" s="25"/>
      <c r="N244" s="23" t="str">
        <f t="array" ref="N244">IF(O244="","",XLOOKUP(O244,selector_07,selector_07_ids,""))</f>
        <v/>
      </c>
      <c r="O244" s="25"/>
      <c r="P244" s="14"/>
      <c r="Q244" s="14"/>
      <c r="R244" s="23" t="str">
        <f t="array" ref="R244">IF(S244="","",XLOOKUP(S244,selector_04,selector_04_ids,""))</f>
        <v/>
      </c>
      <c r="S244" s="25"/>
      <c r="T244" s="14"/>
      <c r="U244" s="27"/>
      <c r="V244" s="14"/>
    </row>
    <row r="245">
      <c r="A245" s="14"/>
      <c r="B245" s="23" t="str">
        <f>IF($A245="","",'Система'!$B$4)</f>
        <v/>
      </c>
      <c r="C245" s="14"/>
      <c r="D245" s="23" t="str">
        <f t="array" ref="D245">IF(E245="","",XLOOKUP(E245,selector_02,selector_02_ids,""))</f>
        <v/>
      </c>
      <c r="E245" s="25"/>
      <c r="F245" s="14"/>
      <c r="G245" s="14"/>
      <c r="H245" s="14"/>
      <c r="I245" s="14"/>
      <c r="J245" s="14"/>
      <c r="K245" s="14"/>
      <c r="L245" s="23" t="str">
        <f t="array" ref="L245">IF(M245="","",XLOOKUP(M245,selector_18,selector_18_ids,""))</f>
        <v/>
      </c>
      <c r="M245" s="25"/>
      <c r="N245" s="23" t="str">
        <f t="array" ref="N245">IF(O245="","",XLOOKUP(O245,selector_07,selector_07_ids,""))</f>
        <v/>
      </c>
      <c r="O245" s="25"/>
      <c r="P245" s="14"/>
      <c r="Q245" s="14"/>
      <c r="R245" s="23" t="str">
        <f t="array" ref="R245">IF(S245="","",XLOOKUP(S245,selector_04,selector_04_ids,""))</f>
        <v/>
      </c>
      <c r="S245" s="25"/>
      <c r="T245" s="14"/>
      <c r="U245" s="27"/>
      <c r="V245" s="14"/>
    </row>
    <row r="246">
      <c r="A246" s="14"/>
      <c r="B246" s="23" t="str">
        <f>IF($A246="","",'Система'!$B$4)</f>
        <v/>
      </c>
      <c r="C246" s="14"/>
      <c r="D246" s="23" t="str">
        <f t="array" ref="D246">IF(E246="","",XLOOKUP(E246,selector_02,selector_02_ids,""))</f>
        <v/>
      </c>
      <c r="E246" s="25"/>
      <c r="F246" s="14"/>
      <c r="G246" s="14"/>
      <c r="H246" s="14"/>
      <c r="I246" s="14"/>
      <c r="J246" s="14"/>
      <c r="K246" s="14"/>
      <c r="L246" s="23" t="str">
        <f t="array" ref="L246">IF(M246="","",XLOOKUP(M246,selector_18,selector_18_ids,""))</f>
        <v/>
      </c>
      <c r="M246" s="25"/>
      <c r="N246" s="23" t="str">
        <f t="array" ref="N246">IF(O246="","",XLOOKUP(O246,selector_07,selector_07_ids,""))</f>
        <v/>
      </c>
      <c r="O246" s="25"/>
      <c r="P246" s="14"/>
      <c r="Q246" s="14"/>
      <c r="R246" s="23" t="str">
        <f t="array" ref="R246">IF(S246="","",XLOOKUP(S246,selector_04,selector_04_ids,""))</f>
        <v/>
      </c>
      <c r="S246" s="25"/>
      <c r="T246" s="14"/>
      <c r="U246" s="27"/>
      <c r="V246" s="14"/>
    </row>
    <row r="247">
      <c r="A247" s="14"/>
      <c r="B247" s="23" t="str">
        <f>IF($A247="","",'Система'!$B$4)</f>
        <v/>
      </c>
      <c r="C247" s="14"/>
      <c r="D247" s="23" t="str">
        <f t="array" ref="D247">IF(E247="","",XLOOKUP(E247,selector_02,selector_02_ids,""))</f>
        <v/>
      </c>
      <c r="E247" s="25"/>
      <c r="F247" s="14"/>
      <c r="G247" s="14"/>
      <c r="H247" s="14"/>
      <c r="I247" s="14"/>
      <c r="J247" s="14"/>
      <c r="K247" s="14"/>
      <c r="L247" s="23" t="str">
        <f t="array" ref="L247">IF(M247="","",XLOOKUP(M247,selector_18,selector_18_ids,""))</f>
        <v/>
      </c>
      <c r="M247" s="25"/>
      <c r="N247" s="23" t="str">
        <f t="array" ref="N247">IF(O247="","",XLOOKUP(O247,selector_07,selector_07_ids,""))</f>
        <v/>
      </c>
      <c r="O247" s="25"/>
      <c r="P247" s="14"/>
      <c r="Q247" s="14"/>
      <c r="R247" s="23" t="str">
        <f t="array" ref="R247">IF(S247="","",XLOOKUP(S247,selector_04,selector_04_ids,""))</f>
        <v/>
      </c>
      <c r="S247" s="25"/>
      <c r="T247" s="14"/>
      <c r="U247" s="27"/>
      <c r="V247" s="14"/>
    </row>
    <row r="248">
      <c r="A248" s="14"/>
      <c r="B248" s="23" t="str">
        <f>IF($A248="","",'Система'!$B$4)</f>
        <v/>
      </c>
      <c r="C248" s="14"/>
      <c r="D248" s="23" t="str">
        <f t="array" ref="D248">IF(E248="","",XLOOKUP(E248,selector_02,selector_02_ids,""))</f>
        <v/>
      </c>
      <c r="E248" s="25"/>
      <c r="F248" s="14"/>
      <c r="G248" s="14"/>
      <c r="H248" s="14"/>
      <c r="I248" s="14"/>
      <c r="J248" s="14"/>
      <c r="K248" s="14"/>
      <c r="L248" s="23" t="str">
        <f t="array" ref="L248">IF(M248="","",XLOOKUP(M248,selector_18,selector_18_ids,""))</f>
        <v/>
      </c>
      <c r="M248" s="25"/>
      <c r="N248" s="23" t="str">
        <f t="array" ref="N248">IF(O248="","",XLOOKUP(O248,selector_07,selector_07_ids,""))</f>
        <v/>
      </c>
      <c r="O248" s="25"/>
      <c r="P248" s="14"/>
      <c r="Q248" s="14"/>
      <c r="R248" s="23" t="str">
        <f t="array" ref="R248">IF(S248="","",XLOOKUP(S248,selector_04,selector_04_ids,""))</f>
        <v/>
      </c>
      <c r="S248" s="25"/>
      <c r="T248" s="14"/>
      <c r="U248" s="27"/>
      <c r="V248" s="14"/>
    </row>
    <row r="249">
      <c r="A249" s="14"/>
      <c r="B249" s="23" t="str">
        <f>IF($A249="","",'Система'!$B$4)</f>
        <v/>
      </c>
      <c r="C249" s="14"/>
      <c r="D249" s="23" t="str">
        <f t="array" ref="D249">IF(E249="","",XLOOKUP(E249,selector_02,selector_02_ids,""))</f>
        <v/>
      </c>
      <c r="E249" s="25"/>
      <c r="F249" s="14"/>
      <c r="G249" s="14"/>
      <c r="H249" s="14"/>
      <c r="I249" s="14"/>
      <c r="J249" s="14"/>
      <c r="K249" s="14"/>
      <c r="L249" s="23" t="str">
        <f t="array" ref="L249">IF(M249="","",XLOOKUP(M249,selector_18,selector_18_ids,""))</f>
        <v/>
      </c>
      <c r="M249" s="25"/>
      <c r="N249" s="23" t="str">
        <f t="array" ref="N249">IF(O249="","",XLOOKUP(O249,selector_07,selector_07_ids,""))</f>
        <v/>
      </c>
      <c r="O249" s="25"/>
      <c r="P249" s="14"/>
      <c r="Q249" s="14"/>
      <c r="R249" s="23" t="str">
        <f t="array" ref="R249">IF(S249="","",XLOOKUP(S249,selector_04,selector_04_ids,""))</f>
        <v/>
      </c>
      <c r="S249" s="25"/>
      <c r="T249" s="14"/>
      <c r="U249" s="27"/>
      <c r="V249" s="14"/>
    </row>
    <row r="250">
      <c r="A250" s="14"/>
      <c r="B250" s="23" t="str">
        <f>IF($A250="","",'Система'!$B$4)</f>
        <v/>
      </c>
      <c r="C250" s="14"/>
      <c r="D250" s="23" t="str">
        <f t="array" ref="D250">IF(E250="","",XLOOKUP(E250,selector_02,selector_02_ids,""))</f>
        <v/>
      </c>
      <c r="E250" s="25"/>
      <c r="F250" s="14"/>
      <c r="G250" s="14"/>
      <c r="H250" s="14"/>
      <c r="I250" s="14"/>
      <c r="J250" s="14"/>
      <c r="K250" s="14"/>
      <c r="L250" s="23" t="str">
        <f t="array" ref="L250">IF(M250="","",XLOOKUP(M250,selector_18,selector_18_ids,""))</f>
        <v/>
      </c>
      <c r="M250" s="25"/>
      <c r="N250" s="23" t="str">
        <f t="array" ref="N250">IF(O250="","",XLOOKUP(O250,selector_07,selector_07_ids,""))</f>
        <v/>
      </c>
      <c r="O250" s="25"/>
      <c r="P250" s="14"/>
      <c r="Q250" s="14"/>
      <c r="R250" s="23" t="str">
        <f t="array" ref="R250">IF(S250="","",XLOOKUP(S250,selector_04,selector_04_ids,""))</f>
        <v/>
      </c>
      <c r="S250" s="25"/>
      <c r="T250" s="14"/>
      <c r="U250" s="27"/>
      <c r="V250" s="14"/>
    </row>
    <row r="251">
      <c r="A251" s="14"/>
      <c r="B251" s="23" t="str">
        <f>IF($A251="","",'Система'!$B$4)</f>
        <v/>
      </c>
      <c r="C251" s="14"/>
      <c r="D251" s="23" t="str">
        <f t="array" ref="D251">IF(E251="","",XLOOKUP(E251,selector_02,selector_02_ids,""))</f>
        <v/>
      </c>
      <c r="E251" s="25"/>
      <c r="F251" s="14"/>
      <c r="G251" s="14"/>
      <c r="H251" s="14"/>
      <c r="I251" s="14"/>
      <c r="J251" s="14"/>
      <c r="K251" s="14"/>
      <c r="L251" s="23" t="str">
        <f t="array" ref="L251">IF(M251="","",XLOOKUP(M251,selector_18,selector_18_ids,""))</f>
        <v/>
      </c>
      <c r="M251" s="25"/>
      <c r="N251" s="23" t="str">
        <f t="array" ref="N251">IF(O251="","",XLOOKUP(O251,selector_07,selector_07_ids,""))</f>
        <v/>
      </c>
      <c r="O251" s="25"/>
      <c r="P251" s="14"/>
      <c r="Q251" s="14"/>
      <c r="R251" s="23" t="str">
        <f t="array" ref="R251">IF(S251="","",XLOOKUP(S251,selector_04,selector_04_ids,""))</f>
        <v/>
      </c>
      <c r="S251" s="25"/>
      <c r="T251" s="14"/>
      <c r="U251" s="27"/>
      <c r="V251" s="14"/>
    </row>
    <row r="252">
      <c r="A252" s="14"/>
      <c r="B252" s="23" t="str">
        <f>IF($A252="","",'Система'!$B$4)</f>
        <v/>
      </c>
      <c r="C252" s="14"/>
      <c r="D252" s="23" t="str">
        <f t="array" ref="D252">IF(E252="","",XLOOKUP(E252,selector_02,selector_02_ids,""))</f>
        <v/>
      </c>
      <c r="E252" s="25"/>
      <c r="F252" s="14"/>
      <c r="G252" s="14"/>
      <c r="H252" s="14"/>
      <c r="I252" s="14"/>
      <c r="J252" s="14"/>
      <c r="K252" s="14"/>
      <c r="L252" s="23" t="str">
        <f t="array" ref="L252">IF(M252="","",XLOOKUP(M252,selector_18,selector_18_ids,""))</f>
        <v/>
      </c>
      <c r="M252" s="25"/>
      <c r="N252" s="23" t="str">
        <f t="array" ref="N252">IF(O252="","",XLOOKUP(O252,selector_07,selector_07_ids,""))</f>
        <v/>
      </c>
      <c r="O252" s="25"/>
      <c r="P252" s="14"/>
      <c r="Q252" s="14"/>
      <c r="R252" s="23" t="str">
        <f t="array" ref="R252">IF(S252="","",XLOOKUP(S252,selector_04,selector_04_ids,""))</f>
        <v/>
      </c>
      <c r="S252" s="25"/>
      <c r="T252" s="14"/>
      <c r="U252" s="27"/>
      <c r="V252" s="14"/>
    </row>
    <row r="253">
      <c r="A253" s="14"/>
      <c r="B253" s="23" t="str">
        <f>IF($A253="","",'Система'!$B$4)</f>
        <v/>
      </c>
      <c r="C253" s="14"/>
      <c r="D253" s="23" t="str">
        <f t="array" ref="D253">IF(E253="","",XLOOKUP(E253,selector_02,selector_02_ids,""))</f>
        <v/>
      </c>
      <c r="E253" s="25"/>
      <c r="F253" s="14"/>
      <c r="G253" s="14"/>
      <c r="H253" s="14"/>
      <c r="I253" s="14"/>
      <c r="J253" s="14"/>
      <c r="K253" s="14"/>
      <c r="L253" s="23" t="str">
        <f t="array" ref="L253">IF(M253="","",XLOOKUP(M253,selector_18,selector_18_ids,""))</f>
        <v/>
      </c>
      <c r="M253" s="25"/>
      <c r="N253" s="23" t="str">
        <f t="array" ref="N253">IF(O253="","",XLOOKUP(O253,selector_07,selector_07_ids,""))</f>
        <v/>
      </c>
      <c r="O253" s="25"/>
      <c r="P253" s="14"/>
      <c r="Q253" s="14"/>
      <c r="R253" s="23" t="str">
        <f t="array" ref="R253">IF(S253="","",XLOOKUP(S253,selector_04,selector_04_ids,""))</f>
        <v/>
      </c>
      <c r="S253" s="25"/>
      <c r="T253" s="14"/>
      <c r="U253" s="27"/>
      <c r="V253" s="14"/>
    </row>
    <row r="254">
      <c r="A254" s="14"/>
      <c r="B254" s="23" t="str">
        <f>IF($A254="","",'Система'!$B$4)</f>
        <v/>
      </c>
      <c r="C254" s="14"/>
      <c r="D254" s="23" t="str">
        <f t="array" ref="D254">IF(E254="","",XLOOKUP(E254,selector_02,selector_02_ids,""))</f>
        <v/>
      </c>
      <c r="E254" s="25"/>
      <c r="F254" s="14"/>
      <c r="G254" s="14"/>
      <c r="H254" s="14"/>
      <c r="I254" s="14"/>
      <c r="J254" s="14"/>
      <c r="K254" s="14"/>
      <c r="L254" s="23" t="str">
        <f t="array" ref="L254">IF(M254="","",XLOOKUP(M254,selector_18,selector_18_ids,""))</f>
        <v/>
      </c>
      <c r="M254" s="25"/>
      <c r="N254" s="23" t="str">
        <f t="array" ref="N254">IF(O254="","",XLOOKUP(O254,selector_07,selector_07_ids,""))</f>
        <v/>
      </c>
      <c r="O254" s="25"/>
      <c r="P254" s="14"/>
      <c r="Q254" s="14"/>
      <c r="R254" s="23" t="str">
        <f t="array" ref="R254">IF(S254="","",XLOOKUP(S254,selector_04,selector_04_ids,""))</f>
        <v/>
      </c>
      <c r="S254" s="25"/>
      <c r="T254" s="14"/>
      <c r="U254" s="27"/>
      <c r="V254" s="14"/>
    </row>
    <row r="255">
      <c r="A255" s="14"/>
      <c r="B255" s="23" t="str">
        <f>IF($A255="","",'Система'!$B$4)</f>
        <v/>
      </c>
      <c r="C255" s="14"/>
      <c r="D255" s="23" t="str">
        <f t="array" ref="D255">IF(E255="","",XLOOKUP(E255,selector_02,selector_02_ids,""))</f>
        <v/>
      </c>
      <c r="E255" s="25"/>
      <c r="F255" s="14"/>
      <c r="G255" s="14"/>
      <c r="H255" s="14"/>
      <c r="I255" s="14"/>
      <c r="J255" s="14"/>
      <c r="K255" s="14"/>
      <c r="L255" s="23" t="str">
        <f t="array" ref="L255">IF(M255="","",XLOOKUP(M255,selector_18,selector_18_ids,""))</f>
        <v/>
      </c>
      <c r="M255" s="25"/>
      <c r="N255" s="23" t="str">
        <f t="array" ref="N255">IF(O255="","",XLOOKUP(O255,selector_07,selector_07_ids,""))</f>
        <v/>
      </c>
      <c r="O255" s="25"/>
      <c r="P255" s="14"/>
      <c r="Q255" s="14"/>
      <c r="R255" s="23" t="str">
        <f t="array" ref="R255">IF(S255="","",XLOOKUP(S255,selector_04,selector_04_ids,""))</f>
        <v/>
      </c>
      <c r="S255" s="25"/>
      <c r="T255" s="14"/>
      <c r="U255" s="27"/>
      <c r="V255" s="14"/>
    </row>
    <row r="256">
      <c r="A256" s="14"/>
      <c r="B256" s="23" t="str">
        <f>IF($A256="","",'Система'!$B$4)</f>
        <v/>
      </c>
      <c r="C256" s="14"/>
      <c r="D256" s="23" t="str">
        <f t="array" ref="D256">IF(E256="","",XLOOKUP(E256,selector_02,selector_02_ids,""))</f>
        <v/>
      </c>
      <c r="E256" s="25"/>
      <c r="F256" s="14"/>
      <c r="G256" s="14"/>
      <c r="H256" s="14"/>
      <c r="I256" s="14"/>
      <c r="J256" s="14"/>
      <c r="K256" s="14"/>
      <c r="L256" s="23" t="str">
        <f t="array" ref="L256">IF(M256="","",XLOOKUP(M256,selector_18,selector_18_ids,""))</f>
        <v/>
      </c>
      <c r="M256" s="25"/>
      <c r="N256" s="23" t="str">
        <f t="array" ref="N256">IF(O256="","",XLOOKUP(O256,selector_07,selector_07_ids,""))</f>
        <v/>
      </c>
      <c r="O256" s="25"/>
      <c r="P256" s="14"/>
      <c r="Q256" s="14"/>
      <c r="R256" s="23" t="str">
        <f t="array" ref="R256">IF(S256="","",XLOOKUP(S256,selector_04,selector_04_ids,""))</f>
        <v/>
      </c>
      <c r="S256" s="25"/>
      <c r="T256" s="14"/>
      <c r="U256" s="27"/>
      <c r="V256" s="14"/>
    </row>
    <row r="257">
      <c r="A257" s="14"/>
      <c r="B257" s="23" t="str">
        <f>IF($A257="","",'Система'!$B$4)</f>
        <v/>
      </c>
      <c r="C257" s="14"/>
      <c r="D257" s="23" t="str">
        <f t="array" ref="D257">IF(E257="","",XLOOKUP(E257,selector_02,selector_02_ids,""))</f>
        <v/>
      </c>
      <c r="E257" s="25"/>
      <c r="F257" s="14"/>
      <c r="G257" s="14"/>
      <c r="H257" s="14"/>
      <c r="I257" s="14"/>
      <c r="J257" s="14"/>
      <c r="K257" s="14"/>
      <c r="L257" s="23" t="str">
        <f t="array" ref="L257">IF(M257="","",XLOOKUP(M257,selector_18,selector_18_ids,""))</f>
        <v/>
      </c>
      <c r="M257" s="25"/>
      <c r="N257" s="23" t="str">
        <f t="array" ref="N257">IF(O257="","",XLOOKUP(O257,selector_07,selector_07_ids,""))</f>
        <v/>
      </c>
      <c r="O257" s="25"/>
      <c r="P257" s="14"/>
      <c r="Q257" s="14"/>
      <c r="R257" s="23" t="str">
        <f t="array" ref="R257">IF(S257="","",XLOOKUP(S257,selector_04,selector_04_ids,""))</f>
        <v/>
      </c>
      <c r="S257" s="25"/>
      <c r="T257" s="14"/>
      <c r="U257" s="27"/>
      <c r="V257" s="14"/>
    </row>
    <row r="258">
      <c r="A258" s="14"/>
      <c r="B258" s="23" t="str">
        <f>IF($A258="","",'Система'!$B$4)</f>
        <v/>
      </c>
      <c r="C258" s="14"/>
      <c r="D258" s="23" t="str">
        <f t="array" ref="D258">IF(E258="","",XLOOKUP(E258,selector_02,selector_02_ids,""))</f>
        <v/>
      </c>
      <c r="E258" s="25"/>
      <c r="F258" s="14"/>
      <c r="G258" s="14"/>
      <c r="H258" s="14"/>
      <c r="I258" s="14"/>
      <c r="J258" s="14"/>
      <c r="K258" s="14"/>
      <c r="L258" s="23" t="str">
        <f t="array" ref="L258">IF(M258="","",XLOOKUP(M258,selector_18,selector_18_ids,""))</f>
        <v/>
      </c>
      <c r="M258" s="25"/>
      <c r="N258" s="23" t="str">
        <f t="array" ref="N258">IF(O258="","",XLOOKUP(O258,selector_07,selector_07_ids,""))</f>
        <v/>
      </c>
      <c r="O258" s="25"/>
      <c r="P258" s="14"/>
      <c r="Q258" s="14"/>
      <c r="R258" s="23" t="str">
        <f t="array" ref="R258">IF(S258="","",XLOOKUP(S258,selector_04,selector_04_ids,""))</f>
        <v/>
      </c>
      <c r="S258" s="25"/>
      <c r="T258" s="14"/>
      <c r="U258" s="27"/>
      <c r="V258" s="14"/>
    </row>
    <row r="259">
      <c r="A259" s="14"/>
      <c r="B259" s="23" t="str">
        <f>IF($A259="","",'Система'!$B$4)</f>
        <v/>
      </c>
      <c r="C259" s="14"/>
      <c r="D259" s="23" t="str">
        <f t="array" ref="D259">IF(E259="","",XLOOKUP(E259,selector_02,selector_02_ids,""))</f>
        <v/>
      </c>
      <c r="E259" s="25"/>
      <c r="F259" s="14"/>
      <c r="G259" s="14"/>
      <c r="H259" s="14"/>
      <c r="I259" s="14"/>
      <c r="J259" s="14"/>
      <c r="K259" s="14"/>
      <c r="L259" s="23" t="str">
        <f t="array" ref="L259">IF(M259="","",XLOOKUP(M259,selector_18,selector_18_ids,""))</f>
        <v/>
      </c>
      <c r="M259" s="25"/>
      <c r="N259" s="23" t="str">
        <f t="array" ref="N259">IF(O259="","",XLOOKUP(O259,selector_07,selector_07_ids,""))</f>
        <v/>
      </c>
      <c r="O259" s="25"/>
      <c r="P259" s="14"/>
      <c r="Q259" s="14"/>
      <c r="R259" s="23" t="str">
        <f t="array" ref="R259">IF(S259="","",XLOOKUP(S259,selector_04,selector_04_ids,""))</f>
        <v/>
      </c>
      <c r="S259" s="25"/>
      <c r="T259" s="14"/>
      <c r="U259" s="27"/>
      <c r="V259" s="14"/>
    </row>
    <row r="260">
      <c r="A260" s="14"/>
      <c r="B260" s="23" t="str">
        <f>IF($A260="","",'Система'!$B$4)</f>
        <v/>
      </c>
      <c r="C260" s="14"/>
      <c r="D260" s="23" t="str">
        <f t="array" ref="D260">IF(E260="","",XLOOKUP(E260,selector_02,selector_02_ids,""))</f>
        <v/>
      </c>
      <c r="E260" s="25"/>
      <c r="F260" s="14"/>
      <c r="G260" s="14"/>
      <c r="H260" s="14"/>
      <c r="I260" s="14"/>
      <c r="J260" s="14"/>
      <c r="K260" s="14"/>
      <c r="L260" s="23" t="str">
        <f t="array" ref="L260">IF(M260="","",XLOOKUP(M260,selector_18,selector_18_ids,""))</f>
        <v/>
      </c>
      <c r="M260" s="25"/>
      <c r="N260" s="23" t="str">
        <f t="array" ref="N260">IF(O260="","",XLOOKUP(O260,selector_07,selector_07_ids,""))</f>
        <v/>
      </c>
      <c r="O260" s="25"/>
      <c r="P260" s="14"/>
      <c r="Q260" s="14"/>
      <c r="R260" s="23" t="str">
        <f t="array" ref="R260">IF(S260="","",XLOOKUP(S260,selector_04,selector_04_ids,""))</f>
        <v/>
      </c>
      <c r="S260" s="25"/>
      <c r="T260" s="14"/>
      <c r="U260" s="27"/>
      <c r="V260" s="14"/>
    </row>
    <row r="261">
      <c r="A261" s="14"/>
      <c r="B261" s="23" t="str">
        <f>IF($A261="","",'Система'!$B$4)</f>
        <v/>
      </c>
      <c r="C261" s="14"/>
      <c r="D261" s="23" t="str">
        <f t="array" ref="D261">IF(E261="","",XLOOKUP(E261,selector_02,selector_02_ids,""))</f>
        <v/>
      </c>
      <c r="E261" s="25"/>
      <c r="F261" s="14"/>
      <c r="G261" s="14"/>
      <c r="H261" s="14"/>
      <c r="I261" s="14"/>
      <c r="J261" s="14"/>
      <c r="K261" s="14"/>
      <c r="L261" s="23" t="str">
        <f t="array" ref="L261">IF(M261="","",XLOOKUP(M261,selector_18,selector_18_ids,""))</f>
        <v/>
      </c>
      <c r="M261" s="25"/>
      <c r="N261" s="23" t="str">
        <f t="array" ref="N261">IF(O261="","",XLOOKUP(O261,selector_07,selector_07_ids,""))</f>
        <v/>
      </c>
      <c r="O261" s="25"/>
      <c r="P261" s="14"/>
      <c r="Q261" s="14"/>
      <c r="R261" s="23" t="str">
        <f t="array" ref="R261">IF(S261="","",XLOOKUP(S261,selector_04,selector_04_ids,""))</f>
        <v/>
      </c>
      <c r="S261" s="25"/>
      <c r="T261" s="14"/>
      <c r="U261" s="27"/>
      <c r="V261" s="14"/>
    </row>
    <row r="262">
      <c r="A262" s="14"/>
      <c r="B262" s="23" t="str">
        <f>IF($A262="","",'Система'!$B$4)</f>
        <v/>
      </c>
      <c r="C262" s="14"/>
      <c r="D262" s="23" t="str">
        <f t="array" ref="D262">IF(E262="","",XLOOKUP(E262,selector_02,selector_02_ids,""))</f>
        <v/>
      </c>
      <c r="E262" s="25"/>
      <c r="F262" s="14"/>
      <c r="G262" s="14"/>
      <c r="H262" s="14"/>
      <c r="I262" s="14"/>
      <c r="J262" s="14"/>
      <c r="K262" s="14"/>
      <c r="L262" s="23" t="str">
        <f t="array" ref="L262">IF(M262="","",XLOOKUP(M262,selector_18,selector_18_ids,""))</f>
        <v/>
      </c>
      <c r="M262" s="25"/>
      <c r="N262" s="23" t="str">
        <f t="array" ref="N262">IF(O262="","",XLOOKUP(O262,selector_07,selector_07_ids,""))</f>
        <v/>
      </c>
      <c r="O262" s="25"/>
      <c r="P262" s="14"/>
      <c r="Q262" s="14"/>
      <c r="R262" s="23" t="str">
        <f t="array" ref="R262">IF(S262="","",XLOOKUP(S262,selector_04,selector_04_ids,""))</f>
        <v/>
      </c>
      <c r="S262" s="25"/>
      <c r="T262" s="14"/>
      <c r="U262" s="27"/>
      <c r="V262" s="14"/>
    </row>
    <row r="263">
      <c r="A263" s="14"/>
      <c r="B263" s="23" t="str">
        <f>IF($A263="","",'Система'!$B$4)</f>
        <v/>
      </c>
      <c r="C263" s="14"/>
      <c r="D263" s="23" t="str">
        <f t="array" ref="D263">IF(E263="","",XLOOKUP(E263,selector_02,selector_02_ids,""))</f>
        <v/>
      </c>
      <c r="E263" s="25"/>
      <c r="F263" s="14"/>
      <c r="G263" s="14"/>
      <c r="H263" s="14"/>
      <c r="I263" s="14"/>
      <c r="J263" s="14"/>
      <c r="K263" s="14"/>
      <c r="L263" s="23" t="str">
        <f t="array" ref="L263">IF(M263="","",XLOOKUP(M263,selector_18,selector_18_ids,""))</f>
        <v/>
      </c>
      <c r="M263" s="25"/>
      <c r="N263" s="23" t="str">
        <f t="array" ref="N263">IF(O263="","",XLOOKUP(O263,selector_07,selector_07_ids,""))</f>
        <v/>
      </c>
      <c r="O263" s="25"/>
      <c r="P263" s="14"/>
      <c r="Q263" s="14"/>
      <c r="R263" s="23" t="str">
        <f t="array" ref="R263">IF(S263="","",XLOOKUP(S263,selector_04,selector_04_ids,""))</f>
        <v/>
      </c>
      <c r="S263" s="25"/>
      <c r="T263" s="14"/>
      <c r="U263" s="27"/>
      <c r="V263" s="14"/>
    </row>
    <row r="264">
      <c r="A264" s="14"/>
      <c r="B264" s="23" t="str">
        <f>IF($A264="","",'Система'!$B$4)</f>
        <v/>
      </c>
      <c r="C264" s="14"/>
      <c r="D264" s="23" t="str">
        <f t="array" ref="D264">IF(E264="","",XLOOKUP(E264,selector_02,selector_02_ids,""))</f>
        <v/>
      </c>
      <c r="E264" s="25"/>
      <c r="F264" s="14"/>
      <c r="G264" s="14"/>
      <c r="H264" s="14"/>
      <c r="I264" s="14"/>
      <c r="J264" s="14"/>
      <c r="K264" s="14"/>
      <c r="L264" s="23" t="str">
        <f t="array" ref="L264">IF(M264="","",XLOOKUP(M264,selector_18,selector_18_ids,""))</f>
        <v/>
      </c>
      <c r="M264" s="25"/>
      <c r="N264" s="23" t="str">
        <f t="array" ref="N264">IF(O264="","",XLOOKUP(O264,selector_07,selector_07_ids,""))</f>
        <v/>
      </c>
      <c r="O264" s="25"/>
      <c r="P264" s="14"/>
      <c r="Q264" s="14"/>
      <c r="R264" s="23" t="str">
        <f t="array" ref="R264">IF(S264="","",XLOOKUP(S264,selector_04,selector_04_ids,""))</f>
        <v/>
      </c>
      <c r="S264" s="25"/>
      <c r="T264" s="14"/>
      <c r="U264" s="27"/>
      <c r="V264" s="14"/>
    </row>
    <row r="265">
      <c r="A265" s="14"/>
      <c r="B265" s="23" t="str">
        <f>IF($A265="","",'Система'!$B$4)</f>
        <v/>
      </c>
      <c r="C265" s="14"/>
      <c r="D265" s="23" t="str">
        <f t="array" ref="D265">IF(E265="","",XLOOKUP(E265,selector_02,selector_02_ids,""))</f>
        <v/>
      </c>
      <c r="E265" s="25"/>
      <c r="F265" s="14"/>
      <c r="G265" s="14"/>
      <c r="H265" s="14"/>
      <c r="I265" s="14"/>
      <c r="J265" s="14"/>
      <c r="K265" s="14"/>
      <c r="L265" s="23" t="str">
        <f t="array" ref="L265">IF(M265="","",XLOOKUP(M265,selector_18,selector_18_ids,""))</f>
        <v/>
      </c>
      <c r="M265" s="25"/>
      <c r="N265" s="23" t="str">
        <f t="array" ref="N265">IF(O265="","",XLOOKUP(O265,selector_07,selector_07_ids,""))</f>
        <v/>
      </c>
      <c r="O265" s="25"/>
      <c r="P265" s="14"/>
      <c r="Q265" s="14"/>
      <c r="R265" s="23" t="str">
        <f t="array" ref="R265">IF(S265="","",XLOOKUP(S265,selector_04,selector_04_ids,""))</f>
        <v/>
      </c>
      <c r="S265" s="25"/>
      <c r="T265" s="14"/>
      <c r="U265" s="27"/>
      <c r="V265" s="14"/>
    </row>
    <row r="266">
      <c r="A266" s="14"/>
      <c r="B266" s="23" t="str">
        <f>IF($A266="","",'Система'!$B$4)</f>
        <v/>
      </c>
      <c r="C266" s="14"/>
      <c r="D266" s="23" t="str">
        <f t="array" ref="D266">IF(E266="","",XLOOKUP(E266,selector_02,selector_02_ids,""))</f>
        <v/>
      </c>
      <c r="E266" s="25"/>
      <c r="F266" s="14"/>
      <c r="G266" s="14"/>
      <c r="H266" s="14"/>
      <c r="I266" s="14"/>
      <c r="J266" s="14"/>
      <c r="K266" s="14"/>
      <c r="L266" s="23" t="str">
        <f t="array" ref="L266">IF(M266="","",XLOOKUP(M266,selector_18,selector_18_ids,""))</f>
        <v/>
      </c>
      <c r="M266" s="25"/>
      <c r="N266" s="23" t="str">
        <f t="array" ref="N266">IF(O266="","",XLOOKUP(O266,selector_07,selector_07_ids,""))</f>
        <v/>
      </c>
      <c r="O266" s="25"/>
      <c r="P266" s="14"/>
      <c r="Q266" s="14"/>
      <c r="R266" s="23" t="str">
        <f t="array" ref="R266">IF(S266="","",XLOOKUP(S266,selector_04,selector_04_ids,""))</f>
        <v/>
      </c>
      <c r="S266" s="25"/>
      <c r="T266" s="14"/>
      <c r="U266" s="27"/>
      <c r="V266" s="14"/>
    </row>
    <row r="267">
      <c r="A267" s="14"/>
      <c r="B267" s="23" t="str">
        <f>IF($A267="","",'Система'!$B$4)</f>
        <v/>
      </c>
      <c r="C267" s="14"/>
      <c r="D267" s="23" t="str">
        <f t="array" ref="D267">IF(E267="","",XLOOKUP(E267,selector_02,selector_02_ids,""))</f>
        <v/>
      </c>
      <c r="E267" s="25"/>
      <c r="F267" s="14"/>
      <c r="G267" s="14"/>
      <c r="H267" s="14"/>
      <c r="I267" s="14"/>
      <c r="J267" s="14"/>
      <c r="K267" s="14"/>
      <c r="L267" s="23" t="str">
        <f t="array" ref="L267">IF(M267="","",XLOOKUP(M267,selector_18,selector_18_ids,""))</f>
        <v/>
      </c>
      <c r="M267" s="25"/>
      <c r="N267" s="23" t="str">
        <f t="array" ref="N267">IF(O267="","",XLOOKUP(O267,selector_07,selector_07_ids,""))</f>
        <v/>
      </c>
      <c r="O267" s="25"/>
      <c r="P267" s="14"/>
      <c r="Q267" s="14"/>
      <c r="R267" s="23" t="str">
        <f t="array" ref="R267">IF(S267="","",XLOOKUP(S267,selector_04,selector_04_ids,""))</f>
        <v/>
      </c>
      <c r="S267" s="25"/>
      <c r="T267" s="14"/>
      <c r="U267" s="27"/>
      <c r="V267" s="14"/>
    </row>
    <row r="268">
      <c r="A268" s="14"/>
      <c r="B268" s="23" t="str">
        <f>IF($A268="","",'Система'!$B$4)</f>
        <v/>
      </c>
      <c r="C268" s="14"/>
      <c r="D268" s="23" t="str">
        <f t="array" ref="D268">IF(E268="","",XLOOKUP(E268,selector_02,selector_02_ids,""))</f>
        <v/>
      </c>
      <c r="E268" s="25"/>
      <c r="F268" s="14"/>
      <c r="G268" s="14"/>
      <c r="H268" s="14"/>
      <c r="I268" s="14"/>
      <c r="J268" s="14"/>
      <c r="K268" s="14"/>
      <c r="L268" s="23" t="str">
        <f t="array" ref="L268">IF(M268="","",XLOOKUP(M268,selector_18,selector_18_ids,""))</f>
        <v/>
      </c>
      <c r="M268" s="25"/>
      <c r="N268" s="23" t="str">
        <f t="array" ref="N268">IF(O268="","",XLOOKUP(O268,selector_07,selector_07_ids,""))</f>
        <v/>
      </c>
      <c r="O268" s="25"/>
      <c r="P268" s="14"/>
      <c r="Q268" s="14"/>
      <c r="R268" s="23" t="str">
        <f t="array" ref="R268">IF(S268="","",XLOOKUP(S268,selector_04,selector_04_ids,""))</f>
        <v/>
      </c>
      <c r="S268" s="25"/>
      <c r="T268" s="14"/>
      <c r="U268" s="27"/>
      <c r="V268" s="14"/>
    </row>
    <row r="269">
      <c r="A269" s="14"/>
      <c r="B269" s="23" t="str">
        <f>IF($A269="","",'Система'!$B$4)</f>
        <v/>
      </c>
      <c r="C269" s="14"/>
      <c r="D269" s="23" t="str">
        <f t="array" ref="D269">IF(E269="","",XLOOKUP(E269,selector_02,selector_02_ids,""))</f>
        <v/>
      </c>
      <c r="E269" s="25"/>
      <c r="F269" s="14"/>
      <c r="G269" s="14"/>
      <c r="H269" s="14"/>
      <c r="I269" s="14"/>
      <c r="J269" s="14"/>
      <c r="K269" s="14"/>
      <c r="L269" s="23" t="str">
        <f t="array" ref="L269">IF(M269="","",XLOOKUP(M269,selector_18,selector_18_ids,""))</f>
        <v/>
      </c>
      <c r="M269" s="25"/>
      <c r="N269" s="23" t="str">
        <f t="array" ref="N269">IF(O269="","",XLOOKUP(O269,selector_07,selector_07_ids,""))</f>
        <v/>
      </c>
      <c r="O269" s="25"/>
      <c r="P269" s="14"/>
      <c r="Q269" s="14"/>
      <c r="R269" s="23" t="str">
        <f t="array" ref="R269">IF(S269="","",XLOOKUP(S269,selector_04,selector_04_ids,""))</f>
        <v/>
      </c>
      <c r="S269" s="25"/>
      <c r="T269" s="14"/>
      <c r="U269" s="27"/>
      <c r="V269" s="14"/>
    </row>
    <row r="270">
      <c r="A270" s="14"/>
      <c r="B270" s="23" t="str">
        <f>IF($A270="","",'Система'!$B$4)</f>
        <v/>
      </c>
      <c r="C270" s="14"/>
      <c r="D270" s="23" t="str">
        <f t="array" ref="D270">IF(E270="","",XLOOKUP(E270,selector_02,selector_02_ids,""))</f>
        <v/>
      </c>
      <c r="E270" s="25"/>
      <c r="F270" s="14"/>
      <c r="G270" s="14"/>
      <c r="H270" s="14"/>
      <c r="I270" s="14"/>
      <c r="J270" s="14"/>
      <c r="K270" s="14"/>
      <c r="L270" s="23" t="str">
        <f t="array" ref="L270">IF(M270="","",XLOOKUP(M270,selector_18,selector_18_ids,""))</f>
        <v/>
      </c>
      <c r="M270" s="25"/>
      <c r="N270" s="23" t="str">
        <f t="array" ref="N270">IF(O270="","",XLOOKUP(O270,selector_07,selector_07_ids,""))</f>
        <v/>
      </c>
      <c r="O270" s="25"/>
      <c r="P270" s="14"/>
      <c r="Q270" s="14"/>
      <c r="R270" s="23" t="str">
        <f t="array" ref="R270">IF(S270="","",XLOOKUP(S270,selector_04,selector_04_ids,""))</f>
        <v/>
      </c>
      <c r="S270" s="25"/>
      <c r="T270" s="14"/>
      <c r="U270" s="27"/>
      <c r="V270" s="14"/>
    </row>
    <row r="271">
      <c r="A271" s="14"/>
      <c r="B271" s="23" t="str">
        <f>IF($A271="","",'Система'!$B$4)</f>
        <v/>
      </c>
      <c r="C271" s="14"/>
      <c r="D271" s="23" t="str">
        <f t="array" ref="D271">IF(E271="","",XLOOKUP(E271,selector_02,selector_02_ids,""))</f>
        <v/>
      </c>
      <c r="E271" s="25"/>
      <c r="F271" s="14"/>
      <c r="G271" s="14"/>
      <c r="H271" s="14"/>
      <c r="I271" s="14"/>
      <c r="J271" s="14"/>
      <c r="K271" s="14"/>
      <c r="L271" s="23" t="str">
        <f t="array" ref="L271">IF(M271="","",XLOOKUP(M271,selector_18,selector_18_ids,""))</f>
        <v/>
      </c>
      <c r="M271" s="25"/>
      <c r="N271" s="23" t="str">
        <f t="array" ref="N271">IF(O271="","",XLOOKUP(O271,selector_07,selector_07_ids,""))</f>
        <v/>
      </c>
      <c r="O271" s="25"/>
      <c r="P271" s="14"/>
      <c r="Q271" s="14"/>
      <c r="R271" s="23" t="str">
        <f t="array" ref="R271">IF(S271="","",XLOOKUP(S271,selector_04,selector_04_ids,""))</f>
        <v/>
      </c>
      <c r="S271" s="25"/>
      <c r="T271" s="14"/>
      <c r="U271" s="27"/>
      <c r="V271" s="14"/>
    </row>
    <row r="272">
      <c r="A272" s="14"/>
      <c r="B272" s="23" t="str">
        <f>IF($A272="","",'Система'!$B$4)</f>
        <v/>
      </c>
      <c r="C272" s="14"/>
      <c r="D272" s="23" t="str">
        <f t="array" ref="D272">IF(E272="","",XLOOKUP(E272,selector_02,selector_02_ids,""))</f>
        <v/>
      </c>
      <c r="E272" s="25"/>
      <c r="F272" s="14"/>
      <c r="G272" s="14"/>
      <c r="H272" s="14"/>
      <c r="I272" s="14"/>
      <c r="J272" s="14"/>
      <c r="K272" s="14"/>
      <c r="L272" s="23" t="str">
        <f t="array" ref="L272">IF(M272="","",XLOOKUP(M272,selector_18,selector_18_ids,""))</f>
        <v/>
      </c>
      <c r="M272" s="25"/>
      <c r="N272" s="23" t="str">
        <f t="array" ref="N272">IF(O272="","",XLOOKUP(O272,selector_07,selector_07_ids,""))</f>
        <v/>
      </c>
      <c r="O272" s="25"/>
      <c r="P272" s="14"/>
      <c r="Q272" s="14"/>
      <c r="R272" s="23" t="str">
        <f t="array" ref="R272">IF(S272="","",XLOOKUP(S272,selector_04,selector_04_ids,""))</f>
        <v/>
      </c>
      <c r="S272" s="25"/>
      <c r="T272" s="14"/>
      <c r="U272" s="27"/>
      <c r="V272" s="14"/>
    </row>
    <row r="273">
      <c r="A273" s="14"/>
      <c r="B273" s="23" t="str">
        <f>IF($A273="","",'Система'!$B$4)</f>
        <v/>
      </c>
      <c r="C273" s="14"/>
      <c r="D273" s="23" t="str">
        <f t="array" ref="D273">IF(E273="","",XLOOKUP(E273,selector_02,selector_02_ids,""))</f>
        <v/>
      </c>
      <c r="E273" s="25"/>
      <c r="F273" s="14"/>
      <c r="G273" s="14"/>
      <c r="H273" s="14"/>
      <c r="I273" s="14"/>
      <c r="J273" s="14"/>
      <c r="K273" s="14"/>
      <c r="L273" s="23" t="str">
        <f t="array" ref="L273">IF(M273="","",XLOOKUP(M273,selector_18,selector_18_ids,""))</f>
        <v/>
      </c>
      <c r="M273" s="25"/>
      <c r="N273" s="23" t="str">
        <f t="array" ref="N273">IF(O273="","",XLOOKUP(O273,selector_07,selector_07_ids,""))</f>
        <v/>
      </c>
      <c r="O273" s="25"/>
      <c r="P273" s="14"/>
      <c r="Q273" s="14"/>
      <c r="R273" s="23" t="str">
        <f t="array" ref="R273">IF(S273="","",XLOOKUP(S273,selector_04,selector_04_ids,""))</f>
        <v/>
      </c>
      <c r="S273" s="25"/>
      <c r="T273" s="14"/>
      <c r="U273" s="27"/>
      <c r="V273" s="14"/>
    </row>
    <row r="274">
      <c r="A274" s="14"/>
      <c r="B274" s="23" t="str">
        <f>IF($A274="","",'Система'!$B$4)</f>
        <v/>
      </c>
      <c r="C274" s="14"/>
      <c r="D274" s="23" t="str">
        <f t="array" ref="D274">IF(E274="","",XLOOKUP(E274,selector_02,selector_02_ids,""))</f>
        <v/>
      </c>
      <c r="E274" s="25"/>
      <c r="F274" s="14"/>
      <c r="G274" s="14"/>
      <c r="H274" s="14"/>
      <c r="I274" s="14"/>
      <c r="J274" s="14"/>
      <c r="K274" s="14"/>
      <c r="L274" s="23" t="str">
        <f t="array" ref="L274">IF(M274="","",XLOOKUP(M274,selector_18,selector_18_ids,""))</f>
        <v/>
      </c>
      <c r="M274" s="25"/>
      <c r="N274" s="23" t="str">
        <f t="array" ref="N274">IF(O274="","",XLOOKUP(O274,selector_07,selector_07_ids,""))</f>
        <v/>
      </c>
      <c r="O274" s="25"/>
      <c r="P274" s="14"/>
      <c r="Q274" s="14"/>
      <c r="R274" s="23" t="str">
        <f t="array" ref="R274">IF(S274="","",XLOOKUP(S274,selector_04,selector_04_ids,""))</f>
        <v/>
      </c>
      <c r="S274" s="25"/>
      <c r="T274" s="14"/>
      <c r="U274" s="27"/>
      <c r="V274" s="14"/>
    </row>
    <row r="275">
      <c r="A275" s="14"/>
      <c r="B275" s="23" t="str">
        <f>IF($A275="","",'Система'!$B$4)</f>
        <v/>
      </c>
      <c r="C275" s="14"/>
      <c r="D275" s="23" t="str">
        <f t="array" ref="D275">IF(E275="","",XLOOKUP(E275,selector_02,selector_02_ids,""))</f>
        <v/>
      </c>
      <c r="E275" s="25"/>
      <c r="F275" s="14"/>
      <c r="G275" s="14"/>
      <c r="H275" s="14"/>
      <c r="I275" s="14"/>
      <c r="J275" s="14"/>
      <c r="K275" s="14"/>
      <c r="L275" s="23" t="str">
        <f t="array" ref="L275">IF(M275="","",XLOOKUP(M275,selector_18,selector_18_ids,""))</f>
        <v/>
      </c>
      <c r="M275" s="25"/>
      <c r="N275" s="23" t="str">
        <f t="array" ref="N275">IF(O275="","",XLOOKUP(O275,selector_07,selector_07_ids,""))</f>
        <v/>
      </c>
      <c r="O275" s="25"/>
      <c r="P275" s="14"/>
      <c r="Q275" s="14"/>
      <c r="R275" s="23" t="str">
        <f t="array" ref="R275">IF(S275="","",XLOOKUP(S275,selector_04,selector_04_ids,""))</f>
        <v/>
      </c>
      <c r="S275" s="25"/>
      <c r="T275" s="14"/>
      <c r="U275" s="27"/>
      <c r="V275" s="14"/>
    </row>
    <row r="276">
      <c r="A276" s="14"/>
      <c r="B276" s="23" t="str">
        <f>IF($A276="","",'Система'!$B$4)</f>
        <v/>
      </c>
      <c r="C276" s="14"/>
      <c r="D276" s="23" t="str">
        <f t="array" ref="D276">IF(E276="","",XLOOKUP(E276,selector_02,selector_02_ids,""))</f>
        <v/>
      </c>
      <c r="E276" s="25"/>
      <c r="F276" s="14"/>
      <c r="G276" s="14"/>
      <c r="H276" s="14"/>
      <c r="I276" s="14"/>
      <c r="J276" s="14"/>
      <c r="K276" s="14"/>
      <c r="L276" s="23" t="str">
        <f t="array" ref="L276">IF(M276="","",XLOOKUP(M276,selector_18,selector_18_ids,""))</f>
        <v/>
      </c>
      <c r="M276" s="25"/>
      <c r="N276" s="23" t="str">
        <f t="array" ref="N276">IF(O276="","",XLOOKUP(O276,selector_07,selector_07_ids,""))</f>
        <v/>
      </c>
      <c r="O276" s="25"/>
      <c r="P276" s="14"/>
      <c r="Q276" s="14"/>
      <c r="R276" s="23" t="str">
        <f t="array" ref="R276">IF(S276="","",XLOOKUP(S276,selector_04,selector_04_ids,""))</f>
        <v/>
      </c>
      <c r="S276" s="25"/>
      <c r="T276" s="14"/>
      <c r="U276" s="27"/>
      <c r="V276" s="14"/>
    </row>
    <row r="277">
      <c r="A277" s="14"/>
      <c r="B277" s="23" t="str">
        <f>IF($A277="","",'Система'!$B$4)</f>
        <v/>
      </c>
      <c r="C277" s="14"/>
      <c r="D277" s="23" t="str">
        <f t="array" ref="D277">IF(E277="","",XLOOKUP(E277,selector_02,selector_02_ids,""))</f>
        <v/>
      </c>
      <c r="E277" s="25"/>
      <c r="F277" s="14"/>
      <c r="G277" s="14"/>
      <c r="H277" s="14"/>
      <c r="I277" s="14"/>
      <c r="J277" s="14"/>
      <c r="K277" s="14"/>
      <c r="L277" s="23" t="str">
        <f t="array" ref="L277">IF(M277="","",XLOOKUP(M277,selector_18,selector_18_ids,""))</f>
        <v/>
      </c>
      <c r="M277" s="25"/>
      <c r="N277" s="23" t="str">
        <f t="array" ref="N277">IF(O277="","",XLOOKUP(O277,selector_07,selector_07_ids,""))</f>
        <v/>
      </c>
      <c r="O277" s="25"/>
      <c r="P277" s="14"/>
      <c r="Q277" s="14"/>
      <c r="R277" s="23" t="str">
        <f t="array" ref="R277">IF(S277="","",XLOOKUP(S277,selector_04,selector_04_ids,""))</f>
        <v/>
      </c>
      <c r="S277" s="25"/>
      <c r="T277" s="14"/>
      <c r="U277" s="27"/>
      <c r="V277" s="14"/>
    </row>
    <row r="278">
      <c r="A278" s="14"/>
      <c r="B278" s="23" t="str">
        <f>IF($A278="","",'Система'!$B$4)</f>
        <v/>
      </c>
      <c r="C278" s="14"/>
      <c r="D278" s="23" t="str">
        <f t="array" ref="D278">IF(E278="","",XLOOKUP(E278,selector_02,selector_02_ids,""))</f>
        <v/>
      </c>
      <c r="E278" s="25"/>
      <c r="F278" s="14"/>
      <c r="G278" s="14"/>
      <c r="H278" s="14"/>
      <c r="I278" s="14"/>
      <c r="J278" s="14"/>
      <c r="K278" s="14"/>
      <c r="L278" s="23" t="str">
        <f t="array" ref="L278">IF(M278="","",XLOOKUP(M278,selector_18,selector_18_ids,""))</f>
        <v/>
      </c>
      <c r="M278" s="25"/>
      <c r="N278" s="23" t="str">
        <f t="array" ref="N278">IF(O278="","",XLOOKUP(O278,selector_07,selector_07_ids,""))</f>
        <v/>
      </c>
      <c r="O278" s="25"/>
      <c r="P278" s="14"/>
      <c r="Q278" s="14"/>
      <c r="R278" s="23" t="str">
        <f t="array" ref="R278">IF(S278="","",XLOOKUP(S278,selector_04,selector_04_ids,""))</f>
        <v/>
      </c>
      <c r="S278" s="25"/>
      <c r="T278" s="14"/>
      <c r="U278" s="27"/>
      <c r="V278" s="14"/>
    </row>
    <row r="279">
      <c r="A279" s="14"/>
      <c r="B279" s="23" t="str">
        <f>IF($A279="","",'Система'!$B$4)</f>
        <v/>
      </c>
      <c r="C279" s="14"/>
      <c r="D279" s="23" t="str">
        <f t="array" ref="D279">IF(E279="","",XLOOKUP(E279,selector_02,selector_02_ids,""))</f>
        <v/>
      </c>
      <c r="E279" s="25"/>
      <c r="F279" s="14"/>
      <c r="G279" s="14"/>
      <c r="H279" s="14"/>
      <c r="I279" s="14"/>
      <c r="J279" s="14"/>
      <c r="K279" s="14"/>
      <c r="L279" s="23" t="str">
        <f t="array" ref="L279">IF(M279="","",XLOOKUP(M279,selector_18,selector_18_ids,""))</f>
        <v/>
      </c>
      <c r="M279" s="25"/>
      <c r="N279" s="23" t="str">
        <f t="array" ref="N279">IF(O279="","",XLOOKUP(O279,selector_07,selector_07_ids,""))</f>
        <v/>
      </c>
      <c r="O279" s="25"/>
      <c r="P279" s="14"/>
      <c r="Q279" s="14"/>
      <c r="R279" s="23" t="str">
        <f t="array" ref="R279">IF(S279="","",XLOOKUP(S279,selector_04,selector_04_ids,""))</f>
        <v/>
      </c>
      <c r="S279" s="25"/>
      <c r="T279" s="14"/>
      <c r="U279" s="27"/>
      <c r="V279" s="14"/>
    </row>
    <row r="280">
      <c r="A280" s="14"/>
      <c r="B280" s="23" t="str">
        <f>IF($A280="","",'Система'!$B$4)</f>
        <v/>
      </c>
      <c r="C280" s="14"/>
      <c r="D280" s="23" t="str">
        <f t="array" ref="D280">IF(E280="","",XLOOKUP(E280,selector_02,selector_02_ids,""))</f>
        <v/>
      </c>
      <c r="E280" s="25"/>
      <c r="F280" s="14"/>
      <c r="G280" s="14"/>
      <c r="H280" s="14"/>
      <c r="I280" s="14"/>
      <c r="J280" s="14"/>
      <c r="K280" s="14"/>
      <c r="L280" s="23" t="str">
        <f t="array" ref="L280">IF(M280="","",XLOOKUP(M280,selector_18,selector_18_ids,""))</f>
        <v/>
      </c>
      <c r="M280" s="25"/>
      <c r="N280" s="23" t="str">
        <f t="array" ref="N280">IF(O280="","",XLOOKUP(O280,selector_07,selector_07_ids,""))</f>
        <v/>
      </c>
      <c r="O280" s="25"/>
      <c r="P280" s="14"/>
      <c r="Q280" s="14"/>
      <c r="R280" s="23" t="str">
        <f t="array" ref="R280">IF(S280="","",XLOOKUP(S280,selector_04,selector_04_ids,""))</f>
        <v/>
      </c>
      <c r="S280" s="25"/>
      <c r="T280" s="14"/>
      <c r="U280" s="27"/>
      <c r="V280" s="14"/>
    </row>
    <row r="281">
      <c r="A281" s="14"/>
      <c r="B281" s="23" t="str">
        <f>IF($A281="","",'Система'!$B$4)</f>
        <v/>
      </c>
      <c r="C281" s="14"/>
      <c r="D281" s="23" t="str">
        <f t="array" ref="D281">IF(E281="","",XLOOKUP(E281,selector_02,selector_02_ids,""))</f>
        <v/>
      </c>
      <c r="E281" s="25"/>
      <c r="F281" s="14"/>
      <c r="G281" s="14"/>
      <c r="H281" s="14"/>
      <c r="I281" s="14"/>
      <c r="J281" s="14"/>
      <c r="K281" s="14"/>
      <c r="L281" s="23" t="str">
        <f t="array" ref="L281">IF(M281="","",XLOOKUP(M281,selector_18,selector_18_ids,""))</f>
        <v/>
      </c>
      <c r="M281" s="25"/>
      <c r="N281" s="23" t="str">
        <f t="array" ref="N281">IF(O281="","",XLOOKUP(O281,selector_07,selector_07_ids,""))</f>
        <v/>
      </c>
      <c r="O281" s="25"/>
      <c r="P281" s="14"/>
      <c r="Q281" s="14"/>
      <c r="R281" s="23" t="str">
        <f t="array" ref="R281">IF(S281="","",XLOOKUP(S281,selector_04,selector_04_ids,""))</f>
        <v/>
      </c>
      <c r="S281" s="25"/>
      <c r="T281" s="14"/>
      <c r="U281" s="27"/>
      <c r="V281" s="14"/>
    </row>
    <row r="282">
      <c r="A282" s="14"/>
      <c r="B282" s="23" t="str">
        <f>IF($A282="","",'Система'!$B$4)</f>
        <v/>
      </c>
      <c r="C282" s="14"/>
      <c r="D282" s="23" t="str">
        <f t="array" ref="D282">IF(E282="","",XLOOKUP(E282,selector_02,selector_02_ids,""))</f>
        <v/>
      </c>
      <c r="E282" s="25"/>
      <c r="F282" s="14"/>
      <c r="G282" s="14"/>
      <c r="H282" s="14"/>
      <c r="I282" s="14"/>
      <c r="J282" s="14"/>
      <c r="K282" s="14"/>
      <c r="L282" s="23" t="str">
        <f t="array" ref="L282">IF(M282="","",XLOOKUP(M282,selector_18,selector_18_ids,""))</f>
        <v/>
      </c>
      <c r="M282" s="25"/>
      <c r="N282" s="23" t="str">
        <f t="array" ref="N282">IF(O282="","",XLOOKUP(O282,selector_07,selector_07_ids,""))</f>
        <v/>
      </c>
      <c r="O282" s="25"/>
      <c r="P282" s="14"/>
      <c r="Q282" s="14"/>
      <c r="R282" s="23" t="str">
        <f t="array" ref="R282">IF(S282="","",XLOOKUP(S282,selector_04,selector_04_ids,""))</f>
        <v/>
      </c>
      <c r="S282" s="25"/>
      <c r="T282" s="14"/>
      <c r="U282" s="27"/>
      <c r="V282" s="14"/>
    </row>
    <row r="283">
      <c r="A283" s="14"/>
      <c r="B283" s="23" t="str">
        <f>IF($A283="","",'Система'!$B$4)</f>
        <v/>
      </c>
      <c r="C283" s="14"/>
      <c r="D283" s="23" t="str">
        <f t="array" ref="D283">IF(E283="","",XLOOKUP(E283,selector_02,selector_02_ids,""))</f>
        <v/>
      </c>
      <c r="E283" s="25"/>
      <c r="F283" s="14"/>
      <c r="G283" s="14"/>
      <c r="H283" s="14"/>
      <c r="I283" s="14"/>
      <c r="J283" s="14"/>
      <c r="K283" s="14"/>
      <c r="L283" s="23" t="str">
        <f t="array" ref="L283">IF(M283="","",XLOOKUP(M283,selector_18,selector_18_ids,""))</f>
        <v/>
      </c>
      <c r="M283" s="25"/>
      <c r="N283" s="23" t="str">
        <f t="array" ref="N283">IF(O283="","",XLOOKUP(O283,selector_07,selector_07_ids,""))</f>
        <v/>
      </c>
      <c r="O283" s="25"/>
      <c r="P283" s="14"/>
      <c r="Q283" s="14"/>
      <c r="R283" s="23" t="str">
        <f t="array" ref="R283">IF(S283="","",XLOOKUP(S283,selector_04,selector_04_ids,""))</f>
        <v/>
      </c>
      <c r="S283" s="25"/>
      <c r="T283" s="14"/>
      <c r="U283" s="27"/>
      <c r="V283" s="14"/>
    </row>
    <row r="284">
      <c r="A284" s="14"/>
      <c r="B284" s="23" t="str">
        <f>IF($A284="","",'Система'!$B$4)</f>
        <v/>
      </c>
      <c r="C284" s="14"/>
      <c r="D284" s="23" t="str">
        <f t="array" ref="D284">IF(E284="","",XLOOKUP(E284,selector_02,selector_02_ids,""))</f>
        <v/>
      </c>
      <c r="E284" s="25"/>
      <c r="F284" s="14"/>
      <c r="G284" s="14"/>
      <c r="H284" s="14"/>
      <c r="I284" s="14"/>
      <c r="J284" s="14"/>
      <c r="K284" s="14"/>
      <c r="L284" s="23" t="str">
        <f t="array" ref="L284">IF(M284="","",XLOOKUP(M284,selector_18,selector_18_ids,""))</f>
        <v/>
      </c>
      <c r="M284" s="25"/>
      <c r="N284" s="23" t="str">
        <f t="array" ref="N284">IF(O284="","",XLOOKUP(O284,selector_07,selector_07_ids,""))</f>
        <v/>
      </c>
      <c r="O284" s="25"/>
      <c r="P284" s="14"/>
      <c r="Q284" s="14"/>
      <c r="R284" s="23" t="str">
        <f t="array" ref="R284">IF(S284="","",XLOOKUP(S284,selector_04,selector_04_ids,""))</f>
        <v/>
      </c>
      <c r="S284" s="25"/>
      <c r="T284" s="14"/>
      <c r="U284" s="27"/>
      <c r="V284" s="14"/>
    </row>
    <row r="285">
      <c r="A285" s="14"/>
      <c r="B285" s="23" t="str">
        <f>IF($A285="","",'Система'!$B$4)</f>
        <v/>
      </c>
      <c r="C285" s="14"/>
      <c r="D285" s="23" t="str">
        <f t="array" ref="D285">IF(E285="","",XLOOKUP(E285,selector_02,selector_02_ids,""))</f>
        <v/>
      </c>
      <c r="E285" s="25"/>
      <c r="F285" s="14"/>
      <c r="G285" s="14"/>
      <c r="H285" s="14"/>
      <c r="I285" s="14"/>
      <c r="J285" s="14"/>
      <c r="K285" s="14"/>
      <c r="L285" s="23" t="str">
        <f t="array" ref="L285">IF(M285="","",XLOOKUP(M285,selector_18,selector_18_ids,""))</f>
        <v/>
      </c>
      <c r="M285" s="25"/>
      <c r="N285" s="23" t="str">
        <f t="array" ref="N285">IF(O285="","",XLOOKUP(O285,selector_07,selector_07_ids,""))</f>
        <v/>
      </c>
      <c r="O285" s="25"/>
      <c r="P285" s="14"/>
      <c r="Q285" s="14"/>
      <c r="R285" s="23" t="str">
        <f t="array" ref="R285">IF(S285="","",XLOOKUP(S285,selector_04,selector_04_ids,""))</f>
        <v/>
      </c>
      <c r="S285" s="25"/>
      <c r="T285" s="14"/>
      <c r="U285" s="27"/>
      <c r="V285" s="14"/>
    </row>
    <row r="286">
      <c r="A286" s="14"/>
      <c r="B286" s="23" t="str">
        <f>IF($A286="","",'Система'!$B$4)</f>
        <v/>
      </c>
      <c r="C286" s="14"/>
      <c r="D286" s="23" t="str">
        <f t="array" ref="D286">IF(E286="","",XLOOKUP(E286,selector_02,selector_02_ids,""))</f>
        <v/>
      </c>
      <c r="E286" s="25"/>
      <c r="F286" s="14"/>
      <c r="G286" s="14"/>
      <c r="H286" s="14"/>
      <c r="I286" s="14"/>
      <c r="J286" s="14"/>
      <c r="K286" s="14"/>
      <c r="L286" s="23" t="str">
        <f t="array" ref="L286">IF(M286="","",XLOOKUP(M286,selector_18,selector_18_ids,""))</f>
        <v/>
      </c>
      <c r="M286" s="25"/>
      <c r="N286" s="23" t="str">
        <f t="array" ref="N286">IF(O286="","",XLOOKUP(O286,selector_07,selector_07_ids,""))</f>
        <v/>
      </c>
      <c r="O286" s="25"/>
      <c r="P286" s="14"/>
      <c r="Q286" s="14"/>
      <c r="R286" s="23" t="str">
        <f t="array" ref="R286">IF(S286="","",XLOOKUP(S286,selector_04,selector_04_ids,""))</f>
        <v/>
      </c>
      <c r="S286" s="25"/>
      <c r="T286" s="14"/>
      <c r="U286" s="27"/>
      <c r="V286" s="14"/>
    </row>
    <row r="287">
      <c r="A287" s="14"/>
      <c r="B287" s="23" t="str">
        <f>IF($A287="","",'Система'!$B$4)</f>
        <v/>
      </c>
      <c r="C287" s="14"/>
      <c r="D287" s="23" t="str">
        <f t="array" ref="D287">IF(E287="","",XLOOKUP(E287,selector_02,selector_02_ids,""))</f>
        <v/>
      </c>
      <c r="E287" s="25"/>
      <c r="F287" s="14"/>
      <c r="G287" s="14"/>
      <c r="H287" s="14"/>
      <c r="I287" s="14"/>
      <c r="J287" s="14"/>
      <c r="K287" s="14"/>
      <c r="L287" s="23" t="str">
        <f t="array" ref="L287">IF(M287="","",XLOOKUP(M287,selector_18,selector_18_ids,""))</f>
        <v/>
      </c>
      <c r="M287" s="25"/>
      <c r="N287" s="23" t="str">
        <f t="array" ref="N287">IF(O287="","",XLOOKUP(O287,selector_07,selector_07_ids,""))</f>
        <v/>
      </c>
      <c r="O287" s="25"/>
      <c r="P287" s="14"/>
      <c r="Q287" s="14"/>
      <c r="R287" s="23" t="str">
        <f t="array" ref="R287">IF(S287="","",XLOOKUP(S287,selector_04,selector_04_ids,""))</f>
        <v/>
      </c>
      <c r="S287" s="25"/>
      <c r="T287" s="14"/>
      <c r="U287" s="27"/>
      <c r="V287" s="14"/>
    </row>
    <row r="288">
      <c r="A288" s="14"/>
      <c r="B288" s="23" t="str">
        <f>IF($A288="","",'Система'!$B$4)</f>
        <v/>
      </c>
      <c r="C288" s="14"/>
      <c r="D288" s="23" t="str">
        <f t="array" ref="D288">IF(E288="","",XLOOKUP(E288,selector_02,selector_02_ids,""))</f>
        <v/>
      </c>
      <c r="E288" s="25"/>
      <c r="F288" s="14"/>
      <c r="G288" s="14"/>
      <c r="H288" s="14"/>
      <c r="I288" s="14"/>
      <c r="J288" s="14"/>
      <c r="K288" s="14"/>
      <c r="L288" s="23" t="str">
        <f t="array" ref="L288">IF(M288="","",XLOOKUP(M288,selector_18,selector_18_ids,""))</f>
        <v/>
      </c>
      <c r="M288" s="25"/>
      <c r="N288" s="23" t="str">
        <f t="array" ref="N288">IF(O288="","",XLOOKUP(O288,selector_07,selector_07_ids,""))</f>
        <v/>
      </c>
      <c r="O288" s="25"/>
      <c r="P288" s="14"/>
      <c r="Q288" s="14"/>
      <c r="R288" s="23" t="str">
        <f t="array" ref="R288">IF(S288="","",XLOOKUP(S288,selector_04,selector_04_ids,""))</f>
        <v/>
      </c>
      <c r="S288" s="25"/>
      <c r="T288" s="14"/>
      <c r="U288" s="27"/>
      <c r="V288" s="14"/>
    </row>
    <row r="289">
      <c r="A289" s="14"/>
      <c r="B289" s="23" t="str">
        <f>IF($A289="","",'Система'!$B$4)</f>
        <v/>
      </c>
      <c r="C289" s="14"/>
      <c r="D289" s="23" t="str">
        <f t="array" ref="D289">IF(E289="","",XLOOKUP(E289,selector_02,selector_02_ids,""))</f>
        <v/>
      </c>
      <c r="E289" s="25"/>
      <c r="F289" s="14"/>
      <c r="G289" s="14"/>
      <c r="H289" s="14"/>
      <c r="I289" s="14"/>
      <c r="J289" s="14"/>
      <c r="K289" s="14"/>
      <c r="L289" s="23" t="str">
        <f t="array" ref="L289">IF(M289="","",XLOOKUP(M289,selector_18,selector_18_ids,""))</f>
        <v/>
      </c>
      <c r="M289" s="25"/>
      <c r="N289" s="23" t="str">
        <f t="array" ref="N289">IF(O289="","",XLOOKUP(O289,selector_07,selector_07_ids,""))</f>
        <v/>
      </c>
      <c r="O289" s="25"/>
      <c r="P289" s="14"/>
      <c r="Q289" s="14"/>
      <c r="R289" s="23" t="str">
        <f t="array" ref="R289">IF(S289="","",XLOOKUP(S289,selector_04,selector_04_ids,""))</f>
        <v/>
      </c>
      <c r="S289" s="25"/>
      <c r="T289" s="14"/>
      <c r="U289" s="27"/>
      <c r="V289" s="14"/>
    </row>
    <row r="290">
      <c r="A290" s="14"/>
      <c r="B290" s="23" t="str">
        <f>IF($A290="","",'Система'!$B$4)</f>
        <v/>
      </c>
      <c r="C290" s="14"/>
      <c r="D290" s="23" t="str">
        <f t="array" ref="D290">IF(E290="","",XLOOKUP(E290,selector_02,selector_02_ids,""))</f>
        <v/>
      </c>
      <c r="E290" s="25"/>
      <c r="F290" s="14"/>
      <c r="G290" s="14"/>
      <c r="H290" s="14"/>
      <c r="I290" s="14"/>
      <c r="J290" s="14"/>
      <c r="K290" s="14"/>
      <c r="L290" s="23" t="str">
        <f t="array" ref="L290">IF(M290="","",XLOOKUP(M290,selector_18,selector_18_ids,""))</f>
        <v/>
      </c>
      <c r="M290" s="25"/>
      <c r="N290" s="23" t="str">
        <f t="array" ref="N290">IF(O290="","",XLOOKUP(O290,selector_07,selector_07_ids,""))</f>
        <v/>
      </c>
      <c r="O290" s="25"/>
      <c r="P290" s="14"/>
      <c r="Q290" s="14"/>
      <c r="R290" s="23" t="str">
        <f t="array" ref="R290">IF(S290="","",XLOOKUP(S290,selector_04,selector_04_ids,""))</f>
        <v/>
      </c>
      <c r="S290" s="25"/>
      <c r="T290" s="14"/>
      <c r="U290" s="27"/>
      <c r="V290" s="14"/>
    </row>
    <row r="291">
      <c r="A291" s="14"/>
      <c r="B291" s="23" t="str">
        <f>IF($A291="","",'Система'!$B$4)</f>
        <v/>
      </c>
      <c r="C291" s="14"/>
      <c r="D291" s="23" t="str">
        <f t="array" ref="D291">IF(E291="","",XLOOKUP(E291,selector_02,selector_02_ids,""))</f>
        <v/>
      </c>
      <c r="E291" s="25"/>
      <c r="F291" s="14"/>
      <c r="G291" s="14"/>
      <c r="H291" s="14"/>
      <c r="I291" s="14"/>
      <c r="J291" s="14"/>
      <c r="K291" s="14"/>
      <c r="L291" s="23" t="str">
        <f t="array" ref="L291">IF(M291="","",XLOOKUP(M291,selector_18,selector_18_ids,""))</f>
        <v/>
      </c>
      <c r="M291" s="25"/>
      <c r="N291" s="23" t="str">
        <f t="array" ref="N291">IF(O291="","",XLOOKUP(O291,selector_07,selector_07_ids,""))</f>
        <v/>
      </c>
      <c r="O291" s="25"/>
      <c r="P291" s="14"/>
      <c r="Q291" s="14"/>
      <c r="R291" s="23" t="str">
        <f t="array" ref="R291">IF(S291="","",XLOOKUP(S291,selector_04,selector_04_ids,""))</f>
        <v/>
      </c>
      <c r="S291" s="25"/>
      <c r="T291" s="14"/>
      <c r="U291" s="27"/>
      <c r="V291" s="14"/>
    </row>
    <row r="292">
      <c r="A292" s="14"/>
      <c r="B292" s="23" t="str">
        <f>IF($A292="","",'Система'!$B$4)</f>
        <v/>
      </c>
      <c r="C292" s="14"/>
      <c r="D292" s="23" t="str">
        <f t="array" ref="D292">IF(E292="","",XLOOKUP(E292,selector_02,selector_02_ids,""))</f>
        <v/>
      </c>
      <c r="E292" s="25"/>
      <c r="F292" s="14"/>
      <c r="G292" s="14"/>
      <c r="H292" s="14"/>
      <c r="I292" s="14"/>
      <c r="J292" s="14"/>
      <c r="K292" s="14"/>
      <c r="L292" s="23" t="str">
        <f t="array" ref="L292">IF(M292="","",XLOOKUP(M292,selector_18,selector_18_ids,""))</f>
        <v/>
      </c>
      <c r="M292" s="25"/>
      <c r="N292" s="23" t="str">
        <f t="array" ref="N292">IF(O292="","",XLOOKUP(O292,selector_07,selector_07_ids,""))</f>
        <v/>
      </c>
      <c r="O292" s="25"/>
      <c r="P292" s="14"/>
      <c r="Q292" s="14"/>
      <c r="R292" s="23" t="str">
        <f t="array" ref="R292">IF(S292="","",XLOOKUP(S292,selector_04,selector_04_ids,""))</f>
        <v/>
      </c>
      <c r="S292" s="25"/>
      <c r="T292" s="14"/>
      <c r="U292" s="27"/>
      <c r="V292" s="14"/>
    </row>
    <row r="293">
      <c r="A293" s="14"/>
      <c r="B293" s="23" t="str">
        <f>IF($A293="","",'Система'!$B$4)</f>
        <v/>
      </c>
      <c r="C293" s="14"/>
      <c r="D293" s="23" t="str">
        <f t="array" ref="D293">IF(E293="","",XLOOKUP(E293,selector_02,selector_02_ids,""))</f>
        <v/>
      </c>
      <c r="E293" s="25"/>
      <c r="F293" s="14"/>
      <c r="G293" s="14"/>
      <c r="H293" s="14"/>
      <c r="I293" s="14"/>
      <c r="J293" s="14"/>
      <c r="K293" s="14"/>
      <c r="L293" s="23" t="str">
        <f t="array" ref="L293">IF(M293="","",XLOOKUP(M293,selector_18,selector_18_ids,""))</f>
        <v/>
      </c>
      <c r="M293" s="25"/>
      <c r="N293" s="23" t="str">
        <f t="array" ref="N293">IF(O293="","",XLOOKUP(O293,selector_07,selector_07_ids,""))</f>
        <v/>
      </c>
      <c r="O293" s="25"/>
      <c r="P293" s="14"/>
      <c r="Q293" s="14"/>
      <c r="R293" s="23" t="str">
        <f t="array" ref="R293">IF(S293="","",XLOOKUP(S293,selector_04,selector_04_ids,""))</f>
        <v/>
      </c>
      <c r="S293" s="25"/>
      <c r="T293" s="14"/>
      <c r="U293" s="27"/>
      <c r="V293" s="14"/>
    </row>
    <row r="294">
      <c r="A294" s="14"/>
      <c r="B294" s="23" t="str">
        <f>IF($A294="","",'Система'!$B$4)</f>
        <v/>
      </c>
      <c r="C294" s="14"/>
      <c r="D294" s="23" t="str">
        <f t="array" ref="D294">IF(E294="","",XLOOKUP(E294,selector_02,selector_02_ids,""))</f>
        <v/>
      </c>
      <c r="E294" s="25"/>
      <c r="F294" s="14"/>
      <c r="G294" s="14"/>
      <c r="H294" s="14"/>
      <c r="I294" s="14"/>
      <c r="J294" s="14"/>
      <c r="K294" s="14"/>
      <c r="L294" s="23" t="str">
        <f t="array" ref="L294">IF(M294="","",XLOOKUP(M294,selector_18,selector_18_ids,""))</f>
        <v/>
      </c>
      <c r="M294" s="25"/>
      <c r="N294" s="23" t="str">
        <f t="array" ref="N294">IF(O294="","",XLOOKUP(O294,selector_07,selector_07_ids,""))</f>
        <v/>
      </c>
      <c r="O294" s="25"/>
      <c r="P294" s="14"/>
      <c r="Q294" s="14"/>
      <c r="R294" s="23" t="str">
        <f t="array" ref="R294">IF(S294="","",XLOOKUP(S294,selector_04,selector_04_ids,""))</f>
        <v/>
      </c>
      <c r="S294" s="25"/>
      <c r="T294" s="14"/>
      <c r="U294" s="27"/>
      <c r="V294" s="14"/>
    </row>
    <row r="295">
      <c r="A295" s="14"/>
      <c r="B295" s="23" t="str">
        <f>IF($A295="","",'Система'!$B$4)</f>
        <v/>
      </c>
      <c r="C295" s="14"/>
      <c r="D295" s="23" t="str">
        <f t="array" ref="D295">IF(E295="","",XLOOKUP(E295,selector_02,selector_02_ids,""))</f>
        <v/>
      </c>
      <c r="E295" s="25"/>
      <c r="F295" s="14"/>
      <c r="G295" s="14"/>
      <c r="H295" s="14"/>
      <c r="I295" s="14"/>
      <c r="J295" s="14"/>
      <c r="K295" s="14"/>
      <c r="L295" s="23" t="str">
        <f t="array" ref="L295">IF(M295="","",XLOOKUP(M295,selector_18,selector_18_ids,""))</f>
        <v/>
      </c>
      <c r="M295" s="25"/>
      <c r="N295" s="23" t="str">
        <f t="array" ref="N295">IF(O295="","",XLOOKUP(O295,selector_07,selector_07_ids,""))</f>
        <v/>
      </c>
      <c r="O295" s="25"/>
      <c r="P295" s="14"/>
      <c r="Q295" s="14"/>
      <c r="R295" s="23" t="str">
        <f t="array" ref="R295">IF(S295="","",XLOOKUP(S295,selector_04,selector_04_ids,""))</f>
        <v/>
      </c>
      <c r="S295" s="25"/>
      <c r="T295" s="14"/>
      <c r="U295" s="27"/>
      <c r="V295" s="14"/>
    </row>
    <row r="296">
      <c r="A296" s="14"/>
      <c r="B296" s="23" t="str">
        <f>IF($A296="","",'Система'!$B$4)</f>
        <v/>
      </c>
      <c r="C296" s="14"/>
      <c r="D296" s="23" t="str">
        <f t="array" ref="D296">IF(E296="","",XLOOKUP(E296,selector_02,selector_02_ids,""))</f>
        <v/>
      </c>
      <c r="E296" s="25"/>
      <c r="F296" s="14"/>
      <c r="G296" s="14"/>
      <c r="H296" s="14"/>
      <c r="I296" s="14"/>
      <c r="J296" s="14"/>
      <c r="K296" s="14"/>
      <c r="L296" s="23" t="str">
        <f t="array" ref="L296">IF(M296="","",XLOOKUP(M296,selector_18,selector_18_ids,""))</f>
        <v/>
      </c>
      <c r="M296" s="25"/>
      <c r="N296" s="23" t="str">
        <f t="array" ref="N296">IF(O296="","",XLOOKUP(O296,selector_07,selector_07_ids,""))</f>
        <v/>
      </c>
      <c r="O296" s="25"/>
      <c r="P296" s="14"/>
      <c r="Q296" s="14"/>
      <c r="R296" s="23" t="str">
        <f t="array" ref="R296">IF(S296="","",XLOOKUP(S296,selector_04,selector_04_ids,""))</f>
        <v/>
      </c>
      <c r="S296" s="25"/>
      <c r="T296" s="14"/>
      <c r="U296" s="27"/>
      <c r="V296" s="14"/>
    </row>
    <row r="297">
      <c r="A297" s="14"/>
      <c r="B297" s="23" t="str">
        <f>IF($A297="","",'Система'!$B$4)</f>
        <v/>
      </c>
      <c r="C297" s="14"/>
      <c r="D297" s="23" t="str">
        <f t="array" ref="D297">IF(E297="","",XLOOKUP(E297,selector_02,selector_02_ids,""))</f>
        <v/>
      </c>
      <c r="E297" s="25"/>
      <c r="F297" s="14"/>
      <c r="G297" s="14"/>
      <c r="H297" s="14"/>
      <c r="I297" s="14"/>
      <c r="J297" s="14"/>
      <c r="K297" s="14"/>
      <c r="L297" s="23" t="str">
        <f t="array" ref="L297">IF(M297="","",XLOOKUP(M297,selector_18,selector_18_ids,""))</f>
        <v/>
      </c>
      <c r="M297" s="25"/>
      <c r="N297" s="23" t="str">
        <f t="array" ref="N297">IF(O297="","",XLOOKUP(O297,selector_07,selector_07_ids,""))</f>
        <v/>
      </c>
      <c r="O297" s="25"/>
      <c r="P297" s="14"/>
      <c r="Q297" s="14"/>
      <c r="R297" s="23" t="str">
        <f t="array" ref="R297">IF(S297="","",XLOOKUP(S297,selector_04,selector_04_ids,""))</f>
        <v/>
      </c>
      <c r="S297" s="25"/>
      <c r="T297" s="14"/>
      <c r="U297" s="27"/>
      <c r="V297" s="14"/>
    </row>
    <row r="298">
      <c r="A298" s="14"/>
      <c r="B298" s="23" t="str">
        <f>IF($A298="","",'Система'!$B$4)</f>
        <v/>
      </c>
      <c r="C298" s="14"/>
      <c r="D298" s="23" t="str">
        <f t="array" ref="D298">IF(E298="","",XLOOKUP(E298,selector_02,selector_02_ids,""))</f>
        <v/>
      </c>
      <c r="E298" s="25"/>
      <c r="F298" s="14"/>
      <c r="G298" s="14"/>
      <c r="H298" s="14"/>
      <c r="I298" s="14"/>
      <c r="J298" s="14"/>
      <c r="K298" s="14"/>
      <c r="L298" s="23" t="str">
        <f t="array" ref="L298">IF(M298="","",XLOOKUP(M298,selector_18,selector_18_ids,""))</f>
        <v/>
      </c>
      <c r="M298" s="25"/>
      <c r="N298" s="23" t="str">
        <f t="array" ref="N298">IF(O298="","",XLOOKUP(O298,selector_07,selector_07_ids,""))</f>
        <v/>
      </c>
      <c r="O298" s="25"/>
      <c r="P298" s="14"/>
      <c r="Q298" s="14"/>
      <c r="R298" s="23" t="str">
        <f t="array" ref="R298">IF(S298="","",XLOOKUP(S298,selector_04,selector_04_ids,""))</f>
        <v/>
      </c>
      <c r="S298" s="25"/>
      <c r="T298" s="14"/>
      <c r="U298" s="27"/>
      <c r="V298" s="14"/>
    </row>
    <row r="299">
      <c r="A299" s="14"/>
      <c r="B299" s="23" t="str">
        <f>IF($A299="","",'Система'!$B$4)</f>
        <v/>
      </c>
      <c r="C299" s="14"/>
      <c r="D299" s="23" t="str">
        <f t="array" ref="D299">IF(E299="","",XLOOKUP(E299,selector_02,selector_02_ids,""))</f>
        <v/>
      </c>
      <c r="E299" s="25"/>
      <c r="F299" s="14"/>
      <c r="G299" s="14"/>
      <c r="H299" s="14"/>
      <c r="I299" s="14"/>
      <c r="J299" s="14"/>
      <c r="K299" s="14"/>
      <c r="L299" s="23" t="str">
        <f t="array" ref="L299">IF(M299="","",XLOOKUP(M299,selector_18,selector_18_ids,""))</f>
        <v/>
      </c>
      <c r="M299" s="25"/>
      <c r="N299" s="23" t="str">
        <f t="array" ref="N299">IF(O299="","",XLOOKUP(O299,selector_07,selector_07_ids,""))</f>
        <v/>
      </c>
      <c r="O299" s="25"/>
      <c r="P299" s="14"/>
      <c r="Q299" s="14"/>
      <c r="R299" s="23" t="str">
        <f t="array" ref="R299">IF(S299="","",XLOOKUP(S299,selector_04,selector_04_ids,""))</f>
        <v/>
      </c>
      <c r="S299" s="25"/>
      <c r="T299" s="14"/>
      <c r="U299" s="27"/>
      <c r="V299" s="14"/>
    </row>
    <row r="300">
      <c r="A300" s="14"/>
      <c r="B300" s="23" t="str">
        <f>IF($A300="","",'Система'!$B$4)</f>
        <v/>
      </c>
      <c r="C300" s="14"/>
      <c r="D300" s="23" t="str">
        <f t="array" ref="D300">IF(E300="","",XLOOKUP(E300,selector_02,selector_02_ids,""))</f>
        <v/>
      </c>
      <c r="E300" s="25"/>
      <c r="F300" s="14"/>
      <c r="G300" s="14"/>
      <c r="H300" s="14"/>
      <c r="I300" s="14"/>
      <c r="J300" s="14"/>
      <c r="K300" s="14"/>
      <c r="L300" s="23" t="str">
        <f t="array" ref="L300">IF(M300="","",XLOOKUP(M300,selector_18,selector_18_ids,""))</f>
        <v/>
      </c>
      <c r="M300" s="25"/>
      <c r="N300" s="23" t="str">
        <f t="array" ref="N300">IF(O300="","",XLOOKUP(O300,selector_07,selector_07_ids,""))</f>
        <v/>
      </c>
      <c r="O300" s="25"/>
      <c r="P300" s="14"/>
      <c r="Q300" s="14"/>
      <c r="R300" s="23" t="str">
        <f t="array" ref="R300">IF(S300="","",XLOOKUP(S300,selector_04,selector_04_ids,""))</f>
        <v/>
      </c>
      <c r="S300" s="25"/>
      <c r="T300" s="14"/>
      <c r="U300" s="27"/>
      <c r="V300" s="14"/>
    </row>
    <row r="301">
      <c r="A301" s="14"/>
      <c r="B301" s="23" t="str">
        <f>IF($A301="","",'Система'!$B$4)</f>
        <v/>
      </c>
      <c r="C301" s="14"/>
      <c r="D301" s="23" t="str">
        <f t="array" ref="D301">IF(E301="","",XLOOKUP(E301,selector_02,selector_02_ids,""))</f>
        <v/>
      </c>
      <c r="E301" s="25"/>
      <c r="F301" s="14"/>
      <c r="G301" s="14"/>
      <c r="H301" s="14"/>
      <c r="I301" s="14"/>
      <c r="J301" s="14"/>
      <c r="K301" s="14"/>
      <c r="L301" s="23" t="str">
        <f t="array" ref="L301">IF(M301="","",XLOOKUP(M301,selector_18,selector_18_ids,""))</f>
        <v/>
      </c>
      <c r="M301" s="25"/>
      <c r="N301" s="23" t="str">
        <f t="array" ref="N301">IF(O301="","",XLOOKUP(O301,selector_07,selector_07_ids,""))</f>
        <v/>
      </c>
      <c r="O301" s="25"/>
      <c r="P301" s="14"/>
      <c r="Q301" s="14"/>
      <c r="R301" s="23" t="str">
        <f t="array" ref="R301">IF(S301="","",XLOOKUP(S301,selector_04,selector_04_ids,""))</f>
        <v/>
      </c>
      <c r="S301" s="25"/>
      <c r="T301" s="14"/>
      <c r="U301" s="27"/>
      <c r="V301" s="14"/>
    </row>
    <row r="302">
      <c r="A302" s="14"/>
      <c r="B302" s="23" t="str">
        <f>IF($A302="","",'Система'!$B$4)</f>
        <v/>
      </c>
      <c r="C302" s="14"/>
      <c r="D302" s="23" t="str">
        <f t="array" ref="D302">IF(E302="","",XLOOKUP(E302,selector_02,selector_02_ids,""))</f>
        <v/>
      </c>
      <c r="E302" s="25"/>
      <c r="F302" s="14"/>
      <c r="G302" s="14"/>
      <c r="H302" s="14"/>
      <c r="I302" s="14"/>
      <c r="J302" s="14"/>
      <c r="K302" s="14"/>
      <c r="L302" s="23" t="str">
        <f t="array" ref="L302">IF(M302="","",XLOOKUP(M302,selector_18,selector_18_ids,""))</f>
        <v/>
      </c>
      <c r="M302" s="25"/>
      <c r="N302" s="23" t="str">
        <f t="array" ref="N302">IF(O302="","",XLOOKUP(O302,selector_07,selector_07_ids,""))</f>
        <v/>
      </c>
      <c r="O302" s="25"/>
      <c r="P302" s="14"/>
      <c r="Q302" s="14"/>
      <c r="R302" s="23" t="str">
        <f t="array" ref="R302">IF(S302="","",XLOOKUP(S302,selector_04,selector_04_ids,""))</f>
        <v/>
      </c>
      <c r="S302" s="25"/>
      <c r="T302" s="14"/>
      <c r="U302" s="27"/>
      <c r="V302" s="14"/>
    </row>
    <row r="303">
      <c r="A303" s="14"/>
      <c r="B303" s="23" t="str">
        <f>IF($A303="","",'Система'!$B$4)</f>
        <v/>
      </c>
      <c r="C303" s="14"/>
      <c r="D303" s="23" t="str">
        <f t="array" ref="D303">IF(E303="","",XLOOKUP(E303,selector_02,selector_02_ids,""))</f>
        <v/>
      </c>
      <c r="E303" s="25"/>
      <c r="F303" s="14"/>
      <c r="G303" s="14"/>
      <c r="H303" s="14"/>
      <c r="I303" s="14"/>
      <c r="J303" s="14"/>
      <c r="K303" s="14"/>
      <c r="L303" s="23" t="str">
        <f t="array" ref="L303">IF(M303="","",XLOOKUP(M303,selector_18,selector_18_ids,""))</f>
        <v/>
      </c>
      <c r="M303" s="25"/>
      <c r="N303" s="23" t="str">
        <f t="array" ref="N303">IF(O303="","",XLOOKUP(O303,selector_07,selector_07_ids,""))</f>
        <v/>
      </c>
      <c r="O303" s="25"/>
      <c r="P303" s="14"/>
      <c r="Q303" s="14"/>
      <c r="R303" s="23" t="str">
        <f t="array" ref="R303">IF(S303="","",XLOOKUP(S303,selector_04,selector_04_ids,""))</f>
        <v/>
      </c>
      <c r="S303" s="25"/>
      <c r="T303" s="14"/>
      <c r="U303" s="27"/>
      <c r="V303" s="14"/>
    </row>
    <row r="304">
      <c r="A304" s="14"/>
      <c r="B304" s="23" t="str">
        <f>IF($A304="","",'Система'!$B$4)</f>
        <v/>
      </c>
      <c r="C304" s="14"/>
      <c r="D304" s="23" t="str">
        <f t="array" ref="D304">IF(E304="","",XLOOKUP(E304,selector_02,selector_02_ids,""))</f>
        <v/>
      </c>
      <c r="E304" s="25"/>
      <c r="F304" s="14"/>
      <c r="G304" s="14"/>
      <c r="H304" s="14"/>
      <c r="I304" s="14"/>
      <c r="J304" s="14"/>
      <c r="K304" s="14"/>
      <c r="L304" s="23" t="str">
        <f t="array" ref="L304">IF(M304="","",XLOOKUP(M304,selector_18,selector_18_ids,""))</f>
        <v/>
      </c>
      <c r="M304" s="25"/>
      <c r="N304" s="23" t="str">
        <f t="array" ref="N304">IF(O304="","",XLOOKUP(O304,selector_07,selector_07_ids,""))</f>
        <v/>
      </c>
      <c r="O304" s="25"/>
      <c r="P304" s="14"/>
      <c r="Q304" s="14"/>
      <c r="R304" s="23" t="str">
        <f t="array" ref="R304">IF(S304="","",XLOOKUP(S304,selector_04,selector_04_ids,""))</f>
        <v/>
      </c>
      <c r="S304" s="25"/>
      <c r="T304" s="14"/>
      <c r="U304" s="27"/>
      <c r="V304" s="14"/>
    </row>
    <row r="305">
      <c r="A305" s="14"/>
      <c r="B305" s="23" t="str">
        <f>IF($A305="","",'Система'!$B$4)</f>
        <v/>
      </c>
      <c r="C305" s="14"/>
      <c r="D305" s="23" t="str">
        <f t="array" ref="D305">IF(E305="","",XLOOKUP(E305,selector_02,selector_02_ids,""))</f>
        <v/>
      </c>
      <c r="E305" s="25"/>
      <c r="F305" s="14"/>
      <c r="G305" s="14"/>
      <c r="H305" s="14"/>
      <c r="I305" s="14"/>
      <c r="J305" s="14"/>
      <c r="K305" s="14"/>
      <c r="L305" s="23" t="str">
        <f t="array" ref="L305">IF(M305="","",XLOOKUP(M305,selector_18,selector_18_ids,""))</f>
        <v/>
      </c>
      <c r="M305" s="25"/>
      <c r="N305" s="23" t="str">
        <f t="array" ref="N305">IF(O305="","",XLOOKUP(O305,selector_07,selector_07_ids,""))</f>
        <v/>
      </c>
      <c r="O305" s="25"/>
      <c r="P305" s="14"/>
      <c r="Q305" s="14"/>
      <c r="R305" s="23" t="str">
        <f t="array" ref="R305">IF(S305="","",XLOOKUP(S305,selector_04,selector_04_ids,""))</f>
        <v/>
      </c>
      <c r="S305" s="25"/>
      <c r="T305" s="14"/>
      <c r="U305" s="27"/>
      <c r="V305" s="14"/>
    </row>
    <row r="306">
      <c r="A306" s="14"/>
      <c r="B306" s="23" t="str">
        <f>IF($A306="","",'Система'!$B$4)</f>
        <v/>
      </c>
      <c r="C306" s="14"/>
      <c r="D306" s="23" t="str">
        <f t="array" ref="D306">IF(E306="","",XLOOKUP(E306,selector_02,selector_02_ids,""))</f>
        <v/>
      </c>
      <c r="E306" s="25"/>
      <c r="F306" s="14"/>
      <c r="G306" s="14"/>
      <c r="H306" s="14"/>
      <c r="I306" s="14"/>
      <c r="J306" s="14"/>
      <c r="K306" s="14"/>
      <c r="L306" s="23" t="str">
        <f t="array" ref="L306">IF(M306="","",XLOOKUP(M306,selector_18,selector_18_ids,""))</f>
        <v/>
      </c>
      <c r="M306" s="25"/>
      <c r="N306" s="23" t="str">
        <f t="array" ref="N306">IF(O306="","",XLOOKUP(O306,selector_07,selector_07_ids,""))</f>
        <v/>
      </c>
      <c r="O306" s="25"/>
      <c r="P306" s="14"/>
      <c r="Q306" s="14"/>
      <c r="R306" s="23" t="str">
        <f t="array" ref="R306">IF(S306="","",XLOOKUP(S306,selector_04,selector_04_ids,""))</f>
        <v/>
      </c>
      <c r="S306" s="25"/>
      <c r="T306" s="14"/>
      <c r="U306" s="27"/>
      <c r="V306" s="14"/>
    </row>
    <row r="307">
      <c r="A307" s="14"/>
      <c r="B307" s="23" t="str">
        <f>IF($A307="","",'Система'!$B$4)</f>
        <v/>
      </c>
      <c r="C307" s="14"/>
      <c r="D307" s="23" t="str">
        <f t="array" ref="D307">IF(E307="","",XLOOKUP(E307,selector_02,selector_02_ids,""))</f>
        <v/>
      </c>
      <c r="E307" s="25"/>
      <c r="F307" s="14"/>
      <c r="G307" s="14"/>
      <c r="H307" s="14"/>
      <c r="I307" s="14"/>
      <c r="J307" s="14"/>
      <c r="K307" s="14"/>
      <c r="L307" s="23" t="str">
        <f t="array" ref="L307">IF(M307="","",XLOOKUP(M307,selector_18,selector_18_ids,""))</f>
        <v/>
      </c>
      <c r="M307" s="25"/>
      <c r="N307" s="23" t="str">
        <f t="array" ref="N307">IF(O307="","",XLOOKUP(O307,selector_07,selector_07_ids,""))</f>
        <v/>
      </c>
      <c r="O307" s="25"/>
      <c r="P307" s="14"/>
      <c r="Q307" s="14"/>
      <c r="R307" s="23" t="str">
        <f t="array" ref="R307">IF(S307="","",XLOOKUP(S307,selector_04,selector_04_ids,""))</f>
        <v/>
      </c>
      <c r="S307" s="25"/>
      <c r="T307" s="14"/>
      <c r="U307" s="27"/>
      <c r="V307" s="14"/>
    </row>
    <row r="308">
      <c r="A308" s="14"/>
      <c r="B308" s="23" t="str">
        <f>IF($A308="","",'Система'!$B$4)</f>
        <v/>
      </c>
      <c r="C308" s="14"/>
      <c r="D308" s="23" t="str">
        <f t="array" ref="D308">IF(E308="","",XLOOKUP(E308,selector_02,selector_02_ids,""))</f>
        <v/>
      </c>
      <c r="E308" s="25"/>
      <c r="F308" s="14"/>
      <c r="G308" s="14"/>
      <c r="H308" s="14"/>
      <c r="I308" s="14"/>
      <c r="J308" s="14"/>
      <c r="K308" s="14"/>
      <c r="L308" s="23" t="str">
        <f t="array" ref="L308">IF(M308="","",XLOOKUP(M308,selector_18,selector_18_ids,""))</f>
        <v/>
      </c>
      <c r="M308" s="25"/>
      <c r="N308" s="23" t="str">
        <f t="array" ref="N308">IF(O308="","",XLOOKUP(O308,selector_07,selector_07_ids,""))</f>
        <v/>
      </c>
      <c r="O308" s="25"/>
      <c r="P308" s="14"/>
      <c r="Q308" s="14"/>
      <c r="R308" s="23" t="str">
        <f t="array" ref="R308">IF(S308="","",XLOOKUP(S308,selector_04,selector_04_ids,""))</f>
        <v/>
      </c>
      <c r="S308" s="25"/>
      <c r="T308" s="14"/>
      <c r="U308" s="27"/>
      <c r="V308" s="14"/>
    </row>
    <row r="309">
      <c r="A309" s="14"/>
      <c r="B309" s="23" t="str">
        <f>IF($A309="","",'Система'!$B$4)</f>
        <v/>
      </c>
      <c r="C309" s="14"/>
      <c r="D309" s="23" t="str">
        <f t="array" ref="D309">IF(E309="","",XLOOKUP(E309,selector_02,selector_02_ids,""))</f>
        <v/>
      </c>
      <c r="E309" s="25"/>
      <c r="F309" s="14"/>
      <c r="G309" s="14"/>
      <c r="H309" s="14"/>
      <c r="I309" s="14"/>
      <c r="J309" s="14"/>
      <c r="K309" s="14"/>
      <c r="L309" s="23" t="str">
        <f t="array" ref="L309">IF(M309="","",XLOOKUP(M309,selector_18,selector_18_ids,""))</f>
        <v/>
      </c>
      <c r="M309" s="25"/>
      <c r="N309" s="23" t="str">
        <f t="array" ref="N309">IF(O309="","",XLOOKUP(O309,selector_07,selector_07_ids,""))</f>
        <v/>
      </c>
      <c r="O309" s="25"/>
      <c r="P309" s="14"/>
      <c r="Q309" s="14"/>
      <c r="R309" s="23" t="str">
        <f t="array" ref="R309">IF(S309="","",XLOOKUP(S309,selector_04,selector_04_ids,""))</f>
        <v/>
      </c>
      <c r="S309" s="25"/>
      <c r="T309" s="14"/>
      <c r="U309" s="27"/>
      <c r="V309" s="14"/>
    </row>
    <row r="310">
      <c r="A310" s="14"/>
      <c r="B310" s="23" t="str">
        <f>IF($A310="","",'Система'!$B$4)</f>
        <v/>
      </c>
      <c r="C310" s="14"/>
      <c r="D310" s="23" t="str">
        <f t="array" ref="D310">IF(E310="","",XLOOKUP(E310,selector_02,selector_02_ids,""))</f>
        <v/>
      </c>
      <c r="E310" s="25"/>
      <c r="F310" s="14"/>
      <c r="G310" s="14"/>
      <c r="H310" s="14"/>
      <c r="I310" s="14"/>
      <c r="J310" s="14"/>
      <c r="K310" s="14"/>
      <c r="L310" s="23" t="str">
        <f t="array" ref="L310">IF(M310="","",XLOOKUP(M310,selector_18,selector_18_ids,""))</f>
        <v/>
      </c>
      <c r="M310" s="25"/>
      <c r="N310" s="23" t="str">
        <f t="array" ref="N310">IF(O310="","",XLOOKUP(O310,selector_07,selector_07_ids,""))</f>
        <v/>
      </c>
      <c r="O310" s="25"/>
      <c r="P310" s="14"/>
      <c r="Q310" s="14"/>
      <c r="R310" s="23" t="str">
        <f t="array" ref="R310">IF(S310="","",XLOOKUP(S310,selector_04,selector_04_ids,""))</f>
        <v/>
      </c>
      <c r="S310" s="25"/>
      <c r="T310" s="14"/>
      <c r="U310" s="27"/>
      <c r="V310" s="14"/>
    </row>
    <row r="311">
      <c r="A311" s="14"/>
      <c r="B311" s="23" t="str">
        <f>IF($A311="","",'Система'!$B$4)</f>
        <v/>
      </c>
      <c r="C311" s="14"/>
      <c r="D311" s="23" t="str">
        <f t="array" ref="D311">IF(E311="","",XLOOKUP(E311,selector_02,selector_02_ids,""))</f>
        <v/>
      </c>
      <c r="E311" s="25"/>
      <c r="F311" s="14"/>
      <c r="G311" s="14"/>
      <c r="H311" s="14"/>
      <c r="I311" s="14"/>
      <c r="J311" s="14"/>
      <c r="K311" s="14"/>
      <c r="L311" s="23" t="str">
        <f t="array" ref="L311">IF(M311="","",XLOOKUP(M311,selector_18,selector_18_ids,""))</f>
        <v/>
      </c>
      <c r="M311" s="25"/>
      <c r="N311" s="23" t="str">
        <f t="array" ref="N311">IF(O311="","",XLOOKUP(O311,selector_07,selector_07_ids,""))</f>
        <v/>
      </c>
      <c r="O311" s="25"/>
      <c r="P311" s="14"/>
      <c r="Q311" s="14"/>
      <c r="R311" s="23" t="str">
        <f t="array" ref="R311">IF(S311="","",XLOOKUP(S311,selector_04,selector_04_ids,""))</f>
        <v/>
      </c>
      <c r="S311" s="25"/>
      <c r="T311" s="14"/>
      <c r="U311" s="27"/>
      <c r="V311" s="14"/>
    </row>
    <row r="312">
      <c r="A312" s="14"/>
      <c r="B312" s="23" t="str">
        <f>IF($A312="","",'Система'!$B$4)</f>
        <v/>
      </c>
      <c r="C312" s="14"/>
      <c r="D312" s="23" t="str">
        <f t="array" ref="D312">IF(E312="","",XLOOKUP(E312,selector_02,selector_02_ids,""))</f>
        <v/>
      </c>
      <c r="E312" s="25"/>
      <c r="F312" s="14"/>
      <c r="G312" s="14"/>
      <c r="H312" s="14"/>
      <c r="I312" s="14"/>
      <c r="J312" s="14"/>
      <c r="K312" s="14"/>
      <c r="L312" s="23" t="str">
        <f t="array" ref="L312">IF(M312="","",XLOOKUP(M312,selector_18,selector_18_ids,""))</f>
        <v/>
      </c>
      <c r="M312" s="25"/>
      <c r="N312" s="23" t="str">
        <f t="array" ref="N312">IF(O312="","",XLOOKUP(O312,selector_07,selector_07_ids,""))</f>
        <v/>
      </c>
      <c r="O312" s="25"/>
      <c r="P312" s="14"/>
      <c r="Q312" s="14"/>
      <c r="R312" s="23" t="str">
        <f t="array" ref="R312">IF(S312="","",XLOOKUP(S312,selector_04,selector_04_ids,""))</f>
        <v/>
      </c>
      <c r="S312" s="25"/>
      <c r="T312" s="14"/>
      <c r="U312" s="27"/>
      <c r="V312" s="14"/>
    </row>
    <row r="313">
      <c r="A313" s="14"/>
      <c r="B313" s="23" t="str">
        <f>IF($A313="","",'Система'!$B$4)</f>
        <v/>
      </c>
      <c r="C313" s="14"/>
      <c r="D313" s="23" t="str">
        <f t="array" ref="D313">IF(E313="","",XLOOKUP(E313,selector_02,selector_02_ids,""))</f>
        <v/>
      </c>
      <c r="E313" s="25"/>
      <c r="F313" s="14"/>
      <c r="G313" s="14"/>
      <c r="H313" s="14"/>
      <c r="I313" s="14"/>
      <c r="J313" s="14"/>
      <c r="K313" s="14"/>
      <c r="L313" s="23" t="str">
        <f t="array" ref="L313">IF(M313="","",XLOOKUP(M313,selector_18,selector_18_ids,""))</f>
        <v/>
      </c>
      <c r="M313" s="25"/>
      <c r="N313" s="23" t="str">
        <f t="array" ref="N313">IF(O313="","",XLOOKUP(O313,selector_07,selector_07_ids,""))</f>
        <v/>
      </c>
      <c r="O313" s="25"/>
      <c r="P313" s="14"/>
      <c r="Q313" s="14"/>
      <c r="R313" s="23" t="str">
        <f t="array" ref="R313">IF(S313="","",XLOOKUP(S313,selector_04,selector_04_ids,""))</f>
        <v/>
      </c>
      <c r="S313" s="25"/>
      <c r="T313" s="14"/>
      <c r="U313" s="27"/>
      <c r="V313" s="14"/>
    </row>
    <row r="314">
      <c r="A314" s="14"/>
      <c r="B314" s="23" t="str">
        <f>IF($A314="","",'Система'!$B$4)</f>
        <v/>
      </c>
      <c r="C314" s="14"/>
      <c r="D314" s="23" t="str">
        <f t="array" ref="D314">IF(E314="","",XLOOKUP(E314,selector_02,selector_02_ids,""))</f>
        <v/>
      </c>
      <c r="E314" s="25"/>
      <c r="F314" s="14"/>
      <c r="G314" s="14"/>
      <c r="H314" s="14"/>
      <c r="I314" s="14"/>
      <c r="J314" s="14"/>
      <c r="K314" s="14"/>
      <c r="L314" s="23" t="str">
        <f t="array" ref="L314">IF(M314="","",XLOOKUP(M314,selector_18,selector_18_ids,""))</f>
        <v/>
      </c>
      <c r="M314" s="25"/>
      <c r="N314" s="23" t="str">
        <f t="array" ref="N314">IF(O314="","",XLOOKUP(O314,selector_07,selector_07_ids,""))</f>
        <v/>
      </c>
      <c r="O314" s="25"/>
      <c r="P314" s="14"/>
      <c r="Q314" s="14"/>
      <c r="R314" s="23" t="str">
        <f t="array" ref="R314">IF(S314="","",XLOOKUP(S314,selector_04,selector_04_ids,""))</f>
        <v/>
      </c>
      <c r="S314" s="25"/>
      <c r="T314" s="14"/>
      <c r="U314" s="27"/>
      <c r="V314" s="14"/>
    </row>
    <row r="315">
      <c r="A315" s="14"/>
      <c r="B315" s="23" t="str">
        <f>IF($A315="","",'Система'!$B$4)</f>
        <v/>
      </c>
      <c r="C315" s="14"/>
      <c r="D315" s="23" t="str">
        <f t="array" ref="D315">IF(E315="","",XLOOKUP(E315,selector_02,selector_02_ids,""))</f>
        <v/>
      </c>
      <c r="E315" s="25"/>
      <c r="F315" s="14"/>
      <c r="G315" s="14"/>
      <c r="H315" s="14"/>
      <c r="I315" s="14"/>
      <c r="J315" s="14"/>
      <c r="K315" s="14"/>
      <c r="L315" s="23" t="str">
        <f t="array" ref="L315">IF(M315="","",XLOOKUP(M315,selector_18,selector_18_ids,""))</f>
        <v/>
      </c>
      <c r="M315" s="25"/>
      <c r="N315" s="23" t="str">
        <f t="array" ref="N315">IF(O315="","",XLOOKUP(O315,selector_07,selector_07_ids,""))</f>
        <v/>
      </c>
      <c r="O315" s="25"/>
      <c r="P315" s="14"/>
      <c r="Q315" s="14"/>
      <c r="R315" s="23" t="str">
        <f t="array" ref="R315">IF(S315="","",XLOOKUP(S315,selector_04,selector_04_ids,""))</f>
        <v/>
      </c>
      <c r="S315" s="25"/>
      <c r="T315" s="14"/>
      <c r="U315" s="27"/>
      <c r="V315" s="14"/>
    </row>
    <row r="316">
      <c r="A316" s="14"/>
      <c r="B316" s="23" t="str">
        <f>IF($A316="","",'Система'!$B$4)</f>
        <v/>
      </c>
      <c r="C316" s="14"/>
      <c r="D316" s="23" t="str">
        <f t="array" ref="D316">IF(E316="","",XLOOKUP(E316,selector_02,selector_02_ids,""))</f>
        <v/>
      </c>
      <c r="E316" s="25"/>
      <c r="F316" s="14"/>
      <c r="G316" s="14"/>
      <c r="H316" s="14"/>
      <c r="I316" s="14"/>
      <c r="J316" s="14"/>
      <c r="K316" s="14"/>
      <c r="L316" s="23" t="str">
        <f t="array" ref="L316">IF(M316="","",XLOOKUP(M316,selector_18,selector_18_ids,""))</f>
        <v/>
      </c>
      <c r="M316" s="25"/>
      <c r="N316" s="23" t="str">
        <f t="array" ref="N316">IF(O316="","",XLOOKUP(O316,selector_07,selector_07_ids,""))</f>
        <v/>
      </c>
      <c r="O316" s="25"/>
      <c r="P316" s="14"/>
      <c r="Q316" s="14"/>
      <c r="R316" s="23" t="str">
        <f t="array" ref="R316">IF(S316="","",XLOOKUP(S316,selector_04,selector_04_ids,""))</f>
        <v/>
      </c>
      <c r="S316" s="25"/>
      <c r="T316" s="14"/>
      <c r="U316" s="27"/>
      <c r="V316" s="14"/>
    </row>
    <row r="317">
      <c r="A317" s="14"/>
      <c r="B317" s="23" t="str">
        <f>IF($A317="","",'Система'!$B$4)</f>
        <v/>
      </c>
      <c r="C317" s="14"/>
      <c r="D317" s="23" t="str">
        <f t="array" ref="D317">IF(E317="","",XLOOKUP(E317,selector_02,selector_02_ids,""))</f>
        <v/>
      </c>
      <c r="E317" s="25"/>
      <c r="F317" s="14"/>
      <c r="G317" s="14"/>
      <c r="H317" s="14"/>
      <c r="I317" s="14"/>
      <c r="J317" s="14"/>
      <c r="K317" s="14"/>
      <c r="L317" s="23" t="str">
        <f t="array" ref="L317">IF(M317="","",XLOOKUP(M317,selector_18,selector_18_ids,""))</f>
        <v/>
      </c>
      <c r="M317" s="25"/>
      <c r="N317" s="23" t="str">
        <f t="array" ref="N317">IF(O317="","",XLOOKUP(O317,selector_07,selector_07_ids,""))</f>
        <v/>
      </c>
      <c r="O317" s="25"/>
      <c r="P317" s="14"/>
      <c r="Q317" s="14"/>
      <c r="R317" s="23" t="str">
        <f t="array" ref="R317">IF(S317="","",XLOOKUP(S317,selector_04,selector_04_ids,""))</f>
        <v/>
      </c>
      <c r="S317" s="25"/>
      <c r="T317" s="14"/>
      <c r="U317" s="27"/>
      <c r="V317" s="14"/>
    </row>
    <row r="318">
      <c r="A318" s="14"/>
      <c r="B318" s="23" t="str">
        <f>IF($A318="","",'Система'!$B$4)</f>
        <v/>
      </c>
      <c r="C318" s="14"/>
      <c r="D318" s="23" t="str">
        <f t="array" ref="D318">IF(E318="","",XLOOKUP(E318,selector_02,selector_02_ids,""))</f>
        <v/>
      </c>
      <c r="E318" s="25"/>
      <c r="F318" s="14"/>
      <c r="G318" s="14"/>
      <c r="H318" s="14"/>
      <c r="I318" s="14"/>
      <c r="J318" s="14"/>
      <c r="K318" s="14"/>
      <c r="L318" s="23" t="str">
        <f t="array" ref="L318">IF(M318="","",XLOOKUP(M318,selector_18,selector_18_ids,""))</f>
        <v/>
      </c>
      <c r="M318" s="25"/>
      <c r="N318" s="23" t="str">
        <f t="array" ref="N318">IF(O318="","",XLOOKUP(O318,selector_07,selector_07_ids,""))</f>
        <v/>
      </c>
      <c r="O318" s="25"/>
      <c r="P318" s="14"/>
      <c r="Q318" s="14"/>
      <c r="R318" s="23" t="str">
        <f t="array" ref="R318">IF(S318="","",XLOOKUP(S318,selector_04,selector_04_ids,""))</f>
        <v/>
      </c>
      <c r="S318" s="25"/>
      <c r="T318" s="14"/>
      <c r="U318" s="27"/>
      <c r="V318" s="14"/>
    </row>
    <row r="319">
      <c r="A319" s="14"/>
      <c r="B319" s="23" t="str">
        <f>IF($A319="","",'Система'!$B$4)</f>
        <v/>
      </c>
      <c r="C319" s="14"/>
      <c r="D319" s="23" t="str">
        <f t="array" ref="D319">IF(E319="","",XLOOKUP(E319,selector_02,selector_02_ids,""))</f>
        <v/>
      </c>
      <c r="E319" s="25"/>
      <c r="F319" s="14"/>
      <c r="G319" s="14"/>
      <c r="H319" s="14"/>
      <c r="I319" s="14"/>
      <c r="J319" s="14"/>
      <c r="K319" s="14"/>
      <c r="L319" s="23" t="str">
        <f t="array" ref="L319">IF(M319="","",XLOOKUP(M319,selector_18,selector_18_ids,""))</f>
        <v/>
      </c>
      <c r="M319" s="25"/>
      <c r="N319" s="23" t="str">
        <f t="array" ref="N319">IF(O319="","",XLOOKUP(O319,selector_07,selector_07_ids,""))</f>
        <v/>
      </c>
      <c r="O319" s="25"/>
      <c r="P319" s="14"/>
      <c r="Q319" s="14"/>
      <c r="R319" s="23" t="str">
        <f t="array" ref="R319">IF(S319="","",XLOOKUP(S319,selector_04,selector_04_ids,""))</f>
        <v/>
      </c>
      <c r="S319" s="25"/>
      <c r="T319" s="14"/>
      <c r="U319" s="27"/>
      <c r="V319" s="14"/>
    </row>
    <row r="320">
      <c r="A320" s="14"/>
      <c r="B320" s="23" t="str">
        <f>IF($A320="","",'Система'!$B$4)</f>
        <v/>
      </c>
      <c r="C320" s="14"/>
      <c r="D320" s="23" t="str">
        <f t="array" ref="D320">IF(E320="","",XLOOKUP(E320,selector_02,selector_02_ids,""))</f>
        <v/>
      </c>
      <c r="E320" s="25"/>
      <c r="F320" s="14"/>
      <c r="G320" s="14"/>
      <c r="H320" s="14"/>
      <c r="I320" s="14"/>
      <c r="J320" s="14"/>
      <c r="K320" s="14"/>
      <c r="L320" s="23" t="str">
        <f t="array" ref="L320">IF(M320="","",XLOOKUP(M320,selector_18,selector_18_ids,""))</f>
        <v/>
      </c>
      <c r="M320" s="25"/>
      <c r="N320" s="23" t="str">
        <f t="array" ref="N320">IF(O320="","",XLOOKUP(O320,selector_07,selector_07_ids,""))</f>
        <v/>
      </c>
      <c r="O320" s="25"/>
      <c r="P320" s="14"/>
      <c r="Q320" s="14"/>
      <c r="R320" s="23" t="str">
        <f t="array" ref="R320">IF(S320="","",XLOOKUP(S320,selector_04,selector_04_ids,""))</f>
        <v/>
      </c>
      <c r="S320" s="25"/>
      <c r="T320" s="14"/>
      <c r="U320" s="27"/>
      <c r="V320" s="14"/>
    </row>
    <row r="321">
      <c r="A321" s="14"/>
      <c r="B321" s="23" t="str">
        <f>IF($A321="","",'Система'!$B$4)</f>
        <v/>
      </c>
      <c r="C321" s="14"/>
      <c r="D321" s="23" t="str">
        <f t="array" ref="D321">IF(E321="","",XLOOKUP(E321,selector_02,selector_02_ids,""))</f>
        <v/>
      </c>
      <c r="E321" s="25"/>
      <c r="F321" s="14"/>
      <c r="G321" s="14"/>
      <c r="H321" s="14"/>
      <c r="I321" s="14"/>
      <c r="J321" s="14"/>
      <c r="K321" s="14"/>
      <c r="L321" s="23" t="str">
        <f t="array" ref="L321">IF(M321="","",XLOOKUP(M321,selector_18,selector_18_ids,""))</f>
        <v/>
      </c>
      <c r="M321" s="25"/>
      <c r="N321" s="23" t="str">
        <f t="array" ref="N321">IF(O321="","",XLOOKUP(O321,selector_07,selector_07_ids,""))</f>
        <v/>
      </c>
      <c r="O321" s="25"/>
      <c r="P321" s="14"/>
      <c r="Q321" s="14"/>
      <c r="R321" s="23" t="str">
        <f t="array" ref="R321">IF(S321="","",XLOOKUP(S321,selector_04,selector_04_ids,""))</f>
        <v/>
      </c>
      <c r="S321" s="25"/>
      <c r="T321" s="14"/>
      <c r="U321" s="27"/>
      <c r="V321" s="14"/>
    </row>
    <row r="322">
      <c r="A322" s="14"/>
      <c r="B322" s="23" t="str">
        <f>IF($A322="","",'Система'!$B$4)</f>
        <v/>
      </c>
      <c r="C322" s="14"/>
      <c r="D322" s="23" t="str">
        <f t="array" ref="D322">IF(E322="","",XLOOKUP(E322,selector_02,selector_02_ids,""))</f>
        <v/>
      </c>
      <c r="E322" s="25"/>
      <c r="F322" s="14"/>
      <c r="G322" s="14"/>
      <c r="H322" s="14"/>
      <c r="I322" s="14"/>
      <c r="J322" s="14"/>
      <c r="K322" s="14"/>
      <c r="L322" s="23" t="str">
        <f t="array" ref="L322">IF(M322="","",XLOOKUP(M322,selector_18,selector_18_ids,""))</f>
        <v/>
      </c>
      <c r="M322" s="25"/>
      <c r="N322" s="23" t="str">
        <f t="array" ref="N322">IF(O322="","",XLOOKUP(O322,selector_07,selector_07_ids,""))</f>
        <v/>
      </c>
      <c r="O322" s="25"/>
      <c r="P322" s="14"/>
      <c r="Q322" s="14"/>
      <c r="R322" s="23" t="str">
        <f t="array" ref="R322">IF(S322="","",XLOOKUP(S322,selector_04,selector_04_ids,""))</f>
        <v/>
      </c>
      <c r="S322" s="25"/>
      <c r="T322" s="14"/>
      <c r="U322" s="27"/>
      <c r="V322" s="14"/>
    </row>
    <row r="323">
      <c r="A323" s="14"/>
      <c r="B323" s="23" t="str">
        <f>IF($A323="","",'Система'!$B$4)</f>
        <v/>
      </c>
      <c r="C323" s="14"/>
      <c r="D323" s="23" t="str">
        <f t="array" ref="D323">IF(E323="","",XLOOKUP(E323,selector_02,selector_02_ids,""))</f>
        <v/>
      </c>
      <c r="E323" s="25"/>
      <c r="F323" s="14"/>
      <c r="G323" s="14"/>
      <c r="H323" s="14"/>
      <c r="I323" s="14"/>
      <c r="J323" s="14"/>
      <c r="K323" s="14"/>
      <c r="L323" s="23" t="str">
        <f t="array" ref="L323">IF(M323="","",XLOOKUP(M323,selector_18,selector_18_ids,""))</f>
        <v/>
      </c>
      <c r="M323" s="25"/>
      <c r="N323" s="23" t="str">
        <f t="array" ref="N323">IF(O323="","",XLOOKUP(O323,selector_07,selector_07_ids,""))</f>
        <v/>
      </c>
      <c r="O323" s="25"/>
      <c r="P323" s="14"/>
      <c r="Q323" s="14"/>
      <c r="R323" s="23" t="str">
        <f t="array" ref="R323">IF(S323="","",XLOOKUP(S323,selector_04,selector_04_ids,""))</f>
        <v/>
      </c>
      <c r="S323" s="25"/>
      <c r="T323" s="14"/>
      <c r="U323" s="27"/>
      <c r="V323" s="14"/>
    </row>
    <row r="324">
      <c r="A324" s="14"/>
      <c r="B324" s="23" t="str">
        <f>IF($A324="","",'Система'!$B$4)</f>
        <v/>
      </c>
      <c r="C324" s="14"/>
      <c r="D324" s="23" t="str">
        <f t="array" ref="D324">IF(E324="","",XLOOKUP(E324,selector_02,selector_02_ids,""))</f>
        <v/>
      </c>
      <c r="E324" s="25"/>
      <c r="F324" s="14"/>
      <c r="G324" s="14"/>
      <c r="H324" s="14"/>
      <c r="I324" s="14"/>
      <c r="J324" s="14"/>
      <c r="K324" s="14"/>
      <c r="L324" s="23" t="str">
        <f t="array" ref="L324">IF(M324="","",XLOOKUP(M324,selector_18,selector_18_ids,""))</f>
        <v/>
      </c>
      <c r="M324" s="25"/>
      <c r="N324" s="23" t="str">
        <f t="array" ref="N324">IF(O324="","",XLOOKUP(O324,selector_07,selector_07_ids,""))</f>
        <v/>
      </c>
      <c r="O324" s="25"/>
      <c r="P324" s="14"/>
      <c r="Q324" s="14"/>
      <c r="R324" s="23" t="str">
        <f t="array" ref="R324">IF(S324="","",XLOOKUP(S324,selector_04,selector_04_ids,""))</f>
        <v/>
      </c>
      <c r="S324" s="25"/>
      <c r="T324" s="14"/>
      <c r="U324" s="27"/>
      <c r="V324" s="14"/>
    </row>
    <row r="325">
      <c r="A325" s="14"/>
      <c r="B325" s="23" t="str">
        <f>IF($A325="","",'Система'!$B$4)</f>
        <v/>
      </c>
      <c r="C325" s="14"/>
      <c r="D325" s="23" t="str">
        <f t="array" ref="D325">IF(E325="","",XLOOKUP(E325,selector_02,selector_02_ids,""))</f>
        <v/>
      </c>
      <c r="E325" s="25"/>
      <c r="F325" s="14"/>
      <c r="G325" s="14"/>
      <c r="H325" s="14"/>
      <c r="I325" s="14"/>
      <c r="J325" s="14"/>
      <c r="K325" s="14"/>
      <c r="L325" s="23" t="str">
        <f t="array" ref="L325">IF(M325="","",XLOOKUP(M325,selector_18,selector_18_ids,""))</f>
        <v/>
      </c>
      <c r="M325" s="25"/>
      <c r="N325" s="23" t="str">
        <f t="array" ref="N325">IF(O325="","",XLOOKUP(O325,selector_07,selector_07_ids,""))</f>
        <v/>
      </c>
      <c r="O325" s="25"/>
      <c r="P325" s="14"/>
      <c r="Q325" s="14"/>
      <c r="R325" s="23" t="str">
        <f t="array" ref="R325">IF(S325="","",XLOOKUP(S325,selector_04,selector_04_ids,""))</f>
        <v/>
      </c>
      <c r="S325" s="25"/>
      <c r="T325" s="14"/>
      <c r="U325" s="27"/>
      <c r="V325" s="14"/>
    </row>
    <row r="326">
      <c r="A326" s="14"/>
      <c r="B326" s="23" t="str">
        <f>IF($A326="","",'Система'!$B$4)</f>
        <v/>
      </c>
      <c r="C326" s="14"/>
      <c r="D326" s="23" t="str">
        <f t="array" ref="D326">IF(E326="","",XLOOKUP(E326,selector_02,selector_02_ids,""))</f>
        <v/>
      </c>
      <c r="E326" s="25"/>
      <c r="F326" s="14"/>
      <c r="G326" s="14"/>
      <c r="H326" s="14"/>
      <c r="I326" s="14"/>
      <c r="J326" s="14"/>
      <c r="K326" s="14"/>
      <c r="L326" s="23" t="str">
        <f t="array" ref="L326">IF(M326="","",XLOOKUP(M326,selector_18,selector_18_ids,""))</f>
        <v/>
      </c>
      <c r="M326" s="25"/>
      <c r="N326" s="23" t="str">
        <f t="array" ref="N326">IF(O326="","",XLOOKUP(O326,selector_07,selector_07_ids,""))</f>
        <v/>
      </c>
      <c r="O326" s="25"/>
      <c r="P326" s="14"/>
      <c r="Q326" s="14"/>
      <c r="R326" s="23" t="str">
        <f t="array" ref="R326">IF(S326="","",XLOOKUP(S326,selector_04,selector_04_ids,""))</f>
        <v/>
      </c>
      <c r="S326" s="25"/>
      <c r="T326" s="14"/>
      <c r="U326" s="27"/>
      <c r="V326" s="14"/>
    </row>
    <row r="327">
      <c r="A327" s="14"/>
      <c r="B327" s="23" t="str">
        <f>IF($A327="","",'Система'!$B$4)</f>
        <v/>
      </c>
      <c r="C327" s="14"/>
      <c r="D327" s="23" t="str">
        <f t="array" ref="D327">IF(E327="","",XLOOKUP(E327,selector_02,selector_02_ids,""))</f>
        <v/>
      </c>
      <c r="E327" s="25"/>
      <c r="F327" s="14"/>
      <c r="G327" s="14"/>
      <c r="H327" s="14"/>
      <c r="I327" s="14"/>
      <c r="J327" s="14"/>
      <c r="K327" s="14"/>
      <c r="L327" s="23" t="str">
        <f t="array" ref="L327">IF(M327="","",XLOOKUP(M327,selector_18,selector_18_ids,""))</f>
        <v/>
      </c>
      <c r="M327" s="25"/>
      <c r="N327" s="23" t="str">
        <f t="array" ref="N327">IF(O327="","",XLOOKUP(O327,selector_07,selector_07_ids,""))</f>
        <v/>
      </c>
      <c r="O327" s="25"/>
      <c r="P327" s="14"/>
      <c r="Q327" s="14"/>
      <c r="R327" s="23" t="str">
        <f t="array" ref="R327">IF(S327="","",XLOOKUP(S327,selector_04,selector_04_ids,""))</f>
        <v/>
      </c>
      <c r="S327" s="25"/>
      <c r="T327" s="14"/>
      <c r="U327" s="27"/>
      <c r="V327" s="14"/>
    </row>
    <row r="328">
      <c r="A328" s="14"/>
      <c r="B328" s="23" t="str">
        <f>IF($A328="","",'Система'!$B$4)</f>
        <v/>
      </c>
      <c r="C328" s="14"/>
      <c r="D328" s="23" t="str">
        <f t="array" ref="D328">IF(E328="","",XLOOKUP(E328,selector_02,selector_02_ids,""))</f>
        <v/>
      </c>
      <c r="E328" s="25"/>
      <c r="F328" s="14"/>
      <c r="G328" s="14"/>
      <c r="H328" s="14"/>
      <c r="I328" s="14"/>
      <c r="J328" s="14"/>
      <c r="K328" s="14"/>
      <c r="L328" s="23" t="str">
        <f t="array" ref="L328">IF(M328="","",XLOOKUP(M328,selector_18,selector_18_ids,""))</f>
        <v/>
      </c>
      <c r="M328" s="25"/>
      <c r="N328" s="23" t="str">
        <f t="array" ref="N328">IF(O328="","",XLOOKUP(O328,selector_07,selector_07_ids,""))</f>
        <v/>
      </c>
      <c r="O328" s="25"/>
      <c r="P328" s="14"/>
      <c r="Q328" s="14"/>
      <c r="R328" s="23" t="str">
        <f t="array" ref="R328">IF(S328="","",XLOOKUP(S328,selector_04,selector_04_ids,""))</f>
        <v/>
      </c>
      <c r="S328" s="25"/>
      <c r="T328" s="14"/>
      <c r="U328" s="27"/>
      <c r="V328" s="14"/>
    </row>
    <row r="329">
      <c r="A329" s="14"/>
      <c r="B329" s="23" t="str">
        <f>IF($A329="","",'Система'!$B$4)</f>
        <v/>
      </c>
      <c r="C329" s="14"/>
      <c r="D329" s="23" t="str">
        <f t="array" ref="D329">IF(E329="","",XLOOKUP(E329,selector_02,selector_02_ids,""))</f>
        <v/>
      </c>
      <c r="E329" s="25"/>
      <c r="F329" s="14"/>
      <c r="G329" s="14"/>
      <c r="H329" s="14"/>
      <c r="I329" s="14"/>
      <c r="J329" s="14"/>
      <c r="K329" s="14"/>
      <c r="L329" s="23" t="str">
        <f t="array" ref="L329">IF(M329="","",XLOOKUP(M329,selector_18,selector_18_ids,""))</f>
        <v/>
      </c>
      <c r="M329" s="25"/>
      <c r="N329" s="23" t="str">
        <f t="array" ref="N329">IF(O329="","",XLOOKUP(O329,selector_07,selector_07_ids,""))</f>
        <v/>
      </c>
      <c r="O329" s="25"/>
      <c r="P329" s="14"/>
      <c r="Q329" s="14"/>
      <c r="R329" s="23" t="str">
        <f t="array" ref="R329">IF(S329="","",XLOOKUP(S329,selector_04,selector_04_ids,""))</f>
        <v/>
      </c>
      <c r="S329" s="25"/>
      <c r="T329" s="14"/>
      <c r="U329" s="27"/>
      <c r="V329" s="14"/>
    </row>
    <row r="330">
      <c r="A330" s="14"/>
      <c r="B330" s="23" t="str">
        <f>IF($A330="","",'Система'!$B$4)</f>
        <v/>
      </c>
      <c r="C330" s="14"/>
      <c r="D330" s="23" t="str">
        <f t="array" ref="D330">IF(E330="","",XLOOKUP(E330,selector_02,selector_02_ids,""))</f>
        <v/>
      </c>
      <c r="E330" s="25"/>
      <c r="F330" s="14"/>
      <c r="G330" s="14"/>
      <c r="H330" s="14"/>
      <c r="I330" s="14"/>
      <c r="J330" s="14"/>
      <c r="K330" s="14"/>
      <c r="L330" s="23" t="str">
        <f t="array" ref="L330">IF(M330="","",XLOOKUP(M330,selector_18,selector_18_ids,""))</f>
        <v/>
      </c>
      <c r="M330" s="25"/>
      <c r="N330" s="23" t="str">
        <f t="array" ref="N330">IF(O330="","",XLOOKUP(O330,selector_07,selector_07_ids,""))</f>
        <v/>
      </c>
      <c r="O330" s="25"/>
      <c r="P330" s="14"/>
      <c r="Q330" s="14"/>
      <c r="R330" s="23" t="str">
        <f t="array" ref="R330">IF(S330="","",XLOOKUP(S330,selector_04,selector_04_ids,""))</f>
        <v/>
      </c>
      <c r="S330" s="25"/>
      <c r="T330" s="14"/>
      <c r="U330" s="27"/>
      <c r="V330" s="14"/>
    </row>
    <row r="331">
      <c r="A331" s="14"/>
      <c r="B331" s="23" t="str">
        <f>IF($A331="","",'Система'!$B$4)</f>
        <v/>
      </c>
      <c r="C331" s="14"/>
      <c r="D331" s="23" t="str">
        <f t="array" ref="D331">IF(E331="","",XLOOKUP(E331,selector_02,selector_02_ids,""))</f>
        <v/>
      </c>
      <c r="E331" s="25"/>
      <c r="F331" s="14"/>
      <c r="G331" s="14"/>
      <c r="H331" s="14"/>
      <c r="I331" s="14"/>
      <c r="J331" s="14"/>
      <c r="K331" s="14"/>
      <c r="L331" s="23" t="str">
        <f t="array" ref="L331">IF(M331="","",XLOOKUP(M331,selector_18,selector_18_ids,""))</f>
        <v/>
      </c>
      <c r="M331" s="25"/>
      <c r="N331" s="23" t="str">
        <f t="array" ref="N331">IF(O331="","",XLOOKUP(O331,selector_07,selector_07_ids,""))</f>
        <v/>
      </c>
      <c r="O331" s="25"/>
      <c r="P331" s="14"/>
      <c r="Q331" s="14"/>
      <c r="R331" s="23" t="str">
        <f t="array" ref="R331">IF(S331="","",XLOOKUP(S331,selector_04,selector_04_ids,""))</f>
        <v/>
      </c>
      <c r="S331" s="25"/>
      <c r="T331" s="14"/>
      <c r="U331" s="27"/>
      <c r="V331" s="14"/>
    </row>
    <row r="332">
      <c r="A332" s="14"/>
      <c r="B332" s="23" t="str">
        <f>IF($A332="","",'Система'!$B$4)</f>
        <v/>
      </c>
      <c r="C332" s="14"/>
      <c r="D332" s="23" t="str">
        <f t="array" ref="D332">IF(E332="","",XLOOKUP(E332,selector_02,selector_02_ids,""))</f>
        <v/>
      </c>
      <c r="E332" s="25"/>
      <c r="F332" s="14"/>
      <c r="G332" s="14"/>
      <c r="H332" s="14"/>
      <c r="I332" s="14"/>
      <c r="J332" s="14"/>
      <c r="K332" s="14"/>
      <c r="L332" s="23" t="str">
        <f t="array" ref="L332">IF(M332="","",XLOOKUP(M332,selector_18,selector_18_ids,""))</f>
        <v/>
      </c>
      <c r="M332" s="25"/>
      <c r="N332" s="23" t="str">
        <f t="array" ref="N332">IF(O332="","",XLOOKUP(O332,selector_07,selector_07_ids,""))</f>
        <v/>
      </c>
      <c r="O332" s="25"/>
      <c r="P332" s="14"/>
      <c r="Q332" s="14"/>
      <c r="R332" s="23" t="str">
        <f t="array" ref="R332">IF(S332="","",XLOOKUP(S332,selector_04,selector_04_ids,""))</f>
        <v/>
      </c>
      <c r="S332" s="25"/>
      <c r="T332" s="14"/>
      <c r="U332" s="27"/>
      <c r="V332" s="14"/>
    </row>
    <row r="333">
      <c r="A333" s="14"/>
      <c r="B333" s="23" t="str">
        <f>IF($A333="","",'Система'!$B$4)</f>
        <v/>
      </c>
      <c r="C333" s="14"/>
      <c r="D333" s="23" t="str">
        <f t="array" ref="D333">IF(E333="","",XLOOKUP(E333,selector_02,selector_02_ids,""))</f>
        <v/>
      </c>
      <c r="E333" s="25"/>
      <c r="F333" s="14"/>
      <c r="G333" s="14"/>
      <c r="H333" s="14"/>
      <c r="I333" s="14"/>
      <c r="J333" s="14"/>
      <c r="K333" s="14"/>
      <c r="L333" s="23" t="str">
        <f t="array" ref="L333">IF(M333="","",XLOOKUP(M333,selector_18,selector_18_ids,""))</f>
        <v/>
      </c>
      <c r="M333" s="25"/>
      <c r="N333" s="23" t="str">
        <f t="array" ref="N333">IF(O333="","",XLOOKUP(O333,selector_07,selector_07_ids,""))</f>
        <v/>
      </c>
      <c r="O333" s="25"/>
      <c r="P333" s="14"/>
      <c r="Q333" s="14"/>
      <c r="R333" s="23" t="str">
        <f t="array" ref="R333">IF(S333="","",XLOOKUP(S333,selector_04,selector_04_ids,""))</f>
        <v/>
      </c>
      <c r="S333" s="25"/>
      <c r="T333" s="14"/>
      <c r="U333" s="27"/>
      <c r="V333" s="14"/>
    </row>
    <row r="334">
      <c r="A334" s="14"/>
      <c r="B334" s="23" t="str">
        <f>IF($A334="","",'Система'!$B$4)</f>
        <v/>
      </c>
      <c r="C334" s="14"/>
      <c r="D334" s="23" t="str">
        <f t="array" ref="D334">IF(E334="","",XLOOKUP(E334,selector_02,selector_02_ids,""))</f>
        <v/>
      </c>
      <c r="E334" s="25"/>
      <c r="F334" s="14"/>
      <c r="G334" s="14"/>
      <c r="H334" s="14"/>
      <c r="I334" s="14"/>
      <c r="J334" s="14"/>
      <c r="K334" s="14"/>
      <c r="L334" s="23" t="str">
        <f t="array" ref="L334">IF(M334="","",XLOOKUP(M334,selector_18,selector_18_ids,""))</f>
        <v/>
      </c>
      <c r="M334" s="25"/>
      <c r="N334" s="23" t="str">
        <f t="array" ref="N334">IF(O334="","",XLOOKUP(O334,selector_07,selector_07_ids,""))</f>
        <v/>
      </c>
      <c r="O334" s="25"/>
      <c r="P334" s="14"/>
      <c r="Q334" s="14"/>
      <c r="R334" s="23" t="str">
        <f t="array" ref="R334">IF(S334="","",XLOOKUP(S334,selector_04,selector_04_ids,""))</f>
        <v/>
      </c>
      <c r="S334" s="25"/>
      <c r="T334" s="14"/>
      <c r="U334" s="27"/>
      <c r="V334" s="14"/>
    </row>
    <row r="335">
      <c r="A335" s="14"/>
      <c r="B335" s="23" t="str">
        <f>IF($A335="","",'Система'!$B$4)</f>
        <v/>
      </c>
      <c r="C335" s="14"/>
      <c r="D335" s="23" t="str">
        <f t="array" ref="D335">IF(E335="","",XLOOKUP(E335,selector_02,selector_02_ids,""))</f>
        <v/>
      </c>
      <c r="E335" s="25"/>
      <c r="F335" s="14"/>
      <c r="G335" s="14"/>
      <c r="H335" s="14"/>
      <c r="I335" s="14"/>
      <c r="J335" s="14"/>
      <c r="K335" s="14"/>
      <c r="L335" s="23" t="str">
        <f t="array" ref="L335">IF(M335="","",XLOOKUP(M335,selector_18,selector_18_ids,""))</f>
        <v/>
      </c>
      <c r="M335" s="25"/>
      <c r="N335" s="23" t="str">
        <f t="array" ref="N335">IF(O335="","",XLOOKUP(O335,selector_07,selector_07_ids,""))</f>
        <v/>
      </c>
      <c r="O335" s="25"/>
      <c r="P335" s="14"/>
      <c r="Q335" s="14"/>
      <c r="R335" s="23" t="str">
        <f t="array" ref="R335">IF(S335="","",XLOOKUP(S335,selector_04,selector_04_ids,""))</f>
        <v/>
      </c>
      <c r="S335" s="25"/>
      <c r="T335" s="14"/>
      <c r="U335" s="27"/>
      <c r="V335" s="14"/>
    </row>
    <row r="336">
      <c r="A336" s="14"/>
      <c r="B336" s="23" t="str">
        <f>IF($A336="","",'Система'!$B$4)</f>
        <v/>
      </c>
      <c r="C336" s="14"/>
      <c r="D336" s="23" t="str">
        <f t="array" ref="D336">IF(E336="","",XLOOKUP(E336,selector_02,selector_02_ids,""))</f>
        <v/>
      </c>
      <c r="E336" s="25"/>
      <c r="F336" s="14"/>
      <c r="G336" s="14"/>
      <c r="H336" s="14"/>
      <c r="I336" s="14"/>
      <c r="J336" s="14"/>
      <c r="K336" s="14"/>
      <c r="L336" s="23" t="str">
        <f t="array" ref="L336">IF(M336="","",XLOOKUP(M336,selector_18,selector_18_ids,""))</f>
        <v/>
      </c>
      <c r="M336" s="25"/>
      <c r="N336" s="23" t="str">
        <f t="array" ref="N336">IF(O336="","",XLOOKUP(O336,selector_07,selector_07_ids,""))</f>
        <v/>
      </c>
      <c r="O336" s="25"/>
      <c r="P336" s="14"/>
      <c r="Q336" s="14"/>
      <c r="R336" s="23" t="str">
        <f t="array" ref="R336">IF(S336="","",XLOOKUP(S336,selector_04,selector_04_ids,""))</f>
        <v/>
      </c>
      <c r="S336" s="25"/>
      <c r="T336" s="14"/>
      <c r="U336" s="27"/>
      <c r="V336" s="14"/>
    </row>
    <row r="337">
      <c r="A337" s="14"/>
      <c r="B337" s="23" t="str">
        <f>IF($A337="","",'Система'!$B$4)</f>
        <v/>
      </c>
      <c r="C337" s="14"/>
      <c r="D337" s="23" t="str">
        <f t="array" ref="D337">IF(E337="","",XLOOKUP(E337,selector_02,selector_02_ids,""))</f>
        <v/>
      </c>
      <c r="E337" s="25"/>
      <c r="F337" s="14"/>
      <c r="G337" s="14"/>
      <c r="H337" s="14"/>
      <c r="I337" s="14"/>
      <c r="J337" s="14"/>
      <c r="K337" s="14"/>
      <c r="L337" s="23" t="str">
        <f t="array" ref="L337">IF(M337="","",XLOOKUP(M337,selector_18,selector_18_ids,""))</f>
        <v/>
      </c>
      <c r="M337" s="25"/>
      <c r="N337" s="23" t="str">
        <f t="array" ref="N337">IF(O337="","",XLOOKUP(O337,selector_07,selector_07_ids,""))</f>
        <v/>
      </c>
      <c r="O337" s="25"/>
      <c r="P337" s="14"/>
      <c r="Q337" s="14"/>
      <c r="R337" s="23" t="str">
        <f t="array" ref="R337">IF(S337="","",XLOOKUP(S337,selector_04,selector_04_ids,""))</f>
        <v/>
      </c>
      <c r="S337" s="25"/>
      <c r="T337" s="14"/>
      <c r="U337" s="27"/>
      <c r="V337" s="14"/>
    </row>
    <row r="338">
      <c r="A338" s="14"/>
      <c r="B338" s="23" t="str">
        <f>IF($A338="","",'Система'!$B$4)</f>
        <v/>
      </c>
      <c r="C338" s="14"/>
      <c r="D338" s="23" t="str">
        <f t="array" ref="D338">IF(E338="","",XLOOKUP(E338,selector_02,selector_02_ids,""))</f>
        <v/>
      </c>
      <c r="E338" s="25"/>
      <c r="F338" s="14"/>
      <c r="G338" s="14"/>
      <c r="H338" s="14"/>
      <c r="I338" s="14"/>
      <c r="J338" s="14"/>
      <c r="K338" s="14"/>
      <c r="L338" s="23" t="str">
        <f t="array" ref="L338">IF(M338="","",XLOOKUP(M338,selector_18,selector_18_ids,""))</f>
        <v/>
      </c>
      <c r="M338" s="25"/>
      <c r="N338" s="23" t="str">
        <f t="array" ref="N338">IF(O338="","",XLOOKUP(O338,selector_07,selector_07_ids,""))</f>
        <v/>
      </c>
      <c r="O338" s="25"/>
      <c r="P338" s="14"/>
      <c r="Q338" s="14"/>
      <c r="R338" s="23" t="str">
        <f t="array" ref="R338">IF(S338="","",XLOOKUP(S338,selector_04,selector_04_ids,""))</f>
        <v/>
      </c>
      <c r="S338" s="25"/>
      <c r="T338" s="14"/>
      <c r="U338" s="27"/>
      <c r="V338" s="14"/>
    </row>
    <row r="339">
      <c r="A339" s="14"/>
      <c r="B339" s="23" t="str">
        <f>IF($A339="","",'Система'!$B$4)</f>
        <v/>
      </c>
      <c r="C339" s="14"/>
      <c r="D339" s="23" t="str">
        <f t="array" ref="D339">IF(E339="","",XLOOKUP(E339,selector_02,selector_02_ids,""))</f>
        <v/>
      </c>
      <c r="E339" s="25"/>
      <c r="F339" s="14"/>
      <c r="G339" s="14"/>
      <c r="H339" s="14"/>
      <c r="I339" s="14"/>
      <c r="J339" s="14"/>
      <c r="K339" s="14"/>
      <c r="L339" s="23" t="str">
        <f t="array" ref="L339">IF(M339="","",XLOOKUP(M339,selector_18,selector_18_ids,""))</f>
        <v/>
      </c>
      <c r="M339" s="25"/>
      <c r="N339" s="23" t="str">
        <f t="array" ref="N339">IF(O339="","",XLOOKUP(O339,selector_07,selector_07_ids,""))</f>
        <v/>
      </c>
      <c r="O339" s="25"/>
      <c r="P339" s="14"/>
      <c r="Q339" s="14"/>
      <c r="R339" s="23" t="str">
        <f t="array" ref="R339">IF(S339="","",XLOOKUP(S339,selector_04,selector_04_ids,""))</f>
        <v/>
      </c>
      <c r="S339" s="25"/>
      <c r="T339" s="14"/>
      <c r="U339" s="27"/>
      <c r="V339" s="14"/>
    </row>
    <row r="340">
      <c r="A340" s="14"/>
      <c r="B340" s="23" t="str">
        <f>IF($A340="","",'Система'!$B$4)</f>
        <v/>
      </c>
      <c r="C340" s="14"/>
      <c r="D340" s="23" t="str">
        <f t="array" ref="D340">IF(E340="","",XLOOKUP(E340,selector_02,selector_02_ids,""))</f>
        <v/>
      </c>
      <c r="E340" s="25"/>
      <c r="F340" s="14"/>
      <c r="G340" s="14"/>
      <c r="H340" s="14"/>
      <c r="I340" s="14"/>
      <c r="J340" s="14"/>
      <c r="K340" s="14"/>
      <c r="L340" s="23" t="str">
        <f t="array" ref="L340">IF(M340="","",XLOOKUP(M340,selector_18,selector_18_ids,""))</f>
        <v/>
      </c>
      <c r="M340" s="25"/>
      <c r="N340" s="23" t="str">
        <f t="array" ref="N340">IF(O340="","",XLOOKUP(O340,selector_07,selector_07_ids,""))</f>
        <v/>
      </c>
      <c r="O340" s="25"/>
      <c r="P340" s="14"/>
      <c r="Q340" s="14"/>
      <c r="R340" s="23" t="str">
        <f t="array" ref="R340">IF(S340="","",XLOOKUP(S340,selector_04,selector_04_ids,""))</f>
        <v/>
      </c>
      <c r="S340" s="25"/>
      <c r="T340" s="14"/>
      <c r="U340" s="27"/>
      <c r="V340" s="14"/>
    </row>
    <row r="341">
      <c r="A341" s="14"/>
      <c r="B341" s="23" t="str">
        <f>IF($A341="","",'Система'!$B$4)</f>
        <v/>
      </c>
      <c r="C341" s="14"/>
      <c r="D341" s="23" t="str">
        <f t="array" ref="D341">IF(E341="","",XLOOKUP(E341,selector_02,selector_02_ids,""))</f>
        <v/>
      </c>
      <c r="E341" s="25"/>
      <c r="F341" s="14"/>
      <c r="G341" s="14"/>
      <c r="H341" s="14"/>
      <c r="I341" s="14"/>
      <c r="J341" s="14"/>
      <c r="K341" s="14"/>
      <c r="L341" s="23" t="str">
        <f t="array" ref="L341">IF(M341="","",XLOOKUP(M341,selector_18,selector_18_ids,""))</f>
        <v/>
      </c>
      <c r="M341" s="25"/>
      <c r="N341" s="23" t="str">
        <f t="array" ref="N341">IF(O341="","",XLOOKUP(O341,selector_07,selector_07_ids,""))</f>
        <v/>
      </c>
      <c r="O341" s="25"/>
      <c r="P341" s="14"/>
      <c r="Q341" s="14"/>
      <c r="R341" s="23" t="str">
        <f t="array" ref="R341">IF(S341="","",XLOOKUP(S341,selector_04,selector_04_ids,""))</f>
        <v/>
      </c>
      <c r="S341" s="25"/>
      <c r="T341" s="14"/>
      <c r="U341" s="27"/>
      <c r="V341" s="14"/>
    </row>
    <row r="342">
      <c r="A342" s="14"/>
      <c r="B342" s="23" t="str">
        <f>IF($A342="","",'Система'!$B$4)</f>
        <v/>
      </c>
      <c r="C342" s="14"/>
      <c r="D342" s="23" t="str">
        <f t="array" ref="D342">IF(E342="","",XLOOKUP(E342,selector_02,selector_02_ids,""))</f>
        <v/>
      </c>
      <c r="E342" s="25"/>
      <c r="F342" s="14"/>
      <c r="G342" s="14"/>
      <c r="H342" s="14"/>
      <c r="I342" s="14"/>
      <c r="J342" s="14"/>
      <c r="K342" s="14"/>
      <c r="L342" s="23" t="str">
        <f t="array" ref="L342">IF(M342="","",XLOOKUP(M342,selector_18,selector_18_ids,""))</f>
        <v/>
      </c>
      <c r="M342" s="25"/>
      <c r="N342" s="23" t="str">
        <f t="array" ref="N342">IF(O342="","",XLOOKUP(O342,selector_07,selector_07_ids,""))</f>
        <v/>
      </c>
      <c r="O342" s="25"/>
      <c r="P342" s="14"/>
      <c r="Q342" s="14"/>
      <c r="R342" s="23" t="str">
        <f t="array" ref="R342">IF(S342="","",XLOOKUP(S342,selector_04,selector_04_ids,""))</f>
        <v/>
      </c>
      <c r="S342" s="25"/>
      <c r="T342" s="14"/>
      <c r="U342" s="27"/>
      <c r="V342" s="14"/>
    </row>
    <row r="343">
      <c r="A343" s="14"/>
      <c r="B343" s="23" t="str">
        <f>IF($A343="","",'Система'!$B$4)</f>
        <v/>
      </c>
      <c r="C343" s="14"/>
      <c r="D343" s="23" t="str">
        <f t="array" ref="D343">IF(E343="","",XLOOKUP(E343,selector_02,selector_02_ids,""))</f>
        <v/>
      </c>
      <c r="E343" s="25"/>
      <c r="F343" s="14"/>
      <c r="G343" s="14"/>
      <c r="H343" s="14"/>
      <c r="I343" s="14"/>
      <c r="J343" s="14"/>
      <c r="K343" s="14"/>
      <c r="L343" s="23" t="str">
        <f t="array" ref="L343">IF(M343="","",XLOOKUP(M343,selector_18,selector_18_ids,""))</f>
        <v/>
      </c>
      <c r="M343" s="25"/>
      <c r="N343" s="23" t="str">
        <f t="array" ref="N343">IF(O343="","",XLOOKUP(O343,selector_07,selector_07_ids,""))</f>
        <v/>
      </c>
      <c r="O343" s="25"/>
      <c r="P343" s="14"/>
      <c r="Q343" s="14"/>
      <c r="R343" s="23" t="str">
        <f t="array" ref="R343">IF(S343="","",XLOOKUP(S343,selector_04,selector_04_ids,""))</f>
        <v/>
      </c>
      <c r="S343" s="25"/>
      <c r="T343" s="14"/>
      <c r="U343" s="27"/>
      <c r="V343" s="14"/>
    </row>
    <row r="344">
      <c r="A344" s="14"/>
      <c r="B344" s="23" t="str">
        <f>IF($A344="","",'Система'!$B$4)</f>
        <v/>
      </c>
      <c r="C344" s="14"/>
      <c r="D344" s="23" t="str">
        <f t="array" ref="D344">IF(E344="","",XLOOKUP(E344,selector_02,selector_02_ids,""))</f>
        <v/>
      </c>
      <c r="E344" s="25"/>
      <c r="F344" s="14"/>
      <c r="G344" s="14"/>
      <c r="H344" s="14"/>
      <c r="I344" s="14"/>
      <c r="J344" s="14"/>
      <c r="K344" s="14"/>
      <c r="L344" s="23" t="str">
        <f t="array" ref="L344">IF(M344="","",XLOOKUP(M344,selector_18,selector_18_ids,""))</f>
        <v/>
      </c>
      <c r="M344" s="25"/>
      <c r="N344" s="23" t="str">
        <f t="array" ref="N344">IF(O344="","",XLOOKUP(O344,selector_07,selector_07_ids,""))</f>
        <v/>
      </c>
      <c r="O344" s="25"/>
      <c r="P344" s="14"/>
      <c r="Q344" s="14"/>
      <c r="R344" s="23" t="str">
        <f t="array" ref="R344">IF(S344="","",XLOOKUP(S344,selector_04,selector_04_ids,""))</f>
        <v/>
      </c>
      <c r="S344" s="25"/>
      <c r="T344" s="14"/>
      <c r="U344" s="27"/>
      <c r="V344" s="14"/>
    </row>
    <row r="345">
      <c r="A345" s="14"/>
      <c r="B345" s="23" t="str">
        <f>IF($A345="","",'Система'!$B$4)</f>
        <v/>
      </c>
      <c r="C345" s="14"/>
      <c r="D345" s="23" t="str">
        <f t="array" ref="D345">IF(E345="","",XLOOKUP(E345,selector_02,selector_02_ids,""))</f>
        <v/>
      </c>
      <c r="E345" s="25"/>
      <c r="F345" s="14"/>
      <c r="G345" s="14"/>
      <c r="H345" s="14"/>
      <c r="I345" s="14"/>
      <c r="J345" s="14"/>
      <c r="K345" s="14"/>
      <c r="L345" s="23" t="str">
        <f t="array" ref="L345">IF(M345="","",XLOOKUP(M345,selector_18,selector_18_ids,""))</f>
        <v/>
      </c>
      <c r="M345" s="25"/>
      <c r="N345" s="23" t="str">
        <f t="array" ref="N345">IF(O345="","",XLOOKUP(O345,selector_07,selector_07_ids,""))</f>
        <v/>
      </c>
      <c r="O345" s="25"/>
      <c r="P345" s="14"/>
      <c r="Q345" s="14"/>
      <c r="R345" s="23" t="str">
        <f t="array" ref="R345">IF(S345="","",XLOOKUP(S345,selector_04,selector_04_ids,""))</f>
        <v/>
      </c>
      <c r="S345" s="25"/>
      <c r="T345" s="14"/>
      <c r="U345" s="27"/>
      <c r="V345" s="14"/>
    </row>
    <row r="346">
      <c r="A346" s="14"/>
      <c r="B346" s="23" t="str">
        <f>IF($A346="","",'Система'!$B$4)</f>
        <v/>
      </c>
      <c r="C346" s="14"/>
      <c r="D346" s="23" t="str">
        <f t="array" ref="D346">IF(E346="","",XLOOKUP(E346,selector_02,selector_02_ids,""))</f>
        <v/>
      </c>
      <c r="E346" s="25"/>
      <c r="F346" s="14"/>
      <c r="G346" s="14"/>
      <c r="H346" s="14"/>
      <c r="I346" s="14"/>
      <c r="J346" s="14"/>
      <c r="K346" s="14"/>
      <c r="L346" s="23" t="str">
        <f t="array" ref="L346">IF(M346="","",XLOOKUP(M346,selector_18,selector_18_ids,""))</f>
        <v/>
      </c>
      <c r="M346" s="25"/>
      <c r="N346" s="23" t="str">
        <f t="array" ref="N346">IF(O346="","",XLOOKUP(O346,selector_07,selector_07_ids,""))</f>
        <v/>
      </c>
      <c r="O346" s="25"/>
      <c r="P346" s="14"/>
      <c r="Q346" s="14"/>
      <c r="R346" s="23" t="str">
        <f t="array" ref="R346">IF(S346="","",XLOOKUP(S346,selector_04,selector_04_ids,""))</f>
        <v/>
      </c>
      <c r="S346" s="25"/>
      <c r="T346" s="14"/>
      <c r="U346" s="27"/>
      <c r="V346" s="14"/>
    </row>
    <row r="347">
      <c r="A347" s="14"/>
      <c r="B347" s="23" t="str">
        <f>IF($A347="","",'Система'!$B$4)</f>
        <v/>
      </c>
      <c r="C347" s="14"/>
      <c r="D347" s="23" t="str">
        <f t="array" ref="D347">IF(E347="","",XLOOKUP(E347,selector_02,selector_02_ids,""))</f>
        <v/>
      </c>
      <c r="E347" s="25"/>
      <c r="F347" s="14"/>
      <c r="G347" s="14"/>
      <c r="H347" s="14"/>
      <c r="I347" s="14"/>
      <c r="J347" s="14"/>
      <c r="K347" s="14"/>
      <c r="L347" s="23" t="str">
        <f t="array" ref="L347">IF(M347="","",XLOOKUP(M347,selector_18,selector_18_ids,""))</f>
        <v/>
      </c>
      <c r="M347" s="25"/>
      <c r="N347" s="23" t="str">
        <f t="array" ref="N347">IF(O347="","",XLOOKUP(O347,selector_07,selector_07_ids,""))</f>
        <v/>
      </c>
      <c r="O347" s="25"/>
      <c r="P347" s="14"/>
      <c r="Q347" s="14"/>
      <c r="R347" s="23" t="str">
        <f t="array" ref="R347">IF(S347="","",XLOOKUP(S347,selector_04,selector_04_ids,""))</f>
        <v/>
      </c>
      <c r="S347" s="25"/>
      <c r="T347" s="14"/>
      <c r="U347" s="27"/>
      <c r="V347" s="14"/>
    </row>
    <row r="348">
      <c r="A348" s="14"/>
      <c r="B348" s="23" t="str">
        <f>IF($A348="","",'Система'!$B$4)</f>
        <v/>
      </c>
      <c r="C348" s="14"/>
      <c r="D348" s="23" t="str">
        <f t="array" ref="D348">IF(E348="","",XLOOKUP(E348,selector_02,selector_02_ids,""))</f>
        <v/>
      </c>
      <c r="E348" s="25"/>
      <c r="F348" s="14"/>
      <c r="G348" s="14"/>
      <c r="H348" s="14"/>
      <c r="I348" s="14"/>
      <c r="J348" s="14"/>
      <c r="K348" s="14"/>
      <c r="L348" s="23" t="str">
        <f t="array" ref="L348">IF(M348="","",XLOOKUP(M348,selector_18,selector_18_ids,""))</f>
        <v/>
      </c>
      <c r="M348" s="25"/>
      <c r="N348" s="23" t="str">
        <f t="array" ref="N348">IF(O348="","",XLOOKUP(O348,selector_07,selector_07_ids,""))</f>
        <v/>
      </c>
      <c r="O348" s="25"/>
      <c r="P348" s="14"/>
      <c r="Q348" s="14"/>
      <c r="R348" s="23" t="str">
        <f t="array" ref="R348">IF(S348="","",XLOOKUP(S348,selector_04,selector_04_ids,""))</f>
        <v/>
      </c>
      <c r="S348" s="25"/>
      <c r="T348" s="14"/>
      <c r="U348" s="27"/>
      <c r="V348" s="14"/>
    </row>
    <row r="349">
      <c r="A349" s="14"/>
      <c r="B349" s="23" t="str">
        <f>IF($A349="","",'Система'!$B$4)</f>
        <v/>
      </c>
      <c r="C349" s="14"/>
      <c r="D349" s="23" t="str">
        <f t="array" ref="D349">IF(E349="","",XLOOKUP(E349,selector_02,selector_02_ids,""))</f>
        <v/>
      </c>
      <c r="E349" s="25"/>
      <c r="F349" s="14"/>
      <c r="G349" s="14"/>
      <c r="H349" s="14"/>
      <c r="I349" s="14"/>
      <c r="J349" s="14"/>
      <c r="K349" s="14"/>
      <c r="L349" s="23" t="str">
        <f t="array" ref="L349">IF(M349="","",XLOOKUP(M349,selector_18,selector_18_ids,""))</f>
        <v/>
      </c>
      <c r="M349" s="25"/>
      <c r="N349" s="23" t="str">
        <f t="array" ref="N349">IF(O349="","",XLOOKUP(O349,selector_07,selector_07_ids,""))</f>
        <v/>
      </c>
      <c r="O349" s="25"/>
      <c r="P349" s="14"/>
      <c r="Q349" s="14"/>
      <c r="R349" s="23" t="str">
        <f t="array" ref="R349">IF(S349="","",XLOOKUP(S349,selector_04,selector_04_ids,""))</f>
        <v/>
      </c>
      <c r="S349" s="25"/>
      <c r="T349" s="14"/>
      <c r="U349" s="27"/>
      <c r="V349" s="14"/>
    </row>
    <row r="350">
      <c r="A350" s="14"/>
      <c r="B350" s="23" t="str">
        <f>IF($A350="","",'Система'!$B$4)</f>
        <v/>
      </c>
      <c r="C350" s="14"/>
      <c r="D350" s="23" t="str">
        <f t="array" ref="D350">IF(E350="","",XLOOKUP(E350,selector_02,selector_02_ids,""))</f>
        <v/>
      </c>
      <c r="E350" s="25"/>
      <c r="F350" s="14"/>
      <c r="G350" s="14"/>
      <c r="H350" s="14"/>
      <c r="I350" s="14"/>
      <c r="J350" s="14"/>
      <c r="K350" s="14"/>
      <c r="L350" s="23" t="str">
        <f t="array" ref="L350">IF(M350="","",XLOOKUP(M350,selector_18,selector_18_ids,""))</f>
        <v/>
      </c>
      <c r="M350" s="25"/>
      <c r="N350" s="23" t="str">
        <f t="array" ref="N350">IF(O350="","",XLOOKUP(O350,selector_07,selector_07_ids,""))</f>
        <v/>
      </c>
      <c r="O350" s="25"/>
      <c r="P350" s="14"/>
      <c r="Q350" s="14"/>
      <c r="R350" s="23" t="str">
        <f t="array" ref="R350">IF(S350="","",XLOOKUP(S350,selector_04,selector_04_ids,""))</f>
        <v/>
      </c>
      <c r="S350" s="25"/>
      <c r="T350" s="14"/>
      <c r="U350" s="27"/>
      <c r="V350" s="14"/>
    </row>
    <row r="351">
      <c r="A351" s="14"/>
      <c r="B351" s="23" t="str">
        <f>IF($A351="","",'Система'!$B$4)</f>
        <v/>
      </c>
      <c r="C351" s="14"/>
      <c r="D351" s="23" t="str">
        <f t="array" ref="D351">IF(E351="","",XLOOKUP(E351,selector_02,selector_02_ids,""))</f>
        <v/>
      </c>
      <c r="E351" s="25"/>
      <c r="F351" s="14"/>
      <c r="G351" s="14"/>
      <c r="H351" s="14"/>
      <c r="I351" s="14"/>
      <c r="J351" s="14"/>
      <c r="K351" s="14"/>
      <c r="L351" s="23" t="str">
        <f t="array" ref="L351">IF(M351="","",XLOOKUP(M351,selector_18,selector_18_ids,""))</f>
        <v/>
      </c>
      <c r="M351" s="25"/>
      <c r="N351" s="23" t="str">
        <f t="array" ref="N351">IF(O351="","",XLOOKUP(O351,selector_07,selector_07_ids,""))</f>
        <v/>
      </c>
      <c r="O351" s="25"/>
      <c r="P351" s="14"/>
      <c r="Q351" s="14"/>
      <c r="R351" s="23" t="str">
        <f t="array" ref="R351">IF(S351="","",XLOOKUP(S351,selector_04,selector_04_ids,""))</f>
        <v/>
      </c>
      <c r="S351" s="25"/>
      <c r="T351" s="14"/>
      <c r="U351" s="27"/>
      <c r="V351" s="14"/>
    </row>
    <row r="352">
      <c r="A352" s="14"/>
      <c r="B352" s="23" t="str">
        <f>IF($A352="","",'Система'!$B$4)</f>
        <v/>
      </c>
      <c r="C352" s="14"/>
      <c r="D352" s="23" t="str">
        <f t="array" ref="D352">IF(E352="","",XLOOKUP(E352,selector_02,selector_02_ids,""))</f>
        <v/>
      </c>
      <c r="E352" s="25"/>
      <c r="F352" s="14"/>
      <c r="G352" s="14"/>
      <c r="H352" s="14"/>
      <c r="I352" s="14"/>
      <c r="J352" s="14"/>
      <c r="K352" s="14"/>
      <c r="L352" s="23" t="str">
        <f t="array" ref="L352">IF(M352="","",XLOOKUP(M352,selector_18,selector_18_ids,""))</f>
        <v/>
      </c>
      <c r="M352" s="25"/>
      <c r="N352" s="23" t="str">
        <f t="array" ref="N352">IF(O352="","",XLOOKUP(O352,selector_07,selector_07_ids,""))</f>
        <v/>
      </c>
      <c r="O352" s="25"/>
      <c r="P352" s="14"/>
      <c r="Q352" s="14"/>
      <c r="R352" s="23" t="str">
        <f t="array" ref="R352">IF(S352="","",XLOOKUP(S352,selector_04,selector_04_ids,""))</f>
        <v/>
      </c>
      <c r="S352" s="25"/>
      <c r="T352" s="14"/>
      <c r="U352" s="27"/>
      <c r="V352" s="14"/>
    </row>
    <row r="353">
      <c r="A353" s="14"/>
      <c r="B353" s="23" t="str">
        <f>IF($A353="","",'Система'!$B$4)</f>
        <v/>
      </c>
      <c r="C353" s="14"/>
      <c r="D353" s="23" t="str">
        <f t="array" ref="D353">IF(E353="","",XLOOKUP(E353,selector_02,selector_02_ids,""))</f>
        <v/>
      </c>
      <c r="E353" s="25"/>
      <c r="F353" s="14"/>
      <c r="G353" s="14"/>
      <c r="H353" s="14"/>
      <c r="I353" s="14"/>
      <c r="J353" s="14"/>
      <c r="K353" s="14"/>
      <c r="L353" s="23" t="str">
        <f t="array" ref="L353">IF(M353="","",XLOOKUP(M353,selector_18,selector_18_ids,""))</f>
        <v/>
      </c>
      <c r="M353" s="25"/>
      <c r="N353" s="23" t="str">
        <f t="array" ref="N353">IF(O353="","",XLOOKUP(O353,selector_07,selector_07_ids,""))</f>
        <v/>
      </c>
      <c r="O353" s="25"/>
      <c r="P353" s="14"/>
      <c r="Q353" s="14"/>
      <c r="R353" s="23" t="str">
        <f t="array" ref="R353">IF(S353="","",XLOOKUP(S353,selector_04,selector_04_ids,""))</f>
        <v/>
      </c>
      <c r="S353" s="25"/>
      <c r="T353" s="14"/>
      <c r="U353" s="27"/>
      <c r="V353" s="14"/>
    </row>
    <row r="354">
      <c r="A354" s="14"/>
      <c r="B354" s="23" t="str">
        <f>IF($A354="","",'Система'!$B$4)</f>
        <v/>
      </c>
      <c r="C354" s="14"/>
      <c r="D354" s="23" t="str">
        <f t="array" ref="D354">IF(E354="","",XLOOKUP(E354,selector_02,selector_02_ids,""))</f>
        <v/>
      </c>
      <c r="E354" s="25"/>
      <c r="F354" s="14"/>
      <c r="G354" s="14"/>
      <c r="H354" s="14"/>
      <c r="I354" s="14"/>
      <c r="J354" s="14"/>
      <c r="K354" s="14"/>
      <c r="L354" s="23" t="str">
        <f t="array" ref="L354">IF(M354="","",XLOOKUP(M354,selector_18,selector_18_ids,""))</f>
        <v/>
      </c>
      <c r="M354" s="25"/>
      <c r="N354" s="23" t="str">
        <f t="array" ref="N354">IF(O354="","",XLOOKUP(O354,selector_07,selector_07_ids,""))</f>
        <v/>
      </c>
      <c r="O354" s="25"/>
      <c r="P354" s="14"/>
      <c r="Q354" s="14"/>
      <c r="R354" s="23" t="str">
        <f t="array" ref="R354">IF(S354="","",XLOOKUP(S354,selector_04,selector_04_ids,""))</f>
        <v/>
      </c>
      <c r="S354" s="25"/>
      <c r="T354" s="14"/>
      <c r="U354" s="27"/>
      <c r="V354" s="14"/>
    </row>
    <row r="355">
      <c r="A355" s="14"/>
      <c r="B355" s="23" t="str">
        <f>IF($A355="","",'Система'!$B$4)</f>
        <v/>
      </c>
      <c r="C355" s="14"/>
      <c r="D355" s="23" t="str">
        <f t="array" ref="D355">IF(E355="","",XLOOKUP(E355,selector_02,selector_02_ids,""))</f>
        <v/>
      </c>
      <c r="E355" s="25"/>
      <c r="F355" s="14"/>
      <c r="G355" s="14"/>
      <c r="H355" s="14"/>
      <c r="I355" s="14"/>
      <c r="J355" s="14"/>
      <c r="K355" s="14"/>
      <c r="L355" s="23" t="str">
        <f t="array" ref="L355">IF(M355="","",XLOOKUP(M355,selector_18,selector_18_ids,""))</f>
        <v/>
      </c>
      <c r="M355" s="25"/>
      <c r="N355" s="23" t="str">
        <f t="array" ref="N355">IF(O355="","",XLOOKUP(O355,selector_07,selector_07_ids,""))</f>
        <v/>
      </c>
      <c r="O355" s="25"/>
      <c r="P355" s="14"/>
      <c r="Q355" s="14"/>
      <c r="R355" s="23" t="str">
        <f t="array" ref="R355">IF(S355="","",XLOOKUP(S355,selector_04,selector_04_ids,""))</f>
        <v/>
      </c>
      <c r="S355" s="25"/>
      <c r="T355" s="14"/>
      <c r="U355" s="27"/>
      <c r="V355" s="14"/>
    </row>
    <row r="356">
      <c r="A356" s="14"/>
      <c r="B356" s="23" t="str">
        <f>IF($A356="","",'Система'!$B$4)</f>
        <v/>
      </c>
      <c r="C356" s="14"/>
      <c r="D356" s="23" t="str">
        <f t="array" ref="D356">IF(E356="","",XLOOKUP(E356,selector_02,selector_02_ids,""))</f>
        <v/>
      </c>
      <c r="E356" s="25"/>
      <c r="F356" s="14"/>
      <c r="G356" s="14"/>
      <c r="H356" s="14"/>
      <c r="I356" s="14"/>
      <c r="J356" s="14"/>
      <c r="K356" s="14"/>
      <c r="L356" s="23" t="str">
        <f t="array" ref="L356">IF(M356="","",XLOOKUP(M356,selector_18,selector_18_ids,""))</f>
        <v/>
      </c>
      <c r="M356" s="25"/>
      <c r="N356" s="23" t="str">
        <f t="array" ref="N356">IF(O356="","",XLOOKUP(O356,selector_07,selector_07_ids,""))</f>
        <v/>
      </c>
      <c r="O356" s="25"/>
      <c r="P356" s="14"/>
      <c r="Q356" s="14"/>
      <c r="R356" s="23" t="str">
        <f t="array" ref="R356">IF(S356="","",XLOOKUP(S356,selector_04,selector_04_ids,""))</f>
        <v/>
      </c>
      <c r="S356" s="25"/>
      <c r="T356" s="14"/>
      <c r="U356" s="27"/>
      <c r="V356" s="14"/>
    </row>
    <row r="357">
      <c r="A357" s="14"/>
      <c r="B357" s="23" t="str">
        <f>IF($A357="","",'Система'!$B$4)</f>
        <v/>
      </c>
      <c r="C357" s="14"/>
      <c r="D357" s="23" t="str">
        <f t="array" ref="D357">IF(E357="","",XLOOKUP(E357,selector_02,selector_02_ids,""))</f>
        <v/>
      </c>
      <c r="E357" s="25"/>
      <c r="F357" s="14"/>
      <c r="G357" s="14"/>
      <c r="H357" s="14"/>
      <c r="I357" s="14"/>
      <c r="J357" s="14"/>
      <c r="K357" s="14"/>
      <c r="L357" s="23" t="str">
        <f t="array" ref="L357">IF(M357="","",XLOOKUP(M357,selector_18,selector_18_ids,""))</f>
        <v/>
      </c>
      <c r="M357" s="25"/>
      <c r="N357" s="23" t="str">
        <f t="array" ref="N357">IF(O357="","",XLOOKUP(O357,selector_07,selector_07_ids,""))</f>
        <v/>
      </c>
      <c r="O357" s="25"/>
      <c r="P357" s="14"/>
      <c r="Q357" s="14"/>
      <c r="R357" s="23" t="str">
        <f t="array" ref="R357">IF(S357="","",XLOOKUP(S357,selector_04,selector_04_ids,""))</f>
        <v/>
      </c>
      <c r="S357" s="25"/>
      <c r="T357" s="14"/>
      <c r="U357" s="27"/>
      <c r="V357" s="14"/>
    </row>
    <row r="358">
      <c r="A358" s="14"/>
      <c r="B358" s="23" t="str">
        <f>IF($A358="","",'Система'!$B$4)</f>
        <v/>
      </c>
      <c r="C358" s="14"/>
      <c r="D358" s="23" t="str">
        <f t="array" ref="D358">IF(E358="","",XLOOKUP(E358,selector_02,selector_02_ids,""))</f>
        <v/>
      </c>
      <c r="E358" s="25"/>
      <c r="F358" s="14"/>
      <c r="G358" s="14"/>
      <c r="H358" s="14"/>
      <c r="I358" s="14"/>
      <c r="J358" s="14"/>
      <c r="K358" s="14"/>
      <c r="L358" s="23" t="str">
        <f t="array" ref="L358">IF(M358="","",XLOOKUP(M358,selector_18,selector_18_ids,""))</f>
        <v/>
      </c>
      <c r="M358" s="25"/>
      <c r="N358" s="23" t="str">
        <f t="array" ref="N358">IF(O358="","",XLOOKUP(O358,selector_07,selector_07_ids,""))</f>
        <v/>
      </c>
      <c r="O358" s="25"/>
      <c r="P358" s="14"/>
      <c r="Q358" s="14"/>
      <c r="R358" s="23" t="str">
        <f t="array" ref="R358">IF(S358="","",XLOOKUP(S358,selector_04,selector_04_ids,""))</f>
        <v/>
      </c>
      <c r="S358" s="25"/>
      <c r="T358" s="14"/>
      <c r="U358" s="27"/>
      <c r="V358" s="14"/>
    </row>
    <row r="359">
      <c r="A359" s="14"/>
      <c r="B359" s="23" t="str">
        <f>IF($A359="","",'Система'!$B$4)</f>
        <v/>
      </c>
      <c r="C359" s="14"/>
      <c r="D359" s="23" t="str">
        <f t="array" ref="D359">IF(E359="","",XLOOKUP(E359,selector_02,selector_02_ids,""))</f>
        <v/>
      </c>
      <c r="E359" s="25"/>
      <c r="F359" s="14"/>
      <c r="G359" s="14"/>
      <c r="H359" s="14"/>
      <c r="I359" s="14"/>
      <c r="J359" s="14"/>
      <c r="K359" s="14"/>
      <c r="L359" s="23" t="str">
        <f t="array" ref="L359">IF(M359="","",XLOOKUP(M359,selector_18,selector_18_ids,""))</f>
        <v/>
      </c>
      <c r="M359" s="25"/>
      <c r="N359" s="23" t="str">
        <f t="array" ref="N359">IF(O359="","",XLOOKUP(O359,selector_07,selector_07_ids,""))</f>
        <v/>
      </c>
      <c r="O359" s="25"/>
      <c r="P359" s="14"/>
      <c r="Q359" s="14"/>
      <c r="R359" s="23" t="str">
        <f t="array" ref="R359">IF(S359="","",XLOOKUP(S359,selector_04,selector_04_ids,""))</f>
        <v/>
      </c>
      <c r="S359" s="25"/>
      <c r="T359" s="14"/>
      <c r="U359" s="27"/>
      <c r="V359" s="14"/>
    </row>
    <row r="360">
      <c r="A360" s="14"/>
      <c r="B360" s="23" t="str">
        <f>IF($A360="","",'Система'!$B$4)</f>
        <v/>
      </c>
      <c r="C360" s="14"/>
      <c r="D360" s="23" t="str">
        <f t="array" ref="D360">IF(E360="","",XLOOKUP(E360,selector_02,selector_02_ids,""))</f>
        <v/>
      </c>
      <c r="E360" s="25"/>
      <c r="F360" s="14"/>
      <c r="G360" s="14"/>
      <c r="H360" s="14"/>
      <c r="I360" s="14"/>
      <c r="J360" s="14"/>
      <c r="K360" s="14"/>
      <c r="L360" s="23" t="str">
        <f t="array" ref="L360">IF(M360="","",XLOOKUP(M360,selector_18,selector_18_ids,""))</f>
        <v/>
      </c>
      <c r="M360" s="25"/>
      <c r="N360" s="23" t="str">
        <f t="array" ref="N360">IF(O360="","",XLOOKUP(O360,selector_07,selector_07_ids,""))</f>
        <v/>
      </c>
      <c r="O360" s="25"/>
      <c r="P360" s="14"/>
      <c r="Q360" s="14"/>
      <c r="R360" s="23" t="str">
        <f t="array" ref="R360">IF(S360="","",XLOOKUP(S360,selector_04,selector_04_ids,""))</f>
        <v/>
      </c>
      <c r="S360" s="25"/>
      <c r="T360" s="14"/>
      <c r="U360" s="27"/>
      <c r="V360" s="14"/>
    </row>
    <row r="361">
      <c r="A361" s="14"/>
      <c r="B361" s="23" t="str">
        <f>IF($A361="","",'Система'!$B$4)</f>
        <v/>
      </c>
      <c r="C361" s="14"/>
      <c r="D361" s="23" t="str">
        <f t="array" ref="D361">IF(E361="","",XLOOKUP(E361,selector_02,selector_02_ids,""))</f>
        <v/>
      </c>
      <c r="E361" s="25"/>
      <c r="F361" s="14"/>
      <c r="G361" s="14"/>
      <c r="H361" s="14"/>
      <c r="I361" s="14"/>
      <c r="J361" s="14"/>
      <c r="K361" s="14"/>
      <c r="L361" s="23" t="str">
        <f t="array" ref="L361">IF(M361="","",XLOOKUP(M361,selector_18,selector_18_ids,""))</f>
        <v/>
      </c>
      <c r="M361" s="25"/>
      <c r="N361" s="23" t="str">
        <f t="array" ref="N361">IF(O361="","",XLOOKUP(O361,selector_07,selector_07_ids,""))</f>
        <v/>
      </c>
      <c r="O361" s="25"/>
      <c r="P361" s="14"/>
      <c r="Q361" s="14"/>
      <c r="R361" s="23" t="str">
        <f t="array" ref="R361">IF(S361="","",XLOOKUP(S361,selector_04,selector_04_ids,""))</f>
        <v/>
      </c>
      <c r="S361" s="25"/>
      <c r="T361" s="14"/>
      <c r="U361" s="27"/>
      <c r="V361" s="14"/>
    </row>
    <row r="362">
      <c r="A362" s="14"/>
      <c r="B362" s="23" t="str">
        <f>IF($A362="","",'Система'!$B$4)</f>
        <v/>
      </c>
      <c r="C362" s="14"/>
      <c r="D362" s="23" t="str">
        <f t="array" ref="D362">IF(E362="","",XLOOKUP(E362,selector_02,selector_02_ids,""))</f>
        <v/>
      </c>
      <c r="E362" s="25"/>
      <c r="F362" s="14"/>
      <c r="G362" s="14"/>
      <c r="H362" s="14"/>
      <c r="I362" s="14"/>
      <c r="J362" s="14"/>
      <c r="K362" s="14"/>
      <c r="L362" s="23" t="str">
        <f t="array" ref="L362">IF(M362="","",XLOOKUP(M362,selector_18,selector_18_ids,""))</f>
        <v/>
      </c>
      <c r="M362" s="25"/>
      <c r="N362" s="23" t="str">
        <f t="array" ref="N362">IF(O362="","",XLOOKUP(O362,selector_07,selector_07_ids,""))</f>
        <v/>
      </c>
      <c r="O362" s="25"/>
      <c r="P362" s="14"/>
      <c r="Q362" s="14"/>
      <c r="R362" s="23" t="str">
        <f t="array" ref="R362">IF(S362="","",XLOOKUP(S362,selector_04,selector_04_ids,""))</f>
        <v/>
      </c>
      <c r="S362" s="25"/>
      <c r="T362" s="14"/>
      <c r="U362" s="27"/>
      <c r="V362" s="14"/>
    </row>
    <row r="363">
      <c r="A363" s="14"/>
      <c r="B363" s="23" t="str">
        <f>IF($A363="","",'Система'!$B$4)</f>
        <v/>
      </c>
      <c r="C363" s="14"/>
      <c r="D363" s="23" t="str">
        <f t="array" ref="D363">IF(E363="","",XLOOKUP(E363,selector_02,selector_02_ids,""))</f>
        <v/>
      </c>
      <c r="E363" s="25"/>
      <c r="F363" s="14"/>
      <c r="G363" s="14"/>
      <c r="H363" s="14"/>
      <c r="I363" s="14"/>
      <c r="J363" s="14"/>
      <c r="K363" s="14"/>
      <c r="L363" s="23" t="str">
        <f t="array" ref="L363">IF(M363="","",XLOOKUP(M363,selector_18,selector_18_ids,""))</f>
        <v/>
      </c>
      <c r="M363" s="25"/>
      <c r="N363" s="23" t="str">
        <f t="array" ref="N363">IF(O363="","",XLOOKUP(O363,selector_07,selector_07_ids,""))</f>
        <v/>
      </c>
      <c r="O363" s="25"/>
      <c r="P363" s="14"/>
      <c r="Q363" s="14"/>
      <c r="R363" s="23" t="str">
        <f t="array" ref="R363">IF(S363="","",XLOOKUP(S363,selector_04,selector_04_ids,""))</f>
        <v/>
      </c>
      <c r="S363" s="25"/>
      <c r="T363" s="14"/>
      <c r="U363" s="27"/>
      <c r="V363" s="14"/>
    </row>
    <row r="364">
      <c r="A364" s="14"/>
      <c r="B364" s="23" t="str">
        <f>IF($A364="","",'Система'!$B$4)</f>
        <v/>
      </c>
      <c r="C364" s="14"/>
      <c r="D364" s="23" t="str">
        <f t="array" ref="D364">IF(E364="","",XLOOKUP(E364,selector_02,selector_02_ids,""))</f>
        <v/>
      </c>
      <c r="E364" s="25"/>
      <c r="F364" s="14"/>
      <c r="G364" s="14"/>
      <c r="H364" s="14"/>
      <c r="I364" s="14"/>
      <c r="J364" s="14"/>
      <c r="K364" s="14"/>
      <c r="L364" s="23" t="str">
        <f t="array" ref="L364">IF(M364="","",XLOOKUP(M364,selector_18,selector_18_ids,""))</f>
        <v/>
      </c>
      <c r="M364" s="25"/>
      <c r="N364" s="23" t="str">
        <f t="array" ref="N364">IF(O364="","",XLOOKUP(O364,selector_07,selector_07_ids,""))</f>
        <v/>
      </c>
      <c r="O364" s="25"/>
      <c r="P364" s="14"/>
      <c r="Q364" s="14"/>
      <c r="R364" s="23" t="str">
        <f t="array" ref="R364">IF(S364="","",XLOOKUP(S364,selector_04,selector_04_ids,""))</f>
        <v/>
      </c>
      <c r="S364" s="25"/>
      <c r="T364" s="14"/>
      <c r="U364" s="27"/>
      <c r="V364" s="14"/>
    </row>
    <row r="365">
      <c r="A365" s="14"/>
      <c r="B365" s="23" t="str">
        <f>IF($A365="","",'Система'!$B$4)</f>
        <v/>
      </c>
      <c r="C365" s="14"/>
      <c r="D365" s="23" t="str">
        <f t="array" ref="D365">IF(E365="","",XLOOKUP(E365,selector_02,selector_02_ids,""))</f>
        <v/>
      </c>
      <c r="E365" s="25"/>
      <c r="F365" s="14"/>
      <c r="G365" s="14"/>
      <c r="H365" s="14"/>
      <c r="I365" s="14"/>
      <c r="J365" s="14"/>
      <c r="K365" s="14"/>
      <c r="L365" s="23" t="str">
        <f t="array" ref="L365">IF(M365="","",XLOOKUP(M365,selector_18,selector_18_ids,""))</f>
        <v/>
      </c>
      <c r="M365" s="25"/>
      <c r="N365" s="23" t="str">
        <f t="array" ref="N365">IF(O365="","",XLOOKUP(O365,selector_07,selector_07_ids,""))</f>
        <v/>
      </c>
      <c r="O365" s="25"/>
      <c r="P365" s="14"/>
      <c r="Q365" s="14"/>
      <c r="R365" s="23" t="str">
        <f t="array" ref="R365">IF(S365="","",XLOOKUP(S365,selector_04,selector_04_ids,""))</f>
        <v/>
      </c>
      <c r="S365" s="25"/>
      <c r="T365" s="14"/>
      <c r="U365" s="27"/>
      <c r="V365" s="14"/>
    </row>
    <row r="366">
      <c r="A366" s="14"/>
      <c r="B366" s="23" t="str">
        <f>IF($A366="","",'Система'!$B$4)</f>
        <v/>
      </c>
      <c r="C366" s="14"/>
      <c r="D366" s="23" t="str">
        <f t="array" ref="D366">IF(E366="","",XLOOKUP(E366,selector_02,selector_02_ids,""))</f>
        <v/>
      </c>
      <c r="E366" s="25"/>
      <c r="F366" s="14"/>
      <c r="G366" s="14"/>
      <c r="H366" s="14"/>
      <c r="I366" s="14"/>
      <c r="J366" s="14"/>
      <c r="K366" s="14"/>
      <c r="L366" s="23" t="str">
        <f t="array" ref="L366">IF(M366="","",XLOOKUP(M366,selector_18,selector_18_ids,""))</f>
        <v/>
      </c>
      <c r="M366" s="25"/>
      <c r="N366" s="23" t="str">
        <f t="array" ref="N366">IF(O366="","",XLOOKUP(O366,selector_07,selector_07_ids,""))</f>
        <v/>
      </c>
      <c r="O366" s="25"/>
      <c r="P366" s="14"/>
      <c r="Q366" s="14"/>
      <c r="R366" s="23" t="str">
        <f t="array" ref="R366">IF(S366="","",XLOOKUP(S366,selector_04,selector_04_ids,""))</f>
        <v/>
      </c>
      <c r="S366" s="25"/>
      <c r="T366" s="14"/>
      <c r="U366" s="27"/>
      <c r="V366" s="14"/>
    </row>
    <row r="367">
      <c r="A367" s="14"/>
      <c r="B367" s="23" t="str">
        <f>IF($A367="","",'Система'!$B$4)</f>
        <v/>
      </c>
      <c r="C367" s="14"/>
      <c r="D367" s="23" t="str">
        <f t="array" ref="D367">IF(E367="","",XLOOKUP(E367,selector_02,selector_02_ids,""))</f>
        <v/>
      </c>
      <c r="E367" s="25"/>
      <c r="F367" s="14"/>
      <c r="G367" s="14"/>
      <c r="H367" s="14"/>
      <c r="I367" s="14"/>
      <c r="J367" s="14"/>
      <c r="K367" s="14"/>
      <c r="L367" s="23" t="str">
        <f t="array" ref="L367">IF(M367="","",XLOOKUP(M367,selector_18,selector_18_ids,""))</f>
        <v/>
      </c>
      <c r="M367" s="25"/>
      <c r="N367" s="23" t="str">
        <f t="array" ref="N367">IF(O367="","",XLOOKUP(O367,selector_07,selector_07_ids,""))</f>
        <v/>
      </c>
      <c r="O367" s="25"/>
      <c r="P367" s="14"/>
      <c r="Q367" s="14"/>
      <c r="R367" s="23" t="str">
        <f t="array" ref="R367">IF(S367="","",XLOOKUP(S367,selector_04,selector_04_ids,""))</f>
        <v/>
      </c>
      <c r="S367" s="25"/>
      <c r="T367" s="14"/>
      <c r="U367" s="27"/>
      <c r="V367" s="14"/>
    </row>
    <row r="368">
      <c r="A368" s="14"/>
      <c r="B368" s="23" t="str">
        <f>IF($A368="","",'Система'!$B$4)</f>
        <v/>
      </c>
      <c r="C368" s="14"/>
      <c r="D368" s="23" t="str">
        <f t="array" ref="D368">IF(E368="","",XLOOKUP(E368,selector_02,selector_02_ids,""))</f>
        <v/>
      </c>
      <c r="E368" s="25"/>
      <c r="F368" s="14"/>
      <c r="G368" s="14"/>
      <c r="H368" s="14"/>
      <c r="I368" s="14"/>
      <c r="J368" s="14"/>
      <c r="K368" s="14"/>
      <c r="L368" s="23" t="str">
        <f t="array" ref="L368">IF(M368="","",XLOOKUP(M368,selector_18,selector_18_ids,""))</f>
        <v/>
      </c>
      <c r="M368" s="25"/>
      <c r="N368" s="23" t="str">
        <f t="array" ref="N368">IF(O368="","",XLOOKUP(O368,selector_07,selector_07_ids,""))</f>
        <v/>
      </c>
      <c r="O368" s="25"/>
      <c r="P368" s="14"/>
      <c r="Q368" s="14"/>
      <c r="R368" s="23" t="str">
        <f t="array" ref="R368">IF(S368="","",XLOOKUP(S368,selector_04,selector_04_ids,""))</f>
        <v/>
      </c>
      <c r="S368" s="25"/>
      <c r="T368" s="14"/>
      <c r="U368" s="27"/>
      <c r="V368" s="14"/>
    </row>
    <row r="369">
      <c r="A369" s="14"/>
      <c r="B369" s="23" t="str">
        <f>IF($A369="","",'Система'!$B$4)</f>
        <v/>
      </c>
      <c r="C369" s="14"/>
      <c r="D369" s="23" t="str">
        <f t="array" ref="D369">IF(E369="","",XLOOKUP(E369,selector_02,selector_02_ids,""))</f>
        <v/>
      </c>
      <c r="E369" s="25"/>
      <c r="F369" s="14"/>
      <c r="G369" s="14"/>
      <c r="H369" s="14"/>
      <c r="I369" s="14"/>
      <c r="J369" s="14"/>
      <c r="K369" s="14"/>
      <c r="L369" s="23" t="str">
        <f t="array" ref="L369">IF(M369="","",XLOOKUP(M369,selector_18,selector_18_ids,""))</f>
        <v/>
      </c>
      <c r="M369" s="25"/>
      <c r="N369" s="23" t="str">
        <f t="array" ref="N369">IF(O369="","",XLOOKUP(O369,selector_07,selector_07_ids,""))</f>
        <v/>
      </c>
      <c r="O369" s="25"/>
      <c r="P369" s="14"/>
      <c r="Q369" s="14"/>
      <c r="R369" s="23" t="str">
        <f t="array" ref="R369">IF(S369="","",XLOOKUP(S369,selector_04,selector_04_ids,""))</f>
        <v/>
      </c>
      <c r="S369" s="25"/>
      <c r="T369" s="14"/>
      <c r="U369" s="27"/>
      <c r="V369" s="14"/>
    </row>
    <row r="370">
      <c r="A370" s="14"/>
      <c r="B370" s="23" t="str">
        <f>IF($A370="","",'Система'!$B$4)</f>
        <v/>
      </c>
      <c r="C370" s="14"/>
      <c r="D370" s="23" t="str">
        <f t="array" ref="D370">IF(E370="","",XLOOKUP(E370,selector_02,selector_02_ids,""))</f>
        <v/>
      </c>
      <c r="E370" s="25"/>
      <c r="F370" s="14"/>
      <c r="G370" s="14"/>
      <c r="H370" s="14"/>
      <c r="I370" s="14"/>
      <c r="J370" s="14"/>
      <c r="K370" s="14"/>
      <c r="L370" s="23" t="str">
        <f t="array" ref="L370">IF(M370="","",XLOOKUP(M370,selector_18,selector_18_ids,""))</f>
        <v/>
      </c>
      <c r="M370" s="25"/>
      <c r="N370" s="23" t="str">
        <f t="array" ref="N370">IF(O370="","",XLOOKUP(O370,selector_07,selector_07_ids,""))</f>
        <v/>
      </c>
      <c r="O370" s="25"/>
      <c r="P370" s="14"/>
      <c r="Q370" s="14"/>
      <c r="R370" s="23" t="str">
        <f t="array" ref="R370">IF(S370="","",XLOOKUP(S370,selector_04,selector_04_ids,""))</f>
        <v/>
      </c>
      <c r="S370" s="25"/>
      <c r="T370" s="14"/>
      <c r="U370" s="27"/>
      <c r="V370" s="14"/>
    </row>
    <row r="371">
      <c r="A371" s="14"/>
      <c r="B371" s="23" t="str">
        <f>IF($A371="","",'Система'!$B$4)</f>
        <v/>
      </c>
      <c r="C371" s="14"/>
      <c r="D371" s="23" t="str">
        <f t="array" ref="D371">IF(E371="","",XLOOKUP(E371,selector_02,selector_02_ids,""))</f>
        <v/>
      </c>
      <c r="E371" s="25"/>
      <c r="F371" s="14"/>
      <c r="G371" s="14"/>
      <c r="H371" s="14"/>
      <c r="I371" s="14"/>
      <c r="J371" s="14"/>
      <c r="K371" s="14"/>
      <c r="L371" s="23" t="str">
        <f t="array" ref="L371">IF(M371="","",XLOOKUP(M371,selector_18,selector_18_ids,""))</f>
        <v/>
      </c>
      <c r="M371" s="25"/>
      <c r="N371" s="23" t="str">
        <f t="array" ref="N371">IF(O371="","",XLOOKUP(O371,selector_07,selector_07_ids,""))</f>
        <v/>
      </c>
      <c r="O371" s="25"/>
      <c r="P371" s="14"/>
      <c r="Q371" s="14"/>
      <c r="R371" s="23" t="str">
        <f t="array" ref="R371">IF(S371="","",XLOOKUP(S371,selector_04,selector_04_ids,""))</f>
        <v/>
      </c>
      <c r="S371" s="25"/>
      <c r="T371" s="14"/>
      <c r="U371" s="27"/>
      <c r="V371" s="14"/>
    </row>
    <row r="372">
      <c r="A372" s="14"/>
      <c r="B372" s="23" t="str">
        <f>IF($A372="","",'Система'!$B$4)</f>
        <v/>
      </c>
      <c r="C372" s="14"/>
      <c r="D372" s="23" t="str">
        <f t="array" ref="D372">IF(E372="","",XLOOKUP(E372,selector_02,selector_02_ids,""))</f>
        <v/>
      </c>
      <c r="E372" s="25"/>
      <c r="F372" s="14"/>
      <c r="G372" s="14"/>
      <c r="H372" s="14"/>
      <c r="I372" s="14"/>
      <c r="J372" s="14"/>
      <c r="K372" s="14"/>
      <c r="L372" s="23" t="str">
        <f t="array" ref="L372">IF(M372="","",XLOOKUP(M372,selector_18,selector_18_ids,""))</f>
        <v/>
      </c>
      <c r="M372" s="25"/>
      <c r="N372" s="23" t="str">
        <f t="array" ref="N372">IF(O372="","",XLOOKUP(O372,selector_07,selector_07_ids,""))</f>
        <v/>
      </c>
      <c r="O372" s="25"/>
      <c r="P372" s="14"/>
      <c r="Q372" s="14"/>
      <c r="R372" s="23" t="str">
        <f t="array" ref="R372">IF(S372="","",XLOOKUP(S372,selector_04,selector_04_ids,""))</f>
        <v/>
      </c>
      <c r="S372" s="25"/>
      <c r="T372" s="14"/>
      <c r="U372" s="27"/>
      <c r="V372" s="14"/>
    </row>
    <row r="373">
      <c r="A373" s="14"/>
      <c r="B373" s="23" t="str">
        <f>IF($A373="","",'Система'!$B$4)</f>
        <v/>
      </c>
      <c r="C373" s="14"/>
      <c r="D373" s="23" t="str">
        <f t="array" ref="D373">IF(E373="","",XLOOKUP(E373,selector_02,selector_02_ids,""))</f>
        <v/>
      </c>
      <c r="E373" s="25"/>
      <c r="F373" s="14"/>
      <c r="G373" s="14"/>
      <c r="H373" s="14"/>
      <c r="I373" s="14"/>
      <c r="J373" s="14"/>
      <c r="K373" s="14"/>
      <c r="L373" s="23" t="str">
        <f t="array" ref="L373">IF(M373="","",XLOOKUP(M373,selector_18,selector_18_ids,""))</f>
        <v/>
      </c>
      <c r="M373" s="25"/>
      <c r="N373" s="23" t="str">
        <f t="array" ref="N373">IF(O373="","",XLOOKUP(O373,selector_07,selector_07_ids,""))</f>
        <v/>
      </c>
      <c r="O373" s="25"/>
      <c r="P373" s="14"/>
      <c r="Q373" s="14"/>
      <c r="R373" s="23" t="str">
        <f t="array" ref="R373">IF(S373="","",XLOOKUP(S373,selector_04,selector_04_ids,""))</f>
        <v/>
      </c>
      <c r="S373" s="25"/>
      <c r="T373" s="14"/>
      <c r="U373" s="27"/>
      <c r="V373" s="14"/>
    </row>
    <row r="374">
      <c r="A374" s="14"/>
      <c r="B374" s="23" t="str">
        <f>IF($A374="","",'Система'!$B$4)</f>
        <v/>
      </c>
      <c r="C374" s="14"/>
      <c r="D374" s="23" t="str">
        <f t="array" ref="D374">IF(E374="","",XLOOKUP(E374,selector_02,selector_02_ids,""))</f>
        <v/>
      </c>
      <c r="E374" s="25"/>
      <c r="F374" s="14"/>
      <c r="G374" s="14"/>
      <c r="H374" s="14"/>
      <c r="I374" s="14"/>
      <c r="J374" s="14"/>
      <c r="K374" s="14"/>
      <c r="L374" s="23" t="str">
        <f t="array" ref="L374">IF(M374="","",XLOOKUP(M374,selector_18,selector_18_ids,""))</f>
        <v/>
      </c>
      <c r="M374" s="25"/>
      <c r="N374" s="23" t="str">
        <f t="array" ref="N374">IF(O374="","",XLOOKUP(O374,selector_07,selector_07_ids,""))</f>
        <v/>
      </c>
      <c r="O374" s="25"/>
      <c r="P374" s="14"/>
      <c r="Q374" s="14"/>
      <c r="R374" s="23" t="str">
        <f t="array" ref="R374">IF(S374="","",XLOOKUP(S374,selector_04,selector_04_ids,""))</f>
        <v/>
      </c>
      <c r="S374" s="25"/>
      <c r="T374" s="14"/>
      <c r="U374" s="27"/>
      <c r="V374" s="14"/>
    </row>
    <row r="375">
      <c r="A375" s="14"/>
      <c r="B375" s="23" t="str">
        <f>IF($A375="","",'Система'!$B$4)</f>
        <v/>
      </c>
      <c r="C375" s="14"/>
      <c r="D375" s="23" t="str">
        <f t="array" ref="D375">IF(E375="","",XLOOKUP(E375,selector_02,selector_02_ids,""))</f>
        <v/>
      </c>
      <c r="E375" s="25"/>
      <c r="F375" s="14"/>
      <c r="G375" s="14"/>
      <c r="H375" s="14"/>
      <c r="I375" s="14"/>
      <c r="J375" s="14"/>
      <c r="K375" s="14"/>
      <c r="L375" s="23" t="str">
        <f t="array" ref="L375">IF(M375="","",XLOOKUP(M375,selector_18,selector_18_ids,""))</f>
        <v/>
      </c>
      <c r="M375" s="25"/>
      <c r="N375" s="23" t="str">
        <f t="array" ref="N375">IF(O375="","",XLOOKUP(O375,selector_07,selector_07_ids,""))</f>
        <v/>
      </c>
      <c r="O375" s="25"/>
      <c r="P375" s="14"/>
      <c r="Q375" s="14"/>
      <c r="R375" s="23" t="str">
        <f t="array" ref="R375">IF(S375="","",XLOOKUP(S375,selector_04,selector_04_ids,""))</f>
        <v/>
      </c>
      <c r="S375" s="25"/>
      <c r="T375" s="14"/>
      <c r="U375" s="27"/>
      <c r="V375" s="14"/>
    </row>
    <row r="376">
      <c r="A376" s="14"/>
      <c r="B376" s="23" t="str">
        <f>IF($A376="","",'Система'!$B$4)</f>
        <v/>
      </c>
      <c r="C376" s="14"/>
      <c r="D376" s="23" t="str">
        <f t="array" ref="D376">IF(E376="","",XLOOKUP(E376,selector_02,selector_02_ids,""))</f>
        <v/>
      </c>
      <c r="E376" s="25"/>
      <c r="F376" s="14"/>
      <c r="G376" s="14"/>
      <c r="H376" s="14"/>
      <c r="I376" s="14"/>
      <c r="J376" s="14"/>
      <c r="K376" s="14"/>
      <c r="L376" s="23" t="str">
        <f t="array" ref="L376">IF(M376="","",XLOOKUP(M376,selector_18,selector_18_ids,""))</f>
        <v/>
      </c>
      <c r="M376" s="25"/>
      <c r="N376" s="23" t="str">
        <f t="array" ref="N376">IF(O376="","",XLOOKUP(O376,selector_07,selector_07_ids,""))</f>
        <v/>
      </c>
      <c r="O376" s="25"/>
      <c r="P376" s="14"/>
      <c r="Q376" s="14"/>
      <c r="R376" s="23" t="str">
        <f t="array" ref="R376">IF(S376="","",XLOOKUP(S376,selector_04,selector_04_ids,""))</f>
        <v/>
      </c>
      <c r="S376" s="25"/>
      <c r="T376" s="14"/>
      <c r="U376" s="27"/>
      <c r="V376" s="14"/>
    </row>
    <row r="377">
      <c r="A377" s="14"/>
      <c r="B377" s="23" t="str">
        <f>IF($A377="","",'Система'!$B$4)</f>
        <v/>
      </c>
      <c r="C377" s="14"/>
      <c r="D377" s="23" t="str">
        <f t="array" ref="D377">IF(E377="","",XLOOKUP(E377,selector_02,selector_02_ids,""))</f>
        <v/>
      </c>
      <c r="E377" s="25"/>
      <c r="F377" s="14"/>
      <c r="G377" s="14"/>
      <c r="H377" s="14"/>
      <c r="I377" s="14"/>
      <c r="J377" s="14"/>
      <c r="K377" s="14"/>
      <c r="L377" s="23" t="str">
        <f t="array" ref="L377">IF(M377="","",XLOOKUP(M377,selector_18,selector_18_ids,""))</f>
        <v/>
      </c>
      <c r="M377" s="25"/>
      <c r="N377" s="23" t="str">
        <f t="array" ref="N377">IF(O377="","",XLOOKUP(O377,selector_07,selector_07_ids,""))</f>
        <v/>
      </c>
      <c r="O377" s="25"/>
      <c r="P377" s="14"/>
      <c r="Q377" s="14"/>
      <c r="R377" s="23" t="str">
        <f t="array" ref="R377">IF(S377="","",XLOOKUP(S377,selector_04,selector_04_ids,""))</f>
        <v/>
      </c>
      <c r="S377" s="25"/>
      <c r="T377" s="14"/>
      <c r="U377" s="27"/>
      <c r="V377" s="14"/>
    </row>
    <row r="378">
      <c r="A378" s="14"/>
      <c r="B378" s="23" t="str">
        <f>IF($A378="","",'Система'!$B$4)</f>
        <v/>
      </c>
      <c r="C378" s="14"/>
      <c r="D378" s="23" t="str">
        <f t="array" ref="D378">IF(E378="","",XLOOKUP(E378,selector_02,selector_02_ids,""))</f>
        <v/>
      </c>
      <c r="E378" s="25"/>
      <c r="F378" s="14"/>
      <c r="G378" s="14"/>
      <c r="H378" s="14"/>
      <c r="I378" s="14"/>
      <c r="J378" s="14"/>
      <c r="K378" s="14"/>
      <c r="L378" s="23" t="str">
        <f t="array" ref="L378">IF(M378="","",XLOOKUP(M378,selector_18,selector_18_ids,""))</f>
        <v/>
      </c>
      <c r="M378" s="25"/>
      <c r="N378" s="23" t="str">
        <f t="array" ref="N378">IF(O378="","",XLOOKUP(O378,selector_07,selector_07_ids,""))</f>
        <v/>
      </c>
      <c r="O378" s="25"/>
      <c r="P378" s="14"/>
      <c r="Q378" s="14"/>
      <c r="R378" s="23" t="str">
        <f t="array" ref="R378">IF(S378="","",XLOOKUP(S378,selector_04,selector_04_ids,""))</f>
        <v/>
      </c>
      <c r="S378" s="25"/>
      <c r="T378" s="14"/>
      <c r="U378" s="27"/>
      <c r="V378" s="14"/>
    </row>
    <row r="379">
      <c r="A379" s="14"/>
      <c r="B379" s="23" t="str">
        <f>IF($A379="","",'Система'!$B$4)</f>
        <v/>
      </c>
      <c r="C379" s="14"/>
      <c r="D379" s="23" t="str">
        <f t="array" ref="D379">IF(E379="","",XLOOKUP(E379,selector_02,selector_02_ids,""))</f>
        <v/>
      </c>
      <c r="E379" s="25"/>
      <c r="F379" s="14"/>
      <c r="G379" s="14"/>
      <c r="H379" s="14"/>
      <c r="I379" s="14"/>
      <c r="J379" s="14"/>
      <c r="K379" s="14"/>
      <c r="L379" s="23" t="str">
        <f t="array" ref="L379">IF(M379="","",XLOOKUP(M379,selector_18,selector_18_ids,""))</f>
        <v/>
      </c>
      <c r="M379" s="25"/>
      <c r="N379" s="23" t="str">
        <f t="array" ref="N379">IF(O379="","",XLOOKUP(O379,selector_07,selector_07_ids,""))</f>
        <v/>
      </c>
      <c r="O379" s="25"/>
      <c r="P379" s="14"/>
      <c r="Q379" s="14"/>
      <c r="R379" s="23" t="str">
        <f t="array" ref="R379">IF(S379="","",XLOOKUP(S379,selector_04,selector_04_ids,""))</f>
        <v/>
      </c>
      <c r="S379" s="25"/>
      <c r="T379" s="14"/>
      <c r="U379" s="27"/>
      <c r="V379" s="14"/>
    </row>
    <row r="380">
      <c r="A380" s="14"/>
      <c r="B380" s="23" t="str">
        <f>IF($A380="","",'Система'!$B$4)</f>
        <v/>
      </c>
      <c r="C380" s="14"/>
      <c r="D380" s="23" t="str">
        <f t="array" ref="D380">IF(E380="","",XLOOKUP(E380,selector_02,selector_02_ids,""))</f>
        <v/>
      </c>
      <c r="E380" s="25"/>
      <c r="F380" s="14"/>
      <c r="G380" s="14"/>
      <c r="H380" s="14"/>
      <c r="I380" s="14"/>
      <c r="J380" s="14"/>
      <c r="K380" s="14"/>
      <c r="L380" s="23" t="str">
        <f t="array" ref="L380">IF(M380="","",XLOOKUP(M380,selector_18,selector_18_ids,""))</f>
        <v/>
      </c>
      <c r="M380" s="25"/>
      <c r="N380" s="23" t="str">
        <f t="array" ref="N380">IF(O380="","",XLOOKUP(O380,selector_07,selector_07_ids,""))</f>
        <v/>
      </c>
      <c r="O380" s="25"/>
      <c r="P380" s="14"/>
      <c r="Q380" s="14"/>
      <c r="R380" s="23" t="str">
        <f t="array" ref="R380">IF(S380="","",XLOOKUP(S380,selector_04,selector_04_ids,""))</f>
        <v/>
      </c>
      <c r="S380" s="25"/>
      <c r="T380" s="14"/>
      <c r="U380" s="27"/>
      <c r="V380" s="14"/>
    </row>
    <row r="381">
      <c r="A381" s="14"/>
      <c r="B381" s="23" t="str">
        <f>IF($A381="","",'Система'!$B$4)</f>
        <v/>
      </c>
      <c r="C381" s="14"/>
      <c r="D381" s="23" t="str">
        <f t="array" ref="D381">IF(E381="","",XLOOKUP(E381,selector_02,selector_02_ids,""))</f>
        <v/>
      </c>
      <c r="E381" s="25"/>
      <c r="F381" s="14"/>
      <c r="G381" s="14"/>
      <c r="H381" s="14"/>
      <c r="I381" s="14"/>
      <c r="J381" s="14"/>
      <c r="K381" s="14"/>
      <c r="L381" s="23" t="str">
        <f t="array" ref="L381">IF(M381="","",XLOOKUP(M381,selector_18,selector_18_ids,""))</f>
        <v/>
      </c>
      <c r="M381" s="25"/>
      <c r="N381" s="23" t="str">
        <f t="array" ref="N381">IF(O381="","",XLOOKUP(O381,selector_07,selector_07_ids,""))</f>
        <v/>
      </c>
      <c r="O381" s="25"/>
      <c r="P381" s="14"/>
      <c r="Q381" s="14"/>
      <c r="R381" s="23" t="str">
        <f t="array" ref="R381">IF(S381="","",XLOOKUP(S381,selector_04,selector_04_ids,""))</f>
        <v/>
      </c>
      <c r="S381" s="25"/>
      <c r="T381" s="14"/>
      <c r="U381" s="27"/>
      <c r="V381" s="14"/>
    </row>
    <row r="382">
      <c r="A382" s="14"/>
      <c r="B382" s="23" t="str">
        <f>IF($A382="","",'Система'!$B$4)</f>
        <v/>
      </c>
      <c r="C382" s="14"/>
      <c r="D382" s="23" t="str">
        <f t="array" ref="D382">IF(E382="","",XLOOKUP(E382,selector_02,selector_02_ids,""))</f>
        <v/>
      </c>
      <c r="E382" s="25"/>
      <c r="F382" s="14"/>
      <c r="G382" s="14"/>
      <c r="H382" s="14"/>
      <c r="I382" s="14"/>
      <c r="J382" s="14"/>
      <c r="K382" s="14"/>
      <c r="L382" s="23" t="str">
        <f t="array" ref="L382">IF(M382="","",XLOOKUP(M382,selector_18,selector_18_ids,""))</f>
        <v/>
      </c>
      <c r="M382" s="25"/>
      <c r="N382" s="23" t="str">
        <f t="array" ref="N382">IF(O382="","",XLOOKUP(O382,selector_07,selector_07_ids,""))</f>
        <v/>
      </c>
      <c r="O382" s="25"/>
      <c r="P382" s="14"/>
      <c r="Q382" s="14"/>
      <c r="R382" s="23" t="str">
        <f t="array" ref="R382">IF(S382="","",XLOOKUP(S382,selector_04,selector_04_ids,""))</f>
        <v/>
      </c>
      <c r="S382" s="25"/>
      <c r="T382" s="14"/>
      <c r="U382" s="27"/>
      <c r="V382" s="14"/>
    </row>
    <row r="383">
      <c r="A383" s="14"/>
      <c r="B383" s="23" t="str">
        <f>IF($A383="","",'Система'!$B$4)</f>
        <v/>
      </c>
      <c r="C383" s="14"/>
      <c r="D383" s="23" t="str">
        <f t="array" ref="D383">IF(E383="","",XLOOKUP(E383,selector_02,selector_02_ids,""))</f>
        <v/>
      </c>
      <c r="E383" s="25"/>
      <c r="F383" s="14"/>
      <c r="G383" s="14"/>
      <c r="H383" s="14"/>
      <c r="I383" s="14"/>
      <c r="J383" s="14"/>
      <c r="K383" s="14"/>
      <c r="L383" s="23" t="str">
        <f t="array" ref="L383">IF(M383="","",XLOOKUP(M383,selector_18,selector_18_ids,""))</f>
        <v/>
      </c>
      <c r="M383" s="25"/>
      <c r="N383" s="23" t="str">
        <f t="array" ref="N383">IF(O383="","",XLOOKUP(O383,selector_07,selector_07_ids,""))</f>
        <v/>
      </c>
      <c r="O383" s="25"/>
      <c r="P383" s="14"/>
      <c r="Q383" s="14"/>
      <c r="R383" s="23" t="str">
        <f t="array" ref="R383">IF(S383="","",XLOOKUP(S383,selector_04,selector_04_ids,""))</f>
        <v/>
      </c>
      <c r="S383" s="25"/>
      <c r="T383" s="14"/>
      <c r="U383" s="27"/>
      <c r="V383" s="14"/>
    </row>
    <row r="384">
      <c r="A384" s="14"/>
      <c r="B384" s="23" t="str">
        <f>IF($A384="","",'Система'!$B$4)</f>
        <v/>
      </c>
      <c r="C384" s="14"/>
      <c r="D384" s="23" t="str">
        <f t="array" ref="D384">IF(E384="","",XLOOKUP(E384,selector_02,selector_02_ids,""))</f>
        <v/>
      </c>
      <c r="E384" s="25"/>
      <c r="F384" s="14"/>
      <c r="G384" s="14"/>
      <c r="H384" s="14"/>
      <c r="I384" s="14"/>
      <c r="J384" s="14"/>
      <c r="K384" s="14"/>
      <c r="L384" s="23" t="str">
        <f t="array" ref="L384">IF(M384="","",XLOOKUP(M384,selector_18,selector_18_ids,""))</f>
        <v/>
      </c>
      <c r="M384" s="25"/>
      <c r="N384" s="23" t="str">
        <f t="array" ref="N384">IF(O384="","",XLOOKUP(O384,selector_07,selector_07_ids,""))</f>
        <v/>
      </c>
      <c r="O384" s="25"/>
      <c r="P384" s="14"/>
      <c r="Q384" s="14"/>
      <c r="R384" s="23" t="str">
        <f t="array" ref="R384">IF(S384="","",XLOOKUP(S384,selector_04,selector_04_ids,""))</f>
        <v/>
      </c>
      <c r="S384" s="25"/>
      <c r="T384" s="14"/>
      <c r="U384" s="27"/>
      <c r="V384" s="14"/>
    </row>
    <row r="385">
      <c r="A385" s="14"/>
      <c r="B385" s="23" t="str">
        <f>IF($A385="","",'Система'!$B$4)</f>
        <v/>
      </c>
      <c r="C385" s="14"/>
      <c r="D385" s="23" t="str">
        <f t="array" ref="D385">IF(E385="","",XLOOKUP(E385,selector_02,selector_02_ids,""))</f>
        <v/>
      </c>
      <c r="E385" s="25"/>
      <c r="F385" s="14"/>
      <c r="G385" s="14"/>
      <c r="H385" s="14"/>
      <c r="I385" s="14"/>
      <c r="J385" s="14"/>
      <c r="K385" s="14"/>
      <c r="L385" s="23" t="str">
        <f t="array" ref="L385">IF(M385="","",XLOOKUP(M385,selector_18,selector_18_ids,""))</f>
        <v/>
      </c>
      <c r="M385" s="25"/>
      <c r="N385" s="23" t="str">
        <f t="array" ref="N385">IF(O385="","",XLOOKUP(O385,selector_07,selector_07_ids,""))</f>
        <v/>
      </c>
      <c r="O385" s="25"/>
      <c r="P385" s="14"/>
      <c r="Q385" s="14"/>
      <c r="R385" s="23" t="str">
        <f t="array" ref="R385">IF(S385="","",XLOOKUP(S385,selector_04,selector_04_ids,""))</f>
        <v/>
      </c>
      <c r="S385" s="25"/>
      <c r="T385" s="14"/>
      <c r="U385" s="27"/>
      <c r="V385" s="14"/>
    </row>
    <row r="386">
      <c r="A386" s="14"/>
      <c r="B386" s="23" t="str">
        <f>IF($A386="","",'Система'!$B$4)</f>
        <v/>
      </c>
      <c r="C386" s="14"/>
      <c r="D386" s="23" t="str">
        <f t="array" ref="D386">IF(E386="","",XLOOKUP(E386,selector_02,selector_02_ids,""))</f>
        <v/>
      </c>
      <c r="E386" s="25"/>
      <c r="F386" s="14"/>
      <c r="G386" s="14"/>
      <c r="H386" s="14"/>
      <c r="I386" s="14"/>
      <c r="J386" s="14"/>
      <c r="K386" s="14"/>
      <c r="L386" s="23" t="str">
        <f t="array" ref="L386">IF(M386="","",XLOOKUP(M386,selector_18,selector_18_ids,""))</f>
        <v/>
      </c>
      <c r="M386" s="25"/>
      <c r="N386" s="23" t="str">
        <f t="array" ref="N386">IF(O386="","",XLOOKUP(O386,selector_07,selector_07_ids,""))</f>
        <v/>
      </c>
      <c r="O386" s="25"/>
      <c r="P386" s="14"/>
      <c r="Q386" s="14"/>
      <c r="R386" s="23" t="str">
        <f t="array" ref="R386">IF(S386="","",XLOOKUP(S386,selector_04,selector_04_ids,""))</f>
        <v/>
      </c>
      <c r="S386" s="25"/>
      <c r="T386" s="14"/>
      <c r="U386" s="27"/>
      <c r="V386" s="14"/>
    </row>
    <row r="387">
      <c r="A387" s="14"/>
      <c r="B387" s="23" t="str">
        <f>IF($A387="","",'Система'!$B$4)</f>
        <v/>
      </c>
      <c r="C387" s="14"/>
      <c r="D387" s="23" t="str">
        <f t="array" ref="D387">IF(E387="","",XLOOKUP(E387,selector_02,selector_02_ids,""))</f>
        <v/>
      </c>
      <c r="E387" s="25"/>
      <c r="F387" s="14"/>
      <c r="G387" s="14"/>
      <c r="H387" s="14"/>
      <c r="I387" s="14"/>
      <c r="J387" s="14"/>
      <c r="K387" s="14"/>
      <c r="L387" s="23" t="str">
        <f t="array" ref="L387">IF(M387="","",XLOOKUP(M387,selector_18,selector_18_ids,""))</f>
        <v/>
      </c>
      <c r="M387" s="25"/>
      <c r="N387" s="23" t="str">
        <f t="array" ref="N387">IF(O387="","",XLOOKUP(O387,selector_07,selector_07_ids,""))</f>
        <v/>
      </c>
      <c r="O387" s="25"/>
      <c r="P387" s="14"/>
      <c r="Q387" s="14"/>
      <c r="R387" s="23" t="str">
        <f t="array" ref="R387">IF(S387="","",XLOOKUP(S387,selector_04,selector_04_ids,""))</f>
        <v/>
      </c>
      <c r="S387" s="25"/>
      <c r="T387" s="14"/>
      <c r="U387" s="27"/>
      <c r="V387" s="14"/>
    </row>
    <row r="388">
      <c r="A388" s="14"/>
      <c r="B388" s="23" t="str">
        <f>IF($A388="","",'Система'!$B$4)</f>
        <v/>
      </c>
      <c r="C388" s="14"/>
      <c r="D388" s="23" t="str">
        <f t="array" ref="D388">IF(E388="","",XLOOKUP(E388,selector_02,selector_02_ids,""))</f>
        <v/>
      </c>
      <c r="E388" s="25"/>
      <c r="F388" s="14"/>
      <c r="G388" s="14"/>
      <c r="H388" s="14"/>
      <c r="I388" s="14"/>
      <c r="J388" s="14"/>
      <c r="K388" s="14"/>
      <c r="L388" s="23" t="str">
        <f t="array" ref="L388">IF(M388="","",XLOOKUP(M388,selector_18,selector_18_ids,""))</f>
        <v/>
      </c>
      <c r="M388" s="25"/>
      <c r="N388" s="23" t="str">
        <f t="array" ref="N388">IF(O388="","",XLOOKUP(O388,selector_07,selector_07_ids,""))</f>
        <v/>
      </c>
      <c r="O388" s="25"/>
      <c r="P388" s="14"/>
      <c r="Q388" s="14"/>
      <c r="R388" s="23" t="str">
        <f t="array" ref="R388">IF(S388="","",XLOOKUP(S388,selector_04,selector_04_ids,""))</f>
        <v/>
      </c>
      <c r="S388" s="25"/>
      <c r="T388" s="14"/>
      <c r="U388" s="27"/>
      <c r="V388" s="14"/>
    </row>
    <row r="389">
      <c r="A389" s="14"/>
      <c r="B389" s="23" t="str">
        <f>IF($A389="","",'Система'!$B$4)</f>
        <v/>
      </c>
      <c r="C389" s="14"/>
      <c r="D389" s="23" t="str">
        <f t="array" ref="D389">IF(E389="","",XLOOKUP(E389,selector_02,selector_02_ids,""))</f>
        <v/>
      </c>
      <c r="E389" s="25"/>
      <c r="F389" s="14"/>
      <c r="G389" s="14"/>
      <c r="H389" s="14"/>
      <c r="I389" s="14"/>
      <c r="J389" s="14"/>
      <c r="K389" s="14"/>
      <c r="L389" s="23" t="str">
        <f t="array" ref="L389">IF(M389="","",XLOOKUP(M389,selector_18,selector_18_ids,""))</f>
        <v/>
      </c>
      <c r="M389" s="25"/>
      <c r="N389" s="23" t="str">
        <f t="array" ref="N389">IF(O389="","",XLOOKUP(O389,selector_07,selector_07_ids,""))</f>
        <v/>
      </c>
      <c r="O389" s="25"/>
      <c r="P389" s="14"/>
      <c r="Q389" s="14"/>
      <c r="R389" s="23" t="str">
        <f t="array" ref="R389">IF(S389="","",XLOOKUP(S389,selector_04,selector_04_ids,""))</f>
        <v/>
      </c>
      <c r="S389" s="25"/>
      <c r="T389" s="14"/>
      <c r="U389" s="27"/>
      <c r="V389" s="14"/>
    </row>
    <row r="390">
      <c r="A390" s="14"/>
      <c r="B390" s="23" t="str">
        <f>IF($A390="","",'Система'!$B$4)</f>
        <v/>
      </c>
      <c r="C390" s="14"/>
      <c r="D390" s="23" t="str">
        <f t="array" ref="D390">IF(E390="","",XLOOKUP(E390,selector_02,selector_02_ids,""))</f>
        <v/>
      </c>
      <c r="E390" s="25"/>
      <c r="F390" s="14"/>
      <c r="G390" s="14"/>
      <c r="H390" s="14"/>
      <c r="I390" s="14"/>
      <c r="J390" s="14"/>
      <c r="K390" s="14"/>
      <c r="L390" s="23" t="str">
        <f t="array" ref="L390">IF(M390="","",XLOOKUP(M390,selector_18,selector_18_ids,""))</f>
        <v/>
      </c>
      <c r="M390" s="25"/>
      <c r="N390" s="23" t="str">
        <f t="array" ref="N390">IF(O390="","",XLOOKUP(O390,selector_07,selector_07_ids,""))</f>
        <v/>
      </c>
      <c r="O390" s="25"/>
      <c r="P390" s="14"/>
      <c r="Q390" s="14"/>
      <c r="R390" s="23" t="str">
        <f t="array" ref="R390">IF(S390="","",XLOOKUP(S390,selector_04,selector_04_ids,""))</f>
        <v/>
      </c>
      <c r="S390" s="25"/>
      <c r="T390" s="14"/>
      <c r="U390" s="27"/>
      <c r="V390" s="14"/>
    </row>
    <row r="391">
      <c r="A391" s="14"/>
      <c r="B391" s="23" t="str">
        <f>IF($A391="","",'Система'!$B$4)</f>
        <v/>
      </c>
      <c r="C391" s="14"/>
      <c r="D391" s="23" t="str">
        <f t="array" ref="D391">IF(E391="","",XLOOKUP(E391,selector_02,selector_02_ids,""))</f>
        <v/>
      </c>
      <c r="E391" s="25"/>
      <c r="F391" s="14"/>
      <c r="G391" s="14"/>
      <c r="H391" s="14"/>
      <c r="I391" s="14"/>
      <c r="J391" s="14"/>
      <c r="K391" s="14"/>
      <c r="L391" s="23" t="str">
        <f t="array" ref="L391">IF(M391="","",XLOOKUP(M391,selector_18,selector_18_ids,""))</f>
        <v/>
      </c>
      <c r="M391" s="25"/>
      <c r="N391" s="23" t="str">
        <f t="array" ref="N391">IF(O391="","",XLOOKUP(O391,selector_07,selector_07_ids,""))</f>
        <v/>
      </c>
      <c r="O391" s="25"/>
      <c r="P391" s="14"/>
      <c r="Q391" s="14"/>
      <c r="R391" s="23" t="str">
        <f t="array" ref="R391">IF(S391="","",XLOOKUP(S391,selector_04,selector_04_ids,""))</f>
        <v/>
      </c>
      <c r="S391" s="25"/>
      <c r="T391" s="14"/>
      <c r="U391" s="27"/>
      <c r="V391" s="14"/>
    </row>
    <row r="392">
      <c r="A392" s="14"/>
      <c r="B392" s="23" t="str">
        <f>IF($A392="","",'Система'!$B$4)</f>
        <v/>
      </c>
      <c r="C392" s="14"/>
      <c r="D392" s="23" t="str">
        <f t="array" ref="D392">IF(E392="","",XLOOKUP(E392,selector_02,selector_02_ids,""))</f>
        <v/>
      </c>
      <c r="E392" s="25"/>
      <c r="F392" s="14"/>
      <c r="G392" s="14"/>
      <c r="H392" s="14"/>
      <c r="I392" s="14"/>
      <c r="J392" s="14"/>
      <c r="K392" s="14"/>
      <c r="L392" s="23" t="str">
        <f t="array" ref="L392">IF(M392="","",XLOOKUP(M392,selector_18,selector_18_ids,""))</f>
        <v/>
      </c>
      <c r="M392" s="25"/>
      <c r="N392" s="23" t="str">
        <f t="array" ref="N392">IF(O392="","",XLOOKUP(O392,selector_07,selector_07_ids,""))</f>
        <v/>
      </c>
      <c r="O392" s="25"/>
      <c r="P392" s="14"/>
      <c r="Q392" s="14"/>
      <c r="R392" s="23" t="str">
        <f t="array" ref="R392">IF(S392="","",XLOOKUP(S392,selector_04,selector_04_ids,""))</f>
        <v/>
      </c>
      <c r="S392" s="25"/>
      <c r="T392" s="14"/>
      <c r="U392" s="27"/>
      <c r="V392" s="14"/>
    </row>
    <row r="393">
      <c r="A393" s="14"/>
      <c r="B393" s="23" t="str">
        <f>IF($A393="","",'Система'!$B$4)</f>
        <v/>
      </c>
      <c r="C393" s="14"/>
      <c r="D393" s="23" t="str">
        <f t="array" ref="D393">IF(E393="","",XLOOKUP(E393,selector_02,selector_02_ids,""))</f>
        <v/>
      </c>
      <c r="E393" s="25"/>
      <c r="F393" s="14"/>
      <c r="G393" s="14"/>
      <c r="H393" s="14"/>
      <c r="I393" s="14"/>
      <c r="J393" s="14"/>
      <c r="K393" s="14"/>
      <c r="L393" s="23" t="str">
        <f t="array" ref="L393">IF(M393="","",XLOOKUP(M393,selector_18,selector_18_ids,""))</f>
        <v/>
      </c>
      <c r="M393" s="25"/>
      <c r="N393" s="23" t="str">
        <f t="array" ref="N393">IF(O393="","",XLOOKUP(O393,selector_07,selector_07_ids,""))</f>
        <v/>
      </c>
      <c r="O393" s="25"/>
      <c r="P393" s="14"/>
      <c r="Q393" s="14"/>
      <c r="R393" s="23" t="str">
        <f t="array" ref="R393">IF(S393="","",XLOOKUP(S393,selector_04,selector_04_ids,""))</f>
        <v/>
      </c>
      <c r="S393" s="25"/>
      <c r="T393" s="14"/>
      <c r="U393" s="27"/>
      <c r="V393" s="14"/>
    </row>
    <row r="394">
      <c r="A394" s="14"/>
      <c r="B394" s="23" t="str">
        <f>IF($A394="","",'Система'!$B$4)</f>
        <v/>
      </c>
      <c r="C394" s="14"/>
      <c r="D394" s="23" t="str">
        <f t="array" ref="D394">IF(E394="","",XLOOKUP(E394,selector_02,selector_02_ids,""))</f>
        <v/>
      </c>
      <c r="E394" s="25"/>
      <c r="F394" s="14"/>
      <c r="G394" s="14"/>
      <c r="H394" s="14"/>
      <c r="I394" s="14"/>
      <c r="J394" s="14"/>
      <c r="K394" s="14"/>
      <c r="L394" s="23" t="str">
        <f t="array" ref="L394">IF(M394="","",XLOOKUP(M394,selector_18,selector_18_ids,""))</f>
        <v/>
      </c>
      <c r="M394" s="25"/>
      <c r="N394" s="23" t="str">
        <f t="array" ref="N394">IF(O394="","",XLOOKUP(O394,selector_07,selector_07_ids,""))</f>
        <v/>
      </c>
      <c r="O394" s="25"/>
      <c r="P394" s="14"/>
      <c r="Q394" s="14"/>
      <c r="R394" s="23" t="str">
        <f t="array" ref="R394">IF(S394="","",XLOOKUP(S394,selector_04,selector_04_ids,""))</f>
        <v/>
      </c>
      <c r="S394" s="25"/>
      <c r="T394" s="14"/>
      <c r="U394" s="27"/>
      <c r="V394" s="14"/>
    </row>
    <row r="395">
      <c r="A395" s="14"/>
      <c r="B395" s="23" t="str">
        <f>IF($A395="","",'Система'!$B$4)</f>
        <v/>
      </c>
      <c r="C395" s="14"/>
      <c r="D395" s="23" t="str">
        <f t="array" ref="D395">IF(E395="","",XLOOKUP(E395,selector_02,selector_02_ids,""))</f>
        <v/>
      </c>
      <c r="E395" s="25"/>
      <c r="F395" s="14"/>
      <c r="G395" s="14"/>
      <c r="H395" s="14"/>
      <c r="I395" s="14"/>
      <c r="J395" s="14"/>
      <c r="K395" s="14"/>
      <c r="L395" s="23" t="str">
        <f t="array" ref="L395">IF(M395="","",XLOOKUP(M395,selector_18,selector_18_ids,""))</f>
        <v/>
      </c>
      <c r="M395" s="25"/>
      <c r="N395" s="23" t="str">
        <f t="array" ref="N395">IF(O395="","",XLOOKUP(O395,selector_07,selector_07_ids,""))</f>
        <v/>
      </c>
      <c r="O395" s="25"/>
      <c r="P395" s="14"/>
      <c r="Q395" s="14"/>
      <c r="R395" s="23" t="str">
        <f t="array" ref="R395">IF(S395="","",XLOOKUP(S395,selector_04,selector_04_ids,""))</f>
        <v/>
      </c>
      <c r="S395" s="25"/>
      <c r="T395" s="14"/>
      <c r="U395" s="27"/>
      <c r="V395" s="14"/>
    </row>
    <row r="396">
      <c r="A396" s="14"/>
      <c r="B396" s="23" t="str">
        <f>IF($A396="","",'Система'!$B$4)</f>
        <v/>
      </c>
      <c r="C396" s="14"/>
      <c r="D396" s="23" t="str">
        <f t="array" ref="D396">IF(E396="","",XLOOKUP(E396,selector_02,selector_02_ids,""))</f>
        <v/>
      </c>
      <c r="E396" s="25"/>
      <c r="F396" s="14"/>
      <c r="G396" s="14"/>
      <c r="H396" s="14"/>
      <c r="I396" s="14"/>
      <c r="J396" s="14"/>
      <c r="K396" s="14"/>
      <c r="L396" s="23" t="str">
        <f t="array" ref="L396">IF(M396="","",XLOOKUP(M396,selector_18,selector_18_ids,""))</f>
        <v/>
      </c>
      <c r="M396" s="25"/>
      <c r="N396" s="23" t="str">
        <f t="array" ref="N396">IF(O396="","",XLOOKUP(O396,selector_07,selector_07_ids,""))</f>
        <v/>
      </c>
      <c r="O396" s="25"/>
      <c r="P396" s="14"/>
      <c r="Q396" s="14"/>
      <c r="R396" s="23" t="str">
        <f t="array" ref="R396">IF(S396="","",XLOOKUP(S396,selector_04,selector_04_ids,""))</f>
        <v/>
      </c>
      <c r="S396" s="25"/>
      <c r="T396" s="14"/>
      <c r="U396" s="27"/>
      <c r="V396" s="14"/>
    </row>
    <row r="397">
      <c r="A397" s="14"/>
      <c r="B397" s="23" t="str">
        <f>IF($A397="","",'Система'!$B$4)</f>
        <v/>
      </c>
      <c r="C397" s="14"/>
      <c r="D397" s="23" t="str">
        <f t="array" ref="D397">IF(E397="","",XLOOKUP(E397,selector_02,selector_02_ids,""))</f>
        <v/>
      </c>
      <c r="E397" s="25"/>
      <c r="F397" s="14"/>
      <c r="G397" s="14"/>
      <c r="H397" s="14"/>
      <c r="I397" s="14"/>
      <c r="J397" s="14"/>
      <c r="K397" s="14"/>
      <c r="L397" s="23" t="str">
        <f t="array" ref="L397">IF(M397="","",XLOOKUP(M397,selector_18,selector_18_ids,""))</f>
        <v/>
      </c>
      <c r="M397" s="25"/>
      <c r="N397" s="23" t="str">
        <f t="array" ref="N397">IF(O397="","",XLOOKUP(O397,selector_07,selector_07_ids,""))</f>
        <v/>
      </c>
      <c r="O397" s="25"/>
      <c r="P397" s="14"/>
      <c r="Q397" s="14"/>
      <c r="R397" s="23" t="str">
        <f t="array" ref="R397">IF(S397="","",XLOOKUP(S397,selector_04,selector_04_ids,""))</f>
        <v/>
      </c>
      <c r="S397" s="25"/>
      <c r="T397" s="14"/>
      <c r="U397" s="27"/>
      <c r="V397" s="14"/>
    </row>
    <row r="398">
      <c r="A398" s="14"/>
      <c r="B398" s="23" t="str">
        <f>IF($A398="","",'Система'!$B$4)</f>
        <v/>
      </c>
      <c r="C398" s="14"/>
      <c r="D398" s="23" t="str">
        <f t="array" ref="D398">IF(E398="","",XLOOKUP(E398,selector_02,selector_02_ids,""))</f>
        <v/>
      </c>
      <c r="E398" s="25"/>
      <c r="F398" s="14"/>
      <c r="G398" s="14"/>
      <c r="H398" s="14"/>
      <c r="I398" s="14"/>
      <c r="J398" s="14"/>
      <c r="K398" s="14"/>
      <c r="L398" s="23" t="str">
        <f t="array" ref="L398">IF(M398="","",XLOOKUP(M398,selector_18,selector_18_ids,""))</f>
        <v/>
      </c>
      <c r="M398" s="25"/>
      <c r="N398" s="23" t="str">
        <f t="array" ref="N398">IF(O398="","",XLOOKUP(O398,selector_07,selector_07_ids,""))</f>
        <v/>
      </c>
      <c r="O398" s="25"/>
      <c r="P398" s="14"/>
      <c r="Q398" s="14"/>
      <c r="R398" s="23" t="str">
        <f t="array" ref="R398">IF(S398="","",XLOOKUP(S398,selector_04,selector_04_ids,""))</f>
        <v/>
      </c>
      <c r="S398" s="25"/>
      <c r="T398" s="14"/>
      <c r="U398" s="27"/>
      <c r="V398" s="14"/>
    </row>
    <row r="399">
      <c r="A399" s="14"/>
      <c r="B399" s="23" t="str">
        <f>IF($A399="","",'Система'!$B$4)</f>
        <v/>
      </c>
      <c r="C399" s="14"/>
      <c r="D399" s="23" t="str">
        <f t="array" ref="D399">IF(E399="","",XLOOKUP(E399,selector_02,selector_02_ids,""))</f>
        <v/>
      </c>
      <c r="E399" s="25"/>
      <c r="F399" s="14"/>
      <c r="G399" s="14"/>
      <c r="H399" s="14"/>
      <c r="I399" s="14"/>
      <c r="J399" s="14"/>
      <c r="K399" s="14"/>
      <c r="L399" s="23" t="str">
        <f t="array" ref="L399">IF(M399="","",XLOOKUP(M399,selector_18,selector_18_ids,""))</f>
        <v/>
      </c>
      <c r="M399" s="25"/>
      <c r="N399" s="23" t="str">
        <f t="array" ref="N399">IF(O399="","",XLOOKUP(O399,selector_07,selector_07_ids,""))</f>
        <v/>
      </c>
      <c r="O399" s="25"/>
      <c r="P399" s="14"/>
      <c r="Q399" s="14"/>
      <c r="R399" s="23" t="str">
        <f t="array" ref="R399">IF(S399="","",XLOOKUP(S399,selector_04,selector_04_ids,""))</f>
        <v/>
      </c>
      <c r="S399" s="25"/>
      <c r="T399" s="14"/>
      <c r="U399" s="27"/>
      <c r="V399" s="14"/>
    </row>
    <row r="400">
      <c r="A400" s="14"/>
      <c r="B400" s="23" t="str">
        <f>IF($A400="","",'Система'!$B$4)</f>
        <v/>
      </c>
      <c r="C400" s="14"/>
      <c r="D400" s="23" t="str">
        <f t="array" ref="D400">IF(E400="","",XLOOKUP(E400,selector_02,selector_02_ids,""))</f>
        <v/>
      </c>
      <c r="E400" s="25"/>
      <c r="F400" s="14"/>
      <c r="G400" s="14"/>
      <c r="H400" s="14"/>
      <c r="I400" s="14"/>
      <c r="J400" s="14"/>
      <c r="K400" s="14"/>
      <c r="L400" s="23" t="str">
        <f t="array" ref="L400">IF(M400="","",XLOOKUP(M400,selector_18,selector_18_ids,""))</f>
        <v/>
      </c>
      <c r="M400" s="25"/>
      <c r="N400" s="23" t="str">
        <f t="array" ref="N400">IF(O400="","",XLOOKUP(O400,selector_07,selector_07_ids,""))</f>
        <v/>
      </c>
      <c r="O400" s="25"/>
      <c r="P400" s="14"/>
      <c r="Q400" s="14"/>
      <c r="R400" s="23" t="str">
        <f t="array" ref="R400">IF(S400="","",XLOOKUP(S400,selector_04,selector_04_ids,""))</f>
        <v/>
      </c>
      <c r="S400" s="25"/>
      <c r="T400" s="14"/>
      <c r="U400" s="27"/>
      <c r="V400" s="14"/>
    </row>
    <row r="401">
      <c r="A401" s="14"/>
      <c r="B401" s="23" t="str">
        <f>IF($A401="","",'Система'!$B$4)</f>
        <v/>
      </c>
      <c r="C401" s="14"/>
      <c r="D401" s="23" t="str">
        <f t="array" ref="D401">IF(E401="","",XLOOKUP(E401,selector_02,selector_02_ids,""))</f>
        <v/>
      </c>
      <c r="E401" s="25"/>
      <c r="F401" s="14"/>
      <c r="G401" s="14"/>
      <c r="H401" s="14"/>
      <c r="I401" s="14"/>
      <c r="J401" s="14"/>
      <c r="K401" s="14"/>
      <c r="L401" s="23" t="str">
        <f t="array" ref="L401">IF(M401="","",XLOOKUP(M401,selector_18,selector_18_ids,""))</f>
        <v/>
      </c>
      <c r="M401" s="25"/>
      <c r="N401" s="23" t="str">
        <f t="array" ref="N401">IF(O401="","",XLOOKUP(O401,selector_07,selector_07_ids,""))</f>
        <v/>
      </c>
      <c r="O401" s="25"/>
      <c r="P401" s="14"/>
      <c r="Q401" s="14"/>
      <c r="R401" s="23" t="str">
        <f t="array" ref="R401">IF(S401="","",XLOOKUP(S401,selector_04,selector_04_ids,""))</f>
        <v/>
      </c>
      <c r="S401" s="25"/>
      <c r="T401" s="14"/>
      <c r="U401" s="27"/>
      <c r="V401" s="14"/>
    </row>
    <row r="402">
      <c r="A402" s="14"/>
      <c r="B402" s="23" t="str">
        <f>IF($A402="","",'Система'!$B$4)</f>
        <v/>
      </c>
      <c r="C402" s="14"/>
      <c r="D402" s="23" t="str">
        <f t="array" ref="D402">IF(E402="","",XLOOKUP(E402,selector_02,selector_02_ids,""))</f>
        <v/>
      </c>
      <c r="E402" s="25"/>
      <c r="F402" s="14"/>
      <c r="G402" s="14"/>
      <c r="H402" s="14"/>
      <c r="I402" s="14"/>
      <c r="J402" s="14"/>
      <c r="K402" s="14"/>
      <c r="L402" s="23" t="str">
        <f t="array" ref="L402">IF(M402="","",XLOOKUP(M402,selector_18,selector_18_ids,""))</f>
        <v/>
      </c>
      <c r="M402" s="25"/>
      <c r="N402" s="23" t="str">
        <f t="array" ref="N402">IF(O402="","",XLOOKUP(O402,selector_07,selector_07_ids,""))</f>
        <v/>
      </c>
      <c r="O402" s="25"/>
      <c r="P402" s="14"/>
      <c r="Q402" s="14"/>
      <c r="R402" s="23" t="str">
        <f t="array" ref="R402">IF(S402="","",XLOOKUP(S402,selector_04,selector_04_ids,""))</f>
        <v/>
      </c>
      <c r="S402" s="25"/>
      <c r="T402" s="14"/>
      <c r="U402" s="27"/>
      <c r="V402" s="14"/>
    </row>
    <row r="403">
      <c r="A403" s="14"/>
      <c r="B403" s="23" t="str">
        <f>IF($A403="","",'Система'!$B$4)</f>
        <v/>
      </c>
      <c r="C403" s="14"/>
      <c r="D403" s="23" t="str">
        <f t="array" ref="D403">IF(E403="","",XLOOKUP(E403,selector_02,selector_02_ids,""))</f>
        <v/>
      </c>
      <c r="E403" s="25"/>
      <c r="F403" s="14"/>
      <c r="G403" s="14"/>
      <c r="H403" s="14"/>
      <c r="I403" s="14"/>
      <c r="J403" s="14"/>
      <c r="K403" s="14"/>
      <c r="L403" s="23" t="str">
        <f t="array" ref="L403">IF(M403="","",XLOOKUP(M403,selector_18,selector_18_ids,""))</f>
        <v/>
      </c>
      <c r="M403" s="25"/>
      <c r="N403" s="23" t="str">
        <f t="array" ref="N403">IF(O403="","",XLOOKUP(O403,selector_07,selector_07_ids,""))</f>
        <v/>
      </c>
      <c r="O403" s="25"/>
      <c r="P403" s="14"/>
      <c r="Q403" s="14"/>
      <c r="R403" s="23" t="str">
        <f t="array" ref="R403">IF(S403="","",XLOOKUP(S403,selector_04,selector_04_ids,""))</f>
        <v/>
      </c>
      <c r="S403" s="25"/>
      <c r="T403" s="14"/>
      <c r="U403" s="27"/>
      <c r="V403" s="14"/>
    </row>
    <row r="404">
      <c r="A404" s="14"/>
      <c r="B404" s="23" t="str">
        <f>IF($A404="","",'Система'!$B$4)</f>
        <v/>
      </c>
      <c r="C404" s="14"/>
      <c r="D404" s="23" t="str">
        <f t="array" ref="D404">IF(E404="","",XLOOKUP(E404,selector_02,selector_02_ids,""))</f>
        <v/>
      </c>
      <c r="E404" s="25"/>
      <c r="F404" s="14"/>
      <c r="G404" s="14"/>
      <c r="H404" s="14"/>
      <c r="I404" s="14"/>
      <c r="J404" s="14"/>
      <c r="K404" s="14"/>
      <c r="L404" s="23" t="str">
        <f t="array" ref="L404">IF(M404="","",XLOOKUP(M404,selector_18,selector_18_ids,""))</f>
        <v/>
      </c>
      <c r="M404" s="25"/>
      <c r="N404" s="23" t="str">
        <f t="array" ref="N404">IF(O404="","",XLOOKUP(O404,selector_07,selector_07_ids,""))</f>
        <v/>
      </c>
      <c r="O404" s="25"/>
      <c r="P404" s="14"/>
      <c r="Q404" s="14"/>
      <c r="R404" s="23" t="str">
        <f t="array" ref="R404">IF(S404="","",XLOOKUP(S404,selector_04,selector_04_ids,""))</f>
        <v/>
      </c>
      <c r="S404" s="25"/>
      <c r="T404" s="14"/>
      <c r="U404" s="27"/>
      <c r="V404" s="14"/>
    </row>
    <row r="405">
      <c r="A405" s="14"/>
      <c r="B405" s="23" t="str">
        <f>IF($A405="","",'Система'!$B$4)</f>
        <v/>
      </c>
      <c r="C405" s="14"/>
      <c r="D405" s="23" t="str">
        <f t="array" ref="D405">IF(E405="","",XLOOKUP(E405,selector_02,selector_02_ids,""))</f>
        <v/>
      </c>
      <c r="E405" s="25"/>
      <c r="F405" s="14"/>
      <c r="G405" s="14"/>
      <c r="H405" s="14"/>
      <c r="I405" s="14"/>
      <c r="J405" s="14"/>
      <c r="K405" s="14"/>
      <c r="L405" s="23" t="str">
        <f t="array" ref="L405">IF(M405="","",XLOOKUP(M405,selector_18,selector_18_ids,""))</f>
        <v/>
      </c>
      <c r="M405" s="25"/>
      <c r="N405" s="23" t="str">
        <f t="array" ref="N405">IF(O405="","",XLOOKUP(O405,selector_07,selector_07_ids,""))</f>
        <v/>
      </c>
      <c r="O405" s="25"/>
      <c r="P405" s="14"/>
      <c r="Q405" s="14"/>
      <c r="R405" s="23" t="str">
        <f t="array" ref="R405">IF(S405="","",XLOOKUP(S405,selector_04,selector_04_ids,""))</f>
        <v/>
      </c>
      <c r="S405" s="25"/>
      <c r="T405" s="14"/>
      <c r="U405" s="27"/>
      <c r="V405" s="14"/>
    </row>
    <row r="406">
      <c r="A406" s="14"/>
      <c r="B406" s="23" t="str">
        <f>IF($A406="","",'Система'!$B$4)</f>
        <v/>
      </c>
      <c r="C406" s="14"/>
      <c r="D406" s="23" t="str">
        <f t="array" ref="D406">IF(E406="","",XLOOKUP(E406,selector_02,selector_02_ids,""))</f>
        <v/>
      </c>
      <c r="E406" s="25"/>
      <c r="F406" s="14"/>
      <c r="G406" s="14"/>
      <c r="H406" s="14"/>
      <c r="I406" s="14"/>
      <c r="J406" s="14"/>
      <c r="K406" s="14"/>
      <c r="L406" s="23" t="str">
        <f t="array" ref="L406">IF(M406="","",XLOOKUP(M406,selector_18,selector_18_ids,""))</f>
        <v/>
      </c>
      <c r="M406" s="25"/>
      <c r="N406" s="23" t="str">
        <f t="array" ref="N406">IF(O406="","",XLOOKUP(O406,selector_07,selector_07_ids,""))</f>
        <v/>
      </c>
      <c r="O406" s="25"/>
      <c r="P406" s="14"/>
      <c r="Q406" s="14"/>
      <c r="R406" s="23" t="str">
        <f t="array" ref="R406">IF(S406="","",XLOOKUP(S406,selector_04,selector_04_ids,""))</f>
        <v/>
      </c>
      <c r="S406" s="25"/>
      <c r="T406" s="14"/>
      <c r="U406" s="27"/>
      <c r="V406" s="14"/>
    </row>
    <row r="407">
      <c r="A407" s="14"/>
      <c r="B407" s="23" t="str">
        <f>IF($A407="","",'Система'!$B$4)</f>
        <v/>
      </c>
      <c r="C407" s="14"/>
      <c r="D407" s="23" t="str">
        <f t="array" ref="D407">IF(E407="","",XLOOKUP(E407,selector_02,selector_02_ids,""))</f>
        <v/>
      </c>
      <c r="E407" s="25"/>
      <c r="F407" s="14"/>
      <c r="G407" s="14"/>
      <c r="H407" s="14"/>
      <c r="I407" s="14"/>
      <c r="J407" s="14"/>
      <c r="K407" s="14"/>
      <c r="L407" s="23" t="str">
        <f t="array" ref="L407">IF(M407="","",XLOOKUP(M407,selector_18,selector_18_ids,""))</f>
        <v/>
      </c>
      <c r="M407" s="25"/>
      <c r="N407" s="23" t="str">
        <f t="array" ref="N407">IF(O407="","",XLOOKUP(O407,selector_07,selector_07_ids,""))</f>
        <v/>
      </c>
      <c r="O407" s="25"/>
      <c r="P407" s="14"/>
      <c r="Q407" s="14"/>
      <c r="R407" s="23" t="str">
        <f t="array" ref="R407">IF(S407="","",XLOOKUP(S407,selector_04,selector_04_ids,""))</f>
        <v/>
      </c>
      <c r="S407" s="25"/>
      <c r="T407" s="14"/>
      <c r="U407" s="27"/>
      <c r="V407" s="14"/>
    </row>
    <row r="408">
      <c r="A408" s="14"/>
      <c r="B408" s="23" t="str">
        <f>IF($A408="","",'Система'!$B$4)</f>
        <v/>
      </c>
      <c r="C408" s="14"/>
      <c r="D408" s="23" t="str">
        <f t="array" ref="D408">IF(E408="","",XLOOKUP(E408,selector_02,selector_02_ids,""))</f>
        <v/>
      </c>
      <c r="E408" s="25"/>
      <c r="F408" s="14"/>
      <c r="G408" s="14"/>
      <c r="H408" s="14"/>
      <c r="I408" s="14"/>
      <c r="J408" s="14"/>
      <c r="K408" s="14"/>
      <c r="L408" s="23" t="str">
        <f t="array" ref="L408">IF(M408="","",XLOOKUP(M408,selector_18,selector_18_ids,""))</f>
        <v/>
      </c>
      <c r="M408" s="25"/>
      <c r="N408" s="23" t="str">
        <f t="array" ref="N408">IF(O408="","",XLOOKUP(O408,selector_07,selector_07_ids,""))</f>
        <v/>
      </c>
      <c r="O408" s="25"/>
      <c r="P408" s="14"/>
      <c r="Q408" s="14"/>
      <c r="R408" s="23" t="str">
        <f t="array" ref="R408">IF(S408="","",XLOOKUP(S408,selector_04,selector_04_ids,""))</f>
        <v/>
      </c>
      <c r="S408" s="25"/>
      <c r="T408" s="14"/>
      <c r="U408" s="27"/>
      <c r="V408" s="14"/>
    </row>
    <row r="409">
      <c r="A409" s="14"/>
      <c r="B409" s="23" t="str">
        <f>IF($A409="","",'Система'!$B$4)</f>
        <v/>
      </c>
      <c r="C409" s="14"/>
      <c r="D409" s="23" t="str">
        <f t="array" ref="D409">IF(E409="","",XLOOKUP(E409,selector_02,selector_02_ids,""))</f>
        <v/>
      </c>
      <c r="E409" s="25"/>
      <c r="F409" s="14"/>
      <c r="G409" s="14"/>
      <c r="H409" s="14"/>
      <c r="I409" s="14"/>
      <c r="J409" s="14"/>
      <c r="K409" s="14"/>
      <c r="L409" s="23" t="str">
        <f t="array" ref="L409">IF(M409="","",XLOOKUP(M409,selector_18,selector_18_ids,""))</f>
        <v/>
      </c>
      <c r="M409" s="25"/>
      <c r="N409" s="23" t="str">
        <f t="array" ref="N409">IF(O409="","",XLOOKUP(O409,selector_07,selector_07_ids,""))</f>
        <v/>
      </c>
      <c r="O409" s="25"/>
      <c r="P409" s="14"/>
      <c r="Q409" s="14"/>
      <c r="R409" s="23" t="str">
        <f t="array" ref="R409">IF(S409="","",XLOOKUP(S409,selector_04,selector_04_ids,""))</f>
        <v/>
      </c>
      <c r="S409" s="25"/>
      <c r="T409" s="14"/>
      <c r="U409" s="27"/>
      <c r="V409" s="14"/>
    </row>
    <row r="410">
      <c r="A410" s="14"/>
      <c r="B410" s="23" t="str">
        <f>IF($A410="","",'Система'!$B$4)</f>
        <v/>
      </c>
      <c r="C410" s="14"/>
      <c r="D410" s="23" t="str">
        <f t="array" ref="D410">IF(E410="","",XLOOKUP(E410,selector_02,selector_02_ids,""))</f>
        <v/>
      </c>
      <c r="E410" s="25"/>
      <c r="F410" s="14"/>
      <c r="G410" s="14"/>
      <c r="H410" s="14"/>
      <c r="I410" s="14"/>
      <c r="J410" s="14"/>
      <c r="K410" s="14"/>
      <c r="L410" s="23" t="str">
        <f t="array" ref="L410">IF(M410="","",XLOOKUP(M410,selector_18,selector_18_ids,""))</f>
        <v/>
      </c>
      <c r="M410" s="25"/>
      <c r="N410" s="23" t="str">
        <f t="array" ref="N410">IF(O410="","",XLOOKUP(O410,selector_07,selector_07_ids,""))</f>
        <v/>
      </c>
      <c r="O410" s="25"/>
      <c r="P410" s="14"/>
      <c r="Q410" s="14"/>
      <c r="R410" s="23" t="str">
        <f t="array" ref="R410">IF(S410="","",XLOOKUP(S410,selector_04,selector_04_ids,""))</f>
        <v/>
      </c>
      <c r="S410" s="25"/>
      <c r="T410" s="14"/>
      <c r="U410" s="27"/>
      <c r="V410" s="14"/>
    </row>
    <row r="411">
      <c r="A411" s="14"/>
      <c r="B411" s="23" t="str">
        <f>IF($A411="","",'Система'!$B$4)</f>
        <v/>
      </c>
      <c r="C411" s="14"/>
      <c r="D411" s="23" t="str">
        <f t="array" ref="D411">IF(E411="","",XLOOKUP(E411,selector_02,selector_02_ids,""))</f>
        <v/>
      </c>
      <c r="E411" s="25"/>
      <c r="F411" s="14"/>
      <c r="G411" s="14"/>
      <c r="H411" s="14"/>
      <c r="I411" s="14"/>
      <c r="J411" s="14"/>
      <c r="K411" s="14"/>
      <c r="L411" s="23" t="str">
        <f t="array" ref="L411">IF(M411="","",XLOOKUP(M411,selector_18,selector_18_ids,""))</f>
        <v/>
      </c>
      <c r="M411" s="25"/>
      <c r="N411" s="23" t="str">
        <f t="array" ref="N411">IF(O411="","",XLOOKUP(O411,selector_07,selector_07_ids,""))</f>
        <v/>
      </c>
      <c r="O411" s="25"/>
      <c r="P411" s="14"/>
      <c r="Q411" s="14"/>
      <c r="R411" s="23" t="str">
        <f t="array" ref="R411">IF(S411="","",XLOOKUP(S411,selector_04,selector_04_ids,""))</f>
        <v/>
      </c>
      <c r="S411" s="25"/>
      <c r="T411" s="14"/>
      <c r="U411" s="27"/>
      <c r="V411" s="14"/>
    </row>
    <row r="412">
      <c r="A412" s="14"/>
      <c r="B412" s="23" t="str">
        <f>IF($A412="","",'Система'!$B$4)</f>
        <v/>
      </c>
      <c r="C412" s="14"/>
      <c r="D412" s="23" t="str">
        <f t="array" ref="D412">IF(E412="","",XLOOKUP(E412,selector_02,selector_02_ids,""))</f>
        <v/>
      </c>
      <c r="E412" s="25"/>
      <c r="F412" s="14"/>
      <c r="G412" s="14"/>
      <c r="H412" s="14"/>
      <c r="I412" s="14"/>
      <c r="J412" s="14"/>
      <c r="K412" s="14"/>
      <c r="L412" s="23" t="str">
        <f t="array" ref="L412">IF(M412="","",XLOOKUP(M412,selector_18,selector_18_ids,""))</f>
        <v/>
      </c>
      <c r="M412" s="25"/>
      <c r="N412" s="23" t="str">
        <f t="array" ref="N412">IF(O412="","",XLOOKUP(O412,selector_07,selector_07_ids,""))</f>
        <v/>
      </c>
      <c r="O412" s="25"/>
      <c r="P412" s="14"/>
      <c r="Q412" s="14"/>
      <c r="R412" s="23" t="str">
        <f t="array" ref="R412">IF(S412="","",XLOOKUP(S412,selector_04,selector_04_ids,""))</f>
        <v/>
      </c>
      <c r="S412" s="25"/>
      <c r="T412" s="14"/>
      <c r="U412" s="27"/>
      <c r="V412" s="14"/>
    </row>
    <row r="413">
      <c r="A413" s="14"/>
      <c r="B413" s="23" t="str">
        <f>IF($A413="","",'Система'!$B$4)</f>
        <v/>
      </c>
      <c r="C413" s="14"/>
      <c r="D413" s="23" t="str">
        <f t="array" ref="D413">IF(E413="","",XLOOKUP(E413,selector_02,selector_02_ids,""))</f>
        <v/>
      </c>
      <c r="E413" s="25"/>
      <c r="F413" s="14"/>
      <c r="G413" s="14"/>
      <c r="H413" s="14"/>
      <c r="I413" s="14"/>
      <c r="J413" s="14"/>
      <c r="K413" s="14"/>
      <c r="L413" s="23" t="str">
        <f t="array" ref="L413">IF(M413="","",XLOOKUP(M413,selector_18,selector_18_ids,""))</f>
        <v/>
      </c>
      <c r="M413" s="25"/>
      <c r="N413" s="23" t="str">
        <f t="array" ref="N413">IF(O413="","",XLOOKUP(O413,selector_07,selector_07_ids,""))</f>
        <v/>
      </c>
      <c r="O413" s="25"/>
      <c r="P413" s="14"/>
      <c r="Q413" s="14"/>
      <c r="R413" s="23" t="str">
        <f t="array" ref="R413">IF(S413="","",XLOOKUP(S413,selector_04,selector_04_ids,""))</f>
        <v/>
      </c>
      <c r="S413" s="25"/>
      <c r="T413" s="14"/>
      <c r="U413" s="27"/>
      <c r="V413" s="14"/>
    </row>
    <row r="414">
      <c r="A414" s="14"/>
      <c r="B414" s="23" t="str">
        <f>IF($A414="","",'Система'!$B$4)</f>
        <v/>
      </c>
      <c r="C414" s="14"/>
      <c r="D414" s="23" t="str">
        <f t="array" ref="D414">IF(E414="","",XLOOKUP(E414,selector_02,selector_02_ids,""))</f>
        <v/>
      </c>
      <c r="E414" s="25"/>
      <c r="F414" s="14"/>
      <c r="G414" s="14"/>
      <c r="H414" s="14"/>
      <c r="I414" s="14"/>
      <c r="J414" s="14"/>
      <c r="K414" s="14"/>
      <c r="L414" s="23" t="str">
        <f t="array" ref="L414">IF(M414="","",XLOOKUP(M414,selector_18,selector_18_ids,""))</f>
        <v/>
      </c>
      <c r="M414" s="25"/>
      <c r="N414" s="23" t="str">
        <f t="array" ref="N414">IF(O414="","",XLOOKUP(O414,selector_07,selector_07_ids,""))</f>
        <v/>
      </c>
      <c r="O414" s="25"/>
      <c r="P414" s="14"/>
      <c r="Q414" s="14"/>
      <c r="R414" s="23" t="str">
        <f t="array" ref="R414">IF(S414="","",XLOOKUP(S414,selector_04,selector_04_ids,""))</f>
        <v/>
      </c>
      <c r="S414" s="25"/>
      <c r="T414" s="14"/>
      <c r="U414" s="27"/>
      <c r="V414" s="14"/>
    </row>
    <row r="415">
      <c r="A415" s="14"/>
      <c r="B415" s="23" t="str">
        <f>IF($A415="","",'Система'!$B$4)</f>
        <v/>
      </c>
      <c r="C415" s="14"/>
      <c r="D415" s="23" t="str">
        <f t="array" ref="D415">IF(E415="","",XLOOKUP(E415,selector_02,selector_02_ids,""))</f>
        <v/>
      </c>
      <c r="E415" s="25"/>
      <c r="F415" s="14"/>
      <c r="G415" s="14"/>
      <c r="H415" s="14"/>
      <c r="I415" s="14"/>
      <c r="J415" s="14"/>
      <c r="K415" s="14"/>
      <c r="L415" s="23" t="str">
        <f t="array" ref="L415">IF(M415="","",XLOOKUP(M415,selector_18,selector_18_ids,""))</f>
        <v/>
      </c>
      <c r="M415" s="25"/>
      <c r="N415" s="23" t="str">
        <f t="array" ref="N415">IF(O415="","",XLOOKUP(O415,selector_07,selector_07_ids,""))</f>
        <v/>
      </c>
      <c r="O415" s="25"/>
      <c r="P415" s="14"/>
      <c r="Q415" s="14"/>
      <c r="R415" s="23" t="str">
        <f t="array" ref="R415">IF(S415="","",XLOOKUP(S415,selector_04,selector_04_ids,""))</f>
        <v/>
      </c>
      <c r="S415" s="25"/>
      <c r="T415" s="14"/>
      <c r="U415" s="27"/>
      <c r="V415" s="14"/>
    </row>
    <row r="416">
      <c r="A416" s="14"/>
      <c r="B416" s="23" t="str">
        <f>IF($A416="","",'Система'!$B$4)</f>
        <v/>
      </c>
      <c r="C416" s="14"/>
      <c r="D416" s="23" t="str">
        <f t="array" ref="D416">IF(E416="","",XLOOKUP(E416,selector_02,selector_02_ids,""))</f>
        <v/>
      </c>
      <c r="E416" s="25"/>
      <c r="F416" s="14"/>
      <c r="G416" s="14"/>
      <c r="H416" s="14"/>
      <c r="I416" s="14"/>
      <c r="J416" s="14"/>
      <c r="K416" s="14"/>
      <c r="L416" s="23" t="str">
        <f t="array" ref="L416">IF(M416="","",XLOOKUP(M416,selector_18,selector_18_ids,""))</f>
        <v/>
      </c>
      <c r="M416" s="25"/>
      <c r="N416" s="23" t="str">
        <f t="array" ref="N416">IF(O416="","",XLOOKUP(O416,selector_07,selector_07_ids,""))</f>
        <v/>
      </c>
      <c r="O416" s="25"/>
      <c r="P416" s="14"/>
      <c r="Q416" s="14"/>
      <c r="R416" s="23" t="str">
        <f t="array" ref="R416">IF(S416="","",XLOOKUP(S416,selector_04,selector_04_ids,""))</f>
        <v/>
      </c>
      <c r="S416" s="25"/>
      <c r="T416" s="14"/>
      <c r="U416" s="27"/>
      <c r="V416" s="14"/>
    </row>
    <row r="417">
      <c r="A417" s="14"/>
      <c r="B417" s="23" t="str">
        <f>IF($A417="","",'Система'!$B$4)</f>
        <v/>
      </c>
      <c r="C417" s="14"/>
      <c r="D417" s="23" t="str">
        <f t="array" ref="D417">IF(E417="","",XLOOKUP(E417,selector_02,selector_02_ids,""))</f>
        <v/>
      </c>
      <c r="E417" s="25"/>
      <c r="F417" s="14"/>
      <c r="G417" s="14"/>
      <c r="H417" s="14"/>
      <c r="I417" s="14"/>
      <c r="J417" s="14"/>
      <c r="K417" s="14"/>
      <c r="L417" s="23" t="str">
        <f t="array" ref="L417">IF(M417="","",XLOOKUP(M417,selector_18,selector_18_ids,""))</f>
        <v/>
      </c>
      <c r="M417" s="25"/>
      <c r="N417" s="23" t="str">
        <f t="array" ref="N417">IF(O417="","",XLOOKUP(O417,selector_07,selector_07_ids,""))</f>
        <v/>
      </c>
      <c r="O417" s="25"/>
      <c r="P417" s="14"/>
      <c r="Q417" s="14"/>
      <c r="R417" s="23" t="str">
        <f t="array" ref="R417">IF(S417="","",XLOOKUP(S417,selector_04,selector_04_ids,""))</f>
        <v/>
      </c>
      <c r="S417" s="25"/>
      <c r="T417" s="14"/>
      <c r="U417" s="27"/>
      <c r="V417" s="14"/>
    </row>
    <row r="418">
      <c r="A418" s="14"/>
      <c r="B418" s="23" t="str">
        <f>IF($A418="","",'Система'!$B$4)</f>
        <v/>
      </c>
      <c r="C418" s="14"/>
      <c r="D418" s="23" t="str">
        <f t="array" ref="D418">IF(E418="","",XLOOKUP(E418,selector_02,selector_02_ids,""))</f>
        <v/>
      </c>
      <c r="E418" s="25"/>
      <c r="F418" s="14"/>
      <c r="G418" s="14"/>
      <c r="H418" s="14"/>
      <c r="I418" s="14"/>
      <c r="J418" s="14"/>
      <c r="K418" s="14"/>
      <c r="L418" s="23" t="str">
        <f t="array" ref="L418">IF(M418="","",XLOOKUP(M418,selector_18,selector_18_ids,""))</f>
        <v/>
      </c>
      <c r="M418" s="25"/>
      <c r="N418" s="23" t="str">
        <f t="array" ref="N418">IF(O418="","",XLOOKUP(O418,selector_07,selector_07_ids,""))</f>
        <v/>
      </c>
      <c r="O418" s="25"/>
      <c r="P418" s="14"/>
      <c r="Q418" s="14"/>
      <c r="R418" s="23" t="str">
        <f t="array" ref="R418">IF(S418="","",XLOOKUP(S418,selector_04,selector_04_ids,""))</f>
        <v/>
      </c>
      <c r="S418" s="25"/>
      <c r="T418" s="14"/>
      <c r="U418" s="27"/>
      <c r="V418" s="14"/>
    </row>
    <row r="419">
      <c r="A419" s="14"/>
      <c r="B419" s="23" t="str">
        <f>IF($A419="","",'Система'!$B$4)</f>
        <v/>
      </c>
      <c r="C419" s="14"/>
      <c r="D419" s="23" t="str">
        <f t="array" ref="D419">IF(E419="","",XLOOKUP(E419,selector_02,selector_02_ids,""))</f>
        <v/>
      </c>
      <c r="E419" s="25"/>
      <c r="F419" s="14"/>
      <c r="G419" s="14"/>
      <c r="H419" s="14"/>
      <c r="I419" s="14"/>
      <c r="J419" s="14"/>
      <c r="K419" s="14"/>
      <c r="L419" s="23" t="str">
        <f t="array" ref="L419">IF(M419="","",XLOOKUP(M419,selector_18,selector_18_ids,""))</f>
        <v/>
      </c>
      <c r="M419" s="25"/>
      <c r="N419" s="23" t="str">
        <f t="array" ref="N419">IF(O419="","",XLOOKUP(O419,selector_07,selector_07_ids,""))</f>
        <v/>
      </c>
      <c r="O419" s="25"/>
      <c r="P419" s="14"/>
      <c r="Q419" s="14"/>
      <c r="R419" s="23" t="str">
        <f t="array" ref="R419">IF(S419="","",XLOOKUP(S419,selector_04,selector_04_ids,""))</f>
        <v/>
      </c>
      <c r="S419" s="25"/>
      <c r="T419" s="14"/>
      <c r="U419" s="27"/>
      <c r="V419" s="14"/>
    </row>
    <row r="420">
      <c r="A420" s="14"/>
      <c r="B420" s="23" t="str">
        <f>IF($A420="","",'Система'!$B$4)</f>
        <v/>
      </c>
      <c r="C420" s="14"/>
      <c r="D420" s="23" t="str">
        <f t="array" ref="D420">IF(E420="","",XLOOKUP(E420,selector_02,selector_02_ids,""))</f>
        <v/>
      </c>
      <c r="E420" s="25"/>
      <c r="F420" s="14"/>
      <c r="G420" s="14"/>
      <c r="H420" s="14"/>
      <c r="I420" s="14"/>
      <c r="J420" s="14"/>
      <c r="K420" s="14"/>
      <c r="L420" s="23" t="str">
        <f t="array" ref="L420">IF(M420="","",XLOOKUP(M420,selector_18,selector_18_ids,""))</f>
        <v/>
      </c>
      <c r="M420" s="25"/>
      <c r="N420" s="23" t="str">
        <f t="array" ref="N420">IF(O420="","",XLOOKUP(O420,selector_07,selector_07_ids,""))</f>
        <v/>
      </c>
      <c r="O420" s="25"/>
      <c r="P420" s="14"/>
      <c r="Q420" s="14"/>
      <c r="R420" s="23" t="str">
        <f t="array" ref="R420">IF(S420="","",XLOOKUP(S420,selector_04,selector_04_ids,""))</f>
        <v/>
      </c>
      <c r="S420" s="25"/>
      <c r="T420" s="14"/>
      <c r="U420" s="27"/>
      <c r="V420" s="14"/>
    </row>
    <row r="421">
      <c r="A421" s="14"/>
      <c r="B421" s="23" t="str">
        <f>IF($A421="","",'Система'!$B$4)</f>
        <v/>
      </c>
      <c r="C421" s="14"/>
      <c r="D421" s="23" t="str">
        <f t="array" ref="D421">IF(E421="","",XLOOKUP(E421,selector_02,selector_02_ids,""))</f>
        <v/>
      </c>
      <c r="E421" s="25"/>
      <c r="F421" s="14"/>
      <c r="G421" s="14"/>
      <c r="H421" s="14"/>
      <c r="I421" s="14"/>
      <c r="J421" s="14"/>
      <c r="K421" s="14"/>
      <c r="L421" s="23" t="str">
        <f t="array" ref="L421">IF(M421="","",XLOOKUP(M421,selector_18,selector_18_ids,""))</f>
        <v/>
      </c>
      <c r="M421" s="25"/>
      <c r="N421" s="23" t="str">
        <f t="array" ref="N421">IF(O421="","",XLOOKUP(O421,selector_07,selector_07_ids,""))</f>
        <v/>
      </c>
      <c r="O421" s="25"/>
      <c r="P421" s="14"/>
      <c r="Q421" s="14"/>
      <c r="R421" s="23" t="str">
        <f t="array" ref="R421">IF(S421="","",XLOOKUP(S421,selector_04,selector_04_ids,""))</f>
        <v/>
      </c>
      <c r="S421" s="25"/>
      <c r="T421" s="14"/>
      <c r="U421" s="27"/>
      <c r="V421" s="14"/>
    </row>
    <row r="422">
      <c r="A422" s="14"/>
      <c r="B422" s="23" t="str">
        <f>IF($A422="","",'Система'!$B$4)</f>
        <v/>
      </c>
      <c r="C422" s="14"/>
      <c r="D422" s="23" t="str">
        <f t="array" ref="D422">IF(E422="","",XLOOKUP(E422,selector_02,selector_02_ids,""))</f>
        <v/>
      </c>
      <c r="E422" s="25"/>
      <c r="F422" s="14"/>
      <c r="G422" s="14"/>
      <c r="H422" s="14"/>
      <c r="I422" s="14"/>
      <c r="J422" s="14"/>
      <c r="K422" s="14"/>
      <c r="L422" s="23" t="str">
        <f t="array" ref="L422">IF(M422="","",XLOOKUP(M422,selector_18,selector_18_ids,""))</f>
        <v/>
      </c>
      <c r="M422" s="25"/>
      <c r="N422" s="23" t="str">
        <f t="array" ref="N422">IF(O422="","",XLOOKUP(O422,selector_07,selector_07_ids,""))</f>
        <v/>
      </c>
      <c r="O422" s="25"/>
      <c r="P422" s="14"/>
      <c r="Q422" s="14"/>
      <c r="R422" s="23" t="str">
        <f t="array" ref="R422">IF(S422="","",XLOOKUP(S422,selector_04,selector_04_ids,""))</f>
        <v/>
      </c>
      <c r="S422" s="25"/>
      <c r="T422" s="14"/>
      <c r="U422" s="27"/>
      <c r="V422" s="14"/>
    </row>
    <row r="423">
      <c r="A423" s="14"/>
      <c r="B423" s="23" t="str">
        <f>IF($A423="","",'Система'!$B$4)</f>
        <v/>
      </c>
      <c r="C423" s="14"/>
      <c r="D423" s="23" t="str">
        <f t="array" ref="D423">IF(E423="","",XLOOKUP(E423,selector_02,selector_02_ids,""))</f>
        <v/>
      </c>
      <c r="E423" s="25"/>
      <c r="F423" s="14"/>
      <c r="G423" s="14"/>
      <c r="H423" s="14"/>
      <c r="I423" s="14"/>
      <c r="J423" s="14"/>
      <c r="K423" s="14"/>
      <c r="L423" s="23" t="str">
        <f t="array" ref="L423">IF(M423="","",XLOOKUP(M423,selector_18,selector_18_ids,""))</f>
        <v/>
      </c>
      <c r="M423" s="25"/>
      <c r="N423" s="23" t="str">
        <f t="array" ref="N423">IF(O423="","",XLOOKUP(O423,selector_07,selector_07_ids,""))</f>
        <v/>
      </c>
      <c r="O423" s="25"/>
      <c r="P423" s="14"/>
      <c r="Q423" s="14"/>
      <c r="R423" s="23" t="str">
        <f t="array" ref="R423">IF(S423="","",XLOOKUP(S423,selector_04,selector_04_ids,""))</f>
        <v/>
      </c>
      <c r="S423" s="25"/>
      <c r="T423" s="14"/>
      <c r="U423" s="27"/>
      <c r="V423" s="14"/>
    </row>
    <row r="424">
      <c r="A424" s="14"/>
      <c r="B424" s="23" t="str">
        <f>IF($A424="","",'Система'!$B$4)</f>
        <v/>
      </c>
      <c r="C424" s="14"/>
      <c r="D424" s="23" t="str">
        <f t="array" ref="D424">IF(E424="","",XLOOKUP(E424,selector_02,selector_02_ids,""))</f>
        <v/>
      </c>
      <c r="E424" s="25"/>
      <c r="F424" s="14"/>
      <c r="G424" s="14"/>
      <c r="H424" s="14"/>
      <c r="I424" s="14"/>
      <c r="J424" s="14"/>
      <c r="K424" s="14"/>
      <c r="L424" s="23" t="str">
        <f t="array" ref="L424">IF(M424="","",XLOOKUP(M424,selector_18,selector_18_ids,""))</f>
        <v/>
      </c>
      <c r="M424" s="25"/>
      <c r="N424" s="23" t="str">
        <f t="array" ref="N424">IF(O424="","",XLOOKUP(O424,selector_07,selector_07_ids,""))</f>
        <v/>
      </c>
      <c r="O424" s="25"/>
      <c r="P424" s="14"/>
      <c r="Q424" s="14"/>
      <c r="R424" s="23" t="str">
        <f t="array" ref="R424">IF(S424="","",XLOOKUP(S424,selector_04,selector_04_ids,""))</f>
        <v/>
      </c>
      <c r="S424" s="25"/>
      <c r="T424" s="14"/>
      <c r="U424" s="27"/>
      <c r="V424" s="14"/>
    </row>
    <row r="425">
      <c r="A425" s="14"/>
      <c r="B425" s="23" t="str">
        <f>IF($A425="","",'Система'!$B$4)</f>
        <v/>
      </c>
      <c r="C425" s="14"/>
      <c r="D425" s="23" t="str">
        <f t="array" ref="D425">IF(E425="","",XLOOKUP(E425,selector_02,selector_02_ids,""))</f>
        <v/>
      </c>
      <c r="E425" s="25"/>
      <c r="F425" s="14"/>
      <c r="G425" s="14"/>
      <c r="H425" s="14"/>
      <c r="I425" s="14"/>
      <c r="J425" s="14"/>
      <c r="K425" s="14"/>
      <c r="L425" s="23" t="str">
        <f t="array" ref="L425">IF(M425="","",XLOOKUP(M425,selector_18,selector_18_ids,""))</f>
        <v/>
      </c>
      <c r="M425" s="25"/>
      <c r="N425" s="23" t="str">
        <f t="array" ref="N425">IF(O425="","",XLOOKUP(O425,selector_07,selector_07_ids,""))</f>
        <v/>
      </c>
      <c r="O425" s="25"/>
      <c r="P425" s="14"/>
      <c r="Q425" s="14"/>
      <c r="R425" s="23" t="str">
        <f t="array" ref="R425">IF(S425="","",XLOOKUP(S425,selector_04,selector_04_ids,""))</f>
        <v/>
      </c>
      <c r="S425" s="25"/>
      <c r="T425" s="14"/>
      <c r="U425" s="27"/>
      <c r="V425" s="14"/>
    </row>
    <row r="426">
      <c r="A426" s="14"/>
      <c r="B426" s="23" t="str">
        <f>IF($A426="","",'Система'!$B$4)</f>
        <v/>
      </c>
      <c r="C426" s="14"/>
      <c r="D426" s="23" t="str">
        <f t="array" ref="D426">IF(E426="","",XLOOKUP(E426,selector_02,selector_02_ids,""))</f>
        <v/>
      </c>
      <c r="E426" s="25"/>
      <c r="F426" s="14"/>
      <c r="G426" s="14"/>
      <c r="H426" s="14"/>
      <c r="I426" s="14"/>
      <c r="J426" s="14"/>
      <c r="K426" s="14"/>
      <c r="L426" s="23" t="str">
        <f t="array" ref="L426">IF(M426="","",XLOOKUP(M426,selector_18,selector_18_ids,""))</f>
        <v/>
      </c>
      <c r="M426" s="25"/>
      <c r="N426" s="23" t="str">
        <f t="array" ref="N426">IF(O426="","",XLOOKUP(O426,selector_07,selector_07_ids,""))</f>
        <v/>
      </c>
      <c r="O426" s="25"/>
      <c r="P426" s="14"/>
      <c r="Q426" s="14"/>
      <c r="R426" s="23" t="str">
        <f t="array" ref="R426">IF(S426="","",XLOOKUP(S426,selector_04,selector_04_ids,""))</f>
        <v/>
      </c>
      <c r="S426" s="25"/>
      <c r="T426" s="14"/>
      <c r="U426" s="27"/>
      <c r="V426" s="14"/>
    </row>
    <row r="427">
      <c r="A427" s="14"/>
      <c r="B427" s="23" t="str">
        <f>IF($A427="","",'Система'!$B$4)</f>
        <v/>
      </c>
      <c r="C427" s="14"/>
      <c r="D427" s="23" t="str">
        <f t="array" ref="D427">IF(E427="","",XLOOKUP(E427,selector_02,selector_02_ids,""))</f>
        <v/>
      </c>
      <c r="E427" s="25"/>
      <c r="F427" s="14"/>
      <c r="G427" s="14"/>
      <c r="H427" s="14"/>
      <c r="I427" s="14"/>
      <c r="J427" s="14"/>
      <c r="K427" s="14"/>
      <c r="L427" s="23" t="str">
        <f t="array" ref="L427">IF(M427="","",XLOOKUP(M427,selector_18,selector_18_ids,""))</f>
        <v/>
      </c>
      <c r="M427" s="25"/>
      <c r="N427" s="23" t="str">
        <f t="array" ref="N427">IF(O427="","",XLOOKUP(O427,selector_07,selector_07_ids,""))</f>
        <v/>
      </c>
      <c r="O427" s="25"/>
      <c r="P427" s="14"/>
      <c r="Q427" s="14"/>
      <c r="R427" s="23" t="str">
        <f t="array" ref="R427">IF(S427="","",XLOOKUP(S427,selector_04,selector_04_ids,""))</f>
        <v/>
      </c>
      <c r="S427" s="25"/>
      <c r="T427" s="14"/>
      <c r="U427" s="27"/>
      <c r="V427" s="14"/>
    </row>
    <row r="428">
      <c r="A428" s="14"/>
      <c r="B428" s="23" t="str">
        <f>IF($A428="","",'Система'!$B$4)</f>
        <v/>
      </c>
      <c r="C428" s="14"/>
      <c r="D428" s="23" t="str">
        <f t="array" ref="D428">IF(E428="","",XLOOKUP(E428,selector_02,selector_02_ids,""))</f>
        <v/>
      </c>
      <c r="E428" s="25"/>
      <c r="F428" s="14"/>
      <c r="G428" s="14"/>
      <c r="H428" s="14"/>
      <c r="I428" s="14"/>
      <c r="J428" s="14"/>
      <c r="K428" s="14"/>
      <c r="L428" s="23" t="str">
        <f t="array" ref="L428">IF(M428="","",XLOOKUP(M428,selector_18,selector_18_ids,""))</f>
        <v/>
      </c>
      <c r="M428" s="25"/>
      <c r="N428" s="23" t="str">
        <f t="array" ref="N428">IF(O428="","",XLOOKUP(O428,selector_07,selector_07_ids,""))</f>
        <v/>
      </c>
      <c r="O428" s="25"/>
      <c r="P428" s="14"/>
      <c r="Q428" s="14"/>
      <c r="R428" s="23" t="str">
        <f t="array" ref="R428">IF(S428="","",XLOOKUP(S428,selector_04,selector_04_ids,""))</f>
        <v/>
      </c>
      <c r="S428" s="25"/>
      <c r="T428" s="14"/>
      <c r="U428" s="27"/>
      <c r="V428" s="14"/>
    </row>
    <row r="429">
      <c r="A429" s="14"/>
      <c r="B429" s="23" t="str">
        <f>IF($A429="","",'Система'!$B$4)</f>
        <v/>
      </c>
      <c r="C429" s="14"/>
      <c r="D429" s="23" t="str">
        <f t="array" ref="D429">IF(E429="","",XLOOKUP(E429,selector_02,selector_02_ids,""))</f>
        <v/>
      </c>
      <c r="E429" s="25"/>
      <c r="F429" s="14"/>
      <c r="G429" s="14"/>
      <c r="H429" s="14"/>
      <c r="I429" s="14"/>
      <c r="J429" s="14"/>
      <c r="K429" s="14"/>
      <c r="L429" s="23" t="str">
        <f t="array" ref="L429">IF(M429="","",XLOOKUP(M429,selector_18,selector_18_ids,""))</f>
        <v/>
      </c>
      <c r="M429" s="25"/>
      <c r="N429" s="23" t="str">
        <f t="array" ref="N429">IF(O429="","",XLOOKUP(O429,selector_07,selector_07_ids,""))</f>
        <v/>
      </c>
      <c r="O429" s="25"/>
      <c r="P429" s="14"/>
      <c r="Q429" s="14"/>
      <c r="R429" s="23" t="str">
        <f t="array" ref="R429">IF(S429="","",XLOOKUP(S429,selector_04,selector_04_ids,""))</f>
        <v/>
      </c>
      <c r="S429" s="25"/>
      <c r="T429" s="14"/>
      <c r="U429" s="27"/>
      <c r="V429" s="14"/>
    </row>
    <row r="430">
      <c r="A430" s="14"/>
      <c r="B430" s="23" t="str">
        <f>IF($A430="","",'Система'!$B$4)</f>
        <v/>
      </c>
      <c r="C430" s="14"/>
      <c r="D430" s="23" t="str">
        <f t="array" ref="D430">IF(E430="","",XLOOKUP(E430,selector_02,selector_02_ids,""))</f>
        <v/>
      </c>
      <c r="E430" s="25"/>
      <c r="F430" s="14"/>
      <c r="G430" s="14"/>
      <c r="H430" s="14"/>
      <c r="I430" s="14"/>
      <c r="J430" s="14"/>
      <c r="K430" s="14"/>
      <c r="L430" s="23" t="str">
        <f t="array" ref="L430">IF(M430="","",XLOOKUP(M430,selector_18,selector_18_ids,""))</f>
        <v/>
      </c>
      <c r="M430" s="25"/>
      <c r="N430" s="23" t="str">
        <f t="array" ref="N430">IF(O430="","",XLOOKUP(O430,selector_07,selector_07_ids,""))</f>
        <v/>
      </c>
      <c r="O430" s="25"/>
      <c r="P430" s="14"/>
      <c r="Q430" s="14"/>
      <c r="R430" s="23" t="str">
        <f t="array" ref="R430">IF(S430="","",XLOOKUP(S430,selector_04,selector_04_ids,""))</f>
        <v/>
      </c>
      <c r="S430" s="25"/>
      <c r="T430" s="14"/>
      <c r="U430" s="27"/>
      <c r="V430" s="14"/>
    </row>
    <row r="431">
      <c r="A431" s="14"/>
      <c r="B431" s="23" t="str">
        <f>IF($A431="","",'Система'!$B$4)</f>
        <v/>
      </c>
      <c r="C431" s="14"/>
      <c r="D431" s="23" t="str">
        <f t="array" ref="D431">IF(E431="","",XLOOKUP(E431,selector_02,selector_02_ids,""))</f>
        <v/>
      </c>
      <c r="E431" s="25"/>
      <c r="F431" s="14"/>
      <c r="G431" s="14"/>
      <c r="H431" s="14"/>
      <c r="I431" s="14"/>
      <c r="J431" s="14"/>
      <c r="K431" s="14"/>
      <c r="L431" s="23" t="str">
        <f t="array" ref="L431">IF(M431="","",XLOOKUP(M431,selector_18,selector_18_ids,""))</f>
        <v/>
      </c>
      <c r="M431" s="25"/>
      <c r="N431" s="23" t="str">
        <f t="array" ref="N431">IF(O431="","",XLOOKUP(O431,selector_07,selector_07_ids,""))</f>
        <v/>
      </c>
      <c r="O431" s="25"/>
      <c r="P431" s="14"/>
      <c r="Q431" s="14"/>
      <c r="R431" s="23" t="str">
        <f t="array" ref="R431">IF(S431="","",XLOOKUP(S431,selector_04,selector_04_ids,""))</f>
        <v/>
      </c>
      <c r="S431" s="25"/>
      <c r="T431" s="14"/>
      <c r="U431" s="27"/>
      <c r="V431" s="14"/>
    </row>
    <row r="432">
      <c r="A432" s="14"/>
      <c r="B432" s="23" t="str">
        <f>IF($A432="","",'Система'!$B$4)</f>
        <v/>
      </c>
      <c r="C432" s="14"/>
      <c r="D432" s="23" t="str">
        <f t="array" ref="D432">IF(E432="","",XLOOKUP(E432,selector_02,selector_02_ids,""))</f>
        <v/>
      </c>
      <c r="E432" s="25"/>
      <c r="F432" s="14"/>
      <c r="G432" s="14"/>
      <c r="H432" s="14"/>
      <c r="I432" s="14"/>
      <c r="J432" s="14"/>
      <c r="K432" s="14"/>
      <c r="L432" s="23" t="str">
        <f t="array" ref="L432">IF(M432="","",XLOOKUP(M432,selector_18,selector_18_ids,""))</f>
        <v/>
      </c>
      <c r="M432" s="25"/>
      <c r="N432" s="23" t="str">
        <f t="array" ref="N432">IF(O432="","",XLOOKUP(O432,selector_07,selector_07_ids,""))</f>
        <v/>
      </c>
      <c r="O432" s="25"/>
      <c r="P432" s="14"/>
      <c r="Q432" s="14"/>
      <c r="R432" s="23" t="str">
        <f t="array" ref="R432">IF(S432="","",XLOOKUP(S432,selector_04,selector_04_ids,""))</f>
        <v/>
      </c>
      <c r="S432" s="25"/>
      <c r="T432" s="14"/>
      <c r="U432" s="27"/>
      <c r="V432" s="14"/>
    </row>
    <row r="433">
      <c r="A433" s="14"/>
      <c r="B433" s="23" t="str">
        <f>IF($A433="","",'Система'!$B$4)</f>
        <v/>
      </c>
      <c r="C433" s="14"/>
      <c r="D433" s="23" t="str">
        <f t="array" ref="D433">IF(E433="","",XLOOKUP(E433,selector_02,selector_02_ids,""))</f>
        <v/>
      </c>
      <c r="E433" s="25"/>
      <c r="F433" s="14"/>
      <c r="G433" s="14"/>
      <c r="H433" s="14"/>
      <c r="I433" s="14"/>
      <c r="J433" s="14"/>
      <c r="K433" s="14"/>
      <c r="L433" s="23" t="str">
        <f t="array" ref="L433">IF(M433="","",XLOOKUP(M433,selector_18,selector_18_ids,""))</f>
        <v/>
      </c>
      <c r="M433" s="25"/>
      <c r="N433" s="23" t="str">
        <f t="array" ref="N433">IF(O433="","",XLOOKUP(O433,selector_07,selector_07_ids,""))</f>
        <v/>
      </c>
      <c r="O433" s="25"/>
      <c r="P433" s="14"/>
      <c r="Q433" s="14"/>
      <c r="R433" s="23" t="str">
        <f t="array" ref="R433">IF(S433="","",XLOOKUP(S433,selector_04,selector_04_ids,""))</f>
        <v/>
      </c>
      <c r="S433" s="25"/>
      <c r="T433" s="14"/>
      <c r="U433" s="27"/>
      <c r="V433" s="14"/>
    </row>
    <row r="434">
      <c r="A434" s="14"/>
      <c r="B434" s="23" t="str">
        <f>IF($A434="","",'Система'!$B$4)</f>
        <v/>
      </c>
      <c r="C434" s="14"/>
      <c r="D434" s="23" t="str">
        <f t="array" ref="D434">IF(E434="","",XLOOKUP(E434,selector_02,selector_02_ids,""))</f>
        <v/>
      </c>
      <c r="E434" s="25"/>
      <c r="F434" s="14"/>
      <c r="G434" s="14"/>
      <c r="H434" s="14"/>
      <c r="I434" s="14"/>
      <c r="J434" s="14"/>
      <c r="K434" s="14"/>
      <c r="L434" s="23" t="str">
        <f t="array" ref="L434">IF(M434="","",XLOOKUP(M434,selector_18,selector_18_ids,""))</f>
        <v/>
      </c>
      <c r="M434" s="25"/>
      <c r="N434" s="23" t="str">
        <f t="array" ref="N434">IF(O434="","",XLOOKUP(O434,selector_07,selector_07_ids,""))</f>
        <v/>
      </c>
      <c r="O434" s="25"/>
      <c r="P434" s="14"/>
      <c r="Q434" s="14"/>
      <c r="R434" s="23" t="str">
        <f t="array" ref="R434">IF(S434="","",XLOOKUP(S434,selector_04,selector_04_ids,""))</f>
        <v/>
      </c>
      <c r="S434" s="25"/>
      <c r="T434" s="14"/>
      <c r="U434" s="27"/>
      <c r="V434" s="14"/>
    </row>
    <row r="435">
      <c r="A435" s="14"/>
      <c r="B435" s="23" t="str">
        <f>IF($A435="","",'Система'!$B$4)</f>
        <v/>
      </c>
      <c r="C435" s="14"/>
      <c r="D435" s="23" t="str">
        <f t="array" ref="D435">IF(E435="","",XLOOKUP(E435,selector_02,selector_02_ids,""))</f>
        <v/>
      </c>
      <c r="E435" s="25"/>
      <c r="F435" s="14"/>
      <c r="G435" s="14"/>
      <c r="H435" s="14"/>
      <c r="I435" s="14"/>
      <c r="J435" s="14"/>
      <c r="K435" s="14"/>
      <c r="L435" s="23" t="str">
        <f t="array" ref="L435">IF(M435="","",XLOOKUP(M435,selector_18,selector_18_ids,""))</f>
        <v/>
      </c>
      <c r="M435" s="25"/>
      <c r="N435" s="23" t="str">
        <f t="array" ref="N435">IF(O435="","",XLOOKUP(O435,selector_07,selector_07_ids,""))</f>
        <v/>
      </c>
      <c r="O435" s="25"/>
      <c r="P435" s="14"/>
      <c r="Q435" s="14"/>
      <c r="R435" s="23" t="str">
        <f t="array" ref="R435">IF(S435="","",XLOOKUP(S435,selector_04,selector_04_ids,""))</f>
        <v/>
      </c>
      <c r="S435" s="25"/>
      <c r="T435" s="14"/>
      <c r="U435" s="27"/>
      <c r="V435" s="14"/>
    </row>
    <row r="436">
      <c r="A436" s="14"/>
      <c r="B436" s="23" t="str">
        <f>IF($A436="","",'Система'!$B$4)</f>
        <v/>
      </c>
      <c r="C436" s="14"/>
      <c r="D436" s="23" t="str">
        <f t="array" ref="D436">IF(E436="","",XLOOKUP(E436,selector_02,selector_02_ids,""))</f>
        <v/>
      </c>
      <c r="E436" s="25"/>
      <c r="F436" s="14"/>
      <c r="G436" s="14"/>
      <c r="H436" s="14"/>
      <c r="I436" s="14"/>
      <c r="J436" s="14"/>
      <c r="K436" s="14"/>
      <c r="L436" s="23" t="str">
        <f t="array" ref="L436">IF(M436="","",XLOOKUP(M436,selector_18,selector_18_ids,""))</f>
        <v/>
      </c>
      <c r="M436" s="25"/>
      <c r="N436" s="23" t="str">
        <f t="array" ref="N436">IF(O436="","",XLOOKUP(O436,selector_07,selector_07_ids,""))</f>
        <v/>
      </c>
      <c r="O436" s="25"/>
      <c r="P436" s="14"/>
      <c r="Q436" s="14"/>
      <c r="R436" s="23" t="str">
        <f t="array" ref="R436">IF(S436="","",XLOOKUP(S436,selector_04,selector_04_ids,""))</f>
        <v/>
      </c>
      <c r="S436" s="25"/>
      <c r="T436" s="14"/>
      <c r="U436" s="27"/>
      <c r="V436" s="14"/>
    </row>
    <row r="437">
      <c r="A437" s="14"/>
      <c r="B437" s="23" t="str">
        <f>IF($A437="","",'Система'!$B$4)</f>
        <v/>
      </c>
      <c r="C437" s="14"/>
      <c r="D437" s="23" t="str">
        <f t="array" ref="D437">IF(E437="","",XLOOKUP(E437,selector_02,selector_02_ids,""))</f>
        <v/>
      </c>
      <c r="E437" s="25"/>
      <c r="F437" s="14"/>
      <c r="G437" s="14"/>
      <c r="H437" s="14"/>
      <c r="I437" s="14"/>
      <c r="J437" s="14"/>
      <c r="K437" s="14"/>
      <c r="L437" s="23" t="str">
        <f t="array" ref="L437">IF(M437="","",XLOOKUP(M437,selector_18,selector_18_ids,""))</f>
        <v/>
      </c>
      <c r="M437" s="25"/>
      <c r="N437" s="23" t="str">
        <f t="array" ref="N437">IF(O437="","",XLOOKUP(O437,selector_07,selector_07_ids,""))</f>
        <v/>
      </c>
      <c r="O437" s="25"/>
      <c r="P437" s="14"/>
      <c r="Q437" s="14"/>
      <c r="R437" s="23" t="str">
        <f t="array" ref="R437">IF(S437="","",XLOOKUP(S437,selector_04,selector_04_ids,""))</f>
        <v/>
      </c>
      <c r="S437" s="25"/>
      <c r="T437" s="14"/>
      <c r="U437" s="27"/>
      <c r="V437" s="14"/>
    </row>
    <row r="438">
      <c r="A438" s="14"/>
      <c r="B438" s="23" t="str">
        <f>IF($A438="","",'Система'!$B$4)</f>
        <v/>
      </c>
      <c r="C438" s="14"/>
      <c r="D438" s="23" t="str">
        <f t="array" ref="D438">IF(E438="","",XLOOKUP(E438,selector_02,selector_02_ids,""))</f>
        <v/>
      </c>
      <c r="E438" s="25"/>
      <c r="F438" s="14"/>
      <c r="G438" s="14"/>
      <c r="H438" s="14"/>
      <c r="I438" s="14"/>
      <c r="J438" s="14"/>
      <c r="K438" s="14"/>
      <c r="L438" s="23" t="str">
        <f t="array" ref="L438">IF(M438="","",XLOOKUP(M438,selector_18,selector_18_ids,""))</f>
        <v/>
      </c>
      <c r="M438" s="25"/>
      <c r="N438" s="23" t="str">
        <f t="array" ref="N438">IF(O438="","",XLOOKUP(O438,selector_07,selector_07_ids,""))</f>
        <v/>
      </c>
      <c r="O438" s="25"/>
      <c r="P438" s="14"/>
      <c r="Q438" s="14"/>
      <c r="R438" s="23" t="str">
        <f t="array" ref="R438">IF(S438="","",XLOOKUP(S438,selector_04,selector_04_ids,""))</f>
        <v/>
      </c>
      <c r="S438" s="25"/>
      <c r="T438" s="14"/>
      <c r="U438" s="27"/>
      <c r="V438" s="14"/>
    </row>
    <row r="439">
      <c r="A439" s="14"/>
      <c r="B439" s="23" t="str">
        <f>IF($A439="","",'Система'!$B$4)</f>
        <v/>
      </c>
      <c r="C439" s="14"/>
      <c r="D439" s="23" t="str">
        <f t="array" ref="D439">IF(E439="","",XLOOKUP(E439,selector_02,selector_02_ids,""))</f>
        <v/>
      </c>
      <c r="E439" s="25"/>
      <c r="F439" s="14"/>
      <c r="G439" s="14"/>
      <c r="H439" s="14"/>
      <c r="I439" s="14"/>
      <c r="J439" s="14"/>
      <c r="K439" s="14"/>
      <c r="L439" s="23" t="str">
        <f t="array" ref="L439">IF(M439="","",XLOOKUP(M439,selector_18,selector_18_ids,""))</f>
        <v/>
      </c>
      <c r="M439" s="25"/>
      <c r="N439" s="23" t="str">
        <f t="array" ref="N439">IF(O439="","",XLOOKUP(O439,selector_07,selector_07_ids,""))</f>
        <v/>
      </c>
      <c r="O439" s="25"/>
      <c r="P439" s="14"/>
      <c r="Q439" s="14"/>
      <c r="R439" s="23" t="str">
        <f t="array" ref="R439">IF(S439="","",XLOOKUP(S439,selector_04,selector_04_ids,""))</f>
        <v/>
      </c>
      <c r="S439" s="25"/>
      <c r="T439" s="14"/>
      <c r="U439" s="27"/>
      <c r="V439" s="14"/>
    </row>
    <row r="440">
      <c r="A440" s="14"/>
      <c r="B440" s="23" t="str">
        <f>IF($A440="","",'Система'!$B$4)</f>
        <v/>
      </c>
      <c r="C440" s="14"/>
      <c r="D440" s="23" t="str">
        <f t="array" ref="D440">IF(E440="","",XLOOKUP(E440,selector_02,selector_02_ids,""))</f>
        <v/>
      </c>
      <c r="E440" s="25"/>
      <c r="F440" s="14"/>
      <c r="G440" s="14"/>
      <c r="H440" s="14"/>
      <c r="I440" s="14"/>
      <c r="J440" s="14"/>
      <c r="K440" s="14"/>
      <c r="L440" s="23" t="str">
        <f t="array" ref="L440">IF(M440="","",XLOOKUP(M440,selector_18,selector_18_ids,""))</f>
        <v/>
      </c>
      <c r="M440" s="25"/>
      <c r="N440" s="23" t="str">
        <f t="array" ref="N440">IF(O440="","",XLOOKUP(O440,selector_07,selector_07_ids,""))</f>
        <v/>
      </c>
      <c r="O440" s="25"/>
      <c r="P440" s="14"/>
      <c r="Q440" s="14"/>
      <c r="R440" s="23" t="str">
        <f t="array" ref="R440">IF(S440="","",XLOOKUP(S440,selector_04,selector_04_ids,""))</f>
        <v/>
      </c>
      <c r="S440" s="25"/>
      <c r="T440" s="14"/>
      <c r="U440" s="27"/>
      <c r="V440" s="14"/>
    </row>
    <row r="441">
      <c r="A441" s="14"/>
      <c r="B441" s="23" t="str">
        <f>IF($A441="","",'Система'!$B$4)</f>
        <v/>
      </c>
      <c r="C441" s="14"/>
      <c r="D441" s="23" t="str">
        <f t="array" ref="D441">IF(E441="","",XLOOKUP(E441,selector_02,selector_02_ids,""))</f>
        <v/>
      </c>
      <c r="E441" s="25"/>
      <c r="F441" s="14"/>
      <c r="G441" s="14"/>
      <c r="H441" s="14"/>
      <c r="I441" s="14"/>
      <c r="J441" s="14"/>
      <c r="K441" s="14"/>
      <c r="L441" s="23" t="str">
        <f t="array" ref="L441">IF(M441="","",XLOOKUP(M441,selector_18,selector_18_ids,""))</f>
        <v/>
      </c>
      <c r="M441" s="25"/>
      <c r="N441" s="23" t="str">
        <f t="array" ref="N441">IF(O441="","",XLOOKUP(O441,selector_07,selector_07_ids,""))</f>
        <v/>
      </c>
      <c r="O441" s="25"/>
      <c r="P441" s="14"/>
      <c r="Q441" s="14"/>
      <c r="R441" s="23" t="str">
        <f t="array" ref="R441">IF(S441="","",XLOOKUP(S441,selector_04,selector_04_ids,""))</f>
        <v/>
      </c>
      <c r="S441" s="25"/>
      <c r="T441" s="14"/>
      <c r="U441" s="27"/>
      <c r="V441" s="14"/>
    </row>
    <row r="442">
      <c r="A442" s="14"/>
      <c r="B442" s="23" t="str">
        <f>IF($A442="","",'Система'!$B$4)</f>
        <v/>
      </c>
      <c r="C442" s="14"/>
      <c r="D442" s="23" t="str">
        <f t="array" ref="D442">IF(E442="","",XLOOKUP(E442,selector_02,selector_02_ids,""))</f>
        <v/>
      </c>
      <c r="E442" s="25"/>
      <c r="F442" s="14"/>
      <c r="G442" s="14"/>
      <c r="H442" s="14"/>
      <c r="I442" s="14"/>
      <c r="J442" s="14"/>
      <c r="K442" s="14"/>
      <c r="L442" s="23" t="str">
        <f t="array" ref="L442">IF(M442="","",XLOOKUP(M442,selector_18,selector_18_ids,""))</f>
        <v/>
      </c>
      <c r="M442" s="25"/>
      <c r="N442" s="23" t="str">
        <f t="array" ref="N442">IF(O442="","",XLOOKUP(O442,selector_07,selector_07_ids,""))</f>
        <v/>
      </c>
      <c r="O442" s="25"/>
      <c r="P442" s="14"/>
      <c r="Q442" s="14"/>
      <c r="R442" s="23" t="str">
        <f t="array" ref="R442">IF(S442="","",XLOOKUP(S442,selector_04,selector_04_ids,""))</f>
        <v/>
      </c>
      <c r="S442" s="25"/>
      <c r="T442" s="14"/>
      <c r="U442" s="27"/>
      <c r="V442" s="14"/>
    </row>
    <row r="443">
      <c r="A443" s="14"/>
      <c r="B443" s="23" t="str">
        <f>IF($A443="","",'Система'!$B$4)</f>
        <v/>
      </c>
      <c r="C443" s="14"/>
      <c r="D443" s="23" t="str">
        <f t="array" ref="D443">IF(E443="","",XLOOKUP(E443,selector_02,selector_02_ids,""))</f>
        <v/>
      </c>
      <c r="E443" s="25"/>
      <c r="F443" s="14"/>
      <c r="G443" s="14"/>
      <c r="H443" s="14"/>
      <c r="I443" s="14"/>
      <c r="J443" s="14"/>
      <c r="K443" s="14"/>
      <c r="L443" s="23" t="str">
        <f t="array" ref="L443">IF(M443="","",XLOOKUP(M443,selector_18,selector_18_ids,""))</f>
        <v/>
      </c>
      <c r="M443" s="25"/>
      <c r="N443" s="23" t="str">
        <f t="array" ref="N443">IF(O443="","",XLOOKUP(O443,selector_07,selector_07_ids,""))</f>
        <v/>
      </c>
      <c r="O443" s="25"/>
      <c r="P443" s="14"/>
      <c r="Q443" s="14"/>
      <c r="R443" s="23" t="str">
        <f t="array" ref="R443">IF(S443="","",XLOOKUP(S443,selector_04,selector_04_ids,""))</f>
        <v/>
      </c>
      <c r="S443" s="25"/>
      <c r="T443" s="14"/>
      <c r="U443" s="27"/>
      <c r="V443" s="14"/>
    </row>
    <row r="444">
      <c r="A444" s="14"/>
      <c r="B444" s="23" t="str">
        <f>IF($A444="","",'Система'!$B$4)</f>
        <v/>
      </c>
      <c r="C444" s="14"/>
      <c r="D444" s="23" t="str">
        <f t="array" ref="D444">IF(E444="","",XLOOKUP(E444,selector_02,selector_02_ids,""))</f>
        <v/>
      </c>
      <c r="E444" s="25"/>
      <c r="F444" s="14"/>
      <c r="G444" s="14"/>
      <c r="H444" s="14"/>
      <c r="I444" s="14"/>
      <c r="J444" s="14"/>
      <c r="K444" s="14"/>
      <c r="L444" s="23" t="str">
        <f t="array" ref="L444">IF(M444="","",XLOOKUP(M444,selector_18,selector_18_ids,""))</f>
        <v/>
      </c>
      <c r="M444" s="25"/>
      <c r="N444" s="23" t="str">
        <f t="array" ref="N444">IF(O444="","",XLOOKUP(O444,selector_07,selector_07_ids,""))</f>
        <v/>
      </c>
      <c r="O444" s="25"/>
      <c r="P444" s="14"/>
      <c r="Q444" s="14"/>
      <c r="R444" s="23" t="str">
        <f t="array" ref="R444">IF(S444="","",XLOOKUP(S444,selector_04,selector_04_ids,""))</f>
        <v/>
      </c>
      <c r="S444" s="25"/>
      <c r="T444" s="14"/>
      <c r="U444" s="27"/>
      <c r="V444" s="14"/>
    </row>
    <row r="445">
      <c r="A445" s="14"/>
      <c r="B445" s="23" t="str">
        <f>IF($A445="","",'Система'!$B$4)</f>
        <v/>
      </c>
      <c r="C445" s="14"/>
      <c r="D445" s="23" t="str">
        <f t="array" ref="D445">IF(E445="","",XLOOKUP(E445,selector_02,selector_02_ids,""))</f>
        <v/>
      </c>
      <c r="E445" s="25"/>
      <c r="F445" s="14"/>
      <c r="G445" s="14"/>
      <c r="H445" s="14"/>
      <c r="I445" s="14"/>
      <c r="J445" s="14"/>
      <c r="K445" s="14"/>
      <c r="L445" s="23" t="str">
        <f t="array" ref="L445">IF(M445="","",XLOOKUP(M445,selector_18,selector_18_ids,""))</f>
        <v/>
      </c>
      <c r="M445" s="25"/>
      <c r="N445" s="23" t="str">
        <f t="array" ref="N445">IF(O445="","",XLOOKUP(O445,selector_07,selector_07_ids,""))</f>
        <v/>
      </c>
      <c r="O445" s="25"/>
      <c r="P445" s="14"/>
      <c r="Q445" s="14"/>
      <c r="R445" s="23" t="str">
        <f t="array" ref="R445">IF(S445="","",XLOOKUP(S445,selector_04,selector_04_ids,""))</f>
        <v/>
      </c>
      <c r="S445" s="25"/>
      <c r="T445" s="14"/>
      <c r="U445" s="27"/>
      <c r="V445" s="14"/>
    </row>
    <row r="446">
      <c r="A446" s="14"/>
      <c r="B446" s="23" t="str">
        <f>IF($A446="","",'Система'!$B$4)</f>
        <v/>
      </c>
      <c r="C446" s="14"/>
      <c r="D446" s="23" t="str">
        <f t="array" ref="D446">IF(E446="","",XLOOKUP(E446,selector_02,selector_02_ids,""))</f>
        <v/>
      </c>
      <c r="E446" s="25"/>
      <c r="F446" s="14"/>
      <c r="G446" s="14"/>
      <c r="H446" s="14"/>
      <c r="I446" s="14"/>
      <c r="J446" s="14"/>
      <c r="K446" s="14"/>
      <c r="L446" s="23" t="str">
        <f t="array" ref="L446">IF(M446="","",XLOOKUP(M446,selector_18,selector_18_ids,""))</f>
        <v/>
      </c>
      <c r="M446" s="25"/>
      <c r="N446" s="23" t="str">
        <f t="array" ref="N446">IF(O446="","",XLOOKUP(O446,selector_07,selector_07_ids,""))</f>
        <v/>
      </c>
      <c r="O446" s="25"/>
      <c r="P446" s="14"/>
      <c r="Q446" s="14"/>
      <c r="R446" s="23" t="str">
        <f t="array" ref="R446">IF(S446="","",XLOOKUP(S446,selector_04,selector_04_ids,""))</f>
        <v/>
      </c>
      <c r="S446" s="25"/>
      <c r="T446" s="14"/>
      <c r="U446" s="27"/>
      <c r="V446" s="14"/>
    </row>
    <row r="447">
      <c r="A447" s="14"/>
      <c r="B447" s="23" t="str">
        <f>IF($A447="","",'Система'!$B$4)</f>
        <v/>
      </c>
      <c r="C447" s="14"/>
      <c r="D447" s="23" t="str">
        <f t="array" ref="D447">IF(E447="","",XLOOKUP(E447,selector_02,selector_02_ids,""))</f>
        <v/>
      </c>
      <c r="E447" s="25"/>
      <c r="F447" s="14"/>
      <c r="G447" s="14"/>
      <c r="H447" s="14"/>
      <c r="I447" s="14"/>
      <c r="J447" s="14"/>
      <c r="K447" s="14"/>
      <c r="L447" s="23" t="str">
        <f t="array" ref="L447">IF(M447="","",XLOOKUP(M447,selector_18,selector_18_ids,""))</f>
        <v/>
      </c>
      <c r="M447" s="25"/>
      <c r="N447" s="23" t="str">
        <f t="array" ref="N447">IF(O447="","",XLOOKUP(O447,selector_07,selector_07_ids,""))</f>
        <v/>
      </c>
      <c r="O447" s="25"/>
      <c r="P447" s="14"/>
      <c r="Q447" s="14"/>
      <c r="R447" s="23" t="str">
        <f t="array" ref="R447">IF(S447="","",XLOOKUP(S447,selector_04,selector_04_ids,""))</f>
        <v/>
      </c>
      <c r="S447" s="25"/>
      <c r="T447" s="14"/>
      <c r="U447" s="27"/>
      <c r="V447" s="14"/>
    </row>
    <row r="448">
      <c r="A448" s="14"/>
      <c r="B448" s="23" t="str">
        <f>IF($A448="","",'Система'!$B$4)</f>
        <v/>
      </c>
      <c r="C448" s="14"/>
      <c r="D448" s="23" t="str">
        <f t="array" ref="D448">IF(E448="","",XLOOKUP(E448,selector_02,selector_02_ids,""))</f>
        <v/>
      </c>
      <c r="E448" s="25"/>
      <c r="F448" s="14"/>
      <c r="G448" s="14"/>
      <c r="H448" s="14"/>
      <c r="I448" s="14"/>
      <c r="J448" s="14"/>
      <c r="K448" s="14"/>
      <c r="L448" s="23" t="str">
        <f t="array" ref="L448">IF(M448="","",XLOOKUP(M448,selector_18,selector_18_ids,""))</f>
        <v/>
      </c>
      <c r="M448" s="25"/>
      <c r="N448" s="23" t="str">
        <f t="array" ref="N448">IF(O448="","",XLOOKUP(O448,selector_07,selector_07_ids,""))</f>
        <v/>
      </c>
      <c r="O448" s="25"/>
      <c r="P448" s="14"/>
      <c r="Q448" s="14"/>
      <c r="R448" s="23" t="str">
        <f t="array" ref="R448">IF(S448="","",XLOOKUP(S448,selector_04,selector_04_ids,""))</f>
        <v/>
      </c>
      <c r="S448" s="25"/>
      <c r="T448" s="14"/>
      <c r="U448" s="27"/>
      <c r="V448" s="14"/>
    </row>
    <row r="449">
      <c r="A449" s="14"/>
      <c r="B449" s="23" t="str">
        <f>IF($A449="","",'Система'!$B$4)</f>
        <v/>
      </c>
      <c r="C449" s="14"/>
      <c r="D449" s="23" t="str">
        <f t="array" ref="D449">IF(E449="","",XLOOKUP(E449,selector_02,selector_02_ids,""))</f>
        <v/>
      </c>
      <c r="E449" s="25"/>
      <c r="F449" s="14"/>
      <c r="G449" s="14"/>
      <c r="H449" s="14"/>
      <c r="I449" s="14"/>
      <c r="J449" s="14"/>
      <c r="K449" s="14"/>
      <c r="L449" s="23" t="str">
        <f t="array" ref="L449">IF(M449="","",XLOOKUP(M449,selector_18,selector_18_ids,""))</f>
        <v/>
      </c>
      <c r="M449" s="25"/>
      <c r="N449" s="23" t="str">
        <f t="array" ref="N449">IF(O449="","",XLOOKUP(O449,selector_07,selector_07_ids,""))</f>
        <v/>
      </c>
      <c r="O449" s="25"/>
      <c r="P449" s="14"/>
      <c r="Q449" s="14"/>
      <c r="R449" s="23" t="str">
        <f t="array" ref="R449">IF(S449="","",XLOOKUP(S449,selector_04,selector_04_ids,""))</f>
        <v/>
      </c>
      <c r="S449" s="25"/>
      <c r="T449" s="14"/>
      <c r="U449" s="27"/>
      <c r="V449" s="14"/>
    </row>
    <row r="450">
      <c r="A450" s="14"/>
      <c r="B450" s="23" t="str">
        <f>IF($A450="","",'Система'!$B$4)</f>
        <v/>
      </c>
      <c r="C450" s="14"/>
      <c r="D450" s="23" t="str">
        <f t="array" ref="D450">IF(E450="","",XLOOKUP(E450,selector_02,selector_02_ids,""))</f>
        <v/>
      </c>
      <c r="E450" s="25"/>
      <c r="F450" s="14"/>
      <c r="G450" s="14"/>
      <c r="H450" s="14"/>
      <c r="I450" s="14"/>
      <c r="J450" s="14"/>
      <c r="K450" s="14"/>
      <c r="L450" s="23" t="str">
        <f t="array" ref="L450">IF(M450="","",XLOOKUP(M450,selector_18,selector_18_ids,""))</f>
        <v/>
      </c>
      <c r="M450" s="25"/>
      <c r="N450" s="23" t="str">
        <f t="array" ref="N450">IF(O450="","",XLOOKUP(O450,selector_07,selector_07_ids,""))</f>
        <v/>
      </c>
      <c r="O450" s="25"/>
      <c r="P450" s="14"/>
      <c r="Q450" s="14"/>
      <c r="R450" s="23" t="str">
        <f t="array" ref="R450">IF(S450="","",XLOOKUP(S450,selector_04,selector_04_ids,""))</f>
        <v/>
      </c>
      <c r="S450" s="25"/>
      <c r="T450" s="14"/>
      <c r="U450" s="27"/>
      <c r="V450" s="14"/>
    </row>
    <row r="451">
      <c r="A451" s="14"/>
      <c r="B451" s="23" t="str">
        <f>IF($A451="","",'Система'!$B$4)</f>
        <v/>
      </c>
      <c r="C451" s="14"/>
      <c r="D451" s="23" t="str">
        <f t="array" ref="D451">IF(E451="","",XLOOKUP(E451,selector_02,selector_02_ids,""))</f>
        <v/>
      </c>
      <c r="E451" s="25"/>
      <c r="F451" s="14"/>
      <c r="G451" s="14"/>
      <c r="H451" s="14"/>
      <c r="I451" s="14"/>
      <c r="J451" s="14"/>
      <c r="K451" s="14"/>
      <c r="L451" s="23" t="str">
        <f t="array" ref="L451">IF(M451="","",XLOOKUP(M451,selector_18,selector_18_ids,""))</f>
        <v/>
      </c>
      <c r="M451" s="25"/>
      <c r="N451" s="23" t="str">
        <f t="array" ref="N451">IF(O451="","",XLOOKUP(O451,selector_07,selector_07_ids,""))</f>
        <v/>
      </c>
      <c r="O451" s="25"/>
      <c r="P451" s="14"/>
      <c r="Q451" s="14"/>
      <c r="R451" s="23" t="str">
        <f t="array" ref="R451">IF(S451="","",XLOOKUP(S451,selector_04,selector_04_ids,""))</f>
        <v/>
      </c>
      <c r="S451" s="25"/>
      <c r="T451" s="14"/>
      <c r="U451" s="27"/>
      <c r="V451" s="14"/>
    </row>
    <row r="452">
      <c r="A452" s="14"/>
      <c r="B452" s="23" t="str">
        <f>IF($A452="","",'Система'!$B$4)</f>
        <v/>
      </c>
      <c r="C452" s="14"/>
      <c r="D452" s="23" t="str">
        <f t="array" ref="D452">IF(E452="","",XLOOKUP(E452,selector_02,selector_02_ids,""))</f>
        <v/>
      </c>
      <c r="E452" s="25"/>
      <c r="F452" s="14"/>
      <c r="G452" s="14"/>
      <c r="H452" s="14"/>
      <c r="I452" s="14"/>
      <c r="J452" s="14"/>
      <c r="K452" s="14"/>
      <c r="L452" s="23" t="str">
        <f t="array" ref="L452">IF(M452="","",XLOOKUP(M452,selector_18,selector_18_ids,""))</f>
        <v/>
      </c>
      <c r="M452" s="25"/>
      <c r="N452" s="23" t="str">
        <f t="array" ref="N452">IF(O452="","",XLOOKUP(O452,selector_07,selector_07_ids,""))</f>
        <v/>
      </c>
      <c r="O452" s="25"/>
      <c r="P452" s="14"/>
      <c r="Q452" s="14"/>
      <c r="R452" s="23" t="str">
        <f t="array" ref="R452">IF(S452="","",XLOOKUP(S452,selector_04,selector_04_ids,""))</f>
        <v/>
      </c>
      <c r="S452" s="25"/>
      <c r="T452" s="14"/>
      <c r="U452" s="27"/>
      <c r="V452" s="14"/>
    </row>
    <row r="453">
      <c r="A453" s="14"/>
      <c r="B453" s="23" t="str">
        <f>IF($A453="","",'Система'!$B$4)</f>
        <v/>
      </c>
      <c r="C453" s="14"/>
      <c r="D453" s="23" t="str">
        <f t="array" ref="D453">IF(E453="","",XLOOKUP(E453,selector_02,selector_02_ids,""))</f>
        <v/>
      </c>
      <c r="E453" s="25"/>
      <c r="F453" s="14"/>
      <c r="G453" s="14"/>
      <c r="H453" s="14"/>
      <c r="I453" s="14"/>
      <c r="J453" s="14"/>
      <c r="K453" s="14"/>
      <c r="L453" s="23" t="str">
        <f t="array" ref="L453">IF(M453="","",XLOOKUP(M453,selector_18,selector_18_ids,""))</f>
        <v/>
      </c>
      <c r="M453" s="25"/>
      <c r="N453" s="23" t="str">
        <f t="array" ref="N453">IF(O453="","",XLOOKUP(O453,selector_07,selector_07_ids,""))</f>
        <v/>
      </c>
      <c r="O453" s="25"/>
      <c r="P453" s="14"/>
      <c r="Q453" s="14"/>
      <c r="R453" s="23" t="str">
        <f t="array" ref="R453">IF(S453="","",XLOOKUP(S453,selector_04,selector_04_ids,""))</f>
        <v/>
      </c>
      <c r="S453" s="25"/>
      <c r="T453" s="14"/>
      <c r="U453" s="27"/>
      <c r="V453" s="14"/>
    </row>
    <row r="454">
      <c r="A454" s="14"/>
      <c r="B454" s="23" t="str">
        <f>IF($A454="","",'Система'!$B$4)</f>
        <v/>
      </c>
      <c r="C454" s="14"/>
      <c r="D454" s="23" t="str">
        <f t="array" ref="D454">IF(E454="","",XLOOKUP(E454,selector_02,selector_02_ids,""))</f>
        <v/>
      </c>
      <c r="E454" s="25"/>
      <c r="F454" s="14"/>
      <c r="G454" s="14"/>
      <c r="H454" s="14"/>
      <c r="I454" s="14"/>
      <c r="J454" s="14"/>
      <c r="K454" s="14"/>
      <c r="L454" s="23" t="str">
        <f t="array" ref="L454">IF(M454="","",XLOOKUP(M454,selector_18,selector_18_ids,""))</f>
        <v/>
      </c>
      <c r="M454" s="25"/>
      <c r="N454" s="23" t="str">
        <f t="array" ref="N454">IF(O454="","",XLOOKUP(O454,selector_07,selector_07_ids,""))</f>
        <v/>
      </c>
      <c r="O454" s="25"/>
      <c r="P454" s="14"/>
      <c r="Q454" s="14"/>
      <c r="R454" s="23" t="str">
        <f t="array" ref="R454">IF(S454="","",XLOOKUP(S454,selector_04,selector_04_ids,""))</f>
        <v/>
      </c>
      <c r="S454" s="25"/>
      <c r="T454" s="14"/>
      <c r="U454" s="27"/>
      <c r="V454" s="14"/>
    </row>
    <row r="455">
      <c r="A455" s="14"/>
      <c r="B455" s="23" t="str">
        <f>IF($A455="","",'Система'!$B$4)</f>
        <v/>
      </c>
      <c r="C455" s="14"/>
      <c r="D455" s="23" t="str">
        <f t="array" ref="D455">IF(E455="","",XLOOKUP(E455,selector_02,selector_02_ids,""))</f>
        <v/>
      </c>
      <c r="E455" s="25"/>
      <c r="F455" s="14"/>
      <c r="G455" s="14"/>
      <c r="H455" s="14"/>
      <c r="I455" s="14"/>
      <c r="J455" s="14"/>
      <c r="K455" s="14"/>
      <c r="L455" s="23" t="str">
        <f t="array" ref="L455">IF(M455="","",XLOOKUP(M455,selector_18,selector_18_ids,""))</f>
        <v/>
      </c>
      <c r="M455" s="25"/>
      <c r="N455" s="23" t="str">
        <f t="array" ref="N455">IF(O455="","",XLOOKUP(O455,selector_07,selector_07_ids,""))</f>
        <v/>
      </c>
      <c r="O455" s="25"/>
      <c r="P455" s="14"/>
      <c r="Q455" s="14"/>
      <c r="R455" s="23" t="str">
        <f t="array" ref="R455">IF(S455="","",XLOOKUP(S455,selector_04,selector_04_ids,""))</f>
        <v/>
      </c>
      <c r="S455" s="25"/>
      <c r="T455" s="14"/>
      <c r="U455" s="27"/>
      <c r="V455" s="14"/>
    </row>
    <row r="456">
      <c r="A456" s="14"/>
      <c r="B456" s="23" t="str">
        <f>IF($A456="","",'Система'!$B$4)</f>
        <v/>
      </c>
      <c r="C456" s="14"/>
      <c r="D456" s="23" t="str">
        <f t="array" ref="D456">IF(E456="","",XLOOKUP(E456,selector_02,selector_02_ids,""))</f>
        <v/>
      </c>
      <c r="E456" s="25"/>
      <c r="F456" s="14"/>
      <c r="G456" s="14"/>
      <c r="H456" s="14"/>
      <c r="I456" s="14"/>
      <c r="J456" s="14"/>
      <c r="K456" s="14"/>
      <c r="L456" s="23" t="str">
        <f t="array" ref="L456">IF(M456="","",XLOOKUP(M456,selector_18,selector_18_ids,""))</f>
        <v/>
      </c>
      <c r="M456" s="25"/>
      <c r="N456" s="23" t="str">
        <f t="array" ref="N456">IF(O456="","",XLOOKUP(O456,selector_07,selector_07_ids,""))</f>
        <v/>
      </c>
      <c r="O456" s="25"/>
      <c r="P456" s="14"/>
      <c r="Q456" s="14"/>
      <c r="R456" s="23" t="str">
        <f t="array" ref="R456">IF(S456="","",XLOOKUP(S456,selector_04,selector_04_ids,""))</f>
        <v/>
      </c>
      <c r="S456" s="25"/>
      <c r="T456" s="14"/>
      <c r="U456" s="27"/>
      <c r="V456" s="14"/>
    </row>
    <row r="457">
      <c r="A457" s="14"/>
      <c r="B457" s="23" t="str">
        <f>IF($A457="","",'Система'!$B$4)</f>
        <v/>
      </c>
      <c r="C457" s="14"/>
      <c r="D457" s="23" t="str">
        <f t="array" ref="D457">IF(E457="","",XLOOKUP(E457,selector_02,selector_02_ids,""))</f>
        <v/>
      </c>
      <c r="E457" s="25"/>
      <c r="F457" s="14"/>
      <c r="G457" s="14"/>
      <c r="H457" s="14"/>
      <c r="I457" s="14"/>
      <c r="J457" s="14"/>
      <c r="K457" s="14"/>
      <c r="L457" s="23" t="str">
        <f t="array" ref="L457">IF(M457="","",XLOOKUP(M457,selector_18,selector_18_ids,""))</f>
        <v/>
      </c>
      <c r="M457" s="25"/>
      <c r="N457" s="23" t="str">
        <f t="array" ref="N457">IF(O457="","",XLOOKUP(O457,selector_07,selector_07_ids,""))</f>
        <v/>
      </c>
      <c r="O457" s="25"/>
      <c r="P457" s="14"/>
      <c r="Q457" s="14"/>
      <c r="R457" s="23" t="str">
        <f t="array" ref="R457">IF(S457="","",XLOOKUP(S457,selector_04,selector_04_ids,""))</f>
        <v/>
      </c>
      <c r="S457" s="25"/>
      <c r="T457" s="14"/>
      <c r="U457" s="27"/>
      <c r="V457" s="14"/>
    </row>
    <row r="458">
      <c r="A458" s="14"/>
      <c r="B458" s="23" t="str">
        <f>IF($A458="","",'Система'!$B$4)</f>
        <v/>
      </c>
      <c r="C458" s="14"/>
      <c r="D458" s="23" t="str">
        <f t="array" ref="D458">IF(E458="","",XLOOKUP(E458,selector_02,selector_02_ids,""))</f>
        <v/>
      </c>
      <c r="E458" s="25"/>
      <c r="F458" s="14"/>
      <c r="G458" s="14"/>
      <c r="H458" s="14"/>
      <c r="I458" s="14"/>
      <c r="J458" s="14"/>
      <c r="K458" s="14"/>
      <c r="L458" s="23" t="str">
        <f t="array" ref="L458">IF(M458="","",XLOOKUP(M458,selector_18,selector_18_ids,""))</f>
        <v/>
      </c>
      <c r="M458" s="25"/>
      <c r="N458" s="23" t="str">
        <f t="array" ref="N458">IF(O458="","",XLOOKUP(O458,selector_07,selector_07_ids,""))</f>
        <v/>
      </c>
      <c r="O458" s="25"/>
      <c r="P458" s="14"/>
      <c r="Q458" s="14"/>
      <c r="R458" s="23" t="str">
        <f t="array" ref="R458">IF(S458="","",XLOOKUP(S458,selector_04,selector_04_ids,""))</f>
        <v/>
      </c>
      <c r="S458" s="25"/>
      <c r="T458" s="14"/>
      <c r="U458" s="27"/>
      <c r="V458" s="14"/>
    </row>
    <row r="459">
      <c r="A459" s="14"/>
      <c r="B459" s="23" t="str">
        <f>IF($A459="","",'Система'!$B$4)</f>
        <v/>
      </c>
      <c r="C459" s="14"/>
      <c r="D459" s="23" t="str">
        <f t="array" ref="D459">IF(E459="","",XLOOKUP(E459,selector_02,selector_02_ids,""))</f>
        <v/>
      </c>
      <c r="E459" s="25"/>
      <c r="F459" s="14"/>
      <c r="G459" s="14"/>
      <c r="H459" s="14"/>
      <c r="I459" s="14"/>
      <c r="J459" s="14"/>
      <c r="K459" s="14"/>
      <c r="L459" s="23" t="str">
        <f t="array" ref="L459">IF(M459="","",XLOOKUP(M459,selector_18,selector_18_ids,""))</f>
        <v/>
      </c>
      <c r="M459" s="25"/>
      <c r="N459" s="23" t="str">
        <f t="array" ref="N459">IF(O459="","",XLOOKUP(O459,selector_07,selector_07_ids,""))</f>
        <v/>
      </c>
      <c r="O459" s="25"/>
      <c r="P459" s="14"/>
      <c r="Q459" s="14"/>
      <c r="R459" s="23" t="str">
        <f t="array" ref="R459">IF(S459="","",XLOOKUP(S459,selector_04,selector_04_ids,""))</f>
        <v/>
      </c>
      <c r="S459" s="25"/>
      <c r="T459" s="14"/>
      <c r="U459" s="27"/>
      <c r="V459" s="14"/>
    </row>
    <row r="460">
      <c r="A460" s="14"/>
      <c r="B460" s="23" t="str">
        <f>IF($A460="","",'Система'!$B$4)</f>
        <v/>
      </c>
      <c r="C460" s="14"/>
      <c r="D460" s="23" t="str">
        <f t="array" ref="D460">IF(E460="","",XLOOKUP(E460,selector_02,selector_02_ids,""))</f>
        <v/>
      </c>
      <c r="E460" s="25"/>
      <c r="F460" s="14"/>
      <c r="G460" s="14"/>
      <c r="H460" s="14"/>
      <c r="I460" s="14"/>
      <c r="J460" s="14"/>
      <c r="K460" s="14"/>
      <c r="L460" s="23" t="str">
        <f t="array" ref="L460">IF(M460="","",XLOOKUP(M460,selector_18,selector_18_ids,""))</f>
        <v/>
      </c>
      <c r="M460" s="25"/>
      <c r="N460" s="23" t="str">
        <f t="array" ref="N460">IF(O460="","",XLOOKUP(O460,selector_07,selector_07_ids,""))</f>
        <v/>
      </c>
      <c r="O460" s="25"/>
      <c r="P460" s="14"/>
      <c r="Q460" s="14"/>
      <c r="R460" s="23" t="str">
        <f t="array" ref="R460">IF(S460="","",XLOOKUP(S460,selector_04,selector_04_ids,""))</f>
        <v/>
      </c>
      <c r="S460" s="25"/>
      <c r="T460" s="14"/>
      <c r="U460" s="27"/>
      <c r="V460" s="14"/>
    </row>
    <row r="461">
      <c r="A461" s="14"/>
      <c r="B461" s="23" t="str">
        <f>IF($A461="","",'Система'!$B$4)</f>
        <v/>
      </c>
      <c r="C461" s="14"/>
      <c r="D461" s="23" t="str">
        <f t="array" ref="D461">IF(E461="","",XLOOKUP(E461,selector_02,selector_02_ids,""))</f>
        <v/>
      </c>
      <c r="E461" s="25"/>
      <c r="F461" s="14"/>
      <c r="G461" s="14"/>
      <c r="H461" s="14"/>
      <c r="I461" s="14"/>
      <c r="J461" s="14"/>
      <c r="K461" s="14"/>
      <c r="L461" s="23" t="str">
        <f t="array" ref="L461">IF(M461="","",XLOOKUP(M461,selector_18,selector_18_ids,""))</f>
        <v/>
      </c>
      <c r="M461" s="25"/>
      <c r="N461" s="23" t="str">
        <f t="array" ref="N461">IF(O461="","",XLOOKUP(O461,selector_07,selector_07_ids,""))</f>
        <v/>
      </c>
      <c r="O461" s="25"/>
      <c r="P461" s="14"/>
      <c r="Q461" s="14"/>
      <c r="R461" s="23" t="str">
        <f t="array" ref="R461">IF(S461="","",XLOOKUP(S461,selector_04,selector_04_ids,""))</f>
        <v/>
      </c>
      <c r="S461" s="25"/>
      <c r="T461" s="14"/>
      <c r="U461" s="27"/>
      <c r="V461" s="14"/>
    </row>
    <row r="462">
      <c r="A462" s="14"/>
      <c r="B462" s="23" t="str">
        <f>IF($A462="","",'Система'!$B$4)</f>
        <v/>
      </c>
      <c r="C462" s="14"/>
      <c r="D462" s="23" t="str">
        <f t="array" ref="D462">IF(E462="","",XLOOKUP(E462,selector_02,selector_02_ids,""))</f>
        <v/>
      </c>
      <c r="E462" s="25"/>
      <c r="F462" s="14"/>
      <c r="G462" s="14"/>
      <c r="H462" s="14"/>
      <c r="I462" s="14"/>
      <c r="J462" s="14"/>
      <c r="K462" s="14"/>
      <c r="L462" s="23" t="str">
        <f t="array" ref="L462">IF(M462="","",XLOOKUP(M462,selector_18,selector_18_ids,""))</f>
        <v/>
      </c>
      <c r="M462" s="25"/>
      <c r="N462" s="23" t="str">
        <f t="array" ref="N462">IF(O462="","",XLOOKUP(O462,selector_07,selector_07_ids,""))</f>
        <v/>
      </c>
      <c r="O462" s="25"/>
      <c r="P462" s="14"/>
      <c r="Q462" s="14"/>
      <c r="R462" s="23" t="str">
        <f t="array" ref="R462">IF(S462="","",XLOOKUP(S462,selector_04,selector_04_ids,""))</f>
        <v/>
      </c>
      <c r="S462" s="25"/>
      <c r="T462" s="14"/>
      <c r="U462" s="27"/>
      <c r="V462" s="14"/>
    </row>
    <row r="463">
      <c r="A463" s="14"/>
      <c r="B463" s="23" t="str">
        <f>IF($A463="","",'Система'!$B$4)</f>
        <v/>
      </c>
      <c r="C463" s="14"/>
      <c r="D463" s="23" t="str">
        <f t="array" ref="D463">IF(E463="","",XLOOKUP(E463,selector_02,selector_02_ids,""))</f>
        <v/>
      </c>
      <c r="E463" s="25"/>
      <c r="F463" s="14"/>
      <c r="G463" s="14"/>
      <c r="H463" s="14"/>
      <c r="I463" s="14"/>
      <c r="J463" s="14"/>
      <c r="K463" s="14"/>
      <c r="L463" s="23" t="str">
        <f t="array" ref="L463">IF(M463="","",XLOOKUP(M463,selector_18,selector_18_ids,""))</f>
        <v/>
      </c>
      <c r="M463" s="25"/>
      <c r="N463" s="23" t="str">
        <f t="array" ref="N463">IF(O463="","",XLOOKUP(O463,selector_07,selector_07_ids,""))</f>
        <v/>
      </c>
      <c r="O463" s="25"/>
      <c r="P463" s="14"/>
      <c r="Q463" s="14"/>
      <c r="R463" s="23" t="str">
        <f t="array" ref="R463">IF(S463="","",XLOOKUP(S463,selector_04,selector_04_ids,""))</f>
        <v/>
      </c>
      <c r="S463" s="25"/>
      <c r="T463" s="14"/>
      <c r="U463" s="27"/>
      <c r="V463" s="14"/>
    </row>
    <row r="464">
      <c r="A464" s="14"/>
      <c r="B464" s="23" t="str">
        <f>IF($A464="","",'Система'!$B$4)</f>
        <v/>
      </c>
      <c r="C464" s="14"/>
      <c r="D464" s="23" t="str">
        <f t="array" ref="D464">IF(E464="","",XLOOKUP(E464,selector_02,selector_02_ids,""))</f>
        <v/>
      </c>
      <c r="E464" s="25"/>
      <c r="F464" s="14"/>
      <c r="G464" s="14"/>
      <c r="H464" s="14"/>
      <c r="I464" s="14"/>
      <c r="J464" s="14"/>
      <c r="K464" s="14"/>
      <c r="L464" s="23" t="str">
        <f t="array" ref="L464">IF(M464="","",XLOOKUP(M464,selector_18,selector_18_ids,""))</f>
        <v/>
      </c>
      <c r="M464" s="25"/>
      <c r="N464" s="23" t="str">
        <f t="array" ref="N464">IF(O464="","",XLOOKUP(O464,selector_07,selector_07_ids,""))</f>
        <v/>
      </c>
      <c r="O464" s="25"/>
      <c r="P464" s="14"/>
      <c r="Q464" s="14"/>
      <c r="R464" s="23" t="str">
        <f t="array" ref="R464">IF(S464="","",XLOOKUP(S464,selector_04,selector_04_ids,""))</f>
        <v/>
      </c>
      <c r="S464" s="25"/>
      <c r="T464" s="14"/>
      <c r="U464" s="27"/>
      <c r="V464" s="14"/>
    </row>
    <row r="465">
      <c r="A465" s="14"/>
      <c r="B465" s="23" t="str">
        <f>IF($A465="","",'Система'!$B$4)</f>
        <v/>
      </c>
      <c r="C465" s="14"/>
      <c r="D465" s="23" t="str">
        <f t="array" ref="D465">IF(E465="","",XLOOKUP(E465,selector_02,selector_02_ids,""))</f>
        <v/>
      </c>
      <c r="E465" s="25"/>
      <c r="F465" s="14"/>
      <c r="G465" s="14"/>
      <c r="H465" s="14"/>
      <c r="I465" s="14"/>
      <c r="J465" s="14"/>
      <c r="K465" s="14"/>
      <c r="L465" s="23" t="str">
        <f t="array" ref="L465">IF(M465="","",XLOOKUP(M465,selector_18,selector_18_ids,""))</f>
        <v/>
      </c>
      <c r="M465" s="25"/>
      <c r="N465" s="23" t="str">
        <f t="array" ref="N465">IF(O465="","",XLOOKUP(O465,selector_07,selector_07_ids,""))</f>
        <v/>
      </c>
      <c r="O465" s="25"/>
      <c r="P465" s="14"/>
      <c r="Q465" s="14"/>
      <c r="R465" s="23" t="str">
        <f t="array" ref="R465">IF(S465="","",XLOOKUP(S465,selector_04,selector_04_ids,""))</f>
        <v/>
      </c>
      <c r="S465" s="25"/>
      <c r="T465" s="14"/>
      <c r="U465" s="27"/>
      <c r="V465" s="14"/>
    </row>
    <row r="466">
      <c r="A466" s="14"/>
      <c r="B466" s="23" t="str">
        <f>IF($A466="","",'Система'!$B$4)</f>
        <v/>
      </c>
      <c r="C466" s="14"/>
      <c r="D466" s="23" t="str">
        <f t="array" ref="D466">IF(E466="","",XLOOKUP(E466,selector_02,selector_02_ids,""))</f>
        <v/>
      </c>
      <c r="E466" s="25"/>
      <c r="F466" s="14"/>
      <c r="G466" s="14"/>
      <c r="H466" s="14"/>
      <c r="I466" s="14"/>
      <c r="J466" s="14"/>
      <c r="K466" s="14"/>
      <c r="L466" s="23" t="str">
        <f t="array" ref="L466">IF(M466="","",XLOOKUP(M466,selector_18,selector_18_ids,""))</f>
        <v/>
      </c>
      <c r="M466" s="25"/>
      <c r="N466" s="23" t="str">
        <f t="array" ref="N466">IF(O466="","",XLOOKUP(O466,selector_07,selector_07_ids,""))</f>
        <v/>
      </c>
      <c r="O466" s="25"/>
      <c r="P466" s="14"/>
      <c r="Q466" s="14"/>
      <c r="R466" s="23" t="str">
        <f t="array" ref="R466">IF(S466="","",XLOOKUP(S466,selector_04,selector_04_ids,""))</f>
        <v/>
      </c>
      <c r="S466" s="25"/>
      <c r="T466" s="14"/>
      <c r="U466" s="27"/>
      <c r="V466" s="14"/>
    </row>
    <row r="467">
      <c r="A467" s="14"/>
      <c r="B467" s="23" t="str">
        <f>IF($A467="","",'Система'!$B$4)</f>
        <v/>
      </c>
      <c r="C467" s="14"/>
      <c r="D467" s="23" t="str">
        <f t="array" ref="D467">IF(E467="","",XLOOKUP(E467,selector_02,selector_02_ids,""))</f>
        <v/>
      </c>
      <c r="E467" s="25"/>
      <c r="F467" s="14"/>
      <c r="G467" s="14"/>
      <c r="H467" s="14"/>
      <c r="I467" s="14"/>
      <c r="J467" s="14"/>
      <c r="K467" s="14"/>
      <c r="L467" s="23" t="str">
        <f t="array" ref="L467">IF(M467="","",XLOOKUP(M467,selector_18,selector_18_ids,""))</f>
        <v/>
      </c>
      <c r="M467" s="25"/>
      <c r="N467" s="23" t="str">
        <f t="array" ref="N467">IF(O467="","",XLOOKUP(O467,selector_07,selector_07_ids,""))</f>
        <v/>
      </c>
      <c r="O467" s="25"/>
      <c r="P467" s="14"/>
      <c r="Q467" s="14"/>
      <c r="R467" s="23" t="str">
        <f t="array" ref="R467">IF(S467="","",XLOOKUP(S467,selector_04,selector_04_ids,""))</f>
        <v/>
      </c>
      <c r="S467" s="25"/>
      <c r="T467" s="14"/>
      <c r="U467" s="27"/>
      <c r="V467" s="14"/>
    </row>
    <row r="468">
      <c r="A468" s="14"/>
      <c r="B468" s="23" t="str">
        <f>IF($A468="","",'Система'!$B$4)</f>
        <v/>
      </c>
      <c r="C468" s="14"/>
      <c r="D468" s="23" t="str">
        <f t="array" ref="D468">IF(E468="","",XLOOKUP(E468,selector_02,selector_02_ids,""))</f>
        <v/>
      </c>
      <c r="E468" s="25"/>
      <c r="F468" s="14"/>
      <c r="G468" s="14"/>
      <c r="H468" s="14"/>
      <c r="I468" s="14"/>
      <c r="J468" s="14"/>
      <c r="K468" s="14"/>
      <c r="L468" s="23" t="str">
        <f t="array" ref="L468">IF(M468="","",XLOOKUP(M468,selector_18,selector_18_ids,""))</f>
        <v/>
      </c>
      <c r="M468" s="25"/>
      <c r="N468" s="23" t="str">
        <f t="array" ref="N468">IF(O468="","",XLOOKUP(O468,selector_07,selector_07_ids,""))</f>
        <v/>
      </c>
      <c r="O468" s="25"/>
      <c r="P468" s="14"/>
      <c r="Q468" s="14"/>
      <c r="R468" s="23" t="str">
        <f t="array" ref="R468">IF(S468="","",XLOOKUP(S468,selector_04,selector_04_ids,""))</f>
        <v/>
      </c>
      <c r="S468" s="25"/>
      <c r="T468" s="14"/>
      <c r="U468" s="27"/>
      <c r="V468" s="14"/>
    </row>
    <row r="469">
      <c r="A469" s="14"/>
      <c r="B469" s="23" t="str">
        <f>IF($A469="","",'Система'!$B$4)</f>
        <v/>
      </c>
      <c r="C469" s="14"/>
      <c r="D469" s="23" t="str">
        <f t="array" ref="D469">IF(E469="","",XLOOKUP(E469,selector_02,selector_02_ids,""))</f>
        <v/>
      </c>
      <c r="E469" s="25"/>
      <c r="F469" s="14"/>
      <c r="G469" s="14"/>
      <c r="H469" s="14"/>
      <c r="I469" s="14"/>
      <c r="J469" s="14"/>
      <c r="K469" s="14"/>
      <c r="L469" s="23" t="str">
        <f t="array" ref="L469">IF(M469="","",XLOOKUP(M469,selector_18,selector_18_ids,""))</f>
        <v/>
      </c>
      <c r="M469" s="25"/>
      <c r="N469" s="23" t="str">
        <f t="array" ref="N469">IF(O469="","",XLOOKUP(O469,selector_07,selector_07_ids,""))</f>
        <v/>
      </c>
      <c r="O469" s="25"/>
      <c r="P469" s="14"/>
      <c r="Q469" s="14"/>
      <c r="R469" s="23" t="str">
        <f t="array" ref="R469">IF(S469="","",XLOOKUP(S469,selector_04,selector_04_ids,""))</f>
        <v/>
      </c>
      <c r="S469" s="25"/>
      <c r="T469" s="14"/>
      <c r="U469" s="27"/>
      <c r="V469" s="14"/>
    </row>
    <row r="470">
      <c r="A470" s="14"/>
      <c r="B470" s="23" t="str">
        <f>IF($A470="","",'Система'!$B$4)</f>
        <v/>
      </c>
      <c r="C470" s="14"/>
      <c r="D470" s="23" t="str">
        <f t="array" ref="D470">IF(E470="","",XLOOKUP(E470,selector_02,selector_02_ids,""))</f>
        <v/>
      </c>
      <c r="E470" s="25"/>
      <c r="F470" s="14"/>
      <c r="G470" s="14"/>
      <c r="H470" s="14"/>
      <c r="I470" s="14"/>
      <c r="J470" s="14"/>
      <c r="K470" s="14"/>
      <c r="L470" s="23" t="str">
        <f t="array" ref="L470">IF(M470="","",XLOOKUP(M470,selector_18,selector_18_ids,""))</f>
        <v/>
      </c>
      <c r="M470" s="25"/>
      <c r="N470" s="23" t="str">
        <f t="array" ref="N470">IF(O470="","",XLOOKUP(O470,selector_07,selector_07_ids,""))</f>
        <v/>
      </c>
      <c r="O470" s="25"/>
      <c r="P470" s="14"/>
      <c r="Q470" s="14"/>
      <c r="R470" s="23" t="str">
        <f t="array" ref="R470">IF(S470="","",XLOOKUP(S470,selector_04,selector_04_ids,""))</f>
        <v/>
      </c>
      <c r="S470" s="25"/>
      <c r="T470" s="14"/>
      <c r="U470" s="27"/>
      <c r="V470" s="14"/>
    </row>
    <row r="471">
      <c r="A471" s="14"/>
      <c r="B471" s="23" t="str">
        <f>IF($A471="","",'Система'!$B$4)</f>
        <v/>
      </c>
      <c r="C471" s="14"/>
      <c r="D471" s="23" t="str">
        <f t="array" ref="D471">IF(E471="","",XLOOKUP(E471,selector_02,selector_02_ids,""))</f>
        <v/>
      </c>
      <c r="E471" s="25"/>
      <c r="F471" s="14"/>
      <c r="G471" s="14"/>
      <c r="H471" s="14"/>
      <c r="I471" s="14"/>
      <c r="J471" s="14"/>
      <c r="K471" s="14"/>
      <c r="L471" s="23" t="str">
        <f t="array" ref="L471">IF(M471="","",XLOOKUP(M471,selector_18,selector_18_ids,""))</f>
        <v/>
      </c>
      <c r="M471" s="25"/>
      <c r="N471" s="23" t="str">
        <f t="array" ref="N471">IF(O471="","",XLOOKUP(O471,selector_07,selector_07_ids,""))</f>
        <v/>
      </c>
      <c r="O471" s="25"/>
      <c r="P471" s="14"/>
      <c r="Q471" s="14"/>
      <c r="R471" s="23" t="str">
        <f t="array" ref="R471">IF(S471="","",XLOOKUP(S471,selector_04,selector_04_ids,""))</f>
        <v/>
      </c>
      <c r="S471" s="25"/>
      <c r="T471" s="14"/>
      <c r="U471" s="27"/>
      <c r="V471" s="14"/>
    </row>
    <row r="472">
      <c r="A472" s="14"/>
      <c r="B472" s="23" t="str">
        <f>IF($A472="","",'Система'!$B$4)</f>
        <v/>
      </c>
      <c r="C472" s="14"/>
      <c r="D472" s="23" t="str">
        <f t="array" ref="D472">IF(E472="","",XLOOKUP(E472,selector_02,selector_02_ids,""))</f>
        <v/>
      </c>
      <c r="E472" s="25"/>
      <c r="F472" s="14"/>
      <c r="G472" s="14"/>
      <c r="H472" s="14"/>
      <c r="I472" s="14"/>
      <c r="J472" s="14"/>
      <c r="K472" s="14"/>
      <c r="L472" s="23" t="str">
        <f t="array" ref="L472">IF(M472="","",XLOOKUP(M472,selector_18,selector_18_ids,""))</f>
        <v/>
      </c>
      <c r="M472" s="25"/>
      <c r="N472" s="23" t="str">
        <f t="array" ref="N472">IF(O472="","",XLOOKUP(O472,selector_07,selector_07_ids,""))</f>
        <v/>
      </c>
      <c r="O472" s="25"/>
      <c r="P472" s="14"/>
      <c r="Q472" s="14"/>
      <c r="R472" s="23" t="str">
        <f t="array" ref="R472">IF(S472="","",XLOOKUP(S472,selector_04,selector_04_ids,""))</f>
        <v/>
      </c>
      <c r="S472" s="25"/>
      <c r="T472" s="14"/>
      <c r="U472" s="27"/>
      <c r="V472" s="14"/>
    </row>
    <row r="473">
      <c r="A473" s="14"/>
      <c r="B473" s="23" t="str">
        <f>IF($A473="","",'Система'!$B$4)</f>
        <v/>
      </c>
      <c r="C473" s="14"/>
      <c r="D473" s="23" t="str">
        <f t="array" ref="D473">IF(E473="","",XLOOKUP(E473,selector_02,selector_02_ids,""))</f>
        <v/>
      </c>
      <c r="E473" s="25"/>
      <c r="F473" s="14"/>
      <c r="G473" s="14"/>
      <c r="H473" s="14"/>
      <c r="I473" s="14"/>
      <c r="J473" s="14"/>
      <c r="K473" s="14"/>
      <c r="L473" s="23" t="str">
        <f t="array" ref="L473">IF(M473="","",XLOOKUP(M473,selector_18,selector_18_ids,""))</f>
        <v/>
      </c>
      <c r="M473" s="25"/>
      <c r="N473" s="23" t="str">
        <f t="array" ref="N473">IF(O473="","",XLOOKUP(O473,selector_07,selector_07_ids,""))</f>
        <v/>
      </c>
      <c r="O473" s="25"/>
      <c r="P473" s="14"/>
      <c r="Q473" s="14"/>
      <c r="R473" s="23" t="str">
        <f t="array" ref="R473">IF(S473="","",XLOOKUP(S473,selector_04,selector_04_ids,""))</f>
        <v/>
      </c>
      <c r="S473" s="25"/>
      <c r="T473" s="14"/>
      <c r="U473" s="27"/>
      <c r="V473" s="14"/>
    </row>
    <row r="474">
      <c r="A474" s="14"/>
      <c r="B474" s="23" t="str">
        <f>IF($A474="","",'Система'!$B$4)</f>
        <v/>
      </c>
      <c r="C474" s="14"/>
      <c r="D474" s="23" t="str">
        <f t="array" ref="D474">IF(E474="","",XLOOKUP(E474,selector_02,selector_02_ids,""))</f>
        <v/>
      </c>
      <c r="E474" s="25"/>
      <c r="F474" s="14"/>
      <c r="G474" s="14"/>
      <c r="H474" s="14"/>
      <c r="I474" s="14"/>
      <c r="J474" s="14"/>
      <c r="K474" s="14"/>
      <c r="L474" s="23" t="str">
        <f t="array" ref="L474">IF(M474="","",XLOOKUP(M474,selector_18,selector_18_ids,""))</f>
        <v/>
      </c>
      <c r="M474" s="25"/>
      <c r="N474" s="23" t="str">
        <f t="array" ref="N474">IF(O474="","",XLOOKUP(O474,selector_07,selector_07_ids,""))</f>
        <v/>
      </c>
      <c r="O474" s="25"/>
      <c r="P474" s="14"/>
      <c r="Q474" s="14"/>
      <c r="R474" s="23" t="str">
        <f t="array" ref="R474">IF(S474="","",XLOOKUP(S474,selector_04,selector_04_ids,""))</f>
        <v/>
      </c>
      <c r="S474" s="25"/>
      <c r="T474" s="14"/>
      <c r="U474" s="27"/>
      <c r="V474" s="14"/>
    </row>
    <row r="475">
      <c r="A475" s="14"/>
      <c r="B475" s="23" t="str">
        <f>IF($A475="","",'Система'!$B$4)</f>
        <v/>
      </c>
      <c r="C475" s="14"/>
      <c r="D475" s="23" t="str">
        <f t="array" ref="D475">IF(E475="","",XLOOKUP(E475,selector_02,selector_02_ids,""))</f>
        <v/>
      </c>
      <c r="E475" s="25"/>
      <c r="F475" s="14"/>
      <c r="G475" s="14"/>
      <c r="H475" s="14"/>
      <c r="I475" s="14"/>
      <c r="J475" s="14"/>
      <c r="K475" s="14"/>
      <c r="L475" s="23" t="str">
        <f t="array" ref="L475">IF(M475="","",XLOOKUP(M475,selector_18,selector_18_ids,""))</f>
        <v/>
      </c>
      <c r="M475" s="25"/>
      <c r="N475" s="23" t="str">
        <f t="array" ref="N475">IF(O475="","",XLOOKUP(O475,selector_07,selector_07_ids,""))</f>
        <v/>
      </c>
      <c r="O475" s="25"/>
      <c r="P475" s="14"/>
      <c r="Q475" s="14"/>
      <c r="R475" s="23" t="str">
        <f t="array" ref="R475">IF(S475="","",XLOOKUP(S475,selector_04,selector_04_ids,""))</f>
        <v/>
      </c>
      <c r="S475" s="25"/>
      <c r="T475" s="14"/>
      <c r="U475" s="27"/>
      <c r="V475" s="14"/>
    </row>
    <row r="476">
      <c r="A476" s="14"/>
      <c r="B476" s="23" t="str">
        <f>IF($A476="","",'Система'!$B$4)</f>
        <v/>
      </c>
      <c r="C476" s="14"/>
      <c r="D476" s="23" t="str">
        <f t="array" ref="D476">IF(E476="","",XLOOKUP(E476,selector_02,selector_02_ids,""))</f>
        <v/>
      </c>
      <c r="E476" s="25"/>
      <c r="F476" s="14"/>
      <c r="G476" s="14"/>
      <c r="H476" s="14"/>
      <c r="I476" s="14"/>
      <c r="J476" s="14"/>
      <c r="K476" s="14"/>
      <c r="L476" s="23" t="str">
        <f t="array" ref="L476">IF(M476="","",XLOOKUP(M476,selector_18,selector_18_ids,""))</f>
        <v/>
      </c>
      <c r="M476" s="25"/>
      <c r="N476" s="23" t="str">
        <f t="array" ref="N476">IF(O476="","",XLOOKUP(O476,selector_07,selector_07_ids,""))</f>
        <v/>
      </c>
      <c r="O476" s="25"/>
      <c r="P476" s="14"/>
      <c r="Q476" s="14"/>
      <c r="R476" s="23" t="str">
        <f t="array" ref="R476">IF(S476="","",XLOOKUP(S476,selector_04,selector_04_ids,""))</f>
        <v/>
      </c>
      <c r="S476" s="25"/>
      <c r="T476" s="14"/>
      <c r="U476" s="27"/>
      <c r="V476" s="14"/>
    </row>
    <row r="477">
      <c r="A477" s="14"/>
      <c r="B477" s="23" t="str">
        <f>IF($A477="","",'Система'!$B$4)</f>
        <v/>
      </c>
      <c r="C477" s="14"/>
      <c r="D477" s="23" t="str">
        <f t="array" ref="D477">IF(E477="","",XLOOKUP(E477,selector_02,selector_02_ids,""))</f>
        <v/>
      </c>
      <c r="E477" s="25"/>
      <c r="F477" s="14"/>
      <c r="G477" s="14"/>
      <c r="H477" s="14"/>
      <c r="I477" s="14"/>
      <c r="J477" s="14"/>
      <c r="K477" s="14"/>
      <c r="L477" s="23" t="str">
        <f t="array" ref="L477">IF(M477="","",XLOOKUP(M477,selector_18,selector_18_ids,""))</f>
        <v/>
      </c>
      <c r="M477" s="25"/>
      <c r="N477" s="23" t="str">
        <f t="array" ref="N477">IF(O477="","",XLOOKUP(O477,selector_07,selector_07_ids,""))</f>
        <v/>
      </c>
      <c r="O477" s="25"/>
      <c r="P477" s="14"/>
      <c r="Q477" s="14"/>
      <c r="R477" s="23" t="str">
        <f t="array" ref="R477">IF(S477="","",XLOOKUP(S477,selector_04,selector_04_ids,""))</f>
        <v/>
      </c>
      <c r="S477" s="25"/>
      <c r="T477" s="14"/>
      <c r="U477" s="27"/>
      <c r="V477" s="14"/>
    </row>
    <row r="478">
      <c r="A478" s="14"/>
      <c r="B478" s="23" t="str">
        <f>IF($A478="","",'Система'!$B$4)</f>
        <v/>
      </c>
      <c r="C478" s="14"/>
      <c r="D478" s="23" t="str">
        <f t="array" ref="D478">IF(E478="","",XLOOKUP(E478,selector_02,selector_02_ids,""))</f>
        <v/>
      </c>
      <c r="E478" s="25"/>
      <c r="F478" s="14"/>
      <c r="G478" s="14"/>
      <c r="H478" s="14"/>
      <c r="I478" s="14"/>
      <c r="J478" s="14"/>
      <c r="K478" s="14"/>
      <c r="L478" s="23" t="str">
        <f t="array" ref="L478">IF(M478="","",XLOOKUP(M478,selector_18,selector_18_ids,""))</f>
        <v/>
      </c>
      <c r="M478" s="25"/>
      <c r="N478" s="23" t="str">
        <f t="array" ref="N478">IF(O478="","",XLOOKUP(O478,selector_07,selector_07_ids,""))</f>
        <v/>
      </c>
      <c r="O478" s="25"/>
      <c r="P478" s="14"/>
      <c r="Q478" s="14"/>
      <c r="R478" s="23" t="str">
        <f t="array" ref="R478">IF(S478="","",XLOOKUP(S478,selector_04,selector_04_ids,""))</f>
        <v/>
      </c>
      <c r="S478" s="25"/>
      <c r="T478" s="14"/>
      <c r="U478" s="27"/>
      <c r="V478" s="14"/>
    </row>
    <row r="479">
      <c r="A479" s="14"/>
      <c r="B479" s="23" t="str">
        <f>IF($A479="","",'Система'!$B$4)</f>
        <v/>
      </c>
      <c r="C479" s="14"/>
      <c r="D479" s="23" t="str">
        <f t="array" ref="D479">IF(E479="","",XLOOKUP(E479,selector_02,selector_02_ids,""))</f>
        <v/>
      </c>
      <c r="E479" s="25"/>
      <c r="F479" s="14"/>
      <c r="G479" s="14"/>
      <c r="H479" s="14"/>
      <c r="I479" s="14"/>
      <c r="J479" s="14"/>
      <c r="K479" s="14"/>
      <c r="L479" s="23" t="str">
        <f t="array" ref="L479">IF(M479="","",XLOOKUP(M479,selector_18,selector_18_ids,""))</f>
        <v/>
      </c>
      <c r="M479" s="25"/>
      <c r="N479" s="23" t="str">
        <f t="array" ref="N479">IF(O479="","",XLOOKUP(O479,selector_07,selector_07_ids,""))</f>
        <v/>
      </c>
      <c r="O479" s="25"/>
      <c r="P479" s="14"/>
      <c r="Q479" s="14"/>
      <c r="R479" s="23" t="str">
        <f t="array" ref="R479">IF(S479="","",XLOOKUP(S479,selector_04,selector_04_ids,""))</f>
        <v/>
      </c>
      <c r="S479" s="25"/>
      <c r="T479" s="14"/>
      <c r="U479" s="27"/>
      <c r="V479" s="14"/>
    </row>
    <row r="480">
      <c r="A480" s="14"/>
      <c r="B480" s="23" t="str">
        <f>IF($A480="","",'Система'!$B$4)</f>
        <v/>
      </c>
      <c r="C480" s="14"/>
      <c r="D480" s="23" t="str">
        <f t="array" ref="D480">IF(E480="","",XLOOKUP(E480,selector_02,selector_02_ids,""))</f>
        <v/>
      </c>
      <c r="E480" s="25"/>
      <c r="F480" s="14"/>
      <c r="G480" s="14"/>
      <c r="H480" s="14"/>
      <c r="I480" s="14"/>
      <c r="J480" s="14"/>
      <c r="K480" s="14"/>
      <c r="L480" s="23" t="str">
        <f t="array" ref="L480">IF(M480="","",XLOOKUP(M480,selector_18,selector_18_ids,""))</f>
        <v/>
      </c>
      <c r="M480" s="25"/>
      <c r="N480" s="23" t="str">
        <f t="array" ref="N480">IF(O480="","",XLOOKUP(O480,selector_07,selector_07_ids,""))</f>
        <v/>
      </c>
      <c r="O480" s="25"/>
      <c r="P480" s="14"/>
      <c r="Q480" s="14"/>
      <c r="R480" s="23" t="str">
        <f t="array" ref="R480">IF(S480="","",XLOOKUP(S480,selector_04,selector_04_ids,""))</f>
        <v/>
      </c>
      <c r="S480" s="25"/>
      <c r="T480" s="14"/>
      <c r="U480" s="27"/>
      <c r="V480" s="14"/>
    </row>
    <row r="481">
      <c r="A481" s="14"/>
      <c r="B481" s="23" t="str">
        <f>IF($A481="","",'Система'!$B$4)</f>
        <v/>
      </c>
      <c r="C481" s="14"/>
      <c r="D481" s="23" t="str">
        <f t="array" ref="D481">IF(E481="","",XLOOKUP(E481,selector_02,selector_02_ids,""))</f>
        <v/>
      </c>
      <c r="E481" s="25"/>
      <c r="F481" s="14"/>
      <c r="G481" s="14"/>
      <c r="H481" s="14"/>
      <c r="I481" s="14"/>
      <c r="J481" s="14"/>
      <c r="K481" s="14"/>
      <c r="L481" s="23" t="str">
        <f t="array" ref="L481">IF(M481="","",XLOOKUP(M481,selector_18,selector_18_ids,""))</f>
        <v/>
      </c>
      <c r="M481" s="25"/>
      <c r="N481" s="23" t="str">
        <f t="array" ref="N481">IF(O481="","",XLOOKUP(O481,selector_07,selector_07_ids,""))</f>
        <v/>
      </c>
      <c r="O481" s="25"/>
      <c r="P481" s="14"/>
      <c r="Q481" s="14"/>
      <c r="R481" s="23" t="str">
        <f t="array" ref="R481">IF(S481="","",XLOOKUP(S481,selector_04,selector_04_ids,""))</f>
        <v/>
      </c>
      <c r="S481" s="25"/>
      <c r="T481" s="14"/>
      <c r="U481" s="27"/>
      <c r="V481" s="14"/>
    </row>
    <row r="482">
      <c r="A482" s="14"/>
      <c r="B482" s="23" t="str">
        <f>IF($A482="","",'Система'!$B$4)</f>
        <v/>
      </c>
      <c r="C482" s="14"/>
      <c r="D482" s="23" t="str">
        <f t="array" ref="D482">IF(E482="","",XLOOKUP(E482,selector_02,selector_02_ids,""))</f>
        <v/>
      </c>
      <c r="E482" s="25"/>
      <c r="F482" s="14"/>
      <c r="G482" s="14"/>
      <c r="H482" s="14"/>
      <c r="I482" s="14"/>
      <c r="J482" s="14"/>
      <c r="K482" s="14"/>
      <c r="L482" s="23" t="str">
        <f t="array" ref="L482">IF(M482="","",XLOOKUP(M482,selector_18,selector_18_ids,""))</f>
        <v/>
      </c>
      <c r="M482" s="25"/>
      <c r="N482" s="23" t="str">
        <f t="array" ref="N482">IF(O482="","",XLOOKUP(O482,selector_07,selector_07_ids,""))</f>
        <v/>
      </c>
      <c r="O482" s="25"/>
      <c r="P482" s="14"/>
      <c r="Q482" s="14"/>
      <c r="R482" s="23" t="str">
        <f t="array" ref="R482">IF(S482="","",XLOOKUP(S482,selector_04,selector_04_ids,""))</f>
        <v/>
      </c>
      <c r="S482" s="25"/>
      <c r="T482" s="14"/>
      <c r="U482" s="27"/>
      <c r="V482" s="14"/>
    </row>
    <row r="483">
      <c r="A483" s="14"/>
      <c r="B483" s="23" t="str">
        <f>IF($A483="","",'Система'!$B$4)</f>
        <v/>
      </c>
      <c r="C483" s="14"/>
      <c r="D483" s="23" t="str">
        <f t="array" ref="D483">IF(E483="","",XLOOKUP(E483,selector_02,selector_02_ids,""))</f>
        <v/>
      </c>
      <c r="E483" s="25"/>
      <c r="F483" s="14"/>
      <c r="G483" s="14"/>
      <c r="H483" s="14"/>
      <c r="I483" s="14"/>
      <c r="J483" s="14"/>
      <c r="K483" s="14"/>
      <c r="L483" s="23" t="str">
        <f t="array" ref="L483">IF(M483="","",XLOOKUP(M483,selector_18,selector_18_ids,""))</f>
        <v/>
      </c>
      <c r="M483" s="25"/>
      <c r="N483" s="23" t="str">
        <f t="array" ref="N483">IF(O483="","",XLOOKUP(O483,selector_07,selector_07_ids,""))</f>
        <v/>
      </c>
      <c r="O483" s="25"/>
      <c r="P483" s="14"/>
      <c r="Q483" s="14"/>
      <c r="R483" s="23" t="str">
        <f t="array" ref="R483">IF(S483="","",XLOOKUP(S483,selector_04,selector_04_ids,""))</f>
        <v/>
      </c>
      <c r="S483" s="25"/>
      <c r="T483" s="14"/>
      <c r="U483" s="27"/>
      <c r="V483" s="14"/>
    </row>
    <row r="484">
      <c r="A484" s="14"/>
      <c r="B484" s="23" t="str">
        <f>IF($A484="","",'Система'!$B$4)</f>
        <v/>
      </c>
      <c r="C484" s="14"/>
      <c r="D484" s="23" t="str">
        <f t="array" ref="D484">IF(E484="","",XLOOKUP(E484,selector_02,selector_02_ids,""))</f>
        <v/>
      </c>
      <c r="E484" s="25"/>
      <c r="F484" s="14"/>
      <c r="G484" s="14"/>
      <c r="H484" s="14"/>
      <c r="I484" s="14"/>
      <c r="J484" s="14"/>
      <c r="K484" s="14"/>
      <c r="L484" s="23" t="str">
        <f t="array" ref="L484">IF(M484="","",XLOOKUP(M484,selector_18,selector_18_ids,""))</f>
        <v/>
      </c>
      <c r="M484" s="25"/>
      <c r="N484" s="23" t="str">
        <f t="array" ref="N484">IF(O484="","",XLOOKUP(O484,selector_07,selector_07_ids,""))</f>
        <v/>
      </c>
      <c r="O484" s="25"/>
      <c r="P484" s="14"/>
      <c r="Q484" s="14"/>
      <c r="R484" s="23" t="str">
        <f t="array" ref="R484">IF(S484="","",XLOOKUP(S484,selector_04,selector_04_ids,""))</f>
        <v/>
      </c>
      <c r="S484" s="25"/>
      <c r="T484" s="14"/>
      <c r="U484" s="27"/>
      <c r="V484" s="14"/>
    </row>
    <row r="485">
      <c r="A485" s="14"/>
      <c r="B485" s="23" t="str">
        <f>IF($A485="","",'Система'!$B$4)</f>
        <v/>
      </c>
      <c r="C485" s="14"/>
      <c r="D485" s="23" t="str">
        <f t="array" ref="D485">IF(E485="","",XLOOKUP(E485,selector_02,selector_02_ids,""))</f>
        <v/>
      </c>
      <c r="E485" s="25"/>
      <c r="F485" s="14"/>
      <c r="G485" s="14"/>
      <c r="H485" s="14"/>
      <c r="I485" s="14"/>
      <c r="J485" s="14"/>
      <c r="K485" s="14"/>
      <c r="L485" s="23" t="str">
        <f t="array" ref="L485">IF(M485="","",XLOOKUP(M485,selector_18,selector_18_ids,""))</f>
        <v/>
      </c>
      <c r="M485" s="25"/>
      <c r="N485" s="23" t="str">
        <f t="array" ref="N485">IF(O485="","",XLOOKUP(O485,selector_07,selector_07_ids,""))</f>
        <v/>
      </c>
      <c r="O485" s="25"/>
      <c r="P485" s="14"/>
      <c r="Q485" s="14"/>
      <c r="R485" s="23" t="str">
        <f t="array" ref="R485">IF(S485="","",XLOOKUP(S485,selector_04,selector_04_ids,""))</f>
        <v/>
      </c>
      <c r="S485" s="25"/>
      <c r="T485" s="14"/>
      <c r="U485" s="27"/>
      <c r="V485" s="14"/>
    </row>
    <row r="486">
      <c r="A486" s="14"/>
      <c r="B486" s="23" t="str">
        <f>IF($A486="","",'Система'!$B$4)</f>
        <v/>
      </c>
      <c r="C486" s="14"/>
      <c r="D486" s="23" t="str">
        <f t="array" ref="D486">IF(E486="","",XLOOKUP(E486,selector_02,selector_02_ids,""))</f>
        <v/>
      </c>
      <c r="E486" s="25"/>
      <c r="F486" s="14"/>
      <c r="G486" s="14"/>
      <c r="H486" s="14"/>
      <c r="I486" s="14"/>
      <c r="J486" s="14"/>
      <c r="K486" s="14"/>
      <c r="L486" s="23" t="str">
        <f t="array" ref="L486">IF(M486="","",XLOOKUP(M486,selector_18,selector_18_ids,""))</f>
        <v/>
      </c>
      <c r="M486" s="25"/>
      <c r="N486" s="23" t="str">
        <f t="array" ref="N486">IF(O486="","",XLOOKUP(O486,selector_07,selector_07_ids,""))</f>
        <v/>
      </c>
      <c r="O486" s="25"/>
      <c r="P486" s="14"/>
      <c r="Q486" s="14"/>
      <c r="R486" s="23" t="str">
        <f t="array" ref="R486">IF(S486="","",XLOOKUP(S486,selector_04,selector_04_ids,""))</f>
        <v/>
      </c>
      <c r="S486" s="25"/>
      <c r="T486" s="14"/>
      <c r="U486" s="27"/>
      <c r="V486" s="14"/>
    </row>
    <row r="487">
      <c r="A487" s="14"/>
      <c r="B487" s="23" t="str">
        <f>IF($A487="","",'Система'!$B$4)</f>
        <v/>
      </c>
      <c r="C487" s="14"/>
      <c r="D487" s="23" t="str">
        <f t="array" ref="D487">IF(E487="","",XLOOKUP(E487,selector_02,selector_02_ids,""))</f>
        <v/>
      </c>
      <c r="E487" s="25"/>
      <c r="F487" s="14"/>
      <c r="G487" s="14"/>
      <c r="H487" s="14"/>
      <c r="I487" s="14"/>
      <c r="J487" s="14"/>
      <c r="K487" s="14"/>
      <c r="L487" s="23" t="str">
        <f t="array" ref="L487">IF(M487="","",XLOOKUP(M487,selector_18,selector_18_ids,""))</f>
        <v/>
      </c>
      <c r="M487" s="25"/>
      <c r="N487" s="23" t="str">
        <f t="array" ref="N487">IF(O487="","",XLOOKUP(O487,selector_07,selector_07_ids,""))</f>
        <v/>
      </c>
      <c r="O487" s="25"/>
      <c r="P487" s="14"/>
      <c r="Q487" s="14"/>
      <c r="R487" s="23" t="str">
        <f t="array" ref="R487">IF(S487="","",XLOOKUP(S487,selector_04,selector_04_ids,""))</f>
        <v/>
      </c>
      <c r="S487" s="25"/>
      <c r="T487" s="14"/>
      <c r="U487" s="27"/>
      <c r="V487" s="14"/>
    </row>
    <row r="488">
      <c r="A488" s="14"/>
      <c r="B488" s="23" t="str">
        <f>IF($A488="","",'Система'!$B$4)</f>
        <v/>
      </c>
      <c r="C488" s="14"/>
      <c r="D488" s="23" t="str">
        <f t="array" ref="D488">IF(E488="","",XLOOKUP(E488,selector_02,selector_02_ids,""))</f>
        <v/>
      </c>
      <c r="E488" s="25"/>
      <c r="F488" s="14"/>
      <c r="G488" s="14"/>
      <c r="H488" s="14"/>
      <c r="I488" s="14"/>
      <c r="J488" s="14"/>
      <c r="K488" s="14"/>
      <c r="L488" s="23" t="str">
        <f t="array" ref="L488">IF(M488="","",XLOOKUP(M488,selector_18,selector_18_ids,""))</f>
        <v/>
      </c>
      <c r="M488" s="25"/>
      <c r="N488" s="23" t="str">
        <f t="array" ref="N488">IF(O488="","",XLOOKUP(O488,selector_07,selector_07_ids,""))</f>
        <v/>
      </c>
      <c r="O488" s="25"/>
      <c r="P488" s="14"/>
      <c r="Q488" s="14"/>
      <c r="R488" s="23" t="str">
        <f t="array" ref="R488">IF(S488="","",XLOOKUP(S488,selector_04,selector_04_ids,""))</f>
        <v/>
      </c>
      <c r="S488" s="25"/>
      <c r="T488" s="14"/>
      <c r="U488" s="27"/>
      <c r="V488" s="14"/>
    </row>
    <row r="489">
      <c r="A489" s="14"/>
      <c r="B489" s="23" t="str">
        <f>IF($A489="","",'Система'!$B$4)</f>
        <v/>
      </c>
      <c r="C489" s="14"/>
      <c r="D489" s="23" t="str">
        <f t="array" ref="D489">IF(E489="","",XLOOKUP(E489,selector_02,selector_02_ids,""))</f>
        <v/>
      </c>
      <c r="E489" s="25"/>
      <c r="F489" s="14"/>
      <c r="G489" s="14"/>
      <c r="H489" s="14"/>
      <c r="I489" s="14"/>
      <c r="J489" s="14"/>
      <c r="K489" s="14"/>
      <c r="L489" s="23" t="str">
        <f t="array" ref="L489">IF(M489="","",XLOOKUP(M489,selector_18,selector_18_ids,""))</f>
        <v/>
      </c>
      <c r="M489" s="25"/>
      <c r="N489" s="23" t="str">
        <f t="array" ref="N489">IF(O489="","",XLOOKUP(O489,selector_07,selector_07_ids,""))</f>
        <v/>
      </c>
      <c r="O489" s="25"/>
      <c r="P489" s="14"/>
      <c r="Q489" s="14"/>
      <c r="R489" s="23" t="str">
        <f t="array" ref="R489">IF(S489="","",XLOOKUP(S489,selector_04,selector_04_ids,""))</f>
        <v/>
      </c>
      <c r="S489" s="25"/>
      <c r="T489" s="14"/>
      <c r="U489" s="27"/>
      <c r="V489" s="14"/>
    </row>
    <row r="490">
      <c r="A490" s="14"/>
      <c r="B490" s="23" t="str">
        <f>IF($A490="","",'Система'!$B$4)</f>
        <v/>
      </c>
      <c r="C490" s="14"/>
      <c r="D490" s="23" t="str">
        <f t="array" ref="D490">IF(E490="","",XLOOKUP(E490,selector_02,selector_02_ids,""))</f>
        <v/>
      </c>
      <c r="E490" s="25"/>
      <c r="F490" s="14"/>
      <c r="G490" s="14"/>
      <c r="H490" s="14"/>
      <c r="I490" s="14"/>
      <c r="J490" s="14"/>
      <c r="K490" s="14"/>
      <c r="L490" s="23" t="str">
        <f t="array" ref="L490">IF(M490="","",XLOOKUP(M490,selector_18,selector_18_ids,""))</f>
        <v/>
      </c>
      <c r="M490" s="25"/>
      <c r="N490" s="23" t="str">
        <f t="array" ref="N490">IF(O490="","",XLOOKUP(O490,selector_07,selector_07_ids,""))</f>
        <v/>
      </c>
      <c r="O490" s="25"/>
      <c r="P490" s="14"/>
      <c r="Q490" s="14"/>
      <c r="R490" s="23" t="str">
        <f t="array" ref="R490">IF(S490="","",XLOOKUP(S490,selector_04,selector_04_ids,""))</f>
        <v/>
      </c>
      <c r="S490" s="25"/>
      <c r="T490" s="14"/>
      <c r="U490" s="27"/>
      <c r="V490" s="14"/>
    </row>
    <row r="491">
      <c r="A491" s="14"/>
      <c r="B491" s="23" t="str">
        <f>IF($A491="","",'Система'!$B$4)</f>
        <v/>
      </c>
      <c r="C491" s="14"/>
      <c r="D491" s="23" t="str">
        <f t="array" ref="D491">IF(E491="","",XLOOKUP(E491,selector_02,selector_02_ids,""))</f>
        <v/>
      </c>
      <c r="E491" s="25"/>
      <c r="F491" s="14"/>
      <c r="G491" s="14"/>
      <c r="H491" s="14"/>
      <c r="I491" s="14"/>
      <c r="J491" s="14"/>
      <c r="K491" s="14"/>
      <c r="L491" s="23" t="str">
        <f t="array" ref="L491">IF(M491="","",XLOOKUP(M491,selector_18,selector_18_ids,""))</f>
        <v/>
      </c>
      <c r="M491" s="25"/>
      <c r="N491" s="23" t="str">
        <f t="array" ref="N491">IF(O491="","",XLOOKUP(O491,selector_07,selector_07_ids,""))</f>
        <v/>
      </c>
      <c r="O491" s="25"/>
      <c r="P491" s="14"/>
      <c r="Q491" s="14"/>
      <c r="R491" s="23" t="str">
        <f t="array" ref="R491">IF(S491="","",XLOOKUP(S491,selector_04,selector_04_ids,""))</f>
        <v/>
      </c>
      <c r="S491" s="25"/>
      <c r="T491" s="14"/>
      <c r="U491" s="27"/>
      <c r="V491" s="14"/>
    </row>
    <row r="492">
      <c r="A492" s="14"/>
      <c r="B492" s="23" t="str">
        <f>IF($A492="","",'Система'!$B$4)</f>
        <v/>
      </c>
      <c r="C492" s="14"/>
      <c r="D492" s="23" t="str">
        <f t="array" ref="D492">IF(E492="","",XLOOKUP(E492,selector_02,selector_02_ids,""))</f>
        <v/>
      </c>
      <c r="E492" s="25"/>
      <c r="F492" s="14"/>
      <c r="G492" s="14"/>
      <c r="H492" s="14"/>
      <c r="I492" s="14"/>
      <c r="J492" s="14"/>
      <c r="K492" s="14"/>
      <c r="L492" s="23" t="str">
        <f t="array" ref="L492">IF(M492="","",XLOOKUP(M492,selector_18,selector_18_ids,""))</f>
        <v/>
      </c>
      <c r="M492" s="25"/>
      <c r="N492" s="23" t="str">
        <f t="array" ref="N492">IF(O492="","",XLOOKUP(O492,selector_07,selector_07_ids,""))</f>
        <v/>
      </c>
      <c r="O492" s="25"/>
      <c r="P492" s="14"/>
      <c r="Q492" s="14"/>
      <c r="R492" s="23" t="str">
        <f t="array" ref="R492">IF(S492="","",XLOOKUP(S492,selector_04,selector_04_ids,""))</f>
        <v/>
      </c>
      <c r="S492" s="25"/>
      <c r="T492" s="14"/>
      <c r="U492" s="27"/>
      <c r="V492" s="14"/>
    </row>
    <row r="493">
      <c r="A493" s="14"/>
      <c r="B493" s="23" t="str">
        <f>IF($A493="","",'Система'!$B$4)</f>
        <v/>
      </c>
      <c r="C493" s="14"/>
      <c r="D493" s="23" t="str">
        <f t="array" ref="D493">IF(E493="","",XLOOKUP(E493,selector_02,selector_02_ids,""))</f>
        <v/>
      </c>
      <c r="E493" s="25"/>
      <c r="F493" s="14"/>
      <c r="G493" s="14"/>
      <c r="H493" s="14"/>
      <c r="I493" s="14"/>
      <c r="J493" s="14"/>
      <c r="K493" s="14"/>
      <c r="L493" s="23" t="str">
        <f t="array" ref="L493">IF(M493="","",XLOOKUP(M493,selector_18,selector_18_ids,""))</f>
        <v/>
      </c>
      <c r="M493" s="25"/>
      <c r="N493" s="23" t="str">
        <f t="array" ref="N493">IF(O493="","",XLOOKUP(O493,selector_07,selector_07_ids,""))</f>
        <v/>
      </c>
      <c r="O493" s="25"/>
      <c r="P493" s="14"/>
      <c r="Q493" s="14"/>
      <c r="R493" s="23" t="str">
        <f t="array" ref="R493">IF(S493="","",XLOOKUP(S493,selector_04,selector_04_ids,""))</f>
        <v/>
      </c>
      <c r="S493" s="25"/>
      <c r="T493" s="14"/>
      <c r="U493" s="27"/>
      <c r="V493" s="14"/>
    </row>
    <row r="494">
      <c r="A494" s="14"/>
      <c r="B494" s="23" t="str">
        <f>IF($A494="","",'Система'!$B$4)</f>
        <v/>
      </c>
      <c r="C494" s="14"/>
      <c r="D494" s="23" t="str">
        <f t="array" ref="D494">IF(E494="","",XLOOKUP(E494,selector_02,selector_02_ids,""))</f>
        <v/>
      </c>
      <c r="E494" s="25"/>
      <c r="F494" s="14"/>
      <c r="G494" s="14"/>
      <c r="H494" s="14"/>
      <c r="I494" s="14"/>
      <c r="J494" s="14"/>
      <c r="K494" s="14"/>
      <c r="L494" s="23" t="str">
        <f t="array" ref="L494">IF(M494="","",XLOOKUP(M494,selector_18,selector_18_ids,""))</f>
        <v/>
      </c>
      <c r="M494" s="25"/>
      <c r="N494" s="23" t="str">
        <f t="array" ref="N494">IF(O494="","",XLOOKUP(O494,selector_07,selector_07_ids,""))</f>
        <v/>
      </c>
      <c r="O494" s="25"/>
      <c r="P494" s="14"/>
      <c r="Q494" s="14"/>
      <c r="R494" s="23" t="str">
        <f t="array" ref="R494">IF(S494="","",XLOOKUP(S494,selector_04,selector_04_ids,""))</f>
        <v/>
      </c>
      <c r="S494" s="25"/>
      <c r="T494" s="14"/>
      <c r="U494" s="27"/>
      <c r="V494" s="14"/>
    </row>
    <row r="495">
      <c r="A495" s="14"/>
      <c r="B495" s="23" t="str">
        <f>IF($A495="","",'Система'!$B$4)</f>
        <v/>
      </c>
      <c r="C495" s="14"/>
      <c r="D495" s="23" t="str">
        <f t="array" ref="D495">IF(E495="","",XLOOKUP(E495,selector_02,selector_02_ids,""))</f>
        <v/>
      </c>
      <c r="E495" s="25"/>
      <c r="F495" s="14"/>
      <c r="G495" s="14"/>
      <c r="H495" s="14"/>
      <c r="I495" s="14"/>
      <c r="J495" s="14"/>
      <c r="K495" s="14"/>
      <c r="L495" s="23" t="str">
        <f t="array" ref="L495">IF(M495="","",XLOOKUP(M495,selector_18,selector_18_ids,""))</f>
        <v/>
      </c>
      <c r="M495" s="25"/>
      <c r="N495" s="23" t="str">
        <f t="array" ref="N495">IF(O495="","",XLOOKUP(O495,selector_07,selector_07_ids,""))</f>
        <v/>
      </c>
      <c r="O495" s="25"/>
      <c r="P495" s="14"/>
      <c r="Q495" s="14"/>
      <c r="R495" s="23" t="str">
        <f t="array" ref="R495">IF(S495="","",XLOOKUP(S495,selector_04,selector_04_ids,""))</f>
        <v/>
      </c>
      <c r="S495" s="25"/>
      <c r="T495" s="14"/>
      <c r="U495" s="27"/>
      <c r="V495" s="14"/>
    </row>
    <row r="496">
      <c r="A496" s="14"/>
      <c r="B496" s="23" t="str">
        <f>IF($A496="","",'Система'!$B$4)</f>
        <v/>
      </c>
      <c r="C496" s="14"/>
      <c r="D496" s="23" t="str">
        <f t="array" ref="D496">IF(E496="","",XLOOKUP(E496,selector_02,selector_02_ids,""))</f>
        <v/>
      </c>
      <c r="E496" s="25"/>
      <c r="F496" s="14"/>
      <c r="G496" s="14"/>
      <c r="H496" s="14"/>
      <c r="I496" s="14"/>
      <c r="J496" s="14"/>
      <c r="K496" s="14"/>
      <c r="L496" s="23" t="str">
        <f t="array" ref="L496">IF(M496="","",XLOOKUP(M496,selector_18,selector_18_ids,""))</f>
        <v/>
      </c>
      <c r="M496" s="25"/>
      <c r="N496" s="23" t="str">
        <f t="array" ref="N496">IF(O496="","",XLOOKUP(O496,selector_07,selector_07_ids,""))</f>
        <v/>
      </c>
      <c r="O496" s="25"/>
      <c r="P496" s="14"/>
      <c r="Q496" s="14"/>
      <c r="R496" s="23" t="str">
        <f t="array" ref="R496">IF(S496="","",XLOOKUP(S496,selector_04,selector_04_ids,""))</f>
        <v/>
      </c>
      <c r="S496" s="25"/>
      <c r="T496" s="14"/>
      <c r="U496" s="27"/>
      <c r="V496" s="14"/>
    </row>
    <row r="497">
      <c r="A497" s="14"/>
      <c r="B497" s="23" t="str">
        <f>IF($A497="","",'Система'!$B$4)</f>
        <v/>
      </c>
      <c r="C497" s="14"/>
      <c r="D497" s="23" t="str">
        <f t="array" ref="D497">IF(E497="","",XLOOKUP(E497,selector_02,selector_02_ids,""))</f>
        <v/>
      </c>
      <c r="E497" s="25"/>
      <c r="F497" s="14"/>
      <c r="G497" s="14"/>
      <c r="H497" s="14"/>
      <c r="I497" s="14"/>
      <c r="J497" s="14"/>
      <c r="K497" s="14"/>
      <c r="L497" s="23" t="str">
        <f t="array" ref="L497">IF(M497="","",XLOOKUP(M497,selector_18,selector_18_ids,""))</f>
        <v/>
      </c>
      <c r="M497" s="25"/>
      <c r="N497" s="23" t="str">
        <f t="array" ref="N497">IF(O497="","",XLOOKUP(O497,selector_07,selector_07_ids,""))</f>
        <v/>
      </c>
      <c r="O497" s="25"/>
      <c r="P497" s="14"/>
      <c r="Q497" s="14"/>
      <c r="R497" s="23" t="str">
        <f t="array" ref="R497">IF(S497="","",XLOOKUP(S497,selector_04,selector_04_ids,""))</f>
        <v/>
      </c>
      <c r="S497" s="25"/>
      <c r="T497" s="14"/>
      <c r="U497" s="27"/>
      <c r="V497" s="14"/>
    </row>
    <row r="498">
      <c r="A498" s="14"/>
      <c r="B498" s="23" t="str">
        <f>IF($A498="","",'Система'!$B$4)</f>
        <v/>
      </c>
      <c r="C498" s="14"/>
      <c r="D498" s="23" t="str">
        <f t="array" ref="D498">IF(E498="","",XLOOKUP(E498,selector_02,selector_02_ids,""))</f>
        <v/>
      </c>
      <c r="E498" s="25"/>
      <c r="F498" s="14"/>
      <c r="G498" s="14"/>
      <c r="H498" s="14"/>
      <c r="I498" s="14"/>
      <c r="J498" s="14"/>
      <c r="K498" s="14"/>
      <c r="L498" s="23" t="str">
        <f t="array" ref="L498">IF(M498="","",XLOOKUP(M498,selector_18,selector_18_ids,""))</f>
        <v/>
      </c>
      <c r="M498" s="25"/>
      <c r="N498" s="23" t="str">
        <f t="array" ref="N498">IF(O498="","",XLOOKUP(O498,selector_07,selector_07_ids,""))</f>
        <v/>
      </c>
      <c r="O498" s="25"/>
      <c r="P498" s="14"/>
      <c r="Q498" s="14"/>
      <c r="R498" s="23" t="str">
        <f t="array" ref="R498">IF(S498="","",XLOOKUP(S498,selector_04,selector_04_ids,""))</f>
        <v/>
      </c>
      <c r="S498" s="25"/>
      <c r="T498" s="14"/>
      <c r="U498" s="27"/>
      <c r="V498" s="14"/>
    </row>
    <row r="499">
      <c r="A499" s="14"/>
      <c r="B499" s="23" t="str">
        <f>IF($A499="","",'Система'!$B$4)</f>
        <v/>
      </c>
      <c r="C499" s="14"/>
      <c r="D499" s="23" t="str">
        <f t="array" ref="D499">IF(E499="","",XLOOKUP(E499,selector_02,selector_02_ids,""))</f>
        <v/>
      </c>
      <c r="E499" s="25"/>
      <c r="F499" s="14"/>
      <c r="G499" s="14"/>
      <c r="H499" s="14"/>
      <c r="I499" s="14"/>
      <c r="J499" s="14"/>
      <c r="K499" s="14"/>
      <c r="L499" s="23" t="str">
        <f t="array" ref="L499">IF(M499="","",XLOOKUP(M499,selector_18,selector_18_ids,""))</f>
        <v/>
      </c>
      <c r="M499" s="25"/>
      <c r="N499" s="23" t="str">
        <f t="array" ref="N499">IF(O499="","",XLOOKUP(O499,selector_07,selector_07_ids,""))</f>
        <v/>
      </c>
      <c r="O499" s="25"/>
      <c r="P499" s="14"/>
      <c r="Q499" s="14"/>
      <c r="R499" s="23" t="str">
        <f t="array" ref="R499">IF(S499="","",XLOOKUP(S499,selector_04,selector_04_ids,""))</f>
        <v/>
      </c>
      <c r="S499" s="25"/>
      <c r="T499" s="14"/>
      <c r="U499" s="27"/>
      <c r="V499" s="14"/>
    </row>
    <row r="500">
      <c r="A500" s="14"/>
      <c r="B500" s="23" t="str">
        <f>IF($A500="","",'Система'!$B$4)</f>
        <v/>
      </c>
      <c r="C500" s="14"/>
      <c r="D500" s="23" t="str">
        <f t="array" ref="D500">IF(E500="","",XLOOKUP(E500,selector_02,selector_02_ids,""))</f>
        <v/>
      </c>
      <c r="E500" s="25"/>
      <c r="F500" s="14"/>
      <c r="G500" s="14"/>
      <c r="H500" s="14"/>
      <c r="I500" s="14"/>
      <c r="J500" s="14"/>
      <c r="K500" s="14"/>
      <c r="L500" s="23" t="str">
        <f t="array" ref="L500">IF(M500="","",XLOOKUP(M500,selector_18,selector_18_ids,""))</f>
        <v/>
      </c>
      <c r="M500" s="25"/>
      <c r="N500" s="23" t="str">
        <f t="array" ref="N500">IF(O500="","",XLOOKUP(O500,selector_07,selector_07_ids,""))</f>
        <v/>
      </c>
      <c r="O500" s="25"/>
      <c r="P500" s="14"/>
      <c r="Q500" s="14"/>
      <c r="R500" s="23" t="str">
        <f t="array" ref="R500">IF(S500="","",XLOOKUP(S500,selector_04,selector_04_ids,""))</f>
        <v/>
      </c>
      <c r="S500" s="25"/>
      <c r="T500" s="14"/>
      <c r="U500" s="27"/>
      <c r="V500" s="14"/>
    </row>
    <row r="501">
      <c r="A501" s="14"/>
      <c r="B501" s="23" t="str">
        <f>IF($A501="","",'Система'!$B$4)</f>
        <v/>
      </c>
      <c r="C501" s="14"/>
      <c r="D501" s="23" t="str">
        <f t="array" ref="D501">IF(E501="","",XLOOKUP(E501,selector_02,selector_02_ids,""))</f>
        <v/>
      </c>
      <c r="E501" s="25"/>
      <c r="F501" s="14"/>
      <c r="G501" s="14"/>
      <c r="H501" s="14"/>
      <c r="I501" s="14"/>
      <c r="J501" s="14"/>
      <c r="K501" s="14"/>
      <c r="L501" s="23" t="str">
        <f t="array" ref="L501">IF(M501="","",XLOOKUP(M501,selector_18,selector_18_ids,""))</f>
        <v/>
      </c>
      <c r="M501" s="25"/>
      <c r="N501" s="23" t="str">
        <f t="array" ref="N501">IF(O501="","",XLOOKUP(O501,selector_07,selector_07_ids,""))</f>
        <v/>
      </c>
      <c r="O501" s="25"/>
      <c r="P501" s="14"/>
      <c r="Q501" s="14"/>
      <c r="R501" s="23" t="str">
        <f t="array" ref="R501">IF(S501="","",XLOOKUP(S501,selector_04,selector_04_ids,""))</f>
        <v/>
      </c>
      <c r="S501" s="25"/>
      <c r="T501" s="14"/>
      <c r="U501" s="27"/>
      <c r="V501" s="14"/>
    </row>
    <row r="502">
      <c r="A502" s="14"/>
      <c r="B502" s="23" t="str">
        <f>IF($A502="","",'Система'!$B$4)</f>
        <v/>
      </c>
      <c r="C502" s="14"/>
      <c r="D502" s="23" t="str">
        <f t="array" ref="D502">IF(E502="","",XLOOKUP(E502,selector_02,selector_02_ids,""))</f>
        <v/>
      </c>
      <c r="E502" s="25"/>
      <c r="F502" s="14"/>
      <c r="G502" s="14"/>
      <c r="H502" s="14"/>
      <c r="I502" s="14"/>
      <c r="J502" s="14"/>
      <c r="K502" s="14"/>
      <c r="L502" s="23" t="str">
        <f t="array" ref="L502">IF(M502="","",XLOOKUP(M502,selector_18,selector_18_ids,""))</f>
        <v/>
      </c>
      <c r="M502" s="25"/>
      <c r="N502" s="23" t="str">
        <f t="array" ref="N502">IF(O502="","",XLOOKUP(O502,selector_07,selector_07_ids,""))</f>
        <v/>
      </c>
      <c r="O502" s="25"/>
      <c r="P502" s="14"/>
      <c r="Q502" s="14"/>
      <c r="R502" s="23" t="str">
        <f t="array" ref="R502">IF(S502="","",XLOOKUP(S502,selector_04,selector_04_ids,""))</f>
        <v/>
      </c>
      <c r="S502" s="25"/>
      <c r="T502" s="14"/>
      <c r="U502" s="27"/>
      <c r="V502" s="14"/>
    </row>
    <row r="503">
      <c r="A503" s="14"/>
      <c r="B503" s="23" t="str">
        <f>IF($A503="","",'Система'!$B$4)</f>
        <v/>
      </c>
      <c r="C503" s="14"/>
      <c r="D503" s="23" t="str">
        <f t="array" ref="D503">IF(E503="","",XLOOKUP(E503,selector_02,selector_02_ids,""))</f>
        <v/>
      </c>
      <c r="E503" s="25"/>
      <c r="F503" s="14"/>
      <c r="G503" s="14"/>
      <c r="H503" s="14"/>
      <c r="I503" s="14"/>
      <c r="J503" s="14"/>
      <c r="K503" s="14"/>
      <c r="L503" s="23" t="str">
        <f t="array" ref="L503">IF(M503="","",XLOOKUP(M503,selector_18,selector_18_ids,""))</f>
        <v/>
      </c>
      <c r="M503" s="25"/>
      <c r="N503" s="23" t="str">
        <f t="array" ref="N503">IF(O503="","",XLOOKUP(O503,selector_07,selector_07_ids,""))</f>
        <v/>
      </c>
      <c r="O503" s="25"/>
      <c r="P503" s="14"/>
      <c r="Q503" s="14"/>
      <c r="R503" s="23" t="str">
        <f t="array" ref="R503">IF(S503="","",XLOOKUP(S503,selector_04,selector_04_ids,""))</f>
        <v/>
      </c>
      <c r="S503" s="25"/>
      <c r="T503" s="14"/>
      <c r="U503" s="27"/>
      <c r="V503" s="14"/>
    </row>
    <row r="504">
      <c r="A504" s="14"/>
      <c r="B504" s="23" t="str">
        <f>IF($A504="","",'Система'!$B$4)</f>
        <v/>
      </c>
      <c r="C504" s="14"/>
      <c r="D504" s="23" t="str">
        <f t="array" ref="D504">IF(E504="","",XLOOKUP(E504,selector_02,selector_02_ids,""))</f>
        <v/>
      </c>
      <c r="E504" s="25"/>
      <c r="F504" s="14"/>
      <c r="G504" s="14"/>
      <c r="H504" s="14"/>
      <c r="I504" s="14"/>
      <c r="J504" s="14"/>
      <c r="K504" s="14"/>
      <c r="L504" s="23" t="str">
        <f t="array" ref="L504">IF(M504="","",XLOOKUP(M504,selector_18,selector_18_ids,""))</f>
        <v/>
      </c>
      <c r="M504" s="25"/>
      <c r="N504" s="23" t="str">
        <f t="array" ref="N504">IF(O504="","",XLOOKUP(O504,selector_07,selector_07_ids,""))</f>
        <v/>
      </c>
      <c r="O504" s="25"/>
      <c r="P504" s="14"/>
      <c r="Q504" s="14"/>
      <c r="R504" s="23" t="str">
        <f t="array" ref="R504">IF(S504="","",XLOOKUP(S504,selector_04,selector_04_ids,""))</f>
        <v/>
      </c>
      <c r="S504" s="25"/>
      <c r="T504" s="14"/>
      <c r="U504" s="27"/>
      <c r="V504" s="14"/>
    </row>
    <row r="505">
      <c r="A505" s="14"/>
      <c r="B505" s="23" t="str">
        <f>IF($A505="","",'Система'!$B$4)</f>
        <v/>
      </c>
      <c r="C505" s="14"/>
      <c r="D505" s="23" t="str">
        <f t="array" ref="D505">IF(E505="","",XLOOKUP(E505,selector_02,selector_02_ids,""))</f>
        <v/>
      </c>
      <c r="E505" s="25"/>
      <c r="F505" s="14"/>
      <c r="G505" s="14"/>
      <c r="H505" s="14"/>
      <c r="I505" s="14"/>
      <c r="J505" s="14"/>
      <c r="K505" s="14"/>
      <c r="L505" s="23" t="str">
        <f t="array" ref="L505">IF(M505="","",XLOOKUP(M505,selector_18,selector_18_ids,""))</f>
        <v/>
      </c>
      <c r="M505" s="25"/>
      <c r="N505" s="23" t="str">
        <f t="array" ref="N505">IF(O505="","",XLOOKUP(O505,selector_07,selector_07_ids,""))</f>
        <v/>
      </c>
      <c r="O505" s="25"/>
      <c r="P505" s="14"/>
      <c r="Q505" s="14"/>
      <c r="R505" s="23" t="str">
        <f t="array" ref="R505">IF(S505="","",XLOOKUP(S505,selector_04,selector_04_ids,""))</f>
        <v/>
      </c>
      <c r="S505" s="25"/>
      <c r="T505" s="14"/>
      <c r="U505" s="27"/>
      <c r="V505" s="14"/>
    </row>
    <row r="506">
      <c r="A506" s="14"/>
      <c r="B506" s="23" t="str">
        <f>IF($A506="","",'Система'!$B$4)</f>
        <v/>
      </c>
      <c r="C506" s="14"/>
      <c r="D506" s="23" t="str">
        <f t="array" ref="D506">IF(E506="","",XLOOKUP(E506,selector_02,selector_02_ids,""))</f>
        <v/>
      </c>
      <c r="E506" s="25"/>
      <c r="F506" s="14"/>
      <c r="G506" s="14"/>
      <c r="H506" s="14"/>
      <c r="I506" s="14"/>
      <c r="J506" s="14"/>
      <c r="K506" s="14"/>
      <c r="L506" s="23" t="str">
        <f t="array" ref="L506">IF(M506="","",XLOOKUP(M506,selector_18,selector_18_ids,""))</f>
        <v/>
      </c>
      <c r="M506" s="25"/>
      <c r="N506" s="23" t="str">
        <f t="array" ref="N506">IF(O506="","",XLOOKUP(O506,selector_07,selector_07_ids,""))</f>
        <v/>
      </c>
      <c r="O506" s="25"/>
      <c r="P506" s="14"/>
      <c r="Q506" s="14"/>
      <c r="R506" s="23" t="str">
        <f t="array" ref="R506">IF(S506="","",XLOOKUP(S506,selector_04,selector_04_ids,""))</f>
        <v/>
      </c>
      <c r="S506" s="25"/>
      <c r="T506" s="14"/>
      <c r="U506" s="27"/>
      <c r="V506" s="14"/>
    </row>
    <row r="507">
      <c r="A507" s="14"/>
      <c r="B507" s="23" t="str">
        <f>IF($A507="","",'Система'!$B$4)</f>
        <v/>
      </c>
      <c r="C507" s="14"/>
      <c r="D507" s="23" t="str">
        <f t="array" ref="D507">IF(E507="","",XLOOKUP(E507,selector_02,selector_02_ids,""))</f>
        <v/>
      </c>
      <c r="E507" s="25"/>
      <c r="F507" s="14"/>
      <c r="G507" s="14"/>
      <c r="H507" s="14"/>
      <c r="I507" s="14"/>
      <c r="J507" s="14"/>
      <c r="K507" s="14"/>
      <c r="L507" s="23" t="str">
        <f t="array" ref="L507">IF(M507="","",XLOOKUP(M507,selector_18,selector_18_ids,""))</f>
        <v/>
      </c>
      <c r="M507" s="25"/>
      <c r="N507" s="23" t="str">
        <f t="array" ref="N507">IF(O507="","",XLOOKUP(O507,selector_07,selector_07_ids,""))</f>
        <v/>
      </c>
      <c r="O507" s="25"/>
      <c r="P507" s="14"/>
      <c r="Q507" s="14"/>
      <c r="R507" s="23" t="str">
        <f t="array" ref="R507">IF(S507="","",XLOOKUP(S507,selector_04,selector_04_ids,""))</f>
        <v/>
      </c>
      <c r="S507" s="25"/>
      <c r="T507" s="14"/>
      <c r="U507" s="27"/>
      <c r="V507" s="14"/>
    </row>
    <row r="508">
      <c r="A508" s="14"/>
      <c r="B508" s="23" t="str">
        <f>IF($A508="","",'Система'!$B$4)</f>
        <v/>
      </c>
      <c r="C508" s="14"/>
      <c r="D508" s="23" t="str">
        <f t="array" ref="D508">IF(E508="","",XLOOKUP(E508,selector_02,selector_02_ids,""))</f>
        <v/>
      </c>
      <c r="E508" s="25"/>
      <c r="F508" s="14"/>
      <c r="G508" s="14"/>
      <c r="H508" s="14"/>
      <c r="I508" s="14"/>
      <c r="J508" s="14"/>
      <c r="K508" s="14"/>
      <c r="L508" s="23" t="str">
        <f t="array" ref="L508">IF(M508="","",XLOOKUP(M508,selector_18,selector_18_ids,""))</f>
        <v/>
      </c>
      <c r="M508" s="25"/>
      <c r="N508" s="23" t="str">
        <f t="array" ref="N508">IF(O508="","",XLOOKUP(O508,selector_07,selector_07_ids,""))</f>
        <v/>
      </c>
      <c r="O508" s="25"/>
      <c r="P508" s="14"/>
      <c r="Q508" s="14"/>
      <c r="R508" s="23" t="str">
        <f t="array" ref="R508">IF(S508="","",XLOOKUP(S508,selector_04,selector_04_ids,""))</f>
        <v/>
      </c>
      <c r="S508" s="25"/>
      <c r="T508" s="14"/>
      <c r="U508" s="27"/>
      <c r="V508" s="14"/>
    </row>
    <row r="509">
      <c r="A509" s="14"/>
      <c r="B509" s="23" t="str">
        <f>IF($A509="","",'Система'!$B$4)</f>
        <v/>
      </c>
      <c r="C509" s="14"/>
      <c r="D509" s="23" t="str">
        <f t="array" ref="D509">IF(E509="","",XLOOKUP(E509,selector_02,selector_02_ids,""))</f>
        <v/>
      </c>
      <c r="E509" s="25"/>
      <c r="F509" s="14"/>
      <c r="G509" s="14"/>
      <c r="H509" s="14"/>
      <c r="I509" s="14"/>
      <c r="J509" s="14"/>
      <c r="K509" s="14"/>
      <c r="L509" s="23" t="str">
        <f t="array" ref="L509">IF(M509="","",XLOOKUP(M509,selector_18,selector_18_ids,""))</f>
        <v/>
      </c>
      <c r="M509" s="25"/>
      <c r="N509" s="23" t="str">
        <f t="array" ref="N509">IF(O509="","",XLOOKUP(O509,selector_07,selector_07_ids,""))</f>
        <v/>
      </c>
      <c r="O509" s="25"/>
      <c r="P509" s="14"/>
      <c r="Q509" s="14"/>
      <c r="R509" s="23" t="str">
        <f t="array" ref="R509">IF(S509="","",XLOOKUP(S509,selector_04,selector_04_ids,""))</f>
        <v/>
      </c>
      <c r="S509" s="25"/>
      <c r="T509" s="14"/>
      <c r="U509" s="27"/>
      <c r="V509" s="14"/>
    </row>
    <row r="510">
      <c r="A510" s="14"/>
      <c r="B510" s="23" t="str">
        <f>IF($A510="","",'Система'!$B$4)</f>
        <v/>
      </c>
      <c r="C510" s="14"/>
      <c r="D510" s="23" t="str">
        <f t="array" ref="D510">IF(E510="","",XLOOKUP(E510,selector_02,selector_02_ids,""))</f>
        <v/>
      </c>
      <c r="E510" s="25"/>
      <c r="F510" s="14"/>
      <c r="G510" s="14"/>
      <c r="H510" s="14"/>
      <c r="I510" s="14"/>
      <c r="J510" s="14"/>
      <c r="K510" s="14"/>
      <c r="L510" s="23" t="str">
        <f t="array" ref="L510">IF(M510="","",XLOOKUP(M510,selector_18,selector_18_ids,""))</f>
        <v/>
      </c>
      <c r="M510" s="25"/>
      <c r="N510" s="23" t="str">
        <f t="array" ref="N510">IF(O510="","",XLOOKUP(O510,selector_07,selector_07_ids,""))</f>
        <v/>
      </c>
      <c r="O510" s="25"/>
      <c r="P510" s="14"/>
      <c r="Q510" s="14"/>
      <c r="R510" s="23" t="str">
        <f t="array" ref="R510">IF(S510="","",XLOOKUP(S510,selector_04,selector_04_ids,""))</f>
        <v/>
      </c>
      <c r="S510" s="25"/>
      <c r="T510" s="14"/>
      <c r="U510" s="27"/>
      <c r="V510" s="14"/>
    </row>
    <row r="511">
      <c r="A511" s="14"/>
      <c r="B511" s="23" t="str">
        <f>IF($A511="","",'Система'!$B$4)</f>
        <v/>
      </c>
      <c r="C511" s="14"/>
      <c r="D511" s="23" t="str">
        <f t="array" ref="D511">IF(E511="","",XLOOKUP(E511,selector_02,selector_02_ids,""))</f>
        <v/>
      </c>
      <c r="E511" s="25"/>
      <c r="F511" s="14"/>
      <c r="G511" s="14"/>
      <c r="H511" s="14"/>
      <c r="I511" s="14"/>
      <c r="J511" s="14"/>
      <c r="K511" s="14"/>
      <c r="L511" s="23" t="str">
        <f t="array" ref="L511">IF(M511="","",XLOOKUP(M511,selector_18,selector_18_ids,""))</f>
        <v/>
      </c>
      <c r="M511" s="25"/>
      <c r="N511" s="23" t="str">
        <f t="array" ref="N511">IF(O511="","",XLOOKUP(O511,selector_07,selector_07_ids,""))</f>
        <v/>
      </c>
      <c r="O511" s="25"/>
      <c r="P511" s="14"/>
      <c r="Q511" s="14"/>
      <c r="R511" s="23" t="str">
        <f t="array" ref="R511">IF(S511="","",XLOOKUP(S511,selector_04,selector_04_ids,""))</f>
        <v/>
      </c>
      <c r="S511" s="25"/>
      <c r="T511" s="14"/>
      <c r="U511" s="27"/>
      <c r="V511" s="14"/>
    </row>
    <row r="512">
      <c r="A512" s="14"/>
      <c r="B512" s="23" t="str">
        <f>IF($A512="","",'Система'!$B$4)</f>
        <v/>
      </c>
      <c r="C512" s="14"/>
      <c r="D512" s="23" t="str">
        <f t="array" ref="D512">IF(E512="","",XLOOKUP(E512,selector_02,selector_02_ids,""))</f>
        <v/>
      </c>
      <c r="E512" s="25"/>
      <c r="F512" s="14"/>
      <c r="G512" s="14"/>
      <c r="H512" s="14"/>
      <c r="I512" s="14"/>
      <c r="J512" s="14"/>
      <c r="K512" s="14"/>
      <c r="L512" s="23" t="str">
        <f t="array" ref="L512">IF(M512="","",XLOOKUP(M512,selector_18,selector_18_ids,""))</f>
        <v/>
      </c>
      <c r="M512" s="25"/>
      <c r="N512" s="23" t="str">
        <f t="array" ref="N512">IF(O512="","",XLOOKUP(O512,selector_07,selector_07_ids,""))</f>
        <v/>
      </c>
      <c r="O512" s="25"/>
      <c r="P512" s="14"/>
      <c r="Q512" s="14"/>
      <c r="R512" s="23" t="str">
        <f t="array" ref="R512">IF(S512="","",XLOOKUP(S512,selector_04,selector_04_ids,""))</f>
        <v/>
      </c>
      <c r="S512" s="25"/>
      <c r="T512" s="14"/>
      <c r="U512" s="27"/>
      <c r="V512" s="14"/>
    </row>
    <row r="513">
      <c r="A513" s="14"/>
      <c r="B513" s="23" t="str">
        <f>IF($A513="","",'Система'!$B$4)</f>
        <v/>
      </c>
      <c r="C513" s="14"/>
      <c r="D513" s="23" t="str">
        <f t="array" ref="D513">IF(E513="","",XLOOKUP(E513,selector_02,selector_02_ids,""))</f>
        <v/>
      </c>
      <c r="E513" s="25"/>
      <c r="F513" s="14"/>
      <c r="G513" s="14"/>
      <c r="H513" s="14"/>
      <c r="I513" s="14"/>
      <c r="J513" s="14"/>
      <c r="K513" s="14"/>
      <c r="L513" s="23" t="str">
        <f t="array" ref="L513">IF(M513="","",XLOOKUP(M513,selector_18,selector_18_ids,""))</f>
        <v/>
      </c>
      <c r="M513" s="25"/>
      <c r="N513" s="23" t="str">
        <f t="array" ref="N513">IF(O513="","",XLOOKUP(O513,selector_07,selector_07_ids,""))</f>
        <v/>
      </c>
      <c r="O513" s="25"/>
      <c r="P513" s="14"/>
      <c r="Q513" s="14"/>
      <c r="R513" s="23" t="str">
        <f t="array" ref="R513">IF(S513="","",XLOOKUP(S513,selector_04,selector_04_ids,""))</f>
        <v/>
      </c>
      <c r="S513" s="25"/>
      <c r="T513" s="14"/>
      <c r="U513" s="27"/>
      <c r="V513" s="14"/>
    </row>
    <row r="514">
      <c r="A514" s="14"/>
      <c r="B514" s="23" t="str">
        <f>IF($A514="","",'Система'!$B$4)</f>
        <v/>
      </c>
      <c r="C514" s="14"/>
      <c r="D514" s="23" t="str">
        <f t="array" ref="D514">IF(E514="","",XLOOKUP(E514,selector_02,selector_02_ids,""))</f>
        <v/>
      </c>
      <c r="E514" s="25"/>
      <c r="F514" s="14"/>
      <c r="G514" s="14"/>
      <c r="H514" s="14"/>
      <c r="I514" s="14"/>
      <c r="J514" s="14"/>
      <c r="K514" s="14"/>
      <c r="L514" s="23" t="str">
        <f t="array" ref="L514">IF(M514="","",XLOOKUP(M514,selector_18,selector_18_ids,""))</f>
        <v/>
      </c>
      <c r="M514" s="25"/>
      <c r="N514" s="23" t="str">
        <f t="array" ref="N514">IF(O514="","",XLOOKUP(O514,selector_07,selector_07_ids,""))</f>
        <v/>
      </c>
      <c r="O514" s="25"/>
      <c r="P514" s="14"/>
      <c r="Q514" s="14"/>
      <c r="R514" s="23" t="str">
        <f t="array" ref="R514">IF(S514="","",XLOOKUP(S514,selector_04,selector_04_ids,""))</f>
        <v/>
      </c>
      <c r="S514" s="25"/>
      <c r="T514" s="14"/>
      <c r="U514" s="27"/>
      <c r="V514" s="14"/>
    </row>
    <row r="515">
      <c r="A515" s="14"/>
      <c r="B515" s="23" t="str">
        <f>IF($A515="","",'Система'!$B$4)</f>
        <v/>
      </c>
      <c r="C515" s="14"/>
      <c r="D515" s="23" t="str">
        <f t="array" ref="D515">IF(E515="","",XLOOKUP(E515,selector_02,selector_02_ids,""))</f>
        <v/>
      </c>
      <c r="E515" s="25"/>
      <c r="F515" s="14"/>
      <c r="G515" s="14"/>
      <c r="H515" s="14"/>
      <c r="I515" s="14"/>
      <c r="J515" s="14"/>
      <c r="K515" s="14"/>
      <c r="L515" s="23" t="str">
        <f t="array" ref="L515">IF(M515="","",XLOOKUP(M515,selector_18,selector_18_ids,""))</f>
        <v/>
      </c>
      <c r="M515" s="25"/>
      <c r="N515" s="23" t="str">
        <f t="array" ref="N515">IF(O515="","",XLOOKUP(O515,selector_07,selector_07_ids,""))</f>
        <v/>
      </c>
      <c r="O515" s="25"/>
      <c r="P515" s="14"/>
      <c r="Q515" s="14"/>
      <c r="R515" s="23" t="str">
        <f t="array" ref="R515">IF(S515="","",XLOOKUP(S515,selector_04,selector_04_ids,""))</f>
        <v/>
      </c>
      <c r="S515" s="25"/>
      <c r="T515" s="14"/>
      <c r="U515" s="27"/>
      <c r="V515" s="14"/>
    </row>
    <row r="516">
      <c r="A516" s="14"/>
      <c r="B516" s="23" t="str">
        <f>IF($A516="","",'Система'!$B$4)</f>
        <v/>
      </c>
      <c r="C516" s="14"/>
      <c r="D516" s="23" t="str">
        <f t="array" ref="D516">IF(E516="","",XLOOKUP(E516,selector_02,selector_02_ids,""))</f>
        <v/>
      </c>
      <c r="E516" s="25"/>
      <c r="F516" s="14"/>
      <c r="G516" s="14"/>
      <c r="H516" s="14"/>
      <c r="I516" s="14"/>
      <c r="J516" s="14"/>
      <c r="K516" s="14"/>
      <c r="L516" s="23" t="str">
        <f t="array" ref="L516">IF(M516="","",XLOOKUP(M516,selector_18,selector_18_ids,""))</f>
        <v/>
      </c>
      <c r="M516" s="25"/>
      <c r="N516" s="23" t="str">
        <f t="array" ref="N516">IF(O516="","",XLOOKUP(O516,selector_07,selector_07_ids,""))</f>
        <v/>
      </c>
      <c r="O516" s="25"/>
      <c r="P516" s="14"/>
      <c r="Q516" s="14"/>
      <c r="R516" s="23" t="str">
        <f t="array" ref="R516">IF(S516="","",XLOOKUP(S516,selector_04,selector_04_ids,""))</f>
        <v/>
      </c>
      <c r="S516" s="25"/>
      <c r="T516" s="14"/>
      <c r="U516" s="27"/>
      <c r="V516" s="14"/>
    </row>
    <row r="517">
      <c r="A517" s="14"/>
      <c r="B517" s="23" t="str">
        <f>IF($A517="","",'Система'!$B$4)</f>
        <v/>
      </c>
      <c r="C517" s="14"/>
      <c r="D517" s="23" t="str">
        <f t="array" ref="D517">IF(E517="","",XLOOKUP(E517,selector_02,selector_02_ids,""))</f>
        <v/>
      </c>
      <c r="E517" s="25"/>
      <c r="F517" s="14"/>
      <c r="G517" s="14"/>
      <c r="H517" s="14"/>
      <c r="I517" s="14"/>
      <c r="J517" s="14"/>
      <c r="K517" s="14"/>
      <c r="L517" s="23" t="str">
        <f t="array" ref="L517">IF(M517="","",XLOOKUP(M517,selector_18,selector_18_ids,""))</f>
        <v/>
      </c>
      <c r="M517" s="25"/>
      <c r="N517" s="23" t="str">
        <f t="array" ref="N517">IF(O517="","",XLOOKUP(O517,selector_07,selector_07_ids,""))</f>
        <v/>
      </c>
      <c r="O517" s="25"/>
      <c r="P517" s="14"/>
      <c r="Q517" s="14"/>
      <c r="R517" s="23" t="str">
        <f t="array" ref="R517">IF(S517="","",XLOOKUP(S517,selector_04,selector_04_ids,""))</f>
        <v/>
      </c>
      <c r="S517" s="25"/>
      <c r="T517" s="14"/>
      <c r="U517" s="27"/>
      <c r="V517" s="14"/>
    </row>
    <row r="518">
      <c r="A518" s="14"/>
      <c r="B518" s="23" t="str">
        <f>IF($A518="","",'Система'!$B$4)</f>
        <v/>
      </c>
      <c r="C518" s="14"/>
      <c r="D518" s="23" t="str">
        <f t="array" ref="D518">IF(E518="","",XLOOKUP(E518,selector_02,selector_02_ids,""))</f>
        <v/>
      </c>
      <c r="E518" s="25"/>
      <c r="F518" s="14"/>
      <c r="G518" s="14"/>
      <c r="H518" s="14"/>
      <c r="I518" s="14"/>
      <c r="J518" s="14"/>
      <c r="K518" s="14"/>
      <c r="L518" s="23" t="str">
        <f t="array" ref="L518">IF(M518="","",XLOOKUP(M518,selector_18,selector_18_ids,""))</f>
        <v/>
      </c>
      <c r="M518" s="25"/>
      <c r="N518" s="23" t="str">
        <f t="array" ref="N518">IF(O518="","",XLOOKUP(O518,selector_07,selector_07_ids,""))</f>
        <v/>
      </c>
      <c r="O518" s="25"/>
      <c r="P518" s="14"/>
      <c r="Q518" s="14"/>
      <c r="R518" s="23" t="str">
        <f t="array" ref="R518">IF(S518="","",XLOOKUP(S518,selector_04,selector_04_ids,""))</f>
        <v/>
      </c>
      <c r="S518" s="25"/>
      <c r="T518" s="14"/>
      <c r="U518" s="27"/>
      <c r="V518" s="14"/>
    </row>
    <row r="519">
      <c r="A519" s="14"/>
      <c r="B519" s="23" t="str">
        <f>IF($A519="","",'Система'!$B$4)</f>
        <v/>
      </c>
      <c r="C519" s="14"/>
      <c r="D519" s="23" t="str">
        <f t="array" ref="D519">IF(E519="","",XLOOKUP(E519,selector_02,selector_02_ids,""))</f>
        <v/>
      </c>
      <c r="E519" s="25"/>
      <c r="F519" s="14"/>
      <c r="G519" s="14"/>
      <c r="H519" s="14"/>
      <c r="I519" s="14"/>
      <c r="J519" s="14"/>
      <c r="K519" s="14"/>
      <c r="L519" s="23" t="str">
        <f t="array" ref="L519">IF(M519="","",XLOOKUP(M519,selector_18,selector_18_ids,""))</f>
        <v/>
      </c>
      <c r="M519" s="25"/>
      <c r="N519" s="23" t="str">
        <f t="array" ref="N519">IF(O519="","",XLOOKUP(O519,selector_07,selector_07_ids,""))</f>
        <v/>
      </c>
      <c r="O519" s="25"/>
      <c r="P519" s="14"/>
      <c r="Q519" s="14"/>
      <c r="R519" s="23" t="str">
        <f t="array" ref="R519">IF(S519="","",XLOOKUP(S519,selector_04,selector_04_ids,""))</f>
        <v/>
      </c>
      <c r="S519" s="25"/>
      <c r="T519" s="14"/>
      <c r="U519" s="27"/>
      <c r="V519" s="14"/>
    </row>
    <row r="520">
      <c r="A520" s="14"/>
      <c r="B520" s="23" t="str">
        <f>IF($A520="","",'Система'!$B$4)</f>
        <v/>
      </c>
      <c r="C520" s="14"/>
      <c r="D520" s="23" t="str">
        <f t="array" ref="D520">IF(E520="","",XLOOKUP(E520,selector_02,selector_02_ids,""))</f>
        <v/>
      </c>
      <c r="E520" s="25"/>
      <c r="F520" s="14"/>
      <c r="G520" s="14"/>
      <c r="H520" s="14"/>
      <c r="I520" s="14"/>
      <c r="J520" s="14"/>
      <c r="K520" s="14"/>
      <c r="L520" s="23" t="str">
        <f t="array" ref="L520">IF(M520="","",XLOOKUP(M520,selector_18,selector_18_ids,""))</f>
        <v/>
      </c>
      <c r="M520" s="25"/>
      <c r="N520" s="23" t="str">
        <f t="array" ref="N520">IF(O520="","",XLOOKUP(O520,selector_07,selector_07_ids,""))</f>
        <v/>
      </c>
      <c r="O520" s="25"/>
      <c r="P520" s="14"/>
      <c r="Q520" s="14"/>
      <c r="R520" s="23" t="str">
        <f t="array" ref="R520">IF(S520="","",XLOOKUP(S520,selector_04,selector_04_ids,""))</f>
        <v/>
      </c>
      <c r="S520" s="25"/>
      <c r="T520" s="14"/>
      <c r="U520" s="27"/>
      <c r="V520" s="14"/>
    </row>
    <row r="521">
      <c r="A521" s="14"/>
      <c r="B521" s="23" t="str">
        <f>IF($A521="","",'Система'!$B$4)</f>
        <v/>
      </c>
      <c r="C521" s="14"/>
      <c r="D521" s="23" t="str">
        <f t="array" ref="D521">IF(E521="","",XLOOKUP(E521,selector_02,selector_02_ids,""))</f>
        <v/>
      </c>
      <c r="E521" s="25"/>
      <c r="F521" s="14"/>
      <c r="G521" s="14"/>
      <c r="H521" s="14"/>
      <c r="I521" s="14"/>
      <c r="J521" s="14"/>
      <c r="K521" s="14"/>
      <c r="L521" s="23" t="str">
        <f t="array" ref="L521">IF(M521="","",XLOOKUP(M521,selector_18,selector_18_ids,""))</f>
        <v/>
      </c>
      <c r="M521" s="25"/>
      <c r="N521" s="23" t="str">
        <f t="array" ref="N521">IF(O521="","",XLOOKUP(O521,selector_07,selector_07_ids,""))</f>
        <v/>
      </c>
      <c r="O521" s="25"/>
      <c r="P521" s="14"/>
      <c r="Q521" s="14"/>
      <c r="R521" s="23" t="str">
        <f t="array" ref="R521">IF(S521="","",XLOOKUP(S521,selector_04,selector_04_ids,""))</f>
        <v/>
      </c>
      <c r="S521" s="25"/>
      <c r="T521" s="14"/>
      <c r="U521" s="27"/>
      <c r="V521" s="14"/>
    </row>
    <row r="522">
      <c r="A522" s="14"/>
      <c r="B522" s="23" t="str">
        <f>IF($A522="","",'Система'!$B$4)</f>
        <v/>
      </c>
      <c r="C522" s="14"/>
      <c r="D522" s="23" t="str">
        <f t="array" ref="D522">IF(E522="","",XLOOKUP(E522,selector_02,selector_02_ids,""))</f>
        <v/>
      </c>
      <c r="E522" s="25"/>
      <c r="F522" s="14"/>
      <c r="G522" s="14"/>
      <c r="H522" s="14"/>
      <c r="I522" s="14"/>
      <c r="J522" s="14"/>
      <c r="K522" s="14"/>
      <c r="L522" s="23" t="str">
        <f t="array" ref="L522">IF(M522="","",XLOOKUP(M522,selector_18,selector_18_ids,""))</f>
        <v/>
      </c>
      <c r="M522" s="25"/>
      <c r="N522" s="23" t="str">
        <f t="array" ref="N522">IF(O522="","",XLOOKUP(O522,selector_07,selector_07_ids,""))</f>
        <v/>
      </c>
      <c r="O522" s="25"/>
      <c r="P522" s="14"/>
      <c r="Q522" s="14"/>
      <c r="R522" s="23" t="str">
        <f t="array" ref="R522">IF(S522="","",XLOOKUP(S522,selector_04,selector_04_ids,""))</f>
        <v/>
      </c>
      <c r="S522" s="25"/>
      <c r="T522" s="14"/>
      <c r="U522" s="27"/>
      <c r="V522" s="14"/>
    </row>
    <row r="523">
      <c r="A523" s="14"/>
      <c r="B523" s="23" t="str">
        <f>IF($A523="","",'Система'!$B$4)</f>
        <v/>
      </c>
      <c r="C523" s="14"/>
      <c r="D523" s="23" t="str">
        <f t="array" ref="D523">IF(E523="","",XLOOKUP(E523,selector_02,selector_02_ids,""))</f>
        <v/>
      </c>
      <c r="E523" s="25"/>
      <c r="F523" s="14"/>
      <c r="G523" s="14"/>
      <c r="H523" s="14"/>
      <c r="I523" s="14"/>
      <c r="J523" s="14"/>
      <c r="K523" s="14"/>
      <c r="L523" s="23" t="str">
        <f t="array" ref="L523">IF(M523="","",XLOOKUP(M523,selector_18,selector_18_ids,""))</f>
        <v/>
      </c>
      <c r="M523" s="25"/>
      <c r="N523" s="23" t="str">
        <f t="array" ref="N523">IF(O523="","",XLOOKUP(O523,selector_07,selector_07_ids,""))</f>
        <v/>
      </c>
      <c r="O523" s="25"/>
      <c r="P523" s="14"/>
      <c r="Q523" s="14"/>
      <c r="R523" s="23" t="str">
        <f t="array" ref="R523">IF(S523="","",XLOOKUP(S523,selector_04,selector_04_ids,""))</f>
        <v/>
      </c>
      <c r="S523" s="25"/>
      <c r="T523" s="14"/>
      <c r="U523" s="27"/>
      <c r="V523" s="14"/>
    </row>
    <row r="524">
      <c r="A524" s="14"/>
      <c r="B524" s="23" t="str">
        <f>IF($A524="","",'Система'!$B$4)</f>
        <v/>
      </c>
      <c r="C524" s="14"/>
      <c r="D524" s="23" t="str">
        <f t="array" ref="D524">IF(E524="","",XLOOKUP(E524,selector_02,selector_02_ids,""))</f>
        <v/>
      </c>
      <c r="E524" s="25"/>
      <c r="F524" s="14"/>
      <c r="G524" s="14"/>
      <c r="H524" s="14"/>
      <c r="I524" s="14"/>
      <c r="J524" s="14"/>
      <c r="K524" s="14"/>
      <c r="L524" s="23" t="str">
        <f t="array" ref="L524">IF(M524="","",XLOOKUP(M524,selector_18,selector_18_ids,""))</f>
        <v/>
      </c>
      <c r="M524" s="25"/>
      <c r="N524" s="23" t="str">
        <f t="array" ref="N524">IF(O524="","",XLOOKUP(O524,selector_07,selector_07_ids,""))</f>
        <v/>
      </c>
      <c r="O524" s="25"/>
      <c r="P524" s="14"/>
      <c r="Q524" s="14"/>
      <c r="R524" s="23" t="str">
        <f t="array" ref="R524">IF(S524="","",XLOOKUP(S524,selector_04,selector_04_ids,""))</f>
        <v/>
      </c>
      <c r="S524" s="25"/>
      <c r="T524" s="14"/>
      <c r="U524" s="27"/>
      <c r="V524" s="14"/>
    </row>
    <row r="525">
      <c r="A525" s="14"/>
      <c r="B525" s="23" t="str">
        <f>IF($A525="","",'Система'!$B$4)</f>
        <v/>
      </c>
      <c r="C525" s="14"/>
      <c r="D525" s="23" t="str">
        <f t="array" ref="D525">IF(E525="","",XLOOKUP(E525,selector_02,selector_02_ids,""))</f>
        <v/>
      </c>
      <c r="E525" s="25"/>
      <c r="F525" s="14"/>
      <c r="G525" s="14"/>
      <c r="H525" s="14"/>
      <c r="I525" s="14"/>
      <c r="J525" s="14"/>
      <c r="K525" s="14"/>
      <c r="L525" s="23" t="str">
        <f t="array" ref="L525">IF(M525="","",XLOOKUP(M525,selector_18,selector_18_ids,""))</f>
        <v/>
      </c>
      <c r="M525" s="25"/>
      <c r="N525" s="23" t="str">
        <f t="array" ref="N525">IF(O525="","",XLOOKUP(O525,selector_07,selector_07_ids,""))</f>
        <v/>
      </c>
      <c r="O525" s="25"/>
      <c r="P525" s="14"/>
      <c r="Q525" s="14"/>
      <c r="R525" s="23" t="str">
        <f t="array" ref="R525">IF(S525="","",XLOOKUP(S525,selector_04,selector_04_ids,""))</f>
        <v/>
      </c>
      <c r="S525" s="25"/>
      <c r="T525" s="14"/>
      <c r="U525" s="27"/>
      <c r="V525" s="14"/>
    </row>
    <row r="526">
      <c r="A526" s="14"/>
      <c r="B526" s="23" t="str">
        <f>IF($A526="","",'Система'!$B$4)</f>
        <v/>
      </c>
      <c r="C526" s="14"/>
      <c r="D526" s="23" t="str">
        <f t="array" ref="D526">IF(E526="","",XLOOKUP(E526,selector_02,selector_02_ids,""))</f>
        <v/>
      </c>
      <c r="E526" s="25"/>
      <c r="F526" s="14"/>
      <c r="G526" s="14"/>
      <c r="H526" s="14"/>
      <c r="I526" s="14"/>
      <c r="J526" s="14"/>
      <c r="K526" s="14"/>
      <c r="L526" s="23" t="str">
        <f t="array" ref="L526">IF(M526="","",XLOOKUP(M526,selector_18,selector_18_ids,""))</f>
        <v/>
      </c>
      <c r="M526" s="25"/>
      <c r="N526" s="23" t="str">
        <f t="array" ref="N526">IF(O526="","",XLOOKUP(O526,selector_07,selector_07_ids,""))</f>
        <v/>
      </c>
      <c r="O526" s="25"/>
      <c r="P526" s="14"/>
      <c r="Q526" s="14"/>
      <c r="R526" s="23" t="str">
        <f t="array" ref="R526">IF(S526="","",XLOOKUP(S526,selector_04,selector_04_ids,""))</f>
        <v/>
      </c>
      <c r="S526" s="25"/>
      <c r="T526" s="14"/>
      <c r="U526" s="27"/>
      <c r="V526" s="14"/>
    </row>
    <row r="527">
      <c r="A527" s="14"/>
      <c r="B527" s="23" t="str">
        <f>IF($A527="","",'Система'!$B$4)</f>
        <v/>
      </c>
      <c r="C527" s="14"/>
      <c r="D527" s="23" t="str">
        <f t="array" ref="D527">IF(E527="","",XLOOKUP(E527,selector_02,selector_02_ids,""))</f>
        <v/>
      </c>
      <c r="E527" s="25"/>
      <c r="F527" s="14"/>
      <c r="G527" s="14"/>
      <c r="H527" s="14"/>
      <c r="I527" s="14"/>
      <c r="J527" s="14"/>
      <c r="K527" s="14"/>
      <c r="L527" s="23" t="str">
        <f t="array" ref="L527">IF(M527="","",XLOOKUP(M527,selector_18,selector_18_ids,""))</f>
        <v/>
      </c>
      <c r="M527" s="25"/>
      <c r="N527" s="23" t="str">
        <f t="array" ref="N527">IF(O527="","",XLOOKUP(O527,selector_07,selector_07_ids,""))</f>
        <v/>
      </c>
      <c r="O527" s="25"/>
      <c r="P527" s="14"/>
      <c r="Q527" s="14"/>
      <c r="R527" s="23" t="str">
        <f t="array" ref="R527">IF(S527="","",XLOOKUP(S527,selector_04,selector_04_ids,""))</f>
        <v/>
      </c>
      <c r="S527" s="25"/>
      <c r="T527" s="14"/>
      <c r="U527" s="27"/>
      <c r="V527" s="14"/>
    </row>
    <row r="528">
      <c r="A528" s="14"/>
      <c r="B528" s="23" t="str">
        <f>IF($A528="","",'Система'!$B$4)</f>
        <v/>
      </c>
      <c r="C528" s="14"/>
      <c r="D528" s="23" t="str">
        <f t="array" ref="D528">IF(E528="","",XLOOKUP(E528,selector_02,selector_02_ids,""))</f>
        <v/>
      </c>
      <c r="E528" s="25"/>
      <c r="F528" s="14"/>
      <c r="G528" s="14"/>
      <c r="H528" s="14"/>
      <c r="I528" s="14"/>
      <c r="J528" s="14"/>
      <c r="K528" s="14"/>
      <c r="L528" s="23" t="str">
        <f t="array" ref="L528">IF(M528="","",XLOOKUP(M528,selector_18,selector_18_ids,""))</f>
        <v/>
      </c>
      <c r="M528" s="25"/>
      <c r="N528" s="23" t="str">
        <f t="array" ref="N528">IF(O528="","",XLOOKUP(O528,selector_07,selector_07_ids,""))</f>
        <v/>
      </c>
      <c r="O528" s="25"/>
      <c r="P528" s="14"/>
      <c r="Q528" s="14"/>
      <c r="R528" s="23" t="str">
        <f t="array" ref="R528">IF(S528="","",XLOOKUP(S528,selector_04,selector_04_ids,""))</f>
        <v/>
      </c>
      <c r="S528" s="25"/>
      <c r="T528" s="14"/>
      <c r="U528" s="27"/>
      <c r="V528" s="14"/>
    </row>
    <row r="529">
      <c r="A529" s="14"/>
      <c r="B529" s="23" t="str">
        <f>IF($A529="","",'Система'!$B$4)</f>
        <v/>
      </c>
      <c r="C529" s="14"/>
      <c r="D529" s="23" t="str">
        <f t="array" ref="D529">IF(E529="","",XLOOKUP(E529,selector_02,selector_02_ids,""))</f>
        <v/>
      </c>
      <c r="E529" s="25"/>
      <c r="F529" s="14"/>
      <c r="G529" s="14"/>
      <c r="H529" s="14"/>
      <c r="I529" s="14"/>
      <c r="J529" s="14"/>
      <c r="K529" s="14"/>
      <c r="L529" s="23" t="str">
        <f t="array" ref="L529">IF(M529="","",XLOOKUP(M529,selector_18,selector_18_ids,""))</f>
        <v/>
      </c>
      <c r="M529" s="25"/>
      <c r="N529" s="23" t="str">
        <f t="array" ref="N529">IF(O529="","",XLOOKUP(O529,selector_07,selector_07_ids,""))</f>
        <v/>
      </c>
      <c r="O529" s="25"/>
      <c r="P529" s="14"/>
      <c r="Q529" s="14"/>
      <c r="R529" s="23" t="str">
        <f t="array" ref="R529">IF(S529="","",XLOOKUP(S529,selector_04,selector_04_ids,""))</f>
        <v/>
      </c>
      <c r="S529" s="25"/>
      <c r="T529" s="14"/>
      <c r="U529" s="27"/>
      <c r="V529" s="14"/>
    </row>
    <row r="530">
      <c r="A530" s="14"/>
      <c r="B530" s="23" t="str">
        <f>IF($A530="","",'Система'!$B$4)</f>
        <v/>
      </c>
      <c r="C530" s="14"/>
      <c r="D530" s="23" t="str">
        <f t="array" ref="D530">IF(E530="","",XLOOKUP(E530,selector_02,selector_02_ids,""))</f>
        <v/>
      </c>
      <c r="E530" s="25"/>
      <c r="F530" s="14"/>
      <c r="G530" s="14"/>
      <c r="H530" s="14"/>
      <c r="I530" s="14"/>
      <c r="J530" s="14"/>
      <c r="K530" s="14"/>
      <c r="L530" s="23" t="str">
        <f t="array" ref="L530">IF(M530="","",XLOOKUP(M530,selector_18,selector_18_ids,""))</f>
        <v/>
      </c>
      <c r="M530" s="25"/>
      <c r="N530" s="23" t="str">
        <f t="array" ref="N530">IF(O530="","",XLOOKUP(O530,selector_07,selector_07_ids,""))</f>
        <v/>
      </c>
      <c r="O530" s="25"/>
      <c r="P530" s="14"/>
      <c r="Q530" s="14"/>
      <c r="R530" s="23" t="str">
        <f t="array" ref="R530">IF(S530="","",XLOOKUP(S530,selector_04,selector_04_ids,""))</f>
        <v/>
      </c>
      <c r="S530" s="25"/>
      <c r="T530" s="14"/>
      <c r="U530" s="27"/>
      <c r="V530" s="14"/>
    </row>
    <row r="531">
      <c r="A531" s="14"/>
      <c r="B531" s="23" t="str">
        <f>IF($A531="","",'Система'!$B$4)</f>
        <v/>
      </c>
      <c r="C531" s="14"/>
      <c r="D531" s="23" t="str">
        <f t="array" ref="D531">IF(E531="","",XLOOKUP(E531,selector_02,selector_02_ids,""))</f>
        <v/>
      </c>
      <c r="E531" s="25"/>
      <c r="F531" s="14"/>
      <c r="G531" s="14"/>
      <c r="H531" s="14"/>
      <c r="I531" s="14"/>
      <c r="J531" s="14"/>
      <c r="K531" s="14"/>
      <c r="L531" s="23" t="str">
        <f t="array" ref="L531">IF(M531="","",XLOOKUP(M531,selector_18,selector_18_ids,""))</f>
        <v/>
      </c>
      <c r="M531" s="25"/>
      <c r="N531" s="23" t="str">
        <f t="array" ref="N531">IF(O531="","",XLOOKUP(O531,selector_07,selector_07_ids,""))</f>
        <v/>
      </c>
      <c r="O531" s="25"/>
      <c r="P531" s="14"/>
      <c r="Q531" s="14"/>
      <c r="R531" s="23" t="str">
        <f t="array" ref="R531">IF(S531="","",XLOOKUP(S531,selector_04,selector_04_ids,""))</f>
        <v/>
      </c>
      <c r="S531" s="25"/>
      <c r="T531" s="14"/>
      <c r="U531" s="27"/>
      <c r="V531" s="14"/>
    </row>
    <row r="532">
      <c r="A532" s="14"/>
      <c r="B532" s="23" t="str">
        <f>IF($A532="","",'Система'!$B$4)</f>
        <v/>
      </c>
      <c r="C532" s="14"/>
      <c r="D532" s="23" t="str">
        <f t="array" ref="D532">IF(E532="","",XLOOKUP(E532,selector_02,selector_02_ids,""))</f>
        <v/>
      </c>
      <c r="E532" s="25"/>
      <c r="F532" s="14"/>
      <c r="G532" s="14"/>
      <c r="H532" s="14"/>
      <c r="I532" s="14"/>
      <c r="J532" s="14"/>
      <c r="K532" s="14"/>
      <c r="L532" s="23" t="str">
        <f t="array" ref="L532">IF(M532="","",XLOOKUP(M532,selector_18,selector_18_ids,""))</f>
        <v/>
      </c>
      <c r="M532" s="25"/>
      <c r="N532" s="23" t="str">
        <f t="array" ref="N532">IF(O532="","",XLOOKUP(O532,selector_07,selector_07_ids,""))</f>
        <v/>
      </c>
      <c r="O532" s="25"/>
      <c r="P532" s="14"/>
      <c r="Q532" s="14"/>
      <c r="R532" s="23" t="str">
        <f t="array" ref="R532">IF(S532="","",XLOOKUP(S532,selector_04,selector_04_ids,""))</f>
        <v/>
      </c>
      <c r="S532" s="25"/>
      <c r="T532" s="14"/>
      <c r="U532" s="27"/>
      <c r="V532" s="14"/>
    </row>
    <row r="533">
      <c r="A533" s="14"/>
      <c r="B533" s="23" t="str">
        <f>IF($A533="","",'Система'!$B$4)</f>
        <v/>
      </c>
      <c r="C533" s="14"/>
      <c r="D533" s="23" t="str">
        <f t="array" ref="D533">IF(E533="","",XLOOKUP(E533,selector_02,selector_02_ids,""))</f>
        <v/>
      </c>
      <c r="E533" s="25"/>
      <c r="F533" s="14"/>
      <c r="G533" s="14"/>
      <c r="H533" s="14"/>
      <c r="I533" s="14"/>
      <c r="J533" s="14"/>
      <c r="K533" s="14"/>
      <c r="L533" s="23" t="str">
        <f t="array" ref="L533">IF(M533="","",XLOOKUP(M533,selector_18,selector_18_ids,""))</f>
        <v/>
      </c>
      <c r="M533" s="25"/>
      <c r="N533" s="23" t="str">
        <f t="array" ref="N533">IF(O533="","",XLOOKUP(O533,selector_07,selector_07_ids,""))</f>
        <v/>
      </c>
      <c r="O533" s="25"/>
      <c r="P533" s="14"/>
      <c r="Q533" s="14"/>
      <c r="R533" s="23" t="str">
        <f t="array" ref="R533">IF(S533="","",XLOOKUP(S533,selector_04,selector_04_ids,""))</f>
        <v/>
      </c>
      <c r="S533" s="25"/>
      <c r="T533" s="14"/>
      <c r="U533" s="27"/>
      <c r="V533" s="14"/>
    </row>
    <row r="534">
      <c r="A534" s="14"/>
      <c r="B534" s="23" t="str">
        <f>IF($A534="","",'Система'!$B$4)</f>
        <v/>
      </c>
      <c r="C534" s="14"/>
      <c r="D534" s="23" t="str">
        <f t="array" ref="D534">IF(E534="","",XLOOKUP(E534,selector_02,selector_02_ids,""))</f>
        <v/>
      </c>
      <c r="E534" s="25"/>
      <c r="F534" s="14"/>
      <c r="G534" s="14"/>
      <c r="H534" s="14"/>
      <c r="I534" s="14"/>
      <c r="J534" s="14"/>
      <c r="K534" s="14"/>
      <c r="L534" s="23" t="str">
        <f t="array" ref="L534">IF(M534="","",XLOOKUP(M534,selector_18,selector_18_ids,""))</f>
        <v/>
      </c>
      <c r="M534" s="25"/>
      <c r="N534" s="23" t="str">
        <f t="array" ref="N534">IF(O534="","",XLOOKUP(O534,selector_07,selector_07_ids,""))</f>
        <v/>
      </c>
      <c r="O534" s="25"/>
      <c r="P534" s="14"/>
      <c r="Q534" s="14"/>
      <c r="R534" s="23" t="str">
        <f t="array" ref="R534">IF(S534="","",XLOOKUP(S534,selector_04,selector_04_ids,""))</f>
        <v/>
      </c>
      <c r="S534" s="25"/>
      <c r="T534" s="14"/>
      <c r="U534" s="27"/>
      <c r="V534" s="14"/>
    </row>
    <row r="535">
      <c r="A535" s="14"/>
      <c r="B535" s="23" t="str">
        <f>IF($A535="","",'Система'!$B$4)</f>
        <v/>
      </c>
      <c r="C535" s="14"/>
      <c r="D535" s="23" t="str">
        <f t="array" ref="D535">IF(E535="","",XLOOKUP(E535,selector_02,selector_02_ids,""))</f>
        <v/>
      </c>
      <c r="E535" s="25"/>
      <c r="F535" s="14"/>
      <c r="G535" s="14"/>
      <c r="H535" s="14"/>
      <c r="I535" s="14"/>
      <c r="J535" s="14"/>
      <c r="K535" s="14"/>
      <c r="L535" s="23" t="str">
        <f t="array" ref="L535">IF(M535="","",XLOOKUP(M535,selector_18,selector_18_ids,""))</f>
        <v/>
      </c>
      <c r="M535" s="25"/>
      <c r="N535" s="23" t="str">
        <f t="array" ref="N535">IF(O535="","",XLOOKUP(O535,selector_07,selector_07_ids,""))</f>
        <v/>
      </c>
      <c r="O535" s="25"/>
      <c r="P535" s="14"/>
      <c r="Q535" s="14"/>
      <c r="R535" s="23" t="str">
        <f t="array" ref="R535">IF(S535="","",XLOOKUP(S535,selector_04,selector_04_ids,""))</f>
        <v/>
      </c>
      <c r="S535" s="25"/>
      <c r="T535" s="14"/>
      <c r="U535" s="27"/>
      <c r="V535" s="14"/>
    </row>
    <row r="536">
      <c r="A536" s="14"/>
      <c r="B536" s="23" t="str">
        <f>IF($A536="","",'Система'!$B$4)</f>
        <v/>
      </c>
      <c r="C536" s="14"/>
      <c r="D536" s="23" t="str">
        <f t="array" ref="D536">IF(E536="","",XLOOKUP(E536,selector_02,selector_02_ids,""))</f>
        <v/>
      </c>
      <c r="E536" s="25"/>
      <c r="F536" s="14"/>
      <c r="G536" s="14"/>
      <c r="H536" s="14"/>
      <c r="I536" s="14"/>
      <c r="J536" s="14"/>
      <c r="K536" s="14"/>
      <c r="L536" s="23" t="str">
        <f t="array" ref="L536">IF(M536="","",XLOOKUP(M536,selector_18,selector_18_ids,""))</f>
        <v/>
      </c>
      <c r="M536" s="25"/>
      <c r="N536" s="23" t="str">
        <f t="array" ref="N536">IF(O536="","",XLOOKUP(O536,selector_07,selector_07_ids,""))</f>
        <v/>
      </c>
      <c r="O536" s="25"/>
      <c r="P536" s="14"/>
      <c r="Q536" s="14"/>
      <c r="R536" s="23" t="str">
        <f t="array" ref="R536">IF(S536="","",XLOOKUP(S536,selector_04,selector_04_ids,""))</f>
        <v/>
      </c>
      <c r="S536" s="25"/>
      <c r="T536" s="14"/>
      <c r="U536" s="27"/>
      <c r="V536" s="14"/>
    </row>
    <row r="537">
      <c r="A537" s="14"/>
      <c r="B537" s="23" t="str">
        <f>IF($A537="","",'Система'!$B$4)</f>
        <v/>
      </c>
      <c r="C537" s="14"/>
      <c r="D537" s="23" t="str">
        <f t="array" ref="D537">IF(E537="","",XLOOKUP(E537,selector_02,selector_02_ids,""))</f>
        <v/>
      </c>
      <c r="E537" s="25"/>
      <c r="F537" s="14"/>
      <c r="G537" s="14"/>
      <c r="H537" s="14"/>
      <c r="I537" s="14"/>
      <c r="J537" s="14"/>
      <c r="K537" s="14"/>
      <c r="L537" s="23" t="str">
        <f t="array" ref="L537">IF(M537="","",XLOOKUP(M537,selector_18,selector_18_ids,""))</f>
        <v/>
      </c>
      <c r="M537" s="25"/>
      <c r="N537" s="23" t="str">
        <f t="array" ref="N537">IF(O537="","",XLOOKUP(O537,selector_07,selector_07_ids,""))</f>
        <v/>
      </c>
      <c r="O537" s="25"/>
      <c r="P537" s="14"/>
      <c r="Q537" s="14"/>
      <c r="R537" s="23" t="str">
        <f t="array" ref="R537">IF(S537="","",XLOOKUP(S537,selector_04,selector_04_ids,""))</f>
        <v/>
      </c>
      <c r="S537" s="25"/>
      <c r="T537" s="14"/>
      <c r="U537" s="27"/>
      <c r="V537" s="14"/>
    </row>
    <row r="538">
      <c r="A538" s="14"/>
      <c r="B538" s="23" t="str">
        <f>IF($A538="","",'Система'!$B$4)</f>
        <v/>
      </c>
      <c r="C538" s="14"/>
      <c r="D538" s="23" t="str">
        <f t="array" ref="D538">IF(E538="","",XLOOKUP(E538,selector_02,selector_02_ids,""))</f>
        <v/>
      </c>
      <c r="E538" s="25"/>
      <c r="F538" s="14"/>
      <c r="G538" s="14"/>
      <c r="H538" s="14"/>
      <c r="I538" s="14"/>
      <c r="J538" s="14"/>
      <c r="K538" s="14"/>
      <c r="L538" s="23" t="str">
        <f t="array" ref="L538">IF(M538="","",XLOOKUP(M538,selector_18,selector_18_ids,""))</f>
        <v/>
      </c>
      <c r="M538" s="25"/>
      <c r="N538" s="23" t="str">
        <f t="array" ref="N538">IF(O538="","",XLOOKUP(O538,selector_07,selector_07_ids,""))</f>
        <v/>
      </c>
      <c r="O538" s="25"/>
      <c r="P538" s="14"/>
      <c r="Q538" s="14"/>
      <c r="R538" s="23" t="str">
        <f t="array" ref="R538">IF(S538="","",XLOOKUP(S538,selector_04,selector_04_ids,""))</f>
        <v/>
      </c>
      <c r="S538" s="25"/>
      <c r="T538" s="14"/>
      <c r="U538" s="27"/>
      <c r="V538" s="14"/>
    </row>
    <row r="539">
      <c r="A539" s="14"/>
      <c r="B539" s="23" t="str">
        <f>IF($A539="","",'Система'!$B$4)</f>
        <v/>
      </c>
      <c r="C539" s="14"/>
      <c r="D539" s="23" t="str">
        <f t="array" ref="D539">IF(E539="","",XLOOKUP(E539,selector_02,selector_02_ids,""))</f>
        <v/>
      </c>
      <c r="E539" s="25"/>
      <c r="F539" s="14"/>
      <c r="G539" s="14"/>
      <c r="H539" s="14"/>
      <c r="I539" s="14"/>
      <c r="J539" s="14"/>
      <c r="K539" s="14"/>
      <c r="L539" s="23" t="str">
        <f t="array" ref="L539">IF(M539="","",XLOOKUP(M539,selector_18,selector_18_ids,""))</f>
        <v/>
      </c>
      <c r="M539" s="25"/>
      <c r="N539" s="23" t="str">
        <f t="array" ref="N539">IF(O539="","",XLOOKUP(O539,selector_07,selector_07_ids,""))</f>
        <v/>
      </c>
      <c r="O539" s="25"/>
      <c r="P539" s="14"/>
      <c r="Q539" s="14"/>
      <c r="R539" s="23" t="str">
        <f t="array" ref="R539">IF(S539="","",XLOOKUP(S539,selector_04,selector_04_ids,""))</f>
        <v/>
      </c>
      <c r="S539" s="25"/>
      <c r="T539" s="14"/>
      <c r="U539" s="27"/>
      <c r="V539" s="14"/>
    </row>
    <row r="540">
      <c r="A540" s="14"/>
      <c r="B540" s="23" t="str">
        <f>IF($A540="","",'Система'!$B$4)</f>
        <v/>
      </c>
      <c r="C540" s="14"/>
      <c r="D540" s="23" t="str">
        <f t="array" ref="D540">IF(E540="","",XLOOKUP(E540,selector_02,selector_02_ids,""))</f>
        <v/>
      </c>
      <c r="E540" s="25"/>
      <c r="F540" s="14"/>
      <c r="G540" s="14"/>
      <c r="H540" s="14"/>
      <c r="I540" s="14"/>
      <c r="J540" s="14"/>
      <c r="K540" s="14"/>
      <c r="L540" s="23" t="str">
        <f t="array" ref="L540">IF(M540="","",XLOOKUP(M540,selector_18,selector_18_ids,""))</f>
        <v/>
      </c>
      <c r="M540" s="25"/>
      <c r="N540" s="23" t="str">
        <f t="array" ref="N540">IF(O540="","",XLOOKUP(O540,selector_07,selector_07_ids,""))</f>
        <v/>
      </c>
      <c r="O540" s="25"/>
      <c r="P540" s="14"/>
      <c r="Q540" s="14"/>
      <c r="R540" s="23" t="str">
        <f t="array" ref="R540">IF(S540="","",XLOOKUP(S540,selector_04,selector_04_ids,""))</f>
        <v/>
      </c>
      <c r="S540" s="25"/>
      <c r="T540" s="14"/>
      <c r="U540" s="27"/>
      <c r="V540" s="14"/>
    </row>
    <row r="541">
      <c r="A541" s="14"/>
      <c r="B541" s="23" t="str">
        <f>IF($A541="","",'Система'!$B$4)</f>
        <v/>
      </c>
      <c r="C541" s="14"/>
      <c r="D541" s="23" t="str">
        <f t="array" ref="D541">IF(E541="","",XLOOKUP(E541,selector_02,selector_02_ids,""))</f>
        <v/>
      </c>
      <c r="E541" s="25"/>
      <c r="F541" s="14"/>
      <c r="G541" s="14"/>
      <c r="H541" s="14"/>
      <c r="I541" s="14"/>
      <c r="J541" s="14"/>
      <c r="K541" s="14"/>
      <c r="L541" s="23" t="str">
        <f t="array" ref="L541">IF(M541="","",XLOOKUP(M541,selector_18,selector_18_ids,""))</f>
        <v/>
      </c>
      <c r="M541" s="25"/>
      <c r="N541" s="23" t="str">
        <f t="array" ref="N541">IF(O541="","",XLOOKUP(O541,selector_07,selector_07_ids,""))</f>
        <v/>
      </c>
      <c r="O541" s="25"/>
      <c r="P541" s="14"/>
      <c r="Q541" s="14"/>
      <c r="R541" s="23" t="str">
        <f t="array" ref="R541">IF(S541="","",XLOOKUP(S541,selector_04,selector_04_ids,""))</f>
        <v/>
      </c>
      <c r="S541" s="25"/>
      <c r="T541" s="14"/>
      <c r="U541" s="27"/>
      <c r="V541" s="14"/>
    </row>
    <row r="542">
      <c r="A542" s="14"/>
      <c r="B542" s="23" t="str">
        <f>IF($A542="","",'Система'!$B$4)</f>
        <v/>
      </c>
      <c r="C542" s="14"/>
      <c r="D542" s="23" t="str">
        <f t="array" ref="D542">IF(E542="","",XLOOKUP(E542,selector_02,selector_02_ids,""))</f>
        <v/>
      </c>
      <c r="E542" s="25"/>
      <c r="F542" s="14"/>
      <c r="G542" s="14"/>
      <c r="H542" s="14"/>
      <c r="I542" s="14"/>
      <c r="J542" s="14"/>
      <c r="K542" s="14"/>
      <c r="L542" s="23" t="str">
        <f t="array" ref="L542">IF(M542="","",XLOOKUP(M542,selector_18,selector_18_ids,""))</f>
        <v/>
      </c>
      <c r="M542" s="25"/>
      <c r="N542" s="23" t="str">
        <f t="array" ref="N542">IF(O542="","",XLOOKUP(O542,selector_07,selector_07_ids,""))</f>
        <v/>
      </c>
      <c r="O542" s="25"/>
      <c r="P542" s="14"/>
      <c r="Q542" s="14"/>
      <c r="R542" s="23" t="str">
        <f t="array" ref="R542">IF(S542="","",XLOOKUP(S542,selector_04,selector_04_ids,""))</f>
        <v/>
      </c>
      <c r="S542" s="25"/>
      <c r="T542" s="14"/>
      <c r="U542" s="27"/>
      <c r="V542" s="14"/>
    </row>
    <row r="543">
      <c r="A543" s="14"/>
      <c r="B543" s="23" t="str">
        <f>IF($A543="","",'Система'!$B$4)</f>
        <v/>
      </c>
      <c r="C543" s="14"/>
      <c r="D543" s="23" t="str">
        <f t="array" ref="D543">IF(E543="","",XLOOKUP(E543,selector_02,selector_02_ids,""))</f>
        <v/>
      </c>
      <c r="E543" s="25"/>
      <c r="F543" s="14"/>
      <c r="G543" s="14"/>
      <c r="H543" s="14"/>
      <c r="I543" s="14"/>
      <c r="J543" s="14"/>
      <c r="K543" s="14"/>
      <c r="L543" s="23" t="str">
        <f t="array" ref="L543">IF(M543="","",XLOOKUP(M543,selector_18,selector_18_ids,""))</f>
        <v/>
      </c>
      <c r="M543" s="25"/>
      <c r="N543" s="23" t="str">
        <f t="array" ref="N543">IF(O543="","",XLOOKUP(O543,selector_07,selector_07_ids,""))</f>
        <v/>
      </c>
      <c r="O543" s="25"/>
      <c r="P543" s="14"/>
      <c r="Q543" s="14"/>
      <c r="R543" s="23" t="str">
        <f t="array" ref="R543">IF(S543="","",XLOOKUP(S543,selector_04,selector_04_ids,""))</f>
        <v/>
      </c>
      <c r="S543" s="25"/>
      <c r="T543" s="14"/>
      <c r="U543" s="27"/>
      <c r="V543" s="14"/>
    </row>
    <row r="544">
      <c r="A544" s="14"/>
      <c r="B544" s="23" t="str">
        <f>IF($A544="","",'Система'!$B$4)</f>
        <v/>
      </c>
      <c r="C544" s="14"/>
      <c r="D544" s="23" t="str">
        <f t="array" ref="D544">IF(E544="","",XLOOKUP(E544,selector_02,selector_02_ids,""))</f>
        <v/>
      </c>
      <c r="E544" s="25"/>
      <c r="F544" s="14"/>
      <c r="G544" s="14"/>
      <c r="H544" s="14"/>
      <c r="I544" s="14"/>
      <c r="J544" s="14"/>
      <c r="K544" s="14"/>
      <c r="L544" s="23" t="str">
        <f t="array" ref="L544">IF(M544="","",XLOOKUP(M544,selector_18,selector_18_ids,""))</f>
        <v/>
      </c>
      <c r="M544" s="25"/>
      <c r="N544" s="23" t="str">
        <f t="array" ref="N544">IF(O544="","",XLOOKUP(O544,selector_07,selector_07_ids,""))</f>
        <v/>
      </c>
      <c r="O544" s="25"/>
      <c r="P544" s="14"/>
      <c r="Q544" s="14"/>
      <c r="R544" s="23" t="str">
        <f t="array" ref="R544">IF(S544="","",XLOOKUP(S544,selector_04,selector_04_ids,""))</f>
        <v/>
      </c>
      <c r="S544" s="25"/>
      <c r="T544" s="14"/>
      <c r="U544" s="27"/>
      <c r="V544" s="14"/>
    </row>
    <row r="545">
      <c r="A545" s="14"/>
      <c r="B545" s="23" t="str">
        <f>IF($A545="","",'Система'!$B$4)</f>
        <v/>
      </c>
      <c r="C545" s="14"/>
      <c r="D545" s="23" t="str">
        <f t="array" ref="D545">IF(E545="","",XLOOKUP(E545,selector_02,selector_02_ids,""))</f>
        <v/>
      </c>
      <c r="E545" s="25"/>
      <c r="F545" s="14"/>
      <c r="G545" s="14"/>
      <c r="H545" s="14"/>
      <c r="I545" s="14"/>
      <c r="J545" s="14"/>
      <c r="K545" s="14"/>
      <c r="L545" s="23" t="str">
        <f t="array" ref="L545">IF(M545="","",XLOOKUP(M545,selector_18,selector_18_ids,""))</f>
        <v/>
      </c>
      <c r="M545" s="25"/>
      <c r="N545" s="23" t="str">
        <f t="array" ref="N545">IF(O545="","",XLOOKUP(O545,selector_07,selector_07_ids,""))</f>
        <v/>
      </c>
      <c r="O545" s="25"/>
      <c r="P545" s="14"/>
      <c r="Q545" s="14"/>
      <c r="R545" s="23" t="str">
        <f t="array" ref="R545">IF(S545="","",XLOOKUP(S545,selector_04,selector_04_ids,""))</f>
        <v/>
      </c>
      <c r="S545" s="25"/>
      <c r="T545" s="14"/>
      <c r="U545" s="27"/>
      <c r="V545" s="14"/>
    </row>
    <row r="546">
      <c r="A546" s="14"/>
      <c r="B546" s="23" t="str">
        <f>IF($A546="","",'Система'!$B$4)</f>
        <v/>
      </c>
      <c r="C546" s="14"/>
      <c r="D546" s="23" t="str">
        <f t="array" ref="D546">IF(E546="","",XLOOKUP(E546,selector_02,selector_02_ids,""))</f>
        <v/>
      </c>
      <c r="E546" s="25"/>
      <c r="F546" s="14"/>
      <c r="G546" s="14"/>
      <c r="H546" s="14"/>
      <c r="I546" s="14"/>
      <c r="J546" s="14"/>
      <c r="K546" s="14"/>
      <c r="L546" s="23" t="str">
        <f t="array" ref="L546">IF(M546="","",XLOOKUP(M546,selector_18,selector_18_ids,""))</f>
        <v/>
      </c>
      <c r="M546" s="25"/>
      <c r="N546" s="23" t="str">
        <f t="array" ref="N546">IF(O546="","",XLOOKUP(O546,selector_07,selector_07_ids,""))</f>
        <v/>
      </c>
      <c r="O546" s="25"/>
      <c r="P546" s="14"/>
      <c r="Q546" s="14"/>
      <c r="R546" s="23" t="str">
        <f t="array" ref="R546">IF(S546="","",XLOOKUP(S546,selector_04,selector_04_ids,""))</f>
        <v/>
      </c>
      <c r="S546" s="25"/>
      <c r="T546" s="14"/>
      <c r="U546" s="27"/>
      <c r="V546" s="14"/>
    </row>
    <row r="547">
      <c r="A547" s="14"/>
      <c r="B547" s="23" t="str">
        <f>IF($A547="","",'Система'!$B$4)</f>
        <v/>
      </c>
      <c r="C547" s="14"/>
      <c r="D547" s="23" t="str">
        <f t="array" ref="D547">IF(E547="","",XLOOKUP(E547,selector_02,selector_02_ids,""))</f>
        <v/>
      </c>
      <c r="E547" s="25"/>
      <c r="F547" s="14"/>
      <c r="G547" s="14"/>
      <c r="H547" s="14"/>
      <c r="I547" s="14"/>
      <c r="J547" s="14"/>
      <c r="K547" s="14"/>
      <c r="L547" s="23" t="str">
        <f t="array" ref="L547">IF(M547="","",XLOOKUP(M547,selector_18,selector_18_ids,""))</f>
        <v/>
      </c>
      <c r="M547" s="25"/>
      <c r="N547" s="23" t="str">
        <f t="array" ref="N547">IF(O547="","",XLOOKUP(O547,selector_07,selector_07_ids,""))</f>
        <v/>
      </c>
      <c r="O547" s="25"/>
      <c r="P547" s="14"/>
      <c r="Q547" s="14"/>
      <c r="R547" s="23" t="str">
        <f t="array" ref="R547">IF(S547="","",XLOOKUP(S547,selector_04,selector_04_ids,""))</f>
        <v/>
      </c>
      <c r="S547" s="25"/>
      <c r="T547" s="14"/>
      <c r="U547" s="27"/>
      <c r="V547" s="14"/>
    </row>
    <row r="548">
      <c r="A548" s="14"/>
      <c r="B548" s="23" t="str">
        <f>IF($A548="","",'Система'!$B$4)</f>
        <v/>
      </c>
      <c r="C548" s="14"/>
      <c r="D548" s="23" t="str">
        <f t="array" ref="D548">IF(E548="","",XLOOKUP(E548,selector_02,selector_02_ids,""))</f>
        <v/>
      </c>
      <c r="E548" s="25"/>
      <c r="F548" s="14"/>
      <c r="G548" s="14"/>
      <c r="H548" s="14"/>
      <c r="I548" s="14"/>
      <c r="J548" s="14"/>
      <c r="K548" s="14"/>
      <c r="L548" s="23" t="str">
        <f t="array" ref="L548">IF(M548="","",XLOOKUP(M548,selector_18,selector_18_ids,""))</f>
        <v/>
      </c>
      <c r="M548" s="25"/>
      <c r="N548" s="23" t="str">
        <f t="array" ref="N548">IF(O548="","",XLOOKUP(O548,selector_07,selector_07_ids,""))</f>
        <v/>
      </c>
      <c r="O548" s="25"/>
      <c r="P548" s="14"/>
      <c r="Q548" s="14"/>
      <c r="R548" s="23" t="str">
        <f t="array" ref="R548">IF(S548="","",XLOOKUP(S548,selector_04,selector_04_ids,""))</f>
        <v/>
      </c>
      <c r="S548" s="25"/>
      <c r="T548" s="14"/>
      <c r="U548" s="27"/>
      <c r="V548" s="14"/>
    </row>
    <row r="549">
      <c r="A549" s="14"/>
      <c r="B549" s="23" t="str">
        <f>IF($A549="","",'Система'!$B$4)</f>
        <v/>
      </c>
      <c r="C549" s="14"/>
      <c r="D549" s="23" t="str">
        <f t="array" ref="D549">IF(E549="","",XLOOKUP(E549,selector_02,selector_02_ids,""))</f>
        <v/>
      </c>
      <c r="E549" s="25"/>
      <c r="F549" s="14"/>
      <c r="G549" s="14"/>
      <c r="H549" s="14"/>
      <c r="I549" s="14"/>
      <c r="J549" s="14"/>
      <c r="K549" s="14"/>
      <c r="L549" s="23" t="str">
        <f t="array" ref="L549">IF(M549="","",XLOOKUP(M549,selector_18,selector_18_ids,""))</f>
        <v/>
      </c>
      <c r="M549" s="25"/>
      <c r="N549" s="23" t="str">
        <f t="array" ref="N549">IF(O549="","",XLOOKUP(O549,selector_07,selector_07_ids,""))</f>
        <v/>
      </c>
      <c r="O549" s="25"/>
      <c r="P549" s="14"/>
      <c r="Q549" s="14"/>
      <c r="R549" s="23" t="str">
        <f t="array" ref="R549">IF(S549="","",XLOOKUP(S549,selector_04,selector_04_ids,""))</f>
        <v/>
      </c>
      <c r="S549" s="25"/>
      <c r="T549" s="14"/>
      <c r="U549" s="27"/>
      <c r="V549" s="14"/>
    </row>
    <row r="550">
      <c r="A550" s="14"/>
      <c r="B550" s="23" t="str">
        <f>IF($A550="","",'Система'!$B$4)</f>
        <v/>
      </c>
      <c r="C550" s="14"/>
      <c r="D550" s="23" t="str">
        <f t="array" ref="D550">IF(E550="","",XLOOKUP(E550,selector_02,selector_02_ids,""))</f>
        <v/>
      </c>
      <c r="E550" s="25"/>
      <c r="F550" s="14"/>
      <c r="G550" s="14"/>
      <c r="H550" s="14"/>
      <c r="I550" s="14"/>
      <c r="J550" s="14"/>
      <c r="K550" s="14"/>
      <c r="L550" s="23" t="str">
        <f t="array" ref="L550">IF(M550="","",XLOOKUP(M550,selector_18,selector_18_ids,""))</f>
        <v/>
      </c>
      <c r="M550" s="25"/>
      <c r="N550" s="23" t="str">
        <f t="array" ref="N550">IF(O550="","",XLOOKUP(O550,selector_07,selector_07_ids,""))</f>
        <v/>
      </c>
      <c r="O550" s="25"/>
      <c r="P550" s="14"/>
      <c r="Q550" s="14"/>
      <c r="R550" s="23" t="str">
        <f t="array" ref="R550">IF(S550="","",XLOOKUP(S550,selector_04,selector_04_ids,""))</f>
        <v/>
      </c>
      <c r="S550" s="25"/>
      <c r="T550" s="14"/>
      <c r="U550" s="27"/>
      <c r="V550" s="14"/>
    </row>
    <row r="551">
      <c r="A551" s="14"/>
      <c r="B551" s="23" t="str">
        <f>IF($A551="","",'Система'!$B$4)</f>
        <v/>
      </c>
      <c r="C551" s="14"/>
      <c r="D551" s="23" t="str">
        <f t="array" ref="D551">IF(E551="","",XLOOKUP(E551,selector_02,selector_02_ids,""))</f>
        <v/>
      </c>
      <c r="E551" s="25"/>
      <c r="F551" s="14"/>
      <c r="G551" s="14"/>
      <c r="H551" s="14"/>
      <c r="I551" s="14"/>
      <c r="J551" s="14"/>
      <c r="K551" s="14"/>
      <c r="L551" s="23" t="str">
        <f t="array" ref="L551">IF(M551="","",XLOOKUP(M551,selector_18,selector_18_ids,""))</f>
        <v/>
      </c>
      <c r="M551" s="25"/>
      <c r="N551" s="23" t="str">
        <f t="array" ref="N551">IF(O551="","",XLOOKUP(O551,selector_07,selector_07_ids,""))</f>
        <v/>
      </c>
      <c r="O551" s="25"/>
      <c r="P551" s="14"/>
      <c r="Q551" s="14"/>
      <c r="R551" s="23" t="str">
        <f t="array" ref="R551">IF(S551="","",XLOOKUP(S551,selector_04,selector_04_ids,""))</f>
        <v/>
      </c>
      <c r="S551" s="25"/>
      <c r="T551" s="14"/>
      <c r="U551" s="27"/>
      <c r="V551" s="14"/>
    </row>
    <row r="552">
      <c r="A552" s="14"/>
      <c r="B552" s="23" t="str">
        <f>IF($A552="","",'Система'!$B$4)</f>
        <v/>
      </c>
      <c r="C552" s="14"/>
      <c r="D552" s="23" t="str">
        <f t="array" ref="D552">IF(E552="","",XLOOKUP(E552,selector_02,selector_02_ids,""))</f>
        <v/>
      </c>
      <c r="E552" s="25"/>
      <c r="F552" s="14"/>
      <c r="G552" s="14"/>
      <c r="H552" s="14"/>
      <c r="I552" s="14"/>
      <c r="J552" s="14"/>
      <c r="K552" s="14"/>
      <c r="L552" s="23" t="str">
        <f t="array" ref="L552">IF(M552="","",XLOOKUP(M552,selector_18,selector_18_ids,""))</f>
        <v/>
      </c>
      <c r="M552" s="25"/>
      <c r="N552" s="23" t="str">
        <f t="array" ref="N552">IF(O552="","",XLOOKUP(O552,selector_07,selector_07_ids,""))</f>
        <v/>
      </c>
      <c r="O552" s="25"/>
      <c r="P552" s="14"/>
      <c r="Q552" s="14"/>
      <c r="R552" s="23" t="str">
        <f t="array" ref="R552">IF(S552="","",XLOOKUP(S552,selector_04,selector_04_ids,""))</f>
        <v/>
      </c>
      <c r="S552" s="25"/>
      <c r="T552" s="14"/>
      <c r="U552" s="27"/>
      <c r="V552" s="14"/>
    </row>
    <row r="553">
      <c r="A553" s="14"/>
      <c r="B553" s="23" t="str">
        <f>IF($A553="","",'Система'!$B$4)</f>
        <v/>
      </c>
      <c r="C553" s="14"/>
      <c r="D553" s="23" t="str">
        <f t="array" ref="D553">IF(E553="","",XLOOKUP(E553,selector_02,selector_02_ids,""))</f>
        <v/>
      </c>
      <c r="E553" s="25"/>
      <c r="F553" s="14"/>
      <c r="G553" s="14"/>
      <c r="H553" s="14"/>
      <c r="I553" s="14"/>
      <c r="J553" s="14"/>
      <c r="K553" s="14"/>
      <c r="L553" s="23" t="str">
        <f t="array" ref="L553">IF(M553="","",XLOOKUP(M553,selector_18,selector_18_ids,""))</f>
        <v/>
      </c>
      <c r="M553" s="25"/>
      <c r="N553" s="23" t="str">
        <f t="array" ref="N553">IF(O553="","",XLOOKUP(O553,selector_07,selector_07_ids,""))</f>
        <v/>
      </c>
      <c r="O553" s="25"/>
      <c r="P553" s="14"/>
      <c r="Q553" s="14"/>
      <c r="R553" s="23" t="str">
        <f t="array" ref="R553">IF(S553="","",XLOOKUP(S553,selector_04,selector_04_ids,""))</f>
        <v/>
      </c>
      <c r="S553" s="25"/>
      <c r="T553" s="14"/>
      <c r="U553" s="27"/>
      <c r="V553" s="14"/>
    </row>
    <row r="554">
      <c r="A554" s="14"/>
      <c r="B554" s="23" t="str">
        <f>IF($A554="","",'Система'!$B$4)</f>
        <v/>
      </c>
      <c r="C554" s="14"/>
      <c r="D554" s="23" t="str">
        <f t="array" ref="D554">IF(E554="","",XLOOKUP(E554,selector_02,selector_02_ids,""))</f>
        <v/>
      </c>
      <c r="E554" s="25"/>
      <c r="F554" s="14"/>
      <c r="G554" s="14"/>
      <c r="H554" s="14"/>
      <c r="I554" s="14"/>
      <c r="J554" s="14"/>
      <c r="K554" s="14"/>
      <c r="L554" s="23" t="str">
        <f t="array" ref="L554">IF(M554="","",XLOOKUP(M554,selector_18,selector_18_ids,""))</f>
        <v/>
      </c>
      <c r="M554" s="25"/>
      <c r="N554" s="23" t="str">
        <f t="array" ref="N554">IF(O554="","",XLOOKUP(O554,selector_07,selector_07_ids,""))</f>
        <v/>
      </c>
      <c r="O554" s="25"/>
      <c r="P554" s="14"/>
      <c r="Q554" s="14"/>
      <c r="R554" s="23" t="str">
        <f t="array" ref="R554">IF(S554="","",XLOOKUP(S554,selector_04,selector_04_ids,""))</f>
        <v/>
      </c>
      <c r="S554" s="25"/>
      <c r="T554" s="14"/>
      <c r="U554" s="27"/>
      <c r="V554" s="14"/>
    </row>
    <row r="555">
      <c r="A555" s="14"/>
      <c r="B555" s="23" t="str">
        <f>IF($A555="","",'Система'!$B$4)</f>
        <v/>
      </c>
      <c r="C555" s="14"/>
      <c r="D555" s="23" t="str">
        <f t="array" ref="D555">IF(E555="","",XLOOKUP(E555,selector_02,selector_02_ids,""))</f>
        <v/>
      </c>
      <c r="E555" s="25"/>
      <c r="F555" s="14"/>
      <c r="G555" s="14"/>
      <c r="H555" s="14"/>
      <c r="I555" s="14"/>
      <c r="J555" s="14"/>
      <c r="K555" s="14"/>
      <c r="L555" s="23" t="str">
        <f t="array" ref="L555">IF(M555="","",XLOOKUP(M555,selector_18,selector_18_ids,""))</f>
        <v/>
      </c>
      <c r="M555" s="25"/>
      <c r="N555" s="23" t="str">
        <f t="array" ref="N555">IF(O555="","",XLOOKUP(O555,selector_07,selector_07_ids,""))</f>
        <v/>
      </c>
      <c r="O555" s="25"/>
      <c r="P555" s="14"/>
      <c r="Q555" s="14"/>
      <c r="R555" s="23" t="str">
        <f t="array" ref="R555">IF(S555="","",XLOOKUP(S555,selector_04,selector_04_ids,""))</f>
        <v/>
      </c>
      <c r="S555" s="25"/>
      <c r="T555" s="14"/>
      <c r="U555" s="27"/>
      <c r="V555" s="14"/>
    </row>
    <row r="556">
      <c r="A556" s="14"/>
      <c r="B556" s="23" t="str">
        <f>IF($A556="","",'Система'!$B$4)</f>
        <v/>
      </c>
      <c r="C556" s="14"/>
      <c r="D556" s="23" t="str">
        <f t="array" ref="D556">IF(E556="","",XLOOKUP(E556,selector_02,selector_02_ids,""))</f>
        <v/>
      </c>
      <c r="E556" s="25"/>
      <c r="F556" s="14"/>
      <c r="G556" s="14"/>
      <c r="H556" s="14"/>
      <c r="I556" s="14"/>
      <c r="J556" s="14"/>
      <c r="K556" s="14"/>
      <c r="L556" s="23" t="str">
        <f t="array" ref="L556">IF(M556="","",XLOOKUP(M556,selector_18,selector_18_ids,""))</f>
        <v/>
      </c>
      <c r="M556" s="25"/>
      <c r="N556" s="23" t="str">
        <f t="array" ref="N556">IF(O556="","",XLOOKUP(O556,selector_07,selector_07_ids,""))</f>
        <v/>
      </c>
      <c r="O556" s="25"/>
      <c r="P556" s="14"/>
      <c r="Q556" s="14"/>
      <c r="R556" s="23" t="str">
        <f t="array" ref="R556">IF(S556="","",XLOOKUP(S556,selector_04,selector_04_ids,""))</f>
        <v/>
      </c>
      <c r="S556" s="25"/>
      <c r="T556" s="14"/>
      <c r="U556" s="27"/>
      <c r="V556" s="14"/>
    </row>
    <row r="557">
      <c r="A557" s="14"/>
      <c r="B557" s="23" t="str">
        <f>IF($A557="","",'Система'!$B$4)</f>
        <v/>
      </c>
      <c r="C557" s="14"/>
      <c r="D557" s="23" t="str">
        <f t="array" ref="D557">IF(E557="","",XLOOKUP(E557,selector_02,selector_02_ids,""))</f>
        <v/>
      </c>
      <c r="E557" s="25"/>
      <c r="F557" s="14"/>
      <c r="G557" s="14"/>
      <c r="H557" s="14"/>
      <c r="I557" s="14"/>
      <c r="J557" s="14"/>
      <c r="K557" s="14"/>
      <c r="L557" s="23" t="str">
        <f t="array" ref="L557">IF(M557="","",XLOOKUP(M557,selector_18,selector_18_ids,""))</f>
        <v/>
      </c>
      <c r="M557" s="25"/>
      <c r="N557" s="23" t="str">
        <f t="array" ref="N557">IF(O557="","",XLOOKUP(O557,selector_07,selector_07_ids,""))</f>
        <v/>
      </c>
      <c r="O557" s="25"/>
      <c r="P557" s="14"/>
      <c r="Q557" s="14"/>
      <c r="R557" s="23" t="str">
        <f t="array" ref="R557">IF(S557="","",XLOOKUP(S557,selector_04,selector_04_ids,""))</f>
        <v/>
      </c>
      <c r="S557" s="25"/>
      <c r="T557" s="14"/>
      <c r="U557" s="27"/>
      <c r="V557" s="14"/>
    </row>
    <row r="558">
      <c r="A558" s="14"/>
      <c r="B558" s="23" t="str">
        <f>IF($A558="","",'Система'!$B$4)</f>
        <v/>
      </c>
      <c r="C558" s="14"/>
      <c r="D558" s="23" t="str">
        <f t="array" ref="D558">IF(E558="","",XLOOKUP(E558,selector_02,selector_02_ids,""))</f>
        <v/>
      </c>
      <c r="E558" s="25"/>
      <c r="F558" s="14"/>
      <c r="G558" s="14"/>
      <c r="H558" s="14"/>
      <c r="I558" s="14"/>
      <c r="J558" s="14"/>
      <c r="K558" s="14"/>
      <c r="L558" s="23" t="str">
        <f t="array" ref="L558">IF(M558="","",XLOOKUP(M558,selector_18,selector_18_ids,""))</f>
        <v/>
      </c>
      <c r="M558" s="25"/>
      <c r="N558" s="23" t="str">
        <f t="array" ref="N558">IF(O558="","",XLOOKUP(O558,selector_07,selector_07_ids,""))</f>
        <v/>
      </c>
      <c r="O558" s="25"/>
      <c r="P558" s="14"/>
      <c r="Q558" s="14"/>
      <c r="R558" s="23" t="str">
        <f t="array" ref="R558">IF(S558="","",XLOOKUP(S558,selector_04,selector_04_ids,""))</f>
        <v/>
      </c>
      <c r="S558" s="25"/>
      <c r="T558" s="14"/>
      <c r="U558" s="27"/>
      <c r="V558" s="14"/>
    </row>
    <row r="559">
      <c r="A559" s="14"/>
      <c r="B559" s="23" t="str">
        <f>IF($A559="","",'Система'!$B$4)</f>
        <v/>
      </c>
      <c r="C559" s="14"/>
      <c r="D559" s="23" t="str">
        <f t="array" ref="D559">IF(E559="","",XLOOKUP(E559,selector_02,selector_02_ids,""))</f>
        <v/>
      </c>
      <c r="E559" s="25"/>
      <c r="F559" s="14"/>
      <c r="G559" s="14"/>
      <c r="H559" s="14"/>
      <c r="I559" s="14"/>
      <c r="J559" s="14"/>
      <c r="K559" s="14"/>
      <c r="L559" s="23" t="str">
        <f t="array" ref="L559">IF(M559="","",XLOOKUP(M559,selector_18,selector_18_ids,""))</f>
        <v/>
      </c>
      <c r="M559" s="25"/>
      <c r="N559" s="23" t="str">
        <f t="array" ref="N559">IF(O559="","",XLOOKUP(O559,selector_07,selector_07_ids,""))</f>
        <v/>
      </c>
      <c r="O559" s="25"/>
      <c r="P559" s="14"/>
      <c r="Q559" s="14"/>
      <c r="R559" s="23" t="str">
        <f t="array" ref="R559">IF(S559="","",XLOOKUP(S559,selector_04,selector_04_ids,""))</f>
        <v/>
      </c>
      <c r="S559" s="25"/>
      <c r="T559" s="14"/>
      <c r="U559" s="27"/>
      <c r="V559" s="14"/>
    </row>
    <row r="560">
      <c r="A560" s="14"/>
      <c r="B560" s="23" t="str">
        <f>IF($A560="","",'Система'!$B$4)</f>
        <v/>
      </c>
      <c r="C560" s="14"/>
      <c r="D560" s="23" t="str">
        <f t="array" ref="D560">IF(E560="","",XLOOKUP(E560,selector_02,selector_02_ids,""))</f>
        <v/>
      </c>
      <c r="E560" s="25"/>
      <c r="F560" s="14"/>
      <c r="G560" s="14"/>
      <c r="H560" s="14"/>
      <c r="I560" s="14"/>
      <c r="J560" s="14"/>
      <c r="K560" s="14"/>
      <c r="L560" s="23" t="str">
        <f t="array" ref="L560">IF(M560="","",XLOOKUP(M560,selector_18,selector_18_ids,""))</f>
        <v/>
      </c>
      <c r="M560" s="25"/>
      <c r="N560" s="23" t="str">
        <f t="array" ref="N560">IF(O560="","",XLOOKUP(O560,selector_07,selector_07_ids,""))</f>
        <v/>
      </c>
      <c r="O560" s="25"/>
      <c r="P560" s="14"/>
      <c r="Q560" s="14"/>
      <c r="R560" s="23" t="str">
        <f t="array" ref="R560">IF(S560="","",XLOOKUP(S560,selector_04,selector_04_ids,""))</f>
        <v/>
      </c>
      <c r="S560" s="25"/>
      <c r="T560" s="14"/>
      <c r="U560" s="27"/>
      <c r="V560" s="14"/>
    </row>
    <row r="561">
      <c r="A561" s="14"/>
      <c r="B561" s="23" t="str">
        <f>IF($A561="","",'Система'!$B$4)</f>
        <v/>
      </c>
      <c r="C561" s="14"/>
      <c r="D561" s="23" t="str">
        <f t="array" ref="D561">IF(E561="","",XLOOKUP(E561,selector_02,selector_02_ids,""))</f>
        <v/>
      </c>
      <c r="E561" s="25"/>
      <c r="F561" s="14"/>
      <c r="G561" s="14"/>
      <c r="H561" s="14"/>
      <c r="I561" s="14"/>
      <c r="J561" s="14"/>
      <c r="K561" s="14"/>
      <c r="L561" s="23" t="str">
        <f t="array" ref="L561">IF(M561="","",XLOOKUP(M561,selector_18,selector_18_ids,""))</f>
        <v/>
      </c>
      <c r="M561" s="25"/>
      <c r="N561" s="23" t="str">
        <f t="array" ref="N561">IF(O561="","",XLOOKUP(O561,selector_07,selector_07_ids,""))</f>
        <v/>
      </c>
      <c r="O561" s="25"/>
      <c r="P561" s="14"/>
      <c r="Q561" s="14"/>
      <c r="R561" s="23" t="str">
        <f t="array" ref="R561">IF(S561="","",XLOOKUP(S561,selector_04,selector_04_ids,""))</f>
        <v/>
      </c>
      <c r="S561" s="25"/>
      <c r="T561" s="14"/>
      <c r="U561" s="27"/>
      <c r="V561" s="14"/>
    </row>
    <row r="562">
      <c r="A562" s="14"/>
      <c r="B562" s="23" t="str">
        <f>IF($A562="","",'Система'!$B$4)</f>
        <v/>
      </c>
      <c r="C562" s="14"/>
      <c r="D562" s="23" t="str">
        <f t="array" ref="D562">IF(E562="","",XLOOKUP(E562,selector_02,selector_02_ids,""))</f>
        <v/>
      </c>
      <c r="E562" s="25"/>
      <c r="F562" s="14"/>
      <c r="G562" s="14"/>
      <c r="H562" s="14"/>
      <c r="I562" s="14"/>
      <c r="J562" s="14"/>
      <c r="K562" s="14"/>
      <c r="L562" s="23" t="str">
        <f t="array" ref="L562">IF(M562="","",XLOOKUP(M562,selector_18,selector_18_ids,""))</f>
        <v/>
      </c>
      <c r="M562" s="25"/>
      <c r="N562" s="23" t="str">
        <f t="array" ref="N562">IF(O562="","",XLOOKUP(O562,selector_07,selector_07_ids,""))</f>
        <v/>
      </c>
      <c r="O562" s="25"/>
      <c r="P562" s="14"/>
      <c r="Q562" s="14"/>
      <c r="R562" s="23" t="str">
        <f t="array" ref="R562">IF(S562="","",XLOOKUP(S562,selector_04,selector_04_ids,""))</f>
        <v/>
      </c>
      <c r="S562" s="25"/>
      <c r="T562" s="14"/>
      <c r="U562" s="27"/>
      <c r="V562" s="14"/>
    </row>
    <row r="563">
      <c r="A563" s="14"/>
      <c r="B563" s="23" t="str">
        <f>IF($A563="","",'Система'!$B$4)</f>
        <v/>
      </c>
      <c r="C563" s="14"/>
      <c r="D563" s="23" t="str">
        <f t="array" ref="D563">IF(E563="","",XLOOKUP(E563,selector_02,selector_02_ids,""))</f>
        <v/>
      </c>
      <c r="E563" s="25"/>
      <c r="F563" s="14"/>
      <c r="G563" s="14"/>
      <c r="H563" s="14"/>
      <c r="I563" s="14"/>
      <c r="J563" s="14"/>
      <c r="K563" s="14"/>
      <c r="L563" s="23" t="str">
        <f t="array" ref="L563">IF(M563="","",XLOOKUP(M563,selector_18,selector_18_ids,""))</f>
        <v/>
      </c>
      <c r="M563" s="25"/>
      <c r="N563" s="23" t="str">
        <f t="array" ref="N563">IF(O563="","",XLOOKUP(O563,selector_07,selector_07_ids,""))</f>
        <v/>
      </c>
      <c r="O563" s="25"/>
      <c r="P563" s="14"/>
      <c r="Q563" s="14"/>
      <c r="R563" s="23" t="str">
        <f t="array" ref="R563">IF(S563="","",XLOOKUP(S563,selector_04,selector_04_ids,""))</f>
        <v/>
      </c>
      <c r="S563" s="25"/>
      <c r="T563" s="14"/>
      <c r="U563" s="27"/>
      <c r="V563" s="14"/>
    </row>
    <row r="564">
      <c r="A564" s="14"/>
      <c r="B564" s="23" t="str">
        <f>IF($A564="","",'Система'!$B$4)</f>
        <v/>
      </c>
      <c r="C564" s="14"/>
      <c r="D564" s="23" t="str">
        <f t="array" ref="D564">IF(E564="","",XLOOKUP(E564,selector_02,selector_02_ids,""))</f>
        <v/>
      </c>
      <c r="E564" s="25"/>
      <c r="F564" s="14"/>
      <c r="G564" s="14"/>
      <c r="H564" s="14"/>
      <c r="I564" s="14"/>
      <c r="J564" s="14"/>
      <c r="K564" s="14"/>
      <c r="L564" s="23" t="str">
        <f t="array" ref="L564">IF(M564="","",XLOOKUP(M564,selector_18,selector_18_ids,""))</f>
        <v/>
      </c>
      <c r="M564" s="25"/>
      <c r="N564" s="23" t="str">
        <f t="array" ref="N564">IF(O564="","",XLOOKUP(O564,selector_07,selector_07_ids,""))</f>
        <v/>
      </c>
      <c r="O564" s="25"/>
      <c r="P564" s="14"/>
      <c r="Q564" s="14"/>
      <c r="R564" s="23" t="str">
        <f t="array" ref="R564">IF(S564="","",XLOOKUP(S564,selector_04,selector_04_ids,""))</f>
        <v/>
      </c>
      <c r="S564" s="25"/>
      <c r="T564" s="14"/>
      <c r="U564" s="27"/>
      <c r="V564" s="14"/>
    </row>
    <row r="565">
      <c r="A565" s="14"/>
      <c r="B565" s="23" t="str">
        <f>IF($A565="","",'Система'!$B$4)</f>
        <v/>
      </c>
      <c r="C565" s="14"/>
      <c r="D565" s="23" t="str">
        <f t="array" ref="D565">IF(E565="","",XLOOKUP(E565,selector_02,selector_02_ids,""))</f>
        <v/>
      </c>
      <c r="E565" s="25"/>
      <c r="F565" s="14"/>
      <c r="G565" s="14"/>
      <c r="H565" s="14"/>
      <c r="I565" s="14"/>
      <c r="J565" s="14"/>
      <c r="K565" s="14"/>
      <c r="L565" s="23" t="str">
        <f t="array" ref="L565">IF(M565="","",XLOOKUP(M565,selector_18,selector_18_ids,""))</f>
        <v/>
      </c>
      <c r="M565" s="25"/>
      <c r="N565" s="23" t="str">
        <f t="array" ref="N565">IF(O565="","",XLOOKUP(O565,selector_07,selector_07_ids,""))</f>
        <v/>
      </c>
      <c r="O565" s="25"/>
      <c r="P565" s="14"/>
      <c r="Q565" s="14"/>
      <c r="R565" s="23" t="str">
        <f t="array" ref="R565">IF(S565="","",XLOOKUP(S565,selector_04,selector_04_ids,""))</f>
        <v/>
      </c>
      <c r="S565" s="25"/>
      <c r="T565" s="14"/>
      <c r="U565" s="27"/>
      <c r="V565" s="14"/>
    </row>
    <row r="566">
      <c r="A566" s="14"/>
      <c r="B566" s="23" t="str">
        <f>IF($A566="","",'Система'!$B$4)</f>
        <v/>
      </c>
      <c r="C566" s="14"/>
      <c r="D566" s="23" t="str">
        <f t="array" ref="D566">IF(E566="","",XLOOKUP(E566,selector_02,selector_02_ids,""))</f>
        <v/>
      </c>
      <c r="E566" s="25"/>
      <c r="F566" s="14"/>
      <c r="G566" s="14"/>
      <c r="H566" s="14"/>
      <c r="I566" s="14"/>
      <c r="J566" s="14"/>
      <c r="K566" s="14"/>
      <c r="L566" s="23" t="str">
        <f t="array" ref="L566">IF(M566="","",XLOOKUP(M566,selector_18,selector_18_ids,""))</f>
        <v/>
      </c>
      <c r="M566" s="25"/>
      <c r="N566" s="23" t="str">
        <f t="array" ref="N566">IF(O566="","",XLOOKUP(O566,selector_07,selector_07_ids,""))</f>
        <v/>
      </c>
      <c r="O566" s="25"/>
      <c r="P566" s="14"/>
      <c r="Q566" s="14"/>
      <c r="R566" s="23" t="str">
        <f t="array" ref="R566">IF(S566="","",XLOOKUP(S566,selector_04,selector_04_ids,""))</f>
        <v/>
      </c>
      <c r="S566" s="25"/>
      <c r="T566" s="14"/>
      <c r="U566" s="27"/>
      <c r="V566" s="14"/>
    </row>
    <row r="567">
      <c r="A567" s="14"/>
      <c r="B567" s="23" t="str">
        <f>IF($A567="","",'Система'!$B$4)</f>
        <v/>
      </c>
      <c r="C567" s="14"/>
      <c r="D567" s="23" t="str">
        <f t="array" ref="D567">IF(E567="","",XLOOKUP(E567,selector_02,selector_02_ids,""))</f>
        <v/>
      </c>
      <c r="E567" s="25"/>
      <c r="F567" s="14"/>
      <c r="G567" s="14"/>
      <c r="H567" s="14"/>
      <c r="I567" s="14"/>
      <c r="J567" s="14"/>
      <c r="K567" s="14"/>
      <c r="L567" s="23" t="str">
        <f t="array" ref="L567">IF(M567="","",XLOOKUP(M567,selector_18,selector_18_ids,""))</f>
        <v/>
      </c>
      <c r="M567" s="25"/>
      <c r="N567" s="23" t="str">
        <f t="array" ref="N567">IF(O567="","",XLOOKUP(O567,selector_07,selector_07_ids,""))</f>
        <v/>
      </c>
      <c r="O567" s="25"/>
      <c r="P567" s="14"/>
      <c r="Q567" s="14"/>
      <c r="R567" s="23" t="str">
        <f t="array" ref="R567">IF(S567="","",XLOOKUP(S567,selector_04,selector_04_ids,""))</f>
        <v/>
      </c>
      <c r="S567" s="25"/>
      <c r="T567" s="14"/>
      <c r="U567" s="27"/>
      <c r="V567" s="14"/>
    </row>
    <row r="568">
      <c r="A568" s="14"/>
      <c r="B568" s="23" t="str">
        <f>IF($A568="","",'Система'!$B$4)</f>
        <v/>
      </c>
      <c r="C568" s="14"/>
      <c r="D568" s="23" t="str">
        <f t="array" ref="D568">IF(E568="","",XLOOKUP(E568,selector_02,selector_02_ids,""))</f>
        <v/>
      </c>
      <c r="E568" s="25"/>
      <c r="F568" s="14"/>
      <c r="G568" s="14"/>
      <c r="H568" s="14"/>
      <c r="I568" s="14"/>
      <c r="J568" s="14"/>
      <c r="K568" s="14"/>
      <c r="L568" s="23" t="str">
        <f t="array" ref="L568">IF(M568="","",XLOOKUP(M568,selector_18,selector_18_ids,""))</f>
        <v/>
      </c>
      <c r="M568" s="25"/>
      <c r="N568" s="23" t="str">
        <f t="array" ref="N568">IF(O568="","",XLOOKUP(O568,selector_07,selector_07_ids,""))</f>
        <v/>
      </c>
      <c r="O568" s="25"/>
      <c r="P568" s="14"/>
      <c r="Q568" s="14"/>
      <c r="R568" s="23" t="str">
        <f t="array" ref="R568">IF(S568="","",XLOOKUP(S568,selector_04,selector_04_ids,""))</f>
        <v/>
      </c>
      <c r="S568" s="25"/>
      <c r="T568" s="14"/>
      <c r="U568" s="27"/>
      <c r="V568" s="14"/>
    </row>
    <row r="569">
      <c r="A569" s="14"/>
      <c r="B569" s="23" t="str">
        <f>IF($A569="","",'Система'!$B$4)</f>
        <v/>
      </c>
      <c r="C569" s="14"/>
      <c r="D569" s="23" t="str">
        <f t="array" ref="D569">IF(E569="","",XLOOKUP(E569,selector_02,selector_02_ids,""))</f>
        <v/>
      </c>
      <c r="E569" s="25"/>
      <c r="F569" s="14"/>
      <c r="G569" s="14"/>
      <c r="H569" s="14"/>
      <c r="I569" s="14"/>
      <c r="J569" s="14"/>
      <c r="K569" s="14"/>
      <c r="L569" s="23" t="str">
        <f t="array" ref="L569">IF(M569="","",XLOOKUP(M569,selector_18,selector_18_ids,""))</f>
        <v/>
      </c>
      <c r="M569" s="25"/>
      <c r="N569" s="23" t="str">
        <f t="array" ref="N569">IF(O569="","",XLOOKUP(O569,selector_07,selector_07_ids,""))</f>
        <v/>
      </c>
      <c r="O569" s="25"/>
      <c r="P569" s="14"/>
      <c r="Q569" s="14"/>
      <c r="R569" s="23" t="str">
        <f t="array" ref="R569">IF(S569="","",XLOOKUP(S569,selector_04,selector_04_ids,""))</f>
        <v/>
      </c>
      <c r="S569" s="25"/>
      <c r="T569" s="14"/>
      <c r="U569" s="27"/>
      <c r="V569" s="14"/>
    </row>
    <row r="570">
      <c r="A570" s="14"/>
      <c r="B570" s="23" t="str">
        <f>IF($A570="","",'Система'!$B$4)</f>
        <v/>
      </c>
      <c r="C570" s="14"/>
      <c r="D570" s="23" t="str">
        <f t="array" ref="D570">IF(E570="","",XLOOKUP(E570,selector_02,selector_02_ids,""))</f>
        <v/>
      </c>
      <c r="E570" s="25"/>
      <c r="F570" s="14"/>
      <c r="G570" s="14"/>
      <c r="H570" s="14"/>
      <c r="I570" s="14"/>
      <c r="J570" s="14"/>
      <c r="K570" s="14"/>
      <c r="L570" s="23" t="str">
        <f t="array" ref="L570">IF(M570="","",XLOOKUP(M570,selector_18,selector_18_ids,""))</f>
        <v/>
      </c>
      <c r="M570" s="25"/>
      <c r="N570" s="23" t="str">
        <f t="array" ref="N570">IF(O570="","",XLOOKUP(O570,selector_07,selector_07_ids,""))</f>
        <v/>
      </c>
      <c r="O570" s="25"/>
      <c r="P570" s="14"/>
      <c r="Q570" s="14"/>
      <c r="R570" s="23" t="str">
        <f t="array" ref="R570">IF(S570="","",XLOOKUP(S570,selector_04,selector_04_ids,""))</f>
        <v/>
      </c>
      <c r="S570" s="25"/>
      <c r="T570" s="14"/>
      <c r="U570" s="27"/>
      <c r="V570" s="14"/>
    </row>
    <row r="571">
      <c r="A571" s="14"/>
      <c r="B571" s="23" t="str">
        <f>IF($A571="","",'Система'!$B$4)</f>
        <v/>
      </c>
      <c r="C571" s="14"/>
      <c r="D571" s="23" t="str">
        <f t="array" ref="D571">IF(E571="","",XLOOKUP(E571,selector_02,selector_02_ids,""))</f>
        <v/>
      </c>
      <c r="E571" s="25"/>
      <c r="F571" s="14"/>
      <c r="G571" s="14"/>
      <c r="H571" s="14"/>
      <c r="I571" s="14"/>
      <c r="J571" s="14"/>
      <c r="K571" s="14"/>
      <c r="L571" s="23" t="str">
        <f t="array" ref="L571">IF(M571="","",XLOOKUP(M571,selector_18,selector_18_ids,""))</f>
        <v/>
      </c>
      <c r="M571" s="25"/>
      <c r="N571" s="23" t="str">
        <f t="array" ref="N571">IF(O571="","",XLOOKUP(O571,selector_07,selector_07_ids,""))</f>
        <v/>
      </c>
      <c r="O571" s="25"/>
      <c r="P571" s="14"/>
      <c r="Q571" s="14"/>
      <c r="R571" s="23" t="str">
        <f t="array" ref="R571">IF(S571="","",XLOOKUP(S571,selector_04,selector_04_ids,""))</f>
        <v/>
      </c>
      <c r="S571" s="25"/>
      <c r="T571" s="14"/>
      <c r="U571" s="27"/>
      <c r="V571" s="14"/>
    </row>
    <row r="572">
      <c r="A572" s="14"/>
      <c r="B572" s="23" t="str">
        <f>IF($A572="","",'Система'!$B$4)</f>
        <v/>
      </c>
      <c r="C572" s="14"/>
      <c r="D572" s="23" t="str">
        <f t="array" ref="D572">IF(E572="","",XLOOKUP(E572,selector_02,selector_02_ids,""))</f>
        <v/>
      </c>
      <c r="E572" s="25"/>
      <c r="F572" s="14"/>
      <c r="G572" s="14"/>
      <c r="H572" s="14"/>
      <c r="I572" s="14"/>
      <c r="J572" s="14"/>
      <c r="K572" s="14"/>
      <c r="L572" s="23" t="str">
        <f t="array" ref="L572">IF(M572="","",XLOOKUP(M572,selector_18,selector_18_ids,""))</f>
        <v/>
      </c>
      <c r="M572" s="25"/>
      <c r="N572" s="23" t="str">
        <f t="array" ref="N572">IF(O572="","",XLOOKUP(O572,selector_07,selector_07_ids,""))</f>
        <v/>
      </c>
      <c r="O572" s="25"/>
      <c r="P572" s="14"/>
      <c r="Q572" s="14"/>
      <c r="R572" s="23" t="str">
        <f t="array" ref="R572">IF(S572="","",XLOOKUP(S572,selector_04,selector_04_ids,""))</f>
        <v/>
      </c>
      <c r="S572" s="25"/>
      <c r="T572" s="14"/>
      <c r="U572" s="27"/>
      <c r="V572" s="14"/>
    </row>
    <row r="573">
      <c r="A573" s="14"/>
      <c r="B573" s="23" t="str">
        <f>IF($A573="","",'Система'!$B$4)</f>
        <v/>
      </c>
      <c r="C573" s="14"/>
      <c r="D573" s="23" t="str">
        <f t="array" ref="D573">IF(E573="","",XLOOKUP(E573,selector_02,selector_02_ids,""))</f>
        <v/>
      </c>
      <c r="E573" s="25"/>
      <c r="F573" s="14"/>
      <c r="G573" s="14"/>
      <c r="H573" s="14"/>
      <c r="I573" s="14"/>
      <c r="J573" s="14"/>
      <c r="K573" s="14"/>
      <c r="L573" s="23" t="str">
        <f t="array" ref="L573">IF(M573="","",XLOOKUP(M573,selector_18,selector_18_ids,""))</f>
        <v/>
      </c>
      <c r="M573" s="25"/>
      <c r="N573" s="23" t="str">
        <f t="array" ref="N573">IF(O573="","",XLOOKUP(O573,selector_07,selector_07_ids,""))</f>
        <v/>
      </c>
      <c r="O573" s="25"/>
      <c r="P573" s="14"/>
      <c r="Q573" s="14"/>
      <c r="R573" s="23" t="str">
        <f t="array" ref="R573">IF(S573="","",XLOOKUP(S573,selector_04,selector_04_ids,""))</f>
        <v/>
      </c>
      <c r="S573" s="25"/>
      <c r="T573" s="14"/>
      <c r="U573" s="27"/>
      <c r="V573" s="14"/>
    </row>
    <row r="574">
      <c r="A574" s="14"/>
      <c r="B574" s="23" t="str">
        <f>IF($A574="","",'Система'!$B$4)</f>
        <v/>
      </c>
      <c r="C574" s="14"/>
      <c r="D574" s="23" t="str">
        <f t="array" ref="D574">IF(E574="","",XLOOKUP(E574,selector_02,selector_02_ids,""))</f>
        <v/>
      </c>
      <c r="E574" s="25"/>
      <c r="F574" s="14"/>
      <c r="G574" s="14"/>
      <c r="H574" s="14"/>
      <c r="I574" s="14"/>
      <c r="J574" s="14"/>
      <c r="K574" s="14"/>
      <c r="L574" s="23" t="str">
        <f t="array" ref="L574">IF(M574="","",XLOOKUP(M574,selector_18,selector_18_ids,""))</f>
        <v/>
      </c>
      <c r="M574" s="25"/>
      <c r="N574" s="23" t="str">
        <f t="array" ref="N574">IF(O574="","",XLOOKUP(O574,selector_07,selector_07_ids,""))</f>
        <v/>
      </c>
      <c r="O574" s="25"/>
      <c r="P574" s="14"/>
      <c r="Q574" s="14"/>
      <c r="R574" s="23" t="str">
        <f t="array" ref="R574">IF(S574="","",XLOOKUP(S574,selector_04,selector_04_ids,""))</f>
        <v/>
      </c>
      <c r="S574" s="25"/>
      <c r="T574" s="14"/>
      <c r="U574" s="27"/>
      <c r="V574" s="14"/>
    </row>
    <row r="575">
      <c r="A575" s="14"/>
      <c r="B575" s="23" t="str">
        <f>IF($A575="","",'Система'!$B$4)</f>
        <v/>
      </c>
      <c r="C575" s="14"/>
      <c r="D575" s="23" t="str">
        <f t="array" ref="D575">IF(E575="","",XLOOKUP(E575,selector_02,selector_02_ids,""))</f>
        <v/>
      </c>
      <c r="E575" s="25"/>
      <c r="F575" s="14"/>
      <c r="G575" s="14"/>
      <c r="H575" s="14"/>
      <c r="I575" s="14"/>
      <c r="J575" s="14"/>
      <c r="K575" s="14"/>
      <c r="L575" s="23" t="str">
        <f t="array" ref="L575">IF(M575="","",XLOOKUP(M575,selector_18,selector_18_ids,""))</f>
        <v/>
      </c>
      <c r="M575" s="25"/>
      <c r="N575" s="23" t="str">
        <f t="array" ref="N575">IF(O575="","",XLOOKUP(O575,selector_07,selector_07_ids,""))</f>
        <v/>
      </c>
      <c r="O575" s="25"/>
      <c r="P575" s="14"/>
      <c r="Q575" s="14"/>
      <c r="R575" s="23" t="str">
        <f t="array" ref="R575">IF(S575="","",XLOOKUP(S575,selector_04,selector_04_ids,""))</f>
        <v/>
      </c>
      <c r="S575" s="25"/>
      <c r="T575" s="14"/>
      <c r="U575" s="27"/>
      <c r="V575" s="14"/>
    </row>
    <row r="576">
      <c r="A576" s="14"/>
      <c r="B576" s="23" t="str">
        <f>IF($A576="","",'Система'!$B$4)</f>
        <v/>
      </c>
      <c r="C576" s="14"/>
      <c r="D576" s="23" t="str">
        <f t="array" ref="D576">IF(E576="","",XLOOKUP(E576,selector_02,selector_02_ids,""))</f>
        <v/>
      </c>
      <c r="E576" s="25"/>
      <c r="F576" s="14"/>
      <c r="G576" s="14"/>
      <c r="H576" s="14"/>
      <c r="I576" s="14"/>
      <c r="J576" s="14"/>
      <c r="K576" s="14"/>
      <c r="L576" s="23" t="str">
        <f t="array" ref="L576">IF(M576="","",XLOOKUP(M576,selector_18,selector_18_ids,""))</f>
        <v/>
      </c>
      <c r="M576" s="25"/>
      <c r="N576" s="23" t="str">
        <f t="array" ref="N576">IF(O576="","",XLOOKUP(O576,selector_07,selector_07_ids,""))</f>
        <v/>
      </c>
      <c r="O576" s="25"/>
      <c r="P576" s="14"/>
      <c r="Q576" s="14"/>
      <c r="R576" s="23" t="str">
        <f t="array" ref="R576">IF(S576="","",XLOOKUP(S576,selector_04,selector_04_ids,""))</f>
        <v/>
      </c>
      <c r="S576" s="25"/>
      <c r="T576" s="14"/>
      <c r="U576" s="27"/>
      <c r="V576" s="14"/>
    </row>
    <row r="577">
      <c r="A577" s="14"/>
      <c r="B577" s="23" t="str">
        <f>IF($A577="","",'Система'!$B$4)</f>
        <v/>
      </c>
      <c r="C577" s="14"/>
      <c r="D577" s="23" t="str">
        <f t="array" ref="D577">IF(E577="","",XLOOKUP(E577,selector_02,selector_02_ids,""))</f>
        <v/>
      </c>
      <c r="E577" s="25"/>
      <c r="F577" s="14"/>
      <c r="G577" s="14"/>
      <c r="H577" s="14"/>
      <c r="I577" s="14"/>
      <c r="J577" s="14"/>
      <c r="K577" s="14"/>
      <c r="L577" s="23" t="str">
        <f t="array" ref="L577">IF(M577="","",XLOOKUP(M577,selector_18,selector_18_ids,""))</f>
        <v/>
      </c>
      <c r="M577" s="25"/>
      <c r="N577" s="23" t="str">
        <f t="array" ref="N577">IF(O577="","",XLOOKUP(O577,selector_07,selector_07_ids,""))</f>
        <v/>
      </c>
      <c r="O577" s="25"/>
      <c r="P577" s="14"/>
      <c r="Q577" s="14"/>
      <c r="R577" s="23" t="str">
        <f t="array" ref="R577">IF(S577="","",XLOOKUP(S577,selector_04,selector_04_ids,""))</f>
        <v/>
      </c>
      <c r="S577" s="25"/>
      <c r="T577" s="14"/>
      <c r="U577" s="27"/>
      <c r="V577" s="14"/>
    </row>
    <row r="578">
      <c r="A578" s="14"/>
      <c r="B578" s="23" t="str">
        <f>IF($A578="","",'Система'!$B$4)</f>
        <v/>
      </c>
      <c r="C578" s="14"/>
      <c r="D578" s="23" t="str">
        <f t="array" ref="D578">IF(E578="","",XLOOKUP(E578,selector_02,selector_02_ids,""))</f>
        <v/>
      </c>
      <c r="E578" s="25"/>
      <c r="F578" s="14"/>
      <c r="G578" s="14"/>
      <c r="H578" s="14"/>
      <c r="I578" s="14"/>
      <c r="J578" s="14"/>
      <c r="K578" s="14"/>
      <c r="L578" s="23" t="str">
        <f t="array" ref="L578">IF(M578="","",XLOOKUP(M578,selector_18,selector_18_ids,""))</f>
        <v/>
      </c>
      <c r="M578" s="25"/>
      <c r="N578" s="23" t="str">
        <f t="array" ref="N578">IF(O578="","",XLOOKUP(O578,selector_07,selector_07_ids,""))</f>
        <v/>
      </c>
      <c r="O578" s="25"/>
      <c r="P578" s="14"/>
      <c r="Q578" s="14"/>
      <c r="R578" s="23" t="str">
        <f t="array" ref="R578">IF(S578="","",XLOOKUP(S578,selector_04,selector_04_ids,""))</f>
        <v/>
      </c>
      <c r="S578" s="25"/>
      <c r="T578" s="14"/>
      <c r="U578" s="27"/>
      <c r="V578" s="14"/>
    </row>
    <row r="579">
      <c r="A579" s="14"/>
      <c r="B579" s="23" t="str">
        <f>IF($A579="","",'Система'!$B$4)</f>
        <v/>
      </c>
      <c r="C579" s="14"/>
      <c r="D579" s="23" t="str">
        <f t="array" ref="D579">IF(E579="","",XLOOKUP(E579,selector_02,selector_02_ids,""))</f>
        <v/>
      </c>
      <c r="E579" s="25"/>
      <c r="F579" s="14"/>
      <c r="G579" s="14"/>
      <c r="H579" s="14"/>
      <c r="I579" s="14"/>
      <c r="J579" s="14"/>
      <c r="K579" s="14"/>
      <c r="L579" s="23" t="str">
        <f t="array" ref="L579">IF(M579="","",XLOOKUP(M579,selector_18,selector_18_ids,""))</f>
        <v/>
      </c>
      <c r="M579" s="25"/>
      <c r="N579" s="23" t="str">
        <f t="array" ref="N579">IF(O579="","",XLOOKUP(O579,selector_07,selector_07_ids,""))</f>
        <v/>
      </c>
      <c r="O579" s="25"/>
      <c r="P579" s="14"/>
      <c r="Q579" s="14"/>
      <c r="R579" s="23" t="str">
        <f t="array" ref="R579">IF(S579="","",XLOOKUP(S579,selector_04,selector_04_ids,""))</f>
        <v/>
      </c>
      <c r="S579" s="25"/>
      <c r="T579" s="14"/>
      <c r="U579" s="27"/>
      <c r="V579" s="14"/>
    </row>
    <row r="580">
      <c r="A580" s="14"/>
      <c r="B580" s="23" t="str">
        <f>IF($A580="","",'Система'!$B$4)</f>
        <v/>
      </c>
      <c r="C580" s="14"/>
      <c r="D580" s="23" t="str">
        <f t="array" ref="D580">IF(E580="","",XLOOKUP(E580,selector_02,selector_02_ids,""))</f>
        <v/>
      </c>
      <c r="E580" s="25"/>
      <c r="F580" s="14"/>
      <c r="G580" s="14"/>
      <c r="H580" s="14"/>
      <c r="I580" s="14"/>
      <c r="J580" s="14"/>
      <c r="K580" s="14"/>
      <c r="L580" s="23" t="str">
        <f t="array" ref="L580">IF(M580="","",XLOOKUP(M580,selector_18,selector_18_ids,""))</f>
        <v/>
      </c>
      <c r="M580" s="25"/>
      <c r="N580" s="23" t="str">
        <f t="array" ref="N580">IF(O580="","",XLOOKUP(O580,selector_07,selector_07_ids,""))</f>
        <v/>
      </c>
      <c r="O580" s="25"/>
      <c r="P580" s="14"/>
      <c r="Q580" s="14"/>
      <c r="R580" s="23" t="str">
        <f t="array" ref="R580">IF(S580="","",XLOOKUP(S580,selector_04,selector_04_ids,""))</f>
        <v/>
      </c>
      <c r="S580" s="25"/>
      <c r="T580" s="14"/>
      <c r="U580" s="27"/>
      <c r="V580" s="14"/>
    </row>
    <row r="581">
      <c r="A581" s="14"/>
      <c r="B581" s="23" t="str">
        <f>IF($A581="","",'Система'!$B$4)</f>
        <v/>
      </c>
      <c r="C581" s="14"/>
      <c r="D581" s="23" t="str">
        <f t="array" ref="D581">IF(E581="","",XLOOKUP(E581,selector_02,selector_02_ids,""))</f>
        <v/>
      </c>
      <c r="E581" s="25"/>
      <c r="F581" s="14"/>
      <c r="G581" s="14"/>
      <c r="H581" s="14"/>
      <c r="I581" s="14"/>
      <c r="J581" s="14"/>
      <c r="K581" s="14"/>
      <c r="L581" s="23" t="str">
        <f t="array" ref="L581">IF(M581="","",XLOOKUP(M581,selector_18,selector_18_ids,""))</f>
        <v/>
      </c>
      <c r="M581" s="25"/>
      <c r="N581" s="23" t="str">
        <f t="array" ref="N581">IF(O581="","",XLOOKUP(O581,selector_07,selector_07_ids,""))</f>
        <v/>
      </c>
      <c r="O581" s="25"/>
      <c r="P581" s="14"/>
      <c r="Q581" s="14"/>
      <c r="R581" s="23" t="str">
        <f t="array" ref="R581">IF(S581="","",XLOOKUP(S581,selector_04,selector_04_ids,""))</f>
        <v/>
      </c>
      <c r="S581" s="25"/>
      <c r="T581" s="14"/>
      <c r="U581" s="27"/>
      <c r="V581" s="14"/>
    </row>
    <row r="582">
      <c r="A582" s="14"/>
      <c r="B582" s="23" t="str">
        <f>IF($A582="","",'Система'!$B$4)</f>
        <v/>
      </c>
      <c r="C582" s="14"/>
      <c r="D582" s="23" t="str">
        <f t="array" ref="D582">IF(E582="","",XLOOKUP(E582,selector_02,selector_02_ids,""))</f>
        <v/>
      </c>
      <c r="E582" s="25"/>
      <c r="F582" s="14"/>
      <c r="G582" s="14"/>
      <c r="H582" s="14"/>
      <c r="I582" s="14"/>
      <c r="J582" s="14"/>
      <c r="K582" s="14"/>
      <c r="L582" s="23" t="str">
        <f t="array" ref="L582">IF(M582="","",XLOOKUP(M582,selector_18,selector_18_ids,""))</f>
        <v/>
      </c>
      <c r="M582" s="25"/>
      <c r="N582" s="23" t="str">
        <f t="array" ref="N582">IF(O582="","",XLOOKUP(O582,selector_07,selector_07_ids,""))</f>
        <v/>
      </c>
      <c r="O582" s="25"/>
      <c r="P582" s="14"/>
      <c r="Q582" s="14"/>
      <c r="R582" s="23" t="str">
        <f t="array" ref="R582">IF(S582="","",XLOOKUP(S582,selector_04,selector_04_ids,""))</f>
        <v/>
      </c>
      <c r="S582" s="25"/>
      <c r="T582" s="14"/>
      <c r="U582" s="27"/>
      <c r="V582" s="14"/>
    </row>
    <row r="583">
      <c r="A583" s="14"/>
      <c r="B583" s="23" t="str">
        <f>IF($A583="","",'Система'!$B$4)</f>
        <v/>
      </c>
      <c r="C583" s="14"/>
      <c r="D583" s="23" t="str">
        <f t="array" ref="D583">IF(E583="","",XLOOKUP(E583,selector_02,selector_02_ids,""))</f>
        <v/>
      </c>
      <c r="E583" s="25"/>
      <c r="F583" s="14"/>
      <c r="G583" s="14"/>
      <c r="H583" s="14"/>
      <c r="I583" s="14"/>
      <c r="J583" s="14"/>
      <c r="K583" s="14"/>
      <c r="L583" s="23" t="str">
        <f t="array" ref="L583">IF(M583="","",XLOOKUP(M583,selector_18,selector_18_ids,""))</f>
        <v/>
      </c>
      <c r="M583" s="25"/>
      <c r="N583" s="23" t="str">
        <f t="array" ref="N583">IF(O583="","",XLOOKUP(O583,selector_07,selector_07_ids,""))</f>
        <v/>
      </c>
      <c r="O583" s="25"/>
      <c r="P583" s="14"/>
      <c r="Q583" s="14"/>
      <c r="R583" s="23" t="str">
        <f t="array" ref="R583">IF(S583="","",XLOOKUP(S583,selector_04,selector_04_ids,""))</f>
        <v/>
      </c>
      <c r="S583" s="25"/>
      <c r="T583" s="14"/>
      <c r="U583" s="27"/>
      <c r="V583" s="14"/>
    </row>
    <row r="584">
      <c r="A584" s="14"/>
      <c r="B584" s="23" t="str">
        <f>IF($A584="","",'Система'!$B$4)</f>
        <v/>
      </c>
      <c r="C584" s="14"/>
      <c r="D584" s="23" t="str">
        <f t="array" ref="D584">IF(E584="","",XLOOKUP(E584,selector_02,selector_02_ids,""))</f>
        <v/>
      </c>
      <c r="E584" s="25"/>
      <c r="F584" s="14"/>
      <c r="G584" s="14"/>
      <c r="H584" s="14"/>
      <c r="I584" s="14"/>
      <c r="J584" s="14"/>
      <c r="K584" s="14"/>
      <c r="L584" s="23" t="str">
        <f t="array" ref="L584">IF(M584="","",XLOOKUP(M584,selector_18,selector_18_ids,""))</f>
        <v/>
      </c>
      <c r="M584" s="25"/>
      <c r="N584" s="23" t="str">
        <f t="array" ref="N584">IF(O584="","",XLOOKUP(O584,selector_07,selector_07_ids,""))</f>
        <v/>
      </c>
      <c r="O584" s="25"/>
      <c r="P584" s="14"/>
      <c r="Q584" s="14"/>
      <c r="R584" s="23" t="str">
        <f t="array" ref="R584">IF(S584="","",XLOOKUP(S584,selector_04,selector_04_ids,""))</f>
        <v/>
      </c>
      <c r="S584" s="25"/>
      <c r="T584" s="14"/>
      <c r="U584" s="27"/>
      <c r="V584" s="14"/>
    </row>
    <row r="585">
      <c r="A585" s="14"/>
      <c r="B585" s="23" t="str">
        <f>IF($A585="","",'Система'!$B$4)</f>
        <v/>
      </c>
      <c r="C585" s="14"/>
      <c r="D585" s="23" t="str">
        <f t="array" ref="D585">IF(E585="","",XLOOKUP(E585,selector_02,selector_02_ids,""))</f>
        <v/>
      </c>
      <c r="E585" s="25"/>
      <c r="F585" s="14"/>
      <c r="G585" s="14"/>
      <c r="H585" s="14"/>
      <c r="I585" s="14"/>
      <c r="J585" s="14"/>
      <c r="K585" s="14"/>
      <c r="L585" s="23" t="str">
        <f t="array" ref="L585">IF(M585="","",XLOOKUP(M585,selector_18,selector_18_ids,""))</f>
        <v/>
      </c>
      <c r="M585" s="25"/>
      <c r="N585" s="23" t="str">
        <f t="array" ref="N585">IF(O585="","",XLOOKUP(O585,selector_07,selector_07_ids,""))</f>
        <v/>
      </c>
      <c r="O585" s="25"/>
      <c r="P585" s="14"/>
      <c r="Q585" s="14"/>
      <c r="R585" s="23" t="str">
        <f t="array" ref="R585">IF(S585="","",XLOOKUP(S585,selector_04,selector_04_ids,""))</f>
        <v/>
      </c>
      <c r="S585" s="25"/>
      <c r="T585" s="14"/>
      <c r="U585" s="27"/>
      <c r="V585" s="14"/>
    </row>
    <row r="586">
      <c r="A586" s="14"/>
      <c r="B586" s="23" t="str">
        <f>IF($A586="","",'Система'!$B$4)</f>
        <v/>
      </c>
      <c r="C586" s="14"/>
      <c r="D586" s="23" t="str">
        <f t="array" ref="D586">IF(E586="","",XLOOKUP(E586,selector_02,selector_02_ids,""))</f>
        <v/>
      </c>
      <c r="E586" s="25"/>
      <c r="F586" s="14"/>
      <c r="G586" s="14"/>
      <c r="H586" s="14"/>
      <c r="I586" s="14"/>
      <c r="J586" s="14"/>
      <c r="K586" s="14"/>
      <c r="L586" s="23" t="str">
        <f t="array" ref="L586">IF(M586="","",XLOOKUP(M586,selector_18,selector_18_ids,""))</f>
        <v/>
      </c>
      <c r="M586" s="25"/>
      <c r="N586" s="23" t="str">
        <f t="array" ref="N586">IF(O586="","",XLOOKUP(O586,selector_07,selector_07_ids,""))</f>
        <v/>
      </c>
      <c r="O586" s="25"/>
      <c r="P586" s="14"/>
      <c r="Q586" s="14"/>
      <c r="R586" s="23" t="str">
        <f t="array" ref="R586">IF(S586="","",XLOOKUP(S586,selector_04,selector_04_ids,""))</f>
        <v/>
      </c>
      <c r="S586" s="25"/>
      <c r="T586" s="14"/>
      <c r="U586" s="27"/>
      <c r="V586" s="14"/>
    </row>
    <row r="587">
      <c r="A587" s="14"/>
      <c r="B587" s="23" t="str">
        <f>IF($A587="","",'Система'!$B$4)</f>
        <v/>
      </c>
      <c r="C587" s="14"/>
      <c r="D587" s="23" t="str">
        <f t="array" ref="D587">IF(E587="","",XLOOKUP(E587,selector_02,selector_02_ids,""))</f>
        <v/>
      </c>
      <c r="E587" s="25"/>
      <c r="F587" s="14"/>
      <c r="G587" s="14"/>
      <c r="H587" s="14"/>
      <c r="I587" s="14"/>
      <c r="J587" s="14"/>
      <c r="K587" s="14"/>
      <c r="L587" s="23" t="str">
        <f t="array" ref="L587">IF(M587="","",XLOOKUP(M587,selector_18,selector_18_ids,""))</f>
        <v/>
      </c>
      <c r="M587" s="25"/>
      <c r="N587" s="23" t="str">
        <f t="array" ref="N587">IF(O587="","",XLOOKUP(O587,selector_07,selector_07_ids,""))</f>
        <v/>
      </c>
      <c r="O587" s="25"/>
      <c r="P587" s="14"/>
      <c r="Q587" s="14"/>
      <c r="R587" s="23" t="str">
        <f t="array" ref="R587">IF(S587="","",XLOOKUP(S587,selector_04,selector_04_ids,""))</f>
        <v/>
      </c>
      <c r="S587" s="25"/>
      <c r="T587" s="14"/>
      <c r="U587" s="27"/>
      <c r="V587" s="14"/>
    </row>
    <row r="588">
      <c r="A588" s="14"/>
      <c r="B588" s="23" t="str">
        <f>IF($A588="","",'Система'!$B$4)</f>
        <v/>
      </c>
      <c r="C588" s="14"/>
      <c r="D588" s="23" t="str">
        <f t="array" ref="D588">IF(E588="","",XLOOKUP(E588,selector_02,selector_02_ids,""))</f>
        <v/>
      </c>
      <c r="E588" s="25"/>
      <c r="F588" s="14"/>
      <c r="G588" s="14"/>
      <c r="H588" s="14"/>
      <c r="I588" s="14"/>
      <c r="J588" s="14"/>
      <c r="K588" s="14"/>
      <c r="L588" s="23" t="str">
        <f t="array" ref="L588">IF(M588="","",XLOOKUP(M588,selector_18,selector_18_ids,""))</f>
        <v/>
      </c>
      <c r="M588" s="25"/>
      <c r="N588" s="23" t="str">
        <f t="array" ref="N588">IF(O588="","",XLOOKUP(O588,selector_07,selector_07_ids,""))</f>
        <v/>
      </c>
      <c r="O588" s="25"/>
      <c r="P588" s="14"/>
      <c r="Q588" s="14"/>
      <c r="R588" s="23" t="str">
        <f t="array" ref="R588">IF(S588="","",XLOOKUP(S588,selector_04,selector_04_ids,""))</f>
        <v/>
      </c>
      <c r="S588" s="25"/>
      <c r="T588" s="14"/>
      <c r="U588" s="27"/>
      <c r="V588" s="14"/>
    </row>
    <row r="589">
      <c r="A589" s="14"/>
      <c r="B589" s="23" t="str">
        <f>IF($A589="","",'Система'!$B$4)</f>
        <v/>
      </c>
      <c r="C589" s="14"/>
      <c r="D589" s="23" t="str">
        <f t="array" ref="D589">IF(E589="","",XLOOKUP(E589,selector_02,selector_02_ids,""))</f>
        <v/>
      </c>
      <c r="E589" s="25"/>
      <c r="F589" s="14"/>
      <c r="G589" s="14"/>
      <c r="H589" s="14"/>
      <c r="I589" s="14"/>
      <c r="J589" s="14"/>
      <c r="K589" s="14"/>
      <c r="L589" s="23" t="str">
        <f t="array" ref="L589">IF(M589="","",XLOOKUP(M589,selector_18,selector_18_ids,""))</f>
        <v/>
      </c>
      <c r="M589" s="25"/>
      <c r="N589" s="23" t="str">
        <f t="array" ref="N589">IF(O589="","",XLOOKUP(O589,selector_07,selector_07_ids,""))</f>
        <v/>
      </c>
      <c r="O589" s="25"/>
      <c r="P589" s="14"/>
      <c r="Q589" s="14"/>
      <c r="R589" s="23" t="str">
        <f t="array" ref="R589">IF(S589="","",XLOOKUP(S589,selector_04,selector_04_ids,""))</f>
        <v/>
      </c>
      <c r="S589" s="25"/>
      <c r="T589" s="14"/>
      <c r="U589" s="27"/>
      <c r="V589" s="14"/>
    </row>
    <row r="590">
      <c r="A590" s="14"/>
      <c r="B590" s="23" t="str">
        <f>IF($A590="","",'Система'!$B$4)</f>
        <v/>
      </c>
      <c r="C590" s="14"/>
      <c r="D590" s="23" t="str">
        <f t="array" ref="D590">IF(E590="","",XLOOKUP(E590,selector_02,selector_02_ids,""))</f>
        <v/>
      </c>
      <c r="E590" s="25"/>
      <c r="F590" s="14"/>
      <c r="G590" s="14"/>
      <c r="H590" s="14"/>
      <c r="I590" s="14"/>
      <c r="J590" s="14"/>
      <c r="K590" s="14"/>
      <c r="L590" s="23" t="str">
        <f t="array" ref="L590">IF(M590="","",XLOOKUP(M590,selector_18,selector_18_ids,""))</f>
        <v/>
      </c>
      <c r="M590" s="25"/>
      <c r="N590" s="23" t="str">
        <f t="array" ref="N590">IF(O590="","",XLOOKUP(O590,selector_07,selector_07_ids,""))</f>
        <v/>
      </c>
      <c r="O590" s="25"/>
      <c r="P590" s="14"/>
      <c r="Q590" s="14"/>
      <c r="R590" s="23" t="str">
        <f t="array" ref="R590">IF(S590="","",XLOOKUP(S590,selector_04,selector_04_ids,""))</f>
        <v/>
      </c>
      <c r="S590" s="25"/>
      <c r="T590" s="14"/>
      <c r="U590" s="27"/>
      <c r="V590" s="14"/>
    </row>
    <row r="591">
      <c r="A591" s="14"/>
      <c r="B591" s="23" t="str">
        <f>IF($A591="","",'Система'!$B$4)</f>
        <v/>
      </c>
      <c r="C591" s="14"/>
      <c r="D591" s="23" t="str">
        <f t="array" ref="D591">IF(E591="","",XLOOKUP(E591,selector_02,selector_02_ids,""))</f>
        <v/>
      </c>
      <c r="E591" s="25"/>
      <c r="F591" s="14"/>
      <c r="G591" s="14"/>
      <c r="H591" s="14"/>
      <c r="I591" s="14"/>
      <c r="J591" s="14"/>
      <c r="K591" s="14"/>
      <c r="L591" s="23" t="str">
        <f t="array" ref="L591">IF(M591="","",XLOOKUP(M591,selector_18,selector_18_ids,""))</f>
        <v/>
      </c>
      <c r="M591" s="25"/>
      <c r="N591" s="23" t="str">
        <f t="array" ref="N591">IF(O591="","",XLOOKUP(O591,selector_07,selector_07_ids,""))</f>
        <v/>
      </c>
      <c r="O591" s="25"/>
      <c r="P591" s="14"/>
      <c r="Q591" s="14"/>
      <c r="R591" s="23" t="str">
        <f t="array" ref="R591">IF(S591="","",XLOOKUP(S591,selector_04,selector_04_ids,""))</f>
        <v/>
      </c>
      <c r="S591" s="25"/>
      <c r="T591" s="14"/>
      <c r="U591" s="27"/>
      <c r="V591" s="14"/>
    </row>
    <row r="592">
      <c r="A592" s="14"/>
      <c r="B592" s="23" t="str">
        <f>IF($A592="","",'Система'!$B$4)</f>
        <v/>
      </c>
      <c r="C592" s="14"/>
      <c r="D592" s="23" t="str">
        <f t="array" ref="D592">IF(E592="","",XLOOKUP(E592,selector_02,selector_02_ids,""))</f>
        <v/>
      </c>
      <c r="E592" s="25"/>
      <c r="F592" s="14"/>
      <c r="G592" s="14"/>
      <c r="H592" s="14"/>
      <c r="I592" s="14"/>
      <c r="J592" s="14"/>
      <c r="K592" s="14"/>
      <c r="L592" s="23" t="str">
        <f t="array" ref="L592">IF(M592="","",XLOOKUP(M592,selector_18,selector_18_ids,""))</f>
        <v/>
      </c>
      <c r="M592" s="25"/>
      <c r="N592" s="23" t="str">
        <f t="array" ref="N592">IF(O592="","",XLOOKUP(O592,selector_07,selector_07_ids,""))</f>
        <v/>
      </c>
      <c r="O592" s="25"/>
      <c r="P592" s="14"/>
      <c r="Q592" s="14"/>
      <c r="R592" s="23" t="str">
        <f t="array" ref="R592">IF(S592="","",XLOOKUP(S592,selector_04,selector_04_ids,""))</f>
        <v/>
      </c>
      <c r="S592" s="25"/>
      <c r="T592" s="14"/>
      <c r="U592" s="27"/>
      <c r="V592" s="14"/>
    </row>
    <row r="593">
      <c r="A593" s="14"/>
      <c r="B593" s="23" t="str">
        <f>IF($A593="","",'Система'!$B$4)</f>
        <v/>
      </c>
      <c r="C593" s="14"/>
      <c r="D593" s="23" t="str">
        <f t="array" ref="D593">IF(E593="","",XLOOKUP(E593,selector_02,selector_02_ids,""))</f>
        <v/>
      </c>
      <c r="E593" s="25"/>
      <c r="F593" s="14"/>
      <c r="G593" s="14"/>
      <c r="H593" s="14"/>
      <c r="I593" s="14"/>
      <c r="J593" s="14"/>
      <c r="K593" s="14"/>
      <c r="L593" s="23" t="str">
        <f t="array" ref="L593">IF(M593="","",XLOOKUP(M593,selector_18,selector_18_ids,""))</f>
        <v/>
      </c>
      <c r="M593" s="25"/>
      <c r="N593" s="23" t="str">
        <f t="array" ref="N593">IF(O593="","",XLOOKUP(O593,selector_07,selector_07_ids,""))</f>
        <v/>
      </c>
      <c r="O593" s="25"/>
      <c r="P593" s="14"/>
      <c r="Q593" s="14"/>
      <c r="R593" s="23" t="str">
        <f t="array" ref="R593">IF(S593="","",XLOOKUP(S593,selector_04,selector_04_ids,""))</f>
        <v/>
      </c>
      <c r="S593" s="25"/>
      <c r="T593" s="14"/>
      <c r="U593" s="27"/>
      <c r="V593" s="14"/>
    </row>
    <row r="594">
      <c r="A594" s="14"/>
      <c r="B594" s="23" t="str">
        <f>IF($A594="","",'Система'!$B$4)</f>
        <v/>
      </c>
      <c r="C594" s="14"/>
      <c r="D594" s="23" t="str">
        <f t="array" ref="D594">IF(E594="","",XLOOKUP(E594,selector_02,selector_02_ids,""))</f>
        <v/>
      </c>
      <c r="E594" s="25"/>
      <c r="F594" s="14"/>
      <c r="G594" s="14"/>
      <c r="H594" s="14"/>
      <c r="I594" s="14"/>
      <c r="J594" s="14"/>
      <c r="K594" s="14"/>
      <c r="L594" s="23" t="str">
        <f t="array" ref="L594">IF(M594="","",XLOOKUP(M594,selector_18,selector_18_ids,""))</f>
        <v/>
      </c>
      <c r="M594" s="25"/>
      <c r="N594" s="23" t="str">
        <f t="array" ref="N594">IF(O594="","",XLOOKUP(O594,selector_07,selector_07_ids,""))</f>
        <v/>
      </c>
      <c r="O594" s="25"/>
      <c r="P594" s="14"/>
      <c r="Q594" s="14"/>
      <c r="R594" s="23" t="str">
        <f t="array" ref="R594">IF(S594="","",XLOOKUP(S594,selector_04,selector_04_ids,""))</f>
        <v/>
      </c>
      <c r="S594" s="25"/>
      <c r="T594" s="14"/>
      <c r="U594" s="27"/>
      <c r="V594" s="14"/>
    </row>
    <row r="595">
      <c r="A595" s="14"/>
      <c r="B595" s="23" t="str">
        <f>IF($A595="","",'Система'!$B$4)</f>
        <v/>
      </c>
      <c r="C595" s="14"/>
      <c r="D595" s="23" t="str">
        <f t="array" ref="D595">IF(E595="","",XLOOKUP(E595,selector_02,selector_02_ids,""))</f>
        <v/>
      </c>
      <c r="E595" s="25"/>
      <c r="F595" s="14"/>
      <c r="G595" s="14"/>
      <c r="H595" s="14"/>
      <c r="I595" s="14"/>
      <c r="J595" s="14"/>
      <c r="K595" s="14"/>
      <c r="L595" s="23" t="str">
        <f t="array" ref="L595">IF(M595="","",XLOOKUP(M595,selector_18,selector_18_ids,""))</f>
        <v/>
      </c>
      <c r="M595" s="25"/>
      <c r="N595" s="23" t="str">
        <f t="array" ref="N595">IF(O595="","",XLOOKUP(O595,selector_07,selector_07_ids,""))</f>
        <v/>
      </c>
      <c r="O595" s="25"/>
      <c r="P595" s="14"/>
      <c r="Q595" s="14"/>
      <c r="R595" s="23" t="str">
        <f t="array" ref="R595">IF(S595="","",XLOOKUP(S595,selector_04,selector_04_ids,""))</f>
        <v/>
      </c>
      <c r="S595" s="25"/>
      <c r="T595" s="14"/>
      <c r="U595" s="27"/>
      <c r="V595" s="14"/>
    </row>
    <row r="596">
      <c r="A596" s="14"/>
      <c r="B596" s="23" t="str">
        <f>IF($A596="","",'Система'!$B$4)</f>
        <v/>
      </c>
      <c r="C596" s="14"/>
      <c r="D596" s="23" t="str">
        <f t="array" ref="D596">IF(E596="","",XLOOKUP(E596,selector_02,selector_02_ids,""))</f>
        <v/>
      </c>
      <c r="E596" s="25"/>
      <c r="F596" s="14"/>
      <c r="G596" s="14"/>
      <c r="H596" s="14"/>
      <c r="I596" s="14"/>
      <c r="J596" s="14"/>
      <c r="K596" s="14"/>
      <c r="L596" s="23" t="str">
        <f t="array" ref="L596">IF(M596="","",XLOOKUP(M596,selector_18,selector_18_ids,""))</f>
        <v/>
      </c>
      <c r="M596" s="25"/>
      <c r="N596" s="23" t="str">
        <f t="array" ref="N596">IF(O596="","",XLOOKUP(O596,selector_07,selector_07_ids,""))</f>
        <v/>
      </c>
      <c r="O596" s="25"/>
      <c r="P596" s="14"/>
      <c r="Q596" s="14"/>
      <c r="R596" s="23" t="str">
        <f t="array" ref="R596">IF(S596="","",XLOOKUP(S596,selector_04,selector_04_ids,""))</f>
        <v/>
      </c>
      <c r="S596" s="25"/>
      <c r="T596" s="14"/>
      <c r="U596" s="27"/>
      <c r="V596" s="14"/>
    </row>
    <row r="597">
      <c r="A597" s="14"/>
      <c r="B597" s="23" t="str">
        <f>IF($A597="","",'Система'!$B$4)</f>
        <v/>
      </c>
      <c r="C597" s="14"/>
      <c r="D597" s="23" t="str">
        <f t="array" ref="D597">IF(E597="","",XLOOKUP(E597,selector_02,selector_02_ids,""))</f>
        <v/>
      </c>
      <c r="E597" s="25"/>
      <c r="F597" s="14"/>
      <c r="G597" s="14"/>
      <c r="H597" s="14"/>
      <c r="I597" s="14"/>
      <c r="J597" s="14"/>
      <c r="K597" s="14"/>
      <c r="L597" s="23" t="str">
        <f t="array" ref="L597">IF(M597="","",XLOOKUP(M597,selector_18,selector_18_ids,""))</f>
        <v/>
      </c>
      <c r="M597" s="25"/>
      <c r="N597" s="23" t="str">
        <f t="array" ref="N597">IF(O597="","",XLOOKUP(O597,selector_07,selector_07_ids,""))</f>
        <v/>
      </c>
      <c r="O597" s="25"/>
      <c r="P597" s="14"/>
      <c r="Q597" s="14"/>
      <c r="R597" s="23" t="str">
        <f t="array" ref="R597">IF(S597="","",XLOOKUP(S597,selector_04,selector_04_ids,""))</f>
        <v/>
      </c>
      <c r="S597" s="25"/>
      <c r="T597" s="14"/>
      <c r="U597" s="27"/>
      <c r="V597" s="14"/>
    </row>
    <row r="598">
      <c r="A598" s="14"/>
      <c r="B598" s="23" t="str">
        <f>IF($A598="","",'Система'!$B$4)</f>
        <v/>
      </c>
      <c r="C598" s="14"/>
      <c r="D598" s="23" t="str">
        <f t="array" ref="D598">IF(E598="","",XLOOKUP(E598,selector_02,selector_02_ids,""))</f>
        <v/>
      </c>
      <c r="E598" s="25"/>
      <c r="F598" s="14"/>
      <c r="G598" s="14"/>
      <c r="H598" s="14"/>
      <c r="I598" s="14"/>
      <c r="J598" s="14"/>
      <c r="K598" s="14"/>
      <c r="L598" s="23" t="str">
        <f t="array" ref="L598">IF(M598="","",XLOOKUP(M598,selector_18,selector_18_ids,""))</f>
        <v/>
      </c>
      <c r="M598" s="25"/>
      <c r="N598" s="23" t="str">
        <f t="array" ref="N598">IF(O598="","",XLOOKUP(O598,selector_07,selector_07_ids,""))</f>
        <v/>
      </c>
      <c r="O598" s="25"/>
      <c r="P598" s="14"/>
      <c r="Q598" s="14"/>
      <c r="R598" s="23" t="str">
        <f t="array" ref="R598">IF(S598="","",XLOOKUP(S598,selector_04,selector_04_ids,""))</f>
        <v/>
      </c>
      <c r="S598" s="25"/>
      <c r="T598" s="14"/>
      <c r="U598" s="27"/>
      <c r="V598" s="14"/>
    </row>
    <row r="599">
      <c r="A599" s="14"/>
      <c r="B599" s="23" t="str">
        <f>IF($A599="","",'Система'!$B$4)</f>
        <v/>
      </c>
      <c r="C599" s="14"/>
      <c r="D599" s="23" t="str">
        <f t="array" ref="D599">IF(E599="","",XLOOKUP(E599,selector_02,selector_02_ids,""))</f>
        <v/>
      </c>
      <c r="E599" s="25"/>
      <c r="F599" s="14"/>
      <c r="G599" s="14"/>
      <c r="H599" s="14"/>
      <c r="I599" s="14"/>
      <c r="J599" s="14"/>
      <c r="K599" s="14"/>
      <c r="L599" s="23" t="str">
        <f t="array" ref="L599">IF(M599="","",XLOOKUP(M599,selector_18,selector_18_ids,""))</f>
        <v/>
      </c>
      <c r="M599" s="25"/>
      <c r="N599" s="23" t="str">
        <f t="array" ref="N599">IF(O599="","",XLOOKUP(O599,selector_07,selector_07_ids,""))</f>
        <v/>
      </c>
      <c r="O599" s="25"/>
      <c r="P599" s="14"/>
      <c r="Q599" s="14"/>
      <c r="R599" s="23" t="str">
        <f t="array" ref="R599">IF(S599="","",XLOOKUP(S599,selector_04,selector_04_ids,""))</f>
        <v/>
      </c>
      <c r="S599" s="25"/>
      <c r="T599" s="14"/>
      <c r="U599" s="27"/>
      <c r="V599" s="14"/>
    </row>
    <row r="600">
      <c r="A600" s="14"/>
      <c r="B600" s="23" t="str">
        <f>IF($A600="","",'Система'!$B$4)</f>
        <v/>
      </c>
      <c r="C600" s="14"/>
      <c r="D600" s="23" t="str">
        <f t="array" ref="D600">IF(E600="","",XLOOKUP(E600,selector_02,selector_02_ids,""))</f>
        <v/>
      </c>
      <c r="E600" s="25"/>
      <c r="F600" s="14"/>
      <c r="G600" s="14"/>
      <c r="H600" s="14"/>
      <c r="I600" s="14"/>
      <c r="J600" s="14"/>
      <c r="K600" s="14"/>
      <c r="L600" s="23" t="str">
        <f t="array" ref="L600">IF(M600="","",XLOOKUP(M600,selector_18,selector_18_ids,""))</f>
        <v/>
      </c>
      <c r="M600" s="25"/>
      <c r="N600" s="23" t="str">
        <f t="array" ref="N600">IF(O600="","",XLOOKUP(O600,selector_07,selector_07_ids,""))</f>
        <v/>
      </c>
      <c r="O600" s="25"/>
      <c r="P600" s="14"/>
      <c r="Q600" s="14"/>
      <c r="R600" s="23" t="str">
        <f t="array" ref="R600">IF(S600="","",XLOOKUP(S600,selector_04,selector_04_ids,""))</f>
        <v/>
      </c>
      <c r="S600" s="25"/>
      <c r="T600" s="14"/>
      <c r="U600" s="27"/>
      <c r="V600" s="14"/>
    </row>
    <row r="601">
      <c r="A601" s="14"/>
      <c r="B601" s="23" t="str">
        <f>IF($A601="","",'Система'!$B$4)</f>
        <v/>
      </c>
      <c r="C601" s="14"/>
      <c r="D601" s="23" t="str">
        <f t="array" ref="D601">IF(E601="","",XLOOKUP(E601,selector_02,selector_02_ids,""))</f>
        <v/>
      </c>
      <c r="E601" s="25"/>
      <c r="F601" s="14"/>
      <c r="G601" s="14"/>
      <c r="H601" s="14"/>
      <c r="I601" s="14"/>
      <c r="J601" s="14"/>
      <c r="K601" s="14"/>
      <c r="L601" s="23" t="str">
        <f t="array" ref="L601">IF(M601="","",XLOOKUP(M601,selector_18,selector_18_ids,""))</f>
        <v/>
      </c>
      <c r="M601" s="25"/>
      <c r="N601" s="23" t="str">
        <f t="array" ref="N601">IF(O601="","",XLOOKUP(O601,selector_07,selector_07_ids,""))</f>
        <v/>
      </c>
      <c r="O601" s="25"/>
      <c r="P601" s="14"/>
      <c r="Q601" s="14"/>
      <c r="R601" s="23" t="str">
        <f t="array" ref="R601">IF(S601="","",XLOOKUP(S601,selector_04,selector_04_ids,""))</f>
        <v/>
      </c>
      <c r="S601" s="25"/>
      <c r="T601" s="14"/>
      <c r="U601" s="27"/>
      <c r="V601" s="14"/>
    </row>
    <row r="602">
      <c r="A602" s="14"/>
      <c r="B602" s="23" t="str">
        <f>IF($A602="","",'Система'!$B$4)</f>
        <v/>
      </c>
      <c r="C602" s="14"/>
      <c r="D602" s="23" t="str">
        <f t="array" ref="D602">IF(E602="","",XLOOKUP(E602,selector_02,selector_02_ids,""))</f>
        <v/>
      </c>
      <c r="E602" s="25"/>
      <c r="F602" s="14"/>
      <c r="G602" s="14"/>
      <c r="H602" s="14"/>
      <c r="I602" s="14"/>
      <c r="J602" s="14"/>
      <c r="K602" s="14"/>
      <c r="L602" s="23" t="str">
        <f t="array" ref="L602">IF(M602="","",XLOOKUP(M602,selector_18,selector_18_ids,""))</f>
        <v/>
      </c>
      <c r="M602" s="25"/>
      <c r="N602" s="23" t="str">
        <f t="array" ref="N602">IF(O602="","",XLOOKUP(O602,selector_07,selector_07_ids,""))</f>
        <v/>
      </c>
      <c r="O602" s="25"/>
      <c r="P602" s="14"/>
      <c r="Q602" s="14"/>
      <c r="R602" s="23" t="str">
        <f t="array" ref="R602">IF(S602="","",XLOOKUP(S602,selector_04,selector_04_ids,""))</f>
        <v/>
      </c>
      <c r="S602" s="25"/>
      <c r="T602" s="14"/>
      <c r="U602" s="27"/>
      <c r="V602" s="14"/>
    </row>
    <row r="603">
      <c r="A603" s="14"/>
      <c r="B603" s="23" t="str">
        <f>IF($A603="","",'Система'!$B$4)</f>
        <v/>
      </c>
      <c r="C603" s="14"/>
      <c r="D603" s="23" t="str">
        <f t="array" ref="D603">IF(E603="","",XLOOKUP(E603,selector_02,selector_02_ids,""))</f>
        <v/>
      </c>
      <c r="E603" s="25"/>
      <c r="F603" s="14"/>
      <c r="G603" s="14"/>
      <c r="H603" s="14"/>
      <c r="I603" s="14"/>
      <c r="J603" s="14"/>
      <c r="K603" s="14"/>
      <c r="L603" s="23" t="str">
        <f t="array" ref="L603">IF(M603="","",XLOOKUP(M603,selector_18,selector_18_ids,""))</f>
        <v/>
      </c>
      <c r="M603" s="25"/>
      <c r="N603" s="23" t="str">
        <f t="array" ref="N603">IF(O603="","",XLOOKUP(O603,selector_07,selector_07_ids,""))</f>
        <v/>
      </c>
      <c r="O603" s="25"/>
      <c r="P603" s="14"/>
      <c r="Q603" s="14"/>
      <c r="R603" s="23" t="str">
        <f t="array" ref="R603">IF(S603="","",XLOOKUP(S603,selector_04,selector_04_ids,""))</f>
        <v/>
      </c>
      <c r="S603" s="25"/>
      <c r="T603" s="14"/>
      <c r="U603" s="27"/>
      <c r="V603" s="14"/>
    </row>
    <row r="604">
      <c r="A604" s="14"/>
      <c r="B604" s="23" t="str">
        <f>IF($A604="","",'Система'!$B$4)</f>
        <v/>
      </c>
      <c r="C604" s="14"/>
      <c r="D604" s="23" t="str">
        <f t="array" ref="D604">IF(E604="","",XLOOKUP(E604,selector_02,selector_02_ids,""))</f>
        <v/>
      </c>
      <c r="E604" s="25"/>
      <c r="F604" s="14"/>
      <c r="G604" s="14"/>
      <c r="H604" s="14"/>
      <c r="I604" s="14"/>
      <c r="J604" s="14"/>
      <c r="K604" s="14"/>
      <c r="L604" s="23" t="str">
        <f t="array" ref="L604">IF(M604="","",XLOOKUP(M604,selector_18,selector_18_ids,""))</f>
        <v/>
      </c>
      <c r="M604" s="25"/>
      <c r="N604" s="23" t="str">
        <f t="array" ref="N604">IF(O604="","",XLOOKUP(O604,selector_07,selector_07_ids,""))</f>
        <v/>
      </c>
      <c r="O604" s="25"/>
      <c r="P604" s="14"/>
      <c r="Q604" s="14"/>
      <c r="R604" s="23" t="str">
        <f t="array" ref="R604">IF(S604="","",XLOOKUP(S604,selector_04,selector_04_ids,""))</f>
        <v/>
      </c>
      <c r="S604" s="25"/>
      <c r="T604" s="14"/>
      <c r="U604" s="27"/>
      <c r="V604" s="14"/>
    </row>
    <row r="605">
      <c r="A605" s="14"/>
      <c r="B605" s="23" t="str">
        <f>IF($A605="","",'Система'!$B$4)</f>
        <v/>
      </c>
      <c r="C605" s="14"/>
      <c r="D605" s="23" t="str">
        <f t="array" ref="D605">IF(E605="","",XLOOKUP(E605,selector_02,selector_02_ids,""))</f>
        <v/>
      </c>
      <c r="E605" s="25"/>
      <c r="F605" s="14"/>
      <c r="G605" s="14"/>
      <c r="H605" s="14"/>
      <c r="I605" s="14"/>
      <c r="J605" s="14"/>
      <c r="K605" s="14"/>
      <c r="L605" s="23" t="str">
        <f t="array" ref="L605">IF(M605="","",XLOOKUP(M605,selector_18,selector_18_ids,""))</f>
        <v/>
      </c>
      <c r="M605" s="25"/>
      <c r="N605" s="23" t="str">
        <f t="array" ref="N605">IF(O605="","",XLOOKUP(O605,selector_07,selector_07_ids,""))</f>
        <v/>
      </c>
      <c r="O605" s="25"/>
      <c r="P605" s="14"/>
      <c r="Q605" s="14"/>
      <c r="R605" s="23" t="str">
        <f t="array" ref="R605">IF(S605="","",XLOOKUP(S605,selector_04,selector_04_ids,""))</f>
        <v/>
      </c>
      <c r="S605" s="25"/>
      <c r="T605" s="14"/>
      <c r="U605" s="27"/>
      <c r="V605" s="14"/>
    </row>
    <row r="606">
      <c r="A606" s="14"/>
      <c r="B606" s="23" t="str">
        <f>IF($A606="","",'Система'!$B$4)</f>
        <v/>
      </c>
      <c r="C606" s="14"/>
      <c r="D606" s="23" t="str">
        <f t="array" ref="D606">IF(E606="","",XLOOKUP(E606,selector_02,selector_02_ids,""))</f>
        <v/>
      </c>
      <c r="E606" s="25"/>
      <c r="F606" s="14"/>
      <c r="G606" s="14"/>
      <c r="H606" s="14"/>
      <c r="I606" s="14"/>
      <c r="J606" s="14"/>
      <c r="K606" s="14"/>
      <c r="L606" s="23" t="str">
        <f t="array" ref="L606">IF(M606="","",XLOOKUP(M606,selector_18,selector_18_ids,""))</f>
        <v/>
      </c>
      <c r="M606" s="25"/>
      <c r="N606" s="23" t="str">
        <f t="array" ref="N606">IF(O606="","",XLOOKUP(O606,selector_07,selector_07_ids,""))</f>
        <v/>
      </c>
      <c r="O606" s="25"/>
      <c r="P606" s="14"/>
      <c r="Q606" s="14"/>
      <c r="R606" s="23" t="str">
        <f t="array" ref="R606">IF(S606="","",XLOOKUP(S606,selector_04,selector_04_ids,""))</f>
        <v/>
      </c>
      <c r="S606" s="25"/>
      <c r="T606" s="14"/>
      <c r="U606" s="27"/>
      <c r="V606" s="14"/>
    </row>
    <row r="607">
      <c r="A607" s="14"/>
      <c r="B607" s="23" t="str">
        <f>IF($A607="","",'Система'!$B$4)</f>
        <v/>
      </c>
      <c r="C607" s="14"/>
      <c r="D607" s="23" t="str">
        <f t="array" ref="D607">IF(E607="","",XLOOKUP(E607,selector_02,selector_02_ids,""))</f>
        <v/>
      </c>
      <c r="E607" s="25"/>
      <c r="F607" s="14"/>
      <c r="G607" s="14"/>
      <c r="H607" s="14"/>
      <c r="I607" s="14"/>
      <c r="J607" s="14"/>
      <c r="K607" s="14"/>
      <c r="L607" s="23" t="str">
        <f t="array" ref="L607">IF(M607="","",XLOOKUP(M607,selector_18,selector_18_ids,""))</f>
        <v/>
      </c>
      <c r="M607" s="25"/>
      <c r="N607" s="23" t="str">
        <f t="array" ref="N607">IF(O607="","",XLOOKUP(O607,selector_07,selector_07_ids,""))</f>
        <v/>
      </c>
      <c r="O607" s="25"/>
      <c r="P607" s="14"/>
      <c r="Q607" s="14"/>
      <c r="R607" s="23" t="str">
        <f t="array" ref="R607">IF(S607="","",XLOOKUP(S607,selector_04,selector_04_ids,""))</f>
        <v/>
      </c>
      <c r="S607" s="25"/>
      <c r="T607" s="14"/>
      <c r="U607" s="27"/>
      <c r="V607" s="14"/>
    </row>
    <row r="608">
      <c r="A608" s="14"/>
      <c r="B608" s="23" t="str">
        <f>IF($A608="","",'Система'!$B$4)</f>
        <v/>
      </c>
      <c r="C608" s="14"/>
      <c r="D608" s="23" t="str">
        <f t="array" ref="D608">IF(E608="","",XLOOKUP(E608,selector_02,selector_02_ids,""))</f>
        <v/>
      </c>
      <c r="E608" s="25"/>
      <c r="F608" s="14"/>
      <c r="G608" s="14"/>
      <c r="H608" s="14"/>
      <c r="I608" s="14"/>
      <c r="J608" s="14"/>
      <c r="K608" s="14"/>
      <c r="L608" s="23" t="str">
        <f t="array" ref="L608">IF(M608="","",XLOOKUP(M608,selector_18,selector_18_ids,""))</f>
        <v/>
      </c>
      <c r="M608" s="25"/>
      <c r="N608" s="23" t="str">
        <f t="array" ref="N608">IF(O608="","",XLOOKUP(O608,selector_07,selector_07_ids,""))</f>
        <v/>
      </c>
      <c r="O608" s="25"/>
      <c r="P608" s="14"/>
      <c r="Q608" s="14"/>
      <c r="R608" s="23" t="str">
        <f t="array" ref="R608">IF(S608="","",XLOOKUP(S608,selector_04,selector_04_ids,""))</f>
        <v/>
      </c>
      <c r="S608" s="25"/>
      <c r="T608" s="14"/>
      <c r="U608" s="27"/>
      <c r="V608" s="14"/>
    </row>
    <row r="609">
      <c r="A609" s="14"/>
      <c r="B609" s="23" t="str">
        <f>IF($A609="","",'Система'!$B$4)</f>
        <v/>
      </c>
      <c r="C609" s="14"/>
      <c r="D609" s="23" t="str">
        <f t="array" ref="D609">IF(E609="","",XLOOKUP(E609,selector_02,selector_02_ids,""))</f>
        <v/>
      </c>
      <c r="E609" s="25"/>
      <c r="F609" s="14"/>
      <c r="G609" s="14"/>
      <c r="H609" s="14"/>
      <c r="I609" s="14"/>
      <c r="J609" s="14"/>
      <c r="K609" s="14"/>
      <c r="L609" s="23" t="str">
        <f t="array" ref="L609">IF(M609="","",XLOOKUP(M609,selector_18,selector_18_ids,""))</f>
        <v/>
      </c>
      <c r="M609" s="25"/>
      <c r="N609" s="23" t="str">
        <f t="array" ref="N609">IF(O609="","",XLOOKUP(O609,selector_07,selector_07_ids,""))</f>
        <v/>
      </c>
      <c r="O609" s="25"/>
      <c r="P609" s="14"/>
      <c r="Q609" s="14"/>
      <c r="R609" s="23" t="str">
        <f t="array" ref="R609">IF(S609="","",XLOOKUP(S609,selector_04,selector_04_ids,""))</f>
        <v/>
      </c>
      <c r="S609" s="25"/>
      <c r="T609" s="14"/>
      <c r="U609" s="27"/>
      <c r="V609" s="14"/>
    </row>
    <row r="610">
      <c r="A610" s="14"/>
      <c r="B610" s="23" t="str">
        <f>IF($A610="","",'Система'!$B$4)</f>
        <v/>
      </c>
      <c r="C610" s="14"/>
      <c r="D610" s="23" t="str">
        <f t="array" ref="D610">IF(E610="","",XLOOKUP(E610,selector_02,selector_02_ids,""))</f>
        <v/>
      </c>
      <c r="E610" s="25"/>
      <c r="F610" s="14"/>
      <c r="G610" s="14"/>
      <c r="H610" s="14"/>
      <c r="I610" s="14"/>
      <c r="J610" s="14"/>
      <c r="K610" s="14"/>
      <c r="L610" s="23" t="str">
        <f t="array" ref="L610">IF(M610="","",XLOOKUP(M610,selector_18,selector_18_ids,""))</f>
        <v/>
      </c>
      <c r="M610" s="25"/>
      <c r="N610" s="23" t="str">
        <f t="array" ref="N610">IF(O610="","",XLOOKUP(O610,selector_07,selector_07_ids,""))</f>
        <v/>
      </c>
      <c r="O610" s="25"/>
      <c r="P610" s="14"/>
      <c r="Q610" s="14"/>
      <c r="R610" s="23" t="str">
        <f t="array" ref="R610">IF(S610="","",XLOOKUP(S610,selector_04,selector_04_ids,""))</f>
        <v/>
      </c>
      <c r="S610" s="25"/>
      <c r="T610" s="14"/>
      <c r="U610" s="27"/>
      <c r="V610" s="14"/>
    </row>
    <row r="611">
      <c r="A611" s="14"/>
      <c r="B611" s="23" t="str">
        <f>IF($A611="","",'Система'!$B$4)</f>
        <v/>
      </c>
      <c r="C611" s="14"/>
      <c r="D611" s="23" t="str">
        <f t="array" ref="D611">IF(E611="","",XLOOKUP(E611,selector_02,selector_02_ids,""))</f>
        <v/>
      </c>
      <c r="E611" s="25"/>
      <c r="F611" s="14"/>
      <c r="G611" s="14"/>
      <c r="H611" s="14"/>
      <c r="I611" s="14"/>
      <c r="J611" s="14"/>
      <c r="K611" s="14"/>
      <c r="L611" s="23" t="str">
        <f t="array" ref="L611">IF(M611="","",XLOOKUP(M611,selector_18,selector_18_ids,""))</f>
        <v/>
      </c>
      <c r="M611" s="25"/>
      <c r="N611" s="23" t="str">
        <f t="array" ref="N611">IF(O611="","",XLOOKUP(O611,selector_07,selector_07_ids,""))</f>
        <v/>
      </c>
      <c r="O611" s="25"/>
      <c r="P611" s="14"/>
      <c r="Q611" s="14"/>
      <c r="R611" s="23" t="str">
        <f t="array" ref="R611">IF(S611="","",XLOOKUP(S611,selector_04,selector_04_ids,""))</f>
        <v/>
      </c>
      <c r="S611" s="25"/>
      <c r="T611" s="14"/>
      <c r="U611" s="27"/>
      <c r="V611" s="14"/>
    </row>
    <row r="612">
      <c r="A612" s="14"/>
      <c r="B612" s="23" t="str">
        <f>IF($A612="","",'Система'!$B$4)</f>
        <v/>
      </c>
      <c r="C612" s="14"/>
      <c r="D612" s="23" t="str">
        <f t="array" ref="D612">IF(E612="","",XLOOKUP(E612,selector_02,selector_02_ids,""))</f>
        <v/>
      </c>
      <c r="E612" s="25"/>
      <c r="F612" s="14"/>
      <c r="G612" s="14"/>
      <c r="H612" s="14"/>
      <c r="I612" s="14"/>
      <c r="J612" s="14"/>
      <c r="K612" s="14"/>
      <c r="L612" s="23" t="str">
        <f t="array" ref="L612">IF(M612="","",XLOOKUP(M612,selector_18,selector_18_ids,""))</f>
        <v/>
      </c>
      <c r="M612" s="25"/>
      <c r="N612" s="23" t="str">
        <f t="array" ref="N612">IF(O612="","",XLOOKUP(O612,selector_07,selector_07_ids,""))</f>
        <v/>
      </c>
      <c r="O612" s="25"/>
      <c r="P612" s="14"/>
      <c r="Q612" s="14"/>
      <c r="R612" s="23" t="str">
        <f t="array" ref="R612">IF(S612="","",XLOOKUP(S612,selector_04,selector_04_ids,""))</f>
        <v/>
      </c>
      <c r="S612" s="25"/>
      <c r="T612" s="14"/>
      <c r="U612" s="27"/>
      <c r="V612" s="14"/>
    </row>
    <row r="613">
      <c r="A613" s="14"/>
      <c r="B613" s="23" t="str">
        <f>IF($A613="","",'Система'!$B$4)</f>
        <v/>
      </c>
      <c r="C613" s="14"/>
      <c r="D613" s="23" t="str">
        <f t="array" ref="D613">IF(E613="","",XLOOKUP(E613,selector_02,selector_02_ids,""))</f>
        <v/>
      </c>
      <c r="E613" s="25"/>
      <c r="F613" s="14"/>
      <c r="G613" s="14"/>
      <c r="H613" s="14"/>
      <c r="I613" s="14"/>
      <c r="J613" s="14"/>
      <c r="K613" s="14"/>
      <c r="L613" s="23" t="str">
        <f t="array" ref="L613">IF(M613="","",XLOOKUP(M613,selector_18,selector_18_ids,""))</f>
        <v/>
      </c>
      <c r="M613" s="25"/>
      <c r="N613" s="23" t="str">
        <f t="array" ref="N613">IF(O613="","",XLOOKUP(O613,selector_07,selector_07_ids,""))</f>
        <v/>
      </c>
      <c r="O613" s="25"/>
      <c r="P613" s="14"/>
      <c r="Q613" s="14"/>
      <c r="R613" s="23" t="str">
        <f t="array" ref="R613">IF(S613="","",XLOOKUP(S613,selector_04,selector_04_ids,""))</f>
        <v/>
      </c>
      <c r="S613" s="25"/>
      <c r="T613" s="14"/>
      <c r="U613" s="27"/>
      <c r="V613" s="14"/>
    </row>
    <row r="614">
      <c r="A614" s="14"/>
      <c r="B614" s="23" t="str">
        <f>IF($A614="","",'Система'!$B$4)</f>
        <v/>
      </c>
      <c r="C614" s="14"/>
      <c r="D614" s="23" t="str">
        <f t="array" ref="D614">IF(E614="","",XLOOKUP(E614,selector_02,selector_02_ids,""))</f>
        <v/>
      </c>
      <c r="E614" s="25"/>
      <c r="F614" s="14"/>
      <c r="G614" s="14"/>
      <c r="H614" s="14"/>
      <c r="I614" s="14"/>
      <c r="J614" s="14"/>
      <c r="K614" s="14"/>
      <c r="L614" s="23" t="str">
        <f t="array" ref="L614">IF(M614="","",XLOOKUP(M614,selector_18,selector_18_ids,""))</f>
        <v/>
      </c>
      <c r="M614" s="25"/>
      <c r="N614" s="23" t="str">
        <f t="array" ref="N614">IF(O614="","",XLOOKUP(O614,selector_07,selector_07_ids,""))</f>
        <v/>
      </c>
      <c r="O614" s="25"/>
      <c r="P614" s="14"/>
      <c r="Q614" s="14"/>
      <c r="R614" s="23" t="str">
        <f t="array" ref="R614">IF(S614="","",XLOOKUP(S614,selector_04,selector_04_ids,""))</f>
        <v/>
      </c>
      <c r="S614" s="25"/>
      <c r="T614" s="14"/>
      <c r="U614" s="27"/>
      <c r="V614" s="14"/>
    </row>
    <row r="615">
      <c r="A615" s="14"/>
      <c r="B615" s="23" t="str">
        <f>IF($A615="","",'Система'!$B$4)</f>
        <v/>
      </c>
      <c r="C615" s="14"/>
      <c r="D615" s="23" t="str">
        <f t="array" ref="D615">IF(E615="","",XLOOKUP(E615,selector_02,selector_02_ids,""))</f>
        <v/>
      </c>
      <c r="E615" s="25"/>
      <c r="F615" s="14"/>
      <c r="G615" s="14"/>
      <c r="H615" s="14"/>
      <c r="I615" s="14"/>
      <c r="J615" s="14"/>
      <c r="K615" s="14"/>
      <c r="L615" s="23" t="str">
        <f t="array" ref="L615">IF(M615="","",XLOOKUP(M615,selector_18,selector_18_ids,""))</f>
        <v/>
      </c>
      <c r="M615" s="25"/>
      <c r="N615" s="23" t="str">
        <f t="array" ref="N615">IF(O615="","",XLOOKUP(O615,selector_07,selector_07_ids,""))</f>
        <v/>
      </c>
      <c r="O615" s="25"/>
      <c r="P615" s="14"/>
      <c r="Q615" s="14"/>
      <c r="R615" s="23" t="str">
        <f t="array" ref="R615">IF(S615="","",XLOOKUP(S615,selector_04,selector_04_ids,""))</f>
        <v/>
      </c>
      <c r="S615" s="25"/>
      <c r="T615" s="14"/>
      <c r="U615" s="27"/>
      <c r="V615" s="14"/>
    </row>
    <row r="616">
      <c r="A616" s="14"/>
      <c r="B616" s="23" t="str">
        <f>IF($A616="","",'Система'!$B$4)</f>
        <v/>
      </c>
      <c r="C616" s="14"/>
      <c r="D616" s="23" t="str">
        <f t="array" ref="D616">IF(E616="","",XLOOKUP(E616,selector_02,selector_02_ids,""))</f>
        <v/>
      </c>
      <c r="E616" s="25"/>
      <c r="F616" s="14"/>
      <c r="G616" s="14"/>
      <c r="H616" s="14"/>
      <c r="I616" s="14"/>
      <c r="J616" s="14"/>
      <c r="K616" s="14"/>
      <c r="L616" s="23" t="str">
        <f t="array" ref="L616">IF(M616="","",XLOOKUP(M616,selector_18,selector_18_ids,""))</f>
        <v/>
      </c>
      <c r="M616" s="25"/>
      <c r="N616" s="23" t="str">
        <f t="array" ref="N616">IF(O616="","",XLOOKUP(O616,selector_07,selector_07_ids,""))</f>
        <v/>
      </c>
      <c r="O616" s="25"/>
      <c r="P616" s="14"/>
      <c r="Q616" s="14"/>
      <c r="R616" s="23" t="str">
        <f t="array" ref="R616">IF(S616="","",XLOOKUP(S616,selector_04,selector_04_ids,""))</f>
        <v/>
      </c>
      <c r="S616" s="25"/>
      <c r="T616" s="14"/>
      <c r="U616" s="27"/>
      <c r="V616" s="14"/>
    </row>
    <row r="617">
      <c r="A617" s="14"/>
      <c r="B617" s="23" t="str">
        <f>IF($A617="","",'Система'!$B$4)</f>
        <v/>
      </c>
      <c r="C617" s="14"/>
      <c r="D617" s="23" t="str">
        <f t="array" ref="D617">IF(E617="","",XLOOKUP(E617,selector_02,selector_02_ids,""))</f>
        <v/>
      </c>
      <c r="E617" s="25"/>
      <c r="F617" s="14"/>
      <c r="G617" s="14"/>
      <c r="H617" s="14"/>
      <c r="I617" s="14"/>
      <c r="J617" s="14"/>
      <c r="K617" s="14"/>
      <c r="L617" s="23" t="str">
        <f t="array" ref="L617">IF(M617="","",XLOOKUP(M617,selector_18,selector_18_ids,""))</f>
        <v/>
      </c>
      <c r="M617" s="25"/>
      <c r="N617" s="23" t="str">
        <f t="array" ref="N617">IF(O617="","",XLOOKUP(O617,selector_07,selector_07_ids,""))</f>
        <v/>
      </c>
      <c r="O617" s="25"/>
      <c r="P617" s="14"/>
      <c r="Q617" s="14"/>
      <c r="R617" s="23" t="str">
        <f t="array" ref="R617">IF(S617="","",XLOOKUP(S617,selector_04,selector_04_ids,""))</f>
        <v/>
      </c>
      <c r="S617" s="25"/>
      <c r="T617" s="14"/>
      <c r="U617" s="27"/>
      <c r="V617" s="14"/>
    </row>
    <row r="618">
      <c r="A618" s="14"/>
      <c r="B618" s="23" t="str">
        <f>IF($A618="","",'Система'!$B$4)</f>
        <v/>
      </c>
      <c r="C618" s="14"/>
      <c r="D618" s="23" t="str">
        <f t="array" ref="D618">IF(E618="","",XLOOKUP(E618,selector_02,selector_02_ids,""))</f>
        <v/>
      </c>
      <c r="E618" s="25"/>
      <c r="F618" s="14"/>
      <c r="G618" s="14"/>
      <c r="H618" s="14"/>
      <c r="I618" s="14"/>
      <c r="J618" s="14"/>
      <c r="K618" s="14"/>
      <c r="L618" s="23" t="str">
        <f t="array" ref="L618">IF(M618="","",XLOOKUP(M618,selector_18,selector_18_ids,""))</f>
        <v/>
      </c>
      <c r="M618" s="25"/>
      <c r="N618" s="23" t="str">
        <f t="array" ref="N618">IF(O618="","",XLOOKUP(O618,selector_07,selector_07_ids,""))</f>
        <v/>
      </c>
      <c r="O618" s="25"/>
      <c r="P618" s="14"/>
      <c r="Q618" s="14"/>
      <c r="R618" s="23" t="str">
        <f t="array" ref="R618">IF(S618="","",XLOOKUP(S618,selector_04,selector_04_ids,""))</f>
        <v/>
      </c>
      <c r="S618" s="25"/>
      <c r="T618" s="14"/>
      <c r="U618" s="27"/>
      <c r="V618" s="14"/>
    </row>
    <row r="619">
      <c r="A619" s="14"/>
      <c r="B619" s="23" t="str">
        <f>IF($A619="","",'Система'!$B$4)</f>
        <v/>
      </c>
      <c r="C619" s="14"/>
      <c r="D619" s="23" t="str">
        <f t="array" ref="D619">IF(E619="","",XLOOKUP(E619,selector_02,selector_02_ids,""))</f>
        <v/>
      </c>
      <c r="E619" s="25"/>
      <c r="F619" s="14"/>
      <c r="G619" s="14"/>
      <c r="H619" s="14"/>
      <c r="I619" s="14"/>
      <c r="J619" s="14"/>
      <c r="K619" s="14"/>
      <c r="L619" s="23" t="str">
        <f t="array" ref="L619">IF(M619="","",XLOOKUP(M619,selector_18,selector_18_ids,""))</f>
        <v/>
      </c>
      <c r="M619" s="25"/>
      <c r="N619" s="23" t="str">
        <f t="array" ref="N619">IF(O619="","",XLOOKUP(O619,selector_07,selector_07_ids,""))</f>
        <v/>
      </c>
      <c r="O619" s="25"/>
      <c r="P619" s="14"/>
      <c r="Q619" s="14"/>
      <c r="R619" s="23" t="str">
        <f t="array" ref="R619">IF(S619="","",XLOOKUP(S619,selector_04,selector_04_ids,""))</f>
        <v/>
      </c>
      <c r="S619" s="25"/>
      <c r="T619" s="14"/>
      <c r="U619" s="27"/>
      <c r="V619" s="14"/>
    </row>
    <row r="620">
      <c r="A620" s="14"/>
      <c r="B620" s="23" t="str">
        <f>IF($A620="","",'Система'!$B$4)</f>
        <v/>
      </c>
      <c r="C620" s="14"/>
      <c r="D620" s="23" t="str">
        <f t="array" ref="D620">IF(E620="","",XLOOKUP(E620,selector_02,selector_02_ids,""))</f>
        <v/>
      </c>
      <c r="E620" s="25"/>
      <c r="F620" s="14"/>
      <c r="G620" s="14"/>
      <c r="H620" s="14"/>
      <c r="I620" s="14"/>
      <c r="J620" s="14"/>
      <c r="K620" s="14"/>
      <c r="L620" s="23" t="str">
        <f t="array" ref="L620">IF(M620="","",XLOOKUP(M620,selector_18,selector_18_ids,""))</f>
        <v/>
      </c>
      <c r="M620" s="25"/>
      <c r="N620" s="23" t="str">
        <f t="array" ref="N620">IF(O620="","",XLOOKUP(O620,selector_07,selector_07_ids,""))</f>
        <v/>
      </c>
      <c r="O620" s="25"/>
      <c r="P620" s="14"/>
      <c r="Q620" s="14"/>
      <c r="R620" s="23" t="str">
        <f t="array" ref="R620">IF(S620="","",XLOOKUP(S620,selector_04,selector_04_ids,""))</f>
        <v/>
      </c>
      <c r="S620" s="25"/>
      <c r="T620" s="14"/>
      <c r="U620" s="27"/>
      <c r="V620" s="14"/>
    </row>
    <row r="621">
      <c r="A621" s="14"/>
      <c r="B621" s="23" t="str">
        <f>IF($A621="","",'Система'!$B$4)</f>
        <v/>
      </c>
      <c r="C621" s="14"/>
      <c r="D621" s="23" t="str">
        <f t="array" ref="D621">IF(E621="","",XLOOKUP(E621,selector_02,selector_02_ids,""))</f>
        <v/>
      </c>
      <c r="E621" s="25"/>
      <c r="F621" s="14"/>
      <c r="G621" s="14"/>
      <c r="H621" s="14"/>
      <c r="I621" s="14"/>
      <c r="J621" s="14"/>
      <c r="K621" s="14"/>
      <c r="L621" s="23" t="str">
        <f t="array" ref="L621">IF(M621="","",XLOOKUP(M621,selector_18,selector_18_ids,""))</f>
        <v/>
      </c>
      <c r="M621" s="25"/>
      <c r="N621" s="23" t="str">
        <f t="array" ref="N621">IF(O621="","",XLOOKUP(O621,selector_07,selector_07_ids,""))</f>
        <v/>
      </c>
      <c r="O621" s="25"/>
      <c r="P621" s="14"/>
      <c r="Q621" s="14"/>
      <c r="R621" s="23" t="str">
        <f t="array" ref="R621">IF(S621="","",XLOOKUP(S621,selector_04,selector_04_ids,""))</f>
        <v/>
      </c>
      <c r="S621" s="25"/>
      <c r="T621" s="14"/>
      <c r="U621" s="27"/>
      <c r="V621" s="14"/>
    </row>
    <row r="622">
      <c r="A622" s="14"/>
      <c r="B622" s="23" t="str">
        <f>IF($A622="","",'Система'!$B$4)</f>
        <v/>
      </c>
      <c r="C622" s="14"/>
      <c r="D622" s="23" t="str">
        <f t="array" ref="D622">IF(E622="","",XLOOKUP(E622,selector_02,selector_02_ids,""))</f>
        <v/>
      </c>
      <c r="E622" s="25"/>
      <c r="F622" s="14"/>
      <c r="G622" s="14"/>
      <c r="H622" s="14"/>
      <c r="I622" s="14"/>
      <c r="J622" s="14"/>
      <c r="K622" s="14"/>
      <c r="L622" s="23" t="str">
        <f t="array" ref="L622">IF(M622="","",XLOOKUP(M622,selector_18,selector_18_ids,""))</f>
        <v/>
      </c>
      <c r="M622" s="25"/>
      <c r="N622" s="23" t="str">
        <f t="array" ref="N622">IF(O622="","",XLOOKUP(O622,selector_07,selector_07_ids,""))</f>
        <v/>
      </c>
      <c r="O622" s="25"/>
      <c r="P622" s="14"/>
      <c r="Q622" s="14"/>
      <c r="R622" s="23" t="str">
        <f t="array" ref="R622">IF(S622="","",XLOOKUP(S622,selector_04,selector_04_ids,""))</f>
        <v/>
      </c>
      <c r="S622" s="25"/>
      <c r="T622" s="14"/>
      <c r="U622" s="27"/>
      <c r="V622" s="14"/>
    </row>
    <row r="623">
      <c r="A623" s="14"/>
      <c r="B623" s="23" t="str">
        <f>IF($A623="","",'Система'!$B$4)</f>
        <v/>
      </c>
      <c r="C623" s="14"/>
      <c r="D623" s="23" t="str">
        <f t="array" ref="D623">IF(E623="","",XLOOKUP(E623,selector_02,selector_02_ids,""))</f>
        <v/>
      </c>
      <c r="E623" s="25"/>
      <c r="F623" s="14"/>
      <c r="G623" s="14"/>
      <c r="H623" s="14"/>
      <c r="I623" s="14"/>
      <c r="J623" s="14"/>
      <c r="K623" s="14"/>
      <c r="L623" s="23" t="str">
        <f t="array" ref="L623">IF(M623="","",XLOOKUP(M623,selector_18,selector_18_ids,""))</f>
        <v/>
      </c>
      <c r="M623" s="25"/>
      <c r="N623" s="23" t="str">
        <f t="array" ref="N623">IF(O623="","",XLOOKUP(O623,selector_07,selector_07_ids,""))</f>
        <v/>
      </c>
      <c r="O623" s="25"/>
      <c r="P623" s="14"/>
      <c r="Q623" s="14"/>
      <c r="R623" s="23" t="str">
        <f t="array" ref="R623">IF(S623="","",XLOOKUP(S623,selector_04,selector_04_ids,""))</f>
        <v/>
      </c>
      <c r="S623" s="25"/>
      <c r="T623" s="14"/>
      <c r="U623" s="27"/>
      <c r="V623" s="14"/>
    </row>
    <row r="624">
      <c r="A624" s="14"/>
      <c r="B624" s="23" t="str">
        <f>IF($A624="","",'Система'!$B$4)</f>
        <v/>
      </c>
      <c r="C624" s="14"/>
      <c r="D624" s="23" t="str">
        <f t="array" ref="D624">IF(E624="","",XLOOKUP(E624,selector_02,selector_02_ids,""))</f>
        <v/>
      </c>
      <c r="E624" s="25"/>
      <c r="F624" s="14"/>
      <c r="G624" s="14"/>
      <c r="H624" s="14"/>
      <c r="I624" s="14"/>
      <c r="J624" s="14"/>
      <c r="K624" s="14"/>
      <c r="L624" s="23" t="str">
        <f t="array" ref="L624">IF(M624="","",XLOOKUP(M624,selector_18,selector_18_ids,""))</f>
        <v/>
      </c>
      <c r="M624" s="25"/>
      <c r="N624" s="23" t="str">
        <f t="array" ref="N624">IF(O624="","",XLOOKUP(O624,selector_07,selector_07_ids,""))</f>
        <v/>
      </c>
      <c r="O624" s="25"/>
      <c r="P624" s="14"/>
      <c r="Q624" s="14"/>
      <c r="R624" s="23" t="str">
        <f t="array" ref="R624">IF(S624="","",XLOOKUP(S624,selector_04,selector_04_ids,""))</f>
        <v/>
      </c>
      <c r="S624" s="25"/>
      <c r="T624" s="14"/>
      <c r="U624" s="27"/>
      <c r="V624" s="14"/>
    </row>
    <row r="625">
      <c r="A625" s="14"/>
      <c r="B625" s="23" t="str">
        <f>IF($A625="","",'Система'!$B$4)</f>
        <v/>
      </c>
      <c r="C625" s="14"/>
      <c r="D625" s="23" t="str">
        <f t="array" ref="D625">IF(E625="","",XLOOKUP(E625,selector_02,selector_02_ids,""))</f>
        <v/>
      </c>
      <c r="E625" s="25"/>
      <c r="F625" s="14"/>
      <c r="G625" s="14"/>
      <c r="H625" s="14"/>
      <c r="I625" s="14"/>
      <c r="J625" s="14"/>
      <c r="K625" s="14"/>
      <c r="L625" s="23" t="str">
        <f t="array" ref="L625">IF(M625="","",XLOOKUP(M625,selector_18,selector_18_ids,""))</f>
        <v/>
      </c>
      <c r="M625" s="25"/>
      <c r="N625" s="23" t="str">
        <f t="array" ref="N625">IF(O625="","",XLOOKUP(O625,selector_07,selector_07_ids,""))</f>
        <v/>
      </c>
      <c r="O625" s="25"/>
      <c r="P625" s="14"/>
      <c r="Q625" s="14"/>
      <c r="R625" s="23" t="str">
        <f t="array" ref="R625">IF(S625="","",XLOOKUP(S625,selector_04,selector_04_ids,""))</f>
        <v/>
      </c>
      <c r="S625" s="25"/>
      <c r="T625" s="14"/>
      <c r="U625" s="27"/>
      <c r="V625" s="14"/>
    </row>
    <row r="626">
      <c r="A626" s="14"/>
      <c r="B626" s="23" t="str">
        <f>IF($A626="","",'Система'!$B$4)</f>
        <v/>
      </c>
      <c r="C626" s="14"/>
      <c r="D626" s="23" t="str">
        <f t="array" ref="D626">IF(E626="","",XLOOKUP(E626,selector_02,selector_02_ids,""))</f>
        <v/>
      </c>
      <c r="E626" s="25"/>
      <c r="F626" s="14"/>
      <c r="G626" s="14"/>
      <c r="H626" s="14"/>
      <c r="I626" s="14"/>
      <c r="J626" s="14"/>
      <c r="K626" s="14"/>
      <c r="L626" s="23" t="str">
        <f t="array" ref="L626">IF(M626="","",XLOOKUP(M626,selector_18,selector_18_ids,""))</f>
        <v/>
      </c>
      <c r="M626" s="25"/>
      <c r="N626" s="23" t="str">
        <f t="array" ref="N626">IF(O626="","",XLOOKUP(O626,selector_07,selector_07_ids,""))</f>
        <v/>
      </c>
      <c r="O626" s="25"/>
      <c r="P626" s="14"/>
      <c r="Q626" s="14"/>
      <c r="R626" s="23" t="str">
        <f t="array" ref="R626">IF(S626="","",XLOOKUP(S626,selector_04,selector_04_ids,""))</f>
        <v/>
      </c>
      <c r="S626" s="25"/>
      <c r="T626" s="14"/>
      <c r="U626" s="27"/>
      <c r="V626" s="14"/>
    </row>
    <row r="627">
      <c r="A627" s="14"/>
      <c r="B627" s="23" t="str">
        <f>IF($A627="","",'Система'!$B$4)</f>
        <v/>
      </c>
      <c r="C627" s="14"/>
      <c r="D627" s="23" t="str">
        <f t="array" ref="D627">IF(E627="","",XLOOKUP(E627,selector_02,selector_02_ids,""))</f>
        <v/>
      </c>
      <c r="E627" s="25"/>
      <c r="F627" s="14"/>
      <c r="G627" s="14"/>
      <c r="H627" s="14"/>
      <c r="I627" s="14"/>
      <c r="J627" s="14"/>
      <c r="K627" s="14"/>
      <c r="L627" s="23" t="str">
        <f t="array" ref="L627">IF(M627="","",XLOOKUP(M627,selector_18,selector_18_ids,""))</f>
        <v/>
      </c>
      <c r="M627" s="25"/>
      <c r="N627" s="23" t="str">
        <f t="array" ref="N627">IF(O627="","",XLOOKUP(O627,selector_07,selector_07_ids,""))</f>
        <v/>
      </c>
      <c r="O627" s="25"/>
      <c r="P627" s="14"/>
      <c r="Q627" s="14"/>
      <c r="R627" s="23" t="str">
        <f t="array" ref="R627">IF(S627="","",XLOOKUP(S627,selector_04,selector_04_ids,""))</f>
        <v/>
      </c>
      <c r="S627" s="25"/>
      <c r="T627" s="14"/>
      <c r="U627" s="27"/>
      <c r="V627" s="14"/>
    </row>
    <row r="628">
      <c r="A628" s="14"/>
      <c r="B628" s="23" t="str">
        <f>IF($A628="","",'Система'!$B$4)</f>
        <v/>
      </c>
      <c r="C628" s="14"/>
      <c r="D628" s="23" t="str">
        <f t="array" ref="D628">IF(E628="","",XLOOKUP(E628,selector_02,selector_02_ids,""))</f>
        <v/>
      </c>
      <c r="E628" s="25"/>
      <c r="F628" s="14"/>
      <c r="G628" s="14"/>
      <c r="H628" s="14"/>
      <c r="I628" s="14"/>
      <c r="J628" s="14"/>
      <c r="K628" s="14"/>
      <c r="L628" s="23" t="str">
        <f t="array" ref="L628">IF(M628="","",XLOOKUP(M628,selector_18,selector_18_ids,""))</f>
        <v/>
      </c>
      <c r="M628" s="25"/>
      <c r="N628" s="23" t="str">
        <f t="array" ref="N628">IF(O628="","",XLOOKUP(O628,selector_07,selector_07_ids,""))</f>
        <v/>
      </c>
      <c r="O628" s="25"/>
      <c r="P628" s="14"/>
      <c r="Q628" s="14"/>
      <c r="R628" s="23" t="str">
        <f t="array" ref="R628">IF(S628="","",XLOOKUP(S628,selector_04,selector_04_ids,""))</f>
        <v/>
      </c>
      <c r="S628" s="25"/>
      <c r="T628" s="14"/>
      <c r="U628" s="27"/>
      <c r="V628" s="14"/>
    </row>
    <row r="629">
      <c r="A629" s="14"/>
      <c r="B629" s="23" t="str">
        <f>IF($A629="","",'Система'!$B$4)</f>
        <v/>
      </c>
      <c r="C629" s="14"/>
      <c r="D629" s="23" t="str">
        <f t="array" ref="D629">IF(E629="","",XLOOKUP(E629,selector_02,selector_02_ids,""))</f>
        <v/>
      </c>
      <c r="E629" s="25"/>
      <c r="F629" s="14"/>
      <c r="G629" s="14"/>
      <c r="H629" s="14"/>
      <c r="I629" s="14"/>
      <c r="J629" s="14"/>
      <c r="K629" s="14"/>
      <c r="L629" s="23" t="str">
        <f t="array" ref="L629">IF(M629="","",XLOOKUP(M629,selector_18,selector_18_ids,""))</f>
        <v/>
      </c>
      <c r="M629" s="25"/>
      <c r="N629" s="23" t="str">
        <f t="array" ref="N629">IF(O629="","",XLOOKUP(O629,selector_07,selector_07_ids,""))</f>
        <v/>
      </c>
      <c r="O629" s="25"/>
      <c r="P629" s="14"/>
      <c r="Q629" s="14"/>
      <c r="R629" s="23" t="str">
        <f t="array" ref="R629">IF(S629="","",XLOOKUP(S629,selector_04,selector_04_ids,""))</f>
        <v/>
      </c>
      <c r="S629" s="25"/>
      <c r="T629" s="14"/>
      <c r="U629" s="27"/>
      <c r="V629" s="14"/>
    </row>
    <row r="630">
      <c r="A630" s="14"/>
      <c r="B630" s="23" t="str">
        <f>IF($A630="","",'Система'!$B$4)</f>
        <v/>
      </c>
      <c r="C630" s="14"/>
      <c r="D630" s="23" t="str">
        <f t="array" ref="D630">IF(E630="","",XLOOKUP(E630,selector_02,selector_02_ids,""))</f>
        <v/>
      </c>
      <c r="E630" s="25"/>
      <c r="F630" s="14"/>
      <c r="G630" s="14"/>
      <c r="H630" s="14"/>
      <c r="I630" s="14"/>
      <c r="J630" s="14"/>
      <c r="K630" s="14"/>
      <c r="L630" s="23" t="str">
        <f t="array" ref="L630">IF(M630="","",XLOOKUP(M630,selector_18,selector_18_ids,""))</f>
        <v/>
      </c>
      <c r="M630" s="25"/>
      <c r="N630" s="23" t="str">
        <f t="array" ref="N630">IF(O630="","",XLOOKUP(O630,selector_07,selector_07_ids,""))</f>
        <v/>
      </c>
      <c r="O630" s="25"/>
      <c r="P630" s="14"/>
      <c r="Q630" s="14"/>
      <c r="R630" s="23" t="str">
        <f t="array" ref="R630">IF(S630="","",XLOOKUP(S630,selector_04,selector_04_ids,""))</f>
        <v/>
      </c>
      <c r="S630" s="25"/>
      <c r="T630" s="14"/>
      <c r="U630" s="27"/>
      <c r="V630" s="14"/>
    </row>
    <row r="631">
      <c r="A631" s="14"/>
      <c r="B631" s="23" t="str">
        <f>IF($A631="","",'Система'!$B$4)</f>
        <v/>
      </c>
      <c r="C631" s="14"/>
      <c r="D631" s="23" t="str">
        <f t="array" ref="D631">IF(E631="","",XLOOKUP(E631,selector_02,selector_02_ids,""))</f>
        <v/>
      </c>
      <c r="E631" s="25"/>
      <c r="F631" s="14"/>
      <c r="G631" s="14"/>
      <c r="H631" s="14"/>
      <c r="I631" s="14"/>
      <c r="J631" s="14"/>
      <c r="K631" s="14"/>
      <c r="L631" s="23" t="str">
        <f t="array" ref="L631">IF(M631="","",XLOOKUP(M631,selector_18,selector_18_ids,""))</f>
        <v/>
      </c>
      <c r="M631" s="25"/>
      <c r="N631" s="23" t="str">
        <f t="array" ref="N631">IF(O631="","",XLOOKUP(O631,selector_07,selector_07_ids,""))</f>
        <v/>
      </c>
      <c r="O631" s="25"/>
      <c r="P631" s="14"/>
      <c r="Q631" s="14"/>
      <c r="R631" s="23" t="str">
        <f t="array" ref="R631">IF(S631="","",XLOOKUP(S631,selector_04,selector_04_ids,""))</f>
        <v/>
      </c>
      <c r="S631" s="25"/>
      <c r="T631" s="14"/>
      <c r="U631" s="27"/>
      <c r="V631" s="14"/>
    </row>
    <row r="632">
      <c r="A632" s="14"/>
      <c r="B632" s="23" t="str">
        <f>IF($A632="","",'Система'!$B$4)</f>
        <v/>
      </c>
      <c r="C632" s="14"/>
      <c r="D632" s="23" t="str">
        <f t="array" ref="D632">IF(E632="","",XLOOKUP(E632,selector_02,selector_02_ids,""))</f>
        <v/>
      </c>
      <c r="E632" s="25"/>
      <c r="F632" s="14"/>
      <c r="G632" s="14"/>
      <c r="H632" s="14"/>
      <c r="I632" s="14"/>
      <c r="J632" s="14"/>
      <c r="K632" s="14"/>
      <c r="L632" s="23" t="str">
        <f t="array" ref="L632">IF(M632="","",XLOOKUP(M632,selector_18,selector_18_ids,""))</f>
        <v/>
      </c>
      <c r="M632" s="25"/>
      <c r="N632" s="23" t="str">
        <f t="array" ref="N632">IF(O632="","",XLOOKUP(O632,selector_07,selector_07_ids,""))</f>
        <v/>
      </c>
      <c r="O632" s="25"/>
      <c r="P632" s="14"/>
      <c r="Q632" s="14"/>
      <c r="R632" s="23" t="str">
        <f t="array" ref="R632">IF(S632="","",XLOOKUP(S632,selector_04,selector_04_ids,""))</f>
        <v/>
      </c>
      <c r="S632" s="25"/>
      <c r="T632" s="14"/>
      <c r="U632" s="27"/>
      <c r="V632" s="14"/>
    </row>
    <row r="633">
      <c r="A633" s="14"/>
      <c r="B633" s="23" t="str">
        <f>IF($A633="","",'Система'!$B$4)</f>
        <v/>
      </c>
      <c r="C633" s="14"/>
      <c r="D633" s="23" t="str">
        <f t="array" ref="D633">IF(E633="","",XLOOKUP(E633,selector_02,selector_02_ids,""))</f>
        <v/>
      </c>
      <c r="E633" s="25"/>
      <c r="F633" s="14"/>
      <c r="G633" s="14"/>
      <c r="H633" s="14"/>
      <c r="I633" s="14"/>
      <c r="J633" s="14"/>
      <c r="K633" s="14"/>
      <c r="L633" s="23" t="str">
        <f t="array" ref="L633">IF(M633="","",XLOOKUP(M633,selector_18,selector_18_ids,""))</f>
        <v/>
      </c>
      <c r="M633" s="25"/>
      <c r="N633" s="23" t="str">
        <f t="array" ref="N633">IF(O633="","",XLOOKUP(O633,selector_07,selector_07_ids,""))</f>
        <v/>
      </c>
      <c r="O633" s="25"/>
      <c r="P633" s="14"/>
      <c r="Q633" s="14"/>
      <c r="R633" s="23" t="str">
        <f t="array" ref="R633">IF(S633="","",XLOOKUP(S633,selector_04,selector_04_ids,""))</f>
        <v/>
      </c>
      <c r="S633" s="25"/>
      <c r="T633" s="14"/>
      <c r="U633" s="27"/>
      <c r="V633" s="14"/>
    </row>
    <row r="634">
      <c r="A634" s="14"/>
      <c r="B634" s="23" t="str">
        <f>IF($A634="","",'Система'!$B$4)</f>
        <v/>
      </c>
      <c r="C634" s="14"/>
      <c r="D634" s="23" t="str">
        <f t="array" ref="D634">IF(E634="","",XLOOKUP(E634,selector_02,selector_02_ids,""))</f>
        <v/>
      </c>
      <c r="E634" s="25"/>
      <c r="F634" s="14"/>
      <c r="G634" s="14"/>
      <c r="H634" s="14"/>
      <c r="I634" s="14"/>
      <c r="J634" s="14"/>
      <c r="K634" s="14"/>
      <c r="L634" s="23" t="str">
        <f t="array" ref="L634">IF(M634="","",XLOOKUP(M634,selector_18,selector_18_ids,""))</f>
        <v/>
      </c>
      <c r="M634" s="25"/>
      <c r="N634" s="23" t="str">
        <f t="array" ref="N634">IF(O634="","",XLOOKUP(O634,selector_07,selector_07_ids,""))</f>
        <v/>
      </c>
      <c r="O634" s="25"/>
      <c r="P634" s="14"/>
      <c r="Q634" s="14"/>
      <c r="R634" s="23" t="str">
        <f t="array" ref="R634">IF(S634="","",XLOOKUP(S634,selector_04,selector_04_ids,""))</f>
        <v/>
      </c>
      <c r="S634" s="25"/>
      <c r="T634" s="14"/>
      <c r="U634" s="27"/>
      <c r="V634" s="14"/>
    </row>
    <row r="635">
      <c r="A635" s="14"/>
      <c r="B635" s="23" t="str">
        <f>IF($A635="","",'Система'!$B$4)</f>
        <v/>
      </c>
      <c r="C635" s="14"/>
      <c r="D635" s="23" t="str">
        <f t="array" ref="D635">IF(E635="","",XLOOKUP(E635,selector_02,selector_02_ids,""))</f>
        <v/>
      </c>
      <c r="E635" s="25"/>
      <c r="F635" s="14"/>
      <c r="G635" s="14"/>
      <c r="H635" s="14"/>
      <c r="I635" s="14"/>
      <c r="J635" s="14"/>
      <c r="K635" s="14"/>
      <c r="L635" s="23" t="str">
        <f t="array" ref="L635">IF(M635="","",XLOOKUP(M635,selector_18,selector_18_ids,""))</f>
        <v/>
      </c>
      <c r="M635" s="25"/>
      <c r="N635" s="23" t="str">
        <f t="array" ref="N635">IF(O635="","",XLOOKUP(O635,selector_07,selector_07_ids,""))</f>
        <v/>
      </c>
      <c r="O635" s="25"/>
      <c r="P635" s="14"/>
      <c r="Q635" s="14"/>
      <c r="R635" s="23" t="str">
        <f t="array" ref="R635">IF(S635="","",XLOOKUP(S635,selector_04,selector_04_ids,""))</f>
        <v/>
      </c>
      <c r="S635" s="25"/>
      <c r="T635" s="14"/>
      <c r="U635" s="27"/>
      <c r="V635" s="14"/>
    </row>
    <row r="636">
      <c r="A636" s="14"/>
      <c r="B636" s="23" t="str">
        <f>IF($A636="","",'Система'!$B$4)</f>
        <v/>
      </c>
      <c r="C636" s="14"/>
      <c r="D636" s="23" t="str">
        <f t="array" ref="D636">IF(E636="","",XLOOKUP(E636,selector_02,selector_02_ids,""))</f>
        <v/>
      </c>
      <c r="E636" s="25"/>
      <c r="F636" s="14"/>
      <c r="G636" s="14"/>
      <c r="H636" s="14"/>
      <c r="I636" s="14"/>
      <c r="J636" s="14"/>
      <c r="K636" s="14"/>
      <c r="L636" s="23" t="str">
        <f t="array" ref="L636">IF(M636="","",XLOOKUP(M636,selector_18,selector_18_ids,""))</f>
        <v/>
      </c>
      <c r="M636" s="25"/>
      <c r="N636" s="23" t="str">
        <f t="array" ref="N636">IF(O636="","",XLOOKUP(O636,selector_07,selector_07_ids,""))</f>
        <v/>
      </c>
      <c r="O636" s="25"/>
      <c r="P636" s="14"/>
      <c r="Q636" s="14"/>
      <c r="R636" s="23" t="str">
        <f t="array" ref="R636">IF(S636="","",XLOOKUP(S636,selector_04,selector_04_ids,""))</f>
        <v/>
      </c>
      <c r="S636" s="25"/>
      <c r="T636" s="14"/>
      <c r="U636" s="27"/>
      <c r="V636" s="14"/>
    </row>
    <row r="637">
      <c r="A637" s="14"/>
      <c r="B637" s="23" t="str">
        <f>IF($A637="","",'Система'!$B$4)</f>
        <v/>
      </c>
      <c r="C637" s="14"/>
      <c r="D637" s="23" t="str">
        <f t="array" ref="D637">IF(E637="","",XLOOKUP(E637,selector_02,selector_02_ids,""))</f>
        <v/>
      </c>
      <c r="E637" s="25"/>
      <c r="F637" s="14"/>
      <c r="G637" s="14"/>
      <c r="H637" s="14"/>
      <c r="I637" s="14"/>
      <c r="J637" s="14"/>
      <c r="K637" s="14"/>
      <c r="L637" s="23" t="str">
        <f t="array" ref="L637">IF(M637="","",XLOOKUP(M637,selector_18,selector_18_ids,""))</f>
        <v/>
      </c>
      <c r="M637" s="25"/>
      <c r="N637" s="23" t="str">
        <f t="array" ref="N637">IF(O637="","",XLOOKUP(O637,selector_07,selector_07_ids,""))</f>
        <v/>
      </c>
      <c r="O637" s="25"/>
      <c r="P637" s="14"/>
      <c r="Q637" s="14"/>
      <c r="R637" s="23" t="str">
        <f t="array" ref="R637">IF(S637="","",XLOOKUP(S637,selector_04,selector_04_ids,""))</f>
        <v/>
      </c>
      <c r="S637" s="25"/>
      <c r="T637" s="14"/>
      <c r="U637" s="27"/>
      <c r="V637" s="14"/>
    </row>
    <row r="638">
      <c r="A638" s="14"/>
      <c r="B638" s="23" t="str">
        <f>IF($A638="","",'Система'!$B$4)</f>
        <v/>
      </c>
      <c r="C638" s="14"/>
      <c r="D638" s="23" t="str">
        <f t="array" ref="D638">IF(E638="","",XLOOKUP(E638,selector_02,selector_02_ids,""))</f>
        <v/>
      </c>
      <c r="E638" s="25"/>
      <c r="F638" s="14"/>
      <c r="G638" s="14"/>
      <c r="H638" s="14"/>
      <c r="I638" s="14"/>
      <c r="J638" s="14"/>
      <c r="K638" s="14"/>
      <c r="L638" s="23" t="str">
        <f t="array" ref="L638">IF(M638="","",XLOOKUP(M638,selector_18,selector_18_ids,""))</f>
        <v/>
      </c>
      <c r="M638" s="25"/>
      <c r="N638" s="23" t="str">
        <f t="array" ref="N638">IF(O638="","",XLOOKUP(O638,selector_07,selector_07_ids,""))</f>
        <v/>
      </c>
      <c r="O638" s="25"/>
      <c r="P638" s="14"/>
      <c r="Q638" s="14"/>
      <c r="R638" s="23" t="str">
        <f t="array" ref="R638">IF(S638="","",XLOOKUP(S638,selector_04,selector_04_ids,""))</f>
        <v/>
      </c>
      <c r="S638" s="25"/>
      <c r="T638" s="14"/>
      <c r="U638" s="27"/>
      <c r="V638" s="14"/>
    </row>
    <row r="639">
      <c r="A639" s="14"/>
      <c r="B639" s="23" t="str">
        <f>IF($A639="","",'Система'!$B$4)</f>
        <v/>
      </c>
      <c r="C639" s="14"/>
      <c r="D639" s="23" t="str">
        <f t="array" ref="D639">IF(E639="","",XLOOKUP(E639,selector_02,selector_02_ids,""))</f>
        <v/>
      </c>
      <c r="E639" s="25"/>
      <c r="F639" s="14"/>
      <c r="G639" s="14"/>
      <c r="H639" s="14"/>
      <c r="I639" s="14"/>
      <c r="J639" s="14"/>
      <c r="K639" s="14"/>
      <c r="L639" s="23" t="str">
        <f t="array" ref="L639">IF(M639="","",XLOOKUP(M639,selector_18,selector_18_ids,""))</f>
        <v/>
      </c>
      <c r="M639" s="25"/>
      <c r="N639" s="23" t="str">
        <f t="array" ref="N639">IF(O639="","",XLOOKUP(O639,selector_07,selector_07_ids,""))</f>
        <v/>
      </c>
      <c r="O639" s="25"/>
      <c r="P639" s="14"/>
      <c r="Q639" s="14"/>
      <c r="R639" s="23" t="str">
        <f t="array" ref="R639">IF(S639="","",XLOOKUP(S639,selector_04,selector_04_ids,""))</f>
        <v/>
      </c>
      <c r="S639" s="25"/>
      <c r="T639" s="14"/>
      <c r="U639" s="27"/>
      <c r="V639" s="14"/>
    </row>
    <row r="640">
      <c r="A640" s="14"/>
      <c r="B640" s="23" t="str">
        <f>IF($A640="","",'Система'!$B$4)</f>
        <v/>
      </c>
      <c r="C640" s="14"/>
      <c r="D640" s="23" t="str">
        <f t="array" ref="D640">IF(E640="","",XLOOKUP(E640,selector_02,selector_02_ids,""))</f>
        <v/>
      </c>
      <c r="E640" s="25"/>
      <c r="F640" s="14"/>
      <c r="G640" s="14"/>
      <c r="H640" s="14"/>
      <c r="I640" s="14"/>
      <c r="J640" s="14"/>
      <c r="K640" s="14"/>
      <c r="L640" s="23" t="str">
        <f t="array" ref="L640">IF(M640="","",XLOOKUP(M640,selector_18,selector_18_ids,""))</f>
        <v/>
      </c>
      <c r="M640" s="25"/>
      <c r="N640" s="23" t="str">
        <f t="array" ref="N640">IF(O640="","",XLOOKUP(O640,selector_07,selector_07_ids,""))</f>
        <v/>
      </c>
      <c r="O640" s="25"/>
      <c r="P640" s="14"/>
      <c r="Q640" s="14"/>
      <c r="R640" s="23" t="str">
        <f t="array" ref="R640">IF(S640="","",XLOOKUP(S640,selector_04,selector_04_ids,""))</f>
        <v/>
      </c>
      <c r="S640" s="25"/>
      <c r="T640" s="14"/>
      <c r="U640" s="27"/>
      <c r="V640" s="14"/>
    </row>
    <row r="641">
      <c r="A641" s="14"/>
      <c r="B641" s="23" t="str">
        <f>IF($A641="","",'Система'!$B$4)</f>
        <v/>
      </c>
      <c r="C641" s="14"/>
      <c r="D641" s="23" t="str">
        <f t="array" ref="D641">IF(E641="","",XLOOKUP(E641,selector_02,selector_02_ids,""))</f>
        <v/>
      </c>
      <c r="E641" s="25"/>
      <c r="F641" s="14"/>
      <c r="G641" s="14"/>
      <c r="H641" s="14"/>
      <c r="I641" s="14"/>
      <c r="J641" s="14"/>
      <c r="K641" s="14"/>
      <c r="L641" s="23" t="str">
        <f t="array" ref="L641">IF(M641="","",XLOOKUP(M641,selector_18,selector_18_ids,""))</f>
        <v/>
      </c>
      <c r="M641" s="25"/>
      <c r="N641" s="23" t="str">
        <f t="array" ref="N641">IF(O641="","",XLOOKUP(O641,selector_07,selector_07_ids,""))</f>
        <v/>
      </c>
      <c r="O641" s="25"/>
      <c r="P641" s="14"/>
      <c r="Q641" s="14"/>
      <c r="R641" s="23" t="str">
        <f t="array" ref="R641">IF(S641="","",XLOOKUP(S641,selector_04,selector_04_ids,""))</f>
        <v/>
      </c>
      <c r="S641" s="25"/>
      <c r="T641" s="14"/>
      <c r="U641" s="27"/>
      <c r="V641" s="14"/>
    </row>
    <row r="642">
      <c r="A642" s="14"/>
      <c r="B642" s="23" t="str">
        <f>IF($A642="","",'Система'!$B$4)</f>
        <v/>
      </c>
      <c r="C642" s="14"/>
      <c r="D642" s="23" t="str">
        <f t="array" ref="D642">IF(E642="","",XLOOKUP(E642,selector_02,selector_02_ids,""))</f>
        <v/>
      </c>
      <c r="E642" s="25"/>
      <c r="F642" s="14"/>
      <c r="G642" s="14"/>
      <c r="H642" s="14"/>
      <c r="I642" s="14"/>
      <c r="J642" s="14"/>
      <c r="K642" s="14"/>
      <c r="L642" s="23" t="str">
        <f t="array" ref="L642">IF(M642="","",XLOOKUP(M642,selector_18,selector_18_ids,""))</f>
        <v/>
      </c>
      <c r="M642" s="25"/>
      <c r="N642" s="23" t="str">
        <f t="array" ref="N642">IF(O642="","",XLOOKUP(O642,selector_07,selector_07_ids,""))</f>
        <v/>
      </c>
      <c r="O642" s="25"/>
      <c r="P642" s="14"/>
      <c r="Q642" s="14"/>
      <c r="R642" s="23" t="str">
        <f t="array" ref="R642">IF(S642="","",XLOOKUP(S642,selector_04,selector_04_ids,""))</f>
        <v/>
      </c>
      <c r="S642" s="25"/>
      <c r="T642" s="14"/>
      <c r="U642" s="27"/>
      <c r="V642" s="14"/>
    </row>
    <row r="643">
      <c r="A643" s="14"/>
      <c r="B643" s="23" t="str">
        <f>IF($A643="","",'Система'!$B$4)</f>
        <v/>
      </c>
      <c r="C643" s="14"/>
      <c r="D643" s="23" t="str">
        <f t="array" ref="D643">IF(E643="","",XLOOKUP(E643,selector_02,selector_02_ids,""))</f>
        <v/>
      </c>
      <c r="E643" s="25"/>
      <c r="F643" s="14"/>
      <c r="G643" s="14"/>
      <c r="H643" s="14"/>
      <c r="I643" s="14"/>
      <c r="J643" s="14"/>
      <c r="K643" s="14"/>
      <c r="L643" s="23" t="str">
        <f t="array" ref="L643">IF(M643="","",XLOOKUP(M643,selector_18,selector_18_ids,""))</f>
        <v/>
      </c>
      <c r="M643" s="25"/>
      <c r="N643" s="23" t="str">
        <f t="array" ref="N643">IF(O643="","",XLOOKUP(O643,selector_07,selector_07_ids,""))</f>
        <v/>
      </c>
      <c r="O643" s="25"/>
      <c r="P643" s="14"/>
      <c r="Q643" s="14"/>
      <c r="R643" s="23" t="str">
        <f t="array" ref="R643">IF(S643="","",XLOOKUP(S643,selector_04,selector_04_ids,""))</f>
        <v/>
      </c>
      <c r="S643" s="25"/>
      <c r="T643" s="14"/>
      <c r="U643" s="27"/>
      <c r="V643" s="14"/>
    </row>
    <row r="644">
      <c r="A644" s="14"/>
      <c r="B644" s="23" t="str">
        <f>IF($A644="","",'Система'!$B$4)</f>
        <v/>
      </c>
      <c r="C644" s="14"/>
      <c r="D644" s="23" t="str">
        <f t="array" ref="D644">IF(E644="","",XLOOKUP(E644,selector_02,selector_02_ids,""))</f>
        <v/>
      </c>
      <c r="E644" s="25"/>
      <c r="F644" s="14"/>
      <c r="G644" s="14"/>
      <c r="H644" s="14"/>
      <c r="I644" s="14"/>
      <c r="J644" s="14"/>
      <c r="K644" s="14"/>
      <c r="L644" s="23" t="str">
        <f t="array" ref="L644">IF(M644="","",XLOOKUP(M644,selector_18,selector_18_ids,""))</f>
        <v/>
      </c>
      <c r="M644" s="25"/>
      <c r="N644" s="23" t="str">
        <f t="array" ref="N644">IF(O644="","",XLOOKUP(O644,selector_07,selector_07_ids,""))</f>
        <v/>
      </c>
      <c r="O644" s="25"/>
      <c r="P644" s="14"/>
      <c r="Q644" s="14"/>
      <c r="R644" s="23" t="str">
        <f t="array" ref="R644">IF(S644="","",XLOOKUP(S644,selector_04,selector_04_ids,""))</f>
        <v/>
      </c>
      <c r="S644" s="25"/>
      <c r="T644" s="14"/>
      <c r="U644" s="27"/>
      <c r="V644" s="14"/>
    </row>
    <row r="645">
      <c r="A645" s="14"/>
      <c r="B645" s="23" t="str">
        <f>IF($A645="","",'Система'!$B$4)</f>
        <v/>
      </c>
      <c r="C645" s="14"/>
      <c r="D645" s="23" t="str">
        <f t="array" ref="D645">IF(E645="","",XLOOKUP(E645,selector_02,selector_02_ids,""))</f>
        <v/>
      </c>
      <c r="E645" s="25"/>
      <c r="F645" s="14"/>
      <c r="G645" s="14"/>
      <c r="H645" s="14"/>
      <c r="I645" s="14"/>
      <c r="J645" s="14"/>
      <c r="K645" s="14"/>
      <c r="L645" s="23" t="str">
        <f t="array" ref="L645">IF(M645="","",XLOOKUP(M645,selector_18,selector_18_ids,""))</f>
        <v/>
      </c>
      <c r="M645" s="25"/>
      <c r="N645" s="23" t="str">
        <f t="array" ref="N645">IF(O645="","",XLOOKUP(O645,selector_07,selector_07_ids,""))</f>
        <v/>
      </c>
      <c r="O645" s="25"/>
      <c r="P645" s="14"/>
      <c r="Q645" s="14"/>
      <c r="R645" s="23" t="str">
        <f t="array" ref="R645">IF(S645="","",XLOOKUP(S645,selector_04,selector_04_ids,""))</f>
        <v/>
      </c>
      <c r="S645" s="25"/>
      <c r="T645" s="14"/>
      <c r="U645" s="27"/>
      <c r="V645" s="14"/>
    </row>
    <row r="646">
      <c r="A646" s="14"/>
      <c r="B646" s="23" t="str">
        <f>IF($A646="","",'Система'!$B$4)</f>
        <v/>
      </c>
      <c r="C646" s="14"/>
      <c r="D646" s="23" t="str">
        <f t="array" ref="D646">IF(E646="","",XLOOKUP(E646,selector_02,selector_02_ids,""))</f>
        <v/>
      </c>
      <c r="E646" s="25"/>
      <c r="F646" s="14"/>
      <c r="G646" s="14"/>
      <c r="H646" s="14"/>
      <c r="I646" s="14"/>
      <c r="J646" s="14"/>
      <c r="K646" s="14"/>
      <c r="L646" s="23" t="str">
        <f t="array" ref="L646">IF(M646="","",XLOOKUP(M646,selector_18,selector_18_ids,""))</f>
        <v/>
      </c>
      <c r="M646" s="25"/>
      <c r="N646" s="23" t="str">
        <f t="array" ref="N646">IF(O646="","",XLOOKUP(O646,selector_07,selector_07_ids,""))</f>
        <v/>
      </c>
      <c r="O646" s="25"/>
      <c r="P646" s="14"/>
      <c r="Q646" s="14"/>
      <c r="R646" s="23" t="str">
        <f t="array" ref="R646">IF(S646="","",XLOOKUP(S646,selector_04,selector_04_ids,""))</f>
        <v/>
      </c>
      <c r="S646" s="25"/>
      <c r="T646" s="14"/>
      <c r="U646" s="27"/>
      <c r="V646" s="14"/>
    </row>
    <row r="647">
      <c r="A647" s="14"/>
      <c r="B647" s="23" t="str">
        <f>IF($A647="","",'Система'!$B$4)</f>
        <v/>
      </c>
      <c r="C647" s="14"/>
      <c r="D647" s="23" t="str">
        <f t="array" ref="D647">IF(E647="","",XLOOKUP(E647,selector_02,selector_02_ids,""))</f>
        <v/>
      </c>
      <c r="E647" s="25"/>
      <c r="F647" s="14"/>
      <c r="G647" s="14"/>
      <c r="H647" s="14"/>
      <c r="I647" s="14"/>
      <c r="J647" s="14"/>
      <c r="K647" s="14"/>
      <c r="L647" s="23" t="str">
        <f t="array" ref="L647">IF(M647="","",XLOOKUP(M647,selector_18,selector_18_ids,""))</f>
        <v/>
      </c>
      <c r="M647" s="25"/>
      <c r="N647" s="23" t="str">
        <f t="array" ref="N647">IF(O647="","",XLOOKUP(O647,selector_07,selector_07_ids,""))</f>
        <v/>
      </c>
      <c r="O647" s="25"/>
      <c r="P647" s="14"/>
      <c r="Q647" s="14"/>
      <c r="R647" s="23" t="str">
        <f t="array" ref="R647">IF(S647="","",XLOOKUP(S647,selector_04,selector_04_ids,""))</f>
        <v/>
      </c>
      <c r="S647" s="25"/>
      <c r="T647" s="14"/>
      <c r="U647" s="27"/>
      <c r="V647" s="14"/>
    </row>
    <row r="648">
      <c r="A648" s="14"/>
      <c r="B648" s="23" t="str">
        <f>IF($A648="","",'Система'!$B$4)</f>
        <v/>
      </c>
      <c r="C648" s="14"/>
      <c r="D648" s="23" t="str">
        <f t="array" ref="D648">IF(E648="","",XLOOKUP(E648,selector_02,selector_02_ids,""))</f>
        <v/>
      </c>
      <c r="E648" s="25"/>
      <c r="F648" s="14"/>
      <c r="G648" s="14"/>
      <c r="H648" s="14"/>
      <c r="I648" s="14"/>
      <c r="J648" s="14"/>
      <c r="K648" s="14"/>
      <c r="L648" s="23" t="str">
        <f t="array" ref="L648">IF(M648="","",XLOOKUP(M648,selector_18,selector_18_ids,""))</f>
        <v/>
      </c>
      <c r="M648" s="25"/>
      <c r="N648" s="23" t="str">
        <f t="array" ref="N648">IF(O648="","",XLOOKUP(O648,selector_07,selector_07_ids,""))</f>
        <v/>
      </c>
      <c r="O648" s="25"/>
      <c r="P648" s="14"/>
      <c r="Q648" s="14"/>
      <c r="R648" s="23" t="str">
        <f t="array" ref="R648">IF(S648="","",XLOOKUP(S648,selector_04,selector_04_ids,""))</f>
        <v/>
      </c>
      <c r="S648" s="25"/>
      <c r="T648" s="14"/>
      <c r="U648" s="27"/>
      <c r="V648" s="14"/>
    </row>
    <row r="649">
      <c r="A649" s="14"/>
      <c r="B649" s="23" t="str">
        <f>IF($A649="","",'Система'!$B$4)</f>
        <v/>
      </c>
      <c r="C649" s="14"/>
      <c r="D649" s="23" t="str">
        <f t="array" ref="D649">IF(E649="","",XLOOKUP(E649,selector_02,selector_02_ids,""))</f>
        <v/>
      </c>
      <c r="E649" s="25"/>
      <c r="F649" s="14"/>
      <c r="G649" s="14"/>
      <c r="H649" s="14"/>
      <c r="I649" s="14"/>
      <c r="J649" s="14"/>
      <c r="K649" s="14"/>
      <c r="L649" s="23" t="str">
        <f t="array" ref="L649">IF(M649="","",XLOOKUP(M649,selector_18,selector_18_ids,""))</f>
        <v/>
      </c>
      <c r="M649" s="25"/>
      <c r="N649" s="23" t="str">
        <f t="array" ref="N649">IF(O649="","",XLOOKUP(O649,selector_07,selector_07_ids,""))</f>
        <v/>
      </c>
      <c r="O649" s="25"/>
      <c r="P649" s="14"/>
      <c r="Q649" s="14"/>
      <c r="R649" s="23" t="str">
        <f t="array" ref="R649">IF(S649="","",XLOOKUP(S649,selector_04,selector_04_ids,""))</f>
        <v/>
      </c>
      <c r="S649" s="25"/>
      <c r="T649" s="14"/>
      <c r="U649" s="27"/>
      <c r="V649" s="14"/>
    </row>
    <row r="650">
      <c r="A650" s="14"/>
      <c r="B650" s="23" t="str">
        <f>IF($A650="","",'Система'!$B$4)</f>
        <v/>
      </c>
      <c r="C650" s="14"/>
      <c r="D650" s="23" t="str">
        <f t="array" ref="D650">IF(E650="","",XLOOKUP(E650,selector_02,selector_02_ids,""))</f>
        <v/>
      </c>
      <c r="E650" s="25"/>
      <c r="F650" s="14"/>
      <c r="G650" s="14"/>
      <c r="H650" s="14"/>
      <c r="I650" s="14"/>
      <c r="J650" s="14"/>
      <c r="K650" s="14"/>
      <c r="L650" s="23" t="str">
        <f t="array" ref="L650">IF(M650="","",XLOOKUP(M650,selector_18,selector_18_ids,""))</f>
        <v/>
      </c>
      <c r="M650" s="25"/>
      <c r="N650" s="23" t="str">
        <f t="array" ref="N650">IF(O650="","",XLOOKUP(O650,selector_07,selector_07_ids,""))</f>
        <v/>
      </c>
      <c r="O650" s="25"/>
      <c r="P650" s="14"/>
      <c r="Q650" s="14"/>
      <c r="R650" s="23" t="str">
        <f t="array" ref="R650">IF(S650="","",XLOOKUP(S650,selector_04,selector_04_ids,""))</f>
        <v/>
      </c>
      <c r="S650" s="25"/>
      <c r="T650" s="14"/>
      <c r="U650" s="27"/>
      <c r="V650" s="14"/>
    </row>
    <row r="651">
      <c r="A651" s="14"/>
      <c r="B651" s="23" t="str">
        <f>IF($A651="","",'Система'!$B$4)</f>
        <v/>
      </c>
      <c r="C651" s="14"/>
      <c r="D651" s="23" t="str">
        <f t="array" ref="D651">IF(E651="","",XLOOKUP(E651,selector_02,selector_02_ids,""))</f>
        <v/>
      </c>
      <c r="E651" s="25"/>
      <c r="F651" s="14"/>
      <c r="G651" s="14"/>
      <c r="H651" s="14"/>
      <c r="I651" s="14"/>
      <c r="J651" s="14"/>
      <c r="K651" s="14"/>
      <c r="L651" s="23" t="str">
        <f t="array" ref="L651">IF(M651="","",XLOOKUP(M651,selector_18,selector_18_ids,""))</f>
        <v/>
      </c>
      <c r="M651" s="25"/>
      <c r="N651" s="23" t="str">
        <f t="array" ref="N651">IF(O651="","",XLOOKUP(O651,selector_07,selector_07_ids,""))</f>
        <v/>
      </c>
      <c r="O651" s="25"/>
      <c r="P651" s="14"/>
      <c r="Q651" s="14"/>
      <c r="R651" s="23" t="str">
        <f t="array" ref="R651">IF(S651="","",XLOOKUP(S651,selector_04,selector_04_ids,""))</f>
        <v/>
      </c>
      <c r="S651" s="25"/>
      <c r="T651" s="14"/>
      <c r="U651" s="27"/>
      <c r="V651" s="14"/>
    </row>
    <row r="652">
      <c r="A652" s="14"/>
      <c r="B652" s="23" t="str">
        <f>IF($A652="","",'Система'!$B$4)</f>
        <v/>
      </c>
      <c r="C652" s="14"/>
      <c r="D652" s="23" t="str">
        <f t="array" ref="D652">IF(E652="","",XLOOKUP(E652,selector_02,selector_02_ids,""))</f>
        <v/>
      </c>
      <c r="E652" s="25"/>
      <c r="F652" s="14"/>
      <c r="G652" s="14"/>
      <c r="H652" s="14"/>
      <c r="I652" s="14"/>
      <c r="J652" s="14"/>
      <c r="K652" s="14"/>
      <c r="L652" s="23" t="str">
        <f t="array" ref="L652">IF(M652="","",XLOOKUP(M652,selector_18,selector_18_ids,""))</f>
        <v/>
      </c>
      <c r="M652" s="25"/>
      <c r="N652" s="23" t="str">
        <f t="array" ref="N652">IF(O652="","",XLOOKUP(O652,selector_07,selector_07_ids,""))</f>
        <v/>
      </c>
      <c r="O652" s="25"/>
      <c r="P652" s="14"/>
      <c r="Q652" s="14"/>
      <c r="R652" s="23" t="str">
        <f t="array" ref="R652">IF(S652="","",XLOOKUP(S652,selector_04,selector_04_ids,""))</f>
        <v/>
      </c>
      <c r="S652" s="25"/>
      <c r="T652" s="14"/>
      <c r="U652" s="27"/>
      <c r="V652" s="14"/>
    </row>
    <row r="653">
      <c r="A653" s="14"/>
      <c r="B653" s="23" t="str">
        <f>IF($A653="","",'Система'!$B$4)</f>
        <v/>
      </c>
      <c r="C653" s="14"/>
      <c r="D653" s="23" t="str">
        <f t="array" ref="D653">IF(E653="","",XLOOKUP(E653,selector_02,selector_02_ids,""))</f>
        <v/>
      </c>
      <c r="E653" s="25"/>
      <c r="F653" s="14"/>
      <c r="G653" s="14"/>
      <c r="H653" s="14"/>
      <c r="I653" s="14"/>
      <c r="J653" s="14"/>
      <c r="K653" s="14"/>
      <c r="L653" s="23" t="str">
        <f t="array" ref="L653">IF(M653="","",XLOOKUP(M653,selector_18,selector_18_ids,""))</f>
        <v/>
      </c>
      <c r="M653" s="25"/>
      <c r="N653" s="23" t="str">
        <f t="array" ref="N653">IF(O653="","",XLOOKUP(O653,selector_07,selector_07_ids,""))</f>
        <v/>
      </c>
      <c r="O653" s="25"/>
      <c r="P653" s="14"/>
      <c r="Q653" s="14"/>
      <c r="R653" s="23" t="str">
        <f t="array" ref="R653">IF(S653="","",XLOOKUP(S653,selector_04,selector_04_ids,""))</f>
        <v/>
      </c>
      <c r="S653" s="25"/>
      <c r="T653" s="14"/>
      <c r="U653" s="27"/>
      <c r="V653" s="14"/>
    </row>
    <row r="654">
      <c r="A654" s="14"/>
      <c r="B654" s="23" t="str">
        <f>IF($A654="","",'Система'!$B$4)</f>
        <v/>
      </c>
      <c r="C654" s="14"/>
      <c r="D654" s="23" t="str">
        <f t="array" ref="D654">IF(E654="","",XLOOKUP(E654,selector_02,selector_02_ids,""))</f>
        <v/>
      </c>
      <c r="E654" s="25"/>
      <c r="F654" s="14"/>
      <c r="G654" s="14"/>
      <c r="H654" s="14"/>
      <c r="I654" s="14"/>
      <c r="J654" s="14"/>
      <c r="K654" s="14"/>
      <c r="L654" s="23" t="str">
        <f t="array" ref="L654">IF(M654="","",XLOOKUP(M654,selector_18,selector_18_ids,""))</f>
        <v/>
      </c>
      <c r="M654" s="25"/>
      <c r="N654" s="23" t="str">
        <f t="array" ref="N654">IF(O654="","",XLOOKUP(O654,selector_07,selector_07_ids,""))</f>
        <v/>
      </c>
      <c r="O654" s="25"/>
      <c r="P654" s="14"/>
      <c r="Q654" s="14"/>
      <c r="R654" s="23" t="str">
        <f t="array" ref="R654">IF(S654="","",XLOOKUP(S654,selector_04,selector_04_ids,""))</f>
        <v/>
      </c>
      <c r="S654" s="25"/>
      <c r="T654" s="14"/>
      <c r="U654" s="27"/>
      <c r="V654" s="14"/>
    </row>
    <row r="655">
      <c r="A655" s="14"/>
      <c r="B655" s="23" t="str">
        <f>IF($A655="","",'Система'!$B$4)</f>
        <v/>
      </c>
      <c r="C655" s="14"/>
      <c r="D655" s="23" t="str">
        <f t="array" ref="D655">IF(E655="","",XLOOKUP(E655,selector_02,selector_02_ids,""))</f>
        <v/>
      </c>
      <c r="E655" s="25"/>
      <c r="F655" s="14"/>
      <c r="G655" s="14"/>
      <c r="H655" s="14"/>
      <c r="I655" s="14"/>
      <c r="J655" s="14"/>
      <c r="K655" s="14"/>
      <c r="L655" s="23" t="str">
        <f t="array" ref="L655">IF(M655="","",XLOOKUP(M655,selector_18,selector_18_ids,""))</f>
        <v/>
      </c>
      <c r="M655" s="25"/>
      <c r="N655" s="23" t="str">
        <f t="array" ref="N655">IF(O655="","",XLOOKUP(O655,selector_07,selector_07_ids,""))</f>
        <v/>
      </c>
      <c r="O655" s="25"/>
      <c r="P655" s="14"/>
      <c r="Q655" s="14"/>
      <c r="R655" s="23" t="str">
        <f t="array" ref="R655">IF(S655="","",XLOOKUP(S655,selector_04,selector_04_ids,""))</f>
        <v/>
      </c>
      <c r="S655" s="25"/>
      <c r="T655" s="14"/>
      <c r="U655" s="27"/>
      <c r="V655" s="14"/>
    </row>
    <row r="656">
      <c r="A656" s="14"/>
      <c r="B656" s="23" t="str">
        <f>IF($A656="","",'Система'!$B$4)</f>
        <v/>
      </c>
      <c r="C656" s="14"/>
      <c r="D656" s="23" t="str">
        <f t="array" ref="D656">IF(E656="","",XLOOKUP(E656,selector_02,selector_02_ids,""))</f>
        <v/>
      </c>
      <c r="E656" s="25"/>
      <c r="F656" s="14"/>
      <c r="G656" s="14"/>
      <c r="H656" s="14"/>
      <c r="I656" s="14"/>
      <c r="J656" s="14"/>
      <c r="K656" s="14"/>
      <c r="L656" s="23" t="str">
        <f t="array" ref="L656">IF(M656="","",XLOOKUP(M656,selector_18,selector_18_ids,""))</f>
        <v/>
      </c>
      <c r="M656" s="25"/>
      <c r="N656" s="23" t="str">
        <f t="array" ref="N656">IF(O656="","",XLOOKUP(O656,selector_07,selector_07_ids,""))</f>
        <v/>
      </c>
      <c r="O656" s="25"/>
      <c r="P656" s="14"/>
      <c r="Q656" s="14"/>
      <c r="R656" s="23" t="str">
        <f t="array" ref="R656">IF(S656="","",XLOOKUP(S656,selector_04,selector_04_ids,""))</f>
        <v/>
      </c>
      <c r="S656" s="25"/>
      <c r="T656" s="14"/>
      <c r="U656" s="27"/>
      <c r="V656" s="14"/>
    </row>
    <row r="657">
      <c r="A657" s="14"/>
      <c r="B657" s="23" t="str">
        <f>IF($A657="","",'Система'!$B$4)</f>
        <v/>
      </c>
      <c r="C657" s="14"/>
      <c r="D657" s="23" t="str">
        <f t="array" ref="D657">IF(E657="","",XLOOKUP(E657,selector_02,selector_02_ids,""))</f>
        <v/>
      </c>
      <c r="E657" s="25"/>
      <c r="F657" s="14"/>
      <c r="G657" s="14"/>
      <c r="H657" s="14"/>
      <c r="I657" s="14"/>
      <c r="J657" s="14"/>
      <c r="K657" s="14"/>
      <c r="L657" s="23" t="str">
        <f t="array" ref="L657">IF(M657="","",XLOOKUP(M657,selector_18,selector_18_ids,""))</f>
        <v/>
      </c>
      <c r="M657" s="25"/>
      <c r="N657" s="23" t="str">
        <f t="array" ref="N657">IF(O657="","",XLOOKUP(O657,selector_07,selector_07_ids,""))</f>
        <v/>
      </c>
      <c r="O657" s="25"/>
      <c r="P657" s="14"/>
      <c r="Q657" s="14"/>
      <c r="R657" s="23" t="str">
        <f t="array" ref="R657">IF(S657="","",XLOOKUP(S657,selector_04,selector_04_ids,""))</f>
        <v/>
      </c>
      <c r="S657" s="25"/>
      <c r="T657" s="14"/>
      <c r="U657" s="27"/>
      <c r="V657" s="14"/>
    </row>
    <row r="658">
      <c r="A658" s="14"/>
      <c r="B658" s="23" t="str">
        <f>IF($A658="","",'Система'!$B$4)</f>
        <v/>
      </c>
      <c r="C658" s="14"/>
      <c r="D658" s="23" t="str">
        <f t="array" ref="D658">IF(E658="","",XLOOKUP(E658,selector_02,selector_02_ids,""))</f>
        <v/>
      </c>
      <c r="E658" s="25"/>
      <c r="F658" s="14"/>
      <c r="G658" s="14"/>
      <c r="H658" s="14"/>
      <c r="I658" s="14"/>
      <c r="J658" s="14"/>
      <c r="K658" s="14"/>
      <c r="L658" s="23" t="str">
        <f t="array" ref="L658">IF(M658="","",XLOOKUP(M658,selector_18,selector_18_ids,""))</f>
        <v/>
      </c>
      <c r="M658" s="25"/>
      <c r="N658" s="23" t="str">
        <f t="array" ref="N658">IF(O658="","",XLOOKUP(O658,selector_07,selector_07_ids,""))</f>
        <v/>
      </c>
      <c r="O658" s="25"/>
      <c r="P658" s="14"/>
      <c r="Q658" s="14"/>
      <c r="R658" s="23" t="str">
        <f t="array" ref="R658">IF(S658="","",XLOOKUP(S658,selector_04,selector_04_ids,""))</f>
        <v/>
      </c>
      <c r="S658" s="25"/>
      <c r="T658" s="14"/>
      <c r="U658" s="27"/>
      <c r="V658" s="14"/>
    </row>
    <row r="659">
      <c r="A659" s="14"/>
      <c r="B659" s="23" t="str">
        <f>IF($A659="","",'Система'!$B$4)</f>
        <v/>
      </c>
      <c r="C659" s="14"/>
      <c r="D659" s="23" t="str">
        <f t="array" ref="D659">IF(E659="","",XLOOKUP(E659,selector_02,selector_02_ids,""))</f>
        <v/>
      </c>
      <c r="E659" s="25"/>
      <c r="F659" s="14"/>
      <c r="G659" s="14"/>
      <c r="H659" s="14"/>
      <c r="I659" s="14"/>
      <c r="J659" s="14"/>
      <c r="K659" s="14"/>
      <c r="L659" s="23" t="str">
        <f t="array" ref="L659">IF(M659="","",XLOOKUP(M659,selector_18,selector_18_ids,""))</f>
        <v/>
      </c>
      <c r="M659" s="25"/>
      <c r="N659" s="23" t="str">
        <f t="array" ref="N659">IF(O659="","",XLOOKUP(O659,selector_07,selector_07_ids,""))</f>
        <v/>
      </c>
      <c r="O659" s="25"/>
      <c r="P659" s="14"/>
      <c r="Q659" s="14"/>
      <c r="R659" s="23" t="str">
        <f t="array" ref="R659">IF(S659="","",XLOOKUP(S659,selector_04,selector_04_ids,""))</f>
        <v/>
      </c>
      <c r="S659" s="25"/>
      <c r="T659" s="14"/>
      <c r="U659" s="27"/>
      <c r="V659" s="14"/>
    </row>
    <row r="660">
      <c r="A660" s="14"/>
      <c r="B660" s="23" t="str">
        <f>IF($A660="","",'Система'!$B$4)</f>
        <v/>
      </c>
      <c r="C660" s="14"/>
      <c r="D660" s="23" t="str">
        <f t="array" ref="D660">IF(E660="","",XLOOKUP(E660,selector_02,selector_02_ids,""))</f>
        <v/>
      </c>
      <c r="E660" s="25"/>
      <c r="F660" s="14"/>
      <c r="G660" s="14"/>
      <c r="H660" s="14"/>
      <c r="I660" s="14"/>
      <c r="J660" s="14"/>
      <c r="K660" s="14"/>
      <c r="L660" s="23" t="str">
        <f t="array" ref="L660">IF(M660="","",XLOOKUP(M660,selector_18,selector_18_ids,""))</f>
        <v/>
      </c>
      <c r="M660" s="25"/>
      <c r="N660" s="23" t="str">
        <f t="array" ref="N660">IF(O660="","",XLOOKUP(O660,selector_07,selector_07_ids,""))</f>
        <v/>
      </c>
      <c r="O660" s="25"/>
      <c r="P660" s="14"/>
      <c r="Q660" s="14"/>
      <c r="R660" s="23" t="str">
        <f t="array" ref="R660">IF(S660="","",XLOOKUP(S660,selector_04,selector_04_ids,""))</f>
        <v/>
      </c>
      <c r="S660" s="25"/>
      <c r="T660" s="14"/>
      <c r="U660" s="27"/>
      <c r="V660" s="14"/>
    </row>
    <row r="661">
      <c r="A661" s="14"/>
      <c r="B661" s="23" t="str">
        <f>IF($A661="","",'Система'!$B$4)</f>
        <v/>
      </c>
      <c r="C661" s="14"/>
      <c r="D661" s="23" t="str">
        <f t="array" ref="D661">IF(E661="","",XLOOKUP(E661,selector_02,selector_02_ids,""))</f>
        <v/>
      </c>
      <c r="E661" s="25"/>
      <c r="F661" s="14"/>
      <c r="G661" s="14"/>
      <c r="H661" s="14"/>
      <c r="I661" s="14"/>
      <c r="J661" s="14"/>
      <c r="K661" s="14"/>
      <c r="L661" s="23" t="str">
        <f t="array" ref="L661">IF(M661="","",XLOOKUP(M661,selector_18,selector_18_ids,""))</f>
        <v/>
      </c>
      <c r="M661" s="25"/>
      <c r="N661" s="23" t="str">
        <f t="array" ref="N661">IF(O661="","",XLOOKUP(O661,selector_07,selector_07_ids,""))</f>
        <v/>
      </c>
      <c r="O661" s="25"/>
      <c r="P661" s="14"/>
      <c r="Q661" s="14"/>
      <c r="R661" s="23" t="str">
        <f t="array" ref="R661">IF(S661="","",XLOOKUP(S661,selector_04,selector_04_ids,""))</f>
        <v/>
      </c>
      <c r="S661" s="25"/>
      <c r="T661" s="14"/>
      <c r="U661" s="27"/>
      <c r="V661" s="14"/>
    </row>
    <row r="662">
      <c r="A662" s="14"/>
      <c r="B662" s="23" t="str">
        <f>IF($A662="","",'Система'!$B$4)</f>
        <v/>
      </c>
      <c r="C662" s="14"/>
      <c r="D662" s="23" t="str">
        <f t="array" ref="D662">IF(E662="","",XLOOKUP(E662,selector_02,selector_02_ids,""))</f>
        <v/>
      </c>
      <c r="E662" s="25"/>
      <c r="F662" s="14"/>
      <c r="G662" s="14"/>
      <c r="H662" s="14"/>
      <c r="I662" s="14"/>
      <c r="J662" s="14"/>
      <c r="K662" s="14"/>
      <c r="L662" s="23" t="str">
        <f t="array" ref="L662">IF(M662="","",XLOOKUP(M662,selector_18,selector_18_ids,""))</f>
        <v/>
      </c>
      <c r="M662" s="25"/>
      <c r="N662" s="23" t="str">
        <f t="array" ref="N662">IF(O662="","",XLOOKUP(O662,selector_07,selector_07_ids,""))</f>
        <v/>
      </c>
      <c r="O662" s="25"/>
      <c r="P662" s="14"/>
      <c r="Q662" s="14"/>
      <c r="R662" s="23" t="str">
        <f t="array" ref="R662">IF(S662="","",XLOOKUP(S662,selector_04,selector_04_ids,""))</f>
        <v/>
      </c>
      <c r="S662" s="25"/>
      <c r="T662" s="14"/>
      <c r="U662" s="27"/>
      <c r="V662" s="14"/>
    </row>
    <row r="663">
      <c r="A663" s="14"/>
      <c r="B663" s="23" t="str">
        <f>IF($A663="","",'Система'!$B$4)</f>
        <v/>
      </c>
      <c r="C663" s="14"/>
      <c r="D663" s="23" t="str">
        <f t="array" ref="D663">IF(E663="","",XLOOKUP(E663,selector_02,selector_02_ids,""))</f>
        <v/>
      </c>
      <c r="E663" s="25"/>
      <c r="F663" s="14"/>
      <c r="G663" s="14"/>
      <c r="H663" s="14"/>
      <c r="I663" s="14"/>
      <c r="J663" s="14"/>
      <c r="K663" s="14"/>
      <c r="L663" s="23" t="str">
        <f t="array" ref="L663">IF(M663="","",XLOOKUP(M663,selector_18,selector_18_ids,""))</f>
        <v/>
      </c>
      <c r="M663" s="25"/>
      <c r="N663" s="23" t="str">
        <f t="array" ref="N663">IF(O663="","",XLOOKUP(O663,selector_07,selector_07_ids,""))</f>
        <v/>
      </c>
      <c r="O663" s="25"/>
      <c r="P663" s="14"/>
      <c r="Q663" s="14"/>
      <c r="R663" s="23" t="str">
        <f t="array" ref="R663">IF(S663="","",XLOOKUP(S663,selector_04,selector_04_ids,""))</f>
        <v/>
      </c>
      <c r="S663" s="25"/>
      <c r="T663" s="14"/>
      <c r="U663" s="27"/>
      <c r="V663" s="14"/>
    </row>
    <row r="664">
      <c r="A664" s="14"/>
      <c r="B664" s="23" t="str">
        <f>IF($A664="","",'Система'!$B$4)</f>
        <v/>
      </c>
      <c r="C664" s="14"/>
      <c r="D664" s="23" t="str">
        <f t="array" ref="D664">IF(E664="","",XLOOKUP(E664,selector_02,selector_02_ids,""))</f>
        <v/>
      </c>
      <c r="E664" s="25"/>
      <c r="F664" s="14"/>
      <c r="G664" s="14"/>
      <c r="H664" s="14"/>
      <c r="I664" s="14"/>
      <c r="J664" s="14"/>
      <c r="K664" s="14"/>
      <c r="L664" s="23" t="str">
        <f t="array" ref="L664">IF(M664="","",XLOOKUP(M664,selector_18,selector_18_ids,""))</f>
        <v/>
      </c>
      <c r="M664" s="25"/>
      <c r="N664" s="23" t="str">
        <f t="array" ref="N664">IF(O664="","",XLOOKUP(O664,selector_07,selector_07_ids,""))</f>
        <v/>
      </c>
      <c r="O664" s="25"/>
      <c r="P664" s="14"/>
      <c r="Q664" s="14"/>
      <c r="R664" s="23" t="str">
        <f t="array" ref="R664">IF(S664="","",XLOOKUP(S664,selector_04,selector_04_ids,""))</f>
        <v/>
      </c>
      <c r="S664" s="25"/>
      <c r="T664" s="14"/>
      <c r="U664" s="27"/>
      <c r="V664" s="14"/>
    </row>
    <row r="665">
      <c r="A665" s="14"/>
      <c r="B665" s="23" t="str">
        <f>IF($A665="","",'Система'!$B$4)</f>
        <v/>
      </c>
      <c r="C665" s="14"/>
      <c r="D665" s="23" t="str">
        <f t="array" ref="D665">IF(E665="","",XLOOKUP(E665,selector_02,selector_02_ids,""))</f>
        <v/>
      </c>
      <c r="E665" s="25"/>
      <c r="F665" s="14"/>
      <c r="G665" s="14"/>
      <c r="H665" s="14"/>
      <c r="I665" s="14"/>
      <c r="J665" s="14"/>
      <c r="K665" s="14"/>
      <c r="L665" s="23" t="str">
        <f t="array" ref="L665">IF(M665="","",XLOOKUP(M665,selector_18,selector_18_ids,""))</f>
        <v/>
      </c>
      <c r="M665" s="25"/>
      <c r="N665" s="23" t="str">
        <f t="array" ref="N665">IF(O665="","",XLOOKUP(O665,selector_07,selector_07_ids,""))</f>
        <v/>
      </c>
      <c r="O665" s="25"/>
      <c r="P665" s="14"/>
      <c r="Q665" s="14"/>
      <c r="R665" s="23" t="str">
        <f t="array" ref="R665">IF(S665="","",XLOOKUP(S665,selector_04,selector_04_ids,""))</f>
        <v/>
      </c>
      <c r="S665" s="25"/>
      <c r="T665" s="14"/>
      <c r="U665" s="27"/>
      <c r="V665" s="14"/>
    </row>
    <row r="666">
      <c r="A666" s="14"/>
      <c r="B666" s="23" t="str">
        <f>IF($A666="","",'Система'!$B$4)</f>
        <v/>
      </c>
      <c r="C666" s="14"/>
      <c r="D666" s="23" t="str">
        <f t="array" ref="D666">IF(E666="","",XLOOKUP(E666,selector_02,selector_02_ids,""))</f>
        <v/>
      </c>
      <c r="E666" s="25"/>
      <c r="F666" s="14"/>
      <c r="G666" s="14"/>
      <c r="H666" s="14"/>
      <c r="I666" s="14"/>
      <c r="J666" s="14"/>
      <c r="K666" s="14"/>
      <c r="L666" s="23" t="str">
        <f t="array" ref="L666">IF(M666="","",XLOOKUP(M666,selector_18,selector_18_ids,""))</f>
        <v/>
      </c>
      <c r="M666" s="25"/>
      <c r="N666" s="23" t="str">
        <f t="array" ref="N666">IF(O666="","",XLOOKUP(O666,selector_07,selector_07_ids,""))</f>
        <v/>
      </c>
      <c r="O666" s="25"/>
      <c r="P666" s="14"/>
      <c r="Q666" s="14"/>
      <c r="R666" s="23" t="str">
        <f t="array" ref="R666">IF(S666="","",XLOOKUP(S666,selector_04,selector_04_ids,""))</f>
        <v/>
      </c>
      <c r="S666" s="25"/>
      <c r="T666" s="14"/>
      <c r="U666" s="27"/>
      <c r="V666" s="14"/>
    </row>
    <row r="667">
      <c r="A667" s="14"/>
      <c r="B667" s="23" t="str">
        <f>IF($A667="","",'Система'!$B$4)</f>
        <v/>
      </c>
      <c r="C667" s="14"/>
      <c r="D667" s="23" t="str">
        <f t="array" ref="D667">IF(E667="","",XLOOKUP(E667,selector_02,selector_02_ids,""))</f>
        <v/>
      </c>
      <c r="E667" s="25"/>
      <c r="F667" s="14"/>
      <c r="G667" s="14"/>
      <c r="H667" s="14"/>
      <c r="I667" s="14"/>
      <c r="J667" s="14"/>
      <c r="K667" s="14"/>
      <c r="L667" s="23" t="str">
        <f t="array" ref="L667">IF(M667="","",XLOOKUP(M667,selector_18,selector_18_ids,""))</f>
        <v/>
      </c>
      <c r="M667" s="25"/>
      <c r="N667" s="23" t="str">
        <f t="array" ref="N667">IF(O667="","",XLOOKUP(O667,selector_07,selector_07_ids,""))</f>
        <v/>
      </c>
      <c r="O667" s="25"/>
      <c r="P667" s="14"/>
      <c r="Q667" s="14"/>
      <c r="R667" s="23" t="str">
        <f t="array" ref="R667">IF(S667="","",XLOOKUP(S667,selector_04,selector_04_ids,""))</f>
        <v/>
      </c>
      <c r="S667" s="25"/>
      <c r="T667" s="14"/>
      <c r="U667" s="27"/>
      <c r="V667" s="14"/>
    </row>
    <row r="668">
      <c r="A668" s="14"/>
      <c r="B668" s="23" t="str">
        <f>IF($A668="","",'Система'!$B$4)</f>
        <v/>
      </c>
      <c r="C668" s="14"/>
      <c r="D668" s="23" t="str">
        <f t="array" ref="D668">IF(E668="","",XLOOKUP(E668,selector_02,selector_02_ids,""))</f>
        <v/>
      </c>
      <c r="E668" s="25"/>
      <c r="F668" s="14"/>
      <c r="G668" s="14"/>
      <c r="H668" s="14"/>
      <c r="I668" s="14"/>
      <c r="J668" s="14"/>
      <c r="K668" s="14"/>
      <c r="L668" s="23" t="str">
        <f t="array" ref="L668">IF(M668="","",XLOOKUP(M668,selector_18,selector_18_ids,""))</f>
        <v/>
      </c>
      <c r="M668" s="25"/>
      <c r="N668" s="23" t="str">
        <f t="array" ref="N668">IF(O668="","",XLOOKUP(O668,selector_07,selector_07_ids,""))</f>
        <v/>
      </c>
      <c r="O668" s="25"/>
      <c r="P668" s="14"/>
      <c r="Q668" s="14"/>
      <c r="R668" s="23" t="str">
        <f t="array" ref="R668">IF(S668="","",XLOOKUP(S668,selector_04,selector_04_ids,""))</f>
        <v/>
      </c>
      <c r="S668" s="25"/>
      <c r="T668" s="14"/>
      <c r="U668" s="27"/>
      <c r="V668" s="14"/>
    </row>
    <row r="669">
      <c r="A669" s="14"/>
      <c r="B669" s="23" t="str">
        <f>IF($A669="","",'Система'!$B$4)</f>
        <v/>
      </c>
      <c r="C669" s="14"/>
      <c r="D669" s="23" t="str">
        <f t="array" ref="D669">IF(E669="","",XLOOKUP(E669,selector_02,selector_02_ids,""))</f>
        <v/>
      </c>
      <c r="E669" s="25"/>
      <c r="F669" s="14"/>
      <c r="G669" s="14"/>
      <c r="H669" s="14"/>
      <c r="I669" s="14"/>
      <c r="J669" s="14"/>
      <c r="K669" s="14"/>
      <c r="L669" s="23" t="str">
        <f t="array" ref="L669">IF(M669="","",XLOOKUP(M669,selector_18,selector_18_ids,""))</f>
        <v/>
      </c>
      <c r="M669" s="25"/>
      <c r="N669" s="23" t="str">
        <f t="array" ref="N669">IF(O669="","",XLOOKUP(O669,selector_07,selector_07_ids,""))</f>
        <v/>
      </c>
      <c r="O669" s="25"/>
      <c r="P669" s="14"/>
      <c r="Q669" s="14"/>
      <c r="R669" s="23" t="str">
        <f t="array" ref="R669">IF(S669="","",XLOOKUP(S669,selector_04,selector_04_ids,""))</f>
        <v/>
      </c>
      <c r="S669" s="25"/>
      <c r="T669" s="14"/>
      <c r="U669" s="27"/>
      <c r="V669" s="14"/>
    </row>
    <row r="670">
      <c r="A670" s="14"/>
      <c r="B670" s="23" t="str">
        <f>IF($A670="","",'Система'!$B$4)</f>
        <v/>
      </c>
      <c r="C670" s="14"/>
      <c r="D670" s="23" t="str">
        <f t="array" ref="D670">IF(E670="","",XLOOKUP(E670,selector_02,selector_02_ids,""))</f>
        <v/>
      </c>
      <c r="E670" s="25"/>
      <c r="F670" s="14"/>
      <c r="G670" s="14"/>
      <c r="H670" s="14"/>
      <c r="I670" s="14"/>
      <c r="J670" s="14"/>
      <c r="K670" s="14"/>
      <c r="L670" s="23" t="str">
        <f t="array" ref="L670">IF(M670="","",XLOOKUP(M670,selector_18,selector_18_ids,""))</f>
        <v/>
      </c>
      <c r="M670" s="25"/>
      <c r="N670" s="23" t="str">
        <f t="array" ref="N670">IF(O670="","",XLOOKUP(O670,selector_07,selector_07_ids,""))</f>
        <v/>
      </c>
      <c r="O670" s="25"/>
      <c r="P670" s="14"/>
      <c r="Q670" s="14"/>
      <c r="R670" s="23" t="str">
        <f t="array" ref="R670">IF(S670="","",XLOOKUP(S670,selector_04,selector_04_ids,""))</f>
        <v/>
      </c>
      <c r="S670" s="25"/>
      <c r="T670" s="14"/>
      <c r="U670" s="27"/>
      <c r="V670" s="14"/>
    </row>
    <row r="671">
      <c r="A671" s="14"/>
      <c r="B671" s="23" t="str">
        <f>IF($A671="","",'Система'!$B$4)</f>
        <v/>
      </c>
      <c r="C671" s="14"/>
      <c r="D671" s="23" t="str">
        <f t="array" ref="D671">IF(E671="","",XLOOKUP(E671,selector_02,selector_02_ids,""))</f>
        <v/>
      </c>
      <c r="E671" s="25"/>
      <c r="F671" s="14"/>
      <c r="G671" s="14"/>
      <c r="H671" s="14"/>
      <c r="I671" s="14"/>
      <c r="J671" s="14"/>
      <c r="K671" s="14"/>
      <c r="L671" s="23" t="str">
        <f t="array" ref="L671">IF(M671="","",XLOOKUP(M671,selector_18,selector_18_ids,""))</f>
        <v/>
      </c>
      <c r="M671" s="25"/>
      <c r="N671" s="23" t="str">
        <f t="array" ref="N671">IF(O671="","",XLOOKUP(O671,selector_07,selector_07_ids,""))</f>
        <v/>
      </c>
      <c r="O671" s="25"/>
      <c r="P671" s="14"/>
      <c r="Q671" s="14"/>
      <c r="R671" s="23" t="str">
        <f t="array" ref="R671">IF(S671="","",XLOOKUP(S671,selector_04,selector_04_ids,""))</f>
        <v/>
      </c>
      <c r="S671" s="25"/>
      <c r="T671" s="14"/>
      <c r="U671" s="27"/>
      <c r="V671" s="14"/>
    </row>
    <row r="672">
      <c r="A672" s="14"/>
      <c r="B672" s="23" t="str">
        <f>IF($A672="","",'Система'!$B$4)</f>
        <v/>
      </c>
      <c r="C672" s="14"/>
      <c r="D672" s="23" t="str">
        <f t="array" ref="D672">IF(E672="","",XLOOKUP(E672,selector_02,selector_02_ids,""))</f>
        <v/>
      </c>
      <c r="E672" s="25"/>
      <c r="F672" s="14"/>
      <c r="G672" s="14"/>
      <c r="H672" s="14"/>
      <c r="I672" s="14"/>
      <c r="J672" s="14"/>
      <c r="K672" s="14"/>
      <c r="L672" s="23" t="str">
        <f t="array" ref="L672">IF(M672="","",XLOOKUP(M672,selector_18,selector_18_ids,""))</f>
        <v/>
      </c>
      <c r="M672" s="25"/>
      <c r="N672" s="23" t="str">
        <f t="array" ref="N672">IF(O672="","",XLOOKUP(O672,selector_07,selector_07_ids,""))</f>
        <v/>
      </c>
      <c r="O672" s="25"/>
      <c r="P672" s="14"/>
      <c r="Q672" s="14"/>
      <c r="R672" s="23" t="str">
        <f t="array" ref="R672">IF(S672="","",XLOOKUP(S672,selector_04,selector_04_ids,""))</f>
        <v/>
      </c>
      <c r="S672" s="25"/>
      <c r="T672" s="14"/>
      <c r="U672" s="27"/>
      <c r="V672" s="14"/>
    </row>
    <row r="673">
      <c r="A673" s="14"/>
      <c r="B673" s="23" t="str">
        <f>IF($A673="","",'Система'!$B$4)</f>
        <v/>
      </c>
      <c r="C673" s="14"/>
      <c r="D673" s="23" t="str">
        <f t="array" ref="D673">IF(E673="","",XLOOKUP(E673,selector_02,selector_02_ids,""))</f>
        <v/>
      </c>
      <c r="E673" s="25"/>
      <c r="F673" s="14"/>
      <c r="G673" s="14"/>
      <c r="H673" s="14"/>
      <c r="I673" s="14"/>
      <c r="J673" s="14"/>
      <c r="K673" s="14"/>
      <c r="L673" s="23" t="str">
        <f t="array" ref="L673">IF(M673="","",XLOOKUP(M673,selector_18,selector_18_ids,""))</f>
        <v/>
      </c>
      <c r="M673" s="25"/>
      <c r="N673" s="23" t="str">
        <f t="array" ref="N673">IF(O673="","",XLOOKUP(O673,selector_07,selector_07_ids,""))</f>
        <v/>
      </c>
      <c r="O673" s="25"/>
      <c r="P673" s="14"/>
      <c r="Q673" s="14"/>
      <c r="R673" s="23" t="str">
        <f t="array" ref="R673">IF(S673="","",XLOOKUP(S673,selector_04,selector_04_ids,""))</f>
        <v/>
      </c>
      <c r="S673" s="25"/>
      <c r="T673" s="14"/>
      <c r="U673" s="27"/>
      <c r="V673" s="14"/>
    </row>
    <row r="674">
      <c r="A674" s="14"/>
      <c r="B674" s="23" t="str">
        <f>IF($A674="","",'Система'!$B$4)</f>
        <v/>
      </c>
      <c r="C674" s="14"/>
      <c r="D674" s="23" t="str">
        <f t="array" ref="D674">IF(E674="","",XLOOKUP(E674,selector_02,selector_02_ids,""))</f>
        <v/>
      </c>
      <c r="E674" s="25"/>
      <c r="F674" s="14"/>
      <c r="G674" s="14"/>
      <c r="H674" s="14"/>
      <c r="I674" s="14"/>
      <c r="J674" s="14"/>
      <c r="K674" s="14"/>
      <c r="L674" s="23" t="str">
        <f t="array" ref="L674">IF(M674="","",XLOOKUP(M674,selector_18,selector_18_ids,""))</f>
        <v/>
      </c>
      <c r="M674" s="25"/>
      <c r="N674" s="23" t="str">
        <f t="array" ref="N674">IF(O674="","",XLOOKUP(O674,selector_07,selector_07_ids,""))</f>
        <v/>
      </c>
      <c r="O674" s="25"/>
      <c r="P674" s="14"/>
      <c r="Q674" s="14"/>
      <c r="R674" s="23" t="str">
        <f t="array" ref="R674">IF(S674="","",XLOOKUP(S674,selector_04,selector_04_ids,""))</f>
        <v/>
      </c>
      <c r="S674" s="25"/>
      <c r="T674" s="14"/>
      <c r="U674" s="27"/>
      <c r="V674" s="14"/>
    </row>
    <row r="675">
      <c r="A675" s="14"/>
      <c r="B675" s="23" t="str">
        <f>IF($A675="","",'Система'!$B$4)</f>
        <v/>
      </c>
      <c r="C675" s="14"/>
      <c r="D675" s="23" t="str">
        <f t="array" ref="D675">IF(E675="","",XLOOKUP(E675,selector_02,selector_02_ids,""))</f>
        <v/>
      </c>
      <c r="E675" s="25"/>
      <c r="F675" s="14"/>
      <c r="G675" s="14"/>
      <c r="H675" s="14"/>
      <c r="I675" s="14"/>
      <c r="J675" s="14"/>
      <c r="K675" s="14"/>
      <c r="L675" s="23" t="str">
        <f t="array" ref="L675">IF(M675="","",XLOOKUP(M675,selector_18,selector_18_ids,""))</f>
        <v/>
      </c>
      <c r="M675" s="25"/>
      <c r="N675" s="23" t="str">
        <f t="array" ref="N675">IF(O675="","",XLOOKUP(O675,selector_07,selector_07_ids,""))</f>
        <v/>
      </c>
      <c r="O675" s="25"/>
      <c r="P675" s="14"/>
      <c r="Q675" s="14"/>
      <c r="R675" s="23" t="str">
        <f t="array" ref="R675">IF(S675="","",XLOOKUP(S675,selector_04,selector_04_ids,""))</f>
        <v/>
      </c>
      <c r="S675" s="25"/>
      <c r="T675" s="14"/>
      <c r="U675" s="27"/>
      <c r="V675" s="14"/>
    </row>
    <row r="676">
      <c r="A676" s="14"/>
      <c r="B676" s="23" t="str">
        <f>IF($A676="","",'Система'!$B$4)</f>
        <v/>
      </c>
      <c r="C676" s="14"/>
      <c r="D676" s="23" t="str">
        <f t="array" ref="D676">IF(E676="","",XLOOKUP(E676,selector_02,selector_02_ids,""))</f>
        <v/>
      </c>
      <c r="E676" s="25"/>
      <c r="F676" s="14"/>
      <c r="G676" s="14"/>
      <c r="H676" s="14"/>
      <c r="I676" s="14"/>
      <c r="J676" s="14"/>
      <c r="K676" s="14"/>
      <c r="L676" s="23" t="str">
        <f t="array" ref="L676">IF(M676="","",XLOOKUP(M676,selector_18,selector_18_ids,""))</f>
        <v/>
      </c>
      <c r="M676" s="25"/>
      <c r="N676" s="23" t="str">
        <f t="array" ref="N676">IF(O676="","",XLOOKUP(O676,selector_07,selector_07_ids,""))</f>
        <v/>
      </c>
      <c r="O676" s="25"/>
      <c r="P676" s="14"/>
      <c r="Q676" s="14"/>
      <c r="R676" s="23" t="str">
        <f t="array" ref="R676">IF(S676="","",XLOOKUP(S676,selector_04,selector_04_ids,""))</f>
        <v/>
      </c>
      <c r="S676" s="25"/>
      <c r="T676" s="14"/>
      <c r="U676" s="27"/>
      <c r="V676" s="14"/>
    </row>
    <row r="677">
      <c r="A677" s="14"/>
      <c r="B677" s="23" t="str">
        <f>IF($A677="","",'Система'!$B$4)</f>
        <v/>
      </c>
      <c r="C677" s="14"/>
      <c r="D677" s="23" t="str">
        <f t="array" ref="D677">IF(E677="","",XLOOKUP(E677,selector_02,selector_02_ids,""))</f>
        <v/>
      </c>
      <c r="E677" s="25"/>
      <c r="F677" s="14"/>
      <c r="G677" s="14"/>
      <c r="H677" s="14"/>
      <c r="I677" s="14"/>
      <c r="J677" s="14"/>
      <c r="K677" s="14"/>
      <c r="L677" s="23" t="str">
        <f t="array" ref="L677">IF(M677="","",XLOOKUP(M677,selector_18,selector_18_ids,""))</f>
        <v/>
      </c>
      <c r="M677" s="25"/>
      <c r="N677" s="23" t="str">
        <f t="array" ref="N677">IF(O677="","",XLOOKUP(O677,selector_07,selector_07_ids,""))</f>
        <v/>
      </c>
      <c r="O677" s="25"/>
      <c r="P677" s="14"/>
      <c r="Q677" s="14"/>
      <c r="R677" s="23" t="str">
        <f t="array" ref="R677">IF(S677="","",XLOOKUP(S677,selector_04,selector_04_ids,""))</f>
        <v/>
      </c>
      <c r="S677" s="25"/>
      <c r="T677" s="14"/>
      <c r="U677" s="27"/>
      <c r="V677" s="14"/>
    </row>
    <row r="678">
      <c r="A678" s="14"/>
      <c r="B678" s="23" t="str">
        <f>IF($A678="","",'Система'!$B$4)</f>
        <v/>
      </c>
      <c r="C678" s="14"/>
      <c r="D678" s="23" t="str">
        <f t="array" ref="D678">IF(E678="","",XLOOKUP(E678,selector_02,selector_02_ids,""))</f>
        <v/>
      </c>
      <c r="E678" s="25"/>
      <c r="F678" s="14"/>
      <c r="G678" s="14"/>
      <c r="H678" s="14"/>
      <c r="I678" s="14"/>
      <c r="J678" s="14"/>
      <c r="K678" s="14"/>
      <c r="L678" s="23" t="str">
        <f t="array" ref="L678">IF(M678="","",XLOOKUP(M678,selector_18,selector_18_ids,""))</f>
        <v/>
      </c>
      <c r="M678" s="25"/>
      <c r="N678" s="23" t="str">
        <f t="array" ref="N678">IF(O678="","",XLOOKUP(O678,selector_07,selector_07_ids,""))</f>
        <v/>
      </c>
      <c r="O678" s="25"/>
      <c r="P678" s="14"/>
      <c r="Q678" s="14"/>
      <c r="R678" s="23" t="str">
        <f t="array" ref="R678">IF(S678="","",XLOOKUP(S678,selector_04,selector_04_ids,""))</f>
        <v/>
      </c>
      <c r="S678" s="25"/>
      <c r="T678" s="14"/>
      <c r="U678" s="27"/>
      <c r="V678" s="14"/>
    </row>
    <row r="679">
      <c r="A679" s="14"/>
      <c r="B679" s="23" t="str">
        <f>IF($A679="","",'Система'!$B$4)</f>
        <v/>
      </c>
      <c r="C679" s="14"/>
      <c r="D679" s="23" t="str">
        <f t="array" ref="D679">IF(E679="","",XLOOKUP(E679,selector_02,selector_02_ids,""))</f>
        <v/>
      </c>
      <c r="E679" s="25"/>
      <c r="F679" s="14"/>
      <c r="G679" s="14"/>
      <c r="H679" s="14"/>
      <c r="I679" s="14"/>
      <c r="J679" s="14"/>
      <c r="K679" s="14"/>
      <c r="L679" s="23" t="str">
        <f t="array" ref="L679">IF(M679="","",XLOOKUP(M679,selector_18,selector_18_ids,""))</f>
        <v/>
      </c>
      <c r="M679" s="25"/>
      <c r="N679" s="23" t="str">
        <f t="array" ref="N679">IF(O679="","",XLOOKUP(O679,selector_07,selector_07_ids,""))</f>
        <v/>
      </c>
      <c r="O679" s="25"/>
      <c r="P679" s="14"/>
      <c r="Q679" s="14"/>
      <c r="R679" s="23" t="str">
        <f t="array" ref="R679">IF(S679="","",XLOOKUP(S679,selector_04,selector_04_ids,""))</f>
        <v/>
      </c>
      <c r="S679" s="25"/>
      <c r="T679" s="14"/>
      <c r="U679" s="27"/>
      <c r="V679" s="14"/>
    </row>
    <row r="680">
      <c r="A680" s="14"/>
      <c r="B680" s="23" t="str">
        <f>IF($A680="","",'Система'!$B$4)</f>
        <v/>
      </c>
      <c r="C680" s="14"/>
      <c r="D680" s="23" t="str">
        <f t="array" ref="D680">IF(E680="","",XLOOKUP(E680,selector_02,selector_02_ids,""))</f>
        <v/>
      </c>
      <c r="E680" s="25"/>
      <c r="F680" s="14"/>
      <c r="G680" s="14"/>
      <c r="H680" s="14"/>
      <c r="I680" s="14"/>
      <c r="J680" s="14"/>
      <c r="K680" s="14"/>
      <c r="L680" s="23" t="str">
        <f t="array" ref="L680">IF(M680="","",XLOOKUP(M680,selector_18,selector_18_ids,""))</f>
        <v/>
      </c>
      <c r="M680" s="25"/>
      <c r="N680" s="23" t="str">
        <f t="array" ref="N680">IF(O680="","",XLOOKUP(O680,selector_07,selector_07_ids,""))</f>
        <v/>
      </c>
      <c r="O680" s="25"/>
      <c r="P680" s="14"/>
      <c r="Q680" s="14"/>
      <c r="R680" s="23" t="str">
        <f t="array" ref="R680">IF(S680="","",XLOOKUP(S680,selector_04,selector_04_ids,""))</f>
        <v/>
      </c>
      <c r="S680" s="25"/>
      <c r="T680" s="14"/>
      <c r="U680" s="27"/>
      <c r="V680" s="14"/>
    </row>
    <row r="681">
      <c r="A681" s="14"/>
      <c r="B681" s="23" t="str">
        <f>IF($A681="","",'Система'!$B$4)</f>
        <v/>
      </c>
      <c r="C681" s="14"/>
      <c r="D681" s="23" t="str">
        <f t="array" ref="D681">IF(E681="","",XLOOKUP(E681,selector_02,selector_02_ids,""))</f>
        <v/>
      </c>
      <c r="E681" s="25"/>
      <c r="F681" s="14"/>
      <c r="G681" s="14"/>
      <c r="H681" s="14"/>
      <c r="I681" s="14"/>
      <c r="J681" s="14"/>
      <c r="K681" s="14"/>
      <c r="L681" s="23" t="str">
        <f t="array" ref="L681">IF(M681="","",XLOOKUP(M681,selector_18,selector_18_ids,""))</f>
        <v/>
      </c>
      <c r="M681" s="25"/>
      <c r="N681" s="23" t="str">
        <f t="array" ref="N681">IF(O681="","",XLOOKUP(O681,selector_07,selector_07_ids,""))</f>
        <v/>
      </c>
      <c r="O681" s="25"/>
      <c r="P681" s="14"/>
      <c r="Q681" s="14"/>
      <c r="R681" s="23" t="str">
        <f t="array" ref="R681">IF(S681="","",XLOOKUP(S681,selector_04,selector_04_ids,""))</f>
        <v/>
      </c>
      <c r="S681" s="25"/>
      <c r="T681" s="14"/>
      <c r="U681" s="27"/>
      <c r="V681" s="14"/>
    </row>
    <row r="682">
      <c r="A682" s="14"/>
      <c r="B682" s="23" t="str">
        <f>IF($A682="","",'Система'!$B$4)</f>
        <v/>
      </c>
      <c r="C682" s="14"/>
      <c r="D682" s="23" t="str">
        <f t="array" ref="D682">IF(E682="","",XLOOKUP(E682,selector_02,selector_02_ids,""))</f>
        <v/>
      </c>
      <c r="E682" s="25"/>
      <c r="F682" s="14"/>
      <c r="G682" s="14"/>
      <c r="H682" s="14"/>
      <c r="I682" s="14"/>
      <c r="J682" s="14"/>
      <c r="K682" s="14"/>
      <c r="L682" s="23" t="str">
        <f t="array" ref="L682">IF(M682="","",XLOOKUP(M682,selector_18,selector_18_ids,""))</f>
        <v/>
      </c>
      <c r="M682" s="25"/>
      <c r="N682" s="23" t="str">
        <f t="array" ref="N682">IF(O682="","",XLOOKUP(O682,selector_07,selector_07_ids,""))</f>
        <v/>
      </c>
      <c r="O682" s="25"/>
      <c r="P682" s="14"/>
      <c r="Q682" s="14"/>
      <c r="R682" s="23" t="str">
        <f t="array" ref="R682">IF(S682="","",XLOOKUP(S682,selector_04,selector_04_ids,""))</f>
        <v/>
      </c>
      <c r="S682" s="25"/>
      <c r="T682" s="14"/>
      <c r="U682" s="27"/>
      <c r="V682" s="14"/>
    </row>
    <row r="683">
      <c r="A683" s="14"/>
      <c r="B683" s="23" t="str">
        <f>IF($A683="","",'Система'!$B$4)</f>
        <v/>
      </c>
      <c r="C683" s="14"/>
      <c r="D683" s="23" t="str">
        <f t="array" ref="D683">IF(E683="","",XLOOKUP(E683,selector_02,selector_02_ids,""))</f>
        <v/>
      </c>
      <c r="E683" s="25"/>
      <c r="F683" s="14"/>
      <c r="G683" s="14"/>
      <c r="H683" s="14"/>
      <c r="I683" s="14"/>
      <c r="J683" s="14"/>
      <c r="K683" s="14"/>
      <c r="L683" s="23" t="str">
        <f t="array" ref="L683">IF(M683="","",XLOOKUP(M683,selector_18,selector_18_ids,""))</f>
        <v/>
      </c>
      <c r="M683" s="25"/>
      <c r="N683" s="23" t="str">
        <f t="array" ref="N683">IF(O683="","",XLOOKUP(O683,selector_07,selector_07_ids,""))</f>
        <v/>
      </c>
      <c r="O683" s="25"/>
      <c r="P683" s="14"/>
      <c r="Q683" s="14"/>
      <c r="R683" s="23" t="str">
        <f t="array" ref="R683">IF(S683="","",XLOOKUP(S683,selector_04,selector_04_ids,""))</f>
        <v/>
      </c>
      <c r="S683" s="25"/>
      <c r="T683" s="14"/>
      <c r="U683" s="27"/>
      <c r="V683" s="14"/>
    </row>
    <row r="684">
      <c r="A684" s="14"/>
      <c r="B684" s="23" t="str">
        <f>IF($A684="","",'Система'!$B$4)</f>
        <v/>
      </c>
      <c r="C684" s="14"/>
      <c r="D684" s="23" t="str">
        <f t="array" ref="D684">IF(E684="","",XLOOKUP(E684,selector_02,selector_02_ids,""))</f>
        <v/>
      </c>
      <c r="E684" s="25"/>
      <c r="F684" s="14"/>
      <c r="G684" s="14"/>
      <c r="H684" s="14"/>
      <c r="I684" s="14"/>
      <c r="J684" s="14"/>
      <c r="K684" s="14"/>
      <c r="L684" s="23" t="str">
        <f t="array" ref="L684">IF(M684="","",XLOOKUP(M684,selector_18,selector_18_ids,""))</f>
        <v/>
      </c>
      <c r="M684" s="25"/>
      <c r="N684" s="23" t="str">
        <f t="array" ref="N684">IF(O684="","",XLOOKUP(O684,selector_07,selector_07_ids,""))</f>
        <v/>
      </c>
      <c r="O684" s="25"/>
      <c r="P684" s="14"/>
      <c r="Q684" s="14"/>
      <c r="R684" s="23" t="str">
        <f t="array" ref="R684">IF(S684="","",XLOOKUP(S684,selector_04,selector_04_ids,""))</f>
        <v/>
      </c>
      <c r="S684" s="25"/>
      <c r="T684" s="14"/>
      <c r="U684" s="27"/>
      <c r="V684" s="14"/>
    </row>
    <row r="685">
      <c r="A685" s="14"/>
      <c r="B685" s="23" t="str">
        <f>IF($A685="","",'Система'!$B$4)</f>
        <v/>
      </c>
      <c r="C685" s="14"/>
      <c r="D685" s="23" t="str">
        <f t="array" ref="D685">IF(E685="","",XLOOKUP(E685,selector_02,selector_02_ids,""))</f>
        <v/>
      </c>
      <c r="E685" s="25"/>
      <c r="F685" s="14"/>
      <c r="G685" s="14"/>
      <c r="H685" s="14"/>
      <c r="I685" s="14"/>
      <c r="J685" s="14"/>
      <c r="K685" s="14"/>
      <c r="L685" s="23" t="str">
        <f t="array" ref="L685">IF(M685="","",XLOOKUP(M685,selector_18,selector_18_ids,""))</f>
        <v/>
      </c>
      <c r="M685" s="25"/>
      <c r="N685" s="23" t="str">
        <f t="array" ref="N685">IF(O685="","",XLOOKUP(O685,selector_07,selector_07_ids,""))</f>
        <v/>
      </c>
      <c r="O685" s="25"/>
      <c r="P685" s="14"/>
      <c r="Q685" s="14"/>
      <c r="R685" s="23" t="str">
        <f t="array" ref="R685">IF(S685="","",XLOOKUP(S685,selector_04,selector_04_ids,""))</f>
        <v/>
      </c>
      <c r="S685" s="25"/>
      <c r="T685" s="14"/>
      <c r="U685" s="27"/>
      <c r="V685" s="14"/>
    </row>
    <row r="686">
      <c r="A686" s="14"/>
      <c r="B686" s="23" t="str">
        <f>IF($A686="","",'Система'!$B$4)</f>
        <v/>
      </c>
      <c r="C686" s="14"/>
      <c r="D686" s="23" t="str">
        <f t="array" ref="D686">IF(E686="","",XLOOKUP(E686,selector_02,selector_02_ids,""))</f>
        <v/>
      </c>
      <c r="E686" s="25"/>
      <c r="F686" s="14"/>
      <c r="G686" s="14"/>
      <c r="H686" s="14"/>
      <c r="I686" s="14"/>
      <c r="J686" s="14"/>
      <c r="K686" s="14"/>
      <c r="L686" s="23" t="str">
        <f t="array" ref="L686">IF(M686="","",XLOOKUP(M686,selector_18,selector_18_ids,""))</f>
        <v/>
      </c>
      <c r="M686" s="25"/>
      <c r="N686" s="23" t="str">
        <f t="array" ref="N686">IF(O686="","",XLOOKUP(O686,selector_07,selector_07_ids,""))</f>
        <v/>
      </c>
      <c r="O686" s="25"/>
      <c r="P686" s="14"/>
      <c r="Q686" s="14"/>
      <c r="R686" s="23" t="str">
        <f t="array" ref="R686">IF(S686="","",XLOOKUP(S686,selector_04,selector_04_ids,""))</f>
        <v/>
      </c>
      <c r="S686" s="25"/>
      <c r="T686" s="14"/>
      <c r="U686" s="27"/>
      <c r="V686" s="14"/>
    </row>
    <row r="687">
      <c r="A687" s="14"/>
      <c r="B687" s="23" t="str">
        <f>IF($A687="","",'Система'!$B$4)</f>
        <v/>
      </c>
      <c r="C687" s="14"/>
      <c r="D687" s="23" t="str">
        <f t="array" ref="D687">IF(E687="","",XLOOKUP(E687,selector_02,selector_02_ids,""))</f>
        <v/>
      </c>
      <c r="E687" s="25"/>
      <c r="F687" s="14"/>
      <c r="G687" s="14"/>
      <c r="H687" s="14"/>
      <c r="I687" s="14"/>
      <c r="J687" s="14"/>
      <c r="K687" s="14"/>
      <c r="L687" s="23" t="str">
        <f t="array" ref="L687">IF(M687="","",XLOOKUP(M687,selector_18,selector_18_ids,""))</f>
        <v/>
      </c>
      <c r="M687" s="25"/>
      <c r="N687" s="23" t="str">
        <f t="array" ref="N687">IF(O687="","",XLOOKUP(O687,selector_07,selector_07_ids,""))</f>
        <v/>
      </c>
      <c r="O687" s="25"/>
      <c r="P687" s="14"/>
      <c r="Q687" s="14"/>
      <c r="R687" s="23" t="str">
        <f t="array" ref="R687">IF(S687="","",XLOOKUP(S687,selector_04,selector_04_ids,""))</f>
        <v/>
      </c>
      <c r="S687" s="25"/>
      <c r="T687" s="14"/>
      <c r="U687" s="27"/>
      <c r="V687" s="14"/>
    </row>
    <row r="688">
      <c r="A688" s="14"/>
      <c r="B688" s="23" t="str">
        <f>IF($A688="","",'Система'!$B$4)</f>
        <v/>
      </c>
      <c r="C688" s="14"/>
      <c r="D688" s="23" t="str">
        <f t="array" ref="D688">IF(E688="","",XLOOKUP(E688,selector_02,selector_02_ids,""))</f>
        <v/>
      </c>
      <c r="E688" s="25"/>
      <c r="F688" s="14"/>
      <c r="G688" s="14"/>
      <c r="H688" s="14"/>
      <c r="I688" s="14"/>
      <c r="J688" s="14"/>
      <c r="K688" s="14"/>
      <c r="L688" s="23" t="str">
        <f t="array" ref="L688">IF(M688="","",XLOOKUP(M688,selector_18,selector_18_ids,""))</f>
        <v/>
      </c>
      <c r="M688" s="25"/>
      <c r="N688" s="23" t="str">
        <f t="array" ref="N688">IF(O688="","",XLOOKUP(O688,selector_07,selector_07_ids,""))</f>
        <v/>
      </c>
      <c r="O688" s="25"/>
      <c r="P688" s="14"/>
      <c r="Q688" s="14"/>
      <c r="R688" s="23" t="str">
        <f t="array" ref="R688">IF(S688="","",XLOOKUP(S688,selector_04,selector_04_ids,""))</f>
        <v/>
      </c>
      <c r="S688" s="25"/>
      <c r="T688" s="14"/>
      <c r="U688" s="27"/>
      <c r="V688" s="14"/>
    </row>
    <row r="689">
      <c r="A689" s="14"/>
      <c r="B689" s="23" t="str">
        <f>IF($A689="","",'Система'!$B$4)</f>
        <v/>
      </c>
      <c r="C689" s="14"/>
      <c r="D689" s="23" t="str">
        <f t="array" ref="D689">IF(E689="","",XLOOKUP(E689,selector_02,selector_02_ids,""))</f>
        <v/>
      </c>
      <c r="E689" s="25"/>
      <c r="F689" s="14"/>
      <c r="G689" s="14"/>
      <c r="H689" s="14"/>
      <c r="I689" s="14"/>
      <c r="J689" s="14"/>
      <c r="K689" s="14"/>
      <c r="L689" s="23" t="str">
        <f t="array" ref="L689">IF(M689="","",XLOOKUP(M689,selector_18,selector_18_ids,""))</f>
        <v/>
      </c>
      <c r="M689" s="25"/>
      <c r="N689" s="23" t="str">
        <f t="array" ref="N689">IF(O689="","",XLOOKUP(O689,selector_07,selector_07_ids,""))</f>
        <v/>
      </c>
      <c r="O689" s="25"/>
      <c r="P689" s="14"/>
      <c r="Q689" s="14"/>
      <c r="R689" s="23" t="str">
        <f t="array" ref="R689">IF(S689="","",XLOOKUP(S689,selector_04,selector_04_ids,""))</f>
        <v/>
      </c>
      <c r="S689" s="25"/>
      <c r="T689" s="14"/>
      <c r="U689" s="27"/>
      <c r="V689" s="14"/>
    </row>
    <row r="690">
      <c r="A690" s="14"/>
      <c r="B690" s="23" t="str">
        <f>IF($A690="","",'Система'!$B$4)</f>
        <v/>
      </c>
      <c r="C690" s="14"/>
      <c r="D690" s="23" t="str">
        <f t="array" ref="D690">IF(E690="","",XLOOKUP(E690,selector_02,selector_02_ids,""))</f>
        <v/>
      </c>
      <c r="E690" s="25"/>
      <c r="F690" s="14"/>
      <c r="G690" s="14"/>
      <c r="H690" s="14"/>
      <c r="I690" s="14"/>
      <c r="J690" s="14"/>
      <c r="K690" s="14"/>
      <c r="L690" s="23" t="str">
        <f t="array" ref="L690">IF(M690="","",XLOOKUP(M690,selector_18,selector_18_ids,""))</f>
        <v/>
      </c>
      <c r="M690" s="25"/>
      <c r="N690" s="23" t="str">
        <f t="array" ref="N690">IF(O690="","",XLOOKUP(O690,selector_07,selector_07_ids,""))</f>
        <v/>
      </c>
      <c r="O690" s="25"/>
      <c r="P690" s="14"/>
      <c r="Q690" s="14"/>
      <c r="R690" s="23" t="str">
        <f t="array" ref="R690">IF(S690="","",XLOOKUP(S690,selector_04,selector_04_ids,""))</f>
        <v/>
      </c>
      <c r="S690" s="25"/>
      <c r="T690" s="14"/>
      <c r="U690" s="27"/>
      <c r="V690" s="14"/>
    </row>
    <row r="691">
      <c r="A691" s="14"/>
      <c r="B691" s="23" t="str">
        <f>IF($A691="","",'Система'!$B$4)</f>
        <v/>
      </c>
      <c r="C691" s="14"/>
      <c r="D691" s="23" t="str">
        <f t="array" ref="D691">IF(E691="","",XLOOKUP(E691,selector_02,selector_02_ids,""))</f>
        <v/>
      </c>
      <c r="E691" s="25"/>
      <c r="F691" s="14"/>
      <c r="G691" s="14"/>
      <c r="H691" s="14"/>
      <c r="I691" s="14"/>
      <c r="J691" s="14"/>
      <c r="K691" s="14"/>
      <c r="L691" s="23" t="str">
        <f t="array" ref="L691">IF(M691="","",XLOOKUP(M691,selector_18,selector_18_ids,""))</f>
        <v/>
      </c>
      <c r="M691" s="25"/>
      <c r="N691" s="23" t="str">
        <f t="array" ref="N691">IF(O691="","",XLOOKUP(O691,selector_07,selector_07_ids,""))</f>
        <v/>
      </c>
      <c r="O691" s="25"/>
      <c r="P691" s="14"/>
      <c r="Q691" s="14"/>
      <c r="R691" s="23" t="str">
        <f t="array" ref="R691">IF(S691="","",XLOOKUP(S691,selector_04,selector_04_ids,""))</f>
        <v/>
      </c>
      <c r="S691" s="25"/>
      <c r="T691" s="14"/>
      <c r="U691" s="27"/>
      <c r="V691" s="14"/>
    </row>
    <row r="692">
      <c r="A692" s="14"/>
      <c r="B692" s="23" t="str">
        <f>IF($A692="","",'Система'!$B$4)</f>
        <v/>
      </c>
      <c r="C692" s="14"/>
      <c r="D692" s="23" t="str">
        <f t="array" ref="D692">IF(E692="","",XLOOKUP(E692,selector_02,selector_02_ids,""))</f>
        <v/>
      </c>
      <c r="E692" s="25"/>
      <c r="F692" s="14"/>
      <c r="G692" s="14"/>
      <c r="H692" s="14"/>
      <c r="I692" s="14"/>
      <c r="J692" s="14"/>
      <c r="K692" s="14"/>
      <c r="L692" s="23" t="str">
        <f t="array" ref="L692">IF(M692="","",XLOOKUP(M692,selector_18,selector_18_ids,""))</f>
        <v/>
      </c>
      <c r="M692" s="25"/>
      <c r="N692" s="23" t="str">
        <f t="array" ref="N692">IF(O692="","",XLOOKUP(O692,selector_07,selector_07_ids,""))</f>
        <v/>
      </c>
      <c r="O692" s="25"/>
      <c r="P692" s="14"/>
      <c r="Q692" s="14"/>
      <c r="R692" s="23" t="str">
        <f t="array" ref="R692">IF(S692="","",XLOOKUP(S692,selector_04,selector_04_ids,""))</f>
        <v/>
      </c>
      <c r="S692" s="25"/>
      <c r="T692" s="14"/>
      <c r="U692" s="27"/>
      <c r="V692" s="14"/>
    </row>
    <row r="693">
      <c r="A693" s="14"/>
      <c r="B693" s="23" t="str">
        <f>IF($A693="","",'Система'!$B$4)</f>
        <v/>
      </c>
      <c r="C693" s="14"/>
      <c r="D693" s="23" t="str">
        <f t="array" ref="D693">IF(E693="","",XLOOKUP(E693,selector_02,selector_02_ids,""))</f>
        <v/>
      </c>
      <c r="E693" s="25"/>
      <c r="F693" s="14"/>
      <c r="G693" s="14"/>
      <c r="H693" s="14"/>
      <c r="I693" s="14"/>
      <c r="J693" s="14"/>
      <c r="K693" s="14"/>
      <c r="L693" s="23" t="str">
        <f t="array" ref="L693">IF(M693="","",XLOOKUP(M693,selector_18,selector_18_ids,""))</f>
        <v/>
      </c>
      <c r="M693" s="25"/>
      <c r="N693" s="23" t="str">
        <f t="array" ref="N693">IF(O693="","",XLOOKUP(O693,selector_07,selector_07_ids,""))</f>
        <v/>
      </c>
      <c r="O693" s="25"/>
      <c r="P693" s="14"/>
      <c r="Q693" s="14"/>
      <c r="R693" s="23" t="str">
        <f t="array" ref="R693">IF(S693="","",XLOOKUP(S693,selector_04,selector_04_ids,""))</f>
        <v/>
      </c>
      <c r="S693" s="25"/>
      <c r="T693" s="14"/>
      <c r="U693" s="27"/>
      <c r="V693" s="14"/>
    </row>
    <row r="694">
      <c r="A694" s="14"/>
      <c r="B694" s="23" t="str">
        <f>IF($A694="","",'Система'!$B$4)</f>
        <v/>
      </c>
      <c r="C694" s="14"/>
      <c r="D694" s="23" t="str">
        <f t="array" ref="D694">IF(E694="","",XLOOKUP(E694,selector_02,selector_02_ids,""))</f>
        <v/>
      </c>
      <c r="E694" s="25"/>
      <c r="F694" s="14"/>
      <c r="G694" s="14"/>
      <c r="H694" s="14"/>
      <c r="I694" s="14"/>
      <c r="J694" s="14"/>
      <c r="K694" s="14"/>
      <c r="L694" s="23" t="str">
        <f t="array" ref="L694">IF(M694="","",XLOOKUP(M694,selector_18,selector_18_ids,""))</f>
        <v/>
      </c>
      <c r="M694" s="25"/>
      <c r="N694" s="23" t="str">
        <f t="array" ref="N694">IF(O694="","",XLOOKUP(O694,selector_07,selector_07_ids,""))</f>
        <v/>
      </c>
      <c r="O694" s="25"/>
      <c r="P694" s="14"/>
      <c r="Q694" s="14"/>
      <c r="R694" s="23" t="str">
        <f t="array" ref="R694">IF(S694="","",XLOOKUP(S694,selector_04,selector_04_ids,""))</f>
        <v/>
      </c>
      <c r="S694" s="25"/>
      <c r="T694" s="14"/>
      <c r="U694" s="27"/>
      <c r="V694" s="14"/>
    </row>
    <row r="695">
      <c r="A695" s="14"/>
      <c r="B695" s="23" t="str">
        <f>IF($A695="","",'Система'!$B$4)</f>
        <v/>
      </c>
      <c r="C695" s="14"/>
      <c r="D695" s="23" t="str">
        <f t="array" ref="D695">IF(E695="","",XLOOKUP(E695,selector_02,selector_02_ids,""))</f>
        <v/>
      </c>
      <c r="E695" s="25"/>
      <c r="F695" s="14"/>
      <c r="G695" s="14"/>
      <c r="H695" s="14"/>
      <c r="I695" s="14"/>
      <c r="J695" s="14"/>
      <c r="K695" s="14"/>
      <c r="L695" s="23" t="str">
        <f t="array" ref="L695">IF(M695="","",XLOOKUP(M695,selector_18,selector_18_ids,""))</f>
        <v/>
      </c>
      <c r="M695" s="25"/>
      <c r="N695" s="23" t="str">
        <f t="array" ref="N695">IF(O695="","",XLOOKUP(O695,selector_07,selector_07_ids,""))</f>
        <v/>
      </c>
      <c r="O695" s="25"/>
      <c r="P695" s="14"/>
      <c r="Q695" s="14"/>
      <c r="R695" s="23" t="str">
        <f t="array" ref="R695">IF(S695="","",XLOOKUP(S695,selector_04,selector_04_ids,""))</f>
        <v/>
      </c>
      <c r="S695" s="25"/>
      <c r="T695" s="14"/>
      <c r="U695" s="27"/>
      <c r="V695" s="14"/>
    </row>
    <row r="696">
      <c r="A696" s="14"/>
      <c r="B696" s="23" t="str">
        <f>IF($A696="","",'Система'!$B$4)</f>
        <v/>
      </c>
      <c r="C696" s="14"/>
      <c r="D696" s="23" t="str">
        <f t="array" ref="D696">IF(E696="","",XLOOKUP(E696,selector_02,selector_02_ids,""))</f>
        <v/>
      </c>
      <c r="E696" s="25"/>
      <c r="F696" s="14"/>
      <c r="G696" s="14"/>
      <c r="H696" s="14"/>
      <c r="I696" s="14"/>
      <c r="J696" s="14"/>
      <c r="K696" s="14"/>
      <c r="L696" s="23" t="str">
        <f t="array" ref="L696">IF(M696="","",XLOOKUP(M696,selector_18,selector_18_ids,""))</f>
        <v/>
      </c>
      <c r="M696" s="25"/>
      <c r="N696" s="23" t="str">
        <f t="array" ref="N696">IF(O696="","",XLOOKUP(O696,selector_07,selector_07_ids,""))</f>
        <v/>
      </c>
      <c r="O696" s="25"/>
      <c r="P696" s="14"/>
      <c r="Q696" s="14"/>
      <c r="R696" s="23" t="str">
        <f t="array" ref="R696">IF(S696="","",XLOOKUP(S696,selector_04,selector_04_ids,""))</f>
        <v/>
      </c>
      <c r="S696" s="25"/>
      <c r="T696" s="14"/>
      <c r="U696" s="27"/>
      <c r="V696" s="14"/>
    </row>
    <row r="697">
      <c r="A697" s="14"/>
      <c r="B697" s="23" t="str">
        <f>IF($A697="","",'Система'!$B$4)</f>
        <v/>
      </c>
      <c r="C697" s="14"/>
      <c r="D697" s="23" t="str">
        <f t="array" ref="D697">IF(E697="","",XLOOKUP(E697,selector_02,selector_02_ids,""))</f>
        <v/>
      </c>
      <c r="E697" s="25"/>
      <c r="F697" s="14"/>
      <c r="G697" s="14"/>
      <c r="H697" s="14"/>
      <c r="I697" s="14"/>
      <c r="J697" s="14"/>
      <c r="K697" s="14"/>
      <c r="L697" s="23" t="str">
        <f t="array" ref="L697">IF(M697="","",XLOOKUP(M697,selector_18,selector_18_ids,""))</f>
        <v/>
      </c>
      <c r="M697" s="25"/>
      <c r="N697" s="23" t="str">
        <f t="array" ref="N697">IF(O697="","",XLOOKUP(O697,selector_07,selector_07_ids,""))</f>
        <v/>
      </c>
      <c r="O697" s="25"/>
      <c r="P697" s="14"/>
      <c r="Q697" s="14"/>
      <c r="R697" s="23" t="str">
        <f t="array" ref="R697">IF(S697="","",XLOOKUP(S697,selector_04,selector_04_ids,""))</f>
        <v/>
      </c>
      <c r="S697" s="25"/>
      <c r="T697" s="14"/>
      <c r="U697" s="27"/>
      <c r="V697" s="14"/>
    </row>
    <row r="698">
      <c r="A698" s="14"/>
      <c r="B698" s="23" t="str">
        <f>IF($A698="","",'Система'!$B$4)</f>
        <v/>
      </c>
      <c r="C698" s="14"/>
      <c r="D698" s="23" t="str">
        <f t="array" ref="D698">IF(E698="","",XLOOKUP(E698,selector_02,selector_02_ids,""))</f>
        <v/>
      </c>
      <c r="E698" s="25"/>
      <c r="F698" s="14"/>
      <c r="G698" s="14"/>
      <c r="H698" s="14"/>
      <c r="I698" s="14"/>
      <c r="J698" s="14"/>
      <c r="K698" s="14"/>
      <c r="L698" s="23" t="str">
        <f t="array" ref="L698">IF(M698="","",XLOOKUP(M698,selector_18,selector_18_ids,""))</f>
        <v/>
      </c>
      <c r="M698" s="25"/>
      <c r="N698" s="23" t="str">
        <f t="array" ref="N698">IF(O698="","",XLOOKUP(O698,selector_07,selector_07_ids,""))</f>
        <v/>
      </c>
      <c r="O698" s="25"/>
      <c r="P698" s="14"/>
      <c r="Q698" s="14"/>
      <c r="R698" s="23" t="str">
        <f t="array" ref="R698">IF(S698="","",XLOOKUP(S698,selector_04,selector_04_ids,""))</f>
        <v/>
      </c>
      <c r="S698" s="25"/>
      <c r="T698" s="14"/>
      <c r="U698" s="27"/>
      <c r="V698" s="14"/>
    </row>
    <row r="699">
      <c r="A699" s="14"/>
      <c r="B699" s="23" t="str">
        <f>IF($A699="","",'Система'!$B$4)</f>
        <v/>
      </c>
      <c r="C699" s="14"/>
      <c r="D699" s="23" t="str">
        <f t="array" ref="D699">IF(E699="","",XLOOKUP(E699,selector_02,selector_02_ids,""))</f>
        <v/>
      </c>
      <c r="E699" s="25"/>
      <c r="F699" s="14"/>
      <c r="G699" s="14"/>
      <c r="H699" s="14"/>
      <c r="I699" s="14"/>
      <c r="J699" s="14"/>
      <c r="K699" s="14"/>
      <c r="L699" s="23" t="str">
        <f t="array" ref="L699">IF(M699="","",XLOOKUP(M699,selector_18,selector_18_ids,""))</f>
        <v/>
      </c>
      <c r="M699" s="25"/>
      <c r="N699" s="23" t="str">
        <f t="array" ref="N699">IF(O699="","",XLOOKUP(O699,selector_07,selector_07_ids,""))</f>
        <v/>
      </c>
      <c r="O699" s="25"/>
      <c r="P699" s="14"/>
      <c r="Q699" s="14"/>
      <c r="R699" s="23" t="str">
        <f t="array" ref="R699">IF(S699="","",XLOOKUP(S699,selector_04,selector_04_ids,""))</f>
        <v/>
      </c>
      <c r="S699" s="25"/>
      <c r="T699" s="14"/>
      <c r="U699" s="27"/>
      <c r="V699" s="14"/>
    </row>
    <row r="700">
      <c r="A700" s="14"/>
      <c r="B700" s="23" t="str">
        <f>IF($A700="","",'Система'!$B$4)</f>
        <v/>
      </c>
      <c r="C700" s="14"/>
      <c r="D700" s="23" t="str">
        <f t="array" ref="D700">IF(E700="","",XLOOKUP(E700,selector_02,selector_02_ids,""))</f>
        <v/>
      </c>
      <c r="E700" s="25"/>
      <c r="F700" s="14"/>
      <c r="G700" s="14"/>
      <c r="H700" s="14"/>
      <c r="I700" s="14"/>
      <c r="J700" s="14"/>
      <c r="K700" s="14"/>
      <c r="L700" s="23" t="str">
        <f t="array" ref="L700">IF(M700="","",XLOOKUP(M700,selector_18,selector_18_ids,""))</f>
        <v/>
      </c>
      <c r="M700" s="25"/>
      <c r="N700" s="23" t="str">
        <f t="array" ref="N700">IF(O700="","",XLOOKUP(O700,selector_07,selector_07_ids,""))</f>
        <v/>
      </c>
      <c r="O700" s="25"/>
      <c r="P700" s="14"/>
      <c r="Q700" s="14"/>
      <c r="R700" s="23" t="str">
        <f t="array" ref="R700">IF(S700="","",XLOOKUP(S700,selector_04,selector_04_ids,""))</f>
        <v/>
      </c>
      <c r="S700" s="25"/>
      <c r="T700" s="14"/>
      <c r="U700" s="27"/>
      <c r="V700" s="14"/>
    </row>
    <row r="701">
      <c r="A701" s="14"/>
      <c r="B701" s="23" t="str">
        <f>IF($A701="","",'Система'!$B$4)</f>
        <v/>
      </c>
      <c r="C701" s="14"/>
      <c r="D701" s="23" t="str">
        <f t="array" ref="D701">IF(E701="","",XLOOKUP(E701,selector_02,selector_02_ids,""))</f>
        <v/>
      </c>
      <c r="E701" s="25"/>
      <c r="F701" s="14"/>
      <c r="G701" s="14"/>
      <c r="H701" s="14"/>
      <c r="I701" s="14"/>
      <c r="J701" s="14"/>
      <c r="K701" s="14"/>
      <c r="L701" s="23" t="str">
        <f t="array" ref="L701">IF(M701="","",XLOOKUP(M701,selector_18,selector_18_ids,""))</f>
        <v/>
      </c>
      <c r="M701" s="25"/>
      <c r="N701" s="23" t="str">
        <f t="array" ref="N701">IF(O701="","",XLOOKUP(O701,selector_07,selector_07_ids,""))</f>
        <v/>
      </c>
      <c r="O701" s="25"/>
      <c r="P701" s="14"/>
      <c r="Q701" s="14"/>
      <c r="R701" s="23" t="str">
        <f t="array" ref="R701">IF(S701="","",XLOOKUP(S701,selector_04,selector_04_ids,""))</f>
        <v/>
      </c>
      <c r="S701" s="25"/>
      <c r="T701" s="14"/>
      <c r="U701" s="27"/>
      <c r="V701" s="14"/>
    </row>
    <row r="702">
      <c r="A702" s="14"/>
      <c r="B702" s="23" t="str">
        <f>IF($A702="","",'Система'!$B$4)</f>
        <v/>
      </c>
      <c r="C702" s="14"/>
      <c r="D702" s="23" t="str">
        <f t="array" ref="D702">IF(E702="","",XLOOKUP(E702,selector_02,selector_02_ids,""))</f>
        <v/>
      </c>
      <c r="E702" s="25"/>
      <c r="F702" s="14"/>
      <c r="G702" s="14"/>
      <c r="H702" s="14"/>
      <c r="I702" s="14"/>
      <c r="J702" s="14"/>
      <c r="K702" s="14"/>
      <c r="L702" s="23" t="str">
        <f t="array" ref="L702">IF(M702="","",XLOOKUP(M702,selector_18,selector_18_ids,""))</f>
        <v/>
      </c>
      <c r="M702" s="25"/>
      <c r="N702" s="23" t="str">
        <f t="array" ref="N702">IF(O702="","",XLOOKUP(O702,selector_07,selector_07_ids,""))</f>
        <v/>
      </c>
      <c r="O702" s="25"/>
      <c r="P702" s="14"/>
      <c r="Q702" s="14"/>
      <c r="R702" s="23" t="str">
        <f t="array" ref="R702">IF(S702="","",XLOOKUP(S702,selector_04,selector_04_ids,""))</f>
        <v/>
      </c>
      <c r="S702" s="25"/>
      <c r="T702" s="14"/>
      <c r="U702" s="27"/>
      <c r="V702" s="14"/>
    </row>
    <row r="703">
      <c r="A703" s="14"/>
      <c r="B703" s="23" t="str">
        <f>IF($A703="","",'Система'!$B$4)</f>
        <v/>
      </c>
      <c r="C703" s="14"/>
      <c r="D703" s="23" t="str">
        <f t="array" ref="D703">IF(E703="","",XLOOKUP(E703,selector_02,selector_02_ids,""))</f>
        <v/>
      </c>
      <c r="E703" s="25"/>
      <c r="F703" s="14"/>
      <c r="G703" s="14"/>
      <c r="H703" s="14"/>
      <c r="I703" s="14"/>
      <c r="J703" s="14"/>
      <c r="K703" s="14"/>
      <c r="L703" s="23" t="str">
        <f t="array" ref="L703">IF(M703="","",XLOOKUP(M703,selector_18,selector_18_ids,""))</f>
        <v/>
      </c>
      <c r="M703" s="25"/>
      <c r="N703" s="23" t="str">
        <f t="array" ref="N703">IF(O703="","",XLOOKUP(O703,selector_07,selector_07_ids,""))</f>
        <v/>
      </c>
      <c r="O703" s="25"/>
      <c r="P703" s="14"/>
      <c r="Q703" s="14"/>
      <c r="R703" s="23" t="str">
        <f t="array" ref="R703">IF(S703="","",XLOOKUP(S703,selector_04,selector_04_ids,""))</f>
        <v/>
      </c>
      <c r="S703" s="25"/>
      <c r="T703" s="14"/>
      <c r="U703" s="27"/>
      <c r="V703" s="14"/>
    </row>
    <row r="704">
      <c r="A704" s="14"/>
      <c r="B704" s="23" t="str">
        <f>IF($A704="","",'Система'!$B$4)</f>
        <v/>
      </c>
      <c r="C704" s="14"/>
      <c r="D704" s="23" t="str">
        <f t="array" ref="D704">IF(E704="","",XLOOKUP(E704,selector_02,selector_02_ids,""))</f>
        <v/>
      </c>
      <c r="E704" s="25"/>
      <c r="F704" s="14"/>
      <c r="G704" s="14"/>
      <c r="H704" s="14"/>
      <c r="I704" s="14"/>
      <c r="J704" s="14"/>
      <c r="K704" s="14"/>
      <c r="L704" s="23" t="str">
        <f t="array" ref="L704">IF(M704="","",XLOOKUP(M704,selector_18,selector_18_ids,""))</f>
        <v/>
      </c>
      <c r="M704" s="25"/>
      <c r="N704" s="23" t="str">
        <f t="array" ref="N704">IF(O704="","",XLOOKUP(O704,selector_07,selector_07_ids,""))</f>
        <v/>
      </c>
      <c r="O704" s="25"/>
      <c r="P704" s="14"/>
      <c r="Q704" s="14"/>
      <c r="R704" s="23" t="str">
        <f t="array" ref="R704">IF(S704="","",XLOOKUP(S704,selector_04,selector_04_ids,""))</f>
        <v/>
      </c>
      <c r="S704" s="25"/>
      <c r="T704" s="14"/>
      <c r="U704" s="27"/>
      <c r="V704" s="14"/>
    </row>
    <row r="705">
      <c r="A705" s="14"/>
      <c r="B705" s="23" t="str">
        <f>IF($A705="","",'Система'!$B$4)</f>
        <v/>
      </c>
      <c r="C705" s="14"/>
      <c r="D705" s="23" t="str">
        <f t="array" ref="D705">IF(E705="","",XLOOKUP(E705,selector_02,selector_02_ids,""))</f>
        <v/>
      </c>
      <c r="E705" s="25"/>
      <c r="F705" s="14"/>
      <c r="G705" s="14"/>
      <c r="H705" s="14"/>
      <c r="I705" s="14"/>
      <c r="J705" s="14"/>
      <c r="K705" s="14"/>
      <c r="L705" s="23" t="str">
        <f t="array" ref="L705">IF(M705="","",XLOOKUP(M705,selector_18,selector_18_ids,""))</f>
        <v/>
      </c>
      <c r="M705" s="25"/>
      <c r="N705" s="23" t="str">
        <f t="array" ref="N705">IF(O705="","",XLOOKUP(O705,selector_07,selector_07_ids,""))</f>
        <v/>
      </c>
      <c r="O705" s="25"/>
      <c r="P705" s="14"/>
      <c r="Q705" s="14"/>
      <c r="R705" s="23" t="str">
        <f t="array" ref="R705">IF(S705="","",XLOOKUP(S705,selector_04,selector_04_ids,""))</f>
        <v/>
      </c>
      <c r="S705" s="25"/>
      <c r="T705" s="14"/>
      <c r="U705" s="27"/>
      <c r="V705" s="14"/>
    </row>
    <row r="706">
      <c r="A706" s="14"/>
      <c r="B706" s="23" t="str">
        <f>IF($A706="","",'Система'!$B$4)</f>
        <v/>
      </c>
      <c r="C706" s="14"/>
      <c r="D706" s="23" t="str">
        <f t="array" ref="D706">IF(E706="","",XLOOKUP(E706,selector_02,selector_02_ids,""))</f>
        <v/>
      </c>
      <c r="E706" s="25"/>
      <c r="F706" s="14"/>
      <c r="G706" s="14"/>
      <c r="H706" s="14"/>
      <c r="I706" s="14"/>
      <c r="J706" s="14"/>
      <c r="K706" s="14"/>
      <c r="L706" s="23" t="str">
        <f t="array" ref="L706">IF(M706="","",XLOOKUP(M706,selector_18,selector_18_ids,""))</f>
        <v/>
      </c>
      <c r="M706" s="25"/>
      <c r="N706" s="23" t="str">
        <f t="array" ref="N706">IF(O706="","",XLOOKUP(O706,selector_07,selector_07_ids,""))</f>
        <v/>
      </c>
      <c r="O706" s="25"/>
      <c r="P706" s="14"/>
      <c r="Q706" s="14"/>
      <c r="R706" s="23" t="str">
        <f t="array" ref="R706">IF(S706="","",XLOOKUP(S706,selector_04,selector_04_ids,""))</f>
        <v/>
      </c>
      <c r="S706" s="25"/>
      <c r="T706" s="14"/>
      <c r="U706" s="27"/>
      <c r="V706" s="14"/>
    </row>
    <row r="707">
      <c r="A707" s="14"/>
      <c r="B707" s="23" t="str">
        <f>IF($A707="","",'Система'!$B$4)</f>
        <v/>
      </c>
      <c r="C707" s="14"/>
      <c r="D707" s="23" t="str">
        <f t="array" ref="D707">IF(E707="","",XLOOKUP(E707,selector_02,selector_02_ids,""))</f>
        <v/>
      </c>
      <c r="E707" s="25"/>
      <c r="F707" s="14"/>
      <c r="G707" s="14"/>
      <c r="H707" s="14"/>
      <c r="I707" s="14"/>
      <c r="J707" s="14"/>
      <c r="K707" s="14"/>
      <c r="L707" s="23" t="str">
        <f t="array" ref="L707">IF(M707="","",XLOOKUP(M707,selector_18,selector_18_ids,""))</f>
        <v/>
      </c>
      <c r="M707" s="25"/>
      <c r="N707" s="23" t="str">
        <f t="array" ref="N707">IF(O707="","",XLOOKUP(O707,selector_07,selector_07_ids,""))</f>
        <v/>
      </c>
      <c r="O707" s="25"/>
      <c r="P707" s="14"/>
      <c r="Q707" s="14"/>
      <c r="R707" s="23" t="str">
        <f t="array" ref="R707">IF(S707="","",XLOOKUP(S707,selector_04,selector_04_ids,""))</f>
        <v/>
      </c>
      <c r="S707" s="25"/>
      <c r="T707" s="14"/>
      <c r="U707" s="27"/>
      <c r="V707" s="14"/>
    </row>
    <row r="708">
      <c r="A708" s="14"/>
      <c r="B708" s="23" t="str">
        <f>IF($A708="","",'Система'!$B$4)</f>
        <v/>
      </c>
      <c r="C708" s="14"/>
      <c r="D708" s="23" t="str">
        <f t="array" ref="D708">IF(E708="","",XLOOKUP(E708,selector_02,selector_02_ids,""))</f>
        <v/>
      </c>
      <c r="E708" s="25"/>
      <c r="F708" s="14"/>
      <c r="G708" s="14"/>
      <c r="H708" s="14"/>
      <c r="I708" s="14"/>
      <c r="J708" s="14"/>
      <c r="K708" s="14"/>
      <c r="L708" s="23" t="str">
        <f t="array" ref="L708">IF(M708="","",XLOOKUP(M708,selector_18,selector_18_ids,""))</f>
        <v/>
      </c>
      <c r="M708" s="25"/>
      <c r="N708" s="23" t="str">
        <f t="array" ref="N708">IF(O708="","",XLOOKUP(O708,selector_07,selector_07_ids,""))</f>
        <v/>
      </c>
      <c r="O708" s="25"/>
      <c r="P708" s="14"/>
      <c r="Q708" s="14"/>
      <c r="R708" s="23" t="str">
        <f t="array" ref="R708">IF(S708="","",XLOOKUP(S708,selector_04,selector_04_ids,""))</f>
        <v/>
      </c>
      <c r="S708" s="25"/>
      <c r="T708" s="14"/>
      <c r="U708" s="27"/>
      <c r="V708" s="14"/>
    </row>
    <row r="709">
      <c r="A709" s="14"/>
      <c r="B709" s="23" t="str">
        <f>IF($A709="","",'Система'!$B$4)</f>
        <v/>
      </c>
      <c r="C709" s="14"/>
      <c r="D709" s="23" t="str">
        <f t="array" ref="D709">IF(E709="","",XLOOKUP(E709,selector_02,selector_02_ids,""))</f>
        <v/>
      </c>
      <c r="E709" s="25"/>
      <c r="F709" s="14"/>
      <c r="G709" s="14"/>
      <c r="H709" s="14"/>
      <c r="I709" s="14"/>
      <c r="J709" s="14"/>
      <c r="K709" s="14"/>
      <c r="L709" s="23" t="str">
        <f t="array" ref="L709">IF(M709="","",XLOOKUP(M709,selector_18,selector_18_ids,""))</f>
        <v/>
      </c>
      <c r="M709" s="25"/>
      <c r="N709" s="23" t="str">
        <f t="array" ref="N709">IF(O709="","",XLOOKUP(O709,selector_07,selector_07_ids,""))</f>
        <v/>
      </c>
      <c r="O709" s="25"/>
      <c r="P709" s="14"/>
      <c r="Q709" s="14"/>
      <c r="R709" s="23" t="str">
        <f t="array" ref="R709">IF(S709="","",XLOOKUP(S709,selector_04,selector_04_ids,""))</f>
        <v/>
      </c>
      <c r="S709" s="25"/>
      <c r="T709" s="14"/>
      <c r="U709" s="27"/>
      <c r="V709" s="14"/>
    </row>
    <row r="710">
      <c r="A710" s="14"/>
      <c r="B710" s="23" t="str">
        <f>IF($A710="","",'Система'!$B$4)</f>
        <v/>
      </c>
      <c r="C710" s="14"/>
      <c r="D710" s="23" t="str">
        <f t="array" ref="D710">IF(E710="","",XLOOKUP(E710,selector_02,selector_02_ids,""))</f>
        <v/>
      </c>
      <c r="E710" s="25"/>
      <c r="F710" s="14"/>
      <c r="G710" s="14"/>
      <c r="H710" s="14"/>
      <c r="I710" s="14"/>
      <c r="J710" s="14"/>
      <c r="K710" s="14"/>
      <c r="L710" s="23" t="str">
        <f t="array" ref="L710">IF(M710="","",XLOOKUP(M710,selector_18,selector_18_ids,""))</f>
        <v/>
      </c>
      <c r="M710" s="25"/>
      <c r="N710" s="23" t="str">
        <f t="array" ref="N710">IF(O710="","",XLOOKUP(O710,selector_07,selector_07_ids,""))</f>
        <v/>
      </c>
      <c r="O710" s="25"/>
      <c r="P710" s="14"/>
      <c r="Q710" s="14"/>
      <c r="R710" s="23" t="str">
        <f t="array" ref="R710">IF(S710="","",XLOOKUP(S710,selector_04,selector_04_ids,""))</f>
        <v/>
      </c>
      <c r="S710" s="25"/>
      <c r="T710" s="14"/>
      <c r="U710" s="27"/>
      <c r="V710" s="14"/>
    </row>
    <row r="711">
      <c r="A711" s="14"/>
      <c r="B711" s="23" t="str">
        <f>IF($A711="","",'Система'!$B$4)</f>
        <v/>
      </c>
      <c r="C711" s="14"/>
      <c r="D711" s="23" t="str">
        <f t="array" ref="D711">IF(E711="","",XLOOKUP(E711,selector_02,selector_02_ids,""))</f>
        <v/>
      </c>
      <c r="E711" s="25"/>
      <c r="F711" s="14"/>
      <c r="G711" s="14"/>
      <c r="H711" s="14"/>
      <c r="I711" s="14"/>
      <c r="J711" s="14"/>
      <c r="K711" s="14"/>
      <c r="L711" s="23" t="str">
        <f t="array" ref="L711">IF(M711="","",XLOOKUP(M711,selector_18,selector_18_ids,""))</f>
        <v/>
      </c>
      <c r="M711" s="25"/>
      <c r="N711" s="23" t="str">
        <f t="array" ref="N711">IF(O711="","",XLOOKUP(O711,selector_07,selector_07_ids,""))</f>
        <v/>
      </c>
      <c r="O711" s="25"/>
      <c r="P711" s="14"/>
      <c r="Q711" s="14"/>
      <c r="R711" s="23" t="str">
        <f t="array" ref="R711">IF(S711="","",XLOOKUP(S711,selector_04,selector_04_ids,""))</f>
        <v/>
      </c>
      <c r="S711" s="25"/>
      <c r="T711" s="14"/>
      <c r="U711" s="27"/>
      <c r="V711" s="14"/>
    </row>
    <row r="712">
      <c r="A712" s="14"/>
      <c r="B712" s="23" t="str">
        <f>IF($A712="","",'Система'!$B$4)</f>
        <v/>
      </c>
      <c r="C712" s="14"/>
      <c r="D712" s="23" t="str">
        <f t="array" ref="D712">IF(E712="","",XLOOKUP(E712,selector_02,selector_02_ids,""))</f>
        <v/>
      </c>
      <c r="E712" s="25"/>
      <c r="F712" s="14"/>
      <c r="G712" s="14"/>
      <c r="H712" s="14"/>
      <c r="I712" s="14"/>
      <c r="J712" s="14"/>
      <c r="K712" s="14"/>
      <c r="L712" s="23" t="str">
        <f t="array" ref="L712">IF(M712="","",XLOOKUP(M712,selector_18,selector_18_ids,""))</f>
        <v/>
      </c>
      <c r="M712" s="25"/>
      <c r="N712" s="23" t="str">
        <f t="array" ref="N712">IF(O712="","",XLOOKUP(O712,selector_07,selector_07_ids,""))</f>
        <v/>
      </c>
      <c r="O712" s="25"/>
      <c r="P712" s="14"/>
      <c r="Q712" s="14"/>
      <c r="R712" s="23" t="str">
        <f t="array" ref="R712">IF(S712="","",XLOOKUP(S712,selector_04,selector_04_ids,""))</f>
        <v/>
      </c>
      <c r="S712" s="25"/>
      <c r="T712" s="14"/>
      <c r="U712" s="27"/>
      <c r="V712" s="14"/>
    </row>
    <row r="713">
      <c r="A713" s="14"/>
      <c r="B713" s="23" t="str">
        <f>IF($A713="","",'Система'!$B$4)</f>
        <v/>
      </c>
      <c r="C713" s="14"/>
      <c r="D713" s="23" t="str">
        <f t="array" ref="D713">IF(E713="","",XLOOKUP(E713,selector_02,selector_02_ids,""))</f>
        <v/>
      </c>
      <c r="E713" s="25"/>
      <c r="F713" s="14"/>
      <c r="G713" s="14"/>
      <c r="H713" s="14"/>
      <c r="I713" s="14"/>
      <c r="J713" s="14"/>
      <c r="K713" s="14"/>
      <c r="L713" s="23" t="str">
        <f t="array" ref="L713">IF(M713="","",XLOOKUP(M713,selector_18,selector_18_ids,""))</f>
        <v/>
      </c>
      <c r="M713" s="25"/>
      <c r="N713" s="23" t="str">
        <f t="array" ref="N713">IF(O713="","",XLOOKUP(O713,selector_07,selector_07_ids,""))</f>
        <v/>
      </c>
      <c r="O713" s="25"/>
      <c r="P713" s="14"/>
      <c r="Q713" s="14"/>
      <c r="R713" s="23" t="str">
        <f t="array" ref="R713">IF(S713="","",XLOOKUP(S713,selector_04,selector_04_ids,""))</f>
        <v/>
      </c>
      <c r="S713" s="25"/>
      <c r="T713" s="14"/>
      <c r="U713" s="27"/>
      <c r="V713" s="14"/>
    </row>
    <row r="714">
      <c r="A714" s="14"/>
      <c r="B714" s="23" t="str">
        <f>IF($A714="","",'Система'!$B$4)</f>
        <v/>
      </c>
      <c r="C714" s="14"/>
      <c r="D714" s="23" t="str">
        <f t="array" ref="D714">IF(E714="","",XLOOKUP(E714,selector_02,selector_02_ids,""))</f>
        <v/>
      </c>
      <c r="E714" s="25"/>
      <c r="F714" s="14"/>
      <c r="G714" s="14"/>
      <c r="H714" s="14"/>
      <c r="I714" s="14"/>
      <c r="J714" s="14"/>
      <c r="K714" s="14"/>
      <c r="L714" s="23" t="str">
        <f t="array" ref="L714">IF(M714="","",XLOOKUP(M714,selector_18,selector_18_ids,""))</f>
        <v/>
      </c>
      <c r="M714" s="25"/>
      <c r="N714" s="23" t="str">
        <f t="array" ref="N714">IF(O714="","",XLOOKUP(O714,selector_07,selector_07_ids,""))</f>
        <v/>
      </c>
      <c r="O714" s="25"/>
      <c r="P714" s="14"/>
      <c r="Q714" s="14"/>
      <c r="R714" s="23" t="str">
        <f t="array" ref="R714">IF(S714="","",XLOOKUP(S714,selector_04,selector_04_ids,""))</f>
        <v/>
      </c>
      <c r="S714" s="25"/>
      <c r="T714" s="14"/>
      <c r="U714" s="27"/>
      <c r="V714" s="14"/>
    </row>
    <row r="715">
      <c r="A715" s="14"/>
      <c r="B715" s="23" t="str">
        <f>IF($A715="","",'Система'!$B$4)</f>
        <v/>
      </c>
      <c r="C715" s="14"/>
      <c r="D715" s="23" t="str">
        <f t="array" ref="D715">IF(E715="","",XLOOKUP(E715,selector_02,selector_02_ids,""))</f>
        <v/>
      </c>
      <c r="E715" s="25"/>
      <c r="F715" s="14"/>
      <c r="G715" s="14"/>
      <c r="H715" s="14"/>
      <c r="I715" s="14"/>
      <c r="J715" s="14"/>
      <c r="K715" s="14"/>
      <c r="L715" s="23" t="str">
        <f t="array" ref="L715">IF(M715="","",XLOOKUP(M715,selector_18,selector_18_ids,""))</f>
        <v/>
      </c>
      <c r="M715" s="25"/>
      <c r="N715" s="23" t="str">
        <f t="array" ref="N715">IF(O715="","",XLOOKUP(O715,selector_07,selector_07_ids,""))</f>
        <v/>
      </c>
      <c r="O715" s="25"/>
      <c r="P715" s="14"/>
      <c r="Q715" s="14"/>
      <c r="R715" s="23" t="str">
        <f t="array" ref="R715">IF(S715="","",XLOOKUP(S715,selector_04,selector_04_ids,""))</f>
        <v/>
      </c>
      <c r="S715" s="25"/>
      <c r="T715" s="14"/>
      <c r="U715" s="27"/>
      <c r="V715" s="14"/>
    </row>
    <row r="716">
      <c r="A716" s="14"/>
      <c r="B716" s="23" t="str">
        <f>IF($A716="","",'Система'!$B$4)</f>
        <v/>
      </c>
      <c r="C716" s="14"/>
      <c r="D716" s="23" t="str">
        <f t="array" ref="D716">IF(E716="","",XLOOKUP(E716,selector_02,selector_02_ids,""))</f>
        <v/>
      </c>
      <c r="E716" s="25"/>
      <c r="F716" s="14"/>
      <c r="G716" s="14"/>
      <c r="H716" s="14"/>
      <c r="I716" s="14"/>
      <c r="J716" s="14"/>
      <c r="K716" s="14"/>
      <c r="L716" s="23" t="str">
        <f t="array" ref="L716">IF(M716="","",XLOOKUP(M716,selector_18,selector_18_ids,""))</f>
        <v/>
      </c>
      <c r="M716" s="25"/>
      <c r="N716" s="23" t="str">
        <f t="array" ref="N716">IF(O716="","",XLOOKUP(O716,selector_07,selector_07_ids,""))</f>
        <v/>
      </c>
      <c r="O716" s="25"/>
      <c r="P716" s="14"/>
      <c r="Q716" s="14"/>
      <c r="R716" s="23" t="str">
        <f t="array" ref="R716">IF(S716="","",XLOOKUP(S716,selector_04,selector_04_ids,""))</f>
        <v/>
      </c>
      <c r="S716" s="25"/>
      <c r="T716" s="14"/>
      <c r="U716" s="27"/>
      <c r="V716" s="14"/>
    </row>
    <row r="717">
      <c r="A717" s="14"/>
      <c r="B717" s="23" t="str">
        <f>IF($A717="","",'Система'!$B$4)</f>
        <v/>
      </c>
      <c r="C717" s="14"/>
      <c r="D717" s="23" t="str">
        <f t="array" ref="D717">IF(E717="","",XLOOKUP(E717,selector_02,selector_02_ids,""))</f>
        <v/>
      </c>
      <c r="E717" s="25"/>
      <c r="F717" s="14"/>
      <c r="G717" s="14"/>
      <c r="H717" s="14"/>
      <c r="I717" s="14"/>
      <c r="J717" s="14"/>
      <c r="K717" s="14"/>
      <c r="L717" s="23" t="str">
        <f t="array" ref="L717">IF(M717="","",XLOOKUP(M717,selector_18,selector_18_ids,""))</f>
        <v/>
      </c>
      <c r="M717" s="25"/>
      <c r="N717" s="23" t="str">
        <f t="array" ref="N717">IF(O717="","",XLOOKUP(O717,selector_07,selector_07_ids,""))</f>
        <v/>
      </c>
      <c r="O717" s="25"/>
      <c r="P717" s="14"/>
      <c r="Q717" s="14"/>
      <c r="R717" s="23" t="str">
        <f t="array" ref="R717">IF(S717="","",XLOOKUP(S717,selector_04,selector_04_ids,""))</f>
        <v/>
      </c>
      <c r="S717" s="25"/>
      <c r="T717" s="14"/>
      <c r="U717" s="27"/>
      <c r="V717" s="14"/>
    </row>
    <row r="718">
      <c r="A718" s="14"/>
      <c r="B718" s="23" t="str">
        <f>IF($A718="","",'Система'!$B$4)</f>
        <v/>
      </c>
      <c r="C718" s="14"/>
      <c r="D718" s="23" t="str">
        <f t="array" ref="D718">IF(E718="","",XLOOKUP(E718,selector_02,selector_02_ids,""))</f>
        <v/>
      </c>
      <c r="E718" s="25"/>
      <c r="F718" s="14"/>
      <c r="G718" s="14"/>
      <c r="H718" s="14"/>
      <c r="I718" s="14"/>
      <c r="J718" s="14"/>
      <c r="K718" s="14"/>
      <c r="L718" s="23" t="str">
        <f t="array" ref="L718">IF(M718="","",XLOOKUP(M718,selector_18,selector_18_ids,""))</f>
        <v/>
      </c>
      <c r="M718" s="25"/>
      <c r="N718" s="23" t="str">
        <f t="array" ref="N718">IF(O718="","",XLOOKUP(O718,selector_07,selector_07_ids,""))</f>
        <v/>
      </c>
      <c r="O718" s="25"/>
      <c r="P718" s="14"/>
      <c r="Q718" s="14"/>
      <c r="R718" s="23" t="str">
        <f t="array" ref="R718">IF(S718="","",XLOOKUP(S718,selector_04,selector_04_ids,""))</f>
        <v/>
      </c>
      <c r="S718" s="25"/>
      <c r="T718" s="14"/>
      <c r="U718" s="27"/>
      <c r="V718" s="14"/>
    </row>
    <row r="719">
      <c r="A719" s="14"/>
      <c r="B719" s="23" t="str">
        <f>IF($A719="","",'Система'!$B$4)</f>
        <v/>
      </c>
      <c r="C719" s="14"/>
      <c r="D719" s="23" t="str">
        <f t="array" ref="D719">IF(E719="","",XLOOKUP(E719,selector_02,selector_02_ids,""))</f>
        <v/>
      </c>
      <c r="E719" s="25"/>
      <c r="F719" s="14"/>
      <c r="G719" s="14"/>
      <c r="H719" s="14"/>
      <c r="I719" s="14"/>
      <c r="J719" s="14"/>
      <c r="K719" s="14"/>
      <c r="L719" s="23" t="str">
        <f t="array" ref="L719">IF(M719="","",XLOOKUP(M719,selector_18,selector_18_ids,""))</f>
        <v/>
      </c>
      <c r="M719" s="25"/>
      <c r="N719" s="23" t="str">
        <f t="array" ref="N719">IF(O719="","",XLOOKUP(O719,selector_07,selector_07_ids,""))</f>
        <v/>
      </c>
      <c r="O719" s="25"/>
      <c r="P719" s="14"/>
      <c r="Q719" s="14"/>
      <c r="R719" s="23" t="str">
        <f t="array" ref="R719">IF(S719="","",XLOOKUP(S719,selector_04,selector_04_ids,""))</f>
        <v/>
      </c>
      <c r="S719" s="25"/>
      <c r="T719" s="14"/>
      <c r="U719" s="27"/>
      <c r="V719" s="14"/>
    </row>
    <row r="720">
      <c r="A720" s="14"/>
      <c r="B720" s="23" t="str">
        <f>IF($A720="","",'Система'!$B$4)</f>
        <v/>
      </c>
      <c r="C720" s="14"/>
      <c r="D720" s="23" t="str">
        <f t="array" ref="D720">IF(E720="","",XLOOKUP(E720,selector_02,selector_02_ids,""))</f>
        <v/>
      </c>
      <c r="E720" s="25"/>
      <c r="F720" s="14"/>
      <c r="G720" s="14"/>
      <c r="H720" s="14"/>
      <c r="I720" s="14"/>
      <c r="J720" s="14"/>
      <c r="K720" s="14"/>
      <c r="L720" s="23" t="str">
        <f t="array" ref="L720">IF(M720="","",XLOOKUP(M720,selector_18,selector_18_ids,""))</f>
        <v/>
      </c>
      <c r="M720" s="25"/>
      <c r="N720" s="23" t="str">
        <f t="array" ref="N720">IF(O720="","",XLOOKUP(O720,selector_07,selector_07_ids,""))</f>
        <v/>
      </c>
      <c r="O720" s="25"/>
      <c r="P720" s="14"/>
      <c r="Q720" s="14"/>
      <c r="R720" s="23" t="str">
        <f t="array" ref="R720">IF(S720="","",XLOOKUP(S720,selector_04,selector_04_ids,""))</f>
        <v/>
      </c>
      <c r="S720" s="25"/>
      <c r="T720" s="14"/>
      <c r="U720" s="27"/>
      <c r="V720" s="14"/>
    </row>
    <row r="721">
      <c r="A721" s="14"/>
      <c r="B721" s="23" t="str">
        <f>IF($A721="","",'Система'!$B$4)</f>
        <v/>
      </c>
      <c r="C721" s="14"/>
      <c r="D721" s="23" t="str">
        <f t="array" ref="D721">IF(E721="","",XLOOKUP(E721,selector_02,selector_02_ids,""))</f>
        <v/>
      </c>
      <c r="E721" s="25"/>
      <c r="F721" s="14"/>
      <c r="G721" s="14"/>
      <c r="H721" s="14"/>
      <c r="I721" s="14"/>
      <c r="J721" s="14"/>
      <c r="K721" s="14"/>
      <c r="L721" s="23" t="str">
        <f t="array" ref="L721">IF(M721="","",XLOOKUP(M721,selector_18,selector_18_ids,""))</f>
        <v/>
      </c>
      <c r="M721" s="25"/>
      <c r="N721" s="23" t="str">
        <f t="array" ref="N721">IF(O721="","",XLOOKUP(O721,selector_07,selector_07_ids,""))</f>
        <v/>
      </c>
      <c r="O721" s="25"/>
      <c r="P721" s="14"/>
      <c r="Q721" s="14"/>
      <c r="R721" s="23" t="str">
        <f t="array" ref="R721">IF(S721="","",XLOOKUP(S721,selector_04,selector_04_ids,""))</f>
        <v/>
      </c>
      <c r="S721" s="25"/>
      <c r="T721" s="14"/>
      <c r="U721" s="27"/>
      <c r="V721" s="14"/>
    </row>
    <row r="722">
      <c r="A722" s="14"/>
      <c r="B722" s="23" t="str">
        <f>IF($A722="","",'Система'!$B$4)</f>
        <v/>
      </c>
      <c r="C722" s="14"/>
      <c r="D722" s="23" t="str">
        <f t="array" ref="D722">IF(E722="","",XLOOKUP(E722,selector_02,selector_02_ids,""))</f>
        <v/>
      </c>
      <c r="E722" s="25"/>
      <c r="F722" s="14"/>
      <c r="G722" s="14"/>
      <c r="H722" s="14"/>
      <c r="I722" s="14"/>
      <c r="J722" s="14"/>
      <c r="K722" s="14"/>
      <c r="L722" s="23" t="str">
        <f t="array" ref="L722">IF(M722="","",XLOOKUP(M722,selector_18,selector_18_ids,""))</f>
        <v/>
      </c>
      <c r="M722" s="25"/>
      <c r="N722" s="23" t="str">
        <f t="array" ref="N722">IF(O722="","",XLOOKUP(O722,selector_07,selector_07_ids,""))</f>
        <v/>
      </c>
      <c r="O722" s="25"/>
      <c r="P722" s="14"/>
      <c r="Q722" s="14"/>
      <c r="R722" s="23" t="str">
        <f t="array" ref="R722">IF(S722="","",XLOOKUP(S722,selector_04,selector_04_ids,""))</f>
        <v/>
      </c>
      <c r="S722" s="25"/>
      <c r="T722" s="14"/>
      <c r="U722" s="27"/>
      <c r="V722" s="14"/>
    </row>
    <row r="723">
      <c r="A723" s="14"/>
      <c r="B723" s="23" t="str">
        <f>IF($A723="","",'Система'!$B$4)</f>
        <v/>
      </c>
      <c r="C723" s="14"/>
      <c r="D723" s="23" t="str">
        <f t="array" ref="D723">IF(E723="","",XLOOKUP(E723,selector_02,selector_02_ids,""))</f>
        <v/>
      </c>
      <c r="E723" s="25"/>
      <c r="F723" s="14"/>
      <c r="G723" s="14"/>
      <c r="H723" s="14"/>
      <c r="I723" s="14"/>
      <c r="J723" s="14"/>
      <c r="K723" s="14"/>
      <c r="L723" s="23" t="str">
        <f t="array" ref="L723">IF(M723="","",XLOOKUP(M723,selector_18,selector_18_ids,""))</f>
        <v/>
      </c>
      <c r="M723" s="25"/>
      <c r="N723" s="23" t="str">
        <f t="array" ref="N723">IF(O723="","",XLOOKUP(O723,selector_07,selector_07_ids,""))</f>
        <v/>
      </c>
      <c r="O723" s="25"/>
      <c r="P723" s="14"/>
      <c r="Q723" s="14"/>
      <c r="R723" s="23" t="str">
        <f t="array" ref="R723">IF(S723="","",XLOOKUP(S723,selector_04,selector_04_ids,""))</f>
        <v/>
      </c>
      <c r="S723" s="25"/>
      <c r="T723" s="14"/>
      <c r="U723" s="27"/>
      <c r="V723" s="14"/>
    </row>
    <row r="724">
      <c r="A724" s="14"/>
      <c r="B724" s="23" t="str">
        <f>IF($A724="","",'Система'!$B$4)</f>
        <v/>
      </c>
      <c r="C724" s="14"/>
      <c r="D724" s="23" t="str">
        <f t="array" ref="D724">IF(E724="","",XLOOKUP(E724,selector_02,selector_02_ids,""))</f>
        <v/>
      </c>
      <c r="E724" s="25"/>
      <c r="F724" s="14"/>
      <c r="G724" s="14"/>
      <c r="H724" s="14"/>
      <c r="I724" s="14"/>
      <c r="J724" s="14"/>
      <c r="K724" s="14"/>
      <c r="L724" s="23" t="str">
        <f t="array" ref="L724">IF(M724="","",XLOOKUP(M724,selector_18,selector_18_ids,""))</f>
        <v/>
      </c>
      <c r="M724" s="25"/>
      <c r="N724" s="23" t="str">
        <f t="array" ref="N724">IF(O724="","",XLOOKUP(O724,selector_07,selector_07_ids,""))</f>
        <v/>
      </c>
      <c r="O724" s="25"/>
      <c r="P724" s="14"/>
      <c r="Q724" s="14"/>
      <c r="R724" s="23" t="str">
        <f t="array" ref="R724">IF(S724="","",XLOOKUP(S724,selector_04,selector_04_ids,""))</f>
        <v/>
      </c>
      <c r="S724" s="25"/>
      <c r="T724" s="14"/>
      <c r="U724" s="27"/>
      <c r="V724" s="14"/>
    </row>
    <row r="725">
      <c r="A725" s="14"/>
      <c r="B725" s="23" t="str">
        <f>IF($A725="","",'Система'!$B$4)</f>
        <v/>
      </c>
      <c r="C725" s="14"/>
      <c r="D725" s="23" t="str">
        <f t="array" ref="D725">IF(E725="","",XLOOKUP(E725,selector_02,selector_02_ids,""))</f>
        <v/>
      </c>
      <c r="E725" s="25"/>
      <c r="F725" s="14"/>
      <c r="G725" s="14"/>
      <c r="H725" s="14"/>
      <c r="I725" s="14"/>
      <c r="J725" s="14"/>
      <c r="K725" s="14"/>
      <c r="L725" s="23" t="str">
        <f t="array" ref="L725">IF(M725="","",XLOOKUP(M725,selector_18,selector_18_ids,""))</f>
        <v/>
      </c>
      <c r="M725" s="25"/>
      <c r="N725" s="23" t="str">
        <f t="array" ref="N725">IF(O725="","",XLOOKUP(O725,selector_07,selector_07_ids,""))</f>
        <v/>
      </c>
      <c r="O725" s="25"/>
      <c r="P725" s="14"/>
      <c r="Q725" s="14"/>
      <c r="R725" s="23" t="str">
        <f t="array" ref="R725">IF(S725="","",XLOOKUP(S725,selector_04,selector_04_ids,""))</f>
        <v/>
      </c>
      <c r="S725" s="25"/>
      <c r="T725" s="14"/>
      <c r="U725" s="27"/>
      <c r="V725" s="14"/>
    </row>
    <row r="726">
      <c r="A726" s="14"/>
      <c r="B726" s="23" t="str">
        <f>IF($A726="","",'Система'!$B$4)</f>
        <v/>
      </c>
      <c r="C726" s="14"/>
      <c r="D726" s="23" t="str">
        <f t="array" ref="D726">IF(E726="","",XLOOKUP(E726,selector_02,selector_02_ids,""))</f>
        <v/>
      </c>
      <c r="E726" s="25"/>
      <c r="F726" s="14"/>
      <c r="G726" s="14"/>
      <c r="H726" s="14"/>
      <c r="I726" s="14"/>
      <c r="J726" s="14"/>
      <c r="K726" s="14"/>
      <c r="L726" s="23" t="str">
        <f t="array" ref="L726">IF(M726="","",XLOOKUP(M726,selector_18,selector_18_ids,""))</f>
        <v/>
      </c>
      <c r="M726" s="25"/>
      <c r="N726" s="23" t="str">
        <f t="array" ref="N726">IF(O726="","",XLOOKUP(O726,selector_07,selector_07_ids,""))</f>
        <v/>
      </c>
      <c r="O726" s="25"/>
      <c r="P726" s="14"/>
      <c r="Q726" s="14"/>
      <c r="R726" s="23" t="str">
        <f t="array" ref="R726">IF(S726="","",XLOOKUP(S726,selector_04,selector_04_ids,""))</f>
        <v/>
      </c>
      <c r="S726" s="25"/>
      <c r="T726" s="14"/>
      <c r="U726" s="27"/>
      <c r="V726" s="14"/>
    </row>
    <row r="727">
      <c r="A727" s="14"/>
      <c r="B727" s="23" t="str">
        <f>IF($A727="","",'Система'!$B$4)</f>
        <v/>
      </c>
      <c r="C727" s="14"/>
      <c r="D727" s="23" t="str">
        <f t="array" ref="D727">IF(E727="","",XLOOKUP(E727,selector_02,selector_02_ids,""))</f>
        <v/>
      </c>
      <c r="E727" s="25"/>
      <c r="F727" s="14"/>
      <c r="G727" s="14"/>
      <c r="H727" s="14"/>
      <c r="I727" s="14"/>
      <c r="J727" s="14"/>
      <c r="K727" s="14"/>
      <c r="L727" s="23" t="str">
        <f t="array" ref="L727">IF(M727="","",XLOOKUP(M727,selector_18,selector_18_ids,""))</f>
        <v/>
      </c>
      <c r="M727" s="25"/>
      <c r="N727" s="23" t="str">
        <f t="array" ref="N727">IF(O727="","",XLOOKUP(O727,selector_07,selector_07_ids,""))</f>
        <v/>
      </c>
      <c r="O727" s="25"/>
      <c r="P727" s="14"/>
      <c r="Q727" s="14"/>
      <c r="R727" s="23" t="str">
        <f t="array" ref="R727">IF(S727="","",XLOOKUP(S727,selector_04,selector_04_ids,""))</f>
        <v/>
      </c>
      <c r="S727" s="25"/>
      <c r="T727" s="14"/>
      <c r="U727" s="27"/>
      <c r="V727" s="14"/>
    </row>
    <row r="728">
      <c r="A728" s="14"/>
      <c r="B728" s="23" t="str">
        <f>IF($A728="","",'Система'!$B$4)</f>
        <v/>
      </c>
      <c r="C728" s="14"/>
      <c r="D728" s="23" t="str">
        <f t="array" ref="D728">IF(E728="","",XLOOKUP(E728,selector_02,selector_02_ids,""))</f>
        <v/>
      </c>
      <c r="E728" s="25"/>
      <c r="F728" s="14"/>
      <c r="G728" s="14"/>
      <c r="H728" s="14"/>
      <c r="I728" s="14"/>
      <c r="J728" s="14"/>
      <c r="K728" s="14"/>
      <c r="L728" s="23" t="str">
        <f t="array" ref="L728">IF(M728="","",XLOOKUP(M728,selector_18,selector_18_ids,""))</f>
        <v/>
      </c>
      <c r="M728" s="25"/>
      <c r="N728" s="23" t="str">
        <f t="array" ref="N728">IF(O728="","",XLOOKUP(O728,selector_07,selector_07_ids,""))</f>
        <v/>
      </c>
      <c r="O728" s="25"/>
      <c r="P728" s="14"/>
      <c r="Q728" s="14"/>
      <c r="R728" s="23" t="str">
        <f t="array" ref="R728">IF(S728="","",XLOOKUP(S728,selector_04,selector_04_ids,""))</f>
        <v/>
      </c>
      <c r="S728" s="25"/>
      <c r="T728" s="14"/>
      <c r="U728" s="27"/>
      <c r="V728" s="14"/>
    </row>
    <row r="729">
      <c r="A729" s="14"/>
      <c r="B729" s="23" t="str">
        <f>IF($A729="","",'Система'!$B$4)</f>
        <v/>
      </c>
      <c r="C729" s="14"/>
      <c r="D729" s="23" t="str">
        <f t="array" ref="D729">IF(E729="","",XLOOKUP(E729,selector_02,selector_02_ids,""))</f>
        <v/>
      </c>
      <c r="E729" s="25"/>
      <c r="F729" s="14"/>
      <c r="G729" s="14"/>
      <c r="H729" s="14"/>
      <c r="I729" s="14"/>
      <c r="J729" s="14"/>
      <c r="K729" s="14"/>
      <c r="L729" s="23" t="str">
        <f t="array" ref="L729">IF(M729="","",XLOOKUP(M729,selector_18,selector_18_ids,""))</f>
        <v/>
      </c>
      <c r="M729" s="25"/>
      <c r="N729" s="23" t="str">
        <f t="array" ref="N729">IF(O729="","",XLOOKUP(O729,selector_07,selector_07_ids,""))</f>
        <v/>
      </c>
      <c r="O729" s="25"/>
      <c r="P729" s="14"/>
      <c r="Q729" s="14"/>
      <c r="R729" s="23" t="str">
        <f t="array" ref="R729">IF(S729="","",XLOOKUP(S729,selector_04,selector_04_ids,""))</f>
        <v/>
      </c>
      <c r="S729" s="25"/>
      <c r="T729" s="14"/>
      <c r="U729" s="27"/>
      <c r="V729" s="14"/>
    </row>
    <row r="730">
      <c r="A730" s="14"/>
      <c r="B730" s="23" t="str">
        <f>IF($A730="","",'Система'!$B$4)</f>
        <v/>
      </c>
      <c r="C730" s="14"/>
      <c r="D730" s="23" t="str">
        <f t="array" ref="D730">IF(E730="","",XLOOKUP(E730,selector_02,selector_02_ids,""))</f>
        <v/>
      </c>
      <c r="E730" s="25"/>
      <c r="F730" s="14"/>
      <c r="G730" s="14"/>
      <c r="H730" s="14"/>
      <c r="I730" s="14"/>
      <c r="J730" s="14"/>
      <c r="K730" s="14"/>
      <c r="L730" s="23" t="str">
        <f t="array" ref="L730">IF(M730="","",XLOOKUP(M730,selector_18,selector_18_ids,""))</f>
        <v/>
      </c>
      <c r="M730" s="25"/>
      <c r="N730" s="23" t="str">
        <f t="array" ref="N730">IF(O730="","",XLOOKUP(O730,selector_07,selector_07_ids,""))</f>
        <v/>
      </c>
      <c r="O730" s="25"/>
      <c r="P730" s="14"/>
      <c r="Q730" s="14"/>
      <c r="R730" s="23" t="str">
        <f t="array" ref="R730">IF(S730="","",XLOOKUP(S730,selector_04,selector_04_ids,""))</f>
        <v/>
      </c>
      <c r="S730" s="25"/>
      <c r="T730" s="14"/>
      <c r="U730" s="27"/>
      <c r="V730" s="14"/>
    </row>
    <row r="731">
      <c r="A731" s="14"/>
      <c r="B731" s="23" t="str">
        <f>IF($A731="","",'Система'!$B$4)</f>
        <v/>
      </c>
      <c r="C731" s="14"/>
      <c r="D731" s="23" t="str">
        <f t="array" ref="D731">IF(E731="","",XLOOKUP(E731,selector_02,selector_02_ids,""))</f>
        <v/>
      </c>
      <c r="E731" s="25"/>
      <c r="F731" s="14"/>
      <c r="G731" s="14"/>
      <c r="H731" s="14"/>
      <c r="I731" s="14"/>
      <c r="J731" s="14"/>
      <c r="K731" s="14"/>
      <c r="L731" s="23" t="str">
        <f t="array" ref="L731">IF(M731="","",XLOOKUP(M731,selector_18,selector_18_ids,""))</f>
        <v/>
      </c>
      <c r="M731" s="25"/>
      <c r="N731" s="23" t="str">
        <f t="array" ref="N731">IF(O731="","",XLOOKUP(O731,selector_07,selector_07_ids,""))</f>
        <v/>
      </c>
      <c r="O731" s="25"/>
      <c r="P731" s="14"/>
      <c r="Q731" s="14"/>
      <c r="R731" s="23" t="str">
        <f t="array" ref="R731">IF(S731="","",XLOOKUP(S731,selector_04,selector_04_ids,""))</f>
        <v/>
      </c>
      <c r="S731" s="25"/>
      <c r="T731" s="14"/>
      <c r="U731" s="27"/>
      <c r="V731" s="14"/>
    </row>
    <row r="732">
      <c r="A732" s="14"/>
      <c r="B732" s="23" t="str">
        <f>IF($A732="","",'Система'!$B$4)</f>
        <v/>
      </c>
      <c r="C732" s="14"/>
      <c r="D732" s="23" t="str">
        <f t="array" ref="D732">IF(E732="","",XLOOKUP(E732,selector_02,selector_02_ids,""))</f>
        <v/>
      </c>
      <c r="E732" s="25"/>
      <c r="F732" s="14"/>
      <c r="G732" s="14"/>
      <c r="H732" s="14"/>
      <c r="I732" s="14"/>
      <c r="J732" s="14"/>
      <c r="K732" s="14"/>
      <c r="L732" s="23" t="str">
        <f t="array" ref="L732">IF(M732="","",XLOOKUP(M732,selector_18,selector_18_ids,""))</f>
        <v/>
      </c>
      <c r="M732" s="25"/>
      <c r="N732" s="23" t="str">
        <f t="array" ref="N732">IF(O732="","",XLOOKUP(O732,selector_07,selector_07_ids,""))</f>
        <v/>
      </c>
      <c r="O732" s="25"/>
      <c r="P732" s="14"/>
      <c r="Q732" s="14"/>
      <c r="R732" s="23" t="str">
        <f t="array" ref="R732">IF(S732="","",XLOOKUP(S732,selector_04,selector_04_ids,""))</f>
        <v/>
      </c>
      <c r="S732" s="25"/>
      <c r="T732" s="14"/>
      <c r="U732" s="27"/>
      <c r="V732" s="14"/>
    </row>
    <row r="733">
      <c r="A733" s="14"/>
      <c r="B733" s="23" t="str">
        <f>IF($A733="","",'Система'!$B$4)</f>
        <v/>
      </c>
      <c r="C733" s="14"/>
      <c r="D733" s="23" t="str">
        <f t="array" ref="D733">IF(E733="","",XLOOKUP(E733,selector_02,selector_02_ids,""))</f>
        <v/>
      </c>
      <c r="E733" s="25"/>
      <c r="F733" s="14"/>
      <c r="G733" s="14"/>
      <c r="H733" s="14"/>
      <c r="I733" s="14"/>
      <c r="J733" s="14"/>
      <c r="K733" s="14"/>
      <c r="L733" s="23" t="str">
        <f t="array" ref="L733">IF(M733="","",XLOOKUP(M733,selector_18,selector_18_ids,""))</f>
        <v/>
      </c>
      <c r="M733" s="25"/>
      <c r="N733" s="23" t="str">
        <f t="array" ref="N733">IF(O733="","",XLOOKUP(O733,selector_07,selector_07_ids,""))</f>
        <v/>
      </c>
      <c r="O733" s="25"/>
      <c r="P733" s="14"/>
      <c r="Q733" s="14"/>
      <c r="R733" s="23" t="str">
        <f t="array" ref="R733">IF(S733="","",XLOOKUP(S733,selector_04,selector_04_ids,""))</f>
        <v/>
      </c>
      <c r="S733" s="25"/>
      <c r="T733" s="14"/>
      <c r="U733" s="27"/>
      <c r="V733" s="14"/>
    </row>
    <row r="734">
      <c r="A734" s="14"/>
      <c r="B734" s="23" t="str">
        <f>IF($A734="","",'Система'!$B$4)</f>
        <v/>
      </c>
      <c r="C734" s="14"/>
      <c r="D734" s="23" t="str">
        <f t="array" ref="D734">IF(E734="","",XLOOKUP(E734,selector_02,selector_02_ids,""))</f>
        <v/>
      </c>
      <c r="E734" s="25"/>
      <c r="F734" s="14"/>
      <c r="G734" s="14"/>
      <c r="H734" s="14"/>
      <c r="I734" s="14"/>
      <c r="J734" s="14"/>
      <c r="K734" s="14"/>
      <c r="L734" s="23" t="str">
        <f t="array" ref="L734">IF(M734="","",XLOOKUP(M734,selector_18,selector_18_ids,""))</f>
        <v/>
      </c>
      <c r="M734" s="25"/>
      <c r="N734" s="23" t="str">
        <f t="array" ref="N734">IF(O734="","",XLOOKUP(O734,selector_07,selector_07_ids,""))</f>
        <v/>
      </c>
      <c r="O734" s="25"/>
      <c r="P734" s="14"/>
      <c r="Q734" s="14"/>
      <c r="R734" s="23" t="str">
        <f t="array" ref="R734">IF(S734="","",XLOOKUP(S734,selector_04,selector_04_ids,""))</f>
        <v/>
      </c>
      <c r="S734" s="25"/>
      <c r="T734" s="14"/>
      <c r="U734" s="27"/>
      <c r="V734" s="14"/>
    </row>
    <row r="735">
      <c r="A735" s="14"/>
      <c r="B735" s="23" t="str">
        <f>IF($A735="","",'Система'!$B$4)</f>
        <v/>
      </c>
      <c r="C735" s="14"/>
      <c r="D735" s="23" t="str">
        <f t="array" ref="D735">IF(E735="","",XLOOKUP(E735,selector_02,selector_02_ids,""))</f>
        <v/>
      </c>
      <c r="E735" s="25"/>
      <c r="F735" s="14"/>
      <c r="G735" s="14"/>
      <c r="H735" s="14"/>
      <c r="I735" s="14"/>
      <c r="J735" s="14"/>
      <c r="K735" s="14"/>
      <c r="L735" s="23" t="str">
        <f t="array" ref="L735">IF(M735="","",XLOOKUP(M735,selector_18,selector_18_ids,""))</f>
        <v/>
      </c>
      <c r="M735" s="25"/>
      <c r="N735" s="23" t="str">
        <f t="array" ref="N735">IF(O735="","",XLOOKUP(O735,selector_07,selector_07_ids,""))</f>
        <v/>
      </c>
      <c r="O735" s="25"/>
      <c r="P735" s="14"/>
      <c r="Q735" s="14"/>
      <c r="R735" s="23" t="str">
        <f t="array" ref="R735">IF(S735="","",XLOOKUP(S735,selector_04,selector_04_ids,""))</f>
        <v/>
      </c>
      <c r="S735" s="25"/>
      <c r="T735" s="14"/>
      <c r="U735" s="27"/>
      <c r="V735" s="14"/>
    </row>
    <row r="736">
      <c r="A736" s="14"/>
      <c r="B736" s="23" t="str">
        <f>IF($A736="","",'Система'!$B$4)</f>
        <v/>
      </c>
      <c r="C736" s="14"/>
      <c r="D736" s="23" t="str">
        <f t="array" ref="D736">IF(E736="","",XLOOKUP(E736,selector_02,selector_02_ids,""))</f>
        <v/>
      </c>
      <c r="E736" s="25"/>
      <c r="F736" s="14"/>
      <c r="G736" s="14"/>
      <c r="H736" s="14"/>
      <c r="I736" s="14"/>
      <c r="J736" s="14"/>
      <c r="K736" s="14"/>
      <c r="L736" s="23" t="str">
        <f t="array" ref="L736">IF(M736="","",XLOOKUP(M736,selector_18,selector_18_ids,""))</f>
        <v/>
      </c>
      <c r="M736" s="25"/>
      <c r="N736" s="23" t="str">
        <f t="array" ref="N736">IF(O736="","",XLOOKUP(O736,selector_07,selector_07_ids,""))</f>
        <v/>
      </c>
      <c r="O736" s="25"/>
      <c r="P736" s="14"/>
      <c r="Q736" s="14"/>
      <c r="R736" s="23" t="str">
        <f t="array" ref="R736">IF(S736="","",XLOOKUP(S736,selector_04,selector_04_ids,""))</f>
        <v/>
      </c>
      <c r="S736" s="25"/>
      <c r="T736" s="14"/>
      <c r="U736" s="27"/>
      <c r="V736" s="14"/>
    </row>
    <row r="737">
      <c r="A737" s="14"/>
      <c r="B737" s="23" t="str">
        <f>IF($A737="","",'Система'!$B$4)</f>
        <v/>
      </c>
      <c r="C737" s="14"/>
      <c r="D737" s="23" t="str">
        <f t="array" ref="D737">IF(E737="","",XLOOKUP(E737,selector_02,selector_02_ids,""))</f>
        <v/>
      </c>
      <c r="E737" s="25"/>
      <c r="F737" s="14"/>
      <c r="G737" s="14"/>
      <c r="H737" s="14"/>
      <c r="I737" s="14"/>
      <c r="J737" s="14"/>
      <c r="K737" s="14"/>
      <c r="L737" s="23" t="str">
        <f t="array" ref="L737">IF(M737="","",XLOOKUP(M737,selector_18,selector_18_ids,""))</f>
        <v/>
      </c>
      <c r="M737" s="25"/>
      <c r="N737" s="23" t="str">
        <f t="array" ref="N737">IF(O737="","",XLOOKUP(O737,selector_07,selector_07_ids,""))</f>
        <v/>
      </c>
      <c r="O737" s="25"/>
      <c r="P737" s="14"/>
      <c r="Q737" s="14"/>
      <c r="R737" s="23" t="str">
        <f t="array" ref="R737">IF(S737="","",XLOOKUP(S737,selector_04,selector_04_ids,""))</f>
        <v/>
      </c>
      <c r="S737" s="25"/>
      <c r="T737" s="14"/>
      <c r="U737" s="27"/>
      <c r="V737" s="14"/>
    </row>
    <row r="738">
      <c r="A738" s="14"/>
      <c r="B738" s="23" t="str">
        <f>IF($A738="","",'Система'!$B$4)</f>
        <v/>
      </c>
      <c r="C738" s="14"/>
      <c r="D738" s="23" t="str">
        <f t="array" ref="D738">IF(E738="","",XLOOKUP(E738,selector_02,selector_02_ids,""))</f>
        <v/>
      </c>
      <c r="E738" s="25"/>
      <c r="F738" s="14"/>
      <c r="G738" s="14"/>
      <c r="H738" s="14"/>
      <c r="I738" s="14"/>
      <c r="J738" s="14"/>
      <c r="K738" s="14"/>
      <c r="L738" s="23" t="str">
        <f t="array" ref="L738">IF(M738="","",XLOOKUP(M738,selector_18,selector_18_ids,""))</f>
        <v/>
      </c>
      <c r="M738" s="25"/>
      <c r="N738" s="23" t="str">
        <f t="array" ref="N738">IF(O738="","",XLOOKUP(O738,selector_07,selector_07_ids,""))</f>
        <v/>
      </c>
      <c r="O738" s="25"/>
      <c r="P738" s="14"/>
      <c r="Q738" s="14"/>
      <c r="R738" s="23" t="str">
        <f t="array" ref="R738">IF(S738="","",XLOOKUP(S738,selector_04,selector_04_ids,""))</f>
        <v/>
      </c>
      <c r="S738" s="25"/>
      <c r="T738" s="14"/>
      <c r="U738" s="27"/>
      <c r="V738" s="14"/>
    </row>
    <row r="739">
      <c r="A739" s="14"/>
      <c r="B739" s="23" t="str">
        <f>IF($A739="","",'Система'!$B$4)</f>
        <v/>
      </c>
      <c r="C739" s="14"/>
      <c r="D739" s="23" t="str">
        <f t="array" ref="D739">IF(E739="","",XLOOKUP(E739,selector_02,selector_02_ids,""))</f>
        <v/>
      </c>
      <c r="E739" s="25"/>
      <c r="F739" s="14"/>
      <c r="G739" s="14"/>
      <c r="H739" s="14"/>
      <c r="I739" s="14"/>
      <c r="J739" s="14"/>
      <c r="K739" s="14"/>
      <c r="L739" s="23" t="str">
        <f t="array" ref="L739">IF(M739="","",XLOOKUP(M739,selector_18,selector_18_ids,""))</f>
        <v/>
      </c>
      <c r="M739" s="25"/>
      <c r="N739" s="23" t="str">
        <f t="array" ref="N739">IF(O739="","",XLOOKUP(O739,selector_07,selector_07_ids,""))</f>
        <v/>
      </c>
      <c r="O739" s="25"/>
      <c r="P739" s="14"/>
      <c r="Q739" s="14"/>
      <c r="R739" s="23" t="str">
        <f t="array" ref="R739">IF(S739="","",XLOOKUP(S739,selector_04,selector_04_ids,""))</f>
        <v/>
      </c>
      <c r="S739" s="25"/>
      <c r="T739" s="14"/>
      <c r="U739" s="27"/>
      <c r="V739" s="14"/>
    </row>
    <row r="740">
      <c r="A740" s="14"/>
      <c r="B740" s="23" t="str">
        <f>IF($A740="","",'Система'!$B$4)</f>
        <v/>
      </c>
      <c r="C740" s="14"/>
      <c r="D740" s="23" t="str">
        <f t="array" ref="D740">IF(E740="","",XLOOKUP(E740,selector_02,selector_02_ids,""))</f>
        <v/>
      </c>
      <c r="E740" s="25"/>
      <c r="F740" s="14"/>
      <c r="G740" s="14"/>
      <c r="H740" s="14"/>
      <c r="I740" s="14"/>
      <c r="J740" s="14"/>
      <c r="K740" s="14"/>
      <c r="L740" s="23" t="str">
        <f t="array" ref="L740">IF(M740="","",XLOOKUP(M740,selector_18,selector_18_ids,""))</f>
        <v/>
      </c>
      <c r="M740" s="25"/>
      <c r="N740" s="23" t="str">
        <f t="array" ref="N740">IF(O740="","",XLOOKUP(O740,selector_07,selector_07_ids,""))</f>
        <v/>
      </c>
      <c r="O740" s="25"/>
      <c r="P740" s="14"/>
      <c r="Q740" s="14"/>
      <c r="R740" s="23" t="str">
        <f t="array" ref="R740">IF(S740="","",XLOOKUP(S740,selector_04,selector_04_ids,""))</f>
        <v/>
      </c>
      <c r="S740" s="25"/>
      <c r="T740" s="14"/>
      <c r="U740" s="27"/>
      <c r="V740" s="14"/>
    </row>
    <row r="741">
      <c r="A741" s="14"/>
      <c r="B741" s="23" t="str">
        <f>IF($A741="","",'Система'!$B$4)</f>
        <v/>
      </c>
      <c r="C741" s="14"/>
      <c r="D741" s="23" t="str">
        <f t="array" ref="D741">IF(E741="","",XLOOKUP(E741,selector_02,selector_02_ids,""))</f>
        <v/>
      </c>
      <c r="E741" s="25"/>
      <c r="F741" s="14"/>
      <c r="G741" s="14"/>
      <c r="H741" s="14"/>
      <c r="I741" s="14"/>
      <c r="J741" s="14"/>
      <c r="K741" s="14"/>
      <c r="L741" s="23" t="str">
        <f t="array" ref="L741">IF(M741="","",XLOOKUP(M741,selector_18,selector_18_ids,""))</f>
        <v/>
      </c>
      <c r="M741" s="25"/>
      <c r="N741" s="23" t="str">
        <f t="array" ref="N741">IF(O741="","",XLOOKUP(O741,selector_07,selector_07_ids,""))</f>
        <v/>
      </c>
      <c r="O741" s="25"/>
      <c r="P741" s="14"/>
      <c r="Q741" s="14"/>
      <c r="R741" s="23" t="str">
        <f t="array" ref="R741">IF(S741="","",XLOOKUP(S741,selector_04,selector_04_ids,""))</f>
        <v/>
      </c>
      <c r="S741" s="25"/>
      <c r="T741" s="14"/>
      <c r="U741" s="27"/>
      <c r="V741" s="14"/>
    </row>
    <row r="742">
      <c r="A742" s="14"/>
      <c r="B742" s="23" t="str">
        <f>IF($A742="","",'Система'!$B$4)</f>
        <v/>
      </c>
      <c r="C742" s="14"/>
      <c r="D742" s="23" t="str">
        <f t="array" ref="D742">IF(E742="","",XLOOKUP(E742,selector_02,selector_02_ids,""))</f>
        <v/>
      </c>
      <c r="E742" s="25"/>
      <c r="F742" s="14"/>
      <c r="G742" s="14"/>
      <c r="H742" s="14"/>
      <c r="I742" s="14"/>
      <c r="J742" s="14"/>
      <c r="K742" s="14"/>
      <c r="L742" s="23" t="str">
        <f t="array" ref="L742">IF(M742="","",XLOOKUP(M742,selector_18,selector_18_ids,""))</f>
        <v/>
      </c>
      <c r="M742" s="25"/>
      <c r="N742" s="23" t="str">
        <f t="array" ref="N742">IF(O742="","",XLOOKUP(O742,selector_07,selector_07_ids,""))</f>
        <v/>
      </c>
      <c r="O742" s="25"/>
      <c r="P742" s="14"/>
      <c r="Q742" s="14"/>
      <c r="R742" s="23" t="str">
        <f t="array" ref="R742">IF(S742="","",XLOOKUP(S742,selector_04,selector_04_ids,""))</f>
        <v/>
      </c>
      <c r="S742" s="25"/>
      <c r="T742" s="14"/>
      <c r="U742" s="27"/>
      <c r="V742" s="14"/>
    </row>
    <row r="743">
      <c r="A743" s="14"/>
      <c r="B743" s="23" t="str">
        <f>IF($A743="","",'Система'!$B$4)</f>
        <v/>
      </c>
      <c r="C743" s="14"/>
      <c r="D743" s="23" t="str">
        <f t="array" ref="D743">IF(E743="","",XLOOKUP(E743,selector_02,selector_02_ids,""))</f>
        <v/>
      </c>
      <c r="E743" s="25"/>
      <c r="F743" s="14"/>
      <c r="G743" s="14"/>
      <c r="H743" s="14"/>
      <c r="I743" s="14"/>
      <c r="J743" s="14"/>
      <c r="K743" s="14"/>
      <c r="L743" s="23" t="str">
        <f t="array" ref="L743">IF(M743="","",XLOOKUP(M743,selector_18,selector_18_ids,""))</f>
        <v/>
      </c>
      <c r="M743" s="25"/>
      <c r="N743" s="23" t="str">
        <f t="array" ref="N743">IF(O743="","",XLOOKUP(O743,selector_07,selector_07_ids,""))</f>
        <v/>
      </c>
      <c r="O743" s="25"/>
      <c r="P743" s="14"/>
      <c r="Q743" s="14"/>
      <c r="R743" s="23" t="str">
        <f t="array" ref="R743">IF(S743="","",XLOOKUP(S743,selector_04,selector_04_ids,""))</f>
        <v/>
      </c>
      <c r="S743" s="25"/>
      <c r="T743" s="14"/>
      <c r="U743" s="27"/>
      <c r="V743" s="14"/>
    </row>
    <row r="744">
      <c r="A744" s="14"/>
      <c r="B744" s="23" t="str">
        <f>IF($A744="","",'Система'!$B$4)</f>
        <v/>
      </c>
      <c r="C744" s="14"/>
      <c r="D744" s="23" t="str">
        <f t="array" ref="D744">IF(E744="","",XLOOKUP(E744,selector_02,selector_02_ids,""))</f>
        <v/>
      </c>
      <c r="E744" s="25"/>
      <c r="F744" s="14"/>
      <c r="G744" s="14"/>
      <c r="H744" s="14"/>
      <c r="I744" s="14"/>
      <c r="J744" s="14"/>
      <c r="K744" s="14"/>
      <c r="L744" s="23" t="str">
        <f t="array" ref="L744">IF(M744="","",XLOOKUP(M744,selector_18,selector_18_ids,""))</f>
        <v/>
      </c>
      <c r="M744" s="25"/>
      <c r="N744" s="23" t="str">
        <f t="array" ref="N744">IF(O744="","",XLOOKUP(O744,selector_07,selector_07_ids,""))</f>
        <v/>
      </c>
      <c r="O744" s="25"/>
      <c r="P744" s="14"/>
      <c r="Q744" s="14"/>
      <c r="R744" s="23" t="str">
        <f t="array" ref="R744">IF(S744="","",XLOOKUP(S744,selector_04,selector_04_ids,""))</f>
        <v/>
      </c>
      <c r="S744" s="25"/>
      <c r="T744" s="14"/>
      <c r="U744" s="27"/>
      <c r="V744" s="14"/>
    </row>
    <row r="745">
      <c r="A745" s="14"/>
      <c r="B745" s="23" t="str">
        <f>IF($A745="","",'Система'!$B$4)</f>
        <v/>
      </c>
      <c r="C745" s="14"/>
      <c r="D745" s="23" t="str">
        <f t="array" ref="D745">IF(E745="","",XLOOKUP(E745,selector_02,selector_02_ids,""))</f>
        <v/>
      </c>
      <c r="E745" s="25"/>
      <c r="F745" s="14"/>
      <c r="G745" s="14"/>
      <c r="H745" s="14"/>
      <c r="I745" s="14"/>
      <c r="J745" s="14"/>
      <c r="K745" s="14"/>
      <c r="L745" s="23" t="str">
        <f t="array" ref="L745">IF(M745="","",XLOOKUP(M745,selector_18,selector_18_ids,""))</f>
        <v/>
      </c>
      <c r="M745" s="25"/>
      <c r="N745" s="23" t="str">
        <f t="array" ref="N745">IF(O745="","",XLOOKUP(O745,selector_07,selector_07_ids,""))</f>
        <v/>
      </c>
      <c r="O745" s="25"/>
      <c r="P745" s="14"/>
      <c r="Q745" s="14"/>
      <c r="R745" s="23" t="str">
        <f t="array" ref="R745">IF(S745="","",XLOOKUP(S745,selector_04,selector_04_ids,""))</f>
        <v/>
      </c>
      <c r="S745" s="25"/>
      <c r="T745" s="14"/>
      <c r="U745" s="27"/>
      <c r="V745" s="14"/>
    </row>
    <row r="746">
      <c r="A746" s="14"/>
      <c r="B746" s="23" t="str">
        <f>IF($A746="","",'Система'!$B$4)</f>
        <v/>
      </c>
      <c r="C746" s="14"/>
      <c r="D746" s="23" t="str">
        <f t="array" ref="D746">IF(E746="","",XLOOKUP(E746,selector_02,selector_02_ids,""))</f>
        <v/>
      </c>
      <c r="E746" s="25"/>
      <c r="F746" s="14"/>
      <c r="G746" s="14"/>
      <c r="H746" s="14"/>
      <c r="I746" s="14"/>
      <c r="J746" s="14"/>
      <c r="K746" s="14"/>
      <c r="L746" s="23" t="str">
        <f t="array" ref="L746">IF(M746="","",XLOOKUP(M746,selector_18,selector_18_ids,""))</f>
        <v/>
      </c>
      <c r="M746" s="25"/>
      <c r="N746" s="23" t="str">
        <f t="array" ref="N746">IF(O746="","",XLOOKUP(O746,selector_07,selector_07_ids,""))</f>
        <v/>
      </c>
      <c r="O746" s="25"/>
      <c r="P746" s="14"/>
      <c r="Q746" s="14"/>
      <c r="R746" s="23" t="str">
        <f t="array" ref="R746">IF(S746="","",XLOOKUP(S746,selector_04,selector_04_ids,""))</f>
        <v/>
      </c>
      <c r="S746" s="25"/>
      <c r="T746" s="14"/>
      <c r="U746" s="27"/>
      <c r="V746" s="14"/>
    </row>
    <row r="747">
      <c r="A747" s="14"/>
      <c r="B747" s="23" t="str">
        <f>IF($A747="","",'Система'!$B$4)</f>
        <v/>
      </c>
      <c r="C747" s="14"/>
      <c r="D747" s="23" t="str">
        <f t="array" ref="D747">IF(E747="","",XLOOKUP(E747,selector_02,selector_02_ids,""))</f>
        <v/>
      </c>
      <c r="E747" s="25"/>
      <c r="F747" s="14"/>
      <c r="G747" s="14"/>
      <c r="H747" s="14"/>
      <c r="I747" s="14"/>
      <c r="J747" s="14"/>
      <c r="K747" s="14"/>
      <c r="L747" s="23" t="str">
        <f t="array" ref="L747">IF(M747="","",XLOOKUP(M747,selector_18,selector_18_ids,""))</f>
        <v/>
      </c>
      <c r="M747" s="25"/>
      <c r="N747" s="23" t="str">
        <f t="array" ref="N747">IF(O747="","",XLOOKUP(O747,selector_07,selector_07_ids,""))</f>
        <v/>
      </c>
      <c r="O747" s="25"/>
      <c r="P747" s="14"/>
      <c r="Q747" s="14"/>
      <c r="R747" s="23" t="str">
        <f t="array" ref="R747">IF(S747="","",XLOOKUP(S747,selector_04,selector_04_ids,""))</f>
        <v/>
      </c>
      <c r="S747" s="25"/>
      <c r="T747" s="14"/>
      <c r="U747" s="27"/>
      <c r="V747" s="14"/>
    </row>
    <row r="748">
      <c r="A748" s="14"/>
      <c r="B748" s="23" t="str">
        <f>IF($A748="","",'Система'!$B$4)</f>
        <v/>
      </c>
      <c r="C748" s="14"/>
      <c r="D748" s="23" t="str">
        <f t="array" ref="D748">IF(E748="","",XLOOKUP(E748,selector_02,selector_02_ids,""))</f>
        <v/>
      </c>
      <c r="E748" s="25"/>
      <c r="F748" s="14"/>
      <c r="G748" s="14"/>
      <c r="H748" s="14"/>
      <c r="I748" s="14"/>
      <c r="J748" s="14"/>
      <c r="K748" s="14"/>
      <c r="L748" s="23" t="str">
        <f t="array" ref="L748">IF(M748="","",XLOOKUP(M748,selector_18,selector_18_ids,""))</f>
        <v/>
      </c>
      <c r="M748" s="25"/>
      <c r="N748" s="23" t="str">
        <f t="array" ref="N748">IF(O748="","",XLOOKUP(O748,selector_07,selector_07_ids,""))</f>
        <v/>
      </c>
      <c r="O748" s="25"/>
      <c r="P748" s="14"/>
      <c r="Q748" s="14"/>
      <c r="R748" s="23" t="str">
        <f t="array" ref="R748">IF(S748="","",XLOOKUP(S748,selector_04,selector_04_ids,""))</f>
        <v/>
      </c>
      <c r="S748" s="25"/>
      <c r="T748" s="14"/>
      <c r="U748" s="27"/>
      <c r="V748" s="14"/>
    </row>
    <row r="749">
      <c r="A749" s="14"/>
      <c r="B749" s="23" t="str">
        <f>IF($A749="","",'Система'!$B$4)</f>
        <v/>
      </c>
      <c r="C749" s="14"/>
      <c r="D749" s="23" t="str">
        <f t="array" ref="D749">IF(E749="","",XLOOKUP(E749,selector_02,selector_02_ids,""))</f>
        <v/>
      </c>
      <c r="E749" s="25"/>
      <c r="F749" s="14"/>
      <c r="G749" s="14"/>
      <c r="H749" s="14"/>
      <c r="I749" s="14"/>
      <c r="J749" s="14"/>
      <c r="K749" s="14"/>
      <c r="L749" s="23" t="str">
        <f t="array" ref="L749">IF(M749="","",XLOOKUP(M749,selector_18,selector_18_ids,""))</f>
        <v/>
      </c>
      <c r="M749" s="25"/>
      <c r="N749" s="23" t="str">
        <f t="array" ref="N749">IF(O749="","",XLOOKUP(O749,selector_07,selector_07_ids,""))</f>
        <v/>
      </c>
      <c r="O749" s="25"/>
      <c r="P749" s="14"/>
      <c r="Q749" s="14"/>
      <c r="R749" s="23" t="str">
        <f t="array" ref="R749">IF(S749="","",XLOOKUP(S749,selector_04,selector_04_ids,""))</f>
        <v/>
      </c>
      <c r="S749" s="25"/>
      <c r="T749" s="14"/>
      <c r="U749" s="27"/>
      <c r="V749" s="14"/>
    </row>
    <row r="750">
      <c r="A750" s="14"/>
      <c r="B750" s="23" t="str">
        <f>IF($A750="","",'Система'!$B$4)</f>
        <v/>
      </c>
      <c r="C750" s="14"/>
      <c r="D750" s="23" t="str">
        <f t="array" ref="D750">IF(E750="","",XLOOKUP(E750,selector_02,selector_02_ids,""))</f>
        <v/>
      </c>
      <c r="E750" s="25"/>
      <c r="F750" s="14"/>
      <c r="G750" s="14"/>
      <c r="H750" s="14"/>
      <c r="I750" s="14"/>
      <c r="J750" s="14"/>
      <c r="K750" s="14"/>
      <c r="L750" s="23" t="str">
        <f t="array" ref="L750">IF(M750="","",XLOOKUP(M750,selector_18,selector_18_ids,""))</f>
        <v/>
      </c>
      <c r="M750" s="25"/>
      <c r="N750" s="23" t="str">
        <f t="array" ref="N750">IF(O750="","",XLOOKUP(O750,selector_07,selector_07_ids,""))</f>
        <v/>
      </c>
      <c r="O750" s="25"/>
      <c r="P750" s="14"/>
      <c r="Q750" s="14"/>
      <c r="R750" s="23" t="str">
        <f t="array" ref="R750">IF(S750="","",XLOOKUP(S750,selector_04,selector_04_ids,""))</f>
        <v/>
      </c>
      <c r="S750" s="25"/>
      <c r="T750" s="14"/>
      <c r="U750" s="27"/>
      <c r="V750" s="14"/>
    </row>
    <row r="751">
      <c r="A751" s="14"/>
      <c r="B751" s="23" t="str">
        <f>IF($A751="","",'Система'!$B$4)</f>
        <v/>
      </c>
      <c r="C751" s="14"/>
      <c r="D751" s="23" t="str">
        <f t="array" ref="D751">IF(E751="","",XLOOKUP(E751,selector_02,selector_02_ids,""))</f>
        <v/>
      </c>
      <c r="E751" s="25"/>
      <c r="F751" s="14"/>
      <c r="G751" s="14"/>
      <c r="H751" s="14"/>
      <c r="I751" s="14"/>
      <c r="J751" s="14"/>
      <c r="K751" s="14"/>
      <c r="L751" s="23" t="str">
        <f t="array" ref="L751">IF(M751="","",XLOOKUP(M751,selector_18,selector_18_ids,""))</f>
        <v/>
      </c>
      <c r="M751" s="25"/>
      <c r="N751" s="23" t="str">
        <f t="array" ref="N751">IF(O751="","",XLOOKUP(O751,selector_07,selector_07_ids,""))</f>
        <v/>
      </c>
      <c r="O751" s="25"/>
      <c r="P751" s="14"/>
      <c r="Q751" s="14"/>
      <c r="R751" s="23" t="str">
        <f t="array" ref="R751">IF(S751="","",XLOOKUP(S751,selector_04,selector_04_ids,""))</f>
        <v/>
      </c>
      <c r="S751" s="25"/>
      <c r="T751" s="14"/>
      <c r="U751" s="27"/>
      <c r="V751" s="14"/>
    </row>
    <row r="752">
      <c r="A752" s="14"/>
      <c r="B752" s="23" t="str">
        <f>IF($A752="","",'Система'!$B$4)</f>
        <v/>
      </c>
      <c r="C752" s="14"/>
      <c r="D752" s="23" t="str">
        <f t="array" ref="D752">IF(E752="","",XLOOKUP(E752,selector_02,selector_02_ids,""))</f>
        <v/>
      </c>
      <c r="E752" s="25"/>
      <c r="F752" s="14"/>
      <c r="G752" s="14"/>
      <c r="H752" s="14"/>
      <c r="I752" s="14"/>
      <c r="J752" s="14"/>
      <c r="K752" s="14"/>
      <c r="L752" s="23" t="str">
        <f t="array" ref="L752">IF(M752="","",XLOOKUP(M752,selector_18,selector_18_ids,""))</f>
        <v/>
      </c>
      <c r="M752" s="25"/>
      <c r="N752" s="23" t="str">
        <f t="array" ref="N752">IF(O752="","",XLOOKUP(O752,selector_07,selector_07_ids,""))</f>
        <v/>
      </c>
      <c r="O752" s="25"/>
      <c r="P752" s="14"/>
      <c r="Q752" s="14"/>
      <c r="R752" s="23" t="str">
        <f t="array" ref="R752">IF(S752="","",XLOOKUP(S752,selector_04,selector_04_ids,""))</f>
        <v/>
      </c>
      <c r="S752" s="25"/>
      <c r="T752" s="14"/>
      <c r="U752" s="27"/>
      <c r="V752" s="14"/>
    </row>
    <row r="753">
      <c r="A753" s="14"/>
      <c r="B753" s="23" t="str">
        <f>IF($A753="","",'Система'!$B$4)</f>
        <v/>
      </c>
      <c r="C753" s="14"/>
      <c r="D753" s="23" t="str">
        <f t="array" ref="D753">IF(E753="","",XLOOKUP(E753,selector_02,selector_02_ids,""))</f>
        <v/>
      </c>
      <c r="E753" s="25"/>
      <c r="F753" s="14"/>
      <c r="G753" s="14"/>
      <c r="H753" s="14"/>
      <c r="I753" s="14"/>
      <c r="J753" s="14"/>
      <c r="K753" s="14"/>
      <c r="L753" s="23" t="str">
        <f t="array" ref="L753">IF(M753="","",XLOOKUP(M753,selector_18,selector_18_ids,""))</f>
        <v/>
      </c>
      <c r="M753" s="25"/>
      <c r="N753" s="23" t="str">
        <f t="array" ref="N753">IF(O753="","",XLOOKUP(O753,selector_07,selector_07_ids,""))</f>
        <v/>
      </c>
      <c r="O753" s="25"/>
      <c r="P753" s="14"/>
      <c r="Q753" s="14"/>
      <c r="R753" s="23" t="str">
        <f t="array" ref="R753">IF(S753="","",XLOOKUP(S753,selector_04,selector_04_ids,""))</f>
        <v/>
      </c>
      <c r="S753" s="25"/>
      <c r="T753" s="14"/>
      <c r="U753" s="27"/>
      <c r="V753" s="14"/>
    </row>
    <row r="754">
      <c r="A754" s="14"/>
      <c r="B754" s="23" t="str">
        <f>IF($A754="","",'Система'!$B$4)</f>
        <v/>
      </c>
      <c r="C754" s="14"/>
      <c r="D754" s="23" t="str">
        <f t="array" ref="D754">IF(E754="","",XLOOKUP(E754,selector_02,selector_02_ids,""))</f>
        <v/>
      </c>
      <c r="E754" s="25"/>
      <c r="F754" s="14"/>
      <c r="G754" s="14"/>
      <c r="H754" s="14"/>
      <c r="I754" s="14"/>
      <c r="J754" s="14"/>
      <c r="K754" s="14"/>
      <c r="L754" s="23" t="str">
        <f t="array" ref="L754">IF(M754="","",XLOOKUP(M754,selector_18,selector_18_ids,""))</f>
        <v/>
      </c>
      <c r="M754" s="25"/>
      <c r="N754" s="23" t="str">
        <f t="array" ref="N754">IF(O754="","",XLOOKUP(O754,selector_07,selector_07_ids,""))</f>
        <v/>
      </c>
      <c r="O754" s="25"/>
      <c r="P754" s="14"/>
      <c r="Q754" s="14"/>
      <c r="R754" s="23" t="str">
        <f t="array" ref="R754">IF(S754="","",XLOOKUP(S754,selector_04,selector_04_ids,""))</f>
        <v/>
      </c>
      <c r="S754" s="25"/>
      <c r="T754" s="14"/>
      <c r="U754" s="27"/>
      <c r="V754" s="14"/>
    </row>
    <row r="755">
      <c r="A755" s="14"/>
      <c r="B755" s="23" t="str">
        <f>IF($A755="","",'Система'!$B$4)</f>
        <v/>
      </c>
      <c r="C755" s="14"/>
      <c r="D755" s="23" t="str">
        <f t="array" ref="D755">IF(E755="","",XLOOKUP(E755,selector_02,selector_02_ids,""))</f>
        <v/>
      </c>
      <c r="E755" s="25"/>
      <c r="F755" s="14"/>
      <c r="G755" s="14"/>
      <c r="H755" s="14"/>
      <c r="I755" s="14"/>
      <c r="J755" s="14"/>
      <c r="K755" s="14"/>
      <c r="L755" s="23" t="str">
        <f t="array" ref="L755">IF(M755="","",XLOOKUP(M755,selector_18,selector_18_ids,""))</f>
        <v/>
      </c>
      <c r="M755" s="25"/>
      <c r="N755" s="23" t="str">
        <f t="array" ref="N755">IF(O755="","",XLOOKUP(O755,selector_07,selector_07_ids,""))</f>
        <v/>
      </c>
      <c r="O755" s="25"/>
      <c r="P755" s="14"/>
      <c r="Q755" s="14"/>
      <c r="R755" s="23" t="str">
        <f t="array" ref="R755">IF(S755="","",XLOOKUP(S755,selector_04,selector_04_ids,""))</f>
        <v/>
      </c>
      <c r="S755" s="25"/>
      <c r="T755" s="14"/>
      <c r="U755" s="27"/>
      <c r="V755" s="14"/>
    </row>
    <row r="756">
      <c r="A756" s="14"/>
      <c r="B756" s="23" t="str">
        <f>IF($A756="","",'Система'!$B$4)</f>
        <v/>
      </c>
      <c r="C756" s="14"/>
      <c r="D756" s="23" t="str">
        <f t="array" ref="D756">IF(E756="","",XLOOKUP(E756,selector_02,selector_02_ids,""))</f>
        <v/>
      </c>
      <c r="E756" s="25"/>
      <c r="F756" s="14"/>
      <c r="G756" s="14"/>
      <c r="H756" s="14"/>
      <c r="I756" s="14"/>
      <c r="J756" s="14"/>
      <c r="K756" s="14"/>
      <c r="L756" s="23" t="str">
        <f t="array" ref="L756">IF(M756="","",XLOOKUP(M756,selector_18,selector_18_ids,""))</f>
        <v/>
      </c>
      <c r="M756" s="25"/>
      <c r="N756" s="23" t="str">
        <f t="array" ref="N756">IF(O756="","",XLOOKUP(O756,selector_07,selector_07_ids,""))</f>
        <v/>
      </c>
      <c r="O756" s="25"/>
      <c r="P756" s="14"/>
      <c r="Q756" s="14"/>
      <c r="R756" s="23" t="str">
        <f t="array" ref="R756">IF(S756="","",XLOOKUP(S756,selector_04,selector_04_ids,""))</f>
        <v/>
      </c>
      <c r="S756" s="25"/>
      <c r="T756" s="14"/>
      <c r="U756" s="27"/>
      <c r="V756" s="14"/>
    </row>
    <row r="757">
      <c r="A757" s="14"/>
      <c r="B757" s="23" t="str">
        <f>IF($A757="","",'Система'!$B$4)</f>
        <v/>
      </c>
      <c r="C757" s="14"/>
      <c r="D757" s="23" t="str">
        <f t="array" ref="D757">IF(E757="","",XLOOKUP(E757,selector_02,selector_02_ids,""))</f>
        <v/>
      </c>
      <c r="E757" s="25"/>
      <c r="F757" s="14"/>
      <c r="G757" s="14"/>
      <c r="H757" s="14"/>
      <c r="I757" s="14"/>
      <c r="J757" s="14"/>
      <c r="K757" s="14"/>
      <c r="L757" s="23" t="str">
        <f t="array" ref="L757">IF(M757="","",XLOOKUP(M757,selector_18,selector_18_ids,""))</f>
        <v/>
      </c>
      <c r="M757" s="25"/>
      <c r="N757" s="23" t="str">
        <f t="array" ref="N757">IF(O757="","",XLOOKUP(O757,selector_07,selector_07_ids,""))</f>
        <v/>
      </c>
      <c r="O757" s="25"/>
      <c r="P757" s="14"/>
      <c r="Q757" s="14"/>
      <c r="R757" s="23" t="str">
        <f t="array" ref="R757">IF(S757="","",XLOOKUP(S757,selector_04,selector_04_ids,""))</f>
        <v/>
      </c>
      <c r="S757" s="25"/>
      <c r="T757" s="14"/>
      <c r="U757" s="27"/>
      <c r="V757" s="14"/>
    </row>
    <row r="758">
      <c r="A758" s="14"/>
      <c r="B758" s="23" t="str">
        <f>IF($A758="","",'Система'!$B$4)</f>
        <v/>
      </c>
      <c r="C758" s="14"/>
      <c r="D758" s="23" t="str">
        <f t="array" ref="D758">IF(E758="","",XLOOKUP(E758,selector_02,selector_02_ids,""))</f>
        <v/>
      </c>
      <c r="E758" s="25"/>
      <c r="F758" s="14"/>
      <c r="G758" s="14"/>
      <c r="H758" s="14"/>
      <c r="I758" s="14"/>
      <c r="J758" s="14"/>
      <c r="K758" s="14"/>
      <c r="L758" s="23" t="str">
        <f t="array" ref="L758">IF(M758="","",XLOOKUP(M758,selector_18,selector_18_ids,""))</f>
        <v/>
      </c>
      <c r="M758" s="25"/>
      <c r="N758" s="23" t="str">
        <f t="array" ref="N758">IF(O758="","",XLOOKUP(O758,selector_07,selector_07_ids,""))</f>
        <v/>
      </c>
      <c r="O758" s="25"/>
      <c r="P758" s="14"/>
      <c r="Q758" s="14"/>
      <c r="R758" s="23" t="str">
        <f t="array" ref="R758">IF(S758="","",XLOOKUP(S758,selector_04,selector_04_ids,""))</f>
        <v/>
      </c>
      <c r="S758" s="25"/>
      <c r="T758" s="14"/>
      <c r="U758" s="27"/>
      <c r="V758" s="14"/>
    </row>
    <row r="759">
      <c r="A759" s="14"/>
      <c r="B759" s="23" t="str">
        <f>IF($A759="","",'Система'!$B$4)</f>
        <v/>
      </c>
      <c r="C759" s="14"/>
      <c r="D759" s="23" t="str">
        <f t="array" ref="D759">IF(E759="","",XLOOKUP(E759,selector_02,selector_02_ids,""))</f>
        <v/>
      </c>
      <c r="E759" s="25"/>
      <c r="F759" s="14"/>
      <c r="G759" s="14"/>
      <c r="H759" s="14"/>
      <c r="I759" s="14"/>
      <c r="J759" s="14"/>
      <c r="K759" s="14"/>
      <c r="L759" s="23" t="str">
        <f t="array" ref="L759">IF(M759="","",XLOOKUP(M759,selector_18,selector_18_ids,""))</f>
        <v/>
      </c>
      <c r="M759" s="25"/>
      <c r="N759" s="23" t="str">
        <f t="array" ref="N759">IF(O759="","",XLOOKUP(O759,selector_07,selector_07_ids,""))</f>
        <v/>
      </c>
      <c r="O759" s="25"/>
      <c r="P759" s="14"/>
      <c r="Q759" s="14"/>
      <c r="R759" s="23" t="str">
        <f t="array" ref="R759">IF(S759="","",XLOOKUP(S759,selector_04,selector_04_ids,""))</f>
        <v/>
      </c>
      <c r="S759" s="25"/>
      <c r="T759" s="14"/>
      <c r="U759" s="27"/>
      <c r="V759" s="14"/>
    </row>
    <row r="760">
      <c r="A760" s="14"/>
      <c r="B760" s="23" t="str">
        <f>IF($A760="","",'Система'!$B$4)</f>
        <v/>
      </c>
      <c r="C760" s="14"/>
      <c r="D760" s="23" t="str">
        <f t="array" ref="D760">IF(E760="","",XLOOKUP(E760,selector_02,selector_02_ids,""))</f>
        <v/>
      </c>
      <c r="E760" s="25"/>
      <c r="F760" s="14"/>
      <c r="G760" s="14"/>
      <c r="H760" s="14"/>
      <c r="I760" s="14"/>
      <c r="J760" s="14"/>
      <c r="K760" s="14"/>
      <c r="L760" s="23" t="str">
        <f t="array" ref="L760">IF(M760="","",XLOOKUP(M760,selector_18,selector_18_ids,""))</f>
        <v/>
      </c>
      <c r="M760" s="25"/>
      <c r="N760" s="23" t="str">
        <f t="array" ref="N760">IF(O760="","",XLOOKUP(O760,selector_07,selector_07_ids,""))</f>
        <v/>
      </c>
      <c r="O760" s="25"/>
      <c r="P760" s="14"/>
      <c r="Q760" s="14"/>
      <c r="R760" s="23" t="str">
        <f t="array" ref="R760">IF(S760="","",XLOOKUP(S760,selector_04,selector_04_ids,""))</f>
        <v/>
      </c>
      <c r="S760" s="25"/>
      <c r="T760" s="14"/>
      <c r="U760" s="27"/>
      <c r="V760" s="14"/>
    </row>
    <row r="761">
      <c r="A761" s="14"/>
      <c r="B761" s="23" t="str">
        <f>IF($A761="","",'Система'!$B$4)</f>
        <v/>
      </c>
      <c r="C761" s="14"/>
      <c r="D761" s="23" t="str">
        <f t="array" ref="D761">IF(E761="","",XLOOKUP(E761,selector_02,selector_02_ids,""))</f>
        <v/>
      </c>
      <c r="E761" s="25"/>
      <c r="F761" s="14"/>
      <c r="G761" s="14"/>
      <c r="H761" s="14"/>
      <c r="I761" s="14"/>
      <c r="J761" s="14"/>
      <c r="K761" s="14"/>
      <c r="L761" s="23" t="str">
        <f t="array" ref="L761">IF(M761="","",XLOOKUP(M761,selector_18,selector_18_ids,""))</f>
        <v/>
      </c>
      <c r="M761" s="25"/>
      <c r="N761" s="23" t="str">
        <f t="array" ref="N761">IF(O761="","",XLOOKUP(O761,selector_07,selector_07_ids,""))</f>
        <v/>
      </c>
      <c r="O761" s="25"/>
      <c r="P761" s="14"/>
      <c r="Q761" s="14"/>
      <c r="R761" s="23" t="str">
        <f t="array" ref="R761">IF(S761="","",XLOOKUP(S761,selector_04,selector_04_ids,""))</f>
        <v/>
      </c>
      <c r="S761" s="25"/>
      <c r="T761" s="14"/>
      <c r="U761" s="27"/>
      <c r="V761" s="14"/>
    </row>
    <row r="762">
      <c r="A762" s="14"/>
      <c r="B762" s="23" t="str">
        <f>IF($A762="","",'Система'!$B$4)</f>
        <v/>
      </c>
      <c r="C762" s="14"/>
      <c r="D762" s="23" t="str">
        <f t="array" ref="D762">IF(E762="","",XLOOKUP(E762,selector_02,selector_02_ids,""))</f>
        <v/>
      </c>
      <c r="E762" s="25"/>
      <c r="F762" s="14"/>
      <c r="G762" s="14"/>
      <c r="H762" s="14"/>
      <c r="I762" s="14"/>
      <c r="J762" s="14"/>
      <c r="K762" s="14"/>
      <c r="L762" s="23" t="str">
        <f t="array" ref="L762">IF(M762="","",XLOOKUP(M762,selector_18,selector_18_ids,""))</f>
        <v/>
      </c>
      <c r="M762" s="25"/>
      <c r="N762" s="23" t="str">
        <f t="array" ref="N762">IF(O762="","",XLOOKUP(O762,selector_07,selector_07_ids,""))</f>
        <v/>
      </c>
      <c r="O762" s="25"/>
      <c r="P762" s="14"/>
      <c r="Q762" s="14"/>
      <c r="R762" s="23" t="str">
        <f t="array" ref="R762">IF(S762="","",XLOOKUP(S762,selector_04,selector_04_ids,""))</f>
        <v/>
      </c>
      <c r="S762" s="25"/>
      <c r="T762" s="14"/>
      <c r="U762" s="27"/>
      <c r="V762" s="14"/>
    </row>
    <row r="763">
      <c r="A763" s="14"/>
      <c r="B763" s="23" t="str">
        <f>IF($A763="","",'Система'!$B$4)</f>
        <v/>
      </c>
      <c r="C763" s="14"/>
      <c r="D763" s="23" t="str">
        <f t="array" ref="D763">IF(E763="","",XLOOKUP(E763,selector_02,selector_02_ids,""))</f>
        <v/>
      </c>
      <c r="E763" s="25"/>
      <c r="F763" s="14"/>
      <c r="G763" s="14"/>
      <c r="H763" s="14"/>
      <c r="I763" s="14"/>
      <c r="J763" s="14"/>
      <c r="K763" s="14"/>
      <c r="L763" s="23" t="str">
        <f t="array" ref="L763">IF(M763="","",XLOOKUP(M763,selector_18,selector_18_ids,""))</f>
        <v/>
      </c>
      <c r="M763" s="25"/>
      <c r="N763" s="23" t="str">
        <f t="array" ref="N763">IF(O763="","",XLOOKUP(O763,selector_07,selector_07_ids,""))</f>
        <v/>
      </c>
      <c r="O763" s="25"/>
      <c r="P763" s="14"/>
      <c r="Q763" s="14"/>
      <c r="R763" s="23" t="str">
        <f t="array" ref="R763">IF(S763="","",XLOOKUP(S763,selector_04,selector_04_ids,""))</f>
        <v/>
      </c>
      <c r="S763" s="25"/>
      <c r="T763" s="14"/>
      <c r="U763" s="27"/>
      <c r="V763" s="14"/>
    </row>
    <row r="764">
      <c r="A764" s="14"/>
      <c r="B764" s="23" t="str">
        <f>IF($A764="","",'Система'!$B$4)</f>
        <v/>
      </c>
      <c r="C764" s="14"/>
      <c r="D764" s="23" t="str">
        <f t="array" ref="D764">IF(E764="","",XLOOKUP(E764,selector_02,selector_02_ids,""))</f>
        <v/>
      </c>
      <c r="E764" s="25"/>
      <c r="F764" s="14"/>
      <c r="G764" s="14"/>
      <c r="H764" s="14"/>
      <c r="I764" s="14"/>
      <c r="J764" s="14"/>
      <c r="K764" s="14"/>
      <c r="L764" s="23" t="str">
        <f t="array" ref="L764">IF(M764="","",XLOOKUP(M764,selector_18,selector_18_ids,""))</f>
        <v/>
      </c>
      <c r="M764" s="25"/>
      <c r="N764" s="23" t="str">
        <f t="array" ref="N764">IF(O764="","",XLOOKUP(O764,selector_07,selector_07_ids,""))</f>
        <v/>
      </c>
      <c r="O764" s="25"/>
      <c r="P764" s="14"/>
      <c r="Q764" s="14"/>
      <c r="R764" s="23" t="str">
        <f t="array" ref="R764">IF(S764="","",XLOOKUP(S764,selector_04,selector_04_ids,""))</f>
        <v/>
      </c>
      <c r="S764" s="25"/>
      <c r="T764" s="14"/>
      <c r="U764" s="27"/>
      <c r="V764" s="14"/>
    </row>
    <row r="765">
      <c r="A765" s="14"/>
      <c r="B765" s="23" t="str">
        <f>IF($A765="","",'Система'!$B$4)</f>
        <v/>
      </c>
      <c r="C765" s="14"/>
      <c r="D765" s="23" t="str">
        <f t="array" ref="D765">IF(E765="","",XLOOKUP(E765,selector_02,selector_02_ids,""))</f>
        <v/>
      </c>
      <c r="E765" s="25"/>
      <c r="F765" s="14"/>
      <c r="G765" s="14"/>
      <c r="H765" s="14"/>
      <c r="I765" s="14"/>
      <c r="J765" s="14"/>
      <c r="K765" s="14"/>
      <c r="L765" s="23" t="str">
        <f t="array" ref="L765">IF(M765="","",XLOOKUP(M765,selector_18,selector_18_ids,""))</f>
        <v/>
      </c>
      <c r="M765" s="25"/>
      <c r="N765" s="23" t="str">
        <f t="array" ref="N765">IF(O765="","",XLOOKUP(O765,selector_07,selector_07_ids,""))</f>
        <v/>
      </c>
      <c r="O765" s="25"/>
      <c r="P765" s="14"/>
      <c r="Q765" s="14"/>
      <c r="R765" s="23" t="str">
        <f t="array" ref="R765">IF(S765="","",XLOOKUP(S765,selector_04,selector_04_ids,""))</f>
        <v/>
      </c>
      <c r="S765" s="25"/>
      <c r="T765" s="14"/>
      <c r="U765" s="27"/>
      <c r="V765" s="14"/>
    </row>
    <row r="766">
      <c r="A766" s="14"/>
      <c r="B766" s="23" t="str">
        <f>IF($A766="","",'Система'!$B$4)</f>
        <v/>
      </c>
      <c r="C766" s="14"/>
      <c r="D766" s="23" t="str">
        <f t="array" ref="D766">IF(E766="","",XLOOKUP(E766,selector_02,selector_02_ids,""))</f>
        <v/>
      </c>
      <c r="E766" s="25"/>
      <c r="F766" s="14"/>
      <c r="G766" s="14"/>
      <c r="H766" s="14"/>
      <c r="I766" s="14"/>
      <c r="J766" s="14"/>
      <c r="K766" s="14"/>
      <c r="L766" s="23" t="str">
        <f t="array" ref="L766">IF(M766="","",XLOOKUP(M766,selector_18,selector_18_ids,""))</f>
        <v/>
      </c>
      <c r="M766" s="25"/>
      <c r="N766" s="23" t="str">
        <f t="array" ref="N766">IF(O766="","",XLOOKUP(O766,selector_07,selector_07_ids,""))</f>
        <v/>
      </c>
      <c r="O766" s="25"/>
      <c r="P766" s="14"/>
      <c r="Q766" s="14"/>
      <c r="R766" s="23" t="str">
        <f t="array" ref="R766">IF(S766="","",XLOOKUP(S766,selector_04,selector_04_ids,""))</f>
        <v/>
      </c>
      <c r="S766" s="25"/>
      <c r="T766" s="14"/>
      <c r="U766" s="27"/>
      <c r="V766" s="14"/>
    </row>
    <row r="767">
      <c r="A767" s="14"/>
      <c r="B767" s="23" t="str">
        <f>IF($A767="","",'Система'!$B$4)</f>
        <v/>
      </c>
      <c r="C767" s="14"/>
      <c r="D767" s="23" t="str">
        <f t="array" ref="D767">IF(E767="","",XLOOKUP(E767,selector_02,selector_02_ids,""))</f>
        <v/>
      </c>
      <c r="E767" s="25"/>
      <c r="F767" s="14"/>
      <c r="G767" s="14"/>
      <c r="H767" s="14"/>
      <c r="I767" s="14"/>
      <c r="J767" s="14"/>
      <c r="K767" s="14"/>
      <c r="L767" s="23" t="str">
        <f t="array" ref="L767">IF(M767="","",XLOOKUP(M767,selector_18,selector_18_ids,""))</f>
        <v/>
      </c>
      <c r="M767" s="25"/>
      <c r="N767" s="23" t="str">
        <f t="array" ref="N767">IF(O767="","",XLOOKUP(O767,selector_07,selector_07_ids,""))</f>
        <v/>
      </c>
      <c r="O767" s="25"/>
      <c r="P767" s="14"/>
      <c r="Q767" s="14"/>
      <c r="R767" s="23" t="str">
        <f t="array" ref="R767">IF(S767="","",XLOOKUP(S767,selector_04,selector_04_ids,""))</f>
        <v/>
      </c>
      <c r="S767" s="25"/>
      <c r="T767" s="14"/>
      <c r="U767" s="27"/>
      <c r="V767" s="14"/>
    </row>
    <row r="768">
      <c r="A768" s="14"/>
      <c r="B768" s="23" t="str">
        <f>IF($A768="","",'Система'!$B$4)</f>
        <v/>
      </c>
      <c r="C768" s="14"/>
      <c r="D768" s="23" t="str">
        <f t="array" ref="D768">IF(E768="","",XLOOKUP(E768,selector_02,selector_02_ids,""))</f>
        <v/>
      </c>
      <c r="E768" s="25"/>
      <c r="F768" s="14"/>
      <c r="G768" s="14"/>
      <c r="H768" s="14"/>
      <c r="I768" s="14"/>
      <c r="J768" s="14"/>
      <c r="K768" s="14"/>
      <c r="L768" s="23" t="str">
        <f t="array" ref="L768">IF(M768="","",XLOOKUP(M768,selector_18,selector_18_ids,""))</f>
        <v/>
      </c>
      <c r="M768" s="25"/>
      <c r="N768" s="23" t="str">
        <f t="array" ref="N768">IF(O768="","",XLOOKUP(O768,selector_07,selector_07_ids,""))</f>
        <v/>
      </c>
      <c r="O768" s="25"/>
      <c r="P768" s="14"/>
      <c r="Q768" s="14"/>
      <c r="R768" s="23" t="str">
        <f t="array" ref="R768">IF(S768="","",XLOOKUP(S768,selector_04,selector_04_ids,""))</f>
        <v/>
      </c>
      <c r="S768" s="25"/>
      <c r="T768" s="14"/>
      <c r="U768" s="27"/>
      <c r="V768" s="14"/>
    </row>
    <row r="769">
      <c r="A769" s="14"/>
      <c r="B769" s="23" t="str">
        <f>IF($A769="","",'Система'!$B$4)</f>
        <v/>
      </c>
      <c r="C769" s="14"/>
      <c r="D769" s="23" t="str">
        <f t="array" ref="D769">IF(E769="","",XLOOKUP(E769,selector_02,selector_02_ids,""))</f>
        <v/>
      </c>
      <c r="E769" s="25"/>
      <c r="F769" s="14"/>
      <c r="G769" s="14"/>
      <c r="H769" s="14"/>
      <c r="I769" s="14"/>
      <c r="J769" s="14"/>
      <c r="K769" s="14"/>
      <c r="L769" s="23" t="str">
        <f t="array" ref="L769">IF(M769="","",XLOOKUP(M769,selector_18,selector_18_ids,""))</f>
        <v/>
      </c>
      <c r="M769" s="25"/>
      <c r="N769" s="23" t="str">
        <f t="array" ref="N769">IF(O769="","",XLOOKUP(O769,selector_07,selector_07_ids,""))</f>
        <v/>
      </c>
      <c r="O769" s="25"/>
      <c r="P769" s="14"/>
      <c r="Q769" s="14"/>
      <c r="R769" s="23" t="str">
        <f t="array" ref="R769">IF(S769="","",XLOOKUP(S769,selector_04,selector_04_ids,""))</f>
        <v/>
      </c>
      <c r="S769" s="25"/>
      <c r="T769" s="14"/>
      <c r="U769" s="27"/>
      <c r="V769" s="14"/>
    </row>
    <row r="770">
      <c r="A770" s="14"/>
      <c r="B770" s="23" t="str">
        <f>IF($A770="","",'Система'!$B$4)</f>
        <v/>
      </c>
      <c r="C770" s="14"/>
      <c r="D770" s="23" t="str">
        <f t="array" ref="D770">IF(E770="","",XLOOKUP(E770,selector_02,selector_02_ids,""))</f>
        <v/>
      </c>
      <c r="E770" s="25"/>
      <c r="F770" s="14"/>
      <c r="G770" s="14"/>
      <c r="H770" s="14"/>
      <c r="I770" s="14"/>
      <c r="J770" s="14"/>
      <c r="K770" s="14"/>
      <c r="L770" s="23" t="str">
        <f t="array" ref="L770">IF(M770="","",XLOOKUP(M770,selector_18,selector_18_ids,""))</f>
        <v/>
      </c>
      <c r="M770" s="25"/>
      <c r="N770" s="23" t="str">
        <f t="array" ref="N770">IF(O770="","",XLOOKUP(O770,selector_07,selector_07_ids,""))</f>
        <v/>
      </c>
      <c r="O770" s="25"/>
      <c r="P770" s="14"/>
      <c r="Q770" s="14"/>
      <c r="R770" s="23" t="str">
        <f t="array" ref="R770">IF(S770="","",XLOOKUP(S770,selector_04,selector_04_ids,""))</f>
        <v/>
      </c>
      <c r="S770" s="25"/>
      <c r="T770" s="14"/>
      <c r="U770" s="27"/>
      <c r="V770" s="14"/>
    </row>
    <row r="771">
      <c r="A771" s="14"/>
      <c r="B771" s="23" t="str">
        <f>IF($A771="","",'Система'!$B$4)</f>
        <v/>
      </c>
      <c r="C771" s="14"/>
      <c r="D771" s="23" t="str">
        <f t="array" ref="D771">IF(E771="","",XLOOKUP(E771,selector_02,selector_02_ids,""))</f>
        <v/>
      </c>
      <c r="E771" s="25"/>
      <c r="F771" s="14"/>
      <c r="G771" s="14"/>
      <c r="H771" s="14"/>
      <c r="I771" s="14"/>
      <c r="J771" s="14"/>
      <c r="K771" s="14"/>
      <c r="L771" s="23" t="str">
        <f t="array" ref="L771">IF(M771="","",XLOOKUP(M771,selector_18,selector_18_ids,""))</f>
        <v/>
      </c>
      <c r="M771" s="25"/>
      <c r="N771" s="23" t="str">
        <f t="array" ref="N771">IF(O771="","",XLOOKUP(O771,selector_07,selector_07_ids,""))</f>
        <v/>
      </c>
      <c r="O771" s="25"/>
      <c r="P771" s="14"/>
      <c r="Q771" s="14"/>
      <c r="R771" s="23" t="str">
        <f t="array" ref="R771">IF(S771="","",XLOOKUP(S771,selector_04,selector_04_ids,""))</f>
        <v/>
      </c>
      <c r="S771" s="25"/>
      <c r="T771" s="14"/>
      <c r="U771" s="27"/>
      <c r="V771" s="14"/>
    </row>
    <row r="772">
      <c r="A772" s="14"/>
      <c r="B772" s="23" t="str">
        <f>IF($A772="","",'Система'!$B$4)</f>
        <v/>
      </c>
      <c r="C772" s="14"/>
      <c r="D772" s="23" t="str">
        <f t="array" ref="D772">IF(E772="","",XLOOKUP(E772,selector_02,selector_02_ids,""))</f>
        <v/>
      </c>
      <c r="E772" s="25"/>
      <c r="F772" s="14"/>
      <c r="G772" s="14"/>
      <c r="H772" s="14"/>
      <c r="I772" s="14"/>
      <c r="J772" s="14"/>
      <c r="K772" s="14"/>
      <c r="L772" s="23" t="str">
        <f t="array" ref="L772">IF(M772="","",XLOOKUP(M772,selector_18,selector_18_ids,""))</f>
        <v/>
      </c>
      <c r="M772" s="25"/>
      <c r="N772" s="23" t="str">
        <f t="array" ref="N772">IF(O772="","",XLOOKUP(O772,selector_07,selector_07_ids,""))</f>
        <v/>
      </c>
      <c r="O772" s="25"/>
      <c r="P772" s="14"/>
      <c r="Q772" s="14"/>
      <c r="R772" s="23" t="str">
        <f t="array" ref="R772">IF(S772="","",XLOOKUP(S772,selector_04,selector_04_ids,""))</f>
        <v/>
      </c>
      <c r="S772" s="25"/>
      <c r="T772" s="14"/>
      <c r="U772" s="27"/>
      <c r="V772" s="14"/>
    </row>
    <row r="773">
      <c r="A773" s="14"/>
      <c r="B773" s="23" t="str">
        <f>IF($A773="","",'Система'!$B$4)</f>
        <v/>
      </c>
      <c r="C773" s="14"/>
      <c r="D773" s="23" t="str">
        <f t="array" ref="D773">IF(E773="","",XLOOKUP(E773,selector_02,selector_02_ids,""))</f>
        <v/>
      </c>
      <c r="E773" s="25"/>
      <c r="F773" s="14"/>
      <c r="G773" s="14"/>
      <c r="H773" s="14"/>
      <c r="I773" s="14"/>
      <c r="J773" s="14"/>
      <c r="K773" s="14"/>
      <c r="L773" s="23" t="str">
        <f t="array" ref="L773">IF(M773="","",XLOOKUP(M773,selector_18,selector_18_ids,""))</f>
        <v/>
      </c>
      <c r="M773" s="25"/>
      <c r="N773" s="23" t="str">
        <f t="array" ref="N773">IF(O773="","",XLOOKUP(O773,selector_07,selector_07_ids,""))</f>
        <v/>
      </c>
      <c r="O773" s="25"/>
      <c r="P773" s="14"/>
      <c r="Q773" s="14"/>
      <c r="R773" s="23" t="str">
        <f t="array" ref="R773">IF(S773="","",XLOOKUP(S773,selector_04,selector_04_ids,""))</f>
        <v/>
      </c>
      <c r="S773" s="25"/>
      <c r="T773" s="14"/>
      <c r="U773" s="27"/>
      <c r="V773" s="14"/>
    </row>
    <row r="774">
      <c r="A774" s="14"/>
      <c r="B774" s="23" t="str">
        <f>IF($A774="","",'Система'!$B$4)</f>
        <v/>
      </c>
      <c r="C774" s="14"/>
      <c r="D774" s="23" t="str">
        <f t="array" ref="D774">IF(E774="","",XLOOKUP(E774,selector_02,selector_02_ids,""))</f>
        <v/>
      </c>
      <c r="E774" s="25"/>
      <c r="F774" s="14"/>
      <c r="G774" s="14"/>
      <c r="H774" s="14"/>
      <c r="I774" s="14"/>
      <c r="J774" s="14"/>
      <c r="K774" s="14"/>
      <c r="L774" s="23" t="str">
        <f t="array" ref="L774">IF(M774="","",XLOOKUP(M774,selector_18,selector_18_ids,""))</f>
        <v/>
      </c>
      <c r="M774" s="25"/>
      <c r="N774" s="23" t="str">
        <f t="array" ref="N774">IF(O774="","",XLOOKUP(O774,selector_07,selector_07_ids,""))</f>
        <v/>
      </c>
      <c r="O774" s="25"/>
      <c r="P774" s="14"/>
      <c r="Q774" s="14"/>
      <c r="R774" s="23" t="str">
        <f t="array" ref="R774">IF(S774="","",XLOOKUP(S774,selector_04,selector_04_ids,""))</f>
        <v/>
      </c>
      <c r="S774" s="25"/>
      <c r="T774" s="14"/>
      <c r="U774" s="27"/>
      <c r="V774" s="14"/>
    </row>
    <row r="775">
      <c r="A775" s="14"/>
      <c r="B775" s="23" t="str">
        <f>IF($A775="","",'Система'!$B$4)</f>
        <v/>
      </c>
      <c r="C775" s="14"/>
      <c r="D775" s="23" t="str">
        <f t="array" ref="D775">IF(E775="","",XLOOKUP(E775,selector_02,selector_02_ids,""))</f>
        <v/>
      </c>
      <c r="E775" s="25"/>
      <c r="F775" s="14"/>
      <c r="G775" s="14"/>
      <c r="H775" s="14"/>
      <c r="I775" s="14"/>
      <c r="J775" s="14"/>
      <c r="K775" s="14"/>
      <c r="L775" s="23" t="str">
        <f t="array" ref="L775">IF(M775="","",XLOOKUP(M775,selector_18,selector_18_ids,""))</f>
        <v/>
      </c>
      <c r="M775" s="25"/>
      <c r="N775" s="23" t="str">
        <f t="array" ref="N775">IF(O775="","",XLOOKUP(O775,selector_07,selector_07_ids,""))</f>
        <v/>
      </c>
      <c r="O775" s="25"/>
      <c r="P775" s="14"/>
      <c r="Q775" s="14"/>
      <c r="R775" s="23" t="str">
        <f t="array" ref="R775">IF(S775="","",XLOOKUP(S775,selector_04,selector_04_ids,""))</f>
        <v/>
      </c>
      <c r="S775" s="25"/>
      <c r="T775" s="14"/>
      <c r="U775" s="27"/>
      <c r="V775" s="14"/>
    </row>
    <row r="776">
      <c r="A776" s="14"/>
      <c r="B776" s="23" t="str">
        <f>IF($A776="","",'Система'!$B$4)</f>
        <v/>
      </c>
      <c r="C776" s="14"/>
      <c r="D776" s="23" t="str">
        <f t="array" ref="D776">IF(E776="","",XLOOKUP(E776,selector_02,selector_02_ids,""))</f>
        <v/>
      </c>
      <c r="E776" s="25"/>
      <c r="F776" s="14"/>
      <c r="G776" s="14"/>
      <c r="H776" s="14"/>
      <c r="I776" s="14"/>
      <c r="J776" s="14"/>
      <c r="K776" s="14"/>
      <c r="L776" s="23" t="str">
        <f t="array" ref="L776">IF(M776="","",XLOOKUP(M776,selector_18,selector_18_ids,""))</f>
        <v/>
      </c>
      <c r="M776" s="25"/>
      <c r="N776" s="23" t="str">
        <f t="array" ref="N776">IF(O776="","",XLOOKUP(O776,selector_07,selector_07_ids,""))</f>
        <v/>
      </c>
      <c r="O776" s="25"/>
      <c r="P776" s="14"/>
      <c r="Q776" s="14"/>
      <c r="R776" s="23" t="str">
        <f t="array" ref="R776">IF(S776="","",XLOOKUP(S776,selector_04,selector_04_ids,""))</f>
        <v/>
      </c>
      <c r="S776" s="25"/>
      <c r="T776" s="14"/>
      <c r="U776" s="27"/>
      <c r="V776" s="14"/>
    </row>
    <row r="777">
      <c r="A777" s="14"/>
      <c r="B777" s="23" t="str">
        <f>IF($A777="","",'Система'!$B$4)</f>
        <v/>
      </c>
      <c r="C777" s="14"/>
      <c r="D777" s="23" t="str">
        <f t="array" ref="D777">IF(E777="","",XLOOKUP(E777,selector_02,selector_02_ids,""))</f>
        <v/>
      </c>
      <c r="E777" s="25"/>
      <c r="F777" s="14"/>
      <c r="G777" s="14"/>
      <c r="H777" s="14"/>
      <c r="I777" s="14"/>
      <c r="J777" s="14"/>
      <c r="K777" s="14"/>
      <c r="L777" s="23" t="str">
        <f t="array" ref="L777">IF(M777="","",XLOOKUP(M777,selector_18,selector_18_ids,""))</f>
        <v/>
      </c>
      <c r="M777" s="25"/>
      <c r="N777" s="23" t="str">
        <f t="array" ref="N777">IF(O777="","",XLOOKUP(O777,selector_07,selector_07_ids,""))</f>
        <v/>
      </c>
      <c r="O777" s="25"/>
      <c r="P777" s="14"/>
      <c r="Q777" s="14"/>
      <c r="R777" s="23" t="str">
        <f t="array" ref="R777">IF(S777="","",XLOOKUP(S777,selector_04,selector_04_ids,""))</f>
        <v/>
      </c>
      <c r="S777" s="25"/>
      <c r="T777" s="14"/>
      <c r="U777" s="27"/>
      <c r="V777" s="14"/>
    </row>
    <row r="778">
      <c r="A778" s="14"/>
      <c r="B778" s="23" t="str">
        <f>IF($A778="","",'Система'!$B$4)</f>
        <v/>
      </c>
      <c r="C778" s="14"/>
      <c r="D778" s="23" t="str">
        <f t="array" ref="D778">IF(E778="","",XLOOKUP(E778,selector_02,selector_02_ids,""))</f>
        <v/>
      </c>
      <c r="E778" s="25"/>
      <c r="F778" s="14"/>
      <c r="G778" s="14"/>
      <c r="H778" s="14"/>
      <c r="I778" s="14"/>
      <c r="J778" s="14"/>
      <c r="K778" s="14"/>
      <c r="L778" s="23" t="str">
        <f t="array" ref="L778">IF(M778="","",XLOOKUP(M778,selector_18,selector_18_ids,""))</f>
        <v/>
      </c>
      <c r="M778" s="25"/>
      <c r="N778" s="23" t="str">
        <f t="array" ref="N778">IF(O778="","",XLOOKUP(O778,selector_07,selector_07_ids,""))</f>
        <v/>
      </c>
      <c r="O778" s="25"/>
      <c r="P778" s="14"/>
      <c r="Q778" s="14"/>
      <c r="R778" s="23" t="str">
        <f t="array" ref="R778">IF(S778="","",XLOOKUP(S778,selector_04,selector_04_ids,""))</f>
        <v/>
      </c>
      <c r="S778" s="25"/>
      <c r="T778" s="14"/>
      <c r="U778" s="27"/>
      <c r="V778" s="14"/>
    </row>
    <row r="779">
      <c r="A779" s="14"/>
      <c r="B779" s="23" t="str">
        <f>IF($A779="","",'Система'!$B$4)</f>
        <v/>
      </c>
      <c r="C779" s="14"/>
      <c r="D779" s="23" t="str">
        <f t="array" ref="D779">IF(E779="","",XLOOKUP(E779,selector_02,selector_02_ids,""))</f>
        <v/>
      </c>
      <c r="E779" s="25"/>
      <c r="F779" s="14"/>
      <c r="G779" s="14"/>
      <c r="H779" s="14"/>
      <c r="I779" s="14"/>
      <c r="J779" s="14"/>
      <c r="K779" s="14"/>
      <c r="L779" s="23" t="str">
        <f t="array" ref="L779">IF(M779="","",XLOOKUP(M779,selector_18,selector_18_ids,""))</f>
        <v/>
      </c>
      <c r="M779" s="25"/>
      <c r="N779" s="23" t="str">
        <f t="array" ref="N779">IF(O779="","",XLOOKUP(O779,selector_07,selector_07_ids,""))</f>
        <v/>
      </c>
      <c r="O779" s="25"/>
      <c r="P779" s="14"/>
      <c r="Q779" s="14"/>
      <c r="R779" s="23" t="str">
        <f t="array" ref="R779">IF(S779="","",XLOOKUP(S779,selector_04,selector_04_ids,""))</f>
        <v/>
      </c>
      <c r="S779" s="25"/>
      <c r="T779" s="14"/>
      <c r="U779" s="27"/>
      <c r="V779" s="14"/>
    </row>
    <row r="780">
      <c r="A780" s="14"/>
      <c r="B780" s="23" t="str">
        <f>IF($A780="","",'Система'!$B$4)</f>
        <v/>
      </c>
      <c r="C780" s="14"/>
      <c r="D780" s="23" t="str">
        <f t="array" ref="D780">IF(E780="","",XLOOKUP(E780,selector_02,selector_02_ids,""))</f>
        <v/>
      </c>
      <c r="E780" s="25"/>
      <c r="F780" s="14"/>
      <c r="G780" s="14"/>
      <c r="H780" s="14"/>
      <c r="I780" s="14"/>
      <c r="J780" s="14"/>
      <c r="K780" s="14"/>
      <c r="L780" s="23" t="str">
        <f t="array" ref="L780">IF(M780="","",XLOOKUP(M780,selector_18,selector_18_ids,""))</f>
        <v/>
      </c>
      <c r="M780" s="25"/>
      <c r="N780" s="23" t="str">
        <f t="array" ref="N780">IF(O780="","",XLOOKUP(O780,selector_07,selector_07_ids,""))</f>
        <v/>
      </c>
      <c r="O780" s="25"/>
      <c r="P780" s="14"/>
      <c r="Q780" s="14"/>
      <c r="R780" s="23" t="str">
        <f t="array" ref="R780">IF(S780="","",XLOOKUP(S780,selector_04,selector_04_ids,""))</f>
        <v/>
      </c>
      <c r="S780" s="25"/>
      <c r="T780" s="14"/>
      <c r="U780" s="27"/>
      <c r="V780" s="14"/>
    </row>
    <row r="781">
      <c r="A781" s="14"/>
      <c r="B781" s="23" t="str">
        <f>IF($A781="","",'Система'!$B$4)</f>
        <v/>
      </c>
      <c r="C781" s="14"/>
      <c r="D781" s="23" t="str">
        <f t="array" ref="D781">IF(E781="","",XLOOKUP(E781,selector_02,selector_02_ids,""))</f>
        <v/>
      </c>
      <c r="E781" s="25"/>
      <c r="F781" s="14"/>
      <c r="G781" s="14"/>
      <c r="H781" s="14"/>
      <c r="I781" s="14"/>
      <c r="J781" s="14"/>
      <c r="K781" s="14"/>
      <c r="L781" s="23" t="str">
        <f t="array" ref="L781">IF(M781="","",XLOOKUP(M781,selector_18,selector_18_ids,""))</f>
        <v/>
      </c>
      <c r="M781" s="25"/>
      <c r="N781" s="23" t="str">
        <f t="array" ref="N781">IF(O781="","",XLOOKUP(O781,selector_07,selector_07_ids,""))</f>
        <v/>
      </c>
      <c r="O781" s="25"/>
      <c r="P781" s="14"/>
      <c r="Q781" s="14"/>
      <c r="R781" s="23" t="str">
        <f t="array" ref="R781">IF(S781="","",XLOOKUP(S781,selector_04,selector_04_ids,""))</f>
        <v/>
      </c>
      <c r="S781" s="25"/>
      <c r="T781" s="14"/>
      <c r="U781" s="27"/>
      <c r="V781" s="14"/>
    </row>
    <row r="782">
      <c r="A782" s="14"/>
      <c r="B782" s="23" t="str">
        <f>IF($A782="","",'Система'!$B$4)</f>
        <v/>
      </c>
      <c r="C782" s="14"/>
      <c r="D782" s="23" t="str">
        <f t="array" ref="D782">IF(E782="","",XLOOKUP(E782,selector_02,selector_02_ids,""))</f>
        <v/>
      </c>
      <c r="E782" s="25"/>
      <c r="F782" s="14"/>
      <c r="G782" s="14"/>
      <c r="H782" s="14"/>
      <c r="I782" s="14"/>
      <c r="J782" s="14"/>
      <c r="K782" s="14"/>
      <c r="L782" s="23" t="str">
        <f t="array" ref="L782">IF(M782="","",XLOOKUP(M782,selector_18,selector_18_ids,""))</f>
        <v/>
      </c>
      <c r="M782" s="25"/>
      <c r="N782" s="23" t="str">
        <f t="array" ref="N782">IF(O782="","",XLOOKUP(O782,selector_07,selector_07_ids,""))</f>
        <v/>
      </c>
      <c r="O782" s="25"/>
      <c r="P782" s="14"/>
      <c r="Q782" s="14"/>
      <c r="R782" s="23" t="str">
        <f t="array" ref="R782">IF(S782="","",XLOOKUP(S782,selector_04,selector_04_ids,""))</f>
        <v/>
      </c>
      <c r="S782" s="25"/>
      <c r="T782" s="14"/>
      <c r="U782" s="27"/>
      <c r="V782" s="14"/>
    </row>
    <row r="783">
      <c r="A783" s="14"/>
      <c r="B783" s="23" t="str">
        <f>IF($A783="","",'Система'!$B$4)</f>
        <v/>
      </c>
      <c r="C783" s="14"/>
      <c r="D783" s="23" t="str">
        <f t="array" ref="D783">IF(E783="","",XLOOKUP(E783,selector_02,selector_02_ids,""))</f>
        <v/>
      </c>
      <c r="E783" s="25"/>
      <c r="F783" s="14"/>
      <c r="G783" s="14"/>
      <c r="H783" s="14"/>
      <c r="I783" s="14"/>
      <c r="J783" s="14"/>
      <c r="K783" s="14"/>
      <c r="L783" s="23" t="str">
        <f t="array" ref="L783">IF(M783="","",XLOOKUP(M783,selector_18,selector_18_ids,""))</f>
        <v/>
      </c>
      <c r="M783" s="25"/>
      <c r="N783" s="23" t="str">
        <f t="array" ref="N783">IF(O783="","",XLOOKUP(O783,selector_07,selector_07_ids,""))</f>
        <v/>
      </c>
      <c r="O783" s="25"/>
      <c r="P783" s="14"/>
      <c r="Q783" s="14"/>
      <c r="R783" s="23" t="str">
        <f t="array" ref="R783">IF(S783="","",XLOOKUP(S783,selector_04,selector_04_ids,""))</f>
        <v/>
      </c>
      <c r="S783" s="25"/>
      <c r="T783" s="14"/>
      <c r="U783" s="27"/>
      <c r="V783" s="14"/>
    </row>
    <row r="784">
      <c r="A784" s="14"/>
      <c r="B784" s="23" t="str">
        <f>IF($A784="","",'Система'!$B$4)</f>
        <v/>
      </c>
      <c r="C784" s="14"/>
      <c r="D784" s="23" t="str">
        <f t="array" ref="D784">IF(E784="","",XLOOKUP(E784,selector_02,selector_02_ids,""))</f>
        <v/>
      </c>
      <c r="E784" s="25"/>
      <c r="F784" s="14"/>
      <c r="G784" s="14"/>
      <c r="H784" s="14"/>
      <c r="I784" s="14"/>
      <c r="J784" s="14"/>
      <c r="K784" s="14"/>
      <c r="L784" s="23" t="str">
        <f t="array" ref="L784">IF(M784="","",XLOOKUP(M784,selector_18,selector_18_ids,""))</f>
        <v/>
      </c>
      <c r="M784" s="25"/>
      <c r="N784" s="23" t="str">
        <f t="array" ref="N784">IF(O784="","",XLOOKUP(O784,selector_07,selector_07_ids,""))</f>
        <v/>
      </c>
      <c r="O784" s="25"/>
      <c r="P784" s="14"/>
      <c r="Q784" s="14"/>
      <c r="R784" s="23" t="str">
        <f t="array" ref="R784">IF(S784="","",XLOOKUP(S784,selector_04,selector_04_ids,""))</f>
        <v/>
      </c>
      <c r="S784" s="25"/>
      <c r="T784" s="14"/>
      <c r="U784" s="27"/>
      <c r="V784" s="14"/>
    </row>
    <row r="785">
      <c r="A785" s="14"/>
      <c r="B785" s="23" t="str">
        <f>IF($A785="","",'Система'!$B$4)</f>
        <v/>
      </c>
      <c r="C785" s="14"/>
      <c r="D785" s="23" t="str">
        <f t="array" ref="D785">IF(E785="","",XLOOKUP(E785,selector_02,selector_02_ids,""))</f>
        <v/>
      </c>
      <c r="E785" s="25"/>
      <c r="F785" s="14"/>
      <c r="G785" s="14"/>
      <c r="H785" s="14"/>
      <c r="I785" s="14"/>
      <c r="J785" s="14"/>
      <c r="K785" s="14"/>
      <c r="L785" s="23" t="str">
        <f t="array" ref="L785">IF(M785="","",XLOOKUP(M785,selector_18,selector_18_ids,""))</f>
        <v/>
      </c>
      <c r="M785" s="25"/>
      <c r="N785" s="23" t="str">
        <f t="array" ref="N785">IF(O785="","",XLOOKUP(O785,selector_07,selector_07_ids,""))</f>
        <v/>
      </c>
      <c r="O785" s="25"/>
      <c r="P785" s="14"/>
      <c r="Q785" s="14"/>
      <c r="R785" s="23" t="str">
        <f t="array" ref="R785">IF(S785="","",XLOOKUP(S785,selector_04,selector_04_ids,""))</f>
        <v/>
      </c>
      <c r="S785" s="25"/>
      <c r="T785" s="14"/>
      <c r="U785" s="27"/>
      <c r="V785" s="14"/>
    </row>
    <row r="786">
      <c r="A786" s="14"/>
      <c r="B786" s="23" t="str">
        <f>IF($A786="","",'Система'!$B$4)</f>
        <v/>
      </c>
      <c r="C786" s="14"/>
      <c r="D786" s="23" t="str">
        <f t="array" ref="D786">IF(E786="","",XLOOKUP(E786,selector_02,selector_02_ids,""))</f>
        <v/>
      </c>
      <c r="E786" s="25"/>
      <c r="F786" s="14"/>
      <c r="G786" s="14"/>
      <c r="H786" s="14"/>
      <c r="I786" s="14"/>
      <c r="J786" s="14"/>
      <c r="K786" s="14"/>
      <c r="L786" s="23" t="str">
        <f t="array" ref="L786">IF(M786="","",XLOOKUP(M786,selector_18,selector_18_ids,""))</f>
        <v/>
      </c>
      <c r="M786" s="25"/>
      <c r="N786" s="23" t="str">
        <f t="array" ref="N786">IF(O786="","",XLOOKUP(O786,selector_07,selector_07_ids,""))</f>
        <v/>
      </c>
      <c r="O786" s="25"/>
      <c r="P786" s="14"/>
      <c r="Q786" s="14"/>
      <c r="R786" s="23" t="str">
        <f t="array" ref="R786">IF(S786="","",XLOOKUP(S786,selector_04,selector_04_ids,""))</f>
        <v/>
      </c>
      <c r="S786" s="25"/>
      <c r="T786" s="14"/>
      <c r="U786" s="27"/>
      <c r="V786" s="14"/>
    </row>
    <row r="787">
      <c r="A787" s="14"/>
      <c r="B787" s="23" t="str">
        <f>IF($A787="","",'Система'!$B$4)</f>
        <v/>
      </c>
      <c r="C787" s="14"/>
      <c r="D787" s="23" t="str">
        <f t="array" ref="D787">IF(E787="","",XLOOKUP(E787,selector_02,selector_02_ids,""))</f>
        <v/>
      </c>
      <c r="E787" s="25"/>
      <c r="F787" s="14"/>
      <c r="G787" s="14"/>
      <c r="H787" s="14"/>
      <c r="I787" s="14"/>
      <c r="J787" s="14"/>
      <c r="K787" s="14"/>
      <c r="L787" s="23" t="str">
        <f t="array" ref="L787">IF(M787="","",XLOOKUP(M787,selector_18,selector_18_ids,""))</f>
        <v/>
      </c>
      <c r="M787" s="25"/>
      <c r="N787" s="23" t="str">
        <f t="array" ref="N787">IF(O787="","",XLOOKUP(O787,selector_07,selector_07_ids,""))</f>
        <v/>
      </c>
      <c r="O787" s="25"/>
      <c r="P787" s="14"/>
      <c r="Q787" s="14"/>
      <c r="R787" s="23" t="str">
        <f t="array" ref="R787">IF(S787="","",XLOOKUP(S787,selector_04,selector_04_ids,""))</f>
        <v/>
      </c>
      <c r="S787" s="25"/>
      <c r="T787" s="14"/>
      <c r="U787" s="27"/>
      <c r="V787" s="14"/>
    </row>
    <row r="788">
      <c r="A788" s="14"/>
      <c r="B788" s="23" t="str">
        <f>IF($A788="","",'Система'!$B$4)</f>
        <v/>
      </c>
      <c r="C788" s="14"/>
      <c r="D788" s="23" t="str">
        <f t="array" ref="D788">IF(E788="","",XLOOKUP(E788,selector_02,selector_02_ids,""))</f>
        <v/>
      </c>
      <c r="E788" s="25"/>
      <c r="F788" s="14"/>
      <c r="G788" s="14"/>
      <c r="H788" s="14"/>
      <c r="I788" s="14"/>
      <c r="J788" s="14"/>
      <c r="K788" s="14"/>
      <c r="L788" s="23" t="str">
        <f t="array" ref="L788">IF(M788="","",XLOOKUP(M788,selector_18,selector_18_ids,""))</f>
        <v/>
      </c>
      <c r="M788" s="25"/>
      <c r="N788" s="23" t="str">
        <f t="array" ref="N788">IF(O788="","",XLOOKUP(O788,selector_07,selector_07_ids,""))</f>
        <v/>
      </c>
      <c r="O788" s="25"/>
      <c r="P788" s="14"/>
      <c r="Q788" s="14"/>
      <c r="R788" s="23" t="str">
        <f t="array" ref="R788">IF(S788="","",XLOOKUP(S788,selector_04,selector_04_ids,""))</f>
        <v/>
      </c>
      <c r="S788" s="25"/>
      <c r="T788" s="14"/>
      <c r="U788" s="27"/>
      <c r="V788" s="14"/>
    </row>
    <row r="789">
      <c r="A789" s="14"/>
      <c r="B789" s="23" t="str">
        <f>IF($A789="","",'Система'!$B$4)</f>
        <v/>
      </c>
      <c r="C789" s="14"/>
      <c r="D789" s="23" t="str">
        <f t="array" ref="D789">IF(E789="","",XLOOKUP(E789,selector_02,selector_02_ids,""))</f>
        <v/>
      </c>
      <c r="E789" s="25"/>
      <c r="F789" s="14"/>
      <c r="G789" s="14"/>
      <c r="H789" s="14"/>
      <c r="I789" s="14"/>
      <c r="J789" s="14"/>
      <c r="K789" s="14"/>
      <c r="L789" s="23" t="str">
        <f t="array" ref="L789">IF(M789="","",XLOOKUP(M789,selector_18,selector_18_ids,""))</f>
        <v/>
      </c>
      <c r="M789" s="25"/>
      <c r="N789" s="23" t="str">
        <f t="array" ref="N789">IF(O789="","",XLOOKUP(O789,selector_07,selector_07_ids,""))</f>
        <v/>
      </c>
      <c r="O789" s="25"/>
      <c r="P789" s="14"/>
      <c r="Q789" s="14"/>
      <c r="R789" s="23" t="str">
        <f t="array" ref="R789">IF(S789="","",XLOOKUP(S789,selector_04,selector_04_ids,""))</f>
        <v/>
      </c>
      <c r="S789" s="25"/>
      <c r="T789" s="14"/>
      <c r="U789" s="27"/>
      <c r="V789" s="14"/>
    </row>
    <row r="790">
      <c r="A790" s="14"/>
      <c r="B790" s="23" t="str">
        <f>IF($A790="","",'Система'!$B$4)</f>
        <v/>
      </c>
      <c r="C790" s="14"/>
      <c r="D790" s="23" t="str">
        <f t="array" ref="D790">IF(E790="","",XLOOKUP(E790,selector_02,selector_02_ids,""))</f>
        <v/>
      </c>
      <c r="E790" s="25"/>
      <c r="F790" s="14"/>
      <c r="G790" s="14"/>
      <c r="H790" s="14"/>
      <c r="I790" s="14"/>
      <c r="J790" s="14"/>
      <c r="K790" s="14"/>
      <c r="L790" s="23" t="str">
        <f t="array" ref="L790">IF(M790="","",XLOOKUP(M790,selector_18,selector_18_ids,""))</f>
        <v/>
      </c>
      <c r="M790" s="25"/>
      <c r="N790" s="23" t="str">
        <f t="array" ref="N790">IF(O790="","",XLOOKUP(O790,selector_07,selector_07_ids,""))</f>
        <v/>
      </c>
      <c r="O790" s="25"/>
      <c r="P790" s="14"/>
      <c r="Q790" s="14"/>
      <c r="R790" s="23" t="str">
        <f t="array" ref="R790">IF(S790="","",XLOOKUP(S790,selector_04,selector_04_ids,""))</f>
        <v/>
      </c>
      <c r="S790" s="25"/>
      <c r="T790" s="14"/>
      <c r="U790" s="27"/>
      <c r="V790" s="14"/>
    </row>
    <row r="791">
      <c r="A791" s="14"/>
      <c r="B791" s="23" t="str">
        <f>IF($A791="","",'Система'!$B$4)</f>
        <v/>
      </c>
      <c r="C791" s="14"/>
      <c r="D791" s="23" t="str">
        <f t="array" ref="D791">IF(E791="","",XLOOKUP(E791,selector_02,selector_02_ids,""))</f>
        <v/>
      </c>
      <c r="E791" s="25"/>
      <c r="F791" s="14"/>
      <c r="G791" s="14"/>
      <c r="H791" s="14"/>
      <c r="I791" s="14"/>
      <c r="J791" s="14"/>
      <c r="K791" s="14"/>
      <c r="L791" s="23" t="str">
        <f t="array" ref="L791">IF(M791="","",XLOOKUP(M791,selector_18,selector_18_ids,""))</f>
        <v/>
      </c>
      <c r="M791" s="25"/>
      <c r="N791" s="23" t="str">
        <f t="array" ref="N791">IF(O791="","",XLOOKUP(O791,selector_07,selector_07_ids,""))</f>
        <v/>
      </c>
      <c r="O791" s="25"/>
      <c r="P791" s="14"/>
      <c r="Q791" s="14"/>
      <c r="R791" s="23" t="str">
        <f t="array" ref="R791">IF(S791="","",XLOOKUP(S791,selector_04,selector_04_ids,""))</f>
        <v/>
      </c>
      <c r="S791" s="25"/>
      <c r="T791" s="14"/>
      <c r="U791" s="27"/>
      <c r="V791" s="14"/>
    </row>
    <row r="792">
      <c r="A792" s="14"/>
      <c r="B792" s="23" t="str">
        <f>IF($A792="","",'Система'!$B$4)</f>
        <v/>
      </c>
      <c r="C792" s="14"/>
      <c r="D792" s="23" t="str">
        <f t="array" ref="D792">IF(E792="","",XLOOKUP(E792,selector_02,selector_02_ids,""))</f>
        <v/>
      </c>
      <c r="E792" s="25"/>
      <c r="F792" s="14"/>
      <c r="G792" s="14"/>
      <c r="H792" s="14"/>
      <c r="I792" s="14"/>
      <c r="J792" s="14"/>
      <c r="K792" s="14"/>
      <c r="L792" s="23" t="str">
        <f t="array" ref="L792">IF(M792="","",XLOOKUP(M792,selector_18,selector_18_ids,""))</f>
        <v/>
      </c>
      <c r="M792" s="25"/>
      <c r="N792" s="23" t="str">
        <f t="array" ref="N792">IF(O792="","",XLOOKUP(O792,selector_07,selector_07_ids,""))</f>
        <v/>
      </c>
      <c r="O792" s="25"/>
      <c r="P792" s="14"/>
      <c r="Q792" s="14"/>
      <c r="R792" s="23" t="str">
        <f t="array" ref="R792">IF(S792="","",XLOOKUP(S792,selector_04,selector_04_ids,""))</f>
        <v/>
      </c>
      <c r="S792" s="25"/>
      <c r="T792" s="14"/>
      <c r="U792" s="27"/>
      <c r="V792" s="14"/>
    </row>
    <row r="793">
      <c r="A793" s="14"/>
      <c r="B793" s="23" t="str">
        <f>IF($A793="","",'Система'!$B$4)</f>
        <v/>
      </c>
      <c r="C793" s="14"/>
      <c r="D793" s="23" t="str">
        <f t="array" ref="D793">IF(E793="","",XLOOKUP(E793,selector_02,selector_02_ids,""))</f>
        <v/>
      </c>
      <c r="E793" s="25"/>
      <c r="F793" s="14"/>
      <c r="G793" s="14"/>
      <c r="H793" s="14"/>
      <c r="I793" s="14"/>
      <c r="J793" s="14"/>
      <c r="K793" s="14"/>
      <c r="L793" s="23" t="str">
        <f t="array" ref="L793">IF(M793="","",XLOOKUP(M793,selector_18,selector_18_ids,""))</f>
        <v/>
      </c>
      <c r="M793" s="25"/>
      <c r="N793" s="23" t="str">
        <f t="array" ref="N793">IF(O793="","",XLOOKUP(O793,selector_07,selector_07_ids,""))</f>
        <v/>
      </c>
      <c r="O793" s="25"/>
      <c r="P793" s="14"/>
      <c r="Q793" s="14"/>
      <c r="R793" s="23" t="str">
        <f t="array" ref="R793">IF(S793="","",XLOOKUP(S793,selector_04,selector_04_ids,""))</f>
        <v/>
      </c>
      <c r="S793" s="25"/>
      <c r="T793" s="14"/>
      <c r="U793" s="27"/>
      <c r="V793" s="14"/>
    </row>
    <row r="794">
      <c r="A794" s="14"/>
      <c r="B794" s="23" t="str">
        <f>IF($A794="","",'Система'!$B$4)</f>
        <v/>
      </c>
      <c r="C794" s="14"/>
      <c r="D794" s="23" t="str">
        <f t="array" ref="D794">IF(E794="","",XLOOKUP(E794,selector_02,selector_02_ids,""))</f>
        <v/>
      </c>
      <c r="E794" s="25"/>
      <c r="F794" s="14"/>
      <c r="G794" s="14"/>
      <c r="H794" s="14"/>
      <c r="I794" s="14"/>
      <c r="J794" s="14"/>
      <c r="K794" s="14"/>
      <c r="L794" s="23" t="str">
        <f t="array" ref="L794">IF(M794="","",XLOOKUP(M794,selector_18,selector_18_ids,""))</f>
        <v/>
      </c>
      <c r="M794" s="25"/>
      <c r="N794" s="23" t="str">
        <f t="array" ref="N794">IF(O794="","",XLOOKUP(O794,selector_07,selector_07_ids,""))</f>
        <v/>
      </c>
      <c r="O794" s="25"/>
      <c r="P794" s="14"/>
      <c r="Q794" s="14"/>
      <c r="R794" s="23" t="str">
        <f t="array" ref="R794">IF(S794="","",XLOOKUP(S794,selector_04,selector_04_ids,""))</f>
        <v/>
      </c>
      <c r="S794" s="25"/>
      <c r="T794" s="14"/>
      <c r="U794" s="27"/>
      <c r="V794" s="14"/>
    </row>
    <row r="795">
      <c r="A795" s="14"/>
      <c r="B795" s="23" t="str">
        <f>IF($A795="","",'Система'!$B$4)</f>
        <v/>
      </c>
      <c r="C795" s="14"/>
      <c r="D795" s="23" t="str">
        <f t="array" ref="D795">IF(E795="","",XLOOKUP(E795,selector_02,selector_02_ids,""))</f>
        <v/>
      </c>
      <c r="E795" s="25"/>
      <c r="F795" s="14"/>
      <c r="G795" s="14"/>
      <c r="H795" s="14"/>
      <c r="I795" s="14"/>
      <c r="J795" s="14"/>
      <c r="K795" s="14"/>
      <c r="L795" s="23" t="str">
        <f t="array" ref="L795">IF(M795="","",XLOOKUP(M795,selector_18,selector_18_ids,""))</f>
        <v/>
      </c>
      <c r="M795" s="25"/>
      <c r="N795" s="23" t="str">
        <f t="array" ref="N795">IF(O795="","",XLOOKUP(O795,selector_07,selector_07_ids,""))</f>
        <v/>
      </c>
      <c r="O795" s="25"/>
      <c r="P795" s="14"/>
      <c r="Q795" s="14"/>
      <c r="R795" s="23" t="str">
        <f t="array" ref="R795">IF(S795="","",XLOOKUP(S795,selector_04,selector_04_ids,""))</f>
        <v/>
      </c>
      <c r="S795" s="25"/>
      <c r="T795" s="14"/>
      <c r="U795" s="27"/>
      <c r="V795" s="14"/>
    </row>
    <row r="796">
      <c r="A796" s="14"/>
      <c r="B796" s="23" t="str">
        <f>IF($A796="","",'Система'!$B$4)</f>
        <v/>
      </c>
      <c r="C796" s="14"/>
      <c r="D796" s="23" t="str">
        <f t="array" ref="D796">IF(E796="","",XLOOKUP(E796,selector_02,selector_02_ids,""))</f>
        <v/>
      </c>
      <c r="E796" s="25"/>
      <c r="F796" s="14"/>
      <c r="G796" s="14"/>
      <c r="H796" s="14"/>
      <c r="I796" s="14"/>
      <c r="J796" s="14"/>
      <c r="K796" s="14"/>
      <c r="L796" s="23" t="str">
        <f t="array" ref="L796">IF(M796="","",XLOOKUP(M796,selector_18,selector_18_ids,""))</f>
        <v/>
      </c>
      <c r="M796" s="25"/>
      <c r="N796" s="23" t="str">
        <f t="array" ref="N796">IF(O796="","",XLOOKUP(O796,selector_07,selector_07_ids,""))</f>
        <v/>
      </c>
      <c r="O796" s="25"/>
      <c r="P796" s="14"/>
      <c r="Q796" s="14"/>
      <c r="R796" s="23" t="str">
        <f t="array" ref="R796">IF(S796="","",XLOOKUP(S796,selector_04,selector_04_ids,""))</f>
        <v/>
      </c>
      <c r="S796" s="25"/>
      <c r="T796" s="14"/>
      <c r="U796" s="27"/>
      <c r="V796" s="14"/>
    </row>
    <row r="797">
      <c r="A797" s="14"/>
      <c r="B797" s="23" t="str">
        <f>IF($A797="","",'Система'!$B$4)</f>
        <v/>
      </c>
      <c r="C797" s="14"/>
      <c r="D797" s="23" t="str">
        <f t="array" ref="D797">IF(E797="","",XLOOKUP(E797,selector_02,selector_02_ids,""))</f>
        <v/>
      </c>
      <c r="E797" s="25"/>
      <c r="F797" s="14"/>
      <c r="G797" s="14"/>
      <c r="H797" s="14"/>
      <c r="I797" s="14"/>
      <c r="J797" s="14"/>
      <c r="K797" s="14"/>
      <c r="L797" s="23" t="str">
        <f t="array" ref="L797">IF(M797="","",XLOOKUP(M797,selector_18,selector_18_ids,""))</f>
        <v/>
      </c>
      <c r="M797" s="25"/>
      <c r="N797" s="23" t="str">
        <f t="array" ref="N797">IF(O797="","",XLOOKUP(O797,selector_07,selector_07_ids,""))</f>
        <v/>
      </c>
      <c r="O797" s="25"/>
      <c r="P797" s="14"/>
      <c r="Q797" s="14"/>
      <c r="R797" s="23" t="str">
        <f t="array" ref="R797">IF(S797="","",XLOOKUP(S797,selector_04,selector_04_ids,""))</f>
        <v/>
      </c>
      <c r="S797" s="25"/>
      <c r="T797" s="14"/>
      <c r="U797" s="27"/>
      <c r="V797" s="14"/>
    </row>
    <row r="798">
      <c r="A798" s="14"/>
      <c r="B798" s="23" t="str">
        <f>IF($A798="","",'Система'!$B$4)</f>
        <v/>
      </c>
      <c r="C798" s="14"/>
      <c r="D798" s="23" t="str">
        <f t="array" ref="D798">IF(E798="","",XLOOKUP(E798,selector_02,selector_02_ids,""))</f>
        <v/>
      </c>
      <c r="E798" s="25"/>
      <c r="F798" s="14"/>
      <c r="G798" s="14"/>
      <c r="H798" s="14"/>
      <c r="I798" s="14"/>
      <c r="J798" s="14"/>
      <c r="K798" s="14"/>
      <c r="L798" s="23" t="str">
        <f t="array" ref="L798">IF(M798="","",XLOOKUP(M798,selector_18,selector_18_ids,""))</f>
        <v/>
      </c>
      <c r="M798" s="25"/>
      <c r="N798" s="23" t="str">
        <f t="array" ref="N798">IF(O798="","",XLOOKUP(O798,selector_07,selector_07_ids,""))</f>
        <v/>
      </c>
      <c r="O798" s="25"/>
      <c r="P798" s="14"/>
      <c r="Q798" s="14"/>
      <c r="R798" s="23" t="str">
        <f t="array" ref="R798">IF(S798="","",XLOOKUP(S798,selector_04,selector_04_ids,""))</f>
        <v/>
      </c>
      <c r="S798" s="25"/>
      <c r="T798" s="14"/>
      <c r="U798" s="27"/>
      <c r="V798" s="14"/>
    </row>
    <row r="799">
      <c r="A799" s="14"/>
      <c r="B799" s="23" t="str">
        <f>IF($A799="","",'Система'!$B$4)</f>
        <v/>
      </c>
      <c r="C799" s="14"/>
      <c r="D799" s="23" t="str">
        <f t="array" ref="D799">IF(E799="","",XLOOKUP(E799,selector_02,selector_02_ids,""))</f>
        <v/>
      </c>
      <c r="E799" s="25"/>
      <c r="F799" s="14"/>
      <c r="G799" s="14"/>
      <c r="H799" s="14"/>
      <c r="I799" s="14"/>
      <c r="J799" s="14"/>
      <c r="K799" s="14"/>
      <c r="L799" s="23" t="str">
        <f t="array" ref="L799">IF(M799="","",XLOOKUP(M799,selector_18,selector_18_ids,""))</f>
        <v/>
      </c>
      <c r="M799" s="25"/>
      <c r="N799" s="23" t="str">
        <f t="array" ref="N799">IF(O799="","",XLOOKUP(O799,selector_07,selector_07_ids,""))</f>
        <v/>
      </c>
      <c r="O799" s="25"/>
      <c r="P799" s="14"/>
      <c r="Q799" s="14"/>
      <c r="R799" s="23" t="str">
        <f t="array" ref="R799">IF(S799="","",XLOOKUP(S799,selector_04,selector_04_ids,""))</f>
        <v/>
      </c>
      <c r="S799" s="25"/>
      <c r="T799" s="14"/>
      <c r="U799" s="27"/>
      <c r="V799" s="14"/>
    </row>
    <row r="800">
      <c r="A800" s="14"/>
      <c r="B800" s="23" t="str">
        <f>IF($A800="","",'Система'!$B$4)</f>
        <v/>
      </c>
      <c r="C800" s="14"/>
      <c r="D800" s="23" t="str">
        <f t="array" ref="D800">IF(E800="","",XLOOKUP(E800,selector_02,selector_02_ids,""))</f>
        <v/>
      </c>
      <c r="E800" s="25"/>
      <c r="F800" s="14"/>
      <c r="G800" s="14"/>
      <c r="H800" s="14"/>
      <c r="I800" s="14"/>
      <c r="J800" s="14"/>
      <c r="K800" s="14"/>
      <c r="L800" s="23" t="str">
        <f t="array" ref="L800">IF(M800="","",XLOOKUP(M800,selector_18,selector_18_ids,""))</f>
        <v/>
      </c>
      <c r="M800" s="25"/>
      <c r="N800" s="23" t="str">
        <f t="array" ref="N800">IF(O800="","",XLOOKUP(O800,selector_07,selector_07_ids,""))</f>
        <v/>
      </c>
      <c r="O800" s="25"/>
      <c r="P800" s="14"/>
      <c r="Q800" s="14"/>
      <c r="R800" s="23" t="str">
        <f t="array" ref="R800">IF(S800="","",XLOOKUP(S800,selector_04,selector_04_ids,""))</f>
        <v/>
      </c>
      <c r="S800" s="25"/>
      <c r="T800" s="14"/>
      <c r="U800" s="27"/>
      <c r="V800" s="14"/>
    </row>
    <row r="801">
      <c r="A801" s="14"/>
      <c r="B801" s="23" t="str">
        <f>IF($A801="","",'Система'!$B$4)</f>
        <v/>
      </c>
      <c r="C801" s="14"/>
      <c r="D801" s="23" t="str">
        <f t="array" ref="D801">IF(E801="","",XLOOKUP(E801,selector_02,selector_02_ids,""))</f>
        <v/>
      </c>
      <c r="E801" s="25"/>
      <c r="F801" s="14"/>
      <c r="G801" s="14"/>
      <c r="H801" s="14"/>
      <c r="I801" s="14"/>
      <c r="J801" s="14"/>
      <c r="K801" s="14"/>
      <c r="L801" s="23" t="str">
        <f t="array" ref="L801">IF(M801="","",XLOOKUP(M801,selector_18,selector_18_ids,""))</f>
        <v/>
      </c>
      <c r="M801" s="25"/>
      <c r="N801" s="23" t="str">
        <f t="array" ref="N801">IF(O801="","",XLOOKUP(O801,selector_07,selector_07_ids,""))</f>
        <v/>
      </c>
      <c r="O801" s="25"/>
      <c r="P801" s="14"/>
      <c r="Q801" s="14"/>
      <c r="R801" s="23" t="str">
        <f t="array" ref="R801">IF(S801="","",XLOOKUP(S801,selector_04,selector_04_ids,""))</f>
        <v/>
      </c>
      <c r="S801" s="25"/>
      <c r="T801" s="14"/>
      <c r="U801" s="27"/>
      <c r="V801" s="14"/>
    </row>
    <row r="802">
      <c r="A802" s="14"/>
      <c r="B802" s="23" t="str">
        <f>IF($A802="","",'Система'!$B$4)</f>
        <v/>
      </c>
      <c r="C802" s="14"/>
      <c r="D802" s="23" t="str">
        <f t="array" ref="D802">IF(E802="","",XLOOKUP(E802,selector_02,selector_02_ids,""))</f>
        <v/>
      </c>
      <c r="E802" s="25"/>
      <c r="F802" s="14"/>
      <c r="G802" s="14"/>
      <c r="H802" s="14"/>
      <c r="I802" s="14"/>
      <c r="J802" s="14"/>
      <c r="K802" s="14"/>
      <c r="L802" s="23" t="str">
        <f t="array" ref="L802">IF(M802="","",XLOOKUP(M802,selector_18,selector_18_ids,""))</f>
        <v/>
      </c>
      <c r="M802" s="25"/>
      <c r="N802" s="23" t="str">
        <f t="array" ref="N802">IF(O802="","",XLOOKUP(O802,selector_07,selector_07_ids,""))</f>
        <v/>
      </c>
      <c r="O802" s="25"/>
      <c r="P802" s="14"/>
      <c r="Q802" s="14"/>
      <c r="R802" s="23" t="str">
        <f t="array" ref="R802">IF(S802="","",XLOOKUP(S802,selector_04,selector_04_ids,""))</f>
        <v/>
      </c>
      <c r="S802" s="25"/>
      <c r="T802" s="14"/>
      <c r="U802" s="27"/>
      <c r="V802" s="14"/>
    </row>
    <row r="803">
      <c r="A803" s="14"/>
      <c r="B803" s="23" t="str">
        <f>IF($A803="","",'Система'!$B$4)</f>
        <v/>
      </c>
      <c r="C803" s="14"/>
      <c r="D803" s="23" t="str">
        <f t="array" ref="D803">IF(E803="","",XLOOKUP(E803,selector_02,selector_02_ids,""))</f>
        <v/>
      </c>
      <c r="E803" s="25"/>
      <c r="F803" s="14"/>
      <c r="G803" s="14"/>
      <c r="H803" s="14"/>
      <c r="I803" s="14"/>
      <c r="J803" s="14"/>
      <c r="K803" s="14"/>
      <c r="L803" s="23" t="str">
        <f t="array" ref="L803">IF(M803="","",XLOOKUP(M803,selector_18,selector_18_ids,""))</f>
        <v/>
      </c>
      <c r="M803" s="25"/>
      <c r="N803" s="23" t="str">
        <f t="array" ref="N803">IF(O803="","",XLOOKUP(O803,selector_07,selector_07_ids,""))</f>
        <v/>
      </c>
      <c r="O803" s="25"/>
      <c r="P803" s="14"/>
      <c r="Q803" s="14"/>
      <c r="R803" s="23" t="str">
        <f t="array" ref="R803">IF(S803="","",XLOOKUP(S803,selector_04,selector_04_ids,""))</f>
        <v/>
      </c>
      <c r="S803" s="25"/>
      <c r="T803" s="14"/>
      <c r="U803" s="27"/>
      <c r="V803" s="14"/>
    </row>
    <row r="804">
      <c r="A804" s="14"/>
      <c r="B804" s="23" t="str">
        <f>IF($A804="","",'Система'!$B$4)</f>
        <v/>
      </c>
      <c r="C804" s="14"/>
      <c r="D804" s="23" t="str">
        <f t="array" ref="D804">IF(E804="","",XLOOKUP(E804,selector_02,selector_02_ids,""))</f>
        <v/>
      </c>
      <c r="E804" s="25"/>
      <c r="F804" s="14"/>
      <c r="G804" s="14"/>
      <c r="H804" s="14"/>
      <c r="I804" s="14"/>
      <c r="J804" s="14"/>
      <c r="K804" s="14"/>
      <c r="L804" s="23" t="str">
        <f t="array" ref="L804">IF(M804="","",XLOOKUP(M804,selector_18,selector_18_ids,""))</f>
        <v/>
      </c>
      <c r="M804" s="25"/>
      <c r="N804" s="23" t="str">
        <f t="array" ref="N804">IF(O804="","",XLOOKUP(O804,selector_07,selector_07_ids,""))</f>
        <v/>
      </c>
      <c r="O804" s="25"/>
      <c r="P804" s="14"/>
      <c r="Q804" s="14"/>
      <c r="R804" s="23" t="str">
        <f t="array" ref="R804">IF(S804="","",XLOOKUP(S804,selector_04,selector_04_ids,""))</f>
        <v/>
      </c>
      <c r="S804" s="25"/>
      <c r="T804" s="14"/>
      <c r="U804" s="27"/>
      <c r="V804" s="14"/>
    </row>
    <row r="805">
      <c r="A805" s="14"/>
      <c r="B805" s="23" t="str">
        <f>IF($A805="","",'Система'!$B$4)</f>
        <v/>
      </c>
      <c r="C805" s="14"/>
      <c r="D805" s="23" t="str">
        <f t="array" ref="D805">IF(E805="","",XLOOKUP(E805,selector_02,selector_02_ids,""))</f>
        <v/>
      </c>
      <c r="E805" s="25"/>
      <c r="F805" s="14"/>
      <c r="G805" s="14"/>
      <c r="H805" s="14"/>
      <c r="I805" s="14"/>
      <c r="J805" s="14"/>
      <c r="K805" s="14"/>
      <c r="L805" s="23" t="str">
        <f t="array" ref="L805">IF(M805="","",XLOOKUP(M805,selector_18,selector_18_ids,""))</f>
        <v/>
      </c>
      <c r="M805" s="25"/>
      <c r="N805" s="23" t="str">
        <f t="array" ref="N805">IF(O805="","",XLOOKUP(O805,selector_07,selector_07_ids,""))</f>
        <v/>
      </c>
      <c r="O805" s="25"/>
      <c r="P805" s="14"/>
      <c r="Q805" s="14"/>
      <c r="R805" s="23" t="str">
        <f t="array" ref="R805">IF(S805="","",XLOOKUP(S805,selector_04,selector_04_ids,""))</f>
        <v/>
      </c>
      <c r="S805" s="25"/>
      <c r="T805" s="14"/>
      <c r="U805" s="27"/>
      <c r="V805" s="14"/>
    </row>
    <row r="806">
      <c r="A806" s="14"/>
      <c r="B806" s="23" t="str">
        <f>IF($A806="","",'Система'!$B$4)</f>
        <v/>
      </c>
      <c r="C806" s="14"/>
      <c r="D806" s="23" t="str">
        <f t="array" ref="D806">IF(E806="","",XLOOKUP(E806,selector_02,selector_02_ids,""))</f>
        <v/>
      </c>
      <c r="E806" s="25"/>
      <c r="F806" s="14"/>
      <c r="G806" s="14"/>
      <c r="H806" s="14"/>
      <c r="I806" s="14"/>
      <c r="J806" s="14"/>
      <c r="K806" s="14"/>
      <c r="L806" s="23" t="str">
        <f t="array" ref="L806">IF(M806="","",XLOOKUP(M806,selector_18,selector_18_ids,""))</f>
        <v/>
      </c>
      <c r="M806" s="25"/>
      <c r="N806" s="23" t="str">
        <f t="array" ref="N806">IF(O806="","",XLOOKUP(O806,selector_07,selector_07_ids,""))</f>
        <v/>
      </c>
      <c r="O806" s="25"/>
      <c r="P806" s="14"/>
      <c r="Q806" s="14"/>
      <c r="R806" s="23" t="str">
        <f t="array" ref="R806">IF(S806="","",XLOOKUP(S806,selector_04,selector_04_ids,""))</f>
        <v/>
      </c>
      <c r="S806" s="25"/>
      <c r="T806" s="14"/>
      <c r="U806" s="27"/>
      <c r="V806" s="14"/>
    </row>
    <row r="807">
      <c r="A807" s="14"/>
      <c r="B807" s="23" t="str">
        <f>IF($A807="","",'Система'!$B$4)</f>
        <v/>
      </c>
      <c r="C807" s="14"/>
      <c r="D807" s="23" t="str">
        <f t="array" ref="D807">IF(E807="","",XLOOKUP(E807,selector_02,selector_02_ids,""))</f>
        <v/>
      </c>
      <c r="E807" s="25"/>
      <c r="F807" s="14"/>
      <c r="G807" s="14"/>
      <c r="H807" s="14"/>
      <c r="I807" s="14"/>
      <c r="J807" s="14"/>
      <c r="K807" s="14"/>
      <c r="L807" s="23" t="str">
        <f t="array" ref="L807">IF(M807="","",XLOOKUP(M807,selector_18,selector_18_ids,""))</f>
        <v/>
      </c>
      <c r="M807" s="25"/>
      <c r="N807" s="23" t="str">
        <f t="array" ref="N807">IF(O807="","",XLOOKUP(O807,selector_07,selector_07_ids,""))</f>
        <v/>
      </c>
      <c r="O807" s="25"/>
      <c r="P807" s="14"/>
      <c r="Q807" s="14"/>
      <c r="R807" s="23" t="str">
        <f t="array" ref="R807">IF(S807="","",XLOOKUP(S807,selector_04,selector_04_ids,""))</f>
        <v/>
      </c>
      <c r="S807" s="25"/>
      <c r="T807" s="14"/>
      <c r="U807" s="27"/>
      <c r="V807" s="14"/>
    </row>
    <row r="808">
      <c r="A808" s="14"/>
      <c r="B808" s="23" t="str">
        <f>IF($A808="","",'Система'!$B$4)</f>
        <v/>
      </c>
      <c r="C808" s="14"/>
      <c r="D808" s="23" t="str">
        <f t="array" ref="D808">IF(E808="","",XLOOKUP(E808,selector_02,selector_02_ids,""))</f>
        <v/>
      </c>
      <c r="E808" s="25"/>
      <c r="F808" s="14"/>
      <c r="G808" s="14"/>
      <c r="H808" s="14"/>
      <c r="I808" s="14"/>
      <c r="J808" s="14"/>
      <c r="K808" s="14"/>
      <c r="L808" s="23" t="str">
        <f t="array" ref="L808">IF(M808="","",XLOOKUP(M808,selector_18,selector_18_ids,""))</f>
        <v/>
      </c>
      <c r="M808" s="25"/>
      <c r="N808" s="23" t="str">
        <f t="array" ref="N808">IF(O808="","",XLOOKUP(O808,selector_07,selector_07_ids,""))</f>
        <v/>
      </c>
      <c r="O808" s="25"/>
      <c r="P808" s="14"/>
      <c r="Q808" s="14"/>
      <c r="R808" s="23" t="str">
        <f t="array" ref="R808">IF(S808="","",XLOOKUP(S808,selector_04,selector_04_ids,""))</f>
        <v/>
      </c>
      <c r="S808" s="25"/>
      <c r="T808" s="14"/>
      <c r="U808" s="27"/>
      <c r="V808" s="14"/>
    </row>
    <row r="809">
      <c r="A809" s="14"/>
      <c r="B809" s="23" t="str">
        <f>IF($A809="","",'Система'!$B$4)</f>
        <v/>
      </c>
      <c r="C809" s="14"/>
      <c r="D809" s="23" t="str">
        <f t="array" ref="D809">IF(E809="","",XLOOKUP(E809,selector_02,selector_02_ids,""))</f>
        <v/>
      </c>
      <c r="E809" s="25"/>
      <c r="F809" s="14"/>
      <c r="G809" s="14"/>
      <c r="H809" s="14"/>
      <c r="I809" s="14"/>
      <c r="J809" s="14"/>
      <c r="K809" s="14"/>
      <c r="L809" s="23" t="str">
        <f t="array" ref="L809">IF(M809="","",XLOOKUP(M809,selector_18,selector_18_ids,""))</f>
        <v/>
      </c>
      <c r="M809" s="25"/>
      <c r="N809" s="23" t="str">
        <f t="array" ref="N809">IF(O809="","",XLOOKUP(O809,selector_07,selector_07_ids,""))</f>
        <v/>
      </c>
      <c r="O809" s="25"/>
      <c r="P809" s="14"/>
      <c r="Q809" s="14"/>
      <c r="R809" s="23" t="str">
        <f t="array" ref="R809">IF(S809="","",XLOOKUP(S809,selector_04,selector_04_ids,""))</f>
        <v/>
      </c>
      <c r="S809" s="25"/>
      <c r="T809" s="14"/>
      <c r="U809" s="27"/>
      <c r="V809" s="14"/>
    </row>
    <row r="810">
      <c r="A810" s="14"/>
      <c r="B810" s="23" t="str">
        <f>IF($A810="","",'Система'!$B$4)</f>
        <v/>
      </c>
      <c r="C810" s="14"/>
      <c r="D810" s="23" t="str">
        <f t="array" ref="D810">IF(E810="","",XLOOKUP(E810,selector_02,selector_02_ids,""))</f>
        <v/>
      </c>
      <c r="E810" s="25"/>
      <c r="F810" s="14"/>
      <c r="G810" s="14"/>
      <c r="H810" s="14"/>
      <c r="I810" s="14"/>
      <c r="J810" s="14"/>
      <c r="K810" s="14"/>
      <c r="L810" s="23" t="str">
        <f t="array" ref="L810">IF(M810="","",XLOOKUP(M810,selector_18,selector_18_ids,""))</f>
        <v/>
      </c>
      <c r="M810" s="25"/>
      <c r="N810" s="23" t="str">
        <f t="array" ref="N810">IF(O810="","",XLOOKUP(O810,selector_07,selector_07_ids,""))</f>
        <v/>
      </c>
      <c r="O810" s="25"/>
      <c r="P810" s="14"/>
      <c r="Q810" s="14"/>
      <c r="R810" s="23" t="str">
        <f t="array" ref="R810">IF(S810="","",XLOOKUP(S810,selector_04,selector_04_ids,""))</f>
        <v/>
      </c>
      <c r="S810" s="25"/>
      <c r="T810" s="14"/>
      <c r="U810" s="27"/>
      <c r="V810" s="14"/>
    </row>
    <row r="811">
      <c r="A811" s="14"/>
      <c r="B811" s="23" t="str">
        <f>IF($A811="","",'Система'!$B$4)</f>
        <v/>
      </c>
      <c r="C811" s="14"/>
      <c r="D811" s="23" t="str">
        <f t="array" ref="D811">IF(E811="","",XLOOKUP(E811,selector_02,selector_02_ids,""))</f>
        <v/>
      </c>
      <c r="E811" s="25"/>
      <c r="F811" s="14"/>
      <c r="G811" s="14"/>
      <c r="H811" s="14"/>
      <c r="I811" s="14"/>
      <c r="J811" s="14"/>
      <c r="K811" s="14"/>
      <c r="L811" s="23" t="str">
        <f t="array" ref="L811">IF(M811="","",XLOOKUP(M811,selector_18,selector_18_ids,""))</f>
        <v/>
      </c>
      <c r="M811" s="25"/>
      <c r="N811" s="23" t="str">
        <f t="array" ref="N811">IF(O811="","",XLOOKUP(O811,selector_07,selector_07_ids,""))</f>
        <v/>
      </c>
      <c r="O811" s="25"/>
      <c r="P811" s="14"/>
      <c r="Q811" s="14"/>
      <c r="R811" s="23" t="str">
        <f t="array" ref="R811">IF(S811="","",XLOOKUP(S811,selector_04,selector_04_ids,""))</f>
        <v/>
      </c>
      <c r="S811" s="25"/>
      <c r="T811" s="14"/>
      <c r="U811" s="27"/>
      <c r="V811" s="14"/>
    </row>
    <row r="812">
      <c r="A812" s="14"/>
      <c r="B812" s="23" t="str">
        <f>IF($A812="","",'Система'!$B$4)</f>
        <v/>
      </c>
      <c r="C812" s="14"/>
      <c r="D812" s="23" t="str">
        <f t="array" ref="D812">IF(E812="","",XLOOKUP(E812,selector_02,selector_02_ids,""))</f>
        <v/>
      </c>
      <c r="E812" s="25"/>
      <c r="F812" s="14"/>
      <c r="G812" s="14"/>
      <c r="H812" s="14"/>
      <c r="I812" s="14"/>
      <c r="J812" s="14"/>
      <c r="K812" s="14"/>
      <c r="L812" s="23" t="str">
        <f t="array" ref="L812">IF(M812="","",XLOOKUP(M812,selector_18,selector_18_ids,""))</f>
        <v/>
      </c>
      <c r="M812" s="25"/>
      <c r="N812" s="23" t="str">
        <f t="array" ref="N812">IF(O812="","",XLOOKUP(O812,selector_07,selector_07_ids,""))</f>
        <v/>
      </c>
      <c r="O812" s="25"/>
      <c r="P812" s="14"/>
      <c r="Q812" s="14"/>
      <c r="R812" s="23" t="str">
        <f t="array" ref="R812">IF(S812="","",XLOOKUP(S812,selector_04,selector_04_ids,""))</f>
        <v/>
      </c>
      <c r="S812" s="25"/>
      <c r="T812" s="14"/>
      <c r="U812" s="27"/>
      <c r="V812" s="14"/>
    </row>
    <row r="813">
      <c r="A813" s="14"/>
      <c r="B813" s="23" t="str">
        <f>IF($A813="","",'Система'!$B$4)</f>
        <v/>
      </c>
      <c r="C813" s="14"/>
      <c r="D813" s="23" t="str">
        <f t="array" ref="D813">IF(E813="","",XLOOKUP(E813,selector_02,selector_02_ids,""))</f>
        <v/>
      </c>
      <c r="E813" s="25"/>
      <c r="F813" s="14"/>
      <c r="G813" s="14"/>
      <c r="H813" s="14"/>
      <c r="I813" s="14"/>
      <c r="J813" s="14"/>
      <c r="K813" s="14"/>
      <c r="L813" s="23" t="str">
        <f t="array" ref="L813">IF(M813="","",XLOOKUP(M813,selector_18,selector_18_ids,""))</f>
        <v/>
      </c>
      <c r="M813" s="25"/>
      <c r="N813" s="23" t="str">
        <f t="array" ref="N813">IF(O813="","",XLOOKUP(O813,selector_07,selector_07_ids,""))</f>
        <v/>
      </c>
      <c r="O813" s="25"/>
      <c r="P813" s="14"/>
      <c r="Q813" s="14"/>
      <c r="R813" s="23" t="str">
        <f t="array" ref="R813">IF(S813="","",XLOOKUP(S813,selector_04,selector_04_ids,""))</f>
        <v/>
      </c>
      <c r="S813" s="25"/>
      <c r="T813" s="14"/>
      <c r="U813" s="27"/>
      <c r="V813" s="14"/>
    </row>
    <row r="814">
      <c r="A814" s="14"/>
      <c r="B814" s="23" t="str">
        <f>IF($A814="","",'Система'!$B$4)</f>
        <v/>
      </c>
      <c r="C814" s="14"/>
      <c r="D814" s="23" t="str">
        <f t="array" ref="D814">IF(E814="","",XLOOKUP(E814,selector_02,selector_02_ids,""))</f>
        <v/>
      </c>
      <c r="E814" s="25"/>
      <c r="F814" s="14"/>
      <c r="G814" s="14"/>
      <c r="H814" s="14"/>
      <c r="I814" s="14"/>
      <c r="J814" s="14"/>
      <c r="K814" s="14"/>
      <c r="L814" s="23" t="str">
        <f t="array" ref="L814">IF(M814="","",XLOOKUP(M814,selector_18,selector_18_ids,""))</f>
        <v/>
      </c>
      <c r="M814" s="25"/>
      <c r="N814" s="23" t="str">
        <f t="array" ref="N814">IF(O814="","",XLOOKUP(O814,selector_07,selector_07_ids,""))</f>
        <v/>
      </c>
      <c r="O814" s="25"/>
      <c r="P814" s="14"/>
      <c r="Q814" s="14"/>
      <c r="R814" s="23" t="str">
        <f t="array" ref="R814">IF(S814="","",XLOOKUP(S814,selector_04,selector_04_ids,""))</f>
        <v/>
      </c>
      <c r="S814" s="25"/>
      <c r="T814" s="14"/>
      <c r="U814" s="27"/>
      <c r="V814" s="14"/>
    </row>
    <row r="815">
      <c r="A815" s="14"/>
      <c r="B815" s="23" t="str">
        <f>IF($A815="","",'Система'!$B$4)</f>
        <v/>
      </c>
      <c r="C815" s="14"/>
      <c r="D815" s="23" t="str">
        <f t="array" ref="D815">IF(E815="","",XLOOKUP(E815,selector_02,selector_02_ids,""))</f>
        <v/>
      </c>
      <c r="E815" s="25"/>
      <c r="F815" s="14"/>
      <c r="G815" s="14"/>
      <c r="H815" s="14"/>
      <c r="I815" s="14"/>
      <c r="J815" s="14"/>
      <c r="K815" s="14"/>
      <c r="L815" s="23" t="str">
        <f t="array" ref="L815">IF(M815="","",XLOOKUP(M815,selector_18,selector_18_ids,""))</f>
        <v/>
      </c>
      <c r="M815" s="25"/>
      <c r="N815" s="23" t="str">
        <f t="array" ref="N815">IF(O815="","",XLOOKUP(O815,selector_07,selector_07_ids,""))</f>
        <v/>
      </c>
      <c r="O815" s="25"/>
      <c r="P815" s="14"/>
      <c r="Q815" s="14"/>
      <c r="R815" s="23" t="str">
        <f t="array" ref="R815">IF(S815="","",XLOOKUP(S815,selector_04,selector_04_ids,""))</f>
        <v/>
      </c>
      <c r="S815" s="25"/>
      <c r="T815" s="14"/>
      <c r="U815" s="27"/>
      <c r="V815" s="14"/>
    </row>
    <row r="816">
      <c r="A816" s="14"/>
      <c r="B816" s="23" t="str">
        <f>IF($A816="","",'Система'!$B$4)</f>
        <v/>
      </c>
      <c r="C816" s="14"/>
      <c r="D816" s="23" t="str">
        <f t="array" ref="D816">IF(E816="","",XLOOKUP(E816,selector_02,selector_02_ids,""))</f>
        <v/>
      </c>
      <c r="E816" s="25"/>
      <c r="F816" s="14"/>
      <c r="G816" s="14"/>
      <c r="H816" s="14"/>
      <c r="I816" s="14"/>
      <c r="J816" s="14"/>
      <c r="K816" s="14"/>
      <c r="L816" s="23" t="str">
        <f t="array" ref="L816">IF(M816="","",XLOOKUP(M816,selector_18,selector_18_ids,""))</f>
        <v/>
      </c>
      <c r="M816" s="25"/>
      <c r="N816" s="23" t="str">
        <f t="array" ref="N816">IF(O816="","",XLOOKUP(O816,selector_07,selector_07_ids,""))</f>
        <v/>
      </c>
      <c r="O816" s="25"/>
      <c r="P816" s="14"/>
      <c r="Q816" s="14"/>
      <c r="R816" s="23" t="str">
        <f t="array" ref="R816">IF(S816="","",XLOOKUP(S816,selector_04,selector_04_ids,""))</f>
        <v/>
      </c>
      <c r="S816" s="25"/>
      <c r="T816" s="14"/>
      <c r="U816" s="27"/>
      <c r="V816" s="14"/>
    </row>
    <row r="817">
      <c r="A817" s="14"/>
      <c r="B817" s="23" t="str">
        <f>IF($A817="","",'Система'!$B$4)</f>
        <v/>
      </c>
      <c r="C817" s="14"/>
      <c r="D817" s="23" t="str">
        <f t="array" ref="D817">IF(E817="","",XLOOKUP(E817,selector_02,selector_02_ids,""))</f>
        <v/>
      </c>
      <c r="E817" s="25"/>
      <c r="F817" s="14"/>
      <c r="G817" s="14"/>
      <c r="H817" s="14"/>
      <c r="I817" s="14"/>
      <c r="J817" s="14"/>
      <c r="K817" s="14"/>
      <c r="L817" s="23" t="str">
        <f t="array" ref="L817">IF(M817="","",XLOOKUP(M817,selector_18,selector_18_ids,""))</f>
        <v/>
      </c>
      <c r="M817" s="25"/>
      <c r="N817" s="23" t="str">
        <f t="array" ref="N817">IF(O817="","",XLOOKUP(O817,selector_07,selector_07_ids,""))</f>
        <v/>
      </c>
      <c r="O817" s="25"/>
      <c r="P817" s="14"/>
      <c r="Q817" s="14"/>
      <c r="R817" s="23" t="str">
        <f t="array" ref="R817">IF(S817="","",XLOOKUP(S817,selector_04,selector_04_ids,""))</f>
        <v/>
      </c>
      <c r="S817" s="25"/>
      <c r="T817" s="14"/>
      <c r="U817" s="27"/>
      <c r="V817" s="14"/>
    </row>
    <row r="818">
      <c r="A818" s="14"/>
      <c r="B818" s="23" t="str">
        <f>IF($A818="","",'Система'!$B$4)</f>
        <v/>
      </c>
      <c r="C818" s="14"/>
      <c r="D818" s="23" t="str">
        <f t="array" ref="D818">IF(E818="","",XLOOKUP(E818,selector_02,selector_02_ids,""))</f>
        <v/>
      </c>
      <c r="E818" s="25"/>
      <c r="F818" s="14"/>
      <c r="G818" s="14"/>
      <c r="H818" s="14"/>
      <c r="I818" s="14"/>
      <c r="J818" s="14"/>
      <c r="K818" s="14"/>
      <c r="L818" s="23" t="str">
        <f t="array" ref="L818">IF(M818="","",XLOOKUP(M818,selector_18,selector_18_ids,""))</f>
        <v/>
      </c>
      <c r="M818" s="25"/>
      <c r="N818" s="23" t="str">
        <f t="array" ref="N818">IF(O818="","",XLOOKUP(O818,selector_07,selector_07_ids,""))</f>
        <v/>
      </c>
      <c r="O818" s="25"/>
      <c r="P818" s="14"/>
      <c r="Q818" s="14"/>
      <c r="R818" s="23" t="str">
        <f t="array" ref="R818">IF(S818="","",XLOOKUP(S818,selector_04,selector_04_ids,""))</f>
        <v/>
      </c>
      <c r="S818" s="25"/>
      <c r="T818" s="14"/>
      <c r="U818" s="27"/>
      <c r="V818" s="14"/>
    </row>
    <row r="819">
      <c r="A819" s="14"/>
      <c r="B819" s="23" t="str">
        <f>IF($A819="","",'Система'!$B$4)</f>
        <v/>
      </c>
      <c r="C819" s="14"/>
      <c r="D819" s="23" t="str">
        <f t="array" ref="D819">IF(E819="","",XLOOKUP(E819,selector_02,selector_02_ids,""))</f>
        <v/>
      </c>
      <c r="E819" s="25"/>
      <c r="F819" s="14"/>
      <c r="G819" s="14"/>
      <c r="H819" s="14"/>
      <c r="I819" s="14"/>
      <c r="J819" s="14"/>
      <c r="K819" s="14"/>
      <c r="L819" s="23" t="str">
        <f t="array" ref="L819">IF(M819="","",XLOOKUP(M819,selector_18,selector_18_ids,""))</f>
        <v/>
      </c>
      <c r="M819" s="25"/>
      <c r="N819" s="23" t="str">
        <f t="array" ref="N819">IF(O819="","",XLOOKUP(O819,selector_07,selector_07_ids,""))</f>
        <v/>
      </c>
      <c r="O819" s="25"/>
      <c r="P819" s="14"/>
      <c r="Q819" s="14"/>
      <c r="R819" s="23" t="str">
        <f t="array" ref="R819">IF(S819="","",XLOOKUP(S819,selector_04,selector_04_ids,""))</f>
        <v/>
      </c>
      <c r="S819" s="25"/>
      <c r="T819" s="14"/>
      <c r="U819" s="27"/>
      <c r="V819" s="14"/>
    </row>
    <row r="820">
      <c r="A820" s="14"/>
      <c r="B820" s="23" t="str">
        <f>IF($A820="","",'Система'!$B$4)</f>
        <v/>
      </c>
      <c r="C820" s="14"/>
      <c r="D820" s="23" t="str">
        <f t="array" ref="D820">IF(E820="","",XLOOKUP(E820,selector_02,selector_02_ids,""))</f>
        <v/>
      </c>
      <c r="E820" s="25"/>
      <c r="F820" s="14"/>
      <c r="G820" s="14"/>
      <c r="H820" s="14"/>
      <c r="I820" s="14"/>
      <c r="J820" s="14"/>
      <c r="K820" s="14"/>
      <c r="L820" s="23" t="str">
        <f t="array" ref="L820">IF(M820="","",XLOOKUP(M820,selector_18,selector_18_ids,""))</f>
        <v/>
      </c>
      <c r="M820" s="25"/>
      <c r="N820" s="23" t="str">
        <f t="array" ref="N820">IF(O820="","",XLOOKUP(O820,selector_07,selector_07_ids,""))</f>
        <v/>
      </c>
      <c r="O820" s="25"/>
      <c r="P820" s="14"/>
      <c r="Q820" s="14"/>
      <c r="R820" s="23" t="str">
        <f t="array" ref="R820">IF(S820="","",XLOOKUP(S820,selector_04,selector_04_ids,""))</f>
        <v/>
      </c>
      <c r="S820" s="25"/>
      <c r="T820" s="14"/>
      <c r="U820" s="27"/>
      <c r="V820" s="14"/>
    </row>
    <row r="821">
      <c r="A821" s="14"/>
      <c r="B821" s="23" t="str">
        <f>IF($A821="","",'Система'!$B$4)</f>
        <v/>
      </c>
      <c r="C821" s="14"/>
      <c r="D821" s="23" t="str">
        <f t="array" ref="D821">IF(E821="","",XLOOKUP(E821,selector_02,selector_02_ids,""))</f>
        <v/>
      </c>
      <c r="E821" s="25"/>
      <c r="F821" s="14"/>
      <c r="G821" s="14"/>
      <c r="H821" s="14"/>
      <c r="I821" s="14"/>
      <c r="J821" s="14"/>
      <c r="K821" s="14"/>
      <c r="L821" s="23" t="str">
        <f t="array" ref="L821">IF(M821="","",XLOOKUP(M821,selector_18,selector_18_ids,""))</f>
        <v/>
      </c>
      <c r="M821" s="25"/>
      <c r="N821" s="23" t="str">
        <f t="array" ref="N821">IF(O821="","",XLOOKUP(O821,selector_07,selector_07_ids,""))</f>
        <v/>
      </c>
      <c r="O821" s="25"/>
      <c r="P821" s="14"/>
      <c r="Q821" s="14"/>
      <c r="R821" s="23" t="str">
        <f t="array" ref="R821">IF(S821="","",XLOOKUP(S821,selector_04,selector_04_ids,""))</f>
        <v/>
      </c>
      <c r="S821" s="25"/>
      <c r="T821" s="14"/>
      <c r="U821" s="27"/>
      <c r="V821" s="14"/>
    </row>
    <row r="822">
      <c r="A822" s="14"/>
      <c r="B822" s="23" t="str">
        <f>IF($A822="","",'Система'!$B$4)</f>
        <v/>
      </c>
      <c r="C822" s="14"/>
      <c r="D822" s="23" t="str">
        <f t="array" ref="D822">IF(E822="","",XLOOKUP(E822,selector_02,selector_02_ids,""))</f>
        <v/>
      </c>
      <c r="E822" s="25"/>
      <c r="F822" s="14"/>
      <c r="G822" s="14"/>
      <c r="H822" s="14"/>
      <c r="I822" s="14"/>
      <c r="J822" s="14"/>
      <c r="K822" s="14"/>
      <c r="L822" s="23" t="str">
        <f t="array" ref="L822">IF(M822="","",XLOOKUP(M822,selector_18,selector_18_ids,""))</f>
        <v/>
      </c>
      <c r="M822" s="25"/>
      <c r="N822" s="23" t="str">
        <f t="array" ref="N822">IF(O822="","",XLOOKUP(O822,selector_07,selector_07_ids,""))</f>
        <v/>
      </c>
      <c r="O822" s="25"/>
      <c r="P822" s="14"/>
      <c r="Q822" s="14"/>
      <c r="R822" s="23" t="str">
        <f t="array" ref="R822">IF(S822="","",XLOOKUP(S822,selector_04,selector_04_ids,""))</f>
        <v/>
      </c>
      <c r="S822" s="25"/>
      <c r="T822" s="14"/>
      <c r="U822" s="27"/>
      <c r="V822" s="14"/>
    </row>
    <row r="823">
      <c r="A823" s="14"/>
      <c r="B823" s="23" t="str">
        <f>IF($A823="","",'Система'!$B$4)</f>
        <v/>
      </c>
      <c r="C823" s="14"/>
      <c r="D823" s="23" t="str">
        <f t="array" ref="D823">IF(E823="","",XLOOKUP(E823,selector_02,selector_02_ids,""))</f>
        <v/>
      </c>
      <c r="E823" s="25"/>
      <c r="F823" s="14"/>
      <c r="G823" s="14"/>
      <c r="H823" s="14"/>
      <c r="I823" s="14"/>
      <c r="J823" s="14"/>
      <c r="K823" s="14"/>
      <c r="L823" s="23" t="str">
        <f t="array" ref="L823">IF(M823="","",XLOOKUP(M823,selector_18,selector_18_ids,""))</f>
        <v/>
      </c>
      <c r="M823" s="25"/>
      <c r="N823" s="23" t="str">
        <f t="array" ref="N823">IF(O823="","",XLOOKUP(O823,selector_07,selector_07_ids,""))</f>
        <v/>
      </c>
      <c r="O823" s="25"/>
      <c r="P823" s="14"/>
      <c r="Q823" s="14"/>
      <c r="R823" s="23" t="str">
        <f t="array" ref="R823">IF(S823="","",XLOOKUP(S823,selector_04,selector_04_ids,""))</f>
        <v/>
      </c>
      <c r="S823" s="25"/>
      <c r="T823" s="14"/>
      <c r="U823" s="27"/>
      <c r="V823" s="14"/>
    </row>
    <row r="824">
      <c r="A824" s="14"/>
      <c r="B824" s="23" t="str">
        <f>IF($A824="","",'Система'!$B$4)</f>
        <v/>
      </c>
      <c r="C824" s="14"/>
      <c r="D824" s="23" t="str">
        <f t="array" ref="D824">IF(E824="","",XLOOKUP(E824,selector_02,selector_02_ids,""))</f>
        <v/>
      </c>
      <c r="E824" s="25"/>
      <c r="F824" s="14"/>
      <c r="G824" s="14"/>
      <c r="H824" s="14"/>
      <c r="I824" s="14"/>
      <c r="J824" s="14"/>
      <c r="K824" s="14"/>
      <c r="L824" s="23" t="str">
        <f t="array" ref="L824">IF(M824="","",XLOOKUP(M824,selector_18,selector_18_ids,""))</f>
        <v/>
      </c>
      <c r="M824" s="25"/>
      <c r="N824" s="23" t="str">
        <f t="array" ref="N824">IF(O824="","",XLOOKUP(O824,selector_07,selector_07_ids,""))</f>
        <v/>
      </c>
      <c r="O824" s="25"/>
      <c r="P824" s="14"/>
      <c r="Q824" s="14"/>
      <c r="R824" s="23" t="str">
        <f t="array" ref="R824">IF(S824="","",XLOOKUP(S824,selector_04,selector_04_ids,""))</f>
        <v/>
      </c>
      <c r="S824" s="25"/>
      <c r="T824" s="14"/>
      <c r="U824" s="27"/>
      <c r="V824" s="14"/>
    </row>
    <row r="825">
      <c r="A825" s="14"/>
      <c r="B825" s="23" t="str">
        <f>IF($A825="","",'Система'!$B$4)</f>
        <v/>
      </c>
      <c r="C825" s="14"/>
      <c r="D825" s="23" t="str">
        <f t="array" ref="D825">IF(E825="","",XLOOKUP(E825,selector_02,selector_02_ids,""))</f>
        <v/>
      </c>
      <c r="E825" s="25"/>
      <c r="F825" s="14"/>
      <c r="G825" s="14"/>
      <c r="H825" s="14"/>
      <c r="I825" s="14"/>
      <c r="J825" s="14"/>
      <c r="K825" s="14"/>
      <c r="L825" s="23" t="str">
        <f t="array" ref="L825">IF(M825="","",XLOOKUP(M825,selector_18,selector_18_ids,""))</f>
        <v/>
      </c>
      <c r="M825" s="25"/>
      <c r="N825" s="23" t="str">
        <f t="array" ref="N825">IF(O825="","",XLOOKUP(O825,selector_07,selector_07_ids,""))</f>
        <v/>
      </c>
      <c r="O825" s="25"/>
      <c r="P825" s="14"/>
      <c r="Q825" s="14"/>
      <c r="R825" s="23" t="str">
        <f t="array" ref="R825">IF(S825="","",XLOOKUP(S825,selector_04,selector_04_ids,""))</f>
        <v/>
      </c>
      <c r="S825" s="25"/>
      <c r="T825" s="14"/>
      <c r="U825" s="27"/>
      <c r="V825" s="14"/>
    </row>
    <row r="826">
      <c r="A826" s="14"/>
      <c r="B826" s="23" t="str">
        <f>IF($A826="","",'Система'!$B$4)</f>
        <v/>
      </c>
      <c r="C826" s="14"/>
      <c r="D826" s="23" t="str">
        <f t="array" ref="D826">IF(E826="","",XLOOKUP(E826,selector_02,selector_02_ids,""))</f>
        <v/>
      </c>
      <c r="E826" s="25"/>
      <c r="F826" s="14"/>
      <c r="G826" s="14"/>
      <c r="H826" s="14"/>
      <c r="I826" s="14"/>
      <c r="J826" s="14"/>
      <c r="K826" s="14"/>
      <c r="L826" s="23" t="str">
        <f t="array" ref="L826">IF(M826="","",XLOOKUP(M826,selector_18,selector_18_ids,""))</f>
        <v/>
      </c>
      <c r="M826" s="25"/>
      <c r="N826" s="23" t="str">
        <f t="array" ref="N826">IF(O826="","",XLOOKUP(O826,selector_07,selector_07_ids,""))</f>
        <v/>
      </c>
      <c r="O826" s="25"/>
      <c r="P826" s="14"/>
      <c r="Q826" s="14"/>
      <c r="R826" s="23" t="str">
        <f t="array" ref="R826">IF(S826="","",XLOOKUP(S826,selector_04,selector_04_ids,""))</f>
        <v/>
      </c>
      <c r="S826" s="25"/>
      <c r="T826" s="14"/>
      <c r="U826" s="27"/>
      <c r="V826" s="14"/>
    </row>
    <row r="827">
      <c r="A827" s="14"/>
      <c r="B827" s="23" t="str">
        <f>IF($A827="","",'Система'!$B$4)</f>
        <v/>
      </c>
      <c r="C827" s="14"/>
      <c r="D827" s="23" t="str">
        <f t="array" ref="D827">IF(E827="","",XLOOKUP(E827,selector_02,selector_02_ids,""))</f>
        <v/>
      </c>
      <c r="E827" s="25"/>
      <c r="F827" s="14"/>
      <c r="G827" s="14"/>
      <c r="H827" s="14"/>
      <c r="I827" s="14"/>
      <c r="J827" s="14"/>
      <c r="K827" s="14"/>
      <c r="L827" s="23" t="str">
        <f t="array" ref="L827">IF(M827="","",XLOOKUP(M827,selector_18,selector_18_ids,""))</f>
        <v/>
      </c>
      <c r="M827" s="25"/>
      <c r="N827" s="23" t="str">
        <f t="array" ref="N827">IF(O827="","",XLOOKUP(O827,selector_07,selector_07_ids,""))</f>
        <v/>
      </c>
      <c r="O827" s="25"/>
      <c r="P827" s="14"/>
      <c r="Q827" s="14"/>
      <c r="R827" s="23" t="str">
        <f t="array" ref="R827">IF(S827="","",XLOOKUP(S827,selector_04,selector_04_ids,""))</f>
        <v/>
      </c>
      <c r="S827" s="25"/>
      <c r="T827" s="14"/>
      <c r="U827" s="27"/>
      <c r="V827" s="14"/>
    </row>
    <row r="828">
      <c r="A828" s="14"/>
      <c r="B828" s="23" t="str">
        <f>IF($A828="","",'Система'!$B$4)</f>
        <v/>
      </c>
      <c r="C828" s="14"/>
      <c r="D828" s="23" t="str">
        <f t="array" ref="D828">IF(E828="","",XLOOKUP(E828,selector_02,selector_02_ids,""))</f>
        <v/>
      </c>
      <c r="E828" s="25"/>
      <c r="F828" s="14"/>
      <c r="G828" s="14"/>
      <c r="H828" s="14"/>
      <c r="I828" s="14"/>
      <c r="J828" s="14"/>
      <c r="K828" s="14"/>
      <c r="L828" s="23" t="str">
        <f t="array" ref="L828">IF(M828="","",XLOOKUP(M828,selector_18,selector_18_ids,""))</f>
        <v/>
      </c>
      <c r="M828" s="25"/>
      <c r="N828" s="23" t="str">
        <f t="array" ref="N828">IF(O828="","",XLOOKUP(O828,selector_07,selector_07_ids,""))</f>
        <v/>
      </c>
      <c r="O828" s="25"/>
      <c r="P828" s="14"/>
      <c r="Q828" s="14"/>
      <c r="R828" s="23" t="str">
        <f t="array" ref="R828">IF(S828="","",XLOOKUP(S828,selector_04,selector_04_ids,""))</f>
        <v/>
      </c>
      <c r="S828" s="25"/>
      <c r="T828" s="14"/>
      <c r="U828" s="27"/>
      <c r="V828" s="14"/>
    </row>
    <row r="829">
      <c r="A829" s="14"/>
      <c r="B829" s="23" t="str">
        <f>IF($A829="","",'Система'!$B$4)</f>
        <v/>
      </c>
      <c r="C829" s="14"/>
      <c r="D829" s="23" t="str">
        <f t="array" ref="D829">IF(E829="","",XLOOKUP(E829,selector_02,selector_02_ids,""))</f>
        <v/>
      </c>
      <c r="E829" s="25"/>
      <c r="F829" s="14"/>
      <c r="G829" s="14"/>
      <c r="H829" s="14"/>
      <c r="I829" s="14"/>
      <c r="J829" s="14"/>
      <c r="K829" s="14"/>
      <c r="L829" s="23" t="str">
        <f t="array" ref="L829">IF(M829="","",XLOOKUP(M829,selector_18,selector_18_ids,""))</f>
        <v/>
      </c>
      <c r="M829" s="25"/>
      <c r="N829" s="23" t="str">
        <f t="array" ref="N829">IF(O829="","",XLOOKUP(O829,selector_07,selector_07_ids,""))</f>
        <v/>
      </c>
      <c r="O829" s="25"/>
      <c r="P829" s="14"/>
      <c r="Q829" s="14"/>
      <c r="R829" s="23" t="str">
        <f t="array" ref="R829">IF(S829="","",XLOOKUP(S829,selector_04,selector_04_ids,""))</f>
        <v/>
      </c>
      <c r="S829" s="25"/>
      <c r="T829" s="14"/>
      <c r="U829" s="27"/>
      <c r="V829" s="14"/>
    </row>
    <row r="830">
      <c r="A830" s="14"/>
      <c r="B830" s="23" t="str">
        <f>IF($A830="","",'Система'!$B$4)</f>
        <v/>
      </c>
      <c r="C830" s="14"/>
      <c r="D830" s="23" t="str">
        <f t="array" ref="D830">IF(E830="","",XLOOKUP(E830,selector_02,selector_02_ids,""))</f>
        <v/>
      </c>
      <c r="E830" s="25"/>
      <c r="F830" s="14"/>
      <c r="G830" s="14"/>
      <c r="H830" s="14"/>
      <c r="I830" s="14"/>
      <c r="J830" s="14"/>
      <c r="K830" s="14"/>
      <c r="L830" s="23" t="str">
        <f t="array" ref="L830">IF(M830="","",XLOOKUP(M830,selector_18,selector_18_ids,""))</f>
        <v/>
      </c>
      <c r="M830" s="25"/>
      <c r="N830" s="23" t="str">
        <f t="array" ref="N830">IF(O830="","",XLOOKUP(O830,selector_07,selector_07_ids,""))</f>
        <v/>
      </c>
      <c r="O830" s="25"/>
      <c r="P830" s="14"/>
      <c r="Q830" s="14"/>
      <c r="R830" s="23" t="str">
        <f t="array" ref="R830">IF(S830="","",XLOOKUP(S830,selector_04,selector_04_ids,""))</f>
        <v/>
      </c>
      <c r="S830" s="25"/>
      <c r="T830" s="14"/>
      <c r="U830" s="27"/>
      <c r="V830" s="14"/>
    </row>
    <row r="831">
      <c r="A831" s="14"/>
      <c r="B831" s="23" t="str">
        <f>IF($A831="","",'Система'!$B$4)</f>
        <v/>
      </c>
      <c r="C831" s="14"/>
      <c r="D831" s="23" t="str">
        <f t="array" ref="D831">IF(E831="","",XLOOKUP(E831,selector_02,selector_02_ids,""))</f>
        <v/>
      </c>
      <c r="E831" s="25"/>
      <c r="F831" s="14"/>
      <c r="G831" s="14"/>
      <c r="H831" s="14"/>
      <c r="I831" s="14"/>
      <c r="J831" s="14"/>
      <c r="K831" s="14"/>
      <c r="L831" s="23" t="str">
        <f t="array" ref="L831">IF(M831="","",XLOOKUP(M831,selector_18,selector_18_ids,""))</f>
        <v/>
      </c>
      <c r="M831" s="25"/>
      <c r="N831" s="23" t="str">
        <f t="array" ref="N831">IF(O831="","",XLOOKUP(O831,selector_07,selector_07_ids,""))</f>
        <v/>
      </c>
      <c r="O831" s="25"/>
      <c r="P831" s="14"/>
      <c r="Q831" s="14"/>
      <c r="R831" s="23" t="str">
        <f t="array" ref="R831">IF(S831="","",XLOOKUP(S831,selector_04,selector_04_ids,""))</f>
        <v/>
      </c>
      <c r="S831" s="25"/>
      <c r="T831" s="14"/>
      <c r="U831" s="27"/>
      <c r="V831" s="14"/>
    </row>
    <row r="832">
      <c r="A832" s="14"/>
      <c r="B832" s="23" t="str">
        <f>IF($A832="","",'Система'!$B$4)</f>
        <v/>
      </c>
      <c r="C832" s="14"/>
      <c r="D832" s="23" t="str">
        <f t="array" ref="D832">IF(E832="","",XLOOKUP(E832,selector_02,selector_02_ids,""))</f>
        <v/>
      </c>
      <c r="E832" s="25"/>
      <c r="F832" s="14"/>
      <c r="G832" s="14"/>
      <c r="H832" s="14"/>
      <c r="I832" s="14"/>
      <c r="J832" s="14"/>
      <c r="K832" s="14"/>
      <c r="L832" s="23" t="str">
        <f t="array" ref="L832">IF(M832="","",XLOOKUP(M832,selector_18,selector_18_ids,""))</f>
        <v/>
      </c>
      <c r="M832" s="25"/>
      <c r="N832" s="23" t="str">
        <f t="array" ref="N832">IF(O832="","",XLOOKUP(O832,selector_07,selector_07_ids,""))</f>
        <v/>
      </c>
      <c r="O832" s="25"/>
      <c r="P832" s="14"/>
      <c r="Q832" s="14"/>
      <c r="R832" s="23" t="str">
        <f t="array" ref="R832">IF(S832="","",XLOOKUP(S832,selector_04,selector_04_ids,""))</f>
        <v/>
      </c>
      <c r="S832" s="25"/>
      <c r="T832" s="14"/>
      <c r="U832" s="27"/>
      <c r="V832" s="14"/>
    </row>
    <row r="833">
      <c r="A833" s="14"/>
      <c r="B833" s="23" t="str">
        <f>IF($A833="","",'Система'!$B$4)</f>
        <v/>
      </c>
      <c r="C833" s="14"/>
      <c r="D833" s="23" t="str">
        <f t="array" ref="D833">IF(E833="","",XLOOKUP(E833,selector_02,selector_02_ids,""))</f>
        <v/>
      </c>
      <c r="E833" s="25"/>
      <c r="F833" s="14"/>
      <c r="G833" s="14"/>
      <c r="H833" s="14"/>
      <c r="I833" s="14"/>
      <c r="J833" s="14"/>
      <c r="K833" s="14"/>
      <c r="L833" s="23" t="str">
        <f t="array" ref="L833">IF(M833="","",XLOOKUP(M833,selector_18,selector_18_ids,""))</f>
        <v/>
      </c>
      <c r="M833" s="25"/>
      <c r="N833" s="23" t="str">
        <f t="array" ref="N833">IF(O833="","",XLOOKUP(O833,selector_07,selector_07_ids,""))</f>
        <v/>
      </c>
      <c r="O833" s="25"/>
      <c r="P833" s="14"/>
      <c r="Q833" s="14"/>
      <c r="R833" s="23" t="str">
        <f t="array" ref="R833">IF(S833="","",XLOOKUP(S833,selector_04,selector_04_ids,""))</f>
        <v/>
      </c>
      <c r="S833" s="25"/>
      <c r="T833" s="14"/>
      <c r="U833" s="27"/>
      <c r="V833" s="14"/>
    </row>
    <row r="834">
      <c r="A834" s="14"/>
      <c r="B834" s="23" t="str">
        <f>IF($A834="","",'Система'!$B$4)</f>
        <v/>
      </c>
      <c r="C834" s="14"/>
      <c r="D834" s="23" t="str">
        <f t="array" ref="D834">IF(E834="","",XLOOKUP(E834,selector_02,selector_02_ids,""))</f>
        <v/>
      </c>
      <c r="E834" s="25"/>
      <c r="F834" s="14"/>
      <c r="G834" s="14"/>
      <c r="H834" s="14"/>
      <c r="I834" s="14"/>
      <c r="J834" s="14"/>
      <c r="K834" s="14"/>
      <c r="L834" s="23" t="str">
        <f t="array" ref="L834">IF(M834="","",XLOOKUP(M834,selector_18,selector_18_ids,""))</f>
        <v/>
      </c>
      <c r="M834" s="25"/>
      <c r="N834" s="23" t="str">
        <f t="array" ref="N834">IF(O834="","",XLOOKUP(O834,selector_07,selector_07_ids,""))</f>
        <v/>
      </c>
      <c r="O834" s="25"/>
      <c r="P834" s="14"/>
      <c r="Q834" s="14"/>
      <c r="R834" s="23" t="str">
        <f t="array" ref="R834">IF(S834="","",XLOOKUP(S834,selector_04,selector_04_ids,""))</f>
        <v/>
      </c>
      <c r="S834" s="25"/>
      <c r="T834" s="14"/>
      <c r="U834" s="27"/>
      <c r="V834" s="14"/>
    </row>
    <row r="835">
      <c r="A835" s="14"/>
      <c r="B835" s="23" t="str">
        <f>IF($A835="","",'Система'!$B$4)</f>
        <v/>
      </c>
      <c r="C835" s="14"/>
      <c r="D835" s="23" t="str">
        <f t="array" ref="D835">IF(E835="","",XLOOKUP(E835,selector_02,selector_02_ids,""))</f>
        <v/>
      </c>
      <c r="E835" s="25"/>
      <c r="F835" s="14"/>
      <c r="G835" s="14"/>
      <c r="H835" s="14"/>
      <c r="I835" s="14"/>
      <c r="J835" s="14"/>
      <c r="K835" s="14"/>
      <c r="L835" s="23" t="str">
        <f t="array" ref="L835">IF(M835="","",XLOOKUP(M835,selector_18,selector_18_ids,""))</f>
        <v/>
      </c>
      <c r="M835" s="25"/>
      <c r="N835" s="23" t="str">
        <f t="array" ref="N835">IF(O835="","",XLOOKUP(O835,selector_07,selector_07_ids,""))</f>
        <v/>
      </c>
      <c r="O835" s="25"/>
      <c r="P835" s="14"/>
      <c r="Q835" s="14"/>
      <c r="R835" s="23" t="str">
        <f t="array" ref="R835">IF(S835="","",XLOOKUP(S835,selector_04,selector_04_ids,""))</f>
        <v/>
      </c>
      <c r="S835" s="25"/>
      <c r="T835" s="14"/>
      <c r="U835" s="27"/>
      <c r="V835" s="14"/>
    </row>
    <row r="836">
      <c r="A836" s="14"/>
      <c r="B836" s="23" t="str">
        <f>IF($A836="","",'Система'!$B$4)</f>
        <v/>
      </c>
      <c r="C836" s="14"/>
      <c r="D836" s="23" t="str">
        <f t="array" ref="D836">IF(E836="","",XLOOKUP(E836,selector_02,selector_02_ids,""))</f>
        <v/>
      </c>
      <c r="E836" s="25"/>
      <c r="F836" s="14"/>
      <c r="G836" s="14"/>
      <c r="H836" s="14"/>
      <c r="I836" s="14"/>
      <c r="J836" s="14"/>
      <c r="K836" s="14"/>
      <c r="L836" s="23" t="str">
        <f t="array" ref="L836">IF(M836="","",XLOOKUP(M836,selector_18,selector_18_ids,""))</f>
        <v/>
      </c>
      <c r="M836" s="25"/>
      <c r="N836" s="23" t="str">
        <f t="array" ref="N836">IF(O836="","",XLOOKUP(O836,selector_07,selector_07_ids,""))</f>
        <v/>
      </c>
      <c r="O836" s="25"/>
      <c r="P836" s="14"/>
      <c r="Q836" s="14"/>
      <c r="R836" s="23" t="str">
        <f t="array" ref="R836">IF(S836="","",XLOOKUP(S836,selector_04,selector_04_ids,""))</f>
        <v/>
      </c>
      <c r="S836" s="25"/>
      <c r="T836" s="14"/>
      <c r="U836" s="27"/>
      <c r="V836" s="14"/>
    </row>
    <row r="837">
      <c r="A837" s="14"/>
      <c r="B837" s="23" t="str">
        <f>IF($A837="","",'Система'!$B$4)</f>
        <v/>
      </c>
      <c r="C837" s="14"/>
      <c r="D837" s="23" t="str">
        <f t="array" ref="D837">IF(E837="","",XLOOKUP(E837,selector_02,selector_02_ids,""))</f>
        <v/>
      </c>
      <c r="E837" s="25"/>
      <c r="F837" s="14"/>
      <c r="G837" s="14"/>
      <c r="H837" s="14"/>
      <c r="I837" s="14"/>
      <c r="J837" s="14"/>
      <c r="K837" s="14"/>
      <c r="L837" s="23" t="str">
        <f t="array" ref="L837">IF(M837="","",XLOOKUP(M837,selector_18,selector_18_ids,""))</f>
        <v/>
      </c>
      <c r="M837" s="25"/>
      <c r="N837" s="23" t="str">
        <f t="array" ref="N837">IF(O837="","",XLOOKUP(O837,selector_07,selector_07_ids,""))</f>
        <v/>
      </c>
      <c r="O837" s="25"/>
      <c r="P837" s="14"/>
      <c r="Q837" s="14"/>
      <c r="R837" s="23" t="str">
        <f t="array" ref="R837">IF(S837="","",XLOOKUP(S837,selector_04,selector_04_ids,""))</f>
        <v/>
      </c>
      <c r="S837" s="25"/>
      <c r="T837" s="14"/>
      <c r="U837" s="27"/>
      <c r="V837" s="14"/>
    </row>
    <row r="838">
      <c r="A838" s="14"/>
      <c r="B838" s="23" t="str">
        <f>IF($A838="","",'Система'!$B$4)</f>
        <v/>
      </c>
      <c r="C838" s="14"/>
      <c r="D838" s="23" t="str">
        <f t="array" ref="D838">IF(E838="","",XLOOKUP(E838,selector_02,selector_02_ids,""))</f>
        <v/>
      </c>
      <c r="E838" s="25"/>
      <c r="F838" s="14"/>
      <c r="G838" s="14"/>
      <c r="H838" s="14"/>
      <c r="I838" s="14"/>
      <c r="J838" s="14"/>
      <c r="K838" s="14"/>
      <c r="L838" s="23" t="str">
        <f t="array" ref="L838">IF(M838="","",XLOOKUP(M838,selector_18,selector_18_ids,""))</f>
        <v/>
      </c>
      <c r="M838" s="25"/>
      <c r="N838" s="23" t="str">
        <f t="array" ref="N838">IF(O838="","",XLOOKUP(O838,selector_07,selector_07_ids,""))</f>
        <v/>
      </c>
      <c r="O838" s="25"/>
      <c r="P838" s="14"/>
      <c r="Q838" s="14"/>
      <c r="R838" s="23" t="str">
        <f t="array" ref="R838">IF(S838="","",XLOOKUP(S838,selector_04,selector_04_ids,""))</f>
        <v/>
      </c>
      <c r="S838" s="25"/>
      <c r="T838" s="14"/>
      <c r="U838" s="27"/>
      <c r="V838" s="14"/>
    </row>
    <row r="839">
      <c r="A839" s="14"/>
      <c r="B839" s="23" t="str">
        <f>IF($A839="","",'Система'!$B$4)</f>
        <v/>
      </c>
      <c r="C839" s="14"/>
      <c r="D839" s="23" t="str">
        <f t="array" ref="D839">IF(E839="","",XLOOKUP(E839,selector_02,selector_02_ids,""))</f>
        <v/>
      </c>
      <c r="E839" s="25"/>
      <c r="F839" s="14"/>
      <c r="G839" s="14"/>
      <c r="H839" s="14"/>
      <c r="I839" s="14"/>
      <c r="J839" s="14"/>
      <c r="K839" s="14"/>
      <c r="L839" s="23" t="str">
        <f t="array" ref="L839">IF(M839="","",XLOOKUP(M839,selector_18,selector_18_ids,""))</f>
        <v/>
      </c>
      <c r="M839" s="25"/>
      <c r="N839" s="23" t="str">
        <f t="array" ref="N839">IF(O839="","",XLOOKUP(O839,selector_07,selector_07_ids,""))</f>
        <v/>
      </c>
      <c r="O839" s="25"/>
      <c r="P839" s="14"/>
      <c r="Q839" s="14"/>
      <c r="R839" s="23" t="str">
        <f t="array" ref="R839">IF(S839="","",XLOOKUP(S839,selector_04,selector_04_ids,""))</f>
        <v/>
      </c>
      <c r="S839" s="25"/>
      <c r="T839" s="14"/>
      <c r="U839" s="27"/>
      <c r="V839" s="14"/>
    </row>
    <row r="840">
      <c r="A840" s="14"/>
      <c r="B840" s="23" t="str">
        <f>IF($A840="","",'Система'!$B$4)</f>
        <v/>
      </c>
      <c r="C840" s="14"/>
      <c r="D840" s="23" t="str">
        <f t="array" ref="D840">IF(E840="","",XLOOKUP(E840,selector_02,selector_02_ids,""))</f>
        <v/>
      </c>
      <c r="E840" s="25"/>
      <c r="F840" s="14"/>
      <c r="G840" s="14"/>
      <c r="H840" s="14"/>
      <c r="I840" s="14"/>
      <c r="J840" s="14"/>
      <c r="K840" s="14"/>
      <c r="L840" s="23" t="str">
        <f t="array" ref="L840">IF(M840="","",XLOOKUP(M840,selector_18,selector_18_ids,""))</f>
        <v/>
      </c>
      <c r="M840" s="25"/>
      <c r="N840" s="23" t="str">
        <f t="array" ref="N840">IF(O840="","",XLOOKUP(O840,selector_07,selector_07_ids,""))</f>
        <v/>
      </c>
      <c r="O840" s="25"/>
      <c r="P840" s="14"/>
      <c r="Q840" s="14"/>
      <c r="R840" s="23" t="str">
        <f t="array" ref="R840">IF(S840="","",XLOOKUP(S840,selector_04,selector_04_ids,""))</f>
        <v/>
      </c>
      <c r="S840" s="25"/>
      <c r="T840" s="14"/>
      <c r="U840" s="27"/>
      <c r="V840" s="14"/>
    </row>
    <row r="841">
      <c r="A841" s="14"/>
      <c r="B841" s="23" t="str">
        <f>IF($A841="","",'Система'!$B$4)</f>
        <v/>
      </c>
      <c r="C841" s="14"/>
      <c r="D841" s="23" t="str">
        <f t="array" ref="D841">IF(E841="","",XLOOKUP(E841,selector_02,selector_02_ids,""))</f>
        <v/>
      </c>
      <c r="E841" s="25"/>
      <c r="F841" s="14"/>
      <c r="G841" s="14"/>
      <c r="H841" s="14"/>
      <c r="I841" s="14"/>
      <c r="J841" s="14"/>
      <c r="K841" s="14"/>
      <c r="L841" s="23" t="str">
        <f t="array" ref="L841">IF(M841="","",XLOOKUP(M841,selector_18,selector_18_ids,""))</f>
        <v/>
      </c>
      <c r="M841" s="25"/>
      <c r="N841" s="23" t="str">
        <f t="array" ref="N841">IF(O841="","",XLOOKUP(O841,selector_07,selector_07_ids,""))</f>
        <v/>
      </c>
      <c r="O841" s="25"/>
      <c r="P841" s="14"/>
      <c r="Q841" s="14"/>
      <c r="R841" s="23" t="str">
        <f t="array" ref="R841">IF(S841="","",XLOOKUP(S841,selector_04,selector_04_ids,""))</f>
        <v/>
      </c>
      <c r="S841" s="25"/>
      <c r="T841" s="14"/>
      <c r="U841" s="27"/>
      <c r="V841" s="14"/>
    </row>
    <row r="842">
      <c r="A842" s="14"/>
      <c r="B842" s="23" t="str">
        <f>IF($A842="","",'Система'!$B$4)</f>
        <v/>
      </c>
      <c r="C842" s="14"/>
      <c r="D842" s="23" t="str">
        <f t="array" ref="D842">IF(E842="","",XLOOKUP(E842,selector_02,selector_02_ids,""))</f>
        <v/>
      </c>
      <c r="E842" s="25"/>
      <c r="F842" s="14"/>
      <c r="G842" s="14"/>
      <c r="H842" s="14"/>
      <c r="I842" s="14"/>
      <c r="J842" s="14"/>
      <c r="K842" s="14"/>
      <c r="L842" s="23" t="str">
        <f t="array" ref="L842">IF(M842="","",XLOOKUP(M842,selector_18,selector_18_ids,""))</f>
        <v/>
      </c>
      <c r="M842" s="25"/>
      <c r="N842" s="23" t="str">
        <f t="array" ref="N842">IF(O842="","",XLOOKUP(O842,selector_07,selector_07_ids,""))</f>
        <v/>
      </c>
      <c r="O842" s="25"/>
      <c r="P842" s="14"/>
      <c r="Q842" s="14"/>
      <c r="R842" s="23" t="str">
        <f t="array" ref="R842">IF(S842="","",XLOOKUP(S842,selector_04,selector_04_ids,""))</f>
        <v/>
      </c>
      <c r="S842" s="25"/>
      <c r="T842" s="14"/>
      <c r="U842" s="27"/>
      <c r="V842" s="14"/>
    </row>
    <row r="843">
      <c r="A843" s="14"/>
      <c r="B843" s="23" t="str">
        <f>IF($A843="","",'Система'!$B$4)</f>
        <v/>
      </c>
      <c r="C843" s="14"/>
      <c r="D843" s="23" t="str">
        <f t="array" ref="D843">IF(E843="","",XLOOKUP(E843,selector_02,selector_02_ids,""))</f>
        <v/>
      </c>
      <c r="E843" s="25"/>
      <c r="F843" s="14"/>
      <c r="G843" s="14"/>
      <c r="H843" s="14"/>
      <c r="I843" s="14"/>
      <c r="J843" s="14"/>
      <c r="K843" s="14"/>
      <c r="L843" s="23" t="str">
        <f t="array" ref="L843">IF(M843="","",XLOOKUP(M843,selector_18,selector_18_ids,""))</f>
        <v/>
      </c>
      <c r="M843" s="25"/>
      <c r="N843" s="23" t="str">
        <f t="array" ref="N843">IF(O843="","",XLOOKUP(O843,selector_07,selector_07_ids,""))</f>
        <v/>
      </c>
      <c r="O843" s="25"/>
      <c r="P843" s="14"/>
      <c r="Q843" s="14"/>
      <c r="R843" s="23" t="str">
        <f t="array" ref="R843">IF(S843="","",XLOOKUP(S843,selector_04,selector_04_ids,""))</f>
        <v/>
      </c>
      <c r="S843" s="25"/>
      <c r="T843" s="14"/>
      <c r="U843" s="27"/>
      <c r="V843" s="14"/>
    </row>
    <row r="844">
      <c r="A844" s="14"/>
      <c r="B844" s="23" t="str">
        <f>IF($A844="","",'Система'!$B$4)</f>
        <v/>
      </c>
      <c r="C844" s="14"/>
      <c r="D844" s="23" t="str">
        <f t="array" ref="D844">IF(E844="","",XLOOKUP(E844,selector_02,selector_02_ids,""))</f>
        <v/>
      </c>
      <c r="E844" s="25"/>
      <c r="F844" s="14"/>
      <c r="G844" s="14"/>
      <c r="H844" s="14"/>
      <c r="I844" s="14"/>
      <c r="J844" s="14"/>
      <c r="K844" s="14"/>
      <c r="L844" s="23" t="str">
        <f t="array" ref="L844">IF(M844="","",XLOOKUP(M844,selector_18,selector_18_ids,""))</f>
        <v/>
      </c>
      <c r="M844" s="25"/>
      <c r="N844" s="23" t="str">
        <f t="array" ref="N844">IF(O844="","",XLOOKUP(O844,selector_07,selector_07_ids,""))</f>
        <v/>
      </c>
      <c r="O844" s="25"/>
      <c r="P844" s="14"/>
      <c r="Q844" s="14"/>
      <c r="R844" s="23" t="str">
        <f t="array" ref="R844">IF(S844="","",XLOOKUP(S844,selector_04,selector_04_ids,""))</f>
        <v/>
      </c>
      <c r="S844" s="25"/>
      <c r="T844" s="14"/>
      <c r="U844" s="27"/>
      <c r="V844" s="14"/>
    </row>
    <row r="845">
      <c r="A845" s="14"/>
      <c r="B845" s="23" t="str">
        <f>IF($A845="","",'Система'!$B$4)</f>
        <v/>
      </c>
      <c r="C845" s="14"/>
      <c r="D845" s="23" t="str">
        <f t="array" ref="D845">IF(E845="","",XLOOKUP(E845,selector_02,selector_02_ids,""))</f>
        <v/>
      </c>
      <c r="E845" s="25"/>
      <c r="F845" s="14"/>
      <c r="G845" s="14"/>
      <c r="H845" s="14"/>
      <c r="I845" s="14"/>
      <c r="J845" s="14"/>
      <c r="K845" s="14"/>
      <c r="L845" s="23" t="str">
        <f t="array" ref="L845">IF(M845="","",XLOOKUP(M845,selector_18,selector_18_ids,""))</f>
        <v/>
      </c>
      <c r="M845" s="25"/>
      <c r="N845" s="23" t="str">
        <f t="array" ref="N845">IF(O845="","",XLOOKUP(O845,selector_07,selector_07_ids,""))</f>
        <v/>
      </c>
      <c r="O845" s="25"/>
      <c r="P845" s="14"/>
      <c r="Q845" s="14"/>
      <c r="R845" s="23" t="str">
        <f t="array" ref="R845">IF(S845="","",XLOOKUP(S845,selector_04,selector_04_ids,""))</f>
        <v/>
      </c>
      <c r="S845" s="25"/>
      <c r="T845" s="14"/>
      <c r="U845" s="27"/>
      <c r="V845" s="14"/>
    </row>
    <row r="846">
      <c r="A846" s="14"/>
      <c r="B846" s="23" t="str">
        <f>IF($A846="","",'Система'!$B$4)</f>
        <v/>
      </c>
      <c r="C846" s="14"/>
      <c r="D846" s="23" t="str">
        <f t="array" ref="D846">IF(E846="","",XLOOKUP(E846,selector_02,selector_02_ids,""))</f>
        <v/>
      </c>
      <c r="E846" s="25"/>
      <c r="F846" s="14"/>
      <c r="G846" s="14"/>
      <c r="H846" s="14"/>
      <c r="I846" s="14"/>
      <c r="J846" s="14"/>
      <c r="K846" s="14"/>
      <c r="L846" s="23" t="str">
        <f t="array" ref="L846">IF(M846="","",XLOOKUP(M846,selector_18,selector_18_ids,""))</f>
        <v/>
      </c>
      <c r="M846" s="25"/>
      <c r="N846" s="23" t="str">
        <f t="array" ref="N846">IF(O846="","",XLOOKUP(O846,selector_07,selector_07_ids,""))</f>
        <v/>
      </c>
      <c r="O846" s="25"/>
      <c r="P846" s="14"/>
      <c r="Q846" s="14"/>
      <c r="R846" s="23" t="str">
        <f t="array" ref="R846">IF(S846="","",XLOOKUP(S846,selector_04,selector_04_ids,""))</f>
        <v/>
      </c>
      <c r="S846" s="25"/>
      <c r="T846" s="14"/>
      <c r="U846" s="27"/>
      <c r="V846" s="14"/>
    </row>
    <row r="847">
      <c r="A847" s="14"/>
      <c r="B847" s="23" t="str">
        <f>IF($A847="","",'Система'!$B$4)</f>
        <v/>
      </c>
      <c r="C847" s="14"/>
      <c r="D847" s="23" t="str">
        <f t="array" ref="D847">IF(E847="","",XLOOKUP(E847,selector_02,selector_02_ids,""))</f>
        <v/>
      </c>
      <c r="E847" s="25"/>
      <c r="F847" s="14"/>
      <c r="G847" s="14"/>
      <c r="H847" s="14"/>
      <c r="I847" s="14"/>
      <c r="J847" s="14"/>
      <c r="K847" s="14"/>
      <c r="L847" s="23" t="str">
        <f t="array" ref="L847">IF(M847="","",XLOOKUP(M847,selector_18,selector_18_ids,""))</f>
        <v/>
      </c>
      <c r="M847" s="25"/>
      <c r="N847" s="23" t="str">
        <f t="array" ref="N847">IF(O847="","",XLOOKUP(O847,selector_07,selector_07_ids,""))</f>
        <v/>
      </c>
      <c r="O847" s="25"/>
      <c r="P847" s="14"/>
      <c r="Q847" s="14"/>
      <c r="R847" s="23" t="str">
        <f t="array" ref="R847">IF(S847="","",XLOOKUP(S847,selector_04,selector_04_ids,""))</f>
        <v/>
      </c>
      <c r="S847" s="25"/>
      <c r="T847" s="14"/>
      <c r="U847" s="27"/>
      <c r="V847" s="14"/>
    </row>
    <row r="848">
      <c r="A848" s="14"/>
      <c r="B848" s="23" t="str">
        <f>IF($A848="","",'Система'!$B$4)</f>
        <v/>
      </c>
      <c r="C848" s="14"/>
      <c r="D848" s="23" t="str">
        <f t="array" ref="D848">IF(E848="","",XLOOKUP(E848,selector_02,selector_02_ids,""))</f>
        <v/>
      </c>
      <c r="E848" s="25"/>
      <c r="F848" s="14"/>
      <c r="G848" s="14"/>
      <c r="H848" s="14"/>
      <c r="I848" s="14"/>
      <c r="J848" s="14"/>
      <c r="K848" s="14"/>
      <c r="L848" s="23" t="str">
        <f t="array" ref="L848">IF(M848="","",XLOOKUP(M848,selector_18,selector_18_ids,""))</f>
        <v/>
      </c>
      <c r="M848" s="25"/>
      <c r="N848" s="23" t="str">
        <f t="array" ref="N848">IF(O848="","",XLOOKUP(O848,selector_07,selector_07_ids,""))</f>
        <v/>
      </c>
      <c r="O848" s="25"/>
      <c r="P848" s="14"/>
      <c r="Q848" s="14"/>
      <c r="R848" s="23" t="str">
        <f t="array" ref="R848">IF(S848="","",XLOOKUP(S848,selector_04,selector_04_ids,""))</f>
        <v/>
      </c>
      <c r="S848" s="25"/>
      <c r="T848" s="14"/>
      <c r="U848" s="27"/>
      <c r="V848" s="14"/>
    </row>
    <row r="849">
      <c r="A849" s="14"/>
      <c r="B849" s="23" t="str">
        <f>IF($A849="","",'Система'!$B$4)</f>
        <v/>
      </c>
      <c r="C849" s="14"/>
      <c r="D849" s="23" t="str">
        <f t="array" ref="D849">IF(E849="","",XLOOKUP(E849,selector_02,selector_02_ids,""))</f>
        <v/>
      </c>
      <c r="E849" s="25"/>
      <c r="F849" s="14"/>
      <c r="G849" s="14"/>
      <c r="H849" s="14"/>
      <c r="I849" s="14"/>
      <c r="J849" s="14"/>
      <c r="K849" s="14"/>
      <c r="L849" s="23" t="str">
        <f t="array" ref="L849">IF(M849="","",XLOOKUP(M849,selector_18,selector_18_ids,""))</f>
        <v/>
      </c>
      <c r="M849" s="25"/>
      <c r="N849" s="23" t="str">
        <f t="array" ref="N849">IF(O849="","",XLOOKUP(O849,selector_07,selector_07_ids,""))</f>
        <v/>
      </c>
      <c r="O849" s="25"/>
      <c r="P849" s="14"/>
      <c r="Q849" s="14"/>
      <c r="R849" s="23" t="str">
        <f t="array" ref="R849">IF(S849="","",XLOOKUP(S849,selector_04,selector_04_ids,""))</f>
        <v/>
      </c>
      <c r="S849" s="25"/>
      <c r="T849" s="14"/>
      <c r="U849" s="27"/>
      <c r="V849" s="14"/>
    </row>
    <row r="850">
      <c r="A850" s="14"/>
      <c r="B850" s="23" t="str">
        <f>IF($A850="","",'Система'!$B$4)</f>
        <v/>
      </c>
      <c r="C850" s="14"/>
      <c r="D850" s="23" t="str">
        <f t="array" ref="D850">IF(E850="","",XLOOKUP(E850,selector_02,selector_02_ids,""))</f>
        <v/>
      </c>
      <c r="E850" s="25"/>
      <c r="F850" s="14"/>
      <c r="G850" s="14"/>
      <c r="H850" s="14"/>
      <c r="I850" s="14"/>
      <c r="J850" s="14"/>
      <c r="K850" s="14"/>
      <c r="L850" s="23" t="str">
        <f t="array" ref="L850">IF(M850="","",XLOOKUP(M850,selector_18,selector_18_ids,""))</f>
        <v/>
      </c>
      <c r="M850" s="25"/>
      <c r="N850" s="23" t="str">
        <f t="array" ref="N850">IF(O850="","",XLOOKUP(O850,selector_07,selector_07_ids,""))</f>
        <v/>
      </c>
      <c r="O850" s="25"/>
      <c r="P850" s="14"/>
      <c r="Q850" s="14"/>
      <c r="R850" s="23" t="str">
        <f t="array" ref="R850">IF(S850="","",XLOOKUP(S850,selector_04,selector_04_ids,""))</f>
        <v/>
      </c>
      <c r="S850" s="25"/>
      <c r="T850" s="14"/>
      <c r="U850" s="27"/>
      <c r="V850" s="14"/>
    </row>
    <row r="851">
      <c r="A851" s="14"/>
      <c r="B851" s="23" t="str">
        <f>IF($A851="","",'Система'!$B$4)</f>
        <v/>
      </c>
      <c r="C851" s="14"/>
      <c r="D851" s="23" t="str">
        <f t="array" ref="D851">IF(E851="","",XLOOKUP(E851,selector_02,selector_02_ids,""))</f>
        <v/>
      </c>
      <c r="E851" s="25"/>
      <c r="F851" s="14"/>
      <c r="G851" s="14"/>
      <c r="H851" s="14"/>
      <c r="I851" s="14"/>
      <c r="J851" s="14"/>
      <c r="K851" s="14"/>
      <c r="L851" s="23" t="str">
        <f t="array" ref="L851">IF(M851="","",XLOOKUP(M851,selector_18,selector_18_ids,""))</f>
        <v/>
      </c>
      <c r="M851" s="25"/>
      <c r="N851" s="23" t="str">
        <f t="array" ref="N851">IF(O851="","",XLOOKUP(O851,selector_07,selector_07_ids,""))</f>
        <v/>
      </c>
      <c r="O851" s="25"/>
      <c r="P851" s="14"/>
      <c r="Q851" s="14"/>
      <c r="R851" s="23" t="str">
        <f t="array" ref="R851">IF(S851="","",XLOOKUP(S851,selector_04,selector_04_ids,""))</f>
        <v/>
      </c>
      <c r="S851" s="25"/>
      <c r="T851" s="14"/>
      <c r="U851" s="27"/>
      <c r="V851" s="14"/>
    </row>
    <row r="852">
      <c r="A852" s="14"/>
      <c r="B852" s="23" t="str">
        <f>IF($A852="","",'Система'!$B$4)</f>
        <v/>
      </c>
      <c r="C852" s="14"/>
      <c r="D852" s="23" t="str">
        <f t="array" ref="D852">IF(E852="","",XLOOKUP(E852,selector_02,selector_02_ids,""))</f>
        <v/>
      </c>
      <c r="E852" s="25"/>
      <c r="F852" s="14"/>
      <c r="G852" s="14"/>
      <c r="H852" s="14"/>
      <c r="I852" s="14"/>
      <c r="J852" s="14"/>
      <c r="K852" s="14"/>
      <c r="L852" s="23" t="str">
        <f t="array" ref="L852">IF(M852="","",XLOOKUP(M852,selector_18,selector_18_ids,""))</f>
        <v/>
      </c>
      <c r="M852" s="25"/>
      <c r="N852" s="23" t="str">
        <f t="array" ref="N852">IF(O852="","",XLOOKUP(O852,selector_07,selector_07_ids,""))</f>
        <v/>
      </c>
      <c r="O852" s="25"/>
      <c r="P852" s="14"/>
      <c r="Q852" s="14"/>
      <c r="R852" s="23" t="str">
        <f t="array" ref="R852">IF(S852="","",XLOOKUP(S852,selector_04,selector_04_ids,""))</f>
        <v/>
      </c>
      <c r="S852" s="25"/>
      <c r="T852" s="14"/>
      <c r="U852" s="27"/>
      <c r="V852" s="14"/>
    </row>
    <row r="853">
      <c r="A853" s="14"/>
      <c r="B853" s="23" t="str">
        <f>IF($A853="","",'Система'!$B$4)</f>
        <v/>
      </c>
      <c r="C853" s="14"/>
      <c r="D853" s="23" t="str">
        <f t="array" ref="D853">IF(E853="","",XLOOKUP(E853,selector_02,selector_02_ids,""))</f>
        <v/>
      </c>
      <c r="E853" s="25"/>
      <c r="F853" s="14"/>
      <c r="G853" s="14"/>
      <c r="H853" s="14"/>
      <c r="I853" s="14"/>
      <c r="J853" s="14"/>
      <c r="K853" s="14"/>
      <c r="L853" s="23" t="str">
        <f t="array" ref="L853">IF(M853="","",XLOOKUP(M853,selector_18,selector_18_ids,""))</f>
        <v/>
      </c>
      <c r="M853" s="25"/>
      <c r="N853" s="23" t="str">
        <f t="array" ref="N853">IF(O853="","",XLOOKUP(O853,selector_07,selector_07_ids,""))</f>
        <v/>
      </c>
      <c r="O853" s="25"/>
      <c r="P853" s="14"/>
      <c r="Q853" s="14"/>
      <c r="R853" s="23" t="str">
        <f t="array" ref="R853">IF(S853="","",XLOOKUP(S853,selector_04,selector_04_ids,""))</f>
        <v/>
      </c>
      <c r="S853" s="25"/>
      <c r="T853" s="14"/>
      <c r="U853" s="27"/>
      <c r="V853" s="14"/>
    </row>
    <row r="854">
      <c r="A854" s="14"/>
      <c r="B854" s="23" t="str">
        <f>IF($A854="","",'Система'!$B$4)</f>
        <v/>
      </c>
      <c r="C854" s="14"/>
      <c r="D854" s="23" t="str">
        <f t="array" ref="D854">IF(E854="","",XLOOKUP(E854,selector_02,selector_02_ids,""))</f>
        <v/>
      </c>
      <c r="E854" s="25"/>
      <c r="F854" s="14"/>
      <c r="G854" s="14"/>
      <c r="H854" s="14"/>
      <c r="I854" s="14"/>
      <c r="J854" s="14"/>
      <c r="K854" s="14"/>
      <c r="L854" s="23" t="str">
        <f t="array" ref="L854">IF(M854="","",XLOOKUP(M854,selector_18,selector_18_ids,""))</f>
        <v/>
      </c>
      <c r="M854" s="25"/>
      <c r="N854" s="23" t="str">
        <f t="array" ref="N854">IF(O854="","",XLOOKUP(O854,selector_07,selector_07_ids,""))</f>
        <v/>
      </c>
      <c r="O854" s="25"/>
      <c r="P854" s="14"/>
      <c r="Q854" s="14"/>
      <c r="R854" s="23" t="str">
        <f t="array" ref="R854">IF(S854="","",XLOOKUP(S854,selector_04,selector_04_ids,""))</f>
        <v/>
      </c>
      <c r="S854" s="25"/>
      <c r="T854" s="14"/>
      <c r="U854" s="27"/>
      <c r="V854" s="14"/>
    </row>
    <row r="855">
      <c r="A855" s="14"/>
      <c r="B855" s="23" t="str">
        <f>IF($A855="","",'Система'!$B$4)</f>
        <v/>
      </c>
      <c r="C855" s="14"/>
      <c r="D855" s="23" t="str">
        <f t="array" ref="D855">IF(E855="","",XLOOKUP(E855,selector_02,selector_02_ids,""))</f>
        <v/>
      </c>
      <c r="E855" s="25"/>
      <c r="F855" s="14"/>
      <c r="G855" s="14"/>
      <c r="H855" s="14"/>
      <c r="I855" s="14"/>
      <c r="J855" s="14"/>
      <c r="K855" s="14"/>
      <c r="L855" s="23" t="str">
        <f t="array" ref="L855">IF(M855="","",XLOOKUP(M855,selector_18,selector_18_ids,""))</f>
        <v/>
      </c>
      <c r="M855" s="25"/>
      <c r="N855" s="23" t="str">
        <f t="array" ref="N855">IF(O855="","",XLOOKUP(O855,selector_07,selector_07_ids,""))</f>
        <v/>
      </c>
      <c r="O855" s="25"/>
      <c r="P855" s="14"/>
      <c r="Q855" s="14"/>
      <c r="R855" s="23" t="str">
        <f t="array" ref="R855">IF(S855="","",XLOOKUP(S855,selector_04,selector_04_ids,""))</f>
        <v/>
      </c>
      <c r="S855" s="25"/>
      <c r="T855" s="14"/>
      <c r="U855" s="27"/>
      <c r="V855" s="14"/>
    </row>
    <row r="856">
      <c r="A856" s="14"/>
      <c r="B856" s="23" t="str">
        <f>IF($A856="","",'Система'!$B$4)</f>
        <v/>
      </c>
      <c r="C856" s="14"/>
      <c r="D856" s="23" t="str">
        <f t="array" ref="D856">IF(E856="","",XLOOKUP(E856,selector_02,selector_02_ids,""))</f>
        <v/>
      </c>
      <c r="E856" s="25"/>
      <c r="F856" s="14"/>
      <c r="G856" s="14"/>
      <c r="H856" s="14"/>
      <c r="I856" s="14"/>
      <c r="J856" s="14"/>
      <c r="K856" s="14"/>
      <c r="L856" s="23" t="str">
        <f t="array" ref="L856">IF(M856="","",XLOOKUP(M856,selector_18,selector_18_ids,""))</f>
        <v/>
      </c>
      <c r="M856" s="25"/>
      <c r="N856" s="23" t="str">
        <f t="array" ref="N856">IF(O856="","",XLOOKUP(O856,selector_07,selector_07_ids,""))</f>
        <v/>
      </c>
      <c r="O856" s="25"/>
      <c r="P856" s="14"/>
      <c r="Q856" s="14"/>
      <c r="R856" s="23" t="str">
        <f t="array" ref="R856">IF(S856="","",XLOOKUP(S856,selector_04,selector_04_ids,""))</f>
        <v/>
      </c>
      <c r="S856" s="25"/>
      <c r="T856" s="14"/>
      <c r="U856" s="27"/>
      <c r="V856" s="14"/>
    </row>
    <row r="857">
      <c r="A857" s="14"/>
      <c r="B857" s="23" t="str">
        <f>IF($A857="","",'Система'!$B$4)</f>
        <v/>
      </c>
      <c r="C857" s="14"/>
      <c r="D857" s="23" t="str">
        <f t="array" ref="D857">IF(E857="","",XLOOKUP(E857,selector_02,selector_02_ids,""))</f>
        <v/>
      </c>
      <c r="E857" s="25"/>
      <c r="F857" s="14"/>
      <c r="G857" s="14"/>
      <c r="H857" s="14"/>
      <c r="I857" s="14"/>
      <c r="J857" s="14"/>
      <c r="K857" s="14"/>
      <c r="L857" s="23" t="str">
        <f t="array" ref="L857">IF(M857="","",XLOOKUP(M857,selector_18,selector_18_ids,""))</f>
        <v/>
      </c>
      <c r="M857" s="25"/>
      <c r="N857" s="23" t="str">
        <f t="array" ref="N857">IF(O857="","",XLOOKUP(O857,selector_07,selector_07_ids,""))</f>
        <v/>
      </c>
      <c r="O857" s="25"/>
      <c r="P857" s="14"/>
      <c r="Q857" s="14"/>
      <c r="R857" s="23" t="str">
        <f t="array" ref="R857">IF(S857="","",XLOOKUP(S857,selector_04,selector_04_ids,""))</f>
        <v/>
      </c>
      <c r="S857" s="25"/>
      <c r="T857" s="14"/>
      <c r="U857" s="27"/>
      <c r="V857" s="14"/>
    </row>
    <row r="858">
      <c r="A858" s="14"/>
      <c r="B858" s="23" t="str">
        <f>IF($A858="","",'Система'!$B$4)</f>
        <v/>
      </c>
      <c r="C858" s="14"/>
      <c r="D858" s="23" t="str">
        <f t="array" ref="D858">IF(E858="","",XLOOKUP(E858,selector_02,selector_02_ids,""))</f>
        <v/>
      </c>
      <c r="E858" s="25"/>
      <c r="F858" s="14"/>
      <c r="G858" s="14"/>
      <c r="H858" s="14"/>
      <c r="I858" s="14"/>
      <c r="J858" s="14"/>
      <c r="K858" s="14"/>
      <c r="L858" s="23" t="str">
        <f t="array" ref="L858">IF(M858="","",XLOOKUP(M858,selector_18,selector_18_ids,""))</f>
        <v/>
      </c>
      <c r="M858" s="25"/>
      <c r="N858" s="23" t="str">
        <f t="array" ref="N858">IF(O858="","",XLOOKUP(O858,selector_07,selector_07_ids,""))</f>
        <v/>
      </c>
      <c r="O858" s="25"/>
      <c r="P858" s="14"/>
      <c r="Q858" s="14"/>
      <c r="R858" s="23" t="str">
        <f t="array" ref="R858">IF(S858="","",XLOOKUP(S858,selector_04,selector_04_ids,""))</f>
        <v/>
      </c>
      <c r="S858" s="25"/>
      <c r="T858" s="14"/>
      <c r="U858" s="27"/>
      <c r="V858" s="14"/>
    </row>
    <row r="859">
      <c r="A859" s="14"/>
      <c r="B859" s="23" t="str">
        <f>IF($A859="","",'Система'!$B$4)</f>
        <v/>
      </c>
      <c r="C859" s="14"/>
      <c r="D859" s="23" t="str">
        <f t="array" ref="D859">IF(E859="","",XLOOKUP(E859,selector_02,selector_02_ids,""))</f>
        <v/>
      </c>
      <c r="E859" s="25"/>
      <c r="F859" s="14"/>
      <c r="G859" s="14"/>
      <c r="H859" s="14"/>
      <c r="I859" s="14"/>
      <c r="J859" s="14"/>
      <c r="K859" s="14"/>
      <c r="L859" s="23" t="str">
        <f t="array" ref="L859">IF(M859="","",XLOOKUP(M859,selector_18,selector_18_ids,""))</f>
        <v/>
      </c>
      <c r="M859" s="25"/>
      <c r="N859" s="23" t="str">
        <f t="array" ref="N859">IF(O859="","",XLOOKUP(O859,selector_07,selector_07_ids,""))</f>
        <v/>
      </c>
      <c r="O859" s="25"/>
      <c r="P859" s="14"/>
      <c r="Q859" s="14"/>
      <c r="R859" s="23" t="str">
        <f t="array" ref="R859">IF(S859="","",XLOOKUP(S859,selector_04,selector_04_ids,""))</f>
        <v/>
      </c>
      <c r="S859" s="25"/>
      <c r="T859" s="14"/>
      <c r="U859" s="27"/>
      <c r="V859" s="14"/>
    </row>
    <row r="860">
      <c r="A860" s="14"/>
      <c r="B860" s="23" t="str">
        <f>IF($A860="","",'Система'!$B$4)</f>
        <v/>
      </c>
      <c r="C860" s="14"/>
      <c r="D860" s="23" t="str">
        <f t="array" ref="D860">IF(E860="","",XLOOKUP(E860,selector_02,selector_02_ids,""))</f>
        <v/>
      </c>
      <c r="E860" s="25"/>
      <c r="F860" s="14"/>
      <c r="G860" s="14"/>
      <c r="H860" s="14"/>
      <c r="I860" s="14"/>
      <c r="J860" s="14"/>
      <c r="K860" s="14"/>
      <c r="L860" s="23" t="str">
        <f t="array" ref="L860">IF(M860="","",XLOOKUP(M860,selector_18,selector_18_ids,""))</f>
        <v/>
      </c>
      <c r="M860" s="25"/>
      <c r="N860" s="23" t="str">
        <f t="array" ref="N860">IF(O860="","",XLOOKUP(O860,selector_07,selector_07_ids,""))</f>
        <v/>
      </c>
      <c r="O860" s="25"/>
      <c r="P860" s="14"/>
      <c r="Q860" s="14"/>
      <c r="R860" s="23" t="str">
        <f t="array" ref="R860">IF(S860="","",XLOOKUP(S860,selector_04,selector_04_ids,""))</f>
        <v/>
      </c>
      <c r="S860" s="25"/>
      <c r="T860" s="14"/>
      <c r="U860" s="27"/>
      <c r="V860" s="14"/>
    </row>
    <row r="861">
      <c r="A861" s="14"/>
      <c r="B861" s="23" t="str">
        <f>IF($A861="","",'Система'!$B$4)</f>
        <v/>
      </c>
      <c r="C861" s="14"/>
      <c r="D861" s="23" t="str">
        <f t="array" ref="D861">IF(E861="","",XLOOKUP(E861,selector_02,selector_02_ids,""))</f>
        <v/>
      </c>
      <c r="E861" s="25"/>
      <c r="F861" s="14"/>
      <c r="G861" s="14"/>
      <c r="H861" s="14"/>
      <c r="I861" s="14"/>
      <c r="J861" s="14"/>
      <c r="K861" s="14"/>
      <c r="L861" s="23" t="str">
        <f t="array" ref="L861">IF(M861="","",XLOOKUP(M861,selector_18,selector_18_ids,""))</f>
        <v/>
      </c>
      <c r="M861" s="25"/>
      <c r="N861" s="23" t="str">
        <f t="array" ref="N861">IF(O861="","",XLOOKUP(O861,selector_07,selector_07_ids,""))</f>
        <v/>
      </c>
      <c r="O861" s="25"/>
      <c r="P861" s="14"/>
      <c r="Q861" s="14"/>
      <c r="R861" s="23" t="str">
        <f t="array" ref="R861">IF(S861="","",XLOOKUP(S861,selector_04,selector_04_ids,""))</f>
        <v/>
      </c>
      <c r="S861" s="25"/>
      <c r="T861" s="14"/>
      <c r="U861" s="27"/>
      <c r="V861" s="14"/>
    </row>
    <row r="862">
      <c r="A862" s="14"/>
      <c r="B862" s="23" t="str">
        <f>IF($A862="","",'Система'!$B$4)</f>
        <v/>
      </c>
      <c r="C862" s="14"/>
      <c r="D862" s="23" t="str">
        <f t="array" ref="D862">IF(E862="","",XLOOKUP(E862,selector_02,selector_02_ids,""))</f>
        <v/>
      </c>
      <c r="E862" s="25"/>
      <c r="F862" s="14"/>
      <c r="G862" s="14"/>
      <c r="H862" s="14"/>
      <c r="I862" s="14"/>
      <c r="J862" s="14"/>
      <c r="K862" s="14"/>
      <c r="L862" s="23" t="str">
        <f t="array" ref="L862">IF(M862="","",XLOOKUP(M862,selector_18,selector_18_ids,""))</f>
        <v/>
      </c>
      <c r="M862" s="25"/>
      <c r="N862" s="23" t="str">
        <f t="array" ref="N862">IF(O862="","",XLOOKUP(O862,selector_07,selector_07_ids,""))</f>
        <v/>
      </c>
      <c r="O862" s="25"/>
      <c r="P862" s="14"/>
      <c r="Q862" s="14"/>
      <c r="R862" s="23" t="str">
        <f t="array" ref="R862">IF(S862="","",XLOOKUP(S862,selector_04,selector_04_ids,""))</f>
        <v/>
      </c>
      <c r="S862" s="25"/>
      <c r="T862" s="14"/>
      <c r="U862" s="27"/>
      <c r="V862" s="14"/>
    </row>
    <row r="863">
      <c r="A863" s="14"/>
      <c r="B863" s="23" t="str">
        <f>IF($A863="","",'Система'!$B$4)</f>
        <v/>
      </c>
      <c r="C863" s="14"/>
      <c r="D863" s="23" t="str">
        <f t="array" ref="D863">IF(E863="","",XLOOKUP(E863,selector_02,selector_02_ids,""))</f>
        <v/>
      </c>
      <c r="E863" s="25"/>
      <c r="F863" s="14"/>
      <c r="G863" s="14"/>
      <c r="H863" s="14"/>
      <c r="I863" s="14"/>
      <c r="J863" s="14"/>
      <c r="K863" s="14"/>
      <c r="L863" s="23" t="str">
        <f t="array" ref="L863">IF(M863="","",XLOOKUP(M863,selector_18,selector_18_ids,""))</f>
        <v/>
      </c>
      <c r="M863" s="25"/>
      <c r="N863" s="23" t="str">
        <f t="array" ref="N863">IF(O863="","",XLOOKUP(O863,selector_07,selector_07_ids,""))</f>
        <v/>
      </c>
      <c r="O863" s="25"/>
      <c r="P863" s="14"/>
      <c r="Q863" s="14"/>
      <c r="R863" s="23" t="str">
        <f t="array" ref="R863">IF(S863="","",XLOOKUP(S863,selector_04,selector_04_ids,""))</f>
        <v/>
      </c>
      <c r="S863" s="25"/>
      <c r="T863" s="14"/>
      <c r="U863" s="27"/>
      <c r="V863" s="14"/>
    </row>
    <row r="864">
      <c r="A864" s="14"/>
      <c r="B864" s="23" t="str">
        <f>IF($A864="","",'Система'!$B$4)</f>
        <v/>
      </c>
      <c r="C864" s="14"/>
      <c r="D864" s="23" t="str">
        <f t="array" ref="D864">IF(E864="","",XLOOKUP(E864,selector_02,selector_02_ids,""))</f>
        <v/>
      </c>
      <c r="E864" s="25"/>
      <c r="F864" s="14"/>
      <c r="G864" s="14"/>
      <c r="H864" s="14"/>
      <c r="I864" s="14"/>
      <c r="J864" s="14"/>
      <c r="K864" s="14"/>
      <c r="L864" s="23" t="str">
        <f t="array" ref="L864">IF(M864="","",XLOOKUP(M864,selector_18,selector_18_ids,""))</f>
        <v/>
      </c>
      <c r="M864" s="25"/>
      <c r="N864" s="23" t="str">
        <f t="array" ref="N864">IF(O864="","",XLOOKUP(O864,selector_07,selector_07_ids,""))</f>
        <v/>
      </c>
      <c r="O864" s="25"/>
      <c r="P864" s="14"/>
      <c r="Q864" s="14"/>
      <c r="R864" s="23" t="str">
        <f t="array" ref="R864">IF(S864="","",XLOOKUP(S864,selector_04,selector_04_ids,""))</f>
        <v/>
      </c>
      <c r="S864" s="25"/>
      <c r="T864" s="14"/>
      <c r="U864" s="27"/>
      <c r="V864" s="14"/>
    </row>
    <row r="865">
      <c r="A865" s="14"/>
      <c r="B865" s="23" t="str">
        <f>IF($A865="","",'Система'!$B$4)</f>
        <v/>
      </c>
      <c r="C865" s="14"/>
      <c r="D865" s="23" t="str">
        <f t="array" ref="D865">IF(E865="","",XLOOKUP(E865,selector_02,selector_02_ids,""))</f>
        <v/>
      </c>
      <c r="E865" s="25"/>
      <c r="F865" s="14"/>
      <c r="G865" s="14"/>
      <c r="H865" s="14"/>
      <c r="I865" s="14"/>
      <c r="J865" s="14"/>
      <c r="K865" s="14"/>
      <c r="L865" s="23" t="str">
        <f t="array" ref="L865">IF(M865="","",XLOOKUP(M865,selector_18,selector_18_ids,""))</f>
        <v/>
      </c>
      <c r="M865" s="25"/>
      <c r="N865" s="23" t="str">
        <f t="array" ref="N865">IF(O865="","",XLOOKUP(O865,selector_07,selector_07_ids,""))</f>
        <v/>
      </c>
      <c r="O865" s="25"/>
      <c r="P865" s="14"/>
      <c r="Q865" s="14"/>
      <c r="R865" s="23" t="str">
        <f t="array" ref="R865">IF(S865="","",XLOOKUP(S865,selector_04,selector_04_ids,""))</f>
        <v/>
      </c>
      <c r="S865" s="25"/>
      <c r="T865" s="14"/>
      <c r="U865" s="27"/>
      <c r="V865" s="14"/>
    </row>
    <row r="866">
      <c r="A866" s="14"/>
      <c r="B866" s="23" t="str">
        <f>IF($A866="","",'Система'!$B$4)</f>
        <v/>
      </c>
      <c r="C866" s="14"/>
      <c r="D866" s="23" t="str">
        <f t="array" ref="D866">IF(E866="","",XLOOKUP(E866,selector_02,selector_02_ids,""))</f>
        <v/>
      </c>
      <c r="E866" s="25"/>
      <c r="F866" s="14"/>
      <c r="G866" s="14"/>
      <c r="H866" s="14"/>
      <c r="I866" s="14"/>
      <c r="J866" s="14"/>
      <c r="K866" s="14"/>
      <c r="L866" s="23" t="str">
        <f t="array" ref="L866">IF(M866="","",XLOOKUP(M866,selector_18,selector_18_ids,""))</f>
        <v/>
      </c>
      <c r="M866" s="25"/>
      <c r="N866" s="23" t="str">
        <f t="array" ref="N866">IF(O866="","",XLOOKUP(O866,selector_07,selector_07_ids,""))</f>
        <v/>
      </c>
      <c r="O866" s="25"/>
      <c r="P866" s="14"/>
      <c r="Q866" s="14"/>
      <c r="R866" s="23" t="str">
        <f t="array" ref="R866">IF(S866="","",XLOOKUP(S866,selector_04,selector_04_ids,""))</f>
        <v/>
      </c>
      <c r="S866" s="25"/>
      <c r="T866" s="14"/>
      <c r="U866" s="27"/>
      <c r="V866" s="14"/>
    </row>
    <row r="867">
      <c r="A867" s="14"/>
      <c r="B867" s="23" t="str">
        <f>IF($A867="","",'Система'!$B$4)</f>
        <v/>
      </c>
      <c r="C867" s="14"/>
      <c r="D867" s="23" t="str">
        <f t="array" ref="D867">IF(E867="","",XLOOKUP(E867,selector_02,selector_02_ids,""))</f>
        <v/>
      </c>
      <c r="E867" s="25"/>
      <c r="F867" s="14"/>
      <c r="G867" s="14"/>
      <c r="H867" s="14"/>
      <c r="I867" s="14"/>
      <c r="J867" s="14"/>
      <c r="K867" s="14"/>
      <c r="L867" s="23" t="str">
        <f t="array" ref="L867">IF(M867="","",XLOOKUP(M867,selector_18,selector_18_ids,""))</f>
        <v/>
      </c>
      <c r="M867" s="25"/>
      <c r="N867" s="23" t="str">
        <f t="array" ref="N867">IF(O867="","",XLOOKUP(O867,selector_07,selector_07_ids,""))</f>
        <v/>
      </c>
      <c r="O867" s="25"/>
      <c r="P867" s="14"/>
      <c r="Q867" s="14"/>
      <c r="R867" s="23" t="str">
        <f t="array" ref="R867">IF(S867="","",XLOOKUP(S867,selector_04,selector_04_ids,""))</f>
        <v/>
      </c>
      <c r="S867" s="25"/>
      <c r="T867" s="14"/>
      <c r="U867" s="27"/>
      <c r="V867" s="14"/>
    </row>
    <row r="868">
      <c r="A868" s="14"/>
      <c r="B868" s="23" t="str">
        <f>IF($A868="","",'Система'!$B$4)</f>
        <v/>
      </c>
      <c r="C868" s="14"/>
      <c r="D868" s="23" t="str">
        <f t="array" ref="D868">IF(E868="","",XLOOKUP(E868,selector_02,selector_02_ids,""))</f>
        <v/>
      </c>
      <c r="E868" s="25"/>
      <c r="F868" s="14"/>
      <c r="G868" s="14"/>
      <c r="H868" s="14"/>
      <c r="I868" s="14"/>
      <c r="J868" s="14"/>
      <c r="K868" s="14"/>
      <c r="L868" s="23" t="str">
        <f t="array" ref="L868">IF(M868="","",XLOOKUP(M868,selector_18,selector_18_ids,""))</f>
        <v/>
      </c>
      <c r="M868" s="25"/>
      <c r="N868" s="23" t="str">
        <f t="array" ref="N868">IF(O868="","",XLOOKUP(O868,selector_07,selector_07_ids,""))</f>
        <v/>
      </c>
      <c r="O868" s="25"/>
      <c r="P868" s="14"/>
      <c r="Q868" s="14"/>
      <c r="R868" s="23" t="str">
        <f t="array" ref="R868">IF(S868="","",XLOOKUP(S868,selector_04,selector_04_ids,""))</f>
        <v/>
      </c>
      <c r="S868" s="25"/>
      <c r="T868" s="14"/>
      <c r="U868" s="27"/>
      <c r="V868" s="14"/>
    </row>
    <row r="869">
      <c r="A869" s="14"/>
      <c r="B869" s="23" t="str">
        <f>IF($A869="","",'Система'!$B$4)</f>
        <v/>
      </c>
      <c r="C869" s="14"/>
      <c r="D869" s="23" t="str">
        <f t="array" ref="D869">IF(E869="","",XLOOKUP(E869,selector_02,selector_02_ids,""))</f>
        <v/>
      </c>
      <c r="E869" s="25"/>
      <c r="F869" s="14"/>
      <c r="G869" s="14"/>
      <c r="H869" s="14"/>
      <c r="I869" s="14"/>
      <c r="J869" s="14"/>
      <c r="K869" s="14"/>
      <c r="L869" s="23" t="str">
        <f t="array" ref="L869">IF(M869="","",XLOOKUP(M869,selector_18,selector_18_ids,""))</f>
        <v/>
      </c>
      <c r="M869" s="25"/>
      <c r="N869" s="23" t="str">
        <f t="array" ref="N869">IF(O869="","",XLOOKUP(O869,selector_07,selector_07_ids,""))</f>
        <v/>
      </c>
      <c r="O869" s="25"/>
      <c r="P869" s="14"/>
      <c r="Q869" s="14"/>
      <c r="R869" s="23" t="str">
        <f t="array" ref="R869">IF(S869="","",XLOOKUP(S869,selector_04,selector_04_ids,""))</f>
        <v/>
      </c>
      <c r="S869" s="25"/>
      <c r="T869" s="14"/>
      <c r="U869" s="27"/>
      <c r="V869" s="14"/>
    </row>
    <row r="870">
      <c r="A870" s="14"/>
      <c r="B870" s="23" t="str">
        <f>IF($A870="","",'Система'!$B$4)</f>
        <v/>
      </c>
      <c r="C870" s="14"/>
      <c r="D870" s="23" t="str">
        <f t="array" ref="D870">IF(E870="","",XLOOKUP(E870,selector_02,selector_02_ids,""))</f>
        <v/>
      </c>
      <c r="E870" s="25"/>
      <c r="F870" s="14"/>
      <c r="G870" s="14"/>
      <c r="H870" s="14"/>
      <c r="I870" s="14"/>
      <c r="J870" s="14"/>
      <c r="K870" s="14"/>
      <c r="L870" s="23" t="str">
        <f t="array" ref="L870">IF(M870="","",XLOOKUP(M870,selector_18,selector_18_ids,""))</f>
        <v/>
      </c>
      <c r="M870" s="25"/>
      <c r="N870" s="23" t="str">
        <f t="array" ref="N870">IF(O870="","",XLOOKUP(O870,selector_07,selector_07_ids,""))</f>
        <v/>
      </c>
      <c r="O870" s="25"/>
      <c r="P870" s="14"/>
      <c r="Q870" s="14"/>
      <c r="R870" s="23" t="str">
        <f t="array" ref="R870">IF(S870="","",XLOOKUP(S870,selector_04,selector_04_ids,""))</f>
        <v/>
      </c>
      <c r="S870" s="25"/>
      <c r="T870" s="14"/>
      <c r="U870" s="27"/>
      <c r="V870" s="14"/>
    </row>
    <row r="871">
      <c r="A871" s="14"/>
      <c r="B871" s="23" t="str">
        <f>IF($A871="","",'Система'!$B$4)</f>
        <v/>
      </c>
      <c r="C871" s="14"/>
      <c r="D871" s="23" t="str">
        <f t="array" ref="D871">IF(E871="","",XLOOKUP(E871,selector_02,selector_02_ids,""))</f>
        <v/>
      </c>
      <c r="E871" s="25"/>
      <c r="F871" s="14"/>
      <c r="G871" s="14"/>
      <c r="H871" s="14"/>
      <c r="I871" s="14"/>
      <c r="J871" s="14"/>
      <c r="K871" s="14"/>
      <c r="L871" s="23" t="str">
        <f t="array" ref="L871">IF(M871="","",XLOOKUP(M871,selector_18,selector_18_ids,""))</f>
        <v/>
      </c>
      <c r="M871" s="25"/>
      <c r="N871" s="23" t="str">
        <f t="array" ref="N871">IF(O871="","",XLOOKUP(O871,selector_07,selector_07_ids,""))</f>
        <v/>
      </c>
      <c r="O871" s="25"/>
      <c r="P871" s="14"/>
      <c r="Q871" s="14"/>
      <c r="R871" s="23" t="str">
        <f t="array" ref="R871">IF(S871="","",XLOOKUP(S871,selector_04,selector_04_ids,""))</f>
        <v/>
      </c>
      <c r="S871" s="25"/>
      <c r="T871" s="14"/>
      <c r="U871" s="27"/>
      <c r="V871" s="14"/>
    </row>
    <row r="872">
      <c r="A872" s="14"/>
      <c r="B872" s="23" t="str">
        <f>IF($A872="","",'Система'!$B$4)</f>
        <v/>
      </c>
      <c r="C872" s="14"/>
      <c r="D872" s="23" t="str">
        <f t="array" ref="D872">IF(E872="","",XLOOKUP(E872,selector_02,selector_02_ids,""))</f>
        <v/>
      </c>
      <c r="E872" s="25"/>
      <c r="F872" s="14"/>
      <c r="G872" s="14"/>
      <c r="H872" s="14"/>
      <c r="I872" s="14"/>
      <c r="J872" s="14"/>
      <c r="K872" s="14"/>
      <c r="L872" s="23" t="str">
        <f t="array" ref="L872">IF(M872="","",XLOOKUP(M872,selector_18,selector_18_ids,""))</f>
        <v/>
      </c>
      <c r="M872" s="25"/>
      <c r="N872" s="23" t="str">
        <f t="array" ref="N872">IF(O872="","",XLOOKUP(O872,selector_07,selector_07_ids,""))</f>
        <v/>
      </c>
      <c r="O872" s="25"/>
      <c r="P872" s="14"/>
      <c r="Q872" s="14"/>
      <c r="R872" s="23" t="str">
        <f t="array" ref="R872">IF(S872="","",XLOOKUP(S872,selector_04,selector_04_ids,""))</f>
        <v/>
      </c>
      <c r="S872" s="25"/>
      <c r="T872" s="14"/>
      <c r="U872" s="27"/>
      <c r="V872" s="14"/>
    </row>
    <row r="873">
      <c r="A873" s="14"/>
      <c r="B873" s="23" t="str">
        <f>IF($A873="","",'Система'!$B$4)</f>
        <v/>
      </c>
      <c r="C873" s="14"/>
      <c r="D873" s="23" t="str">
        <f t="array" ref="D873">IF(E873="","",XLOOKUP(E873,selector_02,selector_02_ids,""))</f>
        <v/>
      </c>
      <c r="E873" s="25"/>
      <c r="F873" s="14"/>
      <c r="G873" s="14"/>
      <c r="H873" s="14"/>
      <c r="I873" s="14"/>
      <c r="J873" s="14"/>
      <c r="K873" s="14"/>
      <c r="L873" s="23" t="str">
        <f t="array" ref="L873">IF(M873="","",XLOOKUP(M873,selector_18,selector_18_ids,""))</f>
        <v/>
      </c>
      <c r="M873" s="25"/>
      <c r="N873" s="23" t="str">
        <f t="array" ref="N873">IF(O873="","",XLOOKUP(O873,selector_07,selector_07_ids,""))</f>
        <v/>
      </c>
      <c r="O873" s="25"/>
      <c r="P873" s="14"/>
      <c r="Q873" s="14"/>
      <c r="R873" s="23" t="str">
        <f t="array" ref="R873">IF(S873="","",XLOOKUP(S873,selector_04,selector_04_ids,""))</f>
        <v/>
      </c>
      <c r="S873" s="25"/>
      <c r="T873" s="14"/>
      <c r="U873" s="27"/>
      <c r="V873" s="14"/>
    </row>
    <row r="874">
      <c r="A874" s="14"/>
      <c r="B874" s="23" t="str">
        <f>IF($A874="","",'Система'!$B$4)</f>
        <v/>
      </c>
      <c r="C874" s="14"/>
      <c r="D874" s="23" t="str">
        <f t="array" ref="D874">IF(E874="","",XLOOKUP(E874,selector_02,selector_02_ids,""))</f>
        <v/>
      </c>
      <c r="E874" s="25"/>
      <c r="F874" s="14"/>
      <c r="G874" s="14"/>
      <c r="H874" s="14"/>
      <c r="I874" s="14"/>
      <c r="J874" s="14"/>
      <c r="K874" s="14"/>
      <c r="L874" s="23" t="str">
        <f t="array" ref="L874">IF(M874="","",XLOOKUP(M874,selector_18,selector_18_ids,""))</f>
        <v/>
      </c>
      <c r="M874" s="25"/>
      <c r="N874" s="23" t="str">
        <f t="array" ref="N874">IF(O874="","",XLOOKUP(O874,selector_07,selector_07_ids,""))</f>
        <v/>
      </c>
      <c r="O874" s="25"/>
      <c r="P874" s="14"/>
      <c r="Q874" s="14"/>
      <c r="R874" s="23" t="str">
        <f t="array" ref="R874">IF(S874="","",XLOOKUP(S874,selector_04,selector_04_ids,""))</f>
        <v/>
      </c>
      <c r="S874" s="25"/>
      <c r="T874" s="14"/>
      <c r="U874" s="27"/>
      <c r="V874" s="14"/>
    </row>
    <row r="875">
      <c r="A875" s="14"/>
      <c r="B875" s="23" t="str">
        <f>IF($A875="","",'Система'!$B$4)</f>
        <v/>
      </c>
      <c r="C875" s="14"/>
      <c r="D875" s="23" t="str">
        <f t="array" ref="D875">IF(E875="","",XLOOKUP(E875,selector_02,selector_02_ids,""))</f>
        <v/>
      </c>
      <c r="E875" s="25"/>
      <c r="F875" s="14"/>
      <c r="G875" s="14"/>
      <c r="H875" s="14"/>
      <c r="I875" s="14"/>
      <c r="J875" s="14"/>
      <c r="K875" s="14"/>
      <c r="L875" s="23" t="str">
        <f t="array" ref="L875">IF(M875="","",XLOOKUP(M875,selector_18,selector_18_ids,""))</f>
        <v/>
      </c>
      <c r="M875" s="25"/>
      <c r="N875" s="23" t="str">
        <f t="array" ref="N875">IF(O875="","",XLOOKUP(O875,selector_07,selector_07_ids,""))</f>
        <v/>
      </c>
      <c r="O875" s="25"/>
      <c r="P875" s="14"/>
      <c r="Q875" s="14"/>
      <c r="R875" s="23" t="str">
        <f t="array" ref="R875">IF(S875="","",XLOOKUP(S875,selector_04,selector_04_ids,""))</f>
        <v/>
      </c>
      <c r="S875" s="25"/>
      <c r="T875" s="14"/>
      <c r="U875" s="27"/>
      <c r="V875" s="14"/>
    </row>
    <row r="876">
      <c r="A876" s="14"/>
      <c r="B876" s="23" t="str">
        <f>IF($A876="","",'Система'!$B$4)</f>
        <v/>
      </c>
      <c r="C876" s="14"/>
      <c r="D876" s="23" t="str">
        <f t="array" ref="D876">IF(E876="","",XLOOKUP(E876,selector_02,selector_02_ids,""))</f>
        <v/>
      </c>
      <c r="E876" s="25"/>
      <c r="F876" s="14"/>
      <c r="G876" s="14"/>
      <c r="H876" s="14"/>
      <c r="I876" s="14"/>
      <c r="J876" s="14"/>
      <c r="K876" s="14"/>
      <c r="L876" s="23" t="str">
        <f t="array" ref="L876">IF(M876="","",XLOOKUP(M876,selector_18,selector_18_ids,""))</f>
        <v/>
      </c>
      <c r="M876" s="25"/>
      <c r="N876" s="23" t="str">
        <f t="array" ref="N876">IF(O876="","",XLOOKUP(O876,selector_07,selector_07_ids,""))</f>
        <v/>
      </c>
      <c r="O876" s="25"/>
      <c r="P876" s="14"/>
      <c r="Q876" s="14"/>
      <c r="R876" s="23" t="str">
        <f t="array" ref="R876">IF(S876="","",XLOOKUP(S876,selector_04,selector_04_ids,""))</f>
        <v/>
      </c>
      <c r="S876" s="25"/>
      <c r="T876" s="14"/>
      <c r="U876" s="27"/>
      <c r="V876" s="14"/>
    </row>
    <row r="877">
      <c r="A877" s="14"/>
      <c r="B877" s="23" t="str">
        <f>IF($A877="","",'Система'!$B$4)</f>
        <v/>
      </c>
      <c r="C877" s="14"/>
      <c r="D877" s="23" t="str">
        <f t="array" ref="D877">IF(E877="","",XLOOKUP(E877,selector_02,selector_02_ids,""))</f>
        <v/>
      </c>
      <c r="E877" s="25"/>
      <c r="F877" s="14"/>
      <c r="G877" s="14"/>
      <c r="H877" s="14"/>
      <c r="I877" s="14"/>
      <c r="J877" s="14"/>
      <c r="K877" s="14"/>
      <c r="L877" s="23" t="str">
        <f t="array" ref="L877">IF(M877="","",XLOOKUP(M877,selector_18,selector_18_ids,""))</f>
        <v/>
      </c>
      <c r="M877" s="25"/>
      <c r="N877" s="23" t="str">
        <f t="array" ref="N877">IF(O877="","",XLOOKUP(O877,selector_07,selector_07_ids,""))</f>
        <v/>
      </c>
      <c r="O877" s="25"/>
      <c r="P877" s="14"/>
      <c r="Q877" s="14"/>
      <c r="R877" s="23" t="str">
        <f t="array" ref="R877">IF(S877="","",XLOOKUP(S877,selector_04,selector_04_ids,""))</f>
        <v/>
      </c>
      <c r="S877" s="25"/>
      <c r="T877" s="14"/>
      <c r="U877" s="27"/>
      <c r="V877" s="14"/>
    </row>
    <row r="878">
      <c r="A878" s="14"/>
      <c r="B878" s="23" t="str">
        <f>IF($A878="","",'Система'!$B$4)</f>
        <v/>
      </c>
      <c r="C878" s="14"/>
      <c r="D878" s="23" t="str">
        <f t="array" ref="D878">IF(E878="","",XLOOKUP(E878,selector_02,selector_02_ids,""))</f>
        <v/>
      </c>
      <c r="E878" s="25"/>
      <c r="F878" s="14"/>
      <c r="G878" s="14"/>
      <c r="H878" s="14"/>
      <c r="I878" s="14"/>
      <c r="J878" s="14"/>
      <c r="K878" s="14"/>
      <c r="L878" s="23" t="str">
        <f t="array" ref="L878">IF(M878="","",XLOOKUP(M878,selector_18,selector_18_ids,""))</f>
        <v/>
      </c>
      <c r="M878" s="25"/>
      <c r="N878" s="23" t="str">
        <f t="array" ref="N878">IF(O878="","",XLOOKUP(O878,selector_07,selector_07_ids,""))</f>
        <v/>
      </c>
      <c r="O878" s="25"/>
      <c r="P878" s="14"/>
      <c r="Q878" s="14"/>
      <c r="R878" s="23" t="str">
        <f t="array" ref="R878">IF(S878="","",XLOOKUP(S878,selector_04,selector_04_ids,""))</f>
        <v/>
      </c>
      <c r="S878" s="25"/>
      <c r="T878" s="14"/>
      <c r="U878" s="27"/>
      <c r="V878" s="14"/>
    </row>
    <row r="879">
      <c r="A879" s="14"/>
      <c r="B879" s="23" t="str">
        <f>IF($A879="","",'Система'!$B$4)</f>
        <v/>
      </c>
      <c r="C879" s="14"/>
      <c r="D879" s="23" t="str">
        <f t="array" ref="D879">IF(E879="","",XLOOKUP(E879,selector_02,selector_02_ids,""))</f>
        <v/>
      </c>
      <c r="E879" s="25"/>
      <c r="F879" s="14"/>
      <c r="G879" s="14"/>
      <c r="H879" s="14"/>
      <c r="I879" s="14"/>
      <c r="J879" s="14"/>
      <c r="K879" s="14"/>
      <c r="L879" s="23" t="str">
        <f t="array" ref="L879">IF(M879="","",XLOOKUP(M879,selector_18,selector_18_ids,""))</f>
        <v/>
      </c>
      <c r="M879" s="25"/>
      <c r="N879" s="23" t="str">
        <f t="array" ref="N879">IF(O879="","",XLOOKUP(O879,selector_07,selector_07_ids,""))</f>
        <v/>
      </c>
      <c r="O879" s="25"/>
      <c r="P879" s="14"/>
      <c r="Q879" s="14"/>
      <c r="R879" s="23" t="str">
        <f t="array" ref="R879">IF(S879="","",XLOOKUP(S879,selector_04,selector_04_ids,""))</f>
        <v/>
      </c>
      <c r="S879" s="25"/>
      <c r="T879" s="14"/>
      <c r="U879" s="27"/>
      <c r="V879" s="14"/>
    </row>
    <row r="880">
      <c r="A880" s="14"/>
      <c r="B880" s="23" t="str">
        <f>IF($A880="","",'Система'!$B$4)</f>
        <v/>
      </c>
      <c r="C880" s="14"/>
      <c r="D880" s="23" t="str">
        <f t="array" ref="D880">IF(E880="","",XLOOKUP(E880,selector_02,selector_02_ids,""))</f>
        <v/>
      </c>
      <c r="E880" s="25"/>
      <c r="F880" s="14"/>
      <c r="G880" s="14"/>
      <c r="H880" s="14"/>
      <c r="I880" s="14"/>
      <c r="J880" s="14"/>
      <c r="K880" s="14"/>
      <c r="L880" s="23" t="str">
        <f t="array" ref="L880">IF(M880="","",XLOOKUP(M880,selector_18,selector_18_ids,""))</f>
        <v/>
      </c>
      <c r="M880" s="25"/>
      <c r="N880" s="23" t="str">
        <f t="array" ref="N880">IF(O880="","",XLOOKUP(O880,selector_07,selector_07_ids,""))</f>
        <v/>
      </c>
      <c r="O880" s="25"/>
      <c r="P880" s="14"/>
      <c r="Q880" s="14"/>
      <c r="R880" s="23" t="str">
        <f t="array" ref="R880">IF(S880="","",XLOOKUP(S880,selector_04,selector_04_ids,""))</f>
        <v/>
      </c>
      <c r="S880" s="25"/>
      <c r="T880" s="14"/>
      <c r="U880" s="27"/>
      <c r="V880" s="14"/>
    </row>
    <row r="881">
      <c r="A881" s="14"/>
      <c r="B881" s="23" t="str">
        <f>IF($A881="","",'Система'!$B$4)</f>
        <v/>
      </c>
      <c r="C881" s="14"/>
      <c r="D881" s="23" t="str">
        <f t="array" ref="D881">IF(E881="","",XLOOKUP(E881,selector_02,selector_02_ids,""))</f>
        <v/>
      </c>
      <c r="E881" s="25"/>
      <c r="F881" s="14"/>
      <c r="G881" s="14"/>
      <c r="H881" s="14"/>
      <c r="I881" s="14"/>
      <c r="J881" s="14"/>
      <c r="K881" s="14"/>
      <c r="L881" s="23" t="str">
        <f t="array" ref="L881">IF(M881="","",XLOOKUP(M881,selector_18,selector_18_ids,""))</f>
        <v/>
      </c>
      <c r="M881" s="25"/>
      <c r="N881" s="23" t="str">
        <f t="array" ref="N881">IF(O881="","",XLOOKUP(O881,selector_07,selector_07_ids,""))</f>
        <v/>
      </c>
      <c r="O881" s="25"/>
      <c r="P881" s="14"/>
      <c r="Q881" s="14"/>
      <c r="R881" s="23" t="str">
        <f t="array" ref="R881">IF(S881="","",XLOOKUP(S881,selector_04,selector_04_ids,""))</f>
        <v/>
      </c>
      <c r="S881" s="25"/>
      <c r="T881" s="14"/>
      <c r="U881" s="27"/>
      <c r="V881" s="14"/>
    </row>
    <row r="882">
      <c r="A882" s="14"/>
      <c r="B882" s="23" t="str">
        <f>IF($A882="","",'Система'!$B$4)</f>
        <v/>
      </c>
      <c r="C882" s="14"/>
      <c r="D882" s="23" t="str">
        <f t="array" ref="D882">IF(E882="","",XLOOKUP(E882,selector_02,selector_02_ids,""))</f>
        <v/>
      </c>
      <c r="E882" s="25"/>
      <c r="F882" s="14"/>
      <c r="G882" s="14"/>
      <c r="H882" s="14"/>
      <c r="I882" s="14"/>
      <c r="J882" s="14"/>
      <c r="K882" s="14"/>
      <c r="L882" s="23" t="str">
        <f t="array" ref="L882">IF(M882="","",XLOOKUP(M882,selector_18,selector_18_ids,""))</f>
        <v/>
      </c>
      <c r="M882" s="25"/>
      <c r="N882" s="23" t="str">
        <f t="array" ref="N882">IF(O882="","",XLOOKUP(O882,selector_07,selector_07_ids,""))</f>
        <v/>
      </c>
      <c r="O882" s="25"/>
      <c r="P882" s="14"/>
      <c r="Q882" s="14"/>
      <c r="R882" s="23" t="str">
        <f t="array" ref="R882">IF(S882="","",XLOOKUP(S882,selector_04,selector_04_ids,""))</f>
        <v/>
      </c>
      <c r="S882" s="25"/>
      <c r="T882" s="14"/>
      <c r="U882" s="27"/>
      <c r="V882" s="14"/>
    </row>
    <row r="883">
      <c r="A883" s="14"/>
      <c r="B883" s="23" t="str">
        <f>IF($A883="","",'Система'!$B$4)</f>
        <v/>
      </c>
      <c r="C883" s="14"/>
      <c r="D883" s="23" t="str">
        <f t="array" ref="D883">IF(E883="","",XLOOKUP(E883,selector_02,selector_02_ids,""))</f>
        <v/>
      </c>
      <c r="E883" s="25"/>
      <c r="F883" s="14"/>
      <c r="G883" s="14"/>
      <c r="H883" s="14"/>
      <c r="I883" s="14"/>
      <c r="J883" s="14"/>
      <c r="K883" s="14"/>
      <c r="L883" s="23" t="str">
        <f t="array" ref="L883">IF(M883="","",XLOOKUP(M883,selector_18,selector_18_ids,""))</f>
        <v/>
      </c>
      <c r="M883" s="25"/>
      <c r="N883" s="23" t="str">
        <f t="array" ref="N883">IF(O883="","",XLOOKUP(O883,selector_07,selector_07_ids,""))</f>
        <v/>
      </c>
      <c r="O883" s="25"/>
      <c r="P883" s="14"/>
      <c r="Q883" s="14"/>
      <c r="R883" s="23" t="str">
        <f t="array" ref="R883">IF(S883="","",XLOOKUP(S883,selector_04,selector_04_ids,""))</f>
        <v/>
      </c>
      <c r="S883" s="25"/>
      <c r="T883" s="14"/>
      <c r="U883" s="27"/>
      <c r="V883" s="14"/>
    </row>
    <row r="884">
      <c r="A884" s="14"/>
      <c r="B884" s="23" t="str">
        <f>IF($A884="","",'Система'!$B$4)</f>
        <v/>
      </c>
      <c r="C884" s="14"/>
      <c r="D884" s="23" t="str">
        <f t="array" ref="D884">IF(E884="","",XLOOKUP(E884,selector_02,selector_02_ids,""))</f>
        <v/>
      </c>
      <c r="E884" s="25"/>
      <c r="F884" s="14"/>
      <c r="G884" s="14"/>
      <c r="H884" s="14"/>
      <c r="I884" s="14"/>
      <c r="J884" s="14"/>
      <c r="K884" s="14"/>
      <c r="L884" s="23" t="str">
        <f t="array" ref="L884">IF(M884="","",XLOOKUP(M884,selector_18,selector_18_ids,""))</f>
        <v/>
      </c>
      <c r="M884" s="25"/>
      <c r="N884" s="23" t="str">
        <f t="array" ref="N884">IF(O884="","",XLOOKUP(O884,selector_07,selector_07_ids,""))</f>
        <v/>
      </c>
      <c r="O884" s="25"/>
      <c r="P884" s="14"/>
      <c r="Q884" s="14"/>
      <c r="R884" s="23" t="str">
        <f t="array" ref="R884">IF(S884="","",XLOOKUP(S884,selector_04,selector_04_ids,""))</f>
        <v/>
      </c>
      <c r="S884" s="25"/>
      <c r="T884" s="14"/>
      <c r="U884" s="27"/>
      <c r="V884" s="14"/>
    </row>
    <row r="885">
      <c r="A885" s="14"/>
      <c r="B885" s="23" t="str">
        <f>IF($A885="","",'Система'!$B$4)</f>
        <v/>
      </c>
      <c r="C885" s="14"/>
      <c r="D885" s="23" t="str">
        <f t="array" ref="D885">IF(E885="","",XLOOKUP(E885,selector_02,selector_02_ids,""))</f>
        <v/>
      </c>
      <c r="E885" s="25"/>
      <c r="F885" s="14"/>
      <c r="G885" s="14"/>
      <c r="H885" s="14"/>
      <c r="I885" s="14"/>
      <c r="J885" s="14"/>
      <c r="K885" s="14"/>
      <c r="L885" s="23" t="str">
        <f t="array" ref="L885">IF(M885="","",XLOOKUP(M885,selector_18,selector_18_ids,""))</f>
        <v/>
      </c>
      <c r="M885" s="25"/>
      <c r="N885" s="23" t="str">
        <f t="array" ref="N885">IF(O885="","",XLOOKUP(O885,selector_07,selector_07_ids,""))</f>
        <v/>
      </c>
      <c r="O885" s="25"/>
      <c r="P885" s="14"/>
      <c r="Q885" s="14"/>
      <c r="R885" s="23" t="str">
        <f t="array" ref="R885">IF(S885="","",XLOOKUP(S885,selector_04,selector_04_ids,""))</f>
        <v/>
      </c>
      <c r="S885" s="25"/>
      <c r="T885" s="14"/>
      <c r="U885" s="27"/>
      <c r="V885" s="14"/>
    </row>
    <row r="886">
      <c r="A886" s="14"/>
      <c r="B886" s="23" t="str">
        <f>IF($A886="","",'Система'!$B$4)</f>
        <v/>
      </c>
      <c r="C886" s="14"/>
      <c r="D886" s="23" t="str">
        <f t="array" ref="D886">IF(E886="","",XLOOKUP(E886,selector_02,selector_02_ids,""))</f>
        <v/>
      </c>
      <c r="E886" s="25"/>
      <c r="F886" s="14"/>
      <c r="G886" s="14"/>
      <c r="H886" s="14"/>
      <c r="I886" s="14"/>
      <c r="J886" s="14"/>
      <c r="K886" s="14"/>
      <c r="L886" s="23" t="str">
        <f t="array" ref="L886">IF(M886="","",XLOOKUP(M886,selector_18,selector_18_ids,""))</f>
        <v/>
      </c>
      <c r="M886" s="25"/>
      <c r="N886" s="23" t="str">
        <f t="array" ref="N886">IF(O886="","",XLOOKUP(O886,selector_07,selector_07_ids,""))</f>
        <v/>
      </c>
      <c r="O886" s="25"/>
      <c r="P886" s="14"/>
      <c r="Q886" s="14"/>
      <c r="R886" s="23" t="str">
        <f t="array" ref="R886">IF(S886="","",XLOOKUP(S886,selector_04,selector_04_ids,""))</f>
        <v/>
      </c>
      <c r="S886" s="25"/>
      <c r="T886" s="14"/>
      <c r="U886" s="27"/>
      <c r="V886" s="14"/>
    </row>
    <row r="887">
      <c r="A887" s="14"/>
      <c r="B887" s="23" t="str">
        <f>IF($A887="","",'Система'!$B$4)</f>
        <v/>
      </c>
      <c r="C887" s="14"/>
      <c r="D887" s="23" t="str">
        <f t="array" ref="D887">IF(E887="","",XLOOKUP(E887,selector_02,selector_02_ids,""))</f>
        <v/>
      </c>
      <c r="E887" s="25"/>
      <c r="F887" s="14"/>
      <c r="G887" s="14"/>
      <c r="H887" s="14"/>
      <c r="I887" s="14"/>
      <c r="J887" s="14"/>
      <c r="K887" s="14"/>
      <c r="L887" s="23" t="str">
        <f t="array" ref="L887">IF(M887="","",XLOOKUP(M887,selector_18,selector_18_ids,""))</f>
        <v/>
      </c>
      <c r="M887" s="25"/>
      <c r="N887" s="23" t="str">
        <f t="array" ref="N887">IF(O887="","",XLOOKUP(O887,selector_07,selector_07_ids,""))</f>
        <v/>
      </c>
      <c r="O887" s="25"/>
      <c r="P887" s="14"/>
      <c r="Q887" s="14"/>
      <c r="R887" s="23" t="str">
        <f t="array" ref="R887">IF(S887="","",XLOOKUP(S887,selector_04,selector_04_ids,""))</f>
        <v/>
      </c>
      <c r="S887" s="25"/>
      <c r="T887" s="14"/>
      <c r="U887" s="27"/>
      <c r="V887" s="14"/>
    </row>
    <row r="888">
      <c r="A888" s="14"/>
      <c r="B888" s="23" t="str">
        <f>IF($A888="","",'Система'!$B$4)</f>
        <v/>
      </c>
      <c r="C888" s="14"/>
      <c r="D888" s="23" t="str">
        <f t="array" ref="D888">IF(E888="","",XLOOKUP(E888,selector_02,selector_02_ids,""))</f>
        <v/>
      </c>
      <c r="E888" s="25"/>
      <c r="F888" s="14"/>
      <c r="G888" s="14"/>
      <c r="H888" s="14"/>
      <c r="I888" s="14"/>
      <c r="J888" s="14"/>
      <c r="K888" s="14"/>
      <c r="L888" s="23" t="str">
        <f t="array" ref="L888">IF(M888="","",XLOOKUP(M888,selector_18,selector_18_ids,""))</f>
        <v/>
      </c>
      <c r="M888" s="25"/>
      <c r="N888" s="23" t="str">
        <f t="array" ref="N888">IF(O888="","",XLOOKUP(O888,selector_07,selector_07_ids,""))</f>
        <v/>
      </c>
      <c r="O888" s="25"/>
      <c r="P888" s="14"/>
      <c r="Q888" s="14"/>
      <c r="R888" s="23" t="str">
        <f t="array" ref="R888">IF(S888="","",XLOOKUP(S888,selector_04,selector_04_ids,""))</f>
        <v/>
      </c>
      <c r="S888" s="25"/>
      <c r="T888" s="14"/>
      <c r="U888" s="27"/>
      <c r="V888" s="14"/>
    </row>
    <row r="889">
      <c r="A889" s="14"/>
      <c r="B889" s="23" t="str">
        <f>IF($A889="","",'Система'!$B$4)</f>
        <v/>
      </c>
      <c r="C889" s="14"/>
      <c r="D889" s="23" t="str">
        <f t="array" ref="D889">IF(E889="","",XLOOKUP(E889,selector_02,selector_02_ids,""))</f>
        <v/>
      </c>
      <c r="E889" s="25"/>
      <c r="F889" s="14"/>
      <c r="G889" s="14"/>
      <c r="H889" s="14"/>
      <c r="I889" s="14"/>
      <c r="J889" s="14"/>
      <c r="K889" s="14"/>
      <c r="L889" s="23" t="str">
        <f t="array" ref="L889">IF(M889="","",XLOOKUP(M889,selector_18,selector_18_ids,""))</f>
        <v/>
      </c>
      <c r="M889" s="25"/>
      <c r="N889" s="23" t="str">
        <f t="array" ref="N889">IF(O889="","",XLOOKUP(O889,selector_07,selector_07_ids,""))</f>
        <v/>
      </c>
      <c r="O889" s="25"/>
      <c r="P889" s="14"/>
      <c r="Q889" s="14"/>
      <c r="R889" s="23" t="str">
        <f t="array" ref="R889">IF(S889="","",XLOOKUP(S889,selector_04,selector_04_ids,""))</f>
        <v/>
      </c>
      <c r="S889" s="25"/>
      <c r="T889" s="14"/>
      <c r="U889" s="27"/>
      <c r="V889" s="14"/>
    </row>
    <row r="890">
      <c r="A890" s="14"/>
      <c r="B890" s="23" t="str">
        <f>IF($A890="","",'Система'!$B$4)</f>
        <v/>
      </c>
      <c r="C890" s="14"/>
      <c r="D890" s="23" t="str">
        <f t="array" ref="D890">IF(E890="","",XLOOKUP(E890,selector_02,selector_02_ids,""))</f>
        <v/>
      </c>
      <c r="E890" s="25"/>
      <c r="F890" s="14"/>
      <c r="G890" s="14"/>
      <c r="H890" s="14"/>
      <c r="I890" s="14"/>
      <c r="J890" s="14"/>
      <c r="K890" s="14"/>
      <c r="L890" s="23" t="str">
        <f t="array" ref="L890">IF(M890="","",XLOOKUP(M890,selector_18,selector_18_ids,""))</f>
        <v/>
      </c>
      <c r="M890" s="25"/>
      <c r="N890" s="23" t="str">
        <f t="array" ref="N890">IF(O890="","",XLOOKUP(O890,selector_07,selector_07_ids,""))</f>
        <v/>
      </c>
      <c r="O890" s="25"/>
      <c r="P890" s="14"/>
      <c r="Q890" s="14"/>
      <c r="R890" s="23" t="str">
        <f t="array" ref="R890">IF(S890="","",XLOOKUP(S890,selector_04,selector_04_ids,""))</f>
        <v/>
      </c>
      <c r="S890" s="25"/>
      <c r="T890" s="14"/>
      <c r="U890" s="27"/>
      <c r="V890" s="14"/>
    </row>
    <row r="891">
      <c r="A891" s="14"/>
      <c r="B891" s="23" t="str">
        <f>IF($A891="","",'Система'!$B$4)</f>
        <v/>
      </c>
      <c r="C891" s="14"/>
      <c r="D891" s="23" t="str">
        <f t="array" ref="D891">IF(E891="","",XLOOKUP(E891,selector_02,selector_02_ids,""))</f>
        <v/>
      </c>
      <c r="E891" s="25"/>
      <c r="F891" s="14"/>
      <c r="G891" s="14"/>
      <c r="H891" s="14"/>
      <c r="I891" s="14"/>
      <c r="J891" s="14"/>
      <c r="K891" s="14"/>
      <c r="L891" s="23" t="str">
        <f t="array" ref="L891">IF(M891="","",XLOOKUP(M891,selector_18,selector_18_ids,""))</f>
        <v/>
      </c>
      <c r="M891" s="25"/>
      <c r="N891" s="23" t="str">
        <f t="array" ref="N891">IF(O891="","",XLOOKUP(O891,selector_07,selector_07_ids,""))</f>
        <v/>
      </c>
      <c r="O891" s="25"/>
      <c r="P891" s="14"/>
      <c r="Q891" s="14"/>
      <c r="R891" s="23" t="str">
        <f t="array" ref="R891">IF(S891="","",XLOOKUP(S891,selector_04,selector_04_ids,""))</f>
        <v/>
      </c>
      <c r="S891" s="25"/>
      <c r="T891" s="14"/>
      <c r="U891" s="27"/>
      <c r="V891" s="14"/>
    </row>
    <row r="892">
      <c r="A892" s="14"/>
      <c r="B892" s="23" t="str">
        <f>IF($A892="","",'Система'!$B$4)</f>
        <v/>
      </c>
      <c r="C892" s="14"/>
      <c r="D892" s="23" t="str">
        <f t="array" ref="D892">IF(E892="","",XLOOKUP(E892,selector_02,selector_02_ids,""))</f>
        <v/>
      </c>
      <c r="E892" s="25"/>
      <c r="F892" s="14"/>
      <c r="G892" s="14"/>
      <c r="H892" s="14"/>
      <c r="I892" s="14"/>
      <c r="J892" s="14"/>
      <c r="K892" s="14"/>
      <c r="L892" s="23" t="str">
        <f t="array" ref="L892">IF(M892="","",XLOOKUP(M892,selector_18,selector_18_ids,""))</f>
        <v/>
      </c>
      <c r="M892" s="25"/>
      <c r="N892" s="23" t="str">
        <f t="array" ref="N892">IF(O892="","",XLOOKUP(O892,selector_07,selector_07_ids,""))</f>
        <v/>
      </c>
      <c r="O892" s="25"/>
      <c r="P892" s="14"/>
      <c r="Q892" s="14"/>
      <c r="R892" s="23" t="str">
        <f t="array" ref="R892">IF(S892="","",XLOOKUP(S892,selector_04,selector_04_ids,""))</f>
        <v/>
      </c>
      <c r="S892" s="25"/>
      <c r="T892" s="14"/>
      <c r="U892" s="27"/>
      <c r="V892" s="14"/>
    </row>
    <row r="893">
      <c r="A893" s="14"/>
      <c r="B893" s="23" t="str">
        <f>IF($A893="","",'Система'!$B$4)</f>
        <v/>
      </c>
      <c r="C893" s="14"/>
      <c r="D893" s="23" t="str">
        <f t="array" ref="D893">IF(E893="","",XLOOKUP(E893,selector_02,selector_02_ids,""))</f>
        <v/>
      </c>
      <c r="E893" s="25"/>
      <c r="F893" s="14"/>
      <c r="G893" s="14"/>
      <c r="H893" s="14"/>
      <c r="I893" s="14"/>
      <c r="J893" s="14"/>
      <c r="K893" s="14"/>
      <c r="L893" s="23" t="str">
        <f t="array" ref="L893">IF(M893="","",XLOOKUP(M893,selector_18,selector_18_ids,""))</f>
        <v/>
      </c>
      <c r="M893" s="25"/>
      <c r="N893" s="23" t="str">
        <f t="array" ref="N893">IF(O893="","",XLOOKUP(O893,selector_07,selector_07_ids,""))</f>
        <v/>
      </c>
      <c r="O893" s="25"/>
      <c r="P893" s="14"/>
      <c r="Q893" s="14"/>
      <c r="R893" s="23" t="str">
        <f t="array" ref="R893">IF(S893="","",XLOOKUP(S893,selector_04,selector_04_ids,""))</f>
        <v/>
      </c>
      <c r="S893" s="25"/>
      <c r="T893" s="14"/>
      <c r="U893" s="27"/>
      <c r="V893" s="14"/>
    </row>
    <row r="894">
      <c r="A894" s="14"/>
      <c r="B894" s="23" t="str">
        <f>IF($A894="","",'Система'!$B$4)</f>
        <v/>
      </c>
      <c r="C894" s="14"/>
      <c r="D894" s="23" t="str">
        <f t="array" ref="D894">IF(E894="","",XLOOKUP(E894,selector_02,selector_02_ids,""))</f>
        <v/>
      </c>
      <c r="E894" s="25"/>
      <c r="F894" s="14"/>
      <c r="G894" s="14"/>
      <c r="H894" s="14"/>
      <c r="I894" s="14"/>
      <c r="J894" s="14"/>
      <c r="K894" s="14"/>
      <c r="L894" s="23" t="str">
        <f t="array" ref="L894">IF(M894="","",XLOOKUP(M894,selector_18,selector_18_ids,""))</f>
        <v/>
      </c>
      <c r="M894" s="25"/>
      <c r="N894" s="23" t="str">
        <f t="array" ref="N894">IF(O894="","",XLOOKUP(O894,selector_07,selector_07_ids,""))</f>
        <v/>
      </c>
      <c r="O894" s="25"/>
      <c r="P894" s="14"/>
      <c r="Q894" s="14"/>
      <c r="R894" s="23" t="str">
        <f t="array" ref="R894">IF(S894="","",XLOOKUP(S894,selector_04,selector_04_ids,""))</f>
        <v/>
      </c>
      <c r="S894" s="25"/>
      <c r="T894" s="14"/>
      <c r="U894" s="27"/>
      <c r="V894" s="14"/>
    </row>
    <row r="895">
      <c r="A895" s="14"/>
      <c r="B895" s="23" t="str">
        <f>IF($A895="","",'Система'!$B$4)</f>
        <v/>
      </c>
      <c r="C895" s="14"/>
      <c r="D895" s="23" t="str">
        <f t="array" ref="D895">IF(E895="","",XLOOKUP(E895,selector_02,selector_02_ids,""))</f>
        <v/>
      </c>
      <c r="E895" s="25"/>
      <c r="F895" s="14"/>
      <c r="G895" s="14"/>
      <c r="H895" s="14"/>
      <c r="I895" s="14"/>
      <c r="J895" s="14"/>
      <c r="K895" s="14"/>
      <c r="L895" s="23" t="str">
        <f t="array" ref="L895">IF(M895="","",XLOOKUP(M895,selector_18,selector_18_ids,""))</f>
        <v/>
      </c>
      <c r="M895" s="25"/>
      <c r="N895" s="23" t="str">
        <f t="array" ref="N895">IF(O895="","",XLOOKUP(O895,selector_07,selector_07_ids,""))</f>
        <v/>
      </c>
      <c r="O895" s="25"/>
      <c r="P895" s="14"/>
      <c r="Q895" s="14"/>
      <c r="R895" s="23" t="str">
        <f t="array" ref="R895">IF(S895="","",XLOOKUP(S895,selector_04,selector_04_ids,""))</f>
        <v/>
      </c>
      <c r="S895" s="25"/>
      <c r="T895" s="14"/>
      <c r="U895" s="27"/>
      <c r="V895" s="14"/>
    </row>
    <row r="896">
      <c r="A896" s="14"/>
      <c r="B896" s="23" t="str">
        <f>IF($A896="","",'Система'!$B$4)</f>
        <v/>
      </c>
      <c r="C896" s="14"/>
      <c r="D896" s="23" t="str">
        <f t="array" ref="D896">IF(E896="","",XLOOKUP(E896,selector_02,selector_02_ids,""))</f>
        <v/>
      </c>
      <c r="E896" s="25"/>
      <c r="F896" s="14"/>
      <c r="G896" s="14"/>
      <c r="H896" s="14"/>
      <c r="I896" s="14"/>
      <c r="J896" s="14"/>
      <c r="K896" s="14"/>
      <c r="L896" s="23" t="str">
        <f t="array" ref="L896">IF(M896="","",XLOOKUP(M896,selector_18,selector_18_ids,""))</f>
        <v/>
      </c>
      <c r="M896" s="25"/>
      <c r="N896" s="23" t="str">
        <f t="array" ref="N896">IF(O896="","",XLOOKUP(O896,selector_07,selector_07_ids,""))</f>
        <v/>
      </c>
      <c r="O896" s="25"/>
      <c r="P896" s="14"/>
      <c r="Q896" s="14"/>
      <c r="R896" s="23" t="str">
        <f t="array" ref="R896">IF(S896="","",XLOOKUP(S896,selector_04,selector_04_ids,""))</f>
        <v/>
      </c>
      <c r="S896" s="25"/>
      <c r="T896" s="14"/>
      <c r="U896" s="27"/>
      <c r="V896" s="14"/>
    </row>
    <row r="897">
      <c r="A897" s="14"/>
      <c r="B897" s="23" t="str">
        <f>IF($A897="","",'Система'!$B$4)</f>
        <v/>
      </c>
      <c r="C897" s="14"/>
      <c r="D897" s="23" t="str">
        <f t="array" ref="D897">IF(E897="","",XLOOKUP(E897,selector_02,selector_02_ids,""))</f>
        <v/>
      </c>
      <c r="E897" s="25"/>
      <c r="F897" s="14"/>
      <c r="G897" s="14"/>
      <c r="H897" s="14"/>
      <c r="I897" s="14"/>
      <c r="J897" s="14"/>
      <c r="K897" s="14"/>
      <c r="L897" s="23" t="str">
        <f t="array" ref="L897">IF(M897="","",XLOOKUP(M897,selector_18,selector_18_ids,""))</f>
        <v/>
      </c>
      <c r="M897" s="25"/>
      <c r="N897" s="23" t="str">
        <f t="array" ref="N897">IF(O897="","",XLOOKUP(O897,selector_07,selector_07_ids,""))</f>
        <v/>
      </c>
      <c r="O897" s="25"/>
      <c r="P897" s="14"/>
      <c r="Q897" s="14"/>
      <c r="R897" s="23" t="str">
        <f t="array" ref="R897">IF(S897="","",XLOOKUP(S897,selector_04,selector_04_ids,""))</f>
        <v/>
      </c>
      <c r="S897" s="25"/>
      <c r="T897" s="14"/>
      <c r="U897" s="27"/>
      <c r="V897" s="14"/>
    </row>
    <row r="898">
      <c r="A898" s="14"/>
      <c r="B898" s="23" t="str">
        <f>IF($A898="","",'Система'!$B$4)</f>
        <v/>
      </c>
      <c r="C898" s="14"/>
      <c r="D898" s="23" t="str">
        <f t="array" ref="D898">IF(E898="","",XLOOKUP(E898,selector_02,selector_02_ids,""))</f>
        <v/>
      </c>
      <c r="E898" s="25"/>
      <c r="F898" s="14"/>
      <c r="G898" s="14"/>
      <c r="H898" s="14"/>
      <c r="I898" s="14"/>
      <c r="J898" s="14"/>
      <c r="K898" s="14"/>
      <c r="L898" s="23" t="str">
        <f t="array" ref="L898">IF(M898="","",XLOOKUP(M898,selector_18,selector_18_ids,""))</f>
        <v/>
      </c>
      <c r="M898" s="25"/>
      <c r="N898" s="23" t="str">
        <f t="array" ref="N898">IF(O898="","",XLOOKUP(O898,selector_07,selector_07_ids,""))</f>
        <v/>
      </c>
      <c r="O898" s="25"/>
      <c r="P898" s="14"/>
      <c r="Q898" s="14"/>
      <c r="R898" s="23" t="str">
        <f t="array" ref="R898">IF(S898="","",XLOOKUP(S898,selector_04,selector_04_ids,""))</f>
        <v/>
      </c>
      <c r="S898" s="25"/>
      <c r="T898" s="14"/>
      <c r="U898" s="27"/>
      <c r="V898" s="14"/>
    </row>
    <row r="899">
      <c r="A899" s="14"/>
      <c r="B899" s="23" t="str">
        <f>IF($A899="","",'Система'!$B$4)</f>
        <v/>
      </c>
      <c r="C899" s="14"/>
      <c r="D899" s="23" t="str">
        <f t="array" ref="D899">IF(E899="","",XLOOKUP(E899,selector_02,selector_02_ids,""))</f>
        <v/>
      </c>
      <c r="E899" s="25"/>
      <c r="F899" s="14"/>
      <c r="G899" s="14"/>
      <c r="H899" s="14"/>
      <c r="I899" s="14"/>
      <c r="J899" s="14"/>
      <c r="K899" s="14"/>
      <c r="L899" s="23" t="str">
        <f t="array" ref="L899">IF(M899="","",XLOOKUP(M899,selector_18,selector_18_ids,""))</f>
        <v/>
      </c>
      <c r="M899" s="25"/>
      <c r="N899" s="23" t="str">
        <f t="array" ref="N899">IF(O899="","",XLOOKUP(O899,selector_07,selector_07_ids,""))</f>
        <v/>
      </c>
      <c r="O899" s="25"/>
      <c r="P899" s="14"/>
      <c r="Q899" s="14"/>
      <c r="R899" s="23" t="str">
        <f t="array" ref="R899">IF(S899="","",XLOOKUP(S899,selector_04,selector_04_ids,""))</f>
        <v/>
      </c>
      <c r="S899" s="25"/>
      <c r="T899" s="14"/>
      <c r="U899" s="27"/>
      <c r="V899" s="14"/>
    </row>
    <row r="900">
      <c r="A900" s="14"/>
      <c r="B900" s="23" t="str">
        <f>IF($A900="","",'Система'!$B$4)</f>
        <v/>
      </c>
      <c r="C900" s="14"/>
      <c r="D900" s="23" t="str">
        <f t="array" ref="D900">IF(E900="","",XLOOKUP(E900,selector_02,selector_02_ids,""))</f>
        <v/>
      </c>
      <c r="E900" s="25"/>
      <c r="F900" s="14"/>
      <c r="G900" s="14"/>
      <c r="H900" s="14"/>
      <c r="I900" s="14"/>
      <c r="J900" s="14"/>
      <c r="K900" s="14"/>
      <c r="L900" s="23" t="str">
        <f t="array" ref="L900">IF(M900="","",XLOOKUP(M900,selector_18,selector_18_ids,""))</f>
        <v/>
      </c>
      <c r="M900" s="25"/>
      <c r="N900" s="23" t="str">
        <f t="array" ref="N900">IF(O900="","",XLOOKUP(O900,selector_07,selector_07_ids,""))</f>
        <v/>
      </c>
      <c r="O900" s="25"/>
      <c r="P900" s="14"/>
      <c r="Q900" s="14"/>
      <c r="R900" s="23" t="str">
        <f t="array" ref="R900">IF(S900="","",XLOOKUP(S900,selector_04,selector_04_ids,""))</f>
        <v/>
      </c>
      <c r="S900" s="25"/>
      <c r="T900" s="14"/>
      <c r="U900" s="27"/>
      <c r="V900" s="14"/>
    </row>
    <row r="901">
      <c r="A901" s="14"/>
      <c r="B901" s="23" t="str">
        <f>IF($A901="","",'Система'!$B$4)</f>
        <v/>
      </c>
      <c r="C901" s="14"/>
      <c r="D901" s="23" t="str">
        <f t="array" ref="D901">IF(E901="","",XLOOKUP(E901,selector_02,selector_02_ids,""))</f>
        <v/>
      </c>
      <c r="E901" s="25"/>
      <c r="F901" s="14"/>
      <c r="G901" s="14"/>
      <c r="H901" s="14"/>
      <c r="I901" s="14"/>
      <c r="J901" s="14"/>
      <c r="K901" s="14"/>
      <c r="L901" s="23" t="str">
        <f t="array" ref="L901">IF(M901="","",XLOOKUP(M901,selector_18,selector_18_ids,""))</f>
        <v/>
      </c>
      <c r="M901" s="25"/>
      <c r="N901" s="23" t="str">
        <f t="array" ref="N901">IF(O901="","",XLOOKUP(O901,selector_07,selector_07_ids,""))</f>
        <v/>
      </c>
      <c r="O901" s="25"/>
      <c r="P901" s="14"/>
      <c r="Q901" s="14"/>
      <c r="R901" s="23" t="str">
        <f t="array" ref="R901">IF(S901="","",XLOOKUP(S901,selector_04,selector_04_ids,""))</f>
        <v/>
      </c>
      <c r="S901" s="25"/>
      <c r="T901" s="14"/>
      <c r="U901" s="27"/>
      <c r="V901" s="14"/>
    </row>
    <row r="902">
      <c r="A902" s="14"/>
      <c r="B902" s="23" t="str">
        <f>IF($A902="","",'Система'!$B$4)</f>
        <v/>
      </c>
      <c r="C902" s="14"/>
      <c r="D902" s="23" t="str">
        <f t="array" ref="D902">IF(E902="","",XLOOKUP(E902,selector_02,selector_02_ids,""))</f>
        <v/>
      </c>
      <c r="E902" s="25"/>
      <c r="F902" s="14"/>
      <c r="G902" s="14"/>
      <c r="H902" s="14"/>
      <c r="I902" s="14"/>
      <c r="J902" s="14"/>
      <c r="K902" s="14"/>
      <c r="L902" s="23" t="str">
        <f t="array" ref="L902">IF(M902="","",XLOOKUP(M902,selector_18,selector_18_ids,""))</f>
        <v/>
      </c>
      <c r="M902" s="25"/>
      <c r="N902" s="23" t="str">
        <f t="array" ref="N902">IF(O902="","",XLOOKUP(O902,selector_07,selector_07_ids,""))</f>
        <v/>
      </c>
      <c r="O902" s="25"/>
      <c r="P902" s="14"/>
      <c r="Q902" s="14"/>
      <c r="R902" s="23" t="str">
        <f t="array" ref="R902">IF(S902="","",XLOOKUP(S902,selector_04,selector_04_ids,""))</f>
        <v/>
      </c>
      <c r="S902" s="25"/>
      <c r="T902" s="14"/>
      <c r="U902" s="27"/>
      <c r="V902" s="14"/>
    </row>
    <row r="903">
      <c r="A903" s="14"/>
      <c r="B903" s="23" t="str">
        <f>IF($A903="","",'Система'!$B$4)</f>
        <v/>
      </c>
      <c r="C903" s="14"/>
      <c r="D903" s="23" t="str">
        <f t="array" ref="D903">IF(E903="","",XLOOKUP(E903,selector_02,selector_02_ids,""))</f>
        <v/>
      </c>
      <c r="E903" s="25"/>
      <c r="F903" s="14"/>
      <c r="G903" s="14"/>
      <c r="H903" s="14"/>
      <c r="I903" s="14"/>
      <c r="J903" s="14"/>
      <c r="K903" s="14"/>
      <c r="L903" s="23" t="str">
        <f t="array" ref="L903">IF(M903="","",XLOOKUP(M903,selector_18,selector_18_ids,""))</f>
        <v/>
      </c>
      <c r="M903" s="25"/>
      <c r="N903" s="23" t="str">
        <f t="array" ref="N903">IF(O903="","",XLOOKUP(O903,selector_07,selector_07_ids,""))</f>
        <v/>
      </c>
      <c r="O903" s="25"/>
      <c r="P903" s="14"/>
      <c r="Q903" s="14"/>
      <c r="R903" s="23" t="str">
        <f t="array" ref="R903">IF(S903="","",XLOOKUP(S903,selector_04,selector_04_ids,""))</f>
        <v/>
      </c>
      <c r="S903" s="25"/>
      <c r="T903" s="14"/>
      <c r="U903" s="27"/>
      <c r="V903" s="14"/>
    </row>
    <row r="904">
      <c r="A904" s="14"/>
      <c r="B904" s="23" t="str">
        <f>IF($A904="","",'Система'!$B$4)</f>
        <v/>
      </c>
      <c r="C904" s="14"/>
      <c r="D904" s="23" t="str">
        <f t="array" ref="D904">IF(E904="","",XLOOKUP(E904,selector_02,selector_02_ids,""))</f>
        <v/>
      </c>
      <c r="E904" s="25"/>
      <c r="F904" s="14"/>
      <c r="G904" s="14"/>
      <c r="H904" s="14"/>
      <c r="I904" s="14"/>
      <c r="J904" s="14"/>
      <c r="K904" s="14"/>
      <c r="L904" s="23" t="str">
        <f t="array" ref="L904">IF(M904="","",XLOOKUP(M904,selector_18,selector_18_ids,""))</f>
        <v/>
      </c>
      <c r="M904" s="25"/>
      <c r="N904" s="23" t="str">
        <f t="array" ref="N904">IF(O904="","",XLOOKUP(O904,selector_07,selector_07_ids,""))</f>
        <v/>
      </c>
      <c r="O904" s="25"/>
      <c r="P904" s="14"/>
      <c r="Q904" s="14"/>
      <c r="R904" s="23" t="str">
        <f t="array" ref="R904">IF(S904="","",XLOOKUP(S904,selector_04,selector_04_ids,""))</f>
        <v/>
      </c>
      <c r="S904" s="25"/>
      <c r="T904" s="14"/>
      <c r="U904" s="27"/>
      <c r="V904" s="14"/>
    </row>
    <row r="905">
      <c r="A905" s="14"/>
      <c r="B905" s="23" t="str">
        <f>IF($A905="","",'Система'!$B$4)</f>
        <v/>
      </c>
      <c r="C905" s="14"/>
      <c r="D905" s="23" t="str">
        <f t="array" ref="D905">IF(E905="","",XLOOKUP(E905,selector_02,selector_02_ids,""))</f>
        <v/>
      </c>
      <c r="E905" s="25"/>
      <c r="F905" s="14"/>
      <c r="G905" s="14"/>
      <c r="H905" s="14"/>
      <c r="I905" s="14"/>
      <c r="J905" s="14"/>
      <c r="K905" s="14"/>
      <c r="L905" s="23" t="str">
        <f t="array" ref="L905">IF(M905="","",XLOOKUP(M905,selector_18,selector_18_ids,""))</f>
        <v/>
      </c>
      <c r="M905" s="25"/>
      <c r="N905" s="23" t="str">
        <f t="array" ref="N905">IF(O905="","",XLOOKUP(O905,selector_07,selector_07_ids,""))</f>
        <v/>
      </c>
      <c r="O905" s="25"/>
      <c r="P905" s="14"/>
      <c r="Q905" s="14"/>
      <c r="R905" s="23" t="str">
        <f t="array" ref="R905">IF(S905="","",XLOOKUP(S905,selector_04,selector_04_ids,""))</f>
        <v/>
      </c>
      <c r="S905" s="25"/>
      <c r="T905" s="14"/>
      <c r="U905" s="27"/>
      <c r="V905" s="14"/>
    </row>
    <row r="906">
      <c r="A906" s="14"/>
      <c r="B906" s="23" t="str">
        <f>IF($A906="","",'Система'!$B$4)</f>
        <v/>
      </c>
      <c r="C906" s="14"/>
      <c r="D906" s="23" t="str">
        <f t="array" ref="D906">IF(E906="","",XLOOKUP(E906,selector_02,selector_02_ids,""))</f>
        <v/>
      </c>
      <c r="E906" s="25"/>
      <c r="F906" s="14"/>
      <c r="G906" s="14"/>
      <c r="H906" s="14"/>
      <c r="I906" s="14"/>
      <c r="J906" s="14"/>
      <c r="K906" s="14"/>
      <c r="L906" s="23" t="str">
        <f t="array" ref="L906">IF(M906="","",XLOOKUP(M906,selector_18,selector_18_ids,""))</f>
        <v/>
      </c>
      <c r="M906" s="25"/>
      <c r="N906" s="23" t="str">
        <f t="array" ref="N906">IF(O906="","",XLOOKUP(O906,selector_07,selector_07_ids,""))</f>
        <v/>
      </c>
      <c r="O906" s="25"/>
      <c r="P906" s="14"/>
      <c r="Q906" s="14"/>
      <c r="R906" s="23" t="str">
        <f t="array" ref="R906">IF(S906="","",XLOOKUP(S906,selector_04,selector_04_ids,""))</f>
        <v/>
      </c>
      <c r="S906" s="25"/>
      <c r="T906" s="14"/>
      <c r="U906" s="27"/>
      <c r="V906" s="14"/>
    </row>
    <row r="907">
      <c r="A907" s="14"/>
      <c r="B907" s="23" t="str">
        <f>IF($A907="","",'Система'!$B$4)</f>
        <v/>
      </c>
      <c r="C907" s="14"/>
      <c r="D907" s="23" t="str">
        <f t="array" ref="D907">IF(E907="","",XLOOKUP(E907,selector_02,selector_02_ids,""))</f>
        <v/>
      </c>
      <c r="E907" s="25"/>
      <c r="F907" s="14"/>
      <c r="G907" s="14"/>
      <c r="H907" s="14"/>
      <c r="I907" s="14"/>
      <c r="J907" s="14"/>
      <c r="K907" s="14"/>
      <c r="L907" s="23" t="str">
        <f t="array" ref="L907">IF(M907="","",XLOOKUP(M907,selector_18,selector_18_ids,""))</f>
        <v/>
      </c>
      <c r="M907" s="25"/>
      <c r="N907" s="23" t="str">
        <f t="array" ref="N907">IF(O907="","",XLOOKUP(O907,selector_07,selector_07_ids,""))</f>
        <v/>
      </c>
      <c r="O907" s="25"/>
      <c r="P907" s="14"/>
      <c r="Q907" s="14"/>
      <c r="R907" s="23" t="str">
        <f t="array" ref="R907">IF(S907="","",XLOOKUP(S907,selector_04,selector_04_ids,""))</f>
        <v/>
      </c>
      <c r="S907" s="25"/>
      <c r="T907" s="14"/>
      <c r="U907" s="27"/>
      <c r="V907" s="14"/>
    </row>
    <row r="908">
      <c r="A908" s="14"/>
      <c r="B908" s="23" t="str">
        <f>IF($A908="","",'Система'!$B$4)</f>
        <v/>
      </c>
      <c r="C908" s="14"/>
      <c r="D908" s="23" t="str">
        <f t="array" ref="D908">IF(E908="","",XLOOKUP(E908,selector_02,selector_02_ids,""))</f>
        <v/>
      </c>
      <c r="E908" s="25"/>
      <c r="F908" s="14"/>
      <c r="G908" s="14"/>
      <c r="H908" s="14"/>
      <c r="I908" s="14"/>
      <c r="J908" s="14"/>
      <c r="K908" s="14"/>
      <c r="L908" s="23" t="str">
        <f t="array" ref="L908">IF(M908="","",XLOOKUP(M908,selector_18,selector_18_ids,""))</f>
        <v/>
      </c>
      <c r="M908" s="25"/>
      <c r="N908" s="23" t="str">
        <f t="array" ref="N908">IF(O908="","",XLOOKUP(O908,selector_07,selector_07_ids,""))</f>
        <v/>
      </c>
      <c r="O908" s="25"/>
      <c r="P908" s="14"/>
      <c r="Q908" s="14"/>
      <c r="R908" s="23" t="str">
        <f t="array" ref="R908">IF(S908="","",XLOOKUP(S908,selector_04,selector_04_ids,""))</f>
        <v/>
      </c>
      <c r="S908" s="25"/>
      <c r="T908" s="14"/>
      <c r="U908" s="27"/>
      <c r="V908" s="14"/>
    </row>
    <row r="909">
      <c r="A909" s="14"/>
      <c r="B909" s="23" t="str">
        <f>IF($A909="","",'Система'!$B$4)</f>
        <v/>
      </c>
      <c r="C909" s="14"/>
      <c r="D909" s="23" t="str">
        <f t="array" ref="D909">IF(E909="","",XLOOKUP(E909,selector_02,selector_02_ids,""))</f>
        <v/>
      </c>
      <c r="E909" s="25"/>
      <c r="F909" s="14"/>
      <c r="G909" s="14"/>
      <c r="H909" s="14"/>
      <c r="I909" s="14"/>
      <c r="J909" s="14"/>
      <c r="K909" s="14"/>
      <c r="L909" s="23" t="str">
        <f t="array" ref="L909">IF(M909="","",XLOOKUP(M909,selector_18,selector_18_ids,""))</f>
        <v/>
      </c>
      <c r="M909" s="25"/>
      <c r="N909" s="23" t="str">
        <f t="array" ref="N909">IF(O909="","",XLOOKUP(O909,selector_07,selector_07_ids,""))</f>
        <v/>
      </c>
      <c r="O909" s="25"/>
      <c r="P909" s="14"/>
      <c r="Q909" s="14"/>
      <c r="R909" s="23" t="str">
        <f t="array" ref="R909">IF(S909="","",XLOOKUP(S909,selector_04,selector_04_ids,""))</f>
        <v/>
      </c>
      <c r="S909" s="25"/>
      <c r="T909" s="14"/>
      <c r="U909" s="27"/>
      <c r="V909" s="14"/>
    </row>
    <row r="910">
      <c r="A910" s="14"/>
      <c r="B910" s="23" t="str">
        <f>IF($A910="","",'Система'!$B$4)</f>
        <v/>
      </c>
      <c r="C910" s="14"/>
      <c r="D910" s="23" t="str">
        <f t="array" ref="D910">IF(E910="","",XLOOKUP(E910,selector_02,selector_02_ids,""))</f>
        <v/>
      </c>
      <c r="E910" s="25"/>
      <c r="F910" s="14"/>
      <c r="G910" s="14"/>
      <c r="H910" s="14"/>
      <c r="I910" s="14"/>
      <c r="J910" s="14"/>
      <c r="K910" s="14"/>
      <c r="L910" s="23" t="str">
        <f t="array" ref="L910">IF(M910="","",XLOOKUP(M910,selector_18,selector_18_ids,""))</f>
        <v/>
      </c>
      <c r="M910" s="25"/>
      <c r="N910" s="23" t="str">
        <f t="array" ref="N910">IF(O910="","",XLOOKUP(O910,selector_07,selector_07_ids,""))</f>
        <v/>
      </c>
      <c r="O910" s="25"/>
      <c r="P910" s="14"/>
      <c r="Q910" s="14"/>
      <c r="R910" s="23" t="str">
        <f t="array" ref="R910">IF(S910="","",XLOOKUP(S910,selector_04,selector_04_ids,""))</f>
        <v/>
      </c>
      <c r="S910" s="25"/>
      <c r="T910" s="14"/>
      <c r="U910" s="27"/>
      <c r="V910" s="14"/>
    </row>
    <row r="911">
      <c r="A911" s="14"/>
      <c r="B911" s="23" t="str">
        <f>IF($A911="","",'Система'!$B$4)</f>
        <v/>
      </c>
      <c r="C911" s="14"/>
      <c r="D911" s="23" t="str">
        <f t="array" ref="D911">IF(E911="","",XLOOKUP(E911,selector_02,selector_02_ids,""))</f>
        <v/>
      </c>
      <c r="E911" s="25"/>
      <c r="F911" s="14"/>
      <c r="G911" s="14"/>
      <c r="H911" s="14"/>
      <c r="I911" s="14"/>
      <c r="J911" s="14"/>
      <c r="K911" s="14"/>
      <c r="L911" s="23" t="str">
        <f t="array" ref="L911">IF(M911="","",XLOOKUP(M911,selector_18,selector_18_ids,""))</f>
        <v/>
      </c>
      <c r="M911" s="25"/>
      <c r="N911" s="23" t="str">
        <f t="array" ref="N911">IF(O911="","",XLOOKUP(O911,selector_07,selector_07_ids,""))</f>
        <v/>
      </c>
      <c r="O911" s="25"/>
      <c r="P911" s="14"/>
      <c r="Q911" s="14"/>
      <c r="R911" s="23" t="str">
        <f t="array" ref="R911">IF(S911="","",XLOOKUP(S911,selector_04,selector_04_ids,""))</f>
        <v/>
      </c>
      <c r="S911" s="25"/>
      <c r="T911" s="14"/>
      <c r="U911" s="27"/>
      <c r="V911" s="14"/>
    </row>
    <row r="912">
      <c r="A912" s="14"/>
      <c r="B912" s="23" t="str">
        <f>IF($A912="","",'Система'!$B$4)</f>
        <v/>
      </c>
      <c r="C912" s="14"/>
      <c r="D912" s="23" t="str">
        <f t="array" ref="D912">IF(E912="","",XLOOKUP(E912,selector_02,selector_02_ids,""))</f>
        <v/>
      </c>
      <c r="E912" s="25"/>
      <c r="F912" s="14"/>
      <c r="G912" s="14"/>
      <c r="H912" s="14"/>
      <c r="I912" s="14"/>
      <c r="J912" s="14"/>
      <c r="K912" s="14"/>
      <c r="L912" s="23" t="str">
        <f t="array" ref="L912">IF(M912="","",XLOOKUP(M912,selector_18,selector_18_ids,""))</f>
        <v/>
      </c>
      <c r="M912" s="25"/>
      <c r="N912" s="23" t="str">
        <f t="array" ref="N912">IF(O912="","",XLOOKUP(O912,selector_07,selector_07_ids,""))</f>
        <v/>
      </c>
      <c r="O912" s="25"/>
      <c r="P912" s="14"/>
      <c r="Q912" s="14"/>
      <c r="R912" s="23" t="str">
        <f t="array" ref="R912">IF(S912="","",XLOOKUP(S912,selector_04,selector_04_ids,""))</f>
        <v/>
      </c>
      <c r="S912" s="25"/>
      <c r="T912" s="14"/>
      <c r="U912" s="27"/>
      <c r="V912" s="14"/>
    </row>
    <row r="913">
      <c r="A913" s="14"/>
      <c r="B913" s="23" t="str">
        <f>IF($A913="","",'Система'!$B$4)</f>
        <v/>
      </c>
      <c r="C913" s="14"/>
      <c r="D913" s="23" t="str">
        <f t="array" ref="D913">IF(E913="","",XLOOKUP(E913,selector_02,selector_02_ids,""))</f>
        <v/>
      </c>
      <c r="E913" s="25"/>
      <c r="F913" s="14"/>
      <c r="G913" s="14"/>
      <c r="H913" s="14"/>
      <c r="I913" s="14"/>
      <c r="J913" s="14"/>
      <c r="K913" s="14"/>
      <c r="L913" s="23" t="str">
        <f t="array" ref="L913">IF(M913="","",XLOOKUP(M913,selector_18,selector_18_ids,""))</f>
        <v/>
      </c>
      <c r="M913" s="25"/>
      <c r="N913" s="23" t="str">
        <f t="array" ref="N913">IF(O913="","",XLOOKUP(O913,selector_07,selector_07_ids,""))</f>
        <v/>
      </c>
      <c r="O913" s="25"/>
      <c r="P913" s="14"/>
      <c r="Q913" s="14"/>
      <c r="R913" s="23" t="str">
        <f t="array" ref="R913">IF(S913="","",XLOOKUP(S913,selector_04,selector_04_ids,""))</f>
        <v/>
      </c>
      <c r="S913" s="25"/>
      <c r="T913" s="14"/>
      <c r="U913" s="27"/>
      <c r="V913" s="14"/>
    </row>
    <row r="914">
      <c r="A914" s="14"/>
      <c r="B914" s="23" t="str">
        <f>IF($A914="","",'Система'!$B$4)</f>
        <v/>
      </c>
      <c r="C914" s="14"/>
      <c r="D914" s="23" t="str">
        <f t="array" ref="D914">IF(E914="","",XLOOKUP(E914,selector_02,selector_02_ids,""))</f>
        <v/>
      </c>
      <c r="E914" s="25"/>
      <c r="F914" s="14"/>
      <c r="G914" s="14"/>
      <c r="H914" s="14"/>
      <c r="I914" s="14"/>
      <c r="J914" s="14"/>
      <c r="K914" s="14"/>
      <c r="L914" s="23" t="str">
        <f t="array" ref="L914">IF(M914="","",XLOOKUP(M914,selector_18,selector_18_ids,""))</f>
        <v/>
      </c>
      <c r="M914" s="25"/>
      <c r="N914" s="23" t="str">
        <f t="array" ref="N914">IF(O914="","",XLOOKUP(O914,selector_07,selector_07_ids,""))</f>
        <v/>
      </c>
      <c r="O914" s="25"/>
      <c r="P914" s="14"/>
      <c r="Q914" s="14"/>
      <c r="R914" s="23" t="str">
        <f t="array" ref="R914">IF(S914="","",XLOOKUP(S914,selector_04,selector_04_ids,""))</f>
        <v/>
      </c>
      <c r="S914" s="25"/>
      <c r="T914" s="14"/>
      <c r="U914" s="27"/>
      <c r="V914" s="14"/>
    </row>
    <row r="915">
      <c r="A915" s="14"/>
      <c r="B915" s="23" t="str">
        <f>IF($A915="","",'Система'!$B$4)</f>
        <v/>
      </c>
      <c r="C915" s="14"/>
      <c r="D915" s="23" t="str">
        <f t="array" ref="D915">IF(E915="","",XLOOKUP(E915,selector_02,selector_02_ids,""))</f>
        <v/>
      </c>
      <c r="E915" s="25"/>
      <c r="F915" s="14"/>
      <c r="G915" s="14"/>
      <c r="H915" s="14"/>
      <c r="I915" s="14"/>
      <c r="J915" s="14"/>
      <c r="K915" s="14"/>
      <c r="L915" s="23" t="str">
        <f t="array" ref="L915">IF(M915="","",XLOOKUP(M915,selector_18,selector_18_ids,""))</f>
        <v/>
      </c>
      <c r="M915" s="25"/>
      <c r="N915" s="23" t="str">
        <f t="array" ref="N915">IF(O915="","",XLOOKUP(O915,selector_07,selector_07_ids,""))</f>
        <v/>
      </c>
      <c r="O915" s="25"/>
      <c r="P915" s="14"/>
      <c r="Q915" s="14"/>
      <c r="R915" s="23" t="str">
        <f t="array" ref="R915">IF(S915="","",XLOOKUP(S915,selector_04,selector_04_ids,""))</f>
        <v/>
      </c>
      <c r="S915" s="25"/>
      <c r="T915" s="14"/>
      <c r="U915" s="27"/>
      <c r="V915" s="14"/>
    </row>
    <row r="916">
      <c r="A916" s="14"/>
      <c r="B916" s="23" t="str">
        <f>IF($A916="","",'Система'!$B$4)</f>
        <v/>
      </c>
      <c r="C916" s="14"/>
      <c r="D916" s="23" t="str">
        <f t="array" ref="D916">IF(E916="","",XLOOKUP(E916,selector_02,selector_02_ids,""))</f>
        <v/>
      </c>
      <c r="E916" s="25"/>
      <c r="F916" s="14"/>
      <c r="G916" s="14"/>
      <c r="H916" s="14"/>
      <c r="I916" s="14"/>
      <c r="J916" s="14"/>
      <c r="K916" s="14"/>
      <c r="L916" s="23" t="str">
        <f t="array" ref="L916">IF(M916="","",XLOOKUP(M916,selector_18,selector_18_ids,""))</f>
        <v/>
      </c>
      <c r="M916" s="25"/>
      <c r="N916" s="23" t="str">
        <f t="array" ref="N916">IF(O916="","",XLOOKUP(O916,selector_07,selector_07_ids,""))</f>
        <v/>
      </c>
      <c r="O916" s="25"/>
      <c r="P916" s="14"/>
      <c r="Q916" s="14"/>
      <c r="R916" s="23" t="str">
        <f t="array" ref="R916">IF(S916="","",XLOOKUP(S916,selector_04,selector_04_ids,""))</f>
        <v/>
      </c>
      <c r="S916" s="25"/>
      <c r="T916" s="14"/>
      <c r="U916" s="27"/>
      <c r="V916" s="14"/>
    </row>
    <row r="917">
      <c r="A917" s="14"/>
      <c r="B917" s="23" t="str">
        <f>IF($A917="","",'Система'!$B$4)</f>
        <v/>
      </c>
      <c r="C917" s="14"/>
      <c r="D917" s="23" t="str">
        <f t="array" ref="D917">IF(E917="","",XLOOKUP(E917,selector_02,selector_02_ids,""))</f>
        <v/>
      </c>
      <c r="E917" s="25"/>
      <c r="F917" s="14"/>
      <c r="G917" s="14"/>
      <c r="H917" s="14"/>
      <c r="I917" s="14"/>
      <c r="J917" s="14"/>
      <c r="K917" s="14"/>
      <c r="L917" s="23" t="str">
        <f t="array" ref="L917">IF(M917="","",XLOOKUP(M917,selector_18,selector_18_ids,""))</f>
        <v/>
      </c>
      <c r="M917" s="25"/>
      <c r="N917" s="23" t="str">
        <f t="array" ref="N917">IF(O917="","",XLOOKUP(O917,selector_07,selector_07_ids,""))</f>
        <v/>
      </c>
      <c r="O917" s="25"/>
      <c r="P917" s="14"/>
      <c r="Q917" s="14"/>
      <c r="R917" s="23" t="str">
        <f t="array" ref="R917">IF(S917="","",XLOOKUP(S917,selector_04,selector_04_ids,""))</f>
        <v/>
      </c>
      <c r="S917" s="25"/>
      <c r="T917" s="14"/>
      <c r="U917" s="27"/>
      <c r="V917" s="14"/>
    </row>
    <row r="918">
      <c r="A918" s="14"/>
      <c r="B918" s="23" t="str">
        <f>IF($A918="","",'Система'!$B$4)</f>
        <v/>
      </c>
      <c r="C918" s="14"/>
      <c r="D918" s="23" t="str">
        <f t="array" ref="D918">IF(E918="","",XLOOKUP(E918,selector_02,selector_02_ids,""))</f>
        <v/>
      </c>
      <c r="E918" s="25"/>
      <c r="F918" s="14"/>
      <c r="G918" s="14"/>
      <c r="H918" s="14"/>
      <c r="I918" s="14"/>
      <c r="J918" s="14"/>
      <c r="K918" s="14"/>
      <c r="L918" s="23" t="str">
        <f t="array" ref="L918">IF(M918="","",XLOOKUP(M918,selector_18,selector_18_ids,""))</f>
        <v/>
      </c>
      <c r="M918" s="25"/>
      <c r="N918" s="23" t="str">
        <f t="array" ref="N918">IF(O918="","",XLOOKUP(O918,selector_07,selector_07_ids,""))</f>
        <v/>
      </c>
      <c r="O918" s="25"/>
      <c r="P918" s="14"/>
      <c r="Q918" s="14"/>
      <c r="R918" s="23" t="str">
        <f t="array" ref="R918">IF(S918="","",XLOOKUP(S918,selector_04,selector_04_ids,""))</f>
        <v/>
      </c>
      <c r="S918" s="25"/>
      <c r="T918" s="14"/>
      <c r="U918" s="27"/>
      <c r="V918" s="14"/>
    </row>
    <row r="919">
      <c r="A919" s="14"/>
      <c r="B919" s="23" t="str">
        <f>IF($A919="","",'Система'!$B$4)</f>
        <v/>
      </c>
      <c r="C919" s="14"/>
      <c r="D919" s="23" t="str">
        <f t="array" ref="D919">IF(E919="","",XLOOKUP(E919,selector_02,selector_02_ids,""))</f>
        <v/>
      </c>
      <c r="E919" s="25"/>
      <c r="F919" s="14"/>
      <c r="G919" s="14"/>
      <c r="H919" s="14"/>
      <c r="I919" s="14"/>
      <c r="J919" s="14"/>
      <c r="K919" s="14"/>
      <c r="L919" s="23" t="str">
        <f t="array" ref="L919">IF(M919="","",XLOOKUP(M919,selector_18,selector_18_ids,""))</f>
        <v/>
      </c>
      <c r="M919" s="25"/>
      <c r="N919" s="23" t="str">
        <f t="array" ref="N919">IF(O919="","",XLOOKUP(O919,selector_07,selector_07_ids,""))</f>
        <v/>
      </c>
      <c r="O919" s="25"/>
      <c r="P919" s="14"/>
      <c r="Q919" s="14"/>
      <c r="R919" s="23" t="str">
        <f t="array" ref="R919">IF(S919="","",XLOOKUP(S919,selector_04,selector_04_ids,""))</f>
        <v/>
      </c>
      <c r="S919" s="25"/>
      <c r="T919" s="14"/>
      <c r="U919" s="27"/>
      <c r="V919" s="14"/>
    </row>
    <row r="920">
      <c r="A920" s="14"/>
      <c r="B920" s="23" t="str">
        <f>IF($A920="","",'Система'!$B$4)</f>
        <v/>
      </c>
      <c r="C920" s="14"/>
      <c r="D920" s="23" t="str">
        <f t="array" ref="D920">IF(E920="","",XLOOKUP(E920,selector_02,selector_02_ids,""))</f>
        <v/>
      </c>
      <c r="E920" s="25"/>
      <c r="F920" s="14"/>
      <c r="G920" s="14"/>
      <c r="H920" s="14"/>
      <c r="I920" s="14"/>
      <c r="J920" s="14"/>
      <c r="K920" s="14"/>
      <c r="L920" s="23" t="str">
        <f t="array" ref="L920">IF(M920="","",XLOOKUP(M920,selector_18,selector_18_ids,""))</f>
        <v/>
      </c>
      <c r="M920" s="25"/>
      <c r="N920" s="23" t="str">
        <f t="array" ref="N920">IF(O920="","",XLOOKUP(O920,selector_07,selector_07_ids,""))</f>
        <v/>
      </c>
      <c r="O920" s="25"/>
      <c r="P920" s="14"/>
      <c r="Q920" s="14"/>
      <c r="R920" s="23" t="str">
        <f t="array" ref="R920">IF(S920="","",XLOOKUP(S920,selector_04,selector_04_ids,""))</f>
        <v/>
      </c>
      <c r="S920" s="25"/>
      <c r="T920" s="14"/>
      <c r="U920" s="27"/>
      <c r="V920" s="14"/>
    </row>
    <row r="921">
      <c r="A921" s="14"/>
      <c r="B921" s="23" t="str">
        <f>IF($A921="","",'Система'!$B$4)</f>
        <v/>
      </c>
      <c r="C921" s="14"/>
      <c r="D921" s="23" t="str">
        <f t="array" ref="D921">IF(E921="","",XLOOKUP(E921,selector_02,selector_02_ids,""))</f>
        <v/>
      </c>
      <c r="E921" s="25"/>
      <c r="F921" s="14"/>
      <c r="G921" s="14"/>
      <c r="H921" s="14"/>
      <c r="I921" s="14"/>
      <c r="J921" s="14"/>
      <c r="K921" s="14"/>
      <c r="L921" s="23" t="str">
        <f t="array" ref="L921">IF(M921="","",XLOOKUP(M921,selector_18,selector_18_ids,""))</f>
        <v/>
      </c>
      <c r="M921" s="25"/>
      <c r="N921" s="23" t="str">
        <f t="array" ref="N921">IF(O921="","",XLOOKUP(O921,selector_07,selector_07_ids,""))</f>
        <v/>
      </c>
      <c r="O921" s="25"/>
      <c r="P921" s="14"/>
      <c r="Q921" s="14"/>
      <c r="R921" s="23" t="str">
        <f t="array" ref="R921">IF(S921="","",XLOOKUP(S921,selector_04,selector_04_ids,""))</f>
        <v/>
      </c>
      <c r="S921" s="25"/>
      <c r="T921" s="14"/>
      <c r="U921" s="27"/>
      <c r="V921" s="14"/>
    </row>
    <row r="922">
      <c r="A922" s="14"/>
      <c r="B922" s="23" t="str">
        <f>IF($A922="","",'Система'!$B$4)</f>
        <v/>
      </c>
      <c r="C922" s="14"/>
      <c r="D922" s="23" t="str">
        <f t="array" ref="D922">IF(E922="","",XLOOKUP(E922,selector_02,selector_02_ids,""))</f>
        <v/>
      </c>
      <c r="E922" s="25"/>
      <c r="F922" s="14"/>
      <c r="G922" s="14"/>
      <c r="H922" s="14"/>
      <c r="I922" s="14"/>
      <c r="J922" s="14"/>
      <c r="K922" s="14"/>
      <c r="L922" s="23" t="str">
        <f t="array" ref="L922">IF(M922="","",XLOOKUP(M922,selector_18,selector_18_ids,""))</f>
        <v/>
      </c>
      <c r="M922" s="25"/>
      <c r="N922" s="23" t="str">
        <f t="array" ref="N922">IF(O922="","",XLOOKUP(O922,selector_07,selector_07_ids,""))</f>
        <v/>
      </c>
      <c r="O922" s="25"/>
      <c r="P922" s="14"/>
      <c r="Q922" s="14"/>
      <c r="R922" s="23" t="str">
        <f t="array" ref="R922">IF(S922="","",XLOOKUP(S922,selector_04,selector_04_ids,""))</f>
        <v/>
      </c>
      <c r="S922" s="25"/>
      <c r="T922" s="14"/>
      <c r="U922" s="27"/>
      <c r="V922" s="14"/>
    </row>
    <row r="923">
      <c r="A923" s="14"/>
      <c r="B923" s="23" t="str">
        <f>IF($A923="","",'Система'!$B$4)</f>
        <v/>
      </c>
      <c r="C923" s="14"/>
      <c r="D923" s="23" t="str">
        <f t="array" ref="D923">IF(E923="","",XLOOKUP(E923,selector_02,selector_02_ids,""))</f>
        <v/>
      </c>
      <c r="E923" s="25"/>
      <c r="F923" s="14"/>
      <c r="G923" s="14"/>
      <c r="H923" s="14"/>
      <c r="I923" s="14"/>
      <c r="J923" s="14"/>
      <c r="K923" s="14"/>
      <c r="L923" s="23" t="str">
        <f t="array" ref="L923">IF(M923="","",XLOOKUP(M923,selector_18,selector_18_ids,""))</f>
        <v/>
      </c>
      <c r="M923" s="25"/>
      <c r="N923" s="23" t="str">
        <f t="array" ref="N923">IF(O923="","",XLOOKUP(O923,selector_07,selector_07_ids,""))</f>
        <v/>
      </c>
      <c r="O923" s="25"/>
      <c r="P923" s="14"/>
      <c r="Q923" s="14"/>
      <c r="R923" s="23" t="str">
        <f t="array" ref="R923">IF(S923="","",XLOOKUP(S923,selector_04,selector_04_ids,""))</f>
        <v/>
      </c>
      <c r="S923" s="25"/>
      <c r="T923" s="14"/>
      <c r="U923" s="27"/>
      <c r="V923" s="14"/>
    </row>
    <row r="924">
      <c r="A924" s="14"/>
      <c r="B924" s="23" t="str">
        <f>IF($A924="","",'Система'!$B$4)</f>
        <v/>
      </c>
      <c r="C924" s="14"/>
      <c r="D924" s="23" t="str">
        <f t="array" ref="D924">IF(E924="","",XLOOKUP(E924,selector_02,selector_02_ids,""))</f>
        <v/>
      </c>
      <c r="E924" s="25"/>
      <c r="F924" s="14"/>
      <c r="G924" s="14"/>
      <c r="H924" s="14"/>
      <c r="I924" s="14"/>
      <c r="J924" s="14"/>
      <c r="K924" s="14"/>
      <c r="L924" s="23" t="str">
        <f t="array" ref="L924">IF(M924="","",XLOOKUP(M924,selector_18,selector_18_ids,""))</f>
        <v/>
      </c>
      <c r="M924" s="25"/>
      <c r="N924" s="23" t="str">
        <f t="array" ref="N924">IF(O924="","",XLOOKUP(O924,selector_07,selector_07_ids,""))</f>
        <v/>
      </c>
      <c r="O924" s="25"/>
      <c r="P924" s="14"/>
      <c r="Q924" s="14"/>
      <c r="R924" s="23" t="str">
        <f t="array" ref="R924">IF(S924="","",XLOOKUP(S924,selector_04,selector_04_ids,""))</f>
        <v/>
      </c>
      <c r="S924" s="25"/>
      <c r="T924" s="14"/>
      <c r="U924" s="27"/>
      <c r="V924" s="14"/>
    </row>
    <row r="925">
      <c r="A925" s="14"/>
      <c r="B925" s="23" t="str">
        <f>IF($A925="","",'Система'!$B$4)</f>
        <v/>
      </c>
      <c r="C925" s="14"/>
      <c r="D925" s="23" t="str">
        <f t="array" ref="D925">IF(E925="","",XLOOKUP(E925,selector_02,selector_02_ids,""))</f>
        <v/>
      </c>
      <c r="E925" s="25"/>
      <c r="F925" s="14"/>
      <c r="G925" s="14"/>
      <c r="H925" s="14"/>
      <c r="I925" s="14"/>
      <c r="J925" s="14"/>
      <c r="K925" s="14"/>
      <c r="L925" s="23" t="str">
        <f t="array" ref="L925">IF(M925="","",XLOOKUP(M925,selector_18,selector_18_ids,""))</f>
        <v/>
      </c>
      <c r="M925" s="25"/>
      <c r="N925" s="23" t="str">
        <f t="array" ref="N925">IF(O925="","",XLOOKUP(O925,selector_07,selector_07_ids,""))</f>
        <v/>
      </c>
      <c r="O925" s="25"/>
      <c r="P925" s="14"/>
      <c r="Q925" s="14"/>
      <c r="R925" s="23" t="str">
        <f t="array" ref="R925">IF(S925="","",XLOOKUP(S925,selector_04,selector_04_ids,""))</f>
        <v/>
      </c>
      <c r="S925" s="25"/>
      <c r="T925" s="14"/>
      <c r="U925" s="27"/>
      <c r="V925" s="14"/>
    </row>
    <row r="926">
      <c r="A926" s="14"/>
      <c r="B926" s="23" t="str">
        <f>IF($A926="","",'Система'!$B$4)</f>
        <v/>
      </c>
      <c r="C926" s="14"/>
      <c r="D926" s="23" t="str">
        <f t="array" ref="D926">IF(E926="","",XLOOKUP(E926,selector_02,selector_02_ids,""))</f>
        <v/>
      </c>
      <c r="E926" s="25"/>
      <c r="F926" s="14"/>
      <c r="G926" s="14"/>
      <c r="H926" s="14"/>
      <c r="I926" s="14"/>
      <c r="J926" s="14"/>
      <c r="K926" s="14"/>
      <c r="L926" s="23" t="str">
        <f t="array" ref="L926">IF(M926="","",XLOOKUP(M926,selector_18,selector_18_ids,""))</f>
        <v/>
      </c>
      <c r="M926" s="25"/>
      <c r="N926" s="23" t="str">
        <f t="array" ref="N926">IF(O926="","",XLOOKUP(O926,selector_07,selector_07_ids,""))</f>
        <v/>
      </c>
      <c r="O926" s="25"/>
      <c r="P926" s="14"/>
      <c r="Q926" s="14"/>
      <c r="R926" s="23" t="str">
        <f t="array" ref="R926">IF(S926="","",XLOOKUP(S926,selector_04,selector_04_ids,""))</f>
        <v/>
      </c>
      <c r="S926" s="25"/>
      <c r="T926" s="14"/>
      <c r="U926" s="27"/>
      <c r="V926" s="14"/>
    </row>
    <row r="927">
      <c r="A927" s="14"/>
      <c r="B927" s="23" t="str">
        <f>IF($A927="","",'Система'!$B$4)</f>
        <v/>
      </c>
      <c r="C927" s="14"/>
      <c r="D927" s="23" t="str">
        <f t="array" ref="D927">IF(E927="","",XLOOKUP(E927,selector_02,selector_02_ids,""))</f>
        <v/>
      </c>
      <c r="E927" s="25"/>
      <c r="F927" s="14"/>
      <c r="G927" s="14"/>
      <c r="H927" s="14"/>
      <c r="I927" s="14"/>
      <c r="J927" s="14"/>
      <c r="K927" s="14"/>
      <c r="L927" s="23" t="str">
        <f t="array" ref="L927">IF(M927="","",XLOOKUP(M927,selector_18,selector_18_ids,""))</f>
        <v/>
      </c>
      <c r="M927" s="25"/>
      <c r="N927" s="23" t="str">
        <f t="array" ref="N927">IF(O927="","",XLOOKUP(O927,selector_07,selector_07_ids,""))</f>
        <v/>
      </c>
      <c r="O927" s="25"/>
      <c r="P927" s="14"/>
      <c r="Q927" s="14"/>
      <c r="R927" s="23" t="str">
        <f t="array" ref="R927">IF(S927="","",XLOOKUP(S927,selector_04,selector_04_ids,""))</f>
        <v/>
      </c>
      <c r="S927" s="25"/>
      <c r="T927" s="14"/>
      <c r="U927" s="27"/>
      <c r="V927" s="14"/>
    </row>
    <row r="928">
      <c r="A928" s="14"/>
      <c r="B928" s="23" t="str">
        <f>IF($A928="","",'Система'!$B$4)</f>
        <v/>
      </c>
      <c r="C928" s="14"/>
      <c r="D928" s="23" t="str">
        <f t="array" ref="D928">IF(E928="","",XLOOKUP(E928,selector_02,selector_02_ids,""))</f>
        <v/>
      </c>
      <c r="E928" s="25"/>
      <c r="F928" s="14"/>
      <c r="G928" s="14"/>
      <c r="H928" s="14"/>
      <c r="I928" s="14"/>
      <c r="J928" s="14"/>
      <c r="K928" s="14"/>
      <c r="L928" s="23" t="str">
        <f t="array" ref="L928">IF(M928="","",XLOOKUP(M928,selector_18,selector_18_ids,""))</f>
        <v/>
      </c>
      <c r="M928" s="25"/>
      <c r="N928" s="23" t="str">
        <f t="array" ref="N928">IF(O928="","",XLOOKUP(O928,selector_07,selector_07_ids,""))</f>
        <v/>
      </c>
      <c r="O928" s="25"/>
      <c r="P928" s="14"/>
      <c r="Q928" s="14"/>
      <c r="R928" s="23" t="str">
        <f t="array" ref="R928">IF(S928="","",XLOOKUP(S928,selector_04,selector_04_ids,""))</f>
        <v/>
      </c>
      <c r="S928" s="25"/>
      <c r="T928" s="14"/>
      <c r="U928" s="27"/>
      <c r="V928" s="14"/>
    </row>
    <row r="929">
      <c r="A929" s="14"/>
      <c r="B929" s="23" t="str">
        <f>IF($A929="","",'Система'!$B$4)</f>
        <v/>
      </c>
      <c r="C929" s="14"/>
      <c r="D929" s="23" t="str">
        <f t="array" ref="D929">IF(E929="","",XLOOKUP(E929,selector_02,selector_02_ids,""))</f>
        <v/>
      </c>
      <c r="E929" s="25"/>
      <c r="F929" s="14"/>
      <c r="G929" s="14"/>
      <c r="H929" s="14"/>
      <c r="I929" s="14"/>
      <c r="J929" s="14"/>
      <c r="K929" s="14"/>
      <c r="L929" s="23" t="str">
        <f t="array" ref="L929">IF(M929="","",XLOOKUP(M929,selector_18,selector_18_ids,""))</f>
        <v/>
      </c>
      <c r="M929" s="25"/>
      <c r="N929" s="23" t="str">
        <f t="array" ref="N929">IF(O929="","",XLOOKUP(O929,selector_07,selector_07_ids,""))</f>
        <v/>
      </c>
      <c r="O929" s="25"/>
      <c r="P929" s="14"/>
      <c r="Q929" s="14"/>
      <c r="R929" s="23" t="str">
        <f t="array" ref="R929">IF(S929="","",XLOOKUP(S929,selector_04,selector_04_ids,""))</f>
        <v/>
      </c>
      <c r="S929" s="25"/>
      <c r="T929" s="14"/>
      <c r="U929" s="27"/>
      <c r="V929" s="14"/>
    </row>
    <row r="930">
      <c r="A930" s="14"/>
      <c r="B930" s="23" t="str">
        <f>IF($A930="","",'Система'!$B$4)</f>
        <v/>
      </c>
      <c r="C930" s="14"/>
      <c r="D930" s="23" t="str">
        <f t="array" ref="D930">IF(E930="","",XLOOKUP(E930,selector_02,selector_02_ids,""))</f>
        <v/>
      </c>
      <c r="E930" s="25"/>
      <c r="F930" s="14"/>
      <c r="G930" s="14"/>
      <c r="H930" s="14"/>
      <c r="I930" s="14"/>
      <c r="J930" s="14"/>
      <c r="K930" s="14"/>
      <c r="L930" s="23" t="str">
        <f t="array" ref="L930">IF(M930="","",XLOOKUP(M930,selector_18,selector_18_ids,""))</f>
        <v/>
      </c>
      <c r="M930" s="25"/>
      <c r="N930" s="23" t="str">
        <f t="array" ref="N930">IF(O930="","",XLOOKUP(O930,selector_07,selector_07_ids,""))</f>
        <v/>
      </c>
      <c r="O930" s="25"/>
      <c r="P930" s="14"/>
      <c r="Q930" s="14"/>
      <c r="R930" s="23" t="str">
        <f t="array" ref="R930">IF(S930="","",XLOOKUP(S930,selector_04,selector_04_ids,""))</f>
        <v/>
      </c>
      <c r="S930" s="25"/>
      <c r="T930" s="14"/>
      <c r="U930" s="27"/>
      <c r="V930" s="14"/>
    </row>
    <row r="931">
      <c r="A931" s="14"/>
      <c r="B931" s="23" t="str">
        <f>IF($A931="","",'Система'!$B$4)</f>
        <v/>
      </c>
      <c r="C931" s="14"/>
      <c r="D931" s="23" t="str">
        <f t="array" ref="D931">IF(E931="","",XLOOKUP(E931,selector_02,selector_02_ids,""))</f>
        <v/>
      </c>
      <c r="E931" s="25"/>
      <c r="F931" s="14"/>
      <c r="G931" s="14"/>
      <c r="H931" s="14"/>
      <c r="I931" s="14"/>
      <c r="J931" s="14"/>
      <c r="K931" s="14"/>
      <c r="L931" s="23" t="str">
        <f t="array" ref="L931">IF(M931="","",XLOOKUP(M931,selector_18,selector_18_ids,""))</f>
        <v/>
      </c>
      <c r="M931" s="25"/>
      <c r="N931" s="23" t="str">
        <f t="array" ref="N931">IF(O931="","",XLOOKUP(O931,selector_07,selector_07_ids,""))</f>
        <v/>
      </c>
      <c r="O931" s="25"/>
      <c r="P931" s="14"/>
      <c r="Q931" s="14"/>
      <c r="R931" s="23" t="str">
        <f t="array" ref="R931">IF(S931="","",XLOOKUP(S931,selector_04,selector_04_ids,""))</f>
        <v/>
      </c>
      <c r="S931" s="25"/>
      <c r="T931" s="14"/>
      <c r="U931" s="27"/>
      <c r="V931" s="14"/>
    </row>
    <row r="932">
      <c r="A932" s="14"/>
      <c r="B932" s="23" t="str">
        <f>IF($A932="","",'Система'!$B$4)</f>
        <v/>
      </c>
      <c r="C932" s="14"/>
      <c r="D932" s="23" t="str">
        <f t="array" ref="D932">IF(E932="","",XLOOKUP(E932,selector_02,selector_02_ids,""))</f>
        <v/>
      </c>
      <c r="E932" s="25"/>
      <c r="F932" s="14"/>
      <c r="G932" s="14"/>
      <c r="H932" s="14"/>
      <c r="I932" s="14"/>
      <c r="J932" s="14"/>
      <c r="K932" s="14"/>
      <c r="L932" s="23" t="str">
        <f t="array" ref="L932">IF(M932="","",XLOOKUP(M932,selector_18,selector_18_ids,""))</f>
        <v/>
      </c>
      <c r="M932" s="25"/>
      <c r="N932" s="23" t="str">
        <f t="array" ref="N932">IF(O932="","",XLOOKUP(O932,selector_07,selector_07_ids,""))</f>
        <v/>
      </c>
      <c r="O932" s="25"/>
      <c r="P932" s="14"/>
      <c r="Q932" s="14"/>
      <c r="R932" s="23" t="str">
        <f t="array" ref="R932">IF(S932="","",XLOOKUP(S932,selector_04,selector_04_ids,""))</f>
        <v/>
      </c>
      <c r="S932" s="25"/>
      <c r="T932" s="14"/>
      <c r="U932" s="27"/>
      <c r="V932" s="14"/>
    </row>
    <row r="933">
      <c r="A933" s="14"/>
      <c r="B933" s="23" t="str">
        <f>IF($A933="","",'Система'!$B$4)</f>
        <v/>
      </c>
      <c r="C933" s="14"/>
      <c r="D933" s="23" t="str">
        <f t="array" ref="D933">IF(E933="","",XLOOKUP(E933,selector_02,selector_02_ids,""))</f>
        <v/>
      </c>
      <c r="E933" s="25"/>
      <c r="F933" s="14"/>
      <c r="G933" s="14"/>
      <c r="H933" s="14"/>
      <c r="I933" s="14"/>
      <c r="J933" s="14"/>
      <c r="K933" s="14"/>
      <c r="L933" s="23" t="str">
        <f t="array" ref="L933">IF(M933="","",XLOOKUP(M933,selector_18,selector_18_ids,""))</f>
        <v/>
      </c>
      <c r="M933" s="25"/>
      <c r="N933" s="23" t="str">
        <f t="array" ref="N933">IF(O933="","",XLOOKUP(O933,selector_07,selector_07_ids,""))</f>
        <v/>
      </c>
      <c r="O933" s="25"/>
      <c r="P933" s="14"/>
      <c r="Q933" s="14"/>
      <c r="R933" s="23" t="str">
        <f t="array" ref="R933">IF(S933="","",XLOOKUP(S933,selector_04,selector_04_ids,""))</f>
        <v/>
      </c>
      <c r="S933" s="25"/>
      <c r="T933" s="14"/>
      <c r="U933" s="27"/>
      <c r="V933" s="14"/>
    </row>
    <row r="934">
      <c r="A934" s="14"/>
      <c r="B934" s="23" t="str">
        <f>IF($A934="","",'Система'!$B$4)</f>
        <v/>
      </c>
      <c r="C934" s="14"/>
      <c r="D934" s="23" t="str">
        <f t="array" ref="D934">IF(E934="","",XLOOKUP(E934,selector_02,selector_02_ids,""))</f>
        <v/>
      </c>
      <c r="E934" s="25"/>
      <c r="F934" s="14"/>
      <c r="G934" s="14"/>
      <c r="H934" s="14"/>
      <c r="I934" s="14"/>
      <c r="J934" s="14"/>
      <c r="K934" s="14"/>
      <c r="L934" s="23" t="str">
        <f t="array" ref="L934">IF(M934="","",XLOOKUP(M934,selector_18,selector_18_ids,""))</f>
        <v/>
      </c>
      <c r="M934" s="25"/>
      <c r="N934" s="23" t="str">
        <f t="array" ref="N934">IF(O934="","",XLOOKUP(O934,selector_07,selector_07_ids,""))</f>
        <v/>
      </c>
      <c r="O934" s="25"/>
      <c r="P934" s="14"/>
      <c r="Q934" s="14"/>
      <c r="R934" s="23" t="str">
        <f t="array" ref="R934">IF(S934="","",XLOOKUP(S934,selector_04,selector_04_ids,""))</f>
        <v/>
      </c>
      <c r="S934" s="25"/>
      <c r="T934" s="14"/>
      <c r="U934" s="27"/>
      <c r="V934" s="14"/>
    </row>
    <row r="935">
      <c r="A935" s="14"/>
      <c r="B935" s="23" t="str">
        <f>IF($A935="","",'Система'!$B$4)</f>
        <v/>
      </c>
      <c r="C935" s="14"/>
      <c r="D935" s="23" t="str">
        <f t="array" ref="D935">IF(E935="","",XLOOKUP(E935,selector_02,selector_02_ids,""))</f>
        <v/>
      </c>
      <c r="E935" s="25"/>
      <c r="F935" s="14"/>
      <c r="G935" s="14"/>
      <c r="H935" s="14"/>
      <c r="I935" s="14"/>
      <c r="J935" s="14"/>
      <c r="K935" s="14"/>
      <c r="L935" s="23" t="str">
        <f t="array" ref="L935">IF(M935="","",XLOOKUP(M935,selector_18,selector_18_ids,""))</f>
        <v/>
      </c>
      <c r="M935" s="25"/>
      <c r="N935" s="23" t="str">
        <f t="array" ref="N935">IF(O935="","",XLOOKUP(O935,selector_07,selector_07_ids,""))</f>
        <v/>
      </c>
      <c r="O935" s="25"/>
      <c r="P935" s="14"/>
      <c r="Q935" s="14"/>
      <c r="R935" s="23" t="str">
        <f t="array" ref="R935">IF(S935="","",XLOOKUP(S935,selector_04,selector_04_ids,""))</f>
        <v/>
      </c>
      <c r="S935" s="25"/>
      <c r="T935" s="14"/>
      <c r="U935" s="27"/>
      <c r="V935" s="14"/>
    </row>
    <row r="936">
      <c r="A936" s="14"/>
      <c r="B936" s="23" t="str">
        <f>IF($A936="","",'Система'!$B$4)</f>
        <v/>
      </c>
      <c r="C936" s="14"/>
      <c r="D936" s="23" t="str">
        <f t="array" ref="D936">IF(E936="","",XLOOKUP(E936,selector_02,selector_02_ids,""))</f>
        <v/>
      </c>
      <c r="E936" s="25"/>
      <c r="F936" s="14"/>
      <c r="G936" s="14"/>
      <c r="H936" s="14"/>
      <c r="I936" s="14"/>
      <c r="J936" s="14"/>
      <c r="K936" s="14"/>
      <c r="L936" s="23" t="str">
        <f t="array" ref="L936">IF(M936="","",XLOOKUP(M936,selector_18,selector_18_ids,""))</f>
        <v/>
      </c>
      <c r="M936" s="25"/>
      <c r="N936" s="23" t="str">
        <f t="array" ref="N936">IF(O936="","",XLOOKUP(O936,selector_07,selector_07_ids,""))</f>
        <v/>
      </c>
      <c r="O936" s="25"/>
      <c r="P936" s="14"/>
      <c r="Q936" s="14"/>
      <c r="R936" s="23" t="str">
        <f t="array" ref="R936">IF(S936="","",XLOOKUP(S936,selector_04,selector_04_ids,""))</f>
        <v/>
      </c>
      <c r="S936" s="25"/>
      <c r="T936" s="14"/>
      <c r="U936" s="27"/>
      <c r="V936" s="14"/>
    </row>
    <row r="937">
      <c r="A937" s="14"/>
      <c r="B937" s="23" t="str">
        <f>IF($A937="","",'Система'!$B$4)</f>
        <v/>
      </c>
      <c r="C937" s="14"/>
      <c r="D937" s="23" t="str">
        <f t="array" ref="D937">IF(E937="","",XLOOKUP(E937,selector_02,selector_02_ids,""))</f>
        <v/>
      </c>
      <c r="E937" s="25"/>
      <c r="F937" s="14"/>
      <c r="G937" s="14"/>
      <c r="H937" s="14"/>
      <c r="I937" s="14"/>
      <c r="J937" s="14"/>
      <c r="K937" s="14"/>
      <c r="L937" s="23" t="str">
        <f t="array" ref="L937">IF(M937="","",XLOOKUP(M937,selector_18,selector_18_ids,""))</f>
        <v/>
      </c>
      <c r="M937" s="25"/>
      <c r="N937" s="23" t="str">
        <f t="array" ref="N937">IF(O937="","",XLOOKUP(O937,selector_07,selector_07_ids,""))</f>
        <v/>
      </c>
      <c r="O937" s="25"/>
      <c r="P937" s="14"/>
      <c r="Q937" s="14"/>
      <c r="R937" s="23" t="str">
        <f t="array" ref="R937">IF(S937="","",XLOOKUP(S937,selector_04,selector_04_ids,""))</f>
        <v/>
      </c>
      <c r="S937" s="25"/>
      <c r="T937" s="14"/>
      <c r="U937" s="27"/>
      <c r="V937" s="14"/>
    </row>
    <row r="938">
      <c r="A938" s="14"/>
      <c r="B938" s="23" t="str">
        <f>IF($A938="","",'Система'!$B$4)</f>
        <v/>
      </c>
      <c r="C938" s="14"/>
      <c r="D938" s="23" t="str">
        <f t="array" ref="D938">IF(E938="","",XLOOKUP(E938,selector_02,selector_02_ids,""))</f>
        <v/>
      </c>
      <c r="E938" s="25"/>
      <c r="F938" s="14"/>
      <c r="G938" s="14"/>
      <c r="H938" s="14"/>
      <c r="I938" s="14"/>
      <c r="J938" s="14"/>
      <c r="K938" s="14"/>
      <c r="L938" s="23" t="str">
        <f t="array" ref="L938">IF(M938="","",XLOOKUP(M938,selector_18,selector_18_ids,""))</f>
        <v/>
      </c>
      <c r="M938" s="25"/>
      <c r="N938" s="23" t="str">
        <f t="array" ref="N938">IF(O938="","",XLOOKUP(O938,selector_07,selector_07_ids,""))</f>
        <v/>
      </c>
      <c r="O938" s="25"/>
      <c r="P938" s="14"/>
      <c r="Q938" s="14"/>
      <c r="R938" s="23" t="str">
        <f t="array" ref="R938">IF(S938="","",XLOOKUP(S938,selector_04,selector_04_ids,""))</f>
        <v/>
      </c>
      <c r="S938" s="25"/>
      <c r="T938" s="14"/>
      <c r="U938" s="27"/>
      <c r="V938" s="14"/>
    </row>
    <row r="939">
      <c r="A939" s="14"/>
      <c r="B939" s="23" t="str">
        <f>IF($A939="","",'Система'!$B$4)</f>
        <v/>
      </c>
      <c r="C939" s="14"/>
      <c r="D939" s="23" t="str">
        <f t="array" ref="D939">IF(E939="","",XLOOKUP(E939,selector_02,selector_02_ids,""))</f>
        <v/>
      </c>
      <c r="E939" s="25"/>
      <c r="F939" s="14"/>
      <c r="G939" s="14"/>
      <c r="H939" s="14"/>
      <c r="I939" s="14"/>
      <c r="J939" s="14"/>
      <c r="K939" s="14"/>
      <c r="L939" s="23" t="str">
        <f t="array" ref="L939">IF(M939="","",XLOOKUP(M939,selector_18,selector_18_ids,""))</f>
        <v/>
      </c>
      <c r="M939" s="25"/>
      <c r="N939" s="23" t="str">
        <f t="array" ref="N939">IF(O939="","",XLOOKUP(O939,selector_07,selector_07_ids,""))</f>
        <v/>
      </c>
      <c r="O939" s="25"/>
      <c r="P939" s="14"/>
      <c r="Q939" s="14"/>
      <c r="R939" s="23" t="str">
        <f t="array" ref="R939">IF(S939="","",XLOOKUP(S939,selector_04,selector_04_ids,""))</f>
        <v/>
      </c>
      <c r="S939" s="25"/>
      <c r="T939" s="14"/>
      <c r="U939" s="27"/>
      <c r="V939" s="14"/>
    </row>
    <row r="940">
      <c r="A940" s="14"/>
      <c r="B940" s="23" t="str">
        <f>IF($A940="","",'Система'!$B$4)</f>
        <v/>
      </c>
      <c r="C940" s="14"/>
      <c r="D940" s="23" t="str">
        <f t="array" ref="D940">IF(E940="","",XLOOKUP(E940,selector_02,selector_02_ids,""))</f>
        <v/>
      </c>
      <c r="E940" s="25"/>
      <c r="F940" s="14"/>
      <c r="G940" s="14"/>
      <c r="H940" s="14"/>
      <c r="I940" s="14"/>
      <c r="J940" s="14"/>
      <c r="K940" s="14"/>
      <c r="L940" s="23" t="str">
        <f t="array" ref="L940">IF(M940="","",XLOOKUP(M940,selector_18,selector_18_ids,""))</f>
        <v/>
      </c>
      <c r="M940" s="25"/>
      <c r="N940" s="23" t="str">
        <f t="array" ref="N940">IF(O940="","",XLOOKUP(O940,selector_07,selector_07_ids,""))</f>
        <v/>
      </c>
      <c r="O940" s="25"/>
      <c r="P940" s="14"/>
      <c r="Q940" s="14"/>
      <c r="R940" s="23" t="str">
        <f t="array" ref="R940">IF(S940="","",XLOOKUP(S940,selector_04,selector_04_ids,""))</f>
        <v/>
      </c>
      <c r="S940" s="25"/>
      <c r="T940" s="14"/>
      <c r="U940" s="27"/>
      <c r="V940" s="14"/>
    </row>
    <row r="941">
      <c r="A941" s="14"/>
      <c r="B941" s="23" t="str">
        <f>IF($A941="","",'Система'!$B$4)</f>
        <v/>
      </c>
      <c r="C941" s="14"/>
      <c r="D941" s="23" t="str">
        <f t="array" ref="D941">IF(E941="","",XLOOKUP(E941,selector_02,selector_02_ids,""))</f>
        <v/>
      </c>
      <c r="E941" s="25"/>
      <c r="F941" s="14"/>
      <c r="G941" s="14"/>
      <c r="H941" s="14"/>
      <c r="I941" s="14"/>
      <c r="J941" s="14"/>
      <c r="K941" s="14"/>
      <c r="L941" s="23" t="str">
        <f t="array" ref="L941">IF(M941="","",XLOOKUP(M941,selector_18,selector_18_ids,""))</f>
        <v/>
      </c>
      <c r="M941" s="25"/>
      <c r="N941" s="23" t="str">
        <f t="array" ref="N941">IF(O941="","",XLOOKUP(O941,selector_07,selector_07_ids,""))</f>
        <v/>
      </c>
      <c r="O941" s="25"/>
      <c r="P941" s="14"/>
      <c r="Q941" s="14"/>
      <c r="R941" s="23" t="str">
        <f t="array" ref="R941">IF(S941="","",XLOOKUP(S941,selector_04,selector_04_ids,""))</f>
        <v/>
      </c>
      <c r="S941" s="25"/>
      <c r="T941" s="14"/>
      <c r="U941" s="27"/>
      <c r="V941" s="14"/>
    </row>
    <row r="942">
      <c r="A942" s="14"/>
      <c r="B942" s="23" t="str">
        <f>IF($A942="","",'Система'!$B$4)</f>
        <v/>
      </c>
      <c r="C942" s="14"/>
      <c r="D942" s="23" t="str">
        <f t="array" ref="D942">IF(E942="","",XLOOKUP(E942,selector_02,selector_02_ids,""))</f>
        <v/>
      </c>
      <c r="E942" s="25"/>
      <c r="F942" s="14"/>
      <c r="G942" s="14"/>
      <c r="H942" s="14"/>
      <c r="I942" s="14"/>
      <c r="J942" s="14"/>
      <c r="K942" s="14"/>
      <c r="L942" s="23" t="str">
        <f t="array" ref="L942">IF(M942="","",XLOOKUP(M942,selector_18,selector_18_ids,""))</f>
        <v/>
      </c>
      <c r="M942" s="25"/>
      <c r="N942" s="23" t="str">
        <f t="array" ref="N942">IF(O942="","",XLOOKUP(O942,selector_07,selector_07_ids,""))</f>
        <v/>
      </c>
      <c r="O942" s="25"/>
      <c r="P942" s="14"/>
      <c r="Q942" s="14"/>
      <c r="R942" s="23" t="str">
        <f t="array" ref="R942">IF(S942="","",XLOOKUP(S942,selector_04,selector_04_ids,""))</f>
        <v/>
      </c>
      <c r="S942" s="25"/>
      <c r="T942" s="14"/>
      <c r="U942" s="27"/>
      <c r="V942" s="14"/>
    </row>
    <row r="943">
      <c r="A943" s="14"/>
      <c r="B943" s="23" t="str">
        <f>IF($A943="","",'Система'!$B$4)</f>
        <v/>
      </c>
      <c r="C943" s="14"/>
      <c r="D943" s="23" t="str">
        <f t="array" ref="D943">IF(E943="","",XLOOKUP(E943,selector_02,selector_02_ids,""))</f>
        <v/>
      </c>
      <c r="E943" s="25"/>
      <c r="F943" s="14"/>
      <c r="G943" s="14"/>
      <c r="H943" s="14"/>
      <c r="I943" s="14"/>
      <c r="J943" s="14"/>
      <c r="K943" s="14"/>
      <c r="L943" s="23" t="str">
        <f t="array" ref="L943">IF(M943="","",XLOOKUP(M943,selector_18,selector_18_ids,""))</f>
        <v/>
      </c>
      <c r="M943" s="25"/>
      <c r="N943" s="23" t="str">
        <f t="array" ref="N943">IF(O943="","",XLOOKUP(O943,selector_07,selector_07_ids,""))</f>
        <v/>
      </c>
      <c r="O943" s="25"/>
      <c r="P943" s="14"/>
      <c r="Q943" s="14"/>
      <c r="R943" s="23" t="str">
        <f t="array" ref="R943">IF(S943="","",XLOOKUP(S943,selector_04,selector_04_ids,""))</f>
        <v/>
      </c>
      <c r="S943" s="25"/>
      <c r="T943" s="14"/>
      <c r="U943" s="27"/>
      <c r="V943" s="14"/>
    </row>
    <row r="944">
      <c r="A944" s="14"/>
      <c r="B944" s="23" t="str">
        <f>IF($A944="","",'Система'!$B$4)</f>
        <v/>
      </c>
      <c r="C944" s="14"/>
      <c r="D944" s="23" t="str">
        <f t="array" ref="D944">IF(E944="","",XLOOKUP(E944,selector_02,selector_02_ids,""))</f>
        <v/>
      </c>
      <c r="E944" s="25"/>
      <c r="F944" s="14"/>
      <c r="G944" s="14"/>
      <c r="H944" s="14"/>
      <c r="I944" s="14"/>
      <c r="J944" s="14"/>
      <c r="K944" s="14"/>
      <c r="L944" s="23" t="str">
        <f t="array" ref="L944">IF(M944="","",XLOOKUP(M944,selector_18,selector_18_ids,""))</f>
        <v/>
      </c>
      <c r="M944" s="25"/>
      <c r="N944" s="23" t="str">
        <f t="array" ref="N944">IF(O944="","",XLOOKUP(O944,selector_07,selector_07_ids,""))</f>
        <v/>
      </c>
      <c r="O944" s="25"/>
      <c r="P944" s="14"/>
      <c r="Q944" s="14"/>
      <c r="R944" s="23" t="str">
        <f t="array" ref="R944">IF(S944="","",XLOOKUP(S944,selector_04,selector_04_ids,""))</f>
        <v/>
      </c>
      <c r="S944" s="25"/>
      <c r="T944" s="14"/>
      <c r="U944" s="27"/>
      <c r="V944" s="14"/>
    </row>
    <row r="945">
      <c r="A945" s="14"/>
      <c r="B945" s="23" t="str">
        <f>IF($A945="","",'Система'!$B$4)</f>
        <v/>
      </c>
      <c r="C945" s="14"/>
      <c r="D945" s="23" t="str">
        <f t="array" ref="D945">IF(E945="","",XLOOKUP(E945,selector_02,selector_02_ids,""))</f>
        <v/>
      </c>
      <c r="E945" s="25"/>
      <c r="F945" s="14"/>
      <c r="G945" s="14"/>
      <c r="H945" s="14"/>
      <c r="I945" s="14"/>
      <c r="J945" s="14"/>
      <c r="K945" s="14"/>
      <c r="L945" s="23" t="str">
        <f t="array" ref="L945">IF(M945="","",XLOOKUP(M945,selector_18,selector_18_ids,""))</f>
        <v/>
      </c>
      <c r="M945" s="25"/>
      <c r="N945" s="23" t="str">
        <f t="array" ref="N945">IF(O945="","",XLOOKUP(O945,selector_07,selector_07_ids,""))</f>
        <v/>
      </c>
      <c r="O945" s="25"/>
      <c r="P945" s="14"/>
      <c r="Q945" s="14"/>
      <c r="R945" s="23" t="str">
        <f t="array" ref="R945">IF(S945="","",XLOOKUP(S945,selector_04,selector_04_ids,""))</f>
        <v/>
      </c>
      <c r="S945" s="25"/>
      <c r="T945" s="14"/>
      <c r="U945" s="27"/>
      <c r="V945" s="14"/>
    </row>
    <row r="946">
      <c r="A946" s="14"/>
      <c r="B946" s="23" t="str">
        <f>IF($A946="","",'Система'!$B$4)</f>
        <v/>
      </c>
      <c r="C946" s="14"/>
      <c r="D946" s="23" t="str">
        <f t="array" ref="D946">IF(E946="","",XLOOKUP(E946,selector_02,selector_02_ids,""))</f>
        <v/>
      </c>
      <c r="E946" s="25"/>
      <c r="F946" s="14"/>
      <c r="G946" s="14"/>
      <c r="H946" s="14"/>
      <c r="I946" s="14"/>
      <c r="J946" s="14"/>
      <c r="K946" s="14"/>
      <c r="L946" s="23" t="str">
        <f t="array" ref="L946">IF(M946="","",XLOOKUP(M946,selector_18,selector_18_ids,""))</f>
        <v/>
      </c>
      <c r="M946" s="25"/>
      <c r="N946" s="23" t="str">
        <f t="array" ref="N946">IF(O946="","",XLOOKUP(O946,selector_07,selector_07_ids,""))</f>
        <v/>
      </c>
      <c r="O946" s="25"/>
      <c r="P946" s="14"/>
      <c r="Q946" s="14"/>
      <c r="R946" s="23" t="str">
        <f t="array" ref="R946">IF(S946="","",XLOOKUP(S946,selector_04,selector_04_ids,""))</f>
        <v/>
      </c>
      <c r="S946" s="25"/>
      <c r="T946" s="14"/>
      <c r="U946" s="27"/>
      <c r="V946" s="14"/>
    </row>
    <row r="947">
      <c r="A947" s="14"/>
      <c r="B947" s="23" t="str">
        <f>IF($A947="","",'Система'!$B$4)</f>
        <v/>
      </c>
      <c r="C947" s="14"/>
      <c r="D947" s="23" t="str">
        <f t="array" ref="D947">IF(E947="","",XLOOKUP(E947,selector_02,selector_02_ids,""))</f>
        <v/>
      </c>
      <c r="E947" s="25"/>
      <c r="F947" s="14"/>
      <c r="G947" s="14"/>
      <c r="H947" s="14"/>
      <c r="I947" s="14"/>
      <c r="J947" s="14"/>
      <c r="K947" s="14"/>
      <c r="L947" s="23" t="str">
        <f t="array" ref="L947">IF(M947="","",XLOOKUP(M947,selector_18,selector_18_ids,""))</f>
        <v/>
      </c>
      <c r="M947" s="25"/>
      <c r="N947" s="23" t="str">
        <f t="array" ref="N947">IF(O947="","",XLOOKUP(O947,selector_07,selector_07_ids,""))</f>
        <v/>
      </c>
      <c r="O947" s="25"/>
      <c r="P947" s="14"/>
      <c r="Q947" s="14"/>
      <c r="R947" s="23" t="str">
        <f t="array" ref="R947">IF(S947="","",XLOOKUP(S947,selector_04,selector_04_ids,""))</f>
        <v/>
      </c>
      <c r="S947" s="25"/>
      <c r="T947" s="14"/>
      <c r="U947" s="27"/>
      <c r="V947" s="14"/>
    </row>
    <row r="948">
      <c r="A948" s="14"/>
      <c r="B948" s="23" t="str">
        <f>IF($A948="","",'Система'!$B$4)</f>
        <v/>
      </c>
      <c r="C948" s="14"/>
      <c r="D948" s="23" t="str">
        <f t="array" ref="D948">IF(E948="","",XLOOKUP(E948,selector_02,selector_02_ids,""))</f>
        <v/>
      </c>
      <c r="E948" s="25"/>
      <c r="F948" s="14"/>
      <c r="G948" s="14"/>
      <c r="H948" s="14"/>
      <c r="I948" s="14"/>
      <c r="J948" s="14"/>
      <c r="K948" s="14"/>
      <c r="L948" s="23" t="str">
        <f t="array" ref="L948">IF(M948="","",XLOOKUP(M948,selector_18,selector_18_ids,""))</f>
        <v/>
      </c>
      <c r="M948" s="25"/>
      <c r="N948" s="23" t="str">
        <f t="array" ref="N948">IF(O948="","",XLOOKUP(O948,selector_07,selector_07_ids,""))</f>
        <v/>
      </c>
      <c r="O948" s="25"/>
      <c r="P948" s="14"/>
      <c r="Q948" s="14"/>
      <c r="R948" s="23" t="str">
        <f t="array" ref="R948">IF(S948="","",XLOOKUP(S948,selector_04,selector_04_ids,""))</f>
        <v/>
      </c>
      <c r="S948" s="25"/>
      <c r="T948" s="14"/>
      <c r="U948" s="27"/>
      <c r="V948" s="14"/>
    </row>
    <row r="949">
      <c r="A949" s="14"/>
      <c r="B949" s="23" t="str">
        <f>IF($A949="","",'Система'!$B$4)</f>
        <v/>
      </c>
      <c r="C949" s="14"/>
      <c r="D949" s="23" t="str">
        <f t="array" ref="D949">IF(E949="","",XLOOKUP(E949,selector_02,selector_02_ids,""))</f>
        <v/>
      </c>
      <c r="E949" s="25"/>
      <c r="F949" s="14"/>
      <c r="G949" s="14"/>
      <c r="H949" s="14"/>
      <c r="I949" s="14"/>
      <c r="J949" s="14"/>
      <c r="K949" s="14"/>
      <c r="L949" s="23" t="str">
        <f t="array" ref="L949">IF(M949="","",XLOOKUP(M949,selector_18,selector_18_ids,""))</f>
        <v/>
      </c>
      <c r="M949" s="25"/>
      <c r="N949" s="23" t="str">
        <f t="array" ref="N949">IF(O949="","",XLOOKUP(O949,selector_07,selector_07_ids,""))</f>
        <v/>
      </c>
      <c r="O949" s="25"/>
      <c r="P949" s="14"/>
      <c r="Q949" s="14"/>
      <c r="R949" s="23" t="str">
        <f t="array" ref="R949">IF(S949="","",XLOOKUP(S949,selector_04,selector_04_ids,""))</f>
        <v/>
      </c>
      <c r="S949" s="25"/>
      <c r="T949" s="14"/>
      <c r="U949" s="27"/>
      <c r="V949" s="14"/>
    </row>
    <row r="950">
      <c r="A950" s="14"/>
      <c r="B950" s="23" t="str">
        <f>IF($A950="","",'Система'!$B$4)</f>
        <v/>
      </c>
      <c r="C950" s="14"/>
      <c r="D950" s="23" t="str">
        <f t="array" ref="D950">IF(E950="","",XLOOKUP(E950,selector_02,selector_02_ids,""))</f>
        <v/>
      </c>
      <c r="E950" s="25"/>
      <c r="F950" s="14"/>
      <c r="G950" s="14"/>
      <c r="H950" s="14"/>
      <c r="I950" s="14"/>
      <c r="J950" s="14"/>
      <c r="K950" s="14"/>
      <c r="L950" s="23" t="str">
        <f t="array" ref="L950">IF(M950="","",XLOOKUP(M950,selector_18,selector_18_ids,""))</f>
        <v/>
      </c>
      <c r="M950" s="25"/>
      <c r="N950" s="23" t="str">
        <f t="array" ref="N950">IF(O950="","",XLOOKUP(O950,selector_07,selector_07_ids,""))</f>
        <v/>
      </c>
      <c r="O950" s="25"/>
      <c r="P950" s="14"/>
      <c r="Q950" s="14"/>
      <c r="R950" s="23" t="str">
        <f t="array" ref="R950">IF(S950="","",XLOOKUP(S950,selector_04,selector_04_ids,""))</f>
        <v/>
      </c>
      <c r="S950" s="25"/>
      <c r="T950" s="14"/>
      <c r="U950" s="27"/>
      <c r="V950" s="14"/>
    </row>
    <row r="951">
      <c r="A951" s="14"/>
      <c r="B951" s="23" t="str">
        <f>IF($A951="","",'Система'!$B$4)</f>
        <v/>
      </c>
      <c r="C951" s="14"/>
      <c r="D951" s="23" t="str">
        <f t="array" ref="D951">IF(E951="","",XLOOKUP(E951,selector_02,selector_02_ids,""))</f>
        <v/>
      </c>
      <c r="E951" s="25"/>
      <c r="F951" s="14"/>
      <c r="G951" s="14"/>
      <c r="H951" s="14"/>
      <c r="I951" s="14"/>
      <c r="J951" s="14"/>
      <c r="K951" s="14"/>
      <c r="L951" s="23" t="str">
        <f t="array" ref="L951">IF(M951="","",XLOOKUP(M951,selector_18,selector_18_ids,""))</f>
        <v/>
      </c>
      <c r="M951" s="25"/>
      <c r="N951" s="23" t="str">
        <f t="array" ref="N951">IF(O951="","",XLOOKUP(O951,selector_07,selector_07_ids,""))</f>
        <v/>
      </c>
      <c r="O951" s="25"/>
      <c r="P951" s="14"/>
      <c r="Q951" s="14"/>
      <c r="R951" s="23" t="str">
        <f t="array" ref="R951">IF(S951="","",XLOOKUP(S951,selector_04,selector_04_ids,""))</f>
        <v/>
      </c>
      <c r="S951" s="25"/>
      <c r="T951" s="14"/>
      <c r="U951" s="27"/>
      <c r="V951" s="14"/>
    </row>
    <row r="952">
      <c r="A952" s="14"/>
      <c r="B952" s="23" t="str">
        <f>IF($A952="","",'Система'!$B$4)</f>
        <v/>
      </c>
      <c r="C952" s="14"/>
      <c r="D952" s="23" t="str">
        <f t="array" ref="D952">IF(E952="","",XLOOKUP(E952,selector_02,selector_02_ids,""))</f>
        <v/>
      </c>
      <c r="E952" s="25"/>
      <c r="F952" s="14"/>
      <c r="G952" s="14"/>
      <c r="H952" s="14"/>
      <c r="I952" s="14"/>
      <c r="J952" s="14"/>
      <c r="K952" s="14"/>
      <c r="L952" s="23" t="str">
        <f t="array" ref="L952">IF(M952="","",XLOOKUP(M952,selector_18,selector_18_ids,""))</f>
        <v/>
      </c>
      <c r="M952" s="25"/>
      <c r="N952" s="23" t="str">
        <f t="array" ref="N952">IF(O952="","",XLOOKUP(O952,selector_07,selector_07_ids,""))</f>
        <v/>
      </c>
      <c r="O952" s="25"/>
      <c r="P952" s="14"/>
      <c r="Q952" s="14"/>
      <c r="R952" s="23" t="str">
        <f t="array" ref="R952">IF(S952="","",XLOOKUP(S952,selector_04,selector_04_ids,""))</f>
        <v/>
      </c>
      <c r="S952" s="25"/>
      <c r="T952" s="14"/>
      <c r="U952" s="27"/>
      <c r="V952" s="14"/>
    </row>
    <row r="953">
      <c r="A953" s="14"/>
      <c r="B953" s="23" t="str">
        <f>IF($A953="","",'Система'!$B$4)</f>
        <v/>
      </c>
      <c r="C953" s="14"/>
      <c r="D953" s="23" t="str">
        <f t="array" ref="D953">IF(E953="","",XLOOKUP(E953,selector_02,selector_02_ids,""))</f>
        <v/>
      </c>
      <c r="E953" s="25"/>
      <c r="F953" s="14"/>
      <c r="G953" s="14"/>
      <c r="H953" s="14"/>
      <c r="I953" s="14"/>
      <c r="J953" s="14"/>
      <c r="K953" s="14"/>
      <c r="L953" s="23" t="str">
        <f t="array" ref="L953">IF(M953="","",XLOOKUP(M953,selector_18,selector_18_ids,""))</f>
        <v/>
      </c>
      <c r="M953" s="25"/>
      <c r="N953" s="23" t="str">
        <f t="array" ref="N953">IF(O953="","",XLOOKUP(O953,selector_07,selector_07_ids,""))</f>
        <v/>
      </c>
      <c r="O953" s="25"/>
      <c r="P953" s="14"/>
      <c r="Q953" s="14"/>
      <c r="R953" s="23" t="str">
        <f t="array" ref="R953">IF(S953="","",XLOOKUP(S953,selector_04,selector_04_ids,""))</f>
        <v/>
      </c>
      <c r="S953" s="25"/>
      <c r="T953" s="14"/>
      <c r="U953" s="27"/>
      <c r="V953" s="14"/>
    </row>
    <row r="954">
      <c r="A954" s="14"/>
      <c r="B954" s="23" t="str">
        <f>IF($A954="","",'Система'!$B$4)</f>
        <v/>
      </c>
      <c r="C954" s="14"/>
      <c r="D954" s="23" t="str">
        <f t="array" ref="D954">IF(E954="","",XLOOKUP(E954,selector_02,selector_02_ids,""))</f>
        <v/>
      </c>
      <c r="E954" s="25"/>
      <c r="F954" s="14"/>
      <c r="G954" s="14"/>
      <c r="H954" s="14"/>
      <c r="I954" s="14"/>
      <c r="J954" s="14"/>
      <c r="K954" s="14"/>
      <c r="L954" s="23" t="str">
        <f t="array" ref="L954">IF(M954="","",XLOOKUP(M954,selector_18,selector_18_ids,""))</f>
        <v/>
      </c>
      <c r="M954" s="25"/>
      <c r="N954" s="23" t="str">
        <f t="array" ref="N954">IF(O954="","",XLOOKUP(O954,selector_07,selector_07_ids,""))</f>
        <v/>
      </c>
      <c r="O954" s="25"/>
      <c r="P954" s="14"/>
      <c r="Q954" s="14"/>
      <c r="R954" s="23" t="str">
        <f t="array" ref="R954">IF(S954="","",XLOOKUP(S954,selector_04,selector_04_ids,""))</f>
        <v/>
      </c>
      <c r="S954" s="25"/>
      <c r="T954" s="14"/>
      <c r="U954" s="27"/>
      <c r="V954" s="14"/>
    </row>
    <row r="955">
      <c r="A955" s="14"/>
      <c r="B955" s="23" t="str">
        <f>IF($A955="","",'Система'!$B$4)</f>
        <v/>
      </c>
      <c r="C955" s="14"/>
      <c r="D955" s="23" t="str">
        <f t="array" ref="D955">IF(E955="","",XLOOKUP(E955,selector_02,selector_02_ids,""))</f>
        <v/>
      </c>
      <c r="E955" s="25"/>
      <c r="F955" s="14"/>
      <c r="G955" s="14"/>
      <c r="H955" s="14"/>
      <c r="I955" s="14"/>
      <c r="J955" s="14"/>
      <c r="K955" s="14"/>
      <c r="L955" s="23" t="str">
        <f t="array" ref="L955">IF(M955="","",XLOOKUP(M955,selector_18,selector_18_ids,""))</f>
        <v/>
      </c>
      <c r="M955" s="25"/>
      <c r="N955" s="23" t="str">
        <f t="array" ref="N955">IF(O955="","",XLOOKUP(O955,selector_07,selector_07_ids,""))</f>
        <v/>
      </c>
      <c r="O955" s="25"/>
      <c r="P955" s="14"/>
      <c r="Q955" s="14"/>
      <c r="R955" s="23" t="str">
        <f t="array" ref="R955">IF(S955="","",XLOOKUP(S955,selector_04,selector_04_ids,""))</f>
        <v/>
      </c>
      <c r="S955" s="25"/>
      <c r="T955" s="14"/>
      <c r="U955" s="27"/>
      <c r="V955" s="14"/>
    </row>
    <row r="956">
      <c r="A956" s="14"/>
      <c r="B956" s="23" t="str">
        <f>IF($A956="","",'Система'!$B$4)</f>
        <v/>
      </c>
      <c r="C956" s="14"/>
      <c r="D956" s="23" t="str">
        <f t="array" ref="D956">IF(E956="","",XLOOKUP(E956,selector_02,selector_02_ids,""))</f>
        <v/>
      </c>
      <c r="E956" s="25"/>
      <c r="F956" s="14"/>
      <c r="G956" s="14"/>
      <c r="H956" s="14"/>
      <c r="I956" s="14"/>
      <c r="J956" s="14"/>
      <c r="K956" s="14"/>
      <c r="L956" s="23" t="str">
        <f t="array" ref="L956">IF(M956="","",XLOOKUP(M956,selector_18,selector_18_ids,""))</f>
        <v/>
      </c>
      <c r="M956" s="25"/>
      <c r="N956" s="23" t="str">
        <f t="array" ref="N956">IF(O956="","",XLOOKUP(O956,selector_07,selector_07_ids,""))</f>
        <v/>
      </c>
      <c r="O956" s="25"/>
      <c r="P956" s="14"/>
      <c r="Q956" s="14"/>
      <c r="R956" s="23" t="str">
        <f t="array" ref="R956">IF(S956="","",XLOOKUP(S956,selector_04,selector_04_ids,""))</f>
        <v/>
      </c>
      <c r="S956" s="25"/>
      <c r="T956" s="14"/>
      <c r="U956" s="27"/>
      <c r="V956" s="14"/>
    </row>
    <row r="957">
      <c r="A957" s="14"/>
      <c r="B957" s="23" t="str">
        <f>IF($A957="","",'Система'!$B$4)</f>
        <v/>
      </c>
      <c r="C957" s="14"/>
      <c r="D957" s="23" t="str">
        <f t="array" ref="D957">IF(E957="","",XLOOKUP(E957,selector_02,selector_02_ids,""))</f>
        <v/>
      </c>
      <c r="E957" s="25"/>
      <c r="F957" s="14"/>
      <c r="G957" s="14"/>
      <c r="H957" s="14"/>
      <c r="I957" s="14"/>
      <c r="J957" s="14"/>
      <c r="K957" s="14"/>
      <c r="L957" s="23" t="str">
        <f t="array" ref="L957">IF(M957="","",XLOOKUP(M957,selector_18,selector_18_ids,""))</f>
        <v/>
      </c>
      <c r="M957" s="25"/>
      <c r="N957" s="23" t="str">
        <f t="array" ref="N957">IF(O957="","",XLOOKUP(O957,selector_07,selector_07_ids,""))</f>
        <v/>
      </c>
      <c r="O957" s="25"/>
      <c r="P957" s="14"/>
      <c r="Q957" s="14"/>
      <c r="R957" s="23" t="str">
        <f t="array" ref="R957">IF(S957="","",XLOOKUP(S957,selector_04,selector_04_ids,""))</f>
        <v/>
      </c>
      <c r="S957" s="25"/>
      <c r="T957" s="14"/>
      <c r="U957" s="27"/>
      <c r="V957" s="14"/>
    </row>
    <row r="958">
      <c r="A958" s="14"/>
      <c r="B958" s="23" t="str">
        <f>IF($A958="","",'Система'!$B$4)</f>
        <v/>
      </c>
      <c r="C958" s="14"/>
      <c r="D958" s="23" t="str">
        <f t="array" ref="D958">IF(E958="","",XLOOKUP(E958,selector_02,selector_02_ids,""))</f>
        <v/>
      </c>
      <c r="E958" s="25"/>
      <c r="F958" s="14"/>
      <c r="G958" s="14"/>
      <c r="H958" s="14"/>
      <c r="I958" s="14"/>
      <c r="J958" s="14"/>
      <c r="K958" s="14"/>
      <c r="L958" s="23" t="str">
        <f t="array" ref="L958">IF(M958="","",XLOOKUP(M958,selector_18,selector_18_ids,""))</f>
        <v/>
      </c>
      <c r="M958" s="25"/>
      <c r="N958" s="23" t="str">
        <f t="array" ref="N958">IF(O958="","",XLOOKUP(O958,selector_07,selector_07_ids,""))</f>
        <v/>
      </c>
      <c r="O958" s="25"/>
      <c r="P958" s="14"/>
      <c r="Q958" s="14"/>
      <c r="R958" s="23" t="str">
        <f t="array" ref="R958">IF(S958="","",XLOOKUP(S958,selector_04,selector_04_ids,""))</f>
        <v/>
      </c>
      <c r="S958" s="25"/>
      <c r="T958" s="14"/>
      <c r="U958" s="27"/>
      <c r="V958" s="14"/>
    </row>
    <row r="959">
      <c r="A959" s="14"/>
      <c r="B959" s="23" t="str">
        <f>IF($A959="","",'Система'!$B$4)</f>
        <v/>
      </c>
      <c r="C959" s="14"/>
      <c r="D959" s="23" t="str">
        <f t="array" ref="D959">IF(E959="","",XLOOKUP(E959,selector_02,selector_02_ids,""))</f>
        <v/>
      </c>
      <c r="E959" s="25"/>
      <c r="F959" s="14"/>
      <c r="G959" s="14"/>
      <c r="H959" s="14"/>
      <c r="I959" s="14"/>
      <c r="J959" s="14"/>
      <c r="K959" s="14"/>
      <c r="L959" s="23" t="str">
        <f t="array" ref="L959">IF(M959="","",XLOOKUP(M959,selector_18,selector_18_ids,""))</f>
        <v/>
      </c>
      <c r="M959" s="25"/>
      <c r="N959" s="23" t="str">
        <f t="array" ref="N959">IF(O959="","",XLOOKUP(O959,selector_07,selector_07_ids,""))</f>
        <v/>
      </c>
      <c r="O959" s="25"/>
      <c r="P959" s="14"/>
      <c r="Q959" s="14"/>
      <c r="R959" s="23" t="str">
        <f t="array" ref="R959">IF(S959="","",XLOOKUP(S959,selector_04,selector_04_ids,""))</f>
        <v/>
      </c>
      <c r="S959" s="25"/>
      <c r="T959" s="14"/>
      <c r="U959" s="27"/>
      <c r="V959" s="14"/>
    </row>
    <row r="960">
      <c r="A960" s="14"/>
      <c r="B960" s="23" t="str">
        <f>IF($A960="","",'Система'!$B$4)</f>
        <v/>
      </c>
      <c r="C960" s="14"/>
      <c r="D960" s="23" t="str">
        <f t="array" ref="D960">IF(E960="","",XLOOKUP(E960,selector_02,selector_02_ids,""))</f>
        <v/>
      </c>
      <c r="E960" s="25"/>
      <c r="F960" s="14"/>
      <c r="G960" s="14"/>
      <c r="H960" s="14"/>
      <c r="I960" s="14"/>
      <c r="J960" s="14"/>
      <c r="K960" s="14"/>
      <c r="L960" s="23" t="str">
        <f t="array" ref="L960">IF(M960="","",XLOOKUP(M960,selector_18,selector_18_ids,""))</f>
        <v/>
      </c>
      <c r="M960" s="25"/>
      <c r="N960" s="23" t="str">
        <f t="array" ref="N960">IF(O960="","",XLOOKUP(O960,selector_07,selector_07_ids,""))</f>
        <v/>
      </c>
      <c r="O960" s="25"/>
      <c r="P960" s="14"/>
      <c r="Q960" s="14"/>
      <c r="R960" s="23" t="str">
        <f t="array" ref="R960">IF(S960="","",XLOOKUP(S960,selector_04,selector_04_ids,""))</f>
        <v/>
      </c>
      <c r="S960" s="25"/>
      <c r="T960" s="14"/>
      <c r="U960" s="27"/>
      <c r="V960" s="14"/>
    </row>
    <row r="961">
      <c r="A961" s="14"/>
      <c r="B961" s="23" t="str">
        <f>IF($A961="","",'Система'!$B$4)</f>
        <v/>
      </c>
      <c r="C961" s="14"/>
      <c r="D961" s="23" t="str">
        <f t="array" ref="D961">IF(E961="","",XLOOKUP(E961,selector_02,selector_02_ids,""))</f>
        <v/>
      </c>
      <c r="E961" s="25"/>
      <c r="F961" s="14"/>
      <c r="G961" s="14"/>
      <c r="H961" s="14"/>
      <c r="I961" s="14"/>
      <c r="J961" s="14"/>
      <c r="K961" s="14"/>
      <c r="L961" s="23" t="str">
        <f t="array" ref="L961">IF(M961="","",XLOOKUP(M961,selector_18,selector_18_ids,""))</f>
        <v/>
      </c>
      <c r="M961" s="25"/>
      <c r="N961" s="23" t="str">
        <f t="array" ref="N961">IF(O961="","",XLOOKUP(O961,selector_07,selector_07_ids,""))</f>
        <v/>
      </c>
      <c r="O961" s="25"/>
      <c r="P961" s="14"/>
      <c r="Q961" s="14"/>
      <c r="R961" s="23" t="str">
        <f t="array" ref="R961">IF(S961="","",XLOOKUP(S961,selector_04,selector_04_ids,""))</f>
        <v/>
      </c>
      <c r="S961" s="25"/>
      <c r="T961" s="14"/>
      <c r="U961" s="27"/>
      <c r="V961" s="14"/>
    </row>
    <row r="962">
      <c r="A962" s="14"/>
      <c r="B962" s="23" t="str">
        <f>IF($A962="","",'Система'!$B$4)</f>
        <v/>
      </c>
      <c r="C962" s="14"/>
      <c r="D962" s="23" t="str">
        <f t="array" ref="D962">IF(E962="","",XLOOKUP(E962,selector_02,selector_02_ids,""))</f>
        <v/>
      </c>
      <c r="E962" s="25"/>
      <c r="F962" s="14"/>
      <c r="G962" s="14"/>
      <c r="H962" s="14"/>
      <c r="I962" s="14"/>
      <c r="J962" s="14"/>
      <c r="K962" s="14"/>
      <c r="L962" s="23" t="str">
        <f t="array" ref="L962">IF(M962="","",XLOOKUP(M962,selector_18,selector_18_ids,""))</f>
        <v/>
      </c>
      <c r="M962" s="25"/>
      <c r="N962" s="23" t="str">
        <f t="array" ref="N962">IF(O962="","",XLOOKUP(O962,selector_07,selector_07_ids,""))</f>
        <v/>
      </c>
      <c r="O962" s="25"/>
      <c r="P962" s="14"/>
      <c r="Q962" s="14"/>
      <c r="R962" s="23" t="str">
        <f t="array" ref="R962">IF(S962="","",XLOOKUP(S962,selector_04,selector_04_ids,""))</f>
        <v/>
      </c>
      <c r="S962" s="25"/>
      <c r="T962" s="14"/>
      <c r="U962" s="27"/>
      <c r="V962" s="14"/>
    </row>
    <row r="963">
      <c r="A963" s="14"/>
      <c r="B963" s="23" t="str">
        <f>IF($A963="","",'Система'!$B$4)</f>
        <v/>
      </c>
      <c r="C963" s="14"/>
      <c r="D963" s="23" t="str">
        <f t="array" ref="D963">IF(E963="","",XLOOKUP(E963,selector_02,selector_02_ids,""))</f>
        <v/>
      </c>
      <c r="E963" s="25"/>
      <c r="F963" s="14"/>
      <c r="G963" s="14"/>
      <c r="H963" s="14"/>
      <c r="I963" s="14"/>
      <c r="J963" s="14"/>
      <c r="K963" s="14"/>
      <c r="L963" s="23" t="str">
        <f t="array" ref="L963">IF(M963="","",XLOOKUP(M963,selector_18,selector_18_ids,""))</f>
        <v/>
      </c>
      <c r="M963" s="25"/>
      <c r="N963" s="23" t="str">
        <f t="array" ref="N963">IF(O963="","",XLOOKUP(O963,selector_07,selector_07_ids,""))</f>
        <v/>
      </c>
      <c r="O963" s="25"/>
      <c r="P963" s="14"/>
      <c r="Q963" s="14"/>
      <c r="R963" s="23" t="str">
        <f t="array" ref="R963">IF(S963="","",XLOOKUP(S963,selector_04,selector_04_ids,""))</f>
        <v/>
      </c>
      <c r="S963" s="25"/>
      <c r="T963" s="14"/>
      <c r="U963" s="27"/>
      <c r="V963" s="14"/>
    </row>
    <row r="964">
      <c r="A964" s="14"/>
      <c r="B964" s="23" t="str">
        <f>IF($A964="","",'Система'!$B$4)</f>
        <v/>
      </c>
      <c r="C964" s="14"/>
      <c r="D964" s="23" t="str">
        <f t="array" ref="D964">IF(E964="","",XLOOKUP(E964,selector_02,selector_02_ids,""))</f>
        <v/>
      </c>
      <c r="E964" s="25"/>
      <c r="F964" s="14"/>
      <c r="G964" s="14"/>
      <c r="H964" s="14"/>
      <c r="I964" s="14"/>
      <c r="J964" s="14"/>
      <c r="K964" s="14"/>
      <c r="L964" s="23" t="str">
        <f t="array" ref="L964">IF(M964="","",XLOOKUP(M964,selector_18,selector_18_ids,""))</f>
        <v/>
      </c>
      <c r="M964" s="25"/>
      <c r="N964" s="23" t="str">
        <f t="array" ref="N964">IF(O964="","",XLOOKUP(O964,selector_07,selector_07_ids,""))</f>
        <v/>
      </c>
      <c r="O964" s="25"/>
      <c r="P964" s="14"/>
      <c r="Q964" s="14"/>
      <c r="R964" s="23" t="str">
        <f t="array" ref="R964">IF(S964="","",XLOOKUP(S964,selector_04,selector_04_ids,""))</f>
        <v/>
      </c>
      <c r="S964" s="25"/>
      <c r="T964" s="14"/>
      <c r="U964" s="27"/>
      <c r="V964" s="14"/>
    </row>
    <row r="965">
      <c r="A965" s="14"/>
      <c r="B965" s="23" t="str">
        <f>IF($A965="","",'Система'!$B$4)</f>
        <v/>
      </c>
      <c r="C965" s="14"/>
      <c r="D965" s="23" t="str">
        <f t="array" ref="D965">IF(E965="","",XLOOKUP(E965,selector_02,selector_02_ids,""))</f>
        <v/>
      </c>
      <c r="E965" s="25"/>
      <c r="F965" s="14"/>
      <c r="G965" s="14"/>
      <c r="H965" s="14"/>
      <c r="I965" s="14"/>
      <c r="J965" s="14"/>
      <c r="K965" s="14"/>
      <c r="L965" s="23" t="str">
        <f t="array" ref="L965">IF(M965="","",XLOOKUP(M965,selector_18,selector_18_ids,""))</f>
        <v/>
      </c>
      <c r="M965" s="25"/>
      <c r="N965" s="23" t="str">
        <f t="array" ref="N965">IF(O965="","",XLOOKUP(O965,selector_07,selector_07_ids,""))</f>
        <v/>
      </c>
      <c r="O965" s="25"/>
      <c r="P965" s="14"/>
      <c r="Q965" s="14"/>
      <c r="R965" s="23" t="str">
        <f t="array" ref="R965">IF(S965="","",XLOOKUP(S965,selector_04,selector_04_ids,""))</f>
        <v/>
      </c>
      <c r="S965" s="25"/>
      <c r="T965" s="14"/>
      <c r="U965" s="27"/>
      <c r="V965" s="14"/>
    </row>
    <row r="966">
      <c r="A966" s="14"/>
      <c r="B966" s="23" t="str">
        <f>IF($A966="","",'Система'!$B$4)</f>
        <v/>
      </c>
      <c r="C966" s="14"/>
      <c r="D966" s="23" t="str">
        <f t="array" ref="D966">IF(E966="","",XLOOKUP(E966,selector_02,selector_02_ids,""))</f>
        <v/>
      </c>
      <c r="E966" s="25"/>
      <c r="F966" s="14"/>
      <c r="G966" s="14"/>
      <c r="H966" s="14"/>
      <c r="I966" s="14"/>
      <c r="J966" s="14"/>
      <c r="K966" s="14"/>
      <c r="L966" s="23" t="str">
        <f t="array" ref="L966">IF(M966="","",XLOOKUP(M966,selector_18,selector_18_ids,""))</f>
        <v/>
      </c>
      <c r="M966" s="25"/>
      <c r="N966" s="23" t="str">
        <f t="array" ref="N966">IF(O966="","",XLOOKUP(O966,selector_07,selector_07_ids,""))</f>
        <v/>
      </c>
      <c r="O966" s="25"/>
      <c r="P966" s="14"/>
      <c r="Q966" s="14"/>
      <c r="R966" s="23" t="str">
        <f t="array" ref="R966">IF(S966="","",XLOOKUP(S966,selector_04,selector_04_ids,""))</f>
        <v/>
      </c>
      <c r="S966" s="25"/>
      <c r="T966" s="14"/>
      <c r="U966" s="27"/>
      <c r="V966" s="14"/>
    </row>
    <row r="967">
      <c r="A967" s="14"/>
      <c r="B967" s="23" t="str">
        <f>IF($A967="","",'Система'!$B$4)</f>
        <v/>
      </c>
      <c r="C967" s="14"/>
      <c r="D967" s="23" t="str">
        <f t="array" ref="D967">IF(E967="","",XLOOKUP(E967,selector_02,selector_02_ids,""))</f>
        <v/>
      </c>
      <c r="E967" s="25"/>
      <c r="F967" s="14"/>
      <c r="G967" s="14"/>
      <c r="H967" s="14"/>
      <c r="I967" s="14"/>
      <c r="J967" s="14"/>
      <c r="K967" s="14"/>
      <c r="L967" s="23" t="str">
        <f t="array" ref="L967">IF(M967="","",XLOOKUP(M967,selector_18,selector_18_ids,""))</f>
        <v/>
      </c>
      <c r="M967" s="25"/>
      <c r="N967" s="23" t="str">
        <f t="array" ref="N967">IF(O967="","",XLOOKUP(O967,selector_07,selector_07_ids,""))</f>
        <v/>
      </c>
      <c r="O967" s="25"/>
      <c r="P967" s="14"/>
      <c r="Q967" s="14"/>
      <c r="R967" s="23" t="str">
        <f t="array" ref="R967">IF(S967="","",XLOOKUP(S967,selector_04,selector_04_ids,""))</f>
        <v/>
      </c>
      <c r="S967" s="25"/>
      <c r="T967" s="14"/>
      <c r="U967" s="27"/>
      <c r="V967" s="14"/>
    </row>
    <row r="968">
      <c r="A968" s="14"/>
      <c r="B968" s="23" t="str">
        <f>IF($A968="","",'Система'!$B$4)</f>
        <v/>
      </c>
      <c r="C968" s="14"/>
      <c r="D968" s="23" t="str">
        <f t="array" ref="D968">IF(E968="","",XLOOKUP(E968,selector_02,selector_02_ids,""))</f>
        <v/>
      </c>
      <c r="E968" s="25"/>
      <c r="F968" s="14"/>
      <c r="G968" s="14"/>
      <c r="H968" s="14"/>
      <c r="I968" s="14"/>
      <c r="J968" s="14"/>
      <c r="K968" s="14"/>
      <c r="L968" s="23" t="str">
        <f t="array" ref="L968">IF(M968="","",XLOOKUP(M968,selector_18,selector_18_ids,""))</f>
        <v/>
      </c>
      <c r="M968" s="25"/>
      <c r="N968" s="23" t="str">
        <f t="array" ref="N968">IF(O968="","",XLOOKUP(O968,selector_07,selector_07_ids,""))</f>
        <v/>
      </c>
      <c r="O968" s="25"/>
      <c r="P968" s="14"/>
      <c r="Q968" s="14"/>
      <c r="R968" s="23" t="str">
        <f t="array" ref="R968">IF(S968="","",XLOOKUP(S968,selector_04,selector_04_ids,""))</f>
        <v/>
      </c>
      <c r="S968" s="25"/>
      <c r="T968" s="14"/>
      <c r="U968" s="27"/>
      <c r="V968" s="14"/>
    </row>
    <row r="969">
      <c r="A969" s="14"/>
      <c r="B969" s="23" t="str">
        <f>IF($A969="","",'Система'!$B$4)</f>
        <v/>
      </c>
      <c r="C969" s="14"/>
      <c r="D969" s="23" t="str">
        <f t="array" ref="D969">IF(E969="","",XLOOKUP(E969,selector_02,selector_02_ids,""))</f>
        <v/>
      </c>
      <c r="E969" s="25"/>
      <c r="F969" s="14"/>
      <c r="G969" s="14"/>
      <c r="H969" s="14"/>
      <c r="I969" s="14"/>
      <c r="J969" s="14"/>
      <c r="K969" s="14"/>
      <c r="L969" s="23" t="str">
        <f t="array" ref="L969">IF(M969="","",XLOOKUP(M969,selector_18,selector_18_ids,""))</f>
        <v/>
      </c>
      <c r="M969" s="25"/>
      <c r="N969" s="23" t="str">
        <f t="array" ref="N969">IF(O969="","",XLOOKUP(O969,selector_07,selector_07_ids,""))</f>
        <v/>
      </c>
      <c r="O969" s="25"/>
      <c r="P969" s="14"/>
      <c r="Q969" s="14"/>
      <c r="R969" s="23" t="str">
        <f t="array" ref="R969">IF(S969="","",XLOOKUP(S969,selector_04,selector_04_ids,""))</f>
        <v/>
      </c>
      <c r="S969" s="25"/>
      <c r="T969" s="14"/>
      <c r="U969" s="27"/>
      <c r="V969" s="14"/>
    </row>
    <row r="970">
      <c r="A970" s="14"/>
      <c r="B970" s="23" t="str">
        <f>IF($A970="","",'Система'!$B$4)</f>
        <v/>
      </c>
      <c r="C970" s="14"/>
      <c r="D970" s="23" t="str">
        <f t="array" ref="D970">IF(E970="","",XLOOKUP(E970,selector_02,selector_02_ids,""))</f>
        <v/>
      </c>
      <c r="E970" s="25"/>
      <c r="F970" s="14"/>
      <c r="G970" s="14"/>
      <c r="H970" s="14"/>
      <c r="I970" s="14"/>
      <c r="J970" s="14"/>
      <c r="K970" s="14"/>
      <c r="L970" s="23" t="str">
        <f t="array" ref="L970">IF(M970="","",XLOOKUP(M970,selector_18,selector_18_ids,""))</f>
        <v/>
      </c>
      <c r="M970" s="25"/>
      <c r="N970" s="23" t="str">
        <f t="array" ref="N970">IF(O970="","",XLOOKUP(O970,selector_07,selector_07_ids,""))</f>
        <v/>
      </c>
      <c r="O970" s="25"/>
      <c r="P970" s="14"/>
      <c r="Q970" s="14"/>
      <c r="R970" s="23" t="str">
        <f t="array" ref="R970">IF(S970="","",XLOOKUP(S970,selector_04,selector_04_ids,""))</f>
        <v/>
      </c>
      <c r="S970" s="25"/>
      <c r="T970" s="14"/>
      <c r="U970" s="27"/>
      <c r="V970" s="14"/>
    </row>
    <row r="971">
      <c r="A971" s="14"/>
      <c r="B971" s="23" t="str">
        <f>IF($A971="","",'Система'!$B$4)</f>
        <v/>
      </c>
      <c r="C971" s="14"/>
      <c r="D971" s="23" t="str">
        <f t="array" ref="D971">IF(E971="","",XLOOKUP(E971,selector_02,selector_02_ids,""))</f>
        <v/>
      </c>
      <c r="E971" s="25"/>
      <c r="F971" s="14"/>
      <c r="G971" s="14"/>
      <c r="H971" s="14"/>
      <c r="I971" s="14"/>
      <c r="J971" s="14"/>
      <c r="K971" s="14"/>
      <c r="L971" s="23" t="str">
        <f t="array" ref="L971">IF(M971="","",XLOOKUP(M971,selector_18,selector_18_ids,""))</f>
        <v/>
      </c>
      <c r="M971" s="25"/>
      <c r="N971" s="23" t="str">
        <f t="array" ref="N971">IF(O971="","",XLOOKUP(O971,selector_07,selector_07_ids,""))</f>
        <v/>
      </c>
      <c r="O971" s="25"/>
      <c r="P971" s="14"/>
      <c r="Q971" s="14"/>
      <c r="R971" s="23" t="str">
        <f t="array" ref="R971">IF(S971="","",XLOOKUP(S971,selector_04,selector_04_ids,""))</f>
        <v/>
      </c>
      <c r="S971" s="25"/>
      <c r="T971" s="14"/>
      <c r="U971" s="27"/>
      <c r="V971" s="14"/>
    </row>
    <row r="972">
      <c r="A972" s="14"/>
      <c r="B972" s="23" t="str">
        <f>IF($A972="","",'Система'!$B$4)</f>
        <v/>
      </c>
      <c r="C972" s="14"/>
      <c r="D972" s="23" t="str">
        <f t="array" ref="D972">IF(E972="","",XLOOKUP(E972,selector_02,selector_02_ids,""))</f>
        <v/>
      </c>
      <c r="E972" s="25"/>
      <c r="F972" s="14"/>
      <c r="G972" s="14"/>
      <c r="H972" s="14"/>
      <c r="I972" s="14"/>
      <c r="J972" s="14"/>
      <c r="K972" s="14"/>
      <c r="L972" s="23" t="str">
        <f t="array" ref="L972">IF(M972="","",XLOOKUP(M972,selector_18,selector_18_ids,""))</f>
        <v/>
      </c>
      <c r="M972" s="25"/>
      <c r="N972" s="23" t="str">
        <f t="array" ref="N972">IF(O972="","",XLOOKUP(O972,selector_07,selector_07_ids,""))</f>
        <v/>
      </c>
      <c r="O972" s="25"/>
      <c r="P972" s="14"/>
      <c r="Q972" s="14"/>
      <c r="R972" s="23" t="str">
        <f t="array" ref="R972">IF(S972="","",XLOOKUP(S972,selector_04,selector_04_ids,""))</f>
        <v/>
      </c>
      <c r="S972" s="25"/>
      <c r="T972" s="14"/>
      <c r="U972" s="27"/>
      <c r="V972" s="14"/>
    </row>
    <row r="973">
      <c r="A973" s="14"/>
      <c r="B973" s="23" t="str">
        <f>IF($A973="","",'Система'!$B$4)</f>
        <v/>
      </c>
      <c r="C973" s="14"/>
      <c r="D973" s="23" t="str">
        <f t="array" ref="D973">IF(E973="","",XLOOKUP(E973,selector_02,selector_02_ids,""))</f>
        <v/>
      </c>
      <c r="E973" s="25"/>
      <c r="F973" s="14"/>
      <c r="G973" s="14"/>
      <c r="H973" s="14"/>
      <c r="I973" s="14"/>
      <c r="J973" s="14"/>
      <c r="K973" s="14"/>
      <c r="L973" s="23" t="str">
        <f t="array" ref="L973">IF(M973="","",XLOOKUP(M973,selector_18,selector_18_ids,""))</f>
        <v/>
      </c>
      <c r="M973" s="25"/>
      <c r="N973" s="23" t="str">
        <f t="array" ref="N973">IF(O973="","",XLOOKUP(O973,selector_07,selector_07_ids,""))</f>
        <v/>
      </c>
      <c r="O973" s="25"/>
      <c r="P973" s="14"/>
      <c r="Q973" s="14"/>
      <c r="R973" s="23" t="str">
        <f t="array" ref="R973">IF(S973="","",XLOOKUP(S973,selector_04,selector_04_ids,""))</f>
        <v/>
      </c>
      <c r="S973" s="25"/>
      <c r="T973" s="14"/>
      <c r="U973" s="27"/>
      <c r="V973" s="14"/>
    </row>
    <row r="974">
      <c r="A974" s="14"/>
      <c r="B974" s="23" t="str">
        <f>IF($A974="","",'Система'!$B$4)</f>
        <v/>
      </c>
      <c r="C974" s="14"/>
      <c r="D974" s="23" t="str">
        <f t="array" ref="D974">IF(E974="","",XLOOKUP(E974,selector_02,selector_02_ids,""))</f>
        <v/>
      </c>
      <c r="E974" s="25"/>
      <c r="F974" s="14"/>
      <c r="G974" s="14"/>
      <c r="H974" s="14"/>
      <c r="I974" s="14"/>
      <c r="J974" s="14"/>
      <c r="K974" s="14"/>
      <c r="L974" s="23" t="str">
        <f t="array" ref="L974">IF(M974="","",XLOOKUP(M974,selector_18,selector_18_ids,""))</f>
        <v/>
      </c>
      <c r="M974" s="25"/>
      <c r="N974" s="23" t="str">
        <f t="array" ref="N974">IF(O974="","",XLOOKUP(O974,selector_07,selector_07_ids,""))</f>
        <v/>
      </c>
      <c r="O974" s="25"/>
      <c r="P974" s="14"/>
      <c r="Q974" s="14"/>
      <c r="R974" s="23" t="str">
        <f t="array" ref="R974">IF(S974="","",XLOOKUP(S974,selector_04,selector_04_ids,""))</f>
        <v/>
      </c>
      <c r="S974" s="25"/>
      <c r="T974" s="14"/>
      <c r="U974" s="27"/>
      <c r="V974" s="14"/>
    </row>
    <row r="975">
      <c r="A975" s="14"/>
      <c r="B975" s="23" t="str">
        <f>IF($A975="","",'Система'!$B$4)</f>
        <v/>
      </c>
      <c r="C975" s="14"/>
      <c r="D975" s="23" t="str">
        <f t="array" ref="D975">IF(E975="","",XLOOKUP(E975,selector_02,selector_02_ids,""))</f>
        <v/>
      </c>
      <c r="E975" s="25"/>
      <c r="F975" s="14"/>
      <c r="G975" s="14"/>
      <c r="H975" s="14"/>
      <c r="I975" s="14"/>
      <c r="J975" s="14"/>
      <c r="K975" s="14"/>
      <c r="L975" s="23" t="str">
        <f t="array" ref="L975">IF(M975="","",XLOOKUP(M975,selector_18,selector_18_ids,""))</f>
        <v/>
      </c>
      <c r="M975" s="25"/>
      <c r="N975" s="23" t="str">
        <f t="array" ref="N975">IF(O975="","",XLOOKUP(O975,selector_07,selector_07_ids,""))</f>
        <v/>
      </c>
      <c r="O975" s="25"/>
      <c r="P975" s="14"/>
      <c r="Q975" s="14"/>
      <c r="R975" s="23" t="str">
        <f t="array" ref="R975">IF(S975="","",XLOOKUP(S975,selector_04,selector_04_ids,""))</f>
        <v/>
      </c>
      <c r="S975" s="25"/>
      <c r="T975" s="14"/>
      <c r="U975" s="27"/>
      <c r="V975" s="14"/>
    </row>
    <row r="976">
      <c r="A976" s="14"/>
      <c r="B976" s="23" t="str">
        <f>IF($A976="","",'Система'!$B$4)</f>
        <v/>
      </c>
      <c r="C976" s="14"/>
      <c r="D976" s="23" t="str">
        <f t="array" ref="D976">IF(E976="","",XLOOKUP(E976,selector_02,selector_02_ids,""))</f>
        <v/>
      </c>
      <c r="E976" s="25"/>
      <c r="F976" s="14"/>
      <c r="G976" s="14"/>
      <c r="H976" s="14"/>
      <c r="I976" s="14"/>
      <c r="J976" s="14"/>
      <c r="K976" s="14"/>
      <c r="L976" s="23" t="str">
        <f t="array" ref="L976">IF(M976="","",XLOOKUP(M976,selector_18,selector_18_ids,""))</f>
        <v/>
      </c>
      <c r="M976" s="25"/>
      <c r="N976" s="23" t="str">
        <f t="array" ref="N976">IF(O976="","",XLOOKUP(O976,selector_07,selector_07_ids,""))</f>
        <v/>
      </c>
      <c r="O976" s="25"/>
      <c r="P976" s="14"/>
      <c r="Q976" s="14"/>
      <c r="R976" s="23" t="str">
        <f t="array" ref="R976">IF(S976="","",XLOOKUP(S976,selector_04,selector_04_ids,""))</f>
        <v/>
      </c>
      <c r="S976" s="25"/>
      <c r="T976" s="14"/>
      <c r="U976" s="27"/>
      <c r="V976" s="14"/>
    </row>
    <row r="977">
      <c r="A977" s="14"/>
      <c r="B977" s="23" t="str">
        <f>IF($A977="","",'Система'!$B$4)</f>
        <v/>
      </c>
      <c r="C977" s="14"/>
      <c r="D977" s="23" t="str">
        <f t="array" ref="D977">IF(E977="","",XLOOKUP(E977,selector_02,selector_02_ids,""))</f>
        <v/>
      </c>
      <c r="E977" s="25"/>
      <c r="F977" s="14"/>
      <c r="G977" s="14"/>
      <c r="H977" s="14"/>
      <c r="I977" s="14"/>
      <c r="J977" s="14"/>
      <c r="K977" s="14"/>
      <c r="L977" s="23" t="str">
        <f t="array" ref="L977">IF(M977="","",XLOOKUP(M977,selector_18,selector_18_ids,""))</f>
        <v/>
      </c>
      <c r="M977" s="25"/>
      <c r="N977" s="23" t="str">
        <f t="array" ref="N977">IF(O977="","",XLOOKUP(O977,selector_07,selector_07_ids,""))</f>
        <v/>
      </c>
      <c r="O977" s="25"/>
      <c r="P977" s="14"/>
      <c r="Q977" s="14"/>
      <c r="R977" s="23" t="str">
        <f t="array" ref="R977">IF(S977="","",XLOOKUP(S977,selector_04,selector_04_ids,""))</f>
        <v/>
      </c>
      <c r="S977" s="25"/>
      <c r="T977" s="14"/>
      <c r="U977" s="27"/>
      <c r="V977" s="14"/>
    </row>
    <row r="978">
      <c r="A978" s="14"/>
      <c r="B978" s="23" t="str">
        <f>IF($A978="","",'Система'!$B$4)</f>
        <v/>
      </c>
      <c r="C978" s="14"/>
      <c r="D978" s="23" t="str">
        <f t="array" ref="D978">IF(E978="","",XLOOKUP(E978,selector_02,selector_02_ids,""))</f>
        <v/>
      </c>
      <c r="E978" s="25"/>
      <c r="F978" s="14"/>
      <c r="G978" s="14"/>
      <c r="H978" s="14"/>
      <c r="I978" s="14"/>
      <c r="J978" s="14"/>
      <c r="K978" s="14"/>
      <c r="L978" s="23" t="str">
        <f t="array" ref="L978">IF(M978="","",XLOOKUP(M978,selector_18,selector_18_ids,""))</f>
        <v/>
      </c>
      <c r="M978" s="25"/>
      <c r="N978" s="23" t="str">
        <f t="array" ref="N978">IF(O978="","",XLOOKUP(O978,selector_07,selector_07_ids,""))</f>
        <v/>
      </c>
      <c r="O978" s="25"/>
      <c r="P978" s="14"/>
      <c r="Q978" s="14"/>
      <c r="R978" s="23" t="str">
        <f t="array" ref="R978">IF(S978="","",XLOOKUP(S978,selector_04,selector_04_ids,""))</f>
        <v/>
      </c>
      <c r="S978" s="25"/>
      <c r="T978" s="14"/>
      <c r="U978" s="27"/>
      <c r="V978" s="14"/>
    </row>
    <row r="979">
      <c r="A979" s="14"/>
      <c r="B979" s="23" t="str">
        <f>IF($A979="","",'Система'!$B$4)</f>
        <v/>
      </c>
      <c r="C979" s="14"/>
      <c r="D979" s="23" t="str">
        <f t="array" ref="D979">IF(E979="","",XLOOKUP(E979,selector_02,selector_02_ids,""))</f>
        <v/>
      </c>
      <c r="E979" s="25"/>
      <c r="F979" s="14"/>
      <c r="G979" s="14"/>
      <c r="H979" s="14"/>
      <c r="I979" s="14"/>
      <c r="J979" s="14"/>
      <c r="K979" s="14"/>
      <c r="L979" s="23" t="str">
        <f t="array" ref="L979">IF(M979="","",XLOOKUP(M979,selector_18,selector_18_ids,""))</f>
        <v/>
      </c>
      <c r="M979" s="25"/>
      <c r="N979" s="23" t="str">
        <f t="array" ref="N979">IF(O979="","",XLOOKUP(O979,selector_07,selector_07_ids,""))</f>
        <v/>
      </c>
      <c r="O979" s="25"/>
      <c r="P979" s="14"/>
      <c r="Q979" s="14"/>
      <c r="R979" s="23" t="str">
        <f t="array" ref="R979">IF(S979="","",XLOOKUP(S979,selector_04,selector_04_ids,""))</f>
        <v/>
      </c>
      <c r="S979" s="25"/>
      <c r="T979" s="14"/>
      <c r="U979" s="27"/>
      <c r="V979" s="14"/>
    </row>
    <row r="980">
      <c r="A980" s="14"/>
      <c r="B980" s="23" t="str">
        <f>IF($A980="","",'Система'!$B$4)</f>
        <v/>
      </c>
      <c r="C980" s="14"/>
      <c r="D980" s="23" t="str">
        <f t="array" ref="D980">IF(E980="","",XLOOKUP(E980,selector_02,selector_02_ids,""))</f>
        <v/>
      </c>
      <c r="E980" s="25"/>
      <c r="F980" s="14"/>
      <c r="G980" s="14"/>
      <c r="H980" s="14"/>
      <c r="I980" s="14"/>
      <c r="J980" s="14"/>
      <c r="K980" s="14"/>
      <c r="L980" s="23" t="str">
        <f t="array" ref="L980">IF(M980="","",XLOOKUP(M980,selector_18,selector_18_ids,""))</f>
        <v/>
      </c>
      <c r="M980" s="25"/>
      <c r="N980" s="23" t="str">
        <f t="array" ref="N980">IF(O980="","",XLOOKUP(O980,selector_07,selector_07_ids,""))</f>
        <v/>
      </c>
      <c r="O980" s="25"/>
      <c r="P980" s="14"/>
      <c r="Q980" s="14"/>
      <c r="R980" s="23" t="str">
        <f t="array" ref="R980">IF(S980="","",XLOOKUP(S980,selector_04,selector_04_ids,""))</f>
        <v/>
      </c>
      <c r="S980" s="25"/>
      <c r="T980" s="14"/>
      <c r="U980" s="27"/>
      <c r="V980" s="14"/>
    </row>
    <row r="981">
      <c r="A981" s="14"/>
      <c r="B981" s="23" t="str">
        <f>IF($A981="","",'Система'!$B$4)</f>
        <v/>
      </c>
      <c r="C981" s="14"/>
      <c r="D981" s="23" t="str">
        <f t="array" ref="D981">IF(E981="","",XLOOKUP(E981,selector_02,selector_02_ids,""))</f>
        <v/>
      </c>
      <c r="E981" s="25"/>
      <c r="F981" s="14"/>
      <c r="G981" s="14"/>
      <c r="H981" s="14"/>
      <c r="I981" s="14"/>
      <c r="J981" s="14"/>
      <c r="K981" s="14"/>
      <c r="L981" s="23" t="str">
        <f t="array" ref="L981">IF(M981="","",XLOOKUP(M981,selector_18,selector_18_ids,""))</f>
        <v/>
      </c>
      <c r="M981" s="25"/>
      <c r="N981" s="23" t="str">
        <f t="array" ref="N981">IF(O981="","",XLOOKUP(O981,selector_07,selector_07_ids,""))</f>
        <v/>
      </c>
      <c r="O981" s="25"/>
      <c r="P981" s="14"/>
      <c r="Q981" s="14"/>
      <c r="R981" s="23" t="str">
        <f t="array" ref="R981">IF(S981="","",XLOOKUP(S981,selector_04,selector_04_ids,""))</f>
        <v/>
      </c>
      <c r="S981" s="25"/>
      <c r="T981" s="14"/>
      <c r="U981" s="27"/>
      <c r="V981" s="14"/>
    </row>
    <row r="982">
      <c r="A982" s="14"/>
      <c r="B982" s="23" t="str">
        <f>IF($A982="","",'Система'!$B$4)</f>
        <v/>
      </c>
      <c r="C982" s="14"/>
      <c r="D982" s="23" t="str">
        <f t="array" ref="D982">IF(E982="","",XLOOKUP(E982,selector_02,selector_02_ids,""))</f>
        <v/>
      </c>
      <c r="E982" s="25"/>
      <c r="F982" s="14"/>
      <c r="G982" s="14"/>
      <c r="H982" s="14"/>
      <c r="I982" s="14"/>
      <c r="J982" s="14"/>
      <c r="K982" s="14"/>
      <c r="L982" s="23" t="str">
        <f t="array" ref="L982">IF(M982="","",XLOOKUP(M982,selector_18,selector_18_ids,""))</f>
        <v/>
      </c>
      <c r="M982" s="25"/>
      <c r="N982" s="23" t="str">
        <f t="array" ref="N982">IF(O982="","",XLOOKUP(O982,selector_07,selector_07_ids,""))</f>
        <v/>
      </c>
      <c r="O982" s="25"/>
      <c r="P982" s="14"/>
      <c r="Q982" s="14"/>
      <c r="R982" s="23" t="str">
        <f t="array" ref="R982">IF(S982="","",XLOOKUP(S982,selector_04,selector_04_ids,""))</f>
        <v/>
      </c>
      <c r="S982" s="25"/>
      <c r="T982" s="14"/>
      <c r="U982" s="27"/>
      <c r="V982" s="14"/>
    </row>
    <row r="983">
      <c r="A983" s="14"/>
      <c r="B983" s="23" t="str">
        <f>IF($A983="","",'Система'!$B$4)</f>
        <v/>
      </c>
      <c r="C983" s="14"/>
      <c r="D983" s="23" t="str">
        <f t="array" ref="D983">IF(E983="","",XLOOKUP(E983,selector_02,selector_02_ids,""))</f>
        <v/>
      </c>
      <c r="E983" s="25"/>
      <c r="F983" s="14"/>
      <c r="G983" s="14"/>
      <c r="H983" s="14"/>
      <c r="I983" s="14"/>
      <c r="J983" s="14"/>
      <c r="K983" s="14"/>
      <c r="L983" s="23" t="str">
        <f t="array" ref="L983">IF(M983="","",XLOOKUP(M983,selector_18,selector_18_ids,""))</f>
        <v/>
      </c>
      <c r="M983" s="25"/>
      <c r="N983" s="23" t="str">
        <f t="array" ref="N983">IF(O983="","",XLOOKUP(O983,selector_07,selector_07_ids,""))</f>
        <v/>
      </c>
      <c r="O983" s="25"/>
      <c r="P983" s="14"/>
      <c r="Q983" s="14"/>
      <c r="R983" s="23" t="str">
        <f t="array" ref="R983">IF(S983="","",XLOOKUP(S983,selector_04,selector_04_ids,""))</f>
        <v/>
      </c>
      <c r="S983" s="25"/>
      <c r="T983" s="14"/>
      <c r="U983" s="27"/>
      <c r="V983" s="14"/>
    </row>
    <row r="984">
      <c r="A984" s="14"/>
      <c r="B984" s="23" t="str">
        <f>IF($A984="","",'Система'!$B$4)</f>
        <v/>
      </c>
      <c r="C984" s="14"/>
      <c r="D984" s="23" t="str">
        <f t="array" ref="D984">IF(E984="","",XLOOKUP(E984,selector_02,selector_02_ids,""))</f>
        <v/>
      </c>
      <c r="E984" s="25"/>
      <c r="F984" s="14"/>
      <c r="G984" s="14"/>
      <c r="H984" s="14"/>
      <c r="I984" s="14"/>
      <c r="J984" s="14"/>
      <c r="K984" s="14"/>
      <c r="L984" s="23" t="str">
        <f t="array" ref="L984">IF(M984="","",XLOOKUP(M984,selector_18,selector_18_ids,""))</f>
        <v/>
      </c>
      <c r="M984" s="25"/>
      <c r="N984" s="23" t="str">
        <f t="array" ref="N984">IF(O984="","",XLOOKUP(O984,selector_07,selector_07_ids,""))</f>
        <v/>
      </c>
      <c r="O984" s="25"/>
      <c r="P984" s="14"/>
      <c r="Q984" s="14"/>
      <c r="R984" s="23" t="str">
        <f t="array" ref="R984">IF(S984="","",XLOOKUP(S984,selector_04,selector_04_ids,""))</f>
        <v/>
      </c>
      <c r="S984" s="25"/>
      <c r="T984" s="14"/>
      <c r="U984" s="27"/>
      <c r="V984" s="14"/>
    </row>
    <row r="985">
      <c r="A985" s="14"/>
      <c r="B985" s="23" t="str">
        <f>IF($A985="","",'Система'!$B$4)</f>
        <v/>
      </c>
      <c r="C985" s="14"/>
      <c r="D985" s="23" t="str">
        <f t="array" ref="D985">IF(E985="","",XLOOKUP(E985,selector_02,selector_02_ids,""))</f>
        <v/>
      </c>
      <c r="E985" s="25"/>
      <c r="F985" s="14"/>
      <c r="G985" s="14"/>
      <c r="H985" s="14"/>
      <c r="I985" s="14"/>
      <c r="J985" s="14"/>
      <c r="K985" s="14"/>
      <c r="L985" s="23" t="str">
        <f t="array" ref="L985">IF(M985="","",XLOOKUP(M985,selector_18,selector_18_ids,""))</f>
        <v/>
      </c>
      <c r="M985" s="25"/>
      <c r="N985" s="23" t="str">
        <f t="array" ref="N985">IF(O985="","",XLOOKUP(O985,selector_07,selector_07_ids,""))</f>
        <v/>
      </c>
      <c r="O985" s="25"/>
      <c r="P985" s="14"/>
      <c r="Q985" s="14"/>
      <c r="R985" s="23" t="str">
        <f t="array" ref="R985">IF(S985="","",XLOOKUP(S985,selector_04,selector_04_ids,""))</f>
        <v/>
      </c>
      <c r="S985" s="25"/>
      <c r="T985" s="14"/>
      <c r="U985" s="27"/>
      <c r="V985" s="14"/>
    </row>
    <row r="986">
      <c r="A986" s="14"/>
      <c r="B986" s="23" t="str">
        <f>IF($A986="","",'Система'!$B$4)</f>
        <v/>
      </c>
      <c r="C986" s="14"/>
      <c r="D986" s="23" t="str">
        <f t="array" ref="D986">IF(E986="","",XLOOKUP(E986,selector_02,selector_02_ids,""))</f>
        <v/>
      </c>
      <c r="E986" s="25"/>
      <c r="F986" s="14"/>
      <c r="G986" s="14"/>
      <c r="H986" s="14"/>
      <c r="I986" s="14"/>
      <c r="J986" s="14"/>
      <c r="K986" s="14"/>
      <c r="L986" s="23" t="str">
        <f t="array" ref="L986">IF(M986="","",XLOOKUP(M986,selector_18,selector_18_ids,""))</f>
        <v/>
      </c>
      <c r="M986" s="25"/>
      <c r="N986" s="23" t="str">
        <f t="array" ref="N986">IF(O986="","",XLOOKUP(O986,selector_07,selector_07_ids,""))</f>
        <v/>
      </c>
      <c r="O986" s="25"/>
      <c r="P986" s="14"/>
      <c r="Q986" s="14"/>
      <c r="R986" s="23" t="str">
        <f t="array" ref="R986">IF(S986="","",XLOOKUP(S986,selector_04,selector_04_ids,""))</f>
        <v/>
      </c>
      <c r="S986" s="25"/>
      <c r="T986" s="14"/>
      <c r="U986" s="27"/>
      <c r="V986" s="14"/>
    </row>
    <row r="987">
      <c r="A987" s="14"/>
      <c r="B987" s="23" t="str">
        <f>IF($A987="","",'Система'!$B$4)</f>
        <v/>
      </c>
      <c r="C987" s="14"/>
      <c r="D987" s="23" t="str">
        <f t="array" ref="D987">IF(E987="","",XLOOKUP(E987,selector_02,selector_02_ids,""))</f>
        <v/>
      </c>
      <c r="E987" s="25"/>
      <c r="F987" s="14"/>
      <c r="G987" s="14"/>
      <c r="H987" s="14"/>
      <c r="I987" s="14"/>
      <c r="J987" s="14"/>
      <c r="K987" s="14"/>
      <c r="L987" s="23" t="str">
        <f t="array" ref="L987">IF(M987="","",XLOOKUP(M987,selector_18,selector_18_ids,""))</f>
        <v/>
      </c>
      <c r="M987" s="25"/>
      <c r="N987" s="23" t="str">
        <f t="array" ref="N987">IF(O987="","",XLOOKUP(O987,selector_07,selector_07_ids,""))</f>
        <v/>
      </c>
      <c r="O987" s="25"/>
      <c r="P987" s="14"/>
      <c r="Q987" s="14"/>
      <c r="R987" s="23" t="str">
        <f t="array" ref="R987">IF(S987="","",XLOOKUP(S987,selector_04,selector_04_ids,""))</f>
        <v/>
      </c>
      <c r="S987" s="25"/>
      <c r="T987" s="14"/>
      <c r="U987" s="27"/>
      <c r="V987" s="14"/>
    </row>
    <row r="988">
      <c r="A988" s="14"/>
      <c r="B988" s="23" t="str">
        <f>IF($A988="","",'Система'!$B$4)</f>
        <v/>
      </c>
      <c r="C988" s="14"/>
      <c r="D988" s="23" t="str">
        <f t="array" ref="D988">IF(E988="","",XLOOKUP(E988,selector_02,selector_02_ids,""))</f>
        <v/>
      </c>
      <c r="E988" s="25"/>
      <c r="F988" s="14"/>
      <c r="G988" s="14"/>
      <c r="H988" s="14"/>
      <c r="I988" s="14"/>
      <c r="J988" s="14"/>
      <c r="K988" s="14"/>
      <c r="L988" s="23" t="str">
        <f t="array" ref="L988">IF(M988="","",XLOOKUP(M988,selector_18,selector_18_ids,""))</f>
        <v/>
      </c>
      <c r="M988" s="25"/>
      <c r="N988" s="23" t="str">
        <f t="array" ref="N988">IF(O988="","",XLOOKUP(O988,selector_07,selector_07_ids,""))</f>
        <v/>
      </c>
      <c r="O988" s="25"/>
      <c r="P988" s="14"/>
      <c r="Q988" s="14"/>
      <c r="R988" s="23" t="str">
        <f t="array" ref="R988">IF(S988="","",XLOOKUP(S988,selector_04,selector_04_ids,""))</f>
        <v/>
      </c>
      <c r="S988" s="25"/>
      <c r="T988" s="14"/>
      <c r="U988" s="27"/>
      <c r="V988" s="14"/>
    </row>
    <row r="989">
      <c r="A989" s="14"/>
      <c r="B989" s="23" t="str">
        <f>IF($A989="","",'Система'!$B$4)</f>
        <v/>
      </c>
      <c r="C989" s="14"/>
      <c r="D989" s="23" t="str">
        <f t="array" ref="D989">IF(E989="","",XLOOKUP(E989,selector_02,selector_02_ids,""))</f>
        <v/>
      </c>
      <c r="E989" s="25"/>
      <c r="F989" s="14"/>
      <c r="G989" s="14"/>
      <c r="H989" s="14"/>
      <c r="I989" s="14"/>
      <c r="J989" s="14"/>
      <c r="K989" s="14"/>
      <c r="L989" s="23" t="str">
        <f t="array" ref="L989">IF(M989="","",XLOOKUP(M989,selector_18,selector_18_ids,""))</f>
        <v/>
      </c>
      <c r="M989" s="25"/>
      <c r="N989" s="23" t="str">
        <f t="array" ref="N989">IF(O989="","",XLOOKUP(O989,selector_07,selector_07_ids,""))</f>
        <v/>
      </c>
      <c r="O989" s="25"/>
      <c r="P989" s="14"/>
      <c r="Q989" s="14"/>
      <c r="R989" s="23" t="str">
        <f t="array" ref="R989">IF(S989="","",XLOOKUP(S989,selector_04,selector_04_ids,""))</f>
        <v/>
      </c>
      <c r="S989" s="25"/>
      <c r="T989" s="14"/>
      <c r="U989" s="27"/>
      <c r="V989" s="14"/>
    </row>
    <row r="990">
      <c r="A990" s="14"/>
      <c r="B990" s="23" t="str">
        <f>IF($A990="","",'Система'!$B$4)</f>
        <v/>
      </c>
      <c r="C990" s="14"/>
      <c r="D990" s="23" t="str">
        <f t="array" ref="D990">IF(E990="","",XLOOKUP(E990,selector_02,selector_02_ids,""))</f>
        <v/>
      </c>
      <c r="E990" s="25"/>
      <c r="F990" s="14"/>
      <c r="G990" s="14"/>
      <c r="H990" s="14"/>
      <c r="I990" s="14"/>
      <c r="J990" s="14"/>
      <c r="K990" s="14"/>
      <c r="L990" s="23" t="str">
        <f t="array" ref="L990">IF(M990="","",XLOOKUP(M990,selector_18,selector_18_ids,""))</f>
        <v/>
      </c>
      <c r="M990" s="25"/>
      <c r="N990" s="23" t="str">
        <f t="array" ref="N990">IF(O990="","",XLOOKUP(O990,selector_07,selector_07_ids,""))</f>
        <v/>
      </c>
      <c r="O990" s="25"/>
      <c r="P990" s="14"/>
      <c r="Q990" s="14"/>
      <c r="R990" s="23" t="str">
        <f t="array" ref="R990">IF(S990="","",XLOOKUP(S990,selector_04,selector_04_ids,""))</f>
        <v/>
      </c>
      <c r="S990" s="25"/>
      <c r="T990" s="14"/>
      <c r="U990" s="27"/>
      <c r="V990" s="14"/>
    </row>
    <row r="991">
      <c r="A991" s="14"/>
      <c r="B991" s="23" t="str">
        <f>IF($A991="","",'Система'!$B$4)</f>
        <v/>
      </c>
      <c r="C991" s="14"/>
      <c r="D991" s="23" t="str">
        <f t="array" ref="D991">IF(E991="","",XLOOKUP(E991,selector_02,selector_02_ids,""))</f>
        <v/>
      </c>
      <c r="E991" s="25"/>
      <c r="F991" s="14"/>
      <c r="G991" s="14"/>
      <c r="H991" s="14"/>
      <c r="I991" s="14"/>
      <c r="J991" s="14"/>
      <c r="K991" s="14"/>
      <c r="L991" s="23" t="str">
        <f t="array" ref="L991">IF(M991="","",XLOOKUP(M991,selector_18,selector_18_ids,""))</f>
        <v/>
      </c>
      <c r="M991" s="25"/>
      <c r="N991" s="23" t="str">
        <f t="array" ref="N991">IF(O991="","",XLOOKUP(O991,selector_07,selector_07_ids,""))</f>
        <v/>
      </c>
      <c r="O991" s="25"/>
      <c r="P991" s="14"/>
      <c r="Q991" s="14"/>
      <c r="R991" s="23" t="str">
        <f t="array" ref="R991">IF(S991="","",XLOOKUP(S991,selector_04,selector_04_ids,""))</f>
        <v/>
      </c>
      <c r="S991" s="25"/>
      <c r="T991" s="14"/>
      <c r="U991" s="27"/>
      <c r="V991" s="14"/>
    </row>
    <row r="992">
      <c r="A992" s="14"/>
      <c r="B992" s="23" t="str">
        <f>IF($A992="","",'Система'!$B$4)</f>
        <v/>
      </c>
      <c r="C992" s="14"/>
      <c r="D992" s="23" t="str">
        <f t="array" ref="D992">IF(E992="","",XLOOKUP(E992,selector_02,selector_02_ids,""))</f>
        <v/>
      </c>
      <c r="E992" s="25"/>
      <c r="F992" s="14"/>
      <c r="G992" s="14"/>
      <c r="H992" s="14"/>
      <c r="I992" s="14"/>
      <c r="J992" s="14"/>
      <c r="K992" s="14"/>
      <c r="L992" s="23" t="str">
        <f t="array" ref="L992">IF(M992="","",XLOOKUP(M992,selector_18,selector_18_ids,""))</f>
        <v/>
      </c>
      <c r="M992" s="25"/>
      <c r="N992" s="23" t="str">
        <f t="array" ref="N992">IF(O992="","",XLOOKUP(O992,selector_07,selector_07_ids,""))</f>
        <v/>
      </c>
      <c r="O992" s="25"/>
      <c r="P992" s="14"/>
      <c r="Q992" s="14"/>
      <c r="R992" s="23" t="str">
        <f t="array" ref="R992">IF(S992="","",XLOOKUP(S992,selector_04,selector_04_ids,""))</f>
        <v/>
      </c>
      <c r="S992" s="25"/>
      <c r="T992" s="14"/>
      <c r="U992" s="27"/>
      <c r="V992" s="14"/>
    </row>
    <row r="993">
      <c r="A993" s="14"/>
      <c r="B993" s="23" t="str">
        <f>IF($A993="","",'Система'!$B$4)</f>
        <v/>
      </c>
      <c r="C993" s="14"/>
      <c r="D993" s="23" t="str">
        <f t="array" ref="D993">IF(E993="","",XLOOKUP(E993,selector_02,selector_02_ids,""))</f>
        <v/>
      </c>
      <c r="E993" s="25"/>
      <c r="F993" s="14"/>
      <c r="G993" s="14"/>
      <c r="H993" s="14"/>
      <c r="I993" s="14"/>
      <c r="J993" s="14"/>
      <c r="K993" s="14"/>
      <c r="L993" s="23" t="str">
        <f t="array" ref="L993">IF(M993="","",XLOOKUP(M993,selector_18,selector_18_ids,""))</f>
        <v/>
      </c>
      <c r="M993" s="25"/>
      <c r="N993" s="23" t="str">
        <f t="array" ref="N993">IF(O993="","",XLOOKUP(O993,selector_07,selector_07_ids,""))</f>
        <v/>
      </c>
      <c r="O993" s="25"/>
      <c r="P993" s="14"/>
      <c r="Q993" s="14"/>
      <c r="R993" s="23" t="str">
        <f t="array" ref="R993">IF(S993="","",XLOOKUP(S993,selector_04,selector_04_ids,""))</f>
        <v/>
      </c>
      <c r="S993" s="25"/>
      <c r="T993" s="14"/>
      <c r="U993" s="27"/>
      <c r="V993" s="14"/>
    </row>
    <row r="994">
      <c r="A994" s="14"/>
      <c r="B994" s="23" t="str">
        <f>IF($A994="","",'Система'!$B$4)</f>
        <v/>
      </c>
      <c r="C994" s="14"/>
      <c r="D994" s="23" t="str">
        <f t="array" ref="D994">IF(E994="","",XLOOKUP(E994,selector_02,selector_02_ids,""))</f>
        <v/>
      </c>
      <c r="E994" s="25"/>
      <c r="F994" s="14"/>
      <c r="G994" s="14"/>
      <c r="H994" s="14"/>
      <c r="I994" s="14"/>
      <c r="J994" s="14"/>
      <c r="K994" s="14"/>
      <c r="L994" s="23" t="str">
        <f t="array" ref="L994">IF(M994="","",XLOOKUP(M994,selector_18,selector_18_ids,""))</f>
        <v/>
      </c>
      <c r="M994" s="25"/>
      <c r="N994" s="23" t="str">
        <f t="array" ref="N994">IF(O994="","",XLOOKUP(O994,selector_07,selector_07_ids,""))</f>
        <v/>
      </c>
      <c r="O994" s="25"/>
      <c r="P994" s="14"/>
      <c r="Q994" s="14"/>
      <c r="R994" s="23" t="str">
        <f t="array" ref="R994">IF(S994="","",XLOOKUP(S994,selector_04,selector_04_ids,""))</f>
        <v/>
      </c>
      <c r="S994" s="25"/>
      <c r="T994" s="14"/>
      <c r="U994" s="27"/>
      <c r="V994" s="14"/>
    </row>
    <row r="995">
      <c r="A995" s="14"/>
      <c r="B995" s="23" t="str">
        <f>IF($A995="","",'Система'!$B$4)</f>
        <v/>
      </c>
      <c r="C995" s="14"/>
      <c r="D995" s="23" t="str">
        <f t="array" ref="D995">IF(E995="","",XLOOKUP(E995,selector_02,selector_02_ids,""))</f>
        <v/>
      </c>
      <c r="E995" s="25"/>
      <c r="F995" s="14"/>
      <c r="G995" s="14"/>
      <c r="H995" s="14"/>
      <c r="I995" s="14"/>
      <c r="J995" s="14"/>
      <c r="K995" s="14"/>
      <c r="L995" s="23" t="str">
        <f t="array" ref="L995">IF(M995="","",XLOOKUP(M995,selector_18,selector_18_ids,""))</f>
        <v/>
      </c>
      <c r="M995" s="25"/>
      <c r="N995" s="23" t="str">
        <f t="array" ref="N995">IF(O995="","",XLOOKUP(O995,selector_07,selector_07_ids,""))</f>
        <v/>
      </c>
      <c r="O995" s="25"/>
      <c r="P995" s="14"/>
      <c r="Q995" s="14"/>
      <c r="R995" s="23" t="str">
        <f t="array" ref="R995">IF(S995="","",XLOOKUP(S995,selector_04,selector_04_ids,""))</f>
        <v/>
      </c>
      <c r="S995" s="25"/>
      <c r="T995" s="14"/>
      <c r="U995" s="27"/>
      <c r="V995" s="14"/>
    </row>
    <row r="996">
      <c r="A996" s="14"/>
      <c r="B996" s="23" t="str">
        <f>IF($A996="","",'Система'!$B$4)</f>
        <v/>
      </c>
      <c r="C996" s="14"/>
      <c r="D996" s="23" t="str">
        <f t="array" ref="D996">IF(E996="","",XLOOKUP(E996,selector_02,selector_02_ids,""))</f>
        <v/>
      </c>
      <c r="E996" s="25"/>
      <c r="F996" s="14"/>
      <c r="G996" s="14"/>
      <c r="H996" s="14"/>
      <c r="I996" s="14"/>
      <c r="J996" s="14"/>
      <c r="K996" s="14"/>
      <c r="L996" s="23" t="str">
        <f t="array" ref="L996">IF(M996="","",XLOOKUP(M996,selector_18,selector_18_ids,""))</f>
        <v/>
      </c>
      <c r="M996" s="25"/>
      <c r="N996" s="23" t="str">
        <f t="array" ref="N996">IF(O996="","",XLOOKUP(O996,selector_07,selector_07_ids,""))</f>
        <v/>
      </c>
      <c r="O996" s="25"/>
      <c r="P996" s="14"/>
      <c r="Q996" s="14"/>
      <c r="R996" s="23" t="str">
        <f t="array" ref="R996">IF(S996="","",XLOOKUP(S996,selector_04,selector_04_ids,""))</f>
        <v/>
      </c>
      <c r="S996" s="25"/>
      <c r="T996" s="14"/>
      <c r="U996" s="27"/>
      <c r="V996" s="14"/>
    </row>
    <row r="997">
      <c r="A997" s="14"/>
      <c r="B997" s="23" t="str">
        <f>IF($A997="","",'Система'!$B$4)</f>
        <v/>
      </c>
      <c r="C997" s="14"/>
      <c r="D997" s="23" t="str">
        <f t="array" ref="D997">IF(E997="","",XLOOKUP(E997,selector_02,selector_02_ids,""))</f>
        <v/>
      </c>
      <c r="E997" s="25"/>
      <c r="F997" s="14"/>
      <c r="G997" s="14"/>
      <c r="H997" s="14"/>
      <c r="I997" s="14"/>
      <c r="J997" s="14"/>
      <c r="K997" s="14"/>
      <c r="L997" s="23" t="str">
        <f t="array" ref="L997">IF(M997="","",XLOOKUP(M997,selector_18,selector_18_ids,""))</f>
        <v/>
      </c>
      <c r="M997" s="25"/>
      <c r="N997" s="23" t="str">
        <f t="array" ref="N997">IF(O997="","",XLOOKUP(O997,selector_07,selector_07_ids,""))</f>
        <v/>
      </c>
      <c r="O997" s="25"/>
      <c r="P997" s="14"/>
      <c r="Q997" s="14"/>
      <c r="R997" s="23" t="str">
        <f t="array" ref="R997">IF(S997="","",XLOOKUP(S997,selector_04,selector_04_ids,""))</f>
        <v/>
      </c>
      <c r="S997" s="25"/>
      <c r="T997" s="14"/>
      <c r="U997" s="27"/>
      <c r="V997" s="14"/>
    </row>
    <row r="998">
      <c r="A998" s="14"/>
      <c r="B998" s="23" t="str">
        <f>IF($A998="","",'Система'!$B$4)</f>
        <v/>
      </c>
      <c r="C998" s="14"/>
      <c r="D998" s="23" t="str">
        <f t="array" ref="D998">IF(E998="","",XLOOKUP(E998,selector_02,selector_02_ids,""))</f>
        <v/>
      </c>
      <c r="E998" s="25"/>
      <c r="F998" s="14"/>
      <c r="G998" s="14"/>
      <c r="H998" s="14"/>
      <c r="I998" s="14"/>
      <c r="J998" s="14"/>
      <c r="K998" s="14"/>
      <c r="L998" s="23" t="str">
        <f t="array" ref="L998">IF(M998="","",XLOOKUP(M998,selector_18,selector_18_ids,""))</f>
        <v/>
      </c>
      <c r="M998" s="25"/>
      <c r="N998" s="23" t="str">
        <f t="array" ref="N998">IF(O998="","",XLOOKUP(O998,selector_07,selector_07_ids,""))</f>
        <v/>
      </c>
      <c r="O998" s="25"/>
      <c r="P998" s="14"/>
      <c r="Q998" s="14"/>
      <c r="R998" s="23" t="str">
        <f t="array" ref="R998">IF(S998="","",XLOOKUP(S998,selector_04,selector_04_ids,""))</f>
        <v/>
      </c>
      <c r="S998" s="25"/>
      <c r="T998" s="14"/>
      <c r="U998" s="27"/>
      <c r="V998" s="14"/>
    </row>
    <row r="999">
      <c r="A999" s="14"/>
      <c r="B999" s="23" t="str">
        <f>IF($A999="","",'Система'!$B$4)</f>
        <v/>
      </c>
      <c r="C999" s="14"/>
      <c r="D999" s="23" t="str">
        <f t="array" ref="D999">IF(E999="","",XLOOKUP(E999,selector_02,selector_02_ids,""))</f>
        <v/>
      </c>
      <c r="E999" s="25"/>
      <c r="F999" s="14"/>
      <c r="G999" s="14"/>
      <c r="H999" s="14"/>
      <c r="I999" s="14"/>
      <c r="J999" s="14"/>
      <c r="K999" s="14"/>
      <c r="L999" s="23" t="str">
        <f t="array" ref="L999">IF(M999="","",XLOOKUP(M999,selector_18,selector_18_ids,""))</f>
        <v/>
      </c>
      <c r="M999" s="25"/>
      <c r="N999" s="23" t="str">
        <f t="array" ref="N999">IF(O999="","",XLOOKUP(O999,selector_07,selector_07_ids,""))</f>
        <v/>
      </c>
      <c r="O999" s="25"/>
      <c r="P999" s="14"/>
      <c r="Q999" s="14"/>
      <c r="R999" s="23" t="str">
        <f t="array" ref="R999">IF(S999="","",XLOOKUP(S999,selector_04,selector_04_ids,""))</f>
        <v/>
      </c>
      <c r="S999" s="25"/>
      <c r="T999" s="14"/>
      <c r="U999" s="27"/>
      <c r="V999" s="14"/>
    </row>
    <row r="1000">
      <c r="A1000" s="14"/>
      <c r="B1000" s="23" t="str">
        <f>IF($A1000="","",'Система'!$B$4)</f>
        <v/>
      </c>
      <c r="C1000" s="14"/>
      <c r="D1000" s="23" t="str">
        <f t="array" ref="D1000">IF(E1000="","",XLOOKUP(E1000,selector_02,selector_02_ids,""))</f>
        <v/>
      </c>
      <c r="E1000" s="25"/>
      <c r="F1000" s="14"/>
      <c r="G1000" s="14"/>
      <c r="H1000" s="14"/>
      <c r="I1000" s="14"/>
      <c r="J1000" s="14"/>
      <c r="K1000" s="14"/>
      <c r="L1000" s="23" t="str">
        <f t="array" ref="L1000">IF(M1000="","",XLOOKUP(M1000,selector_18,selector_18_ids,""))</f>
        <v/>
      </c>
      <c r="M1000" s="25"/>
      <c r="N1000" s="23" t="str">
        <f t="array" ref="N1000">IF(O1000="","",XLOOKUP(O1000,selector_07,selector_07_ids,""))</f>
        <v/>
      </c>
      <c r="O1000" s="25"/>
      <c r="P1000" s="14"/>
      <c r="Q1000" s="14"/>
      <c r="R1000" s="23" t="str">
        <f t="array" ref="R1000">IF(S1000="","",XLOOKUP(S1000,selector_04,selector_04_ids,""))</f>
        <v/>
      </c>
      <c r="S1000" s="25"/>
      <c r="T1000" s="14"/>
      <c r="U1000" s="27"/>
      <c r="V1000" s="14"/>
    </row>
    <row r="1001">
      <c r="A1001" s="14"/>
      <c r="B1001" s="23" t="str">
        <f>IF($A1001="","",'Система'!$B$4)</f>
        <v/>
      </c>
      <c r="C1001" s="14"/>
      <c r="D1001" s="23" t="str">
        <f t="array" ref="D1001">IF(E1001="","",XLOOKUP(E1001,selector_02,selector_02_ids,""))</f>
        <v/>
      </c>
      <c r="E1001" s="25"/>
      <c r="F1001" s="14"/>
      <c r="G1001" s="14"/>
      <c r="H1001" s="14"/>
      <c r="I1001" s="14"/>
      <c r="J1001" s="14"/>
      <c r="K1001" s="14"/>
      <c r="L1001" s="23" t="str">
        <f t="array" ref="L1001">IF(M1001="","",XLOOKUP(M1001,selector_18,selector_18_ids,""))</f>
        <v/>
      </c>
      <c r="M1001" s="25"/>
      <c r="N1001" s="23" t="str">
        <f t="array" ref="N1001">IF(O1001="","",XLOOKUP(O1001,selector_07,selector_07_ids,""))</f>
        <v/>
      </c>
      <c r="O1001" s="25"/>
      <c r="P1001" s="14"/>
      <c r="Q1001" s="14"/>
      <c r="R1001" s="23" t="str">
        <f t="array" ref="R1001">IF(S1001="","",XLOOKUP(S1001,selector_04,selector_04_ids,""))</f>
        <v/>
      </c>
      <c r="S1001" s="25"/>
      <c r="T1001" s="14"/>
      <c r="U1001" s="27"/>
      <c r="V1001" s="14"/>
    </row>
    <row r="1002">
      <c r="A1002" s="14"/>
      <c r="B1002" s="23" t="str">
        <f>IF($A1002="","",'Система'!$B$4)</f>
        <v/>
      </c>
      <c r="C1002" s="14"/>
      <c r="D1002" s="23" t="str">
        <f t="array" ref="D1002">IF(E1002="","",XLOOKUP(E1002,selector_02,selector_02_ids,""))</f>
        <v/>
      </c>
      <c r="E1002" s="25"/>
      <c r="F1002" s="14"/>
      <c r="G1002" s="14"/>
      <c r="H1002" s="14"/>
      <c r="I1002" s="14"/>
      <c r="J1002" s="14"/>
      <c r="K1002" s="14"/>
      <c r="L1002" s="23" t="str">
        <f t="array" ref="L1002">IF(M1002="","",XLOOKUP(M1002,selector_18,selector_18_ids,""))</f>
        <v/>
      </c>
      <c r="M1002" s="25"/>
      <c r="N1002" s="23" t="str">
        <f t="array" ref="N1002">IF(O1002="","",XLOOKUP(O1002,selector_07,selector_07_ids,""))</f>
        <v/>
      </c>
      <c r="O1002" s="25"/>
      <c r="P1002" s="14"/>
      <c r="Q1002" s="14"/>
      <c r="R1002" s="23" t="str">
        <f t="array" ref="R1002">IF(S1002="","",XLOOKUP(S1002,selector_04,selector_04_ids,""))</f>
        <v/>
      </c>
      <c r="S1002" s="25"/>
      <c r="T1002" s="14"/>
      <c r="U1002" s="27"/>
      <c r="V1002" s="14"/>
    </row>
    <row r="1003">
      <c r="A1003" s="14"/>
      <c r="B1003" s="23" t="str">
        <f>IF($A1003="","",'Система'!$B$4)</f>
        <v/>
      </c>
      <c r="C1003" s="14"/>
      <c r="D1003" s="23" t="str">
        <f t="array" ref="D1003">IF(E1003="","",XLOOKUP(E1003,selector_02,selector_02_ids,""))</f>
        <v/>
      </c>
      <c r="E1003" s="25"/>
      <c r="F1003" s="14"/>
      <c r="G1003" s="14"/>
      <c r="H1003" s="14"/>
      <c r="I1003" s="14"/>
      <c r="J1003" s="14"/>
      <c r="K1003" s="14"/>
      <c r="L1003" s="23" t="str">
        <f t="array" ref="L1003">IF(M1003="","",XLOOKUP(M1003,selector_18,selector_18_ids,""))</f>
        <v/>
      </c>
      <c r="M1003" s="25"/>
      <c r="N1003" s="23" t="str">
        <f t="array" ref="N1003">IF(O1003="","",XLOOKUP(O1003,selector_07,selector_07_ids,""))</f>
        <v/>
      </c>
      <c r="O1003" s="25"/>
      <c r="P1003" s="14"/>
      <c r="Q1003" s="14"/>
      <c r="R1003" s="23" t="str">
        <f t="array" ref="R1003">IF(S1003="","",XLOOKUP(S1003,selector_04,selector_04_ids,""))</f>
        <v/>
      </c>
      <c r="S1003" s="25"/>
      <c r="T1003" s="14"/>
      <c r="U1003" s="27"/>
      <c r="V1003" s="14"/>
    </row>
    <row r="1004">
      <c r="A1004" s="14"/>
      <c r="B1004" s="23" t="str">
        <f>IF($A1004="","",'Система'!$B$4)</f>
        <v/>
      </c>
      <c r="C1004" s="14"/>
      <c r="D1004" s="23" t="str">
        <f t="array" ref="D1004">IF(E1004="","",XLOOKUP(E1004,selector_02,selector_02_ids,""))</f>
        <v/>
      </c>
      <c r="E1004" s="25"/>
      <c r="F1004" s="14"/>
      <c r="G1004" s="14"/>
      <c r="H1004" s="14"/>
      <c r="I1004" s="14"/>
      <c r="J1004" s="14"/>
      <c r="K1004" s="14"/>
      <c r="L1004" s="23" t="str">
        <f t="array" ref="L1004">IF(M1004="","",XLOOKUP(M1004,selector_18,selector_18_ids,""))</f>
        <v/>
      </c>
      <c r="M1004" s="25"/>
      <c r="N1004" s="23" t="str">
        <f t="array" ref="N1004">IF(O1004="","",XLOOKUP(O1004,selector_07,selector_07_ids,""))</f>
        <v/>
      </c>
      <c r="O1004" s="25"/>
      <c r="P1004" s="14"/>
      <c r="Q1004" s="14"/>
      <c r="R1004" s="23" t="str">
        <f t="array" ref="R1004">IF(S1004="","",XLOOKUP(S1004,selector_04,selector_04_ids,""))</f>
        <v/>
      </c>
      <c r="S1004" s="25"/>
      <c r="T1004" s="14"/>
      <c r="U1004" s="27"/>
      <c r="V1004" s="14"/>
    </row>
    <row r="1005">
      <c r="A1005" s="14"/>
      <c r="B1005" s="23"/>
      <c r="C1005" s="14"/>
      <c r="D1005" s="23"/>
      <c r="E1005" s="25"/>
      <c r="F1005" s="14"/>
      <c r="G1005" s="14"/>
      <c r="H1005" s="14"/>
      <c r="I1005" s="14"/>
      <c r="J1005" s="14"/>
      <c r="K1005" s="14"/>
      <c r="L1005" s="23"/>
      <c r="M1005" s="25"/>
      <c r="N1005" s="23"/>
      <c r="O1005" s="25"/>
      <c r="P1005" s="14"/>
      <c r="Q1005" s="14"/>
      <c r="R1005" s="23"/>
      <c r="S1005" s="25"/>
      <c r="T1005" s="14"/>
      <c r="U1005" s="14"/>
      <c r="V1005" s="14"/>
    </row>
  </sheetData>
  <autoFilter ref="$A$4:$V$1004"/>
  <mergeCells count="3">
    <mergeCell ref="A1:V1"/>
    <mergeCell ref="A2:V2"/>
    <mergeCell ref="A3:V3"/>
  </mergeCells>
  <dataValidations>
    <dataValidation type="list" allowBlank="1" showErrorMessage="1" sqref="Q5:Q1004">
      <formula1>enum_knowledge_status</formula1>
    </dataValidation>
    <dataValidation type="list" allowBlank="1" showErrorMessage="1" sqref="E5:E1004">
      <formula1>selector_02</formula1>
    </dataValidation>
    <dataValidation type="list" allowBlank="1" showErrorMessage="1" sqref="G5:G1004">
      <formula1>enum_object_type</formula1>
    </dataValidation>
    <dataValidation type="list" allowBlank="1" showErrorMessage="1" sqref="C5:C1004">
      <formula1>enum_version_operation</formula1>
    </dataValidation>
    <dataValidation type="list" allowBlank="1" showErrorMessage="1" sqref="S5:S1004">
      <formula1>selector_04</formula1>
    </dataValidation>
    <dataValidation type="list" allowBlank="1" showErrorMessage="1" sqref="M5:M1004">
      <formula1>selector_18</formula1>
    </dataValidation>
    <dataValidation type="list" allowBlank="1" showErrorMessage="1" sqref="O5:O1004">
      <formula1>selector_07</formula1>
    </dataValidation>
  </dataValidations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19.5"/>
    <col customWidth="1" min="4" max="4" width="20.75"/>
    <col customWidth="1" min="5" max="5" width="37.63"/>
    <col customWidth="1" min="6" max="6" width="27.63"/>
    <col customWidth="1" min="7" max="7" width="40.13"/>
    <col customWidth="1" min="8" max="8" width="22.63"/>
    <col customWidth="1" min="9" max="9" width="27.63"/>
    <col customWidth="1" min="10" max="10" width="19.5"/>
    <col customWidth="1" min="11" max="11" width="20.75"/>
    <col customWidth="1" min="12" max="12" width="37.63"/>
    <col customWidth="1" min="13" max="13" width="33.88"/>
    <col customWidth="1" min="14" max="14" width="18.25"/>
    <col customWidth="1" min="15" max="15" width="40.13"/>
    <col hidden="1" min="37" max="38" width="12.63"/>
  </cols>
  <sheetData>
    <row r="1" ht="30.0" customHeight="1">
      <c r="A1" s="1" t="s">
        <v>534</v>
      </c>
    </row>
    <row r="2" ht="25.5" customHeight="1">
      <c r="A2" s="4" t="s">
        <v>535</v>
      </c>
    </row>
    <row r="3" ht="28.5" customHeight="1">
      <c r="A3" s="8" t="s">
        <v>424</v>
      </c>
    </row>
    <row r="4" ht="42.0" customHeight="1">
      <c r="A4" s="18" t="s">
        <v>536</v>
      </c>
      <c r="B4" s="10" t="s">
        <v>177</v>
      </c>
      <c r="C4" s="18" t="s">
        <v>6</v>
      </c>
      <c r="D4" s="10" t="s">
        <v>524</v>
      </c>
      <c r="E4" s="20" t="s">
        <v>537</v>
      </c>
      <c r="F4" s="18" t="s">
        <v>538</v>
      </c>
      <c r="G4" s="18" t="s">
        <v>450</v>
      </c>
      <c r="H4" s="18" t="s">
        <v>539</v>
      </c>
      <c r="I4" s="10" t="s">
        <v>540</v>
      </c>
      <c r="J4" s="18" t="s">
        <v>7</v>
      </c>
      <c r="K4" s="10" t="s">
        <v>89</v>
      </c>
      <c r="L4" s="20" t="s">
        <v>186</v>
      </c>
      <c r="M4" s="10" t="s">
        <v>188</v>
      </c>
      <c r="N4" s="10" t="s">
        <v>189</v>
      </c>
      <c r="O4" s="10" t="s">
        <v>129</v>
      </c>
    </row>
    <row r="5">
      <c r="A5" s="14"/>
      <c r="B5" s="23" t="str">
        <f>IF($A5="","",'Система'!$B$4)</f>
        <v/>
      </c>
      <c r="C5" s="14"/>
      <c r="D5" s="23" t="str">
        <f t="array" ref="D5">IF(E5="","",XLOOKUP(E5,selector_15,selector_15_ids,""))</f>
        <v/>
      </c>
      <c r="E5" s="25"/>
      <c r="F5" s="14"/>
      <c r="G5" s="14"/>
      <c r="H5" s="14"/>
      <c r="I5" s="14"/>
      <c r="J5" s="14"/>
      <c r="K5" s="23" t="str">
        <f t="array" ref="K5">IF(L5="","",XLOOKUP(L5,selector_04,selector_04_ids,""))</f>
        <v/>
      </c>
      <c r="L5" s="25"/>
      <c r="M5" s="14"/>
      <c r="N5" s="27"/>
      <c r="O5" s="14"/>
      <c r="AK5" s="19" t="str">
        <f>IFERROR(__xludf.DUMMYFUNCTION("ARRAYFORMULA(IFERROR(FILTER(REGEXREPLACE('Срез модели'!$E$5:$E$1004,"" \[id=[^\]]+\]$"",""""),'Срез модели'!$C$5:$C$1004=""Состояния""),""""))"),"")</f>
        <v/>
      </c>
      <c r="AL5" s="19" t="str">
        <f>IFERROR(__xludf.DUMMYFUNCTION("ARRAYFORMULA(IFERROR(FILTER('Срез модели'!$D$5:$D$1004,'Срез модели'!$C$5:$C$1004=""Состояния""),""""))"),"")</f>
        <v/>
      </c>
    </row>
    <row r="6">
      <c r="A6" s="14"/>
      <c r="B6" s="23" t="str">
        <f>IF($A6="","",'Система'!$B$4)</f>
        <v/>
      </c>
      <c r="C6" s="14"/>
      <c r="D6" s="23" t="str">
        <f t="array" ref="D6">IF(E6="","",XLOOKUP(E6,selector_15,selector_15_ids,""))</f>
        <v/>
      </c>
      <c r="E6" s="25"/>
      <c r="F6" s="14"/>
      <c r="G6" s="14"/>
      <c r="H6" s="14"/>
      <c r="I6" s="14"/>
      <c r="J6" s="14"/>
      <c r="K6" s="23" t="str">
        <f t="array" ref="K6">IF(L6="","",XLOOKUP(L6,selector_04,selector_04_ids,""))</f>
        <v/>
      </c>
      <c r="L6" s="25"/>
      <c r="M6" s="14"/>
      <c r="N6" s="27"/>
      <c r="O6" s="14"/>
    </row>
    <row r="7">
      <c r="A7" s="14"/>
      <c r="B7" s="23" t="str">
        <f>IF($A7="","",'Система'!$B$4)</f>
        <v/>
      </c>
      <c r="C7" s="14"/>
      <c r="D7" s="23" t="str">
        <f t="array" ref="D7">IF(E7="","",XLOOKUP(E7,selector_15,selector_15_ids,""))</f>
        <v/>
      </c>
      <c r="E7" s="25"/>
      <c r="F7" s="14"/>
      <c r="G7" s="14"/>
      <c r="H7" s="14"/>
      <c r="I7" s="14"/>
      <c r="J7" s="14"/>
      <c r="K7" s="23" t="str">
        <f t="array" ref="K7">IF(L7="","",XLOOKUP(L7,selector_04,selector_04_ids,""))</f>
        <v/>
      </c>
      <c r="L7" s="25"/>
      <c r="M7" s="14"/>
      <c r="N7" s="27"/>
      <c r="O7" s="14"/>
    </row>
    <row r="8">
      <c r="A8" s="14"/>
      <c r="B8" s="23" t="str">
        <f>IF($A8="","",'Система'!$B$4)</f>
        <v/>
      </c>
      <c r="C8" s="14"/>
      <c r="D8" s="23" t="str">
        <f t="array" ref="D8">IF(E8="","",XLOOKUP(E8,selector_15,selector_15_ids,""))</f>
        <v/>
      </c>
      <c r="E8" s="25"/>
      <c r="F8" s="14"/>
      <c r="G8" s="14"/>
      <c r="H8" s="14"/>
      <c r="I8" s="14"/>
      <c r="J8" s="14"/>
      <c r="K8" s="23" t="str">
        <f t="array" ref="K8">IF(L8="","",XLOOKUP(L8,selector_04,selector_04_ids,""))</f>
        <v/>
      </c>
      <c r="L8" s="25"/>
      <c r="M8" s="14"/>
      <c r="N8" s="27"/>
      <c r="O8" s="14"/>
    </row>
    <row r="9">
      <c r="A9" s="14"/>
      <c r="B9" s="23" t="str">
        <f>IF($A9="","",'Система'!$B$4)</f>
        <v/>
      </c>
      <c r="C9" s="14"/>
      <c r="D9" s="23" t="str">
        <f t="array" ref="D9">IF(E9="","",XLOOKUP(E9,selector_15,selector_15_ids,""))</f>
        <v/>
      </c>
      <c r="E9" s="25"/>
      <c r="F9" s="14"/>
      <c r="G9" s="14"/>
      <c r="H9" s="14"/>
      <c r="I9" s="14"/>
      <c r="J9" s="14"/>
      <c r="K9" s="23" t="str">
        <f t="array" ref="K9">IF(L9="","",XLOOKUP(L9,selector_04,selector_04_ids,""))</f>
        <v/>
      </c>
      <c r="L9" s="25"/>
      <c r="M9" s="14"/>
      <c r="N9" s="27"/>
      <c r="O9" s="14"/>
    </row>
    <row r="10">
      <c r="A10" s="14"/>
      <c r="B10" s="23" t="str">
        <f>IF($A10="","",'Система'!$B$4)</f>
        <v/>
      </c>
      <c r="C10" s="14"/>
      <c r="D10" s="23" t="str">
        <f t="array" ref="D10">IF(E10="","",XLOOKUP(E10,selector_15,selector_15_ids,""))</f>
        <v/>
      </c>
      <c r="E10" s="25"/>
      <c r="F10" s="14"/>
      <c r="G10" s="14"/>
      <c r="H10" s="14"/>
      <c r="I10" s="14"/>
      <c r="J10" s="14"/>
      <c r="K10" s="23" t="str">
        <f t="array" ref="K10">IF(L10="","",XLOOKUP(L10,selector_04,selector_04_ids,""))</f>
        <v/>
      </c>
      <c r="L10" s="25"/>
      <c r="M10" s="14"/>
      <c r="N10" s="27"/>
      <c r="O10" s="14"/>
    </row>
    <row r="11">
      <c r="A11" s="14"/>
      <c r="B11" s="23" t="str">
        <f>IF($A11="","",'Система'!$B$4)</f>
        <v/>
      </c>
      <c r="C11" s="14"/>
      <c r="D11" s="23" t="str">
        <f t="array" ref="D11">IF(E11="","",XLOOKUP(E11,selector_15,selector_15_ids,""))</f>
        <v/>
      </c>
      <c r="E11" s="25"/>
      <c r="F11" s="14"/>
      <c r="G11" s="14"/>
      <c r="H11" s="14"/>
      <c r="I11" s="14"/>
      <c r="J11" s="14"/>
      <c r="K11" s="23" t="str">
        <f t="array" ref="K11">IF(L11="","",XLOOKUP(L11,selector_04,selector_04_ids,""))</f>
        <v/>
      </c>
      <c r="L11" s="25"/>
      <c r="M11" s="14"/>
      <c r="N11" s="27"/>
      <c r="O11" s="14"/>
    </row>
    <row r="12">
      <c r="A12" s="14"/>
      <c r="B12" s="23" t="str">
        <f>IF($A12="","",'Система'!$B$4)</f>
        <v/>
      </c>
      <c r="C12" s="14"/>
      <c r="D12" s="23" t="str">
        <f t="array" ref="D12">IF(E12="","",XLOOKUP(E12,selector_15,selector_15_ids,""))</f>
        <v/>
      </c>
      <c r="E12" s="25"/>
      <c r="F12" s="14"/>
      <c r="G12" s="14"/>
      <c r="H12" s="14"/>
      <c r="I12" s="14"/>
      <c r="J12" s="14"/>
      <c r="K12" s="23" t="str">
        <f t="array" ref="K12">IF(L12="","",XLOOKUP(L12,selector_04,selector_04_ids,""))</f>
        <v/>
      </c>
      <c r="L12" s="25"/>
      <c r="M12" s="14"/>
      <c r="N12" s="27"/>
      <c r="O12" s="14"/>
    </row>
    <row r="13">
      <c r="A13" s="14"/>
      <c r="B13" s="23" t="str">
        <f>IF($A13="","",'Система'!$B$4)</f>
        <v/>
      </c>
      <c r="C13" s="14"/>
      <c r="D13" s="23" t="str">
        <f t="array" ref="D13">IF(E13="","",XLOOKUP(E13,selector_15,selector_15_ids,""))</f>
        <v/>
      </c>
      <c r="E13" s="25"/>
      <c r="F13" s="14"/>
      <c r="G13" s="14"/>
      <c r="H13" s="14"/>
      <c r="I13" s="14"/>
      <c r="J13" s="14"/>
      <c r="K13" s="23" t="str">
        <f t="array" ref="K13">IF(L13="","",XLOOKUP(L13,selector_04,selector_04_ids,""))</f>
        <v/>
      </c>
      <c r="L13" s="25"/>
      <c r="M13" s="14"/>
      <c r="N13" s="27"/>
      <c r="O13" s="14"/>
    </row>
    <row r="14">
      <c r="A14" s="14"/>
      <c r="B14" s="23" t="str">
        <f>IF($A14="","",'Система'!$B$4)</f>
        <v/>
      </c>
      <c r="C14" s="14"/>
      <c r="D14" s="23" t="str">
        <f t="array" ref="D14">IF(E14="","",XLOOKUP(E14,selector_15,selector_15_ids,""))</f>
        <v/>
      </c>
      <c r="E14" s="25"/>
      <c r="F14" s="14"/>
      <c r="G14" s="14"/>
      <c r="H14" s="14"/>
      <c r="I14" s="14"/>
      <c r="J14" s="14"/>
      <c r="K14" s="23" t="str">
        <f t="array" ref="K14">IF(L14="","",XLOOKUP(L14,selector_04,selector_04_ids,""))</f>
        <v/>
      </c>
      <c r="L14" s="25"/>
      <c r="M14" s="14"/>
      <c r="N14" s="27"/>
      <c r="O14" s="14"/>
    </row>
    <row r="15">
      <c r="A15" s="14"/>
      <c r="B15" s="23" t="str">
        <f>IF($A15="","",'Система'!$B$4)</f>
        <v/>
      </c>
      <c r="C15" s="14"/>
      <c r="D15" s="23" t="str">
        <f t="array" ref="D15">IF(E15="","",XLOOKUP(E15,selector_15,selector_15_ids,""))</f>
        <v/>
      </c>
      <c r="E15" s="25"/>
      <c r="F15" s="14"/>
      <c r="G15" s="14"/>
      <c r="H15" s="14"/>
      <c r="I15" s="14"/>
      <c r="J15" s="14"/>
      <c r="K15" s="23" t="str">
        <f t="array" ref="K15">IF(L15="","",XLOOKUP(L15,selector_04,selector_04_ids,""))</f>
        <v/>
      </c>
      <c r="L15" s="25"/>
      <c r="M15" s="14"/>
      <c r="N15" s="27"/>
      <c r="O15" s="14"/>
    </row>
    <row r="16">
      <c r="A16" s="14"/>
      <c r="B16" s="23" t="str">
        <f>IF($A16="","",'Система'!$B$4)</f>
        <v/>
      </c>
      <c r="C16" s="14"/>
      <c r="D16" s="23" t="str">
        <f t="array" ref="D16">IF(E16="","",XLOOKUP(E16,selector_15,selector_15_ids,""))</f>
        <v/>
      </c>
      <c r="E16" s="25"/>
      <c r="F16" s="14"/>
      <c r="G16" s="14"/>
      <c r="H16" s="14"/>
      <c r="I16" s="14"/>
      <c r="J16" s="14"/>
      <c r="K16" s="23" t="str">
        <f t="array" ref="K16">IF(L16="","",XLOOKUP(L16,selector_04,selector_04_ids,""))</f>
        <v/>
      </c>
      <c r="L16" s="25"/>
      <c r="M16" s="14"/>
      <c r="N16" s="27"/>
      <c r="O16" s="14"/>
    </row>
    <row r="17">
      <c r="A17" s="14"/>
      <c r="B17" s="23" t="str">
        <f>IF($A17="","",'Система'!$B$4)</f>
        <v/>
      </c>
      <c r="C17" s="14"/>
      <c r="D17" s="23" t="str">
        <f t="array" ref="D17">IF(E17="","",XLOOKUP(E17,selector_15,selector_15_ids,""))</f>
        <v/>
      </c>
      <c r="E17" s="25"/>
      <c r="F17" s="14"/>
      <c r="G17" s="14"/>
      <c r="H17" s="14"/>
      <c r="I17" s="14"/>
      <c r="J17" s="14"/>
      <c r="K17" s="23" t="str">
        <f t="array" ref="K17">IF(L17="","",XLOOKUP(L17,selector_04,selector_04_ids,""))</f>
        <v/>
      </c>
      <c r="L17" s="25"/>
      <c r="M17" s="14"/>
      <c r="N17" s="27"/>
      <c r="O17" s="14"/>
    </row>
    <row r="18">
      <c r="A18" s="14"/>
      <c r="B18" s="23" t="str">
        <f>IF($A18="","",'Система'!$B$4)</f>
        <v/>
      </c>
      <c r="C18" s="14"/>
      <c r="D18" s="23" t="str">
        <f t="array" ref="D18">IF(E18="","",XLOOKUP(E18,selector_15,selector_15_ids,""))</f>
        <v/>
      </c>
      <c r="E18" s="25"/>
      <c r="F18" s="14"/>
      <c r="G18" s="14"/>
      <c r="H18" s="14"/>
      <c r="I18" s="14"/>
      <c r="J18" s="14"/>
      <c r="K18" s="23" t="str">
        <f t="array" ref="K18">IF(L18="","",XLOOKUP(L18,selector_04,selector_04_ids,""))</f>
        <v/>
      </c>
      <c r="L18" s="25"/>
      <c r="M18" s="14"/>
      <c r="N18" s="27"/>
      <c r="O18" s="14"/>
    </row>
    <row r="19">
      <c r="A19" s="14"/>
      <c r="B19" s="23" t="str">
        <f>IF($A19="","",'Система'!$B$4)</f>
        <v/>
      </c>
      <c r="C19" s="14"/>
      <c r="D19" s="23" t="str">
        <f t="array" ref="D19">IF(E19="","",XLOOKUP(E19,selector_15,selector_15_ids,""))</f>
        <v/>
      </c>
      <c r="E19" s="25"/>
      <c r="F19" s="14"/>
      <c r="G19" s="14"/>
      <c r="H19" s="14"/>
      <c r="I19" s="14"/>
      <c r="J19" s="14"/>
      <c r="K19" s="23" t="str">
        <f t="array" ref="K19">IF(L19="","",XLOOKUP(L19,selector_04,selector_04_ids,""))</f>
        <v/>
      </c>
      <c r="L19" s="25"/>
      <c r="M19" s="14"/>
      <c r="N19" s="27"/>
      <c r="O19" s="14"/>
    </row>
    <row r="20">
      <c r="A20" s="14"/>
      <c r="B20" s="23" t="str">
        <f>IF($A20="","",'Система'!$B$4)</f>
        <v/>
      </c>
      <c r="C20" s="14"/>
      <c r="D20" s="23" t="str">
        <f t="array" ref="D20">IF(E20="","",XLOOKUP(E20,selector_15,selector_15_ids,""))</f>
        <v/>
      </c>
      <c r="E20" s="25"/>
      <c r="F20" s="14"/>
      <c r="G20" s="14"/>
      <c r="H20" s="14"/>
      <c r="I20" s="14"/>
      <c r="J20" s="14"/>
      <c r="K20" s="23" t="str">
        <f t="array" ref="K20">IF(L20="","",XLOOKUP(L20,selector_04,selector_04_ids,""))</f>
        <v/>
      </c>
      <c r="L20" s="25"/>
      <c r="M20" s="14"/>
      <c r="N20" s="27"/>
      <c r="O20" s="14"/>
    </row>
    <row r="21">
      <c r="A21" s="14"/>
      <c r="B21" s="23" t="str">
        <f>IF($A21="","",'Система'!$B$4)</f>
        <v/>
      </c>
      <c r="C21" s="14"/>
      <c r="D21" s="23" t="str">
        <f t="array" ref="D21">IF(E21="","",XLOOKUP(E21,selector_15,selector_15_ids,""))</f>
        <v/>
      </c>
      <c r="E21" s="25"/>
      <c r="F21" s="14"/>
      <c r="G21" s="14"/>
      <c r="H21" s="14"/>
      <c r="I21" s="14"/>
      <c r="J21" s="14"/>
      <c r="K21" s="23" t="str">
        <f t="array" ref="K21">IF(L21="","",XLOOKUP(L21,selector_04,selector_04_ids,""))</f>
        <v/>
      </c>
      <c r="L21" s="25"/>
      <c r="M21" s="14"/>
      <c r="N21" s="27"/>
      <c r="O21" s="14"/>
    </row>
    <row r="22">
      <c r="A22" s="14"/>
      <c r="B22" s="23" t="str">
        <f>IF($A22="","",'Система'!$B$4)</f>
        <v/>
      </c>
      <c r="C22" s="14"/>
      <c r="D22" s="23" t="str">
        <f t="array" ref="D22">IF(E22="","",XLOOKUP(E22,selector_15,selector_15_ids,""))</f>
        <v/>
      </c>
      <c r="E22" s="25"/>
      <c r="F22" s="14"/>
      <c r="G22" s="14"/>
      <c r="H22" s="14"/>
      <c r="I22" s="14"/>
      <c r="J22" s="14"/>
      <c r="K22" s="23" t="str">
        <f t="array" ref="K22">IF(L22="","",XLOOKUP(L22,selector_04,selector_04_ids,""))</f>
        <v/>
      </c>
      <c r="L22" s="25"/>
      <c r="M22" s="14"/>
      <c r="N22" s="27"/>
      <c r="O22" s="14"/>
    </row>
    <row r="23">
      <c r="A23" s="14"/>
      <c r="B23" s="23" t="str">
        <f>IF($A23="","",'Система'!$B$4)</f>
        <v/>
      </c>
      <c r="C23" s="14"/>
      <c r="D23" s="23" t="str">
        <f t="array" ref="D23">IF(E23="","",XLOOKUP(E23,selector_15,selector_15_ids,""))</f>
        <v/>
      </c>
      <c r="E23" s="25"/>
      <c r="F23" s="14"/>
      <c r="G23" s="14"/>
      <c r="H23" s="14"/>
      <c r="I23" s="14"/>
      <c r="J23" s="14"/>
      <c r="K23" s="23" t="str">
        <f t="array" ref="K23">IF(L23="","",XLOOKUP(L23,selector_04,selector_04_ids,""))</f>
        <v/>
      </c>
      <c r="L23" s="25"/>
      <c r="M23" s="14"/>
      <c r="N23" s="27"/>
      <c r="O23" s="14"/>
    </row>
    <row r="24">
      <c r="A24" s="14"/>
      <c r="B24" s="23" t="str">
        <f>IF($A24="","",'Система'!$B$4)</f>
        <v/>
      </c>
      <c r="C24" s="14"/>
      <c r="D24" s="23" t="str">
        <f t="array" ref="D24">IF(E24="","",XLOOKUP(E24,selector_15,selector_15_ids,""))</f>
        <v/>
      </c>
      <c r="E24" s="25"/>
      <c r="F24" s="14"/>
      <c r="G24" s="14"/>
      <c r="H24" s="14"/>
      <c r="I24" s="14"/>
      <c r="J24" s="14"/>
      <c r="K24" s="23" t="str">
        <f t="array" ref="K24">IF(L24="","",XLOOKUP(L24,selector_04,selector_04_ids,""))</f>
        <v/>
      </c>
      <c r="L24" s="25"/>
      <c r="M24" s="14"/>
      <c r="N24" s="27"/>
      <c r="O24" s="14"/>
    </row>
    <row r="25">
      <c r="A25" s="14"/>
      <c r="B25" s="23" t="str">
        <f>IF($A25="","",'Система'!$B$4)</f>
        <v/>
      </c>
      <c r="C25" s="14"/>
      <c r="D25" s="23" t="str">
        <f t="array" ref="D25">IF(E25="","",XLOOKUP(E25,selector_15,selector_15_ids,""))</f>
        <v/>
      </c>
      <c r="E25" s="25"/>
      <c r="F25" s="14"/>
      <c r="G25" s="14"/>
      <c r="H25" s="14"/>
      <c r="I25" s="14"/>
      <c r="J25" s="14"/>
      <c r="K25" s="23" t="str">
        <f t="array" ref="K25">IF(L25="","",XLOOKUP(L25,selector_04,selector_04_ids,""))</f>
        <v/>
      </c>
      <c r="L25" s="25"/>
      <c r="M25" s="14"/>
      <c r="N25" s="27"/>
      <c r="O25" s="14"/>
    </row>
    <row r="26">
      <c r="A26" s="14"/>
      <c r="B26" s="23" t="str">
        <f>IF($A26="","",'Система'!$B$4)</f>
        <v/>
      </c>
      <c r="C26" s="14"/>
      <c r="D26" s="23" t="str">
        <f t="array" ref="D26">IF(E26="","",XLOOKUP(E26,selector_15,selector_15_ids,""))</f>
        <v/>
      </c>
      <c r="E26" s="25"/>
      <c r="F26" s="14"/>
      <c r="G26" s="14"/>
      <c r="H26" s="14"/>
      <c r="I26" s="14"/>
      <c r="J26" s="14"/>
      <c r="K26" s="23" t="str">
        <f t="array" ref="K26">IF(L26="","",XLOOKUP(L26,selector_04,selector_04_ids,""))</f>
        <v/>
      </c>
      <c r="L26" s="25"/>
      <c r="M26" s="14"/>
      <c r="N26" s="27"/>
      <c r="O26" s="14"/>
    </row>
    <row r="27">
      <c r="A27" s="14"/>
      <c r="B27" s="23" t="str">
        <f>IF($A27="","",'Система'!$B$4)</f>
        <v/>
      </c>
      <c r="C27" s="14"/>
      <c r="D27" s="23" t="str">
        <f t="array" ref="D27">IF(E27="","",XLOOKUP(E27,selector_15,selector_15_ids,""))</f>
        <v/>
      </c>
      <c r="E27" s="25"/>
      <c r="F27" s="14"/>
      <c r="G27" s="14"/>
      <c r="H27" s="14"/>
      <c r="I27" s="14"/>
      <c r="J27" s="14"/>
      <c r="K27" s="23" t="str">
        <f t="array" ref="K27">IF(L27="","",XLOOKUP(L27,selector_04,selector_04_ids,""))</f>
        <v/>
      </c>
      <c r="L27" s="25"/>
      <c r="M27" s="14"/>
      <c r="N27" s="27"/>
      <c r="O27" s="14"/>
    </row>
    <row r="28">
      <c r="A28" s="14"/>
      <c r="B28" s="23" t="str">
        <f>IF($A28="","",'Система'!$B$4)</f>
        <v/>
      </c>
      <c r="C28" s="14"/>
      <c r="D28" s="23" t="str">
        <f t="array" ref="D28">IF(E28="","",XLOOKUP(E28,selector_15,selector_15_ids,""))</f>
        <v/>
      </c>
      <c r="E28" s="25"/>
      <c r="F28" s="14"/>
      <c r="G28" s="14"/>
      <c r="H28" s="14"/>
      <c r="I28" s="14"/>
      <c r="J28" s="14"/>
      <c r="K28" s="23" t="str">
        <f t="array" ref="K28">IF(L28="","",XLOOKUP(L28,selector_04,selector_04_ids,""))</f>
        <v/>
      </c>
      <c r="L28" s="25"/>
      <c r="M28" s="14"/>
      <c r="N28" s="27"/>
      <c r="O28" s="14"/>
    </row>
    <row r="29">
      <c r="A29" s="14"/>
      <c r="B29" s="23" t="str">
        <f>IF($A29="","",'Система'!$B$4)</f>
        <v/>
      </c>
      <c r="C29" s="14"/>
      <c r="D29" s="23" t="str">
        <f t="array" ref="D29">IF(E29="","",XLOOKUP(E29,selector_15,selector_15_ids,""))</f>
        <v/>
      </c>
      <c r="E29" s="25"/>
      <c r="F29" s="14"/>
      <c r="G29" s="14"/>
      <c r="H29" s="14"/>
      <c r="I29" s="14"/>
      <c r="J29" s="14"/>
      <c r="K29" s="23" t="str">
        <f t="array" ref="K29">IF(L29="","",XLOOKUP(L29,selector_04,selector_04_ids,""))</f>
        <v/>
      </c>
      <c r="L29" s="25"/>
      <c r="M29" s="14"/>
      <c r="N29" s="27"/>
      <c r="O29" s="14"/>
    </row>
    <row r="30">
      <c r="A30" s="14"/>
      <c r="B30" s="23" t="str">
        <f>IF($A30="","",'Система'!$B$4)</f>
        <v/>
      </c>
      <c r="C30" s="14"/>
      <c r="D30" s="23" t="str">
        <f t="array" ref="D30">IF(E30="","",XLOOKUP(E30,selector_15,selector_15_ids,""))</f>
        <v/>
      </c>
      <c r="E30" s="25"/>
      <c r="F30" s="14"/>
      <c r="G30" s="14"/>
      <c r="H30" s="14"/>
      <c r="I30" s="14"/>
      <c r="J30" s="14"/>
      <c r="K30" s="23" t="str">
        <f t="array" ref="K30">IF(L30="","",XLOOKUP(L30,selector_04,selector_04_ids,""))</f>
        <v/>
      </c>
      <c r="L30" s="25"/>
      <c r="M30" s="14"/>
      <c r="N30" s="27"/>
      <c r="O30" s="14"/>
    </row>
    <row r="31">
      <c r="A31" s="14"/>
      <c r="B31" s="23" t="str">
        <f>IF($A31="","",'Система'!$B$4)</f>
        <v/>
      </c>
      <c r="C31" s="14"/>
      <c r="D31" s="23" t="str">
        <f t="array" ref="D31">IF(E31="","",XLOOKUP(E31,selector_15,selector_15_ids,""))</f>
        <v/>
      </c>
      <c r="E31" s="25"/>
      <c r="F31" s="14"/>
      <c r="G31" s="14"/>
      <c r="H31" s="14"/>
      <c r="I31" s="14"/>
      <c r="J31" s="14"/>
      <c r="K31" s="23" t="str">
        <f t="array" ref="K31">IF(L31="","",XLOOKUP(L31,selector_04,selector_04_ids,""))</f>
        <v/>
      </c>
      <c r="L31" s="25"/>
      <c r="M31" s="14"/>
      <c r="N31" s="27"/>
      <c r="O31" s="14"/>
    </row>
    <row r="32">
      <c r="A32" s="14"/>
      <c r="B32" s="23" t="str">
        <f>IF($A32="","",'Система'!$B$4)</f>
        <v/>
      </c>
      <c r="C32" s="14"/>
      <c r="D32" s="23" t="str">
        <f t="array" ref="D32">IF(E32="","",XLOOKUP(E32,selector_15,selector_15_ids,""))</f>
        <v/>
      </c>
      <c r="E32" s="25"/>
      <c r="F32" s="14"/>
      <c r="G32" s="14"/>
      <c r="H32" s="14"/>
      <c r="I32" s="14"/>
      <c r="J32" s="14"/>
      <c r="K32" s="23" t="str">
        <f t="array" ref="K32">IF(L32="","",XLOOKUP(L32,selector_04,selector_04_ids,""))</f>
        <v/>
      </c>
      <c r="L32" s="25"/>
      <c r="M32" s="14"/>
      <c r="N32" s="27"/>
      <c r="O32" s="14"/>
    </row>
    <row r="33">
      <c r="A33" s="14"/>
      <c r="B33" s="23" t="str">
        <f>IF($A33="","",'Система'!$B$4)</f>
        <v/>
      </c>
      <c r="C33" s="14"/>
      <c r="D33" s="23" t="str">
        <f t="array" ref="D33">IF(E33="","",XLOOKUP(E33,selector_15,selector_15_ids,""))</f>
        <v/>
      </c>
      <c r="E33" s="25"/>
      <c r="F33" s="14"/>
      <c r="G33" s="14"/>
      <c r="H33" s="14"/>
      <c r="I33" s="14"/>
      <c r="J33" s="14"/>
      <c r="K33" s="23" t="str">
        <f t="array" ref="K33">IF(L33="","",XLOOKUP(L33,selector_04,selector_04_ids,""))</f>
        <v/>
      </c>
      <c r="L33" s="25"/>
      <c r="M33" s="14"/>
      <c r="N33" s="27"/>
      <c r="O33" s="14"/>
    </row>
    <row r="34">
      <c r="A34" s="14"/>
      <c r="B34" s="23" t="str">
        <f>IF($A34="","",'Система'!$B$4)</f>
        <v/>
      </c>
      <c r="C34" s="14"/>
      <c r="D34" s="23" t="str">
        <f t="array" ref="D34">IF(E34="","",XLOOKUP(E34,selector_15,selector_15_ids,""))</f>
        <v/>
      </c>
      <c r="E34" s="25"/>
      <c r="F34" s="14"/>
      <c r="G34" s="14"/>
      <c r="H34" s="14"/>
      <c r="I34" s="14"/>
      <c r="J34" s="14"/>
      <c r="K34" s="23" t="str">
        <f t="array" ref="K34">IF(L34="","",XLOOKUP(L34,selector_04,selector_04_ids,""))</f>
        <v/>
      </c>
      <c r="L34" s="25"/>
      <c r="M34" s="14"/>
      <c r="N34" s="27"/>
      <c r="O34" s="14"/>
    </row>
    <row r="35">
      <c r="A35" s="14"/>
      <c r="B35" s="23" t="str">
        <f>IF($A35="","",'Система'!$B$4)</f>
        <v/>
      </c>
      <c r="C35" s="14"/>
      <c r="D35" s="23" t="str">
        <f t="array" ref="D35">IF(E35="","",XLOOKUP(E35,selector_15,selector_15_ids,""))</f>
        <v/>
      </c>
      <c r="E35" s="25"/>
      <c r="F35" s="14"/>
      <c r="G35" s="14"/>
      <c r="H35" s="14"/>
      <c r="I35" s="14"/>
      <c r="J35" s="14"/>
      <c r="K35" s="23" t="str">
        <f t="array" ref="K35">IF(L35="","",XLOOKUP(L35,selector_04,selector_04_ids,""))</f>
        <v/>
      </c>
      <c r="L35" s="25"/>
      <c r="M35" s="14"/>
      <c r="N35" s="27"/>
      <c r="O35" s="14"/>
    </row>
    <row r="36">
      <c r="A36" s="14"/>
      <c r="B36" s="23" t="str">
        <f>IF($A36="","",'Система'!$B$4)</f>
        <v/>
      </c>
      <c r="C36" s="14"/>
      <c r="D36" s="23" t="str">
        <f t="array" ref="D36">IF(E36="","",XLOOKUP(E36,selector_15,selector_15_ids,""))</f>
        <v/>
      </c>
      <c r="E36" s="25"/>
      <c r="F36" s="14"/>
      <c r="G36" s="14"/>
      <c r="H36" s="14"/>
      <c r="I36" s="14"/>
      <c r="J36" s="14"/>
      <c r="K36" s="23" t="str">
        <f t="array" ref="K36">IF(L36="","",XLOOKUP(L36,selector_04,selector_04_ids,""))</f>
        <v/>
      </c>
      <c r="L36" s="25"/>
      <c r="M36" s="14"/>
      <c r="N36" s="27"/>
      <c r="O36" s="14"/>
    </row>
    <row r="37">
      <c r="A37" s="14"/>
      <c r="B37" s="23" t="str">
        <f>IF($A37="","",'Система'!$B$4)</f>
        <v/>
      </c>
      <c r="C37" s="14"/>
      <c r="D37" s="23" t="str">
        <f t="array" ref="D37">IF(E37="","",XLOOKUP(E37,selector_15,selector_15_ids,""))</f>
        <v/>
      </c>
      <c r="E37" s="25"/>
      <c r="F37" s="14"/>
      <c r="G37" s="14"/>
      <c r="H37" s="14"/>
      <c r="I37" s="14"/>
      <c r="J37" s="14"/>
      <c r="K37" s="23" t="str">
        <f t="array" ref="K37">IF(L37="","",XLOOKUP(L37,selector_04,selector_04_ids,""))</f>
        <v/>
      </c>
      <c r="L37" s="25"/>
      <c r="M37" s="14"/>
      <c r="N37" s="27"/>
      <c r="O37" s="14"/>
    </row>
    <row r="38">
      <c r="A38" s="14"/>
      <c r="B38" s="23" t="str">
        <f>IF($A38="","",'Система'!$B$4)</f>
        <v/>
      </c>
      <c r="C38" s="14"/>
      <c r="D38" s="23" t="str">
        <f t="array" ref="D38">IF(E38="","",XLOOKUP(E38,selector_15,selector_15_ids,""))</f>
        <v/>
      </c>
      <c r="E38" s="25"/>
      <c r="F38" s="14"/>
      <c r="G38" s="14"/>
      <c r="H38" s="14"/>
      <c r="I38" s="14"/>
      <c r="J38" s="14"/>
      <c r="K38" s="23" t="str">
        <f t="array" ref="K38">IF(L38="","",XLOOKUP(L38,selector_04,selector_04_ids,""))</f>
        <v/>
      </c>
      <c r="L38" s="25"/>
      <c r="M38" s="14"/>
      <c r="N38" s="27"/>
      <c r="O38" s="14"/>
    </row>
    <row r="39">
      <c r="A39" s="14"/>
      <c r="B39" s="23" t="str">
        <f>IF($A39="","",'Система'!$B$4)</f>
        <v/>
      </c>
      <c r="C39" s="14"/>
      <c r="D39" s="23" t="str">
        <f t="array" ref="D39">IF(E39="","",XLOOKUP(E39,selector_15,selector_15_ids,""))</f>
        <v/>
      </c>
      <c r="E39" s="25"/>
      <c r="F39" s="14"/>
      <c r="G39" s="14"/>
      <c r="H39" s="14"/>
      <c r="I39" s="14"/>
      <c r="J39" s="14"/>
      <c r="K39" s="23" t="str">
        <f t="array" ref="K39">IF(L39="","",XLOOKUP(L39,selector_04,selector_04_ids,""))</f>
        <v/>
      </c>
      <c r="L39" s="25"/>
      <c r="M39" s="14"/>
      <c r="N39" s="27"/>
      <c r="O39" s="14"/>
    </row>
    <row r="40">
      <c r="A40" s="14"/>
      <c r="B40" s="23" t="str">
        <f>IF($A40="","",'Система'!$B$4)</f>
        <v/>
      </c>
      <c r="C40" s="14"/>
      <c r="D40" s="23" t="str">
        <f t="array" ref="D40">IF(E40="","",XLOOKUP(E40,selector_15,selector_15_ids,""))</f>
        <v/>
      </c>
      <c r="E40" s="25"/>
      <c r="F40" s="14"/>
      <c r="G40" s="14"/>
      <c r="H40" s="14"/>
      <c r="I40" s="14"/>
      <c r="J40" s="14"/>
      <c r="K40" s="23" t="str">
        <f t="array" ref="K40">IF(L40="","",XLOOKUP(L40,selector_04,selector_04_ids,""))</f>
        <v/>
      </c>
      <c r="L40" s="25"/>
      <c r="M40" s="14"/>
      <c r="N40" s="27"/>
      <c r="O40" s="14"/>
    </row>
    <row r="41">
      <c r="A41" s="14"/>
      <c r="B41" s="23" t="str">
        <f>IF($A41="","",'Система'!$B$4)</f>
        <v/>
      </c>
      <c r="C41" s="14"/>
      <c r="D41" s="23" t="str">
        <f t="array" ref="D41">IF(E41="","",XLOOKUP(E41,selector_15,selector_15_ids,""))</f>
        <v/>
      </c>
      <c r="E41" s="25"/>
      <c r="F41" s="14"/>
      <c r="G41" s="14"/>
      <c r="H41" s="14"/>
      <c r="I41" s="14"/>
      <c r="J41" s="14"/>
      <c r="K41" s="23" t="str">
        <f t="array" ref="K41">IF(L41="","",XLOOKUP(L41,selector_04,selector_04_ids,""))</f>
        <v/>
      </c>
      <c r="L41" s="25"/>
      <c r="M41" s="14"/>
      <c r="N41" s="27"/>
      <c r="O41" s="14"/>
    </row>
    <row r="42">
      <c r="A42" s="14"/>
      <c r="B42" s="23" t="str">
        <f>IF($A42="","",'Система'!$B$4)</f>
        <v/>
      </c>
      <c r="C42" s="14"/>
      <c r="D42" s="23" t="str">
        <f t="array" ref="D42">IF(E42="","",XLOOKUP(E42,selector_15,selector_15_ids,""))</f>
        <v/>
      </c>
      <c r="E42" s="25"/>
      <c r="F42" s="14"/>
      <c r="G42" s="14"/>
      <c r="H42" s="14"/>
      <c r="I42" s="14"/>
      <c r="J42" s="14"/>
      <c r="K42" s="23" t="str">
        <f t="array" ref="K42">IF(L42="","",XLOOKUP(L42,selector_04,selector_04_ids,""))</f>
        <v/>
      </c>
      <c r="L42" s="25"/>
      <c r="M42" s="14"/>
      <c r="N42" s="27"/>
      <c r="O42" s="14"/>
    </row>
    <row r="43">
      <c r="A43" s="14"/>
      <c r="B43" s="23" t="str">
        <f>IF($A43="","",'Система'!$B$4)</f>
        <v/>
      </c>
      <c r="C43" s="14"/>
      <c r="D43" s="23" t="str">
        <f t="array" ref="D43">IF(E43="","",XLOOKUP(E43,selector_15,selector_15_ids,""))</f>
        <v/>
      </c>
      <c r="E43" s="25"/>
      <c r="F43" s="14"/>
      <c r="G43" s="14"/>
      <c r="H43" s="14"/>
      <c r="I43" s="14"/>
      <c r="J43" s="14"/>
      <c r="K43" s="23" t="str">
        <f t="array" ref="K43">IF(L43="","",XLOOKUP(L43,selector_04,selector_04_ids,""))</f>
        <v/>
      </c>
      <c r="L43" s="25"/>
      <c r="M43" s="14"/>
      <c r="N43" s="27"/>
      <c r="O43" s="14"/>
    </row>
    <row r="44">
      <c r="A44" s="14"/>
      <c r="B44" s="23" t="str">
        <f>IF($A44="","",'Система'!$B$4)</f>
        <v/>
      </c>
      <c r="C44" s="14"/>
      <c r="D44" s="23" t="str">
        <f t="array" ref="D44">IF(E44="","",XLOOKUP(E44,selector_15,selector_15_ids,""))</f>
        <v/>
      </c>
      <c r="E44" s="25"/>
      <c r="F44" s="14"/>
      <c r="G44" s="14"/>
      <c r="H44" s="14"/>
      <c r="I44" s="14"/>
      <c r="J44" s="14"/>
      <c r="K44" s="23" t="str">
        <f t="array" ref="K44">IF(L44="","",XLOOKUP(L44,selector_04,selector_04_ids,""))</f>
        <v/>
      </c>
      <c r="L44" s="25"/>
      <c r="M44" s="14"/>
      <c r="N44" s="27"/>
      <c r="O44" s="14"/>
    </row>
    <row r="45">
      <c r="A45" s="14"/>
      <c r="B45" s="23" t="str">
        <f>IF($A45="","",'Система'!$B$4)</f>
        <v/>
      </c>
      <c r="C45" s="14"/>
      <c r="D45" s="23" t="str">
        <f t="array" ref="D45">IF(E45="","",XLOOKUP(E45,selector_15,selector_15_ids,""))</f>
        <v/>
      </c>
      <c r="E45" s="25"/>
      <c r="F45" s="14"/>
      <c r="G45" s="14"/>
      <c r="H45" s="14"/>
      <c r="I45" s="14"/>
      <c r="J45" s="14"/>
      <c r="K45" s="23" t="str">
        <f t="array" ref="K45">IF(L45="","",XLOOKUP(L45,selector_04,selector_04_ids,""))</f>
        <v/>
      </c>
      <c r="L45" s="25"/>
      <c r="M45" s="14"/>
      <c r="N45" s="27"/>
      <c r="O45" s="14"/>
    </row>
    <row r="46">
      <c r="A46" s="14"/>
      <c r="B46" s="23" t="str">
        <f>IF($A46="","",'Система'!$B$4)</f>
        <v/>
      </c>
      <c r="C46" s="14"/>
      <c r="D46" s="23" t="str">
        <f t="array" ref="D46">IF(E46="","",XLOOKUP(E46,selector_15,selector_15_ids,""))</f>
        <v/>
      </c>
      <c r="E46" s="25"/>
      <c r="F46" s="14"/>
      <c r="G46" s="14"/>
      <c r="H46" s="14"/>
      <c r="I46" s="14"/>
      <c r="J46" s="14"/>
      <c r="K46" s="23" t="str">
        <f t="array" ref="K46">IF(L46="","",XLOOKUP(L46,selector_04,selector_04_ids,""))</f>
        <v/>
      </c>
      <c r="L46" s="25"/>
      <c r="M46" s="14"/>
      <c r="N46" s="27"/>
      <c r="O46" s="14"/>
    </row>
    <row r="47">
      <c r="A47" s="14"/>
      <c r="B47" s="23" t="str">
        <f>IF($A47="","",'Система'!$B$4)</f>
        <v/>
      </c>
      <c r="C47" s="14"/>
      <c r="D47" s="23" t="str">
        <f t="array" ref="D47">IF(E47="","",XLOOKUP(E47,selector_15,selector_15_ids,""))</f>
        <v/>
      </c>
      <c r="E47" s="25"/>
      <c r="F47" s="14"/>
      <c r="G47" s="14"/>
      <c r="H47" s="14"/>
      <c r="I47" s="14"/>
      <c r="J47" s="14"/>
      <c r="K47" s="23" t="str">
        <f t="array" ref="K47">IF(L47="","",XLOOKUP(L47,selector_04,selector_04_ids,""))</f>
        <v/>
      </c>
      <c r="L47" s="25"/>
      <c r="M47" s="14"/>
      <c r="N47" s="27"/>
      <c r="O47" s="14"/>
    </row>
    <row r="48">
      <c r="A48" s="14"/>
      <c r="B48" s="23" t="str">
        <f>IF($A48="","",'Система'!$B$4)</f>
        <v/>
      </c>
      <c r="C48" s="14"/>
      <c r="D48" s="23" t="str">
        <f t="array" ref="D48">IF(E48="","",XLOOKUP(E48,selector_15,selector_15_ids,""))</f>
        <v/>
      </c>
      <c r="E48" s="25"/>
      <c r="F48" s="14"/>
      <c r="G48" s="14"/>
      <c r="H48" s="14"/>
      <c r="I48" s="14"/>
      <c r="J48" s="14"/>
      <c r="K48" s="23" t="str">
        <f t="array" ref="K48">IF(L48="","",XLOOKUP(L48,selector_04,selector_04_ids,""))</f>
        <v/>
      </c>
      <c r="L48" s="25"/>
      <c r="M48" s="14"/>
      <c r="N48" s="27"/>
      <c r="O48" s="14"/>
    </row>
    <row r="49">
      <c r="A49" s="14"/>
      <c r="B49" s="23" t="str">
        <f>IF($A49="","",'Система'!$B$4)</f>
        <v/>
      </c>
      <c r="C49" s="14"/>
      <c r="D49" s="23" t="str">
        <f t="array" ref="D49">IF(E49="","",XLOOKUP(E49,selector_15,selector_15_ids,""))</f>
        <v/>
      </c>
      <c r="E49" s="25"/>
      <c r="F49" s="14"/>
      <c r="G49" s="14"/>
      <c r="H49" s="14"/>
      <c r="I49" s="14"/>
      <c r="J49" s="14"/>
      <c r="K49" s="23" t="str">
        <f t="array" ref="K49">IF(L49="","",XLOOKUP(L49,selector_04,selector_04_ids,""))</f>
        <v/>
      </c>
      <c r="L49" s="25"/>
      <c r="M49" s="14"/>
      <c r="N49" s="27"/>
      <c r="O49" s="14"/>
    </row>
    <row r="50">
      <c r="A50" s="14"/>
      <c r="B50" s="23" t="str">
        <f>IF($A50="","",'Система'!$B$4)</f>
        <v/>
      </c>
      <c r="C50" s="14"/>
      <c r="D50" s="23" t="str">
        <f t="array" ref="D50">IF(E50="","",XLOOKUP(E50,selector_15,selector_15_ids,""))</f>
        <v/>
      </c>
      <c r="E50" s="25"/>
      <c r="F50" s="14"/>
      <c r="G50" s="14"/>
      <c r="H50" s="14"/>
      <c r="I50" s="14"/>
      <c r="J50" s="14"/>
      <c r="K50" s="23" t="str">
        <f t="array" ref="K50">IF(L50="","",XLOOKUP(L50,selector_04,selector_04_ids,""))</f>
        <v/>
      </c>
      <c r="L50" s="25"/>
      <c r="M50" s="14"/>
      <c r="N50" s="27"/>
      <c r="O50" s="14"/>
    </row>
    <row r="51">
      <c r="A51" s="14"/>
      <c r="B51" s="23" t="str">
        <f>IF($A51="","",'Система'!$B$4)</f>
        <v/>
      </c>
      <c r="C51" s="14"/>
      <c r="D51" s="23" t="str">
        <f t="array" ref="D51">IF(E51="","",XLOOKUP(E51,selector_15,selector_15_ids,""))</f>
        <v/>
      </c>
      <c r="E51" s="25"/>
      <c r="F51" s="14"/>
      <c r="G51" s="14"/>
      <c r="H51" s="14"/>
      <c r="I51" s="14"/>
      <c r="J51" s="14"/>
      <c r="K51" s="23" t="str">
        <f t="array" ref="K51">IF(L51="","",XLOOKUP(L51,selector_04,selector_04_ids,""))</f>
        <v/>
      </c>
      <c r="L51" s="25"/>
      <c r="M51" s="14"/>
      <c r="N51" s="27"/>
      <c r="O51" s="14"/>
    </row>
    <row r="52">
      <c r="A52" s="14"/>
      <c r="B52" s="23" t="str">
        <f>IF($A52="","",'Система'!$B$4)</f>
        <v/>
      </c>
      <c r="C52" s="14"/>
      <c r="D52" s="23" t="str">
        <f t="array" ref="D52">IF(E52="","",XLOOKUP(E52,selector_15,selector_15_ids,""))</f>
        <v/>
      </c>
      <c r="E52" s="25"/>
      <c r="F52" s="14"/>
      <c r="G52" s="14"/>
      <c r="H52" s="14"/>
      <c r="I52" s="14"/>
      <c r="J52" s="14"/>
      <c r="K52" s="23" t="str">
        <f t="array" ref="K52">IF(L52="","",XLOOKUP(L52,selector_04,selector_04_ids,""))</f>
        <v/>
      </c>
      <c r="L52" s="25"/>
      <c r="M52" s="14"/>
      <c r="N52" s="27"/>
      <c r="O52" s="14"/>
    </row>
    <row r="53">
      <c r="A53" s="14"/>
      <c r="B53" s="23" t="str">
        <f>IF($A53="","",'Система'!$B$4)</f>
        <v/>
      </c>
      <c r="C53" s="14"/>
      <c r="D53" s="23" t="str">
        <f t="array" ref="D53">IF(E53="","",XLOOKUP(E53,selector_15,selector_15_ids,""))</f>
        <v/>
      </c>
      <c r="E53" s="25"/>
      <c r="F53" s="14"/>
      <c r="G53" s="14"/>
      <c r="H53" s="14"/>
      <c r="I53" s="14"/>
      <c r="J53" s="14"/>
      <c r="K53" s="23" t="str">
        <f t="array" ref="K53">IF(L53="","",XLOOKUP(L53,selector_04,selector_04_ids,""))</f>
        <v/>
      </c>
      <c r="L53" s="25"/>
      <c r="M53" s="14"/>
      <c r="N53" s="27"/>
      <c r="O53" s="14"/>
    </row>
    <row r="54">
      <c r="A54" s="14"/>
      <c r="B54" s="23" t="str">
        <f>IF($A54="","",'Система'!$B$4)</f>
        <v/>
      </c>
      <c r="C54" s="14"/>
      <c r="D54" s="23" t="str">
        <f t="array" ref="D54">IF(E54="","",XLOOKUP(E54,selector_15,selector_15_ids,""))</f>
        <v/>
      </c>
      <c r="E54" s="25"/>
      <c r="F54" s="14"/>
      <c r="G54" s="14"/>
      <c r="H54" s="14"/>
      <c r="I54" s="14"/>
      <c r="J54" s="14"/>
      <c r="K54" s="23" t="str">
        <f t="array" ref="K54">IF(L54="","",XLOOKUP(L54,selector_04,selector_04_ids,""))</f>
        <v/>
      </c>
      <c r="L54" s="25"/>
      <c r="M54" s="14"/>
      <c r="N54" s="27"/>
      <c r="O54" s="14"/>
    </row>
    <row r="55">
      <c r="A55" s="14"/>
      <c r="B55" s="23" t="str">
        <f>IF($A55="","",'Система'!$B$4)</f>
        <v/>
      </c>
      <c r="C55" s="14"/>
      <c r="D55" s="23" t="str">
        <f t="array" ref="D55">IF(E55="","",XLOOKUP(E55,selector_15,selector_15_ids,""))</f>
        <v/>
      </c>
      <c r="E55" s="25"/>
      <c r="F55" s="14"/>
      <c r="G55" s="14"/>
      <c r="H55" s="14"/>
      <c r="I55" s="14"/>
      <c r="J55" s="14"/>
      <c r="K55" s="23" t="str">
        <f t="array" ref="K55">IF(L55="","",XLOOKUP(L55,selector_04,selector_04_ids,""))</f>
        <v/>
      </c>
      <c r="L55" s="25"/>
      <c r="M55" s="14"/>
      <c r="N55" s="27"/>
      <c r="O55" s="14"/>
    </row>
    <row r="56">
      <c r="A56" s="14"/>
      <c r="B56" s="23" t="str">
        <f>IF($A56="","",'Система'!$B$4)</f>
        <v/>
      </c>
      <c r="C56" s="14"/>
      <c r="D56" s="23" t="str">
        <f t="array" ref="D56">IF(E56="","",XLOOKUP(E56,selector_15,selector_15_ids,""))</f>
        <v/>
      </c>
      <c r="E56" s="25"/>
      <c r="F56" s="14"/>
      <c r="G56" s="14"/>
      <c r="H56" s="14"/>
      <c r="I56" s="14"/>
      <c r="J56" s="14"/>
      <c r="K56" s="23" t="str">
        <f t="array" ref="K56">IF(L56="","",XLOOKUP(L56,selector_04,selector_04_ids,""))</f>
        <v/>
      </c>
      <c r="L56" s="25"/>
      <c r="M56" s="14"/>
      <c r="N56" s="27"/>
      <c r="O56" s="14"/>
    </row>
    <row r="57">
      <c r="A57" s="14"/>
      <c r="B57" s="23" t="str">
        <f>IF($A57="","",'Система'!$B$4)</f>
        <v/>
      </c>
      <c r="C57" s="14"/>
      <c r="D57" s="23" t="str">
        <f t="array" ref="D57">IF(E57="","",XLOOKUP(E57,selector_15,selector_15_ids,""))</f>
        <v/>
      </c>
      <c r="E57" s="25"/>
      <c r="F57" s="14"/>
      <c r="G57" s="14"/>
      <c r="H57" s="14"/>
      <c r="I57" s="14"/>
      <c r="J57" s="14"/>
      <c r="K57" s="23" t="str">
        <f t="array" ref="K57">IF(L57="","",XLOOKUP(L57,selector_04,selector_04_ids,""))</f>
        <v/>
      </c>
      <c r="L57" s="25"/>
      <c r="M57" s="14"/>
      <c r="N57" s="27"/>
      <c r="O57" s="14"/>
    </row>
    <row r="58">
      <c r="A58" s="14"/>
      <c r="B58" s="23" t="str">
        <f>IF($A58="","",'Система'!$B$4)</f>
        <v/>
      </c>
      <c r="C58" s="14"/>
      <c r="D58" s="23" t="str">
        <f t="array" ref="D58">IF(E58="","",XLOOKUP(E58,selector_15,selector_15_ids,""))</f>
        <v/>
      </c>
      <c r="E58" s="25"/>
      <c r="F58" s="14"/>
      <c r="G58" s="14"/>
      <c r="H58" s="14"/>
      <c r="I58" s="14"/>
      <c r="J58" s="14"/>
      <c r="K58" s="23" t="str">
        <f t="array" ref="K58">IF(L58="","",XLOOKUP(L58,selector_04,selector_04_ids,""))</f>
        <v/>
      </c>
      <c r="L58" s="25"/>
      <c r="M58" s="14"/>
      <c r="N58" s="27"/>
      <c r="O58" s="14"/>
    </row>
    <row r="59">
      <c r="A59" s="14"/>
      <c r="B59" s="23" t="str">
        <f>IF($A59="","",'Система'!$B$4)</f>
        <v/>
      </c>
      <c r="C59" s="14"/>
      <c r="D59" s="23" t="str">
        <f t="array" ref="D59">IF(E59="","",XLOOKUP(E59,selector_15,selector_15_ids,""))</f>
        <v/>
      </c>
      <c r="E59" s="25"/>
      <c r="F59" s="14"/>
      <c r="G59" s="14"/>
      <c r="H59" s="14"/>
      <c r="I59" s="14"/>
      <c r="J59" s="14"/>
      <c r="K59" s="23" t="str">
        <f t="array" ref="K59">IF(L59="","",XLOOKUP(L59,selector_04,selector_04_ids,""))</f>
        <v/>
      </c>
      <c r="L59" s="25"/>
      <c r="M59" s="14"/>
      <c r="N59" s="27"/>
      <c r="O59" s="14"/>
    </row>
    <row r="60">
      <c r="A60" s="14"/>
      <c r="B60" s="23" t="str">
        <f>IF($A60="","",'Система'!$B$4)</f>
        <v/>
      </c>
      <c r="C60" s="14"/>
      <c r="D60" s="23" t="str">
        <f t="array" ref="D60">IF(E60="","",XLOOKUP(E60,selector_15,selector_15_ids,""))</f>
        <v/>
      </c>
      <c r="E60" s="25"/>
      <c r="F60" s="14"/>
      <c r="G60" s="14"/>
      <c r="H60" s="14"/>
      <c r="I60" s="14"/>
      <c r="J60" s="14"/>
      <c r="K60" s="23" t="str">
        <f t="array" ref="K60">IF(L60="","",XLOOKUP(L60,selector_04,selector_04_ids,""))</f>
        <v/>
      </c>
      <c r="L60" s="25"/>
      <c r="M60" s="14"/>
      <c r="N60" s="27"/>
      <c r="O60" s="14"/>
    </row>
    <row r="61">
      <c r="A61" s="14"/>
      <c r="B61" s="23" t="str">
        <f>IF($A61="","",'Система'!$B$4)</f>
        <v/>
      </c>
      <c r="C61" s="14"/>
      <c r="D61" s="23" t="str">
        <f t="array" ref="D61">IF(E61="","",XLOOKUP(E61,selector_15,selector_15_ids,""))</f>
        <v/>
      </c>
      <c r="E61" s="25"/>
      <c r="F61" s="14"/>
      <c r="G61" s="14"/>
      <c r="H61" s="14"/>
      <c r="I61" s="14"/>
      <c r="J61" s="14"/>
      <c r="K61" s="23" t="str">
        <f t="array" ref="K61">IF(L61="","",XLOOKUP(L61,selector_04,selector_04_ids,""))</f>
        <v/>
      </c>
      <c r="L61" s="25"/>
      <c r="M61" s="14"/>
      <c r="N61" s="27"/>
      <c r="O61" s="14"/>
    </row>
    <row r="62">
      <c r="A62" s="14"/>
      <c r="B62" s="23" t="str">
        <f>IF($A62="","",'Система'!$B$4)</f>
        <v/>
      </c>
      <c r="C62" s="14"/>
      <c r="D62" s="23" t="str">
        <f t="array" ref="D62">IF(E62="","",XLOOKUP(E62,selector_15,selector_15_ids,""))</f>
        <v/>
      </c>
      <c r="E62" s="25"/>
      <c r="F62" s="14"/>
      <c r="G62" s="14"/>
      <c r="H62" s="14"/>
      <c r="I62" s="14"/>
      <c r="J62" s="14"/>
      <c r="K62" s="23" t="str">
        <f t="array" ref="K62">IF(L62="","",XLOOKUP(L62,selector_04,selector_04_ids,""))</f>
        <v/>
      </c>
      <c r="L62" s="25"/>
      <c r="M62" s="14"/>
      <c r="N62" s="27"/>
      <c r="O62" s="14"/>
    </row>
    <row r="63">
      <c r="A63" s="14"/>
      <c r="B63" s="23" t="str">
        <f>IF($A63="","",'Система'!$B$4)</f>
        <v/>
      </c>
      <c r="C63" s="14"/>
      <c r="D63" s="23" t="str">
        <f t="array" ref="D63">IF(E63="","",XLOOKUP(E63,selector_15,selector_15_ids,""))</f>
        <v/>
      </c>
      <c r="E63" s="25"/>
      <c r="F63" s="14"/>
      <c r="G63" s="14"/>
      <c r="H63" s="14"/>
      <c r="I63" s="14"/>
      <c r="J63" s="14"/>
      <c r="K63" s="23" t="str">
        <f t="array" ref="K63">IF(L63="","",XLOOKUP(L63,selector_04,selector_04_ids,""))</f>
        <v/>
      </c>
      <c r="L63" s="25"/>
      <c r="M63" s="14"/>
      <c r="N63" s="27"/>
      <c r="O63" s="14"/>
    </row>
    <row r="64">
      <c r="A64" s="14"/>
      <c r="B64" s="23" t="str">
        <f>IF($A64="","",'Система'!$B$4)</f>
        <v/>
      </c>
      <c r="C64" s="14"/>
      <c r="D64" s="23" t="str">
        <f t="array" ref="D64">IF(E64="","",XLOOKUP(E64,selector_15,selector_15_ids,""))</f>
        <v/>
      </c>
      <c r="E64" s="25"/>
      <c r="F64" s="14"/>
      <c r="G64" s="14"/>
      <c r="H64" s="14"/>
      <c r="I64" s="14"/>
      <c r="J64" s="14"/>
      <c r="K64" s="23" t="str">
        <f t="array" ref="K64">IF(L64="","",XLOOKUP(L64,selector_04,selector_04_ids,""))</f>
        <v/>
      </c>
      <c r="L64" s="25"/>
      <c r="M64" s="14"/>
      <c r="N64" s="27"/>
      <c r="O64" s="14"/>
    </row>
    <row r="65">
      <c r="A65" s="14"/>
      <c r="B65" s="23" t="str">
        <f>IF($A65="","",'Система'!$B$4)</f>
        <v/>
      </c>
      <c r="C65" s="14"/>
      <c r="D65" s="23" t="str">
        <f t="array" ref="D65">IF(E65="","",XLOOKUP(E65,selector_15,selector_15_ids,""))</f>
        <v/>
      </c>
      <c r="E65" s="25"/>
      <c r="F65" s="14"/>
      <c r="G65" s="14"/>
      <c r="H65" s="14"/>
      <c r="I65" s="14"/>
      <c r="J65" s="14"/>
      <c r="K65" s="23" t="str">
        <f t="array" ref="K65">IF(L65="","",XLOOKUP(L65,selector_04,selector_04_ids,""))</f>
        <v/>
      </c>
      <c r="L65" s="25"/>
      <c r="M65" s="14"/>
      <c r="N65" s="27"/>
      <c r="O65" s="14"/>
    </row>
    <row r="66">
      <c r="A66" s="14"/>
      <c r="B66" s="23" t="str">
        <f>IF($A66="","",'Система'!$B$4)</f>
        <v/>
      </c>
      <c r="C66" s="14"/>
      <c r="D66" s="23" t="str">
        <f t="array" ref="D66">IF(E66="","",XLOOKUP(E66,selector_15,selector_15_ids,""))</f>
        <v/>
      </c>
      <c r="E66" s="25"/>
      <c r="F66" s="14"/>
      <c r="G66" s="14"/>
      <c r="H66" s="14"/>
      <c r="I66" s="14"/>
      <c r="J66" s="14"/>
      <c r="K66" s="23" t="str">
        <f t="array" ref="K66">IF(L66="","",XLOOKUP(L66,selector_04,selector_04_ids,""))</f>
        <v/>
      </c>
      <c r="L66" s="25"/>
      <c r="M66" s="14"/>
      <c r="N66" s="27"/>
      <c r="O66" s="14"/>
    </row>
    <row r="67">
      <c r="A67" s="14"/>
      <c r="B67" s="23" t="str">
        <f>IF($A67="","",'Система'!$B$4)</f>
        <v/>
      </c>
      <c r="C67" s="14"/>
      <c r="D67" s="23" t="str">
        <f t="array" ref="D67">IF(E67="","",XLOOKUP(E67,selector_15,selector_15_ids,""))</f>
        <v/>
      </c>
      <c r="E67" s="25"/>
      <c r="F67" s="14"/>
      <c r="G67" s="14"/>
      <c r="H67" s="14"/>
      <c r="I67" s="14"/>
      <c r="J67" s="14"/>
      <c r="K67" s="23" t="str">
        <f t="array" ref="K67">IF(L67="","",XLOOKUP(L67,selector_04,selector_04_ids,""))</f>
        <v/>
      </c>
      <c r="L67" s="25"/>
      <c r="M67" s="14"/>
      <c r="N67" s="27"/>
      <c r="O67" s="14"/>
    </row>
    <row r="68">
      <c r="A68" s="14"/>
      <c r="B68" s="23" t="str">
        <f>IF($A68="","",'Система'!$B$4)</f>
        <v/>
      </c>
      <c r="C68" s="14"/>
      <c r="D68" s="23" t="str">
        <f t="array" ref="D68">IF(E68="","",XLOOKUP(E68,selector_15,selector_15_ids,""))</f>
        <v/>
      </c>
      <c r="E68" s="25"/>
      <c r="F68" s="14"/>
      <c r="G68" s="14"/>
      <c r="H68" s="14"/>
      <c r="I68" s="14"/>
      <c r="J68" s="14"/>
      <c r="K68" s="23" t="str">
        <f t="array" ref="K68">IF(L68="","",XLOOKUP(L68,selector_04,selector_04_ids,""))</f>
        <v/>
      </c>
      <c r="L68" s="25"/>
      <c r="M68" s="14"/>
      <c r="N68" s="27"/>
      <c r="O68" s="14"/>
    </row>
    <row r="69">
      <c r="A69" s="14"/>
      <c r="B69" s="23" t="str">
        <f>IF($A69="","",'Система'!$B$4)</f>
        <v/>
      </c>
      <c r="C69" s="14"/>
      <c r="D69" s="23" t="str">
        <f t="array" ref="D69">IF(E69="","",XLOOKUP(E69,selector_15,selector_15_ids,""))</f>
        <v/>
      </c>
      <c r="E69" s="25"/>
      <c r="F69" s="14"/>
      <c r="G69" s="14"/>
      <c r="H69" s="14"/>
      <c r="I69" s="14"/>
      <c r="J69" s="14"/>
      <c r="K69" s="23" t="str">
        <f t="array" ref="K69">IF(L69="","",XLOOKUP(L69,selector_04,selector_04_ids,""))</f>
        <v/>
      </c>
      <c r="L69" s="25"/>
      <c r="M69" s="14"/>
      <c r="N69" s="27"/>
      <c r="O69" s="14"/>
    </row>
    <row r="70">
      <c r="A70" s="14"/>
      <c r="B70" s="23" t="str">
        <f>IF($A70="","",'Система'!$B$4)</f>
        <v/>
      </c>
      <c r="C70" s="14"/>
      <c r="D70" s="23" t="str">
        <f t="array" ref="D70">IF(E70="","",XLOOKUP(E70,selector_15,selector_15_ids,""))</f>
        <v/>
      </c>
      <c r="E70" s="25"/>
      <c r="F70" s="14"/>
      <c r="G70" s="14"/>
      <c r="H70" s="14"/>
      <c r="I70" s="14"/>
      <c r="J70" s="14"/>
      <c r="K70" s="23" t="str">
        <f t="array" ref="K70">IF(L70="","",XLOOKUP(L70,selector_04,selector_04_ids,""))</f>
        <v/>
      </c>
      <c r="L70" s="25"/>
      <c r="M70" s="14"/>
      <c r="N70" s="27"/>
      <c r="O70" s="14"/>
    </row>
    <row r="71">
      <c r="A71" s="14"/>
      <c r="B71" s="23" t="str">
        <f>IF($A71="","",'Система'!$B$4)</f>
        <v/>
      </c>
      <c r="C71" s="14"/>
      <c r="D71" s="23" t="str">
        <f t="array" ref="D71">IF(E71="","",XLOOKUP(E71,selector_15,selector_15_ids,""))</f>
        <v/>
      </c>
      <c r="E71" s="25"/>
      <c r="F71" s="14"/>
      <c r="G71" s="14"/>
      <c r="H71" s="14"/>
      <c r="I71" s="14"/>
      <c r="J71" s="14"/>
      <c r="K71" s="23" t="str">
        <f t="array" ref="K71">IF(L71="","",XLOOKUP(L71,selector_04,selector_04_ids,""))</f>
        <v/>
      </c>
      <c r="L71" s="25"/>
      <c r="M71" s="14"/>
      <c r="N71" s="27"/>
      <c r="O71" s="14"/>
    </row>
    <row r="72">
      <c r="A72" s="14"/>
      <c r="B72" s="23" t="str">
        <f>IF($A72="","",'Система'!$B$4)</f>
        <v/>
      </c>
      <c r="C72" s="14"/>
      <c r="D72" s="23" t="str">
        <f t="array" ref="D72">IF(E72="","",XLOOKUP(E72,selector_15,selector_15_ids,""))</f>
        <v/>
      </c>
      <c r="E72" s="25"/>
      <c r="F72" s="14"/>
      <c r="G72" s="14"/>
      <c r="H72" s="14"/>
      <c r="I72" s="14"/>
      <c r="J72" s="14"/>
      <c r="K72" s="23" t="str">
        <f t="array" ref="K72">IF(L72="","",XLOOKUP(L72,selector_04,selector_04_ids,""))</f>
        <v/>
      </c>
      <c r="L72" s="25"/>
      <c r="M72" s="14"/>
      <c r="N72" s="27"/>
      <c r="O72" s="14"/>
    </row>
    <row r="73">
      <c r="A73" s="14"/>
      <c r="B73" s="23" t="str">
        <f>IF($A73="","",'Система'!$B$4)</f>
        <v/>
      </c>
      <c r="C73" s="14"/>
      <c r="D73" s="23" t="str">
        <f t="array" ref="D73">IF(E73="","",XLOOKUP(E73,selector_15,selector_15_ids,""))</f>
        <v/>
      </c>
      <c r="E73" s="25"/>
      <c r="F73" s="14"/>
      <c r="G73" s="14"/>
      <c r="H73" s="14"/>
      <c r="I73" s="14"/>
      <c r="J73" s="14"/>
      <c r="K73" s="23" t="str">
        <f t="array" ref="K73">IF(L73="","",XLOOKUP(L73,selector_04,selector_04_ids,""))</f>
        <v/>
      </c>
      <c r="L73" s="25"/>
      <c r="M73" s="14"/>
      <c r="N73" s="27"/>
      <c r="O73" s="14"/>
    </row>
    <row r="74">
      <c r="A74" s="14"/>
      <c r="B74" s="23" t="str">
        <f>IF($A74="","",'Система'!$B$4)</f>
        <v/>
      </c>
      <c r="C74" s="14"/>
      <c r="D74" s="23" t="str">
        <f t="array" ref="D74">IF(E74="","",XLOOKUP(E74,selector_15,selector_15_ids,""))</f>
        <v/>
      </c>
      <c r="E74" s="25"/>
      <c r="F74" s="14"/>
      <c r="G74" s="14"/>
      <c r="H74" s="14"/>
      <c r="I74" s="14"/>
      <c r="J74" s="14"/>
      <c r="K74" s="23" t="str">
        <f t="array" ref="K74">IF(L74="","",XLOOKUP(L74,selector_04,selector_04_ids,""))</f>
        <v/>
      </c>
      <c r="L74" s="25"/>
      <c r="M74" s="14"/>
      <c r="N74" s="27"/>
      <c r="O74" s="14"/>
    </row>
    <row r="75">
      <c r="A75" s="14"/>
      <c r="B75" s="23" t="str">
        <f>IF($A75="","",'Система'!$B$4)</f>
        <v/>
      </c>
      <c r="C75" s="14"/>
      <c r="D75" s="23" t="str">
        <f t="array" ref="D75">IF(E75="","",XLOOKUP(E75,selector_15,selector_15_ids,""))</f>
        <v/>
      </c>
      <c r="E75" s="25"/>
      <c r="F75" s="14"/>
      <c r="G75" s="14"/>
      <c r="H75" s="14"/>
      <c r="I75" s="14"/>
      <c r="J75" s="14"/>
      <c r="K75" s="23" t="str">
        <f t="array" ref="K75">IF(L75="","",XLOOKUP(L75,selector_04,selector_04_ids,""))</f>
        <v/>
      </c>
      <c r="L75" s="25"/>
      <c r="M75" s="14"/>
      <c r="N75" s="27"/>
      <c r="O75" s="14"/>
    </row>
    <row r="76">
      <c r="A76" s="14"/>
      <c r="B76" s="23" t="str">
        <f>IF($A76="","",'Система'!$B$4)</f>
        <v/>
      </c>
      <c r="C76" s="14"/>
      <c r="D76" s="23" t="str">
        <f t="array" ref="D76">IF(E76="","",XLOOKUP(E76,selector_15,selector_15_ids,""))</f>
        <v/>
      </c>
      <c r="E76" s="25"/>
      <c r="F76" s="14"/>
      <c r="G76" s="14"/>
      <c r="H76" s="14"/>
      <c r="I76" s="14"/>
      <c r="J76" s="14"/>
      <c r="K76" s="23" t="str">
        <f t="array" ref="K76">IF(L76="","",XLOOKUP(L76,selector_04,selector_04_ids,""))</f>
        <v/>
      </c>
      <c r="L76" s="25"/>
      <c r="M76" s="14"/>
      <c r="N76" s="27"/>
      <c r="O76" s="14"/>
    </row>
    <row r="77">
      <c r="A77" s="14"/>
      <c r="B77" s="23" t="str">
        <f>IF($A77="","",'Система'!$B$4)</f>
        <v/>
      </c>
      <c r="C77" s="14"/>
      <c r="D77" s="23" t="str">
        <f t="array" ref="D77">IF(E77="","",XLOOKUP(E77,selector_15,selector_15_ids,""))</f>
        <v/>
      </c>
      <c r="E77" s="25"/>
      <c r="F77" s="14"/>
      <c r="G77" s="14"/>
      <c r="H77" s="14"/>
      <c r="I77" s="14"/>
      <c r="J77" s="14"/>
      <c r="K77" s="23" t="str">
        <f t="array" ref="K77">IF(L77="","",XLOOKUP(L77,selector_04,selector_04_ids,""))</f>
        <v/>
      </c>
      <c r="L77" s="25"/>
      <c r="M77" s="14"/>
      <c r="N77" s="27"/>
      <c r="O77" s="14"/>
    </row>
    <row r="78">
      <c r="A78" s="14"/>
      <c r="B78" s="23" t="str">
        <f>IF($A78="","",'Система'!$B$4)</f>
        <v/>
      </c>
      <c r="C78" s="14"/>
      <c r="D78" s="23" t="str">
        <f t="array" ref="D78">IF(E78="","",XLOOKUP(E78,selector_15,selector_15_ids,""))</f>
        <v/>
      </c>
      <c r="E78" s="25"/>
      <c r="F78" s="14"/>
      <c r="G78" s="14"/>
      <c r="H78" s="14"/>
      <c r="I78" s="14"/>
      <c r="J78" s="14"/>
      <c r="K78" s="23" t="str">
        <f t="array" ref="K78">IF(L78="","",XLOOKUP(L78,selector_04,selector_04_ids,""))</f>
        <v/>
      </c>
      <c r="L78" s="25"/>
      <c r="M78" s="14"/>
      <c r="N78" s="27"/>
      <c r="O78" s="14"/>
    </row>
    <row r="79">
      <c r="A79" s="14"/>
      <c r="B79" s="23" t="str">
        <f>IF($A79="","",'Система'!$B$4)</f>
        <v/>
      </c>
      <c r="C79" s="14"/>
      <c r="D79" s="23" t="str">
        <f t="array" ref="D79">IF(E79="","",XLOOKUP(E79,selector_15,selector_15_ids,""))</f>
        <v/>
      </c>
      <c r="E79" s="25"/>
      <c r="F79" s="14"/>
      <c r="G79" s="14"/>
      <c r="H79" s="14"/>
      <c r="I79" s="14"/>
      <c r="J79" s="14"/>
      <c r="K79" s="23" t="str">
        <f t="array" ref="K79">IF(L79="","",XLOOKUP(L79,selector_04,selector_04_ids,""))</f>
        <v/>
      </c>
      <c r="L79" s="25"/>
      <c r="M79" s="14"/>
      <c r="N79" s="27"/>
      <c r="O79" s="14"/>
    </row>
    <row r="80">
      <c r="A80" s="14"/>
      <c r="B80" s="23" t="str">
        <f>IF($A80="","",'Система'!$B$4)</f>
        <v/>
      </c>
      <c r="C80" s="14"/>
      <c r="D80" s="23" t="str">
        <f t="array" ref="D80">IF(E80="","",XLOOKUP(E80,selector_15,selector_15_ids,""))</f>
        <v/>
      </c>
      <c r="E80" s="25"/>
      <c r="F80" s="14"/>
      <c r="G80" s="14"/>
      <c r="H80" s="14"/>
      <c r="I80" s="14"/>
      <c r="J80" s="14"/>
      <c r="K80" s="23" t="str">
        <f t="array" ref="K80">IF(L80="","",XLOOKUP(L80,selector_04,selector_04_ids,""))</f>
        <v/>
      </c>
      <c r="L80" s="25"/>
      <c r="M80" s="14"/>
      <c r="N80" s="27"/>
      <c r="O80" s="14"/>
    </row>
    <row r="81">
      <c r="A81" s="14"/>
      <c r="B81" s="23" t="str">
        <f>IF($A81="","",'Система'!$B$4)</f>
        <v/>
      </c>
      <c r="C81" s="14"/>
      <c r="D81" s="23" t="str">
        <f t="array" ref="D81">IF(E81="","",XLOOKUP(E81,selector_15,selector_15_ids,""))</f>
        <v/>
      </c>
      <c r="E81" s="25"/>
      <c r="F81" s="14"/>
      <c r="G81" s="14"/>
      <c r="H81" s="14"/>
      <c r="I81" s="14"/>
      <c r="J81" s="14"/>
      <c r="K81" s="23" t="str">
        <f t="array" ref="K81">IF(L81="","",XLOOKUP(L81,selector_04,selector_04_ids,""))</f>
        <v/>
      </c>
      <c r="L81" s="25"/>
      <c r="M81" s="14"/>
      <c r="N81" s="27"/>
      <c r="O81" s="14"/>
    </row>
    <row r="82">
      <c r="A82" s="14"/>
      <c r="B82" s="23" t="str">
        <f>IF($A82="","",'Система'!$B$4)</f>
        <v/>
      </c>
      <c r="C82" s="14"/>
      <c r="D82" s="23" t="str">
        <f t="array" ref="D82">IF(E82="","",XLOOKUP(E82,selector_15,selector_15_ids,""))</f>
        <v/>
      </c>
      <c r="E82" s="25"/>
      <c r="F82" s="14"/>
      <c r="G82" s="14"/>
      <c r="H82" s="14"/>
      <c r="I82" s="14"/>
      <c r="J82" s="14"/>
      <c r="K82" s="23" t="str">
        <f t="array" ref="K82">IF(L82="","",XLOOKUP(L82,selector_04,selector_04_ids,""))</f>
        <v/>
      </c>
      <c r="L82" s="25"/>
      <c r="M82" s="14"/>
      <c r="N82" s="27"/>
      <c r="O82" s="14"/>
    </row>
    <row r="83">
      <c r="A83" s="14"/>
      <c r="B83" s="23" t="str">
        <f>IF($A83="","",'Система'!$B$4)</f>
        <v/>
      </c>
      <c r="C83" s="14"/>
      <c r="D83" s="23" t="str">
        <f t="array" ref="D83">IF(E83="","",XLOOKUP(E83,selector_15,selector_15_ids,""))</f>
        <v/>
      </c>
      <c r="E83" s="25"/>
      <c r="F83" s="14"/>
      <c r="G83" s="14"/>
      <c r="H83" s="14"/>
      <c r="I83" s="14"/>
      <c r="J83" s="14"/>
      <c r="K83" s="23" t="str">
        <f t="array" ref="K83">IF(L83="","",XLOOKUP(L83,selector_04,selector_04_ids,""))</f>
        <v/>
      </c>
      <c r="L83" s="25"/>
      <c r="M83" s="14"/>
      <c r="N83" s="27"/>
      <c r="O83" s="14"/>
    </row>
    <row r="84">
      <c r="A84" s="14"/>
      <c r="B84" s="23" t="str">
        <f>IF($A84="","",'Система'!$B$4)</f>
        <v/>
      </c>
      <c r="C84" s="14"/>
      <c r="D84" s="23" t="str">
        <f t="array" ref="D84">IF(E84="","",XLOOKUP(E84,selector_15,selector_15_ids,""))</f>
        <v/>
      </c>
      <c r="E84" s="25"/>
      <c r="F84" s="14"/>
      <c r="G84" s="14"/>
      <c r="H84" s="14"/>
      <c r="I84" s="14"/>
      <c r="J84" s="14"/>
      <c r="K84" s="23" t="str">
        <f t="array" ref="K84">IF(L84="","",XLOOKUP(L84,selector_04,selector_04_ids,""))</f>
        <v/>
      </c>
      <c r="L84" s="25"/>
      <c r="M84" s="14"/>
      <c r="N84" s="27"/>
      <c r="O84" s="14"/>
    </row>
    <row r="85">
      <c r="A85" s="14"/>
      <c r="B85" s="23" t="str">
        <f>IF($A85="","",'Система'!$B$4)</f>
        <v/>
      </c>
      <c r="C85" s="14"/>
      <c r="D85" s="23" t="str">
        <f t="array" ref="D85">IF(E85="","",XLOOKUP(E85,selector_15,selector_15_ids,""))</f>
        <v/>
      </c>
      <c r="E85" s="25"/>
      <c r="F85" s="14"/>
      <c r="G85" s="14"/>
      <c r="H85" s="14"/>
      <c r="I85" s="14"/>
      <c r="J85" s="14"/>
      <c r="K85" s="23" t="str">
        <f t="array" ref="K85">IF(L85="","",XLOOKUP(L85,selector_04,selector_04_ids,""))</f>
        <v/>
      </c>
      <c r="L85" s="25"/>
      <c r="M85" s="14"/>
      <c r="N85" s="27"/>
      <c r="O85" s="14"/>
    </row>
    <row r="86">
      <c r="A86" s="14"/>
      <c r="B86" s="23" t="str">
        <f>IF($A86="","",'Система'!$B$4)</f>
        <v/>
      </c>
      <c r="C86" s="14"/>
      <c r="D86" s="23" t="str">
        <f t="array" ref="D86">IF(E86="","",XLOOKUP(E86,selector_15,selector_15_ids,""))</f>
        <v/>
      </c>
      <c r="E86" s="25"/>
      <c r="F86" s="14"/>
      <c r="G86" s="14"/>
      <c r="H86" s="14"/>
      <c r="I86" s="14"/>
      <c r="J86" s="14"/>
      <c r="K86" s="23" t="str">
        <f t="array" ref="K86">IF(L86="","",XLOOKUP(L86,selector_04,selector_04_ids,""))</f>
        <v/>
      </c>
      <c r="L86" s="25"/>
      <c r="M86" s="14"/>
      <c r="N86" s="27"/>
      <c r="O86" s="14"/>
    </row>
    <row r="87">
      <c r="A87" s="14"/>
      <c r="B87" s="23" t="str">
        <f>IF($A87="","",'Система'!$B$4)</f>
        <v/>
      </c>
      <c r="C87" s="14"/>
      <c r="D87" s="23" t="str">
        <f t="array" ref="D87">IF(E87="","",XLOOKUP(E87,selector_15,selector_15_ids,""))</f>
        <v/>
      </c>
      <c r="E87" s="25"/>
      <c r="F87" s="14"/>
      <c r="G87" s="14"/>
      <c r="H87" s="14"/>
      <c r="I87" s="14"/>
      <c r="J87" s="14"/>
      <c r="K87" s="23" t="str">
        <f t="array" ref="K87">IF(L87="","",XLOOKUP(L87,selector_04,selector_04_ids,""))</f>
        <v/>
      </c>
      <c r="L87" s="25"/>
      <c r="M87" s="14"/>
      <c r="N87" s="27"/>
      <c r="O87" s="14"/>
    </row>
    <row r="88">
      <c r="A88" s="14"/>
      <c r="B88" s="23" t="str">
        <f>IF($A88="","",'Система'!$B$4)</f>
        <v/>
      </c>
      <c r="C88" s="14"/>
      <c r="D88" s="23" t="str">
        <f t="array" ref="D88">IF(E88="","",XLOOKUP(E88,selector_15,selector_15_ids,""))</f>
        <v/>
      </c>
      <c r="E88" s="25"/>
      <c r="F88" s="14"/>
      <c r="G88" s="14"/>
      <c r="H88" s="14"/>
      <c r="I88" s="14"/>
      <c r="J88" s="14"/>
      <c r="K88" s="23" t="str">
        <f t="array" ref="K88">IF(L88="","",XLOOKUP(L88,selector_04,selector_04_ids,""))</f>
        <v/>
      </c>
      <c r="L88" s="25"/>
      <c r="M88" s="14"/>
      <c r="N88" s="27"/>
      <c r="O88" s="14"/>
    </row>
    <row r="89">
      <c r="A89" s="14"/>
      <c r="B89" s="23" t="str">
        <f>IF($A89="","",'Система'!$B$4)</f>
        <v/>
      </c>
      <c r="C89" s="14"/>
      <c r="D89" s="23" t="str">
        <f t="array" ref="D89">IF(E89="","",XLOOKUP(E89,selector_15,selector_15_ids,""))</f>
        <v/>
      </c>
      <c r="E89" s="25"/>
      <c r="F89" s="14"/>
      <c r="G89" s="14"/>
      <c r="H89" s="14"/>
      <c r="I89" s="14"/>
      <c r="J89" s="14"/>
      <c r="K89" s="23" t="str">
        <f t="array" ref="K89">IF(L89="","",XLOOKUP(L89,selector_04,selector_04_ids,""))</f>
        <v/>
      </c>
      <c r="L89" s="25"/>
      <c r="M89" s="14"/>
      <c r="N89" s="27"/>
      <c r="O89" s="14"/>
    </row>
    <row r="90">
      <c r="A90" s="14"/>
      <c r="B90" s="23" t="str">
        <f>IF($A90="","",'Система'!$B$4)</f>
        <v/>
      </c>
      <c r="C90" s="14"/>
      <c r="D90" s="23" t="str">
        <f t="array" ref="D90">IF(E90="","",XLOOKUP(E90,selector_15,selector_15_ids,""))</f>
        <v/>
      </c>
      <c r="E90" s="25"/>
      <c r="F90" s="14"/>
      <c r="G90" s="14"/>
      <c r="H90" s="14"/>
      <c r="I90" s="14"/>
      <c r="J90" s="14"/>
      <c r="K90" s="23" t="str">
        <f t="array" ref="K90">IF(L90="","",XLOOKUP(L90,selector_04,selector_04_ids,""))</f>
        <v/>
      </c>
      <c r="L90" s="25"/>
      <c r="M90" s="14"/>
      <c r="N90" s="27"/>
      <c r="O90" s="14"/>
    </row>
    <row r="91">
      <c r="A91" s="14"/>
      <c r="B91" s="23" t="str">
        <f>IF($A91="","",'Система'!$B$4)</f>
        <v/>
      </c>
      <c r="C91" s="14"/>
      <c r="D91" s="23" t="str">
        <f t="array" ref="D91">IF(E91="","",XLOOKUP(E91,selector_15,selector_15_ids,""))</f>
        <v/>
      </c>
      <c r="E91" s="25"/>
      <c r="F91" s="14"/>
      <c r="G91" s="14"/>
      <c r="H91" s="14"/>
      <c r="I91" s="14"/>
      <c r="J91" s="14"/>
      <c r="K91" s="23" t="str">
        <f t="array" ref="K91">IF(L91="","",XLOOKUP(L91,selector_04,selector_04_ids,""))</f>
        <v/>
      </c>
      <c r="L91" s="25"/>
      <c r="M91" s="14"/>
      <c r="N91" s="27"/>
      <c r="O91" s="14"/>
    </row>
    <row r="92">
      <c r="A92" s="14"/>
      <c r="B92" s="23" t="str">
        <f>IF($A92="","",'Система'!$B$4)</f>
        <v/>
      </c>
      <c r="C92" s="14"/>
      <c r="D92" s="23" t="str">
        <f t="array" ref="D92">IF(E92="","",XLOOKUP(E92,selector_15,selector_15_ids,""))</f>
        <v/>
      </c>
      <c r="E92" s="25"/>
      <c r="F92" s="14"/>
      <c r="G92" s="14"/>
      <c r="H92" s="14"/>
      <c r="I92" s="14"/>
      <c r="J92" s="14"/>
      <c r="K92" s="23" t="str">
        <f t="array" ref="K92">IF(L92="","",XLOOKUP(L92,selector_04,selector_04_ids,""))</f>
        <v/>
      </c>
      <c r="L92" s="25"/>
      <c r="M92" s="14"/>
      <c r="N92" s="27"/>
      <c r="O92" s="14"/>
    </row>
    <row r="93">
      <c r="A93" s="14"/>
      <c r="B93" s="23" t="str">
        <f>IF($A93="","",'Система'!$B$4)</f>
        <v/>
      </c>
      <c r="C93" s="14"/>
      <c r="D93" s="23" t="str">
        <f t="array" ref="D93">IF(E93="","",XLOOKUP(E93,selector_15,selector_15_ids,""))</f>
        <v/>
      </c>
      <c r="E93" s="25"/>
      <c r="F93" s="14"/>
      <c r="G93" s="14"/>
      <c r="H93" s="14"/>
      <c r="I93" s="14"/>
      <c r="J93" s="14"/>
      <c r="K93" s="23" t="str">
        <f t="array" ref="K93">IF(L93="","",XLOOKUP(L93,selector_04,selector_04_ids,""))</f>
        <v/>
      </c>
      <c r="L93" s="25"/>
      <c r="M93" s="14"/>
      <c r="N93" s="27"/>
      <c r="O93" s="14"/>
    </row>
    <row r="94">
      <c r="A94" s="14"/>
      <c r="B94" s="23" t="str">
        <f>IF($A94="","",'Система'!$B$4)</f>
        <v/>
      </c>
      <c r="C94" s="14"/>
      <c r="D94" s="23" t="str">
        <f t="array" ref="D94">IF(E94="","",XLOOKUP(E94,selector_15,selector_15_ids,""))</f>
        <v/>
      </c>
      <c r="E94" s="25"/>
      <c r="F94" s="14"/>
      <c r="G94" s="14"/>
      <c r="H94" s="14"/>
      <c r="I94" s="14"/>
      <c r="J94" s="14"/>
      <c r="K94" s="23" t="str">
        <f t="array" ref="K94">IF(L94="","",XLOOKUP(L94,selector_04,selector_04_ids,""))</f>
        <v/>
      </c>
      <c r="L94" s="25"/>
      <c r="M94" s="14"/>
      <c r="N94" s="27"/>
      <c r="O94" s="14"/>
    </row>
    <row r="95">
      <c r="A95" s="14"/>
      <c r="B95" s="23" t="str">
        <f>IF($A95="","",'Система'!$B$4)</f>
        <v/>
      </c>
      <c r="C95" s="14"/>
      <c r="D95" s="23" t="str">
        <f t="array" ref="D95">IF(E95="","",XLOOKUP(E95,selector_15,selector_15_ids,""))</f>
        <v/>
      </c>
      <c r="E95" s="25"/>
      <c r="F95" s="14"/>
      <c r="G95" s="14"/>
      <c r="H95" s="14"/>
      <c r="I95" s="14"/>
      <c r="J95" s="14"/>
      <c r="K95" s="23" t="str">
        <f t="array" ref="K95">IF(L95="","",XLOOKUP(L95,selector_04,selector_04_ids,""))</f>
        <v/>
      </c>
      <c r="L95" s="25"/>
      <c r="M95" s="14"/>
      <c r="N95" s="27"/>
      <c r="O95" s="14"/>
    </row>
    <row r="96">
      <c r="A96" s="14"/>
      <c r="B96" s="23" t="str">
        <f>IF($A96="","",'Система'!$B$4)</f>
        <v/>
      </c>
      <c r="C96" s="14"/>
      <c r="D96" s="23" t="str">
        <f t="array" ref="D96">IF(E96="","",XLOOKUP(E96,selector_15,selector_15_ids,""))</f>
        <v/>
      </c>
      <c r="E96" s="25"/>
      <c r="F96" s="14"/>
      <c r="G96" s="14"/>
      <c r="H96" s="14"/>
      <c r="I96" s="14"/>
      <c r="J96" s="14"/>
      <c r="K96" s="23" t="str">
        <f t="array" ref="K96">IF(L96="","",XLOOKUP(L96,selector_04,selector_04_ids,""))</f>
        <v/>
      </c>
      <c r="L96" s="25"/>
      <c r="M96" s="14"/>
      <c r="N96" s="27"/>
      <c r="O96" s="14"/>
    </row>
    <row r="97">
      <c r="A97" s="14"/>
      <c r="B97" s="23" t="str">
        <f>IF($A97="","",'Система'!$B$4)</f>
        <v/>
      </c>
      <c r="C97" s="14"/>
      <c r="D97" s="23" t="str">
        <f t="array" ref="D97">IF(E97="","",XLOOKUP(E97,selector_15,selector_15_ids,""))</f>
        <v/>
      </c>
      <c r="E97" s="25"/>
      <c r="F97" s="14"/>
      <c r="G97" s="14"/>
      <c r="H97" s="14"/>
      <c r="I97" s="14"/>
      <c r="J97" s="14"/>
      <c r="K97" s="23" t="str">
        <f t="array" ref="K97">IF(L97="","",XLOOKUP(L97,selector_04,selector_04_ids,""))</f>
        <v/>
      </c>
      <c r="L97" s="25"/>
      <c r="M97" s="14"/>
      <c r="N97" s="27"/>
      <c r="O97" s="14"/>
    </row>
    <row r="98">
      <c r="A98" s="14"/>
      <c r="B98" s="23" t="str">
        <f>IF($A98="","",'Система'!$B$4)</f>
        <v/>
      </c>
      <c r="C98" s="14"/>
      <c r="D98" s="23" t="str">
        <f t="array" ref="D98">IF(E98="","",XLOOKUP(E98,selector_15,selector_15_ids,""))</f>
        <v/>
      </c>
      <c r="E98" s="25"/>
      <c r="F98" s="14"/>
      <c r="G98" s="14"/>
      <c r="H98" s="14"/>
      <c r="I98" s="14"/>
      <c r="J98" s="14"/>
      <c r="K98" s="23" t="str">
        <f t="array" ref="K98">IF(L98="","",XLOOKUP(L98,selector_04,selector_04_ids,""))</f>
        <v/>
      </c>
      <c r="L98" s="25"/>
      <c r="M98" s="14"/>
      <c r="N98" s="27"/>
      <c r="O98" s="14"/>
    </row>
    <row r="99">
      <c r="A99" s="14"/>
      <c r="B99" s="23" t="str">
        <f>IF($A99="","",'Система'!$B$4)</f>
        <v/>
      </c>
      <c r="C99" s="14"/>
      <c r="D99" s="23" t="str">
        <f t="array" ref="D99">IF(E99="","",XLOOKUP(E99,selector_15,selector_15_ids,""))</f>
        <v/>
      </c>
      <c r="E99" s="25"/>
      <c r="F99" s="14"/>
      <c r="G99" s="14"/>
      <c r="H99" s="14"/>
      <c r="I99" s="14"/>
      <c r="J99" s="14"/>
      <c r="K99" s="23" t="str">
        <f t="array" ref="K99">IF(L99="","",XLOOKUP(L99,selector_04,selector_04_ids,""))</f>
        <v/>
      </c>
      <c r="L99" s="25"/>
      <c r="M99" s="14"/>
      <c r="N99" s="27"/>
      <c r="O99" s="14"/>
    </row>
    <row r="100">
      <c r="A100" s="14"/>
      <c r="B100" s="23" t="str">
        <f>IF($A100="","",'Система'!$B$4)</f>
        <v/>
      </c>
      <c r="C100" s="14"/>
      <c r="D100" s="23" t="str">
        <f t="array" ref="D100">IF(E100="","",XLOOKUP(E100,selector_15,selector_15_ids,""))</f>
        <v/>
      </c>
      <c r="E100" s="25"/>
      <c r="F100" s="14"/>
      <c r="G100" s="14"/>
      <c r="H100" s="14"/>
      <c r="I100" s="14"/>
      <c r="J100" s="14"/>
      <c r="K100" s="23" t="str">
        <f t="array" ref="K100">IF(L100="","",XLOOKUP(L100,selector_04,selector_04_ids,""))</f>
        <v/>
      </c>
      <c r="L100" s="25"/>
      <c r="M100" s="14"/>
      <c r="N100" s="27"/>
      <c r="O100" s="14"/>
    </row>
    <row r="101">
      <c r="A101" s="14"/>
      <c r="B101" s="23" t="str">
        <f>IF($A101="","",'Система'!$B$4)</f>
        <v/>
      </c>
      <c r="C101" s="14"/>
      <c r="D101" s="23" t="str">
        <f t="array" ref="D101">IF(E101="","",XLOOKUP(E101,selector_15,selector_15_ids,""))</f>
        <v/>
      </c>
      <c r="E101" s="25"/>
      <c r="F101" s="14"/>
      <c r="G101" s="14"/>
      <c r="H101" s="14"/>
      <c r="I101" s="14"/>
      <c r="J101" s="14"/>
      <c r="K101" s="23" t="str">
        <f t="array" ref="K101">IF(L101="","",XLOOKUP(L101,selector_04,selector_04_ids,""))</f>
        <v/>
      </c>
      <c r="L101" s="25"/>
      <c r="M101" s="14"/>
      <c r="N101" s="27"/>
      <c r="O101" s="14"/>
    </row>
    <row r="102">
      <c r="A102" s="14"/>
      <c r="B102" s="23" t="str">
        <f>IF($A102="","",'Система'!$B$4)</f>
        <v/>
      </c>
      <c r="C102" s="14"/>
      <c r="D102" s="23" t="str">
        <f t="array" ref="D102">IF(E102="","",XLOOKUP(E102,selector_15,selector_15_ids,""))</f>
        <v/>
      </c>
      <c r="E102" s="25"/>
      <c r="F102" s="14"/>
      <c r="G102" s="14"/>
      <c r="H102" s="14"/>
      <c r="I102" s="14"/>
      <c r="J102" s="14"/>
      <c r="K102" s="23" t="str">
        <f t="array" ref="K102">IF(L102="","",XLOOKUP(L102,selector_04,selector_04_ids,""))</f>
        <v/>
      </c>
      <c r="L102" s="25"/>
      <c r="M102" s="14"/>
      <c r="N102" s="27"/>
      <c r="O102" s="14"/>
    </row>
    <row r="103">
      <c r="A103" s="14"/>
      <c r="B103" s="23" t="str">
        <f>IF($A103="","",'Система'!$B$4)</f>
        <v/>
      </c>
      <c r="C103" s="14"/>
      <c r="D103" s="23" t="str">
        <f t="array" ref="D103">IF(E103="","",XLOOKUP(E103,selector_15,selector_15_ids,""))</f>
        <v/>
      </c>
      <c r="E103" s="25"/>
      <c r="F103" s="14"/>
      <c r="G103" s="14"/>
      <c r="H103" s="14"/>
      <c r="I103" s="14"/>
      <c r="J103" s="14"/>
      <c r="K103" s="23" t="str">
        <f t="array" ref="K103">IF(L103="","",XLOOKUP(L103,selector_04,selector_04_ids,""))</f>
        <v/>
      </c>
      <c r="L103" s="25"/>
      <c r="M103" s="14"/>
      <c r="N103" s="27"/>
      <c r="O103" s="14"/>
    </row>
    <row r="104">
      <c r="A104" s="14"/>
      <c r="B104" s="23" t="str">
        <f>IF($A104="","",'Система'!$B$4)</f>
        <v/>
      </c>
      <c r="C104" s="14"/>
      <c r="D104" s="23" t="str">
        <f t="array" ref="D104">IF(E104="","",XLOOKUP(E104,selector_15,selector_15_ids,""))</f>
        <v/>
      </c>
      <c r="E104" s="25"/>
      <c r="F104" s="14"/>
      <c r="G104" s="14"/>
      <c r="H104" s="14"/>
      <c r="I104" s="14"/>
      <c r="J104" s="14"/>
      <c r="K104" s="23" t="str">
        <f t="array" ref="K104">IF(L104="","",XLOOKUP(L104,selector_04,selector_04_ids,""))</f>
        <v/>
      </c>
      <c r="L104" s="25"/>
      <c r="M104" s="14"/>
      <c r="N104" s="27"/>
      <c r="O104" s="14"/>
    </row>
    <row r="105">
      <c r="A105" s="14"/>
      <c r="B105" s="23" t="str">
        <f>IF($A105="","",'Система'!$B$4)</f>
        <v/>
      </c>
      <c r="C105" s="14"/>
      <c r="D105" s="23" t="str">
        <f t="array" ref="D105">IF(E105="","",XLOOKUP(E105,selector_15,selector_15_ids,""))</f>
        <v/>
      </c>
      <c r="E105" s="25"/>
      <c r="F105" s="14"/>
      <c r="G105" s="14"/>
      <c r="H105" s="14"/>
      <c r="I105" s="14"/>
      <c r="J105" s="14"/>
      <c r="K105" s="23" t="str">
        <f t="array" ref="K105">IF(L105="","",XLOOKUP(L105,selector_04,selector_04_ids,""))</f>
        <v/>
      </c>
      <c r="L105" s="25"/>
      <c r="M105" s="14"/>
      <c r="N105" s="27"/>
      <c r="O105" s="14"/>
    </row>
    <row r="106">
      <c r="A106" s="14"/>
      <c r="B106" s="23" t="str">
        <f>IF($A106="","",'Система'!$B$4)</f>
        <v/>
      </c>
      <c r="C106" s="14"/>
      <c r="D106" s="23" t="str">
        <f t="array" ref="D106">IF(E106="","",XLOOKUP(E106,selector_15,selector_15_ids,""))</f>
        <v/>
      </c>
      <c r="E106" s="25"/>
      <c r="F106" s="14"/>
      <c r="G106" s="14"/>
      <c r="H106" s="14"/>
      <c r="I106" s="14"/>
      <c r="J106" s="14"/>
      <c r="K106" s="23" t="str">
        <f t="array" ref="K106">IF(L106="","",XLOOKUP(L106,selector_04,selector_04_ids,""))</f>
        <v/>
      </c>
      <c r="L106" s="25"/>
      <c r="M106" s="14"/>
      <c r="N106" s="27"/>
      <c r="O106" s="14"/>
    </row>
    <row r="107">
      <c r="A107" s="14"/>
      <c r="B107" s="23" t="str">
        <f>IF($A107="","",'Система'!$B$4)</f>
        <v/>
      </c>
      <c r="C107" s="14"/>
      <c r="D107" s="23" t="str">
        <f t="array" ref="D107">IF(E107="","",XLOOKUP(E107,selector_15,selector_15_ids,""))</f>
        <v/>
      </c>
      <c r="E107" s="25"/>
      <c r="F107" s="14"/>
      <c r="G107" s="14"/>
      <c r="H107" s="14"/>
      <c r="I107" s="14"/>
      <c r="J107" s="14"/>
      <c r="K107" s="23" t="str">
        <f t="array" ref="K107">IF(L107="","",XLOOKUP(L107,selector_04,selector_04_ids,""))</f>
        <v/>
      </c>
      <c r="L107" s="25"/>
      <c r="M107" s="14"/>
      <c r="N107" s="27"/>
      <c r="O107" s="14"/>
    </row>
    <row r="108">
      <c r="A108" s="14"/>
      <c r="B108" s="23" t="str">
        <f>IF($A108="","",'Система'!$B$4)</f>
        <v/>
      </c>
      <c r="C108" s="14"/>
      <c r="D108" s="23" t="str">
        <f t="array" ref="D108">IF(E108="","",XLOOKUP(E108,selector_15,selector_15_ids,""))</f>
        <v/>
      </c>
      <c r="E108" s="25"/>
      <c r="F108" s="14"/>
      <c r="G108" s="14"/>
      <c r="H108" s="14"/>
      <c r="I108" s="14"/>
      <c r="J108" s="14"/>
      <c r="K108" s="23" t="str">
        <f t="array" ref="K108">IF(L108="","",XLOOKUP(L108,selector_04,selector_04_ids,""))</f>
        <v/>
      </c>
      <c r="L108" s="25"/>
      <c r="M108" s="14"/>
      <c r="N108" s="27"/>
      <c r="O108" s="14"/>
    </row>
    <row r="109">
      <c r="A109" s="14"/>
      <c r="B109" s="23" t="str">
        <f>IF($A109="","",'Система'!$B$4)</f>
        <v/>
      </c>
      <c r="C109" s="14"/>
      <c r="D109" s="23" t="str">
        <f t="array" ref="D109">IF(E109="","",XLOOKUP(E109,selector_15,selector_15_ids,""))</f>
        <v/>
      </c>
      <c r="E109" s="25"/>
      <c r="F109" s="14"/>
      <c r="G109" s="14"/>
      <c r="H109" s="14"/>
      <c r="I109" s="14"/>
      <c r="J109" s="14"/>
      <c r="K109" s="23" t="str">
        <f t="array" ref="K109">IF(L109="","",XLOOKUP(L109,selector_04,selector_04_ids,""))</f>
        <v/>
      </c>
      <c r="L109" s="25"/>
      <c r="M109" s="14"/>
      <c r="N109" s="27"/>
      <c r="O109" s="14"/>
    </row>
    <row r="110">
      <c r="A110" s="14"/>
      <c r="B110" s="23" t="str">
        <f>IF($A110="","",'Система'!$B$4)</f>
        <v/>
      </c>
      <c r="C110" s="14"/>
      <c r="D110" s="23" t="str">
        <f t="array" ref="D110">IF(E110="","",XLOOKUP(E110,selector_15,selector_15_ids,""))</f>
        <v/>
      </c>
      <c r="E110" s="25"/>
      <c r="F110" s="14"/>
      <c r="G110" s="14"/>
      <c r="H110" s="14"/>
      <c r="I110" s="14"/>
      <c r="J110" s="14"/>
      <c r="K110" s="23" t="str">
        <f t="array" ref="K110">IF(L110="","",XLOOKUP(L110,selector_04,selector_04_ids,""))</f>
        <v/>
      </c>
      <c r="L110" s="25"/>
      <c r="M110" s="14"/>
      <c r="N110" s="27"/>
      <c r="O110" s="14"/>
    </row>
    <row r="111">
      <c r="A111" s="14"/>
      <c r="B111" s="23" t="str">
        <f>IF($A111="","",'Система'!$B$4)</f>
        <v/>
      </c>
      <c r="C111" s="14"/>
      <c r="D111" s="23" t="str">
        <f t="array" ref="D111">IF(E111="","",XLOOKUP(E111,selector_15,selector_15_ids,""))</f>
        <v/>
      </c>
      <c r="E111" s="25"/>
      <c r="F111" s="14"/>
      <c r="G111" s="14"/>
      <c r="H111" s="14"/>
      <c r="I111" s="14"/>
      <c r="J111" s="14"/>
      <c r="K111" s="23" t="str">
        <f t="array" ref="K111">IF(L111="","",XLOOKUP(L111,selector_04,selector_04_ids,""))</f>
        <v/>
      </c>
      <c r="L111" s="25"/>
      <c r="M111" s="14"/>
      <c r="N111" s="27"/>
      <c r="O111" s="14"/>
    </row>
    <row r="112">
      <c r="A112" s="14"/>
      <c r="B112" s="23" t="str">
        <f>IF($A112="","",'Система'!$B$4)</f>
        <v/>
      </c>
      <c r="C112" s="14"/>
      <c r="D112" s="23" t="str">
        <f t="array" ref="D112">IF(E112="","",XLOOKUP(E112,selector_15,selector_15_ids,""))</f>
        <v/>
      </c>
      <c r="E112" s="25"/>
      <c r="F112" s="14"/>
      <c r="G112" s="14"/>
      <c r="H112" s="14"/>
      <c r="I112" s="14"/>
      <c r="J112" s="14"/>
      <c r="K112" s="23" t="str">
        <f t="array" ref="K112">IF(L112="","",XLOOKUP(L112,selector_04,selector_04_ids,""))</f>
        <v/>
      </c>
      <c r="L112" s="25"/>
      <c r="M112" s="14"/>
      <c r="N112" s="27"/>
      <c r="O112" s="14"/>
    </row>
    <row r="113">
      <c r="A113" s="14"/>
      <c r="B113" s="23" t="str">
        <f>IF($A113="","",'Система'!$B$4)</f>
        <v/>
      </c>
      <c r="C113" s="14"/>
      <c r="D113" s="23" t="str">
        <f t="array" ref="D113">IF(E113="","",XLOOKUP(E113,selector_15,selector_15_ids,""))</f>
        <v/>
      </c>
      <c r="E113" s="25"/>
      <c r="F113" s="14"/>
      <c r="G113" s="14"/>
      <c r="H113" s="14"/>
      <c r="I113" s="14"/>
      <c r="J113" s="14"/>
      <c r="K113" s="23" t="str">
        <f t="array" ref="K113">IF(L113="","",XLOOKUP(L113,selector_04,selector_04_ids,""))</f>
        <v/>
      </c>
      <c r="L113" s="25"/>
      <c r="M113" s="14"/>
      <c r="N113" s="27"/>
      <c r="O113" s="14"/>
    </row>
    <row r="114">
      <c r="A114" s="14"/>
      <c r="B114" s="23" t="str">
        <f>IF($A114="","",'Система'!$B$4)</f>
        <v/>
      </c>
      <c r="C114" s="14"/>
      <c r="D114" s="23" t="str">
        <f t="array" ref="D114">IF(E114="","",XLOOKUP(E114,selector_15,selector_15_ids,""))</f>
        <v/>
      </c>
      <c r="E114" s="25"/>
      <c r="F114" s="14"/>
      <c r="G114" s="14"/>
      <c r="H114" s="14"/>
      <c r="I114" s="14"/>
      <c r="J114" s="14"/>
      <c r="K114" s="23" t="str">
        <f t="array" ref="K114">IF(L114="","",XLOOKUP(L114,selector_04,selector_04_ids,""))</f>
        <v/>
      </c>
      <c r="L114" s="25"/>
      <c r="M114" s="14"/>
      <c r="N114" s="27"/>
      <c r="O114" s="14"/>
    </row>
    <row r="115">
      <c r="A115" s="14"/>
      <c r="B115" s="23" t="str">
        <f>IF($A115="","",'Система'!$B$4)</f>
        <v/>
      </c>
      <c r="C115" s="14"/>
      <c r="D115" s="23" t="str">
        <f t="array" ref="D115">IF(E115="","",XLOOKUP(E115,selector_15,selector_15_ids,""))</f>
        <v/>
      </c>
      <c r="E115" s="25"/>
      <c r="F115" s="14"/>
      <c r="G115" s="14"/>
      <c r="H115" s="14"/>
      <c r="I115" s="14"/>
      <c r="J115" s="14"/>
      <c r="K115" s="23" t="str">
        <f t="array" ref="K115">IF(L115="","",XLOOKUP(L115,selector_04,selector_04_ids,""))</f>
        <v/>
      </c>
      <c r="L115" s="25"/>
      <c r="M115" s="14"/>
      <c r="N115" s="27"/>
      <c r="O115" s="14"/>
    </row>
    <row r="116">
      <c r="A116" s="14"/>
      <c r="B116" s="23" t="str">
        <f>IF($A116="","",'Система'!$B$4)</f>
        <v/>
      </c>
      <c r="C116" s="14"/>
      <c r="D116" s="23" t="str">
        <f t="array" ref="D116">IF(E116="","",XLOOKUP(E116,selector_15,selector_15_ids,""))</f>
        <v/>
      </c>
      <c r="E116" s="25"/>
      <c r="F116" s="14"/>
      <c r="G116" s="14"/>
      <c r="H116" s="14"/>
      <c r="I116" s="14"/>
      <c r="J116" s="14"/>
      <c r="K116" s="23" t="str">
        <f t="array" ref="K116">IF(L116="","",XLOOKUP(L116,selector_04,selector_04_ids,""))</f>
        <v/>
      </c>
      <c r="L116" s="25"/>
      <c r="M116" s="14"/>
      <c r="N116" s="27"/>
      <c r="O116" s="14"/>
    </row>
    <row r="117">
      <c r="A117" s="14"/>
      <c r="B117" s="23" t="str">
        <f>IF($A117="","",'Система'!$B$4)</f>
        <v/>
      </c>
      <c r="C117" s="14"/>
      <c r="D117" s="23" t="str">
        <f t="array" ref="D117">IF(E117="","",XLOOKUP(E117,selector_15,selector_15_ids,""))</f>
        <v/>
      </c>
      <c r="E117" s="25"/>
      <c r="F117" s="14"/>
      <c r="G117" s="14"/>
      <c r="H117" s="14"/>
      <c r="I117" s="14"/>
      <c r="J117" s="14"/>
      <c r="K117" s="23" t="str">
        <f t="array" ref="K117">IF(L117="","",XLOOKUP(L117,selector_04,selector_04_ids,""))</f>
        <v/>
      </c>
      <c r="L117" s="25"/>
      <c r="M117" s="14"/>
      <c r="N117" s="27"/>
      <c r="O117" s="14"/>
    </row>
    <row r="118">
      <c r="A118" s="14"/>
      <c r="B118" s="23" t="str">
        <f>IF($A118="","",'Система'!$B$4)</f>
        <v/>
      </c>
      <c r="C118" s="14"/>
      <c r="D118" s="23" t="str">
        <f t="array" ref="D118">IF(E118="","",XLOOKUP(E118,selector_15,selector_15_ids,""))</f>
        <v/>
      </c>
      <c r="E118" s="25"/>
      <c r="F118" s="14"/>
      <c r="G118" s="14"/>
      <c r="H118" s="14"/>
      <c r="I118" s="14"/>
      <c r="J118" s="14"/>
      <c r="K118" s="23" t="str">
        <f t="array" ref="K118">IF(L118="","",XLOOKUP(L118,selector_04,selector_04_ids,""))</f>
        <v/>
      </c>
      <c r="L118" s="25"/>
      <c r="M118" s="14"/>
      <c r="N118" s="27"/>
      <c r="O118" s="14"/>
    </row>
    <row r="119">
      <c r="A119" s="14"/>
      <c r="B119" s="23" t="str">
        <f>IF($A119="","",'Система'!$B$4)</f>
        <v/>
      </c>
      <c r="C119" s="14"/>
      <c r="D119" s="23" t="str">
        <f t="array" ref="D119">IF(E119="","",XLOOKUP(E119,selector_15,selector_15_ids,""))</f>
        <v/>
      </c>
      <c r="E119" s="25"/>
      <c r="F119" s="14"/>
      <c r="G119" s="14"/>
      <c r="H119" s="14"/>
      <c r="I119" s="14"/>
      <c r="J119" s="14"/>
      <c r="K119" s="23" t="str">
        <f t="array" ref="K119">IF(L119="","",XLOOKUP(L119,selector_04,selector_04_ids,""))</f>
        <v/>
      </c>
      <c r="L119" s="25"/>
      <c r="M119" s="14"/>
      <c r="N119" s="27"/>
      <c r="O119" s="14"/>
    </row>
    <row r="120">
      <c r="A120" s="14"/>
      <c r="B120" s="23" t="str">
        <f>IF($A120="","",'Система'!$B$4)</f>
        <v/>
      </c>
      <c r="C120" s="14"/>
      <c r="D120" s="23" t="str">
        <f t="array" ref="D120">IF(E120="","",XLOOKUP(E120,selector_15,selector_15_ids,""))</f>
        <v/>
      </c>
      <c r="E120" s="25"/>
      <c r="F120" s="14"/>
      <c r="G120" s="14"/>
      <c r="H120" s="14"/>
      <c r="I120" s="14"/>
      <c r="J120" s="14"/>
      <c r="K120" s="23" t="str">
        <f t="array" ref="K120">IF(L120="","",XLOOKUP(L120,selector_04,selector_04_ids,""))</f>
        <v/>
      </c>
      <c r="L120" s="25"/>
      <c r="M120" s="14"/>
      <c r="N120" s="27"/>
      <c r="O120" s="14"/>
    </row>
    <row r="121">
      <c r="A121" s="14"/>
      <c r="B121" s="23" t="str">
        <f>IF($A121="","",'Система'!$B$4)</f>
        <v/>
      </c>
      <c r="C121" s="14"/>
      <c r="D121" s="23" t="str">
        <f t="array" ref="D121">IF(E121="","",XLOOKUP(E121,selector_15,selector_15_ids,""))</f>
        <v/>
      </c>
      <c r="E121" s="25"/>
      <c r="F121" s="14"/>
      <c r="G121" s="14"/>
      <c r="H121" s="14"/>
      <c r="I121" s="14"/>
      <c r="J121" s="14"/>
      <c r="K121" s="23" t="str">
        <f t="array" ref="K121">IF(L121="","",XLOOKUP(L121,selector_04,selector_04_ids,""))</f>
        <v/>
      </c>
      <c r="L121" s="25"/>
      <c r="M121" s="14"/>
      <c r="N121" s="27"/>
      <c r="O121" s="14"/>
    </row>
    <row r="122">
      <c r="A122" s="14"/>
      <c r="B122" s="23" t="str">
        <f>IF($A122="","",'Система'!$B$4)</f>
        <v/>
      </c>
      <c r="C122" s="14"/>
      <c r="D122" s="23" t="str">
        <f t="array" ref="D122">IF(E122="","",XLOOKUP(E122,selector_15,selector_15_ids,""))</f>
        <v/>
      </c>
      <c r="E122" s="25"/>
      <c r="F122" s="14"/>
      <c r="G122" s="14"/>
      <c r="H122" s="14"/>
      <c r="I122" s="14"/>
      <c r="J122" s="14"/>
      <c r="K122" s="23" t="str">
        <f t="array" ref="K122">IF(L122="","",XLOOKUP(L122,selector_04,selector_04_ids,""))</f>
        <v/>
      </c>
      <c r="L122" s="25"/>
      <c r="M122" s="14"/>
      <c r="N122" s="27"/>
      <c r="O122" s="14"/>
    </row>
    <row r="123">
      <c r="A123" s="14"/>
      <c r="B123" s="23" t="str">
        <f>IF($A123="","",'Система'!$B$4)</f>
        <v/>
      </c>
      <c r="C123" s="14"/>
      <c r="D123" s="23" t="str">
        <f t="array" ref="D123">IF(E123="","",XLOOKUP(E123,selector_15,selector_15_ids,""))</f>
        <v/>
      </c>
      <c r="E123" s="25"/>
      <c r="F123" s="14"/>
      <c r="G123" s="14"/>
      <c r="H123" s="14"/>
      <c r="I123" s="14"/>
      <c r="J123" s="14"/>
      <c r="K123" s="23" t="str">
        <f t="array" ref="K123">IF(L123="","",XLOOKUP(L123,selector_04,selector_04_ids,""))</f>
        <v/>
      </c>
      <c r="L123" s="25"/>
      <c r="M123" s="14"/>
      <c r="N123" s="27"/>
      <c r="O123" s="14"/>
    </row>
    <row r="124">
      <c r="A124" s="14"/>
      <c r="B124" s="23" t="str">
        <f>IF($A124="","",'Система'!$B$4)</f>
        <v/>
      </c>
      <c r="C124" s="14"/>
      <c r="D124" s="23" t="str">
        <f t="array" ref="D124">IF(E124="","",XLOOKUP(E124,selector_15,selector_15_ids,""))</f>
        <v/>
      </c>
      <c r="E124" s="25"/>
      <c r="F124" s="14"/>
      <c r="G124" s="14"/>
      <c r="H124" s="14"/>
      <c r="I124" s="14"/>
      <c r="J124" s="14"/>
      <c r="K124" s="23" t="str">
        <f t="array" ref="K124">IF(L124="","",XLOOKUP(L124,selector_04,selector_04_ids,""))</f>
        <v/>
      </c>
      <c r="L124" s="25"/>
      <c r="M124" s="14"/>
      <c r="N124" s="27"/>
      <c r="O124" s="14"/>
    </row>
    <row r="125">
      <c r="A125" s="14"/>
      <c r="B125" s="23" t="str">
        <f>IF($A125="","",'Система'!$B$4)</f>
        <v/>
      </c>
      <c r="C125" s="14"/>
      <c r="D125" s="23" t="str">
        <f t="array" ref="D125">IF(E125="","",XLOOKUP(E125,selector_15,selector_15_ids,""))</f>
        <v/>
      </c>
      <c r="E125" s="25"/>
      <c r="F125" s="14"/>
      <c r="G125" s="14"/>
      <c r="H125" s="14"/>
      <c r="I125" s="14"/>
      <c r="J125" s="14"/>
      <c r="K125" s="23" t="str">
        <f t="array" ref="K125">IF(L125="","",XLOOKUP(L125,selector_04,selector_04_ids,""))</f>
        <v/>
      </c>
      <c r="L125" s="25"/>
      <c r="M125" s="14"/>
      <c r="N125" s="27"/>
      <c r="O125" s="14"/>
    </row>
    <row r="126">
      <c r="A126" s="14"/>
      <c r="B126" s="23" t="str">
        <f>IF($A126="","",'Система'!$B$4)</f>
        <v/>
      </c>
      <c r="C126" s="14"/>
      <c r="D126" s="23" t="str">
        <f t="array" ref="D126">IF(E126="","",XLOOKUP(E126,selector_15,selector_15_ids,""))</f>
        <v/>
      </c>
      <c r="E126" s="25"/>
      <c r="F126" s="14"/>
      <c r="G126" s="14"/>
      <c r="H126" s="14"/>
      <c r="I126" s="14"/>
      <c r="J126" s="14"/>
      <c r="K126" s="23" t="str">
        <f t="array" ref="K126">IF(L126="","",XLOOKUP(L126,selector_04,selector_04_ids,""))</f>
        <v/>
      </c>
      <c r="L126" s="25"/>
      <c r="M126" s="14"/>
      <c r="N126" s="27"/>
      <c r="O126" s="14"/>
    </row>
    <row r="127">
      <c r="A127" s="14"/>
      <c r="B127" s="23" t="str">
        <f>IF($A127="","",'Система'!$B$4)</f>
        <v/>
      </c>
      <c r="C127" s="14"/>
      <c r="D127" s="23" t="str">
        <f t="array" ref="D127">IF(E127="","",XLOOKUP(E127,selector_15,selector_15_ids,""))</f>
        <v/>
      </c>
      <c r="E127" s="25"/>
      <c r="F127" s="14"/>
      <c r="G127" s="14"/>
      <c r="H127" s="14"/>
      <c r="I127" s="14"/>
      <c r="J127" s="14"/>
      <c r="K127" s="23" t="str">
        <f t="array" ref="K127">IF(L127="","",XLOOKUP(L127,selector_04,selector_04_ids,""))</f>
        <v/>
      </c>
      <c r="L127" s="25"/>
      <c r="M127" s="14"/>
      <c r="N127" s="27"/>
      <c r="O127" s="14"/>
    </row>
    <row r="128">
      <c r="A128" s="14"/>
      <c r="B128" s="23" t="str">
        <f>IF($A128="","",'Система'!$B$4)</f>
        <v/>
      </c>
      <c r="C128" s="14"/>
      <c r="D128" s="23" t="str">
        <f t="array" ref="D128">IF(E128="","",XLOOKUP(E128,selector_15,selector_15_ids,""))</f>
        <v/>
      </c>
      <c r="E128" s="25"/>
      <c r="F128" s="14"/>
      <c r="G128" s="14"/>
      <c r="H128" s="14"/>
      <c r="I128" s="14"/>
      <c r="J128" s="14"/>
      <c r="K128" s="23" t="str">
        <f t="array" ref="K128">IF(L128="","",XLOOKUP(L128,selector_04,selector_04_ids,""))</f>
        <v/>
      </c>
      <c r="L128" s="25"/>
      <c r="M128" s="14"/>
      <c r="N128" s="27"/>
      <c r="O128" s="14"/>
    </row>
    <row r="129">
      <c r="A129" s="14"/>
      <c r="B129" s="23" t="str">
        <f>IF($A129="","",'Система'!$B$4)</f>
        <v/>
      </c>
      <c r="C129" s="14"/>
      <c r="D129" s="23" t="str">
        <f t="array" ref="D129">IF(E129="","",XLOOKUP(E129,selector_15,selector_15_ids,""))</f>
        <v/>
      </c>
      <c r="E129" s="25"/>
      <c r="F129" s="14"/>
      <c r="G129" s="14"/>
      <c r="H129" s="14"/>
      <c r="I129" s="14"/>
      <c r="J129" s="14"/>
      <c r="K129" s="23" t="str">
        <f t="array" ref="K129">IF(L129="","",XLOOKUP(L129,selector_04,selector_04_ids,""))</f>
        <v/>
      </c>
      <c r="L129" s="25"/>
      <c r="M129" s="14"/>
      <c r="N129" s="27"/>
      <c r="O129" s="14"/>
    </row>
    <row r="130">
      <c r="A130" s="14"/>
      <c r="B130" s="23" t="str">
        <f>IF($A130="","",'Система'!$B$4)</f>
        <v/>
      </c>
      <c r="C130" s="14"/>
      <c r="D130" s="23" t="str">
        <f t="array" ref="D130">IF(E130="","",XLOOKUP(E130,selector_15,selector_15_ids,""))</f>
        <v/>
      </c>
      <c r="E130" s="25"/>
      <c r="F130" s="14"/>
      <c r="G130" s="14"/>
      <c r="H130" s="14"/>
      <c r="I130" s="14"/>
      <c r="J130" s="14"/>
      <c r="K130" s="23" t="str">
        <f t="array" ref="K130">IF(L130="","",XLOOKUP(L130,selector_04,selector_04_ids,""))</f>
        <v/>
      </c>
      <c r="L130" s="25"/>
      <c r="M130" s="14"/>
      <c r="N130" s="27"/>
      <c r="O130" s="14"/>
    </row>
    <row r="131">
      <c r="A131" s="14"/>
      <c r="B131" s="23" t="str">
        <f>IF($A131="","",'Система'!$B$4)</f>
        <v/>
      </c>
      <c r="C131" s="14"/>
      <c r="D131" s="23" t="str">
        <f t="array" ref="D131">IF(E131="","",XLOOKUP(E131,selector_15,selector_15_ids,""))</f>
        <v/>
      </c>
      <c r="E131" s="25"/>
      <c r="F131" s="14"/>
      <c r="G131" s="14"/>
      <c r="H131" s="14"/>
      <c r="I131" s="14"/>
      <c r="J131" s="14"/>
      <c r="K131" s="23" t="str">
        <f t="array" ref="K131">IF(L131="","",XLOOKUP(L131,selector_04,selector_04_ids,""))</f>
        <v/>
      </c>
      <c r="L131" s="25"/>
      <c r="M131" s="14"/>
      <c r="N131" s="27"/>
      <c r="O131" s="14"/>
    </row>
    <row r="132">
      <c r="A132" s="14"/>
      <c r="B132" s="23" t="str">
        <f>IF($A132="","",'Система'!$B$4)</f>
        <v/>
      </c>
      <c r="C132" s="14"/>
      <c r="D132" s="23" t="str">
        <f t="array" ref="D132">IF(E132="","",XLOOKUP(E132,selector_15,selector_15_ids,""))</f>
        <v/>
      </c>
      <c r="E132" s="25"/>
      <c r="F132" s="14"/>
      <c r="G132" s="14"/>
      <c r="H132" s="14"/>
      <c r="I132" s="14"/>
      <c r="J132" s="14"/>
      <c r="K132" s="23" t="str">
        <f t="array" ref="K132">IF(L132="","",XLOOKUP(L132,selector_04,selector_04_ids,""))</f>
        <v/>
      </c>
      <c r="L132" s="25"/>
      <c r="M132" s="14"/>
      <c r="N132" s="27"/>
      <c r="O132" s="14"/>
    </row>
    <row r="133">
      <c r="A133" s="14"/>
      <c r="B133" s="23" t="str">
        <f>IF($A133="","",'Система'!$B$4)</f>
        <v/>
      </c>
      <c r="C133" s="14"/>
      <c r="D133" s="23" t="str">
        <f t="array" ref="D133">IF(E133="","",XLOOKUP(E133,selector_15,selector_15_ids,""))</f>
        <v/>
      </c>
      <c r="E133" s="25"/>
      <c r="F133" s="14"/>
      <c r="G133" s="14"/>
      <c r="H133" s="14"/>
      <c r="I133" s="14"/>
      <c r="J133" s="14"/>
      <c r="K133" s="23" t="str">
        <f t="array" ref="K133">IF(L133="","",XLOOKUP(L133,selector_04,selector_04_ids,""))</f>
        <v/>
      </c>
      <c r="L133" s="25"/>
      <c r="M133" s="14"/>
      <c r="N133" s="27"/>
      <c r="O133" s="14"/>
    </row>
    <row r="134">
      <c r="A134" s="14"/>
      <c r="B134" s="23" t="str">
        <f>IF($A134="","",'Система'!$B$4)</f>
        <v/>
      </c>
      <c r="C134" s="14"/>
      <c r="D134" s="23" t="str">
        <f t="array" ref="D134">IF(E134="","",XLOOKUP(E134,selector_15,selector_15_ids,""))</f>
        <v/>
      </c>
      <c r="E134" s="25"/>
      <c r="F134" s="14"/>
      <c r="G134" s="14"/>
      <c r="H134" s="14"/>
      <c r="I134" s="14"/>
      <c r="J134" s="14"/>
      <c r="K134" s="23" t="str">
        <f t="array" ref="K134">IF(L134="","",XLOOKUP(L134,selector_04,selector_04_ids,""))</f>
        <v/>
      </c>
      <c r="L134" s="25"/>
      <c r="M134" s="14"/>
      <c r="N134" s="27"/>
      <c r="O134" s="14"/>
    </row>
    <row r="135">
      <c r="A135" s="14"/>
      <c r="B135" s="23" t="str">
        <f>IF($A135="","",'Система'!$B$4)</f>
        <v/>
      </c>
      <c r="C135" s="14"/>
      <c r="D135" s="23" t="str">
        <f t="array" ref="D135">IF(E135="","",XLOOKUP(E135,selector_15,selector_15_ids,""))</f>
        <v/>
      </c>
      <c r="E135" s="25"/>
      <c r="F135" s="14"/>
      <c r="G135" s="14"/>
      <c r="H135" s="14"/>
      <c r="I135" s="14"/>
      <c r="J135" s="14"/>
      <c r="K135" s="23" t="str">
        <f t="array" ref="K135">IF(L135="","",XLOOKUP(L135,selector_04,selector_04_ids,""))</f>
        <v/>
      </c>
      <c r="L135" s="25"/>
      <c r="M135" s="14"/>
      <c r="N135" s="27"/>
      <c r="O135" s="14"/>
    </row>
    <row r="136">
      <c r="A136" s="14"/>
      <c r="B136" s="23" t="str">
        <f>IF($A136="","",'Система'!$B$4)</f>
        <v/>
      </c>
      <c r="C136" s="14"/>
      <c r="D136" s="23" t="str">
        <f t="array" ref="D136">IF(E136="","",XLOOKUP(E136,selector_15,selector_15_ids,""))</f>
        <v/>
      </c>
      <c r="E136" s="25"/>
      <c r="F136" s="14"/>
      <c r="G136" s="14"/>
      <c r="H136" s="14"/>
      <c r="I136" s="14"/>
      <c r="J136" s="14"/>
      <c r="K136" s="23" t="str">
        <f t="array" ref="K136">IF(L136="","",XLOOKUP(L136,selector_04,selector_04_ids,""))</f>
        <v/>
      </c>
      <c r="L136" s="25"/>
      <c r="M136" s="14"/>
      <c r="N136" s="27"/>
      <c r="O136" s="14"/>
    </row>
    <row r="137">
      <c r="A137" s="14"/>
      <c r="B137" s="23" t="str">
        <f>IF($A137="","",'Система'!$B$4)</f>
        <v/>
      </c>
      <c r="C137" s="14"/>
      <c r="D137" s="23" t="str">
        <f t="array" ref="D137">IF(E137="","",XLOOKUP(E137,selector_15,selector_15_ids,""))</f>
        <v/>
      </c>
      <c r="E137" s="25"/>
      <c r="F137" s="14"/>
      <c r="G137" s="14"/>
      <c r="H137" s="14"/>
      <c r="I137" s="14"/>
      <c r="J137" s="14"/>
      <c r="K137" s="23" t="str">
        <f t="array" ref="K137">IF(L137="","",XLOOKUP(L137,selector_04,selector_04_ids,""))</f>
        <v/>
      </c>
      <c r="L137" s="25"/>
      <c r="M137" s="14"/>
      <c r="N137" s="27"/>
      <c r="O137" s="14"/>
    </row>
    <row r="138">
      <c r="A138" s="14"/>
      <c r="B138" s="23" t="str">
        <f>IF($A138="","",'Система'!$B$4)</f>
        <v/>
      </c>
      <c r="C138" s="14"/>
      <c r="D138" s="23" t="str">
        <f t="array" ref="D138">IF(E138="","",XLOOKUP(E138,selector_15,selector_15_ids,""))</f>
        <v/>
      </c>
      <c r="E138" s="25"/>
      <c r="F138" s="14"/>
      <c r="G138" s="14"/>
      <c r="H138" s="14"/>
      <c r="I138" s="14"/>
      <c r="J138" s="14"/>
      <c r="K138" s="23" t="str">
        <f t="array" ref="K138">IF(L138="","",XLOOKUP(L138,selector_04,selector_04_ids,""))</f>
        <v/>
      </c>
      <c r="L138" s="25"/>
      <c r="M138" s="14"/>
      <c r="N138" s="27"/>
      <c r="O138" s="14"/>
    </row>
    <row r="139">
      <c r="A139" s="14"/>
      <c r="B139" s="23" t="str">
        <f>IF($A139="","",'Система'!$B$4)</f>
        <v/>
      </c>
      <c r="C139" s="14"/>
      <c r="D139" s="23" t="str">
        <f t="array" ref="D139">IF(E139="","",XLOOKUP(E139,selector_15,selector_15_ids,""))</f>
        <v/>
      </c>
      <c r="E139" s="25"/>
      <c r="F139" s="14"/>
      <c r="G139" s="14"/>
      <c r="H139" s="14"/>
      <c r="I139" s="14"/>
      <c r="J139" s="14"/>
      <c r="K139" s="23" t="str">
        <f t="array" ref="K139">IF(L139="","",XLOOKUP(L139,selector_04,selector_04_ids,""))</f>
        <v/>
      </c>
      <c r="L139" s="25"/>
      <c r="M139" s="14"/>
      <c r="N139" s="27"/>
      <c r="O139" s="14"/>
    </row>
    <row r="140">
      <c r="A140" s="14"/>
      <c r="B140" s="23" t="str">
        <f>IF($A140="","",'Система'!$B$4)</f>
        <v/>
      </c>
      <c r="C140" s="14"/>
      <c r="D140" s="23" t="str">
        <f t="array" ref="D140">IF(E140="","",XLOOKUP(E140,selector_15,selector_15_ids,""))</f>
        <v/>
      </c>
      <c r="E140" s="25"/>
      <c r="F140" s="14"/>
      <c r="G140" s="14"/>
      <c r="H140" s="14"/>
      <c r="I140" s="14"/>
      <c r="J140" s="14"/>
      <c r="K140" s="23" t="str">
        <f t="array" ref="K140">IF(L140="","",XLOOKUP(L140,selector_04,selector_04_ids,""))</f>
        <v/>
      </c>
      <c r="L140" s="25"/>
      <c r="M140" s="14"/>
      <c r="N140" s="27"/>
      <c r="O140" s="14"/>
    </row>
    <row r="141">
      <c r="A141" s="14"/>
      <c r="B141" s="23" t="str">
        <f>IF($A141="","",'Система'!$B$4)</f>
        <v/>
      </c>
      <c r="C141" s="14"/>
      <c r="D141" s="23" t="str">
        <f t="array" ref="D141">IF(E141="","",XLOOKUP(E141,selector_15,selector_15_ids,""))</f>
        <v/>
      </c>
      <c r="E141" s="25"/>
      <c r="F141" s="14"/>
      <c r="G141" s="14"/>
      <c r="H141" s="14"/>
      <c r="I141" s="14"/>
      <c r="J141" s="14"/>
      <c r="K141" s="23" t="str">
        <f t="array" ref="K141">IF(L141="","",XLOOKUP(L141,selector_04,selector_04_ids,""))</f>
        <v/>
      </c>
      <c r="L141" s="25"/>
      <c r="M141" s="14"/>
      <c r="N141" s="27"/>
      <c r="O141" s="14"/>
    </row>
    <row r="142">
      <c r="A142" s="14"/>
      <c r="B142" s="23" t="str">
        <f>IF($A142="","",'Система'!$B$4)</f>
        <v/>
      </c>
      <c r="C142" s="14"/>
      <c r="D142" s="23" t="str">
        <f t="array" ref="D142">IF(E142="","",XLOOKUP(E142,selector_15,selector_15_ids,""))</f>
        <v/>
      </c>
      <c r="E142" s="25"/>
      <c r="F142" s="14"/>
      <c r="G142" s="14"/>
      <c r="H142" s="14"/>
      <c r="I142" s="14"/>
      <c r="J142" s="14"/>
      <c r="K142" s="23" t="str">
        <f t="array" ref="K142">IF(L142="","",XLOOKUP(L142,selector_04,selector_04_ids,""))</f>
        <v/>
      </c>
      <c r="L142" s="25"/>
      <c r="M142" s="14"/>
      <c r="N142" s="27"/>
      <c r="O142" s="14"/>
    </row>
    <row r="143">
      <c r="A143" s="14"/>
      <c r="B143" s="23" t="str">
        <f>IF($A143="","",'Система'!$B$4)</f>
        <v/>
      </c>
      <c r="C143" s="14"/>
      <c r="D143" s="23" t="str">
        <f t="array" ref="D143">IF(E143="","",XLOOKUP(E143,selector_15,selector_15_ids,""))</f>
        <v/>
      </c>
      <c r="E143" s="25"/>
      <c r="F143" s="14"/>
      <c r="G143" s="14"/>
      <c r="H143" s="14"/>
      <c r="I143" s="14"/>
      <c r="J143" s="14"/>
      <c r="K143" s="23" t="str">
        <f t="array" ref="K143">IF(L143="","",XLOOKUP(L143,selector_04,selector_04_ids,""))</f>
        <v/>
      </c>
      <c r="L143" s="25"/>
      <c r="M143" s="14"/>
      <c r="N143" s="27"/>
      <c r="O143" s="14"/>
    </row>
    <row r="144">
      <c r="A144" s="14"/>
      <c r="B144" s="23" t="str">
        <f>IF($A144="","",'Система'!$B$4)</f>
        <v/>
      </c>
      <c r="C144" s="14"/>
      <c r="D144" s="23" t="str">
        <f t="array" ref="D144">IF(E144="","",XLOOKUP(E144,selector_15,selector_15_ids,""))</f>
        <v/>
      </c>
      <c r="E144" s="25"/>
      <c r="F144" s="14"/>
      <c r="G144" s="14"/>
      <c r="H144" s="14"/>
      <c r="I144" s="14"/>
      <c r="J144" s="14"/>
      <c r="K144" s="23" t="str">
        <f t="array" ref="K144">IF(L144="","",XLOOKUP(L144,selector_04,selector_04_ids,""))</f>
        <v/>
      </c>
      <c r="L144" s="25"/>
      <c r="M144" s="14"/>
      <c r="N144" s="27"/>
      <c r="O144" s="14"/>
    </row>
    <row r="145">
      <c r="A145" s="14"/>
      <c r="B145" s="23" t="str">
        <f>IF($A145="","",'Система'!$B$4)</f>
        <v/>
      </c>
      <c r="C145" s="14"/>
      <c r="D145" s="23" t="str">
        <f t="array" ref="D145">IF(E145="","",XLOOKUP(E145,selector_15,selector_15_ids,""))</f>
        <v/>
      </c>
      <c r="E145" s="25"/>
      <c r="F145" s="14"/>
      <c r="G145" s="14"/>
      <c r="H145" s="14"/>
      <c r="I145" s="14"/>
      <c r="J145" s="14"/>
      <c r="K145" s="23" t="str">
        <f t="array" ref="K145">IF(L145="","",XLOOKUP(L145,selector_04,selector_04_ids,""))</f>
        <v/>
      </c>
      <c r="L145" s="25"/>
      <c r="M145" s="14"/>
      <c r="N145" s="27"/>
      <c r="O145" s="14"/>
    </row>
    <row r="146">
      <c r="A146" s="14"/>
      <c r="B146" s="23" t="str">
        <f>IF($A146="","",'Система'!$B$4)</f>
        <v/>
      </c>
      <c r="C146" s="14"/>
      <c r="D146" s="23" t="str">
        <f t="array" ref="D146">IF(E146="","",XLOOKUP(E146,selector_15,selector_15_ids,""))</f>
        <v/>
      </c>
      <c r="E146" s="25"/>
      <c r="F146" s="14"/>
      <c r="G146" s="14"/>
      <c r="H146" s="14"/>
      <c r="I146" s="14"/>
      <c r="J146" s="14"/>
      <c r="K146" s="23" t="str">
        <f t="array" ref="K146">IF(L146="","",XLOOKUP(L146,selector_04,selector_04_ids,""))</f>
        <v/>
      </c>
      <c r="L146" s="25"/>
      <c r="M146" s="14"/>
      <c r="N146" s="27"/>
      <c r="O146" s="14"/>
    </row>
    <row r="147">
      <c r="A147" s="14"/>
      <c r="B147" s="23" t="str">
        <f>IF($A147="","",'Система'!$B$4)</f>
        <v/>
      </c>
      <c r="C147" s="14"/>
      <c r="D147" s="23" t="str">
        <f t="array" ref="D147">IF(E147="","",XLOOKUP(E147,selector_15,selector_15_ids,""))</f>
        <v/>
      </c>
      <c r="E147" s="25"/>
      <c r="F147" s="14"/>
      <c r="G147" s="14"/>
      <c r="H147" s="14"/>
      <c r="I147" s="14"/>
      <c r="J147" s="14"/>
      <c r="K147" s="23" t="str">
        <f t="array" ref="K147">IF(L147="","",XLOOKUP(L147,selector_04,selector_04_ids,""))</f>
        <v/>
      </c>
      <c r="L147" s="25"/>
      <c r="M147" s="14"/>
      <c r="N147" s="27"/>
      <c r="O147" s="14"/>
    </row>
    <row r="148">
      <c r="A148" s="14"/>
      <c r="B148" s="23" t="str">
        <f>IF($A148="","",'Система'!$B$4)</f>
        <v/>
      </c>
      <c r="C148" s="14"/>
      <c r="D148" s="23" t="str">
        <f t="array" ref="D148">IF(E148="","",XLOOKUP(E148,selector_15,selector_15_ids,""))</f>
        <v/>
      </c>
      <c r="E148" s="25"/>
      <c r="F148" s="14"/>
      <c r="G148" s="14"/>
      <c r="H148" s="14"/>
      <c r="I148" s="14"/>
      <c r="J148" s="14"/>
      <c r="K148" s="23" t="str">
        <f t="array" ref="K148">IF(L148="","",XLOOKUP(L148,selector_04,selector_04_ids,""))</f>
        <v/>
      </c>
      <c r="L148" s="25"/>
      <c r="M148" s="14"/>
      <c r="N148" s="27"/>
      <c r="O148" s="14"/>
    </row>
    <row r="149">
      <c r="A149" s="14"/>
      <c r="B149" s="23" t="str">
        <f>IF($A149="","",'Система'!$B$4)</f>
        <v/>
      </c>
      <c r="C149" s="14"/>
      <c r="D149" s="23" t="str">
        <f t="array" ref="D149">IF(E149="","",XLOOKUP(E149,selector_15,selector_15_ids,""))</f>
        <v/>
      </c>
      <c r="E149" s="25"/>
      <c r="F149" s="14"/>
      <c r="G149" s="14"/>
      <c r="H149" s="14"/>
      <c r="I149" s="14"/>
      <c r="J149" s="14"/>
      <c r="K149" s="23" t="str">
        <f t="array" ref="K149">IF(L149="","",XLOOKUP(L149,selector_04,selector_04_ids,""))</f>
        <v/>
      </c>
      <c r="L149" s="25"/>
      <c r="M149" s="14"/>
      <c r="N149" s="27"/>
      <c r="O149" s="14"/>
    </row>
    <row r="150">
      <c r="A150" s="14"/>
      <c r="B150" s="23" t="str">
        <f>IF($A150="","",'Система'!$B$4)</f>
        <v/>
      </c>
      <c r="C150" s="14"/>
      <c r="D150" s="23" t="str">
        <f t="array" ref="D150">IF(E150="","",XLOOKUP(E150,selector_15,selector_15_ids,""))</f>
        <v/>
      </c>
      <c r="E150" s="25"/>
      <c r="F150" s="14"/>
      <c r="G150" s="14"/>
      <c r="H150" s="14"/>
      <c r="I150" s="14"/>
      <c r="J150" s="14"/>
      <c r="K150" s="23" t="str">
        <f t="array" ref="K150">IF(L150="","",XLOOKUP(L150,selector_04,selector_04_ids,""))</f>
        <v/>
      </c>
      <c r="L150" s="25"/>
      <c r="M150" s="14"/>
      <c r="N150" s="27"/>
      <c r="O150" s="14"/>
    </row>
    <row r="151">
      <c r="A151" s="14"/>
      <c r="B151" s="23" t="str">
        <f>IF($A151="","",'Система'!$B$4)</f>
        <v/>
      </c>
      <c r="C151" s="14"/>
      <c r="D151" s="23" t="str">
        <f t="array" ref="D151">IF(E151="","",XLOOKUP(E151,selector_15,selector_15_ids,""))</f>
        <v/>
      </c>
      <c r="E151" s="25"/>
      <c r="F151" s="14"/>
      <c r="G151" s="14"/>
      <c r="H151" s="14"/>
      <c r="I151" s="14"/>
      <c r="J151" s="14"/>
      <c r="K151" s="23" t="str">
        <f t="array" ref="K151">IF(L151="","",XLOOKUP(L151,selector_04,selector_04_ids,""))</f>
        <v/>
      </c>
      <c r="L151" s="25"/>
      <c r="M151" s="14"/>
      <c r="N151" s="27"/>
      <c r="O151" s="14"/>
    </row>
    <row r="152">
      <c r="A152" s="14"/>
      <c r="B152" s="23" t="str">
        <f>IF($A152="","",'Система'!$B$4)</f>
        <v/>
      </c>
      <c r="C152" s="14"/>
      <c r="D152" s="23" t="str">
        <f t="array" ref="D152">IF(E152="","",XLOOKUP(E152,selector_15,selector_15_ids,""))</f>
        <v/>
      </c>
      <c r="E152" s="25"/>
      <c r="F152" s="14"/>
      <c r="G152" s="14"/>
      <c r="H152" s="14"/>
      <c r="I152" s="14"/>
      <c r="J152" s="14"/>
      <c r="K152" s="23" t="str">
        <f t="array" ref="K152">IF(L152="","",XLOOKUP(L152,selector_04,selector_04_ids,""))</f>
        <v/>
      </c>
      <c r="L152" s="25"/>
      <c r="M152" s="14"/>
      <c r="N152" s="27"/>
      <c r="O152" s="14"/>
    </row>
    <row r="153">
      <c r="A153" s="14"/>
      <c r="B153" s="23" t="str">
        <f>IF($A153="","",'Система'!$B$4)</f>
        <v/>
      </c>
      <c r="C153" s="14"/>
      <c r="D153" s="23" t="str">
        <f t="array" ref="D153">IF(E153="","",XLOOKUP(E153,selector_15,selector_15_ids,""))</f>
        <v/>
      </c>
      <c r="E153" s="25"/>
      <c r="F153" s="14"/>
      <c r="G153" s="14"/>
      <c r="H153" s="14"/>
      <c r="I153" s="14"/>
      <c r="J153" s="14"/>
      <c r="K153" s="23" t="str">
        <f t="array" ref="K153">IF(L153="","",XLOOKUP(L153,selector_04,selector_04_ids,""))</f>
        <v/>
      </c>
      <c r="L153" s="25"/>
      <c r="M153" s="14"/>
      <c r="N153" s="27"/>
      <c r="O153" s="14"/>
    </row>
    <row r="154">
      <c r="A154" s="14"/>
      <c r="B154" s="23" t="str">
        <f>IF($A154="","",'Система'!$B$4)</f>
        <v/>
      </c>
      <c r="C154" s="14"/>
      <c r="D154" s="23" t="str">
        <f t="array" ref="D154">IF(E154="","",XLOOKUP(E154,selector_15,selector_15_ids,""))</f>
        <v/>
      </c>
      <c r="E154" s="25"/>
      <c r="F154" s="14"/>
      <c r="G154" s="14"/>
      <c r="H154" s="14"/>
      <c r="I154" s="14"/>
      <c r="J154" s="14"/>
      <c r="K154" s="23" t="str">
        <f t="array" ref="K154">IF(L154="","",XLOOKUP(L154,selector_04,selector_04_ids,""))</f>
        <v/>
      </c>
      <c r="L154" s="25"/>
      <c r="M154" s="14"/>
      <c r="N154" s="27"/>
      <c r="O154" s="14"/>
    </row>
    <row r="155">
      <c r="A155" s="14"/>
      <c r="B155" s="23" t="str">
        <f>IF($A155="","",'Система'!$B$4)</f>
        <v/>
      </c>
      <c r="C155" s="14"/>
      <c r="D155" s="23" t="str">
        <f t="array" ref="D155">IF(E155="","",XLOOKUP(E155,selector_15,selector_15_ids,""))</f>
        <v/>
      </c>
      <c r="E155" s="25"/>
      <c r="F155" s="14"/>
      <c r="G155" s="14"/>
      <c r="H155" s="14"/>
      <c r="I155" s="14"/>
      <c r="J155" s="14"/>
      <c r="K155" s="23" t="str">
        <f t="array" ref="K155">IF(L155="","",XLOOKUP(L155,selector_04,selector_04_ids,""))</f>
        <v/>
      </c>
      <c r="L155" s="25"/>
      <c r="M155" s="14"/>
      <c r="N155" s="27"/>
      <c r="O155" s="14"/>
    </row>
    <row r="156">
      <c r="A156" s="14"/>
      <c r="B156" s="23" t="str">
        <f>IF($A156="","",'Система'!$B$4)</f>
        <v/>
      </c>
      <c r="C156" s="14"/>
      <c r="D156" s="23" t="str">
        <f t="array" ref="D156">IF(E156="","",XLOOKUP(E156,selector_15,selector_15_ids,""))</f>
        <v/>
      </c>
      <c r="E156" s="25"/>
      <c r="F156" s="14"/>
      <c r="G156" s="14"/>
      <c r="H156" s="14"/>
      <c r="I156" s="14"/>
      <c r="J156" s="14"/>
      <c r="K156" s="23" t="str">
        <f t="array" ref="K156">IF(L156="","",XLOOKUP(L156,selector_04,selector_04_ids,""))</f>
        <v/>
      </c>
      <c r="L156" s="25"/>
      <c r="M156" s="14"/>
      <c r="N156" s="27"/>
      <c r="O156" s="14"/>
    </row>
    <row r="157">
      <c r="A157" s="14"/>
      <c r="B157" s="23" t="str">
        <f>IF($A157="","",'Система'!$B$4)</f>
        <v/>
      </c>
      <c r="C157" s="14"/>
      <c r="D157" s="23" t="str">
        <f t="array" ref="D157">IF(E157="","",XLOOKUP(E157,selector_15,selector_15_ids,""))</f>
        <v/>
      </c>
      <c r="E157" s="25"/>
      <c r="F157" s="14"/>
      <c r="G157" s="14"/>
      <c r="H157" s="14"/>
      <c r="I157" s="14"/>
      <c r="J157" s="14"/>
      <c r="K157" s="23" t="str">
        <f t="array" ref="K157">IF(L157="","",XLOOKUP(L157,selector_04,selector_04_ids,""))</f>
        <v/>
      </c>
      <c r="L157" s="25"/>
      <c r="M157" s="14"/>
      <c r="N157" s="27"/>
      <c r="O157" s="14"/>
    </row>
    <row r="158">
      <c r="A158" s="14"/>
      <c r="B158" s="23" t="str">
        <f>IF($A158="","",'Система'!$B$4)</f>
        <v/>
      </c>
      <c r="C158" s="14"/>
      <c r="D158" s="23" t="str">
        <f t="array" ref="D158">IF(E158="","",XLOOKUP(E158,selector_15,selector_15_ids,""))</f>
        <v/>
      </c>
      <c r="E158" s="25"/>
      <c r="F158" s="14"/>
      <c r="G158" s="14"/>
      <c r="H158" s="14"/>
      <c r="I158" s="14"/>
      <c r="J158" s="14"/>
      <c r="K158" s="23" t="str">
        <f t="array" ref="K158">IF(L158="","",XLOOKUP(L158,selector_04,selector_04_ids,""))</f>
        <v/>
      </c>
      <c r="L158" s="25"/>
      <c r="M158" s="14"/>
      <c r="N158" s="27"/>
      <c r="O158" s="14"/>
    </row>
    <row r="159">
      <c r="A159" s="14"/>
      <c r="B159" s="23" t="str">
        <f>IF($A159="","",'Система'!$B$4)</f>
        <v/>
      </c>
      <c r="C159" s="14"/>
      <c r="D159" s="23" t="str">
        <f t="array" ref="D159">IF(E159="","",XLOOKUP(E159,selector_15,selector_15_ids,""))</f>
        <v/>
      </c>
      <c r="E159" s="25"/>
      <c r="F159" s="14"/>
      <c r="G159" s="14"/>
      <c r="H159" s="14"/>
      <c r="I159" s="14"/>
      <c r="J159" s="14"/>
      <c r="K159" s="23" t="str">
        <f t="array" ref="K159">IF(L159="","",XLOOKUP(L159,selector_04,selector_04_ids,""))</f>
        <v/>
      </c>
      <c r="L159" s="25"/>
      <c r="M159" s="14"/>
      <c r="N159" s="27"/>
      <c r="O159" s="14"/>
    </row>
    <row r="160">
      <c r="A160" s="14"/>
      <c r="B160" s="23" t="str">
        <f>IF($A160="","",'Система'!$B$4)</f>
        <v/>
      </c>
      <c r="C160" s="14"/>
      <c r="D160" s="23" t="str">
        <f t="array" ref="D160">IF(E160="","",XLOOKUP(E160,selector_15,selector_15_ids,""))</f>
        <v/>
      </c>
      <c r="E160" s="25"/>
      <c r="F160" s="14"/>
      <c r="G160" s="14"/>
      <c r="H160" s="14"/>
      <c r="I160" s="14"/>
      <c r="J160" s="14"/>
      <c r="K160" s="23" t="str">
        <f t="array" ref="K160">IF(L160="","",XLOOKUP(L160,selector_04,selector_04_ids,""))</f>
        <v/>
      </c>
      <c r="L160" s="25"/>
      <c r="M160" s="14"/>
      <c r="N160" s="27"/>
      <c r="O160" s="14"/>
    </row>
    <row r="161">
      <c r="A161" s="14"/>
      <c r="B161" s="23" t="str">
        <f>IF($A161="","",'Система'!$B$4)</f>
        <v/>
      </c>
      <c r="C161" s="14"/>
      <c r="D161" s="23" t="str">
        <f t="array" ref="D161">IF(E161="","",XLOOKUP(E161,selector_15,selector_15_ids,""))</f>
        <v/>
      </c>
      <c r="E161" s="25"/>
      <c r="F161" s="14"/>
      <c r="G161" s="14"/>
      <c r="H161" s="14"/>
      <c r="I161" s="14"/>
      <c r="J161" s="14"/>
      <c r="K161" s="23" t="str">
        <f t="array" ref="K161">IF(L161="","",XLOOKUP(L161,selector_04,selector_04_ids,""))</f>
        <v/>
      </c>
      <c r="L161" s="25"/>
      <c r="M161" s="14"/>
      <c r="N161" s="27"/>
      <c r="O161" s="14"/>
    </row>
    <row r="162">
      <c r="A162" s="14"/>
      <c r="B162" s="23" t="str">
        <f>IF($A162="","",'Система'!$B$4)</f>
        <v/>
      </c>
      <c r="C162" s="14"/>
      <c r="D162" s="23" t="str">
        <f t="array" ref="D162">IF(E162="","",XLOOKUP(E162,selector_15,selector_15_ids,""))</f>
        <v/>
      </c>
      <c r="E162" s="25"/>
      <c r="F162" s="14"/>
      <c r="G162" s="14"/>
      <c r="H162" s="14"/>
      <c r="I162" s="14"/>
      <c r="J162" s="14"/>
      <c r="K162" s="23" t="str">
        <f t="array" ref="K162">IF(L162="","",XLOOKUP(L162,selector_04,selector_04_ids,""))</f>
        <v/>
      </c>
      <c r="L162" s="25"/>
      <c r="M162" s="14"/>
      <c r="N162" s="27"/>
      <c r="O162" s="14"/>
    </row>
    <row r="163">
      <c r="A163" s="14"/>
      <c r="B163" s="23" t="str">
        <f>IF($A163="","",'Система'!$B$4)</f>
        <v/>
      </c>
      <c r="C163" s="14"/>
      <c r="D163" s="23" t="str">
        <f t="array" ref="D163">IF(E163="","",XLOOKUP(E163,selector_15,selector_15_ids,""))</f>
        <v/>
      </c>
      <c r="E163" s="25"/>
      <c r="F163" s="14"/>
      <c r="G163" s="14"/>
      <c r="H163" s="14"/>
      <c r="I163" s="14"/>
      <c r="J163" s="14"/>
      <c r="K163" s="23" t="str">
        <f t="array" ref="K163">IF(L163="","",XLOOKUP(L163,selector_04,selector_04_ids,""))</f>
        <v/>
      </c>
      <c r="L163" s="25"/>
      <c r="M163" s="14"/>
      <c r="N163" s="27"/>
      <c r="O163" s="14"/>
    </row>
    <row r="164">
      <c r="A164" s="14"/>
      <c r="B164" s="23" t="str">
        <f>IF($A164="","",'Система'!$B$4)</f>
        <v/>
      </c>
      <c r="C164" s="14"/>
      <c r="D164" s="23" t="str">
        <f t="array" ref="D164">IF(E164="","",XLOOKUP(E164,selector_15,selector_15_ids,""))</f>
        <v/>
      </c>
      <c r="E164" s="25"/>
      <c r="F164" s="14"/>
      <c r="G164" s="14"/>
      <c r="H164" s="14"/>
      <c r="I164" s="14"/>
      <c r="J164" s="14"/>
      <c r="K164" s="23" t="str">
        <f t="array" ref="K164">IF(L164="","",XLOOKUP(L164,selector_04,selector_04_ids,""))</f>
        <v/>
      </c>
      <c r="L164" s="25"/>
      <c r="M164" s="14"/>
      <c r="N164" s="27"/>
      <c r="O164" s="14"/>
    </row>
    <row r="165">
      <c r="A165" s="14"/>
      <c r="B165" s="23" t="str">
        <f>IF($A165="","",'Система'!$B$4)</f>
        <v/>
      </c>
      <c r="C165" s="14"/>
      <c r="D165" s="23" t="str">
        <f t="array" ref="D165">IF(E165="","",XLOOKUP(E165,selector_15,selector_15_ids,""))</f>
        <v/>
      </c>
      <c r="E165" s="25"/>
      <c r="F165" s="14"/>
      <c r="G165" s="14"/>
      <c r="H165" s="14"/>
      <c r="I165" s="14"/>
      <c r="J165" s="14"/>
      <c r="K165" s="23" t="str">
        <f t="array" ref="K165">IF(L165="","",XLOOKUP(L165,selector_04,selector_04_ids,""))</f>
        <v/>
      </c>
      <c r="L165" s="25"/>
      <c r="M165" s="14"/>
      <c r="N165" s="27"/>
      <c r="O165" s="14"/>
    </row>
    <row r="166">
      <c r="A166" s="14"/>
      <c r="B166" s="23" t="str">
        <f>IF($A166="","",'Система'!$B$4)</f>
        <v/>
      </c>
      <c r="C166" s="14"/>
      <c r="D166" s="23" t="str">
        <f t="array" ref="D166">IF(E166="","",XLOOKUP(E166,selector_15,selector_15_ids,""))</f>
        <v/>
      </c>
      <c r="E166" s="25"/>
      <c r="F166" s="14"/>
      <c r="G166" s="14"/>
      <c r="H166" s="14"/>
      <c r="I166" s="14"/>
      <c r="J166" s="14"/>
      <c r="K166" s="23" t="str">
        <f t="array" ref="K166">IF(L166="","",XLOOKUP(L166,selector_04,selector_04_ids,""))</f>
        <v/>
      </c>
      <c r="L166" s="25"/>
      <c r="M166" s="14"/>
      <c r="N166" s="27"/>
      <c r="O166" s="14"/>
    </row>
    <row r="167">
      <c r="A167" s="14"/>
      <c r="B167" s="23" t="str">
        <f>IF($A167="","",'Система'!$B$4)</f>
        <v/>
      </c>
      <c r="C167" s="14"/>
      <c r="D167" s="23" t="str">
        <f t="array" ref="D167">IF(E167="","",XLOOKUP(E167,selector_15,selector_15_ids,""))</f>
        <v/>
      </c>
      <c r="E167" s="25"/>
      <c r="F167" s="14"/>
      <c r="G167" s="14"/>
      <c r="H167" s="14"/>
      <c r="I167" s="14"/>
      <c r="J167" s="14"/>
      <c r="K167" s="23" t="str">
        <f t="array" ref="K167">IF(L167="","",XLOOKUP(L167,selector_04,selector_04_ids,""))</f>
        <v/>
      </c>
      <c r="L167" s="25"/>
      <c r="M167" s="14"/>
      <c r="N167" s="27"/>
      <c r="O167" s="14"/>
    </row>
    <row r="168">
      <c r="A168" s="14"/>
      <c r="B168" s="23" t="str">
        <f>IF($A168="","",'Система'!$B$4)</f>
        <v/>
      </c>
      <c r="C168" s="14"/>
      <c r="D168" s="23" t="str">
        <f t="array" ref="D168">IF(E168="","",XLOOKUP(E168,selector_15,selector_15_ids,""))</f>
        <v/>
      </c>
      <c r="E168" s="25"/>
      <c r="F168" s="14"/>
      <c r="G168" s="14"/>
      <c r="H168" s="14"/>
      <c r="I168" s="14"/>
      <c r="J168" s="14"/>
      <c r="K168" s="23" t="str">
        <f t="array" ref="K168">IF(L168="","",XLOOKUP(L168,selector_04,selector_04_ids,""))</f>
        <v/>
      </c>
      <c r="L168" s="25"/>
      <c r="M168" s="14"/>
      <c r="N168" s="27"/>
      <c r="O168" s="14"/>
    </row>
    <row r="169">
      <c r="A169" s="14"/>
      <c r="B169" s="23" t="str">
        <f>IF($A169="","",'Система'!$B$4)</f>
        <v/>
      </c>
      <c r="C169" s="14"/>
      <c r="D169" s="23" t="str">
        <f t="array" ref="D169">IF(E169="","",XLOOKUP(E169,selector_15,selector_15_ids,""))</f>
        <v/>
      </c>
      <c r="E169" s="25"/>
      <c r="F169" s="14"/>
      <c r="G169" s="14"/>
      <c r="H169" s="14"/>
      <c r="I169" s="14"/>
      <c r="J169" s="14"/>
      <c r="K169" s="23" t="str">
        <f t="array" ref="K169">IF(L169="","",XLOOKUP(L169,selector_04,selector_04_ids,""))</f>
        <v/>
      </c>
      <c r="L169" s="25"/>
      <c r="M169" s="14"/>
      <c r="N169" s="27"/>
      <c r="O169" s="14"/>
    </row>
    <row r="170">
      <c r="A170" s="14"/>
      <c r="B170" s="23" t="str">
        <f>IF($A170="","",'Система'!$B$4)</f>
        <v/>
      </c>
      <c r="C170" s="14"/>
      <c r="D170" s="23" t="str">
        <f t="array" ref="D170">IF(E170="","",XLOOKUP(E170,selector_15,selector_15_ids,""))</f>
        <v/>
      </c>
      <c r="E170" s="25"/>
      <c r="F170" s="14"/>
      <c r="G170" s="14"/>
      <c r="H170" s="14"/>
      <c r="I170" s="14"/>
      <c r="J170" s="14"/>
      <c r="K170" s="23" t="str">
        <f t="array" ref="K170">IF(L170="","",XLOOKUP(L170,selector_04,selector_04_ids,""))</f>
        <v/>
      </c>
      <c r="L170" s="25"/>
      <c r="M170" s="14"/>
      <c r="N170" s="27"/>
      <c r="O170" s="14"/>
    </row>
    <row r="171">
      <c r="A171" s="14"/>
      <c r="B171" s="23" t="str">
        <f>IF($A171="","",'Система'!$B$4)</f>
        <v/>
      </c>
      <c r="C171" s="14"/>
      <c r="D171" s="23" t="str">
        <f t="array" ref="D171">IF(E171="","",XLOOKUP(E171,selector_15,selector_15_ids,""))</f>
        <v/>
      </c>
      <c r="E171" s="25"/>
      <c r="F171" s="14"/>
      <c r="G171" s="14"/>
      <c r="H171" s="14"/>
      <c r="I171" s="14"/>
      <c r="J171" s="14"/>
      <c r="K171" s="23" t="str">
        <f t="array" ref="K171">IF(L171="","",XLOOKUP(L171,selector_04,selector_04_ids,""))</f>
        <v/>
      </c>
      <c r="L171" s="25"/>
      <c r="M171" s="14"/>
      <c r="N171" s="27"/>
      <c r="O171" s="14"/>
    </row>
    <row r="172">
      <c r="A172" s="14"/>
      <c r="B172" s="23" t="str">
        <f>IF($A172="","",'Система'!$B$4)</f>
        <v/>
      </c>
      <c r="C172" s="14"/>
      <c r="D172" s="23" t="str">
        <f t="array" ref="D172">IF(E172="","",XLOOKUP(E172,selector_15,selector_15_ids,""))</f>
        <v/>
      </c>
      <c r="E172" s="25"/>
      <c r="F172" s="14"/>
      <c r="G172" s="14"/>
      <c r="H172" s="14"/>
      <c r="I172" s="14"/>
      <c r="J172" s="14"/>
      <c r="K172" s="23" t="str">
        <f t="array" ref="K172">IF(L172="","",XLOOKUP(L172,selector_04,selector_04_ids,""))</f>
        <v/>
      </c>
      <c r="L172" s="25"/>
      <c r="M172" s="14"/>
      <c r="N172" s="27"/>
      <c r="O172" s="14"/>
    </row>
    <row r="173">
      <c r="A173" s="14"/>
      <c r="B173" s="23" t="str">
        <f>IF($A173="","",'Система'!$B$4)</f>
        <v/>
      </c>
      <c r="C173" s="14"/>
      <c r="D173" s="23" t="str">
        <f t="array" ref="D173">IF(E173="","",XLOOKUP(E173,selector_15,selector_15_ids,""))</f>
        <v/>
      </c>
      <c r="E173" s="25"/>
      <c r="F173" s="14"/>
      <c r="G173" s="14"/>
      <c r="H173" s="14"/>
      <c r="I173" s="14"/>
      <c r="J173" s="14"/>
      <c r="K173" s="23" t="str">
        <f t="array" ref="K173">IF(L173="","",XLOOKUP(L173,selector_04,selector_04_ids,""))</f>
        <v/>
      </c>
      <c r="L173" s="25"/>
      <c r="M173" s="14"/>
      <c r="N173" s="27"/>
      <c r="O173" s="14"/>
    </row>
    <row r="174">
      <c r="A174" s="14"/>
      <c r="B174" s="23" t="str">
        <f>IF($A174="","",'Система'!$B$4)</f>
        <v/>
      </c>
      <c r="C174" s="14"/>
      <c r="D174" s="23" t="str">
        <f t="array" ref="D174">IF(E174="","",XLOOKUP(E174,selector_15,selector_15_ids,""))</f>
        <v/>
      </c>
      <c r="E174" s="25"/>
      <c r="F174" s="14"/>
      <c r="G174" s="14"/>
      <c r="H174" s="14"/>
      <c r="I174" s="14"/>
      <c r="J174" s="14"/>
      <c r="K174" s="23" t="str">
        <f t="array" ref="K174">IF(L174="","",XLOOKUP(L174,selector_04,selector_04_ids,""))</f>
        <v/>
      </c>
      <c r="L174" s="25"/>
      <c r="M174" s="14"/>
      <c r="N174" s="27"/>
      <c r="O174" s="14"/>
    </row>
    <row r="175">
      <c r="A175" s="14"/>
      <c r="B175" s="23" t="str">
        <f>IF($A175="","",'Система'!$B$4)</f>
        <v/>
      </c>
      <c r="C175" s="14"/>
      <c r="D175" s="23" t="str">
        <f t="array" ref="D175">IF(E175="","",XLOOKUP(E175,selector_15,selector_15_ids,""))</f>
        <v/>
      </c>
      <c r="E175" s="25"/>
      <c r="F175" s="14"/>
      <c r="G175" s="14"/>
      <c r="H175" s="14"/>
      <c r="I175" s="14"/>
      <c r="J175" s="14"/>
      <c r="K175" s="23" t="str">
        <f t="array" ref="K175">IF(L175="","",XLOOKUP(L175,selector_04,selector_04_ids,""))</f>
        <v/>
      </c>
      <c r="L175" s="25"/>
      <c r="M175" s="14"/>
      <c r="N175" s="27"/>
      <c r="O175" s="14"/>
    </row>
    <row r="176">
      <c r="A176" s="14"/>
      <c r="B176" s="23" t="str">
        <f>IF($A176="","",'Система'!$B$4)</f>
        <v/>
      </c>
      <c r="C176" s="14"/>
      <c r="D176" s="23" t="str">
        <f t="array" ref="D176">IF(E176="","",XLOOKUP(E176,selector_15,selector_15_ids,""))</f>
        <v/>
      </c>
      <c r="E176" s="25"/>
      <c r="F176" s="14"/>
      <c r="G176" s="14"/>
      <c r="H176" s="14"/>
      <c r="I176" s="14"/>
      <c r="J176" s="14"/>
      <c r="K176" s="23" t="str">
        <f t="array" ref="K176">IF(L176="","",XLOOKUP(L176,selector_04,selector_04_ids,""))</f>
        <v/>
      </c>
      <c r="L176" s="25"/>
      <c r="M176" s="14"/>
      <c r="N176" s="27"/>
      <c r="O176" s="14"/>
    </row>
    <row r="177">
      <c r="A177" s="14"/>
      <c r="B177" s="23" t="str">
        <f>IF($A177="","",'Система'!$B$4)</f>
        <v/>
      </c>
      <c r="C177" s="14"/>
      <c r="D177" s="23" t="str">
        <f t="array" ref="D177">IF(E177="","",XLOOKUP(E177,selector_15,selector_15_ids,""))</f>
        <v/>
      </c>
      <c r="E177" s="25"/>
      <c r="F177" s="14"/>
      <c r="G177" s="14"/>
      <c r="H177" s="14"/>
      <c r="I177" s="14"/>
      <c r="J177" s="14"/>
      <c r="K177" s="23" t="str">
        <f t="array" ref="K177">IF(L177="","",XLOOKUP(L177,selector_04,selector_04_ids,""))</f>
        <v/>
      </c>
      <c r="L177" s="25"/>
      <c r="M177" s="14"/>
      <c r="N177" s="27"/>
      <c r="O177" s="14"/>
    </row>
    <row r="178">
      <c r="A178" s="14"/>
      <c r="B178" s="23" t="str">
        <f>IF($A178="","",'Система'!$B$4)</f>
        <v/>
      </c>
      <c r="C178" s="14"/>
      <c r="D178" s="23" t="str">
        <f t="array" ref="D178">IF(E178="","",XLOOKUP(E178,selector_15,selector_15_ids,""))</f>
        <v/>
      </c>
      <c r="E178" s="25"/>
      <c r="F178" s="14"/>
      <c r="G178" s="14"/>
      <c r="H178" s="14"/>
      <c r="I178" s="14"/>
      <c r="J178" s="14"/>
      <c r="K178" s="23" t="str">
        <f t="array" ref="K178">IF(L178="","",XLOOKUP(L178,selector_04,selector_04_ids,""))</f>
        <v/>
      </c>
      <c r="L178" s="25"/>
      <c r="M178" s="14"/>
      <c r="N178" s="27"/>
      <c r="O178" s="14"/>
    </row>
    <row r="179">
      <c r="A179" s="14"/>
      <c r="B179" s="23" t="str">
        <f>IF($A179="","",'Система'!$B$4)</f>
        <v/>
      </c>
      <c r="C179" s="14"/>
      <c r="D179" s="23" t="str">
        <f t="array" ref="D179">IF(E179="","",XLOOKUP(E179,selector_15,selector_15_ids,""))</f>
        <v/>
      </c>
      <c r="E179" s="25"/>
      <c r="F179" s="14"/>
      <c r="G179" s="14"/>
      <c r="H179" s="14"/>
      <c r="I179" s="14"/>
      <c r="J179" s="14"/>
      <c r="K179" s="23" t="str">
        <f t="array" ref="K179">IF(L179="","",XLOOKUP(L179,selector_04,selector_04_ids,""))</f>
        <v/>
      </c>
      <c r="L179" s="25"/>
      <c r="M179" s="14"/>
      <c r="N179" s="27"/>
      <c r="O179" s="14"/>
    </row>
    <row r="180">
      <c r="A180" s="14"/>
      <c r="B180" s="23" t="str">
        <f>IF($A180="","",'Система'!$B$4)</f>
        <v/>
      </c>
      <c r="C180" s="14"/>
      <c r="D180" s="23" t="str">
        <f t="array" ref="D180">IF(E180="","",XLOOKUP(E180,selector_15,selector_15_ids,""))</f>
        <v/>
      </c>
      <c r="E180" s="25"/>
      <c r="F180" s="14"/>
      <c r="G180" s="14"/>
      <c r="H180" s="14"/>
      <c r="I180" s="14"/>
      <c r="J180" s="14"/>
      <c r="K180" s="23" t="str">
        <f t="array" ref="K180">IF(L180="","",XLOOKUP(L180,selector_04,selector_04_ids,""))</f>
        <v/>
      </c>
      <c r="L180" s="25"/>
      <c r="M180" s="14"/>
      <c r="N180" s="27"/>
      <c r="O180" s="14"/>
    </row>
    <row r="181">
      <c r="A181" s="14"/>
      <c r="B181" s="23" t="str">
        <f>IF($A181="","",'Система'!$B$4)</f>
        <v/>
      </c>
      <c r="C181" s="14"/>
      <c r="D181" s="23" t="str">
        <f t="array" ref="D181">IF(E181="","",XLOOKUP(E181,selector_15,selector_15_ids,""))</f>
        <v/>
      </c>
      <c r="E181" s="25"/>
      <c r="F181" s="14"/>
      <c r="G181" s="14"/>
      <c r="H181" s="14"/>
      <c r="I181" s="14"/>
      <c r="J181" s="14"/>
      <c r="K181" s="23" t="str">
        <f t="array" ref="K181">IF(L181="","",XLOOKUP(L181,selector_04,selector_04_ids,""))</f>
        <v/>
      </c>
      <c r="L181" s="25"/>
      <c r="M181" s="14"/>
      <c r="N181" s="27"/>
      <c r="O181" s="14"/>
    </row>
    <row r="182">
      <c r="A182" s="14"/>
      <c r="B182" s="23" t="str">
        <f>IF($A182="","",'Система'!$B$4)</f>
        <v/>
      </c>
      <c r="C182" s="14"/>
      <c r="D182" s="23" t="str">
        <f t="array" ref="D182">IF(E182="","",XLOOKUP(E182,selector_15,selector_15_ids,""))</f>
        <v/>
      </c>
      <c r="E182" s="25"/>
      <c r="F182" s="14"/>
      <c r="G182" s="14"/>
      <c r="H182" s="14"/>
      <c r="I182" s="14"/>
      <c r="J182" s="14"/>
      <c r="K182" s="23" t="str">
        <f t="array" ref="K182">IF(L182="","",XLOOKUP(L182,selector_04,selector_04_ids,""))</f>
        <v/>
      </c>
      <c r="L182" s="25"/>
      <c r="M182" s="14"/>
      <c r="N182" s="27"/>
      <c r="O182" s="14"/>
    </row>
    <row r="183">
      <c r="A183" s="14"/>
      <c r="B183" s="23" t="str">
        <f>IF($A183="","",'Система'!$B$4)</f>
        <v/>
      </c>
      <c r="C183" s="14"/>
      <c r="D183" s="23" t="str">
        <f t="array" ref="D183">IF(E183="","",XLOOKUP(E183,selector_15,selector_15_ids,""))</f>
        <v/>
      </c>
      <c r="E183" s="25"/>
      <c r="F183" s="14"/>
      <c r="G183" s="14"/>
      <c r="H183" s="14"/>
      <c r="I183" s="14"/>
      <c r="J183" s="14"/>
      <c r="K183" s="23" t="str">
        <f t="array" ref="K183">IF(L183="","",XLOOKUP(L183,selector_04,selector_04_ids,""))</f>
        <v/>
      </c>
      <c r="L183" s="25"/>
      <c r="M183" s="14"/>
      <c r="N183" s="27"/>
      <c r="O183" s="14"/>
    </row>
    <row r="184">
      <c r="A184" s="14"/>
      <c r="B184" s="23" t="str">
        <f>IF($A184="","",'Система'!$B$4)</f>
        <v/>
      </c>
      <c r="C184" s="14"/>
      <c r="D184" s="23" t="str">
        <f t="array" ref="D184">IF(E184="","",XLOOKUP(E184,selector_15,selector_15_ids,""))</f>
        <v/>
      </c>
      <c r="E184" s="25"/>
      <c r="F184" s="14"/>
      <c r="G184" s="14"/>
      <c r="H184" s="14"/>
      <c r="I184" s="14"/>
      <c r="J184" s="14"/>
      <c r="K184" s="23" t="str">
        <f t="array" ref="K184">IF(L184="","",XLOOKUP(L184,selector_04,selector_04_ids,""))</f>
        <v/>
      </c>
      <c r="L184" s="25"/>
      <c r="M184" s="14"/>
      <c r="N184" s="27"/>
      <c r="O184" s="14"/>
    </row>
    <row r="185">
      <c r="A185" s="14"/>
      <c r="B185" s="23" t="str">
        <f>IF($A185="","",'Система'!$B$4)</f>
        <v/>
      </c>
      <c r="C185" s="14"/>
      <c r="D185" s="23" t="str">
        <f t="array" ref="D185">IF(E185="","",XLOOKUP(E185,selector_15,selector_15_ids,""))</f>
        <v/>
      </c>
      <c r="E185" s="25"/>
      <c r="F185" s="14"/>
      <c r="G185" s="14"/>
      <c r="H185" s="14"/>
      <c r="I185" s="14"/>
      <c r="J185" s="14"/>
      <c r="K185" s="23" t="str">
        <f t="array" ref="K185">IF(L185="","",XLOOKUP(L185,selector_04,selector_04_ids,""))</f>
        <v/>
      </c>
      <c r="L185" s="25"/>
      <c r="M185" s="14"/>
      <c r="N185" s="27"/>
      <c r="O185" s="14"/>
    </row>
    <row r="186">
      <c r="A186" s="14"/>
      <c r="B186" s="23" t="str">
        <f>IF($A186="","",'Система'!$B$4)</f>
        <v/>
      </c>
      <c r="C186" s="14"/>
      <c r="D186" s="23" t="str">
        <f t="array" ref="D186">IF(E186="","",XLOOKUP(E186,selector_15,selector_15_ids,""))</f>
        <v/>
      </c>
      <c r="E186" s="25"/>
      <c r="F186" s="14"/>
      <c r="G186" s="14"/>
      <c r="H186" s="14"/>
      <c r="I186" s="14"/>
      <c r="J186" s="14"/>
      <c r="K186" s="23" t="str">
        <f t="array" ref="K186">IF(L186="","",XLOOKUP(L186,selector_04,selector_04_ids,""))</f>
        <v/>
      </c>
      <c r="L186" s="25"/>
      <c r="M186" s="14"/>
      <c r="N186" s="27"/>
      <c r="O186" s="14"/>
    </row>
    <row r="187">
      <c r="A187" s="14"/>
      <c r="B187" s="23" t="str">
        <f>IF($A187="","",'Система'!$B$4)</f>
        <v/>
      </c>
      <c r="C187" s="14"/>
      <c r="D187" s="23" t="str">
        <f t="array" ref="D187">IF(E187="","",XLOOKUP(E187,selector_15,selector_15_ids,""))</f>
        <v/>
      </c>
      <c r="E187" s="25"/>
      <c r="F187" s="14"/>
      <c r="G187" s="14"/>
      <c r="H187" s="14"/>
      <c r="I187" s="14"/>
      <c r="J187" s="14"/>
      <c r="K187" s="23" t="str">
        <f t="array" ref="K187">IF(L187="","",XLOOKUP(L187,selector_04,selector_04_ids,""))</f>
        <v/>
      </c>
      <c r="L187" s="25"/>
      <c r="M187" s="14"/>
      <c r="N187" s="27"/>
      <c r="O187" s="14"/>
    </row>
    <row r="188">
      <c r="A188" s="14"/>
      <c r="B188" s="23" t="str">
        <f>IF($A188="","",'Система'!$B$4)</f>
        <v/>
      </c>
      <c r="C188" s="14"/>
      <c r="D188" s="23" t="str">
        <f t="array" ref="D188">IF(E188="","",XLOOKUP(E188,selector_15,selector_15_ids,""))</f>
        <v/>
      </c>
      <c r="E188" s="25"/>
      <c r="F188" s="14"/>
      <c r="G188" s="14"/>
      <c r="H188" s="14"/>
      <c r="I188" s="14"/>
      <c r="J188" s="14"/>
      <c r="K188" s="23" t="str">
        <f t="array" ref="K188">IF(L188="","",XLOOKUP(L188,selector_04,selector_04_ids,""))</f>
        <v/>
      </c>
      <c r="L188" s="25"/>
      <c r="M188" s="14"/>
      <c r="N188" s="27"/>
      <c r="O188" s="14"/>
    </row>
    <row r="189">
      <c r="A189" s="14"/>
      <c r="B189" s="23" t="str">
        <f>IF($A189="","",'Система'!$B$4)</f>
        <v/>
      </c>
      <c r="C189" s="14"/>
      <c r="D189" s="23" t="str">
        <f t="array" ref="D189">IF(E189="","",XLOOKUP(E189,selector_15,selector_15_ids,""))</f>
        <v/>
      </c>
      <c r="E189" s="25"/>
      <c r="F189" s="14"/>
      <c r="G189" s="14"/>
      <c r="H189" s="14"/>
      <c r="I189" s="14"/>
      <c r="J189" s="14"/>
      <c r="K189" s="23" t="str">
        <f t="array" ref="K189">IF(L189="","",XLOOKUP(L189,selector_04,selector_04_ids,""))</f>
        <v/>
      </c>
      <c r="L189" s="25"/>
      <c r="M189" s="14"/>
      <c r="N189" s="27"/>
      <c r="O189" s="14"/>
    </row>
    <row r="190">
      <c r="A190" s="14"/>
      <c r="B190" s="23" t="str">
        <f>IF($A190="","",'Система'!$B$4)</f>
        <v/>
      </c>
      <c r="C190" s="14"/>
      <c r="D190" s="23" t="str">
        <f t="array" ref="D190">IF(E190="","",XLOOKUP(E190,selector_15,selector_15_ids,""))</f>
        <v/>
      </c>
      <c r="E190" s="25"/>
      <c r="F190" s="14"/>
      <c r="G190" s="14"/>
      <c r="H190" s="14"/>
      <c r="I190" s="14"/>
      <c r="J190" s="14"/>
      <c r="K190" s="23" t="str">
        <f t="array" ref="K190">IF(L190="","",XLOOKUP(L190,selector_04,selector_04_ids,""))</f>
        <v/>
      </c>
      <c r="L190" s="25"/>
      <c r="M190" s="14"/>
      <c r="N190" s="27"/>
      <c r="O190" s="14"/>
    </row>
    <row r="191">
      <c r="A191" s="14"/>
      <c r="B191" s="23" t="str">
        <f>IF($A191="","",'Система'!$B$4)</f>
        <v/>
      </c>
      <c r="C191" s="14"/>
      <c r="D191" s="23" t="str">
        <f t="array" ref="D191">IF(E191="","",XLOOKUP(E191,selector_15,selector_15_ids,""))</f>
        <v/>
      </c>
      <c r="E191" s="25"/>
      <c r="F191" s="14"/>
      <c r="G191" s="14"/>
      <c r="H191" s="14"/>
      <c r="I191" s="14"/>
      <c r="J191" s="14"/>
      <c r="K191" s="23" t="str">
        <f t="array" ref="K191">IF(L191="","",XLOOKUP(L191,selector_04,selector_04_ids,""))</f>
        <v/>
      </c>
      <c r="L191" s="25"/>
      <c r="M191" s="14"/>
      <c r="N191" s="27"/>
      <c r="O191" s="14"/>
    </row>
    <row r="192">
      <c r="A192" s="14"/>
      <c r="B192" s="23" t="str">
        <f>IF($A192="","",'Система'!$B$4)</f>
        <v/>
      </c>
      <c r="C192" s="14"/>
      <c r="D192" s="23" t="str">
        <f t="array" ref="D192">IF(E192="","",XLOOKUP(E192,selector_15,selector_15_ids,""))</f>
        <v/>
      </c>
      <c r="E192" s="25"/>
      <c r="F192" s="14"/>
      <c r="G192" s="14"/>
      <c r="H192" s="14"/>
      <c r="I192" s="14"/>
      <c r="J192" s="14"/>
      <c r="K192" s="23" t="str">
        <f t="array" ref="K192">IF(L192="","",XLOOKUP(L192,selector_04,selector_04_ids,""))</f>
        <v/>
      </c>
      <c r="L192" s="25"/>
      <c r="M192" s="14"/>
      <c r="N192" s="27"/>
      <c r="O192" s="14"/>
    </row>
    <row r="193">
      <c r="A193" s="14"/>
      <c r="B193" s="23" t="str">
        <f>IF($A193="","",'Система'!$B$4)</f>
        <v/>
      </c>
      <c r="C193" s="14"/>
      <c r="D193" s="23" t="str">
        <f t="array" ref="D193">IF(E193="","",XLOOKUP(E193,selector_15,selector_15_ids,""))</f>
        <v/>
      </c>
      <c r="E193" s="25"/>
      <c r="F193" s="14"/>
      <c r="G193" s="14"/>
      <c r="H193" s="14"/>
      <c r="I193" s="14"/>
      <c r="J193" s="14"/>
      <c r="K193" s="23" t="str">
        <f t="array" ref="K193">IF(L193="","",XLOOKUP(L193,selector_04,selector_04_ids,""))</f>
        <v/>
      </c>
      <c r="L193" s="25"/>
      <c r="M193" s="14"/>
      <c r="N193" s="27"/>
      <c r="O193" s="14"/>
    </row>
    <row r="194">
      <c r="A194" s="14"/>
      <c r="B194" s="23" t="str">
        <f>IF($A194="","",'Система'!$B$4)</f>
        <v/>
      </c>
      <c r="C194" s="14"/>
      <c r="D194" s="23" t="str">
        <f t="array" ref="D194">IF(E194="","",XLOOKUP(E194,selector_15,selector_15_ids,""))</f>
        <v/>
      </c>
      <c r="E194" s="25"/>
      <c r="F194" s="14"/>
      <c r="G194" s="14"/>
      <c r="H194" s="14"/>
      <c r="I194" s="14"/>
      <c r="J194" s="14"/>
      <c r="K194" s="23" t="str">
        <f t="array" ref="K194">IF(L194="","",XLOOKUP(L194,selector_04,selector_04_ids,""))</f>
        <v/>
      </c>
      <c r="L194" s="25"/>
      <c r="M194" s="14"/>
      <c r="N194" s="27"/>
      <c r="O194" s="14"/>
    </row>
    <row r="195">
      <c r="A195" s="14"/>
      <c r="B195" s="23" t="str">
        <f>IF($A195="","",'Система'!$B$4)</f>
        <v/>
      </c>
      <c r="C195" s="14"/>
      <c r="D195" s="23" t="str">
        <f t="array" ref="D195">IF(E195="","",XLOOKUP(E195,selector_15,selector_15_ids,""))</f>
        <v/>
      </c>
      <c r="E195" s="25"/>
      <c r="F195" s="14"/>
      <c r="G195" s="14"/>
      <c r="H195" s="14"/>
      <c r="I195" s="14"/>
      <c r="J195" s="14"/>
      <c r="K195" s="23" t="str">
        <f t="array" ref="K195">IF(L195="","",XLOOKUP(L195,selector_04,selector_04_ids,""))</f>
        <v/>
      </c>
      <c r="L195" s="25"/>
      <c r="M195" s="14"/>
      <c r="N195" s="27"/>
      <c r="O195" s="14"/>
    </row>
    <row r="196">
      <c r="A196" s="14"/>
      <c r="B196" s="23" t="str">
        <f>IF($A196="","",'Система'!$B$4)</f>
        <v/>
      </c>
      <c r="C196" s="14"/>
      <c r="D196" s="23" t="str">
        <f t="array" ref="D196">IF(E196="","",XLOOKUP(E196,selector_15,selector_15_ids,""))</f>
        <v/>
      </c>
      <c r="E196" s="25"/>
      <c r="F196" s="14"/>
      <c r="G196" s="14"/>
      <c r="H196" s="14"/>
      <c r="I196" s="14"/>
      <c r="J196" s="14"/>
      <c r="K196" s="23" t="str">
        <f t="array" ref="K196">IF(L196="","",XLOOKUP(L196,selector_04,selector_04_ids,""))</f>
        <v/>
      </c>
      <c r="L196" s="25"/>
      <c r="M196" s="14"/>
      <c r="N196" s="27"/>
      <c r="O196" s="14"/>
    </row>
    <row r="197">
      <c r="A197" s="14"/>
      <c r="B197" s="23" t="str">
        <f>IF($A197="","",'Система'!$B$4)</f>
        <v/>
      </c>
      <c r="C197" s="14"/>
      <c r="D197" s="23" t="str">
        <f t="array" ref="D197">IF(E197="","",XLOOKUP(E197,selector_15,selector_15_ids,""))</f>
        <v/>
      </c>
      <c r="E197" s="25"/>
      <c r="F197" s="14"/>
      <c r="G197" s="14"/>
      <c r="H197" s="14"/>
      <c r="I197" s="14"/>
      <c r="J197" s="14"/>
      <c r="K197" s="23" t="str">
        <f t="array" ref="K197">IF(L197="","",XLOOKUP(L197,selector_04,selector_04_ids,""))</f>
        <v/>
      </c>
      <c r="L197" s="25"/>
      <c r="M197" s="14"/>
      <c r="N197" s="27"/>
      <c r="O197" s="14"/>
    </row>
    <row r="198">
      <c r="A198" s="14"/>
      <c r="B198" s="23" t="str">
        <f>IF($A198="","",'Система'!$B$4)</f>
        <v/>
      </c>
      <c r="C198" s="14"/>
      <c r="D198" s="23" t="str">
        <f t="array" ref="D198">IF(E198="","",XLOOKUP(E198,selector_15,selector_15_ids,""))</f>
        <v/>
      </c>
      <c r="E198" s="25"/>
      <c r="F198" s="14"/>
      <c r="G198" s="14"/>
      <c r="H198" s="14"/>
      <c r="I198" s="14"/>
      <c r="J198" s="14"/>
      <c r="K198" s="23" t="str">
        <f t="array" ref="K198">IF(L198="","",XLOOKUP(L198,selector_04,selector_04_ids,""))</f>
        <v/>
      </c>
      <c r="L198" s="25"/>
      <c r="M198" s="14"/>
      <c r="N198" s="27"/>
      <c r="O198" s="14"/>
    </row>
    <row r="199">
      <c r="A199" s="14"/>
      <c r="B199" s="23" t="str">
        <f>IF($A199="","",'Система'!$B$4)</f>
        <v/>
      </c>
      <c r="C199" s="14"/>
      <c r="D199" s="23" t="str">
        <f t="array" ref="D199">IF(E199="","",XLOOKUP(E199,selector_15,selector_15_ids,""))</f>
        <v/>
      </c>
      <c r="E199" s="25"/>
      <c r="F199" s="14"/>
      <c r="G199" s="14"/>
      <c r="H199" s="14"/>
      <c r="I199" s="14"/>
      <c r="J199" s="14"/>
      <c r="K199" s="23" t="str">
        <f t="array" ref="K199">IF(L199="","",XLOOKUP(L199,selector_04,selector_04_ids,""))</f>
        <v/>
      </c>
      <c r="L199" s="25"/>
      <c r="M199" s="14"/>
      <c r="N199" s="27"/>
      <c r="O199" s="14"/>
    </row>
    <row r="200">
      <c r="A200" s="14"/>
      <c r="B200" s="23" t="str">
        <f>IF($A200="","",'Система'!$B$4)</f>
        <v/>
      </c>
      <c r="C200" s="14"/>
      <c r="D200" s="23" t="str">
        <f t="array" ref="D200">IF(E200="","",XLOOKUP(E200,selector_15,selector_15_ids,""))</f>
        <v/>
      </c>
      <c r="E200" s="25"/>
      <c r="F200" s="14"/>
      <c r="G200" s="14"/>
      <c r="H200" s="14"/>
      <c r="I200" s="14"/>
      <c r="J200" s="14"/>
      <c r="K200" s="23" t="str">
        <f t="array" ref="K200">IF(L200="","",XLOOKUP(L200,selector_04,selector_04_ids,""))</f>
        <v/>
      </c>
      <c r="L200" s="25"/>
      <c r="M200" s="14"/>
      <c r="N200" s="27"/>
      <c r="O200" s="14"/>
    </row>
    <row r="201">
      <c r="A201" s="14"/>
      <c r="B201" s="23" t="str">
        <f>IF($A201="","",'Система'!$B$4)</f>
        <v/>
      </c>
      <c r="C201" s="14"/>
      <c r="D201" s="23" t="str">
        <f t="array" ref="D201">IF(E201="","",XLOOKUP(E201,selector_15,selector_15_ids,""))</f>
        <v/>
      </c>
      <c r="E201" s="25"/>
      <c r="F201" s="14"/>
      <c r="G201" s="14"/>
      <c r="H201" s="14"/>
      <c r="I201" s="14"/>
      <c r="J201" s="14"/>
      <c r="K201" s="23" t="str">
        <f t="array" ref="K201">IF(L201="","",XLOOKUP(L201,selector_04,selector_04_ids,""))</f>
        <v/>
      </c>
      <c r="L201" s="25"/>
      <c r="M201" s="14"/>
      <c r="N201" s="27"/>
      <c r="O201" s="14"/>
    </row>
    <row r="202">
      <c r="A202" s="14"/>
      <c r="B202" s="23" t="str">
        <f>IF($A202="","",'Система'!$B$4)</f>
        <v/>
      </c>
      <c r="C202" s="14"/>
      <c r="D202" s="23" t="str">
        <f t="array" ref="D202">IF(E202="","",XLOOKUP(E202,selector_15,selector_15_ids,""))</f>
        <v/>
      </c>
      <c r="E202" s="25"/>
      <c r="F202" s="14"/>
      <c r="G202" s="14"/>
      <c r="H202" s="14"/>
      <c r="I202" s="14"/>
      <c r="J202" s="14"/>
      <c r="K202" s="23" t="str">
        <f t="array" ref="K202">IF(L202="","",XLOOKUP(L202,selector_04,selector_04_ids,""))</f>
        <v/>
      </c>
      <c r="L202" s="25"/>
      <c r="M202" s="14"/>
      <c r="N202" s="27"/>
      <c r="O202" s="14"/>
    </row>
    <row r="203">
      <c r="A203" s="14"/>
      <c r="B203" s="23" t="str">
        <f>IF($A203="","",'Система'!$B$4)</f>
        <v/>
      </c>
      <c r="C203" s="14"/>
      <c r="D203" s="23" t="str">
        <f t="array" ref="D203">IF(E203="","",XLOOKUP(E203,selector_15,selector_15_ids,""))</f>
        <v/>
      </c>
      <c r="E203" s="25"/>
      <c r="F203" s="14"/>
      <c r="G203" s="14"/>
      <c r="H203" s="14"/>
      <c r="I203" s="14"/>
      <c r="J203" s="14"/>
      <c r="K203" s="23" t="str">
        <f t="array" ref="K203">IF(L203="","",XLOOKUP(L203,selector_04,selector_04_ids,""))</f>
        <v/>
      </c>
      <c r="L203" s="25"/>
      <c r="M203" s="14"/>
      <c r="N203" s="27"/>
      <c r="O203" s="14"/>
    </row>
    <row r="204">
      <c r="A204" s="14"/>
      <c r="B204" s="23" t="str">
        <f>IF($A204="","",'Система'!$B$4)</f>
        <v/>
      </c>
      <c r="C204" s="14"/>
      <c r="D204" s="23" t="str">
        <f t="array" ref="D204">IF(E204="","",XLOOKUP(E204,selector_15,selector_15_ids,""))</f>
        <v/>
      </c>
      <c r="E204" s="25"/>
      <c r="F204" s="14"/>
      <c r="G204" s="14"/>
      <c r="H204" s="14"/>
      <c r="I204" s="14"/>
      <c r="J204" s="14"/>
      <c r="K204" s="23" t="str">
        <f t="array" ref="K204">IF(L204="","",XLOOKUP(L204,selector_04,selector_04_ids,""))</f>
        <v/>
      </c>
      <c r="L204" s="25"/>
      <c r="M204" s="14"/>
      <c r="N204" s="27"/>
      <c r="O204" s="14"/>
    </row>
    <row r="205">
      <c r="A205" s="14"/>
      <c r="B205" s="23" t="str">
        <f>IF($A205="","",'Система'!$B$4)</f>
        <v/>
      </c>
      <c r="C205" s="14"/>
      <c r="D205" s="23" t="str">
        <f t="array" ref="D205">IF(E205="","",XLOOKUP(E205,selector_15,selector_15_ids,""))</f>
        <v/>
      </c>
      <c r="E205" s="25"/>
      <c r="F205" s="14"/>
      <c r="G205" s="14"/>
      <c r="H205" s="14"/>
      <c r="I205" s="14"/>
      <c r="J205" s="14"/>
      <c r="K205" s="23" t="str">
        <f t="array" ref="K205">IF(L205="","",XLOOKUP(L205,selector_04,selector_04_ids,""))</f>
        <v/>
      </c>
      <c r="L205" s="25"/>
      <c r="M205" s="14"/>
      <c r="N205" s="27"/>
      <c r="O205" s="14"/>
    </row>
    <row r="206">
      <c r="A206" s="14"/>
      <c r="B206" s="23" t="str">
        <f>IF($A206="","",'Система'!$B$4)</f>
        <v/>
      </c>
      <c r="C206" s="14"/>
      <c r="D206" s="23" t="str">
        <f t="array" ref="D206">IF(E206="","",XLOOKUP(E206,selector_15,selector_15_ids,""))</f>
        <v/>
      </c>
      <c r="E206" s="25"/>
      <c r="F206" s="14"/>
      <c r="G206" s="14"/>
      <c r="H206" s="14"/>
      <c r="I206" s="14"/>
      <c r="J206" s="14"/>
      <c r="K206" s="23" t="str">
        <f t="array" ref="K206">IF(L206="","",XLOOKUP(L206,selector_04,selector_04_ids,""))</f>
        <v/>
      </c>
      <c r="L206" s="25"/>
      <c r="M206" s="14"/>
      <c r="N206" s="27"/>
      <c r="O206" s="14"/>
    </row>
    <row r="207">
      <c r="A207" s="14"/>
      <c r="B207" s="23" t="str">
        <f>IF($A207="","",'Система'!$B$4)</f>
        <v/>
      </c>
      <c r="C207" s="14"/>
      <c r="D207" s="23" t="str">
        <f t="array" ref="D207">IF(E207="","",XLOOKUP(E207,selector_15,selector_15_ids,""))</f>
        <v/>
      </c>
      <c r="E207" s="25"/>
      <c r="F207" s="14"/>
      <c r="G207" s="14"/>
      <c r="H207" s="14"/>
      <c r="I207" s="14"/>
      <c r="J207" s="14"/>
      <c r="K207" s="23" t="str">
        <f t="array" ref="K207">IF(L207="","",XLOOKUP(L207,selector_04,selector_04_ids,""))</f>
        <v/>
      </c>
      <c r="L207" s="25"/>
      <c r="M207" s="14"/>
      <c r="N207" s="27"/>
      <c r="O207" s="14"/>
    </row>
    <row r="208">
      <c r="A208" s="14"/>
      <c r="B208" s="23" t="str">
        <f>IF($A208="","",'Система'!$B$4)</f>
        <v/>
      </c>
      <c r="C208" s="14"/>
      <c r="D208" s="23" t="str">
        <f t="array" ref="D208">IF(E208="","",XLOOKUP(E208,selector_15,selector_15_ids,""))</f>
        <v/>
      </c>
      <c r="E208" s="25"/>
      <c r="F208" s="14"/>
      <c r="G208" s="14"/>
      <c r="H208" s="14"/>
      <c r="I208" s="14"/>
      <c r="J208" s="14"/>
      <c r="K208" s="23" t="str">
        <f t="array" ref="K208">IF(L208="","",XLOOKUP(L208,selector_04,selector_04_ids,""))</f>
        <v/>
      </c>
      <c r="L208" s="25"/>
      <c r="M208" s="14"/>
      <c r="N208" s="27"/>
      <c r="O208" s="14"/>
    </row>
    <row r="209">
      <c r="A209" s="14"/>
      <c r="B209" s="23" t="str">
        <f>IF($A209="","",'Система'!$B$4)</f>
        <v/>
      </c>
      <c r="C209" s="14"/>
      <c r="D209" s="23" t="str">
        <f t="array" ref="D209">IF(E209="","",XLOOKUP(E209,selector_15,selector_15_ids,""))</f>
        <v/>
      </c>
      <c r="E209" s="25"/>
      <c r="F209" s="14"/>
      <c r="G209" s="14"/>
      <c r="H209" s="14"/>
      <c r="I209" s="14"/>
      <c r="J209" s="14"/>
      <c r="K209" s="23" t="str">
        <f t="array" ref="K209">IF(L209="","",XLOOKUP(L209,selector_04,selector_04_ids,""))</f>
        <v/>
      </c>
      <c r="L209" s="25"/>
      <c r="M209" s="14"/>
      <c r="N209" s="27"/>
      <c r="O209" s="14"/>
    </row>
    <row r="210">
      <c r="A210" s="14"/>
      <c r="B210" s="23" t="str">
        <f>IF($A210="","",'Система'!$B$4)</f>
        <v/>
      </c>
      <c r="C210" s="14"/>
      <c r="D210" s="23" t="str">
        <f t="array" ref="D210">IF(E210="","",XLOOKUP(E210,selector_15,selector_15_ids,""))</f>
        <v/>
      </c>
      <c r="E210" s="25"/>
      <c r="F210" s="14"/>
      <c r="G210" s="14"/>
      <c r="H210" s="14"/>
      <c r="I210" s="14"/>
      <c r="J210" s="14"/>
      <c r="K210" s="23" t="str">
        <f t="array" ref="K210">IF(L210="","",XLOOKUP(L210,selector_04,selector_04_ids,""))</f>
        <v/>
      </c>
      <c r="L210" s="25"/>
      <c r="M210" s="14"/>
      <c r="N210" s="27"/>
      <c r="O210" s="14"/>
    </row>
    <row r="211">
      <c r="A211" s="14"/>
      <c r="B211" s="23" t="str">
        <f>IF($A211="","",'Система'!$B$4)</f>
        <v/>
      </c>
      <c r="C211" s="14"/>
      <c r="D211" s="23" t="str">
        <f t="array" ref="D211">IF(E211="","",XLOOKUP(E211,selector_15,selector_15_ids,""))</f>
        <v/>
      </c>
      <c r="E211" s="25"/>
      <c r="F211" s="14"/>
      <c r="G211" s="14"/>
      <c r="H211" s="14"/>
      <c r="I211" s="14"/>
      <c r="J211" s="14"/>
      <c r="K211" s="23" t="str">
        <f t="array" ref="K211">IF(L211="","",XLOOKUP(L211,selector_04,selector_04_ids,""))</f>
        <v/>
      </c>
      <c r="L211" s="25"/>
      <c r="M211" s="14"/>
      <c r="N211" s="27"/>
      <c r="O211" s="14"/>
    </row>
    <row r="212">
      <c r="A212" s="14"/>
      <c r="B212" s="23" t="str">
        <f>IF($A212="","",'Система'!$B$4)</f>
        <v/>
      </c>
      <c r="C212" s="14"/>
      <c r="D212" s="23" t="str">
        <f t="array" ref="D212">IF(E212="","",XLOOKUP(E212,selector_15,selector_15_ids,""))</f>
        <v/>
      </c>
      <c r="E212" s="25"/>
      <c r="F212" s="14"/>
      <c r="G212" s="14"/>
      <c r="H212" s="14"/>
      <c r="I212" s="14"/>
      <c r="J212" s="14"/>
      <c r="K212" s="23" t="str">
        <f t="array" ref="K212">IF(L212="","",XLOOKUP(L212,selector_04,selector_04_ids,""))</f>
        <v/>
      </c>
      <c r="L212" s="25"/>
      <c r="M212" s="14"/>
      <c r="N212" s="27"/>
      <c r="O212" s="14"/>
    </row>
    <row r="213">
      <c r="A213" s="14"/>
      <c r="B213" s="23" t="str">
        <f>IF($A213="","",'Система'!$B$4)</f>
        <v/>
      </c>
      <c r="C213" s="14"/>
      <c r="D213" s="23" t="str">
        <f t="array" ref="D213">IF(E213="","",XLOOKUP(E213,selector_15,selector_15_ids,""))</f>
        <v/>
      </c>
      <c r="E213" s="25"/>
      <c r="F213" s="14"/>
      <c r="G213" s="14"/>
      <c r="H213" s="14"/>
      <c r="I213" s="14"/>
      <c r="J213" s="14"/>
      <c r="K213" s="23" t="str">
        <f t="array" ref="K213">IF(L213="","",XLOOKUP(L213,selector_04,selector_04_ids,""))</f>
        <v/>
      </c>
      <c r="L213" s="25"/>
      <c r="M213" s="14"/>
      <c r="N213" s="27"/>
      <c r="O213" s="14"/>
    </row>
    <row r="214">
      <c r="A214" s="14"/>
      <c r="B214" s="23" t="str">
        <f>IF($A214="","",'Система'!$B$4)</f>
        <v/>
      </c>
      <c r="C214" s="14"/>
      <c r="D214" s="23" t="str">
        <f t="array" ref="D214">IF(E214="","",XLOOKUP(E214,selector_15,selector_15_ids,""))</f>
        <v/>
      </c>
      <c r="E214" s="25"/>
      <c r="F214" s="14"/>
      <c r="G214" s="14"/>
      <c r="H214" s="14"/>
      <c r="I214" s="14"/>
      <c r="J214" s="14"/>
      <c r="K214" s="23" t="str">
        <f t="array" ref="K214">IF(L214="","",XLOOKUP(L214,selector_04,selector_04_ids,""))</f>
        <v/>
      </c>
      <c r="L214" s="25"/>
      <c r="M214" s="14"/>
      <c r="N214" s="27"/>
      <c r="O214" s="14"/>
    </row>
    <row r="215">
      <c r="A215" s="14"/>
      <c r="B215" s="23" t="str">
        <f>IF($A215="","",'Система'!$B$4)</f>
        <v/>
      </c>
      <c r="C215" s="14"/>
      <c r="D215" s="23" t="str">
        <f t="array" ref="D215">IF(E215="","",XLOOKUP(E215,selector_15,selector_15_ids,""))</f>
        <v/>
      </c>
      <c r="E215" s="25"/>
      <c r="F215" s="14"/>
      <c r="G215" s="14"/>
      <c r="H215" s="14"/>
      <c r="I215" s="14"/>
      <c r="J215" s="14"/>
      <c r="K215" s="23" t="str">
        <f t="array" ref="K215">IF(L215="","",XLOOKUP(L215,selector_04,selector_04_ids,""))</f>
        <v/>
      </c>
      <c r="L215" s="25"/>
      <c r="M215" s="14"/>
      <c r="N215" s="27"/>
      <c r="O215" s="14"/>
    </row>
    <row r="216">
      <c r="A216" s="14"/>
      <c r="B216" s="23" t="str">
        <f>IF($A216="","",'Система'!$B$4)</f>
        <v/>
      </c>
      <c r="C216" s="14"/>
      <c r="D216" s="23" t="str">
        <f t="array" ref="D216">IF(E216="","",XLOOKUP(E216,selector_15,selector_15_ids,""))</f>
        <v/>
      </c>
      <c r="E216" s="25"/>
      <c r="F216" s="14"/>
      <c r="G216" s="14"/>
      <c r="H216" s="14"/>
      <c r="I216" s="14"/>
      <c r="J216" s="14"/>
      <c r="K216" s="23" t="str">
        <f t="array" ref="K216">IF(L216="","",XLOOKUP(L216,selector_04,selector_04_ids,""))</f>
        <v/>
      </c>
      <c r="L216" s="25"/>
      <c r="M216" s="14"/>
      <c r="N216" s="27"/>
      <c r="O216" s="14"/>
    </row>
    <row r="217">
      <c r="A217" s="14"/>
      <c r="B217" s="23" t="str">
        <f>IF($A217="","",'Система'!$B$4)</f>
        <v/>
      </c>
      <c r="C217" s="14"/>
      <c r="D217" s="23" t="str">
        <f t="array" ref="D217">IF(E217="","",XLOOKUP(E217,selector_15,selector_15_ids,""))</f>
        <v/>
      </c>
      <c r="E217" s="25"/>
      <c r="F217" s="14"/>
      <c r="G217" s="14"/>
      <c r="H217" s="14"/>
      <c r="I217" s="14"/>
      <c r="J217" s="14"/>
      <c r="K217" s="23" t="str">
        <f t="array" ref="K217">IF(L217="","",XLOOKUP(L217,selector_04,selector_04_ids,""))</f>
        <v/>
      </c>
      <c r="L217" s="25"/>
      <c r="M217" s="14"/>
      <c r="N217" s="27"/>
      <c r="O217" s="14"/>
    </row>
    <row r="218">
      <c r="A218" s="14"/>
      <c r="B218" s="23" t="str">
        <f>IF($A218="","",'Система'!$B$4)</f>
        <v/>
      </c>
      <c r="C218" s="14"/>
      <c r="D218" s="23" t="str">
        <f t="array" ref="D218">IF(E218="","",XLOOKUP(E218,selector_15,selector_15_ids,""))</f>
        <v/>
      </c>
      <c r="E218" s="25"/>
      <c r="F218" s="14"/>
      <c r="G218" s="14"/>
      <c r="H218" s="14"/>
      <c r="I218" s="14"/>
      <c r="J218" s="14"/>
      <c r="K218" s="23" t="str">
        <f t="array" ref="K218">IF(L218="","",XLOOKUP(L218,selector_04,selector_04_ids,""))</f>
        <v/>
      </c>
      <c r="L218" s="25"/>
      <c r="M218" s="14"/>
      <c r="N218" s="27"/>
      <c r="O218" s="14"/>
    </row>
    <row r="219">
      <c r="A219" s="14"/>
      <c r="B219" s="23" t="str">
        <f>IF($A219="","",'Система'!$B$4)</f>
        <v/>
      </c>
      <c r="C219" s="14"/>
      <c r="D219" s="23" t="str">
        <f t="array" ref="D219">IF(E219="","",XLOOKUP(E219,selector_15,selector_15_ids,""))</f>
        <v/>
      </c>
      <c r="E219" s="25"/>
      <c r="F219" s="14"/>
      <c r="G219" s="14"/>
      <c r="H219" s="14"/>
      <c r="I219" s="14"/>
      <c r="J219" s="14"/>
      <c r="K219" s="23" t="str">
        <f t="array" ref="K219">IF(L219="","",XLOOKUP(L219,selector_04,selector_04_ids,""))</f>
        <v/>
      </c>
      <c r="L219" s="25"/>
      <c r="M219" s="14"/>
      <c r="N219" s="27"/>
      <c r="O219" s="14"/>
    </row>
    <row r="220">
      <c r="A220" s="14"/>
      <c r="B220" s="23" t="str">
        <f>IF($A220="","",'Система'!$B$4)</f>
        <v/>
      </c>
      <c r="C220" s="14"/>
      <c r="D220" s="23" t="str">
        <f t="array" ref="D220">IF(E220="","",XLOOKUP(E220,selector_15,selector_15_ids,""))</f>
        <v/>
      </c>
      <c r="E220" s="25"/>
      <c r="F220" s="14"/>
      <c r="G220" s="14"/>
      <c r="H220" s="14"/>
      <c r="I220" s="14"/>
      <c r="J220" s="14"/>
      <c r="K220" s="23" t="str">
        <f t="array" ref="K220">IF(L220="","",XLOOKUP(L220,selector_04,selector_04_ids,""))</f>
        <v/>
      </c>
      <c r="L220" s="25"/>
      <c r="M220" s="14"/>
      <c r="N220" s="27"/>
      <c r="O220" s="14"/>
    </row>
    <row r="221">
      <c r="A221" s="14"/>
      <c r="B221" s="23" t="str">
        <f>IF($A221="","",'Система'!$B$4)</f>
        <v/>
      </c>
      <c r="C221" s="14"/>
      <c r="D221" s="23" t="str">
        <f t="array" ref="D221">IF(E221="","",XLOOKUP(E221,selector_15,selector_15_ids,""))</f>
        <v/>
      </c>
      <c r="E221" s="25"/>
      <c r="F221" s="14"/>
      <c r="G221" s="14"/>
      <c r="H221" s="14"/>
      <c r="I221" s="14"/>
      <c r="J221" s="14"/>
      <c r="K221" s="23" t="str">
        <f t="array" ref="K221">IF(L221="","",XLOOKUP(L221,selector_04,selector_04_ids,""))</f>
        <v/>
      </c>
      <c r="L221" s="25"/>
      <c r="M221" s="14"/>
      <c r="N221" s="27"/>
      <c r="O221" s="14"/>
    </row>
    <row r="222">
      <c r="A222" s="14"/>
      <c r="B222" s="23" t="str">
        <f>IF($A222="","",'Система'!$B$4)</f>
        <v/>
      </c>
      <c r="C222" s="14"/>
      <c r="D222" s="23" t="str">
        <f t="array" ref="D222">IF(E222="","",XLOOKUP(E222,selector_15,selector_15_ids,""))</f>
        <v/>
      </c>
      <c r="E222" s="25"/>
      <c r="F222" s="14"/>
      <c r="G222" s="14"/>
      <c r="H222" s="14"/>
      <c r="I222" s="14"/>
      <c r="J222" s="14"/>
      <c r="K222" s="23" t="str">
        <f t="array" ref="K222">IF(L222="","",XLOOKUP(L222,selector_04,selector_04_ids,""))</f>
        <v/>
      </c>
      <c r="L222" s="25"/>
      <c r="M222" s="14"/>
      <c r="N222" s="27"/>
      <c r="O222" s="14"/>
    </row>
    <row r="223">
      <c r="A223" s="14"/>
      <c r="B223" s="23" t="str">
        <f>IF($A223="","",'Система'!$B$4)</f>
        <v/>
      </c>
      <c r="C223" s="14"/>
      <c r="D223" s="23" t="str">
        <f t="array" ref="D223">IF(E223="","",XLOOKUP(E223,selector_15,selector_15_ids,""))</f>
        <v/>
      </c>
      <c r="E223" s="25"/>
      <c r="F223" s="14"/>
      <c r="G223" s="14"/>
      <c r="H223" s="14"/>
      <c r="I223" s="14"/>
      <c r="J223" s="14"/>
      <c r="K223" s="23" t="str">
        <f t="array" ref="K223">IF(L223="","",XLOOKUP(L223,selector_04,selector_04_ids,""))</f>
        <v/>
      </c>
      <c r="L223" s="25"/>
      <c r="M223" s="14"/>
      <c r="N223" s="27"/>
      <c r="O223" s="14"/>
    </row>
    <row r="224">
      <c r="A224" s="14"/>
      <c r="B224" s="23" t="str">
        <f>IF($A224="","",'Система'!$B$4)</f>
        <v/>
      </c>
      <c r="C224" s="14"/>
      <c r="D224" s="23" t="str">
        <f t="array" ref="D224">IF(E224="","",XLOOKUP(E224,selector_15,selector_15_ids,""))</f>
        <v/>
      </c>
      <c r="E224" s="25"/>
      <c r="F224" s="14"/>
      <c r="G224" s="14"/>
      <c r="H224" s="14"/>
      <c r="I224" s="14"/>
      <c r="J224" s="14"/>
      <c r="K224" s="23" t="str">
        <f t="array" ref="K224">IF(L224="","",XLOOKUP(L224,selector_04,selector_04_ids,""))</f>
        <v/>
      </c>
      <c r="L224" s="25"/>
      <c r="M224" s="14"/>
      <c r="N224" s="27"/>
      <c r="O224" s="14"/>
    </row>
    <row r="225">
      <c r="A225" s="14"/>
      <c r="B225" s="23" t="str">
        <f>IF($A225="","",'Система'!$B$4)</f>
        <v/>
      </c>
      <c r="C225" s="14"/>
      <c r="D225" s="23" t="str">
        <f t="array" ref="D225">IF(E225="","",XLOOKUP(E225,selector_15,selector_15_ids,""))</f>
        <v/>
      </c>
      <c r="E225" s="25"/>
      <c r="F225" s="14"/>
      <c r="G225" s="14"/>
      <c r="H225" s="14"/>
      <c r="I225" s="14"/>
      <c r="J225" s="14"/>
      <c r="K225" s="23" t="str">
        <f t="array" ref="K225">IF(L225="","",XLOOKUP(L225,selector_04,selector_04_ids,""))</f>
        <v/>
      </c>
      <c r="L225" s="25"/>
      <c r="M225" s="14"/>
      <c r="N225" s="27"/>
      <c r="O225" s="14"/>
    </row>
    <row r="226">
      <c r="A226" s="14"/>
      <c r="B226" s="23" t="str">
        <f>IF($A226="","",'Система'!$B$4)</f>
        <v/>
      </c>
      <c r="C226" s="14"/>
      <c r="D226" s="23" t="str">
        <f t="array" ref="D226">IF(E226="","",XLOOKUP(E226,selector_15,selector_15_ids,""))</f>
        <v/>
      </c>
      <c r="E226" s="25"/>
      <c r="F226" s="14"/>
      <c r="G226" s="14"/>
      <c r="H226" s="14"/>
      <c r="I226" s="14"/>
      <c r="J226" s="14"/>
      <c r="K226" s="23" t="str">
        <f t="array" ref="K226">IF(L226="","",XLOOKUP(L226,selector_04,selector_04_ids,""))</f>
        <v/>
      </c>
      <c r="L226" s="25"/>
      <c r="M226" s="14"/>
      <c r="N226" s="27"/>
      <c r="O226" s="14"/>
    </row>
    <row r="227">
      <c r="A227" s="14"/>
      <c r="B227" s="23" t="str">
        <f>IF($A227="","",'Система'!$B$4)</f>
        <v/>
      </c>
      <c r="C227" s="14"/>
      <c r="D227" s="23" t="str">
        <f t="array" ref="D227">IF(E227="","",XLOOKUP(E227,selector_15,selector_15_ids,""))</f>
        <v/>
      </c>
      <c r="E227" s="25"/>
      <c r="F227" s="14"/>
      <c r="G227" s="14"/>
      <c r="H227" s="14"/>
      <c r="I227" s="14"/>
      <c r="J227" s="14"/>
      <c r="K227" s="23" t="str">
        <f t="array" ref="K227">IF(L227="","",XLOOKUP(L227,selector_04,selector_04_ids,""))</f>
        <v/>
      </c>
      <c r="L227" s="25"/>
      <c r="M227" s="14"/>
      <c r="N227" s="27"/>
      <c r="O227" s="14"/>
    </row>
    <row r="228">
      <c r="A228" s="14"/>
      <c r="B228" s="23" t="str">
        <f>IF($A228="","",'Система'!$B$4)</f>
        <v/>
      </c>
      <c r="C228" s="14"/>
      <c r="D228" s="23" t="str">
        <f t="array" ref="D228">IF(E228="","",XLOOKUP(E228,selector_15,selector_15_ids,""))</f>
        <v/>
      </c>
      <c r="E228" s="25"/>
      <c r="F228" s="14"/>
      <c r="G228" s="14"/>
      <c r="H228" s="14"/>
      <c r="I228" s="14"/>
      <c r="J228" s="14"/>
      <c r="K228" s="23" t="str">
        <f t="array" ref="K228">IF(L228="","",XLOOKUP(L228,selector_04,selector_04_ids,""))</f>
        <v/>
      </c>
      <c r="L228" s="25"/>
      <c r="M228" s="14"/>
      <c r="N228" s="27"/>
      <c r="O228" s="14"/>
    </row>
    <row r="229">
      <c r="A229" s="14"/>
      <c r="B229" s="23" t="str">
        <f>IF($A229="","",'Система'!$B$4)</f>
        <v/>
      </c>
      <c r="C229" s="14"/>
      <c r="D229" s="23" t="str">
        <f t="array" ref="D229">IF(E229="","",XLOOKUP(E229,selector_15,selector_15_ids,""))</f>
        <v/>
      </c>
      <c r="E229" s="25"/>
      <c r="F229" s="14"/>
      <c r="G229" s="14"/>
      <c r="H229" s="14"/>
      <c r="I229" s="14"/>
      <c r="J229" s="14"/>
      <c r="K229" s="23" t="str">
        <f t="array" ref="K229">IF(L229="","",XLOOKUP(L229,selector_04,selector_04_ids,""))</f>
        <v/>
      </c>
      <c r="L229" s="25"/>
      <c r="M229" s="14"/>
      <c r="N229" s="27"/>
      <c r="O229" s="14"/>
    </row>
    <row r="230">
      <c r="A230" s="14"/>
      <c r="B230" s="23" t="str">
        <f>IF($A230="","",'Система'!$B$4)</f>
        <v/>
      </c>
      <c r="C230" s="14"/>
      <c r="D230" s="23" t="str">
        <f t="array" ref="D230">IF(E230="","",XLOOKUP(E230,selector_15,selector_15_ids,""))</f>
        <v/>
      </c>
      <c r="E230" s="25"/>
      <c r="F230" s="14"/>
      <c r="G230" s="14"/>
      <c r="H230" s="14"/>
      <c r="I230" s="14"/>
      <c r="J230" s="14"/>
      <c r="K230" s="23" t="str">
        <f t="array" ref="K230">IF(L230="","",XLOOKUP(L230,selector_04,selector_04_ids,""))</f>
        <v/>
      </c>
      <c r="L230" s="25"/>
      <c r="M230" s="14"/>
      <c r="N230" s="27"/>
      <c r="O230" s="14"/>
    </row>
    <row r="231">
      <c r="A231" s="14"/>
      <c r="B231" s="23" t="str">
        <f>IF($A231="","",'Система'!$B$4)</f>
        <v/>
      </c>
      <c r="C231" s="14"/>
      <c r="D231" s="23" t="str">
        <f t="array" ref="D231">IF(E231="","",XLOOKUP(E231,selector_15,selector_15_ids,""))</f>
        <v/>
      </c>
      <c r="E231" s="25"/>
      <c r="F231" s="14"/>
      <c r="G231" s="14"/>
      <c r="H231" s="14"/>
      <c r="I231" s="14"/>
      <c r="J231" s="14"/>
      <c r="K231" s="23" t="str">
        <f t="array" ref="K231">IF(L231="","",XLOOKUP(L231,selector_04,selector_04_ids,""))</f>
        <v/>
      </c>
      <c r="L231" s="25"/>
      <c r="M231" s="14"/>
      <c r="N231" s="27"/>
      <c r="O231" s="14"/>
    </row>
    <row r="232">
      <c r="A232" s="14"/>
      <c r="B232" s="23" t="str">
        <f>IF($A232="","",'Система'!$B$4)</f>
        <v/>
      </c>
      <c r="C232" s="14"/>
      <c r="D232" s="23" t="str">
        <f t="array" ref="D232">IF(E232="","",XLOOKUP(E232,selector_15,selector_15_ids,""))</f>
        <v/>
      </c>
      <c r="E232" s="25"/>
      <c r="F232" s="14"/>
      <c r="G232" s="14"/>
      <c r="H232" s="14"/>
      <c r="I232" s="14"/>
      <c r="J232" s="14"/>
      <c r="K232" s="23" t="str">
        <f t="array" ref="K232">IF(L232="","",XLOOKUP(L232,selector_04,selector_04_ids,""))</f>
        <v/>
      </c>
      <c r="L232" s="25"/>
      <c r="M232" s="14"/>
      <c r="N232" s="27"/>
      <c r="O232" s="14"/>
    </row>
    <row r="233">
      <c r="A233" s="14"/>
      <c r="B233" s="23" t="str">
        <f>IF($A233="","",'Система'!$B$4)</f>
        <v/>
      </c>
      <c r="C233" s="14"/>
      <c r="D233" s="23" t="str">
        <f t="array" ref="D233">IF(E233="","",XLOOKUP(E233,selector_15,selector_15_ids,""))</f>
        <v/>
      </c>
      <c r="E233" s="25"/>
      <c r="F233" s="14"/>
      <c r="G233" s="14"/>
      <c r="H233" s="14"/>
      <c r="I233" s="14"/>
      <c r="J233" s="14"/>
      <c r="K233" s="23" t="str">
        <f t="array" ref="K233">IF(L233="","",XLOOKUP(L233,selector_04,selector_04_ids,""))</f>
        <v/>
      </c>
      <c r="L233" s="25"/>
      <c r="M233" s="14"/>
      <c r="N233" s="27"/>
      <c r="O233" s="14"/>
    </row>
    <row r="234">
      <c r="A234" s="14"/>
      <c r="B234" s="23" t="str">
        <f>IF($A234="","",'Система'!$B$4)</f>
        <v/>
      </c>
      <c r="C234" s="14"/>
      <c r="D234" s="23" t="str">
        <f t="array" ref="D234">IF(E234="","",XLOOKUP(E234,selector_15,selector_15_ids,""))</f>
        <v/>
      </c>
      <c r="E234" s="25"/>
      <c r="F234" s="14"/>
      <c r="G234" s="14"/>
      <c r="H234" s="14"/>
      <c r="I234" s="14"/>
      <c r="J234" s="14"/>
      <c r="K234" s="23" t="str">
        <f t="array" ref="K234">IF(L234="","",XLOOKUP(L234,selector_04,selector_04_ids,""))</f>
        <v/>
      </c>
      <c r="L234" s="25"/>
      <c r="M234" s="14"/>
      <c r="N234" s="27"/>
      <c r="O234" s="14"/>
    </row>
    <row r="235">
      <c r="A235" s="14"/>
      <c r="B235" s="23" t="str">
        <f>IF($A235="","",'Система'!$B$4)</f>
        <v/>
      </c>
      <c r="C235" s="14"/>
      <c r="D235" s="23" t="str">
        <f t="array" ref="D235">IF(E235="","",XLOOKUP(E235,selector_15,selector_15_ids,""))</f>
        <v/>
      </c>
      <c r="E235" s="25"/>
      <c r="F235" s="14"/>
      <c r="G235" s="14"/>
      <c r="H235" s="14"/>
      <c r="I235" s="14"/>
      <c r="J235" s="14"/>
      <c r="K235" s="23" t="str">
        <f t="array" ref="K235">IF(L235="","",XLOOKUP(L235,selector_04,selector_04_ids,""))</f>
        <v/>
      </c>
      <c r="L235" s="25"/>
      <c r="M235" s="14"/>
      <c r="N235" s="27"/>
      <c r="O235" s="14"/>
    </row>
    <row r="236">
      <c r="A236" s="14"/>
      <c r="B236" s="23" t="str">
        <f>IF($A236="","",'Система'!$B$4)</f>
        <v/>
      </c>
      <c r="C236" s="14"/>
      <c r="D236" s="23" t="str">
        <f t="array" ref="D236">IF(E236="","",XLOOKUP(E236,selector_15,selector_15_ids,""))</f>
        <v/>
      </c>
      <c r="E236" s="25"/>
      <c r="F236" s="14"/>
      <c r="G236" s="14"/>
      <c r="H236" s="14"/>
      <c r="I236" s="14"/>
      <c r="J236" s="14"/>
      <c r="K236" s="23" t="str">
        <f t="array" ref="K236">IF(L236="","",XLOOKUP(L236,selector_04,selector_04_ids,""))</f>
        <v/>
      </c>
      <c r="L236" s="25"/>
      <c r="M236" s="14"/>
      <c r="N236" s="27"/>
      <c r="O236" s="14"/>
    </row>
    <row r="237">
      <c r="A237" s="14"/>
      <c r="B237" s="23" t="str">
        <f>IF($A237="","",'Система'!$B$4)</f>
        <v/>
      </c>
      <c r="C237" s="14"/>
      <c r="D237" s="23" t="str">
        <f t="array" ref="D237">IF(E237="","",XLOOKUP(E237,selector_15,selector_15_ids,""))</f>
        <v/>
      </c>
      <c r="E237" s="25"/>
      <c r="F237" s="14"/>
      <c r="G237" s="14"/>
      <c r="H237" s="14"/>
      <c r="I237" s="14"/>
      <c r="J237" s="14"/>
      <c r="K237" s="23" t="str">
        <f t="array" ref="K237">IF(L237="","",XLOOKUP(L237,selector_04,selector_04_ids,""))</f>
        <v/>
      </c>
      <c r="L237" s="25"/>
      <c r="M237" s="14"/>
      <c r="N237" s="27"/>
      <c r="O237" s="14"/>
    </row>
    <row r="238">
      <c r="A238" s="14"/>
      <c r="B238" s="23" t="str">
        <f>IF($A238="","",'Система'!$B$4)</f>
        <v/>
      </c>
      <c r="C238" s="14"/>
      <c r="D238" s="23" t="str">
        <f t="array" ref="D238">IF(E238="","",XLOOKUP(E238,selector_15,selector_15_ids,""))</f>
        <v/>
      </c>
      <c r="E238" s="25"/>
      <c r="F238" s="14"/>
      <c r="G238" s="14"/>
      <c r="H238" s="14"/>
      <c r="I238" s="14"/>
      <c r="J238" s="14"/>
      <c r="K238" s="23" t="str">
        <f t="array" ref="K238">IF(L238="","",XLOOKUP(L238,selector_04,selector_04_ids,""))</f>
        <v/>
      </c>
      <c r="L238" s="25"/>
      <c r="M238" s="14"/>
      <c r="N238" s="27"/>
      <c r="O238" s="14"/>
    </row>
    <row r="239">
      <c r="A239" s="14"/>
      <c r="B239" s="23" t="str">
        <f>IF($A239="","",'Система'!$B$4)</f>
        <v/>
      </c>
      <c r="C239" s="14"/>
      <c r="D239" s="23" t="str">
        <f t="array" ref="D239">IF(E239="","",XLOOKUP(E239,selector_15,selector_15_ids,""))</f>
        <v/>
      </c>
      <c r="E239" s="25"/>
      <c r="F239" s="14"/>
      <c r="G239" s="14"/>
      <c r="H239" s="14"/>
      <c r="I239" s="14"/>
      <c r="J239" s="14"/>
      <c r="K239" s="23" t="str">
        <f t="array" ref="K239">IF(L239="","",XLOOKUP(L239,selector_04,selector_04_ids,""))</f>
        <v/>
      </c>
      <c r="L239" s="25"/>
      <c r="M239" s="14"/>
      <c r="N239" s="27"/>
      <c r="O239" s="14"/>
    </row>
    <row r="240">
      <c r="A240" s="14"/>
      <c r="B240" s="23" t="str">
        <f>IF($A240="","",'Система'!$B$4)</f>
        <v/>
      </c>
      <c r="C240" s="14"/>
      <c r="D240" s="23" t="str">
        <f t="array" ref="D240">IF(E240="","",XLOOKUP(E240,selector_15,selector_15_ids,""))</f>
        <v/>
      </c>
      <c r="E240" s="25"/>
      <c r="F240" s="14"/>
      <c r="G240" s="14"/>
      <c r="H240" s="14"/>
      <c r="I240" s="14"/>
      <c r="J240" s="14"/>
      <c r="K240" s="23" t="str">
        <f t="array" ref="K240">IF(L240="","",XLOOKUP(L240,selector_04,selector_04_ids,""))</f>
        <v/>
      </c>
      <c r="L240" s="25"/>
      <c r="M240" s="14"/>
      <c r="N240" s="27"/>
      <c r="O240" s="14"/>
    </row>
    <row r="241">
      <c r="A241" s="14"/>
      <c r="B241" s="23" t="str">
        <f>IF($A241="","",'Система'!$B$4)</f>
        <v/>
      </c>
      <c r="C241" s="14"/>
      <c r="D241" s="23" t="str">
        <f t="array" ref="D241">IF(E241="","",XLOOKUP(E241,selector_15,selector_15_ids,""))</f>
        <v/>
      </c>
      <c r="E241" s="25"/>
      <c r="F241" s="14"/>
      <c r="G241" s="14"/>
      <c r="H241" s="14"/>
      <c r="I241" s="14"/>
      <c r="J241" s="14"/>
      <c r="K241" s="23" t="str">
        <f t="array" ref="K241">IF(L241="","",XLOOKUP(L241,selector_04,selector_04_ids,""))</f>
        <v/>
      </c>
      <c r="L241" s="25"/>
      <c r="M241" s="14"/>
      <c r="N241" s="27"/>
      <c r="O241" s="14"/>
    </row>
    <row r="242">
      <c r="A242" s="14"/>
      <c r="B242" s="23" t="str">
        <f>IF($A242="","",'Система'!$B$4)</f>
        <v/>
      </c>
      <c r="C242" s="14"/>
      <c r="D242" s="23" t="str">
        <f t="array" ref="D242">IF(E242="","",XLOOKUP(E242,selector_15,selector_15_ids,""))</f>
        <v/>
      </c>
      <c r="E242" s="25"/>
      <c r="F242" s="14"/>
      <c r="G242" s="14"/>
      <c r="H242" s="14"/>
      <c r="I242" s="14"/>
      <c r="J242" s="14"/>
      <c r="K242" s="23" t="str">
        <f t="array" ref="K242">IF(L242="","",XLOOKUP(L242,selector_04,selector_04_ids,""))</f>
        <v/>
      </c>
      <c r="L242" s="25"/>
      <c r="M242" s="14"/>
      <c r="N242" s="27"/>
      <c r="O242" s="14"/>
    </row>
    <row r="243">
      <c r="A243" s="14"/>
      <c r="B243" s="23" t="str">
        <f>IF($A243="","",'Система'!$B$4)</f>
        <v/>
      </c>
      <c r="C243" s="14"/>
      <c r="D243" s="23" t="str">
        <f t="array" ref="D243">IF(E243="","",XLOOKUP(E243,selector_15,selector_15_ids,""))</f>
        <v/>
      </c>
      <c r="E243" s="25"/>
      <c r="F243" s="14"/>
      <c r="G243" s="14"/>
      <c r="H243" s="14"/>
      <c r="I243" s="14"/>
      <c r="J243" s="14"/>
      <c r="K243" s="23" t="str">
        <f t="array" ref="K243">IF(L243="","",XLOOKUP(L243,selector_04,selector_04_ids,""))</f>
        <v/>
      </c>
      <c r="L243" s="25"/>
      <c r="M243" s="14"/>
      <c r="N243" s="27"/>
      <c r="O243" s="14"/>
    </row>
    <row r="244">
      <c r="A244" s="14"/>
      <c r="B244" s="23" t="str">
        <f>IF($A244="","",'Система'!$B$4)</f>
        <v/>
      </c>
      <c r="C244" s="14"/>
      <c r="D244" s="23" t="str">
        <f t="array" ref="D244">IF(E244="","",XLOOKUP(E244,selector_15,selector_15_ids,""))</f>
        <v/>
      </c>
      <c r="E244" s="25"/>
      <c r="F244" s="14"/>
      <c r="G244" s="14"/>
      <c r="H244" s="14"/>
      <c r="I244" s="14"/>
      <c r="J244" s="14"/>
      <c r="K244" s="23" t="str">
        <f t="array" ref="K244">IF(L244="","",XLOOKUP(L244,selector_04,selector_04_ids,""))</f>
        <v/>
      </c>
      <c r="L244" s="25"/>
      <c r="M244" s="14"/>
      <c r="N244" s="27"/>
      <c r="O244" s="14"/>
    </row>
    <row r="245">
      <c r="A245" s="14"/>
      <c r="B245" s="23" t="str">
        <f>IF($A245="","",'Система'!$B$4)</f>
        <v/>
      </c>
      <c r="C245" s="14"/>
      <c r="D245" s="23" t="str">
        <f t="array" ref="D245">IF(E245="","",XLOOKUP(E245,selector_15,selector_15_ids,""))</f>
        <v/>
      </c>
      <c r="E245" s="25"/>
      <c r="F245" s="14"/>
      <c r="G245" s="14"/>
      <c r="H245" s="14"/>
      <c r="I245" s="14"/>
      <c r="J245" s="14"/>
      <c r="K245" s="23" t="str">
        <f t="array" ref="K245">IF(L245="","",XLOOKUP(L245,selector_04,selector_04_ids,""))</f>
        <v/>
      </c>
      <c r="L245" s="25"/>
      <c r="M245" s="14"/>
      <c r="N245" s="27"/>
      <c r="O245" s="14"/>
    </row>
    <row r="246">
      <c r="A246" s="14"/>
      <c r="B246" s="23" t="str">
        <f>IF($A246="","",'Система'!$B$4)</f>
        <v/>
      </c>
      <c r="C246" s="14"/>
      <c r="D246" s="23" t="str">
        <f t="array" ref="D246">IF(E246="","",XLOOKUP(E246,selector_15,selector_15_ids,""))</f>
        <v/>
      </c>
      <c r="E246" s="25"/>
      <c r="F246" s="14"/>
      <c r="G246" s="14"/>
      <c r="H246" s="14"/>
      <c r="I246" s="14"/>
      <c r="J246" s="14"/>
      <c r="K246" s="23" t="str">
        <f t="array" ref="K246">IF(L246="","",XLOOKUP(L246,selector_04,selector_04_ids,""))</f>
        <v/>
      </c>
      <c r="L246" s="25"/>
      <c r="M246" s="14"/>
      <c r="N246" s="27"/>
      <c r="O246" s="14"/>
    </row>
    <row r="247">
      <c r="A247" s="14"/>
      <c r="B247" s="23" t="str">
        <f>IF($A247="","",'Система'!$B$4)</f>
        <v/>
      </c>
      <c r="C247" s="14"/>
      <c r="D247" s="23" t="str">
        <f t="array" ref="D247">IF(E247="","",XLOOKUP(E247,selector_15,selector_15_ids,""))</f>
        <v/>
      </c>
      <c r="E247" s="25"/>
      <c r="F247" s="14"/>
      <c r="G247" s="14"/>
      <c r="H247" s="14"/>
      <c r="I247" s="14"/>
      <c r="J247" s="14"/>
      <c r="K247" s="23" t="str">
        <f t="array" ref="K247">IF(L247="","",XLOOKUP(L247,selector_04,selector_04_ids,""))</f>
        <v/>
      </c>
      <c r="L247" s="25"/>
      <c r="M247" s="14"/>
      <c r="N247" s="27"/>
      <c r="O247" s="14"/>
    </row>
    <row r="248">
      <c r="A248" s="14"/>
      <c r="B248" s="23" t="str">
        <f>IF($A248="","",'Система'!$B$4)</f>
        <v/>
      </c>
      <c r="C248" s="14"/>
      <c r="D248" s="23" t="str">
        <f t="array" ref="D248">IF(E248="","",XLOOKUP(E248,selector_15,selector_15_ids,""))</f>
        <v/>
      </c>
      <c r="E248" s="25"/>
      <c r="F248" s="14"/>
      <c r="G248" s="14"/>
      <c r="H248" s="14"/>
      <c r="I248" s="14"/>
      <c r="J248" s="14"/>
      <c r="K248" s="23" t="str">
        <f t="array" ref="K248">IF(L248="","",XLOOKUP(L248,selector_04,selector_04_ids,""))</f>
        <v/>
      </c>
      <c r="L248" s="25"/>
      <c r="M248" s="14"/>
      <c r="N248" s="27"/>
      <c r="O248" s="14"/>
    </row>
    <row r="249">
      <c r="A249" s="14"/>
      <c r="B249" s="23" t="str">
        <f>IF($A249="","",'Система'!$B$4)</f>
        <v/>
      </c>
      <c r="C249" s="14"/>
      <c r="D249" s="23" t="str">
        <f t="array" ref="D249">IF(E249="","",XLOOKUP(E249,selector_15,selector_15_ids,""))</f>
        <v/>
      </c>
      <c r="E249" s="25"/>
      <c r="F249" s="14"/>
      <c r="G249" s="14"/>
      <c r="H249" s="14"/>
      <c r="I249" s="14"/>
      <c r="J249" s="14"/>
      <c r="K249" s="23" t="str">
        <f t="array" ref="K249">IF(L249="","",XLOOKUP(L249,selector_04,selector_04_ids,""))</f>
        <v/>
      </c>
      <c r="L249" s="25"/>
      <c r="M249" s="14"/>
      <c r="N249" s="27"/>
      <c r="O249" s="14"/>
    </row>
    <row r="250">
      <c r="A250" s="14"/>
      <c r="B250" s="23" t="str">
        <f>IF($A250="","",'Система'!$B$4)</f>
        <v/>
      </c>
      <c r="C250" s="14"/>
      <c r="D250" s="23" t="str">
        <f t="array" ref="D250">IF(E250="","",XLOOKUP(E250,selector_15,selector_15_ids,""))</f>
        <v/>
      </c>
      <c r="E250" s="25"/>
      <c r="F250" s="14"/>
      <c r="G250" s="14"/>
      <c r="H250" s="14"/>
      <c r="I250" s="14"/>
      <c r="J250" s="14"/>
      <c r="K250" s="23" t="str">
        <f t="array" ref="K250">IF(L250="","",XLOOKUP(L250,selector_04,selector_04_ids,""))</f>
        <v/>
      </c>
      <c r="L250" s="25"/>
      <c r="M250" s="14"/>
      <c r="N250" s="27"/>
      <c r="O250" s="14"/>
    </row>
    <row r="251">
      <c r="A251" s="14"/>
      <c r="B251" s="23" t="str">
        <f>IF($A251="","",'Система'!$B$4)</f>
        <v/>
      </c>
      <c r="C251" s="14"/>
      <c r="D251" s="23" t="str">
        <f t="array" ref="D251">IF(E251="","",XLOOKUP(E251,selector_15,selector_15_ids,""))</f>
        <v/>
      </c>
      <c r="E251" s="25"/>
      <c r="F251" s="14"/>
      <c r="G251" s="14"/>
      <c r="H251" s="14"/>
      <c r="I251" s="14"/>
      <c r="J251" s="14"/>
      <c r="K251" s="23" t="str">
        <f t="array" ref="K251">IF(L251="","",XLOOKUP(L251,selector_04,selector_04_ids,""))</f>
        <v/>
      </c>
      <c r="L251" s="25"/>
      <c r="M251" s="14"/>
      <c r="N251" s="27"/>
      <c r="O251" s="14"/>
    </row>
    <row r="252">
      <c r="A252" s="14"/>
      <c r="B252" s="23" t="str">
        <f>IF($A252="","",'Система'!$B$4)</f>
        <v/>
      </c>
      <c r="C252" s="14"/>
      <c r="D252" s="23" t="str">
        <f t="array" ref="D252">IF(E252="","",XLOOKUP(E252,selector_15,selector_15_ids,""))</f>
        <v/>
      </c>
      <c r="E252" s="25"/>
      <c r="F252" s="14"/>
      <c r="G252" s="14"/>
      <c r="H252" s="14"/>
      <c r="I252" s="14"/>
      <c r="J252" s="14"/>
      <c r="K252" s="23" t="str">
        <f t="array" ref="K252">IF(L252="","",XLOOKUP(L252,selector_04,selector_04_ids,""))</f>
        <v/>
      </c>
      <c r="L252" s="25"/>
      <c r="M252" s="14"/>
      <c r="N252" s="27"/>
      <c r="O252" s="14"/>
    </row>
    <row r="253">
      <c r="A253" s="14"/>
      <c r="B253" s="23" t="str">
        <f>IF($A253="","",'Система'!$B$4)</f>
        <v/>
      </c>
      <c r="C253" s="14"/>
      <c r="D253" s="23" t="str">
        <f t="array" ref="D253">IF(E253="","",XLOOKUP(E253,selector_15,selector_15_ids,""))</f>
        <v/>
      </c>
      <c r="E253" s="25"/>
      <c r="F253" s="14"/>
      <c r="G253" s="14"/>
      <c r="H253" s="14"/>
      <c r="I253" s="14"/>
      <c r="J253" s="14"/>
      <c r="K253" s="23" t="str">
        <f t="array" ref="K253">IF(L253="","",XLOOKUP(L253,selector_04,selector_04_ids,""))</f>
        <v/>
      </c>
      <c r="L253" s="25"/>
      <c r="M253" s="14"/>
      <c r="N253" s="27"/>
      <c r="O253" s="14"/>
    </row>
    <row r="254">
      <c r="A254" s="14"/>
      <c r="B254" s="23" t="str">
        <f>IF($A254="","",'Система'!$B$4)</f>
        <v/>
      </c>
      <c r="C254" s="14"/>
      <c r="D254" s="23" t="str">
        <f t="array" ref="D254">IF(E254="","",XLOOKUP(E254,selector_15,selector_15_ids,""))</f>
        <v/>
      </c>
      <c r="E254" s="25"/>
      <c r="F254" s="14"/>
      <c r="G254" s="14"/>
      <c r="H254" s="14"/>
      <c r="I254" s="14"/>
      <c r="J254" s="14"/>
      <c r="K254" s="23" t="str">
        <f t="array" ref="K254">IF(L254="","",XLOOKUP(L254,selector_04,selector_04_ids,""))</f>
        <v/>
      </c>
      <c r="L254" s="25"/>
      <c r="M254" s="14"/>
      <c r="N254" s="27"/>
      <c r="O254" s="14"/>
    </row>
    <row r="255">
      <c r="A255" s="14"/>
      <c r="B255" s="23" t="str">
        <f>IF($A255="","",'Система'!$B$4)</f>
        <v/>
      </c>
      <c r="C255" s="14"/>
      <c r="D255" s="23" t="str">
        <f t="array" ref="D255">IF(E255="","",XLOOKUP(E255,selector_15,selector_15_ids,""))</f>
        <v/>
      </c>
      <c r="E255" s="25"/>
      <c r="F255" s="14"/>
      <c r="G255" s="14"/>
      <c r="H255" s="14"/>
      <c r="I255" s="14"/>
      <c r="J255" s="14"/>
      <c r="K255" s="23" t="str">
        <f t="array" ref="K255">IF(L255="","",XLOOKUP(L255,selector_04,selector_04_ids,""))</f>
        <v/>
      </c>
      <c r="L255" s="25"/>
      <c r="M255" s="14"/>
      <c r="N255" s="27"/>
      <c r="O255" s="14"/>
    </row>
    <row r="256">
      <c r="A256" s="14"/>
      <c r="B256" s="23" t="str">
        <f>IF($A256="","",'Система'!$B$4)</f>
        <v/>
      </c>
      <c r="C256" s="14"/>
      <c r="D256" s="23" t="str">
        <f t="array" ref="D256">IF(E256="","",XLOOKUP(E256,selector_15,selector_15_ids,""))</f>
        <v/>
      </c>
      <c r="E256" s="25"/>
      <c r="F256" s="14"/>
      <c r="G256" s="14"/>
      <c r="H256" s="14"/>
      <c r="I256" s="14"/>
      <c r="J256" s="14"/>
      <c r="K256" s="23" t="str">
        <f t="array" ref="K256">IF(L256="","",XLOOKUP(L256,selector_04,selector_04_ids,""))</f>
        <v/>
      </c>
      <c r="L256" s="25"/>
      <c r="M256" s="14"/>
      <c r="N256" s="27"/>
      <c r="O256" s="14"/>
    </row>
    <row r="257">
      <c r="A257" s="14"/>
      <c r="B257" s="23" t="str">
        <f>IF($A257="","",'Система'!$B$4)</f>
        <v/>
      </c>
      <c r="C257" s="14"/>
      <c r="D257" s="23" t="str">
        <f t="array" ref="D257">IF(E257="","",XLOOKUP(E257,selector_15,selector_15_ids,""))</f>
        <v/>
      </c>
      <c r="E257" s="25"/>
      <c r="F257" s="14"/>
      <c r="G257" s="14"/>
      <c r="H257" s="14"/>
      <c r="I257" s="14"/>
      <c r="J257" s="14"/>
      <c r="K257" s="23" t="str">
        <f t="array" ref="K257">IF(L257="","",XLOOKUP(L257,selector_04,selector_04_ids,""))</f>
        <v/>
      </c>
      <c r="L257" s="25"/>
      <c r="M257" s="14"/>
      <c r="N257" s="27"/>
      <c r="O257" s="14"/>
    </row>
    <row r="258">
      <c r="A258" s="14"/>
      <c r="B258" s="23" t="str">
        <f>IF($A258="","",'Система'!$B$4)</f>
        <v/>
      </c>
      <c r="C258" s="14"/>
      <c r="D258" s="23" t="str">
        <f t="array" ref="D258">IF(E258="","",XLOOKUP(E258,selector_15,selector_15_ids,""))</f>
        <v/>
      </c>
      <c r="E258" s="25"/>
      <c r="F258" s="14"/>
      <c r="G258" s="14"/>
      <c r="H258" s="14"/>
      <c r="I258" s="14"/>
      <c r="J258" s="14"/>
      <c r="K258" s="23" t="str">
        <f t="array" ref="K258">IF(L258="","",XLOOKUP(L258,selector_04,selector_04_ids,""))</f>
        <v/>
      </c>
      <c r="L258" s="25"/>
      <c r="M258" s="14"/>
      <c r="N258" s="27"/>
      <c r="O258" s="14"/>
    </row>
    <row r="259">
      <c r="A259" s="14"/>
      <c r="B259" s="23" t="str">
        <f>IF($A259="","",'Система'!$B$4)</f>
        <v/>
      </c>
      <c r="C259" s="14"/>
      <c r="D259" s="23" t="str">
        <f t="array" ref="D259">IF(E259="","",XLOOKUP(E259,selector_15,selector_15_ids,""))</f>
        <v/>
      </c>
      <c r="E259" s="25"/>
      <c r="F259" s="14"/>
      <c r="G259" s="14"/>
      <c r="H259" s="14"/>
      <c r="I259" s="14"/>
      <c r="J259" s="14"/>
      <c r="K259" s="23" t="str">
        <f t="array" ref="K259">IF(L259="","",XLOOKUP(L259,selector_04,selector_04_ids,""))</f>
        <v/>
      </c>
      <c r="L259" s="25"/>
      <c r="M259" s="14"/>
      <c r="N259" s="27"/>
      <c r="O259" s="14"/>
    </row>
    <row r="260">
      <c r="A260" s="14"/>
      <c r="B260" s="23" t="str">
        <f>IF($A260="","",'Система'!$B$4)</f>
        <v/>
      </c>
      <c r="C260" s="14"/>
      <c r="D260" s="23" t="str">
        <f t="array" ref="D260">IF(E260="","",XLOOKUP(E260,selector_15,selector_15_ids,""))</f>
        <v/>
      </c>
      <c r="E260" s="25"/>
      <c r="F260" s="14"/>
      <c r="G260" s="14"/>
      <c r="H260" s="14"/>
      <c r="I260" s="14"/>
      <c r="J260" s="14"/>
      <c r="K260" s="23" t="str">
        <f t="array" ref="K260">IF(L260="","",XLOOKUP(L260,selector_04,selector_04_ids,""))</f>
        <v/>
      </c>
      <c r="L260" s="25"/>
      <c r="M260" s="14"/>
      <c r="N260" s="27"/>
      <c r="O260" s="14"/>
    </row>
    <row r="261">
      <c r="A261" s="14"/>
      <c r="B261" s="23" t="str">
        <f>IF($A261="","",'Система'!$B$4)</f>
        <v/>
      </c>
      <c r="C261" s="14"/>
      <c r="D261" s="23" t="str">
        <f t="array" ref="D261">IF(E261="","",XLOOKUP(E261,selector_15,selector_15_ids,""))</f>
        <v/>
      </c>
      <c r="E261" s="25"/>
      <c r="F261" s="14"/>
      <c r="G261" s="14"/>
      <c r="H261" s="14"/>
      <c r="I261" s="14"/>
      <c r="J261" s="14"/>
      <c r="K261" s="23" t="str">
        <f t="array" ref="K261">IF(L261="","",XLOOKUP(L261,selector_04,selector_04_ids,""))</f>
        <v/>
      </c>
      <c r="L261" s="25"/>
      <c r="M261" s="14"/>
      <c r="N261" s="27"/>
      <c r="O261" s="14"/>
    </row>
    <row r="262">
      <c r="A262" s="14"/>
      <c r="B262" s="23" t="str">
        <f>IF($A262="","",'Система'!$B$4)</f>
        <v/>
      </c>
      <c r="C262" s="14"/>
      <c r="D262" s="23" t="str">
        <f t="array" ref="D262">IF(E262="","",XLOOKUP(E262,selector_15,selector_15_ids,""))</f>
        <v/>
      </c>
      <c r="E262" s="25"/>
      <c r="F262" s="14"/>
      <c r="G262" s="14"/>
      <c r="H262" s="14"/>
      <c r="I262" s="14"/>
      <c r="J262" s="14"/>
      <c r="K262" s="23" t="str">
        <f t="array" ref="K262">IF(L262="","",XLOOKUP(L262,selector_04,selector_04_ids,""))</f>
        <v/>
      </c>
      <c r="L262" s="25"/>
      <c r="M262" s="14"/>
      <c r="N262" s="27"/>
      <c r="O262" s="14"/>
    </row>
    <row r="263">
      <c r="A263" s="14"/>
      <c r="B263" s="23" t="str">
        <f>IF($A263="","",'Система'!$B$4)</f>
        <v/>
      </c>
      <c r="C263" s="14"/>
      <c r="D263" s="23" t="str">
        <f t="array" ref="D263">IF(E263="","",XLOOKUP(E263,selector_15,selector_15_ids,""))</f>
        <v/>
      </c>
      <c r="E263" s="25"/>
      <c r="F263" s="14"/>
      <c r="G263" s="14"/>
      <c r="H263" s="14"/>
      <c r="I263" s="14"/>
      <c r="J263" s="14"/>
      <c r="K263" s="23" t="str">
        <f t="array" ref="K263">IF(L263="","",XLOOKUP(L263,selector_04,selector_04_ids,""))</f>
        <v/>
      </c>
      <c r="L263" s="25"/>
      <c r="M263" s="14"/>
      <c r="N263" s="27"/>
      <c r="O263" s="14"/>
    </row>
    <row r="264">
      <c r="A264" s="14"/>
      <c r="B264" s="23" t="str">
        <f>IF($A264="","",'Система'!$B$4)</f>
        <v/>
      </c>
      <c r="C264" s="14"/>
      <c r="D264" s="23" t="str">
        <f t="array" ref="D264">IF(E264="","",XLOOKUP(E264,selector_15,selector_15_ids,""))</f>
        <v/>
      </c>
      <c r="E264" s="25"/>
      <c r="F264" s="14"/>
      <c r="G264" s="14"/>
      <c r="H264" s="14"/>
      <c r="I264" s="14"/>
      <c r="J264" s="14"/>
      <c r="K264" s="23" t="str">
        <f t="array" ref="K264">IF(L264="","",XLOOKUP(L264,selector_04,selector_04_ids,""))</f>
        <v/>
      </c>
      <c r="L264" s="25"/>
      <c r="M264" s="14"/>
      <c r="N264" s="27"/>
      <c r="O264" s="14"/>
    </row>
    <row r="265">
      <c r="A265" s="14"/>
      <c r="B265" s="23" t="str">
        <f>IF($A265="","",'Система'!$B$4)</f>
        <v/>
      </c>
      <c r="C265" s="14"/>
      <c r="D265" s="23" t="str">
        <f t="array" ref="D265">IF(E265="","",XLOOKUP(E265,selector_15,selector_15_ids,""))</f>
        <v/>
      </c>
      <c r="E265" s="25"/>
      <c r="F265" s="14"/>
      <c r="G265" s="14"/>
      <c r="H265" s="14"/>
      <c r="I265" s="14"/>
      <c r="J265" s="14"/>
      <c r="K265" s="23" t="str">
        <f t="array" ref="K265">IF(L265="","",XLOOKUP(L265,selector_04,selector_04_ids,""))</f>
        <v/>
      </c>
      <c r="L265" s="25"/>
      <c r="M265" s="14"/>
      <c r="N265" s="27"/>
      <c r="O265" s="14"/>
    </row>
    <row r="266">
      <c r="A266" s="14"/>
      <c r="B266" s="23" t="str">
        <f>IF($A266="","",'Система'!$B$4)</f>
        <v/>
      </c>
      <c r="C266" s="14"/>
      <c r="D266" s="23" t="str">
        <f t="array" ref="D266">IF(E266="","",XLOOKUP(E266,selector_15,selector_15_ids,""))</f>
        <v/>
      </c>
      <c r="E266" s="25"/>
      <c r="F266" s="14"/>
      <c r="G266" s="14"/>
      <c r="H266" s="14"/>
      <c r="I266" s="14"/>
      <c r="J266" s="14"/>
      <c r="K266" s="23" t="str">
        <f t="array" ref="K266">IF(L266="","",XLOOKUP(L266,selector_04,selector_04_ids,""))</f>
        <v/>
      </c>
      <c r="L266" s="25"/>
      <c r="M266" s="14"/>
      <c r="N266" s="27"/>
      <c r="O266" s="14"/>
    </row>
    <row r="267">
      <c r="A267" s="14"/>
      <c r="B267" s="23" t="str">
        <f>IF($A267="","",'Система'!$B$4)</f>
        <v/>
      </c>
      <c r="C267" s="14"/>
      <c r="D267" s="23" t="str">
        <f t="array" ref="D267">IF(E267="","",XLOOKUP(E267,selector_15,selector_15_ids,""))</f>
        <v/>
      </c>
      <c r="E267" s="25"/>
      <c r="F267" s="14"/>
      <c r="G267" s="14"/>
      <c r="H267" s="14"/>
      <c r="I267" s="14"/>
      <c r="J267" s="14"/>
      <c r="K267" s="23" t="str">
        <f t="array" ref="K267">IF(L267="","",XLOOKUP(L267,selector_04,selector_04_ids,""))</f>
        <v/>
      </c>
      <c r="L267" s="25"/>
      <c r="M267" s="14"/>
      <c r="N267" s="27"/>
      <c r="O267" s="14"/>
    </row>
    <row r="268">
      <c r="A268" s="14"/>
      <c r="B268" s="23" t="str">
        <f>IF($A268="","",'Система'!$B$4)</f>
        <v/>
      </c>
      <c r="C268" s="14"/>
      <c r="D268" s="23" t="str">
        <f t="array" ref="D268">IF(E268="","",XLOOKUP(E268,selector_15,selector_15_ids,""))</f>
        <v/>
      </c>
      <c r="E268" s="25"/>
      <c r="F268" s="14"/>
      <c r="G268" s="14"/>
      <c r="H268" s="14"/>
      <c r="I268" s="14"/>
      <c r="J268" s="14"/>
      <c r="K268" s="23" t="str">
        <f t="array" ref="K268">IF(L268="","",XLOOKUP(L268,selector_04,selector_04_ids,""))</f>
        <v/>
      </c>
      <c r="L268" s="25"/>
      <c r="M268" s="14"/>
      <c r="N268" s="27"/>
      <c r="O268" s="14"/>
    </row>
    <row r="269">
      <c r="A269" s="14"/>
      <c r="B269" s="23" t="str">
        <f>IF($A269="","",'Система'!$B$4)</f>
        <v/>
      </c>
      <c r="C269" s="14"/>
      <c r="D269" s="23" t="str">
        <f t="array" ref="D269">IF(E269="","",XLOOKUP(E269,selector_15,selector_15_ids,""))</f>
        <v/>
      </c>
      <c r="E269" s="25"/>
      <c r="F269" s="14"/>
      <c r="G269" s="14"/>
      <c r="H269" s="14"/>
      <c r="I269" s="14"/>
      <c r="J269" s="14"/>
      <c r="K269" s="23" t="str">
        <f t="array" ref="K269">IF(L269="","",XLOOKUP(L269,selector_04,selector_04_ids,""))</f>
        <v/>
      </c>
      <c r="L269" s="25"/>
      <c r="M269" s="14"/>
      <c r="N269" s="27"/>
      <c r="O269" s="14"/>
    </row>
    <row r="270">
      <c r="A270" s="14"/>
      <c r="B270" s="23" t="str">
        <f>IF($A270="","",'Система'!$B$4)</f>
        <v/>
      </c>
      <c r="C270" s="14"/>
      <c r="D270" s="23" t="str">
        <f t="array" ref="D270">IF(E270="","",XLOOKUP(E270,selector_15,selector_15_ids,""))</f>
        <v/>
      </c>
      <c r="E270" s="25"/>
      <c r="F270" s="14"/>
      <c r="G270" s="14"/>
      <c r="H270" s="14"/>
      <c r="I270" s="14"/>
      <c r="J270" s="14"/>
      <c r="K270" s="23" t="str">
        <f t="array" ref="K270">IF(L270="","",XLOOKUP(L270,selector_04,selector_04_ids,""))</f>
        <v/>
      </c>
      <c r="L270" s="25"/>
      <c r="M270" s="14"/>
      <c r="N270" s="27"/>
      <c r="O270" s="14"/>
    </row>
    <row r="271">
      <c r="A271" s="14"/>
      <c r="B271" s="23" t="str">
        <f>IF($A271="","",'Система'!$B$4)</f>
        <v/>
      </c>
      <c r="C271" s="14"/>
      <c r="D271" s="23" t="str">
        <f t="array" ref="D271">IF(E271="","",XLOOKUP(E271,selector_15,selector_15_ids,""))</f>
        <v/>
      </c>
      <c r="E271" s="25"/>
      <c r="F271" s="14"/>
      <c r="G271" s="14"/>
      <c r="H271" s="14"/>
      <c r="I271" s="14"/>
      <c r="J271" s="14"/>
      <c r="K271" s="23" t="str">
        <f t="array" ref="K271">IF(L271="","",XLOOKUP(L271,selector_04,selector_04_ids,""))</f>
        <v/>
      </c>
      <c r="L271" s="25"/>
      <c r="M271" s="14"/>
      <c r="N271" s="27"/>
      <c r="O271" s="14"/>
    </row>
    <row r="272">
      <c r="A272" s="14"/>
      <c r="B272" s="23" t="str">
        <f>IF($A272="","",'Система'!$B$4)</f>
        <v/>
      </c>
      <c r="C272" s="14"/>
      <c r="D272" s="23" t="str">
        <f t="array" ref="D272">IF(E272="","",XLOOKUP(E272,selector_15,selector_15_ids,""))</f>
        <v/>
      </c>
      <c r="E272" s="25"/>
      <c r="F272" s="14"/>
      <c r="G272" s="14"/>
      <c r="H272" s="14"/>
      <c r="I272" s="14"/>
      <c r="J272" s="14"/>
      <c r="K272" s="23" t="str">
        <f t="array" ref="K272">IF(L272="","",XLOOKUP(L272,selector_04,selector_04_ids,""))</f>
        <v/>
      </c>
      <c r="L272" s="25"/>
      <c r="M272" s="14"/>
      <c r="N272" s="27"/>
      <c r="O272" s="14"/>
    </row>
    <row r="273">
      <c r="A273" s="14"/>
      <c r="B273" s="23" t="str">
        <f>IF($A273="","",'Система'!$B$4)</f>
        <v/>
      </c>
      <c r="C273" s="14"/>
      <c r="D273" s="23" t="str">
        <f t="array" ref="D273">IF(E273="","",XLOOKUP(E273,selector_15,selector_15_ids,""))</f>
        <v/>
      </c>
      <c r="E273" s="25"/>
      <c r="F273" s="14"/>
      <c r="G273" s="14"/>
      <c r="H273" s="14"/>
      <c r="I273" s="14"/>
      <c r="J273" s="14"/>
      <c r="K273" s="23" t="str">
        <f t="array" ref="K273">IF(L273="","",XLOOKUP(L273,selector_04,selector_04_ids,""))</f>
        <v/>
      </c>
      <c r="L273" s="25"/>
      <c r="M273" s="14"/>
      <c r="N273" s="27"/>
      <c r="O273" s="14"/>
    </row>
    <row r="274">
      <c r="A274" s="14"/>
      <c r="B274" s="23" t="str">
        <f>IF($A274="","",'Система'!$B$4)</f>
        <v/>
      </c>
      <c r="C274" s="14"/>
      <c r="D274" s="23" t="str">
        <f t="array" ref="D274">IF(E274="","",XLOOKUP(E274,selector_15,selector_15_ids,""))</f>
        <v/>
      </c>
      <c r="E274" s="25"/>
      <c r="F274" s="14"/>
      <c r="G274" s="14"/>
      <c r="H274" s="14"/>
      <c r="I274" s="14"/>
      <c r="J274" s="14"/>
      <c r="K274" s="23" t="str">
        <f t="array" ref="K274">IF(L274="","",XLOOKUP(L274,selector_04,selector_04_ids,""))</f>
        <v/>
      </c>
      <c r="L274" s="25"/>
      <c r="M274" s="14"/>
      <c r="N274" s="27"/>
      <c r="O274" s="14"/>
    </row>
    <row r="275">
      <c r="A275" s="14"/>
      <c r="B275" s="23" t="str">
        <f>IF($A275="","",'Система'!$B$4)</f>
        <v/>
      </c>
      <c r="C275" s="14"/>
      <c r="D275" s="23" t="str">
        <f t="array" ref="D275">IF(E275="","",XLOOKUP(E275,selector_15,selector_15_ids,""))</f>
        <v/>
      </c>
      <c r="E275" s="25"/>
      <c r="F275" s="14"/>
      <c r="G275" s="14"/>
      <c r="H275" s="14"/>
      <c r="I275" s="14"/>
      <c r="J275" s="14"/>
      <c r="K275" s="23" t="str">
        <f t="array" ref="K275">IF(L275="","",XLOOKUP(L275,selector_04,selector_04_ids,""))</f>
        <v/>
      </c>
      <c r="L275" s="25"/>
      <c r="M275" s="14"/>
      <c r="N275" s="27"/>
      <c r="O275" s="14"/>
    </row>
    <row r="276">
      <c r="A276" s="14"/>
      <c r="B276" s="23" t="str">
        <f>IF($A276="","",'Система'!$B$4)</f>
        <v/>
      </c>
      <c r="C276" s="14"/>
      <c r="D276" s="23" t="str">
        <f t="array" ref="D276">IF(E276="","",XLOOKUP(E276,selector_15,selector_15_ids,""))</f>
        <v/>
      </c>
      <c r="E276" s="25"/>
      <c r="F276" s="14"/>
      <c r="G276" s="14"/>
      <c r="H276" s="14"/>
      <c r="I276" s="14"/>
      <c r="J276" s="14"/>
      <c r="K276" s="23" t="str">
        <f t="array" ref="K276">IF(L276="","",XLOOKUP(L276,selector_04,selector_04_ids,""))</f>
        <v/>
      </c>
      <c r="L276" s="25"/>
      <c r="M276" s="14"/>
      <c r="N276" s="27"/>
      <c r="O276" s="14"/>
    </row>
    <row r="277">
      <c r="A277" s="14"/>
      <c r="B277" s="23" t="str">
        <f>IF($A277="","",'Система'!$B$4)</f>
        <v/>
      </c>
      <c r="C277" s="14"/>
      <c r="D277" s="23" t="str">
        <f t="array" ref="D277">IF(E277="","",XLOOKUP(E277,selector_15,selector_15_ids,""))</f>
        <v/>
      </c>
      <c r="E277" s="25"/>
      <c r="F277" s="14"/>
      <c r="G277" s="14"/>
      <c r="H277" s="14"/>
      <c r="I277" s="14"/>
      <c r="J277" s="14"/>
      <c r="K277" s="23" t="str">
        <f t="array" ref="K277">IF(L277="","",XLOOKUP(L277,selector_04,selector_04_ids,""))</f>
        <v/>
      </c>
      <c r="L277" s="25"/>
      <c r="M277" s="14"/>
      <c r="N277" s="27"/>
      <c r="O277" s="14"/>
    </row>
    <row r="278">
      <c r="A278" s="14"/>
      <c r="B278" s="23" t="str">
        <f>IF($A278="","",'Система'!$B$4)</f>
        <v/>
      </c>
      <c r="C278" s="14"/>
      <c r="D278" s="23" t="str">
        <f t="array" ref="D278">IF(E278="","",XLOOKUP(E278,selector_15,selector_15_ids,""))</f>
        <v/>
      </c>
      <c r="E278" s="25"/>
      <c r="F278" s="14"/>
      <c r="G278" s="14"/>
      <c r="H278" s="14"/>
      <c r="I278" s="14"/>
      <c r="J278" s="14"/>
      <c r="K278" s="23" t="str">
        <f t="array" ref="K278">IF(L278="","",XLOOKUP(L278,selector_04,selector_04_ids,""))</f>
        <v/>
      </c>
      <c r="L278" s="25"/>
      <c r="M278" s="14"/>
      <c r="N278" s="27"/>
      <c r="O278" s="14"/>
    </row>
    <row r="279">
      <c r="A279" s="14"/>
      <c r="B279" s="23" t="str">
        <f>IF($A279="","",'Система'!$B$4)</f>
        <v/>
      </c>
      <c r="C279" s="14"/>
      <c r="D279" s="23" t="str">
        <f t="array" ref="D279">IF(E279="","",XLOOKUP(E279,selector_15,selector_15_ids,""))</f>
        <v/>
      </c>
      <c r="E279" s="25"/>
      <c r="F279" s="14"/>
      <c r="G279" s="14"/>
      <c r="H279" s="14"/>
      <c r="I279" s="14"/>
      <c r="J279" s="14"/>
      <c r="K279" s="23" t="str">
        <f t="array" ref="K279">IF(L279="","",XLOOKUP(L279,selector_04,selector_04_ids,""))</f>
        <v/>
      </c>
      <c r="L279" s="25"/>
      <c r="M279" s="14"/>
      <c r="N279" s="27"/>
      <c r="O279" s="14"/>
    </row>
    <row r="280">
      <c r="A280" s="14"/>
      <c r="B280" s="23" t="str">
        <f>IF($A280="","",'Система'!$B$4)</f>
        <v/>
      </c>
      <c r="C280" s="14"/>
      <c r="D280" s="23" t="str">
        <f t="array" ref="D280">IF(E280="","",XLOOKUP(E280,selector_15,selector_15_ids,""))</f>
        <v/>
      </c>
      <c r="E280" s="25"/>
      <c r="F280" s="14"/>
      <c r="G280" s="14"/>
      <c r="H280" s="14"/>
      <c r="I280" s="14"/>
      <c r="J280" s="14"/>
      <c r="K280" s="23" t="str">
        <f t="array" ref="K280">IF(L280="","",XLOOKUP(L280,selector_04,selector_04_ids,""))</f>
        <v/>
      </c>
      <c r="L280" s="25"/>
      <c r="M280" s="14"/>
      <c r="N280" s="27"/>
      <c r="O280" s="14"/>
    </row>
    <row r="281">
      <c r="A281" s="14"/>
      <c r="B281" s="23" t="str">
        <f>IF($A281="","",'Система'!$B$4)</f>
        <v/>
      </c>
      <c r="C281" s="14"/>
      <c r="D281" s="23" t="str">
        <f t="array" ref="D281">IF(E281="","",XLOOKUP(E281,selector_15,selector_15_ids,""))</f>
        <v/>
      </c>
      <c r="E281" s="25"/>
      <c r="F281" s="14"/>
      <c r="G281" s="14"/>
      <c r="H281" s="14"/>
      <c r="I281" s="14"/>
      <c r="J281" s="14"/>
      <c r="K281" s="23" t="str">
        <f t="array" ref="K281">IF(L281="","",XLOOKUP(L281,selector_04,selector_04_ids,""))</f>
        <v/>
      </c>
      <c r="L281" s="25"/>
      <c r="M281" s="14"/>
      <c r="N281" s="27"/>
      <c r="O281" s="14"/>
    </row>
    <row r="282">
      <c r="A282" s="14"/>
      <c r="B282" s="23" t="str">
        <f>IF($A282="","",'Система'!$B$4)</f>
        <v/>
      </c>
      <c r="C282" s="14"/>
      <c r="D282" s="23" t="str">
        <f t="array" ref="D282">IF(E282="","",XLOOKUP(E282,selector_15,selector_15_ids,""))</f>
        <v/>
      </c>
      <c r="E282" s="25"/>
      <c r="F282" s="14"/>
      <c r="G282" s="14"/>
      <c r="H282" s="14"/>
      <c r="I282" s="14"/>
      <c r="J282" s="14"/>
      <c r="K282" s="23" t="str">
        <f t="array" ref="K282">IF(L282="","",XLOOKUP(L282,selector_04,selector_04_ids,""))</f>
        <v/>
      </c>
      <c r="L282" s="25"/>
      <c r="M282" s="14"/>
      <c r="N282" s="27"/>
      <c r="O282" s="14"/>
    </row>
    <row r="283">
      <c r="A283" s="14"/>
      <c r="B283" s="23" t="str">
        <f>IF($A283="","",'Система'!$B$4)</f>
        <v/>
      </c>
      <c r="C283" s="14"/>
      <c r="D283" s="23" t="str">
        <f t="array" ref="D283">IF(E283="","",XLOOKUP(E283,selector_15,selector_15_ids,""))</f>
        <v/>
      </c>
      <c r="E283" s="25"/>
      <c r="F283" s="14"/>
      <c r="G283" s="14"/>
      <c r="H283" s="14"/>
      <c r="I283" s="14"/>
      <c r="J283" s="14"/>
      <c r="K283" s="23" t="str">
        <f t="array" ref="K283">IF(L283="","",XLOOKUP(L283,selector_04,selector_04_ids,""))</f>
        <v/>
      </c>
      <c r="L283" s="25"/>
      <c r="M283" s="14"/>
      <c r="N283" s="27"/>
      <c r="O283" s="14"/>
    </row>
    <row r="284">
      <c r="A284" s="14"/>
      <c r="B284" s="23" t="str">
        <f>IF($A284="","",'Система'!$B$4)</f>
        <v/>
      </c>
      <c r="C284" s="14"/>
      <c r="D284" s="23" t="str">
        <f t="array" ref="D284">IF(E284="","",XLOOKUP(E284,selector_15,selector_15_ids,""))</f>
        <v/>
      </c>
      <c r="E284" s="25"/>
      <c r="F284" s="14"/>
      <c r="G284" s="14"/>
      <c r="H284" s="14"/>
      <c r="I284" s="14"/>
      <c r="J284" s="14"/>
      <c r="K284" s="23" t="str">
        <f t="array" ref="K284">IF(L284="","",XLOOKUP(L284,selector_04,selector_04_ids,""))</f>
        <v/>
      </c>
      <c r="L284" s="25"/>
      <c r="M284" s="14"/>
      <c r="N284" s="27"/>
      <c r="O284" s="14"/>
    </row>
    <row r="285">
      <c r="A285" s="14"/>
      <c r="B285" s="23" t="str">
        <f>IF($A285="","",'Система'!$B$4)</f>
        <v/>
      </c>
      <c r="C285" s="14"/>
      <c r="D285" s="23" t="str">
        <f t="array" ref="D285">IF(E285="","",XLOOKUP(E285,selector_15,selector_15_ids,""))</f>
        <v/>
      </c>
      <c r="E285" s="25"/>
      <c r="F285" s="14"/>
      <c r="G285" s="14"/>
      <c r="H285" s="14"/>
      <c r="I285" s="14"/>
      <c r="J285" s="14"/>
      <c r="K285" s="23" t="str">
        <f t="array" ref="K285">IF(L285="","",XLOOKUP(L285,selector_04,selector_04_ids,""))</f>
        <v/>
      </c>
      <c r="L285" s="25"/>
      <c r="M285" s="14"/>
      <c r="N285" s="27"/>
      <c r="O285" s="14"/>
    </row>
    <row r="286">
      <c r="A286" s="14"/>
      <c r="B286" s="23" t="str">
        <f>IF($A286="","",'Система'!$B$4)</f>
        <v/>
      </c>
      <c r="C286" s="14"/>
      <c r="D286" s="23" t="str">
        <f t="array" ref="D286">IF(E286="","",XLOOKUP(E286,selector_15,selector_15_ids,""))</f>
        <v/>
      </c>
      <c r="E286" s="25"/>
      <c r="F286" s="14"/>
      <c r="G286" s="14"/>
      <c r="H286" s="14"/>
      <c r="I286" s="14"/>
      <c r="J286" s="14"/>
      <c r="K286" s="23" t="str">
        <f t="array" ref="K286">IF(L286="","",XLOOKUP(L286,selector_04,selector_04_ids,""))</f>
        <v/>
      </c>
      <c r="L286" s="25"/>
      <c r="M286" s="14"/>
      <c r="N286" s="27"/>
      <c r="O286" s="14"/>
    </row>
    <row r="287">
      <c r="A287" s="14"/>
      <c r="B287" s="23" t="str">
        <f>IF($A287="","",'Система'!$B$4)</f>
        <v/>
      </c>
      <c r="C287" s="14"/>
      <c r="D287" s="23" t="str">
        <f t="array" ref="D287">IF(E287="","",XLOOKUP(E287,selector_15,selector_15_ids,""))</f>
        <v/>
      </c>
      <c r="E287" s="25"/>
      <c r="F287" s="14"/>
      <c r="G287" s="14"/>
      <c r="H287" s="14"/>
      <c r="I287" s="14"/>
      <c r="J287" s="14"/>
      <c r="K287" s="23" t="str">
        <f t="array" ref="K287">IF(L287="","",XLOOKUP(L287,selector_04,selector_04_ids,""))</f>
        <v/>
      </c>
      <c r="L287" s="25"/>
      <c r="M287" s="14"/>
      <c r="N287" s="27"/>
      <c r="O287" s="14"/>
    </row>
    <row r="288">
      <c r="A288" s="14"/>
      <c r="B288" s="23" t="str">
        <f>IF($A288="","",'Система'!$B$4)</f>
        <v/>
      </c>
      <c r="C288" s="14"/>
      <c r="D288" s="23" t="str">
        <f t="array" ref="D288">IF(E288="","",XLOOKUP(E288,selector_15,selector_15_ids,""))</f>
        <v/>
      </c>
      <c r="E288" s="25"/>
      <c r="F288" s="14"/>
      <c r="G288" s="14"/>
      <c r="H288" s="14"/>
      <c r="I288" s="14"/>
      <c r="J288" s="14"/>
      <c r="K288" s="23" t="str">
        <f t="array" ref="K288">IF(L288="","",XLOOKUP(L288,selector_04,selector_04_ids,""))</f>
        <v/>
      </c>
      <c r="L288" s="25"/>
      <c r="M288" s="14"/>
      <c r="N288" s="27"/>
      <c r="O288" s="14"/>
    </row>
    <row r="289">
      <c r="A289" s="14"/>
      <c r="B289" s="23" t="str">
        <f>IF($A289="","",'Система'!$B$4)</f>
        <v/>
      </c>
      <c r="C289" s="14"/>
      <c r="D289" s="23" t="str">
        <f t="array" ref="D289">IF(E289="","",XLOOKUP(E289,selector_15,selector_15_ids,""))</f>
        <v/>
      </c>
      <c r="E289" s="25"/>
      <c r="F289" s="14"/>
      <c r="G289" s="14"/>
      <c r="H289" s="14"/>
      <c r="I289" s="14"/>
      <c r="J289" s="14"/>
      <c r="K289" s="23" t="str">
        <f t="array" ref="K289">IF(L289="","",XLOOKUP(L289,selector_04,selector_04_ids,""))</f>
        <v/>
      </c>
      <c r="L289" s="25"/>
      <c r="M289" s="14"/>
      <c r="N289" s="27"/>
      <c r="O289" s="14"/>
    </row>
    <row r="290">
      <c r="A290" s="14"/>
      <c r="B290" s="23" t="str">
        <f>IF($A290="","",'Система'!$B$4)</f>
        <v/>
      </c>
      <c r="C290" s="14"/>
      <c r="D290" s="23" t="str">
        <f t="array" ref="D290">IF(E290="","",XLOOKUP(E290,selector_15,selector_15_ids,""))</f>
        <v/>
      </c>
      <c r="E290" s="25"/>
      <c r="F290" s="14"/>
      <c r="G290" s="14"/>
      <c r="H290" s="14"/>
      <c r="I290" s="14"/>
      <c r="J290" s="14"/>
      <c r="K290" s="23" t="str">
        <f t="array" ref="K290">IF(L290="","",XLOOKUP(L290,selector_04,selector_04_ids,""))</f>
        <v/>
      </c>
      <c r="L290" s="25"/>
      <c r="M290" s="14"/>
      <c r="N290" s="27"/>
      <c r="O290" s="14"/>
    </row>
    <row r="291">
      <c r="A291" s="14"/>
      <c r="B291" s="23" t="str">
        <f>IF($A291="","",'Система'!$B$4)</f>
        <v/>
      </c>
      <c r="C291" s="14"/>
      <c r="D291" s="23" t="str">
        <f t="array" ref="D291">IF(E291="","",XLOOKUP(E291,selector_15,selector_15_ids,""))</f>
        <v/>
      </c>
      <c r="E291" s="25"/>
      <c r="F291" s="14"/>
      <c r="G291" s="14"/>
      <c r="H291" s="14"/>
      <c r="I291" s="14"/>
      <c r="J291" s="14"/>
      <c r="K291" s="23" t="str">
        <f t="array" ref="K291">IF(L291="","",XLOOKUP(L291,selector_04,selector_04_ids,""))</f>
        <v/>
      </c>
      <c r="L291" s="25"/>
      <c r="M291" s="14"/>
      <c r="N291" s="27"/>
      <c r="O291" s="14"/>
    </row>
    <row r="292">
      <c r="A292" s="14"/>
      <c r="B292" s="23" t="str">
        <f>IF($A292="","",'Система'!$B$4)</f>
        <v/>
      </c>
      <c r="C292" s="14"/>
      <c r="D292" s="23" t="str">
        <f t="array" ref="D292">IF(E292="","",XLOOKUP(E292,selector_15,selector_15_ids,""))</f>
        <v/>
      </c>
      <c r="E292" s="25"/>
      <c r="F292" s="14"/>
      <c r="G292" s="14"/>
      <c r="H292" s="14"/>
      <c r="I292" s="14"/>
      <c r="J292" s="14"/>
      <c r="K292" s="23" t="str">
        <f t="array" ref="K292">IF(L292="","",XLOOKUP(L292,selector_04,selector_04_ids,""))</f>
        <v/>
      </c>
      <c r="L292" s="25"/>
      <c r="M292" s="14"/>
      <c r="N292" s="27"/>
      <c r="O292" s="14"/>
    </row>
    <row r="293">
      <c r="A293" s="14"/>
      <c r="B293" s="23" t="str">
        <f>IF($A293="","",'Система'!$B$4)</f>
        <v/>
      </c>
      <c r="C293" s="14"/>
      <c r="D293" s="23" t="str">
        <f t="array" ref="D293">IF(E293="","",XLOOKUP(E293,selector_15,selector_15_ids,""))</f>
        <v/>
      </c>
      <c r="E293" s="25"/>
      <c r="F293" s="14"/>
      <c r="G293" s="14"/>
      <c r="H293" s="14"/>
      <c r="I293" s="14"/>
      <c r="J293" s="14"/>
      <c r="K293" s="23" t="str">
        <f t="array" ref="K293">IF(L293="","",XLOOKUP(L293,selector_04,selector_04_ids,""))</f>
        <v/>
      </c>
      <c r="L293" s="25"/>
      <c r="M293" s="14"/>
      <c r="N293" s="27"/>
      <c r="O293" s="14"/>
    </row>
    <row r="294">
      <c r="A294" s="14"/>
      <c r="B294" s="23" t="str">
        <f>IF($A294="","",'Система'!$B$4)</f>
        <v/>
      </c>
      <c r="C294" s="14"/>
      <c r="D294" s="23" t="str">
        <f t="array" ref="D294">IF(E294="","",XLOOKUP(E294,selector_15,selector_15_ids,""))</f>
        <v/>
      </c>
      <c r="E294" s="25"/>
      <c r="F294" s="14"/>
      <c r="G294" s="14"/>
      <c r="H294" s="14"/>
      <c r="I294" s="14"/>
      <c r="J294" s="14"/>
      <c r="K294" s="23" t="str">
        <f t="array" ref="K294">IF(L294="","",XLOOKUP(L294,selector_04,selector_04_ids,""))</f>
        <v/>
      </c>
      <c r="L294" s="25"/>
      <c r="M294" s="14"/>
      <c r="N294" s="27"/>
      <c r="O294" s="14"/>
    </row>
    <row r="295">
      <c r="A295" s="14"/>
      <c r="B295" s="23" t="str">
        <f>IF($A295="","",'Система'!$B$4)</f>
        <v/>
      </c>
      <c r="C295" s="14"/>
      <c r="D295" s="23" t="str">
        <f t="array" ref="D295">IF(E295="","",XLOOKUP(E295,selector_15,selector_15_ids,""))</f>
        <v/>
      </c>
      <c r="E295" s="25"/>
      <c r="F295" s="14"/>
      <c r="G295" s="14"/>
      <c r="H295" s="14"/>
      <c r="I295" s="14"/>
      <c r="J295" s="14"/>
      <c r="K295" s="23" t="str">
        <f t="array" ref="K295">IF(L295="","",XLOOKUP(L295,selector_04,selector_04_ids,""))</f>
        <v/>
      </c>
      <c r="L295" s="25"/>
      <c r="M295" s="14"/>
      <c r="N295" s="27"/>
      <c r="O295" s="14"/>
    </row>
    <row r="296">
      <c r="A296" s="14"/>
      <c r="B296" s="23" t="str">
        <f>IF($A296="","",'Система'!$B$4)</f>
        <v/>
      </c>
      <c r="C296" s="14"/>
      <c r="D296" s="23" t="str">
        <f t="array" ref="D296">IF(E296="","",XLOOKUP(E296,selector_15,selector_15_ids,""))</f>
        <v/>
      </c>
      <c r="E296" s="25"/>
      <c r="F296" s="14"/>
      <c r="G296" s="14"/>
      <c r="H296" s="14"/>
      <c r="I296" s="14"/>
      <c r="J296" s="14"/>
      <c r="K296" s="23" t="str">
        <f t="array" ref="K296">IF(L296="","",XLOOKUP(L296,selector_04,selector_04_ids,""))</f>
        <v/>
      </c>
      <c r="L296" s="25"/>
      <c r="M296" s="14"/>
      <c r="N296" s="27"/>
      <c r="O296" s="14"/>
    </row>
    <row r="297">
      <c r="A297" s="14"/>
      <c r="B297" s="23" t="str">
        <f>IF($A297="","",'Система'!$B$4)</f>
        <v/>
      </c>
      <c r="C297" s="14"/>
      <c r="D297" s="23" t="str">
        <f t="array" ref="D297">IF(E297="","",XLOOKUP(E297,selector_15,selector_15_ids,""))</f>
        <v/>
      </c>
      <c r="E297" s="25"/>
      <c r="F297" s="14"/>
      <c r="G297" s="14"/>
      <c r="H297" s="14"/>
      <c r="I297" s="14"/>
      <c r="J297" s="14"/>
      <c r="K297" s="23" t="str">
        <f t="array" ref="K297">IF(L297="","",XLOOKUP(L297,selector_04,selector_04_ids,""))</f>
        <v/>
      </c>
      <c r="L297" s="25"/>
      <c r="M297" s="14"/>
      <c r="N297" s="27"/>
      <c r="O297" s="14"/>
    </row>
    <row r="298">
      <c r="A298" s="14"/>
      <c r="B298" s="23" t="str">
        <f>IF($A298="","",'Система'!$B$4)</f>
        <v/>
      </c>
      <c r="C298" s="14"/>
      <c r="D298" s="23" t="str">
        <f t="array" ref="D298">IF(E298="","",XLOOKUP(E298,selector_15,selector_15_ids,""))</f>
        <v/>
      </c>
      <c r="E298" s="25"/>
      <c r="F298" s="14"/>
      <c r="G298" s="14"/>
      <c r="H298" s="14"/>
      <c r="I298" s="14"/>
      <c r="J298" s="14"/>
      <c r="K298" s="23" t="str">
        <f t="array" ref="K298">IF(L298="","",XLOOKUP(L298,selector_04,selector_04_ids,""))</f>
        <v/>
      </c>
      <c r="L298" s="25"/>
      <c r="M298" s="14"/>
      <c r="N298" s="27"/>
      <c r="O298" s="14"/>
    </row>
    <row r="299">
      <c r="A299" s="14"/>
      <c r="B299" s="23" t="str">
        <f>IF($A299="","",'Система'!$B$4)</f>
        <v/>
      </c>
      <c r="C299" s="14"/>
      <c r="D299" s="23" t="str">
        <f t="array" ref="D299">IF(E299="","",XLOOKUP(E299,selector_15,selector_15_ids,""))</f>
        <v/>
      </c>
      <c r="E299" s="25"/>
      <c r="F299" s="14"/>
      <c r="G299" s="14"/>
      <c r="H299" s="14"/>
      <c r="I299" s="14"/>
      <c r="J299" s="14"/>
      <c r="K299" s="23" t="str">
        <f t="array" ref="K299">IF(L299="","",XLOOKUP(L299,selector_04,selector_04_ids,""))</f>
        <v/>
      </c>
      <c r="L299" s="25"/>
      <c r="M299" s="14"/>
      <c r="N299" s="27"/>
      <c r="O299" s="14"/>
    </row>
    <row r="300">
      <c r="A300" s="14"/>
      <c r="B300" s="23" t="str">
        <f>IF($A300="","",'Система'!$B$4)</f>
        <v/>
      </c>
      <c r="C300" s="14"/>
      <c r="D300" s="23" t="str">
        <f t="array" ref="D300">IF(E300="","",XLOOKUP(E300,selector_15,selector_15_ids,""))</f>
        <v/>
      </c>
      <c r="E300" s="25"/>
      <c r="F300" s="14"/>
      <c r="G300" s="14"/>
      <c r="H300" s="14"/>
      <c r="I300" s="14"/>
      <c r="J300" s="14"/>
      <c r="K300" s="23" t="str">
        <f t="array" ref="K300">IF(L300="","",XLOOKUP(L300,selector_04,selector_04_ids,""))</f>
        <v/>
      </c>
      <c r="L300" s="25"/>
      <c r="M300" s="14"/>
      <c r="N300" s="27"/>
      <c r="O300" s="14"/>
    </row>
    <row r="301">
      <c r="A301" s="14"/>
      <c r="B301" s="23" t="str">
        <f>IF($A301="","",'Система'!$B$4)</f>
        <v/>
      </c>
      <c r="C301" s="14"/>
      <c r="D301" s="23" t="str">
        <f t="array" ref="D301">IF(E301="","",XLOOKUP(E301,selector_15,selector_15_ids,""))</f>
        <v/>
      </c>
      <c r="E301" s="25"/>
      <c r="F301" s="14"/>
      <c r="G301" s="14"/>
      <c r="H301" s="14"/>
      <c r="I301" s="14"/>
      <c r="J301" s="14"/>
      <c r="K301" s="23" t="str">
        <f t="array" ref="K301">IF(L301="","",XLOOKUP(L301,selector_04,selector_04_ids,""))</f>
        <v/>
      </c>
      <c r="L301" s="25"/>
      <c r="M301" s="14"/>
      <c r="N301" s="27"/>
      <c r="O301" s="14"/>
    </row>
    <row r="302">
      <c r="A302" s="14"/>
      <c r="B302" s="23" t="str">
        <f>IF($A302="","",'Система'!$B$4)</f>
        <v/>
      </c>
      <c r="C302" s="14"/>
      <c r="D302" s="23" t="str">
        <f t="array" ref="D302">IF(E302="","",XLOOKUP(E302,selector_15,selector_15_ids,""))</f>
        <v/>
      </c>
      <c r="E302" s="25"/>
      <c r="F302" s="14"/>
      <c r="G302" s="14"/>
      <c r="H302" s="14"/>
      <c r="I302" s="14"/>
      <c r="J302" s="14"/>
      <c r="K302" s="23" t="str">
        <f t="array" ref="K302">IF(L302="","",XLOOKUP(L302,selector_04,selector_04_ids,""))</f>
        <v/>
      </c>
      <c r="L302" s="25"/>
      <c r="M302" s="14"/>
      <c r="N302" s="27"/>
      <c r="O302" s="14"/>
    </row>
    <row r="303">
      <c r="A303" s="14"/>
      <c r="B303" s="23" t="str">
        <f>IF($A303="","",'Система'!$B$4)</f>
        <v/>
      </c>
      <c r="C303" s="14"/>
      <c r="D303" s="23" t="str">
        <f t="array" ref="D303">IF(E303="","",XLOOKUP(E303,selector_15,selector_15_ids,""))</f>
        <v/>
      </c>
      <c r="E303" s="25"/>
      <c r="F303" s="14"/>
      <c r="G303" s="14"/>
      <c r="H303" s="14"/>
      <c r="I303" s="14"/>
      <c r="J303" s="14"/>
      <c r="K303" s="23" t="str">
        <f t="array" ref="K303">IF(L303="","",XLOOKUP(L303,selector_04,selector_04_ids,""))</f>
        <v/>
      </c>
      <c r="L303" s="25"/>
      <c r="M303" s="14"/>
      <c r="N303" s="27"/>
      <c r="O303" s="14"/>
    </row>
    <row r="304">
      <c r="A304" s="14"/>
      <c r="B304" s="23" t="str">
        <f>IF($A304="","",'Система'!$B$4)</f>
        <v/>
      </c>
      <c r="C304" s="14"/>
      <c r="D304" s="23" t="str">
        <f t="array" ref="D304">IF(E304="","",XLOOKUP(E304,selector_15,selector_15_ids,""))</f>
        <v/>
      </c>
      <c r="E304" s="25"/>
      <c r="F304" s="14"/>
      <c r="G304" s="14"/>
      <c r="H304" s="14"/>
      <c r="I304" s="14"/>
      <c r="J304" s="14"/>
      <c r="K304" s="23" t="str">
        <f t="array" ref="K304">IF(L304="","",XLOOKUP(L304,selector_04,selector_04_ids,""))</f>
        <v/>
      </c>
      <c r="L304" s="25"/>
      <c r="M304" s="14"/>
      <c r="N304" s="27"/>
      <c r="O304" s="14"/>
    </row>
    <row r="305">
      <c r="A305" s="14"/>
      <c r="B305" s="23" t="str">
        <f>IF($A305="","",'Система'!$B$4)</f>
        <v/>
      </c>
      <c r="C305" s="14"/>
      <c r="D305" s="23" t="str">
        <f t="array" ref="D305">IF(E305="","",XLOOKUP(E305,selector_15,selector_15_ids,""))</f>
        <v/>
      </c>
      <c r="E305" s="25"/>
      <c r="F305" s="14"/>
      <c r="G305" s="14"/>
      <c r="H305" s="14"/>
      <c r="I305" s="14"/>
      <c r="J305" s="14"/>
      <c r="K305" s="23" t="str">
        <f t="array" ref="K305">IF(L305="","",XLOOKUP(L305,selector_04,selector_04_ids,""))</f>
        <v/>
      </c>
      <c r="L305" s="25"/>
      <c r="M305" s="14"/>
      <c r="N305" s="27"/>
      <c r="O305" s="14"/>
    </row>
    <row r="306">
      <c r="A306" s="14"/>
      <c r="B306" s="23" t="str">
        <f>IF($A306="","",'Система'!$B$4)</f>
        <v/>
      </c>
      <c r="C306" s="14"/>
      <c r="D306" s="23" t="str">
        <f t="array" ref="D306">IF(E306="","",XLOOKUP(E306,selector_15,selector_15_ids,""))</f>
        <v/>
      </c>
      <c r="E306" s="25"/>
      <c r="F306" s="14"/>
      <c r="G306" s="14"/>
      <c r="H306" s="14"/>
      <c r="I306" s="14"/>
      <c r="J306" s="14"/>
      <c r="K306" s="23" t="str">
        <f t="array" ref="K306">IF(L306="","",XLOOKUP(L306,selector_04,selector_04_ids,""))</f>
        <v/>
      </c>
      <c r="L306" s="25"/>
      <c r="M306" s="14"/>
      <c r="N306" s="27"/>
      <c r="O306" s="14"/>
    </row>
    <row r="307">
      <c r="A307" s="14"/>
      <c r="B307" s="23" t="str">
        <f>IF($A307="","",'Система'!$B$4)</f>
        <v/>
      </c>
      <c r="C307" s="14"/>
      <c r="D307" s="23" t="str">
        <f t="array" ref="D307">IF(E307="","",XLOOKUP(E307,selector_15,selector_15_ids,""))</f>
        <v/>
      </c>
      <c r="E307" s="25"/>
      <c r="F307" s="14"/>
      <c r="G307" s="14"/>
      <c r="H307" s="14"/>
      <c r="I307" s="14"/>
      <c r="J307" s="14"/>
      <c r="K307" s="23" t="str">
        <f t="array" ref="K307">IF(L307="","",XLOOKUP(L307,selector_04,selector_04_ids,""))</f>
        <v/>
      </c>
      <c r="L307" s="25"/>
      <c r="M307" s="14"/>
      <c r="N307" s="27"/>
      <c r="O307" s="14"/>
    </row>
    <row r="308">
      <c r="A308" s="14"/>
      <c r="B308" s="23" t="str">
        <f>IF($A308="","",'Система'!$B$4)</f>
        <v/>
      </c>
      <c r="C308" s="14"/>
      <c r="D308" s="23" t="str">
        <f t="array" ref="D308">IF(E308="","",XLOOKUP(E308,selector_15,selector_15_ids,""))</f>
        <v/>
      </c>
      <c r="E308" s="25"/>
      <c r="F308" s="14"/>
      <c r="G308" s="14"/>
      <c r="H308" s="14"/>
      <c r="I308" s="14"/>
      <c r="J308" s="14"/>
      <c r="K308" s="23" t="str">
        <f t="array" ref="K308">IF(L308="","",XLOOKUP(L308,selector_04,selector_04_ids,""))</f>
        <v/>
      </c>
      <c r="L308" s="25"/>
      <c r="M308" s="14"/>
      <c r="N308" s="27"/>
      <c r="O308" s="14"/>
    </row>
    <row r="309">
      <c r="A309" s="14"/>
      <c r="B309" s="23" t="str">
        <f>IF($A309="","",'Система'!$B$4)</f>
        <v/>
      </c>
      <c r="C309" s="14"/>
      <c r="D309" s="23" t="str">
        <f t="array" ref="D309">IF(E309="","",XLOOKUP(E309,selector_15,selector_15_ids,""))</f>
        <v/>
      </c>
      <c r="E309" s="25"/>
      <c r="F309" s="14"/>
      <c r="G309" s="14"/>
      <c r="H309" s="14"/>
      <c r="I309" s="14"/>
      <c r="J309" s="14"/>
      <c r="K309" s="23" t="str">
        <f t="array" ref="K309">IF(L309="","",XLOOKUP(L309,selector_04,selector_04_ids,""))</f>
        <v/>
      </c>
      <c r="L309" s="25"/>
      <c r="M309" s="14"/>
      <c r="N309" s="27"/>
      <c r="O309" s="14"/>
    </row>
    <row r="310">
      <c r="A310" s="14"/>
      <c r="B310" s="23" t="str">
        <f>IF($A310="","",'Система'!$B$4)</f>
        <v/>
      </c>
      <c r="C310" s="14"/>
      <c r="D310" s="23" t="str">
        <f t="array" ref="D310">IF(E310="","",XLOOKUP(E310,selector_15,selector_15_ids,""))</f>
        <v/>
      </c>
      <c r="E310" s="25"/>
      <c r="F310" s="14"/>
      <c r="G310" s="14"/>
      <c r="H310" s="14"/>
      <c r="I310" s="14"/>
      <c r="J310" s="14"/>
      <c r="K310" s="23" t="str">
        <f t="array" ref="K310">IF(L310="","",XLOOKUP(L310,selector_04,selector_04_ids,""))</f>
        <v/>
      </c>
      <c r="L310" s="25"/>
      <c r="M310" s="14"/>
      <c r="N310" s="27"/>
      <c r="O310" s="14"/>
    </row>
    <row r="311">
      <c r="A311" s="14"/>
      <c r="B311" s="23" t="str">
        <f>IF($A311="","",'Система'!$B$4)</f>
        <v/>
      </c>
      <c r="C311" s="14"/>
      <c r="D311" s="23" t="str">
        <f t="array" ref="D311">IF(E311="","",XLOOKUP(E311,selector_15,selector_15_ids,""))</f>
        <v/>
      </c>
      <c r="E311" s="25"/>
      <c r="F311" s="14"/>
      <c r="G311" s="14"/>
      <c r="H311" s="14"/>
      <c r="I311" s="14"/>
      <c r="J311" s="14"/>
      <c r="K311" s="23" t="str">
        <f t="array" ref="K311">IF(L311="","",XLOOKUP(L311,selector_04,selector_04_ids,""))</f>
        <v/>
      </c>
      <c r="L311" s="25"/>
      <c r="M311" s="14"/>
      <c r="N311" s="27"/>
      <c r="O311" s="14"/>
    </row>
    <row r="312">
      <c r="A312" s="14"/>
      <c r="B312" s="23" t="str">
        <f>IF($A312="","",'Система'!$B$4)</f>
        <v/>
      </c>
      <c r="C312" s="14"/>
      <c r="D312" s="23" t="str">
        <f t="array" ref="D312">IF(E312="","",XLOOKUP(E312,selector_15,selector_15_ids,""))</f>
        <v/>
      </c>
      <c r="E312" s="25"/>
      <c r="F312" s="14"/>
      <c r="G312" s="14"/>
      <c r="H312" s="14"/>
      <c r="I312" s="14"/>
      <c r="J312" s="14"/>
      <c r="K312" s="23" t="str">
        <f t="array" ref="K312">IF(L312="","",XLOOKUP(L312,selector_04,selector_04_ids,""))</f>
        <v/>
      </c>
      <c r="L312" s="25"/>
      <c r="M312" s="14"/>
      <c r="N312" s="27"/>
      <c r="O312" s="14"/>
    </row>
    <row r="313">
      <c r="A313" s="14"/>
      <c r="B313" s="23" t="str">
        <f>IF($A313="","",'Система'!$B$4)</f>
        <v/>
      </c>
      <c r="C313" s="14"/>
      <c r="D313" s="23" t="str">
        <f t="array" ref="D313">IF(E313="","",XLOOKUP(E313,selector_15,selector_15_ids,""))</f>
        <v/>
      </c>
      <c r="E313" s="25"/>
      <c r="F313" s="14"/>
      <c r="G313" s="14"/>
      <c r="H313" s="14"/>
      <c r="I313" s="14"/>
      <c r="J313" s="14"/>
      <c r="K313" s="23" t="str">
        <f t="array" ref="K313">IF(L313="","",XLOOKUP(L313,selector_04,selector_04_ids,""))</f>
        <v/>
      </c>
      <c r="L313" s="25"/>
      <c r="M313" s="14"/>
      <c r="N313" s="27"/>
      <c r="O313" s="14"/>
    </row>
    <row r="314">
      <c r="A314" s="14"/>
      <c r="B314" s="23" t="str">
        <f>IF($A314="","",'Система'!$B$4)</f>
        <v/>
      </c>
      <c r="C314" s="14"/>
      <c r="D314" s="23" t="str">
        <f t="array" ref="D314">IF(E314="","",XLOOKUP(E314,selector_15,selector_15_ids,""))</f>
        <v/>
      </c>
      <c r="E314" s="25"/>
      <c r="F314" s="14"/>
      <c r="G314" s="14"/>
      <c r="H314" s="14"/>
      <c r="I314" s="14"/>
      <c r="J314" s="14"/>
      <c r="K314" s="23" t="str">
        <f t="array" ref="K314">IF(L314="","",XLOOKUP(L314,selector_04,selector_04_ids,""))</f>
        <v/>
      </c>
      <c r="L314" s="25"/>
      <c r="M314" s="14"/>
      <c r="N314" s="27"/>
      <c r="O314" s="14"/>
    </row>
    <row r="315">
      <c r="A315" s="14"/>
      <c r="B315" s="23" t="str">
        <f>IF($A315="","",'Система'!$B$4)</f>
        <v/>
      </c>
      <c r="C315" s="14"/>
      <c r="D315" s="23" t="str">
        <f t="array" ref="D315">IF(E315="","",XLOOKUP(E315,selector_15,selector_15_ids,""))</f>
        <v/>
      </c>
      <c r="E315" s="25"/>
      <c r="F315" s="14"/>
      <c r="G315" s="14"/>
      <c r="H315" s="14"/>
      <c r="I315" s="14"/>
      <c r="J315" s="14"/>
      <c r="K315" s="23" t="str">
        <f t="array" ref="K315">IF(L315="","",XLOOKUP(L315,selector_04,selector_04_ids,""))</f>
        <v/>
      </c>
      <c r="L315" s="25"/>
      <c r="M315" s="14"/>
      <c r="N315" s="27"/>
      <c r="O315" s="14"/>
    </row>
    <row r="316">
      <c r="A316" s="14"/>
      <c r="B316" s="23" t="str">
        <f>IF($A316="","",'Система'!$B$4)</f>
        <v/>
      </c>
      <c r="C316" s="14"/>
      <c r="D316" s="23" t="str">
        <f t="array" ref="D316">IF(E316="","",XLOOKUP(E316,selector_15,selector_15_ids,""))</f>
        <v/>
      </c>
      <c r="E316" s="25"/>
      <c r="F316" s="14"/>
      <c r="G316" s="14"/>
      <c r="H316" s="14"/>
      <c r="I316" s="14"/>
      <c r="J316" s="14"/>
      <c r="K316" s="23" t="str">
        <f t="array" ref="K316">IF(L316="","",XLOOKUP(L316,selector_04,selector_04_ids,""))</f>
        <v/>
      </c>
      <c r="L316" s="25"/>
      <c r="M316" s="14"/>
      <c r="N316" s="27"/>
      <c r="O316" s="14"/>
    </row>
    <row r="317">
      <c r="A317" s="14"/>
      <c r="B317" s="23" t="str">
        <f>IF($A317="","",'Система'!$B$4)</f>
        <v/>
      </c>
      <c r="C317" s="14"/>
      <c r="D317" s="23" t="str">
        <f t="array" ref="D317">IF(E317="","",XLOOKUP(E317,selector_15,selector_15_ids,""))</f>
        <v/>
      </c>
      <c r="E317" s="25"/>
      <c r="F317" s="14"/>
      <c r="G317" s="14"/>
      <c r="H317" s="14"/>
      <c r="I317" s="14"/>
      <c r="J317" s="14"/>
      <c r="K317" s="23" t="str">
        <f t="array" ref="K317">IF(L317="","",XLOOKUP(L317,selector_04,selector_04_ids,""))</f>
        <v/>
      </c>
      <c r="L317" s="25"/>
      <c r="M317" s="14"/>
      <c r="N317" s="27"/>
      <c r="O317" s="14"/>
    </row>
    <row r="318">
      <c r="A318" s="14"/>
      <c r="B318" s="23" t="str">
        <f>IF($A318="","",'Система'!$B$4)</f>
        <v/>
      </c>
      <c r="C318" s="14"/>
      <c r="D318" s="23" t="str">
        <f t="array" ref="D318">IF(E318="","",XLOOKUP(E318,selector_15,selector_15_ids,""))</f>
        <v/>
      </c>
      <c r="E318" s="25"/>
      <c r="F318" s="14"/>
      <c r="G318" s="14"/>
      <c r="H318" s="14"/>
      <c r="I318" s="14"/>
      <c r="J318" s="14"/>
      <c r="K318" s="23" t="str">
        <f t="array" ref="K318">IF(L318="","",XLOOKUP(L318,selector_04,selector_04_ids,""))</f>
        <v/>
      </c>
      <c r="L318" s="25"/>
      <c r="M318" s="14"/>
      <c r="N318" s="27"/>
      <c r="O318" s="14"/>
    </row>
    <row r="319">
      <c r="A319" s="14"/>
      <c r="B319" s="23" t="str">
        <f>IF($A319="","",'Система'!$B$4)</f>
        <v/>
      </c>
      <c r="C319" s="14"/>
      <c r="D319" s="23" t="str">
        <f t="array" ref="D319">IF(E319="","",XLOOKUP(E319,selector_15,selector_15_ids,""))</f>
        <v/>
      </c>
      <c r="E319" s="25"/>
      <c r="F319" s="14"/>
      <c r="G319" s="14"/>
      <c r="H319" s="14"/>
      <c r="I319" s="14"/>
      <c r="J319" s="14"/>
      <c r="K319" s="23" t="str">
        <f t="array" ref="K319">IF(L319="","",XLOOKUP(L319,selector_04,selector_04_ids,""))</f>
        <v/>
      </c>
      <c r="L319" s="25"/>
      <c r="M319" s="14"/>
      <c r="N319" s="27"/>
      <c r="O319" s="14"/>
    </row>
    <row r="320">
      <c r="A320" s="14"/>
      <c r="B320" s="23" t="str">
        <f>IF($A320="","",'Система'!$B$4)</f>
        <v/>
      </c>
      <c r="C320" s="14"/>
      <c r="D320" s="23" t="str">
        <f t="array" ref="D320">IF(E320="","",XLOOKUP(E320,selector_15,selector_15_ids,""))</f>
        <v/>
      </c>
      <c r="E320" s="25"/>
      <c r="F320" s="14"/>
      <c r="G320" s="14"/>
      <c r="H320" s="14"/>
      <c r="I320" s="14"/>
      <c r="J320" s="14"/>
      <c r="K320" s="23" t="str">
        <f t="array" ref="K320">IF(L320="","",XLOOKUP(L320,selector_04,selector_04_ids,""))</f>
        <v/>
      </c>
      <c r="L320" s="25"/>
      <c r="M320" s="14"/>
      <c r="N320" s="27"/>
      <c r="O320" s="14"/>
    </row>
    <row r="321">
      <c r="A321" s="14"/>
      <c r="B321" s="23" t="str">
        <f>IF($A321="","",'Система'!$B$4)</f>
        <v/>
      </c>
      <c r="C321" s="14"/>
      <c r="D321" s="23" t="str">
        <f t="array" ref="D321">IF(E321="","",XLOOKUP(E321,selector_15,selector_15_ids,""))</f>
        <v/>
      </c>
      <c r="E321" s="25"/>
      <c r="F321" s="14"/>
      <c r="G321" s="14"/>
      <c r="H321" s="14"/>
      <c r="I321" s="14"/>
      <c r="J321" s="14"/>
      <c r="K321" s="23" t="str">
        <f t="array" ref="K321">IF(L321="","",XLOOKUP(L321,selector_04,selector_04_ids,""))</f>
        <v/>
      </c>
      <c r="L321" s="25"/>
      <c r="M321" s="14"/>
      <c r="N321" s="27"/>
      <c r="O321" s="14"/>
    </row>
    <row r="322">
      <c r="A322" s="14"/>
      <c r="B322" s="23" t="str">
        <f>IF($A322="","",'Система'!$B$4)</f>
        <v/>
      </c>
      <c r="C322" s="14"/>
      <c r="D322" s="23" t="str">
        <f t="array" ref="D322">IF(E322="","",XLOOKUP(E322,selector_15,selector_15_ids,""))</f>
        <v/>
      </c>
      <c r="E322" s="25"/>
      <c r="F322" s="14"/>
      <c r="G322" s="14"/>
      <c r="H322" s="14"/>
      <c r="I322" s="14"/>
      <c r="J322" s="14"/>
      <c r="K322" s="23" t="str">
        <f t="array" ref="K322">IF(L322="","",XLOOKUP(L322,selector_04,selector_04_ids,""))</f>
        <v/>
      </c>
      <c r="L322" s="25"/>
      <c r="M322" s="14"/>
      <c r="N322" s="27"/>
      <c r="O322" s="14"/>
    </row>
    <row r="323">
      <c r="A323" s="14"/>
      <c r="B323" s="23" t="str">
        <f>IF($A323="","",'Система'!$B$4)</f>
        <v/>
      </c>
      <c r="C323" s="14"/>
      <c r="D323" s="23" t="str">
        <f t="array" ref="D323">IF(E323="","",XLOOKUP(E323,selector_15,selector_15_ids,""))</f>
        <v/>
      </c>
      <c r="E323" s="25"/>
      <c r="F323" s="14"/>
      <c r="G323" s="14"/>
      <c r="H323" s="14"/>
      <c r="I323" s="14"/>
      <c r="J323" s="14"/>
      <c r="K323" s="23" t="str">
        <f t="array" ref="K323">IF(L323="","",XLOOKUP(L323,selector_04,selector_04_ids,""))</f>
        <v/>
      </c>
      <c r="L323" s="25"/>
      <c r="M323" s="14"/>
      <c r="N323" s="27"/>
      <c r="O323" s="14"/>
    </row>
    <row r="324">
      <c r="A324" s="14"/>
      <c r="B324" s="23" t="str">
        <f>IF($A324="","",'Система'!$B$4)</f>
        <v/>
      </c>
      <c r="C324" s="14"/>
      <c r="D324" s="23" t="str">
        <f t="array" ref="D324">IF(E324="","",XLOOKUP(E324,selector_15,selector_15_ids,""))</f>
        <v/>
      </c>
      <c r="E324" s="25"/>
      <c r="F324" s="14"/>
      <c r="G324" s="14"/>
      <c r="H324" s="14"/>
      <c r="I324" s="14"/>
      <c r="J324" s="14"/>
      <c r="K324" s="23" t="str">
        <f t="array" ref="K324">IF(L324="","",XLOOKUP(L324,selector_04,selector_04_ids,""))</f>
        <v/>
      </c>
      <c r="L324" s="25"/>
      <c r="M324" s="14"/>
      <c r="N324" s="27"/>
      <c r="O324" s="14"/>
    </row>
    <row r="325">
      <c r="A325" s="14"/>
      <c r="B325" s="23" t="str">
        <f>IF($A325="","",'Система'!$B$4)</f>
        <v/>
      </c>
      <c r="C325" s="14"/>
      <c r="D325" s="23" t="str">
        <f t="array" ref="D325">IF(E325="","",XLOOKUP(E325,selector_15,selector_15_ids,""))</f>
        <v/>
      </c>
      <c r="E325" s="25"/>
      <c r="F325" s="14"/>
      <c r="G325" s="14"/>
      <c r="H325" s="14"/>
      <c r="I325" s="14"/>
      <c r="J325" s="14"/>
      <c r="K325" s="23" t="str">
        <f t="array" ref="K325">IF(L325="","",XLOOKUP(L325,selector_04,selector_04_ids,""))</f>
        <v/>
      </c>
      <c r="L325" s="25"/>
      <c r="M325" s="14"/>
      <c r="N325" s="27"/>
      <c r="O325" s="14"/>
    </row>
    <row r="326">
      <c r="A326" s="14"/>
      <c r="B326" s="23" t="str">
        <f>IF($A326="","",'Система'!$B$4)</f>
        <v/>
      </c>
      <c r="C326" s="14"/>
      <c r="D326" s="23" t="str">
        <f t="array" ref="D326">IF(E326="","",XLOOKUP(E326,selector_15,selector_15_ids,""))</f>
        <v/>
      </c>
      <c r="E326" s="25"/>
      <c r="F326" s="14"/>
      <c r="G326" s="14"/>
      <c r="H326" s="14"/>
      <c r="I326" s="14"/>
      <c r="J326" s="14"/>
      <c r="K326" s="23" t="str">
        <f t="array" ref="K326">IF(L326="","",XLOOKUP(L326,selector_04,selector_04_ids,""))</f>
        <v/>
      </c>
      <c r="L326" s="25"/>
      <c r="M326" s="14"/>
      <c r="N326" s="27"/>
      <c r="O326" s="14"/>
    </row>
    <row r="327">
      <c r="A327" s="14"/>
      <c r="B327" s="23" t="str">
        <f>IF($A327="","",'Система'!$B$4)</f>
        <v/>
      </c>
      <c r="C327" s="14"/>
      <c r="D327" s="23" t="str">
        <f t="array" ref="D327">IF(E327="","",XLOOKUP(E327,selector_15,selector_15_ids,""))</f>
        <v/>
      </c>
      <c r="E327" s="25"/>
      <c r="F327" s="14"/>
      <c r="G327" s="14"/>
      <c r="H327" s="14"/>
      <c r="I327" s="14"/>
      <c r="J327" s="14"/>
      <c r="K327" s="23" t="str">
        <f t="array" ref="K327">IF(L327="","",XLOOKUP(L327,selector_04,selector_04_ids,""))</f>
        <v/>
      </c>
      <c r="L327" s="25"/>
      <c r="M327" s="14"/>
      <c r="N327" s="27"/>
      <c r="O327" s="14"/>
    </row>
    <row r="328">
      <c r="A328" s="14"/>
      <c r="B328" s="23" t="str">
        <f>IF($A328="","",'Система'!$B$4)</f>
        <v/>
      </c>
      <c r="C328" s="14"/>
      <c r="D328" s="23" t="str">
        <f t="array" ref="D328">IF(E328="","",XLOOKUP(E328,selector_15,selector_15_ids,""))</f>
        <v/>
      </c>
      <c r="E328" s="25"/>
      <c r="F328" s="14"/>
      <c r="G328" s="14"/>
      <c r="H328" s="14"/>
      <c r="I328" s="14"/>
      <c r="J328" s="14"/>
      <c r="K328" s="23" t="str">
        <f t="array" ref="K328">IF(L328="","",XLOOKUP(L328,selector_04,selector_04_ids,""))</f>
        <v/>
      </c>
      <c r="L328" s="25"/>
      <c r="M328" s="14"/>
      <c r="N328" s="27"/>
      <c r="O328" s="14"/>
    </row>
    <row r="329">
      <c r="A329" s="14"/>
      <c r="B329" s="23" t="str">
        <f>IF($A329="","",'Система'!$B$4)</f>
        <v/>
      </c>
      <c r="C329" s="14"/>
      <c r="D329" s="23" t="str">
        <f t="array" ref="D329">IF(E329="","",XLOOKUP(E329,selector_15,selector_15_ids,""))</f>
        <v/>
      </c>
      <c r="E329" s="25"/>
      <c r="F329" s="14"/>
      <c r="G329" s="14"/>
      <c r="H329" s="14"/>
      <c r="I329" s="14"/>
      <c r="J329" s="14"/>
      <c r="K329" s="23" t="str">
        <f t="array" ref="K329">IF(L329="","",XLOOKUP(L329,selector_04,selector_04_ids,""))</f>
        <v/>
      </c>
      <c r="L329" s="25"/>
      <c r="M329" s="14"/>
      <c r="N329" s="27"/>
      <c r="O329" s="14"/>
    </row>
    <row r="330">
      <c r="A330" s="14"/>
      <c r="B330" s="23" t="str">
        <f>IF($A330="","",'Система'!$B$4)</f>
        <v/>
      </c>
      <c r="C330" s="14"/>
      <c r="D330" s="23" t="str">
        <f t="array" ref="D330">IF(E330="","",XLOOKUP(E330,selector_15,selector_15_ids,""))</f>
        <v/>
      </c>
      <c r="E330" s="25"/>
      <c r="F330" s="14"/>
      <c r="G330" s="14"/>
      <c r="H330" s="14"/>
      <c r="I330" s="14"/>
      <c r="J330" s="14"/>
      <c r="K330" s="23" t="str">
        <f t="array" ref="K330">IF(L330="","",XLOOKUP(L330,selector_04,selector_04_ids,""))</f>
        <v/>
      </c>
      <c r="L330" s="25"/>
      <c r="M330" s="14"/>
      <c r="N330" s="27"/>
      <c r="O330" s="14"/>
    </row>
    <row r="331">
      <c r="A331" s="14"/>
      <c r="B331" s="23" t="str">
        <f>IF($A331="","",'Система'!$B$4)</f>
        <v/>
      </c>
      <c r="C331" s="14"/>
      <c r="D331" s="23" t="str">
        <f t="array" ref="D331">IF(E331="","",XLOOKUP(E331,selector_15,selector_15_ids,""))</f>
        <v/>
      </c>
      <c r="E331" s="25"/>
      <c r="F331" s="14"/>
      <c r="G331" s="14"/>
      <c r="H331" s="14"/>
      <c r="I331" s="14"/>
      <c r="J331" s="14"/>
      <c r="K331" s="23" t="str">
        <f t="array" ref="K331">IF(L331="","",XLOOKUP(L331,selector_04,selector_04_ids,""))</f>
        <v/>
      </c>
      <c r="L331" s="25"/>
      <c r="M331" s="14"/>
      <c r="N331" s="27"/>
      <c r="O331" s="14"/>
    </row>
    <row r="332">
      <c r="A332" s="14"/>
      <c r="B332" s="23" t="str">
        <f>IF($A332="","",'Система'!$B$4)</f>
        <v/>
      </c>
      <c r="C332" s="14"/>
      <c r="D332" s="23" t="str">
        <f t="array" ref="D332">IF(E332="","",XLOOKUP(E332,selector_15,selector_15_ids,""))</f>
        <v/>
      </c>
      <c r="E332" s="25"/>
      <c r="F332" s="14"/>
      <c r="G332" s="14"/>
      <c r="H332" s="14"/>
      <c r="I332" s="14"/>
      <c r="J332" s="14"/>
      <c r="K332" s="23" t="str">
        <f t="array" ref="K332">IF(L332="","",XLOOKUP(L332,selector_04,selector_04_ids,""))</f>
        <v/>
      </c>
      <c r="L332" s="25"/>
      <c r="M332" s="14"/>
      <c r="N332" s="27"/>
      <c r="O332" s="14"/>
    </row>
    <row r="333">
      <c r="A333" s="14"/>
      <c r="B333" s="23" t="str">
        <f>IF($A333="","",'Система'!$B$4)</f>
        <v/>
      </c>
      <c r="C333" s="14"/>
      <c r="D333" s="23" t="str">
        <f t="array" ref="D333">IF(E333="","",XLOOKUP(E333,selector_15,selector_15_ids,""))</f>
        <v/>
      </c>
      <c r="E333" s="25"/>
      <c r="F333" s="14"/>
      <c r="G333" s="14"/>
      <c r="H333" s="14"/>
      <c r="I333" s="14"/>
      <c r="J333" s="14"/>
      <c r="K333" s="23" t="str">
        <f t="array" ref="K333">IF(L333="","",XLOOKUP(L333,selector_04,selector_04_ids,""))</f>
        <v/>
      </c>
      <c r="L333" s="25"/>
      <c r="M333" s="14"/>
      <c r="N333" s="27"/>
      <c r="O333" s="14"/>
    </row>
    <row r="334">
      <c r="A334" s="14"/>
      <c r="B334" s="23" t="str">
        <f>IF($A334="","",'Система'!$B$4)</f>
        <v/>
      </c>
      <c r="C334" s="14"/>
      <c r="D334" s="23" t="str">
        <f t="array" ref="D334">IF(E334="","",XLOOKUP(E334,selector_15,selector_15_ids,""))</f>
        <v/>
      </c>
      <c r="E334" s="25"/>
      <c r="F334" s="14"/>
      <c r="G334" s="14"/>
      <c r="H334" s="14"/>
      <c r="I334" s="14"/>
      <c r="J334" s="14"/>
      <c r="K334" s="23" t="str">
        <f t="array" ref="K334">IF(L334="","",XLOOKUP(L334,selector_04,selector_04_ids,""))</f>
        <v/>
      </c>
      <c r="L334" s="25"/>
      <c r="M334" s="14"/>
      <c r="N334" s="27"/>
      <c r="O334" s="14"/>
    </row>
    <row r="335">
      <c r="A335" s="14"/>
      <c r="B335" s="23" t="str">
        <f>IF($A335="","",'Система'!$B$4)</f>
        <v/>
      </c>
      <c r="C335" s="14"/>
      <c r="D335" s="23" t="str">
        <f t="array" ref="D335">IF(E335="","",XLOOKUP(E335,selector_15,selector_15_ids,""))</f>
        <v/>
      </c>
      <c r="E335" s="25"/>
      <c r="F335" s="14"/>
      <c r="G335" s="14"/>
      <c r="H335" s="14"/>
      <c r="I335" s="14"/>
      <c r="J335" s="14"/>
      <c r="K335" s="23" t="str">
        <f t="array" ref="K335">IF(L335="","",XLOOKUP(L335,selector_04,selector_04_ids,""))</f>
        <v/>
      </c>
      <c r="L335" s="25"/>
      <c r="M335" s="14"/>
      <c r="N335" s="27"/>
      <c r="O335" s="14"/>
    </row>
    <row r="336">
      <c r="A336" s="14"/>
      <c r="B336" s="23" t="str">
        <f>IF($A336="","",'Система'!$B$4)</f>
        <v/>
      </c>
      <c r="C336" s="14"/>
      <c r="D336" s="23" t="str">
        <f t="array" ref="D336">IF(E336="","",XLOOKUP(E336,selector_15,selector_15_ids,""))</f>
        <v/>
      </c>
      <c r="E336" s="25"/>
      <c r="F336" s="14"/>
      <c r="G336" s="14"/>
      <c r="H336" s="14"/>
      <c r="I336" s="14"/>
      <c r="J336" s="14"/>
      <c r="K336" s="23" t="str">
        <f t="array" ref="K336">IF(L336="","",XLOOKUP(L336,selector_04,selector_04_ids,""))</f>
        <v/>
      </c>
      <c r="L336" s="25"/>
      <c r="M336" s="14"/>
      <c r="N336" s="27"/>
      <c r="O336" s="14"/>
    </row>
    <row r="337">
      <c r="A337" s="14"/>
      <c r="B337" s="23" t="str">
        <f>IF($A337="","",'Система'!$B$4)</f>
        <v/>
      </c>
      <c r="C337" s="14"/>
      <c r="D337" s="23" t="str">
        <f t="array" ref="D337">IF(E337="","",XLOOKUP(E337,selector_15,selector_15_ids,""))</f>
        <v/>
      </c>
      <c r="E337" s="25"/>
      <c r="F337" s="14"/>
      <c r="G337" s="14"/>
      <c r="H337" s="14"/>
      <c r="I337" s="14"/>
      <c r="J337" s="14"/>
      <c r="K337" s="23" t="str">
        <f t="array" ref="K337">IF(L337="","",XLOOKUP(L337,selector_04,selector_04_ids,""))</f>
        <v/>
      </c>
      <c r="L337" s="25"/>
      <c r="M337" s="14"/>
      <c r="N337" s="27"/>
      <c r="O337" s="14"/>
    </row>
    <row r="338">
      <c r="A338" s="14"/>
      <c r="B338" s="23" t="str">
        <f>IF($A338="","",'Система'!$B$4)</f>
        <v/>
      </c>
      <c r="C338" s="14"/>
      <c r="D338" s="23" t="str">
        <f t="array" ref="D338">IF(E338="","",XLOOKUP(E338,selector_15,selector_15_ids,""))</f>
        <v/>
      </c>
      <c r="E338" s="25"/>
      <c r="F338" s="14"/>
      <c r="G338" s="14"/>
      <c r="H338" s="14"/>
      <c r="I338" s="14"/>
      <c r="J338" s="14"/>
      <c r="K338" s="23" t="str">
        <f t="array" ref="K338">IF(L338="","",XLOOKUP(L338,selector_04,selector_04_ids,""))</f>
        <v/>
      </c>
      <c r="L338" s="25"/>
      <c r="M338" s="14"/>
      <c r="N338" s="27"/>
      <c r="O338" s="14"/>
    </row>
    <row r="339">
      <c r="A339" s="14"/>
      <c r="B339" s="23" t="str">
        <f>IF($A339="","",'Система'!$B$4)</f>
        <v/>
      </c>
      <c r="C339" s="14"/>
      <c r="D339" s="23" t="str">
        <f t="array" ref="D339">IF(E339="","",XLOOKUP(E339,selector_15,selector_15_ids,""))</f>
        <v/>
      </c>
      <c r="E339" s="25"/>
      <c r="F339" s="14"/>
      <c r="G339" s="14"/>
      <c r="H339" s="14"/>
      <c r="I339" s="14"/>
      <c r="J339" s="14"/>
      <c r="K339" s="23" t="str">
        <f t="array" ref="K339">IF(L339="","",XLOOKUP(L339,selector_04,selector_04_ids,""))</f>
        <v/>
      </c>
      <c r="L339" s="25"/>
      <c r="M339" s="14"/>
      <c r="N339" s="27"/>
      <c r="O339" s="14"/>
    </row>
    <row r="340">
      <c r="A340" s="14"/>
      <c r="B340" s="23" t="str">
        <f>IF($A340="","",'Система'!$B$4)</f>
        <v/>
      </c>
      <c r="C340" s="14"/>
      <c r="D340" s="23" t="str">
        <f t="array" ref="D340">IF(E340="","",XLOOKUP(E340,selector_15,selector_15_ids,""))</f>
        <v/>
      </c>
      <c r="E340" s="25"/>
      <c r="F340" s="14"/>
      <c r="G340" s="14"/>
      <c r="H340" s="14"/>
      <c r="I340" s="14"/>
      <c r="J340" s="14"/>
      <c r="K340" s="23" t="str">
        <f t="array" ref="K340">IF(L340="","",XLOOKUP(L340,selector_04,selector_04_ids,""))</f>
        <v/>
      </c>
      <c r="L340" s="25"/>
      <c r="M340" s="14"/>
      <c r="N340" s="27"/>
      <c r="O340" s="14"/>
    </row>
    <row r="341">
      <c r="A341" s="14"/>
      <c r="B341" s="23" t="str">
        <f>IF($A341="","",'Система'!$B$4)</f>
        <v/>
      </c>
      <c r="C341" s="14"/>
      <c r="D341" s="23" t="str">
        <f t="array" ref="D341">IF(E341="","",XLOOKUP(E341,selector_15,selector_15_ids,""))</f>
        <v/>
      </c>
      <c r="E341" s="25"/>
      <c r="F341" s="14"/>
      <c r="G341" s="14"/>
      <c r="H341" s="14"/>
      <c r="I341" s="14"/>
      <c r="J341" s="14"/>
      <c r="K341" s="23" t="str">
        <f t="array" ref="K341">IF(L341="","",XLOOKUP(L341,selector_04,selector_04_ids,""))</f>
        <v/>
      </c>
      <c r="L341" s="25"/>
      <c r="M341" s="14"/>
      <c r="N341" s="27"/>
      <c r="O341" s="14"/>
    </row>
    <row r="342">
      <c r="A342" s="14"/>
      <c r="B342" s="23" t="str">
        <f>IF($A342="","",'Система'!$B$4)</f>
        <v/>
      </c>
      <c r="C342" s="14"/>
      <c r="D342" s="23" t="str">
        <f t="array" ref="D342">IF(E342="","",XLOOKUP(E342,selector_15,selector_15_ids,""))</f>
        <v/>
      </c>
      <c r="E342" s="25"/>
      <c r="F342" s="14"/>
      <c r="G342" s="14"/>
      <c r="H342" s="14"/>
      <c r="I342" s="14"/>
      <c r="J342" s="14"/>
      <c r="K342" s="23" t="str">
        <f t="array" ref="K342">IF(L342="","",XLOOKUP(L342,selector_04,selector_04_ids,""))</f>
        <v/>
      </c>
      <c r="L342" s="25"/>
      <c r="M342" s="14"/>
      <c r="N342" s="27"/>
      <c r="O342" s="14"/>
    </row>
    <row r="343">
      <c r="A343" s="14"/>
      <c r="B343" s="23" t="str">
        <f>IF($A343="","",'Система'!$B$4)</f>
        <v/>
      </c>
      <c r="C343" s="14"/>
      <c r="D343" s="23" t="str">
        <f t="array" ref="D343">IF(E343="","",XLOOKUP(E343,selector_15,selector_15_ids,""))</f>
        <v/>
      </c>
      <c r="E343" s="25"/>
      <c r="F343" s="14"/>
      <c r="G343" s="14"/>
      <c r="H343" s="14"/>
      <c r="I343" s="14"/>
      <c r="J343" s="14"/>
      <c r="K343" s="23" t="str">
        <f t="array" ref="K343">IF(L343="","",XLOOKUP(L343,selector_04,selector_04_ids,""))</f>
        <v/>
      </c>
      <c r="L343" s="25"/>
      <c r="M343" s="14"/>
      <c r="N343" s="27"/>
      <c r="O343" s="14"/>
    </row>
    <row r="344">
      <c r="A344" s="14"/>
      <c r="B344" s="23" t="str">
        <f>IF($A344="","",'Система'!$B$4)</f>
        <v/>
      </c>
      <c r="C344" s="14"/>
      <c r="D344" s="23" t="str">
        <f t="array" ref="D344">IF(E344="","",XLOOKUP(E344,selector_15,selector_15_ids,""))</f>
        <v/>
      </c>
      <c r="E344" s="25"/>
      <c r="F344" s="14"/>
      <c r="G344" s="14"/>
      <c r="H344" s="14"/>
      <c r="I344" s="14"/>
      <c r="J344" s="14"/>
      <c r="K344" s="23" t="str">
        <f t="array" ref="K344">IF(L344="","",XLOOKUP(L344,selector_04,selector_04_ids,""))</f>
        <v/>
      </c>
      <c r="L344" s="25"/>
      <c r="M344" s="14"/>
      <c r="N344" s="27"/>
      <c r="O344" s="14"/>
    </row>
    <row r="345">
      <c r="A345" s="14"/>
      <c r="B345" s="23" t="str">
        <f>IF($A345="","",'Система'!$B$4)</f>
        <v/>
      </c>
      <c r="C345" s="14"/>
      <c r="D345" s="23" t="str">
        <f t="array" ref="D345">IF(E345="","",XLOOKUP(E345,selector_15,selector_15_ids,""))</f>
        <v/>
      </c>
      <c r="E345" s="25"/>
      <c r="F345" s="14"/>
      <c r="G345" s="14"/>
      <c r="H345" s="14"/>
      <c r="I345" s="14"/>
      <c r="J345" s="14"/>
      <c r="K345" s="23" t="str">
        <f t="array" ref="K345">IF(L345="","",XLOOKUP(L345,selector_04,selector_04_ids,""))</f>
        <v/>
      </c>
      <c r="L345" s="25"/>
      <c r="M345" s="14"/>
      <c r="N345" s="27"/>
      <c r="O345" s="14"/>
    </row>
    <row r="346">
      <c r="A346" s="14"/>
      <c r="B346" s="23" t="str">
        <f>IF($A346="","",'Система'!$B$4)</f>
        <v/>
      </c>
      <c r="C346" s="14"/>
      <c r="D346" s="23" t="str">
        <f t="array" ref="D346">IF(E346="","",XLOOKUP(E346,selector_15,selector_15_ids,""))</f>
        <v/>
      </c>
      <c r="E346" s="25"/>
      <c r="F346" s="14"/>
      <c r="G346" s="14"/>
      <c r="H346" s="14"/>
      <c r="I346" s="14"/>
      <c r="J346" s="14"/>
      <c r="K346" s="23" t="str">
        <f t="array" ref="K346">IF(L346="","",XLOOKUP(L346,selector_04,selector_04_ids,""))</f>
        <v/>
      </c>
      <c r="L346" s="25"/>
      <c r="M346" s="14"/>
      <c r="N346" s="27"/>
      <c r="O346" s="14"/>
    </row>
    <row r="347">
      <c r="A347" s="14"/>
      <c r="B347" s="23" t="str">
        <f>IF($A347="","",'Система'!$B$4)</f>
        <v/>
      </c>
      <c r="C347" s="14"/>
      <c r="D347" s="23" t="str">
        <f t="array" ref="D347">IF(E347="","",XLOOKUP(E347,selector_15,selector_15_ids,""))</f>
        <v/>
      </c>
      <c r="E347" s="25"/>
      <c r="F347" s="14"/>
      <c r="G347" s="14"/>
      <c r="H347" s="14"/>
      <c r="I347" s="14"/>
      <c r="J347" s="14"/>
      <c r="K347" s="23" t="str">
        <f t="array" ref="K347">IF(L347="","",XLOOKUP(L347,selector_04,selector_04_ids,""))</f>
        <v/>
      </c>
      <c r="L347" s="25"/>
      <c r="M347" s="14"/>
      <c r="N347" s="27"/>
      <c r="O347" s="14"/>
    </row>
    <row r="348">
      <c r="A348" s="14"/>
      <c r="B348" s="23" t="str">
        <f>IF($A348="","",'Система'!$B$4)</f>
        <v/>
      </c>
      <c r="C348" s="14"/>
      <c r="D348" s="23" t="str">
        <f t="array" ref="D348">IF(E348="","",XLOOKUP(E348,selector_15,selector_15_ids,""))</f>
        <v/>
      </c>
      <c r="E348" s="25"/>
      <c r="F348" s="14"/>
      <c r="G348" s="14"/>
      <c r="H348" s="14"/>
      <c r="I348" s="14"/>
      <c r="J348" s="14"/>
      <c r="K348" s="23" t="str">
        <f t="array" ref="K348">IF(L348="","",XLOOKUP(L348,selector_04,selector_04_ids,""))</f>
        <v/>
      </c>
      <c r="L348" s="25"/>
      <c r="M348" s="14"/>
      <c r="N348" s="27"/>
      <c r="O348" s="14"/>
    </row>
    <row r="349">
      <c r="A349" s="14"/>
      <c r="B349" s="23" t="str">
        <f>IF($A349="","",'Система'!$B$4)</f>
        <v/>
      </c>
      <c r="C349" s="14"/>
      <c r="D349" s="23" t="str">
        <f t="array" ref="D349">IF(E349="","",XLOOKUP(E349,selector_15,selector_15_ids,""))</f>
        <v/>
      </c>
      <c r="E349" s="25"/>
      <c r="F349" s="14"/>
      <c r="G349" s="14"/>
      <c r="H349" s="14"/>
      <c r="I349" s="14"/>
      <c r="J349" s="14"/>
      <c r="K349" s="23" t="str">
        <f t="array" ref="K349">IF(L349="","",XLOOKUP(L349,selector_04,selector_04_ids,""))</f>
        <v/>
      </c>
      <c r="L349" s="25"/>
      <c r="M349" s="14"/>
      <c r="N349" s="27"/>
      <c r="O349" s="14"/>
    </row>
    <row r="350">
      <c r="A350" s="14"/>
      <c r="B350" s="23" t="str">
        <f>IF($A350="","",'Система'!$B$4)</f>
        <v/>
      </c>
      <c r="C350" s="14"/>
      <c r="D350" s="23" t="str">
        <f t="array" ref="D350">IF(E350="","",XLOOKUP(E350,selector_15,selector_15_ids,""))</f>
        <v/>
      </c>
      <c r="E350" s="25"/>
      <c r="F350" s="14"/>
      <c r="G350" s="14"/>
      <c r="H350" s="14"/>
      <c r="I350" s="14"/>
      <c r="J350" s="14"/>
      <c r="K350" s="23" t="str">
        <f t="array" ref="K350">IF(L350="","",XLOOKUP(L350,selector_04,selector_04_ids,""))</f>
        <v/>
      </c>
      <c r="L350" s="25"/>
      <c r="M350" s="14"/>
      <c r="N350" s="27"/>
      <c r="O350" s="14"/>
    </row>
    <row r="351">
      <c r="A351" s="14"/>
      <c r="B351" s="23" t="str">
        <f>IF($A351="","",'Система'!$B$4)</f>
        <v/>
      </c>
      <c r="C351" s="14"/>
      <c r="D351" s="23" t="str">
        <f t="array" ref="D351">IF(E351="","",XLOOKUP(E351,selector_15,selector_15_ids,""))</f>
        <v/>
      </c>
      <c r="E351" s="25"/>
      <c r="F351" s="14"/>
      <c r="G351" s="14"/>
      <c r="H351" s="14"/>
      <c r="I351" s="14"/>
      <c r="J351" s="14"/>
      <c r="K351" s="23" t="str">
        <f t="array" ref="K351">IF(L351="","",XLOOKUP(L351,selector_04,selector_04_ids,""))</f>
        <v/>
      </c>
      <c r="L351" s="25"/>
      <c r="M351" s="14"/>
      <c r="N351" s="27"/>
      <c r="O351" s="14"/>
    </row>
    <row r="352">
      <c r="A352" s="14"/>
      <c r="B352" s="23" t="str">
        <f>IF($A352="","",'Система'!$B$4)</f>
        <v/>
      </c>
      <c r="C352" s="14"/>
      <c r="D352" s="23" t="str">
        <f t="array" ref="D352">IF(E352="","",XLOOKUP(E352,selector_15,selector_15_ids,""))</f>
        <v/>
      </c>
      <c r="E352" s="25"/>
      <c r="F352" s="14"/>
      <c r="G352" s="14"/>
      <c r="H352" s="14"/>
      <c r="I352" s="14"/>
      <c r="J352" s="14"/>
      <c r="K352" s="23" t="str">
        <f t="array" ref="K352">IF(L352="","",XLOOKUP(L352,selector_04,selector_04_ids,""))</f>
        <v/>
      </c>
      <c r="L352" s="25"/>
      <c r="M352" s="14"/>
      <c r="N352" s="27"/>
      <c r="O352" s="14"/>
    </row>
    <row r="353">
      <c r="A353" s="14"/>
      <c r="B353" s="23" t="str">
        <f>IF($A353="","",'Система'!$B$4)</f>
        <v/>
      </c>
      <c r="C353" s="14"/>
      <c r="D353" s="23" t="str">
        <f t="array" ref="D353">IF(E353="","",XLOOKUP(E353,selector_15,selector_15_ids,""))</f>
        <v/>
      </c>
      <c r="E353" s="25"/>
      <c r="F353" s="14"/>
      <c r="G353" s="14"/>
      <c r="H353" s="14"/>
      <c r="I353" s="14"/>
      <c r="J353" s="14"/>
      <c r="K353" s="23" t="str">
        <f t="array" ref="K353">IF(L353="","",XLOOKUP(L353,selector_04,selector_04_ids,""))</f>
        <v/>
      </c>
      <c r="L353" s="25"/>
      <c r="M353" s="14"/>
      <c r="N353" s="27"/>
      <c r="O353" s="14"/>
    </row>
    <row r="354">
      <c r="A354" s="14"/>
      <c r="B354" s="23" t="str">
        <f>IF($A354="","",'Система'!$B$4)</f>
        <v/>
      </c>
      <c r="C354" s="14"/>
      <c r="D354" s="23" t="str">
        <f t="array" ref="D354">IF(E354="","",XLOOKUP(E354,selector_15,selector_15_ids,""))</f>
        <v/>
      </c>
      <c r="E354" s="25"/>
      <c r="F354" s="14"/>
      <c r="G354" s="14"/>
      <c r="H354" s="14"/>
      <c r="I354" s="14"/>
      <c r="J354" s="14"/>
      <c r="K354" s="23" t="str">
        <f t="array" ref="K354">IF(L354="","",XLOOKUP(L354,selector_04,selector_04_ids,""))</f>
        <v/>
      </c>
      <c r="L354" s="25"/>
      <c r="M354" s="14"/>
      <c r="N354" s="27"/>
      <c r="O354" s="14"/>
    </row>
    <row r="355">
      <c r="A355" s="14"/>
      <c r="B355" s="23" t="str">
        <f>IF($A355="","",'Система'!$B$4)</f>
        <v/>
      </c>
      <c r="C355" s="14"/>
      <c r="D355" s="23" t="str">
        <f t="array" ref="D355">IF(E355="","",XLOOKUP(E355,selector_15,selector_15_ids,""))</f>
        <v/>
      </c>
      <c r="E355" s="25"/>
      <c r="F355" s="14"/>
      <c r="G355" s="14"/>
      <c r="H355" s="14"/>
      <c r="I355" s="14"/>
      <c r="J355" s="14"/>
      <c r="K355" s="23" t="str">
        <f t="array" ref="K355">IF(L355="","",XLOOKUP(L355,selector_04,selector_04_ids,""))</f>
        <v/>
      </c>
      <c r="L355" s="25"/>
      <c r="M355" s="14"/>
      <c r="N355" s="27"/>
      <c r="O355" s="14"/>
    </row>
    <row r="356">
      <c r="A356" s="14"/>
      <c r="B356" s="23" t="str">
        <f>IF($A356="","",'Система'!$B$4)</f>
        <v/>
      </c>
      <c r="C356" s="14"/>
      <c r="D356" s="23" t="str">
        <f t="array" ref="D356">IF(E356="","",XLOOKUP(E356,selector_15,selector_15_ids,""))</f>
        <v/>
      </c>
      <c r="E356" s="25"/>
      <c r="F356" s="14"/>
      <c r="G356" s="14"/>
      <c r="H356" s="14"/>
      <c r="I356" s="14"/>
      <c r="J356" s="14"/>
      <c r="K356" s="23" t="str">
        <f t="array" ref="K356">IF(L356="","",XLOOKUP(L356,selector_04,selector_04_ids,""))</f>
        <v/>
      </c>
      <c r="L356" s="25"/>
      <c r="M356" s="14"/>
      <c r="N356" s="27"/>
      <c r="O356" s="14"/>
    </row>
    <row r="357">
      <c r="A357" s="14"/>
      <c r="B357" s="23" t="str">
        <f>IF($A357="","",'Система'!$B$4)</f>
        <v/>
      </c>
      <c r="C357" s="14"/>
      <c r="D357" s="23" t="str">
        <f t="array" ref="D357">IF(E357="","",XLOOKUP(E357,selector_15,selector_15_ids,""))</f>
        <v/>
      </c>
      <c r="E357" s="25"/>
      <c r="F357" s="14"/>
      <c r="G357" s="14"/>
      <c r="H357" s="14"/>
      <c r="I357" s="14"/>
      <c r="J357" s="14"/>
      <c r="K357" s="23" t="str">
        <f t="array" ref="K357">IF(L357="","",XLOOKUP(L357,selector_04,selector_04_ids,""))</f>
        <v/>
      </c>
      <c r="L357" s="25"/>
      <c r="M357" s="14"/>
      <c r="N357" s="27"/>
      <c r="O357" s="14"/>
    </row>
    <row r="358">
      <c r="A358" s="14"/>
      <c r="B358" s="23" t="str">
        <f>IF($A358="","",'Система'!$B$4)</f>
        <v/>
      </c>
      <c r="C358" s="14"/>
      <c r="D358" s="23" t="str">
        <f t="array" ref="D358">IF(E358="","",XLOOKUP(E358,selector_15,selector_15_ids,""))</f>
        <v/>
      </c>
      <c r="E358" s="25"/>
      <c r="F358" s="14"/>
      <c r="G358" s="14"/>
      <c r="H358" s="14"/>
      <c r="I358" s="14"/>
      <c r="J358" s="14"/>
      <c r="K358" s="23" t="str">
        <f t="array" ref="K358">IF(L358="","",XLOOKUP(L358,selector_04,selector_04_ids,""))</f>
        <v/>
      </c>
      <c r="L358" s="25"/>
      <c r="M358" s="14"/>
      <c r="N358" s="27"/>
      <c r="O358" s="14"/>
    </row>
    <row r="359">
      <c r="A359" s="14"/>
      <c r="B359" s="23" t="str">
        <f>IF($A359="","",'Система'!$B$4)</f>
        <v/>
      </c>
      <c r="C359" s="14"/>
      <c r="D359" s="23" t="str">
        <f t="array" ref="D359">IF(E359="","",XLOOKUP(E359,selector_15,selector_15_ids,""))</f>
        <v/>
      </c>
      <c r="E359" s="25"/>
      <c r="F359" s="14"/>
      <c r="G359" s="14"/>
      <c r="H359" s="14"/>
      <c r="I359" s="14"/>
      <c r="J359" s="14"/>
      <c r="K359" s="23" t="str">
        <f t="array" ref="K359">IF(L359="","",XLOOKUP(L359,selector_04,selector_04_ids,""))</f>
        <v/>
      </c>
      <c r="L359" s="25"/>
      <c r="M359" s="14"/>
      <c r="N359" s="27"/>
      <c r="O359" s="14"/>
    </row>
    <row r="360">
      <c r="A360" s="14"/>
      <c r="B360" s="23" t="str">
        <f>IF($A360="","",'Система'!$B$4)</f>
        <v/>
      </c>
      <c r="C360" s="14"/>
      <c r="D360" s="23" t="str">
        <f t="array" ref="D360">IF(E360="","",XLOOKUP(E360,selector_15,selector_15_ids,""))</f>
        <v/>
      </c>
      <c r="E360" s="25"/>
      <c r="F360" s="14"/>
      <c r="G360" s="14"/>
      <c r="H360" s="14"/>
      <c r="I360" s="14"/>
      <c r="J360" s="14"/>
      <c r="K360" s="23" t="str">
        <f t="array" ref="K360">IF(L360="","",XLOOKUP(L360,selector_04,selector_04_ids,""))</f>
        <v/>
      </c>
      <c r="L360" s="25"/>
      <c r="M360" s="14"/>
      <c r="N360" s="27"/>
      <c r="O360" s="14"/>
    </row>
    <row r="361">
      <c r="A361" s="14"/>
      <c r="B361" s="23" t="str">
        <f>IF($A361="","",'Система'!$B$4)</f>
        <v/>
      </c>
      <c r="C361" s="14"/>
      <c r="D361" s="23" t="str">
        <f t="array" ref="D361">IF(E361="","",XLOOKUP(E361,selector_15,selector_15_ids,""))</f>
        <v/>
      </c>
      <c r="E361" s="25"/>
      <c r="F361" s="14"/>
      <c r="G361" s="14"/>
      <c r="H361" s="14"/>
      <c r="I361" s="14"/>
      <c r="J361" s="14"/>
      <c r="K361" s="23" t="str">
        <f t="array" ref="K361">IF(L361="","",XLOOKUP(L361,selector_04,selector_04_ids,""))</f>
        <v/>
      </c>
      <c r="L361" s="25"/>
      <c r="M361" s="14"/>
      <c r="N361" s="27"/>
      <c r="O361" s="14"/>
    </row>
    <row r="362">
      <c r="A362" s="14"/>
      <c r="B362" s="23" t="str">
        <f>IF($A362="","",'Система'!$B$4)</f>
        <v/>
      </c>
      <c r="C362" s="14"/>
      <c r="D362" s="23" t="str">
        <f t="array" ref="D362">IF(E362="","",XLOOKUP(E362,selector_15,selector_15_ids,""))</f>
        <v/>
      </c>
      <c r="E362" s="25"/>
      <c r="F362" s="14"/>
      <c r="G362" s="14"/>
      <c r="H362" s="14"/>
      <c r="I362" s="14"/>
      <c r="J362" s="14"/>
      <c r="K362" s="23" t="str">
        <f t="array" ref="K362">IF(L362="","",XLOOKUP(L362,selector_04,selector_04_ids,""))</f>
        <v/>
      </c>
      <c r="L362" s="25"/>
      <c r="M362" s="14"/>
      <c r="N362" s="27"/>
      <c r="O362" s="14"/>
    </row>
    <row r="363">
      <c r="A363" s="14"/>
      <c r="B363" s="23" t="str">
        <f>IF($A363="","",'Система'!$B$4)</f>
        <v/>
      </c>
      <c r="C363" s="14"/>
      <c r="D363" s="23" t="str">
        <f t="array" ref="D363">IF(E363="","",XLOOKUP(E363,selector_15,selector_15_ids,""))</f>
        <v/>
      </c>
      <c r="E363" s="25"/>
      <c r="F363" s="14"/>
      <c r="G363" s="14"/>
      <c r="H363" s="14"/>
      <c r="I363" s="14"/>
      <c r="J363" s="14"/>
      <c r="K363" s="23" t="str">
        <f t="array" ref="K363">IF(L363="","",XLOOKUP(L363,selector_04,selector_04_ids,""))</f>
        <v/>
      </c>
      <c r="L363" s="25"/>
      <c r="M363" s="14"/>
      <c r="N363" s="27"/>
      <c r="O363" s="14"/>
    </row>
    <row r="364">
      <c r="A364" s="14"/>
      <c r="B364" s="23" t="str">
        <f>IF($A364="","",'Система'!$B$4)</f>
        <v/>
      </c>
      <c r="C364" s="14"/>
      <c r="D364" s="23" t="str">
        <f t="array" ref="D364">IF(E364="","",XLOOKUP(E364,selector_15,selector_15_ids,""))</f>
        <v/>
      </c>
      <c r="E364" s="25"/>
      <c r="F364" s="14"/>
      <c r="G364" s="14"/>
      <c r="H364" s="14"/>
      <c r="I364" s="14"/>
      <c r="J364" s="14"/>
      <c r="K364" s="23" t="str">
        <f t="array" ref="K364">IF(L364="","",XLOOKUP(L364,selector_04,selector_04_ids,""))</f>
        <v/>
      </c>
      <c r="L364" s="25"/>
      <c r="M364" s="14"/>
      <c r="N364" s="27"/>
      <c r="O364" s="14"/>
    </row>
    <row r="365">
      <c r="A365" s="14"/>
      <c r="B365" s="23" t="str">
        <f>IF($A365="","",'Система'!$B$4)</f>
        <v/>
      </c>
      <c r="C365" s="14"/>
      <c r="D365" s="23" t="str">
        <f t="array" ref="D365">IF(E365="","",XLOOKUP(E365,selector_15,selector_15_ids,""))</f>
        <v/>
      </c>
      <c r="E365" s="25"/>
      <c r="F365" s="14"/>
      <c r="G365" s="14"/>
      <c r="H365" s="14"/>
      <c r="I365" s="14"/>
      <c r="J365" s="14"/>
      <c r="K365" s="23" t="str">
        <f t="array" ref="K365">IF(L365="","",XLOOKUP(L365,selector_04,selector_04_ids,""))</f>
        <v/>
      </c>
      <c r="L365" s="25"/>
      <c r="M365" s="14"/>
      <c r="N365" s="27"/>
      <c r="O365" s="14"/>
    </row>
    <row r="366">
      <c r="A366" s="14"/>
      <c r="B366" s="23" t="str">
        <f>IF($A366="","",'Система'!$B$4)</f>
        <v/>
      </c>
      <c r="C366" s="14"/>
      <c r="D366" s="23" t="str">
        <f t="array" ref="D366">IF(E366="","",XLOOKUP(E366,selector_15,selector_15_ids,""))</f>
        <v/>
      </c>
      <c r="E366" s="25"/>
      <c r="F366" s="14"/>
      <c r="G366" s="14"/>
      <c r="H366" s="14"/>
      <c r="I366" s="14"/>
      <c r="J366" s="14"/>
      <c r="K366" s="23" t="str">
        <f t="array" ref="K366">IF(L366="","",XLOOKUP(L366,selector_04,selector_04_ids,""))</f>
        <v/>
      </c>
      <c r="L366" s="25"/>
      <c r="M366" s="14"/>
      <c r="N366" s="27"/>
      <c r="O366" s="14"/>
    </row>
    <row r="367">
      <c r="A367" s="14"/>
      <c r="B367" s="23" t="str">
        <f>IF($A367="","",'Система'!$B$4)</f>
        <v/>
      </c>
      <c r="C367" s="14"/>
      <c r="D367" s="23" t="str">
        <f t="array" ref="D367">IF(E367="","",XLOOKUP(E367,selector_15,selector_15_ids,""))</f>
        <v/>
      </c>
      <c r="E367" s="25"/>
      <c r="F367" s="14"/>
      <c r="G367" s="14"/>
      <c r="H367" s="14"/>
      <c r="I367" s="14"/>
      <c r="J367" s="14"/>
      <c r="K367" s="23" t="str">
        <f t="array" ref="K367">IF(L367="","",XLOOKUP(L367,selector_04,selector_04_ids,""))</f>
        <v/>
      </c>
      <c r="L367" s="25"/>
      <c r="M367" s="14"/>
      <c r="N367" s="27"/>
      <c r="O367" s="14"/>
    </row>
    <row r="368">
      <c r="A368" s="14"/>
      <c r="B368" s="23" t="str">
        <f>IF($A368="","",'Система'!$B$4)</f>
        <v/>
      </c>
      <c r="C368" s="14"/>
      <c r="D368" s="23" t="str">
        <f t="array" ref="D368">IF(E368="","",XLOOKUP(E368,selector_15,selector_15_ids,""))</f>
        <v/>
      </c>
      <c r="E368" s="25"/>
      <c r="F368" s="14"/>
      <c r="G368" s="14"/>
      <c r="H368" s="14"/>
      <c r="I368" s="14"/>
      <c r="J368" s="14"/>
      <c r="K368" s="23" t="str">
        <f t="array" ref="K368">IF(L368="","",XLOOKUP(L368,selector_04,selector_04_ids,""))</f>
        <v/>
      </c>
      <c r="L368" s="25"/>
      <c r="M368" s="14"/>
      <c r="N368" s="27"/>
      <c r="O368" s="14"/>
    </row>
    <row r="369">
      <c r="A369" s="14"/>
      <c r="B369" s="23" t="str">
        <f>IF($A369="","",'Система'!$B$4)</f>
        <v/>
      </c>
      <c r="C369" s="14"/>
      <c r="D369" s="23" t="str">
        <f t="array" ref="D369">IF(E369="","",XLOOKUP(E369,selector_15,selector_15_ids,""))</f>
        <v/>
      </c>
      <c r="E369" s="25"/>
      <c r="F369" s="14"/>
      <c r="G369" s="14"/>
      <c r="H369" s="14"/>
      <c r="I369" s="14"/>
      <c r="J369" s="14"/>
      <c r="K369" s="23" t="str">
        <f t="array" ref="K369">IF(L369="","",XLOOKUP(L369,selector_04,selector_04_ids,""))</f>
        <v/>
      </c>
      <c r="L369" s="25"/>
      <c r="M369" s="14"/>
      <c r="N369" s="27"/>
      <c r="O369" s="14"/>
    </row>
    <row r="370">
      <c r="A370" s="14"/>
      <c r="B370" s="23" t="str">
        <f>IF($A370="","",'Система'!$B$4)</f>
        <v/>
      </c>
      <c r="C370" s="14"/>
      <c r="D370" s="23" t="str">
        <f t="array" ref="D370">IF(E370="","",XLOOKUP(E370,selector_15,selector_15_ids,""))</f>
        <v/>
      </c>
      <c r="E370" s="25"/>
      <c r="F370" s="14"/>
      <c r="G370" s="14"/>
      <c r="H370" s="14"/>
      <c r="I370" s="14"/>
      <c r="J370" s="14"/>
      <c r="K370" s="23" t="str">
        <f t="array" ref="K370">IF(L370="","",XLOOKUP(L370,selector_04,selector_04_ids,""))</f>
        <v/>
      </c>
      <c r="L370" s="25"/>
      <c r="M370" s="14"/>
      <c r="N370" s="27"/>
      <c r="O370" s="14"/>
    </row>
    <row r="371">
      <c r="A371" s="14"/>
      <c r="B371" s="23" t="str">
        <f>IF($A371="","",'Система'!$B$4)</f>
        <v/>
      </c>
      <c r="C371" s="14"/>
      <c r="D371" s="23" t="str">
        <f t="array" ref="D371">IF(E371="","",XLOOKUP(E371,selector_15,selector_15_ids,""))</f>
        <v/>
      </c>
      <c r="E371" s="25"/>
      <c r="F371" s="14"/>
      <c r="G371" s="14"/>
      <c r="H371" s="14"/>
      <c r="I371" s="14"/>
      <c r="J371" s="14"/>
      <c r="K371" s="23" t="str">
        <f t="array" ref="K371">IF(L371="","",XLOOKUP(L371,selector_04,selector_04_ids,""))</f>
        <v/>
      </c>
      <c r="L371" s="25"/>
      <c r="M371" s="14"/>
      <c r="N371" s="27"/>
      <c r="O371" s="14"/>
    </row>
    <row r="372">
      <c r="A372" s="14"/>
      <c r="B372" s="23" t="str">
        <f>IF($A372="","",'Система'!$B$4)</f>
        <v/>
      </c>
      <c r="C372" s="14"/>
      <c r="D372" s="23" t="str">
        <f t="array" ref="D372">IF(E372="","",XLOOKUP(E372,selector_15,selector_15_ids,""))</f>
        <v/>
      </c>
      <c r="E372" s="25"/>
      <c r="F372" s="14"/>
      <c r="G372" s="14"/>
      <c r="H372" s="14"/>
      <c r="I372" s="14"/>
      <c r="J372" s="14"/>
      <c r="K372" s="23" t="str">
        <f t="array" ref="K372">IF(L372="","",XLOOKUP(L372,selector_04,selector_04_ids,""))</f>
        <v/>
      </c>
      <c r="L372" s="25"/>
      <c r="M372" s="14"/>
      <c r="N372" s="27"/>
      <c r="O372" s="14"/>
    </row>
    <row r="373">
      <c r="A373" s="14"/>
      <c r="B373" s="23" t="str">
        <f>IF($A373="","",'Система'!$B$4)</f>
        <v/>
      </c>
      <c r="C373" s="14"/>
      <c r="D373" s="23" t="str">
        <f t="array" ref="D373">IF(E373="","",XLOOKUP(E373,selector_15,selector_15_ids,""))</f>
        <v/>
      </c>
      <c r="E373" s="25"/>
      <c r="F373" s="14"/>
      <c r="G373" s="14"/>
      <c r="H373" s="14"/>
      <c r="I373" s="14"/>
      <c r="J373" s="14"/>
      <c r="K373" s="23" t="str">
        <f t="array" ref="K373">IF(L373="","",XLOOKUP(L373,selector_04,selector_04_ids,""))</f>
        <v/>
      </c>
      <c r="L373" s="25"/>
      <c r="M373" s="14"/>
      <c r="N373" s="27"/>
      <c r="O373" s="14"/>
    </row>
    <row r="374">
      <c r="A374" s="14"/>
      <c r="B374" s="23" t="str">
        <f>IF($A374="","",'Система'!$B$4)</f>
        <v/>
      </c>
      <c r="C374" s="14"/>
      <c r="D374" s="23" t="str">
        <f t="array" ref="D374">IF(E374="","",XLOOKUP(E374,selector_15,selector_15_ids,""))</f>
        <v/>
      </c>
      <c r="E374" s="25"/>
      <c r="F374" s="14"/>
      <c r="G374" s="14"/>
      <c r="H374" s="14"/>
      <c r="I374" s="14"/>
      <c r="J374" s="14"/>
      <c r="K374" s="23" t="str">
        <f t="array" ref="K374">IF(L374="","",XLOOKUP(L374,selector_04,selector_04_ids,""))</f>
        <v/>
      </c>
      <c r="L374" s="25"/>
      <c r="M374" s="14"/>
      <c r="N374" s="27"/>
      <c r="O374" s="14"/>
    </row>
    <row r="375">
      <c r="A375" s="14"/>
      <c r="B375" s="23" t="str">
        <f>IF($A375="","",'Система'!$B$4)</f>
        <v/>
      </c>
      <c r="C375" s="14"/>
      <c r="D375" s="23" t="str">
        <f t="array" ref="D375">IF(E375="","",XLOOKUP(E375,selector_15,selector_15_ids,""))</f>
        <v/>
      </c>
      <c r="E375" s="25"/>
      <c r="F375" s="14"/>
      <c r="G375" s="14"/>
      <c r="H375" s="14"/>
      <c r="I375" s="14"/>
      <c r="J375" s="14"/>
      <c r="K375" s="23" t="str">
        <f t="array" ref="K375">IF(L375="","",XLOOKUP(L375,selector_04,selector_04_ids,""))</f>
        <v/>
      </c>
      <c r="L375" s="25"/>
      <c r="M375" s="14"/>
      <c r="N375" s="27"/>
      <c r="O375" s="14"/>
    </row>
    <row r="376">
      <c r="A376" s="14"/>
      <c r="B376" s="23" t="str">
        <f>IF($A376="","",'Система'!$B$4)</f>
        <v/>
      </c>
      <c r="C376" s="14"/>
      <c r="D376" s="23" t="str">
        <f t="array" ref="D376">IF(E376="","",XLOOKUP(E376,selector_15,selector_15_ids,""))</f>
        <v/>
      </c>
      <c r="E376" s="25"/>
      <c r="F376" s="14"/>
      <c r="G376" s="14"/>
      <c r="H376" s="14"/>
      <c r="I376" s="14"/>
      <c r="J376" s="14"/>
      <c r="K376" s="23" t="str">
        <f t="array" ref="K376">IF(L376="","",XLOOKUP(L376,selector_04,selector_04_ids,""))</f>
        <v/>
      </c>
      <c r="L376" s="25"/>
      <c r="M376" s="14"/>
      <c r="N376" s="27"/>
      <c r="O376" s="14"/>
    </row>
    <row r="377">
      <c r="A377" s="14"/>
      <c r="B377" s="23" t="str">
        <f>IF($A377="","",'Система'!$B$4)</f>
        <v/>
      </c>
      <c r="C377" s="14"/>
      <c r="D377" s="23" t="str">
        <f t="array" ref="D377">IF(E377="","",XLOOKUP(E377,selector_15,selector_15_ids,""))</f>
        <v/>
      </c>
      <c r="E377" s="25"/>
      <c r="F377" s="14"/>
      <c r="G377" s="14"/>
      <c r="H377" s="14"/>
      <c r="I377" s="14"/>
      <c r="J377" s="14"/>
      <c r="K377" s="23" t="str">
        <f t="array" ref="K377">IF(L377="","",XLOOKUP(L377,selector_04,selector_04_ids,""))</f>
        <v/>
      </c>
      <c r="L377" s="25"/>
      <c r="M377" s="14"/>
      <c r="N377" s="27"/>
      <c r="O377" s="14"/>
    </row>
    <row r="378">
      <c r="A378" s="14"/>
      <c r="B378" s="23" t="str">
        <f>IF($A378="","",'Система'!$B$4)</f>
        <v/>
      </c>
      <c r="C378" s="14"/>
      <c r="D378" s="23" t="str">
        <f t="array" ref="D378">IF(E378="","",XLOOKUP(E378,selector_15,selector_15_ids,""))</f>
        <v/>
      </c>
      <c r="E378" s="25"/>
      <c r="F378" s="14"/>
      <c r="G378" s="14"/>
      <c r="H378" s="14"/>
      <c r="I378" s="14"/>
      <c r="J378" s="14"/>
      <c r="K378" s="23" t="str">
        <f t="array" ref="K378">IF(L378="","",XLOOKUP(L378,selector_04,selector_04_ids,""))</f>
        <v/>
      </c>
      <c r="L378" s="25"/>
      <c r="M378" s="14"/>
      <c r="N378" s="27"/>
      <c r="O378" s="14"/>
    </row>
    <row r="379">
      <c r="A379" s="14"/>
      <c r="B379" s="23" t="str">
        <f>IF($A379="","",'Система'!$B$4)</f>
        <v/>
      </c>
      <c r="C379" s="14"/>
      <c r="D379" s="23" t="str">
        <f t="array" ref="D379">IF(E379="","",XLOOKUP(E379,selector_15,selector_15_ids,""))</f>
        <v/>
      </c>
      <c r="E379" s="25"/>
      <c r="F379" s="14"/>
      <c r="G379" s="14"/>
      <c r="H379" s="14"/>
      <c r="I379" s="14"/>
      <c r="J379" s="14"/>
      <c r="K379" s="23" t="str">
        <f t="array" ref="K379">IF(L379="","",XLOOKUP(L379,selector_04,selector_04_ids,""))</f>
        <v/>
      </c>
      <c r="L379" s="25"/>
      <c r="M379" s="14"/>
      <c r="N379" s="27"/>
      <c r="O379" s="14"/>
    </row>
    <row r="380">
      <c r="A380" s="14"/>
      <c r="B380" s="23" t="str">
        <f>IF($A380="","",'Система'!$B$4)</f>
        <v/>
      </c>
      <c r="C380" s="14"/>
      <c r="D380" s="23" t="str">
        <f t="array" ref="D380">IF(E380="","",XLOOKUP(E380,selector_15,selector_15_ids,""))</f>
        <v/>
      </c>
      <c r="E380" s="25"/>
      <c r="F380" s="14"/>
      <c r="G380" s="14"/>
      <c r="H380" s="14"/>
      <c r="I380" s="14"/>
      <c r="J380" s="14"/>
      <c r="K380" s="23" t="str">
        <f t="array" ref="K380">IF(L380="","",XLOOKUP(L380,selector_04,selector_04_ids,""))</f>
        <v/>
      </c>
      <c r="L380" s="25"/>
      <c r="M380" s="14"/>
      <c r="N380" s="27"/>
      <c r="O380" s="14"/>
    </row>
    <row r="381">
      <c r="A381" s="14"/>
      <c r="B381" s="23" t="str">
        <f>IF($A381="","",'Система'!$B$4)</f>
        <v/>
      </c>
      <c r="C381" s="14"/>
      <c r="D381" s="23" t="str">
        <f t="array" ref="D381">IF(E381="","",XLOOKUP(E381,selector_15,selector_15_ids,""))</f>
        <v/>
      </c>
      <c r="E381" s="25"/>
      <c r="F381" s="14"/>
      <c r="G381" s="14"/>
      <c r="H381" s="14"/>
      <c r="I381" s="14"/>
      <c r="J381" s="14"/>
      <c r="K381" s="23" t="str">
        <f t="array" ref="K381">IF(L381="","",XLOOKUP(L381,selector_04,selector_04_ids,""))</f>
        <v/>
      </c>
      <c r="L381" s="25"/>
      <c r="M381" s="14"/>
      <c r="N381" s="27"/>
      <c r="O381" s="14"/>
    </row>
    <row r="382">
      <c r="A382" s="14"/>
      <c r="B382" s="23" t="str">
        <f>IF($A382="","",'Система'!$B$4)</f>
        <v/>
      </c>
      <c r="C382" s="14"/>
      <c r="D382" s="23" t="str">
        <f t="array" ref="D382">IF(E382="","",XLOOKUP(E382,selector_15,selector_15_ids,""))</f>
        <v/>
      </c>
      <c r="E382" s="25"/>
      <c r="F382" s="14"/>
      <c r="G382" s="14"/>
      <c r="H382" s="14"/>
      <c r="I382" s="14"/>
      <c r="J382" s="14"/>
      <c r="K382" s="23" t="str">
        <f t="array" ref="K382">IF(L382="","",XLOOKUP(L382,selector_04,selector_04_ids,""))</f>
        <v/>
      </c>
      <c r="L382" s="25"/>
      <c r="M382" s="14"/>
      <c r="N382" s="27"/>
      <c r="O382" s="14"/>
    </row>
    <row r="383">
      <c r="A383" s="14"/>
      <c r="B383" s="23" t="str">
        <f>IF($A383="","",'Система'!$B$4)</f>
        <v/>
      </c>
      <c r="C383" s="14"/>
      <c r="D383" s="23" t="str">
        <f t="array" ref="D383">IF(E383="","",XLOOKUP(E383,selector_15,selector_15_ids,""))</f>
        <v/>
      </c>
      <c r="E383" s="25"/>
      <c r="F383" s="14"/>
      <c r="G383" s="14"/>
      <c r="H383" s="14"/>
      <c r="I383" s="14"/>
      <c r="J383" s="14"/>
      <c r="K383" s="23" t="str">
        <f t="array" ref="K383">IF(L383="","",XLOOKUP(L383,selector_04,selector_04_ids,""))</f>
        <v/>
      </c>
      <c r="L383" s="25"/>
      <c r="M383" s="14"/>
      <c r="N383" s="27"/>
      <c r="O383" s="14"/>
    </row>
    <row r="384">
      <c r="A384" s="14"/>
      <c r="B384" s="23" t="str">
        <f>IF($A384="","",'Система'!$B$4)</f>
        <v/>
      </c>
      <c r="C384" s="14"/>
      <c r="D384" s="23" t="str">
        <f t="array" ref="D384">IF(E384="","",XLOOKUP(E384,selector_15,selector_15_ids,""))</f>
        <v/>
      </c>
      <c r="E384" s="25"/>
      <c r="F384" s="14"/>
      <c r="G384" s="14"/>
      <c r="H384" s="14"/>
      <c r="I384" s="14"/>
      <c r="J384" s="14"/>
      <c r="K384" s="23" t="str">
        <f t="array" ref="K384">IF(L384="","",XLOOKUP(L384,selector_04,selector_04_ids,""))</f>
        <v/>
      </c>
      <c r="L384" s="25"/>
      <c r="M384" s="14"/>
      <c r="N384" s="27"/>
      <c r="O384" s="14"/>
    </row>
    <row r="385">
      <c r="A385" s="14"/>
      <c r="B385" s="23" t="str">
        <f>IF($A385="","",'Система'!$B$4)</f>
        <v/>
      </c>
      <c r="C385" s="14"/>
      <c r="D385" s="23" t="str">
        <f t="array" ref="D385">IF(E385="","",XLOOKUP(E385,selector_15,selector_15_ids,""))</f>
        <v/>
      </c>
      <c r="E385" s="25"/>
      <c r="F385" s="14"/>
      <c r="G385" s="14"/>
      <c r="H385" s="14"/>
      <c r="I385" s="14"/>
      <c r="J385" s="14"/>
      <c r="K385" s="23" t="str">
        <f t="array" ref="K385">IF(L385="","",XLOOKUP(L385,selector_04,selector_04_ids,""))</f>
        <v/>
      </c>
      <c r="L385" s="25"/>
      <c r="M385" s="14"/>
      <c r="N385" s="27"/>
      <c r="O385" s="14"/>
    </row>
    <row r="386">
      <c r="A386" s="14"/>
      <c r="B386" s="23" t="str">
        <f>IF($A386="","",'Система'!$B$4)</f>
        <v/>
      </c>
      <c r="C386" s="14"/>
      <c r="D386" s="23" t="str">
        <f t="array" ref="D386">IF(E386="","",XLOOKUP(E386,selector_15,selector_15_ids,""))</f>
        <v/>
      </c>
      <c r="E386" s="25"/>
      <c r="F386" s="14"/>
      <c r="G386" s="14"/>
      <c r="H386" s="14"/>
      <c r="I386" s="14"/>
      <c r="J386" s="14"/>
      <c r="K386" s="23" t="str">
        <f t="array" ref="K386">IF(L386="","",XLOOKUP(L386,selector_04,selector_04_ids,""))</f>
        <v/>
      </c>
      <c r="L386" s="25"/>
      <c r="M386" s="14"/>
      <c r="N386" s="27"/>
      <c r="O386" s="14"/>
    </row>
    <row r="387">
      <c r="A387" s="14"/>
      <c r="B387" s="23" t="str">
        <f>IF($A387="","",'Система'!$B$4)</f>
        <v/>
      </c>
      <c r="C387" s="14"/>
      <c r="D387" s="23" t="str">
        <f t="array" ref="D387">IF(E387="","",XLOOKUP(E387,selector_15,selector_15_ids,""))</f>
        <v/>
      </c>
      <c r="E387" s="25"/>
      <c r="F387" s="14"/>
      <c r="G387" s="14"/>
      <c r="H387" s="14"/>
      <c r="I387" s="14"/>
      <c r="J387" s="14"/>
      <c r="K387" s="23" t="str">
        <f t="array" ref="K387">IF(L387="","",XLOOKUP(L387,selector_04,selector_04_ids,""))</f>
        <v/>
      </c>
      <c r="L387" s="25"/>
      <c r="M387" s="14"/>
      <c r="N387" s="27"/>
      <c r="O387" s="14"/>
    </row>
    <row r="388">
      <c r="A388" s="14"/>
      <c r="B388" s="23" t="str">
        <f>IF($A388="","",'Система'!$B$4)</f>
        <v/>
      </c>
      <c r="C388" s="14"/>
      <c r="D388" s="23" t="str">
        <f t="array" ref="D388">IF(E388="","",XLOOKUP(E388,selector_15,selector_15_ids,""))</f>
        <v/>
      </c>
      <c r="E388" s="25"/>
      <c r="F388" s="14"/>
      <c r="G388" s="14"/>
      <c r="H388" s="14"/>
      <c r="I388" s="14"/>
      <c r="J388" s="14"/>
      <c r="K388" s="23" t="str">
        <f t="array" ref="K388">IF(L388="","",XLOOKUP(L388,selector_04,selector_04_ids,""))</f>
        <v/>
      </c>
      <c r="L388" s="25"/>
      <c r="M388" s="14"/>
      <c r="N388" s="27"/>
      <c r="O388" s="14"/>
    </row>
    <row r="389">
      <c r="A389" s="14"/>
      <c r="B389" s="23" t="str">
        <f>IF($A389="","",'Система'!$B$4)</f>
        <v/>
      </c>
      <c r="C389" s="14"/>
      <c r="D389" s="23" t="str">
        <f t="array" ref="D389">IF(E389="","",XLOOKUP(E389,selector_15,selector_15_ids,""))</f>
        <v/>
      </c>
      <c r="E389" s="25"/>
      <c r="F389" s="14"/>
      <c r="G389" s="14"/>
      <c r="H389" s="14"/>
      <c r="I389" s="14"/>
      <c r="J389" s="14"/>
      <c r="K389" s="23" t="str">
        <f t="array" ref="K389">IF(L389="","",XLOOKUP(L389,selector_04,selector_04_ids,""))</f>
        <v/>
      </c>
      <c r="L389" s="25"/>
      <c r="M389" s="14"/>
      <c r="N389" s="27"/>
      <c r="O389" s="14"/>
    </row>
    <row r="390">
      <c r="A390" s="14"/>
      <c r="B390" s="23" t="str">
        <f>IF($A390="","",'Система'!$B$4)</f>
        <v/>
      </c>
      <c r="C390" s="14"/>
      <c r="D390" s="23" t="str">
        <f t="array" ref="D390">IF(E390="","",XLOOKUP(E390,selector_15,selector_15_ids,""))</f>
        <v/>
      </c>
      <c r="E390" s="25"/>
      <c r="F390" s="14"/>
      <c r="G390" s="14"/>
      <c r="H390" s="14"/>
      <c r="I390" s="14"/>
      <c r="J390" s="14"/>
      <c r="K390" s="23" t="str">
        <f t="array" ref="K390">IF(L390="","",XLOOKUP(L390,selector_04,selector_04_ids,""))</f>
        <v/>
      </c>
      <c r="L390" s="25"/>
      <c r="M390" s="14"/>
      <c r="N390" s="27"/>
      <c r="O390" s="14"/>
    </row>
    <row r="391">
      <c r="A391" s="14"/>
      <c r="B391" s="23" t="str">
        <f>IF($A391="","",'Система'!$B$4)</f>
        <v/>
      </c>
      <c r="C391" s="14"/>
      <c r="D391" s="23" t="str">
        <f t="array" ref="D391">IF(E391="","",XLOOKUP(E391,selector_15,selector_15_ids,""))</f>
        <v/>
      </c>
      <c r="E391" s="25"/>
      <c r="F391" s="14"/>
      <c r="G391" s="14"/>
      <c r="H391" s="14"/>
      <c r="I391" s="14"/>
      <c r="J391" s="14"/>
      <c r="K391" s="23" t="str">
        <f t="array" ref="K391">IF(L391="","",XLOOKUP(L391,selector_04,selector_04_ids,""))</f>
        <v/>
      </c>
      <c r="L391" s="25"/>
      <c r="M391" s="14"/>
      <c r="N391" s="27"/>
      <c r="O391" s="14"/>
    </row>
    <row r="392">
      <c r="A392" s="14"/>
      <c r="B392" s="23" t="str">
        <f>IF($A392="","",'Система'!$B$4)</f>
        <v/>
      </c>
      <c r="C392" s="14"/>
      <c r="D392" s="23" t="str">
        <f t="array" ref="D392">IF(E392="","",XLOOKUP(E392,selector_15,selector_15_ids,""))</f>
        <v/>
      </c>
      <c r="E392" s="25"/>
      <c r="F392" s="14"/>
      <c r="G392" s="14"/>
      <c r="H392" s="14"/>
      <c r="I392" s="14"/>
      <c r="J392" s="14"/>
      <c r="K392" s="23" t="str">
        <f t="array" ref="K392">IF(L392="","",XLOOKUP(L392,selector_04,selector_04_ids,""))</f>
        <v/>
      </c>
      <c r="L392" s="25"/>
      <c r="M392" s="14"/>
      <c r="N392" s="27"/>
      <c r="O392" s="14"/>
    </row>
    <row r="393">
      <c r="A393" s="14"/>
      <c r="B393" s="23" t="str">
        <f>IF($A393="","",'Система'!$B$4)</f>
        <v/>
      </c>
      <c r="C393" s="14"/>
      <c r="D393" s="23" t="str">
        <f t="array" ref="D393">IF(E393="","",XLOOKUP(E393,selector_15,selector_15_ids,""))</f>
        <v/>
      </c>
      <c r="E393" s="25"/>
      <c r="F393" s="14"/>
      <c r="G393" s="14"/>
      <c r="H393" s="14"/>
      <c r="I393" s="14"/>
      <c r="J393" s="14"/>
      <c r="K393" s="23" t="str">
        <f t="array" ref="K393">IF(L393="","",XLOOKUP(L393,selector_04,selector_04_ids,""))</f>
        <v/>
      </c>
      <c r="L393" s="25"/>
      <c r="M393" s="14"/>
      <c r="N393" s="27"/>
      <c r="O393" s="14"/>
    </row>
    <row r="394">
      <c r="A394" s="14"/>
      <c r="B394" s="23" t="str">
        <f>IF($A394="","",'Система'!$B$4)</f>
        <v/>
      </c>
      <c r="C394" s="14"/>
      <c r="D394" s="23" t="str">
        <f t="array" ref="D394">IF(E394="","",XLOOKUP(E394,selector_15,selector_15_ids,""))</f>
        <v/>
      </c>
      <c r="E394" s="25"/>
      <c r="F394" s="14"/>
      <c r="G394" s="14"/>
      <c r="H394" s="14"/>
      <c r="I394" s="14"/>
      <c r="J394" s="14"/>
      <c r="K394" s="23" t="str">
        <f t="array" ref="K394">IF(L394="","",XLOOKUP(L394,selector_04,selector_04_ids,""))</f>
        <v/>
      </c>
      <c r="L394" s="25"/>
      <c r="M394" s="14"/>
      <c r="N394" s="27"/>
      <c r="O394" s="14"/>
    </row>
    <row r="395">
      <c r="A395" s="14"/>
      <c r="B395" s="23" t="str">
        <f>IF($A395="","",'Система'!$B$4)</f>
        <v/>
      </c>
      <c r="C395" s="14"/>
      <c r="D395" s="23" t="str">
        <f t="array" ref="D395">IF(E395="","",XLOOKUP(E395,selector_15,selector_15_ids,""))</f>
        <v/>
      </c>
      <c r="E395" s="25"/>
      <c r="F395" s="14"/>
      <c r="G395" s="14"/>
      <c r="H395" s="14"/>
      <c r="I395" s="14"/>
      <c r="J395" s="14"/>
      <c r="K395" s="23" t="str">
        <f t="array" ref="K395">IF(L395="","",XLOOKUP(L395,selector_04,selector_04_ids,""))</f>
        <v/>
      </c>
      <c r="L395" s="25"/>
      <c r="M395" s="14"/>
      <c r="N395" s="27"/>
      <c r="O395" s="14"/>
    </row>
    <row r="396">
      <c r="A396" s="14"/>
      <c r="B396" s="23" t="str">
        <f>IF($A396="","",'Система'!$B$4)</f>
        <v/>
      </c>
      <c r="C396" s="14"/>
      <c r="D396" s="23" t="str">
        <f t="array" ref="D396">IF(E396="","",XLOOKUP(E396,selector_15,selector_15_ids,""))</f>
        <v/>
      </c>
      <c r="E396" s="25"/>
      <c r="F396" s="14"/>
      <c r="G396" s="14"/>
      <c r="H396" s="14"/>
      <c r="I396" s="14"/>
      <c r="J396" s="14"/>
      <c r="K396" s="23" t="str">
        <f t="array" ref="K396">IF(L396="","",XLOOKUP(L396,selector_04,selector_04_ids,""))</f>
        <v/>
      </c>
      <c r="L396" s="25"/>
      <c r="M396" s="14"/>
      <c r="N396" s="27"/>
      <c r="O396" s="14"/>
    </row>
    <row r="397">
      <c r="A397" s="14"/>
      <c r="B397" s="23" t="str">
        <f>IF($A397="","",'Система'!$B$4)</f>
        <v/>
      </c>
      <c r="C397" s="14"/>
      <c r="D397" s="23" t="str">
        <f t="array" ref="D397">IF(E397="","",XLOOKUP(E397,selector_15,selector_15_ids,""))</f>
        <v/>
      </c>
      <c r="E397" s="25"/>
      <c r="F397" s="14"/>
      <c r="G397" s="14"/>
      <c r="H397" s="14"/>
      <c r="I397" s="14"/>
      <c r="J397" s="14"/>
      <c r="K397" s="23" t="str">
        <f t="array" ref="K397">IF(L397="","",XLOOKUP(L397,selector_04,selector_04_ids,""))</f>
        <v/>
      </c>
      <c r="L397" s="25"/>
      <c r="M397" s="14"/>
      <c r="N397" s="27"/>
      <c r="O397" s="14"/>
    </row>
    <row r="398">
      <c r="A398" s="14"/>
      <c r="B398" s="23" t="str">
        <f>IF($A398="","",'Система'!$B$4)</f>
        <v/>
      </c>
      <c r="C398" s="14"/>
      <c r="D398" s="23" t="str">
        <f t="array" ref="D398">IF(E398="","",XLOOKUP(E398,selector_15,selector_15_ids,""))</f>
        <v/>
      </c>
      <c r="E398" s="25"/>
      <c r="F398" s="14"/>
      <c r="G398" s="14"/>
      <c r="H398" s="14"/>
      <c r="I398" s="14"/>
      <c r="J398" s="14"/>
      <c r="K398" s="23" t="str">
        <f t="array" ref="K398">IF(L398="","",XLOOKUP(L398,selector_04,selector_04_ids,""))</f>
        <v/>
      </c>
      <c r="L398" s="25"/>
      <c r="M398" s="14"/>
      <c r="N398" s="27"/>
      <c r="O398" s="14"/>
    </row>
    <row r="399">
      <c r="A399" s="14"/>
      <c r="B399" s="23" t="str">
        <f>IF($A399="","",'Система'!$B$4)</f>
        <v/>
      </c>
      <c r="C399" s="14"/>
      <c r="D399" s="23" t="str">
        <f t="array" ref="D399">IF(E399="","",XLOOKUP(E399,selector_15,selector_15_ids,""))</f>
        <v/>
      </c>
      <c r="E399" s="25"/>
      <c r="F399" s="14"/>
      <c r="G399" s="14"/>
      <c r="H399" s="14"/>
      <c r="I399" s="14"/>
      <c r="J399" s="14"/>
      <c r="K399" s="23" t="str">
        <f t="array" ref="K399">IF(L399="","",XLOOKUP(L399,selector_04,selector_04_ids,""))</f>
        <v/>
      </c>
      <c r="L399" s="25"/>
      <c r="M399" s="14"/>
      <c r="N399" s="27"/>
      <c r="O399" s="14"/>
    </row>
    <row r="400">
      <c r="A400" s="14"/>
      <c r="B400" s="23" t="str">
        <f>IF($A400="","",'Система'!$B$4)</f>
        <v/>
      </c>
      <c r="C400" s="14"/>
      <c r="D400" s="23" t="str">
        <f t="array" ref="D400">IF(E400="","",XLOOKUP(E400,selector_15,selector_15_ids,""))</f>
        <v/>
      </c>
      <c r="E400" s="25"/>
      <c r="F400" s="14"/>
      <c r="G400" s="14"/>
      <c r="H400" s="14"/>
      <c r="I400" s="14"/>
      <c r="J400" s="14"/>
      <c r="K400" s="23" t="str">
        <f t="array" ref="K400">IF(L400="","",XLOOKUP(L400,selector_04,selector_04_ids,""))</f>
        <v/>
      </c>
      <c r="L400" s="25"/>
      <c r="M400" s="14"/>
      <c r="N400" s="27"/>
      <c r="O400" s="14"/>
    </row>
    <row r="401">
      <c r="A401" s="14"/>
      <c r="B401" s="23" t="str">
        <f>IF($A401="","",'Система'!$B$4)</f>
        <v/>
      </c>
      <c r="C401" s="14"/>
      <c r="D401" s="23" t="str">
        <f t="array" ref="D401">IF(E401="","",XLOOKUP(E401,selector_15,selector_15_ids,""))</f>
        <v/>
      </c>
      <c r="E401" s="25"/>
      <c r="F401" s="14"/>
      <c r="G401" s="14"/>
      <c r="H401" s="14"/>
      <c r="I401" s="14"/>
      <c r="J401" s="14"/>
      <c r="K401" s="23" t="str">
        <f t="array" ref="K401">IF(L401="","",XLOOKUP(L401,selector_04,selector_04_ids,""))</f>
        <v/>
      </c>
      <c r="L401" s="25"/>
      <c r="M401" s="14"/>
      <c r="N401" s="27"/>
      <c r="O401" s="14"/>
    </row>
    <row r="402">
      <c r="A402" s="14"/>
      <c r="B402" s="23" t="str">
        <f>IF($A402="","",'Система'!$B$4)</f>
        <v/>
      </c>
      <c r="C402" s="14"/>
      <c r="D402" s="23" t="str">
        <f t="array" ref="D402">IF(E402="","",XLOOKUP(E402,selector_15,selector_15_ids,""))</f>
        <v/>
      </c>
      <c r="E402" s="25"/>
      <c r="F402" s="14"/>
      <c r="G402" s="14"/>
      <c r="H402" s="14"/>
      <c r="I402" s="14"/>
      <c r="J402" s="14"/>
      <c r="K402" s="23" t="str">
        <f t="array" ref="K402">IF(L402="","",XLOOKUP(L402,selector_04,selector_04_ids,""))</f>
        <v/>
      </c>
      <c r="L402" s="25"/>
      <c r="M402" s="14"/>
      <c r="N402" s="27"/>
      <c r="O402" s="14"/>
    </row>
    <row r="403">
      <c r="A403" s="14"/>
      <c r="B403" s="23" t="str">
        <f>IF($A403="","",'Система'!$B$4)</f>
        <v/>
      </c>
      <c r="C403" s="14"/>
      <c r="D403" s="23" t="str">
        <f t="array" ref="D403">IF(E403="","",XLOOKUP(E403,selector_15,selector_15_ids,""))</f>
        <v/>
      </c>
      <c r="E403" s="25"/>
      <c r="F403" s="14"/>
      <c r="G403" s="14"/>
      <c r="H403" s="14"/>
      <c r="I403" s="14"/>
      <c r="J403" s="14"/>
      <c r="K403" s="23" t="str">
        <f t="array" ref="K403">IF(L403="","",XLOOKUP(L403,selector_04,selector_04_ids,""))</f>
        <v/>
      </c>
      <c r="L403" s="25"/>
      <c r="M403" s="14"/>
      <c r="N403" s="27"/>
      <c r="O403" s="14"/>
    </row>
    <row r="404">
      <c r="A404" s="14"/>
      <c r="B404" s="23" t="str">
        <f>IF($A404="","",'Система'!$B$4)</f>
        <v/>
      </c>
      <c r="C404" s="14"/>
      <c r="D404" s="23" t="str">
        <f t="array" ref="D404">IF(E404="","",XLOOKUP(E404,selector_15,selector_15_ids,""))</f>
        <v/>
      </c>
      <c r="E404" s="25"/>
      <c r="F404" s="14"/>
      <c r="G404" s="14"/>
      <c r="H404" s="14"/>
      <c r="I404" s="14"/>
      <c r="J404" s="14"/>
      <c r="K404" s="23" t="str">
        <f t="array" ref="K404">IF(L404="","",XLOOKUP(L404,selector_04,selector_04_ids,""))</f>
        <v/>
      </c>
      <c r="L404" s="25"/>
      <c r="M404" s="14"/>
      <c r="N404" s="27"/>
      <c r="O404" s="14"/>
    </row>
    <row r="405">
      <c r="A405" s="14"/>
      <c r="B405" s="23" t="str">
        <f>IF($A405="","",'Система'!$B$4)</f>
        <v/>
      </c>
      <c r="C405" s="14"/>
      <c r="D405" s="23" t="str">
        <f t="array" ref="D405">IF(E405="","",XLOOKUP(E405,selector_15,selector_15_ids,""))</f>
        <v/>
      </c>
      <c r="E405" s="25"/>
      <c r="F405" s="14"/>
      <c r="G405" s="14"/>
      <c r="H405" s="14"/>
      <c r="I405" s="14"/>
      <c r="J405" s="14"/>
      <c r="K405" s="23" t="str">
        <f t="array" ref="K405">IF(L405="","",XLOOKUP(L405,selector_04,selector_04_ids,""))</f>
        <v/>
      </c>
      <c r="L405" s="25"/>
      <c r="M405" s="14"/>
      <c r="N405" s="27"/>
      <c r="O405" s="14"/>
    </row>
    <row r="406">
      <c r="A406" s="14"/>
      <c r="B406" s="23" t="str">
        <f>IF($A406="","",'Система'!$B$4)</f>
        <v/>
      </c>
      <c r="C406" s="14"/>
      <c r="D406" s="23" t="str">
        <f t="array" ref="D406">IF(E406="","",XLOOKUP(E406,selector_15,selector_15_ids,""))</f>
        <v/>
      </c>
      <c r="E406" s="25"/>
      <c r="F406" s="14"/>
      <c r="G406" s="14"/>
      <c r="H406" s="14"/>
      <c r="I406" s="14"/>
      <c r="J406" s="14"/>
      <c r="K406" s="23" t="str">
        <f t="array" ref="K406">IF(L406="","",XLOOKUP(L406,selector_04,selector_04_ids,""))</f>
        <v/>
      </c>
      <c r="L406" s="25"/>
      <c r="M406" s="14"/>
      <c r="N406" s="27"/>
      <c r="O406" s="14"/>
    </row>
    <row r="407">
      <c r="A407" s="14"/>
      <c r="B407" s="23" t="str">
        <f>IF($A407="","",'Система'!$B$4)</f>
        <v/>
      </c>
      <c r="C407" s="14"/>
      <c r="D407" s="23" t="str">
        <f t="array" ref="D407">IF(E407="","",XLOOKUP(E407,selector_15,selector_15_ids,""))</f>
        <v/>
      </c>
      <c r="E407" s="25"/>
      <c r="F407" s="14"/>
      <c r="G407" s="14"/>
      <c r="H407" s="14"/>
      <c r="I407" s="14"/>
      <c r="J407" s="14"/>
      <c r="K407" s="23" t="str">
        <f t="array" ref="K407">IF(L407="","",XLOOKUP(L407,selector_04,selector_04_ids,""))</f>
        <v/>
      </c>
      <c r="L407" s="25"/>
      <c r="M407" s="14"/>
      <c r="N407" s="27"/>
      <c r="O407" s="14"/>
    </row>
    <row r="408">
      <c r="A408" s="14"/>
      <c r="B408" s="23" t="str">
        <f>IF($A408="","",'Система'!$B$4)</f>
        <v/>
      </c>
      <c r="C408" s="14"/>
      <c r="D408" s="23" t="str">
        <f t="array" ref="D408">IF(E408="","",XLOOKUP(E408,selector_15,selector_15_ids,""))</f>
        <v/>
      </c>
      <c r="E408" s="25"/>
      <c r="F408" s="14"/>
      <c r="G408" s="14"/>
      <c r="H408" s="14"/>
      <c r="I408" s="14"/>
      <c r="J408" s="14"/>
      <c r="K408" s="23" t="str">
        <f t="array" ref="K408">IF(L408="","",XLOOKUP(L408,selector_04,selector_04_ids,""))</f>
        <v/>
      </c>
      <c r="L408" s="25"/>
      <c r="M408" s="14"/>
      <c r="N408" s="27"/>
      <c r="O408" s="14"/>
    </row>
    <row r="409">
      <c r="A409" s="14"/>
      <c r="B409" s="23" t="str">
        <f>IF($A409="","",'Система'!$B$4)</f>
        <v/>
      </c>
      <c r="C409" s="14"/>
      <c r="D409" s="23" t="str">
        <f t="array" ref="D409">IF(E409="","",XLOOKUP(E409,selector_15,selector_15_ids,""))</f>
        <v/>
      </c>
      <c r="E409" s="25"/>
      <c r="F409" s="14"/>
      <c r="G409" s="14"/>
      <c r="H409" s="14"/>
      <c r="I409" s="14"/>
      <c r="J409" s="14"/>
      <c r="K409" s="23" t="str">
        <f t="array" ref="K409">IF(L409="","",XLOOKUP(L409,selector_04,selector_04_ids,""))</f>
        <v/>
      </c>
      <c r="L409" s="25"/>
      <c r="M409" s="14"/>
      <c r="N409" s="27"/>
      <c r="O409" s="14"/>
    </row>
    <row r="410">
      <c r="A410" s="14"/>
      <c r="B410" s="23" t="str">
        <f>IF($A410="","",'Система'!$B$4)</f>
        <v/>
      </c>
      <c r="C410" s="14"/>
      <c r="D410" s="23" t="str">
        <f t="array" ref="D410">IF(E410="","",XLOOKUP(E410,selector_15,selector_15_ids,""))</f>
        <v/>
      </c>
      <c r="E410" s="25"/>
      <c r="F410" s="14"/>
      <c r="G410" s="14"/>
      <c r="H410" s="14"/>
      <c r="I410" s="14"/>
      <c r="J410" s="14"/>
      <c r="K410" s="23" t="str">
        <f t="array" ref="K410">IF(L410="","",XLOOKUP(L410,selector_04,selector_04_ids,""))</f>
        <v/>
      </c>
      <c r="L410" s="25"/>
      <c r="M410" s="14"/>
      <c r="N410" s="27"/>
      <c r="O410" s="14"/>
    </row>
    <row r="411">
      <c r="A411" s="14"/>
      <c r="B411" s="23" t="str">
        <f>IF($A411="","",'Система'!$B$4)</f>
        <v/>
      </c>
      <c r="C411" s="14"/>
      <c r="D411" s="23" t="str">
        <f t="array" ref="D411">IF(E411="","",XLOOKUP(E411,selector_15,selector_15_ids,""))</f>
        <v/>
      </c>
      <c r="E411" s="25"/>
      <c r="F411" s="14"/>
      <c r="G411" s="14"/>
      <c r="H411" s="14"/>
      <c r="I411" s="14"/>
      <c r="J411" s="14"/>
      <c r="K411" s="23" t="str">
        <f t="array" ref="K411">IF(L411="","",XLOOKUP(L411,selector_04,selector_04_ids,""))</f>
        <v/>
      </c>
      <c r="L411" s="25"/>
      <c r="M411" s="14"/>
      <c r="N411" s="27"/>
      <c r="O411" s="14"/>
    </row>
    <row r="412">
      <c r="A412" s="14"/>
      <c r="B412" s="23" t="str">
        <f>IF($A412="","",'Система'!$B$4)</f>
        <v/>
      </c>
      <c r="C412" s="14"/>
      <c r="D412" s="23" t="str">
        <f t="array" ref="D412">IF(E412="","",XLOOKUP(E412,selector_15,selector_15_ids,""))</f>
        <v/>
      </c>
      <c r="E412" s="25"/>
      <c r="F412" s="14"/>
      <c r="G412" s="14"/>
      <c r="H412" s="14"/>
      <c r="I412" s="14"/>
      <c r="J412" s="14"/>
      <c r="K412" s="23" t="str">
        <f t="array" ref="K412">IF(L412="","",XLOOKUP(L412,selector_04,selector_04_ids,""))</f>
        <v/>
      </c>
      <c r="L412" s="25"/>
      <c r="M412" s="14"/>
      <c r="N412" s="27"/>
      <c r="O412" s="14"/>
    </row>
    <row r="413">
      <c r="A413" s="14"/>
      <c r="B413" s="23" t="str">
        <f>IF($A413="","",'Система'!$B$4)</f>
        <v/>
      </c>
      <c r="C413" s="14"/>
      <c r="D413" s="23" t="str">
        <f t="array" ref="D413">IF(E413="","",XLOOKUP(E413,selector_15,selector_15_ids,""))</f>
        <v/>
      </c>
      <c r="E413" s="25"/>
      <c r="F413" s="14"/>
      <c r="G413" s="14"/>
      <c r="H413" s="14"/>
      <c r="I413" s="14"/>
      <c r="J413" s="14"/>
      <c r="K413" s="23" t="str">
        <f t="array" ref="K413">IF(L413="","",XLOOKUP(L413,selector_04,selector_04_ids,""))</f>
        <v/>
      </c>
      <c r="L413" s="25"/>
      <c r="M413" s="14"/>
      <c r="N413" s="27"/>
      <c r="O413" s="14"/>
    </row>
    <row r="414">
      <c r="A414" s="14"/>
      <c r="B414" s="23" t="str">
        <f>IF($A414="","",'Система'!$B$4)</f>
        <v/>
      </c>
      <c r="C414" s="14"/>
      <c r="D414" s="23" t="str">
        <f t="array" ref="D414">IF(E414="","",XLOOKUP(E414,selector_15,selector_15_ids,""))</f>
        <v/>
      </c>
      <c r="E414" s="25"/>
      <c r="F414" s="14"/>
      <c r="G414" s="14"/>
      <c r="H414" s="14"/>
      <c r="I414" s="14"/>
      <c r="J414" s="14"/>
      <c r="K414" s="23" t="str">
        <f t="array" ref="K414">IF(L414="","",XLOOKUP(L414,selector_04,selector_04_ids,""))</f>
        <v/>
      </c>
      <c r="L414" s="25"/>
      <c r="M414" s="14"/>
      <c r="N414" s="27"/>
      <c r="O414" s="14"/>
    </row>
    <row r="415">
      <c r="A415" s="14"/>
      <c r="B415" s="23" t="str">
        <f>IF($A415="","",'Система'!$B$4)</f>
        <v/>
      </c>
      <c r="C415" s="14"/>
      <c r="D415" s="23" t="str">
        <f t="array" ref="D415">IF(E415="","",XLOOKUP(E415,selector_15,selector_15_ids,""))</f>
        <v/>
      </c>
      <c r="E415" s="25"/>
      <c r="F415" s="14"/>
      <c r="G415" s="14"/>
      <c r="H415" s="14"/>
      <c r="I415" s="14"/>
      <c r="J415" s="14"/>
      <c r="K415" s="23" t="str">
        <f t="array" ref="K415">IF(L415="","",XLOOKUP(L415,selector_04,selector_04_ids,""))</f>
        <v/>
      </c>
      <c r="L415" s="25"/>
      <c r="M415" s="14"/>
      <c r="N415" s="27"/>
      <c r="O415" s="14"/>
    </row>
    <row r="416">
      <c r="A416" s="14"/>
      <c r="B416" s="23" t="str">
        <f>IF($A416="","",'Система'!$B$4)</f>
        <v/>
      </c>
      <c r="C416" s="14"/>
      <c r="D416" s="23" t="str">
        <f t="array" ref="D416">IF(E416="","",XLOOKUP(E416,selector_15,selector_15_ids,""))</f>
        <v/>
      </c>
      <c r="E416" s="25"/>
      <c r="F416" s="14"/>
      <c r="G416" s="14"/>
      <c r="H416" s="14"/>
      <c r="I416" s="14"/>
      <c r="J416" s="14"/>
      <c r="K416" s="23" t="str">
        <f t="array" ref="K416">IF(L416="","",XLOOKUP(L416,selector_04,selector_04_ids,""))</f>
        <v/>
      </c>
      <c r="L416" s="25"/>
      <c r="M416" s="14"/>
      <c r="N416" s="27"/>
      <c r="O416" s="14"/>
    </row>
    <row r="417">
      <c r="A417" s="14"/>
      <c r="B417" s="23" t="str">
        <f>IF($A417="","",'Система'!$B$4)</f>
        <v/>
      </c>
      <c r="C417" s="14"/>
      <c r="D417" s="23" t="str">
        <f t="array" ref="D417">IF(E417="","",XLOOKUP(E417,selector_15,selector_15_ids,""))</f>
        <v/>
      </c>
      <c r="E417" s="25"/>
      <c r="F417" s="14"/>
      <c r="G417" s="14"/>
      <c r="H417" s="14"/>
      <c r="I417" s="14"/>
      <c r="J417" s="14"/>
      <c r="K417" s="23" t="str">
        <f t="array" ref="K417">IF(L417="","",XLOOKUP(L417,selector_04,selector_04_ids,""))</f>
        <v/>
      </c>
      <c r="L417" s="25"/>
      <c r="M417" s="14"/>
      <c r="N417" s="27"/>
      <c r="O417" s="14"/>
    </row>
    <row r="418">
      <c r="A418" s="14"/>
      <c r="B418" s="23" t="str">
        <f>IF($A418="","",'Система'!$B$4)</f>
        <v/>
      </c>
      <c r="C418" s="14"/>
      <c r="D418" s="23" t="str">
        <f t="array" ref="D418">IF(E418="","",XLOOKUP(E418,selector_15,selector_15_ids,""))</f>
        <v/>
      </c>
      <c r="E418" s="25"/>
      <c r="F418" s="14"/>
      <c r="G418" s="14"/>
      <c r="H418" s="14"/>
      <c r="I418" s="14"/>
      <c r="J418" s="14"/>
      <c r="K418" s="23" t="str">
        <f t="array" ref="K418">IF(L418="","",XLOOKUP(L418,selector_04,selector_04_ids,""))</f>
        <v/>
      </c>
      <c r="L418" s="25"/>
      <c r="M418" s="14"/>
      <c r="N418" s="27"/>
      <c r="O418" s="14"/>
    </row>
    <row r="419">
      <c r="A419" s="14"/>
      <c r="B419" s="23" t="str">
        <f>IF($A419="","",'Система'!$B$4)</f>
        <v/>
      </c>
      <c r="C419" s="14"/>
      <c r="D419" s="23" t="str">
        <f t="array" ref="D419">IF(E419="","",XLOOKUP(E419,selector_15,selector_15_ids,""))</f>
        <v/>
      </c>
      <c r="E419" s="25"/>
      <c r="F419" s="14"/>
      <c r="G419" s="14"/>
      <c r="H419" s="14"/>
      <c r="I419" s="14"/>
      <c r="J419" s="14"/>
      <c r="K419" s="23" t="str">
        <f t="array" ref="K419">IF(L419="","",XLOOKUP(L419,selector_04,selector_04_ids,""))</f>
        <v/>
      </c>
      <c r="L419" s="25"/>
      <c r="M419" s="14"/>
      <c r="N419" s="27"/>
      <c r="O419" s="14"/>
    </row>
    <row r="420">
      <c r="A420" s="14"/>
      <c r="B420" s="23" t="str">
        <f>IF($A420="","",'Система'!$B$4)</f>
        <v/>
      </c>
      <c r="C420" s="14"/>
      <c r="D420" s="23" t="str">
        <f t="array" ref="D420">IF(E420="","",XLOOKUP(E420,selector_15,selector_15_ids,""))</f>
        <v/>
      </c>
      <c r="E420" s="25"/>
      <c r="F420" s="14"/>
      <c r="G420" s="14"/>
      <c r="H420" s="14"/>
      <c r="I420" s="14"/>
      <c r="J420" s="14"/>
      <c r="K420" s="23" t="str">
        <f t="array" ref="K420">IF(L420="","",XLOOKUP(L420,selector_04,selector_04_ids,""))</f>
        <v/>
      </c>
      <c r="L420" s="25"/>
      <c r="M420" s="14"/>
      <c r="N420" s="27"/>
      <c r="O420" s="14"/>
    </row>
    <row r="421">
      <c r="A421" s="14"/>
      <c r="B421" s="23" t="str">
        <f>IF($A421="","",'Система'!$B$4)</f>
        <v/>
      </c>
      <c r="C421" s="14"/>
      <c r="D421" s="23" t="str">
        <f t="array" ref="D421">IF(E421="","",XLOOKUP(E421,selector_15,selector_15_ids,""))</f>
        <v/>
      </c>
      <c r="E421" s="25"/>
      <c r="F421" s="14"/>
      <c r="G421" s="14"/>
      <c r="H421" s="14"/>
      <c r="I421" s="14"/>
      <c r="J421" s="14"/>
      <c r="K421" s="23" t="str">
        <f t="array" ref="K421">IF(L421="","",XLOOKUP(L421,selector_04,selector_04_ids,""))</f>
        <v/>
      </c>
      <c r="L421" s="25"/>
      <c r="M421" s="14"/>
      <c r="N421" s="27"/>
      <c r="O421" s="14"/>
    </row>
    <row r="422">
      <c r="A422" s="14"/>
      <c r="B422" s="23" t="str">
        <f>IF($A422="","",'Система'!$B$4)</f>
        <v/>
      </c>
      <c r="C422" s="14"/>
      <c r="D422" s="23" t="str">
        <f t="array" ref="D422">IF(E422="","",XLOOKUP(E422,selector_15,selector_15_ids,""))</f>
        <v/>
      </c>
      <c r="E422" s="25"/>
      <c r="F422" s="14"/>
      <c r="G422" s="14"/>
      <c r="H422" s="14"/>
      <c r="I422" s="14"/>
      <c r="J422" s="14"/>
      <c r="K422" s="23" t="str">
        <f t="array" ref="K422">IF(L422="","",XLOOKUP(L422,selector_04,selector_04_ids,""))</f>
        <v/>
      </c>
      <c r="L422" s="25"/>
      <c r="M422" s="14"/>
      <c r="N422" s="27"/>
      <c r="O422" s="14"/>
    </row>
    <row r="423">
      <c r="A423" s="14"/>
      <c r="B423" s="23" t="str">
        <f>IF($A423="","",'Система'!$B$4)</f>
        <v/>
      </c>
      <c r="C423" s="14"/>
      <c r="D423" s="23" t="str">
        <f t="array" ref="D423">IF(E423="","",XLOOKUP(E423,selector_15,selector_15_ids,""))</f>
        <v/>
      </c>
      <c r="E423" s="25"/>
      <c r="F423" s="14"/>
      <c r="G423" s="14"/>
      <c r="H423" s="14"/>
      <c r="I423" s="14"/>
      <c r="J423" s="14"/>
      <c r="K423" s="23" t="str">
        <f t="array" ref="K423">IF(L423="","",XLOOKUP(L423,selector_04,selector_04_ids,""))</f>
        <v/>
      </c>
      <c r="L423" s="25"/>
      <c r="M423" s="14"/>
      <c r="N423" s="27"/>
      <c r="O423" s="14"/>
    </row>
    <row r="424">
      <c r="A424" s="14"/>
      <c r="B424" s="23" t="str">
        <f>IF($A424="","",'Система'!$B$4)</f>
        <v/>
      </c>
      <c r="C424" s="14"/>
      <c r="D424" s="23" t="str">
        <f t="array" ref="D424">IF(E424="","",XLOOKUP(E424,selector_15,selector_15_ids,""))</f>
        <v/>
      </c>
      <c r="E424" s="25"/>
      <c r="F424" s="14"/>
      <c r="G424" s="14"/>
      <c r="H424" s="14"/>
      <c r="I424" s="14"/>
      <c r="J424" s="14"/>
      <c r="K424" s="23" t="str">
        <f t="array" ref="K424">IF(L424="","",XLOOKUP(L424,selector_04,selector_04_ids,""))</f>
        <v/>
      </c>
      <c r="L424" s="25"/>
      <c r="M424" s="14"/>
      <c r="N424" s="27"/>
      <c r="O424" s="14"/>
    </row>
    <row r="425">
      <c r="A425" s="14"/>
      <c r="B425" s="23" t="str">
        <f>IF($A425="","",'Система'!$B$4)</f>
        <v/>
      </c>
      <c r="C425" s="14"/>
      <c r="D425" s="23" t="str">
        <f t="array" ref="D425">IF(E425="","",XLOOKUP(E425,selector_15,selector_15_ids,""))</f>
        <v/>
      </c>
      <c r="E425" s="25"/>
      <c r="F425" s="14"/>
      <c r="G425" s="14"/>
      <c r="H425" s="14"/>
      <c r="I425" s="14"/>
      <c r="J425" s="14"/>
      <c r="K425" s="23" t="str">
        <f t="array" ref="K425">IF(L425="","",XLOOKUP(L425,selector_04,selector_04_ids,""))</f>
        <v/>
      </c>
      <c r="L425" s="25"/>
      <c r="M425" s="14"/>
      <c r="N425" s="27"/>
      <c r="O425" s="14"/>
    </row>
    <row r="426">
      <c r="A426" s="14"/>
      <c r="B426" s="23" t="str">
        <f>IF($A426="","",'Система'!$B$4)</f>
        <v/>
      </c>
      <c r="C426" s="14"/>
      <c r="D426" s="23" t="str">
        <f t="array" ref="D426">IF(E426="","",XLOOKUP(E426,selector_15,selector_15_ids,""))</f>
        <v/>
      </c>
      <c r="E426" s="25"/>
      <c r="F426" s="14"/>
      <c r="G426" s="14"/>
      <c r="H426" s="14"/>
      <c r="I426" s="14"/>
      <c r="J426" s="14"/>
      <c r="K426" s="23" t="str">
        <f t="array" ref="K426">IF(L426="","",XLOOKUP(L426,selector_04,selector_04_ids,""))</f>
        <v/>
      </c>
      <c r="L426" s="25"/>
      <c r="M426" s="14"/>
      <c r="N426" s="27"/>
      <c r="O426" s="14"/>
    </row>
    <row r="427">
      <c r="A427" s="14"/>
      <c r="B427" s="23" t="str">
        <f>IF($A427="","",'Система'!$B$4)</f>
        <v/>
      </c>
      <c r="C427" s="14"/>
      <c r="D427" s="23" t="str">
        <f t="array" ref="D427">IF(E427="","",XLOOKUP(E427,selector_15,selector_15_ids,""))</f>
        <v/>
      </c>
      <c r="E427" s="25"/>
      <c r="F427" s="14"/>
      <c r="G427" s="14"/>
      <c r="H427" s="14"/>
      <c r="I427" s="14"/>
      <c r="J427" s="14"/>
      <c r="K427" s="23" t="str">
        <f t="array" ref="K427">IF(L427="","",XLOOKUP(L427,selector_04,selector_04_ids,""))</f>
        <v/>
      </c>
      <c r="L427" s="25"/>
      <c r="M427" s="14"/>
      <c r="N427" s="27"/>
      <c r="O427" s="14"/>
    </row>
    <row r="428">
      <c r="A428" s="14"/>
      <c r="B428" s="23" t="str">
        <f>IF($A428="","",'Система'!$B$4)</f>
        <v/>
      </c>
      <c r="C428" s="14"/>
      <c r="D428" s="23" t="str">
        <f t="array" ref="D428">IF(E428="","",XLOOKUP(E428,selector_15,selector_15_ids,""))</f>
        <v/>
      </c>
      <c r="E428" s="25"/>
      <c r="F428" s="14"/>
      <c r="G428" s="14"/>
      <c r="H428" s="14"/>
      <c r="I428" s="14"/>
      <c r="J428" s="14"/>
      <c r="K428" s="23" t="str">
        <f t="array" ref="K428">IF(L428="","",XLOOKUP(L428,selector_04,selector_04_ids,""))</f>
        <v/>
      </c>
      <c r="L428" s="25"/>
      <c r="M428" s="14"/>
      <c r="N428" s="27"/>
      <c r="O428" s="14"/>
    </row>
    <row r="429">
      <c r="A429" s="14"/>
      <c r="B429" s="23" t="str">
        <f>IF($A429="","",'Система'!$B$4)</f>
        <v/>
      </c>
      <c r="C429" s="14"/>
      <c r="D429" s="23" t="str">
        <f t="array" ref="D429">IF(E429="","",XLOOKUP(E429,selector_15,selector_15_ids,""))</f>
        <v/>
      </c>
      <c r="E429" s="25"/>
      <c r="F429" s="14"/>
      <c r="G429" s="14"/>
      <c r="H429" s="14"/>
      <c r="I429" s="14"/>
      <c r="J429" s="14"/>
      <c r="K429" s="23" t="str">
        <f t="array" ref="K429">IF(L429="","",XLOOKUP(L429,selector_04,selector_04_ids,""))</f>
        <v/>
      </c>
      <c r="L429" s="25"/>
      <c r="M429" s="14"/>
      <c r="N429" s="27"/>
      <c r="O429" s="14"/>
    </row>
    <row r="430">
      <c r="A430" s="14"/>
      <c r="B430" s="23" t="str">
        <f>IF($A430="","",'Система'!$B$4)</f>
        <v/>
      </c>
      <c r="C430" s="14"/>
      <c r="D430" s="23" t="str">
        <f t="array" ref="D430">IF(E430="","",XLOOKUP(E430,selector_15,selector_15_ids,""))</f>
        <v/>
      </c>
      <c r="E430" s="25"/>
      <c r="F430" s="14"/>
      <c r="G430" s="14"/>
      <c r="H430" s="14"/>
      <c r="I430" s="14"/>
      <c r="J430" s="14"/>
      <c r="K430" s="23" t="str">
        <f t="array" ref="K430">IF(L430="","",XLOOKUP(L430,selector_04,selector_04_ids,""))</f>
        <v/>
      </c>
      <c r="L430" s="25"/>
      <c r="M430" s="14"/>
      <c r="N430" s="27"/>
      <c r="O430" s="14"/>
    </row>
    <row r="431">
      <c r="A431" s="14"/>
      <c r="B431" s="23" t="str">
        <f>IF($A431="","",'Система'!$B$4)</f>
        <v/>
      </c>
      <c r="C431" s="14"/>
      <c r="D431" s="23" t="str">
        <f t="array" ref="D431">IF(E431="","",XLOOKUP(E431,selector_15,selector_15_ids,""))</f>
        <v/>
      </c>
      <c r="E431" s="25"/>
      <c r="F431" s="14"/>
      <c r="G431" s="14"/>
      <c r="H431" s="14"/>
      <c r="I431" s="14"/>
      <c r="J431" s="14"/>
      <c r="K431" s="23" t="str">
        <f t="array" ref="K431">IF(L431="","",XLOOKUP(L431,selector_04,selector_04_ids,""))</f>
        <v/>
      </c>
      <c r="L431" s="25"/>
      <c r="M431" s="14"/>
      <c r="N431" s="27"/>
      <c r="O431" s="14"/>
    </row>
    <row r="432">
      <c r="A432" s="14"/>
      <c r="B432" s="23" t="str">
        <f>IF($A432="","",'Система'!$B$4)</f>
        <v/>
      </c>
      <c r="C432" s="14"/>
      <c r="D432" s="23" t="str">
        <f t="array" ref="D432">IF(E432="","",XLOOKUP(E432,selector_15,selector_15_ids,""))</f>
        <v/>
      </c>
      <c r="E432" s="25"/>
      <c r="F432" s="14"/>
      <c r="G432" s="14"/>
      <c r="H432" s="14"/>
      <c r="I432" s="14"/>
      <c r="J432" s="14"/>
      <c r="K432" s="23" t="str">
        <f t="array" ref="K432">IF(L432="","",XLOOKUP(L432,selector_04,selector_04_ids,""))</f>
        <v/>
      </c>
      <c r="L432" s="25"/>
      <c r="M432" s="14"/>
      <c r="N432" s="27"/>
      <c r="O432" s="14"/>
    </row>
    <row r="433">
      <c r="A433" s="14"/>
      <c r="B433" s="23" t="str">
        <f>IF($A433="","",'Система'!$B$4)</f>
        <v/>
      </c>
      <c r="C433" s="14"/>
      <c r="D433" s="23" t="str">
        <f t="array" ref="D433">IF(E433="","",XLOOKUP(E433,selector_15,selector_15_ids,""))</f>
        <v/>
      </c>
      <c r="E433" s="25"/>
      <c r="F433" s="14"/>
      <c r="G433" s="14"/>
      <c r="H433" s="14"/>
      <c r="I433" s="14"/>
      <c r="J433" s="14"/>
      <c r="K433" s="23" t="str">
        <f t="array" ref="K433">IF(L433="","",XLOOKUP(L433,selector_04,selector_04_ids,""))</f>
        <v/>
      </c>
      <c r="L433" s="25"/>
      <c r="M433" s="14"/>
      <c r="N433" s="27"/>
      <c r="O433" s="14"/>
    </row>
    <row r="434">
      <c r="A434" s="14"/>
      <c r="B434" s="23" t="str">
        <f>IF($A434="","",'Система'!$B$4)</f>
        <v/>
      </c>
      <c r="C434" s="14"/>
      <c r="D434" s="23" t="str">
        <f t="array" ref="D434">IF(E434="","",XLOOKUP(E434,selector_15,selector_15_ids,""))</f>
        <v/>
      </c>
      <c r="E434" s="25"/>
      <c r="F434" s="14"/>
      <c r="G434" s="14"/>
      <c r="H434" s="14"/>
      <c r="I434" s="14"/>
      <c r="J434" s="14"/>
      <c r="K434" s="23" t="str">
        <f t="array" ref="K434">IF(L434="","",XLOOKUP(L434,selector_04,selector_04_ids,""))</f>
        <v/>
      </c>
      <c r="L434" s="25"/>
      <c r="M434" s="14"/>
      <c r="N434" s="27"/>
      <c r="O434" s="14"/>
    </row>
    <row r="435">
      <c r="A435" s="14"/>
      <c r="B435" s="23" t="str">
        <f>IF($A435="","",'Система'!$B$4)</f>
        <v/>
      </c>
      <c r="C435" s="14"/>
      <c r="D435" s="23" t="str">
        <f t="array" ref="D435">IF(E435="","",XLOOKUP(E435,selector_15,selector_15_ids,""))</f>
        <v/>
      </c>
      <c r="E435" s="25"/>
      <c r="F435" s="14"/>
      <c r="G435" s="14"/>
      <c r="H435" s="14"/>
      <c r="I435" s="14"/>
      <c r="J435" s="14"/>
      <c r="K435" s="23" t="str">
        <f t="array" ref="K435">IF(L435="","",XLOOKUP(L435,selector_04,selector_04_ids,""))</f>
        <v/>
      </c>
      <c r="L435" s="25"/>
      <c r="M435" s="14"/>
      <c r="N435" s="27"/>
      <c r="O435" s="14"/>
    </row>
    <row r="436">
      <c r="A436" s="14"/>
      <c r="B436" s="23" t="str">
        <f>IF($A436="","",'Система'!$B$4)</f>
        <v/>
      </c>
      <c r="C436" s="14"/>
      <c r="D436" s="23" t="str">
        <f t="array" ref="D436">IF(E436="","",XLOOKUP(E436,selector_15,selector_15_ids,""))</f>
        <v/>
      </c>
      <c r="E436" s="25"/>
      <c r="F436" s="14"/>
      <c r="G436" s="14"/>
      <c r="H436" s="14"/>
      <c r="I436" s="14"/>
      <c r="J436" s="14"/>
      <c r="K436" s="23" t="str">
        <f t="array" ref="K436">IF(L436="","",XLOOKUP(L436,selector_04,selector_04_ids,""))</f>
        <v/>
      </c>
      <c r="L436" s="25"/>
      <c r="M436" s="14"/>
      <c r="N436" s="27"/>
      <c r="O436" s="14"/>
    </row>
    <row r="437">
      <c r="A437" s="14"/>
      <c r="B437" s="23" t="str">
        <f>IF($A437="","",'Система'!$B$4)</f>
        <v/>
      </c>
      <c r="C437" s="14"/>
      <c r="D437" s="23" t="str">
        <f t="array" ref="D437">IF(E437="","",XLOOKUP(E437,selector_15,selector_15_ids,""))</f>
        <v/>
      </c>
      <c r="E437" s="25"/>
      <c r="F437" s="14"/>
      <c r="G437" s="14"/>
      <c r="H437" s="14"/>
      <c r="I437" s="14"/>
      <c r="J437" s="14"/>
      <c r="K437" s="23" t="str">
        <f t="array" ref="K437">IF(L437="","",XLOOKUP(L437,selector_04,selector_04_ids,""))</f>
        <v/>
      </c>
      <c r="L437" s="25"/>
      <c r="M437" s="14"/>
      <c r="N437" s="27"/>
      <c r="O437" s="14"/>
    </row>
    <row r="438">
      <c r="A438" s="14"/>
      <c r="B438" s="23" t="str">
        <f>IF($A438="","",'Система'!$B$4)</f>
        <v/>
      </c>
      <c r="C438" s="14"/>
      <c r="D438" s="23" t="str">
        <f t="array" ref="D438">IF(E438="","",XLOOKUP(E438,selector_15,selector_15_ids,""))</f>
        <v/>
      </c>
      <c r="E438" s="25"/>
      <c r="F438" s="14"/>
      <c r="G438" s="14"/>
      <c r="H438" s="14"/>
      <c r="I438" s="14"/>
      <c r="J438" s="14"/>
      <c r="K438" s="23" t="str">
        <f t="array" ref="K438">IF(L438="","",XLOOKUP(L438,selector_04,selector_04_ids,""))</f>
        <v/>
      </c>
      <c r="L438" s="25"/>
      <c r="M438" s="14"/>
      <c r="N438" s="27"/>
      <c r="O438" s="14"/>
    </row>
    <row r="439">
      <c r="A439" s="14"/>
      <c r="B439" s="23" t="str">
        <f>IF($A439="","",'Система'!$B$4)</f>
        <v/>
      </c>
      <c r="C439" s="14"/>
      <c r="D439" s="23" t="str">
        <f t="array" ref="D439">IF(E439="","",XLOOKUP(E439,selector_15,selector_15_ids,""))</f>
        <v/>
      </c>
      <c r="E439" s="25"/>
      <c r="F439" s="14"/>
      <c r="G439" s="14"/>
      <c r="H439" s="14"/>
      <c r="I439" s="14"/>
      <c r="J439" s="14"/>
      <c r="K439" s="23" t="str">
        <f t="array" ref="K439">IF(L439="","",XLOOKUP(L439,selector_04,selector_04_ids,""))</f>
        <v/>
      </c>
      <c r="L439" s="25"/>
      <c r="M439" s="14"/>
      <c r="N439" s="27"/>
      <c r="O439" s="14"/>
    </row>
    <row r="440">
      <c r="A440" s="14"/>
      <c r="B440" s="23" t="str">
        <f>IF($A440="","",'Система'!$B$4)</f>
        <v/>
      </c>
      <c r="C440" s="14"/>
      <c r="D440" s="23" t="str">
        <f t="array" ref="D440">IF(E440="","",XLOOKUP(E440,selector_15,selector_15_ids,""))</f>
        <v/>
      </c>
      <c r="E440" s="25"/>
      <c r="F440" s="14"/>
      <c r="G440" s="14"/>
      <c r="H440" s="14"/>
      <c r="I440" s="14"/>
      <c r="J440" s="14"/>
      <c r="K440" s="23" t="str">
        <f t="array" ref="K440">IF(L440="","",XLOOKUP(L440,selector_04,selector_04_ids,""))</f>
        <v/>
      </c>
      <c r="L440" s="25"/>
      <c r="M440" s="14"/>
      <c r="N440" s="27"/>
      <c r="O440" s="14"/>
    </row>
    <row r="441">
      <c r="A441" s="14"/>
      <c r="B441" s="23" t="str">
        <f>IF($A441="","",'Система'!$B$4)</f>
        <v/>
      </c>
      <c r="C441" s="14"/>
      <c r="D441" s="23" t="str">
        <f t="array" ref="D441">IF(E441="","",XLOOKUP(E441,selector_15,selector_15_ids,""))</f>
        <v/>
      </c>
      <c r="E441" s="25"/>
      <c r="F441" s="14"/>
      <c r="G441" s="14"/>
      <c r="H441" s="14"/>
      <c r="I441" s="14"/>
      <c r="J441" s="14"/>
      <c r="K441" s="23" t="str">
        <f t="array" ref="K441">IF(L441="","",XLOOKUP(L441,selector_04,selector_04_ids,""))</f>
        <v/>
      </c>
      <c r="L441" s="25"/>
      <c r="M441" s="14"/>
      <c r="N441" s="27"/>
      <c r="O441" s="14"/>
    </row>
    <row r="442">
      <c r="A442" s="14"/>
      <c r="B442" s="23" t="str">
        <f>IF($A442="","",'Система'!$B$4)</f>
        <v/>
      </c>
      <c r="C442" s="14"/>
      <c r="D442" s="23" t="str">
        <f t="array" ref="D442">IF(E442="","",XLOOKUP(E442,selector_15,selector_15_ids,""))</f>
        <v/>
      </c>
      <c r="E442" s="25"/>
      <c r="F442" s="14"/>
      <c r="G442" s="14"/>
      <c r="H442" s="14"/>
      <c r="I442" s="14"/>
      <c r="J442" s="14"/>
      <c r="K442" s="23" t="str">
        <f t="array" ref="K442">IF(L442="","",XLOOKUP(L442,selector_04,selector_04_ids,""))</f>
        <v/>
      </c>
      <c r="L442" s="25"/>
      <c r="M442" s="14"/>
      <c r="N442" s="27"/>
      <c r="O442" s="14"/>
    </row>
    <row r="443">
      <c r="A443" s="14"/>
      <c r="B443" s="23" t="str">
        <f>IF($A443="","",'Система'!$B$4)</f>
        <v/>
      </c>
      <c r="C443" s="14"/>
      <c r="D443" s="23" t="str">
        <f t="array" ref="D443">IF(E443="","",XLOOKUP(E443,selector_15,selector_15_ids,""))</f>
        <v/>
      </c>
      <c r="E443" s="25"/>
      <c r="F443" s="14"/>
      <c r="G443" s="14"/>
      <c r="H443" s="14"/>
      <c r="I443" s="14"/>
      <c r="J443" s="14"/>
      <c r="K443" s="23" t="str">
        <f t="array" ref="K443">IF(L443="","",XLOOKUP(L443,selector_04,selector_04_ids,""))</f>
        <v/>
      </c>
      <c r="L443" s="25"/>
      <c r="M443" s="14"/>
      <c r="N443" s="27"/>
      <c r="O443" s="14"/>
    </row>
    <row r="444">
      <c r="A444" s="14"/>
      <c r="B444" s="23" t="str">
        <f>IF($A444="","",'Система'!$B$4)</f>
        <v/>
      </c>
      <c r="C444" s="14"/>
      <c r="D444" s="23" t="str">
        <f t="array" ref="D444">IF(E444="","",XLOOKUP(E444,selector_15,selector_15_ids,""))</f>
        <v/>
      </c>
      <c r="E444" s="25"/>
      <c r="F444" s="14"/>
      <c r="G444" s="14"/>
      <c r="H444" s="14"/>
      <c r="I444" s="14"/>
      <c r="J444" s="14"/>
      <c r="K444" s="23" t="str">
        <f t="array" ref="K444">IF(L444="","",XLOOKUP(L444,selector_04,selector_04_ids,""))</f>
        <v/>
      </c>
      <c r="L444" s="25"/>
      <c r="M444" s="14"/>
      <c r="N444" s="27"/>
      <c r="O444" s="14"/>
    </row>
    <row r="445">
      <c r="A445" s="14"/>
      <c r="B445" s="23" t="str">
        <f>IF($A445="","",'Система'!$B$4)</f>
        <v/>
      </c>
      <c r="C445" s="14"/>
      <c r="D445" s="23" t="str">
        <f t="array" ref="D445">IF(E445="","",XLOOKUP(E445,selector_15,selector_15_ids,""))</f>
        <v/>
      </c>
      <c r="E445" s="25"/>
      <c r="F445" s="14"/>
      <c r="G445" s="14"/>
      <c r="H445" s="14"/>
      <c r="I445" s="14"/>
      <c r="J445" s="14"/>
      <c r="K445" s="23" t="str">
        <f t="array" ref="K445">IF(L445="","",XLOOKUP(L445,selector_04,selector_04_ids,""))</f>
        <v/>
      </c>
      <c r="L445" s="25"/>
      <c r="M445" s="14"/>
      <c r="N445" s="27"/>
      <c r="O445" s="14"/>
    </row>
    <row r="446">
      <c r="A446" s="14"/>
      <c r="B446" s="23" t="str">
        <f>IF($A446="","",'Система'!$B$4)</f>
        <v/>
      </c>
      <c r="C446" s="14"/>
      <c r="D446" s="23" t="str">
        <f t="array" ref="D446">IF(E446="","",XLOOKUP(E446,selector_15,selector_15_ids,""))</f>
        <v/>
      </c>
      <c r="E446" s="25"/>
      <c r="F446" s="14"/>
      <c r="G446" s="14"/>
      <c r="H446" s="14"/>
      <c r="I446" s="14"/>
      <c r="J446" s="14"/>
      <c r="K446" s="23" t="str">
        <f t="array" ref="K446">IF(L446="","",XLOOKUP(L446,selector_04,selector_04_ids,""))</f>
        <v/>
      </c>
      <c r="L446" s="25"/>
      <c r="M446" s="14"/>
      <c r="N446" s="27"/>
      <c r="O446" s="14"/>
    </row>
    <row r="447">
      <c r="A447" s="14"/>
      <c r="B447" s="23" t="str">
        <f>IF($A447="","",'Система'!$B$4)</f>
        <v/>
      </c>
      <c r="C447" s="14"/>
      <c r="D447" s="23" t="str">
        <f t="array" ref="D447">IF(E447="","",XLOOKUP(E447,selector_15,selector_15_ids,""))</f>
        <v/>
      </c>
      <c r="E447" s="25"/>
      <c r="F447" s="14"/>
      <c r="G447" s="14"/>
      <c r="H447" s="14"/>
      <c r="I447" s="14"/>
      <c r="J447" s="14"/>
      <c r="K447" s="23" t="str">
        <f t="array" ref="K447">IF(L447="","",XLOOKUP(L447,selector_04,selector_04_ids,""))</f>
        <v/>
      </c>
      <c r="L447" s="25"/>
      <c r="M447" s="14"/>
      <c r="N447" s="27"/>
      <c r="O447" s="14"/>
    </row>
    <row r="448">
      <c r="A448" s="14"/>
      <c r="B448" s="23" t="str">
        <f>IF($A448="","",'Система'!$B$4)</f>
        <v/>
      </c>
      <c r="C448" s="14"/>
      <c r="D448" s="23" t="str">
        <f t="array" ref="D448">IF(E448="","",XLOOKUP(E448,selector_15,selector_15_ids,""))</f>
        <v/>
      </c>
      <c r="E448" s="25"/>
      <c r="F448" s="14"/>
      <c r="G448" s="14"/>
      <c r="H448" s="14"/>
      <c r="I448" s="14"/>
      <c r="J448" s="14"/>
      <c r="K448" s="23" t="str">
        <f t="array" ref="K448">IF(L448="","",XLOOKUP(L448,selector_04,selector_04_ids,""))</f>
        <v/>
      </c>
      <c r="L448" s="25"/>
      <c r="M448" s="14"/>
      <c r="N448" s="27"/>
      <c r="O448" s="14"/>
    </row>
    <row r="449">
      <c r="A449" s="14"/>
      <c r="B449" s="23" t="str">
        <f>IF($A449="","",'Система'!$B$4)</f>
        <v/>
      </c>
      <c r="C449" s="14"/>
      <c r="D449" s="23" t="str">
        <f t="array" ref="D449">IF(E449="","",XLOOKUP(E449,selector_15,selector_15_ids,""))</f>
        <v/>
      </c>
      <c r="E449" s="25"/>
      <c r="F449" s="14"/>
      <c r="G449" s="14"/>
      <c r="H449" s="14"/>
      <c r="I449" s="14"/>
      <c r="J449" s="14"/>
      <c r="K449" s="23" t="str">
        <f t="array" ref="K449">IF(L449="","",XLOOKUP(L449,selector_04,selector_04_ids,""))</f>
        <v/>
      </c>
      <c r="L449" s="25"/>
      <c r="M449" s="14"/>
      <c r="N449" s="27"/>
      <c r="O449" s="14"/>
    </row>
    <row r="450">
      <c r="A450" s="14"/>
      <c r="B450" s="23" t="str">
        <f>IF($A450="","",'Система'!$B$4)</f>
        <v/>
      </c>
      <c r="C450" s="14"/>
      <c r="D450" s="23" t="str">
        <f t="array" ref="D450">IF(E450="","",XLOOKUP(E450,selector_15,selector_15_ids,""))</f>
        <v/>
      </c>
      <c r="E450" s="25"/>
      <c r="F450" s="14"/>
      <c r="G450" s="14"/>
      <c r="H450" s="14"/>
      <c r="I450" s="14"/>
      <c r="J450" s="14"/>
      <c r="K450" s="23" t="str">
        <f t="array" ref="K450">IF(L450="","",XLOOKUP(L450,selector_04,selector_04_ids,""))</f>
        <v/>
      </c>
      <c r="L450" s="25"/>
      <c r="M450" s="14"/>
      <c r="N450" s="27"/>
      <c r="O450" s="14"/>
    </row>
    <row r="451">
      <c r="A451" s="14"/>
      <c r="B451" s="23" t="str">
        <f>IF($A451="","",'Система'!$B$4)</f>
        <v/>
      </c>
      <c r="C451" s="14"/>
      <c r="D451" s="23" t="str">
        <f t="array" ref="D451">IF(E451="","",XLOOKUP(E451,selector_15,selector_15_ids,""))</f>
        <v/>
      </c>
      <c r="E451" s="25"/>
      <c r="F451" s="14"/>
      <c r="G451" s="14"/>
      <c r="H451" s="14"/>
      <c r="I451" s="14"/>
      <c r="J451" s="14"/>
      <c r="K451" s="23" t="str">
        <f t="array" ref="K451">IF(L451="","",XLOOKUP(L451,selector_04,selector_04_ids,""))</f>
        <v/>
      </c>
      <c r="L451" s="25"/>
      <c r="M451" s="14"/>
      <c r="N451" s="27"/>
      <c r="O451" s="14"/>
    </row>
    <row r="452">
      <c r="A452" s="14"/>
      <c r="B452" s="23" t="str">
        <f>IF($A452="","",'Система'!$B$4)</f>
        <v/>
      </c>
      <c r="C452" s="14"/>
      <c r="D452" s="23" t="str">
        <f t="array" ref="D452">IF(E452="","",XLOOKUP(E452,selector_15,selector_15_ids,""))</f>
        <v/>
      </c>
      <c r="E452" s="25"/>
      <c r="F452" s="14"/>
      <c r="G452" s="14"/>
      <c r="H452" s="14"/>
      <c r="I452" s="14"/>
      <c r="J452" s="14"/>
      <c r="K452" s="23" t="str">
        <f t="array" ref="K452">IF(L452="","",XLOOKUP(L452,selector_04,selector_04_ids,""))</f>
        <v/>
      </c>
      <c r="L452" s="25"/>
      <c r="M452" s="14"/>
      <c r="N452" s="27"/>
      <c r="O452" s="14"/>
    </row>
    <row r="453">
      <c r="A453" s="14"/>
      <c r="B453" s="23" t="str">
        <f>IF($A453="","",'Система'!$B$4)</f>
        <v/>
      </c>
      <c r="C453" s="14"/>
      <c r="D453" s="23" t="str">
        <f t="array" ref="D453">IF(E453="","",XLOOKUP(E453,selector_15,selector_15_ids,""))</f>
        <v/>
      </c>
      <c r="E453" s="25"/>
      <c r="F453" s="14"/>
      <c r="G453" s="14"/>
      <c r="H453" s="14"/>
      <c r="I453" s="14"/>
      <c r="J453" s="14"/>
      <c r="K453" s="23" t="str">
        <f t="array" ref="K453">IF(L453="","",XLOOKUP(L453,selector_04,selector_04_ids,""))</f>
        <v/>
      </c>
      <c r="L453" s="25"/>
      <c r="M453" s="14"/>
      <c r="N453" s="27"/>
      <c r="O453" s="14"/>
    </row>
    <row r="454">
      <c r="A454" s="14"/>
      <c r="B454" s="23" t="str">
        <f>IF($A454="","",'Система'!$B$4)</f>
        <v/>
      </c>
      <c r="C454" s="14"/>
      <c r="D454" s="23" t="str">
        <f t="array" ref="D454">IF(E454="","",XLOOKUP(E454,selector_15,selector_15_ids,""))</f>
        <v/>
      </c>
      <c r="E454" s="25"/>
      <c r="F454" s="14"/>
      <c r="G454" s="14"/>
      <c r="H454" s="14"/>
      <c r="I454" s="14"/>
      <c r="J454" s="14"/>
      <c r="K454" s="23" t="str">
        <f t="array" ref="K454">IF(L454="","",XLOOKUP(L454,selector_04,selector_04_ids,""))</f>
        <v/>
      </c>
      <c r="L454" s="25"/>
      <c r="M454" s="14"/>
      <c r="N454" s="27"/>
      <c r="O454" s="14"/>
    </row>
    <row r="455">
      <c r="A455" s="14"/>
      <c r="B455" s="23" t="str">
        <f>IF($A455="","",'Система'!$B$4)</f>
        <v/>
      </c>
      <c r="C455" s="14"/>
      <c r="D455" s="23" t="str">
        <f t="array" ref="D455">IF(E455="","",XLOOKUP(E455,selector_15,selector_15_ids,""))</f>
        <v/>
      </c>
      <c r="E455" s="25"/>
      <c r="F455" s="14"/>
      <c r="G455" s="14"/>
      <c r="H455" s="14"/>
      <c r="I455" s="14"/>
      <c r="J455" s="14"/>
      <c r="K455" s="23" t="str">
        <f t="array" ref="K455">IF(L455="","",XLOOKUP(L455,selector_04,selector_04_ids,""))</f>
        <v/>
      </c>
      <c r="L455" s="25"/>
      <c r="M455" s="14"/>
      <c r="N455" s="27"/>
      <c r="O455" s="14"/>
    </row>
    <row r="456">
      <c r="A456" s="14"/>
      <c r="B456" s="23" t="str">
        <f>IF($A456="","",'Система'!$B$4)</f>
        <v/>
      </c>
      <c r="C456" s="14"/>
      <c r="D456" s="23" t="str">
        <f t="array" ref="D456">IF(E456="","",XLOOKUP(E456,selector_15,selector_15_ids,""))</f>
        <v/>
      </c>
      <c r="E456" s="25"/>
      <c r="F456" s="14"/>
      <c r="G456" s="14"/>
      <c r="H456" s="14"/>
      <c r="I456" s="14"/>
      <c r="J456" s="14"/>
      <c r="K456" s="23" t="str">
        <f t="array" ref="K456">IF(L456="","",XLOOKUP(L456,selector_04,selector_04_ids,""))</f>
        <v/>
      </c>
      <c r="L456" s="25"/>
      <c r="M456" s="14"/>
      <c r="N456" s="27"/>
      <c r="O456" s="14"/>
    </row>
    <row r="457">
      <c r="A457" s="14"/>
      <c r="B457" s="23" t="str">
        <f>IF($A457="","",'Система'!$B$4)</f>
        <v/>
      </c>
      <c r="C457" s="14"/>
      <c r="D457" s="23" t="str">
        <f t="array" ref="D457">IF(E457="","",XLOOKUP(E457,selector_15,selector_15_ids,""))</f>
        <v/>
      </c>
      <c r="E457" s="25"/>
      <c r="F457" s="14"/>
      <c r="G457" s="14"/>
      <c r="H457" s="14"/>
      <c r="I457" s="14"/>
      <c r="J457" s="14"/>
      <c r="K457" s="23" t="str">
        <f t="array" ref="K457">IF(L457="","",XLOOKUP(L457,selector_04,selector_04_ids,""))</f>
        <v/>
      </c>
      <c r="L457" s="25"/>
      <c r="M457" s="14"/>
      <c r="N457" s="27"/>
      <c r="O457" s="14"/>
    </row>
    <row r="458">
      <c r="A458" s="14"/>
      <c r="B458" s="23" t="str">
        <f>IF($A458="","",'Система'!$B$4)</f>
        <v/>
      </c>
      <c r="C458" s="14"/>
      <c r="D458" s="23" t="str">
        <f t="array" ref="D458">IF(E458="","",XLOOKUP(E458,selector_15,selector_15_ids,""))</f>
        <v/>
      </c>
      <c r="E458" s="25"/>
      <c r="F458" s="14"/>
      <c r="G458" s="14"/>
      <c r="H458" s="14"/>
      <c r="I458" s="14"/>
      <c r="J458" s="14"/>
      <c r="K458" s="23" t="str">
        <f t="array" ref="K458">IF(L458="","",XLOOKUP(L458,selector_04,selector_04_ids,""))</f>
        <v/>
      </c>
      <c r="L458" s="25"/>
      <c r="M458" s="14"/>
      <c r="N458" s="27"/>
      <c r="O458" s="14"/>
    </row>
    <row r="459">
      <c r="A459" s="14"/>
      <c r="B459" s="23" t="str">
        <f>IF($A459="","",'Система'!$B$4)</f>
        <v/>
      </c>
      <c r="C459" s="14"/>
      <c r="D459" s="23" t="str">
        <f t="array" ref="D459">IF(E459="","",XLOOKUP(E459,selector_15,selector_15_ids,""))</f>
        <v/>
      </c>
      <c r="E459" s="25"/>
      <c r="F459" s="14"/>
      <c r="G459" s="14"/>
      <c r="H459" s="14"/>
      <c r="I459" s="14"/>
      <c r="J459" s="14"/>
      <c r="K459" s="23" t="str">
        <f t="array" ref="K459">IF(L459="","",XLOOKUP(L459,selector_04,selector_04_ids,""))</f>
        <v/>
      </c>
      <c r="L459" s="25"/>
      <c r="M459" s="14"/>
      <c r="N459" s="27"/>
      <c r="O459" s="14"/>
    </row>
    <row r="460">
      <c r="A460" s="14"/>
      <c r="B460" s="23" t="str">
        <f>IF($A460="","",'Система'!$B$4)</f>
        <v/>
      </c>
      <c r="C460" s="14"/>
      <c r="D460" s="23" t="str">
        <f t="array" ref="D460">IF(E460="","",XLOOKUP(E460,selector_15,selector_15_ids,""))</f>
        <v/>
      </c>
      <c r="E460" s="25"/>
      <c r="F460" s="14"/>
      <c r="G460" s="14"/>
      <c r="H460" s="14"/>
      <c r="I460" s="14"/>
      <c r="J460" s="14"/>
      <c r="K460" s="23" t="str">
        <f t="array" ref="K460">IF(L460="","",XLOOKUP(L460,selector_04,selector_04_ids,""))</f>
        <v/>
      </c>
      <c r="L460" s="25"/>
      <c r="M460" s="14"/>
      <c r="N460" s="27"/>
      <c r="O460" s="14"/>
    </row>
    <row r="461">
      <c r="A461" s="14"/>
      <c r="B461" s="23" t="str">
        <f>IF($A461="","",'Система'!$B$4)</f>
        <v/>
      </c>
      <c r="C461" s="14"/>
      <c r="D461" s="23" t="str">
        <f t="array" ref="D461">IF(E461="","",XLOOKUP(E461,selector_15,selector_15_ids,""))</f>
        <v/>
      </c>
      <c r="E461" s="25"/>
      <c r="F461" s="14"/>
      <c r="G461" s="14"/>
      <c r="H461" s="14"/>
      <c r="I461" s="14"/>
      <c r="J461" s="14"/>
      <c r="K461" s="23" t="str">
        <f t="array" ref="K461">IF(L461="","",XLOOKUP(L461,selector_04,selector_04_ids,""))</f>
        <v/>
      </c>
      <c r="L461" s="25"/>
      <c r="M461" s="14"/>
      <c r="N461" s="27"/>
      <c r="O461" s="14"/>
    </row>
    <row r="462">
      <c r="A462" s="14"/>
      <c r="B462" s="23" t="str">
        <f>IF($A462="","",'Система'!$B$4)</f>
        <v/>
      </c>
      <c r="C462" s="14"/>
      <c r="D462" s="23" t="str">
        <f t="array" ref="D462">IF(E462="","",XLOOKUP(E462,selector_15,selector_15_ids,""))</f>
        <v/>
      </c>
      <c r="E462" s="25"/>
      <c r="F462" s="14"/>
      <c r="G462" s="14"/>
      <c r="H462" s="14"/>
      <c r="I462" s="14"/>
      <c r="J462" s="14"/>
      <c r="K462" s="23" t="str">
        <f t="array" ref="K462">IF(L462="","",XLOOKUP(L462,selector_04,selector_04_ids,""))</f>
        <v/>
      </c>
      <c r="L462" s="25"/>
      <c r="M462" s="14"/>
      <c r="N462" s="27"/>
      <c r="O462" s="14"/>
    </row>
    <row r="463">
      <c r="A463" s="14"/>
      <c r="B463" s="23" t="str">
        <f>IF($A463="","",'Система'!$B$4)</f>
        <v/>
      </c>
      <c r="C463" s="14"/>
      <c r="D463" s="23" t="str">
        <f t="array" ref="D463">IF(E463="","",XLOOKUP(E463,selector_15,selector_15_ids,""))</f>
        <v/>
      </c>
      <c r="E463" s="25"/>
      <c r="F463" s="14"/>
      <c r="G463" s="14"/>
      <c r="H463" s="14"/>
      <c r="I463" s="14"/>
      <c r="J463" s="14"/>
      <c r="K463" s="23" t="str">
        <f t="array" ref="K463">IF(L463="","",XLOOKUP(L463,selector_04,selector_04_ids,""))</f>
        <v/>
      </c>
      <c r="L463" s="25"/>
      <c r="M463" s="14"/>
      <c r="N463" s="27"/>
      <c r="O463" s="14"/>
    </row>
    <row r="464">
      <c r="A464" s="14"/>
      <c r="B464" s="23" t="str">
        <f>IF($A464="","",'Система'!$B$4)</f>
        <v/>
      </c>
      <c r="C464" s="14"/>
      <c r="D464" s="23" t="str">
        <f t="array" ref="D464">IF(E464="","",XLOOKUP(E464,selector_15,selector_15_ids,""))</f>
        <v/>
      </c>
      <c r="E464" s="25"/>
      <c r="F464" s="14"/>
      <c r="G464" s="14"/>
      <c r="H464" s="14"/>
      <c r="I464" s="14"/>
      <c r="J464" s="14"/>
      <c r="K464" s="23" t="str">
        <f t="array" ref="K464">IF(L464="","",XLOOKUP(L464,selector_04,selector_04_ids,""))</f>
        <v/>
      </c>
      <c r="L464" s="25"/>
      <c r="M464" s="14"/>
      <c r="N464" s="27"/>
      <c r="O464" s="14"/>
    </row>
    <row r="465">
      <c r="A465" s="14"/>
      <c r="B465" s="23" t="str">
        <f>IF($A465="","",'Система'!$B$4)</f>
        <v/>
      </c>
      <c r="C465" s="14"/>
      <c r="D465" s="23" t="str">
        <f t="array" ref="D465">IF(E465="","",XLOOKUP(E465,selector_15,selector_15_ids,""))</f>
        <v/>
      </c>
      <c r="E465" s="25"/>
      <c r="F465" s="14"/>
      <c r="G465" s="14"/>
      <c r="H465" s="14"/>
      <c r="I465" s="14"/>
      <c r="J465" s="14"/>
      <c r="K465" s="23" t="str">
        <f t="array" ref="K465">IF(L465="","",XLOOKUP(L465,selector_04,selector_04_ids,""))</f>
        <v/>
      </c>
      <c r="L465" s="25"/>
      <c r="M465" s="14"/>
      <c r="N465" s="27"/>
      <c r="O465" s="14"/>
    </row>
    <row r="466">
      <c r="A466" s="14"/>
      <c r="B466" s="23" t="str">
        <f>IF($A466="","",'Система'!$B$4)</f>
        <v/>
      </c>
      <c r="C466" s="14"/>
      <c r="D466" s="23" t="str">
        <f t="array" ref="D466">IF(E466="","",XLOOKUP(E466,selector_15,selector_15_ids,""))</f>
        <v/>
      </c>
      <c r="E466" s="25"/>
      <c r="F466" s="14"/>
      <c r="G466" s="14"/>
      <c r="H466" s="14"/>
      <c r="I466" s="14"/>
      <c r="J466" s="14"/>
      <c r="K466" s="23" t="str">
        <f t="array" ref="K466">IF(L466="","",XLOOKUP(L466,selector_04,selector_04_ids,""))</f>
        <v/>
      </c>
      <c r="L466" s="25"/>
      <c r="M466" s="14"/>
      <c r="N466" s="27"/>
      <c r="O466" s="14"/>
    </row>
    <row r="467">
      <c r="A467" s="14"/>
      <c r="B467" s="23" t="str">
        <f>IF($A467="","",'Система'!$B$4)</f>
        <v/>
      </c>
      <c r="C467" s="14"/>
      <c r="D467" s="23" t="str">
        <f t="array" ref="D467">IF(E467="","",XLOOKUP(E467,selector_15,selector_15_ids,""))</f>
        <v/>
      </c>
      <c r="E467" s="25"/>
      <c r="F467" s="14"/>
      <c r="G467" s="14"/>
      <c r="H467" s="14"/>
      <c r="I467" s="14"/>
      <c r="J467" s="14"/>
      <c r="K467" s="23" t="str">
        <f t="array" ref="K467">IF(L467="","",XLOOKUP(L467,selector_04,selector_04_ids,""))</f>
        <v/>
      </c>
      <c r="L467" s="25"/>
      <c r="M467" s="14"/>
      <c r="N467" s="27"/>
      <c r="O467" s="14"/>
    </row>
    <row r="468">
      <c r="A468" s="14"/>
      <c r="B468" s="23" t="str">
        <f>IF($A468="","",'Система'!$B$4)</f>
        <v/>
      </c>
      <c r="C468" s="14"/>
      <c r="D468" s="23" t="str">
        <f t="array" ref="D468">IF(E468="","",XLOOKUP(E468,selector_15,selector_15_ids,""))</f>
        <v/>
      </c>
      <c r="E468" s="25"/>
      <c r="F468" s="14"/>
      <c r="G468" s="14"/>
      <c r="H468" s="14"/>
      <c r="I468" s="14"/>
      <c r="J468" s="14"/>
      <c r="K468" s="23" t="str">
        <f t="array" ref="K468">IF(L468="","",XLOOKUP(L468,selector_04,selector_04_ids,""))</f>
        <v/>
      </c>
      <c r="L468" s="25"/>
      <c r="M468" s="14"/>
      <c r="N468" s="27"/>
      <c r="O468" s="14"/>
    </row>
    <row r="469">
      <c r="A469" s="14"/>
      <c r="B469" s="23" t="str">
        <f>IF($A469="","",'Система'!$B$4)</f>
        <v/>
      </c>
      <c r="C469" s="14"/>
      <c r="D469" s="23" t="str">
        <f t="array" ref="D469">IF(E469="","",XLOOKUP(E469,selector_15,selector_15_ids,""))</f>
        <v/>
      </c>
      <c r="E469" s="25"/>
      <c r="F469" s="14"/>
      <c r="G469" s="14"/>
      <c r="H469" s="14"/>
      <c r="I469" s="14"/>
      <c r="J469" s="14"/>
      <c r="K469" s="23" t="str">
        <f t="array" ref="K469">IF(L469="","",XLOOKUP(L469,selector_04,selector_04_ids,""))</f>
        <v/>
      </c>
      <c r="L469" s="25"/>
      <c r="M469" s="14"/>
      <c r="N469" s="27"/>
      <c r="O469" s="14"/>
    </row>
    <row r="470">
      <c r="A470" s="14"/>
      <c r="B470" s="23" t="str">
        <f>IF($A470="","",'Система'!$B$4)</f>
        <v/>
      </c>
      <c r="C470" s="14"/>
      <c r="D470" s="23" t="str">
        <f t="array" ref="D470">IF(E470="","",XLOOKUP(E470,selector_15,selector_15_ids,""))</f>
        <v/>
      </c>
      <c r="E470" s="25"/>
      <c r="F470" s="14"/>
      <c r="G470" s="14"/>
      <c r="H470" s="14"/>
      <c r="I470" s="14"/>
      <c r="J470" s="14"/>
      <c r="K470" s="23" t="str">
        <f t="array" ref="K470">IF(L470="","",XLOOKUP(L470,selector_04,selector_04_ids,""))</f>
        <v/>
      </c>
      <c r="L470" s="25"/>
      <c r="M470" s="14"/>
      <c r="N470" s="27"/>
      <c r="O470" s="14"/>
    </row>
    <row r="471">
      <c r="A471" s="14"/>
      <c r="B471" s="23" t="str">
        <f>IF($A471="","",'Система'!$B$4)</f>
        <v/>
      </c>
      <c r="C471" s="14"/>
      <c r="D471" s="23" t="str">
        <f t="array" ref="D471">IF(E471="","",XLOOKUP(E471,selector_15,selector_15_ids,""))</f>
        <v/>
      </c>
      <c r="E471" s="25"/>
      <c r="F471" s="14"/>
      <c r="G471" s="14"/>
      <c r="H471" s="14"/>
      <c r="I471" s="14"/>
      <c r="J471" s="14"/>
      <c r="K471" s="23" t="str">
        <f t="array" ref="K471">IF(L471="","",XLOOKUP(L471,selector_04,selector_04_ids,""))</f>
        <v/>
      </c>
      <c r="L471" s="25"/>
      <c r="M471" s="14"/>
      <c r="N471" s="27"/>
      <c r="O471" s="14"/>
    </row>
    <row r="472">
      <c r="A472" s="14"/>
      <c r="B472" s="23" t="str">
        <f>IF($A472="","",'Система'!$B$4)</f>
        <v/>
      </c>
      <c r="C472" s="14"/>
      <c r="D472" s="23" t="str">
        <f t="array" ref="D472">IF(E472="","",XLOOKUP(E472,selector_15,selector_15_ids,""))</f>
        <v/>
      </c>
      <c r="E472" s="25"/>
      <c r="F472" s="14"/>
      <c r="G472" s="14"/>
      <c r="H472" s="14"/>
      <c r="I472" s="14"/>
      <c r="J472" s="14"/>
      <c r="K472" s="23" t="str">
        <f t="array" ref="K472">IF(L472="","",XLOOKUP(L472,selector_04,selector_04_ids,""))</f>
        <v/>
      </c>
      <c r="L472" s="25"/>
      <c r="M472" s="14"/>
      <c r="N472" s="27"/>
      <c r="O472" s="14"/>
    </row>
    <row r="473">
      <c r="A473" s="14"/>
      <c r="B473" s="23" t="str">
        <f>IF($A473="","",'Система'!$B$4)</f>
        <v/>
      </c>
      <c r="C473" s="14"/>
      <c r="D473" s="23" t="str">
        <f t="array" ref="D473">IF(E473="","",XLOOKUP(E473,selector_15,selector_15_ids,""))</f>
        <v/>
      </c>
      <c r="E473" s="25"/>
      <c r="F473" s="14"/>
      <c r="G473" s="14"/>
      <c r="H473" s="14"/>
      <c r="I473" s="14"/>
      <c r="J473" s="14"/>
      <c r="K473" s="23" t="str">
        <f t="array" ref="K473">IF(L473="","",XLOOKUP(L473,selector_04,selector_04_ids,""))</f>
        <v/>
      </c>
      <c r="L473" s="25"/>
      <c r="M473" s="14"/>
      <c r="N473" s="27"/>
      <c r="O473" s="14"/>
    </row>
    <row r="474">
      <c r="A474" s="14"/>
      <c r="B474" s="23" t="str">
        <f>IF($A474="","",'Система'!$B$4)</f>
        <v/>
      </c>
      <c r="C474" s="14"/>
      <c r="D474" s="23" t="str">
        <f t="array" ref="D474">IF(E474="","",XLOOKUP(E474,selector_15,selector_15_ids,""))</f>
        <v/>
      </c>
      <c r="E474" s="25"/>
      <c r="F474" s="14"/>
      <c r="G474" s="14"/>
      <c r="H474" s="14"/>
      <c r="I474" s="14"/>
      <c r="J474" s="14"/>
      <c r="K474" s="23" t="str">
        <f t="array" ref="K474">IF(L474="","",XLOOKUP(L474,selector_04,selector_04_ids,""))</f>
        <v/>
      </c>
      <c r="L474" s="25"/>
      <c r="M474" s="14"/>
      <c r="N474" s="27"/>
      <c r="O474" s="14"/>
    </row>
    <row r="475">
      <c r="A475" s="14"/>
      <c r="B475" s="23" t="str">
        <f>IF($A475="","",'Система'!$B$4)</f>
        <v/>
      </c>
      <c r="C475" s="14"/>
      <c r="D475" s="23" t="str">
        <f t="array" ref="D475">IF(E475="","",XLOOKUP(E475,selector_15,selector_15_ids,""))</f>
        <v/>
      </c>
      <c r="E475" s="25"/>
      <c r="F475" s="14"/>
      <c r="G475" s="14"/>
      <c r="H475" s="14"/>
      <c r="I475" s="14"/>
      <c r="J475" s="14"/>
      <c r="K475" s="23" t="str">
        <f t="array" ref="K475">IF(L475="","",XLOOKUP(L475,selector_04,selector_04_ids,""))</f>
        <v/>
      </c>
      <c r="L475" s="25"/>
      <c r="M475" s="14"/>
      <c r="N475" s="27"/>
      <c r="O475" s="14"/>
    </row>
    <row r="476">
      <c r="A476" s="14"/>
      <c r="B476" s="23" t="str">
        <f>IF($A476="","",'Система'!$B$4)</f>
        <v/>
      </c>
      <c r="C476" s="14"/>
      <c r="D476" s="23" t="str">
        <f t="array" ref="D476">IF(E476="","",XLOOKUP(E476,selector_15,selector_15_ids,""))</f>
        <v/>
      </c>
      <c r="E476" s="25"/>
      <c r="F476" s="14"/>
      <c r="G476" s="14"/>
      <c r="H476" s="14"/>
      <c r="I476" s="14"/>
      <c r="J476" s="14"/>
      <c r="K476" s="23" t="str">
        <f t="array" ref="K476">IF(L476="","",XLOOKUP(L476,selector_04,selector_04_ids,""))</f>
        <v/>
      </c>
      <c r="L476" s="25"/>
      <c r="M476" s="14"/>
      <c r="N476" s="27"/>
      <c r="O476" s="14"/>
    </row>
    <row r="477">
      <c r="A477" s="14"/>
      <c r="B477" s="23" t="str">
        <f>IF($A477="","",'Система'!$B$4)</f>
        <v/>
      </c>
      <c r="C477" s="14"/>
      <c r="D477" s="23" t="str">
        <f t="array" ref="D477">IF(E477="","",XLOOKUP(E477,selector_15,selector_15_ids,""))</f>
        <v/>
      </c>
      <c r="E477" s="25"/>
      <c r="F477" s="14"/>
      <c r="G477" s="14"/>
      <c r="H477" s="14"/>
      <c r="I477" s="14"/>
      <c r="J477" s="14"/>
      <c r="K477" s="23" t="str">
        <f t="array" ref="K477">IF(L477="","",XLOOKUP(L477,selector_04,selector_04_ids,""))</f>
        <v/>
      </c>
      <c r="L477" s="25"/>
      <c r="M477" s="14"/>
      <c r="N477" s="27"/>
      <c r="O477" s="14"/>
    </row>
    <row r="478">
      <c r="A478" s="14"/>
      <c r="B478" s="23" t="str">
        <f>IF($A478="","",'Система'!$B$4)</f>
        <v/>
      </c>
      <c r="C478" s="14"/>
      <c r="D478" s="23" t="str">
        <f t="array" ref="D478">IF(E478="","",XLOOKUP(E478,selector_15,selector_15_ids,""))</f>
        <v/>
      </c>
      <c r="E478" s="25"/>
      <c r="F478" s="14"/>
      <c r="G478" s="14"/>
      <c r="H478" s="14"/>
      <c r="I478" s="14"/>
      <c r="J478" s="14"/>
      <c r="K478" s="23" t="str">
        <f t="array" ref="K478">IF(L478="","",XLOOKUP(L478,selector_04,selector_04_ids,""))</f>
        <v/>
      </c>
      <c r="L478" s="25"/>
      <c r="M478" s="14"/>
      <c r="N478" s="27"/>
      <c r="O478" s="14"/>
    </row>
    <row r="479">
      <c r="A479" s="14"/>
      <c r="B479" s="23" t="str">
        <f>IF($A479="","",'Система'!$B$4)</f>
        <v/>
      </c>
      <c r="C479" s="14"/>
      <c r="D479" s="23" t="str">
        <f t="array" ref="D479">IF(E479="","",XLOOKUP(E479,selector_15,selector_15_ids,""))</f>
        <v/>
      </c>
      <c r="E479" s="25"/>
      <c r="F479" s="14"/>
      <c r="G479" s="14"/>
      <c r="H479" s="14"/>
      <c r="I479" s="14"/>
      <c r="J479" s="14"/>
      <c r="K479" s="23" t="str">
        <f t="array" ref="K479">IF(L479="","",XLOOKUP(L479,selector_04,selector_04_ids,""))</f>
        <v/>
      </c>
      <c r="L479" s="25"/>
      <c r="M479" s="14"/>
      <c r="N479" s="27"/>
      <c r="O479" s="14"/>
    </row>
    <row r="480">
      <c r="A480" s="14"/>
      <c r="B480" s="23" t="str">
        <f>IF($A480="","",'Система'!$B$4)</f>
        <v/>
      </c>
      <c r="C480" s="14"/>
      <c r="D480" s="23" t="str">
        <f t="array" ref="D480">IF(E480="","",XLOOKUP(E480,selector_15,selector_15_ids,""))</f>
        <v/>
      </c>
      <c r="E480" s="25"/>
      <c r="F480" s="14"/>
      <c r="G480" s="14"/>
      <c r="H480" s="14"/>
      <c r="I480" s="14"/>
      <c r="J480" s="14"/>
      <c r="K480" s="23" t="str">
        <f t="array" ref="K480">IF(L480="","",XLOOKUP(L480,selector_04,selector_04_ids,""))</f>
        <v/>
      </c>
      <c r="L480" s="25"/>
      <c r="M480" s="14"/>
      <c r="N480" s="27"/>
      <c r="O480" s="14"/>
    </row>
    <row r="481">
      <c r="A481" s="14"/>
      <c r="B481" s="23" t="str">
        <f>IF($A481="","",'Система'!$B$4)</f>
        <v/>
      </c>
      <c r="C481" s="14"/>
      <c r="D481" s="23" t="str">
        <f t="array" ref="D481">IF(E481="","",XLOOKUP(E481,selector_15,selector_15_ids,""))</f>
        <v/>
      </c>
      <c r="E481" s="25"/>
      <c r="F481" s="14"/>
      <c r="G481" s="14"/>
      <c r="H481" s="14"/>
      <c r="I481" s="14"/>
      <c r="J481" s="14"/>
      <c r="K481" s="23" t="str">
        <f t="array" ref="K481">IF(L481="","",XLOOKUP(L481,selector_04,selector_04_ids,""))</f>
        <v/>
      </c>
      <c r="L481" s="25"/>
      <c r="M481" s="14"/>
      <c r="N481" s="27"/>
      <c r="O481" s="14"/>
    </row>
    <row r="482">
      <c r="A482" s="14"/>
      <c r="B482" s="23" t="str">
        <f>IF($A482="","",'Система'!$B$4)</f>
        <v/>
      </c>
      <c r="C482" s="14"/>
      <c r="D482" s="23" t="str">
        <f t="array" ref="D482">IF(E482="","",XLOOKUP(E482,selector_15,selector_15_ids,""))</f>
        <v/>
      </c>
      <c r="E482" s="25"/>
      <c r="F482" s="14"/>
      <c r="G482" s="14"/>
      <c r="H482" s="14"/>
      <c r="I482" s="14"/>
      <c r="J482" s="14"/>
      <c r="K482" s="23" t="str">
        <f t="array" ref="K482">IF(L482="","",XLOOKUP(L482,selector_04,selector_04_ids,""))</f>
        <v/>
      </c>
      <c r="L482" s="25"/>
      <c r="M482" s="14"/>
      <c r="N482" s="27"/>
      <c r="O482" s="14"/>
    </row>
    <row r="483">
      <c r="A483" s="14"/>
      <c r="B483" s="23" t="str">
        <f>IF($A483="","",'Система'!$B$4)</f>
        <v/>
      </c>
      <c r="C483" s="14"/>
      <c r="D483" s="23" t="str">
        <f t="array" ref="D483">IF(E483="","",XLOOKUP(E483,selector_15,selector_15_ids,""))</f>
        <v/>
      </c>
      <c r="E483" s="25"/>
      <c r="F483" s="14"/>
      <c r="G483" s="14"/>
      <c r="H483" s="14"/>
      <c r="I483" s="14"/>
      <c r="J483" s="14"/>
      <c r="K483" s="23" t="str">
        <f t="array" ref="K483">IF(L483="","",XLOOKUP(L483,selector_04,selector_04_ids,""))</f>
        <v/>
      </c>
      <c r="L483" s="25"/>
      <c r="M483" s="14"/>
      <c r="N483" s="27"/>
      <c r="O483" s="14"/>
    </row>
    <row r="484">
      <c r="A484" s="14"/>
      <c r="B484" s="23" t="str">
        <f>IF($A484="","",'Система'!$B$4)</f>
        <v/>
      </c>
      <c r="C484" s="14"/>
      <c r="D484" s="23" t="str">
        <f t="array" ref="D484">IF(E484="","",XLOOKUP(E484,selector_15,selector_15_ids,""))</f>
        <v/>
      </c>
      <c r="E484" s="25"/>
      <c r="F484" s="14"/>
      <c r="G484" s="14"/>
      <c r="H484" s="14"/>
      <c r="I484" s="14"/>
      <c r="J484" s="14"/>
      <c r="K484" s="23" t="str">
        <f t="array" ref="K484">IF(L484="","",XLOOKUP(L484,selector_04,selector_04_ids,""))</f>
        <v/>
      </c>
      <c r="L484" s="25"/>
      <c r="M484" s="14"/>
      <c r="N484" s="27"/>
      <c r="O484" s="14"/>
    </row>
    <row r="485">
      <c r="A485" s="14"/>
      <c r="B485" s="23" t="str">
        <f>IF($A485="","",'Система'!$B$4)</f>
        <v/>
      </c>
      <c r="C485" s="14"/>
      <c r="D485" s="23" t="str">
        <f t="array" ref="D485">IF(E485="","",XLOOKUP(E485,selector_15,selector_15_ids,""))</f>
        <v/>
      </c>
      <c r="E485" s="25"/>
      <c r="F485" s="14"/>
      <c r="G485" s="14"/>
      <c r="H485" s="14"/>
      <c r="I485" s="14"/>
      <c r="J485" s="14"/>
      <c r="K485" s="23" t="str">
        <f t="array" ref="K485">IF(L485="","",XLOOKUP(L485,selector_04,selector_04_ids,""))</f>
        <v/>
      </c>
      <c r="L485" s="25"/>
      <c r="M485" s="14"/>
      <c r="N485" s="27"/>
      <c r="O485" s="14"/>
    </row>
    <row r="486">
      <c r="A486" s="14"/>
      <c r="B486" s="23" t="str">
        <f>IF($A486="","",'Система'!$B$4)</f>
        <v/>
      </c>
      <c r="C486" s="14"/>
      <c r="D486" s="23" t="str">
        <f t="array" ref="D486">IF(E486="","",XLOOKUP(E486,selector_15,selector_15_ids,""))</f>
        <v/>
      </c>
      <c r="E486" s="25"/>
      <c r="F486" s="14"/>
      <c r="G486" s="14"/>
      <c r="H486" s="14"/>
      <c r="I486" s="14"/>
      <c r="J486" s="14"/>
      <c r="K486" s="23" t="str">
        <f t="array" ref="K486">IF(L486="","",XLOOKUP(L486,selector_04,selector_04_ids,""))</f>
        <v/>
      </c>
      <c r="L486" s="25"/>
      <c r="M486" s="14"/>
      <c r="N486" s="27"/>
      <c r="O486" s="14"/>
    </row>
    <row r="487">
      <c r="A487" s="14"/>
      <c r="B487" s="23" t="str">
        <f>IF($A487="","",'Система'!$B$4)</f>
        <v/>
      </c>
      <c r="C487" s="14"/>
      <c r="D487" s="23" t="str">
        <f t="array" ref="D487">IF(E487="","",XLOOKUP(E487,selector_15,selector_15_ids,""))</f>
        <v/>
      </c>
      <c r="E487" s="25"/>
      <c r="F487" s="14"/>
      <c r="G487" s="14"/>
      <c r="H487" s="14"/>
      <c r="I487" s="14"/>
      <c r="J487" s="14"/>
      <c r="K487" s="23" t="str">
        <f t="array" ref="K487">IF(L487="","",XLOOKUP(L487,selector_04,selector_04_ids,""))</f>
        <v/>
      </c>
      <c r="L487" s="25"/>
      <c r="M487" s="14"/>
      <c r="N487" s="27"/>
      <c r="O487" s="14"/>
    </row>
    <row r="488">
      <c r="A488" s="14"/>
      <c r="B488" s="23" t="str">
        <f>IF($A488="","",'Система'!$B$4)</f>
        <v/>
      </c>
      <c r="C488" s="14"/>
      <c r="D488" s="23" t="str">
        <f t="array" ref="D488">IF(E488="","",XLOOKUP(E488,selector_15,selector_15_ids,""))</f>
        <v/>
      </c>
      <c r="E488" s="25"/>
      <c r="F488" s="14"/>
      <c r="G488" s="14"/>
      <c r="H488" s="14"/>
      <c r="I488" s="14"/>
      <c r="J488" s="14"/>
      <c r="K488" s="23" t="str">
        <f t="array" ref="K488">IF(L488="","",XLOOKUP(L488,selector_04,selector_04_ids,""))</f>
        <v/>
      </c>
      <c r="L488" s="25"/>
      <c r="M488" s="14"/>
      <c r="N488" s="27"/>
      <c r="O488" s="14"/>
    </row>
    <row r="489">
      <c r="A489" s="14"/>
      <c r="B489" s="23" t="str">
        <f>IF($A489="","",'Система'!$B$4)</f>
        <v/>
      </c>
      <c r="C489" s="14"/>
      <c r="D489" s="23" t="str">
        <f t="array" ref="D489">IF(E489="","",XLOOKUP(E489,selector_15,selector_15_ids,""))</f>
        <v/>
      </c>
      <c r="E489" s="25"/>
      <c r="F489" s="14"/>
      <c r="G489" s="14"/>
      <c r="H489" s="14"/>
      <c r="I489" s="14"/>
      <c r="J489" s="14"/>
      <c r="K489" s="23" t="str">
        <f t="array" ref="K489">IF(L489="","",XLOOKUP(L489,selector_04,selector_04_ids,""))</f>
        <v/>
      </c>
      <c r="L489" s="25"/>
      <c r="M489" s="14"/>
      <c r="N489" s="27"/>
      <c r="O489" s="14"/>
    </row>
    <row r="490">
      <c r="A490" s="14"/>
      <c r="B490" s="23" t="str">
        <f>IF($A490="","",'Система'!$B$4)</f>
        <v/>
      </c>
      <c r="C490" s="14"/>
      <c r="D490" s="23" t="str">
        <f t="array" ref="D490">IF(E490="","",XLOOKUP(E490,selector_15,selector_15_ids,""))</f>
        <v/>
      </c>
      <c r="E490" s="25"/>
      <c r="F490" s="14"/>
      <c r="G490" s="14"/>
      <c r="H490" s="14"/>
      <c r="I490" s="14"/>
      <c r="J490" s="14"/>
      <c r="K490" s="23" t="str">
        <f t="array" ref="K490">IF(L490="","",XLOOKUP(L490,selector_04,selector_04_ids,""))</f>
        <v/>
      </c>
      <c r="L490" s="25"/>
      <c r="M490" s="14"/>
      <c r="N490" s="27"/>
      <c r="O490" s="14"/>
    </row>
    <row r="491">
      <c r="A491" s="14"/>
      <c r="B491" s="23" t="str">
        <f>IF($A491="","",'Система'!$B$4)</f>
        <v/>
      </c>
      <c r="C491" s="14"/>
      <c r="D491" s="23" t="str">
        <f t="array" ref="D491">IF(E491="","",XLOOKUP(E491,selector_15,selector_15_ids,""))</f>
        <v/>
      </c>
      <c r="E491" s="25"/>
      <c r="F491" s="14"/>
      <c r="G491" s="14"/>
      <c r="H491" s="14"/>
      <c r="I491" s="14"/>
      <c r="J491" s="14"/>
      <c r="K491" s="23" t="str">
        <f t="array" ref="K491">IF(L491="","",XLOOKUP(L491,selector_04,selector_04_ids,""))</f>
        <v/>
      </c>
      <c r="L491" s="25"/>
      <c r="M491" s="14"/>
      <c r="N491" s="27"/>
      <c r="O491" s="14"/>
    </row>
    <row r="492">
      <c r="A492" s="14"/>
      <c r="B492" s="23" t="str">
        <f>IF($A492="","",'Система'!$B$4)</f>
        <v/>
      </c>
      <c r="C492" s="14"/>
      <c r="D492" s="23" t="str">
        <f t="array" ref="D492">IF(E492="","",XLOOKUP(E492,selector_15,selector_15_ids,""))</f>
        <v/>
      </c>
      <c r="E492" s="25"/>
      <c r="F492" s="14"/>
      <c r="G492" s="14"/>
      <c r="H492" s="14"/>
      <c r="I492" s="14"/>
      <c r="J492" s="14"/>
      <c r="K492" s="23" t="str">
        <f t="array" ref="K492">IF(L492="","",XLOOKUP(L492,selector_04,selector_04_ids,""))</f>
        <v/>
      </c>
      <c r="L492" s="25"/>
      <c r="M492" s="14"/>
      <c r="N492" s="27"/>
      <c r="O492" s="14"/>
    </row>
    <row r="493">
      <c r="A493" s="14"/>
      <c r="B493" s="23" t="str">
        <f>IF($A493="","",'Система'!$B$4)</f>
        <v/>
      </c>
      <c r="C493" s="14"/>
      <c r="D493" s="23" t="str">
        <f t="array" ref="D493">IF(E493="","",XLOOKUP(E493,selector_15,selector_15_ids,""))</f>
        <v/>
      </c>
      <c r="E493" s="25"/>
      <c r="F493" s="14"/>
      <c r="G493" s="14"/>
      <c r="H493" s="14"/>
      <c r="I493" s="14"/>
      <c r="J493" s="14"/>
      <c r="K493" s="23" t="str">
        <f t="array" ref="K493">IF(L493="","",XLOOKUP(L493,selector_04,selector_04_ids,""))</f>
        <v/>
      </c>
      <c r="L493" s="25"/>
      <c r="M493" s="14"/>
      <c r="N493" s="27"/>
      <c r="O493" s="14"/>
    </row>
    <row r="494">
      <c r="A494" s="14"/>
      <c r="B494" s="23" t="str">
        <f>IF($A494="","",'Система'!$B$4)</f>
        <v/>
      </c>
      <c r="C494" s="14"/>
      <c r="D494" s="23" t="str">
        <f t="array" ref="D494">IF(E494="","",XLOOKUP(E494,selector_15,selector_15_ids,""))</f>
        <v/>
      </c>
      <c r="E494" s="25"/>
      <c r="F494" s="14"/>
      <c r="G494" s="14"/>
      <c r="H494" s="14"/>
      <c r="I494" s="14"/>
      <c r="J494" s="14"/>
      <c r="K494" s="23" t="str">
        <f t="array" ref="K494">IF(L494="","",XLOOKUP(L494,selector_04,selector_04_ids,""))</f>
        <v/>
      </c>
      <c r="L494" s="25"/>
      <c r="M494" s="14"/>
      <c r="N494" s="27"/>
      <c r="O494" s="14"/>
    </row>
    <row r="495">
      <c r="A495" s="14"/>
      <c r="B495" s="23" t="str">
        <f>IF($A495="","",'Система'!$B$4)</f>
        <v/>
      </c>
      <c r="C495" s="14"/>
      <c r="D495" s="23" t="str">
        <f t="array" ref="D495">IF(E495="","",XLOOKUP(E495,selector_15,selector_15_ids,""))</f>
        <v/>
      </c>
      <c r="E495" s="25"/>
      <c r="F495" s="14"/>
      <c r="G495" s="14"/>
      <c r="H495" s="14"/>
      <c r="I495" s="14"/>
      <c r="J495" s="14"/>
      <c r="K495" s="23" t="str">
        <f t="array" ref="K495">IF(L495="","",XLOOKUP(L495,selector_04,selector_04_ids,""))</f>
        <v/>
      </c>
      <c r="L495" s="25"/>
      <c r="M495" s="14"/>
      <c r="N495" s="27"/>
      <c r="O495" s="14"/>
    </row>
    <row r="496">
      <c r="A496" s="14"/>
      <c r="B496" s="23" t="str">
        <f>IF($A496="","",'Система'!$B$4)</f>
        <v/>
      </c>
      <c r="C496" s="14"/>
      <c r="D496" s="23" t="str">
        <f t="array" ref="D496">IF(E496="","",XLOOKUP(E496,selector_15,selector_15_ids,""))</f>
        <v/>
      </c>
      <c r="E496" s="25"/>
      <c r="F496" s="14"/>
      <c r="G496" s="14"/>
      <c r="H496" s="14"/>
      <c r="I496" s="14"/>
      <c r="J496" s="14"/>
      <c r="K496" s="23" t="str">
        <f t="array" ref="K496">IF(L496="","",XLOOKUP(L496,selector_04,selector_04_ids,""))</f>
        <v/>
      </c>
      <c r="L496" s="25"/>
      <c r="M496" s="14"/>
      <c r="N496" s="27"/>
      <c r="O496" s="14"/>
    </row>
    <row r="497">
      <c r="A497" s="14"/>
      <c r="B497" s="23" t="str">
        <f>IF($A497="","",'Система'!$B$4)</f>
        <v/>
      </c>
      <c r="C497" s="14"/>
      <c r="D497" s="23" t="str">
        <f t="array" ref="D497">IF(E497="","",XLOOKUP(E497,selector_15,selector_15_ids,""))</f>
        <v/>
      </c>
      <c r="E497" s="25"/>
      <c r="F497" s="14"/>
      <c r="G497" s="14"/>
      <c r="H497" s="14"/>
      <c r="I497" s="14"/>
      <c r="J497" s="14"/>
      <c r="K497" s="23" t="str">
        <f t="array" ref="K497">IF(L497="","",XLOOKUP(L497,selector_04,selector_04_ids,""))</f>
        <v/>
      </c>
      <c r="L497" s="25"/>
      <c r="M497" s="14"/>
      <c r="N497" s="27"/>
      <c r="O497" s="14"/>
    </row>
    <row r="498">
      <c r="A498" s="14"/>
      <c r="B498" s="23" t="str">
        <f>IF($A498="","",'Система'!$B$4)</f>
        <v/>
      </c>
      <c r="C498" s="14"/>
      <c r="D498" s="23" t="str">
        <f t="array" ref="D498">IF(E498="","",XLOOKUP(E498,selector_15,selector_15_ids,""))</f>
        <v/>
      </c>
      <c r="E498" s="25"/>
      <c r="F498" s="14"/>
      <c r="G498" s="14"/>
      <c r="H498" s="14"/>
      <c r="I498" s="14"/>
      <c r="J498" s="14"/>
      <c r="K498" s="23" t="str">
        <f t="array" ref="K498">IF(L498="","",XLOOKUP(L498,selector_04,selector_04_ids,""))</f>
        <v/>
      </c>
      <c r="L498" s="25"/>
      <c r="M498" s="14"/>
      <c r="N498" s="27"/>
      <c r="O498" s="14"/>
    </row>
    <row r="499">
      <c r="A499" s="14"/>
      <c r="B499" s="23" t="str">
        <f>IF($A499="","",'Система'!$B$4)</f>
        <v/>
      </c>
      <c r="C499" s="14"/>
      <c r="D499" s="23" t="str">
        <f t="array" ref="D499">IF(E499="","",XLOOKUP(E499,selector_15,selector_15_ids,""))</f>
        <v/>
      </c>
      <c r="E499" s="25"/>
      <c r="F499" s="14"/>
      <c r="G499" s="14"/>
      <c r="H499" s="14"/>
      <c r="I499" s="14"/>
      <c r="J499" s="14"/>
      <c r="K499" s="23" t="str">
        <f t="array" ref="K499">IF(L499="","",XLOOKUP(L499,selector_04,selector_04_ids,""))</f>
        <v/>
      </c>
      <c r="L499" s="25"/>
      <c r="M499" s="14"/>
      <c r="N499" s="27"/>
      <c r="O499" s="14"/>
    </row>
    <row r="500">
      <c r="A500" s="14"/>
      <c r="B500" s="23" t="str">
        <f>IF($A500="","",'Система'!$B$4)</f>
        <v/>
      </c>
      <c r="C500" s="14"/>
      <c r="D500" s="23" t="str">
        <f t="array" ref="D500">IF(E500="","",XLOOKUP(E500,selector_15,selector_15_ids,""))</f>
        <v/>
      </c>
      <c r="E500" s="25"/>
      <c r="F500" s="14"/>
      <c r="G500" s="14"/>
      <c r="H500" s="14"/>
      <c r="I500" s="14"/>
      <c r="J500" s="14"/>
      <c r="K500" s="23" t="str">
        <f t="array" ref="K500">IF(L500="","",XLOOKUP(L500,selector_04,selector_04_ids,""))</f>
        <v/>
      </c>
      <c r="L500" s="25"/>
      <c r="M500" s="14"/>
      <c r="N500" s="27"/>
      <c r="O500" s="14"/>
    </row>
    <row r="501">
      <c r="A501" s="14"/>
      <c r="B501" s="23" t="str">
        <f>IF($A501="","",'Система'!$B$4)</f>
        <v/>
      </c>
      <c r="C501" s="14"/>
      <c r="D501" s="23" t="str">
        <f t="array" ref="D501">IF(E501="","",XLOOKUP(E501,selector_15,selector_15_ids,""))</f>
        <v/>
      </c>
      <c r="E501" s="25"/>
      <c r="F501" s="14"/>
      <c r="G501" s="14"/>
      <c r="H501" s="14"/>
      <c r="I501" s="14"/>
      <c r="J501" s="14"/>
      <c r="K501" s="23" t="str">
        <f t="array" ref="K501">IF(L501="","",XLOOKUP(L501,selector_04,selector_04_ids,""))</f>
        <v/>
      </c>
      <c r="L501" s="25"/>
      <c r="M501" s="14"/>
      <c r="N501" s="27"/>
      <c r="O501" s="14"/>
    </row>
    <row r="502">
      <c r="A502" s="14"/>
      <c r="B502" s="23" t="str">
        <f>IF($A502="","",'Система'!$B$4)</f>
        <v/>
      </c>
      <c r="C502" s="14"/>
      <c r="D502" s="23" t="str">
        <f t="array" ref="D502">IF(E502="","",XLOOKUP(E502,selector_15,selector_15_ids,""))</f>
        <v/>
      </c>
      <c r="E502" s="25"/>
      <c r="F502" s="14"/>
      <c r="G502" s="14"/>
      <c r="H502" s="14"/>
      <c r="I502" s="14"/>
      <c r="J502" s="14"/>
      <c r="K502" s="23" t="str">
        <f t="array" ref="K502">IF(L502="","",XLOOKUP(L502,selector_04,selector_04_ids,""))</f>
        <v/>
      </c>
      <c r="L502" s="25"/>
      <c r="M502" s="14"/>
      <c r="N502" s="27"/>
      <c r="O502" s="14"/>
    </row>
    <row r="503">
      <c r="A503" s="14"/>
      <c r="B503" s="23" t="str">
        <f>IF($A503="","",'Система'!$B$4)</f>
        <v/>
      </c>
      <c r="C503" s="14"/>
      <c r="D503" s="23" t="str">
        <f t="array" ref="D503">IF(E503="","",XLOOKUP(E503,selector_15,selector_15_ids,""))</f>
        <v/>
      </c>
      <c r="E503" s="25"/>
      <c r="F503" s="14"/>
      <c r="G503" s="14"/>
      <c r="H503" s="14"/>
      <c r="I503" s="14"/>
      <c r="J503" s="14"/>
      <c r="K503" s="23" t="str">
        <f t="array" ref="K503">IF(L503="","",XLOOKUP(L503,selector_04,selector_04_ids,""))</f>
        <v/>
      </c>
      <c r="L503" s="25"/>
      <c r="M503" s="14"/>
      <c r="N503" s="27"/>
      <c r="O503" s="14"/>
    </row>
    <row r="504">
      <c r="A504" s="14"/>
      <c r="B504" s="23" t="str">
        <f>IF($A504="","",'Система'!$B$4)</f>
        <v/>
      </c>
      <c r="C504" s="14"/>
      <c r="D504" s="23" t="str">
        <f t="array" ref="D504">IF(E504="","",XLOOKUP(E504,selector_15,selector_15_ids,""))</f>
        <v/>
      </c>
      <c r="E504" s="25"/>
      <c r="F504" s="14"/>
      <c r="G504" s="14"/>
      <c r="H504" s="14"/>
      <c r="I504" s="14"/>
      <c r="J504" s="14"/>
      <c r="K504" s="23" t="str">
        <f t="array" ref="K504">IF(L504="","",XLOOKUP(L504,selector_04,selector_04_ids,""))</f>
        <v/>
      </c>
      <c r="L504" s="25"/>
      <c r="M504" s="14"/>
      <c r="N504" s="27"/>
      <c r="O504" s="14"/>
    </row>
    <row r="505">
      <c r="A505" s="14"/>
      <c r="B505" s="23" t="str">
        <f>IF($A505="","",'Система'!$B$4)</f>
        <v/>
      </c>
      <c r="C505" s="14"/>
      <c r="D505" s="23" t="str">
        <f t="array" ref="D505">IF(E505="","",XLOOKUP(E505,selector_15,selector_15_ids,""))</f>
        <v/>
      </c>
      <c r="E505" s="25"/>
      <c r="F505" s="14"/>
      <c r="G505" s="14"/>
      <c r="H505" s="14"/>
      <c r="I505" s="14"/>
      <c r="J505" s="14"/>
      <c r="K505" s="23" t="str">
        <f t="array" ref="K505">IF(L505="","",XLOOKUP(L505,selector_04,selector_04_ids,""))</f>
        <v/>
      </c>
      <c r="L505" s="25"/>
      <c r="M505" s="14"/>
      <c r="N505" s="27"/>
      <c r="O505" s="14"/>
    </row>
    <row r="506">
      <c r="A506" s="14"/>
      <c r="B506" s="23" t="str">
        <f>IF($A506="","",'Система'!$B$4)</f>
        <v/>
      </c>
      <c r="C506" s="14"/>
      <c r="D506" s="23" t="str">
        <f t="array" ref="D506">IF(E506="","",XLOOKUP(E506,selector_15,selector_15_ids,""))</f>
        <v/>
      </c>
      <c r="E506" s="25"/>
      <c r="F506" s="14"/>
      <c r="G506" s="14"/>
      <c r="H506" s="14"/>
      <c r="I506" s="14"/>
      <c r="J506" s="14"/>
      <c r="K506" s="23" t="str">
        <f t="array" ref="K506">IF(L506="","",XLOOKUP(L506,selector_04,selector_04_ids,""))</f>
        <v/>
      </c>
      <c r="L506" s="25"/>
      <c r="M506" s="14"/>
      <c r="N506" s="27"/>
      <c r="O506" s="14"/>
    </row>
    <row r="507">
      <c r="A507" s="14"/>
      <c r="B507" s="23" t="str">
        <f>IF($A507="","",'Система'!$B$4)</f>
        <v/>
      </c>
      <c r="C507" s="14"/>
      <c r="D507" s="23" t="str">
        <f t="array" ref="D507">IF(E507="","",XLOOKUP(E507,selector_15,selector_15_ids,""))</f>
        <v/>
      </c>
      <c r="E507" s="25"/>
      <c r="F507" s="14"/>
      <c r="G507" s="14"/>
      <c r="H507" s="14"/>
      <c r="I507" s="14"/>
      <c r="J507" s="14"/>
      <c r="K507" s="23" t="str">
        <f t="array" ref="K507">IF(L507="","",XLOOKUP(L507,selector_04,selector_04_ids,""))</f>
        <v/>
      </c>
      <c r="L507" s="25"/>
      <c r="M507" s="14"/>
      <c r="N507" s="27"/>
      <c r="O507" s="14"/>
    </row>
    <row r="508">
      <c r="A508" s="14"/>
      <c r="B508" s="23" t="str">
        <f>IF($A508="","",'Система'!$B$4)</f>
        <v/>
      </c>
      <c r="C508" s="14"/>
      <c r="D508" s="23" t="str">
        <f t="array" ref="D508">IF(E508="","",XLOOKUP(E508,selector_15,selector_15_ids,""))</f>
        <v/>
      </c>
      <c r="E508" s="25"/>
      <c r="F508" s="14"/>
      <c r="G508" s="14"/>
      <c r="H508" s="14"/>
      <c r="I508" s="14"/>
      <c r="J508" s="14"/>
      <c r="K508" s="23" t="str">
        <f t="array" ref="K508">IF(L508="","",XLOOKUP(L508,selector_04,selector_04_ids,""))</f>
        <v/>
      </c>
      <c r="L508" s="25"/>
      <c r="M508" s="14"/>
      <c r="N508" s="27"/>
      <c r="O508" s="14"/>
    </row>
    <row r="509">
      <c r="A509" s="14"/>
      <c r="B509" s="23" t="str">
        <f>IF($A509="","",'Система'!$B$4)</f>
        <v/>
      </c>
      <c r="C509" s="14"/>
      <c r="D509" s="23" t="str">
        <f t="array" ref="D509">IF(E509="","",XLOOKUP(E509,selector_15,selector_15_ids,""))</f>
        <v/>
      </c>
      <c r="E509" s="25"/>
      <c r="F509" s="14"/>
      <c r="G509" s="14"/>
      <c r="H509" s="14"/>
      <c r="I509" s="14"/>
      <c r="J509" s="14"/>
      <c r="K509" s="23" t="str">
        <f t="array" ref="K509">IF(L509="","",XLOOKUP(L509,selector_04,selector_04_ids,""))</f>
        <v/>
      </c>
      <c r="L509" s="25"/>
      <c r="M509" s="14"/>
      <c r="N509" s="27"/>
      <c r="O509" s="14"/>
    </row>
    <row r="510">
      <c r="A510" s="14"/>
      <c r="B510" s="23" t="str">
        <f>IF($A510="","",'Система'!$B$4)</f>
        <v/>
      </c>
      <c r="C510" s="14"/>
      <c r="D510" s="23" t="str">
        <f t="array" ref="D510">IF(E510="","",XLOOKUP(E510,selector_15,selector_15_ids,""))</f>
        <v/>
      </c>
      <c r="E510" s="25"/>
      <c r="F510" s="14"/>
      <c r="G510" s="14"/>
      <c r="H510" s="14"/>
      <c r="I510" s="14"/>
      <c r="J510" s="14"/>
      <c r="K510" s="23" t="str">
        <f t="array" ref="K510">IF(L510="","",XLOOKUP(L510,selector_04,selector_04_ids,""))</f>
        <v/>
      </c>
      <c r="L510" s="25"/>
      <c r="M510" s="14"/>
      <c r="N510" s="27"/>
      <c r="O510" s="14"/>
    </row>
    <row r="511">
      <c r="A511" s="14"/>
      <c r="B511" s="23" t="str">
        <f>IF($A511="","",'Система'!$B$4)</f>
        <v/>
      </c>
      <c r="C511" s="14"/>
      <c r="D511" s="23" t="str">
        <f t="array" ref="D511">IF(E511="","",XLOOKUP(E511,selector_15,selector_15_ids,""))</f>
        <v/>
      </c>
      <c r="E511" s="25"/>
      <c r="F511" s="14"/>
      <c r="G511" s="14"/>
      <c r="H511" s="14"/>
      <c r="I511" s="14"/>
      <c r="J511" s="14"/>
      <c r="K511" s="23" t="str">
        <f t="array" ref="K511">IF(L511="","",XLOOKUP(L511,selector_04,selector_04_ids,""))</f>
        <v/>
      </c>
      <c r="L511" s="25"/>
      <c r="M511" s="14"/>
      <c r="N511" s="27"/>
      <c r="O511" s="14"/>
    </row>
    <row r="512">
      <c r="A512" s="14"/>
      <c r="B512" s="23" t="str">
        <f>IF($A512="","",'Система'!$B$4)</f>
        <v/>
      </c>
      <c r="C512" s="14"/>
      <c r="D512" s="23" t="str">
        <f t="array" ref="D512">IF(E512="","",XLOOKUP(E512,selector_15,selector_15_ids,""))</f>
        <v/>
      </c>
      <c r="E512" s="25"/>
      <c r="F512" s="14"/>
      <c r="G512" s="14"/>
      <c r="H512" s="14"/>
      <c r="I512" s="14"/>
      <c r="J512" s="14"/>
      <c r="K512" s="23" t="str">
        <f t="array" ref="K512">IF(L512="","",XLOOKUP(L512,selector_04,selector_04_ids,""))</f>
        <v/>
      </c>
      <c r="L512" s="25"/>
      <c r="M512" s="14"/>
      <c r="N512" s="27"/>
      <c r="O512" s="14"/>
    </row>
    <row r="513">
      <c r="A513" s="14"/>
      <c r="B513" s="23" t="str">
        <f>IF($A513="","",'Система'!$B$4)</f>
        <v/>
      </c>
      <c r="C513" s="14"/>
      <c r="D513" s="23" t="str">
        <f t="array" ref="D513">IF(E513="","",XLOOKUP(E513,selector_15,selector_15_ids,""))</f>
        <v/>
      </c>
      <c r="E513" s="25"/>
      <c r="F513" s="14"/>
      <c r="G513" s="14"/>
      <c r="H513" s="14"/>
      <c r="I513" s="14"/>
      <c r="J513" s="14"/>
      <c r="K513" s="23" t="str">
        <f t="array" ref="K513">IF(L513="","",XLOOKUP(L513,selector_04,selector_04_ids,""))</f>
        <v/>
      </c>
      <c r="L513" s="25"/>
      <c r="M513" s="14"/>
      <c r="N513" s="27"/>
      <c r="O513" s="14"/>
    </row>
    <row r="514">
      <c r="A514" s="14"/>
      <c r="B514" s="23" t="str">
        <f>IF($A514="","",'Система'!$B$4)</f>
        <v/>
      </c>
      <c r="C514" s="14"/>
      <c r="D514" s="23" t="str">
        <f t="array" ref="D514">IF(E514="","",XLOOKUP(E514,selector_15,selector_15_ids,""))</f>
        <v/>
      </c>
      <c r="E514" s="25"/>
      <c r="F514" s="14"/>
      <c r="G514" s="14"/>
      <c r="H514" s="14"/>
      <c r="I514" s="14"/>
      <c r="J514" s="14"/>
      <c r="K514" s="23" t="str">
        <f t="array" ref="K514">IF(L514="","",XLOOKUP(L514,selector_04,selector_04_ids,""))</f>
        <v/>
      </c>
      <c r="L514" s="25"/>
      <c r="M514" s="14"/>
      <c r="N514" s="27"/>
      <c r="O514" s="14"/>
    </row>
    <row r="515">
      <c r="A515" s="14"/>
      <c r="B515" s="23" t="str">
        <f>IF($A515="","",'Система'!$B$4)</f>
        <v/>
      </c>
      <c r="C515" s="14"/>
      <c r="D515" s="23" t="str">
        <f t="array" ref="D515">IF(E515="","",XLOOKUP(E515,selector_15,selector_15_ids,""))</f>
        <v/>
      </c>
      <c r="E515" s="25"/>
      <c r="F515" s="14"/>
      <c r="G515" s="14"/>
      <c r="H515" s="14"/>
      <c r="I515" s="14"/>
      <c r="J515" s="14"/>
      <c r="K515" s="23" t="str">
        <f t="array" ref="K515">IF(L515="","",XLOOKUP(L515,selector_04,selector_04_ids,""))</f>
        <v/>
      </c>
      <c r="L515" s="25"/>
      <c r="M515" s="14"/>
      <c r="N515" s="27"/>
      <c r="O515" s="14"/>
    </row>
    <row r="516">
      <c r="A516" s="14"/>
      <c r="B516" s="23" t="str">
        <f>IF($A516="","",'Система'!$B$4)</f>
        <v/>
      </c>
      <c r="C516" s="14"/>
      <c r="D516" s="23" t="str">
        <f t="array" ref="D516">IF(E516="","",XLOOKUP(E516,selector_15,selector_15_ids,""))</f>
        <v/>
      </c>
      <c r="E516" s="25"/>
      <c r="F516" s="14"/>
      <c r="G516" s="14"/>
      <c r="H516" s="14"/>
      <c r="I516" s="14"/>
      <c r="J516" s="14"/>
      <c r="K516" s="23" t="str">
        <f t="array" ref="K516">IF(L516="","",XLOOKUP(L516,selector_04,selector_04_ids,""))</f>
        <v/>
      </c>
      <c r="L516" s="25"/>
      <c r="M516" s="14"/>
      <c r="N516" s="27"/>
      <c r="O516" s="14"/>
    </row>
    <row r="517">
      <c r="A517" s="14"/>
      <c r="B517" s="23" t="str">
        <f>IF($A517="","",'Система'!$B$4)</f>
        <v/>
      </c>
      <c r="C517" s="14"/>
      <c r="D517" s="23" t="str">
        <f t="array" ref="D517">IF(E517="","",XLOOKUP(E517,selector_15,selector_15_ids,""))</f>
        <v/>
      </c>
      <c r="E517" s="25"/>
      <c r="F517" s="14"/>
      <c r="G517" s="14"/>
      <c r="H517" s="14"/>
      <c r="I517" s="14"/>
      <c r="J517" s="14"/>
      <c r="K517" s="23" t="str">
        <f t="array" ref="K517">IF(L517="","",XLOOKUP(L517,selector_04,selector_04_ids,""))</f>
        <v/>
      </c>
      <c r="L517" s="25"/>
      <c r="M517" s="14"/>
      <c r="N517" s="27"/>
      <c r="O517" s="14"/>
    </row>
    <row r="518">
      <c r="A518" s="14"/>
      <c r="B518" s="23" t="str">
        <f>IF($A518="","",'Система'!$B$4)</f>
        <v/>
      </c>
      <c r="C518" s="14"/>
      <c r="D518" s="23" t="str">
        <f t="array" ref="D518">IF(E518="","",XLOOKUP(E518,selector_15,selector_15_ids,""))</f>
        <v/>
      </c>
      <c r="E518" s="25"/>
      <c r="F518" s="14"/>
      <c r="G518" s="14"/>
      <c r="H518" s="14"/>
      <c r="I518" s="14"/>
      <c r="J518" s="14"/>
      <c r="K518" s="23" t="str">
        <f t="array" ref="K518">IF(L518="","",XLOOKUP(L518,selector_04,selector_04_ids,""))</f>
        <v/>
      </c>
      <c r="L518" s="25"/>
      <c r="M518" s="14"/>
      <c r="N518" s="27"/>
      <c r="O518" s="14"/>
    </row>
    <row r="519">
      <c r="A519" s="14"/>
      <c r="B519" s="23" t="str">
        <f>IF($A519="","",'Система'!$B$4)</f>
        <v/>
      </c>
      <c r="C519" s="14"/>
      <c r="D519" s="23" t="str">
        <f t="array" ref="D519">IF(E519="","",XLOOKUP(E519,selector_15,selector_15_ids,""))</f>
        <v/>
      </c>
      <c r="E519" s="25"/>
      <c r="F519" s="14"/>
      <c r="G519" s="14"/>
      <c r="H519" s="14"/>
      <c r="I519" s="14"/>
      <c r="J519" s="14"/>
      <c r="K519" s="23" t="str">
        <f t="array" ref="K519">IF(L519="","",XLOOKUP(L519,selector_04,selector_04_ids,""))</f>
        <v/>
      </c>
      <c r="L519" s="25"/>
      <c r="M519" s="14"/>
      <c r="N519" s="27"/>
      <c r="O519" s="14"/>
    </row>
    <row r="520">
      <c r="A520" s="14"/>
      <c r="B520" s="23" t="str">
        <f>IF($A520="","",'Система'!$B$4)</f>
        <v/>
      </c>
      <c r="C520" s="14"/>
      <c r="D520" s="23" t="str">
        <f t="array" ref="D520">IF(E520="","",XLOOKUP(E520,selector_15,selector_15_ids,""))</f>
        <v/>
      </c>
      <c r="E520" s="25"/>
      <c r="F520" s="14"/>
      <c r="G520" s="14"/>
      <c r="H520" s="14"/>
      <c r="I520" s="14"/>
      <c r="J520" s="14"/>
      <c r="K520" s="23" t="str">
        <f t="array" ref="K520">IF(L520="","",XLOOKUP(L520,selector_04,selector_04_ids,""))</f>
        <v/>
      </c>
      <c r="L520" s="25"/>
      <c r="M520" s="14"/>
      <c r="N520" s="27"/>
      <c r="O520" s="14"/>
    </row>
    <row r="521">
      <c r="A521" s="14"/>
      <c r="B521" s="23" t="str">
        <f>IF($A521="","",'Система'!$B$4)</f>
        <v/>
      </c>
      <c r="C521" s="14"/>
      <c r="D521" s="23" t="str">
        <f t="array" ref="D521">IF(E521="","",XLOOKUP(E521,selector_15,selector_15_ids,""))</f>
        <v/>
      </c>
      <c r="E521" s="25"/>
      <c r="F521" s="14"/>
      <c r="G521" s="14"/>
      <c r="H521" s="14"/>
      <c r="I521" s="14"/>
      <c r="J521" s="14"/>
      <c r="K521" s="23" t="str">
        <f t="array" ref="K521">IF(L521="","",XLOOKUP(L521,selector_04,selector_04_ids,""))</f>
        <v/>
      </c>
      <c r="L521" s="25"/>
      <c r="M521" s="14"/>
      <c r="N521" s="27"/>
      <c r="O521" s="14"/>
    </row>
    <row r="522">
      <c r="A522" s="14"/>
      <c r="B522" s="23" t="str">
        <f>IF($A522="","",'Система'!$B$4)</f>
        <v/>
      </c>
      <c r="C522" s="14"/>
      <c r="D522" s="23" t="str">
        <f t="array" ref="D522">IF(E522="","",XLOOKUP(E522,selector_15,selector_15_ids,""))</f>
        <v/>
      </c>
      <c r="E522" s="25"/>
      <c r="F522" s="14"/>
      <c r="G522" s="14"/>
      <c r="H522" s="14"/>
      <c r="I522" s="14"/>
      <c r="J522" s="14"/>
      <c r="K522" s="23" t="str">
        <f t="array" ref="K522">IF(L522="","",XLOOKUP(L522,selector_04,selector_04_ids,""))</f>
        <v/>
      </c>
      <c r="L522" s="25"/>
      <c r="M522" s="14"/>
      <c r="N522" s="27"/>
      <c r="O522" s="14"/>
    </row>
    <row r="523">
      <c r="A523" s="14"/>
      <c r="B523" s="23" t="str">
        <f>IF($A523="","",'Система'!$B$4)</f>
        <v/>
      </c>
      <c r="C523" s="14"/>
      <c r="D523" s="23" t="str">
        <f t="array" ref="D523">IF(E523="","",XLOOKUP(E523,selector_15,selector_15_ids,""))</f>
        <v/>
      </c>
      <c r="E523" s="25"/>
      <c r="F523" s="14"/>
      <c r="G523" s="14"/>
      <c r="H523" s="14"/>
      <c r="I523" s="14"/>
      <c r="J523" s="14"/>
      <c r="K523" s="23" t="str">
        <f t="array" ref="K523">IF(L523="","",XLOOKUP(L523,selector_04,selector_04_ids,""))</f>
        <v/>
      </c>
      <c r="L523" s="25"/>
      <c r="M523" s="14"/>
      <c r="N523" s="27"/>
      <c r="O523" s="14"/>
    </row>
    <row r="524">
      <c r="A524" s="14"/>
      <c r="B524" s="23" t="str">
        <f>IF($A524="","",'Система'!$B$4)</f>
        <v/>
      </c>
      <c r="C524" s="14"/>
      <c r="D524" s="23" t="str">
        <f t="array" ref="D524">IF(E524="","",XLOOKUP(E524,selector_15,selector_15_ids,""))</f>
        <v/>
      </c>
      <c r="E524" s="25"/>
      <c r="F524" s="14"/>
      <c r="G524" s="14"/>
      <c r="H524" s="14"/>
      <c r="I524" s="14"/>
      <c r="J524" s="14"/>
      <c r="K524" s="23" t="str">
        <f t="array" ref="K524">IF(L524="","",XLOOKUP(L524,selector_04,selector_04_ids,""))</f>
        <v/>
      </c>
      <c r="L524" s="25"/>
      <c r="M524" s="14"/>
      <c r="N524" s="27"/>
      <c r="O524" s="14"/>
    </row>
    <row r="525">
      <c r="A525" s="14"/>
      <c r="B525" s="23" t="str">
        <f>IF($A525="","",'Система'!$B$4)</f>
        <v/>
      </c>
      <c r="C525" s="14"/>
      <c r="D525" s="23" t="str">
        <f t="array" ref="D525">IF(E525="","",XLOOKUP(E525,selector_15,selector_15_ids,""))</f>
        <v/>
      </c>
      <c r="E525" s="25"/>
      <c r="F525" s="14"/>
      <c r="G525" s="14"/>
      <c r="H525" s="14"/>
      <c r="I525" s="14"/>
      <c r="J525" s="14"/>
      <c r="K525" s="23" t="str">
        <f t="array" ref="K525">IF(L525="","",XLOOKUP(L525,selector_04,selector_04_ids,""))</f>
        <v/>
      </c>
      <c r="L525" s="25"/>
      <c r="M525" s="14"/>
      <c r="N525" s="27"/>
      <c r="O525" s="14"/>
    </row>
    <row r="526">
      <c r="A526" s="14"/>
      <c r="B526" s="23" t="str">
        <f>IF($A526="","",'Система'!$B$4)</f>
        <v/>
      </c>
      <c r="C526" s="14"/>
      <c r="D526" s="23" t="str">
        <f t="array" ref="D526">IF(E526="","",XLOOKUP(E526,selector_15,selector_15_ids,""))</f>
        <v/>
      </c>
      <c r="E526" s="25"/>
      <c r="F526" s="14"/>
      <c r="G526" s="14"/>
      <c r="H526" s="14"/>
      <c r="I526" s="14"/>
      <c r="J526" s="14"/>
      <c r="K526" s="23" t="str">
        <f t="array" ref="K526">IF(L526="","",XLOOKUP(L526,selector_04,selector_04_ids,""))</f>
        <v/>
      </c>
      <c r="L526" s="25"/>
      <c r="M526" s="14"/>
      <c r="N526" s="27"/>
      <c r="O526" s="14"/>
    </row>
    <row r="527">
      <c r="A527" s="14"/>
      <c r="B527" s="23" t="str">
        <f>IF($A527="","",'Система'!$B$4)</f>
        <v/>
      </c>
      <c r="C527" s="14"/>
      <c r="D527" s="23" t="str">
        <f t="array" ref="D527">IF(E527="","",XLOOKUP(E527,selector_15,selector_15_ids,""))</f>
        <v/>
      </c>
      <c r="E527" s="25"/>
      <c r="F527" s="14"/>
      <c r="G527" s="14"/>
      <c r="H527" s="14"/>
      <c r="I527" s="14"/>
      <c r="J527" s="14"/>
      <c r="K527" s="23" t="str">
        <f t="array" ref="K527">IF(L527="","",XLOOKUP(L527,selector_04,selector_04_ids,""))</f>
        <v/>
      </c>
      <c r="L527" s="25"/>
      <c r="M527" s="14"/>
      <c r="N527" s="27"/>
      <c r="O527" s="14"/>
    </row>
    <row r="528">
      <c r="A528" s="14"/>
      <c r="B528" s="23" t="str">
        <f>IF($A528="","",'Система'!$B$4)</f>
        <v/>
      </c>
      <c r="C528" s="14"/>
      <c r="D528" s="23" t="str">
        <f t="array" ref="D528">IF(E528="","",XLOOKUP(E528,selector_15,selector_15_ids,""))</f>
        <v/>
      </c>
      <c r="E528" s="25"/>
      <c r="F528" s="14"/>
      <c r="G528" s="14"/>
      <c r="H528" s="14"/>
      <c r="I528" s="14"/>
      <c r="J528" s="14"/>
      <c r="K528" s="23" t="str">
        <f t="array" ref="K528">IF(L528="","",XLOOKUP(L528,selector_04,selector_04_ids,""))</f>
        <v/>
      </c>
      <c r="L528" s="25"/>
      <c r="M528" s="14"/>
      <c r="N528" s="27"/>
      <c r="O528" s="14"/>
    </row>
    <row r="529">
      <c r="A529" s="14"/>
      <c r="B529" s="23" t="str">
        <f>IF($A529="","",'Система'!$B$4)</f>
        <v/>
      </c>
      <c r="C529" s="14"/>
      <c r="D529" s="23" t="str">
        <f t="array" ref="D529">IF(E529="","",XLOOKUP(E529,selector_15,selector_15_ids,""))</f>
        <v/>
      </c>
      <c r="E529" s="25"/>
      <c r="F529" s="14"/>
      <c r="G529" s="14"/>
      <c r="H529" s="14"/>
      <c r="I529" s="14"/>
      <c r="J529" s="14"/>
      <c r="K529" s="23" t="str">
        <f t="array" ref="K529">IF(L529="","",XLOOKUP(L529,selector_04,selector_04_ids,""))</f>
        <v/>
      </c>
      <c r="L529" s="25"/>
      <c r="M529" s="14"/>
      <c r="N529" s="27"/>
      <c r="O529" s="14"/>
    </row>
    <row r="530">
      <c r="A530" s="14"/>
      <c r="B530" s="23" t="str">
        <f>IF($A530="","",'Система'!$B$4)</f>
        <v/>
      </c>
      <c r="C530" s="14"/>
      <c r="D530" s="23" t="str">
        <f t="array" ref="D530">IF(E530="","",XLOOKUP(E530,selector_15,selector_15_ids,""))</f>
        <v/>
      </c>
      <c r="E530" s="25"/>
      <c r="F530" s="14"/>
      <c r="G530" s="14"/>
      <c r="H530" s="14"/>
      <c r="I530" s="14"/>
      <c r="J530" s="14"/>
      <c r="K530" s="23" t="str">
        <f t="array" ref="K530">IF(L530="","",XLOOKUP(L530,selector_04,selector_04_ids,""))</f>
        <v/>
      </c>
      <c r="L530" s="25"/>
      <c r="M530" s="14"/>
      <c r="N530" s="27"/>
      <c r="O530" s="14"/>
    </row>
    <row r="531">
      <c r="A531" s="14"/>
      <c r="B531" s="23" t="str">
        <f>IF($A531="","",'Система'!$B$4)</f>
        <v/>
      </c>
      <c r="C531" s="14"/>
      <c r="D531" s="23" t="str">
        <f t="array" ref="D531">IF(E531="","",XLOOKUP(E531,selector_15,selector_15_ids,""))</f>
        <v/>
      </c>
      <c r="E531" s="25"/>
      <c r="F531" s="14"/>
      <c r="G531" s="14"/>
      <c r="H531" s="14"/>
      <c r="I531" s="14"/>
      <c r="J531" s="14"/>
      <c r="K531" s="23" t="str">
        <f t="array" ref="K531">IF(L531="","",XLOOKUP(L531,selector_04,selector_04_ids,""))</f>
        <v/>
      </c>
      <c r="L531" s="25"/>
      <c r="M531" s="14"/>
      <c r="N531" s="27"/>
      <c r="O531" s="14"/>
    </row>
    <row r="532">
      <c r="A532" s="14"/>
      <c r="B532" s="23" t="str">
        <f>IF($A532="","",'Система'!$B$4)</f>
        <v/>
      </c>
      <c r="C532" s="14"/>
      <c r="D532" s="23" t="str">
        <f t="array" ref="D532">IF(E532="","",XLOOKUP(E532,selector_15,selector_15_ids,""))</f>
        <v/>
      </c>
      <c r="E532" s="25"/>
      <c r="F532" s="14"/>
      <c r="G532" s="14"/>
      <c r="H532" s="14"/>
      <c r="I532" s="14"/>
      <c r="J532" s="14"/>
      <c r="K532" s="23" t="str">
        <f t="array" ref="K532">IF(L532="","",XLOOKUP(L532,selector_04,selector_04_ids,""))</f>
        <v/>
      </c>
      <c r="L532" s="25"/>
      <c r="M532" s="14"/>
      <c r="N532" s="27"/>
      <c r="O532" s="14"/>
    </row>
    <row r="533">
      <c r="A533" s="14"/>
      <c r="B533" s="23" t="str">
        <f>IF($A533="","",'Система'!$B$4)</f>
        <v/>
      </c>
      <c r="C533" s="14"/>
      <c r="D533" s="23" t="str">
        <f t="array" ref="D533">IF(E533="","",XLOOKUP(E533,selector_15,selector_15_ids,""))</f>
        <v/>
      </c>
      <c r="E533" s="25"/>
      <c r="F533" s="14"/>
      <c r="G533" s="14"/>
      <c r="H533" s="14"/>
      <c r="I533" s="14"/>
      <c r="J533" s="14"/>
      <c r="K533" s="23" t="str">
        <f t="array" ref="K533">IF(L533="","",XLOOKUP(L533,selector_04,selector_04_ids,""))</f>
        <v/>
      </c>
      <c r="L533" s="25"/>
      <c r="M533" s="14"/>
      <c r="N533" s="27"/>
      <c r="O533" s="14"/>
    </row>
    <row r="534">
      <c r="A534" s="14"/>
      <c r="B534" s="23" t="str">
        <f>IF($A534="","",'Система'!$B$4)</f>
        <v/>
      </c>
      <c r="C534" s="14"/>
      <c r="D534" s="23" t="str">
        <f t="array" ref="D534">IF(E534="","",XLOOKUP(E534,selector_15,selector_15_ids,""))</f>
        <v/>
      </c>
      <c r="E534" s="25"/>
      <c r="F534" s="14"/>
      <c r="G534" s="14"/>
      <c r="H534" s="14"/>
      <c r="I534" s="14"/>
      <c r="J534" s="14"/>
      <c r="K534" s="23" t="str">
        <f t="array" ref="K534">IF(L534="","",XLOOKUP(L534,selector_04,selector_04_ids,""))</f>
        <v/>
      </c>
      <c r="L534" s="25"/>
      <c r="M534" s="14"/>
      <c r="N534" s="27"/>
      <c r="O534" s="14"/>
    </row>
    <row r="535">
      <c r="A535" s="14"/>
      <c r="B535" s="23" t="str">
        <f>IF($A535="","",'Система'!$B$4)</f>
        <v/>
      </c>
      <c r="C535" s="14"/>
      <c r="D535" s="23" t="str">
        <f t="array" ref="D535">IF(E535="","",XLOOKUP(E535,selector_15,selector_15_ids,""))</f>
        <v/>
      </c>
      <c r="E535" s="25"/>
      <c r="F535" s="14"/>
      <c r="G535" s="14"/>
      <c r="H535" s="14"/>
      <c r="I535" s="14"/>
      <c r="J535" s="14"/>
      <c r="K535" s="23" t="str">
        <f t="array" ref="K535">IF(L535="","",XLOOKUP(L535,selector_04,selector_04_ids,""))</f>
        <v/>
      </c>
      <c r="L535" s="25"/>
      <c r="M535" s="14"/>
      <c r="N535" s="27"/>
      <c r="O535" s="14"/>
    </row>
    <row r="536">
      <c r="A536" s="14"/>
      <c r="B536" s="23" t="str">
        <f>IF($A536="","",'Система'!$B$4)</f>
        <v/>
      </c>
      <c r="C536" s="14"/>
      <c r="D536" s="23" t="str">
        <f t="array" ref="D536">IF(E536="","",XLOOKUP(E536,selector_15,selector_15_ids,""))</f>
        <v/>
      </c>
      <c r="E536" s="25"/>
      <c r="F536" s="14"/>
      <c r="G536" s="14"/>
      <c r="H536" s="14"/>
      <c r="I536" s="14"/>
      <c r="J536" s="14"/>
      <c r="K536" s="23" t="str">
        <f t="array" ref="K536">IF(L536="","",XLOOKUP(L536,selector_04,selector_04_ids,""))</f>
        <v/>
      </c>
      <c r="L536" s="25"/>
      <c r="M536" s="14"/>
      <c r="N536" s="27"/>
      <c r="O536" s="14"/>
    </row>
    <row r="537">
      <c r="A537" s="14"/>
      <c r="B537" s="23" t="str">
        <f>IF($A537="","",'Система'!$B$4)</f>
        <v/>
      </c>
      <c r="C537" s="14"/>
      <c r="D537" s="23" t="str">
        <f t="array" ref="D537">IF(E537="","",XLOOKUP(E537,selector_15,selector_15_ids,""))</f>
        <v/>
      </c>
      <c r="E537" s="25"/>
      <c r="F537" s="14"/>
      <c r="G537" s="14"/>
      <c r="H537" s="14"/>
      <c r="I537" s="14"/>
      <c r="J537" s="14"/>
      <c r="K537" s="23" t="str">
        <f t="array" ref="K537">IF(L537="","",XLOOKUP(L537,selector_04,selector_04_ids,""))</f>
        <v/>
      </c>
      <c r="L537" s="25"/>
      <c r="M537" s="14"/>
      <c r="N537" s="27"/>
      <c r="O537" s="14"/>
    </row>
    <row r="538">
      <c r="A538" s="14"/>
      <c r="B538" s="23" t="str">
        <f>IF($A538="","",'Система'!$B$4)</f>
        <v/>
      </c>
      <c r="C538" s="14"/>
      <c r="D538" s="23" t="str">
        <f t="array" ref="D538">IF(E538="","",XLOOKUP(E538,selector_15,selector_15_ids,""))</f>
        <v/>
      </c>
      <c r="E538" s="25"/>
      <c r="F538" s="14"/>
      <c r="G538" s="14"/>
      <c r="H538" s="14"/>
      <c r="I538" s="14"/>
      <c r="J538" s="14"/>
      <c r="K538" s="23" t="str">
        <f t="array" ref="K538">IF(L538="","",XLOOKUP(L538,selector_04,selector_04_ids,""))</f>
        <v/>
      </c>
      <c r="L538" s="25"/>
      <c r="M538" s="14"/>
      <c r="N538" s="27"/>
      <c r="O538" s="14"/>
    </row>
    <row r="539">
      <c r="A539" s="14"/>
      <c r="B539" s="23" t="str">
        <f>IF($A539="","",'Система'!$B$4)</f>
        <v/>
      </c>
      <c r="C539" s="14"/>
      <c r="D539" s="23" t="str">
        <f t="array" ref="D539">IF(E539="","",XLOOKUP(E539,selector_15,selector_15_ids,""))</f>
        <v/>
      </c>
      <c r="E539" s="25"/>
      <c r="F539" s="14"/>
      <c r="G539" s="14"/>
      <c r="H539" s="14"/>
      <c r="I539" s="14"/>
      <c r="J539" s="14"/>
      <c r="K539" s="23" t="str">
        <f t="array" ref="K539">IF(L539="","",XLOOKUP(L539,selector_04,selector_04_ids,""))</f>
        <v/>
      </c>
      <c r="L539" s="25"/>
      <c r="M539" s="14"/>
      <c r="N539" s="27"/>
      <c r="O539" s="14"/>
    </row>
    <row r="540">
      <c r="A540" s="14"/>
      <c r="B540" s="23" t="str">
        <f>IF($A540="","",'Система'!$B$4)</f>
        <v/>
      </c>
      <c r="C540" s="14"/>
      <c r="D540" s="23" t="str">
        <f t="array" ref="D540">IF(E540="","",XLOOKUP(E540,selector_15,selector_15_ids,""))</f>
        <v/>
      </c>
      <c r="E540" s="25"/>
      <c r="F540" s="14"/>
      <c r="G540" s="14"/>
      <c r="H540" s="14"/>
      <c r="I540" s="14"/>
      <c r="J540" s="14"/>
      <c r="K540" s="23" t="str">
        <f t="array" ref="K540">IF(L540="","",XLOOKUP(L540,selector_04,selector_04_ids,""))</f>
        <v/>
      </c>
      <c r="L540" s="25"/>
      <c r="M540" s="14"/>
      <c r="N540" s="27"/>
      <c r="O540" s="14"/>
    </row>
    <row r="541">
      <c r="A541" s="14"/>
      <c r="B541" s="23" t="str">
        <f>IF($A541="","",'Система'!$B$4)</f>
        <v/>
      </c>
      <c r="C541" s="14"/>
      <c r="D541" s="23" t="str">
        <f t="array" ref="D541">IF(E541="","",XLOOKUP(E541,selector_15,selector_15_ids,""))</f>
        <v/>
      </c>
      <c r="E541" s="25"/>
      <c r="F541" s="14"/>
      <c r="G541" s="14"/>
      <c r="H541" s="14"/>
      <c r="I541" s="14"/>
      <c r="J541" s="14"/>
      <c r="K541" s="23" t="str">
        <f t="array" ref="K541">IF(L541="","",XLOOKUP(L541,selector_04,selector_04_ids,""))</f>
        <v/>
      </c>
      <c r="L541" s="25"/>
      <c r="M541" s="14"/>
      <c r="N541" s="27"/>
      <c r="O541" s="14"/>
    </row>
    <row r="542">
      <c r="A542" s="14"/>
      <c r="B542" s="23" t="str">
        <f>IF($A542="","",'Система'!$B$4)</f>
        <v/>
      </c>
      <c r="C542" s="14"/>
      <c r="D542" s="23" t="str">
        <f t="array" ref="D542">IF(E542="","",XLOOKUP(E542,selector_15,selector_15_ids,""))</f>
        <v/>
      </c>
      <c r="E542" s="25"/>
      <c r="F542" s="14"/>
      <c r="G542" s="14"/>
      <c r="H542" s="14"/>
      <c r="I542" s="14"/>
      <c r="J542" s="14"/>
      <c r="K542" s="23" t="str">
        <f t="array" ref="K542">IF(L542="","",XLOOKUP(L542,selector_04,selector_04_ids,""))</f>
        <v/>
      </c>
      <c r="L542" s="25"/>
      <c r="M542" s="14"/>
      <c r="N542" s="27"/>
      <c r="O542" s="14"/>
    </row>
    <row r="543">
      <c r="A543" s="14"/>
      <c r="B543" s="23" t="str">
        <f>IF($A543="","",'Система'!$B$4)</f>
        <v/>
      </c>
      <c r="C543" s="14"/>
      <c r="D543" s="23" t="str">
        <f t="array" ref="D543">IF(E543="","",XLOOKUP(E543,selector_15,selector_15_ids,""))</f>
        <v/>
      </c>
      <c r="E543" s="25"/>
      <c r="F543" s="14"/>
      <c r="G543" s="14"/>
      <c r="H543" s="14"/>
      <c r="I543" s="14"/>
      <c r="J543" s="14"/>
      <c r="K543" s="23" t="str">
        <f t="array" ref="K543">IF(L543="","",XLOOKUP(L543,selector_04,selector_04_ids,""))</f>
        <v/>
      </c>
      <c r="L543" s="25"/>
      <c r="M543" s="14"/>
      <c r="N543" s="27"/>
      <c r="O543" s="14"/>
    </row>
    <row r="544">
      <c r="A544" s="14"/>
      <c r="B544" s="23" t="str">
        <f>IF($A544="","",'Система'!$B$4)</f>
        <v/>
      </c>
      <c r="C544" s="14"/>
      <c r="D544" s="23" t="str">
        <f t="array" ref="D544">IF(E544="","",XLOOKUP(E544,selector_15,selector_15_ids,""))</f>
        <v/>
      </c>
      <c r="E544" s="25"/>
      <c r="F544" s="14"/>
      <c r="G544" s="14"/>
      <c r="H544" s="14"/>
      <c r="I544" s="14"/>
      <c r="J544" s="14"/>
      <c r="K544" s="23" t="str">
        <f t="array" ref="K544">IF(L544="","",XLOOKUP(L544,selector_04,selector_04_ids,""))</f>
        <v/>
      </c>
      <c r="L544" s="25"/>
      <c r="M544" s="14"/>
      <c r="N544" s="27"/>
      <c r="O544" s="14"/>
    </row>
    <row r="545">
      <c r="A545" s="14"/>
      <c r="B545" s="23" t="str">
        <f>IF($A545="","",'Система'!$B$4)</f>
        <v/>
      </c>
      <c r="C545" s="14"/>
      <c r="D545" s="23" t="str">
        <f t="array" ref="D545">IF(E545="","",XLOOKUP(E545,selector_15,selector_15_ids,""))</f>
        <v/>
      </c>
      <c r="E545" s="25"/>
      <c r="F545" s="14"/>
      <c r="G545" s="14"/>
      <c r="H545" s="14"/>
      <c r="I545" s="14"/>
      <c r="J545" s="14"/>
      <c r="K545" s="23" t="str">
        <f t="array" ref="K545">IF(L545="","",XLOOKUP(L545,selector_04,selector_04_ids,""))</f>
        <v/>
      </c>
      <c r="L545" s="25"/>
      <c r="M545" s="14"/>
      <c r="N545" s="27"/>
      <c r="O545" s="14"/>
    </row>
    <row r="546">
      <c r="A546" s="14"/>
      <c r="B546" s="23" t="str">
        <f>IF($A546="","",'Система'!$B$4)</f>
        <v/>
      </c>
      <c r="C546" s="14"/>
      <c r="D546" s="23" t="str">
        <f t="array" ref="D546">IF(E546="","",XLOOKUP(E546,selector_15,selector_15_ids,""))</f>
        <v/>
      </c>
      <c r="E546" s="25"/>
      <c r="F546" s="14"/>
      <c r="G546" s="14"/>
      <c r="H546" s="14"/>
      <c r="I546" s="14"/>
      <c r="J546" s="14"/>
      <c r="K546" s="23" t="str">
        <f t="array" ref="K546">IF(L546="","",XLOOKUP(L546,selector_04,selector_04_ids,""))</f>
        <v/>
      </c>
      <c r="L546" s="25"/>
      <c r="M546" s="14"/>
      <c r="N546" s="27"/>
      <c r="O546" s="14"/>
    </row>
    <row r="547">
      <c r="A547" s="14"/>
      <c r="B547" s="23" t="str">
        <f>IF($A547="","",'Система'!$B$4)</f>
        <v/>
      </c>
      <c r="C547" s="14"/>
      <c r="D547" s="23" t="str">
        <f t="array" ref="D547">IF(E547="","",XLOOKUP(E547,selector_15,selector_15_ids,""))</f>
        <v/>
      </c>
      <c r="E547" s="25"/>
      <c r="F547" s="14"/>
      <c r="G547" s="14"/>
      <c r="H547" s="14"/>
      <c r="I547" s="14"/>
      <c r="J547" s="14"/>
      <c r="K547" s="23" t="str">
        <f t="array" ref="K547">IF(L547="","",XLOOKUP(L547,selector_04,selector_04_ids,""))</f>
        <v/>
      </c>
      <c r="L547" s="25"/>
      <c r="M547" s="14"/>
      <c r="N547" s="27"/>
      <c r="O547" s="14"/>
    </row>
    <row r="548">
      <c r="A548" s="14"/>
      <c r="B548" s="23" t="str">
        <f>IF($A548="","",'Система'!$B$4)</f>
        <v/>
      </c>
      <c r="C548" s="14"/>
      <c r="D548" s="23" t="str">
        <f t="array" ref="D548">IF(E548="","",XLOOKUP(E548,selector_15,selector_15_ids,""))</f>
        <v/>
      </c>
      <c r="E548" s="25"/>
      <c r="F548" s="14"/>
      <c r="G548" s="14"/>
      <c r="H548" s="14"/>
      <c r="I548" s="14"/>
      <c r="J548" s="14"/>
      <c r="K548" s="23" t="str">
        <f t="array" ref="K548">IF(L548="","",XLOOKUP(L548,selector_04,selector_04_ids,""))</f>
        <v/>
      </c>
      <c r="L548" s="25"/>
      <c r="M548" s="14"/>
      <c r="N548" s="27"/>
      <c r="O548" s="14"/>
    </row>
    <row r="549">
      <c r="A549" s="14"/>
      <c r="B549" s="23" t="str">
        <f>IF($A549="","",'Система'!$B$4)</f>
        <v/>
      </c>
      <c r="C549" s="14"/>
      <c r="D549" s="23" t="str">
        <f t="array" ref="D549">IF(E549="","",XLOOKUP(E549,selector_15,selector_15_ids,""))</f>
        <v/>
      </c>
      <c r="E549" s="25"/>
      <c r="F549" s="14"/>
      <c r="G549" s="14"/>
      <c r="H549" s="14"/>
      <c r="I549" s="14"/>
      <c r="J549" s="14"/>
      <c r="K549" s="23" t="str">
        <f t="array" ref="K549">IF(L549="","",XLOOKUP(L549,selector_04,selector_04_ids,""))</f>
        <v/>
      </c>
      <c r="L549" s="25"/>
      <c r="M549" s="14"/>
      <c r="N549" s="27"/>
      <c r="O549" s="14"/>
    </row>
    <row r="550">
      <c r="A550" s="14"/>
      <c r="B550" s="23" t="str">
        <f>IF($A550="","",'Система'!$B$4)</f>
        <v/>
      </c>
      <c r="C550" s="14"/>
      <c r="D550" s="23" t="str">
        <f t="array" ref="D550">IF(E550="","",XLOOKUP(E550,selector_15,selector_15_ids,""))</f>
        <v/>
      </c>
      <c r="E550" s="25"/>
      <c r="F550" s="14"/>
      <c r="G550" s="14"/>
      <c r="H550" s="14"/>
      <c r="I550" s="14"/>
      <c r="J550" s="14"/>
      <c r="K550" s="23" t="str">
        <f t="array" ref="K550">IF(L550="","",XLOOKUP(L550,selector_04,selector_04_ids,""))</f>
        <v/>
      </c>
      <c r="L550" s="25"/>
      <c r="M550" s="14"/>
      <c r="N550" s="27"/>
      <c r="O550" s="14"/>
    </row>
    <row r="551">
      <c r="A551" s="14"/>
      <c r="B551" s="23" t="str">
        <f>IF($A551="","",'Система'!$B$4)</f>
        <v/>
      </c>
      <c r="C551" s="14"/>
      <c r="D551" s="23" t="str">
        <f t="array" ref="D551">IF(E551="","",XLOOKUP(E551,selector_15,selector_15_ids,""))</f>
        <v/>
      </c>
      <c r="E551" s="25"/>
      <c r="F551" s="14"/>
      <c r="G551" s="14"/>
      <c r="H551" s="14"/>
      <c r="I551" s="14"/>
      <c r="J551" s="14"/>
      <c r="K551" s="23" t="str">
        <f t="array" ref="K551">IF(L551="","",XLOOKUP(L551,selector_04,selector_04_ids,""))</f>
        <v/>
      </c>
      <c r="L551" s="25"/>
      <c r="M551" s="14"/>
      <c r="N551" s="27"/>
      <c r="O551" s="14"/>
    </row>
    <row r="552">
      <c r="A552" s="14"/>
      <c r="B552" s="23" t="str">
        <f>IF($A552="","",'Система'!$B$4)</f>
        <v/>
      </c>
      <c r="C552" s="14"/>
      <c r="D552" s="23" t="str">
        <f t="array" ref="D552">IF(E552="","",XLOOKUP(E552,selector_15,selector_15_ids,""))</f>
        <v/>
      </c>
      <c r="E552" s="25"/>
      <c r="F552" s="14"/>
      <c r="G552" s="14"/>
      <c r="H552" s="14"/>
      <c r="I552" s="14"/>
      <c r="J552" s="14"/>
      <c r="K552" s="23" t="str">
        <f t="array" ref="K552">IF(L552="","",XLOOKUP(L552,selector_04,selector_04_ids,""))</f>
        <v/>
      </c>
      <c r="L552" s="25"/>
      <c r="M552" s="14"/>
      <c r="N552" s="27"/>
      <c r="O552" s="14"/>
    </row>
    <row r="553">
      <c r="A553" s="14"/>
      <c r="B553" s="23" t="str">
        <f>IF($A553="","",'Система'!$B$4)</f>
        <v/>
      </c>
      <c r="C553" s="14"/>
      <c r="D553" s="23" t="str">
        <f t="array" ref="D553">IF(E553="","",XLOOKUP(E553,selector_15,selector_15_ids,""))</f>
        <v/>
      </c>
      <c r="E553" s="25"/>
      <c r="F553" s="14"/>
      <c r="G553" s="14"/>
      <c r="H553" s="14"/>
      <c r="I553" s="14"/>
      <c r="J553" s="14"/>
      <c r="K553" s="23" t="str">
        <f t="array" ref="K553">IF(L553="","",XLOOKUP(L553,selector_04,selector_04_ids,""))</f>
        <v/>
      </c>
      <c r="L553" s="25"/>
      <c r="M553" s="14"/>
      <c r="N553" s="27"/>
      <c r="O553" s="14"/>
    </row>
    <row r="554">
      <c r="A554" s="14"/>
      <c r="B554" s="23" t="str">
        <f>IF($A554="","",'Система'!$B$4)</f>
        <v/>
      </c>
      <c r="C554" s="14"/>
      <c r="D554" s="23" t="str">
        <f t="array" ref="D554">IF(E554="","",XLOOKUP(E554,selector_15,selector_15_ids,""))</f>
        <v/>
      </c>
      <c r="E554" s="25"/>
      <c r="F554" s="14"/>
      <c r="G554" s="14"/>
      <c r="H554" s="14"/>
      <c r="I554" s="14"/>
      <c r="J554" s="14"/>
      <c r="K554" s="23" t="str">
        <f t="array" ref="K554">IF(L554="","",XLOOKUP(L554,selector_04,selector_04_ids,""))</f>
        <v/>
      </c>
      <c r="L554" s="25"/>
      <c r="M554" s="14"/>
      <c r="N554" s="27"/>
      <c r="O554" s="14"/>
    </row>
    <row r="555">
      <c r="A555" s="14"/>
      <c r="B555" s="23" t="str">
        <f>IF($A555="","",'Система'!$B$4)</f>
        <v/>
      </c>
      <c r="C555" s="14"/>
      <c r="D555" s="23" t="str">
        <f t="array" ref="D555">IF(E555="","",XLOOKUP(E555,selector_15,selector_15_ids,""))</f>
        <v/>
      </c>
      <c r="E555" s="25"/>
      <c r="F555" s="14"/>
      <c r="G555" s="14"/>
      <c r="H555" s="14"/>
      <c r="I555" s="14"/>
      <c r="J555" s="14"/>
      <c r="K555" s="23" t="str">
        <f t="array" ref="K555">IF(L555="","",XLOOKUP(L555,selector_04,selector_04_ids,""))</f>
        <v/>
      </c>
      <c r="L555" s="25"/>
      <c r="M555" s="14"/>
      <c r="N555" s="27"/>
      <c r="O555" s="14"/>
    </row>
    <row r="556">
      <c r="A556" s="14"/>
      <c r="B556" s="23" t="str">
        <f>IF($A556="","",'Система'!$B$4)</f>
        <v/>
      </c>
      <c r="C556" s="14"/>
      <c r="D556" s="23" t="str">
        <f t="array" ref="D556">IF(E556="","",XLOOKUP(E556,selector_15,selector_15_ids,""))</f>
        <v/>
      </c>
      <c r="E556" s="25"/>
      <c r="F556" s="14"/>
      <c r="G556" s="14"/>
      <c r="H556" s="14"/>
      <c r="I556" s="14"/>
      <c r="J556" s="14"/>
      <c r="K556" s="23" t="str">
        <f t="array" ref="K556">IF(L556="","",XLOOKUP(L556,selector_04,selector_04_ids,""))</f>
        <v/>
      </c>
      <c r="L556" s="25"/>
      <c r="M556" s="14"/>
      <c r="N556" s="27"/>
      <c r="O556" s="14"/>
    </row>
    <row r="557">
      <c r="A557" s="14"/>
      <c r="B557" s="23" t="str">
        <f>IF($A557="","",'Система'!$B$4)</f>
        <v/>
      </c>
      <c r="C557" s="14"/>
      <c r="D557" s="23" t="str">
        <f t="array" ref="D557">IF(E557="","",XLOOKUP(E557,selector_15,selector_15_ids,""))</f>
        <v/>
      </c>
      <c r="E557" s="25"/>
      <c r="F557" s="14"/>
      <c r="G557" s="14"/>
      <c r="H557" s="14"/>
      <c r="I557" s="14"/>
      <c r="J557" s="14"/>
      <c r="K557" s="23" t="str">
        <f t="array" ref="K557">IF(L557="","",XLOOKUP(L557,selector_04,selector_04_ids,""))</f>
        <v/>
      </c>
      <c r="L557" s="25"/>
      <c r="M557" s="14"/>
      <c r="N557" s="27"/>
      <c r="O557" s="14"/>
    </row>
    <row r="558">
      <c r="A558" s="14"/>
      <c r="B558" s="23" t="str">
        <f>IF($A558="","",'Система'!$B$4)</f>
        <v/>
      </c>
      <c r="C558" s="14"/>
      <c r="D558" s="23" t="str">
        <f t="array" ref="D558">IF(E558="","",XLOOKUP(E558,selector_15,selector_15_ids,""))</f>
        <v/>
      </c>
      <c r="E558" s="25"/>
      <c r="F558" s="14"/>
      <c r="G558" s="14"/>
      <c r="H558" s="14"/>
      <c r="I558" s="14"/>
      <c r="J558" s="14"/>
      <c r="K558" s="23" t="str">
        <f t="array" ref="K558">IF(L558="","",XLOOKUP(L558,selector_04,selector_04_ids,""))</f>
        <v/>
      </c>
      <c r="L558" s="25"/>
      <c r="M558" s="14"/>
      <c r="N558" s="27"/>
      <c r="O558" s="14"/>
    </row>
    <row r="559">
      <c r="A559" s="14"/>
      <c r="B559" s="23" t="str">
        <f>IF($A559="","",'Система'!$B$4)</f>
        <v/>
      </c>
      <c r="C559" s="14"/>
      <c r="D559" s="23" t="str">
        <f t="array" ref="D559">IF(E559="","",XLOOKUP(E559,selector_15,selector_15_ids,""))</f>
        <v/>
      </c>
      <c r="E559" s="25"/>
      <c r="F559" s="14"/>
      <c r="G559" s="14"/>
      <c r="H559" s="14"/>
      <c r="I559" s="14"/>
      <c r="J559" s="14"/>
      <c r="K559" s="23" t="str">
        <f t="array" ref="K559">IF(L559="","",XLOOKUP(L559,selector_04,selector_04_ids,""))</f>
        <v/>
      </c>
      <c r="L559" s="25"/>
      <c r="M559" s="14"/>
      <c r="N559" s="27"/>
      <c r="O559" s="14"/>
    </row>
    <row r="560">
      <c r="A560" s="14"/>
      <c r="B560" s="23" t="str">
        <f>IF($A560="","",'Система'!$B$4)</f>
        <v/>
      </c>
      <c r="C560" s="14"/>
      <c r="D560" s="23" t="str">
        <f t="array" ref="D560">IF(E560="","",XLOOKUP(E560,selector_15,selector_15_ids,""))</f>
        <v/>
      </c>
      <c r="E560" s="25"/>
      <c r="F560" s="14"/>
      <c r="G560" s="14"/>
      <c r="H560" s="14"/>
      <c r="I560" s="14"/>
      <c r="J560" s="14"/>
      <c r="K560" s="23" t="str">
        <f t="array" ref="K560">IF(L560="","",XLOOKUP(L560,selector_04,selector_04_ids,""))</f>
        <v/>
      </c>
      <c r="L560" s="25"/>
      <c r="M560" s="14"/>
      <c r="N560" s="27"/>
      <c r="O560" s="14"/>
    </row>
    <row r="561">
      <c r="A561" s="14"/>
      <c r="B561" s="23" t="str">
        <f>IF($A561="","",'Система'!$B$4)</f>
        <v/>
      </c>
      <c r="C561" s="14"/>
      <c r="D561" s="23" t="str">
        <f t="array" ref="D561">IF(E561="","",XLOOKUP(E561,selector_15,selector_15_ids,""))</f>
        <v/>
      </c>
      <c r="E561" s="25"/>
      <c r="F561" s="14"/>
      <c r="G561" s="14"/>
      <c r="H561" s="14"/>
      <c r="I561" s="14"/>
      <c r="J561" s="14"/>
      <c r="K561" s="23" t="str">
        <f t="array" ref="K561">IF(L561="","",XLOOKUP(L561,selector_04,selector_04_ids,""))</f>
        <v/>
      </c>
      <c r="L561" s="25"/>
      <c r="M561" s="14"/>
      <c r="N561" s="27"/>
      <c r="O561" s="14"/>
    </row>
    <row r="562">
      <c r="A562" s="14"/>
      <c r="B562" s="23" t="str">
        <f>IF($A562="","",'Система'!$B$4)</f>
        <v/>
      </c>
      <c r="C562" s="14"/>
      <c r="D562" s="23" t="str">
        <f t="array" ref="D562">IF(E562="","",XLOOKUP(E562,selector_15,selector_15_ids,""))</f>
        <v/>
      </c>
      <c r="E562" s="25"/>
      <c r="F562" s="14"/>
      <c r="G562" s="14"/>
      <c r="H562" s="14"/>
      <c r="I562" s="14"/>
      <c r="J562" s="14"/>
      <c r="K562" s="23" t="str">
        <f t="array" ref="K562">IF(L562="","",XLOOKUP(L562,selector_04,selector_04_ids,""))</f>
        <v/>
      </c>
      <c r="L562" s="25"/>
      <c r="M562" s="14"/>
      <c r="N562" s="27"/>
      <c r="O562" s="14"/>
    </row>
    <row r="563">
      <c r="A563" s="14"/>
      <c r="B563" s="23" t="str">
        <f>IF($A563="","",'Система'!$B$4)</f>
        <v/>
      </c>
      <c r="C563" s="14"/>
      <c r="D563" s="23" t="str">
        <f t="array" ref="D563">IF(E563="","",XLOOKUP(E563,selector_15,selector_15_ids,""))</f>
        <v/>
      </c>
      <c r="E563" s="25"/>
      <c r="F563" s="14"/>
      <c r="G563" s="14"/>
      <c r="H563" s="14"/>
      <c r="I563" s="14"/>
      <c r="J563" s="14"/>
      <c r="K563" s="23" t="str">
        <f t="array" ref="K563">IF(L563="","",XLOOKUP(L563,selector_04,selector_04_ids,""))</f>
        <v/>
      </c>
      <c r="L563" s="25"/>
      <c r="M563" s="14"/>
      <c r="N563" s="27"/>
      <c r="O563" s="14"/>
    </row>
    <row r="564">
      <c r="A564" s="14"/>
      <c r="B564" s="23" t="str">
        <f>IF($A564="","",'Система'!$B$4)</f>
        <v/>
      </c>
      <c r="C564" s="14"/>
      <c r="D564" s="23" t="str">
        <f t="array" ref="D564">IF(E564="","",XLOOKUP(E564,selector_15,selector_15_ids,""))</f>
        <v/>
      </c>
      <c r="E564" s="25"/>
      <c r="F564" s="14"/>
      <c r="G564" s="14"/>
      <c r="H564" s="14"/>
      <c r="I564" s="14"/>
      <c r="J564" s="14"/>
      <c r="K564" s="23" t="str">
        <f t="array" ref="K564">IF(L564="","",XLOOKUP(L564,selector_04,selector_04_ids,""))</f>
        <v/>
      </c>
      <c r="L564" s="25"/>
      <c r="M564" s="14"/>
      <c r="N564" s="27"/>
      <c r="O564" s="14"/>
    </row>
    <row r="565">
      <c r="A565" s="14"/>
      <c r="B565" s="23" t="str">
        <f>IF($A565="","",'Система'!$B$4)</f>
        <v/>
      </c>
      <c r="C565" s="14"/>
      <c r="D565" s="23" t="str">
        <f t="array" ref="D565">IF(E565="","",XLOOKUP(E565,selector_15,selector_15_ids,""))</f>
        <v/>
      </c>
      <c r="E565" s="25"/>
      <c r="F565" s="14"/>
      <c r="G565" s="14"/>
      <c r="H565" s="14"/>
      <c r="I565" s="14"/>
      <c r="J565" s="14"/>
      <c r="K565" s="23" t="str">
        <f t="array" ref="K565">IF(L565="","",XLOOKUP(L565,selector_04,selector_04_ids,""))</f>
        <v/>
      </c>
      <c r="L565" s="25"/>
      <c r="M565" s="14"/>
      <c r="N565" s="27"/>
      <c r="O565" s="14"/>
    </row>
    <row r="566">
      <c r="A566" s="14"/>
      <c r="B566" s="23" t="str">
        <f>IF($A566="","",'Система'!$B$4)</f>
        <v/>
      </c>
      <c r="C566" s="14"/>
      <c r="D566" s="23" t="str">
        <f t="array" ref="D566">IF(E566="","",XLOOKUP(E566,selector_15,selector_15_ids,""))</f>
        <v/>
      </c>
      <c r="E566" s="25"/>
      <c r="F566" s="14"/>
      <c r="G566" s="14"/>
      <c r="H566" s="14"/>
      <c r="I566" s="14"/>
      <c r="J566" s="14"/>
      <c r="K566" s="23" t="str">
        <f t="array" ref="K566">IF(L566="","",XLOOKUP(L566,selector_04,selector_04_ids,""))</f>
        <v/>
      </c>
      <c r="L566" s="25"/>
      <c r="M566" s="14"/>
      <c r="N566" s="27"/>
      <c r="O566" s="14"/>
    </row>
    <row r="567">
      <c r="A567" s="14"/>
      <c r="B567" s="23" t="str">
        <f>IF($A567="","",'Система'!$B$4)</f>
        <v/>
      </c>
      <c r="C567" s="14"/>
      <c r="D567" s="23" t="str">
        <f t="array" ref="D567">IF(E567="","",XLOOKUP(E567,selector_15,selector_15_ids,""))</f>
        <v/>
      </c>
      <c r="E567" s="25"/>
      <c r="F567" s="14"/>
      <c r="G567" s="14"/>
      <c r="H567" s="14"/>
      <c r="I567" s="14"/>
      <c r="J567" s="14"/>
      <c r="K567" s="23" t="str">
        <f t="array" ref="K567">IF(L567="","",XLOOKUP(L567,selector_04,selector_04_ids,""))</f>
        <v/>
      </c>
      <c r="L567" s="25"/>
      <c r="M567" s="14"/>
      <c r="N567" s="27"/>
      <c r="O567" s="14"/>
    </row>
    <row r="568">
      <c r="A568" s="14"/>
      <c r="B568" s="23" t="str">
        <f>IF($A568="","",'Система'!$B$4)</f>
        <v/>
      </c>
      <c r="C568" s="14"/>
      <c r="D568" s="23" t="str">
        <f t="array" ref="D568">IF(E568="","",XLOOKUP(E568,selector_15,selector_15_ids,""))</f>
        <v/>
      </c>
      <c r="E568" s="25"/>
      <c r="F568" s="14"/>
      <c r="G568" s="14"/>
      <c r="H568" s="14"/>
      <c r="I568" s="14"/>
      <c r="J568" s="14"/>
      <c r="K568" s="23" t="str">
        <f t="array" ref="K568">IF(L568="","",XLOOKUP(L568,selector_04,selector_04_ids,""))</f>
        <v/>
      </c>
      <c r="L568" s="25"/>
      <c r="M568" s="14"/>
      <c r="N568" s="27"/>
      <c r="O568" s="14"/>
    </row>
    <row r="569">
      <c r="A569" s="14"/>
      <c r="B569" s="23" t="str">
        <f>IF($A569="","",'Система'!$B$4)</f>
        <v/>
      </c>
      <c r="C569" s="14"/>
      <c r="D569" s="23" t="str">
        <f t="array" ref="D569">IF(E569="","",XLOOKUP(E569,selector_15,selector_15_ids,""))</f>
        <v/>
      </c>
      <c r="E569" s="25"/>
      <c r="F569" s="14"/>
      <c r="G569" s="14"/>
      <c r="H569" s="14"/>
      <c r="I569" s="14"/>
      <c r="J569" s="14"/>
      <c r="K569" s="23" t="str">
        <f t="array" ref="K569">IF(L569="","",XLOOKUP(L569,selector_04,selector_04_ids,""))</f>
        <v/>
      </c>
      <c r="L569" s="25"/>
      <c r="M569" s="14"/>
      <c r="N569" s="27"/>
      <c r="O569" s="14"/>
    </row>
    <row r="570">
      <c r="A570" s="14"/>
      <c r="B570" s="23" t="str">
        <f>IF($A570="","",'Система'!$B$4)</f>
        <v/>
      </c>
      <c r="C570" s="14"/>
      <c r="D570" s="23" t="str">
        <f t="array" ref="D570">IF(E570="","",XLOOKUP(E570,selector_15,selector_15_ids,""))</f>
        <v/>
      </c>
      <c r="E570" s="25"/>
      <c r="F570" s="14"/>
      <c r="G570" s="14"/>
      <c r="H570" s="14"/>
      <c r="I570" s="14"/>
      <c r="J570" s="14"/>
      <c r="K570" s="23" t="str">
        <f t="array" ref="K570">IF(L570="","",XLOOKUP(L570,selector_04,selector_04_ids,""))</f>
        <v/>
      </c>
      <c r="L570" s="25"/>
      <c r="M570" s="14"/>
      <c r="N570" s="27"/>
      <c r="O570" s="14"/>
    </row>
    <row r="571">
      <c r="A571" s="14"/>
      <c r="B571" s="23" t="str">
        <f>IF($A571="","",'Система'!$B$4)</f>
        <v/>
      </c>
      <c r="C571" s="14"/>
      <c r="D571" s="23" t="str">
        <f t="array" ref="D571">IF(E571="","",XLOOKUP(E571,selector_15,selector_15_ids,""))</f>
        <v/>
      </c>
      <c r="E571" s="25"/>
      <c r="F571" s="14"/>
      <c r="G571" s="14"/>
      <c r="H571" s="14"/>
      <c r="I571" s="14"/>
      <c r="J571" s="14"/>
      <c r="K571" s="23" t="str">
        <f t="array" ref="K571">IF(L571="","",XLOOKUP(L571,selector_04,selector_04_ids,""))</f>
        <v/>
      </c>
      <c r="L571" s="25"/>
      <c r="M571" s="14"/>
      <c r="N571" s="27"/>
      <c r="O571" s="14"/>
    </row>
    <row r="572">
      <c r="A572" s="14"/>
      <c r="B572" s="23" t="str">
        <f>IF($A572="","",'Система'!$B$4)</f>
        <v/>
      </c>
      <c r="C572" s="14"/>
      <c r="D572" s="23" t="str">
        <f t="array" ref="D572">IF(E572="","",XLOOKUP(E572,selector_15,selector_15_ids,""))</f>
        <v/>
      </c>
      <c r="E572" s="25"/>
      <c r="F572" s="14"/>
      <c r="G572" s="14"/>
      <c r="H572" s="14"/>
      <c r="I572" s="14"/>
      <c r="J572" s="14"/>
      <c r="K572" s="23" t="str">
        <f t="array" ref="K572">IF(L572="","",XLOOKUP(L572,selector_04,selector_04_ids,""))</f>
        <v/>
      </c>
      <c r="L572" s="25"/>
      <c r="M572" s="14"/>
      <c r="N572" s="27"/>
      <c r="O572" s="14"/>
    </row>
    <row r="573">
      <c r="A573" s="14"/>
      <c r="B573" s="23" t="str">
        <f>IF($A573="","",'Система'!$B$4)</f>
        <v/>
      </c>
      <c r="C573" s="14"/>
      <c r="D573" s="23" t="str">
        <f t="array" ref="D573">IF(E573="","",XLOOKUP(E573,selector_15,selector_15_ids,""))</f>
        <v/>
      </c>
      <c r="E573" s="25"/>
      <c r="F573" s="14"/>
      <c r="G573" s="14"/>
      <c r="H573" s="14"/>
      <c r="I573" s="14"/>
      <c r="J573" s="14"/>
      <c r="K573" s="23" t="str">
        <f t="array" ref="K573">IF(L573="","",XLOOKUP(L573,selector_04,selector_04_ids,""))</f>
        <v/>
      </c>
      <c r="L573" s="25"/>
      <c r="M573" s="14"/>
      <c r="N573" s="27"/>
      <c r="O573" s="14"/>
    </row>
    <row r="574">
      <c r="A574" s="14"/>
      <c r="B574" s="23" t="str">
        <f>IF($A574="","",'Система'!$B$4)</f>
        <v/>
      </c>
      <c r="C574" s="14"/>
      <c r="D574" s="23" t="str">
        <f t="array" ref="D574">IF(E574="","",XLOOKUP(E574,selector_15,selector_15_ids,""))</f>
        <v/>
      </c>
      <c r="E574" s="25"/>
      <c r="F574" s="14"/>
      <c r="G574" s="14"/>
      <c r="H574" s="14"/>
      <c r="I574" s="14"/>
      <c r="J574" s="14"/>
      <c r="K574" s="23" t="str">
        <f t="array" ref="K574">IF(L574="","",XLOOKUP(L574,selector_04,selector_04_ids,""))</f>
        <v/>
      </c>
      <c r="L574" s="25"/>
      <c r="M574" s="14"/>
      <c r="N574" s="27"/>
      <c r="O574" s="14"/>
    </row>
    <row r="575">
      <c r="A575" s="14"/>
      <c r="B575" s="23" t="str">
        <f>IF($A575="","",'Система'!$B$4)</f>
        <v/>
      </c>
      <c r="C575" s="14"/>
      <c r="D575" s="23" t="str">
        <f t="array" ref="D575">IF(E575="","",XLOOKUP(E575,selector_15,selector_15_ids,""))</f>
        <v/>
      </c>
      <c r="E575" s="25"/>
      <c r="F575" s="14"/>
      <c r="G575" s="14"/>
      <c r="H575" s="14"/>
      <c r="I575" s="14"/>
      <c r="J575" s="14"/>
      <c r="K575" s="23" t="str">
        <f t="array" ref="K575">IF(L575="","",XLOOKUP(L575,selector_04,selector_04_ids,""))</f>
        <v/>
      </c>
      <c r="L575" s="25"/>
      <c r="M575" s="14"/>
      <c r="N575" s="27"/>
      <c r="O575" s="14"/>
    </row>
    <row r="576">
      <c r="A576" s="14"/>
      <c r="B576" s="23" t="str">
        <f>IF($A576="","",'Система'!$B$4)</f>
        <v/>
      </c>
      <c r="C576" s="14"/>
      <c r="D576" s="23" t="str">
        <f t="array" ref="D576">IF(E576="","",XLOOKUP(E576,selector_15,selector_15_ids,""))</f>
        <v/>
      </c>
      <c r="E576" s="25"/>
      <c r="F576" s="14"/>
      <c r="G576" s="14"/>
      <c r="H576" s="14"/>
      <c r="I576" s="14"/>
      <c r="J576" s="14"/>
      <c r="K576" s="23" t="str">
        <f t="array" ref="K576">IF(L576="","",XLOOKUP(L576,selector_04,selector_04_ids,""))</f>
        <v/>
      </c>
      <c r="L576" s="25"/>
      <c r="M576" s="14"/>
      <c r="N576" s="27"/>
      <c r="O576" s="14"/>
    </row>
    <row r="577">
      <c r="A577" s="14"/>
      <c r="B577" s="23" t="str">
        <f>IF($A577="","",'Система'!$B$4)</f>
        <v/>
      </c>
      <c r="C577" s="14"/>
      <c r="D577" s="23" t="str">
        <f t="array" ref="D577">IF(E577="","",XLOOKUP(E577,selector_15,selector_15_ids,""))</f>
        <v/>
      </c>
      <c r="E577" s="25"/>
      <c r="F577" s="14"/>
      <c r="G577" s="14"/>
      <c r="H577" s="14"/>
      <c r="I577" s="14"/>
      <c r="J577" s="14"/>
      <c r="K577" s="23" t="str">
        <f t="array" ref="K577">IF(L577="","",XLOOKUP(L577,selector_04,selector_04_ids,""))</f>
        <v/>
      </c>
      <c r="L577" s="25"/>
      <c r="M577" s="14"/>
      <c r="N577" s="27"/>
      <c r="O577" s="14"/>
    </row>
    <row r="578">
      <c r="A578" s="14"/>
      <c r="B578" s="23" t="str">
        <f>IF($A578="","",'Система'!$B$4)</f>
        <v/>
      </c>
      <c r="C578" s="14"/>
      <c r="D578" s="23" t="str">
        <f t="array" ref="D578">IF(E578="","",XLOOKUP(E578,selector_15,selector_15_ids,""))</f>
        <v/>
      </c>
      <c r="E578" s="25"/>
      <c r="F578" s="14"/>
      <c r="G578" s="14"/>
      <c r="H578" s="14"/>
      <c r="I578" s="14"/>
      <c r="J578" s="14"/>
      <c r="K578" s="23" t="str">
        <f t="array" ref="K578">IF(L578="","",XLOOKUP(L578,selector_04,selector_04_ids,""))</f>
        <v/>
      </c>
      <c r="L578" s="25"/>
      <c r="M578" s="14"/>
      <c r="N578" s="27"/>
      <c r="O578" s="14"/>
    </row>
    <row r="579">
      <c r="A579" s="14"/>
      <c r="B579" s="23" t="str">
        <f>IF($A579="","",'Система'!$B$4)</f>
        <v/>
      </c>
      <c r="C579" s="14"/>
      <c r="D579" s="23" t="str">
        <f t="array" ref="D579">IF(E579="","",XLOOKUP(E579,selector_15,selector_15_ids,""))</f>
        <v/>
      </c>
      <c r="E579" s="25"/>
      <c r="F579" s="14"/>
      <c r="G579" s="14"/>
      <c r="H579" s="14"/>
      <c r="I579" s="14"/>
      <c r="J579" s="14"/>
      <c r="K579" s="23" t="str">
        <f t="array" ref="K579">IF(L579="","",XLOOKUP(L579,selector_04,selector_04_ids,""))</f>
        <v/>
      </c>
      <c r="L579" s="25"/>
      <c r="M579" s="14"/>
      <c r="N579" s="27"/>
      <c r="O579" s="14"/>
    </row>
    <row r="580">
      <c r="A580" s="14"/>
      <c r="B580" s="23" t="str">
        <f>IF($A580="","",'Система'!$B$4)</f>
        <v/>
      </c>
      <c r="C580" s="14"/>
      <c r="D580" s="23" t="str">
        <f t="array" ref="D580">IF(E580="","",XLOOKUP(E580,selector_15,selector_15_ids,""))</f>
        <v/>
      </c>
      <c r="E580" s="25"/>
      <c r="F580" s="14"/>
      <c r="G580" s="14"/>
      <c r="H580" s="14"/>
      <c r="I580" s="14"/>
      <c r="J580" s="14"/>
      <c r="K580" s="23" t="str">
        <f t="array" ref="K580">IF(L580="","",XLOOKUP(L580,selector_04,selector_04_ids,""))</f>
        <v/>
      </c>
      <c r="L580" s="25"/>
      <c r="M580" s="14"/>
      <c r="N580" s="27"/>
      <c r="O580" s="14"/>
    </row>
    <row r="581">
      <c r="A581" s="14"/>
      <c r="B581" s="23" t="str">
        <f>IF($A581="","",'Система'!$B$4)</f>
        <v/>
      </c>
      <c r="C581" s="14"/>
      <c r="D581" s="23" t="str">
        <f t="array" ref="D581">IF(E581="","",XLOOKUP(E581,selector_15,selector_15_ids,""))</f>
        <v/>
      </c>
      <c r="E581" s="25"/>
      <c r="F581" s="14"/>
      <c r="G581" s="14"/>
      <c r="H581" s="14"/>
      <c r="I581" s="14"/>
      <c r="J581" s="14"/>
      <c r="K581" s="23" t="str">
        <f t="array" ref="K581">IF(L581="","",XLOOKUP(L581,selector_04,selector_04_ids,""))</f>
        <v/>
      </c>
      <c r="L581" s="25"/>
      <c r="M581" s="14"/>
      <c r="N581" s="27"/>
      <c r="O581" s="14"/>
    </row>
    <row r="582">
      <c r="A582" s="14"/>
      <c r="B582" s="23" t="str">
        <f>IF($A582="","",'Система'!$B$4)</f>
        <v/>
      </c>
      <c r="C582" s="14"/>
      <c r="D582" s="23" t="str">
        <f t="array" ref="D582">IF(E582="","",XLOOKUP(E582,selector_15,selector_15_ids,""))</f>
        <v/>
      </c>
      <c r="E582" s="25"/>
      <c r="F582" s="14"/>
      <c r="G582" s="14"/>
      <c r="H582" s="14"/>
      <c r="I582" s="14"/>
      <c r="J582" s="14"/>
      <c r="K582" s="23" t="str">
        <f t="array" ref="K582">IF(L582="","",XLOOKUP(L582,selector_04,selector_04_ids,""))</f>
        <v/>
      </c>
      <c r="L582" s="25"/>
      <c r="M582" s="14"/>
      <c r="N582" s="27"/>
      <c r="O582" s="14"/>
    </row>
    <row r="583">
      <c r="A583" s="14"/>
      <c r="B583" s="23" t="str">
        <f>IF($A583="","",'Система'!$B$4)</f>
        <v/>
      </c>
      <c r="C583" s="14"/>
      <c r="D583" s="23" t="str">
        <f t="array" ref="D583">IF(E583="","",XLOOKUP(E583,selector_15,selector_15_ids,""))</f>
        <v/>
      </c>
      <c r="E583" s="25"/>
      <c r="F583" s="14"/>
      <c r="G583" s="14"/>
      <c r="H583" s="14"/>
      <c r="I583" s="14"/>
      <c r="J583" s="14"/>
      <c r="K583" s="23" t="str">
        <f t="array" ref="K583">IF(L583="","",XLOOKUP(L583,selector_04,selector_04_ids,""))</f>
        <v/>
      </c>
      <c r="L583" s="25"/>
      <c r="M583" s="14"/>
      <c r="N583" s="27"/>
      <c r="O583" s="14"/>
    </row>
    <row r="584">
      <c r="A584" s="14"/>
      <c r="B584" s="23" t="str">
        <f>IF($A584="","",'Система'!$B$4)</f>
        <v/>
      </c>
      <c r="C584" s="14"/>
      <c r="D584" s="23" t="str">
        <f t="array" ref="D584">IF(E584="","",XLOOKUP(E584,selector_15,selector_15_ids,""))</f>
        <v/>
      </c>
      <c r="E584" s="25"/>
      <c r="F584" s="14"/>
      <c r="G584" s="14"/>
      <c r="H584" s="14"/>
      <c r="I584" s="14"/>
      <c r="J584" s="14"/>
      <c r="K584" s="23" t="str">
        <f t="array" ref="K584">IF(L584="","",XLOOKUP(L584,selector_04,selector_04_ids,""))</f>
        <v/>
      </c>
      <c r="L584" s="25"/>
      <c r="M584" s="14"/>
      <c r="N584" s="27"/>
      <c r="O584" s="14"/>
    </row>
    <row r="585">
      <c r="A585" s="14"/>
      <c r="B585" s="23" t="str">
        <f>IF($A585="","",'Система'!$B$4)</f>
        <v/>
      </c>
      <c r="C585" s="14"/>
      <c r="D585" s="23" t="str">
        <f t="array" ref="D585">IF(E585="","",XLOOKUP(E585,selector_15,selector_15_ids,""))</f>
        <v/>
      </c>
      <c r="E585" s="25"/>
      <c r="F585" s="14"/>
      <c r="G585" s="14"/>
      <c r="H585" s="14"/>
      <c r="I585" s="14"/>
      <c r="J585" s="14"/>
      <c r="K585" s="23" t="str">
        <f t="array" ref="K585">IF(L585="","",XLOOKUP(L585,selector_04,selector_04_ids,""))</f>
        <v/>
      </c>
      <c r="L585" s="25"/>
      <c r="M585" s="14"/>
      <c r="N585" s="27"/>
      <c r="O585" s="14"/>
    </row>
    <row r="586">
      <c r="A586" s="14"/>
      <c r="B586" s="23" t="str">
        <f>IF($A586="","",'Система'!$B$4)</f>
        <v/>
      </c>
      <c r="C586" s="14"/>
      <c r="D586" s="23" t="str">
        <f t="array" ref="D586">IF(E586="","",XLOOKUP(E586,selector_15,selector_15_ids,""))</f>
        <v/>
      </c>
      <c r="E586" s="25"/>
      <c r="F586" s="14"/>
      <c r="G586" s="14"/>
      <c r="H586" s="14"/>
      <c r="I586" s="14"/>
      <c r="J586" s="14"/>
      <c r="K586" s="23" t="str">
        <f t="array" ref="K586">IF(L586="","",XLOOKUP(L586,selector_04,selector_04_ids,""))</f>
        <v/>
      </c>
      <c r="L586" s="25"/>
      <c r="M586" s="14"/>
      <c r="N586" s="27"/>
      <c r="O586" s="14"/>
    </row>
    <row r="587">
      <c r="A587" s="14"/>
      <c r="B587" s="23" t="str">
        <f>IF($A587="","",'Система'!$B$4)</f>
        <v/>
      </c>
      <c r="C587" s="14"/>
      <c r="D587" s="23" t="str">
        <f t="array" ref="D587">IF(E587="","",XLOOKUP(E587,selector_15,selector_15_ids,""))</f>
        <v/>
      </c>
      <c r="E587" s="25"/>
      <c r="F587" s="14"/>
      <c r="G587" s="14"/>
      <c r="H587" s="14"/>
      <c r="I587" s="14"/>
      <c r="J587" s="14"/>
      <c r="K587" s="23" t="str">
        <f t="array" ref="K587">IF(L587="","",XLOOKUP(L587,selector_04,selector_04_ids,""))</f>
        <v/>
      </c>
      <c r="L587" s="25"/>
      <c r="M587" s="14"/>
      <c r="N587" s="27"/>
      <c r="O587" s="14"/>
    </row>
    <row r="588">
      <c r="A588" s="14"/>
      <c r="B588" s="23" t="str">
        <f>IF($A588="","",'Система'!$B$4)</f>
        <v/>
      </c>
      <c r="C588" s="14"/>
      <c r="D588" s="23" t="str">
        <f t="array" ref="D588">IF(E588="","",XLOOKUP(E588,selector_15,selector_15_ids,""))</f>
        <v/>
      </c>
      <c r="E588" s="25"/>
      <c r="F588" s="14"/>
      <c r="G588" s="14"/>
      <c r="H588" s="14"/>
      <c r="I588" s="14"/>
      <c r="J588" s="14"/>
      <c r="K588" s="23" t="str">
        <f t="array" ref="K588">IF(L588="","",XLOOKUP(L588,selector_04,selector_04_ids,""))</f>
        <v/>
      </c>
      <c r="L588" s="25"/>
      <c r="M588" s="14"/>
      <c r="N588" s="27"/>
      <c r="O588" s="14"/>
    </row>
    <row r="589">
      <c r="A589" s="14"/>
      <c r="B589" s="23" t="str">
        <f>IF($A589="","",'Система'!$B$4)</f>
        <v/>
      </c>
      <c r="C589" s="14"/>
      <c r="D589" s="23" t="str">
        <f t="array" ref="D589">IF(E589="","",XLOOKUP(E589,selector_15,selector_15_ids,""))</f>
        <v/>
      </c>
      <c r="E589" s="25"/>
      <c r="F589" s="14"/>
      <c r="G589" s="14"/>
      <c r="H589" s="14"/>
      <c r="I589" s="14"/>
      <c r="J589" s="14"/>
      <c r="K589" s="23" t="str">
        <f t="array" ref="K589">IF(L589="","",XLOOKUP(L589,selector_04,selector_04_ids,""))</f>
        <v/>
      </c>
      <c r="L589" s="25"/>
      <c r="M589" s="14"/>
      <c r="N589" s="27"/>
      <c r="O589" s="14"/>
    </row>
    <row r="590">
      <c r="A590" s="14"/>
      <c r="B590" s="23" t="str">
        <f>IF($A590="","",'Система'!$B$4)</f>
        <v/>
      </c>
      <c r="C590" s="14"/>
      <c r="D590" s="23" t="str">
        <f t="array" ref="D590">IF(E590="","",XLOOKUP(E590,selector_15,selector_15_ids,""))</f>
        <v/>
      </c>
      <c r="E590" s="25"/>
      <c r="F590" s="14"/>
      <c r="G590" s="14"/>
      <c r="H590" s="14"/>
      <c r="I590" s="14"/>
      <c r="J590" s="14"/>
      <c r="K590" s="23" t="str">
        <f t="array" ref="K590">IF(L590="","",XLOOKUP(L590,selector_04,selector_04_ids,""))</f>
        <v/>
      </c>
      <c r="L590" s="25"/>
      <c r="M590" s="14"/>
      <c r="N590" s="27"/>
      <c r="O590" s="14"/>
    </row>
    <row r="591">
      <c r="A591" s="14"/>
      <c r="B591" s="23" t="str">
        <f>IF($A591="","",'Система'!$B$4)</f>
        <v/>
      </c>
      <c r="C591" s="14"/>
      <c r="D591" s="23" t="str">
        <f t="array" ref="D591">IF(E591="","",XLOOKUP(E591,selector_15,selector_15_ids,""))</f>
        <v/>
      </c>
      <c r="E591" s="25"/>
      <c r="F591" s="14"/>
      <c r="G591" s="14"/>
      <c r="H591" s="14"/>
      <c r="I591" s="14"/>
      <c r="J591" s="14"/>
      <c r="K591" s="23" t="str">
        <f t="array" ref="K591">IF(L591="","",XLOOKUP(L591,selector_04,selector_04_ids,""))</f>
        <v/>
      </c>
      <c r="L591" s="25"/>
      <c r="M591" s="14"/>
      <c r="N591" s="27"/>
      <c r="O591" s="14"/>
    </row>
    <row r="592">
      <c r="A592" s="14"/>
      <c r="B592" s="23" t="str">
        <f>IF($A592="","",'Система'!$B$4)</f>
        <v/>
      </c>
      <c r="C592" s="14"/>
      <c r="D592" s="23" t="str">
        <f t="array" ref="D592">IF(E592="","",XLOOKUP(E592,selector_15,selector_15_ids,""))</f>
        <v/>
      </c>
      <c r="E592" s="25"/>
      <c r="F592" s="14"/>
      <c r="G592" s="14"/>
      <c r="H592" s="14"/>
      <c r="I592" s="14"/>
      <c r="J592" s="14"/>
      <c r="K592" s="23" t="str">
        <f t="array" ref="K592">IF(L592="","",XLOOKUP(L592,selector_04,selector_04_ids,""))</f>
        <v/>
      </c>
      <c r="L592" s="25"/>
      <c r="M592" s="14"/>
      <c r="N592" s="27"/>
      <c r="O592" s="14"/>
    </row>
    <row r="593">
      <c r="A593" s="14"/>
      <c r="B593" s="23" t="str">
        <f>IF($A593="","",'Система'!$B$4)</f>
        <v/>
      </c>
      <c r="C593" s="14"/>
      <c r="D593" s="23" t="str">
        <f t="array" ref="D593">IF(E593="","",XLOOKUP(E593,selector_15,selector_15_ids,""))</f>
        <v/>
      </c>
      <c r="E593" s="25"/>
      <c r="F593" s="14"/>
      <c r="G593" s="14"/>
      <c r="H593" s="14"/>
      <c r="I593" s="14"/>
      <c r="J593" s="14"/>
      <c r="K593" s="23" t="str">
        <f t="array" ref="K593">IF(L593="","",XLOOKUP(L593,selector_04,selector_04_ids,""))</f>
        <v/>
      </c>
      <c r="L593" s="25"/>
      <c r="M593" s="14"/>
      <c r="N593" s="27"/>
      <c r="O593" s="14"/>
    </row>
    <row r="594">
      <c r="A594" s="14"/>
      <c r="B594" s="23" t="str">
        <f>IF($A594="","",'Система'!$B$4)</f>
        <v/>
      </c>
      <c r="C594" s="14"/>
      <c r="D594" s="23" t="str">
        <f t="array" ref="D594">IF(E594="","",XLOOKUP(E594,selector_15,selector_15_ids,""))</f>
        <v/>
      </c>
      <c r="E594" s="25"/>
      <c r="F594" s="14"/>
      <c r="G594" s="14"/>
      <c r="H594" s="14"/>
      <c r="I594" s="14"/>
      <c r="J594" s="14"/>
      <c r="K594" s="23" t="str">
        <f t="array" ref="K594">IF(L594="","",XLOOKUP(L594,selector_04,selector_04_ids,""))</f>
        <v/>
      </c>
      <c r="L594" s="25"/>
      <c r="M594" s="14"/>
      <c r="N594" s="27"/>
      <c r="O594" s="14"/>
    </row>
    <row r="595">
      <c r="A595" s="14"/>
      <c r="B595" s="23" t="str">
        <f>IF($A595="","",'Система'!$B$4)</f>
        <v/>
      </c>
      <c r="C595" s="14"/>
      <c r="D595" s="23" t="str">
        <f t="array" ref="D595">IF(E595="","",XLOOKUP(E595,selector_15,selector_15_ids,""))</f>
        <v/>
      </c>
      <c r="E595" s="25"/>
      <c r="F595" s="14"/>
      <c r="G595" s="14"/>
      <c r="H595" s="14"/>
      <c r="I595" s="14"/>
      <c r="J595" s="14"/>
      <c r="K595" s="23" t="str">
        <f t="array" ref="K595">IF(L595="","",XLOOKUP(L595,selector_04,selector_04_ids,""))</f>
        <v/>
      </c>
      <c r="L595" s="25"/>
      <c r="M595" s="14"/>
      <c r="N595" s="27"/>
      <c r="O595" s="14"/>
    </row>
    <row r="596">
      <c r="A596" s="14"/>
      <c r="B596" s="23" t="str">
        <f>IF($A596="","",'Система'!$B$4)</f>
        <v/>
      </c>
      <c r="C596" s="14"/>
      <c r="D596" s="23" t="str">
        <f t="array" ref="D596">IF(E596="","",XLOOKUP(E596,selector_15,selector_15_ids,""))</f>
        <v/>
      </c>
      <c r="E596" s="25"/>
      <c r="F596" s="14"/>
      <c r="G596" s="14"/>
      <c r="H596" s="14"/>
      <c r="I596" s="14"/>
      <c r="J596" s="14"/>
      <c r="K596" s="23" t="str">
        <f t="array" ref="K596">IF(L596="","",XLOOKUP(L596,selector_04,selector_04_ids,""))</f>
        <v/>
      </c>
      <c r="L596" s="25"/>
      <c r="M596" s="14"/>
      <c r="N596" s="27"/>
      <c r="O596" s="14"/>
    </row>
    <row r="597">
      <c r="A597" s="14"/>
      <c r="B597" s="23" t="str">
        <f>IF($A597="","",'Система'!$B$4)</f>
        <v/>
      </c>
      <c r="C597" s="14"/>
      <c r="D597" s="23" t="str">
        <f t="array" ref="D597">IF(E597="","",XLOOKUP(E597,selector_15,selector_15_ids,""))</f>
        <v/>
      </c>
      <c r="E597" s="25"/>
      <c r="F597" s="14"/>
      <c r="G597" s="14"/>
      <c r="H597" s="14"/>
      <c r="I597" s="14"/>
      <c r="J597" s="14"/>
      <c r="K597" s="23" t="str">
        <f t="array" ref="K597">IF(L597="","",XLOOKUP(L597,selector_04,selector_04_ids,""))</f>
        <v/>
      </c>
      <c r="L597" s="25"/>
      <c r="M597" s="14"/>
      <c r="N597" s="27"/>
      <c r="O597" s="14"/>
    </row>
    <row r="598">
      <c r="A598" s="14"/>
      <c r="B598" s="23" t="str">
        <f>IF($A598="","",'Система'!$B$4)</f>
        <v/>
      </c>
      <c r="C598" s="14"/>
      <c r="D598" s="23" t="str">
        <f t="array" ref="D598">IF(E598="","",XLOOKUP(E598,selector_15,selector_15_ids,""))</f>
        <v/>
      </c>
      <c r="E598" s="25"/>
      <c r="F598" s="14"/>
      <c r="G598" s="14"/>
      <c r="H598" s="14"/>
      <c r="I598" s="14"/>
      <c r="J598" s="14"/>
      <c r="K598" s="23" t="str">
        <f t="array" ref="K598">IF(L598="","",XLOOKUP(L598,selector_04,selector_04_ids,""))</f>
        <v/>
      </c>
      <c r="L598" s="25"/>
      <c r="M598" s="14"/>
      <c r="N598" s="27"/>
      <c r="O598" s="14"/>
    </row>
    <row r="599">
      <c r="A599" s="14"/>
      <c r="B599" s="23" t="str">
        <f>IF($A599="","",'Система'!$B$4)</f>
        <v/>
      </c>
      <c r="C599" s="14"/>
      <c r="D599" s="23" t="str">
        <f t="array" ref="D599">IF(E599="","",XLOOKUP(E599,selector_15,selector_15_ids,""))</f>
        <v/>
      </c>
      <c r="E599" s="25"/>
      <c r="F599" s="14"/>
      <c r="G599" s="14"/>
      <c r="H599" s="14"/>
      <c r="I599" s="14"/>
      <c r="J599" s="14"/>
      <c r="K599" s="23" t="str">
        <f t="array" ref="K599">IF(L599="","",XLOOKUP(L599,selector_04,selector_04_ids,""))</f>
        <v/>
      </c>
      <c r="L599" s="25"/>
      <c r="M599" s="14"/>
      <c r="N599" s="27"/>
      <c r="O599" s="14"/>
    </row>
    <row r="600">
      <c r="A600" s="14"/>
      <c r="B600" s="23" t="str">
        <f>IF($A600="","",'Система'!$B$4)</f>
        <v/>
      </c>
      <c r="C600" s="14"/>
      <c r="D600" s="23" t="str">
        <f t="array" ref="D600">IF(E600="","",XLOOKUP(E600,selector_15,selector_15_ids,""))</f>
        <v/>
      </c>
      <c r="E600" s="25"/>
      <c r="F600" s="14"/>
      <c r="G600" s="14"/>
      <c r="H600" s="14"/>
      <c r="I600" s="14"/>
      <c r="J600" s="14"/>
      <c r="K600" s="23" t="str">
        <f t="array" ref="K600">IF(L600="","",XLOOKUP(L600,selector_04,selector_04_ids,""))</f>
        <v/>
      </c>
      <c r="L600" s="25"/>
      <c r="M600" s="14"/>
      <c r="N600" s="27"/>
      <c r="O600" s="14"/>
    </row>
    <row r="601">
      <c r="A601" s="14"/>
      <c r="B601" s="23" t="str">
        <f>IF($A601="","",'Система'!$B$4)</f>
        <v/>
      </c>
      <c r="C601" s="14"/>
      <c r="D601" s="23" t="str">
        <f t="array" ref="D601">IF(E601="","",XLOOKUP(E601,selector_15,selector_15_ids,""))</f>
        <v/>
      </c>
      <c r="E601" s="25"/>
      <c r="F601" s="14"/>
      <c r="G601" s="14"/>
      <c r="H601" s="14"/>
      <c r="I601" s="14"/>
      <c r="J601" s="14"/>
      <c r="K601" s="23" t="str">
        <f t="array" ref="K601">IF(L601="","",XLOOKUP(L601,selector_04,selector_04_ids,""))</f>
        <v/>
      </c>
      <c r="L601" s="25"/>
      <c r="M601" s="14"/>
      <c r="N601" s="27"/>
      <c r="O601" s="14"/>
    </row>
    <row r="602">
      <c r="A602" s="14"/>
      <c r="B602" s="23" t="str">
        <f>IF($A602="","",'Система'!$B$4)</f>
        <v/>
      </c>
      <c r="C602" s="14"/>
      <c r="D602" s="23" t="str">
        <f t="array" ref="D602">IF(E602="","",XLOOKUP(E602,selector_15,selector_15_ids,""))</f>
        <v/>
      </c>
      <c r="E602" s="25"/>
      <c r="F602" s="14"/>
      <c r="G602" s="14"/>
      <c r="H602" s="14"/>
      <c r="I602" s="14"/>
      <c r="J602" s="14"/>
      <c r="K602" s="23" t="str">
        <f t="array" ref="K602">IF(L602="","",XLOOKUP(L602,selector_04,selector_04_ids,""))</f>
        <v/>
      </c>
      <c r="L602" s="25"/>
      <c r="M602" s="14"/>
      <c r="N602" s="27"/>
      <c r="O602" s="14"/>
    </row>
    <row r="603">
      <c r="A603" s="14"/>
      <c r="B603" s="23" t="str">
        <f>IF($A603="","",'Система'!$B$4)</f>
        <v/>
      </c>
      <c r="C603" s="14"/>
      <c r="D603" s="23" t="str">
        <f t="array" ref="D603">IF(E603="","",XLOOKUP(E603,selector_15,selector_15_ids,""))</f>
        <v/>
      </c>
      <c r="E603" s="25"/>
      <c r="F603" s="14"/>
      <c r="G603" s="14"/>
      <c r="H603" s="14"/>
      <c r="I603" s="14"/>
      <c r="J603" s="14"/>
      <c r="K603" s="23" t="str">
        <f t="array" ref="K603">IF(L603="","",XLOOKUP(L603,selector_04,selector_04_ids,""))</f>
        <v/>
      </c>
      <c r="L603" s="25"/>
      <c r="M603" s="14"/>
      <c r="N603" s="27"/>
      <c r="O603" s="14"/>
    </row>
    <row r="604">
      <c r="A604" s="14"/>
      <c r="B604" s="23" t="str">
        <f>IF($A604="","",'Система'!$B$4)</f>
        <v/>
      </c>
      <c r="C604" s="14"/>
      <c r="D604" s="23" t="str">
        <f t="array" ref="D604">IF(E604="","",XLOOKUP(E604,selector_15,selector_15_ids,""))</f>
        <v/>
      </c>
      <c r="E604" s="25"/>
      <c r="F604" s="14"/>
      <c r="G604" s="14"/>
      <c r="H604" s="14"/>
      <c r="I604" s="14"/>
      <c r="J604" s="14"/>
      <c r="K604" s="23" t="str">
        <f t="array" ref="K604">IF(L604="","",XLOOKUP(L604,selector_04,selector_04_ids,""))</f>
        <v/>
      </c>
      <c r="L604" s="25"/>
      <c r="M604" s="14"/>
      <c r="N604" s="27"/>
      <c r="O604" s="14"/>
    </row>
    <row r="605">
      <c r="A605" s="14"/>
      <c r="B605" s="23" t="str">
        <f>IF($A605="","",'Система'!$B$4)</f>
        <v/>
      </c>
      <c r="C605" s="14"/>
      <c r="D605" s="23" t="str">
        <f t="array" ref="D605">IF(E605="","",XLOOKUP(E605,selector_15,selector_15_ids,""))</f>
        <v/>
      </c>
      <c r="E605" s="25"/>
      <c r="F605" s="14"/>
      <c r="G605" s="14"/>
      <c r="H605" s="14"/>
      <c r="I605" s="14"/>
      <c r="J605" s="14"/>
      <c r="K605" s="23" t="str">
        <f t="array" ref="K605">IF(L605="","",XLOOKUP(L605,selector_04,selector_04_ids,""))</f>
        <v/>
      </c>
      <c r="L605" s="25"/>
      <c r="M605" s="14"/>
      <c r="N605" s="27"/>
      <c r="O605" s="14"/>
    </row>
    <row r="606">
      <c r="A606" s="14"/>
      <c r="B606" s="23" t="str">
        <f>IF($A606="","",'Система'!$B$4)</f>
        <v/>
      </c>
      <c r="C606" s="14"/>
      <c r="D606" s="23" t="str">
        <f t="array" ref="D606">IF(E606="","",XLOOKUP(E606,selector_15,selector_15_ids,""))</f>
        <v/>
      </c>
      <c r="E606" s="25"/>
      <c r="F606" s="14"/>
      <c r="G606" s="14"/>
      <c r="H606" s="14"/>
      <c r="I606" s="14"/>
      <c r="J606" s="14"/>
      <c r="K606" s="23" t="str">
        <f t="array" ref="K606">IF(L606="","",XLOOKUP(L606,selector_04,selector_04_ids,""))</f>
        <v/>
      </c>
      <c r="L606" s="25"/>
      <c r="M606" s="14"/>
      <c r="N606" s="27"/>
      <c r="O606" s="14"/>
    </row>
    <row r="607">
      <c r="A607" s="14"/>
      <c r="B607" s="23" t="str">
        <f>IF($A607="","",'Система'!$B$4)</f>
        <v/>
      </c>
      <c r="C607" s="14"/>
      <c r="D607" s="23" t="str">
        <f t="array" ref="D607">IF(E607="","",XLOOKUP(E607,selector_15,selector_15_ids,""))</f>
        <v/>
      </c>
      <c r="E607" s="25"/>
      <c r="F607" s="14"/>
      <c r="G607" s="14"/>
      <c r="H607" s="14"/>
      <c r="I607" s="14"/>
      <c r="J607" s="14"/>
      <c r="K607" s="23" t="str">
        <f t="array" ref="K607">IF(L607="","",XLOOKUP(L607,selector_04,selector_04_ids,""))</f>
        <v/>
      </c>
      <c r="L607" s="25"/>
      <c r="M607" s="14"/>
      <c r="N607" s="27"/>
      <c r="O607" s="14"/>
    </row>
    <row r="608">
      <c r="A608" s="14"/>
      <c r="B608" s="23" t="str">
        <f>IF($A608="","",'Система'!$B$4)</f>
        <v/>
      </c>
      <c r="C608" s="14"/>
      <c r="D608" s="23" t="str">
        <f t="array" ref="D608">IF(E608="","",XLOOKUP(E608,selector_15,selector_15_ids,""))</f>
        <v/>
      </c>
      <c r="E608" s="25"/>
      <c r="F608" s="14"/>
      <c r="G608" s="14"/>
      <c r="H608" s="14"/>
      <c r="I608" s="14"/>
      <c r="J608" s="14"/>
      <c r="K608" s="23" t="str">
        <f t="array" ref="K608">IF(L608="","",XLOOKUP(L608,selector_04,selector_04_ids,""))</f>
        <v/>
      </c>
      <c r="L608" s="25"/>
      <c r="M608" s="14"/>
      <c r="N608" s="27"/>
      <c r="O608" s="14"/>
    </row>
    <row r="609">
      <c r="A609" s="14"/>
      <c r="B609" s="23" t="str">
        <f>IF($A609="","",'Система'!$B$4)</f>
        <v/>
      </c>
      <c r="C609" s="14"/>
      <c r="D609" s="23" t="str">
        <f t="array" ref="D609">IF(E609="","",XLOOKUP(E609,selector_15,selector_15_ids,""))</f>
        <v/>
      </c>
      <c r="E609" s="25"/>
      <c r="F609" s="14"/>
      <c r="G609" s="14"/>
      <c r="H609" s="14"/>
      <c r="I609" s="14"/>
      <c r="J609" s="14"/>
      <c r="K609" s="23" t="str">
        <f t="array" ref="K609">IF(L609="","",XLOOKUP(L609,selector_04,selector_04_ids,""))</f>
        <v/>
      </c>
      <c r="L609" s="25"/>
      <c r="M609" s="14"/>
      <c r="N609" s="27"/>
      <c r="O609" s="14"/>
    </row>
    <row r="610">
      <c r="A610" s="14"/>
      <c r="B610" s="23" t="str">
        <f>IF($A610="","",'Система'!$B$4)</f>
        <v/>
      </c>
      <c r="C610" s="14"/>
      <c r="D610" s="23" t="str">
        <f t="array" ref="D610">IF(E610="","",XLOOKUP(E610,selector_15,selector_15_ids,""))</f>
        <v/>
      </c>
      <c r="E610" s="25"/>
      <c r="F610" s="14"/>
      <c r="G610" s="14"/>
      <c r="H610" s="14"/>
      <c r="I610" s="14"/>
      <c r="J610" s="14"/>
      <c r="K610" s="23" t="str">
        <f t="array" ref="K610">IF(L610="","",XLOOKUP(L610,selector_04,selector_04_ids,""))</f>
        <v/>
      </c>
      <c r="L610" s="25"/>
      <c r="M610" s="14"/>
      <c r="N610" s="27"/>
      <c r="O610" s="14"/>
    </row>
    <row r="611">
      <c r="A611" s="14"/>
      <c r="B611" s="23" t="str">
        <f>IF($A611="","",'Система'!$B$4)</f>
        <v/>
      </c>
      <c r="C611" s="14"/>
      <c r="D611" s="23" t="str">
        <f t="array" ref="D611">IF(E611="","",XLOOKUP(E611,selector_15,selector_15_ids,""))</f>
        <v/>
      </c>
      <c r="E611" s="25"/>
      <c r="F611" s="14"/>
      <c r="G611" s="14"/>
      <c r="H611" s="14"/>
      <c r="I611" s="14"/>
      <c r="J611" s="14"/>
      <c r="K611" s="23" t="str">
        <f t="array" ref="K611">IF(L611="","",XLOOKUP(L611,selector_04,selector_04_ids,""))</f>
        <v/>
      </c>
      <c r="L611" s="25"/>
      <c r="M611" s="14"/>
      <c r="N611" s="27"/>
      <c r="O611" s="14"/>
    </row>
    <row r="612">
      <c r="A612" s="14"/>
      <c r="B612" s="23" t="str">
        <f>IF($A612="","",'Система'!$B$4)</f>
        <v/>
      </c>
      <c r="C612" s="14"/>
      <c r="D612" s="23" t="str">
        <f t="array" ref="D612">IF(E612="","",XLOOKUP(E612,selector_15,selector_15_ids,""))</f>
        <v/>
      </c>
      <c r="E612" s="25"/>
      <c r="F612" s="14"/>
      <c r="G612" s="14"/>
      <c r="H612" s="14"/>
      <c r="I612" s="14"/>
      <c r="J612" s="14"/>
      <c r="K612" s="23" t="str">
        <f t="array" ref="K612">IF(L612="","",XLOOKUP(L612,selector_04,selector_04_ids,""))</f>
        <v/>
      </c>
      <c r="L612" s="25"/>
      <c r="M612" s="14"/>
      <c r="N612" s="27"/>
      <c r="O612" s="14"/>
    </row>
    <row r="613">
      <c r="A613" s="14"/>
      <c r="B613" s="23" t="str">
        <f>IF($A613="","",'Система'!$B$4)</f>
        <v/>
      </c>
      <c r="C613" s="14"/>
      <c r="D613" s="23" t="str">
        <f t="array" ref="D613">IF(E613="","",XLOOKUP(E613,selector_15,selector_15_ids,""))</f>
        <v/>
      </c>
      <c r="E613" s="25"/>
      <c r="F613" s="14"/>
      <c r="G613" s="14"/>
      <c r="H613" s="14"/>
      <c r="I613" s="14"/>
      <c r="J613" s="14"/>
      <c r="K613" s="23" t="str">
        <f t="array" ref="K613">IF(L613="","",XLOOKUP(L613,selector_04,selector_04_ids,""))</f>
        <v/>
      </c>
      <c r="L613" s="25"/>
      <c r="M613" s="14"/>
      <c r="N613" s="27"/>
      <c r="O613" s="14"/>
    </row>
    <row r="614">
      <c r="A614" s="14"/>
      <c r="B614" s="23" t="str">
        <f>IF($A614="","",'Система'!$B$4)</f>
        <v/>
      </c>
      <c r="C614" s="14"/>
      <c r="D614" s="23" t="str">
        <f t="array" ref="D614">IF(E614="","",XLOOKUP(E614,selector_15,selector_15_ids,""))</f>
        <v/>
      </c>
      <c r="E614" s="25"/>
      <c r="F614" s="14"/>
      <c r="G614" s="14"/>
      <c r="H614" s="14"/>
      <c r="I614" s="14"/>
      <c r="J614" s="14"/>
      <c r="K614" s="23" t="str">
        <f t="array" ref="K614">IF(L614="","",XLOOKUP(L614,selector_04,selector_04_ids,""))</f>
        <v/>
      </c>
      <c r="L614" s="25"/>
      <c r="M614" s="14"/>
      <c r="N614" s="27"/>
      <c r="O614" s="14"/>
    </row>
    <row r="615">
      <c r="A615" s="14"/>
      <c r="B615" s="23" t="str">
        <f>IF($A615="","",'Система'!$B$4)</f>
        <v/>
      </c>
      <c r="C615" s="14"/>
      <c r="D615" s="23" t="str">
        <f t="array" ref="D615">IF(E615="","",XLOOKUP(E615,selector_15,selector_15_ids,""))</f>
        <v/>
      </c>
      <c r="E615" s="25"/>
      <c r="F615" s="14"/>
      <c r="G615" s="14"/>
      <c r="H615" s="14"/>
      <c r="I615" s="14"/>
      <c r="J615" s="14"/>
      <c r="K615" s="23" t="str">
        <f t="array" ref="K615">IF(L615="","",XLOOKUP(L615,selector_04,selector_04_ids,""))</f>
        <v/>
      </c>
      <c r="L615" s="25"/>
      <c r="M615" s="14"/>
      <c r="N615" s="27"/>
      <c r="O615" s="14"/>
    </row>
    <row r="616">
      <c r="A616" s="14"/>
      <c r="B616" s="23" t="str">
        <f>IF($A616="","",'Система'!$B$4)</f>
        <v/>
      </c>
      <c r="C616" s="14"/>
      <c r="D616" s="23" t="str">
        <f t="array" ref="D616">IF(E616="","",XLOOKUP(E616,selector_15,selector_15_ids,""))</f>
        <v/>
      </c>
      <c r="E616" s="25"/>
      <c r="F616" s="14"/>
      <c r="G616" s="14"/>
      <c r="H616" s="14"/>
      <c r="I616" s="14"/>
      <c r="J616" s="14"/>
      <c r="K616" s="23" t="str">
        <f t="array" ref="K616">IF(L616="","",XLOOKUP(L616,selector_04,selector_04_ids,""))</f>
        <v/>
      </c>
      <c r="L616" s="25"/>
      <c r="M616" s="14"/>
      <c r="N616" s="27"/>
      <c r="O616" s="14"/>
    </row>
    <row r="617">
      <c r="A617" s="14"/>
      <c r="B617" s="23" t="str">
        <f>IF($A617="","",'Система'!$B$4)</f>
        <v/>
      </c>
      <c r="C617" s="14"/>
      <c r="D617" s="23" t="str">
        <f t="array" ref="D617">IF(E617="","",XLOOKUP(E617,selector_15,selector_15_ids,""))</f>
        <v/>
      </c>
      <c r="E617" s="25"/>
      <c r="F617" s="14"/>
      <c r="G617" s="14"/>
      <c r="H617" s="14"/>
      <c r="I617" s="14"/>
      <c r="J617" s="14"/>
      <c r="K617" s="23" t="str">
        <f t="array" ref="K617">IF(L617="","",XLOOKUP(L617,selector_04,selector_04_ids,""))</f>
        <v/>
      </c>
      <c r="L617" s="25"/>
      <c r="M617" s="14"/>
      <c r="N617" s="27"/>
      <c r="O617" s="14"/>
    </row>
    <row r="618">
      <c r="A618" s="14"/>
      <c r="B618" s="23" t="str">
        <f>IF($A618="","",'Система'!$B$4)</f>
        <v/>
      </c>
      <c r="C618" s="14"/>
      <c r="D618" s="23" t="str">
        <f t="array" ref="D618">IF(E618="","",XLOOKUP(E618,selector_15,selector_15_ids,""))</f>
        <v/>
      </c>
      <c r="E618" s="25"/>
      <c r="F618" s="14"/>
      <c r="G618" s="14"/>
      <c r="H618" s="14"/>
      <c r="I618" s="14"/>
      <c r="J618" s="14"/>
      <c r="K618" s="23" t="str">
        <f t="array" ref="K618">IF(L618="","",XLOOKUP(L618,selector_04,selector_04_ids,""))</f>
        <v/>
      </c>
      <c r="L618" s="25"/>
      <c r="M618" s="14"/>
      <c r="N618" s="27"/>
      <c r="O618" s="14"/>
    </row>
    <row r="619">
      <c r="A619" s="14"/>
      <c r="B619" s="23" t="str">
        <f>IF($A619="","",'Система'!$B$4)</f>
        <v/>
      </c>
      <c r="C619" s="14"/>
      <c r="D619" s="23" t="str">
        <f t="array" ref="D619">IF(E619="","",XLOOKUP(E619,selector_15,selector_15_ids,""))</f>
        <v/>
      </c>
      <c r="E619" s="25"/>
      <c r="F619" s="14"/>
      <c r="G619" s="14"/>
      <c r="H619" s="14"/>
      <c r="I619" s="14"/>
      <c r="J619" s="14"/>
      <c r="K619" s="23" t="str">
        <f t="array" ref="K619">IF(L619="","",XLOOKUP(L619,selector_04,selector_04_ids,""))</f>
        <v/>
      </c>
      <c r="L619" s="25"/>
      <c r="M619" s="14"/>
      <c r="N619" s="27"/>
      <c r="O619" s="14"/>
    </row>
    <row r="620">
      <c r="A620" s="14"/>
      <c r="B620" s="23" t="str">
        <f>IF($A620="","",'Система'!$B$4)</f>
        <v/>
      </c>
      <c r="C620" s="14"/>
      <c r="D620" s="23" t="str">
        <f t="array" ref="D620">IF(E620="","",XLOOKUP(E620,selector_15,selector_15_ids,""))</f>
        <v/>
      </c>
      <c r="E620" s="25"/>
      <c r="F620" s="14"/>
      <c r="G620" s="14"/>
      <c r="H620" s="14"/>
      <c r="I620" s="14"/>
      <c r="J620" s="14"/>
      <c r="K620" s="23" t="str">
        <f t="array" ref="K620">IF(L620="","",XLOOKUP(L620,selector_04,selector_04_ids,""))</f>
        <v/>
      </c>
      <c r="L620" s="25"/>
      <c r="M620" s="14"/>
      <c r="N620" s="27"/>
      <c r="O620" s="14"/>
    </row>
    <row r="621">
      <c r="A621" s="14"/>
      <c r="B621" s="23" t="str">
        <f>IF($A621="","",'Система'!$B$4)</f>
        <v/>
      </c>
      <c r="C621" s="14"/>
      <c r="D621" s="23" t="str">
        <f t="array" ref="D621">IF(E621="","",XLOOKUP(E621,selector_15,selector_15_ids,""))</f>
        <v/>
      </c>
      <c r="E621" s="25"/>
      <c r="F621" s="14"/>
      <c r="G621" s="14"/>
      <c r="H621" s="14"/>
      <c r="I621" s="14"/>
      <c r="J621" s="14"/>
      <c r="K621" s="23" t="str">
        <f t="array" ref="K621">IF(L621="","",XLOOKUP(L621,selector_04,selector_04_ids,""))</f>
        <v/>
      </c>
      <c r="L621" s="25"/>
      <c r="M621" s="14"/>
      <c r="N621" s="27"/>
      <c r="O621" s="14"/>
    </row>
    <row r="622">
      <c r="A622" s="14"/>
      <c r="B622" s="23" t="str">
        <f>IF($A622="","",'Система'!$B$4)</f>
        <v/>
      </c>
      <c r="C622" s="14"/>
      <c r="D622" s="23" t="str">
        <f t="array" ref="D622">IF(E622="","",XLOOKUP(E622,selector_15,selector_15_ids,""))</f>
        <v/>
      </c>
      <c r="E622" s="25"/>
      <c r="F622" s="14"/>
      <c r="G622" s="14"/>
      <c r="H622" s="14"/>
      <c r="I622" s="14"/>
      <c r="J622" s="14"/>
      <c r="K622" s="23" t="str">
        <f t="array" ref="K622">IF(L622="","",XLOOKUP(L622,selector_04,selector_04_ids,""))</f>
        <v/>
      </c>
      <c r="L622" s="25"/>
      <c r="M622" s="14"/>
      <c r="N622" s="27"/>
      <c r="O622" s="14"/>
    </row>
    <row r="623">
      <c r="A623" s="14"/>
      <c r="B623" s="23" t="str">
        <f>IF($A623="","",'Система'!$B$4)</f>
        <v/>
      </c>
      <c r="C623" s="14"/>
      <c r="D623" s="23" t="str">
        <f t="array" ref="D623">IF(E623="","",XLOOKUP(E623,selector_15,selector_15_ids,""))</f>
        <v/>
      </c>
      <c r="E623" s="25"/>
      <c r="F623" s="14"/>
      <c r="G623" s="14"/>
      <c r="H623" s="14"/>
      <c r="I623" s="14"/>
      <c r="J623" s="14"/>
      <c r="K623" s="23" t="str">
        <f t="array" ref="K623">IF(L623="","",XLOOKUP(L623,selector_04,selector_04_ids,""))</f>
        <v/>
      </c>
      <c r="L623" s="25"/>
      <c r="M623" s="14"/>
      <c r="N623" s="27"/>
      <c r="O623" s="14"/>
    </row>
    <row r="624">
      <c r="A624" s="14"/>
      <c r="B624" s="23" t="str">
        <f>IF($A624="","",'Система'!$B$4)</f>
        <v/>
      </c>
      <c r="C624" s="14"/>
      <c r="D624" s="23" t="str">
        <f t="array" ref="D624">IF(E624="","",XLOOKUP(E624,selector_15,selector_15_ids,""))</f>
        <v/>
      </c>
      <c r="E624" s="25"/>
      <c r="F624" s="14"/>
      <c r="G624" s="14"/>
      <c r="H624" s="14"/>
      <c r="I624" s="14"/>
      <c r="J624" s="14"/>
      <c r="K624" s="23" t="str">
        <f t="array" ref="K624">IF(L624="","",XLOOKUP(L624,selector_04,selector_04_ids,""))</f>
        <v/>
      </c>
      <c r="L624" s="25"/>
      <c r="M624" s="14"/>
      <c r="N624" s="27"/>
      <c r="O624" s="14"/>
    </row>
    <row r="625">
      <c r="A625" s="14"/>
      <c r="B625" s="23" t="str">
        <f>IF($A625="","",'Система'!$B$4)</f>
        <v/>
      </c>
      <c r="C625" s="14"/>
      <c r="D625" s="23" t="str">
        <f t="array" ref="D625">IF(E625="","",XLOOKUP(E625,selector_15,selector_15_ids,""))</f>
        <v/>
      </c>
      <c r="E625" s="25"/>
      <c r="F625" s="14"/>
      <c r="G625" s="14"/>
      <c r="H625" s="14"/>
      <c r="I625" s="14"/>
      <c r="J625" s="14"/>
      <c r="K625" s="23" t="str">
        <f t="array" ref="K625">IF(L625="","",XLOOKUP(L625,selector_04,selector_04_ids,""))</f>
        <v/>
      </c>
      <c r="L625" s="25"/>
      <c r="M625" s="14"/>
      <c r="N625" s="27"/>
      <c r="O625" s="14"/>
    </row>
    <row r="626">
      <c r="A626" s="14"/>
      <c r="B626" s="23" t="str">
        <f>IF($A626="","",'Система'!$B$4)</f>
        <v/>
      </c>
      <c r="C626" s="14"/>
      <c r="D626" s="23" t="str">
        <f t="array" ref="D626">IF(E626="","",XLOOKUP(E626,selector_15,selector_15_ids,""))</f>
        <v/>
      </c>
      <c r="E626" s="25"/>
      <c r="F626" s="14"/>
      <c r="G626" s="14"/>
      <c r="H626" s="14"/>
      <c r="I626" s="14"/>
      <c r="J626" s="14"/>
      <c r="K626" s="23" t="str">
        <f t="array" ref="K626">IF(L626="","",XLOOKUP(L626,selector_04,selector_04_ids,""))</f>
        <v/>
      </c>
      <c r="L626" s="25"/>
      <c r="M626" s="14"/>
      <c r="N626" s="27"/>
      <c r="O626" s="14"/>
    </row>
    <row r="627">
      <c r="A627" s="14"/>
      <c r="B627" s="23" t="str">
        <f>IF($A627="","",'Система'!$B$4)</f>
        <v/>
      </c>
      <c r="C627" s="14"/>
      <c r="D627" s="23" t="str">
        <f t="array" ref="D627">IF(E627="","",XLOOKUP(E627,selector_15,selector_15_ids,""))</f>
        <v/>
      </c>
      <c r="E627" s="25"/>
      <c r="F627" s="14"/>
      <c r="G627" s="14"/>
      <c r="H627" s="14"/>
      <c r="I627" s="14"/>
      <c r="J627" s="14"/>
      <c r="K627" s="23" t="str">
        <f t="array" ref="K627">IF(L627="","",XLOOKUP(L627,selector_04,selector_04_ids,""))</f>
        <v/>
      </c>
      <c r="L627" s="25"/>
      <c r="M627" s="14"/>
      <c r="N627" s="27"/>
      <c r="O627" s="14"/>
    </row>
    <row r="628">
      <c r="A628" s="14"/>
      <c r="B628" s="23" t="str">
        <f>IF($A628="","",'Система'!$B$4)</f>
        <v/>
      </c>
      <c r="C628" s="14"/>
      <c r="D628" s="23" t="str">
        <f t="array" ref="D628">IF(E628="","",XLOOKUP(E628,selector_15,selector_15_ids,""))</f>
        <v/>
      </c>
      <c r="E628" s="25"/>
      <c r="F628" s="14"/>
      <c r="G628" s="14"/>
      <c r="H628" s="14"/>
      <c r="I628" s="14"/>
      <c r="J628" s="14"/>
      <c r="K628" s="23" t="str">
        <f t="array" ref="K628">IF(L628="","",XLOOKUP(L628,selector_04,selector_04_ids,""))</f>
        <v/>
      </c>
      <c r="L628" s="25"/>
      <c r="M628" s="14"/>
      <c r="N628" s="27"/>
      <c r="O628" s="14"/>
    </row>
    <row r="629">
      <c r="A629" s="14"/>
      <c r="B629" s="23" t="str">
        <f>IF($A629="","",'Система'!$B$4)</f>
        <v/>
      </c>
      <c r="C629" s="14"/>
      <c r="D629" s="23" t="str">
        <f t="array" ref="D629">IF(E629="","",XLOOKUP(E629,selector_15,selector_15_ids,""))</f>
        <v/>
      </c>
      <c r="E629" s="25"/>
      <c r="F629" s="14"/>
      <c r="G629" s="14"/>
      <c r="H629" s="14"/>
      <c r="I629" s="14"/>
      <c r="J629" s="14"/>
      <c r="K629" s="23" t="str">
        <f t="array" ref="K629">IF(L629="","",XLOOKUP(L629,selector_04,selector_04_ids,""))</f>
        <v/>
      </c>
      <c r="L629" s="25"/>
      <c r="M629" s="14"/>
      <c r="N629" s="27"/>
      <c r="O629" s="14"/>
    </row>
    <row r="630">
      <c r="A630" s="14"/>
      <c r="B630" s="23" t="str">
        <f>IF($A630="","",'Система'!$B$4)</f>
        <v/>
      </c>
      <c r="C630" s="14"/>
      <c r="D630" s="23" t="str">
        <f t="array" ref="D630">IF(E630="","",XLOOKUP(E630,selector_15,selector_15_ids,""))</f>
        <v/>
      </c>
      <c r="E630" s="25"/>
      <c r="F630" s="14"/>
      <c r="G630" s="14"/>
      <c r="H630" s="14"/>
      <c r="I630" s="14"/>
      <c r="J630" s="14"/>
      <c r="K630" s="23" t="str">
        <f t="array" ref="K630">IF(L630="","",XLOOKUP(L630,selector_04,selector_04_ids,""))</f>
        <v/>
      </c>
      <c r="L630" s="25"/>
      <c r="M630" s="14"/>
      <c r="N630" s="27"/>
      <c r="O630" s="14"/>
    </row>
    <row r="631">
      <c r="A631" s="14"/>
      <c r="B631" s="23" t="str">
        <f>IF($A631="","",'Система'!$B$4)</f>
        <v/>
      </c>
      <c r="C631" s="14"/>
      <c r="D631" s="23" t="str">
        <f t="array" ref="D631">IF(E631="","",XLOOKUP(E631,selector_15,selector_15_ids,""))</f>
        <v/>
      </c>
      <c r="E631" s="25"/>
      <c r="F631" s="14"/>
      <c r="G631" s="14"/>
      <c r="H631" s="14"/>
      <c r="I631" s="14"/>
      <c r="J631" s="14"/>
      <c r="K631" s="23" t="str">
        <f t="array" ref="K631">IF(L631="","",XLOOKUP(L631,selector_04,selector_04_ids,""))</f>
        <v/>
      </c>
      <c r="L631" s="25"/>
      <c r="M631" s="14"/>
      <c r="N631" s="27"/>
      <c r="O631" s="14"/>
    </row>
    <row r="632">
      <c r="A632" s="14"/>
      <c r="B632" s="23" t="str">
        <f>IF($A632="","",'Система'!$B$4)</f>
        <v/>
      </c>
      <c r="C632" s="14"/>
      <c r="D632" s="23" t="str">
        <f t="array" ref="D632">IF(E632="","",XLOOKUP(E632,selector_15,selector_15_ids,""))</f>
        <v/>
      </c>
      <c r="E632" s="25"/>
      <c r="F632" s="14"/>
      <c r="G632" s="14"/>
      <c r="H632" s="14"/>
      <c r="I632" s="14"/>
      <c r="J632" s="14"/>
      <c r="K632" s="23" t="str">
        <f t="array" ref="K632">IF(L632="","",XLOOKUP(L632,selector_04,selector_04_ids,""))</f>
        <v/>
      </c>
      <c r="L632" s="25"/>
      <c r="M632" s="14"/>
      <c r="N632" s="27"/>
      <c r="O632" s="14"/>
    </row>
    <row r="633">
      <c r="A633" s="14"/>
      <c r="B633" s="23" t="str">
        <f>IF($A633="","",'Система'!$B$4)</f>
        <v/>
      </c>
      <c r="C633" s="14"/>
      <c r="D633" s="23" t="str">
        <f t="array" ref="D633">IF(E633="","",XLOOKUP(E633,selector_15,selector_15_ids,""))</f>
        <v/>
      </c>
      <c r="E633" s="25"/>
      <c r="F633" s="14"/>
      <c r="G633" s="14"/>
      <c r="H633" s="14"/>
      <c r="I633" s="14"/>
      <c r="J633" s="14"/>
      <c r="K633" s="23" t="str">
        <f t="array" ref="K633">IF(L633="","",XLOOKUP(L633,selector_04,selector_04_ids,""))</f>
        <v/>
      </c>
      <c r="L633" s="25"/>
      <c r="M633" s="14"/>
      <c r="N633" s="27"/>
      <c r="O633" s="14"/>
    </row>
    <row r="634">
      <c r="A634" s="14"/>
      <c r="B634" s="23" t="str">
        <f>IF($A634="","",'Система'!$B$4)</f>
        <v/>
      </c>
      <c r="C634" s="14"/>
      <c r="D634" s="23" t="str">
        <f t="array" ref="D634">IF(E634="","",XLOOKUP(E634,selector_15,selector_15_ids,""))</f>
        <v/>
      </c>
      <c r="E634" s="25"/>
      <c r="F634" s="14"/>
      <c r="G634" s="14"/>
      <c r="H634" s="14"/>
      <c r="I634" s="14"/>
      <c r="J634" s="14"/>
      <c r="K634" s="23" t="str">
        <f t="array" ref="K634">IF(L634="","",XLOOKUP(L634,selector_04,selector_04_ids,""))</f>
        <v/>
      </c>
      <c r="L634" s="25"/>
      <c r="M634" s="14"/>
      <c r="N634" s="27"/>
      <c r="O634" s="14"/>
    </row>
    <row r="635">
      <c r="A635" s="14"/>
      <c r="B635" s="23" t="str">
        <f>IF($A635="","",'Система'!$B$4)</f>
        <v/>
      </c>
      <c r="C635" s="14"/>
      <c r="D635" s="23" t="str">
        <f t="array" ref="D635">IF(E635="","",XLOOKUP(E635,selector_15,selector_15_ids,""))</f>
        <v/>
      </c>
      <c r="E635" s="25"/>
      <c r="F635" s="14"/>
      <c r="G635" s="14"/>
      <c r="H635" s="14"/>
      <c r="I635" s="14"/>
      <c r="J635" s="14"/>
      <c r="K635" s="23" t="str">
        <f t="array" ref="K635">IF(L635="","",XLOOKUP(L635,selector_04,selector_04_ids,""))</f>
        <v/>
      </c>
      <c r="L635" s="25"/>
      <c r="M635" s="14"/>
      <c r="N635" s="27"/>
      <c r="O635" s="14"/>
    </row>
    <row r="636">
      <c r="A636" s="14"/>
      <c r="B636" s="23" t="str">
        <f>IF($A636="","",'Система'!$B$4)</f>
        <v/>
      </c>
      <c r="C636" s="14"/>
      <c r="D636" s="23" t="str">
        <f t="array" ref="D636">IF(E636="","",XLOOKUP(E636,selector_15,selector_15_ids,""))</f>
        <v/>
      </c>
      <c r="E636" s="25"/>
      <c r="F636" s="14"/>
      <c r="G636" s="14"/>
      <c r="H636" s="14"/>
      <c r="I636" s="14"/>
      <c r="J636" s="14"/>
      <c r="K636" s="23" t="str">
        <f t="array" ref="K636">IF(L636="","",XLOOKUP(L636,selector_04,selector_04_ids,""))</f>
        <v/>
      </c>
      <c r="L636" s="25"/>
      <c r="M636" s="14"/>
      <c r="N636" s="27"/>
      <c r="O636" s="14"/>
    </row>
    <row r="637">
      <c r="A637" s="14"/>
      <c r="B637" s="23" t="str">
        <f>IF($A637="","",'Система'!$B$4)</f>
        <v/>
      </c>
      <c r="C637" s="14"/>
      <c r="D637" s="23" t="str">
        <f t="array" ref="D637">IF(E637="","",XLOOKUP(E637,selector_15,selector_15_ids,""))</f>
        <v/>
      </c>
      <c r="E637" s="25"/>
      <c r="F637" s="14"/>
      <c r="G637" s="14"/>
      <c r="H637" s="14"/>
      <c r="I637" s="14"/>
      <c r="J637" s="14"/>
      <c r="K637" s="23" t="str">
        <f t="array" ref="K637">IF(L637="","",XLOOKUP(L637,selector_04,selector_04_ids,""))</f>
        <v/>
      </c>
      <c r="L637" s="25"/>
      <c r="M637" s="14"/>
      <c r="N637" s="27"/>
      <c r="O637" s="14"/>
    </row>
    <row r="638">
      <c r="A638" s="14"/>
      <c r="B638" s="23" t="str">
        <f>IF($A638="","",'Система'!$B$4)</f>
        <v/>
      </c>
      <c r="C638" s="14"/>
      <c r="D638" s="23" t="str">
        <f t="array" ref="D638">IF(E638="","",XLOOKUP(E638,selector_15,selector_15_ids,""))</f>
        <v/>
      </c>
      <c r="E638" s="25"/>
      <c r="F638" s="14"/>
      <c r="G638" s="14"/>
      <c r="H638" s="14"/>
      <c r="I638" s="14"/>
      <c r="J638" s="14"/>
      <c r="K638" s="23" t="str">
        <f t="array" ref="K638">IF(L638="","",XLOOKUP(L638,selector_04,selector_04_ids,""))</f>
        <v/>
      </c>
      <c r="L638" s="25"/>
      <c r="M638" s="14"/>
      <c r="N638" s="27"/>
      <c r="O638" s="14"/>
    </row>
    <row r="639">
      <c r="A639" s="14"/>
      <c r="B639" s="23" t="str">
        <f>IF($A639="","",'Система'!$B$4)</f>
        <v/>
      </c>
      <c r="C639" s="14"/>
      <c r="D639" s="23" t="str">
        <f t="array" ref="D639">IF(E639="","",XLOOKUP(E639,selector_15,selector_15_ids,""))</f>
        <v/>
      </c>
      <c r="E639" s="25"/>
      <c r="F639" s="14"/>
      <c r="G639" s="14"/>
      <c r="H639" s="14"/>
      <c r="I639" s="14"/>
      <c r="J639" s="14"/>
      <c r="K639" s="23" t="str">
        <f t="array" ref="K639">IF(L639="","",XLOOKUP(L639,selector_04,selector_04_ids,""))</f>
        <v/>
      </c>
      <c r="L639" s="25"/>
      <c r="M639" s="14"/>
      <c r="N639" s="27"/>
      <c r="O639" s="14"/>
    </row>
    <row r="640">
      <c r="A640" s="14"/>
      <c r="B640" s="23" t="str">
        <f>IF($A640="","",'Система'!$B$4)</f>
        <v/>
      </c>
      <c r="C640" s="14"/>
      <c r="D640" s="23" t="str">
        <f t="array" ref="D640">IF(E640="","",XLOOKUP(E640,selector_15,selector_15_ids,""))</f>
        <v/>
      </c>
      <c r="E640" s="25"/>
      <c r="F640" s="14"/>
      <c r="G640" s="14"/>
      <c r="H640" s="14"/>
      <c r="I640" s="14"/>
      <c r="J640" s="14"/>
      <c r="K640" s="23" t="str">
        <f t="array" ref="K640">IF(L640="","",XLOOKUP(L640,selector_04,selector_04_ids,""))</f>
        <v/>
      </c>
      <c r="L640" s="25"/>
      <c r="M640" s="14"/>
      <c r="N640" s="27"/>
      <c r="O640" s="14"/>
    </row>
    <row r="641">
      <c r="A641" s="14"/>
      <c r="B641" s="23" t="str">
        <f>IF($A641="","",'Система'!$B$4)</f>
        <v/>
      </c>
      <c r="C641" s="14"/>
      <c r="D641" s="23" t="str">
        <f t="array" ref="D641">IF(E641="","",XLOOKUP(E641,selector_15,selector_15_ids,""))</f>
        <v/>
      </c>
      <c r="E641" s="25"/>
      <c r="F641" s="14"/>
      <c r="G641" s="14"/>
      <c r="H641" s="14"/>
      <c r="I641" s="14"/>
      <c r="J641" s="14"/>
      <c r="K641" s="23" t="str">
        <f t="array" ref="K641">IF(L641="","",XLOOKUP(L641,selector_04,selector_04_ids,""))</f>
        <v/>
      </c>
      <c r="L641" s="25"/>
      <c r="M641" s="14"/>
      <c r="N641" s="27"/>
      <c r="O641" s="14"/>
    </row>
    <row r="642">
      <c r="A642" s="14"/>
      <c r="B642" s="23" t="str">
        <f>IF($A642="","",'Система'!$B$4)</f>
        <v/>
      </c>
      <c r="C642" s="14"/>
      <c r="D642" s="23" t="str">
        <f t="array" ref="D642">IF(E642="","",XLOOKUP(E642,selector_15,selector_15_ids,""))</f>
        <v/>
      </c>
      <c r="E642" s="25"/>
      <c r="F642" s="14"/>
      <c r="G642" s="14"/>
      <c r="H642" s="14"/>
      <c r="I642" s="14"/>
      <c r="J642" s="14"/>
      <c r="K642" s="23" t="str">
        <f t="array" ref="K642">IF(L642="","",XLOOKUP(L642,selector_04,selector_04_ids,""))</f>
        <v/>
      </c>
      <c r="L642" s="25"/>
      <c r="M642" s="14"/>
      <c r="N642" s="27"/>
      <c r="O642" s="14"/>
    </row>
    <row r="643">
      <c r="A643" s="14"/>
      <c r="B643" s="23" t="str">
        <f>IF($A643="","",'Система'!$B$4)</f>
        <v/>
      </c>
      <c r="C643" s="14"/>
      <c r="D643" s="23" t="str">
        <f t="array" ref="D643">IF(E643="","",XLOOKUP(E643,selector_15,selector_15_ids,""))</f>
        <v/>
      </c>
      <c r="E643" s="25"/>
      <c r="F643" s="14"/>
      <c r="G643" s="14"/>
      <c r="H643" s="14"/>
      <c r="I643" s="14"/>
      <c r="J643" s="14"/>
      <c r="K643" s="23" t="str">
        <f t="array" ref="K643">IF(L643="","",XLOOKUP(L643,selector_04,selector_04_ids,""))</f>
        <v/>
      </c>
      <c r="L643" s="25"/>
      <c r="M643" s="14"/>
      <c r="N643" s="27"/>
      <c r="O643" s="14"/>
    </row>
    <row r="644">
      <c r="A644" s="14"/>
      <c r="B644" s="23" t="str">
        <f>IF($A644="","",'Система'!$B$4)</f>
        <v/>
      </c>
      <c r="C644" s="14"/>
      <c r="D644" s="23" t="str">
        <f t="array" ref="D644">IF(E644="","",XLOOKUP(E644,selector_15,selector_15_ids,""))</f>
        <v/>
      </c>
      <c r="E644" s="25"/>
      <c r="F644" s="14"/>
      <c r="G644" s="14"/>
      <c r="H644" s="14"/>
      <c r="I644" s="14"/>
      <c r="J644" s="14"/>
      <c r="K644" s="23" t="str">
        <f t="array" ref="K644">IF(L644="","",XLOOKUP(L644,selector_04,selector_04_ids,""))</f>
        <v/>
      </c>
      <c r="L644" s="25"/>
      <c r="M644" s="14"/>
      <c r="N644" s="27"/>
      <c r="O644" s="14"/>
    </row>
    <row r="645">
      <c r="A645" s="14"/>
      <c r="B645" s="23" t="str">
        <f>IF($A645="","",'Система'!$B$4)</f>
        <v/>
      </c>
      <c r="C645" s="14"/>
      <c r="D645" s="23" t="str">
        <f t="array" ref="D645">IF(E645="","",XLOOKUP(E645,selector_15,selector_15_ids,""))</f>
        <v/>
      </c>
      <c r="E645" s="25"/>
      <c r="F645" s="14"/>
      <c r="G645" s="14"/>
      <c r="H645" s="14"/>
      <c r="I645" s="14"/>
      <c r="J645" s="14"/>
      <c r="K645" s="23" t="str">
        <f t="array" ref="K645">IF(L645="","",XLOOKUP(L645,selector_04,selector_04_ids,""))</f>
        <v/>
      </c>
      <c r="L645" s="25"/>
      <c r="M645" s="14"/>
      <c r="N645" s="27"/>
      <c r="O645" s="14"/>
    </row>
    <row r="646">
      <c r="A646" s="14"/>
      <c r="B646" s="23" t="str">
        <f>IF($A646="","",'Система'!$B$4)</f>
        <v/>
      </c>
      <c r="C646" s="14"/>
      <c r="D646" s="23" t="str">
        <f t="array" ref="D646">IF(E646="","",XLOOKUP(E646,selector_15,selector_15_ids,""))</f>
        <v/>
      </c>
      <c r="E646" s="25"/>
      <c r="F646" s="14"/>
      <c r="G646" s="14"/>
      <c r="H646" s="14"/>
      <c r="I646" s="14"/>
      <c r="J646" s="14"/>
      <c r="K646" s="23" t="str">
        <f t="array" ref="K646">IF(L646="","",XLOOKUP(L646,selector_04,selector_04_ids,""))</f>
        <v/>
      </c>
      <c r="L646" s="25"/>
      <c r="M646" s="14"/>
      <c r="N646" s="27"/>
      <c r="O646" s="14"/>
    </row>
    <row r="647">
      <c r="A647" s="14"/>
      <c r="B647" s="23" t="str">
        <f>IF($A647="","",'Система'!$B$4)</f>
        <v/>
      </c>
      <c r="C647" s="14"/>
      <c r="D647" s="23" t="str">
        <f t="array" ref="D647">IF(E647="","",XLOOKUP(E647,selector_15,selector_15_ids,""))</f>
        <v/>
      </c>
      <c r="E647" s="25"/>
      <c r="F647" s="14"/>
      <c r="G647" s="14"/>
      <c r="H647" s="14"/>
      <c r="I647" s="14"/>
      <c r="J647" s="14"/>
      <c r="K647" s="23" t="str">
        <f t="array" ref="K647">IF(L647="","",XLOOKUP(L647,selector_04,selector_04_ids,""))</f>
        <v/>
      </c>
      <c r="L647" s="25"/>
      <c r="M647" s="14"/>
      <c r="N647" s="27"/>
      <c r="O647" s="14"/>
    </row>
    <row r="648">
      <c r="A648" s="14"/>
      <c r="B648" s="23" t="str">
        <f>IF($A648="","",'Система'!$B$4)</f>
        <v/>
      </c>
      <c r="C648" s="14"/>
      <c r="D648" s="23" t="str">
        <f t="array" ref="D648">IF(E648="","",XLOOKUP(E648,selector_15,selector_15_ids,""))</f>
        <v/>
      </c>
      <c r="E648" s="25"/>
      <c r="F648" s="14"/>
      <c r="G648" s="14"/>
      <c r="H648" s="14"/>
      <c r="I648" s="14"/>
      <c r="J648" s="14"/>
      <c r="K648" s="23" t="str">
        <f t="array" ref="K648">IF(L648="","",XLOOKUP(L648,selector_04,selector_04_ids,""))</f>
        <v/>
      </c>
      <c r="L648" s="25"/>
      <c r="M648" s="14"/>
      <c r="N648" s="27"/>
      <c r="O648" s="14"/>
    </row>
    <row r="649">
      <c r="A649" s="14"/>
      <c r="B649" s="23" t="str">
        <f>IF($A649="","",'Система'!$B$4)</f>
        <v/>
      </c>
      <c r="C649" s="14"/>
      <c r="D649" s="23" t="str">
        <f t="array" ref="D649">IF(E649="","",XLOOKUP(E649,selector_15,selector_15_ids,""))</f>
        <v/>
      </c>
      <c r="E649" s="25"/>
      <c r="F649" s="14"/>
      <c r="G649" s="14"/>
      <c r="H649" s="14"/>
      <c r="I649" s="14"/>
      <c r="J649" s="14"/>
      <c r="K649" s="23" t="str">
        <f t="array" ref="K649">IF(L649="","",XLOOKUP(L649,selector_04,selector_04_ids,""))</f>
        <v/>
      </c>
      <c r="L649" s="25"/>
      <c r="M649" s="14"/>
      <c r="N649" s="27"/>
      <c r="O649" s="14"/>
    </row>
    <row r="650">
      <c r="A650" s="14"/>
      <c r="B650" s="23" t="str">
        <f>IF($A650="","",'Система'!$B$4)</f>
        <v/>
      </c>
      <c r="C650" s="14"/>
      <c r="D650" s="23" t="str">
        <f t="array" ref="D650">IF(E650="","",XLOOKUP(E650,selector_15,selector_15_ids,""))</f>
        <v/>
      </c>
      <c r="E650" s="25"/>
      <c r="F650" s="14"/>
      <c r="G650" s="14"/>
      <c r="H650" s="14"/>
      <c r="I650" s="14"/>
      <c r="J650" s="14"/>
      <c r="K650" s="23" t="str">
        <f t="array" ref="K650">IF(L650="","",XLOOKUP(L650,selector_04,selector_04_ids,""))</f>
        <v/>
      </c>
      <c r="L650" s="25"/>
      <c r="M650" s="14"/>
      <c r="N650" s="27"/>
      <c r="O650" s="14"/>
    </row>
    <row r="651">
      <c r="A651" s="14"/>
      <c r="B651" s="23" t="str">
        <f>IF($A651="","",'Система'!$B$4)</f>
        <v/>
      </c>
      <c r="C651" s="14"/>
      <c r="D651" s="23" t="str">
        <f t="array" ref="D651">IF(E651="","",XLOOKUP(E651,selector_15,selector_15_ids,""))</f>
        <v/>
      </c>
      <c r="E651" s="25"/>
      <c r="F651" s="14"/>
      <c r="G651" s="14"/>
      <c r="H651" s="14"/>
      <c r="I651" s="14"/>
      <c r="J651" s="14"/>
      <c r="K651" s="23" t="str">
        <f t="array" ref="K651">IF(L651="","",XLOOKUP(L651,selector_04,selector_04_ids,""))</f>
        <v/>
      </c>
      <c r="L651" s="25"/>
      <c r="M651" s="14"/>
      <c r="N651" s="27"/>
      <c r="O651" s="14"/>
    </row>
    <row r="652">
      <c r="A652" s="14"/>
      <c r="B652" s="23" t="str">
        <f>IF($A652="","",'Система'!$B$4)</f>
        <v/>
      </c>
      <c r="C652" s="14"/>
      <c r="D652" s="23" t="str">
        <f t="array" ref="D652">IF(E652="","",XLOOKUP(E652,selector_15,selector_15_ids,""))</f>
        <v/>
      </c>
      <c r="E652" s="25"/>
      <c r="F652" s="14"/>
      <c r="G652" s="14"/>
      <c r="H652" s="14"/>
      <c r="I652" s="14"/>
      <c r="J652" s="14"/>
      <c r="K652" s="23" t="str">
        <f t="array" ref="K652">IF(L652="","",XLOOKUP(L652,selector_04,selector_04_ids,""))</f>
        <v/>
      </c>
      <c r="L652" s="25"/>
      <c r="M652" s="14"/>
      <c r="N652" s="27"/>
      <c r="O652" s="14"/>
    </row>
    <row r="653">
      <c r="A653" s="14"/>
      <c r="B653" s="23" t="str">
        <f>IF($A653="","",'Система'!$B$4)</f>
        <v/>
      </c>
      <c r="C653" s="14"/>
      <c r="D653" s="23" t="str">
        <f t="array" ref="D653">IF(E653="","",XLOOKUP(E653,selector_15,selector_15_ids,""))</f>
        <v/>
      </c>
      <c r="E653" s="25"/>
      <c r="F653" s="14"/>
      <c r="G653" s="14"/>
      <c r="H653" s="14"/>
      <c r="I653" s="14"/>
      <c r="J653" s="14"/>
      <c r="K653" s="23" t="str">
        <f t="array" ref="K653">IF(L653="","",XLOOKUP(L653,selector_04,selector_04_ids,""))</f>
        <v/>
      </c>
      <c r="L653" s="25"/>
      <c r="M653" s="14"/>
      <c r="N653" s="27"/>
      <c r="O653" s="14"/>
    </row>
    <row r="654">
      <c r="A654" s="14"/>
      <c r="B654" s="23" t="str">
        <f>IF($A654="","",'Система'!$B$4)</f>
        <v/>
      </c>
      <c r="C654" s="14"/>
      <c r="D654" s="23" t="str">
        <f t="array" ref="D654">IF(E654="","",XLOOKUP(E654,selector_15,selector_15_ids,""))</f>
        <v/>
      </c>
      <c r="E654" s="25"/>
      <c r="F654" s="14"/>
      <c r="G654" s="14"/>
      <c r="H654" s="14"/>
      <c r="I654" s="14"/>
      <c r="J654" s="14"/>
      <c r="K654" s="23" t="str">
        <f t="array" ref="K654">IF(L654="","",XLOOKUP(L654,selector_04,selector_04_ids,""))</f>
        <v/>
      </c>
      <c r="L654" s="25"/>
      <c r="M654" s="14"/>
      <c r="N654" s="27"/>
      <c r="O654" s="14"/>
    </row>
    <row r="655">
      <c r="A655" s="14"/>
      <c r="B655" s="23" t="str">
        <f>IF($A655="","",'Система'!$B$4)</f>
        <v/>
      </c>
      <c r="C655" s="14"/>
      <c r="D655" s="23" t="str">
        <f t="array" ref="D655">IF(E655="","",XLOOKUP(E655,selector_15,selector_15_ids,""))</f>
        <v/>
      </c>
      <c r="E655" s="25"/>
      <c r="F655" s="14"/>
      <c r="G655" s="14"/>
      <c r="H655" s="14"/>
      <c r="I655" s="14"/>
      <c r="J655" s="14"/>
      <c r="K655" s="23" t="str">
        <f t="array" ref="K655">IF(L655="","",XLOOKUP(L655,selector_04,selector_04_ids,""))</f>
        <v/>
      </c>
      <c r="L655" s="25"/>
      <c r="M655" s="14"/>
      <c r="N655" s="27"/>
      <c r="O655" s="14"/>
    </row>
    <row r="656">
      <c r="A656" s="14"/>
      <c r="B656" s="23" t="str">
        <f>IF($A656="","",'Система'!$B$4)</f>
        <v/>
      </c>
      <c r="C656" s="14"/>
      <c r="D656" s="23" t="str">
        <f t="array" ref="D656">IF(E656="","",XLOOKUP(E656,selector_15,selector_15_ids,""))</f>
        <v/>
      </c>
      <c r="E656" s="25"/>
      <c r="F656" s="14"/>
      <c r="G656" s="14"/>
      <c r="H656" s="14"/>
      <c r="I656" s="14"/>
      <c r="J656" s="14"/>
      <c r="K656" s="23" t="str">
        <f t="array" ref="K656">IF(L656="","",XLOOKUP(L656,selector_04,selector_04_ids,""))</f>
        <v/>
      </c>
      <c r="L656" s="25"/>
      <c r="M656" s="14"/>
      <c r="N656" s="27"/>
      <c r="O656" s="14"/>
    </row>
    <row r="657">
      <c r="A657" s="14"/>
      <c r="B657" s="23" t="str">
        <f>IF($A657="","",'Система'!$B$4)</f>
        <v/>
      </c>
      <c r="C657" s="14"/>
      <c r="D657" s="23" t="str">
        <f t="array" ref="D657">IF(E657="","",XLOOKUP(E657,selector_15,selector_15_ids,""))</f>
        <v/>
      </c>
      <c r="E657" s="25"/>
      <c r="F657" s="14"/>
      <c r="G657" s="14"/>
      <c r="H657" s="14"/>
      <c r="I657" s="14"/>
      <c r="J657" s="14"/>
      <c r="K657" s="23" t="str">
        <f t="array" ref="K657">IF(L657="","",XLOOKUP(L657,selector_04,selector_04_ids,""))</f>
        <v/>
      </c>
      <c r="L657" s="25"/>
      <c r="M657" s="14"/>
      <c r="N657" s="27"/>
      <c r="O657" s="14"/>
    </row>
    <row r="658">
      <c r="A658" s="14"/>
      <c r="B658" s="23" t="str">
        <f>IF($A658="","",'Система'!$B$4)</f>
        <v/>
      </c>
      <c r="C658" s="14"/>
      <c r="D658" s="23" t="str">
        <f t="array" ref="D658">IF(E658="","",XLOOKUP(E658,selector_15,selector_15_ids,""))</f>
        <v/>
      </c>
      <c r="E658" s="25"/>
      <c r="F658" s="14"/>
      <c r="G658" s="14"/>
      <c r="H658" s="14"/>
      <c r="I658" s="14"/>
      <c r="J658" s="14"/>
      <c r="K658" s="23" t="str">
        <f t="array" ref="K658">IF(L658="","",XLOOKUP(L658,selector_04,selector_04_ids,""))</f>
        <v/>
      </c>
      <c r="L658" s="25"/>
      <c r="M658" s="14"/>
      <c r="N658" s="27"/>
      <c r="O658" s="14"/>
    </row>
    <row r="659">
      <c r="A659" s="14"/>
      <c r="B659" s="23" t="str">
        <f>IF($A659="","",'Система'!$B$4)</f>
        <v/>
      </c>
      <c r="C659" s="14"/>
      <c r="D659" s="23" t="str">
        <f t="array" ref="D659">IF(E659="","",XLOOKUP(E659,selector_15,selector_15_ids,""))</f>
        <v/>
      </c>
      <c r="E659" s="25"/>
      <c r="F659" s="14"/>
      <c r="G659" s="14"/>
      <c r="H659" s="14"/>
      <c r="I659" s="14"/>
      <c r="J659" s="14"/>
      <c r="K659" s="23" t="str">
        <f t="array" ref="K659">IF(L659="","",XLOOKUP(L659,selector_04,selector_04_ids,""))</f>
        <v/>
      </c>
      <c r="L659" s="25"/>
      <c r="M659" s="14"/>
      <c r="N659" s="27"/>
      <c r="O659" s="14"/>
    </row>
    <row r="660">
      <c r="A660" s="14"/>
      <c r="B660" s="23" t="str">
        <f>IF($A660="","",'Система'!$B$4)</f>
        <v/>
      </c>
      <c r="C660" s="14"/>
      <c r="D660" s="23" t="str">
        <f t="array" ref="D660">IF(E660="","",XLOOKUP(E660,selector_15,selector_15_ids,""))</f>
        <v/>
      </c>
      <c r="E660" s="25"/>
      <c r="F660" s="14"/>
      <c r="G660" s="14"/>
      <c r="H660" s="14"/>
      <c r="I660" s="14"/>
      <c r="J660" s="14"/>
      <c r="K660" s="23" t="str">
        <f t="array" ref="K660">IF(L660="","",XLOOKUP(L660,selector_04,selector_04_ids,""))</f>
        <v/>
      </c>
      <c r="L660" s="25"/>
      <c r="M660" s="14"/>
      <c r="N660" s="27"/>
      <c r="O660" s="14"/>
    </row>
    <row r="661">
      <c r="A661" s="14"/>
      <c r="B661" s="23" t="str">
        <f>IF($A661="","",'Система'!$B$4)</f>
        <v/>
      </c>
      <c r="C661" s="14"/>
      <c r="D661" s="23" t="str">
        <f t="array" ref="D661">IF(E661="","",XLOOKUP(E661,selector_15,selector_15_ids,""))</f>
        <v/>
      </c>
      <c r="E661" s="25"/>
      <c r="F661" s="14"/>
      <c r="G661" s="14"/>
      <c r="H661" s="14"/>
      <c r="I661" s="14"/>
      <c r="J661" s="14"/>
      <c r="K661" s="23" t="str">
        <f t="array" ref="K661">IF(L661="","",XLOOKUP(L661,selector_04,selector_04_ids,""))</f>
        <v/>
      </c>
      <c r="L661" s="25"/>
      <c r="M661" s="14"/>
      <c r="N661" s="27"/>
      <c r="O661" s="14"/>
    </row>
    <row r="662">
      <c r="A662" s="14"/>
      <c r="B662" s="23" t="str">
        <f>IF($A662="","",'Система'!$B$4)</f>
        <v/>
      </c>
      <c r="C662" s="14"/>
      <c r="D662" s="23" t="str">
        <f t="array" ref="D662">IF(E662="","",XLOOKUP(E662,selector_15,selector_15_ids,""))</f>
        <v/>
      </c>
      <c r="E662" s="25"/>
      <c r="F662" s="14"/>
      <c r="G662" s="14"/>
      <c r="H662" s="14"/>
      <c r="I662" s="14"/>
      <c r="J662" s="14"/>
      <c r="K662" s="23" t="str">
        <f t="array" ref="K662">IF(L662="","",XLOOKUP(L662,selector_04,selector_04_ids,""))</f>
        <v/>
      </c>
      <c r="L662" s="25"/>
      <c r="M662" s="14"/>
      <c r="N662" s="27"/>
      <c r="O662" s="14"/>
    </row>
    <row r="663">
      <c r="A663" s="14"/>
      <c r="B663" s="23" t="str">
        <f>IF($A663="","",'Система'!$B$4)</f>
        <v/>
      </c>
      <c r="C663" s="14"/>
      <c r="D663" s="23" t="str">
        <f t="array" ref="D663">IF(E663="","",XLOOKUP(E663,selector_15,selector_15_ids,""))</f>
        <v/>
      </c>
      <c r="E663" s="25"/>
      <c r="F663" s="14"/>
      <c r="G663" s="14"/>
      <c r="H663" s="14"/>
      <c r="I663" s="14"/>
      <c r="J663" s="14"/>
      <c r="K663" s="23" t="str">
        <f t="array" ref="K663">IF(L663="","",XLOOKUP(L663,selector_04,selector_04_ids,""))</f>
        <v/>
      </c>
      <c r="L663" s="25"/>
      <c r="M663" s="14"/>
      <c r="N663" s="27"/>
      <c r="O663" s="14"/>
    </row>
    <row r="664">
      <c r="A664" s="14"/>
      <c r="B664" s="23" t="str">
        <f>IF($A664="","",'Система'!$B$4)</f>
        <v/>
      </c>
      <c r="C664" s="14"/>
      <c r="D664" s="23" t="str">
        <f t="array" ref="D664">IF(E664="","",XLOOKUP(E664,selector_15,selector_15_ids,""))</f>
        <v/>
      </c>
      <c r="E664" s="25"/>
      <c r="F664" s="14"/>
      <c r="G664" s="14"/>
      <c r="H664" s="14"/>
      <c r="I664" s="14"/>
      <c r="J664" s="14"/>
      <c r="K664" s="23" t="str">
        <f t="array" ref="K664">IF(L664="","",XLOOKUP(L664,selector_04,selector_04_ids,""))</f>
        <v/>
      </c>
      <c r="L664" s="25"/>
      <c r="M664" s="14"/>
      <c r="N664" s="27"/>
      <c r="O664" s="14"/>
    </row>
    <row r="665">
      <c r="A665" s="14"/>
      <c r="B665" s="23" t="str">
        <f>IF($A665="","",'Система'!$B$4)</f>
        <v/>
      </c>
      <c r="C665" s="14"/>
      <c r="D665" s="23" t="str">
        <f t="array" ref="D665">IF(E665="","",XLOOKUP(E665,selector_15,selector_15_ids,""))</f>
        <v/>
      </c>
      <c r="E665" s="25"/>
      <c r="F665" s="14"/>
      <c r="G665" s="14"/>
      <c r="H665" s="14"/>
      <c r="I665" s="14"/>
      <c r="J665" s="14"/>
      <c r="K665" s="23" t="str">
        <f t="array" ref="K665">IF(L665="","",XLOOKUP(L665,selector_04,selector_04_ids,""))</f>
        <v/>
      </c>
      <c r="L665" s="25"/>
      <c r="M665" s="14"/>
      <c r="N665" s="27"/>
      <c r="O665" s="14"/>
    </row>
    <row r="666">
      <c r="A666" s="14"/>
      <c r="B666" s="23" t="str">
        <f>IF($A666="","",'Система'!$B$4)</f>
        <v/>
      </c>
      <c r="C666" s="14"/>
      <c r="D666" s="23" t="str">
        <f t="array" ref="D666">IF(E666="","",XLOOKUP(E666,selector_15,selector_15_ids,""))</f>
        <v/>
      </c>
      <c r="E666" s="25"/>
      <c r="F666" s="14"/>
      <c r="G666" s="14"/>
      <c r="H666" s="14"/>
      <c r="I666" s="14"/>
      <c r="J666" s="14"/>
      <c r="K666" s="23" t="str">
        <f t="array" ref="K666">IF(L666="","",XLOOKUP(L666,selector_04,selector_04_ids,""))</f>
        <v/>
      </c>
      <c r="L666" s="25"/>
      <c r="M666" s="14"/>
      <c r="N666" s="27"/>
      <c r="O666" s="14"/>
    </row>
    <row r="667">
      <c r="A667" s="14"/>
      <c r="B667" s="23" t="str">
        <f>IF($A667="","",'Система'!$B$4)</f>
        <v/>
      </c>
      <c r="C667" s="14"/>
      <c r="D667" s="23" t="str">
        <f t="array" ref="D667">IF(E667="","",XLOOKUP(E667,selector_15,selector_15_ids,""))</f>
        <v/>
      </c>
      <c r="E667" s="25"/>
      <c r="F667" s="14"/>
      <c r="G667" s="14"/>
      <c r="H667" s="14"/>
      <c r="I667" s="14"/>
      <c r="J667" s="14"/>
      <c r="K667" s="23" t="str">
        <f t="array" ref="K667">IF(L667="","",XLOOKUP(L667,selector_04,selector_04_ids,""))</f>
        <v/>
      </c>
      <c r="L667" s="25"/>
      <c r="M667" s="14"/>
      <c r="N667" s="27"/>
      <c r="O667" s="14"/>
    </row>
    <row r="668">
      <c r="A668" s="14"/>
      <c r="B668" s="23" t="str">
        <f>IF($A668="","",'Система'!$B$4)</f>
        <v/>
      </c>
      <c r="C668" s="14"/>
      <c r="D668" s="23" t="str">
        <f t="array" ref="D668">IF(E668="","",XLOOKUP(E668,selector_15,selector_15_ids,""))</f>
        <v/>
      </c>
      <c r="E668" s="25"/>
      <c r="F668" s="14"/>
      <c r="G668" s="14"/>
      <c r="H668" s="14"/>
      <c r="I668" s="14"/>
      <c r="J668" s="14"/>
      <c r="K668" s="23" t="str">
        <f t="array" ref="K668">IF(L668="","",XLOOKUP(L668,selector_04,selector_04_ids,""))</f>
        <v/>
      </c>
      <c r="L668" s="25"/>
      <c r="M668" s="14"/>
      <c r="N668" s="27"/>
      <c r="O668" s="14"/>
    </row>
    <row r="669">
      <c r="A669" s="14"/>
      <c r="B669" s="23" t="str">
        <f>IF($A669="","",'Система'!$B$4)</f>
        <v/>
      </c>
      <c r="C669" s="14"/>
      <c r="D669" s="23" t="str">
        <f t="array" ref="D669">IF(E669="","",XLOOKUP(E669,selector_15,selector_15_ids,""))</f>
        <v/>
      </c>
      <c r="E669" s="25"/>
      <c r="F669" s="14"/>
      <c r="G669" s="14"/>
      <c r="H669" s="14"/>
      <c r="I669" s="14"/>
      <c r="J669" s="14"/>
      <c r="K669" s="23" t="str">
        <f t="array" ref="K669">IF(L669="","",XLOOKUP(L669,selector_04,selector_04_ids,""))</f>
        <v/>
      </c>
      <c r="L669" s="25"/>
      <c r="M669" s="14"/>
      <c r="N669" s="27"/>
      <c r="O669" s="14"/>
    </row>
    <row r="670">
      <c r="A670" s="14"/>
      <c r="B670" s="23" t="str">
        <f>IF($A670="","",'Система'!$B$4)</f>
        <v/>
      </c>
      <c r="C670" s="14"/>
      <c r="D670" s="23" t="str">
        <f t="array" ref="D670">IF(E670="","",XLOOKUP(E670,selector_15,selector_15_ids,""))</f>
        <v/>
      </c>
      <c r="E670" s="25"/>
      <c r="F670" s="14"/>
      <c r="G670" s="14"/>
      <c r="H670" s="14"/>
      <c r="I670" s="14"/>
      <c r="J670" s="14"/>
      <c r="K670" s="23" t="str">
        <f t="array" ref="K670">IF(L670="","",XLOOKUP(L670,selector_04,selector_04_ids,""))</f>
        <v/>
      </c>
      <c r="L670" s="25"/>
      <c r="M670" s="14"/>
      <c r="N670" s="27"/>
      <c r="O670" s="14"/>
    </row>
    <row r="671">
      <c r="A671" s="14"/>
      <c r="B671" s="23" t="str">
        <f>IF($A671="","",'Система'!$B$4)</f>
        <v/>
      </c>
      <c r="C671" s="14"/>
      <c r="D671" s="23" t="str">
        <f t="array" ref="D671">IF(E671="","",XLOOKUP(E671,selector_15,selector_15_ids,""))</f>
        <v/>
      </c>
      <c r="E671" s="25"/>
      <c r="F671" s="14"/>
      <c r="G671" s="14"/>
      <c r="H671" s="14"/>
      <c r="I671" s="14"/>
      <c r="J671" s="14"/>
      <c r="K671" s="23" t="str">
        <f t="array" ref="K671">IF(L671="","",XLOOKUP(L671,selector_04,selector_04_ids,""))</f>
        <v/>
      </c>
      <c r="L671" s="25"/>
      <c r="M671" s="14"/>
      <c r="N671" s="27"/>
      <c r="O671" s="14"/>
    </row>
    <row r="672">
      <c r="A672" s="14"/>
      <c r="B672" s="23" t="str">
        <f>IF($A672="","",'Система'!$B$4)</f>
        <v/>
      </c>
      <c r="C672" s="14"/>
      <c r="D672" s="23" t="str">
        <f t="array" ref="D672">IF(E672="","",XLOOKUP(E672,selector_15,selector_15_ids,""))</f>
        <v/>
      </c>
      <c r="E672" s="25"/>
      <c r="F672" s="14"/>
      <c r="G672" s="14"/>
      <c r="H672" s="14"/>
      <c r="I672" s="14"/>
      <c r="J672" s="14"/>
      <c r="K672" s="23" t="str">
        <f t="array" ref="K672">IF(L672="","",XLOOKUP(L672,selector_04,selector_04_ids,""))</f>
        <v/>
      </c>
      <c r="L672" s="25"/>
      <c r="M672" s="14"/>
      <c r="N672" s="27"/>
      <c r="O672" s="14"/>
    </row>
    <row r="673">
      <c r="A673" s="14"/>
      <c r="B673" s="23" t="str">
        <f>IF($A673="","",'Система'!$B$4)</f>
        <v/>
      </c>
      <c r="C673" s="14"/>
      <c r="D673" s="23" t="str">
        <f t="array" ref="D673">IF(E673="","",XLOOKUP(E673,selector_15,selector_15_ids,""))</f>
        <v/>
      </c>
      <c r="E673" s="25"/>
      <c r="F673" s="14"/>
      <c r="G673" s="14"/>
      <c r="H673" s="14"/>
      <c r="I673" s="14"/>
      <c r="J673" s="14"/>
      <c r="K673" s="23" t="str">
        <f t="array" ref="K673">IF(L673="","",XLOOKUP(L673,selector_04,selector_04_ids,""))</f>
        <v/>
      </c>
      <c r="L673" s="25"/>
      <c r="M673" s="14"/>
      <c r="N673" s="27"/>
      <c r="O673" s="14"/>
    </row>
    <row r="674">
      <c r="A674" s="14"/>
      <c r="B674" s="23" t="str">
        <f>IF($A674="","",'Система'!$B$4)</f>
        <v/>
      </c>
      <c r="C674" s="14"/>
      <c r="D674" s="23" t="str">
        <f t="array" ref="D674">IF(E674="","",XLOOKUP(E674,selector_15,selector_15_ids,""))</f>
        <v/>
      </c>
      <c r="E674" s="25"/>
      <c r="F674" s="14"/>
      <c r="G674" s="14"/>
      <c r="H674" s="14"/>
      <c r="I674" s="14"/>
      <c r="J674" s="14"/>
      <c r="K674" s="23" t="str">
        <f t="array" ref="K674">IF(L674="","",XLOOKUP(L674,selector_04,selector_04_ids,""))</f>
        <v/>
      </c>
      <c r="L674" s="25"/>
      <c r="M674" s="14"/>
      <c r="N674" s="27"/>
      <c r="O674" s="14"/>
    </row>
    <row r="675">
      <c r="A675" s="14"/>
      <c r="B675" s="23" t="str">
        <f>IF($A675="","",'Система'!$B$4)</f>
        <v/>
      </c>
      <c r="C675" s="14"/>
      <c r="D675" s="23" t="str">
        <f t="array" ref="D675">IF(E675="","",XLOOKUP(E675,selector_15,selector_15_ids,""))</f>
        <v/>
      </c>
      <c r="E675" s="25"/>
      <c r="F675" s="14"/>
      <c r="G675" s="14"/>
      <c r="H675" s="14"/>
      <c r="I675" s="14"/>
      <c r="J675" s="14"/>
      <c r="K675" s="23" t="str">
        <f t="array" ref="K675">IF(L675="","",XLOOKUP(L675,selector_04,selector_04_ids,""))</f>
        <v/>
      </c>
      <c r="L675" s="25"/>
      <c r="M675" s="14"/>
      <c r="N675" s="27"/>
      <c r="O675" s="14"/>
    </row>
    <row r="676">
      <c r="A676" s="14"/>
      <c r="B676" s="23" t="str">
        <f>IF($A676="","",'Система'!$B$4)</f>
        <v/>
      </c>
      <c r="C676" s="14"/>
      <c r="D676" s="23" t="str">
        <f t="array" ref="D676">IF(E676="","",XLOOKUP(E676,selector_15,selector_15_ids,""))</f>
        <v/>
      </c>
      <c r="E676" s="25"/>
      <c r="F676" s="14"/>
      <c r="G676" s="14"/>
      <c r="H676" s="14"/>
      <c r="I676" s="14"/>
      <c r="J676" s="14"/>
      <c r="K676" s="23" t="str">
        <f t="array" ref="K676">IF(L676="","",XLOOKUP(L676,selector_04,selector_04_ids,""))</f>
        <v/>
      </c>
      <c r="L676" s="25"/>
      <c r="M676" s="14"/>
      <c r="N676" s="27"/>
      <c r="O676" s="14"/>
    </row>
    <row r="677">
      <c r="A677" s="14"/>
      <c r="B677" s="23" t="str">
        <f>IF($A677="","",'Система'!$B$4)</f>
        <v/>
      </c>
      <c r="C677" s="14"/>
      <c r="D677" s="23" t="str">
        <f t="array" ref="D677">IF(E677="","",XLOOKUP(E677,selector_15,selector_15_ids,""))</f>
        <v/>
      </c>
      <c r="E677" s="25"/>
      <c r="F677" s="14"/>
      <c r="G677" s="14"/>
      <c r="H677" s="14"/>
      <c r="I677" s="14"/>
      <c r="J677" s="14"/>
      <c r="K677" s="23" t="str">
        <f t="array" ref="K677">IF(L677="","",XLOOKUP(L677,selector_04,selector_04_ids,""))</f>
        <v/>
      </c>
      <c r="L677" s="25"/>
      <c r="M677" s="14"/>
      <c r="N677" s="27"/>
      <c r="O677" s="14"/>
    </row>
    <row r="678">
      <c r="A678" s="14"/>
      <c r="B678" s="23" t="str">
        <f>IF($A678="","",'Система'!$B$4)</f>
        <v/>
      </c>
      <c r="C678" s="14"/>
      <c r="D678" s="23" t="str">
        <f t="array" ref="D678">IF(E678="","",XLOOKUP(E678,selector_15,selector_15_ids,""))</f>
        <v/>
      </c>
      <c r="E678" s="25"/>
      <c r="F678" s="14"/>
      <c r="G678" s="14"/>
      <c r="H678" s="14"/>
      <c r="I678" s="14"/>
      <c r="J678" s="14"/>
      <c r="K678" s="23" t="str">
        <f t="array" ref="K678">IF(L678="","",XLOOKUP(L678,selector_04,selector_04_ids,""))</f>
        <v/>
      </c>
      <c r="L678" s="25"/>
      <c r="M678" s="14"/>
      <c r="N678" s="27"/>
      <c r="O678" s="14"/>
    </row>
    <row r="679">
      <c r="A679" s="14"/>
      <c r="B679" s="23" t="str">
        <f>IF($A679="","",'Система'!$B$4)</f>
        <v/>
      </c>
      <c r="C679" s="14"/>
      <c r="D679" s="23" t="str">
        <f t="array" ref="D679">IF(E679="","",XLOOKUP(E679,selector_15,selector_15_ids,""))</f>
        <v/>
      </c>
      <c r="E679" s="25"/>
      <c r="F679" s="14"/>
      <c r="G679" s="14"/>
      <c r="H679" s="14"/>
      <c r="I679" s="14"/>
      <c r="J679" s="14"/>
      <c r="K679" s="23" t="str">
        <f t="array" ref="K679">IF(L679="","",XLOOKUP(L679,selector_04,selector_04_ids,""))</f>
        <v/>
      </c>
      <c r="L679" s="25"/>
      <c r="M679" s="14"/>
      <c r="N679" s="27"/>
      <c r="O679" s="14"/>
    </row>
    <row r="680">
      <c r="A680" s="14"/>
      <c r="B680" s="23" t="str">
        <f>IF($A680="","",'Система'!$B$4)</f>
        <v/>
      </c>
      <c r="C680" s="14"/>
      <c r="D680" s="23" t="str">
        <f t="array" ref="D680">IF(E680="","",XLOOKUP(E680,selector_15,selector_15_ids,""))</f>
        <v/>
      </c>
      <c r="E680" s="25"/>
      <c r="F680" s="14"/>
      <c r="G680" s="14"/>
      <c r="H680" s="14"/>
      <c r="I680" s="14"/>
      <c r="J680" s="14"/>
      <c r="K680" s="23" t="str">
        <f t="array" ref="K680">IF(L680="","",XLOOKUP(L680,selector_04,selector_04_ids,""))</f>
        <v/>
      </c>
      <c r="L680" s="25"/>
      <c r="M680" s="14"/>
      <c r="N680" s="27"/>
      <c r="O680" s="14"/>
    </row>
    <row r="681">
      <c r="A681" s="14"/>
      <c r="B681" s="23" t="str">
        <f>IF($A681="","",'Система'!$B$4)</f>
        <v/>
      </c>
      <c r="C681" s="14"/>
      <c r="D681" s="23" t="str">
        <f t="array" ref="D681">IF(E681="","",XLOOKUP(E681,selector_15,selector_15_ids,""))</f>
        <v/>
      </c>
      <c r="E681" s="25"/>
      <c r="F681" s="14"/>
      <c r="G681" s="14"/>
      <c r="H681" s="14"/>
      <c r="I681" s="14"/>
      <c r="J681" s="14"/>
      <c r="K681" s="23" t="str">
        <f t="array" ref="K681">IF(L681="","",XLOOKUP(L681,selector_04,selector_04_ids,""))</f>
        <v/>
      </c>
      <c r="L681" s="25"/>
      <c r="M681" s="14"/>
      <c r="N681" s="27"/>
      <c r="O681" s="14"/>
    </row>
    <row r="682">
      <c r="A682" s="14"/>
      <c r="B682" s="23" t="str">
        <f>IF($A682="","",'Система'!$B$4)</f>
        <v/>
      </c>
      <c r="C682" s="14"/>
      <c r="D682" s="23" t="str">
        <f t="array" ref="D682">IF(E682="","",XLOOKUP(E682,selector_15,selector_15_ids,""))</f>
        <v/>
      </c>
      <c r="E682" s="25"/>
      <c r="F682" s="14"/>
      <c r="G682" s="14"/>
      <c r="H682" s="14"/>
      <c r="I682" s="14"/>
      <c r="J682" s="14"/>
      <c r="K682" s="23" t="str">
        <f t="array" ref="K682">IF(L682="","",XLOOKUP(L682,selector_04,selector_04_ids,""))</f>
        <v/>
      </c>
      <c r="L682" s="25"/>
      <c r="M682" s="14"/>
      <c r="N682" s="27"/>
      <c r="O682" s="14"/>
    </row>
    <row r="683">
      <c r="A683" s="14"/>
      <c r="B683" s="23" t="str">
        <f>IF($A683="","",'Система'!$B$4)</f>
        <v/>
      </c>
      <c r="C683" s="14"/>
      <c r="D683" s="23" t="str">
        <f t="array" ref="D683">IF(E683="","",XLOOKUP(E683,selector_15,selector_15_ids,""))</f>
        <v/>
      </c>
      <c r="E683" s="25"/>
      <c r="F683" s="14"/>
      <c r="G683" s="14"/>
      <c r="H683" s="14"/>
      <c r="I683" s="14"/>
      <c r="J683" s="14"/>
      <c r="K683" s="23" t="str">
        <f t="array" ref="K683">IF(L683="","",XLOOKUP(L683,selector_04,selector_04_ids,""))</f>
        <v/>
      </c>
      <c r="L683" s="25"/>
      <c r="M683" s="14"/>
      <c r="N683" s="27"/>
      <c r="O683" s="14"/>
    </row>
    <row r="684">
      <c r="A684" s="14"/>
      <c r="B684" s="23" t="str">
        <f>IF($A684="","",'Система'!$B$4)</f>
        <v/>
      </c>
      <c r="C684" s="14"/>
      <c r="D684" s="23" t="str">
        <f t="array" ref="D684">IF(E684="","",XLOOKUP(E684,selector_15,selector_15_ids,""))</f>
        <v/>
      </c>
      <c r="E684" s="25"/>
      <c r="F684" s="14"/>
      <c r="G684" s="14"/>
      <c r="H684" s="14"/>
      <c r="I684" s="14"/>
      <c r="J684" s="14"/>
      <c r="K684" s="23" t="str">
        <f t="array" ref="K684">IF(L684="","",XLOOKUP(L684,selector_04,selector_04_ids,""))</f>
        <v/>
      </c>
      <c r="L684" s="25"/>
      <c r="M684" s="14"/>
      <c r="N684" s="27"/>
      <c r="O684" s="14"/>
    </row>
    <row r="685">
      <c r="A685" s="14"/>
      <c r="B685" s="23" t="str">
        <f>IF($A685="","",'Система'!$B$4)</f>
        <v/>
      </c>
      <c r="C685" s="14"/>
      <c r="D685" s="23" t="str">
        <f t="array" ref="D685">IF(E685="","",XLOOKUP(E685,selector_15,selector_15_ids,""))</f>
        <v/>
      </c>
      <c r="E685" s="25"/>
      <c r="F685" s="14"/>
      <c r="G685" s="14"/>
      <c r="H685" s="14"/>
      <c r="I685" s="14"/>
      <c r="J685" s="14"/>
      <c r="K685" s="23" t="str">
        <f t="array" ref="K685">IF(L685="","",XLOOKUP(L685,selector_04,selector_04_ids,""))</f>
        <v/>
      </c>
      <c r="L685" s="25"/>
      <c r="M685" s="14"/>
      <c r="N685" s="27"/>
      <c r="O685" s="14"/>
    </row>
    <row r="686">
      <c r="A686" s="14"/>
      <c r="B686" s="23" t="str">
        <f>IF($A686="","",'Система'!$B$4)</f>
        <v/>
      </c>
      <c r="C686" s="14"/>
      <c r="D686" s="23" t="str">
        <f t="array" ref="D686">IF(E686="","",XLOOKUP(E686,selector_15,selector_15_ids,""))</f>
        <v/>
      </c>
      <c r="E686" s="25"/>
      <c r="F686" s="14"/>
      <c r="G686" s="14"/>
      <c r="H686" s="14"/>
      <c r="I686" s="14"/>
      <c r="J686" s="14"/>
      <c r="K686" s="23" t="str">
        <f t="array" ref="K686">IF(L686="","",XLOOKUP(L686,selector_04,selector_04_ids,""))</f>
        <v/>
      </c>
      <c r="L686" s="25"/>
      <c r="M686" s="14"/>
      <c r="N686" s="27"/>
      <c r="O686" s="14"/>
    </row>
    <row r="687">
      <c r="A687" s="14"/>
      <c r="B687" s="23" t="str">
        <f>IF($A687="","",'Система'!$B$4)</f>
        <v/>
      </c>
      <c r="C687" s="14"/>
      <c r="D687" s="23" t="str">
        <f t="array" ref="D687">IF(E687="","",XLOOKUP(E687,selector_15,selector_15_ids,""))</f>
        <v/>
      </c>
      <c r="E687" s="25"/>
      <c r="F687" s="14"/>
      <c r="G687" s="14"/>
      <c r="H687" s="14"/>
      <c r="I687" s="14"/>
      <c r="J687" s="14"/>
      <c r="K687" s="23" t="str">
        <f t="array" ref="K687">IF(L687="","",XLOOKUP(L687,selector_04,selector_04_ids,""))</f>
        <v/>
      </c>
      <c r="L687" s="25"/>
      <c r="M687" s="14"/>
      <c r="N687" s="27"/>
      <c r="O687" s="14"/>
    </row>
    <row r="688">
      <c r="A688" s="14"/>
      <c r="B688" s="23" t="str">
        <f>IF($A688="","",'Система'!$B$4)</f>
        <v/>
      </c>
      <c r="C688" s="14"/>
      <c r="D688" s="23" t="str">
        <f t="array" ref="D688">IF(E688="","",XLOOKUP(E688,selector_15,selector_15_ids,""))</f>
        <v/>
      </c>
      <c r="E688" s="25"/>
      <c r="F688" s="14"/>
      <c r="G688" s="14"/>
      <c r="H688" s="14"/>
      <c r="I688" s="14"/>
      <c r="J688" s="14"/>
      <c r="K688" s="23" t="str">
        <f t="array" ref="K688">IF(L688="","",XLOOKUP(L688,selector_04,selector_04_ids,""))</f>
        <v/>
      </c>
      <c r="L688" s="25"/>
      <c r="M688" s="14"/>
      <c r="N688" s="27"/>
      <c r="O688" s="14"/>
    </row>
    <row r="689">
      <c r="A689" s="14"/>
      <c r="B689" s="23" t="str">
        <f>IF($A689="","",'Система'!$B$4)</f>
        <v/>
      </c>
      <c r="C689" s="14"/>
      <c r="D689" s="23" t="str">
        <f t="array" ref="D689">IF(E689="","",XLOOKUP(E689,selector_15,selector_15_ids,""))</f>
        <v/>
      </c>
      <c r="E689" s="25"/>
      <c r="F689" s="14"/>
      <c r="G689" s="14"/>
      <c r="H689" s="14"/>
      <c r="I689" s="14"/>
      <c r="J689" s="14"/>
      <c r="K689" s="23" t="str">
        <f t="array" ref="K689">IF(L689="","",XLOOKUP(L689,selector_04,selector_04_ids,""))</f>
        <v/>
      </c>
      <c r="L689" s="25"/>
      <c r="M689" s="14"/>
      <c r="N689" s="27"/>
      <c r="O689" s="14"/>
    </row>
    <row r="690">
      <c r="A690" s="14"/>
      <c r="B690" s="23" t="str">
        <f>IF($A690="","",'Система'!$B$4)</f>
        <v/>
      </c>
      <c r="C690" s="14"/>
      <c r="D690" s="23" t="str">
        <f t="array" ref="D690">IF(E690="","",XLOOKUP(E690,selector_15,selector_15_ids,""))</f>
        <v/>
      </c>
      <c r="E690" s="25"/>
      <c r="F690" s="14"/>
      <c r="G690" s="14"/>
      <c r="H690" s="14"/>
      <c r="I690" s="14"/>
      <c r="J690" s="14"/>
      <c r="K690" s="23" t="str">
        <f t="array" ref="K690">IF(L690="","",XLOOKUP(L690,selector_04,selector_04_ids,""))</f>
        <v/>
      </c>
      <c r="L690" s="25"/>
      <c r="M690" s="14"/>
      <c r="N690" s="27"/>
      <c r="O690" s="14"/>
    </row>
    <row r="691">
      <c r="A691" s="14"/>
      <c r="B691" s="23" t="str">
        <f>IF($A691="","",'Система'!$B$4)</f>
        <v/>
      </c>
      <c r="C691" s="14"/>
      <c r="D691" s="23" t="str">
        <f t="array" ref="D691">IF(E691="","",XLOOKUP(E691,selector_15,selector_15_ids,""))</f>
        <v/>
      </c>
      <c r="E691" s="25"/>
      <c r="F691" s="14"/>
      <c r="G691" s="14"/>
      <c r="H691" s="14"/>
      <c r="I691" s="14"/>
      <c r="J691" s="14"/>
      <c r="K691" s="23" t="str">
        <f t="array" ref="K691">IF(L691="","",XLOOKUP(L691,selector_04,selector_04_ids,""))</f>
        <v/>
      </c>
      <c r="L691" s="25"/>
      <c r="M691" s="14"/>
      <c r="N691" s="27"/>
      <c r="O691" s="14"/>
    </row>
    <row r="692">
      <c r="A692" s="14"/>
      <c r="B692" s="23" t="str">
        <f>IF($A692="","",'Система'!$B$4)</f>
        <v/>
      </c>
      <c r="C692" s="14"/>
      <c r="D692" s="23" t="str">
        <f t="array" ref="D692">IF(E692="","",XLOOKUP(E692,selector_15,selector_15_ids,""))</f>
        <v/>
      </c>
      <c r="E692" s="25"/>
      <c r="F692" s="14"/>
      <c r="G692" s="14"/>
      <c r="H692" s="14"/>
      <c r="I692" s="14"/>
      <c r="J692" s="14"/>
      <c r="K692" s="23" t="str">
        <f t="array" ref="K692">IF(L692="","",XLOOKUP(L692,selector_04,selector_04_ids,""))</f>
        <v/>
      </c>
      <c r="L692" s="25"/>
      <c r="M692" s="14"/>
      <c r="N692" s="27"/>
      <c r="O692" s="14"/>
    </row>
    <row r="693">
      <c r="A693" s="14"/>
      <c r="B693" s="23" t="str">
        <f>IF($A693="","",'Система'!$B$4)</f>
        <v/>
      </c>
      <c r="C693" s="14"/>
      <c r="D693" s="23" t="str">
        <f t="array" ref="D693">IF(E693="","",XLOOKUP(E693,selector_15,selector_15_ids,""))</f>
        <v/>
      </c>
      <c r="E693" s="25"/>
      <c r="F693" s="14"/>
      <c r="G693" s="14"/>
      <c r="H693" s="14"/>
      <c r="I693" s="14"/>
      <c r="J693" s="14"/>
      <c r="K693" s="23" t="str">
        <f t="array" ref="K693">IF(L693="","",XLOOKUP(L693,selector_04,selector_04_ids,""))</f>
        <v/>
      </c>
      <c r="L693" s="25"/>
      <c r="M693" s="14"/>
      <c r="N693" s="27"/>
      <c r="O693" s="14"/>
    </row>
    <row r="694">
      <c r="A694" s="14"/>
      <c r="B694" s="23" t="str">
        <f>IF($A694="","",'Система'!$B$4)</f>
        <v/>
      </c>
      <c r="C694" s="14"/>
      <c r="D694" s="23" t="str">
        <f t="array" ref="D694">IF(E694="","",XLOOKUP(E694,selector_15,selector_15_ids,""))</f>
        <v/>
      </c>
      <c r="E694" s="25"/>
      <c r="F694" s="14"/>
      <c r="G694" s="14"/>
      <c r="H694" s="14"/>
      <c r="I694" s="14"/>
      <c r="J694" s="14"/>
      <c r="K694" s="23" t="str">
        <f t="array" ref="K694">IF(L694="","",XLOOKUP(L694,selector_04,selector_04_ids,""))</f>
        <v/>
      </c>
      <c r="L694" s="25"/>
      <c r="M694" s="14"/>
      <c r="N694" s="27"/>
      <c r="O694" s="14"/>
    </row>
    <row r="695">
      <c r="A695" s="14"/>
      <c r="B695" s="23" t="str">
        <f>IF($A695="","",'Система'!$B$4)</f>
        <v/>
      </c>
      <c r="C695" s="14"/>
      <c r="D695" s="23" t="str">
        <f t="array" ref="D695">IF(E695="","",XLOOKUP(E695,selector_15,selector_15_ids,""))</f>
        <v/>
      </c>
      <c r="E695" s="25"/>
      <c r="F695" s="14"/>
      <c r="G695" s="14"/>
      <c r="H695" s="14"/>
      <c r="I695" s="14"/>
      <c r="J695" s="14"/>
      <c r="K695" s="23" t="str">
        <f t="array" ref="K695">IF(L695="","",XLOOKUP(L695,selector_04,selector_04_ids,""))</f>
        <v/>
      </c>
      <c r="L695" s="25"/>
      <c r="M695" s="14"/>
      <c r="N695" s="27"/>
      <c r="O695" s="14"/>
    </row>
    <row r="696">
      <c r="A696" s="14"/>
      <c r="B696" s="23" t="str">
        <f>IF($A696="","",'Система'!$B$4)</f>
        <v/>
      </c>
      <c r="C696" s="14"/>
      <c r="D696" s="23" t="str">
        <f t="array" ref="D696">IF(E696="","",XLOOKUP(E696,selector_15,selector_15_ids,""))</f>
        <v/>
      </c>
      <c r="E696" s="25"/>
      <c r="F696" s="14"/>
      <c r="G696" s="14"/>
      <c r="H696" s="14"/>
      <c r="I696" s="14"/>
      <c r="J696" s="14"/>
      <c r="K696" s="23" t="str">
        <f t="array" ref="K696">IF(L696="","",XLOOKUP(L696,selector_04,selector_04_ids,""))</f>
        <v/>
      </c>
      <c r="L696" s="25"/>
      <c r="M696" s="14"/>
      <c r="N696" s="27"/>
      <c r="O696" s="14"/>
    </row>
    <row r="697">
      <c r="A697" s="14"/>
      <c r="B697" s="23" t="str">
        <f>IF($A697="","",'Система'!$B$4)</f>
        <v/>
      </c>
      <c r="C697" s="14"/>
      <c r="D697" s="23" t="str">
        <f t="array" ref="D697">IF(E697="","",XLOOKUP(E697,selector_15,selector_15_ids,""))</f>
        <v/>
      </c>
      <c r="E697" s="25"/>
      <c r="F697" s="14"/>
      <c r="G697" s="14"/>
      <c r="H697" s="14"/>
      <c r="I697" s="14"/>
      <c r="J697" s="14"/>
      <c r="K697" s="23" t="str">
        <f t="array" ref="K697">IF(L697="","",XLOOKUP(L697,selector_04,selector_04_ids,""))</f>
        <v/>
      </c>
      <c r="L697" s="25"/>
      <c r="M697" s="14"/>
      <c r="N697" s="27"/>
      <c r="O697" s="14"/>
    </row>
    <row r="698">
      <c r="A698" s="14"/>
      <c r="B698" s="23" t="str">
        <f>IF($A698="","",'Система'!$B$4)</f>
        <v/>
      </c>
      <c r="C698" s="14"/>
      <c r="D698" s="23" t="str">
        <f t="array" ref="D698">IF(E698="","",XLOOKUP(E698,selector_15,selector_15_ids,""))</f>
        <v/>
      </c>
      <c r="E698" s="25"/>
      <c r="F698" s="14"/>
      <c r="G698" s="14"/>
      <c r="H698" s="14"/>
      <c r="I698" s="14"/>
      <c r="J698" s="14"/>
      <c r="K698" s="23" t="str">
        <f t="array" ref="K698">IF(L698="","",XLOOKUP(L698,selector_04,selector_04_ids,""))</f>
        <v/>
      </c>
      <c r="L698" s="25"/>
      <c r="M698" s="14"/>
      <c r="N698" s="27"/>
      <c r="O698" s="14"/>
    </row>
    <row r="699">
      <c r="A699" s="14"/>
      <c r="B699" s="23" t="str">
        <f>IF($A699="","",'Система'!$B$4)</f>
        <v/>
      </c>
      <c r="C699" s="14"/>
      <c r="D699" s="23" t="str">
        <f t="array" ref="D699">IF(E699="","",XLOOKUP(E699,selector_15,selector_15_ids,""))</f>
        <v/>
      </c>
      <c r="E699" s="25"/>
      <c r="F699" s="14"/>
      <c r="G699" s="14"/>
      <c r="H699" s="14"/>
      <c r="I699" s="14"/>
      <c r="J699" s="14"/>
      <c r="K699" s="23" t="str">
        <f t="array" ref="K699">IF(L699="","",XLOOKUP(L699,selector_04,selector_04_ids,""))</f>
        <v/>
      </c>
      <c r="L699" s="25"/>
      <c r="M699" s="14"/>
      <c r="N699" s="27"/>
      <c r="O699" s="14"/>
    </row>
    <row r="700">
      <c r="A700" s="14"/>
      <c r="B700" s="23" t="str">
        <f>IF($A700="","",'Система'!$B$4)</f>
        <v/>
      </c>
      <c r="C700" s="14"/>
      <c r="D700" s="23" t="str">
        <f t="array" ref="D700">IF(E700="","",XLOOKUP(E700,selector_15,selector_15_ids,""))</f>
        <v/>
      </c>
      <c r="E700" s="25"/>
      <c r="F700" s="14"/>
      <c r="G700" s="14"/>
      <c r="H700" s="14"/>
      <c r="I700" s="14"/>
      <c r="J700" s="14"/>
      <c r="K700" s="23" t="str">
        <f t="array" ref="K700">IF(L700="","",XLOOKUP(L700,selector_04,selector_04_ids,""))</f>
        <v/>
      </c>
      <c r="L700" s="25"/>
      <c r="M700" s="14"/>
      <c r="N700" s="27"/>
      <c r="O700" s="14"/>
    </row>
    <row r="701">
      <c r="A701" s="14"/>
      <c r="B701" s="23" t="str">
        <f>IF($A701="","",'Система'!$B$4)</f>
        <v/>
      </c>
      <c r="C701" s="14"/>
      <c r="D701" s="23" t="str">
        <f t="array" ref="D701">IF(E701="","",XLOOKUP(E701,selector_15,selector_15_ids,""))</f>
        <v/>
      </c>
      <c r="E701" s="25"/>
      <c r="F701" s="14"/>
      <c r="G701" s="14"/>
      <c r="H701" s="14"/>
      <c r="I701" s="14"/>
      <c r="J701" s="14"/>
      <c r="K701" s="23" t="str">
        <f t="array" ref="K701">IF(L701="","",XLOOKUP(L701,selector_04,selector_04_ids,""))</f>
        <v/>
      </c>
      <c r="L701" s="25"/>
      <c r="M701" s="14"/>
      <c r="N701" s="27"/>
      <c r="O701" s="14"/>
    </row>
    <row r="702">
      <c r="A702" s="14"/>
      <c r="B702" s="23" t="str">
        <f>IF($A702="","",'Система'!$B$4)</f>
        <v/>
      </c>
      <c r="C702" s="14"/>
      <c r="D702" s="23" t="str">
        <f t="array" ref="D702">IF(E702="","",XLOOKUP(E702,selector_15,selector_15_ids,""))</f>
        <v/>
      </c>
      <c r="E702" s="25"/>
      <c r="F702" s="14"/>
      <c r="G702" s="14"/>
      <c r="H702" s="14"/>
      <c r="I702" s="14"/>
      <c r="J702" s="14"/>
      <c r="K702" s="23" t="str">
        <f t="array" ref="K702">IF(L702="","",XLOOKUP(L702,selector_04,selector_04_ids,""))</f>
        <v/>
      </c>
      <c r="L702" s="25"/>
      <c r="M702" s="14"/>
      <c r="N702" s="27"/>
      <c r="O702" s="14"/>
    </row>
    <row r="703">
      <c r="A703" s="14"/>
      <c r="B703" s="23" t="str">
        <f>IF($A703="","",'Система'!$B$4)</f>
        <v/>
      </c>
      <c r="C703" s="14"/>
      <c r="D703" s="23" t="str">
        <f t="array" ref="D703">IF(E703="","",XLOOKUP(E703,selector_15,selector_15_ids,""))</f>
        <v/>
      </c>
      <c r="E703" s="25"/>
      <c r="F703" s="14"/>
      <c r="G703" s="14"/>
      <c r="H703" s="14"/>
      <c r="I703" s="14"/>
      <c r="J703" s="14"/>
      <c r="K703" s="23" t="str">
        <f t="array" ref="K703">IF(L703="","",XLOOKUP(L703,selector_04,selector_04_ids,""))</f>
        <v/>
      </c>
      <c r="L703" s="25"/>
      <c r="M703" s="14"/>
      <c r="N703" s="27"/>
      <c r="O703" s="14"/>
    </row>
    <row r="704">
      <c r="A704" s="14"/>
      <c r="B704" s="23" t="str">
        <f>IF($A704="","",'Система'!$B$4)</f>
        <v/>
      </c>
      <c r="C704" s="14"/>
      <c r="D704" s="23" t="str">
        <f t="array" ref="D704">IF(E704="","",XLOOKUP(E704,selector_15,selector_15_ids,""))</f>
        <v/>
      </c>
      <c r="E704" s="25"/>
      <c r="F704" s="14"/>
      <c r="G704" s="14"/>
      <c r="H704" s="14"/>
      <c r="I704" s="14"/>
      <c r="J704" s="14"/>
      <c r="K704" s="23" t="str">
        <f t="array" ref="K704">IF(L704="","",XLOOKUP(L704,selector_04,selector_04_ids,""))</f>
        <v/>
      </c>
      <c r="L704" s="25"/>
      <c r="M704" s="14"/>
      <c r="N704" s="27"/>
      <c r="O704" s="14"/>
    </row>
    <row r="705">
      <c r="A705" s="14"/>
      <c r="B705" s="23" t="str">
        <f>IF($A705="","",'Система'!$B$4)</f>
        <v/>
      </c>
      <c r="C705" s="14"/>
      <c r="D705" s="23" t="str">
        <f t="array" ref="D705">IF(E705="","",XLOOKUP(E705,selector_15,selector_15_ids,""))</f>
        <v/>
      </c>
      <c r="E705" s="25"/>
      <c r="F705" s="14"/>
      <c r="G705" s="14"/>
      <c r="H705" s="14"/>
      <c r="I705" s="14"/>
      <c r="J705" s="14"/>
      <c r="K705" s="23" t="str">
        <f t="array" ref="K705">IF(L705="","",XLOOKUP(L705,selector_04,selector_04_ids,""))</f>
        <v/>
      </c>
      <c r="L705" s="25"/>
      <c r="M705" s="14"/>
      <c r="N705" s="27"/>
      <c r="O705" s="14"/>
    </row>
    <row r="706">
      <c r="A706" s="14"/>
      <c r="B706" s="23" t="str">
        <f>IF($A706="","",'Система'!$B$4)</f>
        <v/>
      </c>
      <c r="C706" s="14"/>
      <c r="D706" s="23" t="str">
        <f t="array" ref="D706">IF(E706="","",XLOOKUP(E706,selector_15,selector_15_ids,""))</f>
        <v/>
      </c>
      <c r="E706" s="25"/>
      <c r="F706" s="14"/>
      <c r="G706" s="14"/>
      <c r="H706" s="14"/>
      <c r="I706" s="14"/>
      <c r="J706" s="14"/>
      <c r="K706" s="23" t="str">
        <f t="array" ref="K706">IF(L706="","",XLOOKUP(L706,selector_04,selector_04_ids,""))</f>
        <v/>
      </c>
      <c r="L706" s="25"/>
      <c r="M706" s="14"/>
      <c r="N706" s="27"/>
      <c r="O706" s="14"/>
    </row>
    <row r="707">
      <c r="A707" s="14"/>
      <c r="B707" s="23" t="str">
        <f>IF($A707="","",'Система'!$B$4)</f>
        <v/>
      </c>
      <c r="C707" s="14"/>
      <c r="D707" s="23" t="str">
        <f t="array" ref="D707">IF(E707="","",XLOOKUP(E707,selector_15,selector_15_ids,""))</f>
        <v/>
      </c>
      <c r="E707" s="25"/>
      <c r="F707" s="14"/>
      <c r="G707" s="14"/>
      <c r="H707" s="14"/>
      <c r="I707" s="14"/>
      <c r="J707" s="14"/>
      <c r="K707" s="23" t="str">
        <f t="array" ref="K707">IF(L707="","",XLOOKUP(L707,selector_04,selector_04_ids,""))</f>
        <v/>
      </c>
      <c r="L707" s="25"/>
      <c r="M707" s="14"/>
      <c r="N707" s="27"/>
      <c r="O707" s="14"/>
    </row>
    <row r="708">
      <c r="A708" s="14"/>
      <c r="B708" s="23" t="str">
        <f>IF($A708="","",'Система'!$B$4)</f>
        <v/>
      </c>
      <c r="C708" s="14"/>
      <c r="D708" s="23" t="str">
        <f t="array" ref="D708">IF(E708="","",XLOOKUP(E708,selector_15,selector_15_ids,""))</f>
        <v/>
      </c>
      <c r="E708" s="25"/>
      <c r="F708" s="14"/>
      <c r="G708" s="14"/>
      <c r="H708" s="14"/>
      <c r="I708" s="14"/>
      <c r="J708" s="14"/>
      <c r="K708" s="23" t="str">
        <f t="array" ref="K708">IF(L708="","",XLOOKUP(L708,selector_04,selector_04_ids,""))</f>
        <v/>
      </c>
      <c r="L708" s="25"/>
      <c r="M708" s="14"/>
      <c r="N708" s="27"/>
      <c r="O708" s="14"/>
    </row>
    <row r="709">
      <c r="A709" s="14"/>
      <c r="B709" s="23" t="str">
        <f>IF($A709="","",'Система'!$B$4)</f>
        <v/>
      </c>
      <c r="C709" s="14"/>
      <c r="D709" s="23" t="str">
        <f t="array" ref="D709">IF(E709="","",XLOOKUP(E709,selector_15,selector_15_ids,""))</f>
        <v/>
      </c>
      <c r="E709" s="25"/>
      <c r="F709" s="14"/>
      <c r="G709" s="14"/>
      <c r="H709" s="14"/>
      <c r="I709" s="14"/>
      <c r="J709" s="14"/>
      <c r="K709" s="23" t="str">
        <f t="array" ref="K709">IF(L709="","",XLOOKUP(L709,selector_04,selector_04_ids,""))</f>
        <v/>
      </c>
      <c r="L709" s="25"/>
      <c r="M709" s="14"/>
      <c r="N709" s="27"/>
      <c r="O709" s="14"/>
    </row>
    <row r="710">
      <c r="A710" s="14"/>
      <c r="B710" s="23" t="str">
        <f>IF($A710="","",'Система'!$B$4)</f>
        <v/>
      </c>
      <c r="C710" s="14"/>
      <c r="D710" s="23" t="str">
        <f t="array" ref="D710">IF(E710="","",XLOOKUP(E710,selector_15,selector_15_ids,""))</f>
        <v/>
      </c>
      <c r="E710" s="25"/>
      <c r="F710" s="14"/>
      <c r="G710" s="14"/>
      <c r="H710" s="14"/>
      <c r="I710" s="14"/>
      <c r="J710" s="14"/>
      <c r="K710" s="23" t="str">
        <f t="array" ref="K710">IF(L710="","",XLOOKUP(L710,selector_04,selector_04_ids,""))</f>
        <v/>
      </c>
      <c r="L710" s="25"/>
      <c r="M710" s="14"/>
      <c r="N710" s="27"/>
      <c r="O710" s="14"/>
    </row>
    <row r="711">
      <c r="A711" s="14"/>
      <c r="B711" s="23" t="str">
        <f>IF($A711="","",'Система'!$B$4)</f>
        <v/>
      </c>
      <c r="C711" s="14"/>
      <c r="D711" s="23" t="str">
        <f t="array" ref="D711">IF(E711="","",XLOOKUP(E711,selector_15,selector_15_ids,""))</f>
        <v/>
      </c>
      <c r="E711" s="25"/>
      <c r="F711" s="14"/>
      <c r="G711" s="14"/>
      <c r="H711" s="14"/>
      <c r="I711" s="14"/>
      <c r="J711" s="14"/>
      <c r="K711" s="23" t="str">
        <f t="array" ref="K711">IF(L711="","",XLOOKUP(L711,selector_04,selector_04_ids,""))</f>
        <v/>
      </c>
      <c r="L711" s="25"/>
      <c r="M711" s="14"/>
      <c r="N711" s="27"/>
      <c r="O711" s="14"/>
    </row>
    <row r="712">
      <c r="A712" s="14"/>
      <c r="B712" s="23" t="str">
        <f>IF($A712="","",'Система'!$B$4)</f>
        <v/>
      </c>
      <c r="C712" s="14"/>
      <c r="D712" s="23" t="str">
        <f t="array" ref="D712">IF(E712="","",XLOOKUP(E712,selector_15,selector_15_ids,""))</f>
        <v/>
      </c>
      <c r="E712" s="25"/>
      <c r="F712" s="14"/>
      <c r="G712" s="14"/>
      <c r="H712" s="14"/>
      <c r="I712" s="14"/>
      <c r="J712" s="14"/>
      <c r="K712" s="23" t="str">
        <f t="array" ref="K712">IF(L712="","",XLOOKUP(L712,selector_04,selector_04_ids,""))</f>
        <v/>
      </c>
      <c r="L712" s="25"/>
      <c r="M712" s="14"/>
      <c r="N712" s="27"/>
      <c r="O712" s="14"/>
    </row>
    <row r="713">
      <c r="A713" s="14"/>
      <c r="B713" s="23" t="str">
        <f>IF($A713="","",'Система'!$B$4)</f>
        <v/>
      </c>
      <c r="C713" s="14"/>
      <c r="D713" s="23" t="str">
        <f t="array" ref="D713">IF(E713="","",XLOOKUP(E713,selector_15,selector_15_ids,""))</f>
        <v/>
      </c>
      <c r="E713" s="25"/>
      <c r="F713" s="14"/>
      <c r="G713" s="14"/>
      <c r="H713" s="14"/>
      <c r="I713" s="14"/>
      <c r="J713" s="14"/>
      <c r="K713" s="23" t="str">
        <f t="array" ref="K713">IF(L713="","",XLOOKUP(L713,selector_04,selector_04_ids,""))</f>
        <v/>
      </c>
      <c r="L713" s="25"/>
      <c r="M713" s="14"/>
      <c r="N713" s="27"/>
      <c r="O713" s="14"/>
    </row>
    <row r="714">
      <c r="A714" s="14"/>
      <c r="B714" s="23" t="str">
        <f>IF($A714="","",'Система'!$B$4)</f>
        <v/>
      </c>
      <c r="C714" s="14"/>
      <c r="D714" s="23" t="str">
        <f t="array" ref="D714">IF(E714="","",XLOOKUP(E714,selector_15,selector_15_ids,""))</f>
        <v/>
      </c>
      <c r="E714" s="25"/>
      <c r="F714" s="14"/>
      <c r="G714" s="14"/>
      <c r="H714" s="14"/>
      <c r="I714" s="14"/>
      <c r="J714" s="14"/>
      <c r="K714" s="23" t="str">
        <f t="array" ref="K714">IF(L714="","",XLOOKUP(L714,selector_04,selector_04_ids,""))</f>
        <v/>
      </c>
      <c r="L714" s="25"/>
      <c r="M714" s="14"/>
      <c r="N714" s="27"/>
      <c r="O714" s="14"/>
    </row>
    <row r="715">
      <c r="A715" s="14"/>
      <c r="B715" s="23" t="str">
        <f>IF($A715="","",'Система'!$B$4)</f>
        <v/>
      </c>
      <c r="C715" s="14"/>
      <c r="D715" s="23" t="str">
        <f t="array" ref="D715">IF(E715="","",XLOOKUP(E715,selector_15,selector_15_ids,""))</f>
        <v/>
      </c>
      <c r="E715" s="25"/>
      <c r="F715" s="14"/>
      <c r="G715" s="14"/>
      <c r="H715" s="14"/>
      <c r="I715" s="14"/>
      <c r="J715" s="14"/>
      <c r="K715" s="23" t="str">
        <f t="array" ref="K715">IF(L715="","",XLOOKUP(L715,selector_04,selector_04_ids,""))</f>
        <v/>
      </c>
      <c r="L715" s="25"/>
      <c r="M715" s="14"/>
      <c r="N715" s="27"/>
      <c r="O715" s="14"/>
    </row>
    <row r="716">
      <c r="A716" s="14"/>
      <c r="B716" s="23" t="str">
        <f>IF($A716="","",'Система'!$B$4)</f>
        <v/>
      </c>
      <c r="C716" s="14"/>
      <c r="D716" s="23" t="str">
        <f t="array" ref="D716">IF(E716="","",XLOOKUP(E716,selector_15,selector_15_ids,""))</f>
        <v/>
      </c>
      <c r="E716" s="25"/>
      <c r="F716" s="14"/>
      <c r="G716" s="14"/>
      <c r="H716" s="14"/>
      <c r="I716" s="14"/>
      <c r="J716" s="14"/>
      <c r="K716" s="23" t="str">
        <f t="array" ref="K716">IF(L716="","",XLOOKUP(L716,selector_04,selector_04_ids,""))</f>
        <v/>
      </c>
      <c r="L716" s="25"/>
      <c r="M716" s="14"/>
      <c r="N716" s="27"/>
      <c r="O716" s="14"/>
    </row>
    <row r="717">
      <c r="A717" s="14"/>
      <c r="B717" s="23" t="str">
        <f>IF($A717="","",'Система'!$B$4)</f>
        <v/>
      </c>
      <c r="C717" s="14"/>
      <c r="D717" s="23" t="str">
        <f t="array" ref="D717">IF(E717="","",XLOOKUP(E717,selector_15,selector_15_ids,""))</f>
        <v/>
      </c>
      <c r="E717" s="25"/>
      <c r="F717" s="14"/>
      <c r="G717" s="14"/>
      <c r="H717" s="14"/>
      <c r="I717" s="14"/>
      <c r="J717" s="14"/>
      <c r="K717" s="23" t="str">
        <f t="array" ref="K717">IF(L717="","",XLOOKUP(L717,selector_04,selector_04_ids,""))</f>
        <v/>
      </c>
      <c r="L717" s="25"/>
      <c r="M717" s="14"/>
      <c r="N717" s="27"/>
      <c r="O717" s="14"/>
    </row>
    <row r="718">
      <c r="A718" s="14"/>
      <c r="B718" s="23" t="str">
        <f>IF($A718="","",'Система'!$B$4)</f>
        <v/>
      </c>
      <c r="C718" s="14"/>
      <c r="D718" s="23" t="str">
        <f t="array" ref="D718">IF(E718="","",XLOOKUP(E718,selector_15,selector_15_ids,""))</f>
        <v/>
      </c>
      <c r="E718" s="25"/>
      <c r="F718" s="14"/>
      <c r="G718" s="14"/>
      <c r="H718" s="14"/>
      <c r="I718" s="14"/>
      <c r="J718" s="14"/>
      <c r="K718" s="23" t="str">
        <f t="array" ref="K718">IF(L718="","",XLOOKUP(L718,selector_04,selector_04_ids,""))</f>
        <v/>
      </c>
      <c r="L718" s="25"/>
      <c r="M718" s="14"/>
      <c r="N718" s="27"/>
      <c r="O718" s="14"/>
    </row>
    <row r="719">
      <c r="A719" s="14"/>
      <c r="B719" s="23" t="str">
        <f>IF($A719="","",'Система'!$B$4)</f>
        <v/>
      </c>
      <c r="C719" s="14"/>
      <c r="D719" s="23" t="str">
        <f t="array" ref="D719">IF(E719="","",XLOOKUP(E719,selector_15,selector_15_ids,""))</f>
        <v/>
      </c>
      <c r="E719" s="25"/>
      <c r="F719" s="14"/>
      <c r="G719" s="14"/>
      <c r="H719" s="14"/>
      <c r="I719" s="14"/>
      <c r="J719" s="14"/>
      <c r="K719" s="23" t="str">
        <f t="array" ref="K719">IF(L719="","",XLOOKUP(L719,selector_04,selector_04_ids,""))</f>
        <v/>
      </c>
      <c r="L719" s="25"/>
      <c r="M719" s="14"/>
      <c r="N719" s="27"/>
      <c r="O719" s="14"/>
    </row>
    <row r="720">
      <c r="A720" s="14"/>
      <c r="B720" s="23" t="str">
        <f>IF($A720="","",'Система'!$B$4)</f>
        <v/>
      </c>
      <c r="C720" s="14"/>
      <c r="D720" s="23" t="str">
        <f t="array" ref="D720">IF(E720="","",XLOOKUP(E720,selector_15,selector_15_ids,""))</f>
        <v/>
      </c>
      <c r="E720" s="25"/>
      <c r="F720" s="14"/>
      <c r="G720" s="14"/>
      <c r="H720" s="14"/>
      <c r="I720" s="14"/>
      <c r="J720" s="14"/>
      <c r="K720" s="23" t="str">
        <f t="array" ref="K720">IF(L720="","",XLOOKUP(L720,selector_04,selector_04_ids,""))</f>
        <v/>
      </c>
      <c r="L720" s="25"/>
      <c r="M720" s="14"/>
      <c r="N720" s="27"/>
      <c r="O720" s="14"/>
    </row>
    <row r="721">
      <c r="A721" s="14"/>
      <c r="B721" s="23" t="str">
        <f>IF($A721="","",'Система'!$B$4)</f>
        <v/>
      </c>
      <c r="C721" s="14"/>
      <c r="D721" s="23" t="str">
        <f t="array" ref="D721">IF(E721="","",XLOOKUP(E721,selector_15,selector_15_ids,""))</f>
        <v/>
      </c>
      <c r="E721" s="25"/>
      <c r="F721" s="14"/>
      <c r="G721" s="14"/>
      <c r="H721" s="14"/>
      <c r="I721" s="14"/>
      <c r="J721" s="14"/>
      <c r="K721" s="23" t="str">
        <f t="array" ref="K721">IF(L721="","",XLOOKUP(L721,selector_04,selector_04_ids,""))</f>
        <v/>
      </c>
      <c r="L721" s="25"/>
      <c r="M721" s="14"/>
      <c r="N721" s="27"/>
      <c r="O721" s="14"/>
    </row>
    <row r="722">
      <c r="A722" s="14"/>
      <c r="B722" s="23" t="str">
        <f>IF($A722="","",'Система'!$B$4)</f>
        <v/>
      </c>
      <c r="C722" s="14"/>
      <c r="D722" s="23" t="str">
        <f t="array" ref="D722">IF(E722="","",XLOOKUP(E722,selector_15,selector_15_ids,""))</f>
        <v/>
      </c>
      <c r="E722" s="25"/>
      <c r="F722" s="14"/>
      <c r="G722" s="14"/>
      <c r="H722" s="14"/>
      <c r="I722" s="14"/>
      <c r="J722" s="14"/>
      <c r="K722" s="23" t="str">
        <f t="array" ref="K722">IF(L722="","",XLOOKUP(L722,selector_04,selector_04_ids,""))</f>
        <v/>
      </c>
      <c r="L722" s="25"/>
      <c r="M722" s="14"/>
      <c r="N722" s="27"/>
      <c r="O722" s="14"/>
    </row>
    <row r="723">
      <c r="A723" s="14"/>
      <c r="B723" s="23" t="str">
        <f>IF($A723="","",'Система'!$B$4)</f>
        <v/>
      </c>
      <c r="C723" s="14"/>
      <c r="D723" s="23" t="str">
        <f t="array" ref="D723">IF(E723="","",XLOOKUP(E723,selector_15,selector_15_ids,""))</f>
        <v/>
      </c>
      <c r="E723" s="25"/>
      <c r="F723" s="14"/>
      <c r="G723" s="14"/>
      <c r="H723" s="14"/>
      <c r="I723" s="14"/>
      <c r="J723" s="14"/>
      <c r="K723" s="23" t="str">
        <f t="array" ref="K723">IF(L723="","",XLOOKUP(L723,selector_04,selector_04_ids,""))</f>
        <v/>
      </c>
      <c r="L723" s="25"/>
      <c r="M723" s="14"/>
      <c r="N723" s="27"/>
      <c r="O723" s="14"/>
    </row>
    <row r="724">
      <c r="A724" s="14"/>
      <c r="B724" s="23" t="str">
        <f>IF($A724="","",'Система'!$B$4)</f>
        <v/>
      </c>
      <c r="C724" s="14"/>
      <c r="D724" s="23" t="str">
        <f t="array" ref="D724">IF(E724="","",XLOOKUP(E724,selector_15,selector_15_ids,""))</f>
        <v/>
      </c>
      <c r="E724" s="25"/>
      <c r="F724" s="14"/>
      <c r="G724" s="14"/>
      <c r="H724" s="14"/>
      <c r="I724" s="14"/>
      <c r="J724" s="14"/>
      <c r="K724" s="23" t="str">
        <f t="array" ref="K724">IF(L724="","",XLOOKUP(L724,selector_04,selector_04_ids,""))</f>
        <v/>
      </c>
      <c r="L724" s="25"/>
      <c r="M724" s="14"/>
      <c r="N724" s="27"/>
      <c r="O724" s="14"/>
    </row>
    <row r="725">
      <c r="A725" s="14"/>
      <c r="B725" s="23" t="str">
        <f>IF($A725="","",'Система'!$B$4)</f>
        <v/>
      </c>
      <c r="C725" s="14"/>
      <c r="D725" s="23" t="str">
        <f t="array" ref="D725">IF(E725="","",XLOOKUP(E725,selector_15,selector_15_ids,""))</f>
        <v/>
      </c>
      <c r="E725" s="25"/>
      <c r="F725" s="14"/>
      <c r="G725" s="14"/>
      <c r="H725" s="14"/>
      <c r="I725" s="14"/>
      <c r="J725" s="14"/>
      <c r="K725" s="23" t="str">
        <f t="array" ref="K725">IF(L725="","",XLOOKUP(L725,selector_04,selector_04_ids,""))</f>
        <v/>
      </c>
      <c r="L725" s="25"/>
      <c r="M725" s="14"/>
      <c r="N725" s="27"/>
      <c r="O725" s="14"/>
    </row>
    <row r="726">
      <c r="A726" s="14"/>
      <c r="B726" s="23" t="str">
        <f>IF($A726="","",'Система'!$B$4)</f>
        <v/>
      </c>
      <c r="C726" s="14"/>
      <c r="D726" s="23" t="str">
        <f t="array" ref="D726">IF(E726="","",XLOOKUP(E726,selector_15,selector_15_ids,""))</f>
        <v/>
      </c>
      <c r="E726" s="25"/>
      <c r="F726" s="14"/>
      <c r="G726" s="14"/>
      <c r="H726" s="14"/>
      <c r="I726" s="14"/>
      <c r="J726" s="14"/>
      <c r="K726" s="23" t="str">
        <f t="array" ref="K726">IF(L726="","",XLOOKUP(L726,selector_04,selector_04_ids,""))</f>
        <v/>
      </c>
      <c r="L726" s="25"/>
      <c r="M726" s="14"/>
      <c r="N726" s="27"/>
      <c r="O726" s="14"/>
    </row>
    <row r="727">
      <c r="A727" s="14"/>
      <c r="B727" s="23" t="str">
        <f>IF($A727="","",'Система'!$B$4)</f>
        <v/>
      </c>
      <c r="C727" s="14"/>
      <c r="D727" s="23" t="str">
        <f t="array" ref="D727">IF(E727="","",XLOOKUP(E727,selector_15,selector_15_ids,""))</f>
        <v/>
      </c>
      <c r="E727" s="25"/>
      <c r="F727" s="14"/>
      <c r="G727" s="14"/>
      <c r="H727" s="14"/>
      <c r="I727" s="14"/>
      <c r="J727" s="14"/>
      <c r="K727" s="23" t="str">
        <f t="array" ref="K727">IF(L727="","",XLOOKUP(L727,selector_04,selector_04_ids,""))</f>
        <v/>
      </c>
      <c r="L727" s="25"/>
      <c r="M727" s="14"/>
      <c r="N727" s="27"/>
      <c r="O727" s="14"/>
    </row>
    <row r="728">
      <c r="A728" s="14"/>
      <c r="B728" s="23" t="str">
        <f>IF($A728="","",'Система'!$B$4)</f>
        <v/>
      </c>
      <c r="C728" s="14"/>
      <c r="D728" s="23" t="str">
        <f t="array" ref="D728">IF(E728="","",XLOOKUP(E728,selector_15,selector_15_ids,""))</f>
        <v/>
      </c>
      <c r="E728" s="25"/>
      <c r="F728" s="14"/>
      <c r="G728" s="14"/>
      <c r="H728" s="14"/>
      <c r="I728" s="14"/>
      <c r="J728" s="14"/>
      <c r="K728" s="23" t="str">
        <f t="array" ref="K728">IF(L728="","",XLOOKUP(L728,selector_04,selector_04_ids,""))</f>
        <v/>
      </c>
      <c r="L728" s="25"/>
      <c r="M728" s="14"/>
      <c r="N728" s="27"/>
      <c r="O728" s="14"/>
    </row>
    <row r="729">
      <c r="A729" s="14"/>
      <c r="B729" s="23" t="str">
        <f>IF($A729="","",'Система'!$B$4)</f>
        <v/>
      </c>
      <c r="C729" s="14"/>
      <c r="D729" s="23" t="str">
        <f t="array" ref="D729">IF(E729="","",XLOOKUP(E729,selector_15,selector_15_ids,""))</f>
        <v/>
      </c>
      <c r="E729" s="25"/>
      <c r="F729" s="14"/>
      <c r="G729" s="14"/>
      <c r="H729" s="14"/>
      <c r="I729" s="14"/>
      <c r="J729" s="14"/>
      <c r="K729" s="23" t="str">
        <f t="array" ref="K729">IF(L729="","",XLOOKUP(L729,selector_04,selector_04_ids,""))</f>
        <v/>
      </c>
      <c r="L729" s="25"/>
      <c r="M729" s="14"/>
      <c r="N729" s="27"/>
      <c r="O729" s="14"/>
    </row>
    <row r="730">
      <c r="A730" s="14"/>
      <c r="B730" s="23" t="str">
        <f>IF($A730="","",'Система'!$B$4)</f>
        <v/>
      </c>
      <c r="C730" s="14"/>
      <c r="D730" s="23" t="str">
        <f t="array" ref="D730">IF(E730="","",XLOOKUP(E730,selector_15,selector_15_ids,""))</f>
        <v/>
      </c>
      <c r="E730" s="25"/>
      <c r="F730" s="14"/>
      <c r="G730" s="14"/>
      <c r="H730" s="14"/>
      <c r="I730" s="14"/>
      <c r="J730" s="14"/>
      <c r="K730" s="23" t="str">
        <f t="array" ref="K730">IF(L730="","",XLOOKUP(L730,selector_04,selector_04_ids,""))</f>
        <v/>
      </c>
      <c r="L730" s="25"/>
      <c r="M730" s="14"/>
      <c r="N730" s="27"/>
      <c r="O730" s="14"/>
    </row>
    <row r="731">
      <c r="A731" s="14"/>
      <c r="B731" s="23" t="str">
        <f>IF($A731="","",'Система'!$B$4)</f>
        <v/>
      </c>
      <c r="C731" s="14"/>
      <c r="D731" s="23" t="str">
        <f t="array" ref="D731">IF(E731="","",XLOOKUP(E731,selector_15,selector_15_ids,""))</f>
        <v/>
      </c>
      <c r="E731" s="25"/>
      <c r="F731" s="14"/>
      <c r="G731" s="14"/>
      <c r="H731" s="14"/>
      <c r="I731" s="14"/>
      <c r="J731" s="14"/>
      <c r="K731" s="23" t="str">
        <f t="array" ref="K731">IF(L731="","",XLOOKUP(L731,selector_04,selector_04_ids,""))</f>
        <v/>
      </c>
      <c r="L731" s="25"/>
      <c r="M731" s="14"/>
      <c r="N731" s="27"/>
      <c r="O731" s="14"/>
    </row>
    <row r="732">
      <c r="A732" s="14"/>
      <c r="B732" s="23" t="str">
        <f>IF($A732="","",'Система'!$B$4)</f>
        <v/>
      </c>
      <c r="C732" s="14"/>
      <c r="D732" s="23" t="str">
        <f t="array" ref="D732">IF(E732="","",XLOOKUP(E732,selector_15,selector_15_ids,""))</f>
        <v/>
      </c>
      <c r="E732" s="25"/>
      <c r="F732" s="14"/>
      <c r="G732" s="14"/>
      <c r="H732" s="14"/>
      <c r="I732" s="14"/>
      <c r="J732" s="14"/>
      <c r="K732" s="23" t="str">
        <f t="array" ref="K732">IF(L732="","",XLOOKUP(L732,selector_04,selector_04_ids,""))</f>
        <v/>
      </c>
      <c r="L732" s="25"/>
      <c r="M732" s="14"/>
      <c r="N732" s="27"/>
      <c r="O732" s="14"/>
    </row>
    <row r="733">
      <c r="A733" s="14"/>
      <c r="B733" s="23" t="str">
        <f>IF($A733="","",'Система'!$B$4)</f>
        <v/>
      </c>
      <c r="C733" s="14"/>
      <c r="D733" s="23" t="str">
        <f t="array" ref="D733">IF(E733="","",XLOOKUP(E733,selector_15,selector_15_ids,""))</f>
        <v/>
      </c>
      <c r="E733" s="25"/>
      <c r="F733" s="14"/>
      <c r="G733" s="14"/>
      <c r="H733" s="14"/>
      <c r="I733" s="14"/>
      <c r="J733" s="14"/>
      <c r="K733" s="23" t="str">
        <f t="array" ref="K733">IF(L733="","",XLOOKUP(L733,selector_04,selector_04_ids,""))</f>
        <v/>
      </c>
      <c r="L733" s="25"/>
      <c r="M733" s="14"/>
      <c r="N733" s="27"/>
      <c r="O733" s="14"/>
    </row>
    <row r="734">
      <c r="A734" s="14"/>
      <c r="B734" s="23" t="str">
        <f>IF($A734="","",'Система'!$B$4)</f>
        <v/>
      </c>
      <c r="C734" s="14"/>
      <c r="D734" s="23" t="str">
        <f t="array" ref="D734">IF(E734="","",XLOOKUP(E734,selector_15,selector_15_ids,""))</f>
        <v/>
      </c>
      <c r="E734" s="25"/>
      <c r="F734" s="14"/>
      <c r="G734" s="14"/>
      <c r="H734" s="14"/>
      <c r="I734" s="14"/>
      <c r="J734" s="14"/>
      <c r="K734" s="23" t="str">
        <f t="array" ref="K734">IF(L734="","",XLOOKUP(L734,selector_04,selector_04_ids,""))</f>
        <v/>
      </c>
      <c r="L734" s="25"/>
      <c r="M734" s="14"/>
      <c r="N734" s="27"/>
      <c r="O734" s="14"/>
    </row>
    <row r="735">
      <c r="A735" s="14"/>
      <c r="B735" s="23" t="str">
        <f>IF($A735="","",'Система'!$B$4)</f>
        <v/>
      </c>
      <c r="C735" s="14"/>
      <c r="D735" s="23" t="str">
        <f t="array" ref="D735">IF(E735="","",XLOOKUP(E735,selector_15,selector_15_ids,""))</f>
        <v/>
      </c>
      <c r="E735" s="25"/>
      <c r="F735" s="14"/>
      <c r="G735" s="14"/>
      <c r="H735" s="14"/>
      <c r="I735" s="14"/>
      <c r="J735" s="14"/>
      <c r="K735" s="23" t="str">
        <f t="array" ref="K735">IF(L735="","",XLOOKUP(L735,selector_04,selector_04_ids,""))</f>
        <v/>
      </c>
      <c r="L735" s="25"/>
      <c r="M735" s="14"/>
      <c r="N735" s="27"/>
      <c r="O735" s="14"/>
    </row>
    <row r="736">
      <c r="A736" s="14"/>
      <c r="B736" s="23" t="str">
        <f>IF($A736="","",'Система'!$B$4)</f>
        <v/>
      </c>
      <c r="C736" s="14"/>
      <c r="D736" s="23" t="str">
        <f t="array" ref="D736">IF(E736="","",XLOOKUP(E736,selector_15,selector_15_ids,""))</f>
        <v/>
      </c>
      <c r="E736" s="25"/>
      <c r="F736" s="14"/>
      <c r="G736" s="14"/>
      <c r="H736" s="14"/>
      <c r="I736" s="14"/>
      <c r="J736" s="14"/>
      <c r="K736" s="23" t="str">
        <f t="array" ref="K736">IF(L736="","",XLOOKUP(L736,selector_04,selector_04_ids,""))</f>
        <v/>
      </c>
      <c r="L736" s="25"/>
      <c r="M736" s="14"/>
      <c r="N736" s="27"/>
      <c r="O736" s="14"/>
    </row>
    <row r="737">
      <c r="A737" s="14"/>
      <c r="B737" s="23" t="str">
        <f>IF($A737="","",'Система'!$B$4)</f>
        <v/>
      </c>
      <c r="C737" s="14"/>
      <c r="D737" s="23" t="str">
        <f t="array" ref="D737">IF(E737="","",XLOOKUP(E737,selector_15,selector_15_ids,""))</f>
        <v/>
      </c>
      <c r="E737" s="25"/>
      <c r="F737" s="14"/>
      <c r="G737" s="14"/>
      <c r="H737" s="14"/>
      <c r="I737" s="14"/>
      <c r="J737" s="14"/>
      <c r="K737" s="23" t="str">
        <f t="array" ref="K737">IF(L737="","",XLOOKUP(L737,selector_04,selector_04_ids,""))</f>
        <v/>
      </c>
      <c r="L737" s="25"/>
      <c r="M737" s="14"/>
      <c r="N737" s="27"/>
      <c r="O737" s="14"/>
    </row>
    <row r="738">
      <c r="A738" s="14"/>
      <c r="B738" s="23" t="str">
        <f>IF($A738="","",'Система'!$B$4)</f>
        <v/>
      </c>
      <c r="C738" s="14"/>
      <c r="D738" s="23" t="str">
        <f t="array" ref="D738">IF(E738="","",XLOOKUP(E738,selector_15,selector_15_ids,""))</f>
        <v/>
      </c>
      <c r="E738" s="25"/>
      <c r="F738" s="14"/>
      <c r="G738" s="14"/>
      <c r="H738" s="14"/>
      <c r="I738" s="14"/>
      <c r="J738" s="14"/>
      <c r="K738" s="23" t="str">
        <f t="array" ref="K738">IF(L738="","",XLOOKUP(L738,selector_04,selector_04_ids,""))</f>
        <v/>
      </c>
      <c r="L738" s="25"/>
      <c r="M738" s="14"/>
      <c r="N738" s="27"/>
      <c r="O738" s="14"/>
    </row>
    <row r="739">
      <c r="A739" s="14"/>
      <c r="B739" s="23" t="str">
        <f>IF($A739="","",'Система'!$B$4)</f>
        <v/>
      </c>
      <c r="C739" s="14"/>
      <c r="D739" s="23" t="str">
        <f t="array" ref="D739">IF(E739="","",XLOOKUP(E739,selector_15,selector_15_ids,""))</f>
        <v/>
      </c>
      <c r="E739" s="25"/>
      <c r="F739" s="14"/>
      <c r="G739" s="14"/>
      <c r="H739" s="14"/>
      <c r="I739" s="14"/>
      <c r="J739" s="14"/>
      <c r="K739" s="23" t="str">
        <f t="array" ref="K739">IF(L739="","",XLOOKUP(L739,selector_04,selector_04_ids,""))</f>
        <v/>
      </c>
      <c r="L739" s="25"/>
      <c r="M739" s="14"/>
      <c r="N739" s="27"/>
      <c r="O739" s="14"/>
    </row>
    <row r="740">
      <c r="A740" s="14"/>
      <c r="B740" s="23" t="str">
        <f>IF($A740="","",'Система'!$B$4)</f>
        <v/>
      </c>
      <c r="C740" s="14"/>
      <c r="D740" s="23" t="str">
        <f t="array" ref="D740">IF(E740="","",XLOOKUP(E740,selector_15,selector_15_ids,""))</f>
        <v/>
      </c>
      <c r="E740" s="25"/>
      <c r="F740" s="14"/>
      <c r="G740" s="14"/>
      <c r="H740" s="14"/>
      <c r="I740" s="14"/>
      <c r="J740" s="14"/>
      <c r="K740" s="23" t="str">
        <f t="array" ref="K740">IF(L740="","",XLOOKUP(L740,selector_04,selector_04_ids,""))</f>
        <v/>
      </c>
      <c r="L740" s="25"/>
      <c r="M740" s="14"/>
      <c r="N740" s="27"/>
      <c r="O740" s="14"/>
    </row>
    <row r="741">
      <c r="A741" s="14"/>
      <c r="B741" s="23" t="str">
        <f>IF($A741="","",'Система'!$B$4)</f>
        <v/>
      </c>
      <c r="C741" s="14"/>
      <c r="D741" s="23" t="str">
        <f t="array" ref="D741">IF(E741="","",XLOOKUP(E741,selector_15,selector_15_ids,""))</f>
        <v/>
      </c>
      <c r="E741" s="25"/>
      <c r="F741" s="14"/>
      <c r="G741" s="14"/>
      <c r="H741" s="14"/>
      <c r="I741" s="14"/>
      <c r="J741" s="14"/>
      <c r="K741" s="23" t="str">
        <f t="array" ref="K741">IF(L741="","",XLOOKUP(L741,selector_04,selector_04_ids,""))</f>
        <v/>
      </c>
      <c r="L741" s="25"/>
      <c r="M741" s="14"/>
      <c r="N741" s="27"/>
      <c r="O741" s="14"/>
    </row>
    <row r="742">
      <c r="A742" s="14"/>
      <c r="B742" s="23" t="str">
        <f>IF($A742="","",'Система'!$B$4)</f>
        <v/>
      </c>
      <c r="C742" s="14"/>
      <c r="D742" s="23" t="str">
        <f t="array" ref="D742">IF(E742="","",XLOOKUP(E742,selector_15,selector_15_ids,""))</f>
        <v/>
      </c>
      <c r="E742" s="25"/>
      <c r="F742" s="14"/>
      <c r="G742" s="14"/>
      <c r="H742" s="14"/>
      <c r="I742" s="14"/>
      <c r="J742" s="14"/>
      <c r="K742" s="23" t="str">
        <f t="array" ref="K742">IF(L742="","",XLOOKUP(L742,selector_04,selector_04_ids,""))</f>
        <v/>
      </c>
      <c r="L742" s="25"/>
      <c r="M742" s="14"/>
      <c r="N742" s="27"/>
      <c r="O742" s="14"/>
    </row>
    <row r="743">
      <c r="A743" s="14"/>
      <c r="B743" s="23" t="str">
        <f>IF($A743="","",'Система'!$B$4)</f>
        <v/>
      </c>
      <c r="C743" s="14"/>
      <c r="D743" s="23" t="str">
        <f t="array" ref="D743">IF(E743="","",XLOOKUP(E743,selector_15,selector_15_ids,""))</f>
        <v/>
      </c>
      <c r="E743" s="25"/>
      <c r="F743" s="14"/>
      <c r="G743" s="14"/>
      <c r="H743" s="14"/>
      <c r="I743" s="14"/>
      <c r="J743" s="14"/>
      <c r="K743" s="23" t="str">
        <f t="array" ref="K743">IF(L743="","",XLOOKUP(L743,selector_04,selector_04_ids,""))</f>
        <v/>
      </c>
      <c r="L743" s="25"/>
      <c r="M743" s="14"/>
      <c r="N743" s="27"/>
      <c r="O743" s="14"/>
    </row>
    <row r="744">
      <c r="A744" s="14"/>
      <c r="B744" s="23" t="str">
        <f>IF($A744="","",'Система'!$B$4)</f>
        <v/>
      </c>
      <c r="C744" s="14"/>
      <c r="D744" s="23" t="str">
        <f t="array" ref="D744">IF(E744="","",XLOOKUP(E744,selector_15,selector_15_ids,""))</f>
        <v/>
      </c>
      <c r="E744" s="25"/>
      <c r="F744" s="14"/>
      <c r="G744" s="14"/>
      <c r="H744" s="14"/>
      <c r="I744" s="14"/>
      <c r="J744" s="14"/>
      <c r="K744" s="23" t="str">
        <f t="array" ref="K744">IF(L744="","",XLOOKUP(L744,selector_04,selector_04_ids,""))</f>
        <v/>
      </c>
      <c r="L744" s="25"/>
      <c r="M744" s="14"/>
      <c r="N744" s="27"/>
      <c r="O744" s="14"/>
    </row>
    <row r="745">
      <c r="A745" s="14"/>
      <c r="B745" s="23" t="str">
        <f>IF($A745="","",'Система'!$B$4)</f>
        <v/>
      </c>
      <c r="C745" s="14"/>
      <c r="D745" s="23" t="str">
        <f t="array" ref="D745">IF(E745="","",XLOOKUP(E745,selector_15,selector_15_ids,""))</f>
        <v/>
      </c>
      <c r="E745" s="25"/>
      <c r="F745" s="14"/>
      <c r="G745" s="14"/>
      <c r="H745" s="14"/>
      <c r="I745" s="14"/>
      <c r="J745" s="14"/>
      <c r="K745" s="23" t="str">
        <f t="array" ref="K745">IF(L745="","",XLOOKUP(L745,selector_04,selector_04_ids,""))</f>
        <v/>
      </c>
      <c r="L745" s="25"/>
      <c r="M745" s="14"/>
      <c r="N745" s="27"/>
      <c r="O745" s="14"/>
    </row>
    <row r="746">
      <c r="A746" s="14"/>
      <c r="B746" s="23" t="str">
        <f>IF($A746="","",'Система'!$B$4)</f>
        <v/>
      </c>
      <c r="C746" s="14"/>
      <c r="D746" s="23" t="str">
        <f t="array" ref="D746">IF(E746="","",XLOOKUP(E746,selector_15,selector_15_ids,""))</f>
        <v/>
      </c>
      <c r="E746" s="25"/>
      <c r="F746" s="14"/>
      <c r="G746" s="14"/>
      <c r="H746" s="14"/>
      <c r="I746" s="14"/>
      <c r="J746" s="14"/>
      <c r="K746" s="23" t="str">
        <f t="array" ref="K746">IF(L746="","",XLOOKUP(L746,selector_04,selector_04_ids,""))</f>
        <v/>
      </c>
      <c r="L746" s="25"/>
      <c r="M746" s="14"/>
      <c r="N746" s="27"/>
      <c r="O746" s="14"/>
    </row>
    <row r="747">
      <c r="A747" s="14"/>
      <c r="B747" s="23" t="str">
        <f>IF($A747="","",'Система'!$B$4)</f>
        <v/>
      </c>
      <c r="C747" s="14"/>
      <c r="D747" s="23" t="str">
        <f t="array" ref="D747">IF(E747="","",XLOOKUP(E747,selector_15,selector_15_ids,""))</f>
        <v/>
      </c>
      <c r="E747" s="25"/>
      <c r="F747" s="14"/>
      <c r="G747" s="14"/>
      <c r="H747" s="14"/>
      <c r="I747" s="14"/>
      <c r="J747" s="14"/>
      <c r="K747" s="23" t="str">
        <f t="array" ref="K747">IF(L747="","",XLOOKUP(L747,selector_04,selector_04_ids,""))</f>
        <v/>
      </c>
      <c r="L747" s="25"/>
      <c r="M747" s="14"/>
      <c r="N747" s="27"/>
      <c r="O747" s="14"/>
    </row>
    <row r="748">
      <c r="A748" s="14"/>
      <c r="B748" s="23" t="str">
        <f>IF($A748="","",'Система'!$B$4)</f>
        <v/>
      </c>
      <c r="C748" s="14"/>
      <c r="D748" s="23" t="str">
        <f t="array" ref="D748">IF(E748="","",XLOOKUP(E748,selector_15,selector_15_ids,""))</f>
        <v/>
      </c>
      <c r="E748" s="25"/>
      <c r="F748" s="14"/>
      <c r="G748" s="14"/>
      <c r="H748" s="14"/>
      <c r="I748" s="14"/>
      <c r="J748" s="14"/>
      <c r="K748" s="23" t="str">
        <f t="array" ref="K748">IF(L748="","",XLOOKUP(L748,selector_04,selector_04_ids,""))</f>
        <v/>
      </c>
      <c r="L748" s="25"/>
      <c r="M748" s="14"/>
      <c r="N748" s="27"/>
      <c r="O748" s="14"/>
    </row>
    <row r="749">
      <c r="A749" s="14"/>
      <c r="B749" s="23" t="str">
        <f>IF($A749="","",'Система'!$B$4)</f>
        <v/>
      </c>
      <c r="C749" s="14"/>
      <c r="D749" s="23" t="str">
        <f t="array" ref="D749">IF(E749="","",XLOOKUP(E749,selector_15,selector_15_ids,""))</f>
        <v/>
      </c>
      <c r="E749" s="25"/>
      <c r="F749" s="14"/>
      <c r="G749" s="14"/>
      <c r="H749" s="14"/>
      <c r="I749" s="14"/>
      <c r="J749" s="14"/>
      <c r="K749" s="23" t="str">
        <f t="array" ref="K749">IF(L749="","",XLOOKUP(L749,selector_04,selector_04_ids,""))</f>
        <v/>
      </c>
      <c r="L749" s="25"/>
      <c r="M749" s="14"/>
      <c r="N749" s="27"/>
      <c r="O749" s="14"/>
    </row>
    <row r="750">
      <c r="A750" s="14"/>
      <c r="B750" s="23" t="str">
        <f>IF($A750="","",'Система'!$B$4)</f>
        <v/>
      </c>
      <c r="C750" s="14"/>
      <c r="D750" s="23" t="str">
        <f t="array" ref="D750">IF(E750="","",XLOOKUP(E750,selector_15,selector_15_ids,""))</f>
        <v/>
      </c>
      <c r="E750" s="25"/>
      <c r="F750" s="14"/>
      <c r="G750" s="14"/>
      <c r="H750" s="14"/>
      <c r="I750" s="14"/>
      <c r="J750" s="14"/>
      <c r="K750" s="23" t="str">
        <f t="array" ref="K750">IF(L750="","",XLOOKUP(L750,selector_04,selector_04_ids,""))</f>
        <v/>
      </c>
      <c r="L750" s="25"/>
      <c r="M750" s="14"/>
      <c r="N750" s="27"/>
      <c r="O750" s="14"/>
    </row>
    <row r="751">
      <c r="A751" s="14"/>
      <c r="B751" s="23" t="str">
        <f>IF($A751="","",'Система'!$B$4)</f>
        <v/>
      </c>
      <c r="C751" s="14"/>
      <c r="D751" s="23" t="str">
        <f t="array" ref="D751">IF(E751="","",XLOOKUP(E751,selector_15,selector_15_ids,""))</f>
        <v/>
      </c>
      <c r="E751" s="25"/>
      <c r="F751" s="14"/>
      <c r="G751" s="14"/>
      <c r="H751" s="14"/>
      <c r="I751" s="14"/>
      <c r="J751" s="14"/>
      <c r="K751" s="23" t="str">
        <f t="array" ref="K751">IF(L751="","",XLOOKUP(L751,selector_04,selector_04_ids,""))</f>
        <v/>
      </c>
      <c r="L751" s="25"/>
      <c r="M751" s="14"/>
      <c r="N751" s="27"/>
      <c r="O751" s="14"/>
    </row>
    <row r="752">
      <c r="A752" s="14"/>
      <c r="B752" s="23" t="str">
        <f>IF($A752="","",'Система'!$B$4)</f>
        <v/>
      </c>
      <c r="C752" s="14"/>
      <c r="D752" s="23" t="str">
        <f t="array" ref="D752">IF(E752="","",XLOOKUP(E752,selector_15,selector_15_ids,""))</f>
        <v/>
      </c>
      <c r="E752" s="25"/>
      <c r="F752" s="14"/>
      <c r="G752" s="14"/>
      <c r="H752" s="14"/>
      <c r="I752" s="14"/>
      <c r="J752" s="14"/>
      <c r="K752" s="23" t="str">
        <f t="array" ref="K752">IF(L752="","",XLOOKUP(L752,selector_04,selector_04_ids,""))</f>
        <v/>
      </c>
      <c r="L752" s="25"/>
      <c r="M752" s="14"/>
      <c r="N752" s="27"/>
      <c r="O752" s="14"/>
    </row>
    <row r="753">
      <c r="A753" s="14"/>
      <c r="B753" s="23" t="str">
        <f>IF($A753="","",'Система'!$B$4)</f>
        <v/>
      </c>
      <c r="C753" s="14"/>
      <c r="D753" s="23" t="str">
        <f t="array" ref="D753">IF(E753="","",XLOOKUP(E753,selector_15,selector_15_ids,""))</f>
        <v/>
      </c>
      <c r="E753" s="25"/>
      <c r="F753" s="14"/>
      <c r="G753" s="14"/>
      <c r="H753" s="14"/>
      <c r="I753" s="14"/>
      <c r="J753" s="14"/>
      <c r="K753" s="23" t="str">
        <f t="array" ref="K753">IF(L753="","",XLOOKUP(L753,selector_04,selector_04_ids,""))</f>
        <v/>
      </c>
      <c r="L753" s="25"/>
      <c r="M753" s="14"/>
      <c r="N753" s="27"/>
      <c r="O753" s="14"/>
    </row>
    <row r="754">
      <c r="A754" s="14"/>
      <c r="B754" s="23" t="str">
        <f>IF($A754="","",'Система'!$B$4)</f>
        <v/>
      </c>
      <c r="C754" s="14"/>
      <c r="D754" s="23" t="str">
        <f t="array" ref="D754">IF(E754="","",XLOOKUP(E754,selector_15,selector_15_ids,""))</f>
        <v/>
      </c>
      <c r="E754" s="25"/>
      <c r="F754" s="14"/>
      <c r="G754" s="14"/>
      <c r="H754" s="14"/>
      <c r="I754" s="14"/>
      <c r="J754" s="14"/>
      <c r="K754" s="23" t="str">
        <f t="array" ref="K754">IF(L754="","",XLOOKUP(L754,selector_04,selector_04_ids,""))</f>
        <v/>
      </c>
      <c r="L754" s="25"/>
      <c r="M754" s="14"/>
      <c r="N754" s="27"/>
      <c r="O754" s="14"/>
    </row>
    <row r="755">
      <c r="A755" s="14"/>
      <c r="B755" s="23" t="str">
        <f>IF($A755="","",'Система'!$B$4)</f>
        <v/>
      </c>
      <c r="C755" s="14"/>
      <c r="D755" s="23" t="str">
        <f t="array" ref="D755">IF(E755="","",XLOOKUP(E755,selector_15,selector_15_ids,""))</f>
        <v/>
      </c>
      <c r="E755" s="25"/>
      <c r="F755" s="14"/>
      <c r="G755" s="14"/>
      <c r="H755" s="14"/>
      <c r="I755" s="14"/>
      <c r="J755" s="14"/>
      <c r="K755" s="23" t="str">
        <f t="array" ref="K755">IF(L755="","",XLOOKUP(L755,selector_04,selector_04_ids,""))</f>
        <v/>
      </c>
      <c r="L755" s="25"/>
      <c r="M755" s="14"/>
      <c r="N755" s="27"/>
      <c r="O755" s="14"/>
    </row>
    <row r="756">
      <c r="A756" s="14"/>
      <c r="B756" s="23" t="str">
        <f>IF($A756="","",'Система'!$B$4)</f>
        <v/>
      </c>
      <c r="C756" s="14"/>
      <c r="D756" s="23" t="str">
        <f t="array" ref="D756">IF(E756="","",XLOOKUP(E756,selector_15,selector_15_ids,""))</f>
        <v/>
      </c>
      <c r="E756" s="25"/>
      <c r="F756" s="14"/>
      <c r="G756" s="14"/>
      <c r="H756" s="14"/>
      <c r="I756" s="14"/>
      <c r="J756" s="14"/>
      <c r="K756" s="23" t="str">
        <f t="array" ref="K756">IF(L756="","",XLOOKUP(L756,selector_04,selector_04_ids,""))</f>
        <v/>
      </c>
      <c r="L756" s="25"/>
      <c r="M756" s="14"/>
      <c r="N756" s="27"/>
      <c r="O756" s="14"/>
    </row>
    <row r="757">
      <c r="A757" s="14"/>
      <c r="B757" s="23" t="str">
        <f>IF($A757="","",'Система'!$B$4)</f>
        <v/>
      </c>
      <c r="C757" s="14"/>
      <c r="D757" s="23" t="str">
        <f t="array" ref="D757">IF(E757="","",XLOOKUP(E757,selector_15,selector_15_ids,""))</f>
        <v/>
      </c>
      <c r="E757" s="25"/>
      <c r="F757" s="14"/>
      <c r="G757" s="14"/>
      <c r="H757" s="14"/>
      <c r="I757" s="14"/>
      <c r="J757" s="14"/>
      <c r="K757" s="23" t="str">
        <f t="array" ref="K757">IF(L757="","",XLOOKUP(L757,selector_04,selector_04_ids,""))</f>
        <v/>
      </c>
      <c r="L757" s="25"/>
      <c r="M757" s="14"/>
      <c r="N757" s="27"/>
      <c r="O757" s="14"/>
    </row>
    <row r="758">
      <c r="A758" s="14"/>
      <c r="B758" s="23" t="str">
        <f>IF($A758="","",'Система'!$B$4)</f>
        <v/>
      </c>
      <c r="C758" s="14"/>
      <c r="D758" s="23" t="str">
        <f t="array" ref="D758">IF(E758="","",XLOOKUP(E758,selector_15,selector_15_ids,""))</f>
        <v/>
      </c>
      <c r="E758" s="25"/>
      <c r="F758" s="14"/>
      <c r="G758" s="14"/>
      <c r="H758" s="14"/>
      <c r="I758" s="14"/>
      <c r="J758" s="14"/>
      <c r="K758" s="23" t="str">
        <f t="array" ref="K758">IF(L758="","",XLOOKUP(L758,selector_04,selector_04_ids,""))</f>
        <v/>
      </c>
      <c r="L758" s="25"/>
      <c r="M758" s="14"/>
      <c r="N758" s="27"/>
      <c r="O758" s="14"/>
    </row>
    <row r="759">
      <c r="A759" s="14"/>
      <c r="B759" s="23" t="str">
        <f>IF($A759="","",'Система'!$B$4)</f>
        <v/>
      </c>
      <c r="C759" s="14"/>
      <c r="D759" s="23" t="str">
        <f t="array" ref="D759">IF(E759="","",XLOOKUP(E759,selector_15,selector_15_ids,""))</f>
        <v/>
      </c>
      <c r="E759" s="25"/>
      <c r="F759" s="14"/>
      <c r="G759" s="14"/>
      <c r="H759" s="14"/>
      <c r="I759" s="14"/>
      <c r="J759" s="14"/>
      <c r="K759" s="23" t="str">
        <f t="array" ref="K759">IF(L759="","",XLOOKUP(L759,selector_04,selector_04_ids,""))</f>
        <v/>
      </c>
      <c r="L759" s="25"/>
      <c r="M759" s="14"/>
      <c r="N759" s="27"/>
      <c r="O759" s="14"/>
    </row>
    <row r="760">
      <c r="A760" s="14"/>
      <c r="B760" s="23" t="str">
        <f>IF($A760="","",'Система'!$B$4)</f>
        <v/>
      </c>
      <c r="C760" s="14"/>
      <c r="D760" s="23" t="str">
        <f t="array" ref="D760">IF(E760="","",XLOOKUP(E760,selector_15,selector_15_ids,""))</f>
        <v/>
      </c>
      <c r="E760" s="25"/>
      <c r="F760" s="14"/>
      <c r="G760" s="14"/>
      <c r="H760" s="14"/>
      <c r="I760" s="14"/>
      <c r="J760" s="14"/>
      <c r="K760" s="23" t="str">
        <f t="array" ref="K760">IF(L760="","",XLOOKUP(L760,selector_04,selector_04_ids,""))</f>
        <v/>
      </c>
      <c r="L760" s="25"/>
      <c r="M760" s="14"/>
      <c r="N760" s="27"/>
      <c r="O760" s="14"/>
    </row>
    <row r="761">
      <c r="A761" s="14"/>
      <c r="B761" s="23" t="str">
        <f>IF($A761="","",'Система'!$B$4)</f>
        <v/>
      </c>
      <c r="C761" s="14"/>
      <c r="D761" s="23" t="str">
        <f t="array" ref="D761">IF(E761="","",XLOOKUP(E761,selector_15,selector_15_ids,""))</f>
        <v/>
      </c>
      <c r="E761" s="25"/>
      <c r="F761" s="14"/>
      <c r="G761" s="14"/>
      <c r="H761" s="14"/>
      <c r="I761" s="14"/>
      <c r="J761" s="14"/>
      <c r="K761" s="23" t="str">
        <f t="array" ref="K761">IF(L761="","",XLOOKUP(L761,selector_04,selector_04_ids,""))</f>
        <v/>
      </c>
      <c r="L761" s="25"/>
      <c r="M761" s="14"/>
      <c r="N761" s="27"/>
      <c r="O761" s="14"/>
    </row>
    <row r="762">
      <c r="A762" s="14"/>
      <c r="B762" s="23" t="str">
        <f>IF($A762="","",'Система'!$B$4)</f>
        <v/>
      </c>
      <c r="C762" s="14"/>
      <c r="D762" s="23" t="str">
        <f t="array" ref="D762">IF(E762="","",XLOOKUP(E762,selector_15,selector_15_ids,""))</f>
        <v/>
      </c>
      <c r="E762" s="25"/>
      <c r="F762" s="14"/>
      <c r="G762" s="14"/>
      <c r="H762" s="14"/>
      <c r="I762" s="14"/>
      <c r="J762" s="14"/>
      <c r="K762" s="23" t="str">
        <f t="array" ref="K762">IF(L762="","",XLOOKUP(L762,selector_04,selector_04_ids,""))</f>
        <v/>
      </c>
      <c r="L762" s="25"/>
      <c r="M762" s="14"/>
      <c r="N762" s="27"/>
      <c r="O762" s="14"/>
    </row>
    <row r="763">
      <c r="A763" s="14"/>
      <c r="B763" s="23" t="str">
        <f>IF($A763="","",'Система'!$B$4)</f>
        <v/>
      </c>
      <c r="C763" s="14"/>
      <c r="D763" s="23" t="str">
        <f t="array" ref="D763">IF(E763="","",XLOOKUP(E763,selector_15,selector_15_ids,""))</f>
        <v/>
      </c>
      <c r="E763" s="25"/>
      <c r="F763" s="14"/>
      <c r="G763" s="14"/>
      <c r="H763" s="14"/>
      <c r="I763" s="14"/>
      <c r="J763" s="14"/>
      <c r="K763" s="23" t="str">
        <f t="array" ref="K763">IF(L763="","",XLOOKUP(L763,selector_04,selector_04_ids,""))</f>
        <v/>
      </c>
      <c r="L763" s="25"/>
      <c r="M763" s="14"/>
      <c r="N763" s="27"/>
      <c r="O763" s="14"/>
    </row>
    <row r="764">
      <c r="A764" s="14"/>
      <c r="B764" s="23" t="str">
        <f>IF($A764="","",'Система'!$B$4)</f>
        <v/>
      </c>
      <c r="C764" s="14"/>
      <c r="D764" s="23" t="str">
        <f t="array" ref="D764">IF(E764="","",XLOOKUP(E764,selector_15,selector_15_ids,""))</f>
        <v/>
      </c>
      <c r="E764" s="25"/>
      <c r="F764" s="14"/>
      <c r="G764" s="14"/>
      <c r="H764" s="14"/>
      <c r="I764" s="14"/>
      <c r="J764" s="14"/>
      <c r="K764" s="23" t="str">
        <f t="array" ref="K764">IF(L764="","",XLOOKUP(L764,selector_04,selector_04_ids,""))</f>
        <v/>
      </c>
      <c r="L764" s="25"/>
      <c r="M764" s="14"/>
      <c r="N764" s="27"/>
      <c r="O764" s="14"/>
    </row>
    <row r="765">
      <c r="A765" s="14"/>
      <c r="B765" s="23" t="str">
        <f>IF($A765="","",'Система'!$B$4)</f>
        <v/>
      </c>
      <c r="C765" s="14"/>
      <c r="D765" s="23" t="str">
        <f t="array" ref="D765">IF(E765="","",XLOOKUP(E765,selector_15,selector_15_ids,""))</f>
        <v/>
      </c>
      <c r="E765" s="25"/>
      <c r="F765" s="14"/>
      <c r="G765" s="14"/>
      <c r="H765" s="14"/>
      <c r="I765" s="14"/>
      <c r="J765" s="14"/>
      <c r="K765" s="23" t="str">
        <f t="array" ref="K765">IF(L765="","",XLOOKUP(L765,selector_04,selector_04_ids,""))</f>
        <v/>
      </c>
      <c r="L765" s="25"/>
      <c r="M765" s="14"/>
      <c r="N765" s="27"/>
      <c r="O765" s="14"/>
    </row>
    <row r="766">
      <c r="A766" s="14"/>
      <c r="B766" s="23" t="str">
        <f>IF($A766="","",'Система'!$B$4)</f>
        <v/>
      </c>
      <c r="C766" s="14"/>
      <c r="D766" s="23" t="str">
        <f t="array" ref="D766">IF(E766="","",XLOOKUP(E766,selector_15,selector_15_ids,""))</f>
        <v/>
      </c>
      <c r="E766" s="25"/>
      <c r="F766" s="14"/>
      <c r="G766" s="14"/>
      <c r="H766" s="14"/>
      <c r="I766" s="14"/>
      <c r="J766" s="14"/>
      <c r="K766" s="23" t="str">
        <f t="array" ref="K766">IF(L766="","",XLOOKUP(L766,selector_04,selector_04_ids,""))</f>
        <v/>
      </c>
      <c r="L766" s="25"/>
      <c r="M766" s="14"/>
      <c r="N766" s="27"/>
      <c r="O766" s="14"/>
    </row>
    <row r="767">
      <c r="A767" s="14"/>
      <c r="B767" s="23" t="str">
        <f>IF($A767="","",'Система'!$B$4)</f>
        <v/>
      </c>
      <c r="C767" s="14"/>
      <c r="D767" s="23" t="str">
        <f t="array" ref="D767">IF(E767="","",XLOOKUP(E767,selector_15,selector_15_ids,""))</f>
        <v/>
      </c>
      <c r="E767" s="25"/>
      <c r="F767" s="14"/>
      <c r="G767" s="14"/>
      <c r="H767" s="14"/>
      <c r="I767" s="14"/>
      <c r="J767" s="14"/>
      <c r="K767" s="23" t="str">
        <f t="array" ref="K767">IF(L767="","",XLOOKUP(L767,selector_04,selector_04_ids,""))</f>
        <v/>
      </c>
      <c r="L767" s="25"/>
      <c r="M767" s="14"/>
      <c r="N767" s="27"/>
      <c r="O767" s="14"/>
    </row>
    <row r="768">
      <c r="A768" s="14"/>
      <c r="B768" s="23" t="str">
        <f>IF($A768="","",'Система'!$B$4)</f>
        <v/>
      </c>
      <c r="C768" s="14"/>
      <c r="D768" s="23" t="str">
        <f t="array" ref="D768">IF(E768="","",XLOOKUP(E768,selector_15,selector_15_ids,""))</f>
        <v/>
      </c>
      <c r="E768" s="25"/>
      <c r="F768" s="14"/>
      <c r="G768" s="14"/>
      <c r="H768" s="14"/>
      <c r="I768" s="14"/>
      <c r="J768" s="14"/>
      <c r="K768" s="23" t="str">
        <f t="array" ref="K768">IF(L768="","",XLOOKUP(L768,selector_04,selector_04_ids,""))</f>
        <v/>
      </c>
      <c r="L768" s="25"/>
      <c r="M768" s="14"/>
      <c r="N768" s="27"/>
      <c r="O768" s="14"/>
    </row>
    <row r="769">
      <c r="A769" s="14"/>
      <c r="B769" s="23" t="str">
        <f>IF($A769="","",'Система'!$B$4)</f>
        <v/>
      </c>
      <c r="C769" s="14"/>
      <c r="D769" s="23" t="str">
        <f t="array" ref="D769">IF(E769="","",XLOOKUP(E769,selector_15,selector_15_ids,""))</f>
        <v/>
      </c>
      <c r="E769" s="25"/>
      <c r="F769" s="14"/>
      <c r="G769" s="14"/>
      <c r="H769" s="14"/>
      <c r="I769" s="14"/>
      <c r="J769" s="14"/>
      <c r="K769" s="23" t="str">
        <f t="array" ref="K769">IF(L769="","",XLOOKUP(L769,selector_04,selector_04_ids,""))</f>
        <v/>
      </c>
      <c r="L769" s="25"/>
      <c r="M769" s="14"/>
      <c r="N769" s="27"/>
      <c r="O769" s="14"/>
    </row>
    <row r="770">
      <c r="A770" s="14"/>
      <c r="B770" s="23" t="str">
        <f>IF($A770="","",'Система'!$B$4)</f>
        <v/>
      </c>
      <c r="C770" s="14"/>
      <c r="D770" s="23" t="str">
        <f t="array" ref="D770">IF(E770="","",XLOOKUP(E770,selector_15,selector_15_ids,""))</f>
        <v/>
      </c>
      <c r="E770" s="25"/>
      <c r="F770" s="14"/>
      <c r="G770" s="14"/>
      <c r="H770" s="14"/>
      <c r="I770" s="14"/>
      <c r="J770" s="14"/>
      <c r="K770" s="23" t="str">
        <f t="array" ref="K770">IF(L770="","",XLOOKUP(L770,selector_04,selector_04_ids,""))</f>
        <v/>
      </c>
      <c r="L770" s="25"/>
      <c r="M770" s="14"/>
      <c r="N770" s="27"/>
      <c r="O770" s="14"/>
    </row>
    <row r="771">
      <c r="A771" s="14"/>
      <c r="B771" s="23" t="str">
        <f>IF($A771="","",'Система'!$B$4)</f>
        <v/>
      </c>
      <c r="C771" s="14"/>
      <c r="D771" s="23" t="str">
        <f t="array" ref="D771">IF(E771="","",XLOOKUP(E771,selector_15,selector_15_ids,""))</f>
        <v/>
      </c>
      <c r="E771" s="25"/>
      <c r="F771" s="14"/>
      <c r="G771" s="14"/>
      <c r="H771" s="14"/>
      <c r="I771" s="14"/>
      <c r="J771" s="14"/>
      <c r="K771" s="23" t="str">
        <f t="array" ref="K771">IF(L771="","",XLOOKUP(L771,selector_04,selector_04_ids,""))</f>
        <v/>
      </c>
      <c r="L771" s="25"/>
      <c r="M771" s="14"/>
      <c r="N771" s="27"/>
      <c r="O771" s="14"/>
    </row>
    <row r="772">
      <c r="A772" s="14"/>
      <c r="B772" s="23" t="str">
        <f>IF($A772="","",'Система'!$B$4)</f>
        <v/>
      </c>
      <c r="C772" s="14"/>
      <c r="D772" s="23" t="str">
        <f t="array" ref="D772">IF(E772="","",XLOOKUP(E772,selector_15,selector_15_ids,""))</f>
        <v/>
      </c>
      <c r="E772" s="25"/>
      <c r="F772" s="14"/>
      <c r="G772" s="14"/>
      <c r="H772" s="14"/>
      <c r="I772" s="14"/>
      <c r="J772" s="14"/>
      <c r="K772" s="23" t="str">
        <f t="array" ref="K772">IF(L772="","",XLOOKUP(L772,selector_04,selector_04_ids,""))</f>
        <v/>
      </c>
      <c r="L772" s="25"/>
      <c r="M772" s="14"/>
      <c r="N772" s="27"/>
      <c r="O772" s="14"/>
    </row>
    <row r="773">
      <c r="A773" s="14"/>
      <c r="B773" s="23" t="str">
        <f>IF($A773="","",'Система'!$B$4)</f>
        <v/>
      </c>
      <c r="C773" s="14"/>
      <c r="D773" s="23" t="str">
        <f t="array" ref="D773">IF(E773="","",XLOOKUP(E773,selector_15,selector_15_ids,""))</f>
        <v/>
      </c>
      <c r="E773" s="25"/>
      <c r="F773" s="14"/>
      <c r="G773" s="14"/>
      <c r="H773" s="14"/>
      <c r="I773" s="14"/>
      <c r="J773" s="14"/>
      <c r="K773" s="23" t="str">
        <f t="array" ref="K773">IF(L773="","",XLOOKUP(L773,selector_04,selector_04_ids,""))</f>
        <v/>
      </c>
      <c r="L773" s="25"/>
      <c r="M773" s="14"/>
      <c r="N773" s="27"/>
      <c r="O773" s="14"/>
    </row>
    <row r="774">
      <c r="A774" s="14"/>
      <c r="B774" s="23" t="str">
        <f>IF($A774="","",'Система'!$B$4)</f>
        <v/>
      </c>
      <c r="C774" s="14"/>
      <c r="D774" s="23" t="str">
        <f t="array" ref="D774">IF(E774="","",XLOOKUP(E774,selector_15,selector_15_ids,""))</f>
        <v/>
      </c>
      <c r="E774" s="25"/>
      <c r="F774" s="14"/>
      <c r="G774" s="14"/>
      <c r="H774" s="14"/>
      <c r="I774" s="14"/>
      <c r="J774" s="14"/>
      <c r="K774" s="23" t="str">
        <f t="array" ref="K774">IF(L774="","",XLOOKUP(L774,selector_04,selector_04_ids,""))</f>
        <v/>
      </c>
      <c r="L774" s="25"/>
      <c r="M774" s="14"/>
      <c r="N774" s="27"/>
      <c r="O774" s="14"/>
    </row>
    <row r="775">
      <c r="A775" s="14"/>
      <c r="B775" s="23" t="str">
        <f>IF($A775="","",'Система'!$B$4)</f>
        <v/>
      </c>
      <c r="C775" s="14"/>
      <c r="D775" s="23" t="str">
        <f t="array" ref="D775">IF(E775="","",XLOOKUP(E775,selector_15,selector_15_ids,""))</f>
        <v/>
      </c>
      <c r="E775" s="25"/>
      <c r="F775" s="14"/>
      <c r="G775" s="14"/>
      <c r="H775" s="14"/>
      <c r="I775" s="14"/>
      <c r="J775" s="14"/>
      <c r="K775" s="23" t="str">
        <f t="array" ref="K775">IF(L775="","",XLOOKUP(L775,selector_04,selector_04_ids,""))</f>
        <v/>
      </c>
      <c r="L775" s="25"/>
      <c r="M775" s="14"/>
      <c r="N775" s="27"/>
      <c r="O775" s="14"/>
    </row>
    <row r="776">
      <c r="A776" s="14"/>
      <c r="B776" s="23" t="str">
        <f>IF($A776="","",'Система'!$B$4)</f>
        <v/>
      </c>
      <c r="C776" s="14"/>
      <c r="D776" s="23" t="str">
        <f t="array" ref="D776">IF(E776="","",XLOOKUP(E776,selector_15,selector_15_ids,""))</f>
        <v/>
      </c>
      <c r="E776" s="25"/>
      <c r="F776" s="14"/>
      <c r="G776" s="14"/>
      <c r="H776" s="14"/>
      <c r="I776" s="14"/>
      <c r="J776" s="14"/>
      <c r="K776" s="23" t="str">
        <f t="array" ref="K776">IF(L776="","",XLOOKUP(L776,selector_04,selector_04_ids,""))</f>
        <v/>
      </c>
      <c r="L776" s="25"/>
      <c r="M776" s="14"/>
      <c r="N776" s="27"/>
      <c r="O776" s="14"/>
    </row>
    <row r="777">
      <c r="A777" s="14"/>
      <c r="B777" s="23" t="str">
        <f>IF($A777="","",'Система'!$B$4)</f>
        <v/>
      </c>
      <c r="C777" s="14"/>
      <c r="D777" s="23" t="str">
        <f t="array" ref="D777">IF(E777="","",XLOOKUP(E777,selector_15,selector_15_ids,""))</f>
        <v/>
      </c>
      <c r="E777" s="25"/>
      <c r="F777" s="14"/>
      <c r="G777" s="14"/>
      <c r="H777" s="14"/>
      <c r="I777" s="14"/>
      <c r="J777" s="14"/>
      <c r="K777" s="23" t="str">
        <f t="array" ref="K777">IF(L777="","",XLOOKUP(L777,selector_04,selector_04_ids,""))</f>
        <v/>
      </c>
      <c r="L777" s="25"/>
      <c r="M777" s="14"/>
      <c r="N777" s="27"/>
      <c r="O777" s="14"/>
    </row>
    <row r="778">
      <c r="A778" s="14"/>
      <c r="B778" s="23" t="str">
        <f>IF($A778="","",'Система'!$B$4)</f>
        <v/>
      </c>
      <c r="C778" s="14"/>
      <c r="D778" s="23" t="str">
        <f t="array" ref="D778">IF(E778="","",XLOOKUP(E778,selector_15,selector_15_ids,""))</f>
        <v/>
      </c>
      <c r="E778" s="25"/>
      <c r="F778" s="14"/>
      <c r="G778" s="14"/>
      <c r="H778" s="14"/>
      <c r="I778" s="14"/>
      <c r="J778" s="14"/>
      <c r="K778" s="23" t="str">
        <f t="array" ref="K778">IF(L778="","",XLOOKUP(L778,selector_04,selector_04_ids,""))</f>
        <v/>
      </c>
      <c r="L778" s="25"/>
      <c r="M778" s="14"/>
      <c r="N778" s="27"/>
      <c r="O778" s="14"/>
    </row>
    <row r="779">
      <c r="A779" s="14"/>
      <c r="B779" s="23" t="str">
        <f>IF($A779="","",'Система'!$B$4)</f>
        <v/>
      </c>
      <c r="C779" s="14"/>
      <c r="D779" s="23" t="str">
        <f t="array" ref="D779">IF(E779="","",XLOOKUP(E779,selector_15,selector_15_ids,""))</f>
        <v/>
      </c>
      <c r="E779" s="25"/>
      <c r="F779" s="14"/>
      <c r="G779" s="14"/>
      <c r="H779" s="14"/>
      <c r="I779" s="14"/>
      <c r="J779" s="14"/>
      <c r="K779" s="23" t="str">
        <f t="array" ref="K779">IF(L779="","",XLOOKUP(L779,selector_04,selector_04_ids,""))</f>
        <v/>
      </c>
      <c r="L779" s="25"/>
      <c r="M779" s="14"/>
      <c r="N779" s="27"/>
      <c r="O779" s="14"/>
    </row>
    <row r="780">
      <c r="A780" s="14"/>
      <c r="B780" s="23" t="str">
        <f>IF($A780="","",'Система'!$B$4)</f>
        <v/>
      </c>
      <c r="C780" s="14"/>
      <c r="D780" s="23" t="str">
        <f t="array" ref="D780">IF(E780="","",XLOOKUP(E780,selector_15,selector_15_ids,""))</f>
        <v/>
      </c>
      <c r="E780" s="25"/>
      <c r="F780" s="14"/>
      <c r="G780" s="14"/>
      <c r="H780" s="14"/>
      <c r="I780" s="14"/>
      <c r="J780" s="14"/>
      <c r="K780" s="23" t="str">
        <f t="array" ref="K780">IF(L780="","",XLOOKUP(L780,selector_04,selector_04_ids,""))</f>
        <v/>
      </c>
      <c r="L780" s="25"/>
      <c r="M780" s="14"/>
      <c r="N780" s="27"/>
      <c r="O780" s="14"/>
    </row>
    <row r="781">
      <c r="A781" s="14"/>
      <c r="B781" s="23" t="str">
        <f>IF($A781="","",'Система'!$B$4)</f>
        <v/>
      </c>
      <c r="C781" s="14"/>
      <c r="D781" s="23" t="str">
        <f t="array" ref="D781">IF(E781="","",XLOOKUP(E781,selector_15,selector_15_ids,""))</f>
        <v/>
      </c>
      <c r="E781" s="25"/>
      <c r="F781" s="14"/>
      <c r="G781" s="14"/>
      <c r="H781" s="14"/>
      <c r="I781" s="14"/>
      <c r="J781" s="14"/>
      <c r="K781" s="23" t="str">
        <f t="array" ref="K781">IF(L781="","",XLOOKUP(L781,selector_04,selector_04_ids,""))</f>
        <v/>
      </c>
      <c r="L781" s="25"/>
      <c r="M781" s="14"/>
      <c r="N781" s="27"/>
      <c r="O781" s="14"/>
    </row>
    <row r="782">
      <c r="A782" s="14"/>
      <c r="B782" s="23" t="str">
        <f>IF($A782="","",'Система'!$B$4)</f>
        <v/>
      </c>
      <c r="C782" s="14"/>
      <c r="D782" s="23" t="str">
        <f t="array" ref="D782">IF(E782="","",XLOOKUP(E782,selector_15,selector_15_ids,""))</f>
        <v/>
      </c>
      <c r="E782" s="25"/>
      <c r="F782" s="14"/>
      <c r="G782" s="14"/>
      <c r="H782" s="14"/>
      <c r="I782" s="14"/>
      <c r="J782" s="14"/>
      <c r="K782" s="23" t="str">
        <f t="array" ref="K782">IF(L782="","",XLOOKUP(L782,selector_04,selector_04_ids,""))</f>
        <v/>
      </c>
      <c r="L782" s="25"/>
      <c r="M782" s="14"/>
      <c r="N782" s="27"/>
      <c r="O782" s="14"/>
    </row>
    <row r="783">
      <c r="A783" s="14"/>
      <c r="B783" s="23" t="str">
        <f>IF($A783="","",'Система'!$B$4)</f>
        <v/>
      </c>
      <c r="C783" s="14"/>
      <c r="D783" s="23" t="str">
        <f t="array" ref="D783">IF(E783="","",XLOOKUP(E783,selector_15,selector_15_ids,""))</f>
        <v/>
      </c>
      <c r="E783" s="25"/>
      <c r="F783" s="14"/>
      <c r="G783" s="14"/>
      <c r="H783" s="14"/>
      <c r="I783" s="14"/>
      <c r="J783" s="14"/>
      <c r="K783" s="23" t="str">
        <f t="array" ref="K783">IF(L783="","",XLOOKUP(L783,selector_04,selector_04_ids,""))</f>
        <v/>
      </c>
      <c r="L783" s="25"/>
      <c r="M783" s="14"/>
      <c r="N783" s="27"/>
      <c r="O783" s="14"/>
    </row>
    <row r="784">
      <c r="A784" s="14"/>
      <c r="B784" s="23" t="str">
        <f>IF($A784="","",'Система'!$B$4)</f>
        <v/>
      </c>
      <c r="C784" s="14"/>
      <c r="D784" s="23" t="str">
        <f t="array" ref="D784">IF(E784="","",XLOOKUP(E784,selector_15,selector_15_ids,""))</f>
        <v/>
      </c>
      <c r="E784" s="25"/>
      <c r="F784" s="14"/>
      <c r="G784" s="14"/>
      <c r="H784" s="14"/>
      <c r="I784" s="14"/>
      <c r="J784" s="14"/>
      <c r="K784" s="23" t="str">
        <f t="array" ref="K784">IF(L784="","",XLOOKUP(L784,selector_04,selector_04_ids,""))</f>
        <v/>
      </c>
      <c r="L784" s="25"/>
      <c r="M784" s="14"/>
      <c r="N784" s="27"/>
      <c r="O784" s="14"/>
    </row>
    <row r="785">
      <c r="A785" s="14"/>
      <c r="B785" s="23" t="str">
        <f>IF($A785="","",'Система'!$B$4)</f>
        <v/>
      </c>
      <c r="C785" s="14"/>
      <c r="D785" s="23" t="str">
        <f t="array" ref="D785">IF(E785="","",XLOOKUP(E785,selector_15,selector_15_ids,""))</f>
        <v/>
      </c>
      <c r="E785" s="25"/>
      <c r="F785" s="14"/>
      <c r="G785" s="14"/>
      <c r="H785" s="14"/>
      <c r="I785" s="14"/>
      <c r="J785" s="14"/>
      <c r="K785" s="23" t="str">
        <f t="array" ref="K785">IF(L785="","",XLOOKUP(L785,selector_04,selector_04_ids,""))</f>
        <v/>
      </c>
      <c r="L785" s="25"/>
      <c r="M785" s="14"/>
      <c r="N785" s="27"/>
      <c r="O785" s="14"/>
    </row>
    <row r="786">
      <c r="A786" s="14"/>
      <c r="B786" s="23" t="str">
        <f>IF($A786="","",'Система'!$B$4)</f>
        <v/>
      </c>
      <c r="C786" s="14"/>
      <c r="D786" s="23" t="str">
        <f t="array" ref="D786">IF(E786="","",XLOOKUP(E786,selector_15,selector_15_ids,""))</f>
        <v/>
      </c>
      <c r="E786" s="25"/>
      <c r="F786" s="14"/>
      <c r="G786" s="14"/>
      <c r="H786" s="14"/>
      <c r="I786" s="14"/>
      <c r="J786" s="14"/>
      <c r="K786" s="23" t="str">
        <f t="array" ref="K786">IF(L786="","",XLOOKUP(L786,selector_04,selector_04_ids,""))</f>
        <v/>
      </c>
      <c r="L786" s="25"/>
      <c r="M786" s="14"/>
      <c r="N786" s="27"/>
      <c r="O786" s="14"/>
    </row>
    <row r="787">
      <c r="A787" s="14"/>
      <c r="B787" s="23" t="str">
        <f>IF($A787="","",'Система'!$B$4)</f>
        <v/>
      </c>
      <c r="C787" s="14"/>
      <c r="D787" s="23" t="str">
        <f t="array" ref="D787">IF(E787="","",XLOOKUP(E787,selector_15,selector_15_ids,""))</f>
        <v/>
      </c>
      <c r="E787" s="25"/>
      <c r="F787" s="14"/>
      <c r="G787" s="14"/>
      <c r="H787" s="14"/>
      <c r="I787" s="14"/>
      <c r="J787" s="14"/>
      <c r="K787" s="23" t="str">
        <f t="array" ref="K787">IF(L787="","",XLOOKUP(L787,selector_04,selector_04_ids,""))</f>
        <v/>
      </c>
      <c r="L787" s="25"/>
      <c r="M787" s="14"/>
      <c r="N787" s="27"/>
      <c r="O787" s="14"/>
    </row>
    <row r="788">
      <c r="A788" s="14"/>
      <c r="B788" s="23" t="str">
        <f>IF($A788="","",'Система'!$B$4)</f>
        <v/>
      </c>
      <c r="C788" s="14"/>
      <c r="D788" s="23" t="str">
        <f t="array" ref="D788">IF(E788="","",XLOOKUP(E788,selector_15,selector_15_ids,""))</f>
        <v/>
      </c>
      <c r="E788" s="25"/>
      <c r="F788" s="14"/>
      <c r="G788" s="14"/>
      <c r="H788" s="14"/>
      <c r="I788" s="14"/>
      <c r="J788" s="14"/>
      <c r="K788" s="23" t="str">
        <f t="array" ref="K788">IF(L788="","",XLOOKUP(L788,selector_04,selector_04_ids,""))</f>
        <v/>
      </c>
      <c r="L788" s="25"/>
      <c r="M788" s="14"/>
      <c r="N788" s="27"/>
      <c r="O788" s="14"/>
    </row>
    <row r="789">
      <c r="A789" s="14"/>
      <c r="B789" s="23" t="str">
        <f>IF($A789="","",'Система'!$B$4)</f>
        <v/>
      </c>
      <c r="C789" s="14"/>
      <c r="D789" s="23" t="str">
        <f t="array" ref="D789">IF(E789="","",XLOOKUP(E789,selector_15,selector_15_ids,""))</f>
        <v/>
      </c>
      <c r="E789" s="25"/>
      <c r="F789" s="14"/>
      <c r="G789" s="14"/>
      <c r="H789" s="14"/>
      <c r="I789" s="14"/>
      <c r="J789" s="14"/>
      <c r="K789" s="23" t="str">
        <f t="array" ref="K789">IF(L789="","",XLOOKUP(L789,selector_04,selector_04_ids,""))</f>
        <v/>
      </c>
      <c r="L789" s="25"/>
      <c r="M789" s="14"/>
      <c r="N789" s="27"/>
      <c r="O789" s="14"/>
    </row>
    <row r="790">
      <c r="A790" s="14"/>
      <c r="B790" s="23" t="str">
        <f>IF($A790="","",'Система'!$B$4)</f>
        <v/>
      </c>
      <c r="C790" s="14"/>
      <c r="D790" s="23" t="str">
        <f t="array" ref="D790">IF(E790="","",XLOOKUP(E790,selector_15,selector_15_ids,""))</f>
        <v/>
      </c>
      <c r="E790" s="25"/>
      <c r="F790" s="14"/>
      <c r="G790" s="14"/>
      <c r="H790" s="14"/>
      <c r="I790" s="14"/>
      <c r="J790" s="14"/>
      <c r="K790" s="23" t="str">
        <f t="array" ref="K790">IF(L790="","",XLOOKUP(L790,selector_04,selector_04_ids,""))</f>
        <v/>
      </c>
      <c r="L790" s="25"/>
      <c r="M790" s="14"/>
      <c r="N790" s="27"/>
      <c r="O790" s="14"/>
    </row>
    <row r="791">
      <c r="A791" s="14"/>
      <c r="B791" s="23" t="str">
        <f>IF($A791="","",'Система'!$B$4)</f>
        <v/>
      </c>
      <c r="C791" s="14"/>
      <c r="D791" s="23" t="str">
        <f t="array" ref="D791">IF(E791="","",XLOOKUP(E791,selector_15,selector_15_ids,""))</f>
        <v/>
      </c>
      <c r="E791" s="25"/>
      <c r="F791" s="14"/>
      <c r="G791" s="14"/>
      <c r="H791" s="14"/>
      <c r="I791" s="14"/>
      <c r="J791" s="14"/>
      <c r="K791" s="23" t="str">
        <f t="array" ref="K791">IF(L791="","",XLOOKUP(L791,selector_04,selector_04_ids,""))</f>
        <v/>
      </c>
      <c r="L791" s="25"/>
      <c r="M791" s="14"/>
      <c r="N791" s="27"/>
      <c r="O791" s="14"/>
    </row>
    <row r="792">
      <c r="A792" s="14"/>
      <c r="B792" s="23" t="str">
        <f>IF($A792="","",'Система'!$B$4)</f>
        <v/>
      </c>
      <c r="C792" s="14"/>
      <c r="D792" s="23" t="str">
        <f t="array" ref="D792">IF(E792="","",XLOOKUP(E792,selector_15,selector_15_ids,""))</f>
        <v/>
      </c>
      <c r="E792" s="25"/>
      <c r="F792" s="14"/>
      <c r="G792" s="14"/>
      <c r="H792" s="14"/>
      <c r="I792" s="14"/>
      <c r="J792" s="14"/>
      <c r="K792" s="23" t="str">
        <f t="array" ref="K792">IF(L792="","",XLOOKUP(L792,selector_04,selector_04_ids,""))</f>
        <v/>
      </c>
      <c r="L792" s="25"/>
      <c r="M792" s="14"/>
      <c r="N792" s="27"/>
      <c r="O792" s="14"/>
    </row>
    <row r="793">
      <c r="A793" s="14"/>
      <c r="B793" s="23" t="str">
        <f>IF($A793="","",'Система'!$B$4)</f>
        <v/>
      </c>
      <c r="C793" s="14"/>
      <c r="D793" s="23" t="str">
        <f t="array" ref="D793">IF(E793="","",XLOOKUP(E793,selector_15,selector_15_ids,""))</f>
        <v/>
      </c>
      <c r="E793" s="25"/>
      <c r="F793" s="14"/>
      <c r="G793" s="14"/>
      <c r="H793" s="14"/>
      <c r="I793" s="14"/>
      <c r="J793" s="14"/>
      <c r="K793" s="23" t="str">
        <f t="array" ref="K793">IF(L793="","",XLOOKUP(L793,selector_04,selector_04_ids,""))</f>
        <v/>
      </c>
      <c r="L793" s="25"/>
      <c r="M793" s="14"/>
      <c r="N793" s="27"/>
      <c r="O793" s="14"/>
    </row>
    <row r="794">
      <c r="A794" s="14"/>
      <c r="B794" s="23" t="str">
        <f>IF($A794="","",'Система'!$B$4)</f>
        <v/>
      </c>
      <c r="C794" s="14"/>
      <c r="D794" s="23" t="str">
        <f t="array" ref="D794">IF(E794="","",XLOOKUP(E794,selector_15,selector_15_ids,""))</f>
        <v/>
      </c>
      <c r="E794" s="25"/>
      <c r="F794" s="14"/>
      <c r="G794" s="14"/>
      <c r="H794" s="14"/>
      <c r="I794" s="14"/>
      <c r="J794" s="14"/>
      <c r="K794" s="23" t="str">
        <f t="array" ref="K794">IF(L794="","",XLOOKUP(L794,selector_04,selector_04_ids,""))</f>
        <v/>
      </c>
      <c r="L794" s="25"/>
      <c r="M794" s="14"/>
      <c r="N794" s="27"/>
      <c r="O794" s="14"/>
    </row>
    <row r="795">
      <c r="A795" s="14"/>
      <c r="B795" s="23" t="str">
        <f>IF($A795="","",'Система'!$B$4)</f>
        <v/>
      </c>
      <c r="C795" s="14"/>
      <c r="D795" s="23" t="str">
        <f t="array" ref="D795">IF(E795="","",XLOOKUP(E795,selector_15,selector_15_ids,""))</f>
        <v/>
      </c>
      <c r="E795" s="25"/>
      <c r="F795" s="14"/>
      <c r="G795" s="14"/>
      <c r="H795" s="14"/>
      <c r="I795" s="14"/>
      <c r="J795" s="14"/>
      <c r="K795" s="23" t="str">
        <f t="array" ref="K795">IF(L795="","",XLOOKUP(L795,selector_04,selector_04_ids,""))</f>
        <v/>
      </c>
      <c r="L795" s="25"/>
      <c r="M795" s="14"/>
      <c r="N795" s="27"/>
      <c r="O795" s="14"/>
    </row>
    <row r="796">
      <c r="A796" s="14"/>
      <c r="B796" s="23" t="str">
        <f>IF($A796="","",'Система'!$B$4)</f>
        <v/>
      </c>
      <c r="C796" s="14"/>
      <c r="D796" s="23" t="str">
        <f t="array" ref="D796">IF(E796="","",XLOOKUP(E796,selector_15,selector_15_ids,""))</f>
        <v/>
      </c>
      <c r="E796" s="25"/>
      <c r="F796" s="14"/>
      <c r="G796" s="14"/>
      <c r="H796" s="14"/>
      <c r="I796" s="14"/>
      <c r="J796" s="14"/>
      <c r="K796" s="23" t="str">
        <f t="array" ref="K796">IF(L796="","",XLOOKUP(L796,selector_04,selector_04_ids,""))</f>
        <v/>
      </c>
      <c r="L796" s="25"/>
      <c r="M796" s="14"/>
      <c r="N796" s="27"/>
      <c r="O796" s="14"/>
    </row>
    <row r="797">
      <c r="A797" s="14"/>
      <c r="B797" s="23" t="str">
        <f>IF($A797="","",'Система'!$B$4)</f>
        <v/>
      </c>
      <c r="C797" s="14"/>
      <c r="D797" s="23" t="str">
        <f t="array" ref="D797">IF(E797="","",XLOOKUP(E797,selector_15,selector_15_ids,""))</f>
        <v/>
      </c>
      <c r="E797" s="25"/>
      <c r="F797" s="14"/>
      <c r="G797" s="14"/>
      <c r="H797" s="14"/>
      <c r="I797" s="14"/>
      <c r="J797" s="14"/>
      <c r="K797" s="23" t="str">
        <f t="array" ref="K797">IF(L797="","",XLOOKUP(L797,selector_04,selector_04_ids,""))</f>
        <v/>
      </c>
      <c r="L797" s="25"/>
      <c r="M797" s="14"/>
      <c r="N797" s="27"/>
      <c r="O797" s="14"/>
    </row>
    <row r="798">
      <c r="A798" s="14"/>
      <c r="B798" s="23" t="str">
        <f>IF($A798="","",'Система'!$B$4)</f>
        <v/>
      </c>
      <c r="C798" s="14"/>
      <c r="D798" s="23" t="str">
        <f t="array" ref="D798">IF(E798="","",XLOOKUP(E798,selector_15,selector_15_ids,""))</f>
        <v/>
      </c>
      <c r="E798" s="25"/>
      <c r="F798" s="14"/>
      <c r="G798" s="14"/>
      <c r="H798" s="14"/>
      <c r="I798" s="14"/>
      <c r="J798" s="14"/>
      <c r="K798" s="23" t="str">
        <f t="array" ref="K798">IF(L798="","",XLOOKUP(L798,selector_04,selector_04_ids,""))</f>
        <v/>
      </c>
      <c r="L798" s="25"/>
      <c r="M798" s="14"/>
      <c r="N798" s="27"/>
      <c r="O798" s="14"/>
    </row>
    <row r="799">
      <c r="A799" s="14"/>
      <c r="B799" s="23" t="str">
        <f>IF($A799="","",'Система'!$B$4)</f>
        <v/>
      </c>
      <c r="C799" s="14"/>
      <c r="D799" s="23" t="str">
        <f t="array" ref="D799">IF(E799="","",XLOOKUP(E799,selector_15,selector_15_ids,""))</f>
        <v/>
      </c>
      <c r="E799" s="25"/>
      <c r="F799" s="14"/>
      <c r="G799" s="14"/>
      <c r="H799" s="14"/>
      <c r="I799" s="14"/>
      <c r="J799" s="14"/>
      <c r="K799" s="23" t="str">
        <f t="array" ref="K799">IF(L799="","",XLOOKUP(L799,selector_04,selector_04_ids,""))</f>
        <v/>
      </c>
      <c r="L799" s="25"/>
      <c r="M799" s="14"/>
      <c r="N799" s="27"/>
      <c r="O799" s="14"/>
    </row>
    <row r="800">
      <c r="A800" s="14"/>
      <c r="B800" s="23" t="str">
        <f>IF($A800="","",'Система'!$B$4)</f>
        <v/>
      </c>
      <c r="C800" s="14"/>
      <c r="D800" s="23" t="str">
        <f t="array" ref="D800">IF(E800="","",XLOOKUP(E800,selector_15,selector_15_ids,""))</f>
        <v/>
      </c>
      <c r="E800" s="25"/>
      <c r="F800" s="14"/>
      <c r="G800" s="14"/>
      <c r="H800" s="14"/>
      <c r="I800" s="14"/>
      <c r="J800" s="14"/>
      <c r="K800" s="23" t="str">
        <f t="array" ref="K800">IF(L800="","",XLOOKUP(L800,selector_04,selector_04_ids,""))</f>
        <v/>
      </c>
      <c r="L800" s="25"/>
      <c r="M800" s="14"/>
      <c r="N800" s="27"/>
      <c r="O800" s="14"/>
    </row>
    <row r="801">
      <c r="A801" s="14"/>
      <c r="B801" s="23" t="str">
        <f>IF($A801="","",'Система'!$B$4)</f>
        <v/>
      </c>
      <c r="C801" s="14"/>
      <c r="D801" s="23" t="str">
        <f t="array" ref="D801">IF(E801="","",XLOOKUP(E801,selector_15,selector_15_ids,""))</f>
        <v/>
      </c>
      <c r="E801" s="25"/>
      <c r="F801" s="14"/>
      <c r="G801" s="14"/>
      <c r="H801" s="14"/>
      <c r="I801" s="14"/>
      <c r="J801" s="14"/>
      <c r="K801" s="23" t="str">
        <f t="array" ref="K801">IF(L801="","",XLOOKUP(L801,selector_04,selector_04_ids,""))</f>
        <v/>
      </c>
      <c r="L801" s="25"/>
      <c r="M801" s="14"/>
      <c r="N801" s="27"/>
      <c r="O801" s="14"/>
    </row>
    <row r="802">
      <c r="A802" s="14"/>
      <c r="B802" s="23" t="str">
        <f>IF($A802="","",'Система'!$B$4)</f>
        <v/>
      </c>
      <c r="C802" s="14"/>
      <c r="D802" s="23" t="str">
        <f t="array" ref="D802">IF(E802="","",XLOOKUP(E802,selector_15,selector_15_ids,""))</f>
        <v/>
      </c>
      <c r="E802" s="25"/>
      <c r="F802" s="14"/>
      <c r="G802" s="14"/>
      <c r="H802" s="14"/>
      <c r="I802" s="14"/>
      <c r="J802" s="14"/>
      <c r="K802" s="23" t="str">
        <f t="array" ref="K802">IF(L802="","",XLOOKUP(L802,selector_04,selector_04_ids,""))</f>
        <v/>
      </c>
      <c r="L802" s="25"/>
      <c r="M802" s="14"/>
      <c r="N802" s="27"/>
      <c r="O802" s="14"/>
    </row>
    <row r="803">
      <c r="A803" s="14"/>
      <c r="B803" s="23" t="str">
        <f>IF($A803="","",'Система'!$B$4)</f>
        <v/>
      </c>
      <c r="C803" s="14"/>
      <c r="D803" s="23" t="str">
        <f t="array" ref="D803">IF(E803="","",XLOOKUP(E803,selector_15,selector_15_ids,""))</f>
        <v/>
      </c>
      <c r="E803" s="25"/>
      <c r="F803" s="14"/>
      <c r="G803" s="14"/>
      <c r="H803" s="14"/>
      <c r="I803" s="14"/>
      <c r="J803" s="14"/>
      <c r="K803" s="23" t="str">
        <f t="array" ref="K803">IF(L803="","",XLOOKUP(L803,selector_04,selector_04_ids,""))</f>
        <v/>
      </c>
      <c r="L803" s="25"/>
      <c r="M803" s="14"/>
      <c r="N803" s="27"/>
      <c r="O803" s="14"/>
    </row>
    <row r="804">
      <c r="A804" s="14"/>
      <c r="B804" s="23" t="str">
        <f>IF($A804="","",'Система'!$B$4)</f>
        <v/>
      </c>
      <c r="C804" s="14"/>
      <c r="D804" s="23" t="str">
        <f t="array" ref="D804">IF(E804="","",XLOOKUP(E804,selector_15,selector_15_ids,""))</f>
        <v/>
      </c>
      <c r="E804" s="25"/>
      <c r="F804" s="14"/>
      <c r="G804" s="14"/>
      <c r="H804" s="14"/>
      <c r="I804" s="14"/>
      <c r="J804" s="14"/>
      <c r="K804" s="23" t="str">
        <f t="array" ref="K804">IF(L804="","",XLOOKUP(L804,selector_04,selector_04_ids,""))</f>
        <v/>
      </c>
      <c r="L804" s="25"/>
      <c r="M804" s="14"/>
      <c r="N804" s="27"/>
      <c r="O804" s="14"/>
    </row>
    <row r="805">
      <c r="A805" s="14"/>
      <c r="B805" s="23" t="str">
        <f>IF($A805="","",'Система'!$B$4)</f>
        <v/>
      </c>
      <c r="C805" s="14"/>
      <c r="D805" s="23" t="str">
        <f t="array" ref="D805">IF(E805="","",XLOOKUP(E805,selector_15,selector_15_ids,""))</f>
        <v/>
      </c>
      <c r="E805" s="25"/>
      <c r="F805" s="14"/>
      <c r="G805" s="14"/>
      <c r="H805" s="14"/>
      <c r="I805" s="14"/>
      <c r="J805" s="14"/>
      <c r="K805" s="23" t="str">
        <f t="array" ref="K805">IF(L805="","",XLOOKUP(L805,selector_04,selector_04_ids,""))</f>
        <v/>
      </c>
      <c r="L805" s="25"/>
      <c r="M805" s="14"/>
      <c r="N805" s="27"/>
      <c r="O805" s="14"/>
    </row>
    <row r="806">
      <c r="A806" s="14"/>
      <c r="B806" s="23" t="str">
        <f>IF($A806="","",'Система'!$B$4)</f>
        <v/>
      </c>
      <c r="C806" s="14"/>
      <c r="D806" s="23" t="str">
        <f t="array" ref="D806">IF(E806="","",XLOOKUP(E806,selector_15,selector_15_ids,""))</f>
        <v/>
      </c>
      <c r="E806" s="25"/>
      <c r="F806" s="14"/>
      <c r="G806" s="14"/>
      <c r="H806" s="14"/>
      <c r="I806" s="14"/>
      <c r="J806" s="14"/>
      <c r="K806" s="23" t="str">
        <f t="array" ref="K806">IF(L806="","",XLOOKUP(L806,selector_04,selector_04_ids,""))</f>
        <v/>
      </c>
      <c r="L806" s="25"/>
      <c r="M806" s="14"/>
      <c r="N806" s="27"/>
      <c r="O806" s="14"/>
    </row>
    <row r="807">
      <c r="A807" s="14"/>
      <c r="B807" s="23" t="str">
        <f>IF($A807="","",'Система'!$B$4)</f>
        <v/>
      </c>
      <c r="C807" s="14"/>
      <c r="D807" s="23" t="str">
        <f t="array" ref="D807">IF(E807="","",XLOOKUP(E807,selector_15,selector_15_ids,""))</f>
        <v/>
      </c>
      <c r="E807" s="25"/>
      <c r="F807" s="14"/>
      <c r="G807" s="14"/>
      <c r="H807" s="14"/>
      <c r="I807" s="14"/>
      <c r="J807" s="14"/>
      <c r="K807" s="23" t="str">
        <f t="array" ref="K807">IF(L807="","",XLOOKUP(L807,selector_04,selector_04_ids,""))</f>
        <v/>
      </c>
      <c r="L807" s="25"/>
      <c r="M807" s="14"/>
      <c r="N807" s="27"/>
      <c r="O807" s="14"/>
    </row>
    <row r="808">
      <c r="A808" s="14"/>
      <c r="B808" s="23" t="str">
        <f>IF($A808="","",'Система'!$B$4)</f>
        <v/>
      </c>
      <c r="C808" s="14"/>
      <c r="D808" s="23" t="str">
        <f t="array" ref="D808">IF(E808="","",XLOOKUP(E808,selector_15,selector_15_ids,""))</f>
        <v/>
      </c>
      <c r="E808" s="25"/>
      <c r="F808" s="14"/>
      <c r="G808" s="14"/>
      <c r="H808" s="14"/>
      <c r="I808" s="14"/>
      <c r="J808" s="14"/>
      <c r="K808" s="23" t="str">
        <f t="array" ref="K808">IF(L808="","",XLOOKUP(L808,selector_04,selector_04_ids,""))</f>
        <v/>
      </c>
      <c r="L808" s="25"/>
      <c r="M808" s="14"/>
      <c r="N808" s="27"/>
      <c r="O808" s="14"/>
    </row>
    <row r="809">
      <c r="A809" s="14"/>
      <c r="B809" s="23" t="str">
        <f>IF($A809="","",'Система'!$B$4)</f>
        <v/>
      </c>
      <c r="C809" s="14"/>
      <c r="D809" s="23" t="str">
        <f t="array" ref="D809">IF(E809="","",XLOOKUP(E809,selector_15,selector_15_ids,""))</f>
        <v/>
      </c>
      <c r="E809" s="25"/>
      <c r="F809" s="14"/>
      <c r="G809" s="14"/>
      <c r="H809" s="14"/>
      <c r="I809" s="14"/>
      <c r="J809" s="14"/>
      <c r="K809" s="23" t="str">
        <f t="array" ref="K809">IF(L809="","",XLOOKUP(L809,selector_04,selector_04_ids,""))</f>
        <v/>
      </c>
      <c r="L809" s="25"/>
      <c r="M809" s="14"/>
      <c r="N809" s="27"/>
      <c r="O809" s="14"/>
    </row>
    <row r="810">
      <c r="A810" s="14"/>
      <c r="B810" s="23" t="str">
        <f>IF($A810="","",'Система'!$B$4)</f>
        <v/>
      </c>
      <c r="C810" s="14"/>
      <c r="D810" s="23" t="str">
        <f t="array" ref="D810">IF(E810="","",XLOOKUP(E810,selector_15,selector_15_ids,""))</f>
        <v/>
      </c>
      <c r="E810" s="25"/>
      <c r="F810" s="14"/>
      <c r="G810" s="14"/>
      <c r="H810" s="14"/>
      <c r="I810" s="14"/>
      <c r="J810" s="14"/>
      <c r="K810" s="23" t="str">
        <f t="array" ref="K810">IF(L810="","",XLOOKUP(L810,selector_04,selector_04_ids,""))</f>
        <v/>
      </c>
      <c r="L810" s="25"/>
      <c r="M810" s="14"/>
      <c r="N810" s="27"/>
      <c r="O810" s="14"/>
    </row>
    <row r="811">
      <c r="A811" s="14"/>
      <c r="B811" s="23" t="str">
        <f>IF($A811="","",'Система'!$B$4)</f>
        <v/>
      </c>
      <c r="C811" s="14"/>
      <c r="D811" s="23" t="str">
        <f t="array" ref="D811">IF(E811="","",XLOOKUP(E811,selector_15,selector_15_ids,""))</f>
        <v/>
      </c>
      <c r="E811" s="25"/>
      <c r="F811" s="14"/>
      <c r="G811" s="14"/>
      <c r="H811" s="14"/>
      <c r="I811" s="14"/>
      <c r="J811" s="14"/>
      <c r="K811" s="23" t="str">
        <f t="array" ref="K811">IF(L811="","",XLOOKUP(L811,selector_04,selector_04_ids,""))</f>
        <v/>
      </c>
      <c r="L811" s="25"/>
      <c r="M811" s="14"/>
      <c r="N811" s="27"/>
      <c r="O811" s="14"/>
    </row>
    <row r="812">
      <c r="A812" s="14"/>
      <c r="B812" s="23" t="str">
        <f>IF($A812="","",'Система'!$B$4)</f>
        <v/>
      </c>
      <c r="C812" s="14"/>
      <c r="D812" s="23" t="str">
        <f t="array" ref="D812">IF(E812="","",XLOOKUP(E812,selector_15,selector_15_ids,""))</f>
        <v/>
      </c>
      <c r="E812" s="25"/>
      <c r="F812" s="14"/>
      <c r="G812" s="14"/>
      <c r="H812" s="14"/>
      <c r="I812" s="14"/>
      <c r="J812" s="14"/>
      <c r="K812" s="23" t="str">
        <f t="array" ref="K812">IF(L812="","",XLOOKUP(L812,selector_04,selector_04_ids,""))</f>
        <v/>
      </c>
      <c r="L812" s="25"/>
      <c r="M812" s="14"/>
      <c r="N812" s="27"/>
      <c r="O812" s="14"/>
    </row>
    <row r="813">
      <c r="A813" s="14"/>
      <c r="B813" s="23" t="str">
        <f>IF($A813="","",'Система'!$B$4)</f>
        <v/>
      </c>
      <c r="C813" s="14"/>
      <c r="D813" s="23" t="str">
        <f t="array" ref="D813">IF(E813="","",XLOOKUP(E813,selector_15,selector_15_ids,""))</f>
        <v/>
      </c>
      <c r="E813" s="25"/>
      <c r="F813" s="14"/>
      <c r="G813" s="14"/>
      <c r="H813" s="14"/>
      <c r="I813" s="14"/>
      <c r="J813" s="14"/>
      <c r="K813" s="23" t="str">
        <f t="array" ref="K813">IF(L813="","",XLOOKUP(L813,selector_04,selector_04_ids,""))</f>
        <v/>
      </c>
      <c r="L813" s="25"/>
      <c r="M813" s="14"/>
      <c r="N813" s="27"/>
      <c r="O813" s="14"/>
    </row>
    <row r="814">
      <c r="A814" s="14"/>
      <c r="B814" s="23" t="str">
        <f>IF($A814="","",'Система'!$B$4)</f>
        <v/>
      </c>
      <c r="C814" s="14"/>
      <c r="D814" s="23" t="str">
        <f t="array" ref="D814">IF(E814="","",XLOOKUP(E814,selector_15,selector_15_ids,""))</f>
        <v/>
      </c>
      <c r="E814" s="25"/>
      <c r="F814" s="14"/>
      <c r="G814" s="14"/>
      <c r="H814" s="14"/>
      <c r="I814" s="14"/>
      <c r="J814" s="14"/>
      <c r="K814" s="23" t="str">
        <f t="array" ref="K814">IF(L814="","",XLOOKUP(L814,selector_04,selector_04_ids,""))</f>
        <v/>
      </c>
      <c r="L814" s="25"/>
      <c r="M814" s="14"/>
      <c r="N814" s="27"/>
      <c r="O814" s="14"/>
    </row>
    <row r="815">
      <c r="A815" s="14"/>
      <c r="B815" s="23" t="str">
        <f>IF($A815="","",'Система'!$B$4)</f>
        <v/>
      </c>
      <c r="C815" s="14"/>
      <c r="D815" s="23" t="str">
        <f t="array" ref="D815">IF(E815="","",XLOOKUP(E815,selector_15,selector_15_ids,""))</f>
        <v/>
      </c>
      <c r="E815" s="25"/>
      <c r="F815" s="14"/>
      <c r="G815" s="14"/>
      <c r="H815" s="14"/>
      <c r="I815" s="14"/>
      <c r="J815" s="14"/>
      <c r="K815" s="23" t="str">
        <f t="array" ref="K815">IF(L815="","",XLOOKUP(L815,selector_04,selector_04_ids,""))</f>
        <v/>
      </c>
      <c r="L815" s="25"/>
      <c r="M815" s="14"/>
      <c r="N815" s="27"/>
      <c r="O815" s="14"/>
    </row>
    <row r="816">
      <c r="A816" s="14"/>
      <c r="B816" s="23" t="str">
        <f>IF($A816="","",'Система'!$B$4)</f>
        <v/>
      </c>
      <c r="C816" s="14"/>
      <c r="D816" s="23" t="str">
        <f t="array" ref="D816">IF(E816="","",XLOOKUP(E816,selector_15,selector_15_ids,""))</f>
        <v/>
      </c>
      <c r="E816" s="25"/>
      <c r="F816" s="14"/>
      <c r="G816" s="14"/>
      <c r="H816" s="14"/>
      <c r="I816" s="14"/>
      <c r="J816" s="14"/>
      <c r="K816" s="23" t="str">
        <f t="array" ref="K816">IF(L816="","",XLOOKUP(L816,selector_04,selector_04_ids,""))</f>
        <v/>
      </c>
      <c r="L816" s="25"/>
      <c r="M816" s="14"/>
      <c r="N816" s="27"/>
      <c r="O816" s="14"/>
    </row>
    <row r="817">
      <c r="A817" s="14"/>
      <c r="B817" s="23" t="str">
        <f>IF($A817="","",'Система'!$B$4)</f>
        <v/>
      </c>
      <c r="C817" s="14"/>
      <c r="D817" s="23" t="str">
        <f t="array" ref="D817">IF(E817="","",XLOOKUP(E817,selector_15,selector_15_ids,""))</f>
        <v/>
      </c>
      <c r="E817" s="25"/>
      <c r="F817" s="14"/>
      <c r="G817" s="14"/>
      <c r="H817" s="14"/>
      <c r="I817" s="14"/>
      <c r="J817" s="14"/>
      <c r="K817" s="23" t="str">
        <f t="array" ref="K817">IF(L817="","",XLOOKUP(L817,selector_04,selector_04_ids,""))</f>
        <v/>
      </c>
      <c r="L817" s="25"/>
      <c r="M817" s="14"/>
      <c r="N817" s="27"/>
      <c r="O817" s="14"/>
    </row>
    <row r="818">
      <c r="A818" s="14"/>
      <c r="B818" s="23" t="str">
        <f>IF($A818="","",'Система'!$B$4)</f>
        <v/>
      </c>
      <c r="C818" s="14"/>
      <c r="D818" s="23" t="str">
        <f t="array" ref="D818">IF(E818="","",XLOOKUP(E818,selector_15,selector_15_ids,""))</f>
        <v/>
      </c>
      <c r="E818" s="25"/>
      <c r="F818" s="14"/>
      <c r="G818" s="14"/>
      <c r="H818" s="14"/>
      <c r="I818" s="14"/>
      <c r="J818" s="14"/>
      <c r="K818" s="23" t="str">
        <f t="array" ref="K818">IF(L818="","",XLOOKUP(L818,selector_04,selector_04_ids,""))</f>
        <v/>
      </c>
      <c r="L818" s="25"/>
      <c r="M818" s="14"/>
      <c r="N818" s="27"/>
      <c r="O818" s="14"/>
    </row>
    <row r="819">
      <c r="A819" s="14"/>
      <c r="B819" s="23" t="str">
        <f>IF($A819="","",'Система'!$B$4)</f>
        <v/>
      </c>
      <c r="C819" s="14"/>
      <c r="D819" s="23" t="str">
        <f t="array" ref="D819">IF(E819="","",XLOOKUP(E819,selector_15,selector_15_ids,""))</f>
        <v/>
      </c>
      <c r="E819" s="25"/>
      <c r="F819" s="14"/>
      <c r="G819" s="14"/>
      <c r="H819" s="14"/>
      <c r="I819" s="14"/>
      <c r="J819" s="14"/>
      <c r="K819" s="23" t="str">
        <f t="array" ref="K819">IF(L819="","",XLOOKUP(L819,selector_04,selector_04_ids,""))</f>
        <v/>
      </c>
      <c r="L819" s="25"/>
      <c r="M819" s="14"/>
      <c r="N819" s="27"/>
      <c r="O819" s="14"/>
    </row>
    <row r="820">
      <c r="A820" s="14"/>
      <c r="B820" s="23" t="str">
        <f>IF($A820="","",'Система'!$B$4)</f>
        <v/>
      </c>
      <c r="C820" s="14"/>
      <c r="D820" s="23" t="str">
        <f t="array" ref="D820">IF(E820="","",XLOOKUP(E820,selector_15,selector_15_ids,""))</f>
        <v/>
      </c>
      <c r="E820" s="25"/>
      <c r="F820" s="14"/>
      <c r="G820" s="14"/>
      <c r="H820" s="14"/>
      <c r="I820" s="14"/>
      <c r="J820" s="14"/>
      <c r="K820" s="23" t="str">
        <f t="array" ref="K820">IF(L820="","",XLOOKUP(L820,selector_04,selector_04_ids,""))</f>
        <v/>
      </c>
      <c r="L820" s="25"/>
      <c r="M820" s="14"/>
      <c r="N820" s="27"/>
      <c r="O820" s="14"/>
    </row>
    <row r="821">
      <c r="A821" s="14"/>
      <c r="B821" s="23" t="str">
        <f>IF($A821="","",'Система'!$B$4)</f>
        <v/>
      </c>
      <c r="C821" s="14"/>
      <c r="D821" s="23" t="str">
        <f t="array" ref="D821">IF(E821="","",XLOOKUP(E821,selector_15,selector_15_ids,""))</f>
        <v/>
      </c>
      <c r="E821" s="25"/>
      <c r="F821" s="14"/>
      <c r="G821" s="14"/>
      <c r="H821" s="14"/>
      <c r="I821" s="14"/>
      <c r="J821" s="14"/>
      <c r="K821" s="23" t="str">
        <f t="array" ref="K821">IF(L821="","",XLOOKUP(L821,selector_04,selector_04_ids,""))</f>
        <v/>
      </c>
      <c r="L821" s="25"/>
      <c r="M821" s="14"/>
      <c r="N821" s="27"/>
      <c r="O821" s="14"/>
    </row>
    <row r="822">
      <c r="A822" s="14"/>
      <c r="B822" s="23" t="str">
        <f>IF($A822="","",'Система'!$B$4)</f>
        <v/>
      </c>
      <c r="C822" s="14"/>
      <c r="D822" s="23" t="str">
        <f t="array" ref="D822">IF(E822="","",XLOOKUP(E822,selector_15,selector_15_ids,""))</f>
        <v/>
      </c>
      <c r="E822" s="25"/>
      <c r="F822" s="14"/>
      <c r="G822" s="14"/>
      <c r="H822" s="14"/>
      <c r="I822" s="14"/>
      <c r="J822" s="14"/>
      <c r="K822" s="23" t="str">
        <f t="array" ref="K822">IF(L822="","",XLOOKUP(L822,selector_04,selector_04_ids,""))</f>
        <v/>
      </c>
      <c r="L822" s="25"/>
      <c r="M822" s="14"/>
      <c r="N822" s="27"/>
      <c r="O822" s="14"/>
    </row>
    <row r="823">
      <c r="A823" s="14"/>
      <c r="B823" s="23" t="str">
        <f>IF($A823="","",'Система'!$B$4)</f>
        <v/>
      </c>
      <c r="C823" s="14"/>
      <c r="D823" s="23" t="str">
        <f t="array" ref="D823">IF(E823="","",XLOOKUP(E823,selector_15,selector_15_ids,""))</f>
        <v/>
      </c>
      <c r="E823" s="25"/>
      <c r="F823" s="14"/>
      <c r="G823" s="14"/>
      <c r="H823" s="14"/>
      <c r="I823" s="14"/>
      <c r="J823" s="14"/>
      <c r="K823" s="23" t="str">
        <f t="array" ref="K823">IF(L823="","",XLOOKUP(L823,selector_04,selector_04_ids,""))</f>
        <v/>
      </c>
      <c r="L823" s="25"/>
      <c r="M823" s="14"/>
      <c r="N823" s="27"/>
      <c r="O823" s="14"/>
    </row>
    <row r="824">
      <c r="A824" s="14"/>
      <c r="B824" s="23" t="str">
        <f>IF($A824="","",'Система'!$B$4)</f>
        <v/>
      </c>
      <c r="C824" s="14"/>
      <c r="D824" s="23" t="str">
        <f t="array" ref="D824">IF(E824="","",XLOOKUP(E824,selector_15,selector_15_ids,""))</f>
        <v/>
      </c>
      <c r="E824" s="25"/>
      <c r="F824" s="14"/>
      <c r="G824" s="14"/>
      <c r="H824" s="14"/>
      <c r="I824" s="14"/>
      <c r="J824" s="14"/>
      <c r="K824" s="23" t="str">
        <f t="array" ref="K824">IF(L824="","",XLOOKUP(L824,selector_04,selector_04_ids,""))</f>
        <v/>
      </c>
      <c r="L824" s="25"/>
      <c r="M824" s="14"/>
      <c r="N824" s="27"/>
      <c r="O824" s="14"/>
    </row>
    <row r="825">
      <c r="A825" s="14"/>
      <c r="B825" s="23" t="str">
        <f>IF($A825="","",'Система'!$B$4)</f>
        <v/>
      </c>
      <c r="C825" s="14"/>
      <c r="D825" s="23" t="str">
        <f t="array" ref="D825">IF(E825="","",XLOOKUP(E825,selector_15,selector_15_ids,""))</f>
        <v/>
      </c>
      <c r="E825" s="25"/>
      <c r="F825" s="14"/>
      <c r="G825" s="14"/>
      <c r="H825" s="14"/>
      <c r="I825" s="14"/>
      <c r="J825" s="14"/>
      <c r="K825" s="23" t="str">
        <f t="array" ref="K825">IF(L825="","",XLOOKUP(L825,selector_04,selector_04_ids,""))</f>
        <v/>
      </c>
      <c r="L825" s="25"/>
      <c r="M825" s="14"/>
      <c r="N825" s="27"/>
      <c r="O825" s="14"/>
    </row>
    <row r="826">
      <c r="A826" s="14"/>
      <c r="B826" s="23" t="str">
        <f>IF($A826="","",'Система'!$B$4)</f>
        <v/>
      </c>
      <c r="C826" s="14"/>
      <c r="D826" s="23" t="str">
        <f t="array" ref="D826">IF(E826="","",XLOOKUP(E826,selector_15,selector_15_ids,""))</f>
        <v/>
      </c>
      <c r="E826" s="25"/>
      <c r="F826" s="14"/>
      <c r="G826" s="14"/>
      <c r="H826" s="14"/>
      <c r="I826" s="14"/>
      <c r="J826" s="14"/>
      <c r="K826" s="23" t="str">
        <f t="array" ref="K826">IF(L826="","",XLOOKUP(L826,selector_04,selector_04_ids,""))</f>
        <v/>
      </c>
      <c r="L826" s="25"/>
      <c r="M826" s="14"/>
      <c r="N826" s="27"/>
      <c r="O826" s="14"/>
    </row>
    <row r="827">
      <c r="A827" s="14"/>
      <c r="B827" s="23" t="str">
        <f>IF($A827="","",'Система'!$B$4)</f>
        <v/>
      </c>
      <c r="C827" s="14"/>
      <c r="D827" s="23" t="str">
        <f t="array" ref="D827">IF(E827="","",XLOOKUP(E827,selector_15,selector_15_ids,""))</f>
        <v/>
      </c>
      <c r="E827" s="25"/>
      <c r="F827" s="14"/>
      <c r="G827" s="14"/>
      <c r="H827" s="14"/>
      <c r="I827" s="14"/>
      <c r="J827" s="14"/>
      <c r="K827" s="23" t="str">
        <f t="array" ref="K827">IF(L827="","",XLOOKUP(L827,selector_04,selector_04_ids,""))</f>
        <v/>
      </c>
      <c r="L827" s="25"/>
      <c r="M827" s="14"/>
      <c r="N827" s="27"/>
      <c r="O827" s="14"/>
    </row>
    <row r="828">
      <c r="A828" s="14"/>
      <c r="B828" s="23" t="str">
        <f>IF($A828="","",'Система'!$B$4)</f>
        <v/>
      </c>
      <c r="C828" s="14"/>
      <c r="D828" s="23" t="str">
        <f t="array" ref="D828">IF(E828="","",XLOOKUP(E828,selector_15,selector_15_ids,""))</f>
        <v/>
      </c>
      <c r="E828" s="25"/>
      <c r="F828" s="14"/>
      <c r="G828" s="14"/>
      <c r="H828" s="14"/>
      <c r="I828" s="14"/>
      <c r="J828" s="14"/>
      <c r="K828" s="23" t="str">
        <f t="array" ref="K828">IF(L828="","",XLOOKUP(L828,selector_04,selector_04_ids,""))</f>
        <v/>
      </c>
      <c r="L828" s="25"/>
      <c r="M828" s="14"/>
      <c r="N828" s="27"/>
      <c r="O828" s="14"/>
    </row>
    <row r="829">
      <c r="A829" s="14"/>
      <c r="B829" s="23" t="str">
        <f>IF($A829="","",'Система'!$B$4)</f>
        <v/>
      </c>
      <c r="C829" s="14"/>
      <c r="D829" s="23" t="str">
        <f t="array" ref="D829">IF(E829="","",XLOOKUP(E829,selector_15,selector_15_ids,""))</f>
        <v/>
      </c>
      <c r="E829" s="25"/>
      <c r="F829" s="14"/>
      <c r="G829" s="14"/>
      <c r="H829" s="14"/>
      <c r="I829" s="14"/>
      <c r="J829" s="14"/>
      <c r="K829" s="23" t="str">
        <f t="array" ref="K829">IF(L829="","",XLOOKUP(L829,selector_04,selector_04_ids,""))</f>
        <v/>
      </c>
      <c r="L829" s="25"/>
      <c r="M829" s="14"/>
      <c r="N829" s="27"/>
      <c r="O829" s="14"/>
    </row>
    <row r="830">
      <c r="A830" s="14"/>
      <c r="B830" s="23" t="str">
        <f>IF($A830="","",'Система'!$B$4)</f>
        <v/>
      </c>
      <c r="C830" s="14"/>
      <c r="D830" s="23" t="str">
        <f t="array" ref="D830">IF(E830="","",XLOOKUP(E830,selector_15,selector_15_ids,""))</f>
        <v/>
      </c>
      <c r="E830" s="25"/>
      <c r="F830" s="14"/>
      <c r="G830" s="14"/>
      <c r="H830" s="14"/>
      <c r="I830" s="14"/>
      <c r="J830" s="14"/>
      <c r="K830" s="23" t="str">
        <f t="array" ref="K830">IF(L830="","",XLOOKUP(L830,selector_04,selector_04_ids,""))</f>
        <v/>
      </c>
      <c r="L830" s="25"/>
      <c r="M830" s="14"/>
      <c r="N830" s="27"/>
      <c r="O830" s="14"/>
    </row>
    <row r="831">
      <c r="A831" s="14"/>
      <c r="B831" s="23" t="str">
        <f>IF($A831="","",'Система'!$B$4)</f>
        <v/>
      </c>
      <c r="C831" s="14"/>
      <c r="D831" s="23" t="str">
        <f t="array" ref="D831">IF(E831="","",XLOOKUP(E831,selector_15,selector_15_ids,""))</f>
        <v/>
      </c>
      <c r="E831" s="25"/>
      <c r="F831" s="14"/>
      <c r="G831" s="14"/>
      <c r="H831" s="14"/>
      <c r="I831" s="14"/>
      <c r="J831" s="14"/>
      <c r="K831" s="23" t="str">
        <f t="array" ref="K831">IF(L831="","",XLOOKUP(L831,selector_04,selector_04_ids,""))</f>
        <v/>
      </c>
      <c r="L831" s="25"/>
      <c r="M831" s="14"/>
      <c r="N831" s="27"/>
      <c r="O831" s="14"/>
    </row>
    <row r="832">
      <c r="A832" s="14"/>
      <c r="B832" s="23" t="str">
        <f>IF($A832="","",'Система'!$B$4)</f>
        <v/>
      </c>
      <c r="C832" s="14"/>
      <c r="D832" s="23" t="str">
        <f t="array" ref="D832">IF(E832="","",XLOOKUP(E832,selector_15,selector_15_ids,""))</f>
        <v/>
      </c>
      <c r="E832" s="25"/>
      <c r="F832" s="14"/>
      <c r="G832" s="14"/>
      <c r="H832" s="14"/>
      <c r="I832" s="14"/>
      <c r="J832" s="14"/>
      <c r="K832" s="23" t="str">
        <f t="array" ref="K832">IF(L832="","",XLOOKUP(L832,selector_04,selector_04_ids,""))</f>
        <v/>
      </c>
      <c r="L832" s="25"/>
      <c r="M832" s="14"/>
      <c r="N832" s="27"/>
      <c r="O832" s="14"/>
    </row>
    <row r="833">
      <c r="A833" s="14"/>
      <c r="B833" s="23" t="str">
        <f>IF($A833="","",'Система'!$B$4)</f>
        <v/>
      </c>
      <c r="C833" s="14"/>
      <c r="D833" s="23" t="str">
        <f t="array" ref="D833">IF(E833="","",XLOOKUP(E833,selector_15,selector_15_ids,""))</f>
        <v/>
      </c>
      <c r="E833" s="25"/>
      <c r="F833" s="14"/>
      <c r="G833" s="14"/>
      <c r="H833" s="14"/>
      <c r="I833" s="14"/>
      <c r="J833" s="14"/>
      <c r="K833" s="23" t="str">
        <f t="array" ref="K833">IF(L833="","",XLOOKUP(L833,selector_04,selector_04_ids,""))</f>
        <v/>
      </c>
      <c r="L833" s="25"/>
      <c r="M833" s="14"/>
      <c r="N833" s="27"/>
      <c r="O833" s="14"/>
    </row>
    <row r="834">
      <c r="A834" s="14"/>
      <c r="B834" s="23" t="str">
        <f>IF($A834="","",'Система'!$B$4)</f>
        <v/>
      </c>
      <c r="C834" s="14"/>
      <c r="D834" s="23" t="str">
        <f t="array" ref="D834">IF(E834="","",XLOOKUP(E834,selector_15,selector_15_ids,""))</f>
        <v/>
      </c>
      <c r="E834" s="25"/>
      <c r="F834" s="14"/>
      <c r="G834" s="14"/>
      <c r="H834" s="14"/>
      <c r="I834" s="14"/>
      <c r="J834" s="14"/>
      <c r="K834" s="23" t="str">
        <f t="array" ref="K834">IF(L834="","",XLOOKUP(L834,selector_04,selector_04_ids,""))</f>
        <v/>
      </c>
      <c r="L834" s="25"/>
      <c r="M834" s="14"/>
      <c r="N834" s="27"/>
      <c r="O834" s="14"/>
    </row>
    <row r="835">
      <c r="A835" s="14"/>
      <c r="B835" s="23" t="str">
        <f>IF($A835="","",'Система'!$B$4)</f>
        <v/>
      </c>
      <c r="C835" s="14"/>
      <c r="D835" s="23" t="str">
        <f t="array" ref="D835">IF(E835="","",XLOOKUP(E835,selector_15,selector_15_ids,""))</f>
        <v/>
      </c>
      <c r="E835" s="25"/>
      <c r="F835" s="14"/>
      <c r="G835" s="14"/>
      <c r="H835" s="14"/>
      <c r="I835" s="14"/>
      <c r="J835" s="14"/>
      <c r="K835" s="23" t="str">
        <f t="array" ref="K835">IF(L835="","",XLOOKUP(L835,selector_04,selector_04_ids,""))</f>
        <v/>
      </c>
      <c r="L835" s="25"/>
      <c r="M835" s="14"/>
      <c r="N835" s="27"/>
      <c r="O835" s="14"/>
    </row>
    <row r="836">
      <c r="A836" s="14"/>
      <c r="B836" s="23" t="str">
        <f>IF($A836="","",'Система'!$B$4)</f>
        <v/>
      </c>
      <c r="C836" s="14"/>
      <c r="D836" s="23" t="str">
        <f t="array" ref="D836">IF(E836="","",XLOOKUP(E836,selector_15,selector_15_ids,""))</f>
        <v/>
      </c>
      <c r="E836" s="25"/>
      <c r="F836" s="14"/>
      <c r="G836" s="14"/>
      <c r="H836" s="14"/>
      <c r="I836" s="14"/>
      <c r="J836" s="14"/>
      <c r="K836" s="23" t="str">
        <f t="array" ref="K836">IF(L836="","",XLOOKUP(L836,selector_04,selector_04_ids,""))</f>
        <v/>
      </c>
      <c r="L836" s="25"/>
      <c r="M836" s="14"/>
      <c r="N836" s="27"/>
      <c r="O836" s="14"/>
    </row>
    <row r="837">
      <c r="A837" s="14"/>
      <c r="B837" s="23" t="str">
        <f>IF($A837="","",'Система'!$B$4)</f>
        <v/>
      </c>
      <c r="C837" s="14"/>
      <c r="D837" s="23" t="str">
        <f t="array" ref="D837">IF(E837="","",XLOOKUP(E837,selector_15,selector_15_ids,""))</f>
        <v/>
      </c>
      <c r="E837" s="25"/>
      <c r="F837" s="14"/>
      <c r="G837" s="14"/>
      <c r="H837" s="14"/>
      <c r="I837" s="14"/>
      <c r="J837" s="14"/>
      <c r="K837" s="23" t="str">
        <f t="array" ref="K837">IF(L837="","",XLOOKUP(L837,selector_04,selector_04_ids,""))</f>
        <v/>
      </c>
      <c r="L837" s="25"/>
      <c r="M837" s="14"/>
      <c r="N837" s="27"/>
      <c r="O837" s="14"/>
    </row>
    <row r="838">
      <c r="A838" s="14"/>
      <c r="B838" s="23" t="str">
        <f>IF($A838="","",'Система'!$B$4)</f>
        <v/>
      </c>
      <c r="C838" s="14"/>
      <c r="D838" s="23" t="str">
        <f t="array" ref="D838">IF(E838="","",XLOOKUP(E838,selector_15,selector_15_ids,""))</f>
        <v/>
      </c>
      <c r="E838" s="25"/>
      <c r="F838" s="14"/>
      <c r="G838" s="14"/>
      <c r="H838" s="14"/>
      <c r="I838" s="14"/>
      <c r="J838" s="14"/>
      <c r="K838" s="23" t="str">
        <f t="array" ref="K838">IF(L838="","",XLOOKUP(L838,selector_04,selector_04_ids,""))</f>
        <v/>
      </c>
      <c r="L838" s="25"/>
      <c r="M838" s="14"/>
      <c r="N838" s="27"/>
      <c r="O838" s="14"/>
    </row>
    <row r="839">
      <c r="A839" s="14"/>
      <c r="B839" s="23" t="str">
        <f>IF($A839="","",'Система'!$B$4)</f>
        <v/>
      </c>
      <c r="C839" s="14"/>
      <c r="D839" s="23" t="str">
        <f t="array" ref="D839">IF(E839="","",XLOOKUP(E839,selector_15,selector_15_ids,""))</f>
        <v/>
      </c>
      <c r="E839" s="25"/>
      <c r="F839" s="14"/>
      <c r="G839" s="14"/>
      <c r="H839" s="14"/>
      <c r="I839" s="14"/>
      <c r="J839" s="14"/>
      <c r="K839" s="23" t="str">
        <f t="array" ref="K839">IF(L839="","",XLOOKUP(L839,selector_04,selector_04_ids,""))</f>
        <v/>
      </c>
      <c r="L839" s="25"/>
      <c r="M839" s="14"/>
      <c r="N839" s="27"/>
      <c r="O839" s="14"/>
    </row>
    <row r="840">
      <c r="A840" s="14"/>
      <c r="B840" s="23" t="str">
        <f>IF($A840="","",'Система'!$B$4)</f>
        <v/>
      </c>
      <c r="C840" s="14"/>
      <c r="D840" s="23" t="str">
        <f t="array" ref="D840">IF(E840="","",XLOOKUP(E840,selector_15,selector_15_ids,""))</f>
        <v/>
      </c>
      <c r="E840" s="25"/>
      <c r="F840" s="14"/>
      <c r="G840" s="14"/>
      <c r="H840" s="14"/>
      <c r="I840" s="14"/>
      <c r="J840" s="14"/>
      <c r="K840" s="23" t="str">
        <f t="array" ref="K840">IF(L840="","",XLOOKUP(L840,selector_04,selector_04_ids,""))</f>
        <v/>
      </c>
      <c r="L840" s="25"/>
      <c r="M840" s="14"/>
      <c r="N840" s="27"/>
      <c r="O840" s="14"/>
    </row>
    <row r="841">
      <c r="A841" s="14"/>
      <c r="B841" s="23" t="str">
        <f>IF($A841="","",'Система'!$B$4)</f>
        <v/>
      </c>
      <c r="C841" s="14"/>
      <c r="D841" s="23" t="str">
        <f t="array" ref="D841">IF(E841="","",XLOOKUP(E841,selector_15,selector_15_ids,""))</f>
        <v/>
      </c>
      <c r="E841" s="25"/>
      <c r="F841" s="14"/>
      <c r="G841" s="14"/>
      <c r="H841" s="14"/>
      <c r="I841" s="14"/>
      <c r="J841" s="14"/>
      <c r="K841" s="23" t="str">
        <f t="array" ref="K841">IF(L841="","",XLOOKUP(L841,selector_04,selector_04_ids,""))</f>
        <v/>
      </c>
      <c r="L841" s="25"/>
      <c r="M841" s="14"/>
      <c r="N841" s="27"/>
      <c r="O841" s="14"/>
    </row>
    <row r="842">
      <c r="A842" s="14"/>
      <c r="B842" s="23" t="str">
        <f>IF($A842="","",'Система'!$B$4)</f>
        <v/>
      </c>
      <c r="C842" s="14"/>
      <c r="D842" s="23" t="str">
        <f t="array" ref="D842">IF(E842="","",XLOOKUP(E842,selector_15,selector_15_ids,""))</f>
        <v/>
      </c>
      <c r="E842" s="25"/>
      <c r="F842" s="14"/>
      <c r="G842" s="14"/>
      <c r="H842" s="14"/>
      <c r="I842" s="14"/>
      <c r="J842" s="14"/>
      <c r="K842" s="23" t="str">
        <f t="array" ref="K842">IF(L842="","",XLOOKUP(L842,selector_04,selector_04_ids,""))</f>
        <v/>
      </c>
      <c r="L842" s="25"/>
      <c r="M842" s="14"/>
      <c r="N842" s="27"/>
      <c r="O842" s="14"/>
    </row>
    <row r="843">
      <c r="A843" s="14"/>
      <c r="B843" s="23" t="str">
        <f>IF($A843="","",'Система'!$B$4)</f>
        <v/>
      </c>
      <c r="C843" s="14"/>
      <c r="D843" s="23" t="str">
        <f t="array" ref="D843">IF(E843="","",XLOOKUP(E843,selector_15,selector_15_ids,""))</f>
        <v/>
      </c>
      <c r="E843" s="25"/>
      <c r="F843" s="14"/>
      <c r="G843" s="14"/>
      <c r="H843" s="14"/>
      <c r="I843" s="14"/>
      <c r="J843" s="14"/>
      <c r="K843" s="23" t="str">
        <f t="array" ref="K843">IF(L843="","",XLOOKUP(L843,selector_04,selector_04_ids,""))</f>
        <v/>
      </c>
      <c r="L843" s="25"/>
      <c r="M843" s="14"/>
      <c r="N843" s="27"/>
      <c r="O843" s="14"/>
    </row>
    <row r="844">
      <c r="A844" s="14"/>
      <c r="B844" s="23" t="str">
        <f>IF($A844="","",'Система'!$B$4)</f>
        <v/>
      </c>
      <c r="C844" s="14"/>
      <c r="D844" s="23" t="str">
        <f t="array" ref="D844">IF(E844="","",XLOOKUP(E844,selector_15,selector_15_ids,""))</f>
        <v/>
      </c>
      <c r="E844" s="25"/>
      <c r="F844" s="14"/>
      <c r="G844" s="14"/>
      <c r="H844" s="14"/>
      <c r="I844" s="14"/>
      <c r="J844" s="14"/>
      <c r="K844" s="23" t="str">
        <f t="array" ref="K844">IF(L844="","",XLOOKUP(L844,selector_04,selector_04_ids,""))</f>
        <v/>
      </c>
      <c r="L844" s="25"/>
      <c r="M844" s="14"/>
      <c r="N844" s="27"/>
      <c r="O844" s="14"/>
    </row>
    <row r="845">
      <c r="A845" s="14"/>
      <c r="B845" s="23" t="str">
        <f>IF($A845="","",'Система'!$B$4)</f>
        <v/>
      </c>
      <c r="C845" s="14"/>
      <c r="D845" s="23" t="str">
        <f t="array" ref="D845">IF(E845="","",XLOOKUP(E845,selector_15,selector_15_ids,""))</f>
        <v/>
      </c>
      <c r="E845" s="25"/>
      <c r="F845" s="14"/>
      <c r="G845" s="14"/>
      <c r="H845" s="14"/>
      <c r="I845" s="14"/>
      <c r="J845" s="14"/>
      <c r="K845" s="23" t="str">
        <f t="array" ref="K845">IF(L845="","",XLOOKUP(L845,selector_04,selector_04_ids,""))</f>
        <v/>
      </c>
      <c r="L845" s="25"/>
      <c r="M845" s="14"/>
      <c r="N845" s="27"/>
      <c r="O845" s="14"/>
    </row>
    <row r="846">
      <c r="A846" s="14"/>
      <c r="B846" s="23" t="str">
        <f>IF($A846="","",'Система'!$B$4)</f>
        <v/>
      </c>
      <c r="C846" s="14"/>
      <c r="D846" s="23" t="str">
        <f t="array" ref="D846">IF(E846="","",XLOOKUP(E846,selector_15,selector_15_ids,""))</f>
        <v/>
      </c>
      <c r="E846" s="25"/>
      <c r="F846" s="14"/>
      <c r="G846" s="14"/>
      <c r="H846" s="14"/>
      <c r="I846" s="14"/>
      <c r="J846" s="14"/>
      <c r="K846" s="23" t="str">
        <f t="array" ref="K846">IF(L846="","",XLOOKUP(L846,selector_04,selector_04_ids,""))</f>
        <v/>
      </c>
      <c r="L846" s="25"/>
      <c r="M846" s="14"/>
      <c r="N846" s="27"/>
      <c r="O846" s="14"/>
    </row>
    <row r="847">
      <c r="A847" s="14"/>
      <c r="B847" s="23" t="str">
        <f>IF($A847="","",'Система'!$B$4)</f>
        <v/>
      </c>
      <c r="C847" s="14"/>
      <c r="D847" s="23" t="str">
        <f t="array" ref="D847">IF(E847="","",XLOOKUP(E847,selector_15,selector_15_ids,""))</f>
        <v/>
      </c>
      <c r="E847" s="25"/>
      <c r="F847" s="14"/>
      <c r="G847" s="14"/>
      <c r="H847" s="14"/>
      <c r="I847" s="14"/>
      <c r="J847" s="14"/>
      <c r="K847" s="23" t="str">
        <f t="array" ref="K847">IF(L847="","",XLOOKUP(L847,selector_04,selector_04_ids,""))</f>
        <v/>
      </c>
      <c r="L847" s="25"/>
      <c r="M847" s="14"/>
      <c r="N847" s="27"/>
      <c r="O847" s="14"/>
    </row>
    <row r="848">
      <c r="A848" s="14"/>
      <c r="B848" s="23" t="str">
        <f>IF($A848="","",'Система'!$B$4)</f>
        <v/>
      </c>
      <c r="C848" s="14"/>
      <c r="D848" s="23" t="str">
        <f t="array" ref="D848">IF(E848="","",XLOOKUP(E848,selector_15,selector_15_ids,""))</f>
        <v/>
      </c>
      <c r="E848" s="25"/>
      <c r="F848" s="14"/>
      <c r="G848" s="14"/>
      <c r="H848" s="14"/>
      <c r="I848" s="14"/>
      <c r="J848" s="14"/>
      <c r="K848" s="23" t="str">
        <f t="array" ref="K848">IF(L848="","",XLOOKUP(L848,selector_04,selector_04_ids,""))</f>
        <v/>
      </c>
      <c r="L848" s="25"/>
      <c r="M848" s="14"/>
      <c r="N848" s="27"/>
      <c r="O848" s="14"/>
    </row>
    <row r="849">
      <c r="A849" s="14"/>
      <c r="B849" s="23" t="str">
        <f>IF($A849="","",'Система'!$B$4)</f>
        <v/>
      </c>
      <c r="C849" s="14"/>
      <c r="D849" s="23" t="str">
        <f t="array" ref="D849">IF(E849="","",XLOOKUP(E849,selector_15,selector_15_ids,""))</f>
        <v/>
      </c>
      <c r="E849" s="25"/>
      <c r="F849" s="14"/>
      <c r="G849" s="14"/>
      <c r="H849" s="14"/>
      <c r="I849" s="14"/>
      <c r="J849" s="14"/>
      <c r="K849" s="23" t="str">
        <f t="array" ref="K849">IF(L849="","",XLOOKUP(L849,selector_04,selector_04_ids,""))</f>
        <v/>
      </c>
      <c r="L849" s="25"/>
      <c r="M849" s="14"/>
      <c r="N849" s="27"/>
      <c r="O849" s="14"/>
    </row>
    <row r="850">
      <c r="A850" s="14"/>
      <c r="B850" s="23" t="str">
        <f>IF($A850="","",'Система'!$B$4)</f>
        <v/>
      </c>
      <c r="C850" s="14"/>
      <c r="D850" s="23" t="str">
        <f t="array" ref="D850">IF(E850="","",XLOOKUP(E850,selector_15,selector_15_ids,""))</f>
        <v/>
      </c>
      <c r="E850" s="25"/>
      <c r="F850" s="14"/>
      <c r="G850" s="14"/>
      <c r="H850" s="14"/>
      <c r="I850" s="14"/>
      <c r="J850" s="14"/>
      <c r="K850" s="23" t="str">
        <f t="array" ref="K850">IF(L850="","",XLOOKUP(L850,selector_04,selector_04_ids,""))</f>
        <v/>
      </c>
      <c r="L850" s="25"/>
      <c r="M850" s="14"/>
      <c r="N850" s="27"/>
      <c r="O850" s="14"/>
    </row>
    <row r="851">
      <c r="A851" s="14"/>
      <c r="B851" s="23" t="str">
        <f>IF($A851="","",'Система'!$B$4)</f>
        <v/>
      </c>
      <c r="C851" s="14"/>
      <c r="D851" s="23" t="str">
        <f t="array" ref="D851">IF(E851="","",XLOOKUP(E851,selector_15,selector_15_ids,""))</f>
        <v/>
      </c>
      <c r="E851" s="25"/>
      <c r="F851" s="14"/>
      <c r="G851" s="14"/>
      <c r="H851" s="14"/>
      <c r="I851" s="14"/>
      <c r="J851" s="14"/>
      <c r="K851" s="23" t="str">
        <f t="array" ref="K851">IF(L851="","",XLOOKUP(L851,selector_04,selector_04_ids,""))</f>
        <v/>
      </c>
      <c r="L851" s="25"/>
      <c r="M851" s="14"/>
      <c r="N851" s="27"/>
      <c r="O851" s="14"/>
    </row>
    <row r="852">
      <c r="A852" s="14"/>
      <c r="B852" s="23" t="str">
        <f>IF($A852="","",'Система'!$B$4)</f>
        <v/>
      </c>
      <c r="C852" s="14"/>
      <c r="D852" s="23" t="str">
        <f t="array" ref="D852">IF(E852="","",XLOOKUP(E852,selector_15,selector_15_ids,""))</f>
        <v/>
      </c>
      <c r="E852" s="25"/>
      <c r="F852" s="14"/>
      <c r="G852" s="14"/>
      <c r="H852" s="14"/>
      <c r="I852" s="14"/>
      <c r="J852" s="14"/>
      <c r="K852" s="23" t="str">
        <f t="array" ref="K852">IF(L852="","",XLOOKUP(L852,selector_04,selector_04_ids,""))</f>
        <v/>
      </c>
      <c r="L852" s="25"/>
      <c r="M852" s="14"/>
      <c r="N852" s="27"/>
      <c r="O852" s="14"/>
    </row>
    <row r="853">
      <c r="A853" s="14"/>
      <c r="B853" s="23" t="str">
        <f>IF($A853="","",'Система'!$B$4)</f>
        <v/>
      </c>
      <c r="C853" s="14"/>
      <c r="D853" s="23" t="str">
        <f t="array" ref="D853">IF(E853="","",XLOOKUP(E853,selector_15,selector_15_ids,""))</f>
        <v/>
      </c>
      <c r="E853" s="25"/>
      <c r="F853" s="14"/>
      <c r="G853" s="14"/>
      <c r="H853" s="14"/>
      <c r="I853" s="14"/>
      <c r="J853" s="14"/>
      <c r="K853" s="23" t="str">
        <f t="array" ref="K853">IF(L853="","",XLOOKUP(L853,selector_04,selector_04_ids,""))</f>
        <v/>
      </c>
      <c r="L853" s="25"/>
      <c r="M853" s="14"/>
      <c r="N853" s="27"/>
      <c r="O853" s="14"/>
    </row>
    <row r="854">
      <c r="A854" s="14"/>
      <c r="B854" s="23" t="str">
        <f>IF($A854="","",'Система'!$B$4)</f>
        <v/>
      </c>
      <c r="C854" s="14"/>
      <c r="D854" s="23" t="str">
        <f t="array" ref="D854">IF(E854="","",XLOOKUP(E854,selector_15,selector_15_ids,""))</f>
        <v/>
      </c>
      <c r="E854" s="25"/>
      <c r="F854" s="14"/>
      <c r="G854" s="14"/>
      <c r="H854" s="14"/>
      <c r="I854" s="14"/>
      <c r="J854" s="14"/>
      <c r="K854" s="23" t="str">
        <f t="array" ref="K854">IF(L854="","",XLOOKUP(L854,selector_04,selector_04_ids,""))</f>
        <v/>
      </c>
      <c r="L854" s="25"/>
      <c r="M854" s="14"/>
      <c r="N854" s="27"/>
      <c r="O854" s="14"/>
    </row>
    <row r="855">
      <c r="A855" s="14"/>
      <c r="B855" s="23" t="str">
        <f>IF($A855="","",'Система'!$B$4)</f>
        <v/>
      </c>
      <c r="C855" s="14"/>
      <c r="D855" s="23" t="str">
        <f t="array" ref="D855">IF(E855="","",XLOOKUP(E855,selector_15,selector_15_ids,""))</f>
        <v/>
      </c>
      <c r="E855" s="25"/>
      <c r="F855" s="14"/>
      <c r="G855" s="14"/>
      <c r="H855" s="14"/>
      <c r="I855" s="14"/>
      <c r="J855" s="14"/>
      <c r="K855" s="23" t="str">
        <f t="array" ref="K855">IF(L855="","",XLOOKUP(L855,selector_04,selector_04_ids,""))</f>
        <v/>
      </c>
      <c r="L855" s="25"/>
      <c r="M855" s="14"/>
      <c r="N855" s="27"/>
      <c r="O855" s="14"/>
    </row>
    <row r="856">
      <c r="A856" s="14"/>
      <c r="B856" s="23" t="str">
        <f>IF($A856="","",'Система'!$B$4)</f>
        <v/>
      </c>
      <c r="C856" s="14"/>
      <c r="D856" s="23" t="str">
        <f t="array" ref="D856">IF(E856="","",XLOOKUP(E856,selector_15,selector_15_ids,""))</f>
        <v/>
      </c>
      <c r="E856" s="25"/>
      <c r="F856" s="14"/>
      <c r="G856" s="14"/>
      <c r="H856" s="14"/>
      <c r="I856" s="14"/>
      <c r="J856" s="14"/>
      <c r="K856" s="23" t="str">
        <f t="array" ref="K856">IF(L856="","",XLOOKUP(L856,selector_04,selector_04_ids,""))</f>
        <v/>
      </c>
      <c r="L856" s="25"/>
      <c r="M856" s="14"/>
      <c r="N856" s="27"/>
      <c r="O856" s="14"/>
    </row>
    <row r="857">
      <c r="A857" s="14"/>
      <c r="B857" s="23" t="str">
        <f>IF($A857="","",'Система'!$B$4)</f>
        <v/>
      </c>
      <c r="C857" s="14"/>
      <c r="D857" s="23" t="str">
        <f t="array" ref="D857">IF(E857="","",XLOOKUP(E857,selector_15,selector_15_ids,""))</f>
        <v/>
      </c>
      <c r="E857" s="25"/>
      <c r="F857" s="14"/>
      <c r="G857" s="14"/>
      <c r="H857" s="14"/>
      <c r="I857" s="14"/>
      <c r="J857" s="14"/>
      <c r="K857" s="23" t="str">
        <f t="array" ref="K857">IF(L857="","",XLOOKUP(L857,selector_04,selector_04_ids,""))</f>
        <v/>
      </c>
      <c r="L857" s="25"/>
      <c r="M857" s="14"/>
      <c r="N857" s="27"/>
      <c r="O857" s="14"/>
    </row>
    <row r="858">
      <c r="A858" s="14"/>
      <c r="B858" s="23" t="str">
        <f>IF($A858="","",'Система'!$B$4)</f>
        <v/>
      </c>
      <c r="C858" s="14"/>
      <c r="D858" s="23" t="str">
        <f t="array" ref="D858">IF(E858="","",XLOOKUP(E858,selector_15,selector_15_ids,""))</f>
        <v/>
      </c>
      <c r="E858" s="25"/>
      <c r="F858" s="14"/>
      <c r="G858" s="14"/>
      <c r="H858" s="14"/>
      <c r="I858" s="14"/>
      <c r="J858" s="14"/>
      <c r="K858" s="23" t="str">
        <f t="array" ref="K858">IF(L858="","",XLOOKUP(L858,selector_04,selector_04_ids,""))</f>
        <v/>
      </c>
      <c r="L858" s="25"/>
      <c r="M858" s="14"/>
      <c r="N858" s="27"/>
      <c r="O858" s="14"/>
    </row>
    <row r="859">
      <c r="A859" s="14"/>
      <c r="B859" s="23" t="str">
        <f>IF($A859="","",'Система'!$B$4)</f>
        <v/>
      </c>
      <c r="C859" s="14"/>
      <c r="D859" s="23" t="str">
        <f t="array" ref="D859">IF(E859="","",XLOOKUP(E859,selector_15,selector_15_ids,""))</f>
        <v/>
      </c>
      <c r="E859" s="25"/>
      <c r="F859" s="14"/>
      <c r="G859" s="14"/>
      <c r="H859" s="14"/>
      <c r="I859" s="14"/>
      <c r="J859" s="14"/>
      <c r="K859" s="23" t="str">
        <f t="array" ref="K859">IF(L859="","",XLOOKUP(L859,selector_04,selector_04_ids,""))</f>
        <v/>
      </c>
      <c r="L859" s="25"/>
      <c r="M859" s="14"/>
      <c r="N859" s="27"/>
      <c r="O859" s="14"/>
    </row>
    <row r="860">
      <c r="A860" s="14"/>
      <c r="B860" s="23" t="str">
        <f>IF($A860="","",'Система'!$B$4)</f>
        <v/>
      </c>
      <c r="C860" s="14"/>
      <c r="D860" s="23" t="str">
        <f t="array" ref="D860">IF(E860="","",XLOOKUP(E860,selector_15,selector_15_ids,""))</f>
        <v/>
      </c>
      <c r="E860" s="25"/>
      <c r="F860" s="14"/>
      <c r="G860" s="14"/>
      <c r="H860" s="14"/>
      <c r="I860" s="14"/>
      <c r="J860" s="14"/>
      <c r="K860" s="23" t="str">
        <f t="array" ref="K860">IF(L860="","",XLOOKUP(L860,selector_04,selector_04_ids,""))</f>
        <v/>
      </c>
      <c r="L860" s="25"/>
      <c r="M860" s="14"/>
      <c r="N860" s="27"/>
      <c r="O860" s="14"/>
    </row>
    <row r="861">
      <c r="A861" s="14"/>
      <c r="B861" s="23" t="str">
        <f>IF($A861="","",'Система'!$B$4)</f>
        <v/>
      </c>
      <c r="C861" s="14"/>
      <c r="D861" s="23" t="str">
        <f t="array" ref="D861">IF(E861="","",XLOOKUP(E861,selector_15,selector_15_ids,""))</f>
        <v/>
      </c>
      <c r="E861" s="25"/>
      <c r="F861" s="14"/>
      <c r="G861" s="14"/>
      <c r="H861" s="14"/>
      <c r="I861" s="14"/>
      <c r="J861" s="14"/>
      <c r="K861" s="23" t="str">
        <f t="array" ref="K861">IF(L861="","",XLOOKUP(L861,selector_04,selector_04_ids,""))</f>
        <v/>
      </c>
      <c r="L861" s="25"/>
      <c r="M861" s="14"/>
      <c r="N861" s="27"/>
      <c r="O861" s="14"/>
    </row>
    <row r="862">
      <c r="A862" s="14"/>
      <c r="B862" s="23" t="str">
        <f>IF($A862="","",'Система'!$B$4)</f>
        <v/>
      </c>
      <c r="C862" s="14"/>
      <c r="D862" s="23" t="str">
        <f t="array" ref="D862">IF(E862="","",XLOOKUP(E862,selector_15,selector_15_ids,""))</f>
        <v/>
      </c>
      <c r="E862" s="25"/>
      <c r="F862" s="14"/>
      <c r="G862" s="14"/>
      <c r="H862" s="14"/>
      <c r="I862" s="14"/>
      <c r="J862" s="14"/>
      <c r="K862" s="23" t="str">
        <f t="array" ref="K862">IF(L862="","",XLOOKUP(L862,selector_04,selector_04_ids,""))</f>
        <v/>
      </c>
      <c r="L862" s="25"/>
      <c r="M862" s="14"/>
      <c r="N862" s="27"/>
      <c r="O862" s="14"/>
    </row>
    <row r="863">
      <c r="A863" s="14"/>
      <c r="B863" s="23" t="str">
        <f>IF($A863="","",'Система'!$B$4)</f>
        <v/>
      </c>
      <c r="C863" s="14"/>
      <c r="D863" s="23" t="str">
        <f t="array" ref="D863">IF(E863="","",XLOOKUP(E863,selector_15,selector_15_ids,""))</f>
        <v/>
      </c>
      <c r="E863" s="25"/>
      <c r="F863" s="14"/>
      <c r="G863" s="14"/>
      <c r="H863" s="14"/>
      <c r="I863" s="14"/>
      <c r="J863" s="14"/>
      <c r="K863" s="23" t="str">
        <f t="array" ref="K863">IF(L863="","",XLOOKUP(L863,selector_04,selector_04_ids,""))</f>
        <v/>
      </c>
      <c r="L863" s="25"/>
      <c r="M863" s="14"/>
      <c r="N863" s="27"/>
      <c r="O863" s="14"/>
    </row>
    <row r="864">
      <c r="A864" s="14"/>
      <c r="B864" s="23" t="str">
        <f>IF($A864="","",'Система'!$B$4)</f>
        <v/>
      </c>
      <c r="C864" s="14"/>
      <c r="D864" s="23" t="str">
        <f t="array" ref="D864">IF(E864="","",XLOOKUP(E864,selector_15,selector_15_ids,""))</f>
        <v/>
      </c>
      <c r="E864" s="25"/>
      <c r="F864" s="14"/>
      <c r="G864" s="14"/>
      <c r="H864" s="14"/>
      <c r="I864" s="14"/>
      <c r="J864" s="14"/>
      <c r="K864" s="23" t="str">
        <f t="array" ref="K864">IF(L864="","",XLOOKUP(L864,selector_04,selector_04_ids,""))</f>
        <v/>
      </c>
      <c r="L864" s="25"/>
      <c r="M864" s="14"/>
      <c r="N864" s="27"/>
      <c r="O864" s="14"/>
    </row>
    <row r="865">
      <c r="A865" s="14"/>
      <c r="B865" s="23" t="str">
        <f>IF($A865="","",'Система'!$B$4)</f>
        <v/>
      </c>
      <c r="C865" s="14"/>
      <c r="D865" s="23" t="str">
        <f t="array" ref="D865">IF(E865="","",XLOOKUP(E865,selector_15,selector_15_ids,""))</f>
        <v/>
      </c>
      <c r="E865" s="25"/>
      <c r="F865" s="14"/>
      <c r="G865" s="14"/>
      <c r="H865" s="14"/>
      <c r="I865" s="14"/>
      <c r="J865" s="14"/>
      <c r="K865" s="23" t="str">
        <f t="array" ref="K865">IF(L865="","",XLOOKUP(L865,selector_04,selector_04_ids,""))</f>
        <v/>
      </c>
      <c r="L865" s="25"/>
      <c r="M865" s="14"/>
      <c r="N865" s="27"/>
      <c r="O865" s="14"/>
    </row>
    <row r="866">
      <c r="A866" s="14"/>
      <c r="B866" s="23" t="str">
        <f>IF($A866="","",'Система'!$B$4)</f>
        <v/>
      </c>
      <c r="C866" s="14"/>
      <c r="D866" s="23" t="str">
        <f t="array" ref="D866">IF(E866="","",XLOOKUP(E866,selector_15,selector_15_ids,""))</f>
        <v/>
      </c>
      <c r="E866" s="25"/>
      <c r="F866" s="14"/>
      <c r="G866" s="14"/>
      <c r="H866" s="14"/>
      <c r="I866" s="14"/>
      <c r="J866" s="14"/>
      <c r="K866" s="23" t="str">
        <f t="array" ref="K866">IF(L866="","",XLOOKUP(L866,selector_04,selector_04_ids,""))</f>
        <v/>
      </c>
      <c r="L866" s="25"/>
      <c r="M866" s="14"/>
      <c r="N866" s="27"/>
      <c r="O866" s="14"/>
    </row>
    <row r="867">
      <c r="A867" s="14"/>
      <c r="B867" s="23" t="str">
        <f>IF($A867="","",'Система'!$B$4)</f>
        <v/>
      </c>
      <c r="C867" s="14"/>
      <c r="D867" s="23" t="str">
        <f t="array" ref="D867">IF(E867="","",XLOOKUP(E867,selector_15,selector_15_ids,""))</f>
        <v/>
      </c>
      <c r="E867" s="25"/>
      <c r="F867" s="14"/>
      <c r="G867" s="14"/>
      <c r="H867" s="14"/>
      <c r="I867" s="14"/>
      <c r="J867" s="14"/>
      <c r="K867" s="23" t="str">
        <f t="array" ref="K867">IF(L867="","",XLOOKUP(L867,selector_04,selector_04_ids,""))</f>
        <v/>
      </c>
      <c r="L867" s="25"/>
      <c r="M867" s="14"/>
      <c r="N867" s="27"/>
      <c r="O867" s="14"/>
    </row>
    <row r="868">
      <c r="A868" s="14"/>
      <c r="B868" s="23" t="str">
        <f>IF($A868="","",'Система'!$B$4)</f>
        <v/>
      </c>
      <c r="C868" s="14"/>
      <c r="D868" s="23" t="str">
        <f t="array" ref="D868">IF(E868="","",XLOOKUP(E868,selector_15,selector_15_ids,""))</f>
        <v/>
      </c>
      <c r="E868" s="25"/>
      <c r="F868" s="14"/>
      <c r="G868" s="14"/>
      <c r="H868" s="14"/>
      <c r="I868" s="14"/>
      <c r="J868" s="14"/>
      <c r="K868" s="23" t="str">
        <f t="array" ref="K868">IF(L868="","",XLOOKUP(L868,selector_04,selector_04_ids,""))</f>
        <v/>
      </c>
      <c r="L868" s="25"/>
      <c r="M868" s="14"/>
      <c r="N868" s="27"/>
      <c r="O868" s="14"/>
    </row>
    <row r="869">
      <c r="A869" s="14"/>
      <c r="B869" s="23" t="str">
        <f>IF($A869="","",'Система'!$B$4)</f>
        <v/>
      </c>
      <c r="C869" s="14"/>
      <c r="D869" s="23" t="str">
        <f t="array" ref="D869">IF(E869="","",XLOOKUP(E869,selector_15,selector_15_ids,""))</f>
        <v/>
      </c>
      <c r="E869" s="25"/>
      <c r="F869" s="14"/>
      <c r="G869" s="14"/>
      <c r="H869" s="14"/>
      <c r="I869" s="14"/>
      <c r="J869" s="14"/>
      <c r="K869" s="23" t="str">
        <f t="array" ref="K869">IF(L869="","",XLOOKUP(L869,selector_04,selector_04_ids,""))</f>
        <v/>
      </c>
      <c r="L869" s="25"/>
      <c r="M869" s="14"/>
      <c r="N869" s="27"/>
      <c r="O869" s="14"/>
    </row>
    <row r="870">
      <c r="A870" s="14"/>
      <c r="B870" s="23" t="str">
        <f>IF($A870="","",'Система'!$B$4)</f>
        <v/>
      </c>
      <c r="C870" s="14"/>
      <c r="D870" s="23" t="str">
        <f t="array" ref="D870">IF(E870="","",XLOOKUP(E870,selector_15,selector_15_ids,""))</f>
        <v/>
      </c>
      <c r="E870" s="25"/>
      <c r="F870" s="14"/>
      <c r="G870" s="14"/>
      <c r="H870" s="14"/>
      <c r="I870" s="14"/>
      <c r="J870" s="14"/>
      <c r="K870" s="23" t="str">
        <f t="array" ref="K870">IF(L870="","",XLOOKUP(L870,selector_04,selector_04_ids,""))</f>
        <v/>
      </c>
      <c r="L870" s="25"/>
      <c r="M870" s="14"/>
      <c r="N870" s="27"/>
      <c r="O870" s="14"/>
    </row>
    <row r="871">
      <c r="A871" s="14"/>
      <c r="B871" s="23" t="str">
        <f>IF($A871="","",'Система'!$B$4)</f>
        <v/>
      </c>
      <c r="C871" s="14"/>
      <c r="D871" s="23" t="str">
        <f t="array" ref="D871">IF(E871="","",XLOOKUP(E871,selector_15,selector_15_ids,""))</f>
        <v/>
      </c>
      <c r="E871" s="25"/>
      <c r="F871" s="14"/>
      <c r="G871" s="14"/>
      <c r="H871" s="14"/>
      <c r="I871" s="14"/>
      <c r="J871" s="14"/>
      <c r="K871" s="23" t="str">
        <f t="array" ref="K871">IF(L871="","",XLOOKUP(L871,selector_04,selector_04_ids,""))</f>
        <v/>
      </c>
      <c r="L871" s="25"/>
      <c r="M871" s="14"/>
      <c r="N871" s="27"/>
      <c r="O871" s="14"/>
    </row>
    <row r="872">
      <c r="A872" s="14"/>
      <c r="B872" s="23" t="str">
        <f>IF($A872="","",'Система'!$B$4)</f>
        <v/>
      </c>
      <c r="C872" s="14"/>
      <c r="D872" s="23" t="str">
        <f t="array" ref="D872">IF(E872="","",XLOOKUP(E872,selector_15,selector_15_ids,""))</f>
        <v/>
      </c>
      <c r="E872" s="25"/>
      <c r="F872" s="14"/>
      <c r="G872" s="14"/>
      <c r="H872" s="14"/>
      <c r="I872" s="14"/>
      <c r="J872" s="14"/>
      <c r="K872" s="23" t="str">
        <f t="array" ref="K872">IF(L872="","",XLOOKUP(L872,selector_04,selector_04_ids,""))</f>
        <v/>
      </c>
      <c r="L872" s="25"/>
      <c r="M872" s="14"/>
      <c r="N872" s="27"/>
      <c r="O872" s="14"/>
    </row>
    <row r="873">
      <c r="A873" s="14"/>
      <c r="B873" s="23" t="str">
        <f>IF($A873="","",'Система'!$B$4)</f>
        <v/>
      </c>
      <c r="C873" s="14"/>
      <c r="D873" s="23" t="str">
        <f t="array" ref="D873">IF(E873="","",XLOOKUP(E873,selector_15,selector_15_ids,""))</f>
        <v/>
      </c>
      <c r="E873" s="25"/>
      <c r="F873" s="14"/>
      <c r="G873" s="14"/>
      <c r="H873" s="14"/>
      <c r="I873" s="14"/>
      <c r="J873" s="14"/>
      <c r="K873" s="23" t="str">
        <f t="array" ref="K873">IF(L873="","",XLOOKUP(L873,selector_04,selector_04_ids,""))</f>
        <v/>
      </c>
      <c r="L873" s="25"/>
      <c r="M873" s="14"/>
      <c r="N873" s="27"/>
      <c r="O873" s="14"/>
    </row>
    <row r="874">
      <c r="A874" s="14"/>
      <c r="B874" s="23" t="str">
        <f>IF($A874="","",'Система'!$B$4)</f>
        <v/>
      </c>
      <c r="C874" s="14"/>
      <c r="D874" s="23" t="str">
        <f t="array" ref="D874">IF(E874="","",XLOOKUP(E874,selector_15,selector_15_ids,""))</f>
        <v/>
      </c>
      <c r="E874" s="25"/>
      <c r="F874" s="14"/>
      <c r="G874" s="14"/>
      <c r="H874" s="14"/>
      <c r="I874" s="14"/>
      <c r="J874" s="14"/>
      <c r="K874" s="23" t="str">
        <f t="array" ref="K874">IF(L874="","",XLOOKUP(L874,selector_04,selector_04_ids,""))</f>
        <v/>
      </c>
      <c r="L874" s="25"/>
      <c r="M874" s="14"/>
      <c r="N874" s="27"/>
      <c r="O874" s="14"/>
    </row>
    <row r="875">
      <c r="A875" s="14"/>
      <c r="B875" s="23" t="str">
        <f>IF($A875="","",'Система'!$B$4)</f>
        <v/>
      </c>
      <c r="C875" s="14"/>
      <c r="D875" s="23" t="str">
        <f t="array" ref="D875">IF(E875="","",XLOOKUP(E875,selector_15,selector_15_ids,""))</f>
        <v/>
      </c>
      <c r="E875" s="25"/>
      <c r="F875" s="14"/>
      <c r="G875" s="14"/>
      <c r="H875" s="14"/>
      <c r="I875" s="14"/>
      <c r="J875" s="14"/>
      <c r="K875" s="23" t="str">
        <f t="array" ref="K875">IF(L875="","",XLOOKUP(L875,selector_04,selector_04_ids,""))</f>
        <v/>
      </c>
      <c r="L875" s="25"/>
      <c r="M875" s="14"/>
      <c r="N875" s="27"/>
      <c r="O875" s="14"/>
    </row>
    <row r="876">
      <c r="A876" s="14"/>
      <c r="B876" s="23" t="str">
        <f>IF($A876="","",'Система'!$B$4)</f>
        <v/>
      </c>
      <c r="C876" s="14"/>
      <c r="D876" s="23" t="str">
        <f t="array" ref="D876">IF(E876="","",XLOOKUP(E876,selector_15,selector_15_ids,""))</f>
        <v/>
      </c>
      <c r="E876" s="25"/>
      <c r="F876" s="14"/>
      <c r="G876" s="14"/>
      <c r="H876" s="14"/>
      <c r="I876" s="14"/>
      <c r="J876" s="14"/>
      <c r="K876" s="23" t="str">
        <f t="array" ref="K876">IF(L876="","",XLOOKUP(L876,selector_04,selector_04_ids,""))</f>
        <v/>
      </c>
      <c r="L876" s="25"/>
      <c r="M876" s="14"/>
      <c r="N876" s="27"/>
      <c r="O876" s="14"/>
    </row>
    <row r="877">
      <c r="A877" s="14"/>
      <c r="B877" s="23" t="str">
        <f>IF($A877="","",'Система'!$B$4)</f>
        <v/>
      </c>
      <c r="C877" s="14"/>
      <c r="D877" s="23" t="str">
        <f t="array" ref="D877">IF(E877="","",XLOOKUP(E877,selector_15,selector_15_ids,""))</f>
        <v/>
      </c>
      <c r="E877" s="25"/>
      <c r="F877" s="14"/>
      <c r="G877" s="14"/>
      <c r="H877" s="14"/>
      <c r="I877" s="14"/>
      <c r="J877" s="14"/>
      <c r="K877" s="23" t="str">
        <f t="array" ref="K877">IF(L877="","",XLOOKUP(L877,selector_04,selector_04_ids,""))</f>
        <v/>
      </c>
      <c r="L877" s="25"/>
      <c r="M877" s="14"/>
      <c r="N877" s="27"/>
      <c r="O877" s="14"/>
    </row>
    <row r="878">
      <c r="A878" s="14"/>
      <c r="B878" s="23" t="str">
        <f>IF($A878="","",'Система'!$B$4)</f>
        <v/>
      </c>
      <c r="C878" s="14"/>
      <c r="D878" s="23" t="str">
        <f t="array" ref="D878">IF(E878="","",XLOOKUP(E878,selector_15,selector_15_ids,""))</f>
        <v/>
      </c>
      <c r="E878" s="25"/>
      <c r="F878" s="14"/>
      <c r="G878" s="14"/>
      <c r="H878" s="14"/>
      <c r="I878" s="14"/>
      <c r="J878" s="14"/>
      <c r="K878" s="23" t="str">
        <f t="array" ref="K878">IF(L878="","",XLOOKUP(L878,selector_04,selector_04_ids,""))</f>
        <v/>
      </c>
      <c r="L878" s="25"/>
      <c r="M878" s="14"/>
      <c r="N878" s="27"/>
      <c r="O878" s="14"/>
    </row>
    <row r="879">
      <c r="A879" s="14"/>
      <c r="B879" s="23" t="str">
        <f>IF($A879="","",'Система'!$B$4)</f>
        <v/>
      </c>
      <c r="C879" s="14"/>
      <c r="D879" s="23" t="str">
        <f t="array" ref="D879">IF(E879="","",XLOOKUP(E879,selector_15,selector_15_ids,""))</f>
        <v/>
      </c>
      <c r="E879" s="25"/>
      <c r="F879" s="14"/>
      <c r="G879" s="14"/>
      <c r="H879" s="14"/>
      <c r="I879" s="14"/>
      <c r="J879" s="14"/>
      <c r="K879" s="23" t="str">
        <f t="array" ref="K879">IF(L879="","",XLOOKUP(L879,selector_04,selector_04_ids,""))</f>
        <v/>
      </c>
      <c r="L879" s="25"/>
      <c r="M879" s="14"/>
      <c r="N879" s="27"/>
      <c r="O879" s="14"/>
    </row>
    <row r="880">
      <c r="A880" s="14"/>
      <c r="B880" s="23" t="str">
        <f>IF($A880="","",'Система'!$B$4)</f>
        <v/>
      </c>
      <c r="C880" s="14"/>
      <c r="D880" s="23" t="str">
        <f t="array" ref="D880">IF(E880="","",XLOOKUP(E880,selector_15,selector_15_ids,""))</f>
        <v/>
      </c>
      <c r="E880" s="25"/>
      <c r="F880" s="14"/>
      <c r="G880" s="14"/>
      <c r="H880" s="14"/>
      <c r="I880" s="14"/>
      <c r="J880" s="14"/>
      <c r="K880" s="23" t="str">
        <f t="array" ref="K880">IF(L880="","",XLOOKUP(L880,selector_04,selector_04_ids,""))</f>
        <v/>
      </c>
      <c r="L880" s="25"/>
      <c r="M880" s="14"/>
      <c r="N880" s="27"/>
      <c r="O880" s="14"/>
    </row>
    <row r="881">
      <c r="A881" s="14"/>
      <c r="B881" s="23" t="str">
        <f>IF($A881="","",'Система'!$B$4)</f>
        <v/>
      </c>
      <c r="C881" s="14"/>
      <c r="D881" s="23" t="str">
        <f t="array" ref="D881">IF(E881="","",XLOOKUP(E881,selector_15,selector_15_ids,""))</f>
        <v/>
      </c>
      <c r="E881" s="25"/>
      <c r="F881" s="14"/>
      <c r="G881" s="14"/>
      <c r="H881" s="14"/>
      <c r="I881" s="14"/>
      <c r="J881" s="14"/>
      <c r="K881" s="23" t="str">
        <f t="array" ref="K881">IF(L881="","",XLOOKUP(L881,selector_04,selector_04_ids,""))</f>
        <v/>
      </c>
      <c r="L881" s="25"/>
      <c r="M881" s="14"/>
      <c r="N881" s="27"/>
      <c r="O881" s="14"/>
    </row>
    <row r="882">
      <c r="A882" s="14"/>
      <c r="B882" s="23" t="str">
        <f>IF($A882="","",'Система'!$B$4)</f>
        <v/>
      </c>
      <c r="C882" s="14"/>
      <c r="D882" s="23" t="str">
        <f t="array" ref="D882">IF(E882="","",XLOOKUP(E882,selector_15,selector_15_ids,""))</f>
        <v/>
      </c>
      <c r="E882" s="25"/>
      <c r="F882" s="14"/>
      <c r="G882" s="14"/>
      <c r="H882" s="14"/>
      <c r="I882" s="14"/>
      <c r="J882" s="14"/>
      <c r="K882" s="23" t="str">
        <f t="array" ref="K882">IF(L882="","",XLOOKUP(L882,selector_04,selector_04_ids,""))</f>
        <v/>
      </c>
      <c r="L882" s="25"/>
      <c r="M882" s="14"/>
      <c r="N882" s="27"/>
      <c r="O882" s="14"/>
    </row>
    <row r="883">
      <c r="A883" s="14"/>
      <c r="B883" s="23" t="str">
        <f>IF($A883="","",'Система'!$B$4)</f>
        <v/>
      </c>
      <c r="C883" s="14"/>
      <c r="D883" s="23" t="str">
        <f t="array" ref="D883">IF(E883="","",XLOOKUP(E883,selector_15,selector_15_ids,""))</f>
        <v/>
      </c>
      <c r="E883" s="25"/>
      <c r="F883" s="14"/>
      <c r="G883" s="14"/>
      <c r="H883" s="14"/>
      <c r="I883" s="14"/>
      <c r="J883" s="14"/>
      <c r="K883" s="23" t="str">
        <f t="array" ref="K883">IF(L883="","",XLOOKUP(L883,selector_04,selector_04_ids,""))</f>
        <v/>
      </c>
      <c r="L883" s="25"/>
      <c r="M883" s="14"/>
      <c r="N883" s="27"/>
      <c r="O883" s="14"/>
    </row>
    <row r="884">
      <c r="A884" s="14"/>
      <c r="B884" s="23" t="str">
        <f>IF($A884="","",'Система'!$B$4)</f>
        <v/>
      </c>
      <c r="C884" s="14"/>
      <c r="D884" s="23" t="str">
        <f t="array" ref="D884">IF(E884="","",XLOOKUP(E884,selector_15,selector_15_ids,""))</f>
        <v/>
      </c>
      <c r="E884" s="25"/>
      <c r="F884" s="14"/>
      <c r="G884" s="14"/>
      <c r="H884" s="14"/>
      <c r="I884" s="14"/>
      <c r="J884" s="14"/>
      <c r="K884" s="23" t="str">
        <f t="array" ref="K884">IF(L884="","",XLOOKUP(L884,selector_04,selector_04_ids,""))</f>
        <v/>
      </c>
      <c r="L884" s="25"/>
      <c r="M884" s="14"/>
      <c r="N884" s="27"/>
      <c r="O884" s="14"/>
    </row>
    <row r="885">
      <c r="A885" s="14"/>
      <c r="B885" s="23" t="str">
        <f>IF($A885="","",'Система'!$B$4)</f>
        <v/>
      </c>
      <c r="C885" s="14"/>
      <c r="D885" s="23" t="str">
        <f t="array" ref="D885">IF(E885="","",XLOOKUP(E885,selector_15,selector_15_ids,""))</f>
        <v/>
      </c>
      <c r="E885" s="25"/>
      <c r="F885" s="14"/>
      <c r="G885" s="14"/>
      <c r="H885" s="14"/>
      <c r="I885" s="14"/>
      <c r="J885" s="14"/>
      <c r="K885" s="23" t="str">
        <f t="array" ref="K885">IF(L885="","",XLOOKUP(L885,selector_04,selector_04_ids,""))</f>
        <v/>
      </c>
      <c r="L885" s="25"/>
      <c r="M885" s="14"/>
      <c r="N885" s="27"/>
      <c r="O885" s="14"/>
    </row>
    <row r="886">
      <c r="A886" s="14"/>
      <c r="B886" s="23" t="str">
        <f>IF($A886="","",'Система'!$B$4)</f>
        <v/>
      </c>
      <c r="C886" s="14"/>
      <c r="D886" s="23" t="str">
        <f t="array" ref="D886">IF(E886="","",XLOOKUP(E886,selector_15,selector_15_ids,""))</f>
        <v/>
      </c>
      <c r="E886" s="25"/>
      <c r="F886" s="14"/>
      <c r="G886" s="14"/>
      <c r="H886" s="14"/>
      <c r="I886" s="14"/>
      <c r="J886" s="14"/>
      <c r="K886" s="23" t="str">
        <f t="array" ref="K886">IF(L886="","",XLOOKUP(L886,selector_04,selector_04_ids,""))</f>
        <v/>
      </c>
      <c r="L886" s="25"/>
      <c r="M886" s="14"/>
      <c r="N886" s="27"/>
      <c r="O886" s="14"/>
    </row>
    <row r="887">
      <c r="A887" s="14"/>
      <c r="B887" s="23" t="str">
        <f>IF($A887="","",'Система'!$B$4)</f>
        <v/>
      </c>
      <c r="C887" s="14"/>
      <c r="D887" s="23" t="str">
        <f t="array" ref="D887">IF(E887="","",XLOOKUP(E887,selector_15,selector_15_ids,""))</f>
        <v/>
      </c>
      <c r="E887" s="25"/>
      <c r="F887" s="14"/>
      <c r="G887" s="14"/>
      <c r="H887" s="14"/>
      <c r="I887" s="14"/>
      <c r="J887" s="14"/>
      <c r="K887" s="23" t="str">
        <f t="array" ref="K887">IF(L887="","",XLOOKUP(L887,selector_04,selector_04_ids,""))</f>
        <v/>
      </c>
      <c r="L887" s="25"/>
      <c r="M887" s="14"/>
      <c r="N887" s="27"/>
      <c r="O887" s="14"/>
    </row>
    <row r="888">
      <c r="A888" s="14"/>
      <c r="B888" s="23" t="str">
        <f>IF($A888="","",'Система'!$B$4)</f>
        <v/>
      </c>
      <c r="C888" s="14"/>
      <c r="D888" s="23" t="str">
        <f t="array" ref="D888">IF(E888="","",XLOOKUP(E888,selector_15,selector_15_ids,""))</f>
        <v/>
      </c>
      <c r="E888" s="25"/>
      <c r="F888" s="14"/>
      <c r="G888" s="14"/>
      <c r="H888" s="14"/>
      <c r="I888" s="14"/>
      <c r="J888" s="14"/>
      <c r="K888" s="23" t="str">
        <f t="array" ref="K888">IF(L888="","",XLOOKUP(L888,selector_04,selector_04_ids,""))</f>
        <v/>
      </c>
      <c r="L888" s="25"/>
      <c r="M888" s="14"/>
      <c r="N888" s="27"/>
      <c r="O888" s="14"/>
    </row>
    <row r="889">
      <c r="A889" s="14"/>
      <c r="B889" s="23" t="str">
        <f>IF($A889="","",'Система'!$B$4)</f>
        <v/>
      </c>
      <c r="C889" s="14"/>
      <c r="D889" s="23" t="str">
        <f t="array" ref="D889">IF(E889="","",XLOOKUP(E889,selector_15,selector_15_ids,""))</f>
        <v/>
      </c>
      <c r="E889" s="25"/>
      <c r="F889" s="14"/>
      <c r="G889" s="14"/>
      <c r="H889" s="14"/>
      <c r="I889" s="14"/>
      <c r="J889" s="14"/>
      <c r="K889" s="23" t="str">
        <f t="array" ref="K889">IF(L889="","",XLOOKUP(L889,selector_04,selector_04_ids,""))</f>
        <v/>
      </c>
      <c r="L889" s="25"/>
      <c r="M889" s="14"/>
      <c r="N889" s="27"/>
      <c r="O889" s="14"/>
    </row>
    <row r="890">
      <c r="A890" s="14"/>
      <c r="B890" s="23" t="str">
        <f>IF($A890="","",'Система'!$B$4)</f>
        <v/>
      </c>
      <c r="C890" s="14"/>
      <c r="D890" s="23" t="str">
        <f t="array" ref="D890">IF(E890="","",XLOOKUP(E890,selector_15,selector_15_ids,""))</f>
        <v/>
      </c>
      <c r="E890" s="25"/>
      <c r="F890" s="14"/>
      <c r="G890" s="14"/>
      <c r="H890" s="14"/>
      <c r="I890" s="14"/>
      <c r="J890" s="14"/>
      <c r="K890" s="23" t="str">
        <f t="array" ref="K890">IF(L890="","",XLOOKUP(L890,selector_04,selector_04_ids,""))</f>
        <v/>
      </c>
      <c r="L890" s="25"/>
      <c r="M890" s="14"/>
      <c r="N890" s="27"/>
      <c r="O890" s="14"/>
    </row>
    <row r="891">
      <c r="A891" s="14"/>
      <c r="B891" s="23" t="str">
        <f>IF($A891="","",'Система'!$B$4)</f>
        <v/>
      </c>
      <c r="C891" s="14"/>
      <c r="D891" s="23" t="str">
        <f t="array" ref="D891">IF(E891="","",XLOOKUP(E891,selector_15,selector_15_ids,""))</f>
        <v/>
      </c>
      <c r="E891" s="25"/>
      <c r="F891" s="14"/>
      <c r="G891" s="14"/>
      <c r="H891" s="14"/>
      <c r="I891" s="14"/>
      <c r="J891" s="14"/>
      <c r="K891" s="23" t="str">
        <f t="array" ref="K891">IF(L891="","",XLOOKUP(L891,selector_04,selector_04_ids,""))</f>
        <v/>
      </c>
      <c r="L891" s="25"/>
      <c r="M891" s="14"/>
      <c r="N891" s="27"/>
      <c r="O891" s="14"/>
    </row>
    <row r="892">
      <c r="A892" s="14"/>
      <c r="B892" s="23" t="str">
        <f>IF($A892="","",'Система'!$B$4)</f>
        <v/>
      </c>
      <c r="C892" s="14"/>
      <c r="D892" s="23" t="str">
        <f t="array" ref="D892">IF(E892="","",XLOOKUP(E892,selector_15,selector_15_ids,""))</f>
        <v/>
      </c>
      <c r="E892" s="25"/>
      <c r="F892" s="14"/>
      <c r="G892" s="14"/>
      <c r="H892" s="14"/>
      <c r="I892" s="14"/>
      <c r="J892" s="14"/>
      <c r="K892" s="23" t="str">
        <f t="array" ref="K892">IF(L892="","",XLOOKUP(L892,selector_04,selector_04_ids,""))</f>
        <v/>
      </c>
      <c r="L892" s="25"/>
      <c r="M892" s="14"/>
      <c r="N892" s="27"/>
      <c r="O892" s="14"/>
    </row>
    <row r="893">
      <c r="A893" s="14"/>
      <c r="B893" s="23" t="str">
        <f>IF($A893="","",'Система'!$B$4)</f>
        <v/>
      </c>
      <c r="C893" s="14"/>
      <c r="D893" s="23" t="str">
        <f t="array" ref="D893">IF(E893="","",XLOOKUP(E893,selector_15,selector_15_ids,""))</f>
        <v/>
      </c>
      <c r="E893" s="25"/>
      <c r="F893" s="14"/>
      <c r="G893" s="14"/>
      <c r="H893" s="14"/>
      <c r="I893" s="14"/>
      <c r="J893" s="14"/>
      <c r="K893" s="23" t="str">
        <f t="array" ref="K893">IF(L893="","",XLOOKUP(L893,selector_04,selector_04_ids,""))</f>
        <v/>
      </c>
      <c r="L893" s="25"/>
      <c r="M893" s="14"/>
      <c r="N893" s="27"/>
      <c r="O893" s="14"/>
    </row>
    <row r="894">
      <c r="A894" s="14"/>
      <c r="B894" s="23" t="str">
        <f>IF($A894="","",'Система'!$B$4)</f>
        <v/>
      </c>
      <c r="C894" s="14"/>
      <c r="D894" s="23" t="str">
        <f t="array" ref="D894">IF(E894="","",XLOOKUP(E894,selector_15,selector_15_ids,""))</f>
        <v/>
      </c>
      <c r="E894" s="25"/>
      <c r="F894" s="14"/>
      <c r="G894" s="14"/>
      <c r="H894" s="14"/>
      <c r="I894" s="14"/>
      <c r="J894" s="14"/>
      <c r="K894" s="23" t="str">
        <f t="array" ref="K894">IF(L894="","",XLOOKUP(L894,selector_04,selector_04_ids,""))</f>
        <v/>
      </c>
      <c r="L894" s="25"/>
      <c r="M894" s="14"/>
      <c r="N894" s="27"/>
      <c r="O894" s="14"/>
    </row>
    <row r="895">
      <c r="A895" s="14"/>
      <c r="B895" s="23" t="str">
        <f>IF($A895="","",'Система'!$B$4)</f>
        <v/>
      </c>
      <c r="C895" s="14"/>
      <c r="D895" s="23" t="str">
        <f t="array" ref="D895">IF(E895="","",XLOOKUP(E895,selector_15,selector_15_ids,""))</f>
        <v/>
      </c>
      <c r="E895" s="25"/>
      <c r="F895" s="14"/>
      <c r="G895" s="14"/>
      <c r="H895" s="14"/>
      <c r="I895" s="14"/>
      <c r="J895" s="14"/>
      <c r="K895" s="23" t="str">
        <f t="array" ref="K895">IF(L895="","",XLOOKUP(L895,selector_04,selector_04_ids,""))</f>
        <v/>
      </c>
      <c r="L895" s="25"/>
      <c r="M895" s="14"/>
      <c r="N895" s="27"/>
      <c r="O895" s="14"/>
    </row>
    <row r="896">
      <c r="A896" s="14"/>
      <c r="B896" s="23" t="str">
        <f>IF($A896="","",'Система'!$B$4)</f>
        <v/>
      </c>
      <c r="C896" s="14"/>
      <c r="D896" s="23" t="str">
        <f t="array" ref="D896">IF(E896="","",XLOOKUP(E896,selector_15,selector_15_ids,""))</f>
        <v/>
      </c>
      <c r="E896" s="25"/>
      <c r="F896" s="14"/>
      <c r="G896" s="14"/>
      <c r="H896" s="14"/>
      <c r="I896" s="14"/>
      <c r="J896" s="14"/>
      <c r="K896" s="23" t="str">
        <f t="array" ref="K896">IF(L896="","",XLOOKUP(L896,selector_04,selector_04_ids,""))</f>
        <v/>
      </c>
      <c r="L896" s="25"/>
      <c r="M896" s="14"/>
      <c r="N896" s="27"/>
      <c r="O896" s="14"/>
    </row>
    <row r="897">
      <c r="A897" s="14"/>
      <c r="B897" s="23" t="str">
        <f>IF($A897="","",'Система'!$B$4)</f>
        <v/>
      </c>
      <c r="C897" s="14"/>
      <c r="D897" s="23" t="str">
        <f t="array" ref="D897">IF(E897="","",XLOOKUP(E897,selector_15,selector_15_ids,""))</f>
        <v/>
      </c>
      <c r="E897" s="25"/>
      <c r="F897" s="14"/>
      <c r="G897" s="14"/>
      <c r="H897" s="14"/>
      <c r="I897" s="14"/>
      <c r="J897" s="14"/>
      <c r="K897" s="23" t="str">
        <f t="array" ref="K897">IF(L897="","",XLOOKUP(L897,selector_04,selector_04_ids,""))</f>
        <v/>
      </c>
      <c r="L897" s="25"/>
      <c r="M897" s="14"/>
      <c r="N897" s="27"/>
      <c r="O897" s="14"/>
    </row>
    <row r="898">
      <c r="A898" s="14"/>
      <c r="B898" s="23" t="str">
        <f>IF($A898="","",'Система'!$B$4)</f>
        <v/>
      </c>
      <c r="C898" s="14"/>
      <c r="D898" s="23" t="str">
        <f t="array" ref="D898">IF(E898="","",XLOOKUP(E898,selector_15,selector_15_ids,""))</f>
        <v/>
      </c>
      <c r="E898" s="25"/>
      <c r="F898" s="14"/>
      <c r="G898" s="14"/>
      <c r="H898" s="14"/>
      <c r="I898" s="14"/>
      <c r="J898" s="14"/>
      <c r="K898" s="23" t="str">
        <f t="array" ref="K898">IF(L898="","",XLOOKUP(L898,selector_04,selector_04_ids,""))</f>
        <v/>
      </c>
      <c r="L898" s="25"/>
      <c r="M898" s="14"/>
      <c r="N898" s="27"/>
      <c r="O898" s="14"/>
    </row>
    <row r="899">
      <c r="A899" s="14"/>
      <c r="B899" s="23" t="str">
        <f>IF($A899="","",'Система'!$B$4)</f>
        <v/>
      </c>
      <c r="C899" s="14"/>
      <c r="D899" s="23" t="str">
        <f t="array" ref="D899">IF(E899="","",XLOOKUP(E899,selector_15,selector_15_ids,""))</f>
        <v/>
      </c>
      <c r="E899" s="25"/>
      <c r="F899" s="14"/>
      <c r="G899" s="14"/>
      <c r="H899" s="14"/>
      <c r="I899" s="14"/>
      <c r="J899" s="14"/>
      <c r="K899" s="23" t="str">
        <f t="array" ref="K899">IF(L899="","",XLOOKUP(L899,selector_04,selector_04_ids,""))</f>
        <v/>
      </c>
      <c r="L899" s="25"/>
      <c r="M899" s="14"/>
      <c r="N899" s="27"/>
      <c r="O899" s="14"/>
    </row>
    <row r="900">
      <c r="A900" s="14"/>
      <c r="B900" s="23" t="str">
        <f>IF($A900="","",'Система'!$B$4)</f>
        <v/>
      </c>
      <c r="C900" s="14"/>
      <c r="D900" s="23" t="str">
        <f t="array" ref="D900">IF(E900="","",XLOOKUP(E900,selector_15,selector_15_ids,""))</f>
        <v/>
      </c>
      <c r="E900" s="25"/>
      <c r="F900" s="14"/>
      <c r="G900" s="14"/>
      <c r="H900" s="14"/>
      <c r="I900" s="14"/>
      <c r="J900" s="14"/>
      <c r="K900" s="23" t="str">
        <f t="array" ref="K900">IF(L900="","",XLOOKUP(L900,selector_04,selector_04_ids,""))</f>
        <v/>
      </c>
      <c r="L900" s="25"/>
      <c r="M900" s="14"/>
      <c r="N900" s="27"/>
      <c r="O900" s="14"/>
    </row>
    <row r="901">
      <c r="A901" s="14"/>
      <c r="B901" s="23" t="str">
        <f>IF($A901="","",'Система'!$B$4)</f>
        <v/>
      </c>
      <c r="C901" s="14"/>
      <c r="D901" s="23" t="str">
        <f t="array" ref="D901">IF(E901="","",XLOOKUP(E901,selector_15,selector_15_ids,""))</f>
        <v/>
      </c>
      <c r="E901" s="25"/>
      <c r="F901" s="14"/>
      <c r="G901" s="14"/>
      <c r="H901" s="14"/>
      <c r="I901" s="14"/>
      <c r="J901" s="14"/>
      <c r="K901" s="23" t="str">
        <f t="array" ref="K901">IF(L901="","",XLOOKUP(L901,selector_04,selector_04_ids,""))</f>
        <v/>
      </c>
      <c r="L901" s="25"/>
      <c r="M901" s="14"/>
      <c r="N901" s="27"/>
      <c r="O901" s="14"/>
    </row>
    <row r="902">
      <c r="A902" s="14"/>
      <c r="B902" s="23" t="str">
        <f>IF($A902="","",'Система'!$B$4)</f>
        <v/>
      </c>
      <c r="C902" s="14"/>
      <c r="D902" s="23" t="str">
        <f t="array" ref="D902">IF(E902="","",XLOOKUP(E902,selector_15,selector_15_ids,""))</f>
        <v/>
      </c>
      <c r="E902" s="25"/>
      <c r="F902" s="14"/>
      <c r="G902" s="14"/>
      <c r="H902" s="14"/>
      <c r="I902" s="14"/>
      <c r="J902" s="14"/>
      <c r="K902" s="23" t="str">
        <f t="array" ref="K902">IF(L902="","",XLOOKUP(L902,selector_04,selector_04_ids,""))</f>
        <v/>
      </c>
      <c r="L902" s="25"/>
      <c r="M902" s="14"/>
      <c r="N902" s="27"/>
      <c r="O902" s="14"/>
    </row>
    <row r="903">
      <c r="A903" s="14"/>
      <c r="B903" s="23" t="str">
        <f>IF($A903="","",'Система'!$B$4)</f>
        <v/>
      </c>
      <c r="C903" s="14"/>
      <c r="D903" s="23" t="str">
        <f t="array" ref="D903">IF(E903="","",XLOOKUP(E903,selector_15,selector_15_ids,""))</f>
        <v/>
      </c>
      <c r="E903" s="25"/>
      <c r="F903" s="14"/>
      <c r="G903" s="14"/>
      <c r="H903" s="14"/>
      <c r="I903" s="14"/>
      <c r="J903" s="14"/>
      <c r="K903" s="23" t="str">
        <f t="array" ref="K903">IF(L903="","",XLOOKUP(L903,selector_04,selector_04_ids,""))</f>
        <v/>
      </c>
      <c r="L903" s="25"/>
      <c r="M903" s="14"/>
      <c r="N903" s="27"/>
      <c r="O903" s="14"/>
    </row>
    <row r="904">
      <c r="A904" s="14"/>
      <c r="B904" s="23" t="str">
        <f>IF($A904="","",'Система'!$B$4)</f>
        <v/>
      </c>
      <c r="C904" s="14"/>
      <c r="D904" s="23" t="str">
        <f t="array" ref="D904">IF(E904="","",XLOOKUP(E904,selector_15,selector_15_ids,""))</f>
        <v/>
      </c>
      <c r="E904" s="25"/>
      <c r="F904" s="14"/>
      <c r="G904" s="14"/>
      <c r="H904" s="14"/>
      <c r="I904" s="14"/>
      <c r="J904" s="14"/>
      <c r="K904" s="23" t="str">
        <f t="array" ref="K904">IF(L904="","",XLOOKUP(L904,selector_04,selector_04_ids,""))</f>
        <v/>
      </c>
      <c r="L904" s="25"/>
      <c r="M904" s="14"/>
      <c r="N904" s="27"/>
      <c r="O904" s="14"/>
    </row>
    <row r="905">
      <c r="A905" s="14"/>
      <c r="B905" s="23" t="str">
        <f>IF($A905="","",'Система'!$B$4)</f>
        <v/>
      </c>
      <c r="C905" s="14"/>
      <c r="D905" s="23" t="str">
        <f t="array" ref="D905">IF(E905="","",XLOOKUP(E905,selector_15,selector_15_ids,""))</f>
        <v/>
      </c>
      <c r="E905" s="25"/>
      <c r="F905" s="14"/>
      <c r="G905" s="14"/>
      <c r="H905" s="14"/>
      <c r="I905" s="14"/>
      <c r="J905" s="14"/>
      <c r="K905" s="23" t="str">
        <f t="array" ref="K905">IF(L905="","",XLOOKUP(L905,selector_04,selector_04_ids,""))</f>
        <v/>
      </c>
      <c r="L905" s="25"/>
      <c r="M905" s="14"/>
      <c r="N905" s="27"/>
      <c r="O905" s="14"/>
    </row>
    <row r="906">
      <c r="A906" s="14"/>
      <c r="B906" s="23" t="str">
        <f>IF($A906="","",'Система'!$B$4)</f>
        <v/>
      </c>
      <c r="C906" s="14"/>
      <c r="D906" s="23" t="str">
        <f t="array" ref="D906">IF(E906="","",XLOOKUP(E906,selector_15,selector_15_ids,""))</f>
        <v/>
      </c>
      <c r="E906" s="25"/>
      <c r="F906" s="14"/>
      <c r="G906" s="14"/>
      <c r="H906" s="14"/>
      <c r="I906" s="14"/>
      <c r="J906" s="14"/>
      <c r="K906" s="23" t="str">
        <f t="array" ref="K906">IF(L906="","",XLOOKUP(L906,selector_04,selector_04_ids,""))</f>
        <v/>
      </c>
      <c r="L906" s="25"/>
      <c r="M906" s="14"/>
      <c r="N906" s="27"/>
      <c r="O906" s="14"/>
    </row>
    <row r="907">
      <c r="A907" s="14"/>
      <c r="B907" s="23" t="str">
        <f>IF($A907="","",'Система'!$B$4)</f>
        <v/>
      </c>
      <c r="C907" s="14"/>
      <c r="D907" s="23" t="str">
        <f t="array" ref="D907">IF(E907="","",XLOOKUP(E907,selector_15,selector_15_ids,""))</f>
        <v/>
      </c>
      <c r="E907" s="25"/>
      <c r="F907" s="14"/>
      <c r="G907" s="14"/>
      <c r="H907" s="14"/>
      <c r="I907" s="14"/>
      <c r="J907" s="14"/>
      <c r="K907" s="23" t="str">
        <f t="array" ref="K907">IF(L907="","",XLOOKUP(L907,selector_04,selector_04_ids,""))</f>
        <v/>
      </c>
      <c r="L907" s="25"/>
      <c r="M907" s="14"/>
      <c r="N907" s="27"/>
      <c r="O907" s="14"/>
    </row>
    <row r="908">
      <c r="A908" s="14"/>
      <c r="B908" s="23" t="str">
        <f>IF($A908="","",'Система'!$B$4)</f>
        <v/>
      </c>
      <c r="C908" s="14"/>
      <c r="D908" s="23" t="str">
        <f t="array" ref="D908">IF(E908="","",XLOOKUP(E908,selector_15,selector_15_ids,""))</f>
        <v/>
      </c>
      <c r="E908" s="25"/>
      <c r="F908" s="14"/>
      <c r="G908" s="14"/>
      <c r="H908" s="14"/>
      <c r="I908" s="14"/>
      <c r="J908" s="14"/>
      <c r="K908" s="23" t="str">
        <f t="array" ref="K908">IF(L908="","",XLOOKUP(L908,selector_04,selector_04_ids,""))</f>
        <v/>
      </c>
      <c r="L908" s="25"/>
      <c r="M908" s="14"/>
      <c r="N908" s="27"/>
      <c r="O908" s="14"/>
    </row>
    <row r="909">
      <c r="A909" s="14"/>
      <c r="B909" s="23" t="str">
        <f>IF($A909="","",'Система'!$B$4)</f>
        <v/>
      </c>
      <c r="C909" s="14"/>
      <c r="D909" s="23" t="str">
        <f t="array" ref="D909">IF(E909="","",XLOOKUP(E909,selector_15,selector_15_ids,""))</f>
        <v/>
      </c>
      <c r="E909" s="25"/>
      <c r="F909" s="14"/>
      <c r="G909" s="14"/>
      <c r="H909" s="14"/>
      <c r="I909" s="14"/>
      <c r="J909" s="14"/>
      <c r="K909" s="23" t="str">
        <f t="array" ref="K909">IF(L909="","",XLOOKUP(L909,selector_04,selector_04_ids,""))</f>
        <v/>
      </c>
      <c r="L909" s="25"/>
      <c r="M909" s="14"/>
      <c r="N909" s="27"/>
      <c r="O909" s="14"/>
    </row>
    <row r="910">
      <c r="A910" s="14"/>
      <c r="B910" s="23" t="str">
        <f>IF($A910="","",'Система'!$B$4)</f>
        <v/>
      </c>
      <c r="C910" s="14"/>
      <c r="D910" s="23" t="str">
        <f t="array" ref="D910">IF(E910="","",XLOOKUP(E910,selector_15,selector_15_ids,""))</f>
        <v/>
      </c>
      <c r="E910" s="25"/>
      <c r="F910" s="14"/>
      <c r="G910" s="14"/>
      <c r="H910" s="14"/>
      <c r="I910" s="14"/>
      <c r="J910" s="14"/>
      <c r="K910" s="23" t="str">
        <f t="array" ref="K910">IF(L910="","",XLOOKUP(L910,selector_04,selector_04_ids,""))</f>
        <v/>
      </c>
      <c r="L910" s="25"/>
      <c r="M910" s="14"/>
      <c r="N910" s="27"/>
      <c r="O910" s="14"/>
    </row>
    <row r="911">
      <c r="A911" s="14"/>
      <c r="B911" s="23" t="str">
        <f>IF($A911="","",'Система'!$B$4)</f>
        <v/>
      </c>
      <c r="C911" s="14"/>
      <c r="D911" s="23" t="str">
        <f t="array" ref="D911">IF(E911="","",XLOOKUP(E911,selector_15,selector_15_ids,""))</f>
        <v/>
      </c>
      <c r="E911" s="25"/>
      <c r="F911" s="14"/>
      <c r="G911" s="14"/>
      <c r="H911" s="14"/>
      <c r="I911" s="14"/>
      <c r="J911" s="14"/>
      <c r="K911" s="23" t="str">
        <f t="array" ref="K911">IF(L911="","",XLOOKUP(L911,selector_04,selector_04_ids,""))</f>
        <v/>
      </c>
      <c r="L911" s="25"/>
      <c r="M911" s="14"/>
      <c r="N911" s="27"/>
      <c r="O911" s="14"/>
    </row>
    <row r="912">
      <c r="A912" s="14"/>
      <c r="B912" s="23" t="str">
        <f>IF($A912="","",'Система'!$B$4)</f>
        <v/>
      </c>
      <c r="C912" s="14"/>
      <c r="D912" s="23" t="str">
        <f t="array" ref="D912">IF(E912="","",XLOOKUP(E912,selector_15,selector_15_ids,""))</f>
        <v/>
      </c>
      <c r="E912" s="25"/>
      <c r="F912" s="14"/>
      <c r="G912" s="14"/>
      <c r="H912" s="14"/>
      <c r="I912" s="14"/>
      <c r="J912" s="14"/>
      <c r="K912" s="23" t="str">
        <f t="array" ref="K912">IF(L912="","",XLOOKUP(L912,selector_04,selector_04_ids,""))</f>
        <v/>
      </c>
      <c r="L912" s="25"/>
      <c r="M912" s="14"/>
      <c r="N912" s="27"/>
      <c r="O912" s="14"/>
    </row>
    <row r="913">
      <c r="A913" s="14"/>
      <c r="B913" s="23" t="str">
        <f>IF($A913="","",'Система'!$B$4)</f>
        <v/>
      </c>
      <c r="C913" s="14"/>
      <c r="D913" s="23" t="str">
        <f t="array" ref="D913">IF(E913="","",XLOOKUP(E913,selector_15,selector_15_ids,""))</f>
        <v/>
      </c>
      <c r="E913" s="25"/>
      <c r="F913" s="14"/>
      <c r="G913" s="14"/>
      <c r="H913" s="14"/>
      <c r="I913" s="14"/>
      <c r="J913" s="14"/>
      <c r="K913" s="23" t="str">
        <f t="array" ref="K913">IF(L913="","",XLOOKUP(L913,selector_04,selector_04_ids,""))</f>
        <v/>
      </c>
      <c r="L913" s="25"/>
      <c r="M913" s="14"/>
      <c r="N913" s="27"/>
      <c r="O913" s="14"/>
    </row>
    <row r="914">
      <c r="A914" s="14"/>
      <c r="B914" s="23" t="str">
        <f>IF($A914="","",'Система'!$B$4)</f>
        <v/>
      </c>
      <c r="C914" s="14"/>
      <c r="D914" s="23" t="str">
        <f t="array" ref="D914">IF(E914="","",XLOOKUP(E914,selector_15,selector_15_ids,""))</f>
        <v/>
      </c>
      <c r="E914" s="25"/>
      <c r="F914" s="14"/>
      <c r="G914" s="14"/>
      <c r="H914" s="14"/>
      <c r="I914" s="14"/>
      <c r="J914" s="14"/>
      <c r="K914" s="23" t="str">
        <f t="array" ref="K914">IF(L914="","",XLOOKUP(L914,selector_04,selector_04_ids,""))</f>
        <v/>
      </c>
      <c r="L914" s="25"/>
      <c r="M914" s="14"/>
      <c r="N914" s="27"/>
      <c r="O914" s="14"/>
    </row>
    <row r="915">
      <c r="A915" s="14"/>
      <c r="B915" s="23" t="str">
        <f>IF($A915="","",'Система'!$B$4)</f>
        <v/>
      </c>
      <c r="C915" s="14"/>
      <c r="D915" s="23" t="str">
        <f t="array" ref="D915">IF(E915="","",XLOOKUP(E915,selector_15,selector_15_ids,""))</f>
        <v/>
      </c>
      <c r="E915" s="25"/>
      <c r="F915" s="14"/>
      <c r="G915" s="14"/>
      <c r="H915" s="14"/>
      <c r="I915" s="14"/>
      <c r="J915" s="14"/>
      <c r="K915" s="23" t="str">
        <f t="array" ref="K915">IF(L915="","",XLOOKUP(L915,selector_04,selector_04_ids,""))</f>
        <v/>
      </c>
      <c r="L915" s="25"/>
      <c r="M915" s="14"/>
      <c r="N915" s="27"/>
      <c r="O915" s="14"/>
    </row>
    <row r="916">
      <c r="A916" s="14"/>
      <c r="B916" s="23" t="str">
        <f>IF($A916="","",'Система'!$B$4)</f>
        <v/>
      </c>
      <c r="C916" s="14"/>
      <c r="D916" s="23" t="str">
        <f t="array" ref="D916">IF(E916="","",XLOOKUP(E916,selector_15,selector_15_ids,""))</f>
        <v/>
      </c>
      <c r="E916" s="25"/>
      <c r="F916" s="14"/>
      <c r="G916" s="14"/>
      <c r="H916" s="14"/>
      <c r="I916" s="14"/>
      <c r="J916" s="14"/>
      <c r="K916" s="23" t="str">
        <f t="array" ref="K916">IF(L916="","",XLOOKUP(L916,selector_04,selector_04_ids,""))</f>
        <v/>
      </c>
      <c r="L916" s="25"/>
      <c r="M916" s="14"/>
      <c r="N916" s="27"/>
      <c r="O916" s="14"/>
    </row>
    <row r="917">
      <c r="A917" s="14"/>
      <c r="B917" s="23" t="str">
        <f>IF($A917="","",'Система'!$B$4)</f>
        <v/>
      </c>
      <c r="C917" s="14"/>
      <c r="D917" s="23" t="str">
        <f t="array" ref="D917">IF(E917="","",XLOOKUP(E917,selector_15,selector_15_ids,""))</f>
        <v/>
      </c>
      <c r="E917" s="25"/>
      <c r="F917" s="14"/>
      <c r="G917" s="14"/>
      <c r="H917" s="14"/>
      <c r="I917" s="14"/>
      <c r="J917" s="14"/>
      <c r="K917" s="23" t="str">
        <f t="array" ref="K917">IF(L917="","",XLOOKUP(L917,selector_04,selector_04_ids,""))</f>
        <v/>
      </c>
      <c r="L917" s="25"/>
      <c r="M917" s="14"/>
      <c r="N917" s="27"/>
      <c r="O917" s="14"/>
    </row>
    <row r="918">
      <c r="A918" s="14"/>
      <c r="B918" s="23" t="str">
        <f>IF($A918="","",'Система'!$B$4)</f>
        <v/>
      </c>
      <c r="C918" s="14"/>
      <c r="D918" s="23" t="str">
        <f t="array" ref="D918">IF(E918="","",XLOOKUP(E918,selector_15,selector_15_ids,""))</f>
        <v/>
      </c>
      <c r="E918" s="25"/>
      <c r="F918" s="14"/>
      <c r="G918" s="14"/>
      <c r="H918" s="14"/>
      <c r="I918" s="14"/>
      <c r="J918" s="14"/>
      <c r="K918" s="23" t="str">
        <f t="array" ref="K918">IF(L918="","",XLOOKUP(L918,selector_04,selector_04_ids,""))</f>
        <v/>
      </c>
      <c r="L918" s="25"/>
      <c r="M918" s="14"/>
      <c r="N918" s="27"/>
      <c r="O918" s="14"/>
    </row>
    <row r="919">
      <c r="A919" s="14"/>
      <c r="B919" s="23" t="str">
        <f>IF($A919="","",'Система'!$B$4)</f>
        <v/>
      </c>
      <c r="C919" s="14"/>
      <c r="D919" s="23" t="str">
        <f t="array" ref="D919">IF(E919="","",XLOOKUP(E919,selector_15,selector_15_ids,""))</f>
        <v/>
      </c>
      <c r="E919" s="25"/>
      <c r="F919" s="14"/>
      <c r="G919" s="14"/>
      <c r="H919" s="14"/>
      <c r="I919" s="14"/>
      <c r="J919" s="14"/>
      <c r="K919" s="23" t="str">
        <f t="array" ref="K919">IF(L919="","",XLOOKUP(L919,selector_04,selector_04_ids,""))</f>
        <v/>
      </c>
      <c r="L919" s="25"/>
      <c r="M919" s="14"/>
      <c r="N919" s="27"/>
      <c r="O919" s="14"/>
    </row>
    <row r="920">
      <c r="A920" s="14"/>
      <c r="B920" s="23" t="str">
        <f>IF($A920="","",'Система'!$B$4)</f>
        <v/>
      </c>
      <c r="C920" s="14"/>
      <c r="D920" s="23" t="str">
        <f t="array" ref="D920">IF(E920="","",XLOOKUP(E920,selector_15,selector_15_ids,""))</f>
        <v/>
      </c>
      <c r="E920" s="25"/>
      <c r="F920" s="14"/>
      <c r="G920" s="14"/>
      <c r="H920" s="14"/>
      <c r="I920" s="14"/>
      <c r="J920" s="14"/>
      <c r="K920" s="23" t="str">
        <f t="array" ref="K920">IF(L920="","",XLOOKUP(L920,selector_04,selector_04_ids,""))</f>
        <v/>
      </c>
      <c r="L920" s="25"/>
      <c r="M920" s="14"/>
      <c r="N920" s="27"/>
      <c r="O920" s="14"/>
    </row>
    <row r="921">
      <c r="A921" s="14"/>
      <c r="B921" s="23" t="str">
        <f>IF($A921="","",'Система'!$B$4)</f>
        <v/>
      </c>
      <c r="C921" s="14"/>
      <c r="D921" s="23" t="str">
        <f t="array" ref="D921">IF(E921="","",XLOOKUP(E921,selector_15,selector_15_ids,""))</f>
        <v/>
      </c>
      <c r="E921" s="25"/>
      <c r="F921" s="14"/>
      <c r="G921" s="14"/>
      <c r="H921" s="14"/>
      <c r="I921" s="14"/>
      <c r="J921" s="14"/>
      <c r="K921" s="23" t="str">
        <f t="array" ref="K921">IF(L921="","",XLOOKUP(L921,selector_04,selector_04_ids,""))</f>
        <v/>
      </c>
      <c r="L921" s="25"/>
      <c r="M921" s="14"/>
      <c r="N921" s="27"/>
      <c r="O921" s="14"/>
    </row>
    <row r="922">
      <c r="A922" s="14"/>
      <c r="B922" s="23" t="str">
        <f>IF($A922="","",'Система'!$B$4)</f>
        <v/>
      </c>
      <c r="C922" s="14"/>
      <c r="D922" s="23" t="str">
        <f t="array" ref="D922">IF(E922="","",XLOOKUP(E922,selector_15,selector_15_ids,""))</f>
        <v/>
      </c>
      <c r="E922" s="25"/>
      <c r="F922" s="14"/>
      <c r="G922" s="14"/>
      <c r="H922" s="14"/>
      <c r="I922" s="14"/>
      <c r="J922" s="14"/>
      <c r="K922" s="23" t="str">
        <f t="array" ref="K922">IF(L922="","",XLOOKUP(L922,selector_04,selector_04_ids,""))</f>
        <v/>
      </c>
      <c r="L922" s="25"/>
      <c r="M922" s="14"/>
      <c r="N922" s="27"/>
      <c r="O922" s="14"/>
    </row>
    <row r="923">
      <c r="A923" s="14"/>
      <c r="B923" s="23" t="str">
        <f>IF($A923="","",'Система'!$B$4)</f>
        <v/>
      </c>
      <c r="C923" s="14"/>
      <c r="D923" s="23" t="str">
        <f t="array" ref="D923">IF(E923="","",XLOOKUP(E923,selector_15,selector_15_ids,""))</f>
        <v/>
      </c>
      <c r="E923" s="25"/>
      <c r="F923" s="14"/>
      <c r="G923" s="14"/>
      <c r="H923" s="14"/>
      <c r="I923" s="14"/>
      <c r="J923" s="14"/>
      <c r="K923" s="23" t="str">
        <f t="array" ref="K923">IF(L923="","",XLOOKUP(L923,selector_04,selector_04_ids,""))</f>
        <v/>
      </c>
      <c r="L923" s="25"/>
      <c r="M923" s="14"/>
      <c r="N923" s="27"/>
      <c r="O923" s="14"/>
    </row>
    <row r="924">
      <c r="A924" s="14"/>
      <c r="B924" s="23" t="str">
        <f>IF($A924="","",'Система'!$B$4)</f>
        <v/>
      </c>
      <c r="C924" s="14"/>
      <c r="D924" s="23" t="str">
        <f t="array" ref="D924">IF(E924="","",XLOOKUP(E924,selector_15,selector_15_ids,""))</f>
        <v/>
      </c>
      <c r="E924" s="25"/>
      <c r="F924" s="14"/>
      <c r="G924" s="14"/>
      <c r="H924" s="14"/>
      <c r="I924" s="14"/>
      <c r="J924" s="14"/>
      <c r="K924" s="23" t="str">
        <f t="array" ref="K924">IF(L924="","",XLOOKUP(L924,selector_04,selector_04_ids,""))</f>
        <v/>
      </c>
      <c r="L924" s="25"/>
      <c r="M924" s="14"/>
      <c r="N924" s="27"/>
      <c r="O924" s="14"/>
    </row>
    <row r="925">
      <c r="A925" s="14"/>
      <c r="B925" s="23" t="str">
        <f>IF($A925="","",'Система'!$B$4)</f>
        <v/>
      </c>
      <c r="C925" s="14"/>
      <c r="D925" s="23" t="str">
        <f t="array" ref="D925">IF(E925="","",XLOOKUP(E925,selector_15,selector_15_ids,""))</f>
        <v/>
      </c>
      <c r="E925" s="25"/>
      <c r="F925" s="14"/>
      <c r="G925" s="14"/>
      <c r="H925" s="14"/>
      <c r="I925" s="14"/>
      <c r="J925" s="14"/>
      <c r="K925" s="23" t="str">
        <f t="array" ref="K925">IF(L925="","",XLOOKUP(L925,selector_04,selector_04_ids,""))</f>
        <v/>
      </c>
      <c r="L925" s="25"/>
      <c r="M925" s="14"/>
      <c r="N925" s="27"/>
      <c r="O925" s="14"/>
    </row>
    <row r="926">
      <c r="A926" s="14"/>
      <c r="B926" s="23" t="str">
        <f>IF($A926="","",'Система'!$B$4)</f>
        <v/>
      </c>
      <c r="C926" s="14"/>
      <c r="D926" s="23" t="str">
        <f t="array" ref="D926">IF(E926="","",XLOOKUP(E926,selector_15,selector_15_ids,""))</f>
        <v/>
      </c>
      <c r="E926" s="25"/>
      <c r="F926" s="14"/>
      <c r="G926" s="14"/>
      <c r="H926" s="14"/>
      <c r="I926" s="14"/>
      <c r="J926" s="14"/>
      <c r="K926" s="23" t="str">
        <f t="array" ref="K926">IF(L926="","",XLOOKUP(L926,selector_04,selector_04_ids,""))</f>
        <v/>
      </c>
      <c r="L926" s="25"/>
      <c r="M926" s="14"/>
      <c r="N926" s="27"/>
      <c r="O926" s="14"/>
    </row>
    <row r="927">
      <c r="A927" s="14"/>
      <c r="B927" s="23" t="str">
        <f>IF($A927="","",'Система'!$B$4)</f>
        <v/>
      </c>
      <c r="C927" s="14"/>
      <c r="D927" s="23" t="str">
        <f t="array" ref="D927">IF(E927="","",XLOOKUP(E927,selector_15,selector_15_ids,""))</f>
        <v/>
      </c>
      <c r="E927" s="25"/>
      <c r="F927" s="14"/>
      <c r="G927" s="14"/>
      <c r="H927" s="14"/>
      <c r="I927" s="14"/>
      <c r="J927" s="14"/>
      <c r="K927" s="23" t="str">
        <f t="array" ref="K927">IF(L927="","",XLOOKUP(L927,selector_04,selector_04_ids,""))</f>
        <v/>
      </c>
      <c r="L927" s="25"/>
      <c r="M927" s="14"/>
      <c r="N927" s="27"/>
      <c r="O927" s="14"/>
    </row>
    <row r="928">
      <c r="A928" s="14"/>
      <c r="B928" s="23" t="str">
        <f>IF($A928="","",'Система'!$B$4)</f>
        <v/>
      </c>
      <c r="C928" s="14"/>
      <c r="D928" s="23" t="str">
        <f t="array" ref="D928">IF(E928="","",XLOOKUP(E928,selector_15,selector_15_ids,""))</f>
        <v/>
      </c>
      <c r="E928" s="25"/>
      <c r="F928" s="14"/>
      <c r="G928" s="14"/>
      <c r="H928" s="14"/>
      <c r="I928" s="14"/>
      <c r="J928" s="14"/>
      <c r="K928" s="23" t="str">
        <f t="array" ref="K928">IF(L928="","",XLOOKUP(L928,selector_04,selector_04_ids,""))</f>
        <v/>
      </c>
      <c r="L928" s="25"/>
      <c r="M928" s="14"/>
      <c r="N928" s="27"/>
      <c r="O928" s="14"/>
    </row>
    <row r="929">
      <c r="A929" s="14"/>
      <c r="B929" s="23" t="str">
        <f>IF($A929="","",'Система'!$B$4)</f>
        <v/>
      </c>
      <c r="C929" s="14"/>
      <c r="D929" s="23" t="str">
        <f t="array" ref="D929">IF(E929="","",XLOOKUP(E929,selector_15,selector_15_ids,""))</f>
        <v/>
      </c>
      <c r="E929" s="25"/>
      <c r="F929" s="14"/>
      <c r="G929" s="14"/>
      <c r="H929" s="14"/>
      <c r="I929" s="14"/>
      <c r="J929" s="14"/>
      <c r="K929" s="23" t="str">
        <f t="array" ref="K929">IF(L929="","",XLOOKUP(L929,selector_04,selector_04_ids,""))</f>
        <v/>
      </c>
      <c r="L929" s="25"/>
      <c r="M929" s="14"/>
      <c r="N929" s="27"/>
      <c r="O929" s="14"/>
    </row>
    <row r="930">
      <c r="A930" s="14"/>
      <c r="B930" s="23" t="str">
        <f>IF($A930="","",'Система'!$B$4)</f>
        <v/>
      </c>
      <c r="C930" s="14"/>
      <c r="D930" s="23" t="str">
        <f t="array" ref="D930">IF(E930="","",XLOOKUP(E930,selector_15,selector_15_ids,""))</f>
        <v/>
      </c>
      <c r="E930" s="25"/>
      <c r="F930" s="14"/>
      <c r="G930" s="14"/>
      <c r="H930" s="14"/>
      <c r="I930" s="14"/>
      <c r="J930" s="14"/>
      <c r="K930" s="23" t="str">
        <f t="array" ref="K930">IF(L930="","",XLOOKUP(L930,selector_04,selector_04_ids,""))</f>
        <v/>
      </c>
      <c r="L930" s="25"/>
      <c r="M930" s="14"/>
      <c r="N930" s="27"/>
      <c r="O930" s="14"/>
    </row>
    <row r="931">
      <c r="A931" s="14"/>
      <c r="B931" s="23" t="str">
        <f>IF($A931="","",'Система'!$B$4)</f>
        <v/>
      </c>
      <c r="C931" s="14"/>
      <c r="D931" s="23" t="str">
        <f t="array" ref="D931">IF(E931="","",XLOOKUP(E931,selector_15,selector_15_ids,""))</f>
        <v/>
      </c>
      <c r="E931" s="25"/>
      <c r="F931" s="14"/>
      <c r="G931" s="14"/>
      <c r="H931" s="14"/>
      <c r="I931" s="14"/>
      <c r="J931" s="14"/>
      <c r="K931" s="23" t="str">
        <f t="array" ref="K931">IF(L931="","",XLOOKUP(L931,selector_04,selector_04_ids,""))</f>
        <v/>
      </c>
      <c r="L931" s="25"/>
      <c r="M931" s="14"/>
      <c r="N931" s="27"/>
      <c r="O931" s="14"/>
    </row>
    <row r="932">
      <c r="A932" s="14"/>
      <c r="B932" s="23" t="str">
        <f>IF($A932="","",'Система'!$B$4)</f>
        <v/>
      </c>
      <c r="C932" s="14"/>
      <c r="D932" s="23" t="str">
        <f t="array" ref="D932">IF(E932="","",XLOOKUP(E932,selector_15,selector_15_ids,""))</f>
        <v/>
      </c>
      <c r="E932" s="25"/>
      <c r="F932" s="14"/>
      <c r="G932" s="14"/>
      <c r="H932" s="14"/>
      <c r="I932" s="14"/>
      <c r="J932" s="14"/>
      <c r="K932" s="23" t="str">
        <f t="array" ref="K932">IF(L932="","",XLOOKUP(L932,selector_04,selector_04_ids,""))</f>
        <v/>
      </c>
      <c r="L932" s="25"/>
      <c r="M932" s="14"/>
      <c r="N932" s="27"/>
      <c r="O932" s="14"/>
    </row>
    <row r="933">
      <c r="A933" s="14"/>
      <c r="B933" s="23" t="str">
        <f>IF($A933="","",'Система'!$B$4)</f>
        <v/>
      </c>
      <c r="C933" s="14"/>
      <c r="D933" s="23" t="str">
        <f t="array" ref="D933">IF(E933="","",XLOOKUP(E933,selector_15,selector_15_ids,""))</f>
        <v/>
      </c>
      <c r="E933" s="25"/>
      <c r="F933" s="14"/>
      <c r="G933" s="14"/>
      <c r="H933" s="14"/>
      <c r="I933" s="14"/>
      <c r="J933" s="14"/>
      <c r="K933" s="23" t="str">
        <f t="array" ref="K933">IF(L933="","",XLOOKUP(L933,selector_04,selector_04_ids,""))</f>
        <v/>
      </c>
      <c r="L933" s="25"/>
      <c r="M933" s="14"/>
      <c r="N933" s="27"/>
      <c r="O933" s="14"/>
    </row>
    <row r="934">
      <c r="A934" s="14"/>
      <c r="B934" s="23" t="str">
        <f>IF($A934="","",'Система'!$B$4)</f>
        <v/>
      </c>
      <c r="C934" s="14"/>
      <c r="D934" s="23" t="str">
        <f t="array" ref="D934">IF(E934="","",XLOOKUP(E934,selector_15,selector_15_ids,""))</f>
        <v/>
      </c>
      <c r="E934" s="25"/>
      <c r="F934" s="14"/>
      <c r="G934" s="14"/>
      <c r="H934" s="14"/>
      <c r="I934" s="14"/>
      <c r="J934" s="14"/>
      <c r="K934" s="23" t="str">
        <f t="array" ref="K934">IF(L934="","",XLOOKUP(L934,selector_04,selector_04_ids,""))</f>
        <v/>
      </c>
      <c r="L934" s="25"/>
      <c r="M934" s="14"/>
      <c r="N934" s="27"/>
      <c r="O934" s="14"/>
    </row>
    <row r="935">
      <c r="A935" s="14"/>
      <c r="B935" s="23" t="str">
        <f>IF($A935="","",'Система'!$B$4)</f>
        <v/>
      </c>
      <c r="C935" s="14"/>
      <c r="D935" s="23" t="str">
        <f t="array" ref="D935">IF(E935="","",XLOOKUP(E935,selector_15,selector_15_ids,""))</f>
        <v/>
      </c>
      <c r="E935" s="25"/>
      <c r="F935" s="14"/>
      <c r="G935" s="14"/>
      <c r="H935" s="14"/>
      <c r="I935" s="14"/>
      <c r="J935" s="14"/>
      <c r="K935" s="23" t="str">
        <f t="array" ref="K935">IF(L935="","",XLOOKUP(L935,selector_04,selector_04_ids,""))</f>
        <v/>
      </c>
      <c r="L935" s="25"/>
      <c r="M935" s="14"/>
      <c r="N935" s="27"/>
      <c r="O935" s="14"/>
    </row>
    <row r="936">
      <c r="A936" s="14"/>
      <c r="B936" s="23" t="str">
        <f>IF($A936="","",'Система'!$B$4)</f>
        <v/>
      </c>
      <c r="C936" s="14"/>
      <c r="D936" s="23" t="str">
        <f t="array" ref="D936">IF(E936="","",XLOOKUP(E936,selector_15,selector_15_ids,""))</f>
        <v/>
      </c>
      <c r="E936" s="25"/>
      <c r="F936" s="14"/>
      <c r="G936" s="14"/>
      <c r="H936" s="14"/>
      <c r="I936" s="14"/>
      <c r="J936" s="14"/>
      <c r="K936" s="23" t="str">
        <f t="array" ref="K936">IF(L936="","",XLOOKUP(L936,selector_04,selector_04_ids,""))</f>
        <v/>
      </c>
      <c r="L936" s="25"/>
      <c r="M936" s="14"/>
      <c r="N936" s="27"/>
      <c r="O936" s="14"/>
    </row>
    <row r="937">
      <c r="A937" s="14"/>
      <c r="B937" s="23" t="str">
        <f>IF($A937="","",'Система'!$B$4)</f>
        <v/>
      </c>
      <c r="C937" s="14"/>
      <c r="D937" s="23" t="str">
        <f t="array" ref="D937">IF(E937="","",XLOOKUP(E937,selector_15,selector_15_ids,""))</f>
        <v/>
      </c>
      <c r="E937" s="25"/>
      <c r="F937" s="14"/>
      <c r="G937" s="14"/>
      <c r="H937" s="14"/>
      <c r="I937" s="14"/>
      <c r="J937" s="14"/>
      <c r="K937" s="23" t="str">
        <f t="array" ref="K937">IF(L937="","",XLOOKUP(L937,selector_04,selector_04_ids,""))</f>
        <v/>
      </c>
      <c r="L937" s="25"/>
      <c r="M937" s="14"/>
      <c r="N937" s="27"/>
      <c r="O937" s="14"/>
    </row>
    <row r="938">
      <c r="A938" s="14"/>
      <c r="B938" s="23" t="str">
        <f>IF($A938="","",'Система'!$B$4)</f>
        <v/>
      </c>
      <c r="C938" s="14"/>
      <c r="D938" s="23" t="str">
        <f t="array" ref="D938">IF(E938="","",XLOOKUP(E938,selector_15,selector_15_ids,""))</f>
        <v/>
      </c>
      <c r="E938" s="25"/>
      <c r="F938" s="14"/>
      <c r="G938" s="14"/>
      <c r="H938" s="14"/>
      <c r="I938" s="14"/>
      <c r="J938" s="14"/>
      <c r="K938" s="23" t="str">
        <f t="array" ref="K938">IF(L938="","",XLOOKUP(L938,selector_04,selector_04_ids,""))</f>
        <v/>
      </c>
      <c r="L938" s="25"/>
      <c r="M938" s="14"/>
      <c r="N938" s="27"/>
      <c r="O938" s="14"/>
    </row>
    <row r="939">
      <c r="A939" s="14"/>
      <c r="B939" s="23" t="str">
        <f>IF($A939="","",'Система'!$B$4)</f>
        <v/>
      </c>
      <c r="C939" s="14"/>
      <c r="D939" s="23" t="str">
        <f t="array" ref="D939">IF(E939="","",XLOOKUP(E939,selector_15,selector_15_ids,""))</f>
        <v/>
      </c>
      <c r="E939" s="25"/>
      <c r="F939" s="14"/>
      <c r="G939" s="14"/>
      <c r="H939" s="14"/>
      <c r="I939" s="14"/>
      <c r="J939" s="14"/>
      <c r="K939" s="23" t="str">
        <f t="array" ref="K939">IF(L939="","",XLOOKUP(L939,selector_04,selector_04_ids,""))</f>
        <v/>
      </c>
      <c r="L939" s="25"/>
      <c r="M939" s="14"/>
      <c r="N939" s="27"/>
      <c r="O939" s="14"/>
    </row>
    <row r="940">
      <c r="A940" s="14"/>
      <c r="B940" s="23" t="str">
        <f>IF($A940="","",'Система'!$B$4)</f>
        <v/>
      </c>
      <c r="C940" s="14"/>
      <c r="D940" s="23" t="str">
        <f t="array" ref="D940">IF(E940="","",XLOOKUP(E940,selector_15,selector_15_ids,""))</f>
        <v/>
      </c>
      <c r="E940" s="25"/>
      <c r="F940" s="14"/>
      <c r="G940" s="14"/>
      <c r="H940" s="14"/>
      <c r="I940" s="14"/>
      <c r="J940" s="14"/>
      <c r="K940" s="23" t="str">
        <f t="array" ref="K940">IF(L940="","",XLOOKUP(L940,selector_04,selector_04_ids,""))</f>
        <v/>
      </c>
      <c r="L940" s="25"/>
      <c r="M940" s="14"/>
      <c r="N940" s="27"/>
      <c r="O940" s="14"/>
    </row>
    <row r="941">
      <c r="A941" s="14"/>
      <c r="B941" s="23" t="str">
        <f>IF($A941="","",'Система'!$B$4)</f>
        <v/>
      </c>
      <c r="C941" s="14"/>
      <c r="D941" s="23" t="str">
        <f t="array" ref="D941">IF(E941="","",XLOOKUP(E941,selector_15,selector_15_ids,""))</f>
        <v/>
      </c>
      <c r="E941" s="25"/>
      <c r="F941" s="14"/>
      <c r="G941" s="14"/>
      <c r="H941" s="14"/>
      <c r="I941" s="14"/>
      <c r="J941" s="14"/>
      <c r="K941" s="23" t="str">
        <f t="array" ref="K941">IF(L941="","",XLOOKUP(L941,selector_04,selector_04_ids,""))</f>
        <v/>
      </c>
      <c r="L941" s="25"/>
      <c r="M941" s="14"/>
      <c r="N941" s="27"/>
      <c r="O941" s="14"/>
    </row>
    <row r="942">
      <c r="A942" s="14"/>
      <c r="B942" s="23" t="str">
        <f>IF($A942="","",'Система'!$B$4)</f>
        <v/>
      </c>
      <c r="C942" s="14"/>
      <c r="D942" s="23" t="str">
        <f t="array" ref="D942">IF(E942="","",XLOOKUP(E942,selector_15,selector_15_ids,""))</f>
        <v/>
      </c>
      <c r="E942" s="25"/>
      <c r="F942" s="14"/>
      <c r="G942" s="14"/>
      <c r="H942" s="14"/>
      <c r="I942" s="14"/>
      <c r="J942" s="14"/>
      <c r="K942" s="23" t="str">
        <f t="array" ref="K942">IF(L942="","",XLOOKUP(L942,selector_04,selector_04_ids,""))</f>
        <v/>
      </c>
      <c r="L942" s="25"/>
      <c r="M942" s="14"/>
      <c r="N942" s="27"/>
      <c r="O942" s="14"/>
    </row>
    <row r="943">
      <c r="A943" s="14"/>
      <c r="B943" s="23" t="str">
        <f>IF($A943="","",'Система'!$B$4)</f>
        <v/>
      </c>
      <c r="C943" s="14"/>
      <c r="D943" s="23" t="str">
        <f t="array" ref="D943">IF(E943="","",XLOOKUP(E943,selector_15,selector_15_ids,""))</f>
        <v/>
      </c>
      <c r="E943" s="25"/>
      <c r="F943" s="14"/>
      <c r="G943" s="14"/>
      <c r="H943" s="14"/>
      <c r="I943" s="14"/>
      <c r="J943" s="14"/>
      <c r="K943" s="23" t="str">
        <f t="array" ref="K943">IF(L943="","",XLOOKUP(L943,selector_04,selector_04_ids,""))</f>
        <v/>
      </c>
      <c r="L943" s="25"/>
      <c r="M943" s="14"/>
      <c r="N943" s="27"/>
      <c r="O943" s="14"/>
    </row>
    <row r="944">
      <c r="A944" s="14"/>
      <c r="B944" s="23" t="str">
        <f>IF($A944="","",'Система'!$B$4)</f>
        <v/>
      </c>
      <c r="C944" s="14"/>
      <c r="D944" s="23" t="str">
        <f t="array" ref="D944">IF(E944="","",XLOOKUP(E944,selector_15,selector_15_ids,""))</f>
        <v/>
      </c>
      <c r="E944" s="25"/>
      <c r="F944" s="14"/>
      <c r="G944" s="14"/>
      <c r="H944" s="14"/>
      <c r="I944" s="14"/>
      <c r="J944" s="14"/>
      <c r="K944" s="23" t="str">
        <f t="array" ref="K944">IF(L944="","",XLOOKUP(L944,selector_04,selector_04_ids,""))</f>
        <v/>
      </c>
      <c r="L944" s="25"/>
      <c r="M944" s="14"/>
      <c r="N944" s="27"/>
      <c r="O944" s="14"/>
    </row>
    <row r="945">
      <c r="A945" s="14"/>
      <c r="B945" s="23" t="str">
        <f>IF($A945="","",'Система'!$B$4)</f>
        <v/>
      </c>
      <c r="C945" s="14"/>
      <c r="D945" s="23" t="str">
        <f t="array" ref="D945">IF(E945="","",XLOOKUP(E945,selector_15,selector_15_ids,""))</f>
        <v/>
      </c>
      <c r="E945" s="25"/>
      <c r="F945" s="14"/>
      <c r="G945" s="14"/>
      <c r="H945" s="14"/>
      <c r="I945" s="14"/>
      <c r="J945" s="14"/>
      <c r="K945" s="23" t="str">
        <f t="array" ref="K945">IF(L945="","",XLOOKUP(L945,selector_04,selector_04_ids,""))</f>
        <v/>
      </c>
      <c r="L945" s="25"/>
      <c r="M945" s="14"/>
      <c r="N945" s="27"/>
      <c r="O945" s="14"/>
    </row>
    <row r="946">
      <c r="A946" s="14"/>
      <c r="B946" s="23" t="str">
        <f>IF($A946="","",'Система'!$B$4)</f>
        <v/>
      </c>
      <c r="C946" s="14"/>
      <c r="D946" s="23" t="str">
        <f t="array" ref="D946">IF(E946="","",XLOOKUP(E946,selector_15,selector_15_ids,""))</f>
        <v/>
      </c>
      <c r="E946" s="25"/>
      <c r="F946" s="14"/>
      <c r="G946" s="14"/>
      <c r="H946" s="14"/>
      <c r="I946" s="14"/>
      <c r="J946" s="14"/>
      <c r="K946" s="23" t="str">
        <f t="array" ref="K946">IF(L946="","",XLOOKUP(L946,selector_04,selector_04_ids,""))</f>
        <v/>
      </c>
      <c r="L946" s="25"/>
      <c r="M946" s="14"/>
      <c r="N946" s="27"/>
      <c r="O946" s="14"/>
    </row>
    <row r="947">
      <c r="A947" s="14"/>
      <c r="B947" s="23" t="str">
        <f>IF($A947="","",'Система'!$B$4)</f>
        <v/>
      </c>
      <c r="C947" s="14"/>
      <c r="D947" s="23" t="str">
        <f t="array" ref="D947">IF(E947="","",XLOOKUP(E947,selector_15,selector_15_ids,""))</f>
        <v/>
      </c>
      <c r="E947" s="25"/>
      <c r="F947" s="14"/>
      <c r="G947" s="14"/>
      <c r="H947" s="14"/>
      <c r="I947" s="14"/>
      <c r="J947" s="14"/>
      <c r="K947" s="23" t="str">
        <f t="array" ref="K947">IF(L947="","",XLOOKUP(L947,selector_04,selector_04_ids,""))</f>
        <v/>
      </c>
      <c r="L947" s="25"/>
      <c r="M947" s="14"/>
      <c r="N947" s="27"/>
      <c r="O947" s="14"/>
    </row>
    <row r="948">
      <c r="A948" s="14"/>
      <c r="B948" s="23" t="str">
        <f>IF($A948="","",'Система'!$B$4)</f>
        <v/>
      </c>
      <c r="C948" s="14"/>
      <c r="D948" s="23" t="str">
        <f t="array" ref="D948">IF(E948="","",XLOOKUP(E948,selector_15,selector_15_ids,""))</f>
        <v/>
      </c>
      <c r="E948" s="25"/>
      <c r="F948" s="14"/>
      <c r="G948" s="14"/>
      <c r="H948" s="14"/>
      <c r="I948" s="14"/>
      <c r="J948" s="14"/>
      <c r="K948" s="23" t="str">
        <f t="array" ref="K948">IF(L948="","",XLOOKUP(L948,selector_04,selector_04_ids,""))</f>
        <v/>
      </c>
      <c r="L948" s="25"/>
      <c r="M948" s="14"/>
      <c r="N948" s="27"/>
      <c r="O948" s="14"/>
    </row>
    <row r="949">
      <c r="A949" s="14"/>
      <c r="B949" s="23" t="str">
        <f>IF($A949="","",'Система'!$B$4)</f>
        <v/>
      </c>
      <c r="C949" s="14"/>
      <c r="D949" s="23" t="str">
        <f t="array" ref="D949">IF(E949="","",XLOOKUP(E949,selector_15,selector_15_ids,""))</f>
        <v/>
      </c>
      <c r="E949" s="25"/>
      <c r="F949" s="14"/>
      <c r="G949" s="14"/>
      <c r="H949" s="14"/>
      <c r="I949" s="14"/>
      <c r="J949" s="14"/>
      <c r="K949" s="23" t="str">
        <f t="array" ref="K949">IF(L949="","",XLOOKUP(L949,selector_04,selector_04_ids,""))</f>
        <v/>
      </c>
      <c r="L949" s="25"/>
      <c r="M949" s="14"/>
      <c r="N949" s="27"/>
      <c r="O949" s="14"/>
    </row>
    <row r="950">
      <c r="A950" s="14"/>
      <c r="B950" s="23" t="str">
        <f>IF($A950="","",'Система'!$B$4)</f>
        <v/>
      </c>
      <c r="C950" s="14"/>
      <c r="D950" s="23" t="str">
        <f t="array" ref="D950">IF(E950="","",XLOOKUP(E950,selector_15,selector_15_ids,""))</f>
        <v/>
      </c>
      <c r="E950" s="25"/>
      <c r="F950" s="14"/>
      <c r="G950" s="14"/>
      <c r="H950" s="14"/>
      <c r="I950" s="14"/>
      <c r="J950" s="14"/>
      <c r="K950" s="23" t="str">
        <f t="array" ref="K950">IF(L950="","",XLOOKUP(L950,selector_04,selector_04_ids,""))</f>
        <v/>
      </c>
      <c r="L950" s="25"/>
      <c r="M950" s="14"/>
      <c r="N950" s="27"/>
      <c r="O950" s="14"/>
    </row>
    <row r="951">
      <c r="A951" s="14"/>
      <c r="B951" s="23" t="str">
        <f>IF($A951="","",'Система'!$B$4)</f>
        <v/>
      </c>
      <c r="C951" s="14"/>
      <c r="D951" s="23" t="str">
        <f t="array" ref="D951">IF(E951="","",XLOOKUP(E951,selector_15,selector_15_ids,""))</f>
        <v/>
      </c>
      <c r="E951" s="25"/>
      <c r="F951" s="14"/>
      <c r="G951" s="14"/>
      <c r="H951" s="14"/>
      <c r="I951" s="14"/>
      <c r="J951" s="14"/>
      <c r="K951" s="23" t="str">
        <f t="array" ref="K951">IF(L951="","",XLOOKUP(L951,selector_04,selector_04_ids,""))</f>
        <v/>
      </c>
      <c r="L951" s="25"/>
      <c r="M951" s="14"/>
      <c r="N951" s="27"/>
      <c r="O951" s="14"/>
    </row>
    <row r="952">
      <c r="A952" s="14"/>
      <c r="B952" s="23" t="str">
        <f>IF($A952="","",'Система'!$B$4)</f>
        <v/>
      </c>
      <c r="C952" s="14"/>
      <c r="D952" s="23" t="str">
        <f t="array" ref="D952">IF(E952="","",XLOOKUP(E952,selector_15,selector_15_ids,""))</f>
        <v/>
      </c>
      <c r="E952" s="25"/>
      <c r="F952" s="14"/>
      <c r="G952" s="14"/>
      <c r="H952" s="14"/>
      <c r="I952" s="14"/>
      <c r="J952" s="14"/>
      <c r="K952" s="23" t="str">
        <f t="array" ref="K952">IF(L952="","",XLOOKUP(L952,selector_04,selector_04_ids,""))</f>
        <v/>
      </c>
      <c r="L952" s="25"/>
      <c r="M952" s="14"/>
      <c r="N952" s="27"/>
      <c r="O952" s="14"/>
    </row>
    <row r="953">
      <c r="A953" s="14"/>
      <c r="B953" s="23" t="str">
        <f>IF($A953="","",'Система'!$B$4)</f>
        <v/>
      </c>
      <c r="C953" s="14"/>
      <c r="D953" s="23" t="str">
        <f t="array" ref="D953">IF(E953="","",XLOOKUP(E953,selector_15,selector_15_ids,""))</f>
        <v/>
      </c>
      <c r="E953" s="25"/>
      <c r="F953" s="14"/>
      <c r="G953" s="14"/>
      <c r="H953" s="14"/>
      <c r="I953" s="14"/>
      <c r="J953" s="14"/>
      <c r="K953" s="23" t="str">
        <f t="array" ref="K953">IF(L953="","",XLOOKUP(L953,selector_04,selector_04_ids,""))</f>
        <v/>
      </c>
      <c r="L953" s="25"/>
      <c r="M953" s="14"/>
      <c r="N953" s="27"/>
      <c r="O953" s="14"/>
    </row>
    <row r="954">
      <c r="A954" s="14"/>
      <c r="B954" s="23" t="str">
        <f>IF($A954="","",'Система'!$B$4)</f>
        <v/>
      </c>
      <c r="C954" s="14"/>
      <c r="D954" s="23" t="str">
        <f t="array" ref="D954">IF(E954="","",XLOOKUP(E954,selector_15,selector_15_ids,""))</f>
        <v/>
      </c>
      <c r="E954" s="25"/>
      <c r="F954" s="14"/>
      <c r="G954" s="14"/>
      <c r="H954" s="14"/>
      <c r="I954" s="14"/>
      <c r="J954" s="14"/>
      <c r="K954" s="23" t="str">
        <f t="array" ref="K954">IF(L954="","",XLOOKUP(L954,selector_04,selector_04_ids,""))</f>
        <v/>
      </c>
      <c r="L954" s="25"/>
      <c r="M954" s="14"/>
      <c r="N954" s="27"/>
      <c r="O954" s="14"/>
    </row>
    <row r="955">
      <c r="A955" s="14"/>
      <c r="B955" s="23" t="str">
        <f>IF($A955="","",'Система'!$B$4)</f>
        <v/>
      </c>
      <c r="C955" s="14"/>
      <c r="D955" s="23" t="str">
        <f t="array" ref="D955">IF(E955="","",XLOOKUP(E955,selector_15,selector_15_ids,""))</f>
        <v/>
      </c>
      <c r="E955" s="25"/>
      <c r="F955" s="14"/>
      <c r="G955" s="14"/>
      <c r="H955" s="14"/>
      <c r="I955" s="14"/>
      <c r="J955" s="14"/>
      <c r="K955" s="23" t="str">
        <f t="array" ref="K955">IF(L955="","",XLOOKUP(L955,selector_04,selector_04_ids,""))</f>
        <v/>
      </c>
      <c r="L955" s="25"/>
      <c r="M955" s="14"/>
      <c r="N955" s="27"/>
      <c r="O955" s="14"/>
    </row>
    <row r="956">
      <c r="A956" s="14"/>
      <c r="B956" s="23" t="str">
        <f>IF($A956="","",'Система'!$B$4)</f>
        <v/>
      </c>
      <c r="C956" s="14"/>
      <c r="D956" s="23" t="str">
        <f t="array" ref="D956">IF(E956="","",XLOOKUP(E956,selector_15,selector_15_ids,""))</f>
        <v/>
      </c>
      <c r="E956" s="25"/>
      <c r="F956" s="14"/>
      <c r="G956" s="14"/>
      <c r="H956" s="14"/>
      <c r="I956" s="14"/>
      <c r="J956" s="14"/>
      <c r="K956" s="23" t="str">
        <f t="array" ref="K956">IF(L956="","",XLOOKUP(L956,selector_04,selector_04_ids,""))</f>
        <v/>
      </c>
      <c r="L956" s="25"/>
      <c r="M956" s="14"/>
      <c r="N956" s="27"/>
      <c r="O956" s="14"/>
    </row>
    <row r="957">
      <c r="A957" s="14"/>
      <c r="B957" s="23" t="str">
        <f>IF($A957="","",'Система'!$B$4)</f>
        <v/>
      </c>
      <c r="C957" s="14"/>
      <c r="D957" s="23" t="str">
        <f t="array" ref="D957">IF(E957="","",XLOOKUP(E957,selector_15,selector_15_ids,""))</f>
        <v/>
      </c>
      <c r="E957" s="25"/>
      <c r="F957" s="14"/>
      <c r="G957" s="14"/>
      <c r="H957" s="14"/>
      <c r="I957" s="14"/>
      <c r="J957" s="14"/>
      <c r="K957" s="23" t="str">
        <f t="array" ref="K957">IF(L957="","",XLOOKUP(L957,selector_04,selector_04_ids,""))</f>
        <v/>
      </c>
      <c r="L957" s="25"/>
      <c r="M957" s="14"/>
      <c r="N957" s="27"/>
      <c r="O957" s="14"/>
    </row>
    <row r="958">
      <c r="A958" s="14"/>
      <c r="B958" s="23" t="str">
        <f>IF($A958="","",'Система'!$B$4)</f>
        <v/>
      </c>
      <c r="C958" s="14"/>
      <c r="D958" s="23" t="str">
        <f t="array" ref="D958">IF(E958="","",XLOOKUP(E958,selector_15,selector_15_ids,""))</f>
        <v/>
      </c>
      <c r="E958" s="25"/>
      <c r="F958" s="14"/>
      <c r="G958" s="14"/>
      <c r="H958" s="14"/>
      <c r="I958" s="14"/>
      <c r="J958" s="14"/>
      <c r="K958" s="23" t="str">
        <f t="array" ref="K958">IF(L958="","",XLOOKUP(L958,selector_04,selector_04_ids,""))</f>
        <v/>
      </c>
      <c r="L958" s="25"/>
      <c r="M958" s="14"/>
      <c r="N958" s="27"/>
      <c r="O958" s="14"/>
    </row>
    <row r="959">
      <c r="A959" s="14"/>
      <c r="B959" s="23" t="str">
        <f>IF($A959="","",'Система'!$B$4)</f>
        <v/>
      </c>
      <c r="C959" s="14"/>
      <c r="D959" s="23" t="str">
        <f t="array" ref="D959">IF(E959="","",XLOOKUP(E959,selector_15,selector_15_ids,""))</f>
        <v/>
      </c>
      <c r="E959" s="25"/>
      <c r="F959" s="14"/>
      <c r="G959" s="14"/>
      <c r="H959" s="14"/>
      <c r="I959" s="14"/>
      <c r="J959" s="14"/>
      <c r="K959" s="23" t="str">
        <f t="array" ref="K959">IF(L959="","",XLOOKUP(L959,selector_04,selector_04_ids,""))</f>
        <v/>
      </c>
      <c r="L959" s="25"/>
      <c r="M959" s="14"/>
      <c r="N959" s="27"/>
      <c r="O959" s="14"/>
    </row>
    <row r="960">
      <c r="A960" s="14"/>
      <c r="B960" s="23" t="str">
        <f>IF($A960="","",'Система'!$B$4)</f>
        <v/>
      </c>
      <c r="C960" s="14"/>
      <c r="D960" s="23" t="str">
        <f t="array" ref="D960">IF(E960="","",XLOOKUP(E960,selector_15,selector_15_ids,""))</f>
        <v/>
      </c>
      <c r="E960" s="25"/>
      <c r="F960" s="14"/>
      <c r="G960" s="14"/>
      <c r="H960" s="14"/>
      <c r="I960" s="14"/>
      <c r="J960" s="14"/>
      <c r="K960" s="23" t="str">
        <f t="array" ref="K960">IF(L960="","",XLOOKUP(L960,selector_04,selector_04_ids,""))</f>
        <v/>
      </c>
      <c r="L960" s="25"/>
      <c r="M960" s="14"/>
      <c r="N960" s="27"/>
      <c r="O960" s="14"/>
    </row>
    <row r="961">
      <c r="A961" s="14"/>
      <c r="B961" s="23" t="str">
        <f>IF($A961="","",'Система'!$B$4)</f>
        <v/>
      </c>
      <c r="C961" s="14"/>
      <c r="D961" s="23" t="str">
        <f t="array" ref="D961">IF(E961="","",XLOOKUP(E961,selector_15,selector_15_ids,""))</f>
        <v/>
      </c>
      <c r="E961" s="25"/>
      <c r="F961" s="14"/>
      <c r="G961" s="14"/>
      <c r="H961" s="14"/>
      <c r="I961" s="14"/>
      <c r="J961" s="14"/>
      <c r="K961" s="23" t="str">
        <f t="array" ref="K961">IF(L961="","",XLOOKUP(L961,selector_04,selector_04_ids,""))</f>
        <v/>
      </c>
      <c r="L961" s="25"/>
      <c r="M961" s="14"/>
      <c r="N961" s="27"/>
      <c r="O961" s="14"/>
    </row>
    <row r="962">
      <c r="A962" s="14"/>
      <c r="B962" s="23" t="str">
        <f>IF($A962="","",'Система'!$B$4)</f>
        <v/>
      </c>
      <c r="C962" s="14"/>
      <c r="D962" s="23" t="str">
        <f t="array" ref="D962">IF(E962="","",XLOOKUP(E962,selector_15,selector_15_ids,""))</f>
        <v/>
      </c>
      <c r="E962" s="25"/>
      <c r="F962" s="14"/>
      <c r="G962" s="14"/>
      <c r="H962" s="14"/>
      <c r="I962" s="14"/>
      <c r="J962" s="14"/>
      <c r="K962" s="23" t="str">
        <f t="array" ref="K962">IF(L962="","",XLOOKUP(L962,selector_04,selector_04_ids,""))</f>
        <v/>
      </c>
      <c r="L962" s="25"/>
      <c r="M962" s="14"/>
      <c r="N962" s="27"/>
      <c r="O962" s="14"/>
    </row>
    <row r="963">
      <c r="A963" s="14"/>
      <c r="B963" s="23" t="str">
        <f>IF($A963="","",'Система'!$B$4)</f>
        <v/>
      </c>
      <c r="C963" s="14"/>
      <c r="D963" s="23" t="str">
        <f t="array" ref="D963">IF(E963="","",XLOOKUP(E963,selector_15,selector_15_ids,""))</f>
        <v/>
      </c>
      <c r="E963" s="25"/>
      <c r="F963" s="14"/>
      <c r="G963" s="14"/>
      <c r="H963" s="14"/>
      <c r="I963" s="14"/>
      <c r="J963" s="14"/>
      <c r="K963" s="23" t="str">
        <f t="array" ref="K963">IF(L963="","",XLOOKUP(L963,selector_04,selector_04_ids,""))</f>
        <v/>
      </c>
      <c r="L963" s="25"/>
      <c r="M963" s="14"/>
      <c r="N963" s="27"/>
      <c r="O963" s="14"/>
    </row>
    <row r="964">
      <c r="A964" s="14"/>
      <c r="B964" s="23" t="str">
        <f>IF($A964="","",'Система'!$B$4)</f>
        <v/>
      </c>
      <c r="C964" s="14"/>
      <c r="D964" s="23" t="str">
        <f t="array" ref="D964">IF(E964="","",XLOOKUP(E964,selector_15,selector_15_ids,""))</f>
        <v/>
      </c>
      <c r="E964" s="25"/>
      <c r="F964" s="14"/>
      <c r="G964" s="14"/>
      <c r="H964" s="14"/>
      <c r="I964" s="14"/>
      <c r="J964" s="14"/>
      <c r="K964" s="23" t="str">
        <f t="array" ref="K964">IF(L964="","",XLOOKUP(L964,selector_04,selector_04_ids,""))</f>
        <v/>
      </c>
      <c r="L964" s="25"/>
      <c r="M964" s="14"/>
      <c r="N964" s="27"/>
      <c r="O964" s="14"/>
    </row>
    <row r="965">
      <c r="A965" s="14"/>
      <c r="B965" s="23" t="str">
        <f>IF($A965="","",'Система'!$B$4)</f>
        <v/>
      </c>
      <c r="C965" s="14"/>
      <c r="D965" s="23" t="str">
        <f t="array" ref="D965">IF(E965="","",XLOOKUP(E965,selector_15,selector_15_ids,""))</f>
        <v/>
      </c>
      <c r="E965" s="25"/>
      <c r="F965" s="14"/>
      <c r="G965" s="14"/>
      <c r="H965" s="14"/>
      <c r="I965" s="14"/>
      <c r="J965" s="14"/>
      <c r="K965" s="23" t="str">
        <f t="array" ref="K965">IF(L965="","",XLOOKUP(L965,selector_04,selector_04_ids,""))</f>
        <v/>
      </c>
      <c r="L965" s="25"/>
      <c r="M965" s="14"/>
      <c r="N965" s="27"/>
      <c r="O965" s="14"/>
    </row>
    <row r="966">
      <c r="A966" s="14"/>
      <c r="B966" s="23" t="str">
        <f>IF($A966="","",'Система'!$B$4)</f>
        <v/>
      </c>
      <c r="C966" s="14"/>
      <c r="D966" s="23" t="str">
        <f t="array" ref="D966">IF(E966="","",XLOOKUP(E966,selector_15,selector_15_ids,""))</f>
        <v/>
      </c>
      <c r="E966" s="25"/>
      <c r="F966" s="14"/>
      <c r="G966" s="14"/>
      <c r="H966" s="14"/>
      <c r="I966" s="14"/>
      <c r="J966" s="14"/>
      <c r="K966" s="23" t="str">
        <f t="array" ref="K966">IF(L966="","",XLOOKUP(L966,selector_04,selector_04_ids,""))</f>
        <v/>
      </c>
      <c r="L966" s="25"/>
      <c r="M966" s="14"/>
      <c r="N966" s="27"/>
      <c r="O966" s="14"/>
    </row>
    <row r="967">
      <c r="A967" s="14"/>
      <c r="B967" s="23" t="str">
        <f>IF($A967="","",'Система'!$B$4)</f>
        <v/>
      </c>
      <c r="C967" s="14"/>
      <c r="D967" s="23" t="str">
        <f t="array" ref="D967">IF(E967="","",XLOOKUP(E967,selector_15,selector_15_ids,""))</f>
        <v/>
      </c>
      <c r="E967" s="25"/>
      <c r="F967" s="14"/>
      <c r="G967" s="14"/>
      <c r="H967" s="14"/>
      <c r="I967" s="14"/>
      <c r="J967" s="14"/>
      <c r="K967" s="23" t="str">
        <f t="array" ref="K967">IF(L967="","",XLOOKUP(L967,selector_04,selector_04_ids,""))</f>
        <v/>
      </c>
      <c r="L967" s="25"/>
      <c r="M967" s="14"/>
      <c r="N967" s="27"/>
      <c r="O967" s="14"/>
    </row>
    <row r="968">
      <c r="A968" s="14"/>
      <c r="B968" s="23" t="str">
        <f>IF($A968="","",'Система'!$B$4)</f>
        <v/>
      </c>
      <c r="C968" s="14"/>
      <c r="D968" s="23" t="str">
        <f t="array" ref="D968">IF(E968="","",XLOOKUP(E968,selector_15,selector_15_ids,""))</f>
        <v/>
      </c>
      <c r="E968" s="25"/>
      <c r="F968" s="14"/>
      <c r="G968" s="14"/>
      <c r="H968" s="14"/>
      <c r="I968" s="14"/>
      <c r="J968" s="14"/>
      <c r="K968" s="23" t="str">
        <f t="array" ref="K968">IF(L968="","",XLOOKUP(L968,selector_04,selector_04_ids,""))</f>
        <v/>
      </c>
      <c r="L968" s="25"/>
      <c r="M968" s="14"/>
      <c r="N968" s="27"/>
      <c r="O968" s="14"/>
    </row>
    <row r="969">
      <c r="A969" s="14"/>
      <c r="B969" s="23" t="str">
        <f>IF($A969="","",'Система'!$B$4)</f>
        <v/>
      </c>
      <c r="C969" s="14"/>
      <c r="D969" s="23" t="str">
        <f t="array" ref="D969">IF(E969="","",XLOOKUP(E969,selector_15,selector_15_ids,""))</f>
        <v/>
      </c>
      <c r="E969" s="25"/>
      <c r="F969" s="14"/>
      <c r="G969" s="14"/>
      <c r="H969" s="14"/>
      <c r="I969" s="14"/>
      <c r="J969" s="14"/>
      <c r="K969" s="23" t="str">
        <f t="array" ref="K969">IF(L969="","",XLOOKUP(L969,selector_04,selector_04_ids,""))</f>
        <v/>
      </c>
      <c r="L969" s="25"/>
      <c r="M969" s="14"/>
      <c r="N969" s="27"/>
      <c r="O969" s="14"/>
    </row>
    <row r="970">
      <c r="A970" s="14"/>
      <c r="B970" s="23" t="str">
        <f>IF($A970="","",'Система'!$B$4)</f>
        <v/>
      </c>
      <c r="C970" s="14"/>
      <c r="D970" s="23" t="str">
        <f t="array" ref="D970">IF(E970="","",XLOOKUP(E970,selector_15,selector_15_ids,""))</f>
        <v/>
      </c>
      <c r="E970" s="25"/>
      <c r="F970" s="14"/>
      <c r="G970" s="14"/>
      <c r="H970" s="14"/>
      <c r="I970" s="14"/>
      <c r="J970" s="14"/>
      <c r="K970" s="23" t="str">
        <f t="array" ref="K970">IF(L970="","",XLOOKUP(L970,selector_04,selector_04_ids,""))</f>
        <v/>
      </c>
      <c r="L970" s="25"/>
      <c r="M970" s="14"/>
      <c r="N970" s="27"/>
      <c r="O970" s="14"/>
    </row>
    <row r="971">
      <c r="A971" s="14"/>
      <c r="B971" s="23" t="str">
        <f>IF($A971="","",'Система'!$B$4)</f>
        <v/>
      </c>
      <c r="C971" s="14"/>
      <c r="D971" s="23" t="str">
        <f t="array" ref="D971">IF(E971="","",XLOOKUP(E971,selector_15,selector_15_ids,""))</f>
        <v/>
      </c>
      <c r="E971" s="25"/>
      <c r="F971" s="14"/>
      <c r="G971" s="14"/>
      <c r="H971" s="14"/>
      <c r="I971" s="14"/>
      <c r="J971" s="14"/>
      <c r="K971" s="23" t="str">
        <f t="array" ref="K971">IF(L971="","",XLOOKUP(L971,selector_04,selector_04_ids,""))</f>
        <v/>
      </c>
      <c r="L971" s="25"/>
      <c r="M971" s="14"/>
      <c r="N971" s="27"/>
      <c r="O971" s="14"/>
    </row>
    <row r="972">
      <c r="A972" s="14"/>
      <c r="B972" s="23" t="str">
        <f>IF($A972="","",'Система'!$B$4)</f>
        <v/>
      </c>
      <c r="C972" s="14"/>
      <c r="D972" s="23" t="str">
        <f t="array" ref="D972">IF(E972="","",XLOOKUP(E972,selector_15,selector_15_ids,""))</f>
        <v/>
      </c>
      <c r="E972" s="25"/>
      <c r="F972" s="14"/>
      <c r="G972" s="14"/>
      <c r="H972" s="14"/>
      <c r="I972" s="14"/>
      <c r="J972" s="14"/>
      <c r="K972" s="23" t="str">
        <f t="array" ref="K972">IF(L972="","",XLOOKUP(L972,selector_04,selector_04_ids,""))</f>
        <v/>
      </c>
      <c r="L972" s="25"/>
      <c r="M972" s="14"/>
      <c r="N972" s="27"/>
      <c r="O972" s="14"/>
    </row>
    <row r="973">
      <c r="A973" s="14"/>
      <c r="B973" s="23" t="str">
        <f>IF($A973="","",'Система'!$B$4)</f>
        <v/>
      </c>
      <c r="C973" s="14"/>
      <c r="D973" s="23" t="str">
        <f t="array" ref="D973">IF(E973="","",XLOOKUP(E973,selector_15,selector_15_ids,""))</f>
        <v/>
      </c>
      <c r="E973" s="25"/>
      <c r="F973" s="14"/>
      <c r="G973" s="14"/>
      <c r="H973" s="14"/>
      <c r="I973" s="14"/>
      <c r="J973" s="14"/>
      <c r="K973" s="23" t="str">
        <f t="array" ref="K973">IF(L973="","",XLOOKUP(L973,selector_04,selector_04_ids,""))</f>
        <v/>
      </c>
      <c r="L973" s="25"/>
      <c r="M973" s="14"/>
      <c r="N973" s="27"/>
      <c r="O973" s="14"/>
    </row>
    <row r="974">
      <c r="A974" s="14"/>
      <c r="B974" s="23" t="str">
        <f>IF($A974="","",'Система'!$B$4)</f>
        <v/>
      </c>
      <c r="C974" s="14"/>
      <c r="D974" s="23" t="str">
        <f t="array" ref="D974">IF(E974="","",XLOOKUP(E974,selector_15,selector_15_ids,""))</f>
        <v/>
      </c>
      <c r="E974" s="25"/>
      <c r="F974" s="14"/>
      <c r="G974" s="14"/>
      <c r="H974" s="14"/>
      <c r="I974" s="14"/>
      <c r="J974" s="14"/>
      <c r="K974" s="23" t="str">
        <f t="array" ref="K974">IF(L974="","",XLOOKUP(L974,selector_04,selector_04_ids,""))</f>
        <v/>
      </c>
      <c r="L974" s="25"/>
      <c r="M974" s="14"/>
      <c r="N974" s="27"/>
      <c r="O974" s="14"/>
    </row>
    <row r="975">
      <c r="A975" s="14"/>
      <c r="B975" s="23" t="str">
        <f>IF($A975="","",'Система'!$B$4)</f>
        <v/>
      </c>
      <c r="C975" s="14"/>
      <c r="D975" s="23" t="str">
        <f t="array" ref="D975">IF(E975="","",XLOOKUP(E975,selector_15,selector_15_ids,""))</f>
        <v/>
      </c>
      <c r="E975" s="25"/>
      <c r="F975" s="14"/>
      <c r="G975" s="14"/>
      <c r="H975" s="14"/>
      <c r="I975" s="14"/>
      <c r="J975" s="14"/>
      <c r="K975" s="23" t="str">
        <f t="array" ref="K975">IF(L975="","",XLOOKUP(L975,selector_04,selector_04_ids,""))</f>
        <v/>
      </c>
      <c r="L975" s="25"/>
      <c r="M975" s="14"/>
      <c r="N975" s="27"/>
      <c r="O975" s="14"/>
    </row>
    <row r="976">
      <c r="A976" s="14"/>
      <c r="B976" s="23" t="str">
        <f>IF($A976="","",'Система'!$B$4)</f>
        <v/>
      </c>
      <c r="C976" s="14"/>
      <c r="D976" s="23" t="str">
        <f t="array" ref="D976">IF(E976="","",XLOOKUP(E976,selector_15,selector_15_ids,""))</f>
        <v/>
      </c>
      <c r="E976" s="25"/>
      <c r="F976" s="14"/>
      <c r="G976" s="14"/>
      <c r="H976" s="14"/>
      <c r="I976" s="14"/>
      <c r="J976" s="14"/>
      <c r="K976" s="23" t="str">
        <f t="array" ref="K976">IF(L976="","",XLOOKUP(L976,selector_04,selector_04_ids,""))</f>
        <v/>
      </c>
      <c r="L976" s="25"/>
      <c r="M976" s="14"/>
      <c r="N976" s="27"/>
      <c r="O976" s="14"/>
    </row>
    <row r="977">
      <c r="A977" s="14"/>
      <c r="B977" s="23" t="str">
        <f>IF($A977="","",'Система'!$B$4)</f>
        <v/>
      </c>
      <c r="C977" s="14"/>
      <c r="D977" s="23" t="str">
        <f t="array" ref="D977">IF(E977="","",XLOOKUP(E977,selector_15,selector_15_ids,""))</f>
        <v/>
      </c>
      <c r="E977" s="25"/>
      <c r="F977" s="14"/>
      <c r="G977" s="14"/>
      <c r="H977" s="14"/>
      <c r="I977" s="14"/>
      <c r="J977" s="14"/>
      <c r="K977" s="23" t="str">
        <f t="array" ref="K977">IF(L977="","",XLOOKUP(L977,selector_04,selector_04_ids,""))</f>
        <v/>
      </c>
      <c r="L977" s="25"/>
      <c r="M977" s="14"/>
      <c r="N977" s="27"/>
      <c r="O977" s="14"/>
    </row>
    <row r="978">
      <c r="A978" s="14"/>
      <c r="B978" s="23" t="str">
        <f>IF($A978="","",'Система'!$B$4)</f>
        <v/>
      </c>
      <c r="C978" s="14"/>
      <c r="D978" s="23" t="str">
        <f t="array" ref="D978">IF(E978="","",XLOOKUP(E978,selector_15,selector_15_ids,""))</f>
        <v/>
      </c>
      <c r="E978" s="25"/>
      <c r="F978" s="14"/>
      <c r="G978" s="14"/>
      <c r="H978" s="14"/>
      <c r="I978" s="14"/>
      <c r="J978" s="14"/>
      <c r="K978" s="23" t="str">
        <f t="array" ref="K978">IF(L978="","",XLOOKUP(L978,selector_04,selector_04_ids,""))</f>
        <v/>
      </c>
      <c r="L978" s="25"/>
      <c r="M978" s="14"/>
      <c r="N978" s="27"/>
      <c r="O978" s="14"/>
    </row>
    <row r="979">
      <c r="A979" s="14"/>
      <c r="B979" s="23" t="str">
        <f>IF($A979="","",'Система'!$B$4)</f>
        <v/>
      </c>
      <c r="C979" s="14"/>
      <c r="D979" s="23" t="str">
        <f t="array" ref="D979">IF(E979="","",XLOOKUP(E979,selector_15,selector_15_ids,""))</f>
        <v/>
      </c>
      <c r="E979" s="25"/>
      <c r="F979" s="14"/>
      <c r="G979" s="14"/>
      <c r="H979" s="14"/>
      <c r="I979" s="14"/>
      <c r="J979" s="14"/>
      <c r="K979" s="23" t="str">
        <f t="array" ref="K979">IF(L979="","",XLOOKUP(L979,selector_04,selector_04_ids,""))</f>
        <v/>
      </c>
      <c r="L979" s="25"/>
      <c r="M979" s="14"/>
      <c r="N979" s="27"/>
      <c r="O979" s="14"/>
    </row>
    <row r="980">
      <c r="A980" s="14"/>
      <c r="B980" s="23" t="str">
        <f>IF($A980="","",'Система'!$B$4)</f>
        <v/>
      </c>
      <c r="C980" s="14"/>
      <c r="D980" s="23" t="str">
        <f t="array" ref="D980">IF(E980="","",XLOOKUP(E980,selector_15,selector_15_ids,""))</f>
        <v/>
      </c>
      <c r="E980" s="25"/>
      <c r="F980" s="14"/>
      <c r="G980" s="14"/>
      <c r="H980" s="14"/>
      <c r="I980" s="14"/>
      <c r="J980" s="14"/>
      <c r="K980" s="23" t="str">
        <f t="array" ref="K980">IF(L980="","",XLOOKUP(L980,selector_04,selector_04_ids,""))</f>
        <v/>
      </c>
      <c r="L980" s="25"/>
      <c r="M980" s="14"/>
      <c r="N980" s="27"/>
      <c r="O980" s="14"/>
    </row>
    <row r="981">
      <c r="A981" s="14"/>
      <c r="B981" s="23" t="str">
        <f>IF($A981="","",'Система'!$B$4)</f>
        <v/>
      </c>
      <c r="C981" s="14"/>
      <c r="D981" s="23" t="str">
        <f t="array" ref="D981">IF(E981="","",XLOOKUP(E981,selector_15,selector_15_ids,""))</f>
        <v/>
      </c>
      <c r="E981" s="25"/>
      <c r="F981" s="14"/>
      <c r="G981" s="14"/>
      <c r="H981" s="14"/>
      <c r="I981" s="14"/>
      <c r="J981" s="14"/>
      <c r="K981" s="23" t="str">
        <f t="array" ref="K981">IF(L981="","",XLOOKUP(L981,selector_04,selector_04_ids,""))</f>
        <v/>
      </c>
      <c r="L981" s="25"/>
      <c r="M981" s="14"/>
      <c r="N981" s="27"/>
      <c r="O981" s="14"/>
    </row>
    <row r="982">
      <c r="A982" s="14"/>
      <c r="B982" s="23" t="str">
        <f>IF($A982="","",'Система'!$B$4)</f>
        <v/>
      </c>
      <c r="C982" s="14"/>
      <c r="D982" s="23" t="str">
        <f t="array" ref="D982">IF(E982="","",XLOOKUP(E982,selector_15,selector_15_ids,""))</f>
        <v/>
      </c>
      <c r="E982" s="25"/>
      <c r="F982" s="14"/>
      <c r="G982" s="14"/>
      <c r="H982" s="14"/>
      <c r="I982" s="14"/>
      <c r="J982" s="14"/>
      <c r="K982" s="23" t="str">
        <f t="array" ref="K982">IF(L982="","",XLOOKUP(L982,selector_04,selector_04_ids,""))</f>
        <v/>
      </c>
      <c r="L982" s="25"/>
      <c r="M982" s="14"/>
      <c r="N982" s="27"/>
      <c r="O982" s="14"/>
    </row>
    <row r="983">
      <c r="A983" s="14"/>
      <c r="B983" s="23" t="str">
        <f>IF($A983="","",'Система'!$B$4)</f>
        <v/>
      </c>
      <c r="C983" s="14"/>
      <c r="D983" s="23" t="str">
        <f t="array" ref="D983">IF(E983="","",XLOOKUP(E983,selector_15,selector_15_ids,""))</f>
        <v/>
      </c>
      <c r="E983" s="25"/>
      <c r="F983" s="14"/>
      <c r="G983" s="14"/>
      <c r="H983" s="14"/>
      <c r="I983" s="14"/>
      <c r="J983" s="14"/>
      <c r="K983" s="23" t="str">
        <f t="array" ref="K983">IF(L983="","",XLOOKUP(L983,selector_04,selector_04_ids,""))</f>
        <v/>
      </c>
      <c r="L983" s="25"/>
      <c r="M983" s="14"/>
      <c r="N983" s="27"/>
      <c r="O983" s="14"/>
    </row>
    <row r="984">
      <c r="A984" s="14"/>
      <c r="B984" s="23" t="str">
        <f>IF($A984="","",'Система'!$B$4)</f>
        <v/>
      </c>
      <c r="C984" s="14"/>
      <c r="D984" s="23" t="str">
        <f t="array" ref="D984">IF(E984="","",XLOOKUP(E984,selector_15,selector_15_ids,""))</f>
        <v/>
      </c>
      <c r="E984" s="25"/>
      <c r="F984" s="14"/>
      <c r="G984" s="14"/>
      <c r="H984" s="14"/>
      <c r="I984" s="14"/>
      <c r="J984" s="14"/>
      <c r="K984" s="23" t="str">
        <f t="array" ref="K984">IF(L984="","",XLOOKUP(L984,selector_04,selector_04_ids,""))</f>
        <v/>
      </c>
      <c r="L984" s="25"/>
      <c r="M984" s="14"/>
      <c r="N984" s="27"/>
      <c r="O984" s="14"/>
    </row>
    <row r="985">
      <c r="A985" s="14"/>
      <c r="B985" s="23" t="str">
        <f>IF($A985="","",'Система'!$B$4)</f>
        <v/>
      </c>
      <c r="C985" s="14"/>
      <c r="D985" s="23" t="str">
        <f t="array" ref="D985">IF(E985="","",XLOOKUP(E985,selector_15,selector_15_ids,""))</f>
        <v/>
      </c>
      <c r="E985" s="25"/>
      <c r="F985" s="14"/>
      <c r="G985" s="14"/>
      <c r="H985" s="14"/>
      <c r="I985" s="14"/>
      <c r="J985" s="14"/>
      <c r="K985" s="23" t="str">
        <f t="array" ref="K985">IF(L985="","",XLOOKUP(L985,selector_04,selector_04_ids,""))</f>
        <v/>
      </c>
      <c r="L985" s="25"/>
      <c r="M985" s="14"/>
      <c r="N985" s="27"/>
      <c r="O985" s="14"/>
    </row>
    <row r="986">
      <c r="A986" s="14"/>
      <c r="B986" s="23" t="str">
        <f>IF($A986="","",'Система'!$B$4)</f>
        <v/>
      </c>
      <c r="C986" s="14"/>
      <c r="D986" s="23" t="str">
        <f t="array" ref="D986">IF(E986="","",XLOOKUP(E986,selector_15,selector_15_ids,""))</f>
        <v/>
      </c>
      <c r="E986" s="25"/>
      <c r="F986" s="14"/>
      <c r="G986" s="14"/>
      <c r="H986" s="14"/>
      <c r="I986" s="14"/>
      <c r="J986" s="14"/>
      <c r="K986" s="23" t="str">
        <f t="array" ref="K986">IF(L986="","",XLOOKUP(L986,selector_04,selector_04_ids,""))</f>
        <v/>
      </c>
      <c r="L986" s="25"/>
      <c r="M986" s="14"/>
      <c r="N986" s="27"/>
      <c r="O986" s="14"/>
    </row>
    <row r="987">
      <c r="A987" s="14"/>
      <c r="B987" s="23" t="str">
        <f>IF($A987="","",'Система'!$B$4)</f>
        <v/>
      </c>
      <c r="C987" s="14"/>
      <c r="D987" s="23" t="str">
        <f t="array" ref="D987">IF(E987="","",XLOOKUP(E987,selector_15,selector_15_ids,""))</f>
        <v/>
      </c>
      <c r="E987" s="25"/>
      <c r="F987" s="14"/>
      <c r="G987" s="14"/>
      <c r="H987" s="14"/>
      <c r="I987" s="14"/>
      <c r="J987" s="14"/>
      <c r="K987" s="23" t="str">
        <f t="array" ref="K987">IF(L987="","",XLOOKUP(L987,selector_04,selector_04_ids,""))</f>
        <v/>
      </c>
      <c r="L987" s="25"/>
      <c r="M987" s="14"/>
      <c r="N987" s="27"/>
      <c r="O987" s="14"/>
    </row>
    <row r="988">
      <c r="A988" s="14"/>
      <c r="B988" s="23" t="str">
        <f>IF($A988="","",'Система'!$B$4)</f>
        <v/>
      </c>
      <c r="C988" s="14"/>
      <c r="D988" s="23" t="str">
        <f t="array" ref="D988">IF(E988="","",XLOOKUP(E988,selector_15,selector_15_ids,""))</f>
        <v/>
      </c>
      <c r="E988" s="25"/>
      <c r="F988" s="14"/>
      <c r="G988" s="14"/>
      <c r="H988" s="14"/>
      <c r="I988" s="14"/>
      <c r="J988" s="14"/>
      <c r="K988" s="23" t="str">
        <f t="array" ref="K988">IF(L988="","",XLOOKUP(L988,selector_04,selector_04_ids,""))</f>
        <v/>
      </c>
      <c r="L988" s="25"/>
      <c r="M988" s="14"/>
      <c r="N988" s="27"/>
      <c r="O988" s="14"/>
    </row>
    <row r="989">
      <c r="A989" s="14"/>
      <c r="B989" s="23" t="str">
        <f>IF($A989="","",'Система'!$B$4)</f>
        <v/>
      </c>
      <c r="C989" s="14"/>
      <c r="D989" s="23" t="str">
        <f t="array" ref="D989">IF(E989="","",XLOOKUP(E989,selector_15,selector_15_ids,""))</f>
        <v/>
      </c>
      <c r="E989" s="25"/>
      <c r="F989" s="14"/>
      <c r="G989" s="14"/>
      <c r="H989" s="14"/>
      <c r="I989" s="14"/>
      <c r="J989" s="14"/>
      <c r="K989" s="23" t="str">
        <f t="array" ref="K989">IF(L989="","",XLOOKUP(L989,selector_04,selector_04_ids,""))</f>
        <v/>
      </c>
      <c r="L989" s="25"/>
      <c r="M989" s="14"/>
      <c r="N989" s="27"/>
      <c r="O989" s="14"/>
    </row>
    <row r="990">
      <c r="A990" s="14"/>
      <c r="B990" s="23" t="str">
        <f>IF($A990="","",'Система'!$B$4)</f>
        <v/>
      </c>
      <c r="C990" s="14"/>
      <c r="D990" s="23" t="str">
        <f t="array" ref="D990">IF(E990="","",XLOOKUP(E990,selector_15,selector_15_ids,""))</f>
        <v/>
      </c>
      <c r="E990" s="25"/>
      <c r="F990" s="14"/>
      <c r="G990" s="14"/>
      <c r="H990" s="14"/>
      <c r="I990" s="14"/>
      <c r="J990" s="14"/>
      <c r="K990" s="23" t="str">
        <f t="array" ref="K990">IF(L990="","",XLOOKUP(L990,selector_04,selector_04_ids,""))</f>
        <v/>
      </c>
      <c r="L990" s="25"/>
      <c r="M990" s="14"/>
      <c r="N990" s="27"/>
      <c r="O990" s="14"/>
    </row>
    <row r="991">
      <c r="A991" s="14"/>
      <c r="B991" s="23" t="str">
        <f>IF($A991="","",'Система'!$B$4)</f>
        <v/>
      </c>
      <c r="C991" s="14"/>
      <c r="D991" s="23" t="str">
        <f t="array" ref="D991">IF(E991="","",XLOOKUP(E991,selector_15,selector_15_ids,""))</f>
        <v/>
      </c>
      <c r="E991" s="25"/>
      <c r="F991" s="14"/>
      <c r="G991" s="14"/>
      <c r="H991" s="14"/>
      <c r="I991" s="14"/>
      <c r="J991" s="14"/>
      <c r="K991" s="23" t="str">
        <f t="array" ref="K991">IF(L991="","",XLOOKUP(L991,selector_04,selector_04_ids,""))</f>
        <v/>
      </c>
      <c r="L991" s="25"/>
      <c r="M991" s="14"/>
      <c r="N991" s="27"/>
      <c r="O991" s="14"/>
    </row>
    <row r="992">
      <c r="A992" s="14"/>
      <c r="B992" s="23" t="str">
        <f>IF($A992="","",'Система'!$B$4)</f>
        <v/>
      </c>
      <c r="C992" s="14"/>
      <c r="D992" s="23" t="str">
        <f t="array" ref="D992">IF(E992="","",XLOOKUP(E992,selector_15,selector_15_ids,""))</f>
        <v/>
      </c>
      <c r="E992" s="25"/>
      <c r="F992" s="14"/>
      <c r="G992" s="14"/>
      <c r="H992" s="14"/>
      <c r="I992" s="14"/>
      <c r="J992" s="14"/>
      <c r="K992" s="23" t="str">
        <f t="array" ref="K992">IF(L992="","",XLOOKUP(L992,selector_04,selector_04_ids,""))</f>
        <v/>
      </c>
      <c r="L992" s="25"/>
      <c r="M992" s="14"/>
      <c r="N992" s="27"/>
      <c r="O992" s="14"/>
    </row>
    <row r="993">
      <c r="A993" s="14"/>
      <c r="B993" s="23" t="str">
        <f>IF($A993="","",'Система'!$B$4)</f>
        <v/>
      </c>
      <c r="C993" s="14"/>
      <c r="D993" s="23" t="str">
        <f t="array" ref="D993">IF(E993="","",XLOOKUP(E993,selector_15,selector_15_ids,""))</f>
        <v/>
      </c>
      <c r="E993" s="25"/>
      <c r="F993" s="14"/>
      <c r="G993" s="14"/>
      <c r="H993" s="14"/>
      <c r="I993" s="14"/>
      <c r="J993" s="14"/>
      <c r="K993" s="23" t="str">
        <f t="array" ref="K993">IF(L993="","",XLOOKUP(L993,selector_04,selector_04_ids,""))</f>
        <v/>
      </c>
      <c r="L993" s="25"/>
      <c r="M993" s="14"/>
      <c r="N993" s="27"/>
      <c r="O993" s="14"/>
    </row>
    <row r="994">
      <c r="A994" s="14"/>
      <c r="B994" s="23" t="str">
        <f>IF($A994="","",'Система'!$B$4)</f>
        <v/>
      </c>
      <c r="C994" s="14"/>
      <c r="D994" s="23" t="str">
        <f t="array" ref="D994">IF(E994="","",XLOOKUP(E994,selector_15,selector_15_ids,""))</f>
        <v/>
      </c>
      <c r="E994" s="25"/>
      <c r="F994" s="14"/>
      <c r="G994" s="14"/>
      <c r="H994" s="14"/>
      <c r="I994" s="14"/>
      <c r="J994" s="14"/>
      <c r="K994" s="23" t="str">
        <f t="array" ref="K994">IF(L994="","",XLOOKUP(L994,selector_04,selector_04_ids,""))</f>
        <v/>
      </c>
      <c r="L994" s="25"/>
      <c r="M994" s="14"/>
      <c r="N994" s="27"/>
      <c r="O994" s="14"/>
    </row>
    <row r="995">
      <c r="A995" s="14"/>
      <c r="B995" s="23" t="str">
        <f>IF($A995="","",'Система'!$B$4)</f>
        <v/>
      </c>
      <c r="C995" s="14"/>
      <c r="D995" s="23" t="str">
        <f t="array" ref="D995">IF(E995="","",XLOOKUP(E995,selector_15,selector_15_ids,""))</f>
        <v/>
      </c>
      <c r="E995" s="25"/>
      <c r="F995" s="14"/>
      <c r="G995" s="14"/>
      <c r="H995" s="14"/>
      <c r="I995" s="14"/>
      <c r="J995" s="14"/>
      <c r="K995" s="23" t="str">
        <f t="array" ref="K995">IF(L995="","",XLOOKUP(L995,selector_04,selector_04_ids,""))</f>
        <v/>
      </c>
      <c r="L995" s="25"/>
      <c r="M995" s="14"/>
      <c r="N995" s="27"/>
      <c r="O995" s="14"/>
    </row>
    <row r="996">
      <c r="A996" s="14"/>
      <c r="B996" s="23" t="str">
        <f>IF($A996="","",'Система'!$B$4)</f>
        <v/>
      </c>
      <c r="C996" s="14"/>
      <c r="D996" s="23" t="str">
        <f t="array" ref="D996">IF(E996="","",XLOOKUP(E996,selector_15,selector_15_ids,""))</f>
        <v/>
      </c>
      <c r="E996" s="25"/>
      <c r="F996" s="14"/>
      <c r="G996" s="14"/>
      <c r="H996" s="14"/>
      <c r="I996" s="14"/>
      <c r="J996" s="14"/>
      <c r="K996" s="23" t="str">
        <f t="array" ref="K996">IF(L996="","",XLOOKUP(L996,selector_04,selector_04_ids,""))</f>
        <v/>
      </c>
      <c r="L996" s="25"/>
      <c r="M996" s="14"/>
      <c r="N996" s="27"/>
      <c r="O996" s="14"/>
    </row>
    <row r="997">
      <c r="A997" s="14"/>
      <c r="B997" s="23" t="str">
        <f>IF($A997="","",'Система'!$B$4)</f>
        <v/>
      </c>
      <c r="C997" s="14"/>
      <c r="D997" s="23" t="str">
        <f t="array" ref="D997">IF(E997="","",XLOOKUP(E997,selector_15,selector_15_ids,""))</f>
        <v/>
      </c>
      <c r="E997" s="25"/>
      <c r="F997" s="14"/>
      <c r="G997" s="14"/>
      <c r="H997" s="14"/>
      <c r="I997" s="14"/>
      <c r="J997" s="14"/>
      <c r="K997" s="23" t="str">
        <f t="array" ref="K997">IF(L997="","",XLOOKUP(L997,selector_04,selector_04_ids,""))</f>
        <v/>
      </c>
      <c r="L997" s="25"/>
      <c r="M997" s="14"/>
      <c r="N997" s="27"/>
      <c r="O997" s="14"/>
    </row>
    <row r="998">
      <c r="A998" s="14"/>
      <c r="B998" s="23" t="str">
        <f>IF($A998="","",'Система'!$B$4)</f>
        <v/>
      </c>
      <c r="C998" s="14"/>
      <c r="D998" s="23" t="str">
        <f t="array" ref="D998">IF(E998="","",XLOOKUP(E998,selector_15,selector_15_ids,""))</f>
        <v/>
      </c>
      <c r="E998" s="25"/>
      <c r="F998" s="14"/>
      <c r="G998" s="14"/>
      <c r="H998" s="14"/>
      <c r="I998" s="14"/>
      <c r="J998" s="14"/>
      <c r="K998" s="23" t="str">
        <f t="array" ref="K998">IF(L998="","",XLOOKUP(L998,selector_04,selector_04_ids,""))</f>
        <v/>
      </c>
      <c r="L998" s="25"/>
      <c r="M998" s="14"/>
      <c r="N998" s="27"/>
      <c r="O998" s="14"/>
    </row>
    <row r="999">
      <c r="A999" s="14"/>
      <c r="B999" s="23" t="str">
        <f>IF($A999="","",'Система'!$B$4)</f>
        <v/>
      </c>
      <c r="C999" s="14"/>
      <c r="D999" s="23" t="str">
        <f t="array" ref="D999">IF(E999="","",XLOOKUP(E999,selector_15,selector_15_ids,""))</f>
        <v/>
      </c>
      <c r="E999" s="25"/>
      <c r="F999" s="14"/>
      <c r="G999" s="14"/>
      <c r="H999" s="14"/>
      <c r="I999" s="14"/>
      <c r="J999" s="14"/>
      <c r="K999" s="23" t="str">
        <f t="array" ref="K999">IF(L999="","",XLOOKUP(L999,selector_04,selector_04_ids,""))</f>
        <v/>
      </c>
      <c r="L999" s="25"/>
      <c r="M999" s="14"/>
      <c r="N999" s="27"/>
      <c r="O999" s="14"/>
    </row>
    <row r="1000">
      <c r="A1000" s="14"/>
      <c r="B1000" s="23" t="str">
        <f>IF($A1000="","",'Система'!$B$4)</f>
        <v/>
      </c>
      <c r="C1000" s="14"/>
      <c r="D1000" s="23" t="str">
        <f t="array" ref="D1000">IF(E1000="","",XLOOKUP(E1000,selector_15,selector_15_ids,""))</f>
        <v/>
      </c>
      <c r="E1000" s="25"/>
      <c r="F1000" s="14"/>
      <c r="G1000" s="14"/>
      <c r="H1000" s="14"/>
      <c r="I1000" s="14"/>
      <c r="J1000" s="14"/>
      <c r="K1000" s="23" t="str">
        <f t="array" ref="K1000">IF(L1000="","",XLOOKUP(L1000,selector_04,selector_04_ids,""))</f>
        <v/>
      </c>
      <c r="L1000" s="25"/>
      <c r="M1000" s="14"/>
      <c r="N1000" s="27"/>
      <c r="O1000" s="14"/>
    </row>
    <row r="1001">
      <c r="A1001" s="14"/>
      <c r="B1001" s="23" t="str">
        <f>IF($A1001="","",'Система'!$B$4)</f>
        <v/>
      </c>
      <c r="C1001" s="14"/>
      <c r="D1001" s="23" t="str">
        <f t="array" ref="D1001">IF(E1001="","",XLOOKUP(E1001,selector_15,selector_15_ids,""))</f>
        <v/>
      </c>
      <c r="E1001" s="25"/>
      <c r="F1001" s="14"/>
      <c r="G1001" s="14"/>
      <c r="H1001" s="14"/>
      <c r="I1001" s="14"/>
      <c r="J1001" s="14"/>
      <c r="K1001" s="23" t="str">
        <f t="array" ref="K1001">IF(L1001="","",XLOOKUP(L1001,selector_04,selector_04_ids,""))</f>
        <v/>
      </c>
      <c r="L1001" s="25"/>
      <c r="M1001" s="14"/>
      <c r="N1001" s="27"/>
      <c r="O1001" s="14"/>
    </row>
    <row r="1002">
      <c r="A1002" s="14"/>
      <c r="B1002" s="23" t="str">
        <f>IF($A1002="","",'Система'!$B$4)</f>
        <v/>
      </c>
      <c r="C1002" s="14"/>
      <c r="D1002" s="23" t="str">
        <f t="array" ref="D1002">IF(E1002="","",XLOOKUP(E1002,selector_15,selector_15_ids,""))</f>
        <v/>
      </c>
      <c r="E1002" s="25"/>
      <c r="F1002" s="14"/>
      <c r="G1002" s="14"/>
      <c r="H1002" s="14"/>
      <c r="I1002" s="14"/>
      <c r="J1002" s="14"/>
      <c r="K1002" s="23" t="str">
        <f t="array" ref="K1002">IF(L1002="","",XLOOKUP(L1002,selector_04,selector_04_ids,""))</f>
        <v/>
      </c>
      <c r="L1002" s="25"/>
      <c r="M1002" s="14"/>
      <c r="N1002" s="27"/>
      <c r="O1002" s="14"/>
    </row>
    <row r="1003">
      <c r="A1003" s="14"/>
      <c r="B1003" s="23" t="str">
        <f>IF($A1003="","",'Система'!$B$4)</f>
        <v/>
      </c>
      <c r="C1003" s="14"/>
      <c r="D1003" s="23" t="str">
        <f t="array" ref="D1003">IF(E1003="","",XLOOKUP(E1003,selector_15,selector_15_ids,""))</f>
        <v/>
      </c>
      <c r="E1003" s="25"/>
      <c r="F1003" s="14"/>
      <c r="G1003" s="14"/>
      <c r="H1003" s="14"/>
      <c r="I1003" s="14"/>
      <c r="J1003" s="14"/>
      <c r="K1003" s="23" t="str">
        <f t="array" ref="K1003">IF(L1003="","",XLOOKUP(L1003,selector_04,selector_04_ids,""))</f>
        <v/>
      </c>
      <c r="L1003" s="25"/>
      <c r="M1003" s="14"/>
      <c r="N1003" s="27"/>
      <c r="O1003" s="14"/>
    </row>
    <row r="1004">
      <c r="A1004" s="14"/>
      <c r="B1004" s="23" t="str">
        <f>IF($A1004="","",'Система'!$B$4)</f>
        <v/>
      </c>
      <c r="C1004" s="14"/>
      <c r="D1004" s="23" t="str">
        <f t="array" ref="D1004">IF(E1004="","",XLOOKUP(E1004,selector_15,selector_15_ids,""))</f>
        <v/>
      </c>
      <c r="E1004" s="25"/>
      <c r="F1004" s="14"/>
      <c r="G1004" s="14"/>
      <c r="H1004" s="14"/>
      <c r="I1004" s="14"/>
      <c r="J1004" s="14"/>
      <c r="K1004" s="23" t="str">
        <f t="array" ref="K1004">IF(L1004="","",XLOOKUP(L1004,selector_04,selector_04_ids,""))</f>
        <v/>
      </c>
      <c r="L1004" s="25"/>
      <c r="M1004" s="14"/>
      <c r="N1004" s="27"/>
      <c r="O1004" s="14"/>
    </row>
    <row r="1005">
      <c r="A1005" s="14"/>
      <c r="B1005" s="23"/>
      <c r="C1005" s="14"/>
      <c r="D1005" s="23"/>
      <c r="E1005" s="25"/>
      <c r="F1005" s="14"/>
      <c r="G1005" s="14"/>
      <c r="H1005" s="14"/>
      <c r="I1005" s="14"/>
      <c r="J1005" s="14"/>
      <c r="K1005" s="23"/>
      <c r="L1005" s="25"/>
      <c r="M1005" s="14"/>
      <c r="N1005" s="14"/>
      <c r="O1005" s="14"/>
    </row>
  </sheetData>
  <autoFilter ref="$A$4:$O$1004"/>
  <mergeCells count="3">
    <mergeCell ref="A1:O1"/>
    <mergeCell ref="A2:O2"/>
    <mergeCell ref="A3:O3"/>
  </mergeCells>
  <dataValidations>
    <dataValidation type="list" allowBlank="1" showErrorMessage="1" sqref="J5:J1004">
      <formula1>enum_knowledge_status</formula1>
    </dataValidation>
    <dataValidation type="list" allowBlank="1" showErrorMessage="1" sqref="H5:H1004">
      <formula1>enum_yes_no</formula1>
    </dataValidation>
    <dataValidation type="list" allowBlank="1" showErrorMessage="1" sqref="E5:E1004">
      <formula1>selector_15</formula1>
    </dataValidation>
    <dataValidation type="list" allowBlank="1" showErrorMessage="1" sqref="C5:C1004">
      <formula1>enum_version_operation</formula1>
    </dataValidation>
    <dataValidation type="list" allowBlank="1" showErrorMessage="1" sqref="L5:L1004">
      <formula1>selector_04</formula1>
    </dataValidation>
  </dataValidations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19.5"/>
    <col customWidth="1" min="4" max="4" width="20.75"/>
    <col customWidth="1" min="5" max="5" width="37.63"/>
    <col customWidth="1" min="6" max="6" width="20.75"/>
    <col customWidth="1" min="7" max="7" width="37.63"/>
    <col customWidth="1" min="8" max="8" width="20.75"/>
    <col customWidth="1" min="9" max="9" width="37.63"/>
    <col customWidth="1" min="10" max="10" width="20.75"/>
    <col customWidth="1" min="11" max="11" width="37.63"/>
    <col customWidth="1" min="12" max="12" width="20.75"/>
    <col customWidth="1" min="13" max="13" width="37.63"/>
    <col customWidth="1" min="14" max="14" width="19.5"/>
    <col customWidth="1" min="15" max="15" width="40.13"/>
    <col customWidth="1" min="16" max="16" width="20.75"/>
    <col customWidth="1" min="17" max="17" width="37.63"/>
    <col customWidth="1" min="18" max="18" width="33.88"/>
    <col customWidth="1" min="19" max="19" width="20.75"/>
    <col customWidth="1" min="20" max="20" width="37.63"/>
    <col customWidth="1" min="21" max="21" width="22.63"/>
    <col customWidth="1" min="22" max="22" width="19.5"/>
    <col customWidth="1" min="23" max="23" width="20.75"/>
    <col customWidth="1" min="24" max="24" width="37.63"/>
    <col customWidth="1" min="25" max="25" width="33.88"/>
    <col customWidth="1" min="26" max="26" width="18.25"/>
    <col customWidth="1" min="27" max="27" width="40.13"/>
    <col hidden="1" min="37" max="38" width="12.63"/>
  </cols>
  <sheetData>
    <row r="1" ht="30.0" customHeight="1">
      <c r="A1" s="1" t="s">
        <v>541</v>
      </c>
    </row>
    <row r="2" ht="25.5" customHeight="1">
      <c r="A2" s="4" t="s">
        <v>542</v>
      </c>
    </row>
    <row r="3" ht="28.5" customHeight="1">
      <c r="A3" s="8" t="s">
        <v>424</v>
      </c>
    </row>
    <row r="4" ht="42.0" customHeight="1">
      <c r="A4" s="18" t="s">
        <v>543</v>
      </c>
      <c r="B4" s="10" t="s">
        <v>177</v>
      </c>
      <c r="C4" s="18" t="s">
        <v>6</v>
      </c>
      <c r="D4" s="10" t="s">
        <v>467</v>
      </c>
      <c r="E4" s="20" t="s">
        <v>485</v>
      </c>
      <c r="F4" s="10" t="s">
        <v>524</v>
      </c>
      <c r="G4" s="20" t="s">
        <v>537</v>
      </c>
      <c r="H4" s="10" t="s">
        <v>544</v>
      </c>
      <c r="I4" s="20" t="s">
        <v>545</v>
      </c>
      <c r="J4" s="10" t="s">
        <v>546</v>
      </c>
      <c r="K4" s="20" t="s">
        <v>547</v>
      </c>
      <c r="L4" s="10" t="s">
        <v>484</v>
      </c>
      <c r="M4" s="20" t="s">
        <v>548</v>
      </c>
      <c r="N4" s="18" t="s">
        <v>549</v>
      </c>
      <c r="O4" s="10" t="s">
        <v>513</v>
      </c>
      <c r="P4" s="10" t="s">
        <v>514</v>
      </c>
      <c r="Q4" s="20" t="s">
        <v>515</v>
      </c>
      <c r="R4" s="18" t="s">
        <v>550</v>
      </c>
      <c r="S4" s="10" t="s">
        <v>551</v>
      </c>
      <c r="T4" s="20" t="s">
        <v>552</v>
      </c>
      <c r="U4" s="10" t="s">
        <v>519</v>
      </c>
      <c r="V4" s="18" t="s">
        <v>7</v>
      </c>
      <c r="W4" s="10" t="s">
        <v>89</v>
      </c>
      <c r="X4" s="20" t="s">
        <v>186</v>
      </c>
      <c r="Y4" s="10" t="s">
        <v>188</v>
      </c>
      <c r="Z4" s="10" t="s">
        <v>189</v>
      </c>
      <c r="AA4" s="10" t="s">
        <v>129</v>
      </c>
    </row>
    <row r="5">
      <c r="A5" s="14"/>
      <c r="B5" s="23" t="str">
        <f>IF($A5="","",'Система'!$B$4)</f>
        <v/>
      </c>
      <c r="C5" s="14"/>
      <c r="D5" s="23" t="str">
        <f t="array" ref="D5">IF(E5="","",XLOOKUP(E5,selector_12,selector_12_ids,""))</f>
        <v/>
      </c>
      <c r="E5" s="25"/>
      <c r="F5" s="23" t="str">
        <f t="array" ref="F5">IF(G5="","",XLOOKUP(G5,selector_15,selector_15_ids,""))</f>
        <v/>
      </c>
      <c r="G5" s="25"/>
      <c r="H5" s="23" t="str">
        <f t="array" ref="H5">IF(I5="","",XLOOKUP(I5,selector_16,selector_16_ids,""))</f>
        <v/>
      </c>
      <c r="I5" s="25"/>
      <c r="J5" s="23" t="str">
        <f t="array" ref="J5">IF(K5="","",XLOOKUP(K5,selector_16,selector_16_ids,""))</f>
        <v/>
      </c>
      <c r="K5" s="25"/>
      <c r="L5" s="23" t="str">
        <f t="array" ref="L5">IF(M5="","",XLOOKUP(M5,selector_13,selector_13_ids,""))</f>
        <v/>
      </c>
      <c r="M5" s="25"/>
      <c r="N5" s="14"/>
      <c r="O5" s="14"/>
      <c r="P5" s="23" t="str">
        <f t="array" ref="P5">IF(Q5="","",XLOOKUP(Q5,selector_07,selector_07_ids,""))</f>
        <v/>
      </c>
      <c r="Q5" s="25"/>
      <c r="R5" s="14"/>
      <c r="S5" s="23" t="str">
        <f t="array" ref="S5">IF(T5="","",XLOOKUP(T5,selector_17,selector_17_ids,""))</f>
        <v/>
      </c>
      <c r="T5" s="25"/>
      <c r="U5" s="14"/>
      <c r="V5" s="14"/>
      <c r="W5" s="23" t="str">
        <f t="array" ref="W5">IF(X5="","",XLOOKUP(X5,selector_04,selector_04_ids,""))</f>
        <v/>
      </c>
      <c r="X5" s="25"/>
      <c r="Y5" s="14"/>
      <c r="Z5" s="27"/>
      <c r="AA5" s="14"/>
      <c r="AK5" s="19" t="str">
        <f>IFERROR(__xludf.DUMMYFUNCTION("ARRAYFORMULA(IFERROR(FILTER(REGEXREPLACE('Срез модели'!$E$5:$E$1004,"" \[id=[^\]]+\]$"",""""),'Срез модели'!$C$5:$C$1004=""Переходы""),""""))"),"")</f>
        <v/>
      </c>
      <c r="AL5" s="19" t="str">
        <f>IFERROR(__xludf.DUMMYFUNCTION("ARRAYFORMULA(IFERROR(FILTER('Срез модели'!$D$5:$D$1004,'Срез модели'!$C$5:$C$1004=""Переходы""),""""))"),"")</f>
        <v/>
      </c>
    </row>
    <row r="6">
      <c r="A6" s="14"/>
      <c r="B6" s="23" t="str">
        <f>IF($A6="","",'Система'!$B$4)</f>
        <v/>
      </c>
      <c r="C6" s="14"/>
      <c r="D6" s="23" t="str">
        <f t="array" ref="D6">IF(E6="","",XLOOKUP(E6,selector_12,selector_12_ids,""))</f>
        <v/>
      </c>
      <c r="E6" s="25"/>
      <c r="F6" s="23" t="str">
        <f t="array" ref="F6">IF(G6="","",XLOOKUP(G6,selector_15,selector_15_ids,""))</f>
        <v/>
      </c>
      <c r="G6" s="25"/>
      <c r="H6" s="23" t="str">
        <f t="array" ref="H6">IF(I6="","",XLOOKUP(I6,selector_16,selector_16_ids,""))</f>
        <v/>
      </c>
      <c r="I6" s="25"/>
      <c r="J6" s="23" t="str">
        <f t="array" ref="J6">IF(K6="","",XLOOKUP(K6,selector_16,selector_16_ids,""))</f>
        <v/>
      </c>
      <c r="K6" s="25"/>
      <c r="L6" s="23" t="str">
        <f t="array" ref="L6">IF(M6="","",XLOOKUP(M6,selector_13,selector_13_ids,""))</f>
        <v/>
      </c>
      <c r="M6" s="25"/>
      <c r="N6" s="14"/>
      <c r="O6" s="14"/>
      <c r="P6" s="23" t="str">
        <f t="array" ref="P6">IF(Q6="","",XLOOKUP(Q6,selector_07,selector_07_ids,""))</f>
        <v/>
      </c>
      <c r="Q6" s="25"/>
      <c r="R6" s="14"/>
      <c r="S6" s="23" t="str">
        <f t="array" ref="S6">IF(T6="","",XLOOKUP(T6,selector_17,selector_17_ids,""))</f>
        <v/>
      </c>
      <c r="T6" s="25"/>
      <c r="U6" s="14"/>
      <c r="V6" s="14"/>
      <c r="W6" s="23" t="str">
        <f t="array" ref="W6">IF(X6="","",XLOOKUP(X6,selector_04,selector_04_ids,""))</f>
        <v/>
      </c>
      <c r="X6" s="25"/>
      <c r="Y6" s="14"/>
      <c r="Z6" s="27"/>
      <c r="AA6" s="14"/>
    </row>
    <row r="7">
      <c r="A7" s="14"/>
      <c r="B7" s="23" t="str">
        <f>IF($A7="","",'Система'!$B$4)</f>
        <v/>
      </c>
      <c r="C7" s="14"/>
      <c r="D7" s="23" t="str">
        <f t="array" ref="D7">IF(E7="","",XLOOKUP(E7,selector_12,selector_12_ids,""))</f>
        <v/>
      </c>
      <c r="E7" s="25"/>
      <c r="F7" s="23" t="str">
        <f t="array" ref="F7">IF(G7="","",XLOOKUP(G7,selector_15,selector_15_ids,""))</f>
        <v/>
      </c>
      <c r="G7" s="25"/>
      <c r="H7" s="23" t="str">
        <f t="array" ref="H7">IF(I7="","",XLOOKUP(I7,selector_16,selector_16_ids,""))</f>
        <v/>
      </c>
      <c r="I7" s="25"/>
      <c r="J7" s="23" t="str">
        <f t="array" ref="J7">IF(K7="","",XLOOKUP(K7,selector_16,selector_16_ids,""))</f>
        <v/>
      </c>
      <c r="K7" s="25"/>
      <c r="L7" s="23" t="str">
        <f t="array" ref="L7">IF(M7="","",XLOOKUP(M7,selector_13,selector_13_ids,""))</f>
        <v/>
      </c>
      <c r="M7" s="25"/>
      <c r="N7" s="14"/>
      <c r="O7" s="14"/>
      <c r="P7" s="23" t="str">
        <f t="array" ref="P7">IF(Q7="","",XLOOKUP(Q7,selector_07,selector_07_ids,""))</f>
        <v/>
      </c>
      <c r="Q7" s="25"/>
      <c r="R7" s="14"/>
      <c r="S7" s="23" t="str">
        <f t="array" ref="S7">IF(T7="","",XLOOKUP(T7,selector_17,selector_17_ids,""))</f>
        <v/>
      </c>
      <c r="T7" s="25"/>
      <c r="U7" s="14"/>
      <c r="V7" s="14"/>
      <c r="W7" s="23" t="str">
        <f t="array" ref="W7">IF(X7="","",XLOOKUP(X7,selector_04,selector_04_ids,""))</f>
        <v/>
      </c>
      <c r="X7" s="25"/>
      <c r="Y7" s="14"/>
      <c r="Z7" s="27"/>
      <c r="AA7" s="14"/>
    </row>
    <row r="8">
      <c r="A8" s="14"/>
      <c r="B8" s="23" t="str">
        <f>IF($A8="","",'Система'!$B$4)</f>
        <v/>
      </c>
      <c r="C8" s="14"/>
      <c r="D8" s="23" t="str">
        <f t="array" ref="D8">IF(E8="","",XLOOKUP(E8,selector_12,selector_12_ids,""))</f>
        <v/>
      </c>
      <c r="E8" s="25"/>
      <c r="F8" s="23" t="str">
        <f t="array" ref="F8">IF(G8="","",XLOOKUP(G8,selector_15,selector_15_ids,""))</f>
        <v/>
      </c>
      <c r="G8" s="25"/>
      <c r="H8" s="23" t="str">
        <f t="array" ref="H8">IF(I8="","",XLOOKUP(I8,selector_16,selector_16_ids,""))</f>
        <v/>
      </c>
      <c r="I8" s="25"/>
      <c r="J8" s="23" t="str">
        <f t="array" ref="J8">IF(K8="","",XLOOKUP(K8,selector_16,selector_16_ids,""))</f>
        <v/>
      </c>
      <c r="K8" s="25"/>
      <c r="L8" s="23" t="str">
        <f t="array" ref="L8">IF(M8="","",XLOOKUP(M8,selector_13,selector_13_ids,""))</f>
        <v/>
      </c>
      <c r="M8" s="25"/>
      <c r="N8" s="14"/>
      <c r="O8" s="14"/>
      <c r="P8" s="23" t="str">
        <f t="array" ref="P8">IF(Q8="","",XLOOKUP(Q8,selector_07,selector_07_ids,""))</f>
        <v/>
      </c>
      <c r="Q8" s="25"/>
      <c r="R8" s="14"/>
      <c r="S8" s="23" t="str">
        <f t="array" ref="S8">IF(T8="","",XLOOKUP(T8,selector_17,selector_17_ids,""))</f>
        <v/>
      </c>
      <c r="T8" s="25"/>
      <c r="U8" s="14"/>
      <c r="V8" s="14"/>
      <c r="W8" s="23" t="str">
        <f t="array" ref="W8">IF(X8="","",XLOOKUP(X8,selector_04,selector_04_ids,""))</f>
        <v/>
      </c>
      <c r="X8" s="25"/>
      <c r="Y8" s="14"/>
      <c r="Z8" s="27"/>
      <c r="AA8" s="14"/>
    </row>
    <row r="9">
      <c r="A9" s="14"/>
      <c r="B9" s="23" t="str">
        <f>IF($A9="","",'Система'!$B$4)</f>
        <v/>
      </c>
      <c r="C9" s="14"/>
      <c r="D9" s="23" t="str">
        <f t="array" ref="D9">IF(E9="","",XLOOKUP(E9,selector_12,selector_12_ids,""))</f>
        <v/>
      </c>
      <c r="E9" s="25"/>
      <c r="F9" s="23" t="str">
        <f t="array" ref="F9">IF(G9="","",XLOOKUP(G9,selector_15,selector_15_ids,""))</f>
        <v/>
      </c>
      <c r="G9" s="25"/>
      <c r="H9" s="23" t="str">
        <f t="array" ref="H9">IF(I9="","",XLOOKUP(I9,selector_16,selector_16_ids,""))</f>
        <v/>
      </c>
      <c r="I9" s="25"/>
      <c r="J9" s="23" t="str">
        <f t="array" ref="J9">IF(K9="","",XLOOKUP(K9,selector_16,selector_16_ids,""))</f>
        <v/>
      </c>
      <c r="K9" s="25"/>
      <c r="L9" s="23" t="str">
        <f t="array" ref="L9">IF(M9="","",XLOOKUP(M9,selector_13,selector_13_ids,""))</f>
        <v/>
      </c>
      <c r="M9" s="25"/>
      <c r="N9" s="14"/>
      <c r="O9" s="14"/>
      <c r="P9" s="23" t="str">
        <f t="array" ref="P9">IF(Q9="","",XLOOKUP(Q9,selector_07,selector_07_ids,""))</f>
        <v/>
      </c>
      <c r="Q9" s="25"/>
      <c r="R9" s="14"/>
      <c r="S9" s="23" t="str">
        <f t="array" ref="S9">IF(T9="","",XLOOKUP(T9,selector_17,selector_17_ids,""))</f>
        <v/>
      </c>
      <c r="T9" s="25"/>
      <c r="U9" s="14"/>
      <c r="V9" s="14"/>
      <c r="W9" s="23" t="str">
        <f t="array" ref="W9">IF(X9="","",XLOOKUP(X9,selector_04,selector_04_ids,""))</f>
        <v/>
      </c>
      <c r="X9" s="25"/>
      <c r="Y9" s="14"/>
      <c r="Z9" s="27"/>
      <c r="AA9" s="14"/>
    </row>
    <row r="10">
      <c r="A10" s="14"/>
      <c r="B10" s="23" t="str">
        <f>IF($A10="","",'Система'!$B$4)</f>
        <v/>
      </c>
      <c r="C10" s="14"/>
      <c r="D10" s="23" t="str">
        <f t="array" ref="D10">IF(E10="","",XLOOKUP(E10,selector_12,selector_12_ids,""))</f>
        <v/>
      </c>
      <c r="E10" s="25"/>
      <c r="F10" s="23" t="str">
        <f t="array" ref="F10">IF(G10="","",XLOOKUP(G10,selector_15,selector_15_ids,""))</f>
        <v/>
      </c>
      <c r="G10" s="25"/>
      <c r="H10" s="23" t="str">
        <f t="array" ref="H10">IF(I10="","",XLOOKUP(I10,selector_16,selector_16_ids,""))</f>
        <v/>
      </c>
      <c r="I10" s="25"/>
      <c r="J10" s="23" t="str">
        <f t="array" ref="J10">IF(K10="","",XLOOKUP(K10,selector_16,selector_16_ids,""))</f>
        <v/>
      </c>
      <c r="K10" s="25"/>
      <c r="L10" s="23" t="str">
        <f t="array" ref="L10">IF(M10="","",XLOOKUP(M10,selector_13,selector_13_ids,""))</f>
        <v/>
      </c>
      <c r="M10" s="25"/>
      <c r="N10" s="14"/>
      <c r="O10" s="14"/>
      <c r="P10" s="23" t="str">
        <f t="array" ref="P10">IF(Q10="","",XLOOKUP(Q10,selector_07,selector_07_ids,""))</f>
        <v/>
      </c>
      <c r="Q10" s="25"/>
      <c r="R10" s="14"/>
      <c r="S10" s="23" t="str">
        <f t="array" ref="S10">IF(T10="","",XLOOKUP(T10,selector_17,selector_17_ids,""))</f>
        <v/>
      </c>
      <c r="T10" s="25"/>
      <c r="U10" s="14"/>
      <c r="V10" s="14"/>
      <c r="W10" s="23" t="str">
        <f t="array" ref="W10">IF(X10="","",XLOOKUP(X10,selector_04,selector_04_ids,""))</f>
        <v/>
      </c>
      <c r="X10" s="25"/>
      <c r="Y10" s="14"/>
      <c r="Z10" s="27"/>
      <c r="AA10" s="14"/>
    </row>
    <row r="11">
      <c r="A11" s="14"/>
      <c r="B11" s="23" t="str">
        <f>IF($A11="","",'Система'!$B$4)</f>
        <v/>
      </c>
      <c r="C11" s="14"/>
      <c r="D11" s="23" t="str">
        <f t="array" ref="D11">IF(E11="","",XLOOKUP(E11,selector_12,selector_12_ids,""))</f>
        <v/>
      </c>
      <c r="E11" s="25"/>
      <c r="F11" s="23" t="str">
        <f t="array" ref="F11">IF(G11="","",XLOOKUP(G11,selector_15,selector_15_ids,""))</f>
        <v/>
      </c>
      <c r="G11" s="25"/>
      <c r="H11" s="23" t="str">
        <f t="array" ref="H11">IF(I11="","",XLOOKUP(I11,selector_16,selector_16_ids,""))</f>
        <v/>
      </c>
      <c r="I11" s="25"/>
      <c r="J11" s="23" t="str">
        <f t="array" ref="J11">IF(K11="","",XLOOKUP(K11,selector_16,selector_16_ids,""))</f>
        <v/>
      </c>
      <c r="K11" s="25"/>
      <c r="L11" s="23" t="str">
        <f t="array" ref="L11">IF(M11="","",XLOOKUP(M11,selector_13,selector_13_ids,""))</f>
        <v/>
      </c>
      <c r="M11" s="25"/>
      <c r="N11" s="14"/>
      <c r="O11" s="14"/>
      <c r="P11" s="23" t="str">
        <f t="array" ref="P11">IF(Q11="","",XLOOKUP(Q11,selector_07,selector_07_ids,""))</f>
        <v/>
      </c>
      <c r="Q11" s="25"/>
      <c r="R11" s="14"/>
      <c r="S11" s="23" t="str">
        <f t="array" ref="S11">IF(T11="","",XLOOKUP(T11,selector_17,selector_17_ids,""))</f>
        <v/>
      </c>
      <c r="T11" s="25"/>
      <c r="U11" s="14"/>
      <c r="V11" s="14"/>
      <c r="W11" s="23" t="str">
        <f t="array" ref="W11">IF(X11="","",XLOOKUP(X11,selector_04,selector_04_ids,""))</f>
        <v/>
      </c>
      <c r="X11" s="25"/>
      <c r="Y11" s="14"/>
      <c r="Z11" s="27"/>
      <c r="AA11" s="14"/>
    </row>
    <row r="12">
      <c r="A12" s="14"/>
      <c r="B12" s="23" t="str">
        <f>IF($A12="","",'Система'!$B$4)</f>
        <v/>
      </c>
      <c r="C12" s="14"/>
      <c r="D12" s="23" t="str">
        <f t="array" ref="D12">IF(E12="","",XLOOKUP(E12,selector_12,selector_12_ids,""))</f>
        <v/>
      </c>
      <c r="E12" s="25"/>
      <c r="F12" s="23" t="str">
        <f t="array" ref="F12">IF(G12="","",XLOOKUP(G12,selector_15,selector_15_ids,""))</f>
        <v/>
      </c>
      <c r="G12" s="25"/>
      <c r="H12" s="23" t="str">
        <f t="array" ref="H12">IF(I12="","",XLOOKUP(I12,selector_16,selector_16_ids,""))</f>
        <v/>
      </c>
      <c r="I12" s="25"/>
      <c r="J12" s="23" t="str">
        <f t="array" ref="J12">IF(K12="","",XLOOKUP(K12,selector_16,selector_16_ids,""))</f>
        <v/>
      </c>
      <c r="K12" s="25"/>
      <c r="L12" s="23" t="str">
        <f t="array" ref="L12">IF(M12="","",XLOOKUP(M12,selector_13,selector_13_ids,""))</f>
        <v/>
      </c>
      <c r="M12" s="25"/>
      <c r="N12" s="14"/>
      <c r="O12" s="14"/>
      <c r="P12" s="23" t="str">
        <f t="array" ref="P12">IF(Q12="","",XLOOKUP(Q12,selector_07,selector_07_ids,""))</f>
        <v/>
      </c>
      <c r="Q12" s="25"/>
      <c r="R12" s="14"/>
      <c r="S12" s="23" t="str">
        <f t="array" ref="S12">IF(T12="","",XLOOKUP(T12,selector_17,selector_17_ids,""))</f>
        <v/>
      </c>
      <c r="T12" s="25"/>
      <c r="U12" s="14"/>
      <c r="V12" s="14"/>
      <c r="W12" s="23" t="str">
        <f t="array" ref="W12">IF(X12="","",XLOOKUP(X12,selector_04,selector_04_ids,""))</f>
        <v/>
      </c>
      <c r="X12" s="25"/>
      <c r="Y12" s="14"/>
      <c r="Z12" s="27"/>
      <c r="AA12" s="14"/>
    </row>
    <row r="13">
      <c r="A13" s="14"/>
      <c r="B13" s="23" t="str">
        <f>IF($A13="","",'Система'!$B$4)</f>
        <v/>
      </c>
      <c r="C13" s="14"/>
      <c r="D13" s="23" t="str">
        <f t="array" ref="D13">IF(E13="","",XLOOKUP(E13,selector_12,selector_12_ids,""))</f>
        <v/>
      </c>
      <c r="E13" s="25"/>
      <c r="F13" s="23" t="str">
        <f t="array" ref="F13">IF(G13="","",XLOOKUP(G13,selector_15,selector_15_ids,""))</f>
        <v/>
      </c>
      <c r="G13" s="25"/>
      <c r="H13" s="23" t="str">
        <f t="array" ref="H13">IF(I13="","",XLOOKUP(I13,selector_16,selector_16_ids,""))</f>
        <v/>
      </c>
      <c r="I13" s="25"/>
      <c r="J13" s="23" t="str">
        <f t="array" ref="J13">IF(K13="","",XLOOKUP(K13,selector_16,selector_16_ids,""))</f>
        <v/>
      </c>
      <c r="K13" s="25"/>
      <c r="L13" s="23" t="str">
        <f t="array" ref="L13">IF(M13="","",XLOOKUP(M13,selector_13,selector_13_ids,""))</f>
        <v/>
      </c>
      <c r="M13" s="25"/>
      <c r="N13" s="14"/>
      <c r="O13" s="14"/>
      <c r="P13" s="23" t="str">
        <f t="array" ref="P13">IF(Q13="","",XLOOKUP(Q13,selector_07,selector_07_ids,""))</f>
        <v/>
      </c>
      <c r="Q13" s="25"/>
      <c r="R13" s="14"/>
      <c r="S13" s="23" t="str">
        <f t="array" ref="S13">IF(T13="","",XLOOKUP(T13,selector_17,selector_17_ids,""))</f>
        <v/>
      </c>
      <c r="T13" s="25"/>
      <c r="U13" s="14"/>
      <c r="V13" s="14"/>
      <c r="W13" s="23" t="str">
        <f t="array" ref="W13">IF(X13="","",XLOOKUP(X13,selector_04,selector_04_ids,""))</f>
        <v/>
      </c>
      <c r="X13" s="25"/>
      <c r="Y13" s="14"/>
      <c r="Z13" s="27"/>
      <c r="AA13" s="14"/>
    </row>
    <row r="14">
      <c r="A14" s="14"/>
      <c r="B14" s="23" t="str">
        <f>IF($A14="","",'Система'!$B$4)</f>
        <v/>
      </c>
      <c r="C14" s="14"/>
      <c r="D14" s="23" t="str">
        <f t="array" ref="D14">IF(E14="","",XLOOKUP(E14,selector_12,selector_12_ids,""))</f>
        <v/>
      </c>
      <c r="E14" s="25"/>
      <c r="F14" s="23" t="str">
        <f t="array" ref="F14">IF(G14="","",XLOOKUP(G14,selector_15,selector_15_ids,""))</f>
        <v/>
      </c>
      <c r="G14" s="25"/>
      <c r="H14" s="23" t="str">
        <f t="array" ref="H14">IF(I14="","",XLOOKUP(I14,selector_16,selector_16_ids,""))</f>
        <v/>
      </c>
      <c r="I14" s="25"/>
      <c r="J14" s="23" t="str">
        <f t="array" ref="J14">IF(K14="","",XLOOKUP(K14,selector_16,selector_16_ids,""))</f>
        <v/>
      </c>
      <c r="K14" s="25"/>
      <c r="L14" s="23" t="str">
        <f t="array" ref="L14">IF(M14="","",XLOOKUP(M14,selector_13,selector_13_ids,""))</f>
        <v/>
      </c>
      <c r="M14" s="25"/>
      <c r="N14" s="14"/>
      <c r="O14" s="14"/>
      <c r="P14" s="23" t="str">
        <f t="array" ref="P14">IF(Q14="","",XLOOKUP(Q14,selector_07,selector_07_ids,""))</f>
        <v/>
      </c>
      <c r="Q14" s="25"/>
      <c r="R14" s="14"/>
      <c r="S14" s="23" t="str">
        <f t="array" ref="S14">IF(T14="","",XLOOKUP(T14,selector_17,selector_17_ids,""))</f>
        <v/>
      </c>
      <c r="T14" s="25"/>
      <c r="U14" s="14"/>
      <c r="V14" s="14"/>
      <c r="W14" s="23" t="str">
        <f t="array" ref="W14">IF(X14="","",XLOOKUP(X14,selector_04,selector_04_ids,""))</f>
        <v/>
      </c>
      <c r="X14" s="25"/>
      <c r="Y14" s="14"/>
      <c r="Z14" s="27"/>
      <c r="AA14" s="14"/>
    </row>
    <row r="15">
      <c r="A15" s="14"/>
      <c r="B15" s="23" t="str">
        <f>IF($A15="","",'Система'!$B$4)</f>
        <v/>
      </c>
      <c r="C15" s="14"/>
      <c r="D15" s="23" t="str">
        <f t="array" ref="D15">IF(E15="","",XLOOKUP(E15,selector_12,selector_12_ids,""))</f>
        <v/>
      </c>
      <c r="E15" s="25"/>
      <c r="F15" s="23" t="str">
        <f t="array" ref="F15">IF(G15="","",XLOOKUP(G15,selector_15,selector_15_ids,""))</f>
        <v/>
      </c>
      <c r="G15" s="25"/>
      <c r="H15" s="23" t="str">
        <f t="array" ref="H15">IF(I15="","",XLOOKUP(I15,selector_16,selector_16_ids,""))</f>
        <v/>
      </c>
      <c r="I15" s="25"/>
      <c r="J15" s="23" t="str">
        <f t="array" ref="J15">IF(K15="","",XLOOKUP(K15,selector_16,selector_16_ids,""))</f>
        <v/>
      </c>
      <c r="K15" s="25"/>
      <c r="L15" s="23" t="str">
        <f t="array" ref="L15">IF(M15="","",XLOOKUP(M15,selector_13,selector_13_ids,""))</f>
        <v/>
      </c>
      <c r="M15" s="25"/>
      <c r="N15" s="14"/>
      <c r="O15" s="14"/>
      <c r="P15" s="23" t="str">
        <f t="array" ref="P15">IF(Q15="","",XLOOKUP(Q15,selector_07,selector_07_ids,""))</f>
        <v/>
      </c>
      <c r="Q15" s="25"/>
      <c r="R15" s="14"/>
      <c r="S15" s="23" t="str">
        <f t="array" ref="S15">IF(T15="","",XLOOKUP(T15,selector_17,selector_17_ids,""))</f>
        <v/>
      </c>
      <c r="T15" s="25"/>
      <c r="U15" s="14"/>
      <c r="V15" s="14"/>
      <c r="W15" s="23" t="str">
        <f t="array" ref="W15">IF(X15="","",XLOOKUP(X15,selector_04,selector_04_ids,""))</f>
        <v/>
      </c>
      <c r="X15" s="25"/>
      <c r="Y15" s="14"/>
      <c r="Z15" s="27"/>
      <c r="AA15" s="14"/>
    </row>
    <row r="16">
      <c r="A16" s="14"/>
      <c r="B16" s="23" t="str">
        <f>IF($A16="","",'Система'!$B$4)</f>
        <v/>
      </c>
      <c r="C16" s="14"/>
      <c r="D16" s="23" t="str">
        <f t="array" ref="D16">IF(E16="","",XLOOKUP(E16,selector_12,selector_12_ids,""))</f>
        <v/>
      </c>
      <c r="E16" s="25"/>
      <c r="F16" s="23" t="str">
        <f t="array" ref="F16">IF(G16="","",XLOOKUP(G16,selector_15,selector_15_ids,""))</f>
        <v/>
      </c>
      <c r="G16" s="25"/>
      <c r="H16" s="23" t="str">
        <f t="array" ref="H16">IF(I16="","",XLOOKUP(I16,selector_16,selector_16_ids,""))</f>
        <v/>
      </c>
      <c r="I16" s="25"/>
      <c r="J16" s="23" t="str">
        <f t="array" ref="J16">IF(K16="","",XLOOKUP(K16,selector_16,selector_16_ids,""))</f>
        <v/>
      </c>
      <c r="K16" s="25"/>
      <c r="L16" s="23" t="str">
        <f t="array" ref="L16">IF(M16="","",XLOOKUP(M16,selector_13,selector_13_ids,""))</f>
        <v/>
      </c>
      <c r="M16" s="25"/>
      <c r="N16" s="14"/>
      <c r="O16" s="14"/>
      <c r="P16" s="23" t="str">
        <f t="array" ref="P16">IF(Q16="","",XLOOKUP(Q16,selector_07,selector_07_ids,""))</f>
        <v/>
      </c>
      <c r="Q16" s="25"/>
      <c r="R16" s="14"/>
      <c r="S16" s="23" t="str">
        <f t="array" ref="S16">IF(T16="","",XLOOKUP(T16,selector_17,selector_17_ids,""))</f>
        <v/>
      </c>
      <c r="T16" s="25"/>
      <c r="U16" s="14"/>
      <c r="V16" s="14"/>
      <c r="W16" s="23" t="str">
        <f t="array" ref="W16">IF(X16="","",XLOOKUP(X16,selector_04,selector_04_ids,""))</f>
        <v/>
      </c>
      <c r="X16" s="25"/>
      <c r="Y16" s="14"/>
      <c r="Z16" s="27"/>
      <c r="AA16" s="14"/>
    </row>
    <row r="17">
      <c r="A17" s="14"/>
      <c r="B17" s="23" t="str">
        <f>IF($A17="","",'Система'!$B$4)</f>
        <v/>
      </c>
      <c r="C17" s="14"/>
      <c r="D17" s="23" t="str">
        <f t="array" ref="D17">IF(E17="","",XLOOKUP(E17,selector_12,selector_12_ids,""))</f>
        <v/>
      </c>
      <c r="E17" s="25"/>
      <c r="F17" s="23" t="str">
        <f t="array" ref="F17">IF(G17="","",XLOOKUP(G17,selector_15,selector_15_ids,""))</f>
        <v/>
      </c>
      <c r="G17" s="25"/>
      <c r="H17" s="23" t="str">
        <f t="array" ref="H17">IF(I17="","",XLOOKUP(I17,selector_16,selector_16_ids,""))</f>
        <v/>
      </c>
      <c r="I17" s="25"/>
      <c r="J17" s="23" t="str">
        <f t="array" ref="J17">IF(K17="","",XLOOKUP(K17,selector_16,selector_16_ids,""))</f>
        <v/>
      </c>
      <c r="K17" s="25"/>
      <c r="L17" s="23" t="str">
        <f t="array" ref="L17">IF(M17="","",XLOOKUP(M17,selector_13,selector_13_ids,""))</f>
        <v/>
      </c>
      <c r="M17" s="25"/>
      <c r="N17" s="14"/>
      <c r="O17" s="14"/>
      <c r="P17" s="23" t="str">
        <f t="array" ref="P17">IF(Q17="","",XLOOKUP(Q17,selector_07,selector_07_ids,""))</f>
        <v/>
      </c>
      <c r="Q17" s="25"/>
      <c r="R17" s="14"/>
      <c r="S17" s="23" t="str">
        <f t="array" ref="S17">IF(T17="","",XLOOKUP(T17,selector_17,selector_17_ids,""))</f>
        <v/>
      </c>
      <c r="T17" s="25"/>
      <c r="U17" s="14"/>
      <c r="V17" s="14"/>
      <c r="W17" s="23" t="str">
        <f t="array" ref="W17">IF(X17="","",XLOOKUP(X17,selector_04,selector_04_ids,""))</f>
        <v/>
      </c>
      <c r="X17" s="25"/>
      <c r="Y17" s="14"/>
      <c r="Z17" s="27"/>
      <c r="AA17" s="14"/>
    </row>
    <row r="18">
      <c r="A18" s="14"/>
      <c r="B18" s="23" t="str">
        <f>IF($A18="","",'Система'!$B$4)</f>
        <v/>
      </c>
      <c r="C18" s="14"/>
      <c r="D18" s="23" t="str">
        <f t="array" ref="D18">IF(E18="","",XLOOKUP(E18,selector_12,selector_12_ids,""))</f>
        <v/>
      </c>
      <c r="E18" s="25"/>
      <c r="F18" s="23" t="str">
        <f t="array" ref="F18">IF(G18="","",XLOOKUP(G18,selector_15,selector_15_ids,""))</f>
        <v/>
      </c>
      <c r="G18" s="25"/>
      <c r="H18" s="23" t="str">
        <f t="array" ref="H18">IF(I18="","",XLOOKUP(I18,selector_16,selector_16_ids,""))</f>
        <v/>
      </c>
      <c r="I18" s="25"/>
      <c r="J18" s="23" t="str">
        <f t="array" ref="J18">IF(K18="","",XLOOKUP(K18,selector_16,selector_16_ids,""))</f>
        <v/>
      </c>
      <c r="K18" s="25"/>
      <c r="L18" s="23" t="str">
        <f t="array" ref="L18">IF(M18="","",XLOOKUP(M18,selector_13,selector_13_ids,""))</f>
        <v/>
      </c>
      <c r="M18" s="25"/>
      <c r="N18" s="14"/>
      <c r="O18" s="14"/>
      <c r="P18" s="23" t="str">
        <f t="array" ref="P18">IF(Q18="","",XLOOKUP(Q18,selector_07,selector_07_ids,""))</f>
        <v/>
      </c>
      <c r="Q18" s="25"/>
      <c r="R18" s="14"/>
      <c r="S18" s="23" t="str">
        <f t="array" ref="S18">IF(T18="","",XLOOKUP(T18,selector_17,selector_17_ids,""))</f>
        <v/>
      </c>
      <c r="T18" s="25"/>
      <c r="U18" s="14"/>
      <c r="V18" s="14"/>
      <c r="W18" s="23" t="str">
        <f t="array" ref="W18">IF(X18="","",XLOOKUP(X18,selector_04,selector_04_ids,""))</f>
        <v/>
      </c>
      <c r="X18" s="25"/>
      <c r="Y18" s="14"/>
      <c r="Z18" s="27"/>
      <c r="AA18" s="14"/>
    </row>
    <row r="19">
      <c r="A19" s="14"/>
      <c r="B19" s="23" t="str">
        <f>IF($A19="","",'Система'!$B$4)</f>
        <v/>
      </c>
      <c r="C19" s="14"/>
      <c r="D19" s="23" t="str">
        <f t="array" ref="D19">IF(E19="","",XLOOKUP(E19,selector_12,selector_12_ids,""))</f>
        <v/>
      </c>
      <c r="E19" s="25"/>
      <c r="F19" s="23" t="str">
        <f t="array" ref="F19">IF(G19="","",XLOOKUP(G19,selector_15,selector_15_ids,""))</f>
        <v/>
      </c>
      <c r="G19" s="25"/>
      <c r="H19" s="23" t="str">
        <f t="array" ref="H19">IF(I19="","",XLOOKUP(I19,selector_16,selector_16_ids,""))</f>
        <v/>
      </c>
      <c r="I19" s="25"/>
      <c r="J19" s="23" t="str">
        <f t="array" ref="J19">IF(K19="","",XLOOKUP(K19,selector_16,selector_16_ids,""))</f>
        <v/>
      </c>
      <c r="K19" s="25"/>
      <c r="L19" s="23" t="str">
        <f t="array" ref="L19">IF(M19="","",XLOOKUP(M19,selector_13,selector_13_ids,""))</f>
        <v/>
      </c>
      <c r="M19" s="25"/>
      <c r="N19" s="14"/>
      <c r="O19" s="14"/>
      <c r="P19" s="23" t="str">
        <f t="array" ref="P19">IF(Q19="","",XLOOKUP(Q19,selector_07,selector_07_ids,""))</f>
        <v/>
      </c>
      <c r="Q19" s="25"/>
      <c r="R19" s="14"/>
      <c r="S19" s="23" t="str">
        <f t="array" ref="S19">IF(T19="","",XLOOKUP(T19,selector_17,selector_17_ids,""))</f>
        <v/>
      </c>
      <c r="T19" s="25"/>
      <c r="U19" s="14"/>
      <c r="V19" s="14"/>
      <c r="W19" s="23" t="str">
        <f t="array" ref="W19">IF(X19="","",XLOOKUP(X19,selector_04,selector_04_ids,""))</f>
        <v/>
      </c>
      <c r="X19" s="25"/>
      <c r="Y19" s="14"/>
      <c r="Z19" s="27"/>
      <c r="AA19" s="14"/>
    </row>
    <row r="20">
      <c r="A20" s="14"/>
      <c r="B20" s="23" t="str">
        <f>IF($A20="","",'Система'!$B$4)</f>
        <v/>
      </c>
      <c r="C20" s="14"/>
      <c r="D20" s="23" t="str">
        <f t="array" ref="D20">IF(E20="","",XLOOKUP(E20,selector_12,selector_12_ids,""))</f>
        <v/>
      </c>
      <c r="E20" s="25"/>
      <c r="F20" s="23" t="str">
        <f t="array" ref="F20">IF(G20="","",XLOOKUP(G20,selector_15,selector_15_ids,""))</f>
        <v/>
      </c>
      <c r="G20" s="25"/>
      <c r="H20" s="23" t="str">
        <f t="array" ref="H20">IF(I20="","",XLOOKUP(I20,selector_16,selector_16_ids,""))</f>
        <v/>
      </c>
      <c r="I20" s="25"/>
      <c r="J20" s="23" t="str">
        <f t="array" ref="J20">IF(K20="","",XLOOKUP(K20,selector_16,selector_16_ids,""))</f>
        <v/>
      </c>
      <c r="K20" s="25"/>
      <c r="L20" s="23" t="str">
        <f t="array" ref="L20">IF(M20="","",XLOOKUP(M20,selector_13,selector_13_ids,""))</f>
        <v/>
      </c>
      <c r="M20" s="25"/>
      <c r="N20" s="14"/>
      <c r="O20" s="14"/>
      <c r="P20" s="23" t="str">
        <f t="array" ref="P20">IF(Q20="","",XLOOKUP(Q20,selector_07,selector_07_ids,""))</f>
        <v/>
      </c>
      <c r="Q20" s="25"/>
      <c r="R20" s="14"/>
      <c r="S20" s="23" t="str">
        <f t="array" ref="S20">IF(T20="","",XLOOKUP(T20,selector_17,selector_17_ids,""))</f>
        <v/>
      </c>
      <c r="T20" s="25"/>
      <c r="U20" s="14"/>
      <c r="V20" s="14"/>
      <c r="W20" s="23" t="str">
        <f t="array" ref="W20">IF(X20="","",XLOOKUP(X20,selector_04,selector_04_ids,""))</f>
        <v/>
      </c>
      <c r="X20" s="25"/>
      <c r="Y20" s="14"/>
      <c r="Z20" s="27"/>
      <c r="AA20" s="14"/>
    </row>
    <row r="21">
      <c r="A21" s="14"/>
      <c r="B21" s="23" t="str">
        <f>IF($A21="","",'Система'!$B$4)</f>
        <v/>
      </c>
      <c r="C21" s="14"/>
      <c r="D21" s="23" t="str">
        <f t="array" ref="D21">IF(E21="","",XLOOKUP(E21,selector_12,selector_12_ids,""))</f>
        <v/>
      </c>
      <c r="E21" s="25"/>
      <c r="F21" s="23" t="str">
        <f t="array" ref="F21">IF(G21="","",XLOOKUP(G21,selector_15,selector_15_ids,""))</f>
        <v/>
      </c>
      <c r="G21" s="25"/>
      <c r="H21" s="23" t="str">
        <f t="array" ref="H21">IF(I21="","",XLOOKUP(I21,selector_16,selector_16_ids,""))</f>
        <v/>
      </c>
      <c r="I21" s="25"/>
      <c r="J21" s="23" t="str">
        <f t="array" ref="J21">IF(K21="","",XLOOKUP(K21,selector_16,selector_16_ids,""))</f>
        <v/>
      </c>
      <c r="K21" s="25"/>
      <c r="L21" s="23" t="str">
        <f t="array" ref="L21">IF(M21="","",XLOOKUP(M21,selector_13,selector_13_ids,""))</f>
        <v/>
      </c>
      <c r="M21" s="25"/>
      <c r="N21" s="14"/>
      <c r="O21" s="14"/>
      <c r="P21" s="23" t="str">
        <f t="array" ref="P21">IF(Q21="","",XLOOKUP(Q21,selector_07,selector_07_ids,""))</f>
        <v/>
      </c>
      <c r="Q21" s="25"/>
      <c r="R21" s="14"/>
      <c r="S21" s="23" t="str">
        <f t="array" ref="S21">IF(T21="","",XLOOKUP(T21,selector_17,selector_17_ids,""))</f>
        <v/>
      </c>
      <c r="T21" s="25"/>
      <c r="U21" s="14"/>
      <c r="V21" s="14"/>
      <c r="W21" s="23" t="str">
        <f t="array" ref="W21">IF(X21="","",XLOOKUP(X21,selector_04,selector_04_ids,""))</f>
        <v/>
      </c>
      <c r="X21" s="25"/>
      <c r="Y21" s="14"/>
      <c r="Z21" s="27"/>
      <c r="AA21" s="14"/>
    </row>
    <row r="22">
      <c r="A22" s="14"/>
      <c r="B22" s="23" t="str">
        <f>IF($A22="","",'Система'!$B$4)</f>
        <v/>
      </c>
      <c r="C22" s="14"/>
      <c r="D22" s="23" t="str">
        <f t="array" ref="D22">IF(E22="","",XLOOKUP(E22,selector_12,selector_12_ids,""))</f>
        <v/>
      </c>
      <c r="E22" s="25"/>
      <c r="F22" s="23" t="str">
        <f t="array" ref="F22">IF(G22="","",XLOOKUP(G22,selector_15,selector_15_ids,""))</f>
        <v/>
      </c>
      <c r="G22" s="25"/>
      <c r="H22" s="23" t="str">
        <f t="array" ref="H22">IF(I22="","",XLOOKUP(I22,selector_16,selector_16_ids,""))</f>
        <v/>
      </c>
      <c r="I22" s="25"/>
      <c r="J22" s="23" t="str">
        <f t="array" ref="J22">IF(K22="","",XLOOKUP(K22,selector_16,selector_16_ids,""))</f>
        <v/>
      </c>
      <c r="K22" s="25"/>
      <c r="L22" s="23" t="str">
        <f t="array" ref="L22">IF(M22="","",XLOOKUP(M22,selector_13,selector_13_ids,""))</f>
        <v/>
      </c>
      <c r="M22" s="25"/>
      <c r="N22" s="14"/>
      <c r="O22" s="14"/>
      <c r="P22" s="23" t="str">
        <f t="array" ref="P22">IF(Q22="","",XLOOKUP(Q22,selector_07,selector_07_ids,""))</f>
        <v/>
      </c>
      <c r="Q22" s="25"/>
      <c r="R22" s="14"/>
      <c r="S22" s="23" t="str">
        <f t="array" ref="S22">IF(T22="","",XLOOKUP(T22,selector_17,selector_17_ids,""))</f>
        <v/>
      </c>
      <c r="T22" s="25"/>
      <c r="U22" s="14"/>
      <c r="V22" s="14"/>
      <c r="W22" s="23" t="str">
        <f t="array" ref="W22">IF(X22="","",XLOOKUP(X22,selector_04,selector_04_ids,""))</f>
        <v/>
      </c>
      <c r="X22" s="25"/>
      <c r="Y22" s="14"/>
      <c r="Z22" s="27"/>
      <c r="AA22" s="14"/>
    </row>
    <row r="23">
      <c r="A23" s="14"/>
      <c r="B23" s="23" t="str">
        <f>IF($A23="","",'Система'!$B$4)</f>
        <v/>
      </c>
      <c r="C23" s="14"/>
      <c r="D23" s="23" t="str">
        <f t="array" ref="D23">IF(E23="","",XLOOKUP(E23,selector_12,selector_12_ids,""))</f>
        <v/>
      </c>
      <c r="E23" s="25"/>
      <c r="F23" s="23" t="str">
        <f t="array" ref="F23">IF(G23="","",XLOOKUP(G23,selector_15,selector_15_ids,""))</f>
        <v/>
      </c>
      <c r="G23" s="25"/>
      <c r="H23" s="23" t="str">
        <f t="array" ref="H23">IF(I23="","",XLOOKUP(I23,selector_16,selector_16_ids,""))</f>
        <v/>
      </c>
      <c r="I23" s="25"/>
      <c r="J23" s="23" t="str">
        <f t="array" ref="J23">IF(K23="","",XLOOKUP(K23,selector_16,selector_16_ids,""))</f>
        <v/>
      </c>
      <c r="K23" s="25"/>
      <c r="L23" s="23" t="str">
        <f t="array" ref="L23">IF(M23="","",XLOOKUP(M23,selector_13,selector_13_ids,""))</f>
        <v/>
      </c>
      <c r="M23" s="25"/>
      <c r="N23" s="14"/>
      <c r="O23" s="14"/>
      <c r="P23" s="23" t="str">
        <f t="array" ref="P23">IF(Q23="","",XLOOKUP(Q23,selector_07,selector_07_ids,""))</f>
        <v/>
      </c>
      <c r="Q23" s="25"/>
      <c r="R23" s="14"/>
      <c r="S23" s="23" t="str">
        <f t="array" ref="S23">IF(T23="","",XLOOKUP(T23,selector_17,selector_17_ids,""))</f>
        <v/>
      </c>
      <c r="T23" s="25"/>
      <c r="U23" s="14"/>
      <c r="V23" s="14"/>
      <c r="W23" s="23" t="str">
        <f t="array" ref="W23">IF(X23="","",XLOOKUP(X23,selector_04,selector_04_ids,""))</f>
        <v/>
      </c>
      <c r="X23" s="25"/>
      <c r="Y23" s="14"/>
      <c r="Z23" s="27"/>
      <c r="AA23" s="14"/>
    </row>
    <row r="24">
      <c r="A24" s="14"/>
      <c r="B24" s="23" t="str">
        <f>IF($A24="","",'Система'!$B$4)</f>
        <v/>
      </c>
      <c r="C24" s="14"/>
      <c r="D24" s="23" t="str">
        <f t="array" ref="D24">IF(E24="","",XLOOKUP(E24,selector_12,selector_12_ids,""))</f>
        <v/>
      </c>
      <c r="E24" s="25"/>
      <c r="F24" s="23" t="str">
        <f t="array" ref="F24">IF(G24="","",XLOOKUP(G24,selector_15,selector_15_ids,""))</f>
        <v/>
      </c>
      <c r="G24" s="25"/>
      <c r="H24" s="23" t="str">
        <f t="array" ref="H24">IF(I24="","",XLOOKUP(I24,selector_16,selector_16_ids,""))</f>
        <v/>
      </c>
      <c r="I24" s="25"/>
      <c r="J24" s="23" t="str">
        <f t="array" ref="J24">IF(K24="","",XLOOKUP(K24,selector_16,selector_16_ids,""))</f>
        <v/>
      </c>
      <c r="K24" s="25"/>
      <c r="L24" s="23" t="str">
        <f t="array" ref="L24">IF(M24="","",XLOOKUP(M24,selector_13,selector_13_ids,""))</f>
        <v/>
      </c>
      <c r="M24" s="25"/>
      <c r="N24" s="14"/>
      <c r="O24" s="14"/>
      <c r="P24" s="23" t="str">
        <f t="array" ref="P24">IF(Q24="","",XLOOKUP(Q24,selector_07,selector_07_ids,""))</f>
        <v/>
      </c>
      <c r="Q24" s="25"/>
      <c r="R24" s="14"/>
      <c r="S24" s="23" t="str">
        <f t="array" ref="S24">IF(T24="","",XLOOKUP(T24,selector_17,selector_17_ids,""))</f>
        <v/>
      </c>
      <c r="T24" s="25"/>
      <c r="U24" s="14"/>
      <c r="V24" s="14"/>
      <c r="W24" s="23" t="str">
        <f t="array" ref="W24">IF(X24="","",XLOOKUP(X24,selector_04,selector_04_ids,""))</f>
        <v/>
      </c>
      <c r="X24" s="25"/>
      <c r="Y24" s="14"/>
      <c r="Z24" s="27"/>
      <c r="AA24" s="14"/>
    </row>
    <row r="25">
      <c r="A25" s="14"/>
      <c r="B25" s="23" t="str">
        <f>IF($A25="","",'Система'!$B$4)</f>
        <v/>
      </c>
      <c r="C25" s="14"/>
      <c r="D25" s="23" t="str">
        <f t="array" ref="D25">IF(E25="","",XLOOKUP(E25,selector_12,selector_12_ids,""))</f>
        <v/>
      </c>
      <c r="E25" s="25"/>
      <c r="F25" s="23" t="str">
        <f t="array" ref="F25">IF(G25="","",XLOOKUP(G25,selector_15,selector_15_ids,""))</f>
        <v/>
      </c>
      <c r="G25" s="25"/>
      <c r="H25" s="23" t="str">
        <f t="array" ref="H25">IF(I25="","",XLOOKUP(I25,selector_16,selector_16_ids,""))</f>
        <v/>
      </c>
      <c r="I25" s="25"/>
      <c r="J25" s="23" t="str">
        <f t="array" ref="J25">IF(K25="","",XLOOKUP(K25,selector_16,selector_16_ids,""))</f>
        <v/>
      </c>
      <c r="K25" s="25"/>
      <c r="L25" s="23" t="str">
        <f t="array" ref="L25">IF(M25="","",XLOOKUP(M25,selector_13,selector_13_ids,""))</f>
        <v/>
      </c>
      <c r="M25" s="25"/>
      <c r="N25" s="14"/>
      <c r="O25" s="14"/>
      <c r="P25" s="23" t="str">
        <f t="array" ref="P25">IF(Q25="","",XLOOKUP(Q25,selector_07,selector_07_ids,""))</f>
        <v/>
      </c>
      <c r="Q25" s="25"/>
      <c r="R25" s="14"/>
      <c r="S25" s="23" t="str">
        <f t="array" ref="S25">IF(T25="","",XLOOKUP(T25,selector_17,selector_17_ids,""))</f>
        <v/>
      </c>
      <c r="T25" s="25"/>
      <c r="U25" s="14"/>
      <c r="V25" s="14"/>
      <c r="W25" s="23" t="str">
        <f t="array" ref="W25">IF(X25="","",XLOOKUP(X25,selector_04,selector_04_ids,""))</f>
        <v/>
      </c>
      <c r="X25" s="25"/>
      <c r="Y25" s="14"/>
      <c r="Z25" s="27"/>
      <c r="AA25" s="14"/>
    </row>
    <row r="26">
      <c r="A26" s="14"/>
      <c r="B26" s="23" t="str">
        <f>IF($A26="","",'Система'!$B$4)</f>
        <v/>
      </c>
      <c r="C26" s="14"/>
      <c r="D26" s="23" t="str">
        <f t="array" ref="D26">IF(E26="","",XLOOKUP(E26,selector_12,selector_12_ids,""))</f>
        <v/>
      </c>
      <c r="E26" s="25"/>
      <c r="F26" s="23" t="str">
        <f t="array" ref="F26">IF(G26="","",XLOOKUP(G26,selector_15,selector_15_ids,""))</f>
        <v/>
      </c>
      <c r="G26" s="25"/>
      <c r="H26" s="23" t="str">
        <f t="array" ref="H26">IF(I26="","",XLOOKUP(I26,selector_16,selector_16_ids,""))</f>
        <v/>
      </c>
      <c r="I26" s="25"/>
      <c r="J26" s="23" t="str">
        <f t="array" ref="J26">IF(K26="","",XLOOKUP(K26,selector_16,selector_16_ids,""))</f>
        <v/>
      </c>
      <c r="K26" s="25"/>
      <c r="L26" s="23" t="str">
        <f t="array" ref="L26">IF(M26="","",XLOOKUP(M26,selector_13,selector_13_ids,""))</f>
        <v/>
      </c>
      <c r="M26" s="25"/>
      <c r="N26" s="14"/>
      <c r="O26" s="14"/>
      <c r="P26" s="23" t="str">
        <f t="array" ref="P26">IF(Q26="","",XLOOKUP(Q26,selector_07,selector_07_ids,""))</f>
        <v/>
      </c>
      <c r="Q26" s="25"/>
      <c r="R26" s="14"/>
      <c r="S26" s="23" t="str">
        <f t="array" ref="S26">IF(T26="","",XLOOKUP(T26,selector_17,selector_17_ids,""))</f>
        <v/>
      </c>
      <c r="T26" s="25"/>
      <c r="U26" s="14"/>
      <c r="V26" s="14"/>
      <c r="W26" s="23" t="str">
        <f t="array" ref="W26">IF(X26="","",XLOOKUP(X26,selector_04,selector_04_ids,""))</f>
        <v/>
      </c>
      <c r="X26" s="25"/>
      <c r="Y26" s="14"/>
      <c r="Z26" s="27"/>
      <c r="AA26" s="14"/>
    </row>
    <row r="27">
      <c r="A27" s="14"/>
      <c r="B27" s="23" t="str">
        <f>IF($A27="","",'Система'!$B$4)</f>
        <v/>
      </c>
      <c r="C27" s="14"/>
      <c r="D27" s="23" t="str">
        <f t="array" ref="D27">IF(E27="","",XLOOKUP(E27,selector_12,selector_12_ids,""))</f>
        <v/>
      </c>
      <c r="E27" s="25"/>
      <c r="F27" s="23" t="str">
        <f t="array" ref="F27">IF(G27="","",XLOOKUP(G27,selector_15,selector_15_ids,""))</f>
        <v/>
      </c>
      <c r="G27" s="25"/>
      <c r="H27" s="23" t="str">
        <f t="array" ref="H27">IF(I27="","",XLOOKUP(I27,selector_16,selector_16_ids,""))</f>
        <v/>
      </c>
      <c r="I27" s="25"/>
      <c r="J27" s="23" t="str">
        <f t="array" ref="J27">IF(K27="","",XLOOKUP(K27,selector_16,selector_16_ids,""))</f>
        <v/>
      </c>
      <c r="K27" s="25"/>
      <c r="L27" s="23" t="str">
        <f t="array" ref="L27">IF(M27="","",XLOOKUP(M27,selector_13,selector_13_ids,""))</f>
        <v/>
      </c>
      <c r="M27" s="25"/>
      <c r="N27" s="14"/>
      <c r="O27" s="14"/>
      <c r="P27" s="23" t="str">
        <f t="array" ref="P27">IF(Q27="","",XLOOKUP(Q27,selector_07,selector_07_ids,""))</f>
        <v/>
      </c>
      <c r="Q27" s="25"/>
      <c r="R27" s="14"/>
      <c r="S27" s="23" t="str">
        <f t="array" ref="S27">IF(T27="","",XLOOKUP(T27,selector_17,selector_17_ids,""))</f>
        <v/>
      </c>
      <c r="T27" s="25"/>
      <c r="U27" s="14"/>
      <c r="V27" s="14"/>
      <c r="W27" s="23" t="str">
        <f t="array" ref="W27">IF(X27="","",XLOOKUP(X27,selector_04,selector_04_ids,""))</f>
        <v/>
      </c>
      <c r="X27" s="25"/>
      <c r="Y27" s="14"/>
      <c r="Z27" s="27"/>
      <c r="AA27" s="14"/>
    </row>
    <row r="28">
      <c r="A28" s="14"/>
      <c r="B28" s="23" t="str">
        <f>IF($A28="","",'Система'!$B$4)</f>
        <v/>
      </c>
      <c r="C28" s="14"/>
      <c r="D28" s="23" t="str">
        <f t="array" ref="D28">IF(E28="","",XLOOKUP(E28,selector_12,selector_12_ids,""))</f>
        <v/>
      </c>
      <c r="E28" s="25"/>
      <c r="F28" s="23" t="str">
        <f t="array" ref="F28">IF(G28="","",XLOOKUP(G28,selector_15,selector_15_ids,""))</f>
        <v/>
      </c>
      <c r="G28" s="25"/>
      <c r="H28" s="23" t="str">
        <f t="array" ref="H28">IF(I28="","",XLOOKUP(I28,selector_16,selector_16_ids,""))</f>
        <v/>
      </c>
      <c r="I28" s="25"/>
      <c r="J28" s="23" t="str">
        <f t="array" ref="J28">IF(K28="","",XLOOKUP(K28,selector_16,selector_16_ids,""))</f>
        <v/>
      </c>
      <c r="K28" s="25"/>
      <c r="L28" s="23" t="str">
        <f t="array" ref="L28">IF(M28="","",XLOOKUP(M28,selector_13,selector_13_ids,""))</f>
        <v/>
      </c>
      <c r="M28" s="25"/>
      <c r="N28" s="14"/>
      <c r="O28" s="14"/>
      <c r="P28" s="23" t="str">
        <f t="array" ref="P28">IF(Q28="","",XLOOKUP(Q28,selector_07,selector_07_ids,""))</f>
        <v/>
      </c>
      <c r="Q28" s="25"/>
      <c r="R28" s="14"/>
      <c r="S28" s="23" t="str">
        <f t="array" ref="S28">IF(T28="","",XLOOKUP(T28,selector_17,selector_17_ids,""))</f>
        <v/>
      </c>
      <c r="T28" s="25"/>
      <c r="U28" s="14"/>
      <c r="V28" s="14"/>
      <c r="W28" s="23" t="str">
        <f t="array" ref="W28">IF(X28="","",XLOOKUP(X28,selector_04,selector_04_ids,""))</f>
        <v/>
      </c>
      <c r="X28" s="25"/>
      <c r="Y28" s="14"/>
      <c r="Z28" s="27"/>
      <c r="AA28" s="14"/>
    </row>
    <row r="29">
      <c r="A29" s="14"/>
      <c r="B29" s="23" t="str">
        <f>IF($A29="","",'Система'!$B$4)</f>
        <v/>
      </c>
      <c r="C29" s="14"/>
      <c r="D29" s="23" t="str">
        <f t="array" ref="D29">IF(E29="","",XLOOKUP(E29,selector_12,selector_12_ids,""))</f>
        <v/>
      </c>
      <c r="E29" s="25"/>
      <c r="F29" s="23" t="str">
        <f t="array" ref="F29">IF(G29="","",XLOOKUP(G29,selector_15,selector_15_ids,""))</f>
        <v/>
      </c>
      <c r="G29" s="25"/>
      <c r="H29" s="23" t="str">
        <f t="array" ref="H29">IF(I29="","",XLOOKUP(I29,selector_16,selector_16_ids,""))</f>
        <v/>
      </c>
      <c r="I29" s="25"/>
      <c r="J29" s="23" t="str">
        <f t="array" ref="J29">IF(K29="","",XLOOKUP(K29,selector_16,selector_16_ids,""))</f>
        <v/>
      </c>
      <c r="K29" s="25"/>
      <c r="L29" s="23" t="str">
        <f t="array" ref="L29">IF(M29="","",XLOOKUP(M29,selector_13,selector_13_ids,""))</f>
        <v/>
      </c>
      <c r="M29" s="25"/>
      <c r="N29" s="14"/>
      <c r="O29" s="14"/>
      <c r="P29" s="23" t="str">
        <f t="array" ref="P29">IF(Q29="","",XLOOKUP(Q29,selector_07,selector_07_ids,""))</f>
        <v/>
      </c>
      <c r="Q29" s="25"/>
      <c r="R29" s="14"/>
      <c r="S29" s="23" t="str">
        <f t="array" ref="S29">IF(T29="","",XLOOKUP(T29,selector_17,selector_17_ids,""))</f>
        <v/>
      </c>
      <c r="T29" s="25"/>
      <c r="U29" s="14"/>
      <c r="V29" s="14"/>
      <c r="W29" s="23" t="str">
        <f t="array" ref="W29">IF(X29="","",XLOOKUP(X29,selector_04,selector_04_ids,""))</f>
        <v/>
      </c>
      <c r="X29" s="25"/>
      <c r="Y29" s="14"/>
      <c r="Z29" s="27"/>
      <c r="AA29" s="14"/>
    </row>
    <row r="30">
      <c r="A30" s="14"/>
      <c r="B30" s="23" t="str">
        <f>IF($A30="","",'Система'!$B$4)</f>
        <v/>
      </c>
      <c r="C30" s="14"/>
      <c r="D30" s="23" t="str">
        <f t="array" ref="D30">IF(E30="","",XLOOKUP(E30,selector_12,selector_12_ids,""))</f>
        <v/>
      </c>
      <c r="E30" s="25"/>
      <c r="F30" s="23" t="str">
        <f t="array" ref="F30">IF(G30="","",XLOOKUP(G30,selector_15,selector_15_ids,""))</f>
        <v/>
      </c>
      <c r="G30" s="25"/>
      <c r="H30" s="23" t="str">
        <f t="array" ref="H30">IF(I30="","",XLOOKUP(I30,selector_16,selector_16_ids,""))</f>
        <v/>
      </c>
      <c r="I30" s="25"/>
      <c r="J30" s="23" t="str">
        <f t="array" ref="J30">IF(K30="","",XLOOKUP(K30,selector_16,selector_16_ids,""))</f>
        <v/>
      </c>
      <c r="K30" s="25"/>
      <c r="L30" s="23" t="str">
        <f t="array" ref="L30">IF(M30="","",XLOOKUP(M30,selector_13,selector_13_ids,""))</f>
        <v/>
      </c>
      <c r="M30" s="25"/>
      <c r="N30" s="14"/>
      <c r="O30" s="14"/>
      <c r="P30" s="23" t="str">
        <f t="array" ref="P30">IF(Q30="","",XLOOKUP(Q30,selector_07,selector_07_ids,""))</f>
        <v/>
      </c>
      <c r="Q30" s="25"/>
      <c r="R30" s="14"/>
      <c r="S30" s="23" t="str">
        <f t="array" ref="S30">IF(T30="","",XLOOKUP(T30,selector_17,selector_17_ids,""))</f>
        <v/>
      </c>
      <c r="T30" s="25"/>
      <c r="U30" s="14"/>
      <c r="V30" s="14"/>
      <c r="W30" s="23" t="str">
        <f t="array" ref="W30">IF(X30="","",XLOOKUP(X30,selector_04,selector_04_ids,""))</f>
        <v/>
      </c>
      <c r="X30" s="25"/>
      <c r="Y30" s="14"/>
      <c r="Z30" s="27"/>
      <c r="AA30" s="14"/>
    </row>
    <row r="31">
      <c r="A31" s="14"/>
      <c r="B31" s="23" t="str">
        <f>IF($A31="","",'Система'!$B$4)</f>
        <v/>
      </c>
      <c r="C31" s="14"/>
      <c r="D31" s="23" t="str">
        <f t="array" ref="D31">IF(E31="","",XLOOKUP(E31,selector_12,selector_12_ids,""))</f>
        <v/>
      </c>
      <c r="E31" s="25"/>
      <c r="F31" s="23" t="str">
        <f t="array" ref="F31">IF(G31="","",XLOOKUP(G31,selector_15,selector_15_ids,""))</f>
        <v/>
      </c>
      <c r="G31" s="25"/>
      <c r="H31" s="23" t="str">
        <f t="array" ref="H31">IF(I31="","",XLOOKUP(I31,selector_16,selector_16_ids,""))</f>
        <v/>
      </c>
      <c r="I31" s="25"/>
      <c r="J31" s="23" t="str">
        <f t="array" ref="J31">IF(K31="","",XLOOKUP(K31,selector_16,selector_16_ids,""))</f>
        <v/>
      </c>
      <c r="K31" s="25"/>
      <c r="L31" s="23" t="str">
        <f t="array" ref="L31">IF(M31="","",XLOOKUP(M31,selector_13,selector_13_ids,""))</f>
        <v/>
      </c>
      <c r="M31" s="25"/>
      <c r="N31" s="14"/>
      <c r="O31" s="14"/>
      <c r="P31" s="23" t="str">
        <f t="array" ref="P31">IF(Q31="","",XLOOKUP(Q31,selector_07,selector_07_ids,""))</f>
        <v/>
      </c>
      <c r="Q31" s="25"/>
      <c r="R31" s="14"/>
      <c r="S31" s="23" t="str">
        <f t="array" ref="S31">IF(T31="","",XLOOKUP(T31,selector_17,selector_17_ids,""))</f>
        <v/>
      </c>
      <c r="T31" s="25"/>
      <c r="U31" s="14"/>
      <c r="V31" s="14"/>
      <c r="W31" s="23" t="str">
        <f t="array" ref="W31">IF(X31="","",XLOOKUP(X31,selector_04,selector_04_ids,""))</f>
        <v/>
      </c>
      <c r="X31" s="25"/>
      <c r="Y31" s="14"/>
      <c r="Z31" s="27"/>
      <c r="AA31" s="14"/>
    </row>
    <row r="32">
      <c r="A32" s="14"/>
      <c r="B32" s="23" t="str">
        <f>IF($A32="","",'Система'!$B$4)</f>
        <v/>
      </c>
      <c r="C32" s="14"/>
      <c r="D32" s="23" t="str">
        <f t="array" ref="D32">IF(E32="","",XLOOKUP(E32,selector_12,selector_12_ids,""))</f>
        <v/>
      </c>
      <c r="E32" s="25"/>
      <c r="F32" s="23" t="str">
        <f t="array" ref="F32">IF(G32="","",XLOOKUP(G32,selector_15,selector_15_ids,""))</f>
        <v/>
      </c>
      <c r="G32" s="25"/>
      <c r="H32" s="23" t="str">
        <f t="array" ref="H32">IF(I32="","",XLOOKUP(I32,selector_16,selector_16_ids,""))</f>
        <v/>
      </c>
      <c r="I32" s="25"/>
      <c r="J32" s="23" t="str">
        <f t="array" ref="J32">IF(K32="","",XLOOKUP(K32,selector_16,selector_16_ids,""))</f>
        <v/>
      </c>
      <c r="K32" s="25"/>
      <c r="L32" s="23" t="str">
        <f t="array" ref="L32">IF(M32="","",XLOOKUP(M32,selector_13,selector_13_ids,""))</f>
        <v/>
      </c>
      <c r="M32" s="25"/>
      <c r="N32" s="14"/>
      <c r="O32" s="14"/>
      <c r="P32" s="23" t="str">
        <f t="array" ref="P32">IF(Q32="","",XLOOKUP(Q32,selector_07,selector_07_ids,""))</f>
        <v/>
      </c>
      <c r="Q32" s="25"/>
      <c r="R32" s="14"/>
      <c r="S32" s="23" t="str">
        <f t="array" ref="S32">IF(T32="","",XLOOKUP(T32,selector_17,selector_17_ids,""))</f>
        <v/>
      </c>
      <c r="T32" s="25"/>
      <c r="U32" s="14"/>
      <c r="V32" s="14"/>
      <c r="W32" s="23" t="str">
        <f t="array" ref="W32">IF(X32="","",XLOOKUP(X32,selector_04,selector_04_ids,""))</f>
        <v/>
      </c>
      <c r="X32" s="25"/>
      <c r="Y32" s="14"/>
      <c r="Z32" s="27"/>
      <c r="AA32" s="14"/>
    </row>
    <row r="33">
      <c r="A33" s="14"/>
      <c r="B33" s="23" t="str">
        <f>IF($A33="","",'Система'!$B$4)</f>
        <v/>
      </c>
      <c r="C33" s="14"/>
      <c r="D33" s="23" t="str">
        <f t="array" ref="D33">IF(E33="","",XLOOKUP(E33,selector_12,selector_12_ids,""))</f>
        <v/>
      </c>
      <c r="E33" s="25"/>
      <c r="F33" s="23" t="str">
        <f t="array" ref="F33">IF(G33="","",XLOOKUP(G33,selector_15,selector_15_ids,""))</f>
        <v/>
      </c>
      <c r="G33" s="25"/>
      <c r="H33" s="23" t="str">
        <f t="array" ref="H33">IF(I33="","",XLOOKUP(I33,selector_16,selector_16_ids,""))</f>
        <v/>
      </c>
      <c r="I33" s="25"/>
      <c r="J33" s="23" t="str">
        <f t="array" ref="J33">IF(K33="","",XLOOKUP(K33,selector_16,selector_16_ids,""))</f>
        <v/>
      </c>
      <c r="K33" s="25"/>
      <c r="L33" s="23" t="str">
        <f t="array" ref="L33">IF(M33="","",XLOOKUP(M33,selector_13,selector_13_ids,""))</f>
        <v/>
      </c>
      <c r="M33" s="25"/>
      <c r="N33" s="14"/>
      <c r="O33" s="14"/>
      <c r="P33" s="23" t="str">
        <f t="array" ref="P33">IF(Q33="","",XLOOKUP(Q33,selector_07,selector_07_ids,""))</f>
        <v/>
      </c>
      <c r="Q33" s="25"/>
      <c r="R33" s="14"/>
      <c r="S33" s="23" t="str">
        <f t="array" ref="S33">IF(T33="","",XLOOKUP(T33,selector_17,selector_17_ids,""))</f>
        <v/>
      </c>
      <c r="T33" s="25"/>
      <c r="U33" s="14"/>
      <c r="V33" s="14"/>
      <c r="W33" s="23" t="str">
        <f t="array" ref="W33">IF(X33="","",XLOOKUP(X33,selector_04,selector_04_ids,""))</f>
        <v/>
      </c>
      <c r="X33" s="25"/>
      <c r="Y33" s="14"/>
      <c r="Z33" s="27"/>
      <c r="AA33" s="14"/>
    </row>
    <row r="34">
      <c r="A34" s="14"/>
      <c r="B34" s="23" t="str">
        <f>IF($A34="","",'Система'!$B$4)</f>
        <v/>
      </c>
      <c r="C34" s="14"/>
      <c r="D34" s="23" t="str">
        <f t="array" ref="D34">IF(E34="","",XLOOKUP(E34,selector_12,selector_12_ids,""))</f>
        <v/>
      </c>
      <c r="E34" s="25"/>
      <c r="F34" s="23" t="str">
        <f t="array" ref="F34">IF(G34="","",XLOOKUP(G34,selector_15,selector_15_ids,""))</f>
        <v/>
      </c>
      <c r="G34" s="25"/>
      <c r="H34" s="23" t="str">
        <f t="array" ref="H34">IF(I34="","",XLOOKUP(I34,selector_16,selector_16_ids,""))</f>
        <v/>
      </c>
      <c r="I34" s="25"/>
      <c r="J34" s="23" t="str">
        <f t="array" ref="J34">IF(K34="","",XLOOKUP(K34,selector_16,selector_16_ids,""))</f>
        <v/>
      </c>
      <c r="K34" s="25"/>
      <c r="L34" s="23" t="str">
        <f t="array" ref="L34">IF(M34="","",XLOOKUP(M34,selector_13,selector_13_ids,""))</f>
        <v/>
      </c>
      <c r="M34" s="25"/>
      <c r="N34" s="14"/>
      <c r="O34" s="14"/>
      <c r="P34" s="23" t="str">
        <f t="array" ref="P34">IF(Q34="","",XLOOKUP(Q34,selector_07,selector_07_ids,""))</f>
        <v/>
      </c>
      <c r="Q34" s="25"/>
      <c r="R34" s="14"/>
      <c r="S34" s="23" t="str">
        <f t="array" ref="S34">IF(T34="","",XLOOKUP(T34,selector_17,selector_17_ids,""))</f>
        <v/>
      </c>
      <c r="T34" s="25"/>
      <c r="U34" s="14"/>
      <c r="V34" s="14"/>
      <c r="W34" s="23" t="str">
        <f t="array" ref="W34">IF(X34="","",XLOOKUP(X34,selector_04,selector_04_ids,""))</f>
        <v/>
      </c>
      <c r="X34" s="25"/>
      <c r="Y34" s="14"/>
      <c r="Z34" s="27"/>
      <c r="AA34" s="14"/>
    </row>
    <row r="35">
      <c r="A35" s="14"/>
      <c r="B35" s="23" t="str">
        <f>IF($A35="","",'Система'!$B$4)</f>
        <v/>
      </c>
      <c r="C35" s="14"/>
      <c r="D35" s="23" t="str">
        <f t="array" ref="D35">IF(E35="","",XLOOKUP(E35,selector_12,selector_12_ids,""))</f>
        <v/>
      </c>
      <c r="E35" s="25"/>
      <c r="F35" s="23" t="str">
        <f t="array" ref="F35">IF(G35="","",XLOOKUP(G35,selector_15,selector_15_ids,""))</f>
        <v/>
      </c>
      <c r="G35" s="25"/>
      <c r="H35" s="23" t="str">
        <f t="array" ref="H35">IF(I35="","",XLOOKUP(I35,selector_16,selector_16_ids,""))</f>
        <v/>
      </c>
      <c r="I35" s="25"/>
      <c r="J35" s="23" t="str">
        <f t="array" ref="J35">IF(K35="","",XLOOKUP(K35,selector_16,selector_16_ids,""))</f>
        <v/>
      </c>
      <c r="K35" s="25"/>
      <c r="L35" s="23" t="str">
        <f t="array" ref="L35">IF(M35="","",XLOOKUP(M35,selector_13,selector_13_ids,""))</f>
        <v/>
      </c>
      <c r="M35" s="25"/>
      <c r="N35" s="14"/>
      <c r="O35" s="14"/>
      <c r="P35" s="23" t="str">
        <f t="array" ref="P35">IF(Q35="","",XLOOKUP(Q35,selector_07,selector_07_ids,""))</f>
        <v/>
      </c>
      <c r="Q35" s="25"/>
      <c r="R35" s="14"/>
      <c r="S35" s="23" t="str">
        <f t="array" ref="S35">IF(T35="","",XLOOKUP(T35,selector_17,selector_17_ids,""))</f>
        <v/>
      </c>
      <c r="T35" s="25"/>
      <c r="U35" s="14"/>
      <c r="V35" s="14"/>
      <c r="W35" s="23" t="str">
        <f t="array" ref="W35">IF(X35="","",XLOOKUP(X35,selector_04,selector_04_ids,""))</f>
        <v/>
      </c>
      <c r="X35" s="25"/>
      <c r="Y35" s="14"/>
      <c r="Z35" s="27"/>
      <c r="AA35" s="14"/>
    </row>
    <row r="36">
      <c r="A36" s="14"/>
      <c r="B36" s="23" t="str">
        <f>IF($A36="","",'Система'!$B$4)</f>
        <v/>
      </c>
      <c r="C36" s="14"/>
      <c r="D36" s="23" t="str">
        <f t="array" ref="D36">IF(E36="","",XLOOKUP(E36,selector_12,selector_12_ids,""))</f>
        <v/>
      </c>
      <c r="E36" s="25"/>
      <c r="F36" s="23" t="str">
        <f t="array" ref="F36">IF(G36="","",XLOOKUP(G36,selector_15,selector_15_ids,""))</f>
        <v/>
      </c>
      <c r="G36" s="25"/>
      <c r="H36" s="23" t="str">
        <f t="array" ref="H36">IF(I36="","",XLOOKUP(I36,selector_16,selector_16_ids,""))</f>
        <v/>
      </c>
      <c r="I36" s="25"/>
      <c r="J36" s="23" t="str">
        <f t="array" ref="J36">IF(K36="","",XLOOKUP(K36,selector_16,selector_16_ids,""))</f>
        <v/>
      </c>
      <c r="K36" s="25"/>
      <c r="L36" s="23" t="str">
        <f t="array" ref="L36">IF(M36="","",XLOOKUP(M36,selector_13,selector_13_ids,""))</f>
        <v/>
      </c>
      <c r="M36" s="25"/>
      <c r="N36" s="14"/>
      <c r="O36" s="14"/>
      <c r="P36" s="23" t="str">
        <f t="array" ref="P36">IF(Q36="","",XLOOKUP(Q36,selector_07,selector_07_ids,""))</f>
        <v/>
      </c>
      <c r="Q36" s="25"/>
      <c r="R36" s="14"/>
      <c r="S36" s="23" t="str">
        <f t="array" ref="S36">IF(T36="","",XLOOKUP(T36,selector_17,selector_17_ids,""))</f>
        <v/>
      </c>
      <c r="T36" s="25"/>
      <c r="U36" s="14"/>
      <c r="V36" s="14"/>
      <c r="W36" s="23" t="str">
        <f t="array" ref="W36">IF(X36="","",XLOOKUP(X36,selector_04,selector_04_ids,""))</f>
        <v/>
      </c>
      <c r="X36" s="25"/>
      <c r="Y36" s="14"/>
      <c r="Z36" s="27"/>
      <c r="AA36" s="14"/>
    </row>
    <row r="37">
      <c r="A37" s="14"/>
      <c r="B37" s="23" t="str">
        <f>IF($A37="","",'Система'!$B$4)</f>
        <v/>
      </c>
      <c r="C37" s="14"/>
      <c r="D37" s="23" t="str">
        <f t="array" ref="D37">IF(E37="","",XLOOKUP(E37,selector_12,selector_12_ids,""))</f>
        <v/>
      </c>
      <c r="E37" s="25"/>
      <c r="F37" s="23" t="str">
        <f t="array" ref="F37">IF(G37="","",XLOOKUP(G37,selector_15,selector_15_ids,""))</f>
        <v/>
      </c>
      <c r="G37" s="25"/>
      <c r="H37" s="23" t="str">
        <f t="array" ref="H37">IF(I37="","",XLOOKUP(I37,selector_16,selector_16_ids,""))</f>
        <v/>
      </c>
      <c r="I37" s="25"/>
      <c r="J37" s="23" t="str">
        <f t="array" ref="J37">IF(K37="","",XLOOKUP(K37,selector_16,selector_16_ids,""))</f>
        <v/>
      </c>
      <c r="K37" s="25"/>
      <c r="L37" s="23" t="str">
        <f t="array" ref="L37">IF(M37="","",XLOOKUP(M37,selector_13,selector_13_ids,""))</f>
        <v/>
      </c>
      <c r="M37" s="25"/>
      <c r="N37" s="14"/>
      <c r="O37" s="14"/>
      <c r="P37" s="23" t="str">
        <f t="array" ref="P37">IF(Q37="","",XLOOKUP(Q37,selector_07,selector_07_ids,""))</f>
        <v/>
      </c>
      <c r="Q37" s="25"/>
      <c r="R37" s="14"/>
      <c r="S37" s="23" t="str">
        <f t="array" ref="S37">IF(T37="","",XLOOKUP(T37,selector_17,selector_17_ids,""))</f>
        <v/>
      </c>
      <c r="T37" s="25"/>
      <c r="U37" s="14"/>
      <c r="V37" s="14"/>
      <c r="W37" s="23" t="str">
        <f t="array" ref="W37">IF(X37="","",XLOOKUP(X37,selector_04,selector_04_ids,""))</f>
        <v/>
      </c>
      <c r="X37" s="25"/>
      <c r="Y37" s="14"/>
      <c r="Z37" s="27"/>
      <c r="AA37" s="14"/>
    </row>
    <row r="38">
      <c r="A38" s="14"/>
      <c r="B38" s="23" t="str">
        <f>IF($A38="","",'Система'!$B$4)</f>
        <v/>
      </c>
      <c r="C38" s="14"/>
      <c r="D38" s="23" t="str">
        <f t="array" ref="D38">IF(E38="","",XLOOKUP(E38,selector_12,selector_12_ids,""))</f>
        <v/>
      </c>
      <c r="E38" s="25"/>
      <c r="F38" s="23" t="str">
        <f t="array" ref="F38">IF(G38="","",XLOOKUP(G38,selector_15,selector_15_ids,""))</f>
        <v/>
      </c>
      <c r="G38" s="25"/>
      <c r="H38" s="23" t="str">
        <f t="array" ref="H38">IF(I38="","",XLOOKUP(I38,selector_16,selector_16_ids,""))</f>
        <v/>
      </c>
      <c r="I38" s="25"/>
      <c r="J38" s="23" t="str">
        <f t="array" ref="J38">IF(K38="","",XLOOKUP(K38,selector_16,selector_16_ids,""))</f>
        <v/>
      </c>
      <c r="K38" s="25"/>
      <c r="L38" s="23" t="str">
        <f t="array" ref="L38">IF(M38="","",XLOOKUP(M38,selector_13,selector_13_ids,""))</f>
        <v/>
      </c>
      <c r="M38" s="25"/>
      <c r="N38" s="14"/>
      <c r="O38" s="14"/>
      <c r="P38" s="23" t="str">
        <f t="array" ref="P38">IF(Q38="","",XLOOKUP(Q38,selector_07,selector_07_ids,""))</f>
        <v/>
      </c>
      <c r="Q38" s="25"/>
      <c r="R38" s="14"/>
      <c r="S38" s="23" t="str">
        <f t="array" ref="S38">IF(T38="","",XLOOKUP(T38,selector_17,selector_17_ids,""))</f>
        <v/>
      </c>
      <c r="T38" s="25"/>
      <c r="U38" s="14"/>
      <c r="V38" s="14"/>
      <c r="W38" s="23" t="str">
        <f t="array" ref="W38">IF(X38="","",XLOOKUP(X38,selector_04,selector_04_ids,""))</f>
        <v/>
      </c>
      <c r="X38" s="25"/>
      <c r="Y38" s="14"/>
      <c r="Z38" s="27"/>
      <c r="AA38" s="14"/>
    </row>
    <row r="39">
      <c r="A39" s="14"/>
      <c r="B39" s="23" t="str">
        <f>IF($A39="","",'Система'!$B$4)</f>
        <v/>
      </c>
      <c r="C39" s="14"/>
      <c r="D39" s="23" t="str">
        <f t="array" ref="D39">IF(E39="","",XLOOKUP(E39,selector_12,selector_12_ids,""))</f>
        <v/>
      </c>
      <c r="E39" s="25"/>
      <c r="F39" s="23" t="str">
        <f t="array" ref="F39">IF(G39="","",XLOOKUP(G39,selector_15,selector_15_ids,""))</f>
        <v/>
      </c>
      <c r="G39" s="25"/>
      <c r="H39" s="23" t="str">
        <f t="array" ref="H39">IF(I39="","",XLOOKUP(I39,selector_16,selector_16_ids,""))</f>
        <v/>
      </c>
      <c r="I39" s="25"/>
      <c r="J39" s="23" t="str">
        <f t="array" ref="J39">IF(K39="","",XLOOKUP(K39,selector_16,selector_16_ids,""))</f>
        <v/>
      </c>
      <c r="K39" s="25"/>
      <c r="L39" s="23" t="str">
        <f t="array" ref="L39">IF(M39="","",XLOOKUP(M39,selector_13,selector_13_ids,""))</f>
        <v/>
      </c>
      <c r="M39" s="25"/>
      <c r="N39" s="14"/>
      <c r="O39" s="14"/>
      <c r="P39" s="23" t="str">
        <f t="array" ref="P39">IF(Q39="","",XLOOKUP(Q39,selector_07,selector_07_ids,""))</f>
        <v/>
      </c>
      <c r="Q39" s="25"/>
      <c r="R39" s="14"/>
      <c r="S39" s="23" t="str">
        <f t="array" ref="S39">IF(T39="","",XLOOKUP(T39,selector_17,selector_17_ids,""))</f>
        <v/>
      </c>
      <c r="T39" s="25"/>
      <c r="U39" s="14"/>
      <c r="V39" s="14"/>
      <c r="W39" s="23" t="str">
        <f t="array" ref="W39">IF(X39="","",XLOOKUP(X39,selector_04,selector_04_ids,""))</f>
        <v/>
      </c>
      <c r="X39" s="25"/>
      <c r="Y39" s="14"/>
      <c r="Z39" s="27"/>
      <c r="AA39" s="14"/>
    </row>
    <row r="40">
      <c r="A40" s="14"/>
      <c r="B40" s="23" t="str">
        <f>IF($A40="","",'Система'!$B$4)</f>
        <v/>
      </c>
      <c r="C40" s="14"/>
      <c r="D40" s="23" t="str">
        <f t="array" ref="D40">IF(E40="","",XLOOKUP(E40,selector_12,selector_12_ids,""))</f>
        <v/>
      </c>
      <c r="E40" s="25"/>
      <c r="F40" s="23" t="str">
        <f t="array" ref="F40">IF(G40="","",XLOOKUP(G40,selector_15,selector_15_ids,""))</f>
        <v/>
      </c>
      <c r="G40" s="25"/>
      <c r="H40" s="23" t="str">
        <f t="array" ref="H40">IF(I40="","",XLOOKUP(I40,selector_16,selector_16_ids,""))</f>
        <v/>
      </c>
      <c r="I40" s="25"/>
      <c r="J40" s="23" t="str">
        <f t="array" ref="J40">IF(K40="","",XLOOKUP(K40,selector_16,selector_16_ids,""))</f>
        <v/>
      </c>
      <c r="K40" s="25"/>
      <c r="L40" s="23" t="str">
        <f t="array" ref="L40">IF(M40="","",XLOOKUP(M40,selector_13,selector_13_ids,""))</f>
        <v/>
      </c>
      <c r="M40" s="25"/>
      <c r="N40" s="14"/>
      <c r="O40" s="14"/>
      <c r="P40" s="23" t="str">
        <f t="array" ref="P40">IF(Q40="","",XLOOKUP(Q40,selector_07,selector_07_ids,""))</f>
        <v/>
      </c>
      <c r="Q40" s="25"/>
      <c r="R40" s="14"/>
      <c r="S40" s="23" t="str">
        <f t="array" ref="S40">IF(T40="","",XLOOKUP(T40,selector_17,selector_17_ids,""))</f>
        <v/>
      </c>
      <c r="T40" s="25"/>
      <c r="U40" s="14"/>
      <c r="V40" s="14"/>
      <c r="W40" s="23" t="str">
        <f t="array" ref="W40">IF(X40="","",XLOOKUP(X40,selector_04,selector_04_ids,""))</f>
        <v/>
      </c>
      <c r="X40" s="25"/>
      <c r="Y40" s="14"/>
      <c r="Z40" s="27"/>
      <c r="AA40" s="14"/>
    </row>
    <row r="41">
      <c r="A41" s="14"/>
      <c r="B41" s="23" t="str">
        <f>IF($A41="","",'Система'!$B$4)</f>
        <v/>
      </c>
      <c r="C41" s="14"/>
      <c r="D41" s="23" t="str">
        <f t="array" ref="D41">IF(E41="","",XLOOKUP(E41,selector_12,selector_12_ids,""))</f>
        <v/>
      </c>
      <c r="E41" s="25"/>
      <c r="F41" s="23" t="str">
        <f t="array" ref="F41">IF(G41="","",XLOOKUP(G41,selector_15,selector_15_ids,""))</f>
        <v/>
      </c>
      <c r="G41" s="25"/>
      <c r="H41" s="23" t="str">
        <f t="array" ref="H41">IF(I41="","",XLOOKUP(I41,selector_16,selector_16_ids,""))</f>
        <v/>
      </c>
      <c r="I41" s="25"/>
      <c r="J41" s="23" t="str">
        <f t="array" ref="J41">IF(K41="","",XLOOKUP(K41,selector_16,selector_16_ids,""))</f>
        <v/>
      </c>
      <c r="K41" s="25"/>
      <c r="L41" s="23" t="str">
        <f t="array" ref="L41">IF(M41="","",XLOOKUP(M41,selector_13,selector_13_ids,""))</f>
        <v/>
      </c>
      <c r="M41" s="25"/>
      <c r="N41" s="14"/>
      <c r="O41" s="14"/>
      <c r="P41" s="23" t="str">
        <f t="array" ref="P41">IF(Q41="","",XLOOKUP(Q41,selector_07,selector_07_ids,""))</f>
        <v/>
      </c>
      <c r="Q41" s="25"/>
      <c r="R41" s="14"/>
      <c r="S41" s="23" t="str">
        <f t="array" ref="S41">IF(T41="","",XLOOKUP(T41,selector_17,selector_17_ids,""))</f>
        <v/>
      </c>
      <c r="T41" s="25"/>
      <c r="U41" s="14"/>
      <c r="V41" s="14"/>
      <c r="W41" s="23" t="str">
        <f t="array" ref="W41">IF(X41="","",XLOOKUP(X41,selector_04,selector_04_ids,""))</f>
        <v/>
      </c>
      <c r="X41" s="25"/>
      <c r="Y41" s="14"/>
      <c r="Z41" s="27"/>
      <c r="AA41" s="14"/>
    </row>
    <row r="42">
      <c r="A42" s="14"/>
      <c r="B42" s="23" t="str">
        <f>IF($A42="","",'Система'!$B$4)</f>
        <v/>
      </c>
      <c r="C42" s="14"/>
      <c r="D42" s="23" t="str">
        <f t="array" ref="D42">IF(E42="","",XLOOKUP(E42,selector_12,selector_12_ids,""))</f>
        <v/>
      </c>
      <c r="E42" s="25"/>
      <c r="F42" s="23" t="str">
        <f t="array" ref="F42">IF(G42="","",XLOOKUP(G42,selector_15,selector_15_ids,""))</f>
        <v/>
      </c>
      <c r="G42" s="25"/>
      <c r="H42" s="23" t="str">
        <f t="array" ref="H42">IF(I42="","",XLOOKUP(I42,selector_16,selector_16_ids,""))</f>
        <v/>
      </c>
      <c r="I42" s="25"/>
      <c r="J42" s="23" t="str">
        <f t="array" ref="J42">IF(K42="","",XLOOKUP(K42,selector_16,selector_16_ids,""))</f>
        <v/>
      </c>
      <c r="K42" s="25"/>
      <c r="L42" s="23" t="str">
        <f t="array" ref="L42">IF(M42="","",XLOOKUP(M42,selector_13,selector_13_ids,""))</f>
        <v/>
      </c>
      <c r="M42" s="25"/>
      <c r="N42" s="14"/>
      <c r="O42" s="14"/>
      <c r="P42" s="23" t="str">
        <f t="array" ref="P42">IF(Q42="","",XLOOKUP(Q42,selector_07,selector_07_ids,""))</f>
        <v/>
      </c>
      <c r="Q42" s="25"/>
      <c r="R42" s="14"/>
      <c r="S42" s="23" t="str">
        <f t="array" ref="S42">IF(T42="","",XLOOKUP(T42,selector_17,selector_17_ids,""))</f>
        <v/>
      </c>
      <c r="T42" s="25"/>
      <c r="U42" s="14"/>
      <c r="V42" s="14"/>
      <c r="W42" s="23" t="str">
        <f t="array" ref="W42">IF(X42="","",XLOOKUP(X42,selector_04,selector_04_ids,""))</f>
        <v/>
      </c>
      <c r="X42" s="25"/>
      <c r="Y42" s="14"/>
      <c r="Z42" s="27"/>
      <c r="AA42" s="14"/>
    </row>
    <row r="43">
      <c r="A43" s="14"/>
      <c r="B43" s="23" t="str">
        <f>IF($A43="","",'Система'!$B$4)</f>
        <v/>
      </c>
      <c r="C43" s="14"/>
      <c r="D43" s="23" t="str">
        <f t="array" ref="D43">IF(E43="","",XLOOKUP(E43,selector_12,selector_12_ids,""))</f>
        <v/>
      </c>
      <c r="E43" s="25"/>
      <c r="F43" s="23" t="str">
        <f t="array" ref="F43">IF(G43="","",XLOOKUP(G43,selector_15,selector_15_ids,""))</f>
        <v/>
      </c>
      <c r="G43" s="25"/>
      <c r="H43" s="23" t="str">
        <f t="array" ref="H43">IF(I43="","",XLOOKUP(I43,selector_16,selector_16_ids,""))</f>
        <v/>
      </c>
      <c r="I43" s="25"/>
      <c r="J43" s="23" t="str">
        <f t="array" ref="J43">IF(K43="","",XLOOKUP(K43,selector_16,selector_16_ids,""))</f>
        <v/>
      </c>
      <c r="K43" s="25"/>
      <c r="L43" s="23" t="str">
        <f t="array" ref="L43">IF(M43="","",XLOOKUP(M43,selector_13,selector_13_ids,""))</f>
        <v/>
      </c>
      <c r="M43" s="25"/>
      <c r="N43" s="14"/>
      <c r="O43" s="14"/>
      <c r="P43" s="23" t="str">
        <f t="array" ref="P43">IF(Q43="","",XLOOKUP(Q43,selector_07,selector_07_ids,""))</f>
        <v/>
      </c>
      <c r="Q43" s="25"/>
      <c r="R43" s="14"/>
      <c r="S43" s="23" t="str">
        <f t="array" ref="S43">IF(T43="","",XLOOKUP(T43,selector_17,selector_17_ids,""))</f>
        <v/>
      </c>
      <c r="T43" s="25"/>
      <c r="U43" s="14"/>
      <c r="V43" s="14"/>
      <c r="W43" s="23" t="str">
        <f t="array" ref="W43">IF(X43="","",XLOOKUP(X43,selector_04,selector_04_ids,""))</f>
        <v/>
      </c>
      <c r="X43" s="25"/>
      <c r="Y43" s="14"/>
      <c r="Z43" s="27"/>
      <c r="AA43" s="14"/>
    </row>
    <row r="44">
      <c r="A44" s="14"/>
      <c r="B44" s="23" t="str">
        <f>IF($A44="","",'Система'!$B$4)</f>
        <v/>
      </c>
      <c r="C44" s="14"/>
      <c r="D44" s="23" t="str">
        <f t="array" ref="D44">IF(E44="","",XLOOKUP(E44,selector_12,selector_12_ids,""))</f>
        <v/>
      </c>
      <c r="E44" s="25"/>
      <c r="F44" s="23" t="str">
        <f t="array" ref="F44">IF(G44="","",XLOOKUP(G44,selector_15,selector_15_ids,""))</f>
        <v/>
      </c>
      <c r="G44" s="25"/>
      <c r="H44" s="23" t="str">
        <f t="array" ref="H44">IF(I44="","",XLOOKUP(I44,selector_16,selector_16_ids,""))</f>
        <v/>
      </c>
      <c r="I44" s="25"/>
      <c r="J44" s="23" t="str">
        <f t="array" ref="J44">IF(K44="","",XLOOKUP(K44,selector_16,selector_16_ids,""))</f>
        <v/>
      </c>
      <c r="K44" s="25"/>
      <c r="L44" s="23" t="str">
        <f t="array" ref="L44">IF(M44="","",XLOOKUP(M44,selector_13,selector_13_ids,""))</f>
        <v/>
      </c>
      <c r="M44" s="25"/>
      <c r="N44" s="14"/>
      <c r="O44" s="14"/>
      <c r="P44" s="23" t="str">
        <f t="array" ref="P44">IF(Q44="","",XLOOKUP(Q44,selector_07,selector_07_ids,""))</f>
        <v/>
      </c>
      <c r="Q44" s="25"/>
      <c r="R44" s="14"/>
      <c r="S44" s="23" t="str">
        <f t="array" ref="S44">IF(T44="","",XLOOKUP(T44,selector_17,selector_17_ids,""))</f>
        <v/>
      </c>
      <c r="T44" s="25"/>
      <c r="U44" s="14"/>
      <c r="V44" s="14"/>
      <c r="W44" s="23" t="str">
        <f t="array" ref="W44">IF(X44="","",XLOOKUP(X44,selector_04,selector_04_ids,""))</f>
        <v/>
      </c>
      <c r="X44" s="25"/>
      <c r="Y44" s="14"/>
      <c r="Z44" s="27"/>
      <c r="AA44" s="14"/>
    </row>
    <row r="45">
      <c r="A45" s="14"/>
      <c r="B45" s="23" t="str">
        <f>IF($A45="","",'Система'!$B$4)</f>
        <v/>
      </c>
      <c r="C45" s="14"/>
      <c r="D45" s="23" t="str">
        <f t="array" ref="D45">IF(E45="","",XLOOKUP(E45,selector_12,selector_12_ids,""))</f>
        <v/>
      </c>
      <c r="E45" s="25"/>
      <c r="F45" s="23" t="str">
        <f t="array" ref="F45">IF(G45="","",XLOOKUP(G45,selector_15,selector_15_ids,""))</f>
        <v/>
      </c>
      <c r="G45" s="25"/>
      <c r="H45" s="23" t="str">
        <f t="array" ref="H45">IF(I45="","",XLOOKUP(I45,selector_16,selector_16_ids,""))</f>
        <v/>
      </c>
      <c r="I45" s="25"/>
      <c r="J45" s="23" t="str">
        <f t="array" ref="J45">IF(K45="","",XLOOKUP(K45,selector_16,selector_16_ids,""))</f>
        <v/>
      </c>
      <c r="K45" s="25"/>
      <c r="L45" s="23" t="str">
        <f t="array" ref="L45">IF(M45="","",XLOOKUP(M45,selector_13,selector_13_ids,""))</f>
        <v/>
      </c>
      <c r="M45" s="25"/>
      <c r="N45" s="14"/>
      <c r="O45" s="14"/>
      <c r="P45" s="23" t="str">
        <f t="array" ref="P45">IF(Q45="","",XLOOKUP(Q45,selector_07,selector_07_ids,""))</f>
        <v/>
      </c>
      <c r="Q45" s="25"/>
      <c r="R45" s="14"/>
      <c r="S45" s="23" t="str">
        <f t="array" ref="S45">IF(T45="","",XLOOKUP(T45,selector_17,selector_17_ids,""))</f>
        <v/>
      </c>
      <c r="T45" s="25"/>
      <c r="U45" s="14"/>
      <c r="V45" s="14"/>
      <c r="W45" s="23" t="str">
        <f t="array" ref="W45">IF(X45="","",XLOOKUP(X45,selector_04,selector_04_ids,""))</f>
        <v/>
      </c>
      <c r="X45" s="25"/>
      <c r="Y45" s="14"/>
      <c r="Z45" s="27"/>
      <c r="AA45" s="14"/>
    </row>
    <row r="46">
      <c r="A46" s="14"/>
      <c r="B46" s="23" t="str">
        <f>IF($A46="","",'Система'!$B$4)</f>
        <v/>
      </c>
      <c r="C46" s="14"/>
      <c r="D46" s="23" t="str">
        <f t="array" ref="D46">IF(E46="","",XLOOKUP(E46,selector_12,selector_12_ids,""))</f>
        <v/>
      </c>
      <c r="E46" s="25"/>
      <c r="F46" s="23" t="str">
        <f t="array" ref="F46">IF(G46="","",XLOOKUP(G46,selector_15,selector_15_ids,""))</f>
        <v/>
      </c>
      <c r="G46" s="25"/>
      <c r="H46" s="23" t="str">
        <f t="array" ref="H46">IF(I46="","",XLOOKUP(I46,selector_16,selector_16_ids,""))</f>
        <v/>
      </c>
      <c r="I46" s="25"/>
      <c r="J46" s="23" t="str">
        <f t="array" ref="J46">IF(K46="","",XLOOKUP(K46,selector_16,selector_16_ids,""))</f>
        <v/>
      </c>
      <c r="K46" s="25"/>
      <c r="L46" s="23" t="str">
        <f t="array" ref="L46">IF(M46="","",XLOOKUP(M46,selector_13,selector_13_ids,""))</f>
        <v/>
      </c>
      <c r="M46" s="25"/>
      <c r="N46" s="14"/>
      <c r="O46" s="14"/>
      <c r="P46" s="23" t="str">
        <f t="array" ref="P46">IF(Q46="","",XLOOKUP(Q46,selector_07,selector_07_ids,""))</f>
        <v/>
      </c>
      <c r="Q46" s="25"/>
      <c r="R46" s="14"/>
      <c r="S46" s="23" t="str">
        <f t="array" ref="S46">IF(T46="","",XLOOKUP(T46,selector_17,selector_17_ids,""))</f>
        <v/>
      </c>
      <c r="T46" s="25"/>
      <c r="U46" s="14"/>
      <c r="V46" s="14"/>
      <c r="W46" s="23" t="str">
        <f t="array" ref="W46">IF(X46="","",XLOOKUP(X46,selector_04,selector_04_ids,""))</f>
        <v/>
      </c>
      <c r="X46" s="25"/>
      <c r="Y46" s="14"/>
      <c r="Z46" s="27"/>
      <c r="AA46" s="14"/>
    </row>
    <row r="47">
      <c r="A47" s="14"/>
      <c r="B47" s="23" t="str">
        <f>IF($A47="","",'Система'!$B$4)</f>
        <v/>
      </c>
      <c r="C47" s="14"/>
      <c r="D47" s="23" t="str">
        <f t="array" ref="D47">IF(E47="","",XLOOKUP(E47,selector_12,selector_12_ids,""))</f>
        <v/>
      </c>
      <c r="E47" s="25"/>
      <c r="F47" s="23" t="str">
        <f t="array" ref="F47">IF(G47="","",XLOOKUP(G47,selector_15,selector_15_ids,""))</f>
        <v/>
      </c>
      <c r="G47" s="25"/>
      <c r="H47" s="23" t="str">
        <f t="array" ref="H47">IF(I47="","",XLOOKUP(I47,selector_16,selector_16_ids,""))</f>
        <v/>
      </c>
      <c r="I47" s="25"/>
      <c r="J47" s="23" t="str">
        <f t="array" ref="J47">IF(K47="","",XLOOKUP(K47,selector_16,selector_16_ids,""))</f>
        <v/>
      </c>
      <c r="K47" s="25"/>
      <c r="L47" s="23" t="str">
        <f t="array" ref="L47">IF(M47="","",XLOOKUP(M47,selector_13,selector_13_ids,""))</f>
        <v/>
      </c>
      <c r="M47" s="25"/>
      <c r="N47" s="14"/>
      <c r="O47" s="14"/>
      <c r="P47" s="23" t="str">
        <f t="array" ref="P47">IF(Q47="","",XLOOKUP(Q47,selector_07,selector_07_ids,""))</f>
        <v/>
      </c>
      <c r="Q47" s="25"/>
      <c r="R47" s="14"/>
      <c r="S47" s="23" t="str">
        <f t="array" ref="S47">IF(T47="","",XLOOKUP(T47,selector_17,selector_17_ids,""))</f>
        <v/>
      </c>
      <c r="T47" s="25"/>
      <c r="U47" s="14"/>
      <c r="V47" s="14"/>
      <c r="W47" s="23" t="str">
        <f t="array" ref="W47">IF(X47="","",XLOOKUP(X47,selector_04,selector_04_ids,""))</f>
        <v/>
      </c>
      <c r="X47" s="25"/>
      <c r="Y47" s="14"/>
      <c r="Z47" s="27"/>
      <c r="AA47" s="14"/>
    </row>
    <row r="48">
      <c r="A48" s="14"/>
      <c r="B48" s="23" t="str">
        <f>IF($A48="","",'Система'!$B$4)</f>
        <v/>
      </c>
      <c r="C48" s="14"/>
      <c r="D48" s="23" t="str">
        <f t="array" ref="D48">IF(E48="","",XLOOKUP(E48,selector_12,selector_12_ids,""))</f>
        <v/>
      </c>
      <c r="E48" s="25"/>
      <c r="F48" s="23" t="str">
        <f t="array" ref="F48">IF(G48="","",XLOOKUP(G48,selector_15,selector_15_ids,""))</f>
        <v/>
      </c>
      <c r="G48" s="25"/>
      <c r="H48" s="23" t="str">
        <f t="array" ref="H48">IF(I48="","",XLOOKUP(I48,selector_16,selector_16_ids,""))</f>
        <v/>
      </c>
      <c r="I48" s="25"/>
      <c r="J48" s="23" t="str">
        <f t="array" ref="J48">IF(K48="","",XLOOKUP(K48,selector_16,selector_16_ids,""))</f>
        <v/>
      </c>
      <c r="K48" s="25"/>
      <c r="L48" s="23" t="str">
        <f t="array" ref="L48">IF(M48="","",XLOOKUP(M48,selector_13,selector_13_ids,""))</f>
        <v/>
      </c>
      <c r="M48" s="25"/>
      <c r="N48" s="14"/>
      <c r="O48" s="14"/>
      <c r="P48" s="23" t="str">
        <f t="array" ref="P48">IF(Q48="","",XLOOKUP(Q48,selector_07,selector_07_ids,""))</f>
        <v/>
      </c>
      <c r="Q48" s="25"/>
      <c r="R48" s="14"/>
      <c r="S48" s="23" t="str">
        <f t="array" ref="S48">IF(T48="","",XLOOKUP(T48,selector_17,selector_17_ids,""))</f>
        <v/>
      </c>
      <c r="T48" s="25"/>
      <c r="U48" s="14"/>
      <c r="V48" s="14"/>
      <c r="W48" s="23" t="str">
        <f t="array" ref="W48">IF(X48="","",XLOOKUP(X48,selector_04,selector_04_ids,""))</f>
        <v/>
      </c>
      <c r="X48" s="25"/>
      <c r="Y48" s="14"/>
      <c r="Z48" s="27"/>
      <c r="AA48" s="14"/>
    </row>
    <row r="49">
      <c r="A49" s="14"/>
      <c r="B49" s="23" t="str">
        <f>IF($A49="","",'Система'!$B$4)</f>
        <v/>
      </c>
      <c r="C49" s="14"/>
      <c r="D49" s="23" t="str">
        <f t="array" ref="D49">IF(E49="","",XLOOKUP(E49,selector_12,selector_12_ids,""))</f>
        <v/>
      </c>
      <c r="E49" s="25"/>
      <c r="F49" s="23" t="str">
        <f t="array" ref="F49">IF(G49="","",XLOOKUP(G49,selector_15,selector_15_ids,""))</f>
        <v/>
      </c>
      <c r="G49" s="25"/>
      <c r="H49" s="23" t="str">
        <f t="array" ref="H49">IF(I49="","",XLOOKUP(I49,selector_16,selector_16_ids,""))</f>
        <v/>
      </c>
      <c r="I49" s="25"/>
      <c r="J49" s="23" t="str">
        <f t="array" ref="J49">IF(K49="","",XLOOKUP(K49,selector_16,selector_16_ids,""))</f>
        <v/>
      </c>
      <c r="K49" s="25"/>
      <c r="L49" s="23" t="str">
        <f t="array" ref="L49">IF(M49="","",XLOOKUP(M49,selector_13,selector_13_ids,""))</f>
        <v/>
      </c>
      <c r="M49" s="25"/>
      <c r="N49" s="14"/>
      <c r="O49" s="14"/>
      <c r="P49" s="23" t="str">
        <f t="array" ref="P49">IF(Q49="","",XLOOKUP(Q49,selector_07,selector_07_ids,""))</f>
        <v/>
      </c>
      <c r="Q49" s="25"/>
      <c r="R49" s="14"/>
      <c r="S49" s="23" t="str">
        <f t="array" ref="S49">IF(T49="","",XLOOKUP(T49,selector_17,selector_17_ids,""))</f>
        <v/>
      </c>
      <c r="T49" s="25"/>
      <c r="U49" s="14"/>
      <c r="V49" s="14"/>
      <c r="W49" s="23" t="str">
        <f t="array" ref="W49">IF(X49="","",XLOOKUP(X49,selector_04,selector_04_ids,""))</f>
        <v/>
      </c>
      <c r="X49" s="25"/>
      <c r="Y49" s="14"/>
      <c r="Z49" s="27"/>
      <c r="AA49" s="14"/>
    </row>
    <row r="50">
      <c r="A50" s="14"/>
      <c r="B50" s="23" t="str">
        <f>IF($A50="","",'Система'!$B$4)</f>
        <v/>
      </c>
      <c r="C50" s="14"/>
      <c r="D50" s="23" t="str">
        <f t="array" ref="D50">IF(E50="","",XLOOKUP(E50,selector_12,selector_12_ids,""))</f>
        <v/>
      </c>
      <c r="E50" s="25"/>
      <c r="F50" s="23" t="str">
        <f t="array" ref="F50">IF(G50="","",XLOOKUP(G50,selector_15,selector_15_ids,""))</f>
        <v/>
      </c>
      <c r="G50" s="25"/>
      <c r="H50" s="23" t="str">
        <f t="array" ref="H50">IF(I50="","",XLOOKUP(I50,selector_16,selector_16_ids,""))</f>
        <v/>
      </c>
      <c r="I50" s="25"/>
      <c r="J50" s="23" t="str">
        <f t="array" ref="J50">IF(K50="","",XLOOKUP(K50,selector_16,selector_16_ids,""))</f>
        <v/>
      </c>
      <c r="K50" s="25"/>
      <c r="L50" s="23" t="str">
        <f t="array" ref="L50">IF(M50="","",XLOOKUP(M50,selector_13,selector_13_ids,""))</f>
        <v/>
      </c>
      <c r="M50" s="25"/>
      <c r="N50" s="14"/>
      <c r="O50" s="14"/>
      <c r="P50" s="23" t="str">
        <f t="array" ref="P50">IF(Q50="","",XLOOKUP(Q50,selector_07,selector_07_ids,""))</f>
        <v/>
      </c>
      <c r="Q50" s="25"/>
      <c r="R50" s="14"/>
      <c r="S50" s="23" t="str">
        <f t="array" ref="S50">IF(T50="","",XLOOKUP(T50,selector_17,selector_17_ids,""))</f>
        <v/>
      </c>
      <c r="T50" s="25"/>
      <c r="U50" s="14"/>
      <c r="V50" s="14"/>
      <c r="W50" s="23" t="str">
        <f t="array" ref="W50">IF(X50="","",XLOOKUP(X50,selector_04,selector_04_ids,""))</f>
        <v/>
      </c>
      <c r="X50" s="25"/>
      <c r="Y50" s="14"/>
      <c r="Z50" s="27"/>
      <c r="AA50" s="14"/>
    </row>
    <row r="51">
      <c r="A51" s="14"/>
      <c r="B51" s="23" t="str">
        <f>IF($A51="","",'Система'!$B$4)</f>
        <v/>
      </c>
      <c r="C51" s="14"/>
      <c r="D51" s="23" t="str">
        <f t="array" ref="D51">IF(E51="","",XLOOKUP(E51,selector_12,selector_12_ids,""))</f>
        <v/>
      </c>
      <c r="E51" s="25"/>
      <c r="F51" s="23" t="str">
        <f t="array" ref="F51">IF(G51="","",XLOOKUP(G51,selector_15,selector_15_ids,""))</f>
        <v/>
      </c>
      <c r="G51" s="25"/>
      <c r="H51" s="23" t="str">
        <f t="array" ref="H51">IF(I51="","",XLOOKUP(I51,selector_16,selector_16_ids,""))</f>
        <v/>
      </c>
      <c r="I51" s="25"/>
      <c r="J51" s="23" t="str">
        <f t="array" ref="J51">IF(K51="","",XLOOKUP(K51,selector_16,selector_16_ids,""))</f>
        <v/>
      </c>
      <c r="K51" s="25"/>
      <c r="L51" s="23" t="str">
        <f t="array" ref="L51">IF(M51="","",XLOOKUP(M51,selector_13,selector_13_ids,""))</f>
        <v/>
      </c>
      <c r="M51" s="25"/>
      <c r="N51" s="14"/>
      <c r="O51" s="14"/>
      <c r="P51" s="23" t="str">
        <f t="array" ref="P51">IF(Q51="","",XLOOKUP(Q51,selector_07,selector_07_ids,""))</f>
        <v/>
      </c>
      <c r="Q51" s="25"/>
      <c r="R51" s="14"/>
      <c r="S51" s="23" t="str">
        <f t="array" ref="S51">IF(T51="","",XLOOKUP(T51,selector_17,selector_17_ids,""))</f>
        <v/>
      </c>
      <c r="T51" s="25"/>
      <c r="U51" s="14"/>
      <c r="V51" s="14"/>
      <c r="W51" s="23" t="str">
        <f t="array" ref="W51">IF(X51="","",XLOOKUP(X51,selector_04,selector_04_ids,""))</f>
        <v/>
      </c>
      <c r="X51" s="25"/>
      <c r="Y51" s="14"/>
      <c r="Z51" s="27"/>
      <c r="AA51" s="14"/>
    </row>
    <row r="52">
      <c r="A52" s="14"/>
      <c r="B52" s="23" t="str">
        <f>IF($A52="","",'Система'!$B$4)</f>
        <v/>
      </c>
      <c r="C52" s="14"/>
      <c r="D52" s="23" t="str">
        <f t="array" ref="D52">IF(E52="","",XLOOKUP(E52,selector_12,selector_12_ids,""))</f>
        <v/>
      </c>
      <c r="E52" s="25"/>
      <c r="F52" s="23" t="str">
        <f t="array" ref="F52">IF(G52="","",XLOOKUP(G52,selector_15,selector_15_ids,""))</f>
        <v/>
      </c>
      <c r="G52" s="25"/>
      <c r="H52" s="23" t="str">
        <f t="array" ref="H52">IF(I52="","",XLOOKUP(I52,selector_16,selector_16_ids,""))</f>
        <v/>
      </c>
      <c r="I52" s="25"/>
      <c r="J52" s="23" t="str">
        <f t="array" ref="J52">IF(K52="","",XLOOKUP(K52,selector_16,selector_16_ids,""))</f>
        <v/>
      </c>
      <c r="K52" s="25"/>
      <c r="L52" s="23" t="str">
        <f t="array" ref="L52">IF(M52="","",XLOOKUP(M52,selector_13,selector_13_ids,""))</f>
        <v/>
      </c>
      <c r="M52" s="25"/>
      <c r="N52" s="14"/>
      <c r="O52" s="14"/>
      <c r="P52" s="23" t="str">
        <f t="array" ref="P52">IF(Q52="","",XLOOKUP(Q52,selector_07,selector_07_ids,""))</f>
        <v/>
      </c>
      <c r="Q52" s="25"/>
      <c r="R52" s="14"/>
      <c r="S52" s="23" t="str">
        <f t="array" ref="S52">IF(T52="","",XLOOKUP(T52,selector_17,selector_17_ids,""))</f>
        <v/>
      </c>
      <c r="T52" s="25"/>
      <c r="U52" s="14"/>
      <c r="V52" s="14"/>
      <c r="W52" s="23" t="str">
        <f t="array" ref="W52">IF(X52="","",XLOOKUP(X52,selector_04,selector_04_ids,""))</f>
        <v/>
      </c>
      <c r="X52" s="25"/>
      <c r="Y52" s="14"/>
      <c r="Z52" s="27"/>
      <c r="AA52" s="14"/>
    </row>
    <row r="53">
      <c r="A53" s="14"/>
      <c r="B53" s="23" t="str">
        <f>IF($A53="","",'Система'!$B$4)</f>
        <v/>
      </c>
      <c r="C53" s="14"/>
      <c r="D53" s="23" t="str">
        <f t="array" ref="D53">IF(E53="","",XLOOKUP(E53,selector_12,selector_12_ids,""))</f>
        <v/>
      </c>
      <c r="E53" s="25"/>
      <c r="F53" s="23" t="str">
        <f t="array" ref="F53">IF(G53="","",XLOOKUP(G53,selector_15,selector_15_ids,""))</f>
        <v/>
      </c>
      <c r="G53" s="25"/>
      <c r="H53" s="23" t="str">
        <f t="array" ref="H53">IF(I53="","",XLOOKUP(I53,selector_16,selector_16_ids,""))</f>
        <v/>
      </c>
      <c r="I53" s="25"/>
      <c r="J53" s="23" t="str">
        <f t="array" ref="J53">IF(K53="","",XLOOKUP(K53,selector_16,selector_16_ids,""))</f>
        <v/>
      </c>
      <c r="K53" s="25"/>
      <c r="L53" s="23" t="str">
        <f t="array" ref="L53">IF(M53="","",XLOOKUP(M53,selector_13,selector_13_ids,""))</f>
        <v/>
      </c>
      <c r="M53" s="25"/>
      <c r="N53" s="14"/>
      <c r="O53" s="14"/>
      <c r="P53" s="23" t="str">
        <f t="array" ref="P53">IF(Q53="","",XLOOKUP(Q53,selector_07,selector_07_ids,""))</f>
        <v/>
      </c>
      <c r="Q53" s="25"/>
      <c r="R53" s="14"/>
      <c r="S53" s="23" t="str">
        <f t="array" ref="S53">IF(T53="","",XLOOKUP(T53,selector_17,selector_17_ids,""))</f>
        <v/>
      </c>
      <c r="T53" s="25"/>
      <c r="U53" s="14"/>
      <c r="V53" s="14"/>
      <c r="W53" s="23" t="str">
        <f t="array" ref="W53">IF(X53="","",XLOOKUP(X53,selector_04,selector_04_ids,""))</f>
        <v/>
      </c>
      <c r="X53" s="25"/>
      <c r="Y53" s="14"/>
      <c r="Z53" s="27"/>
      <c r="AA53" s="14"/>
    </row>
    <row r="54">
      <c r="A54" s="14"/>
      <c r="B54" s="23" t="str">
        <f>IF($A54="","",'Система'!$B$4)</f>
        <v/>
      </c>
      <c r="C54" s="14"/>
      <c r="D54" s="23" t="str">
        <f t="array" ref="D54">IF(E54="","",XLOOKUP(E54,selector_12,selector_12_ids,""))</f>
        <v/>
      </c>
      <c r="E54" s="25"/>
      <c r="F54" s="23" t="str">
        <f t="array" ref="F54">IF(G54="","",XLOOKUP(G54,selector_15,selector_15_ids,""))</f>
        <v/>
      </c>
      <c r="G54" s="25"/>
      <c r="H54" s="23" t="str">
        <f t="array" ref="H54">IF(I54="","",XLOOKUP(I54,selector_16,selector_16_ids,""))</f>
        <v/>
      </c>
      <c r="I54" s="25"/>
      <c r="J54" s="23" t="str">
        <f t="array" ref="J54">IF(K54="","",XLOOKUP(K54,selector_16,selector_16_ids,""))</f>
        <v/>
      </c>
      <c r="K54" s="25"/>
      <c r="L54" s="23" t="str">
        <f t="array" ref="L54">IF(M54="","",XLOOKUP(M54,selector_13,selector_13_ids,""))</f>
        <v/>
      </c>
      <c r="M54" s="25"/>
      <c r="N54" s="14"/>
      <c r="O54" s="14"/>
      <c r="P54" s="23" t="str">
        <f t="array" ref="P54">IF(Q54="","",XLOOKUP(Q54,selector_07,selector_07_ids,""))</f>
        <v/>
      </c>
      <c r="Q54" s="25"/>
      <c r="R54" s="14"/>
      <c r="S54" s="23" t="str">
        <f t="array" ref="S54">IF(T54="","",XLOOKUP(T54,selector_17,selector_17_ids,""))</f>
        <v/>
      </c>
      <c r="T54" s="25"/>
      <c r="U54" s="14"/>
      <c r="V54" s="14"/>
      <c r="W54" s="23" t="str">
        <f t="array" ref="W54">IF(X54="","",XLOOKUP(X54,selector_04,selector_04_ids,""))</f>
        <v/>
      </c>
      <c r="X54" s="25"/>
      <c r="Y54" s="14"/>
      <c r="Z54" s="27"/>
      <c r="AA54" s="14"/>
    </row>
    <row r="55">
      <c r="A55" s="14"/>
      <c r="B55" s="23" t="str">
        <f>IF($A55="","",'Система'!$B$4)</f>
        <v/>
      </c>
      <c r="C55" s="14"/>
      <c r="D55" s="23" t="str">
        <f t="array" ref="D55">IF(E55="","",XLOOKUP(E55,selector_12,selector_12_ids,""))</f>
        <v/>
      </c>
      <c r="E55" s="25"/>
      <c r="F55" s="23" t="str">
        <f t="array" ref="F55">IF(G55="","",XLOOKUP(G55,selector_15,selector_15_ids,""))</f>
        <v/>
      </c>
      <c r="G55" s="25"/>
      <c r="H55" s="23" t="str">
        <f t="array" ref="H55">IF(I55="","",XLOOKUP(I55,selector_16,selector_16_ids,""))</f>
        <v/>
      </c>
      <c r="I55" s="25"/>
      <c r="J55" s="23" t="str">
        <f t="array" ref="J55">IF(K55="","",XLOOKUP(K55,selector_16,selector_16_ids,""))</f>
        <v/>
      </c>
      <c r="K55" s="25"/>
      <c r="L55" s="23" t="str">
        <f t="array" ref="L55">IF(M55="","",XLOOKUP(M55,selector_13,selector_13_ids,""))</f>
        <v/>
      </c>
      <c r="M55" s="25"/>
      <c r="N55" s="14"/>
      <c r="O55" s="14"/>
      <c r="P55" s="23" t="str">
        <f t="array" ref="P55">IF(Q55="","",XLOOKUP(Q55,selector_07,selector_07_ids,""))</f>
        <v/>
      </c>
      <c r="Q55" s="25"/>
      <c r="R55" s="14"/>
      <c r="S55" s="23" t="str">
        <f t="array" ref="S55">IF(T55="","",XLOOKUP(T55,selector_17,selector_17_ids,""))</f>
        <v/>
      </c>
      <c r="T55" s="25"/>
      <c r="U55" s="14"/>
      <c r="V55" s="14"/>
      <c r="W55" s="23" t="str">
        <f t="array" ref="W55">IF(X55="","",XLOOKUP(X55,selector_04,selector_04_ids,""))</f>
        <v/>
      </c>
      <c r="X55" s="25"/>
      <c r="Y55" s="14"/>
      <c r="Z55" s="27"/>
      <c r="AA55" s="14"/>
    </row>
    <row r="56">
      <c r="A56" s="14"/>
      <c r="B56" s="23" t="str">
        <f>IF($A56="","",'Система'!$B$4)</f>
        <v/>
      </c>
      <c r="C56" s="14"/>
      <c r="D56" s="23" t="str">
        <f t="array" ref="D56">IF(E56="","",XLOOKUP(E56,selector_12,selector_12_ids,""))</f>
        <v/>
      </c>
      <c r="E56" s="25"/>
      <c r="F56" s="23" t="str">
        <f t="array" ref="F56">IF(G56="","",XLOOKUP(G56,selector_15,selector_15_ids,""))</f>
        <v/>
      </c>
      <c r="G56" s="25"/>
      <c r="H56" s="23" t="str">
        <f t="array" ref="H56">IF(I56="","",XLOOKUP(I56,selector_16,selector_16_ids,""))</f>
        <v/>
      </c>
      <c r="I56" s="25"/>
      <c r="J56" s="23" t="str">
        <f t="array" ref="J56">IF(K56="","",XLOOKUP(K56,selector_16,selector_16_ids,""))</f>
        <v/>
      </c>
      <c r="K56" s="25"/>
      <c r="L56" s="23" t="str">
        <f t="array" ref="L56">IF(M56="","",XLOOKUP(M56,selector_13,selector_13_ids,""))</f>
        <v/>
      </c>
      <c r="M56" s="25"/>
      <c r="N56" s="14"/>
      <c r="O56" s="14"/>
      <c r="P56" s="23" t="str">
        <f t="array" ref="P56">IF(Q56="","",XLOOKUP(Q56,selector_07,selector_07_ids,""))</f>
        <v/>
      </c>
      <c r="Q56" s="25"/>
      <c r="R56" s="14"/>
      <c r="S56" s="23" t="str">
        <f t="array" ref="S56">IF(T56="","",XLOOKUP(T56,selector_17,selector_17_ids,""))</f>
        <v/>
      </c>
      <c r="T56" s="25"/>
      <c r="U56" s="14"/>
      <c r="V56" s="14"/>
      <c r="W56" s="23" t="str">
        <f t="array" ref="W56">IF(X56="","",XLOOKUP(X56,selector_04,selector_04_ids,""))</f>
        <v/>
      </c>
      <c r="X56" s="25"/>
      <c r="Y56" s="14"/>
      <c r="Z56" s="27"/>
      <c r="AA56" s="14"/>
    </row>
    <row r="57">
      <c r="A57" s="14"/>
      <c r="B57" s="23" t="str">
        <f>IF($A57="","",'Система'!$B$4)</f>
        <v/>
      </c>
      <c r="C57" s="14"/>
      <c r="D57" s="23" t="str">
        <f t="array" ref="D57">IF(E57="","",XLOOKUP(E57,selector_12,selector_12_ids,""))</f>
        <v/>
      </c>
      <c r="E57" s="25"/>
      <c r="F57" s="23" t="str">
        <f t="array" ref="F57">IF(G57="","",XLOOKUP(G57,selector_15,selector_15_ids,""))</f>
        <v/>
      </c>
      <c r="G57" s="25"/>
      <c r="H57" s="23" t="str">
        <f t="array" ref="H57">IF(I57="","",XLOOKUP(I57,selector_16,selector_16_ids,""))</f>
        <v/>
      </c>
      <c r="I57" s="25"/>
      <c r="J57" s="23" t="str">
        <f t="array" ref="J57">IF(K57="","",XLOOKUP(K57,selector_16,selector_16_ids,""))</f>
        <v/>
      </c>
      <c r="K57" s="25"/>
      <c r="L57" s="23" t="str">
        <f t="array" ref="L57">IF(M57="","",XLOOKUP(M57,selector_13,selector_13_ids,""))</f>
        <v/>
      </c>
      <c r="M57" s="25"/>
      <c r="N57" s="14"/>
      <c r="O57" s="14"/>
      <c r="P57" s="23" t="str">
        <f t="array" ref="P57">IF(Q57="","",XLOOKUP(Q57,selector_07,selector_07_ids,""))</f>
        <v/>
      </c>
      <c r="Q57" s="25"/>
      <c r="R57" s="14"/>
      <c r="S57" s="23" t="str">
        <f t="array" ref="S57">IF(T57="","",XLOOKUP(T57,selector_17,selector_17_ids,""))</f>
        <v/>
      </c>
      <c r="T57" s="25"/>
      <c r="U57" s="14"/>
      <c r="V57" s="14"/>
      <c r="W57" s="23" t="str">
        <f t="array" ref="W57">IF(X57="","",XLOOKUP(X57,selector_04,selector_04_ids,""))</f>
        <v/>
      </c>
      <c r="X57" s="25"/>
      <c r="Y57" s="14"/>
      <c r="Z57" s="27"/>
      <c r="AA57" s="14"/>
    </row>
    <row r="58">
      <c r="A58" s="14"/>
      <c r="B58" s="23" t="str">
        <f>IF($A58="","",'Система'!$B$4)</f>
        <v/>
      </c>
      <c r="C58" s="14"/>
      <c r="D58" s="23" t="str">
        <f t="array" ref="D58">IF(E58="","",XLOOKUP(E58,selector_12,selector_12_ids,""))</f>
        <v/>
      </c>
      <c r="E58" s="25"/>
      <c r="F58" s="23" t="str">
        <f t="array" ref="F58">IF(G58="","",XLOOKUP(G58,selector_15,selector_15_ids,""))</f>
        <v/>
      </c>
      <c r="G58" s="25"/>
      <c r="H58" s="23" t="str">
        <f t="array" ref="H58">IF(I58="","",XLOOKUP(I58,selector_16,selector_16_ids,""))</f>
        <v/>
      </c>
      <c r="I58" s="25"/>
      <c r="J58" s="23" t="str">
        <f t="array" ref="J58">IF(K58="","",XLOOKUP(K58,selector_16,selector_16_ids,""))</f>
        <v/>
      </c>
      <c r="K58" s="25"/>
      <c r="L58" s="23" t="str">
        <f t="array" ref="L58">IF(M58="","",XLOOKUP(M58,selector_13,selector_13_ids,""))</f>
        <v/>
      </c>
      <c r="M58" s="25"/>
      <c r="N58" s="14"/>
      <c r="O58" s="14"/>
      <c r="P58" s="23" t="str">
        <f t="array" ref="P58">IF(Q58="","",XLOOKUP(Q58,selector_07,selector_07_ids,""))</f>
        <v/>
      </c>
      <c r="Q58" s="25"/>
      <c r="R58" s="14"/>
      <c r="S58" s="23" t="str">
        <f t="array" ref="S58">IF(T58="","",XLOOKUP(T58,selector_17,selector_17_ids,""))</f>
        <v/>
      </c>
      <c r="T58" s="25"/>
      <c r="U58" s="14"/>
      <c r="V58" s="14"/>
      <c r="W58" s="23" t="str">
        <f t="array" ref="W58">IF(X58="","",XLOOKUP(X58,selector_04,selector_04_ids,""))</f>
        <v/>
      </c>
      <c r="X58" s="25"/>
      <c r="Y58" s="14"/>
      <c r="Z58" s="27"/>
      <c r="AA58" s="14"/>
    </row>
    <row r="59">
      <c r="A59" s="14"/>
      <c r="B59" s="23" t="str">
        <f>IF($A59="","",'Система'!$B$4)</f>
        <v/>
      </c>
      <c r="C59" s="14"/>
      <c r="D59" s="23" t="str">
        <f t="array" ref="D59">IF(E59="","",XLOOKUP(E59,selector_12,selector_12_ids,""))</f>
        <v/>
      </c>
      <c r="E59" s="25"/>
      <c r="F59" s="23" t="str">
        <f t="array" ref="F59">IF(G59="","",XLOOKUP(G59,selector_15,selector_15_ids,""))</f>
        <v/>
      </c>
      <c r="G59" s="25"/>
      <c r="H59" s="23" t="str">
        <f t="array" ref="H59">IF(I59="","",XLOOKUP(I59,selector_16,selector_16_ids,""))</f>
        <v/>
      </c>
      <c r="I59" s="25"/>
      <c r="J59" s="23" t="str">
        <f t="array" ref="J59">IF(K59="","",XLOOKUP(K59,selector_16,selector_16_ids,""))</f>
        <v/>
      </c>
      <c r="K59" s="25"/>
      <c r="L59" s="23" t="str">
        <f t="array" ref="L59">IF(M59="","",XLOOKUP(M59,selector_13,selector_13_ids,""))</f>
        <v/>
      </c>
      <c r="M59" s="25"/>
      <c r="N59" s="14"/>
      <c r="O59" s="14"/>
      <c r="P59" s="23" t="str">
        <f t="array" ref="P59">IF(Q59="","",XLOOKUP(Q59,selector_07,selector_07_ids,""))</f>
        <v/>
      </c>
      <c r="Q59" s="25"/>
      <c r="R59" s="14"/>
      <c r="S59" s="23" t="str">
        <f t="array" ref="S59">IF(T59="","",XLOOKUP(T59,selector_17,selector_17_ids,""))</f>
        <v/>
      </c>
      <c r="T59" s="25"/>
      <c r="U59" s="14"/>
      <c r="V59" s="14"/>
      <c r="W59" s="23" t="str">
        <f t="array" ref="W59">IF(X59="","",XLOOKUP(X59,selector_04,selector_04_ids,""))</f>
        <v/>
      </c>
      <c r="X59" s="25"/>
      <c r="Y59" s="14"/>
      <c r="Z59" s="27"/>
      <c r="AA59" s="14"/>
    </row>
    <row r="60">
      <c r="A60" s="14"/>
      <c r="B60" s="23" t="str">
        <f>IF($A60="","",'Система'!$B$4)</f>
        <v/>
      </c>
      <c r="C60" s="14"/>
      <c r="D60" s="23" t="str">
        <f t="array" ref="D60">IF(E60="","",XLOOKUP(E60,selector_12,selector_12_ids,""))</f>
        <v/>
      </c>
      <c r="E60" s="25"/>
      <c r="F60" s="23" t="str">
        <f t="array" ref="F60">IF(G60="","",XLOOKUP(G60,selector_15,selector_15_ids,""))</f>
        <v/>
      </c>
      <c r="G60" s="25"/>
      <c r="H60" s="23" t="str">
        <f t="array" ref="H60">IF(I60="","",XLOOKUP(I60,selector_16,selector_16_ids,""))</f>
        <v/>
      </c>
      <c r="I60" s="25"/>
      <c r="J60" s="23" t="str">
        <f t="array" ref="J60">IF(K60="","",XLOOKUP(K60,selector_16,selector_16_ids,""))</f>
        <v/>
      </c>
      <c r="K60" s="25"/>
      <c r="L60" s="23" t="str">
        <f t="array" ref="L60">IF(M60="","",XLOOKUP(M60,selector_13,selector_13_ids,""))</f>
        <v/>
      </c>
      <c r="M60" s="25"/>
      <c r="N60" s="14"/>
      <c r="O60" s="14"/>
      <c r="P60" s="23" t="str">
        <f t="array" ref="P60">IF(Q60="","",XLOOKUP(Q60,selector_07,selector_07_ids,""))</f>
        <v/>
      </c>
      <c r="Q60" s="25"/>
      <c r="R60" s="14"/>
      <c r="S60" s="23" t="str">
        <f t="array" ref="S60">IF(T60="","",XLOOKUP(T60,selector_17,selector_17_ids,""))</f>
        <v/>
      </c>
      <c r="T60" s="25"/>
      <c r="U60" s="14"/>
      <c r="V60" s="14"/>
      <c r="W60" s="23" t="str">
        <f t="array" ref="W60">IF(X60="","",XLOOKUP(X60,selector_04,selector_04_ids,""))</f>
        <v/>
      </c>
      <c r="X60" s="25"/>
      <c r="Y60" s="14"/>
      <c r="Z60" s="27"/>
      <c r="AA60" s="14"/>
    </row>
    <row r="61">
      <c r="A61" s="14"/>
      <c r="B61" s="23" t="str">
        <f>IF($A61="","",'Система'!$B$4)</f>
        <v/>
      </c>
      <c r="C61" s="14"/>
      <c r="D61" s="23" t="str">
        <f t="array" ref="D61">IF(E61="","",XLOOKUP(E61,selector_12,selector_12_ids,""))</f>
        <v/>
      </c>
      <c r="E61" s="25"/>
      <c r="F61" s="23" t="str">
        <f t="array" ref="F61">IF(G61="","",XLOOKUP(G61,selector_15,selector_15_ids,""))</f>
        <v/>
      </c>
      <c r="G61" s="25"/>
      <c r="H61" s="23" t="str">
        <f t="array" ref="H61">IF(I61="","",XLOOKUP(I61,selector_16,selector_16_ids,""))</f>
        <v/>
      </c>
      <c r="I61" s="25"/>
      <c r="J61" s="23" t="str">
        <f t="array" ref="J61">IF(K61="","",XLOOKUP(K61,selector_16,selector_16_ids,""))</f>
        <v/>
      </c>
      <c r="K61" s="25"/>
      <c r="L61" s="23" t="str">
        <f t="array" ref="L61">IF(M61="","",XLOOKUP(M61,selector_13,selector_13_ids,""))</f>
        <v/>
      </c>
      <c r="M61" s="25"/>
      <c r="N61" s="14"/>
      <c r="O61" s="14"/>
      <c r="P61" s="23" t="str">
        <f t="array" ref="P61">IF(Q61="","",XLOOKUP(Q61,selector_07,selector_07_ids,""))</f>
        <v/>
      </c>
      <c r="Q61" s="25"/>
      <c r="R61" s="14"/>
      <c r="S61" s="23" t="str">
        <f t="array" ref="S61">IF(T61="","",XLOOKUP(T61,selector_17,selector_17_ids,""))</f>
        <v/>
      </c>
      <c r="T61" s="25"/>
      <c r="U61" s="14"/>
      <c r="V61" s="14"/>
      <c r="W61" s="23" t="str">
        <f t="array" ref="W61">IF(X61="","",XLOOKUP(X61,selector_04,selector_04_ids,""))</f>
        <v/>
      </c>
      <c r="X61" s="25"/>
      <c r="Y61" s="14"/>
      <c r="Z61" s="27"/>
      <c r="AA61" s="14"/>
    </row>
    <row r="62">
      <c r="A62" s="14"/>
      <c r="B62" s="23" t="str">
        <f>IF($A62="","",'Система'!$B$4)</f>
        <v/>
      </c>
      <c r="C62" s="14"/>
      <c r="D62" s="23" t="str">
        <f t="array" ref="D62">IF(E62="","",XLOOKUP(E62,selector_12,selector_12_ids,""))</f>
        <v/>
      </c>
      <c r="E62" s="25"/>
      <c r="F62" s="23" t="str">
        <f t="array" ref="F62">IF(G62="","",XLOOKUP(G62,selector_15,selector_15_ids,""))</f>
        <v/>
      </c>
      <c r="G62" s="25"/>
      <c r="H62" s="23" t="str">
        <f t="array" ref="H62">IF(I62="","",XLOOKUP(I62,selector_16,selector_16_ids,""))</f>
        <v/>
      </c>
      <c r="I62" s="25"/>
      <c r="J62" s="23" t="str">
        <f t="array" ref="J62">IF(K62="","",XLOOKUP(K62,selector_16,selector_16_ids,""))</f>
        <v/>
      </c>
      <c r="K62" s="25"/>
      <c r="L62" s="23" t="str">
        <f t="array" ref="L62">IF(M62="","",XLOOKUP(M62,selector_13,selector_13_ids,""))</f>
        <v/>
      </c>
      <c r="M62" s="25"/>
      <c r="N62" s="14"/>
      <c r="O62" s="14"/>
      <c r="P62" s="23" t="str">
        <f t="array" ref="P62">IF(Q62="","",XLOOKUP(Q62,selector_07,selector_07_ids,""))</f>
        <v/>
      </c>
      <c r="Q62" s="25"/>
      <c r="R62" s="14"/>
      <c r="S62" s="23" t="str">
        <f t="array" ref="S62">IF(T62="","",XLOOKUP(T62,selector_17,selector_17_ids,""))</f>
        <v/>
      </c>
      <c r="T62" s="25"/>
      <c r="U62" s="14"/>
      <c r="V62" s="14"/>
      <c r="W62" s="23" t="str">
        <f t="array" ref="W62">IF(X62="","",XLOOKUP(X62,selector_04,selector_04_ids,""))</f>
        <v/>
      </c>
      <c r="X62" s="25"/>
      <c r="Y62" s="14"/>
      <c r="Z62" s="27"/>
      <c r="AA62" s="14"/>
    </row>
    <row r="63">
      <c r="A63" s="14"/>
      <c r="B63" s="23" t="str">
        <f>IF($A63="","",'Система'!$B$4)</f>
        <v/>
      </c>
      <c r="C63" s="14"/>
      <c r="D63" s="23" t="str">
        <f t="array" ref="D63">IF(E63="","",XLOOKUP(E63,selector_12,selector_12_ids,""))</f>
        <v/>
      </c>
      <c r="E63" s="25"/>
      <c r="F63" s="23" t="str">
        <f t="array" ref="F63">IF(G63="","",XLOOKUP(G63,selector_15,selector_15_ids,""))</f>
        <v/>
      </c>
      <c r="G63" s="25"/>
      <c r="H63" s="23" t="str">
        <f t="array" ref="H63">IF(I63="","",XLOOKUP(I63,selector_16,selector_16_ids,""))</f>
        <v/>
      </c>
      <c r="I63" s="25"/>
      <c r="J63" s="23" t="str">
        <f t="array" ref="J63">IF(K63="","",XLOOKUP(K63,selector_16,selector_16_ids,""))</f>
        <v/>
      </c>
      <c r="K63" s="25"/>
      <c r="L63" s="23" t="str">
        <f t="array" ref="L63">IF(M63="","",XLOOKUP(M63,selector_13,selector_13_ids,""))</f>
        <v/>
      </c>
      <c r="M63" s="25"/>
      <c r="N63" s="14"/>
      <c r="O63" s="14"/>
      <c r="P63" s="23" t="str">
        <f t="array" ref="P63">IF(Q63="","",XLOOKUP(Q63,selector_07,selector_07_ids,""))</f>
        <v/>
      </c>
      <c r="Q63" s="25"/>
      <c r="R63" s="14"/>
      <c r="S63" s="23" t="str">
        <f t="array" ref="S63">IF(T63="","",XLOOKUP(T63,selector_17,selector_17_ids,""))</f>
        <v/>
      </c>
      <c r="T63" s="25"/>
      <c r="U63" s="14"/>
      <c r="V63" s="14"/>
      <c r="W63" s="23" t="str">
        <f t="array" ref="W63">IF(X63="","",XLOOKUP(X63,selector_04,selector_04_ids,""))</f>
        <v/>
      </c>
      <c r="X63" s="25"/>
      <c r="Y63" s="14"/>
      <c r="Z63" s="27"/>
      <c r="AA63" s="14"/>
    </row>
    <row r="64">
      <c r="A64" s="14"/>
      <c r="B64" s="23" t="str">
        <f>IF($A64="","",'Система'!$B$4)</f>
        <v/>
      </c>
      <c r="C64" s="14"/>
      <c r="D64" s="23" t="str">
        <f t="array" ref="D64">IF(E64="","",XLOOKUP(E64,selector_12,selector_12_ids,""))</f>
        <v/>
      </c>
      <c r="E64" s="25"/>
      <c r="F64" s="23" t="str">
        <f t="array" ref="F64">IF(G64="","",XLOOKUP(G64,selector_15,selector_15_ids,""))</f>
        <v/>
      </c>
      <c r="G64" s="25"/>
      <c r="H64" s="23" t="str">
        <f t="array" ref="H64">IF(I64="","",XLOOKUP(I64,selector_16,selector_16_ids,""))</f>
        <v/>
      </c>
      <c r="I64" s="25"/>
      <c r="J64" s="23" t="str">
        <f t="array" ref="J64">IF(K64="","",XLOOKUP(K64,selector_16,selector_16_ids,""))</f>
        <v/>
      </c>
      <c r="K64" s="25"/>
      <c r="L64" s="23" t="str">
        <f t="array" ref="L64">IF(M64="","",XLOOKUP(M64,selector_13,selector_13_ids,""))</f>
        <v/>
      </c>
      <c r="M64" s="25"/>
      <c r="N64" s="14"/>
      <c r="O64" s="14"/>
      <c r="P64" s="23" t="str">
        <f t="array" ref="P64">IF(Q64="","",XLOOKUP(Q64,selector_07,selector_07_ids,""))</f>
        <v/>
      </c>
      <c r="Q64" s="25"/>
      <c r="R64" s="14"/>
      <c r="S64" s="23" t="str">
        <f t="array" ref="S64">IF(T64="","",XLOOKUP(T64,selector_17,selector_17_ids,""))</f>
        <v/>
      </c>
      <c r="T64" s="25"/>
      <c r="U64" s="14"/>
      <c r="V64" s="14"/>
      <c r="W64" s="23" t="str">
        <f t="array" ref="W64">IF(X64="","",XLOOKUP(X64,selector_04,selector_04_ids,""))</f>
        <v/>
      </c>
      <c r="X64" s="25"/>
      <c r="Y64" s="14"/>
      <c r="Z64" s="27"/>
      <c r="AA64" s="14"/>
    </row>
    <row r="65">
      <c r="A65" s="14"/>
      <c r="B65" s="23" t="str">
        <f>IF($A65="","",'Система'!$B$4)</f>
        <v/>
      </c>
      <c r="C65" s="14"/>
      <c r="D65" s="23" t="str">
        <f t="array" ref="D65">IF(E65="","",XLOOKUP(E65,selector_12,selector_12_ids,""))</f>
        <v/>
      </c>
      <c r="E65" s="25"/>
      <c r="F65" s="23" t="str">
        <f t="array" ref="F65">IF(G65="","",XLOOKUP(G65,selector_15,selector_15_ids,""))</f>
        <v/>
      </c>
      <c r="G65" s="25"/>
      <c r="H65" s="23" t="str">
        <f t="array" ref="H65">IF(I65="","",XLOOKUP(I65,selector_16,selector_16_ids,""))</f>
        <v/>
      </c>
      <c r="I65" s="25"/>
      <c r="J65" s="23" t="str">
        <f t="array" ref="J65">IF(K65="","",XLOOKUP(K65,selector_16,selector_16_ids,""))</f>
        <v/>
      </c>
      <c r="K65" s="25"/>
      <c r="L65" s="23" t="str">
        <f t="array" ref="L65">IF(M65="","",XLOOKUP(M65,selector_13,selector_13_ids,""))</f>
        <v/>
      </c>
      <c r="M65" s="25"/>
      <c r="N65" s="14"/>
      <c r="O65" s="14"/>
      <c r="P65" s="23" t="str">
        <f t="array" ref="P65">IF(Q65="","",XLOOKUP(Q65,selector_07,selector_07_ids,""))</f>
        <v/>
      </c>
      <c r="Q65" s="25"/>
      <c r="R65" s="14"/>
      <c r="S65" s="23" t="str">
        <f t="array" ref="S65">IF(T65="","",XLOOKUP(T65,selector_17,selector_17_ids,""))</f>
        <v/>
      </c>
      <c r="T65" s="25"/>
      <c r="U65" s="14"/>
      <c r="V65" s="14"/>
      <c r="W65" s="23" t="str">
        <f t="array" ref="W65">IF(X65="","",XLOOKUP(X65,selector_04,selector_04_ids,""))</f>
        <v/>
      </c>
      <c r="X65" s="25"/>
      <c r="Y65" s="14"/>
      <c r="Z65" s="27"/>
      <c r="AA65" s="14"/>
    </row>
    <row r="66">
      <c r="A66" s="14"/>
      <c r="B66" s="23" t="str">
        <f>IF($A66="","",'Система'!$B$4)</f>
        <v/>
      </c>
      <c r="C66" s="14"/>
      <c r="D66" s="23" t="str">
        <f t="array" ref="D66">IF(E66="","",XLOOKUP(E66,selector_12,selector_12_ids,""))</f>
        <v/>
      </c>
      <c r="E66" s="25"/>
      <c r="F66" s="23" t="str">
        <f t="array" ref="F66">IF(G66="","",XLOOKUP(G66,selector_15,selector_15_ids,""))</f>
        <v/>
      </c>
      <c r="G66" s="25"/>
      <c r="H66" s="23" t="str">
        <f t="array" ref="H66">IF(I66="","",XLOOKUP(I66,selector_16,selector_16_ids,""))</f>
        <v/>
      </c>
      <c r="I66" s="25"/>
      <c r="J66" s="23" t="str">
        <f t="array" ref="J66">IF(K66="","",XLOOKUP(K66,selector_16,selector_16_ids,""))</f>
        <v/>
      </c>
      <c r="K66" s="25"/>
      <c r="L66" s="23" t="str">
        <f t="array" ref="L66">IF(M66="","",XLOOKUP(M66,selector_13,selector_13_ids,""))</f>
        <v/>
      </c>
      <c r="M66" s="25"/>
      <c r="N66" s="14"/>
      <c r="O66" s="14"/>
      <c r="P66" s="23" t="str">
        <f t="array" ref="P66">IF(Q66="","",XLOOKUP(Q66,selector_07,selector_07_ids,""))</f>
        <v/>
      </c>
      <c r="Q66" s="25"/>
      <c r="R66" s="14"/>
      <c r="S66" s="23" t="str">
        <f t="array" ref="S66">IF(T66="","",XLOOKUP(T66,selector_17,selector_17_ids,""))</f>
        <v/>
      </c>
      <c r="T66" s="25"/>
      <c r="U66" s="14"/>
      <c r="V66" s="14"/>
      <c r="W66" s="23" t="str">
        <f t="array" ref="W66">IF(X66="","",XLOOKUP(X66,selector_04,selector_04_ids,""))</f>
        <v/>
      </c>
      <c r="X66" s="25"/>
      <c r="Y66" s="14"/>
      <c r="Z66" s="27"/>
      <c r="AA66" s="14"/>
    </row>
    <row r="67">
      <c r="A67" s="14"/>
      <c r="B67" s="23" t="str">
        <f>IF($A67="","",'Система'!$B$4)</f>
        <v/>
      </c>
      <c r="C67" s="14"/>
      <c r="D67" s="23" t="str">
        <f t="array" ref="D67">IF(E67="","",XLOOKUP(E67,selector_12,selector_12_ids,""))</f>
        <v/>
      </c>
      <c r="E67" s="25"/>
      <c r="F67" s="23" t="str">
        <f t="array" ref="F67">IF(G67="","",XLOOKUP(G67,selector_15,selector_15_ids,""))</f>
        <v/>
      </c>
      <c r="G67" s="25"/>
      <c r="H67" s="23" t="str">
        <f t="array" ref="H67">IF(I67="","",XLOOKUP(I67,selector_16,selector_16_ids,""))</f>
        <v/>
      </c>
      <c r="I67" s="25"/>
      <c r="J67" s="23" t="str">
        <f t="array" ref="J67">IF(K67="","",XLOOKUP(K67,selector_16,selector_16_ids,""))</f>
        <v/>
      </c>
      <c r="K67" s="25"/>
      <c r="L67" s="23" t="str">
        <f t="array" ref="L67">IF(M67="","",XLOOKUP(M67,selector_13,selector_13_ids,""))</f>
        <v/>
      </c>
      <c r="M67" s="25"/>
      <c r="N67" s="14"/>
      <c r="O67" s="14"/>
      <c r="P67" s="23" t="str">
        <f t="array" ref="P67">IF(Q67="","",XLOOKUP(Q67,selector_07,selector_07_ids,""))</f>
        <v/>
      </c>
      <c r="Q67" s="25"/>
      <c r="R67" s="14"/>
      <c r="S67" s="23" t="str">
        <f t="array" ref="S67">IF(T67="","",XLOOKUP(T67,selector_17,selector_17_ids,""))</f>
        <v/>
      </c>
      <c r="T67" s="25"/>
      <c r="U67" s="14"/>
      <c r="V67" s="14"/>
      <c r="W67" s="23" t="str">
        <f t="array" ref="W67">IF(X67="","",XLOOKUP(X67,selector_04,selector_04_ids,""))</f>
        <v/>
      </c>
      <c r="X67" s="25"/>
      <c r="Y67" s="14"/>
      <c r="Z67" s="27"/>
      <c r="AA67" s="14"/>
    </row>
    <row r="68">
      <c r="A68" s="14"/>
      <c r="B68" s="23" t="str">
        <f>IF($A68="","",'Система'!$B$4)</f>
        <v/>
      </c>
      <c r="C68" s="14"/>
      <c r="D68" s="23" t="str">
        <f t="array" ref="D68">IF(E68="","",XLOOKUP(E68,selector_12,selector_12_ids,""))</f>
        <v/>
      </c>
      <c r="E68" s="25"/>
      <c r="F68" s="23" t="str">
        <f t="array" ref="F68">IF(G68="","",XLOOKUP(G68,selector_15,selector_15_ids,""))</f>
        <v/>
      </c>
      <c r="G68" s="25"/>
      <c r="H68" s="23" t="str">
        <f t="array" ref="H68">IF(I68="","",XLOOKUP(I68,selector_16,selector_16_ids,""))</f>
        <v/>
      </c>
      <c r="I68" s="25"/>
      <c r="J68" s="23" t="str">
        <f t="array" ref="J68">IF(K68="","",XLOOKUP(K68,selector_16,selector_16_ids,""))</f>
        <v/>
      </c>
      <c r="K68" s="25"/>
      <c r="L68" s="23" t="str">
        <f t="array" ref="L68">IF(M68="","",XLOOKUP(M68,selector_13,selector_13_ids,""))</f>
        <v/>
      </c>
      <c r="M68" s="25"/>
      <c r="N68" s="14"/>
      <c r="O68" s="14"/>
      <c r="P68" s="23" t="str">
        <f t="array" ref="P68">IF(Q68="","",XLOOKUP(Q68,selector_07,selector_07_ids,""))</f>
        <v/>
      </c>
      <c r="Q68" s="25"/>
      <c r="R68" s="14"/>
      <c r="S68" s="23" t="str">
        <f t="array" ref="S68">IF(T68="","",XLOOKUP(T68,selector_17,selector_17_ids,""))</f>
        <v/>
      </c>
      <c r="T68" s="25"/>
      <c r="U68" s="14"/>
      <c r="V68" s="14"/>
      <c r="W68" s="23" t="str">
        <f t="array" ref="W68">IF(X68="","",XLOOKUP(X68,selector_04,selector_04_ids,""))</f>
        <v/>
      </c>
      <c r="X68" s="25"/>
      <c r="Y68" s="14"/>
      <c r="Z68" s="27"/>
      <c r="AA68" s="14"/>
    </row>
    <row r="69">
      <c r="A69" s="14"/>
      <c r="B69" s="23" t="str">
        <f>IF($A69="","",'Система'!$B$4)</f>
        <v/>
      </c>
      <c r="C69" s="14"/>
      <c r="D69" s="23" t="str">
        <f t="array" ref="D69">IF(E69="","",XLOOKUP(E69,selector_12,selector_12_ids,""))</f>
        <v/>
      </c>
      <c r="E69" s="25"/>
      <c r="F69" s="23" t="str">
        <f t="array" ref="F69">IF(G69="","",XLOOKUP(G69,selector_15,selector_15_ids,""))</f>
        <v/>
      </c>
      <c r="G69" s="25"/>
      <c r="H69" s="23" t="str">
        <f t="array" ref="H69">IF(I69="","",XLOOKUP(I69,selector_16,selector_16_ids,""))</f>
        <v/>
      </c>
      <c r="I69" s="25"/>
      <c r="J69" s="23" t="str">
        <f t="array" ref="J69">IF(K69="","",XLOOKUP(K69,selector_16,selector_16_ids,""))</f>
        <v/>
      </c>
      <c r="K69" s="25"/>
      <c r="L69" s="23" t="str">
        <f t="array" ref="L69">IF(M69="","",XLOOKUP(M69,selector_13,selector_13_ids,""))</f>
        <v/>
      </c>
      <c r="M69" s="25"/>
      <c r="N69" s="14"/>
      <c r="O69" s="14"/>
      <c r="P69" s="23" t="str">
        <f t="array" ref="P69">IF(Q69="","",XLOOKUP(Q69,selector_07,selector_07_ids,""))</f>
        <v/>
      </c>
      <c r="Q69" s="25"/>
      <c r="R69" s="14"/>
      <c r="S69" s="23" t="str">
        <f t="array" ref="S69">IF(T69="","",XLOOKUP(T69,selector_17,selector_17_ids,""))</f>
        <v/>
      </c>
      <c r="T69" s="25"/>
      <c r="U69" s="14"/>
      <c r="V69" s="14"/>
      <c r="W69" s="23" t="str">
        <f t="array" ref="W69">IF(X69="","",XLOOKUP(X69,selector_04,selector_04_ids,""))</f>
        <v/>
      </c>
      <c r="X69" s="25"/>
      <c r="Y69" s="14"/>
      <c r="Z69" s="27"/>
      <c r="AA69" s="14"/>
    </row>
    <row r="70">
      <c r="A70" s="14"/>
      <c r="B70" s="23" t="str">
        <f>IF($A70="","",'Система'!$B$4)</f>
        <v/>
      </c>
      <c r="C70" s="14"/>
      <c r="D70" s="23" t="str">
        <f t="array" ref="D70">IF(E70="","",XLOOKUP(E70,selector_12,selector_12_ids,""))</f>
        <v/>
      </c>
      <c r="E70" s="25"/>
      <c r="F70" s="23" t="str">
        <f t="array" ref="F70">IF(G70="","",XLOOKUP(G70,selector_15,selector_15_ids,""))</f>
        <v/>
      </c>
      <c r="G70" s="25"/>
      <c r="H70" s="23" t="str">
        <f t="array" ref="H70">IF(I70="","",XLOOKUP(I70,selector_16,selector_16_ids,""))</f>
        <v/>
      </c>
      <c r="I70" s="25"/>
      <c r="J70" s="23" t="str">
        <f t="array" ref="J70">IF(K70="","",XLOOKUP(K70,selector_16,selector_16_ids,""))</f>
        <v/>
      </c>
      <c r="K70" s="25"/>
      <c r="L70" s="23" t="str">
        <f t="array" ref="L70">IF(M70="","",XLOOKUP(M70,selector_13,selector_13_ids,""))</f>
        <v/>
      </c>
      <c r="M70" s="25"/>
      <c r="N70" s="14"/>
      <c r="O70" s="14"/>
      <c r="P70" s="23" t="str">
        <f t="array" ref="P70">IF(Q70="","",XLOOKUP(Q70,selector_07,selector_07_ids,""))</f>
        <v/>
      </c>
      <c r="Q70" s="25"/>
      <c r="R70" s="14"/>
      <c r="S70" s="23" t="str">
        <f t="array" ref="S70">IF(T70="","",XLOOKUP(T70,selector_17,selector_17_ids,""))</f>
        <v/>
      </c>
      <c r="T70" s="25"/>
      <c r="U70" s="14"/>
      <c r="V70" s="14"/>
      <c r="W70" s="23" t="str">
        <f t="array" ref="W70">IF(X70="","",XLOOKUP(X70,selector_04,selector_04_ids,""))</f>
        <v/>
      </c>
      <c r="X70" s="25"/>
      <c r="Y70" s="14"/>
      <c r="Z70" s="27"/>
      <c r="AA70" s="14"/>
    </row>
    <row r="71">
      <c r="A71" s="14"/>
      <c r="B71" s="23" t="str">
        <f>IF($A71="","",'Система'!$B$4)</f>
        <v/>
      </c>
      <c r="C71" s="14"/>
      <c r="D71" s="23" t="str">
        <f t="array" ref="D71">IF(E71="","",XLOOKUP(E71,selector_12,selector_12_ids,""))</f>
        <v/>
      </c>
      <c r="E71" s="25"/>
      <c r="F71" s="23" t="str">
        <f t="array" ref="F71">IF(G71="","",XLOOKUP(G71,selector_15,selector_15_ids,""))</f>
        <v/>
      </c>
      <c r="G71" s="25"/>
      <c r="H71" s="23" t="str">
        <f t="array" ref="H71">IF(I71="","",XLOOKUP(I71,selector_16,selector_16_ids,""))</f>
        <v/>
      </c>
      <c r="I71" s="25"/>
      <c r="J71" s="23" t="str">
        <f t="array" ref="J71">IF(K71="","",XLOOKUP(K71,selector_16,selector_16_ids,""))</f>
        <v/>
      </c>
      <c r="K71" s="25"/>
      <c r="L71" s="23" t="str">
        <f t="array" ref="L71">IF(M71="","",XLOOKUP(M71,selector_13,selector_13_ids,""))</f>
        <v/>
      </c>
      <c r="M71" s="25"/>
      <c r="N71" s="14"/>
      <c r="O71" s="14"/>
      <c r="P71" s="23" t="str">
        <f t="array" ref="P71">IF(Q71="","",XLOOKUP(Q71,selector_07,selector_07_ids,""))</f>
        <v/>
      </c>
      <c r="Q71" s="25"/>
      <c r="R71" s="14"/>
      <c r="S71" s="23" t="str">
        <f t="array" ref="S71">IF(T71="","",XLOOKUP(T71,selector_17,selector_17_ids,""))</f>
        <v/>
      </c>
      <c r="T71" s="25"/>
      <c r="U71" s="14"/>
      <c r="V71" s="14"/>
      <c r="W71" s="23" t="str">
        <f t="array" ref="W71">IF(X71="","",XLOOKUP(X71,selector_04,selector_04_ids,""))</f>
        <v/>
      </c>
      <c r="X71" s="25"/>
      <c r="Y71" s="14"/>
      <c r="Z71" s="27"/>
      <c r="AA71" s="14"/>
    </row>
    <row r="72">
      <c r="A72" s="14"/>
      <c r="B72" s="23" t="str">
        <f>IF($A72="","",'Система'!$B$4)</f>
        <v/>
      </c>
      <c r="C72" s="14"/>
      <c r="D72" s="23" t="str">
        <f t="array" ref="D72">IF(E72="","",XLOOKUP(E72,selector_12,selector_12_ids,""))</f>
        <v/>
      </c>
      <c r="E72" s="25"/>
      <c r="F72" s="23" t="str">
        <f t="array" ref="F72">IF(G72="","",XLOOKUP(G72,selector_15,selector_15_ids,""))</f>
        <v/>
      </c>
      <c r="G72" s="25"/>
      <c r="H72" s="23" t="str">
        <f t="array" ref="H72">IF(I72="","",XLOOKUP(I72,selector_16,selector_16_ids,""))</f>
        <v/>
      </c>
      <c r="I72" s="25"/>
      <c r="J72" s="23" t="str">
        <f t="array" ref="J72">IF(K72="","",XLOOKUP(K72,selector_16,selector_16_ids,""))</f>
        <v/>
      </c>
      <c r="K72" s="25"/>
      <c r="L72" s="23" t="str">
        <f t="array" ref="L72">IF(M72="","",XLOOKUP(M72,selector_13,selector_13_ids,""))</f>
        <v/>
      </c>
      <c r="M72" s="25"/>
      <c r="N72" s="14"/>
      <c r="O72" s="14"/>
      <c r="P72" s="23" t="str">
        <f t="array" ref="P72">IF(Q72="","",XLOOKUP(Q72,selector_07,selector_07_ids,""))</f>
        <v/>
      </c>
      <c r="Q72" s="25"/>
      <c r="R72" s="14"/>
      <c r="S72" s="23" t="str">
        <f t="array" ref="S72">IF(T72="","",XLOOKUP(T72,selector_17,selector_17_ids,""))</f>
        <v/>
      </c>
      <c r="T72" s="25"/>
      <c r="U72" s="14"/>
      <c r="V72" s="14"/>
      <c r="W72" s="23" t="str">
        <f t="array" ref="W72">IF(X72="","",XLOOKUP(X72,selector_04,selector_04_ids,""))</f>
        <v/>
      </c>
      <c r="X72" s="25"/>
      <c r="Y72" s="14"/>
      <c r="Z72" s="27"/>
      <c r="AA72" s="14"/>
    </row>
    <row r="73">
      <c r="A73" s="14"/>
      <c r="B73" s="23" t="str">
        <f>IF($A73="","",'Система'!$B$4)</f>
        <v/>
      </c>
      <c r="C73" s="14"/>
      <c r="D73" s="23" t="str">
        <f t="array" ref="D73">IF(E73="","",XLOOKUP(E73,selector_12,selector_12_ids,""))</f>
        <v/>
      </c>
      <c r="E73" s="25"/>
      <c r="F73" s="23" t="str">
        <f t="array" ref="F73">IF(G73="","",XLOOKUP(G73,selector_15,selector_15_ids,""))</f>
        <v/>
      </c>
      <c r="G73" s="25"/>
      <c r="H73" s="23" t="str">
        <f t="array" ref="H73">IF(I73="","",XLOOKUP(I73,selector_16,selector_16_ids,""))</f>
        <v/>
      </c>
      <c r="I73" s="25"/>
      <c r="J73" s="23" t="str">
        <f t="array" ref="J73">IF(K73="","",XLOOKUP(K73,selector_16,selector_16_ids,""))</f>
        <v/>
      </c>
      <c r="K73" s="25"/>
      <c r="L73" s="23" t="str">
        <f t="array" ref="L73">IF(M73="","",XLOOKUP(M73,selector_13,selector_13_ids,""))</f>
        <v/>
      </c>
      <c r="M73" s="25"/>
      <c r="N73" s="14"/>
      <c r="O73" s="14"/>
      <c r="P73" s="23" t="str">
        <f t="array" ref="P73">IF(Q73="","",XLOOKUP(Q73,selector_07,selector_07_ids,""))</f>
        <v/>
      </c>
      <c r="Q73" s="25"/>
      <c r="R73" s="14"/>
      <c r="S73" s="23" t="str">
        <f t="array" ref="S73">IF(T73="","",XLOOKUP(T73,selector_17,selector_17_ids,""))</f>
        <v/>
      </c>
      <c r="T73" s="25"/>
      <c r="U73" s="14"/>
      <c r="V73" s="14"/>
      <c r="W73" s="23" t="str">
        <f t="array" ref="W73">IF(X73="","",XLOOKUP(X73,selector_04,selector_04_ids,""))</f>
        <v/>
      </c>
      <c r="X73" s="25"/>
      <c r="Y73" s="14"/>
      <c r="Z73" s="27"/>
      <c r="AA73" s="14"/>
    </row>
    <row r="74">
      <c r="A74" s="14"/>
      <c r="B74" s="23" t="str">
        <f>IF($A74="","",'Система'!$B$4)</f>
        <v/>
      </c>
      <c r="C74" s="14"/>
      <c r="D74" s="23" t="str">
        <f t="array" ref="D74">IF(E74="","",XLOOKUP(E74,selector_12,selector_12_ids,""))</f>
        <v/>
      </c>
      <c r="E74" s="25"/>
      <c r="F74" s="23" t="str">
        <f t="array" ref="F74">IF(G74="","",XLOOKUP(G74,selector_15,selector_15_ids,""))</f>
        <v/>
      </c>
      <c r="G74" s="25"/>
      <c r="H74" s="23" t="str">
        <f t="array" ref="H74">IF(I74="","",XLOOKUP(I74,selector_16,selector_16_ids,""))</f>
        <v/>
      </c>
      <c r="I74" s="25"/>
      <c r="J74" s="23" t="str">
        <f t="array" ref="J74">IF(K74="","",XLOOKUP(K74,selector_16,selector_16_ids,""))</f>
        <v/>
      </c>
      <c r="K74" s="25"/>
      <c r="L74" s="23" t="str">
        <f t="array" ref="L74">IF(M74="","",XLOOKUP(M74,selector_13,selector_13_ids,""))</f>
        <v/>
      </c>
      <c r="M74" s="25"/>
      <c r="N74" s="14"/>
      <c r="O74" s="14"/>
      <c r="P74" s="23" t="str">
        <f t="array" ref="P74">IF(Q74="","",XLOOKUP(Q74,selector_07,selector_07_ids,""))</f>
        <v/>
      </c>
      <c r="Q74" s="25"/>
      <c r="R74" s="14"/>
      <c r="S74" s="23" t="str">
        <f t="array" ref="S74">IF(T74="","",XLOOKUP(T74,selector_17,selector_17_ids,""))</f>
        <v/>
      </c>
      <c r="T74" s="25"/>
      <c r="U74" s="14"/>
      <c r="V74" s="14"/>
      <c r="W74" s="23" t="str">
        <f t="array" ref="W74">IF(X74="","",XLOOKUP(X74,selector_04,selector_04_ids,""))</f>
        <v/>
      </c>
      <c r="X74" s="25"/>
      <c r="Y74" s="14"/>
      <c r="Z74" s="27"/>
      <c r="AA74" s="14"/>
    </row>
    <row r="75">
      <c r="A75" s="14"/>
      <c r="B75" s="23" t="str">
        <f>IF($A75="","",'Система'!$B$4)</f>
        <v/>
      </c>
      <c r="C75" s="14"/>
      <c r="D75" s="23" t="str">
        <f t="array" ref="D75">IF(E75="","",XLOOKUP(E75,selector_12,selector_12_ids,""))</f>
        <v/>
      </c>
      <c r="E75" s="25"/>
      <c r="F75" s="23" t="str">
        <f t="array" ref="F75">IF(G75="","",XLOOKUP(G75,selector_15,selector_15_ids,""))</f>
        <v/>
      </c>
      <c r="G75" s="25"/>
      <c r="H75" s="23" t="str">
        <f t="array" ref="H75">IF(I75="","",XLOOKUP(I75,selector_16,selector_16_ids,""))</f>
        <v/>
      </c>
      <c r="I75" s="25"/>
      <c r="J75" s="23" t="str">
        <f t="array" ref="J75">IF(K75="","",XLOOKUP(K75,selector_16,selector_16_ids,""))</f>
        <v/>
      </c>
      <c r="K75" s="25"/>
      <c r="L75" s="23" t="str">
        <f t="array" ref="L75">IF(M75="","",XLOOKUP(M75,selector_13,selector_13_ids,""))</f>
        <v/>
      </c>
      <c r="M75" s="25"/>
      <c r="N75" s="14"/>
      <c r="O75" s="14"/>
      <c r="P75" s="23" t="str">
        <f t="array" ref="P75">IF(Q75="","",XLOOKUP(Q75,selector_07,selector_07_ids,""))</f>
        <v/>
      </c>
      <c r="Q75" s="25"/>
      <c r="R75" s="14"/>
      <c r="S75" s="23" t="str">
        <f t="array" ref="S75">IF(T75="","",XLOOKUP(T75,selector_17,selector_17_ids,""))</f>
        <v/>
      </c>
      <c r="T75" s="25"/>
      <c r="U75" s="14"/>
      <c r="V75" s="14"/>
      <c r="W75" s="23" t="str">
        <f t="array" ref="W75">IF(X75="","",XLOOKUP(X75,selector_04,selector_04_ids,""))</f>
        <v/>
      </c>
      <c r="X75" s="25"/>
      <c r="Y75" s="14"/>
      <c r="Z75" s="27"/>
      <c r="AA75" s="14"/>
    </row>
    <row r="76">
      <c r="A76" s="14"/>
      <c r="B76" s="23" t="str">
        <f>IF($A76="","",'Система'!$B$4)</f>
        <v/>
      </c>
      <c r="C76" s="14"/>
      <c r="D76" s="23" t="str">
        <f t="array" ref="D76">IF(E76="","",XLOOKUP(E76,selector_12,selector_12_ids,""))</f>
        <v/>
      </c>
      <c r="E76" s="25"/>
      <c r="F76" s="23" t="str">
        <f t="array" ref="F76">IF(G76="","",XLOOKUP(G76,selector_15,selector_15_ids,""))</f>
        <v/>
      </c>
      <c r="G76" s="25"/>
      <c r="H76" s="23" t="str">
        <f t="array" ref="H76">IF(I76="","",XLOOKUP(I76,selector_16,selector_16_ids,""))</f>
        <v/>
      </c>
      <c r="I76" s="25"/>
      <c r="J76" s="23" t="str">
        <f t="array" ref="J76">IF(K76="","",XLOOKUP(K76,selector_16,selector_16_ids,""))</f>
        <v/>
      </c>
      <c r="K76" s="25"/>
      <c r="L76" s="23" t="str">
        <f t="array" ref="L76">IF(M76="","",XLOOKUP(M76,selector_13,selector_13_ids,""))</f>
        <v/>
      </c>
      <c r="M76" s="25"/>
      <c r="N76" s="14"/>
      <c r="O76" s="14"/>
      <c r="P76" s="23" t="str">
        <f t="array" ref="P76">IF(Q76="","",XLOOKUP(Q76,selector_07,selector_07_ids,""))</f>
        <v/>
      </c>
      <c r="Q76" s="25"/>
      <c r="R76" s="14"/>
      <c r="S76" s="23" t="str">
        <f t="array" ref="S76">IF(T76="","",XLOOKUP(T76,selector_17,selector_17_ids,""))</f>
        <v/>
      </c>
      <c r="T76" s="25"/>
      <c r="U76" s="14"/>
      <c r="V76" s="14"/>
      <c r="W76" s="23" t="str">
        <f t="array" ref="W76">IF(X76="","",XLOOKUP(X76,selector_04,selector_04_ids,""))</f>
        <v/>
      </c>
      <c r="X76" s="25"/>
      <c r="Y76" s="14"/>
      <c r="Z76" s="27"/>
      <c r="AA76" s="14"/>
    </row>
    <row r="77">
      <c r="A77" s="14"/>
      <c r="B77" s="23" t="str">
        <f>IF($A77="","",'Система'!$B$4)</f>
        <v/>
      </c>
      <c r="C77" s="14"/>
      <c r="D77" s="23" t="str">
        <f t="array" ref="D77">IF(E77="","",XLOOKUP(E77,selector_12,selector_12_ids,""))</f>
        <v/>
      </c>
      <c r="E77" s="25"/>
      <c r="F77" s="23" t="str">
        <f t="array" ref="F77">IF(G77="","",XLOOKUP(G77,selector_15,selector_15_ids,""))</f>
        <v/>
      </c>
      <c r="G77" s="25"/>
      <c r="H77" s="23" t="str">
        <f t="array" ref="H77">IF(I77="","",XLOOKUP(I77,selector_16,selector_16_ids,""))</f>
        <v/>
      </c>
      <c r="I77" s="25"/>
      <c r="J77" s="23" t="str">
        <f t="array" ref="J77">IF(K77="","",XLOOKUP(K77,selector_16,selector_16_ids,""))</f>
        <v/>
      </c>
      <c r="K77" s="25"/>
      <c r="L77" s="23" t="str">
        <f t="array" ref="L77">IF(M77="","",XLOOKUP(M77,selector_13,selector_13_ids,""))</f>
        <v/>
      </c>
      <c r="M77" s="25"/>
      <c r="N77" s="14"/>
      <c r="O77" s="14"/>
      <c r="P77" s="23" t="str">
        <f t="array" ref="P77">IF(Q77="","",XLOOKUP(Q77,selector_07,selector_07_ids,""))</f>
        <v/>
      </c>
      <c r="Q77" s="25"/>
      <c r="R77" s="14"/>
      <c r="S77" s="23" t="str">
        <f t="array" ref="S77">IF(T77="","",XLOOKUP(T77,selector_17,selector_17_ids,""))</f>
        <v/>
      </c>
      <c r="T77" s="25"/>
      <c r="U77" s="14"/>
      <c r="V77" s="14"/>
      <c r="W77" s="23" t="str">
        <f t="array" ref="W77">IF(X77="","",XLOOKUP(X77,selector_04,selector_04_ids,""))</f>
        <v/>
      </c>
      <c r="X77" s="25"/>
      <c r="Y77" s="14"/>
      <c r="Z77" s="27"/>
      <c r="AA77" s="14"/>
    </row>
    <row r="78">
      <c r="A78" s="14"/>
      <c r="B78" s="23" t="str">
        <f>IF($A78="","",'Система'!$B$4)</f>
        <v/>
      </c>
      <c r="C78" s="14"/>
      <c r="D78" s="23" t="str">
        <f t="array" ref="D78">IF(E78="","",XLOOKUP(E78,selector_12,selector_12_ids,""))</f>
        <v/>
      </c>
      <c r="E78" s="25"/>
      <c r="F78" s="23" t="str">
        <f t="array" ref="F78">IF(G78="","",XLOOKUP(G78,selector_15,selector_15_ids,""))</f>
        <v/>
      </c>
      <c r="G78" s="25"/>
      <c r="H78" s="23" t="str">
        <f t="array" ref="H78">IF(I78="","",XLOOKUP(I78,selector_16,selector_16_ids,""))</f>
        <v/>
      </c>
      <c r="I78" s="25"/>
      <c r="J78" s="23" t="str">
        <f t="array" ref="J78">IF(K78="","",XLOOKUP(K78,selector_16,selector_16_ids,""))</f>
        <v/>
      </c>
      <c r="K78" s="25"/>
      <c r="L78" s="23" t="str">
        <f t="array" ref="L78">IF(M78="","",XLOOKUP(M78,selector_13,selector_13_ids,""))</f>
        <v/>
      </c>
      <c r="M78" s="25"/>
      <c r="N78" s="14"/>
      <c r="O78" s="14"/>
      <c r="P78" s="23" t="str">
        <f t="array" ref="P78">IF(Q78="","",XLOOKUP(Q78,selector_07,selector_07_ids,""))</f>
        <v/>
      </c>
      <c r="Q78" s="25"/>
      <c r="R78" s="14"/>
      <c r="S78" s="23" t="str">
        <f t="array" ref="S78">IF(T78="","",XLOOKUP(T78,selector_17,selector_17_ids,""))</f>
        <v/>
      </c>
      <c r="T78" s="25"/>
      <c r="U78" s="14"/>
      <c r="V78" s="14"/>
      <c r="W78" s="23" t="str">
        <f t="array" ref="W78">IF(X78="","",XLOOKUP(X78,selector_04,selector_04_ids,""))</f>
        <v/>
      </c>
      <c r="X78" s="25"/>
      <c r="Y78" s="14"/>
      <c r="Z78" s="27"/>
      <c r="AA78" s="14"/>
    </row>
    <row r="79">
      <c r="A79" s="14"/>
      <c r="B79" s="23" t="str">
        <f>IF($A79="","",'Система'!$B$4)</f>
        <v/>
      </c>
      <c r="C79" s="14"/>
      <c r="D79" s="23" t="str">
        <f t="array" ref="D79">IF(E79="","",XLOOKUP(E79,selector_12,selector_12_ids,""))</f>
        <v/>
      </c>
      <c r="E79" s="25"/>
      <c r="F79" s="23" t="str">
        <f t="array" ref="F79">IF(G79="","",XLOOKUP(G79,selector_15,selector_15_ids,""))</f>
        <v/>
      </c>
      <c r="G79" s="25"/>
      <c r="H79" s="23" t="str">
        <f t="array" ref="H79">IF(I79="","",XLOOKUP(I79,selector_16,selector_16_ids,""))</f>
        <v/>
      </c>
      <c r="I79" s="25"/>
      <c r="J79" s="23" t="str">
        <f t="array" ref="J79">IF(K79="","",XLOOKUP(K79,selector_16,selector_16_ids,""))</f>
        <v/>
      </c>
      <c r="K79" s="25"/>
      <c r="L79" s="23" t="str">
        <f t="array" ref="L79">IF(M79="","",XLOOKUP(M79,selector_13,selector_13_ids,""))</f>
        <v/>
      </c>
      <c r="M79" s="25"/>
      <c r="N79" s="14"/>
      <c r="O79" s="14"/>
      <c r="P79" s="23" t="str">
        <f t="array" ref="P79">IF(Q79="","",XLOOKUP(Q79,selector_07,selector_07_ids,""))</f>
        <v/>
      </c>
      <c r="Q79" s="25"/>
      <c r="R79" s="14"/>
      <c r="S79" s="23" t="str">
        <f t="array" ref="S79">IF(T79="","",XLOOKUP(T79,selector_17,selector_17_ids,""))</f>
        <v/>
      </c>
      <c r="T79" s="25"/>
      <c r="U79" s="14"/>
      <c r="V79" s="14"/>
      <c r="W79" s="23" t="str">
        <f t="array" ref="W79">IF(X79="","",XLOOKUP(X79,selector_04,selector_04_ids,""))</f>
        <v/>
      </c>
      <c r="X79" s="25"/>
      <c r="Y79" s="14"/>
      <c r="Z79" s="27"/>
      <c r="AA79" s="14"/>
    </row>
    <row r="80">
      <c r="A80" s="14"/>
      <c r="B80" s="23" t="str">
        <f>IF($A80="","",'Система'!$B$4)</f>
        <v/>
      </c>
      <c r="C80" s="14"/>
      <c r="D80" s="23" t="str">
        <f t="array" ref="D80">IF(E80="","",XLOOKUP(E80,selector_12,selector_12_ids,""))</f>
        <v/>
      </c>
      <c r="E80" s="25"/>
      <c r="F80" s="23" t="str">
        <f t="array" ref="F80">IF(G80="","",XLOOKUP(G80,selector_15,selector_15_ids,""))</f>
        <v/>
      </c>
      <c r="G80" s="25"/>
      <c r="H80" s="23" t="str">
        <f t="array" ref="H80">IF(I80="","",XLOOKUP(I80,selector_16,selector_16_ids,""))</f>
        <v/>
      </c>
      <c r="I80" s="25"/>
      <c r="J80" s="23" t="str">
        <f t="array" ref="J80">IF(K80="","",XLOOKUP(K80,selector_16,selector_16_ids,""))</f>
        <v/>
      </c>
      <c r="K80" s="25"/>
      <c r="L80" s="23" t="str">
        <f t="array" ref="L80">IF(M80="","",XLOOKUP(M80,selector_13,selector_13_ids,""))</f>
        <v/>
      </c>
      <c r="M80" s="25"/>
      <c r="N80" s="14"/>
      <c r="O80" s="14"/>
      <c r="P80" s="23" t="str">
        <f t="array" ref="P80">IF(Q80="","",XLOOKUP(Q80,selector_07,selector_07_ids,""))</f>
        <v/>
      </c>
      <c r="Q80" s="25"/>
      <c r="R80" s="14"/>
      <c r="S80" s="23" t="str">
        <f t="array" ref="S80">IF(T80="","",XLOOKUP(T80,selector_17,selector_17_ids,""))</f>
        <v/>
      </c>
      <c r="T80" s="25"/>
      <c r="U80" s="14"/>
      <c r="V80" s="14"/>
      <c r="W80" s="23" t="str">
        <f t="array" ref="W80">IF(X80="","",XLOOKUP(X80,selector_04,selector_04_ids,""))</f>
        <v/>
      </c>
      <c r="X80" s="25"/>
      <c r="Y80" s="14"/>
      <c r="Z80" s="27"/>
      <c r="AA80" s="14"/>
    </row>
    <row r="81">
      <c r="A81" s="14"/>
      <c r="B81" s="23" t="str">
        <f>IF($A81="","",'Система'!$B$4)</f>
        <v/>
      </c>
      <c r="C81" s="14"/>
      <c r="D81" s="23" t="str">
        <f t="array" ref="D81">IF(E81="","",XLOOKUP(E81,selector_12,selector_12_ids,""))</f>
        <v/>
      </c>
      <c r="E81" s="25"/>
      <c r="F81" s="23" t="str">
        <f t="array" ref="F81">IF(G81="","",XLOOKUP(G81,selector_15,selector_15_ids,""))</f>
        <v/>
      </c>
      <c r="G81" s="25"/>
      <c r="H81" s="23" t="str">
        <f t="array" ref="H81">IF(I81="","",XLOOKUP(I81,selector_16,selector_16_ids,""))</f>
        <v/>
      </c>
      <c r="I81" s="25"/>
      <c r="J81" s="23" t="str">
        <f t="array" ref="J81">IF(K81="","",XLOOKUP(K81,selector_16,selector_16_ids,""))</f>
        <v/>
      </c>
      <c r="K81" s="25"/>
      <c r="L81" s="23" t="str">
        <f t="array" ref="L81">IF(M81="","",XLOOKUP(M81,selector_13,selector_13_ids,""))</f>
        <v/>
      </c>
      <c r="M81" s="25"/>
      <c r="N81" s="14"/>
      <c r="O81" s="14"/>
      <c r="P81" s="23" t="str">
        <f t="array" ref="P81">IF(Q81="","",XLOOKUP(Q81,selector_07,selector_07_ids,""))</f>
        <v/>
      </c>
      <c r="Q81" s="25"/>
      <c r="R81" s="14"/>
      <c r="S81" s="23" t="str">
        <f t="array" ref="S81">IF(T81="","",XLOOKUP(T81,selector_17,selector_17_ids,""))</f>
        <v/>
      </c>
      <c r="T81" s="25"/>
      <c r="U81" s="14"/>
      <c r="V81" s="14"/>
      <c r="W81" s="23" t="str">
        <f t="array" ref="W81">IF(X81="","",XLOOKUP(X81,selector_04,selector_04_ids,""))</f>
        <v/>
      </c>
      <c r="X81" s="25"/>
      <c r="Y81" s="14"/>
      <c r="Z81" s="27"/>
      <c r="AA81" s="14"/>
    </row>
    <row r="82">
      <c r="A82" s="14"/>
      <c r="B82" s="23" t="str">
        <f>IF($A82="","",'Система'!$B$4)</f>
        <v/>
      </c>
      <c r="C82" s="14"/>
      <c r="D82" s="23" t="str">
        <f t="array" ref="D82">IF(E82="","",XLOOKUP(E82,selector_12,selector_12_ids,""))</f>
        <v/>
      </c>
      <c r="E82" s="25"/>
      <c r="F82" s="23" t="str">
        <f t="array" ref="F82">IF(G82="","",XLOOKUP(G82,selector_15,selector_15_ids,""))</f>
        <v/>
      </c>
      <c r="G82" s="25"/>
      <c r="H82" s="23" t="str">
        <f t="array" ref="H82">IF(I82="","",XLOOKUP(I82,selector_16,selector_16_ids,""))</f>
        <v/>
      </c>
      <c r="I82" s="25"/>
      <c r="J82" s="23" t="str">
        <f t="array" ref="J82">IF(K82="","",XLOOKUP(K82,selector_16,selector_16_ids,""))</f>
        <v/>
      </c>
      <c r="K82" s="25"/>
      <c r="L82" s="23" t="str">
        <f t="array" ref="L82">IF(M82="","",XLOOKUP(M82,selector_13,selector_13_ids,""))</f>
        <v/>
      </c>
      <c r="M82" s="25"/>
      <c r="N82" s="14"/>
      <c r="O82" s="14"/>
      <c r="P82" s="23" t="str">
        <f t="array" ref="P82">IF(Q82="","",XLOOKUP(Q82,selector_07,selector_07_ids,""))</f>
        <v/>
      </c>
      <c r="Q82" s="25"/>
      <c r="R82" s="14"/>
      <c r="S82" s="23" t="str">
        <f t="array" ref="S82">IF(T82="","",XLOOKUP(T82,selector_17,selector_17_ids,""))</f>
        <v/>
      </c>
      <c r="T82" s="25"/>
      <c r="U82" s="14"/>
      <c r="V82" s="14"/>
      <c r="W82" s="23" t="str">
        <f t="array" ref="W82">IF(X82="","",XLOOKUP(X82,selector_04,selector_04_ids,""))</f>
        <v/>
      </c>
      <c r="X82" s="25"/>
      <c r="Y82" s="14"/>
      <c r="Z82" s="27"/>
      <c r="AA82" s="14"/>
    </row>
    <row r="83">
      <c r="A83" s="14"/>
      <c r="B83" s="23" t="str">
        <f>IF($A83="","",'Система'!$B$4)</f>
        <v/>
      </c>
      <c r="C83" s="14"/>
      <c r="D83" s="23" t="str">
        <f t="array" ref="D83">IF(E83="","",XLOOKUP(E83,selector_12,selector_12_ids,""))</f>
        <v/>
      </c>
      <c r="E83" s="25"/>
      <c r="F83" s="23" t="str">
        <f t="array" ref="F83">IF(G83="","",XLOOKUP(G83,selector_15,selector_15_ids,""))</f>
        <v/>
      </c>
      <c r="G83" s="25"/>
      <c r="H83" s="23" t="str">
        <f t="array" ref="H83">IF(I83="","",XLOOKUP(I83,selector_16,selector_16_ids,""))</f>
        <v/>
      </c>
      <c r="I83" s="25"/>
      <c r="J83" s="23" t="str">
        <f t="array" ref="J83">IF(K83="","",XLOOKUP(K83,selector_16,selector_16_ids,""))</f>
        <v/>
      </c>
      <c r="K83" s="25"/>
      <c r="L83" s="23" t="str">
        <f t="array" ref="L83">IF(M83="","",XLOOKUP(M83,selector_13,selector_13_ids,""))</f>
        <v/>
      </c>
      <c r="M83" s="25"/>
      <c r="N83" s="14"/>
      <c r="O83" s="14"/>
      <c r="P83" s="23" t="str">
        <f t="array" ref="P83">IF(Q83="","",XLOOKUP(Q83,selector_07,selector_07_ids,""))</f>
        <v/>
      </c>
      <c r="Q83" s="25"/>
      <c r="R83" s="14"/>
      <c r="S83" s="23" t="str">
        <f t="array" ref="S83">IF(T83="","",XLOOKUP(T83,selector_17,selector_17_ids,""))</f>
        <v/>
      </c>
      <c r="T83" s="25"/>
      <c r="U83" s="14"/>
      <c r="V83" s="14"/>
      <c r="W83" s="23" t="str">
        <f t="array" ref="W83">IF(X83="","",XLOOKUP(X83,selector_04,selector_04_ids,""))</f>
        <v/>
      </c>
      <c r="X83" s="25"/>
      <c r="Y83" s="14"/>
      <c r="Z83" s="27"/>
      <c r="AA83" s="14"/>
    </row>
    <row r="84">
      <c r="A84" s="14"/>
      <c r="B84" s="23" t="str">
        <f>IF($A84="","",'Система'!$B$4)</f>
        <v/>
      </c>
      <c r="C84" s="14"/>
      <c r="D84" s="23" t="str">
        <f t="array" ref="D84">IF(E84="","",XLOOKUP(E84,selector_12,selector_12_ids,""))</f>
        <v/>
      </c>
      <c r="E84" s="25"/>
      <c r="F84" s="23" t="str">
        <f t="array" ref="F84">IF(G84="","",XLOOKUP(G84,selector_15,selector_15_ids,""))</f>
        <v/>
      </c>
      <c r="G84" s="25"/>
      <c r="H84" s="23" t="str">
        <f t="array" ref="H84">IF(I84="","",XLOOKUP(I84,selector_16,selector_16_ids,""))</f>
        <v/>
      </c>
      <c r="I84" s="25"/>
      <c r="J84" s="23" t="str">
        <f t="array" ref="J84">IF(K84="","",XLOOKUP(K84,selector_16,selector_16_ids,""))</f>
        <v/>
      </c>
      <c r="K84" s="25"/>
      <c r="L84" s="23" t="str">
        <f t="array" ref="L84">IF(M84="","",XLOOKUP(M84,selector_13,selector_13_ids,""))</f>
        <v/>
      </c>
      <c r="M84" s="25"/>
      <c r="N84" s="14"/>
      <c r="O84" s="14"/>
      <c r="P84" s="23" t="str">
        <f t="array" ref="P84">IF(Q84="","",XLOOKUP(Q84,selector_07,selector_07_ids,""))</f>
        <v/>
      </c>
      <c r="Q84" s="25"/>
      <c r="R84" s="14"/>
      <c r="S84" s="23" t="str">
        <f t="array" ref="S84">IF(T84="","",XLOOKUP(T84,selector_17,selector_17_ids,""))</f>
        <v/>
      </c>
      <c r="T84" s="25"/>
      <c r="U84" s="14"/>
      <c r="V84" s="14"/>
      <c r="W84" s="23" t="str">
        <f t="array" ref="W84">IF(X84="","",XLOOKUP(X84,selector_04,selector_04_ids,""))</f>
        <v/>
      </c>
      <c r="X84" s="25"/>
      <c r="Y84" s="14"/>
      <c r="Z84" s="27"/>
      <c r="AA84" s="14"/>
    </row>
    <row r="85">
      <c r="A85" s="14"/>
      <c r="B85" s="23" t="str">
        <f>IF($A85="","",'Система'!$B$4)</f>
        <v/>
      </c>
      <c r="C85" s="14"/>
      <c r="D85" s="23" t="str">
        <f t="array" ref="D85">IF(E85="","",XLOOKUP(E85,selector_12,selector_12_ids,""))</f>
        <v/>
      </c>
      <c r="E85" s="25"/>
      <c r="F85" s="23" t="str">
        <f t="array" ref="F85">IF(G85="","",XLOOKUP(G85,selector_15,selector_15_ids,""))</f>
        <v/>
      </c>
      <c r="G85" s="25"/>
      <c r="H85" s="23" t="str">
        <f t="array" ref="H85">IF(I85="","",XLOOKUP(I85,selector_16,selector_16_ids,""))</f>
        <v/>
      </c>
      <c r="I85" s="25"/>
      <c r="J85" s="23" t="str">
        <f t="array" ref="J85">IF(K85="","",XLOOKUP(K85,selector_16,selector_16_ids,""))</f>
        <v/>
      </c>
      <c r="K85" s="25"/>
      <c r="L85" s="23" t="str">
        <f t="array" ref="L85">IF(M85="","",XLOOKUP(M85,selector_13,selector_13_ids,""))</f>
        <v/>
      </c>
      <c r="M85" s="25"/>
      <c r="N85" s="14"/>
      <c r="O85" s="14"/>
      <c r="P85" s="23" t="str">
        <f t="array" ref="P85">IF(Q85="","",XLOOKUP(Q85,selector_07,selector_07_ids,""))</f>
        <v/>
      </c>
      <c r="Q85" s="25"/>
      <c r="R85" s="14"/>
      <c r="S85" s="23" t="str">
        <f t="array" ref="S85">IF(T85="","",XLOOKUP(T85,selector_17,selector_17_ids,""))</f>
        <v/>
      </c>
      <c r="T85" s="25"/>
      <c r="U85" s="14"/>
      <c r="V85" s="14"/>
      <c r="W85" s="23" t="str">
        <f t="array" ref="W85">IF(X85="","",XLOOKUP(X85,selector_04,selector_04_ids,""))</f>
        <v/>
      </c>
      <c r="X85" s="25"/>
      <c r="Y85" s="14"/>
      <c r="Z85" s="27"/>
      <c r="AA85" s="14"/>
    </row>
    <row r="86">
      <c r="A86" s="14"/>
      <c r="B86" s="23" t="str">
        <f>IF($A86="","",'Система'!$B$4)</f>
        <v/>
      </c>
      <c r="C86" s="14"/>
      <c r="D86" s="23" t="str">
        <f t="array" ref="D86">IF(E86="","",XLOOKUP(E86,selector_12,selector_12_ids,""))</f>
        <v/>
      </c>
      <c r="E86" s="25"/>
      <c r="F86" s="23" t="str">
        <f t="array" ref="F86">IF(G86="","",XLOOKUP(G86,selector_15,selector_15_ids,""))</f>
        <v/>
      </c>
      <c r="G86" s="25"/>
      <c r="H86" s="23" t="str">
        <f t="array" ref="H86">IF(I86="","",XLOOKUP(I86,selector_16,selector_16_ids,""))</f>
        <v/>
      </c>
      <c r="I86" s="25"/>
      <c r="J86" s="23" t="str">
        <f t="array" ref="J86">IF(K86="","",XLOOKUP(K86,selector_16,selector_16_ids,""))</f>
        <v/>
      </c>
      <c r="K86" s="25"/>
      <c r="L86" s="23" t="str">
        <f t="array" ref="L86">IF(M86="","",XLOOKUP(M86,selector_13,selector_13_ids,""))</f>
        <v/>
      </c>
      <c r="M86" s="25"/>
      <c r="N86" s="14"/>
      <c r="O86" s="14"/>
      <c r="P86" s="23" t="str">
        <f t="array" ref="P86">IF(Q86="","",XLOOKUP(Q86,selector_07,selector_07_ids,""))</f>
        <v/>
      </c>
      <c r="Q86" s="25"/>
      <c r="R86" s="14"/>
      <c r="S86" s="23" t="str">
        <f t="array" ref="S86">IF(T86="","",XLOOKUP(T86,selector_17,selector_17_ids,""))</f>
        <v/>
      </c>
      <c r="T86" s="25"/>
      <c r="U86" s="14"/>
      <c r="V86" s="14"/>
      <c r="W86" s="23" t="str">
        <f t="array" ref="W86">IF(X86="","",XLOOKUP(X86,selector_04,selector_04_ids,""))</f>
        <v/>
      </c>
      <c r="X86" s="25"/>
      <c r="Y86" s="14"/>
      <c r="Z86" s="27"/>
      <c r="AA86" s="14"/>
    </row>
    <row r="87">
      <c r="A87" s="14"/>
      <c r="B87" s="23" t="str">
        <f>IF($A87="","",'Система'!$B$4)</f>
        <v/>
      </c>
      <c r="C87" s="14"/>
      <c r="D87" s="23" t="str">
        <f t="array" ref="D87">IF(E87="","",XLOOKUP(E87,selector_12,selector_12_ids,""))</f>
        <v/>
      </c>
      <c r="E87" s="25"/>
      <c r="F87" s="23" t="str">
        <f t="array" ref="F87">IF(G87="","",XLOOKUP(G87,selector_15,selector_15_ids,""))</f>
        <v/>
      </c>
      <c r="G87" s="25"/>
      <c r="H87" s="23" t="str">
        <f t="array" ref="H87">IF(I87="","",XLOOKUP(I87,selector_16,selector_16_ids,""))</f>
        <v/>
      </c>
      <c r="I87" s="25"/>
      <c r="J87" s="23" t="str">
        <f t="array" ref="J87">IF(K87="","",XLOOKUP(K87,selector_16,selector_16_ids,""))</f>
        <v/>
      </c>
      <c r="K87" s="25"/>
      <c r="L87" s="23" t="str">
        <f t="array" ref="L87">IF(M87="","",XLOOKUP(M87,selector_13,selector_13_ids,""))</f>
        <v/>
      </c>
      <c r="M87" s="25"/>
      <c r="N87" s="14"/>
      <c r="O87" s="14"/>
      <c r="P87" s="23" t="str">
        <f t="array" ref="P87">IF(Q87="","",XLOOKUP(Q87,selector_07,selector_07_ids,""))</f>
        <v/>
      </c>
      <c r="Q87" s="25"/>
      <c r="R87" s="14"/>
      <c r="S87" s="23" t="str">
        <f t="array" ref="S87">IF(T87="","",XLOOKUP(T87,selector_17,selector_17_ids,""))</f>
        <v/>
      </c>
      <c r="T87" s="25"/>
      <c r="U87" s="14"/>
      <c r="V87" s="14"/>
      <c r="W87" s="23" t="str">
        <f t="array" ref="W87">IF(X87="","",XLOOKUP(X87,selector_04,selector_04_ids,""))</f>
        <v/>
      </c>
      <c r="X87" s="25"/>
      <c r="Y87" s="14"/>
      <c r="Z87" s="27"/>
      <c r="AA87" s="14"/>
    </row>
    <row r="88">
      <c r="A88" s="14"/>
      <c r="B88" s="23" t="str">
        <f>IF($A88="","",'Система'!$B$4)</f>
        <v/>
      </c>
      <c r="C88" s="14"/>
      <c r="D88" s="23" t="str">
        <f t="array" ref="D88">IF(E88="","",XLOOKUP(E88,selector_12,selector_12_ids,""))</f>
        <v/>
      </c>
      <c r="E88" s="25"/>
      <c r="F88" s="23" t="str">
        <f t="array" ref="F88">IF(G88="","",XLOOKUP(G88,selector_15,selector_15_ids,""))</f>
        <v/>
      </c>
      <c r="G88" s="25"/>
      <c r="H88" s="23" t="str">
        <f t="array" ref="H88">IF(I88="","",XLOOKUP(I88,selector_16,selector_16_ids,""))</f>
        <v/>
      </c>
      <c r="I88" s="25"/>
      <c r="J88" s="23" t="str">
        <f t="array" ref="J88">IF(K88="","",XLOOKUP(K88,selector_16,selector_16_ids,""))</f>
        <v/>
      </c>
      <c r="K88" s="25"/>
      <c r="L88" s="23" t="str">
        <f t="array" ref="L88">IF(M88="","",XLOOKUP(M88,selector_13,selector_13_ids,""))</f>
        <v/>
      </c>
      <c r="M88" s="25"/>
      <c r="N88" s="14"/>
      <c r="O88" s="14"/>
      <c r="P88" s="23" t="str">
        <f t="array" ref="P88">IF(Q88="","",XLOOKUP(Q88,selector_07,selector_07_ids,""))</f>
        <v/>
      </c>
      <c r="Q88" s="25"/>
      <c r="R88" s="14"/>
      <c r="S88" s="23" t="str">
        <f t="array" ref="S88">IF(T88="","",XLOOKUP(T88,selector_17,selector_17_ids,""))</f>
        <v/>
      </c>
      <c r="T88" s="25"/>
      <c r="U88" s="14"/>
      <c r="V88" s="14"/>
      <c r="W88" s="23" t="str">
        <f t="array" ref="W88">IF(X88="","",XLOOKUP(X88,selector_04,selector_04_ids,""))</f>
        <v/>
      </c>
      <c r="X88" s="25"/>
      <c r="Y88" s="14"/>
      <c r="Z88" s="27"/>
      <c r="AA88" s="14"/>
    </row>
    <row r="89">
      <c r="A89" s="14"/>
      <c r="B89" s="23" t="str">
        <f>IF($A89="","",'Система'!$B$4)</f>
        <v/>
      </c>
      <c r="C89" s="14"/>
      <c r="D89" s="23" t="str">
        <f t="array" ref="D89">IF(E89="","",XLOOKUP(E89,selector_12,selector_12_ids,""))</f>
        <v/>
      </c>
      <c r="E89" s="25"/>
      <c r="F89" s="23" t="str">
        <f t="array" ref="F89">IF(G89="","",XLOOKUP(G89,selector_15,selector_15_ids,""))</f>
        <v/>
      </c>
      <c r="G89" s="25"/>
      <c r="H89" s="23" t="str">
        <f t="array" ref="H89">IF(I89="","",XLOOKUP(I89,selector_16,selector_16_ids,""))</f>
        <v/>
      </c>
      <c r="I89" s="25"/>
      <c r="J89" s="23" t="str">
        <f t="array" ref="J89">IF(K89="","",XLOOKUP(K89,selector_16,selector_16_ids,""))</f>
        <v/>
      </c>
      <c r="K89" s="25"/>
      <c r="L89" s="23" t="str">
        <f t="array" ref="L89">IF(M89="","",XLOOKUP(M89,selector_13,selector_13_ids,""))</f>
        <v/>
      </c>
      <c r="M89" s="25"/>
      <c r="N89" s="14"/>
      <c r="O89" s="14"/>
      <c r="P89" s="23" t="str">
        <f t="array" ref="P89">IF(Q89="","",XLOOKUP(Q89,selector_07,selector_07_ids,""))</f>
        <v/>
      </c>
      <c r="Q89" s="25"/>
      <c r="R89" s="14"/>
      <c r="S89" s="23" t="str">
        <f t="array" ref="S89">IF(T89="","",XLOOKUP(T89,selector_17,selector_17_ids,""))</f>
        <v/>
      </c>
      <c r="T89" s="25"/>
      <c r="U89" s="14"/>
      <c r="V89" s="14"/>
      <c r="W89" s="23" t="str">
        <f t="array" ref="W89">IF(X89="","",XLOOKUP(X89,selector_04,selector_04_ids,""))</f>
        <v/>
      </c>
      <c r="X89" s="25"/>
      <c r="Y89" s="14"/>
      <c r="Z89" s="27"/>
      <c r="AA89" s="14"/>
    </row>
    <row r="90">
      <c r="A90" s="14"/>
      <c r="B90" s="23" t="str">
        <f>IF($A90="","",'Система'!$B$4)</f>
        <v/>
      </c>
      <c r="C90" s="14"/>
      <c r="D90" s="23" t="str">
        <f t="array" ref="D90">IF(E90="","",XLOOKUP(E90,selector_12,selector_12_ids,""))</f>
        <v/>
      </c>
      <c r="E90" s="25"/>
      <c r="F90" s="23" t="str">
        <f t="array" ref="F90">IF(G90="","",XLOOKUP(G90,selector_15,selector_15_ids,""))</f>
        <v/>
      </c>
      <c r="G90" s="25"/>
      <c r="H90" s="23" t="str">
        <f t="array" ref="H90">IF(I90="","",XLOOKUP(I90,selector_16,selector_16_ids,""))</f>
        <v/>
      </c>
      <c r="I90" s="25"/>
      <c r="J90" s="23" t="str">
        <f t="array" ref="J90">IF(K90="","",XLOOKUP(K90,selector_16,selector_16_ids,""))</f>
        <v/>
      </c>
      <c r="K90" s="25"/>
      <c r="L90" s="23" t="str">
        <f t="array" ref="L90">IF(M90="","",XLOOKUP(M90,selector_13,selector_13_ids,""))</f>
        <v/>
      </c>
      <c r="M90" s="25"/>
      <c r="N90" s="14"/>
      <c r="O90" s="14"/>
      <c r="P90" s="23" t="str">
        <f t="array" ref="P90">IF(Q90="","",XLOOKUP(Q90,selector_07,selector_07_ids,""))</f>
        <v/>
      </c>
      <c r="Q90" s="25"/>
      <c r="R90" s="14"/>
      <c r="S90" s="23" t="str">
        <f t="array" ref="S90">IF(T90="","",XLOOKUP(T90,selector_17,selector_17_ids,""))</f>
        <v/>
      </c>
      <c r="T90" s="25"/>
      <c r="U90" s="14"/>
      <c r="V90" s="14"/>
      <c r="W90" s="23" t="str">
        <f t="array" ref="W90">IF(X90="","",XLOOKUP(X90,selector_04,selector_04_ids,""))</f>
        <v/>
      </c>
      <c r="X90" s="25"/>
      <c r="Y90" s="14"/>
      <c r="Z90" s="27"/>
      <c r="AA90" s="14"/>
    </row>
    <row r="91">
      <c r="A91" s="14"/>
      <c r="B91" s="23" t="str">
        <f>IF($A91="","",'Система'!$B$4)</f>
        <v/>
      </c>
      <c r="C91" s="14"/>
      <c r="D91" s="23" t="str">
        <f t="array" ref="D91">IF(E91="","",XLOOKUP(E91,selector_12,selector_12_ids,""))</f>
        <v/>
      </c>
      <c r="E91" s="25"/>
      <c r="F91" s="23" t="str">
        <f t="array" ref="F91">IF(G91="","",XLOOKUP(G91,selector_15,selector_15_ids,""))</f>
        <v/>
      </c>
      <c r="G91" s="25"/>
      <c r="H91" s="23" t="str">
        <f t="array" ref="H91">IF(I91="","",XLOOKUP(I91,selector_16,selector_16_ids,""))</f>
        <v/>
      </c>
      <c r="I91" s="25"/>
      <c r="J91" s="23" t="str">
        <f t="array" ref="J91">IF(K91="","",XLOOKUP(K91,selector_16,selector_16_ids,""))</f>
        <v/>
      </c>
      <c r="K91" s="25"/>
      <c r="L91" s="23" t="str">
        <f t="array" ref="L91">IF(M91="","",XLOOKUP(M91,selector_13,selector_13_ids,""))</f>
        <v/>
      </c>
      <c r="M91" s="25"/>
      <c r="N91" s="14"/>
      <c r="O91" s="14"/>
      <c r="P91" s="23" t="str">
        <f t="array" ref="P91">IF(Q91="","",XLOOKUP(Q91,selector_07,selector_07_ids,""))</f>
        <v/>
      </c>
      <c r="Q91" s="25"/>
      <c r="R91" s="14"/>
      <c r="S91" s="23" t="str">
        <f t="array" ref="S91">IF(T91="","",XLOOKUP(T91,selector_17,selector_17_ids,""))</f>
        <v/>
      </c>
      <c r="T91" s="25"/>
      <c r="U91" s="14"/>
      <c r="V91" s="14"/>
      <c r="W91" s="23" t="str">
        <f t="array" ref="W91">IF(X91="","",XLOOKUP(X91,selector_04,selector_04_ids,""))</f>
        <v/>
      </c>
      <c r="X91" s="25"/>
      <c r="Y91" s="14"/>
      <c r="Z91" s="27"/>
      <c r="AA91" s="14"/>
    </row>
    <row r="92">
      <c r="A92" s="14"/>
      <c r="B92" s="23" t="str">
        <f>IF($A92="","",'Система'!$B$4)</f>
        <v/>
      </c>
      <c r="C92" s="14"/>
      <c r="D92" s="23" t="str">
        <f t="array" ref="D92">IF(E92="","",XLOOKUP(E92,selector_12,selector_12_ids,""))</f>
        <v/>
      </c>
      <c r="E92" s="25"/>
      <c r="F92" s="23" t="str">
        <f t="array" ref="F92">IF(G92="","",XLOOKUP(G92,selector_15,selector_15_ids,""))</f>
        <v/>
      </c>
      <c r="G92" s="25"/>
      <c r="H92" s="23" t="str">
        <f t="array" ref="H92">IF(I92="","",XLOOKUP(I92,selector_16,selector_16_ids,""))</f>
        <v/>
      </c>
      <c r="I92" s="25"/>
      <c r="J92" s="23" t="str">
        <f t="array" ref="J92">IF(K92="","",XLOOKUP(K92,selector_16,selector_16_ids,""))</f>
        <v/>
      </c>
      <c r="K92" s="25"/>
      <c r="L92" s="23" t="str">
        <f t="array" ref="L92">IF(M92="","",XLOOKUP(M92,selector_13,selector_13_ids,""))</f>
        <v/>
      </c>
      <c r="M92" s="25"/>
      <c r="N92" s="14"/>
      <c r="O92" s="14"/>
      <c r="P92" s="23" t="str">
        <f t="array" ref="P92">IF(Q92="","",XLOOKUP(Q92,selector_07,selector_07_ids,""))</f>
        <v/>
      </c>
      <c r="Q92" s="25"/>
      <c r="R92" s="14"/>
      <c r="S92" s="23" t="str">
        <f t="array" ref="S92">IF(T92="","",XLOOKUP(T92,selector_17,selector_17_ids,""))</f>
        <v/>
      </c>
      <c r="T92" s="25"/>
      <c r="U92" s="14"/>
      <c r="V92" s="14"/>
      <c r="W92" s="23" t="str">
        <f t="array" ref="W92">IF(X92="","",XLOOKUP(X92,selector_04,selector_04_ids,""))</f>
        <v/>
      </c>
      <c r="X92" s="25"/>
      <c r="Y92" s="14"/>
      <c r="Z92" s="27"/>
      <c r="AA92" s="14"/>
    </row>
    <row r="93">
      <c r="A93" s="14"/>
      <c r="B93" s="23" t="str">
        <f>IF($A93="","",'Система'!$B$4)</f>
        <v/>
      </c>
      <c r="C93" s="14"/>
      <c r="D93" s="23" t="str">
        <f t="array" ref="D93">IF(E93="","",XLOOKUP(E93,selector_12,selector_12_ids,""))</f>
        <v/>
      </c>
      <c r="E93" s="25"/>
      <c r="F93" s="23" t="str">
        <f t="array" ref="F93">IF(G93="","",XLOOKUP(G93,selector_15,selector_15_ids,""))</f>
        <v/>
      </c>
      <c r="G93" s="25"/>
      <c r="H93" s="23" t="str">
        <f t="array" ref="H93">IF(I93="","",XLOOKUP(I93,selector_16,selector_16_ids,""))</f>
        <v/>
      </c>
      <c r="I93" s="25"/>
      <c r="J93" s="23" t="str">
        <f t="array" ref="J93">IF(K93="","",XLOOKUP(K93,selector_16,selector_16_ids,""))</f>
        <v/>
      </c>
      <c r="K93" s="25"/>
      <c r="L93" s="23" t="str">
        <f t="array" ref="L93">IF(M93="","",XLOOKUP(M93,selector_13,selector_13_ids,""))</f>
        <v/>
      </c>
      <c r="M93" s="25"/>
      <c r="N93" s="14"/>
      <c r="O93" s="14"/>
      <c r="P93" s="23" t="str">
        <f t="array" ref="P93">IF(Q93="","",XLOOKUP(Q93,selector_07,selector_07_ids,""))</f>
        <v/>
      </c>
      <c r="Q93" s="25"/>
      <c r="R93" s="14"/>
      <c r="S93" s="23" t="str">
        <f t="array" ref="S93">IF(T93="","",XLOOKUP(T93,selector_17,selector_17_ids,""))</f>
        <v/>
      </c>
      <c r="T93" s="25"/>
      <c r="U93" s="14"/>
      <c r="V93" s="14"/>
      <c r="W93" s="23" t="str">
        <f t="array" ref="W93">IF(X93="","",XLOOKUP(X93,selector_04,selector_04_ids,""))</f>
        <v/>
      </c>
      <c r="X93" s="25"/>
      <c r="Y93" s="14"/>
      <c r="Z93" s="27"/>
      <c r="AA93" s="14"/>
    </row>
    <row r="94">
      <c r="A94" s="14"/>
      <c r="B94" s="23" t="str">
        <f>IF($A94="","",'Система'!$B$4)</f>
        <v/>
      </c>
      <c r="C94" s="14"/>
      <c r="D94" s="23" t="str">
        <f t="array" ref="D94">IF(E94="","",XLOOKUP(E94,selector_12,selector_12_ids,""))</f>
        <v/>
      </c>
      <c r="E94" s="25"/>
      <c r="F94" s="23" t="str">
        <f t="array" ref="F94">IF(G94="","",XLOOKUP(G94,selector_15,selector_15_ids,""))</f>
        <v/>
      </c>
      <c r="G94" s="25"/>
      <c r="H94" s="23" t="str">
        <f t="array" ref="H94">IF(I94="","",XLOOKUP(I94,selector_16,selector_16_ids,""))</f>
        <v/>
      </c>
      <c r="I94" s="25"/>
      <c r="J94" s="23" t="str">
        <f t="array" ref="J94">IF(K94="","",XLOOKUP(K94,selector_16,selector_16_ids,""))</f>
        <v/>
      </c>
      <c r="K94" s="25"/>
      <c r="L94" s="23" t="str">
        <f t="array" ref="L94">IF(M94="","",XLOOKUP(M94,selector_13,selector_13_ids,""))</f>
        <v/>
      </c>
      <c r="M94" s="25"/>
      <c r="N94" s="14"/>
      <c r="O94" s="14"/>
      <c r="P94" s="23" t="str">
        <f t="array" ref="P94">IF(Q94="","",XLOOKUP(Q94,selector_07,selector_07_ids,""))</f>
        <v/>
      </c>
      <c r="Q94" s="25"/>
      <c r="R94" s="14"/>
      <c r="S94" s="23" t="str">
        <f t="array" ref="S94">IF(T94="","",XLOOKUP(T94,selector_17,selector_17_ids,""))</f>
        <v/>
      </c>
      <c r="T94" s="25"/>
      <c r="U94" s="14"/>
      <c r="V94" s="14"/>
      <c r="W94" s="23" t="str">
        <f t="array" ref="W94">IF(X94="","",XLOOKUP(X94,selector_04,selector_04_ids,""))</f>
        <v/>
      </c>
      <c r="X94" s="25"/>
      <c r="Y94" s="14"/>
      <c r="Z94" s="27"/>
      <c r="AA94" s="14"/>
    </row>
    <row r="95">
      <c r="A95" s="14"/>
      <c r="B95" s="23" t="str">
        <f>IF($A95="","",'Система'!$B$4)</f>
        <v/>
      </c>
      <c r="C95" s="14"/>
      <c r="D95" s="23" t="str">
        <f t="array" ref="D95">IF(E95="","",XLOOKUP(E95,selector_12,selector_12_ids,""))</f>
        <v/>
      </c>
      <c r="E95" s="25"/>
      <c r="F95" s="23" t="str">
        <f t="array" ref="F95">IF(G95="","",XLOOKUP(G95,selector_15,selector_15_ids,""))</f>
        <v/>
      </c>
      <c r="G95" s="25"/>
      <c r="H95" s="23" t="str">
        <f t="array" ref="H95">IF(I95="","",XLOOKUP(I95,selector_16,selector_16_ids,""))</f>
        <v/>
      </c>
      <c r="I95" s="25"/>
      <c r="J95" s="23" t="str">
        <f t="array" ref="J95">IF(K95="","",XLOOKUP(K95,selector_16,selector_16_ids,""))</f>
        <v/>
      </c>
      <c r="K95" s="25"/>
      <c r="L95" s="23" t="str">
        <f t="array" ref="L95">IF(M95="","",XLOOKUP(M95,selector_13,selector_13_ids,""))</f>
        <v/>
      </c>
      <c r="M95" s="25"/>
      <c r="N95" s="14"/>
      <c r="O95" s="14"/>
      <c r="P95" s="23" t="str">
        <f t="array" ref="P95">IF(Q95="","",XLOOKUP(Q95,selector_07,selector_07_ids,""))</f>
        <v/>
      </c>
      <c r="Q95" s="25"/>
      <c r="R95" s="14"/>
      <c r="S95" s="23" t="str">
        <f t="array" ref="S95">IF(T95="","",XLOOKUP(T95,selector_17,selector_17_ids,""))</f>
        <v/>
      </c>
      <c r="T95" s="25"/>
      <c r="U95" s="14"/>
      <c r="V95" s="14"/>
      <c r="W95" s="23" t="str">
        <f t="array" ref="W95">IF(X95="","",XLOOKUP(X95,selector_04,selector_04_ids,""))</f>
        <v/>
      </c>
      <c r="X95" s="25"/>
      <c r="Y95" s="14"/>
      <c r="Z95" s="27"/>
      <c r="AA95" s="14"/>
    </row>
    <row r="96">
      <c r="A96" s="14"/>
      <c r="B96" s="23" t="str">
        <f>IF($A96="","",'Система'!$B$4)</f>
        <v/>
      </c>
      <c r="C96" s="14"/>
      <c r="D96" s="23" t="str">
        <f t="array" ref="D96">IF(E96="","",XLOOKUP(E96,selector_12,selector_12_ids,""))</f>
        <v/>
      </c>
      <c r="E96" s="25"/>
      <c r="F96" s="23" t="str">
        <f t="array" ref="F96">IF(G96="","",XLOOKUP(G96,selector_15,selector_15_ids,""))</f>
        <v/>
      </c>
      <c r="G96" s="25"/>
      <c r="H96" s="23" t="str">
        <f t="array" ref="H96">IF(I96="","",XLOOKUP(I96,selector_16,selector_16_ids,""))</f>
        <v/>
      </c>
      <c r="I96" s="25"/>
      <c r="J96" s="23" t="str">
        <f t="array" ref="J96">IF(K96="","",XLOOKUP(K96,selector_16,selector_16_ids,""))</f>
        <v/>
      </c>
      <c r="K96" s="25"/>
      <c r="L96" s="23" t="str">
        <f t="array" ref="L96">IF(M96="","",XLOOKUP(M96,selector_13,selector_13_ids,""))</f>
        <v/>
      </c>
      <c r="M96" s="25"/>
      <c r="N96" s="14"/>
      <c r="O96" s="14"/>
      <c r="P96" s="23" t="str">
        <f t="array" ref="P96">IF(Q96="","",XLOOKUP(Q96,selector_07,selector_07_ids,""))</f>
        <v/>
      </c>
      <c r="Q96" s="25"/>
      <c r="R96" s="14"/>
      <c r="S96" s="23" t="str">
        <f t="array" ref="S96">IF(T96="","",XLOOKUP(T96,selector_17,selector_17_ids,""))</f>
        <v/>
      </c>
      <c r="T96" s="25"/>
      <c r="U96" s="14"/>
      <c r="V96" s="14"/>
      <c r="W96" s="23" t="str">
        <f t="array" ref="W96">IF(X96="","",XLOOKUP(X96,selector_04,selector_04_ids,""))</f>
        <v/>
      </c>
      <c r="X96" s="25"/>
      <c r="Y96" s="14"/>
      <c r="Z96" s="27"/>
      <c r="AA96" s="14"/>
    </row>
    <row r="97">
      <c r="A97" s="14"/>
      <c r="B97" s="23" t="str">
        <f>IF($A97="","",'Система'!$B$4)</f>
        <v/>
      </c>
      <c r="C97" s="14"/>
      <c r="D97" s="23" t="str">
        <f t="array" ref="D97">IF(E97="","",XLOOKUP(E97,selector_12,selector_12_ids,""))</f>
        <v/>
      </c>
      <c r="E97" s="25"/>
      <c r="F97" s="23" t="str">
        <f t="array" ref="F97">IF(G97="","",XLOOKUP(G97,selector_15,selector_15_ids,""))</f>
        <v/>
      </c>
      <c r="G97" s="25"/>
      <c r="H97" s="23" t="str">
        <f t="array" ref="H97">IF(I97="","",XLOOKUP(I97,selector_16,selector_16_ids,""))</f>
        <v/>
      </c>
      <c r="I97" s="25"/>
      <c r="J97" s="23" t="str">
        <f t="array" ref="J97">IF(K97="","",XLOOKUP(K97,selector_16,selector_16_ids,""))</f>
        <v/>
      </c>
      <c r="K97" s="25"/>
      <c r="L97" s="23" t="str">
        <f t="array" ref="L97">IF(M97="","",XLOOKUP(M97,selector_13,selector_13_ids,""))</f>
        <v/>
      </c>
      <c r="M97" s="25"/>
      <c r="N97" s="14"/>
      <c r="O97" s="14"/>
      <c r="P97" s="23" t="str">
        <f t="array" ref="P97">IF(Q97="","",XLOOKUP(Q97,selector_07,selector_07_ids,""))</f>
        <v/>
      </c>
      <c r="Q97" s="25"/>
      <c r="R97" s="14"/>
      <c r="S97" s="23" t="str">
        <f t="array" ref="S97">IF(T97="","",XLOOKUP(T97,selector_17,selector_17_ids,""))</f>
        <v/>
      </c>
      <c r="T97" s="25"/>
      <c r="U97" s="14"/>
      <c r="V97" s="14"/>
      <c r="W97" s="23" t="str">
        <f t="array" ref="W97">IF(X97="","",XLOOKUP(X97,selector_04,selector_04_ids,""))</f>
        <v/>
      </c>
      <c r="X97" s="25"/>
      <c r="Y97" s="14"/>
      <c r="Z97" s="27"/>
      <c r="AA97" s="14"/>
    </row>
    <row r="98">
      <c r="A98" s="14"/>
      <c r="B98" s="23" t="str">
        <f>IF($A98="","",'Система'!$B$4)</f>
        <v/>
      </c>
      <c r="C98" s="14"/>
      <c r="D98" s="23" t="str">
        <f t="array" ref="D98">IF(E98="","",XLOOKUP(E98,selector_12,selector_12_ids,""))</f>
        <v/>
      </c>
      <c r="E98" s="25"/>
      <c r="F98" s="23" t="str">
        <f t="array" ref="F98">IF(G98="","",XLOOKUP(G98,selector_15,selector_15_ids,""))</f>
        <v/>
      </c>
      <c r="G98" s="25"/>
      <c r="H98" s="23" t="str">
        <f t="array" ref="H98">IF(I98="","",XLOOKUP(I98,selector_16,selector_16_ids,""))</f>
        <v/>
      </c>
      <c r="I98" s="25"/>
      <c r="J98" s="23" t="str">
        <f t="array" ref="J98">IF(K98="","",XLOOKUP(K98,selector_16,selector_16_ids,""))</f>
        <v/>
      </c>
      <c r="K98" s="25"/>
      <c r="L98" s="23" t="str">
        <f t="array" ref="L98">IF(M98="","",XLOOKUP(M98,selector_13,selector_13_ids,""))</f>
        <v/>
      </c>
      <c r="M98" s="25"/>
      <c r="N98" s="14"/>
      <c r="O98" s="14"/>
      <c r="P98" s="23" t="str">
        <f t="array" ref="P98">IF(Q98="","",XLOOKUP(Q98,selector_07,selector_07_ids,""))</f>
        <v/>
      </c>
      <c r="Q98" s="25"/>
      <c r="R98" s="14"/>
      <c r="S98" s="23" t="str">
        <f t="array" ref="S98">IF(T98="","",XLOOKUP(T98,selector_17,selector_17_ids,""))</f>
        <v/>
      </c>
      <c r="T98" s="25"/>
      <c r="U98" s="14"/>
      <c r="V98" s="14"/>
      <c r="W98" s="23" t="str">
        <f t="array" ref="W98">IF(X98="","",XLOOKUP(X98,selector_04,selector_04_ids,""))</f>
        <v/>
      </c>
      <c r="X98" s="25"/>
      <c r="Y98" s="14"/>
      <c r="Z98" s="27"/>
      <c r="AA98" s="14"/>
    </row>
    <row r="99">
      <c r="A99" s="14"/>
      <c r="B99" s="23" t="str">
        <f>IF($A99="","",'Система'!$B$4)</f>
        <v/>
      </c>
      <c r="C99" s="14"/>
      <c r="D99" s="23" t="str">
        <f t="array" ref="D99">IF(E99="","",XLOOKUP(E99,selector_12,selector_12_ids,""))</f>
        <v/>
      </c>
      <c r="E99" s="25"/>
      <c r="F99" s="23" t="str">
        <f t="array" ref="F99">IF(G99="","",XLOOKUP(G99,selector_15,selector_15_ids,""))</f>
        <v/>
      </c>
      <c r="G99" s="25"/>
      <c r="H99" s="23" t="str">
        <f t="array" ref="H99">IF(I99="","",XLOOKUP(I99,selector_16,selector_16_ids,""))</f>
        <v/>
      </c>
      <c r="I99" s="25"/>
      <c r="J99" s="23" t="str">
        <f t="array" ref="J99">IF(K99="","",XLOOKUP(K99,selector_16,selector_16_ids,""))</f>
        <v/>
      </c>
      <c r="K99" s="25"/>
      <c r="L99" s="23" t="str">
        <f t="array" ref="L99">IF(M99="","",XLOOKUP(M99,selector_13,selector_13_ids,""))</f>
        <v/>
      </c>
      <c r="M99" s="25"/>
      <c r="N99" s="14"/>
      <c r="O99" s="14"/>
      <c r="P99" s="23" t="str">
        <f t="array" ref="P99">IF(Q99="","",XLOOKUP(Q99,selector_07,selector_07_ids,""))</f>
        <v/>
      </c>
      <c r="Q99" s="25"/>
      <c r="R99" s="14"/>
      <c r="S99" s="23" t="str">
        <f t="array" ref="S99">IF(T99="","",XLOOKUP(T99,selector_17,selector_17_ids,""))</f>
        <v/>
      </c>
      <c r="T99" s="25"/>
      <c r="U99" s="14"/>
      <c r="V99" s="14"/>
      <c r="W99" s="23" t="str">
        <f t="array" ref="W99">IF(X99="","",XLOOKUP(X99,selector_04,selector_04_ids,""))</f>
        <v/>
      </c>
      <c r="X99" s="25"/>
      <c r="Y99" s="14"/>
      <c r="Z99" s="27"/>
      <c r="AA99" s="14"/>
    </row>
    <row r="100">
      <c r="A100" s="14"/>
      <c r="B100" s="23" t="str">
        <f>IF($A100="","",'Система'!$B$4)</f>
        <v/>
      </c>
      <c r="C100" s="14"/>
      <c r="D100" s="23" t="str">
        <f t="array" ref="D100">IF(E100="","",XLOOKUP(E100,selector_12,selector_12_ids,""))</f>
        <v/>
      </c>
      <c r="E100" s="25"/>
      <c r="F100" s="23" t="str">
        <f t="array" ref="F100">IF(G100="","",XLOOKUP(G100,selector_15,selector_15_ids,""))</f>
        <v/>
      </c>
      <c r="G100" s="25"/>
      <c r="H100" s="23" t="str">
        <f t="array" ref="H100">IF(I100="","",XLOOKUP(I100,selector_16,selector_16_ids,""))</f>
        <v/>
      </c>
      <c r="I100" s="25"/>
      <c r="J100" s="23" t="str">
        <f t="array" ref="J100">IF(K100="","",XLOOKUP(K100,selector_16,selector_16_ids,""))</f>
        <v/>
      </c>
      <c r="K100" s="25"/>
      <c r="L100" s="23" t="str">
        <f t="array" ref="L100">IF(M100="","",XLOOKUP(M100,selector_13,selector_13_ids,""))</f>
        <v/>
      </c>
      <c r="M100" s="25"/>
      <c r="N100" s="14"/>
      <c r="O100" s="14"/>
      <c r="P100" s="23" t="str">
        <f t="array" ref="P100">IF(Q100="","",XLOOKUP(Q100,selector_07,selector_07_ids,""))</f>
        <v/>
      </c>
      <c r="Q100" s="25"/>
      <c r="R100" s="14"/>
      <c r="S100" s="23" t="str">
        <f t="array" ref="S100">IF(T100="","",XLOOKUP(T100,selector_17,selector_17_ids,""))</f>
        <v/>
      </c>
      <c r="T100" s="25"/>
      <c r="U100" s="14"/>
      <c r="V100" s="14"/>
      <c r="W100" s="23" t="str">
        <f t="array" ref="W100">IF(X100="","",XLOOKUP(X100,selector_04,selector_04_ids,""))</f>
        <v/>
      </c>
      <c r="X100" s="25"/>
      <c r="Y100" s="14"/>
      <c r="Z100" s="27"/>
      <c r="AA100" s="14"/>
    </row>
    <row r="101">
      <c r="A101" s="14"/>
      <c r="B101" s="23" t="str">
        <f>IF($A101="","",'Система'!$B$4)</f>
        <v/>
      </c>
      <c r="C101" s="14"/>
      <c r="D101" s="23" t="str">
        <f t="array" ref="D101">IF(E101="","",XLOOKUP(E101,selector_12,selector_12_ids,""))</f>
        <v/>
      </c>
      <c r="E101" s="25"/>
      <c r="F101" s="23" t="str">
        <f t="array" ref="F101">IF(G101="","",XLOOKUP(G101,selector_15,selector_15_ids,""))</f>
        <v/>
      </c>
      <c r="G101" s="25"/>
      <c r="H101" s="23" t="str">
        <f t="array" ref="H101">IF(I101="","",XLOOKUP(I101,selector_16,selector_16_ids,""))</f>
        <v/>
      </c>
      <c r="I101" s="25"/>
      <c r="J101" s="23" t="str">
        <f t="array" ref="J101">IF(K101="","",XLOOKUP(K101,selector_16,selector_16_ids,""))</f>
        <v/>
      </c>
      <c r="K101" s="25"/>
      <c r="L101" s="23" t="str">
        <f t="array" ref="L101">IF(M101="","",XLOOKUP(M101,selector_13,selector_13_ids,""))</f>
        <v/>
      </c>
      <c r="M101" s="25"/>
      <c r="N101" s="14"/>
      <c r="O101" s="14"/>
      <c r="P101" s="23" t="str">
        <f t="array" ref="P101">IF(Q101="","",XLOOKUP(Q101,selector_07,selector_07_ids,""))</f>
        <v/>
      </c>
      <c r="Q101" s="25"/>
      <c r="R101" s="14"/>
      <c r="S101" s="23" t="str">
        <f t="array" ref="S101">IF(T101="","",XLOOKUP(T101,selector_17,selector_17_ids,""))</f>
        <v/>
      </c>
      <c r="T101" s="25"/>
      <c r="U101" s="14"/>
      <c r="V101" s="14"/>
      <c r="W101" s="23" t="str">
        <f t="array" ref="W101">IF(X101="","",XLOOKUP(X101,selector_04,selector_04_ids,""))</f>
        <v/>
      </c>
      <c r="X101" s="25"/>
      <c r="Y101" s="14"/>
      <c r="Z101" s="27"/>
      <c r="AA101" s="14"/>
    </row>
    <row r="102">
      <c r="A102" s="14"/>
      <c r="B102" s="23" t="str">
        <f>IF($A102="","",'Система'!$B$4)</f>
        <v/>
      </c>
      <c r="C102" s="14"/>
      <c r="D102" s="23" t="str">
        <f t="array" ref="D102">IF(E102="","",XLOOKUP(E102,selector_12,selector_12_ids,""))</f>
        <v/>
      </c>
      <c r="E102" s="25"/>
      <c r="F102" s="23" t="str">
        <f t="array" ref="F102">IF(G102="","",XLOOKUP(G102,selector_15,selector_15_ids,""))</f>
        <v/>
      </c>
      <c r="G102" s="25"/>
      <c r="H102" s="23" t="str">
        <f t="array" ref="H102">IF(I102="","",XLOOKUP(I102,selector_16,selector_16_ids,""))</f>
        <v/>
      </c>
      <c r="I102" s="25"/>
      <c r="J102" s="23" t="str">
        <f t="array" ref="J102">IF(K102="","",XLOOKUP(K102,selector_16,selector_16_ids,""))</f>
        <v/>
      </c>
      <c r="K102" s="25"/>
      <c r="L102" s="23" t="str">
        <f t="array" ref="L102">IF(M102="","",XLOOKUP(M102,selector_13,selector_13_ids,""))</f>
        <v/>
      </c>
      <c r="M102" s="25"/>
      <c r="N102" s="14"/>
      <c r="O102" s="14"/>
      <c r="P102" s="23" t="str">
        <f t="array" ref="P102">IF(Q102="","",XLOOKUP(Q102,selector_07,selector_07_ids,""))</f>
        <v/>
      </c>
      <c r="Q102" s="25"/>
      <c r="R102" s="14"/>
      <c r="S102" s="23" t="str">
        <f t="array" ref="S102">IF(T102="","",XLOOKUP(T102,selector_17,selector_17_ids,""))</f>
        <v/>
      </c>
      <c r="T102" s="25"/>
      <c r="U102" s="14"/>
      <c r="V102" s="14"/>
      <c r="W102" s="23" t="str">
        <f t="array" ref="W102">IF(X102="","",XLOOKUP(X102,selector_04,selector_04_ids,""))</f>
        <v/>
      </c>
      <c r="X102" s="25"/>
      <c r="Y102" s="14"/>
      <c r="Z102" s="27"/>
      <c r="AA102" s="14"/>
    </row>
    <row r="103">
      <c r="A103" s="14"/>
      <c r="B103" s="23" t="str">
        <f>IF($A103="","",'Система'!$B$4)</f>
        <v/>
      </c>
      <c r="C103" s="14"/>
      <c r="D103" s="23" t="str">
        <f t="array" ref="D103">IF(E103="","",XLOOKUP(E103,selector_12,selector_12_ids,""))</f>
        <v/>
      </c>
      <c r="E103" s="25"/>
      <c r="F103" s="23" t="str">
        <f t="array" ref="F103">IF(G103="","",XLOOKUP(G103,selector_15,selector_15_ids,""))</f>
        <v/>
      </c>
      <c r="G103" s="25"/>
      <c r="H103" s="23" t="str">
        <f t="array" ref="H103">IF(I103="","",XLOOKUP(I103,selector_16,selector_16_ids,""))</f>
        <v/>
      </c>
      <c r="I103" s="25"/>
      <c r="J103" s="23" t="str">
        <f t="array" ref="J103">IF(K103="","",XLOOKUP(K103,selector_16,selector_16_ids,""))</f>
        <v/>
      </c>
      <c r="K103" s="25"/>
      <c r="L103" s="23" t="str">
        <f t="array" ref="L103">IF(M103="","",XLOOKUP(M103,selector_13,selector_13_ids,""))</f>
        <v/>
      </c>
      <c r="M103" s="25"/>
      <c r="N103" s="14"/>
      <c r="O103" s="14"/>
      <c r="P103" s="23" t="str">
        <f t="array" ref="P103">IF(Q103="","",XLOOKUP(Q103,selector_07,selector_07_ids,""))</f>
        <v/>
      </c>
      <c r="Q103" s="25"/>
      <c r="R103" s="14"/>
      <c r="S103" s="23" t="str">
        <f t="array" ref="S103">IF(T103="","",XLOOKUP(T103,selector_17,selector_17_ids,""))</f>
        <v/>
      </c>
      <c r="T103" s="25"/>
      <c r="U103" s="14"/>
      <c r="V103" s="14"/>
      <c r="W103" s="23" t="str">
        <f t="array" ref="W103">IF(X103="","",XLOOKUP(X103,selector_04,selector_04_ids,""))</f>
        <v/>
      </c>
      <c r="X103" s="25"/>
      <c r="Y103" s="14"/>
      <c r="Z103" s="27"/>
      <c r="AA103" s="14"/>
    </row>
    <row r="104">
      <c r="A104" s="14"/>
      <c r="B104" s="23" t="str">
        <f>IF($A104="","",'Система'!$B$4)</f>
        <v/>
      </c>
      <c r="C104" s="14"/>
      <c r="D104" s="23" t="str">
        <f t="array" ref="D104">IF(E104="","",XLOOKUP(E104,selector_12,selector_12_ids,""))</f>
        <v/>
      </c>
      <c r="E104" s="25"/>
      <c r="F104" s="23" t="str">
        <f t="array" ref="F104">IF(G104="","",XLOOKUP(G104,selector_15,selector_15_ids,""))</f>
        <v/>
      </c>
      <c r="G104" s="25"/>
      <c r="H104" s="23" t="str">
        <f t="array" ref="H104">IF(I104="","",XLOOKUP(I104,selector_16,selector_16_ids,""))</f>
        <v/>
      </c>
      <c r="I104" s="25"/>
      <c r="J104" s="23" t="str">
        <f t="array" ref="J104">IF(K104="","",XLOOKUP(K104,selector_16,selector_16_ids,""))</f>
        <v/>
      </c>
      <c r="K104" s="25"/>
      <c r="L104" s="23" t="str">
        <f t="array" ref="L104">IF(M104="","",XLOOKUP(M104,selector_13,selector_13_ids,""))</f>
        <v/>
      </c>
      <c r="M104" s="25"/>
      <c r="N104" s="14"/>
      <c r="O104" s="14"/>
      <c r="P104" s="23" t="str">
        <f t="array" ref="P104">IF(Q104="","",XLOOKUP(Q104,selector_07,selector_07_ids,""))</f>
        <v/>
      </c>
      <c r="Q104" s="25"/>
      <c r="R104" s="14"/>
      <c r="S104" s="23" t="str">
        <f t="array" ref="S104">IF(T104="","",XLOOKUP(T104,selector_17,selector_17_ids,""))</f>
        <v/>
      </c>
      <c r="T104" s="25"/>
      <c r="U104" s="14"/>
      <c r="V104" s="14"/>
      <c r="W104" s="23" t="str">
        <f t="array" ref="W104">IF(X104="","",XLOOKUP(X104,selector_04,selector_04_ids,""))</f>
        <v/>
      </c>
      <c r="X104" s="25"/>
      <c r="Y104" s="14"/>
      <c r="Z104" s="27"/>
      <c r="AA104" s="14"/>
    </row>
    <row r="105">
      <c r="A105" s="14"/>
      <c r="B105" s="23" t="str">
        <f>IF($A105="","",'Система'!$B$4)</f>
        <v/>
      </c>
      <c r="C105" s="14"/>
      <c r="D105" s="23" t="str">
        <f t="array" ref="D105">IF(E105="","",XLOOKUP(E105,selector_12,selector_12_ids,""))</f>
        <v/>
      </c>
      <c r="E105" s="25"/>
      <c r="F105" s="23" t="str">
        <f t="array" ref="F105">IF(G105="","",XLOOKUP(G105,selector_15,selector_15_ids,""))</f>
        <v/>
      </c>
      <c r="G105" s="25"/>
      <c r="H105" s="23" t="str">
        <f t="array" ref="H105">IF(I105="","",XLOOKUP(I105,selector_16,selector_16_ids,""))</f>
        <v/>
      </c>
      <c r="I105" s="25"/>
      <c r="J105" s="23" t="str">
        <f t="array" ref="J105">IF(K105="","",XLOOKUP(K105,selector_16,selector_16_ids,""))</f>
        <v/>
      </c>
      <c r="K105" s="25"/>
      <c r="L105" s="23" t="str">
        <f t="array" ref="L105">IF(M105="","",XLOOKUP(M105,selector_13,selector_13_ids,""))</f>
        <v/>
      </c>
      <c r="M105" s="25"/>
      <c r="N105" s="14"/>
      <c r="O105" s="14"/>
      <c r="P105" s="23" t="str">
        <f t="array" ref="P105">IF(Q105="","",XLOOKUP(Q105,selector_07,selector_07_ids,""))</f>
        <v/>
      </c>
      <c r="Q105" s="25"/>
      <c r="R105" s="14"/>
      <c r="S105" s="23" t="str">
        <f t="array" ref="S105">IF(T105="","",XLOOKUP(T105,selector_17,selector_17_ids,""))</f>
        <v/>
      </c>
      <c r="T105" s="25"/>
      <c r="U105" s="14"/>
      <c r="V105" s="14"/>
      <c r="W105" s="23" t="str">
        <f t="array" ref="W105">IF(X105="","",XLOOKUP(X105,selector_04,selector_04_ids,""))</f>
        <v/>
      </c>
      <c r="X105" s="25"/>
      <c r="Y105" s="14"/>
      <c r="Z105" s="27"/>
      <c r="AA105" s="14"/>
    </row>
    <row r="106">
      <c r="A106" s="14"/>
      <c r="B106" s="23" t="str">
        <f>IF($A106="","",'Система'!$B$4)</f>
        <v/>
      </c>
      <c r="C106" s="14"/>
      <c r="D106" s="23" t="str">
        <f t="array" ref="D106">IF(E106="","",XLOOKUP(E106,selector_12,selector_12_ids,""))</f>
        <v/>
      </c>
      <c r="E106" s="25"/>
      <c r="F106" s="23" t="str">
        <f t="array" ref="F106">IF(G106="","",XLOOKUP(G106,selector_15,selector_15_ids,""))</f>
        <v/>
      </c>
      <c r="G106" s="25"/>
      <c r="H106" s="23" t="str">
        <f t="array" ref="H106">IF(I106="","",XLOOKUP(I106,selector_16,selector_16_ids,""))</f>
        <v/>
      </c>
      <c r="I106" s="25"/>
      <c r="J106" s="23" t="str">
        <f t="array" ref="J106">IF(K106="","",XLOOKUP(K106,selector_16,selector_16_ids,""))</f>
        <v/>
      </c>
      <c r="K106" s="25"/>
      <c r="L106" s="23" t="str">
        <f t="array" ref="L106">IF(M106="","",XLOOKUP(M106,selector_13,selector_13_ids,""))</f>
        <v/>
      </c>
      <c r="M106" s="25"/>
      <c r="N106" s="14"/>
      <c r="O106" s="14"/>
      <c r="P106" s="23" t="str">
        <f t="array" ref="P106">IF(Q106="","",XLOOKUP(Q106,selector_07,selector_07_ids,""))</f>
        <v/>
      </c>
      <c r="Q106" s="25"/>
      <c r="R106" s="14"/>
      <c r="S106" s="23" t="str">
        <f t="array" ref="S106">IF(T106="","",XLOOKUP(T106,selector_17,selector_17_ids,""))</f>
        <v/>
      </c>
      <c r="T106" s="25"/>
      <c r="U106" s="14"/>
      <c r="V106" s="14"/>
      <c r="W106" s="23" t="str">
        <f t="array" ref="W106">IF(X106="","",XLOOKUP(X106,selector_04,selector_04_ids,""))</f>
        <v/>
      </c>
      <c r="X106" s="25"/>
      <c r="Y106" s="14"/>
      <c r="Z106" s="27"/>
      <c r="AA106" s="14"/>
    </row>
    <row r="107">
      <c r="A107" s="14"/>
      <c r="B107" s="23" t="str">
        <f>IF($A107="","",'Система'!$B$4)</f>
        <v/>
      </c>
      <c r="C107" s="14"/>
      <c r="D107" s="23" t="str">
        <f t="array" ref="D107">IF(E107="","",XLOOKUP(E107,selector_12,selector_12_ids,""))</f>
        <v/>
      </c>
      <c r="E107" s="25"/>
      <c r="F107" s="23" t="str">
        <f t="array" ref="F107">IF(G107="","",XLOOKUP(G107,selector_15,selector_15_ids,""))</f>
        <v/>
      </c>
      <c r="G107" s="25"/>
      <c r="H107" s="23" t="str">
        <f t="array" ref="H107">IF(I107="","",XLOOKUP(I107,selector_16,selector_16_ids,""))</f>
        <v/>
      </c>
      <c r="I107" s="25"/>
      <c r="J107" s="23" t="str">
        <f t="array" ref="J107">IF(K107="","",XLOOKUP(K107,selector_16,selector_16_ids,""))</f>
        <v/>
      </c>
      <c r="K107" s="25"/>
      <c r="L107" s="23" t="str">
        <f t="array" ref="L107">IF(M107="","",XLOOKUP(M107,selector_13,selector_13_ids,""))</f>
        <v/>
      </c>
      <c r="M107" s="25"/>
      <c r="N107" s="14"/>
      <c r="O107" s="14"/>
      <c r="P107" s="23" t="str">
        <f t="array" ref="P107">IF(Q107="","",XLOOKUP(Q107,selector_07,selector_07_ids,""))</f>
        <v/>
      </c>
      <c r="Q107" s="25"/>
      <c r="R107" s="14"/>
      <c r="S107" s="23" t="str">
        <f t="array" ref="S107">IF(T107="","",XLOOKUP(T107,selector_17,selector_17_ids,""))</f>
        <v/>
      </c>
      <c r="T107" s="25"/>
      <c r="U107" s="14"/>
      <c r="V107" s="14"/>
      <c r="W107" s="23" t="str">
        <f t="array" ref="W107">IF(X107="","",XLOOKUP(X107,selector_04,selector_04_ids,""))</f>
        <v/>
      </c>
      <c r="X107" s="25"/>
      <c r="Y107" s="14"/>
      <c r="Z107" s="27"/>
      <c r="AA107" s="14"/>
    </row>
    <row r="108">
      <c r="A108" s="14"/>
      <c r="B108" s="23" t="str">
        <f>IF($A108="","",'Система'!$B$4)</f>
        <v/>
      </c>
      <c r="C108" s="14"/>
      <c r="D108" s="23" t="str">
        <f t="array" ref="D108">IF(E108="","",XLOOKUP(E108,selector_12,selector_12_ids,""))</f>
        <v/>
      </c>
      <c r="E108" s="25"/>
      <c r="F108" s="23" t="str">
        <f t="array" ref="F108">IF(G108="","",XLOOKUP(G108,selector_15,selector_15_ids,""))</f>
        <v/>
      </c>
      <c r="G108" s="25"/>
      <c r="H108" s="23" t="str">
        <f t="array" ref="H108">IF(I108="","",XLOOKUP(I108,selector_16,selector_16_ids,""))</f>
        <v/>
      </c>
      <c r="I108" s="25"/>
      <c r="J108" s="23" t="str">
        <f t="array" ref="J108">IF(K108="","",XLOOKUP(K108,selector_16,selector_16_ids,""))</f>
        <v/>
      </c>
      <c r="K108" s="25"/>
      <c r="L108" s="23" t="str">
        <f t="array" ref="L108">IF(M108="","",XLOOKUP(M108,selector_13,selector_13_ids,""))</f>
        <v/>
      </c>
      <c r="M108" s="25"/>
      <c r="N108" s="14"/>
      <c r="O108" s="14"/>
      <c r="P108" s="23" t="str">
        <f t="array" ref="P108">IF(Q108="","",XLOOKUP(Q108,selector_07,selector_07_ids,""))</f>
        <v/>
      </c>
      <c r="Q108" s="25"/>
      <c r="R108" s="14"/>
      <c r="S108" s="23" t="str">
        <f t="array" ref="S108">IF(T108="","",XLOOKUP(T108,selector_17,selector_17_ids,""))</f>
        <v/>
      </c>
      <c r="T108" s="25"/>
      <c r="U108" s="14"/>
      <c r="V108" s="14"/>
      <c r="W108" s="23" t="str">
        <f t="array" ref="W108">IF(X108="","",XLOOKUP(X108,selector_04,selector_04_ids,""))</f>
        <v/>
      </c>
      <c r="X108" s="25"/>
      <c r="Y108" s="14"/>
      <c r="Z108" s="27"/>
      <c r="AA108" s="14"/>
    </row>
    <row r="109">
      <c r="A109" s="14"/>
      <c r="B109" s="23" t="str">
        <f>IF($A109="","",'Система'!$B$4)</f>
        <v/>
      </c>
      <c r="C109" s="14"/>
      <c r="D109" s="23" t="str">
        <f t="array" ref="D109">IF(E109="","",XLOOKUP(E109,selector_12,selector_12_ids,""))</f>
        <v/>
      </c>
      <c r="E109" s="25"/>
      <c r="F109" s="23" t="str">
        <f t="array" ref="F109">IF(G109="","",XLOOKUP(G109,selector_15,selector_15_ids,""))</f>
        <v/>
      </c>
      <c r="G109" s="25"/>
      <c r="H109" s="23" t="str">
        <f t="array" ref="H109">IF(I109="","",XLOOKUP(I109,selector_16,selector_16_ids,""))</f>
        <v/>
      </c>
      <c r="I109" s="25"/>
      <c r="J109" s="23" t="str">
        <f t="array" ref="J109">IF(K109="","",XLOOKUP(K109,selector_16,selector_16_ids,""))</f>
        <v/>
      </c>
      <c r="K109" s="25"/>
      <c r="L109" s="23" t="str">
        <f t="array" ref="L109">IF(M109="","",XLOOKUP(M109,selector_13,selector_13_ids,""))</f>
        <v/>
      </c>
      <c r="M109" s="25"/>
      <c r="N109" s="14"/>
      <c r="O109" s="14"/>
      <c r="P109" s="23" t="str">
        <f t="array" ref="P109">IF(Q109="","",XLOOKUP(Q109,selector_07,selector_07_ids,""))</f>
        <v/>
      </c>
      <c r="Q109" s="25"/>
      <c r="R109" s="14"/>
      <c r="S109" s="23" t="str">
        <f t="array" ref="S109">IF(T109="","",XLOOKUP(T109,selector_17,selector_17_ids,""))</f>
        <v/>
      </c>
      <c r="T109" s="25"/>
      <c r="U109" s="14"/>
      <c r="V109" s="14"/>
      <c r="W109" s="23" t="str">
        <f t="array" ref="W109">IF(X109="","",XLOOKUP(X109,selector_04,selector_04_ids,""))</f>
        <v/>
      </c>
      <c r="X109" s="25"/>
      <c r="Y109" s="14"/>
      <c r="Z109" s="27"/>
      <c r="AA109" s="14"/>
    </row>
    <row r="110">
      <c r="A110" s="14"/>
      <c r="B110" s="23" t="str">
        <f>IF($A110="","",'Система'!$B$4)</f>
        <v/>
      </c>
      <c r="C110" s="14"/>
      <c r="D110" s="23" t="str">
        <f t="array" ref="D110">IF(E110="","",XLOOKUP(E110,selector_12,selector_12_ids,""))</f>
        <v/>
      </c>
      <c r="E110" s="25"/>
      <c r="F110" s="23" t="str">
        <f t="array" ref="F110">IF(G110="","",XLOOKUP(G110,selector_15,selector_15_ids,""))</f>
        <v/>
      </c>
      <c r="G110" s="25"/>
      <c r="H110" s="23" t="str">
        <f t="array" ref="H110">IF(I110="","",XLOOKUP(I110,selector_16,selector_16_ids,""))</f>
        <v/>
      </c>
      <c r="I110" s="25"/>
      <c r="J110" s="23" t="str">
        <f t="array" ref="J110">IF(K110="","",XLOOKUP(K110,selector_16,selector_16_ids,""))</f>
        <v/>
      </c>
      <c r="K110" s="25"/>
      <c r="L110" s="23" t="str">
        <f t="array" ref="L110">IF(M110="","",XLOOKUP(M110,selector_13,selector_13_ids,""))</f>
        <v/>
      </c>
      <c r="M110" s="25"/>
      <c r="N110" s="14"/>
      <c r="O110" s="14"/>
      <c r="P110" s="23" t="str">
        <f t="array" ref="P110">IF(Q110="","",XLOOKUP(Q110,selector_07,selector_07_ids,""))</f>
        <v/>
      </c>
      <c r="Q110" s="25"/>
      <c r="R110" s="14"/>
      <c r="S110" s="23" t="str">
        <f t="array" ref="S110">IF(T110="","",XLOOKUP(T110,selector_17,selector_17_ids,""))</f>
        <v/>
      </c>
      <c r="T110" s="25"/>
      <c r="U110" s="14"/>
      <c r="V110" s="14"/>
      <c r="W110" s="23" t="str">
        <f t="array" ref="W110">IF(X110="","",XLOOKUP(X110,selector_04,selector_04_ids,""))</f>
        <v/>
      </c>
      <c r="X110" s="25"/>
      <c r="Y110" s="14"/>
      <c r="Z110" s="27"/>
      <c r="AA110" s="14"/>
    </row>
    <row r="111">
      <c r="A111" s="14"/>
      <c r="B111" s="23" t="str">
        <f>IF($A111="","",'Система'!$B$4)</f>
        <v/>
      </c>
      <c r="C111" s="14"/>
      <c r="D111" s="23" t="str">
        <f t="array" ref="D111">IF(E111="","",XLOOKUP(E111,selector_12,selector_12_ids,""))</f>
        <v/>
      </c>
      <c r="E111" s="25"/>
      <c r="F111" s="23" t="str">
        <f t="array" ref="F111">IF(G111="","",XLOOKUP(G111,selector_15,selector_15_ids,""))</f>
        <v/>
      </c>
      <c r="G111" s="25"/>
      <c r="H111" s="23" t="str">
        <f t="array" ref="H111">IF(I111="","",XLOOKUP(I111,selector_16,selector_16_ids,""))</f>
        <v/>
      </c>
      <c r="I111" s="25"/>
      <c r="J111" s="23" t="str">
        <f t="array" ref="J111">IF(K111="","",XLOOKUP(K111,selector_16,selector_16_ids,""))</f>
        <v/>
      </c>
      <c r="K111" s="25"/>
      <c r="L111" s="23" t="str">
        <f t="array" ref="L111">IF(M111="","",XLOOKUP(M111,selector_13,selector_13_ids,""))</f>
        <v/>
      </c>
      <c r="M111" s="25"/>
      <c r="N111" s="14"/>
      <c r="O111" s="14"/>
      <c r="P111" s="23" t="str">
        <f t="array" ref="P111">IF(Q111="","",XLOOKUP(Q111,selector_07,selector_07_ids,""))</f>
        <v/>
      </c>
      <c r="Q111" s="25"/>
      <c r="R111" s="14"/>
      <c r="S111" s="23" t="str">
        <f t="array" ref="S111">IF(T111="","",XLOOKUP(T111,selector_17,selector_17_ids,""))</f>
        <v/>
      </c>
      <c r="T111" s="25"/>
      <c r="U111" s="14"/>
      <c r="V111" s="14"/>
      <c r="W111" s="23" t="str">
        <f t="array" ref="W111">IF(X111="","",XLOOKUP(X111,selector_04,selector_04_ids,""))</f>
        <v/>
      </c>
      <c r="X111" s="25"/>
      <c r="Y111" s="14"/>
      <c r="Z111" s="27"/>
      <c r="AA111" s="14"/>
    </row>
    <row r="112">
      <c r="A112" s="14"/>
      <c r="B112" s="23" t="str">
        <f>IF($A112="","",'Система'!$B$4)</f>
        <v/>
      </c>
      <c r="C112" s="14"/>
      <c r="D112" s="23" t="str">
        <f t="array" ref="D112">IF(E112="","",XLOOKUP(E112,selector_12,selector_12_ids,""))</f>
        <v/>
      </c>
      <c r="E112" s="25"/>
      <c r="F112" s="23" t="str">
        <f t="array" ref="F112">IF(G112="","",XLOOKUP(G112,selector_15,selector_15_ids,""))</f>
        <v/>
      </c>
      <c r="G112" s="25"/>
      <c r="H112" s="23" t="str">
        <f t="array" ref="H112">IF(I112="","",XLOOKUP(I112,selector_16,selector_16_ids,""))</f>
        <v/>
      </c>
      <c r="I112" s="25"/>
      <c r="J112" s="23" t="str">
        <f t="array" ref="J112">IF(K112="","",XLOOKUP(K112,selector_16,selector_16_ids,""))</f>
        <v/>
      </c>
      <c r="K112" s="25"/>
      <c r="L112" s="23" t="str">
        <f t="array" ref="L112">IF(M112="","",XLOOKUP(M112,selector_13,selector_13_ids,""))</f>
        <v/>
      </c>
      <c r="M112" s="25"/>
      <c r="N112" s="14"/>
      <c r="O112" s="14"/>
      <c r="P112" s="23" t="str">
        <f t="array" ref="P112">IF(Q112="","",XLOOKUP(Q112,selector_07,selector_07_ids,""))</f>
        <v/>
      </c>
      <c r="Q112" s="25"/>
      <c r="R112" s="14"/>
      <c r="S112" s="23" t="str">
        <f t="array" ref="S112">IF(T112="","",XLOOKUP(T112,selector_17,selector_17_ids,""))</f>
        <v/>
      </c>
      <c r="T112" s="25"/>
      <c r="U112" s="14"/>
      <c r="V112" s="14"/>
      <c r="W112" s="23" t="str">
        <f t="array" ref="W112">IF(X112="","",XLOOKUP(X112,selector_04,selector_04_ids,""))</f>
        <v/>
      </c>
      <c r="X112" s="25"/>
      <c r="Y112" s="14"/>
      <c r="Z112" s="27"/>
      <c r="AA112" s="14"/>
    </row>
    <row r="113">
      <c r="A113" s="14"/>
      <c r="B113" s="23" t="str">
        <f>IF($A113="","",'Система'!$B$4)</f>
        <v/>
      </c>
      <c r="C113" s="14"/>
      <c r="D113" s="23" t="str">
        <f t="array" ref="D113">IF(E113="","",XLOOKUP(E113,selector_12,selector_12_ids,""))</f>
        <v/>
      </c>
      <c r="E113" s="25"/>
      <c r="F113" s="23" t="str">
        <f t="array" ref="F113">IF(G113="","",XLOOKUP(G113,selector_15,selector_15_ids,""))</f>
        <v/>
      </c>
      <c r="G113" s="25"/>
      <c r="H113" s="23" t="str">
        <f t="array" ref="H113">IF(I113="","",XLOOKUP(I113,selector_16,selector_16_ids,""))</f>
        <v/>
      </c>
      <c r="I113" s="25"/>
      <c r="J113" s="23" t="str">
        <f t="array" ref="J113">IF(K113="","",XLOOKUP(K113,selector_16,selector_16_ids,""))</f>
        <v/>
      </c>
      <c r="K113" s="25"/>
      <c r="L113" s="23" t="str">
        <f t="array" ref="L113">IF(M113="","",XLOOKUP(M113,selector_13,selector_13_ids,""))</f>
        <v/>
      </c>
      <c r="M113" s="25"/>
      <c r="N113" s="14"/>
      <c r="O113" s="14"/>
      <c r="P113" s="23" t="str">
        <f t="array" ref="P113">IF(Q113="","",XLOOKUP(Q113,selector_07,selector_07_ids,""))</f>
        <v/>
      </c>
      <c r="Q113" s="25"/>
      <c r="R113" s="14"/>
      <c r="S113" s="23" t="str">
        <f t="array" ref="S113">IF(T113="","",XLOOKUP(T113,selector_17,selector_17_ids,""))</f>
        <v/>
      </c>
      <c r="T113" s="25"/>
      <c r="U113" s="14"/>
      <c r="V113" s="14"/>
      <c r="W113" s="23" t="str">
        <f t="array" ref="W113">IF(X113="","",XLOOKUP(X113,selector_04,selector_04_ids,""))</f>
        <v/>
      </c>
      <c r="X113" s="25"/>
      <c r="Y113" s="14"/>
      <c r="Z113" s="27"/>
      <c r="AA113" s="14"/>
    </row>
    <row r="114">
      <c r="A114" s="14"/>
      <c r="B114" s="23" t="str">
        <f>IF($A114="","",'Система'!$B$4)</f>
        <v/>
      </c>
      <c r="C114" s="14"/>
      <c r="D114" s="23" t="str">
        <f t="array" ref="D114">IF(E114="","",XLOOKUP(E114,selector_12,selector_12_ids,""))</f>
        <v/>
      </c>
      <c r="E114" s="25"/>
      <c r="F114" s="23" t="str">
        <f t="array" ref="F114">IF(G114="","",XLOOKUP(G114,selector_15,selector_15_ids,""))</f>
        <v/>
      </c>
      <c r="G114" s="25"/>
      <c r="H114" s="23" t="str">
        <f t="array" ref="H114">IF(I114="","",XLOOKUP(I114,selector_16,selector_16_ids,""))</f>
        <v/>
      </c>
      <c r="I114" s="25"/>
      <c r="J114" s="23" t="str">
        <f t="array" ref="J114">IF(K114="","",XLOOKUP(K114,selector_16,selector_16_ids,""))</f>
        <v/>
      </c>
      <c r="K114" s="25"/>
      <c r="L114" s="23" t="str">
        <f t="array" ref="L114">IF(M114="","",XLOOKUP(M114,selector_13,selector_13_ids,""))</f>
        <v/>
      </c>
      <c r="M114" s="25"/>
      <c r="N114" s="14"/>
      <c r="O114" s="14"/>
      <c r="P114" s="23" t="str">
        <f t="array" ref="P114">IF(Q114="","",XLOOKUP(Q114,selector_07,selector_07_ids,""))</f>
        <v/>
      </c>
      <c r="Q114" s="25"/>
      <c r="R114" s="14"/>
      <c r="S114" s="23" t="str">
        <f t="array" ref="S114">IF(T114="","",XLOOKUP(T114,selector_17,selector_17_ids,""))</f>
        <v/>
      </c>
      <c r="T114" s="25"/>
      <c r="U114" s="14"/>
      <c r="V114" s="14"/>
      <c r="W114" s="23" t="str">
        <f t="array" ref="W114">IF(X114="","",XLOOKUP(X114,selector_04,selector_04_ids,""))</f>
        <v/>
      </c>
      <c r="X114" s="25"/>
      <c r="Y114" s="14"/>
      <c r="Z114" s="27"/>
      <c r="AA114" s="14"/>
    </row>
    <row r="115">
      <c r="A115" s="14"/>
      <c r="B115" s="23" t="str">
        <f>IF($A115="","",'Система'!$B$4)</f>
        <v/>
      </c>
      <c r="C115" s="14"/>
      <c r="D115" s="23" t="str">
        <f t="array" ref="D115">IF(E115="","",XLOOKUP(E115,selector_12,selector_12_ids,""))</f>
        <v/>
      </c>
      <c r="E115" s="25"/>
      <c r="F115" s="23" t="str">
        <f t="array" ref="F115">IF(G115="","",XLOOKUP(G115,selector_15,selector_15_ids,""))</f>
        <v/>
      </c>
      <c r="G115" s="25"/>
      <c r="H115" s="23" t="str">
        <f t="array" ref="H115">IF(I115="","",XLOOKUP(I115,selector_16,selector_16_ids,""))</f>
        <v/>
      </c>
      <c r="I115" s="25"/>
      <c r="J115" s="23" t="str">
        <f t="array" ref="J115">IF(K115="","",XLOOKUP(K115,selector_16,selector_16_ids,""))</f>
        <v/>
      </c>
      <c r="K115" s="25"/>
      <c r="L115" s="23" t="str">
        <f t="array" ref="L115">IF(M115="","",XLOOKUP(M115,selector_13,selector_13_ids,""))</f>
        <v/>
      </c>
      <c r="M115" s="25"/>
      <c r="N115" s="14"/>
      <c r="O115" s="14"/>
      <c r="P115" s="23" t="str">
        <f t="array" ref="P115">IF(Q115="","",XLOOKUP(Q115,selector_07,selector_07_ids,""))</f>
        <v/>
      </c>
      <c r="Q115" s="25"/>
      <c r="R115" s="14"/>
      <c r="S115" s="23" t="str">
        <f t="array" ref="S115">IF(T115="","",XLOOKUP(T115,selector_17,selector_17_ids,""))</f>
        <v/>
      </c>
      <c r="T115" s="25"/>
      <c r="U115" s="14"/>
      <c r="V115" s="14"/>
      <c r="W115" s="23" t="str">
        <f t="array" ref="W115">IF(X115="","",XLOOKUP(X115,selector_04,selector_04_ids,""))</f>
        <v/>
      </c>
      <c r="X115" s="25"/>
      <c r="Y115" s="14"/>
      <c r="Z115" s="27"/>
      <c r="AA115" s="14"/>
    </row>
    <row r="116">
      <c r="A116" s="14"/>
      <c r="B116" s="23" t="str">
        <f>IF($A116="","",'Система'!$B$4)</f>
        <v/>
      </c>
      <c r="C116" s="14"/>
      <c r="D116" s="23" t="str">
        <f t="array" ref="D116">IF(E116="","",XLOOKUP(E116,selector_12,selector_12_ids,""))</f>
        <v/>
      </c>
      <c r="E116" s="25"/>
      <c r="F116" s="23" t="str">
        <f t="array" ref="F116">IF(G116="","",XLOOKUP(G116,selector_15,selector_15_ids,""))</f>
        <v/>
      </c>
      <c r="G116" s="25"/>
      <c r="H116" s="23" t="str">
        <f t="array" ref="H116">IF(I116="","",XLOOKUP(I116,selector_16,selector_16_ids,""))</f>
        <v/>
      </c>
      <c r="I116" s="25"/>
      <c r="J116" s="23" t="str">
        <f t="array" ref="J116">IF(K116="","",XLOOKUP(K116,selector_16,selector_16_ids,""))</f>
        <v/>
      </c>
      <c r="K116" s="25"/>
      <c r="L116" s="23" t="str">
        <f t="array" ref="L116">IF(M116="","",XLOOKUP(M116,selector_13,selector_13_ids,""))</f>
        <v/>
      </c>
      <c r="M116" s="25"/>
      <c r="N116" s="14"/>
      <c r="O116" s="14"/>
      <c r="P116" s="23" t="str">
        <f t="array" ref="P116">IF(Q116="","",XLOOKUP(Q116,selector_07,selector_07_ids,""))</f>
        <v/>
      </c>
      <c r="Q116" s="25"/>
      <c r="R116" s="14"/>
      <c r="S116" s="23" t="str">
        <f t="array" ref="S116">IF(T116="","",XLOOKUP(T116,selector_17,selector_17_ids,""))</f>
        <v/>
      </c>
      <c r="T116" s="25"/>
      <c r="U116" s="14"/>
      <c r="V116" s="14"/>
      <c r="W116" s="23" t="str">
        <f t="array" ref="W116">IF(X116="","",XLOOKUP(X116,selector_04,selector_04_ids,""))</f>
        <v/>
      </c>
      <c r="X116" s="25"/>
      <c r="Y116" s="14"/>
      <c r="Z116" s="27"/>
      <c r="AA116" s="14"/>
    </row>
    <row r="117">
      <c r="A117" s="14"/>
      <c r="B117" s="23" t="str">
        <f>IF($A117="","",'Система'!$B$4)</f>
        <v/>
      </c>
      <c r="C117" s="14"/>
      <c r="D117" s="23" t="str">
        <f t="array" ref="D117">IF(E117="","",XLOOKUP(E117,selector_12,selector_12_ids,""))</f>
        <v/>
      </c>
      <c r="E117" s="25"/>
      <c r="F117" s="23" t="str">
        <f t="array" ref="F117">IF(G117="","",XLOOKUP(G117,selector_15,selector_15_ids,""))</f>
        <v/>
      </c>
      <c r="G117" s="25"/>
      <c r="H117" s="23" t="str">
        <f t="array" ref="H117">IF(I117="","",XLOOKUP(I117,selector_16,selector_16_ids,""))</f>
        <v/>
      </c>
      <c r="I117" s="25"/>
      <c r="J117" s="23" t="str">
        <f t="array" ref="J117">IF(K117="","",XLOOKUP(K117,selector_16,selector_16_ids,""))</f>
        <v/>
      </c>
      <c r="K117" s="25"/>
      <c r="L117" s="23" t="str">
        <f t="array" ref="L117">IF(M117="","",XLOOKUP(M117,selector_13,selector_13_ids,""))</f>
        <v/>
      </c>
      <c r="M117" s="25"/>
      <c r="N117" s="14"/>
      <c r="O117" s="14"/>
      <c r="P117" s="23" t="str">
        <f t="array" ref="P117">IF(Q117="","",XLOOKUP(Q117,selector_07,selector_07_ids,""))</f>
        <v/>
      </c>
      <c r="Q117" s="25"/>
      <c r="R117" s="14"/>
      <c r="S117" s="23" t="str">
        <f t="array" ref="S117">IF(T117="","",XLOOKUP(T117,selector_17,selector_17_ids,""))</f>
        <v/>
      </c>
      <c r="T117" s="25"/>
      <c r="U117" s="14"/>
      <c r="V117" s="14"/>
      <c r="W117" s="23" t="str">
        <f t="array" ref="W117">IF(X117="","",XLOOKUP(X117,selector_04,selector_04_ids,""))</f>
        <v/>
      </c>
      <c r="X117" s="25"/>
      <c r="Y117" s="14"/>
      <c r="Z117" s="27"/>
      <c r="AA117" s="14"/>
    </row>
    <row r="118">
      <c r="A118" s="14"/>
      <c r="B118" s="23" t="str">
        <f>IF($A118="","",'Система'!$B$4)</f>
        <v/>
      </c>
      <c r="C118" s="14"/>
      <c r="D118" s="23" t="str">
        <f t="array" ref="D118">IF(E118="","",XLOOKUP(E118,selector_12,selector_12_ids,""))</f>
        <v/>
      </c>
      <c r="E118" s="25"/>
      <c r="F118" s="23" t="str">
        <f t="array" ref="F118">IF(G118="","",XLOOKUP(G118,selector_15,selector_15_ids,""))</f>
        <v/>
      </c>
      <c r="G118" s="25"/>
      <c r="H118" s="23" t="str">
        <f t="array" ref="H118">IF(I118="","",XLOOKUP(I118,selector_16,selector_16_ids,""))</f>
        <v/>
      </c>
      <c r="I118" s="25"/>
      <c r="J118" s="23" t="str">
        <f t="array" ref="J118">IF(K118="","",XLOOKUP(K118,selector_16,selector_16_ids,""))</f>
        <v/>
      </c>
      <c r="K118" s="25"/>
      <c r="L118" s="23" t="str">
        <f t="array" ref="L118">IF(M118="","",XLOOKUP(M118,selector_13,selector_13_ids,""))</f>
        <v/>
      </c>
      <c r="M118" s="25"/>
      <c r="N118" s="14"/>
      <c r="O118" s="14"/>
      <c r="P118" s="23" t="str">
        <f t="array" ref="P118">IF(Q118="","",XLOOKUP(Q118,selector_07,selector_07_ids,""))</f>
        <v/>
      </c>
      <c r="Q118" s="25"/>
      <c r="R118" s="14"/>
      <c r="S118" s="23" t="str">
        <f t="array" ref="S118">IF(T118="","",XLOOKUP(T118,selector_17,selector_17_ids,""))</f>
        <v/>
      </c>
      <c r="T118" s="25"/>
      <c r="U118" s="14"/>
      <c r="V118" s="14"/>
      <c r="W118" s="23" t="str">
        <f t="array" ref="W118">IF(X118="","",XLOOKUP(X118,selector_04,selector_04_ids,""))</f>
        <v/>
      </c>
      <c r="X118" s="25"/>
      <c r="Y118" s="14"/>
      <c r="Z118" s="27"/>
      <c r="AA118" s="14"/>
    </row>
    <row r="119">
      <c r="A119" s="14"/>
      <c r="B119" s="23" t="str">
        <f>IF($A119="","",'Система'!$B$4)</f>
        <v/>
      </c>
      <c r="C119" s="14"/>
      <c r="D119" s="23" t="str">
        <f t="array" ref="D119">IF(E119="","",XLOOKUP(E119,selector_12,selector_12_ids,""))</f>
        <v/>
      </c>
      <c r="E119" s="25"/>
      <c r="F119" s="23" t="str">
        <f t="array" ref="F119">IF(G119="","",XLOOKUP(G119,selector_15,selector_15_ids,""))</f>
        <v/>
      </c>
      <c r="G119" s="25"/>
      <c r="H119" s="23" t="str">
        <f t="array" ref="H119">IF(I119="","",XLOOKUP(I119,selector_16,selector_16_ids,""))</f>
        <v/>
      </c>
      <c r="I119" s="25"/>
      <c r="J119" s="23" t="str">
        <f t="array" ref="J119">IF(K119="","",XLOOKUP(K119,selector_16,selector_16_ids,""))</f>
        <v/>
      </c>
      <c r="K119" s="25"/>
      <c r="L119" s="23" t="str">
        <f t="array" ref="L119">IF(M119="","",XLOOKUP(M119,selector_13,selector_13_ids,""))</f>
        <v/>
      </c>
      <c r="M119" s="25"/>
      <c r="N119" s="14"/>
      <c r="O119" s="14"/>
      <c r="P119" s="23" t="str">
        <f t="array" ref="P119">IF(Q119="","",XLOOKUP(Q119,selector_07,selector_07_ids,""))</f>
        <v/>
      </c>
      <c r="Q119" s="25"/>
      <c r="R119" s="14"/>
      <c r="S119" s="23" t="str">
        <f t="array" ref="S119">IF(T119="","",XLOOKUP(T119,selector_17,selector_17_ids,""))</f>
        <v/>
      </c>
      <c r="T119" s="25"/>
      <c r="U119" s="14"/>
      <c r="V119" s="14"/>
      <c r="W119" s="23" t="str">
        <f t="array" ref="W119">IF(X119="","",XLOOKUP(X119,selector_04,selector_04_ids,""))</f>
        <v/>
      </c>
      <c r="X119" s="25"/>
      <c r="Y119" s="14"/>
      <c r="Z119" s="27"/>
      <c r="AA119" s="14"/>
    </row>
    <row r="120">
      <c r="A120" s="14"/>
      <c r="B120" s="23" t="str">
        <f>IF($A120="","",'Система'!$B$4)</f>
        <v/>
      </c>
      <c r="C120" s="14"/>
      <c r="D120" s="23" t="str">
        <f t="array" ref="D120">IF(E120="","",XLOOKUP(E120,selector_12,selector_12_ids,""))</f>
        <v/>
      </c>
      <c r="E120" s="25"/>
      <c r="F120" s="23" t="str">
        <f t="array" ref="F120">IF(G120="","",XLOOKUP(G120,selector_15,selector_15_ids,""))</f>
        <v/>
      </c>
      <c r="G120" s="25"/>
      <c r="H120" s="23" t="str">
        <f t="array" ref="H120">IF(I120="","",XLOOKUP(I120,selector_16,selector_16_ids,""))</f>
        <v/>
      </c>
      <c r="I120" s="25"/>
      <c r="J120" s="23" t="str">
        <f t="array" ref="J120">IF(K120="","",XLOOKUP(K120,selector_16,selector_16_ids,""))</f>
        <v/>
      </c>
      <c r="K120" s="25"/>
      <c r="L120" s="23" t="str">
        <f t="array" ref="L120">IF(M120="","",XLOOKUP(M120,selector_13,selector_13_ids,""))</f>
        <v/>
      </c>
      <c r="M120" s="25"/>
      <c r="N120" s="14"/>
      <c r="O120" s="14"/>
      <c r="P120" s="23" t="str">
        <f t="array" ref="P120">IF(Q120="","",XLOOKUP(Q120,selector_07,selector_07_ids,""))</f>
        <v/>
      </c>
      <c r="Q120" s="25"/>
      <c r="R120" s="14"/>
      <c r="S120" s="23" t="str">
        <f t="array" ref="S120">IF(T120="","",XLOOKUP(T120,selector_17,selector_17_ids,""))</f>
        <v/>
      </c>
      <c r="T120" s="25"/>
      <c r="U120" s="14"/>
      <c r="V120" s="14"/>
      <c r="W120" s="23" t="str">
        <f t="array" ref="W120">IF(X120="","",XLOOKUP(X120,selector_04,selector_04_ids,""))</f>
        <v/>
      </c>
      <c r="X120" s="25"/>
      <c r="Y120" s="14"/>
      <c r="Z120" s="27"/>
      <c r="AA120" s="14"/>
    </row>
    <row r="121">
      <c r="A121" s="14"/>
      <c r="B121" s="23" t="str">
        <f>IF($A121="","",'Система'!$B$4)</f>
        <v/>
      </c>
      <c r="C121" s="14"/>
      <c r="D121" s="23" t="str">
        <f t="array" ref="D121">IF(E121="","",XLOOKUP(E121,selector_12,selector_12_ids,""))</f>
        <v/>
      </c>
      <c r="E121" s="25"/>
      <c r="F121" s="23" t="str">
        <f t="array" ref="F121">IF(G121="","",XLOOKUP(G121,selector_15,selector_15_ids,""))</f>
        <v/>
      </c>
      <c r="G121" s="25"/>
      <c r="H121" s="23" t="str">
        <f t="array" ref="H121">IF(I121="","",XLOOKUP(I121,selector_16,selector_16_ids,""))</f>
        <v/>
      </c>
      <c r="I121" s="25"/>
      <c r="J121" s="23" t="str">
        <f t="array" ref="J121">IF(K121="","",XLOOKUP(K121,selector_16,selector_16_ids,""))</f>
        <v/>
      </c>
      <c r="K121" s="25"/>
      <c r="L121" s="23" t="str">
        <f t="array" ref="L121">IF(M121="","",XLOOKUP(M121,selector_13,selector_13_ids,""))</f>
        <v/>
      </c>
      <c r="M121" s="25"/>
      <c r="N121" s="14"/>
      <c r="O121" s="14"/>
      <c r="P121" s="23" t="str">
        <f t="array" ref="P121">IF(Q121="","",XLOOKUP(Q121,selector_07,selector_07_ids,""))</f>
        <v/>
      </c>
      <c r="Q121" s="25"/>
      <c r="R121" s="14"/>
      <c r="S121" s="23" t="str">
        <f t="array" ref="S121">IF(T121="","",XLOOKUP(T121,selector_17,selector_17_ids,""))</f>
        <v/>
      </c>
      <c r="T121" s="25"/>
      <c r="U121" s="14"/>
      <c r="V121" s="14"/>
      <c r="W121" s="23" t="str">
        <f t="array" ref="W121">IF(X121="","",XLOOKUP(X121,selector_04,selector_04_ids,""))</f>
        <v/>
      </c>
      <c r="X121" s="25"/>
      <c r="Y121" s="14"/>
      <c r="Z121" s="27"/>
      <c r="AA121" s="14"/>
    </row>
    <row r="122">
      <c r="A122" s="14"/>
      <c r="B122" s="23" t="str">
        <f>IF($A122="","",'Система'!$B$4)</f>
        <v/>
      </c>
      <c r="C122" s="14"/>
      <c r="D122" s="23" t="str">
        <f t="array" ref="D122">IF(E122="","",XLOOKUP(E122,selector_12,selector_12_ids,""))</f>
        <v/>
      </c>
      <c r="E122" s="25"/>
      <c r="F122" s="23" t="str">
        <f t="array" ref="F122">IF(G122="","",XLOOKUP(G122,selector_15,selector_15_ids,""))</f>
        <v/>
      </c>
      <c r="G122" s="25"/>
      <c r="H122" s="23" t="str">
        <f t="array" ref="H122">IF(I122="","",XLOOKUP(I122,selector_16,selector_16_ids,""))</f>
        <v/>
      </c>
      <c r="I122" s="25"/>
      <c r="J122" s="23" t="str">
        <f t="array" ref="J122">IF(K122="","",XLOOKUP(K122,selector_16,selector_16_ids,""))</f>
        <v/>
      </c>
      <c r="K122" s="25"/>
      <c r="L122" s="23" t="str">
        <f t="array" ref="L122">IF(M122="","",XLOOKUP(M122,selector_13,selector_13_ids,""))</f>
        <v/>
      </c>
      <c r="M122" s="25"/>
      <c r="N122" s="14"/>
      <c r="O122" s="14"/>
      <c r="P122" s="23" t="str">
        <f t="array" ref="P122">IF(Q122="","",XLOOKUP(Q122,selector_07,selector_07_ids,""))</f>
        <v/>
      </c>
      <c r="Q122" s="25"/>
      <c r="R122" s="14"/>
      <c r="S122" s="23" t="str">
        <f t="array" ref="S122">IF(T122="","",XLOOKUP(T122,selector_17,selector_17_ids,""))</f>
        <v/>
      </c>
      <c r="T122" s="25"/>
      <c r="U122" s="14"/>
      <c r="V122" s="14"/>
      <c r="W122" s="23" t="str">
        <f t="array" ref="W122">IF(X122="","",XLOOKUP(X122,selector_04,selector_04_ids,""))</f>
        <v/>
      </c>
      <c r="X122" s="25"/>
      <c r="Y122" s="14"/>
      <c r="Z122" s="27"/>
      <c r="AA122" s="14"/>
    </row>
    <row r="123">
      <c r="A123" s="14"/>
      <c r="B123" s="23" t="str">
        <f>IF($A123="","",'Система'!$B$4)</f>
        <v/>
      </c>
      <c r="C123" s="14"/>
      <c r="D123" s="23" t="str">
        <f t="array" ref="D123">IF(E123="","",XLOOKUP(E123,selector_12,selector_12_ids,""))</f>
        <v/>
      </c>
      <c r="E123" s="25"/>
      <c r="F123" s="23" t="str">
        <f t="array" ref="F123">IF(G123="","",XLOOKUP(G123,selector_15,selector_15_ids,""))</f>
        <v/>
      </c>
      <c r="G123" s="25"/>
      <c r="H123" s="23" t="str">
        <f t="array" ref="H123">IF(I123="","",XLOOKUP(I123,selector_16,selector_16_ids,""))</f>
        <v/>
      </c>
      <c r="I123" s="25"/>
      <c r="J123" s="23" t="str">
        <f t="array" ref="J123">IF(K123="","",XLOOKUP(K123,selector_16,selector_16_ids,""))</f>
        <v/>
      </c>
      <c r="K123" s="25"/>
      <c r="L123" s="23" t="str">
        <f t="array" ref="L123">IF(M123="","",XLOOKUP(M123,selector_13,selector_13_ids,""))</f>
        <v/>
      </c>
      <c r="M123" s="25"/>
      <c r="N123" s="14"/>
      <c r="O123" s="14"/>
      <c r="P123" s="23" t="str">
        <f t="array" ref="P123">IF(Q123="","",XLOOKUP(Q123,selector_07,selector_07_ids,""))</f>
        <v/>
      </c>
      <c r="Q123" s="25"/>
      <c r="R123" s="14"/>
      <c r="S123" s="23" t="str">
        <f t="array" ref="S123">IF(T123="","",XLOOKUP(T123,selector_17,selector_17_ids,""))</f>
        <v/>
      </c>
      <c r="T123" s="25"/>
      <c r="U123" s="14"/>
      <c r="V123" s="14"/>
      <c r="W123" s="23" t="str">
        <f t="array" ref="W123">IF(X123="","",XLOOKUP(X123,selector_04,selector_04_ids,""))</f>
        <v/>
      </c>
      <c r="X123" s="25"/>
      <c r="Y123" s="14"/>
      <c r="Z123" s="27"/>
      <c r="AA123" s="14"/>
    </row>
    <row r="124">
      <c r="A124" s="14"/>
      <c r="B124" s="23" t="str">
        <f>IF($A124="","",'Система'!$B$4)</f>
        <v/>
      </c>
      <c r="C124" s="14"/>
      <c r="D124" s="23" t="str">
        <f t="array" ref="D124">IF(E124="","",XLOOKUP(E124,selector_12,selector_12_ids,""))</f>
        <v/>
      </c>
      <c r="E124" s="25"/>
      <c r="F124" s="23" t="str">
        <f t="array" ref="F124">IF(G124="","",XLOOKUP(G124,selector_15,selector_15_ids,""))</f>
        <v/>
      </c>
      <c r="G124" s="25"/>
      <c r="H124" s="23" t="str">
        <f t="array" ref="H124">IF(I124="","",XLOOKUP(I124,selector_16,selector_16_ids,""))</f>
        <v/>
      </c>
      <c r="I124" s="25"/>
      <c r="J124" s="23" t="str">
        <f t="array" ref="J124">IF(K124="","",XLOOKUP(K124,selector_16,selector_16_ids,""))</f>
        <v/>
      </c>
      <c r="K124" s="25"/>
      <c r="L124" s="23" t="str">
        <f t="array" ref="L124">IF(M124="","",XLOOKUP(M124,selector_13,selector_13_ids,""))</f>
        <v/>
      </c>
      <c r="M124" s="25"/>
      <c r="N124" s="14"/>
      <c r="O124" s="14"/>
      <c r="P124" s="23" t="str">
        <f t="array" ref="P124">IF(Q124="","",XLOOKUP(Q124,selector_07,selector_07_ids,""))</f>
        <v/>
      </c>
      <c r="Q124" s="25"/>
      <c r="R124" s="14"/>
      <c r="S124" s="23" t="str">
        <f t="array" ref="S124">IF(T124="","",XLOOKUP(T124,selector_17,selector_17_ids,""))</f>
        <v/>
      </c>
      <c r="T124" s="25"/>
      <c r="U124" s="14"/>
      <c r="V124" s="14"/>
      <c r="W124" s="23" t="str">
        <f t="array" ref="W124">IF(X124="","",XLOOKUP(X124,selector_04,selector_04_ids,""))</f>
        <v/>
      </c>
      <c r="X124" s="25"/>
      <c r="Y124" s="14"/>
      <c r="Z124" s="27"/>
      <c r="AA124" s="14"/>
    </row>
    <row r="125">
      <c r="A125" s="14"/>
      <c r="B125" s="23" t="str">
        <f>IF($A125="","",'Система'!$B$4)</f>
        <v/>
      </c>
      <c r="C125" s="14"/>
      <c r="D125" s="23" t="str">
        <f t="array" ref="D125">IF(E125="","",XLOOKUP(E125,selector_12,selector_12_ids,""))</f>
        <v/>
      </c>
      <c r="E125" s="25"/>
      <c r="F125" s="23" t="str">
        <f t="array" ref="F125">IF(G125="","",XLOOKUP(G125,selector_15,selector_15_ids,""))</f>
        <v/>
      </c>
      <c r="G125" s="25"/>
      <c r="H125" s="23" t="str">
        <f t="array" ref="H125">IF(I125="","",XLOOKUP(I125,selector_16,selector_16_ids,""))</f>
        <v/>
      </c>
      <c r="I125" s="25"/>
      <c r="J125" s="23" t="str">
        <f t="array" ref="J125">IF(K125="","",XLOOKUP(K125,selector_16,selector_16_ids,""))</f>
        <v/>
      </c>
      <c r="K125" s="25"/>
      <c r="L125" s="23" t="str">
        <f t="array" ref="L125">IF(M125="","",XLOOKUP(M125,selector_13,selector_13_ids,""))</f>
        <v/>
      </c>
      <c r="M125" s="25"/>
      <c r="N125" s="14"/>
      <c r="O125" s="14"/>
      <c r="P125" s="23" t="str">
        <f t="array" ref="P125">IF(Q125="","",XLOOKUP(Q125,selector_07,selector_07_ids,""))</f>
        <v/>
      </c>
      <c r="Q125" s="25"/>
      <c r="R125" s="14"/>
      <c r="S125" s="23" t="str">
        <f t="array" ref="S125">IF(T125="","",XLOOKUP(T125,selector_17,selector_17_ids,""))</f>
        <v/>
      </c>
      <c r="T125" s="25"/>
      <c r="U125" s="14"/>
      <c r="V125" s="14"/>
      <c r="W125" s="23" t="str">
        <f t="array" ref="W125">IF(X125="","",XLOOKUP(X125,selector_04,selector_04_ids,""))</f>
        <v/>
      </c>
      <c r="X125" s="25"/>
      <c r="Y125" s="14"/>
      <c r="Z125" s="27"/>
      <c r="AA125" s="14"/>
    </row>
    <row r="126">
      <c r="A126" s="14"/>
      <c r="B126" s="23" t="str">
        <f>IF($A126="","",'Система'!$B$4)</f>
        <v/>
      </c>
      <c r="C126" s="14"/>
      <c r="D126" s="23" t="str">
        <f t="array" ref="D126">IF(E126="","",XLOOKUP(E126,selector_12,selector_12_ids,""))</f>
        <v/>
      </c>
      <c r="E126" s="25"/>
      <c r="F126" s="23" t="str">
        <f t="array" ref="F126">IF(G126="","",XLOOKUP(G126,selector_15,selector_15_ids,""))</f>
        <v/>
      </c>
      <c r="G126" s="25"/>
      <c r="H126" s="23" t="str">
        <f t="array" ref="H126">IF(I126="","",XLOOKUP(I126,selector_16,selector_16_ids,""))</f>
        <v/>
      </c>
      <c r="I126" s="25"/>
      <c r="J126" s="23" t="str">
        <f t="array" ref="J126">IF(K126="","",XLOOKUP(K126,selector_16,selector_16_ids,""))</f>
        <v/>
      </c>
      <c r="K126" s="25"/>
      <c r="L126" s="23" t="str">
        <f t="array" ref="L126">IF(M126="","",XLOOKUP(M126,selector_13,selector_13_ids,""))</f>
        <v/>
      </c>
      <c r="M126" s="25"/>
      <c r="N126" s="14"/>
      <c r="O126" s="14"/>
      <c r="P126" s="23" t="str">
        <f t="array" ref="P126">IF(Q126="","",XLOOKUP(Q126,selector_07,selector_07_ids,""))</f>
        <v/>
      </c>
      <c r="Q126" s="25"/>
      <c r="R126" s="14"/>
      <c r="S126" s="23" t="str">
        <f t="array" ref="S126">IF(T126="","",XLOOKUP(T126,selector_17,selector_17_ids,""))</f>
        <v/>
      </c>
      <c r="T126" s="25"/>
      <c r="U126" s="14"/>
      <c r="V126" s="14"/>
      <c r="W126" s="23" t="str">
        <f t="array" ref="W126">IF(X126="","",XLOOKUP(X126,selector_04,selector_04_ids,""))</f>
        <v/>
      </c>
      <c r="X126" s="25"/>
      <c r="Y126" s="14"/>
      <c r="Z126" s="27"/>
      <c r="AA126" s="14"/>
    </row>
    <row r="127">
      <c r="A127" s="14"/>
      <c r="B127" s="23" t="str">
        <f>IF($A127="","",'Система'!$B$4)</f>
        <v/>
      </c>
      <c r="C127" s="14"/>
      <c r="D127" s="23" t="str">
        <f t="array" ref="D127">IF(E127="","",XLOOKUP(E127,selector_12,selector_12_ids,""))</f>
        <v/>
      </c>
      <c r="E127" s="25"/>
      <c r="F127" s="23" t="str">
        <f t="array" ref="F127">IF(G127="","",XLOOKUP(G127,selector_15,selector_15_ids,""))</f>
        <v/>
      </c>
      <c r="G127" s="25"/>
      <c r="H127" s="23" t="str">
        <f t="array" ref="H127">IF(I127="","",XLOOKUP(I127,selector_16,selector_16_ids,""))</f>
        <v/>
      </c>
      <c r="I127" s="25"/>
      <c r="J127" s="23" t="str">
        <f t="array" ref="J127">IF(K127="","",XLOOKUP(K127,selector_16,selector_16_ids,""))</f>
        <v/>
      </c>
      <c r="K127" s="25"/>
      <c r="L127" s="23" t="str">
        <f t="array" ref="L127">IF(M127="","",XLOOKUP(M127,selector_13,selector_13_ids,""))</f>
        <v/>
      </c>
      <c r="M127" s="25"/>
      <c r="N127" s="14"/>
      <c r="O127" s="14"/>
      <c r="P127" s="23" t="str">
        <f t="array" ref="P127">IF(Q127="","",XLOOKUP(Q127,selector_07,selector_07_ids,""))</f>
        <v/>
      </c>
      <c r="Q127" s="25"/>
      <c r="R127" s="14"/>
      <c r="S127" s="23" t="str">
        <f t="array" ref="S127">IF(T127="","",XLOOKUP(T127,selector_17,selector_17_ids,""))</f>
        <v/>
      </c>
      <c r="T127" s="25"/>
      <c r="U127" s="14"/>
      <c r="V127" s="14"/>
      <c r="W127" s="23" t="str">
        <f t="array" ref="W127">IF(X127="","",XLOOKUP(X127,selector_04,selector_04_ids,""))</f>
        <v/>
      </c>
      <c r="X127" s="25"/>
      <c r="Y127" s="14"/>
      <c r="Z127" s="27"/>
      <c r="AA127" s="14"/>
    </row>
    <row r="128">
      <c r="A128" s="14"/>
      <c r="B128" s="23" t="str">
        <f>IF($A128="","",'Система'!$B$4)</f>
        <v/>
      </c>
      <c r="C128" s="14"/>
      <c r="D128" s="23" t="str">
        <f t="array" ref="D128">IF(E128="","",XLOOKUP(E128,selector_12,selector_12_ids,""))</f>
        <v/>
      </c>
      <c r="E128" s="25"/>
      <c r="F128" s="23" t="str">
        <f t="array" ref="F128">IF(G128="","",XLOOKUP(G128,selector_15,selector_15_ids,""))</f>
        <v/>
      </c>
      <c r="G128" s="25"/>
      <c r="H128" s="23" t="str">
        <f t="array" ref="H128">IF(I128="","",XLOOKUP(I128,selector_16,selector_16_ids,""))</f>
        <v/>
      </c>
      <c r="I128" s="25"/>
      <c r="J128" s="23" t="str">
        <f t="array" ref="J128">IF(K128="","",XLOOKUP(K128,selector_16,selector_16_ids,""))</f>
        <v/>
      </c>
      <c r="K128" s="25"/>
      <c r="L128" s="23" t="str">
        <f t="array" ref="L128">IF(M128="","",XLOOKUP(M128,selector_13,selector_13_ids,""))</f>
        <v/>
      </c>
      <c r="M128" s="25"/>
      <c r="N128" s="14"/>
      <c r="O128" s="14"/>
      <c r="P128" s="23" t="str">
        <f t="array" ref="P128">IF(Q128="","",XLOOKUP(Q128,selector_07,selector_07_ids,""))</f>
        <v/>
      </c>
      <c r="Q128" s="25"/>
      <c r="R128" s="14"/>
      <c r="S128" s="23" t="str">
        <f t="array" ref="S128">IF(T128="","",XLOOKUP(T128,selector_17,selector_17_ids,""))</f>
        <v/>
      </c>
      <c r="T128" s="25"/>
      <c r="U128" s="14"/>
      <c r="V128" s="14"/>
      <c r="W128" s="23" t="str">
        <f t="array" ref="W128">IF(X128="","",XLOOKUP(X128,selector_04,selector_04_ids,""))</f>
        <v/>
      </c>
      <c r="X128" s="25"/>
      <c r="Y128" s="14"/>
      <c r="Z128" s="27"/>
      <c r="AA128" s="14"/>
    </row>
    <row r="129">
      <c r="A129" s="14"/>
      <c r="B129" s="23" t="str">
        <f>IF($A129="","",'Система'!$B$4)</f>
        <v/>
      </c>
      <c r="C129" s="14"/>
      <c r="D129" s="23" t="str">
        <f t="array" ref="D129">IF(E129="","",XLOOKUP(E129,selector_12,selector_12_ids,""))</f>
        <v/>
      </c>
      <c r="E129" s="25"/>
      <c r="F129" s="23" t="str">
        <f t="array" ref="F129">IF(G129="","",XLOOKUP(G129,selector_15,selector_15_ids,""))</f>
        <v/>
      </c>
      <c r="G129" s="25"/>
      <c r="H129" s="23" t="str">
        <f t="array" ref="H129">IF(I129="","",XLOOKUP(I129,selector_16,selector_16_ids,""))</f>
        <v/>
      </c>
      <c r="I129" s="25"/>
      <c r="J129" s="23" t="str">
        <f t="array" ref="J129">IF(K129="","",XLOOKUP(K129,selector_16,selector_16_ids,""))</f>
        <v/>
      </c>
      <c r="K129" s="25"/>
      <c r="L129" s="23" t="str">
        <f t="array" ref="L129">IF(M129="","",XLOOKUP(M129,selector_13,selector_13_ids,""))</f>
        <v/>
      </c>
      <c r="M129" s="25"/>
      <c r="N129" s="14"/>
      <c r="O129" s="14"/>
      <c r="P129" s="23" t="str">
        <f t="array" ref="P129">IF(Q129="","",XLOOKUP(Q129,selector_07,selector_07_ids,""))</f>
        <v/>
      </c>
      <c r="Q129" s="25"/>
      <c r="R129" s="14"/>
      <c r="S129" s="23" t="str">
        <f t="array" ref="S129">IF(T129="","",XLOOKUP(T129,selector_17,selector_17_ids,""))</f>
        <v/>
      </c>
      <c r="T129" s="25"/>
      <c r="U129" s="14"/>
      <c r="V129" s="14"/>
      <c r="W129" s="23" t="str">
        <f t="array" ref="W129">IF(X129="","",XLOOKUP(X129,selector_04,selector_04_ids,""))</f>
        <v/>
      </c>
      <c r="X129" s="25"/>
      <c r="Y129" s="14"/>
      <c r="Z129" s="27"/>
      <c r="AA129" s="14"/>
    </row>
    <row r="130">
      <c r="A130" s="14"/>
      <c r="B130" s="23" t="str">
        <f>IF($A130="","",'Система'!$B$4)</f>
        <v/>
      </c>
      <c r="C130" s="14"/>
      <c r="D130" s="23" t="str">
        <f t="array" ref="D130">IF(E130="","",XLOOKUP(E130,selector_12,selector_12_ids,""))</f>
        <v/>
      </c>
      <c r="E130" s="25"/>
      <c r="F130" s="23" t="str">
        <f t="array" ref="F130">IF(G130="","",XLOOKUP(G130,selector_15,selector_15_ids,""))</f>
        <v/>
      </c>
      <c r="G130" s="25"/>
      <c r="H130" s="23" t="str">
        <f t="array" ref="H130">IF(I130="","",XLOOKUP(I130,selector_16,selector_16_ids,""))</f>
        <v/>
      </c>
      <c r="I130" s="25"/>
      <c r="J130" s="23" t="str">
        <f t="array" ref="J130">IF(K130="","",XLOOKUP(K130,selector_16,selector_16_ids,""))</f>
        <v/>
      </c>
      <c r="K130" s="25"/>
      <c r="L130" s="23" t="str">
        <f t="array" ref="L130">IF(M130="","",XLOOKUP(M130,selector_13,selector_13_ids,""))</f>
        <v/>
      </c>
      <c r="M130" s="25"/>
      <c r="N130" s="14"/>
      <c r="O130" s="14"/>
      <c r="P130" s="23" t="str">
        <f t="array" ref="P130">IF(Q130="","",XLOOKUP(Q130,selector_07,selector_07_ids,""))</f>
        <v/>
      </c>
      <c r="Q130" s="25"/>
      <c r="R130" s="14"/>
      <c r="S130" s="23" t="str">
        <f t="array" ref="S130">IF(T130="","",XLOOKUP(T130,selector_17,selector_17_ids,""))</f>
        <v/>
      </c>
      <c r="T130" s="25"/>
      <c r="U130" s="14"/>
      <c r="V130" s="14"/>
      <c r="W130" s="23" t="str">
        <f t="array" ref="W130">IF(X130="","",XLOOKUP(X130,selector_04,selector_04_ids,""))</f>
        <v/>
      </c>
      <c r="X130" s="25"/>
      <c r="Y130" s="14"/>
      <c r="Z130" s="27"/>
      <c r="AA130" s="14"/>
    </row>
    <row r="131">
      <c r="A131" s="14"/>
      <c r="B131" s="23" t="str">
        <f>IF($A131="","",'Система'!$B$4)</f>
        <v/>
      </c>
      <c r="C131" s="14"/>
      <c r="D131" s="23" t="str">
        <f t="array" ref="D131">IF(E131="","",XLOOKUP(E131,selector_12,selector_12_ids,""))</f>
        <v/>
      </c>
      <c r="E131" s="25"/>
      <c r="F131" s="23" t="str">
        <f t="array" ref="F131">IF(G131="","",XLOOKUP(G131,selector_15,selector_15_ids,""))</f>
        <v/>
      </c>
      <c r="G131" s="25"/>
      <c r="H131" s="23" t="str">
        <f t="array" ref="H131">IF(I131="","",XLOOKUP(I131,selector_16,selector_16_ids,""))</f>
        <v/>
      </c>
      <c r="I131" s="25"/>
      <c r="J131" s="23" t="str">
        <f t="array" ref="J131">IF(K131="","",XLOOKUP(K131,selector_16,selector_16_ids,""))</f>
        <v/>
      </c>
      <c r="K131" s="25"/>
      <c r="L131" s="23" t="str">
        <f t="array" ref="L131">IF(M131="","",XLOOKUP(M131,selector_13,selector_13_ids,""))</f>
        <v/>
      </c>
      <c r="M131" s="25"/>
      <c r="N131" s="14"/>
      <c r="O131" s="14"/>
      <c r="P131" s="23" t="str">
        <f t="array" ref="P131">IF(Q131="","",XLOOKUP(Q131,selector_07,selector_07_ids,""))</f>
        <v/>
      </c>
      <c r="Q131" s="25"/>
      <c r="R131" s="14"/>
      <c r="S131" s="23" t="str">
        <f t="array" ref="S131">IF(T131="","",XLOOKUP(T131,selector_17,selector_17_ids,""))</f>
        <v/>
      </c>
      <c r="T131" s="25"/>
      <c r="U131" s="14"/>
      <c r="V131" s="14"/>
      <c r="W131" s="23" t="str">
        <f t="array" ref="W131">IF(X131="","",XLOOKUP(X131,selector_04,selector_04_ids,""))</f>
        <v/>
      </c>
      <c r="X131" s="25"/>
      <c r="Y131" s="14"/>
      <c r="Z131" s="27"/>
      <c r="AA131" s="14"/>
    </row>
    <row r="132">
      <c r="A132" s="14"/>
      <c r="B132" s="23" t="str">
        <f>IF($A132="","",'Система'!$B$4)</f>
        <v/>
      </c>
      <c r="C132" s="14"/>
      <c r="D132" s="23" t="str">
        <f t="array" ref="D132">IF(E132="","",XLOOKUP(E132,selector_12,selector_12_ids,""))</f>
        <v/>
      </c>
      <c r="E132" s="25"/>
      <c r="F132" s="23" t="str">
        <f t="array" ref="F132">IF(G132="","",XLOOKUP(G132,selector_15,selector_15_ids,""))</f>
        <v/>
      </c>
      <c r="G132" s="25"/>
      <c r="H132" s="23" t="str">
        <f t="array" ref="H132">IF(I132="","",XLOOKUP(I132,selector_16,selector_16_ids,""))</f>
        <v/>
      </c>
      <c r="I132" s="25"/>
      <c r="J132" s="23" t="str">
        <f t="array" ref="J132">IF(K132="","",XLOOKUP(K132,selector_16,selector_16_ids,""))</f>
        <v/>
      </c>
      <c r="K132" s="25"/>
      <c r="L132" s="23" t="str">
        <f t="array" ref="L132">IF(M132="","",XLOOKUP(M132,selector_13,selector_13_ids,""))</f>
        <v/>
      </c>
      <c r="M132" s="25"/>
      <c r="N132" s="14"/>
      <c r="O132" s="14"/>
      <c r="P132" s="23" t="str">
        <f t="array" ref="P132">IF(Q132="","",XLOOKUP(Q132,selector_07,selector_07_ids,""))</f>
        <v/>
      </c>
      <c r="Q132" s="25"/>
      <c r="R132" s="14"/>
      <c r="S132" s="23" t="str">
        <f t="array" ref="S132">IF(T132="","",XLOOKUP(T132,selector_17,selector_17_ids,""))</f>
        <v/>
      </c>
      <c r="T132" s="25"/>
      <c r="U132" s="14"/>
      <c r="V132" s="14"/>
      <c r="W132" s="23" t="str">
        <f t="array" ref="W132">IF(X132="","",XLOOKUP(X132,selector_04,selector_04_ids,""))</f>
        <v/>
      </c>
      <c r="X132" s="25"/>
      <c r="Y132" s="14"/>
      <c r="Z132" s="27"/>
      <c r="AA132" s="14"/>
    </row>
    <row r="133">
      <c r="A133" s="14"/>
      <c r="B133" s="23" t="str">
        <f>IF($A133="","",'Система'!$B$4)</f>
        <v/>
      </c>
      <c r="C133" s="14"/>
      <c r="D133" s="23" t="str">
        <f t="array" ref="D133">IF(E133="","",XLOOKUP(E133,selector_12,selector_12_ids,""))</f>
        <v/>
      </c>
      <c r="E133" s="25"/>
      <c r="F133" s="23" t="str">
        <f t="array" ref="F133">IF(G133="","",XLOOKUP(G133,selector_15,selector_15_ids,""))</f>
        <v/>
      </c>
      <c r="G133" s="25"/>
      <c r="H133" s="23" t="str">
        <f t="array" ref="H133">IF(I133="","",XLOOKUP(I133,selector_16,selector_16_ids,""))</f>
        <v/>
      </c>
      <c r="I133" s="25"/>
      <c r="J133" s="23" t="str">
        <f t="array" ref="J133">IF(K133="","",XLOOKUP(K133,selector_16,selector_16_ids,""))</f>
        <v/>
      </c>
      <c r="K133" s="25"/>
      <c r="L133" s="23" t="str">
        <f t="array" ref="L133">IF(M133="","",XLOOKUP(M133,selector_13,selector_13_ids,""))</f>
        <v/>
      </c>
      <c r="M133" s="25"/>
      <c r="N133" s="14"/>
      <c r="O133" s="14"/>
      <c r="P133" s="23" t="str">
        <f t="array" ref="P133">IF(Q133="","",XLOOKUP(Q133,selector_07,selector_07_ids,""))</f>
        <v/>
      </c>
      <c r="Q133" s="25"/>
      <c r="R133" s="14"/>
      <c r="S133" s="23" t="str">
        <f t="array" ref="S133">IF(T133="","",XLOOKUP(T133,selector_17,selector_17_ids,""))</f>
        <v/>
      </c>
      <c r="T133" s="25"/>
      <c r="U133" s="14"/>
      <c r="V133" s="14"/>
      <c r="W133" s="23" t="str">
        <f t="array" ref="W133">IF(X133="","",XLOOKUP(X133,selector_04,selector_04_ids,""))</f>
        <v/>
      </c>
      <c r="X133" s="25"/>
      <c r="Y133" s="14"/>
      <c r="Z133" s="27"/>
      <c r="AA133" s="14"/>
    </row>
    <row r="134">
      <c r="A134" s="14"/>
      <c r="B134" s="23" t="str">
        <f>IF($A134="","",'Система'!$B$4)</f>
        <v/>
      </c>
      <c r="C134" s="14"/>
      <c r="D134" s="23" t="str">
        <f t="array" ref="D134">IF(E134="","",XLOOKUP(E134,selector_12,selector_12_ids,""))</f>
        <v/>
      </c>
      <c r="E134" s="25"/>
      <c r="F134" s="23" t="str">
        <f t="array" ref="F134">IF(G134="","",XLOOKUP(G134,selector_15,selector_15_ids,""))</f>
        <v/>
      </c>
      <c r="G134" s="25"/>
      <c r="H134" s="23" t="str">
        <f t="array" ref="H134">IF(I134="","",XLOOKUP(I134,selector_16,selector_16_ids,""))</f>
        <v/>
      </c>
      <c r="I134" s="25"/>
      <c r="J134" s="23" t="str">
        <f t="array" ref="J134">IF(K134="","",XLOOKUP(K134,selector_16,selector_16_ids,""))</f>
        <v/>
      </c>
      <c r="K134" s="25"/>
      <c r="L134" s="23" t="str">
        <f t="array" ref="L134">IF(M134="","",XLOOKUP(M134,selector_13,selector_13_ids,""))</f>
        <v/>
      </c>
      <c r="M134" s="25"/>
      <c r="N134" s="14"/>
      <c r="O134" s="14"/>
      <c r="P134" s="23" t="str">
        <f t="array" ref="P134">IF(Q134="","",XLOOKUP(Q134,selector_07,selector_07_ids,""))</f>
        <v/>
      </c>
      <c r="Q134" s="25"/>
      <c r="R134" s="14"/>
      <c r="S134" s="23" t="str">
        <f t="array" ref="S134">IF(T134="","",XLOOKUP(T134,selector_17,selector_17_ids,""))</f>
        <v/>
      </c>
      <c r="T134" s="25"/>
      <c r="U134" s="14"/>
      <c r="V134" s="14"/>
      <c r="W134" s="23" t="str">
        <f t="array" ref="W134">IF(X134="","",XLOOKUP(X134,selector_04,selector_04_ids,""))</f>
        <v/>
      </c>
      <c r="X134" s="25"/>
      <c r="Y134" s="14"/>
      <c r="Z134" s="27"/>
      <c r="AA134" s="14"/>
    </row>
    <row r="135">
      <c r="A135" s="14"/>
      <c r="B135" s="23" t="str">
        <f>IF($A135="","",'Система'!$B$4)</f>
        <v/>
      </c>
      <c r="C135" s="14"/>
      <c r="D135" s="23" t="str">
        <f t="array" ref="D135">IF(E135="","",XLOOKUP(E135,selector_12,selector_12_ids,""))</f>
        <v/>
      </c>
      <c r="E135" s="25"/>
      <c r="F135" s="23" t="str">
        <f t="array" ref="F135">IF(G135="","",XLOOKUP(G135,selector_15,selector_15_ids,""))</f>
        <v/>
      </c>
      <c r="G135" s="25"/>
      <c r="H135" s="23" t="str">
        <f t="array" ref="H135">IF(I135="","",XLOOKUP(I135,selector_16,selector_16_ids,""))</f>
        <v/>
      </c>
      <c r="I135" s="25"/>
      <c r="J135" s="23" t="str">
        <f t="array" ref="J135">IF(K135="","",XLOOKUP(K135,selector_16,selector_16_ids,""))</f>
        <v/>
      </c>
      <c r="K135" s="25"/>
      <c r="L135" s="23" t="str">
        <f t="array" ref="L135">IF(M135="","",XLOOKUP(M135,selector_13,selector_13_ids,""))</f>
        <v/>
      </c>
      <c r="M135" s="25"/>
      <c r="N135" s="14"/>
      <c r="O135" s="14"/>
      <c r="P135" s="23" t="str">
        <f t="array" ref="P135">IF(Q135="","",XLOOKUP(Q135,selector_07,selector_07_ids,""))</f>
        <v/>
      </c>
      <c r="Q135" s="25"/>
      <c r="R135" s="14"/>
      <c r="S135" s="23" t="str">
        <f t="array" ref="S135">IF(T135="","",XLOOKUP(T135,selector_17,selector_17_ids,""))</f>
        <v/>
      </c>
      <c r="T135" s="25"/>
      <c r="U135" s="14"/>
      <c r="V135" s="14"/>
      <c r="W135" s="23" t="str">
        <f t="array" ref="W135">IF(X135="","",XLOOKUP(X135,selector_04,selector_04_ids,""))</f>
        <v/>
      </c>
      <c r="X135" s="25"/>
      <c r="Y135" s="14"/>
      <c r="Z135" s="27"/>
      <c r="AA135" s="14"/>
    </row>
    <row r="136">
      <c r="A136" s="14"/>
      <c r="B136" s="23" t="str">
        <f>IF($A136="","",'Система'!$B$4)</f>
        <v/>
      </c>
      <c r="C136" s="14"/>
      <c r="D136" s="23" t="str">
        <f t="array" ref="D136">IF(E136="","",XLOOKUP(E136,selector_12,selector_12_ids,""))</f>
        <v/>
      </c>
      <c r="E136" s="25"/>
      <c r="F136" s="23" t="str">
        <f t="array" ref="F136">IF(G136="","",XLOOKUP(G136,selector_15,selector_15_ids,""))</f>
        <v/>
      </c>
      <c r="G136" s="25"/>
      <c r="H136" s="23" t="str">
        <f t="array" ref="H136">IF(I136="","",XLOOKUP(I136,selector_16,selector_16_ids,""))</f>
        <v/>
      </c>
      <c r="I136" s="25"/>
      <c r="J136" s="23" t="str">
        <f t="array" ref="J136">IF(K136="","",XLOOKUP(K136,selector_16,selector_16_ids,""))</f>
        <v/>
      </c>
      <c r="K136" s="25"/>
      <c r="L136" s="23" t="str">
        <f t="array" ref="L136">IF(M136="","",XLOOKUP(M136,selector_13,selector_13_ids,""))</f>
        <v/>
      </c>
      <c r="M136" s="25"/>
      <c r="N136" s="14"/>
      <c r="O136" s="14"/>
      <c r="P136" s="23" t="str">
        <f t="array" ref="P136">IF(Q136="","",XLOOKUP(Q136,selector_07,selector_07_ids,""))</f>
        <v/>
      </c>
      <c r="Q136" s="25"/>
      <c r="R136" s="14"/>
      <c r="S136" s="23" t="str">
        <f t="array" ref="S136">IF(T136="","",XLOOKUP(T136,selector_17,selector_17_ids,""))</f>
        <v/>
      </c>
      <c r="T136" s="25"/>
      <c r="U136" s="14"/>
      <c r="V136" s="14"/>
      <c r="W136" s="23" t="str">
        <f t="array" ref="W136">IF(X136="","",XLOOKUP(X136,selector_04,selector_04_ids,""))</f>
        <v/>
      </c>
      <c r="X136" s="25"/>
      <c r="Y136" s="14"/>
      <c r="Z136" s="27"/>
      <c r="AA136" s="14"/>
    </row>
    <row r="137">
      <c r="A137" s="14"/>
      <c r="B137" s="23" t="str">
        <f>IF($A137="","",'Система'!$B$4)</f>
        <v/>
      </c>
      <c r="C137" s="14"/>
      <c r="D137" s="23" t="str">
        <f t="array" ref="D137">IF(E137="","",XLOOKUP(E137,selector_12,selector_12_ids,""))</f>
        <v/>
      </c>
      <c r="E137" s="25"/>
      <c r="F137" s="23" t="str">
        <f t="array" ref="F137">IF(G137="","",XLOOKUP(G137,selector_15,selector_15_ids,""))</f>
        <v/>
      </c>
      <c r="G137" s="25"/>
      <c r="H137" s="23" t="str">
        <f t="array" ref="H137">IF(I137="","",XLOOKUP(I137,selector_16,selector_16_ids,""))</f>
        <v/>
      </c>
      <c r="I137" s="25"/>
      <c r="J137" s="23" t="str">
        <f t="array" ref="J137">IF(K137="","",XLOOKUP(K137,selector_16,selector_16_ids,""))</f>
        <v/>
      </c>
      <c r="K137" s="25"/>
      <c r="L137" s="23" t="str">
        <f t="array" ref="L137">IF(M137="","",XLOOKUP(M137,selector_13,selector_13_ids,""))</f>
        <v/>
      </c>
      <c r="M137" s="25"/>
      <c r="N137" s="14"/>
      <c r="O137" s="14"/>
      <c r="P137" s="23" t="str">
        <f t="array" ref="P137">IF(Q137="","",XLOOKUP(Q137,selector_07,selector_07_ids,""))</f>
        <v/>
      </c>
      <c r="Q137" s="25"/>
      <c r="R137" s="14"/>
      <c r="S137" s="23" t="str">
        <f t="array" ref="S137">IF(T137="","",XLOOKUP(T137,selector_17,selector_17_ids,""))</f>
        <v/>
      </c>
      <c r="T137" s="25"/>
      <c r="U137" s="14"/>
      <c r="V137" s="14"/>
      <c r="W137" s="23" t="str">
        <f t="array" ref="W137">IF(X137="","",XLOOKUP(X137,selector_04,selector_04_ids,""))</f>
        <v/>
      </c>
      <c r="X137" s="25"/>
      <c r="Y137" s="14"/>
      <c r="Z137" s="27"/>
      <c r="AA137" s="14"/>
    </row>
    <row r="138">
      <c r="A138" s="14"/>
      <c r="B138" s="23" t="str">
        <f>IF($A138="","",'Система'!$B$4)</f>
        <v/>
      </c>
      <c r="C138" s="14"/>
      <c r="D138" s="23" t="str">
        <f t="array" ref="D138">IF(E138="","",XLOOKUP(E138,selector_12,selector_12_ids,""))</f>
        <v/>
      </c>
      <c r="E138" s="25"/>
      <c r="F138" s="23" t="str">
        <f t="array" ref="F138">IF(G138="","",XLOOKUP(G138,selector_15,selector_15_ids,""))</f>
        <v/>
      </c>
      <c r="G138" s="25"/>
      <c r="H138" s="23" t="str">
        <f t="array" ref="H138">IF(I138="","",XLOOKUP(I138,selector_16,selector_16_ids,""))</f>
        <v/>
      </c>
      <c r="I138" s="25"/>
      <c r="J138" s="23" t="str">
        <f t="array" ref="J138">IF(K138="","",XLOOKUP(K138,selector_16,selector_16_ids,""))</f>
        <v/>
      </c>
      <c r="K138" s="25"/>
      <c r="L138" s="23" t="str">
        <f t="array" ref="L138">IF(M138="","",XLOOKUP(M138,selector_13,selector_13_ids,""))</f>
        <v/>
      </c>
      <c r="M138" s="25"/>
      <c r="N138" s="14"/>
      <c r="O138" s="14"/>
      <c r="P138" s="23" t="str">
        <f t="array" ref="P138">IF(Q138="","",XLOOKUP(Q138,selector_07,selector_07_ids,""))</f>
        <v/>
      </c>
      <c r="Q138" s="25"/>
      <c r="R138" s="14"/>
      <c r="S138" s="23" t="str">
        <f t="array" ref="S138">IF(T138="","",XLOOKUP(T138,selector_17,selector_17_ids,""))</f>
        <v/>
      </c>
      <c r="T138" s="25"/>
      <c r="U138" s="14"/>
      <c r="V138" s="14"/>
      <c r="W138" s="23" t="str">
        <f t="array" ref="W138">IF(X138="","",XLOOKUP(X138,selector_04,selector_04_ids,""))</f>
        <v/>
      </c>
      <c r="X138" s="25"/>
      <c r="Y138" s="14"/>
      <c r="Z138" s="27"/>
      <c r="AA138" s="14"/>
    </row>
    <row r="139">
      <c r="A139" s="14"/>
      <c r="B139" s="23" t="str">
        <f>IF($A139="","",'Система'!$B$4)</f>
        <v/>
      </c>
      <c r="C139" s="14"/>
      <c r="D139" s="23" t="str">
        <f t="array" ref="D139">IF(E139="","",XLOOKUP(E139,selector_12,selector_12_ids,""))</f>
        <v/>
      </c>
      <c r="E139" s="25"/>
      <c r="F139" s="23" t="str">
        <f t="array" ref="F139">IF(G139="","",XLOOKUP(G139,selector_15,selector_15_ids,""))</f>
        <v/>
      </c>
      <c r="G139" s="25"/>
      <c r="H139" s="23" t="str">
        <f t="array" ref="H139">IF(I139="","",XLOOKUP(I139,selector_16,selector_16_ids,""))</f>
        <v/>
      </c>
      <c r="I139" s="25"/>
      <c r="J139" s="23" t="str">
        <f t="array" ref="J139">IF(K139="","",XLOOKUP(K139,selector_16,selector_16_ids,""))</f>
        <v/>
      </c>
      <c r="K139" s="25"/>
      <c r="L139" s="23" t="str">
        <f t="array" ref="L139">IF(M139="","",XLOOKUP(M139,selector_13,selector_13_ids,""))</f>
        <v/>
      </c>
      <c r="M139" s="25"/>
      <c r="N139" s="14"/>
      <c r="O139" s="14"/>
      <c r="P139" s="23" t="str">
        <f t="array" ref="P139">IF(Q139="","",XLOOKUP(Q139,selector_07,selector_07_ids,""))</f>
        <v/>
      </c>
      <c r="Q139" s="25"/>
      <c r="R139" s="14"/>
      <c r="S139" s="23" t="str">
        <f t="array" ref="S139">IF(T139="","",XLOOKUP(T139,selector_17,selector_17_ids,""))</f>
        <v/>
      </c>
      <c r="T139" s="25"/>
      <c r="U139" s="14"/>
      <c r="V139" s="14"/>
      <c r="W139" s="23" t="str">
        <f t="array" ref="W139">IF(X139="","",XLOOKUP(X139,selector_04,selector_04_ids,""))</f>
        <v/>
      </c>
      <c r="X139" s="25"/>
      <c r="Y139" s="14"/>
      <c r="Z139" s="27"/>
      <c r="AA139" s="14"/>
    </row>
    <row r="140">
      <c r="A140" s="14"/>
      <c r="B140" s="23" t="str">
        <f>IF($A140="","",'Система'!$B$4)</f>
        <v/>
      </c>
      <c r="C140" s="14"/>
      <c r="D140" s="23" t="str">
        <f t="array" ref="D140">IF(E140="","",XLOOKUP(E140,selector_12,selector_12_ids,""))</f>
        <v/>
      </c>
      <c r="E140" s="25"/>
      <c r="F140" s="23" t="str">
        <f t="array" ref="F140">IF(G140="","",XLOOKUP(G140,selector_15,selector_15_ids,""))</f>
        <v/>
      </c>
      <c r="G140" s="25"/>
      <c r="H140" s="23" t="str">
        <f t="array" ref="H140">IF(I140="","",XLOOKUP(I140,selector_16,selector_16_ids,""))</f>
        <v/>
      </c>
      <c r="I140" s="25"/>
      <c r="J140" s="23" t="str">
        <f t="array" ref="J140">IF(K140="","",XLOOKUP(K140,selector_16,selector_16_ids,""))</f>
        <v/>
      </c>
      <c r="K140" s="25"/>
      <c r="L140" s="23" t="str">
        <f t="array" ref="L140">IF(M140="","",XLOOKUP(M140,selector_13,selector_13_ids,""))</f>
        <v/>
      </c>
      <c r="M140" s="25"/>
      <c r="N140" s="14"/>
      <c r="O140" s="14"/>
      <c r="P140" s="23" t="str">
        <f t="array" ref="P140">IF(Q140="","",XLOOKUP(Q140,selector_07,selector_07_ids,""))</f>
        <v/>
      </c>
      <c r="Q140" s="25"/>
      <c r="R140" s="14"/>
      <c r="S140" s="23" t="str">
        <f t="array" ref="S140">IF(T140="","",XLOOKUP(T140,selector_17,selector_17_ids,""))</f>
        <v/>
      </c>
      <c r="T140" s="25"/>
      <c r="U140" s="14"/>
      <c r="V140" s="14"/>
      <c r="W140" s="23" t="str">
        <f t="array" ref="W140">IF(X140="","",XLOOKUP(X140,selector_04,selector_04_ids,""))</f>
        <v/>
      </c>
      <c r="X140" s="25"/>
      <c r="Y140" s="14"/>
      <c r="Z140" s="27"/>
      <c r="AA140" s="14"/>
    </row>
    <row r="141">
      <c r="A141" s="14"/>
      <c r="B141" s="23" t="str">
        <f>IF($A141="","",'Система'!$B$4)</f>
        <v/>
      </c>
      <c r="C141" s="14"/>
      <c r="D141" s="23" t="str">
        <f t="array" ref="D141">IF(E141="","",XLOOKUP(E141,selector_12,selector_12_ids,""))</f>
        <v/>
      </c>
      <c r="E141" s="25"/>
      <c r="F141" s="23" t="str">
        <f t="array" ref="F141">IF(G141="","",XLOOKUP(G141,selector_15,selector_15_ids,""))</f>
        <v/>
      </c>
      <c r="G141" s="25"/>
      <c r="H141" s="23" t="str">
        <f t="array" ref="H141">IF(I141="","",XLOOKUP(I141,selector_16,selector_16_ids,""))</f>
        <v/>
      </c>
      <c r="I141" s="25"/>
      <c r="J141" s="23" t="str">
        <f t="array" ref="J141">IF(K141="","",XLOOKUP(K141,selector_16,selector_16_ids,""))</f>
        <v/>
      </c>
      <c r="K141" s="25"/>
      <c r="L141" s="23" t="str">
        <f t="array" ref="L141">IF(M141="","",XLOOKUP(M141,selector_13,selector_13_ids,""))</f>
        <v/>
      </c>
      <c r="M141" s="25"/>
      <c r="N141" s="14"/>
      <c r="O141" s="14"/>
      <c r="P141" s="23" t="str">
        <f t="array" ref="P141">IF(Q141="","",XLOOKUP(Q141,selector_07,selector_07_ids,""))</f>
        <v/>
      </c>
      <c r="Q141" s="25"/>
      <c r="R141" s="14"/>
      <c r="S141" s="23" t="str">
        <f t="array" ref="S141">IF(T141="","",XLOOKUP(T141,selector_17,selector_17_ids,""))</f>
        <v/>
      </c>
      <c r="T141" s="25"/>
      <c r="U141" s="14"/>
      <c r="V141" s="14"/>
      <c r="W141" s="23" t="str">
        <f t="array" ref="W141">IF(X141="","",XLOOKUP(X141,selector_04,selector_04_ids,""))</f>
        <v/>
      </c>
      <c r="X141" s="25"/>
      <c r="Y141" s="14"/>
      <c r="Z141" s="27"/>
      <c r="AA141" s="14"/>
    </row>
    <row r="142">
      <c r="A142" s="14"/>
      <c r="B142" s="23" t="str">
        <f>IF($A142="","",'Система'!$B$4)</f>
        <v/>
      </c>
      <c r="C142" s="14"/>
      <c r="D142" s="23" t="str">
        <f t="array" ref="D142">IF(E142="","",XLOOKUP(E142,selector_12,selector_12_ids,""))</f>
        <v/>
      </c>
      <c r="E142" s="25"/>
      <c r="F142" s="23" t="str">
        <f t="array" ref="F142">IF(G142="","",XLOOKUP(G142,selector_15,selector_15_ids,""))</f>
        <v/>
      </c>
      <c r="G142" s="25"/>
      <c r="H142" s="23" t="str">
        <f t="array" ref="H142">IF(I142="","",XLOOKUP(I142,selector_16,selector_16_ids,""))</f>
        <v/>
      </c>
      <c r="I142" s="25"/>
      <c r="J142" s="23" t="str">
        <f t="array" ref="J142">IF(K142="","",XLOOKUP(K142,selector_16,selector_16_ids,""))</f>
        <v/>
      </c>
      <c r="K142" s="25"/>
      <c r="L142" s="23" t="str">
        <f t="array" ref="L142">IF(M142="","",XLOOKUP(M142,selector_13,selector_13_ids,""))</f>
        <v/>
      </c>
      <c r="M142" s="25"/>
      <c r="N142" s="14"/>
      <c r="O142" s="14"/>
      <c r="P142" s="23" t="str">
        <f t="array" ref="P142">IF(Q142="","",XLOOKUP(Q142,selector_07,selector_07_ids,""))</f>
        <v/>
      </c>
      <c r="Q142" s="25"/>
      <c r="R142" s="14"/>
      <c r="S142" s="23" t="str">
        <f t="array" ref="S142">IF(T142="","",XLOOKUP(T142,selector_17,selector_17_ids,""))</f>
        <v/>
      </c>
      <c r="T142" s="25"/>
      <c r="U142" s="14"/>
      <c r="V142" s="14"/>
      <c r="W142" s="23" t="str">
        <f t="array" ref="W142">IF(X142="","",XLOOKUP(X142,selector_04,selector_04_ids,""))</f>
        <v/>
      </c>
      <c r="X142" s="25"/>
      <c r="Y142" s="14"/>
      <c r="Z142" s="27"/>
      <c r="AA142" s="14"/>
    </row>
    <row r="143">
      <c r="A143" s="14"/>
      <c r="B143" s="23" t="str">
        <f>IF($A143="","",'Система'!$B$4)</f>
        <v/>
      </c>
      <c r="C143" s="14"/>
      <c r="D143" s="23" t="str">
        <f t="array" ref="D143">IF(E143="","",XLOOKUP(E143,selector_12,selector_12_ids,""))</f>
        <v/>
      </c>
      <c r="E143" s="25"/>
      <c r="F143" s="23" t="str">
        <f t="array" ref="F143">IF(G143="","",XLOOKUP(G143,selector_15,selector_15_ids,""))</f>
        <v/>
      </c>
      <c r="G143" s="25"/>
      <c r="H143" s="23" t="str">
        <f t="array" ref="H143">IF(I143="","",XLOOKUP(I143,selector_16,selector_16_ids,""))</f>
        <v/>
      </c>
      <c r="I143" s="25"/>
      <c r="J143" s="23" t="str">
        <f t="array" ref="J143">IF(K143="","",XLOOKUP(K143,selector_16,selector_16_ids,""))</f>
        <v/>
      </c>
      <c r="K143" s="25"/>
      <c r="L143" s="23" t="str">
        <f t="array" ref="L143">IF(M143="","",XLOOKUP(M143,selector_13,selector_13_ids,""))</f>
        <v/>
      </c>
      <c r="M143" s="25"/>
      <c r="N143" s="14"/>
      <c r="O143" s="14"/>
      <c r="P143" s="23" t="str">
        <f t="array" ref="P143">IF(Q143="","",XLOOKUP(Q143,selector_07,selector_07_ids,""))</f>
        <v/>
      </c>
      <c r="Q143" s="25"/>
      <c r="R143" s="14"/>
      <c r="S143" s="23" t="str">
        <f t="array" ref="S143">IF(T143="","",XLOOKUP(T143,selector_17,selector_17_ids,""))</f>
        <v/>
      </c>
      <c r="T143" s="25"/>
      <c r="U143" s="14"/>
      <c r="V143" s="14"/>
      <c r="W143" s="23" t="str">
        <f t="array" ref="W143">IF(X143="","",XLOOKUP(X143,selector_04,selector_04_ids,""))</f>
        <v/>
      </c>
      <c r="X143" s="25"/>
      <c r="Y143" s="14"/>
      <c r="Z143" s="27"/>
      <c r="AA143" s="14"/>
    </row>
    <row r="144">
      <c r="A144" s="14"/>
      <c r="B144" s="23" t="str">
        <f>IF($A144="","",'Система'!$B$4)</f>
        <v/>
      </c>
      <c r="C144" s="14"/>
      <c r="D144" s="23" t="str">
        <f t="array" ref="D144">IF(E144="","",XLOOKUP(E144,selector_12,selector_12_ids,""))</f>
        <v/>
      </c>
      <c r="E144" s="25"/>
      <c r="F144" s="23" t="str">
        <f t="array" ref="F144">IF(G144="","",XLOOKUP(G144,selector_15,selector_15_ids,""))</f>
        <v/>
      </c>
      <c r="G144" s="25"/>
      <c r="H144" s="23" t="str">
        <f t="array" ref="H144">IF(I144="","",XLOOKUP(I144,selector_16,selector_16_ids,""))</f>
        <v/>
      </c>
      <c r="I144" s="25"/>
      <c r="J144" s="23" t="str">
        <f t="array" ref="J144">IF(K144="","",XLOOKUP(K144,selector_16,selector_16_ids,""))</f>
        <v/>
      </c>
      <c r="K144" s="25"/>
      <c r="L144" s="23" t="str">
        <f t="array" ref="L144">IF(M144="","",XLOOKUP(M144,selector_13,selector_13_ids,""))</f>
        <v/>
      </c>
      <c r="M144" s="25"/>
      <c r="N144" s="14"/>
      <c r="O144" s="14"/>
      <c r="P144" s="23" t="str">
        <f t="array" ref="P144">IF(Q144="","",XLOOKUP(Q144,selector_07,selector_07_ids,""))</f>
        <v/>
      </c>
      <c r="Q144" s="25"/>
      <c r="R144" s="14"/>
      <c r="S144" s="23" t="str">
        <f t="array" ref="S144">IF(T144="","",XLOOKUP(T144,selector_17,selector_17_ids,""))</f>
        <v/>
      </c>
      <c r="T144" s="25"/>
      <c r="U144" s="14"/>
      <c r="V144" s="14"/>
      <c r="W144" s="23" t="str">
        <f t="array" ref="W144">IF(X144="","",XLOOKUP(X144,selector_04,selector_04_ids,""))</f>
        <v/>
      </c>
      <c r="X144" s="25"/>
      <c r="Y144" s="14"/>
      <c r="Z144" s="27"/>
      <c r="AA144" s="14"/>
    </row>
    <row r="145">
      <c r="A145" s="14"/>
      <c r="B145" s="23" t="str">
        <f>IF($A145="","",'Система'!$B$4)</f>
        <v/>
      </c>
      <c r="C145" s="14"/>
      <c r="D145" s="23" t="str">
        <f t="array" ref="D145">IF(E145="","",XLOOKUP(E145,selector_12,selector_12_ids,""))</f>
        <v/>
      </c>
      <c r="E145" s="25"/>
      <c r="F145" s="23" t="str">
        <f t="array" ref="F145">IF(G145="","",XLOOKUP(G145,selector_15,selector_15_ids,""))</f>
        <v/>
      </c>
      <c r="G145" s="25"/>
      <c r="H145" s="23" t="str">
        <f t="array" ref="H145">IF(I145="","",XLOOKUP(I145,selector_16,selector_16_ids,""))</f>
        <v/>
      </c>
      <c r="I145" s="25"/>
      <c r="J145" s="23" t="str">
        <f t="array" ref="J145">IF(K145="","",XLOOKUP(K145,selector_16,selector_16_ids,""))</f>
        <v/>
      </c>
      <c r="K145" s="25"/>
      <c r="L145" s="23" t="str">
        <f t="array" ref="L145">IF(M145="","",XLOOKUP(M145,selector_13,selector_13_ids,""))</f>
        <v/>
      </c>
      <c r="M145" s="25"/>
      <c r="N145" s="14"/>
      <c r="O145" s="14"/>
      <c r="P145" s="23" t="str">
        <f t="array" ref="P145">IF(Q145="","",XLOOKUP(Q145,selector_07,selector_07_ids,""))</f>
        <v/>
      </c>
      <c r="Q145" s="25"/>
      <c r="R145" s="14"/>
      <c r="S145" s="23" t="str">
        <f t="array" ref="S145">IF(T145="","",XLOOKUP(T145,selector_17,selector_17_ids,""))</f>
        <v/>
      </c>
      <c r="T145" s="25"/>
      <c r="U145" s="14"/>
      <c r="V145" s="14"/>
      <c r="W145" s="23" t="str">
        <f t="array" ref="W145">IF(X145="","",XLOOKUP(X145,selector_04,selector_04_ids,""))</f>
        <v/>
      </c>
      <c r="X145" s="25"/>
      <c r="Y145" s="14"/>
      <c r="Z145" s="27"/>
      <c r="AA145" s="14"/>
    </row>
    <row r="146">
      <c r="A146" s="14"/>
      <c r="B146" s="23" t="str">
        <f>IF($A146="","",'Система'!$B$4)</f>
        <v/>
      </c>
      <c r="C146" s="14"/>
      <c r="D146" s="23" t="str">
        <f t="array" ref="D146">IF(E146="","",XLOOKUP(E146,selector_12,selector_12_ids,""))</f>
        <v/>
      </c>
      <c r="E146" s="25"/>
      <c r="F146" s="23" t="str">
        <f t="array" ref="F146">IF(G146="","",XLOOKUP(G146,selector_15,selector_15_ids,""))</f>
        <v/>
      </c>
      <c r="G146" s="25"/>
      <c r="H146" s="23" t="str">
        <f t="array" ref="H146">IF(I146="","",XLOOKUP(I146,selector_16,selector_16_ids,""))</f>
        <v/>
      </c>
      <c r="I146" s="25"/>
      <c r="J146" s="23" t="str">
        <f t="array" ref="J146">IF(K146="","",XLOOKUP(K146,selector_16,selector_16_ids,""))</f>
        <v/>
      </c>
      <c r="K146" s="25"/>
      <c r="L146" s="23" t="str">
        <f t="array" ref="L146">IF(M146="","",XLOOKUP(M146,selector_13,selector_13_ids,""))</f>
        <v/>
      </c>
      <c r="M146" s="25"/>
      <c r="N146" s="14"/>
      <c r="O146" s="14"/>
      <c r="P146" s="23" t="str">
        <f t="array" ref="P146">IF(Q146="","",XLOOKUP(Q146,selector_07,selector_07_ids,""))</f>
        <v/>
      </c>
      <c r="Q146" s="25"/>
      <c r="R146" s="14"/>
      <c r="S146" s="23" t="str">
        <f t="array" ref="S146">IF(T146="","",XLOOKUP(T146,selector_17,selector_17_ids,""))</f>
        <v/>
      </c>
      <c r="T146" s="25"/>
      <c r="U146" s="14"/>
      <c r="V146" s="14"/>
      <c r="W146" s="23" t="str">
        <f t="array" ref="W146">IF(X146="","",XLOOKUP(X146,selector_04,selector_04_ids,""))</f>
        <v/>
      </c>
      <c r="X146" s="25"/>
      <c r="Y146" s="14"/>
      <c r="Z146" s="27"/>
      <c r="AA146" s="14"/>
    </row>
    <row r="147">
      <c r="A147" s="14"/>
      <c r="B147" s="23" t="str">
        <f>IF($A147="","",'Система'!$B$4)</f>
        <v/>
      </c>
      <c r="C147" s="14"/>
      <c r="D147" s="23" t="str">
        <f t="array" ref="D147">IF(E147="","",XLOOKUP(E147,selector_12,selector_12_ids,""))</f>
        <v/>
      </c>
      <c r="E147" s="25"/>
      <c r="F147" s="23" t="str">
        <f t="array" ref="F147">IF(G147="","",XLOOKUP(G147,selector_15,selector_15_ids,""))</f>
        <v/>
      </c>
      <c r="G147" s="25"/>
      <c r="H147" s="23" t="str">
        <f t="array" ref="H147">IF(I147="","",XLOOKUP(I147,selector_16,selector_16_ids,""))</f>
        <v/>
      </c>
      <c r="I147" s="25"/>
      <c r="J147" s="23" t="str">
        <f t="array" ref="J147">IF(K147="","",XLOOKUP(K147,selector_16,selector_16_ids,""))</f>
        <v/>
      </c>
      <c r="K147" s="25"/>
      <c r="L147" s="23" t="str">
        <f t="array" ref="L147">IF(M147="","",XLOOKUP(M147,selector_13,selector_13_ids,""))</f>
        <v/>
      </c>
      <c r="M147" s="25"/>
      <c r="N147" s="14"/>
      <c r="O147" s="14"/>
      <c r="P147" s="23" t="str">
        <f t="array" ref="P147">IF(Q147="","",XLOOKUP(Q147,selector_07,selector_07_ids,""))</f>
        <v/>
      </c>
      <c r="Q147" s="25"/>
      <c r="R147" s="14"/>
      <c r="S147" s="23" t="str">
        <f t="array" ref="S147">IF(T147="","",XLOOKUP(T147,selector_17,selector_17_ids,""))</f>
        <v/>
      </c>
      <c r="T147" s="25"/>
      <c r="U147" s="14"/>
      <c r="V147" s="14"/>
      <c r="W147" s="23" t="str">
        <f t="array" ref="W147">IF(X147="","",XLOOKUP(X147,selector_04,selector_04_ids,""))</f>
        <v/>
      </c>
      <c r="X147" s="25"/>
      <c r="Y147" s="14"/>
      <c r="Z147" s="27"/>
      <c r="AA147" s="14"/>
    </row>
    <row r="148">
      <c r="A148" s="14"/>
      <c r="B148" s="23" t="str">
        <f>IF($A148="","",'Система'!$B$4)</f>
        <v/>
      </c>
      <c r="C148" s="14"/>
      <c r="D148" s="23" t="str">
        <f t="array" ref="D148">IF(E148="","",XLOOKUP(E148,selector_12,selector_12_ids,""))</f>
        <v/>
      </c>
      <c r="E148" s="25"/>
      <c r="F148" s="23" t="str">
        <f t="array" ref="F148">IF(G148="","",XLOOKUP(G148,selector_15,selector_15_ids,""))</f>
        <v/>
      </c>
      <c r="G148" s="25"/>
      <c r="H148" s="23" t="str">
        <f t="array" ref="H148">IF(I148="","",XLOOKUP(I148,selector_16,selector_16_ids,""))</f>
        <v/>
      </c>
      <c r="I148" s="25"/>
      <c r="J148" s="23" t="str">
        <f t="array" ref="J148">IF(K148="","",XLOOKUP(K148,selector_16,selector_16_ids,""))</f>
        <v/>
      </c>
      <c r="K148" s="25"/>
      <c r="L148" s="23" t="str">
        <f t="array" ref="L148">IF(M148="","",XLOOKUP(M148,selector_13,selector_13_ids,""))</f>
        <v/>
      </c>
      <c r="M148" s="25"/>
      <c r="N148" s="14"/>
      <c r="O148" s="14"/>
      <c r="P148" s="23" t="str">
        <f t="array" ref="P148">IF(Q148="","",XLOOKUP(Q148,selector_07,selector_07_ids,""))</f>
        <v/>
      </c>
      <c r="Q148" s="25"/>
      <c r="R148" s="14"/>
      <c r="S148" s="23" t="str">
        <f t="array" ref="S148">IF(T148="","",XLOOKUP(T148,selector_17,selector_17_ids,""))</f>
        <v/>
      </c>
      <c r="T148" s="25"/>
      <c r="U148" s="14"/>
      <c r="V148" s="14"/>
      <c r="W148" s="23" t="str">
        <f t="array" ref="W148">IF(X148="","",XLOOKUP(X148,selector_04,selector_04_ids,""))</f>
        <v/>
      </c>
      <c r="X148" s="25"/>
      <c r="Y148" s="14"/>
      <c r="Z148" s="27"/>
      <c r="AA148" s="14"/>
    </row>
    <row r="149">
      <c r="A149" s="14"/>
      <c r="B149" s="23" t="str">
        <f>IF($A149="","",'Система'!$B$4)</f>
        <v/>
      </c>
      <c r="C149" s="14"/>
      <c r="D149" s="23" t="str">
        <f t="array" ref="D149">IF(E149="","",XLOOKUP(E149,selector_12,selector_12_ids,""))</f>
        <v/>
      </c>
      <c r="E149" s="25"/>
      <c r="F149" s="23" t="str">
        <f t="array" ref="F149">IF(G149="","",XLOOKUP(G149,selector_15,selector_15_ids,""))</f>
        <v/>
      </c>
      <c r="G149" s="25"/>
      <c r="H149" s="23" t="str">
        <f t="array" ref="H149">IF(I149="","",XLOOKUP(I149,selector_16,selector_16_ids,""))</f>
        <v/>
      </c>
      <c r="I149" s="25"/>
      <c r="J149" s="23" t="str">
        <f t="array" ref="J149">IF(K149="","",XLOOKUP(K149,selector_16,selector_16_ids,""))</f>
        <v/>
      </c>
      <c r="K149" s="25"/>
      <c r="L149" s="23" t="str">
        <f t="array" ref="L149">IF(M149="","",XLOOKUP(M149,selector_13,selector_13_ids,""))</f>
        <v/>
      </c>
      <c r="M149" s="25"/>
      <c r="N149" s="14"/>
      <c r="O149" s="14"/>
      <c r="P149" s="23" t="str">
        <f t="array" ref="P149">IF(Q149="","",XLOOKUP(Q149,selector_07,selector_07_ids,""))</f>
        <v/>
      </c>
      <c r="Q149" s="25"/>
      <c r="R149" s="14"/>
      <c r="S149" s="23" t="str">
        <f t="array" ref="S149">IF(T149="","",XLOOKUP(T149,selector_17,selector_17_ids,""))</f>
        <v/>
      </c>
      <c r="T149" s="25"/>
      <c r="U149" s="14"/>
      <c r="V149" s="14"/>
      <c r="W149" s="23" t="str">
        <f t="array" ref="W149">IF(X149="","",XLOOKUP(X149,selector_04,selector_04_ids,""))</f>
        <v/>
      </c>
      <c r="X149" s="25"/>
      <c r="Y149" s="14"/>
      <c r="Z149" s="27"/>
      <c r="AA149" s="14"/>
    </row>
    <row r="150">
      <c r="A150" s="14"/>
      <c r="B150" s="23" t="str">
        <f>IF($A150="","",'Система'!$B$4)</f>
        <v/>
      </c>
      <c r="C150" s="14"/>
      <c r="D150" s="23" t="str">
        <f t="array" ref="D150">IF(E150="","",XLOOKUP(E150,selector_12,selector_12_ids,""))</f>
        <v/>
      </c>
      <c r="E150" s="25"/>
      <c r="F150" s="23" t="str">
        <f t="array" ref="F150">IF(G150="","",XLOOKUP(G150,selector_15,selector_15_ids,""))</f>
        <v/>
      </c>
      <c r="G150" s="25"/>
      <c r="H150" s="23" t="str">
        <f t="array" ref="H150">IF(I150="","",XLOOKUP(I150,selector_16,selector_16_ids,""))</f>
        <v/>
      </c>
      <c r="I150" s="25"/>
      <c r="J150" s="23" t="str">
        <f t="array" ref="J150">IF(K150="","",XLOOKUP(K150,selector_16,selector_16_ids,""))</f>
        <v/>
      </c>
      <c r="K150" s="25"/>
      <c r="L150" s="23" t="str">
        <f t="array" ref="L150">IF(M150="","",XLOOKUP(M150,selector_13,selector_13_ids,""))</f>
        <v/>
      </c>
      <c r="M150" s="25"/>
      <c r="N150" s="14"/>
      <c r="O150" s="14"/>
      <c r="P150" s="23" t="str">
        <f t="array" ref="P150">IF(Q150="","",XLOOKUP(Q150,selector_07,selector_07_ids,""))</f>
        <v/>
      </c>
      <c r="Q150" s="25"/>
      <c r="R150" s="14"/>
      <c r="S150" s="23" t="str">
        <f t="array" ref="S150">IF(T150="","",XLOOKUP(T150,selector_17,selector_17_ids,""))</f>
        <v/>
      </c>
      <c r="T150" s="25"/>
      <c r="U150" s="14"/>
      <c r="V150" s="14"/>
      <c r="W150" s="23" t="str">
        <f t="array" ref="W150">IF(X150="","",XLOOKUP(X150,selector_04,selector_04_ids,""))</f>
        <v/>
      </c>
      <c r="X150" s="25"/>
      <c r="Y150" s="14"/>
      <c r="Z150" s="27"/>
      <c r="AA150" s="14"/>
    </row>
    <row r="151">
      <c r="A151" s="14"/>
      <c r="B151" s="23" t="str">
        <f>IF($A151="","",'Система'!$B$4)</f>
        <v/>
      </c>
      <c r="C151" s="14"/>
      <c r="D151" s="23" t="str">
        <f t="array" ref="D151">IF(E151="","",XLOOKUP(E151,selector_12,selector_12_ids,""))</f>
        <v/>
      </c>
      <c r="E151" s="25"/>
      <c r="F151" s="23" t="str">
        <f t="array" ref="F151">IF(G151="","",XLOOKUP(G151,selector_15,selector_15_ids,""))</f>
        <v/>
      </c>
      <c r="G151" s="25"/>
      <c r="H151" s="23" t="str">
        <f t="array" ref="H151">IF(I151="","",XLOOKUP(I151,selector_16,selector_16_ids,""))</f>
        <v/>
      </c>
      <c r="I151" s="25"/>
      <c r="J151" s="23" t="str">
        <f t="array" ref="J151">IF(K151="","",XLOOKUP(K151,selector_16,selector_16_ids,""))</f>
        <v/>
      </c>
      <c r="K151" s="25"/>
      <c r="L151" s="23" t="str">
        <f t="array" ref="L151">IF(M151="","",XLOOKUP(M151,selector_13,selector_13_ids,""))</f>
        <v/>
      </c>
      <c r="M151" s="25"/>
      <c r="N151" s="14"/>
      <c r="O151" s="14"/>
      <c r="P151" s="23" t="str">
        <f t="array" ref="P151">IF(Q151="","",XLOOKUP(Q151,selector_07,selector_07_ids,""))</f>
        <v/>
      </c>
      <c r="Q151" s="25"/>
      <c r="R151" s="14"/>
      <c r="S151" s="23" t="str">
        <f t="array" ref="S151">IF(T151="","",XLOOKUP(T151,selector_17,selector_17_ids,""))</f>
        <v/>
      </c>
      <c r="T151" s="25"/>
      <c r="U151" s="14"/>
      <c r="V151" s="14"/>
      <c r="W151" s="23" t="str">
        <f t="array" ref="W151">IF(X151="","",XLOOKUP(X151,selector_04,selector_04_ids,""))</f>
        <v/>
      </c>
      <c r="X151" s="25"/>
      <c r="Y151" s="14"/>
      <c r="Z151" s="27"/>
      <c r="AA151" s="14"/>
    </row>
    <row r="152">
      <c r="A152" s="14"/>
      <c r="B152" s="23" t="str">
        <f>IF($A152="","",'Система'!$B$4)</f>
        <v/>
      </c>
      <c r="C152" s="14"/>
      <c r="D152" s="23" t="str">
        <f t="array" ref="D152">IF(E152="","",XLOOKUP(E152,selector_12,selector_12_ids,""))</f>
        <v/>
      </c>
      <c r="E152" s="25"/>
      <c r="F152" s="23" t="str">
        <f t="array" ref="F152">IF(G152="","",XLOOKUP(G152,selector_15,selector_15_ids,""))</f>
        <v/>
      </c>
      <c r="G152" s="25"/>
      <c r="H152" s="23" t="str">
        <f t="array" ref="H152">IF(I152="","",XLOOKUP(I152,selector_16,selector_16_ids,""))</f>
        <v/>
      </c>
      <c r="I152" s="25"/>
      <c r="J152" s="23" t="str">
        <f t="array" ref="J152">IF(K152="","",XLOOKUP(K152,selector_16,selector_16_ids,""))</f>
        <v/>
      </c>
      <c r="K152" s="25"/>
      <c r="L152" s="23" t="str">
        <f t="array" ref="L152">IF(M152="","",XLOOKUP(M152,selector_13,selector_13_ids,""))</f>
        <v/>
      </c>
      <c r="M152" s="25"/>
      <c r="N152" s="14"/>
      <c r="O152" s="14"/>
      <c r="P152" s="23" t="str">
        <f t="array" ref="P152">IF(Q152="","",XLOOKUP(Q152,selector_07,selector_07_ids,""))</f>
        <v/>
      </c>
      <c r="Q152" s="25"/>
      <c r="R152" s="14"/>
      <c r="S152" s="23" t="str">
        <f t="array" ref="S152">IF(T152="","",XLOOKUP(T152,selector_17,selector_17_ids,""))</f>
        <v/>
      </c>
      <c r="T152" s="25"/>
      <c r="U152" s="14"/>
      <c r="V152" s="14"/>
      <c r="W152" s="23" t="str">
        <f t="array" ref="W152">IF(X152="","",XLOOKUP(X152,selector_04,selector_04_ids,""))</f>
        <v/>
      </c>
      <c r="X152" s="25"/>
      <c r="Y152" s="14"/>
      <c r="Z152" s="27"/>
      <c r="AA152" s="14"/>
    </row>
    <row r="153">
      <c r="A153" s="14"/>
      <c r="B153" s="23" t="str">
        <f>IF($A153="","",'Система'!$B$4)</f>
        <v/>
      </c>
      <c r="C153" s="14"/>
      <c r="D153" s="23" t="str">
        <f t="array" ref="D153">IF(E153="","",XLOOKUP(E153,selector_12,selector_12_ids,""))</f>
        <v/>
      </c>
      <c r="E153" s="25"/>
      <c r="F153" s="23" t="str">
        <f t="array" ref="F153">IF(G153="","",XLOOKUP(G153,selector_15,selector_15_ids,""))</f>
        <v/>
      </c>
      <c r="G153" s="25"/>
      <c r="H153" s="23" t="str">
        <f t="array" ref="H153">IF(I153="","",XLOOKUP(I153,selector_16,selector_16_ids,""))</f>
        <v/>
      </c>
      <c r="I153" s="25"/>
      <c r="J153" s="23" t="str">
        <f t="array" ref="J153">IF(K153="","",XLOOKUP(K153,selector_16,selector_16_ids,""))</f>
        <v/>
      </c>
      <c r="K153" s="25"/>
      <c r="L153" s="23" t="str">
        <f t="array" ref="L153">IF(M153="","",XLOOKUP(M153,selector_13,selector_13_ids,""))</f>
        <v/>
      </c>
      <c r="M153" s="25"/>
      <c r="N153" s="14"/>
      <c r="O153" s="14"/>
      <c r="P153" s="23" t="str">
        <f t="array" ref="P153">IF(Q153="","",XLOOKUP(Q153,selector_07,selector_07_ids,""))</f>
        <v/>
      </c>
      <c r="Q153" s="25"/>
      <c r="R153" s="14"/>
      <c r="S153" s="23" t="str">
        <f t="array" ref="S153">IF(T153="","",XLOOKUP(T153,selector_17,selector_17_ids,""))</f>
        <v/>
      </c>
      <c r="T153" s="25"/>
      <c r="U153" s="14"/>
      <c r="V153" s="14"/>
      <c r="W153" s="23" t="str">
        <f t="array" ref="W153">IF(X153="","",XLOOKUP(X153,selector_04,selector_04_ids,""))</f>
        <v/>
      </c>
      <c r="X153" s="25"/>
      <c r="Y153" s="14"/>
      <c r="Z153" s="27"/>
      <c r="AA153" s="14"/>
    </row>
    <row r="154">
      <c r="A154" s="14"/>
      <c r="B154" s="23" t="str">
        <f>IF($A154="","",'Система'!$B$4)</f>
        <v/>
      </c>
      <c r="C154" s="14"/>
      <c r="D154" s="23" t="str">
        <f t="array" ref="D154">IF(E154="","",XLOOKUP(E154,selector_12,selector_12_ids,""))</f>
        <v/>
      </c>
      <c r="E154" s="25"/>
      <c r="F154" s="23" t="str">
        <f t="array" ref="F154">IF(G154="","",XLOOKUP(G154,selector_15,selector_15_ids,""))</f>
        <v/>
      </c>
      <c r="G154" s="25"/>
      <c r="H154" s="23" t="str">
        <f t="array" ref="H154">IF(I154="","",XLOOKUP(I154,selector_16,selector_16_ids,""))</f>
        <v/>
      </c>
      <c r="I154" s="25"/>
      <c r="J154" s="23" t="str">
        <f t="array" ref="J154">IF(K154="","",XLOOKUP(K154,selector_16,selector_16_ids,""))</f>
        <v/>
      </c>
      <c r="K154" s="25"/>
      <c r="L154" s="23" t="str">
        <f t="array" ref="L154">IF(M154="","",XLOOKUP(M154,selector_13,selector_13_ids,""))</f>
        <v/>
      </c>
      <c r="M154" s="25"/>
      <c r="N154" s="14"/>
      <c r="O154" s="14"/>
      <c r="P154" s="23" t="str">
        <f t="array" ref="P154">IF(Q154="","",XLOOKUP(Q154,selector_07,selector_07_ids,""))</f>
        <v/>
      </c>
      <c r="Q154" s="25"/>
      <c r="R154" s="14"/>
      <c r="S154" s="23" t="str">
        <f t="array" ref="S154">IF(T154="","",XLOOKUP(T154,selector_17,selector_17_ids,""))</f>
        <v/>
      </c>
      <c r="T154" s="25"/>
      <c r="U154" s="14"/>
      <c r="V154" s="14"/>
      <c r="W154" s="23" t="str">
        <f t="array" ref="W154">IF(X154="","",XLOOKUP(X154,selector_04,selector_04_ids,""))</f>
        <v/>
      </c>
      <c r="X154" s="25"/>
      <c r="Y154" s="14"/>
      <c r="Z154" s="27"/>
      <c r="AA154" s="14"/>
    </row>
    <row r="155">
      <c r="A155" s="14"/>
      <c r="B155" s="23" t="str">
        <f>IF($A155="","",'Система'!$B$4)</f>
        <v/>
      </c>
      <c r="C155" s="14"/>
      <c r="D155" s="23" t="str">
        <f t="array" ref="D155">IF(E155="","",XLOOKUP(E155,selector_12,selector_12_ids,""))</f>
        <v/>
      </c>
      <c r="E155" s="25"/>
      <c r="F155" s="23" t="str">
        <f t="array" ref="F155">IF(G155="","",XLOOKUP(G155,selector_15,selector_15_ids,""))</f>
        <v/>
      </c>
      <c r="G155" s="25"/>
      <c r="H155" s="23" t="str">
        <f t="array" ref="H155">IF(I155="","",XLOOKUP(I155,selector_16,selector_16_ids,""))</f>
        <v/>
      </c>
      <c r="I155" s="25"/>
      <c r="J155" s="23" t="str">
        <f t="array" ref="J155">IF(K155="","",XLOOKUP(K155,selector_16,selector_16_ids,""))</f>
        <v/>
      </c>
      <c r="K155" s="25"/>
      <c r="L155" s="23" t="str">
        <f t="array" ref="L155">IF(M155="","",XLOOKUP(M155,selector_13,selector_13_ids,""))</f>
        <v/>
      </c>
      <c r="M155" s="25"/>
      <c r="N155" s="14"/>
      <c r="O155" s="14"/>
      <c r="P155" s="23" t="str">
        <f t="array" ref="P155">IF(Q155="","",XLOOKUP(Q155,selector_07,selector_07_ids,""))</f>
        <v/>
      </c>
      <c r="Q155" s="25"/>
      <c r="R155" s="14"/>
      <c r="S155" s="23" t="str">
        <f t="array" ref="S155">IF(T155="","",XLOOKUP(T155,selector_17,selector_17_ids,""))</f>
        <v/>
      </c>
      <c r="T155" s="25"/>
      <c r="U155" s="14"/>
      <c r="V155" s="14"/>
      <c r="W155" s="23" t="str">
        <f t="array" ref="W155">IF(X155="","",XLOOKUP(X155,selector_04,selector_04_ids,""))</f>
        <v/>
      </c>
      <c r="X155" s="25"/>
      <c r="Y155" s="14"/>
      <c r="Z155" s="27"/>
      <c r="AA155" s="14"/>
    </row>
    <row r="156">
      <c r="A156" s="14"/>
      <c r="B156" s="23" t="str">
        <f>IF($A156="","",'Система'!$B$4)</f>
        <v/>
      </c>
      <c r="C156" s="14"/>
      <c r="D156" s="23" t="str">
        <f t="array" ref="D156">IF(E156="","",XLOOKUP(E156,selector_12,selector_12_ids,""))</f>
        <v/>
      </c>
      <c r="E156" s="25"/>
      <c r="F156" s="23" t="str">
        <f t="array" ref="F156">IF(G156="","",XLOOKUP(G156,selector_15,selector_15_ids,""))</f>
        <v/>
      </c>
      <c r="G156" s="25"/>
      <c r="H156" s="23" t="str">
        <f t="array" ref="H156">IF(I156="","",XLOOKUP(I156,selector_16,selector_16_ids,""))</f>
        <v/>
      </c>
      <c r="I156" s="25"/>
      <c r="J156" s="23" t="str">
        <f t="array" ref="J156">IF(K156="","",XLOOKUP(K156,selector_16,selector_16_ids,""))</f>
        <v/>
      </c>
      <c r="K156" s="25"/>
      <c r="L156" s="23" t="str">
        <f t="array" ref="L156">IF(M156="","",XLOOKUP(M156,selector_13,selector_13_ids,""))</f>
        <v/>
      </c>
      <c r="M156" s="25"/>
      <c r="N156" s="14"/>
      <c r="O156" s="14"/>
      <c r="P156" s="23" t="str">
        <f t="array" ref="P156">IF(Q156="","",XLOOKUP(Q156,selector_07,selector_07_ids,""))</f>
        <v/>
      </c>
      <c r="Q156" s="25"/>
      <c r="R156" s="14"/>
      <c r="S156" s="23" t="str">
        <f t="array" ref="S156">IF(T156="","",XLOOKUP(T156,selector_17,selector_17_ids,""))</f>
        <v/>
      </c>
      <c r="T156" s="25"/>
      <c r="U156" s="14"/>
      <c r="V156" s="14"/>
      <c r="W156" s="23" t="str">
        <f t="array" ref="W156">IF(X156="","",XLOOKUP(X156,selector_04,selector_04_ids,""))</f>
        <v/>
      </c>
      <c r="X156" s="25"/>
      <c r="Y156" s="14"/>
      <c r="Z156" s="27"/>
      <c r="AA156" s="14"/>
    </row>
    <row r="157">
      <c r="A157" s="14"/>
      <c r="B157" s="23" t="str">
        <f>IF($A157="","",'Система'!$B$4)</f>
        <v/>
      </c>
      <c r="C157" s="14"/>
      <c r="D157" s="23" t="str">
        <f t="array" ref="D157">IF(E157="","",XLOOKUP(E157,selector_12,selector_12_ids,""))</f>
        <v/>
      </c>
      <c r="E157" s="25"/>
      <c r="F157" s="23" t="str">
        <f t="array" ref="F157">IF(G157="","",XLOOKUP(G157,selector_15,selector_15_ids,""))</f>
        <v/>
      </c>
      <c r="G157" s="25"/>
      <c r="H157" s="23" t="str">
        <f t="array" ref="H157">IF(I157="","",XLOOKUP(I157,selector_16,selector_16_ids,""))</f>
        <v/>
      </c>
      <c r="I157" s="25"/>
      <c r="J157" s="23" t="str">
        <f t="array" ref="J157">IF(K157="","",XLOOKUP(K157,selector_16,selector_16_ids,""))</f>
        <v/>
      </c>
      <c r="K157" s="25"/>
      <c r="L157" s="23" t="str">
        <f t="array" ref="L157">IF(M157="","",XLOOKUP(M157,selector_13,selector_13_ids,""))</f>
        <v/>
      </c>
      <c r="M157" s="25"/>
      <c r="N157" s="14"/>
      <c r="O157" s="14"/>
      <c r="P157" s="23" t="str">
        <f t="array" ref="P157">IF(Q157="","",XLOOKUP(Q157,selector_07,selector_07_ids,""))</f>
        <v/>
      </c>
      <c r="Q157" s="25"/>
      <c r="R157" s="14"/>
      <c r="S157" s="23" t="str">
        <f t="array" ref="S157">IF(T157="","",XLOOKUP(T157,selector_17,selector_17_ids,""))</f>
        <v/>
      </c>
      <c r="T157" s="25"/>
      <c r="U157" s="14"/>
      <c r="V157" s="14"/>
      <c r="W157" s="23" t="str">
        <f t="array" ref="W157">IF(X157="","",XLOOKUP(X157,selector_04,selector_04_ids,""))</f>
        <v/>
      </c>
      <c r="X157" s="25"/>
      <c r="Y157" s="14"/>
      <c r="Z157" s="27"/>
      <c r="AA157" s="14"/>
    </row>
    <row r="158">
      <c r="A158" s="14"/>
      <c r="B158" s="23" t="str">
        <f>IF($A158="","",'Система'!$B$4)</f>
        <v/>
      </c>
      <c r="C158" s="14"/>
      <c r="D158" s="23" t="str">
        <f t="array" ref="D158">IF(E158="","",XLOOKUP(E158,selector_12,selector_12_ids,""))</f>
        <v/>
      </c>
      <c r="E158" s="25"/>
      <c r="F158" s="23" t="str">
        <f t="array" ref="F158">IF(G158="","",XLOOKUP(G158,selector_15,selector_15_ids,""))</f>
        <v/>
      </c>
      <c r="G158" s="25"/>
      <c r="H158" s="23" t="str">
        <f t="array" ref="H158">IF(I158="","",XLOOKUP(I158,selector_16,selector_16_ids,""))</f>
        <v/>
      </c>
      <c r="I158" s="25"/>
      <c r="J158" s="23" t="str">
        <f t="array" ref="J158">IF(K158="","",XLOOKUP(K158,selector_16,selector_16_ids,""))</f>
        <v/>
      </c>
      <c r="K158" s="25"/>
      <c r="L158" s="23" t="str">
        <f t="array" ref="L158">IF(M158="","",XLOOKUP(M158,selector_13,selector_13_ids,""))</f>
        <v/>
      </c>
      <c r="M158" s="25"/>
      <c r="N158" s="14"/>
      <c r="O158" s="14"/>
      <c r="P158" s="23" t="str">
        <f t="array" ref="P158">IF(Q158="","",XLOOKUP(Q158,selector_07,selector_07_ids,""))</f>
        <v/>
      </c>
      <c r="Q158" s="25"/>
      <c r="R158" s="14"/>
      <c r="S158" s="23" t="str">
        <f t="array" ref="S158">IF(T158="","",XLOOKUP(T158,selector_17,selector_17_ids,""))</f>
        <v/>
      </c>
      <c r="T158" s="25"/>
      <c r="U158" s="14"/>
      <c r="V158" s="14"/>
      <c r="W158" s="23" t="str">
        <f t="array" ref="W158">IF(X158="","",XLOOKUP(X158,selector_04,selector_04_ids,""))</f>
        <v/>
      </c>
      <c r="X158" s="25"/>
      <c r="Y158" s="14"/>
      <c r="Z158" s="27"/>
      <c r="AA158" s="14"/>
    </row>
    <row r="159">
      <c r="A159" s="14"/>
      <c r="B159" s="23" t="str">
        <f>IF($A159="","",'Система'!$B$4)</f>
        <v/>
      </c>
      <c r="C159" s="14"/>
      <c r="D159" s="23" t="str">
        <f t="array" ref="D159">IF(E159="","",XLOOKUP(E159,selector_12,selector_12_ids,""))</f>
        <v/>
      </c>
      <c r="E159" s="25"/>
      <c r="F159" s="23" t="str">
        <f t="array" ref="F159">IF(G159="","",XLOOKUP(G159,selector_15,selector_15_ids,""))</f>
        <v/>
      </c>
      <c r="G159" s="25"/>
      <c r="H159" s="23" t="str">
        <f t="array" ref="H159">IF(I159="","",XLOOKUP(I159,selector_16,selector_16_ids,""))</f>
        <v/>
      </c>
      <c r="I159" s="25"/>
      <c r="J159" s="23" t="str">
        <f t="array" ref="J159">IF(K159="","",XLOOKUP(K159,selector_16,selector_16_ids,""))</f>
        <v/>
      </c>
      <c r="K159" s="25"/>
      <c r="L159" s="23" t="str">
        <f t="array" ref="L159">IF(M159="","",XLOOKUP(M159,selector_13,selector_13_ids,""))</f>
        <v/>
      </c>
      <c r="M159" s="25"/>
      <c r="N159" s="14"/>
      <c r="O159" s="14"/>
      <c r="P159" s="23" t="str">
        <f t="array" ref="P159">IF(Q159="","",XLOOKUP(Q159,selector_07,selector_07_ids,""))</f>
        <v/>
      </c>
      <c r="Q159" s="25"/>
      <c r="R159" s="14"/>
      <c r="S159" s="23" t="str">
        <f t="array" ref="S159">IF(T159="","",XLOOKUP(T159,selector_17,selector_17_ids,""))</f>
        <v/>
      </c>
      <c r="T159" s="25"/>
      <c r="U159" s="14"/>
      <c r="V159" s="14"/>
      <c r="W159" s="23" t="str">
        <f t="array" ref="W159">IF(X159="","",XLOOKUP(X159,selector_04,selector_04_ids,""))</f>
        <v/>
      </c>
      <c r="X159" s="25"/>
      <c r="Y159" s="14"/>
      <c r="Z159" s="27"/>
      <c r="AA159" s="14"/>
    </row>
    <row r="160">
      <c r="A160" s="14"/>
      <c r="B160" s="23" t="str">
        <f>IF($A160="","",'Система'!$B$4)</f>
        <v/>
      </c>
      <c r="C160" s="14"/>
      <c r="D160" s="23" t="str">
        <f t="array" ref="D160">IF(E160="","",XLOOKUP(E160,selector_12,selector_12_ids,""))</f>
        <v/>
      </c>
      <c r="E160" s="25"/>
      <c r="F160" s="23" t="str">
        <f t="array" ref="F160">IF(G160="","",XLOOKUP(G160,selector_15,selector_15_ids,""))</f>
        <v/>
      </c>
      <c r="G160" s="25"/>
      <c r="H160" s="23" t="str">
        <f t="array" ref="H160">IF(I160="","",XLOOKUP(I160,selector_16,selector_16_ids,""))</f>
        <v/>
      </c>
      <c r="I160" s="25"/>
      <c r="J160" s="23" t="str">
        <f t="array" ref="J160">IF(K160="","",XLOOKUP(K160,selector_16,selector_16_ids,""))</f>
        <v/>
      </c>
      <c r="K160" s="25"/>
      <c r="L160" s="23" t="str">
        <f t="array" ref="L160">IF(M160="","",XLOOKUP(M160,selector_13,selector_13_ids,""))</f>
        <v/>
      </c>
      <c r="M160" s="25"/>
      <c r="N160" s="14"/>
      <c r="O160" s="14"/>
      <c r="P160" s="23" t="str">
        <f t="array" ref="P160">IF(Q160="","",XLOOKUP(Q160,selector_07,selector_07_ids,""))</f>
        <v/>
      </c>
      <c r="Q160" s="25"/>
      <c r="R160" s="14"/>
      <c r="S160" s="23" t="str">
        <f t="array" ref="S160">IF(T160="","",XLOOKUP(T160,selector_17,selector_17_ids,""))</f>
        <v/>
      </c>
      <c r="T160" s="25"/>
      <c r="U160" s="14"/>
      <c r="V160" s="14"/>
      <c r="W160" s="23" t="str">
        <f t="array" ref="W160">IF(X160="","",XLOOKUP(X160,selector_04,selector_04_ids,""))</f>
        <v/>
      </c>
      <c r="X160" s="25"/>
      <c r="Y160" s="14"/>
      <c r="Z160" s="27"/>
      <c r="AA160" s="14"/>
    </row>
    <row r="161">
      <c r="A161" s="14"/>
      <c r="B161" s="23" t="str">
        <f>IF($A161="","",'Система'!$B$4)</f>
        <v/>
      </c>
      <c r="C161" s="14"/>
      <c r="D161" s="23" t="str">
        <f t="array" ref="D161">IF(E161="","",XLOOKUP(E161,selector_12,selector_12_ids,""))</f>
        <v/>
      </c>
      <c r="E161" s="25"/>
      <c r="F161" s="23" t="str">
        <f t="array" ref="F161">IF(G161="","",XLOOKUP(G161,selector_15,selector_15_ids,""))</f>
        <v/>
      </c>
      <c r="G161" s="25"/>
      <c r="H161" s="23" t="str">
        <f t="array" ref="H161">IF(I161="","",XLOOKUP(I161,selector_16,selector_16_ids,""))</f>
        <v/>
      </c>
      <c r="I161" s="25"/>
      <c r="J161" s="23" t="str">
        <f t="array" ref="J161">IF(K161="","",XLOOKUP(K161,selector_16,selector_16_ids,""))</f>
        <v/>
      </c>
      <c r="K161" s="25"/>
      <c r="L161" s="23" t="str">
        <f t="array" ref="L161">IF(M161="","",XLOOKUP(M161,selector_13,selector_13_ids,""))</f>
        <v/>
      </c>
      <c r="M161" s="25"/>
      <c r="N161" s="14"/>
      <c r="O161" s="14"/>
      <c r="P161" s="23" t="str">
        <f t="array" ref="P161">IF(Q161="","",XLOOKUP(Q161,selector_07,selector_07_ids,""))</f>
        <v/>
      </c>
      <c r="Q161" s="25"/>
      <c r="R161" s="14"/>
      <c r="S161" s="23" t="str">
        <f t="array" ref="S161">IF(T161="","",XLOOKUP(T161,selector_17,selector_17_ids,""))</f>
        <v/>
      </c>
      <c r="T161" s="25"/>
      <c r="U161" s="14"/>
      <c r="V161" s="14"/>
      <c r="W161" s="23" t="str">
        <f t="array" ref="W161">IF(X161="","",XLOOKUP(X161,selector_04,selector_04_ids,""))</f>
        <v/>
      </c>
      <c r="X161" s="25"/>
      <c r="Y161" s="14"/>
      <c r="Z161" s="27"/>
      <c r="AA161" s="14"/>
    </row>
    <row r="162">
      <c r="A162" s="14"/>
      <c r="B162" s="23" t="str">
        <f>IF($A162="","",'Система'!$B$4)</f>
        <v/>
      </c>
      <c r="C162" s="14"/>
      <c r="D162" s="23" t="str">
        <f t="array" ref="D162">IF(E162="","",XLOOKUP(E162,selector_12,selector_12_ids,""))</f>
        <v/>
      </c>
      <c r="E162" s="25"/>
      <c r="F162" s="23" t="str">
        <f t="array" ref="F162">IF(G162="","",XLOOKUP(G162,selector_15,selector_15_ids,""))</f>
        <v/>
      </c>
      <c r="G162" s="25"/>
      <c r="H162" s="23" t="str">
        <f t="array" ref="H162">IF(I162="","",XLOOKUP(I162,selector_16,selector_16_ids,""))</f>
        <v/>
      </c>
      <c r="I162" s="25"/>
      <c r="J162" s="23" t="str">
        <f t="array" ref="J162">IF(K162="","",XLOOKUP(K162,selector_16,selector_16_ids,""))</f>
        <v/>
      </c>
      <c r="K162" s="25"/>
      <c r="L162" s="23" t="str">
        <f t="array" ref="L162">IF(M162="","",XLOOKUP(M162,selector_13,selector_13_ids,""))</f>
        <v/>
      </c>
      <c r="M162" s="25"/>
      <c r="N162" s="14"/>
      <c r="O162" s="14"/>
      <c r="P162" s="23" t="str">
        <f t="array" ref="P162">IF(Q162="","",XLOOKUP(Q162,selector_07,selector_07_ids,""))</f>
        <v/>
      </c>
      <c r="Q162" s="25"/>
      <c r="R162" s="14"/>
      <c r="S162" s="23" t="str">
        <f t="array" ref="S162">IF(T162="","",XLOOKUP(T162,selector_17,selector_17_ids,""))</f>
        <v/>
      </c>
      <c r="T162" s="25"/>
      <c r="U162" s="14"/>
      <c r="V162" s="14"/>
      <c r="W162" s="23" t="str">
        <f t="array" ref="W162">IF(X162="","",XLOOKUP(X162,selector_04,selector_04_ids,""))</f>
        <v/>
      </c>
      <c r="X162" s="25"/>
      <c r="Y162" s="14"/>
      <c r="Z162" s="27"/>
      <c r="AA162" s="14"/>
    </row>
    <row r="163">
      <c r="A163" s="14"/>
      <c r="B163" s="23" t="str">
        <f>IF($A163="","",'Система'!$B$4)</f>
        <v/>
      </c>
      <c r="C163" s="14"/>
      <c r="D163" s="23" t="str">
        <f t="array" ref="D163">IF(E163="","",XLOOKUP(E163,selector_12,selector_12_ids,""))</f>
        <v/>
      </c>
      <c r="E163" s="25"/>
      <c r="F163" s="23" t="str">
        <f t="array" ref="F163">IF(G163="","",XLOOKUP(G163,selector_15,selector_15_ids,""))</f>
        <v/>
      </c>
      <c r="G163" s="25"/>
      <c r="H163" s="23" t="str">
        <f t="array" ref="H163">IF(I163="","",XLOOKUP(I163,selector_16,selector_16_ids,""))</f>
        <v/>
      </c>
      <c r="I163" s="25"/>
      <c r="J163" s="23" t="str">
        <f t="array" ref="J163">IF(K163="","",XLOOKUP(K163,selector_16,selector_16_ids,""))</f>
        <v/>
      </c>
      <c r="K163" s="25"/>
      <c r="L163" s="23" t="str">
        <f t="array" ref="L163">IF(M163="","",XLOOKUP(M163,selector_13,selector_13_ids,""))</f>
        <v/>
      </c>
      <c r="M163" s="25"/>
      <c r="N163" s="14"/>
      <c r="O163" s="14"/>
      <c r="P163" s="23" t="str">
        <f t="array" ref="P163">IF(Q163="","",XLOOKUP(Q163,selector_07,selector_07_ids,""))</f>
        <v/>
      </c>
      <c r="Q163" s="25"/>
      <c r="R163" s="14"/>
      <c r="S163" s="23" t="str">
        <f t="array" ref="S163">IF(T163="","",XLOOKUP(T163,selector_17,selector_17_ids,""))</f>
        <v/>
      </c>
      <c r="T163" s="25"/>
      <c r="U163" s="14"/>
      <c r="V163" s="14"/>
      <c r="W163" s="23" t="str">
        <f t="array" ref="W163">IF(X163="","",XLOOKUP(X163,selector_04,selector_04_ids,""))</f>
        <v/>
      </c>
      <c r="X163" s="25"/>
      <c r="Y163" s="14"/>
      <c r="Z163" s="27"/>
      <c r="AA163" s="14"/>
    </row>
    <row r="164">
      <c r="A164" s="14"/>
      <c r="B164" s="23" t="str">
        <f>IF($A164="","",'Система'!$B$4)</f>
        <v/>
      </c>
      <c r="C164" s="14"/>
      <c r="D164" s="23" t="str">
        <f t="array" ref="D164">IF(E164="","",XLOOKUP(E164,selector_12,selector_12_ids,""))</f>
        <v/>
      </c>
      <c r="E164" s="25"/>
      <c r="F164" s="23" t="str">
        <f t="array" ref="F164">IF(G164="","",XLOOKUP(G164,selector_15,selector_15_ids,""))</f>
        <v/>
      </c>
      <c r="G164" s="25"/>
      <c r="H164" s="23" t="str">
        <f t="array" ref="H164">IF(I164="","",XLOOKUP(I164,selector_16,selector_16_ids,""))</f>
        <v/>
      </c>
      <c r="I164" s="25"/>
      <c r="J164" s="23" t="str">
        <f t="array" ref="J164">IF(K164="","",XLOOKUP(K164,selector_16,selector_16_ids,""))</f>
        <v/>
      </c>
      <c r="K164" s="25"/>
      <c r="L164" s="23" t="str">
        <f t="array" ref="L164">IF(M164="","",XLOOKUP(M164,selector_13,selector_13_ids,""))</f>
        <v/>
      </c>
      <c r="M164" s="25"/>
      <c r="N164" s="14"/>
      <c r="O164" s="14"/>
      <c r="P164" s="23" t="str">
        <f t="array" ref="P164">IF(Q164="","",XLOOKUP(Q164,selector_07,selector_07_ids,""))</f>
        <v/>
      </c>
      <c r="Q164" s="25"/>
      <c r="R164" s="14"/>
      <c r="S164" s="23" t="str">
        <f t="array" ref="S164">IF(T164="","",XLOOKUP(T164,selector_17,selector_17_ids,""))</f>
        <v/>
      </c>
      <c r="T164" s="25"/>
      <c r="U164" s="14"/>
      <c r="V164" s="14"/>
      <c r="W164" s="23" t="str">
        <f t="array" ref="W164">IF(X164="","",XLOOKUP(X164,selector_04,selector_04_ids,""))</f>
        <v/>
      </c>
      <c r="X164" s="25"/>
      <c r="Y164" s="14"/>
      <c r="Z164" s="27"/>
      <c r="AA164" s="14"/>
    </row>
    <row r="165">
      <c r="A165" s="14"/>
      <c r="B165" s="23" t="str">
        <f>IF($A165="","",'Система'!$B$4)</f>
        <v/>
      </c>
      <c r="C165" s="14"/>
      <c r="D165" s="23" t="str">
        <f t="array" ref="D165">IF(E165="","",XLOOKUP(E165,selector_12,selector_12_ids,""))</f>
        <v/>
      </c>
      <c r="E165" s="25"/>
      <c r="F165" s="23" t="str">
        <f t="array" ref="F165">IF(G165="","",XLOOKUP(G165,selector_15,selector_15_ids,""))</f>
        <v/>
      </c>
      <c r="G165" s="25"/>
      <c r="H165" s="23" t="str">
        <f t="array" ref="H165">IF(I165="","",XLOOKUP(I165,selector_16,selector_16_ids,""))</f>
        <v/>
      </c>
      <c r="I165" s="25"/>
      <c r="J165" s="23" t="str">
        <f t="array" ref="J165">IF(K165="","",XLOOKUP(K165,selector_16,selector_16_ids,""))</f>
        <v/>
      </c>
      <c r="K165" s="25"/>
      <c r="L165" s="23" t="str">
        <f t="array" ref="L165">IF(M165="","",XLOOKUP(M165,selector_13,selector_13_ids,""))</f>
        <v/>
      </c>
      <c r="M165" s="25"/>
      <c r="N165" s="14"/>
      <c r="O165" s="14"/>
      <c r="P165" s="23" t="str">
        <f t="array" ref="P165">IF(Q165="","",XLOOKUP(Q165,selector_07,selector_07_ids,""))</f>
        <v/>
      </c>
      <c r="Q165" s="25"/>
      <c r="R165" s="14"/>
      <c r="S165" s="23" t="str">
        <f t="array" ref="S165">IF(T165="","",XLOOKUP(T165,selector_17,selector_17_ids,""))</f>
        <v/>
      </c>
      <c r="T165" s="25"/>
      <c r="U165" s="14"/>
      <c r="V165" s="14"/>
      <c r="W165" s="23" t="str">
        <f t="array" ref="W165">IF(X165="","",XLOOKUP(X165,selector_04,selector_04_ids,""))</f>
        <v/>
      </c>
      <c r="X165" s="25"/>
      <c r="Y165" s="14"/>
      <c r="Z165" s="27"/>
      <c r="AA165" s="14"/>
    </row>
    <row r="166">
      <c r="A166" s="14"/>
      <c r="B166" s="23" t="str">
        <f>IF($A166="","",'Система'!$B$4)</f>
        <v/>
      </c>
      <c r="C166" s="14"/>
      <c r="D166" s="23" t="str">
        <f t="array" ref="D166">IF(E166="","",XLOOKUP(E166,selector_12,selector_12_ids,""))</f>
        <v/>
      </c>
      <c r="E166" s="25"/>
      <c r="F166" s="23" t="str">
        <f t="array" ref="F166">IF(G166="","",XLOOKUP(G166,selector_15,selector_15_ids,""))</f>
        <v/>
      </c>
      <c r="G166" s="25"/>
      <c r="H166" s="23" t="str">
        <f t="array" ref="H166">IF(I166="","",XLOOKUP(I166,selector_16,selector_16_ids,""))</f>
        <v/>
      </c>
      <c r="I166" s="25"/>
      <c r="J166" s="23" t="str">
        <f t="array" ref="J166">IF(K166="","",XLOOKUP(K166,selector_16,selector_16_ids,""))</f>
        <v/>
      </c>
      <c r="K166" s="25"/>
      <c r="L166" s="23" t="str">
        <f t="array" ref="L166">IF(M166="","",XLOOKUP(M166,selector_13,selector_13_ids,""))</f>
        <v/>
      </c>
      <c r="M166" s="25"/>
      <c r="N166" s="14"/>
      <c r="O166" s="14"/>
      <c r="P166" s="23" t="str">
        <f t="array" ref="P166">IF(Q166="","",XLOOKUP(Q166,selector_07,selector_07_ids,""))</f>
        <v/>
      </c>
      <c r="Q166" s="25"/>
      <c r="R166" s="14"/>
      <c r="S166" s="23" t="str">
        <f t="array" ref="S166">IF(T166="","",XLOOKUP(T166,selector_17,selector_17_ids,""))</f>
        <v/>
      </c>
      <c r="T166" s="25"/>
      <c r="U166" s="14"/>
      <c r="V166" s="14"/>
      <c r="W166" s="23" t="str">
        <f t="array" ref="W166">IF(X166="","",XLOOKUP(X166,selector_04,selector_04_ids,""))</f>
        <v/>
      </c>
      <c r="X166" s="25"/>
      <c r="Y166" s="14"/>
      <c r="Z166" s="27"/>
      <c r="AA166" s="14"/>
    </row>
    <row r="167">
      <c r="A167" s="14"/>
      <c r="B167" s="23" t="str">
        <f>IF($A167="","",'Система'!$B$4)</f>
        <v/>
      </c>
      <c r="C167" s="14"/>
      <c r="D167" s="23" t="str">
        <f t="array" ref="D167">IF(E167="","",XLOOKUP(E167,selector_12,selector_12_ids,""))</f>
        <v/>
      </c>
      <c r="E167" s="25"/>
      <c r="F167" s="23" t="str">
        <f t="array" ref="F167">IF(G167="","",XLOOKUP(G167,selector_15,selector_15_ids,""))</f>
        <v/>
      </c>
      <c r="G167" s="25"/>
      <c r="H167" s="23" t="str">
        <f t="array" ref="H167">IF(I167="","",XLOOKUP(I167,selector_16,selector_16_ids,""))</f>
        <v/>
      </c>
      <c r="I167" s="25"/>
      <c r="J167" s="23" t="str">
        <f t="array" ref="J167">IF(K167="","",XLOOKUP(K167,selector_16,selector_16_ids,""))</f>
        <v/>
      </c>
      <c r="K167" s="25"/>
      <c r="L167" s="23" t="str">
        <f t="array" ref="L167">IF(M167="","",XLOOKUP(M167,selector_13,selector_13_ids,""))</f>
        <v/>
      </c>
      <c r="M167" s="25"/>
      <c r="N167" s="14"/>
      <c r="O167" s="14"/>
      <c r="P167" s="23" t="str">
        <f t="array" ref="P167">IF(Q167="","",XLOOKUP(Q167,selector_07,selector_07_ids,""))</f>
        <v/>
      </c>
      <c r="Q167" s="25"/>
      <c r="R167" s="14"/>
      <c r="S167" s="23" t="str">
        <f t="array" ref="S167">IF(T167="","",XLOOKUP(T167,selector_17,selector_17_ids,""))</f>
        <v/>
      </c>
      <c r="T167" s="25"/>
      <c r="U167" s="14"/>
      <c r="V167" s="14"/>
      <c r="W167" s="23" t="str">
        <f t="array" ref="W167">IF(X167="","",XLOOKUP(X167,selector_04,selector_04_ids,""))</f>
        <v/>
      </c>
      <c r="X167" s="25"/>
      <c r="Y167" s="14"/>
      <c r="Z167" s="27"/>
      <c r="AA167" s="14"/>
    </row>
    <row r="168">
      <c r="A168" s="14"/>
      <c r="B168" s="23" t="str">
        <f>IF($A168="","",'Система'!$B$4)</f>
        <v/>
      </c>
      <c r="C168" s="14"/>
      <c r="D168" s="23" t="str">
        <f t="array" ref="D168">IF(E168="","",XLOOKUP(E168,selector_12,selector_12_ids,""))</f>
        <v/>
      </c>
      <c r="E168" s="25"/>
      <c r="F168" s="23" t="str">
        <f t="array" ref="F168">IF(G168="","",XLOOKUP(G168,selector_15,selector_15_ids,""))</f>
        <v/>
      </c>
      <c r="G168" s="25"/>
      <c r="H168" s="23" t="str">
        <f t="array" ref="H168">IF(I168="","",XLOOKUP(I168,selector_16,selector_16_ids,""))</f>
        <v/>
      </c>
      <c r="I168" s="25"/>
      <c r="J168" s="23" t="str">
        <f t="array" ref="J168">IF(K168="","",XLOOKUP(K168,selector_16,selector_16_ids,""))</f>
        <v/>
      </c>
      <c r="K168" s="25"/>
      <c r="L168" s="23" t="str">
        <f t="array" ref="L168">IF(M168="","",XLOOKUP(M168,selector_13,selector_13_ids,""))</f>
        <v/>
      </c>
      <c r="M168" s="25"/>
      <c r="N168" s="14"/>
      <c r="O168" s="14"/>
      <c r="P168" s="23" t="str">
        <f t="array" ref="P168">IF(Q168="","",XLOOKUP(Q168,selector_07,selector_07_ids,""))</f>
        <v/>
      </c>
      <c r="Q168" s="25"/>
      <c r="R168" s="14"/>
      <c r="S168" s="23" t="str">
        <f t="array" ref="S168">IF(T168="","",XLOOKUP(T168,selector_17,selector_17_ids,""))</f>
        <v/>
      </c>
      <c r="T168" s="25"/>
      <c r="U168" s="14"/>
      <c r="V168" s="14"/>
      <c r="W168" s="23" t="str">
        <f t="array" ref="W168">IF(X168="","",XLOOKUP(X168,selector_04,selector_04_ids,""))</f>
        <v/>
      </c>
      <c r="X168" s="25"/>
      <c r="Y168" s="14"/>
      <c r="Z168" s="27"/>
      <c r="AA168" s="14"/>
    </row>
    <row r="169">
      <c r="A169" s="14"/>
      <c r="B169" s="23" t="str">
        <f>IF($A169="","",'Система'!$B$4)</f>
        <v/>
      </c>
      <c r="C169" s="14"/>
      <c r="D169" s="23" t="str">
        <f t="array" ref="D169">IF(E169="","",XLOOKUP(E169,selector_12,selector_12_ids,""))</f>
        <v/>
      </c>
      <c r="E169" s="25"/>
      <c r="F169" s="23" t="str">
        <f t="array" ref="F169">IF(G169="","",XLOOKUP(G169,selector_15,selector_15_ids,""))</f>
        <v/>
      </c>
      <c r="G169" s="25"/>
      <c r="H169" s="23" t="str">
        <f t="array" ref="H169">IF(I169="","",XLOOKUP(I169,selector_16,selector_16_ids,""))</f>
        <v/>
      </c>
      <c r="I169" s="25"/>
      <c r="J169" s="23" t="str">
        <f t="array" ref="J169">IF(K169="","",XLOOKUP(K169,selector_16,selector_16_ids,""))</f>
        <v/>
      </c>
      <c r="K169" s="25"/>
      <c r="L169" s="23" t="str">
        <f t="array" ref="L169">IF(M169="","",XLOOKUP(M169,selector_13,selector_13_ids,""))</f>
        <v/>
      </c>
      <c r="M169" s="25"/>
      <c r="N169" s="14"/>
      <c r="O169" s="14"/>
      <c r="P169" s="23" t="str">
        <f t="array" ref="P169">IF(Q169="","",XLOOKUP(Q169,selector_07,selector_07_ids,""))</f>
        <v/>
      </c>
      <c r="Q169" s="25"/>
      <c r="R169" s="14"/>
      <c r="S169" s="23" t="str">
        <f t="array" ref="S169">IF(T169="","",XLOOKUP(T169,selector_17,selector_17_ids,""))</f>
        <v/>
      </c>
      <c r="T169" s="25"/>
      <c r="U169" s="14"/>
      <c r="V169" s="14"/>
      <c r="W169" s="23" t="str">
        <f t="array" ref="W169">IF(X169="","",XLOOKUP(X169,selector_04,selector_04_ids,""))</f>
        <v/>
      </c>
      <c r="X169" s="25"/>
      <c r="Y169" s="14"/>
      <c r="Z169" s="27"/>
      <c r="AA169" s="14"/>
    </row>
    <row r="170">
      <c r="A170" s="14"/>
      <c r="B170" s="23" t="str">
        <f>IF($A170="","",'Система'!$B$4)</f>
        <v/>
      </c>
      <c r="C170" s="14"/>
      <c r="D170" s="23" t="str">
        <f t="array" ref="D170">IF(E170="","",XLOOKUP(E170,selector_12,selector_12_ids,""))</f>
        <v/>
      </c>
      <c r="E170" s="25"/>
      <c r="F170" s="23" t="str">
        <f t="array" ref="F170">IF(G170="","",XLOOKUP(G170,selector_15,selector_15_ids,""))</f>
        <v/>
      </c>
      <c r="G170" s="25"/>
      <c r="H170" s="23" t="str">
        <f t="array" ref="H170">IF(I170="","",XLOOKUP(I170,selector_16,selector_16_ids,""))</f>
        <v/>
      </c>
      <c r="I170" s="25"/>
      <c r="J170" s="23" t="str">
        <f t="array" ref="J170">IF(K170="","",XLOOKUP(K170,selector_16,selector_16_ids,""))</f>
        <v/>
      </c>
      <c r="K170" s="25"/>
      <c r="L170" s="23" t="str">
        <f t="array" ref="L170">IF(M170="","",XLOOKUP(M170,selector_13,selector_13_ids,""))</f>
        <v/>
      </c>
      <c r="M170" s="25"/>
      <c r="N170" s="14"/>
      <c r="O170" s="14"/>
      <c r="P170" s="23" t="str">
        <f t="array" ref="P170">IF(Q170="","",XLOOKUP(Q170,selector_07,selector_07_ids,""))</f>
        <v/>
      </c>
      <c r="Q170" s="25"/>
      <c r="R170" s="14"/>
      <c r="S170" s="23" t="str">
        <f t="array" ref="S170">IF(T170="","",XLOOKUP(T170,selector_17,selector_17_ids,""))</f>
        <v/>
      </c>
      <c r="T170" s="25"/>
      <c r="U170" s="14"/>
      <c r="V170" s="14"/>
      <c r="W170" s="23" t="str">
        <f t="array" ref="W170">IF(X170="","",XLOOKUP(X170,selector_04,selector_04_ids,""))</f>
        <v/>
      </c>
      <c r="X170" s="25"/>
      <c r="Y170" s="14"/>
      <c r="Z170" s="27"/>
      <c r="AA170" s="14"/>
    </row>
    <row r="171">
      <c r="A171" s="14"/>
      <c r="B171" s="23" t="str">
        <f>IF($A171="","",'Система'!$B$4)</f>
        <v/>
      </c>
      <c r="C171" s="14"/>
      <c r="D171" s="23" t="str">
        <f t="array" ref="D171">IF(E171="","",XLOOKUP(E171,selector_12,selector_12_ids,""))</f>
        <v/>
      </c>
      <c r="E171" s="25"/>
      <c r="F171" s="23" t="str">
        <f t="array" ref="F171">IF(G171="","",XLOOKUP(G171,selector_15,selector_15_ids,""))</f>
        <v/>
      </c>
      <c r="G171" s="25"/>
      <c r="H171" s="23" t="str">
        <f t="array" ref="H171">IF(I171="","",XLOOKUP(I171,selector_16,selector_16_ids,""))</f>
        <v/>
      </c>
      <c r="I171" s="25"/>
      <c r="J171" s="23" t="str">
        <f t="array" ref="J171">IF(K171="","",XLOOKUP(K171,selector_16,selector_16_ids,""))</f>
        <v/>
      </c>
      <c r="K171" s="25"/>
      <c r="L171" s="23" t="str">
        <f t="array" ref="L171">IF(M171="","",XLOOKUP(M171,selector_13,selector_13_ids,""))</f>
        <v/>
      </c>
      <c r="M171" s="25"/>
      <c r="N171" s="14"/>
      <c r="O171" s="14"/>
      <c r="P171" s="23" t="str">
        <f t="array" ref="P171">IF(Q171="","",XLOOKUP(Q171,selector_07,selector_07_ids,""))</f>
        <v/>
      </c>
      <c r="Q171" s="25"/>
      <c r="R171" s="14"/>
      <c r="S171" s="23" t="str">
        <f t="array" ref="S171">IF(T171="","",XLOOKUP(T171,selector_17,selector_17_ids,""))</f>
        <v/>
      </c>
      <c r="T171" s="25"/>
      <c r="U171" s="14"/>
      <c r="V171" s="14"/>
      <c r="W171" s="23" t="str">
        <f t="array" ref="W171">IF(X171="","",XLOOKUP(X171,selector_04,selector_04_ids,""))</f>
        <v/>
      </c>
      <c r="X171" s="25"/>
      <c r="Y171" s="14"/>
      <c r="Z171" s="27"/>
      <c r="AA171" s="14"/>
    </row>
    <row r="172">
      <c r="A172" s="14"/>
      <c r="B172" s="23" t="str">
        <f>IF($A172="","",'Система'!$B$4)</f>
        <v/>
      </c>
      <c r="C172" s="14"/>
      <c r="D172" s="23" t="str">
        <f t="array" ref="D172">IF(E172="","",XLOOKUP(E172,selector_12,selector_12_ids,""))</f>
        <v/>
      </c>
      <c r="E172" s="25"/>
      <c r="F172" s="23" t="str">
        <f t="array" ref="F172">IF(G172="","",XLOOKUP(G172,selector_15,selector_15_ids,""))</f>
        <v/>
      </c>
      <c r="G172" s="25"/>
      <c r="H172" s="23" t="str">
        <f t="array" ref="H172">IF(I172="","",XLOOKUP(I172,selector_16,selector_16_ids,""))</f>
        <v/>
      </c>
      <c r="I172" s="25"/>
      <c r="J172" s="23" t="str">
        <f t="array" ref="J172">IF(K172="","",XLOOKUP(K172,selector_16,selector_16_ids,""))</f>
        <v/>
      </c>
      <c r="K172" s="25"/>
      <c r="L172" s="23" t="str">
        <f t="array" ref="L172">IF(M172="","",XLOOKUP(M172,selector_13,selector_13_ids,""))</f>
        <v/>
      </c>
      <c r="M172" s="25"/>
      <c r="N172" s="14"/>
      <c r="O172" s="14"/>
      <c r="P172" s="23" t="str">
        <f t="array" ref="P172">IF(Q172="","",XLOOKUP(Q172,selector_07,selector_07_ids,""))</f>
        <v/>
      </c>
      <c r="Q172" s="25"/>
      <c r="R172" s="14"/>
      <c r="S172" s="23" t="str">
        <f t="array" ref="S172">IF(T172="","",XLOOKUP(T172,selector_17,selector_17_ids,""))</f>
        <v/>
      </c>
      <c r="T172" s="25"/>
      <c r="U172" s="14"/>
      <c r="V172" s="14"/>
      <c r="W172" s="23" t="str">
        <f t="array" ref="W172">IF(X172="","",XLOOKUP(X172,selector_04,selector_04_ids,""))</f>
        <v/>
      </c>
      <c r="X172" s="25"/>
      <c r="Y172" s="14"/>
      <c r="Z172" s="27"/>
      <c r="AA172" s="14"/>
    </row>
    <row r="173">
      <c r="A173" s="14"/>
      <c r="B173" s="23" t="str">
        <f>IF($A173="","",'Система'!$B$4)</f>
        <v/>
      </c>
      <c r="C173" s="14"/>
      <c r="D173" s="23" t="str">
        <f t="array" ref="D173">IF(E173="","",XLOOKUP(E173,selector_12,selector_12_ids,""))</f>
        <v/>
      </c>
      <c r="E173" s="25"/>
      <c r="F173" s="23" t="str">
        <f t="array" ref="F173">IF(G173="","",XLOOKUP(G173,selector_15,selector_15_ids,""))</f>
        <v/>
      </c>
      <c r="G173" s="25"/>
      <c r="H173" s="23" t="str">
        <f t="array" ref="H173">IF(I173="","",XLOOKUP(I173,selector_16,selector_16_ids,""))</f>
        <v/>
      </c>
      <c r="I173" s="25"/>
      <c r="J173" s="23" t="str">
        <f t="array" ref="J173">IF(K173="","",XLOOKUP(K173,selector_16,selector_16_ids,""))</f>
        <v/>
      </c>
      <c r="K173" s="25"/>
      <c r="L173" s="23" t="str">
        <f t="array" ref="L173">IF(M173="","",XLOOKUP(M173,selector_13,selector_13_ids,""))</f>
        <v/>
      </c>
      <c r="M173" s="25"/>
      <c r="N173" s="14"/>
      <c r="O173" s="14"/>
      <c r="P173" s="23" t="str">
        <f t="array" ref="P173">IF(Q173="","",XLOOKUP(Q173,selector_07,selector_07_ids,""))</f>
        <v/>
      </c>
      <c r="Q173" s="25"/>
      <c r="R173" s="14"/>
      <c r="S173" s="23" t="str">
        <f t="array" ref="S173">IF(T173="","",XLOOKUP(T173,selector_17,selector_17_ids,""))</f>
        <v/>
      </c>
      <c r="T173" s="25"/>
      <c r="U173" s="14"/>
      <c r="V173" s="14"/>
      <c r="W173" s="23" t="str">
        <f t="array" ref="W173">IF(X173="","",XLOOKUP(X173,selector_04,selector_04_ids,""))</f>
        <v/>
      </c>
      <c r="X173" s="25"/>
      <c r="Y173" s="14"/>
      <c r="Z173" s="27"/>
      <c r="AA173" s="14"/>
    </row>
    <row r="174">
      <c r="A174" s="14"/>
      <c r="B174" s="23" t="str">
        <f>IF($A174="","",'Система'!$B$4)</f>
        <v/>
      </c>
      <c r="C174" s="14"/>
      <c r="D174" s="23" t="str">
        <f t="array" ref="D174">IF(E174="","",XLOOKUP(E174,selector_12,selector_12_ids,""))</f>
        <v/>
      </c>
      <c r="E174" s="25"/>
      <c r="F174" s="23" t="str">
        <f t="array" ref="F174">IF(G174="","",XLOOKUP(G174,selector_15,selector_15_ids,""))</f>
        <v/>
      </c>
      <c r="G174" s="25"/>
      <c r="H174" s="23" t="str">
        <f t="array" ref="H174">IF(I174="","",XLOOKUP(I174,selector_16,selector_16_ids,""))</f>
        <v/>
      </c>
      <c r="I174" s="25"/>
      <c r="J174" s="23" t="str">
        <f t="array" ref="J174">IF(K174="","",XLOOKUP(K174,selector_16,selector_16_ids,""))</f>
        <v/>
      </c>
      <c r="K174" s="25"/>
      <c r="L174" s="23" t="str">
        <f t="array" ref="L174">IF(M174="","",XLOOKUP(M174,selector_13,selector_13_ids,""))</f>
        <v/>
      </c>
      <c r="M174" s="25"/>
      <c r="N174" s="14"/>
      <c r="O174" s="14"/>
      <c r="P174" s="23" t="str">
        <f t="array" ref="P174">IF(Q174="","",XLOOKUP(Q174,selector_07,selector_07_ids,""))</f>
        <v/>
      </c>
      <c r="Q174" s="25"/>
      <c r="R174" s="14"/>
      <c r="S174" s="23" t="str">
        <f t="array" ref="S174">IF(T174="","",XLOOKUP(T174,selector_17,selector_17_ids,""))</f>
        <v/>
      </c>
      <c r="T174" s="25"/>
      <c r="U174" s="14"/>
      <c r="V174" s="14"/>
      <c r="W174" s="23" t="str">
        <f t="array" ref="W174">IF(X174="","",XLOOKUP(X174,selector_04,selector_04_ids,""))</f>
        <v/>
      </c>
      <c r="X174" s="25"/>
      <c r="Y174" s="14"/>
      <c r="Z174" s="27"/>
      <c r="AA174" s="14"/>
    </row>
    <row r="175">
      <c r="A175" s="14"/>
      <c r="B175" s="23" t="str">
        <f>IF($A175="","",'Система'!$B$4)</f>
        <v/>
      </c>
      <c r="C175" s="14"/>
      <c r="D175" s="23" t="str">
        <f t="array" ref="D175">IF(E175="","",XLOOKUP(E175,selector_12,selector_12_ids,""))</f>
        <v/>
      </c>
      <c r="E175" s="25"/>
      <c r="F175" s="23" t="str">
        <f t="array" ref="F175">IF(G175="","",XLOOKUP(G175,selector_15,selector_15_ids,""))</f>
        <v/>
      </c>
      <c r="G175" s="25"/>
      <c r="H175" s="23" t="str">
        <f t="array" ref="H175">IF(I175="","",XLOOKUP(I175,selector_16,selector_16_ids,""))</f>
        <v/>
      </c>
      <c r="I175" s="25"/>
      <c r="J175" s="23" t="str">
        <f t="array" ref="J175">IF(K175="","",XLOOKUP(K175,selector_16,selector_16_ids,""))</f>
        <v/>
      </c>
      <c r="K175" s="25"/>
      <c r="L175" s="23" t="str">
        <f t="array" ref="L175">IF(M175="","",XLOOKUP(M175,selector_13,selector_13_ids,""))</f>
        <v/>
      </c>
      <c r="M175" s="25"/>
      <c r="N175" s="14"/>
      <c r="O175" s="14"/>
      <c r="P175" s="23" t="str">
        <f t="array" ref="P175">IF(Q175="","",XLOOKUP(Q175,selector_07,selector_07_ids,""))</f>
        <v/>
      </c>
      <c r="Q175" s="25"/>
      <c r="R175" s="14"/>
      <c r="S175" s="23" t="str">
        <f t="array" ref="S175">IF(T175="","",XLOOKUP(T175,selector_17,selector_17_ids,""))</f>
        <v/>
      </c>
      <c r="T175" s="25"/>
      <c r="U175" s="14"/>
      <c r="V175" s="14"/>
      <c r="W175" s="23" t="str">
        <f t="array" ref="W175">IF(X175="","",XLOOKUP(X175,selector_04,selector_04_ids,""))</f>
        <v/>
      </c>
      <c r="X175" s="25"/>
      <c r="Y175" s="14"/>
      <c r="Z175" s="27"/>
      <c r="AA175" s="14"/>
    </row>
    <row r="176">
      <c r="A176" s="14"/>
      <c r="B176" s="23" t="str">
        <f>IF($A176="","",'Система'!$B$4)</f>
        <v/>
      </c>
      <c r="C176" s="14"/>
      <c r="D176" s="23" t="str">
        <f t="array" ref="D176">IF(E176="","",XLOOKUP(E176,selector_12,selector_12_ids,""))</f>
        <v/>
      </c>
      <c r="E176" s="25"/>
      <c r="F176" s="23" t="str">
        <f t="array" ref="F176">IF(G176="","",XLOOKUP(G176,selector_15,selector_15_ids,""))</f>
        <v/>
      </c>
      <c r="G176" s="25"/>
      <c r="H176" s="23" t="str">
        <f t="array" ref="H176">IF(I176="","",XLOOKUP(I176,selector_16,selector_16_ids,""))</f>
        <v/>
      </c>
      <c r="I176" s="25"/>
      <c r="J176" s="23" t="str">
        <f t="array" ref="J176">IF(K176="","",XLOOKUP(K176,selector_16,selector_16_ids,""))</f>
        <v/>
      </c>
      <c r="K176" s="25"/>
      <c r="L176" s="23" t="str">
        <f t="array" ref="L176">IF(M176="","",XLOOKUP(M176,selector_13,selector_13_ids,""))</f>
        <v/>
      </c>
      <c r="M176" s="25"/>
      <c r="N176" s="14"/>
      <c r="O176" s="14"/>
      <c r="P176" s="23" t="str">
        <f t="array" ref="P176">IF(Q176="","",XLOOKUP(Q176,selector_07,selector_07_ids,""))</f>
        <v/>
      </c>
      <c r="Q176" s="25"/>
      <c r="R176" s="14"/>
      <c r="S176" s="23" t="str">
        <f t="array" ref="S176">IF(T176="","",XLOOKUP(T176,selector_17,selector_17_ids,""))</f>
        <v/>
      </c>
      <c r="T176" s="25"/>
      <c r="U176" s="14"/>
      <c r="V176" s="14"/>
      <c r="W176" s="23" t="str">
        <f t="array" ref="W176">IF(X176="","",XLOOKUP(X176,selector_04,selector_04_ids,""))</f>
        <v/>
      </c>
      <c r="X176" s="25"/>
      <c r="Y176" s="14"/>
      <c r="Z176" s="27"/>
      <c r="AA176" s="14"/>
    </row>
    <row r="177">
      <c r="A177" s="14"/>
      <c r="B177" s="23" t="str">
        <f>IF($A177="","",'Система'!$B$4)</f>
        <v/>
      </c>
      <c r="C177" s="14"/>
      <c r="D177" s="23" t="str">
        <f t="array" ref="D177">IF(E177="","",XLOOKUP(E177,selector_12,selector_12_ids,""))</f>
        <v/>
      </c>
      <c r="E177" s="25"/>
      <c r="F177" s="23" t="str">
        <f t="array" ref="F177">IF(G177="","",XLOOKUP(G177,selector_15,selector_15_ids,""))</f>
        <v/>
      </c>
      <c r="G177" s="25"/>
      <c r="H177" s="23" t="str">
        <f t="array" ref="H177">IF(I177="","",XLOOKUP(I177,selector_16,selector_16_ids,""))</f>
        <v/>
      </c>
      <c r="I177" s="25"/>
      <c r="J177" s="23" t="str">
        <f t="array" ref="J177">IF(K177="","",XLOOKUP(K177,selector_16,selector_16_ids,""))</f>
        <v/>
      </c>
      <c r="K177" s="25"/>
      <c r="L177" s="23" t="str">
        <f t="array" ref="L177">IF(M177="","",XLOOKUP(M177,selector_13,selector_13_ids,""))</f>
        <v/>
      </c>
      <c r="M177" s="25"/>
      <c r="N177" s="14"/>
      <c r="O177" s="14"/>
      <c r="P177" s="23" t="str">
        <f t="array" ref="P177">IF(Q177="","",XLOOKUP(Q177,selector_07,selector_07_ids,""))</f>
        <v/>
      </c>
      <c r="Q177" s="25"/>
      <c r="R177" s="14"/>
      <c r="S177" s="23" t="str">
        <f t="array" ref="S177">IF(T177="","",XLOOKUP(T177,selector_17,selector_17_ids,""))</f>
        <v/>
      </c>
      <c r="T177" s="25"/>
      <c r="U177" s="14"/>
      <c r="V177" s="14"/>
      <c r="W177" s="23" t="str">
        <f t="array" ref="W177">IF(X177="","",XLOOKUP(X177,selector_04,selector_04_ids,""))</f>
        <v/>
      </c>
      <c r="X177" s="25"/>
      <c r="Y177" s="14"/>
      <c r="Z177" s="27"/>
      <c r="AA177" s="14"/>
    </row>
    <row r="178">
      <c r="A178" s="14"/>
      <c r="B178" s="23" t="str">
        <f>IF($A178="","",'Система'!$B$4)</f>
        <v/>
      </c>
      <c r="C178" s="14"/>
      <c r="D178" s="23" t="str">
        <f t="array" ref="D178">IF(E178="","",XLOOKUP(E178,selector_12,selector_12_ids,""))</f>
        <v/>
      </c>
      <c r="E178" s="25"/>
      <c r="F178" s="23" t="str">
        <f t="array" ref="F178">IF(G178="","",XLOOKUP(G178,selector_15,selector_15_ids,""))</f>
        <v/>
      </c>
      <c r="G178" s="25"/>
      <c r="H178" s="23" t="str">
        <f t="array" ref="H178">IF(I178="","",XLOOKUP(I178,selector_16,selector_16_ids,""))</f>
        <v/>
      </c>
      <c r="I178" s="25"/>
      <c r="J178" s="23" t="str">
        <f t="array" ref="J178">IF(K178="","",XLOOKUP(K178,selector_16,selector_16_ids,""))</f>
        <v/>
      </c>
      <c r="K178" s="25"/>
      <c r="L178" s="23" t="str">
        <f t="array" ref="L178">IF(M178="","",XLOOKUP(M178,selector_13,selector_13_ids,""))</f>
        <v/>
      </c>
      <c r="M178" s="25"/>
      <c r="N178" s="14"/>
      <c r="O178" s="14"/>
      <c r="P178" s="23" t="str">
        <f t="array" ref="P178">IF(Q178="","",XLOOKUP(Q178,selector_07,selector_07_ids,""))</f>
        <v/>
      </c>
      <c r="Q178" s="25"/>
      <c r="R178" s="14"/>
      <c r="S178" s="23" t="str">
        <f t="array" ref="S178">IF(T178="","",XLOOKUP(T178,selector_17,selector_17_ids,""))</f>
        <v/>
      </c>
      <c r="T178" s="25"/>
      <c r="U178" s="14"/>
      <c r="V178" s="14"/>
      <c r="W178" s="23" t="str">
        <f t="array" ref="W178">IF(X178="","",XLOOKUP(X178,selector_04,selector_04_ids,""))</f>
        <v/>
      </c>
      <c r="X178" s="25"/>
      <c r="Y178" s="14"/>
      <c r="Z178" s="27"/>
      <c r="AA178" s="14"/>
    </row>
    <row r="179">
      <c r="A179" s="14"/>
      <c r="B179" s="23" t="str">
        <f>IF($A179="","",'Система'!$B$4)</f>
        <v/>
      </c>
      <c r="C179" s="14"/>
      <c r="D179" s="23" t="str">
        <f t="array" ref="D179">IF(E179="","",XLOOKUP(E179,selector_12,selector_12_ids,""))</f>
        <v/>
      </c>
      <c r="E179" s="25"/>
      <c r="F179" s="23" t="str">
        <f t="array" ref="F179">IF(G179="","",XLOOKUP(G179,selector_15,selector_15_ids,""))</f>
        <v/>
      </c>
      <c r="G179" s="25"/>
      <c r="H179" s="23" t="str">
        <f t="array" ref="H179">IF(I179="","",XLOOKUP(I179,selector_16,selector_16_ids,""))</f>
        <v/>
      </c>
      <c r="I179" s="25"/>
      <c r="J179" s="23" t="str">
        <f t="array" ref="J179">IF(K179="","",XLOOKUP(K179,selector_16,selector_16_ids,""))</f>
        <v/>
      </c>
      <c r="K179" s="25"/>
      <c r="L179" s="23" t="str">
        <f t="array" ref="L179">IF(M179="","",XLOOKUP(M179,selector_13,selector_13_ids,""))</f>
        <v/>
      </c>
      <c r="M179" s="25"/>
      <c r="N179" s="14"/>
      <c r="O179" s="14"/>
      <c r="P179" s="23" t="str">
        <f t="array" ref="P179">IF(Q179="","",XLOOKUP(Q179,selector_07,selector_07_ids,""))</f>
        <v/>
      </c>
      <c r="Q179" s="25"/>
      <c r="R179" s="14"/>
      <c r="S179" s="23" t="str">
        <f t="array" ref="S179">IF(T179="","",XLOOKUP(T179,selector_17,selector_17_ids,""))</f>
        <v/>
      </c>
      <c r="T179" s="25"/>
      <c r="U179" s="14"/>
      <c r="V179" s="14"/>
      <c r="W179" s="23" t="str">
        <f t="array" ref="W179">IF(X179="","",XLOOKUP(X179,selector_04,selector_04_ids,""))</f>
        <v/>
      </c>
      <c r="X179" s="25"/>
      <c r="Y179" s="14"/>
      <c r="Z179" s="27"/>
      <c r="AA179" s="14"/>
    </row>
    <row r="180">
      <c r="A180" s="14"/>
      <c r="B180" s="23" t="str">
        <f>IF($A180="","",'Система'!$B$4)</f>
        <v/>
      </c>
      <c r="C180" s="14"/>
      <c r="D180" s="23" t="str">
        <f t="array" ref="D180">IF(E180="","",XLOOKUP(E180,selector_12,selector_12_ids,""))</f>
        <v/>
      </c>
      <c r="E180" s="25"/>
      <c r="F180" s="23" t="str">
        <f t="array" ref="F180">IF(G180="","",XLOOKUP(G180,selector_15,selector_15_ids,""))</f>
        <v/>
      </c>
      <c r="G180" s="25"/>
      <c r="H180" s="23" t="str">
        <f t="array" ref="H180">IF(I180="","",XLOOKUP(I180,selector_16,selector_16_ids,""))</f>
        <v/>
      </c>
      <c r="I180" s="25"/>
      <c r="J180" s="23" t="str">
        <f t="array" ref="J180">IF(K180="","",XLOOKUP(K180,selector_16,selector_16_ids,""))</f>
        <v/>
      </c>
      <c r="K180" s="25"/>
      <c r="L180" s="23" t="str">
        <f t="array" ref="L180">IF(M180="","",XLOOKUP(M180,selector_13,selector_13_ids,""))</f>
        <v/>
      </c>
      <c r="M180" s="25"/>
      <c r="N180" s="14"/>
      <c r="O180" s="14"/>
      <c r="P180" s="23" t="str">
        <f t="array" ref="P180">IF(Q180="","",XLOOKUP(Q180,selector_07,selector_07_ids,""))</f>
        <v/>
      </c>
      <c r="Q180" s="25"/>
      <c r="R180" s="14"/>
      <c r="S180" s="23" t="str">
        <f t="array" ref="S180">IF(T180="","",XLOOKUP(T180,selector_17,selector_17_ids,""))</f>
        <v/>
      </c>
      <c r="T180" s="25"/>
      <c r="U180" s="14"/>
      <c r="V180" s="14"/>
      <c r="W180" s="23" t="str">
        <f t="array" ref="W180">IF(X180="","",XLOOKUP(X180,selector_04,selector_04_ids,""))</f>
        <v/>
      </c>
      <c r="X180" s="25"/>
      <c r="Y180" s="14"/>
      <c r="Z180" s="27"/>
      <c r="AA180" s="14"/>
    </row>
    <row r="181">
      <c r="A181" s="14"/>
      <c r="B181" s="23" t="str">
        <f>IF($A181="","",'Система'!$B$4)</f>
        <v/>
      </c>
      <c r="C181" s="14"/>
      <c r="D181" s="23" t="str">
        <f t="array" ref="D181">IF(E181="","",XLOOKUP(E181,selector_12,selector_12_ids,""))</f>
        <v/>
      </c>
      <c r="E181" s="25"/>
      <c r="F181" s="23" t="str">
        <f t="array" ref="F181">IF(G181="","",XLOOKUP(G181,selector_15,selector_15_ids,""))</f>
        <v/>
      </c>
      <c r="G181" s="25"/>
      <c r="H181" s="23" t="str">
        <f t="array" ref="H181">IF(I181="","",XLOOKUP(I181,selector_16,selector_16_ids,""))</f>
        <v/>
      </c>
      <c r="I181" s="25"/>
      <c r="J181" s="23" t="str">
        <f t="array" ref="J181">IF(K181="","",XLOOKUP(K181,selector_16,selector_16_ids,""))</f>
        <v/>
      </c>
      <c r="K181" s="25"/>
      <c r="L181" s="23" t="str">
        <f t="array" ref="L181">IF(M181="","",XLOOKUP(M181,selector_13,selector_13_ids,""))</f>
        <v/>
      </c>
      <c r="M181" s="25"/>
      <c r="N181" s="14"/>
      <c r="O181" s="14"/>
      <c r="P181" s="23" t="str">
        <f t="array" ref="P181">IF(Q181="","",XLOOKUP(Q181,selector_07,selector_07_ids,""))</f>
        <v/>
      </c>
      <c r="Q181" s="25"/>
      <c r="R181" s="14"/>
      <c r="S181" s="23" t="str">
        <f t="array" ref="S181">IF(T181="","",XLOOKUP(T181,selector_17,selector_17_ids,""))</f>
        <v/>
      </c>
      <c r="T181" s="25"/>
      <c r="U181" s="14"/>
      <c r="V181" s="14"/>
      <c r="W181" s="23" t="str">
        <f t="array" ref="W181">IF(X181="","",XLOOKUP(X181,selector_04,selector_04_ids,""))</f>
        <v/>
      </c>
      <c r="X181" s="25"/>
      <c r="Y181" s="14"/>
      <c r="Z181" s="27"/>
      <c r="AA181" s="14"/>
    </row>
    <row r="182">
      <c r="A182" s="14"/>
      <c r="B182" s="23" t="str">
        <f>IF($A182="","",'Система'!$B$4)</f>
        <v/>
      </c>
      <c r="C182" s="14"/>
      <c r="D182" s="23" t="str">
        <f t="array" ref="D182">IF(E182="","",XLOOKUP(E182,selector_12,selector_12_ids,""))</f>
        <v/>
      </c>
      <c r="E182" s="25"/>
      <c r="F182" s="23" t="str">
        <f t="array" ref="F182">IF(G182="","",XLOOKUP(G182,selector_15,selector_15_ids,""))</f>
        <v/>
      </c>
      <c r="G182" s="25"/>
      <c r="H182" s="23" t="str">
        <f t="array" ref="H182">IF(I182="","",XLOOKUP(I182,selector_16,selector_16_ids,""))</f>
        <v/>
      </c>
      <c r="I182" s="25"/>
      <c r="J182" s="23" t="str">
        <f t="array" ref="J182">IF(K182="","",XLOOKUP(K182,selector_16,selector_16_ids,""))</f>
        <v/>
      </c>
      <c r="K182" s="25"/>
      <c r="L182" s="23" t="str">
        <f t="array" ref="L182">IF(M182="","",XLOOKUP(M182,selector_13,selector_13_ids,""))</f>
        <v/>
      </c>
      <c r="M182" s="25"/>
      <c r="N182" s="14"/>
      <c r="O182" s="14"/>
      <c r="P182" s="23" t="str">
        <f t="array" ref="P182">IF(Q182="","",XLOOKUP(Q182,selector_07,selector_07_ids,""))</f>
        <v/>
      </c>
      <c r="Q182" s="25"/>
      <c r="R182" s="14"/>
      <c r="S182" s="23" t="str">
        <f t="array" ref="S182">IF(T182="","",XLOOKUP(T182,selector_17,selector_17_ids,""))</f>
        <v/>
      </c>
      <c r="T182" s="25"/>
      <c r="U182" s="14"/>
      <c r="V182" s="14"/>
      <c r="W182" s="23" t="str">
        <f t="array" ref="W182">IF(X182="","",XLOOKUP(X182,selector_04,selector_04_ids,""))</f>
        <v/>
      </c>
      <c r="X182" s="25"/>
      <c r="Y182" s="14"/>
      <c r="Z182" s="27"/>
      <c r="AA182" s="14"/>
    </row>
    <row r="183">
      <c r="A183" s="14"/>
      <c r="B183" s="23" t="str">
        <f>IF($A183="","",'Система'!$B$4)</f>
        <v/>
      </c>
      <c r="C183" s="14"/>
      <c r="D183" s="23" t="str">
        <f t="array" ref="D183">IF(E183="","",XLOOKUP(E183,selector_12,selector_12_ids,""))</f>
        <v/>
      </c>
      <c r="E183" s="25"/>
      <c r="F183" s="23" t="str">
        <f t="array" ref="F183">IF(G183="","",XLOOKUP(G183,selector_15,selector_15_ids,""))</f>
        <v/>
      </c>
      <c r="G183" s="25"/>
      <c r="H183" s="23" t="str">
        <f t="array" ref="H183">IF(I183="","",XLOOKUP(I183,selector_16,selector_16_ids,""))</f>
        <v/>
      </c>
      <c r="I183" s="25"/>
      <c r="J183" s="23" t="str">
        <f t="array" ref="J183">IF(K183="","",XLOOKUP(K183,selector_16,selector_16_ids,""))</f>
        <v/>
      </c>
      <c r="K183" s="25"/>
      <c r="L183" s="23" t="str">
        <f t="array" ref="L183">IF(M183="","",XLOOKUP(M183,selector_13,selector_13_ids,""))</f>
        <v/>
      </c>
      <c r="M183" s="25"/>
      <c r="N183" s="14"/>
      <c r="O183" s="14"/>
      <c r="P183" s="23" t="str">
        <f t="array" ref="P183">IF(Q183="","",XLOOKUP(Q183,selector_07,selector_07_ids,""))</f>
        <v/>
      </c>
      <c r="Q183" s="25"/>
      <c r="R183" s="14"/>
      <c r="S183" s="23" t="str">
        <f t="array" ref="S183">IF(T183="","",XLOOKUP(T183,selector_17,selector_17_ids,""))</f>
        <v/>
      </c>
      <c r="T183" s="25"/>
      <c r="U183" s="14"/>
      <c r="V183" s="14"/>
      <c r="W183" s="23" t="str">
        <f t="array" ref="W183">IF(X183="","",XLOOKUP(X183,selector_04,selector_04_ids,""))</f>
        <v/>
      </c>
      <c r="X183" s="25"/>
      <c r="Y183" s="14"/>
      <c r="Z183" s="27"/>
      <c r="AA183" s="14"/>
    </row>
    <row r="184">
      <c r="A184" s="14"/>
      <c r="B184" s="23" t="str">
        <f>IF($A184="","",'Система'!$B$4)</f>
        <v/>
      </c>
      <c r="C184" s="14"/>
      <c r="D184" s="23" t="str">
        <f t="array" ref="D184">IF(E184="","",XLOOKUP(E184,selector_12,selector_12_ids,""))</f>
        <v/>
      </c>
      <c r="E184" s="25"/>
      <c r="F184" s="23" t="str">
        <f t="array" ref="F184">IF(G184="","",XLOOKUP(G184,selector_15,selector_15_ids,""))</f>
        <v/>
      </c>
      <c r="G184" s="25"/>
      <c r="H184" s="23" t="str">
        <f t="array" ref="H184">IF(I184="","",XLOOKUP(I184,selector_16,selector_16_ids,""))</f>
        <v/>
      </c>
      <c r="I184" s="25"/>
      <c r="J184" s="23" t="str">
        <f t="array" ref="J184">IF(K184="","",XLOOKUP(K184,selector_16,selector_16_ids,""))</f>
        <v/>
      </c>
      <c r="K184" s="25"/>
      <c r="L184" s="23" t="str">
        <f t="array" ref="L184">IF(M184="","",XLOOKUP(M184,selector_13,selector_13_ids,""))</f>
        <v/>
      </c>
      <c r="M184" s="25"/>
      <c r="N184" s="14"/>
      <c r="O184" s="14"/>
      <c r="P184" s="23" t="str">
        <f t="array" ref="P184">IF(Q184="","",XLOOKUP(Q184,selector_07,selector_07_ids,""))</f>
        <v/>
      </c>
      <c r="Q184" s="25"/>
      <c r="R184" s="14"/>
      <c r="S184" s="23" t="str">
        <f t="array" ref="S184">IF(T184="","",XLOOKUP(T184,selector_17,selector_17_ids,""))</f>
        <v/>
      </c>
      <c r="T184" s="25"/>
      <c r="U184" s="14"/>
      <c r="V184" s="14"/>
      <c r="W184" s="23" t="str">
        <f t="array" ref="W184">IF(X184="","",XLOOKUP(X184,selector_04,selector_04_ids,""))</f>
        <v/>
      </c>
      <c r="X184" s="25"/>
      <c r="Y184" s="14"/>
      <c r="Z184" s="27"/>
      <c r="AA184" s="14"/>
    </row>
    <row r="185">
      <c r="A185" s="14"/>
      <c r="B185" s="23" t="str">
        <f>IF($A185="","",'Система'!$B$4)</f>
        <v/>
      </c>
      <c r="C185" s="14"/>
      <c r="D185" s="23" t="str">
        <f t="array" ref="D185">IF(E185="","",XLOOKUP(E185,selector_12,selector_12_ids,""))</f>
        <v/>
      </c>
      <c r="E185" s="25"/>
      <c r="F185" s="23" t="str">
        <f t="array" ref="F185">IF(G185="","",XLOOKUP(G185,selector_15,selector_15_ids,""))</f>
        <v/>
      </c>
      <c r="G185" s="25"/>
      <c r="H185" s="23" t="str">
        <f t="array" ref="H185">IF(I185="","",XLOOKUP(I185,selector_16,selector_16_ids,""))</f>
        <v/>
      </c>
      <c r="I185" s="25"/>
      <c r="J185" s="23" t="str">
        <f t="array" ref="J185">IF(K185="","",XLOOKUP(K185,selector_16,selector_16_ids,""))</f>
        <v/>
      </c>
      <c r="K185" s="25"/>
      <c r="L185" s="23" t="str">
        <f t="array" ref="L185">IF(M185="","",XLOOKUP(M185,selector_13,selector_13_ids,""))</f>
        <v/>
      </c>
      <c r="M185" s="25"/>
      <c r="N185" s="14"/>
      <c r="O185" s="14"/>
      <c r="P185" s="23" t="str">
        <f t="array" ref="P185">IF(Q185="","",XLOOKUP(Q185,selector_07,selector_07_ids,""))</f>
        <v/>
      </c>
      <c r="Q185" s="25"/>
      <c r="R185" s="14"/>
      <c r="S185" s="23" t="str">
        <f t="array" ref="S185">IF(T185="","",XLOOKUP(T185,selector_17,selector_17_ids,""))</f>
        <v/>
      </c>
      <c r="T185" s="25"/>
      <c r="U185" s="14"/>
      <c r="V185" s="14"/>
      <c r="W185" s="23" t="str">
        <f t="array" ref="W185">IF(X185="","",XLOOKUP(X185,selector_04,selector_04_ids,""))</f>
        <v/>
      </c>
      <c r="X185" s="25"/>
      <c r="Y185" s="14"/>
      <c r="Z185" s="27"/>
      <c r="AA185" s="14"/>
    </row>
    <row r="186">
      <c r="A186" s="14"/>
      <c r="B186" s="23" t="str">
        <f>IF($A186="","",'Система'!$B$4)</f>
        <v/>
      </c>
      <c r="C186" s="14"/>
      <c r="D186" s="23" t="str">
        <f t="array" ref="D186">IF(E186="","",XLOOKUP(E186,selector_12,selector_12_ids,""))</f>
        <v/>
      </c>
      <c r="E186" s="25"/>
      <c r="F186" s="23" t="str">
        <f t="array" ref="F186">IF(G186="","",XLOOKUP(G186,selector_15,selector_15_ids,""))</f>
        <v/>
      </c>
      <c r="G186" s="25"/>
      <c r="H186" s="23" t="str">
        <f t="array" ref="H186">IF(I186="","",XLOOKUP(I186,selector_16,selector_16_ids,""))</f>
        <v/>
      </c>
      <c r="I186" s="25"/>
      <c r="J186" s="23" t="str">
        <f t="array" ref="J186">IF(K186="","",XLOOKUP(K186,selector_16,selector_16_ids,""))</f>
        <v/>
      </c>
      <c r="K186" s="25"/>
      <c r="L186" s="23" t="str">
        <f t="array" ref="L186">IF(M186="","",XLOOKUP(M186,selector_13,selector_13_ids,""))</f>
        <v/>
      </c>
      <c r="M186" s="25"/>
      <c r="N186" s="14"/>
      <c r="O186" s="14"/>
      <c r="P186" s="23" t="str">
        <f t="array" ref="P186">IF(Q186="","",XLOOKUP(Q186,selector_07,selector_07_ids,""))</f>
        <v/>
      </c>
      <c r="Q186" s="25"/>
      <c r="R186" s="14"/>
      <c r="S186" s="23" t="str">
        <f t="array" ref="S186">IF(T186="","",XLOOKUP(T186,selector_17,selector_17_ids,""))</f>
        <v/>
      </c>
      <c r="T186" s="25"/>
      <c r="U186" s="14"/>
      <c r="V186" s="14"/>
      <c r="W186" s="23" t="str">
        <f t="array" ref="W186">IF(X186="","",XLOOKUP(X186,selector_04,selector_04_ids,""))</f>
        <v/>
      </c>
      <c r="X186" s="25"/>
      <c r="Y186" s="14"/>
      <c r="Z186" s="27"/>
      <c r="AA186" s="14"/>
    </row>
    <row r="187">
      <c r="A187" s="14"/>
      <c r="B187" s="23" t="str">
        <f>IF($A187="","",'Система'!$B$4)</f>
        <v/>
      </c>
      <c r="C187" s="14"/>
      <c r="D187" s="23" t="str">
        <f t="array" ref="D187">IF(E187="","",XLOOKUP(E187,selector_12,selector_12_ids,""))</f>
        <v/>
      </c>
      <c r="E187" s="25"/>
      <c r="F187" s="23" t="str">
        <f t="array" ref="F187">IF(G187="","",XLOOKUP(G187,selector_15,selector_15_ids,""))</f>
        <v/>
      </c>
      <c r="G187" s="25"/>
      <c r="H187" s="23" t="str">
        <f t="array" ref="H187">IF(I187="","",XLOOKUP(I187,selector_16,selector_16_ids,""))</f>
        <v/>
      </c>
      <c r="I187" s="25"/>
      <c r="J187" s="23" t="str">
        <f t="array" ref="J187">IF(K187="","",XLOOKUP(K187,selector_16,selector_16_ids,""))</f>
        <v/>
      </c>
      <c r="K187" s="25"/>
      <c r="L187" s="23" t="str">
        <f t="array" ref="L187">IF(M187="","",XLOOKUP(M187,selector_13,selector_13_ids,""))</f>
        <v/>
      </c>
      <c r="M187" s="25"/>
      <c r="N187" s="14"/>
      <c r="O187" s="14"/>
      <c r="P187" s="23" t="str">
        <f t="array" ref="P187">IF(Q187="","",XLOOKUP(Q187,selector_07,selector_07_ids,""))</f>
        <v/>
      </c>
      <c r="Q187" s="25"/>
      <c r="R187" s="14"/>
      <c r="S187" s="23" t="str">
        <f t="array" ref="S187">IF(T187="","",XLOOKUP(T187,selector_17,selector_17_ids,""))</f>
        <v/>
      </c>
      <c r="T187" s="25"/>
      <c r="U187" s="14"/>
      <c r="V187" s="14"/>
      <c r="W187" s="23" t="str">
        <f t="array" ref="W187">IF(X187="","",XLOOKUP(X187,selector_04,selector_04_ids,""))</f>
        <v/>
      </c>
      <c r="X187" s="25"/>
      <c r="Y187" s="14"/>
      <c r="Z187" s="27"/>
      <c r="AA187" s="14"/>
    </row>
    <row r="188">
      <c r="A188" s="14"/>
      <c r="B188" s="23" t="str">
        <f>IF($A188="","",'Система'!$B$4)</f>
        <v/>
      </c>
      <c r="C188" s="14"/>
      <c r="D188" s="23" t="str">
        <f t="array" ref="D188">IF(E188="","",XLOOKUP(E188,selector_12,selector_12_ids,""))</f>
        <v/>
      </c>
      <c r="E188" s="25"/>
      <c r="F188" s="23" t="str">
        <f t="array" ref="F188">IF(G188="","",XLOOKUP(G188,selector_15,selector_15_ids,""))</f>
        <v/>
      </c>
      <c r="G188" s="25"/>
      <c r="H188" s="23" t="str">
        <f t="array" ref="H188">IF(I188="","",XLOOKUP(I188,selector_16,selector_16_ids,""))</f>
        <v/>
      </c>
      <c r="I188" s="25"/>
      <c r="J188" s="23" t="str">
        <f t="array" ref="J188">IF(K188="","",XLOOKUP(K188,selector_16,selector_16_ids,""))</f>
        <v/>
      </c>
      <c r="K188" s="25"/>
      <c r="L188" s="23" t="str">
        <f t="array" ref="L188">IF(M188="","",XLOOKUP(M188,selector_13,selector_13_ids,""))</f>
        <v/>
      </c>
      <c r="M188" s="25"/>
      <c r="N188" s="14"/>
      <c r="O188" s="14"/>
      <c r="P188" s="23" t="str">
        <f t="array" ref="P188">IF(Q188="","",XLOOKUP(Q188,selector_07,selector_07_ids,""))</f>
        <v/>
      </c>
      <c r="Q188" s="25"/>
      <c r="R188" s="14"/>
      <c r="S188" s="23" t="str">
        <f t="array" ref="S188">IF(T188="","",XLOOKUP(T188,selector_17,selector_17_ids,""))</f>
        <v/>
      </c>
      <c r="T188" s="25"/>
      <c r="U188" s="14"/>
      <c r="V188" s="14"/>
      <c r="W188" s="23" t="str">
        <f t="array" ref="W188">IF(X188="","",XLOOKUP(X188,selector_04,selector_04_ids,""))</f>
        <v/>
      </c>
      <c r="X188" s="25"/>
      <c r="Y188" s="14"/>
      <c r="Z188" s="27"/>
      <c r="AA188" s="14"/>
    </row>
    <row r="189">
      <c r="A189" s="14"/>
      <c r="B189" s="23" t="str">
        <f>IF($A189="","",'Система'!$B$4)</f>
        <v/>
      </c>
      <c r="C189" s="14"/>
      <c r="D189" s="23" t="str">
        <f t="array" ref="D189">IF(E189="","",XLOOKUP(E189,selector_12,selector_12_ids,""))</f>
        <v/>
      </c>
      <c r="E189" s="25"/>
      <c r="F189" s="23" t="str">
        <f t="array" ref="F189">IF(G189="","",XLOOKUP(G189,selector_15,selector_15_ids,""))</f>
        <v/>
      </c>
      <c r="G189" s="25"/>
      <c r="H189" s="23" t="str">
        <f t="array" ref="H189">IF(I189="","",XLOOKUP(I189,selector_16,selector_16_ids,""))</f>
        <v/>
      </c>
      <c r="I189" s="25"/>
      <c r="J189" s="23" t="str">
        <f t="array" ref="J189">IF(K189="","",XLOOKUP(K189,selector_16,selector_16_ids,""))</f>
        <v/>
      </c>
      <c r="K189" s="25"/>
      <c r="L189" s="23" t="str">
        <f t="array" ref="L189">IF(M189="","",XLOOKUP(M189,selector_13,selector_13_ids,""))</f>
        <v/>
      </c>
      <c r="M189" s="25"/>
      <c r="N189" s="14"/>
      <c r="O189" s="14"/>
      <c r="P189" s="23" t="str">
        <f t="array" ref="P189">IF(Q189="","",XLOOKUP(Q189,selector_07,selector_07_ids,""))</f>
        <v/>
      </c>
      <c r="Q189" s="25"/>
      <c r="R189" s="14"/>
      <c r="S189" s="23" t="str">
        <f t="array" ref="S189">IF(T189="","",XLOOKUP(T189,selector_17,selector_17_ids,""))</f>
        <v/>
      </c>
      <c r="T189" s="25"/>
      <c r="U189" s="14"/>
      <c r="V189" s="14"/>
      <c r="W189" s="23" t="str">
        <f t="array" ref="W189">IF(X189="","",XLOOKUP(X189,selector_04,selector_04_ids,""))</f>
        <v/>
      </c>
      <c r="X189" s="25"/>
      <c r="Y189" s="14"/>
      <c r="Z189" s="27"/>
      <c r="AA189" s="14"/>
    </row>
    <row r="190">
      <c r="A190" s="14"/>
      <c r="B190" s="23" t="str">
        <f>IF($A190="","",'Система'!$B$4)</f>
        <v/>
      </c>
      <c r="C190" s="14"/>
      <c r="D190" s="23" t="str">
        <f t="array" ref="D190">IF(E190="","",XLOOKUP(E190,selector_12,selector_12_ids,""))</f>
        <v/>
      </c>
      <c r="E190" s="25"/>
      <c r="F190" s="23" t="str">
        <f t="array" ref="F190">IF(G190="","",XLOOKUP(G190,selector_15,selector_15_ids,""))</f>
        <v/>
      </c>
      <c r="G190" s="25"/>
      <c r="H190" s="23" t="str">
        <f t="array" ref="H190">IF(I190="","",XLOOKUP(I190,selector_16,selector_16_ids,""))</f>
        <v/>
      </c>
      <c r="I190" s="25"/>
      <c r="J190" s="23" t="str">
        <f t="array" ref="J190">IF(K190="","",XLOOKUP(K190,selector_16,selector_16_ids,""))</f>
        <v/>
      </c>
      <c r="K190" s="25"/>
      <c r="L190" s="23" t="str">
        <f t="array" ref="L190">IF(M190="","",XLOOKUP(M190,selector_13,selector_13_ids,""))</f>
        <v/>
      </c>
      <c r="M190" s="25"/>
      <c r="N190" s="14"/>
      <c r="O190" s="14"/>
      <c r="P190" s="23" t="str">
        <f t="array" ref="P190">IF(Q190="","",XLOOKUP(Q190,selector_07,selector_07_ids,""))</f>
        <v/>
      </c>
      <c r="Q190" s="25"/>
      <c r="R190" s="14"/>
      <c r="S190" s="23" t="str">
        <f t="array" ref="S190">IF(T190="","",XLOOKUP(T190,selector_17,selector_17_ids,""))</f>
        <v/>
      </c>
      <c r="T190" s="25"/>
      <c r="U190" s="14"/>
      <c r="V190" s="14"/>
      <c r="W190" s="23" t="str">
        <f t="array" ref="W190">IF(X190="","",XLOOKUP(X190,selector_04,selector_04_ids,""))</f>
        <v/>
      </c>
      <c r="X190" s="25"/>
      <c r="Y190" s="14"/>
      <c r="Z190" s="27"/>
      <c r="AA190" s="14"/>
    </row>
    <row r="191">
      <c r="A191" s="14"/>
      <c r="B191" s="23" t="str">
        <f>IF($A191="","",'Система'!$B$4)</f>
        <v/>
      </c>
      <c r="C191" s="14"/>
      <c r="D191" s="23" t="str">
        <f t="array" ref="D191">IF(E191="","",XLOOKUP(E191,selector_12,selector_12_ids,""))</f>
        <v/>
      </c>
      <c r="E191" s="25"/>
      <c r="F191" s="23" t="str">
        <f t="array" ref="F191">IF(G191="","",XLOOKUP(G191,selector_15,selector_15_ids,""))</f>
        <v/>
      </c>
      <c r="G191" s="25"/>
      <c r="H191" s="23" t="str">
        <f t="array" ref="H191">IF(I191="","",XLOOKUP(I191,selector_16,selector_16_ids,""))</f>
        <v/>
      </c>
      <c r="I191" s="25"/>
      <c r="J191" s="23" t="str">
        <f t="array" ref="J191">IF(K191="","",XLOOKUP(K191,selector_16,selector_16_ids,""))</f>
        <v/>
      </c>
      <c r="K191" s="25"/>
      <c r="L191" s="23" t="str">
        <f t="array" ref="L191">IF(M191="","",XLOOKUP(M191,selector_13,selector_13_ids,""))</f>
        <v/>
      </c>
      <c r="M191" s="25"/>
      <c r="N191" s="14"/>
      <c r="O191" s="14"/>
      <c r="P191" s="23" t="str">
        <f t="array" ref="P191">IF(Q191="","",XLOOKUP(Q191,selector_07,selector_07_ids,""))</f>
        <v/>
      </c>
      <c r="Q191" s="25"/>
      <c r="R191" s="14"/>
      <c r="S191" s="23" t="str">
        <f t="array" ref="S191">IF(T191="","",XLOOKUP(T191,selector_17,selector_17_ids,""))</f>
        <v/>
      </c>
      <c r="T191" s="25"/>
      <c r="U191" s="14"/>
      <c r="V191" s="14"/>
      <c r="W191" s="23" t="str">
        <f t="array" ref="W191">IF(X191="","",XLOOKUP(X191,selector_04,selector_04_ids,""))</f>
        <v/>
      </c>
      <c r="X191" s="25"/>
      <c r="Y191" s="14"/>
      <c r="Z191" s="27"/>
      <c r="AA191" s="14"/>
    </row>
    <row r="192">
      <c r="A192" s="14"/>
      <c r="B192" s="23" t="str">
        <f>IF($A192="","",'Система'!$B$4)</f>
        <v/>
      </c>
      <c r="C192" s="14"/>
      <c r="D192" s="23" t="str">
        <f t="array" ref="D192">IF(E192="","",XLOOKUP(E192,selector_12,selector_12_ids,""))</f>
        <v/>
      </c>
      <c r="E192" s="25"/>
      <c r="F192" s="23" t="str">
        <f t="array" ref="F192">IF(G192="","",XLOOKUP(G192,selector_15,selector_15_ids,""))</f>
        <v/>
      </c>
      <c r="G192" s="25"/>
      <c r="H192" s="23" t="str">
        <f t="array" ref="H192">IF(I192="","",XLOOKUP(I192,selector_16,selector_16_ids,""))</f>
        <v/>
      </c>
      <c r="I192" s="25"/>
      <c r="J192" s="23" t="str">
        <f t="array" ref="J192">IF(K192="","",XLOOKUP(K192,selector_16,selector_16_ids,""))</f>
        <v/>
      </c>
      <c r="K192" s="25"/>
      <c r="L192" s="23" t="str">
        <f t="array" ref="L192">IF(M192="","",XLOOKUP(M192,selector_13,selector_13_ids,""))</f>
        <v/>
      </c>
      <c r="M192" s="25"/>
      <c r="N192" s="14"/>
      <c r="O192" s="14"/>
      <c r="P192" s="23" t="str">
        <f t="array" ref="P192">IF(Q192="","",XLOOKUP(Q192,selector_07,selector_07_ids,""))</f>
        <v/>
      </c>
      <c r="Q192" s="25"/>
      <c r="R192" s="14"/>
      <c r="S192" s="23" t="str">
        <f t="array" ref="S192">IF(T192="","",XLOOKUP(T192,selector_17,selector_17_ids,""))</f>
        <v/>
      </c>
      <c r="T192" s="25"/>
      <c r="U192" s="14"/>
      <c r="V192" s="14"/>
      <c r="W192" s="23" t="str">
        <f t="array" ref="W192">IF(X192="","",XLOOKUP(X192,selector_04,selector_04_ids,""))</f>
        <v/>
      </c>
      <c r="X192" s="25"/>
      <c r="Y192" s="14"/>
      <c r="Z192" s="27"/>
      <c r="AA192" s="14"/>
    </row>
    <row r="193">
      <c r="A193" s="14"/>
      <c r="B193" s="23" t="str">
        <f>IF($A193="","",'Система'!$B$4)</f>
        <v/>
      </c>
      <c r="C193" s="14"/>
      <c r="D193" s="23" t="str">
        <f t="array" ref="D193">IF(E193="","",XLOOKUP(E193,selector_12,selector_12_ids,""))</f>
        <v/>
      </c>
      <c r="E193" s="25"/>
      <c r="F193" s="23" t="str">
        <f t="array" ref="F193">IF(G193="","",XLOOKUP(G193,selector_15,selector_15_ids,""))</f>
        <v/>
      </c>
      <c r="G193" s="25"/>
      <c r="H193" s="23" t="str">
        <f t="array" ref="H193">IF(I193="","",XLOOKUP(I193,selector_16,selector_16_ids,""))</f>
        <v/>
      </c>
      <c r="I193" s="25"/>
      <c r="J193" s="23" t="str">
        <f t="array" ref="J193">IF(K193="","",XLOOKUP(K193,selector_16,selector_16_ids,""))</f>
        <v/>
      </c>
      <c r="K193" s="25"/>
      <c r="L193" s="23" t="str">
        <f t="array" ref="L193">IF(M193="","",XLOOKUP(M193,selector_13,selector_13_ids,""))</f>
        <v/>
      </c>
      <c r="M193" s="25"/>
      <c r="N193" s="14"/>
      <c r="O193" s="14"/>
      <c r="P193" s="23" t="str">
        <f t="array" ref="P193">IF(Q193="","",XLOOKUP(Q193,selector_07,selector_07_ids,""))</f>
        <v/>
      </c>
      <c r="Q193" s="25"/>
      <c r="R193" s="14"/>
      <c r="S193" s="23" t="str">
        <f t="array" ref="S193">IF(T193="","",XLOOKUP(T193,selector_17,selector_17_ids,""))</f>
        <v/>
      </c>
      <c r="T193" s="25"/>
      <c r="U193" s="14"/>
      <c r="V193" s="14"/>
      <c r="W193" s="23" t="str">
        <f t="array" ref="W193">IF(X193="","",XLOOKUP(X193,selector_04,selector_04_ids,""))</f>
        <v/>
      </c>
      <c r="X193" s="25"/>
      <c r="Y193" s="14"/>
      <c r="Z193" s="27"/>
      <c r="AA193" s="14"/>
    </row>
    <row r="194">
      <c r="A194" s="14"/>
      <c r="B194" s="23" t="str">
        <f>IF($A194="","",'Система'!$B$4)</f>
        <v/>
      </c>
      <c r="C194" s="14"/>
      <c r="D194" s="23" t="str">
        <f t="array" ref="D194">IF(E194="","",XLOOKUP(E194,selector_12,selector_12_ids,""))</f>
        <v/>
      </c>
      <c r="E194" s="25"/>
      <c r="F194" s="23" t="str">
        <f t="array" ref="F194">IF(G194="","",XLOOKUP(G194,selector_15,selector_15_ids,""))</f>
        <v/>
      </c>
      <c r="G194" s="25"/>
      <c r="H194" s="23" t="str">
        <f t="array" ref="H194">IF(I194="","",XLOOKUP(I194,selector_16,selector_16_ids,""))</f>
        <v/>
      </c>
      <c r="I194" s="25"/>
      <c r="J194" s="23" t="str">
        <f t="array" ref="J194">IF(K194="","",XLOOKUP(K194,selector_16,selector_16_ids,""))</f>
        <v/>
      </c>
      <c r="K194" s="25"/>
      <c r="L194" s="23" t="str">
        <f t="array" ref="L194">IF(M194="","",XLOOKUP(M194,selector_13,selector_13_ids,""))</f>
        <v/>
      </c>
      <c r="M194" s="25"/>
      <c r="N194" s="14"/>
      <c r="O194" s="14"/>
      <c r="P194" s="23" t="str">
        <f t="array" ref="P194">IF(Q194="","",XLOOKUP(Q194,selector_07,selector_07_ids,""))</f>
        <v/>
      </c>
      <c r="Q194" s="25"/>
      <c r="R194" s="14"/>
      <c r="S194" s="23" t="str">
        <f t="array" ref="S194">IF(T194="","",XLOOKUP(T194,selector_17,selector_17_ids,""))</f>
        <v/>
      </c>
      <c r="T194" s="25"/>
      <c r="U194" s="14"/>
      <c r="V194" s="14"/>
      <c r="W194" s="23" t="str">
        <f t="array" ref="W194">IF(X194="","",XLOOKUP(X194,selector_04,selector_04_ids,""))</f>
        <v/>
      </c>
      <c r="X194" s="25"/>
      <c r="Y194" s="14"/>
      <c r="Z194" s="27"/>
      <c r="AA194" s="14"/>
    </row>
    <row r="195">
      <c r="A195" s="14"/>
      <c r="B195" s="23" t="str">
        <f>IF($A195="","",'Система'!$B$4)</f>
        <v/>
      </c>
      <c r="C195" s="14"/>
      <c r="D195" s="23" t="str">
        <f t="array" ref="D195">IF(E195="","",XLOOKUP(E195,selector_12,selector_12_ids,""))</f>
        <v/>
      </c>
      <c r="E195" s="25"/>
      <c r="F195" s="23" t="str">
        <f t="array" ref="F195">IF(G195="","",XLOOKUP(G195,selector_15,selector_15_ids,""))</f>
        <v/>
      </c>
      <c r="G195" s="25"/>
      <c r="H195" s="23" t="str">
        <f t="array" ref="H195">IF(I195="","",XLOOKUP(I195,selector_16,selector_16_ids,""))</f>
        <v/>
      </c>
      <c r="I195" s="25"/>
      <c r="J195" s="23" t="str">
        <f t="array" ref="J195">IF(K195="","",XLOOKUP(K195,selector_16,selector_16_ids,""))</f>
        <v/>
      </c>
      <c r="K195" s="25"/>
      <c r="L195" s="23" t="str">
        <f t="array" ref="L195">IF(M195="","",XLOOKUP(M195,selector_13,selector_13_ids,""))</f>
        <v/>
      </c>
      <c r="M195" s="25"/>
      <c r="N195" s="14"/>
      <c r="O195" s="14"/>
      <c r="P195" s="23" t="str">
        <f t="array" ref="P195">IF(Q195="","",XLOOKUP(Q195,selector_07,selector_07_ids,""))</f>
        <v/>
      </c>
      <c r="Q195" s="25"/>
      <c r="R195" s="14"/>
      <c r="S195" s="23" t="str">
        <f t="array" ref="S195">IF(T195="","",XLOOKUP(T195,selector_17,selector_17_ids,""))</f>
        <v/>
      </c>
      <c r="T195" s="25"/>
      <c r="U195" s="14"/>
      <c r="V195" s="14"/>
      <c r="W195" s="23" t="str">
        <f t="array" ref="W195">IF(X195="","",XLOOKUP(X195,selector_04,selector_04_ids,""))</f>
        <v/>
      </c>
      <c r="X195" s="25"/>
      <c r="Y195" s="14"/>
      <c r="Z195" s="27"/>
      <c r="AA195" s="14"/>
    </row>
    <row r="196">
      <c r="A196" s="14"/>
      <c r="B196" s="23" t="str">
        <f>IF($A196="","",'Система'!$B$4)</f>
        <v/>
      </c>
      <c r="C196" s="14"/>
      <c r="D196" s="23" t="str">
        <f t="array" ref="D196">IF(E196="","",XLOOKUP(E196,selector_12,selector_12_ids,""))</f>
        <v/>
      </c>
      <c r="E196" s="25"/>
      <c r="F196" s="23" t="str">
        <f t="array" ref="F196">IF(G196="","",XLOOKUP(G196,selector_15,selector_15_ids,""))</f>
        <v/>
      </c>
      <c r="G196" s="25"/>
      <c r="H196" s="23" t="str">
        <f t="array" ref="H196">IF(I196="","",XLOOKUP(I196,selector_16,selector_16_ids,""))</f>
        <v/>
      </c>
      <c r="I196" s="25"/>
      <c r="J196" s="23" t="str">
        <f t="array" ref="J196">IF(K196="","",XLOOKUP(K196,selector_16,selector_16_ids,""))</f>
        <v/>
      </c>
      <c r="K196" s="25"/>
      <c r="L196" s="23" t="str">
        <f t="array" ref="L196">IF(M196="","",XLOOKUP(M196,selector_13,selector_13_ids,""))</f>
        <v/>
      </c>
      <c r="M196" s="25"/>
      <c r="N196" s="14"/>
      <c r="O196" s="14"/>
      <c r="P196" s="23" t="str">
        <f t="array" ref="P196">IF(Q196="","",XLOOKUP(Q196,selector_07,selector_07_ids,""))</f>
        <v/>
      </c>
      <c r="Q196" s="25"/>
      <c r="R196" s="14"/>
      <c r="S196" s="23" t="str">
        <f t="array" ref="S196">IF(T196="","",XLOOKUP(T196,selector_17,selector_17_ids,""))</f>
        <v/>
      </c>
      <c r="T196" s="25"/>
      <c r="U196" s="14"/>
      <c r="V196" s="14"/>
      <c r="W196" s="23" t="str">
        <f t="array" ref="W196">IF(X196="","",XLOOKUP(X196,selector_04,selector_04_ids,""))</f>
        <v/>
      </c>
      <c r="X196" s="25"/>
      <c r="Y196" s="14"/>
      <c r="Z196" s="27"/>
      <c r="AA196" s="14"/>
    </row>
    <row r="197">
      <c r="A197" s="14"/>
      <c r="B197" s="23" t="str">
        <f>IF($A197="","",'Система'!$B$4)</f>
        <v/>
      </c>
      <c r="C197" s="14"/>
      <c r="D197" s="23" t="str">
        <f t="array" ref="D197">IF(E197="","",XLOOKUP(E197,selector_12,selector_12_ids,""))</f>
        <v/>
      </c>
      <c r="E197" s="25"/>
      <c r="F197" s="23" t="str">
        <f t="array" ref="F197">IF(G197="","",XLOOKUP(G197,selector_15,selector_15_ids,""))</f>
        <v/>
      </c>
      <c r="G197" s="25"/>
      <c r="H197" s="23" t="str">
        <f t="array" ref="H197">IF(I197="","",XLOOKUP(I197,selector_16,selector_16_ids,""))</f>
        <v/>
      </c>
      <c r="I197" s="25"/>
      <c r="J197" s="23" t="str">
        <f t="array" ref="J197">IF(K197="","",XLOOKUP(K197,selector_16,selector_16_ids,""))</f>
        <v/>
      </c>
      <c r="K197" s="25"/>
      <c r="L197" s="23" t="str">
        <f t="array" ref="L197">IF(M197="","",XLOOKUP(M197,selector_13,selector_13_ids,""))</f>
        <v/>
      </c>
      <c r="M197" s="25"/>
      <c r="N197" s="14"/>
      <c r="O197" s="14"/>
      <c r="P197" s="23" t="str">
        <f t="array" ref="P197">IF(Q197="","",XLOOKUP(Q197,selector_07,selector_07_ids,""))</f>
        <v/>
      </c>
      <c r="Q197" s="25"/>
      <c r="R197" s="14"/>
      <c r="S197" s="23" t="str">
        <f t="array" ref="S197">IF(T197="","",XLOOKUP(T197,selector_17,selector_17_ids,""))</f>
        <v/>
      </c>
      <c r="T197" s="25"/>
      <c r="U197" s="14"/>
      <c r="V197" s="14"/>
      <c r="W197" s="23" t="str">
        <f t="array" ref="W197">IF(X197="","",XLOOKUP(X197,selector_04,selector_04_ids,""))</f>
        <v/>
      </c>
      <c r="X197" s="25"/>
      <c r="Y197" s="14"/>
      <c r="Z197" s="27"/>
      <c r="AA197" s="14"/>
    </row>
    <row r="198">
      <c r="A198" s="14"/>
      <c r="B198" s="23" t="str">
        <f>IF($A198="","",'Система'!$B$4)</f>
        <v/>
      </c>
      <c r="C198" s="14"/>
      <c r="D198" s="23" t="str">
        <f t="array" ref="D198">IF(E198="","",XLOOKUP(E198,selector_12,selector_12_ids,""))</f>
        <v/>
      </c>
      <c r="E198" s="25"/>
      <c r="F198" s="23" t="str">
        <f t="array" ref="F198">IF(G198="","",XLOOKUP(G198,selector_15,selector_15_ids,""))</f>
        <v/>
      </c>
      <c r="G198" s="25"/>
      <c r="H198" s="23" t="str">
        <f t="array" ref="H198">IF(I198="","",XLOOKUP(I198,selector_16,selector_16_ids,""))</f>
        <v/>
      </c>
      <c r="I198" s="25"/>
      <c r="J198" s="23" t="str">
        <f t="array" ref="J198">IF(K198="","",XLOOKUP(K198,selector_16,selector_16_ids,""))</f>
        <v/>
      </c>
      <c r="K198" s="25"/>
      <c r="L198" s="23" t="str">
        <f t="array" ref="L198">IF(M198="","",XLOOKUP(M198,selector_13,selector_13_ids,""))</f>
        <v/>
      </c>
      <c r="M198" s="25"/>
      <c r="N198" s="14"/>
      <c r="O198" s="14"/>
      <c r="P198" s="23" t="str">
        <f t="array" ref="P198">IF(Q198="","",XLOOKUP(Q198,selector_07,selector_07_ids,""))</f>
        <v/>
      </c>
      <c r="Q198" s="25"/>
      <c r="R198" s="14"/>
      <c r="S198" s="23" t="str">
        <f t="array" ref="S198">IF(T198="","",XLOOKUP(T198,selector_17,selector_17_ids,""))</f>
        <v/>
      </c>
      <c r="T198" s="25"/>
      <c r="U198" s="14"/>
      <c r="V198" s="14"/>
      <c r="W198" s="23" t="str">
        <f t="array" ref="W198">IF(X198="","",XLOOKUP(X198,selector_04,selector_04_ids,""))</f>
        <v/>
      </c>
      <c r="X198" s="25"/>
      <c r="Y198" s="14"/>
      <c r="Z198" s="27"/>
      <c r="AA198" s="14"/>
    </row>
    <row r="199">
      <c r="A199" s="14"/>
      <c r="B199" s="23" t="str">
        <f>IF($A199="","",'Система'!$B$4)</f>
        <v/>
      </c>
      <c r="C199" s="14"/>
      <c r="D199" s="23" t="str">
        <f t="array" ref="D199">IF(E199="","",XLOOKUP(E199,selector_12,selector_12_ids,""))</f>
        <v/>
      </c>
      <c r="E199" s="25"/>
      <c r="F199" s="23" t="str">
        <f t="array" ref="F199">IF(G199="","",XLOOKUP(G199,selector_15,selector_15_ids,""))</f>
        <v/>
      </c>
      <c r="G199" s="25"/>
      <c r="H199" s="23" t="str">
        <f t="array" ref="H199">IF(I199="","",XLOOKUP(I199,selector_16,selector_16_ids,""))</f>
        <v/>
      </c>
      <c r="I199" s="25"/>
      <c r="J199" s="23" t="str">
        <f t="array" ref="J199">IF(K199="","",XLOOKUP(K199,selector_16,selector_16_ids,""))</f>
        <v/>
      </c>
      <c r="K199" s="25"/>
      <c r="L199" s="23" t="str">
        <f t="array" ref="L199">IF(M199="","",XLOOKUP(M199,selector_13,selector_13_ids,""))</f>
        <v/>
      </c>
      <c r="M199" s="25"/>
      <c r="N199" s="14"/>
      <c r="O199" s="14"/>
      <c r="P199" s="23" t="str">
        <f t="array" ref="P199">IF(Q199="","",XLOOKUP(Q199,selector_07,selector_07_ids,""))</f>
        <v/>
      </c>
      <c r="Q199" s="25"/>
      <c r="R199" s="14"/>
      <c r="S199" s="23" t="str">
        <f t="array" ref="S199">IF(T199="","",XLOOKUP(T199,selector_17,selector_17_ids,""))</f>
        <v/>
      </c>
      <c r="T199" s="25"/>
      <c r="U199" s="14"/>
      <c r="V199" s="14"/>
      <c r="W199" s="23" t="str">
        <f t="array" ref="W199">IF(X199="","",XLOOKUP(X199,selector_04,selector_04_ids,""))</f>
        <v/>
      </c>
      <c r="X199" s="25"/>
      <c r="Y199" s="14"/>
      <c r="Z199" s="27"/>
      <c r="AA199" s="14"/>
    </row>
    <row r="200">
      <c r="A200" s="14"/>
      <c r="B200" s="23" t="str">
        <f>IF($A200="","",'Система'!$B$4)</f>
        <v/>
      </c>
      <c r="C200" s="14"/>
      <c r="D200" s="23" t="str">
        <f t="array" ref="D200">IF(E200="","",XLOOKUP(E200,selector_12,selector_12_ids,""))</f>
        <v/>
      </c>
      <c r="E200" s="25"/>
      <c r="F200" s="23" t="str">
        <f t="array" ref="F200">IF(G200="","",XLOOKUP(G200,selector_15,selector_15_ids,""))</f>
        <v/>
      </c>
      <c r="G200" s="25"/>
      <c r="H200" s="23" t="str">
        <f t="array" ref="H200">IF(I200="","",XLOOKUP(I200,selector_16,selector_16_ids,""))</f>
        <v/>
      </c>
      <c r="I200" s="25"/>
      <c r="J200" s="23" t="str">
        <f t="array" ref="J200">IF(K200="","",XLOOKUP(K200,selector_16,selector_16_ids,""))</f>
        <v/>
      </c>
      <c r="K200" s="25"/>
      <c r="L200" s="23" t="str">
        <f t="array" ref="L200">IF(M200="","",XLOOKUP(M200,selector_13,selector_13_ids,""))</f>
        <v/>
      </c>
      <c r="M200" s="25"/>
      <c r="N200" s="14"/>
      <c r="O200" s="14"/>
      <c r="P200" s="23" t="str">
        <f t="array" ref="P200">IF(Q200="","",XLOOKUP(Q200,selector_07,selector_07_ids,""))</f>
        <v/>
      </c>
      <c r="Q200" s="25"/>
      <c r="R200" s="14"/>
      <c r="S200" s="23" t="str">
        <f t="array" ref="S200">IF(T200="","",XLOOKUP(T200,selector_17,selector_17_ids,""))</f>
        <v/>
      </c>
      <c r="T200" s="25"/>
      <c r="U200" s="14"/>
      <c r="V200" s="14"/>
      <c r="W200" s="23" t="str">
        <f t="array" ref="W200">IF(X200="","",XLOOKUP(X200,selector_04,selector_04_ids,""))</f>
        <v/>
      </c>
      <c r="X200" s="25"/>
      <c r="Y200" s="14"/>
      <c r="Z200" s="27"/>
      <c r="AA200" s="14"/>
    </row>
    <row r="201">
      <c r="A201" s="14"/>
      <c r="B201" s="23" t="str">
        <f>IF($A201="","",'Система'!$B$4)</f>
        <v/>
      </c>
      <c r="C201" s="14"/>
      <c r="D201" s="23" t="str">
        <f t="array" ref="D201">IF(E201="","",XLOOKUP(E201,selector_12,selector_12_ids,""))</f>
        <v/>
      </c>
      <c r="E201" s="25"/>
      <c r="F201" s="23" t="str">
        <f t="array" ref="F201">IF(G201="","",XLOOKUP(G201,selector_15,selector_15_ids,""))</f>
        <v/>
      </c>
      <c r="G201" s="25"/>
      <c r="H201" s="23" t="str">
        <f t="array" ref="H201">IF(I201="","",XLOOKUP(I201,selector_16,selector_16_ids,""))</f>
        <v/>
      </c>
      <c r="I201" s="25"/>
      <c r="J201" s="23" t="str">
        <f t="array" ref="J201">IF(K201="","",XLOOKUP(K201,selector_16,selector_16_ids,""))</f>
        <v/>
      </c>
      <c r="K201" s="25"/>
      <c r="L201" s="23" t="str">
        <f t="array" ref="L201">IF(M201="","",XLOOKUP(M201,selector_13,selector_13_ids,""))</f>
        <v/>
      </c>
      <c r="M201" s="25"/>
      <c r="N201" s="14"/>
      <c r="O201" s="14"/>
      <c r="P201" s="23" t="str">
        <f t="array" ref="P201">IF(Q201="","",XLOOKUP(Q201,selector_07,selector_07_ids,""))</f>
        <v/>
      </c>
      <c r="Q201" s="25"/>
      <c r="R201" s="14"/>
      <c r="S201" s="23" t="str">
        <f t="array" ref="S201">IF(T201="","",XLOOKUP(T201,selector_17,selector_17_ids,""))</f>
        <v/>
      </c>
      <c r="T201" s="25"/>
      <c r="U201" s="14"/>
      <c r="V201" s="14"/>
      <c r="W201" s="23" t="str">
        <f t="array" ref="W201">IF(X201="","",XLOOKUP(X201,selector_04,selector_04_ids,""))</f>
        <v/>
      </c>
      <c r="X201" s="25"/>
      <c r="Y201" s="14"/>
      <c r="Z201" s="27"/>
      <c r="AA201" s="14"/>
    </row>
    <row r="202">
      <c r="A202" s="14"/>
      <c r="B202" s="23" t="str">
        <f>IF($A202="","",'Система'!$B$4)</f>
        <v/>
      </c>
      <c r="C202" s="14"/>
      <c r="D202" s="23" t="str">
        <f t="array" ref="D202">IF(E202="","",XLOOKUP(E202,selector_12,selector_12_ids,""))</f>
        <v/>
      </c>
      <c r="E202" s="25"/>
      <c r="F202" s="23" t="str">
        <f t="array" ref="F202">IF(G202="","",XLOOKUP(G202,selector_15,selector_15_ids,""))</f>
        <v/>
      </c>
      <c r="G202" s="25"/>
      <c r="H202" s="23" t="str">
        <f t="array" ref="H202">IF(I202="","",XLOOKUP(I202,selector_16,selector_16_ids,""))</f>
        <v/>
      </c>
      <c r="I202" s="25"/>
      <c r="J202" s="23" t="str">
        <f t="array" ref="J202">IF(K202="","",XLOOKUP(K202,selector_16,selector_16_ids,""))</f>
        <v/>
      </c>
      <c r="K202" s="25"/>
      <c r="L202" s="23" t="str">
        <f t="array" ref="L202">IF(M202="","",XLOOKUP(M202,selector_13,selector_13_ids,""))</f>
        <v/>
      </c>
      <c r="M202" s="25"/>
      <c r="N202" s="14"/>
      <c r="O202" s="14"/>
      <c r="P202" s="23" t="str">
        <f t="array" ref="P202">IF(Q202="","",XLOOKUP(Q202,selector_07,selector_07_ids,""))</f>
        <v/>
      </c>
      <c r="Q202" s="25"/>
      <c r="R202" s="14"/>
      <c r="S202" s="23" t="str">
        <f t="array" ref="S202">IF(T202="","",XLOOKUP(T202,selector_17,selector_17_ids,""))</f>
        <v/>
      </c>
      <c r="T202" s="25"/>
      <c r="U202" s="14"/>
      <c r="V202" s="14"/>
      <c r="W202" s="23" t="str">
        <f t="array" ref="W202">IF(X202="","",XLOOKUP(X202,selector_04,selector_04_ids,""))</f>
        <v/>
      </c>
      <c r="X202" s="25"/>
      <c r="Y202" s="14"/>
      <c r="Z202" s="27"/>
      <c r="AA202" s="14"/>
    </row>
    <row r="203">
      <c r="A203" s="14"/>
      <c r="B203" s="23" t="str">
        <f>IF($A203="","",'Система'!$B$4)</f>
        <v/>
      </c>
      <c r="C203" s="14"/>
      <c r="D203" s="23" t="str">
        <f t="array" ref="D203">IF(E203="","",XLOOKUP(E203,selector_12,selector_12_ids,""))</f>
        <v/>
      </c>
      <c r="E203" s="25"/>
      <c r="F203" s="23" t="str">
        <f t="array" ref="F203">IF(G203="","",XLOOKUP(G203,selector_15,selector_15_ids,""))</f>
        <v/>
      </c>
      <c r="G203" s="25"/>
      <c r="H203" s="23" t="str">
        <f t="array" ref="H203">IF(I203="","",XLOOKUP(I203,selector_16,selector_16_ids,""))</f>
        <v/>
      </c>
      <c r="I203" s="25"/>
      <c r="J203" s="23" t="str">
        <f t="array" ref="J203">IF(K203="","",XLOOKUP(K203,selector_16,selector_16_ids,""))</f>
        <v/>
      </c>
      <c r="K203" s="25"/>
      <c r="L203" s="23" t="str">
        <f t="array" ref="L203">IF(M203="","",XLOOKUP(M203,selector_13,selector_13_ids,""))</f>
        <v/>
      </c>
      <c r="M203" s="25"/>
      <c r="N203" s="14"/>
      <c r="O203" s="14"/>
      <c r="P203" s="23" t="str">
        <f t="array" ref="P203">IF(Q203="","",XLOOKUP(Q203,selector_07,selector_07_ids,""))</f>
        <v/>
      </c>
      <c r="Q203" s="25"/>
      <c r="R203" s="14"/>
      <c r="S203" s="23" t="str">
        <f t="array" ref="S203">IF(T203="","",XLOOKUP(T203,selector_17,selector_17_ids,""))</f>
        <v/>
      </c>
      <c r="T203" s="25"/>
      <c r="U203" s="14"/>
      <c r="V203" s="14"/>
      <c r="W203" s="23" t="str">
        <f t="array" ref="W203">IF(X203="","",XLOOKUP(X203,selector_04,selector_04_ids,""))</f>
        <v/>
      </c>
      <c r="X203" s="25"/>
      <c r="Y203" s="14"/>
      <c r="Z203" s="27"/>
      <c r="AA203" s="14"/>
    </row>
    <row r="204">
      <c r="A204" s="14"/>
      <c r="B204" s="23" t="str">
        <f>IF($A204="","",'Система'!$B$4)</f>
        <v/>
      </c>
      <c r="C204" s="14"/>
      <c r="D204" s="23" t="str">
        <f t="array" ref="D204">IF(E204="","",XLOOKUP(E204,selector_12,selector_12_ids,""))</f>
        <v/>
      </c>
      <c r="E204" s="25"/>
      <c r="F204" s="23" t="str">
        <f t="array" ref="F204">IF(G204="","",XLOOKUP(G204,selector_15,selector_15_ids,""))</f>
        <v/>
      </c>
      <c r="G204" s="25"/>
      <c r="H204" s="23" t="str">
        <f t="array" ref="H204">IF(I204="","",XLOOKUP(I204,selector_16,selector_16_ids,""))</f>
        <v/>
      </c>
      <c r="I204" s="25"/>
      <c r="J204" s="23" t="str">
        <f t="array" ref="J204">IF(K204="","",XLOOKUP(K204,selector_16,selector_16_ids,""))</f>
        <v/>
      </c>
      <c r="K204" s="25"/>
      <c r="L204" s="23" t="str">
        <f t="array" ref="L204">IF(M204="","",XLOOKUP(M204,selector_13,selector_13_ids,""))</f>
        <v/>
      </c>
      <c r="M204" s="25"/>
      <c r="N204" s="14"/>
      <c r="O204" s="14"/>
      <c r="P204" s="23" t="str">
        <f t="array" ref="P204">IF(Q204="","",XLOOKUP(Q204,selector_07,selector_07_ids,""))</f>
        <v/>
      </c>
      <c r="Q204" s="25"/>
      <c r="R204" s="14"/>
      <c r="S204" s="23" t="str">
        <f t="array" ref="S204">IF(T204="","",XLOOKUP(T204,selector_17,selector_17_ids,""))</f>
        <v/>
      </c>
      <c r="T204" s="25"/>
      <c r="U204" s="14"/>
      <c r="V204" s="14"/>
      <c r="W204" s="23" t="str">
        <f t="array" ref="W204">IF(X204="","",XLOOKUP(X204,selector_04,selector_04_ids,""))</f>
        <v/>
      </c>
      <c r="X204" s="25"/>
      <c r="Y204" s="14"/>
      <c r="Z204" s="27"/>
      <c r="AA204" s="14"/>
    </row>
    <row r="205">
      <c r="A205" s="14"/>
      <c r="B205" s="23" t="str">
        <f>IF($A205="","",'Система'!$B$4)</f>
        <v/>
      </c>
      <c r="C205" s="14"/>
      <c r="D205" s="23" t="str">
        <f t="array" ref="D205">IF(E205="","",XLOOKUP(E205,selector_12,selector_12_ids,""))</f>
        <v/>
      </c>
      <c r="E205" s="25"/>
      <c r="F205" s="23" t="str">
        <f t="array" ref="F205">IF(G205="","",XLOOKUP(G205,selector_15,selector_15_ids,""))</f>
        <v/>
      </c>
      <c r="G205" s="25"/>
      <c r="H205" s="23" t="str">
        <f t="array" ref="H205">IF(I205="","",XLOOKUP(I205,selector_16,selector_16_ids,""))</f>
        <v/>
      </c>
      <c r="I205" s="25"/>
      <c r="J205" s="23" t="str">
        <f t="array" ref="J205">IF(K205="","",XLOOKUP(K205,selector_16,selector_16_ids,""))</f>
        <v/>
      </c>
      <c r="K205" s="25"/>
      <c r="L205" s="23" t="str">
        <f t="array" ref="L205">IF(M205="","",XLOOKUP(M205,selector_13,selector_13_ids,""))</f>
        <v/>
      </c>
      <c r="M205" s="25"/>
      <c r="N205" s="14"/>
      <c r="O205" s="14"/>
      <c r="P205" s="23" t="str">
        <f t="array" ref="P205">IF(Q205="","",XLOOKUP(Q205,selector_07,selector_07_ids,""))</f>
        <v/>
      </c>
      <c r="Q205" s="25"/>
      <c r="R205" s="14"/>
      <c r="S205" s="23" t="str">
        <f t="array" ref="S205">IF(T205="","",XLOOKUP(T205,selector_17,selector_17_ids,""))</f>
        <v/>
      </c>
      <c r="T205" s="25"/>
      <c r="U205" s="14"/>
      <c r="V205" s="14"/>
      <c r="W205" s="23" t="str">
        <f t="array" ref="W205">IF(X205="","",XLOOKUP(X205,selector_04,selector_04_ids,""))</f>
        <v/>
      </c>
      <c r="X205" s="25"/>
      <c r="Y205" s="14"/>
      <c r="Z205" s="27"/>
      <c r="AA205" s="14"/>
    </row>
    <row r="206">
      <c r="A206" s="14"/>
      <c r="B206" s="23" t="str">
        <f>IF($A206="","",'Система'!$B$4)</f>
        <v/>
      </c>
      <c r="C206" s="14"/>
      <c r="D206" s="23" t="str">
        <f t="array" ref="D206">IF(E206="","",XLOOKUP(E206,selector_12,selector_12_ids,""))</f>
        <v/>
      </c>
      <c r="E206" s="25"/>
      <c r="F206" s="23" t="str">
        <f t="array" ref="F206">IF(G206="","",XLOOKUP(G206,selector_15,selector_15_ids,""))</f>
        <v/>
      </c>
      <c r="G206" s="25"/>
      <c r="H206" s="23" t="str">
        <f t="array" ref="H206">IF(I206="","",XLOOKUP(I206,selector_16,selector_16_ids,""))</f>
        <v/>
      </c>
      <c r="I206" s="25"/>
      <c r="J206" s="23" t="str">
        <f t="array" ref="J206">IF(K206="","",XLOOKUP(K206,selector_16,selector_16_ids,""))</f>
        <v/>
      </c>
      <c r="K206" s="25"/>
      <c r="L206" s="23" t="str">
        <f t="array" ref="L206">IF(M206="","",XLOOKUP(M206,selector_13,selector_13_ids,""))</f>
        <v/>
      </c>
      <c r="M206" s="25"/>
      <c r="N206" s="14"/>
      <c r="O206" s="14"/>
      <c r="P206" s="23" t="str">
        <f t="array" ref="P206">IF(Q206="","",XLOOKUP(Q206,selector_07,selector_07_ids,""))</f>
        <v/>
      </c>
      <c r="Q206" s="25"/>
      <c r="R206" s="14"/>
      <c r="S206" s="23" t="str">
        <f t="array" ref="S206">IF(T206="","",XLOOKUP(T206,selector_17,selector_17_ids,""))</f>
        <v/>
      </c>
      <c r="T206" s="25"/>
      <c r="U206" s="14"/>
      <c r="V206" s="14"/>
      <c r="W206" s="23" t="str">
        <f t="array" ref="W206">IF(X206="","",XLOOKUP(X206,selector_04,selector_04_ids,""))</f>
        <v/>
      </c>
      <c r="X206" s="25"/>
      <c r="Y206" s="14"/>
      <c r="Z206" s="27"/>
      <c r="AA206" s="14"/>
    </row>
    <row r="207">
      <c r="A207" s="14"/>
      <c r="B207" s="23" t="str">
        <f>IF($A207="","",'Система'!$B$4)</f>
        <v/>
      </c>
      <c r="C207" s="14"/>
      <c r="D207" s="23" t="str">
        <f t="array" ref="D207">IF(E207="","",XLOOKUP(E207,selector_12,selector_12_ids,""))</f>
        <v/>
      </c>
      <c r="E207" s="25"/>
      <c r="F207" s="23" t="str">
        <f t="array" ref="F207">IF(G207="","",XLOOKUP(G207,selector_15,selector_15_ids,""))</f>
        <v/>
      </c>
      <c r="G207" s="25"/>
      <c r="H207" s="23" t="str">
        <f t="array" ref="H207">IF(I207="","",XLOOKUP(I207,selector_16,selector_16_ids,""))</f>
        <v/>
      </c>
      <c r="I207" s="25"/>
      <c r="J207" s="23" t="str">
        <f t="array" ref="J207">IF(K207="","",XLOOKUP(K207,selector_16,selector_16_ids,""))</f>
        <v/>
      </c>
      <c r="K207" s="25"/>
      <c r="L207" s="23" t="str">
        <f t="array" ref="L207">IF(M207="","",XLOOKUP(M207,selector_13,selector_13_ids,""))</f>
        <v/>
      </c>
      <c r="M207" s="25"/>
      <c r="N207" s="14"/>
      <c r="O207" s="14"/>
      <c r="P207" s="23" t="str">
        <f t="array" ref="P207">IF(Q207="","",XLOOKUP(Q207,selector_07,selector_07_ids,""))</f>
        <v/>
      </c>
      <c r="Q207" s="25"/>
      <c r="R207" s="14"/>
      <c r="S207" s="23" t="str">
        <f t="array" ref="S207">IF(T207="","",XLOOKUP(T207,selector_17,selector_17_ids,""))</f>
        <v/>
      </c>
      <c r="T207" s="25"/>
      <c r="U207" s="14"/>
      <c r="V207" s="14"/>
      <c r="W207" s="23" t="str">
        <f t="array" ref="W207">IF(X207="","",XLOOKUP(X207,selector_04,selector_04_ids,""))</f>
        <v/>
      </c>
      <c r="X207" s="25"/>
      <c r="Y207" s="14"/>
      <c r="Z207" s="27"/>
      <c r="AA207" s="14"/>
    </row>
    <row r="208">
      <c r="A208" s="14"/>
      <c r="B208" s="23" t="str">
        <f>IF($A208="","",'Система'!$B$4)</f>
        <v/>
      </c>
      <c r="C208" s="14"/>
      <c r="D208" s="23" t="str">
        <f t="array" ref="D208">IF(E208="","",XLOOKUP(E208,selector_12,selector_12_ids,""))</f>
        <v/>
      </c>
      <c r="E208" s="25"/>
      <c r="F208" s="23" t="str">
        <f t="array" ref="F208">IF(G208="","",XLOOKUP(G208,selector_15,selector_15_ids,""))</f>
        <v/>
      </c>
      <c r="G208" s="25"/>
      <c r="H208" s="23" t="str">
        <f t="array" ref="H208">IF(I208="","",XLOOKUP(I208,selector_16,selector_16_ids,""))</f>
        <v/>
      </c>
      <c r="I208" s="25"/>
      <c r="J208" s="23" t="str">
        <f t="array" ref="J208">IF(K208="","",XLOOKUP(K208,selector_16,selector_16_ids,""))</f>
        <v/>
      </c>
      <c r="K208" s="25"/>
      <c r="L208" s="23" t="str">
        <f t="array" ref="L208">IF(M208="","",XLOOKUP(M208,selector_13,selector_13_ids,""))</f>
        <v/>
      </c>
      <c r="M208" s="25"/>
      <c r="N208" s="14"/>
      <c r="O208" s="14"/>
      <c r="P208" s="23" t="str">
        <f t="array" ref="P208">IF(Q208="","",XLOOKUP(Q208,selector_07,selector_07_ids,""))</f>
        <v/>
      </c>
      <c r="Q208" s="25"/>
      <c r="R208" s="14"/>
      <c r="S208" s="23" t="str">
        <f t="array" ref="S208">IF(T208="","",XLOOKUP(T208,selector_17,selector_17_ids,""))</f>
        <v/>
      </c>
      <c r="T208" s="25"/>
      <c r="U208" s="14"/>
      <c r="V208" s="14"/>
      <c r="W208" s="23" t="str">
        <f t="array" ref="W208">IF(X208="","",XLOOKUP(X208,selector_04,selector_04_ids,""))</f>
        <v/>
      </c>
      <c r="X208" s="25"/>
      <c r="Y208" s="14"/>
      <c r="Z208" s="27"/>
      <c r="AA208" s="14"/>
    </row>
    <row r="209">
      <c r="A209" s="14"/>
      <c r="B209" s="23" t="str">
        <f>IF($A209="","",'Система'!$B$4)</f>
        <v/>
      </c>
      <c r="C209" s="14"/>
      <c r="D209" s="23" t="str">
        <f t="array" ref="D209">IF(E209="","",XLOOKUP(E209,selector_12,selector_12_ids,""))</f>
        <v/>
      </c>
      <c r="E209" s="25"/>
      <c r="F209" s="23" t="str">
        <f t="array" ref="F209">IF(G209="","",XLOOKUP(G209,selector_15,selector_15_ids,""))</f>
        <v/>
      </c>
      <c r="G209" s="25"/>
      <c r="H209" s="23" t="str">
        <f t="array" ref="H209">IF(I209="","",XLOOKUP(I209,selector_16,selector_16_ids,""))</f>
        <v/>
      </c>
      <c r="I209" s="25"/>
      <c r="J209" s="23" t="str">
        <f t="array" ref="J209">IF(K209="","",XLOOKUP(K209,selector_16,selector_16_ids,""))</f>
        <v/>
      </c>
      <c r="K209" s="25"/>
      <c r="L209" s="23" t="str">
        <f t="array" ref="L209">IF(M209="","",XLOOKUP(M209,selector_13,selector_13_ids,""))</f>
        <v/>
      </c>
      <c r="M209" s="25"/>
      <c r="N209" s="14"/>
      <c r="O209" s="14"/>
      <c r="P209" s="23" t="str">
        <f t="array" ref="P209">IF(Q209="","",XLOOKUP(Q209,selector_07,selector_07_ids,""))</f>
        <v/>
      </c>
      <c r="Q209" s="25"/>
      <c r="R209" s="14"/>
      <c r="S209" s="23" t="str">
        <f t="array" ref="S209">IF(T209="","",XLOOKUP(T209,selector_17,selector_17_ids,""))</f>
        <v/>
      </c>
      <c r="T209" s="25"/>
      <c r="U209" s="14"/>
      <c r="V209" s="14"/>
      <c r="W209" s="23" t="str">
        <f t="array" ref="W209">IF(X209="","",XLOOKUP(X209,selector_04,selector_04_ids,""))</f>
        <v/>
      </c>
      <c r="X209" s="25"/>
      <c r="Y209" s="14"/>
      <c r="Z209" s="27"/>
      <c r="AA209" s="14"/>
    </row>
    <row r="210">
      <c r="A210" s="14"/>
      <c r="B210" s="23" t="str">
        <f>IF($A210="","",'Система'!$B$4)</f>
        <v/>
      </c>
      <c r="C210" s="14"/>
      <c r="D210" s="23" t="str">
        <f t="array" ref="D210">IF(E210="","",XLOOKUP(E210,selector_12,selector_12_ids,""))</f>
        <v/>
      </c>
      <c r="E210" s="25"/>
      <c r="F210" s="23" t="str">
        <f t="array" ref="F210">IF(G210="","",XLOOKUP(G210,selector_15,selector_15_ids,""))</f>
        <v/>
      </c>
      <c r="G210" s="25"/>
      <c r="H210" s="23" t="str">
        <f t="array" ref="H210">IF(I210="","",XLOOKUP(I210,selector_16,selector_16_ids,""))</f>
        <v/>
      </c>
      <c r="I210" s="25"/>
      <c r="J210" s="23" t="str">
        <f t="array" ref="J210">IF(K210="","",XLOOKUP(K210,selector_16,selector_16_ids,""))</f>
        <v/>
      </c>
      <c r="K210" s="25"/>
      <c r="L210" s="23" t="str">
        <f t="array" ref="L210">IF(M210="","",XLOOKUP(M210,selector_13,selector_13_ids,""))</f>
        <v/>
      </c>
      <c r="M210" s="25"/>
      <c r="N210" s="14"/>
      <c r="O210" s="14"/>
      <c r="P210" s="23" t="str">
        <f t="array" ref="P210">IF(Q210="","",XLOOKUP(Q210,selector_07,selector_07_ids,""))</f>
        <v/>
      </c>
      <c r="Q210" s="25"/>
      <c r="R210" s="14"/>
      <c r="S210" s="23" t="str">
        <f t="array" ref="S210">IF(T210="","",XLOOKUP(T210,selector_17,selector_17_ids,""))</f>
        <v/>
      </c>
      <c r="T210" s="25"/>
      <c r="U210" s="14"/>
      <c r="V210" s="14"/>
      <c r="W210" s="23" t="str">
        <f t="array" ref="W210">IF(X210="","",XLOOKUP(X210,selector_04,selector_04_ids,""))</f>
        <v/>
      </c>
      <c r="X210" s="25"/>
      <c r="Y210" s="14"/>
      <c r="Z210" s="27"/>
      <c r="AA210" s="14"/>
    </row>
    <row r="211">
      <c r="A211" s="14"/>
      <c r="B211" s="23" t="str">
        <f>IF($A211="","",'Система'!$B$4)</f>
        <v/>
      </c>
      <c r="C211" s="14"/>
      <c r="D211" s="23" t="str">
        <f t="array" ref="D211">IF(E211="","",XLOOKUP(E211,selector_12,selector_12_ids,""))</f>
        <v/>
      </c>
      <c r="E211" s="25"/>
      <c r="F211" s="23" t="str">
        <f t="array" ref="F211">IF(G211="","",XLOOKUP(G211,selector_15,selector_15_ids,""))</f>
        <v/>
      </c>
      <c r="G211" s="25"/>
      <c r="H211" s="23" t="str">
        <f t="array" ref="H211">IF(I211="","",XLOOKUP(I211,selector_16,selector_16_ids,""))</f>
        <v/>
      </c>
      <c r="I211" s="25"/>
      <c r="J211" s="23" t="str">
        <f t="array" ref="J211">IF(K211="","",XLOOKUP(K211,selector_16,selector_16_ids,""))</f>
        <v/>
      </c>
      <c r="K211" s="25"/>
      <c r="L211" s="23" t="str">
        <f t="array" ref="L211">IF(M211="","",XLOOKUP(M211,selector_13,selector_13_ids,""))</f>
        <v/>
      </c>
      <c r="M211" s="25"/>
      <c r="N211" s="14"/>
      <c r="O211" s="14"/>
      <c r="P211" s="23" t="str">
        <f t="array" ref="P211">IF(Q211="","",XLOOKUP(Q211,selector_07,selector_07_ids,""))</f>
        <v/>
      </c>
      <c r="Q211" s="25"/>
      <c r="R211" s="14"/>
      <c r="S211" s="23" t="str">
        <f t="array" ref="S211">IF(T211="","",XLOOKUP(T211,selector_17,selector_17_ids,""))</f>
        <v/>
      </c>
      <c r="T211" s="25"/>
      <c r="U211" s="14"/>
      <c r="V211" s="14"/>
      <c r="W211" s="23" t="str">
        <f t="array" ref="W211">IF(X211="","",XLOOKUP(X211,selector_04,selector_04_ids,""))</f>
        <v/>
      </c>
      <c r="X211" s="25"/>
      <c r="Y211" s="14"/>
      <c r="Z211" s="27"/>
      <c r="AA211" s="14"/>
    </row>
    <row r="212">
      <c r="A212" s="14"/>
      <c r="B212" s="23" t="str">
        <f>IF($A212="","",'Система'!$B$4)</f>
        <v/>
      </c>
      <c r="C212" s="14"/>
      <c r="D212" s="23" t="str">
        <f t="array" ref="D212">IF(E212="","",XLOOKUP(E212,selector_12,selector_12_ids,""))</f>
        <v/>
      </c>
      <c r="E212" s="25"/>
      <c r="F212" s="23" t="str">
        <f t="array" ref="F212">IF(G212="","",XLOOKUP(G212,selector_15,selector_15_ids,""))</f>
        <v/>
      </c>
      <c r="G212" s="25"/>
      <c r="H212" s="23" t="str">
        <f t="array" ref="H212">IF(I212="","",XLOOKUP(I212,selector_16,selector_16_ids,""))</f>
        <v/>
      </c>
      <c r="I212" s="25"/>
      <c r="J212" s="23" t="str">
        <f t="array" ref="J212">IF(K212="","",XLOOKUP(K212,selector_16,selector_16_ids,""))</f>
        <v/>
      </c>
      <c r="K212" s="25"/>
      <c r="L212" s="23" t="str">
        <f t="array" ref="L212">IF(M212="","",XLOOKUP(M212,selector_13,selector_13_ids,""))</f>
        <v/>
      </c>
      <c r="M212" s="25"/>
      <c r="N212" s="14"/>
      <c r="O212" s="14"/>
      <c r="P212" s="23" t="str">
        <f t="array" ref="P212">IF(Q212="","",XLOOKUP(Q212,selector_07,selector_07_ids,""))</f>
        <v/>
      </c>
      <c r="Q212" s="25"/>
      <c r="R212" s="14"/>
      <c r="S212" s="23" t="str">
        <f t="array" ref="S212">IF(T212="","",XLOOKUP(T212,selector_17,selector_17_ids,""))</f>
        <v/>
      </c>
      <c r="T212" s="25"/>
      <c r="U212" s="14"/>
      <c r="V212" s="14"/>
      <c r="W212" s="23" t="str">
        <f t="array" ref="W212">IF(X212="","",XLOOKUP(X212,selector_04,selector_04_ids,""))</f>
        <v/>
      </c>
      <c r="X212" s="25"/>
      <c r="Y212" s="14"/>
      <c r="Z212" s="27"/>
      <c r="AA212" s="14"/>
    </row>
    <row r="213">
      <c r="A213" s="14"/>
      <c r="B213" s="23" t="str">
        <f>IF($A213="","",'Система'!$B$4)</f>
        <v/>
      </c>
      <c r="C213" s="14"/>
      <c r="D213" s="23" t="str">
        <f t="array" ref="D213">IF(E213="","",XLOOKUP(E213,selector_12,selector_12_ids,""))</f>
        <v/>
      </c>
      <c r="E213" s="25"/>
      <c r="F213" s="23" t="str">
        <f t="array" ref="F213">IF(G213="","",XLOOKUP(G213,selector_15,selector_15_ids,""))</f>
        <v/>
      </c>
      <c r="G213" s="25"/>
      <c r="H213" s="23" t="str">
        <f t="array" ref="H213">IF(I213="","",XLOOKUP(I213,selector_16,selector_16_ids,""))</f>
        <v/>
      </c>
      <c r="I213" s="25"/>
      <c r="J213" s="23" t="str">
        <f t="array" ref="J213">IF(K213="","",XLOOKUP(K213,selector_16,selector_16_ids,""))</f>
        <v/>
      </c>
      <c r="K213" s="25"/>
      <c r="L213" s="23" t="str">
        <f t="array" ref="L213">IF(M213="","",XLOOKUP(M213,selector_13,selector_13_ids,""))</f>
        <v/>
      </c>
      <c r="M213" s="25"/>
      <c r="N213" s="14"/>
      <c r="O213" s="14"/>
      <c r="P213" s="23" t="str">
        <f t="array" ref="P213">IF(Q213="","",XLOOKUP(Q213,selector_07,selector_07_ids,""))</f>
        <v/>
      </c>
      <c r="Q213" s="25"/>
      <c r="R213" s="14"/>
      <c r="S213" s="23" t="str">
        <f t="array" ref="S213">IF(T213="","",XLOOKUP(T213,selector_17,selector_17_ids,""))</f>
        <v/>
      </c>
      <c r="T213" s="25"/>
      <c r="U213" s="14"/>
      <c r="V213" s="14"/>
      <c r="W213" s="23" t="str">
        <f t="array" ref="W213">IF(X213="","",XLOOKUP(X213,selector_04,selector_04_ids,""))</f>
        <v/>
      </c>
      <c r="X213" s="25"/>
      <c r="Y213" s="14"/>
      <c r="Z213" s="27"/>
      <c r="AA213" s="14"/>
    </row>
    <row r="214">
      <c r="A214" s="14"/>
      <c r="B214" s="23" t="str">
        <f>IF($A214="","",'Система'!$B$4)</f>
        <v/>
      </c>
      <c r="C214" s="14"/>
      <c r="D214" s="23" t="str">
        <f t="array" ref="D214">IF(E214="","",XLOOKUP(E214,selector_12,selector_12_ids,""))</f>
        <v/>
      </c>
      <c r="E214" s="25"/>
      <c r="F214" s="23" t="str">
        <f t="array" ref="F214">IF(G214="","",XLOOKUP(G214,selector_15,selector_15_ids,""))</f>
        <v/>
      </c>
      <c r="G214" s="25"/>
      <c r="H214" s="23" t="str">
        <f t="array" ref="H214">IF(I214="","",XLOOKUP(I214,selector_16,selector_16_ids,""))</f>
        <v/>
      </c>
      <c r="I214" s="25"/>
      <c r="J214" s="23" t="str">
        <f t="array" ref="J214">IF(K214="","",XLOOKUP(K214,selector_16,selector_16_ids,""))</f>
        <v/>
      </c>
      <c r="K214" s="25"/>
      <c r="L214" s="23" t="str">
        <f t="array" ref="L214">IF(M214="","",XLOOKUP(M214,selector_13,selector_13_ids,""))</f>
        <v/>
      </c>
      <c r="M214" s="25"/>
      <c r="N214" s="14"/>
      <c r="O214" s="14"/>
      <c r="P214" s="23" t="str">
        <f t="array" ref="P214">IF(Q214="","",XLOOKUP(Q214,selector_07,selector_07_ids,""))</f>
        <v/>
      </c>
      <c r="Q214" s="25"/>
      <c r="R214" s="14"/>
      <c r="S214" s="23" t="str">
        <f t="array" ref="S214">IF(T214="","",XLOOKUP(T214,selector_17,selector_17_ids,""))</f>
        <v/>
      </c>
      <c r="T214" s="25"/>
      <c r="U214" s="14"/>
      <c r="V214" s="14"/>
      <c r="W214" s="23" t="str">
        <f t="array" ref="W214">IF(X214="","",XLOOKUP(X214,selector_04,selector_04_ids,""))</f>
        <v/>
      </c>
      <c r="X214" s="25"/>
      <c r="Y214" s="14"/>
      <c r="Z214" s="27"/>
      <c r="AA214" s="14"/>
    </row>
    <row r="215">
      <c r="A215" s="14"/>
      <c r="B215" s="23" t="str">
        <f>IF($A215="","",'Система'!$B$4)</f>
        <v/>
      </c>
      <c r="C215" s="14"/>
      <c r="D215" s="23" t="str">
        <f t="array" ref="D215">IF(E215="","",XLOOKUP(E215,selector_12,selector_12_ids,""))</f>
        <v/>
      </c>
      <c r="E215" s="25"/>
      <c r="F215" s="23" t="str">
        <f t="array" ref="F215">IF(G215="","",XLOOKUP(G215,selector_15,selector_15_ids,""))</f>
        <v/>
      </c>
      <c r="G215" s="25"/>
      <c r="H215" s="23" t="str">
        <f t="array" ref="H215">IF(I215="","",XLOOKUP(I215,selector_16,selector_16_ids,""))</f>
        <v/>
      </c>
      <c r="I215" s="25"/>
      <c r="J215" s="23" t="str">
        <f t="array" ref="J215">IF(K215="","",XLOOKUP(K215,selector_16,selector_16_ids,""))</f>
        <v/>
      </c>
      <c r="K215" s="25"/>
      <c r="L215" s="23" t="str">
        <f t="array" ref="L215">IF(M215="","",XLOOKUP(M215,selector_13,selector_13_ids,""))</f>
        <v/>
      </c>
      <c r="M215" s="25"/>
      <c r="N215" s="14"/>
      <c r="O215" s="14"/>
      <c r="P215" s="23" t="str">
        <f t="array" ref="P215">IF(Q215="","",XLOOKUP(Q215,selector_07,selector_07_ids,""))</f>
        <v/>
      </c>
      <c r="Q215" s="25"/>
      <c r="R215" s="14"/>
      <c r="S215" s="23" t="str">
        <f t="array" ref="S215">IF(T215="","",XLOOKUP(T215,selector_17,selector_17_ids,""))</f>
        <v/>
      </c>
      <c r="T215" s="25"/>
      <c r="U215" s="14"/>
      <c r="V215" s="14"/>
      <c r="W215" s="23" t="str">
        <f t="array" ref="W215">IF(X215="","",XLOOKUP(X215,selector_04,selector_04_ids,""))</f>
        <v/>
      </c>
      <c r="X215" s="25"/>
      <c r="Y215" s="14"/>
      <c r="Z215" s="27"/>
      <c r="AA215" s="14"/>
    </row>
    <row r="216">
      <c r="A216" s="14"/>
      <c r="B216" s="23" t="str">
        <f>IF($A216="","",'Система'!$B$4)</f>
        <v/>
      </c>
      <c r="C216" s="14"/>
      <c r="D216" s="23" t="str">
        <f t="array" ref="D216">IF(E216="","",XLOOKUP(E216,selector_12,selector_12_ids,""))</f>
        <v/>
      </c>
      <c r="E216" s="25"/>
      <c r="F216" s="23" t="str">
        <f t="array" ref="F216">IF(G216="","",XLOOKUP(G216,selector_15,selector_15_ids,""))</f>
        <v/>
      </c>
      <c r="G216" s="25"/>
      <c r="H216" s="23" t="str">
        <f t="array" ref="H216">IF(I216="","",XLOOKUP(I216,selector_16,selector_16_ids,""))</f>
        <v/>
      </c>
      <c r="I216" s="25"/>
      <c r="J216" s="23" t="str">
        <f t="array" ref="J216">IF(K216="","",XLOOKUP(K216,selector_16,selector_16_ids,""))</f>
        <v/>
      </c>
      <c r="K216" s="25"/>
      <c r="L216" s="23" t="str">
        <f t="array" ref="L216">IF(M216="","",XLOOKUP(M216,selector_13,selector_13_ids,""))</f>
        <v/>
      </c>
      <c r="M216" s="25"/>
      <c r="N216" s="14"/>
      <c r="O216" s="14"/>
      <c r="P216" s="23" t="str">
        <f t="array" ref="P216">IF(Q216="","",XLOOKUP(Q216,selector_07,selector_07_ids,""))</f>
        <v/>
      </c>
      <c r="Q216" s="25"/>
      <c r="R216" s="14"/>
      <c r="S216" s="23" t="str">
        <f t="array" ref="S216">IF(T216="","",XLOOKUP(T216,selector_17,selector_17_ids,""))</f>
        <v/>
      </c>
      <c r="T216" s="25"/>
      <c r="U216" s="14"/>
      <c r="V216" s="14"/>
      <c r="W216" s="23" t="str">
        <f t="array" ref="W216">IF(X216="","",XLOOKUP(X216,selector_04,selector_04_ids,""))</f>
        <v/>
      </c>
      <c r="X216" s="25"/>
      <c r="Y216" s="14"/>
      <c r="Z216" s="27"/>
      <c r="AA216" s="14"/>
    </row>
    <row r="217">
      <c r="A217" s="14"/>
      <c r="B217" s="23" t="str">
        <f>IF($A217="","",'Система'!$B$4)</f>
        <v/>
      </c>
      <c r="C217" s="14"/>
      <c r="D217" s="23" t="str">
        <f t="array" ref="D217">IF(E217="","",XLOOKUP(E217,selector_12,selector_12_ids,""))</f>
        <v/>
      </c>
      <c r="E217" s="25"/>
      <c r="F217" s="23" t="str">
        <f t="array" ref="F217">IF(G217="","",XLOOKUP(G217,selector_15,selector_15_ids,""))</f>
        <v/>
      </c>
      <c r="G217" s="25"/>
      <c r="H217" s="23" t="str">
        <f t="array" ref="H217">IF(I217="","",XLOOKUP(I217,selector_16,selector_16_ids,""))</f>
        <v/>
      </c>
      <c r="I217" s="25"/>
      <c r="J217" s="23" t="str">
        <f t="array" ref="J217">IF(K217="","",XLOOKUP(K217,selector_16,selector_16_ids,""))</f>
        <v/>
      </c>
      <c r="K217" s="25"/>
      <c r="L217" s="23" t="str">
        <f t="array" ref="L217">IF(M217="","",XLOOKUP(M217,selector_13,selector_13_ids,""))</f>
        <v/>
      </c>
      <c r="M217" s="25"/>
      <c r="N217" s="14"/>
      <c r="O217" s="14"/>
      <c r="P217" s="23" t="str">
        <f t="array" ref="P217">IF(Q217="","",XLOOKUP(Q217,selector_07,selector_07_ids,""))</f>
        <v/>
      </c>
      <c r="Q217" s="25"/>
      <c r="R217" s="14"/>
      <c r="S217" s="23" t="str">
        <f t="array" ref="S217">IF(T217="","",XLOOKUP(T217,selector_17,selector_17_ids,""))</f>
        <v/>
      </c>
      <c r="T217" s="25"/>
      <c r="U217" s="14"/>
      <c r="V217" s="14"/>
      <c r="W217" s="23" t="str">
        <f t="array" ref="W217">IF(X217="","",XLOOKUP(X217,selector_04,selector_04_ids,""))</f>
        <v/>
      </c>
      <c r="X217" s="25"/>
      <c r="Y217" s="14"/>
      <c r="Z217" s="27"/>
      <c r="AA217" s="14"/>
    </row>
    <row r="218">
      <c r="A218" s="14"/>
      <c r="B218" s="23" t="str">
        <f>IF($A218="","",'Система'!$B$4)</f>
        <v/>
      </c>
      <c r="C218" s="14"/>
      <c r="D218" s="23" t="str">
        <f t="array" ref="D218">IF(E218="","",XLOOKUP(E218,selector_12,selector_12_ids,""))</f>
        <v/>
      </c>
      <c r="E218" s="25"/>
      <c r="F218" s="23" t="str">
        <f t="array" ref="F218">IF(G218="","",XLOOKUP(G218,selector_15,selector_15_ids,""))</f>
        <v/>
      </c>
      <c r="G218" s="25"/>
      <c r="H218" s="23" t="str">
        <f t="array" ref="H218">IF(I218="","",XLOOKUP(I218,selector_16,selector_16_ids,""))</f>
        <v/>
      </c>
      <c r="I218" s="25"/>
      <c r="J218" s="23" t="str">
        <f t="array" ref="J218">IF(K218="","",XLOOKUP(K218,selector_16,selector_16_ids,""))</f>
        <v/>
      </c>
      <c r="K218" s="25"/>
      <c r="L218" s="23" t="str">
        <f t="array" ref="L218">IF(M218="","",XLOOKUP(M218,selector_13,selector_13_ids,""))</f>
        <v/>
      </c>
      <c r="M218" s="25"/>
      <c r="N218" s="14"/>
      <c r="O218" s="14"/>
      <c r="P218" s="23" t="str">
        <f t="array" ref="P218">IF(Q218="","",XLOOKUP(Q218,selector_07,selector_07_ids,""))</f>
        <v/>
      </c>
      <c r="Q218" s="25"/>
      <c r="R218" s="14"/>
      <c r="S218" s="23" t="str">
        <f t="array" ref="S218">IF(T218="","",XLOOKUP(T218,selector_17,selector_17_ids,""))</f>
        <v/>
      </c>
      <c r="T218" s="25"/>
      <c r="U218" s="14"/>
      <c r="V218" s="14"/>
      <c r="W218" s="23" t="str">
        <f t="array" ref="W218">IF(X218="","",XLOOKUP(X218,selector_04,selector_04_ids,""))</f>
        <v/>
      </c>
      <c r="X218" s="25"/>
      <c r="Y218" s="14"/>
      <c r="Z218" s="27"/>
      <c r="AA218" s="14"/>
    </row>
    <row r="219">
      <c r="A219" s="14"/>
      <c r="B219" s="23" t="str">
        <f>IF($A219="","",'Система'!$B$4)</f>
        <v/>
      </c>
      <c r="C219" s="14"/>
      <c r="D219" s="23" t="str">
        <f t="array" ref="D219">IF(E219="","",XLOOKUP(E219,selector_12,selector_12_ids,""))</f>
        <v/>
      </c>
      <c r="E219" s="25"/>
      <c r="F219" s="23" t="str">
        <f t="array" ref="F219">IF(G219="","",XLOOKUP(G219,selector_15,selector_15_ids,""))</f>
        <v/>
      </c>
      <c r="G219" s="25"/>
      <c r="H219" s="23" t="str">
        <f t="array" ref="H219">IF(I219="","",XLOOKUP(I219,selector_16,selector_16_ids,""))</f>
        <v/>
      </c>
      <c r="I219" s="25"/>
      <c r="J219" s="23" t="str">
        <f t="array" ref="J219">IF(K219="","",XLOOKUP(K219,selector_16,selector_16_ids,""))</f>
        <v/>
      </c>
      <c r="K219" s="25"/>
      <c r="L219" s="23" t="str">
        <f t="array" ref="L219">IF(M219="","",XLOOKUP(M219,selector_13,selector_13_ids,""))</f>
        <v/>
      </c>
      <c r="M219" s="25"/>
      <c r="N219" s="14"/>
      <c r="O219" s="14"/>
      <c r="P219" s="23" t="str">
        <f t="array" ref="P219">IF(Q219="","",XLOOKUP(Q219,selector_07,selector_07_ids,""))</f>
        <v/>
      </c>
      <c r="Q219" s="25"/>
      <c r="R219" s="14"/>
      <c r="S219" s="23" t="str">
        <f t="array" ref="S219">IF(T219="","",XLOOKUP(T219,selector_17,selector_17_ids,""))</f>
        <v/>
      </c>
      <c r="T219" s="25"/>
      <c r="U219" s="14"/>
      <c r="V219" s="14"/>
      <c r="W219" s="23" t="str">
        <f t="array" ref="W219">IF(X219="","",XLOOKUP(X219,selector_04,selector_04_ids,""))</f>
        <v/>
      </c>
      <c r="X219" s="25"/>
      <c r="Y219" s="14"/>
      <c r="Z219" s="27"/>
      <c r="AA219" s="14"/>
    </row>
    <row r="220">
      <c r="A220" s="14"/>
      <c r="B220" s="23" t="str">
        <f>IF($A220="","",'Система'!$B$4)</f>
        <v/>
      </c>
      <c r="C220" s="14"/>
      <c r="D220" s="23" t="str">
        <f t="array" ref="D220">IF(E220="","",XLOOKUP(E220,selector_12,selector_12_ids,""))</f>
        <v/>
      </c>
      <c r="E220" s="25"/>
      <c r="F220" s="23" t="str">
        <f t="array" ref="F220">IF(G220="","",XLOOKUP(G220,selector_15,selector_15_ids,""))</f>
        <v/>
      </c>
      <c r="G220" s="25"/>
      <c r="H220" s="23" t="str">
        <f t="array" ref="H220">IF(I220="","",XLOOKUP(I220,selector_16,selector_16_ids,""))</f>
        <v/>
      </c>
      <c r="I220" s="25"/>
      <c r="J220" s="23" t="str">
        <f t="array" ref="J220">IF(K220="","",XLOOKUP(K220,selector_16,selector_16_ids,""))</f>
        <v/>
      </c>
      <c r="K220" s="25"/>
      <c r="L220" s="23" t="str">
        <f t="array" ref="L220">IF(M220="","",XLOOKUP(M220,selector_13,selector_13_ids,""))</f>
        <v/>
      </c>
      <c r="M220" s="25"/>
      <c r="N220" s="14"/>
      <c r="O220" s="14"/>
      <c r="P220" s="23" t="str">
        <f t="array" ref="P220">IF(Q220="","",XLOOKUP(Q220,selector_07,selector_07_ids,""))</f>
        <v/>
      </c>
      <c r="Q220" s="25"/>
      <c r="R220" s="14"/>
      <c r="S220" s="23" t="str">
        <f t="array" ref="S220">IF(T220="","",XLOOKUP(T220,selector_17,selector_17_ids,""))</f>
        <v/>
      </c>
      <c r="T220" s="25"/>
      <c r="U220" s="14"/>
      <c r="V220" s="14"/>
      <c r="W220" s="23" t="str">
        <f t="array" ref="W220">IF(X220="","",XLOOKUP(X220,selector_04,selector_04_ids,""))</f>
        <v/>
      </c>
      <c r="X220" s="25"/>
      <c r="Y220" s="14"/>
      <c r="Z220" s="27"/>
      <c r="AA220" s="14"/>
    </row>
    <row r="221">
      <c r="A221" s="14"/>
      <c r="B221" s="23" t="str">
        <f>IF($A221="","",'Система'!$B$4)</f>
        <v/>
      </c>
      <c r="C221" s="14"/>
      <c r="D221" s="23" t="str">
        <f t="array" ref="D221">IF(E221="","",XLOOKUP(E221,selector_12,selector_12_ids,""))</f>
        <v/>
      </c>
      <c r="E221" s="25"/>
      <c r="F221" s="23" t="str">
        <f t="array" ref="F221">IF(G221="","",XLOOKUP(G221,selector_15,selector_15_ids,""))</f>
        <v/>
      </c>
      <c r="G221" s="25"/>
      <c r="H221" s="23" t="str">
        <f t="array" ref="H221">IF(I221="","",XLOOKUP(I221,selector_16,selector_16_ids,""))</f>
        <v/>
      </c>
      <c r="I221" s="25"/>
      <c r="J221" s="23" t="str">
        <f t="array" ref="J221">IF(K221="","",XLOOKUP(K221,selector_16,selector_16_ids,""))</f>
        <v/>
      </c>
      <c r="K221" s="25"/>
      <c r="L221" s="23" t="str">
        <f t="array" ref="L221">IF(M221="","",XLOOKUP(M221,selector_13,selector_13_ids,""))</f>
        <v/>
      </c>
      <c r="M221" s="25"/>
      <c r="N221" s="14"/>
      <c r="O221" s="14"/>
      <c r="P221" s="23" t="str">
        <f t="array" ref="P221">IF(Q221="","",XLOOKUP(Q221,selector_07,selector_07_ids,""))</f>
        <v/>
      </c>
      <c r="Q221" s="25"/>
      <c r="R221" s="14"/>
      <c r="S221" s="23" t="str">
        <f t="array" ref="S221">IF(T221="","",XLOOKUP(T221,selector_17,selector_17_ids,""))</f>
        <v/>
      </c>
      <c r="T221" s="25"/>
      <c r="U221" s="14"/>
      <c r="V221" s="14"/>
      <c r="W221" s="23" t="str">
        <f t="array" ref="W221">IF(X221="","",XLOOKUP(X221,selector_04,selector_04_ids,""))</f>
        <v/>
      </c>
      <c r="X221" s="25"/>
      <c r="Y221" s="14"/>
      <c r="Z221" s="27"/>
      <c r="AA221" s="14"/>
    </row>
    <row r="222">
      <c r="A222" s="14"/>
      <c r="B222" s="23" t="str">
        <f>IF($A222="","",'Система'!$B$4)</f>
        <v/>
      </c>
      <c r="C222" s="14"/>
      <c r="D222" s="23" t="str">
        <f t="array" ref="D222">IF(E222="","",XLOOKUP(E222,selector_12,selector_12_ids,""))</f>
        <v/>
      </c>
      <c r="E222" s="25"/>
      <c r="F222" s="23" t="str">
        <f t="array" ref="F222">IF(G222="","",XLOOKUP(G222,selector_15,selector_15_ids,""))</f>
        <v/>
      </c>
      <c r="G222" s="25"/>
      <c r="H222" s="23" t="str">
        <f t="array" ref="H222">IF(I222="","",XLOOKUP(I222,selector_16,selector_16_ids,""))</f>
        <v/>
      </c>
      <c r="I222" s="25"/>
      <c r="J222" s="23" t="str">
        <f t="array" ref="J222">IF(K222="","",XLOOKUP(K222,selector_16,selector_16_ids,""))</f>
        <v/>
      </c>
      <c r="K222" s="25"/>
      <c r="L222" s="23" t="str">
        <f t="array" ref="L222">IF(M222="","",XLOOKUP(M222,selector_13,selector_13_ids,""))</f>
        <v/>
      </c>
      <c r="M222" s="25"/>
      <c r="N222" s="14"/>
      <c r="O222" s="14"/>
      <c r="P222" s="23" t="str">
        <f t="array" ref="P222">IF(Q222="","",XLOOKUP(Q222,selector_07,selector_07_ids,""))</f>
        <v/>
      </c>
      <c r="Q222" s="25"/>
      <c r="R222" s="14"/>
      <c r="S222" s="23" t="str">
        <f t="array" ref="S222">IF(T222="","",XLOOKUP(T222,selector_17,selector_17_ids,""))</f>
        <v/>
      </c>
      <c r="T222" s="25"/>
      <c r="U222" s="14"/>
      <c r="V222" s="14"/>
      <c r="W222" s="23" t="str">
        <f t="array" ref="W222">IF(X222="","",XLOOKUP(X222,selector_04,selector_04_ids,""))</f>
        <v/>
      </c>
      <c r="X222" s="25"/>
      <c r="Y222" s="14"/>
      <c r="Z222" s="27"/>
      <c r="AA222" s="14"/>
    </row>
    <row r="223">
      <c r="A223" s="14"/>
      <c r="B223" s="23" t="str">
        <f>IF($A223="","",'Система'!$B$4)</f>
        <v/>
      </c>
      <c r="C223" s="14"/>
      <c r="D223" s="23" t="str">
        <f t="array" ref="D223">IF(E223="","",XLOOKUP(E223,selector_12,selector_12_ids,""))</f>
        <v/>
      </c>
      <c r="E223" s="25"/>
      <c r="F223" s="23" t="str">
        <f t="array" ref="F223">IF(G223="","",XLOOKUP(G223,selector_15,selector_15_ids,""))</f>
        <v/>
      </c>
      <c r="G223" s="25"/>
      <c r="H223" s="23" t="str">
        <f t="array" ref="H223">IF(I223="","",XLOOKUP(I223,selector_16,selector_16_ids,""))</f>
        <v/>
      </c>
      <c r="I223" s="25"/>
      <c r="J223" s="23" t="str">
        <f t="array" ref="J223">IF(K223="","",XLOOKUP(K223,selector_16,selector_16_ids,""))</f>
        <v/>
      </c>
      <c r="K223" s="25"/>
      <c r="L223" s="23" t="str">
        <f t="array" ref="L223">IF(M223="","",XLOOKUP(M223,selector_13,selector_13_ids,""))</f>
        <v/>
      </c>
      <c r="M223" s="25"/>
      <c r="N223" s="14"/>
      <c r="O223" s="14"/>
      <c r="P223" s="23" t="str">
        <f t="array" ref="P223">IF(Q223="","",XLOOKUP(Q223,selector_07,selector_07_ids,""))</f>
        <v/>
      </c>
      <c r="Q223" s="25"/>
      <c r="R223" s="14"/>
      <c r="S223" s="23" t="str">
        <f t="array" ref="S223">IF(T223="","",XLOOKUP(T223,selector_17,selector_17_ids,""))</f>
        <v/>
      </c>
      <c r="T223" s="25"/>
      <c r="U223" s="14"/>
      <c r="V223" s="14"/>
      <c r="W223" s="23" t="str">
        <f t="array" ref="W223">IF(X223="","",XLOOKUP(X223,selector_04,selector_04_ids,""))</f>
        <v/>
      </c>
      <c r="X223" s="25"/>
      <c r="Y223" s="14"/>
      <c r="Z223" s="27"/>
      <c r="AA223" s="14"/>
    </row>
    <row r="224">
      <c r="A224" s="14"/>
      <c r="B224" s="23" t="str">
        <f>IF($A224="","",'Система'!$B$4)</f>
        <v/>
      </c>
      <c r="C224" s="14"/>
      <c r="D224" s="23" t="str">
        <f t="array" ref="D224">IF(E224="","",XLOOKUP(E224,selector_12,selector_12_ids,""))</f>
        <v/>
      </c>
      <c r="E224" s="25"/>
      <c r="F224" s="23" t="str">
        <f t="array" ref="F224">IF(G224="","",XLOOKUP(G224,selector_15,selector_15_ids,""))</f>
        <v/>
      </c>
      <c r="G224" s="25"/>
      <c r="H224" s="23" t="str">
        <f t="array" ref="H224">IF(I224="","",XLOOKUP(I224,selector_16,selector_16_ids,""))</f>
        <v/>
      </c>
      <c r="I224" s="25"/>
      <c r="J224" s="23" t="str">
        <f t="array" ref="J224">IF(K224="","",XLOOKUP(K224,selector_16,selector_16_ids,""))</f>
        <v/>
      </c>
      <c r="K224" s="25"/>
      <c r="L224" s="23" t="str">
        <f t="array" ref="L224">IF(M224="","",XLOOKUP(M224,selector_13,selector_13_ids,""))</f>
        <v/>
      </c>
      <c r="M224" s="25"/>
      <c r="N224" s="14"/>
      <c r="O224" s="14"/>
      <c r="P224" s="23" t="str">
        <f t="array" ref="P224">IF(Q224="","",XLOOKUP(Q224,selector_07,selector_07_ids,""))</f>
        <v/>
      </c>
      <c r="Q224" s="25"/>
      <c r="R224" s="14"/>
      <c r="S224" s="23" t="str">
        <f t="array" ref="S224">IF(T224="","",XLOOKUP(T224,selector_17,selector_17_ids,""))</f>
        <v/>
      </c>
      <c r="T224" s="25"/>
      <c r="U224" s="14"/>
      <c r="V224" s="14"/>
      <c r="W224" s="23" t="str">
        <f t="array" ref="W224">IF(X224="","",XLOOKUP(X224,selector_04,selector_04_ids,""))</f>
        <v/>
      </c>
      <c r="X224" s="25"/>
      <c r="Y224" s="14"/>
      <c r="Z224" s="27"/>
      <c r="AA224" s="14"/>
    </row>
    <row r="225">
      <c r="A225" s="14"/>
      <c r="B225" s="23" t="str">
        <f>IF($A225="","",'Система'!$B$4)</f>
        <v/>
      </c>
      <c r="C225" s="14"/>
      <c r="D225" s="23" t="str">
        <f t="array" ref="D225">IF(E225="","",XLOOKUP(E225,selector_12,selector_12_ids,""))</f>
        <v/>
      </c>
      <c r="E225" s="25"/>
      <c r="F225" s="23" t="str">
        <f t="array" ref="F225">IF(G225="","",XLOOKUP(G225,selector_15,selector_15_ids,""))</f>
        <v/>
      </c>
      <c r="G225" s="25"/>
      <c r="H225" s="23" t="str">
        <f t="array" ref="H225">IF(I225="","",XLOOKUP(I225,selector_16,selector_16_ids,""))</f>
        <v/>
      </c>
      <c r="I225" s="25"/>
      <c r="J225" s="23" t="str">
        <f t="array" ref="J225">IF(K225="","",XLOOKUP(K225,selector_16,selector_16_ids,""))</f>
        <v/>
      </c>
      <c r="K225" s="25"/>
      <c r="L225" s="23" t="str">
        <f t="array" ref="L225">IF(M225="","",XLOOKUP(M225,selector_13,selector_13_ids,""))</f>
        <v/>
      </c>
      <c r="M225" s="25"/>
      <c r="N225" s="14"/>
      <c r="O225" s="14"/>
      <c r="P225" s="23" t="str">
        <f t="array" ref="P225">IF(Q225="","",XLOOKUP(Q225,selector_07,selector_07_ids,""))</f>
        <v/>
      </c>
      <c r="Q225" s="25"/>
      <c r="R225" s="14"/>
      <c r="S225" s="23" t="str">
        <f t="array" ref="S225">IF(T225="","",XLOOKUP(T225,selector_17,selector_17_ids,""))</f>
        <v/>
      </c>
      <c r="T225" s="25"/>
      <c r="U225" s="14"/>
      <c r="V225" s="14"/>
      <c r="W225" s="23" t="str">
        <f t="array" ref="W225">IF(X225="","",XLOOKUP(X225,selector_04,selector_04_ids,""))</f>
        <v/>
      </c>
      <c r="X225" s="25"/>
      <c r="Y225" s="14"/>
      <c r="Z225" s="27"/>
      <c r="AA225" s="14"/>
    </row>
    <row r="226">
      <c r="A226" s="14"/>
      <c r="B226" s="23" t="str">
        <f>IF($A226="","",'Система'!$B$4)</f>
        <v/>
      </c>
      <c r="C226" s="14"/>
      <c r="D226" s="23" t="str">
        <f t="array" ref="D226">IF(E226="","",XLOOKUP(E226,selector_12,selector_12_ids,""))</f>
        <v/>
      </c>
      <c r="E226" s="25"/>
      <c r="F226" s="23" t="str">
        <f t="array" ref="F226">IF(G226="","",XLOOKUP(G226,selector_15,selector_15_ids,""))</f>
        <v/>
      </c>
      <c r="G226" s="25"/>
      <c r="H226" s="23" t="str">
        <f t="array" ref="H226">IF(I226="","",XLOOKUP(I226,selector_16,selector_16_ids,""))</f>
        <v/>
      </c>
      <c r="I226" s="25"/>
      <c r="J226" s="23" t="str">
        <f t="array" ref="J226">IF(K226="","",XLOOKUP(K226,selector_16,selector_16_ids,""))</f>
        <v/>
      </c>
      <c r="K226" s="25"/>
      <c r="L226" s="23" t="str">
        <f t="array" ref="L226">IF(M226="","",XLOOKUP(M226,selector_13,selector_13_ids,""))</f>
        <v/>
      </c>
      <c r="M226" s="25"/>
      <c r="N226" s="14"/>
      <c r="O226" s="14"/>
      <c r="P226" s="23" t="str">
        <f t="array" ref="P226">IF(Q226="","",XLOOKUP(Q226,selector_07,selector_07_ids,""))</f>
        <v/>
      </c>
      <c r="Q226" s="25"/>
      <c r="R226" s="14"/>
      <c r="S226" s="23" t="str">
        <f t="array" ref="S226">IF(T226="","",XLOOKUP(T226,selector_17,selector_17_ids,""))</f>
        <v/>
      </c>
      <c r="T226" s="25"/>
      <c r="U226" s="14"/>
      <c r="V226" s="14"/>
      <c r="W226" s="23" t="str">
        <f t="array" ref="W226">IF(X226="","",XLOOKUP(X226,selector_04,selector_04_ids,""))</f>
        <v/>
      </c>
      <c r="X226" s="25"/>
      <c r="Y226" s="14"/>
      <c r="Z226" s="27"/>
      <c r="AA226" s="14"/>
    </row>
    <row r="227">
      <c r="A227" s="14"/>
      <c r="B227" s="23" t="str">
        <f>IF($A227="","",'Система'!$B$4)</f>
        <v/>
      </c>
      <c r="C227" s="14"/>
      <c r="D227" s="23" t="str">
        <f t="array" ref="D227">IF(E227="","",XLOOKUP(E227,selector_12,selector_12_ids,""))</f>
        <v/>
      </c>
      <c r="E227" s="25"/>
      <c r="F227" s="23" t="str">
        <f t="array" ref="F227">IF(G227="","",XLOOKUP(G227,selector_15,selector_15_ids,""))</f>
        <v/>
      </c>
      <c r="G227" s="25"/>
      <c r="H227" s="23" t="str">
        <f t="array" ref="H227">IF(I227="","",XLOOKUP(I227,selector_16,selector_16_ids,""))</f>
        <v/>
      </c>
      <c r="I227" s="25"/>
      <c r="J227" s="23" t="str">
        <f t="array" ref="J227">IF(K227="","",XLOOKUP(K227,selector_16,selector_16_ids,""))</f>
        <v/>
      </c>
      <c r="K227" s="25"/>
      <c r="L227" s="23" t="str">
        <f t="array" ref="L227">IF(M227="","",XLOOKUP(M227,selector_13,selector_13_ids,""))</f>
        <v/>
      </c>
      <c r="M227" s="25"/>
      <c r="N227" s="14"/>
      <c r="O227" s="14"/>
      <c r="P227" s="23" t="str">
        <f t="array" ref="P227">IF(Q227="","",XLOOKUP(Q227,selector_07,selector_07_ids,""))</f>
        <v/>
      </c>
      <c r="Q227" s="25"/>
      <c r="R227" s="14"/>
      <c r="S227" s="23" t="str">
        <f t="array" ref="S227">IF(T227="","",XLOOKUP(T227,selector_17,selector_17_ids,""))</f>
        <v/>
      </c>
      <c r="T227" s="25"/>
      <c r="U227" s="14"/>
      <c r="V227" s="14"/>
      <c r="W227" s="23" t="str">
        <f t="array" ref="W227">IF(X227="","",XLOOKUP(X227,selector_04,selector_04_ids,""))</f>
        <v/>
      </c>
      <c r="X227" s="25"/>
      <c r="Y227" s="14"/>
      <c r="Z227" s="27"/>
      <c r="AA227" s="14"/>
    </row>
    <row r="228">
      <c r="A228" s="14"/>
      <c r="B228" s="23" t="str">
        <f>IF($A228="","",'Система'!$B$4)</f>
        <v/>
      </c>
      <c r="C228" s="14"/>
      <c r="D228" s="23" t="str">
        <f t="array" ref="D228">IF(E228="","",XLOOKUP(E228,selector_12,selector_12_ids,""))</f>
        <v/>
      </c>
      <c r="E228" s="25"/>
      <c r="F228" s="23" t="str">
        <f t="array" ref="F228">IF(G228="","",XLOOKUP(G228,selector_15,selector_15_ids,""))</f>
        <v/>
      </c>
      <c r="G228" s="25"/>
      <c r="H228" s="23" t="str">
        <f t="array" ref="H228">IF(I228="","",XLOOKUP(I228,selector_16,selector_16_ids,""))</f>
        <v/>
      </c>
      <c r="I228" s="25"/>
      <c r="J228" s="23" t="str">
        <f t="array" ref="J228">IF(K228="","",XLOOKUP(K228,selector_16,selector_16_ids,""))</f>
        <v/>
      </c>
      <c r="K228" s="25"/>
      <c r="L228" s="23" t="str">
        <f t="array" ref="L228">IF(M228="","",XLOOKUP(M228,selector_13,selector_13_ids,""))</f>
        <v/>
      </c>
      <c r="M228" s="25"/>
      <c r="N228" s="14"/>
      <c r="O228" s="14"/>
      <c r="P228" s="23" t="str">
        <f t="array" ref="P228">IF(Q228="","",XLOOKUP(Q228,selector_07,selector_07_ids,""))</f>
        <v/>
      </c>
      <c r="Q228" s="25"/>
      <c r="R228" s="14"/>
      <c r="S228" s="23" t="str">
        <f t="array" ref="S228">IF(T228="","",XLOOKUP(T228,selector_17,selector_17_ids,""))</f>
        <v/>
      </c>
      <c r="T228" s="25"/>
      <c r="U228" s="14"/>
      <c r="V228" s="14"/>
      <c r="W228" s="23" t="str">
        <f t="array" ref="W228">IF(X228="","",XLOOKUP(X228,selector_04,selector_04_ids,""))</f>
        <v/>
      </c>
      <c r="X228" s="25"/>
      <c r="Y228" s="14"/>
      <c r="Z228" s="27"/>
      <c r="AA228" s="14"/>
    </row>
    <row r="229">
      <c r="A229" s="14"/>
      <c r="B229" s="23" t="str">
        <f>IF($A229="","",'Система'!$B$4)</f>
        <v/>
      </c>
      <c r="C229" s="14"/>
      <c r="D229" s="23" t="str">
        <f t="array" ref="D229">IF(E229="","",XLOOKUP(E229,selector_12,selector_12_ids,""))</f>
        <v/>
      </c>
      <c r="E229" s="25"/>
      <c r="F229" s="23" t="str">
        <f t="array" ref="F229">IF(G229="","",XLOOKUP(G229,selector_15,selector_15_ids,""))</f>
        <v/>
      </c>
      <c r="G229" s="25"/>
      <c r="H229" s="23" t="str">
        <f t="array" ref="H229">IF(I229="","",XLOOKUP(I229,selector_16,selector_16_ids,""))</f>
        <v/>
      </c>
      <c r="I229" s="25"/>
      <c r="J229" s="23" t="str">
        <f t="array" ref="J229">IF(K229="","",XLOOKUP(K229,selector_16,selector_16_ids,""))</f>
        <v/>
      </c>
      <c r="K229" s="25"/>
      <c r="L229" s="23" t="str">
        <f t="array" ref="L229">IF(M229="","",XLOOKUP(M229,selector_13,selector_13_ids,""))</f>
        <v/>
      </c>
      <c r="M229" s="25"/>
      <c r="N229" s="14"/>
      <c r="O229" s="14"/>
      <c r="P229" s="23" t="str">
        <f t="array" ref="P229">IF(Q229="","",XLOOKUP(Q229,selector_07,selector_07_ids,""))</f>
        <v/>
      </c>
      <c r="Q229" s="25"/>
      <c r="R229" s="14"/>
      <c r="S229" s="23" t="str">
        <f t="array" ref="S229">IF(T229="","",XLOOKUP(T229,selector_17,selector_17_ids,""))</f>
        <v/>
      </c>
      <c r="T229" s="25"/>
      <c r="U229" s="14"/>
      <c r="V229" s="14"/>
      <c r="W229" s="23" t="str">
        <f t="array" ref="W229">IF(X229="","",XLOOKUP(X229,selector_04,selector_04_ids,""))</f>
        <v/>
      </c>
      <c r="X229" s="25"/>
      <c r="Y229" s="14"/>
      <c r="Z229" s="27"/>
      <c r="AA229" s="14"/>
    </row>
    <row r="230">
      <c r="A230" s="14"/>
      <c r="B230" s="23" t="str">
        <f>IF($A230="","",'Система'!$B$4)</f>
        <v/>
      </c>
      <c r="C230" s="14"/>
      <c r="D230" s="23" t="str">
        <f t="array" ref="D230">IF(E230="","",XLOOKUP(E230,selector_12,selector_12_ids,""))</f>
        <v/>
      </c>
      <c r="E230" s="25"/>
      <c r="F230" s="23" t="str">
        <f t="array" ref="F230">IF(G230="","",XLOOKUP(G230,selector_15,selector_15_ids,""))</f>
        <v/>
      </c>
      <c r="G230" s="25"/>
      <c r="H230" s="23" t="str">
        <f t="array" ref="H230">IF(I230="","",XLOOKUP(I230,selector_16,selector_16_ids,""))</f>
        <v/>
      </c>
      <c r="I230" s="25"/>
      <c r="J230" s="23" t="str">
        <f t="array" ref="J230">IF(K230="","",XLOOKUP(K230,selector_16,selector_16_ids,""))</f>
        <v/>
      </c>
      <c r="K230" s="25"/>
      <c r="L230" s="23" t="str">
        <f t="array" ref="L230">IF(M230="","",XLOOKUP(M230,selector_13,selector_13_ids,""))</f>
        <v/>
      </c>
      <c r="M230" s="25"/>
      <c r="N230" s="14"/>
      <c r="O230" s="14"/>
      <c r="P230" s="23" t="str">
        <f t="array" ref="P230">IF(Q230="","",XLOOKUP(Q230,selector_07,selector_07_ids,""))</f>
        <v/>
      </c>
      <c r="Q230" s="25"/>
      <c r="R230" s="14"/>
      <c r="S230" s="23" t="str">
        <f t="array" ref="S230">IF(T230="","",XLOOKUP(T230,selector_17,selector_17_ids,""))</f>
        <v/>
      </c>
      <c r="T230" s="25"/>
      <c r="U230" s="14"/>
      <c r="V230" s="14"/>
      <c r="W230" s="23" t="str">
        <f t="array" ref="W230">IF(X230="","",XLOOKUP(X230,selector_04,selector_04_ids,""))</f>
        <v/>
      </c>
      <c r="X230" s="25"/>
      <c r="Y230" s="14"/>
      <c r="Z230" s="27"/>
      <c r="AA230" s="14"/>
    </row>
    <row r="231">
      <c r="A231" s="14"/>
      <c r="B231" s="23" t="str">
        <f>IF($A231="","",'Система'!$B$4)</f>
        <v/>
      </c>
      <c r="C231" s="14"/>
      <c r="D231" s="23" t="str">
        <f t="array" ref="D231">IF(E231="","",XLOOKUP(E231,selector_12,selector_12_ids,""))</f>
        <v/>
      </c>
      <c r="E231" s="25"/>
      <c r="F231" s="23" t="str">
        <f t="array" ref="F231">IF(G231="","",XLOOKUP(G231,selector_15,selector_15_ids,""))</f>
        <v/>
      </c>
      <c r="G231" s="25"/>
      <c r="H231" s="23" t="str">
        <f t="array" ref="H231">IF(I231="","",XLOOKUP(I231,selector_16,selector_16_ids,""))</f>
        <v/>
      </c>
      <c r="I231" s="25"/>
      <c r="J231" s="23" t="str">
        <f t="array" ref="J231">IF(K231="","",XLOOKUP(K231,selector_16,selector_16_ids,""))</f>
        <v/>
      </c>
      <c r="K231" s="25"/>
      <c r="L231" s="23" t="str">
        <f t="array" ref="L231">IF(M231="","",XLOOKUP(M231,selector_13,selector_13_ids,""))</f>
        <v/>
      </c>
      <c r="M231" s="25"/>
      <c r="N231" s="14"/>
      <c r="O231" s="14"/>
      <c r="P231" s="23" t="str">
        <f t="array" ref="P231">IF(Q231="","",XLOOKUP(Q231,selector_07,selector_07_ids,""))</f>
        <v/>
      </c>
      <c r="Q231" s="25"/>
      <c r="R231" s="14"/>
      <c r="S231" s="23" t="str">
        <f t="array" ref="S231">IF(T231="","",XLOOKUP(T231,selector_17,selector_17_ids,""))</f>
        <v/>
      </c>
      <c r="T231" s="25"/>
      <c r="U231" s="14"/>
      <c r="V231" s="14"/>
      <c r="W231" s="23" t="str">
        <f t="array" ref="W231">IF(X231="","",XLOOKUP(X231,selector_04,selector_04_ids,""))</f>
        <v/>
      </c>
      <c r="X231" s="25"/>
      <c r="Y231" s="14"/>
      <c r="Z231" s="27"/>
      <c r="AA231" s="14"/>
    </row>
    <row r="232">
      <c r="A232" s="14"/>
      <c r="B232" s="23" t="str">
        <f>IF($A232="","",'Система'!$B$4)</f>
        <v/>
      </c>
      <c r="C232" s="14"/>
      <c r="D232" s="23" t="str">
        <f t="array" ref="D232">IF(E232="","",XLOOKUP(E232,selector_12,selector_12_ids,""))</f>
        <v/>
      </c>
      <c r="E232" s="25"/>
      <c r="F232" s="23" t="str">
        <f t="array" ref="F232">IF(G232="","",XLOOKUP(G232,selector_15,selector_15_ids,""))</f>
        <v/>
      </c>
      <c r="G232" s="25"/>
      <c r="H232" s="23" t="str">
        <f t="array" ref="H232">IF(I232="","",XLOOKUP(I232,selector_16,selector_16_ids,""))</f>
        <v/>
      </c>
      <c r="I232" s="25"/>
      <c r="J232" s="23" t="str">
        <f t="array" ref="J232">IF(K232="","",XLOOKUP(K232,selector_16,selector_16_ids,""))</f>
        <v/>
      </c>
      <c r="K232" s="25"/>
      <c r="L232" s="23" t="str">
        <f t="array" ref="L232">IF(M232="","",XLOOKUP(M232,selector_13,selector_13_ids,""))</f>
        <v/>
      </c>
      <c r="M232" s="25"/>
      <c r="N232" s="14"/>
      <c r="O232" s="14"/>
      <c r="P232" s="23" t="str">
        <f t="array" ref="P232">IF(Q232="","",XLOOKUP(Q232,selector_07,selector_07_ids,""))</f>
        <v/>
      </c>
      <c r="Q232" s="25"/>
      <c r="R232" s="14"/>
      <c r="S232" s="23" t="str">
        <f t="array" ref="S232">IF(T232="","",XLOOKUP(T232,selector_17,selector_17_ids,""))</f>
        <v/>
      </c>
      <c r="T232" s="25"/>
      <c r="U232" s="14"/>
      <c r="V232" s="14"/>
      <c r="W232" s="23" t="str">
        <f t="array" ref="W232">IF(X232="","",XLOOKUP(X232,selector_04,selector_04_ids,""))</f>
        <v/>
      </c>
      <c r="X232" s="25"/>
      <c r="Y232" s="14"/>
      <c r="Z232" s="27"/>
      <c r="AA232" s="14"/>
    </row>
    <row r="233">
      <c r="A233" s="14"/>
      <c r="B233" s="23" t="str">
        <f>IF($A233="","",'Система'!$B$4)</f>
        <v/>
      </c>
      <c r="C233" s="14"/>
      <c r="D233" s="23" t="str">
        <f t="array" ref="D233">IF(E233="","",XLOOKUP(E233,selector_12,selector_12_ids,""))</f>
        <v/>
      </c>
      <c r="E233" s="25"/>
      <c r="F233" s="23" t="str">
        <f t="array" ref="F233">IF(G233="","",XLOOKUP(G233,selector_15,selector_15_ids,""))</f>
        <v/>
      </c>
      <c r="G233" s="25"/>
      <c r="H233" s="23" t="str">
        <f t="array" ref="H233">IF(I233="","",XLOOKUP(I233,selector_16,selector_16_ids,""))</f>
        <v/>
      </c>
      <c r="I233" s="25"/>
      <c r="J233" s="23" t="str">
        <f t="array" ref="J233">IF(K233="","",XLOOKUP(K233,selector_16,selector_16_ids,""))</f>
        <v/>
      </c>
      <c r="K233" s="25"/>
      <c r="L233" s="23" t="str">
        <f t="array" ref="L233">IF(M233="","",XLOOKUP(M233,selector_13,selector_13_ids,""))</f>
        <v/>
      </c>
      <c r="M233" s="25"/>
      <c r="N233" s="14"/>
      <c r="O233" s="14"/>
      <c r="P233" s="23" t="str">
        <f t="array" ref="P233">IF(Q233="","",XLOOKUP(Q233,selector_07,selector_07_ids,""))</f>
        <v/>
      </c>
      <c r="Q233" s="25"/>
      <c r="R233" s="14"/>
      <c r="S233" s="23" t="str">
        <f t="array" ref="S233">IF(T233="","",XLOOKUP(T233,selector_17,selector_17_ids,""))</f>
        <v/>
      </c>
      <c r="T233" s="25"/>
      <c r="U233" s="14"/>
      <c r="V233" s="14"/>
      <c r="W233" s="23" t="str">
        <f t="array" ref="W233">IF(X233="","",XLOOKUP(X233,selector_04,selector_04_ids,""))</f>
        <v/>
      </c>
      <c r="X233" s="25"/>
      <c r="Y233" s="14"/>
      <c r="Z233" s="27"/>
      <c r="AA233" s="14"/>
    </row>
    <row r="234">
      <c r="A234" s="14"/>
      <c r="B234" s="23" t="str">
        <f>IF($A234="","",'Система'!$B$4)</f>
        <v/>
      </c>
      <c r="C234" s="14"/>
      <c r="D234" s="23" t="str">
        <f t="array" ref="D234">IF(E234="","",XLOOKUP(E234,selector_12,selector_12_ids,""))</f>
        <v/>
      </c>
      <c r="E234" s="25"/>
      <c r="F234" s="23" t="str">
        <f t="array" ref="F234">IF(G234="","",XLOOKUP(G234,selector_15,selector_15_ids,""))</f>
        <v/>
      </c>
      <c r="G234" s="25"/>
      <c r="H234" s="23" t="str">
        <f t="array" ref="H234">IF(I234="","",XLOOKUP(I234,selector_16,selector_16_ids,""))</f>
        <v/>
      </c>
      <c r="I234" s="25"/>
      <c r="J234" s="23" t="str">
        <f t="array" ref="J234">IF(K234="","",XLOOKUP(K234,selector_16,selector_16_ids,""))</f>
        <v/>
      </c>
      <c r="K234" s="25"/>
      <c r="L234" s="23" t="str">
        <f t="array" ref="L234">IF(M234="","",XLOOKUP(M234,selector_13,selector_13_ids,""))</f>
        <v/>
      </c>
      <c r="M234" s="25"/>
      <c r="N234" s="14"/>
      <c r="O234" s="14"/>
      <c r="P234" s="23" t="str">
        <f t="array" ref="P234">IF(Q234="","",XLOOKUP(Q234,selector_07,selector_07_ids,""))</f>
        <v/>
      </c>
      <c r="Q234" s="25"/>
      <c r="R234" s="14"/>
      <c r="S234" s="23" t="str">
        <f t="array" ref="S234">IF(T234="","",XLOOKUP(T234,selector_17,selector_17_ids,""))</f>
        <v/>
      </c>
      <c r="T234" s="25"/>
      <c r="U234" s="14"/>
      <c r="V234" s="14"/>
      <c r="W234" s="23" t="str">
        <f t="array" ref="W234">IF(X234="","",XLOOKUP(X234,selector_04,selector_04_ids,""))</f>
        <v/>
      </c>
      <c r="X234" s="25"/>
      <c r="Y234" s="14"/>
      <c r="Z234" s="27"/>
      <c r="AA234" s="14"/>
    </row>
    <row r="235">
      <c r="A235" s="14"/>
      <c r="B235" s="23" t="str">
        <f>IF($A235="","",'Система'!$B$4)</f>
        <v/>
      </c>
      <c r="C235" s="14"/>
      <c r="D235" s="23" t="str">
        <f t="array" ref="D235">IF(E235="","",XLOOKUP(E235,selector_12,selector_12_ids,""))</f>
        <v/>
      </c>
      <c r="E235" s="25"/>
      <c r="F235" s="23" t="str">
        <f t="array" ref="F235">IF(G235="","",XLOOKUP(G235,selector_15,selector_15_ids,""))</f>
        <v/>
      </c>
      <c r="G235" s="25"/>
      <c r="H235" s="23" t="str">
        <f t="array" ref="H235">IF(I235="","",XLOOKUP(I235,selector_16,selector_16_ids,""))</f>
        <v/>
      </c>
      <c r="I235" s="25"/>
      <c r="J235" s="23" t="str">
        <f t="array" ref="J235">IF(K235="","",XLOOKUP(K235,selector_16,selector_16_ids,""))</f>
        <v/>
      </c>
      <c r="K235" s="25"/>
      <c r="L235" s="23" t="str">
        <f t="array" ref="L235">IF(M235="","",XLOOKUP(M235,selector_13,selector_13_ids,""))</f>
        <v/>
      </c>
      <c r="M235" s="25"/>
      <c r="N235" s="14"/>
      <c r="O235" s="14"/>
      <c r="P235" s="23" t="str">
        <f t="array" ref="P235">IF(Q235="","",XLOOKUP(Q235,selector_07,selector_07_ids,""))</f>
        <v/>
      </c>
      <c r="Q235" s="25"/>
      <c r="R235" s="14"/>
      <c r="S235" s="23" t="str">
        <f t="array" ref="S235">IF(T235="","",XLOOKUP(T235,selector_17,selector_17_ids,""))</f>
        <v/>
      </c>
      <c r="T235" s="25"/>
      <c r="U235" s="14"/>
      <c r="V235" s="14"/>
      <c r="W235" s="23" t="str">
        <f t="array" ref="W235">IF(X235="","",XLOOKUP(X235,selector_04,selector_04_ids,""))</f>
        <v/>
      </c>
      <c r="X235" s="25"/>
      <c r="Y235" s="14"/>
      <c r="Z235" s="27"/>
      <c r="AA235" s="14"/>
    </row>
    <row r="236">
      <c r="A236" s="14"/>
      <c r="B236" s="23" t="str">
        <f>IF($A236="","",'Система'!$B$4)</f>
        <v/>
      </c>
      <c r="C236" s="14"/>
      <c r="D236" s="23" t="str">
        <f t="array" ref="D236">IF(E236="","",XLOOKUP(E236,selector_12,selector_12_ids,""))</f>
        <v/>
      </c>
      <c r="E236" s="25"/>
      <c r="F236" s="23" t="str">
        <f t="array" ref="F236">IF(G236="","",XLOOKUP(G236,selector_15,selector_15_ids,""))</f>
        <v/>
      </c>
      <c r="G236" s="25"/>
      <c r="H236" s="23" t="str">
        <f t="array" ref="H236">IF(I236="","",XLOOKUP(I236,selector_16,selector_16_ids,""))</f>
        <v/>
      </c>
      <c r="I236" s="25"/>
      <c r="J236" s="23" t="str">
        <f t="array" ref="J236">IF(K236="","",XLOOKUP(K236,selector_16,selector_16_ids,""))</f>
        <v/>
      </c>
      <c r="K236" s="25"/>
      <c r="L236" s="23" t="str">
        <f t="array" ref="L236">IF(M236="","",XLOOKUP(M236,selector_13,selector_13_ids,""))</f>
        <v/>
      </c>
      <c r="M236" s="25"/>
      <c r="N236" s="14"/>
      <c r="O236" s="14"/>
      <c r="P236" s="23" t="str">
        <f t="array" ref="P236">IF(Q236="","",XLOOKUP(Q236,selector_07,selector_07_ids,""))</f>
        <v/>
      </c>
      <c r="Q236" s="25"/>
      <c r="R236" s="14"/>
      <c r="S236" s="23" t="str">
        <f t="array" ref="S236">IF(T236="","",XLOOKUP(T236,selector_17,selector_17_ids,""))</f>
        <v/>
      </c>
      <c r="T236" s="25"/>
      <c r="U236" s="14"/>
      <c r="V236" s="14"/>
      <c r="W236" s="23" t="str">
        <f t="array" ref="W236">IF(X236="","",XLOOKUP(X236,selector_04,selector_04_ids,""))</f>
        <v/>
      </c>
      <c r="X236" s="25"/>
      <c r="Y236" s="14"/>
      <c r="Z236" s="27"/>
      <c r="AA236" s="14"/>
    </row>
    <row r="237">
      <c r="A237" s="14"/>
      <c r="B237" s="23" t="str">
        <f>IF($A237="","",'Система'!$B$4)</f>
        <v/>
      </c>
      <c r="C237" s="14"/>
      <c r="D237" s="23" t="str">
        <f t="array" ref="D237">IF(E237="","",XLOOKUP(E237,selector_12,selector_12_ids,""))</f>
        <v/>
      </c>
      <c r="E237" s="25"/>
      <c r="F237" s="23" t="str">
        <f t="array" ref="F237">IF(G237="","",XLOOKUP(G237,selector_15,selector_15_ids,""))</f>
        <v/>
      </c>
      <c r="G237" s="25"/>
      <c r="H237" s="23" t="str">
        <f t="array" ref="H237">IF(I237="","",XLOOKUP(I237,selector_16,selector_16_ids,""))</f>
        <v/>
      </c>
      <c r="I237" s="25"/>
      <c r="J237" s="23" t="str">
        <f t="array" ref="J237">IF(K237="","",XLOOKUP(K237,selector_16,selector_16_ids,""))</f>
        <v/>
      </c>
      <c r="K237" s="25"/>
      <c r="L237" s="23" t="str">
        <f t="array" ref="L237">IF(M237="","",XLOOKUP(M237,selector_13,selector_13_ids,""))</f>
        <v/>
      </c>
      <c r="M237" s="25"/>
      <c r="N237" s="14"/>
      <c r="O237" s="14"/>
      <c r="P237" s="23" t="str">
        <f t="array" ref="P237">IF(Q237="","",XLOOKUP(Q237,selector_07,selector_07_ids,""))</f>
        <v/>
      </c>
      <c r="Q237" s="25"/>
      <c r="R237" s="14"/>
      <c r="S237" s="23" t="str">
        <f t="array" ref="S237">IF(T237="","",XLOOKUP(T237,selector_17,selector_17_ids,""))</f>
        <v/>
      </c>
      <c r="T237" s="25"/>
      <c r="U237" s="14"/>
      <c r="V237" s="14"/>
      <c r="W237" s="23" t="str">
        <f t="array" ref="W237">IF(X237="","",XLOOKUP(X237,selector_04,selector_04_ids,""))</f>
        <v/>
      </c>
      <c r="X237" s="25"/>
      <c r="Y237" s="14"/>
      <c r="Z237" s="27"/>
      <c r="AA237" s="14"/>
    </row>
    <row r="238">
      <c r="A238" s="14"/>
      <c r="B238" s="23" t="str">
        <f>IF($A238="","",'Система'!$B$4)</f>
        <v/>
      </c>
      <c r="C238" s="14"/>
      <c r="D238" s="23" t="str">
        <f t="array" ref="D238">IF(E238="","",XLOOKUP(E238,selector_12,selector_12_ids,""))</f>
        <v/>
      </c>
      <c r="E238" s="25"/>
      <c r="F238" s="23" t="str">
        <f t="array" ref="F238">IF(G238="","",XLOOKUP(G238,selector_15,selector_15_ids,""))</f>
        <v/>
      </c>
      <c r="G238" s="25"/>
      <c r="H238" s="23" t="str">
        <f t="array" ref="H238">IF(I238="","",XLOOKUP(I238,selector_16,selector_16_ids,""))</f>
        <v/>
      </c>
      <c r="I238" s="25"/>
      <c r="J238" s="23" t="str">
        <f t="array" ref="J238">IF(K238="","",XLOOKUP(K238,selector_16,selector_16_ids,""))</f>
        <v/>
      </c>
      <c r="K238" s="25"/>
      <c r="L238" s="23" t="str">
        <f t="array" ref="L238">IF(M238="","",XLOOKUP(M238,selector_13,selector_13_ids,""))</f>
        <v/>
      </c>
      <c r="M238" s="25"/>
      <c r="N238" s="14"/>
      <c r="O238" s="14"/>
      <c r="P238" s="23" t="str">
        <f t="array" ref="P238">IF(Q238="","",XLOOKUP(Q238,selector_07,selector_07_ids,""))</f>
        <v/>
      </c>
      <c r="Q238" s="25"/>
      <c r="R238" s="14"/>
      <c r="S238" s="23" t="str">
        <f t="array" ref="S238">IF(T238="","",XLOOKUP(T238,selector_17,selector_17_ids,""))</f>
        <v/>
      </c>
      <c r="T238" s="25"/>
      <c r="U238" s="14"/>
      <c r="V238" s="14"/>
      <c r="W238" s="23" t="str">
        <f t="array" ref="W238">IF(X238="","",XLOOKUP(X238,selector_04,selector_04_ids,""))</f>
        <v/>
      </c>
      <c r="X238" s="25"/>
      <c r="Y238" s="14"/>
      <c r="Z238" s="27"/>
      <c r="AA238" s="14"/>
    </row>
    <row r="239">
      <c r="A239" s="14"/>
      <c r="B239" s="23" t="str">
        <f>IF($A239="","",'Система'!$B$4)</f>
        <v/>
      </c>
      <c r="C239" s="14"/>
      <c r="D239" s="23" t="str">
        <f t="array" ref="D239">IF(E239="","",XLOOKUP(E239,selector_12,selector_12_ids,""))</f>
        <v/>
      </c>
      <c r="E239" s="25"/>
      <c r="F239" s="23" t="str">
        <f t="array" ref="F239">IF(G239="","",XLOOKUP(G239,selector_15,selector_15_ids,""))</f>
        <v/>
      </c>
      <c r="G239" s="25"/>
      <c r="H239" s="23" t="str">
        <f t="array" ref="H239">IF(I239="","",XLOOKUP(I239,selector_16,selector_16_ids,""))</f>
        <v/>
      </c>
      <c r="I239" s="25"/>
      <c r="J239" s="23" t="str">
        <f t="array" ref="J239">IF(K239="","",XLOOKUP(K239,selector_16,selector_16_ids,""))</f>
        <v/>
      </c>
      <c r="K239" s="25"/>
      <c r="L239" s="23" t="str">
        <f t="array" ref="L239">IF(M239="","",XLOOKUP(M239,selector_13,selector_13_ids,""))</f>
        <v/>
      </c>
      <c r="M239" s="25"/>
      <c r="N239" s="14"/>
      <c r="O239" s="14"/>
      <c r="P239" s="23" t="str">
        <f t="array" ref="P239">IF(Q239="","",XLOOKUP(Q239,selector_07,selector_07_ids,""))</f>
        <v/>
      </c>
      <c r="Q239" s="25"/>
      <c r="R239" s="14"/>
      <c r="S239" s="23" t="str">
        <f t="array" ref="S239">IF(T239="","",XLOOKUP(T239,selector_17,selector_17_ids,""))</f>
        <v/>
      </c>
      <c r="T239" s="25"/>
      <c r="U239" s="14"/>
      <c r="V239" s="14"/>
      <c r="W239" s="23" t="str">
        <f t="array" ref="W239">IF(X239="","",XLOOKUP(X239,selector_04,selector_04_ids,""))</f>
        <v/>
      </c>
      <c r="X239" s="25"/>
      <c r="Y239" s="14"/>
      <c r="Z239" s="27"/>
      <c r="AA239" s="14"/>
    </row>
    <row r="240">
      <c r="A240" s="14"/>
      <c r="B240" s="23" t="str">
        <f>IF($A240="","",'Система'!$B$4)</f>
        <v/>
      </c>
      <c r="C240" s="14"/>
      <c r="D240" s="23" t="str">
        <f t="array" ref="D240">IF(E240="","",XLOOKUP(E240,selector_12,selector_12_ids,""))</f>
        <v/>
      </c>
      <c r="E240" s="25"/>
      <c r="F240" s="23" t="str">
        <f t="array" ref="F240">IF(G240="","",XLOOKUP(G240,selector_15,selector_15_ids,""))</f>
        <v/>
      </c>
      <c r="G240" s="25"/>
      <c r="H240" s="23" t="str">
        <f t="array" ref="H240">IF(I240="","",XLOOKUP(I240,selector_16,selector_16_ids,""))</f>
        <v/>
      </c>
      <c r="I240" s="25"/>
      <c r="J240" s="23" t="str">
        <f t="array" ref="J240">IF(K240="","",XLOOKUP(K240,selector_16,selector_16_ids,""))</f>
        <v/>
      </c>
      <c r="K240" s="25"/>
      <c r="L240" s="23" t="str">
        <f t="array" ref="L240">IF(M240="","",XLOOKUP(M240,selector_13,selector_13_ids,""))</f>
        <v/>
      </c>
      <c r="M240" s="25"/>
      <c r="N240" s="14"/>
      <c r="O240" s="14"/>
      <c r="P240" s="23" t="str">
        <f t="array" ref="P240">IF(Q240="","",XLOOKUP(Q240,selector_07,selector_07_ids,""))</f>
        <v/>
      </c>
      <c r="Q240" s="25"/>
      <c r="R240" s="14"/>
      <c r="S240" s="23" t="str">
        <f t="array" ref="S240">IF(T240="","",XLOOKUP(T240,selector_17,selector_17_ids,""))</f>
        <v/>
      </c>
      <c r="T240" s="25"/>
      <c r="U240" s="14"/>
      <c r="V240" s="14"/>
      <c r="W240" s="23" t="str">
        <f t="array" ref="W240">IF(X240="","",XLOOKUP(X240,selector_04,selector_04_ids,""))</f>
        <v/>
      </c>
      <c r="X240" s="25"/>
      <c r="Y240" s="14"/>
      <c r="Z240" s="27"/>
      <c r="AA240" s="14"/>
    </row>
    <row r="241">
      <c r="A241" s="14"/>
      <c r="B241" s="23" t="str">
        <f>IF($A241="","",'Система'!$B$4)</f>
        <v/>
      </c>
      <c r="C241" s="14"/>
      <c r="D241" s="23" t="str">
        <f t="array" ref="D241">IF(E241="","",XLOOKUP(E241,selector_12,selector_12_ids,""))</f>
        <v/>
      </c>
      <c r="E241" s="25"/>
      <c r="F241" s="23" t="str">
        <f t="array" ref="F241">IF(G241="","",XLOOKUP(G241,selector_15,selector_15_ids,""))</f>
        <v/>
      </c>
      <c r="G241" s="25"/>
      <c r="H241" s="23" t="str">
        <f t="array" ref="H241">IF(I241="","",XLOOKUP(I241,selector_16,selector_16_ids,""))</f>
        <v/>
      </c>
      <c r="I241" s="25"/>
      <c r="J241" s="23" t="str">
        <f t="array" ref="J241">IF(K241="","",XLOOKUP(K241,selector_16,selector_16_ids,""))</f>
        <v/>
      </c>
      <c r="K241" s="25"/>
      <c r="L241" s="23" t="str">
        <f t="array" ref="L241">IF(M241="","",XLOOKUP(M241,selector_13,selector_13_ids,""))</f>
        <v/>
      </c>
      <c r="M241" s="25"/>
      <c r="N241" s="14"/>
      <c r="O241" s="14"/>
      <c r="P241" s="23" t="str">
        <f t="array" ref="P241">IF(Q241="","",XLOOKUP(Q241,selector_07,selector_07_ids,""))</f>
        <v/>
      </c>
      <c r="Q241" s="25"/>
      <c r="R241" s="14"/>
      <c r="S241" s="23" t="str">
        <f t="array" ref="S241">IF(T241="","",XLOOKUP(T241,selector_17,selector_17_ids,""))</f>
        <v/>
      </c>
      <c r="T241" s="25"/>
      <c r="U241" s="14"/>
      <c r="V241" s="14"/>
      <c r="W241" s="23" t="str">
        <f t="array" ref="W241">IF(X241="","",XLOOKUP(X241,selector_04,selector_04_ids,""))</f>
        <v/>
      </c>
      <c r="X241" s="25"/>
      <c r="Y241" s="14"/>
      <c r="Z241" s="27"/>
      <c r="AA241" s="14"/>
    </row>
    <row r="242">
      <c r="A242" s="14"/>
      <c r="B242" s="23" t="str">
        <f>IF($A242="","",'Система'!$B$4)</f>
        <v/>
      </c>
      <c r="C242" s="14"/>
      <c r="D242" s="23" t="str">
        <f t="array" ref="D242">IF(E242="","",XLOOKUP(E242,selector_12,selector_12_ids,""))</f>
        <v/>
      </c>
      <c r="E242" s="25"/>
      <c r="F242" s="23" t="str">
        <f t="array" ref="F242">IF(G242="","",XLOOKUP(G242,selector_15,selector_15_ids,""))</f>
        <v/>
      </c>
      <c r="G242" s="25"/>
      <c r="H242" s="23" t="str">
        <f t="array" ref="H242">IF(I242="","",XLOOKUP(I242,selector_16,selector_16_ids,""))</f>
        <v/>
      </c>
      <c r="I242" s="25"/>
      <c r="J242" s="23" t="str">
        <f t="array" ref="J242">IF(K242="","",XLOOKUP(K242,selector_16,selector_16_ids,""))</f>
        <v/>
      </c>
      <c r="K242" s="25"/>
      <c r="L242" s="23" t="str">
        <f t="array" ref="L242">IF(M242="","",XLOOKUP(M242,selector_13,selector_13_ids,""))</f>
        <v/>
      </c>
      <c r="M242" s="25"/>
      <c r="N242" s="14"/>
      <c r="O242" s="14"/>
      <c r="P242" s="23" t="str">
        <f t="array" ref="P242">IF(Q242="","",XLOOKUP(Q242,selector_07,selector_07_ids,""))</f>
        <v/>
      </c>
      <c r="Q242" s="25"/>
      <c r="R242" s="14"/>
      <c r="S242" s="23" t="str">
        <f t="array" ref="S242">IF(T242="","",XLOOKUP(T242,selector_17,selector_17_ids,""))</f>
        <v/>
      </c>
      <c r="T242" s="25"/>
      <c r="U242" s="14"/>
      <c r="V242" s="14"/>
      <c r="W242" s="23" t="str">
        <f t="array" ref="W242">IF(X242="","",XLOOKUP(X242,selector_04,selector_04_ids,""))</f>
        <v/>
      </c>
      <c r="X242" s="25"/>
      <c r="Y242" s="14"/>
      <c r="Z242" s="27"/>
      <c r="AA242" s="14"/>
    </row>
    <row r="243">
      <c r="A243" s="14"/>
      <c r="B243" s="23" t="str">
        <f>IF($A243="","",'Система'!$B$4)</f>
        <v/>
      </c>
      <c r="C243" s="14"/>
      <c r="D243" s="23" t="str">
        <f t="array" ref="D243">IF(E243="","",XLOOKUP(E243,selector_12,selector_12_ids,""))</f>
        <v/>
      </c>
      <c r="E243" s="25"/>
      <c r="F243" s="23" t="str">
        <f t="array" ref="F243">IF(G243="","",XLOOKUP(G243,selector_15,selector_15_ids,""))</f>
        <v/>
      </c>
      <c r="G243" s="25"/>
      <c r="H243" s="23" t="str">
        <f t="array" ref="H243">IF(I243="","",XLOOKUP(I243,selector_16,selector_16_ids,""))</f>
        <v/>
      </c>
      <c r="I243" s="25"/>
      <c r="J243" s="23" t="str">
        <f t="array" ref="J243">IF(K243="","",XLOOKUP(K243,selector_16,selector_16_ids,""))</f>
        <v/>
      </c>
      <c r="K243" s="25"/>
      <c r="L243" s="23" t="str">
        <f t="array" ref="L243">IF(M243="","",XLOOKUP(M243,selector_13,selector_13_ids,""))</f>
        <v/>
      </c>
      <c r="M243" s="25"/>
      <c r="N243" s="14"/>
      <c r="O243" s="14"/>
      <c r="P243" s="23" t="str">
        <f t="array" ref="P243">IF(Q243="","",XLOOKUP(Q243,selector_07,selector_07_ids,""))</f>
        <v/>
      </c>
      <c r="Q243" s="25"/>
      <c r="R243" s="14"/>
      <c r="S243" s="23" t="str">
        <f t="array" ref="S243">IF(T243="","",XLOOKUP(T243,selector_17,selector_17_ids,""))</f>
        <v/>
      </c>
      <c r="T243" s="25"/>
      <c r="U243" s="14"/>
      <c r="V243" s="14"/>
      <c r="W243" s="23" t="str">
        <f t="array" ref="W243">IF(X243="","",XLOOKUP(X243,selector_04,selector_04_ids,""))</f>
        <v/>
      </c>
      <c r="X243" s="25"/>
      <c r="Y243" s="14"/>
      <c r="Z243" s="27"/>
      <c r="AA243" s="14"/>
    </row>
    <row r="244">
      <c r="A244" s="14"/>
      <c r="B244" s="23" t="str">
        <f>IF($A244="","",'Система'!$B$4)</f>
        <v/>
      </c>
      <c r="C244" s="14"/>
      <c r="D244" s="23" t="str">
        <f t="array" ref="D244">IF(E244="","",XLOOKUP(E244,selector_12,selector_12_ids,""))</f>
        <v/>
      </c>
      <c r="E244" s="25"/>
      <c r="F244" s="23" t="str">
        <f t="array" ref="F244">IF(G244="","",XLOOKUP(G244,selector_15,selector_15_ids,""))</f>
        <v/>
      </c>
      <c r="G244" s="25"/>
      <c r="H244" s="23" t="str">
        <f t="array" ref="H244">IF(I244="","",XLOOKUP(I244,selector_16,selector_16_ids,""))</f>
        <v/>
      </c>
      <c r="I244" s="25"/>
      <c r="J244" s="23" t="str">
        <f t="array" ref="J244">IF(K244="","",XLOOKUP(K244,selector_16,selector_16_ids,""))</f>
        <v/>
      </c>
      <c r="K244" s="25"/>
      <c r="L244" s="23" t="str">
        <f t="array" ref="L244">IF(M244="","",XLOOKUP(M244,selector_13,selector_13_ids,""))</f>
        <v/>
      </c>
      <c r="M244" s="25"/>
      <c r="N244" s="14"/>
      <c r="O244" s="14"/>
      <c r="P244" s="23" t="str">
        <f t="array" ref="P244">IF(Q244="","",XLOOKUP(Q244,selector_07,selector_07_ids,""))</f>
        <v/>
      </c>
      <c r="Q244" s="25"/>
      <c r="R244" s="14"/>
      <c r="S244" s="23" t="str">
        <f t="array" ref="S244">IF(T244="","",XLOOKUP(T244,selector_17,selector_17_ids,""))</f>
        <v/>
      </c>
      <c r="T244" s="25"/>
      <c r="U244" s="14"/>
      <c r="V244" s="14"/>
      <c r="W244" s="23" t="str">
        <f t="array" ref="W244">IF(X244="","",XLOOKUP(X244,selector_04,selector_04_ids,""))</f>
        <v/>
      </c>
      <c r="X244" s="25"/>
      <c r="Y244" s="14"/>
      <c r="Z244" s="27"/>
      <c r="AA244" s="14"/>
    </row>
    <row r="245">
      <c r="A245" s="14"/>
      <c r="B245" s="23" t="str">
        <f>IF($A245="","",'Система'!$B$4)</f>
        <v/>
      </c>
      <c r="C245" s="14"/>
      <c r="D245" s="23" t="str">
        <f t="array" ref="D245">IF(E245="","",XLOOKUP(E245,selector_12,selector_12_ids,""))</f>
        <v/>
      </c>
      <c r="E245" s="25"/>
      <c r="F245" s="23" t="str">
        <f t="array" ref="F245">IF(G245="","",XLOOKUP(G245,selector_15,selector_15_ids,""))</f>
        <v/>
      </c>
      <c r="G245" s="25"/>
      <c r="H245" s="23" t="str">
        <f t="array" ref="H245">IF(I245="","",XLOOKUP(I245,selector_16,selector_16_ids,""))</f>
        <v/>
      </c>
      <c r="I245" s="25"/>
      <c r="J245" s="23" t="str">
        <f t="array" ref="J245">IF(K245="","",XLOOKUP(K245,selector_16,selector_16_ids,""))</f>
        <v/>
      </c>
      <c r="K245" s="25"/>
      <c r="L245" s="23" t="str">
        <f t="array" ref="L245">IF(M245="","",XLOOKUP(M245,selector_13,selector_13_ids,""))</f>
        <v/>
      </c>
      <c r="M245" s="25"/>
      <c r="N245" s="14"/>
      <c r="O245" s="14"/>
      <c r="P245" s="23" t="str">
        <f t="array" ref="P245">IF(Q245="","",XLOOKUP(Q245,selector_07,selector_07_ids,""))</f>
        <v/>
      </c>
      <c r="Q245" s="25"/>
      <c r="R245" s="14"/>
      <c r="S245" s="23" t="str">
        <f t="array" ref="S245">IF(T245="","",XLOOKUP(T245,selector_17,selector_17_ids,""))</f>
        <v/>
      </c>
      <c r="T245" s="25"/>
      <c r="U245" s="14"/>
      <c r="V245" s="14"/>
      <c r="W245" s="23" t="str">
        <f t="array" ref="W245">IF(X245="","",XLOOKUP(X245,selector_04,selector_04_ids,""))</f>
        <v/>
      </c>
      <c r="X245" s="25"/>
      <c r="Y245" s="14"/>
      <c r="Z245" s="27"/>
      <c r="AA245" s="14"/>
    </row>
    <row r="246">
      <c r="A246" s="14"/>
      <c r="B246" s="23" t="str">
        <f>IF($A246="","",'Система'!$B$4)</f>
        <v/>
      </c>
      <c r="C246" s="14"/>
      <c r="D246" s="23" t="str">
        <f t="array" ref="D246">IF(E246="","",XLOOKUP(E246,selector_12,selector_12_ids,""))</f>
        <v/>
      </c>
      <c r="E246" s="25"/>
      <c r="F246" s="23" t="str">
        <f t="array" ref="F246">IF(G246="","",XLOOKUP(G246,selector_15,selector_15_ids,""))</f>
        <v/>
      </c>
      <c r="G246" s="25"/>
      <c r="H246" s="23" t="str">
        <f t="array" ref="H246">IF(I246="","",XLOOKUP(I246,selector_16,selector_16_ids,""))</f>
        <v/>
      </c>
      <c r="I246" s="25"/>
      <c r="J246" s="23" t="str">
        <f t="array" ref="J246">IF(K246="","",XLOOKUP(K246,selector_16,selector_16_ids,""))</f>
        <v/>
      </c>
      <c r="K246" s="25"/>
      <c r="L246" s="23" t="str">
        <f t="array" ref="L246">IF(M246="","",XLOOKUP(M246,selector_13,selector_13_ids,""))</f>
        <v/>
      </c>
      <c r="M246" s="25"/>
      <c r="N246" s="14"/>
      <c r="O246" s="14"/>
      <c r="P246" s="23" t="str">
        <f t="array" ref="P246">IF(Q246="","",XLOOKUP(Q246,selector_07,selector_07_ids,""))</f>
        <v/>
      </c>
      <c r="Q246" s="25"/>
      <c r="R246" s="14"/>
      <c r="S246" s="23" t="str">
        <f t="array" ref="S246">IF(T246="","",XLOOKUP(T246,selector_17,selector_17_ids,""))</f>
        <v/>
      </c>
      <c r="T246" s="25"/>
      <c r="U246" s="14"/>
      <c r="V246" s="14"/>
      <c r="W246" s="23" t="str">
        <f t="array" ref="W246">IF(X246="","",XLOOKUP(X246,selector_04,selector_04_ids,""))</f>
        <v/>
      </c>
      <c r="X246" s="25"/>
      <c r="Y246" s="14"/>
      <c r="Z246" s="27"/>
      <c r="AA246" s="14"/>
    </row>
    <row r="247">
      <c r="A247" s="14"/>
      <c r="B247" s="23" t="str">
        <f>IF($A247="","",'Система'!$B$4)</f>
        <v/>
      </c>
      <c r="C247" s="14"/>
      <c r="D247" s="23" t="str">
        <f t="array" ref="D247">IF(E247="","",XLOOKUP(E247,selector_12,selector_12_ids,""))</f>
        <v/>
      </c>
      <c r="E247" s="25"/>
      <c r="F247" s="23" t="str">
        <f t="array" ref="F247">IF(G247="","",XLOOKUP(G247,selector_15,selector_15_ids,""))</f>
        <v/>
      </c>
      <c r="G247" s="25"/>
      <c r="H247" s="23" t="str">
        <f t="array" ref="H247">IF(I247="","",XLOOKUP(I247,selector_16,selector_16_ids,""))</f>
        <v/>
      </c>
      <c r="I247" s="25"/>
      <c r="J247" s="23" t="str">
        <f t="array" ref="J247">IF(K247="","",XLOOKUP(K247,selector_16,selector_16_ids,""))</f>
        <v/>
      </c>
      <c r="K247" s="25"/>
      <c r="L247" s="23" t="str">
        <f t="array" ref="L247">IF(M247="","",XLOOKUP(M247,selector_13,selector_13_ids,""))</f>
        <v/>
      </c>
      <c r="M247" s="25"/>
      <c r="N247" s="14"/>
      <c r="O247" s="14"/>
      <c r="P247" s="23" t="str">
        <f t="array" ref="P247">IF(Q247="","",XLOOKUP(Q247,selector_07,selector_07_ids,""))</f>
        <v/>
      </c>
      <c r="Q247" s="25"/>
      <c r="R247" s="14"/>
      <c r="S247" s="23" t="str">
        <f t="array" ref="S247">IF(T247="","",XLOOKUP(T247,selector_17,selector_17_ids,""))</f>
        <v/>
      </c>
      <c r="T247" s="25"/>
      <c r="U247" s="14"/>
      <c r="V247" s="14"/>
      <c r="W247" s="23" t="str">
        <f t="array" ref="W247">IF(X247="","",XLOOKUP(X247,selector_04,selector_04_ids,""))</f>
        <v/>
      </c>
      <c r="X247" s="25"/>
      <c r="Y247" s="14"/>
      <c r="Z247" s="27"/>
      <c r="AA247" s="14"/>
    </row>
    <row r="248">
      <c r="A248" s="14"/>
      <c r="B248" s="23" t="str">
        <f>IF($A248="","",'Система'!$B$4)</f>
        <v/>
      </c>
      <c r="C248" s="14"/>
      <c r="D248" s="23" t="str">
        <f t="array" ref="D248">IF(E248="","",XLOOKUP(E248,selector_12,selector_12_ids,""))</f>
        <v/>
      </c>
      <c r="E248" s="25"/>
      <c r="F248" s="23" t="str">
        <f t="array" ref="F248">IF(G248="","",XLOOKUP(G248,selector_15,selector_15_ids,""))</f>
        <v/>
      </c>
      <c r="G248" s="25"/>
      <c r="H248" s="23" t="str">
        <f t="array" ref="H248">IF(I248="","",XLOOKUP(I248,selector_16,selector_16_ids,""))</f>
        <v/>
      </c>
      <c r="I248" s="25"/>
      <c r="J248" s="23" t="str">
        <f t="array" ref="J248">IF(K248="","",XLOOKUP(K248,selector_16,selector_16_ids,""))</f>
        <v/>
      </c>
      <c r="K248" s="25"/>
      <c r="L248" s="23" t="str">
        <f t="array" ref="L248">IF(M248="","",XLOOKUP(M248,selector_13,selector_13_ids,""))</f>
        <v/>
      </c>
      <c r="M248" s="25"/>
      <c r="N248" s="14"/>
      <c r="O248" s="14"/>
      <c r="P248" s="23" t="str">
        <f t="array" ref="P248">IF(Q248="","",XLOOKUP(Q248,selector_07,selector_07_ids,""))</f>
        <v/>
      </c>
      <c r="Q248" s="25"/>
      <c r="R248" s="14"/>
      <c r="S248" s="23" t="str">
        <f t="array" ref="S248">IF(T248="","",XLOOKUP(T248,selector_17,selector_17_ids,""))</f>
        <v/>
      </c>
      <c r="T248" s="25"/>
      <c r="U248" s="14"/>
      <c r="V248" s="14"/>
      <c r="W248" s="23" t="str">
        <f t="array" ref="W248">IF(X248="","",XLOOKUP(X248,selector_04,selector_04_ids,""))</f>
        <v/>
      </c>
      <c r="X248" s="25"/>
      <c r="Y248" s="14"/>
      <c r="Z248" s="27"/>
      <c r="AA248" s="14"/>
    </row>
    <row r="249">
      <c r="A249" s="14"/>
      <c r="B249" s="23" t="str">
        <f>IF($A249="","",'Система'!$B$4)</f>
        <v/>
      </c>
      <c r="C249" s="14"/>
      <c r="D249" s="23" t="str">
        <f t="array" ref="D249">IF(E249="","",XLOOKUP(E249,selector_12,selector_12_ids,""))</f>
        <v/>
      </c>
      <c r="E249" s="25"/>
      <c r="F249" s="23" t="str">
        <f t="array" ref="F249">IF(G249="","",XLOOKUP(G249,selector_15,selector_15_ids,""))</f>
        <v/>
      </c>
      <c r="G249" s="25"/>
      <c r="H249" s="23" t="str">
        <f t="array" ref="H249">IF(I249="","",XLOOKUP(I249,selector_16,selector_16_ids,""))</f>
        <v/>
      </c>
      <c r="I249" s="25"/>
      <c r="J249" s="23" t="str">
        <f t="array" ref="J249">IF(K249="","",XLOOKUP(K249,selector_16,selector_16_ids,""))</f>
        <v/>
      </c>
      <c r="K249" s="25"/>
      <c r="L249" s="23" t="str">
        <f t="array" ref="L249">IF(M249="","",XLOOKUP(M249,selector_13,selector_13_ids,""))</f>
        <v/>
      </c>
      <c r="M249" s="25"/>
      <c r="N249" s="14"/>
      <c r="O249" s="14"/>
      <c r="P249" s="23" t="str">
        <f t="array" ref="P249">IF(Q249="","",XLOOKUP(Q249,selector_07,selector_07_ids,""))</f>
        <v/>
      </c>
      <c r="Q249" s="25"/>
      <c r="R249" s="14"/>
      <c r="S249" s="23" t="str">
        <f t="array" ref="S249">IF(T249="","",XLOOKUP(T249,selector_17,selector_17_ids,""))</f>
        <v/>
      </c>
      <c r="T249" s="25"/>
      <c r="U249" s="14"/>
      <c r="V249" s="14"/>
      <c r="W249" s="23" t="str">
        <f t="array" ref="W249">IF(X249="","",XLOOKUP(X249,selector_04,selector_04_ids,""))</f>
        <v/>
      </c>
      <c r="X249" s="25"/>
      <c r="Y249" s="14"/>
      <c r="Z249" s="27"/>
      <c r="AA249" s="14"/>
    </row>
    <row r="250">
      <c r="A250" s="14"/>
      <c r="B250" s="23" t="str">
        <f>IF($A250="","",'Система'!$B$4)</f>
        <v/>
      </c>
      <c r="C250" s="14"/>
      <c r="D250" s="23" t="str">
        <f t="array" ref="D250">IF(E250="","",XLOOKUP(E250,selector_12,selector_12_ids,""))</f>
        <v/>
      </c>
      <c r="E250" s="25"/>
      <c r="F250" s="23" t="str">
        <f t="array" ref="F250">IF(G250="","",XLOOKUP(G250,selector_15,selector_15_ids,""))</f>
        <v/>
      </c>
      <c r="G250" s="25"/>
      <c r="H250" s="23" t="str">
        <f t="array" ref="H250">IF(I250="","",XLOOKUP(I250,selector_16,selector_16_ids,""))</f>
        <v/>
      </c>
      <c r="I250" s="25"/>
      <c r="J250" s="23" t="str">
        <f t="array" ref="J250">IF(K250="","",XLOOKUP(K250,selector_16,selector_16_ids,""))</f>
        <v/>
      </c>
      <c r="K250" s="25"/>
      <c r="L250" s="23" t="str">
        <f t="array" ref="L250">IF(M250="","",XLOOKUP(M250,selector_13,selector_13_ids,""))</f>
        <v/>
      </c>
      <c r="M250" s="25"/>
      <c r="N250" s="14"/>
      <c r="O250" s="14"/>
      <c r="P250" s="23" t="str">
        <f t="array" ref="P250">IF(Q250="","",XLOOKUP(Q250,selector_07,selector_07_ids,""))</f>
        <v/>
      </c>
      <c r="Q250" s="25"/>
      <c r="R250" s="14"/>
      <c r="S250" s="23" t="str">
        <f t="array" ref="S250">IF(T250="","",XLOOKUP(T250,selector_17,selector_17_ids,""))</f>
        <v/>
      </c>
      <c r="T250" s="25"/>
      <c r="U250" s="14"/>
      <c r="V250" s="14"/>
      <c r="W250" s="23" t="str">
        <f t="array" ref="W250">IF(X250="","",XLOOKUP(X250,selector_04,selector_04_ids,""))</f>
        <v/>
      </c>
      <c r="X250" s="25"/>
      <c r="Y250" s="14"/>
      <c r="Z250" s="27"/>
      <c r="AA250" s="14"/>
    </row>
    <row r="251">
      <c r="A251" s="14"/>
      <c r="B251" s="23" t="str">
        <f>IF($A251="","",'Система'!$B$4)</f>
        <v/>
      </c>
      <c r="C251" s="14"/>
      <c r="D251" s="23" t="str">
        <f t="array" ref="D251">IF(E251="","",XLOOKUP(E251,selector_12,selector_12_ids,""))</f>
        <v/>
      </c>
      <c r="E251" s="25"/>
      <c r="F251" s="23" t="str">
        <f t="array" ref="F251">IF(G251="","",XLOOKUP(G251,selector_15,selector_15_ids,""))</f>
        <v/>
      </c>
      <c r="G251" s="25"/>
      <c r="H251" s="23" t="str">
        <f t="array" ref="H251">IF(I251="","",XLOOKUP(I251,selector_16,selector_16_ids,""))</f>
        <v/>
      </c>
      <c r="I251" s="25"/>
      <c r="J251" s="23" t="str">
        <f t="array" ref="J251">IF(K251="","",XLOOKUP(K251,selector_16,selector_16_ids,""))</f>
        <v/>
      </c>
      <c r="K251" s="25"/>
      <c r="L251" s="23" t="str">
        <f t="array" ref="L251">IF(M251="","",XLOOKUP(M251,selector_13,selector_13_ids,""))</f>
        <v/>
      </c>
      <c r="M251" s="25"/>
      <c r="N251" s="14"/>
      <c r="O251" s="14"/>
      <c r="P251" s="23" t="str">
        <f t="array" ref="P251">IF(Q251="","",XLOOKUP(Q251,selector_07,selector_07_ids,""))</f>
        <v/>
      </c>
      <c r="Q251" s="25"/>
      <c r="R251" s="14"/>
      <c r="S251" s="23" t="str">
        <f t="array" ref="S251">IF(T251="","",XLOOKUP(T251,selector_17,selector_17_ids,""))</f>
        <v/>
      </c>
      <c r="T251" s="25"/>
      <c r="U251" s="14"/>
      <c r="V251" s="14"/>
      <c r="W251" s="23" t="str">
        <f t="array" ref="W251">IF(X251="","",XLOOKUP(X251,selector_04,selector_04_ids,""))</f>
        <v/>
      </c>
      <c r="X251" s="25"/>
      <c r="Y251" s="14"/>
      <c r="Z251" s="27"/>
      <c r="AA251" s="14"/>
    </row>
    <row r="252">
      <c r="A252" s="14"/>
      <c r="B252" s="23" t="str">
        <f>IF($A252="","",'Система'!$B$4)</f>
        <v/>
      </c>
      <c r="C252" s="14"/>
      <c r="D252" s="23" t="str">
        <f t="array" ref="D252">IF(E252="","",XLOOKUP(E252,selector_12,selector_12_ids,""))</f>
        <v/>
      </c>
      <c r="E252" s="25"/>
      <c r="F252" s="23" t="str">
        <f t="array" ref="F252">IF(G252="","",XLOOKUP(G252,selector_15,selector_15_ids,""))</f>
        <v/>
      </c>
      <c r="G252" s="25"/>
      <c r="H252" s="23" t="str">
        <f t="array" ref="H252">IF(I252="","",XLOOKUP(I252,selector_16,selector_16_ids,""))</f>
        <v/>
      </c>
      <c r="I252" s="25"/>
      <c r="J252" s="23" t="str">
        <f t="array" ref="J252">IF(K252="","",XLOOKUP(K252,selector_16,selector_16_ids,""))</f>
        <v/>
      </c>
      <c r="K252" s="25"/>
      <c r="L252" s="23" t="str">
        <f t="array" ref="L252">IF(M252="","",XLOOKUP(M252,selector_13,selector_13_ids,""))</f>
        <v/>
      </c>
      <c r="M252" s="25"/>
      <c r="N252" s="14"/>
      <c r="O252" s="14"/>
      <c r="P252" s="23" t="str">
        <f t="array" ref="P252">IF(Q252="","",XLOOKUP(Q252,selector_07,selector_07_ids,""))</f>
        <v/>
      </c>
      <c r="Q252" s="25"/>
      <c r="R252" s="14"/>
      <c r="S252" s="23" t="str">
        <f t="array" ref="S252">IF(T252="","",XLOOKUP(T252,selector_17,selector_17_ids,""))</f>
        <v/>
      </c>
      <c r="T252" s="25"/>
      <c r="U252" s="14"/>
      <c r="V252" s="14"/>
      <c r="W252" s="23" t="str">
        <f t="array" ref="W252">IF(X252="","",XLOOKUP(X252,selector_04,selector_04_ids,""))</f>
        <v/>
      </c>
      <c r="X252" s="25"/>
      <c r="Y252" s="14"/>
      <c r="Z252" s="27"/>
      <c r="AA252" s="14"/>
    </row>
    <row r="253">
      <c r="A253" s="14"/>
      <c r="B253" s="23" t="str">
        <f>IF($A253="","",'Система'!$B$4)</f>
        <v/>
      </c>
      <c r="C253" s="14"/>
      <c r="D253" s="23" t="str">
        <f t="array" ref="D253">IF(E253="","",XLOOKUP(E253,selector_12,selector_12_ids,""))</f>
        <v/>
      </c>
      <c r="E253" s="25"/>
      <c r="F253" s="23" t="str">
        <f t="array" ref="F253">IF(G253="","",XLOOKUP(G253,selector_15,selector_15_ids,""))</f>
        <v/>
      </c>
      <c r="G253" s="25"/>
      <c r="H253" s="23" t="str">
        <f t="array" ref="H253">IF(I253="","",XLOOKUP(I253,selector_16,selector_16_ids,""))</f>
        <v/>
      </c>
      <c r="I253" s="25"/>
      <c r="J253" s="23" t="str">
        <f t="array" ref="J253">IF(K253="","",XLOOKUP(K253,selector_16,selector_16_ids,""))</f>
        <v/>
      </c>
      <c r="K253" s="25"/>
      <c r="L253" s="23" t="str">
        <f t="array" ref="L253">IF(M253="","",XLOOKUP(M253,selector_13,selector_13_ids,""))</f>
        <v/>
      </c>
      <c r="M253" s="25"/>
      <c r="N253" s="14"/>
      <c r="O253" s="14"/>
      <c r="P253" s="23" t="str">
        <f t="array" ref="P253">IF(Q253="","",XLOOKUP(Q253,selector_07,selector_07_ids,""))</f>
        <v/>
      </c>
      <c r="Q253" s="25"/>
      <c r="R253" s="14"/>
      <c r="S253" s="23" t="str">
        <f t="array" ref="S253">IF(T253="","",XLOOKUP(T253,selector_17,selector_17_ids,""))</f>
        <v/>
      </c>
      <c r="T253" s="25"/>
      <c r="U253" s="14"/>
      <c r="V253" s="14"/>
      <c r="W253" s="23" t="str">
        <f t="array" ref="W253">IF(X253="","",XLOOKUP(X253,selector_04,selector_04_ids,""))</f>
        <v/>
      </c>
      <c r="X253" s="25"/>
      <c r="Y253" s="14"/>
      <c r="Z253" s="27"/>
      <c r="AA253" s="14"/>
    </row>
    <row r="254">
      <c r="A254" s="14"/>
      <c r="B254" s="23" t="str">
        <f>IF($A254="","",'Система'!$B$4)</f>
        <v/>
      </c>
      <c r="C254" s="14"/>
      <c r="D254" s="23" t="str">
        <f t="array" ref="D254">IF(E254="","",XLOOKUP(E254,selector_12,selector_12_ids,""))</f>
        <v/>
      </c>
      <c r="E254" s="25"/>
      <c r="F254" s="23" t="str">
        <f t="array" ref="F254">IF(G254="","",XLOOKUP(G254,selector_15,selector_15_ids,""))</f>
        <v/>
      </c>
      <c r="G254" s="25"/>
      <c r="H254" s="23" t="str">
        <f t="array" ref="H254">IF(I254="","",XLOOKUP(I254,selector_16,selector_16_ids,""))</f>
        <v/>
      </c>
      <c r="I254" s="25"/>
      <c r="J254" s="23" t="str">
        <f t="array" ref="J254">IF(K254="","",XLOOKUP(K254,selector_16,selector_16_ids,""))</f>
        <v/>
      </c>
      <c r="K254" s="25"/>
      <c r="L254" s="23" t="str">
        <f t="array" ref="L254">IF(M254="","",XLOOKUP(M254,selector_13,selector_13_ids,""))</f>
        <v/>
      </c>
      <c r="M254" s="25"/>
      <c r="N254" s="14"/>
      <c r="O254" s="14"/>
      <c r="P254" s="23" t="str">
        <f t="array" ref="P254">IF(Q254="","",XLOOKUP(Q254,selector_07,selector_07_ids,""))</f>
        <v/>
      </c>
      <c r="Q254" s="25"/>
      <c r="R254" s="14"/>
      <c r="S254" s="23" t="str">
        <f t="array" ref="S254">IF(T254="","",XLOOKUP(T254,selector_17,selector_17_ids,""))</f>
        <v/>
      </c>
      <c r="T254" s="25"/>
      <c r="U254" s="14"/>
      <c r="V254" s="14"/>
      <c r="W254" s="23" t="str">
        <f t="array" ref="W254">IF(X254="","",XLOOKUP(X254,selector_04,selector_04_ids,""))</f>
        <v/>
      </c>
      <c r="X254" s="25"/>
      <c r="Y254" s="14"/>
      <c r="Z254" s="27"/>
      <c r="AA254" s="14"/>
    </row>
    <row r="255">
      <c r="A255" s="14"/>
      <c r="B255" s="23" t="str">
        <f>IF($A255="","",'Система'!$B$4)</f>
        <v/>
      </c>
      <c r="C255" s="14"/>
      <c r="D255" s="23" t="str">
        <f t="array" ref="D255">IF(E255="","",XLOOKUP(E255,selector_12,selector_12_ids,""))</f>
        <v/>
      </c>
      <c r="E255" s="25"/>
      <c r="F255" s="23" t="str">
        <f t="array" ref="F255">IF(G255="","",XLOOKUP(G255,selector_15,selector_15_ids,""))</f>
        <v/>
      </c>
      <c r="G255" s="25"/>
      <c r="H255" s="23" t="str">
        <f t="array" ref="H255">IF(I255="","",XLOOKUP(I255,selector_16,selector_16_ids,""))</f>
        <v/>
      </c>
      <c r="I255" s="25"/>
      <c r="J255" s="23" t="str">
        <f t="array" ref="J255">IF(K255="","",XLOOKUP(K255,selector_16,selector_16_ids,""))</f>
        <v/>
      </c>
      <c r="K255" s="25"/>
      <c r="L255" s="23" t="str">
        <f t="array" ref="L255">IF(M255="","",XLOOKUP(M255,selector_13,selector_13_ids,""))</f>
        <v/>
      </c>
      <c r="M255" s="25"/>
      <c r="N255" s="14"/>
      <c r="O255" s="14"/>
      <c r="P255" s="23" t="str">
        <f t="array" ref="P255">IF(Q255="","",XLOOKUP(Q255,selector_07,selector_07_ids,""))</f>
        <v/>
      </c>
      <c r="Q255" s="25"/>
      <c r="R255" s="14"/>
      <c r="S255" s="23" t="str">
        <f t="array" ref="S255">IF(T255="","",XLOOKUP(T255,selector_17,selector_17_ids,""))</f>
        <v/>
      </c>
      <c r="T255" s="25"/>
      <c r="U255" s="14"/>
      <c r="V255" s="14"/>
      <c r="W255" s="23" t="str">
        <f t="array" ref="W255">IF(X255="","",XLOOKUP(X255,selector_04,selector_04_ids,""))</f>
        <v/>
      </c>
      <c r="X255" s="25"/>
      <c r="Y255" s="14"/>
      <c r="Z255" s="27"/>
      <c r="AA255" s="14"/>
    </row>
    <row r="256">
      <c r="A256" s="14"/>
      <c r="B256" s="23" t="str">
        <f>IF($A256="","",'Система'!$B$4)</f>
        <v/>
      </c>
      <c r="C256" s="14"/>
      <c r="D256" s="23" t="str">
        <f t="array" ref="D256">IF(E256="","",XLOOKUP(E256,selector_12,selector_12_ids,""))</f>
        <v/>
      </c>
      <c r="E256" s="25"/>
      <c r="F256" s="23" t="str">
        <f t="array" ref="F256">IF(G256="","",XLOOKUP(G256,selector_15,selector_15_ids,""))</f>
        <v/>
      </c>
      <c r="G256" s="25"/>
      <c r="H256" s="23" t="str">
        <f t="array" ref="H256">IF(I256="","",XLOOKUP(I256,selector_16,selector_16_ids,""))</f>
        <v/>
      </c>
      <c r="I256" s="25"/>
      <c r="J256" s="23" t="str">
        <f t="array" ref="J256">IF(K256="","",XLOOKUP(K256,selector_16,selector_16_ids,""))</f>
        <v/>
      </c>
      <c r="K256" s="25"/>
      <c r="L256" s="23" t="str">
        <f t="array" ref="L256">IF(M256="","",XLOOKUP(M256,selector_13,selector_13_ids,""))</f>
        <v/>
      </c>
      <c r="M256" s="25"/>
      <c r="N256" s="14"/>
      <c r="O256" s="14"/>
      <c r="P256" s="23" t="str">
        <f t="array" ref="P256">IF(Q256="","",XLOOKUP(Q256,selector_07,selector_07_ids,""))</f>
        <v/>
      </c>
      <c r="Q256" s="25"/>
      <c r="R256" s="14"/>
      <c r="S256" s="23" t="str">
        <f t="array" ref="S256">IF(T256="","",XLOOKUP(T256,selector_17,selector_17_ids,""))</f>
        <v/>
      </c>
      <c r="T256" s="25"/>
      <c r="U256" s="14"/>
      <c r="V256" s="14"/>
      <c r="W256" s="23" t="str">
        <f t="array" ref="W256">IF(X256="","",XLOOKUP(X256,selector_04,selector_04_ids,""))</f>
        <v/>
      </c>
      <c r="X256" s="25"/>
      <c r="Y256" s="14"/>
      <c r="Z256" s="27"/>
      <c r="AA256" s="14"/>
    </row>
    <row r="257">
      <c r="A257" s="14"/>
      <c r="B257" s="23" t="str">
        <f>IF($A257="","",'Система'!$B$4)</f>
        <v/>
      </c>
      <c r="C257" s="14"/>
      <c r="D257" s="23" t="str">
        <f t="array" ref="D257">IF(E257="","",XLOOKUP(E257,selector_12,selector_12_ids,""))</f>
        <v/>
      </c>
      <c r="E257" s="25"/>
      <c r="F257" s="23" t="str">
        <f t="array" ref="F257">IF(G257="","",XLOOKUP(G257,selector_15,selector_15_ids,""))</f>
        <v/>
      </c>
      <c r="G257" s="25"/>
      <c r="H257" s="23" t="str">
        <f t="array" ref="H257">IF(I257="","",XLOOKUP(I257,selector_16,selector_16_ids,""))</f>
        <v/>
      </c>
      <c r="I257" s="25"/>
      <c r="J257" s="23" t="str">
        <f t="array" ref="J257">IF(K257="","",XLOOKUP(K257,selector_16,selector_16_ids,""))</f>
        <v/>
      </c>
      <c r="K257" s="25"/>
      <c r="L257" s="23" t="str">
        <f t="array" ref="L257">IF(M257="","",XLOOKUP(M257,selector_13,selector_13_ids,""))</f>
        <v/>
      </c>
      <c r="M257" s="25"/>
      <c r="N257" s="14"/>
      <c r="O257" s="14"/>
      <c r="P257" s="23" t="str">
        <f t="array" ref="P257">IF(Q257="","",XLOOKUP(Q257,selector_07,selector_07_ids,""))</f>
        <v/>
      </c>
      <c r="Q257" s="25"/>
      <c r="R257" s="14"/>
      <c r="S257" s="23" t="str">
        <f t="array" ref="S257">IF(T257="","",XLOOKUP(T257,selector_17,selector_17_ids,""))</f>
        <v/>
      </c>
      <c r="T257" s="25"/>
      <c r="U257" s="14"/>
      <c r="V257" s="14"/>
      <c r="W257" s="23" t="str">
        <f t="array" ref="W257">IF(X257="","",XLOOKUP(X257,selector_04,selector_04_ids,""))</f>
        <v/>
      </c>
      <c r="X257" s="25"/>
      <c r="Y257" s="14"/>
      <c r="Z257" s="27"/>
      <c r="AA257" s="14"/>
    </row>
    <row r="258">
      <c r="A258" s="14"/>
      <c r="B258" s="23" t="str">
        <f>IF($A258="","",'Система'!$B$4)</f>
        <v/>
      </c>
      <c r="C258" s="14"/>
      <c r="D258" s="23" t="str">
        <f t="array" ref="D258">IF(E258="","",XLOOKUP(E258,selector_12,selector_12_ids,""))</f>
        <v/>
      </c>
      <c r="E258" s="25"/>
      <c r="F258" s="23" t="str">
        <f t="array" ref="F258">IF(G258="","",XLOOKUP(G258,selector_15,selector_15_ids,""))</f>
        <v/>
      </c>
      <c r="G258" s="25"/>
      <c r="H258" s="23" t="str">
        <f t="array" ref="H258">IF(I258="","",XLOOKUP(I258,selector_16,selector_16_ids,""))</f>
        <v/>
      </c>
      <c r="I258" s="25"/>
      <c r="J258" s="23" t="str">
        <f t="array" ref="J258">IF(K258="","",XLOOKUP(K258,selector_16,selector_16_ids,""))</f>
        <v/>
      </c>
      <c r="K258" s="25"/>
      <c r="L258" s="23" t="str">
        <f t="array" ref="L258">IF(M258="","",XLOOKUP(M258,selector_13,selector_13_ids,""))</f>
        <v/>
      </c>
      <c r="M258" s="25"/>
      <c r="N258" s="14"/>
      <c r="O258" s="14"/>
      <c r="P258" s="23" t="str">
        <f t="array" ref="P258">IF(Q258="","",XLOOKUP(Q258,selector_07,selector_07_ids,""))</f>
        <v/>
      </c>
      <c r="Q258" s="25"/>
      <c r="R258" s="14"/>
      <c r="S258" s="23" t="str">
        <f t="array" ref="S258">IF(T258="","",XLOOKUP(T258,selector_17,selector_17_ids,""))</f>
        <v/>
      </c>
      <c r="T258" s="25"/>
      <c r="U258" s="14"/>
      <c r="V258" s="14"/>
      <c r="W258" s="23" t="str">
        <f t="array" ref="W258">IF(X258="","",XLOOKUP(X258,selector_04,selector_04_ids,""))</f>
        <v/>
      </c>
      <c r="X258" s="25"/>
      <c r="Y258" s="14"/>
      <c r="Z258" s="27"/>
      <c r="AA258" s="14"/>
    </row>
    <row r="259">
      <c r="A259" s="14"/>
      <c r="B259" s="23" t="str">
        <f>IF($A259="","",'Система'!$B$4)</f>
        <v/>
      </c>
      <c r="C259" s="14"/>
      <c r="D259" s="23" t="str">
        <f t="array" ref="D259">IF(E259="","",XLOOKUP(E259,selector_12,selector_12_ids,""))</f>
        <v/>
      </c>
      <c r="E259" s="25"/>
      <c r="F259" s="23" t="str">
        <f t="array" ref="F259">IF(G259="","",XLOOKUP(G259,selector_15,selector_15_ids,""))</f>
        <v/>
      </c>
      <c r="G259" s="25"/>
      <c r="H259" s="23" t="str">
        <f t="array" ref="H259">IF(I259="","",XLOOKUP(I259,selector_16,selector_16_ids,""))</f>
        <v/>
      </c>
      <c r="I259" s="25"/>
      <c r="J259" s="23" t="str">
        <f t="array" ref="J259">IF(K259="","",XLOOKUP(K259,selector_16,selector_16_ids,""))</f>
        <v/>
      </c>
      <c r="K259" s="25"/>
      <c r="L259" s="23" t="str">
        <f t="array" ref="L259">IF(M259="","",XLOOKUP(M259,selector_13,selector_13_ids,""))</f>
        <v/>
      </c>
      <c r="M259" s="25"/>
      <c r="N259" s="14"/>
      <c r="O259" s="14"/>
      <c r="P259" s="23" t="str">
        <f t="array" ref="P259">IF(Q259="","",XLOOKUP(Q259,selector_07,selector_07_ids,""))</f>
        <v/>
      </c>
      <c r="Q259" s="25"/>
      <c r="R259" s="14"/>
      <c r="S259" s="23" t="str">
        <f t="array" ref="S259">IF(T259="","",XLOOKUP(T259,selector_17,selector_17_ids,""))</f>
        <v/>
      </c>
      <c r="T259" s="25"/>
      <c r="U259" s="14"/>
      <c r="V259" s="14"/>
      <c r="W259" s="23" t="str">
        <f t="array" ref="W259">IF(X259="","",XLOOKUP(X259,selector_04,selector_04_ids,""))</f>
        <v/>
      </c>
      <c r="X259" s="25"/>
      <c r="Y259" s="14"/>
      <c r="Z259" s="27"/>
      <c r="AA259" s="14"/>
    </row>
    <row r="260">
      <c r="A260" s="14"/>
      <c r="B260" s="23" t="str">
        <f>IF($A260="","",'Система'!$B$4)</f>
        <v/>
      </c>
      <c r="C260" s="14"/>
      <c r="D260" s="23" t="str">
        <f t="array" ref="D260">IF(E260="","",XLOOKUP(E260,selector_12,selector_12_ids,""))</f>
        <v/>
      </c>
      <c r="E260" s="25"/>
      <c r="F260" s="23" t="str">
        <f t="array" ref="F260">IF(G260="","",XLOOKUP(G260,selector_15,selector_15_ids,""))</f>
        <v/>
      </c>
      <c r="G260" s="25"/>
      <c r="H260" s="23" t="str">
        <f t="array" ref="H260">IF(I260="","",XLOOKUP(I260,selector_16,selector_16_ids,""))</f>
        <v/>
      </c>
      <c r="I260" s="25"/>
      <c r="J260" s="23" t="str">
        <f t="array" ref="J260">IF(K260="","",XLOOKUP(K260,selector_16,selector_16_ids,""))</f>
        <v/>
      </c>
      <c r="K260" s="25"/>
      <c r="L260" s="23" t="str">
        <f t="array" ref="L260">IF(M260="","",XLOOKUP(M260,selector_13,selector_13_ids,""))</f>
        <v/>
      </c>
      <c r="M260" s="25"/>
      <c r="N260" s="14"/>
      <c r="O260" s="14"/>
      <c r="P260" s="23" t="str">
        <f t="array" ref="P260">IF(Q260="","",XLOOKUP(Q260,selector_07,selector_07_ids,""))</f>
        <v/>
      </c>
      <c r="Q260" s="25"/>
      <c r="R260" s="14"/>
      <c r="S260" s="23" t="str">
        <f t="array" ref="S260">IF(T260="","",XLOOKUP(T260,selector_17,selector_17_ids,""))</f>
        <v/>
      </c>
      <c r="T260" s="25"/>
      <c r="U260" s="14"/>
      <c r="V260" s="14"/>
      <c r="W260" s="23" t="str">
        <f t="array" ref="W260">IF(X260="","",XLOOKUP(X260,selector_04,selector_04_ids,""))</f>
        <v/>
      </c>
      <c r="X260" s="25"/>
      <c r="Y260" s="14"/>
      <c r="Z260" s="27"/>
      <c r="AA260" s="14"/>
    </row>
    <row r="261">
      <c r="A261" s="14"/>
      <c r="B261" s="23" t="str">
        <f>IF($A261="","",'Система'!$B$4)</f>
        <v/>
      </c>
      <c r="C261" s="14"/>
      <c r="D261" s="23" t="str">
        <f t="array" ref="D261">IF(E261="","",XLOOKUP(E261,selector_12,selector_12_ids,""))</f>
        <v/>
      </c>
      <c r="E261" s="25"/>
      <c r="F261" s="23" t="str">
        <f t="array" ref="F261">IF(G261="","",XLOOKUP(G261,selector_15,selector_15_ids,""))</f>
        <v/>
      </c>
      <c r="G261" s="25"/>
      <c r="H261" s="23" t="str">
        <f t="array" ref="H261">IF(I261="","",XLOOKUP(I261,selector_16,selector_16_ids,""))</f>
        <v/>
      </c>
      <c r="I261" s="25"/>
      <c r="J261" s="23" t="str">
        <f t="array" ref="J261">IF(K261="","",XLOOKUP(K261,selector_16,selector_16_ids,""))</f>
        <v/>
      </c>
      <c r="K261" s="25"/>
      <c r="L261" s="23" t="str">
        <f t="array" ref="L261">IF(M261="","",XLOOKUP(M261,selector_13,selector_13_ids,""))</f>
        <v/>
      </c>
      <c r="M261" s="25"/>
      <c r="N261" s="14"/>
      <c r="O261" s="14"/>
      <c r="P261" s="23" t="str">
        <f t="array" ref="P261">IF(Q261="","",XLOOKUP(Q261,selector_07,selector_07_ids,""))</f>
        <v/>
      </c>
      <c r="Q261" s="25"/>
      <c r="R261" s="14"/>
      <c r="S261" s="23" t="str">
        <f t="array" ref="S261">IF(T261="","",XLOOKUP(T261,selector_17,selector_17_ids,""))</f>
        <v/>
      </c>
      <c r="T261" s="25"/>
      <c r="U261" s="14"/>
      <c r="V261" s="14"/>
      <c r="W261" s="23" t="str">
        <f t="array" ref="W261">IF(X261="","",XLOOKUP(X261,selector_04,selector_04_ids,""))</f>
        <v/>
      </c>
      <c r="X261" s="25"/>
      <c r="Y261" s="14"/>
      <c r="Z261" s="27"/>
      <c r="AA261" s="14"/>
    </row>
    <row r="262">
      <c r="A262" s="14"/>
      <c r="B262" s="23" t="str">
        <f>IF($A262="","",'Система'!$B$4)</f>
        <v/>
      </c>
      <c r="C262" s="14"/>
      <c r="D262" s="23" t="str">
        <f t="array" ref="D262">IF(E262="","",XLOOKUP(E262,selector_12,selector_12_ids,""))</f>
        <v/>
      </c>
      <c r="E262" s="25"/>
      <c r="F262" s="23" t="str">
        <f t="array" ref="F262">IF(G262="","",XLOOKUP(G262,selector_15,selector_15_ids,""))</f>
        <v/>
      </c>
      <c r="G262" s="25"/>
      <c r="H262" s="23" t="str">
        <f t="array" ref="H262">IF(I262="","",XLOOKUP(I262,selector_16,selector_16_ids,""))</f>
        <v/>
      </c>
      <c r="I262" s="25"/>
      <c r="J262" s="23" t="str">
        <f t="array" ref="J262">IF(K262="","",XLOOKUP(K262,selector_16,selector_16_ids,""))</f>
        <v/>
      </c>
      <c r="K262" s="25"/>
      <c r="L262" s="23" t="str">
        <f t="array" ref="L262">IF(M262="","",XLOOKUP(M262,selector_13,selector_13_ids,""))</f>
        <v/>
      </c>
      <c r="M262" s="25"/>
      <c r="N262" s="14"/>
      <c r="O262" s="14"/>
      <c r="P262" s="23" t="str">
        <f t="array" ref="P262">IF(Q262="","",XLOOKUP(Q262,selector_07,selector_07_ids,""))</f>
        <v/>
      </c>
      <c r="Q262" s="25"/>
      <c r="R262" s="14"/>
      <c r="S262" s="23" t="str">
        <f t="array" ref="S262">IF(T262="","",XLOOKUP(T262,selector_17,selector_17_ids,""))</f>
        <v/>
      </c>
      <c r="T262" s="25"/>
      <c r="U262" s="14"/>
      <c r="V262" s="14"/>
      <c r="W262" s="23" t="str">
        <f t="array" ref="W262">IF(X262="","",XLOOKUP(X262,selector_04,selector_04_ids,""))</f>
        <v/>
      </c>
      <c r="X262" s="25"/>
      <c r="Y262" s="14"/>
      <c r="Z262" s="27"/>
      <c r="AA262" s="14"/>
    </row>
    <row r="263">
      <c r="A263" s="14"/>
      <c r="B263" s="23" t="str">
        <f>IF($A263="","",'Система'!$B$4)</f>
        <v/>
      </c>
      <c r="C263" s="14"/>
      <c r="D263" s="23" t="str">
        <f t="array" ref="D263">IF(E263="","",XLOOKUP(E263,selector_12,selector_12_ids,""))</f>
        <v/>
      </c>
      <c r="E263" s="25"/>
      <c r="F263" s="23" t="str">
        <f t="array" ref="F263">IF(G263="","",XLOOKUP(G263,selector_15,selector_15_ids,""))</f>
        <v/>
      </c>
      <c r="G263" s="25"/>
      <c r="H263" s="23" t="str">
        <f t="array" ref="H263">IF(I263="","",XLOOKUP(I263,selector_16,selector_16_ids,""))</f>
        <v/>
      </c>
      <c r="I263" s="25"/>
      <c r="J263" s="23" t="str">
        <f t="array" ref="J263">IF(K263="","",XLOOKUP(K263,selector_16,selector_16_ids,""))</f>
        <v/>
      </c>
      <c r="K263" s="25"/>
      <c r="L263" s="23" t="str">
        <f t="array" ref="L263">IF(M263="","",XLOOKUP(M263,selector_13,selector_13_ids,""))</f>
        <v/>
      </c>
      <c r="M263" s="25"/>
      <c r="N263" s="14"/>
      <c r="O263" s="14"/>
      <c r="P263" s="23" t="str">
        <f t="array" ref="P263">IF(Q263="","",XLOOKUP(Q263,selector_07,selector_07_ids,""))</f>
        <v/>
      </c>
      <c r="Q263" s="25"/>
      <c r="R263" s="14"/>
      <c r="S263" s="23" t="str">
        <f t="array" ref="S263">IF(T263="","",XLOOKUP(T263,selector_17,selector_17_ids,""))</f>
        <v/>
      </c>
      <c r="T263" s="25"/>
      <c r="U263" s="14"/>
      <c r="V263" s="14"/>
      <c r="W263" s="23" t="str">
        <f t="array" ref="W263">IF(X263="","",XLOOKUP(X263,selector_04,selector_04_ids,""))</f>
        <v/>
      </c>
      <c r="X263" s="25"/>
      <c r="Y263" s="14"/>
      <c r="Z263" s="27"/>
      <c r="AA263" s="14"/>
    </row>
    <row r="264">
      <c r="A264" s="14"/>
      <c r="B264" s="23" t="str">
        <f>IF($A264="","",'Система'!$B$4)</f>
        <v/>
      </c>
      <c r="C264" s="14"/>
      <c r="D264" s="23" t="str">
        <f t="array" ref="D264">IF(E264="","",XLOOKUP(E264,selector_12,selector_12_ids,""))</f>
        <v/>
      </c>
      <c r="E264" s="25"/>
      <c r="F264" s="23" t="str">
        <f t="array" ref="F264">IF(G264="","",XLOOKUP(G264,selector_15,selector_15_ids,""))</f>
        <v/>
      </c>
      <c r="G264" s="25"/>
      <c r="H264" s="23" t="str">
        <f t="array" ref="H264">IF(I264="","",XLOOKUP(I264,selector_16,selector_16_ids,""))</f>
        <v/>
      </c>
      <c r="I264" s="25"/>
      <c r="J264" s="23" t="str">
        <f t="array" ref="J264">IF(K264="","",XLOOKUP(K264,selector_16,selector_16_ids,""))</f>
        <v/>
      </c>
      <c r="K264" s="25"/>
      <c r="L264" s="23" t="str">
        <f t="array" ref="L264">IF(M264="","",XLOOKUP(M264,selector_13,selector_13_ids,""))</f>
        <v/>
      </c>
      <c r="M264" s="25"/>
      <c r="N264" s="14"/>
      <c r="O264" s="14"/>
      <c r="P264" s="23" t="str">
        <f t="array" ref="P264">IF(Q264="","",XLOOKUP(Q264,selector_07,selector_07_ids,""))</f>
        <v/>
      </c>
      <c r="Q264" s="25"/>
      <c r="R264" s="14"/>
      <c r="S264" s="23" t="str">
        <f t="array" ref="S264">IF(T264="","",XLOOKUP(T264,selector_17,selector_17_ids,""))</f>
        <v/>
      </c>
      <c r="T264" s="25"/>
      <c r="U264" s="14"/>
      <c r="V264" s="14"/>
      <c r="W264" s="23" t="str">
        <f t="array" ref="W264">IF(X264="","",XLOOKUP(X264,selector_04,selector_04_ids,""))</f>
        <v/>
      </c>
      <c r="X264" s="25"/>
      <c r="Y264" s="14"/>
      <c r="Z264" s="27"/>
      <c r="AA264" s="14"/>
    </row>
    <row r="265">
      <c r="A265" s="14"/>
      <c r="B265" s="23" t="str">
        <f>IF($A265="","",'Система'!$B$4)</f>
        <v/>
      </c>
      <c r="C265" s="14"/>
      <c r="D265" s="23" t="str">
        <f t="array" ref="D265">IF(E265="","",XLOOKUP(E265,selector_12,selector_12_ids,""))</f>
        <v/>
      </c>
      <c r="E265" s="25"/>
      <c r="F265" s="23" t="str">
        <f t="array" ref="F265">IF(G265="","",XLOOKUP(G265,selector_15,selector_15_ids,""))</f>
        <v/>
      </c>
      <c r="G265" s="25"/>
      <c r="H265" s="23" t="str">
        <f t="array" ref="H265">IF(I265="","",XLOOKUP(I265,selector_16,selector_16_ids,""))</f>
        <v/>
      </c>
      <c r="I265" s="25"/>
      <c r="J265" s="23" t="str">
        <f t="array" ref="J265">IF(K265="","",XLOOKUP(K265,selector_16,selector_16_ids,""))</f>
        <v/>
      </c>
      <c r="K265" s="25"/>
      <c r="L265" s="23" t="str">
        <f t="array" ref="L265">IF(M265="","",XLOOKUP(M265,selector_13,selector_13_ids,""))</f>
        <v/>
      </c>
      <c r="M265" s="25"/>
      <c r="N265" s="14"/>
      <c r="O265" s="14"/>
      <c r="P265" s="23" t="str">
        <f t="array" ref="P265">IF(Q265="","",XLOOKUP(Q265,selector_07,selector_07_ids,""))</f>
        <v/>
      </c>
      <c r="Q265" s="25"/>
      <c r="R265" s="14"/>
      <c r="S265" s="23" t="str">
        <f t="array" ref="S265">IF(T265="","",XLOOKUP(T265,selector_17,selector_17_ids,""))</f>
        <v/>
      </c>
      <c r="T265" s="25"/>
      <c r="U265" s="14"/>
      <c r="V265" s="14"/>
      <c r="W265" s="23" t="str">
        <f t="array" ref="W265">IF(X265="","",XLOOKUP(X265,selector_04,selector_04_ids,""))</f>
        <v/>
      </c>
      <c r="X265" s="25"/>
      <c r="Y265" s="14"/>
      <c r="Z265" s="27"/>
      <c r="AA265" s="14"/>
    </row>
    <row r="266">
      <c r="A266" s="14"/>
      <c r="B266" s="23" t="str">
        <f>IF($A266="","",'Система'!$B$4)</f>
        <v/>
      </c>
      <c r="C266" s="14"/>
      <c r="D266" s="23" t="str">
        <f t="array" ref="D266">IF(E266="","",XLOOKUP(E266,selector_12,selector_12_ids,""))</f>
        <v/>
      </c>
      <c r="E266" s="25"/>
      <c r="F266" s="23" t="str">
        <f t="array" ref="F266">IF(G266="","",XLOOKUP(G266,selector_15,selector_15_ids,""))</f>
        <v/>
      </c>
      <c r="G266" s="25"/>
      <c r="H266" s="23" t="str">
        <f t="array" ref="H266">IF(I266="","",XLOOKUP(I266,selector_16,selector_16_ids,""))</f>
        <v/>
      </c>
      <c r="I266" s="25"/>
      <c r="J266" s="23" t="str">
        <f t="array" ref="J266">IF(K266="","",XLOOKUP(K266,selector_16,selector_16_ids,""))</f>
        <v/>
      </c>
      <c r="K266" s="25"/>
      <c r="L266" s="23" t="str">
        <f t="array" ref="L266">IF(M266="","",XLOOKUP(M266,selector_13,selector_13_ids,""))</f>
        <v/>
      </c>
      <c r="M266" s="25"/>
      <c r="N266" s="14"/>
      <c r="O266" s="14"/>
      <c r="P266" s="23" t="str">
        <f t="array" ref="P266">IF(Q266="","",XLOOKUP(Q266,selector_07,selector_07_ids,""))</f>
        <v/>
      </c>
      <c r="Q266" s="25"/>
      <c r="R266" s="14"/>
      <c r="S266" s="23" t="str">
        <f t="array" ref="S266">IF(T266="","",XLOOKUP(T266,selector_17,selector_17_ids,""))</f>
        <v/>
      </c>
      <c r="T266" s="25"/>
      <c r="U266" s="14"/>
      <c r="V266" s="14"/>
      <c r="W266" s="23" t="str">
        <f t="array" ref="W266">IF(X266="","",XLOOKUP(X266,selector_04,selector_04_ids,""))</f>
        <v/>
      </c>
      <c r="X266" s="25"/>
      <c r="Y266" s="14"/>
      <c r="Z266" s="27"/>
      <c r="AA266" s="14"/>
    </row>
    <row r="267">
      <c r="A267" s="14"/>
      <c r="B267" s="23" t="str">
        <f>IF($A267="","",'Система'!$B$4)</f>
        <v/>
      </c>
      <c r="C267" s="14"/>
      <c r="D267" s="23" t="str">
        <f t="array" ref="D267">IF(E267="","",XLOOKUP(E267,selector_12,selector_12_ids,""))</f>
        <v/>
      </c>
      <c r="E267" s="25"/>
      <c r="F267" s="23" t="str">
        <f t="array" ref="F267">IF(G267="","",XLOOKUP(G267,selector_15,selector_15_ids,""))</f>
        <v/>
      </c>
      <c r="G267" s="25"/>
      <c r="H267" s="23" t="str">
        <f t="array" ref="H267">IF(I267="","",XLOOKUP(I267,selector_16,selector_16_ids,""))</f>
        <v/>
      </c>
      <c r="I267" s="25"/>
      <c r="J267" s="23" t="str">
        <f t="array" ref="J267">IF(K267="","",XLOOKUP(K267,selector_16,selector_16_ids,""))</f>
        <v/>
      </c>
      <c r="K267" s="25"/>
      <c r="L267" s="23" t="str">
        <f t="array" ref="L267">IF(M267="","",XLOOKUP(M267,selector_13,selector_13_ids,""))</f>
        <v/>
      </c>
      <c r="M267" s="25"/>
      <c r="N267" s="14"/>
      <c r="O267" s="14"/>
      <c r="P267" s="23" t="str">
        <f t="array" ref="P267">IF(Q267="","",XLOOKUP(Q267,selector_07,selector_07_ids,""))</f>
        <v/>
      </c>
      <c r="Q267" s="25"/>
      <c r="R267" s="14"/>
      <c r="S267" s="23" t="str">
        <f t="array" ref="S267">IF(T267="","",XLOOKUP(T267,selector_17,selector_17_ids,""))</f>
        <v/>
      </c>
      <c r="T267" s="25"/>
      <c r="U267" s="14"/>
      <c r="V267" s="14"/>
      <c r="W267" s="23" t="str">
        <f t="array" ref="W267">IF(X267="","",XLOOKUP(X267,selector_04,selector_04_ids,""))</f>
        <v/>
      </c>
      <c r="X267" s="25"/>
      <c r="Y267" s="14"/>
      <c r="Z267" s="27"/>
      <c r="AA267" s="14"/>
    </row>
    <row r="268">
      <c r="A268" s="14"/>
      <c r="B268" s="23" t="str">
        <f>IF($A268="","",'Система'!$B$4)</f>
        <v/>
      </c>
      <c r="C268" s="14"/>
      <c r="D268" s="23" t="str">
        <f t="array" ref="D268">IF(E268="","",XLOOKUP(E268,selector_12,selector_12_ids,""))</f>
        <v/>
      </c>
      <c r="E268" s="25"/>
      <c r="F268" s="23" t="str">
        <f t="array" ref="F268">IF(G268="","",XLOOKUP(G268,selector_15,selector_15_ids,""))</f>
        <v/>
      </c>
      <c r="G268" s="25"/>
      <c r="H268" s="23" t="str">
        <f t="array" ref="H268">IF(I268="","",XLOOKUP(I268,selector_16,selector_16_ids,""))</f>
        <v/>
      </c>
      <c r="I268" s="25"/>
      <c r="J268" s="23" t="str">
        <f t="array" ref="J268">IF(K268="","",XLOOKUP(K268,selector_16,selector_16_ids,""))</f>
        <v/>
      </c>
      <c r="K268" s="25"/>
      <c r="L268" s="23" t="str">
        <f t="array" ref="L268">IF(M268="","",XLOOKUP(M268,selector_13,selector_13_ids,""))</f>
        <v/>
      </c>
      <c r="M268" s="25"/>
      <c r="N268" s="14"/>
      <c r="O268" s="14"/>
      <c r="P268" s="23" t="str">
        <f t="array" ref="P268">IF(Q268="","",XLOOKUP(Q268,selector_07,selector_07_ids,""))</f>
        <v/>
      </c>
      <c r="Q268" s="25"/>
      <c r="R268" s="14"/>
      <c r="S268" s="23" t="str">
        <f t="array" ref="S268">IF(T268="","",XLOOKUP(T268,selector_17,selector_17_ids,""))</f>
        <v/>
      </c>
      <c r="T268" s="25"/>
      <c r="U268" s="14"/>
      <c r="V268" s="14"/>
      <c r="W268" s="23" t="str">
        <f t="array" ref="W268">IF(X268="","",XLOOKUP(X268,selector_04,selector_04_ids,""))</f>
        <v/>
      </c>
      <c r="X268" s="25"/>
      <c r="Y268" s="14"/>
      <c r="Z268" s="27"/>
      <c r="AA268" s="14"/>
    </row>
    <row r="269">
      <c r="A269" s="14"/>
      <c r="B269" s="23" t="str">
        <f>IF($A269="","",'Система'!$B$4)</f>
        <v/>
      </c>
      <c r="C269" s="14"/>
      <c r="D269" s="23" t="str">
        <f t="array" ref="D269">IF(E269="","",XLOOKUP(E269,selector_12,selector_12_ids,""))</f>
        <v/>
      </c>
      <c r="E269" s="25"/>
      <c r="F269" s="23" t="str">
        <f t="array" ref="F269">IF(G269="","",XLOOKUP(G269,selector_15,selector_15_ids,""))</f>
        <v/>
      </c>
      <c r="G269" s="25"/>
      <c r="H269" s="23" t="str">
        <f t="array" ref="H269">IF(I269="","",XLOOKUP(I269,selector_16,selector_16_ids,""))</f>
        <v/>
      </c>
      <c r="I269" s="25"/>
      <c r="J269" s="23" t="str">
        <f t="array" ref="J269">IF(K269="","",XLOOKUP(K269,selector_16,selector_16_ids,""))</f>
        <v/>
      </c>
      <c r="K269" s="25"/>
      <c r="L269" s="23" t="str">
        <f t="array" ref="L269">IF(M269="","",XLOOKUP(M269,selector_13,selector_13_ids,""))</f>
        <v/>
      </c>
      <c r="M269" s="25"/>
      <c r="N269" s="14"/>
      <c r="O269" s="14"/>
      <c r="P269" s="23" t="str">
        <f t="array" ref="P269">IF(Q269="","",XLOOKUP(Q269,selector_07,selector_07_ids,""))</f>
        <v/>
      </c>
      <c r="Q269" s="25"/>
      <c r="R269" s="14"/>
      <c r="S269" s="23" t="str">
        <f t="array" ref="S269">IF(T269="","",XLOOKUP(T269,selector_17,selector_17_ids,""))</f>
        <v/>
      </c>
      <c r="T269" s="25"/>
      <c r="U269" s="14"/>
      <c r="V269" s="14"/>
      <c r="W269" s="23" t="str">
        <f t="array" ref="W269">IF(X269="","",XLOOKUP(X269,selector_04,selector_04_ids,""))</f>
        <v/>
      </c>
      <c r="X269" s="25"/>
      <c r="Y269" s="14"/>
      <c r="Z269" s="27"/>
      <c r="AA269" s="14"/>
    </row>
    <row r="270">
      <c r="A270" s="14"/>
      <c r="B270" s="23" t="str">
        <f>IF($A270="","",'Система'!$B$4)</f>
        <v/>
      </c>
      <c r="C270" s="14"/>
      <c r="D270" s="23" t="str">
        <f t="array" ref="D270">IF(E270="","",XLOOKUP(E270,selector_12,selector_12_ids,""))</f>
        <v/>
      </c>
      <c r="E270" s="25"/>
      <c r="F270" s="23" t="str">
        <f t="array" ref="F270">IF(G270="","",XLOOKUP(G270,selector_15,selector_15_ids,""))</f>
        <v/>
      </c>
      <c r="G270" s="25"/>
      <c r="H270" s="23" t="str">
        <f t="array" ref="H270">IF(I270="","",XLOOKUP(I270,selector_16,selector_16_ids,""))</f>
        <v/>
      </c>
      <c r="I270" s="25"/>
      <c r="J270" s="23" t="str">
        <f t="array" ref="J270">IF(K270="","",XLOOKUP(K270,selector_16,selector_16_ids,""))</f>
        <v/>
      </c>
      <c r="K270" s="25"/>
      <c r="L270" s="23" t="str">
        <f t="array" ref="L270">IF(M270="","",XLOOKUP(M270,selector_13,selector_13_ids,""))</f>
        <v/>
      </c>
      <c r="M270" s="25"/>
      <c r="N270" s="14"/>
      <c r="O270" s="14"/>
      <c r="P270" s="23" t="str">
        <f t="array" ref="P270">IF(Q270="","",XLOOKUP(Q270,selector_07,selector_07_ids,""))</f>
        <v/>
      </c>
      <c r="Q270" s="25"/>
      <c r="R270" s="14"/>
      <c r="S270" s="23" t="str">
        <f t="array" ref="S270">IF(T270="","",XLOOKUP(T270,selector_17,selector_17_ids,""))</f>
        <v/>
      </c>
      <c r="T270" s="25"/>
      <c r="U270" s="14"/>
      <c r="V270" s="14"/>
      <c r="W270" s="23" t="str">
        <f t="array" ref="W270">IF(X270="","",XLOOKUP(X270,selector_04,selector_04_ids,""))</f>
        <v/>
      </c>
      <c r="X270" s="25"/>
      <c r="Y270" s="14"/>
      <c r="Z270" s="27"/>
      <c r="AA270" s="14"/>
    </row>
    <row r="271">
      <c r="A271" s="14"/>
      <c r="B271" s="23" t="str">
        <f>IF($A271="","",'Система'!$B$4)</f>
        <v/>
      </c>
      <c r="C271" s="14"/>
      <c r="D271" s="23" t="str">
        <f t="array" ref="D271">IF(E271="","",XLOOKUP(E271,selector_12,selector_12_ids,""))</f>
        <v/>
      </c>
      <c r="E271" s="25"/>
      <c r="F271" s="23" t="str">
        <f t="array" ref="F271">IF(G271="","",XLOOKUP(G271,selector_15,selector_15_ids,""))</f>
        <v/>
      </c>
      <c r="G271" s="25"/>
      <c r="H271" s="23" t="str">
        <f t="array" ref="H271">IF(I271="","",XLOOKUP(I271,selector_16,selector_16_ids,""))</f>
        <v/>
      </c>
      <c r="I271" s="25"/>
      <c r="J271" s="23" t="str">
        <f t="array" ref="J271">IF(K271="","",XLOOKUP(K271,selector_16,selector_16_ids,""))</f>
        <v/>
      </c>
      <c r="K271" s="25"/>
      <c r="L271" s="23" t="str">
        <f t="array" ref="L271">IF(M271="","",XLOOKUP(M271,selector_13,selector_13_ids,""))</f>
        <v/>
      </c>
      <c r="M271" s="25"/>
      <c r="N271" s="14"/>
      <c r="O271" s="14"/>
      <c r="P271" s="23" t="str">
        <f t="array" ref="P271">IF(Q271="","",XLOOKUP(Q271,selector_07,selector_07_ids,""))</f>
        <v/>
      </c>
      <c r="Q271" s="25"/>
      <c r="R271" s="14"/>
      <c r="S271" s="23" t="str">
        <f t="array" ref="S271">IF(T271="","",XLOOKUP(T271,selector_17,selector_17_ids,""))</f>
        <v/>
      </c>
      <c r="T271" s="25"/>
      <c r="U271" s="14"/>
      <c r="V271" s="14"/>
      <c r="W271" s="23" t="str">
        <f t="array" ref="W271">IF(X271="","",XLOOKUP(X271,selector_04,selector_04_ids,""))</f>
        <v/>
      </c>
      <c r="X271" s="25"/>
      <c r="Y271" s="14"/>
      <c r="Z271" s="27"/>
      <c r="AA271" s="14"/>
    </row>
    <row r="272">
      <c r="A272" s="14"/>
      <c r="B272" s="23" t="str">
        <f>IF($A272="","",'Система'!$B$4)</f>
        <v/>
      </c>
      <c r="C272" s="14"/>
      <c r="D272" s="23" t="str">
        <f t="array" ref="D272">IF(E272="","",XLOOKUP(E272,selector_12,selector_12_ids,""))</f>
        <v/>
      </c>
      <c r="E272" s="25"/>
      <c r="F272" s="23" t="str">
        <f t="array" ref="F272">IF(G272="","",XLOOKUP(G272,selector_15,selector_15_ids,""))</f>
        <v/>
      </c>
      <c r="G272" s="25"/>
      <c r="H272" s="23" t="str">
        <f t="array" ref="H272">IF(I272="","",XLOOKUP(I272,selector_16,selector_16_ids,""))</f>
        <v/>
      </c>
      <c r="I272" s="25"/>
      <c r="J272" s="23" t="str">
        <f t="array" ref="J272">IF(K272="","",XLOOKUP(K272,selector_16,selector_16_ids,""))</f>
        <v/>
      </c>
      <c r="K272" s="25"/>
      <c r="L272" s="23" t="str">
        <f t="array" ref="L272">IF(M272="","",XLOOKUP(M272,selector_13,selector_13_ids,""))</f>
        <v/>
      </c>
      <c r="M272" s="25"/>
      <c r="N272" s="14"/>
      <c r="O272" s="14"/>
      <c r="P272" s="23" t="str">
        <f t="array" ref="P272">IF(Q272="","",XLOOKUP(Q272,selector_07,selector_07_ids,""))</f>
        <v/>
      </c>
      <c r="Q272" s="25"/>
      <c r="R272" s="14"/>
      <c r="S272" s="23" t="str">
        <f t="array" ref="S272">IF(T272="","",XLOOKUP(T272,selector_17,selector_17_ids,""))</f>
        <v/>
      </c>
      <c r="T272" s="25"/>
      <c r="U272" s="14"/>
      <c r="V272" s="14"/>
      <c r="W272" s="23" t="str">
        <f t="array" ref="W272">IF(X272="","",XLOOKUP(X272,selector_04,selector_04_ids,""))</f>
        <v/>
      </c>
      <c r="X272" s="25"/>
      <c r="Y272" s="14"/>
      <c r="Z272" s="27"/>
      <c r="AA272" s="14"/>
    </row>
    <row r="273">
      <c r="A273" s="14"/>
      <c r="B273" s="23" t="str">
        <f>IF($A273="","",'Система'!$B$4)</f>
        <v/>
      </c>
      <c r="C273" s="14"/>
      <c r="D273" s="23" t="str">
        <f t="array" ref="D273">IF(E273="","",XLOOKUP(E273,selector_12,selector_12_ids,""))</f>
        <v/>
      </c>
      <c r="E273" s="25"/>
      <c r="F273" s="23" t="str">
        <f t="array" ref="F273">IF(G273="","",XLOOKUP(G273,selector_15,selector_15_ids,""))</f>
        <v/>
      </c>
      <c r="G273" s="25"/>
      <c r="H273" s="23" t="str">
        <f t="array" ref="H273">IF(I273="","",XLOOKUP(I273,selector_16,selector_16_ids,""))</f>
        <v/>
      </c>
      <c r="I273" s="25"/>
      <c r="J273" s="23" t="str">
        <f t="array" ref="J273">IF(K273="","",XLOOKUP(K273,selector_16,selector_16_ids,""))</f>
        <v/>
      </c>
      <c r="K273" s="25"/>
      <c r="L273" s="23" t="str">
        <f t="array" ref="L273">IF(M273="","",XLOOKUP(M273,selector_13,selector_13_ids,""))</f>
        <v/>
      </c>
      <c r="M273" s="25"/>
      <c r="N273" s="14"/>
      <c r="O273" s="14"/>
      <c r="P273" s="23" t="str">
        <f t="array" ref="P273">IF(Q273="","",XLOOKUP(Q273,selector_07,selector_07_ids,""))</f>
        <v/>
      </c>
      <c r="Q273" s="25"/>
      <c r="R273" s="14"/>
      <c r="S273" s="23" t="str">
        <f t="array" ref="S273">IF(T273="","",XLOOKUP(T273,selector_17,selector_17_ids,""))</f>
        <v/>
      </c>
      <c r="T273" s="25"/>
      <c r="U273" s="14"/>
      <c r="V273" s="14"/>
      <c r="W273" s="23" t="str">
        <f t="array" ref="W273">IF(X273="","",XLOOKUP(X273,selector_04,selector_04_ids,""))</f>
        <v/>
      </c>
      <c r="X273" s="25"/>
      <c r="Y273" s="14"/>
      <c r="Z273" s="27"/>
      <c r="AA273" s="14"/>
    </row>
    <row r="274">
      <c r="A274" s="14"/>
      <c r="B274" s="23" t="str">
        <f>IF($A274="","",'Система'!$B$4)</f>
        <v/>
      </c>
      <c r="C274" s="14"/>
      <c r="D274" s="23" t="str">
        <f t="array" ref="D274">IF(E274="","",XLOOKUP(E274,selector_12,selector_12_ids,""))</f>
        <v/>
      </c>
      <c r="E274" s="25"/>
      <c r="F274" s="23" t="str">
        <f t="array" ref="F274">IF(G274="","",XLOOKUP(G274,selector_15,selector_15_ids,""))</f>
        <v/>
      </c>
      <c r="G274" s="25"/>
      <c r="H274" s="23" t="str">
        <f t="array" ref="H274">IF(I274="","",XLOOKUP(I274,selector_16,selector_16_ids,""))</f>
        <v/>
      </c>
      <c r="I274" s="25"/>
      <c r="J274" s="23" t="str">
        <f t="array" ref="J274">IF(K274="","",XLOOKUP(K274,selector_16,selector_16_ids,""))</f>
        <v/>
      </c>
      <c r="K274" s="25"/>
      <c r="L274" s="23" t="str">
        <f t="array" ref="L274">IF(M274="","",XLOOKUP(M274,selector_13,selector_13_ids,""))</f>
        <v/>
      </c>
      <c r="M274" s="25"/>
      <c r="N274" s="14"/>
      <c r="O274" s="14"/>
      <c r="P274" s="23" t="str">
        <f t="array" ref="P274">IF(Q274="","",XLOOKUP(Q274,selector_07,selector_07_ids,""))</f>
        <v/>
      </c>
      <c r="Q274" s="25"/>
      <c r="R274" s="14"/>
      <c r="S274" s="23" t="str">
        <f t="array" ref="S274">IF(T274="","",XLOOKUP(T274,selector_17,selector_17_ids,""))</f>
        <v/>
      </c>
      <c r="T274" s="25"/>
      <c r="U274" s="14"/>
      <c r="V274" s="14"/>
      <c r="W274" s="23" t="str">
        <f t="array" ref="W274">IF(X274="","",XLOOKUP(X274,selector_04,selector_04_ids,""))</f>
        <v/>
      </c>
      <c r="X274" s="25"/>
      <c r="Y274" s="14"/>
      <c r="Z274" s="27"/>
      <c r="AA274" s="14"/>
    </row>
    <row r="275">
      <c r="A275" s="14"/>
      <c r="B275" s="23" t="str">
        <f>IF($A275="","",'Система'!$B$4)</f>
        <v/>
      </c>
      <c r="C275" s="14"/>
      <c r="D275" s="23" t="str">
        <f t="array" ref="D275">IF(E275="","",XLOOKUP(E275,selector_12,selector_12_ids,""))</f>
        <v/>
      </c>
      <c r="E275" s="25"/>
      <c r="F275" s="23" t="str">
        <f t="array" ref="F275">IF(G275="","",XLOOKUP(G275,selector_15,selector_15_ids,""))</f>
        <v/>
      </c>
      <c r="G275" s="25"/>
      <c r="H275" s="23" t="str">
        <f t="array" ref="H275">IF(I275="","",XLOOKUP(I275,selector_16,selector_16_ids,""))</f>
        <v/>
      </c>
      <c r="I275" s="25"/>
      <c r="J275" s="23" t="str">
        <f t="array" ref="J275">IF(K275="","",XLOOKUP(K275,selector_16,selector_16_ids,""))</f>
        <v/>
      </c>
      <c r="K275" s="25"/>
      <c r="L275" s="23" t="str">
        <f t="array" ref="L275">IF(M275="","",XLOOKUP(M275,selector_13,selector_13_ids,""))</f>
        <v/>
      </c>
      <c r="M275" s="25"/>
      <c r="N275" s="14"/>
      <c r="O275" s="14"/>
      <c r="P275" s="23" t="str">
        <f t="array" ref="P275">IF(Q275="","",XLOOKUP(Q275,selector_07,selector_07_ids,""))</f>
        <v/>
      </c>
      <c r="Q275" s="25"/>
      <c r="R275" s="14"/>
      <c r="S275" s="23" t="str">
        <f t="array" ref="S275">IF(T275="","",XLOOKUP(T275,selector_17,selector_17_ids,""))</f>
        <v/>
      </c>
      <c r="T275" s="25"/>
      <c r="U275" s="14"/>
      <c r="V275" s="14"/>
      <c r="W275" s="23" t="str">
        <f t="array" ref="W275">IF(X275="","",XLOOKUP(X275,selector_04,selector_04_ids,""))</f>
        <v/>
      </c>
      <c r="X275" s="25"/>
      <c r="Y275" s="14"/>
      <c r="Z275" s="27"/>
      <c r="AA275" s="14"/>
    </row>
    <row r="276">
      <c r="A276" s="14"/>
      <c r="B276" s="23" t="str">
        <f>IF($A276="","",'Система'!$B$4)</f>
        <v/>
      </c>
      <c r="C276" s="14"/>
      <c r="D276" s="23" t="str">
        <f t="array" ref="D276">IF(E276="","",XLOOKUP(E276,selector_12,selector_12_ids,""))</f>
        <v/>
      </c>
      <c r="E276" s="25"/>
      <c r="F276" s="23" t="str">
        <f t="array" ref="F276">IF(G276="","",XLOOKUP(G276,selector_15,selector_15_ids,""))</f>
        <v/>
      </c>
      <c r="G276" s="25"/>
      <c r="H276" s="23" t="str">
        <f t="array" ref="H276">IF(I276="","",XLOOKUP(I276,selector_16,selector_16_ids,""))</f>
        <v/>
      </c>
      <c r="I276" s="25"/>
      <c r="J276" s="23" t="str">
        <f t="array" ref="J276">IF(K276="","",XLOOKUP(K276,selector_16,selector_16_ids,""))</f>
        <v/>
      </c>
      <c r="K276" s="25"/>
      <c r="L276" s="23" t="str">
        <f t="array" ref="L276">IF(M276="","",XLOOKUP(M276,selector_13,selector_13_ids,""))</f>
        <v/>
      </c>
      <c r="M276" s="25"/>
      <c r="N276" s="14"/>
      <c r="O276" s="14"/>
      <c r="P276" s="23" t="str">
        <f t="array" ref="P276">IF(Q276="","",XLOOKUP(Q276,selector_07,selector_07_ids,""))</f>
        <v/>
      </c>
      <c r="Q276" s="25"/>
      <c r="R276" s="14"/>
      <c r="S276" s="23" t="str">
        <f t="array" ref="S276">IF(T276="","",XLOOKUP(T276,selector_17,selector_17_ids,""))</f>
        <v/>
      </c>
      <c r="T276" s="25"/>
      <c r="U276" s="14"/>
      <c r="V276" s="14"/>
      <c r="W276" s="23" t="str">
        <f t="array" ref="W276">IF(X276="","",XLOOKUP(X276,selector_04,selector_04_ids,""))</f>
        <v/>
      </c>
      <c r="X276" s="25"/>
      <c r="Y276" s="14"/>
      <c r="Z276" s="27"/>
      <c r="AA276" s="14"/>
    </row>
    <row r="277">
      <c r="A277" s="14"/>
      <c r="B277" s="23" t="str">
        <f>IF($A277="","",'Система'!$B$4)</f>
        <v/>
      </c>
      <c r="C277" s="14"/>
      <c r="D277" s="23" t="str">
        <f t="array" ref="D277">IF(E277="","",XLOOKUP(E277,selector_12,selector_12_ids,""))</f>
        <v/>
      </c>
      <c r="E277" s="25"/>
      <c r="F277" s="23" t="str">
        <f t="array" ref="F277">IF(G277="","",XLOOKUP(G277,selector_15,selector_15_ids,""))</f>
        <v/>
      </c>
      <c r="G277" s="25"/>
      <c r="H277" s="23" t="str">
        <f t="array" ref="H277">IF(I277="","",XLOOKUP(I277,selector_16,selector_16_ids,""))</f>
        <v/>
      </c>
      <c r="I277" s="25"/>
      <c r="J277" s="23" t="str">
        <f t="array" ref="J277">IF(K277="","",XLOOKUP(K277,selector_16,selector_16_ids,""))</f>
        <v/>
      </c>
      <c r="K277" s="25"/>
      <c r="L277" s="23" t="str">
        <f t="array" ref="L277">IF(M277="","",XLOOKUP(M277,selector_13,selector_13_ids,""))</f>
        <v/>
      </c>
      <c r="M277" s="25"/>
      <c r="N277" s="14"/>
      <c r="O277" s="14"/>
      <c r="P277" s="23" t="str">
        <f t="array" ref="P277">IF(Q277="","",XLOOKUP(Q277,selector_07,selector_07_ids,""))</f>
        <v/>
      </c>
      <c r="Q277" s="25"/>
      <c r="R277" s="14"/>
      <c r="S277" s="23" t="str">
        <f t="array" ref="S277">IF(T277="","",XLOOKUP(T277,selector_17,selector_17_ids,""))</f>
        <v/>
      </c>
      <c r="T277" s="25"/>
      <c r="U277" s="14"/>
      <c r="V277" s="14"/>
      <c r="W277" s="23" t="str">
        <f t="array" ref="W277">IF(X277="","",XLOOKUP(X277,selector_04,selector_04_ids,""))</f>
        <v/>
      </c>
      <c r="X277" s="25"/>
      <c r="Y277" s="14"/>
      <c r="Z277" s="27"/>
      <c r="AA277" s="14"/>
    </row>
    <row r="278">
      <c r="A278" s="14"/>
      <c r="B278" s="23" t="str">
        <f>IF($A278="","",'Система'!$B$4)</f>
        <v/>
      </c>
      <c r="C278" s="14"/>
      <c r="D278" s="23" t="str">
        <f t="array" ref="D278">IF(E278="","",XLOOKUP(E278,selector_12,selector_12_ids,""))</f>
        <v/>
      </c>
      <c r="E278" s="25"/>
      <c r="F278" s="23" t="str">
        <f t="array" ref="F278">IF(G278="","",XLOOKUP(G278,selector_15,selector_15_ids,""))</f>
        <v/>
      </c>
      <c r="G278" s="25"/>
      <c r="H278" s="23" t="str">
        <f t="array" ref="H278">IF(I278="","",XLOOKUP(I278,selector_16,selector_16_ids,""))</f>
        <v/>
      </c>
      <c r="I278" s="25"/>
      <c r="J278" s="23" t="str">
        <f t="array" ref="J278">IF(K278="","",XLOOKUP(K278,selector_16,selector_16_ids,""))</f>
        <v/>
      </c>
      <c r="K278" s="25"/>
      <c r="L278" s="23" t="str">
        <f t="array" ref="L278">IF(M278="","",XLOOKUP(M278,selector_13,selector_13_ids,""))</f>
        <v/>
      </c>
      <c r="M278" s="25"/>
      <c r="N278" s="14"/>
      <c r="O278" s="14"/>
      <c r="P278" s="23" t="str">
        <f t="array" ref="P278">IF(Q278="","",XLOOKUP(Q278,selector_07,selector_07_ids,""))</f>
        <v/>
      </c>
      <c r="Q278" s="25"/>
      <c r="R278" s="14"/>
      <c r="S278" s="23" t="str">
        <f t="array" ref="S278">IF(T278="","",XLOOKUP(T278,selector_17,selector_17_ids,""))</f>
        <v/>
      </c>
      <c r="T278" s="25"/>
      <c r="U278" s="14"/>
      <c r="V278" s="14"/>
      <c r="W278" s="23" t="str">
        <f t="array" ref="W278">IF(X278="","",XLOOKUP(X278,selector_04,selector_04_ids,""))</f>
        <v/>
      </c>
      <c r="X278" s="25"/>
      <c r="Y278" s="14"/>
      <c r="Z278" s="27"/>
      <c r="AA278" s="14"/>
    </row>
    <row r="279">
      <c r="A279" s="14"/>
      <c r="B279" s="23" t="str">
        <f>IF($A279="","",'Система'!$B$4)</f>
        <v/>
      </c>
      <c r="C279" s="14"/>
      <c r="D279" s="23" t="str">
        <f t="array" ref="D279">IF(E279="","",XLOOKUP(E279,selector_12,selector_12_ids,""))</f>
        <v/>
      </c>
      <c r="E279" s="25"/>
      <c r="F279" s="23" t="str">
        <f t="array" ref="F279">IF(G279="","",XLOOKUP(G279,selector_15,selector_15_ids,""))</f>
        <v/>
      </c>
      <c r="G279" s="25"/>
      <c r="H279" s="23" t="str">
        <f t="array" ref="H279">IF(I279="","",XLOOKUP(I279,selector_16,selector_16_ids,""))</f>
        <v/>
      </c>
      <c r="I279" s="25"/>
      <c r="J279" s="23" t="str">
        <f t="array" ref="J279">IF(K279="","",XLOOKUP(K279,selector_16,selector_16_ids,""))</f>
        <v/>
      </c>
      <c r="K279" s="25"/>
      <c r="L279" s="23" t="str">
        <f t="array" ref="L279">IF(M279="","",XLOOKUP(M279,selector_13,selector_13_ids,""))</f>
        <v/>
      </c>
      <c r="M279" s="25"/>
      <c r="N279" s="14"/>
      <c r="O279" s="14"/>
      <c r="P279" s="23" t="str">
        <f t="array" ref="P279">IF(Q279="","",XLOOKUP(Q279,selector_07,selector_07_ids,""))</f>
        <v/>
      </c>
      <c r="Q279" s="25"/>
      <c r="R279" s="14"/>
      <c r="S279" s="23" t="str">
        <f t="array" ref="S279">IF(T279="","",XLOOKUP(T279,selector_17,selector_17_ids,""))</f>
        <v/>
      </c>
      <c r="T279" s="25"/>
      <c r="U279" s="14"/>
      <c r="V279" s="14"/>
      <c r="W279" s="23" t="str">
        <f t="array" ref="W279">IF(X279="","",XLOOKUP(X279,selector_04,selector_04_ids,""))</f>
        <v/>
      </c>
      <c r="X279" s="25"/>
      <c r="Y279" s="14"/>
      <c r="Z279" s="27"/>
      <c r="AA279" s="14"/>
    </row>
    <row r="280">
      <c r="A280" s="14"/>
      <c r="B280" s="23" t="str">
        <f>IF($A280="","",'Система'!$B$4)</f>
        <v/>
      </c>
      <c r="C280" s="14"/>
      <c r="D280" s="23" t="str">
        <f t="array" ref="D280">IF(E280="","",XLOOKUP(E280,selector_12,selector_12_ids,""))</f>
        <v/>
      </c>
      <c r="E280" s="25"/>
      <c r="F280" s="23" t="str">
        <f t="array" ref="F280">IF(G280="","",XLOOKUP(G280,selector_15,selector_15_ids,""))</f>
        <v/>
      </c>
      <c r="G280" s="25"/>
      <c r="H280" s="23" t="str">
        <f t="array" ref="H280">IF(I280="","",XLOOKUP(I280,selector_16,selector_16_ids,""))</f>
        <v/>
      </c>
      <c r="I280" s="25"/>
      <c r="J280" s="23" t="str">
        <f t="array" ref="J280">IF(K280="","",XLOOKUP(K280,selector_16,selector_16_ids,""))</f>
        <v/>
      </c>
      <c r="K280" s="25"/>
      <c r="L280" s="23" t="str">
        <f t="array" ref="L280">IF(M280="","",XLOOKUP(M280,selector_13,selector_13_ids,""))</f>
        <v/>
      </c>
      <c r="M280" s="25"/>
      <c r="N280" s="14"/>
      <c r="O280" s="14"/>
      <c r="P280" s="23" t="str">
        <f t="array" ref="P280">IF(Q280="","",XLOOKUP(Q280,selector_07,selector_07_ids,""))</f>
        <v/>
      </c>
      <c r="Q280" s="25"/>
      <c r="R280" s="14"/>
      <c r="S280" s="23" t="str">
        <f t="array" ref="S280">IF(T280="","",XLOOKUP(T280,selector_17,selector_17_ids,""))</f>
        <v/>
      </c>
      <c r="T280" s="25"/>
      <c r="U280" s="14"/>
      <c r="V280" s="14"/>
      <c r="W280" s="23" t="str">
        <f t="array" ref="W280">IF(X280="","",XLOOKUP(X280,selector_04,selector_04_ids,""))</f>
        <v/>
      </c>
      <c r="X280" s="25"/>
      <c r="Y280" s="14"/>
      <c r="Z280" s="27"/>
      <c r="AA280" s="14"/>
    </row>
    <row r="281">
      <c r="A281" s="14"/>
      <c r="B281" s="23" t="str">
        <f>IF($A281="","",'Система'!$B$4)</f>
        <v/>
      </c>
      <c r="C281" s="14"/>
      <c r="D281" s="23" t="str">
        <f t="array" ref="D281">IF(E281="","",XLOOKUP(E281,selector_12,selector_12_ids,""))</f>
        <v/>
      </c>
      <c r="E281" s="25"/>
      <c r="F281" s="23" t="str">
        <f t="array" ref="F281">IF(G281="","",XLOOKUP(G281,selector_15,selector_15_ids,""))</f>
        <v/>
      </c>
      <c r="G281" s="25"/>
      <c r="H281" s="23" t="str">
        <f t="array" ref="H281">IF(I281="","",XLOOKUP(I281,selector_16,selector_16_ids,""))</f>
        <v/>
      </c>
      <c r="I281" s="25"/>
      <c r="J281" s="23" t="str">
        <f t="array" ref="J281">IF(K281="","",XLOOKUP(K281,selector_16,selector_16_ids,""))</f>
        <v/>
      </c>
      <c r="K281" s="25"/>
      <c r="L281" s="23" t="str">
        <f t="array" ref="L281">IF(M281="","",XLOOKUP(M281,selector_13,selector_13_ids,""))</f>
        <v/>
      </c>
      <c r="M281" s="25"/>
      <c r="N281" s="14"/>
      <c r="O281" s="14"/>
      <c r="P281" s="23" t="str">
        <f t="array" ref="P281">IF(Q281="","",XLOOKUP(Q281,selector_07,selector_07_ids,""))</f>
        <v/>
      </c>
      <c r="Q281" s="25"/>
      <c r="R281" s="14"/>
      <c r="S281" s="23" t="str">
        <f t="array" ref="S281">IF(T281="","",XLOOKUP(T281,selector_17,selector_17_ids,""))</f>
        <v/>
      </c>
      <c r="T281" s="25"/>
      <c r="U281" s="14"/>
      <c r="V281" s="14"/>
      <c r="W281" s="23" t="str">
        <f t="array" ref="W281">IF(X281="","",XLOOKUP(X281,selector_04,selector_04_ids,""))</f>
        <v/>
      </c>
      <c r="X281" s="25"/>
      <c r="Y281" s="14"/>
      <c r="Z281" s="27"/>
      <c r="AA281" s="14"/>
    </row>
    <row r="282">
      <c r="A282" s="14"/>
      <c r="B282" s="23" t="str">
        <f>IF($A282="","",'Система'!$B$4)</f>
        <v/>
      </c>
      <c r="C282" s="14"/>
      <c r="D282" s="23" t="str">
        <f t="array" ref="D282">IF(E282="","",XLOOKUP(E282,selector_12,selector_12_ids,""))</f>
        <v/>
      </c>
      <c r="E282" s="25"/>
      <c r="F282" s="23" t="str">
        <f t="array" ref="F282">IF(G282="","",XLOOKUP(G282,selector_15,selector_15_ids,""))</f>
        <v/>
      </c>
      <c r="G282" s="25"/>
      <c r="H282" s="23" t="str">
        <f t="array" ref="H282">IF(I282="","",XLOOKUP(I282,selector_16,selector_16_ids,""))</f>
        <v/>
      </c>
      <c r="I282" s="25"/>
      <c r="J282" s="23" t="str">
        <f t="array" ref="J282">IF(K282="","",XLOOKUP(K282,selector_16,selector_16_ids,""))</f>
        <v/>
      </c>
      <c r="K282" s="25"/>
      <c r="L282" s="23" t="str">
        <f t="array" ref="L282">IF(M282="","",XLOOKUP(M282,selector_13,selector_13_ids,""))</f>
        <v/>
      </c>
      <c r="M282" s="25"/>
      <c r="N282" s="14"/>
      <c r="O282" s="14"/>
      <c r="P282" s="23" t="str">
        <f t="array" ref="P282">IF(Q282="","",XLOOKUP(Q282,selector_07,selector_07_ids,""))</f>
        <v/>
      </c>
      <c r="Q282" s="25"/>
      <c r="R282" s="14"/>
      <c r="S282" s="23" t="str">
        <f t="array" ref="S282">IF(T282="","",XLOOKUP(T282,selector_17,selector_17_ids,""))</f>
        <v/>
      </c>
      <c r="T282" s="25"/>
      <c r="U282" s="14"/>
      <c r="V282" s="14"/>
      <c r="W282" s="23" t="str">
        <f t="array" ref="W282">IF(X282="","",XLOOKUP(X282,selector_04,selector_04_ids,""))</f>
        <v/>
      </c>
      <c r="X282" s="25"/>
      <c r="Y282" s="14"/>
      <c r="Z282" s="27"/>
      <c r="AA282" s="14"/>
    </row>
    <row r="283">
      <c r="A283" s="14"/>
      <c r="B283" s="23" t="str">
        <f>IF($A283="","",'Система'!$B$4)</f>
        <v/>
      </c>
      <c r="C283" s="14"/>
      <c r="D283" s="23" t="str">
        <f t="array" ref="D283">IF(E283="","",XLOOKUP(E283,selector_12,selector_12_ids,""))</f>
        <v/>
      </c>
      <c r="E283" s="25"/>
      <c r="F283" s="23" t="str">
        <f t="array" ref="F283">IF(G283="","",XLOOKUP(G283,selector_15,selector_15_ids,""))</f>
        <v/>
      </c>
      <c r="G283" s="25"/>
      <c r="H283" s="23" t="str">
        <f t="array" ref="H283">IF(I283="","",XLOOKUP(I283,selector_16,selector_16_ids,""))</f>
        <v/>
      </c>
      <c r="I283" s="25"/>
      <c r="J283" s="23" t="str">
        <f t="array" ref="J283">IF(K283="","",XLOOKUP(K283,selector_16,selector_16_ids,""))</f>
        <v/>
      </c>
      <c r="K283" s="25"/>
      <c r="L283" s="23" t="str">
        <f t="array" ref="L283">IF(M283="","",XLOOKUP(M283,selector_13,selector_13_ids,""))</f>
        <v/>
      </c>
      <c r="M283" s="25"/>
      <c r="N283" s="14"/>
      <c r="O283" s="14"/>
      <c r="P283" s="23" t="str">
        <f t="array" ref="P283">IF(Q283="","",XLOOKUP(Q283,selector_07,selector_07_ids,""))</f>
        <v/>
      </c>
      <c r="Q283" s="25"/>
      <c r="R283" s="14"/>
      <c r="S283" s="23" t="str">
        <f t="array" ref="S283">IF(T283="","",XLOOKUP(T283,selector_17,selector_17_ids,""))</f>
        <v/>
      </c>
      <c r="T283" s="25"/>
      <c r="U283" s="14"/>
      <c r="V283" s="14"/>
      <c r="W283" s="23" t="str">
        <f t="array" ref="W283">IF(X283="","",XLOOKUP(X283,selector_04,selector_04_ids,""))</f>
        <v/>
      </c>
      <c r="X283" s="25"/>
      <c r="Y283" s="14"/>
      <c r="Z283" s="27"/>
      <c r="AA283" s="14"/>
    </row>
    <row r="284">
      <c r="A284" s="14"/>
      <c r="B284" s="23" t="str">
        <f>IF($A284="","",'Система'!$B$4)</f>
        <v/>
      </c>
      <c r="C284" s="14"/>
      <c r="D284" s="23" t="str">
        <f t="array" ref="D284">IF(E284="","",XLOOKUP(E284,selector_12,selector_12_ids,""))</f>
        <v/>
      </c>
      <c r="E284" s="25"/>
      <c r="F284" s="23" t="str">
        <f t="array" ref="F284">IF(G284="","",XLOOKUP(G284,selector_15,selector_15_ids,""))</f>
        <v/>
      </c>
      <c r="G284" s="25"/>
      <c r="H284" s="23" t="str">
        <f t="array" ref="H284">IF(I284="","",XLOOKUP(I284,selector_16,selector_16_ids,""))</f>
        <v/>
      </c>
      <c r="I284" s="25"/>
      <c r="J284" s="23" t="str">
        <f t="array" ref="J284">IF(K284="","",XLOOKUP(K284,selector_16,selector_16_ids,""))</f>
        <v/>
      </c>
      <c r="K284" s="25"/>
      <c r="L284" s="23" t="str">
        <f t="array" ref="L284">IF(M284="","",XLOOKUP(M284,selector_13,selector_13_ids,""))</f>
        <v/>
      </c>
      <c r="M284" s="25"/>
      <c r="N284" s="14"/>
      <c r="O284" s="14"/>
      <c r="P284" s="23" t="str">
        <f t="array" ref="P284">IF(Q284="","",XLOOKUP(Q284,selector_07,selector_07_ids,""))</f>
        <v/>
      </c>
      <c r="Q284" s="25"/>
      <c r="R284" s="14"/>
      <c r="S284" s="23" t="str">
        <f t="array" ref="S284">IF(T284="","",XLOOKUP(T284,selector_17,selector_17_ids,""))</f>
        <v/>
      </c>
      <c r="T284" s="25"/>
      <c r="U284" s="14"/>
      <c r="V284" s="14"/>
      <c r="W284" s="23" t="str">
        <f t="array" ref="W284">IF(X284="","",XLOOKUP(X284,selector_04,selector_04_ids,""))</f>
        <v/>
      </c>
      <c r="X284" s="25"/>
      <c r="Y284" s="14"/>
      <c r="Z284" s="27"/>
      <c r="AA284" s="14"/>
    </row>
    <row r="285">
      <c r="A285" s="14"/>
      <c r="B285" s="23" t="str">
        <f>IF($A285="","",'Система'!$B$4)</f>
        <v/>
      </c>
      <c r="C285" s="14"/>
      <c r="D285" s="23" t="str">
        <f t="array" ref="D285">IF(E285="","",XLOOKUP(E285,selector_12,selector_12_ids,""))</f>
        <v/>
      </c>
      <c r="E285" s="25"/>
      <c r="F285" s="23" t="str">
        <f t="array" ref="F285">IF(G285="","",XLOOKUP(G285,selector_15,selector_15_ids,""))</f>
        <v/>
      </c>
      <c r="G285" s="25"/>
      <c r="H285" s="23" t="str">
        <f t="array" ref="H285">IF(I285="","",XLOOKUP(I285,selector_16,selector_16_ids,""))</f>
        <v/>
      </c>
      <c r="I285" s="25"/>
      <c r="J285" s="23" t="str">
        <f t="array" ref="J285">IF(K285="","",XLOOKUP(K285,selector_16,selector_16_ids,""))</f>
        <v/>
      </c>
      <c r="K285" s="25"/>
      <c r="L285" s="23" t="str">
        <f t="array" ref="L285">IF(M285="","",XLOOKUP(M285,selector_13,selector_13_ids,""))</f>
        <v/>
      </c>
      <c r="M285" s="25"/>
      <c r="N285" s="14"/>
      <c r="O285" s="14"/>
      <c r="P285" s="23" t="str">
        <f t="array" ref="P285">IF(Q285="","",XLOOKUP(Q285,selector_07,selector_07_ids,""))</f>
        <v/>
      </c>
      <c r="Q285" s="25"/>
      <c r="R285" s="14"/>
      <c r="S285" s="23" t="str">
        <f t="array" ref="S285">IF(T285="","",XLOOKUP(T285,selector_17,selector_17_ids,""))</f>
        <v/>
      </c>
      <c r="T285" s="25"/>
      <c r="U285" s="14"/>
      <c r="V285" s="14"/>
      <c r="W285" s="23" t="str">
        <f t="array" ref="W285">IF(X285="","",XLOOKUP(X285,selector_04,selector_04_ids,""))</f>
        <v/>
      </c>
      <c r="X285" s="25"/>
      <c r="Y285" s="14"/>
      <c r="Z285" s="27"/>
      <c r="AA285" s="14"/>
    </row>
    <row r="286">
      <c r="A286" s="14"/>
      <c r="B286" s="23" t="str">
        <f>IF($A286="","",'Система'!$B$4)</f>
        <v/>
      </c>
      <c r="C286" s="14"/>
      <c r="D286" s="23" t="str">
        <f t="array" ref="D286">IF(E286="","",XLOOKUP(E286,selector_12,selector_12_ids,""))</f>
        <v/>
      </c>
      <c r="E286" s="25"/>
      <c r="F286" s="23" t="str">
        <f t="array" ref="F286">IF(G286="","",XLOOKUP(G286,selector_15,selector_15_ids,""))</f>
        <v/>
      </c>
      <c r="G286" s="25"/>
      <c r="H286" s="23" t="str">
        <f t="array" ref="H286">IF(I286="","",XLOOKUP(I286,selector_16,selector_16_ids,""))</f>
        <v/>
      </c>
      <c r="I286" s="25"/>
      <c r="J286" s="23" t="str">
        <f t="array" ref="J286">IF(K286="","",XLOOKUP(K286,selector_16,selector_16_ids,""))</f>
        <v/>
      </c>
      <c r="K286" s="25"/>
      <c r="L286" s="23" t="str">
        <f t="array" ref="L286">IF(M286="","",XLOOKUP(M286,selector_13,selector_13_ids,""))</f>
        <v/>
      </c>
      <c r="M286" s="25"/>
      <c r="N286" s="14"/>
      <c r="O286" s="14"/>
      <c r="P286" s="23" t="str">
        <f t="array" ref="P286">IF(Q286="","",XLOOKUP(Q286,selector_07,selector_07_ids,""))</f>
        <v/>
      </c>
      <c r="Q286" s="25"/>
      <c r="R286" s="14"/>
      <c r="S286" s="23" t="str">
        <f t="array" ref="S286">IF(T286="","",XLOOKUP(T286,selector_17,selector_17_ids,""))</f>
        <v/>
      </c>
      <c r="T286" s="25"/>
      <c r="U286" s="14"/>
      <c r="V286" s="14"/>
      <c r="W286" s="23" t="str">
        <f t="array" ref="W286">IF(X286="","",XLOOKUP(X286,selector_04,selector_04_ids,""))</f>
        <v/>
      </c>
      <c r="X286" s="25"/>
      <c r="Y286" s="14"/>
      <c r="Z286" s="27"/>
      <c r="AA286" s="14"/>
    </row>
    <row r="287">
      <c r="A287" s="14"/>
      <c r="B287" s="23" t="str">
        <f>IF($A287="","",'Система'!$B$4)</f>
        <v/>
      </c>
      <c r="C287" s="14"/>
      <c r="D287" s="23" t="str">
        <f t="array" ref="D287">IF(E287="","",XLOOKUP(E287,selector_12,selector_12_ids,""))</f>
        <v/>
      </c>
      <c r="E287" s="25"/>
      <c r="F287" s="23" t="str">
        <f t="array" ref="F287">IF(G287="","",XLOOKUP(G287,selector_15,selector_15_ids,""))</f>
        <v/>
      </c>
      <c r="G287" s="25"/>
      <c r="H287" s="23" t="str">
        <f t="array" ref="H287">IF(I287="","",XLOOKUP(I287,selector_16,selector_16_ids,""))</f>
        <v/>
      </c>
      <c r="I287" s="25"/>
      <c r="J287" s="23" t="str">
        <f t="array" ref="J287">IF(K287="","",XLOOKUP(K287,selector_16,selector_16_ids,""))</f>
        <v/>
      </c>
      <c r="K287" s="25"/>
      <c r="L287" s="23" t="str">
        <f t="array" ref="L287">IF(M287="","",XLOOKUP(M287,selector_13,selector_13_ids,""))</f>
        <v/>
      </c>
      <c r="M287" s="25"/>
      <c r="N287" s="14"/>
      <c r="O287" s="14"/>
      <c r="P287" s="23" t="str">
        <f t="array" ref="P287">IF(Q287="","",XLOOKUP(Q287,selector_07,selector_07_ids,""))</f>
        <v/>
      </c>
      <c r="Q287" s="25"/>
      <c r="R287" s="14"/>
      <c r="S287" s="23" t="str">
        <f t="array" ref="S287">IF(T287="","",XLOOKUP(T287,selector_17,selector_17_ids,""))</f>
        <v/>
      </c>
      <c r="T287" s="25"/>
      <c r="U287" s="14"/>
      <c r="V287" s="14"/>
      <c r="W287" s="23" t="str">
        <f t="array" ref="W287">IF(X287="","",XLOOKUP(X287,selector_04,selector_04_ids,""))</f>
        <v/>
      </c>
      <c r="X287" s="25"/>
      <c r="Y287" s="14"/>
      <c r="Z287" s="27"/>
      <c r="AA287" s="14"/>
    </row>
    <row r="288">
      <c r="A288" s="14"/>
      <c r="B288" s="23" t="str">
        <f>IF($A288="","",'Система'!$B$4)</f>
        <v/>
      </c>
      <c r="C288" s="14"/>
      <c r="D288" s="23" t="str">
        <f t="array" ref="D288">IF(E288="","",XLOOKUP(E288,selector_12,selector_12_ids,""))</f>
        <v/>
      </c>
      <c r="E288" s="25"/>
      <c r="F288" s="23" t="str">
        <f t="array" ref="F288">IF(G288="","",XLOOKUP(G288,selector_15,selector_15_ids,""))</f>
        <v/>
      </c>
      <c r="G288" s="25"/>
      <c r="H288" s="23" t="str">
        <f t="array" ref="H288">IF(I288="","",XLOOKUP(I288,selector_16,selector_16_ids,""))</f>
        <v/>
      </c>
      <c r="I288" s="25"/>
      <c r="J288" s="23" t="str">
        <f t="array" ref="J288">IF(K288="","",XLOOKUP(K288,selector_16,selector_16_ids,""))</f>
        <v/>
      </c>
      <c r="K288" s="25"/>
      <c r="L288" s="23" t="str">
        <f t="array" ref="L288">IF(M288="","",XLOOKUP(M288,selector_13,selector_13_ids,""))</f>
        <v/>
      </c>
      <c r="M288" s="25"/>
      <c r="N288" s="14"/>
      <c r="O288" s="14"/>
      <c r="P288" s="23" t="str">
        <f t="array" ref="P288">IF(Q288="","",XLOOKUP(Q288,selector_07,selector_07_ids,""))</f>
        <v/>
      </c>
      <c r="Q288" s="25"/>
      <c r="R288" s="14"/>
      <c r="S288" s="23" t="str">
        <f t="array" ref="S288">IF(T288="","",XLOOKUP(T288,selector_17,selector_17_ids,""))</f>
        <v/>
      </c>
      <c r="T288" s="25"/>
      <c r="U288" s="14"/>
      <c r="V288" s="14"/>
      <c r="W288" s="23" t="str">
        <f t="array" ref="W288">IF(X288="","",XLOOKUP(X288,selector_04,selector_04_ids,""))</f>
        <v/>
      </c>
      <c r="X288" s="25"/>
      <c r="Y288" s="14"/>
      <c r="Z288" s="27"/>
      <c r="AA288" s="14"/>
    </row>
    <row r="289">
      <c r="A289" s="14"/>
      <c r="B289" s="23" t="str">
        <f>IF($A289="","",'Система'!$B$4)</f>
        <v/>
      </c>
      <c r="C289" s="14"/>
      <c r="D289" s="23" t="str">
        <f t="array" ref="D289">IF(E289="","",XLOOKUP(E289,selector_12,selector_12_ids,""))</f>
        <v/>
      </c>
      <c r="E289" s="25"/>
      <c r="F289" s="23" t="str">
        <f t="array" ref="F289">IF(G289="","",XLOOKUP(G289,selector_15,selector_15_ids,""))</f>
        <v/>
      </c>
      <c r="G289" s="25"/>
      <c r="H289" s="23" t="str">
        <f t="array" ref="H289">IF(I289="","",XLOOKUP(I289,selector_16,selector_16_ids,""))</f>
        <v/>
      </c>
      <c r="I289" s="25"/>
      <c r="J289" s="23" t="str">
        <f t="array" ref="J289">IF(K289="","",XLOOKUP(K289,selector_16,selector_16_ids,""))</f>
        <v/>
      </c>
      <c r="K289" s="25"/>
      <c r="L289" s="23" t="str">
        <f t="array" ref="L289">IF(M289="","",XLOOKUP(M289,selector_13,selector_13_ids,""))</f>
        <v/>
      </c>
      <c r="M289" s="25"/>
      <c r="N289" s="14"/>
      <c r="O289" s="14"/>
      <c r="P289" s="23" t="str">
        <f t="array" ref="P289">IF(Q289="","",XLOOKUP(Q289,selector_07,selector_07_ids,""))</f>
        <v/>
      </c>
      <c r="Q289" s="25"/>
      <c r="R289" s="14"/>
      <c r="S289" s="23" t="str">
        <f t="array" ref="S289">IF(T289="","",XLOOKUP(T289,selector_17,selector_17_ids,""))</f>
        <v/>
      </c>
      <c r="T289" s="25"/>
      <c r="U289" s="14"/>
      <c r="V289" s="14"/>
      <c r="W289" s="23" t="str">
        <f t="array" ref="W289">IF(X289="","",XLOOKUP(X289,selector_04,selector_04_ids,""))</f>
        <v/>
      </c>
      <c r="X289" s="25"/>
      <c r="Y289" s="14"/>
      <c r="Z289" s="27"/>
      <c r="AA289" s="14"/>
    </row>
    <row r="290">
      <c r="A290" s="14"/>
      <c r="B290" s="23" t="str">
        <f>IF($A290="","",'Система'!$B$4)</f>
        <v/>
      </c>
      <c r="C290" s="14"/>
      <c r="D290" s="23" t="str">
        <f t="array" ref="D290">IF(E290="","",XLOOKUP(E290,selector_12,selector_12_ids,""))</f>
        <v/>
      </c>
      <c r="E290" s="25"/>
      <c r="F290" s="23" t="str">
        <f t="array" ref="F290">IF(G290="","",XLOOKUP(G290,selector_15,selector_15_ids,""))</f>
        <v/>
      </c>
      <c r="G290" s="25"/>
      <c r="H290" s="23" t="str">
        <f t="array" ref="H290">IF(I290="","",XLOOKUP(I290,selector_16,selector_16_ids,""))</f>
        <v/>
      </c>
      <c r="I290" s="25"/>
      <c r="J290" s="23" t="str">
        <f t="array" ref="J290">IF(K290="","",XLOOKUP(K290,selector_16,selector_16_ids,""))</f>
        <v/>
      </c>
      <c r="K290" s="25"/>
      <c r="L290" s="23" t="str">
        <f t="array" ref="L290">IF(M290="","",XLOOKUP(M290,selector_13,selector_13_ids,""))</f>
        <v/>
      </c>
      <c r="M290" s="25"/>
      <c r="N290" s="14"/>
      <c r="O290" s="14"/>
      <c r="P290" s="23" t="str">
        <f t="array" ref="P290">IF(Q290="","",XLOOKUP(Q290,selector_07,selector_07_ids,""))</f>
        <v/>
      </c>
      <c r="Q290" s="25"/>
      <c r="R290" s="14"/>
      <c r="S290" s="23" t="str">
        <f t="array" ref="S290">IF(T290="","",XLOOKUP(T290,selector_17,selector_17_ids,""))</f>
        <v/>
      </c>
      <c r="T290" s="25"/>
      <c r="U290" s="14"/>
      <c r="V290" s="14"/>
      <c r="W290" s="23" t="str">
        <f t="array" ref="W290">IF(X290="","",XLOOKUP(X290,selector_04,selector_04_ids,""))</f>
        <v/>
      </c>
      <c r="X290" s="25"/>
      <c r="Y290" s="14"/>
      <c r="Z290" s="27"/>
      <c r="AA290" s="14"/>
    </row>
    <row r="291">
      <c r="A291" s="14"/>
      <c r="B291" s="23" t="str">
        <f>IF($A291="","",'Система'!$B$4)</f>
        <v/>
      </c>
      <c r="C291" s="14"/>
      <c r="D291" s="23" t="str">
        <f t="array" ref="D291">IF(E291="","",XLOOKUP(E291,selector_12,selector_12_ids,""))</f>
        <v/>
      </c>
      <c r="E291" s="25"/>
      <c r="F291" s="23" t="str">
        <f t="array" ref="F291">IF(G291="","",XLOOKUP(G291,selector_15,selector_15_ids,""))</f>
        <v/>
      </c>
      <c r="G291" s="25"/>
      <c r="H291" s="23" t="str">
        <f t="array" ref="H291">IF(I291="","",XLOOKUP(I291,selector_16,selector_16_ids,""))</f>
        <v/>
      </c>
      <c r="I291" s="25"/>
      <c r="J291" s="23" t="str">
        <f t="array" ref="J291">IF(K291="","",XLOOKUP(K291,selector_16,selector_16_ids,""))</f>
        <v/>
      </c>
      <c r="K291" s="25"/>
      <c r="L291" s="23" t="str">
        <f t="array" ref="L291">IF(M291="","",XLOOKUP(M291,selector_13,selector_13_ids,""))</f>
        <v/>
      </c>
      <c r="M291" s="25"/>
      <c r="N291" s="14"/>
      <c r="O291" s="14"/>
      <c r="P291" s="23" t="str">
        <f t="array" ref="P291">IF(Q291="","",XLOOKUP(Q291,selector_07,selector_07_ids,""))</f>
        <v/>
      </c>
      <c r="Q291" s="25"/>
      <c r="R291" s="14"/>
      <c r="S291" s="23" t="str">
        <f t="array" ref="S291">IF(T291="","",XLOOKUP(T291,selector_17,selector_17_ids,""))</f>
        <v/>
      </c>
      <c r="T291" s="25"/>
      <c r="U291" s="14"/>
      <c r="V291" s="14"/>
      <c r="W291" s="23" t="str">
        <f t="array" ref="W291">IF(X291="","",XLOOKUP(X291,selector_04,selector_04_ids,""))</f>
        <v/>
      </c>
      <c r="X291" s="25"/>
      <c r="Y291" s="14"/>
      <c r="Z291" s="27"/>
      <c r="AA291" s="14"/>
    </row>
    <row r="292">
      <c r="A292" s="14"/>
      <c r="B292" s="23" t="str">
        <f>IF($A292="","",'Система'!$B$4)</f>
        <v/>
      </c>
      <c r="C292" s="14"/>
      <c r="D292" s="23" t="str">
        <f t="array" ref="D292">IF(E292="","",XLOOKUP(E292,selector_12,selector_12_ids,""))</f>
        <v/>
      </c>
      <c r="E292" s="25"/>
      <c r="F292" s="23" t="str">
        <f t="array" ref="F292">IF(G292="","",XLOOKUP(G292,selector_15,selector_15_ids,""))</f>
        <v/>
      </c>
      <c r="G292" s="25"/>
      <c r="H292" s="23" t="str">
        <f t="array" ref="H292">IF(I292="","",XLOOKUP(I292,selector_16,selector_16_ids,""))</f>
        <v/>
      </c>
      <c r="I292" s="25"/>
      <c r="J292" s="23" t="str">
        <f t="array" ref="J292">IF(K292="","",XLOOKUP(K292,selector_16,selector_16_ids,""))</f>
        <v/>
      </c>
      <c r="K292" s="25"/>
      <c r="L292" s="23" t="str">
        <f t="array" ref="L292">IF(M292="","",XLOOKUP(M292,selector_13,selector_13_ids,""))</f>
        <v/>
      </c>
      <c r="M292" s="25"/>
      <c r="N292" s="14"/>
      <c r="O292" s="14"/>
      <c r="P292" s="23" t="str">
        <f t="array" ref="P292">IF(Q292="","",XLOOKUP(Q292,selector_07,selector_07_ids,""))</f>
        <v/>
      </c>
      <c r="Q292" s="25"/>
      <c r="R292" s="14"/>
      <c r="S292" s="23" t="str">
        <f t="array" ref="S292">IF(T292="","",XLOOKUP(T292,selector_17,selector_17_ids,""))</f>
        <v/>
      </c>
      <c r="T292" s="25"/>
      <c r="U292" s="14"/>
      <c r="V292" s="14"/>
      <c r="W292" s="23" t="str">
        <f t="array" ref="W292">IF(X292="","",XLOOKUP(X292,selector_04,selector_04_ids,""))</f>
        <v/>
      </c>
      <c r="X292" s="25"/>
      <c r="Y292" s="14"/>
      <c r="Z292" s="27"/>
      <c r="AA292" s="14"/>
    </row>
    <row r="293">
      <c r="A293" s="14"/>
      <c r="B293" s="23" t="str">
        <f>IF($A293="","",'Система'!$B$4)</f>
        <v/>
      </c>
      <c r="C293" s="14"/>
      <c r="D293" s="23" t="str">
        <f t="array" ref="D293">IF(E293="","",XLOOKUP(E293,selector_12,selector_12_ids,""))</f>
        <v/>
      </c>
      <c r="E293" s="25"/>
      <c r="F293" s="23" t="str">
        <f t="array" ref="F293">IF(G293="","",XLOOKUP(G293,selector_15,selector_15_ids,""))</f>
        <v/>
      </c>
      <c r="G293" s="25"/>
      <c r="H293" s="23" t="str">
        <f t="array" ref="H293">IF(I293="","",XLOOKUP(I293,selector_16,selector_16_ids,""))</f>
        <v/>
      </c>
      <c r="I293" s="25"/>
      <c r="J293" s="23" t="str">
        <f t="array" ref="J293">IF(K293="","",XLOOKUP(K293,selector_16,selector_16_ids,""))</f>
        <v/>
      </c>
      <c r="K293" s="25"/>
      <c r="L293" s="23" t="str">
        <f t="array" ref="L293">IF(M293="","",XLOOKUP(M293,selector_13,selector_13_ids,""))</f>
        <v/>
      </c>
      <c r="M293" s="25"/>
      <c r="N293" s="14"/>
      <c r="O293" s="14"/>
      <c r="P293" s="23" t="str">
        <f t="array" ref="P293">IF(Q293="","",XLOOKUP(Q293,selector_07,selector_07_ids,""))</f>
        <v/>
      </c>
      <c r="Q293" s="25"/>
      <c r="R293" s="14"/>
      <c r="S293" s="23" t="str">
        <f t="array" ref="S293">IF(T293="","",XLOOKUP(T293,selector_17,selector_17_ids,""))</f>
        <v/>
      </c>
      <c r="T293" s="25"/>
      <c r="U293" s="14"/>
      <c r="V293" s="14"/>
      <c r="W293" s="23" t="str">
        <f t="array" ref="W293">IF(X293="","",XLOOKUP(X293,selector_04,selector_04_ids,""))</f>
        <v/>
      </c>
      <c r="X293" s="25"/>
      <c r="Y293" s="14"/>
      <c r="Z293" s="27"/>
      <c r="AA293" s="14"/>
    </row>
    <row r="294">
      <c r="A294" s="14"/>
      <c r="B294" s="23" t="str">
        <f>IF($A294="","",'Система'!$B$4)</f>
        <v/>
      </c>
      <c r="C294" s="14"/>
      <c r="D294" s="23" t="str">
        <f t="array" ref="D294">IF(E294="","",XLOOKUP(E294,selector_12,selector_12_ids,""))</f>
        <v/>
      </c>
      <c r="E294" s="25"/>
      <c r="F294" s="23" t="str">
        <f t="array" ref="F294">IF(G294="","",XLOOKUP(G294,selector_15,selector_15_ids,""))</f>
        <v/>
      </c>
      <c r="G294" s="25"/>
      <c r="H294" s="23" t="str">
        <f t="array" ref="H294">IF(I294="","",XLOOKUP(I294,selector_16,selector_16_ids,""))</f>
        <v/>
      </c>
      <c r="I294" s="25"/>
      <c r="J294" s="23" t="str">
        <f t="array" ref="J294">IF(K294="","",XLOOKUP(K294,selector_16,selector_16_ids,""))</f>
        <v/>
      </c>
      <c r="K294" s="25"/>
      <c r="L294" s="23" t="str">
        <f t="array" ref="L294">IF(M294="","",XLOOKUP(M294,selector_13,selector_13_ids,""))</f>
        <v/>
      </c>
      <c r="M294" s="25"/>
      <c r="N294" s="14"/>
      <c r="O294" s="14"/>
      <c r="P294" s="23" t="str">
        <f t="array" ref="P294">IF(Q294="","",XLOOKUP(Q294,selector_07,selector_07_ids,""))</f>
        <v/>
      </c>
      <c r="Q294" s="25"/>
      <c r="R294" s="14"/>
      <c r="S294" s="23" t="str">
        <f t="array" ref="S294">IF(T294="","",XLOOKUP(T294,selector_17,selector_17_ids,""))</f>
        <v/>
      </c>
      <c r="T294" s="25"/>
      <c r="U294" s="14"/>
      <c r="V294" s="14"/>
      <c r="W294" s="23" t="str">
        <f t="array" ref="W294">IF(X294="","",XLOOKUP(X294,selector_04,selector_04_ids,""))</f>
        <v/>
      </c>
      <c r="X294" s="25"/>
      <c r="Y294" s="14"/>
      <c r="Z294" s="27"/>
      <c r="AA294" s="14"/>
    </row>
    <row r="295">
      <c r="A295" s="14"/>
      <c r="B295" s="23" t="str">
        <f>IF($A295="","",'Система'!$B$4)</f>
        <v/>
      </c>
      <c r="C295" s="14"/>
      <c r="D295" s="23" t="str">
        <f t="array" ref="D295">IF(E295="","",XLOOKUP(E295,selector_12,selector_12_ids,""))</f>
        <v/>
      </c>
      <c r="E295" s="25"/>
      <c r="F295" s="23" t="str">
        <f t="array" ref="F295">IF(G295="","",XLOOKUP(G295,selector_15,selector_15_ids,""))</f>
        <v/>
      </c>
      <c r="G295" s="25"/>
      <c r="H295" s="23" t="str">
        <f t="array" ref="H295">IF(I295="","",XLOOKUP(I295,selector_16,selector_16_ids,""))</f>
        <v/>
      </c>
      <c r="I295" s="25"/>
      <c r="J295" s="23" t="str">
        <f t="array" ref="J295">IF(K295="","",XLOOKUP(K295,selector_16,selector_16_ids,""))</f>
        <v/>
      </c>
      <c r="K295" s="25"/>
      <c r="L295" s="23" t="str">
        <f t="array" ref="L295">IF(M295="","",XLOOKUP(M295,selector_13,selector_13_ids,""))</f>
        <v/>
      </c>
      <c r="M295" s="25"/>
      <c r="N295" s="14"/>
      <c r="O295" s="14"/>
      <c r="P295" s="23" t="str">
        <f t="array" ref="P295">IF(Q295="","",XLOOKUP(Q295,selector_07,selector_07_ids,""))</f>
        <v/>
      </c>
      <c r="Q295" s="25"/>
      <c r="R295" s="14"/>
      <c r="S295" s="23" t="str">
        <f t="array" ref="S295">IF(T295="","",XLOOKUP(T295,selector_17,selector_17_ids,""))</f>
        <v/>
      </c>
      <c r="T295" s="25"/>
      <c r="U295" s="14"/>
      <c r="V295" s="14"/>
      <c r="W295" s="23" t="str">
        <f t="array" ref="W295">IF(X295="","",XLOOKUP(X295,selector_04,selector_04_ids,""))</f>
        <v/>
      </c>
      <c r="X295" s="25"/>
      <c r="Y295" s="14"/>
      <c r="Z295" s="27"/>
      <c r="AA295" s="14"/>
    </row>
    <row r="296">
      <c r="A296" s="14"/>
      <c r="B296" s="23" t="str">
        <f>IF($A296="","",'Система'!$B$4)</f>
        <v/>
      </c>
      <c r="C296" s="14"/>
      <c r="D296" s="23" t="str">
        <f t="array" ref="D296">IF(E296="","",XLOOKUP(E296,selector_12,selector_12_ids,""))</f>
        <v/>
      </c>
      <c r="E296" s="25"/>
      <c r="F296" s="23" t="str">
        <f t="array" ref="F296">IF(G296="","",XLOOKUP(G296,selector_15,selector_15_ids,""))</f>
        <v/>
      </c>
      <c r="G296" s="25"/>
      <c r="H296" s="23" t="str">
        <f t="array" ref="H296">IF(I296="","",XLOOKUP(I296,selector_16,selector_16_ids,""))</f>
        <v/>
      </c>
      <c r="I296" s="25"/>
      <c r="J296" s="23" t="str">
        <f t="array" ref="J296">IF(K296="","",XLOOKUP(K296,selector_16,selector_16_ids,""))</f>
        <v/>
      </c>
      <c r="K296" s="25"/>
      <c r="L296" s="23" t="str">
        <f t="array" ref="L296">IF(M296="","",XLOOKUP(M296,selector_13,selector_13_ids,""))</f>
        <v/>
      </c>
      <c r="M296" s="25"/>
      <c r="N296" s="14"/>
      <c r="O296" s="14"/>
      <c r="P296" s="23" t="str">
        <f t="array" ref="P296">IF(Q296="","",XLOOKUP(Q296,selector_07,selector_07_ids,""))</f>
        <v/>
      </c>
      <c r="Q296" s="25"/>
      <c r="R296" s="14"/>
      <c r="S296" s="23" t="str">
        <f t="array" ref="S296">IF(T296="","",XLOOKUP(T296,selector_17,selector_17_ids,""))</f>
        <v/>
      </c>
      <c r="T296" s="25"/>
      <c r="U296" s="14"/>
      <c r="V296" s="14"/>
      <c r="W296" s="23" t="str">
        <f t="array" ref="W296">IF(X296="","",XLOOKUP(X296,selector_04,selector_04_ids,""))</f>
        <v/>
      </c>
      <c r="X296" s="25"/>
      <c r="Y296" s="14"/>
      <c r="Z296" s="27"/>
      <c r="AA296" s="14"/>
    </row>
    <row r="297">
      <c r="A297" s="14"/>
      <c r="B297" s="23" t="str">
        <f>IF($A297="","",'Система'!$B$4)</f>
        <v/>
      </c>
      <c r="C297" s="14"/>
      <c r="D297" s="23" t="str">
        <f t="array" ref="D297">IF(E297="","",XLOOKUP(E297,selector_12,selector_12_ids,""))</f>
        <v/>
      </c>
      <c r="E297" s="25"/>
      <c r="F297" s="23" t="str">
        <f t="array" ref="F297">IF(G297="","",XLOOKUP(G297,selector_15,selector_15_ids,""))</f>
        <v/>
      </c>
      <c r="G297" s="25"/>
      <c r="H297" s="23" t="str">
        <f t="array" ref="H297">IF(I297="","",XLOOKUP(I297,selector_16,selector_16_ids,""))</f>
        <v/>
      </c>
      <c r="I297" s="25"/>
      <c r="J297" s="23" t="str">
        <f t="array" ref="J297">IF(K297="","",XLOOKUP(K297,selector_16,selector_16_ids,""))</f>
        <v/>
      </c>
      <c r="K297" s="25"/>
      <c r="L297" s="23" t="str">
        <f t="array" ref="L297">IF(M297="","",XLOOKUP(M297,selector_13,selector_13_ids,""))</f>
        <v/>
      </c>
      <c r="M297" s="25"/>
      <c r="N297" s="14"/>
      <c r="O297" s="14"/>
      <c r="P297" s="23" t="str">
        <f t="array" ref="P297">IF(Q297="","",XLOOKUP(Q297,selector_07,selector_07_ids,""))</f>
        <v/>
      </c>
      <c r="Q297" s="25"/>
      <c r="R297" s="14"/>
      <c r="S297" s="23" t="str">
        <f t="array" ref="S297">IF(T297="","",XLOOKUP(T297,selector_17,selector_17_ids,""))</f>
        <v/>
      </c>
      <c r="T297" s="25"/>
      <c r="U297" s="14"/>
      <c r="V297" s="14"/>
      <c r="W297" s="23" t="str">
        <f t="array" ref="W297">IF(X297="","",XLOOKUP(X297,selector_04,selector_04_ids,""))</f>
        <v/>
      </c>
      <c r="X297" s="25"/>
      <c r="Y297" s="14"/>
      <c r="Z297" s="27"/>
      <c r="AA297" s="14"/>
    </row>
    <row r="298">
      <c r="A298" s="14"/>
      <c r="B298" s="23" t="str">
        <f>IF($A298="","",'Система'!$B$4)</f>
        <v/>
      </c>
      <c r="C298" s="14"/>
      <c r="D298" s="23" t="str">
        <f t="array" ref="D298">IF(E298="","",XLOOKUP(E298,selector_12,selector_12_ids,""))</f>
        <v/>
      </c>
      <c r="E298" s="25"/>
      <c r="F298" s="23" t="str">
        <f t="array" ref="F298">IF(G298="","",XLOOKUP(G298,selector_15,selector_15_ids,""))</f>
        <v/>
      </c>
      <c r="G298" s="25"/>
      <c r="H298" s="23" t="str">
        <f t="array" ref="H298">IF(I298="","",XLOOKUP(I298,selector_16,selector_16_ids,""))</f>
        <v/>
      </c>
      <c r="I298" s="25"/>
      <c r="J298" s="23" t="str">
        <f t="array" ref="J298">IF(K298="","",XLOOKUP(K298,selector_16,selector_16_ids,""))</f>
        <v/>
      </c>
      <c r="K298" s="25"/>
      <c r="L298" s="23" t="str">
        <f t="array" ref="L298">IF(M298="","",XLOOKUP(M298,selector_13,selector_13_ids,""))</f>
        <v/>
      </c>
      <c r="M298" s="25"/>
      <c r="N298" s="14"/>
      <c r="O298" s="14"/>
      <c r="P298" s="23" t="str">
        <f t="array" ref="P298">IF(Q298="","",XLOOKUP(Q298,selector_07,selector_07_ids,""))</f>
        <v/>
      </c>
      <c r="Q298" s="25"/>
      <c r="R298" s="14"/>
      <c r="S298" s="23" t="str">
        <f t="array" ref="S298">IF(T298="","",XLOOKUP(T298,selector_17,selector_17_ids,""))</f>
        <v/>
      </c>
      <c r="T298" s="25"/>
      <c r="U298" s="14"/>
      <c r="V298" s="14"/>
      <c r="W298" s="23" t="str">
        <f t="array" ref="W298">IF(X298="","",XLOOKUP(X298,selector_04,selector_04_ids,""))</f>
        <v/>
      </c>
      <c r="X298" s="25"/>
      <c r="Y298" s="14"/>
      <c r="Z298" s="27"/>
      <c r="AA298" s="14"/>
    </row>
    <row r="299">
      <c r="A299" s="14"/>
      <c r="B299" s="23" t="str">
        <f>IF($A299="","",'Система'!$B$4)</f>
        <v/>
      </c>
      <c r="C299" s="14"/>
      <c r="D299" s="23" t="str">
        <f t="array" ref="D299">IF(E299="","",XLOOKUP(E299,selector_12,selector_12_ids,""))</f>
        <v/>
      </c>
      <c r="E299" s="25"/>
      <c r="F299" s="23" t="str">
        <f t="array" ref="F299">IF(G299="","",XLOOKUP(G299,selector_15,selector_15_ids,""))</f>
        <v/>
      </c>
      <c r="G299" s="25"/>
      <c r="H299" s="23" t="str">
        <f t="array" ref="H299">IF(I299="","",XLOOKUP(I299,selector_16,selector_16_ids,""))</f>
        <v/>
      </c>
      <c r="I299" s="25"/>
      <c r="J299" s="23" t="str">
        <f t="array" ref="J299">IF(K299="","",XLOOKUP(K299,selector_16,selector_16_ids,""))</f>
        <v/>
      </c>
      <c r="K299" s="25"/>
      <c r="L299" s="23" t="str">
        <f t="array" ref="L299">IF(M299="","",XLOOKUP(M299,selector_13,selector_13_ids,""))</f>
        <v/>
      </c>
      <c r="M299" s="25"/>
      <c r="N299" s="14"/>
      <c r="O299" s="14"/>
      <c r="P299" s="23" t="str">
        <f t="array" ref="P299">IF(Q299="","",XLOOKUP(Q299,selector_07,selector_07_ids,""))</f>
        <v/>
      </c>
      <c r="Q299" s="25"/>
      <c r="R299" s="14"/>
      <c r="S299" s="23" t="str">
        <f t="array" ref="S299">IF(T299="","",XLOOKUP(T299,selector_17,selector_17_ids,""))</f>
        <v/>
      </c>
      <c r="T299" s="25"/>
      <c r="U299" s="14"/>
      <c r="V299" s="14"/>
      <c r="W299" s="23" t="str">
        <f t="array" ref="W299">IF(X299="","",XLOOKUP(X299,selector_04,selector_04_ids,""))</f>
        <v/>
      </c>
      <c r="X299" s="25"/>
      <c r="Y299" s="14"/>
      <c r="Z299" s="27"/>
      <c r="AA299" s="14"/>
    </row>
    <row r="300">
      <c r="A300" s="14"/>
      <c r="B300" s="23" t="str">
        <f>IF($A300="","",'Система'!$B$4)</f>
        <v/>
      </c>
      <c r="C300" s="14"/>
      <c r="D300" s="23" t="str">
        <f t="array" ref="D300">IF(E300="","",XLOOKUP(E300,selector_12,selector_12_ids,""))</f>
        <v/>
      </c>
      <c r="E300" s="25"/>
      <c r="F300" s="23" t="str">
        <f t="array" ref="F300">IF(G300="","",XLOOKUP(G300,selector_15,selector_15_ids,""))</f>
        <v/>
      </c>
      <c r="G300" s="25"/>
      <c r="H300" s="23" t="str">
        <f t="array" ref="H300">IF(I300="","",XLOOKUP(I300,selector_16,selector_16_ids,""))</f>
        <v/>
      </c>
      <c r="I300" s="25"/>
      <c r="J300" s="23" t="str">
        <f t="array" ref="J300">IF(K300="","",XLOOKUP(K300,selector_16,selector_16_ids,""))</f>
        <v/>
      </c>
      <c r="K300" s="25"/>
      <c r="L300" s="23" t="str">
        <f t="array" ref="L300">IF(M300="","",XLOOKUP(M300,selector_13,selector_13_ids,""))</f>
        <v/>
      </c>
      <c r="M300" s="25"/>
      <c r="N300" s="14"/>
      <c r="O300" s="14"/>
      <c r="P300" s="23" t="str">
        <f t="array" ref="P300">IF(Q300="","",XLOOKUP(Q300,selector_07,selector_07_ids,""))</f>
        <v/>
      </c>
      <c r="Q300" s="25"/>
      <c r="R300" s="14"/>
      <c r="S300" s="23" t="str">
        <f t="array" ref="S300">IF(T300="","",XLOOKUP(T300,selector_17,selector_17_ids,""))</f>
        <v/>
      </c>
      <c r="T300" s="25"/>
      <c r="U300" s="14"/>
      <c r="V300" s="14"/>
      <c r="W300" s="23" t="str">
        <f t="array" ref="W300">IF(X300="","",XLOOKUP(X300,selector_04,selector_04_ids,""))</f>
        <v/>
      </c>
      <c r="X300" s="25"/>
      <c r="Y300" s="14"/>
      <c r="Z300" s="27"/>
      <c r="AA300" s="14"/>
    </row>
    <row r="301">
      <c r="A301" s="14"/>
      <c r="B301" s="23" t="str">
        <f>IF($A301="","",'Система'!$B$4)</f>
        <v/>
      </c>
      <c r="C301" s="14"/>
      <c r="D301" s="23" t="str">
        <f t="array" ref="D301">IF(E301="","",XLOOKUP(E301,selector_12,selector_12_ids,""))</f>
        <v/>
      </c>
      <c r="E301" s="25"/>
      <c r="F301" s="23" t="str">
        <f t="array" ref="F301">IF(G301="","",XLOOKUP(G301,selector_15,selector_15_ids,""))</f>
        <v/>
      </c>
      <c r="G301" s="25"/>
      <c r="H301" s="23" t="str">
        <f t="array" ref="H301">IF(I301="","",XLOOKUP(I301,selector_16,selector_16_ids,""))</f>
        <v/>
      </c>
      <c r="I301" s="25"/>
      <c r="J301" s="23" t="str">
        <f t="array" ref="J301">IF(K301="","",XLOOKUP(K301,selector_16,selector_16_ids,""))</f>
        <v/>
      </c>
      <c r="K301" s="25"/>
      <c r="L301" s="23" t="str">
        <f t="array" ref="L301">IF(M301="","",XLOOKUP(M301,selector_13,selector_13_ids,""))</f>
        <v/>
      </c>
      <c r="M301" s="25"/>
      <c r="N301" s="14"/>
      <c r="O301" s="14"/>
      <c r="P301" s="23" t="str">
        <f t="array" ref="P301">IF(Q301="","",XLOOKUP(Q301,selector_07,selector_07_ids,""))</f>
        <v/>
      </c>
      <c r="Q301" s="25"/>
      <c r="R301" s="14"/>
      <c r="S301" s="23" t="str">
        <f t="array" ref="S301">IF(T301="","",XLOOKUP(T301,selector_17,selector_17_ids,""))</f>
        <v/>
      </c>
      <c r="T301" s="25"/>
      <c r="U301" s="14"/>
      <c r="V301" s="14"/>
      <c r="W301" s="23" t="str">
        <f t="array" ref="W301">IF(X301="","",XLOOKUP(X301,selector_04,selector_04_ids,""))</f>
        <v/>
      </c>
      <c r="X301" s="25"/>
      <c r="Y301" s="14"/>
      <c r="Z301" s="27"/>
      <c r="AA301" s="14"/>
    </row>
    <row r="302">
      <c r="A302" s="14"/>
      <c r="B302" s="23" t="str">
        <f>IF($A302="","",'Система'!$B$4)</f>
        <v/>
      </c>
      <c r="C302" s="14"/>
      <c r="D302" s="23" t="str">
        <f t="array" ref="D302">IF(E302="","",XLOOKUP(E302,selector_12,selector_12_ids,""))</f>
        <v/>
      </c>
      <c r="E302" s="25"/>
      <c r="F302" s="23" t="str">
        <f t="array" ref="F302">IF(G302="","",XLOOKUP(G302,selector_15,selector_15_ids,""))</f>
        <v/>
      </c>
      <c r="G302" s="25"/>
      <c r="H302" s="23" t="str">
        <f t="array" ref="H302">IF(I302="","",XLOOKUP(I302,selector_16,selector_16_ids,""))</f>
        <v/>
      </c>
      <c r="I302" s="25"/>
      <c r="J302" s="23" t="str">
        <f t="array" ref="J302">IF(K302="","",XLOOKUP(K302,selector_16,selector_16_ids,""))</f>
        <v/>
      </c>
      <c r="K302" s="25"/>
      <c r="L302" s="23" t="str">
        <f t="array" ref="L302">IF(M302="","",XLOOKUP(M302,selector_13,selector_13_ids,""))</f>
        <v/>
      </c>
      <c r="M302" s="25"/>
      <c r="N302" s="14"/>
      <c r="O302" s="14"/>
      <c r="P302" s="23" t="str">
        <f t="array" ref="P302">IF(Q302="","",XLOOKUP(Q302,selector_07,selector_07_ids,""))</f>
        <v/>
      </c>
      <c r="Q302" s="25"/>
      <c r="R302" s="14"/>
      <c r="S302" s="23" t="str">
        <f t="array" ref="S302">IF(T302="","",XLOOKUP(T302,selector_17,selector_17_ids,""))</f>
        <v/>
      </c>
      <c r="T302" s="25"/>
      <c r="U302" s="14"/>
      <c r="V302" s="14"/>
      <c r="W302" s="23" t="str">
        <f t="array" ref="W302">IF(X302="","",XLOOKUP(X302,selector_04,selector_04_ids,""))</f>
        <v/>
      </c>
      <c r="X302" s="25"/>
      <c r="Y302" s="14"/>
      <c r="Z302" s="27"/>
      <c r="AA302" s="14"/>
    </row>
    <row r="303">
      <c r="A303" s="14"/>
      <c r="B303" s="23" t="str">
        <f>IF($A303="","",'Система'!$B$4)</f>
        <v/>
      </c>
      <c r="C303" s="14"/>
      <c r="D303" s="23" t="str">
        <f t="array" ref="D303">IF(E303="","",XLOOKUP(E303,selector_12,selector_12_ids,""))</f>
        <v/>
      </c>
      <c r="E303" s="25"/>
      <c r="F303" s="23" t="str">
        <f t="array" ref="F303">IF(G303="","",XLOOKUP(G303,selector_15,selector_15_ids,""))</f>
        <v/>
      </c>
      <c r="G303" s="25"/>
      <c r="H303" s="23" t="str">
        <f t="array" ref="H303">IF(I303="","",XLOOKUP(I303,selector_16,selector_16_ids,""))</f>
        <v/>
      </c>
      <c r="I303" s="25"/>
      <c r="J303" s="23" t="str">
        <f t="array" ref="J303">IF(K303="","",XLOOKUP(K303,selector_16,selector_16_ids,""))</f>
        <v/>
      </c>
      <c r="K303" s="25"/>
      <c r="L303" s="23" t="str">
        <f t="array" ref="L303">IF(M303="","",XLOOKUP(M303,selector_13,selector_13_ids,""))</f>
        <v/>
      </c>
      <c r="M303" s="25"/>
      <c r="N303" s="14"/>
      <c r="O303" s="14"/>
      <c r="P303" s="23" t="str">
        <f t="array" ref="P303">IF(Q303="","",XLOOKUP(Q303,selector_07,selector_07_ids,""))</f>
        <v/>
      </c>
      <c r="Q303" s="25"/>
      <c r="R303" s="14"/>
      <c r="S303" s="23" t="str">
        <f t="array" ref="S303">IF(T303="","",XLOOKUP(T303,selector_17,selector_17_ids,""))</f>
        <v/>
      </c>
      <c r="T303" s="25"/>
      <c r="U303" s="14"/>
      <c r="V303" s="14"/>
      <c r="W303" s="23" t="str">
        <f t="array" ref="W303">IF(X303="","",XLOOKUP(X303,selector_04,selector_04_ids,""))</f>
        <v/>
      </c>
      <c r="X303" s="25"/>
      <c r="Y303" s="14"/>
      <c r="Z303" s="27"/>
      <c r="AA303" s="14"/>
    </row>
    <row r="304">
      <c r="A304" s="14"/>
      <c r="B304" s="23" t="str">
        <f>IF($A304="","",'Система'!$B$4)</f>
        <v/>
      </c>
      <c r="C304" s="14"/>
      <c r="D304" s="23" t="str">
        <f t="array" ref="D304">IF(E304="","",XLOOKUP(E304,selector_12,selector_12_ids,""))</f>
        <v/>
      </c>
      <c r="E304" s="25"/>
      <c r="F304" s="23" t="str">
        <f t="array" ref="F304">IF(G304="","",XLOOKUP(G304,selector_15,selector_15_ids,""))</f>
        <v/>
      </c>
      <c r="G304" s="25"/>
      <c r="H304" s="23" t="str">
        <f t="array" ref="H304">IF(I304="","",XLOOKUP(I304,selector_16,selector_16_ids,""))</f>
        <v/>
      </c>
      <c r="I304" s="25"/>
      <c r="J304" s="23" t="str">
        <f t="array" ref="J304">IF(K304="","",XLOOKUP(K304,selector_16,selector_16_ids,""))</f>
        <v/>
      </c>
      <c r="K304" s="25"/>
      <c r="L304" s="23" t="str">
        <f t="array" ref="L304">IF(M304="","",XLOOKUP(M304,selector_13,selector_13_ids,""))</f>
        <v/>
      </c>
      <c r="M304" s="25"/>
      <c r="N304" s="14"/>
      <c r="O304" s="14"/>
      <c r="P304" s="23" t="str">
        <f t="array" ref="P304">IF(Q304="","",XLOOKUP(Q304,selector_07,selector_07_ids,""))</f>
        <v/>
      </c>
      <c r="Q304" s="25"/>
      <c r="R304" s="14"/>
      <c r="S304" s="23" t="str">
        <f t="array" ref="S304">IF(T304="","",XLOOKUP(T304,selector_17,selector_17_ids,""))</f>
        <v/>
      </c>
      <c r="T304" s="25"/>
      <c r="U304" s="14"/>
      <c r="V304" s="14"/>
      <c r="W304" s="23" t="str">
        <f t="array" ref="W304">IF(X304="","",XLOOKUP(X304,selector_04,selector_04_ids,""))</f>
        <v/>
      </c>
      <c r="X304" s="25"/>
      <c r="Y304" s="14"/>
      <c r="Z304" s="27"/>
      <c r="AA304" s="14"/>
    </row>
    <row r="305">
      <c r="A305" s="14"/>
      <c r="B305" s="23" t="str">
        <f>IF($A305="","",'Система'!$B$4)</f>
        <v/>
      </c>
      <c r="C305" s="14"/>
      <c r="D305" s="23" t="str">
        <f t="array" ref="D305">IF(E305="","",XLOOKUP(E305,selector_12,selector_12_ids,""))</f>
        <v/>
      </c>
      <c r="E305" s="25"/>
      <c r="F305" s="23" t="str">
        <f t="array" ref="F305">IF(G305="","",XLOOKUP(G305,selector_15,selector_15_ids,""))</f>
        <v/>
      </c>
      <c r="G305" s="25"/>
      <c r="H305" s="23" t="str">
        <f t="array" ref="H305">IF(I305="","",XLOOKUP(I305,selector_16,selector_16_ids,""))</f>
        <v/>
      </c>
      <c r="I305" s="25"/>
      <c r="J305" s="23" t="str">
        <f t="array" ref="J305">IF(K305="","",XLOOKUP(K305,selector_16,selector_16_ids,""))</f>
        <v/>
      </c>
      <c r="K305" s="25"/>
      <c r="L305" s="23" t="str">
        <f t="array" ref="L305">IF(M305="","",XLOOKUP(M305,selector_13,selector_13_ids,""))</f>
        <v/>
      </c>
      <c r="M305" s="25"/>
      <c r="N305" s="14"/>
      <c r="O305" s="14"/>
      <c r="P305" s="23" t="str">
        <f t="array" ref="P305">IF(Q305="","",XLOOKUP(Q305,selector_07,selector_07_ids,""))</f>
        <v/>
      </c>
      <c r="Q305" s="25"/>
      <c r="R305" s="14"/>
      <c r="S305" s="23" t="str">
        <f t="array" ref="S305">IF(T305="","",XLOOKUP(T305,selector_17,selector_17_ids,""))</f>
        <v/>
      </c>
      <c r="T305" s="25"/>
      <c r="U305" s="14"/>
      <c r="V305" s="14"/>
      <c r="W305" s="23" t="str">
        <f t="array" ref="W305">IF(X305="","",XLOOKUP(X305,selector_04,selector_04_ids,""))</f>
        <v/>
      </c>
      <c r="X305" s="25"/>
      <c r="Y305" s="14"/>
      <c r="Z305" s="27"/>
      <c r="AA305" s="14"/>
    </row>
    <row r="306">
      <c r="A306" s="14"/>
      <c r="B306" s="23" t="str">
        <f>IF($A306="","",'Система'!$B$4)</f>
        <v/>
      </c>
      <c r="C306" s="14"/>
      <c r="D306" s="23" t="str">
        <f t="array" ref="D306">IF(E306="","",XLOOKUP(E306,selector_12,selector_12_ids,""))</f>
        <v/>
      </c>
      <c r="E306" s="25"/>
      <c r="F306" s="23" t="str">
        <f t="array" ref="F306">IF(G306="","",XLOOKUP(G306,selector_15,selector_15_ids,""))</f>
        <v/>
      </c>
      <c r="G306" s="25"/>
      <c r="H306" s="23" t="str">
        <f t="array" ref="H306">IF(I306="","",XLOOKUP(I306,selector_16,selector_16_ids,""))</f>
        <v/>
      </c>
      <c r="I306" s="25"/>
      <c r="J306" s="23" t="str">
        <f t="array" ref="J306">IF(K306="","",XLOOKUP(K306,selector_16,selector_16_ids,""))</f>
        <v/>
      </c>
      <c r="K306" s="25"/>
      <c r="L306" s="23" t="str">
        <f t="array" ref="L306">IF(M306="","",XLOOKUP(M306,selector_13,selector_13_ids,""))</f>
        <v/>
      </c>
      <c r="M306" s="25"/>
      <c r="N306" s="14"/>
      <c r="O306" s="14"/>
      <c r="P306" s="23" t="str">
        <f t="array" ref="P306">IF(Q306="","",XLOOKUP(Q306,selector_07,selector_07_ids,""))</f>
        <v/>
      </c>
      <c r="Q306" s="25"/>
      <c r="R306" s="14"/>
      <c r="S306" s="23" t="str">
        <f t="array" ref="S306">IF(T306="","",XLOOKUP(T306,selector_17,selector_17_ids,""))</f>
        <v/>
      </c>
      <c r="T306" s="25"/>
      <c r="U306" s="14"/>
      <c r="V306" s="14"/>
      <c r="W306" s="23" t="str">
        <f t="array" ref="W306">IF(X306="","",XLOOKUP(X306,selector_04,selector_04_ids,""))</f>
        <v/>
      </c>
      <c r="X306" s="25"/>
      <c r="Y306" s="14"/>
      <c r="Z306" s="27"/>
      <c r="AA306" s="14"/>
    </row>
    <row r="307">
      <c r="A307" s="14"/>
      <c r="B307" s="23" t="str">
        <f>IF($A307="","",'Система'!$B$4)</f>
        <v/>
      </c>
      <c r="C307" s="14"/>
      <c r="D307" s="23" t="str">
        <f t="array" ref="D307">IF(E307="","",XLOOKUP(E307,selector_12,selector_12_ids,""))</f>
        <v/>
      </c>
      <c r="E307" s="25"/>
      <c r="F307" s="23" t="str">
        <f t="array" ref="F307">IF(G307="","",XLOOKUP(G307,selector_15,selector_15_ids,""))</f>
        <v/>
      </c>
      <c r="G307" s="25"/>
      <c r="H307" s="23" t="str">
        <f t="array" ref="H307">IF(I307="","",XLOOKUP(I307,selector_16,selector_16_ids,""))</f>
        <v/>
      </c>
      <c r="I307" s="25"/>
      <c r="J307" s="23" t="str">
        <f t="array" ref="J307">IF(K307="","",XLOOKUP(K307,selector_16,selector_16_ids,""))</f>
        <v/>
      </c>
      <c r="K307" s="25"/>
      <c r="L307" s="23" t="str">
        <f t="array" ref="L307">IF(M307="","",XLOOKUP(M307,selector_13,selector_13_ids,""))</f>
        <v/>
      </c>
      <c r="M307" s="25"/>
      <c r="N307" s="14"/>
      <c r="O307" s="14"/>
      <c r="P307" s="23" t="str">
        <f t="array" ref="P307">IF(Q307="","",XLOOKUP(Q307,selector_07,selector_07_ids,""))</f>
        <v/>
      </c>
      <c r="Q307" s="25"/>
      <c r="R307" s="14"/>
      <c r="S307" s="23" t="str">
        <f t="array" ref="S307">IF(T307="","",XLOOKUP(T307,selector_17,selector_17_ids,""))</f>
        <v/>
      </c>
      <c r="T307" s="25"/>
      <c r="U307" s="14"/>
      <c r="V307" s="14"/>
      <c r="W307" s="23" t="str">
        <f t="array" ref="W307">IF(X307="","",XLOOKUP(X307,selector_04,selector_04_ids,""))</f>
        <v/>
      </c>
      <c r="X307" s="25"/>
      <c r="Y307" s="14"/>
      <c r="Z307" s="27"/>
      <c r="AA307" s="14"/>
    </row>
    <row r="308">
      <c r="A308" s="14"/>
      <c r="B308" s="23" t="str">
        <f>IF($A308="","",'Система'!$B$4)</f>
        <v/>
      </c>
      <c r="C308" s="14"/>
      <c r="D308" s="23" t="str">
        <f t="array" ref="D308">IF(E308="","",XLOOKUP(E308,selector_12,selector_12_ids,""))</f>
        <v/>
      </c>
      <c r="E308" s="25"/>
      <c r="F308" s="23" t="str">
        <f t="array" ref="F308">IF(G308="","",XLOOKUP(G308,selector_15,selector_15_ids,""))</f>
        <v/>
      </c>
      <c r="G308" s="25"/>
      <c r="H308" s="23" t="str">
        <f t="array" ref="H308">IF(I308="","",XLOOKUP(I308,selector_16,selector_16_ids,""))</f>
        <v/>
      </c>
      <c r="I308" s="25"/>
      <c r="J308" s="23" t="str">
        <f t="array" ref="J308">IF(K308="","",XLOOKUP(K308,selector_16,selector_16_ids,""))</f>
        <v/>
      </c>
      <c r="K308" s="25"/>
      <c r="L308" s="23" t="str">
        <f t="array" ref="L308">IF(M308="","",XLOOKUP(M308,selector_13,selector_13_ids,""))</f>
        <v/>
      </c>
      <c r="M308" s="25"/>
      <c r="N308" s="14"/>
      <c r="O308" s="14"/>
      <c r="P308" s="23" t="str">
        <f t="array" ref="P308">IF(Q308="","",XLOOKUP(Q308,selector_07,selector_07_ids,""))</f>
        <v/>
      </c>
      <c r="Q308" s="25"/>
      <c r="R308" s="14"/>
      <c r="S308" s="23" t="str">
        <f t="array" ref="S308">IF(T308="","",XLOOKUP(T308,selector_17,selector_17_ids,""))</f>
        <v/>
      </c>
      <c r="T308" s="25"/>
      <c r="U308" s="14"/>
      <c r="V308" s="14"/>
      <c r="W308" s="23" t="str">
        <f t="array" ref="W308">IF(X308="","",XLOOKUP(X308,selector_04,selector_04_ids,""))</f>
        <v/>
      </c>
      <c r="X308" s="25"/>
      <c r="Y308" s="14"/>
      <c r="Z308" s="27"/>
      <c r="AA308" s="14"/>
    </row>
    <row r="309">
      <c r="A309" s="14"/>
      <c r="B309" s="23" t="str">
        <f>IF($A309="","",'Система'!$B$4)</f>
        <v/>
      </c>
      <c r="C309" s="14"/>
      <c r="D309" s="23" t="str">
        <f t="array" ref="D309">IF(E309="","",XLOOKUP(E309,selector_12,selector_12_ids,""))</f>
        <v/>
      </c>
      <c r="E309" s="25"/>
      <c r="F309" s="23" t="str">
        <f t="array" ref="F309">IF(G309="","",XLOOKUP(G309,selector_15,selector_15_ids,""))</f>
        <v/>
      </c>
      <c r="G309" s="25"/>
      <c r="H309" s="23" t="str">
        <f t="array" ref="H309">IF(I309="","",XLOOKUP(I309,selector_16,selector_16_ids,""))</f>
        <v/>
      </c>
      <c r="I309" s="25"/>
      <c r="J309" s="23" t="str">
        <f t="array" ref="J309">IF(K309="","",XLOOKUP(K309,selector_16,selector_16_ids,""))</f>
        <v/>
      </c>
      <c r="K309" s="25"/>
      <c r="L309" s="23" t="str">
        <f t="array" ref="L309">IF(M309="","",XLOOKUP(M309,selector_13,selector_13_ids,""))</f>
        <v/>
      </c>
      <c r="M309" s="25"/>
      <c r="N309" s="14"/>
      <c r="O309" s="14"/>
      <c r="P309" s="23" t="str">
        <f t="array" ref="P309">IF(Q309="","",XLOOKUP(Q309,selector_07,selector_07_ids,""))</f>
        <v/>
      </c>
      <c r="Q309" s="25"/>
      <c r="R309" s="14"/>
      <c r="S309" s="23" t="str">
        <f t="array" ref="S309">IF(T309="","",XLOOKUP(T309,selector_17,selector_17_ids,""))</f>
        <v/>
      </c>
      <c r="T309" s="25"/>
      <c r="U309" s="14"/>
      <c r="V309" s="14"/>
      <c r="W309" s="23" t="str">
        <f t="array" ref="W309">IF(X309="","",XLOOKUP(X309,selector_04,selector_04_ids,""))</f>
        <v/>
      </c>
      <c r="X309" s="25"/>
      <c r="Y309" s="14"/>
      <c r="Z309" s="27"/>
      <c r="AA309" s="14"/>
    </row>
    <row r="310">
      <c r="A310" s="14"/>
      <c r="B310" s="23" t="str">
        <f>IF($A310="","",'Система'!$B$4)</f>
        <v/>
      </c>
      <c r="C310" s="14"/>
      <c r="D310" s="23" t="str">
        <f t="array" ref="D310">IF(E310="","",XLOOKUP(E310,selector_12,selector_12_ids,""))</f>
        <v/>
      </c>
      <c r="E310" s="25"/>
      <c r="F310" s="23" t="str">
        <f t="array" ref="F310">IF(G310="","",XLOOKUP(G310,selector_15,selector_15_ids,""))</f>
        <v/>
      </c>
      <c r="G310" s="25"/>
      <c r="H310" s="23" t="str">
        <f t="array" ref="H310">IF(I310="","",XLOOKUP(I310,selector_16,selector_16_ids,""))</f>
        <v/>
      </c>
      <c r="I310" s="25"/>
      <c r="J310" s="23" t="str">
        <f t="array" ref="J310">IF(K310="","",XLOOKUP(K310,selector_16,selector_16_ids,""))</f>
        <v/>
      </c>
      <c r="K310" s="25"/>
      <c r="L310" s="23" t="str">
        <f t="array" ref="L310">IF(M310="","",XLOOKUP(M310,selector_13,selector_13_ids,""))</f>
        <v/>
      </c>
      <c r="M310" s="25"/>
      <c r="N310" s="14"/>
      <c r="O310" s="14"/>
      <c r="P310" s="23" t="str">
        <f t="array" ref="P310">IF(Q310="","",XLOOKUP(Q310,selector_07,selector_07_ids,""))</f>
        <v/>
      </c>
      <c r="Q310" s="25"/>
      <c r="R310" s="14"/>
      <c r="S310" s="23" t="str">
        <f t="array" ref="S310">IF(T310="","",XLOOKUP(T310,selector_17,selector_17_ids,""))</f>
        <v/>
      </c>
      <c r="T310" s="25"/>
      <c r="U310" s="14"/>
      <c r="V310" s="14"/>
      <c r="W310" s="23" t="str">
        <f t="array" ref="W310">IF(X310="","",XLOOKUP(X310,selector_04,selector_04_ids,""))</f>
        <v/>
      </c>
      <c r="X310" s="25"/>
      <c r="Y310" s="14"/>
      <c r="Z310" s="27"/>
      <c r="AA310" s="14"/>
    </row>
    <row r="311">
      <c r="A311" s="14"/>
      <c r="B311" s="23" t="str">
        <f>IF($A311="","",'Система'!$B$4)</f>
        <v/>
      </c>
      <c r="C311" s="14"/>
      <c r="D311" s="23" t="str">
        <f t="array" ref="D311">IF(E311="","",XLOOKUP(E311,selector_12,selector_12_ids,""))</f>
        <v/>
      </c>
      <c r="E311" s="25"/>
      <c r="F311" s="23" t="str">
        <f t="array" ref="F311">IF(G311="","",XLOOKUP(G311,selector_15,selector_15_ids,""))</f>
        <v/>
      </c>
      <c r="G311" s="25"/>
      <c r="H311" s="23" t="str">
        <f t="array" ref="H311">IF(I311="","",XLOOKUP(I311,selector_16,selector_16_ids,""))</f>
        <v/>
      </c>
      <c r="I311" s="25"/>
      <c r="J311" s="23" t="str">
        <f t="array" ref="J311">IF(K311="","",XLOOKUP(K311,selector_16,selector_16_ids,""))</f>
        <v/>
      </c>
      <c r="K311" s="25"/>
      <c r="L311" s="23" t="str">
        <f t="array" ref="L311">IF(M311="","",XLOOKUP(M311,selector_13,selector_13_ids,""))</f>
        <v/>
      </c>
      <c r="M311" s="25"/>
      <c r="N311" s="14"/>
      <c r="O311" s="14"/>
      <c r="P311" s="23" t="str">
        <f t="array" ref="P311">IF(Q311="","",XLOOKUP(Q311,selector_07,selector_07_ids,""))</f>
        <v/>
      </c>
      <c r="Q311" s="25"/>
      <c r="R311" s="14"/>
      <c r="S311" s="23" t="str">
        <f t="array" ref="S311">IF(T311="","",XLOOKUP(T311,selector_17,selector_17_ids,""))</f>
        <v/>
      </c>
      <c r="T311" s="25"/>
      <c r="U311" s="14"/>
      <c r="V311" s="14"/>
      <c r="W311" s="23" t="str">
        <f t="array" ref="W311">IF(X311="","",XLOOKUP(X311,selector_04,selector_04_ids,""))</f>
        <v/>
      </c>
      <c r="X311" s="25"/>
      <c r="Y311" s="14"/>
      <c r="Z311" s="27"/>
      <c r="AA311" s="14"/>
    </row>
    <row r="312">
      <c r="A312" s="14"/>
      <c r="B312" s="23" t="str">
        <f>IF($A312="","",'Система'!$B$4)</f>
        <v/>
      </c>
      <c r="C312" s="14"/>
      <c r="D312" s="23" t="str">
        <f t="array" ref="D312">IF(E312="","",XLOOKUP(E312,selector_12,selector_12_ids,""))</f>
        <v/>
      </c>
      <c r="E312" s="25"/>
      <c r="F312" s="23" t="str">
        <f t="array" ref="F312">IF(G312="","",XLOOKUP(G312,selector_15,selector_15_ids,""))</f>
        <v/>
      </c>
      <c r="G312" s="25"/>
      <c r="H312" s="23" t="str">
        <f t="array" ref="H312">IF(I312="","",XLOOKUP(I312,selector_16,selector_16_ids,""))</f>
        <v/>
      </c>
      <c r="I312" s="25"/>
      <c r="J312" s="23" t="str">
        <f t="array" ref="J312">IF(K312="","",XLOOKUP(K312,selector_16,selector_16_ids,""))</f>
        <v/>
      </c>
      <c r="K312" s="25"/>
      <c r="L312" s="23" t="str">
        <f t="array" ref="L312">IF(M312="","",XLOOKUP(M312,selector_13,selector_13_ids,""))</f>
        <v/>
      </c>
      <c r="M312" s="25"/>
      <c r="N312" s="14"/>
      <c r="O312" s="14"/>
      <c r="P312" s="23" t="str">
        <f t="array" ref="P312">IF(Q312="","",XLOOKUP(Q312,selector_07,selector_07_ids,""))</f>
        <v/>
      </c>
      <c r="Q312" s="25"/>
      <c r="R312" s="14"/>
      <c r="S312" s="23" t="str">
        <f t="array" ref="S312">IF(T312="","",XLOOKUP(T312,selector_17,selector_17_ids,""))</f>
        <v/>
      </c>
      <c r="T312" s="25"/>
      <c r="U312" s="14"/>
      <c r="V312" s="14"/>
      <c r="W312" s="23" t="str">
        <f t="array" ref="W312">IF(X312="","",XLOOKUP(X312,selector_04,selector_04_ids,""))</f>
        <v/>
      </c>
      <c r="X312" s="25"/>
      <c r="Y312" s="14"/>
      <c r="Z312" s="27"/>
      <c r="AA312" s="14"/>
    </row>
    <row r="313">
      <c r="A313" s="14"/>
      <c r="B313" s="23" t="str">
        <f>IF($A313="","",'Система'!$B$4)</f>
        <v/>
      </c>
      <c r="C313" s="14"/>
      <c r="D313" s="23" t="str">
        <f t="array" ref="D313">IF(E313="","",XLOOKUP(E313,selector_12,selector_12_ids,""))</f>
        <v/>
      </c>
      <c r="E313" s="25"/>
      <c r="F313" s="23" t="str">
        <f t="array" ref="F313">IF(G313="","",XLOOKUP(G313,selector_15,selector_15_ids,""))</f>
        <v/>
      </c>
      <c r="G313" s="25"/>
      <c r="H313" s="23" t="str">
        <f t="array" ref="H313">IF(I313="","",XLOOKUP(I313,selector_16,selector_16_ids,""))</f>
        <v/>
      </c>
      <c r="I313" s="25"/>
      <c r="J313" s="23" t="str">
        <f t="array" ref="J313">IF(K313="","",XLOOKUP(K313,selector_16,selector_16_ids,""))</f>
        <v/>
      </c>
      <c r="K313" s="25"/>
      <c r="L313" s="23" t="str">
        <f t="array" ref="L313">IF(M313="","",XLOOKUP(M313,selector_13,selector_13_ids,""))</f>
        <v/>
      </c>
      <c r="M313" s="25"/>
      <c r="N313" s="14"/>
      <c r="O313" s="14"/>
      <c r="P313" s="23" t="str">
        <f t="array" ref="P313">IF(Q313="","",XLOOKUP(Q313,selector_07,selector_07_ids,""))</f>
        <v/>
      </c>
      <c r="Q313" s="25"/>
      <c r="R313" s="14"/>
      <c r="S313" s="23" t="str">
        <f t="array" ref="S313">IF(T313="","",XLOOKUP(T313,selector_17,selector_17_ids,""))</f>
        <v/>
      </c>
      <c r="T313" s="25"/>
      <c r="U313" s="14"/>
      <c r="V313" s="14"/>
      <c r="W313" s="23" t="str">
        <f t="array" ref="W313">IF(X313="","",XLOOKUP(X313,selector_04,selector_04_ids,""))</f>
        <v/>
      </c>
      <c r="X313" s="25"/>
      <c r="Y313" s="14"/>
      <c r="Z313" s="27"/>
      <c r="AA313" s="14"/>
    </row>
    <row r="314">
      <c r="A314" s="14"/>
      <c r="B314" s="23" t="str">
        <f>IF($A314="","",'Система'!$B$4)</f>
        <v/>
      </c>
      <c r="C314" s="14"/>
      <c r="D314" s="23" t="str">
        <f t="array" ref="D314">IF(E314="","",XLOOKUP(E314,selector_12,selector_12_ids,""))</f>
        <v/>
      </c>
      <c r="E314" s="25"/>
      <c r="F314" s="23" t="str">
        <f t="array" ref="F314">IF(G314="","",XLOOKUP(G314,selector_15,selector_15_ids,""))</f>
        <v/>
      </c>
      <c r="G314" s="25"/>
      <c r="H314" s="23" t="str">
        <f t="array" ref="H314">IF(I314="","",XLOOKUP(I314,selector_16,selector_16_ids,""))</f>
        <v/>
      </c>
      <c r="I314" s="25"/>
      <c r="J314" s="23" t="str">
        <f t="array" ref="J314">IF(K314="","",XLOOKUP(K314,selector_16,selector_16_ids,""))</f>
        <v/>
      </c>
      <c r="K314" s="25"/>
      <c r="L314" s="23" t="str">
        <f t="array" ref="L314">IF(M314="","",XLOOKUP(M314,selector_13,selector_13_ids,""))</f>
        <v/>
      </c>
      <c r="M314" s="25"/>
      <c r="N314" s="14"/>
      <c r="O314" s="14"/>
      <c r="P314" s="23" t="str">
        <f t="array" ref="P314">IF(Q314="","",XLOOKUP(Q314,selector_07,selector_07_ids,""))</f>
        <v/>
      </c>
      <c r="Q314" s="25"/>
      <c r="R314" s="14"/>
      <c r="S314" s="23" t="str">
        <f t="array" ref="S314">IF(T314="","",XLOOKUP(T314,selector_17,selector_17_ids,""))</f>
        <v/>
      </c>
      <c r="T314" s="25"/>
      <c r="U314" s="14"/>
      <c r="V314" s="14"/>
      <c r="W314" s="23" t="str">
        <f t="array" ref="W314">IF(X314="","",XLOOKUP(X314,selector_04,selector_04_ids,""))</f>
        <v/>
      </c>
      <c r="X314" s="25"/>
      <c r="Y314" s="14"/>
      <c r="Z314" s="27"/>
      <c r="AA314" s="14"/>
    </row>
    <row r="315">
      <c r="A315" s="14"/>
      <c r="B315" s="23" t="str">
        <f>IF($A315="","",'Система'!$B$4)</f>
        <v/>
      </c>
      <c r="C315" s="14"/>
      <c r="D315" s="23" t="str">
        <f t="array" ref="D315">IF(E315="","",XLOOKUP(E315,selector_12,selector_12_ids,""))</f>
        <v/>
      </c>
      <c r="E315" s="25"/>
      <c r="F315" s="23" t="str">
        <f t="array" ref="F315">IF(G315="","",XLOOKUP(G315,selector_15,selector_15_ids,""))</f>
        <v/>
      </c>
      <c r="G315" s="25"/>
      <c r="H315" s="23" t="str">
        <f t="array" ref="H315">IF(I315="","",XLOOKUP(I315,selector_16,selector_16_ids,""))</f>
        <v/>
      </c>
      <c r="I315" s="25"/>
      <c r="J315" s="23" t="str">
        <f t="array" ref="J315">IF(K315="","",XLOOKUP(K315,selector_16,selector_16_ids,""))</f>
        <v/>
      </c>
      <c r="K315" s="25"/>
      <c r="L315" s="23" t="str">
        <f t="array" ref="L315">IF(M315="","",XLOOKUP(M315,selector_13,selector_13_ids,""))</f>
        <v/>
      </c>
      <c r="M315" s="25"/>
      <c r="N315" s="14"/>
      <c r="O315" s="14"/>
      <c r="P315" s="23" t="str">
        <f t="array" ref="P315">IF(Q315="","",XLOOKUP(Q315,selector_07,selector_07_ids,""))</f>
        <v/>
      </c>
      <c r="Q315" s="25"/>
      <c r="R315" s="14"/>
      <c r="S315" s="23" t="str">
        <f t="array" ref="S315">IF(T315="","",XLOOKUP(T315,selector_17,selector_17_ids,""))</f>
        <v/>
      </c>
      <c r="T315" s="25"/>
      <c r="U315" s="14"/>
      <c r="V315" s="14"/>
      <c r="W315" s="23" t="str">
        <f t="array" ref="W315">IF(X315="","",XLOOKUP(X315,selector_04,selector_04_ids,""))</f>
        <v/>
      </c>
      <c r="X315" s="25"/>
      <c r="Y315" s="14"/>
      <c r="Z315" s="27"/>
      <c r="AA315" s="14"/>
    </row>
    <row r="316">
      <c r="A316" s="14"/>
      <c r="B316" s="23" t="str">
        <f>IF($A316="","",'Система'!$B$4)</f>
        <v/>
      </c>
      <c r="C316" s="14"/>
      <c r="D316" s="23" t="str">
        <f t="array" ref="D316">IF(E316="","",XLOOKUP(E316,selector_12,selector_12_ids,""))</f>
        <v/>
      </c>
      <c r="E316" s="25"/>
      <c r="F316" s="23" t="str">
        <f t="array" ref="F316">IF(G316="","",XLOOKUP(G316,selector_15,selector_15_ids,""))</f>
        <v/>
      </c>
      <c r="G316" s="25"/>
      <c r="H316" s="23" t="str">
        <f t="array" ref="H316">IF(I316="","",XLOOKUP(I316,selector_16,selector_16_ids,""))</f>
        <v/>
      </c>
      <c r="I316" s="25"/>
      <c r="J316" s="23" t="str">
        <f t="array" ref="J316">IF(K316="","",XLOOKUP(K316,selector_16,selector_16_ids,""))</f>
        <v/>
      </c>
      <c r="K316" s="25"/>
      <c r="L316" s="23" t="str">
        <f t="array" ref="L316">IF(M316="","",XLOOKUP(M316,selector_13,selector_13_ids,""))</f>
        <v/>
      </c>
      <c r="M316" s="25"/>
      <c r="N316" s="14"/>
      <c r="O316" s="14"/>
      <c r="P316" s="23" t="str">
        <f t="array" ref="P316">IF(Q316="","",XLOOKUP(Q316,selector_07,selector_07_ids,""))</f>
        <v/>
      </c>
      <c r="Q316" s="25"/>
      <c r="R316" s="14"/>
      <c r="S316" s="23" t="str">
        <f t="array" ref="S316">IF(T316="","",XLOOKUP(T316,selector_17,selector_17_ids,""))</f>
        <v/>
      </c>
      <c r="T316" s="25"/>
      <c r="U316" s="14"/>
      <c r="V316" s="14"/>
      <c r="W316" s="23" t="str">
        <f t="array" ref="W316">IF(X316="","",XLOOKUP(X316,selector_04,selector_04_ids,""))</f>
        <v/>
      </c>
      <c r="X316" s="25"/>
      <c r="Y316" s="14"/>
      <c r="Z316" s="27"/>
      <c r="AA316" s="14"/>
    </row>
    <row r="317">
      <c r="A317" s="14"/>
      <c r="B317" s="23" t="str">
        <f>IF($A317="","",'Система'!$B$4)</f>
        <v/>
      </c>
      <c r="C317" s="14"/>
      <c r="D317" s="23" t="str">
        <f t="array" ref="D317">IF(E317="","",XLOOKUP(E317,selector_12,selector_12_ids,""))</f>
        <v/>
      </c>
      <c r="E317" s="25"/>
      <c r="F317" s="23" t="str">
        <f t="array" ref="F317">IF(G317="","",XLOOKUP(G317,selector_15,selector_15_ids,""))</f>
        <v/>
      </c>
      <c r="G317" s="25"/>
      <c r="H317" s="23" t="str">
        <f t="array" ref="H317">IF(I317="","",XLOOKUP(I317,selector_16,selector_16_ids,""))</f>
        <v/>
      </c>
      <c r="I317" s="25"/>
      <c r="J317" s="23" t="str">
        <f t="array" ref="J317">IF(K317="","",XLOOKUP(K317,selector_16,selector_16_ids,""))</f>
        <v/>
      </c>
      <c r="K317" s="25"/>
      <c r="L317" s="23" t="str">
        <f t="array" ref="L317">IF(M317="","",XLOOKUP(M317,selector_13,selector_13_ids,""))</f>
        <v/>
      </c>
      <c r="M317" s="25"/>
      <c r="N317" s="14"/>
      <c r="O317" s="14"/>
      <c r="P317" s="23" t="str">
        <f t="array" ref="P317">IF(Q317="","",XLOOKUP(Q317,selector_07,selector_07_ids,""))</f>
        <v/>
      </c>
      <c r="Q317" s="25"/>
      <c r="R317" s="14"/>
      <c r="S317" s="23" t="str">
        <f t="array" ref="S317">IF(T317="","",XLOOKUP(T317,selector_17,selector_17_ids,""))</f>
        <v/>
      </c>
      <c r="T317" s="25"/>
      <c r="U317" s="14"/>
      <c r="V317" s="14"/>
      <c r="W317" s="23" t="str">
        <f t="array" ref="W317">IF(X317="","",XLOOKUP(X317,selector_04,selector_04_ids,""))</f>
        <v/>
      </c>
      <c r="X317" s="25"/>
      <c r="Y317" s="14"/>
      <c r="Z317" s="27"/>
      <c r="AA317" s="14"/>
    </row>
    <row r="318">
      <c r="A318" s="14"/>
      <c r="B318" s="23" t="str">
        <f>IF($A318="","",'Система'!$B$4)</f>
        <v/>
      </c>
      <c r="C318" s="14"/>
      <c r="D318" s="23" t="str">
        <f t="array" ref="D318">IF(E318="","",XLOOKUP(E318,selector_12,selector_12_ids,""))</f>
        <v/>
      </c>
      <c r="E318" s="25"/>
      <c r="F318" s="23" t="str">
        <f t="array" ref="F318">IF(G318="","",XLOOKUP(G318,selector_15,selector_15_ids,""))</f>
        <v/>
      </c>
      <c r="G318" s="25"/>
      <c r="H318" s="23" t="str">
        <f t="array" ref="H318">IF(I318="","",XLOOKUP(I318,selector_16,selector_16_ids,""))</f>
        <v/>
      </c>
      <c r="I318" s="25"/>
      <c r="J318" s="23" t="str">
        <f t="array" ref="J318">IF(K318="","",XLOOKUP(K318,selector_16,selector_16_ids,""))</f>
        <v/>
      </c>
      <c r="K318" s="25"/>
      <c r="L318" s="23" t="str">
        <f t="array" ref="L318">IF(M318="","",XLOOKUP(M318,selector_13,selector_13_ids,""))</f>
        <v/>
      </c>
      <c r="M318" s="25"/>
      <c r="N318" s="14"/>
      <c r="O318" s="14"/>
      <c r="P318" s="23" t="str">
        <f t="array" ref="P318">IF(Q318="","",XLOOKUP(Q318,selector_07,selector_07_ids,""))</f>
        <v/>
      </c>
      <c r="Q318" s="25"/>
      <c r="R318" s="14"/>
      <c r="S318" s="23" t="str">
        <f t="array" ref="S318">IF(T318="","",XLOOKUP(T318,selector_17,selector_17_ids,""))</f>
        <v/>
      </c>
      <c r="T318" s="25"/>
      <c r="U318" s="14"/>
      <c r="V318" s="14"/>
      <c r="W318" s="23" t="str">
        <f t="array" ref="W318">IF(X318="","",XLOOKUP(X318,selector_04,selector_04_ids,""))</f>
        <v/>
      </c>
      <c r="X318" s="25"/>
      <c r="Y318" s="14"/>
      <c r="Z318" s="27"/>
      <c r="AA318" s="14"/>
    </row>
    <row r="319">
      <c r="A319" s="14"/>
      <c r="B319" s="23" t="str">
        <f>IF($A319="","",'Система'!$B$4)</f>
        <v/>
      </c>
      <c r="C319" s="14"/>
      <c r="D319" s="23" t="str">
        <f t="array" ref="D319">IF(E319="","",XLOOKUP(E319,selector_12,selector_12_ids,""))</f>
        <v/>
      </c>
      <c r="E319" s="25"/>
      <c r="F319" s="23" t="str">
        <f t="array" ref="F319">IF(G319="","",XLOOKUP(G319,selector_15,selector_15_ids,""))</f>
        <v/>
      </c>
      <c r="G319" s="25"/>
      <c r="H319" s="23" t="str">
        <f t="array" ref="H319">IF(I319="","",XLOOKUP(I319,selector_16,selector_16_ids,""))</f>
        <v/>
      </c>
      <c r="I319" s="25"/>
      <c r="J319" s="23" t="str">
        <f t="array" ref="J319">IF(K319="","",XLOOKUP(K319,selector_16,selector_16_ids,""))</f>
        <v/>
      </c>
      <c r="K319" s="25"/>
      <c r="L319" s="23" t="str">
        <f t="array" ref="L319">IF(M319="","",XLOOKUP(M319,selector_13,selector_13_ids,""))</f>
        <v/>
      </c>
      <c r="M319" s="25"/>
      <c r="N319" s="14"/>
      <c r="O319" s="14"/>
      <c r="P319" s="23" t="str">
        <f t="array" ref="P319">IF(Q319="","",XLOOKUP(Q319,selector_07,selector_07_ids,""))</f>
        <v/>
      </c>
      <c r="Q319" s="25"/>
      <c r="R319" s="14"/>
      <c r="S319" s="23" t="str">
        <f t="array" ref="S319">IF(T319="","",XLOOKUP(T319,selector_17,selector_17_ids,""))</f>
        <v/>
      </c>
      <c r="T319" s="25"/>
      <c r="U319" s="14"/>
      <c r="V319" s="14"/>
      <c r="W319" s="23" t="str">
        <f t="array" ref="W319">IF(X319="","",XLOOKUP(X319,selector_04,selector_04_ids,""))</f>
        <v/>
      </c>
      <c r="X319" s="25"/>
      <c r="Y319" s="14"/>
      <c r="Z319" s="27"/>
      <c r="AA319" s="14"/>
    </row>
    <row r="320">
      <c r="A320" s="14"/>
      <c r="B320" s="23" t="str">
        <f>IF($A320="","",'Система'!$B$4)</f>
        <v/>
      </c>
      <c r="C320" s="14"/>
      <c r="D320" s="23" t="str">
        <f t="array" ref="D320">IF(E320="","",XLOOKUP(E320,selector_12,selector_12_ids,""))</f>
        <v/>
      </c>
      <c r="E320" s="25"/>
      <c r="F320" s="23" t="str">
        <f t="array" ref="F320">IF(G320="","",XLOOKUP(G320,selector_15,selector_15_ids,""))</f>
        <v/>
      </c>
      <c r="G320" s="25"/>
      <c r="H320" s="23" t="str">
        <f t="array" ref="H320">IF(I320="","",XLOOKUP(I320,selector_16,selector_16_ids,""))</f>
        <v/>
      </c>
      <c r="I320" s="25"/>
      <c r="J320" s="23" t="str">
        <f t="array" ref="J320">IF(K320="","",XLOOKUP(K320,selector_16,selector_16_ids,""))</f>
        <v/>
      </c>
      <c r="K320" s="25"/>
      <c r="L320" s="23" t="str">
        <f t="array" ref="L320">IF(M320="","",XLOOKUP(M320,selector_13,selector_13_ids,""))</f>
        <v/>
      </c>
      <c r="M320" s="25"/>
      <c r="N320" s="14"/>
      <c r="O320" s="14"/>
      <c r="P320" s="23" t="str">
        <f t="array" ref="P320">IF(Q320="","",XLOOKUP(Q320,selector_07,selector_07_ids,""))</f>
        <v/>
      </c>
      <c r="Q320" s="25"/>
      <c r="R320" s="14"/>
      <c r="S320" s="23" t="str">
        <f t="array" ref="S320">IF(T320="","",XLOOKUP(T320,selector_17,selector_17_ids,""))</f>
        <v/>
      </c>
      <c r="T320" s="25"/>
      <c r="U320" s="14"/>
      <c r="V320" s="14"/>
      <c r="W320" s="23" t="str">
        <f t="array" ref="W320">IF(X320="","",XLOOKUP(X320,selector_04,selector_04_ids,""))</f>
        <v/>
      </c>
      <c r="X320" s="25"/>
      <c r="Y320" s="14"/>
      <c r="Z320" s="27"/>
      <c r="AA320" s="14"/>
    </row>
    <row r="321">
      <c r="A321" s="14"/>
      <c r="B321" s="23" t="str">
        <f>IF($A321="","",'Система'!$B$4)</f>
        <v/>
      </c>
      <c r="C321" s="14"/>
      <c r="D321" s="23" t="str">
        <f t="array" ref="D321">IF(E321="","",XLOOKUP(E321,selector_12,selector_12_ids,""))</f>
        <v/>
      </c>
      <c r="E321" s="25"/>
      <c r="F321" s="23" t="str">
        <f t="array" ref="F321">IF(G321="","",XLOOKUP(G321,selector_15,selector_15_ids,""))</f>
        <v/>
      </c>
      <c r="G321" s="25"/>
      <c r="H321" s="23" t="str">
        <f t="array" ref="H321">IF(I321="","",XLOOKUP(I321,selector_16,selector_16_ids,""))</f>
        <v/>
      </c>
      <c r="I321" s="25"/>
      <c r="J321" s="23" t="str">
        <f t="array" ref="J321">IF(K321="","",XLOOKUP(K321,selector_16,selector_16_ids,""))</f>
        <v/>
      </c>
      <c r="K321" s="25"/>
      <c r="L321" s="23" t="str">
        <f t="array" ref="L321">IF(M321="","",XLOOKUP(M321,selector_13,selector_13_ids,""))</f>
        <v/>
      </c>
      <c r="M321" s="25"/>
      <c r="N321" s="14"/>
      <c r="O321" s="14"/>
      <c r="P321" s="23" t="str">
        <f t="array" ref="P321">IF(Q321="","",XLOOKUP(Q321,selector_07,selector_07_ids,""))</f>
        <v/>
      </c>
      <c r="Q321" s="25"/>
      <c r="R321" s="14"/>
      <c r="S321" s="23" t="str">
        <f t="array" ref="S321">IF(T321="","",XLOOKUP(T321,selector_17,selector_17_ids,""))</f>
        <v/>
      </c>
      <c r="T321" s="25"/>
      <c r="U321" s="14"/>
      <c r="V321" s="14"/>
      <c r="W321" s="23" t="str">
        <f t="array" ref="W321">IF(X321="","",XLOOKUP(X321,selector_04,selector_04_ids,""))</f>
        <v/>
      </c>
      <c r="X321" s="25"/>
      <c r="Y321" s="14"/>
      <c r="Z321" s="27"/>
      <c r="AA321" s="14"/>
    </row>
    <row r="322">
      <c r="A322" s="14"/>
      <c r="B322" s="23" t="str">
        <f>IF($A322="","",'Система'!$B$4)</f>
        <v/>
      </c>
      <c r="C322" s="14"/>
      <c r="D322" s="23" t="str">
        <f t="array" ref="D322">IF(E322="","",XLOOKUP(E322,selector_12,selector_12_ids,""))</f>
        <v/>
      </c>
      <c r="E322" s="25"/>
      <c r="F322" s="23" t="str">
        <f t="array" ref="F322">IF(G322="","",XLOOKUP(G322,selector_15,selector_15_ids,""))</f>
        <v/>
      </c>
      <c r="G322" s="25"/>
      <c r="H322" s="23" t="str">
        <f t="array" ref="H322">IF(I322="","",XLOOKUP(I322,selector_16,selector_16_ids,""))</f>
        <v/>
      </c>
      <c r="I322" s="25"/>
      <c r="J322" s="23" t="str">
        <f t="array" ref="J322">IF(K322="","",XLOOKUP(K322,selector_16,selector_16_ids,""))</f>
        <v/>
      </c>
      <c r="K322" s="25"/>
      <c r="L322" s="23" t="str">
        <f t="array" ref="L322">IF(M322="","",XLOOKUP(M322,selector_13,selector_13_ids,""))</f>
        <v/>
      </c>
      <c r="M322" s="25"/>
      <c r="N322" s="14"/>
      <c r="O322" s="14"/>
      <c r="P322" s="23" t="str">
        <f t="array" ref="P322">IF(Q322="","",XLOOKUP(Q322,selector_07,selector_07_ids,""))</f>
        <v/>
      </c>
      <c r="Q322" s="25"/>
      <c r="R322" s="14"/>
      <c r="S322" s="23" t="str">
        <f t="array" ref="S322">IF(T322="","",XLOOKUP(T322,selector_17,selector_17_ids,""))</f>
        <v/>
      </c>
      <c r="T322" s="25"/>
      <c r="U322" s="14"/>
      <c r="V322" s="14"/>
      <c r="W322" s="23" t="str">
        <f t="array" ref="W322">IF(X322="","",XLOOKUP(X322,selector_04,selector_04_ids,""))</f>
        <v/>
      </c>
      <c r="X322" s="25"/>
      <c r="Y322" s="14"/>
      <c r="Z322" s="27"/>
      <c r="AA322" s="14"/>
    </row>
    <row r="323">
      <c r="A323" s="14"/>
      <c r="B323" s="23" t="str">
        <f>IF($A323="","",'Система'!$B$4)</f>
        <v/>
      </c>
      <c r="C323" s="14"/>
      <c r="D323" s="23" t="str">
        <f t="array" ref="D323">IF(E323="","",XLOOKUP(E323,selector_12,selector_12_ids,""))</f>
        <v/>
      </c>
      <c r="E323" s="25"/>
      <c r="F323" s="23" t="str">
        <f t="array" ref="F323">IF(G323="","",XLOOKUP(G323,selector_15,selector_15_ids,""))</f>
        <v/>
      </c>
      <c r="G323" s="25"/>
      <c r="H323" s="23" t="str">
        <f t="array" ref="H323">IF(I323="","",XLOOKUP(I323,selector_16,selector_16_ids,""))</f>
        <v/>
      </c>
      <c r="I323" s="25"/>
      <c r="J323" s="23" t="str">
        <f t="array" ref="J323">IF(K323="","",XLOOKUP(K323,selector_16,selector_16_ids,""))</f>
        <v/>
      </c>
      <c r="K323" s="25"/>
      <c r="L323" s="23" t="str">
        <f t="array" ref="L323">IF(M323="","",XLOOKUP(M323,selector_13,selector_13_ids,""))</f>
        <v/>
      </c>
      <c r="M323" s="25"/>
      <c r="N323" s="14"/>
      <c r="O323" s="14"/>
      <c r="P323" s="23" t="str">
        <f t="array" ref="P323">IF(Q323="","",XLOOKUP(Q323,selector_07,selector_07_ids,""))</f>
        <v/>
      </c>
      <c r="Q323" s="25"/>
      <c r="R323" s="14"/>
      <c r="S323" s="23" t="str">
        <f t="array" ref="S323">IF(T323="","",XLOOKUP(T323,selector_17,selector_17_ids,""))</f>
        <v/>
      </c>
      <c r="T323" s="25"/>
      <c r="U323" s="14"/>
      <c r="V323" s="14"/>
      <c r="W323" s="23" t="str">
        <f t="array" ref="W323">IF(X323="","",XLOOKUP(X323,selector_04,selector_04_ids,""))</f>
        <v/>
      </c>
      <c r="X323" s="25"/>
      <c r="Y323" s="14"/>
      <c r="Z323" s="27"/>
      <c r="AA323" s="14"/>
    </row>
    <row r="324">
      <c r="A324" s="14"/>
      <c r="B324" s="23" t="str">
        <f>IF($A324="","",'Система'!$B$4)</f>
        <v/>
      </c>
      <c r="C324" s="14"/>
      <c r="D324" s="23" t="str">
        <f t="array" ref="D324">IF(E324="","",XLOOKUP(E324,selector_12,selector_12_ids,""))</f>
        <v/>
      </c>
      <c r="E324" s="25"/>
      <c r="F324" s="23" t="str">
        <f t="array" ref="F324">IF(G324="","",XLOOKUP(G324,selector_15,selector_15_ids,""))</f>
        <v/>
      </c>
      <c r="G324" s="25"/>
      <c r="H324" s="23" t="str">
        <f t="array" ref="H324">IF(I324="","",XLOOKUP(I324,selector_16,selector_16_ids,""))</f>
        <v/>
      </c>
      <c r="I324" s="25"/>
      <c r="J324" s="23" t="str">
        <f t="array" ref="J324">IF(K324="","",XLOOKUP(K324,selector_16,selector_16_ids,""))</f>
        <v/>
      </c>
      <c r="K324" s="25"/>
      <c r="L324" s="23" t="str">
        <f t="array" ref="L324">IF(M324="","",XLOOKUP(M324,selector_13,selector_13_ids,""))</f>
        <v/>
      </c>
      <c r="M324" s="25"/>
      <c r="N324" s="14"/>
      <c r="O324" s="14"/>
      <c r="P324" s="23" t="str">
        <f t="array" ref="P324">IF(Q324="","",XLOOKUP(Q324,selector_07,selector_07_ids,""))</f>
        <v/>
      </c>
      <c r="Q324" s="25"/>
      <c r="R324" s="14"/>
      <c r="S324" s="23" t="str">
        <f t="array" ref="S324">IF(T324="","",XLOOKUP(T324,selector_17,selector_17_ids,""))</f>
        <v/>
      </c>
      <c r="T324" s="25"/>
      <c r="U324" s="14"/>
      <c r="V324" s="14"/>
      <c r="W324" s="23" t="str">
        <f t="array" ref="W324">IF(X324="","",XLOOKUP(X324,selector_04,selector_04_ids,""))</f>
        <v/>
      </c>
      <c r="X324" s="25"/>
      <c r="Y324" s="14"/>
      <c r="Z324" s="27"/>
      <c r="AA324" s="14"/>
    </row>
    <row r="325">
      <c r="A325" s="14"/>
      <c r="B325" s="23" t="str">
        <f>IF($A325="","",'Система'!$B$4)</f>
        <v/>
      </c>
      <c r="C325" s="14"/>
      <c r="D325" s="23" t="str">
        <f t="array" ref="D325">IF(E325="","",XLOOKUP(E325,selector_12,selector_12_ids,""))</f>
        <v/>
      </c>
      <c r="E325" s="25"/>
      <c r="F325" s="23" t="str">
        <f t="array" ref="F325">IF(G325="","",XLOOKUP(G325,selector_15,selector_15_ids,""))</f>
        <v/>
      </c>
      <c r="G325" s="25"/>
      <c r="H325" s="23" t="str">
        <f t="array" ref="H325">IF(I325="","",XLOOKUP(I325,selector_16,selector_16_ids,""))</f>
        <v/>
      </c>
      <c r="I325" s="25"/>
      <c r="J325" s="23" t="str">
        <f t="array" ref="J325">IF(K325="","",XLOOKUP(K325,selector_16,selector_16_ids,""))</f>
        <v/>
      </c>
      <c r="K325" s="25"/>
      <c r="L325" s="23" t="str">
        <f t="array" ref="L325">IF(M325="","",XLOOKUP(M325,selector_13,selector_13_ids,""))</f>
        <v/>
      </c>
      <c r="M325" s="25"/>
      <c r="N325" s="14"/>
      <c r="O325" s="14"/>
      <c r="P325" s="23" t="str">
        <f t="array" ref="P325">IF(Q325="","",XLOOKUP(Q325,selector_07,selector_07_ids,""))</f>
        <v/>
      </c>
      <c r="Q325" s="25"/>
      <c r="R325" s="14"/>
      <c r="S325" s="23" t="str">
        <f t="array" ref="S325">IF(T325="","",XLOOKUP(T325,selector_17,selector_17_ids,""))</f>
        <v/>
      </c>
      <c r="T325" s="25"/>
      <c r="U325" s="14"/>
      <c r="V325" s="14"/>
      <c r="W325" s="23" t="str">
        <f t="array" ref="W325">IF(X325="","",XLOOKUP(X325,selector_04,selector_04_ids,""))</f>
        <v/>
      </c>
      <c r="X325" s="25"/>
      <c r="Y325" s="14"/>
      <c r="Z325" s="27"/>
      <c r="AA325" s="14"/>
    </row>
    <row r="326">
      <c r="A326" s="14"/>
      <c r="B326" s="23" t="str">
        <f>IF($A326="","",'Система'!$B$4)</f>
        <v/>
      </c>
      <c r="C326" s="14"/>
      <c r="D326" s="23" t="str">
        <f t="array" ref="D326">IF(E326="","",XLOOKUP(E326,selector_12,selector_12_ids,""))</f>
        <v/>
      </c>
      <c r="E326" s="25"/>
      <c r="F326" s="23" t="str">
        <f t="array" ref="F326">IF(G326="","",XLOOKUP(G326,selector_15,selector_15_ids,""))</f>
        <v/>
      </c>
      <c r="G326" s="25"/>
      <c r="H326" s="23" t="str">
        <f t="array" ref="H326">IF(I326="","",XLOOKUP(I326,selector_16,selector_16_ids,""))</f>
        <v/>
      </c>
      <c r="I326" s="25"/>
      <c r="J326" s="23" t="str">
        <f t="array" ref="J326">IF(K326="","",XLOOKUP(K326,selector_16,selector_16_ids,""))</f>
        <v/>
      </c>
      <c r="K326" s="25"/>
      <c r="L326" s="23" t="str">
        <f t="array" ref="L326">IF(M326="","",XLOOKUP(M326,selector_13,selector_13_ids,""))</f>
        <v/>
      </c>
      <c r="M326" s="25"/>
      <c r="N326" s="14"/>
      <c r="O326" s="14"/>
      <c r="P326" s="23" t="str">
        <f t="array" ref="P326">IF(Q326="","",XLOOKUP(Q326,selector_07,selector_07_ids,""))</f>
        <v/>
      </c>
      <c r="Q326" s="25"/>
      <c r="R326" s="14"/>
      <c r="S326" s="23" t="str">
        <f t="array" ref="S326">IF(T326="","",XLOOKUP(T326,selector_17,selector_17_ids,""))</f>
        <v/>
      </c>
      <c r="T326" s="25"/>
      <c r="U326" s="14"/>
      <c r="V326" s="14"/>
      <c r="W326" s="23" t="str">
        <f t="array" ref="W326">IF(X326="","",XLOOKUP(X326,selector_04,selector_04_ids,""))</f>
        <v/>
      </c>
      <c r="X326" s="25"/>
      <c r="Y326" s="14"/>
      <c r="Z326" s="27"/>
      <c r="AA326" s="14"/>
    </row>
    <row r="327">
      <c r="A327" s="14"/>
      <c r="B327" s="23" t="str">
        <f>IF($A327="","",'Система'!$B$4)</f>
        <v/>
      </c>
      <c r="C327" s="14"/>
      <c r="D327" s="23" t="str">
        <f t="array" ref="D327">IF(E327="","",XLOOKUP(E327,selector_12,selector_12_ids,""))</f>
        <v/>
      </c>
      <c r="E327" s="25"/>
      <c r="F327" s="23" t="str">
        <f t="array" ref="F327">IF(G327="","",XLOOKUP(G327,selector_15,selector_15_ids,""))</f>
        <v/>
      </c>
      <c r="G327" s="25"/>
      <c r="H327" s="23" t="str">
        <f t="array" ref="H327">IF(I327="","",XLOOKUP(I327,selector_16,selector_16_ids,""))</f>
        <v/>
      </c>
      <c r="I327" s="25"/>
      <c r="J327" s="23" t="str">
        <f t="array" ref="J327">IF(K327="","",XLOOKUP(K327,selector_16,selector_16_ids,""))</f>
        <v/>
      </c>
      <c r="K327" s="25"/>
      <c r="L327" s="23" t="str">
        <f t="array" ref="L327">IF(M327="","",XLOOKUP(M327,selector_13,selector_13_ids,""))</f>
        <v/>
      </c>
      <c r="M327" s="25"/>
      <c r="N327" s="14"/>
      <c r="O327" s="14"/>
      <c r="P327" s="23" t="str">
        <f t="array" ref="P327">IF(Q327="","",XLOOKUP(Q327,selector_07,selector_07_ids,""))</f>
        <v/>
      </c>
      <c r="Q327" s="25"/>
      <c r="R327" s="14"/>
      <c r="S327" s="23" t="str">
        <f t="array" ref="S327">IF(T327="","",XLOOKUP(T327,selector_17,selector_17_ids,""))</f>
        <v/>
      </c>
      <c r="T327" s="25"/>
      <c r="U327" s="14"/>
      <c r="V327" s="14"/>
      <c r="W327" s="23" t="str">
        <f t="array" ref="W327">IF(X327="","",XLOOKUP(X327,selector_04,selector_04_ids,""))</f>
        <v/>
      </c>
      <c r="X327" s="25"/>
      <c r="Y327" s="14"/>
      <c r="Z327" s="27"/>
      <c r="AA327" s="14"/>
    </row>
    <row r="328">
      <c r="A328" s="14"/>
      <c r="B328" s="23" t="str">
        <f>IF($A328="","",'Система'!$B$4)</f>
        <v/>
      </c>
      <c r="C328" s="14"/>
      <c r="D328" s="23" t="str">
        <f t="array" ref="D328">IF(E328="","",XLOOKUP(E328,selector_12,selector_12_ids,""))</f>
        <v/>
      </c>
      <c r="E328" s="25"/>
      <c r="F328" s="23" t="str">
        <f t="array" ref="F328">IF(G328="","",XLOOKUP(G328,selector_15,selector_15_ids,""))</f>
        <v/>
      </c>
      <c r="G328" s="25"/>
      <c r="H328" s="23" t="str">
        <f t="array" ref="H328">IF(I328="","",XLOOKUP(I328,selector_16,selector_16_ids,""))</f>
        <v/>
      </c>
      <c r="I328" s="25"/>
      <c r="J328" s="23" t="str">
        <f t="array" ref="J328">IF(K328="","",XLOOKUP(K328,selector_16,selector_16_ids,""))</f>
        <v/>
      </c>
      <c r="K328" s="25"/>
      <c r="L328" s="23" t="str">
        <f t="array" ref="L328">IF(M328="","",XLOOKUP(M328,selector_13,selector_13_ids,""))</f>
        <v/>
      </c>
      <c r="M328" s="25"/>
      <c r="N328" s="14"/>
      <c r="O328" s="14"/>
      <c r="P328" s="23" t="str">
        <f t="array" ref="P328">IF(Q328="","",XLOOKUP(Q328,selector_07,selector_07_ids,""))</f>
        <v/>
      </c>
      <c r="Q328" s="25"/>
      <c r="R328" s="14"/>
      <c r="S328" s="23" t="str">
        <f t="array" ref="S328">IF(T328="","",XLOOKUP(T328,selector_17,selector_17_ids,""))</f>
        <v/>
      </c>
      <c r="T328" s="25"/>
      <c r="U328" s="14"/>
      <c r="V328" s="14"/>
      <c r="W328" s="23" t="str">
        <f t="array" ref="W328">IF(X328="","",XLOOKUP(X328,selector_04,selector_04_ids,""))</f>
        <v/>
      </c>
      <c r="X328" s="25"/>
      <c r="Y328" s="14"/>
      <c r="Z328" s="27"/>
      <c r="AA328" s="14"/>
    </row>
    <row r="329">
      <c r="A329" s="14"/>
      <c r="B329" s="23" t="str">
        <f>IF($A329="","",'Система'!$B$4)</f>
        <v/>
      </c>
      <c r="C329" s="14"/>
      <c r="D329" s="23" t="str">
        <f t="array" ref="D329">IF(E329="","",XLOOKUP(E329,selector_12,selector_12_ids,""))</f>
        <v/>
      </c>
      <c r="E329" s="25"/>
      <c r="F329" s="23" t="str">
        <f t="array" ref="F329">IF(G329="","",XLOOKUP(G329,selector_15,selector_15_ids,""))</f>
        <v/>
      </c>
      <c r="G329" s="25"/>
      <c r="H329" s="23" t="str">
        <f t="array" ref="H329">IF(I329="","",XLOOKUP(I329,selector_16,selector_16_ids,""))</f>
        <v/>
      </c>
      <c r="I329" s="25"/>
      <c r="J329" s="23" t="str">
        <f t="array" ref="J329">IF(K329="","",XLOOKUP(K329,selector_16,selector_16_ids,""))</f>
        <v/>
      </c>
      <c r="K329" s="25"/>
      <c r="L329" s="23" t="str">
        <f t="array" ref="L329">IF(M329="","",XLOOKUP(M329,selector_13,selector_13_ids,""))</f>
        <v/>
      </c>
      <c r="M329" s="25"/>
      <c r="N329" s="14"/>
      <c r="O329" s="14"/>
      <c r="P329" s="23" t="str">
        <f t="array" ref="P329">IF(Q329="","",XLOOKUP(Q329,selector_07,selector_07_ids,""))</f>
        <v/>
      </c>
      <c r="Q329" s="25"/>
      <c r="R329" s="14"/>
      <c r="S329" s="23" t="str">
        <f t="array" ref="S329">IF(T329="","",XLOOKUP(T329,selector_17,selector_17_ids,""))</f>
        <v/>
      </c>
      <c r="T329" s="25"/>
      <c r="U329" s="14"/>
      <c r="V329" s="14"/>
      <c r="W329" s="23" t="str">
        <f t="array" ref="W329">IF(X329="","",XLOOKUP(X329,selector_04,selector_04_ids,""))</f>
        <v/>
      </c>
      <c r="X329" s="25"/>
      <c r="Y329" s="14"/>
      <c r="Z329" s="27"/>
      <c r="AA329" s="14"/>
    </row>
    <row r="330">
      <c r="A330" s="14"/>
      <c r="B330" s="23" t="str">
        <f>IF($A330="","",'Система'!$B$4)</f>
        <v/>
      </c>
      <c r="C330" s="14"/>
      <c r="D330" s="23" t="str">
        <f t="array" ref="D330">IF(E330="","",XLOOKUP(E330,selector_12,selector_12_ids,""))</f>
        <v/>
      </c>
      <c r="E330" s="25"/>
      <c r="F330" s="23" t="str">
        <f t="array" ref="F330">IF(G330="","",XLOOKUP(G330,selector_15,selector_15_ids,""))</f>
        <v/>
      </c>
      <c r="G330" s="25"/>
      <c r="H330" s="23" t="str">
        <f t="array" ref="H330">IF(I330="","",XLOOKUP(I330,selector_16,selector_16_ids,""))</f>
        <v/>
      </c>
      <c r="I330" s="25"/>
      <c r="J330" s="23" t="str">
        <f t="array" ref="J330">IF(K330="","",XLOOKUP(K330,selector_16,selector_16_ids,""))</f>
        <v/>
      </c>
      <c r="K330" s="25"/>
      <c r="L330" s="23" t="str">
        <f t="array" ref="L330">IF(M330="","",XLOOKUP(M330,selector_13,selector_13_ids,""))</f>
        <v/>
      </c>
      <c r="M330" s="25"/>
      <c r="N330" s="14"/>
      <c r="O330" s="14"/>
      <c r="P330" s="23" t="str">
        <f t="array" ref="P330">IF(Q330="","",XLOOKUP(Q330,selector_07,selector_07_ids,""))</f>
        <v/>
      </c>
      <c r="Q330" s="25"/>
      <c r="R330" s="14"/>
      <c r="S330" s="23" t="str">
        <f t="array" ref="S330">IF(T330="","",XLOOKUP(T330,selector_17,selector_17_ids,""))</f>
        <v/>
      </c>
      <c r="T330" s="25"/>
      <c r="U330" s="14"/>
      <c r="V330" s="14"/>
      <c r="W330" s="23" t="str">
        <f t="array" ref="W330">IF(X330="","",XLOOKUP(X330,selector_04,selector_04_ids,""))</f>
        <v/>
      </c>
      <c r="X330" s="25"/>
      <c r="Y330" s="14"/>
      <c r="Z330" s="27"/>
      <c r="AA330" s="14"/>
    </row>
    <row r="331">
      <c r="A331" s="14"/>
      <c r="B331" s="23" t="str">
        <f>IF($A331="","",'Система'!$B$4)</f>
        <v/>
      </c>
      <c r="C331" s="14"/>
      <c r="D331" s="23" t="str">
        <f t="array" ref="D331">IF(E331="","",XLOOKUP(E331,selector_12,selector_12_ids,""))</f>
        <v/>
      </c>
      <c r="E331" s="25"/>
      <c r="F331" s="23" t="str">
        <f t="array" ref="F331">IF(G331="","",XLOOKUP(G331,selector_15,selector_15_ids,""))</f>
        <v/>
      </c>
      <c r="G331" s="25"/>
      <c r="H331" s="23" t="str">
        <f t="array" ref="H331">IF(I331="","",XLOOKUP(I331,selector_16,selector_16_ids,""))</f>
        <v/>
      </c>
      <c r="I331" s="25"/>
      <c r="J331" s="23" t="str">
        <f t="array" ref="J331">IF(K331="","",XLOOKUP(K331,selector_16,selector_16_ids,""))</f>
        <v/>
      </c>
      <c r="K331" s="25"/>
      <c r="L331" s="23" t="str">
        <f t="array" ref="L331">IF(M331="","",XLOOKUP(M331,selector_13,selector_13_ids,""))</f>
        <v/>
      </c>
      <c r="M331" s="25"/>
      <c r="N331" s="14"/>
      <c r="O331" s="14"/>
      <c r="P331" s="23" t="str">
        <f t="array" ref="P331">IF(Q331="","",XLOOKUP(Q331,selector_07,selector_07_ids,""))</f>
        <v/>
      </c>
      <c r="Q331" s="25"/>
      <c r="R331" s="14"/>
      <c r="S331" s="23" t="str">
        <f t="array" ref="S331">IF(T331="","",XLOOKUP(T331,selector_17,selector_17_ids,""))</f>
        <v/>
      </c>
      <c r="T331" s="25"/>
      <c r="U331" s="14"/>
      <c r="V331" s="14"/>
      <c r="W331" s="23" t="str">
        <f t="array" ref="W331">IF(X331="","",XLOOKUP(X331,selector_04,selector_04_ids,""))</f>
        <v/>
      </c>
      <c r="X331" s="25"/>
      <c r="Y331" s="14"/>
      <c r="Z331" s="27"/>
      <c r="AA331" s="14"/>
    </row>
    <row r="332">
      <c r="A332" s="14"/>
      <c r="B332" s="23" t="str">
        <f>IF($A332="","",'Система'!$B$4)</f>
        <v/>
      </c>
      <c r="C332" s="14"/>
      <c r="D332" s="23" t="str">
        <f t="array" ref="D332">IF(E332="","",XLOOKUP(E332,selector_12,selector_12_ids,""))</f>
        <v/>
      </c>
      <c r="E332" s="25"/>
      <c r="F332" s="23" t="str">
        <f t="array" ref="F332">IF(G332="","",XLOOKUP(G332,selector_15,selector_15_ids,""))</f>
        <v/>
      </c>
      <c r="G332" s="25"/>
      <c r="H332" s="23" t="str">
        <f t="array" ref="H332">IF(I332="","",XLOOKUP(I332,selector_16,selector_16_ids,""))</f>
        <v/>
      </c>
      <c r="I332" s="25"/>
      <c r="J332" s="23" t="str">
        <f t="array" ref="J332">IF(K332="","",XLOOKUP(K332,selector_16,selector_16_ids,""))</f>
        <v/>
      </c>
      <c r="K332" s="25"/>
      <c r="L332" s="23" t="str">
        <f t="array" ref="L332">IF(M332="","",XLOOKUP(M332,selector_13,selector_13_ids,""))</f>
        <v/>
      </c>
      <c r="M332" s="25"/>
      <c r="N332" s="14"/>
      <c r="O332" s="14"/>
      <c r="P332" s="23" t="str">
        <f t="array" ref="P332">IF(Q332="","",XLOOKUP(Q332,selector_07,selector_07_ids,""))</f>
        <v/>
      </c>
      <c r="Q332" s="25"/>
      <c r="R332" s="14"/>
      <c r="S332" s="23" t="str">
        <f t="array" ref="S332">IF(T332="","",XLOOKUP(T332,selector_17,selector_17_ids,""))</f>
        <v/>
      </c>
      <c r="T332" s="25"/>
      <c r="U332" s="14"/>
      <c r="V332" s="14"/>
      <c r="W332" s="23" t="str">
        <f t="array" ref="W332">IF(X332="","",XLOOKUP(X332,selector_04,selector_04_ids,""))</f>
        <v/>
      </c>
      <c r="X332" s="25"/>
      <c r="Y332" s="14"/>
      <c r="Z332" s="27"/>
      <c r="AA332" s="14"/>
    </row>
    <row r="333">
      <c r="A333" s="14"/>
      <c r="B333" s="23" t="str">
        <f>IF($A333="","",'Система'!$B$4)</f>
        <v/>
      </c>
      <c r="C333" s="14"/>
      <c r="D333" s="23" t="str">
        <f t="array" ref="D333">IF(E333="","",XLOOKUP(E333,selector_12,selector_12_ids,""))</f>
        <v/>
      </c>
      <c r="E333" s="25"/>
      <c r="F333" s="23" t="str">
        <f t="array" ref="F333">IF(G333="","",XLOOKUP(G333,selector_15,selector_15_ids,""))</f>
        <v/>
      </c>
      <c r="G333" s="25"/>
      <c r="H333" s="23" t="str">
        <f t="array" ref="H333">IF(I333="","",XLOOKUP(I333,selector_16,selector_16_ids,""))</f>
        <v/>
      </c>
      <c r="I333" s="25"/>
      <c r="J333" s="23" t="str">
        <f t="array" ref="J333">IF(K333="","",XLOOKUP(K333,selector_16,selector_16_ids,""))</f>
        <v/>
      </c>
      <c r="K333" s="25"/>
      <c r="L333" s="23" t="str">
        <f t="array" ref="L333">IF(M333="","",XLOOKUP(M333,selector_13,selector_13_ids,""))</f>
        <v/>
      </c>
      <c r="M333" s="25"/>
      <c r="N333" s="14"/>
      <c r="O333" s="14"/>
      <c r="P333" s="23" t="str">
        <f t="array" ref="P333">IF(Q333="","",XLOOKUP(Q333,selector_07,selector_07_ids,""))</f>
        <v/>
      </c>
      <c r="Q333" s="25"/>
      <c r="R333" s="14"/>
      <c r="S333" s="23" t="str">
        <f t="array" ref="S333">IF(T333="","",XLOOKUP(T333,selector_17,selector_17_ids,""))</f>
        <v/>
      </c>
      <c r="T333" s="25"/>
      <c r="U333" s="14"/>
      <c r="V333" s="14"/>
      <c r="W333" s="23" t="str">
        <f t="array" ref="W333">IF(X333="","",XLOOKUP(X333,selector_04,selector_04_ids,""))</f>
        <v/>
      </c>
      <c r="X333" s="25"/>
      <c r="Y333" s="14"/>
      <c r="Z333" s="27"/>
      <c r="AA333" s="14"/>
    </row>
    <row r="334">
      <c r="A334" s="14"/>
      <c r="B334" s="23" t="str">
        <f>IF($A334="","",'Система'!$B$4)</f>
        <v/>
      </c>
      <c r="C334" s="14"/>
      <c r="D334" s="23" t="str">
        <f t="array" ref="D334">IF(E334="","",XLOOKUP(E334,selector_12,selector_12_ids,""))</f>
        <v/>
      </c>
      <c r="E334" s="25"/>
      <c r="F334" s="23" t="str">
        <f t="array" ref="F334">IF(G334="","",XLOOKUP(G334,selector_15,selector_15_ids,""))</f>
        <v/>
      </c>
      <c r="G334" s="25"/>
      <c r="H334" s="23" t="str">
        <f t="array" ref="H334">IF(I334="","",XLOOKUP(I334,selector_16,selector_16_ids,""))</f>
        <v/>
      </c>
      <c r="I334" s="25"/>
      <c r="J334" s="23" t="str">
        <f t="array" ref="J334">IF(K334="","",XLOOKUP(K334,selector_16,selector_16_ids,""))</f>
        <v/>
      </c>
      <c r="K334" s="25"/>
      <c r="L334" s="23" t="str">
        <f t="array" ref="L334">IF(M334="","",XLOOKUP(M334,selector_13,selector_13_ids,""))</f>
        <v/>
      </c>
      <c r="M334" s="25"/>
      <c r="N334" s="14"/>
      <c r="O334" s="14"/>
      <c r="P334" s="23" t="str">
        <f t="array" ref="P334">IF(Q334="","",XLOOKUP(Q334,selector_07,selector_07_ids,""))</f>
        <v/>
      </c>
      <c r="Q334" s="25"/>
      <c r="R334" s="14"/>
      <c r="S334" s="23" t="str">
        <f t="array" ref="S334">IF(T334="","",XLOOKUP(T334,selector_17,selector_17_ids,""))</f>
        <v/>
      </c>
      <c r="T334" s="25"/>
      <c r="U334" s="14"/>
      <c r="V334" s="14"/>
      <c r="W334" s="23" t="str">
        <f t="array" ref="W334">IF(X334="","",XLOOKUP(X334,selector_04,selector_04_ids,""))</f>
        <v/>
      </c>
      <c r="X334" s="25"/>
      <c r="Y334" s="14"/>
      <c r="Z334" s="27"/>
      <c r="AA334" s="14"/>
    </row>
    <row r="335">
      <c r="A335" s="14"/>
      <c r="B335" s="23" t="str">
        <f>IF($A335="","",'Система'!$B$4)</f>
        <v/>
      </c>
      <c r="C335" s="14"/>
      <c r="D335" s="23" t="str">
        <f t="array" ref="D335">IF(E335="","",XLOOKUP(E335,selector_12,selector_12_ids,""))</f>
        <v/>
      </c>
      <c r="E335" s="25"/>
      <c r="F335" s="23" t="str">
        <f t="array" ref="F335">IF(G335="","",XLOOKUP(G335,selector_15,selector_15_ids,""))</f>
        <v/>
      </c>
      <c r="G335" s="25"/>
      <c r="H335" s="23" t="str">
        <f t="array" ref="H335">IF(I335="","",XLOOKUP(I335,selector_16,selector_16_ids,""))</f>
        <v/>
      </c>
      <c r="I335" s="25"/>
      <c r="J335" s="23" t="str">
        <f t="array" ref="J335">IF(K335="","",XLOOKUP(K335,selector_16,selector_16_ids,""))</f>
        <v/>
      </c>
      <c r="K335" s="25"/>
      <c r="L335" s="23" t="str">
        <f t="array" ref="L335">IF(M335="","",XLOOKUP(M335,selector_13,selector_13_ids,""))</f>
        <v/>
      </c>
      <c r="M335" s="25"/>
      <c r="N335" s="14"/>
      <c r="O335" s="14"/>
      <c r="P335" s="23" t="str">
        <f t="array" ref="P335">IF(Q335="","",XLOOKUP(Q335,selector_07,selector_07_ids,""))</f>
        <v/>
      </c>
      <c r="Q335" s="25"/>
      <c r="R335" s="14"/>
      <c r="S335" s="23" t="str">
        <f t="array" ref="S335">IF(T335="","",XLOOKUP(T335,selector_17,selector_17_ids,""))</f>
        <v/>
      </c>
      <c r="T335" s="25"/>
      <c r="U335" s="14"/>
      <c r="V335" s="14"/>
      <c r="W335" s="23" t="str">
        <f t="array" ref="W335">IF(X335="","",XLOOKUP(X335,selector_04,selector_04_ids,""))</f>
        <v/>
      </c>
      <c r="X335" s="25"/>
      <c r="Y335" s="14"/>
      <c r="Z335" s="27"/>
      <c r="AA335" s="14"/>
    </row>
    <row r="336">
      <c r="A336" s="14"/>
      <c r="B336" s="23" t="str">
        <f>IF($A336="","",'Система'!$B$4)</f>
        <v/>
      </c>
      <c r="C336" s="14"/>
      <c r="D336" s="23" t="str">
        <f t="array" ref="D336">IF(E336="","",XLOOKUP(E336,selector_12,selector_12_ids,""))</f>
        <v/>
      </c>
      <c r="E336" s="25"/>
      <c r="F336" s="23" t="str">
        <f t="array" ref="F336">IF(G336="","",XLOOKUP(G336,selector_15,selector_15_ids,""))</f>
        <v/>
      </c>
      <c r="G336" s="25"/>
      <c r="H336" s="23" t="str">
        <f t="array" ref="H336">IF(I336="","",XLOOKUP(I336,selector_16,selector_16_ids,""))</f>
        <v/>
      </c>
      <c r="I336" s="25"/>
      <c r="J336" s="23" t="str">
        <f t="array" ref="J336">IF(K336="","",XLOOKUP(K336,selector_16,selector_16_ids,""))</f>
        <v/>
      </c>
      <c r="K336" s="25"/>
      <c r="L336" s="23" t="str">
        <f t="array" ref="L336">IF(M336="","",XLOOKUP(M336,selector_13,selector_13_ids,""))</f>
        <v/>
      </c>
      <c r="M336" s="25"/>
      <c r="N336" s="14"/>
      <c r="O336" s="14"/>
      <c r="P336" s="23" t="str">
        <f t="array" ref="P336">IF(Q336="","",XLOOKUP(Q336,selector_07,selector_07_ids,""))</f>
        <v/>
      </c>
      <c r="Q336" s="25"/>
      <c r="R336" s="14"/>
      <c r="S336" s="23" t="str">
        <f t="array" ref="S336">IF(T336="","",XLOOKUP(T336,selector_17,selector_17_ids,""))</f>
        <v/>
      </c>
      <c r="T336" s="25"/>
      <c r="U336" s="14"/>
      <c r="V336" s="14"/>
      <c r="W336" s="23" t="str">
        <f t="array" ref="W336">IF(X336="","",XLOOKUP(X336,selector_04,selector_04_ids,""))</f>
        <v/>
      </c>
      <c r="X336" s="25"/>
      <c r="Y336" s="14"/>
      <c r="Z336" s="27"/>
      <c r="AA336" s="14"/>
    </row>
    <row r="337">
      <c r="A337" s="14"/>
      <c r="B337" s="23" t="str">
        <f>IF($A337="","",'Система'!$B$4)</f>
        <v/>
      </c>
      <c r="C337" s="14"/>
      <c r="D337" s="23" t="str">
        <f t="array" ref="D337">IF(E337="","",XLOOKUP(E337,selector_12,selector_12_ids,""))</f>
        <v/>
      </c>
      <c r="E337" s="25"/>
      <c r="F337" s="23" t="str">
        <f t="array" ref="F337">IF(G337="","",XLOOKUP(G337,selector_15,selector_15_ids,""))</f>
        <v/>
      </c>
      <c r="G337" s="25"/>
      <c r="H337" s="23" t="str">
        <f t="array" ref="H337">IF(I337="","",XLOOKUP(I337,selector_16,selector_16_ids,""))</f>
        <v/>
      </c>
      <c r="I337" s="25"/>
      <c r="J337" s="23" t="str">
        <f t="array" ref="J337">IF(K337="","",XLOOKUP(K337,selector_16,selector_16_ids,""))</f>
        <v/>
      </c>
      <c r="K337" s="25"/>
      <c r="L337" s="23" t="str">
        <f t="array" ref="L337">IF(M337="","",XLOOKUP(M337,selector_13,selector_13_ids,""))</f>
        <v/>
      </c>
      <c r="M337" s="25"/>
      <c r="N337" s="14"/>
      <c r="O337" s="14"/>
      <c r="P337" s="23" t="str">
        <f t="array" ref="P337">IF(Q337="","",XLOOKUP(Q337,selector_07,selector_07_ids,""))</f>
        <v/>
      </c>
      <c r="Q337" s="25"/>
      <c r="R337" s="14"/>
      <c r="S337" s="23" t="str">
        <f t="array" ref="S337">IF(T337="","",XLOOKUP(T337,selector_17,selector_17_ids,""))</f>
        <v/>
      </c>
      <c r="T337" s="25"/>
      <c r="U337" s="14"/>
      <c r="V337" s="14"/>
      <c r="W337" s="23" t="str">
        <f t="array" ref="W337">IF(X337="","",XLOOKUP(X337,selector_04,selector_04_ids,""))</f>
        <v/>
      </c>
      <c r="X337" s="25"/>
      <c r="Y337" s="14"/>
      <c r="Z337" s="27"/>
      <c r="AA337" s="14"/>
    </row>
    <row r="338">
      <c r="A338" s="14"/>
      <c r="B338" s="23" t="str">
        <f>IF($A338="","",'Система'!$B$4)</f>
        <v/>
      </c>
      <c r="C338" s="14"/>
      <c r="D338" s="23" t="str">
        <f t="array" ref="D338">IF(E338="","",XLOOKUP(E338,selector_12,selector_12_ids,""))</f>
        <v/>
      </c>
      <c r="E338" s="25"/>
      <c r="F338" s="23" t="str">
        <f t="array" ref="F338">IF(G338="","",XLOOKUP(G338,selector_15,selector_15_ids,""))</f>
        <v/>
      </c>
      <c r="G338" s="25"/>
      <c r="H338" s="23" t="str">
        <f t="array" ref="H338">IF(I338="","",XLOOKUP(I338,selector_16,selector_16_ids,""))</f>
        <v/>
      </c>
      <c r="I338" s="25"/>
      <c r="J338" s="23" t="str">
        <f t="array" ref="J338">IF(K338="","",XLOOKUP(K338,selector_16,selector_16_ids,""))</f>
        <v/>
      </c>
      <c r="K338" s="25"/>
      <c r="L338" s="23" t="str">
        <f t="array" ref="L338">IF(M338="","",XLOOKUP(M338,selector_13,selector_13_ids,""))</f>
        <v/>
      </c>
      <c r="M338" s="25"/>
      <c r="N338" s="14"/>
      <c r="O338" s="14"/>
      <c r="P338" s="23" t="str">
        <f t="array" ref="P338">IF(Q338="","",XLOOKUP(Q338,selector_07,selector_07_ids,""))</f>
        <v/>
      </c>
      <c r="Q338" s="25"/>
      <c r="R338" s="14"/>
      <c r="S338" s="23" t="str">
        <f t="array" ref="S338">IF(T338="","",XLOOKUP(T338,selector_17,selector_17_ids,""))</f>
        <v/>
      </c>
      <c r="T338" s="25"/>
      <c r="U338" s="14"/>
      <c r="V338" s="14"/>
      <c r="W338" s="23" t="str">
        <f t="array" ref="W338">IF(X338="","",XLOOKUP(X338,selector_04,selector_04_ids,""))</f>
        <v/>
      </c>
      <c r="X338" s="25"/>
      <c r="Y338" s="14"/>
      <c r="Z338" s="27"/>
      <c r="AA338" s="14"/>
    </row>
    <row r="339">
      <c r="A339" s="14"/>
      <c r="B339" s="23" t="str">
        <f>IF($A339="","",'Система'!$B$4)</f>
        <v/>
      </c>
      <c r="C339" s="14"/>
      <c r="D339" s="23" t="str">
        <f t="array" ref="D339">IF(E339="","",XLOOKUP(E339,selector_12,selector_12_ids,""))</f>
        <v/>
      </c>
      <c r="E339" s="25"/>
      <c r="F339" s="23" t="str">
        <f t="array" ref="F339">IF(G339="","",XLOOKUP(G339,selector_15,selector_15_ids,""))</f>
        <v/>
      </c>
      <c r="G339" s="25"/>
      <c r="H339" s="23" t="str">
        <f t="array" ref="H339">IF(I339="","",XLOOKUP(I339,selector_16,selector_16_ids,""))</f>
        <v/>
      </c>
      <c r="I339" s="25"/>
      <c r="J339" s="23" t="str">
        <f t="array" ref="J339">IF(K339="","",XLOOKUP(K339,selector_16,selector_16_ids,""))</f>
        <v/>
      </c>
      <c r="K339" s="25"/>
      <c r="L339" s="23" t="str">
        <f t="array" ref="L339">IF(M339="","",XLOOKUP(M339,selector_13,selector_13_ids,""))</f>
        <v/>
      </c>
      <c r="M339" s="25"/>
      <c r="N339" s="14"/>
      <c r="O339" s="14"/>
      <c r="P339" s="23" t="str">
        <f t="array" ref="P339">IF(Q339="","",XLOOKUP(Q339,selector_07,selector_07_ids,""))</f>
        <v/>
      </c>
      <c r="Q339" s="25"/>
      <c r="R339" s="14"/>
      <c r="S339" s="23" t="str">
        <f t="array" ref="S339">IF(T339="","",XLOOKUP(T339,selector_17,selector_17_ids,""))</f>
        <v/>
      </c>
      <c r="T339" s="25"/>
      <c r="U339" s="14"/>
      <c r="V339" s="14"/>
      <c r="W339" s="23" t="str">
        <f t="array" ref="W339">IF(X339="","",XLOOKUP(X339,selector_04,selector_04_ids,""))</f>
        <v/>
      </c>
      <c r="X339" s="25"/>
      <c r="Y339" s="14"/>
      <c r="Z339" s="27"/>
      <c r="AA339" s="14"/>
    </row>
    <row r="340">
      <c r="A340" s="14"/>
      <c r="B340" s="23" t="str">
        <f>IF($A340="","",'Система'!$B$4)</f>
        <v/>
      </c>
      <c r="C340" s="14"/>
      <c r="D340" s="23" t="str">
        <f t="array" ref="D340">IF(E340="","",XLOOKUP(E340,selector_12,selector_12_ids,""))</f>
        <v/>
      </c>
      <c r="E340" s="25"/>
      <c r="F340" s="23" t="str">
        <f t="array" ref="F340">IF(G340="","",XLOOKUP(G340,selector_15,selector_15_ids,""))</f>
        <v/>
      </c>
      <c r="G340" s="25"/>
      <c r="H340" s="23" t="str">
        <f t="array" ref="H340">IF(I340="","",XLOOKUP(I340,selector_16,selector_16_ids,""))</f>
        <v/>
      </c>
      <c r="I340" s="25"/>
      <c r="J340" s="23" t="str">
        <f t="array" ref="J340">IF(K340="","",XLOOKUP(K340,selector_16,selector_16_ids,""))</f>
        <v/>
      </c>
      <c r="K340" s="25"/>
      <c r="L340" s="23" t="str">
        <f t="array" ref="L340">IF(M340="","",XLOOKUP(M340,selector_13,selector_13_ids,""))</f>
        <v/>
      </c>
      <c r="M340" s="25"/>
      <c r="N340" s="14"/>
      <c r="O340" s="14"/>
      <c r="P340" s="23" t="str">
        <f t="array" ref="P340">IF(Q340="","",XLOOKUP(Q340,selector_07,selector_07_ids,""))</f>
        <v/>
      </c>
      <c r="Q340" s="25"/>
      <c r="R340" s="14"/>
      <c r="S340" s="23" t="str">
        <f t="array" ref="S340">IF(T340="","",XLOOKUP(T340,selector_17,selector_17_ids,""))</f>
        <v/>
      </c>
      <c r="T340" s="25"/>
      <c r="U340" s="14"/>
      <c r="V340" s="14"/>
      <c r="W340" s="23" t="str">
        <f t="array" ref="W340">IF(X340="","",XLOOKUP(X340,selector_04,selector_04_ids,""))</f>
        <v/>
      </c>
      <c r="X340" s="25"/>
      <c r="Y340" s="14"/>
      <c r="Z340" s="27"/>
      <c r="AA340" s="14"/>
    </row>
    <row r="341">
      <c r="A341" s="14"/>
      <c r="B341" s="23" t="str">
        <f>IF($A341="","",'Система'!$B$4)</f>
        <v/>
      </c>
      <c r="C341" s="14"/>
      <c r="D341" s="23" t="str">
        <f t="array" ref="D341">IF(E341="","",XLOOKUP(E341,selector_12,selector_12_ids,""))</f>
        <v/>
      </c>
      <c r="E341" s="25"/>
      <c r="F341" s="23" t="str">
        <f t="array" ref="F341">IF(G341="","",XLOOKUP(G341,selector_15,selector_15_ids,""))</f>
        <v/>
      </c>
      <c r="G341" s="25"/>
      <c r="H341" s="23" t="str">
        <f t="array" ref="H341">IF(I341="","",XLOOKUP(I341,selector_16,selector_16_ids,""))</f>
        <v/>
      </c>
      <c r="I341" s="25"/>
      <c r="J341" s="23" t="str">
        <f t="array" ref="J341">IF(K341="","",XLOOKUP(K341,selector_16,selector_16_ids,""))</f>
        <v/>
      </c>
      <c r="K341" s="25"/>
      <c r="L341" s="23" t="str">
        <f t="array" ref="L341">IF(M341="","",XLOOKUP(M341,selector_13,selector_13_ids,""))</f>
        <v/>
      </c>
      <c r="M341" s="25"/>
      <c r="N341" s="14"/>
      <c r="O341" s="14"/>
      <c r="P341" s="23" t="str">
        <f t="array" ref="P341">IF(Q341="","",XLOOKUP(Q341,selector_07,selector_07_ids,""))</f>
        <v/>
      </c>
      <c r="Q341" s="25"/>
      <c r="R341" s="14"/>
      <c r="S341" s="23" t="str">
        <f t="array" ref="S341">IF(T341="","",XLOOKUP(T341,selector_17,selector_17_ids,""))</f>
        <v/>
      </c>
      <c r="T341" s="25"/>
      <c r="U341" s="14"/>
      <c r="V341" s="14"/>
      <c r="W341" s="23" t="str">
        <f t="array" ref="W341">IF(X341="","",XLOOKUP(X341,selector_04,selector_04_ids,""))</f>
        <v/>
      </c>
      <c r="X341" s="25"/>
      <c r="Y341" s="14"/>
      <c r="Z341" s="27"/>
      <c r="AA341" s="14"/>
    </row>
    <row r="342">
      <c r="A342" s="14"/>
      <c r="B342" s="23" t="str">
        <f>IF($A342="","",'Система'!$B$4)</f>
        <v/>
      </c>
      <c r="C342" s="14"/>
      <c r="D342" s="23" t="str">
        <f t="array" ref="D342">IF(E342="","",XLOOKUP(E342,selector_12,selector_12_ids,""))</f>
        <v/>
      </c>
      <c r="E342" s="25"/>
      <c r="F342" s="23" t="str">
        <f t="array" ref="F342">IF(G342="","",XLOOKUP(G342,selector_15,selector_15_ids,""))</f>
        <v/>
      </c>
      <c r="G342" s="25"/>
      <c r="H342" s="23" t="str">
        <f t="array" ref="H342">IF(I342="","",XLOOKUP(I342,selector_16,selector_16_ids,""))</f>
        <v/>
      </c>
      <c r="I342" s="25"/>
      <c r="J342" s="23" t="str">
        <f t="array" ref="J342">IF(K342="","",XLOOKUP(K342,selector_16,selector_16_ids,""))</f>
        <v/>
      </c>
      <c r="K342" s="25"/>
      <c r="L342" s="23" t="str">
        <f t="array" ref="L342">IF(M342="","",XLOOKUP(M342,selector_13,selector_13_ids,""))</f>
        <v/>
      </c>
      <c r="M342" s="25"/>
      <c r="N342" s="14"/>
      <c r="O342" s="14"/>
      <c r="P342" s="23" t="str">
        <f t="array" ref="P342">IF(Q342="","",XLOOKUP(Q342,selector_07,selector_07_ids,""))</f>
        <v/>
      </c>
      <c r="Q342" s="25"/>
      <c r="R342" s="14"/>
      <c r="S342" s="23" t="str">
        <f t="array" ref="S342">IF(T342="","",XLOOKUP(T342,selector_17,selector_17_ids,""))</f>
        <v/>
      </c>
      <c r="T342" s="25"/>
      <c r="U342" s="14"/>
      <c r="V342" s="14"/>
      <c r="W342" s="23" t="str">
        <f t="array" ref="W342">IF(X342="","",XLOOKUP(X342,selector_04,selector_04_ids,""))</f>
        <v/>
      </c>
      <c r="X342" s="25"/>
      <c r="Y342" s="14"/>
      <c r="Z342" s="27"/>
      <c r="AA342" s="14"/>
    </row>
    <row r="343">
      <c r="A343" s="14"/>
      <c r="B343" s="23" t="str">
        <f>IF($A343="","",'Система'!$B$4)</f>
        <v/>
      </c>
      <c r="C343" s="14"/>
      <c r="D343" s="23" t="str">
        <f t="array" ref="D343">IF(E343="","",XLOOKUP(E343,selector_12,selector_12_ids,""))</f>
        <v/>
      </c>
      <c r="E343" s="25"/>
      <c r="F343" s="23" t="str">
        <f t="array" ref="F343">IF(G343="","",XLOOKUP(G343,selector_15,selector_15_ids,""))</f>
        <v/>
      </c>
      <c r="G343" s="25"/>
      <c r="H343" s="23" t="str">
        <f t="array" ref="H343">IF(I343="","",XLOOKUP(I343,selector_16,selector_16_ids,""))</f>
        <v/>
      </c>
      <c r="I343" s="25"/>
      <c r="J343" s="23" t="str">
        <f t="array" ref="J343">IF(K343="","",XLOOKUP(K343,selector_16,selector_16_ids,""))</f>
        <v/>
      </c>
      <c r="K343" s="25"/>
      <c r="L343" s="23" t="str">
        <f t="array" ref="L343">IF(M343="","",XLOOKUP(M343,selector_13,selector_13_ids,""))</f>
        <v/>
      </c>
      <c r="M343" s="25"/>
      <c r="N343" s="14"/>
      <c r="O343" s="14"/>
      <c r="P343" s="23" t="str">
        <f t="array" ref="P343">IF(Q343="","",XLOOKUP(Q343,selector_07,selector_07_ids,""))</f>
        <v/>
      </c>
      <c r="Q343" s="25"/>
      <c r="R343" s="14"/>
      <c r="S343" s="23" t="str">
        <f t="array" ref="S343">IF(T343="","",XLOOKUP(T343,selector_17,selector_17_ids,""))</f>
        <v/>
      </c>
      <c r="T343" s="25"/>
      <c r="U343" s="14"/>
      <c r="V343" s="14"/>
      <c r="W343" s="23" t="str">
        <f t="array" ref="W343">IF(X343="","",XLOOKUP(X343,selector_04,selector_04_ids,""))</f>
        <v/>
      </c>
      <c r="X343" s="25"/>
      <c r="Y343" s="14"/>
      <c r="Z343" s="27"/>
      <c r="AA343" s="14"/>
    </row>
    <row r="344">
      <c r="A344" s="14"/>
      <c r="B344" s="23" t="str">
        <f>IF($A344="","",'Система'!$B$4)</f>
        <v/>
      </c>
      <c r="C344" s="14"/>
      <c r="D344" s="23" t="str">
        <f t="array" ref="D344">IF(E344="","",XLOOKUP(E344,selector_12,selector_12_ids,""))</f>
        <v/>
      </c>
      <c r="E344" s="25"/>
      <c r="F344" s="23" t="str">
        <f t="array" ref="F344">IF(G344="","",XLOOKUP(G344,selector_15,selector_15_ids,""))</f>
        <v/>
      </c>
      <c r="G344" s="25"/>
      <c r="H344" s="23" t="str">
        <f t="array" ref="H344">IF(I344="","",XLOOKUP(I344,selector_16,selector_16_ids,""))</f>
        <v/>
      </c>
      <c r="I344" s="25"/>
      <c r="J344" s="23" t="str">
        <f t="array" ref="J344">IF(K344="","",XLOOKUP(K344,selector_16,selector_16_ids,""))</f>
        <v/>
      </c>
      <c r="K344" s="25"/>
      <c r="L344" s="23" t="str">
        <f t="array" ref="L344">IF(M344="","",XLOOKUP(M344,selector_13,selector_13_ids,""))</f>
        <v/>
      </c>
      <c r="M344" s="25"/>
      <c r="N344" s="14"/>
      <c r="O344" s="14"/>
      <c r="P344" s="23" t="str">
        <f t="array" ref="P344">IF(Q344="","",XLOOKUP(Q344,selector_07,selector_07_ids,""))</f>
        <v/>
      </c>
      <c r="Q344" s="25"/>
      <c r="R344" s="14"/>
      <c r="S344" s="23" t="str">
        <f t="array" ref="S344">IF(T344="","",XLOOKUP(T344,selector_17,selector_17_ids,""))</f>
        <v/>
      </c>
      <c r="T344" s="25"/>
      <c r="U344" s="14"/>
      <c r="V344" s="14"/>
      <c r="W344" s="23" t="str">
        <f t="array" ref="W344">IF(X344="","",XLOOKUP(X344,selector_04,selector_04_ids,""))</f>
        <v/>
      </c>
      <c r="X344" s="25"/>
      <c r="Y344" s="14"/>
      <c r="Z344" s="27"/>
      <c r="AA344" s="14"/>
    </row>
    <row r="345">
      <c r="A345" s="14"/>
      <c r="B345" s="23" t="str">
        <f>IF($A345="","",'Система'!$B$4)</f>
        <v/>
      </c>
      <c r="C345" s="14"/>
      <c r="D345" s="23" t="str">
        <f t="array" ref="D345">IF(E345="","",XLOOKUP(E345,selector_12,selector_12_ids,""))</f>
        <v/>
      </c>
      <c r="E345" s="25"/>
      <c r="F345" s="23" t="str">
        <f t="array" ref="F345">IF(G345="","",XLOOKUP(G345,selector_15,selector_15_ids,""))</f>
        <v/>
      </c>
      <c r="G345" s="25"/>
      <c r="H345" s="23" t="str">
        <f t="array" ref="H345">IF(I345="","",XLOOKUP(I345,selector_16,selector_16_ids,""))</f>
        <v/>
      </c>
      <c r="I345" s="25"/>
      <c r="J345" s="23" t="str">
        <f t="array" ref="J345">IF(K345="","",XLOOKUP(K345,selector_16,selector_16_ids,""))</f>
        <v/>
      </c>
      <c r="K345" s="25"/>
      <c r="L345" s="23" t="str">
        <f t="array" ref="L345">IF(M345="","",XLOOKUP(M345,selector_13,selector_13_ids,""))</f>
        <v/>
      </c>
      <c r="M345" s="25"/>
      <c r="N345" s="14"/>
      <c r="O345" s="14"/>
      <c r="P345" s="23" t="str">
        <f t="array" ref="P345">IF(Q345="","",XLOOKUP(Q345,selector_07,selector_07_ids,""))</f>
        <v/>
      </c>
      <c r="Q345" s="25"/>
      <c r="R345" s="14"/>
      <c r="S345" s="23" t="str">
        <f t="array" ref="S345">IF(T345="","",XLOOKUP(T345,selector_17,selector_17_ids,""))</f>
        <v/>
      </c>
      <c r="T345" s="25"/>
      <c r="U345" s="14"/>
      <c r="V345" s="14"/>
      <c r="W345" s="23" t="str">
        <f t="array" ref="W345">IF(X345="","",XLOOKUP(X345,selector_04,selector_04_ids,""))</f>
        <v/>
      </c>
      <c r="X345" s="25"/>
      <c r="Y345" s="14"/>
      <c r="Z345" s="27"/>
      <c r="AA345" s="14"/>
    </row>
    <row r="346">
      <c r="A346" s="14"/>
      <c r="B346" s="23" t="str">
        <f>IF($A346="","",'Система'!$B$4)</f>
        <v/>
      </c>
      <c r="C346" s="14"/>
      <c r="D346" s="23" t="str">
        <f t="array" ref="D346">IF(E346="","",XLOOKUP(E346,selector_12,selector_12_ids,""))</f>
        <v/>
      </c>
      <c r="E346" s="25"/>
      <c r="F346" s="23" t="str">
        <f t="array" ref="F346">IF(G346="","",XLOOKUP(G346,selector_15,selector_15_ids,""))</f>
        <v/>
      </c>
      <c r="G346" s="25"/>
      <c r="H346" s="23" t="str">
        <f t="array" ref="H346">IF(I346="","",XLOOKUP(I346,selector_16,selector_16_ids,""))</f>
        <v/>
      </c>
      <c r="I346" s="25"/>
      <c r="J346" s="23" t="str">
        <f t="array" ref="J346">IF(K346="","",XLOOKUP(K346,selector_16,selector_16_ids,""))</f>
        <v/>
      </c>
      <c r="K346" s="25"/>
      <c r="L346" s="23" t="str">
        <f t="array" ref="L346">IF(M346="","",XLOOKUP(M346,selector_13,selector_13_ids,""))</f>
        <v/>
      </c>
      <c r="M346" s="25"/>
      <c r="N346" s="14"/>
      <c r="O346" s="14"/>
      <c r="P346" s="23" t="str">
        <f t="array" ref="P346">IF(Q346="","",XLOOKUP(Q346,selector_07,selector_07_ids,""))</f>
        <v/>
      </c>
      <c r="Q346" s="25"/>
      <c r="R346" s="14"/>
      <c r="S346" s="23" t="str">
        <f t="array" ref="S346">IF(T346="","",XLOOKUP(T346,selector_17,selector_17_ids,""))</f>
        <v/>
      </c>
      <c r="T346" s="25"/>
      <c r="U346" s="14"/>
      <c r="V346" s="14"/>
      <c r="W346" s="23" t="str">
        <f t="array" ref="W346">IF(X346="","",XLOOKUP(X346,selector_04,selector_04_ids,""))</f>
        <v/>
      </c>
      <c r="X346" s="25"/>
      <c r="Y346" s="14"/>
      <c r="Z346" s="27"/>
      <c r="AA346" s="14"/>
    </row>
    <row r="347">
      <c r="A347" s="14"/>
      <c r="B347" s="23" t="str">
        <f>IF($A347="","",'Система'!$B$4)</f>
        <v/>
      </c>
      <c r="C347" s="14"/>
      <c r="D347" s="23" t="str">
        <f t="array" ref="D347">IF(E347="","",XLOOKUP(E347,selector_12,selector_12_ids,""))</f>
        <v/>
      </c>
      <c r="E347" s="25"/>
      <c r="F347" s="23" t="str">
        <f t="array" ref="F347">IF(G347="","",XLOOKUP(G347,selector_15,selector_15_ids,""))</f>
        <v/>
      </c>
      <c r="G347" s="25"/>
      <c r="H347" s="23" t="str">
        <f t="array" ref="H347">IF(I347="","",XLOOKUP(I347,selector_16,selector_16_ids,""))</f>
        <v/>
      </c>
      <c r="I347" s="25"/>
      <c r="J347" s="23" t="str">
        <f t="array" ref="J347">IF(K347="","",XLOOKUP(K347,selector_16,selector_16_ids,""))</f>
        <v/>
      </c>
      <c r="K347" s="25"/>
      <c r="L347" s="23" t="str">
        <f t="array" ref="L347">IF(M347="","",XLOOKUP(M347,selector_13,selector_13_ids,""))</f>
        <v/>
      </c>
      <c r="M347" s="25"/>
      <c r="N347" s="14"/>
      <c r="O347" s="14"/>
      <c r="P347" s="23" t="str">
        <f t="array" ref="P347">IF(Q347="","",XLOOKUP(Q347,selector_07,selector_07_ids,""))</f>
        <v/>
      </c>
      <c r="Q347" s="25"/>
      <c r="R347" s="14"/>
      <c r="S347" s="23" t="str">
        <f t="array" ref="S347">IF(T347="","",XLOOKUP(T347,selector_17,selector_17_ids,""))</f>
        <v/>
      </c>
      <c r="T347" s="25"/>
      <c r="U347" s="14"/>
      <c r="V347" s="14"/>
      <c r="W347" s="23" t="str">
        <f t="array" ref="W347">IF(X347="","",XLOOKUP(X347,selector_04,selector_04_ids,""))</f>
        <v/>
      </c>
      <c r="X347" s="25"/>
      <c r="Y347" s="14"/>
      <c r="Z347" s="27"/>
      <c r="AA347" s="14"/>
    </row>
    <row r="348">
      <c r="A348" s="14"/>
      <c r="B348" s="23" t="str">
        <f>IF($A348="","",'Система'!$B$4)</f>
        <v/>
      </c>
      <c r="C348" s="14"/>
      <c r="D348" s="23" t="str">
        <f t="array" ref="D348">IF(E348="","",XLOOKUP(E348,selector_12,selector_12_ids,""))</f>
        <v/>
      </c>
      <c r="E348" s="25"/>
      <c r="F348" s="23" t="str">
        <f t="array" ref="F348">IF(G348="","",XLOOKUP(G348,selector_15,selector_15_ids,""))</f>
        <v/>
      </c>
      <c r="G348" s="25"/>
      <c r="H348" s="23" t="str">
        <f t="array" ref="H348">IF(I348="","",XLOOKUP(I348,selector_16,selector_16_ids,""))</f>
        <v/>
      </c>
      <c r="I348" s="25"/>
      <c r="J348" s="23" t="str">
        <f t="array" ref="J348">IF(K348="","",XLOOKUP(K348,selector_16,selector_16_ids,""))</f>
        <v/>
      </c>
      <c r="K348" s="25"/>
      <c r="L348" s="23" t="str">
        <f t="array" ref="L348">IF(M348="","",XLOOKUP(M348,selector_13,selector_13_ids,""))</f>
        <v/>
      </c>
      <c r="M348" s="25"/>
      <c r="N348" s="14"/>
      <c r="O348" s="14"/>
      <c r="P348" s="23" t="str">
        <f t="array" ref="P348">IF(Q348="","",XLOOKUP(Q348,selector_07,selector_07_ids,""))</f>
        <v/>
      </c>
      <c r="Q348" s="25"/>
      <c r="R348" s="14"/>
      <c r="S348" s="23" t="str">
        <f t="array" ref="S348">IF(T348="","",XLOOKUP(T348,selector_17,selector_17_ids,""))</f>
        <v/>
      </c>
      <c r="T348" s="25"/>
      <c r="U348" s="14"/>
      <c r="V348" s="14"/>
      <c r="W348" s="23" t="str">
        <f t="array" ref="W348">IF(X348="","",XLOOKUP(X348,selector_04,selector_04_ids,""))</f>
        <v/>
      </c>
      <c r="X348" s="25"/>
      <c r="Y348" s="14"/>
      <c r="Z348" s="27"/>
      <c r="AA348" s="14"/>
    </row>
    <row r="349">
      <c r="A349" s="14"/>
      <c r="B349" s="23" t="str">
        <f>IF($A349="","",'Система'!$B$4)</f>
        <v/>
      </c>
      <c r="C349" s="14"/>
      <c r="D349" s="23" t="str">
        <f t="array" ref="D349">IF(E349="","",XLOOKUP(E349,selector_12,selector_12_ids,""))</f>
        <v/>
      </c>
      <c r="E349" s="25"/>
      <c r="F349" s="23" t="str">
        <f t="array" ref="F349">IF(G349="","",XLOOKUP(G349,selector_15,selector_15_ids,""))</f>
        <v/>
      </c>
      <c r="G349" s="25"/>
      <c r="H349" s="23" t="str">
        <f t="array" ref="H349">IF(I349="","",XLOOKUP(I349,selector_16,selector_16_ids,""))</f>
        <v/>
      </c>
      <c r="I349" s="25"/>
      <c r="J349" s="23" t="str">
        <f t="array" ref="J349">IF(K349="","",XLOOKUP(K349,selector_16,selector_16_ids,""))</f>
        <v/>
      </c>
      <c r="K349" s="25"/>
      <c r="L349" s="23" t="str">
        <f t="array" ref="L349">IF(M349="","",XLOOKUP(M349,selector_13,selector_13_ids,""))</f>
        <v/>
      </c>
      <c r="M349" s="25"/>
      <c r="N349" s="14"/>
      <c r="O349" s="14"/>
      <c r="P349" s="23" t="str">
        <f t="array" ref="P349">IF(Q349="","",XLOOKUP(Q349,selector_07,selector_07_ids,""))</f>
        <v/>
      </c>
      <c r="Q349" s="25"/>
      <c r="R349" s="14"/>
      <c r="S349" s="23" t="str">
        <f t="array" ref="S349">IF(T349="","",XLOOKUP(T349,selector_17,selector_17_ids,""))</f>
        <v/>
      </c>
      <c r="T349" s="25"/>
      <c r="U349" s="14"/>
      <c r="V349" s="14"/>
      <c r="W349" s="23" t="str">
        <f t="array" ref="W349">IF(X349="","",XLOOKUP(X349,selector_04,selector_04_ids,""))</f>
        <v/>
      </c>
      <c r="X349" s="25"/>
      <c r="Y349" s="14"/>
      <c r="Z349" s="27"/>
      <c r="AA349" s="14"/>
    </row>
    <row r="350">
      <c r="A350" s="14"/>
      <c r="B350" s="23" t="str">
        <f>IF($A350="","",'Система'!$B$4)</f>
        <v/>
      </c>
      <c r="C350" s="14"/>
      <c r="D350" s="23" t="str">
        <f t="array" ref="D350">IF(E350="","",XLOOKUP(E350,selector_12,selector_12_ids,""))</f>
        <v/>
      </c>
      <c r="E350" s="25"/>
      <c r="F350" s="23" t="str">
        <f t="array" ref="F350">IF(G350="","",XLOOKUP(G350,selector_15,selector_15_ids,""))</f>
        <v/>
      </c>
      <c r="G350" s="25"/>
      <c r="H350" s="23" t="str">
        <f t="array" ref="H350">IF(I350="","",XLOOKUP(I350,selector_16,selector_16_ids,""))</f>
        <v/>
      </c>
      <c r="I350" s="25"/>
      <c r="J350" s="23" t="str">
        <f t="array" ref="J350">IF(K350="","",XLOOKUP(K350,selector_16,selector_16_ids,""))</f>
        <v/>
      </c>
      <c r="K350" s="25"/>
      <c r="L350" s="23" t="str">
        <f t="array" ref="L350">IF(M350="","",XLOOKUP(M350,selector_13,selector_13_ids,""))</f>
        <v/>
      </c>
      <c r="M350" s="25"/>
      <c r="N350" s="14"/>
      <c r="O350" s="14"/>
      <c r="P350" s="23" t="str">
        <f t="array" ref="P350">IF(Q350="","",XLOOKUP(Q350,selector_07,selector_07_ids,""))</f>
        <v/>
      </c>
      <c r="Q350" s="25"/>
      <c r="R350" s="14"/>
      <c r="S350" s="23" t="str">
        <f t="array" ref="S350">IF(T350="","",XLOOKUP(T350,selector_17,selector_17_ids,""))</f>
        <v/>
      </c>
      <c r="T350" s="25"/>
      <c r="U350" s="14"/>
      <c r="V350" s="14"/>
      <c r="W350" s="23" t="str">
        <f t="array" ref="W350">IF(X350="","",XLOOKUP(X350,selector_04,selector_04_ids,""))</f>
        <v/>
      </c>
      <c r="X350" s="25"/>
      <c r="Y350" s="14"/>
      <c r="Z350" s="27"/>
      <c r="AA350" s="14"/>
    </row>
    <row r="351">
      <c r="A351" s="14"/>
      <c r="B351" s="23" t="str">
        <f>IF($A351="","",'Система'!$B$4)</f>
        <v/>
      </c>
      <c r="C351" s="14"/>
      <c r="D351" s="23" t="str">
        <f t="array" ref="D351">IF(E351="","",XLOOKUP(E351,selector_12,selector_12_ids,""))</f>
        <v/>
      </c>
      <c r="E351" s="25"/>
      <c r="F351" s="23" t="str">
        <f t="array" ref="F351">IF(G351="","",XLOOKUP(G351,selector_15,selector_15_ids,""))</f>
        <v/>
      </c>
      <c r="G351" s="25"/>
      <c r="H351" s="23" t="str">
        <f t="array" ref="H351">IF(I351="","",XLOOKUP(I351,selector_16,selector_16_ids,""))</f>
        <v/>
      </c>
      <c r="I351" s="25"/>
      <c r="J351" s="23" t="str">
        <f t="array" ref="J351">IF(K351="","",XLOOKUP(K351,selector_16,selector_16_ids,""))</f>
        <v/>
      </c>
      <c r="K351" s="25"/>
      <c r="L351" s="23" t="str">
        <f t="array" ref="L351">IF(M351="","",XLOOKUP(M351,selector_13,selector_13_ids,""))</f>
        <v/>
      </c>
      <c r="M351" s="25"/>
      <c r="N351" s="14"/>
      <c r="O351" s="14"/>
      <c r="P351" s="23" t="str">
        <f t="array" ref="P351">IF(Q351="","",XLOOKUP(Q351,selector_07,selector_07_ids,""))</f>
        <v/>
      </c>
      <c r="Q351" s="25"/>
      <c r="R351" s="14"/>
      <c r="S351" s="23" t="str">
        <f t="array" ref="S351">IF(T351="","",XLOOKUP(T351,selector_17,selector_17_ids,""))</f>
        <v/>
      </c>
      <c r="T351" s="25"/>
      <c r="U351" s="14"/>
      <c r="V351" s="14"/>
      <c r="W351" s="23" t="str">
        <f t="array" ref="W351">IF(X351="","",XLOOKUP(X351,selector_04,selector_04_ids,""))</f>
        <v/>
      </c>
      <c r="X351" s="25"/>
      <c r="Y351" s="14"/>
      <c r="Z351" s="27"/>
      <c r="AA351" s="14"/>
    </row>
    <row r="352">
      <c r="A352" s="14"/>
      <c r="B352" s="23" t="str">
        <f>IF($A352="","",'Система'!$B$4)</f>
        <v/>
      </c>
      <c r="C352" s="14"/>
      <c r="D352" s="23" t="str">
        <f t="array" ref="D352">IF(E352="","",XLOOKUP(E352,selector_12,selector_12_ids,""))</f>
        <v/>
      </c>
      <c r="E352" s="25"/>
      <c r="F352" s="23" t="str">
        <f t="array" ref="F352">IF(G352="","",XLOOKUP(G352,selector_15,selector_15_ids,""))</f>
        <v/>
      </c>
      <c r="G352" s="25"/>
      <c r="H352" s="23" t="str">
        <f t="array" ref="H352">IF(I352="","",XLOOKUP(I352,selector_16,selector_16_ids,""))</f>
        <v/>
      </c>
      <c r="I352" s="25"/>
      <c r="J352" s="23" t="str">
        <f t="array" ref="J352">IF(K352="","",XLOOKUP(K352,selector_16,selector_16_ids,""))</f>
        <v/>
      </c>
      <c r="K352" s="25"/>
      <c r="L352" s="23" t="str">
        <f t="array" ref="L352">IF(M352="","",XLOOKUP(M352,selector_13,selector_13_ids,""))</f>
        <v/>
      </c>
      <c r="M352" s="25"/>
      <c r="N352" s="14"/>
      <c r="O352" s="14"/>
      <c r="P352" s="23" t="str">
        <f t="array" ref="P352">IF(Q352="","",XLOOKUP(Q352,selector_07,selector_07_ids,""))</f>
        <v/>
      </c>
      <c r="Q352" s="25"/>
      <c r="R352" s="14"/>
      <c r="S352" s="23" t="str">
        <f t="array" ref="S352">IF(T352="","",XLOOKUP(T352,selector_17,selector_17_ids,""))</f>
        <v/>
      </c>
      <c r="T352" s="25"/>
      <c r="U352" s="14"/>
      <c r="V352" s="14"/>
      <c r="W352" s="23" t="str">
        <f t="array" ref="W352">IF(X352="","",XLOOKUP(X352,selector_04,selector_04_ids,""))</f>
        <v/>
      </c>
      <c r="X352" s="25"/>
      <c r="Y352" s="14"/>
      <c r="Z352" s="27"/>
      <c r="AA352" s="14"/>
    </row>
    <row r="353">
      <c r="A353" s="14"/>
      <c r="B353" s="23" t="str">
        <f>IF($A353="","",'Система'!$B$4)</f>
        <v/>
      </c>
      <c r="C353" s="14"/>
      <c r="D353" s="23" t="str">
        <f t="array" ref="D353">IF(E353="","",XLOOKUP(E353,selector_12,selector_12_ids,""))</f>
        <v/>
      </c>
      <c r="E353" s="25"/>
      <c r="F353" s="23" t="str">
        <f t="array" ref="F353">IF(G353="","",XLOOKUP(G353,selector_15,selector_15_ids,""))</f>
        <v/>
      </c>
      <c r="G353" s="25"/>
      <c r="H353" s="23" t="str">
        <f t="array" ref="H353">IF(I353="","",XLOOKUP(I353,selector_16,selector_16_ids,""))</f>
        <v/>
      </c>
      <c r="I353" s="25"/>
      <c r="J353" s="23" t="str">
        <f t="array" ref="J353">IF(K353="","",XLOOKUP(K353,selector_16,selector_16_ids,""))</f>
        <v/>
      </c>
      <c r="K353" s="25"/>
      <c r="L353" s="23" t="str">
        <f t="array" ref="L353">IF(M353="","",XLOOKUP(M353,selector_13,selector_13_ids,""))</f>
        <v/>
      </c>
      <c r="M353" s="25"/>
      <c r="N353" s="14"/>
      <c r="O353" s="14"/>
      <c r="P353" s="23" t="str">
        <f t="array" ref="P353">IF(Q353="","",XLOOKUP(Q353,selector_07,selector_07_ids,""))</f>
        <v/>
      </c>
      <c r="Q353" s="25"/>
      <c r="R353" s="14"/>
      <c r="S353" s="23" t="str">
        <f t="array" ref="S353">IF(T353="","",XLOOKUP(T353,selector_17,selector_17_ids,""))</f>
        <v/>
      </c>
      <c r="T353" s="25"/>
      <c r="U353" s="14"/>
      <c r="V353" s="14"/>
      <c r="W353" s="23" t="str">
        <f t="array" ref="W353">IF(X353="","",XLOOKUP(X353,selector_04,selector_04_ids,""))</f>
        <v/>
      </c>
      <c r="X353" s="25"/>
      <c r="Y353" s="14"/>
      <c r="Z353" s="27"/>
      <c r="AA353" s="14"/>
    </row>
    <row r="354">
      <c r="A354" s="14"/>
      <c r="B354" s="23" t="str">
        <f>IF($A354="","",'Система'!$B$4)</f>
        <v/>
      </c>
      <c r="C354" s="14"/>
      <c r="D354" s="23" t="str">
        <f t="array" ref="D354">IF(E354="","",XLOOKUP(E354,selector_12,selector_12_ids,""))</f>
        <v/>
      </c>
      <c r="E354" s="25"/>
      <c r="F354" s="23" t="str">
        <f t="array" ref="F354">IF(G354="","",XLOOKUP(G354,selector_15,selector_15_ids,""))</f>
        <v/>
      </c>
      <c r="G354" s="25"/>
      <c r="H354" s="23" t="str">
        <f t="array" ref="H354">IF(I354="","",XLOOKUP(I354,selector_16,selector_16_ids,""))</f>
        <v/>
      </c>
      <c r="I354" s="25"/>
      <c r="J354" s="23" t="str">
        <f t="array" ref="J354">IF(K354="","",XLOOKUP(K354,selector_16,selector_16_ids,""))</f>
        <v/>
      </c>
      <c r="K354" s="25"/>
      <c r="L354" s="23" t="str">
        <f t="array" ref="L354">IF(M354="","",XLOOKUP(M354,selector_13,selector_13_ids,""))</f>
        <v/>
      </c>
      <c r="M354" s="25"/>
      <c r="N354" s="14"/>
      <c r="O354" s="14"/>
      <c r="P354" s="23" t="str">
        <f t="array" ref="P354">IF(Q354="","",XLOOKUP(Q354,selector_07,selector_07_ids,""))</f>
        <v/>
      </c>
      <c r="Q354" s="25"/>
      <c r="R354" s="14"/>
      <c r="S354" s="23" t="str">
        <f t="array" ref="S354">IF(T354="","",XLOOKUP(T354,selector_17,selector_17_ids,""))</f>
        <v/>
      </c>
      <c r="T354" s="25"/>
      <c r="U354" s="14"/>
      <c r="V354" s="14"/>
      <c r="W354" s="23" t="str">
        <f t="array" ref="W354">IF(X354="","",XLOOKUP(X354,selector_04,selector_04_ids,""))</f>
        <v/>
      </c>
      <c r="X354" s="25"/>
      <c r="Y354" s="14"/>
      <c r="Z354" s="27"/>
      <c r="AA354" s="14"/>
    </row>
    <row r="355">
      <c r="A355" s="14"/>
      <c r="B355" s="23" t="str">
        <f>IF($A355="","",'Система'!$B$4)</f>
        <v/>
      </c>
      <c r="C355" s="14"/>
      <c r="D355" s="23" t="str">
        <f t="array" ref="D355">IF(E355="","",XLOOKUP(E355,selector_12,selector_12_ids,""))</f>
        <v/>
      </c>
      <c r="E355" s="25"/>
      <c r="F355" s="23" t="str">
        <f t="array" ref="F355">IF(G355="","",XLOOKUP(G355,selector_15,selector_15_ids,""))</f>
        <v/>
      </c>
      <c r="G355" s="25"/>
      <c r="H355" s="23" t="str">
        <f t="array" ref="H355">IF(I355="","",XLOOKUP(I355,selector_16,selector_16_ids,""))</f>
        <v/>
      </c>
      <c r="I355" s="25"/>
      <c r="J355" s="23" t="str">
        <f t="array" ref="J355">IF(K355="","",XLOOKUP(K355,selector_16,selector_16_ids,""))</f>
        <v/>
      </c>
      <c r="K355" s="25"/>
      <c r="L355" s="23" t="str">
        <f t="array" ref="L355">IF(M355="","",XLOOKUP(M355,selector_13,selector_13_ids,""))</f>
        <v/>
      </c>
      <c r="M355" s="25"/>
      <c r="N355" s="14"/>
      <c r="O355" s="14"/>
      <c r="P355" s="23" t="str">
        <f t="array" ref="P355">IF(Q355="","",XLOOKUP(Q355,selector_07,selector_07_ids,""))</f>
        <v/>
      </c>
      <c r="Q355" s="25"/>
      <c r="R355" s="14"/>
      <c r="S355" s="23" t="str">
        <f t="array" ref="S355">IF(T355="","",XLOOKUP(T355,selector_17,selector_17_ids,""))</f>
        <v/>
      </c>
      <c r="T355" s="25"/>
      <c r="U355" s="14"/>
      <c r="V355" s="14"/>
      <c r="W355" s="23" t="str">
        <f t="array" ref="W355">IF(X355="","",XLOOKUP(X355,selector_04,selector_04_ids,""))</f>
        <v/>
      </c>
      <c r="X355" s="25"/>
      <c r="Y355" s="14"/>
      <c r="Z355" s="27"/>
      <c r="AA355" s="14"/>
    </row>
    <row r="356">
      <c r="A356" s="14"/>
      <c r="B356" s="23" t="str">
        <f>IF($A356="","",'Система'!$B$4)</f>
        <v/>
      </c>
      <c r="C356" s="14"/>
      <c r="D356" s="23" t="str">
        <f t="array" ref="D356">IF(E356="","",XLOOKUP(E356,selector_12,selector_12_ids,""))</f>
        <v/>
      </c>
      <c r="E356" s="25"/>
      <c r="F356" s="23" t="str">
        <f t="array" ref="F356">IF(G356="","",XLOOKUP(G356,selector_15,selector_15_ids,""))</f>
        <v/>
      </c>
      <c r="G356" s="25"/>
      <c r="H356" s="23" t="str">
        <f t="array" ref="H356">IF(I356="","",XLOOKUP(I356,selector_16,selector_16_ids,""))</f>
        <v/>
      </c>
      <c r="I356" s="25"/>
      <c r="J356" s="23" t="str">
        <f t="array" ref="J356">IF(K356="","",XLOOKUP(K356,selector_16,selector_16_ids,""))</f>
        <v/>
      </c>
      <c r="K356" s="25"/>
      <c r="L356" s="23" t="str">
        <f t="array" ref="L356">IF(M356="","",XLOOKUP(M356,selector_13,selector_13_ids,""))</f>
        <v/>
      </c>
      <c r="M356" s="25"/>
      <c r="N356" s="14"/>
      <c r="O356" s="14"/>
      <c r="P356" s="23" t="str">
        <f t="array" ref="P356">IF(Q356="","",XLOOKUP(Q356,selector_07,selector_07_ids,""))</f>
        <v/>
      </c>
      <c r="Q356" s="25"/>
      <c r="R356" s="14"/>
      <c r="S356" s="23" t="str">
        <f t="array" ref="S356">IF(T356="","",XLOOKUP(T356,selector_17,selector_17_ids,""))</f>
        <v/>
      </c>
      <c r="T356" s="25"/>
      <c r="U356" s="14"/>
      <c r="V356" s="14"/>
      <c r="W356" s="23" t="str">
        <f t="array" ref="W356">IF(X356="","",XLOOKUP(X356,selector_04,selector_04_ids,""))</f>
        <v/>
      </c>
      <c r="X356" s="25"/>
      <c r="Y356" s="14"/>
      <c r="Z356" s="27"/>
      <c r="AA356" s="14"/>
    </row>
    <row r="357">
      <c r="A357" s="14"/>
      <c r="B357" s="23" t="str">
        <f>IF($A357="","",'Система'!$B$4)</f>
        <v/>
      </c>
      <c r="C357" s="14"/>
      <c r="D357" s="23" t="str">
        <f t="array" ref="D357">IF(E357="","",XLOOKUP(E357,selector_12,selector_12_ids,""))</f>
        <v/>
      </c>
      <c r="E357" s="25"/>
      <c r="F357" s="23" t="str">
        <f t="array" ref="F357">IF(G357="","",XLOOKUP(G357,selector_15,selector_15_ids,""))</f>
        <v/>
      </c>
      <c r="G357" s="25"/>
      <c r="H357" s="23" t="str">
        <f t="array" ref="H357">IF(I357="","",XLOOKUP(I357,selector_16,selector_16_ids,""))</f>
        <v/>
      </c>
      <c r="I357" s="25"/>
      <c r="J357" s="23" t="str">
        <f t="array" ref="J357">IF(K357="","",XLOOKUP(K357,selector_16,selector_16_ids,""))</f>
        <v/>
      </c>
      <c r="K357" s="25"/>
      <c r="L357" s="23" t="str">
        <f t="array" ref="L357">IF(M357="","",XLOOKUP(M357,selector_13,selector_13_ids,""))</f>
        <v/>
      </c>
      <c r="M357" s="25"/>
      <c r="N357" s="14"/>
      <c r="O357" s="14"/>
      <c r="P357" s="23" t="str">
        <f t="array" ref="P357">IF(Q357="","",XLOOKUP(Q357,selector_07,selector_07_ids,""))</f>
        <v/>
      </c>
      <c r="Q357" s="25"/>
      <c r="R357" s="14"/>
      <c r="S357" s="23" t="str">
        <f t="array" ref="S357">IF(T357="","",XLOOKUP(T357,selector_17,selector_17_ids,""))</f>
        <v/>
      </c>
      <c r="T357" s="25"/>
      <c r="U357" s="14"/>
      <c r="V357" s="14"/>
      <c r="W357" s="23" t="str">
        <f t="array" ref="W357">IF(X357="","",XLOOKUP(X357,selector_04,selector_04_ids,""))</f>
        <v/>
      </c>
      <c r="X357" s="25"/>
      <c r="Y357" s="14"/>
      <c r="Z357" s="27"/>
      <c r="AA357" s="14"/>
    </row>
    <row r="358">
      <c r="A358" s="14"/>
      <c r="B358" s="23" t="str">
        <f>IF($A358="","",'Система'!$B$4)</f>
        <v/>
      </c>
      <c r="C358" s="14"/>
      <c r="D358" s="23" t="str">
        <f t="array" ref="D358">IF(E358="","",XLOOKUP(E358,selector_12,selector_12_ids,""))</f>
        <v/>
      </c>
      <c r="E358" s="25"/>
      <c r="F358" s="23" t="str">
        <f t="array" ref="F358">IF(G358="","",XLOOKUP(G358,selector_15,selector_15_ids,""))</f>
        <v/>
      </c>
      <c r="G358" s="25"/>
      <c r="H358" s="23" t="str">
        <f t="array" ref="H358">IF(I358="","",XLOOKUP(I358,selector_16,selector_16_ids,""))</f>
        <v/>
      </c>
      <c r="I358" s="25"/>
      <c r="J358" s="23" t="str">
        <f t="array" ref="J358">IF(K358="","",XLOOKUP(K358,selector_16,selector_16_ids,""))</f>
        <v/>
      </c>
      <c r="K358" s="25"/>
      <c r="L358" s="23" t="str">
        <f t="array" ref="L358">IF(M358="","",XLOOKUP(M358,selector_13,selector_13_ids,""))</f>
        <v/>
      </c>
      <c r="M358" s="25"/>
      <c r="N358" s="14"/>
      <c r="O358" s="14"/>
      <c r="P358" s="23" t="str">
        <f t="array" ref="P358">IF(Q358="","",XLOOKUP(Q358,selector_07,selector_07_ids,""))</f>
        <v/>
      </c>
      <c r="Q358" s="25"/>
      <c r="R358" s="14"/>
      <c r="S358" s="23" t="str">
        <f t="array" ref="S358">IF(T358="","",XLOOKUP(T358,selector_17,selector_17_ids,""))</f>
        <v/>
      </c>
      <c r="T358" s="25"/>
      <c r="U358" s="14"/>
      <c r="V358" s="14"/>
      <c r="W358" s="23" t="str">
        <f t="array" ref="W358">IF(X358="","",XLOOKUP(X358,selector_04,selector_04_ids,""))</f>
        <v/>
      </c>
      <c r="X358" s="25"/>
      <c r="Y358" s="14"/>
      <c r="Z358" s="27"/>
      <c r="AA358" s="14"/>
    </row>
    <row r="359">
      <c r="A359" s="14"/>
      <c r="B359" s="23" t="str">
        <f>IF($A359="","",'Система'!$B$4)</f>
        <v/>
      </c>
      <c r="C359" s="14"/>
      <c r="D359" s="23" t="str">
        <f t="array" ref="D359">IF(E359="","",XLOOKUP(E359,selector_12,selector_12_ids,""))</f>
        <v/>
      </c>
      <c r="E359" s="25"/>
      <c r="F359" s="23" t="str">
        <f t="array" ref="F359">IF(G359="","",XLOOKUP(G359,selector_15,selector_15_ids,""))</f>
        <v/>
      </c>
      <c r="G359" s="25"/>
      <c r="H359" s="23" t="str">
        <f t="array" ref="H359">IF(I359="","",XLOOKUP(I359,selector_16,selector_16_ids,""))</f>
        <v/>
      </c>
      <c r="I359" s="25"/>
      <c r="J359" s="23" t="str">
        <f t="array" ref="J359">IF(K359="","",XLOOKUP(K359,selector_16,selector_16_ids,""))</f>
        <v/>
      </c>
      <c r="K359" s="25"/>
      <c r="L359" s="23" t="str">
        <f t="array" ref="L359">IF(M359="","",XLOOKUP(M359,selector_13,selector_13_ids,""))</f>
        <v/>
      </c>
      <c r="M359" s="25"/>
      <c r="N359" s="14"/>
      <c r="O359" s="14"/>
      <c r="P359" s="23" t="str">
        <f t="array" ref="P359">IF(Q359="","",XLOOKUP(Q359,selector_07,selector_07_ids,""))</f>
        <v/>
      </c>
      <c r="Q359" s="25"/>
      <c r="R359" s="14"/>
      <c r="S359" s="23" t="str">
        <f t="array" ref="S359">IF(T359="","",XLOOKUP(T359,selector_17,selector_17_ids,""))</f>
        <v/>
      </c>
      <c r="T359" s="25"/>
      <c r="U359" s="14"/>
      <c r="V359" s="14"/>
      <c r="W359" s="23" t="str">
        <f t="array" ref="W359">IF(X359="","",XLOOKUP(X359,selector_04,selector_04_ids,""))</f>
        <v/>
      </c>
      <c r="X359" s="25"/>
      <c r="Y359" s="14"/>
      <c r="Z359" s="27"/>
      <c r="AA359" s="14"/>
    </row>
    <row r="360">
      <c r="A360" s="14"/>
      <c r="B360" s="23" t="str">
        <f>IF($A360="","",'Система'!$B$4)</f>
        <v/>
      </c>
      <c r="C360" s="14"/>
      <c r="D360" s="23" t="str">
        <f t="array" ref="D360">IF(E360="","",XLOOKUP(E360,selector_12,selector_12_ids,""))</f>
        <v/>
      </c>
      <c r="E360" s="25"/>
      <c r="F360" s="23" t="str">
        <f t="array" ref="F360">IF(G360="","",XLOOKUP(G360,selector_15,selector_15_ids,""))</f>
        <v/>
      </c>
      <c r="G360" s="25"/>
      <c r="H360" s="23" t="str">
        <f t="array" ref="H360">IF(I360="","",XLOOKUP(I360,selector_16,selector_16_ids,""))</f>
        <v/>
      </c>
      <c r="I360" s="25"/>
      <c r="J360" s="23" t="str">
        <f t="array" ref="J360">IF(K360="","",XLOOKUP(K360,selector_16,selector_16_ids,""))</f>
        <v/>
      </c>
      <c r="K360" s="25"/>
      <c r="L360" s="23" t="str">
        <f t="array" ref="L360">IF(M360="","",XLOOKUP(M360,selector_13,selector_13_ids,""))</f>
        <v/>
      </c>
      <c r="M360" s="25"/>
      <c r="N360" s="14"/>
      <c r="O360" s="14"/>
      <c r="P360" s="23" t="str">
        <f t="array" ref="P360">IF(Q360="","",XLOOKUP(Q360,selector_07,selector_07_ids,""))</f>
        <v/>
      </c>
      <c r="Q360" s="25"/>
      <c r="R360" s="14"/>
      <c r="S360" s="23" t="str">
        <f t="array" ref="S360">IF(T360="","",XLOOKUP(T360,selector_17,selector_17_ids,""))</f>
        <v/>
      </c>
      <c r="T360" s="25"/>
      <c r="U360" s="14"/>
      <c r="V360" s="14"/>
      <c r="W360" s="23" t="str">
        <f t="array" ref="W360">IF(X360="","",XLOOKUP(X360,selector_04,selector_04_ids,""))</f>
        <v/>
      </c>
      <c r="X360" s="25"/>
      <c r="Y360" s="14"/>
      <c r="Z360" s="27"/>
      <c r="AA360" s="14"/>
    </row>
    <row r="361">
      <c r="A361" s="14"/>
      <c r="B361" s="23" t="str">
        <f>IF($A361="","",'Система'!$B$4)</f>
        <v/>
      </c>
      <c r="C361" s="14"/>
      <c r="D361" s="23" t="str">
        <f t="array" ref="D361">IF(E361="","",XLOOKUP(E361,selector_12,selector_12_ids,""))</f>
        <v/>
      </c>
      <c r="E361" s="25"/>
      <c r="F361" s="23" t="str">
        <f t="array" ref="F361">IF(G361="","",XLOOKUP(G361,selector_15,selector_15_ids,""))</f>
        <v/>
      </c>
      <c r="G361" s="25"/>
      <c r="H361" s="23" t="str">
        <f t="array" ref="H361">IF(I361="","",XLOOKUP(I361,selector_16,selector_16_ids,""))</f>
        <v/>
      </c>
      <c r="I361" s="25"/>
      <c r="J361" s="23" t="str">
        <f t="array" ref="J361">IF(K361="","",XLOOKUP(K361,selector_16,selector_16_ids,""))</f>
        <v/>
      </c>
      <c r="K361" s="25"/>
      <c r="L361" s="23" t="str">
        <f t="array" ref="L361">IF(M361="","",XLOOKUP(M361,selector_13,selector_13_ids,""))</f>
        <v/>
      </c>
      <c r="M361" s="25"/>
      <c r="N361" s="14"/>
      <c r="O361" s="14"/>
      <c r="P361" s="23" t="str">
        <f t="array" ref="P361">IF(Q361="","",XLOOKUP(Q361,selector_07,selector_07_ids,""))</f>
        <v/>
      </c>
      <c r="Q361" s="25"/>
      <c r="R361" s="14"/>
      <c r="S361" s="23" t="str">
        <f t="array" ref="S361">IF(T361="","",XLOOKUP(T361,selector_17,selector_17_ids,""))</f>
        <v/>
      </c>
      <c r="T361" s="25"/>
      <c r="U361" s="14"/>
      <c r="V361" s="14"/>
      <c r="W361" s="23" t="str">
        <f t="array" ref="W361">IF(X361="","",XLOOKUP(X361,selector_04,selector_04_ids,""))</f>
        <v/>
      </c>
      <c r="X361" s="25"/>
      <c r="Y361" s="14"/>
      <c r="Z361" s="27"/>
      <c r="AA361" s="14"/>
    </row>
    <row r="362">
      <c r="A362" s="14"/>
      <c r="B362" s="23" t="str">
        <f>IF($A362="","",'Система'!$B$4)</f>
        <v/>
      </c>
      <c r="C362" s="14"/>
      <c r="D362" s="23" t="str">
        <f t="array" ref="D362">IF(E362="","",XLOOKUP(E362,selector_12,selector_12_ids,""))</f>
        <v/>
      </c>
      <c r="E362" s="25"/>
      <c r="F362" s="23" t="str">
        <f t="array" ref="F362">IF(G362="","",XLOOKUP(G362,selector_15,selector_15_ids,""))</f>
        <v/>
      </c>
      <c r="G362" s="25"/>
      <c r="H362" s="23" t="str">
        <f t="array" ref="H362">IF(I362="","",XLOOKUP(I362,selector_16,selector_16_ids,""))</f>
        <v/>
      </c>
      <c r="I362" s="25"/>
      <c r="J362" s="23" t="str">
        <f t="array" ref="J362">IF(K362="","",XLOOKUP(K362,selector_16,selector_16_ids,""))</f>
        <v/>
      </c>
      <c r="K362" s="25"/>
      <c r="L362" s="23" t="str">
        <f t="array" ref="L362">IF(M362="","",XLOOKUP(M362,selector_13,selector_13_ids,""))</f>
        <v/>
      </c>
      <c r="M362" s="25"/>
      <c r="N362" s="14"/>
      <c r="O362" s="14"/>
      <c r="P362" s="23" t="str">
        <f t="array" ref="P362">IF(Q362="","",XLOOKUP(Q362,selector_07,selector_07_ids,""))</f>
        <v/>
      </c>
      <c r="Q362" s="25"/>
      <c r="R362" s="14"/>
      <c r="S362" s="23" t="str">
        <f t="array" ref="S362">IF(T362="","",XLOOKUP(T362,selector_17,selector_17_ids,""))</f>
        <v/>
      </c>
      <c r="T362" s="25"/>
      <c r="U362" s="14"/>
      <c r="V362" s="14"/>
      <c r="W362" s="23" t="str">
        <f t="array" ref="W362">IF(X362="","",XLOOKUP(X362,selector_04,selector_04_ids,""))</f>
        <v/>
      </c>
      <c r="X362" s="25"/>
      <c r="Y362" s="14"/>
      <c r="Z362" s="27"/>
      <c r="AA362" s="14"/>
    </row>
    <row r="363">
      <c r="A363" s="14"/>
      <c r="B363" s="23" t="str">
        <f>IF($A363="","",'Система'!$B$4)</f>
        <v/>
      </c>
      <c r="C363" s="14"/>
      <c r="D363" s="23" t="str">
        <f t="array" ref="D363">IF(E363="","",XLOOKUP(E363,selector_12,selector_12_ids,""))</f>
        <v/>
      </c>
      <c r="E363" s="25"/>
      <c r="F363" s="23" t="str">
        <f t="array" ref="F363">IF(G363="","",XLOOKUP(G363,selector_15,selector_15_ids,""))</f>
        <v/>
      </c>
      <c r="G363" s="25"/>
      <c r="H363" s="23" t="str">
        <f t="array" ref="H363">IF(I363="","",XLOOKUP(I363,selector_16,selector_16_ids,""))</f>
        <v/>
      </c>
      <c r="I363" s="25"/>
      <c r="J363" s="23" t="str">
        <f t="array" ref="J363">IF(K363="","",XLOOKUP(K363,selector_16,selector_16_ids,""))</f>
        <v/>
      </c>
      <c r="K363" s="25"/>
      <c r="L363" s="23" t="str">
        <f t="array" ref="L363">IF(M363="","",XLOOKUP(M363,selector_13,selector_13_ids,""))</f>
        <v/>
      </c>
      <c r="M363" s="25"/>
      <c r="N363" s="14"/>
      <c r="O363" s="14"/>
      <c r="P363" s="23" t="str">
        <f t="array" ref="P363">IF(Q363="","",XLOOKUP(Q363,selector_07,selector_07_ids,""))</f>
        <v/>
      </c>
      <c r="Q363" s="25"/>
      <c r="R363" s="14"/>
      <c r="S363" s="23" t="str">
        <f t="array" ref="S363">IF(T363="","",XLOOKUP(T363,selector_17,selector_17_ids,""))</f>
        <v/>
      </c>
      <c r="T363" s="25"/>
      <c r="U363" s="14"/>
      <c r="V363" s="14"/>
      <c r="W363" s="23" t="str">
        <f t="array" ref="W363">IF(X363="","",XLOOKUP(X363,selector_04,selector_04_ids,""))</f>
        <v/>
      </c>
      <c r="X363" s="25"/>
      <c r="Y363" s="14"/>
      <c r="Z363" s="27"/>
      <c r="AA363" s="14"/>
    </row>
    <row r="364">
      <c r="A364" s="14"/>
      <c r="B364" s="23" t="str">
        <f>IF($A364="","",'Система'!$B$4)</f>
        <v/>
      </c>
      <c r="C364" s="14"/>
      <c r="D364" s="23" t="str">
        <f t="array" ref="D364">IF(E364="","",XLOOKUP(E364,selector_12,selector_12_ids,""))</f>
        <v/>
      </c>
      <c r="E364" s="25"/>
      <c r="F364" s="23" t="str">
        <f t="array" ref="F364">IF(G364="","",XLOOKUP(G364,selector_15,selector_15_ids,""))</f>
        <v/>
      </c>
      <c r="G364" s="25"/>
      <c r="H364" s="23" t="str">
        <f t="array" ref="H364">IF(I364="","",XLOOKUP(I364,selector_16,selector_16_ids,""))</f>
        <v/>
      </c>
      <c r="I364" s="25"/>
      <c r="J364" s="23" t="str">
        <f t="array" ref="J364">IF(K364="","",XLOOKUP(K364,selector_16,selector_16_ids,""))</f>
        <v/>
      </c>
      <c r="K364" s="25"/>
      <c r="L364" s="23" t="str">
        <f t="array" ref="L364">IF(M364="","",XLOOKUP(M364,selector_13,selector_13_ids,""))</f>
        <v/>
      </c>
      <c r="M364" s="25"/>
      <c r="N364" s="14"/>
      <c r="O364" s="14"/>
      <c r="P364" s="23" t="str">
        <f t="array" ref="P364">IF(Q364="","",XLOOKUP(Q364,selector_07,selector_07_ids,""))</f>
        <v/>
      </c>
      <c r="Q364" s="25"/>
      <c r="R364" s="14"/>
      <c r="S364" s="23" t="str">
        <f t="array" ref="S364">IF(T364="","",XLOOKUP(T364,selector_17,selector_17_ids,""))</f>
        <v/>
      </c>
      <c r="T364" s="25"/>
      <c r="U364" s="14"/>
      <c r="V364" s="14"/>
      <c r="W364" s="23" t="str">
        <f t="array" ref="W364">IF(X364="","",XLOOKUP(X364,selector_04,selector_04_ids,""))</f>
        <v/>
      </c>
      <c r="X364" s="25"/>
      <c r="Y364" s="14"/>
      <c r="Z364" s="27"/>
      <c r="AA364" s="14"/>
    </row>
    <row r="365">
      <c r="A365" s="14"/>
      <c r="B365" s="23" t="str">
        <f>IF($A365="","",'Система'!$B$4)</f>
        <v/>
      </c>
      <c r="C365" s="14"/>
      <c r="D365" s="23" t="str">
        <f t="array" ref="D365">IF(E365="","",XLOOKUP(E365,selector_12,selector_12_ids,""))</f>
        <v/>
      </c>
      <c r="E365" s="25"/>
      <c r="F365" s="23" t="str">
        <f t="array" ref="F365">IF(G365="","",XLOOKUP(G365,selector_15,selector_15_ids,""))</f>
        <v/>
      </c>
      <c r="G365" s="25"/>
      <c r="H365" s="23" t="str">
        <f t="array" ref="H365">IF(I365="","",XLOOKUP(I365,selector_16,selector_16_ids,""))</f>
        <v/>
      </c>
      <c r="I365" s="25"/>
      <c r="J365" s="23" t="str">
        <f t="array" ref="J365">IF(K365="","",XLOOKUP(K365,selector_16,selector_16_ids,""))</f>
        <v/>
      </c>
      <c r="K365" s="25"/>
      <c r="L365" s="23" t="str">
        <f t="array" ref="L365">IF(M365="","",XLOOKUP(M365,selector_13,selector_13_ids,""))</f>
        <v/>
      </c>
      <c r="M365" s="25"/>
      <c r="N365" s="14"/>
      <c r="O365" s="14"/>
      <c r="P365" s="23" t="str">
        <f t="array" ref="P365">IF(Q365="","",XLOOKUP(Q365,selector_07,selector_07_ids,""))</f>
        <v/>
      </c>
      <c r="Q365" s="25"/>
      <c r="R365" s="14"/>
      <c r="S365" s="23" t="str">
        <f t="array" ref="S365">IF(T365="","",XLOOKUP(T365,selector_17,selector_17_ids,""))</f>
        <v/>
      </c>
      <c r="T365" s="25"/>
      <c r="U365" s="14"/>
      <c r="V365" s="14"/>
      <c r="W365" s="23" t="str">
        <f t="array" ref="W365">IF(X365="","",XLOOKUP(X365,selector_04,selector_04_ids,""))</f>
        <v/>
      </c>
      <c r="X365" s="25"/>
      <c r="Y365" s="14"/>
      <c r="Z365" s="27"/>
      <c r="AA365" s="14"/>
    </row>
    <row r="366">
      <c r="A366" s="14"/>
      <c r="B366" s="23" t="str">
        <f>IF($A366="","",'Система'!$B$4)</f>
        <v/>
      </c>
      <c r="C366" s="14"/>
      <c r="D366" s="23" t="str">
        <f t="array" ref="D366">IF(E366="","",XLOOKUP(E366,selector_12,selector_12_ids,""))</f>
        <v/>
      </c>
      <c r="E366" s="25"/>
      <c r="F366" s="23" t="str">
        <f t="array" ref="F366">IF(G366="","",XLOOKUP(G366,selector_15,selector_15_ids,""))</f>
        <v/>
      </c>
      <c r="G366" s="25"/>
      <c r="H366" s="23" t="str">
        <f t="array" ref="H366">IF(I366="","",XLOOKUP(I366,selector_16,selector_16_ids,""))</f>
        <v/>
      </c>
      <c r="I366" s="25"/>
      <c r="J366" s="23" t="str">
        <f t="array" ref="J366">IF(K366="","",XLOOKUP(K366,selector_16,selector_16_ids,""))</f>
        <v/>
      </c>
      <c r="K366" s="25"/>
      <c r="L366" s="23" t="str">
        <f t="array" ref="L366">IF(M366="","",XLOOKUP(M366,selector_13,selector_13_ids,""))</f>
        <v/>
      </c>
      <c r="M366" s="25"/>
      <c r="N366" s="14"/>
      <c r="O366" s="14"/>
      <c r="P366" s="23" t="str">
        <f t="array" ref="P366">IF(Q366="","",XLOOKUP(Q366,selector_07,selector_07_ids,""))</f>
        <v/>
      </c>
      <c r="Q366" s="25"/>
      <c r="R366" s="14"/>
      <c r="S366" s="23" t="str">
        <f t="array" ref="S366">IF(T366="","",XLOOKUP(T366,selector_17,selector_17_ids,""))</f>
        <v/>
      </c>
      <c r="T366" s="25"/>
      <c r="U366" s="14"/>
      <c r="V366" s="14"/>
      <c r="W366" s="23" t="str">
        <f t="array" ref="W366">IF(X366="","",XLOOKUP(X366,selector_04,selector_04_ids,""))</f>
        <v/>
      </c>
      <c r="X366" s="25"/>
      <c r="Y366" s="14"/>
      <c r="Z366" s="27"/>
      <c r="AA366" s="14"/>
    </row>
    <row r="367">
      <c r="A367" s="14"/>
      <c r="B367" s="23" t="str">
        <f>IF($A367="","",'Система'!$B$4)</f>
        <v/>
      </c>
      <c r="C367" s="14"/>
      <c r="D367" s="23" t="str">
        <f t="array" ref="D367">IF(E367="","",XLOOKUP(E367,selector_12,selector_12_ids,""))</f>
        <v/>
      </c>
      <c r="E367" s="25"/>
      <c r="F367" s="23" t="str">
        <f t="array" ref="F367">IF(G367="","",XLOOKUP(G367,selector_15,selector_15_ids,""))</f>
        <v/>
      </c>
      <c r="G367" s="25"/>
      <c r="H367" s="23" t="str">
        <f t="array" ref="H367">IF(I367="","",XLOOKUP(I367,selector_16,selector_16_ids,""))</f>
        <v/>
      </c>
      <c r="I367" s="25"/>
      <c r="J367" s="23" t="str">
        <f t="array" ref="J367">IF(K367="","",XLOOKUP(K367,selector_16,selector_16_ids,""))</f>
        <v/>
      </c>
      <c r="K367" s="25"/>
      <c r="L367" s="23" t="str">
        <f t="array" ref="L367">IF(M367="","",XLOOKUP(M367,selector_13,selector_13_ids,""))</f>
        <v/>
      </c>
      <c r="M367" s="25"/>
      <c r="N367" s="14"/>
      <c r="O367" s="14"/>
      <c r="P367" s="23" t="str">
        <f t="array" ref="P367">IF(Q367="","",XLOOKUP(Q367,selector_07,selector_07_ids,""))</f>
        <v/>
      </c>
      <c r="Q367" s="25"/>
      <c r="R367" s="14"/>
      <c r="S367" s="23" t="str">
        <f t="array" ref="S367">IF(T367="","",XLOOKUP(T367,selector_17,selector_17_ids,""))</f>
        <v/>
      </c>
      <c r="T367" s="25"/>
      <c r="U367" s="14"/>
      <c r="V367" s="14"/>
      <c r="W367" s="23" t="str">
        <f t="array" ref="W367">IF(X367="","",XLOOKUP(X367,selector_04,selector_04_ids,""))</f>
        <v/>
      </c>
      <c r="X367" s="25"/>
      <c r="Y367" s="14"/>
      <c r="Z367" s="27"/>
      <c r="AA367" s="14"/>
    </row>
    <row r="368">
      <c r="A368" s="14"/>
      <c r="B368" s="23" t="str">
        <f>IF($A368="","",'Система'!$B$4)</f>
        <v/>
      </c>
      <c r="C368" s="14"/>
      <c r="D368" s="23" t="str">
        <f t="array" ref="D368">IF(E368="","",XLOOKUP(E368,selector_12,selector_12_ids,""))</f>
        <v/>
      </c>
      <c r="E368" s="25"/>
      <c r="F368" s="23" t="str">
        <f t="array" ref="F368">IF(G368="","",XLOOKUP(G368,selector_15,selector_15_ids,""))</f>
        <v/>
      </c>
      <c r="G368" s="25"/>
      <c r="H368" s="23" t="str">
        <f t="array" ref="H368">IF(I368="","",XLOOKUP(I368,selector_16,selector_16_ids,""))</f>
        <v/>
      </c>
      <c r="I368" s="25"/>
      <c r="J368" s="23" t="str">
        <f t="array" ref="J368">IF(K368="","",XLOOKUP(K368,selector_16,selector_16_ids,""))</f>
        <v/>
      </c>
      <c r="K368" s="25"/>
      <c r="L368" s="23" t="str">
        <f t="array" ref="L368">IF(M368="","",XLOOKUP(M368,selector_13,selector_13_ids,""))</f>
        <v/>
      </c>
      <c r="M368" s="25"/>
      <c r="N368" s="14"/>
      <c r="O368" s="14"/>
      <c r="P368" s="23" t="str">
        <f t="array" ref="P368">IF(Q368="","",XLOOKUP(Q368,selector_07,selector_07_ids,""))</f>
        <v/>
      </c>
      <c r="Q368" s="25"/>
      <c r="R368" s="14"/>
      <c r="S368" s="23" t="str">
        <f t="array" ref="S368">IF(T368="","",XLOOKUP(T368,selector_17,selector_17_ids,""))</f>
        <v/>
      </c>
      <c r="T368" s="25"/>
      <c r="U368" s="14"/>
      <c r="V368" s="14"/>
      <c r="W368" s="23" t="str">
        <f t="array" ref="W368">IF(X368="","",XLOOKUP(X368,selector_04,selector_04_ids,""))</f>
        <v/>
      </c>
      <c r="X368" s="25"/>
      <c r="Y368" s="14"/>
      <c r="Z368" s="27"/>
      <c r="AA368" s="14"/>
    </row>
    <row r="369">
      <c r="A369" s="14"/>
      <c r="B369" s="23" t="str">
        <f>IF($A369="","",'Система'!$B$4)</f>
        <v/>
      </c>
      <c r="C369" s="14"/>
      <c r="D369" s="23" t="str">
        <f t="array" ref="D369">IF(E369="","",XLOOKUP(E369,selector_12,selector_12_ids,""))</f>
        <v/>
      </c>
      <c r="E369" s="25"/>
      <c r="F369" s="23" t="str">
        <f t="array" ref="F369">IF(G369="","",XLOOKUP(G369,selector_15,selector_15_ids,""))</f>
        <v/>
      </c>
      <c r="G369" s="25"/>
      <c r="H369" s="23" t="str">
        <f t="array" ref="H369">IF(I369="","",XLOOKUP(I369,selector_16,selector_16_ids,""))</f>
        <v/>
      </c>
      <c r="I369" s="25"/>
      <c r="J369" s="23" t="str">
        <f t="array" ref="J369">IF(K369="","",XLOOKUP(K369,selector_16,selector_16_ids,""))</f>
        <v/>
      </c>
      <c r="K369" s="25"/>
      <c r="L369" s="23" t="str">
        <f t="array" ref="L369">IF(M369="","",XLOOKUP(M369,selector_13,selector_13_ids,""))</f>
        <v/>
      </c>
      <c r="M369" s="25"/>
      <c r="N369" s="14"/>
      <c r="O369" s="14"/>
      <c r="P369" s="23" t="str">
        <f t="array" ref="P369">IF(Q369="","",XLOOKUP(Q369,selector_07,selector_07_ids,""))</f>
        <v/>
      </c>
      <c r="Q369" s="25"/>
      <c r="R369" s="14"/>
      <c r="S369" s="23" t="str">
        <f t="array" ref="S369">IF(T369="","",XLOOKUP(T369,selector_17,selector_17_ids,""))</f>
        <v/>
      </c>
      <c r="T369" s="25"/>
      <c r="U369" s="14"/>
      <c r="V369" s="14"/>
      <c r="W369" s="23" t="str">
        <f t="array" ref="W369">IF(X369="","",XLOOKUP(X369,selector_04,selector_04_ids,""))</f>
        <v/>
      </c>
      <c r="X369" s="25"/>
      <c r="Y369" s="14"/>
      <c r="Z369" s="27"/>
      <c r="AA369" s="14"/>
    </row>
    <row r="370">
      <c r="A370" s="14"/>
      <c r="B370" s="23" t="str">
        <f>IF($A370="","",'Система'!$B$4)</f>
        <v/>
      </c>
      <c r="C370" s="14"/>
      <c r="D370" s="23" t="str">
        <f t="array" ref="D370">IF(E370="","",XLOOKUP(E370,selector_12,selector_12_ids,""))</f>
        <v/>
      </c>
      <c r="E370" s="25"/>
      <c r="F370" s="23" t="str">
        <f t="array" ref="F370">IF(G370="","",XLOOKUP(G370,selector_15,selector_15_ids,""))</f>
        <v/>
      </c>
      <c r="G370" s="25"/>
      <c r="H370" s="23" t="str">
        <f t="array" ref="H370">IF(I370="","",XLOOKUP(I370,selector_16,selector_16_ids,""))</f>
        <v/>
      </c>
      <c r="I370" s="25"/>
      <c r="J370" s="23" t="str">
        <f t="array" ref="J370">IF(K370="","",XLOOKUP(K370,selector_16,selector_16_ids,""))</f>
        <v/>
      </c>
      <c r="K370" s="25"/>
      <c r="L370" s="23" t="str">
        <f t="array" ref="L370">IF(M370="","",XLOOKUP(M370,selector_13,selector_13_ids,""))</f>
        <v/>
      </c>
      <c r="M370" s="25"/>
      <c r="N370" s="14"/>
      <c r="O370" s="14"/>
      <c r="P370" s="23" t="str">
        <f t="array" ref="P370">IF(Q370="","",XLOOKUP(Q370,selector_07,selector_07_ids,""))</f>
        <v/>
      </c>
      <c r="Q370" s="25"/>
      <c r="R370" s="14"/>
      <c r="S370" s="23" t="str">
        <f t="array" ref="S370">IF(T370="","",XLOOKUP(T370,selector_17,selector_17_ids,""))</f>
        <v/>
      </c>
      <c r="T370" s="25"/>
      <c r="U370" s="14"/>
      <c r="V370" s="14"/>
      <c r="W370" s="23" t="str">
        <f t="array" ref="W370">IF(X370="","",XLOOKUP(X370,selector_04,selector_04_ids,""))</f>
        <v/>
      </c>
      <c r="X370" s="25"/>
      <c r="Y370" s="14"/>
      <c r="Z370" s="27"/>
      <c r="AA370" s="14"/>
    </row>
    <row r="371">
      <c r="A371" s="14"/>
      <c r="B371" s="23" t="str">
        <f>IF($A371="","",'Система'!$B$4)</f>
        <v/>
      </c>
      <c r="C371" s="14"/>
      <c r="D371" s="23" t="str">
        <f t="array" ref="D371">IF(E371="","",XLOOKUP(E371,selector_12,selector_12_ids,""))</f>
        <v/>
      </c>
      <c r="E371" s="25"/>
      <c r="F371" s="23" t="str">
        <f t="array" ref="F371">IF(G371="","",XLOOKUP(G371,selector_15,selector_15_ids,""))</f>
        <v/>
      </c>
      <c r="G371" s="25"/>
      <c r="H371" s="23" t="str">
        <f t="array" ref="H371">IF(I371="","",XLOOKUP(I371,selector_16,selector_16_ids,""))</f>
        <v/>
      </c>
      <c r="I371" s="25"/>
      <c r="J371" s="23" t="str">
        <f t="array" ref="J371">IF(K371="","",XLOOKUP(K371,selector_16,selector_16_ids,""))</f>
        <v/>
      </c>
      <c r="K371" s="25"/>
      <c r="L371" s="23" t="str">
        <f t="array" ref="L371">IF(M371="","",XLOOKUP(M371,selector_13,selector_13_ids,""))</f>
        <v/>
      </c>
      <c r="M371" s="25"/>
      <c r="N371" s="14"/>
      <c r="O371" s="14"/>
      <c r="P371" s="23" t="str">
        <f t="array" ref="P371">IF(Q371="","",XLOOKUP(Q371,selector_07,selector_07_ids,""))</f>
        <v/>
      </c>
      <c r="Q371" s="25"/>
      <c r="R371" s="14"/>
      <c r="S371" s="23" t="str">
        <f t="array" ref="S371">IF(T371="","",XLOOKUP(T371,selector_17,selector_17_ids,""))</f>
        <v/>
      </c>
      <c r="T371" s="25"/>
      <c r="U371" s="14"/>
      <c r="V371" s="14"/>
      <c r="W371" s="23" t="str">
        <f t="array" ref="W371">IF(X371="","",XLOOKUP(X371,selector_04,selector_04_ids,""))</f>
        <v/>
      </c>
      <c r="X371" s="25"/>
      <c r="Y371" s="14"/>
      <c r="Z371" s="27"/>
      <c r="AA371" s="14"/>
    </row>
    <row r="372">
      <c r="A372" s="14"/>
      <c r="B372" s="23" t="str">
        <f>IF($A372="","",'Система'!$B$4)</f>
        <v/>
      </c>
      <c r="C372" s="14"/>
      <c r="D372" s="23" t="str">
        <f t="array" ref="D372">IF(E372="","",XLOOKUP(E372,selector_12,selector_12_ids,""))</f>
        <v/>
      </c>
      <c r="E372" s="25"/>
      <c r="F372" s="23" t="str">
        <f t="array" ref="F372">IF(G372="","",XLOOKUP(G372,selector_15,selector_15_ids,""))</f>
        <v/>
      </c>
      <c r="G372" s="25"/>
      <c r="H372" s="23" t="str">
        <f t="array" ref="H372">IF(I372="","",XLOOKUP(I372,selector_16,selector_16_ids,""))</f>
        <v/>
      </c>
      <c r="I372" s="25"/>
      <c r="J372" s="23" t="str">
        <f t="array" ref="J372">IF(K372="","",XLOOKUP(K372,selector_16,selector_16_ids,""))</f>
        <v/>
      </c>
      <c r="K372" s="25"/>
      <c r="L372" s="23" t="str">
        <f t="array" ref="L372">IF(M372="","",XLOOKUP(M372,selector_13,selector_13_ids,""))</f>
        <v/>
      </c>
      <c r="M372" s="25"/>
      <c r="N372" s="14"/>
      <c r="O372" s="14"/>
      <c r="P372" s="23" t="str">
        <f t="array" ref="P372">IF(Q372="","",XLOOKUP(Q372,selector_07,selector_07_ids,""))</f>
        <v/>
      </c>
      <c r="Q372" s="25"/>
      <c r="R372" s="14"/>
      <c r="S372" s="23" t="str">
        <f t="array" ref="S372">IF(T372="","",XLOOKUP(T372,selector_17,selector_17_ids,""))</f>
        <v/>
      </c>
      <c r="T372" s="25"/>
      <c r="U372" s="14"/>
      <c r="V372" s="14"/>
      <c r="W372" s="23" t="str">
        <f t="array" ref="W372">IF(X372="","",XLOOKUP(X372,selector_04,selector_04_ids,""))</f>
        <v/>
      </c>
      <c r="X372" s="25"/>
      <c r="Y372" s="14"/>
      <c r="Z372" s="27"/>
      <c r="AA372" s="14"/>
    </row>
    <row r="373">
      <c r="A373" s="14"/>
      <c r="B373" s="23" t="str">
        <f>IF($A373="","",'Система'!$B$4)</f>
        <v/>
      </c>
      <c r="C373" s="14"/>
      <c r="D373" s="23" t="str">
        <f t="array" ref="D373">IF(E373="","",XLOOKUP(E373,selector_12,selector_12_ids,""))</f>
        <v/>
      </c>
      <c r="E373" s="25"/>
      <c r="F373" s="23" t="str">
        <f t="array" ref="F373">IF(G373="","",XLOOKUP(G373,selector_15,selector_15_ids,""))</f>
        <v/>
      </c>
      <c r="G373" s="25"/>
      <c r="H373" s="23" t="str">
        <f t="array" ref="H373">IF(I373="","",XLOOKUP(I373,selector_16,selector_16_ids,""))</f>
        <v/>
      </c>
      <c r="I373" s="25"/>
      <c r="J373" s="23" t="str">
        <f t="array" ref="J373">IF(K373="","",XLOOKUP(K373,selector_16,selector_16_ids,""))</f>
        <v/>
      </c>
      <c r="K373" s="25"/>
      <c r="L373" s="23" t="str">
        <f t="array" ref="L373">IF(M373="","",XLOOKUP(M373,selector_13,selector_13_ids,""))</f>
        <v/>
      </c>
      <c r="M373" s="25"/>
      <c r="N373" s="14"/>
      <c r="O373" s="14"/>
      <c r="P373" s="23" t="str">
        <f t="array" ref="P373">IF(Q373="","",XLOOKUP(Q373,selector_07,selector_07_ids,""))</f>
        <v/>
      </c>
      <c r="Q373" s="25"/>
      <c r="R373" s="14"/>
      <c r="S373" s="23" t="str">
        <f t="array" ref="S373">IF(T373="","",XLOOKUP(T373,selector_17,selector_17_ids,""))</f>
        <v/>
      </c>
      <c r="T373" s="25"/>
      <c r="U373" s="14"/>
      <c r="V373" s="14"/>
      <c r="W373" s="23" t="str">
        <f t="array" ref="W373">IF(X373="","",XLOOKUP(X373,selector_04,selector_04_ids,""))</f>
        <v/>
      </c>
      <c r="X373" s="25"/>
      <c r="Y373" s="14"/>
      <c r="Z373" s="27"/>
      <c r="AA373" s="14"/>
    </row>
    <row r="374">
      <c r="A374" s="14"/>
      <c r="B374" s="23" t="str">
        <f>IF($A374="","",'Система'!$B$4)</f>
        <v/>
      </c>
      <c r="C374" s="14"/>
      <c r="D374" s="23" t="str">
        <f t="array" ref="D374">IF(E374="","",XLOOKUP(E374,selector_12,selector_12_ids,""))</f>
        <v/>
      </c>
      <c r="E374" s="25"/>
      <c r="F374" s="23" t="str">
        <f t="array" ref="F374">IF(G374="","",XLOOKUP(G374,selector_15,selector_15_ids,""))</f>
        <v/>
      </c>
      <c r="G374" s="25"/>
      <c r="H374" s="23" t="str">
        <f t="array" ref="H374">IF(I374="","",XLOOKUP(I374,selector_16,selector_16_ids,""))</f>
        <v/>
      </c>
      <c r="I374" s="25"/>
      <c r="J374" s="23" t="str">
        <f t="array" ref="J374">IF(K374="","",XLOOKUP(K374,selector_16,selector_16_ids,""))</f>
        <v/>
      </c>
      <c r="K374" s="25"/>
      <c r="L374" s="23" t="str">
        <f t="array" ref="L374">IF(M374="","",XLOOKUP(M374,selector_13,selector_13_ids,""))</f>
        <v/>
      </c>
      <c r="M374" s="25"/>
      <c r="N374" s="14"/>
      <c r="O374" s="14"/>
      <c r="P374" s="23" t="str">
        <f t="array" ref="P374">IF(Q374="","",XLOOKUP(Q374,selector_07,selector_07_ids,""))</f>
        <v/>
      </c>
      <c r="Q374" s="25"/>
      <c r="R374" s="14"/>
      <c r="S374" s="23" t="str">
        <f t="array" ref="S374">IF(T374="","",XLOOKUP(T374,selector_17,selector_17_ids,""))</f>
        <v/>
      </c>
      <c r="T374" s="25"/>
      <c r="U374" s="14"/>
      <c r="V374" s="14"/>
      <c r="W374" s="23" t="str">
        <f t="array" ref="W374">IF(X374="","",XLOOKUP(X374,selector_04,selector_04_ids,""))</f>
        <v/>
      </c>
      <c r="X374" s="25"/>
      <c r="Y374" s="14"/>
      <c r="Z374" s="27"/>
      <c r="AA374" s="14"/>
    </row>
    <row r="375">
      <c r="A375" s="14"/>
      <c r="B375" s="23" t="str">
        <f>IF($A375="","",'Система'!$B$4)</f>
        <v/>
      </c>
      <c r="C375" s="14"/>
      <c r="D375" s="23" t="str">
        <f t="array" ref="D375">IF(E375="","",XLOOKUP(E375,selector_12,selector_12_ids,""))</f>
        <v/>
      </c>
      <c r="E375" s="25"/>
      <c r="F375" s="23" t="str">
        <f t="array" ref="F375">IF(G375="","",XLOOKUP(G375,selector_15,selector_15_ids,""))</f>
        <v/>
      </c>
      <c r="G375" s="25"/>
      <c r="H375" s="23" t="str">
        <f t="array" ref="H375">IF(I375="","",XLOOKUP(I375,selector_16,selector_16_ids,""))</f>
        <v/>
      </c>
      <c r="I375" s="25"/>
      <c r="J375" s="23" t="str">
        <f t="array" ref="J375">IF(K375="","",XLOOKUP(K375,selector_16,selector_16_ids,""))</f>
        <v/>
      </c>
      <c r="K375" s="25"/>
      <c r="L375" s="23" t="str">
        <f t="array" ref="L375">IF(M375="","",XLOOKUP(M375,selector_13,selector_13_ids,""))</f>
        <v/>
      </c>
      <c r="M375" s="25"/>
      <c r="N375" s="14"/>
      <c r="O375" s="14"/>
      <c r="P375" s="23" t="str">
        <f t="array" ref="P375">IF(Q375="","",XLOOKUP(Q375,selector_07,selector_07_ids,""))</f>
        <v/>
      </c>
      <c r="Q375" s="25"/>
      <c r="R375" s="14"/>
      <c r="S375" s="23" t="str">
        <f t="array" ref="S375">IF(T375="","",XLOOKUP(T375,selector_17,selector_17_ids,""))</f>
        <v/>
      </c>
      <c r="T375" s="25"/>
      <c r="U375" s="14"/>
      <c r="V375" s="14"/>
      <c r="W375" s="23" t="str">
        <f t="array" ref="W375">IF(X375="","",XLOOKUP(X375,selector_04,selector_04_ids,""))</f>
        <v/>
      </c>
      <c r="X375" s="25"/>
      <c r="Y375" s="14"/>
      <c r="Z375" s="27"/>
      <c r="AA375" s="14"/>
    </row>
    <row r="376">
      <c r="A376" s="14"/>
      <c r="B376" s="23" t="str">
        <f>IF($A376="","",'Система'!$B$4)</f>
        <v/>
      </c>
      <c r="C376" s="14"/>
      <c r="D376" s="23" t="str">
        <f t="array" ref="D376">IF(E376="","",XLOOKUP(E376,selector_12,selector_12_ids,""))</f>
        <v/>
      </c>
      <c r="E376" s="25"/>
      <c r="F376" s="23" t="str">
        <f t="array" ref="F376">IF(G376="","",XLOOKUP(G376,selector_15,selector_15_ids,""))</f>
        <v/>
      </c>
      <c r="G376" s="25"/>
      <c r="H376" s="23" t="str">
        <f t="array" ref="H376">IF(I376="","",XLOOKUP(I376,selector_16,selector_16_ids,""))</f>
        <v/>
      </c>
      <c r="I376" s="25"/>
      <c r="J376" s="23" t="str">
        <f t="array" ref="J376">IF(K376="","",XLOOKUP(K376,selector_16,selector_16_ids,""))</f>
        <v/>
      </c>
      <c r="K376" s="25"/>
      <c r="L376" s="23" t="str">
        <f t="array" ref="L376">IF(M376="","",XLOOKUP(M376,selector_13,selector_13_ids,""))</f>
        <v/>
      </c>
      <c r="M376" s="25"/>
      <c r="N376" s="14"/>
      <c r="O376" s="14"/>
      <c r="P376" s="23" t="str">
        <f t="array" ref="P376">IF(Q376="","",XLOOKUP(Q376,selector_07,selector_07_ids,""))</f>
        <v/>
      </c>
      <c r="Q376" s="25"/>
      <c r="R376" s="14"/>
      <c r="S376" s="23" t="str">
        <f t="array" ref="S376">IF(T376="","",XLOOKUP(T376,selector_17,selector_17_ids,""))</f>
        <v/>
      </c>
      <c r="T376" s="25"/>
      <c r="U376" s="14"/>
      <c r="V376" s="14"/>
      <c r="W376" s="23" t="str">
        <f t="array" ref="W376">IF(X376="","",XLOOKUP(X376,selector_04,selector_04_ids,""))</f>
        <v/>
      </c>
      <c r="X376" s="25"/>
      <c r="Y376" s="14"/>
      <c r="Z376" s="27"/>
      <c r="AA376" s="14"/>
    </row>
    <row r="377">
      <c r="A377" s="14"/>
      <c r="B377" s="23" t="str">
        <f>IF($A377="","",'Система'!$B$4)</f>
        <v/>
      </c>
      <c r="C377" s="14"/>
      <c r="D377" s="23" t="str">
        <f t="array" ref="D377">IF(E377="","",XLOOKUP(E377,selector_12,selector_12_ids,""))</f>
        <v/>
      </c>
      <c r="E377" s="25"/>
      <c r="F377" s="23" t="str">
        <f t="array" ref="F377">IF(G377="","",XLOOKUP(G377,selector_15,selector_15_ids,""))</f>
        <v/>
      </c>
      <c r="G377" s="25"/>
      <c r="H377" s="23" t="str">
        <f t="array" ref="H377">IF(I377="","",XLOOKUP(I377,selector_16,selector_16_ids,""))</f>
        <v/>
      </c>
      <c r="I377" s="25"/>
      <c r="J377" s="23" t="str">
        <f t="array" ref="J377">IF(K377="","",XLOOKUP(K377,selector_16,selector_16_ids,""))</f>
        <v/>
      </c>
      <c r="K377" s="25"/>
      <c r="L377" s="23" t="str">
        <f t="array" ref="L377">IF(M377="","",XLOOKUP(M377,selector_13,selector_13_ids,""))</f>
        <v/>
      </c>
      <c r="M377" s="25"/>
      <c r="N377" s="14"/>
      <c r="O377" s="14"/>
      <c r="P377" s="23" t="str">
        <f t="array" ref="P377">IF(Q377="","",XLOOKUP(Q377,selector_07,selector_07_ids,""))</f>
        <v/>
      </c>
      <c r="Q377" s="25"/>
      <c r="R377" s="14"/>
      <c r="S377" s="23" t="str">
        <f t="array" ref="S377">IF(T377="","",XLOOKUP(T377,selector_17,selector_17_ids,""))</f>
        <v/>
      </c>
      <c r="T377" s="25"/>
      <c r="U377" s="14"/>
      <c r="V377" s="14"/>
      <c r="W377" s="23" t="str">
        <f t="array" ref="W377">IF(X377="","",XLOOKUP(X377,selector_04,selector_04_ids,""))</f>
        <v/>
      </c>
      <c r="X377" s="25"/>
      <c r="Y377" s="14"/>
      <c r="Z377" s="27"/>
      <c r="AA377" s="14"/>
    </row>
    <row r="378">
      <c r="A378" s="14"/>
      <c r="B378" s="23" t="str">
        <f>IF($A378="","",'Система'!$B$4)</f>
        <v/>
      </c>
      <c r="C378" s="14"/>
      <c r="D378" s="23" t="str">
        <f t="array" ref="D378">IF(E378="","",XLOOKUP(E378,selector_12,selector_12_ids,""))</f>
        <v/>
      </c>
      <c r="E378" s="25"/>
      <c r="F378" s="23" t="str">
        <f t="array" ref="F378">IF(G378="","",XLOOKUP(G378,selector_15,selector_15_ids,""))</f>
        <v/>
      </c>
      <c r="G378" s="25"/>
      <c r="H378" s="23" t="str">
        <f t="array" ref="H378">IF(I378="","",XLOOKUP(I378,selector_16,selector_16_ids,""))</f>
        <v/>
      </c>
      <c r="I378" s="25"/>
      <c r="J378" s="23" t="str">
        <f t="array" ref="J378">IF(K378="","",XLOOKUP(K378,selector_16,selector_16_ids,""))</f>
        <v/>
      </c>
      <c r="K378" s="25"/>
      <c r="L378" s="23" t="str">
        <f t="array" ref="L378">IF(M378="","",XLOOKUP(M378,selector_13,selector_13_ids,""))</f>
        <v/>
      </c>
      <c r="M378" s="25"/>
      <c r="N378" s="14"/>
      <c r="O378" s="14"/>
      <c r="P378" s="23" t="str">
        <f t="array" ref="P378">IF(Q378="","",XLOOKUP(Q378,selector_07,selector_07_ids,""))</f>
        <v/>
      </c>
      <c r="Q378" s="25"/>
      <c r="R378" s="14"/>
      <c r="S378" s="23" t="str">
        <f t="array" ref="S378">IF(T378="","",XLOOKUP(T378,selector_17,selector_17_ids,""))</f>
        <v/>
      </c>
      <c r="T378" s="25"/>
      <c r="U378" s="14"/>
      <c r="V378" s="14"/>
      <c r="W378" s="23" t="str">
        <f t="array" ref="W378">IF(X378="","",XLOOKUP(X378,selector_04,selector_04_ids,""))</f>
        <v/>
      </c>
      <c r="X378" s="25"/>
      <c r="Y378" s="14"/>
      <c r="Z378" s="27"/>
      <c r="AA378" s="14"/>
    </row>
    <row r="379">
      <c r="A379" s="14"/>
      <c r="B379" s="23" t="str">
        <f>IF($A379="","",'Система'!$B$4)</f>
        <v/>
      </c>
      <c r="C379" s="14"/>
      <c r="D379" s="23" t="str">
        <f t="array" ref="D379">IF(E379="","",XLOOKUP(E379,selector_12,selector_12_ids,""))</f>
        <v/>
      </c>
      <c r="E379" s="25"/>
      <c r="F379" s="23" t="str">
        <f t="array" ref="F379">IF(G379="","",XLOOKUP(G379,selector_15,selector_15_ids,""))</f>
        <v/>
      </c>
      <c r="G379" s="25"/>
      <c r="H379" s="23" t="str">
        <f t="array" ref="H379">IF(I379="","",XLOOKUP(I379,selector_16,selector_16_ids,""))</f>
        <v/>
      </c>
      <c r="I379" s="25"/>
      <c r="J379" s="23" t="str">
        <f t="array" ref="J379">IF(K379="","",XLOOKUP(K379,selector_16,selector_16_ids,""))</f>
        <v/>
      </c>
      <c r="K379" s="25"/>
      <c r="L379" s="23" t="str">
        <f t="array" ref="L379">IF(M379="","",XLOOKUP(M379,selector_13,selector_13_ids,""))</f>
        <v/>
      </c>
      <c r="M379" s="25"/>
      <c r="N379" s="14"/>
      <c r="O379" s="14"/>
      <c r="P379" s="23" t="str">
        <f t="array" ref="P379">IF(Q379="","",XLOOKUP(Q379,selector_07,selector_07_ids,""))</f>
        <v/>
      </c>
      <c r="Q379" s="25"/>
      <c r="R379" s="14"/>
      <c r="S379" s="23" t="str">
        <f t="array" ref="S379">IF(T379="","",XLOOKUP(T379,selector_17,selector_17_ids,""))</f>
        <v/>
      </c>
      <c r="T379" s="25"/>
      <c r="U379" s="14"/>
      <c r="V379" s="14"/>
      <c r="W379" s="23" t="str">
        <f t="array" ref="W379">IF(X379="","",XLOOKUP(X379,selector_04,selector_04_ids,""))</f>
        <v/>
      </c>
      <c r="X379" s="25"/>
      <c r="Y379" s="14"/>
      <c r="Z379" s="27"/>
      <c r="AA379" s="14"/>
    </row>
    <row r="380">
      <c r="A380" s="14"/>
      <c r="B380" s="23" t="str">
        <f>IF($A380="","",'Система'!$B$4)</f>
        <v/>
      </c>
      <c r="C380" s="14"/>
      <c r="D380" s="23" t="str">
        <f t="array" ref="D380">IF(E380="","",XLOOKUP(E380,selector_12,selector_12_ids,""))</f>
        <v/>
      </c>
      <c r="E380" s="25"/>
      <c r="F380" s="23" t="str">
        <f t="array" ref="F380">IF(G380="","",XLOOKUP(G380,selector_15,selector_15_ids,""))</f>
        <v/>
      </c>
      <c r="G380" s="25"/>
      <c r="H380" s="23" t="str">
        <f t="array" ref="H380">IF(I380="","",XLOOKUP(I380,selector_16,selector_16_ids,""))</f>
        <v/>
      </c>
      <c r="I380" s="25"/>
      <c r="J380" s="23" t="str">
        <f t="array" ref="J380">IF(K380="","",XLOOKUP(K380,selector_16,selector_16_ids,""))</f>
        <v/>
      </c>
      <c r="K380" s="25"/>
      <c r="L380" s="23" t="str">
        <f t="array" ref="L380">IF(M380="","",XLOOKUP(M380,selector_13,selector_13_ids,""))</f>
        <v/>
      </c>
      <c r="M380" s="25"/>
      <c r="N380" s="14"/>
      <c r="O380" s="14"/>
      <c r="P380" s="23" t="str">
        <f t="array" ref="P380">IF(Q380="","",XLOOKUP(Q380,selector_07,selector_07_ids,""))</f>
        <v/>
      </c>
      <c r="Q380" s="25"/>
      <c r="R380" s="14"/>
      <c r="S380" s="23" t="str">
        <f t="array" ref="S380">IF(T380="","",XLOOKUP(T380,selector_17,selector_17_ids,""))</f>
        <v/>
      </c>
      <c r="T380" s="25"/>
      <c r="U380" s="14"/>
      <c r="V380" s="14"/>
      <c r="W380" s="23" t="str">
        <f t="array" ref="W380">IF(X380="","",XLOOKUP(X380,selector_04,selector_04_ids,""))</f>
        <v/>
      </c>
      <c r="X380" s="25"/>
      <c r="Y380" s="14"/>
      <c r="Z380" s="27"/>
      <c r="AA380" s="14"/>
    </row>
    <row r="381">
      <c r="A381" s="14"/>
      <c r="B381" s="23" t="str">
        <f>IF($A381="","",'Система'!$B$4)</f>
        <v/>
      </c>
      <c r="C381" s="14"/>
      <c r="D381" s="23" t="str">
        <f t="array" ref="D381">IF(E381="","",XLOOKUP(E381,selector_12,selector_12_ids,""))</f>
        <v/>
      </c>
      <c r="E381" s="25"/>
      <c r="F381" s="23" t="str">
        <f t="array" ref="F381">IF(G381="","",XLOOKUP(G381,selector_15,selector_15_ids,""))</f>
        <v/>
      </c>
      <c r="G381" s="25"/>
      <c r="H381" s="23" t="str">
        <f t="array" ref="H381">IF(I381="","",XLOOKUP(I381,selector_16,selector_16_ids,""))</f>
        <v/>
      </c>
      <c r="I381" s="25"/>
      <c r="J381" s="23" t="str">
        <f t="array" ref="J381">IF(K381="","",XLOOKUP(K381,selector_16,selector_16_ids,""))</f>
        <v/>
      </c>
      <c r="K381" s="25"/>
      <c r="L381" s="23" t="str">
        <f t="array" ref="L381">IF(M381="","",XLOOKUP(M381,selector_13,selector_13_ids,""))</f>
        <v/>
      </c>
      <c r="M381" s="25"/>
      <c r="N381" s="14"/>
      <c r="O381" s="14"/>
      <c r="P381" s="23" t="str">
        <f t="array" ref="P381">IF(Q381="","",XLOOKUP(Q381,selector_07,selector_07_ids,""))</f>
        <v/>
      </c>
      <c r="Q381" s="25"/>
      <c r="R381" s="14"/>
      <c r="S381" s="23" t="str">
        <f t="array" ref="S381">IF(T381="","",XLOOKUP(T381,selector_17,selector_17_ids,""))</f>
        <v/>
      </c>
      <c r="T381" s="25"/>
      <c r="U381" s="14"/>
      <c r="V381" s="14"/>
      <c r="W381" s="23" t="str">
        <f t="array" ref="W381">IF(X381="","",XLOOKUP(X381,selector_04,selector_04_ids,""))</f>
        <v/>
      </c>
      <c r="X381" s="25"/>
      <c r="Y381" s="14"/>
      <c r="Z381" s="27"/>
      <c r="AA381" s="14"/>
    </row>
    <row r="382">
      <c r="A382" s="14"/>
      <c r="B382" s="23" t="str">
        <f>IF($A382="","",'Система'!$B$4)</f>
        <v/>
      </c>
      <c r="C382" s="14"/>
      <c r="D382" s="23" t="str">
        <f t="array" ref="D382">IF(E382="","",XLOOKUP(E382,selector_12,selector_12_ids,""))</f>
        <v/>
      </c>
      <c r="E382" s="25"/>
      <c r="F382" s="23" t="str">
        <f t="array" ref="F382">IF(G382="","",XLOOKUP(G382,selector_15,selector_15_ids,""))</f>
        <v/>
      </c>
      <c r="G382" s="25"/>
      <c r="H382" s="23" t="str">
        <f t="array" ref="H382">IF(I382="","",XLOOKUP(I382,selector_16,selector_16_ids,""))</f>
        <v/>
      </c>
      <c r="I382" s="25"/>
      <c r="J382" s="23" t="str">
        <f t="array" ref="J382">IF(K382="","",XLOOKUP(K382,selector_16,selector_16_ids,""))</f>
        <v/>
      </c>
      <c r="K382" s="25"/>
      <c r="L382" s="23" t="str">
        <f t="array" ref="L382">IF(M382="","",XLOOKUP(M382,selector_13,selector_13_ids,""))</f>
        <v/>
      </c>
      <c r="M382" s="25"/>
      <c r="N382" s="14"/>
      <c r="O382" s="14"/>
      <c r="P382" s="23" t="str">
        <f t="array" ref="P382">IF(Q382="","",XLOOKUP(Q382,selector_07,selector_07_ids,""))</f>
        <v/>
      </c>
      <c r="Q382" s="25"/>
      <c r="R382" s="14"/>
      <c r="S382" s="23" t="str">
        <f t="array" ref="S382">IF(T382="","",XLOOKUP(T382,selector_17,selector_17_ids,""))</f>
        <v/>
      </c>
      <c r="T382" s="25"/>
      <c r="U382" s="14"/>
      <c r="V382" s="14"/>
      <c r="W382" s="23" t="str">
        <f t="array" ref="W382">IF(X382="","",XLOOKUP(X382,selector_04,selector_04_ids,""))</f>
        <v/>
      </c>
      <c r="X382" s="25"/>
      <c r="Y382" s="14"/>
      <c r="Z382" s="27"/>
      <c r="AA382" s="14"/>
    </row>
    <row r="383">
      <c r="A383" s="14"/>
      <c r="B383" s="23" t="str">
        <f>IF($A383="","",'Система'!$B$4)</f>
        <v/>
      </c>
      <c r="C383" s="14"/>
      <c r="D383" s="23" t="str">
        <f t="array" ref="D383">IF(E383="","",XLOOKUP(E383,selector_12,selector_12_ids,""))</f>
        <v/>
      </c>
      <c r="E383" s="25"/>
      <c r="F383" s="23" t="str">
        <f t="array" ref="F383">IF(G383="","",XLOOKUP(G383,selector_15,selector_15_ids,""))</f>
        <v/>
      </c>
      <c r="G383" s="25"/>
      <c r="H383" s="23" t="str">
        <f t="array" ref="H383">IF(I383="","",XLOOKUP(I383,selector_16,selector_16_ids,""))</f>
        <v/>
      </c>
      <c r="I383" s="25"/>
      <c r="J383" s="23" t="str">
        <f t="array" ref="J383">IF(K383="","",XLOOKUP(K383,selector_16,selector_16_ids,""))</f>
        <v/>
      </c>
      <c r="K383" s="25"/>
      <c r="L383" s="23" t="str">
        <f t="array" ref="L383">IF(M383="","",XLOOKUP(M383,selector_13,selector_13_ids,""))</f>
        <v/>
      </c>
      <c r="M383" s="25"/>
      <c r="N383" s="14"/>
      <c r="O383" s="14"/>
      <c r="P383" s="23" t="str">
        <f t="array" ref="P383">IF(Q383="","",XLOOKUP(Q383,selector_07,selector_07_ids,""))</f>
        <v/>
      </c>
      <c r="Q383" s="25"/>
      <c r="R383" s="14"/>
      <c r="S383" s="23" t="str">
        <f t="array" ref="S383">IF(T383="","",XLOOKUP(T383,selector_17,selector_17_ids,""))</f>
        <v/>
      </c>
      <c r="T383" s="25"/>
      <c r="U383" s="14"/>
      <c r="V383" s="14"/>
      <c r="W383" s="23" t="str">
        <f t="array" ref="W383">IF(X383="","",XLOOKUP(X383,selector_04,selector_04_ids,""))</f>
        <v/>
      </c>
      <c r="X383" s="25"/>
      <c r="Y383" s="14"/>
      <c r="Z383" s="27"/>
      <c r="AA383" s="14"/>
    </row>
    <row r="384">
      <c r="A384" s="14"/>
      <c r="B384" s="23" t="str">
        <f>IF($A384="","",'Система'!$B$4)</f>
        <v/>
      </c>
      <c r="C384" s="14"/>
      <c r="D384" s="23" t="str">
        <f t="array" ref="D384">IF(E384="","",XLOOKUP(E384,selector_12,selector_12_ids,""))</f>
        <v/>
      </c>
      <c r="E384" s="25"/>
      <c r="F384" s="23" t="str">
        <f t="array" ref="F384">IF(G384="","",XLOOKUP(G384,selector_15,selector_15_ids,""))</f>
        <v/>
      </c>
      <c r="G384" s="25"/>
      <c r="H384" s="23" t="str">
        <f t="array" ref="H384">IF(I384="","",XLOOKUP(I384,selector_16,selector_16_ids,""))</f>
        <v/>
      </c>
      <c r="I384" s="25"/>
      <c r="J384" s="23" t="str">
        <f t="array" ref="J384">IF(K384="","",XLOOKUP(K384,selector_16,selector_16_ids,""))</f>
        <v/>
      </c>
      <c r="K384" s="25"/>
      <c r="L384" s="23" t="str">
        <f t="array" ref="L384">IF(M384="","",XLOOKUP(M384,selector_13,selector_13_ids,""))</f>
        <v/>
      </c>
      <c r="M384" s="25"/>
      <c r="N384" s="14"/>
      <c r="O384" s="14"/>
      <c r="P384" s="23" t="str">
        <f t="array" ref="P384">IF(Q384="","",XLOOKUP(Q384,selector_07,selector_07_ids,""))</f>
        <v/>
      </c>
      <c r="Q384" s="25"/>
      <c r="R384" s="14"/>
      <c r="S384" s="23" t="str">
        <f t="array" ref="S384">IF(T384="","",XLOOKUP(T384,selector_17,selector_17_ids,""))</f>
        <v/>
      </c>
      <c r="T384" s="25"/>
      <c r="U384" s="14"/>
      <c r="V384" s="14"/>
      <c r="W384" s="23" t="str">
        <f t="array" ref="W384">IF(X384="","",XLOOKUP(X384,selector_04,selector_04_ids,""))</f>
        <v/>
      </c>
      <c r="X384" s="25"/>
      <c r="Y384" s="14"/>
      <c r="Z384" s="27"/>
      <c r="AA384" s="14"/>
    </row>
    <row r="385">
      <c r="A385" s="14"/>
      <c r="B385" s="23" t="str">
        <f>IF($A385="","",'Система'!$B$4)</f>
        <v/>
      </c>
      <c r="C385" s="14"/>
      <c r="D385" s="23" t="str">
        <f t="array" ref="D385">IF(E385="","",XLOOKUP(E385,selector_12,selector_12_ids,""))</f>
        <v/>
      </c>
      <c r="E385" s="25"/>
      <c r="F385" s="23" t="str">
        <f t="array" ref="F385">IF(G385="","",XLOOKUP(G385,selector_15,selector_15_ids,""))</f>
        <v/>
      </c>
      <c r="G385" s="25"/>
      <c r="H385" s="23" t="str">
        <f t="array" ref="H385">IF(I385="","",XLOOKUP(I385,selector_16,selector_16_ids,""))</f>
        <v/>
      </c>
      <c r="I385" s="25"/>
      <c r="J385" s="23" t="str">
        <f t="array" ref="J385">IF(K385="","",XLOOKUP(K385,selector_16,selector_16_ids,""))</f>
        <v/>
      </c>
      <c r="K385" s="25"/>
      <c r="L385" s="23" t="str">
        <f t="array" ref="L385">IF(M385="","",XLOOKUP(M385,selector_13,selector_13_ids,""))</f>
        <v/>
      </c>
      <c r="M385" s="25"/>
      <c r="N385" s="14"/>
      <c r="O385" s="14"/>
      <c r="P385" s="23" t="str">
        <f t="array" ref="P385">IF(Q385="","",XLOOKUP(Q385,selector_07,selector_07_ids,""))</f>
        <v/>
      </c>
      <c r="Q385" s="25"/>
      <c r="R385" s="14"/>
      <c r="S385" s="23" t="str">
        <f t="array" ref="S385">IF(T385="","",XLOOKUP(T385,selector_17,selector_17_ids,""))</f>
        <v/>
      </c>
      <c r="T385" s="25"/>
      <c r="U385" s="14"/>
      <c r="V385" s="14"/>
      <c r="W385" s="23" t="str">
        <f t="array" ref="W385">IF(X385="","",XLOOKUP(X385,selector_04,selector_04_ids,""))</f>
        <v/>
      </c>
      <c r="X385" s="25"/>
      <c r="Y385" s="14"/>
      <c r="Z385" s="27"/>
      <c r="AA385" s="14"/>
    </row>
    <row r="386">
      <c r="A386" s="14"/>
      <c r="B386" s="23" t="str">
        <f>IF($A386="","",'Система'!$B$4)</f>
        <v/>
      </c>
      <c r="C386" s="14"/>
      <c r="D386" s="23" t="str">
        <f t="array" ref="D386">IF(E386="","",XLOOKUP(E386,selector_12,selector_12_ids,""))</f>
        <v/>
      </c>
      <c r="E386" s="25"/>
      <c r="F386" s="23" t="str">
        <f t="array" ref="F386">IF(G386="","",XLOOKUP(G386,selector_15,selector_15_ids,""))</f>
        <v/>
      </c>
      <c r="G386" s="25"/>
      <c r="H386" s="23" t="str">
        <f t="array" ref="H386">IF(I386="","",XLOOKUP(I386,selector_16,selector_16_ids,""))</f>
        <v/>
      </c>
      <c r="I386" s="25"/>
      <c r="J386" s="23" t="str">
        <f t="array" ref="J386">IF(K386="","",XLOOKUP(K386,selector_16,selector_16_ids,""))</f>
        <v/>
      </c>
      <c r="K386" s="25"/>
      <c r="L386" s="23" t="str">
        <f t="array" ref="L386">IF(M386="","",XLOOKUP(M386,selector_13,selector_13_ids,""))</f>
        <v/>
      </c>
      <c r="M386" s="25"/>
      <c r="N386" s="14"/>
      <c r="O386" s="14"/>
      <c r="P386" s="23" t="str">
        <f t="array" ref="P386">IF(Q386="","",XLOOKUP(Q386,selector_07,selector_07_ids,""))</f>
        <v/>
      </c>
      <c r="Q386" s="25"/>
      <c r="R386" s="14"/>
      <c r="S386" s="23" t="str">
        <f t="array" ref="S386">IF(T386="","",XLOOKUP(T386,selector_17,selector_17_ids,""))</f>
        <v/>
      </c>
      <c r="T386" s="25"/>
      <c r="U386" s="14"/>
      <c r="V386" s="14"/>
      <c r="W386" s="23" t="str">
        <f t="array" ref="W386">IF(X386="","",XLOOKUP(X386,selector_04,selector_04_ids,""))</f>
        <v/>
      </c>
      <c r="X386" s="25"/>
      <c r="Y386" s="14"/>
      <c r="Z386" s="27"/>
      <c r="AA386" s="14"/>
    </row>
    <row r="387">
      <c r="A387" s="14"/>
      <c r="B387" s="23" t="str">
        <f>IF($A387="","",'Система'!$B$4)</f>
        <v/>
      </c>
      <c r="C387" s="14"/>
      <c r="D387" s="23" t="str">
        <f t="array" ref="D387">IF(E387="","",XLOOKUP(E387,selector_12,selector_12_ids,""))</f>
        <v/>
      </c>
      <c r="E387" s="25"/>
      <c r="F387" s="23" t="str">
        <f t="array" ref="F387">IF(G387="","",XLOOKUP(G387,selector_15,selector_15_ids,""))</f>
        <v/>
      </c>
      <c r="G387" s="25"/>
      <c r="H387" s="23" t="str">
        <f t="array" ref="H387">IF(I387="","",XLOOKUP(I387,selector_16,selector_16_ids,""))</f>
        <v/>
      </c>
      <c r="I387" s="25"/>
      <c r="J387" s="23" t="str">
        <f t="array" ref="J387">IF(K387="","",XLOOKUP(K387,selector_16,selector_16_ids,""))</f>
        <v/>
      </c>
      <c r="K387" s="25"/>
      <c r="L387" s="23" t="str">
        <f t="array" ref="L387">IF(M387="","",XLOOKUP(M387,selector_13,selector_13_ids,""))</f>
        <v/>
      </c>
      <c r="M387" s="25"/>
      <c r="N387" s="14"/>
      <c r="O387" s="14"/>
      <c r="P387" s="23" t="str">
        <f t="array" ref="P387">IF(Q387="","",XLOOKUP(Q387,selector_07,selector_07_ids,""))</f>
        <v/>
      </c>
      <c r="Q387" s="25"/>
      <c r="R387" s="14"/>
      <c r="S387" s="23" t="str">
        <f t="array" ref="S387">IF(T387="","",XLOOKUP(T387,selector_17,selector_17_ids,""))</f>
        <v/>
      </c>
      <c r="T387" s="25"/>
      <c r="U387" s="14"/>
      <c r="V387" s="14"/>
      <c r="W387" s="23" t="str">
        <f t="array" ref="W387">IF(X387="","",XLOOKUP(X387,selector_04,selector_04_ids,""))</f>
        <v/>
      </c>
      <c r="X387" s="25"/>
      <c r="Y387" s="14"/>
      <c r="Z387" s="27"/>
      <c r="AA387" s="14"/>
    </row>
    <row r="388">
      <c r="A388" s="14"/>
      <c r="B388" s="23" t="str">
        <f>IF($A388="","",'Система'!$B$4)</f>
        <v/>
      </c>
      <c r="C388" s="14"/>
      <c r="D388" s="23" t="str">
        <f t="array" ref="D388">IF(E388="","",XLOOKUP(E388,selector_12,selector_12_ids,""))</f>
        <v/>
      </c>
      <c r="E388" s="25"/>
      <c r="F388" s="23" t="str">
        <f t="array" ref="F388">IF(G388="","",XLOOKUP(G388,selector_15,selector_15_ids,""))</f>
        <v/>
      </c>
      <c r="G388" s="25"/>
      <c r="H388" s="23" t="str">
        <f t="array" ref="H388">IF(I388="","",XLOOKUP(I388,selector_16,selector_16_ids,""))</f>
        <v/>
      </c>
      <c r="I388" s="25"/>
      <c r="J388" s="23" t="str">
        <f t="array" ref="J388">IF(K388="","",XLOOKUP(K388,selector_16,selector_16_ids,""))</f>
        <v/>
      </c>
      <c r="K388" s="25"/>
      <c r="L388" s="23" t="str">
        <f t="array" ref="L388">IF(M388="","",XLOOKUP(M388,selector_13,selector_13_ids,""))</f>
        <v/>
      </c>
      <c r="M388" s="25"/>
      <c r="N388" s="14"/>
      <c r="O388" s="14"/>
      <c r="P388" s="23" t="str">
        <f t="array" ref="P388">IF(Q388="","",XLOOKUP(Q388,selector_07,selector_07_ids,""))</f>
        <v/>
      </c>
      <c r="Q388" s="25"/>
      <c r="R388" s="14"/>
      <c r="S388" s="23" t="str">
        <f t="array" ref="S388">IF(T388="","",XLOOKUP(T388,selector_17,selector_17_ids,""))</f>
        <v/>
      </c>
      <c r="T388" s="25"/>
      <c r="U388" s="14"/>
      <c r="V388" s="14"/>
      <c r="W388" s="23" t="str">
        <f t="array" ref="W388">IF(X388="","",XLOOKUP(X388,selector_04,selector_04_ids,""))</f>
        <v/>
      </c>
      <c r="X388" s="25"/>
      <c r="Y388" s="14"/>
      <c r="Z388" s="27"/>
      <c r="AA388" s="14"/>
    </row>
    <row r="389">
      <c r="A389" s="14"/>
      <c r="B389" s="23" t="str">
        <f>IF($A389="","",'Система'!$B$4)</f>
        <v/>
      </c>
      <c r="C389" s="14"/>
      <c r="D389" s="23" t="str">
        <f t="array" ref="D389">IF(E389="","",XLOOKUP(E389,selector_12,selector_12_ids,""))</f>
        <v/>
      </c>
      <c r="E389" s="25"/>
      <c r="F389" s="23" t="str">
        <f t="array" ref="F389">IF(G389="","",XLOOKUP(G389,selector_15,selector_15_ids,""))</f>
        <v/>
      </c>
      <c r="G389" s="25"/>
      <c r="H389" s="23" t="str">
        <f t="array" ref="H389">IF(I389="","",XLOOKUP(I389,selector_16,selector_16_ids,""))</f>
        <v/>
      </c>
      <c r="I389" s="25"/>
      <c r="J389" s="23" t="str">
        <f t="array" ref="J389">IF(K389="","",XLOOKUP(K389,selector_16,selector_16_ids,""))</f>
        <v/>
      </c>
      <c r="K389" s="25"/>
      <c r="L389" s="23" t="str">
        <f t="array" ref="L389">IF(M389="","",XLOOKUP(M389,selector_13,selector_13_ids,""))</f>
        <v/>
      </c>
      <c r="M389" s="25"/>
      <c r="N389" s="14"/>
      <c r="O389" s="14"/>
      <c r="P389" s="23" t="str">
        <f t="array" ref="P389">IF(Q389="","",XLOOKUP(Q389,selector_07,selector_07_ids,""))</f>
        <v/>
      </c>
      <c r="Q389" s="25"/>
      <c r="R389" s="14"/>
      <c r="S389" s="23" t="str">
        <f t="array" ref="S389">IF(T389="","",XLOOKUP(T389,selector_17,selector_17_ids,""))</f>
        <v/>
      </c>
      <c r="T389" s="25"/>
      <c r="U389" s="14"/>
      <c r="V389" s="14"/>
      <c r="W389" s="23" t="str">
        <f t="array" ref="W389">IF(X389="","",XLOOKUP(X389,selector_04,selector_04_ids,""))</f>
        <v/>
      </c>
      <c r="X389" s="25"/>
      <c r="Y389" s="14"/>
      <c r="Z389" s="27"/>
      <c r="AA389" s="14"/>
    </row>
    <row r="390">
      <c r="A390" s="14"/>
      <c r="B390" s="23" t="str">
        <f>IF($A390="","",'Система'!$B$4)</f>
        <v/>
      </c>
      <c r="C390" s="14"/>
      <c r="D390" s="23" t="str">
        <f t="array" ref="D390">IF(E390="","",XLOOKUP(E390,selector_12,selector_12_ids,""))</f>
        <v/>
      </c>
      <c r="E390" s="25"/>
      <c r="F390" s="23" t="str">
        <f t="array" ref="F390">IF(G390="","",XLOOKUP(G390,selector_15,selector_15_ids,""))</f>
        <v/>
      </c>
      <c r="G390" s="25"/>
      <c r="H390" s="23" t="str">
        <f t="array" ref="H390">IF(I390="","",XLOOKUP(I390,selector_16,selector_16_ids,""))</f>
        <v/>
      </c>
      <c r="I390" s="25"/>
      <c r="J390" s="23" t="str">
        <f t="array" ref="J390">IF(K390="","",XLOOKUP(K390,selector_16,selector_16_ids,""))</f>
        <v/>
      </c>
      <c r="K390" s="25"/>
      <c r="L390" s="23" t="str">
        <f t="array" ref="L390">IF(M390="","",XLOOKUP(M390,selector_13,selector_13_ids,""))</f>
        <v/>
      </c>
      <c r="M390" s="25"/>
      <c r="N390" s="14"/>
      <c r="O390" s="14"/>
      <c r="P390" s="23" t="str">
        <f t="array" ref="P390">IF(Q390="","",XLOOKUP(Q390,selector_07,selector_07_ids,""))</f>
        <v/>
      </c>
      <c r="Q390" s="25"/>
      <c r="R390" s="14"/>
      <c r="S390" s="23" t="str">
        <f t="array" ref="S390">IF(T390="","",XLOOKUP(T390,selector_17,selector_17_ids,""))</f>
        <v/>
      </c>
      <c r="T390" s="25"/>
      <c r="U390" s="14"/>
      <c r="V390" s="14"/>
      <c r="W390" s="23" t="str">
        <f t="array" ref="W390">IF(X390="","",XLOOKUP(X390,selector_04,selector_04_ids,""))</f>
        <v/>
      </c>
      <c r="X390" s="25"/>
      <c r="Y390" s="14"/>
      <c r="Z390" s="27"/>
      <c r="AA390" s="14"/>
    </row>
    <row r="391">
      <c r="A391" s="14"/>
      <c r="B391" s="23" t="str">
        <f>IF($A391="","",'Система'!$B$4)</f>
        <v/>
      </c>
      <c r="C391" s="14"/>
      <c r="D391" s="23" t="str">
        <f t="array" ref="D391">IF(E391="","",XLOOKUP(E391,selector_12,selector_12_ids,""))</f>
        <v/>
      </c>
      <c r="E391" s="25"/>
      <c r="F391" s="23" t="str">
        <f t="array" ref="F391">IF(G391="","",XLOOKUP(G391,selector_15,selector_15_ids,""))</f>
        <v/>
      </c>
      <c r="G391" s="25"/>
      <c r="H391" s="23" t="str">
        <f t="array" ref="H391">IF(I391="","",XLOOKUP(I391,selector_16,selector_16_ids,""))</f>
        <v/>
      </c>
      <c r="I391" s="25"/>
      <c r="J391" s="23" t="str">
        <f t="array" ref="J391">IF(K391="","",XLOOKUP(K391,selector_16,selector_16_ids,""))</f>
        <v/>
      </c>
      <c r="K391" s="25"/>
      <c r="L391" s="23" t="str">
        <f t="array" ref="L391">IF(M391="","",XLOOKUP(M391,selector_13,selector_13_ids,""))</f>
        <v/>
      </c>
      <c r="M391" s="25"/>
      <c r="N391" s="14"/>
      <c r="O391" s="14"/>
      <c r="P391" s="23" t="str">
        <f t="array" ref="P391">IF(Q391="","",XLOOKUP(Q391,selector_07,selector_07_ids,""))</f>
        <v/>
      </c>
      <c r="Q391" s="25"/>
      <c r="R391" s="14"/>
      <c r="S391" s="23" t="str">
        <f t="array" ref="S391">IF(T391="","",XLOOKUP(T391,selector_17,selector_17_ids,""))</f>
        <v/>
      </c>
      <c r="T391" s="25"/>
      <c r="U391" s="14"/>
      <c r="V391" s="14"/>
      <c r="W391" s="23" t="str">
        <f t="array" ref="W391">IF(X391="","",XLOOKUP(X391,selector_04,selector_04_ids,""))</f>
        <v/>
      </c>
      <c r="X391" s="25"/>
      <c r="Y391" s="14"/>
      <c r="Z391" s="27"/>
      <c r="AA391" s="14"/>
    </row>
    <row r="392">
      <c r="A392" s="14"/>
      <c r="B392" s="23" t="str">
        <f>IF($A392="","",'Система'!$B$4)</f>
        <v/>
      </c>
      <c r="C392" s="14"/>
      <c r="D392" s="23" t="str">
        <f t="array" ref="D392">IF(E392="","",XLOOKUP(E392,selector_12,selector_12_ids,""))</f>
        <v/>
      </c>
      <c r="E392" s="25"/>
      <c r="F392" s="23" t="str">
        <f t="array" ref="F392">IF(G392="","",XLOOKUP(G392,selector_15,selector_15_ids,""))</f>
        <v/>
      </c>
      <c r="G392" s="25"/>
      <c r="H392" s="23" t="str">
        <f t="array" ref="H392">IF(I392="","",XLOOKUP(I392,selector_16,selector_16_ids,""))</f>
        <v/>
      </c>
      <c r="I392" s="25"/>
      <c r="J392" s="23" t="str">
        <f t="array" ref="J392">IF(K392="","",XLOOKUP(K392,selector_16,selector_16_ids,""))</f>
        <v/>
      </c>
      <c r="K392" s="25"/>
      <c r="L392" s="23" t="str">
        <f t="array" ref="L392">IF(M392="","",XLOOKUP(M392,selector_13,selector_13_ids,""))</f>
        <v/>
      </c>
      <c r="M392" s="25"/>
      <c r="N392" s="14"/>
      <c r="O392" s="14"/>
      <c r="P392" s="23" t="str">
        <f t="array" ref="P392">IF(Q392="","",XLOOKUP(Q392,selector_07,selector_07_ids,""))</f>
        <v/>
      </c>
      <c r="Q392" s="25"/>
      <c r="R392" s="14"/>
      <c r="S392" s="23" t="str">
        <f t="array" ref="S392">IF(T392="","",XLOOKUP(T392,selector_17,selector_17_ids,""))</f>
        <v/>
      </c>
      <c r="T392" s="25"/>
      <c r="U392" s="14"/>
      <c r="V392" s="14"/>
      <c r="W392" s="23" t="str">
        <f t="array" ref="W392">IF(X392="","",XLOOKUP(X392,selector_04,selector_04_ids,""))</f>
        <v/>
      </c>
      <c r="X392" s="25"/>
      <c r="Y392" s="14"/>
      <c r="Z392" s="27"/>
      <c r="AA392" s="14"/>
    </row>
    <row r="393">
      <c r="A393" s="14"/>
      <c r="B393" s="23" t="str">
        <f>IF($A393="","",'Система'!$B$4)</f>
        <v/>
      </c>
      <c r="C393" s="14"/>
      <c r="D393" s="23" t="str">
        <f t="array" ref="D393">IF(E393="","",XLOOKUP(E393,selector_12,selector_12_ids,""))</f>
        <v/>
      </c>
      <c r="E393" s="25"/>
      <c r="F393" s="23" t="str">
        <f t="array" ref="F393">IF(G393="","",XLOOKUP(G393,selector_15,selector_15_ids,""))</f>
        <v/>
      </c>
      <c r="G393" s="25"/>
      <c r="H393" s="23" t="str">
        <f t="array" ref="H393">IF(I393="","",XLOOKUP(I393,selector_16,selector_16_ids,""))</f>
        <v/>
      </c>
      <c r="I393" s="25"/>
      <c r="J393" s="23" t="str">
        <f t="array" ref="J393">IF(K393="","",XLOOKUP(K393,selector_16,selector_16_ids,""))</f>
        <v/>
      </c>
      <c r="K393" s="25"/>
      <c r="L393" s="23" t="str">
        <f t="array" ref="L393">IF(M393="","",XLOOKUP(M393,selector_13,selector_13_ids,""))</f>
        <v/>
      </c>
      <c r="M393" s="25"/>
      <c r="N393" s="14"/>
      <c r="O393" s="14"/>
      <c r="P393" s="23" t="str">
        <f t="array" ref="P393">IF(Q393="","",XLOOKUP(Q393,selector_07,selector_07_ids,""))</f>
        <v/>
      </c>
      <c r="Q393" s="25"/>
      <c r="R393" s="14"/>
      <c r="S393" s="23" t="str">
        <f t="array" ref="S393">IF(T393="","",XLOOKUP(T393,selector_17,selector_17_ids,""))</f>
        <v/>
      </c>
      <c r="T393" s="25"/>
      <c r="U393" s="14"/>
      <c r="V393" s="14"/>
      <c r="W393" s="23" t="str">
        <f t="array" ref="W393">IF(X393="","",XLOOKUP(X393,selector_04,selector_04_ids,""))</f>
        <v/>
      </c>
      <c r="X393" s="25"/>
      <c r="Y393" s="14"/>
      <c r="Z393" s="27"/>
      <c r="AA393" s="14"/>
    </row>
    <row r="394">
      <c r="A394" s="14"/>
      <c r="B394" s="23" t="str">
        <f>IF($A394="","",'Система'!$B$4)</f>
        <v/>
      </c>
      <c r="C394" s="14"/>
      <c r="D394" s="23" t="str">
        <f t="array" ref="D394">IF(E394="","",XLOOKUP(E394,selector_12,selector_12_ids,""))</f>
        <v/>
      </c>
      <c r="E394" s="25"/>
      <c r="F394" s="23" t="str">
        <f t="array" ref="F394">IF(G394="","",XLOOKUP(G394,selector_15,selector_15_ids,""))</f>
        <v/>
      </c>
      <c r="G394" s="25"/>
      <c r="H394" s="23" t="str">
        <f t="array" ref="H394">IF(I394="","",XLOOKUP(I394,selector_16,selector_16_ids,""))</f>
        <v/>
      </c>
      <c r="I394" s="25"/>
      <c r="J394" s="23" t="str">
        <f t="array" ref="J394">IF(K394="","",XLOOKUP(K394,selector_16,selector_16_ids,""))</f>
        <v/>
      </c>
      <c r="K394" s="25"/>
      <c r="L394" s="23" t="str">
        <f t="array" ref="L394">IF(M394="","",XLOOKUP(M394,selector_13,selector_13_ids,""))</f>
        <v/>
      </c>
      <c r="M394" s="25"/>
      <c r="N394" s="14"/>
      <c r="O394" s="14"/>
      <c r="P394" s="23" t="str">
        <f t="array" ref="P394">IF(Q394="","",XLOOKUP(Q394,selector_07,selector_07_ids,""))</f>
        <v/>
      </c>
      <c r="Q394" s="25"/>
      <c r="R394" s="14"/>
      <c r="S394" s="23" t="str">
        <f t="array" ref="S394">IF(T394="","",XLOOKUP(T394,selector_17,selector_17_ids,""))</f>
        <v/>
      </c>
      <c r="T394" s="25"/>
      <c r="U394" s="14"/>
      <c r="V394" s="14"/>
      <c r="W394" s="23" t="str">
        <f t="array" ref="W394">IF(X394="","",XLOOKUP(X394,selector_04,selector_04_ids,""))</f>
        <v/>
      </c>
      <c r="X394" s="25"/>
      <c r="Y394" s="14"/>
      <c r="Z394" s="27"/>
      <c r="AA394" s="14"/>
    </row>
    <row r="395">
      <c r="A395" s="14"/>
      <c r="B395" s="23" t="str">
        <f>IF($A395="","",'Система'!$B$4)</f>
        <v/>
      </c>
      <c r="C395" s="14"/>
      <c r="D395" s="23" t="str">
        <f t="array" ref="D395">IF(E395="","",XLOOKUP(E395,selector_12,selector_12_ids,""))</f>
        <v/>
      </c>
      <c r="E395" s="25"/>
      <c r="F395" s="23" t="str">
        <f t="array" ref="F395">IF(G395="","",XLOOKUP(G395,selector_15,selector_15_ids,""))</f>
        <v/>
      </c>
      <c r="G395" s="25"/>
      <c r="H395" s="23" t="str">
        <f t="array" ref="H395">IF(I395="","",XLOOKUP(I395,selector_16,selector_16_ids,""))</f>
        <v/>
      </c>
      <c r="I395" s="25"/>
      <c r="J395" s="23" t="str">
        <f t="array" ref="J395">IF(K395="","",XLOOKUP(K395,selector_16,selector_16_ids,""))</f>
        <v/>
      </c>
      <c r="K395" s="25"/>
      <c r="L395" s="23" t="str">
        <f t="array" ref="L395">IF(M395="","",XLOOKUP(M395,selector_13,selector_13_ids,""))</f>
        <v/>
      </c>
      <c r="M395" s="25"/>
      <c r="N395" s="14"/>
      <c r="O395" s="14"/>
      <c r="P395" s="23" t="str">
        <f t="array" ref="P395">IF(Q395="","",XLOOKUP(Q395,selector_07,selector_07_ids,""))</f>
        <v/>
      </c>
      <c r="Q395" s="25"/>
      <c r="R395" s="14"/>
      <c r="S395" s="23" t="str">
        <f t="array" ref="S395">IF(T395="","",XLOOKUP(T395,selector_17,selector_17_ids,""))</f>
        <v/>
      </c>
      <c r="T395" s="25"/>
      <c r="U395" s="14"/>
      <c r="V395" s="14"/>
      <c r="W395" s="23" t="str">
        <f t="array" ref="W395">IF(X395="","",XLOOKUP(X395,selector_04,selector_04_ids,""))</f>
        <v/>
      </c>
      <c r="X395" s="25"/>
      <c r="Y395" s="14"/>
      <c r="Z395" s="27"/>
      <c r="AA395" s="14"/>
    </row>
    <row r="396">
      <c r="A396" s="14"/>
      <c r="B396" s="23" t="str">
        <f>IF($A396="","",'Система'!$B$4)</f>
        <v/>
      </c>
      <c r="C396" s="14"/>
      <c r="D396" s="23" t="str">
        <f t="array" ref="D396">IF(E396="","",XLOOKUP(E396,selector_12,selector_12_ids,""))</f>
        <v/>
      </c>
      <c r="E396" s="25"/>
      <c r="F396" s="23" t="str">
        <f t="array" ref="F396">IF(G396="","",XLOOKUP(G396,selector_15,selector_15_ids,""))</f>
        <v/>
      </c>
      <c r="G396" s="25"/>
      <c r="H396" s="23" t="str">
        <f t="array" ref="H396">IF(I396="","",XLOOKUP(I396,selector_16,selector_16_ids,""))</f>
        <v/>
      </c>
      <c r="I396" s="25"/>
      <c r="J396" s="23" t="str">
        <f t="array" ref="J396">IF(K396="","",XLOOKUP(K396,selector_16,selector_16_ids,""))</f>
        <v/>
      </c>
      <c r="K396" s="25"/>
      <c r="L396" s="23" t="str">
        <f t="array" ref="L396">IF(M396="","",XLOOKUP(M396,selector_13,selector_13_ids,""))</f>
        <v/>
      </c>
      <c r="M396" s="25"/>
      <c r="N396" s="14"/>
      <c r="O396" s="14"/>
      <c r="P396" s="23" t="str">
        <f t="array" ref="P396">IF(Q396="","",XLOOKUP(Q396,selector_07,selector_07_ids,""))</f>
        <v/>
      </c>
      <c r="Q396" s="25"/>
      <c r="R396" s="14"/>
      <c r="S396" s="23" t="str">
        <f t="array" ref="S396">IF(T396="","",XLOOKUP(T396,selector_17,selector_17_ids,""))</f>
        <v/>
      </c>
      <c r="T396" s="25"/>
      <c r="U396" s="14"/>
      <c r="V396" s="14"/>
      <c r="W396" s="23" t="str">
        <f t="array" ref="W396">IF(X396="","",XLOOKUP(X396,selector_04,selector_04_ids,""))</f>
        <v/>
      </c>
      <c r="X396" s="25"/>
      <c r="Y396" s="14"/>
      <c r="Z396" s="27"/>
      <c r="AA396" s="14"/>
    </row>
    <row r="397">
      <c r="A397" s="14"/>
      <c r="B397" s="23" t="str">
        <f>IF($A397="","",'Система'!$B$4)</f>
        <v/>
      </c>
      <c r="C397" s="14"/>
      <c r="D397" s="23" t="str">
        <f t="array" ref="D397">IF(E397="","",XLOOKUP(E397,selector_12,selector_12_ids,""))</f>
        <v/>
      </c>
      <c r="E397" s="25"/>
      <c r="F397" s="23" t="str">
        <f t="array" ref="F397">IF(G397="","",XLOOKUP(G397,selector_15,selector_15_ids,""))</f>
        <v/>
      </c>
      <c r="G397" s="25"/>
      <c r="H397" s="23" t="str">
        <f t="array" ref="H397">IF(I397="","",XLOOKUP(I397,selector_16,selector_16_ids,""))</f>
        <v/>
      </c>
      <c r="I397" s="25"/>
      <c r="J397" s="23" t="str">
        <f t="array" ref="J397">IF(K397="","",XLOOKUP(K397,selector_16,selector_16_ids,""))</f>
        <v/>
      </c>
      <c r="K397" s="25"/>
      <c r="L397" s="23" t="str">
        <f t="array" ref="L397">IF(M397="","",XLOOKUP(M397,selector_13,selector_13_ids,""))</f>
        <v/>
      </c>
      <c r="M397" s="25"/>
      <c r="N397" s="14"/>
      <c r="O397" s="14"/>
      <c r="P397" s="23" t="str">
        <f t="array" ref="P397">IF(Q397="","",XLOOKUP(Q397,selector_07,selector_07_ids,""))</f>
        <v/>
      </c>
      <c r="Q397" s="25"/>
      <c r="R397" s="14"/>
      <c r="S397" s="23" t="str">
        <f t="array" ref="S397">IF(T397="","",XLOOKUP(T397,selector_17,selector_17_ids,""))</f>
        <v/>
      </c>
      <c r="T397" s="25"/>
      <c r="U397" s="14"/>
      <c r="V397" s="14"/>
      <c r="W397" s="23" t="str">
        <f t="array" ref="W397">IF(X397="","",XLOOKUP(X397,selector_04,selector_04_ids,""))</f>
        <v/>
      </c>
      <c r="X397" s="25"/>
      <c r="Y397" s="14"/>
      <c r="Z397" s="27"/>
      <c r="AA397" s="14"/>
    </row>
    <row r="398">
      <c r="A398" s="14"/>
      <c r="B398" s="23" t="str">
        <f>IF($A398="","",'Система'!$B$4)</f>
        <v/>
      </c>
      <c r="C398" s="14"/>
      <c r="D398" s="23" t="str">
        <f t="array" ref="D398">IF(E398="","",XLOOKUP(E398,selector_12,selector_12_ids,""))</f>
        <v/>
      </c>
      <c r="E398" s="25"/>
      <c r="F398" s="23" t="str">
        <f t="array" ref="F398">IF(G398="","",XLOOKUP(G398,selector_15,selector_15_ids,""))</f>
        <v/>
      </c>
      <c r="G398" s="25"/>
      <c r="H398" s="23" t="str">
        <f t="array" ref="H398">IF(I398="","",XLOOKUP(I398,selector_16,selector_16_ids,""))</f>
        <v/>
      </c>
      <c r="I398" s="25"/>
      <c r="J398" s="23" t="str">
        <f t="array" ref="J398">IF(K398="","",XLOOKUP(K398,selector_16,selector_16_ids,""))</f>
        <v/>
      </c>
      <c r="K398" s="25"/>
      <c r="L398" s="23" t="str">
        <f t="array" ref="L398">IF(M398="","",XLOOKUP(M398,selector_13,selector_13_ids,""))</f>
        <v/>
      </c>
      <c r="M398" s="25"/>
      <c r="N398" s="14"/>
      <c r="O398" s="14"/>
      <c r="P398" s="23" t="str">
        <f t="array" ref="P398">IF(Q398="","",XLOOKUP(Q398,selector_07,selector_07_ids,""))</f>
        <v/>
      </c>
      <c r="Q398" s="25"/>
      <c r="R398" s="14"/>
      <c r="S398" s="23" t="str">
        <f t="array" ref="S398">IF(T398="","",XLOOKUP(T398,selector_17,selector_17_ids,""))</f>
        <v/>
      </c>
      <c r="T398" s="25"/>
      <c r="U398" s="14"/>
      <c r="V398" s="14"/>
      <c r="W398" s="23" t="str">
        <f t="array" ref="W398">IF(X398="","",XLOOKUP(X398,selector_04,selector_04_ids,""))</f>
        <v/>
      </c>
      <c r="X398" s="25"/>
      <c r="Y398" s="14"/>
      <c r="Z398" s="27"/>
      <c r="AA398" s="14"/>
    </row>
    <row r="399">
      <c r="A399" s="14"/>
      <c r="B399" s="23" t="str">
        <f>IF($A399="","",'Система'!$B$4)</f>
        <v/>
      </c>
      <c r="C399" s="14"/>
      <c r="D399" s="23" t="str">
        <f t="array" ref="D399">IF(E399="","",XLOOKUP(E399,selector_12,selector_12_ids,""))</f>
        <v/>
      </c>
      <c r="E399" s="25"/>
      <c r="F399" s="23" t="str">
        <f t="array" ref="F399">IF(G399="","",XLOOKUP(G399,selector_15,selector_15_ids,""))</f>
        <v/>
      </c>
      <c r="G399" s="25"/>
      <c r="H399" s="23" t="str">
        <f t="array" ref="H399">IF(I399="","",XLOOKUP(I399,selector_16,selector_16_ids,""))</f>
        <v/>
      </c>
      <c r="I399" s="25"/>
      <c r="J399" s="23" t="str">
        <f t="array" ref="J399">IF(K399="","",XLOOKUP(K399,selector_16,selector_16_ids,""))</f>
        <v/>
      </c>
      <c r="K399" s="25"/>
      <c r="L399" s="23" t="str">
        <f t="array" ref="L399">IF(M399="","",XLOOKUP(M399,selector_13,selector_13_ids,""))</f>
        <v/>
      </c>
      <c r="M399" s="25"/>
      <c r="N399" s="14"/>
      <c r="O399" s="14"/>
      <c r="P399" s="23" t="str">
        <f t="array" ref="P399">IF(Q399="","",XLOOKUP(Q399,selector_07,selector_07_ids,""))</f>
        <v/>
      </c>
      <c r="Q399" s="25"/>
      <c r="R399" s="14"/>
      <c r="S399" s="23" t="str">
        <f t="array" ref="S399">IF(T399="","",XLOOKUP(T399,selector_17,selector_17_ids,""))</f>
        <v/>
      </c>
      <c r="T399" s="25"/>
      <c r="U399" s="14"/>
      <c r="V399" s="14"/>
      <c r="W399" s="23" t="str">
        <f t="array" ref="W399">IF(X399="","",XLOOKUP(X399,selector_04,selector_04_ids,""))</f>
        <v/>
      </c>
      <c r="X399" s="25"/>
      <c r="Y399" s="14"/>
      <c r="Z399" s="27"/>
      <c r="AA399" s="14"/>
    </row>
    <row r="400">
      <c r="A400" s="14"/>
      <c r="B400" s="23" t="str">
        <f>IF($A400="","",'Система'!$B$4)</f>
        <v/>
      </c>
      <c r="C400" s="14"/>
      <c r="D400" s="23" t="str">
        <f t="array" ref="D400">IF(E400="","",XLOOKUP(E400,selector_12,selector_12_ids,""))</f>
        <v/>
      </c>
      <c r="E400" s="25"/>
      <c r="F400" s="23" t="str">
        <f t="array" ref="F400">IF(G400="","",XLOOKUP(G400,selector_15,selector_15_ids,""))</f>
        <v/>
      </c>
      <c r="G400" s="25"/>
      <c r="H400" s="23" t="str">
        <f t="array" ref="H400">IF(I400="","",XLOOKUP(I400,selector_16,selector_16_ids,""))</f>
        <v/>
      </c>
      <c r="I400" s="25"/>
      <c r="J400" s="23" t="str">
        <f t="array" ref="J400">IF(K400="","",XLOOKUP(K400,selector_16,selector_16_ids,""))</f>
        <v/>
      </c>
      <c r="K400" s="25"/>
      <c r="L400" s="23" t="str">
        <f t="array" ref="L400">IF(M400="","",XLOOKUP(M400,selector_13,selector_13_ids,""))</f>
        <v/>
      </c>
      <c r="M400" s="25"/>
      <c r="N400" s="14"/>
      <c r="O400" s="14"/>
      <c r="P400" s="23" t="str">
        <f t="array" ref="P400">IF(Q400="","",XLOOKUP(Q400,selector_07,selector_07_ids,""))</f>
        <v/>
      </c>
      <c r="Q400" s="25"/>
      <c r="R400" s="14"/>
      <c r="S400" s="23" t="str">
        <f t="array" ref="S400">IF(T400="","",XLOOKUP(T400,selector_17,selector_17_ids,""))</f>
        <v/>
      </c>
      <c r="T400" s="25"/>
      <c r="U400" s="14"/>
      <c r="V400" s="14"/>
      <c r="W400" s="23" t="str">
        <f t="array" ref="W400">IF(X400="","",XLOOKUP(X400,selector_04,selector_04_ids,""))</f>
        <v/>
      </c>
      <c r="X400" s="25"/>
      <c r="Y400" s="14"/>
      <c r="Z400" s="27"/>
      <c r="AA400" s="14"/>
    </row>
    <row r="401">
      <c r="A401" s="14"/>
      <c r="B401" s="23" t="str">
        <f>IF($A401="","",'Система'!$B$4)</f>
        <v/>
      </c>
      <c r="C401" s="14"/>
      <c r="D401" s="23" t="str">
        <f t="array" ref="D401">IF(E401="","",XLOOKUP(E401,selector_12,selector_12_ids,""))</f>
        <v/>
      </c>
      <c r="E401" s="25"/>
      <c r="F401" s="23" t="str">
        <f t="array" ref="F401">IF(G401="","",XLOOKUP(G401,selector_15,selector_15_ids,""))</f>
        <v/>
      </c>
      <c r="G401" s="25"/>
      <c r="H401" s="23" t="str">
        <f t="array" ref="H401">IF(I401="","",XLOOKUP(I401,selector_16,selector_16_ids,""))</f>
        <v/>
      </c>
      <c r="I401" s="25"/>
      <c r="J401" s="23" t="str">
        <f t="array" ref="J401">IF(K401="","",XLOOKUP(K401,selector_16,selector_16_ids,""))</f>
        <v/>
      </c>
      <c r="K401" s="25"/>
      <c r="L401" s="23" t="str">
        <f t="array" ref="L401">IF(M401="","",XLOOKUP(M401,selector_13,selector_13_ids,""))</f>
        <v/>
      </c>
      <c r="M401" s="25"/>
      <c r="N401" s="14"/>
      <c r="O401" s="14"/>
      <c r="P401" s="23" t="str">
        <f t="array" ref="P401">IF(Q401="","",XLOOKUP(Q401,selector_07,selector_07_ids,""))</f>
        <v/>
      </c>
      <c r="Q401" s="25"/>
      <c r="R401" s="14"/>
      <c r="S401" s="23" t="str">
        <f t="array" ref="S401">IF(T401="","",XLOOKUP(T401,selector_17,selector_17_ids,""))</f>
        <v/>
      </c>
      <c r="T401" s="25"/>
      <c r="U401" s="14"/>
      <c r="V401" s="14"/>
      <c r="W401" s="23" t="str">
        <f t="array" ref="W401">IF(X401="","",XLOOKUP(X401,selector_04,selector_04_ids,""))</f>
        <v/>
      </c>
      <c r="X401" s="25"/>
      <c r="Y401" s="14"/>
      <c r="Z401" s="27"/>
      <c r="AA401" s="14"/>
    </row>
    <row r="402">
      <c r="A402" s="14"/>
      <c r="B402" s="23" t="str">
        <f>IF($A402="","",'Система'!$B$4)</f>
        <v/>
      </c>
      <c r="C402" s="14"/>
      <c r="D402" s="23" t="str">
        <f t="array" ref="D402">IF(E402="","",XLOOKUP(E402,selector_12,selector_12_ids,""))</f>
        <v/>
      </c>
      <c r="E402" s="25"/>
      <c r="F402" s="23" t="str">
        <f t="array" ref="F402">IF(G402="","",XLOOKUP(G402,selector_15,selector_15_ids,""))</f>
        <v/>
      </c>
      <c r="G402" s="25"/>
      <c r="H402" s="23" t="str">
        <f t="array" ref="H402">IF(I402="","",XLOOKUP(I402,selector_16,selector_16_ids,""))</f>
        <v/>
      </c>
      <c r="I402" s="25"/>
      <c r="J402" s="23" t="str">
        <f t="array" ref="J402">IF(K402="","",XLOOKUP(K402,selector_16,selector_16_ids,""))</f>
        <v/>
      </c>
      <c r="K402" s="25"/>
      <c r="L402" s="23" t="str">
        <f t="array" ref="L402">IF(M402="","",XLOOKUP(M402,selector_13,selector_13_ids,""))</f>
        <v/>
      </c>
      <c r="M402" s="25"/>
      <c r="N402" s="14"/>
      <c r="O402" s="14"/>
      <c r="P402" s="23" t="str">
        <f t="array" ref="P402">IF(Q402="","",XLOOKUP(Q402,selector_07,selector_07_ids,""))</f>
        <v/>
      </c>
      <c r="Q402" s="25"/>
      <c r="R402" s="14"/>
      <c r="S402" s="23" t="str">
        <f t="array" ref="S402">IF(T402="","",XLOOKUP(T402,selector_17,selector_17_ids,""))</f>
        <v/>
      </c>
      <c r="T402" s="25"/>
      <c r="U402" s="14"/>
      <c r="V402" s="14"/>
      <c r="W402" s="23" t="str">
        <f t="array" ref="W402">IF(X402="","",XLOOKUP(X402,selector_04,selector_04_ids,""))</f>
        <v/>
      </c>
      <c r="X402" s="25"/>
      <c r="Y402" s="14"/>
      <c r="Z402" s="27"/>
      <c r="AA402" s="14"/>
    </row>
    <row r="403">
      <c r="A403" s="14"/>
      <c r="B403" s="23" t="str">
        <f>IF($A403="","",'Система'!$B$4)</f>
        <v/>
      </c>
      <c r="C403" s="14"/>
      <c r="D403" s="23" t="str">
        <f t="array" ref="D403">IF(E403="","",XLOOKUP(E403,selector_12,selector_12_ids,""))</f>
        <v/>
      </c>
      <c r="E403" s="25"/>
      <c r="F403" s="23" t="str">
        <f t="array" ref="F403">IF(G403="","",XLOOKUP(G403,selector_15,selector_15_ids,""))</f>
        <v/>
      </c>
      <c r="G403" s="25"/>
      <c r="H403" s="23" t="str">
        <f t="array" ref="H403">IF(I403="","",XLOOKUP(I403,selector_16,selector_16_ids,""))</f>
        <v/>
      </c>
      <c r="I403" s="25"/>
      <c r="J403" s="23" t="str">
        <f t="array" ref="J403">IF(K403="","",XLOOKUP(K403,selector_16,selector_16_ids,""))</f>
        <v/>
      </c>
      <c r="K403" s="25"/>
      <c r="L403" s="23" t="str">
        <f t="array" ref="L403">IF(M403="","",XLOOKUP(M403,selector_13,selector_13_ids,""))</f>
        <v/>
      </c>
      <c r="M403" s="25"/>
      <c r="N403" s="14"/>
      <c r="O403" s="14"/>
      <c r="P403" s="23" t="str">
        <f t="array" ref="P403">IF(Q403="","",XLOOKUP(Q403,selector_07,selector_07_ids,""))</f>
        <v/>
      </c>
      <c r="Q403" s="25"/>
      <c r="R403" s="14"/>
      <c r="S403" s="23" t="str">
        <f t="array" ref="S403">IF(T403="","",XLOOKUP(T403,selector_17,selector_17_ids,""))</f>
        <v/>
      </c>
      <c r="T403" s="25"/>
      <c r="U403" s="14"/>
      <c r="V403" s="14"/>
      <c r="W403" s="23" t="str">
        <f t="array" ref="W403">IF(X403="","",XLOOKUP(X403,selector_04,selector_04_ids,""))</f>
        <v/>
      </c>
      <c r="X403" s="25"/>
      <c r="Y403" s="14"/>
      <c r="Z403" s="27"/>
      <c r="AA403" s="14"/>
    </row>
    <row r="404">
      <c r="A404" s="14"/>
      <c r="B404" s="23" t="str">
        <f>IF($A404="","",'Система'!$B$4)</f>
        <v/>
      </c>
      <c r="C404" s="14"/>
      <c r="D404" s="23" t="str">
        <f t="array" ref="D404">IF(E404="","",XLOOKUP(E404,selector_12,selector_12_ids,""))</f>
        <v/>
      </c>
      <c r="E404" s="25"/>
      <c r="F404" s="23" t="str">
        <f t="array" ref="F404">IF(G404="","",XLOOKUP(G404,selector_15,selector_15_ids,""))</f>
        <v/>
      </c>
      <c r="G404" s="25"/>
      <c r="H404" s="23" t="str">
        <f t="array" ref="H404">IF(I404="","",XLOOKUP(I404,selector_16,selector_16_ids,""))</f>
        <v/>
      </c>
      <c r="I404" s="25"/>
      <c r="J404" s="23" t="str">
        <f t="array" ref="J404">IF(K404="","",XLOOKUP(K404,selector_16,selector_16_ids,""))</f>
        <v/>
      </c>
      <c r="K404" s="25"/>
      <c r="L404" s="23" t="str">
        <f t="array" ref="L404">IF(M404="","",XLOOKUP(M404,selector_13,selector_13_ids,""))</f>
        <v/>
      </c>
      <c r="M404" s="25"/>
      <c r="N404" s="14"/>
      <c r="O404" s="14"/>
      <c r="P404" s="23" t="str">
        <f t="array" ref="P404">IF(Q404="","",XLOOKUP(Q404,selector_07,selector_07_ids,""))</f>
        <v/>
      </c>
      <c r="Q404" s="25"/>
      <c r="R404" s="14"/>
      <c r="S404" s="23" t="str">
        <f t="array" ref="S404">IF(T404="","",XLOOKUP(T404,selector_17,selector_17_ids,""))</f>
        <v/>
      </c>
      <c r="T404" s="25"/>
      <c r="U404" s="14"/>
      <c r="V404" s="14"/>
      <c r="W404" s="23" t="str">
        <f t="array" ref="W404">IF(X404="","",XLOOKUP(X404,selector_04,selector_04_ids,""))</f>
        <v/>
      </c>
      <c r="X404" s="25"/>
      <c r="Y404" s="14"/>
      <c r="Z404" s="27"/>
      <c r="AA404" s="14"/>
    </row>
    <row r="405">
      <c r="A405" s="14"/>
      <c r="B405" s="23" t="str">
        <f>IF($A405="","",'Система'!$B$4)</f>
        <v/>
      </c>
      <c r="C405" s="14"/>
      <c r="D405" s="23" t="str">
        <f t="array" ref="D405">IF(E405="","",XLOOKUP(E405,selector_12,selector_12_ids,""))</f>
        <v/>
      </c>
      <c r="E405" s="25"/>
      <c r="F405" s="23" t="str">
        <f t="array" ref="F405">IF(G405="","",XLOOKUP(G405,selector_15,selector_15_ids,""))</f>
        <v/>
      </c>
      <c r="G405" s="25"/>
      <c r="H405" s="23" t="str">
        <f t="array" ref="H405">IF(I405="","",XLOOKUP(I405,selector_16,selector_16_ids,""))</f>
        <v/>
      </c>
      <c r="I405" s="25"/>
      <c r="J405" s="23" t="str">
        <f t="array" ref="J405">IF(K405="","",XLOOKUP(K405,selector_16,selector_16_ids,""))</f>
        <v/>
      </c>
      <c r="K405" s="25"/>
      <c r="L405" s="23" t="str">
        <f t="array" ref="L405">IF(M405="","",XLOOKUP(M405,selector_13,selector_13_ids,""))</f>
        <v/>
      </c>
      <c r="M405" s="25"/>
      <c r="N405" s="14"/>
      <c r="O405" s="14"/>
      <c r="P405" s="23" t="str">
        <f t="array" ref="P405">IF(Q405="","",XLOOKUP(Q405,selector_07,selector_07_ids,""))</f>
        <v/>
      </c>
      <c r="Q405" s="25"/>
      <c r="R405" s="14"/>
      <c r="S405" s="23" t="str">
        <f t="array" ref="S405">IF(T405="","",XLOOKUP(T405,selector_17,selector_17_ids,""))</f>
        <v/>
      </c>
      <c r="T405" s="25"/>
      <c r="U405" s="14"/>
      <c r="V405" s="14"/>
      <c r="W405" s="23" t="str">
        <f t="array" ref="W405">IF(X405="","",XLOOKUP(X405,selector_04,selector_04_ids,""))</f>
        <v/>
      </c>
      <c r="X405" s="25"/>
      <c r="Y405" s="14"/>
      <c r="Z405" s="27"/>
      <c r="AA405" s="14"/>
    </row>
    <row r="406">
      <c r="A406" s="14"/>
      <c r="B406" s="23" t="str">
        <f>IF($A406="","",'Система'!$B$4)</f>
        <v/>
      </c>
      <c r="C406" s="14"/>
      <c r="D406" s="23" t="str">
        <f t="array" ref="D406">IF(E406="","",XLOOKUP(E406,selector_12,selector_12_ids,""))</f>
        <v/>
      </c>
      <c r="E406" s="25"/>
      <c r="F406" s="23" t="str">
        <f t="array" ref="F406">IF(G406="","",XLOOKUP(G406,selector_15,selector_15_ids,""))</f>
        <v/>
      </c>
      <c r="G406" s="25"/>
      <c r="H406" s="23" t="str">
        <f t="array" ref="H406">IF(I406="","",XLOOKUP(I406,selector_16,selector_16_ids,""))</f>
        <v/>
      </c>
      <c r="I406" s="25"/>
      <c r="J406" s="23" t="str">
        <f t="array" ref="J406">IF(K406="","",XLOOKUP(K406,selector_16,selector_16_ids,""))</f>
        <v/>
      </c>
      <c r="K406" s="25"/>
      <c r="L406" s="23" t="str">
        <f t="array" ref="L406">IF(M406="","",XLOOKUP(M406,selector_13,selector_13_ids,""))</f>
        <v/>
      </c>
      <c r="M406" s="25"/>
      <c r="N406" s="14"/>
      <c r="O406" s="14"/>
      <c r="P406" s="23" t="str">
        <f t="array" ref="P406">IF(Q406="","",XLOOKUP(Q406,selector_07,selector_07_ids,""))</f>
        <v/>
      </c>
      <c r="Q406" s="25"/>
      <c r="R406" s="14"/>
      <c r="S406" s="23" t="str">
        <f t="array" ref="S406">IF(T406="","",XLOOKUP(T406,selector_17,selector_17_ids,""))</f>
        <v/>
      </c>
      <c r="T406" s="25"/>
      <c r="U406" s="14"/>
      <c r="V406" s="14"/>
      <c r="W406" s="23" t="str">
        <f t="array" ref="W406">IF(X406="","",XLOOKUP(X406,selector_04,selector_04_ids,""))</f>
        <v/>
      </c>
      <c r="X406" s="25"/>
      <c r="Y406" s="14"/>
      <c r="Z406" s="27"/>
      <c r="AA406" s="14"/>
    </row>
    <row r="407">
      <c r="A407" s="14"/>
      <c r="B407" s="23" t="str">
        <f>IF($A407="","",'Система'!$B$4)</f>
        <v/>
      </c>
      <c r="C407" s="14"/>
      <c r="D407" s="23" t="str">
        <f t="array" ref="D407">IF(E407="","",XLOOKUP(E407,selector_12,selector_12_ids,""))</f>
        <v/>
      </c>
      <c r="E407" s="25"/>
      <c r="F407" s="23" t="str">
        <f t="array" ref="F407">IF(G407="","",XLOOKUP(G407,selector_15,selector_15_ids,""))</f>
        <v/>
      </c>
      <c r="G407" s="25"/>
      <c r="H407" s="23" t="str">
        <f t="array" ref="H407">IF(I407="","",XLOOKUP(I407,selector_16,selector_16_ids,""))</f>
        <v/>
      </c>
      <c r="I407" s="25"/>
      <c r="J407" s="23" t="str">
        <f t="array" ref="J407">IF(K407="","",XLOOKUP(K407,selector_16,selector_16_ids,""))</f>
        <v/>
      </c>
      <c r="K407" s="25"/>
      <c r="L407" s="23" t="str">
        <f t="array" ref="L407">IF(M407="","",XLOOKUP(M407,selector_13,selector_13_ids,""))</f>
        <v/>
      </c>
      <c r="M407" s="25"/>
      <c r="N407" s="14"/>
      <c r="O407" s="14"/>
      <c r="P407" s="23" t="str">
        <f t="array" ref="P407">IF(Q407="","",XLOOKUP(Q407,selector_07,selector_07_ids,""))</f>
        <v/>
      </c>
      <c r="Q407" s="25"/>
      <c r="R407" s="14"/>
      <c r="S407" s="23" t="str">
        <f t="array" ref="S407">IF(T407="","",XLOOKUP(T407,selector_17,selector_17_ids,""))</f>
        <v/>
      </c>
      <c r="T407" s="25"/>
      <c r="U407" s="14"/>
      <c r="V407" s="14"/>
      <c r="W407" s="23" t="str">
        <f t="array" ref="W407">IF(X407="","",XLOOKUP(X407,selector_04,selector_04_ids,""))</f>
        <v/>
      </c>
      <c r="X407" s="25"/>
      <c r="Y407" s="14"/>
      <c r="Z407" s="27"/>
      <c r="AA407" s="14"/>
    </row>
    <row r="408">
      <c r="A408" s="14"/>
      <c r="B408" s="23" t="str">
        <f>IF($A408="","",'Система'!$B$4)</f>
        <v/>
      </c>
      <c r="C408" s="14"/>
      <c r="D408" s="23" t="str">
        <f t="array" ref="D408">IF(E408="","",XLOOKUP(E408,selector_12,selector_12_ids,""))</f>
        <v/>
      </c>
      <c r="E408" s="25"/>
      <c r="F408" s="23" t="str">
        <f t="array" ref="F408">IF(G408="","",XLOOKUP(G408,selector_15,selector_15_ids,""))</f>
        <v/>
      </c>
      <c r="G408" s="25"/>
      <c r="H408" s="23" t="str">
        <f t="array" ref="H408">IF(I408="","",XLOOKUP(I408,selector_16,selector_16_ids,""))</f>
        <v/>
      </c>
      <c r="I408" s="25"/>
      <c r="J408" s="23" t="str">
        <f t="array" ref="J408">IF(K408="","",XLOOKUP(K408,selector_16,selector_16_ids,""))</f>
        <v/>
      </c>
      <c r="K408" s="25"/>
      <c r="L408" s="23" t="str">
        <f t="array" ref="L408">IF(M408="","",XLOOKUP(M408,selector_13,selector_13_ids,""))</f>
        <v/>
      </c>
      <c r="M408" s="25"/>
      <c r="N408" s="14"/>
      <c r="O408" s="14"/>
      <c r="P408" s="23" t="str">
        <f t="array" ref="P408">IF(Q408="","",XLOOKUP(Q408,selector_07,selector_07_ids,""))</f>
        <v/>
      </c>
      <c r="Q408" s="25"/>
      <c r="R408" s="14"/>
      <c r="S408" s="23" t="str">
        <f t="array" ref="S408">IF(T408="","",XLOOKUP(T408,selector_17,selector_17_ids,""))</f>
        <v/>
      </c>
      <c r="T408" s="25"/>
      <c r="U408" s="14"/>
      <c r="V408" s="14"/>
      <c r="W408" s="23" t="str">
        <f t="array" ref="W408">IF(X408="","",XLOOKUP(X408,selector_04,selector_04_ids,""))</f>
        <v/>
      </c>
      <c r="X408" s="25"/>
      <c r="Y408" s="14"/>
      <c r="Z408" s="27"/>
      <c r="AA408" s="14"/>
    </row>
    <row r="409">
      <c r="A409" s="14"/>
      <c r="B409" s="23" t="str">
        <f>IF($A409="","",'Система'!$B$4)</f>
        <v/>
      </c>
      <c r="C409" s="14"/>
      <c r="D409" s="23" t="str">
        <f t="array" ref="D409">IF(E409="","",XLOOKUP(E409,selector_12,selector_12_ids,""))</f>
        <v/>
      </c>
      <c r="E409" s="25"/>
      <c r="F409" s="23" t="str">
        <f t="array" ref="F409">IF(G409="","",XLOOKUP(G409,selector_15,selector_15_ids,""))</f>
        <v/>
      </c>
      <c r="G409" s="25"/>
      <c r="H409" s="23" t="str">
        <f t="array" ref="H409">IF(I409="","",XLOOKUP(I409,selector_16,selector_16_ids,""))</f>
        <v/>
      </c>
      <c r="I409" s="25"/>
      <c r="J409" s="23" t="str">
        <f t="array" ref="J409">IF(K409="","",XLOOKUP(K409,selector_16,selector_16_ids,""))</f>
        <v/>
      </c>
      <c r="K409" s="25"/>
      <c r="L409" s="23" t="str">
        <f t="array" ref="L409">IF(M409="","",XLOOKUP(M409,selector_13,selector_13_ids,""))</f>
        <v/>
      </c>
      <c r="M409" s="25"/>
      <c r="N409" s="14"/>
      <c r="O409" s="14"/>
      <c r="P409" s="23" t="str">
        <f t="array" ref="P409">IF(Q409="","",XLOOKUP(Q409,selector_07,selector_07_ids,""))</f>
        <v/>
      </c>
      <c r="Q409" s="25"/>
      <c r="R409" s="14"/>
      <c r="S409" s="23" t="str">
        <f t="array" ref="S409">IF(T409="","",XLOOKUP(T409,selector_17,selector_17_ids,""))</f>
        <v/>
      </c>
      <c r="T409" s="25"/>
      <c r="U409" s="14"/>
      <c r="V409" s="14"/>
      <c r="W409" s="23" t="str">
        <f t="array" ref="W409">IF(X409="","",XLOOKUP(X409,selector_04,selector_04_ids,""))</f>
        <v/>
      </c>
      <c r="X409" s="25"/>
      <c r="Y409" s="14"/>
      <c r="Z409" s="27"/>
      <c r="AA409" s="14"/>
    </row>
    <row r="410">
      <c r="A410" s="14"/>
      <c r="B410" s="23" t="str">
        <f>IF($A410="","",'Система'!$B$4)</f>
        <v/>
      </c>
      <c r="C410" s="14"/>
      <c r="D410" s="23" t="str">
        <f t="array" ref="D410">IF(E410="","",XLOOKUP(E410,selector_12,selector_12_ids,""))</f>
        <v/>
      </c>
      <c r="E410" s="25"/>
      <c r="F410" s="23" t="str">
        <f t="array" ref="F410">IF(G410="","",XLOOKUP(G410,selector_15,selector_15_ids,""))</f>
        <v/>
      </c>
      <c r="G410" s="25"/>
      <c r="H410" s="23" t="str">
        <f t="array" ref="H410">IF(I410="","",XLOOKUP(I410,selector_16,selector_16_ids,""))</f>
        <v/>
      </c>
      <c r="I410" s="25"/>
      <c r="J410" s="23" t="str">
        <f t="array" ref="J410">IF(K410="","",XLOOKUP(K410,selector_16,selector_16_ids,""))</f>
        <v/>
      </c>
      <c r="K410" s="25"/>
      <c r="L410" s="23" t="str">
        <f t="array" ref="L410">IF(M410="","",XLOOKUP(M410,selector_13,selector_13_ids,""))</f>
        <v/>
      </c>
      <c r="M410" s="25"/>
      <c r="N410" s="14"/>
      <c r="O410" s="14"/>
      <c r="P410" s="23" t="str">
        <f t="array" ref="P410">IF(Q410="","",XLOOKUP(Q410,selector_07,selector_07_ids,""))</f>
        <v/>
      </c>
      <c r="Q410" s="25"/>
      <c r="R410" s="14"/>
      <c r="S410" s="23" t="str">
        <f t="array" ref="S410">IF(T410="","",XLOOKUP(T410,selector_17,selector_17_ids,""))</f>
        <v/>
      </c>
      <c r="T410" s="25"/>
      <c r="U410" s="14"/>
      <c r="V410" s="14"/>
      <c r="W410" s="23" t="str">
        <f t="array" ref="W410">IF(X410="","",XLOOKUP(X410,selector_04,selector_04_ids,""))</f>
        <v/>
      </c>
      <c r="X410" s="25"/>
      <c r="Y410" s="14"/>
      <c r="Z410" s="27"/>
      <c r="AA410" s="14"/>
    </row>
    <row r="411">
      <c r="A411" s="14"/>
      <c r="B411" s="23" t="str">
        <f>IF($A411="","",'Система'!$B$4)</f>
        <v/>
      </c>
      <c r="C411" s="14"/>
      <c r="D411" s="23" t="str">
        <f t="array" ref="D411">IF(E411="","",XLOOKUP(E411,selector_12,selector_12_ids,""))</f>
        <v/>
      </c>
      <c r="E411" s="25"/>
      <c r="F411" s="23" t="str">
        <f t="array" ref="F411">IF(G411="","",XLOOKUP(G411,selector_15,selector_15_ids,""))</f>
        <v/>
      </c>
      <c r="G411" s="25"/>
      <c r="H411" s="23" t="str">
        <f t="array" ref="H411">IF(I411="","",XLOOKUP(I411,selector_16,selector_16_ids,""))</f>
        <v/>
      </c>
      <c r="I411" s="25"/>
      <c r="J411" s="23" t="str">
        <f t="array" ref="J411">IF(K411="","",XLOOKUP(K411,selector_16,selector_16_ids,""))</f>
        <v/>
      </c>
      <c r="K411" s="25"/>
      <c r="L411" s="23" t="str">
        <f t="array" ref="L411">IF(M411="","",XLOOKUP(M411,selector_13,selector_13_ids,""))</f>
        <v/>
      </c>
      <c r="M411" s="25"/>
      <c r="N411" s="14"/>
      <c r="O411" s="14"/>
      <c r="P411" s="23" t="str">
        <f t="array" ref="P411">IF(Q411="","",XLOOKUP(Q411,selector_07,selector_07_ids,""))</f>
        <v/>
      </c>
      <c r="Q411" s="25"/>
      <c r="R411" s="14"/>
      <c r="S411" s="23" t="str">
        <f t="array" ref="S411">IF(T411="","",XLOOKUP(T411,selector_17,selector_17_ids,""))</f>
        <v/>
      </c>
      <c r="T411" s="25"/>
      <c r="U411" s="14"/>
      <c r="V411" s="14"/>
      <c r="W411" s="23" t="str">
        <f t="array" ref="W411">IF(X411="","",XLOOKUP(X411,selector_04,selector_04_ids,""))</f>
        <v/>
      </c>
      <c r="X411" s="25"/>
      <c r="Y411" s="14"/>
      <c r="Z411" s="27"/>
      <c r="AA411" s="14"/>
    </row>
    <row r="412">
      <c r="A412" s="14"/>
      <c r="B412" s="23" t="str">
        <f>IF($A412="","",'Система'!$B$4)</f>
        <v/>
      </c>
      <c r="C412" s="14"/>
      <c r="D412" s="23" t="str">
        <f t="array" ref="D412">IF(E412="","",XLOOKUP(E412,selector_12,selector_12_ids,""))</f>
        <v/>
      </c>
      <c r="E412" s="25"/>
      <c r="F412" s="23" t="str">
        <f t="array" ref="F412">IF(G412="","",XLOOKUP(G412,selector_15,selector_15_ids,""))</f>
        <v/>
      </c>
      <c r="G412" s="25"/>
      <c r="H412" s="23" t="str">
        <f t="array" ref="H412">IF(I412="","",XLOOKUP(I412,selector_16,selector_16_ids,""))</f>
        <v/>
      </c>
      <c r="I412" s="25"/>
      <c r="J412" s="23" t="str">
        <f t="array" ref="J412">IF(K412="","",XLOOKUP(K412,selector_16,selector_16_ids,""))</f>
        <v/>
      </c>
      <c r="K412" s="25"/>
      <c r="L412" s="23" t="str">
        <f t="array" ref="L412">IF(M412="","",XLOOKUP(M412,selector_13,selector_13_ids,""))</f>
        <v/>
      </c>
      <c r="M412" s="25"/>
      <c r="N412" s="14"/>
      <c r="O412" s="14"/>
      <c r="P412" s="23" t="str">
        <f t="array" ref="P412">IF(Q412="","",XLOOKUP(Q412,selector_07,selector_07_ids,""))</f>
        <v/>
      </c>
      <c r="Q412" s="25"/>
      <c r="R412" s="14"/>
      <c r="S412" s="23" t="str">
        <f t="array" ref="S412">IF(T412="","",XLOOKUP(T412,selector_17,selector_17_ids,""))</f>
        <v/>
      </c>
      <c r="T412" s="25"/>
      <c r="U412" s="14"/>
      <c r="V412" s="14"/>
      <c r="W412" s="23" t="str">
        <f t="array" ref="W412">IF(X412="","",XLOOKUP(X412,selector_04,selector_04_ids,""))</f>
        <v/>
      </c>
      <c r="X412" s="25"/>
      <c r="Y412" s="14"/>
      <c r="Z412" s="27"/>
      <c r="AA412" s="14"/>
    </row>
    <row r="413">
      <c r="A413" s="14"/>
      <c r="B413" s="23" t="str">
        <f>IF($A413="","",'Система'!$B$4)</f>
        <v/>
      </c>
      <c r="C413" s="14"/>
      <c r="D413" s="23" t="str">
        <f t="array" ref="D413">IF(E413="","",XLOOKUP(E413,selector_12,selector_12_ids,""))</f>
        <v/>
      </c>
      <c r="E413" s="25"/>
      <c r="F413" s="23" t="str">
        <f t="array" ref="F413">IF(G413="","",XLOOKUP(G413,selector_15,selector_15_ids,""))</f>
        <v/>
      </c>
      <c r="G413" s="25"/>
      <c r="H413" s="23" t="str">
        <f t="array" ref="H413">IF(I413="","",XLOOKUP(I413,selector_16,selector_16_ids,""))</f>
        <v/>
      </c>
      <c r="I413" s="25"/>
      <c r="J413" s="23" t="str">
        <f t="array" ref="J413">IF(K413="","",XLOOKUP(K413,selector_16,selector_16_ids,""))</f>
        <v/>
      </c>
      <c r="K413" s="25"/>
      <c r="L413" s="23" t="str">
        <f t="array" ref="L413">IF(M413="","",XLOOKUP(M413,selector_13,selector_13_ids,""))</f>
        <v/>
      </c>
      <c r="M413" s="25"/>
      <c r="N413" s="14"/>
      <c r="O413" s="14"/>
      <c r="P413" s="23" t="str">
        <f t="array" ref="P413">IF(Q413="","",XLOOKUP(Q413,selector_07,selector_07_ids,""))</f>
        <v/>
      </c>
      <c r="Q413" s="25"/>
      <c r="R413" s="14"/>
      <c r="S413" s="23" t="str">
        <f t="array" ref="S413">IF(T413="","",XLOOKUP(T413,selector_17,selector_17_ids,""))</f>
        <v/>
      </c>
      <c r="T413" s="25"/>
      <c r="U413" s="14"/>
      <c r="V413" s="14"/>
      <c r="W413" s="23" t="str">
        <f t="array" ref="W413">IF(X413="","",XLOOKUP(X413,selector_04,selector_04_ids,""))</f>
        <v/>
      </c>
      <c r="X413" s="25"/>
      <c r="Y413" s="14"/>
      <c r="Z413" s="27"/>
      <c r="AA413" s="14"/>
    </row>
    <row r="414">
      <c r="A414" s="14"/>
      <c r="B414" s="23" t="str">
        <f>IF($A414="","",'Система'!$B$4)</f>
        <v/>
      </c>
      <c r="C414" s="14"/>
      <c r="D414" s="23" t="str">
        <f t="array" ref="D414">IF(E414="","",XLOOKUP(E414,selector_12,selector_12_ids,""))</f>
        <v/>
      </c>
      <c r="E414" s="25"/>
      <c r="F414" s="23" t="str">
        <f t="array" ref="F414">IF(G414="","",XLOOKUP(G414,selector_15,selector_15_ids,""))</f>
        <v/>
      </c>
      <c r="G414" s="25"/>
      <c r="H414" s="23" t="str">
        <f t="array" ref="H414">IF(I414="","",XLOOKUP(I414,selector_16,selector_16_ids,""))</f>
        <v/>
      </c>
      <c r="I414" s="25"/>
      <c r="J414" s="23" t="str">
        <f t="array" ref="J414">IF(K414="","",XLOOKUP(K414,selector_16,selector_16_ids,""))</f>
        <v/>
      </c>
      <c r="K414" s="25"/>
      <c r="L414" s="23" t="str">
        <f t="array" ref="L414">IF(M414="","",XLOOKUP(M414,selector_13,selector_13_ids,""))</f>
        <v/>
      </c>
      <c r="M414" s="25"/>
      <c r="N414" s="14"/>
      <c r="O414" s="14"/>
      <c r="P414" s="23" t="str">
        <f t="array" ref="P414">IF(Q414="","",XLOOKUP(Q414,selector_07,selector_07_ids,""))</f>
        <v/>
      </c>
      <c r="Q414" s="25"/>
      <c r="R414" s="14"/>
      <c r="S414" s="23" t="str">
        <f t="array" ref="S414">IF(T414="","",XLOOKUP(T414,selector_17,selector_17_ids,""))</f>
        <v/>
      </c>
      <c r="T414" s="25"/>
      <c r="U414" s="14"/>
      <c r="V414" s="14"/>
      <c r="W414" s="23" t="str">
        <f t="array" ref="W414">IF(X414="","",XLOOKUP(X414,selector_04,selector_04_ids,""))</f>
        <v/>
      </c>
      <c r="X414" s="25"/>
      <c r="Y414" s="14"/>
      <c r="Z414" s="27"/>
      <c r="AA414" s="14"/>
    </row>
    <row r="415">
      <c r="A415" s="14"/>
      <c r="B415" s="23" t="str">
        <f>IF($A415="","",'Система'!$B$4)</f>
        <v/>
      </c>
      <c r="C415" s="14"/>
      <c r="D415" s="23" t="str">
        <f t="array" ref="D415">IF(E415="","",XLOOKUP(E415,selector_12,selector_12_ids,""))</f>
        <v/>
      </c>
      <c r="E415" s="25"/>
      <c r="F415" s="23" t="str">
        <f t="array" ref="F415">IF(G415="","",XLOOKUP(G415,selector_15,selector_15_ids,""))</f>
        <v/>
      </c>
      <c r="G415" s="25"/>
      <c r="H415" s="23" t="str">
        <f t="array" ref="H415">IF(I415="","",XLOOKUP(I415,selector_16,selector_16_ids,""))</f>
        <v/>
      </c>
      <c r="I415" s="25"/>
      <c r="J415" s="23" t="str">
        <f t="array" ref="J415">IF(K415="","",XLOOKUP(K415,selector_16,selector_16_ids,""))</f>
        <v/>
      </c>
      <c r="K415" s="25"/>
      <c r="L415" s="23" t="str">
        <f t="array" ref="L415">IF(M415="","",XLOOKUP(M415,selector_13,selector_13_ids,""))</f>
        <v/>
      </c>
      <c r="M415" s="25"/>
      <c r="N415" s="14"/>
      <c r="O415" s="14"/>
      <c r="P415" s="23" t="str">
        <f t="array" ref="P415">IF(Q415="","",XLOOKUP(Q415,selector_07,selector_07_ids,""))</f>
        <v/>
      </c>
      <c r="Q415" s="25"/>
      <c r="R415" s="14"/>
      <c r="S415" s="23" t="str">
        <f t="array" ref="S415">IF(T415="","",XLOOKUP(T415,selector_17,selector_17_ids,""))</f>
        <v/>
      </c>
      <c r="T415" s="25"/>
      <c r="U415" s="14"/>
      <c r="V415" s="14"/>
      <c r="W415" s="23" t="str">
        <f t="array" ref="W415">IF(X415="","",XLOOKUP(X415,selector_04,selector_04_ids,""))</f>
        <v/>
      </c>
      <c r="X415" s="25"/>
      <c r="Y415" s="14"/>
      <c r="Z415" s="27"/>
      <c r="AA415" s="14"/>
    </row>
    <row r="416">
      <c r="A416" s="14"/>
      <c r="B416" s="23" t="str">
        <f>IF($A416="","",'Система'!$B$4)</f>
        <v/>
      </c>
      <c r="C416" s="14"/>
      <c r="D416" s="23" t="str">
        <f t="array" ref="D416">IF(E416="","",XLOOKUP(E416,selector_12,selector_12_ids,""))</f>
        <v/>
      </c>
      <c r="E416" s="25"/>
      <c r="F416" s="23" t="str">
        <f t="array" ref="F416">IF(G416="","",XLOOKUP(G416,selector_15,selector_15_ids,""))</f>
        <v/>
      </c>
      <c r="G416" s="25"/>
      <c r="H416" s="23" t="str">
        <f t="array" ref="H416">IF(I416="","",XLOOKUP(I416,selector_16,selector_16_ids,""))</f>
        <v/>
      </c>
      <c r="I416" s="25"/>
      <c r="J416" s="23" t="str">
        <f t="array" ref="J416">IF(K416="","",XLOOKUP(K416,selector_16,selector_16_ids,""))</f>
        <v/>
      </c>
      <c r="K416" s="25"/>
      <c r="L416" s="23" t="str">
        <f t="array" ref="L416">IF(M416="","",XLOOKUP(M416,selector_13,selector_13_ids,""))</f>
        <v/>
      </c>
      <c r="M416" s="25"/>
      <c r="N416" s="14"/>
      <c r="O416" s="14"/>
      <c r="P416" s="23" t="str">
        <f t="array" ref="P416">IF(Q416="","",XLOOKUP(Q416,selector_07,selector_07_ids,""))</f>
        <v/>
      </c>
      <c r="Q416" s="25"/>
      <c r="R416" s="14"/>
      <c r="S416" s="23" t="str">
        <f t="array" ref="S416">IF(T416="","",XLOOKUP(T416,selector_17,selector_17_ids,""))</f>
        <v/>
      </c>
      <c r="T416" s="25"/>
      <c r="U416" s="14"/>
      <c r="V416" s="14"/>
      <c r="W416" s="23" t="str">
        <f t="array" ref="W416">IF(X416="","",XLOOKUP(X416,selector_04,selector_04_ids,""))</f>
        <v/>
      </c>
      <c r="X416" s="25"/>
      <c r="Y416" s="14"/>
      <c r="Z416" s="27"/>
      <c r="AA416" s="14"/>
    </row>
    <row r="417">
      <c r="A417" s="14"/>
      <c r="B417" s="23" t="str">
        <f>IF($A417="","",'Система'!$B$4)</f>
        <v/>
      </c>
      <c r="C417" s="14"/>
      <c r="D417" s="23" t="str">
        <f t="array" ref="D417">IF(E417="","",XLOOKUP(E417,selector_12,selector_12_ids,""))</f>
        <v/>
      </c>
      <c r="E417" s="25"/>
      <c r="F417" s="23" t="str">
        <f t="array" ref="F417">IF(G417="","",XLOOKUP(G417,selector_15,selector_15_ids,""))</f>
        <v/>
      </c>
      <c r="G417" s="25"/>
      <c r="H417" s="23" t="str">
        <f t="array" ref="H417">IF(I417="","",XLOOKUP(I417,selector_16,selector_16_ids,""))</f>
        <v/>
      </c>
      <c r="I417" s="25"/>
      <c r="J417" s="23" t="str">
        <f t="array" ref="J417">IF(K417="","",XLOOKUP(K417,selector_16,selector_16_ids,""))</f>
        <v/>
      </c>
      <c r="K417" s="25"/>
      <c r="L417" s="23" t="str">
        <f t="array" ref="L417">IF(M417="","",XLOOKUP(M417,selector_13,selector_13_ids,""))</f>
        <v/>
      </c>
      <c r="M417" s="25"/>
      <c r="N417" s="14"/>
      <c r="O417" s="14"/>
      <c r="P417" s="23" t="str">
        <f t="array" ref="P417">IF(Q417="","",XLOOKUP(Q417,selector_07,selector_07_ids,""))</f>
        <v/>
      </c>
      <c r="Q417" s="25"/>
      <c r="R417" s="14"/>
      <c r="S417" s="23" t="str">
        <f t="array" ref="S417">IF(T417="","",XLOOKUP(T417,selector_17,selector_17_ids,""))</f>
        <v/>
      </c>
      <c r="T417" s="25"/>
      <c r="U417" s="14"/>
      <c r="V417" s="14"/>
      <c r="W417" s="23" t="str">
        <f t="array" ref="W417">IF(X417="","",XLOOKUP(X417,selector_04,selector_04_ids,""))</f>
        <v/>
      </c>
      <c r="X417" s="25"/>
      <c r="Y417" s="14"/>
      <c r="Z417" s="27"/>
      <c r="AA417" s="14"/>
    </row>
    <row r="418">
      <c r="A418" s="14"/>
      <c r="B418" s="23" t="str">
        <f>IF($A418="","",'Система'!$B$4)</f>
        <v/>
      </c>
      <c r="C418" s="14"/>
      <c r="D418" s="23" t="str">
        <f t="array" ref="D418">IF(E418="","",XLOOKUP(E418,selector_12,selector_12_ids,""))</f>
        <v/>
      </c>
      <c r="E418" s="25"/>
      <c r="F418" s="23" t="str">
        <f t="array" ref="F418">IF(G418="","",XLOOKUP(G418,selector_15,selector_15_ids,""))</f>
        <v/>
      </c>
      <c r="G418" s="25"/>
      <c r="H418" s="23" t="str">
        <f t="array" ref="H418">IF(I418="","",XLOOKUP(I418,selector_16,selector_16_ids,""))</f>
        <v/>
      </c>
      <c r="I418" s="25"/>
      <c r="J418" s="23" t="str">
        <f t="array" ref="J418">IF(K418="","",XLOOKUP(K418,selector_16,selector_16_ids,""))</f>
        <v/>
      </c>
      <c r="K418" s="25"/>
      <c r="L418" s="23" t="str">
        <f t="array" ref="L418">IF(M418="","",XLOOKUP(M418,selector_13,selector_13_ids,""))</f>
        <v/>
      </c>
      <c r="M418" s="25"/>
      <c r="N418" s="14"/>
      <c r="O418" s="14"/>
      <c r="P418" s="23" t="str">
        <f t="array" ref="P418">IF(Q418="","",XLOOKUP(Q418,selector_07,selector_07_ids,""))</f>
        <v/>
      </c>
      <c r="Q418" s="25"/>
      <c r="R418" s="14"/>
      <c r="S418" s="23" t="str">
        <f t="array" ref="S418">IF(T418="","",XLOOKUP(T418,selector_17,selector_17_ids,""))</f>
        <v/>
      </c>
      <c r="T418" s="25"/>
      <c r="U418" s="14"/>
      <c r="V418" s="14"/>
      <c r="W418" s="23" t="str">
        <f t="array" ref="W418">IF(X418="","",XLOOKUP(X418,selector_04,selector_04_ids,""))</f>
        <v/>
      </c>
      <c r="X418" s="25"/>
      <c r="Y418" s="14"/>
      <c r="Z418" s="27"/>
      <c r="AA418" s="14"/>
    </row>
    <row r="419">
      <c r="A419" s="14"/>
      <c r="B419" s="23" t="str">
        <f>IF($A419="","",'Система'!$B$4)</f>
        <v/>
      </c>
      <c r="C419" s="14"/>
      <c r="D419" s="23" t="str">
        <f t="array" ref="D419">IF(E419="","",XLOOKUP(E419,selector_12,selector_12_ids,""))</f>
        <v/>
      </c>
      <c r="E419" s="25"/>
      <c r="F419" s="23" t="str">
        <f t="array" ref="F419">IF(G419="","",XLOOKUP(G419,selector_15,selector_15_ids,""))</f>
        <v/>
      </c>
      <c r="G419" s="25"/>
      <c r="H419" s="23" t="str">
        <f t="array" ref="H419">IF(I419="","",XLOOKUP(I419,selector_16,selector_16_ids,""))</f>
        <v/>
      </c>
      <c r="I419" s="25"/>
      <c r="J419" s="23" t="str">
        <f t="array" ref="J419">IF(K419="","",XLOOKUP(K419,selector_16,selector_16_ids,""))</f>
        <v/>
      </c>
      <c r="K419" s="25"/>
      <c r="L419" s="23" t="str">
        <f t="array" ref="L419">IF(M419="","",XLOOKUP(M419,selector_13,selector_13_ids,""))</f>
        <v/>
      </c>
      <c r="M419" s="25"/>
      <c r="N419" s="14"/>
      <c r="O419" s="14"/>
      <c r="P419" s="23" t="str">
        <f t="array" ref="P419">IF(Q419="","",XLOOKUP(Q419,selector_07,selector_07_ids,""))</f>
        <v/>
      </c>
      <c r="Q419" s="25"/>
      <c r="R419" s="14"/>
      <c r="S419" s="23" t="str">
        <f t="array" ref="S419">IF(T419="","",XLOOKUP(T419,selector_17,selector_17_ids,""))</f>
        <v/>
      </c>
      <c r="T419" s="25"/>
      <c r="U419" s="14"/>
      <c r="V419" s="14"/>
      <c r="W419" s="23" t="str">
        <f t="array" ref="W419">IF(X419="","",XLOOKUP(X419,selector_04,selector_04_ids,""))</f>
        <v/>
      </c>
      <c r="X419" s="25"/>
      <c r="Y419" s="14"/>
      <c r="Z419" s="27"/>
      <c r="AA419" s="14"/>
    </row>
    <row r="420">
      <c r="A420" s="14"/>
      <c r="B420" s="23" t="str">
        <f>IF($A420="","",'Система'!$B$4)</f>
        <v/>
      </c>
      <c r="C420" s="14"/>
      <c r="D420" s="23" t="str">
        <f t="array" ref="D420">IF(E420="","",XLOOKUP(E420,selector_12,selector_12_ids,""))</f>
        <v/>
      </c>
      <c r="E420" s="25"/>
      <c r="F420" s="23" t="str">
        <f t="array" ref="F420">IF(G420="","",XLOOKUP(G420,selector_15,selector_15_ids,""))</f>
        <v/>
      </c>
      <c r="G420" s="25"/>
      <c r="H420" s="23" t="str">
        <f t="array" ref="H420">IF(I420="","",XLOOKUP(I420,selector_16,selector_16_ids,""))</f>
        <v/>
      </c>
      <c r="I420" s="25"/>
      <c r="J420" s="23" t="str">
        <f t="array" ref="J420">IF(K420="","",XLOOKUP(K420,selector_16,selector_16_ids,""))</f>
        <v/>
      </c>
      <c r="K420" s="25"/>
      <c r="L420" s="23" t="str">
        <f t="array" ref="L420">IF(M420="","",XLOOKUP(M420,selector_13,selector_13_ids,""))</f>
        <v/>
      </c>
      <c r="M420" s="25"/>
      <c r="N420" s="14"/>
      <c r="O420" s="14"/>
      <c r="P420" s="23" t="str">
        <f t="array" ref="P420">IF(Q420="","",XLOOKUP(Q420,selector_07,selector_07_ids,""))</f>
        <v/>
      </c>
      <c r="Q420" s="25"/>
      <c r="R420" s="14"/>
      <c r="S420" s="23" t="str">
        <f t="array" ref="S420">IF(T420="","",XLOOKUP(T420,selector_17,selector_17_ids,""))</f>
        <v/>
      </c>
      <c r="T420" s="25"/>
      <c r="U420" s="14"/>
      <c r="V420" s="14"/>
      <c r="W420" s="23" t="str">
        <f t="array" ref="W420">IF(X420="","",XLOOKUP(X420,selector_04,selector_04_ids,""))</f>
        <v/>
      </c>
      <c r="X420" s="25"/>
      <c r="Y420" s="14"/>
      <c r="Z420" s="27"/>
      <c r="AA420" s="14"/>
    </row>
    <row r="421">
      <c r="A421" s="14"/>
      <c r="B421" s="23" t="str">
        <f>IF($A421="","",'Система'!$B$4)</f>
        <v/>
      </c>
      <c r="C421" s="14"/>
      <c r="D421" s="23" t="str">
        <f t="array" ref="D421">IF(E421="","",XLOOKUP(E421,selector_12,selector_12_ids,""))</f>
        <v/>
      </c>
      <c r="E421" s="25"/>
      <c r="F421" s="23" t="str">
        <f t="array" ref="F421">IF(G421="","",XLOOKUP(G421,selector_15,selector_15_ids,""))</f>
        <v/>
      </c>
      <c r="G421" s="25"/>
      <c r="H421" s="23" t="str">
        <f t="array" ref="H421">IF(I421="","",XLOOKUP(I421,selector_16,selector_16_ids,""))</f>
        <v/>
      </c>
      <c r="I421" s="25"/>
      <c r="J421" s="23" t="str">
        <f t="array" ref="J421">IF(K421="","",XLOOKUP(K421,selector_16,selector_16_ids,""))</f>
        <v/>
      </c>
      <c r="K421" s="25"/>
      <c r="L421" s="23" t="str">
        <f t="array" ref="L421">IF(M421="","",XLOOKUP(M421,selector_13,selector_13_ids,""))</f>
        <v/>
      </c>
      <c r="M421" s="25"/>
      <c r="N421" s="14"/>
      <c r="O421" s="14"/>
      <c r="P421" s="23" t="str">
        <f t="array" ref="P421">IF(Q421="","",XLOOKUP(Q421,selector_07,selector_07_ids,""))</f>
        <v/>
      </c>
      <c r="Q421" s="25"/>
      <c r="R421" s="14"/>
      <c r="S421" s="23" t="str">
        <f t="array" ref="S421">IF(T421="","",XLOOKUP(T421,selector_17,selector_17_ids,""))</f>
        <v/>
      </c>
      <c r="T421" s="25"/>
      <c r="U421" s="14"/>
      <c r="V421" s="14"/>
      <c r="W421" s="23" t="str">
        <f t="array" ref="W421">IF(X421="","",XLOOKUP(X421,selector_04,selector_04_ids,""))</f>
        <v/>
      </c>
      <c r="X421" s="25"/>
      <c r="Y421" s="14"/>
      <c r="Z421" s="27"/>
      <c r="AA421" s="14"/>
    </row>
    <row r="422">
      <c r="A422" s="14"/>
      <c r="B422" s="23" t="str">
        <f>IF($A422="","",'Система'!$B$4)</f>
        <v/>
      </c>
      <c r="C422" s="14"/>
      <c r="D422" s="23" t="str">
        <f t="array" ref="D422">IF(E422="","",XLOOKUP(E422,selector_12,selector_12_ids,""))</f>
        <v/>
      </c>
      <c r="E422" s="25"/>
      <c r="F422" s="23" t="str">
        <f t="array" ref="F422">IF(G422="","",XLOOKUP(G422,selector_15,selector_15_ids,""))</f>
        <v/>
      </c>
      <c r="G422" s="25"/>
      <c r="H422" s="23" t="str">
        <f t="array" ref="H422">IF(I422="","",XLOOKUP(I422,selector_16,selector_16_ids,""))</f>
        <v/>
      </c>
      <c r="I422" s="25"/>
      <c r="J422" s="23" t="str">
        <f t="array" ref="J422">IF(K422="","",XLOOKUP(K422,selector_16,selector_16_ids,""))</f>
        <v/>
      </c>
      <c r="K422" s="25"/>
      <c r="L422" s="23" t="str">
        <f t="array" ref="L422">IF(M422="","",XLOOKUP(M422,selector_13,selector_13_ids,""))</f>
        <v/>
      </c>
      <c r="M422" s="25"/>
      <c r="N422" s="14"/>
      <c r="O422" s="14"/>
      <c r="P422" s="23" t="str">
        <f t="array" ref="P422">IF(Q422="","",XLOOKUP(Q422,selector_07,selector_07_ids,""))</f>
        <v/>
      </c>
      <c r="Q422" s="25"/>
      <c r="R422" s="14"/>
      <c r="S422" s="23" t="str">
        <f t="array" ref="S422">IF(T422="","",XLOOKUP(T422,selector_17,selector_17_ids,""))</f>
        <v/>
      </c>
      <c r="T422" s="25"/>
      <c r="U422" s="14"/>
      <c r="V422" s="14"/>
      <c r="W422" s="23" t="str">
        <f t="array" ref="W422">IF(X422="","",XLOOKUP(X422,selector_04,selector_04_ids,""))</f>
        <v/>
      </c>
      <c r="X422" s="25"/>
      <c r="Y422" s="14"/>
      <c r="Z422" s="27"/>
      <c r="AA422" s="14"/>
    </row>
    <row r="423">
      <c r="A423" s="14"/>
      <c r="B423" s="23" t="str">
        <f>IF($A423="","",'Система'!$B$4)</f>
        <v/>
      </c>
      <c r="C423" s="14"/>
      <c r="D423" s="23" t="str">
        <f t="array" ref="D423">IF(E423="","",XLOOKUP(E423,selector_12,selector_12_ids,""))</f>
        <v/>
      </c>
      <c r="E423" s="25"/>
      <c r="F423" s="23" t="str">
        <f t="array" ref="F423">IF(G423="","",XLOOKUP(G423,selector_15,selector_15_ids,""))</f>
        <v/>
      </c>
      <c r="G423" s="25"/>
      <c r="H423" s="23" t="str">
        <f t="array" ref="H423">IF(I423="","",XLOOKUP(I423,selector_16,selector_16_ids,""))</f>
        <v/>
      </c>
      <c r="I423" s="25"/>
      <c r="J423" s="23" t="str">
        <f t="array" ref="J423">IF(K423="","",XLOOKUP(K423,selector_16,selector_16_ids,""))</f>
        <v/>
      </c>
      <c r="K423" s="25"/>
      <c r="L423" s="23" t="str">
        <f t="array" ref="L423">IF(M423="","",XLOOKUP(M423,selector_13,selector_13_ids,""))</f>
        <v/>
      </c>
      <c r="M423" s="25"/>
      <c r="N423" s="14"/>
      <c r="O423" s="14"/>
      <c r="P423" s="23" t="str">
        <f t="array" ref="P423">IF(Q423="","",XLOOKUP(Q423,selector_07,selector_07_ids,""))</f>
        <v/>
      </c>
      <c r="Q423" s="25"/>
      <c r="R423" s="14"/>
      <c r="S423" s="23" t="str">
        <f t="array" ref="S423">IF(T423="","",XLOOKUP(T423,selector_17,selector_17_ids,""))</f>
        <v/>
      </c>
      <c r="T423" s="25"/>
      <c r="U423" s="14"/>
      <c r="V423" s="14"/>
      <c r="W423" s="23" t="str">
        <f t="array" ref="W423">IF(X423="","",XLOOKUP(X423,selector_04,selector_04_ids,""))</f>
        <v/>
      </c>
      <c r="X423" s="25"/>
      <c r="Y423" s="14"/>
      <c r="Z423" s="27"/>
      <c r="AA423" s="14"/>
    </row>
    <row r="424">
      <c r="A424" s="14"/>
      <c r="B424" s="23" t="str">
        <f>IF($A424="","",'Система'!$B$4)</f>
        <v/>
      </c>
      <c r="C424" s="14"/>
      <c r="D424" s="23" t="str">
        <f t="array" ref="D424">IF(E424="","",XLOOKUP(E424,selector_12,selector_12_ids,""))</f>
        <v/>
      </c>
      <c r="E424" s="25"/>
      <c r="F424" s="23" t="str">
        <f t="array" ref="F424">IF(G424="","",XLOOKUP(G424,selector_15,selector_15_ids,""))</f>
        <v/>
      </c>
      <c r="G424" s="25"/>
      <c r="H424" s="23" t="str">
        <f t="array" ref="H424">IF(I424="","",XLOOKUP(I424,selector_16,selector_16_ids,""))</f>
        <v/>
      </c>
      <c r="I424" s="25"/>
      <c r="J424" s="23" t="str">
        <f t="array" ref="J424">IF(K424="","",XLOOKUP(K424,selector_16,selector_16_ids,""))</f>
        <v/>
      </c>
      <c r="K424" s="25"/>
      <c r="L424" s="23" t="str">
        <f t="array" ref="L424">IF(M424="","",XLOOKUP(M424,selector_13,selector_13_ids,""))</f>
        <v/>
      </c>
      <c r="M424" s="25"/>
      <c r="N424" s="14"/>
      <c r="O424" s="14"/>
      <c r="P424" s="23" t="str">
        <f t="array" ref="P424">IF(Q424="","",XLOOKUP(Q424,selector_07,selector_07_ids,""))</f>
        <v/>
      </c>
      <c r="Q424" s="25"/>
      <c r="R424" s="14"/>
      <c r="S424" s="23" t="str">
        <f t="array" ref="S424">IF(T424="","",XLOOKUP(T424,selector_17,selector_17_ids,""))</f>
        <v/>
      </c>
      <c r="T424" s="25"/>
      <c r="U424" s="14"/>
      <c r="V424" s="14"/>
      <c r="W424" s="23" t="str">
        <f t="array" ref="W424">IF(X424="","",XLOOKUP(X424,selector_04,selector_04_ids,""))</f>
        <v/>
      </c>
      <c r="X424" s="25"/>
      <c r="Y424" s="14"/>
      <c r="Z424" s="27"/>
      <c r="AA424" s="14"/>
    </row>
    <row r="425">
      <c r="A425" s="14"/>
      <c r="B425" s="23" t="str">
        <f>IF($A425="","",'Система'!$B$4)</f>
        <v/>
      </c>
      <c r="C425" s="14"/>
      <c r="D425" s="23" t="str">
        <f t="array" ref="D425">IF(E425="","",XLOOKUP(E425,selector_12,selector_12_ids,""))</f>
        <v/>
      </c>
      <c r="E425" s="25"/>
      <c r="F425" s="23" t="str">
        <f t="array" ref="F425">IF(G425="","",XLOOKUP(G425,selector_15,selector_15_ids,""))</f>
        <v/>
      </c>
      <c r="G425" s="25"/>
      <c r="H425" s="23" t="str">
        <f t="array" ref="H425">IF(I425="","",XLOOKUP(I425,selector_16,selector_16_ids,""))</f>
        <v/>
      </c>
      <c r="I425" s="25"/>
      <c r="J425" s="23" t="str">
        <f t="array" ref="J425">IF(K425="","",XLOOKUP(K425,selector_16,selector_16_ids,""))</f>
        <v/>
      </c>
      <c r="K425" s="25"/>
      <c r="L425" s="23" t="str">
        <f t="array" ref="L425">IF(M425="","",XLOOKUP(M425,selector_13,selector_13_ids,""))</f>
        <v/>
      </c>
      <c r="M425" s="25"/>
      <c r="N425" s="14"/>
      <c r="O425" s="14"/>
      <c r="P425" s="23" t="str">
        <f t="array" ref="P425">IF(Q425="","",XLOOKUP(Q425,selector_07,selector_07_ids,""))</f>
        <v/>
      </c>
      <c r="Q425" s="25"/>
      <c r="R425" s="14"/>
      <c r="S425" s="23" t="str">
        <f t="array" ref="S425">IF(T425="","",XLOOKUP(T425,selector_17,selector_17_ids,""))</f>
        <v/>
      </c>
      <c r="T425" s="25"/>
      <c r="U425" s="14"/>
      <c r="V425" s="14"/>
      <c r="W425" s="23" t="str">
        <f t="array" ref="W425">IF(X425="","",XLOOKUP(X425,selector_04,selector_04_ids,""))</f>
        <v/>
      </c>
      <c r="X425" s="25"/>
      <c r="Y425" s="14"/>
      <c r="Z425" s="27"/>
      <c r="AA425" s="14"/>
    </row>
    <row r="426">
      <c r="A426" s="14"/>
      <c r="B426" s="23" t="str">
        <f>IF($A426="","",'Система'!$B$4)</f>
        <v/>
      </c>
      <c r="C426" s="14"/>
      <c r="D426" s="23" t="str">
        <f t="array" ref="D426">IF(E426="","",XLOOKUP(E426,selector_12,selector_12_ids,""))</f>
        <v/>
      </c>
      <c r="E426" s="25"/>
      <c r="F426" s="23" t="str">
        <f t="array" ref="F426">IF(G426="","",XLOOKUP(G426,selector_15,selector_15_ids,""))</f>
        <v/>
      </c>
      <c r="G426" s="25"/>
      <c r="H426" s="23" t="str">
        <f t="array" ref="H426">IF(I426="","",XLOOKUP(I426,selector_16,selector_16_ids,""))</f>
        <v/>
      </c>
      <c r="I426" s="25"/>
      <c r="J426" s="23" t="str">
        <f t="array" ref="J426">IF(K426="","",XLOOKUP(K426,selector_16,selector_16_ids,""))</f>
        <v/>
      </c>
      <c r="K426" s="25"/>
      <c r="L426" s="23" t="str">
        <f t="array" ref="L426">IF(M426="","",XLOOKUP(M426,selector_13,selector_13_ids,""))</f>
        <v/>
      </c>
      <c r="M426" s="25"/>
      <c r="N426" s="14"/>
      <c r="O426" s="14"/>
      <c r="P426" s="23" t="str">
        <f t="array" ref="P426">IF(Q426="","",XLOOKUP(Q426,selector_07,selector_07_ids,""))</f>
        <v/>
      </c>
      <c r="Q426" s="25"/>
      <c r="R426" s="14"/>
      <c r="S426" s="23" t="str">
        <f t="array" ref="S426">IF(T426="","",XLOOKUP(T426,selector_17,selector_17_ids,""))</f>
        <v/>
      </c>
      <c r="T426" s="25"/>
      <c r="U426" s="14"/>
      <c r="V426" s="14"/>
      <c r="W426" s="23" t="str">
        <f t="array" ref="W426">IF(X426="","",XLOOKUP(X426,selector_04,selector_04_ids,""))</f>
        <v/>
      </c>
      <c r="X426" s="25"/>
      <c r="Y426" s="14"/>
      <c r="Z426" s="27"/>
      <c r="AA426" s="14"/>
    </row>
    <row r="427">
      <c r="A427" s="14"/>
      <c r="B427" s="23" t="str">
        <f>IF($A427="","",'Система'!$B$4)</f>
        <v/>
      </c>
      <c r="C427" s="14"/>
      <c r="D427" s="23" t="str">
        <f t="array" ref="D427">IF(E427="","",XLOOKUP(E427,selector_12,selector_12_ids,""))</f>
        <v/>
      </c>
      <c r="E427" s="25"/>
      <c r="F427" s="23" t="str">
        <f t="array" ref="F427">IF(G427="","",XLOOKUP(G427,selector_15,selector_15_ids,""))</f>
        <v/>
      </c>
      <c r="G427" s="25"/>
      <c r="H427" s="23" t="str">
        <f t="array" ref="H427">IF(I427="","",XLOOKUP(I427,selector_16,selector_16_ids,""))</f>
        <v/>
      </c>
      <c r="I427" s="25"/>
      <c r="J427" s="23" t="str">
        <f t="array" ref="J427">IF(K427="","",XLOOKUP(K427,selector_16,selector_16_ids,""))</f>
        <v/>
      </c>
      <c r="K427" s="25"/>
      <c r="L427" s="23" t="str">
        <f t="array" ref="L427">IF(M427="","",XLOOKUP(M427,selector_13,selector_13_ids,""))</f>
        <v/>
      </c>
      <c r="M427" s="25"/>
      <c r="N427" s="14"/>
      <c r="O427" s="14"/>
      <c r="P427" s="23" t="str">
        <f t="array" ref="P427">IF(Q427="","",XLOOKUP(Q427,selector_07,selector_07_ids,""))</f>
        <v/>
      </c>
      <c r="Q427" s="25"/>
      <c r="R427" s="14"/>
      <c r="S427" s="23" t="str">
        <f t="array" ref="S427">IF(T427="","",XLOOKUP(T427,selector_17,selector_17_ids,""))</f>
        <v/>
      </c>
      <c r="T427" s="25"/>
      <c r="U427" s="14"/>
      <c r="V427" s="14"/>
      <c r="W427" s="23" t="str">
        <f t="array" ref="W427">IF(X427="","",XLOOKUP(X427,selector_04,selector_04_ids,""))</f>
        <v/>
      </c>
      <c r="X427" s="25"/>
      <c r="Y427" s="14"/>
      <c r="Z427" s="27"/>
      <c r="AA427" s="14"/>
    </row>
    <row r="428">
      <c r="A428" s="14"/>
      <c r="B428" s="23" t="str">
        <f>IF($A428="","",'Система'!$B$4)</f>
        <v/>
      </c>
      <c r="C428" s="14"/>
      <c r="D428" s="23" t="str">
        <f t="array" ref="D428">IF(E428="","",XLOOKUP(E428,selector_12,selector_12_ids,""))</f>
        <v/>
      </c>
      <c r="E428" s="25"/>
      <c r="F428" s="23" t="str">
        <f t="array" ref="F428">IF(G428="","",XLOOKUP(G428,selector_15,selector_15_ids,""))</f>
        <v/>
      </c>
      <c r="G428" s="25"/>
      <c r="H428" s="23" t="str">
        <f t="array" ref="H428">IF(I428="","",XLOOKUP(I428,selector_16,selector_16_ids,""))</f>
        <v/>
      </c>
      <c r="I428" s="25"/>
      <c r="J428" s="23" t="str">
        <f t="array" ref="J428">IF(K428="","",XLOOKUP(K428,selector_16,selector_16_ids,""))</f>
        <v/>
      </c>
      <c r="K428" s="25"/>
      <c r="L428" s="23" t="str">
        <f t="array" ref="L428">IF(M428="","",XLOOKUP(M428,selector_13,selector_13_ids,""))</f>
        <v/>
      </c>
      <c r="M428" s="25"/>
      <c r="N428" s="14"/>
      <c r="O428" s="14"/>
      <c r="P428" s="23" t="str">
        <f t="array" ref="P428">IF(Q428="","",XLOOKUP(Q428,selector_07,selector_07_ids,""))</f>
        <v/>
      </c>
      <c r="Q428" s="25"/>
      <c r="R428" s="14"/>
      <c r="S428" s="23" t="str">
        <f t="array" ref="S428">IF(T428="","",XLOOKUP(T428,selector_17,selector_17_ids,""))</f>
        <v/>
      </c>
      <c r="T428" s="25"/>
      <c r="U428" s="14"/>
      <c r="V428" s="14"/>
      <c r="W428" s="23" t="str">
        <f t="array" ref="W428">IF(X428="","",XLOOKUP(X428,selector_04,selector_04_ids,""))</f>
        <v/>
      </c>
      <c r="X428" s="25"/>
      <c r="Y428" s="14"/>
      <c r="Z428" s="27"/>
      <c r="AA428" s="14"/>
    </row>
    <row r="429">
      <c r="A429" s="14"/>
      <c r="B429" s="23" t="str">
        <f>IF($A429="","",'Система'!$B$4)</f>
        <v/>
      </c>
      <c r="C429" s="14"/>
      <c r="D429" s="23" t="str">
        <f t="array" ref="D429">IF(E429="","",XLOOKUP(E429,selector_12,selector_12_ids,""))</f>
        <v/>
      </c>
      <c r="E429" s="25"/>
      <c r="F429" s="23" t="str">
        <f t="array" ref="F429">IF(G429="","",XLOOKUP(G429,selector_15,selector_15_ids,""))</f>
        <v/>
      </c>
      <c r="G429" s="25"/>
      <c r="H429" s="23" t="str">
        <f t="array" ref="H429">IF(I429="","",XLOOKUP(I429,selector_16,selector_16_ids,""))</f>
        <v/>
      </c>
      <c r="I429" s="25"/>
      <c r="J429" s="23" t="str">
        <f t="array" ref="J429">IF(K429="","",XLOOKUP(K429,selector_16,selector_16_ids,""))</f>
        <v/>
      </c>
      <c r="K429" s="25"/>
      <c r="L429" s="23" t="str">
        <f t="array" ref="L429">IF(M429="","",XLOOKUP(M429,selector_13,selector_13_ids,""))</f>
        <v/>
      </c>
      <c r="M429" s="25"/>
      <c r="N429" s="14"/>
      <c r="O429" s="14"/>
      <c r="P429" s="23" t="str">
        <f t="array" ref="P429">IF(Q429="","",XLOOKUP(Q429,selector_07,selector_07_ids,""))</f>
        <v/>
      </c>
      <c r="Q429" s="25"/>
      <c r="R429" s="14"/>
      <c r="S429" s="23" t="str">
        <f t="array" ref="S429">IF(T429="","",XLOOKUP(T429,selector_17,selector_17_ids,""))</f>
        <v/>
      </c>
      <c r="T429" s="25"/>
      <c r="U429" s="14"/>
      <c r="V429" s="14"/>
      <c r="W429" s="23" t="str">
        <f t="array" ref="W429">IF(X429="","",XLOOKUP(X429,selector_04,selector_04_ids,""))</f>
        <v/>
      </c>
      <c r="X429" s="25"/>
      <c r="Y429" s="14"/>
      <c r="Z429" s="27"/>
      <c r="AA429" s="14"/>
    </row>
    <row r="430">
      <c r="A430" s="14"/>
      <c r="B430" s="23" t="str">
        <f>IF($A430="","",'Система'!$B$4)</f>
        <v/>
      </c>
      <c r="C430" s="14"/>
      <c r="D430" s="23" t="str">
        <f t="array" ref="D430">IF(E430="","",XLOOKUP(E430,selector_12,selector_12_ids,""))</f>
        <v/>
      </c>
      <c r="E430" s="25"/>
      <c r="F430" s="23" t="str">
        <f t="array" ref="F430">IF(G430="","",XLOOKUP(G430,selector_15,selector_15_ids,""))</f>
        <v/>
      </c>
      <c r="G430" s="25"/>
      <c r="H430" s="23" t="str">
        <f t="array" ref="H430">IF(I430="","",XLOOKUP(I430,selector_16,selector_16_ids,""))</f>
        <v/>
      </c>
      <c r="I430" s="25"/>
      <c r="J430" s="23" t="str">
        <f t="array" ref="J430">IF(K430="","",XLOOKUP(K430,selector_16,selector_16_ids,""))</f>
        <v/>
      </c>
      <c r="K430" s="25"/>
      <c r="L430" s="23" t="str">
        <f t="array" ref="L430">IF(M430="","",XLOOKUP(M430,selector_13,selector_13_ids,""))</f>
        <v/>
      </c>
      <c r="M430" s="25"/>
      <c r="N430" s="14"/>
      <c r="O430" s="14"/>
      <c r="P430" s="23" t="str">
        <f t="array" ref="P430">IF(Q430="","",XLOOKUP(Q430,selector_07,selector_07_ids,""))</f>
        <v/>
      </c>
      <c r="Q430" s="25"/>
      <c r="R430" s="14"/>
      <c r="S430" s="23" t="str">
        <f t="array" ref="S430">IF(T430="","",XLOOKUP(T430,selector_17,selector_17_ids,""))</f>
        <v/>
      </c>
      <c r="T430" s="25"/>
      <c r="U430" s="14"/>
      <c r="V430" s="14"/>
      <c r="W430" s="23" t="str">
        <f t="array" ref="W430">IF(X430="","",XLOOKUP(X430,selector_04,selector_04_ids,""))</f>
        <v/>
      </c>
      <c r="X430" s="25"/>
      <c r="Y430" s="14"/>
      <c r="Z430" s="27"/>
      <c r="AA430" s="14"/>
    </row>
    <row r="431">
      <c r="A431" s="14"/>
      <c r="B431" s="23" t="str">
        <f>IF($A431="","",'Система'!$B$4)</f>
        <v/>
      </c>
      <c r="C431" s="14"/>
      <c r="D431" s="23" t="str">
        <f t="array" ref="D431">IF(E431="","",XLOOKUP(E431,selector_12,selector_12_ids,""))</f>
        <v/>
      </c>
      <c r="E431" s="25"/>
      <c r="F431" s="23" t="str">
        <f t="array" ref="F431">IF(G431="","",XLOOKUP(G431,selector_15,selector_15_ids,""))</f>
        <v/>
      </c>
      <c r="G431" s="25"/>
      <c r="H431" s="23" t="str">
        <f t="array" ref="H431">IF(I431="","",XLOOKUP(I431,selector_16,selector_16_ids,""))</f>
        <v/>
      </c>
      <c r="I431" s="25"/>
      <c r="J431" s="23" t="str">
        <f t="array" ref="J431">IF(K431="","",XLOOKUP(K431,selector_16,selector_16_ids,""))</f>
        <v/>
      </c>
      <c r="K431" s="25"/>
      <c r="L431" s="23" t="str">
        <f t="array" ref="L431">IF(M431="","",XLOOKUP(M431,selector_13,selector_13_ids,""))</f>
        <v/>
      </c>
      <c r="M431" s="25"/>
      <c r="N431" s="14"/>
      <c r="O431" s="14"/>
      <c r="P431" s="23" t="str">
        <f t="array" ref="P431">IF(Q431="","",XLOOKUP(Q431,selector_07,selector_07_ids,""))</f>
        <v/>
      </c>
      <c r="Q431" s="25"/>
      <c r="R431" s="14"/>
      <c r="S431" s="23" t="str">
        <f t="array" ref="S431">IF(T431="","",XLOOKUP(T431,selector_17,selector_17_ids,""))</f>
        <v/>
      </c>
      <c r="T431" s="25"/>
      <c r="U431" s="14"/>
      <c r="V431" s="14"/>
      <c r="W431" s="23" t="str">
        <f t="array" ref="W431">IF(X431="","",XLOOKUP(X431,selector_04,selector_04_ids,""))</f>
        <v/>
      </c>
      <c r="X431" s="25"/>
      <c r="Y431" s="14"/>
      <c r="Z431" s="27"/>
      <c r="AA431" s="14"/>
    </row>
    <row r="432">
      <c r="A432" s="14"/>
      <c r="B432" s="23" t="str">
        <f>IF($A432="","",'Система'!$B$4)</f>
        <v/>
      </c>
      <c r="C432" s="14"/>
      <c r="D432" s="23" t="str">
        <f t="array" ref="D432">IF(E432="","",XLOOKUP(E432,selector_12,selector_12_ids,""))</f>
        <v/>
      </c>
      <c r="E432" s="25"/>
      <c r="F432" s="23" t="str">
        <f t="array" ref="F432">IF(G432="","",XLOOKUP(G432,selector_15,selector_15_ids,""))</f>
        <v/>
      </c>
      <c r="G432" s="25"/>
      <c r="H432" s="23" t="str">
        <f t="array" ref="H432">IF(I432="","",XLOOKUP(I432,selector_16,selector_16_ids,""))</f>
        <v/>
      </c>
      <c r="I432" s="25"/>
      <c r="J432" s="23" t="str">
        <f t="array" ref="J432">IF(K432="","",XLOOKUP(K432,selector_16,selector_16_ids,""))</f>
        <v/>
      </c>
      <c r="K432" s="25"/>
      <c r="L432" s="23" t="str">
        <f t="array" ref="L432">IF(M432="","",XLOOKUP(M432,selector_13,selector_13_ids,""))</f>
        <v/>
      </c>
      <c r="M432" s="25"/>
      <c r="N432" s="14"/>
      <c r="O432" s="14"/>
      <c r="P432" s="23" t="str">
        <f t="array" ref="P432">IF(Q432="","",XLOOKUP(Q432,selector_07,selector_07_ids,""))</f>
        <v/>
      </c>
      <c r="Q432" s="25"/>
      <c r="R432" s="14"/>
      <c r="S432" s="23" t="str">
        <f t="array" ref="S432">IF(T432="","",XLOOKUP(T432,selector_17,selector_17_ids,""))</f>
        <v/>
      </c>
      <c r="T432" s="25"/>
      <c r="U432" s="14"/>
      <c r="V432" s="14"/>
      <c r="W432" s="23" t="str">
        <f t="array" ref="W432">IF(X432="","",XLOOKUP(X432,selector_04,selector_04_ids,""))</f>
        <v/>
      </c>
      <c r="X432" s="25"/>
      <c r="Y432" s="14"/>
      <c r="Z432" s="27"/>
      <c r="AA432" s="14"/>
    </row>
    <row r="433">
      <c r="A433" s="14"/>
      <c r="B433" s="23" t="str">
        <f>IF($A433="","",'Система'!$B$4)</f>
        <v/>
      </c>
      <c r="C433" s="14"/>
      <c r="D433" s="23" t="str">
        <f t="array" ref="D433">IF(E433="","",XLOOKUP(E433,selector_12,selector_12_ids,""))</f>
        <v/>
      </c>
      <c r="E433" s="25"/>
      <c r="F433" s="23" t="str">
        <f t="array" ref="F433">IF(G433="","",XLOOKUP(G433,selector_15,selector_15_ids,""))</f>
        <v/>
      </c>
      <c r="G433" s="25"/>
      <c r="H433" s="23" t="str">
        <f t="array" ref="H433">IF(I433="","",XLOOKUP(I433,selector_16,selector_16_ids,""))</f>
        <v/>
      </c>
      <c r="I433" s="25"/>
      <c r="J433" s="23" t="str">
        <f t="array" ref="J433">IF(K433="","",XLOOKUP(K433,selector_16,selector_16_ids,""))</f>
        <v/>
      </c>
      <c r="K433" s="25"/>
      <c r="L433" s="23" t="str">
        <f t="array" ref="L433">IF(M433="","",XLOOKUP(M433,selector_13,selector_13_ids,""))</f>
        <v/>
      </c>
      <c r="M433" s="25"/>
      <c r="N433" s="14"/>
      <c r="O433" s="14"/>
      <c r="P433" s="23" t="str">
        <f t="array" ref="P433">IF(Q433="","",XLOOKUP(Q433,selector_07,selector_07_ids,""))</f>
        <v/>
      </c>
      <c r="Q433" s="25"/>
      <c r="R433" s="14"/>
      <c r="S433" s="23" t="str">
        <f t="array" ref="S433">IF(T433="","",XLOOKUP(T433,selector_17,selector_17_ids,""))</f>
        <v/>
      </c>
      <c r="T433" s="25"/>
      <c r="U433" s="14"/>
      <c r="V433" s="14"/>
      <c r="W433" s="23" t="str">
        <f t="array" ref="W433">IF(X433="","",XLOOKUP(X433,selector_04,selector_04_ids,""))</f>
        <v/>
      </c>
      <c r="X433" s="25"/>
      <c r="Y433" s="14"/>
      <c r="Z433" s="27"/>
      <c r="AA433" s="14"/>
    </row>
    <row r="434">
      <c r="A434" s="14"/>
      <c r="B434" s="23" t="str">
        <f>IF($A434="","",'Система'!$B$4)</f>
        <v/>
      </c>
      <c r="C434" s="14"/>
      <c r="D434" s="23" t="str">
        <f t="array" ref="D434">IF(E434="","",XLOOKUP(E434,selector_12,selector_12_ids,""))</f>
        <v/>
      </c>
      <c r="E434" s="25"/>
      <c r="F434" s="23" t="str">
        <f t="array" ref="F434">IF(G434="","",XLOOKUP(G434,selector_15,selector_15_ids,""))</f>
        <v/>
      </c>
      <c r="G434" s="25"/>
      <c r="H434" s="23" t="str">
        <f t="array" ref="H434">IF(I434="","",XLOOKUP(I434,selector_16,selector_16_ids,""))</f>
        <v/>
      </c>
      <c r="I434" s="25"/>
      <c r="J434" s="23" t="str">
        <f t="array" ref="J434">IF(K434="","",XLOOKUP(K434,selector_16,selector_16_ids,""))</f>
        <v/>
      </c>
      <c r="K434" s="25"/>
      <c r="L434" s="23" t="str">
        <f t="array" ref="L434">IF(M434="","",XLOOKUP(M434,selector_13,selector_13_ids,""))</f>
        <v/>
      </c>
      <c r="M434" s="25"/>
      <c r="N434" s="14"/>
      <c r="O434" s="14"/>
      <c r="P434" s="23" t="str">
        <f t="array" ref="P434">IF(Q434="","",XLOOKUP(Q434,selector_07,selector_07_ids,""))</f>
        <v/>
      </c>
      <c r="Q434" s="25"/>
      <c r="R434" s="14"/>
      <c r="S434" s="23" t="str">
        <f t="array" ref="S434">IF(T434="","",XLOOKUP(T434,selector_17,selector_17_ids,""))</f>
        <v/>
      </c>
      <c r="T434" s="25"/>
      <c r="U434" s="14"/>
      <c r="V434" s="14"/>
      <c r="W434" s="23" t="str">
        <f t="array" ref="W434">IF(X434="","",XLOOKUP(X434,selector_04,selector_04_ids,""))</f>
        <v/>
      </c>
      <c r="X434" s="25"/>
      <c r="Y434" s="14"/>
      <c r="Z434" s="27"/>
      <c r="AA434" s="14"/>
    </row>
    <row r="435">
      <c r="A435" s="14"/>
      <c r="B435" s="23" t="str">
        <f>IF($A435="","",'Система'!$B$4)</f>
        <v/>
      </c>
      <c r="C435" s="14"/>
      <c r="D435" s="23" t="str">
        <f t="array" ref="D435">IF(E435="","",XLOOKUP(E435,selector_12,selector_12_ids,""))</f>
        <v/>
      </c>
      <c r="E435" s="25"/>
      <c r="F435" s="23" t="str">
        <f t="array" ref="F435">IF(G435="","",XLOOKUP(G435,selector_15,selector_15_ids,""))</f>
        <v/>
      </c>
      <c r="G435" s="25"/>
      <c r="H435" s="23" t="str">
        <f t="array" ref="H435">IF(I435="","",XLOOKUP(I435,selector_16,selector_16_ids,""))</f>
        <v/>
      </c>
      <c r="I435" s="25"/>
      <c r="J435" s="23" t="str">
        <f t="array" ref="J435">IF(K435="","",XLOOKUP(K435,selector_16,selector_16_ids,""))</f>
        <v/>
      </c>
      <c r="K435" s="25"/>
      <c r="L435" s="23" t="str">
        <f t="array" ref="L435">IF(M435="","",XLOOKUP(M435,selector_13,selector_13_ids,""))</f>
        <v/>
      </c>
      <c r="M435" s="25"/>
      <c r="N435" s="14"/>
      <c r="O435" s="14"/>
      <c r="P435" s="23" t="str">
        <f t="array" ref="P435">IF(Q435="","",XLOOKUP(Q435,selector_07,selector_07_ids,""))</f>
        <v/>
      </c>
      <c r="Q435" s="25"/>
      <c r="R435" s="14"/>
      <c r="S435" s="23" t="str">
        <f t="array" ref="S435">IF(T435="","",XLOOKUP(T435,selector_17,selector_17_ids,""))</f>
        <v/>
      </c>
      <c r="T435" s="25"/>
      <c r="U435" s="14"/>
      <c r="V435" s="14"/>
      <c r="W435" s="23" t="str">
        <f t="array" ref="W435">IF(X435="","",XLOOKUP(X435,selector_04,selector_04_ids,""))</f>
        <v/>
      </c>
      <c r="X435" s="25"/>
      <c r="Y435" s="14"/>
      <c r="Z435" s="27"/>
      <c r="AA435" s="14"/>
    </row>
    <row r="436">
      <c r="A436" s="14"/>
      <c r="B436" s="23" t="str">
        <f>IF($A436="","",'Система'!$B$4)</f>
        <v/>
      </c>
      <c r="C436" s="14"/>
      <c r="D436" s="23" t="str">
        <f t="array" ref="D436">IF(E436="","",XLOOKUP(E436,selector_12,selector_12_ids,""))</f>
        <v/>
      </c>
      <c r="E436" s="25"/>
      <c r="F436" s="23" t="str">
        <f t="array" ref="F436">IF(G436="","",XLOOKUP(G436,selector_15,selector_15_ids,""))</f>
        <v/>
      </c>
      <c r="G436" s="25"/>
      <c r="H436" s="23" t="str">
        <f t="array" ref="H436">IF(I436="","",XLOOKUP(I436,selector_16,selector_16_ids,""))</f>
        <v/>
      </c>
      <c r="I436" s="25"/>
      <c r="J436" s="23" t="str">
        <f t="array" ref="J436">IF(K436="","",XLOOKUP(K436,selector_16,selector_16_ids,""))</f>
        <v/>
      </c>
      <c r="K436" s="25"/>
      <c r="L436" s="23" t="str">
        <f t="array" ref="L436">IF(M436="","",XLOOKUP(M436,selector_13,selector_13_ids,""))</f>
        <v/>
      </c>
      <c r="M436" s="25"/>
      <c r="N436" s="14"/>
      <c r="O436" s="14"/>
      <c r="P436" s="23" t="str">
        <f t="array" ref="P436">IF(Q436="","",XLOOKUP(Q436,selector_07,selector_07_ids,""))</f>
        <v/>
      </c>
      <c r="Q436" s="25"/>
      <c r="R436" s="14"/>
      <c r="S436" s="23" t="str">
        <f t="array" ref="S436">IF(T436="","",XLOOKUP(T436,selector_17,selector_17_ids,""))</f>
        <v/>
      </c>
      <c r="T436" s="25"/>
      <c r="U436" s="14"/>
      <c r="V436" s="14"/>
      <c r="W436" s="23" t="str">
        <f t="array" ref="W436">IF(X436="","",XLOOKUP(X436,selector_04,selector_04_ids,""))</f>
        <v/>
      </c>
      <c r="X436" s="25"/>
      <c r="Y436" s="14"/>
      <c r="Z436" s="27"/>
      <c r="AA436" s="14"/>
    </row>
    <row r="437">
      <c r="A437" s="14"/>
      <c r="B437" s="23" t="str">
        <f>IF($A437="","",'Система'!$B$4)</f>
        <v/>
      </c>
      <c r="C437" s="14"/>
      <c r="D437" s="23" t="str">
        <f t="array" ref="D437">IF(E437="","",XLOOKUP(E437,selector_12,selector_12_ids,""))</f>
        <v/>
      </c>
      <c r="E437" s="25"/>
      <c r="F437" s="23" t="str">
        <f t="array" ref="F437">IF(G437="","",XLOOKUP(G437,selector_15,selector_15_ids,""))</f>
        <v/>
      </c>
      <c r="G437" s="25"/>
      <c r="H437" s="23" t="str">
        <f t="array" ref="H437">IF(I437="","",XLOOKUP(I437,selector_16,selector_16_ids,""))</f>
        <v/>
      </c>
      <c r="I437" s="25"/>
      <c r="J437" s="23" t="str">
        <f t="array" ref="J437">IF(K437="","",XLOOKUP(K437,selector_16,selector_16_ids,""))</f>
        <v/>
      </c>
      <c r="K437" s="25"/>
      <c r="L437" s="23" t="str">
        <f t="array" ref="L437">IF(M437="","",XLOOKUP(M437,selector_13,selector_13_ids,""))</f>
        <v/>
      </c>
      <c r="M437" s="25"/>
      <c r="N437" s="14"/>
      <c r="O437" s="14"/>
      <c r="P437" s="23" t="str">
        <f t="array" ref="P437">IF(Q437="","",XLOOKUP(Q437,selector_07,selector_07_ids,""))</f>
        <v/>
      </c>
      <c r="Q437" s="25"/>
      <c r="R437" s="14"/>
      <c r="S437" s="23" t="str">
        <f t="array" ref="S437">IF(T437="","",XLOOKUP(T437,selector_17,selector_17_ids,""))</f>
        <v/>
      </c>
      <c r="T437" s="25"/>
      <c r="U437" s="14"/>
      <c r="V437" s="14"/>
      <c r="W437" s="23" t="str">
        <f t="array" ref="W437">IF(X437="","",XLOOKUP(X437,selector_04,selector_04_ids,""))</f>
        <v/>
      </c>
      <c r="X437" s="25"/>
      <c r="Y437" s="14"/>
      <c r="Z437" s="27"/>
      <c r="AA437" s="14"/>
    </row>
    <row r="438">
      <c r="A438" s="14"/>
      <c r="B438" s="23" t="str">
        <f>IF($A438="","",'Система'!$B$4)</f>
        <v/>
      </c>
      <c r="C438" s="14"/>
      <c r="D438" s="23" t="str">
        <f t="array" ref="D438">IF(E438="","",XLOOKUP(E438,selector_12,selector_12_ids,""))</f>
        <v/>
      </c>
      <c r="E438" s="25"/>
      <c r="F438" s="23" t="str">
        <f t="array" ref="F438">IF(G438="","",XLOOKUP(G438,selector_15,selector_15_ids,""))</f>
        <v/>
      </c>
      <c r="G438" s="25"/>
      <c r="H438" s="23" t="str">
        <f t="array" ref="H438">IF(I438="","",XLOOKUP(I438,selector_16,selector_16_ids,""))</f>
        <v/>
      </c>
      <c r="I438" s="25"/>
      <c r="J438" s="23" t="str">
        <f t="array" ref="J438">IF(K438="","",XLOOKUP(K438,selector_16,selector_16_ids,""))</f>
        <v/>
      </c>
      <c r="K438" s="25"/>
      <c r="L438" s="23" t="str">
        <f t="array" ref="L438">IF(M438="","",XLOOKUP(M438,selector_13,selector_13_ids,""))</f>
        <v/>
      </c>
      <c r="M438" s="25"/>
      <c r="N438" s="14"/>
      <c r="O438" s="14"/>
      <c r="P438" s="23" t="str">
        <f t="array" ref="P438">IF(Q438="","",XLOOKUP(Q438,selector_07,selector_07_ids,""))</f>
        <v/>
      </c>
      <c r="Q438" s="25"/>
      <c r="R438" s="14"/>
      <c r="S438" s="23" t="str">
        <f t="array" ref="S438">IF(T438="","",XLOOKUP(T438,selector_17,selector_17_ids,""))</f>
        <v/>
      </c>
      <c r="T438" s="25"/>
      <c r="U438" s="14"/>
      <c r="V438" s="14"/>
      <c r="W438" s="23" t="str">
        <f t="array" ref="W438">IF(X438="","",XLOOKUP(X438,selector_04,selector_04_ids,""))</f>
        <v/>
      </c>
      <c r="X438" s="25"/>
      <c r="Y438" s="14"/>
      <c r="Z438" s="27"/>
      <c r="AA438" s="14"/>
    </row>
    <row r="439">
      <c r="A439" s="14"/>
      <c r="B439" s="23" t="str">
        <f>IF($A439="","",'Система'!$B$4)</f>
        <v/>
      </c>
      <c r="C439" s="14"/>
      <c r="D439" s="23" t="str">
        <f t="array" ref="D439">IF(E439="","",XLOOKUP(E439,selector_12,selector_12_ids,""))</f>
        <v/>
      </c>
      <c r="E439" s="25"/>
      <c r="F439" s="23" t="str">
        <f t="array" ref="F439">IF(G439="","",XLOOKUP(G439,selector_15,selector_15_ids,""))</f>
        <v/>
      </c>
      <c r="G439" s="25"/>
      <c r="H439" s="23" t="str">
        <f t="array" ref="H439">IF(I439="","",XLOOKUP(I439,selector_16,selector_16_ids,""))</f>
        <v/>
      </c>
      <c r="I439" s="25"/>
      <c r="J439" s="23" t="str">
        <f t="array" ref="J439">IF(K439="","",XLOOKUP(K439,selector_16,selector_16_ids,""))</f>
        <v/>
      </c>
      <c r="K439" s="25"/>
      <c r="L439" s="23" t="str">
        <f t="array" ref="L439">IF(M439="","",XLOOKUP(M439,selector_13,selector_13_ids,""))</f>
        <v/>
      </c>
      <c r="M439" s="25"/>
      <c r="N439" s="14"/>
      <c r="O439" s="14"/>
      <c r="P439" s="23" t="str">
        <f t="array" ref="P439">IF(Q439="","",XLOOKUP(Q439,selector_07,selector_07_ids,""))</f>
        <v/>
      </c>
      <c r="Q439" s="25"/>
      <c r="R439" s="14"/>
      <c r="S439" s="23" t="str">
        <f t="array" ref="S439">IF(T439="","",XLOOKUP(T439,selector_17,selector_17_ids,""))</f>
        <v/>
      </c>
      <c r="T439" s="25"/>
      <c r="U439" s="14"/>
      <c r="V439" s="14"/>
      <c r="W439" s="23" t="str">
        <f t="array" ref="W439">IF(X439="","",XLOOKUP(X439,selector_04,selector_04_ids,""))</f>
        <v/>
      </c>
      <c r="X439" s="25"/>
      <c r="Y439" s="14"/>
      <c r="Z439" s="27"/>
      <c r="AA439" s="14"/>
    </row>
    <row r="440">
      <c r="A440" s="14"/>
      <c r="B440" s="23" t="str">
        <f>IF($A440="","",'Система'!$B$4)</f>
        <v/>
      </c>
      <c r="C440" s="14"/>
      <c r="D440" s="23" t="str">
        <f t="array" ref="D440">IF(E440="","",XLOOKUP(E440,selector_12,selector_12_ids,""))</f>
        <v/>
      </c>
      <c r="E440" s="25"/>
      <c r="F440" s="23" t="str">
        <f t="array" ref="F440">IF(G440="","",XLOOKUP(G440,selector_15,selector_15_ids,""))</f>
        <v/>
      </c>
      <c r="G440" s="25"/>
      <c r="H440" s="23" t="str">
        <f t="array" ref="H440">IF(I440="","",XLOOKUP(I440,selector_16,selector_16_ids,""))</f>
        <v/>
      </c>
      <c r="I440" s="25"/>
      <c r="J440" s="23" t="str">
        <f t="array" ref="J440">IF(K440="","",XLOOKUP(K440,selector_16,selector_16_ids,""))</f>
        <v/>
      </c>
      <c r="K440" s="25"/>
      <c r="L440" s="23" t="str">
        <f t="array" ref="L440">IF(M440="","",XLOOKUP(M440,selector_13,selector_13_ids,""))</f>
        <v/>
      </c>
      <c r="M440" s="25"/>
      <c r="N440" s="14"/>
      <c r="O440" s="14"/>
      <c r="P440" s="23" t="str">
        <f t="array" ref="P440">IF(Q440="","",XLOOKUP(Q440,selector_07,selector_07_ids,""))</f>
        <v/>
      </c>
      <c r="Q440" s="25"/>
      <c r="R440" s="14"/>
      <c r="S440" s="23" t="str">
        <f t="array" ref="S440">IF(T440="","",XLOOKUP(T440,selector_17,selector_17_ids,""))</f>
        <v/>
      </c>
      <c r="T440" s="25"/>
      <c r="U440" s="14"/>
      <c r="V440" s="14"/>
      <c r="W440" s="23" t="str">
        <f t="array" ref="W440">IF(X440="","",XLOOKUP(X440,selector_04,selector_04_ids,""))</f>
        <v/>
      </c>
      <c r="X440" s="25"/>
      <c r="Y440" s="14"/>
      <c r="Z440" s="27"/>
      <c r="AA440" s="14"/>
    </row>
    <row r="441">
      <c r="A441" s="14"/>
      <c r="B441" s="23" t="str">
        <f>IF($A441="","",'Система'!$B$4)</f>
        <v/>
      </c>
      <c r="C441" s="14"/>
      <c r="D441" s="23" t="str">
        <f t="array" ref="D441">IF(E441="","",XLOOKUP(E441,selector_12,selector_12_ids,""))</f>
        <v/>
      </c>
      <c r="E441" s="25"/>
      <c r="F441" s="23" t="str">
        <f t="array" ref="F441">IF(G441="","",XLOOKUP(G441,selector_15,selector_15_ids,""))</f>
        <v/>
      </c>
      <c r="G441" s="25"/>
      <c r="H441" s="23" t="str">
        <f t="array" ref="H441">IF(I441="","",XLOOKUP(I441,selector_16,selector_16_ids,""))</f>
        <v/>
      </c>
      <c r="I441" s="25"/>
      <c r="J441" s="23" t="str">
        <f t="array" ref="J441">IF(K441="","",XLOOKUP(K441,selector_16,selector_16_ids,""))</f>
        <v/>
      </c>
      <c r="K441" s="25"/>
      <c r="L441" s="23" t="str">
        <f t="array" ref="L441">IF(M441="","",XLOOKUP(M441,selector_13,selector_13_ids,""))</f>
        <v/>
      </c>
      <c r="M441" s="25"/>
      <c r="N441" s="14"/>
      <c r="O441" s="14"/>
      <c r="P441" s="23" t="str">
        <f t="array" ref="P441">IF(Q441="","",XLOOKUP(Q441,selector_07,selector_07_ids,""))</f>
        <v/>
      </c>
      <c r="Q441" s="25"/>
      <c r="R441" s="14"/>
      <c r="S441" s="23" t="str">
        <f t="array" ref="S441">IF(T441="","",XLOOKUP(T441,selector_17,selector_17_ids,""))</f>
        <v/>
      </c>
      <c r="T441" s="25"/>
      <c r="U441" s="14"/>
      <c r="V441" s="14"/>
      <c r="W441" s="23" t="str">
        <f t="array" ref="W441">IF(X441="","",XLOOKUP(X441,selector_04,selector_04_ids,""))</f>
        <v/>
      </c>
      <c r="X441" s="25"/>
      <c r="Y441" s="14"/>
      <c r="Z441" s="27"/>
      <c r="AA441" s="14"/>
    </row>
    <row r="442">
      <c r="A442" s="14"/>
      <c r="B442" s="23" t="str">
        <f>IF($A442="","",'Система'!$B$4)</f>
        <v/>
      </c>
      <c r="C442" s="14"/>
      <c r="D442" s="23" t="str">
        <f t="array" ref="D442">IF(E442="","",XLOOKUP(E442,selector_12,selector_12_ids,""))</f>
        <v/>
      </c>
      <c r="E442" s="25"/>
      <c r="F442" s="23" t="str">
        <f t="array" ref="F442">IF(G442="","",XLOOKUP(G442,selector_15,selector_15_ids,""))</f>
        <v/>
      </c>
      <c r="G442" s="25"/>
      <c r="H442" s="23" t="str">
        <f t="array" ref="H442">IF(I442="","",XLOOKUP(I442,selector_16,selector_16_ids,""))</f>
        <v/>
      </c>
      <c r="I442" s="25"/>
      <c r="J442" s="23" t="str">
        <f t="array" ref="J442">IF(K442="","",XLOOKUP(K442,selector_16,selector_16_ids,""))</f>
        <v/>
      </c>
      <c r="K442" s="25"/>
      <c r="L442" s="23" t="str">
        <f t="array" ref="L442">IF(M442="","",XLOOKUP(M442,selector_13,selector_13_ids,""))</f>
        <v/>
      </c>
      <c r="M442" s="25"/>
      <c r="N442" s="14"/>
      <c r="O442" s="14"/>
      <c r="P442" s="23" t="str">
        <f t="array" ref="P442">IF(Q442="","",XLOOKUP(Q442,selector_07,selector_07_ids,""))</f>
        <v/>
      </c>
      <c r="Q442" s="25"/>
      <c r="R442" s="14"/>
      <c r="S442" s="23" t="str">
        <f t="array" ref="S442">IF(T442="","",XLOOKUP(T442,selector_17,selector_17_ids,""))</f>
        <v/>
      </c>
      <c r="T442" s="25"/>
      <c r="U442" s="14"/>
      <c r="V442" s="14"/>
      <c r="W442" s="23" t="str">
        <f t="array" ref="W442">IF(X442="","",XLOOKUP(X442,selector_04,selector_04_ids,""))</f>
        <v/>
      </c>
      <c r="X442" s="25"/>
      <c r="Y442" s="14"/>
      <c r="Z442" s="27"/>
      <c r="AA442" s="14"/>
    </row>
    <row r="443">
      <c r="A443" s="14"/>
      <c r="B443" s="23" t="str">
        <f>IF($A443="","",'Система'!$B$4)</f>
        <v/>
      </c>
      <c r="C443" s="14"/>
      <c r="D443" s="23" t="str">
        <f t="array" ref="D443">IF(E443="","",XLOOKUP(E443,selector_12,selector_12_ids,""))</f>
        <v/>
      </c>
      <c r="E443" s="25"/>
      <c r="F443" s="23" t="str">
        <f t="array" ref="F443">IF(G443="","",XLOOKUP(G443,selector_15,selector_15_ids,""))</f>
        <v/>
      </c>
      <c r="G443" s="25"/>
      <c r="H443" s="23" t="str">
        <f t="array" ref="H443">IF(I443="","",XLOOKUP(I443,selector_16,selector_16_ids,""))</f>
        <v/>
      </c>
      <c r="I443" s="25"/>
      <c r="J443" s="23" t="str">
        <f t="array" ref="J443">IF(K443="","",XLOOKUP(K443,selector_16,selector_16_ids,""))</f>
        <v/>
      </c>
      <c r="K443" s="25"/>
      <c r="L443" s="23" t="str">
        <f t="array" ref="L443">IF(M443="","",XLOOKUP(M443,selector_13,selector_13_ids,""))</f>
        <v/>
      </c>
      <c r="M443" s="25"/>
      <c r="N443" s="14"/>
      <c r="O443" s="14"/>
      <c r="P443" s="23" t="str">
        <f t="array" ref="P443">IF(Q443="","",XLOOKUP(Q443,selector_07,selector_07_ids,""))</f>
        <v/>
      </c>
      <c r="Q443" s="25"/>
      <c r="R443" s="14"/>
      <c r="S443" s="23" t="str">
        <f t="array" ref="S443">IF(T443="","",XLOOKUP(T443,selector_17,selector_17_ids,""))</f>
        <v/>
      </c>
      <c r="T443" s="25"/>
      <c r="U443" s="14"/>
      <c r="V443" s="14"/>
      <c r="W443" s="23" t="str">
        <f t="array" ref="W443">IF(X443="","",XLOOKUP(X443,selector_04,selector_04_ids,""))</f>
        <v/>
      </c>
      <c r="X443" s="25"/>
      <c r="Y443" s="14"/>
      <c r="Z443" s="27"/>
      <c r="AA443" s="14"/>
    </row>
    <row r="444">
      <c r="A444" s="14"/>
      <c r="B444" s="23" t="str">
        <f>IF($A444="","",'Система'!$B$4)</f>
        <v/>
      </c>
      <c r="C444" s="14"/>
      <c r="D444" s="23" t="str">
        <f t="array" ref="D444">IF(E444="","",XLOOKUP(E444,selector_12,selector_12_ids,""))</f>
        <v/>
      </c>
      <c r="E444" s="25"/>
      <c r="F444" s="23" t="str">
        <f t="array" ref="F444">IF(G444="","",XLOOKUP(G444,selector_15,selector_15_ids,""))</f>
        <v/>
      </c>
      <c r="G444" s="25"/>
      <c r="H444" s="23" t="str">
        <f t="array" ref="H444">IF(I444="","",XLOOKUP(I444,selector_16,selector_16_ids,""))</f>
        <v/>
      </c>
      <c r="I444" s="25"/>
      <c r="J444" s="23" t="str">
        <f t="array" ref="J444">IF(K444="","",XLOOKUP(K444,selector_16,selector_16_ids,""))</f>
        <v/>
      </c>
      <c r="K444" s="25"/>
      <c r="L444" s="23" t="str">
        <f t="array" ref="L444">IF(M444="","",XLOOKUP(M444,selector_13,selector_13_ids,""))</f>
        <v/>
      </c>
      <c r="M444" s="25"/>
      <c r="N444" s="14"/>
      <c r="O444" s="14"/>
      <c r="P444" s="23" t="str">
        <f t="array" ref="P444">IF(Q444="","",XLOOKUP(Q444,selector_07,selector_07_ids,""))</f>
        <v/>
      </c>
      <c r="Q444" s="25"/>
      <c r="R444" s="14"/>
      <c r="S444" s="23" t="str">
        <f t="array" ref="S444">IF(T444="","",XLOOKUP(T444,selector_17,selector_17_ids,""))</f>
        <v/>
      </c>
      <c r="T444" s="25"/>
      <c r="U444" s="14"/>
      <c r="V444" s="14"/>
      <c r="W444" s="23" t="str">
        <f t="array" ref="W444">IF(X444="","",XLOOKUP(X444,selector_04,selector_04_ids,""))</f>
        <v/>
      </c>
      <c r="X444" s="25"/>
      <c r="Y444" s="14"/>
      <c r="Z444" s="27"/>
      <c r="AA444" s="14"/>
    </row>
    <row r="445">
      <c r="A445" s="14"/>
      <c r="B445" s="23" t="str">
        <f>IF($A445="","",'Система'!$B$4)</f>
        <v/>
      </c>
      <c r="C445" s="14"/>
      <c r="D445" s="23" t="str">
        <f t="array" ref="D445">IF(E445="","",XLOOKUP(E445,selector_12,selector_12_ids,""))</f>
        <v/>
      </c>
      <c r="E445" s="25"/>
      <c r="F445" s="23" t="str">
        <f t="array" ref="F445">IF(G445="","",XLOOKUP(G445,selector_15,selector_15_ids,""))</f>
        <v/>
      </c>
      <c r="G445" s="25"/>
      <c r="H445" s="23" t="str">
        <f t="array" ref="H445">IF(I445="","",XLOOKUP(I445,selector_16,selector_16_ids,""))</f>
        <v/>
      </c>
      <c r="I445" s="25"/>
      <c r="J445" s="23" t="str">
        <f t="array" ref="J445">IF(K445="","",XLOOKUP(K445,selector_16,selector_16_ids,""))</f>
        <v/>
      </c>
      <c r="K445" s="25"/>
      <c r="L445" s="23" t="str">
        <f t="array" ref="L445">IF(M445="","",XLOOKUP(M445,selector_13,selector_13_ids,""))</f>
        <v/>
      </c>
      <c r="M445" s="25"/>
      <c r="N445" s="14"/>
      <c r="O445" s="14"/>
      <c r="P445" s="23" t="str">
        <f t="array" ref="P445">IF(Q445="","",XLOOKUP(Q445,selector_07,selector_07_ids,""))</f>
        <v/>
      </c>
      <c r="Q445" s="25"/>
      <c r="R445" s="14"/>
      <c r="S445" s="23" t="str">
        <f t="array" ref="S445">IF(T445="","",XLOOKUP(T445,selector_17,selector_17_ids,""))</f>
        <v/>
      </c>
      <c r="T445" s="25"/>
      <c r="U445" s="14"/>
      <c r="V445" s="14"/>
      <c r="W445" s="23" t="str">
        <f t="array" ref="W445">IF(X445="","",XLOOKUP(X445,selector_04,selector_04_ids,""))</f>
        <v/>
      </c>
      <c r="X445" s="25"/>
      <c r="Y445" s="14"/>
      <c r="Z445" s="27"/>
      <c r="AA445" s="14"/>
    </row>
    <row r="446">
      <c r="A446" s="14"/>
      <c r="B446" s="23" t="str">
        <f>IF($A446="","",'Система'!$B$4)</f>
        <v/>
      </c>
      <c r="C446" s="14"/>
      <c r="D446" s="23" t="str">
        <f t="array" ref="D446">IF(E446="","",XLOOKUP(E446,selector_12,selector_12_ids,""))</f>
        <v/>
      </c>
      <c r="E446" s="25"/>
      <c r="F446" s="23" t="str">
        <f t="array" ref="F446">IF(G446="","",XLOOKUP(G446,selector_15,selector_15_ids,""))</f>
        <v/>
      </c>
      <c r="G446" s="25"/>
      <c r="H446" s="23" t="str">
        <f t="array" ref="H446">IF(I446="","",XLOOKUP(I446,selector_16,selector_16_ids,""))</f>
        <v/>
      </c>
      <c r="I446" s="25"/>
      <c r="J446" s="23" t="str">
        <f t="array" ref="J446">IF(K446="","",XLOOKUP(K446,selector_16,selector_16_ids,""))</f>
        <v/>
      </c>
      <c r="K446" s="25"/>
      <c r="L446" s="23" t="str">
        <f t="array" ref="L446">IF(M446="","",XLOOKUP(M446,selector_13,selector_13_ids,""))</f>
        <v/>
      </c>
      <c r="M446" s="25"/>
      <c r="N446" s="14"/>
      <c r="O446" s="14"/>
      <c r="P446" s="23" t="str">
        <f t="array" ref="P446">IF(Q446="","",XLOOKUP(Q446,selector_07,selector_07_ids,""))</f>
        <v/>
      </c>
      <c r="Q446" s="25"/>
      <c r="R446" s="14"/>
      <c r="S446" s="23" t="str">
        <f t="array" ref="S446">IF(T446="","",XLOOKUP(T446,selector_17,selector_17_ids,""))</f>
        <v/>
      </c>
      <c r="T446" s="25"/>
      <c r="U446" s="14"/>
      <c r="V446" s="14"/>
      <c r="W446" s="23" t="str">
        <f t="array" ref="W446">IF(X446="","",XLOOKUP(X446,selector_04,selector_04_ids,""))</f>
        <v/>
      </c>
      <c r="X446" s="25"/>
      <c r="Y446" s="14"/>
      <c r="Z446" s="27"/>
      <c r="AA446" s="14"/>
    </row>
    <row r="447">
      <c r="A447" s="14"/>
      <c r="B447" s="23" t="str">
        <f>IF($A447="","",'Система'!$B$4)</f>
        <v/>
      </c>
      <c r="C447" s="14"/>
      <c r="D447" s="23" t="str">
        <f t="array" ref="D447">IF(E447="","",XLOOKUP(E447,selector_12,selector_12_ids,""))</f>
        <v/>
      </c>
      <c r="E447" s="25"/>
      <c r="F447" s="23" t="str">
        <f t="array" ref="F447">IF(G447="","",XLOOKUP(G447,selector_15,selector_15_ids,""))</f>
        <v/>
      </c>
      <c r="G447" s="25"/>
      <c r="H447" s="23" t="str">
        <f t="array" ref="H447">IF(I447="","",XLOOKUP(I447,selector_16,selector_16_ids,""))</f>
        <v/>
      </c>
      <c r="I447" s="25"/>
      <c r="J447" s="23" t="str">
        <f t="array" ref="J447">IF(K447="","",XLOOKUP(K447,selector_16,selector_16_ids,""))</f>
        <v/>
      </c>
      <c r="K447" s="25"/>
      <c r="L447" s="23" t="str">
        <f t="array" ref="L447">IF(M447="","",XLOOKUP(M447,selector_13,selector_13_ids,""))</f>
        <v/>
      </c>
      <c r="M447" s="25"/>
      <c r="N447" s="14"/>
      <c r="O447" s="14"/>
      <c r="P447" s="23" t="str">
        <f t="array" ref="P447">IF(Q447="","",XLOOKUP(Q447,selector_07,selector_07_ids,""))</f>
        <v/>
      </c>
      <c r="Q447" s="25"/>
      <c r="R447" s="14"/>
      <c r="S447" s="23" t="str">
        <f t="array" ref="S447">IF(T447="","",XLOOKUP(T447,selector_17,selector_17_ids,""))</f>
        <v/>
      </c>
      <c r="T447" s="25"/>
      <c r="U447" s="14"/>
      <c r="V447" s="14"/>
      <c r="W447" s="23" t="str">
        <f t="array" ref="W447">IF(X447="","",XLOOKUP(X447,selector_04,selector_04_ids,""))</f>
        <v/>
      </c>
      <c r="X447" s="25"/>
      <c r="Y447" s="14"/>
      <c r="Z447" s="27"/>
      <c r="AA447" s="14"/>
    </row>
    <row r="448">
      <c r="A448" s="14"/>
      <c r="B448" s="23" t="str">
        <f>IF($A448="","",'Система'!$B$4)</f>
        <v/>
      </c>
      <c r="C448" s="14"/>
      <c r="D448" s="23" t="str">
        <f t="array" ref="D448">IF(E448="","",XLOOKUP(E448,selector_12,selector_12_ids,""))</f>
        <v/>
      </c>
      <c r="E448" s="25"/>
      <c r="F448" s="23" t="str">
        <f t="array" ref="F448">IF(G448="","",XLOOKUP(G448,selector_15,selector_15_ids,""))</f>
        <v/>
      </c>
      <c r="G448" s="25"/>
      <c r="H448" s="23" t="str">
        <f t="array" ref="H448">IF(I448="","",XLOOKUP(I448,selector_16,selector_16_ids,""))</f>
        <v/>
      </c>
      <c r="I448" s="25"/>
      <c r="J448" s="23" t="str">
        <f t="array" ref="J448">IF(K448="","",XLOOKUP(K448,selector_16,selector_16_ids,""))</f>
        <v/>
      </c>
      <c r="K448" s="25"/>
      <c r="L448" s="23" t="str">
        <f t="array" ref="L448">IF(M448="","",XLOOKUP(M448,selector_13,selector_13_ids,""))</f>
        <v/>
      </c>
      <c r="M448" s="25"/>
      <c r="N448" s="14"/>
      <c r="O448" s="14"/>
      <c r="P448" s="23" t="str">
        <f t="array" ref="P448">IF(Q448="","",XLOOKUP(Q448,selector_07,selector_07_ids,""))</f>
        <v/>
      </c>
      <c r="Q448" s="25"/>
      <c r="R448" s="14"/>
      <c r="S448" s="23" t="str">
        <f t="array" ref="S448">IF(T448="","",XLOOKUP(T448,selector_17,selector_17_ids,""))</f>
        <v/>
      </c>
      <c r="T448" s="25"/>
      <c r="U448" s="14"/>
      <c r="V448" s="14"/>
      <c r="W448" s="23" t="str">
        <f t="array" ref="W448">IF(X448="","",XLOOKUP(X448,selector_04,selector_04_ids,""))</f>
        <v/>
      </c>
      <c r="X448" s="25"/>
      <c r="Y448" s="14"/>
      <c r="Z448" s="27"/>
      <c r="AA448" s="14"/>
    </row>
    <row r="449">
      <c r="A449" s="14"/>
      <c r="B449" s="23" t="str">
        <f>IF($A449="","",'Система'!$B$4)</f>
        <v/>
      </c>
      <c r="C449" s="14"/>
      <c r="D449" s="23" t="str">
        <f t="array" ref="D449">IF(E449="","",XLOOKUP(E449,selector_12,selector_12_ids,""))</f>
        <v/>
      </c>
      <c r="E449" s="25"/>
      <c r="F449" s="23" t="str">
        <f t="array" ref="F449">IF(G449="","",XLOOKUP(G449,selector_15,selector_15_ids,""))</f>
        <v/>
      </c>
      <c r="G449" s="25"/>
      <c r="H449" s="23" t="str">
        <f t="array" ref="H449">IF(I449="","",XLOOKUP(I449,selector_16,selector_16_ids,""))</f>
        <v/>
      </c>
      <c r="I449" s="25"/>
      <c r="J449" s="23" t="str">
        <f t="array" ref="J449">IF(K449="","",XLOOKUP(K449,selector_16,selector_16_ids,""))</f>
        <v/>
      </c>
      <c r="K449" s="25"/>
      <c r="L449" s="23" t="str">
        <f t="array" ref="L449">IF(M449="","",XLOOKUP(M449,selector_13,selector_13_ids,""))</f>
        <v/>
      </c>
      <c r="M449" s="25"/>
      <c r="N449" s="14"/>
      <c r="O449" s="14"/>
      <c r="P449" s="23" t="str">
        <f t="array" ref="P449">IF(Q449="","",XLOOKUP(Q449,selector_07,selector_07_ids,""))</f>
        <v/>
      </c>
      <c r="Q449" s="25"/>
      <c r="R449" s="14"/>
      <c r="S449" s="23" t="str">
        <f t="array" ref="S449">IF(T449="","",XLOOKUP(T449,selector_17,selector_17_ids,""))</f>
        <v/>
      </c>
      <c r="T449" s="25"/>
      <c r="U449" s="14"/>
      <c r="V449" s="14"/>
      <c r="W449" s="23" t="str">
        <f t="array" ref="W449">IF(X449="","",XLOOKUP(X449,selector_04,selector_04_ids,""))</f>
        <v/>
      </c>
      <c r="X449" s="25"/>
      <c r="Y449" s="14"/>
      <c r="Z449" s="27"/>
      <c r="AA449" s="14"/>
    </row>
    <row r="450">
      <c r="A450" s="14"/>
      <c r="B450" s="23" t="str">
        <f>IF($A450="","",'Система'!$B$4)</f>
        <v/>
      </c>
      <c r="C450" s="14"/>
      <c r="D450" s="23" t="str">
        <f t="array" ref="D450">IF(E450="","",XLOOKUP(E450,selector_12,selector_12_ids,""))</f>
        <v/>
      </c>
      <c r="E450" s="25"/>
      <c r="F450" s="23" t="str">
        <f t="array" ref="F450">IF(G450="","",XLOOKUP(G450,selector_15,selector_15_ids,""))</f>
        <v/>
      </c>
      <c r="G450" s="25"/>
      <c r="H450" s="23" t="str">
        <f t="array" ref="H450">IF(I450="","",XLOOKUP(I450,selector_16,selector_16_ids,""))</f>
        <v/>
      </c>
      <c r="I450" s="25"/>
      <c r="J450" s="23" t="str">
        <f t="array" ref="J450">IF(K450="","",XLOOKUP(K450,selector_16,selector_16_ids,""))</f>
        <v/>
      </c>
      <c r="K450" s="25"/>
      <c r="L450" s="23" t="str">
        <f t="array" ref="L450">IF(M450="","",XLOOKUP(M450,selector_13,selector_13_ids,""))</f>
        <v/>
      </c>
      <c r="M450" s="25"/>
      <c r="N450" s="14"/>
      <c r="O450" s="14"/>
      <c r="P450" s="23" t="str">
        <f t="array" ref="P450">IF(Q450="","",XLOOKUP(Q450,selector_07,selector_07_ids,""))</f>
        <v/>
      </c>
      <c r="Q450" s="25"/>
      <c r="R450" s="14"/>
      <c r="S450" s="23" t="str">
        <f t="array" ref="S450">IF(T450="","",XLOOKUP(T450,selector_17,selector_17_ids,""))</f>
        <v/>
      </c>
      <c r="T450" s="25"/>
      <c r="U450" s="14"/>
      <c r="V450" s="14"/>
      <c r="W450" s="23" t="str">
        <f t="array" ref="W450">IF(X450="","",XLOOKUP(X450,selector_04,selector_04_ids,""))</f>
        <v/>
      </c>
      <c r="X450" s="25"/>
      <c r="Y450" s="14"/>
      <c r="Z450" s="27"/>
      <c r="AA450" s="14"/>
    </row>
    <row r="451">
      <c r="A451" s="14"/>
      <c r="B451" s="23" t="str">
        <f>IF($A451="","",'Система'!$B$4)</f>
        <v/>
      </c>
      <c r="C451" s="14"/>
      <c r="D451" s="23" t="str">
        <f t="array" ref="D451">IF(E451="","",XLOOKUP(E451,selector_12,selector_12_ids,""))</f>
        <v/>
      </c>
      <c r="E451" s="25"/>
      <c r="F451" s="23" t="str">
        <f t="array" ref="F451">IF(G451="","",XLOOKUP(G451,selector_15,selector_15_ids,""))</f>
        <v/>
      </c>
      <c r="G451" s="25"/>
      <c r="H451" s="23" t="str">
        <f t="array" ref="H451">IF(I451="","",XLOOKUP(I451,selector_16,selector_16_ids,""))</f>
        <v/>
      </c>
      <c r="I451" s="25"/>
      <c r="J451" s="23" t="str">
        <f t="array" ref="J451">IF(K451="","",XLOOKUP(K451,selector_16,selector_16_ids,""))</f>
        <v/>
      </c>
      <c r="K451" s="25"/>
      <c r="L451" s="23" t="str">
        <f t="array" ref="L451">IF(M451="","",XLOOKUP(M451,selector_13,selector_13_ids,""))</f>
        <v/>
      </c>
      <c r="M451" s="25"/>
      <c r="N451" s="14"/>
      <c r="O451" s="14"/>
      <c r="P451" s="23" t="str">
        <f t="array" ref="P451">IF(Q451="","",XLOOKUP(Q451,selector_07,selector_07_ids,""))</f>
        <v/>
      </c>
      <c r="Q451" s="25"/>
      <c r="R451" s="14"/>
      <c r="S451" s="23" t="str">
        <f t="array" ref="S451">IF(T451="","",XLOOKUP(T451,selector_17,selector_17_ids,""))</f>
        <v/>
      </c>
      <c r="T451" s="25"/>
      <c r="U451" s="14"/>
      <c r="V451" s="14"/>
      <c r="W451" s="23" t="str">
        <f t="array" ref="W451">IF(X451="","",XLOOKUP(X451,selector_04,selector_04_ids,""))</f>
        <v/>
      </c>
      <c r="X451" s="25"/>
      <c r="Y451" s="14"/>
      <c r="Z451" s="27"/>
      <c r="AA451" s="14"/>
    </row>
    <row r="452">
      <c r="A452" s="14"/>
      <c r="B452" s="23" t="str">
        <f>IF($A452="","",'Система'!$B$4)</f>
        <v/>
      </c>
      <c r="C452" s="14"/>
      <c r="D452" s="23" t="str">
        <f t="array" ref="D452">IF(E452="","",XLOOKUP(E452,selector_12,selector_12_ids,""))</f>
        <v/>
      </c>
      <c r="E452" s="25"/>
      <c r="F452" s="23" t="str">
        <f t="array" ref="F452">IF(G452="","",XLOOKUP(G452,selector_15,selector_15_ids,""))</f>
        <v/>
      </c>
      <c r="G452" s="25"/>
      <c r="H452" s="23" t="str">
        <f t="array" ref="H452">IF(I452="","",XLOOKUP(I452,selector_16,selector_16_ids,""))</f>
        <v/>
      </c>
      <c r="I452" s="25"/>
      <c r="J452" s="23" t="str">
        <f t="array" ref="J452">IF(K452="","",XLOOKUP(K452,selector_16,selector_16_ids,""))</f>
        <v/>
      </c>
      <c r="K452" s="25"/>
      <c r="L452" s="23" t="str">
        <f t="array" ref="L452">IF(M452="","",XLOOKUP(M452,selector_13,selector_13_ids,""))</f>
        <v/>
      </c>
      <c r="M452" s="25"/>
      <c r="N452" s="14"/>
      <c r="O452" s="14"/>
      <c r="P452" s="23" t="str">
        <f t="array" ref="P452">IF(Q452="","",XLOOKUP(Q452,selector_07,selector_07_ids,""))</f>
        <v/>
      </c>
      <c r="Q452" s="25"/>
      <c r="R452" s="14"/>
      <c r="S452" s="23" t="str">
        <f t="array" ref="S452">IF(T452="","",XLOOKUP(T452,selector_17,selector_17_ids,""))</f>
        <v/>
      </c>
      <c r="T452" s="25"/>
      <c r="U452" s="14"/>
      <c r="V452" s="14"/>
      <c r="W452" s="23" t="str">
        <f t="array" ref="W452">IF(X452="","",XLOOKUP(X452,selector_04,selector_04_ids,""))</f>
        <v/>
      </c>
      <c r="X452" s="25"/>
      <c r="Y452" s="14"/>
      <c r="Z452" s="27"/>
      <c r="AA452" s="14"/>
    </row>
    <row r="453">
      <c r="A453" s="14"/>
      <c r="B453" s="23" t="str">
        <f>IF($A453="","",'Система'!$B$4)</f>
        <v/>
      </c>
      <c r="C453" s="14"/>
      <c r="D453" s="23" t="str">
        <f t="array" ref="D453">IF(E453="","",XLOOKUP(E453,selector_12,selector_12_ids,""))</f>
        <v/>
      </c>
      <c r="E453" s="25"/>
      <c r="F453" s="23" t="str">
        <f t="array" ref="F453">IF(G453="","",XLOOKUP(G453,selector_15,selector_15_ids,""))</f>
        <v/>
      </c>
      <c r="G453" s="25"/>
      <c r="H453" s="23" t="str">
        <f t="array" ref="H453">IF(I453="","",XLOOKUP(I453,selector_16,selector_16_ids,""))</f>
        <v/>
      </c>
      <c r="I453" s="25"/>
      <c r="J453" s="23" t="str">
        <f t="array" ref="J453">IF(K453="","",XLOOKUP(K453,selector_16,selector_16_ids,""))</f>
        <v/>
      </c>
      <c r="K453" s="25"/>
      <c r="L453" s="23" t="str">
        <f t="array" ref="L453">IF(M453="","",XLOOKUP(M453,selector_13,selector_13_ids,""))</f>
        <v/>
      </c>
      <c r="M453" s="25"/>
      <c r="N453" s="14"/>
      <c r="O453" s="14"/>
      <c r="P453" s="23" t="str">
        <f t="array" ref="P453">IF(Q453="","",XLOOKUP(Q453,selector_07,selector_07_ids,""))</f>
        <v/>
      </c>
      <c r="Q453" s="25"/>
      <c r="R453" s="14"/>
      <c r="S453" s="23" t="str">
        <f t="array" ref="S453">IF(T453="","",XLOOKUP(T453,selector_17,selector_17_ids,""))</f>
        <v/>
      </c>
      <c r="T453" s="25"/>
      <c r="U453" s="14"/>
      <c r="V453" s="14"/>
      <c r="W453" s="23" t="str">
        <f t="array" ref="W453">IF(X453="","",XLOOKUP(X453,selector_04,selector_04_ids,""))</f>
        <v/>
      </c>
      <c r="X453" s="25"/>
      <c r="Y453" s="14"/>
      <c r="Z453" s="27"/>
      <c r="AA453" s="14"/>
    </row>
    <row r="454">
      <c r="A454" s="14"/>
      <c r="B454" s="23" t="str">
        <f>IF($A454="","",'Система'!$B$4)</f>
        <v/>
      </c>
      <c r="C454" s="14"/>
      <c r="D454" s="23" t="str">
        <f t="array" ref="D454">IF(E454="","",XLOOKUP(E454,selector_12,selector_12_ids,""))</f>
        <v/>
      </c>
      <c r="E454" s="25"/>
      <c r="F454" s="23" t="str">
        <f t="array" ref="F454">IF(G454="","",XLOOKUP(G454,selector_15,selector_15_ids,""))</f>
        <v/>
      </c>
      <c r="G454" s="25"/>
      <c r="H454" s="23" t="str">
        <f t="array" ref="H454">IF(I454="","",XLOOKUP(I454,selector_16,selector_16_ids,""))</f>
        <v/>
      </c>
      <c r="I454" s="25"/>
      <c r="J454" s="23" t="str">
        <f t="array" ref="J454">IF(K454="","",XLOOKUP(K454,selector_16,selector_16_ids,""))</f>
        <v/>
      </c>
      <c r="K454" s="25"/>
      <c r="L454" s="23" t="str">
        <f t="array" ref="L454">IF(M454="","",XLOOKUP(M454,selector_13,selector_13_ids,""))</f>
        <v/>
      </c>
      <c r="M454" s="25"/>
      <c r="N454" s="14"/>
      <c r="O454" s="14"/>
      <c r="P454" s="23" t="str">
        <f t="array" ref="P454">IF(Q454="","",XLOOKUP(Q454,selector_07,selector_07_ids,""))</f>
        <v/>
      </c>
      <c r="Q454" s="25"/>
      <c r="R454" s="14"/>
      <c r="S454" s="23" t="str">
        <f t="array" ref="S454">IF(T454="","",XLOOKUP(T454,selector_17,selector_17_ids,""))</f>
        <v/>
      </c>
      <c r="T454" s="25"/>
      <c r="U454" s="14"/>
      <c r="V454" s="14"/>
      <c r="W454" s="23" t="str">
        <f t="array" ref="W454">IF(X454="","",XLOOKUP(X454,selector_04,selector_04_ids,""))</f>
        <v/>
      </c>
      <c r="X454" s="25"/>
      <c r="Y454" s="14"/>
      <c r="Z454" s="27"/>
      <c r="AA454" s="14"/>
    </row>
    <row r="455">
      <c r="A455" s="14"/>
      <c r="B455" s="23" t="str">
        <f>IF($A455="","",'Система'!$B$4)</f>
        <v/>
      </c>
      <c r="C455" s="14"/>
      <c r="D455" s="23" t="str">
        <f t="array" ref="D455">IF(E455="","",XLOOKUP(E455,selector_12,selector_12_ids,""))</f>
        <v/>
      </c>
      <c r="E455" s="25"/>
      <c r="F455" s="23" t="str">
        <f t="array" ref="F455">IF(G455="","",XLOOKUP(G455,selector_15,selector_15_ids,""))</f>
        <v/>
      </c>
      <c r="G455" s="25"/>
      <c r="H455" s="23" t="str">
        <f t="array" ref="H455">IF(I455="","",XLOOKUP(I455,selector_16,selector_16_ids,""))</f>
        <v/>
      </c>
      <c r="I455" s="25"/>
      <c r="J455" s="23" t="str">
        <f t="array" ref="J455">IF(K455="","",XLOOKUP(K455,selector_16,selector_16_ids,""))</f>
        <v/>
      </c>
      <c r="K455" s="25"/>
      <c r="L455" s="23" t="str">
        <f t="array" ref="L455">IF(M455="","",XLOOKUP(M455,selector_13,selector_13_ids,""))</f>
        <v/>
      </c>
      <c r="M455" s="25"/>
      <c r="N455" s="14"/>
      <c r="O455" s="14"/>
      <c r="P455" s="23" t="str">
        <f t="array" ref="P455">IF(Q455="","",XLOOKUP(Q455,selector_07,selector_07_ids,""))</f>
        <v/>
      </c>
      <c r="Q455" s="25"/>
      <c r="R455" s="14"/>
      <c r="S455" s="23" t="str">
        <f t="array" ref="S455">IF(T455="","",XLOOKUP(T455,selector_17,selector_17_ids,""))</f>
        <v/>
      </c>
      <c r="T455" s="25"/>
      <c r="U455" s="14"/>
      <c r="V455" s="14"/>
      <c r="W455" s="23" t="str">
        <f t="array" ref="W455">IF(X455="","",XLOOKUP(X455,selector_04,selector_04_ids,""))</f>
        <v/>
      </c>
      <c r="X455" s="25"/>
      <c r="Y455" s="14"/>
      <c r="Z455" s="27"/>
      <c r="AA455" s="14"/>
    </row>
    <row r="456">
      <c r="A456" s="14"/>
      <c r="B456" s="23" t="str">
        <f>IF($A456="","",'Система'!$B$4)</f>
        <v/>
      </c>
      <c r="C456" s="14"/>
      <c r="D456" s="23" t="str">
        <f t="array" ref="D456">IF(E456="","",XLOOKUP(E456,selector_12,selector_12_ids,""))</f>
        <v/>
      </c>
      <c r="E456" s="25"/>
      <c r="F456" s="23" t="str">
        <f t="array" ref="F456">IF(G456="","",XLOOKUP(G456,selector_15,selector_15_ids,""))</f>
        <v/>
      </c>
      <c r="G456" s="25"/>
      <c r="H456" s="23" t="str">
        <f t="array" ref="H456">IF(I456="","",XLOOKUP(I456,selector_16,selector_16_ids,""))</f>
        <v/>
      </c>
      <c r="I456" s="25"/>
      <c r="J456" s="23" t="str">
        <f t="array" ref="J456">IF(K456="","",XLOOKUP(K456,selector_16,selector_16_ids,""))</f>
        <v/>
      </c>
      <c r="K456" s="25"/>
      <c r="L456" s="23" t="str">
        <f t="array" ref="L456">IF(M456="","",XLOOKUP(M456,selector_13,selector_13_ids,""))</f>
        <v/>
      </c>
      <c r="M456" s="25"/>
      <c r="N456" s="14"/>
      <c r="O456" s="14"/>
      <c r="P456" s="23" t="str">
        <f t="array" ref="P456">IF(Q456="","",XLOOKUP(Q456,selector_07,selector_07_ids,""))</f>
        <v/>
      </c>
      <c r="Q456" s="25"/>
      <c r="R456" s="14"/>
      <c r="S456" s="23" t="str">
        <f t="array" ref="S456">IF(T456="","",XLOOKUP(T456,selector_17,selector_17_ids,""))</f>
        <v/>
      </c>
      <c r="T456" s="25"/>
      <c r="U456" s="14"/>
      <c r="V456" s="14"/>
      <c r="W456" s="23" t="str">
        <f t="array" ref="W456">IF(X456="","",XLOOKUP(X456,selector_04,selector_04_ids,""))</f>
        <v/>
      </c>
      <c r="X456" s="25"/>
      <c r="Y456" s="14"/>
      <c r="Z456" s="27"/>
      <c r="AA456" s="14"/>
    </row>
    <row r="457">
      <c r="A457" s="14"/>
      <c r="B457" s="23" t="str">
        <f>IF($A457="","",'Система'!$B$4)</f>
        <v/>
      </c>
      <c r="C457" s="14"/>
      <c r="D457" s="23" t="str">
        <f t="array" ref="D457">IF(E457="","",XLOOKUP(E457,selector_12,selector_12_ids,""))</f>
        <v/>
      </c>
      <c r="E457" s="25"/>
      <c r="F457" s="23" t="str">
        <f t="array" ref="F457">IF(G457="","",XLOOKUP(G457,selector_15,selector_15_ids,""))</f>
        <v/>
      </c>
      <c r="G457" s="25"/>
      <c r="H457" s="23" t="str">
        <f t="array" ref="H457">IF(I457="","",XLOOKUP(I457,selector_16,selector_16_ids,""))</f>
        <v/>
      </c>
      <c r="I457" s="25"/>
      <c r="J457" s="23" t="str">
        <f t="array" ref="J457">IF(K457="","",XLOOKUP(K457,selector_16,selector_16_ids,""))</f>
        <v/>
      </c>
      <c r="K457" s="25"/>
      <c r="L457" s="23" t="str">
        <f t="array" ref="L457">IF(M457="","",XLOOKUP(M457,selector_13,selector_13_ids,""))</f>
        <v/>
      </c>
      <c r="M457" s="25"/>
      <c r="N457" s="14"/>
      <c r="O457" s="14"/>
      <c r="P457" s="23" t="str">
        <f t="array" ref="P457">IF(Q457="","",XLOOKUP(Q457,selector_07,selector_07_ids,""))</f>
        <v/>
      </c>
      <c r="Q457" s="25"/>
      <c r="R457" s="14"/>
      <c r="S457" s="23" t="str">
        <f t="array" ref="S457">IF(T457="","",XLOOKUP(T457,selector_17,selector_17_ids,""))</f>
        <v/>
      </c>
      <c r="T457" s="25"/>
      <c r="U457" s="14"/>
      <c r="V457" s="14"/>
      <c r="W457" s="23" t="str">
        <f t="array" ref="W457">IF(X457="","",XLOOKUP(X457,selector_04,selector_04_ids,""))</f>
        <v/>
      </c>
      <c r="X457" s="25"/>
      <c r="Y457" s="14"/>
      <c r="Z457" s="27"/>
      <c r="AA457" s="14"/>
    </row>
    <row r="458">
      <c r="A458" s="14"/>
      <c r="B458" s="23" t="str">
        <f>IF($A458="","",'Система'!$B$4)</f>
        <v/>
      </c>
      <c r="C458" s="14"/>
      <c r="D458" s="23" t="str">
        <f t="array" ref="D458">IF(E458="","",XLOOKUP(E458,selector_12,selector_12_ids,""))</f>
        <v/>
      </c>
      <c r="E458" s="25"/>
      <c r="F458" s="23" t="str">
        <f t="array" ref="F458">IF(G458="","",XLOOKUP(G458,selector_15,selector_15_ids,""))</f>
        <v/>
      </c>
      <c r="G458" s="25"/>
      <c r="H458" s="23" t="str">
        <f t="array" ref="H458">IF(I458="","",XLOOKUP(I458,selector_16,selector_16_ids,""))</f>
        <v/>
      </c>
      <c r="I458" s="25"/>
      <c r="J458" s="23" t="str">
        <f t="array" ref="J458">IF(K458="","",XLOOKUP(K458,selector_16,selector_16_ids,""))</f>
        <v/>
      </c>
      <c r="K458" s="25"/>
      <c r="L458" s="23" t="str">
        <f t="array" ref="L458">IF(M458="","",XLOOKUP(M458,selector_13,selector_13_ids,""))</f>
        <v/>
      </c>
      <c r="M458" s="25"/>
      <c r="N458" s="14"/>
      <c r="O458" s="14"/>
      <c r="P458" s="23" t="str">
        <f t="array" ref="P458">IF(Q458="","",XLOOKUP(Q458,selector_07,selector_07_ids,""))</f>
        <v/>
      </c>
      <c r="Q458" s="25"/>
      <c r="R458" s="14"/>
      <c r="S458" s="23" t="str">
        <f t="array" ref="S458">IF(T458="","",XLOOKUP(T458,selector_17,selector_17_ids,""))</f>
        <v/>
      </c>
      <c r="T458" s="25"/>
      <c r="U458" s="14"/>
      <c r="V458" s="14"/>
      <c r="W458" s="23" t="str">
        <f t="array" ref="W458">IF(X458="","",XLOOKUP(X458,selector_04,selector_04_ids,""))</f>
        <v/>
      </c>
      <c r="X458" s="25"/>
      <c r="Y458" s="14"/>
      <c r="Z458" s="27"/>
      <c r="AA458" s="14"/>
    </row>
    <row r="459">
      <c r="A459" s="14"/>
      <c r="B459" s="23" t="str">
        <f>IF($A459="","",'Система'!$B$4)</f>
        <v/>
      </c>
      <c r="C459" s="14"/>
      <c r="D459" s="23" t="str">
        <f t="array" ref="D459">IF(E459="","",XLOOKUP(E459,selector_12,selector_12_ids,""))</f>
        <v/>
      </c>
      <c r="E459" s="25"/>
      <c r="F459" s="23" t="str">
        <f t="array" ref="F459">IF(G459="","",XLOOKUP(G459,selector_15,selector_15_ids,""))</f>
        <v/>
      </c>
      <c r="G459" s="25"/>
      <c r="H459" s="23" t="str">
        <f t="array" ref="H459">IF(I459="","",XLOOKUP(I459,selector_16,selector_16_ids,""))</f>
        <v/>
      </c>
      <c r="I459" s="25"/>
      <c r="J459" s="23" t="str">
        <f t="array" ref="J459">IF(K459="","",XLOOKUP(K459,selector_16,selector_16_ids,""))</f>
        <v/>
      </c>
      <c r="K459" s="25"/>
      <c r="L459" s="23" t="str">
        <f t="array" ref="L459">IF(M459="","",XLOOKUP(M459,selector_13,selector_13_ids,""))</f>
        <v/>
      </c>
      <c r="M459" s="25"/>
      <c r="N459" s="14"/>
      <c r="O459" s="14"/>
      <c r="P459" s="23" t="str">
        <f t="array" ref="P459">IF(Q459="","",XLOOKUP(Q459,selector_07,selector_07_ids,""))</f>
        <v/>
      </c>
      <c r="Q459" s="25"/>
      <c r="R459" s="14"/>
      <c r="S459" s="23" t="str">
        <f t="array" ref="S459">IF(T459="","",XLOOKUP(T459,selector_17,selector_17_ids,""))</f>
        <v/>
      </c>
      <c r="T459" s="25"/>
      <c r="U459" s="14"/>
      <c r="V459" s="14"/>
      <c r="W459" s="23" t="str">
        <f t="array" ref="W459">IF(X459="","",XLOOKUP(X459,selector_04,selector_04_ids,""))</f>
        <v/>
      </c>
      <c r="X459" s="25"/>
      <c r="Y459" s="14"/>
      <c r="Z459" s="27"/>
      <c r="AA459" s="14"/>
    </row>
    <row r="460">
      <c r="A460" s="14"/>
      <c r="B460" s="23" t="str">
        <f>IF($A460="","",'Система'!$B$4)</f>
        <v/>
      </c>
      <c r="C460" s="14"/>
      <c r="D460" s="23" t="str">
        <f t="array" ref="D460">IF(E460="","",XLOOKUP(E460,selector_12,selector_12_ids,""))</f>
        <v/>
      </c>
      <c r="E460" s="25"/>
      <c r="F460" s="23" t="str">
        <f t="array" ref="F460">IF(G460="","",XLOOKUP(G460,selector_15,selector_15_ids,""))</f>
        <v/>
      </c>
      <c r="G460" s="25"/>
      <c r="H460" s="23" t="str">
        <f t="array" ref="H460">IF(I460="","",XLOOKUP(I460,selector_16,selector_16_ids,""))</f>
        <v/>
      </c>
      <c r="I460" s="25"/>
      <c r="J460" s="23" t="str">
        <f t="array" ref="J460">IF(K460="","",XLOOKUP(K460,selector_16,selector_16_ids,""))</f>
        <v/>
      </c>
      <c r="K460" s="25"/>
      <c r="L460" s="23" t="str">
        <f t="array" ref="L460">IF(M460="","",XLOOKUP(M460,selector_13,selector_13_ids,""))</f>
        <v/>
      </c>
      <c r="M460" s="25"/>
      <c r="N460" s="14"/>
      <c r="O460" s="14"/>
      <c r="P460" s="23" t="str">
        <f t="array" ref="P460">IF(Q460="","",XLOOKUP(Q460,selector_07,selector_07_ids,""))</f>
        <v/>
      </c>
      <c r="Q460" s="25"/>
      <c r="R460" s="14"/>
      <c r="S460" s="23" t="str">
        <f t="array" ref="S460">IF(T460="","",XLOOKUP(T460,selector_17,selector_17_ids,""))</f>
        <v/>
      </c>
      <c r="T460" s="25"/>
      <c r="U460" s="14"/>
      <c r="V460" s="14"/>
      <c r="W460" s="23" t="str">
        <f t="array" ref="W460">IF(X460="","",XLOOKUP(X460,selector_04,selector_04_ids,""))</f>
        <v/>
      </c>
      <c r="X460" s="25"/>
      <c r="Y460" s="14"/>
      <c r="Z460" s="27"/>
      <c r="AA460" s="14"/>
    </row>
    <row r="461">
      <c r="A461" s="14"/>
      <c r="B461" s="23" t="str">
        <f>IF($A461="","",'Система'!$B$4)</f>
        <v/>
      </c>
      <c r="C461" s="14"/>
      <c r="D461" s="23" t="str">
        <f t="array" ref="D461">IF(E461="","",XLOOKUP(E461,selector_12,selector_12_ids,""))</f>
        <v/>
      </c>
      <c r="E461" s="25"/>
      <c r="F461" s="23" t="str">
        <f t="array" ref="F461">IF(G461="","",XLOOKUP(G461,selector_15,selector_15_ids,""))</f>
        <v/>
      </c>
      <c r="G461" s="25"/>
      <c r="H461" s="23" t="str">
        <f t="array" ref="H461">IF(I461="","",XLOOKUP(I461,selector_16,selector_16_ids,""))</f>
        <v/>
      </c>
      <c r="I461" s="25"/>
      <c r="J461" s="23" t="str">
        <f t="array" ref="J461">IF(K461="","",XLOOKUP(K461,selector_16,selector_16_ids,""))</f>
        <v/>
      </c>
      <c r="K461" s="25"/>
      <c r="L461" s="23" t="str">
        <f t="array" ref="L461">IF(M461="","",XLOOKUP(M461,selector_13,selector_13_ids,""))</f>
        <v/>
      </c>
      <c r="M461" s="25"/>
      <c r="N461" s="14"/>
      <c r="O461" s="14"/>
      <c r="P461" s="23" t="str">
        <f t="array" ref="P461">IF(Q461="","",XLOOKUP(Q461,selector_07,selector_07_ids,""))</f>
        <v/>
      </c>
      <c r="Q461" s="25"/>
      <c r="R461" s="14"/>
      <c r="S461" s="23" t="str">
        <f t="array" ref="S461">IF(T461="","",XLOOKUP(T461,selector_17,selector_17_ids,""))</f>
        <v/>
      </c>
      <c r="T461" s="25"/>
      <c r="U461" s="14"/>
      <c r="V461" s="14"/>
      <c r="W461" s="23" t="str">
        <f t="array" ref="W461">IF(X461="","",XLOOKUP(X461,selector_04,selector_04_ids,""))</f>
        <v/>
      </c>
      <c r="X461" s="25"/>
      <c r="Y461" s="14"/>
      <c r="Z461" s="27"/>
      <c r="AA461" s="14"/>
    </row>
    <row r="462">
      <c r="A462" s="14"/>
      <c r="B462" s="23" t="str">
        <f>IF($A462="","",'Система'!$B$4)</f>
        <v/>
      </c>
      <c r="C462" s="14"/>
      <c r="D462" s="23" t="str">
        <f t="array" ref="D462">IF(E462="","",XLOOKUP(E462,selector_12,selector_12_ids,""))</f>
        <v/>
      </c>
      <c r="E462" s="25"/>
      <c r="F462" s="23" t="str">
        <f t="array" ref="F462">IF(G462="","",XLOOKUP(G462,selector_15,selector_15_ids,""))</f>
        <v/>
      </c>
      <c r="G462" s="25"/>
      <c r="H462" s="23" t="str">
        <f t="array" ref="H462">IF(I462="","",XLOOKUP(I462,selector_16,selector_16_ids,""))</f>
        <v/>
      </c>
      <c r="I462" s="25"/>
      <c r="J462" s="23" t="str">
        <f t="array" ref="J462">IF(K462="","",XLOOKUP(K462,selector_16,selector_16_ids,""))</f>
        <v/>
      </c>
      <c r="K462" s="25"/>
      <c r="L462" s="23" t="str">
        <f t="array" ref="L462">IF(M462="","",XLOOKUP(M462,selector_13,selector_13_ids,""))</f>
        <v/>
      </c>
      <c r="M462" s="25"/>
      <c r="N462" s="14"/>
      <c r="O462" s="14"/>
      <c r="P462" s="23" t="str">
        <f t="array" ref="P462">IF(Q462="","",XLOOKUP(Q462,selector_07,selector_07_ids,""))</f>
        <v/>
      </c>
      <c r="Q462" s="25"/>
      <c r="R462" s="14"/>
      <c r="S462" s="23" t="str">
        <f t="array" ref="S462">IF(T462="","",XLOOKUP(T462,selector_17,selector_17_ids,""))</f>
        <v/>
      </c>
      <c r="T462" s="25"/>
      <c r="U462" s="14"/>
      <c r="V462" s="14"/>
      <c r="W462" s="23" t="str">
        <f t="array" ref="W462">IF(X462="","",XLOOKUP(X462,selector_04,selector_04_ids,""))</f>
        <v/>
      </c>
      <c r="X462" s="25"/>
      <c r="Y462" s="14"/>
      <c r="Z462" s="27"/>
      <c r="AA462" s="14"/>
    </row>
    <row r="463">
      <c r="A463" s="14"/>
      <c r="B463" s="23" t="str">
        <f>IF($A463="","",'Система'!$B$4)</f>
        <v/>
      </c>
      <c r="C463" s="14"/>
      <c r="D463" s="23" t="str">
        <f t="array" ref="D463">IF(E463="","",XLOOKUP(E463,selector_12,selector_12_ids,""))</f>
        <v/>
      </c>
      <c r="E463" s="25"/>
      <c r="F463" s="23" t="str">
        <f t="array" ref="F463">IF(G463="","",XLOOKUP(G463,selector_15,selector_15_ids,""))</f>
        <v/>
      </c>
      <c r="G463" s="25"/>
      <c r="H463" s="23" t="str">
        <f t="array" ref="H463">IF(I463="","",XLOOKUP(I463,selector_16,selector_16_ids,""))</f>
        <v/>
      </c>
      <c r="I463" s="25"/>
      <c r="J463" s="23" t="str">
        <f t="array" ref="J463">IF(K463="","",XLOOKUP(K463,selector_16,selector_16_ids,""))</f>
        <v/>
      </c>
      <c r="K463" s="25"/>
      <c r="L463" s="23" t="str">
        <f t="array" ref="L463">IF(M463="","",XLOOKUP(M463,selector_13,selector_13_ids,""))</f>
        <v/>
      </c>
      <c r="M463" s="25"/>
      <c r="N463" s="14"/>
      <c r="O463" s="14"/>
      <c r="P463" s="23" t="str">
        <f t="array" ref="P463">IF(Q463="","",XLOOKUP(Q463,selector_07,selector_07_ids,""))</f>
        <v/>
      </c>
      <c r="Q463" s="25"/>
      <c r="R463" s="14"/>
      <c r="S463" s="23" t="str">
        <f t="array" ref="S463">IF(T463="","",XLOOKUP(T463,selector_17,selector_17_ids,""))</f>
        <v/>
      </c>
      <c r="T463" s="25"/>
      <c r="U463" s="14"/>
      <c r="V463" s="14"/>
      <c r="W463" s="23" t="str">
        <f t="array" ref="W463">IF(X463="","",XLOOKUP(X463,selector_04,selector_04_ids,""))</f>
        <v/>
      </c>
      <c r="X463" s="25"/>
      <c r="Y463" s="14"/>
      <c r="Z463" s="27"/>
      <c r="AA463" s="14"/>
    </row>
    <row r="464">
      <c r="A464" s="14"/>
      <c r="B464" s="23" t="str">
        <f>IF($A464="","",'Система'!$B$4)</f>
        <v/>
      </c>
      <c r="C464" s="14"/>
      <c r="D464" s="23" t="str">
        <f t="array" ref="D464">IF(E464="","",XLOOKUP(E464,selector_12,selector_12_ids,""))</f>
        <v/>
      </c>
      <c r="E464" s="25"/>
      <c r="F464" s="23" t="str">
        <f t="array" ref="F464">IF(G464="","",XLOOKUP(G464,selector_15,selector_15_ids,""))</f>
        <v/>
      </c>
      <c r="G464" s="25"/>
      <c r="H464" s="23" t="str">
        <f t="array" ref="H464">IF(I464="","",XLOOKUP(I464,selector_16,selector_16_ids,""))</f>
        <v/>
      </c>
      <c r="I464" s="25"/>
      <c r="J464" s="23" t="str">
        <f t="array" ref="J464">IF(K464="","",XLOOKUP(K464,selector_16,selector_16_ids,""))</f>
        <v/>
      </c>
      <c r="K464" s="25"/>
      <c r="L464" s="23" t="str">
        <f t="array" ref="L464">IF(M464="","",XLOOKUP(M464,selector_13,selector_13_ids,""))</f>
        <v/>
      </c>
      <c r="M464" s="25"/>
      <c r="N464" s="14"/>
      <c r="O464" s="14"/>
      <c r="P464" s="23" t="str">
        <f t="array" ref="P464">IF(Q464="","",XLOOKUP(Q464,selector_07,selector_07_ids,""))</f>
        <v/>
      </c>
      <c r="Q464" s="25"/>
      <c r="R464" s="14"/>
      <c r="S464" s="23" t="str">
        <f t="array" ref="S464">IF(T464="","",XLOOKUP(T464,selector_17,selector_17_ids,""))</f>
        <v/>
      </c>
      <c r="T464" s="25"/>
      <c r="U464" s="14"/>
      <c r="V464" s="14"/>
      <c r="W464" s="23" t="str">
        <f t="array" ref="W464">IF(X464="","",XLOOKUP(X464,selector_04,selector_04_ids,""))</f>
        <v/>
      </c>
      <c r="X464" s="25"/>
      <c r="Y464" s="14"/>
      <c r="Z464" s="27"/>
      <c r="AA464" s="14"/>
    </row>
    <row r="465">
      <c r="A465" s="14"/>
      <c r="B465" s="23" t="str">
        <f>IF($A465="","",'Система'!$B$4)</f>
        <v/>
      </c>
      <c r="C465" s="14"/>
      <c r="D465" s="23" t="str">
        <f t="array" ref="D465">IF(E465="","",XLOOKUP(E465,selector_12,selector_12_ids,""))</f>
        <v/>
      </c>
      <c r="E465" s="25"/>
      <c r="F465" s="23" t="str">
        <f t="array" ref="F465">IF(G465="","",XLOOKUP(G465,selector_15,selector_15_ids,""))</f>
        <v/>
      </c>
      <c r="G465" s="25"/>
      <c r="H465" s="23" t="str">
        <f t="array" ref="H465">IF(I465="","",XLOOKUP(I465,selector_16,selector_16_ids,""))</f>
        <v/>
      </c>
      <c r="I465" s="25"/>
      <c r="J465" s="23" t="str">
        <f t="array" ref="J465">IF(K465="","",XLOOKUP(K465,selector_16,selector_16_ids,""))</f>
        <v/>
      </c>
      <c r="K465" s="25"/>
      <c r="L465" s="23" t="str">
        <f t="array" ref="L465">IF(M465="","",XLOOKUP(M465,selector_13,selector_13_ids,""))</f>
        <v/>
      </c>
      <c r="M465" s="25"/>
      <c r="N465" s="14"/>
      <c r="O465" s="14"/>
      <c r="P465" s="23" t="str">
        <f t="array" ref="P465">IF(Q465="","",XLOOKUP(Q465,selector_07,selector_07_ids,""))</f>
        <v/>
      </c>
      <c r="Q465" s="25"/>
      <c r="R465" s="14"/>
      <c r="S465" s="23" t="str">
        <f t="array" ref="S465">IF(T465="","",XLOOKUP(T465,selector_17,selector_17_ids,""))</f>
        <v/>
      </c>
      <c r="T465" s="25"/>
      <c r="U465" s="14"/>
      <c r="V465" s="14"/>
      <c r="W465" s="23" t="str">
        <f t="array" ref="W465">IF(X465="","",XLOOKUP(X465,selector_04,selector_04_ids,""))</f>
        <v/>
      </c>
      <c r="X465" s="25"/>
      <c r="Y465" s="14"/>
      <c r="Z465" s="27"/>
      <c r="AA465" s="14"/>
    </row>
    <row r="466">
      <c r="A466" s="14"/>
      <c r="B466" s="23" t="str">
        <f>IF($A466="","",'Система'!$B$4)</f>
        <v/>
      </c>
      <c r="C466" s="14"/>
      <c r="D466" s="23" t="str">
        <f t="array" ref="D466">IF(E466="","",XLOOKUP(E466,selector_12,selector_12_ids,""))</f>
        <v/>
      </c>
      <c r="E466" s="25"/>
      <c r="F466" s="23" t="str">
        <f t="array" ref="F466">IF(G466="","",XLOOKUP(G466,selector_15,selector_15_ids,""))</f>
        <v/>
      </c>
      <c r="G466" s="25"/>
      <c r="H466" s="23" t="str">
        <f t="array" ref="H466">IF(I466="","",XLOOKUP(I466,selector_16,selector_16_ids,""))</f>
        <v/>
      </c>
      <c r="I466" s="25"/>
      <c r="J466" s="23" t="str">
        <f t="array" ref="J466">IF(K466="","",XLOOKUP(K466,selector_16,selector_16_ids,""))</f>
        <v/>
      </c>
      <c r="K466" s="25"/>
      <c r="L466" s="23" t="str">
        <f t="array" ref="L466">IF(M466="","",XLOOKUP(M466,selector_13,selector_13_ids,""))</f>
        <v/>
      </c>
      <c r="M466" s="25"/>
      <c r="N466" s="14"/>
      <c r="O466" s="14"/>
      <c r="P466" s="23" t="str">
        <f t="array" ref="P466">IF(Q466="","",XLOOKUP(Q466,selector_07,selector_07_ids,""))</f>
        <v/>
      </c>
      <c r="Q466" s="25"/>
      <c r="R466" s="14"/>
      <c r="S466" s="23" t="str">
        <f t="array" ref="S466">IF(T466="","",XLOOKUP(T466,selector_17,selector_17_ids,""))</f>
        <v/>
      </c>
      <c r="T466" s="25"/>
      <c r="U466" s="14"/>
      <c r="V466" s="14"/>
      <c r="W466" s="23" t="str">
        <f t="array" ref="W466">IF(X466="","",XLOOKUP(X466,selector_04,selector_04_ids,""))</f>
        <v/>
      </c>
      <c r="X466" s="25"/>
      <c r="Y466" s="14"/>
      <c r="Z466" s="27"/>
      <c r="AA466" s="14"/>
    </row>
    <row r="467">
      <c r="A467" s="14"/>
      <c r="B467" s="23" t="str">
        <f>IF($A467="","",'Система'!$B$4)</f>
        <v/>
      </c>
      <c r="C467" s="14"/>
      <c r="D467" s="23" t="str">
        <f t="array" ref="D467">IF(E467="","",XLOOKUP(E467,selector_12,selector_12_ids,""))</f>
        <v/>
      </c>
      <c r="E467" s="25"/>
      <c r="F467" s="23" t="str">
        <f t="array" ref="F467">IF(G467="","",XLOOKUP(G467,selector_15,selector_15_ids,""))</f>
        <v/>
      </c>
      <c r="G467" s="25"/>
      <c r="H467" s="23" t="str">
        <f t="array" ref="H467">IF(I467="","",XLOOKUP(I467,selector_16,selector_16_ids,""))</f>
        <v/>
      </c>
      <c r="I467" s="25"/>
      <c r="J467" s="23" t="str">
        <f t="array" ref="J467">IF(K467="","",XLOOKUP(K467,selector_16,selector_16_ids,""))</f>
        <v/>
      </c>
      <c r="K467" s="25"/>
      <c r="L467" s="23" t="str">
        <f t="array" ref="L467">IF(M467="","",XLOOKUP(M467,selector_13,selector_13_ids,""))</f>
        <v/>
      </c>
      <c r="M467" s="25"/>
      <c r="N467" s="14"/>
      <c r="O467" s="14"/>
      <c r="P467" s="23" t="str">
        <f t="array" ref="P467">IF(Q467="","",XLOOKUP(Q467,selector_07,selector_07_ids,""))</f>
        <v/>
      </c>
      <c r="Q467" s="25"/>
      <c r="R467" s="14"/>
      <c r="S467" s="23" t="str">
        <f t="array" ref="S467">IF(T467="","",XLOOKUP(T467,selector_17,selector_17_ids,""))</f>
        <v/>
      </c>
      <c r="T467" s="25"/>
      <c r="U467" s="14"/>
      <c r="V467" s="14"/>
      <c r="W467" s="23" t="str">
        <f t="array" ref="W467">IF(X467="","",XLOOKUP(X467,selector_04,selector_04_ids,""))</f>
        <v/>
      </c>
      <c r="X467" s="25"/>
      <c r="Y467" s="14"/>
      <c r="Z467" s="27"/>
      <c r="AA467" s="14"/>
    </row>
    <row r="468">
      <c r="A468" s="14"/>
      <c r="B468" s="23" t="str">
        <f>IF($A468="","",'Система'!$B$4)</f>
        <v/>
      </c>
      <c r="C468" s="14"/>
      <c r="D468" s="23" t="str">
        <f t="array" ref="D468">IF(E468="","",XLOOKUP(E468,selector_12,selector_12_ids,""))</f>
        <v/>
      </c>
      <c r="E468" s="25"/>
      <c r="F468" s="23" t="str">
        <f t="array" ref="F468">IF(G468="","",XLOOKUP(G468,selector_15,selector_15_ids,""))</f>
        <v/>
      </c>
      <c r="G468" s="25"/>
      <c r="H468" s="23" t="str">
        <f t="array" ref="H468">IF(I468="","",XLOOKUP(I468,selector_16,selector_16_ids,""))</f>
        <v/>
      </c>
      <c r="I468" s="25"/>
      <c r="J468" s="23" t="str">
        <f t="array" ref="J468">IF(K468="","",XLOOKUP(K468,selector_16,selector_16_ids,""))</f>
        <v/>
      </c>
      <c r="K468" s="25"/>
      <c r="L468" s="23" t="str">
        <f t="array" ref="L468">IF(M468="","",XLOOKUP(M468,selector_13,selector_13_ids,""))</f>
        <v/>
      </c>
      <c r="M468" s="25"/>
      <c r="N468" s="14"/>
      <c r="O468" s="14"/>
      <c r="P468" s="23" t="str">
        <f t="array" ref="P468">IF(Q468="","",XLOOKUP(Q468,selector_07,selector_07_ids,""))</f>
        <v/>
      </c>
      <c r="Q468" s="25"/>
      <c r="R468" s="14"/>
      <c r="S468" s="23" t="str">
        <f t="array" ref="S468">IF(T468="","",XLOOKUP(T468,selector_17,selector_17_ids,""))</f>
        <v/>
      </c>
      <c r="T468" s="25"/>
      <c r="U468" s="14"/>
      <c r="V468" s="14"/>
      <c r="W468" s="23" t="str">
        <f t="array" ref="W468">IF(X468="","",XLOOKUP(X468,selector_04,selector_04_ids,""))</f>
        <v/>
      </c>
      <c r="X468" s="25"/>
      <c r="Y468" s="14"/>
      <c r="Z468" s="27"/>
      <c r="AA468" s="14"/>
    </row>
    <row r="469">
      <c r="A469" s="14"/>
      <c r="B469" s="23" t="str">
        <f>IF($A469="","",'Система'!$B$4)</f>
        <v/>
      </c>
      <c r="C469" s="14"/>
      <c r="D469" s="23" t="str">
        <f t="array" ref="D469">IF(E469="","",XLOOKUP(E469,selector_12,selector_12_ids,""))</f>
        <v/>
      </c>
      <c r="E469" s="25"/>
      <c r="F469" s="23" t="str">
        <f t="array" ref="F469">IF(G469="","",XLOOKUP(G469,selector_15,selector_15_ids,""))</f>
        <v/>
      </c>
      <c r="G469" s="25"/>
      <c r="H469" s="23" t="str">
        <f t="array" ref="H469">IF(I469="","",XLOOKUP(I469,selector_16,selector_16_ids,""))</f>
        <v/>
      </c>
      <c r="I469" s="25"/>
      <c r="J469" s="23" t="str">
        <f t="array" ref="J469">IF(K469="","",XLOOKUP(K469,selector_16,selector_16_ids,""))</f>
        <v/>
      </c>
      <c r="K469" s="25"/>
      <c r="L469" s="23" t="str">
        <f t="array" ref="L469">IF(M469="","",XLOOKUP(M469,selector_13,selector_13_ids,""))</f>
        <v/>
      </c>
      <c r="M469" s="25"/>
      <c r="N469" s="14"/>
      <c r="O469" s="14"/>
      <c r="P469" s="23" t="str">
        <f t="array" ref="P469">IF(Q469="","",XLOOKUP(Q469,selector_07,selector_07_ids,""))</f>
        <v/>
      </c>
      <c r="Q469" s="25"/>
      <c r="R469" s="14"/>
      <c r="S469" s="23" t="str">
        <f t="array" ref="S469">IF(T469="","",XLOOKUP(T469,selector_17,selector_17_ids,""))</f>
        <v/>
      </c>
      <c r="T469" s="25"/>
      <c r="U469" s="14"/>
      <c r="V469" s="14"/>
      <c r="W469" s="23" t="str">
        <f t="array" ref="W469">IF(X469="","",XLOOKUP(X469,selector_04,selector_04_ids,""))</f>
        <v/>
      </c>
      <c r="X469" s="25"/>
      <c r="Y469" s="14"/>
      <c r="Z469" s="27"/>
      <c r="AA469" s="14"/>
    </row>
    <row r="470">
      <c r="A470" s="14"/>
      <c r="B470" s="23" t="str">
        <f>IF($A470="","",'Система'!$B$4)</f>
        <v/>
      </c>
      <c r="C470" s="14"/>
      <c r="D470" s="23" t="str">
        <f t="array" ref="D470">IF(E470="","",XLOOKUP(E470,selector_12,selector_12_ids,""))</f>
        <v/>
      </c>
      <c r="E470" s="25"/>
      <c r="F470" s="23" t="str">
        <f t="array" ref="F470">IF(G470="","",XLOOKUP(G470,selector_15,selector_15_ids,""))</f>
        <v/>
      </c>
      <c r="G470" s="25"/>
      <c r="H470" s="23" t="str">
        <f t="array" ref="H470">IF(I470="","",XLOOKUP(I470,selector_16,selector_16_ids,""))</f>
        <v/>
      </c>
      <c r="I470" s="25"/>
      <c r="J470" s="23" t="str">
        <f t="array" ref="J470">IF(K470="","",XLOOKUP(K470,selector_16,selector_16_ids,""))</f>
        <v/>
      </c>
      <c r="K470" s="25"/>
      <c r="L470" s="23" t="str">
        <f t="array" ref="L470">IF(M470="","",XLOOKUP(M470,selector_13,selector_13_ids,""))</f>
        <v/>
      </c>
      <c r="M470" s="25"/>
      <c r="N470" s="14"/>
      <c r="O470" s="14"/>
      <c r="P470" s="23" t="str">
        <f t="array" ref="P470">IF(Q470="","",XLOOKUP(Q470,selector_07,selector_07_ids,""))</f>
        <v/>
      </c>
      <c r="Q470" s="25"/>
      <c r="R470" s="14"/>
      <c r="S470" s="23" t="str">
        <f t="array" ref="S470">IF(T470="","",XLOOKUP(T470,selector_17,selector_17_ids,""))</f>
        <v/>
      </c>
      <c r="T470" s="25"/>
      <c r="U470" s="14"/>
      <c r="V470" s="14"/>
      <c r="W470" s="23" t="str">
        <f t="array" ref="W470">IF(X470="","",XLOOKUP(X470,selector_04,selector_04_ids,""))</f>
        <v/>
      </c>
      <c r="X470" s="25"/>
      <c r="Y470" s="14"/>
      <c r="Z470" s="27"/>
      <c r="AA470" s="14"/>
    </row>
    <row r="471">
      <c r="A471" s="14"/>
      <c r="B471" s="23" t="str">
        <f>IF($A471="","",'Система'!$B$4)</f>
        <v/>
      </c>
      <c r="C471" s="14"/>
      <c r="D471" s="23" t="str">
        <f t="array" ref="D471">IF(E471="","",XLOOKUP(E471,selector_12,selector_12_ids,""))</f>
        <v/>
      </c>
      <c r="E471" s="25"/>
      <c r="F471" s="23" t="str">
        <f t="array" ref="F471">IF(G471="","",XLOOKUP(G471,selector_15,selector_15_ids,""))</f>
        <v/>
      </c>
      <c r="G471" s="25"/>
      <c r="H471" s="23" t="str">
        <f t="array" ref="H471">IF(I471="","",XLOOKUP(I471,selector_16,selector_16_ids,""))</f>
        <v/>
      </c>
      <c r="I471" s="25"/>
      <c r="J471" s="23" t="str">
        <f t="array" ref="J471">IF(K471="","",XLOOKUP(K471,selector_16,selector_16_ids,""))</f>
        <v/>
      </c>
      <c r="K471" s="25"/>
      <c r="L471" s="23" t="str">
        <f t="array" ref="L471">IF(M471="","",XLOOKUP(M471,selector_13,selector_13_ids,""))</f>
        <v/>
      </c>
      <c r="M471" s="25"/>
      <c r="N471" s="14"/>
      <c r="O471" s="14"/>
      <c r="P471" s="23" t="str">
        <f t="array" ref="P471">IF(Q471="","",XLOOKUP(Q471,selector_07,selector_07_ids,""))</f>
        <v/>
      </c>
      <c r="Q471" s="25"/>
      <c r="R471" s="14"/>
      <c r="S471" s="23" t="str">
        <f t="array" ref="S471">IF(T471="","",XLOOKUP(T471,selector_17,selector_17_ids,""))</f>
        <v/>
      </c>
      <c r="T471" s="25"/>
      <c r="U471" s="14"/>
      <c r="V471" s="14"/>
      <c r="W471" s="23" t="str">
        <f t="array" ref="W471">IF(X471="","",XLOOKUP(X471,selector_04,selector_04_ids,""))</f>
        <v/>
      </c>
      <c r="X471" s="25"/>
      <c r="Y471" s="14"/>
      <c r="Z471" s="27"/>
      <c r="AA471" s="14"/>
    </row>
    <row r="472">
      <c r="A472" s="14"/>
      <c r="B472" s="23" t="str">
        <f>IF($A472="","",'Система'!$B$4)</f>
        <v/>
      </c>
      <c r="C472" s="14"/>
      <c r="D472" s="23" t="str">
        <f t="array" ref="D472">IF(E472="","",XLOOKUP(E472,selector_12,selector_12_ids,""))</f>
        <v/>
      </c>
      <c r="E472" s="25"/>
      <c r="F472" s="23" t="str">
        <f t="array" ref="F472">IF(G472="","",XLOOKUP(G472,selector_15,selector_15_ids,""))</f>
        <v/>
      </c>
      <c r="G472" s="25"/>
      <c r="H472" s="23" t="str">
        <f t="array" ref="H472">IF(I472="","",XLOOKUP(I472,selector_16,selector_16_ids,""))</f>
        <v/>
      </c>
      <c r="I472" s="25"/>
      <c r="J472" s="23" t="str">
        <f t="array" ref="J472">IF(K472="","",XLOOKUP(K472,selector_16,selector_16_ids,""))</f>
        <v/>
      </c>
      <c r="K472" s="25"/>
      <c r="L472" s="23" t="str">
        <f t="array" ref="L472">IF(M472="","",XLOOKUP(M472,selector_13,selector_13_ids,""))</f>
        <v/>
      </c>
      <c r="M472" s="25"/>
      <c r="N472" s="14"/>
      <c r="O472" s="14"/>
      <c r="P472" s="23" t="str">
        <f t="array" ref="P472">IF(Q472="","",XLOOKUP(Q472,selector_07,selector_07_ids,""))</f>
        <v/>
      </c>
      <c r="Q472" s="25"/>
      <c r="R472" s="14"/>
      <c r="S472" s="23" t="str">
        <f t="array" ref="S472">IF(T472="","",XLOOKUP(T472,selector_17,selector_17_ids,""))</f>
        <v/>
      </c>
      <c r="T472" s="25"/>
      <c r="U472" s="14"/>
      <c r="V472" s="14"/>
      <c r="W472" s="23" t="str">
        <f t="array" ref="W472">IF(X472="","",XLOOKUP(X472,selector_04,selector_04_ids,""))</f>
        <v/>
      </c>
      <c r="X472" s="25"/>
      <c r="Y472" s="14"/>
      <c r="Z472" s="27"/>
      <c r="AA472" s="14"/>
    </row>
    <row r="473">
      <c r="A473" s="14"/>
      <c r="B473" s="23" t="str">
        <f>IF($A473="","",'Система'!$B$4)</f>
        <v/>
      </c>
      <c r="C473" s="14"/>
      <c r="D473" s="23" t="str">
        <f t="array" ref="D473">IF(E473="","",XLOOKUP(E473,selector_12,selector_12_ids,""))</f>
        <v/>
      </c>
      <c r="E473" s="25"/>
      <c r="F473" s="23" t="str">
        <f t="array" ref="F473">IF(G473="","",XLOOKUP(G473,selector_15,selector_15_ids,""))</f>
        <v/>
      </c>
      <c r="G473" s="25"/>
      <c r="H473" s="23" t="str">
        <f t="array" ref="H473">IF(I473="","",XLOOKUP(I473,selector_16,selector_16_ids,""))</f>
        <v/>
      </c>
      <c r="I473" s="25"/>
      <c r="J473" s="23" t="str">
        <f t="array" ref="J473">IF(K473="","",XLOOKUP(K473,selector_16,selector_16_ids,""))</f>
        <v/>
      </c>
      <c r="K473" s="25"/>
      <c r="L473" s="23" t="str">
        <f t="array" ref="L473">IF(M473="","",XLOOKUP(M473,selector_13,selector_13_ids,""))</f>
        <v/>
      </c>
      <c r="M473" s="25"/>
      <c r="N473" s="14"/>
      <c r="O473" s="14"/>
      <c r="P473" s="23" t="str">
        <f t="array" ref="P473">IF(Q473="","",XLOOKUP(Q473,selector_07,selector_07_ids,""))</f>
        <v/>
      </c>
      <c r="Q473" s="25"/>
      <c r="R473" s="14"/>
      <c r="S473" s="23" t="str">
        <f t="array" ref="S473">IF(T473="","",XLOOKUP(T473,selector_17,selector_17_ids,""))</f>
        <v/>
      </c>
      <c r="T473" s="25"/>
      <c r="U473" s="14"/>
      <c r="V473" s="14"/>
      <c r="W473" s="23" t="str">
        <f t="array" ref="W473">IF(X473="","",XLOOKUP(X473,selector_04,selector_04_ids,""))</f>
        <v/>
      </c>
      <c r="X473" s="25"/>
      <c r="Y473" s="14"/>
      <c r="Z473" s="27"/>
      <c r="AA473" s="14"/>
    </row>
    <row r="474">
      <c r="A474" s="14"/>
      <c r="B474" s="23" t="str">
        <f>IF($A474="","",'Система'!$B$4)</f>
        <v/>
      </c>
      <c r="C474" s="14"/>
      <c r="D474" s="23" t="str">
        <f t="array" ref="D474">IF(E474="","",XLOOKUP(E474,selector_12,selector_12_ids,""))</f>
        <v/>
      </c>
      <c r="E474" s="25"/>
      <c r="F474" s="23" t="str">
        <f t="array" ref="F474">IF(G474="","",XLOOKUP(G474,selector_15,selector_15_ids,""))</f>
        <v/>
      </c>
      <c r="G474" s="25"/>
      <c r="H474" s="23" t="str">
        <f t="array" ref="H474">IF(I474="","",XLOOKUP(I474,selector_16,selector_16_ids,""))</f>
        <v/>
      </c>
      <c r="I474" s="25"/>
      <c r="J474" s="23" t="str">
        <f t="array" ref="J474">IF(K474="","",XLOOKUP(K474,selector_16,selector_16_ids,""))</f>
        <v/>
      </c>
      <c r="K474" s="25"/>
      <c r="L474" s="23" t="str">
        <f t="array" ref="L474">IF(M474="","",XLOOKUP(M474,selector_13,selector_13_ids,""))</f>
        <v/>
      </c>
      <c r="M474" s="25"/>
      <c r="N474" s="14"/>
      <c r="O474" s="14"/>
      <c r="P474" s="23" t="str">
        <f t="array" ref="P474">IF(Q474="","",XLOOKUP(Q474,selector_07,selector_07_ids,""))</f>
        <v/>
      </c>
      <c r="Q474" s="25"/>
      <c r="R474" s="14"/>
      <c r="S474" s="23" t="str">
        <f t="array" ref="S474">IF(T474="","",XLOOKUP(T474,selector_17,selector_17_ids,""))</f>
        <v/>
      </c>
      <c r="T474" s="25"/>
      <c r="U474" s="14"/>
      <c r="V474" s="14"/>
      <c r="W474" s="23" t="str">
        <f t="array" ref="W474">IF(X474="","",XLOOKUP(X474,selector_04,selector_04_ids,""))</f>
        <v/>
      </c>
      <c r="X474" s="25"/>
      <c r="Y474" s="14"/>
      <c r="Z474" s="27"/>
      <c r="AA474" s="14"/>
    </row>
    <row r="475">
      <c r="A475" s="14"/>
      <c r="B475" s="23" t="str">
        <f>IF($A475="","",'Система'!$B$4)</f>
        <v/>
      </c>
      <c r="C475" s="14"/>
      <c r="D475" s="23" t="str">
        <f t="array" ref="D475">IF(E475="","",XLOOKUP(E475,selector_12,selector_12_ids,""))</f>
        <v/>
      </c>
      <c r="E475" s="25"/>
      <c r="F475" s="23" t="str">
        <f t="array" ref="F475">IF(G475="","",XLOOKUP(G475,selector_15,selector_15_ids,""))</f>
        <v/>
      </c>
      <c r="G475" s="25"/>
      <c r="H475" s="23" t="str">
        <f t="array" ref="H475">IF(I475="","",XLOOKUP(I475,selector_16,selector_16_ids,""))</f>
        <v/>
      </c>
      <c r="I475" s="25"/>
      <c r="J475" s="23" t="str">
        <f t="array" ref="J475">IF(K475="","",XLOOKUP(K475,selector_16,selector_16_ids,""))</f>
        <v/>
      </c>
      <c r="K475" s="25"/>
      <c r="L475" s="23" t="str">
        <f t="array" ref="L475">IF(M475="","",XLOOKUP(M475,selector_13,selector_13_ids,""))</f>
        <v/>
      </c>
      <c r="M475" s="25"/>
      <c r="N475" s="14"/>
      <c r="O475" s="14"/>
      <c r="P475" s="23" t="str">
        <f t="array" ref="P475">IF(Q475="","",XLOOKUP(Q475,selector_07,selector_07_ids,""))</f>
        <v/>
      </c>
      <c r="Q475" s="25"/>
      <c r="R475" s="14"/>
      <c r="S475" s="23" t="str">
        <f t="array" ref="S475">IF(T475="","",XLOOKUP(T475,selector_17,selector_17_ids,""))</f>
        <v/>
      </c>
      <c r="T475" s="25"/>
      <c r="U475" s="14"/>
      <c r="V475" s="14"/>
      <c r="W475" s="23" t="str">
        <f t="array" ref="W475">IF(X475="","",XLOOKUP(X475,selector_04,selector_04_ids,""))</f>
        <v/>
      </c>
      <c r="X475" s="25"/>
      <c r="Y475" s="14"/>
      <c r="Z475" s="27"/>
      <c r="AA475" s="14"/>
    </row>
    <row r="476">
      <c r="A476" s="14"/>
      <c r="B476" s="23" t="str">
        <f>IF($A476="","",'Система'!$B$4)</f>
        <v/>
      </c>
      <c r="C476" s="14"/>
      <c r="D476" s="23" t="str">
        <f t="array" ref="D476">IF(E476="","",XLOOKUP(E476,selector_12,selector_12_ids,""))</f>
        <v/>
      </c>
      <c r="E476" s="25"/>
      <c r="F476" s="23" t="str">
        <f t="array" ref="F476">IF(G476="","",XLOOKUP(G476,selector_15,selector_15_ids,""))</f>
        <v/>
      </c>
      <c r="G476" s="25"/>
      <c r="H476" s="23" t="str">
        <f t="array" ref="H476">IF(I476="","",XLOOKUP(I476,selector_16,selector_16_ids,""))</f>
        <v/>
      </c>
      <c r="I476" s="25"/>
      <c r="J476" s="23" t="str">
        <f t="array" ref="J476">IF(K476="","",XLOOKUP(K476,selector_16,selector_16_ids,""))</f>
        <v/>
      </c>
      <c r="K476" s="25"/>
      <c r="L476" s="23" t="str">
        <f t="array" ref="L476">IF(M476="","",XLOOKUP(M476,selector_13,selector_13_ids,""))</f>
        <v/>
      </c>
      <c r="M476" s="25"/>
      <c r="N476" s="14"/>
      <c r="O476" s="14"/>
      <c r="P476" s="23" t="str">
        <f t="array" ref="P476">IF(Q476="","",XLOOKUP(Q476,selector_07,selector_07_ids,""))</f>
        <v/>
      </c>
      <c r="Q476" s="25"/>
      <c r="R476" s="14"/>
      <c r="S476" s="23" t="str">
        <f t="array" ref="S476">IF(T476="","",XLOOKUP(T476,selector_17,selector_17_ids,""))</f>
        <v/>
      </c>
      <c r="T476" s="25"/>
      <c r="U476" s="14"/>
      <c r="V476" s="14"/>
      <c r="W476" s="23" t="str">
        <f t="array" ref="W476">IF(X476="","",XLOOKUP(X476,selector_04,selector_04_ids,""))</f>
        <v/>
      </c>
      <c r="X476" s="25"/>
      <c r="Y476" s="14"/>
      <c r="Z476" s="27"/>
      <c r="AA476" s="14"/>
    </row>
    <row r="477">
      <c r="A477" s="14"/>
      <c r="B477" s="23" t="str">
        <f>IF($A477="","",'Система'!$B$4)</f>
        <v/>
      </c>
      <c r="C477" s="14"/>
      <c r="D477" s="23" t="str">
        <f t="array" ref="D477">IF(E477="","",XLOOKUP(E477,selector_12,selector_12_ids,""))</f>
        <v/>
      </c>
      <c r="E477" s="25"/>
      <c r="F477" s="23" t="str">
        <f t="array" ref="F477">IF(G477="","",XLOOKUP(G477,selector_15,selector_15_ids,""))</f>
        <v/>
      </c>
      <c r="G477" s="25"/>
      <c r="H477" s="23" t="str">
        <f t="array" ref="H477">IF(I477="","",XLOOKUP(I477,selector_16,selector_16_ids,""))</f>
        <v/>
      </c>
      <c r="I477" s="25"/>
      <c r="J477" s="23" t="str">
        <f t="array" ref="J477">IF(K477="","",XLOOKUP(K477,selector_16,selector_16_ids,""))</f>
        <v/>
      </c>
      <c r="K477" s="25"/>
      <c r="L477" s="23" t="str">
        <f t="array" ref="L477">IF(M477="","",XLOOKUP(M477,selector_13,selector_13_ids,""))</f>
        <v/>
      </c>
      <c r="M477" s="25"/>
      <c r="N477" s="14"/>
      <c r="O477" s="14"/>
      <c r="P477" s="23" t="str">
        <f t="array" ref="P477">IF(Q477="","",XLOOKUP(Q477,selector_07,selector_07_ids,""))</f>
        <v/>
      </c>
      <c r="Q477" s="25"/>
      <c r="R477" s="14"/>
      <c r="S477" s="23" t="str">
        <f t="array" ref="S477">IF(T477="","",XLOOKUP(T477,selector_17,selector_17_ids,""))</f>
        <v/>
      </c>
      <c r="T477" s="25"/>
      <c r="U477" s="14"/>
      <c r="V477" s="14"/>
      <c r="W477" s="23" t="str">
        <f t="array" ref="W477">IF(X477="","",XLOOKUP(X477,selector_04,selector_04_ids,""))</f>
        <v/>
      </c>
      <c r="X477" s="25"/>
      <c r="Y477" s="14"/>
      <c r="Z477" s="27"/>
      <c r="AA477" s="14"/>
    </row>
    <row r="478">
      <c r="A478" s="14"/>
      <c r="B478" s="23" t="str">
        <f>IF($A478="","",'Система'!$B$4)</f>
        <v/>
      </c>
      <c r="C478" s="14"/>
      <c r="D478" s="23" t="str">
        <f t="array" ref="D478">IF(E478="","",XLOOKUP(E478,selector_12,selector_12_ids,""))</f>
        <v/>
      </c>
      <c r="E478" s="25"/>
      <c r="F478" s="23" t="str">
        <f t="array" ref="F478">IF(G478="","",XLOOKUP(G478,selector_15,selector_15_ids,""))</f>
        <v/>
      </c>
      <c r="G478" s="25"/>
      <c r="H478" s="23" t="str">
        <f t="array" ref="H478">IF(I478="","",XLOOKUP(I478,selector_16,selector_16_ids,""))</f>
        <v/>
      </c>
      <c r="I478" s="25"/>
      <c r="J478" s="23" t="str">
        <f t="array" ref="J478">IF(K478="","",XLOOKUP(K478,selector_16,selector_16_ids,""))</f>
        <v/>
      </c>
      <c r="K478" s="25"/>
      <c r="L478" s="23" t="str">
        <f t="array" ref="L478">IF(M478="","",XLOOKUP(M478,selector_13,selector_13_ids,""))</f>
        <v/>
      </c>
      <c r="M478" s="25"/>
      <c r="N478" s="14"/>
      <c r="O478" s="14"/>
      <c r="P478" s="23" t="str">
        <f t="array" ref="P478">IF(Q478="","",XLOOKUP(Q478,selector_07,selector_07_ids,""))</f>
        <v/>
      </c>
      <c r="Q478" s="25"/>
      <c r="R478" s="14"/>
      <c r="S478" s="23" t="str">
        <f t="array" ref="S478">IF(T478="","",XLOOKUP(T478,selector_17,selector_17_ids,""))</f>
        <v/>
      </c>
      <c r="T478" s="25"/>
      <c r="U478" s="14"/>
      <c r="V478" s="14"/>
      <c r="W478" s="23" t="str">
        <f t="array" ref="W478">IF(X478="","",XLOOKUP(X478,selector_04,selector_04_ids,""))</f>
        <v/>
      </c>
      <c r="X478" s="25"/>
      <c r="Y478" s="14"/>
      <c r="Z478" s="27"/>
      <c r="AA478" s="14"/>
    </row>
    <row r="479">
      <c r="A479" s="14"/>
      <c r="B479" s="23" t="str">
        <f>IF($A479="","",'Система'!$B$4)</f>
        <v/>
      </c>
      <c r="C479" s="14"/>
      <c r="D479" s="23" t="str">
        <f t="array" ref="D479">IF(E479="","",XLOOKUP(E479,selector_12,selector_12_ids,""))</f>
        <v/>
      </c>
      <c r="E479" s="25"/>
      <c r="F479" s="23" t="str">
        <f t="array" ref="F479">IF(G479="","",XLOOKUP(G479,selector_15,selector_15_ids,""))</f>
        <v/>
      </c>
      <c r="G479" s="25"/>
      <c r="H479" s="23" t="str">
        <f t="array" ref="H479">IF(I479="","",XLOOKUP(I479,selector_16,selector_16_ids,""))</f>
        <v/>
      </c>
      <c r="I479" s="25"/>
      <c r="J479" s="23" t="str">
        <f t="array" ref="J479">IF(K479="","",XLOOKUP(K479,selector_16,selector_16_ids,""))</f>
        <v/>
      </c>
      <c r="K479" s="25"/>
      <c r="L479" s="23" t="str">
        <f t="array" ref="L479">IF(M479="","",XLOOKUP(M479,selector_13,selector_13_ids,""))</f>
        <v/>
      </c>
      <c r="M479" s="25"/>
      <c r="N479" s="14"/>
      <c r="O479" s="14"/>
      <c r="P479" s="23" t="str">
        <f t="array" ref="P479">IF(Q479="","",XLOOKUP(Q479,selector_07,selector_07_ids,""))</f>
        <v/>
      </c>
      <c r="Q479" s="25"/>
      <c r="R479" s="14"/>
      <c r="S479" s="23" t="str">
        <f t="array" ref="S479">IF(T479="","",XLOOKUP(T479,selector_17,selector_17_ids,""))</f>
        <v/>
      </c>
      <c r="T479" s="25"/>
      <c r="U479" s="14"/>
      <c r="V479" s="14"/>
      <c r="W479" s="23" t="str">
        <f t="array" ref="W479">IF(X479="","",XLOOKUP(X479,selector_04,selector_04_ids,""))</f>
        <v/>
      </c>
      <c r="X479" s="25"/>
      <c r="Y479" s="14"/>
      <c r="Z479" s="27"/>
      <c r="AA479" s="14"/>
    </row>
    <row r="480">
      <c r="A480" s="14"/>
      <c r="B480" s="23" t="str">
        <f>IF($A480="","",'Система'!$B$4)</f>
        <v/>
      </c>
      <c r="C480" s="14"/>
      <c r="D480" s="23" t="str">
        <f t="array" ref="D480">IF(E480="","",XLOOKUP(E480,selector_12,selector_12_ids,""))</f>
        <v/>
      </c>
      <c r="E480" s="25"/>
      <c r="F480" s="23" t="str">
        <f t="array" ref="F480">IF(G480="","",XLOOKUP(G480,selector_15,selector_15_ids,""))</f>
        <v/>
      </c>
      <c r="G480" s="25"/>
      <c r="H480" s="23" t="str">
        <f t="array" ref="H480">IF(I480="","",XLOOKUP(I480,selector_16,selector_16_ids,""))</f>
        <v/>
      </c>
      <c r="I480" s="25"/>
      <c r="J480" s="23" t="str">
        <f t="array" ref="J480">IF(K480="","",XLOOKUP(K480,selector_16,selector_16_ids,""))</f>
        <v/>
      </c>
      <c r="K480" s="25"/>
      <c r="L480" s="23" t="str">
        <f t="array" ref="L480">IF(M480="","",XLOOKUP(M480,selector_13,selector_13_ids,""))</f>
        <v/>
      </c>
      <c r="M480" s="25"/>
      <c r="N480" s="14"/>
      <c r="O480" s="14"/>
      <c r="P480" s="23" t="str">
        <f t="array" ref="P480">IF(Q480="","",XLOOKUP(Q480,selector_07,selector_07_ids,""))</f>
        <v/>
      </c>
      <c r="Q480" s="25"/>
      <c r="R480" s="14"/>
      <c r="S480" s="23" t="str">
        <f t="array" ref="S480">IF(T480="","",XLOOKUP(T480,selector_17,selector_17_ids,""))</f>
        <v/>
      </c>
      <c r="T480" s="25"/>
      <c r="U480" s="14"/>
      <c r="V480" s="14"/>
      <c r="W480" s="23" t="str">
        <f t="array" ref="W480">IF(X480="","",XLOOKUP(X480,selector_04,selector_04_ids,""))</f>
        <v/>
      </c>
      <c r="X480" s="25"/>
      <c r="Y480" s="14"/>
      <c r="Z480" s="27"/>
      <c r="AA480" s="14"/>
    </row>
    <row r="481">
      <c r="A481" s="14"/>
      <c r="B481" s="23" t="str">
        <f>IF($A481="","",'Система'!$B$4)</f>
        <v/>
      </c>
      <c r="C481" s="14"/>
      <c r="D481" s="23" t="str">
        <f t="array" ref="D481">IF(E481="","",XLOOKUP(E481,selector_12,selector_12_ids,""))</f>
        <v/>
      </c>
      <c r="E481" s="25"/>
      <c r="F481" s="23" t="str">
        <f t="array" ref="F481">IF(G481="","",XLOOKUP(G481,selector_15,selector_15_ids,""))</f>
        <v/>
      </c>
      <c r="G481" s="25"/>
      <c r="H481" s="23" t="str">
        <f t="array" ref="H481">IF(I481="","",XLOOKUP(I481,selector_16,selector_16_ids,""))</f>
        <v/>
      </c>
      <c r="I481" s="25"/>
      <c r="J481" s="23" t="str">
        <f t="array" ref="J481">IF(K481="","",XLOOKUP(K481,selector_16,selector_16_ids,""))</f>
        <v/>
      </c>
      <c r="K481" s="25"/>
      <c r="L481" s="23" t="str">
        <f t="array" ref="L481">IF(M481="","",XLOOKUP(M481,selector_13,selector_13_ids,""))</f>
        <v/>
      </c>
      <c r="M481" s="25"/>
      <c r="N481" s="14"/>
      <c r="O481" s="14"/>
      <c r="P481" s="23" t="str">
        <f t="array" ref="P481">IF(Q481="","",XLOOKUP(Q481,selector_07,selector_07_ids,""))</f>
        <v/>
      </c>
      <c r="Q481" s="25"/>
      <c r="R481" s="14"/>
      <c r="S481" s="23" t="str">
        <f t="array" ref="S481">IF(T481="","",XLOOKUP(T481,selector_17,selector_17_ids,""))</f>
        <v/>
      </c>
      <c r="T481" s="25"/>
      <c r="U481" s="14"/>
      <c r="V481" s="14"/>
      <c r="W481" s="23" t="str">
        <f t="array" ref="W481">IF(X481="","",XLOOKUP(X481,selector_04,selector_04_ids,""))</f>
        <v/>
      </c>
      <c r="X481" s="25"/>
      <c r="Y481" s="14"/>
      <c r="Z481" s="27"/>
      <c r="AA481" s="14"/>
    </row>
    <row r="482">
      <c r="A482" s="14"/>
      <c r="B482" s="23" t="str">
        <f>IF($A482="","",'Система'!$B$4)</f>
        <v/>
      </c>
      <c r="C482" s="14"/>
      <c r="D482" s="23" t="str">
        <f t="array" ref="D482">IF(E482="","",XLOOKUP(E482,selector_12,selector_12_ids,""))</f>
        <v/>
      </c>
      <c r="E482" s="25"/>
      <c r="F482" s="23" t="str">
        <f t="array" ref="F482">IF(G482="","",XLOOKUP(G482,selector_15,selector_15_ids,""))</f>
        <v/>
      </c>
      <c r="G482" s="25"/>
      <c r="H482" s="23" t="str">
        <f t="array" ref="H482">IF(I482="","",XLOOKUP(I482,selector_16,selector_16_ids,""))</f>
        <v/>
      </c>
      <c r="I482" s="25"/>
      <c r="J482" s="23" t="str">
        <f t="array" ref="J482">IF(K482="","",XLOOKUP(K482,selector_16,selector_16_ids,""))</f>
        <v/>
      </c>
      <c r="K482" s="25"/>
      <c r="L482" s="23" t="str">
        <f t="array" ref="L482">IF(M482="","",XLOOKUP(M482,selector_13,selector_13_ids,""))</f>
        <v/>
      </c>
      <c r="M482" s="25"/>
      <c r="N482" s="14"/>
      <c r="O482" s="14"/>
      <c r="P482" s="23" t="str">
        <f t="array" ref="P482">IF(Q482="","",XLOOKUP(Q482,selector_07,selector_07_ids,""))</f>
        <v/>
      </c>
      <c r="Q482" s="25"/>
      <c r="R482" s="14"/>
      <c r="S482" s="23" t="str">
        <f t="array" ref="S482">IF(T482="","",XLOOKUP(T482,selector_17,selector_17_ids,""))</f>
        <v/>
      </c>
      <c r="T482" s="25"/>
      <c r="U482" s="14"/>
      <c r="V482" s="14"/>
      <c r="W482" s="23" t="str">
        <f t="array" ref="W482">IF(X482="","",XLOOKUP(X482,selector_04,selector_04_ids,""))</f>
        <v/>
      </c>
      <c r="X482" s="25"/>
      <c r="Y482" s="14"/>
      <c r="Z482" s="27"/>
      <c r="AA482" s="14"/>
    </row>
    <row r="483">
      <c r="A483" s="14"/>
      <c r="B483" s="23" t="str">
        <f>IF($A483="","",'Система'!$B$4)</f>
        <v/>
      </c>
      <c r="C483" s="14"/>
      <c r="D483" s="23" t="str">
        <f t="array" ref="D483">IF(E483="","",XLOOKUP(E483,selector_12,selector_12_ids,""))</f>
        <v/>
      </c>
      <c r="E483" s="25"/>
      <c r="F483" s="23" t="str">
        <f t="array" ref="F483">IF(G483="","",XLOOKUP(G483,selector_15,selector_15_ids,""))</f>
        <v/>
      </c>
      <c r="G483" s="25"/>
      <c r="H483" s="23" t="str">
        <f t="array" ref="H483">IF(I483="","",XLOOKUP(I483,selector_16,selector_16_ids,""))</f>
        <v/>
      </c>
      <c r="I483" s="25"/>
      <c r="J483" s="23" t="str">
        <f t="array" ref="J483">IF(K483="","",XLOOKUP(K483,selector_16,selector_16_ids,""))</f>
        <v/>
      </c>
      <c r="K483" s="25"/>
      <c r="L483" s="23" t="str">
        <f t="array" ref="L483">IF(M483="","",XLOOKUP(M483,selector_13,selector_13_ids,""))</f>
        <v/>
      </c>
      <c r="M483" s="25"/>
      <c r="N483" s="14"/>
      <c r="O483" s="14"/>
      <c r="P483" s="23" t="str">
        <f t="array" ref="P483">IF(Q483="","",XLOOKUP(Q483,selector_07,selector_07_ids,""))</f>
        <v/>
      </c>
      <c r="Q483" s="25"/>
      <c r="R483" s="14"/>
      <c r="S483" s="23" t="str">
        <f t="array" ref="S483">IF(T483="","",XLOOKUP(T483,selector_17,selector_17_ids,""))</f>
        <v/>
      </c>
      <c r="T483" s="25"/>
      <c r="U483" s="14"/>
      <c r="V483" s="14"/>
      <c r="W483" s="23" t="str">
        <f t="array" ref="W483">IF(X483="","",XLOOKUP(X483,selector_04,selector_04_ids,""))</f>
        <v/>
      </c>
      <c r="X483" s="25"/>
      <c r="Y483" s="14"/>
      <c r="Z483" s="27"/>
      <c r="AA483" s="14"/>
    </row>
    <row r="484">
      <c r="A484" s="14"/>
      <c r="B484" s="23" t="str">
        <f>IF($A484="","",'Система'!$B$4)</f>
        <v/>
      </c>
      <c r="C484" s="14"/>
      <c r="D484" s="23" t="str">
        <f t="array" ref="D484">IF(E484="","",XLOOKUP(E484,selector_12,selector_12_ids,""))</f>
        <v/>
      </c>
      <c r="E484" s="25"/>
      <c r="F484" s="23" t="str">
        <f t="array" ref="F484">IF(G484="","",XLOOKUP(G484,selector_15,selector_15_ids,""))</f>
        <v/>
      </c>
      <c r="G484" s="25"/>
      <c r="H484" s="23" t="str">
        <f t="array" ref="H484">IF(I484="","",XLOOKUP(I484,selector_16,selector_16_ids,""))</f>
        <v/>
      </c>
      <c r="I484" s="25"/>
      <c r="J484" s="23" t="str">
        <f t="array" ref="J484">IF(K484="","",XLOOKUP(K484,selector_16,selector_16_ids,""))</f>
        <v/>
      </c>
      <c r="K484" s="25"/>
      <c r="L484" s="23" t="str">
        <f t="array" ref="L484">IF(M484="","",XLOOKUP(M484,selector_13,selector_13_ids,""))</f>
        <v/>
      </c>
      <c r="M484" s="25"/>
      <c r="N484" s="14"/>
      <c r="O484" s="14"/>
      <c r="P484" s="23" t="str">
        <f t="array" ref="P484">IF(Q484="","",XLOOKUP(Q484,selector_07,selector_07_ids,""))</f>
        <v/>
      </c>
      <c r="Q484" s="25"/>
      <c r="R484" s="14"/>
      <c r="S484" s="23" t="str">
        <f t="array" ref="S484">IF(T484="","",XLOOKUP(T484,selector_17,selector_17_ids,""))</f>
        <v/>
      </c>
      <c r="T484" s="25"/>
      <c r="U484" s="14"/>
      <c r="V484" s="14"/>
      <c r="W484" s="23" t="str">
        <f t="array" ref="W484">IF(X484="","",XLOOKUP(X484,selector_04,selector_04_ids,""))</f>
        <v/>
      </c>
      <c r="X484" s="25"/>
      <c r="Y484" s="14"/>
      <c r="Z484" s="27"/>
      <c r="AA484" s="14"/>
    </row>
    <row r="485">
      <c r="A485" s="14"/>
      <c r="B485" s="23" t="str">
        <f>IF($A485="","",'Система'!$B$4)</f>
        <v/>
      </c>
      <c r="C485" s="14"/>
      <c r="D485" s="23" t="str">
        <f t="array" ref="D485">IF(E485="","",XLOOKUP(E485,selector_12,selector_12_ids,""))</f>
        <v/>
      </c>
      <c r="E485" s="25"/>
      <c r="F485" s="23" t="str">
        <f t="array" ref="F485">IF(G485="","",XLOOKUP(G485,selector_15,selector_15_ids,""))</f>
        <v/>
      </c>
      <c r="G485" s="25"/>
      <c r="H485" s="23" t="str">
        <f t="array" ref="H485">IF(I485="","",XLOOKUP(I485,selector_16,selector_16_ids,""))</f>
        <v/>
      </c>
      <c r="I485" s="25"/>
      <c r="J485" s="23" t="str">
        <f t="array" ref="J485">IF(K485="","",XLOOKUP(K485,selector_16,selector_16_ids,""))</f>
        <v/>
      </c>
      <c r="K485" s="25"/>
      <c r="L485" s="23" t="str">
        <f t="array" ref="L485">IF(M485="","",XLOOKUP(M485,selector_13,selector_13_ids,""))</f>
        <v/>
      </c>
      <c r="M485" s="25"/>
      <c r="N485" s="14"/>
      <c r="O485" s="14"/>
      <c r="P485" s="23" t="str">
        <f t="array" ref="P485">IF(Q485="","",XLOOKUP(Q485,selector_07,selector_07_ids,""))</f>
        <v/>
      </c>
      <c r="Q485" s="25"/>
      <c r="R485" s="14"/>
      <c r="S485" s="23" t="str">
        <f t="array" ref="S485">IF(T485="","",XLOOKUP(T485,selector_17,selector_17_ids,""))</f>
        <v/>
      </c>
      <c r="T485" s="25"/>
      <c r="U485" s="14"/>
      <c r="V485" s="14"/>
      <c r="W485" s="23" t="str">
        <f t="array" ref="W485">IF(X485="","",XLOOKUP(X485,selector_04,selector_04_ids,""))</f>
        <v/>
      </c>
      <c r="X485" s="25"/>
      <c r="Y485" s="14"/>
      <c r="Z485" s="27"/>
      <c r="AA485" s="14"/>
    </row>
    <row r="486">
      <c r="A486" s="14"/>
      <c r="B486" s="23" t="str">
        <f>IF($A486="","",'Система'!$B$4)</f>
        <v/>
      </c>
      <c r="C486" s="14"/>
      <c r="D486" s="23" t="str">
        <f t="array" ref="D486">IF(E486="","",XLOOKUP(E486,selector_12,selector_12_ids,""))</f>
        <v/>
      </c>
      <c r="E486" s="25"/>
      <c r="F486" s="23" t="str">
        <f t="array" ref="F486">IF(G486="","",XLOOKUP(G486,selector_15,selector_15_ids,""))</f>
        <v/>
      </c>
      <c r="G486" s="25"/>
      <c r="H486" s="23" t="str">
        <f t="array" ref="H486">IF(I486="","",XLOOKUP(I486,selector_16,selector_16_ids,""))</f>
        <v/>
      </c>
      <c r="I486" s="25"/>
      <c r="J486" s="23" t="str">
        <f t="array" ref="J486">IF(K486="","",XLOOKUP(K486,selector_16,selector_16_ids,""))</f>
        <v/>
      </c>
      <c r="K486" s="25"/>
      <c r="L486" s="23" t="str">
        <f t="array" ref="L486">IF(M486="","",XLOOKUP(M486,selector_13,selector_13_ids,""))</f>
        <v/>
      </c>
      <c r="M486" s="25"/>
      <c r="N486" s="14"/>
      <c r="O486" s="14"/>
      <c r="P486" s="23" t="str">
        <f t="array" ref="P486">IF(Q486="","",XLOOKUP(Q486,selector_07,selector_07_ids,""))</f>
        <v/>
      </c>
      <c r="Q486" s="25"/>
      <c r="R486" s="14"/>
      <c r="S486" s="23" t="str">
        <f t="array" ref="S486">IF(T486="","",XLOOKUP(T486,selector_17,selector_17_ids,""))</f>
        <v/>
      </c>
      <c r="T486" s="25"/>
      <c r="U486" s="14"/>
      <c r="V486" s="14"/>
      <c r="W486" s="23" t="str">
        <f t="array" ref="W486">IF(X486="","",XLOOKUP(X486,selector_04,selector_04_ids,""))</f>
        <v/>
      </c>
      <c r="X486" s="25"/>
      <c r="Y486" s="14"/>
      <c r="Z486" s="27"/>
      <c r="AA486" s="14"/>
    </row>
    <row r="487">
      <c r="A487" s="14"/>
      <c r="B487" s="23" t="str">
        <f>IF($A487="","",'Система'!$B$4)</f>
        <v/>
      </c>
      <c r="C487" s="14"/>
      <c r="D487" s="23" t="str">
        <f t="array" ref="D487">IF(E487="","",XLOOKUP(E487,selector_12,selector_12_ids,""))</f>
        <v/>
      </c>
      <c r="E487" s="25"/>
      <c r="F487" s="23" t="str">
        <f t="array" ref="F487">IF(G487="","",XLOOKUP(G487,selector_15,selector_15_ids,""))</f>
        <v/>
      </c>
      <c r="G487" s="25"/>
      <c r="H487" s="23" t="str">
        <f t="array" ref="H487">IF(I487="","",XLOOKUP(I487,selector_16,selector_16_ids,""))</f>
        <v/>
      </c>
      <c r="I487" s="25"/>
      <c r="J487" s="23" t="str">
        <f t="array" ref="J487">IF(K487="","",XLOOKUP(K487,selector_16,selector_16_ids,""))</f>
        <v/>
      </c>
      <c r="K487" s="25"/>
      <c r="L487" s="23" t="str">
        <f t="array" ref="L487">IF(M487="","",XLOOKUP(M487,selector_13,selector_13_ids,""))</f>
        <v/>
      </c>
      <c r="M487" s="25"/>
      <c r="N487" s="14"/>
      <c r="O487" s="14"/>
      <c r="P487" s="23" t="str">
        <f t="array" ref="P487">IF(Q487="","",XLOOKUP(Q487,selector_07,selector_07_ids,""))</f>
        <v/>
      </c>
      <c r="Q487" s="25"/>
      <c r="R487" s="14"/>
      <c r="S487" s="23" t="str">
        <f t="array" ref="S487">IF(T487="","",XLOOKUP(T487,selector_17,selector_17_ids,""))</f>
        <v/>
      </c>
      <c r="T487" s="25"/>
      <c r="U487" s="14"/>
      <c r="V487" s="14"/>
      <c r="W487" s="23" t="str">
        <f t="array" ref="W487">IF(X487="","",XLOOKUP(X487,selector_04,selector_04_ids,""))</f>
        <v/>
      </c>
      <c r="X487" s="25"/>
      <c r="Y487" s="14"/>
      <c r="Z487" s="27"/>
      <c r="AA487" s="14"/>
    </row>
    <row r="488">
      <c r="A488" s="14"/>
      <c r="B488" s="23" t="str">
        <f>IF($A488="","",'Система'!$B$4)</f>
        <v/>
      </c>
      <c r="C488" s="14"/>
      <c r="D488" s="23" t="str">
        <f t="array" ref="D488">IF(E488="","",XLOOKUP(E488,selector_12,selector_12_ids,""))</f>
        <v/>
      </c>
      <c r="E488" s="25"/>
      <c r="F488" s="23" t="str">
        <f t="array" ref="F488">IF(G488="","",XLOOKUP(G488,selector_15,selector_15_ids,""))</f>
        <v/>
      </c>
      <c r="G488" s="25"/>
      <c r="H488" s="23" t="str">
        <f t="array" ref="H488">IF(I488="","",XLOOKUP(I488,selector_16,selector_16_ids,""))</f>
        <v/>
      </c>
      <c r="I488" s="25"/>
      <c r="J488" s="23" t="str">
        <f t="array" ref="J488">IF(K488="","",XLOOKUP(K488,selector_16,selector_16_ids,""))</f>
        <v/>
      </c>
      <c r="K488" s="25"/>
      <c r="L488" s="23" t="str">
        <f t="array" ref="L488">IF(M488="","",XLOOKUP(M488,selector_13,selector_13_ids,""))</f>
        <v/>
      </c>
      <c r="M488" s="25"/>
      <c r="N488" s="14"/>
      <c r="O488" s="14"/>
      <c r="P488" s="23" t="str">
        <f t="array" ref="P488">IF(Q488="","",XLOOKUP(Q488,selector_07,selector_07_ids,""))</f>
        <v/>
      </c>
      <c r="Q488" s="25"/>
      <c r="R488" s="14"/>
      <c r="S488" s="23" t="str">
        <f t="array" ref="S488">IF(T488="","",XLOOKUP(T488,selector_17,selector_17_ids,""))</f>
        <v/>
      </c>
      <c r="T488" s="25"/>
      <c r="U488" s="14"/>
      <c r="V488" s="14"/>
      <c r="W488" s="23" t="str">
        <f t="array" ref="W488">IF(X488="","",XLOOKUP(X488,selector_04,selector_04_ids,""))</f>
        <v/>
      </c>
      <c r="X488" s="25"/>
      <c r="Y488" s="14"/>
      <c r="Z488" s="27"/>
      <c r="AA488" s="14"/>
    </row>
    <row r="489">
      <c r="A489" s="14"/>
      <c r="B489" s="23" t="str">
        <f>IF($A489="","",'Система'!$B$4)</f>
        <v/>
      </c>
      <c r="C489" s="14"/>
      <c r="D489" s="23" t="str">
        <f t="array" ref="D489">IF(E489="","",XLOOKUP(E489,selector_12,selector_12_ids,""))</f>
        <v/>
      </c>
      <c r="E489" s="25"/>
      <c r="F489" s="23" t="str">
        <f t="array" ref="F489">IF(G489="","",XLOOKUP(G489,selector_15,selector_15_ids,""))</f>
        <v/>
      </c>
      <c r="G489" s="25"/>
      <c r="H489" s="23" t="str">
        <f t="array" ref="H489">IF(I489="","",XLOOKUP(I489,selector_16,selector_16_ids,""))</f>
        <v/>
      </c>
      <c r="I489" s="25"/>
      <c r="J489" s="23" t="str">
        <f t="array" ref="J489">IF(K489="","",XLOOKUP(K489,selector_16,selector_16_ids,""))</f>
        <v/>
      </c>
      <c r="K489" s="25"/>
      <c r="L489" s="23" t="str">
        <f t="array" ref="L489">IF(M489="","",XLOOKUP(M489,selector_13,selector_13_ids,""))</f>
        <v/>
      </c>
      <c r="M489" s="25"/>
      <c r="N489" s="14"/>
      <c r="O489" s="14"/>
      <c r="P489" s="23" t="str">
        <f t="array" ref="P489">IF(Q489="","",XLOOKUP(Q489,selector_07,selector_07_ids,""))</f>
        <v/>
      </c>
      <c r="Q489" s="25"/>
      <c r="R489" s="14"/>
      <c r="S489" s="23" t="str">
        <f t="array" ref="S489">IF(T489="","",XLOOKUP(T489,selector_17,selector_17_ids,""))</f>
        <v/>
      </c>
      <c r="T489" s="25"/>
      <c r="U489" s="14"/>
      <c r="V489" s="14"/>
      <c r="W489" s="23" t="str">
        <f t="array" ref="W489">IF(X489="","",XLOOKUP(X489,selector_04,selector_04_ids,""))</f>
        <v/>
      </c>
      <c r="X489" s="25"/>
      <c r="Y489" s="14"/>
      <c r="Z489" s="27"/>
      <c r="AA489" s="14"/>
    </row>
    <row r="490">
      <c r="A490" s="14"/>
      <c r="B490" s="23" t="str">
        <f>IF($A490="","",'Система'!$B$4)</f>
        <v/>
      </c>
      <c r="C490" s="14"/>
      <c r="D490" s="23" t="str">
        <f t="array" ref="D490">IF(E490="","",XLOOKUP(E490,selector_12,selector_12_ids,""))</f>
        <v/>
      </c>
      <c r="E490" s="25"/>
      <c r="F490" s="23" t="str">
        <f t="array" ref="F490">IF(G490="","",XLOOKUP(G490,selector_15,selector_15_ids,""))</f>
        <v/>
      </c>
      <c r="G490" s="25"/>
      <c r="H490" s="23" t="str">
        <f t="array" ref="H490">IF(I490="","",XLOOKUP(I490,selector_16,selector_16_ids,""))</f>
        <v/>
      </c>
      <c r="I490" s="25"/>
      <c r="J490" s="23" t="str">
        <f t="array" ref="J490">IF(K490="","",XLOOKUP(K490,selector_16,selector_16_ids,""))</f>
        <v/>
      </c>
      <c r="K490" s="25"/>
      <c r="L490" s="23" t="str">
        <f t="array" ref="L490">IF(M490="","",XLOOKUP(M490,selector_13,selector_13_ids,""))</f>
        <v/>
      </c>
      <c r="M490" s="25"/>
      <c r="N490" s="14"/>
      <c r="O490" s="14"/>
      <c r="P490" s="23" t="str">
        <f t="array" ref="P490">IF(Q490="","",XLOOKUP(Q490,selector_07,selector_07_ids,""))</f>
        <v/>
      </c>
      <c r="Q490" s="25"/>
      <c r="R490" s="14"/>
      <c r="S490" s="23" t="str">
        <f t="array" ref="S490">IF(T490="","",XLOOKUP(T490,selector_17,selector_17_ids,""))</f>
        <v/>
      </c>
      <c r="T490" s="25"/>
      <c r="U490" s="14"/>
      <c r="V490" s="14"/>
      <c r="W490" s="23" t="str">
        <f t="array" ref="W490">IF(X490="","",XLOOKUP(X490,selector_04,selector_04_ids,""))</f>
        <v/>
      </c>
      <c r="X490" s="25"/>
      <c r="Y490" s="14"/>
      <c r="Z490" s="27"/>
      <c r="AA490" s="14"/>
    </row>
    <row r="491">
      <c r="A491" s="14"/>
      <c r="B491" s="23" t="str">
        <f>IF($A491="","",'Система'!$B$4)</f>
        <v/>
      </c>
      <c r="C491" s="14"/>
      <c r="D491" s="23" t="str">
        <f t="array" ref="D491">IF(E491="","",XLOOKUP(E491,selector_12,selector_12_ids,""))</f>
        <v/>
      </c>
      <c r="E491" s="25"/>
      <c r="F491" s="23" t="str">
        <f t="array" ref="F491">IF(G491="","",XLOOKUP(G491,selector_15,selector_15_ids,""))</f>
        <v/>
      </c>
      <c r="G491" s="25"/>
      <c r="H491" s="23" t="str">
        <f t="array" ref="H491">IF(I491="","",XLOOKUP(I491,selector_16,selector_16_ids,""))</f>
        <v/>
      </c>
      <c r="I491" s="25"/>
      <c r="J491" s="23" t="str">
        <f t="array" ref="J491">IF(K491="","",XLOOKUP(K491,selector_16,selector_16_ids,""))</f>
        <v/>
      </c>
      <c r="K491" s="25"/>
      <c r="L491" s="23" t="str">
        <f t="array" ref="L491">IF(M491="","",XLOOKUP(M491,selector_13,selector_13_ids,""))</f>
        <v/>
      </c>
      <c r="M491" s="25"/>
      <c r="N491" s="14"/>
      <c r="O491" s="14"/>
      <c r="P491" s="23" t="str">
        <f t="array" ref="P491">IF(Q491="","",XLOOKUP(Q491,selector_07,selector_07_ids,""))</f>
        <v/>
      </c>
      <c r="Q491" s="25"/>
      <c r="R491" s="14"/>
      <c r="S491" s="23" t="str">
        <f t="array" ref="S491">IF(T491="","",XLOOKUP(T491,selector_17,selector_17_ids,""))</f>
        <v/>
      </c>
      <c r="T491" s="25"/>
      <c r="U491" s="14"/>
      <c r="V491" s="14"/>
      <c r="W491" s="23" t="str">
        <f t="array" ref="W491">IF(X491="","",XLOOKUP(X491,selector_04,selector_04_ids,""))</f>
        <v/>
      </c>
      <c r="X491" s="25"/>
      <c r="Y491" s="14"/>
      <c r="Z491" s="27"/>
      <c r="AA491" s="14"/>
    </row>
    <row r="492">
      <c r="A492" s="14"/>
      <c r="B492" s="23" t="str">
        <f>IF($A492="","",'Система'!$B$4)</f>
        <v/>
      </c>
      <c r="C492" s="14"/>
      <c r="D492" s="23" t="str">
        <f t="array" ref="D492">IF(E492="","",XLOOKUP(E492,selector_12,selector_12_ids,""))</f>
        <v/>
      </c>
      <c r="E492" s="25"/>
      <c r="F492" s="23" t="str">
        <f t="array" ref="F492">IF(G492="","",XLOOKUP(G492,selector_15,selector_15_ids,""))</f>
        <v/>
      </c>
      <c r="G492" s="25"/>
      <c r="H492" s="23" t="str">
        <f t="array" ref="H492">IF(I492="","",XLOOKUP(I492,selector_16,selector_16_ids,""))</f>
        <v/>
      </c>
      <c r="I492" s="25"/>
      <c r="J492" s="23" t="str">
        <f t="array" ref="J492">IF(K492="","",XLOOKUP(K492,selector_16,selector_16_ids,""))</f>
        <v/>
      </c>
      <c r="K492" s="25"/>
      <c r="L492" s="23" t="str">
        <f t="array" ref="L492">IF(M492="","",XLOOKUP(M492,selector_13,selector_13_ids,""))</f>
        <v/>
      </c>
      <c r="M492" s="25"/>
      <c r="N492" s="14"/>
      <c r="O492" s="14"/>
      <c r="P492" s="23" t="str">
        <f t="array" ref="P492">IF(Q492="","",XLOOKUP(Q492,selector_07,selector_07_ids,""))</f>
        <v/>
      </c>
      <c r="Q492" s="25"/>
      <c r="R492" s="14"/>
      <c r="S492" s="23" t="str">
        <f t="array" ref="S492">IF(T492="","",XLOOKUP(T492,selector_17,selector_17_ids,""))</f>
        <v/>
      </c>
      <c r="T492" s="25"/>
      <c r="U492" s="14"/>
      <c r="V492" s="14"/>
      <c r="W492" s="23" t="str">
        <f t="array" ref="W492">IF(X492="","",XLOOKUP(X492,selector_04,selector_04_ids,""))</f>
        <v/>
      </c>
      <c r="X492" s="25"/>
      <c r="Y492" s="14"/>
      <c r="Z492" s="27"/>
      <c r="AA492" s="14"/>
    </row>
    <row r="493">
      <c r="A493" s="14"/>
      <c r="B493" s="23" t="str">
        <f>IF($A493="","",'Система'!$B$4)</f>
        <v/>
      </c>
      <c r="C493" s="14"/>
      <c r="D493" s="23" t="str">
        <f t="array" ref="D493">IF(E493="","",XLOOKUP(E493,selector_12,selector_12_ids,""))</f>
        <v/>
      </c>
      <c r="E493" s="25"/>
      <c r="F493" s="23" t="str">
        <f t="array" ref="F493">IF(G493="","",XLOOKUP(G493,selector_15,selector_15_ids,""))</f>
        <v/>
      </c>
      <c r="G493" s="25"/>
      <c r="H493" s="23" t="str">
        <f t="array" ref="H493">IF(I493="","",XLOOKUP(I493,selector_16,selector_16_ids,""))</f>
        <v/>
      </c>
      <c r="I493" s="25"/>
      <c r="J493" s="23" t="str">
        <f t="array" ref="J493">IF(K493="","",XLOOKUP(K493,selector_16,selector_16_ids,""))</f>
        <v/>
      </c>
      <c r="K493" s="25"/>
      <c r="L493" s="23" t="str">
        <f t="array" ref="L493">IF(M493="","",XLOOKUP(M493,selector_13,selector_13_ids,""))</f>
        <v/>
      </c>
      <c r="M493" s="25"/>
      <c r="N493" s="14"/>
      <c r="O493" s="14"/>
      <c r="P493" s="23" t="str">
        <f t="array" ref="P493">IF(Q493="","",XLOOKUP(Q493,selector_07,selector_07_ids,""))</f>
        <v/>
      </c>
      <c r="Q493" s="25"/>
      <c r="R493" s="14"/>
      <c r="S493" s="23" t="str">
        <f t="array" ref="S493">IF(T493="","",XLOOKUP(T493,selector_17,selector_17_ids,""))</f>
        <v/>
      </c>
      <c r="T493" s="25"/>
      <c r="U493" s="14"/>
      <c r="V493" s="14"/>
      <c r="W493" s="23" t="str">
        <f t="array" ref="W493">IF(X493="","",XLOOKUP(X493,selector_04,selector_04_ids,""))</f>
        <v/>
      </c>
      <c r="X493" s="25"/>
      <c r="Y493" s="14"/>
      <c r="Z493" s="27"/>
      <c r="AA493" s="14"/>
    </row>
    <row r="494">
      <c r="A494" s="14"/>
      <c r="B494" s="23" t="str">
        <f>IF($A494="","",'Система'!$B$4)</f>
        <v/>
      </c>
      <c r="C494" s="14"/>
      <c r="D494" s="23" t="str">
        <f t="array" ref="D494">IF(E494="","",XLOOKUP(E494,selector_12,selector_12_ids,""))</f>
        <v/>
      </c>
      <c r="E494" s="25"/>
      <c r="F494" s="23" t="str">
        <f t="array" ref="F494">IF(G494="","",XLOOKUP(G494,selector_15,selector_15_ids,""))</f>
        <v/>
      </c>
      <c r="G494" s="25"/>
      <c r="H494" s="23" t="str">
        <f t="array" ref="H494">IF(I494="","",XLOOKUP(I494,selector_16,selector_16_ids,""))</f>
        <v/>
      </c>
      <c r="I494" s="25"/>
      <c r="J494" s="23" t="str">
        <f t="array" ref="J494">IF(K494="","",XLOOKUP(K494,selector_16,selector_16_ids,""))</f>
        <v/>
      </c>
      <c r="K494" s="25"/>
      <c r="L494" s="23" t="str">
        <f t="array" ref="L494">IF(M494="","",XLOOKUP(M494,selector_13,selector_13_ids,""))</f>
        <v/>
      </c>
      <c r="M494" s="25"/>
      <c r="N494" s="14"/>
      <c r="O494" s="14"/>
      <c r="P494" s="23" t="str">
        <f t="array" ref="P494">IF(Q494="","",XLOOKUP(Q494,selector_07,selector_07_ids,""))</f>
        <v/>
      </c>
      <c r="Q494" s="25"/>
      <c r="R494" s="14"/>
      <c r="S494" s="23" t="str">
        <f t="array" ref="S494">IF(T494="","",XLOOKUP(T494,selector_17,selector_17_ids,""))</f>
        <v/>
      </c>
      <c r="T494" s="25"/>
      <c r="U494" s="14"/>
      <c r="V494" s="14"/>
      <c r="W494" s="23" t="str">
        <f t="array" ref="W494">IF(X494="","",XLOOKUP(X494,selector_04,selector_04_ids,""))</f>
        <v/>
      </c>
      <c r="X494" s="25"/>
      <c r="Y494" s="14"/>
      <c r="Z494" s="27"/>
      <c r="AA494" s="14"/>
    </row>
    <row r="495">
      <c r="A495" s="14"/>
      <c r="B495" s="23" t="str">
        <f>IF($A495="","",'Система'!$B$4)</f>
        <v/>
      </c>
      <c r="C495" s="14"/>
      <c r="D495" s="23" t="str">
        <f t="array" ref="D495">IF(E495="","",XLOOKUP(E495,selector_12,selector_12_ids,""))</f>
        <v/>
      </c>
      <c r="E495" s="25"/>
      <c r="F495" s="23" t="str">
        <f t="array" ref="F495">IF(G495="","",XLOOKUP(G495,selector_15,selector_15_ids,""))</f>
        <v/>
      </c>
      <c r="G495" s="25"/>
      <c r="H495" s="23" t="str">
        <f t="array" ref="H495">IF(I495="","",XLOOKUP(I495,selector_16,selector_16_ids,""))</f>
        <v/>
      </c>
      <c r="I495" s="25"/>
      <c r="J495" s="23" t="str">
        <f t="array" ref="J495">IF(K495="","",XLOOKUP(K495,selector_16,selector_16_ids,""))</f>
        <v/>
      </c>
      <c r="K495" s="25"/>
      <c r="L495" s="23" t="str">
        <f t="array" ref="L495">IF(M495="","",XLOOKUP(M495,selector_13,selector_13_ids,""))</f>
        <v/>
      </c>
      <c r="M495" s="25"/>
      <c r="N495" s="14"/>
      <c r="O495" s="14"/>
      <c r="P495" s="23" t="str">
        <f t="array" ref="P495">IF(Q495="","",XLOOKUP(Q495,selector_07,selector_07_ids,""))</f>
        <v/>
      </c>
      <c r="Q495" s="25"/>
      <c r="R495" s="14"/>
      <c r="S495" s="23" t="str">
        <f t="array" ref="S495">IF(T495="","",XLOOKUP(T495,selector_17,selector_17_ids,""))</f>
        <v/>
      </c>
      <c r="T495" s="25"/>
      <c r="U495" s="14"/>
      <c r="V495" s="14"/>
      <c r="W495" s="23" t="str">
        <f t="array" ref="W495">IF(X495="","",XLOOKUP(X495,selector_04,selector_04_ids,""))</f>
        <v/>
      </c>
      <c r="X495" s="25"/>
      <c r="Y495" s="14"/>
      <c r="Z495" s="27"/>
      <c r="AA495" s="14"/>
    </row>
    <row r="496">
      <c r="A496" s="14"/>
      <c r="B496" s="23" t="str">
        <f>IF($A496="","",'Система'!$B$4)</f>
        <v/>
      </c>
      <c r="C496" s="14"/>
      <c r="D496" s="23" t="str">
        <f t="array" ref="D496">IF(E496="","",XLOOKUP(E496,selector_12,selector_12_ids,""))</f>
        <v/>
      </c>
      <c r="E496" s="25"/>
      <c r="F496" s="23" t="str">
        <f t="array" ref="F496">IF(G496="","",XLOOKUP(G496,selector_15,selector_15_ids,""))</f>
        <v/>
      </c>
      <c r="G496" s="25"/>
      <c r="H496" s="23" t="str">
        <f t="array" ref="H496">IF(I496="","",XLOOKUP(I496,selector_16,selector_16_ids,""))</f>
        <v/>
      </c>
      <c r="I496" s="25"/>
      <c r="J496" s="23" t="str">
        <f t="array" ref="J496">IF(K496="","",XLOOKUP(K496,selector_16,selector_16_ids,""))</f>
        <v/>
      </c>
      <c r="K496" s="25"/>
      <c r="L496" s="23" t="str">
        <f t="array" ref="L496">IF(M496="","",XLOOKUP(M496,selector_13,selector_13_ids,""))</f>
        <v/>
      </c>
      <c r="M496" s="25"/>
      <c r="N496" s="14"/>
      <c r="O496" s="14"/>
      <c r="P496" s="23" t="str">
        <f t="array" ref="P496">IF(Q496="","",XLOOKUP(Q496,selector_07,selector_07_ids,""))</f>
        <v/>
      </c>
      <c r="Q496" s="25"/>
      <c r="R496" s="14"/>
      <c r="S496" s="23" t="str">
        <f t="array" ref="S496">IF(T496="","",XLOOKUP(T496,selector_17,selector_17_ids,""))</f>
        <v/>
      </c>
      <c r="T496" s="25"/>
      <c r="U496" s="14"/>
      <c r="V496" s="14"/>
      <c r="W496" s="23" t="str">
        <f t="array" ref="W496">IF(X496="","",XLOOKUP(X496,selector_04,selector_04_ids,""))</f>
        <v/>
      </c>
      <c r="X496" s="25"/>
      <c r="Y496" s="14"/>
      <c r="Z496" s="27"/>
      <c r="AA496" s="14"/>
    </row>
    <row r="497">
      <c r="A497" s="14"/>
      <c r="B497" s="23" t="str">
        <f>IF($A497="","",'Система'!$B$4)</f>
        <v/>
      </c>
      <c r="C497" s="14"/>
      <c r="D497" s="23" t="str">
        <f t="array" ref="D497">IF(E497="","",XLOOKUP(E497,selector_12,selector_12_ids,""))</f>
        <v/>
      </c>
      <c r="E497" s="25"/>
      <c r="F497" s="23" t="str">
        <f t="array" ref="F497">IF(G497="","",XLOOKUP(G497,selector_15,selector_15_ids,""))</f>
        <v/>
      </c>
      <c r="G497" s="25"/>
      <c r="H497" s="23" t="str">
        <f t="array" ref="H497">IF(I497="","",XLOOKUP(I497,selector_16,selector_16_ids,""))</f>
        <v/>
      </c>
      <c r="I497" s="25"/>
      <c r="J497" s="23" t="str">
        <f t="array" ref="J497">IF(K497="","",XLOOKUP(K497,selector_16,selector_16_ids,""))</f>
        <v/>
      </c>
      <c r="K497" s="25"/>
      <c r="L497" s="23" t="str">
        <f t="array" ref="L497">IF(M497="","",XLOOKUP(M497,selector_13,selector_13_ids,""))</f>
        <v/>
      </c>
      <c r="M497" s="25"/>
      <c r="N497" s="14"/>
      <c r="O497" s="14"/>
      <c r="P497" s="23" t="str">
        <f t="array" ref="P497">IF(Q497="","",XLOOKUP(Q497,selector_07,selector_07_ids,""))</f>
        <v/>
      </c>
      <c r="Q497" s="25"/>
      <c r="R497" s="14"/>
      <c r="S497" s="23" t="str">
        <f t="array" ref="S497">IF(T497="","",XLOOKUP(T497,selector_17,selector_17_ids,""))</f>
        <v/>
      </c>
      <c r="T497" s="25"/>
      <c r="U497" s="14"/>
      <c r="V497" s="14"/>
      <c r="W497" s="23" t="str">
        <f t="array" ref="W497">IF(X497="","",XLOOKUP(X497,selector_04,selector_04_ids,""))</f>
        <v/>
      </c>
      <c r="X497" s="25"/>
      <c r="Y497" s="14"/>
      <c r="Z497" s="27"/>
      <c r="AA497" s="14"/>
    </row>
    <row r="498">
      <c r="A498" s="14"/>
      <c r="B498" s="23" t="str">
        <f>IF($A498="","",'Система'!$B$4)</f>
        <v/>
      </c>
      <c r="C498" s="14"/>
      <c r="D498" s="23" t="str">
        <f t="array" ref="D498">IF(E498="","",XLOOKUP(E498,selector_12,selector_12_ids,""))</f>
        <v/>
      </c>
      <c r="E498" s="25"/>
      <c r="F498" s="23" t="str">
        <f t="array" ref="F498">IF(G498="","",XLOOKUP(G498,selector_15,selector_15_ids,""))</f>
        <v/>
      </c>
      <c r="G498" s="25"/>
      <c r="H498" s="23" t="str">
        <f t="array" ref="H498">IF(I498="","",XLOOKUP(I498,selector_16,selector_16_ids,""))</f>
        <v/>
      </c>
      <c r="I498" s="25"/>
      <c r="J498" s="23" t="str">
        <f t="array" ref="J498">IF(K498="","",XLOOKUP(K498,selector_16,selector_16_ids,""))</f>
        <v/>
      </c>
      <c r="K498" s="25"/>
      <c r="L498" s="23" t="str">
        <f t="array" ref="L498">IF(M498="","",XLOOKUP(M498,selector_13,selector_13_ids,""))</f>
        <v/>
      </c>
      <c r="M498" s="25"/>
      <c r="N498" s="14"/>
      <c r="O498" s="14"/>
      <c r="P498" s="23" t="str">
        <f t="array" ref="P498">IF(Q498="","",XLOOKUP(Q498,selector_07,selector_07_ids,""))</f>
        <v/>
      </c>
      <c r="Q498" s="25"/>
      <c r="R498" s="14"/>
      <c r="S498" s="23" t="str">
        <f t="array" ref="S498">IF(T498="","",XLOOKUP(T498,selector_17,selector_17_ids,""))</f>
        <v/>
      </c>
      <c r="T498" s="25"/>
      <c r="U498" s="14"/>
      <c r="V498" s="14"/>
      <c r="W498" s="23" t="str">
        <f t="array" ref="W498">IF(X498="","",XLOOKUP(X498,selector_04,selector_04_ids,""))</f>
        <v/>
      </c>
      <c r="X498" s="25"/>
      <c r="Y498" s="14"/>
      <c r="Z498" s="27"/>
      <c r="AA498" s="14"/>
    </row>
    <row r="499">
      <c r="A499" s="14"/>
      <c r="B499" s="23" t="str">
        <f>IF($A499="","",'Система'!$B$4)</f>
        <v/>
      </c>
      <c r="C499" s="14"/>
      <c r="D499" s="23" t="str">
        <f t="array" ref="D499">IF(E499="","",XLOOKUP(E499,selector_12,selector_12_ids,""))</f>
        <v/>
      </c>
      <c r="E499" s="25"/>
      <c r="F499" s="23" t="str">
        <f t="array" ref="F499">IF(G499="","",XLOOKUP(G499,selector_15,selector_15_ids,""))</f>
        <v/>
      </c>
      <c r="G499" s="25"/>
      <c r="H499" s="23" t="str">
        <f t="array" ref="H499">IF(I499="","",XLOOKUP(I499,selector_16,selector_16_ids,""))</f>
        <v/>
      </c>
      <c r="I499" s="25"/>
      <c r="J499" s="23" t="str">
        <f t="array" ref="J499">IF(K499="","",XLOOKUP(K499,selector_16,selector_16_ids,""))</f>
        <v/>
      </c>
      <c r="K499" s="25"/>
      <c r="L499" s="23" t="str">
        <f t="array" ref="L499">IF(M499="","",XLOOKUP(M499,selector_13,selector_13_ids,""))</f>
        <v/>
      </c>
      <c r="M499" s="25"/>
      <c r="N499" s="14"/>
      <c r="O499" s="14"/>
      <c r="P499" s="23" t="str">
        <f t="array" ref="P499">IF(Q499="","",XLOOKUP(Q499,selector_07,selector_07_ids,""))</f>
        <v/>
      </c>
      <c r="Q499" s="25"/>
      <c r="R499" s="14"/>
      <c r="S499" s="23" t="str">
        <f t="array" ref="S499">IF(T499="","",XLOOKUP(T499,selector_17,selector_17_ids,""))</f>
        <v/>
      </c>
      <c r="T499" s="25"/>
      <c r="U499" s="14"/>
      <c r="V499" s="14"/>
      <c r="W499" s="23" t="str">
        <f t="array" ref="W499">IF(X499="","",XLOOKUP(X499,selector_04,selector_04_ids,""))</f>
        <v/>
      </c>
      <c r="X499" s="25"/>
      <c r="Y499" s="14"/>
      <c r="Z499" s="27"/>
      <c r="AA499" s="14"/>
    </row>
    <row r="500">
      <c r="A500" s="14"/>
      <c r="B500" s="23" t="str">
        <f>IF($A500="","",'Система'!$B$4)</f>
        <v/>
      </c>
      <c r="C500" s="14"/>
      <c r="D500" s="23" t="str">
        <f t="array" ref="D500">IF(E500="","",XLOOKUP(E500,selector_12,selector_12_ids,""))</f>
        <v/>
      </c>
      <c r="E500" s="25"/>
      <c r="F500" s="23" t="str">
        <f t="array" ref="F500">IF(G500="","",XLOOKUP(G500,selector_15,selector_15_ids,""))</f>
        <v/>
      </c>
      <c r="G500" s="25"/>
      <c r="H500" s="23" t="str">
        <f t="array" ref="H500">IF(I500="","",XLOOKUP(I500,selector_16,selector_16_ids,""))</f>
        <v/>
      </c>
      <c r="I500" s="25"/>
      <c r="J500" s="23" t="str">
        <f t="array" ref="J500">IF(K500="","",XLOOKUP(K500,selector_16,selector_16_ids,""))</f>
        <v/>
      </c>
      <c r="K500" s="25"/>
      <c r="L500" s="23" t="str">
        <f t="array" ref="L500">IF(M500="","",XLOOKUP(M500,selector_13,selector_13_ids,""))</f>
        <v/>
      </c>
      <c r="M500" s="25"/>
      <c r="N500" s="14"/>
      <c r="O500" s="14"/>
      <c r="P500" s="23" t="str">
        <f t="array" ref="P500">IF(Q500="","",XLOOKUP(Q500,selector_07,selector_07_ids,""))</f>
        <v/>
      </c>
      <c r="Q500" s="25"/>
      <c r="R500" s="14"/>
      <c r="S500" s="23" t="str">
        <f t="array" ref="S500">IF(T500="","",XLOOKUP(T500,selector_17,selector_17_ids,""))</f>
        <v/>
      </c>
      <c r="T500" s="25"/>
      <c r="U500" s="14"/>
      <c r="V500" s="14"/>
      <c r="W500" s="23" t="str">
        <f t="array" ref="W500">IF(X500="","",XLOOKUP(X500,selector_04,selector_04_ids,""))</f>
        <v/>
      </c>
      <c r="X500" s="25"/>
      <c r="Y500" s="14"/>
      <c r="Z500" s="27"/>
      <c r="AA500" s="14"/>
    </row>
    <row r="501">
      <c r="A501" s="14"/>
      <c r="B501" s="23" t="str">
        <f>IF($A501="","",'Система'!$B$4)</f>
        <v/>
      </c>
      <c r="C501" s="14"/>
      <c r="D501" s="23" t="str">
        <f t="array" ref="D501">IF(E501="","",XLOOKUP(E501,selector_12,selector_12_ids,""))</f>
        <v/>
      </c>
      <c r="E501" s="25"/>
      <c r="F501" s="23" t="str">
        <f t="array" ref="F501">IF(G501="","",XLOOKUP(G501,selector_15,selector_15_ids,""))</f>
        <v/>
      </c>
      <c r="G501" s="25"/>
      <c r="H501" s="23" t="str">
        <f t="array" ref="H501">IF(I501="","",XLOOKUP(I501,selector_16,selector_16_ids,""))</f>
        <v/>
      </c>
      <c r="I501" s="25"/>
      <c r="J501" s="23" t="str">
        <f t="array" ref="J501">IF(K501="","",XLOOKUP(K501,selector_16,selector_16_ids,""))</f>
        <v/>
      </c>
      <c r="K501" s="25"/>
      <c r="L501" s="23" t="str">
        <f t="array" ref="L501">IF(M501="","",XLOOKUP(M501,selector_13,selector_13_ids,""))</f>
        <v/>
      </c>
      <c r="M501" s="25"/>
      <c r="N501" s="14"/>
      <c r="O501" s="14"/>
      <c r="P501" s="23" t="str">
        <f t="array" ref="P501">IF(Q501="","",XLOOKUP(Q501,selector_07,selector_07_ids,""))</f>
        <v/>
      </c>
      <c r="Q501" s="25"/>
      <c r="R501" s="14"/>
      <c r="S501" s="23" t="str">
        <f t="array" ref="S501">IF(T501="","",XLOOKUP(T501,selector_17,selector_17_ids,""))</f>
        <v/>
      </c>
      <c r="T501" s="25"/>
      <c r="U501" s="14"/>
      <c r="V501" s="14"/>
      <c r="W501" s="23" t="str">
        <f t="array" ref="W501">IF(X501="","",XLOOKUP(X501,selector_04,selector_04_ids,""))</f>
        <v/>
      </c>
      <c r="X501" s="25"/>
      <c r="Y501" s="14"/>
      <c r="Z501" s="27"/>
      <c r="AA501" s="14"/>
    </row>
    <row r="502">
      <c r="A502" s="14"/>
      <c r="B502" s="23" t="str">
        <f>IF($A502="","",'Система'!$B$4)</f>
        <v/>
      </c>
      <c r="C502" s="14"/>
      <c r="D502" s="23" t="str">
        <f t="array" ref="D502">IF(E502="","",XLOOKUP(E502,selector_12,selector_12_ids,""))</f>
        <v/>
      </c>
      <c r="E502" s="25"/>
      <c r="F502" s="23" t="str">
        <f t="array" ref="F502">IF(G502="","",XLOOKUP(G502,selector_15,selector_15_ids,""))</f>
        <v/>
      </c>
      <c r="G502" s="25"/>
      <c r="H502" s="23" t="str">
        <f t="array" ref="H502">IF(I502="","",XLOOKUP(I502,selector_16,selector_16_ids,""))</f>
        <v/>
      </c>
      <c r="I502" s="25"/>
      <c r="J502" s="23" t="str">
        <f t="array" ref="J502">IF(K502="","",XLOOKUP(K502,selector_16,selector_16_ids,""))</f>
        <v/>
      </c>
      <c r="K502" s="25"/>
      <c r="L502" s="23" t="str">
        <f t="array" ref="L502">IF(M502="","",XLOOKUP(M502,selector_13,selector_13_ids,""))</f>
        <v/>
      </c>
      <c r="M502" s="25"/>
      <c r="N502" s="14"/>
      <c r="O502" s="14"/>
      <c r="P502" s="23" t="str">
        <f t="array" ref="P502">IF(Q502="","",XLOOKUP(Q502,selector_07,selector_07_ids,""))</f>
        <v/>
      </c>
      <c r="Q502" s="25"/>
      <c r="R502" s="14"/>
      <c r="S502" s="23" t="str">
        <f t="array" ref="S502">IF(T502="","",XLOOKUP(T502,selector_17,selector_17_ids,""))</f>
        <v/>
      </c>
      <c r="T502" s="25"/>
      <c r="U502" s="14"/>
      <c r="V502" s="14"/>
      <c r="W502" s="23" t="str">
        <f t="array" ref="W502">IF(X502="","",XLOOKUP(X502,selector_04,selector_04_ids,""))</f>
        <v/>
      </c>
      <c r="X502" s="25"/>
      <c r="Y502" s="14"/>
      <c r="Z502" s="27"/>
      <c r="AA502" s="14"/>
    </row>
    <row r="503">
      <c r="A503" s="14"/>
      <c r="B503" s="23" t="str">
        <f>IF($A503="","",'Система'!$B$4)</f>
        <v/>
      </c>
      <c r="C503" s="14"/>
      <c r="D503" s="23" t="str">
        <f t="array" ref="D503">IF(E503="","",XLOOKUP(E503,selector_12,selector_12_ids,""))</f>
        <v/>
      </c>
      <c r="E503" s="25"/>
      <c r="F503" s="23" t="str">
        <f t="array" ref="F503">IF(G503="","",XLOOKUP(G503,selector_15,selector_15_ids,""))</f>
        <v/>
      </c>
      <c r="G503" s="25"/>
      <c r="H503" s="23" t="str">
        <f t="array" ref="H503">IF(I503="","",XLOOKUP(I503,selector_16,selector_16_ids,""))</f>
        <v/>
      </c>
      <c r="I503" s="25"/>
      <c r="J503" s="23" t="str">
        <f t="array" ref="J503">IF(K503="","",XLOOKUP(K503,selector_16,selector_16_ids,""))</f>
        <v/>
      </c>
      <c r="K503" s="25"/>
      <c r="L503" s="23" t="str">
        <f t="array" ref="L503">IF(M503="","",XLOOKUP(M503,selector_13,selector_13_ids,""))</f>
        <v/>
      </c>
      <c r="M503" s="25"/>
      <c r="N503" s="14"/>
      <c r="O503" s="14"/>
      <c r="P503" s="23" t="str">
        <f t="array" ref="P503">IF(Q503="","",XLOOKUP(Q503,selector_07,selector_07_ids,""))</f>
        <v/>
      </c>
      <c r="Q503" s="25"/>
      <c r="R503" s="14"/>
      <c r="S503" s="23" t="str">
        <f t="array" ref="S503">IF(T503="","",XLOOKUP(T503,selector_17,selector_17_ids,""))</f>
        <v/>
      </c>
      <c r="T503" s="25"/>
      <c r="U503" s="14"/>
      <c r="V503" s="14"/>
      <c r="W503" s="23" t="str">
        <f t="array" ref="W503">IF(X503="","",XLOOKUP(X503,selector_04,selector_04_ids,""))</f>
        <v/>
      </c>
      <c r="X503" s="25"/>
      <c r="Y503" s="14"/>
      <c r="Z503" s="27"/>
      <c r="AA503" s="14"/>
    </row>
    <row r="504">
      <c r="A504" s="14"/>
      <c r="B504" s="23" t="str">
        <f>IF($A504="","",'Система'!$B$4)</f>
        <v/>
      </c>
      <c r="C504" s="14"/>
      <c r="D504" s="23" t="str">
        <f t="array" ref="D504">IF(E504="","",XLOOKUP(E504,selector_12,selector_12_ids,""))</f>
        <v/>
      </c>
      <c r="E504" s="25"/>
      <c r="F504" s="23" t="str">
        <f t="array" ref="F504">IF(G504="","",XLOOKUP(G504,selector_15,selector_15_ids,""))</f>
        <v/>
      </c>
      <c r="G504" s="25"/>
      <c r="H504" s="23" t="str">
        <f t="array" ref="H504">IF(I504="","",XLOOKUP(I504,selector_16,selector_16_ids,""))</f>
        <v/>
      </c>
      <c r="I504" s="25"/>
      <c r="J504" s="23" t="str">
        <f t="array" ref="J504">IF(K504="","",XLOOKUP(K504,selector_16,selector_16_ids,""))</f>
        <v/>
      </c>
      <c r="K504" s="25"/>
      <c r="L504" s="23" t="str">
        <f t="array" ref="L504">IF(M504="","",XLOOKUP(M504,selector_13,selector_13_ids,""))</f>
        <v/>
      </c>
      <c r="M504" s="25"/>
      <c r="N504" s="14"/>
      <c r="O504" s="14"/>
      <c r="P504" s="23" t="str">
        <f t="array" ref="P504">IF(Q504="","",XLOOKUP(Q504,selector_07,selector_07_ids,""))</f>
        <v/>
      </c>
      <c r="Q504" s="25"/>
      <c r="R504" s="14"/>
      <c r="S504" s="23" t="str">
        <f t="array" ref="S504">IF(T504="","",XLOOKUP(T504,selector_17,selector_17_ids,""))</f>
        <v/>
      </c>
      <c r="T504" s="25"/>
      <c r="U504" s="14"/>
      <c r="V504" s="14"/>
      <c r="W504" s="23" t="str">
        <f t="array" ref="W504">IF(X504="","",XLOOKUP(X504,selector_04,selector_04_ids,""))</f>
        <v/>
      </c>
      <c r="X504" s="25"/>
      <c r="Y504" s="14"/>
      <c r="Z504" s="27"/>
      <c r="AA504" s="14"/>
    </row>
    <row r="505">
      <c r="A505" s="14"/>
      <c r="B505" s="23" t="str">
        <f>IF($A505="","",'Система'!$B$4)</f>
        <v/>
      </c>
      <c r="C505" s="14"/>
      <c r="D505" s="23" t="str">
        <f t="array" ref="D505">IF(E505="","",XLOOKUP(E505,selector_12,selector_12_ids,""))</f>
        <v/>
      </c>
      <c r="E505" s="25"/>
      <c r="F505" s="23" t="str">
        <f t="array" ref="F505">IF(G505="","",XLOOKUP(G505,selector_15,selector_15_ids,""))</f>
        <v/>
      </c>
      <c r="G505" s="25"/>
      <c r="H505" s="23" t="str">
        <f t="array" ref="H505">IF(I505="","",XLOOKUP(I505,selector_16,selector_16_ids,""))</f>
        <v/>
      </c>
      <c r="I505" s="25"/>
      <c r="J505" s="23" t="str">
        <f t="array" ref="J505">IF(K505="","",XLOOKUP(K505,selector_16,selector_16_ids,""))</f>
        <v/>
      </c>
      <c r="K505" s="25"/>
      <c r="L505" s="23" t="str">
        <f t="array" ref="L505">IF(M505="","",XLOOKUP(M505,selector_13,selector_13_ids,""))</f>
        <v/>
      </c>
      <c r="M505" s="25"/>
      <c r="N505" s="14"/>
      <c r="O505" s="14"/>
      <c r="P505" s="23" t="str">
        <f t="array" ref="P505">IF(Q505="","",XLOOKUP(Q505,selector_07,selector_07_ids,""))</f>
        <v/>
      </c>
      <c r="Q505" s="25"/>
      <c r="R505" s="14"/>
      <c r="S505" s="23" t="str">
        <f t="array" ref="S505">IF(T505="","",XLOOKUP(T505,selector_17,selector_17_ids,""))</f>
        <v/>
      </c>
      <c r="T505" s="25"/>
      <c r="U505" s="14"/>
      <c r="V505" s="14"/>
      <c r="W505" s="23" t="str">
        <f t="array" ref="W505">IF(X505="","",XLOOKUP(X505,selector_04,selector_04_ids,""))</f>
        <v/>
      </c>
      <c r="X505" s="25"/>
      <c r="Y505" s="14"/>
      <c r="Z505" s="27"/>
      <c r="AA505" s="14"/>
    </row>
    <row r="506">
      <c r="A506" s="14"/>
      <c r="B506" s="23" t="str">
        <f>IF($A506="","",'Система'!$B$4)</f>
        <v/>
      </c>
      <c r="C506" s="14"/>
      <c r="D506" s="23" t="str">
        <f t="array" ref="D506">IF(E506="","",XLOOKUP(E506,selector_12,selector_12_ids,""))</f>
        <v/>
      </c>
      <c r="E506" s="25"/>
      <c r="F506" s="23" t="str">
        <f t="array" ref="F506">IF(G506="","",XLOOKUP(G506,selector_15,selector_15_ids,""))</f>
        <v/>
      </c>
      <c r="G506" s="25"/>
      <c r="H506" s="23" t="str">
        <f t="array" ref="H506">IF(I506="","",XLOOKUP(I506,selector_16,selector_16_ids,""))</f>
        <v/>
      </c>
      <c r="I506" s="25"/>
      <c r="J506" s="23" t="str">
        <f t="array" ref="J506">IF(K506="","",XLOOKUP(K506,selector_16,selector_16_ids,""))</f>
        <v/>
      </c>
      <c r="K506" s="25"/>
      <c r="L506" s="23" t="str">
        <f t="array" ref="L506">IF(M506="","",XLOOKUP(M506,selector_13,selector_13_ids,""))</f>
        <v/>
      </c>
      <c r="M506" s="25"/>
      <c r="N506" s="14"/>
      <c r="O506" s="14"/>
      <c r="P506" s="23" t="str">
        <f t="array" ref="P506">IF(Q506="","",XLOOKUP(Q506,selector_07,selector_07_ids,""))</f>
        <v/>
      </c>
      <c r="Q506" s="25"/>
      <c r="R506" s="14"/>
      <c r="S506" s="23" t="str">
        <f t="array" ref="S506">IF(T506="","",XLOOKUP(T506,selector_17,selector_17_ids,""))</f>
        <v/>
      </c>
      <c r="T506" s="25"/>
      <c r="U506" s="14"/>
      <c r="V506" s="14"/>
      <c r="W506" s="23" t="str">
        <f t="array" ref="W506">IF(X506="","",XLOOKUP(X506,selector_04,selector_04_ids,""))</f>
        <v/>
      </c>
      <c r="X506" s="25"/>
      <c r="Y506" s="14"/>
      <c r="Z506" s="27"/>
      <c r="AA506" s="14"/>
    </row>
    <row r="507">
      <c r="A507" s="14"/>
      <c r="B507" s="23" t="str">
        <f>IF($A507="","",'Система'!$B$4)</f>
        <v/>
      </c>
      <c r="C507" s="14"/>
      <c r="D507" s="23" t="str">
        <f t="array" ref="D507">IF(E507="","",XLOOKUP(E507,selector_12,selector_12_ids,""))</f>
        <v/>
      </c>
      <c r="E507" s="25"/>
      <c r="F507" s="23" t="str">
        <f t="array" ref="F507">IF(G507="","",XLOOKUP(G507,selector_15,selector_15_ids,""))</f>
        <v/>
      </c>
      <c r="G507" s="25"/>
      <c r="H507" s="23" t="str">
        <f t="array" ref="H507">IF(I507="","",XLOOKUP(I507,selector_16,selector_16_ids,""))</f>
        <v/>
      </c>
      <c r="I507" s="25"/>
      <c r="J507" s="23" t="str">
        <f t="array" ref="J507">IF(K507="","",XLOOKUP(K507,selector_16,selector_16_ids,""))</f>
        <v/>
      </c>
      <c r="K507" s="25"/>
      <c r="L507" s="23" t="str">
        <f t="array" ref="L507">IF(M507="","",XLOOKUP(M507,selector_13,selector_13_ids,""))</f>
        <v/>
      </c>
      <c r="M507" s="25"/>
      <c r="N507" s="14"/>
      <c r="O507" s="14"/>
      <c r="P507" s="23" t="str">
        <f t="array" ref="P507">IF(Q507="","",XLOOKUP(Q507,selector_07,selector_07_ids,""))</f>
        <v/>
      </c>
      <c r="Q507" s="25"/>
      <c r="R507" s="14"/>
      <c r="S507" s="23" t="str">
        <f t="array" ref="S507">IF(T507="","",XLOOKUP(T507,selector_17,selector_17_ids,""))</f>
        <v/>
      </c>
      <c r="T507" s="25"/>
      <c r="U507" s="14"/>
      <c r="V507" s="14"/>
      <c r="W507" s="23" t="str">
        <f t="array" ref="W507">IF(X507="","",XLOOKUP(X507,selector_04,selector_04_ids,""))</f>
        <v/>
      </c>
      <c r="X507" s="25"/>
      <c r="Y507" s="14"/>
      <c r="Z507" s="27"/>
      <c r="AA507" s="14"/>
    </row>
    <row r="508">
      <c r="A508" s="14"/>
      <c r="B508" s="23" t="str">
        <f>IF($A508="","",'Система'!$B$4)</f>
        <v/>
      </c>
      <c r="C508" s="14"/>
      <c r="D508" s="23" t="str">
        <f t="array" ref="D508">IF(E508="","",XLOOKUP(E508,selector_12,selector_12_ids,""))</f>
        <v/>
      </c>
      <c r="E508" s="25"/>
      <c r="F508" s="23" t="str">
        <f t="array" ref="F508">IF(G508="","",XLOOKUP(G508,selector_15,selector_15_ids,""))</f>
        <v/>
      </c>
      <c r="G508" s="25"/>
      <c r="H508" s="23" t="str">
        <f t="array" ref="H508">IF(I508="","",XLOOKUP(I508,selector_16,selector_16_ids,""))</f>
        <v/>
      </c>
      <c r="I508" s="25"/>
      <c r="J508" s="23" t="str">
        <f t="array" ref="J508">IF(K508="","",XLOOKUP(K508,selector_16,selector_16_ids,""))</f>
        <v/>
      </c>
      <c r="K508" s="25"/>
      <c r="L508" s="23" t="str">
        <f t="array" ref="L508">IF(M508="","",XLOOKUP(M508,selector_13,selector_13_ids,""))</f>
        <v/>
      </c>
      <c r="M508" s="25"/>
      <c r="N508" s="14"/>
      <c r="O508" s="14"/>
      <c r="P508" s="23" t="str">
        <f t="array" ref="P508">IF(Q508="","",XLOOKUP(Q508,selector_07,selector_07_ids,""))</f>
        <v/>
      </c>
      <c r="Q508" s="25"/>
      <c r="R508" s="14"/>
      <c r="S508" s="23" t="str">
        <f t="array" ref="S508">IF(T508="","",XLOOKUP(T508,selector_17,selector_17_ids,""))</f>
        <v/>
      </c>
      <c r="T508" s="25"/>
      <c r="U508" s="14"/>
      <c r="V508" s="14"/>
      <c r="W508" s="23" t="str">
        <f t="array" ref="W508">IF(X508="","",XLOOKUP(X508,selector_04,selector_04_ids,""))</f>
        <v/>
      </c>
      <c r="X508" s="25"/>
      <c r="Y508" s="14"/>
      <c r="Z508" s="27"/>
      <c r="AA508" s="14"/>
    </row>
    <row r="509">
      <c r="A509" s="14"/>
      <c r="B509" s="23" t="str">
        <f>IF($A509="","",'Система'!$B$4)</f>
        <v/>
      </c>
      <c r="C509" s="14"/>
      <c r="D509" s="23" t="str">
        <f t="array" ref="D509">IF(E509="","",XLOOKUP(E509,selector_12,selector_12_ids,""))</f>
        <v/>
      </c>
      <c r="E509" s="25"/>
      <c r="F509" s="23" t="str">
        <f t="array" ref="F509">IF(G509="","",XLOOKUP(G509,selector_15,selector_15_ids,""))</f>
        <v/>
      </c>
      <c r="G509" s="25"/>
      <c r="H509" s="23" t="str">
        <f t="array" ref="H509">IF(I509="","",XLOOKUP(I509,selector_16,selector_16_ids,""))</f>
        <v/>
      </c>
      <c r="I509" s="25"/>
      <c r="J509" s="23" t="str">
        <f t="array" ref="J509">IF(K509="","",XLOOKUP(K509,selector_16,selector_16_ids,""))</f>
        <v/>
      </c>
      <c r="K509" s="25"/>
      <c r="L509" s="23" t="str">
        <f t="array" ref="L509">IF(M509="","",XLOOKUP(M509,selector_13,selector_13_ids,""))</f>
        <v/>
      </c>
      <c r="M509" s="25"/>
      <c r="N509" s="14"/>
      <c r="O509" s="14"/>
      <c r="P509" s="23" t="str">
        <f t="array" ref="P509">IF(Q509="","",XLOOKUP(Q509,selector_07,selector_07_ids,""))</f>
        <v/>
      </c>
      <c r="Q509" s="25"/>
      <c r="R509" s="14"/>
      <c r="S509" s="23" t="str">
        <f t="array" ref="S509">IF(T509="","",XLOOKUP(T509,selector_17,selector_17_ids,""))</f>
        <v/>
      </c>
      <c r="T509" s="25"/>
      <c r="U509" s="14"/>
      <c r="V509" s="14"/>
      <c r="W509" s="23" t="str">
        <f t="array" ref="W509">IF(X509="","",XLOOKUP(X509,selector_04,selector_04_ids,""))</f>
        <v/>
      </c>
      <c r="X509" s="25"/>
      <c r="Y509" s="14"/>
      <c r="Z509" s="27"/>
      <c r="AA509" s="14"/>
    </row>
    <row r="510">
      <c r="A510" s="14"/>
      <c r="B510" s="23" t="str">
        <f>IF($A510="","",'Система'!$B$4)</f>
        <v/>
      </c>
      <c r="C510" s="14"/>
      <c r="D510" s="23" t="str">
        <f t="array" ref="D510">IF(E510="","",XLOOKUP(E510,selector_12,selector_12_ids,""))</f>
        <v/>
      </c>
      <c r="E510" s="25"/>
      <c r="F510" s="23" t="str">
        <f t="array" ref="F510">IF(G510="","",XLOOKUP(G510,selector_15,selector_15_ids,""))</f>
        <v/>
      </c>
      <c r="G510" s="25"/>
      <c r="H510" s="23" t="str">
        <f t="array" ref="H510">IF(I510="","",XLOOKUP(I510,selector_16,selector_16_ids,""))</f>
        <v/>
      </c>
      <c r="I510" s="25"/>
      <c r="J510" s="23" t="str">
        <f t="array" ref="J510">IF(K510="","",XLOOKUP(K510,selector_16,selector_16_ids,""))</f>
        <v/>
      </c>
      <c r="K510" s="25"/>
      <c r="L510" s="23" t="str">
        <f t="array" ref="L510">IF(M510="","",XLOOKUP(M510,selector_13,selector_13_ids,""))</f>
        <v/>
      </c>
      <c r="M510" s="25"/>
      <c r="N510" s="14"/>
      <c r="O510" s="14"/>
      <c r="P510" s="23" t="str">
        <f t="array" ref="P510">IF(Q510="","",XLOOKUP(Q510,selector_07,selector_07_ids,""))</f>
        <v/>
      </c>
      <c r="Q510" s="25"/>
      <c r="R510" s="14"/>
      <c r="S510" s="23" t="str">
        <f t="array" ref="S510">IF(T510="","",XLOOKUP(T510,selector_17,selector_17_ids,""))</f>
        <v/>
      </c>
      <c r="T510" s="25"/>
      <c r="U510" s="14"/>
      <c r="V510" s="14"/>
      <c r="W510" s="23" t="str">
        <f t="array" ref="W510">IF(X510="","",XLOOKUP(X510,selector_04,selector_04_ids,""))</f>
        <v/>
      </c>
      <c r="X510" s="25"/>
      <c r="Y510" s="14"/>
      <c r="Z510" s="27"/>
      <c r="AA510" s="14"/>
    </row>
    <row r="511">
      <c r="A511" s="14"/>
      <c r="B511" s="23" t="str">
        <f>IF($A511="","",'Система'!$B$4)</f>
        <v/>
      </c>
      <c r="C511" s="14"/>
      <c r="D511" s="23" t="str">
        <f t="array" ref="D511">IF(E511="","",XLOOKUP(E511,selector_12,selector_12_ids,""))</f>
        <v/>
      </c>
      <c r="E511" s="25"/>
      <c r="F511" s="23" t="str">
        <f t="array" ref="F511">IF(G511="","",XLOOKUP(G511,selector_15,selector_15_ids,""))</f>
        <v/>
      </c>
      <c r="G511" s="25"/>
      <c r="H511" s="23" t="str">
        <f t="array" ref="H511">IF(I511="","",XLOOKUP(I511,selector_16,selector_16_ids,""))</f>
        <v/>
      </c>
      <c r="I511" s="25"/>
      <c r="J511" s="23" t="str">
        <f t="array" ref="J511">IF(K511="","",XLOOKUP(K511,selector_16,selector_16_ids,""))</f>
        <v/>
      </c>
      <c r="K511" s="25"/>
      <c r="L511" s="23" t="str">
        <f t="array" ref="L511">IF(M511="","",XLOOKUP(M511,selector_13,selector_13_ids,""))</f>
        <v/>
      </c>
      <c r="M511" s="25"/>
      <c r="N511" s="14"/>
      <c r="O511" s="14"/>
      <c r="P511" s="23" t="str">
        <f t="array" ref="P511">IF(Q511="","",XLOOKUP(Q511,selector_07,selector_07_ids,""))</f>
        <v/>
      </c>
      <c r="Q511" s="25"/>
      <c r="R511" s="14"/>
      <c r="S511" s="23" t="str">
        <f t="array" ref="S511">IF(T511="","",XLOOKUP(T511,selector_17,selector_17_ids,""))</f>
        <v/>
      </c>
      <c r="T511" s="25"/>
      <c r="U511" s="14"/>
      <c r="V511" s="14"/>
      <c r="W511" s="23" t="str">
        <f t="array" ref="W511">IF(X511="","",XLOOKUP(X511,selector_04,selector_04_ids,""))</f>
        <v/>
      </c>
      <c r="X511" s="25"/>
      <c r="Y511" s="14"/>
      <c r="Z511" s="27"/>
      <c r="AA511" s="14"/>
    </row>
    <row r="512">
      <c r="A512" s="14"/>
      <c r="B512" s="23" t="str">
        <f>IF($A512="","",'Система'!$B$4)</f>
        <v/>
      </c>
      <c r="C512" s="14"/>
      <c r="D512" s="23" t="str">
        <f t="array" ref="D512">IF(E512="","",XLOOKUP(E512,selector_12,selector_12_ids,""))</f>
        <v/>
      </c>
      <c r="E512" s="25"/>
      <c r="F512" s="23" t="str">
        <f t="array" ref="F512">IF(G512="","",XLOOKUP(G512,selector_15,selector_15_ids,""))</f>
        <v/>
      </c>
      <c r="G512" s="25"/>
      <c r="H512" s="23" t="str">
        <f t="array" ref="H512">IF(I512="","",XLOOKUP(I512,selector_16,selector_16_ids,""))</f>
        <v/>
      </c>
      <c r="I512" s="25"/>
      <c r="J512" s="23" t="str">
        <f t="array" ref="J512">IF(K512="","",XLOOKUP(K512,selector_16,selector_16_ids,""))</f>
        <v/>
      </c>
      <c r="K512" s="25"/>
      <c r="L512" s="23" t="str">
        <f t="array" ref="L512">IF(M512="","",XLOOKUP(M512,selector_13,selector_13_ids,""))</f>
        <v/>
      </c>
      <c r="M512" s="25"/>
      <c r="N512" s="14"/>
      <c r="O512" s="14"/>
      <c r="P512" s="23" t="str">
        <f t="array" ref="P512">IF(Q512="","",XLOOKUP(Q512,selector_07,selector_07_ids,""))</f>
        <v/>
      </c>
      <c r="Q512" s="25"/>
      <c r="R512" s="14"/>
      <c r="S512" s="23" t="str">
        <f t="array" ref="S512">IF(T512="","",XLOOKUP(T512,selector_17,selector_17_ids,""))</f>
        <v/>
      </c>
      <c r="T512" s="25"/>
      <c r="U512" s="14"/>
      <c r="V512" s="14"/>
      <c r="W512" s="23" t="str">
        <f t="array" ref="W512">IF(X512="","",XLOOKUP(X512,selector_04,selector_04_ids,""))</f>
        <v/>
      </c>
      <c r="X512" s="25"/>
      <c r="Y512" s="14"/>
      <c r="Z512" s="27"/>
      <c r="AA512" s="14"/>
    </row>
    <row r="513">
      <c r="A513" s="14"/>
      <c r="B513" s="23" t="str">
        <f>IF($A513="","",'Система'!$B$4)</f>
        <v/>
      </c>
      <c r="C513" s="14"/>
      <c r="D513" s="23" t="str">
        <f t="array" ref="D513">IF(E513="","",XLOOKUP(E513,selector_12,selector_12_ids,""))</f>
        <v/>
      </c>
      <c r="E513" s="25"/>
      <c r="F513" s="23" t="str">
        <f t="array" ref="F513">IF(G513="","",XLOOKUP(G513,selector_15,selector_15_ids,""))</f>
        <v/>
      </c>
      <c r="G513" s="25"/>
      <c r="H513" s="23" t="str">
        <f t="array" ref="H513">IF(I513="","",XLOOKUP(I513,selector_16,selector_16_ids,""))</f>
        <v/>
      </c>
      <c r="I513" s="25"/>
      <c r="J513" s="23" t="str">
        <f t="array" ref="J513">IF(K513="","",XLOOKUP(K513,selector_16,selector_16_ids,""))</f>
        <v/>
      </c>
      <c r="K513" s="25"/>
      <c r="L513" s="23" t="str">
        <f t="array" ref="L513">IF(M513="","",XLOOKUP(M513,selector_13,selector_13_ids,""))</f>
        <v/>
      </c>
      <c r="M513" s="25"/>
      <c r="N513" s="14"/>
      <c r="O513" s="14"/>
      <c r="P513" s="23" t="str">
        <f t="array" ref="P513">IF(Q513="","",XLOOKUP(Q513,selector_07,selector_07_ids,""))</f>
        <v/>
      </c>
      <c r="Q513" s="25"/>
      <c r="R513" s="14"/>
      <c r="S513" s="23" t="str">
        <f t="array" ref="S513">IF(T513="","",XLOOKUP(T513,selector_17,selector_17_ids,""))</f>
        <v/>
      </c>
      <c r="T513" s="25"/>
      <c r="U513" s="14"/>
      <c r="V513" s="14"/>
      <c r="W513" s="23" t="str">
        <f t="array" ref="W513">IF(X513="","",XLOOKUP(X513,selector_04,selector_04_ids,""))</f>
        <v/>
      </c>
      <c r="X513" s="25"/>
      <c r="Y513" s="14"/>
      <c r="Z513" s="27"/>
      <c r="AA513" s="14"/>
    </row>
    <row r="514">
      <c r="A514" s="14"/>
      <c r="B514" s="23" t="str">
        <f>IF($A514="","",'Система'!$B$4)</f>
        <v/>
      </c>
      <c r="C514" s="14"/>
      <c r="D514" s="23" t="str">
        <f t="array" ref="D514">IF(E514="","",XLOOKUP(E514,selector_12,selector_12_ids,""))</f>
        <v/>
      </c>
      <c r="E514" s="25"/>
      <c r="F514" s="23" t="str">
        <f t="array" ref="F514">IF(G514="","",XLOOKUP(G514,selector_15,selector_15_ids,""))</f>
        <v/>
      </c>
      <c r="G514" s="25"/>
      <c r="H514" s="23" t="str">
        <f t="array" ref="H514">IF(I514="","",XLOOKUP(I514,selector_16,selector_16_ids,""))</f>
        <v/>
      </c>
      <c r="I514" s="25"/>
      <c r="J514" s="23" t="str">
        <f t="array" ref="J514">IF(K514="","",XLOOKUP(K514,selector_16,selector_16_ids,""))</f>
        <v/>
      </c>
      <c r="K514" s="25"/>
      <c r="L514" s="23" t="str">
        <f t="array" ref="L514">IF(M514="","",XLOOKUP(M514,selector_13,selector_13_ids,""))</f>
        <v/>
      </c>
      <c r="M514" s="25"/>
      <c r="N514" s="14"/>
      <c r="O514" s="14"/>
      <c r="P514" s="23" t="str">
        <f t="array" ref="P514">IF(Q514="","",XLOOKUP(Q514,selector_07,selector_07_ids,""))</f>
        <v/>
      </c>
      <c r="Q514" s="25"/>
      <c r="R514" s="14"/>
      <c r="S514" s="23" t="str">
        <f t="array" ref="S514">IF(T514="","",XLOOKUP(T514,selector_17,selector_17_ids,""))</f>
        <v/>
      </c>
      <c r="T514" s="25"/>
      <c r="U514" s="14"/>
      <c r="V514" s="14"/>
      <c r="W514" s="23" t="str">
        <f t="array" ref="W514">IF(X514="","",XLOOKUP(X514,selector_04,selector_04_ids,""))</f>
        <v/>
      </c>
      <c r="X514" s="25"/>
      <c r="Y514" s="14"/>
      <c r="Z514" s="27"/>
      <c r="AA514" s="14"/>
    </row>
    <row r="515">
      <c r="A515" s="14"/>
      <c r="B515" s="23" t="str">
        <f>IF($A515="","",'Система'!$B$4)</f>
        <v/>
      </c>
      <c r="C515" s="14"/>
      <c r="D515" s="23" t="str">
        <f t="array" ref="D515">IF(E515="","",XLOOKUP(E515,selector_12,selector_12_ids,""))</f>
        <v/>
      </c>
      <c r="E515" s="25"/>
      <c r="F515" s="23" t="str">
        <f t="array" ref="F515">IF(G515="","",XLOOKUP(G515,selector_15,selector_15_ids,""))</f>
        <v/>
      </c>
      <c r="G515" s="25"/>
      <c r="H515" s="23" t="str">
        <f t="array" ref="H515">IF(I515="","",XLOOKUP(I515,selector_16,selector_16_ids,""))</f>
        <v/>
      </c>
      <c r="I515" s="25"/>
      <c r="J515" s="23" t="str">
        <f t="array" ref="J515">IF(K515="","",XLOOKUP(K515,selector_16,selector_16_ids,""))</f>
        <v/>
      </c>
      <c r="K515" s="25"/>
      <c r="L515" s="23" t="str">
        <f t="array" ref="L515">IF(M515="","",XLOOKUP(M515,selector_13,selector_13_ids,""))</f>
        <v/>
      </c>
      <c r="M515" s="25"/>
      <c r="N515" s="14"/>
      <c r="O515" s="14"/>
      <c r="P515" s="23" t="str">
        <f t="array" ref="P515">IF(Q515="","",XLOOKUP(Q515,selector_07,selector_07_ids,""))</f>
        <v/>
      </c>
      <c r="Q515" s="25"/>
      <c r="R515" s="14"/>
      <c r="S515" s="23" t="str">
        <f t="array" ref="S515">IF(T515="","",XLOOKUP(T515,selector_17,selector_17_ids,""))</f>
        <v/>
      </c>
      <c r="T515" s="25"/>
      <c r="U515" s="14"/>
      <c r="V515" s="14"/>
      <c r="W515" s="23" t="str">
        <f t="array" ref="W515">IF(X515="","",XLOOKUP(X515,selector_04,selector_04_ids,""))</f>
        <v/>
      </c>
      <c r="X515" s="25"/>
      <c r="Y515" s="14"/>
      <c r="Z515" s="27"/>
      <c r="AA515" s="14"/>
    </row>
    <row r="516">
      <c r="A516" s="14"/>
      <c r="B516" s="23" t="str">
        <f>IF($A516="","",'Система'!$B$4)</f>
        <v/>
      </c>
      <c r="C516" s="14"/>
      <c r="D516" s="23" t="str">
        <f t="array" ref="D516">IF(E516="","",XLOOKUP(E516,selector_12,selector_12_ids,""))</f>
        <v/>
      </c>
      <c r="E516" s="25"/>
      <c r="F516" s="23" t="str">
        <f t="array" ref="F516">IF(G516="","",XLOOKUP(G516,selector_15,selector_15_ids,""))</f>
        <v/>
      </c>
      <c r="G516" s="25"/>
      <c r="H516" s="23" t="str">
        <f t="array" ref="H516">IF(I516="","",XLOOKUP(I516,selector_16,selector_16_ids,""))</f>
        <v/>
      </c>
      <c r="I516" s="25"/>
      <c r="J516" s="23" t="str">
        <f t="array" ref="J516">IF(K516="","",XLOOKUP(K516,selector_16,selector_16_ids,""))</f>
        <v/>
      </c>
      <c r="K516" s="25"/>
      <c r="L516" s="23" t="str">
        <f t="array" ref="L516">IF(M516="","",XLOOKUP(M516,selector_13,selector_13_ids,""))</f>
        <v/>
      </c>
      <c r="M516" s="25"/>
      <c r="N516" s="14"/>
      <c r="O516" s="14"/>
      <c r="P516" s="23" t="str">
        <f t="array" ref="P516">IF(Q516="","",XLOOKUP(Q516,selector_07,selector_07_ids,""))</f>
        <v/>
      </c>
      <c r="Q516" s="25"/>
      <c r="R516" s="14"/>
      <c r="S516" s="23" t="str">
        <f t="array" ref="S516">IF(T516="","",XLOOKUP(T516,selector_17,selector_17_ids,""))</f>
        <v/>
      </c>
      <c r="T516" s="25"/>
      <c r="U516" s="14"/>
      <c r="V516" s="14"/>
      <c r="W516" s="23" t="str">
        <f t="array" ref="W516">IF(X516="","",XLOOKUP(X516,selector_04,selector_04_ids,""))</f>
        <v/>
      </c>
      <c r="X516" s="25"/>
      <c r="Y516" s="14"/>
      <c r="Z516" s="27"/>
      <c r="AA516" s="14"/>
    </row>
    <row r="517">
      <c r="A517" s="14"/>
      <c r="B517" s="23" t="str">
        <f>IF($A517="","",'Система'!$B$4)</f>
        <v/>
      </c>
      <c r="C517" s="14"/>
      <c r="D517" s="23" t="str">
        <f t="array" ref="D517">IF(E517="","",XLOOKUP(E517,selector_12,selector_12_ids,""))</f>
        <v/>
      </c>
      <c r="E517" s="25"/>
      <c r="F517" s="23" t="str">
        <f t="array" ref="F517">IF(G517="","",XLOOKUP(G517,selector_15,selector_15_ids,""))</f>
        <v/>
      </c>
      <c r="G517" s="25"/>
      <c r="H517" s="23" t="str">
        <f t="array" ref="H517">IF(I517="","",XLOOKUP(I517,selector_16,selector_16_ids,""))</f>
        <v/>
      </c>
      <c r="I517" s="25"/>
      <c r="J517" s="23" t="str">
        <f t="array" ref="J517">IF(K517="","",XLOOKUP(K517,selector_16,selector_16_ids,""))</f>
        <v/>
      </c>
      <c r="K517" s="25"/>
      <c r="L517" s="23" t="str">
        <f t="array" ref="L517">IF(M517="","",XLOOKUP(M517,selector_13,selector_13_ids,""))</f>
        <v/>
      </c>
      <c r="M517" s="25"/>
      <c r="N517" s="14"/>
      <c r="O517" s="14"/>
      <c r="P517" s="23" t="str">
        <f t="array" ref="P517">IF(Q517="","",XLOOKUP(Q517,selector_07,selector_07_ids,""))</f>
        <v/>
      </c>
      <c r="Q517" s="25"/>
      <c r="R517" s="14"/>
      <c r="S517" s="23" t="str">
        <f t="array" ref="S517">IF(T517="","",XLOOKUP(T517,selector_17,selector_17_ids,""))</f>
        <v/>
      </c>
      <c r="T517" s="25"/>
      <c r="U517" s="14"/>
      <c r="V517" s="14"/>
      <c r="W517" s="23" t="str">
        <f t="array" ref="W517">IF(X517="","",XLOOKUP(X517,selector_04,selector_04_ids,""))</f>
        <v/>
      </c>
      <c r="X517" s="25"/>
      <c r="Y517" s="14"/>
      <c r="Z517" s="27"/>
      <c r="AA517" s="14"/>
    </row>
    <row r="518">
      <c r="A518" s="14"/>
      <c r="B518" s="23" t="str">
        <f>IF($A518="","",'Система'!$B$4)</f>
        <v/>
      </c>
      <c r="C518" s="14"/>
      <c r="D518" s="23" t="str">
        <f t="array" ref="D518">IF(E518="","",XLOOKUP(E518,selector_12,selector_12_ids,""))</f>
        <v/>
      </c>
      <c r="E518" s="25"/>
      <c r="F518" s="23" t="str">
        <f t="array" ref="F518">IF(G518="","",XLOOKUP(G518,selector_15,selector_15_ids,""))</f>
        <v/>
      </c>
      <c r="G518" s="25"/>
      <c r="H518" s="23" t="str">
        <f t="array" ref="H518">IF(I518="","",XLOOKUP(I518,selector_16,selector_16_ids,""))</f>
        <v/>
      </c>
      <c r="I518" s="25"/>
      <c r="J518" s="23" t="str">
        <f t="array" ref="J518">IF(K518="","",XLOOKUP(K518,selector_16,selector_16_ids,""))</f>
        <v/>
      </c>
      <c r="K518" s="25"/>
      <c r="L518" s="23" t="str">
        <f t="array" ref="L518">IF(M518="","",XLOOKUP(M518,selector_13,selector_13_ids,""))</f>
        <v/>
      </c>
      <c r="M518" s="25"/>
      <c r="N518" s="14"/>
      <c r="O518" s="14"/>
      <c r="P518" s="23" t="str">
        <f t="array" ref="P518">IF(Q518="","",XLOOKUP(Q518,selector_07,selector_07_ids,""))</f>
        <v/>
      </c>
      <c r="Q518" s="25"/>
      <c r="R518" s="14"/>
      <c r="S518" s="23" t="str">
        <f t="array" ref="S518">IF(T518="","",XLOOKUP(T518,selector_17,selector_17_ids,""))</f>
        <v/>
      </c>
      <c r="T518" s="25"/>
      <c r="U518" s="14"/>
      <c r="V518" s="14"/>
      <c r="W518" s="23" t="str">
        <f t="array" ref="W518">IF(X518="","",XLOOKUP(X518,selector_04,selector_04_ids,""))</f>
        <v/>
      </c>
      <c r="X518" s="25"/>
      <c r="Y518" s="14"/>
      <c r="Z518" s="27"/>
      <c r="AA518" s="14"/>
    </row>
    <row r="519">
      <c r="A519" s="14"/>
      <c r="B519" s="23" t="str">
        <f>IF($A519="","",'Система'!$B$4)</f>
        <v/>
      </c>
      <c r="C519" s="14"/>
      <c r="D519" s="23" t="str">
        <f t="array" ref="D519">IF(E519="","",XLOOKUP(E519,selector_12,selector_12_ids,""))</f>
        <v/>
      </c>
      <c r="E519" s="25"/>
      <c r="F519" s="23" t="str">
        <f t="array" ref="F519">IF(G519="","",XLOOKUP(G519,selector_15,selector_15_ids,""))</f>
        <v/>
      </c>
      <c r="G519" s="25"/>
      <c r="H519" s="23" t="str">
        <f t="array" ref="H519">IF(I519="","",XLOOKUP(I519,selector_16,selector_16_ids,""))</f>
        <v/>
      </c>
      <c r="I519" s="25"/>
      <c r="J519" s="23" t="str">
        <f t="array" ref="J519">IF(K519="","",XLOOKUP(K519,selector_16,selector_16_ids,""))</f>
        <v/>
      </c>
      <c r="K519" s="25"/>
      <c r="L519" s="23" t="str">
        <f t="array" ref="L519">IF(M519="","",XLOOKUP(M519,selector_13,selector_13_ids,""))</f>
        <v/>
      </c>
      <c r="M519" s="25"/>
      <c r="N519" s="14"/>
      <c r="O519" s="14"/>
      <c r="P519" s="23" t="str">
        <f t="array" ref="P519">IF(Q519="","",XLOOKUP(Q519,selector_07,selector_07_ids,""))</f>
        <v/>
      </c>
      <c r="Q519" s="25"/>
      <c r="R519" s="14"/>
      <c r="S519" s="23" t="str">
        <f t="array" ref="S519">IF(T519="","",XLOOKUP(T519,selector_17,selector_17_ids,""))</f>
        <v/>
      </c>
      <c r="T519" s="25"/>
      <c r="U519" s="14"/>
      <c r="V519" s="14"/>
      <c r="W519" s="23" t="str">
        <f t="array" ref="W519">IF(X519="","",XLOOKUP(X519,selector_04,selector_04_ids,""))</f>
        <v/>
      </c>
      <c r="X519" s="25"/>
      <c r="Y519" s="14"/>
      <c r="Z519" s="27"/>
      <c r="AA519" s="14"/>
    </row>
    <row r="520">
      <c r="A520" s="14"/>
      <c r="B520" s="23" t="str">
        <f>IF($A520="","",'Система'!$B$4)</f>
        <v/>
      </c>
      <c r="C520" s="14"/>
      <c r="D520" s="23" t="str">
        <f t="array" ref="D520">IF(E520="","",XLOOKUP(E520,selector_12,selector_12_ids,""))</f>
        <v/>
      </c>
      <c r="E520" s="25"/>
      <c r="F520" s="23" t="str">
        <f t="array" ref="F520">IF(G520="","",XLOOKUP(G520,selector_15,selector_15_ids,""))</f>
        <v/>
      </c>
      <c r="G520" s="25"/>
      <c r="H520" s="23" t="str">
        <f t="array" ref="H520">IF(I520="","",XLOOKUP(I520,selector_16,selector_16_ids,""))</f>
        <v/>
      </c>
      <c r="I520" s="25"/>
      <c r="J520" s="23" t="str">
        <f t="array" ref="J520">IF(K520="","",XLOOKUP(K520,selector_16,selector_16_ids,""))</f>
        <v/>
      </c>
      <c r="K520" s="25"/>
      <c r="L520" s="23" t="str">
        <f t="array" ref="L520">IF(M520="","",XLOOKUP(M520,selector_13,selector_13_ids,""))</f>
        <v/>
      </c>
      <c r="M520" s="25"/>
      <c r="N520" s="14"/>
      <c r="O520" s="14"/>
      <c r="P520" s="23" t="str">
        <f t="array" ref="P520">IF(Q520="","",XLOOKUP(Q520,selector_07,selector_07_ids,""))</f>
        <v/>
      </c>
      <c r="Q520" s="25"/>
      <c r="R520" s="14"/>
      <c r="S520" s="23" t="str">
        <f t="array" ref="S520">IF(T520="","",XLOOKUP(T520,selector_17,selector_17_ids,""))</f>
        <v/>
      </c>
      <c r="T520" s="25"/>
      <c r="U520" s="14"/>
      <c r="V520" s="14"/>
      <c r="W520" s="23" t="str">
        <f t="array" ref="W520">IF(X520="","",XLOOKUP(X520,selector_04,selector_04_ids,""))</f>
        <v/>
      </c>
      <c r="X520" s="25"/>
      <c r="Y520" s="14"/>
      <c r="Z520" s="27"/>
      <c r="AA520" s="14"/>
    </row>
    <row r="521">
      <c r="A521" s="14"/>
      <c r="B521" s="23" t="str">
        <f>IF($A521="","",'Система'!$B$4)</f>
        <v/>
      </c>
      <c r="C521" s="14"/>
      <c r="D521" s="23" t="str">
        <f t="array" ref="D521">IF(E521="","",XLOOKUP(E521,selector_12,selector_12_ids,""))</f>
        <v/>
      </c>
      <c r="E521" s="25"/>
      <c r="F521" s="23" t="str">
        <f t="array" ref="F521">IF(G521="","",XLOOKUP(G521,selector_15,selector_15_ids,""))</f>
        <v/>
      </c>
      <c r="G521" s="25"/>
      <c r="H521" s="23" t="str">
        <f t="array" ref="H521">IF(I521="","",XLOOKUP(I521,selector_16,selector_16_ids,""))</f>
        <v/>
      </c>
      <c r="I521" s="25"/>
      <c r="J521" s="23" t="str">
        <f t="array" ref="J521">IF(K521="","",XLOOKUP(K521,selector_16,selector_16_ids,""))</f>
        <v/>
      </c>
      <c r="K521" s="25"/>
      <c r="L521" s="23" t="str">
        <f t="array" ref="L521">IF(M521="","",XLOOKUP(M521,selector_13,selector_13_ids,""))</f>
        <v/>
      </c>
      <c r="M521" s="25"/>
      <c r="N521" s="14"/>
      <c r="O521" s="14"/>
      <c r="P521" s="23" t="str">
        <f t="array" ref="P521">IF(Q521="","",XLOOKUP(Q521,selector_07,selector_07_ids,""))</f>
        <v/>
      </c>
      <c r="Q521" s="25"/>
      <c r="R521" s="14"/>
      <c r="S521" s="23" t="str">
        <f t="array" ref="S521">IF(T521="","",XLOOKUP(T521,selector_17,selector_17_ids,""))</f>
        <v/>
      </c>
      <c r="T521" s="25"/>
      <c r="U521" s="14"/>
      <c r="V521" s="14"/>
      <c r="W521" s="23" t="str">
        <f t="array" ref="W521">IF(X521="","",XLOOKUP(X521,selector_04,selector_04_ids,""))</f>
        <v/>
      </c>
      <c r="X521" s="25"/>
      <c r="Y521" s="14"/>
      <c r="Z521" s="27"/>
      <c r="AA521" s="14"/>
    </row>
    <row r="522">
      <c r="A522" s="14"/>
      <c r="B522" s="23" t="str">
        <f>IF($A522="","",'Система'!$B$4)</f>
        <v/>
      </c>
      <c r="C522" s="14"/>
      <c r="D522" s="23" t="str">
        <f t="array" ref="D522">IF(E522="","",XLOOKUP(E522,selector_12,selector_12_ids,""))</f>
        <v/>
      </c>
      <c r="E522" s="25"/>
      <c r="F522" s="23" t="str">
        <f t="array" ref="F522">IF(G522="","",XLOOKUP(G522,selector_15,selector_15_ids,""))</f>
        <v/>
      </c>
      <c r="G522" s="25"/>
      <c r="H522" s="23" t="str">
        <f t="array" ref="H522">IF(I522="","",XLOOKUP(I522,selector_16,selector_16_ids,""))</f>
        <v/>
      </c>
      <c r="I522" s="25"/>
      <c r="J522" s="23" t="str">
        <f t="array" ref="J522">IF(K522="","",XLOOKUP(K522,selector_16,selector_16_ids,""))</f>
        <v/>
      </c>
      <c r="K522" s="25"/>
      <c r="L522" s="23" t="str">
        <f t="array" ref="L522">IF(M522="","",XLOOKUP(M522,selector_13,selector_13_ids,""))</f>
        <v/>
      </c>
      <c r="M522" s="25"/>
      <c r="N522" s="14"/>
      <c r="O522" s="14"/>
      <c r="P522" s="23" t="str">
        <f t="array" ref="P522">IF(Q522="","",XLOOKUP(Q522,selector_07,selector_07_ids,""))</f>
        <v/>
      </c>
      <c r="Q522" s="25"/>
      <c r="R522" s="14"/>
      <c r="S522" s="23" t="str">
        <f t="array" ref="S522">IF(T522="","",XLOOKUP(T522,selector_17,selector_17_ids,""))</f>
        <v/>
      </c>
      <c r="T522" s="25"/>
      <c r="U522" s="14"/>
      <c r="V522" s="14"/>
      <c r="W522" s="23" t="str">
        <f t="array" ref="W522">IF(X522="","",XLOOKUP(X522,selector_04,selector_04_ids,""))</f>
        <v/>
      </c>
      <c r="X522" s="25"/>
      <c r="Y522" s="14"/>
      <c r="Z522" s="27"/>
      <c r="AA522" s="14"/>
    </row>
    <row r="523">
      <c r="A523" s="14"/>
      <c r="B523" s="23" t="str">
        <f>IF($A523="","",'Система'!$B$4)</f>
        <v/>
      </c>
      <c r="C523" s="14"/>
      <c r="D523" s="23" t="str">
        <f t="array" ref="D523">IF(E523="","",XLOOKUP(E523,selector_12,selector_12_ids,""))</f>
        <v/>
      </c>
      <c r="E523" s="25"/>
      <c r="F523" s="23" t="str">
        <f t="array" ref="F523">IF(G523="","",XLOOKUP(G523,selector_15,selector_15_ids,""))</f>
        <v/>
      </c>
      <c r="G523" s="25"/>
      <c r="H523" s="23" t="str">
        <f t="array" ref="H523">IF(I523="","",XLOOKUP(I523,selector_16,selector_16_ids,""))</f>
        <v/>
      </c>
      <c r="I523" s="25"/>
      <c r="J523" s="23" t="str">
        <f t="array" ref="J523">IF(K523="","",XLOOKUP(K523,selector_16,selector_16_ids,""))</f>
        <v/>
      </c>
      <c r="K523" s="25"/>
      <c r="L523" s="23" t="str">
        <f t="array" ref="L523">IF(M523="","",XLOOKUP(M523,selector_13,selector_13_ids,""))</f>
        <v/>
      </c>
      <c r="M523" s="25"/>
      <c r="N523" s="14"/>
      <c r="O523" s="14"/>
      <c r="P523" s="23" t="str">
        <f t="array" ref="P523">IF(Q523="","",XLOOKUP(Q523,selector_07,selector_07_ids,""))</f>
        <v/>
      </c>
      <c r="Q523" s="25"/>
      <c r="R523" s="14"/>
      <c r="S523" s="23" t="str">
        <f t="array" ref="S523">IF(T523="","",XLOOKUP(T523,selector_17,selector_17_ids,""))</f>
        <v/>
      </c>
      <c r="T523" s="25"/>
      <c r="U523" s="14"/>
      <c r="V523" s="14"/>
      <c r="W523" s="23" t="str">
        <f t="array" ref="W523">IF(X523="","",XLOOKUP(X523,selector_04,selector_04_ids,""))</f>
        <v/>
      </c>
      <c r="X523" s="25"/>
      <c r="Y523" s="14"/>
      <c r="Z523" s="27"/>
      <c r="AA523" s="14"/>
    </row>
    <row r="524">
      <c r="A524" s="14"/>
      <c r="B524" s="23" t="str">
        <f>IF($A524="","",'Система'!$B$4)</f>
        <v/>
      </c>
      <c r="C524" s="14"/>
      <c r="D524" s="23" t="str">
        <f t="array" ref="D524">IF(E524="","",XLOOKUP(E524,selector_12,selector_12_ids,""))</f>
        <v/>
      </c>
      <c r="E524" s="25"/>
      <c r="F524" s="23" t="str">
        <f t="array" ref="F524">IF(G524="","",XLOOKUP(G524,selector_15,selector_15_ids,""))</f>
        <v/>
      </c>
      <c r="G524" s="25"/>
      <c r="H524" s="23" t="str">
        <f t="array" ref="H524">IF(I524="","",XLOOKUP(I524,selector_16,selector_16_ids,""))</f>
        <v/>
      </c>
      <c r="I524" s="25"/>
      <c r="J524" s="23" t="str">
        <f t="array" ref="J524">IF(K524="","",XLOOKUP(K524,selector_16,selector_16_ids,""))</f>
        <v/>
      </c>
      <c r="K524" s="25"/>
      <c r="L524" s="23" t="str">
        <f t="array" ref="L524">IF(M524="","",XLOOKUP(M524,selector_13,selector_13_ids,""))</f>
        <v/>
      </c>
      <c r="M524" s="25"/>
      <c r="N524" s="14"/>
      <c r="O524" s="14"/>
      <c r="P524" s="23" t="str">
        <f t="array" ref="P524">IF(Q524="","",XLOOKUP(Q524,selector_07,selector_07_ids,""))</f>
        <v/>
      </c>
      <c r="Q524" s="25"/>
      <c r="R524" s="14"/>
      <c r="S524" s="23" t="str">
        <f t="array" ref="S524">IF(T524="","",XLOOKUP(T524,selector_17,selector_17_ids,""))</f>
        <v/>
      </c>
      <c r="T524" s="25"/>
      <c r="U524" s="14"/>
      <c r="V524" s="14"/>
      <c r="W524" s="23" t="str">
        <f t="array" ref="W524">IF(X524="","",XLOOKUP(X524,selector_04,selector_04_ids,""))</f>
        <v/>
      </c>
      <c r="X524" s="25"/>
      <c r="Y524" s="14"/>
      <c r="Z524" s="27"/>
      <c r="AA524" s="14"/>
    </row>
    <row r="525">
      <c r="A525" s="14"/>
      <c r="B525" s="23" t="str">
        <f>IF($A525="","",'Система'!$B$4)</f>
        <v/>
      </c>
      <c r="C525" s="14"/>
      <c r="D525" s="23" t="str">
        <f t="array" ref="D525">IF(E525="","",XLOOKUP(E525,selector_12,selector_12_ids,""))</f>
        <v/>
      </c>
      <c r="E525" s="25"/>
      <c r="F525" s="23" t="str">
        <f t="array" ref="F525">IF(G525="","",XLOOKUP(G525,selector_15,selector_15_ids,""))</f>
        <v/>
      </c>
      <c r="G525" s="25"/>
      <c r="H525" s="23" t="str">
        <f t="array" ref="H525">IF(I525="","",XLOOKUP(I525,selector_16,selector_16_ids,""))</f>
        <v/>
      </c>
      <c r="I525" s="25"/>
      <c r="J525" s="23" t="str">
        <f t="array" ref="J525">IF(K525="","",XLOOKUP(K525,selector_16,selector_16_ids,""))</f>
        <v/>
      </c>
      <c r="K525" s="25"/>
      <c r="L525" s="23" t="str">
        <f t="array" ref="L525">IF(M525="","",XLOOKUP(M525,selector_13,selector_13_ids,""))</f>
        <v/>
      </c>
      <c r="M525" s="25"/>
      <c r="N525" s="14"/>
      <c r="O525" s="14"/>
      <c r="P525" s="23" t="str">
        <f t="array" ref="P525">IF(Q525="","",XLOOKUP(Q525,selector_07,selector_07_ids,""))</f>
        <v/>
      </c>
      <c r="Q525" s="25"/>
      <c r="R525" s="14"/>
      <c r="S525" s="23" t="str">
        <f t="array" ref="S525">IF(T525="","",XLOOKUP(T525,selector_17,selector_17_ids,""))</f>
        <v/>
      </c>
      <c r="T525" s="25"/>
      <c r="U525" s="14"/>
      <c r="V525" s="14"/>
      <c r="W525" s="23" t="str">
        <f t="array" ref="W525">IF(X525="","",XLOOKUP(X525,selector_04,selector_04_ids,""))</f>
        <v/>
      </c>
      <c r="X525" s="25"/>
      <c r="Y525" s="14"/>
      <c r="Z525" s="27"/>
      <c r="AA525" s="14"/>
    </row>
    <row r="526">
      <c r="A526" s="14"/>
      <c r="B526" s="23" t="str">
        <f>IF($A526="","",'Система'!$B$4)</f>
        <v/>
      </c>
      <c r="C526" s="14"/>
      <c r="D526" s="23" t="str">
        <f t="array" ref="D526">IF(E526="","",XLOOKUP(E526,selector_12,selector_12_ids,""))</f>
        <v/>
      </c>
      <c r="E526" s="25"/>
      <c r="F526" s="23" t="str">
        <f t="array" ref="F526">IF(G526="","",XLOOKUP(G526,selector_15,selector_15_ids,""))</f>
        <v/>
      </c>
      <c r="G526" s="25"/>
      <c r="H526" s="23" t="str">
        <f t="array" ref="H526">IF(I526="","",XLOOKUP(I526,selector_16,selector_16_ids,""))</f>
        <v/>
      </c>
      <c r="I526" s="25"/>
      <c r="J526" s="23" t="str">
        <f t="array" ref="J526">IF(K526="","",XLOOKUP(K526,selector_16,selector_16_ids,""))</f>
        <v/>
      </c>
      <c r="K526" s="25"/>
      <c r="L526" s="23" t="str">
        <f t="array" ref="L526">IF(M526="","",XLOOKUP(M526,selector_13,selector_13_ids,""))</f>
        <v/>
      </c>
      <c r="M526" s="25"/>
      <c r="N526" s="14"/>
      <c r="O526" s="14"/>
      <c r="P526" s="23" t="str">
        <f t="array" ref="P526">IF(Q526="","",XLOOKUP(Q526,selector_07,selector_07_ids,""))</f>
        <v/>
      </c>
      <c r="Q526" s="25"/>
      <c r="R526" s="14"/>
      <c r="S526" s="23" t="str">
        <f t="array" ref="S526">IF(T526="","",XLOOKUP(T526,selector_17,selector_17_ids,""))</f>
        <v/>
      </c>
      <c r="T526" s="25"/>
      <c r="U526" s="14"/>
      <c r="V526" s="14"/>
      <c r="W526" s="23" t="str">
        <f t="array" ref="W526">IF(X526="","",XLOOKUP(X526,selector_04,selector_04_ids,""))</f>
        <v/>
      </c>
      <c r="X526" s="25"/>
      <c r="Y526" s="14"/>
      <c r="Z526" s="27"/>
      <c r="AA526" s="14"/>
    </row>
    <row r="527">
      <c r="A527" s="14"/>
      <c r="B527" s="23" t="str">
        <f>IF($A527="","",'Система'!$B$4)</f>
        <v/>
      </c>
      <c r="C527" s="14"/>
      <c r="D527" s="23" t="str">
        <f t="array" ref="D527">IF(E527="","",XLOOKUP(E527,selector_12,selector_12_ids,""))</f>
        <v/>
      </c>
      <c r="E527" s="25"/>
      <c r="F527" s="23" t="str">
        <f t="array" ref="F527">IF(G527="","",XLOOKUP(G527,selector_15,selector_15_ids,""))</f>
        <v/>
      </c>
      <c r="G527" s="25"/>
      <c r="H527" s="23" t="str">
        <f t="array" ref="H527">IF(I527="","",XLOOKUP(I527,selector_16,selector_16_ids,""))</f>
        <v/>
      </c>
      <c r="I527" s="25"/>
      <c r="J527" s="23" t="str">
        <f t="array" ref="J527">IF(K527="","",XLOOKUP(K527,selector_16,selector_16_ids,""))</f>
        <v/>
      </c>
      <c r="K527" s="25"/>
      <c r="L527" s="23" t="str">
        <f t="array" ref="L527">IF(M527="","",XLOOKUP(M527,selector_13,selector_13_ids,""))</f>
        <v/>
      </c>
      <c r="M527" s="25"/>
      <c r="N527" s="14"/>
      <c r="O527" s="14"/>
      <c r="P527" s="23" t="str">
        <f t="array" ref="P527">IF(Q527="","",XLOOKUP(Q527,selector_07,selector_07_ids,""))</f>
        <v/>
      </c>
      <c r="Q527" s="25"/>
      <c r="R527" s="14"/>
      <c r="S527" s="23" t="str">
        <f t="array" ref="S527">IF(T527="","",XLOOKUP(T527,selector_17,selector_17_ids,""))</f>
        <v/>
      </c>
      <c r="T527" s="25"/>
      <c r="U527" s="14"/>
      <c r="V527" s="14"/>
      <c r="W527" s="23" t="str">
        <f t="array" ref="W527">IF(X527="","",XLOOKUP(X527,selector_04,selector_04_ids,""))</f>
        <v/>
      </c>
      <c r="X527" s="25"/>
      <c r="Y527" s="14"/>
      <c r="Z527" s="27"/>
      <c r="AA527" s="14"/>
    </row>
    <row r="528">
      <c r="A528" s="14"/>
      <c r="B528" s="23" t="str">
        <f>IF($A528="","",'Система'!$B$4)</f>
        <v/>
      </c>
      <c r="C528" s="14"/>
      <c r="D528" s="23" t="str">
        <f t="array" ref="D528">IF(E528="","",XLOOKUP(E528,selector_12,selector_12_ids,""))</f>
        <v/>
      </c>
      <c r="E528" s="25"/>
      <c r="F528" s="23" t="str">
        <f t="array" ref="F528">IF(G528="","",XLOOKUP(G528,selector_15,selector_15_ids,""))</f>
        <v/>
      </c>
      <c r="G528" s="25"/>
      <c r="H528" s="23" t="str">
        <f t="array" ref="H528">IF(I528="","",XLOOKUP(I528,selector_16,selector_16_ids,""))</f>
        <v/>
      </c>
      <c r="I528" s="25"/>
      <c r="J528" s="23" t="str">
        <f t="array" ref="J528">IF(K528="","",XLOOKUP(K528,selector_16,selector_16_ids,""))</f>
        <v/>
      </c>
      <c r="K528" s="25"/>
      <c r="L528" s="23" t="str">
        <f t="array" ref="L528">IF(M528="","",XLOOKUP(M528,selector_13,selector_13_ids,""))</f>
        <v/>
      </c>
      <c r="M528" s="25"/>
      <c r="N528" s="14"/>
      <c r="O528" s="14"/>
      <c r="P528" s="23" t="str">
        <f t="array" ref="P528">IF(Q528="","",XLOOKUP(Q528,selector_07,selector_07_ids,""))</f>
        <v/>
      </c>
      <c r="Q528" s="25"/>
      <c r="R528" s="14"/>
      <c r="S528" s="23" t="str">
        <f t="array" ref="S528">IF(T528="","",XLOOKUP(T528,selector_17,selector_17_ids,""))</f>
        <v/>
      </c>
      <c r="T528" s="25"/>
      <c r="U528" s="14"/>
      <c r="V528" s="14"/>
      <c r="W528" s="23" t="str">
        <f t="array" ref="W528">IF(X528="","",XLOOKUP(X528,selector_04,selector_04_ids,""))</f>
        <v/>
      </c>
      <c r="X528" s="25"/>
      <c r="Y528" s="14"/>
      <c r="Z528" s="27"/>
      <c r="AA528" s="14"/>
    </row>
    <row r="529">
      <c r="A529" s="14"/>
      <c r="B529" s="23" t="str">
        <f>IF($A529="","",'Система'!$B$4)</f>
        <v/>
      </c>
      <c r="C529" s="14"/>
      <c r="D529" s="23" t="str">
        <f t="array" ref="D529">IF(E529="","",XLOOKUP(E529,selector_12,selector_12_ids,""))</f>
        <v/>
      </c>
      <c r="E529" s="25"/>
      <c r="F529" s="23" t="str">
        <f t="array" ref="F529">IF(G529="","",XLOOKUP(G529,selector_15,selector_15_ids,""))</f>
        <v/>
      </c>
      <c r="G529" s="25"/>
      <c r="H529" s="23" t="str">
        <f t="array" ref="H529">IF(I529="","",XLOOKUP(I529,selector_16,selector_16_ids,""))</f>
        <v/>
      </c>
      <c r="I529" s="25"/>
      <c r="J529" s="23" t="str">
        <f t="array" ref="J529">IF(K529="","",XLOOKUP(K529,selector_16,selector_16_ids,""))</f>
        <v/>
      </c>
      <c r="K529" s="25"/>
      <c r="L529" s="23" t="str">
        <f t="array" ref="L529">IF(M529="","",XLOOKUP(M529,selector_13,selector_13_ids,""))</f>
        <v/>
      </c>
      <c r="M529" s="25"/>
      <c r="N529" s="14"/>
      <c r="O529" s="14"/>
      <c r="P529" s="23" t="str">
        <f t="array" ref="P529">IF(Q529="","",XLOOKUP(Q529,selector_07,selector_07_ids,""))</f>
        <v/>
      </c>
      <c r="Q529" s="25"/>
      <c r="R529" s="14"/>
      <c r="S529" s="23" t="str">
        <f t="array" ref="S529">IF(T529="","",XLOOKUP(T529,selector_17,selector_17_ids,""))</f>
        <v/>
      </c>
      <c r="T529" s="25"/>
      <c r="U529" s="14"/>
      <c r="V529" s="14"/>
      <c r="W529" s="23" t="str">
        <f t="array" ref="W529">IF(X529="","",XLOOKUP(X529,selector_04,selector_04_ids,""))</f>
        <v/>
      </c>
      <c r="X529" s="25"/>
      <c r="Y529" s="14"/>
      <c r="Z529" s="27"/>
      <c r="AA529" s="14"/>
    </row>
    <row r="530">
      <c r="A530" s="14"/>
      <c r="B530" s="23" t="str">
        <f>IF($A530="","",'Система'!$B$4)</f>
        <v/>
      </c>
      <c r="C530" s="14"/>
      <c r="D530" s="23" t="str">
        <f t="array" ref="D530">IF(E530="","",XLOOKUP(E530,selector_12,selector_12_ids,""))</f>
        <v/>
      </c>
      <c r="E530" s="25"/>
      <c r="F530" s="23" t="str">
        <f t="array" ref="F530">IF(G530="","",XLOOKUP(G530,selector_15,selector_15_ids,""))</f>
        <v/>
      </c>
      <c r="G530" s="25"/>
      <c r="H530" s="23" t="str">
        <f t="array" ref="H530">IF(I530="","",XLOOKUP(I530,selector_16,selector_16_ids,""))</f>
        <v/>
      </c>
      <c r="I530" s="25"/>
      <c r="J530" s="23" t="str">
        <f t="array" ref="J530">IF(K530="","",XLOOKUP(K530,selector_16,selector_16_ids,""))</f>
        <v/>
      </c>
      <c r="K530" s="25"/>
      <c r="L530" s="23" t="str">
        <f t="array" ref="L530">IF(M530="","",XLOOKUP(M530,selector_13,selector_13_ids,""))</f>
        <v/>
      </c>
      <c r="M530" s="25"/>
      <c r="N530" s="14"/>
      <c r="O530" s="14"/>
      <c r="P530" s="23" t="str">
        <f t="array" ref="P530">IF(Q530="","",XLOOKUP(Q530,selector_07,selector_07_ids,""))</f>
        <v/>
      </c>
      <c r="Q530" s="25"/>
      <c r="R530" s="14"/>
      <c r="S530" s="23" t="str">
        <f t="array" ref="S530">IF(T530="","",XLOOKUP(T530,selector_17,selector_17_ids,""))</f>
        <v/>
      </c>
      <c r="T530" s="25"/>
      <c r="U530" s="14"/>
      <c r="V530" s="14"/>
      <c r="W530" s="23" t="str">
        <f t="array" ref="W530">IF(X530="","",XLOOKUP(X530,selector_04,selector_04_ids,""))</f>
        <v/>
      </c>
      <c r="X530" s="25"/>
      <c r="Y530" s="14"/>
      <c r="Z530" s="27"/>
      <c r="AA530" s="14"/>
    </row>
    <row r="531">
      <c r="A531" s="14"/>
      <c r="B531" s="23" t="str">
        <f>IF($A531="","",'Система'!$B$4)</f>
        <v/>
      </c>
      <c r="C531" s="14"/>
      <c r="D531" s="23" t="str">
        <f t="array" ref="D531">IF(E531="","",XLOOKUP(E531,selector_12,selector_12_ids,""))</f>
        <v/>
      </c>
      <c r="E531" s="25"/>
      <c r="F531" s="23" t="str">
        <f t="array" ref="F531">IF(G531="","",XLOOKUP(G531,selector_15,selector_15_ids,""))</f>
        <v/>
      </c>
      <c r="G531" s="25"/>
      <c r="H531" s="23" t="str">
        <f t="array" ref="H531">IF(I531="","",XLOOKUP(I531,selector_16,selector_16_ids,""))</f>
        <v/>
      </c>
      <c r="I531" s="25"/>
      <c r="J531" s="23" t="str">
        <f t="array" ref="J531">IF(K531="","",XLOOKUP(K531,selector_16,selector_16_ids,""))</f>
        <v/>
      </c>
      <c r="K531" s="25"/>
      <c r="L531" s="23" t="str">
        <f t="array" ref="L531">IF(M531="","",XLOOKUP(M531,selector_13,selector_13_ids,""))</f>
        <v/>
      </c>
      <c r="M531" s="25"/>
      <c r="N531" s="14"/>
      <c r="O531" s="14"/>
      <c r="P531" s="23" t="str">
        <f t="array" ref="P531">IF(Q531="","",XLOOKUP(Q531,selector_07,selector_07_ids,""))</f>
        <v/>
      </c>
      <c r="Q531" s="25"/>
      <c r="R531" s="14"/>
      <c r="S531" s="23" t="str">
        <f t="array" ref="S531">IF(T531="","",XLOOKUP(T531,selector_17,selector_17_ids,""))</f>
        <v/>
      </c>
      <c r="T531" s="25"/>
      <c r="U531" s="14"/>
      <c r="V531" s="14"/>
      <c r="W531" s="23" t="str">
        <f t="array" ref="W531">IF(X531="","",XLOOKUP(X531,selector_04,selector_04_ids,""))</f>
        <v/>
      </c>
      <c r="X531" s="25"/>
      <c r="Y531" s="14"/>
      <c r="Z531" s="27"/>
      <c r="AA531" s="14"/>
    </row>
    <row r="532">
      <c r="A532" s="14"/>
      <c r="B532" s="23" t="str">
        <f>IF($A532="","",'Система'!$B$4)</f>
        <v/>
      </c>
      <c r="C532" s="14"/>
      <c r="D532" s="23" t="str">
        <f t="array" ref="D532">IF(E532="","",XLOOKUP(E532,selector_12,selector_12_ids,""))</f>
        <v/>
      </c>
      <c r="E532" s="25"/>
      <c r="F532" s="23" t="str">
        <f t="array" ref="F532">IF(G532="","",XLOOKUP(G532,selector_15,selector_15_ids,""))</f>
        <v/>
      </c>
      <c r="G532" s="25"/>
      <c r="H532" s="23" t="str">
        <f t="array" ref="H532">IF(I532="","",XLOOKUP(I532,selector_16,selector_16_ids,""))</f>
        <v/>
      </c>
      <c r="I532" s="25"/>
      <c r="J532" s="23" t="str">
        <f t="array" ref="J532">IF(K532="","",XLOOKUP(K532,selector_16,selector_16_ids,""))</f>
        <v/>
      </c>
      <c r="K532" s="25"/>
      <c r="L532" s="23" t="str">
        <f t="array" ref="L532">IF(M532="","",XLOOKUP(M532,selector_13,selector_13_ids,""))</f>
        <v/>
      </c>
      <c r="M532" s="25"/>
      <c r="N532" s="14"/>
      <c r="O532" s="14"/>
      <c r="P532" s="23" t="str">
        <f t="array" ref="P532">IF(Q532="","",XLOOKUP(Q532,selector_07,selector_07_ids,""))</f>
        <v/>
      </c>
      <c r="Q532" s="25"/>
      <c r="R532" s="14"/>
      <c r="S532" s="23" t="str">
        <f t="array" ref="S532">IF(T532="","",XLOOKUP(T532,selector_17,selector_17_ids,""))</f>
        <v/>
      </c>
      <c r="T532" s="25"/>
      <c r="U532" s="14"/>
      <c r="V532" s="14"/>
      <c r="W532" s="23" t="str">
        <f t="array" ref="W532">IF(X532="","",XLOOKUP(X532,selector_04,selector_04_ids,""))</f>
        <v/>
      </c>
      <c r="X532" s="25"/>
      <c r="Y532" s="14"/>
      <c r="Z532" s="27"/>
      <c r="AA532" s="14"/>
    </row>
    <row r="533">
      <c r="A533" s="14"/>
      <c r="B533" s="23" t="str">
        <f>IF($A533="","",'Система'!$B$4)</f>
        <v/>
      </c>
      <c r="C533" s="14"/>
      <c r="D533" s="23" t="str">
        <f t="array" ref="D533">IF(E533="","",XLOOKUP(E533,selector_12,selector_12_ids,""))</f>
        <v/>
      </c>
      <c r="E533" s="25"/>
      <c r="F533" s="23" t="str">
        <f t="array" ref="F533">IF(G533="","",XLOOKUP(G533,selector_15,selector_15_ids,""))</f>
        <v/>
      </c>
      <c r="G533" s="25"/>
      <c r="H533" s="23" t="str">
        <f t="array" ref="H533">IF(I533="","",XLOOKUP(I533,selector_16,selector_16_ids,""))</f>
        <v/>
      </c>
      <c r="I533" s="25"/>
      <c r="J533" s="23" t="str">
        <f t="array" ref="J533">IF(K533="","",XLOOKUP(K533,selector_16,selector_16_ids,""))</f>
        <v/>
      </c>
      <c r="K533" s="25"/>
      <c r="L533" s="23" t="str">
        <f t="array" ref="L533">IF(M533="","",XLOOKUP(M533,selector_13,selector_13_ids,""))</f>
        <v/>
      </c>
      <c r="M533" s="25"/>
      <c r="N533" s="14"/>
      <c r="O533" s="14"/>
      <c r="P533" s="23" t="str">
        <f t="array" ref="P533">IF(Q533="","",XLOOKUP(Q533,selector_07,selector_07_ids,""))</f>
        <v/>
      </c>
      <c r="Q533" s="25"/>
      <c r="R533" s="14"/>
      <c r="S533" s="23" t="str">
        <f t="array" ref="S533">IF(T533="","",XLOOKUP(T533,selector_17,selector_17_ids,""))</f>
        <v/>
      </c>
      <c r="T533" s="25"/>
      <c r="U533" s="14"/>
      <c r="V533" s="14"/>
      <c r="W533" s="23" t="str">
        <f t="array" ref="W533">IF(X533="","",XLOOKUP(X533,selector_04,selector_04_ids,""))</f>
        <v/>
      </c>
      <c r="X533" s="25"/>
      <c r="Y533" s="14"/>
      <c r="Z533" s="27"/>
      <c r="AA533" s="14"/>
    </row>
    <row r="534">
      <c r="A534" s="14"/>
      <c r="B534" s="23" t="str">
        <f>IF($A534="","",'Система'!$B$4)</f>
        <v/>
      </c>
      <c r="C534" s="14"/>
      <c r="D534" s="23" t="str">
        <f t="array" ref="D534">IF(E534="","",XLOOKUP(E534,selector_12,selector_12_ids,""))</f>
        <v/>
      </c>
      <c r="E534" s="25"/>
      <c r="F534" s="23" t="str">
        <f t="array" ref="F534">IF(G534="","",XLOOKUP(G534,selector_15,selector_15_ids,""))</f>
        <v/>
      </c>
      <c r="G534" s="25"/>
      <c r="H534" s="23" t="str">
        <f t="array" ref="H534">IF(I534="","",XLOOKUP(I534,selector_16,selector_16_ids,""))</f>
        <v/>
      </c>
      <c r="I534" s="25"/>
      <c r="J534" s="23" t="str">
        <f t="array" ref="J534">IF(K534="","",XLOOKUP(K534,selector_16,selector_16_ids,""))</f>
        <v/>
      </c>
      <c r="K534" s="25"/>
      <c r="L534" s="23" t="str">
        <f t="array" ref="L534">IF(M534="","",XLOOKUP(M534,selector_13,selector_13_ids,""))</f>
        <v/>
      </c>
      <c r="M534" s="25"/>
      <c r="N534" s="14"/>
      <c r="O534" s="14"/>
      <c r="P534" s="23" t="str">
        <f t="array" ref="P534">IF(Q534="","",XLOOKUP(Q534,selector_07,selector_07_ids,""))</f>
        <v/>
      </c>
      <c r="Q534" s="25"/>
      <c r="R534" s="14"/>
      <c r="S534" s="23" t="str">
        <f t="array" ref="S534">IF(T534="","",XLOOKUP(T534,selector_17,selector_17_ids,""))</f>
        <v/>
      </c>
      <c r="T534" s="25"/>
      <c r="U534" s="14"/>
      <c r="V534" s="14"/>
      <c r="W534" s="23" t="str">
        <f t="array" ref="W534">IF(X534="","",XLOOKUP(X534,selector_04,selector_04_ids,""))</f>
        <v/>
      </c>
      <c r="X534" s="25"/>
      <c r="Y534" s="14"/>
      <c r="Z534" s="27"/>
      <c r="AA534" s="14"/>
    </row>
    <row r="535">
      <c r="A535" s="14"/>
      <c r="B535" s="23" t="str">
        <f>IF($A535="","",'Система'!$B$4)</f>
        <v/>
      </c>
      <c r="C535" s="14"/>
      <c r="D535" s="23" t="str">
        <f t="array" ref="D535">IF(E535="","",XLOOKUP(E535,selector_12,selector_12_ids,""))</f>
        <v/>
      </c>
      <c r="E535" s="25"/>
      <c r="F535" s="23" t="str">
        <f t="array" ref="F535">IF(G535="","",XLOOKUP(G535,selector_15,selector_15_ids,""))</f>
        <v/>
      </c>
      <c r="G535" s="25"/>
      <c r="H535" s="23" t="str">
        <f t="array" ref="H535">IF(I535="","",XLOOKUP(I535,selector_16,selector_16_ids,""))</f>
        <v/>
      </c>
      <c r="I535" s="25"/>
      <c r="J535" s="23" t="str">
        <f t="array" ref="J535">IF(K535="","",XLOOKUP(K535,selector_16,selector_16_ids,""))</f>
        <v/>
      </c>
      <c r="K535" s="25"/>
      <c r="L535" s="23" t="str">
        <f t="array" ref="L535">IF(M535="","",XLOOKUP(M535,selector_13,selector_13_ids,""))</f>
        <v/>
      </c>
      <c r="M535" s="25"/>
      <c r="N535" s="14"/>
      <c r="O535" s="14"/>
      <c r="P535" s="23" t="str">
        <f t="array" ref="P535">IF(Q535="","",XLOOKUP(Q535,selector_07,selector_07_ids,""))</f>
        <v/>
      </c>
      <c r="Q535" s="25"/>
      <c r="R535" s="14"/>
      <c r="S535" s="23" t="str">
        <f t="array" ref="S535">IF(T535="","",XLOOKUP(T535,selector_17,selector_17_ids,""))</f>
        <v/>
      </c>
      <c r="T535" s="25"/>
      <c r="U535" s="14"/>
      <c r="V535" s="14"/>
      <c r="W535" s="23" t="str">
        <f t="array" ref="W535">IF(X535="","",XLOOKUP(X535,selector_04,selector_04_ids,""))</f>
        <v/>
      </c>
      <c r="X535" s="25"/>
      <c r="Y535" s="14"/>
      <c r="Z535" s="27"/>
      <c r="AA535" s="14"/>
    </row>
    <row r="536">
      <c r="A536" s="14"/>
      <c r="B536" s="23" t="str">
        <f>IF($A536="","",'Система'!$B$4)</f>
        <v/>
      </c>
      <c r="C536" s="14"/>
      <c r="D536" s="23" t="str">
        <f t="array" ref="D536">IF(E536="","",XLOOKUP(E536,selector_12,selector_12_ids,""))</f>
        <v/>
      </c>
      <c r="E536" s="25"/>
      <c r="F536" s="23" t="str">
        <f t="array" ref="F536">IF(G536="","",XLOOKUP(G536,selector_15,selector_15_ids,""))</f>
        <v/>
      </c>
      <c r="G536" s="25"/>
      <c r="H536" s="23" t="str">
        <f t="array" ref="H536">IF(I536="","",XLOOKUP(I536,selector_16,selector_16_ids,""))</f>
        <v/>
      </c>
      <c r="I536" s="25"/>
      <c r="J536" s="23" t="str">
        <f t="array" ref="J536">IF(K536="","",XLOOKUP(K536,selector_16,selector_16_ids,""))</f>
        <v/>
      </c>
      <c r="K536" s="25"/>
      <c r="L536" s="23" t="str">
        <f t="array" ref="L536">IF(M536="","",XLOOKUP(M536,selector_13,selector_13_ids,""))</f>
        <v/>
      </c>
      <c r="M536" s="25"/>
      <c r="N536" s="14"/>
      <c r="O536" s="14"/>
      <c r="P536" s="23" t="str">
        <f t="array" ref="P536">IF(Q536="","",XLOOKUP(Q536,selector_07,selector_07_ids,""))</f>
        <v/>
      </c>
      <c r="Q536" s="25"/>
      <c r="R536" s="14"/>
      <c r="S536" s="23" t="str">
        <f t="array" ref="S536">IF(T536="","",XLOOKUP(T536,selector_17,selector_17_ids,""))</f>
        <v/>
      </c>
      <c r="T536" s="25"/>
      <c r="U536" s="14"/>
      <c r="V536" s="14"/>
      <c r="W536" s="23" t="str">
        <f t="array" ref="W536">IF(X536="","",XLOOKUP(X536,selector_04,selector_04_ids,""))</f>
        <v/>
      </c>
      <c r="X536" s="25"/>
      <c r="Y536" s="14"/>
      <c r="Z536" s="27"/>
      <c r="AA536" s="14"/>
    </row>
    <row r="537">
      <c r="A537" s="14"/>
      <c r="B537" s="23" t="str">
        <f>IF($A537="","",'Система'!$B$4)</f>
        <v/>
      </c>
      <c r="C537" s="14"/>
      <c r="D537" s="23" t="str">
        <f t="array" ref="D537">IF(E537="","",XLOOKUP(E537,selector_12,selector_12_ids,""))</f>
        <v/>
      </c>
      <c r="E537" s="25"/>
      <c r="F537" s="23" t="str">
        <f t="array" ref="F537">IF(G537="","",XLOOKUP(G537,selector_15,selector_15_ids,""))</f>
        <v/>
      </c>
      <c r="G537" s="25"/>
      <c r="H537" s="23" t="str">
        <f t="array" ref="H537">IF(I537="","",XLOOKUP(I537,selector_16,selector_16_ids,""))</f>
        <v/>
      </c>
      <c r="I537" s="25"/>
      <c r="J537" s="23" t="str">
        <f t="array" ref="J537">IF(K537="","",XLOOKUP(K537,selector_16,selector_16_ids,""))</f>
        <v/>
      </c>
      <c r="K537" s="25"/>
      <c r="L537" s="23" t="str">
        <f t="array" ref="L537">IF(M537="","",XLOOKUP(M537,selector_13,selector_13_ids,""))</f>
        <v/>
      </c>
      <c r="M537" s="25"/>
      <c r="N537" s="14"/>
      <c r="O537" s="14"/>
      <c r="P537" s="23" t="str">
        <f t="array" ref="P537">IF(Q537="","",XLOOKUP(Q537,selector_07,selector_07_ids,""))</f>
        <v/>
      </c>
      <c r="Q537" s="25"/>
      <c r="R537" s="14"/>
      <c r="S537" s="23" t="str">
        <f t="array" ref="S537">IF(T537="","",XLOOKUP(T537,selector_17,selector_17_ids,""))</f>
        <v/>
      </c>
      <c r="T537" s="25"/>
      <c r="U537" s="14"/>
      <c r="V537" s="14"/>
      <c r="W537" s="23" t="str">
        <f t="array" ref="W537">IF(X537="","",XLOOKUP(X537,selector_04,selector_04_ids,""))</f>
        <v/>
      </c>
      <c r="X537" s="25"/>
      <c r="Y537" s="14"/>
      <c r="Z537" s="27"/>
      <c r="AA537" s="14"/>
    </row>
    <row r="538">
      <c r="A538" s="14"/>
      <c r="B538" s="23" t="str">
        <f>IF($A538="","",'Система'!$B$4)</f>
        <v/>
      </c>
      <c r="C538" s="14"/>
      <c r="D538" s="23" t="str">
        <f t="array" ref="D538">IF(E538="","",XLOOKUP(E538,selector_12,selector_12_ids,""))</f>
        <v/>
      </c>
      <c r="E538" s="25"/>
      <c r="F538" s="23" t="str">
        <f t="array" ref="F538">IF(G538="","",XLOOKUP(G538,selector_15,selector_15_ids,""))</f>
        <v/>
      </c>
      <c r="G538" s="25"/>
      <c r="H538" s="23" t="str">
        <f t="array" ref="H538">IF(I538="","",XLOOKUP(I538,selector_16,selector_16_ids,""))</f>
        <v/>
      </c>
      <c r="I538" s="25"/>
      <c r="J538" s="23" t="str">
        <f t="array" ref="J538">IF(K538="","",XLOOKUP(K538,selector_16,selector_16_ids,""))</f>
        <v/>
      </c>
      <c r="K538" s="25"/>
      <c r="L538" s="23" t="str">
        <f t="array" ref="L538">IF(M538="","",XLOOKUP(M538,selector_13,selector_13_ids,""))</f>
        <v/>
      </c>
      <c r="M538" s="25"/>
      <c r="N538" s="14"/>
      <c r="O538" s="14"/>
      <c r="P538" s="23" t="str">
        <f t="array" ref="P538">IF(Q538="","",XLOOKUP(Q538,selector_07,selector_07_ids,""))</f>
        <v/>
      </c>
      <c r="Q538" s="25"/>
      <c r="R538" s="14"/>
      <c r="S538" s="23" t="str">
        <f t="array" ref="S538">IF(T538="","",XLOOKUP(T538,selector_17,selector_17_ids,""))</f>
        <v/>
      </c>
      <c r="T538" s="25"/>
      <c r="U538" s="14"/>
      <c r="V538" s="14"/>
      <c r="W538" s="23" t="str">
        <f t="array" ref="W538">IF(X538="","",XLOOKUP(X538,selector_04,selector_04_ids,""))</f>
        <v/>
      </c>
      <c r="X538" s="25"/>
      <c r="Y538" s="14"/>
      <c r="Z538" s="27"/>
      <c r="AA538" s="14"/>
    </row>
    <row r="539">
      <c r="A539" s="14"/>
      <c r="B539" s="23" t="str">
        <f>IF($A539="","",'Система'!$B$4)</f>
        <v/>
      </c>
      <c r="C539" s="14"/>
      <c r="D539" s="23" t="str">
        <f t="array" ref="D539">IF(E539="","",XLOOKUP(E539,selector_12,selector_12_ids,""))</f>
        <v/>
      </c>
      <c r="E539" s="25"/>
      <c r="F539" s="23" t="str">
        <f t="array" ref="F539">IF(G539="","",XLOOKUP(G539,selector_15,selector_15_ids,""))</f>
        <v/>
      </c>
      <c r="G539" s="25"/>
      <c r="H539" s="23" t="str">
        <f t="array" ref="H539">IF(I539="","",XLOOKUP(I539,selector_16,selector_16_ids,""))</f>
        <v/>
      </c>
      <c r="I539" s="25"/>
      <c r="J539" s="23" t="str">
        <f t="array" ref="J539">IF(K539="","",XLOOKUP(K539,selector_16,selector_16_ids,""))</f>
        <v/>
      </c>
      <c r="K539" s="25"/>
      <c r="L539" s="23" t="str">
        <f t="array" ref="L539">IF(M539="","",XLOOKUP(M539,selector_13,selector_13_ids,""))</f>
        <v/>
      </c>
      <c r="M539" s="25"/>
      <c r="N539" s="14"/>
      <c r="O539" s="14"/>
      <c r="P539" s="23" t="str">
        <f t="array" ref="P539">IF(Q539="","",XLOOKUP(Q539,selector_07,selector_07_ids,""))</f>
        <v/>
      </c>
      <c r="Q539" s="25"/>
      <c r="R539" s="14"/>
      <c r="S539" s="23" t="str">
        <f t="array" ref="S539">IF(T539="","",XLOOKUP(T539,selector_17,selector_17_ids,""))</f>
        <v/>
      </c>
      <c r="T539" s="25"/>
      <c r="U539" s="14"/>
      <c r="V539" s="14"/>
      <c r="W539" s="23" t="str">
        <f t="array" ref="W539">IF(X539="","",XLOOKUP(X539,selector_04,selector_04_ids,""))</f>
        <v/>
      </c>
      <c r="X539" s="25"/>
      <c r="Y539" s="14"/>
      <c r="Z539" s="27"/>
      <c r="AA539" s="14"/>
    </row>
    <row r="540">
      <c r="A540" s="14"/>
      <c r="B540" s="23" t="str">
        <f>IF($A540="","",'Система'!$B$4)</f>
        <v/>
      </c>
      <c r="C540" s="14"/>
      <c r="D540" s="23" t="str">
        <f t="array" ref="D540">IF(E540="","",XLOOKUP(E540,selector_12,selector_12_ids,""))</f>
        <v/>
      </c>
      <c r="E540" s="25"/>
      <c r="F540" s="23" t="str">
        <f t="array" ref="F540">IF(G540="","",XLOOKUP(G540,selector_15,selector_15_ids,""))</f>
        <v/>
      </c>
      <c r="G540" s="25"/>
      <c r="H540" s="23" t="str">
        <f t="array" ref="H540">IF(I540="","",XLOOKUP(I540,selector_16,selector_16_ids,""))</f>
        <v/>
      </c>
      <c r="I540" s="25"/>
      <c r="J540" s="23" t="str">
        <f t="array" ref="J540">IF(K540="","",XLOOKUP(K540,selector_16,selector_16_ids,""))</f>
        <v/>
      </c>
      <c r="K540" s="25"/>
      <c r="L540" s="23" t="str">
        <f t="array" ref="L540">IF(M540="","",XLOOKUP(M540,selector_13,selector_13_ids,""))</f>
        <v/>
      </c>
      <c r="M540" s="25"/>
      <c r="N540" s="14"/>
      <c r="O540" s="14"/>
      <c r="P540" s="23" t="str">
        <f t="array" ref="P540">IF(Q540="","",XLOOKUP(Q540,selector_07,selector_07_ids,""))</f>
        <v/>
      </c>
      <c r="Q540" s="25"/>
      <c r="R540" s="14"/>
      <c r="S540" s="23" t="str">
        <f t="array" ref="S540">IF(T540="","",XLOOKUP(T540,selector_17,selector_17_ids,""))</f>
        <v/>
      </c>
      <c r="T540" s="25"/>
      <c r="U540" s="14"/>
      <c r="V540" s="14"/>
      <c r="W540" s="23" t="str">
        <f t="array" ref="W540">IF(X540="","",XLOOKUP(X540,selector_04,selector_04_ids,""))</f>
        <v/>
      </c>
      <c r="X540" s="25"/>
      <c r="Y540" s="14"/>
      <c r="Z540" s="27"/>
      <c r="AA540" s="14"/>
    </row>
    <row r="541">
      <c r="A541" s="14"/>
      <c r="B541" s="23" t="str">
        <f>IF($A541="","",'Система'!$B$4)</f>
        <v/>
      </c>
      <c r="C541" s="14"/>
      <c r="D541" s="23" t="str">
        <f t="array" ref="D541">IF(E541="","",XLOOKUP(E541,selector_12,selector_12_ids,""))</f>
        <v/>
      </c>
      <c r="E541" s="25"/>
      <c r="F541" s="23" t="str">
        <f t="array" ref="F541">IF(G541="","",XLOOKUP(G541,selector_15,selector_15_ids,""))</f>
        <v/>
      </c>
      <c r="G541" s="25"/>
      <c r="H541" s="23" t="str">
        <f t="array" ref="H541">IF(I541="","",XLOOKUP(I541,selector_16,selector_16_ids,""))</f>
        <v/>
      </c>
      <c r="I541" s="25"/>
      <c r="J541" s="23" t="str">
        <f t="array" ref="J541">IF(K541="","",XLOOKUP(K541,selector_16,selector_16_ids,""))</f>
        <v/>
      </c>
      <c r="K541" s="25"/>
      <c r="L541" s="23" t="str">
        <f t="array" ref="L541">IF(M541="","",XLOOKUP(M541,selector_13,selector_13_ids,""))</f>
        <v/>
      </c>
      <c r="M541" s="25"/>
      <c r="N541" s="14"/>
      <c r="O541" s="14"/>
      <c r="P541" s="23" t="str">
        <f t="array" ref="P541">IF(Q541="","",XLOOKUP(Q541,selector_07,selector_07_ids,""))</f>
        <v/>
      </c>
      <c r="Q541" s="25"/>
      <c r="R541" s="14"/>
      <c r="S541" s="23" t="str">
        <f t="array" ref="S541">IF(T541="","",XLOOKUP(T541,selector_17,selector_17_ids,""))</f>
        <v/>
      </c>
      <c r="T541" s="25"/>
      <c r="U541" s="14"/>
      <c r="V541" s="14"/>
      <c r="W541" s="23" t="str">
        <f t="array" ref="W541">IF(X541="","",XLOOKUP(X541,selector_04,selector_04_ids,""))</f>
        <v/>
      </c>
      <c r="X541" s="25"/>
      <c r="Y541" s="14"/>
      <c r="Z541" s="27"/>
      <c r="AA541" s="14"/>
    </row>
    <row r="542">
      <c r="A542" s="14"/>
      <c r="B542" s="23" t="str">
        <f>IF($A542="","",'Система'!$B$4)</f>
        <v/>
      </c>
      <c r="C542" s="14"/>
      <c r="D542" s="23" t="str">
        <f t="array" ref="D542">IF(E542="","",XLOOKUP(E542,selector_12,selector_12_ids,""))</f>
        <v/>
      </c>
      <c r="E542" s="25"/>
      <c r="F542" s="23" t="str">
        <f t="array" ref="F542">IF(G542="","",XLOOKUP(G542,selector_15,selector_15_ids,""))</f>
        <v/>
      </c>
      <c r="G542" s="25"/>
      <c r="H542" s="23" t="str">
        <f t="array" ref="H542">IF(I542="","",XLOOKUP(I542,selector_16,selector_16_ids,""))</f>
        <v/>
      </c>
      <c r="I542" s="25"/>
      <c r="J542" s="23" t="str">
        <f t="array" ref="J542">IF(K542="","",XLOOKUP(K542,selector_16,selector_16_ids,""))</f>
        <v/>
      </c>
      <c r="K542" s="25"/>
      <c r="L542" s="23" t="str">
        <f t="array" ref="L542">IF(M542="","",XLOOKUP(M542,selector_13,selector_13_ids,""))</f>
        <v/>
      </c>
      <c r="M542" s="25"/>
      <c r="N542" s="14"/>
      <c r="O542" s="14"/>
      <c r="P542" s="23" t="str">
        <f t="array" ref="P542">IF(Q542="","",XLOOKUP(Q542,selector_07,selector_07_ids,""))</f>
        <v/>
      </c>
      <c r="Q542" s="25"/>
      <c r="R542" s="14"/>
      <c r="S542" s="23" t="str">
        <f t="array" ref="S542">IF(T542="","",XLOOKUP(T542,selector_17,selector_17_ids,""))</f>
        <v/>
      </c>
      <c r="T542" s="25"/>
      <c r="U542" s="14"/>
      <c r="V542" s="14"/>
      <c r="W542" s="23" t="str">
        <f t="array" ref="W542">IF(X542="","",XLOOKUP(X542,selector_04,selector_04_ids,""))</f>
        <v/>
      </c>
      <c r="X542" s="25"/>
      <c r="Y542" s="14"/>
      <c r="Z542" s="27"/>
      <c r="AA542" s="14"/>
    </row>
    <row r="543">
      <c r="A543" s="14"/>
      <c r="B543" s="23" t="str">
        <f>IF($A543="","",'Система'!$B$4)</f>
        <v/>
      </c>
      <c r="C543" s="14"/>
      <c r="D543" s="23" t="str">
        <f t="array" ref="D543">IF(E543="","",XLOOKUP(E543,selector_12,selector_12_ids,""))</f>
        <v/>
      </c>
      <c r="E543" s="25"/>
      <c r="F543" s="23" t="str">
        <f t="array" ref="F543">IF(G543="","",XLOOKUP(G543,selector_15,selector_15_ids,""))</f>
        <v/>
      </c>
      <c r="G543" s="25"/>
      <c r="H543" s="23" t="str">
        <f t="array" ref="H543">IF(I543="","",XLOOKUP(I543,selector_16,selector_16_ids,""))</f>
        <v/>
      </c>
      <c r="I543" s="25"/>
      <c r="J543" s="23" t="str">
        <f t="array" ref="J543">IF(K543="","",XLOOKUP(K543,selector_16,selector_16_ids,""))</f>
        <v/>
      </c>
      <c r="K543" s="25"/>
      <c r="L543" s="23" t="str">
        <f t="array" ref="L543">IF(M543="","",XLOOKUP(M543,selector_13,selector_13_ids,""))</f>
        <v/>
      </c>
      <c r="M543" s="25"/>
      <c r="N543" s="14"/>
      <c r="O543" s="14"/>
      <c r="P543" s="23" t="str">
        <f t="array" ref="P543">IF(Q543="","",XLOOKUP(Q543,selector_07,selector_07_ids,""))</f>
        <v/>
      </c>
      <c r="Q543" s="25"/>
      <c r="R543" s="14"/>
      <c r="S543" s="23" t="str">
        <f t="array" ref="S543">IF(T543="","",XLOOKUP(T543,selector_17,selector_17_ids,""))</f>
        <v/>
      </c>
      <c r="T543" s="25"/>
      <c r="U543" s="14"/>
      <c r="V543" s="14"/>
      <c r="W543" s="23" t="str">
        <f t="array" ref="W543">IF(X543="","",XLOOKUP(X543,selector_04,selector_04_ids,""))</f>
        <v/>
      </c>
      <c r="X543" s="25"/>
      <c r="Y543" s="14"/>
      <c r="Z543" s="27"/>
      <c r="AA543" s="14"/>
    </row>
    <row r="544">
      <c r="A544" s="14"/>
      <c r="B544" s="23" t="str">
        <f>IF($A544="","",'Система'!$B$4)</f>
        <v/>
      </c>
      <c r="C544" s="14"/>
      <c r="D544" s="23" t="str">
        <f t="array" ref="D544">IF(E544="","",XLOOKUP(E544,selector_12,selector_12_ids,""))</f>
        <v/>
      </c>
      <c r="E544" s="25"/>
      <c r="F544" s="23" t="str">
        <f t="array" ref="F544">IF(G544="","",XLOOKUP(G544,selector_15,selector_15_ids,""))</f>
        <v/>
      </c>
      <c r="G544" s="25"/>
      <c r="H544" s="23" t="str">
        <f t="array" ref="H544">IF(I544="","",XLOOKUP(I544,selector_16,selector_16_ids,""))</f>
        <v/>
      </c>
      <c r="I544" s="25"/>
      <c r="J544" s="23" t="str">
        <f t="array" ref="J544">IF(K544="","",XLOOKUP(K544,selector_16,selector_16_ids,""))</f>
        <v/>
      </c>
      <c r="K544" s="25"/>
      <c r="L544" s="23" t="str">
        <f t="array" ref="L544">IF(M544="","",XLOOKUP(M544,selector_13,selector_13_ids,""))</f>
        <v/>
      </c>
      <c r="M544" s="25"/>
      <c r="N544" s="14"/>
      <c r="O544" s="14"/>
      <c r="P544" s="23" t="str">
        <f t="array" ref="P544">IF(Q544="","",XLOOKUP(Q544,selector_07,selector_07_ids,""))</f>
        <v/>
      </c>
      <c r="Q544" s="25"/>
      <c r="R544" s="14"/>
      <c r="S544" s="23" t="str">
        <f t="array" ref="S544">IF(T544="","",XLOOKUP(T544,selector_17,selector_17_ids,""))</f>
        <v/>
      </c>
      <c r="T544" s="25"/>
      <c r="U544" s="14"/>
      <c r="V544" s="14"/>
      <c r="W544" s="23" t="str">
        <f t="array" ref="W544">IF(X544="","",XLOOKUP(X544,selector_04,selector_04_ids,""))</f>
        <v/>
      </c>
      <c r="X544" s="25"/>
      <c r="Y544" s="14"/>
      <c r="Z544" s="27"/>
      <c r="AA544" s="14"/>
    </row>
    <row r="545">
      <c r="A545" s="14"/>
      <c r="B545" s="23" t="str">
        <f>IF($A545="","",'Система'!$B$4)</f>
        <v/>
      </c>
      <c r="C545" s="14"/>
      <c r="D545" s="23" t="str">
        <f t="array" ref="D545">IF(E545="","",XLOOKUP(E545,selector_12,selector_12_ids,""))</f>
        <v/>
      </c>
      <c r="E545" s="25"/>
      <c r="F545" s="23" t="str">
        <f t="array" ref="F545">IF(G545="","",XLOOKUP(G545,selector_15,selector_15_ids,""))</f>
        <v/>
      </c>
      <c r="G545" s="25"/>
      <c r="H545" s="23" t="str">
        <f t="array" ref="H545">IF(I545="","",XLOOKUP(I545,selector_16,selector_16_ids,""))</f>
        <v/>
      </c>
      <c r="I545" s="25"/>
      <c r="J545" s="23" t="str">
        <f t="array" ref="J545">IF(K545="","",XLOOKUP(K545,selector_16,selector_16_ids,""))</f>
        <v/>
      </c>
      <c r="K545" s="25"/>
      <c r="L545" s="23" t="str">
        <f t="array" ref="L545">IF(M545="","",XLOOKUP(M545,selector_13,selector_13_ids,""))</f>
        <v/>
      </c>
      <c r="M545" s="25"/>
      <c r="N545" s="14"/>
      <c r="O545" s="14"/>
      <c r="P545" s="23" t="str">
        <f t="array" ref="P545">IF(Q545="","",XLOOKUP(Q545,selector_07,selector_07_ids,""))</f>
        <v/>
      </c>
      <c r="Q545" s="25"/>
      <c r="R545" s="14"/>
      <c r="S545" s="23" t="str">
        <f t="array" ref="S545">IF(T545="","",XLOOKUP(T545,selector_17,selector_17_ids,""))</f>
        <v/>
      </c>
      <c r="T545" s="25"/>
      <c r="U545" s="14"/>
      <c r="V545" s="14"/>
      <c r="W545" s="23" t="str">
        <f t="array" ref="W545">IF(X545="","",XLOOKUP(X545,selector_04,selector_04_ids,""))</f>
        <v/>
      </c>
      <c r="X545" s="25"/>
      <c r="Y545" s="14"/>
      <c r="Z545" s="27"/>
      <c r="AA545" s="14"/>
    </row>
    <row r="546">
      <c r="A546" s="14"/>
      <c r="B546" s="23" t="str">
        <f>IF($A546="","",'Система'!$B$4)</f>
        <v/>
      </c>
      <c r="C546" s="14"/>
      <c r="D546" s="23" t="str">
        <f t="array" ref="D546">IF(E546="","",XLOOKUP(E546,selector_12,selector_12_ids,""))</f>
        <v/>
      </c>
      <c r="E546" s="25"/>
      <c r="F546" s="23" t="str">
        <f t="array" ref="F546">IF(G546="","",XLOOKUP(G546,selector_15,selector_15_ids,""))</f>
        <v/>
      </c>
      <c r="G546" s="25"/>
      <c r="H546" s="23" t="str">
        <f t="array" ref="H546">IF(I546="","",XLOOKUP(I546,selector_16,selector_16_ids,""))</f>
        <v/>
      </c>
      <c r="I546" s="25"/>
      <c r="J546" s="23" t="str">
        <f t="array" ref="J546">IF(K546="","",XLOOKUP(K546,selector_16,selector_16_ids,""))</f>
        <v/>
      </c>
      <c r="K546" s="25"/>
      <c r="L546" s="23" t="str">
        <f t="array" ref="L546">IF(M546="","",XLOOKUP(M546,selector_13,selector_13_ids,""))</f>
        <v/>
      </c>
      <c r="M546" s="25"/>
      <c r="N546" s="14"/>
      <c r="O546" s="14"/>
      <c r="P546" s="23" t="str">
        <f t="array" ref="P546">IF(Q546="","",XLOOKUP(Q546,selector_07,selector_07_ids,""))</f>
        <v/>
      </c>
      <c r="Q546" s="25"/>
      <c r="R546" s="14"/>
      <c r="S546" s="23" t="str">
        <f t="array" ref="S546">IF(T546="","",XLOOKUP(T546,selector_17,selector_17_ids,""))</f>
        <v/>
      </c>
      <c r="T546" s="25"/>
      <c r="U546" s="14"/>
      <c r="V546" s="14"/>
      <c r="W546" s="23" t="str">
        <f t="array" ref="W546">IF(X546="","",XLOOKUP(X546,selector_04,selector_04_ids,""))</f>
        <v/>
      </c>
      <c r="X546" s="25"/>
      <c r="Y546" s="14"/>
      <c r="Z546" s="27"/>
      <c r="AA546" s="14"/>
    </row>
    <row r="547">
      <c r="A547" s="14"/>
      <c r="B547" s="23" t="str">
        <f>IF($A547="","",'Система'!$B$4)</f>
        <v/>
      </c>
      <c r="C547" s="14"/>
      <c r="D547" s="23" t="str">
        <f t="array" ref="D547">IF(E547="","",XLOOKUP(E547,selector_12,selector_12_ids,""))</f>
        <v/>
      </c>
      <c r="E547" s="25"/>
      <c r="F547" s="23" t="str">
        <f t="array" ref="F547">IF(G547="","",XLOOKUP(G547,selector_15,selector_15_ids,""))</f>
        <v/>
      </c>
      <c r="G547" s="25"/>
      <c r="H547" s="23" t="str">
        <f t="array" ref="H547">IF(I547="","",XLOOKUP(I547,selector_16,selector_16_ids,""))</f>
        <v/>
      </c>
      <c r="I547" s="25"/>
      <c r="J547" s="23" t="str">
        <f t="array" ref="J547">IF(K547="","",XLOOKUP(K547,selector_16,selector_16_ids,""))</f>
        <v/>
      </c>
      <c r="K547" s="25"/>
      <c r="L547" s="23" t="str">
        <f t="array" ref="L547">IF(M547="","",XLOOKUP(M547,selector_13,selector_13_ids,""))</f>
        <v/>
      </c>
      <c r="M547" s="25"/>
      <c r="N547" s="14"/>
      <c r="O547" s="14"/>
      <c r="P547" s="23" t="str">
        <f t="array" ref="P547">IF(Q547="","",XLOOKUP(Q547,selector_07,selector_07_ids,""))</f>
        <v/>
      </c>
      <c r="Q547" s="25"/>
      <c r="R547" s="14"/>
      <c r="S547" s="23" t="str">
        <f t="array" ref="S547">IF(T547="","",XLOOKUP(T547,selector_17,selector_17_ids,""))</f>
        <v/>
      </c>
      <c r="T547" s="25"/>
      <c r="U547" s="14"/>
      <c r="V547" s="14"/>
      <c r="W547" s="23" t="str">
        <f t="array" ref="W547">IF(X547="","",XLOOKUP(X547,selector_04,selector_04_ids,""))</f>
        <v/>
      </c>
      <c r="X547" s="25"/>
      <c r="Y547" s="14"/>
      <c r="Z547" s="27"/>
      <c r="AA547" s="14"/>
    </row>
    <row r="548">
      <c r="A548" s="14"/>
      <c r="B548" s="23" t="str">
        <f>IF($A548="","",'Система'!$B$4)</f>
        <v/>
      </c>
      <c r="C548" s="14"/>
      <c r="D548" s="23" t="str">
        <f t="array" ref="D548">IF(E548="","",XLOOKUP(E548,selector_12,selector_12_ids,""))</f>
        <v/>
      </c>
      <c r="E548" s="25"/>
      <c r="F548" s="23" t="str">
        <f t="array" ref="F548">IF(G548="","",XLOOKUP(G548,selector_15,selector_15_ids,""))</f>
        <v/>
      </c>
      <c r="G548" s="25"/>
      <c r="H548" s="23" t="str">
        <f t="array" ref="H548">IF(I548="","",XLOOKUP(I548,selector_16,selector_16_ids,""))</f>
        <v/>
      </c>
      <c r="I548" s="25"/>
      <c r="J548" s="23" t="str">
        <f t="array" ref="J548">IF(K548="","",XLOOKUP(K548,selector_16,selector_16_ids,""))</f>
        <v/>
      </c>
      <c r="K548" s="25"/>
      <c r="L548" s="23" t="str">
        <f t="array" ref="L548">IF(M548="","",XLOOKUP(M548,selector_13,selector_13_ids,""))</f>
        <v/>
      </c>
      <c r="M548" s="25"/>
      <c r="N548" s="14"/>
      <c r="O548" s="14"/>
      <c r="P548" s="23" t="str">
        <f t="array" ref="P548">IF(Q548="","",XLOOKUP(Q548,selector_07,selector_07_ids,""))</f>
        <v/>
      </c>
      <c r="Q548" s="25"/>
      <c r="R548" s="14"/>
      <c r="S548" s="23" t="str">
        <f t="array" ref="S548">IF(T548="","",XLOOKUP(T548,selector_17,selector_17_ids,""))</f>
        <v/>
      </c>
      <c r="T548" s="25"/>
      <c r="U548" s="14"/>
      <c r="V548" s="14"/>
      <c r="W548" s="23" t="str">
        <f t="array" ref="W548">IF(X548="","",XLOOKUP(X548,selector_04,selector_04_ids,""))</f>
        <v/>
      </c>
      <c r="X548" s="25"/>
      <c r="Y548" s="14"/>
      <c r="Z548" s="27"/>
      <c r="AA548" s="14"/>
    </row>
    <row r="549">
      <c r="A549" s="14"/>
      <c r="B549" s="23" t="str">
        <f>IF($A549="","",'Система'!$B$4)</f>
        <v/>
      </c>
      <c r="C549" s="14"/>
      <c r="D549" s="23" t="str">
        <f t="array" ref="D549">IF(E549="","",XLOOKUP(E549,selector_12,selector_12_ids,""))</f>
        <v/>
      </c>
      <c r="E549" s="25"/>
      <c r="F549" s="23" t="str">
        <f t="array" ref="F549">IF(G549="","",XLOOKUP(G549,selector_15,selector_15_ids,""))</f>
        <v/>
      </c>
      <c r="G549" s="25"/>
      <c r="H549" s="23" t="str">
        <f t="array" ref="H549">IF(I549="","",XLOOKUP(I549,selector_16,selector_16_ids,""))</f>
        <v/>
      </c>
      <c r="I549" s="25"/>
      <c r="J549" s="23" t="str">
        <f t="array" ref="J549">IF(K549="","",XLOOKUP(K549,selector_16,selector_16_ids,""))</f>
        <v/>
      </c>
      <c r="K549" s="25"/>
      <c r="L549" s="23" t="str">
        <f t="array" ref="L549">IF(M549="","",XLOOKUP(M549,selector_13,selector_13_ids,""))</f>
        <v/>
      </c>
      <c r="M549" s="25"/>
      <c r="N549" s="14"/>
      <c r="O549" s="14"/>
      <c r="P549" s="23" t="str">
        <f t="array" ref="P549">IF(Q549="","",XLOOKUP(Q549,selector_07,selector_07_ids,""))</f>
        <v/>
      </c>
      <c r="Q549" s="25"/>
      <c r="R549" s="14"/>
      <c r="S549" s="23" t="str">
        <f t="array" ref="S549">IF(T549="","",XLOOKUP(T549,selector_17,selector_17_ids,""))</f>
        <v/>
      </c>
      <c r="T549" s="25"/>
      <c r="U549" s="14"/>
      <c r="V549" s="14"/>
      <c r="W549" s="23" t="str">
        <f t="array" ref="W549">IF(X549="","",XLOOKUP(X549,selector_04,selector_04_ids,""))</f>
        <v/>
      </c>
      <c r="X549" s="25"/>
      <c r="Y549" s="14"/>
      <c r="Z549" s="27"/>
      <c r="AA549" s="14"/>
    </row>
    <row r="550">
      <c r="A550" s="14"/>
      <c r="B550" s="23" t="str">
        <f>IF($A550="","",'Система'!$B$4)</f>
        <v/>
      </c>
      <c r="C550" s="14"/>
      <c r="D550" s="23" t="str">
        <f t="array" ref="D550">IF(E550="","",XLOOKUP(E550,selector_12,selector_12_ids,""))</f>
        <v/>
      </c>
      <c r="E550" s="25"/>
      <c r="F550" s="23" t="str">
        <f t="array" ref="F550">IF(G550="","",XLOOKUP(G550,selector_15,selector_15_ids,""))</f>
        <v/>
      </c>
      <c r="G550" s="25"/>
      <c r="H550" s="23" t="str">
        <f t="array" ref="H550">IF(I550="","",XLOOKUP(I550,selector_16,selector_16_ids,""))</f>
        <v/>
      </c>
      <c r="I550" s="25"/>
      <c r="J550" s="23" t="str">
        <f t="array" ref="J550">IF(K550="","",XLOOKUP(K550,selector_16,selector_16_ids,""))</f>
        <v/>
      </c>
      <c r="K550" s="25"/>
      <c r="L550" s="23" t="str">
        <f t="array" ref="L550">IF(M550="","",XLOOKUP(M550,selector_13,selector_13_ids,""))</f>
        <v/>
      </c>
      <c r="M550" s="25"/>
      <c r="N550" s="14"/>
      <c r="O550" s="14"/>
      <c r="P550" s="23" t="str">
        <f t="array" ref="P550">IF(Q550="","",XLOOKUP(Q550,selector_07,selector_07_ids,""))</f>
        <v/>
      </c>
      <c r="Q550" s="25"/>
      <c r="R550" s="14"/>
      <c r="S550" s="23" t="str">
        <f t="array" ref="S550">IF(T550="","",XLOOKUP(T550,selector_17,selector_17_ids,""))</f>
        <v/>
      </c>
      <c r="T550" s="25"/>
      <c r="U550" s="14"/>
      <c r="V550" s="14"/>
      <c r="W550" s="23" t="str">
        <f t="array" ref="W550">IF(X550="","",XLOOKUP(X550,selector_04,selector_04_ids,""))</f>
        <v/>
      </c>
      <c r="X550" s="25"/>
      <c r="Y550" s="14"/>
      <c r="Z550" s="27"/>
      <c r="AA550" s="14"/>
    </row>
    <row r="551">
      <c r="A551" s="14"/>
      <c r="B551" s="23" t="str">
        <f>IF($A551="","",'Система'!$B$4)</f>
        <v/>
      </c>
      <c r="C551" s="14"/>
      <c r="D551" s="23" t="str">
        <f t="array" ref="D551">IF(E551="","",XLOOKUP(E551,selector_12,selector_12_ids,""))</f>
        <v/>
      </c>
      <c r="E551" s="25"/>
      <c r="F551" s="23" t="str">
        <f t="array" ref="F551">IF(G551="","",XLOOKUP(G551,selector_15,selector_15_ids,""))</f>
        <v/>
      </c>
      <c r="G551" s="25"/>
      <c r="H551" s="23" t="str">
        <f t="array" ref="H551">IF(I551="","",XLOOKUP(I551,selector_16,selector_16_ids,""))</f>
        <v/>
      </c>
      <c r="I551" s="25"/>
      <c r="J551" s="23" t="str">
        <f t="array" ref="J551">IF(K551="","",XLOOKUP(K551,selector_16,selector_16_ids,""))</f>
        <v/>
      </c>
      <c r="K551" s="25"/>
      <c r="L551" s="23" t="str">
        <f t="array" ref="L551">IF(M551="","",XLOOKUP(M551,selector_13,selector_13_ids,""))</f>
        <v/>
      </c>
      <c r="M551" s="25"/>
      <c r="N551" s="14"/>
      <c r="O551" s="14"/>
      <c r="P551" s="23" t="str">
        <f t="array" ref="P551">IF(Q551="","",XLOOKUP(Q551,selector_07,selector_07_ids,""))</f>
        <v/>
      </c>
      <c r="Q551" s="25"/>
      <c r="R551" s="14"/>
      <c r="S551" s="23" t="str">
        <f t="array" ref="S551">IF(T551="","",XLOOKUP(T551,selector_17,selector_17_ids,""))</f>
        <v/>
      </c>
      <c r="T551" s="25"/>
      <c r="U551" s="14"/>
      <c r="V551" s="14"/>
      <c r="W551" s="23" t="str">
        <f t="array" ref="W551">IF(X551="","",XLOOKUP(X551,selector_04,selector_04_ids,""))</f>
        <v/>
      </c>
      <c r="X551" s="25"/>
      <c r="Y551" s="14"/>
      <c r="Z551" s="27"/>
      <c r="AA551" s="14"/>
    </row>
    <row r="552">
      <c r="A552" s="14"/>
      <c r="B552" s="23" t="str">
        <f>IF($A552="","",'Система'!$B$4)</f>
        <v/>
      </c>
      <c r="C552" s="14"/>
      <c r="D552" s="23" t="str">
        <f t="array" ref="D552">IF(E552="","",XLOOKUP(E552,selector_12,selector_12_ids,""))</f>
        <v/>
      </c>
      <c r="E552" s="25"/>
      <c r="F552" s="23" t="str">
        <f t="array" ref="F552">IF(G552="","",XLOOKUP(G552,selector_15,selector_15_ids,""))</f>
        <v/>
      </c>
      <c r="G552" s="25"/>
      <c r="H552" s="23" t="str">
        <f t="array" ref="H552">IF(I552="","",XLOOKUP(I552,selector_16,selector_16_ids,""))</f>
        <v/>
      </c>
      <c r="I552" s="25"/>
      <c r="J552" s="23" t="str">
        <f t="array" ref="J552">IF(K552="","",XLOOKUP(K552,selector_16,selector_16_ids,""))</f>
        <v/>
      </c>
      <c r="K552" s="25"/>
      <c r="L552" s="23" t="str">
        <f t="array" ref="L552">IF(M552="","",XLOOKUP(M552,selector_13,selector_13_ids,""))</f>
        <v/>
      </c>
      <c r="M552" s="25"/>
      <c r="N552" s="14"/>
      <c r="O552" s="14"/>
      <c r="P552" s="23" t="str">
        <f t="array" ref="P552">IF(Q552="","",XLOOKUP(Q552,selector_07,selector_07_ids,""))</f>
        <v/>
      </c>
      <c r="Q552" s="25"/>
      <c r="R552" s="14"/>
      <c r="S552" s="23" t="str">
        <f t="array" ref="S552">IF(T552="","",XLOOKUP(T552,selector_17,selector_17_ids,""))</f>
        <v/>
      </c>
      <c r="T552" s="25"/>
      <c r="U552" s="14"/>
      <c r="V552" s="14"/>
      <c r="W552" s="23" t="str">
        <f t="array" ref="W552">IF(X552="","",XLOOKUP(X552,selector_04,selector_04_ids,""))</f>
        <v/>
      </c>
      <c r="X552" s="25"/>
      <c r="Y552" s="14"/>
      <c r="Z552" s="27"/>
      <c r="AA552" s="14"/>
    </row>
    <row r="553">
      <c r="A553" s="14"/>
      <c r="B553" s="23" t="str">
        <f>IF($A553="","",'Система'!$B$4)</f>
        <v/>
      </c>
      <c r="C553" s="14"/>
      <c r="D553" s="23" t="str">
        <f t="array" ref="D553">IF(E553="","",XLOOKUP(E553,selector_12,selector_12_ids,""))</f>
        <v/>
      </c>
      <c r="E553" s="25"/>
      <c r="F553" s="23" t="str">
        <f t="array" ref="F553">IF(G553="","",XLOOKUP(G553,selector_15,selector_15_ids,""))</f>
        <v/>
      </c>
      <c r="G553" s="25"/>
      <c r="H553" s="23" t="str">
        <f t="array" ref="H553">IF(I553="","",XLOOKUP(I553,selector_16,selector_16_ids,""))</f>
        <v/>
      </c>
      <c r="I553" s="25"/>
      <c r="J553" s="23" t="str">
        <f t="array" ref="J553">IF(K553="","",XLOOKUP(K553,selector_16,selector_16_ids,""))</f>
        <v/>
      </c>
      <c r="K553" s="25"/>
      <c r="L553" s="23" t="str">
        <f t="array" ref="L553">IF(M553="","",XLOOKUP(M553,selector_13,selector_13_ids,""))</f>
        <v/>
      </c>
      <c r="M553" s="25"/>
      <c r="N553" s="14"/>
      <c r="O553" s="14"/>
      <c r="P553" s="23" t="str">
        <f t="array" ref="P553">IF(Q553="","",XLOOKUP(Q553,selector_07,selector_07_ids,""))</f>
        <v/>
      </c>
      <c r="Q553" s="25"/>
      <c r="R553" s="14"/>
      <c r="S553" s="23" t="str">
        <f t="array" ref="S553">IF(T553="","",XLOOKUP(T553,selector_17,selector_17_ids,""))</f>
        <v/>
      </c>
      <c r="T553" s="25"/>
      <c r="U553" s="14"/>
      <c r="V553" s="14"/>
      <c r="W553" s="23" t="str">
        <f t="array" ref="W553">IF(X553="","",XLOOKUP(X553,selector_04,selector_04_ids,""))</f>
        <v/>
      </c>
      <c r="X553" s="25"/>
      <c r="Y553" s="14"/>
      <c r="Z553" s="27"/>
      <c r="AA553" s="14"/>
    </row>
    <row r="554">
      <c r="A554" s="14"/>
      <c r="B554" s="23" t="str">
        <f>IF($A554="","",'Система'!$B$4)</f>
        <v/>
      </c>
      <c r="C554" s="14"/>
      <c r="D554" s="23" t="str">
        <f t="array" ref="D554">IF(E554="","",XLOOKUP(E554,selector_12,selector_12_ids,""))</f>
        <v/>
      </c>
      <c r="E554" s="25"/>
      <c r="F554" s="23" t="str">
        <f t="array" ref="F554">IF(G554="","",XLOOKUP(G554,selector_15,selector_15_ids,""))</f>
        <v/>
      </c>
      <c r="G554" s="25"/>
      <c r="H554" s="23" t="str">
        <f t="array" ref="H554">IF(I554="","",XLOOKUP(I554,selector_16,selector_16_ids,""))</f>
        <v/>
      </c>
      <c r="I554" s="25"/>
      <c r="J554" s="23" t="str">
        <f t="array" ref="J554">IF(K554="","",XLOOKUP(K554,selector_16,selector_16_ids,""))</f>
        <v/>
      </c>
      <c r="K554" s="25"/>
      <c r="L554" s="23" t="str">
        <f t="array" ref="L554">IF(M554="","",XLOOKUP(M554,selector_13,selector_13_ids,""))</f>
        <v/>
      </c>
      <c r="M554" s="25"/>
      <c r="N554" s="14"/>
      <c r="O554" s="14"/>
      <c r="P554" s="23" t="str">
        <f t="array" ref="P554">IF(Q554="","",XLOOKUP(Q554,selector_07,selector_07_ids,""))</f>
        <v/>
      </c>
      <c r="Q554" s="25"/>
      <c r="R554" s="14"/>
      <c r="S554" s="23" t="str">
        <f t="array" ref="S554">IF(T554="","",XLOOKUP(T554,selector_17,selector_17_ids,""))</f>
        <v/>
      </c>
      <c r="T554" s="25"/>
      <c r="U554" s="14"/>
      <c r="V554" s="14"/>
      <c r="W554" s="23" t="str">
        <f t="array" ref="W554">IF(X554="","",XLOOKUP(X554,selector_04,selector_04_ids,""))</f>
        <v/>
      </c>
      <c r="X554" s="25"/>
      <c r="Y554" s="14"/>
      <c r="Z554" s="27"/>
      <c r="AA554" s="14"/>
    </row>
    <row r="555">
      <c r="A555" s="14"/>
      <c r="B555" s="23" t="str">
        <f>IF($A555="","",'Система'!$B$4)</f>
        <v/>
      </c>
      <c r="C555" s="14"/>
      <c r="D555" s="23" t="str">
        <f t="array" ref="D555">IF(E555="","",XLOOKUP(E555,selector_12,selector_12_ids,""))</f>
        <v/>
      </c>
      <c r="E555" s="25"/>
      <c r="F555" s="23" t="str">
        <f t="array" ref="F555">IF(G555="","",XLOOKUP(G555,selector_15,selector_15_ids,""))</f>
        <v/>
      </c>
      <c r="G555" s="25"/>
      <c r="H555" s="23" t="str">
        <f t="array" ref="H555">IF(I555="","",XLOOKUP(I555,selector_16,selector_16_ids,""))</f>
        <v/>
      </c>
      <c r="I555" s="25"/>
      <c r="J555" s="23" t="str">
        <f t="array" ref="J555">IF(K555="","",XLOOKUP(K555,selector_16,selector_16_ids,""))</f>
        <v/>
      </c>
      <c r="K555" s="25"/>
      <c r="L555" s="23" t="str">
        <f t="array" ref="L555">IF(M555="","",XLOOKUP(M555,selector_13,selector_13_ids,""))</f>
        <v/>
      </c>
      <c r="M555" s="25"/>
      <c r="N555" s="14"/>
      <c r="O555" s="14"/>
      <c r="P555" s="23" t="str">
        <f t="array" ref="P555">IF(Q555="","",XLOOKUP(Q555,selector_07,selector_07_ids,""))</f>
        <v/>
      </c>
      <c r="Q555" s="25"/>
      <c r="R555" s="14"/>
      <c r="S555" s="23" t="str">
        <f t="array" ref="S555">IF(T555="","",XLOOKUP(T555,selector_17,selector_17_ids,""))</f>
        <v/>
      </c>
      <c r="T555" s="25"/>
      <c r="U555" s="14"/>
      <c r="V555" s="14"/>
      <c r="W555" s="23" t="str">
        <f t="array" ref="W555">IF(X555="","",XLOOKUP(X555,selector_04,selector_04_ids,""))</f>
        <v/>
      </c>
      <c r="X555" s="25"/>
      <c r="Y555" s="14"/>
      <c r="Z555" s="27"/>
      <c r="AA555" s="14"/>
    </row>
    <row r="556">
      <c r="A556" s="14"/>
      <c r="B556" s="23" t="str">
        <f>IF($A556="","",'Система'!$B$4)</f>
        <v/>
      </c>
      <c r="C556" s="14"/>
      <c r="D556" s="23" t="str">
        <f t="array" ref="D556">IF(E556="","",XLOOKUP(E556,selector_12,selector_12_ids,""))</f>
        <v/>
      </c>
      <c r="E556" s="25"/>
      <c r="F556" s="23" t="str">
        <f t="array" ref="F556">IF(G556="","",XLOOKUP(G556,selector_15,selector_15_ids,""))</f>
        <v/>
      </c>
      <c r="G556" s="25"/>
      <c r="H556" s="23" t="str">
        <f t="array" ref="H556">IF(I556="","",XLOOKUP(I556,selector_16,selector_16_ids,""))</f>
        <v/>
      </c>
      <c r="I556" s="25"/>
      <c r="J556" s="23" t="str">
        <f t="array" ref="J556">IF(K556="","",XLOOKUP(K556,selector_16,selector_16_ids,""))</f>
        <v/>
      </c>
      <c r="K556" s="25"/>
      <c r="L556" s="23" t="str">
        <f t="array" ref="L556">IF(M556="","",XLOOKUP(M556,selector_13,selector_13_ids,""))</f>
        <v/>
      </c>
      <c r="M556" s="25"/>
      <c r="N556" s="14"/>
      <c r="O556" s="14"/>
      <c r="P556" s="23" t="str">
        <f t="array" ref="P556">IF(Q556="","",XLOOKUP(Q556,selector_07,selector_07_ids,""))</f>
        <v/>
      </c>
      <c r="Q556" s="25"/>
      <c r="R556" s="14"/>
      <c r="S556" s="23" t="str">
        <f t="array" ref="S556">IF(T556="","",XLOOKUP(T556,selector_17,selector_17_ids,""))</f>
        <v/>
      </c>
      <c r="T556" s="25"/>
      <c r="U556" s="14"/>
      <c r="V556" s="14"/>
      <c r="W556" s="23" t="str">
        <f t="array" ref="W556">IF(X556="","",XLOOKUP(X556,selector_04,selector_04_ids,""))</f>
        <v/>
      </c>
      <c r="X556" s="25"/>
      <c r="Y556" s="14"/>
      <c r="Z556" s="27"/>
      <c r="AA556" s="14"/>
    </row>
    <row r="557">
      <c r="A557" s="14"/>
      <c r="B557" s="23" t="str">
        <f>IF($A557="","",'Система'!$B$4)</f>
        <v/>
      </c>
      <c r="C557" s="14"/>
      <c r="D557" s="23" t="str">
        <f t="array" ref="D557">IF(E557="","",XLOOKUP(E557,selector_12,selector_12_ids,""))</f>
        <v/>
      </c>
      <c r="E557" s="25"/>
      <c r="F557" s="23" t="str">
        <f t="array" ref="F557">IF(G557="","",XLOOKUP(G557,selector_15,selector_15_ids,""))</f>
        <v/>
      </c>
      <c r="G557" s="25"/>
      <c r="H557" s="23" t="str">
        <f t="array" ref="H557">IF(I557="","",XLOOKUP(I557,selector_16,selector_16_ids,""))</f>
        <v/>
      </c>
      <c r="I557" s="25"/>
      <c r="J557" s="23" t="str">
        <f t="array" ref="J557">IF(K557="","",XLOOKUP(K557,selector_16,selector_16_ids,""))</f>
        <v/>
      </c>
      <c r="K557" s="25"/>
      <c r="L557" s="23" t="str">
        <f t="array" ref="L557">IF(M557="","",XLOOKUP(M557,selector_13,selector_13_ids,""))</f>
        <v/>
      </c>
      <c r="M557" s="25"/>
      <c r="N557" s="14"/>
      <c r="O557" s="14"/>
      <c r="P557" s="23" t="str">
        <f t="array" ref="P557">IF(Q557="","",XLOOKUP(Q557,selector_07,selector_07_ids,""))</f>
        <v/>
      </c>
      <c r="Q557" s="25"/>
      <c r="R557" s="14"/>
      <c r="S557" s="23" t="str">
        <f t="array" ref="S557">IF(T557="","",XLOOKUP(T557,selector_17,selector_17_ids,""))</f>
        <v/>
      </c>
      <c r="T557" s="25"/>
      <c r="U557" s="14"/>
      <c r="V557" s="14"/>
      <c r="W557" s="23" t="str">
        <f t="array" ref="W557">IF(X557="","",XLOOKUP(X557,selector_04,selector_04_ids,""))</f>
        <v/>
      </c>
      <c r="X557" s="25"/>
      <c r="Y557" s="14"/>
      <c r="Z557" s="27"/>
      <c r="AA557" s="14"/>
    </row>
    <row r="558">
      <c r="A558" s="14"/>
      <c r="B558" s="23" t="str">
        <f>IF($A558="","",'Система'!$B$4)</f>
        <v/>
      </c>
      <c r="C558" s="14"/>
      <c r="D558" s="23" t="str">
        <f t="array" ref="D558">IF(E558="","",XLOOKUP(E558,selector_12,selector_12_ids,""))</f>
        <v/>
      </c>
      <c r="E558" s="25"/>
      <c r="F558" s="23" t="str">
        <f t="array" ref="F558">IF(G558="","",XLOOKUP(G558,selector_15,selector_15_ids,""))</f>
        <v/>
      </c>
      <c r="G558" s="25"/>
      <c r="H558" s="23" t="str">
        <f t="array" ref="H558">IF(I558="","",XLOOKUP(I558,selector_16,selector_16_ids,""))</f>
        <v/>
      </c>
      <c r="I558" s="25"/>
      <c r="J558" s="23" t="str">
        <f t="array" ref="J558">IF(K558="","",XLOOKUP(K558,selector_16,selector_16_ids,""))</f>
        <v/>
      </c>
      <c r="K558" s="25"/>
      <c r="L558" s="23" t="str">
        <f t="array" ref="L558">IF(M558="","",XLOOKUP(M558,selector_13,selector_13_ids,""))</f>
        <v/>
      </c>
      <c r="M558" s="25"/>
      <c r="N558" s="14"/>
      <c r="O558" s="14"/>
      <c r="P558" s="23" t="str">
        <f t="array" ref="P558">IF(Q558="","",XLOOKUP(Q558,selector_07,selector_07_ids,""))</f>
        <v/>
      </c>
      <c r="Q558" s="25"/>
      <c r="R558" s="14"/>
      <c r="S558" s="23" t="str">
        <f t="array" ref="S558">IF(T558="","",XLOOKUP(T558,selector_17,selector_17_ids,""))</f>
        <v/>
      </c>
      <c r="T558" s="25"/>
      <c r="U558" s="14"/>
      <c r="V558" s="14"/>
      <c r="W558" s="23" t="str">
        <f t="array" ref="W558">IF(X558="","",XLOOKUP(X558,selector_04,selector_04_ids,""))</f>
        <v/>
      </c>
      <c r="X558" s="25"/>
      <c r="Y558" s="14"/>
      <c r="Z558" s="27"/>
      <c r="AA558" s="14"/>
    </row>
    <row r="559">
      <c r="A559" s="14"/>
      <c r="B559" s="23" t="str">
        <f>IF($A559="","",'Система'!$B$4)</f>
        <v/>
      </c>
      <c r="C559" s="14"/>
      <c r="D559" s="23" t="str">
        <f t="array" ref="D559">IF(E559="","",XLOOKUP(E559,selector_12,selector_12_ids,""))</f>
        <v/>
      </c>
      <c r="E559" s="25"/>
      <c r="F559" s="23" t="str">
        <f t="array" ref="F559">IF(G559="","",XLOOKUP(G559,selector_15,selector_15_ids,""))</f>
        <v/>
      </c>
      <c r="G559" s="25"/>
      <c r="H559" s="23" t="str">
        <f t="array" ref="H559">IF(I559="","",XLOOKUP(I559,selector_16,selector_16_ids,""))</f>
        <v/>
      </c>
      <c r="I559" s="25"/>
      <c r="J559" s="23" t="str">
        <f t="array" ref="J559">IF(K559="","",XLOOKUP(K559,selector_16,selector_16_ids,""))</f>
        <v/>
      </c>
      <c r="K559" s="25"/>
      <c r="L559" s="23" t="str">
        <f t="array" ref="L559">IF(M559="","",XLOOKUP(M559,selector_13,selector_13_ids,""))</f>
        <v/>
      </c>
      <c r="M559" s="25"/>
      <c r="N559" s="14"/>
      <c r="O559" s="14"/>
      <c r="P559" s="23" t="str">
        <f t="array" ref="P559">IF(Q559="","",XLOOKUP(Q559,selector_07,selector_07_ids,""))</f>
        <v/>
      </c>
      <c r="Q559" s="25"/>
      <c r="R559" s="14"/>
      <c r="S559" s="23" t="str">
        <f t="array" ref="S559">IF(T559="","",XLOOKUP(T559,selector_17,selector_17_ids,""))</f>
        <v/>
      </c>
      <c r="T559" s="25"/>
      <c r="U559" s="14"/>
      <c r="V559" s="14"/>
      <c r="W559" s="23" t="str">
        <f t="array" ref="W559">IF(X559="","",XLOOKUP(X559,selector_04,selector_04_ids,""))</f>
        <v/>
      </c>
      <c r="X559" s="25"/>
      <c r="Y559" s="14"/>
      <c r="Z559" s="27"/>
      <c r="AA559" s="14"/>
    </row>
    <row r="560">
      <c r="A560" s="14"/>
      <c r="B560" s="23" t="str">
        <f>IF($A560="","",'Система'!$B$4)</f>
        <v/>
      </c>
      <c r="C560" s="14"/>
      <c r="D560" s="23" t="str">
        <f t="array" ref="D560">IF(E560="","",XLOOKUP(E560,selector_12,selector_12_ids,""))</f>
        <v/>
      </c>
      <c r="E560" s="25"/>
      <c r="F560" s="23" t="str">
        <f t="array" ref="F560">IF(G560="","",XLOOKUP(G560,selector_15,selector_15_ids,""))</f>
        <v/>
      </c>
      <c r="G560" s="25"/>
      <c r="H560" s="23" t="str">
        <f t="array" ref="H560">IF(I560="","",XLOOKUP(I560,selector_16,selector_16_ids,""))</f>
        <v/>
      </c>
      <c r="I560" s="25"/>
      <c r="J560" s="23" t="str">
        <f t="array" ref="J560">IF(K560="","",XLOOKUP(K560,selector_16,selector_16_ids,""))</f>
        <v/>
      </c>
      <c r="K560" s="25"/>
      <c r="L560" s="23" t="str">
        <f t="array" ref="L560">IF(M560="","",XLOOKUP(M560,selector_13,selector_13_ids,""))</f>
        <v/>
      </c>
      <c r="M560" s="25"/>
      <c r="N560" s="14"/>
      <c r="O560" s="14"/>
      <c r="P560" s="23" t="str">
        <f t="array" ref="P560">IF(Q560="","",XLOOKUP(Q560,selector_07,selector_07_ids,""))</f>
        <v/>
      </c>
      <c r="Q560" s="25"/>
      <c r="R560" s="14"/>
      <c r="S560" s="23" t="str">
        <f t="array" ref="S560">IF(T560="","",XLOOKUP(T560,selector_17,selector_17_ids,""))</f>
        <v/>
      </c>
      <c r="T560" s="25"/>
      <c r="U560" s="14"/>
      <c r="V560" s="14"/>
      <c r="W560" s="23" t="str">
        <f t="array" ref="W560">IF(X560="","",XLOOKUP(X560,selector_04,selector_04_ids,""))</f>
        <v/>
      </c>
      <c r="X560" s="25"/>
      <c r="Y560" s="14"/>
      <c r="Z560" s="27"/>
      <c r="AA560" s="14"/>
    </row>
    <row r="561">
      <c r="A561" s="14"/>
      <c r="B561" s="23" t="str">
        <f>IF($A561="","",'Система'!$B$4)</f>
        <v/>
      </c>
      <c r="C561" s="14"/>
      <c r="D561" s="23" t="str">
        <f t="array" ref="D561">IF(E561="","",XLOOKUP(E561,selector_12,selector_12_ids,""))</f>
        <v/>
      </c>
      <c r="E561" s="25"/>
      <c r="F561" s="23" t="str">
        <f t="array" ref="F561">IF(G561="","",XLOOKUP(G561,selector_15,selector_15_ids,""))</f>
        <v/>
      </c>
      <c r="G561" s="25"/>
      <c r="H561" s="23" t="str">
        <f t="array" ref="H561">IF(I561="","",XLOOKUP(I561,selector_16,selector_16_ids,""))</f>
        <v/>
      </c>
      <c r="I561" s="25"/>
      <c r="J561" s="23" t="str">
        <f t="array" ref="J561">IF(K561="","",XLOOKUP(K561,selector_16,selector_16_ids,""))</f>
        <v/>
      </c>
      <c r="K561" s="25"/>
      <c r="L561" s="23" t="str">
        <f t="array" ref="L561">IF(M561="","",XLOOKUP(M561,selector_13,selector_13_ids,""))</f>
        <v/>
      </c>
      <c r="M561" s="25"/>
      <c r="N561" s="14"/>
      <c r="O561" s="14"/>
      <c r="P561" s="23" t="str">
        <f t="array" ref="P561">IF(Q561="","",XLOOKUP(Q561,selector_07,selector_07_ids,""))</f>
        <v/>
      </c>
      <c r="Q561" s="25"/>
      <c r="R561" s="14"/>
      <c r="S561" s="23" t="str">
        <f t="array" ref="S561">IF(T561="","",XLOOKUP(T561,selector_17,selector_17_ids,""))</f>
        <v/>
      </c>
      <c r="T561" s="25"/>
      <c r="U561" s="14"/>
      <c r="V561" s="14"/>
      <c r="W561" s="23" t="str">
        <f t="array" ref="W561">IF(X561="","",XLOOKUP(X561,selector_04,selector_04_ids,""))</f>
        <v/>
      </c>
      <c r="X561" s="25"/>
      <c r="Y561" s="14"/>
      <c r="Z561" s="27"/>
      <c r="AA561" s="14"/>
    </row>
    <row r="562">
      <c r="A562" s="14"/>
      <c r="B562" s="23" t="str">
        <f>IF($A562="","",'Система'!$B$4)</f>
        <v/>
      </c>
      <c r="C562" s="14"/>
      <c r="D562" s="23" t="str">
        <f t="array" ref="D562">IF(E562="","",XLOOKUP(E562,selector_12,selector_12_ids,""))</f>
        <v/>
      </c>
      <c r="E562" s="25"/>
      <c r="F562" s="23" t="str">
        <f t="array" ref="F562">IF(G562="","",XLOOKUP(G562,selector_15,selector_15_ids,""))</f>
        <v/>
      </c>
      <c r="G562" s="25"/>
      <c r="H562" s="23" t="str">
        <f t="array" ref="H562">IF(I562="","",XLOOKUP(I562,selector_16,selector_16_ids,""))</f>
        <v/>
      </c>
      <c r="I562" s="25"/>
      <c r="J562" s="23" t="str">
        <f t="array" ref="J562">IF(K562="","",XLOOKUP(K562,selector_16,selector_16_ids,""))</f>
        <v/>
      </c>
      <c r="K562" s="25"/>
      <c r="L562" s="23" t="str">
        <f t="array" ref="L562">IF(M562="","",XLOOKUP(M562,selector_13,selector_13_ids,""))</f>
        <v/>
      </c>
      <c r="M562" s="25"/>
      <c r="N562" s="14"/>
      <c r="O562" s="14"/>
      <c r="P562" s="23" t="str">
        <f t="array" ref="P562">IF(Q562="","",XLOOKUP(Q562,selector_07,selector_07_ids,""))</f>
        <v/>
      </c>
      <c r="Q562" s="25"/>
      <c r="R562" s="14"/>
      <c r="S562" s="23" t="str">
        <f t="array" ref="S562">IF(T562="","",XLOOKUP(T562,selector_17,selector_17_ids,""))</f>
        <v/>
      </c>
      <c r="T562" s="25"/>
      <c r="U562" s="14"/>
      <c r="V562" s="14"/>
      <c r="W562" s="23" t="str">
        <f t="array" ref="W562">IF(X562="","",XLOOKUP(X562,selector_04,selector_04_ids,""))</f>
        <v/>
      </c>
      <c r="X562" s="25"/>
      <c r="Y562" s="14"/>
      <c r="Z562" s="27"/>
      <c r="AA562" s="14"/>
    </row>
    <row r="563">
      <c r="A563" s="14"/>
      <c r="B563" s="23" t="str">
        <f>IF($A563="","",'Система'!$B$4)</f>
        <v/>
      </c>
      <c r="C563" s="14"/>
      <c r="D563" s="23" t="str">
        <f t="array" ref="D563">IF(E563="","",XLOOKUP(E563,selector_12,selector_12_ids,""))</f>
        <v/>
      </c>
      <c r="E563" s="25"/>
      <c r="F563" s="23" t="str">
        <f t="array" ref="F563">IF(G563="","",XLOOKUP(G563,selector_15,selector_15_ids,""))</f>
        <v/>
      </c>
      <c r="G563" s="25"/>
      <c r="H563" s="23" t="str">
        <f t="array" ref="H563">IF(I563="","",XLOOKUP(I563,selector_16,selector_16_ids,""))</f>
        <v/>
      </c>
      <c r="I563" s="25"/>
      <c r="J563" s="23" t="str">
        <f t="array" ref="J563">IF(K563="","",XLOOKUP(K563,selector_16,selector_16_ids,""))</f>
        <v/>
      </c>
      <c r="K563" s="25"/>
      <c r="L563" s="23" t="str">
        <f t="array" ref="L563">IF(M563="","",XLOOKUP(M563,selector_13,selector_13_ids,""))</f>
        <v/>
      </c>
      <c r="M563" s="25"/>
      <c r="N563" s="14"/>
      <c r="O563" s="14"/>
      <c r="P563" s="23" t="str">
        <f t="array" ref="P563">IF(Q563="","",XLOOKUP(Q563,selector_07,selector_07_ids,""))</f>
        <v/>
      </c>
      <c r="Q563" s="25"/>
      <c r="R563" s="14"/>
      <c r="S563" s="23" t="str">
        <f t="array" ref="S563">IF(T563="","",XLOOKUP(T563,selector_17,selector_17_ids,""))</f>
        <v/>
      </c>
      <c r="T563" s="25"/>
      <c r="U563" s="14"/>
      <c r="V563" s="14"/>
      <c r="W563" s="23" t="str">
        <f t="array" ref="W563">IF(X563="","",XLOOKUP(X563,selector_04,selector_04_ids,""))</f>
        <v/>
      </c>
      <c r="X563" s="25"/>
      <c r="Y563" s="14"/>
      <c r="Z563" s="27"/>
      <c r="AA563" s="14"/>
    </row>
    <row r="564">
      <c r="A564" s="14"/>
      <c r="B564" s="23" t="str">
        <f>IF($A564="","",'Система'!$B$4)</f>
        <v/>
      </c>
      <c r="C564" s="14"/>
      <c r="D564" s="23" t="str">
        <f t="array" ref="D564">IF(E564="","",XLOOKUP(E564,selector_12,selector_12_ids,""))</f>
        <v/>
      </c>
      <c r="E564" s="25"/>
      <c r="F564" s="23" t="str">
        <f t="array" ref="F564">IF(G564="","",XLOOKUP(G564,selector_15,selector_15_ids,""))</f>
        <v/>
      </c>
      <c r="G564" s="25"/>
      <c r="H564" s="23" t="str">
        <f t="array" ref="H564">IF(I564="","",XLOOKUP(I564,selector_16,selector_16_ids,""))</f>
        <v/>
      </c>
      <c r="I564" s="25"/>
      <c r="J564" s="23" t="str">
        <f t="array" ref="J564">IF(K564="","",XLOOKUP(K564,selector_16,selector_16_ids,""))</f>
        <v/>
      </c>
      <c r="K564" s="25"/>
      <c r="L564" s="23" t="str">
        <f t="array" ref="L564">IF(M564="","",XLOOKUP(M564,selector_13,selector_13_ids,""))</f>
        <v/>
      </c>
      <c r="M564" s="25"/>
      <c r="N564" s="14"/>
      <c r="O564" s="14"/>
      <c r="P564" s="23" t="str">
        <f t="array" ref="P564">IF(Q564="","",XLOOKUP(Q564,selector_07,selector_07_ids,""))</f>
        <v/>
      </c>
      <c r="Q564" s="25"/>
      <c r="R564" s="14"/>
      <c r="S564" s="23" t="str">
        <f t="array" ref="S564">IF(T564="","",XLOOKUP(T564,selector_17,selector_17_ids,""))</f>
        <v/>
      </c>
      <c r="T564" s="25"/>
      <c r="U564" s="14"/>
      <c r="V564" s="14"/>
      <c r="W564" s="23" t="str">
        <f t="array" ref="W564">IF(X564="","",XLOOKUP(X564,selector_04,selector_04_ids,""))</f>
        <v/>
      </c>
      <c r="X564" s="25"/>
      <c r="Y564" s="14"/>
      <c r="Z564" s="27"/>
      <c r="AA564" s="14"/>
    </row>
    <row r="565">
      <c r="A565" s="14"/>
      <c r="B565" s="23" t="str">
        <f>IF($A565="","",'Система'!$B$4)</f>
        <v/>
      </c>
      <c r="C565" s="14"/>
      <c r="D565" s="23" t="str">
        <f t="array" ref="D565">IF(E565="","",XLOOKUP(E565,selector_12,selector_12_ids,""))</f>
        <v/>
      </c>
      <c r="E565" s="25"/>
      <c r="F565" s="23" t="str">
        <f t="array" ref="F565">IF(G565="","",XLOOKUP(G565,selector_15,selector_15_ids,""))</f>
        <v/>
      </c>
      <c r="G565" s="25"/>
      <c r="H565" s="23" t="str">
        <f t="array" ref="H565">IF(I565="","",XLOOKUP(I565,selector_16,selector_16_ids,""))</f>
        <v/>
      </c>
      <c r="I565" s="25"/>
      <c r="J565" s="23" t="str">
        <f t="array" ref="J565">IF(K565="","",XLOOKUP(K565,selector_16,selector_16_ids,""))</f>
        <v/>
      </c>
      <c r="K565" s="25"/>
      <c r="L565" s="23" t="str">
        <f t="array" ref="L565">IF(M565="","",XLOOKUP(M565,selector_13,selector_13_ids,""))</f>
        <v/>
      </c>
      <c r="M565" s="25"/>
      <c r="N565" s="14"/>
      <c r="O565" s="14"/>
      <c r="P565" s="23" t="str">
        <f t="array" ref="P565">IF(Q565="","",XLOOKUP(Q565,selector_07,selector_07_ids,""))</f>
        <v/>
      </c>
      <c r="Q565" s="25"/>
      <c r="R565" s="14"/>
      <c r="S565" s="23" t="str">
        <f t="array" ref="S565">IF(T565="","",XLOOKUP(T565,selector_17,selector_17_ids,""))</f>
        <v/>
      </c>
      <c r="T565" s="25"/>
      <c r="U565" s="14"/>
      <c r="V565" s="14"/>
      <c r="W565" s="23" t="str">
        <f t="array" ref="W565">IF(X565="","",XLOOKUP(X565,selector_04,selector_04_ids,""))</f>
        <v/>
      </c>
      <c r="X565" s="25"/>
      <c r="Y565" s="14"/>
      <c r="Z565" s="27"/>
      <c r="AA565" s="14"/>
    </row>
    <row r="566">
      <c r="A566" s="14"/>
      <c r="B566" s="23" t="str">
        <f>IF($A566="","",'Система'!$B$4)</f>
        <v/>
      </c>
      <c r="C566" s="14"/>
      <c r="D566" s="23" t="str">
        <f t="array" ref="D566">IF(E566="","",XLOOKUP(E566,selector_12,selector_12_ids,""))</f>
        <v/>
      </c>
      <c r="E566" s="25"/>
      <c r="F566" s="23" t="str">
        <f t="array" ref="F566">IF(G566="","",XLOOKUP(G566,selector_15,selector_15_ids,""))</f>
        <v/>
      </c>
      <c r="G566" s="25"/>
      <c r="H566" s="23" t="str">
        <f t="array" ref="H566">IF(I566="","",XLOOKUP(I566,selector_16,selector_16_ids,""))</f>
        <v/>
      </c>
      <c r="I566" s="25"/>
      <c r="J566" s="23" t="str">
        <f t="array" ref="J566">IF(K566="","",XLOOKUP(K566,selector_16,selector_16_ids,""))</f>
        <v/>
      </c>
      <c r="K566" s="25"/>
      <c r="L566" s="23" t="str">
        <f t="array" ref="L566">IF(M566="","",XLOOKUP(M566,selector_13,selector_13_ids,""))</f>
        <v/>
      </c>
      <c r="M566" s="25"/>
      <c r="N566" s="14"/>
      <c r="O566" s="14"/>
      <c r="P566" s="23" t="str">
        <f t="array" ref="P566">IF(Q566="","",XLOOKUP(Q566,selector_07,selector_07_ids,""))</f>
        <v/>
      </c>
      <c r="Q566" s="25"/>
      <c r="R566" s="14"/>
      <c r="S566" s="23" t="str">
        <f t="array" ref="S566">IF(T566="","",XLOOKUP(T566,selector_17,selector_17_ids,""))</f>
        <v/>
      </c>
      <c r="T566" s="25"/>
      <c r="U566" s="14"/>
      <c r="V566" s="14"/>
      <c r="W566" s="23" t="str">
        <f t="array" ref="W566">IF(X566="","",XLOOKUP(X566,selector_04,selector_04_ids,""))</f>
        <v/>
      </c>
      <c r="X566" s="25"/>
      <c r="Y566" s="14"/>
      <c r="Z566" s="27"/>
      <c r="AA566" s="14"/>
    </row>
    <row r="567">
      <c r="A567" s="14"/>
      <c r="B567" s="23" t="str">
        <f>IF($A567="","",'Система'!$B$4)</f>
        <v/>
      </c>
      <c r="C567" s="14"/>
      <c r="D567" s="23" t="str">
        <f t="array" ref="D567">IF(E567="","",XLOOKUP(E567,selector_12,selector_12_ids,""))</f>
        <v/>
      </c>
      <c r="E567" s="25"/>
      <c r="F567" s="23" t="str">
        <f t="array" ref="F567">IF(G567="","",XLOOKUP(G567,selector_15,selector_15_ids,""))</f>
        <v/>
      </c>
      <c r="G567" s="25"/>
      <c r="H567" s="23" t="str">
        <f t="array" ref="H567">IF(I567="","",XLOOKUP(I567,selector_16,selector_16_ids,""))</f>
        <v/>
      </c>
      <c r="I567" s="25"/>
      <c r="J567" s="23" t="str">
        <f t="array" ref="J567">IF(K567="","",XLOOKUP(K567,selector_16,selector_16_ids,""))</f>
        <v/>
      </c>
      <c r="K567" s="25"/>
      <c r="L567" s="23" t="str">
        <f t="array" ref="L567">IF(M567="","",XLOOKUP(M567,selector_13,selector_13_ids,""))</f>
        <v/>
      </c>
      <c r="M567" s="25"/>
      <c r="N567" s="14"/>
      <c r="O567" s="14"/>
      <c r="P567" s="23" t="str">
        <f t="array" ref="P567">IF(Q567="","",XLOOKUP(Q567,selector_07,selector_07_ids,""))</f>
        <v/>
      </c>
      <c r="Q567" s="25"/>
      <c r="R567" s="14"/>
      <c r="S567" s="23" t="str">
        <f t="array" ref="S567">IF(T567="","",XLOOKUP(T567,selector_17,selector_17_ids,""))</f>
        <v/>
      </c>
      <c r="T567" s="25"/>
      <c r="U567" s="14"/>
      <c r="V567" s="14"/>
      <c r="W567" s="23" t="str">
        <f t="array" ref="W567">IF(X567="","",XLOOKUP(X567,selector_04,selector_04_ids,""))</f>
        <v/>
      </c>
      <c r="X567" s="25"/>
      <c r="Y567" s="14"/>
      <c r="Z567" s="27"/>
      <c r="AA567" s="14"/>
    </row>
    <row r="568">
      <c r="A568" s="14"/>
      <c r="B568" s="23" t="str">
        <f>IF($A568="","",'Система'!$B$4)</f>
        <v/>
      </c>
      <c r="C568" s="14"/>
      <c r="D568" s="23" t="str">
        <f t="array" ref="D568">IF(E568="","",XLOOKUP(E568,selector_12,selector_12_ids,""))</f>
        <v/>
      </c>
      <c r="E568" s="25"/>
      <c r="F568" s="23" t="str">
        <f t="array" ref="F568">IF(G568="","",XLOOKUP(G568,selector_15,selector_15_ids,""))</f>
        <v/>
      </c>
      <c r="G568" s="25"/>
      <c r="H568" s="23" t="str">
        <f t="array" ref="H568">IF(I568="","",XLOOKUP(I568,selector_16,selector_16_ids,""))</f>
        <v/>
      </c>
      <c r="I568" s="25"/>
      <c r="J568" s="23" t="str">
        <f t="array" ref="J568">IF(K568="","",XLOOKUP(K568,selector_16,selector_16_ids,""))</f>
        <v/>
      </c>
      <c r="K568" s="25"/>
      <c r="L568" s="23" t="str">
        <f t="array" ref="L568">IF(M568="","",XLOOKUP(M568,selector_13,selector_13_ids,""))</f>
        <v/>
      </c>
      <c r="M568" s="25"/>
      <c r="N568" s="14"/>
      <c r="O568" s="14"/>
      <c r="P568" s="23" t="str">
        <f t="array" ref="P568">IF(Q568="","",XLOOKUP(Q568,selector_07,selector_07_ids,""))</f>
        <v/>
      </c>
      <c r="Q568" s="25"/>
      <c r="R568" s="14"/>
      <c r="S568" s="23" t="str">
        <f t="array" ref="S568">IF(T568="","",XLOOKUP(T568,selector_17,selector_17_ids,""))</f>
        <v/>
      </c>
      <c r="T568" s="25"/>
      <c r="U568" s="14"/>
      <c r="V568" s="14"/>
      <c r="W568" s="23" t="str">
        <f t="array" ref="W568">IF(X568="","",XLOOKUP(X568,selector_04,selector_04_ids,""))</f>
        <v/>
      </c>
      <c r="X568" s="25"/>
      <c r="Y568" s="14"/>
      <c r="Z568" s="27"/>
      <c r="AA568" s="14"/>
    </row>
    <row r="569">
      <c r="A569" s="14"/>
      <c r="B569" s="23" t="str">
        <f>IF($A569="","",'Система'!$B$4)</f>
        <v/>
      </c>
      <c r="C569" s="14"/>
      <c r="D569" s="23" t="str">
        <f t="array" ref="D569">IF(E569="","",XLOOKUP(E569,selector_12,selector_12_ids,""))</f>
        <v/>
      </c>
      <c r="E569" s="25"/>
      <c r="F569" s="23" t="str">
        <f t="array" ref="F569">IF(G569="","",XLOOKUP(G569,selector_15,selector_15_ids,""))</f>
        <v/>
      </c>
      <c r="G569" s="25"/>
      <c r="H569" s="23" t="str">
        <f t="array" ref="H569">IF(I569="","",XLOOKUP(I569,selector_16,selector_16_ids,""))</f>
        <v/>
      </c>
      <c r="I569" s="25"/>
      <c r="J569" s="23" t="str">
        <f t="array" ref="J569">IF(K569="","",XLOOKUP(K569,selector_16,selector_16_ids,""))</f>
        <v/>
      </c>
      <c r="K569" s="25"/>
      <c r="L569" s="23" t="str">
        <f t="array" ref="L569">IF(M569="","",XLOOKUP(M569,selector_13,selector_13_ids,""))</f>
        <v/>
      </c>
      <c r="M569" s="25"/>
      <c r="N569" s="14"/>
      <c r="O569" s="14"/>
      <c r="P569" s="23" t="str">
        <f t="array" ref="P569">IF(Q569="","",XLOOKUP(Q569,selector_07,selector_07_ids,""))</f>
        <v/>
      </c>
      <c r="Q569" s="25"/>
      <c r="R569" s="14"/>
      <c r="S569" s="23" t="str">
        <f t="array" ref="S569">IF(T569="","",XLOOKUP(T569,selector_17,selector_17_ids,""))</f>
        <v/>
      </c>
      <c r="T569" s="25"/>
      <c r="U569" s="14"/>
      <c r="V569" s="14"/>
      <c r="W569" s="23" t="str">
        <f t="array" ref="W569">IF(X569="","",XLOOKUP(X569,selector_04,selector_04_ids,""))</f>
        <v/>
      </c>
      <c r="X569" s="25"/>
      <c r="Y569" s="14"/>
      <c r="Z569" s="27"/>
      <c r="AA569" s="14"/>
    </row>
    <row r="570">
      <c r="A570" s="14"/>
      <c r="B570" s="23" t="str">
        <f>IF($A570="","",'Система'!$B$4)</f>
        <v/>
      </c>
      <c r="C570" s="14"/>
      <c r="D570" s="23" t="str">
        <f t="array" ref="D570">IF(E570="","",XLOOKUP(E570,selector_12,selector_12_ids,""))</f>
        <v/>
      </c>
      <c r="E570" s="25"/>
      <c r="F570" s="23" t="str">
        <f t="array" ref="F570">IF(G570="","",XLOOKUP(G570,selector_15,selector_15_ids,""))</f>
        <v/>
      </c>
      <c r="G570" s="25"/>
      <c r="H570" s="23" t="str">
        <f t="array" ref="H570">IF(I570="","",XLOOKUP(I570,selector_16,selector_16_ids,""))</f>
        <v/>
      </c>
      <c r="I570" s="25"/>
      <c r="J570" s="23" t="str">
        <f t="array" ref="J570">IF(K570="","",XLOOKUP(K570,selector_16,selector_16_ids,""))</f>
        <v/>
      </c>
      <c r="K570" s="25"/>
      <c r="L570" s="23" t="str">
        <f t="array" ref="L570">IF(M570="","",XLOOKUP(M570,selector_13,selector_13_ids,""))</f>
        <v/>
      </c>
      <c r="M570" s="25"/>
      <c r="N570" s="14"/>
      <c r="O570" s="14"/>
      <c r="P570" s="23" t="str">
        <f t="array" ref="P570">IF(Q570="","",XLOOKUP(Q570,selector_07,selector_07_ids,""))</f>
        <v/>
      </c>
      <c r="Q570" s="25"/>
      <c r="R570" s="14"/>
      <c r="S570" s="23" t="str">
        <f t="array" ref="S570">IF(T570="","",XLOOKUP(T570,selector_17,selector_17_ids,""))</f>
        <v/>
      </c>
      <c r="T570" s="25"/>
      <c r="U570" s="14"/>
      <c r="V570" s="14"/>
      <c r="W570" s="23" t="str">
        <f t="array" ref="W570">IF(X570="","",XLOOKUP(X570,selector_04,selector_04_ids,""))</f>
        <v/>
      </c>
      <c r="X570" s="25"/>
      <c r="Y570" s="14"/>
      <c r="Z570" s="27"/>
      <c r="AA570" s="14"/>
    </row>
    <row r="571">
      <c r="A571" s="14"/>
      <c r="B571" s="23" t="str">
        <f>IF($A571="","",'Система'!$B$4)</f>
        <v/>
      </c>
      <c r="C571" s="14"/>
      <c r="D571" s="23" t="str">
        <f t="array" ref="D571">IF(E571="","",XLOOKUP(E571,selector_12,selector_12_ids,""))</f>
        <v/>
      </c>
      <c r="E571" s="25"/>
      <c r="F571" s="23" t="str">
        <f t="array" ref="F571">IF(G571="","",XLOOKUP(G571,selector_15,selector_15_ids,""))</f>
        <v/>
      </c>
      <c r="G571" s="25"/>
      <c r="H571" s="23" t="str">
        <f t="array" ref="H571">IF(I571="","",XLOOKUP(I571,selector_16,selector_16_ids,""))</f>
        <v/>
      </c>
      <c r="I571" s="25"/>
      <c r="J571" s="23" t="str">
        <f t="array" ref="J571">IF(K571="","",XLOOKUP(K571,selector_16,selector_16_ids,""))</f>
        <v/>
      </c>
      <c r="K571" s="25"/>
      <c r="L571" s="23" t="str">
        <f t="array" ref="L571">IF(M571="","",XLOOKUP(M571,selector_13,selector_13_ids,""))</f>
        <v/>
      </c>
      <c r="M571" s="25"/>
      <c r="N571" s="14"/>
      <c r="O571" s="14"/>
      <c r="P571" s="23" t="str">
        <f t="array" ref="P571">IF(Q571="","",XLOOKUP(Q571,selector_07,selector_07_ids,""))</f>
        <v/>
      </c>
      <c r="Q571" s="25"/>
      <c r="R571" s="14"/>
      <c r="S571" s="23" t="str">
        <f t="array" ref="S571">IF(T571="","",XLOOKUP(T571,selector_17,selector_17_ids,""))</f>
        <v/>
      </c>
      <c r="T571" s="25"/>
      <c r="U571" s="14"/>
      <c r="V571" s="14"/>
      <c r="W571" s="23" t="str">
        <f t="array" ref="W571">IF(X571="","",XLOOKUP(X571,selector_04,selector_04_ids,""))</f>
        <v/>
      </c>
      <c r="X571" s="25"/>
      <c r="Y571" s="14"/>
      <c r="Z571" s="27"/>
      <c r="AA571" s="14"/>
    </row>
    <row r="572">
      <c r="A572" s="14"/>
      <c r="B572" s="23" t="str">
        <f>IF($A572="","",'Система'!$B$4)</f>
        <v/>
      </c>
      <c r="C572" s="14"/>
      <c r="D572" s="23" t="str">
        <f t="array" ref="D572">IF(E572="","",XLOOKUP(E572,selector_12,selector_12_ids,""))</f>
        <v/>
      </c>
      <c r="E572" s="25"/>
      <c r="F572" s="23" t="str">
        <f t="array" ref="F572">IF(G572="","",XLOOKUP(G572,selector_15,selector_15_ids,""))</f>
        <v/>
      </c>
      <c r="G572" s="25"/>
      <c r="H572" s="23" t="str">
        <f t="array" ref="H572">IF(I572="","",XLOOKUP(I572,selector_16,selector_16_ids,""))</f>
        <v/>
      </c>
      <c r="I572" s="25"/>
      <c r="J572" s="23" t="str">
        <f t="array" ref="J572">IF(K572="","",XLOOKUP(K572,selector_16,selector_16_ids,""))</f>
        <v/>
      </c>
      <c r="K572" s="25"/>
      <c r="L572" s="23" t="str">
        <f t="array" ref="L572">IF(M572="","",XLOOKUP(M572,selector_13,selector_13_ids,""))</f>
        <v/>
      </c>
      <c r="M572" s="25"/>
      <c r="N572" s="14"/>
      <c r="O572" s="14"/>
      <c r="P572" s="23" t="str">
        <f t="array" ref="P572">IF(Q572="","",XLOOKUP(Q572,selector_07,selector_07_ids,""))</f>
        <v/>
      </c>
      <c r="Q572" s="25"/>
      <c r="R572" s="14"/>
      <c r="S572" s="23" t="str">
        <f t="array" ref="S572">IF(T572="","",XLOOKUP(T572,selector_17,selector_17_ids,""))</f>
        <v/>
      </c>
      <c r="T572" s="25"/>
      <c r="U572" s="14"/>
      <c r="V572" s="14"/>
      <c r="W572" s="23" t="str">
        <f t="array" ref="W572">IF(X572="","",XLOOKUP(X572,selector_04,selector_04_ids,""))</f>
        <v/>
      </c>
      <c r="X572" s="25"/>
      <c r="Y572" s="14"/>
      <c r="Z572" s="27"/>
      <c r="AA572" s="14"/>
    </row>
    <row r="573">
      <c r="A573" s="14"/>
      <c r="B573" s="23" t="str">
        <f>IF($A573="","",'Система'!$B$4)</f>
        <v/>
      </c>
      <c r="C573" s="14"/>
      <c r="D573" s="23" t="str">
        <f t="array" ref="D573">IF(E573="","",XLOOKUP(E573,selector_12,selector_12_ids,""))</f>
        <v/>
      </c>
      <c r="E573" s="25"/>
      <c r="F573" s="23" t="str">
        <f t="array" ref="F573">IF(G573="","",XLOOKUP(G573,selector_15,selector_15_ids,""))</f>
        <v/>
      </c>
      <c r="G573" s="25"/>
      <c r="H573" s="23" t="str">
        <f t="array" ref="H573">IF(I573="","",XLOOKUP(I573,selector_16,selector_16_ids,""))</f>
        <v/>
      </c>
      <c r="I573" s="25"/>
      <c r="J573" s="23" t="str">
        <f t="array" ref="J573">IF(K573="","",XLOOKUP(K573,selector_16,selector_16_ids,""))</f>
        <v/>
      </c>
      <c r="K573" s="25"/>
      <c r="L573" s="23" t="str">
        <f t="array" ref="L573">IF(M573="","",XLOOKUP(M573,selector_13,selector_13_ids,""))</f>
        <v/>
      </c>
      <c r="M573" s="25"/>
      <c r="N573" s="14"/>
      <c r="O573" s="14"/>
      <c r="P573" s="23" t="str">
        <f t="array" ref="P573">IF(Q573="","",XLOOKUP(Q573,selector_07,selector_07_ids,""))</f>
        <v/>
      </c>
      <c r="Q573" s="25"/>
      <c r="R573" s="14"/>
      <c r="S573" s="23" t="str">
        <f t="array" ref="S573">IF(T573="","",XLOOKUP(T573,selector_17,selector_17_ids,""))</f>
        <v/>
      </c>
      <c r="T573" s="25"/>
      <c r="U573" s="14"/>
      <c r="V573" s="14"/>
      <c r="W573" s="23" t="str">
        <f t="array" ref="W573">IF(X573="","",XLOOKUP(X573,selector_04,selector_04_ids,""))</f>
        <v/>
      </c>
      <c r="X573" s="25"/>
      <c r="Y573" s="14"/>
      <c r="Z573" s="27"/>
      <c r="AA573" s="14"/>
    </row>
    <row r="574">
      <c r="A574" s="14"/>
      <c r="B574" s="23" t="str">
        <f>IF($A574="","",'Система'!$B$4)</f>
        <v/>
      </c>
      <c r="C574" s="14"/>
      <c r="D574" s="23" t="str">
        <f t="array" ref="D574">IF(E574="","",XLOOKUP(E574,selector_12,selector_12_ids,""))</f>
        <v/>
      </c>
      <c r="E574" s="25"/>
      <c r="F574" s="23" t="str">
        <f t="array" ref="F574">IF(G574="","",XLOOKUP(G574,selector_15,selector_15_ids,""))</f>
        <v/>
      </c>
      <c r="G574" s="25"/>
      <c r="H574" s="23" t="str">
        <f t="array" ref="H574">IF(I574="","",XLOOKUP(I574,selector_16,selector_16_ids,""))</f>
        <v/>
      </c>
      <c r="I574" s="25"/>
      <c r="J574" s="23" t="str">
        <f t="array" ref="J574">IF(K574="","",XLOOKUP(K574,selector_16,selector_16_ids,""))</f>
        <v/>
      </c>
      <c r="K574" s="25"/>
      <c r="L574" s="23" t="str">
        <f t="array" ref="L574">IF(M574="","",XLOOKUP(M574,selector_13,selector_13_ids,""))</f>
        <v/>
      </c>
      <c r="M574" s="25"/>
      <c r="N574" s="14"/>
      <c r="O574" s="14"/>
      <c r="P574" s="23" t="str">
        <f t="array" ref="P574">IF(Q574="","",XLOOKUP(Q574,selector_07,selector_07_ids,""))</f>
        <v/>
      </c>
      <c r="Q574" s="25"/>
      <c r="R574" s="14"/>
      <c r="S574" s="23" t="str">
        <f t="array" ref="S574">IF(T574="","",XLOOKUP(T574,selector_17,selector_17_ids,""))</f>
        <v/>
      </c>
      <c r="T574" s="25"/>
      <c r="U574" s="14"/>
      <c r="V574" s="14"/>
      <c r="W574" s="23" t="str">
        <f t="array" ref="W574">IF(X574="","",XLOOKUP(X574,selector_04,selector_04_ids,""))</f>
        <v/>
      </c>
      <c r="X574" s="25"/>
      <c r="Y574" s="14"/>
      <c r="Z574" s="27"/>
      <c r="AA574" s="14"/>
    </row>
    <row r="575">
      <c r="A575" s="14"/>
      <c r="B575" s="23" t="str">
        <f>IF($A575="","",'Система'!$B$4)</f>
        <v/>
      </c>
      <c r="C575" s="14"/>
      <c r="D575" s="23" t="str">
        <f t="array" ref="D575">IF(E575="","",XLOOKUP(E575,selector_12,selector_12_ids,""))</f>
        <v/>
      </c>
      <c r="E575" s="25"/>
      <c r="F575" s="23" t="str">
        <f t="array" ref="F575">IF(G575="","",XLOOKUP(G575,selector_15,selector_15_ids,""))</f>
        <v/>
      </c>
      <c r="G575" s="25"/>
      <c r="H575" s="23" t="str">
        <f t="array" ref="H575">IF(I575="","",XLOOKUP(I575,selector_16,selector_16_ids,""))</f>
        <v/>
      </c>
      <c r="I575" s="25"/>
      <c r="J575" s="23" t="str">
        <f t="array" ref="J575">IF(K575="","",XLOOKUP(K575,selector_16,selector_16_ids,""))</f>
        <v/>
      </c>
      <c r="K575" s="25"/>
      <c r="L575" s="23" t="str">
        <f t="array" ref="L575">IF(M575="","",XLOOKUP(M575,selector_13,selector_13_ids,""))</f>
        <v/>
      </c>
      <c r="M575" s="25"/>
      <c r="N575" s="14"/>
      <c r="O575" s="14"/>
      <c r="P575" s="23" t="str">
        <f t="array" ref="P575">IF(Q575="","",XLOOKUP(Q575,selector_07,selector_07_ids,""))</f>
        <v/>
      </c>
      <c r="Q575" s="25"/>
      <c r="R575" s="14"/>
      <c r="S575" s="23" t="str">
        <f t="array" ref="S575">IF(T575="","",XLOOKUP(T575,selector_17,selector_17_ids,""))</f>
        <v/>
      </c>
      <c r="T575" s="25"/>
      <c r="U575" s="14"/>
      <c r="V575" s="14"/>
      <c r="W575" s="23" t="str">
        <f t="array" ref="W575">IF(X575="","",XLOOKUP(X575,selector_04,selector_04_ids,""))</f>
        <v/>
      </c>
      <c r="X575" s="25"/>
      <c r="Y575" s="14"/>
      <c r="Z575" s="27"/>
      <c r="AA575" s="14"/>
    </row>
    <row r="576">
      <c r="A576" s="14"/>
      <c r="B576" s="23" t="str">
        <f>IF($A576="","",'Система'!$B$4)</f>
        <v/>
      </c>
      <c r="C576" s="14"/>
      <c r="D576" s="23" t="str">
        <f t="array" ref="D576">IF(E576="","",XLOOKUP(E576,selector_12,selector_12_ids,""))</f>
        <v/>
      </c>
      <c r="E576" s="25"/>
      <c r="F576" s="23" t="str">
        <f t="array" ref="F576">IF(G576="","",XLOOKUP(G576,selector_15,selector_15_ids,""))</f>
        <v/>
      </c>
      <c r="G576" s="25"/>
      <c r="H576" s="23" t="str">
        <f t="array" ref="H576">IF(I576="","",XLOOKUP(I576,selector_16,selector_16_ids,""))</f>
        <v/>
      </c>
      <c r="I576" s="25"/>
      <c r="J576" s="23" t="str">
        <f t="array" ref="J576">IF(K576="","",XLOOKUP(K576,selector_16,selector_16_ids,""))</f>
        <v/>
      </c>
      <c r="K576" s="25"/>
      <c r="L576" s="23" t="str">
        <f t="array" ref="L576">IF(M576="","",XLOOKUP(M576,selector_13,selector_13_ids,""))</f>
        <v/>
      </c>
      <c r="M576" s="25"/>
      <c r="N576" s="14"/>
      <c r="O576" s="14"/>
      <c r="P576" s="23" t="str">
        <f t="array" ref="P576">IF(Q576="","",XLOOKUP(Q576,selector_07,selector_07_ids,""))</f>
        <v/>
      </c>
      <c r="Q576" s="25"/>
      <c r="R576" s="14"/>
      <c r="S576" s="23" t="str">
        <f t="array" ref="S576">IF(T576="","",XLOOKUP(T576,selector_17,selector_17_ids,""))</f>
        <v/>
      </c>
      <c r="T576" s="25"/>
      <c r="U576" s="14"/>
      <c r="V576" s="14"/>
      <c r="W576" s="23" t="str">
        <f t="array" ref="W576">IF(X576="","",XLOOKUP(X576,selector_04,selector_04_ids,""))</f>
        <v/>
      </c>
      <c r="X576" s="25"/>
      <c r="Y576" s="14"/>
      <c r="Z576" s="27"/>
      <c r="AA576" s="14"/>
    </row>
    <row r="577">
      <c r="A577" s="14"/>
      <c r="B577" s="23" t="str">
        <f>IF($A577="","",'Система'!$B$4)</f>
        <v/>
      </c>
      <c r="C577" s="14"/>
      <c r="D577" s="23" t="str">
        <f t="array" ref="D577">IF(E577="","",XLOOKUP(E577,selector_12,selector_12_ids,""))</f>
        <v/>
      </c>
      <c r="E577" s="25"/>
      <c r="F577" s="23" t="str">
        <f t="array" ref="F577">IF(G577="","",XLOOKUP(G577,selector_15,selector_15_ids,""))</f>
        <v/>
      </c>
      <c r="G577" s="25"/>
      <c r="H577" s="23" t="str">
        <f t="array" ref="H577">IF(I577="","",XLOOKUP(I577,selector_16,selector_16_ids,""))</f>
        <v/>
      </c>
      <c r="I577" s="25"/>
      <c r="J577" s="23" t="str">
        <f t="array" ref="J577">IF(K577="","",XLOOKUP(K577,selector_16,selector_16_ids,""))</f>
        <v/>
      </c>
      <c r="K577" s="25"/>
      <c r="L577" s="23" t="str">
        <f t="array" ref="L577">IF(M577="","",XLOOKUP(M577,selector_13,selector_13_ids,""))</f>
        <v/>
      </c>
      <c r="M577" s="25"/>
      <c r="N577" s="14"/>
      <c r="O577" s="14"/>
      <c r="P577" s="23" t="str">
        <f t="array" ref="P577">IF(Q577="","",XLOOKUP(Q577,selector_07,selector_07_ids,""))</f>
        <v/>
      </c>
      <c r="Q577" s="25"/>
      <c r="R577" s="14"/>
      <c r="S577" s="23" t="str">
        <f t="array" ref="S577">IF(T577="","",XLOOKUP(T577,selector_17,selector_17_ids,""))</f>
        <v/>
      </c>
      <c r="T577" s="25"/>
      <c r="U577" s="14"/>
      <c r="V577" s="14"/>
      <c r="W577" s="23" t="str">
        <f t="array" ref="W577">IF(X577="","",XLOOKUP(X577,selector_04,selector_04_ids,""))</f>
        <v/>
      </c>
      <c r="X577" s="25"/>
      <c r="Y577" s="14"/>
      <c r="Z577" s="27"/>
      <c r="AA577" s="14"/>
    </row>
    <row r="578">
      <c r="A578" s="14"/>
      <c r="B578" s="23" t="str">
        <f>IF($A578="","",'Система'!$B$4)</f>
        <v/>
      </c>
      <c r="C578" s="14"/>
      <c r="D578" s="23" t="str">
        <f t="array" ref="D578">IF(E578="","",XLOOKUP(E578,selector_12,selector_12_ids,""))</f>
        <v/>
      </c>
      <c r="E578" s="25"/>
      <c r="F578" s="23" t="str">
        <f t="array" ref="F578">IF(G578="","",XLOOKUP(G578,selector_15,selector_15_ids,""))</f>
        <v/>
      </c>
      <c r="G578" s="25"/>
      <c r="H578" s="23" t="str">
        <f t="array" ref="H578">IF(I578="","",XLOOKUP(I578,selector_16,selector_16_ids,""))</f>
        <v/>
      </c>
      <c r="I578" s="25"/>
      <c r="J578" s="23" t="str">
        <f t="array" ref="J578">IF(K578="","",XLOOKUP(K578,selector_16,selector_16_ids,""))</f>
        <v/>
      </c>
      <c r="K578" s="25"/>
      <c r="L578" s="23" t="str">
        <f t="array" ref="L578">IF(M578="","",XLOOKUP(M578,selector_13,selector_13_ids,""))</f>
        <v/>
      </c>
      <c r="M578" s="25"/>
      <c r="N578" s="14"/>
      <c r="O578" s="14"/>
      <c r="P578" s="23" t="str">
        <f t="array" ref="P578">IF(Q578="","",XLOOKUP(Q578,selector_07,selector_07_ids,""))</f>
        <v/>
      </c>
      <c r="Q578" s="25"/>
      <c r="R578" s="14"/>
      <c r="S578" s="23" t="str">
        <f t="array" ref="S578">IF(T578="","",XLOOKUP(T578,selector_17,selector_17_ids,""))</f>
        <v/>
      </c>
      <c r="T578" s="25"/>
      <c r="U578" s="14"/>
      <c r="V578" s="14"/>
      <c r="W578" s="23" t="str">
        <f t="array" ref="W578">IF(X578="","",XLOOKUP(X578,selector_04,selector_04_ids,""))</f>
        <v/>
      </c>
      <c r="X578" s="25"/>
      <c r="Y578" s="14"/>
      <c r="Z578" s="27"/>
      <c r="AA578" s="14"/>
    </row>
    <row r="579">
      <c r="A579" s="14"/>
      <c r="B579" s="23" t="str">
        <f>IF($A579="","",'Система'!$B$4)</f>
        <v/>
      </c>
      <c r="C579" s="14"/>
      <c r="D579" s="23" t="str">
        <f t="array" ref="D579">IF(E579="","",XLOOKUP(E579,selector_12,selector_12_ids,""))</f>
        <v/>
      </c>
      <c r="E579" s="25"/>
      <c r="F579" s="23" t="str">
        <f t="array" ref="F579">IF(G579="","",XLOOKUP(G579,selector_15,selector_15_ids,""))</f>
        <v/>
      </c>
      <c r="G579" s="25"/>
      <c r="H579" s="23" t="str">
        <f t="array" ref="H579">IF(I579="","",XLOOKUP(I579,selector_16,selector_16_ids,""))</f>
        <v/>
      </c>
      <c r="I579" s="25"/>
      <c r="J579" s="23" t="str">
        <f t="array" ref="J579">IF(K579="","",XLOOKUP(K579,selector_16,selector_16_ids,""))</f>
        <v/>
      </c>
      <c r="K579" s="25"/>
      <c r="L579" s="23" t="str">
        <f t="array" ref="L579">IF(M579="","",XLOOKUP(M579,selector_13,selector_13_ids,""))</f>
        <v/>
      </c>
      <c r="M579" s="25"/>
      <c r="N579" s="14"/>
      <c r="O579" s="14"/>
      <c r="P579" s="23" t="str">
        <f t="array" ref="P579">IF(Q579="","",XLOOKUP(Q579,selector_07,selector_07_ids,""))</f>
        <v/>
      </c>
      <c r="Q579" s="25"/>
      <c r="R579" s="14"/>
      <c r="S579" s="23" t="str">
        <f t="array" ref="S579">IF(T579="","",XLOOKUP(T579,selector_17,selector_17_ids,""))</f>
        <v/>
      </c>
      <c r="T579" s="25"/>
      <c r="U579" s="14"/>
      <c r="V579" s="14"/>
      <c r="W579" s="23" t="str">
        <f t="array" ref="W579">IF(X579="","",XLOOKUP(X579,selector_04,selector_04_ids,""))</f>
        <v/>
      </c>
      <c r="X579" s="25"/>
      <c r="Y579" s="14"/>
      <c r="Z579" s="27"/>
      <c r="AA579" s="14"/>
    </row>
    <row r="580">
      <c r="A580" s="14"/>
      <c r="B580" s="23" t="str">
        <f>IF($A580="","",'Система'!$B$4)</f>
        <v/>
      </c>
      <c r="C580" s="14"/>
      <c r="D580" s="23" t="str">
        <f t="array" ref="D580">IF(E580="","",XLOOKUP(E580,selector_12,selector_12_ids,""))</f>
        <v/>
      </c>
      <c r="E580" s="25"/>
      <c r="F580" s="23" t="str">
        <f t="array" ref="F580">IF(G580="","",XLOOKUP(G580,selector_15,selector_15_ids,""))</f>
        <v/>
      </c>
      <c r="G580" s="25"/>
      <c r="H580" s="23" t="str">
        <f t="array" ref="H580">IF(I580="","",XLOOKUP(I580,selector_16,selector_16_ids,""))</f>
        <v/>
      </c>
      <c r="I580" s="25"/>
      <c r="J580" s="23" t="str">
        <f t="array" ref="J580">IF(K580="","",XLOOKUP(K580,selector_16,selector_16_ids,""))</f>
        <v/>
      </c>
      <c r="K580" s="25"/>
      <c r="L580" s="23" t="str">
        <f t="array" ref="L580">IF(M580="","",XLOOKUP(M580,selector_13,selector_13_ids,""))</f>
        <v/>
      </c>
      <c r="M580" s="25"/>
      <c r="N580" s="14"/>
      <c r="O580" s="14"/>
      <c r="P580" s="23" t="str">
        <f t="array" ref="P580">IF(Q580="","",XLOOKUP(Q580,selector_07,selector_07_ids,""))</f>
        <v/>
      </c>
      <c r="Q580" s="25"/>
      <c r="R580" s="14"/>
      <c r="S580" s="23" t="str">
        <f t="array" ref="S580">IF(T580="","",XLOOKUP(T580,selector_17,selector_17_ids,""))</f>
        <v/>
      </c>
      <c r="T580" s="25"/>
      <c r="U580" s="14"/>
      <c r="V580" s="14"/>
      <c r="W580" s="23" t="str">
        <f t="array" ref="W580">IF(X580="","",XLOOKUP(X580,selector_04,selector_04_ids,""))</f>
        <v/>
      </c>
      <c r="X580" s="25"/>
      <c r="Y580" s="14"/>
      <c r="Z580" s="27"/>
      <c r="AA580" s="14"/>
    </row>
    <row r="581">
      <c r="A581" s="14"/>
      <c r="B581" s="23" t="str">
        <f>IF($A581="","",'Система'!$B$4)</f>
        <v/>
      </c>
      <c r="C581" s="14"/>
      <c r="D581" s="23" t="str">
        <f t="array" ref="D581">IF(E581="","",XLOOKUP(E581,selector_12,selector_12_ids,""))</f>
        <v/>
      </c>
      <c r="E581" s="25"/>
      <c r="F581" s="23" t="str">
        <f t="array" ref="F581">IF(G581="","",XLOOKUP(G581,selector_15,selector_15_ids,""))</f>
        <v/>
      </c>
      <c r="G581" s="25"/>
      <c r="H581" s="23" t="str">
        <f t="array" ref="H581">IF(I581="","",XLOOKUP(I581,selector_16,selector_16_ids,""))</f>
        <v/>
      </c>
      <c r="I581" s="25"/>
      <c r="J581" s="23" t="str">
        <f t="array" ref="J581">IF(K581="","",XLOOKUP(K581,selector_16,selector_16_ids,""))</f>
        <v/>
      </c>
      <c r="K581" s="25"/>
      <c r="L581" s="23" t="str">
        <f t="array" ref="L581">IF(M581="","",XLOOKUP(M581,selector_13,selector_13_ids,""))</f>
        <v/>
      </c>
      <c r="M581" s="25"/>
      <c r="N581" s="14"/>
      <c r="O581" s="14"/>
      <c r="P581" s="23" t="str">
        <f t="array" ref="P581">IF(Q581="","",XLOOKUP(Q581,selector_07,selector_07_ids,""))</f>
        <v/>
      </c>
      <c r="Q581" s="25"/>
      <c r="R581" s="14"/>
      <c r="S581" s="23" t="str">
        <f t="array" ref="S581">IF(T581="","",XLOOKUP(T581,selector_17,selector_17_ids,""))</f>
        <v/>
      </c>
      <c r="T581" s="25"/>
      <c r="U581" s="14"/>
      <c r="V581" s="14"/>
      <c r="W581" s="23" t="str">
        <f t="array" ref="W581">IF(X581="","",XLOOKUP(X581,selector_04,selector_04_ids,""))</f>
        <v/>
      </c>
      <c r="X581" s="25"/>
      <c r="Y581" s="14"/>
      <c r="Z581" s="27"/>
      <c r="AA581" s="14"/>
    </row>
    <row r="582">
      <c r="A582" s="14"/>
      <c r="B582" s="23" t="str">
        <f>IF($A582="","",'Система'!$B$4)</f>
        <v/>
      </c>
      <c r="C582" s="14"/>
      <c r="D582" s="23" t="str">
        <f t="array" ref="D582">IF(E582="","",XLOOKUP(E582,selector_12,selector_12_ids,""))</f>
        <v/>
      </c>
      <c r="E582" s="25"/>
      <c r="F582" s="23" t="str">
        <f t="array" ref="F582">IF(G582="","",XLOOKUP(G582,selector_15,selector_15_ids,""))</f>
        <v/>
      </c>
      <c r="G582" s="25"/>
      <c r="H582" s="23" t="str">
        <f t="array" ref="H582">IF(I582="","",XLOOKUP(I582,selector_16,selector_16_ids,""))</f>
        <v/>
      </c>
      <c r="I582" s="25"/>
      <c r="J582" s="23" t="str">
        <f t="array" ref="J582">IF(K582="","",XLOOKUP(K582,selector_16,selector_16_ids,""))</f>
        <v/>
      </c>
      <c r="K582" s="25"/>
      <c r="L582" s="23" t="str">
        <f t="array" ref="L582">IF(M582="","",XLOOKUP(M582,selector_13,selector_13_ids,""))</f>
        <v/>
      </c>
      <c r="M582" s="25"/>
      <c r="N582" s="14"/>
      <c r="O582" s="14"/>
      <c r="P582" s="23" t="str">
        <f t="array" ref="P582">IF(Q582="","",XLOOKUP(Q582,selector_07,selector_07_ids,""))</f>
        <v/>
      </c>
      <c r="Q582" s="25"/>
      <c r="R582" s="14"/>
      <c r="S582" s="23" t="str">
        <f t="array" ref="S582">IF(T582="","",XLOOKUP(T582,selector_17,selector_17_ids,""))</f>
        <v/>
      </c>
      <c r="T582" s="25"/>
      <c r="U582" s="14"/>
      <c r="V582" s="14"/>
      <c r="W582" s="23" t="str">
        <f t="array" ref="W582">IF(X582="","",XLOOKUP(X582,selector_04,selector_04_ids,""))</f>
        <v/>
      </c>
      <c r="X582" s="25"/>
      <c r="Y582" s="14"/>
      <c r="Z582" s="27"/>
      <c r="AA582" s="14"/>
    </row>
    <row r="583">
      <c r="A583" s="14"/>
      <c r="B583" s="23" t="str">
        <f>IF($A583="","",'Система'!$B$4)</f>
        <v/>
      </c>
      <c r="C583" s="14"/>
      <c r="D583" s="23" t="str">
        <f t="array" ref="D583">IF(E583="","",XLOOKUP(E583,selector_12,selector_12_ids,""))</f>
        <v/>
      </c>
      <c r="E583" s="25"/>
      <c r="F583" s="23" t="str">
        <f t="array" ref="F583">IF(G583="","",XLOOKUP(G583,selector_15,selector_15_ids,""))</f>
        <v/>
      </c>
      <c r="G583" s="25"/>
      <c r="H583" s="23" t="str">
        <f t="array" ref="H583">IF(I583="","",XLOOKUP(I583,selector_16,selector_16_ids,""))</f>
        <v/>
      </c>
      <c r="I583" s="25"/>
      <c r="J583" s="23" t="str">
        <f t="array" ref="J583">IF(K583="","",XLOOKUP(K583,selector_16,selector_16_ids,""))</f>
        <v/>
      </c>
      <c r="K583" s="25"/>
      <c r="L583" s="23" t="str">
        <f t="array" ref="L583">IF(M583="","",XLOOKUP(M583,selector_13,selector_13_ids,""))</f>
        <v/>
      </c>
      <c r="M583" s="25"/>
      <c r="N583" s="14"/>
      <c r="O583" s="14"/>
      <c r="P583" s="23" t="str">
        <f t="array" ref="P583">IF(Q583="","",XLOOKUP(Q583,selector_07,selector_07_ids,""))</f>
        <v/>
      </c>
      <c r="Q583" s="25"/>
      <c r="R583" s="14"/>
      <c r="S583" s="23" t="str">
        <f t="array" ref="S583">IF(T583="","",XLOOKUP(T583,selector_17,selector_17_ids,""))</f>
        <v/>
      </c>
      <c r="T583" s="25"/>
      <c r="U583" s="14"/>
      <c r="V583" s="14"/>
      <c r="W583" s="23" t="str">
        <f t="array" ref="W583">IF(X583="","",XLOOKUP(X583,selector_04,selector_04_ids,""))</f>
        <v/>
      </c>
      <c r="X583" s="25"/>
      <c r="Y583" s="14"/>
      <c r="Z583" s="27"/>
      <c r="AA583" s="14"/>
    </row>
    <row r="584">
      <c r="A584" s="14"/>
      <c r="B584" s="23" t="str">
        <f>IF($A584="","",'Система'!$B$4)</f>
        <v/>
      </c>
      <c r="C584" s="14"/>
      <c r="D584" s="23" t="str">
        <f t="array" ref="D584">IF(E584="","",XLOOKUP(E584,selector_12,selector_12_ids,""))</f>
        <v/>
      </c>
      <c r="E584" s="25"/>
      <c r="F584" s="23" t="str">
        <f t="array" ref="F584">IF(G584="","",XLOOKUP(G584,selector_15,selector_15_ids,""))</f>
        <v/>
      </c>
      <c r="G584" s="25"/>
      <c r="H584" s="23" t="str">
        <f t="array" ref="H584">IF(I584="","",XLOOKUP(I584,selector_16,selector_16_ids,""))</f>
        <v/>
      </c>
      <c r="I584" s="25"/>
      <c r="J584" s="23" t="str">
        <f t="array" ref="J584">IF(K584="","",XLOOKUP(K584,selector_16,selector_16_ids,""))</f>
        <v/>
      </c>
      <c r="K584" s="25"/>
      <c r="L584" s="23" t="str">
        <f t="array" ref="L584">IF(M584="","",XLOOKUP(M584,selector_13,selector_13_ids,""))</f>
        <v/>
      </c>
      <c r="M584" s="25"/>
      <c r="N584" s="14"/>
      <c r="O584" s="14"/>
      <c r="P584" s="23" t="str">
        <f t="array" ref="P584">IF(Q584="","",XLOOKUP(Q584,selector_07,selector_07_ids,""))</f>
        <v/>
      </c>
      <c r="Q584" s="25"/>
      <c r="R584" s="14"/>
      <c r="S584" s="23" t="str">
        <f t="array" ref="S584">IF(T584="","",XLOOKUP(T584,selector_17,selector_17_ids,""))</f>
        <v/>
      </c>
      <c r="T584" s="25"/>
      <c r="U584" s="14"/>
      <c r="V584" s="14"/>
      <c r="W584" s="23" t="str">
        <f t="array" ref="W584">IF(X584="","",XLOOKUP(X584,selector_04,selector_04_ids,""))</f>
        <v/>
      </c>
      <c r="X584" s="25"/>
      <c r="Y584" s="14"/>
      <c r="Z584" s="27"/>
      <c r="AA584" s="14"/>
    </row>
    <row r="585">
      <c r="A585" s="14"/>
      <c r="B585" s="23" t="str">
        <f>IF($A585="","",'Система'!$B$4)</f>
        <v/>
      </c>
      <c r="C585" s="14"/>
      <c r="D585" s="23" t="str">
        <f t="array" ref="D585">IF(E585="","",XLOOKUP(E585,selector_12,selector_12_ids,""))</f>
        <v/>
      </c>
      <c r="E585" s="25"/>
      <c r="F585" s="23" t="str">
        <f t="array" ref="F585">IF(G585="","",XLOOKUP(G585,selector_15,selector_15_ids,""))</f>
        <v/>
      </c>
      <c r="G585" s="25"/>
      <c r="H585" s="23" t="str">
        <f t="array" ref="H585">IF(I585="","",XLOOKUP(I585,selector_16,selector_16_ids,""))</f>
        <v/>
      </c>
      <c r="I585" s="25"/>
      <c r="J585" s="23" t="str">
        <f t="array" ref="J585">IF(K585="","",XLOOKUP(K585,selector_16,selector_16_ids,""))</f>
        <v/>
      </c>
      <c r="K585" s="25"/>
      <c r="L585" s="23" t="str">
        <f t="array" ref="L585">IF(M585="","",XLOOKUP(M585,selector_13,selector_13_ids,""))</f>
        <v/>
      </c>
      <c r="M585" s="25"/>
      <c r="N585" s="14"/>
      <c r="O585" s="14"/>
      <c r="P585" s="23" t="str">
        <f t="array" ref="P585">IF(Q585="","",XLOOKUP(Q585,selector_07,selector_07_ids,""))</f>
        <v/>
      </c>
      <c r="Q585" s="25"/>
      <c r="R585" s="14"/>
      <c r="S585" s="23" t="str">
        <f t="array" ref="S585">IF(T585="","",XLOOKUP(T585,selector_17,selector_17_ids,""))</f>
        <v/>
      </c>
      <c r="T585" s="25"/>
      <c r="U585" s="14"/>
      <c r="V585" s="14"/>
      <c r="W585" s="23" t="str">
        <f t="array" ref="W585">IF(X585="","",XLOOKUP(X585,selector_04,selector_04_ids,""))</f>
        <v/>
      </c>
      <c r="X585" s="25"/>
      <c r="Y585" s="14"/>
      <c r="Z585" s="27"/>
      <c r="AA585" s="14"/>
    </row>
    <row r="586">
      <c r="A586" s="14"/>
      <c r="B586" s="23" t="str">
        <f>IF($A586="","",'Система'!$B$4)</f>
        <v/>
      </c>
      <c r="C586" s="14"/>
      <c r="D586" s="23" t="str">
        <f t="array" ref="D586">IF(E586="","",XLOOKUP(E586,selector_12,selector_12_ids,""))</f>
        <v/>
      </c>
      <c r="E586" s="25"/>
      <c r="F586" s="23" t="str">
        <f t="array" ref="F586">IF(G586="","",XLOOKUP(G586,selector_15,selector_15_ids,""))</f>
        <v/>
      </c>
      <c r="G586" s="25"/>
      <c r="H586" s="23" t="str">
        <f t="array" ref="H586">IF(I586="","",XLOOKUP(I586,selector_16,selector_16_ids,""))</f>
        <v/>
      </c>
      <c r="I586" s="25"/>
      <c r="J586" s="23" t="str">
        <f t="array" ref="J586">IF(K586="","",XLOOKUP(K586,selector_16,selector_16_ids,""))</f>
        <v/>
      </c>
      <c r="K586" s="25"/>
      <c r="L586" s="23" t="str">
        <f t="array" ref="L586">IF(M586="","",XLOOKUP(M586,selector_13,selector_13_ids,""))</f>
        <v/>
      </c>
      <c r="M586" s="25"/>
      <c r="N586" s="14"/>
      <c r="O586" s="14"/>
      <c r="P586" s="23" t="str">
        <f t="array" ref="P586">IF(Q586="","",XLOOKUP(Q586,selector_07,selector_07_ids,""))</f>
        <v/>
      </c>
      <c r="Q586" s="25"/>
      <c r="R586" s="14"/>
      <c r="S586" s="23" t="str">
        <f t="array" ref="S586">IF(T586="","",XLOOKUP(T586,selector_17,selector_17_ids,""))</f>
        <v/>
      </c>
      <c r="T586" s="25"/>
      <c r="U586" s="14"/>
      <c r="V586" s="14"/>
      <c r="W586" s="23" t="str">
        <f t="array" ref="W586">IF(X586="","",XLOOKUP(X586,selector_04,selector_04_ids,""))</f>
        <v/>
      </c>
      <c r="X586" s="25"/>
      <c r="Y586" s="14"/>
      <c r="Z586" s="27"/>
      <c r="AA586" s="14"/>
    </row>
    <row r="587">
      <c r="A587" s="14"/>
      <c r="B587" s="23" t="str">
        <f>IF($A587="","",'Система'!$B$4)</f>
        <v/>
      </c>
      <c r="C587" s="14"/>
      <c r="D587" s="23" t="str">
        <f t="array" ref="D587">IF(E587="","",XLOOKUP(E587,selector_12,selector_12_ids,""))</f>
        <v/>
      </c>
      <c r="E587" s="25"/>
      <c r="F587" s="23" t="str">
        <f t="array" ref="F587">IF(G587="","",XLOOKUP(G587,selector_15,selector_15_ids,""))</f>
        <v/>
      </c>
      <c r="G587" s="25"/>
      <c r="H587" s="23" t="str">
        <f t="array" ref="H587">IF(I587="","",XLOOKUP(I587,selector_16,selector_16_ids,""))</f>
        <v/>
      </c>
      <c r="I587" s="25"/>
      <c r="J587" s="23" t="str">
        <f t="array" ref="J587">IF(K587="","",XLOOKUP(K587,selector_16,selector_16_ids,""))</f>
        <v/>
      </c>
      <c r="K587" s="25"/>
      <c r="L587" s="23" t="str">
        <f t="array" ref="L587">IF(M587="","",XLOOKUP(M587,selector_13,selector_13_ids,""))</f>
        <v/>
      </c>
      <c r="M587" s="25"/>
      <c r="N587" s="14"/>
      <c r="O587" s="14"/>
      <c r="P587" s="23" t="str">
        <f t="array" ref="P587">IF(Q587="","",XLOOKUP(Q587,selector_07,selector_07_ids,""))</f>
        <v/>
      </c>
      <c r="Q587" s="25"/>
      <c r="R587" s="14"/>
      <c r="S587" s="23" t="str">
        <f t="array" ref="S587">IF(T587="","",XLOOKUP(T587,selector_17,selector_17_ids,""))</f>
        <v/>
      </c>
      <c r="T587" s="25"/>
      <c r="U587" s="14"/>
      <c r="V587" s="14"/>
      <c r="W587" s="23" t="str">
        <f t="array" ref="W587">IF(X587="","",XLOOKUP(X587,selector_04,selector_04_ids,""))</f>
        <v/>
      </c>
      <c r="X587" s="25"/>
      <c r="Y587" s="14"/>
      <c r="Z587" s="27"/>
      <c r="AA587" s="14"/>
    </row>
    <row r="588">
      <c r="A588" s="14"/>
      <c r="B588" s="23" t="str">
        <f>IF($A588="","",'Система'!$B$4)</f>
        <v/>
      </c>
      <c r="C588" s="14"/>
      <c r="D588" s="23" t="str">
        <f t="array" ref="D588">IF(E588="","",XLOOKUP(E588,selector_12,selector_12_ids,""))</f>
        <v/>
      </c>
      <c r="E588" s="25"/>
      <c r="F588" s="23" t="str">
        <f t="array" ref="F588">IF(G588="","",XLOOKUP(G588,selector_15,selector_15_ids,""))</f>
        <v/>
      </c>
      <c r="G588" s="25"/>
      <c r="H588" s="23" t="str">
        <f t="array" ref="H588">IF(I588="","",XLOOKUP(I588,selector_16,selector_16_ids,""))</f>
        <v/>
      </c>
      <c r="I588" s="25"/>
      <c r="J588" s="23" t="str">
        <f t="array" ref="J588">IF(K588="","",XLOOKUP(K588,selector_16,selector_16_ids,""))</f>
        <v/>
      </c>
      <c r="K588" s="25"/>
      <c r="L588" s="23" t="str">
        <f t="array" ref="L588">IF(M588="","",XLOOKUP(M588,selector_13,selector_13_ids,""))</f>
        <v/>
      </c>
      <c r="M588" s="25"/>
      <c r="N588" s="14"/>
      <c r="O588" s="14"/>
      <c r="P588" s="23" t="str">
        <f t="array" ref="P588">IF(Q588="","",XLOOKUP(Q588,selector_07,selector_07_ids,""))</f>
        <v/>
      </c>
      <c r="Q588" s="25"/>
      <c r="R588" s="14"/>
      <c r="S588" s="23" t="str">
        <f t="array" ref="S588">IF(T588="","",XLOOKUP(T588,selector_17,selector_17_ids,""))</f>
        <v/>
      </c>
      <c r="T588" s="25"/>
      <c r="U588" s="14"/>
      <c r="V588" s="14"/>
      <c r="W588" s="23" t="str">
        <f t="array" ref="W588">IF(X588="","",XLOOKUP(X588,selector_04,selector_04_ids,""))</f>
        <v/>
      </c>
      <c r="X588" s="25"/>
      <c r="Y588" s="14"/>
      <c r="Z588" s="27"/>
      <c r="AA588" s="14"/>
    </row>
    <row r="589">
      <c r="A589" s="14"/>
      <c r="B589" s="23" t="str">
        <f>IF($A589="","",'Система'!$B$4)</f>
        <v/>
      </c>
      <c r="C589" s="14"/>
      <c r="D589" s="23" t="str">
        <f t="array" ref="D589">IF(E589="","",XLOOKUP(E589,selector_12,selector_12_ids,""))</f>
        <v/>
      </c>
      <c r="E589" s="25"/>
      <c r="F589" s="23" t="str">
        <f t="array" ref="F589">IF(G589="","",XLOOKUP(G589,selector_15,selector_15_ids,""))</f>
        <v/>
      </c>
      <c r="G589" s="25"/>
      <c r="H589" s="23" t="str">
        <f t="array" ref="H589">IF(I589="","",XLOOKUP(I589,selector_16,selector_16_ids,""))</f>
        <v/>
      </c>
      <c r="I589" s="25"/>
      <c r="J589" s="23" t="str">
        <f t="array" ref="J589">IF(K589="","",XLOOKUP(K589,selector_16,selector_16_ids,""))</f>
        <v/>
      </c>
      <c r="K589" s="25"/>
      <c r="L589" s="23" t="str">
        <f t="array" ref="L589">IF(M589="","",XLOOKUP(M589,selector_13,selector_13_ids,""))</f>
        <v/>
      </c>
      <c r="M589" s="25"/>
      <c r="N589" s="14"/>
      <c r="O589" s="14"/>
      <c r="P589" s="23" t="str">
        <f t="array" ref="P589">IF(Q589="","",XLOOKUP(Q589,selector_07,selector_07_ids,""))</f>
        <v/>
      </c>
      <c r="Q589" s="25"/>
      <c r="R589" s="14"/>
      <c r="S589" s="23" t="str">
        <f t="array" ref="S589">IF(T589="","",XLOOKUP(T589,selector_17,selector_17_ids,""))</f>
        <v/>
      </c>
      <c r="T589" s="25"/>
      <c r="U589" s="14"/>
      <c r="V589" s="14"/>
      <c r="W589" s="23" t="str">
        <f t="array" ref="W589">IF(X589="","",XLOOKUP(X589,selector_04,selector_04_ids,""))</f>
        <v/>
      </c>
      <c r="X589" s="25"/>
      <c r="Y589" s="14"/>
      <c r="Z589" s="27"/>
      <c r="AA589" s="14"/>
    </row>
    <row r="590">
      <c r="A590" s="14"/>
      <c r="B590" s="23" t="str">
        <f>IF($A590="","",'Система'!$B$4)</f>
        <v/>
      </c>
      <c r="C590" s="14"/>
      <c r="D590" s="23" t="str">
        <f t="array" ref="D590">IF(E590="","",XLOOKUP(E590,selector_12,selector_12_ids,""))</f>
        <v/>
      </c>
      <c r="E590" s="25"/>
      <c r="F590" s="23" t="str">
        <f t="array" ref="F590">IF(G590="","",XLOOKUP(G590,selector_15,selector_15_ids,""))</f>
        <v/>
      </c>
      <c r="G590" s="25"/>
      <c r="H590" s="23" t="str">
        <f t="array" ref="H590">IF(I590="","",XLOOKUP(I590,selector_16,selector_16_ids,""))</f>
        <v/>
      </c>
      <c r="I590" s="25"/>
      <c r="J590" s="23" t="str">
        <f t="array" ref="J590">IF(K590="","",XLOOKUP(K590,selector_16,selector_16_ids,""))</f>
        <v/>
      </c>
      <c r="K590" s="25"/>
      <c r="L590" s="23" t="str">
        <f t="array" ref="L590">IF(M590="","",XLOOKUP(M590,selector_13,selector_13_ids,""))</f>
        <v/>
      </c>
      <c r="M590" s="25"/>
      <c r="N590" s="14"/>
      <c r="O590" s="14"/>
      <c r="P590" s="23" t="str">
        <f t="array" ref="P590">IF(Q590="","",XLOOKUP(Q590,selector_07,selector_07_ids,""))</f>
        <v/>
      </c>
      <c r="Q590" s="25"/>
      <c r="R590" s="14"/>
      <c r="S590" s="23" t="str">
        <f t="array" ref="S590">IF(T590="","",XLOOKUP(T590,selector_17,selector_17_ids,""))</f>
        <v/>
      </c>
      <c r="T590" s="25"/>
      <c r="U590" s="14"/>
      <c r="V590" s="14"/>
      <c r="W590" s="23" t="str">
        <f t="array" ref="W590">IF(X590="","",XLOOKUP(X590,selector_04,selector_04_ids,""))</f>
        <v/>
      </c>
      <c r="X590" s="25"/>
      <c r="Y590" s="14"/>
      <c r="Z590" s="27"/>
      <c r="AA590" s="14"/>
    </row>
    <row r="591">
      <c r="A591" s="14"/>
      <c r="B591" s="23" t="str">
        <f>IF($A591="","",'Система'!$B$4)</f>
        <v/>
      </c>
      <c r="C591" s="14"/>
      <c r="D591" s="23" t="str">
        <f t="array" ref="D591">IF(E591="","",XLOOKUP(E591,selector_12,selector_12_ids,""))</f>
        <v/>
      </c>
      <c r="E591" s="25"/>
      <c r="F591" s="23" t="str">
        <f t="array" ref="F591">IF(G591="","",XLOOKUP(G591,selector_15,selector_15_ids,""))</f>
        <v/>
      </c>
      <c r="G591" s="25"/>
      <c r="H591" s="23" t="str">
        <f t="array" ref="H591">IF(I591="","",XLOOKUP(I591,selector_16,selector_16_ids,""))</f>
        <v/>
      </c>
      <c r="I591" s="25"/>
      <c r="J591" s="23" t="str">
        <f t="array" ref="J591">IF(K591="","",XLOOKUP(K591,selector_16,selector_16_ids,""))</f>
        <v/>
      </c>
      <c r="K591" s="25"/>
      <c r="L591" s="23" t="str">
        <f t="array" ref="L591">IF(M591="","",XLOOKUP(M591,selector_13,selector_13_ids,""))</f>
        <v/>
      </c>
      <c r="M591" s="25"/>
      <c r="N591" s="14"/>
      <c r="O591" s="14"/>
      <c r="P591" s="23" t="str">
        <f t="array" ref="P591">IF(Q591="","",XLOOKUP(Q591,selector_07,selector_07_ids,""))</f>
        <v/>
      </c>
      <c r="Q591" s="25"/>
      <c r="R591" s="14"/>
      <c r="S591" s="23" t="str">
        <f t="array" ref="S591">IF(T591="","",XLOOKUP(T591,selector_17,selector_17_ids,""))</f>
        <v/>
      </c>
      <c r="T591" s="25"/>
      <c r="U591" s="14"/>
      <c r="V591" s="14"/>
      <c r="W591" s="23" t="str">
        <f t="array" ref="W591">IF(X591="","",XLOOKUP(X591,selector_04,selector_04_ids,""))</f>
        <v/>
      </c>
      <c r="X591" s="25"/>
      <c r="Y591" s="14"/>
      <c r="Z591" s="27"/>
      <c r="AA591" s="14"/>
    </row>
    <row r="592">
      <c r="A592" s="14"/>
      <c r="B592" s="23" t="str">
        <f>IF($A592="","",'Система'!$B$4)</f>
        <v/>
      </c>
      <c r="C592" s="14"/>
      <c r="D592" s="23" t="str">
        <f t="array" ref="D592">IF(E592="","",XLOOKUP(E592,selector_12,selector_12_ids,""))</f>
        <v/>
      </c>
      <c r="E592" s="25"/>
      <c r="F592" s="23" t="str">
        <f t="array" ref="F592">IF(G592="","",XLOOKUP(G592,selector_15,selector_15_ids,""))</f>
        <v/>
      </c>
      <c r="G592" s="25"/>
      <c r="H592" s="23" t="str">
        <f t="array" ref="H592">IF(I592="","",XLOOKUP(I592,selector_16,selector_16_ids,""))</f>
        <v/>
      </c>
      <c r="I592" s="25"/>
      <c r="J592" s="23" t="str">
        <f t="array" ref="J592">IF(K592="","",XLOOKUP(K592,selector_16,selector_16_ids,""))</f>
        <v/>
      </c>
      <c r="K592" s="25"/>
      <c r="L592" s="23" t="str">
        <f t="array" ref="L592">IF(M592="","",XLOOKUP(M592,selector_13,selector_13_ids,""))</f>
        <v/>
      </c>
      <c r="M592" s="25"/>
      <c r="N592" s="14"/>
      <c r="O592" s="14"/>
      <c r="P592" s="23" t="str">
        <f t="array" ref="P592">IF(Q592="","",XLOOKUP(Q592,selector_07,selector_07_ids,""))</f>
        <v/>
      </c>
      <c r="Q592" s="25"/>
      <c r="R592" s="14"/>
      <c r="S592" s="23" t="str">
        <f t="array" ref="S592">IF(T592="","",XLOOKUP(T592,selector_17,selector_17_ids,""))</f>
        <v/>
      </c>
      <c r="T592" s="25"/>
      <c r="U592" s="14"/>
      <c r="V592" s="14"/>
      <c r="W592" s="23" t="str">
        <f t="array" ref="W592">IF(X592="","",XLOOKUP(X592,selector_04,selector_04_ids,""))</f>
        <v/>
      </c>
      <c r="X592" s="25"/>
      <c r="Y592" s="14"/>
      <c r="Z592" s="27"/>
      <c r="AA592" s="14"/>
    </row>
    <row r="593">
      <c r="A593" s="14"/>
      <c r="B593" s="23" t="str">
        <f>IF($A593="","",'Система'!$B$4)</f>
        <v/>
      </c>
      <c r="C593" s="14"/>
      <c r="D593" s="23" t="str">
        <f t="array" ref="D593">IF(E593="","",XLOOKUP(E593,selector_12,selector_12_ids,""))</f>
        <v/>
      </c>
      <c r="E593" s="25"/>
      <c r="F593" s="23" t="str">
        <f t="array" ref="F593">IF(G593="","",XLOOKUP(G593,selector_15,selector_15_ids,""))</f>
        <v/>
      </c>
      <c r="G593" s="25"/>
      <c r="H593" s="23" t="str">
        <f t="array" ref="H593">IF(I593="","",XLOOKUP(I593,selector_16,selector_16_ids,""))</f>
        <v/>
      </c>
      <c r="I593" s="25"/>
      <c r="J593" s="23" t="str">
        <f t="array" ref="J593">IF(K593="","",XLOOKUP(K593,selector_16,selector_16_ids,""))</f>
        <v/>
      </c>
      <c r="K593" s="25"/>
      <c r="L593" s="23" t="str">
        <f t="array" ref="L593">IF(M593="","",XLOOKUP(M593,selector_13,selector_13_ids,""))</f>
        <v/>
      </c>
      <c r="M593" s="25"/>
      <c r="N593" s="14"/>
      <c r="O593" s="14"/>
      <c r="P593" s="23" t="str">
        <f t="array" ref="P593">IF(Q593="","",XLOOKUP(Q593,selector_07,selector_07_ids,""))</f>
        <v/>
      </c>
      <c r="Q593" s="25"/>
      <c r="R593" s="14"/>
      <c r="S593" s="23" t="str">
        <f t="array" ref="S593">IF(T593="","",XLOOKUP(T593,selector_17,selector_17_ids,""))</f>
        <v/>
      </c>
      <c r="T593" s="25"/>
      <c r="U593" s="14"/>
      <c r="V593" s="14"/>
      <c r="W593" s="23" t="str">
        <f t="array" ref="W593">IF(X593="","",XLOOKUP(X593,selector_04,selector_04_ids,""))</f>
        <v/>
      </c>
      <c r="X593" s="25"/>
      <c r="Y593" s="14"/>
      <c r="Z593" s="27"/>
      <c r="AA593" s="14"/>
    </row>
    <row r="594">
      <c r="A594" s="14"/>
      <c r="B594" s="23" t="str">
        <f>IF($A594="","",'Система'!$B$4)</f>
        <v/>
      </c>
      <c r="C594" s="14"/>
      <c r="D594" s="23" t="str">
        <f t="array" ref="D594">IF(E594="","",XLOOKUP(E594,selector_12,selector_12_ids,""))</f>
        <v/>
      </c>
      <c r="E594" s="25"/>
      <c r="F594" s="23" t="str">
        <f t="array" ref="F594">IF(G594="","",XLOOKUP(G594,selector_15,selector_15_ids,""))</f>
        <v/>
      </c>
      <c r="G594" s="25"/>
      <c r="H594" s="23" t="str">
        <f t="array" ref="H594">IF(I594="","",XLOOKUP(I594,selector_16,selector_16_ids,""))</f>
        <v/>
      </c>
      <c r="I594" s="25"/>
      <c r="J594" s="23" t="str">
        <f t="array" ref="J594">IF(K594="","",XLOOKUP(K594,selector_16,selector_16_ids,""))</f>
        <v/>
      </c>
      <c r="K594" s="25"/>
      <c r="L594" s="23" t="str">
        <f t="array" ref="L594">IF(M594="","",XLOOKUP(M594,selector_13,selector_13_ids,""))</f>
        <v/>
      </c>
      <c r="M594" s="25"/>
      <c r="N594" s="14"/>
      <c r="O594" s="14"/>
      <c r="P594" s="23" t="str">
        <f t="array" ref="P594">IF(Q594="","",XLOOKUP(Q594,selector_07,selector_07_ids,""))</f>
        <v/>
      </c>
      <c r="Q594" s="25"/>
      <c r="R594" s="14"/>
      <c r="S594" s="23" t="str">
        <f t="array" ref="S594">IF(T594="","",XLOOKUP(T594,selector_17,selector_17_ids,""))</f>
        <v/>
      </c>
      <c r="T594" s="25"/>
      <c r="U594" s="14"/>
      <c r="V594" s="14"/>
      <c r="W594" s="23" t="str">
        <f t="array" ref="W594">IF(X594="","",XLOOKUP(X594,selector_04,selector_04_ids,""))</f>
        <v/>
      </c>
      <c r="X594" s="25"/>
      <c r="Y594" s="14"/>
      <c r="Z594" s="27"/>
      <c r="AA594" s="14"/>
    </row>
    <row r="595">
      <c r="A595" s="14"/>
      <c r="B595" s="23" t="str">
        <f>IF($A595="","",'Система'!$B$4)</f>
        <v/>
      </c>
      <c r="C595" s="14"/>
      <c r="D595" s="23" t="str">
        <f t="array" ref="D595">IF(E595="","",XLOOKUP(E595,selector_12,selector_12_ids,""))</f>
        <v/>
      </c>
      <c r="E595" s="25"/>
      <c r="F595" s="23" t="str">
        <f t="array" ref="F595">IF(G595="","",XLOOKUP(G595,selector_15,selector_15_ids,""))</f>
        <v/>
      </c>
      <c r="G595" s="25"/>
      <c r="H595" s="23" t="str">
        <f t="array" ref="H595">IF(I595="","",XLOOKUP(I595,selector_16,selector_16_ids,""))</f>
        <v/>
      </c>
      <c r="I595" s="25"/>
      <c r="J595" s="23" t="str">
        <f t="array" ref="J595">IF(K595="","",XLOOKUP(K595,selector_16,selector_16_ids,""))</f>
        <v/>
      </c>
      <c r="K595" s="25"/>
      <c r="L595" s="23" t="str">
        <f t="array" ref="L595">IF(M595="","",XLOOKUP(M595,selector_13,selector_13_ids,""))</f>
        <v/>
      </c>
      <c r="M595" s="25"/>
      <c r="N595" s="14"/>
      <c r="O595" s="14"/>
      <c r="P595" s="23" t="str">
        <f t="array" ref="P595">IF(Q595="","",XLOOKUP(Q595,selector_07,selector_07_ids,""))</f>
        <v/>
      </c>
      <c r="Q595" s="25"/>
      <c r="R595" s="14"/>
      <c r="S595" s="23" t="str">
        <f t="array" ref="S595">IF(T595="","",XLOOKUP(T595,selector_17,selector_17_ids,""))</f>
        <v/>
      </c>
      <c r="T595" s="25"/>
      <c r="U595" s="14"/>
      <c r="V595" s="14"/>
      <c r="W595" s="23" t="str">
        <f t="array" ref="W595">IF(X595="","",XLOOKUP(X595,selector_04,selector_04_ids,""))</f>
        <v/>
      </c>
      <c r="X595" s="25"/>
      <c r="Y595" s="14"/>
      <c r="Z595" s="27"/>
      <c r="AA595" s="14"/>
    </row>
    <row r="596">
      <c r="A596" s="14"/>
      <c r="B596" s="23" t="str">
        <f>IF($A596="","",'Система'!$B$4)</f>
        <v/>
      </c>
      <c r="C596" s="14"/>
      <c r="D596" s="23" t="str">
        <f t="array" ref="D596">IF(E596="","",XLOOKUP(E596,selector_12,selector_12_ids,""))</f>
        <v/>
      </c>
      <c r="E596" s="25"/>
      <c r="F596" s="23" t="str">
        <f t="array" ref="F596">IF(G596="","",XLOOKUP(G596,selector_15,selector_15_ids,""))</f>
        <v/>
      </c>
      <c r="G596" s="25"/>
      <c r="H596" s="23" t="str">
        <f t="array" ref="H596">IF(I596="","",XLOOKUP(I596,selector_16,selector_16_ids,""))</f>
        <v/>
      </c>
      <c r="I596" s="25"/>
      <c r="J596" s="23" t="str">
        <f t="array" ref="J596">IF(K596="","",XLOOKUP(K596,selector_16,selector_16_ids,""))</f>
        <v/>
      </c>
      <c r="K596" s="25"/>
      <c r="L596" s="23" t="str">
        <f t="array" ref="L596">IF(M596="","",XLOOKUP(M596,selector_13,selector_13_ids,""))</f>
        <v/>
      </c>
      <c r="M596" s="25"/>
      <c r="N596" s="14"/>
      <c r="O596" s="14"/>
      <c r="P596" s="23" t="str">
        <f t="array" ref="P596">IF(Q596="","",XLOOKUP(Q596,selector_07,selector_07_ids,""))</f>
        <v/>
      </c>
      <c r="Q596" s="25"/>
      <c r="R596" s="14"/>
      <c r="S596" s="23" t="str">
        <f t="array" ref="S596">IF(T596="","",XLOOKUP(T596,selector_17,selector_17_ids,""))</f>
        <v/>
      </c>
      <c r="T596" s="25"/>
      <c r="U596" s="14"/>
      <c r="V596" s="14"/>
      <c r="W596" s="23" t="str">
        <f t="array" ref="W596">IF(X596="","",XLOOKUP(X596,selector_04,selector_04_ids,""))</f>
        <v/>
      </c>
      <c r="X596" s="25"/>
      <c r="Y596" s="14"/>
      <c r="Z596" s="27"/>
      <c r="AA596" s="14"/>
    </row>
    <row r="597">
      <c r="A597" s="14"/>
      <c r="B597" s="23" t="str">
        <f>IF($A597="","",'Система'!$B$4)</f>
        <v/>
      </c>
      <c r="C597" s="14"/>
      <c r="D597" s="23" t="str">
        <f t="array" ref="D597">IF(E597="","",XLOOKUP(E597,selector_12,selector_12_ids,""))</f>
        <v/>
      </c>
      <c r="E597" s="25"/>
      <c r="F597" s="23" t="str">
        <f t="array" ref="F597">IF(G597="","",XLOOKUP(G597,selector_15,selector_15_ids,""))</f>
        <v/>
      </c>
      <c r="G597" s="25"/>
      <c r="H597" s="23" t="str">
        <f t="array" ref="H597">IF(I597="","",XLOOKUP(I597,selector_16,selector_16_ids,""))</f>
        <v/>
      </c>
      <c r="I597" s="25"/>
      <c r="J597" s="23" t="str">
        <f t="array" ref="J597">IF(K597="","",XLOOKUP(K597,selector_16,selector_16_ids,""))</f>
        <v/>
      </c>
      <c r="K597" s="25"/>
      <c r="L597" s="23" t="str">
        <f t="array" ref="L597">IF(M597="","",XLOOKUP(M597,selector_13,selector_13_ids,""))</f>
        <v/>
      </c>
      <c r="M597" s="25"/>
      <c r="N597" s="14"/>
      <c r="O597" s="14"/>
      <c r="P597" s="23" t="str">
        <f t="array" ref="P597">IF(Q597="","",XLOOKUP(Q597,selector_07,selector_07_ids,""))</f>
        <v/>
      </c>
      <c r="Q597" s="25"/>
      <c r="R597" s="14"/>
      <c r="S597" s="23" t="str">
        <f t="array" ref="S597">IF(T597="","",XLOOKUP(T597,selector_17,selector_17_ids,""))</f>
        <v/>
      </c>
      <c r="T597" s="25"/>
      <c r="U597" s="14"/>
      <c r="V597" s="14"/>
      <c r="W597" s="23" t="str">
        <f t="array" ref="W597">IF(X597="","",XLOOKUP(X597,selector_04,selector_04_ids,""))</f>
        <v/>
      </c>
      <c r="X597" s="25"/>
      <c r="Y597" s="14"/>
      <c r="Z597" s="27"/>
      <c r="AA597" s="14"/>
    </row>
    <row r="598">
      <c r="A598" s="14"/>
      <c r="B598" s="23" t="str">
        <f>IF($A598="","",'Система'!$B$4)</f>
        <v/>
      </c>
      <c r="C598" s="14"/>
      <c r="D598" s="23" t="str">
        <f t="array" ref="D598">IF(E598="","",XLOOKUP(E598,selector_12,selector_12_ids,""))</f>
        <v/>
      </c>
      <c r="E598" s="25"/>
      <c r="F598" s="23" t="str">
        <f t="array" ref="F598">IF(G598="","",XLOOKUP(G598,selector_15,selector_15_ids,""))</f>
        <v/>
      </c>
      <c r="G598" s="25"/>
      <c r="H598" s="23" t="str">
        <f t="array" ref="H598">IF(I598="","",XLOOKUP(I598,selector_16,selector_16_ids,""))</f>
        <v/>
      </c>
      <c r="I598" s="25"/>
      <c r="J598" s="23" t="str">
        <f t="array" ref="J598">IF(K598="","",XLOOKUP(K598,selector_16,selector_16_ids,""))</f>
        <v/>
      </c>
      <c r="K598" s="25"/>
      <c r="L598" s="23" t="str">
        <f t="array" ref="L598">IF(M598="","",XLOOKUP(M598,selector_13,selector_13_ids,""))</f>
        <v/>
      </c>
      <c r="M598" s="25"/>
      <c r="N598" s="14"/>
      <c r="O598" s="14"/>
      <c r="P598" s="23" t="str">
        <f t="array" ref="P598">IF(Q598="","",XLOOKUP(Q598,selector_07,selector_07_ids,""))</f>
        <v/>
      </c>
      <c r="Q598" s="25"/>
      <c r="R598" s="14"/>
      <c r="S598" s="23" t="str">
        <f t="array" ref="S598">IF(T598="","",XLOOKUP(T598,selector_17,selector_17_ids,""))</f>
        <v/>
      </c>
      <c r="T598" s="25"/>
      <c r="U598" s="14"/>
      <c r="V598" s="14"/>
      <c r="W598" s="23" t="str">
        <f t="array" ref="W598">IF(X598="","",XLOOKUP(X598,selector_04,selector_04_ids,""))</f>
        <v/>
      </c>
      <c r="X598" s="25"/>
      <c r="Y598" s="14"/>
      <c r="Z598" s="27"/>
      <c r="AA598" s="14"/>
    </row>
    <row r="599">
      <c r="A599" s="14"/>
      <c r="B599" s="23" t="str">
        <f>IF($A599="","",'Система'!$B$4)</f>
        <v/>
      </c>
      <c r="C599" s="14"/>
      <c r="D599" s="23" t="str">
        <f t="array" ref="D599">IF(E599="","",XLOOKUP(E599,selector_12,selector_12_ids,""))</f>
        <v/>
      </c>
      <c r="E599" s="25"/>
      <c r="F599" s="23" t="str">
        <f t="array" ref="F599">IF(G599="","",XLOOKUP(G599,selector_15,selector_15_ids,""))</f>
        <v/>
      </c>
      <c r="G599" s="25"/>
      <c r="H599" s="23" t="str">
        <f t="array" ref="H599">IF(I599="","",XLOOKUP(I599,selector_16,selector_16_ids,""))</f>
        <v/>
      </c>
      <c r="I599" s="25"/>
      <c r="J599" s="23" t="str">
        <f t="array" ref="J599">IF(K599="","",XLOOKUP(K599,selector_16,selector_16_ids,""))</f>
        <v/>
      </c>
      <c r="K599" s="25"/>
      <c r="L599" s="23" t="str">
        <f t="array" ref="L599">IF(M599="","",XLOOKUP(M599,selector_13,selector_13_ids,""))</f>
        <v/>
      </c>
      <c r="M599" s="25"/>
      <c r="N599" s="14"/>
      <c r="O599" s="14"/>
      <c r="P599" s="23" t="str">
        <f t="array" ref="P599">IF(Q599="","",XLOOKUP(Q599,selector_07,selector_07_ids,""))</f>
        <v/>
      </c>
      <c r="Q599" s="25"/>
      <c r="R599" s="14"/>
      <c r="S599" s="23" t="str">
        <f t="array" ref="S599">IF(T599="","",XLOOKUP(T599,selector_17,selector_17_ids,""))</f>
        <v/>
      </c>
      <c r="T599" s="25"/>
      <c r="U599" s="14"/>
      <c r="V599" s="14"/>
      <c r="W599" s="23" t="str">
        <f t="array" ref="W599">IF(X599="","",XLOOKUP(X599,selector_04,selector_04_ids,""))</f>
        <v/>
      </c>
      <c r="X599" s="25"/>
      <c r="Y599" s="14"/>
      <c r="Z599" s="27"/>
      <c r="AA599" s="14"/>
    </row>
    <row r="600">
      <c r="A600" s="14"/>
      <c r="B600" s="23" t="str">
        <f>IF($A600="","",'Система'!$B$4)</f>
        <v/>
      </c>
      <c r="C600" s="14"/>
      <c r="D600" s="23" t="str">
        <f t="array" ref="D600">IF(E600="","",XLOOKUP(E600,selector_12,selector_12_ids,""))</f>
        <v/>
      </c>
      <c r="E600" s="25"/>
      <c r="F600" s="23" t="str">
        <f t="array" ref="F600">IF(G600="","",XLOOKUP(G600,selector_15,selector_15_ids,""))</f>
        <v/>
      </c>
      <c r="G600" s="25"/>
      <c r="H600" s="23" t="str">
        <f t="array" ref="H600">IF(I600="","",XLOOKUP(I600,selector_16,selector_16_ids,""))</f>
        <v/>
      </c>
      <c r="I600" s="25"/>
      <c r="J600" s="23" t="str">
        <f t="array" ref="J600">IF(K600="","",XLOOKUP(K600,selector_16,selector_16_ids,""))</f>
        <v/>
      </c>
      <c r="K600" s="25"/>
      <c r="L600" s="23" t="str">
        <f t="array" ref="L600">IF(M600="","",XLOOKUP(M600,selector_13,selector_13_ids,""))</f>
        <v/>
      </c>
      <c r="M600" s="25"/>
      <c r="N600" s="14"/>
      <c r="O600" s="14"/>
      <c r="P600" s="23" t="str">
        <f t="array" ref="P600">IF(Q600="","",XLOOKUP(Q600,selector_07,selector_07_ids,""))</f>
        <v/>
      </c>
      <c r="Q600" s="25"/>
      <c r="R600" s="14"/>
      <c r="S600" s="23" t="str">
        <f t="array" ref="S600">IF(T600="","",XLOOKUP(T600,selector_17,selector_17_ids,""))</f>
        <v/>
      </c>
      <c r="T600" s="25"/>
      <c r="U600" s="14"/>
      <c r="V600" s="14"/>
      <c r="W600" s="23" t="str">
        <f t="array" ref="W600">IF(X600="","",XLOOKUP(X600,selector_04,selector_04_ids,""))</f>
        <v/>
      </c>
      <c r="X600" s="25"/>
      <c r="Y600" s="14"/>
      <c r="Z600" s="27"/>
      <c r="AA600" s="14"/>
    </row>
    <row r="601">
      <c r="A601" s="14"/>
      <c r="B601" s="23" t="str">
        <f>IF($A601="","",'Система'!$B$4)</f>
        <v/>
      </c>
      <c r="C601" s="14"/>
      <c r="D601" s="23" t="str">
        <f t="array" ref="D601">IF(E601="","",XLOOKUP(E601,selector_12,selector_12_ids,""))</f>
        <v/>
      </c>
      <c r="E601" s="25"/>
      <c r="F601" s="23" t="str">
        <f t="array" ref="F601">IF(G601="","",XLOOKUP(G601,selector_15,selector_15_ids,""))</f>
        <v/>
      </c>
      <c r="G601" s="25"/>
      <c r="H601" s="23" t="str">
        <f t="array" ref="H601">IF(I601="","",XLOOKUP(I601,selector_16,selector_16_ids,""))</f>
        <v/>
      </c>
      <c r="I601" s="25"/>
      <c r="J601" s="23" t="str">
        <f t="array" ref="J601">IF(K601="","",XLOOKUP(K601,selector_16,selector_16_ids,""))</f>
        <v/>
      </c>
      <c r="K601" s="25"/>
      <c r="L601" s="23" t="str">
        <f t="array" ref="L601">IF(M601="","",XLOOKUP(M601,selector_13,selector_13_ids,""))</f>
        <v/>
      </c>
      <c r="M601" s="25"/>
      <c r="N601" s="14"/>
      <c r="O601" s="14"/>
      <c r="P601" s="23" t="str">
        <f t="array" ref="P601">IF(Q601="","",XLOOKUP(Q601,selector_07,selector_07_ids,""))</f>
        <v/>
      </c>
      <c r="Q601" s="25"/>
      <c r="R601" s="14"/>
      <c r="S601" s="23" t="str">
        <f t="array" ref="S601">IF(T601="","",XLOOKUP(T601,selector_17,selector_17_ids,""))</f>
        <v/>
      </c>
      <c r="T601" s="25"/>
      <c r="U601" s="14"/>
      <c r="V601" s="14"/>
      <c r="W601" s="23" t="str">
        <f t="array" ref="W601">IF(X601="","",XLOOKUP(X601,selector_04,selector_04_ids,""))</f>
        <v/>
      </c>
      <c r="X601" s="25"/>
      <c r="Y601" s="14"/>
      <c r="Z601" s="27"/>
      <c r="AA601" s="14"/>
    </row>
    <row r="602">
      <c r="A602" s="14"/>
      <c r="B602" s="23" t="str">
        <f>IF($A602="","",'Система'!$B$4)</f>
        <v/>
      </c>
      <c r="C602" s="14"/>
      <c r="D602" s="23" t="str">
        <f t="array" ref="D602">IF(E602="","",XLOOKUP(E602,selector_12,selector_12_ids,""))</f>
        <v/>
      </c>
      <c r="E602" s="25"/>
      <c r="F602" s="23" t="str">
        <f t="array" ref="F602">IF(G602="","",XLOOKUP(G602,selector_15,selector_15_ids,""))</f>
        <v/>
      </c>
      <c r="G602" s="25"/>
      <c r="H602" s="23" t="str">
        <f t="array" ref="H602">IF(I602="","",XLOOKUP(I602,selector_16,selector_16_ids,""))</f>
        <v/>
      </c>
      <c r="I602" s="25"/>
      <c r="J602" s="23" t="str">
        <f t="array" ref="J602">IF(K602="","",XLOOKUP(K602,selector_16,selector_16_ids,""))</f>
        <v/>
      </c>
      <c r="K602" s="25"/>
      <c r="L602" s="23" t="str">
        <f t="array" ref="L602">IF(M602="","",XLOOKUP(M602,selector_13,selector_13_ids,""))</f>
        <v/>
      </c>
      <c r="M602" s="25"/>
      <c r="N602" s="14"/>
      <c r="O602" s="14"/>
      <c r="P602" s="23" t="str">
        <f t="array" ref="P602">IF(Q602="","",XLOOKUP(Q602,selector_07,selector_07_ids,""))</f>
        <v/>
      </c>
      <c r="Q602" s="25"/>
      <c r="R602" s="14"/>
      <c r="S602" s="23" t="str">
        <f t="array" ref="S602">IF(T602="","",XLOOKUP(T602,selector_17,selector_17_ids,""))</f>
        <v/>
      </c>
      <c r="T602" s="25"/>
      <c r="U602" s="14"/>
      <c r="V602" s="14"/>
      <c r="W602" s="23" t="str">
        <f t="array" ref="W602">IF(X602="","",XLOOKUP(X602,selector_04,selector_04_ids,""))</f>
        <v/>
      </c>
      <c r="X602" s="25"/>
      <c r="Y602" s="14"/>
      <c r="Z602" s="27"/>
      <c r="AA602" s="14"/>
    </row>
    <row r="603">
      <c r="A603" s="14"/>
      <c r="B603" s="23" t="str">
        <f>IF($A603="","",'Система'!$B$4)</f>
        <v/>
      </c>
      <c r="C603" s="14"/>
      <c r="D603" s="23" t="str">
        <f t="array" ref="D603">IF(E603="","",XLOOKUP(E603,selector_12,selector_12_ids,""))</f>
        <v/>
      </c>
      <c r="E603" s="25"/>
      <c r="F603" s="23" t="str">
        <f t="array" ref="F603">IF(G603="","",XLOOKUP(G603,selector_15,selector_15_ids,""))</f>
        <v/>
      </c>
      <c r="G603" s="25"/>
      <c r="H603" s="23" t="str">
        <f t="array" ref="H603">IF(I603="","",XLOOKUP(I603,selector_16,selector_16_ids,""))</f>
        <v/>
      </c>
      <c r="I603" s="25"/>
      <c r="J603" s="23" t="str">
        <f t="array" ref="J603">IF(K603="","",XLOOKUP(K603,selector_16,selector_16_ids,""))</f>
        <v/>
      </c>
      <c r="K603" s="25"/>
      <c r="L603" s="23" t="str">
        <f t="array" ref="L603">IF(M603="","",XLOOKUP(M603,selector_13,selector_13_ids,""))</f>
        <v/>
      </c>
      <c r="M603" s="25"/>
      <c r="N603" s="14"/>
      <c r="O603" s="14"/>
      <c r="P603" s="23" t="str">
        <f t="array" ref="P603">IF(Q603="","",XLOOKUP(Q603,selector_07,selector_07_ids,""))</f>
        <v/>
      </c>
      <c r="Q603" s="25"/>
      <c r="R603" s="14"/>
      <c r="S603" s="23" t="str">
        <f t="array" ref="S603">IF(T603="","",XLOOKUP(T603,selector_17,selector_17_ids,""))</f>
        <v/>
      </c>
      <c r="T603" s="25"/>
      <c r="U603" s="14"/>
      <c r="V603" s="14"/>
      <c r="W603" s="23" t="str">
        <f t="array" ref="W603">IF(X603="","",XLOOKUP(X603,selector_04,selector_04_ids,""))</f>
        <v/>
      </c>
      <c r="X603" s="25"/>
      <c r="Y603" s="14"/>
      <c r="Z603" s="27"/>
      <c r="AA603" s="14"/>
    </row>
    <row r="604">
      <c r="A604" s="14"/>
      <c r="B604" s="23" t="str">
        <f>IF($A604="","",'Система'!$B$4)</f>
        <v/>
      </c>
      <c r="C604" s="14"/>
      <c r="D604" s="23" t="str">
        <f t="array" ref="D604">IF(E604="","",XLOOKUP(E604,selector_12,selector_12_ids,""))</f>
        <v/>
      </c>
      <c r="E604" s="25"/>
      <c r="F604" s="23" t="str">
        <f t="array" ref="F604">IF(G604="","",XLOOKUP(G604,selector_15,selector_15_ids,""))</f>
        <v/>
      </c>
      <c r="G604" s="25"/>
      <c r="H604" s="23" t="str">
        <f t="array" ref="H604">IF(I604="","",XLOOKUP(I604,selector_16,selector_16_ids,""))</f>
        <v/>
      </c>
      <c r="I604" s="25"/>
      <c r="J604" s="23" t="str">
        <f t="array" ref="J604">IF(K604="","",XLOOKUP(K604,selector_16,selector_16_ids,""))</f>
        <v/>
      </c>
      <c r="K604" s="25"/>
      <c r="L604" s="23" t="str">
        <f t="array" ref="L604">IF(M604="","",XLOOKUP(M604,selector_13,selector_13_ids,""))</f>
        <v/>
      </c>
      <c r="M604" s="25"/>
      <c r="N604" s="14"/>
      <c r="O604" s="14"/>
      <c r="P604" s="23" t="str">
        <f t="array" ref="P604">IF(Q604="","",XLOOKUP(Q604,selector_07,selector_07_ids,""))</f>
        <v/>
      </c>
      <c r="Q604" s="25"/>
      <c r="R604" s="14"/>
      <c r="S604" s="23" t="str">
        <f t="array" ref="S604">IF(T604="","",XLOOKUP(T604,selector_17,selector_17_ids,""))</f>
        <v/>
      </c>
      <c r="T604" s="25"/>
      <c r="U604" s="14"/>
      <c r="V604" s="14"/>
      <c r="W604" s="23" t="str">
        <f t="array" ref="W604">IF(X604="","",XLOOKUP(X604,selector_04,selector_04_ids,""))</f>
        <v/>
      </c>
      <c r="X604" s="25"/>
      <c r="Y604" s="14"/>
      <c r="Z604" s="27"/>
      <c r="AA604" s="14"/>
    </row>
    <row r="605">
      <c r="A605" s="14"/>
      <c r="B605" s="23" t="str">
        <f>IF($A605="","",'Система'!$B$4)</f>
        <v/>
      </c>
      <c r="C605" s="14"/>
      <c r="D605" s="23" t="str">
        <f t="array" ref="D605">IF(E605="","",XLOOKUP(E605,selector_12,selector_12_ids,""))</f>
        <v/>
      </c>
      <c r="E605" s="25"/>
      <c r="F605" s="23" t="str">
        <f t="array" ref="F605">IF(G605="","",XLOOKUP(G605,selector_15,selector_15_ids,""))</f>
        <v/>
      </c>
      <c r="G605" s="25"/>
      <c r="H605" s="23" t="str">
        <f t="array" ref="H605">IF(I605="","",XLOOKUP(I605,selector_16,selector_16_ids,""))</f>
        <v/>
      </c>
      <c r="I605" s="25"/>
      <c r="J605" s="23" t="str">
        <f t="array" ref="J605">IF(K605="","",XLOOKUP(K605,selector_16,selector_16_ids,""))</f>
        <v/>
      </c>
      <c r="K605" s="25"/>
      <c r="L605" s="23" t="str">
        <f t="array" ref="L605">IF(M605="","",XLOOKUP(M605,selector_13,selector_13_ids,""))</f>
        <v/>
      </c>
      <c r="M605" s="25"/>
      <c r="N605" s="14"/>
      <c r="O605" s="14"/>
      <c r="P605" s="23" t="str">
        <f t="array" ref="P605">IF(Q605="","",XLOOKUP(Q605,selector_07,selector_07_ids,""))</f>
        <v/>
      </c>
      <c r="Q605" s="25"/>
      <c r="R605" s="14"/>
      <c r="S605" s="23" t="str">
        <f t="array" ref="S605">IF(T605="","",XLOOKUP(T605,selector_17,selector_17_ids,""))</f>
        <v/>
      </c>
      <c r="T605" s="25"/>
      <c r="U605" s="14"/>
      <c r="V605" s="14"/>
      <c r="W605" s="23" t="str">
        <f t="array" ref="W605">IF(X605="","",XLOOKUP(X605,selector_04,selector_04_ids,""))</f>
        <v/>
      </c>
      <c r="X605" s="25"/>
      <c r="Y605" s="14"/>
      <c r="Z605" s="27"/>
      <c r="AA605" s="14"/>
    </row>
    <row r="606">
      <c r="A606" s="14"/>
      <c r="B606" s="23" t="str">
        <f>IF($A606="","",'Система'!$B$4)</f>
        <v/>
      </c>
      <c r="C606" s="14"/>
      <c r="D606" s="23" t="str">
        <f t="array" ref="D606">IF(E606="","",XLOOKUP(E606,selector_12,selector_12_ids,""))</f>
        <v/>
      </c>
      <c r="E606" s="25"/>
      <c r="F606" s="23" t="str">
        <f t="array" ref="F606">IF(G606="","",XLOOKUP(G606,selector_15,selector_15_ids,""))</f>
        <v/>
      </c>
      <c r="G606" s="25"/>
      <c r="H606" s="23" t="str">
        <f t="array" ref="H606">IF(I606="","",XLOOKUP(I606,selector_16,selector_16_ids,""))</f>
        <v/>
      </c>
      <c r="I606" s="25"/>
      <c r="J606" s="23" t="str">
        <f t="array" ref="J606">IF(K606="","",XLOOKUP(K606,selector_16,selector_16_ids,""))</f>
        <v/>
      </c>
      <c r="K606" s="25"/>
      <c r="L606" s="23" t="str">
        <f t="array" ref="L606">IF(M606="","",XLOOKUP(M606,selector_13,selector_13_ids,""))</f>
        <v/>
      </c>
      <c r="M606" s="25"/>
      <c r="N606" s="14"/>
      <c r="O606" s="14"/>
      <c r="P606" s="23" t="str">
        <f t="array" ref="P606">IF(Q606="","",XLOOKUP(Q606,selector_07,selector_07_ids,""))</f>
        <v/>
      </c>
      <c r="Q606" s="25"/>
      <c r="R606" s="14"/>
      <c r="S606" s="23" t="str">
        <f t="array" ref="S606">IF(T606="","",XLOOKUP(T606,selector_17,selector_17_ids,""))</f>
        <v/>
      </c>
      <c r="T606" s="25"/>
      <c r="U606" s="14"/>
      <c r="V606" s="14"/>
      <c r="W606" s="23" t="str">
        <f t="array" ref="W606">IF(X606="","",XLOOKUP(X606,selector_04,selector_04_ids,""))</f>
        <v/>
      </c>
      <c r="X606" s="25"/>
      <c r="Y606" s="14"/>
      <c r="Z606" s="27"/>
      <c r="AA606" s="14"/>
    </row>
    <row r="607">
      <c r="A607" s="14"/>
      <c r="B607" s="23" t="str">
        <f>IF($A607="","",'Система'!$B$4)</f>
        <v/>
      </c>
      <c r="C607" s="14"/>
      <c r="D607" s="23" t="str">
        <f t="array" ref="D607">IF(E607="","",XLOOKUP(E607,selector_12,selector_12_ids,""))</f>
        <v/>
      </c>
      <c r="E607" s="25"/>
      <c r="F607" s="23" t="str">
        <f t="array" ref="F607">IF(G607="","",XLOOKUP(G607,selector_15,selector_15_ids,""))</f>
        <v/>
      </c>
      <c r="G607" s="25"/>
      <c r="H607" s="23" t="str">
        <f t="array" ref="H607">IF(I607="","",XLOOKUP(I607,selector_16,selector_16_ids,""))</f>
        <v/>
      </c>
      <c r="I607" s="25"/>
      <c r="J607" s="23" t="str">
        <f t="array" ref="J607">IF(K607="","",XLOOKUP(K607,selector_16,selector_16_ids,""))</f>
        <v/>
      </c>
      <c r="K607" s="25"/>
      <c r="L607" s="23" t="str">
        <f t="array" ref="L607">IF(M607="","",XLOOKUP(M607,selector_13,selector_13_ids,""))</f>
        <v/>
      </c>
      <c r="M607" s="25"/>
      <c r="N607" s="14"/>
      <c r="O607" s="14"/>
      <c r="P607" s="23" t="str">
        <f t="array" ref="P607">IF(Q607="","",XLOOKUP(Q607,selector_07,selector_07_ids,""))</f>
        <v/>
      </c>
      <c r="Q607" s="25"/>
      <c r="R607" s="14"/>
      <c r="S607" s="23" t="str">
        <f t="array" ref="S607">IF(T607="","",XLOOKUP(T607,selector_17,selector_17_ids,""))</f>
        <v/>
      </c>
      <c r="T607" s="25"/>
      <c r="U607" s="14"/>
      <c r="V607" s="14"/>
      <c r="W607" s="23" t="str">
        <f t="array" ref="W607">IF(X607="","",XLOOKUP(X607,selector_04,selector_04_ids,""))</f>
        <v/>
      </c>
      <c r="X607" s="25"/>
      <c r="Y607" s="14"/>
      <c r="Z607" s="27"/>
      <c r="AA607" s="14"/>
    </row>
    <row r="608">
      <c r="A608" s="14"/>
      <c r="B608" s="23" t="str">
        <f>IF($A608="","",'Система'!$B$4)</f>
        <v/>
      </c>
      <c r="C608" s="14"/>
      <c r="D608" s="23" t="str">
        <f t="array" ref="D608">IF(E608="","",XLOOKUP(E608,selector_12,selector_12_ids,""))</f>
        <v/>
      </c>
      <c r="E608" s="25"/>
      <c r="F608" s="23" t="str">
        <f t="array" ref="F608">IF(G608="","",XLOOKUP(G608,selector_15,selector_15_ids,""))</f>
        <v/>
      </c>
      <c r="G608" s="25"/>
      <c r="H608" s="23" t="str">
        <f t="array" ref="H608">IF(I608="","",XLOOKUP(I608,selector_16,selector_16_ids,""))</f>
        <v/>
      </c>
      <c r="I608" s="25"/>
      <c r="J608" s="23" t="str">
        <f t="array" ref="J608">IF(K608="","",XLOOKUP(K608,selector_16,selector_16_ids,""))</f>
        <v/>
      </c>
      <c r="K608" s="25"/>
      <c r="L608" s="23" t="str">
        <f t="array" ref="L608">IF(M608="","",XLOOKUP(M608,selector_13,selector_13_ids,""))</f>
        <v/>
      </c>
      <c r="M608" s="25"/>
      <c r="N608" s="14"/>
      <c r="O608" s="14"/>
      <c r="P608" s="23" t="str">
        <f t="array" ref="P608">IF(Q608="","",XLOOKUP(Q608,selector_07,selector_07_ids,""))</f>
        <v/>
      </c>
      <c r="Q608" s="25"/>
      <c r="R608" s="14"/>
      <c r="S608" s="23" t="str">
        <f t="array" ref="S608">IF(T608="","",XLOOKUP(T608,selector_17,selector_17_ids,""))</f>
        <v/>
      </c>
      <c r="T608" s="25"/>
      <c r="U608" s="14"/>
      <c r="V608" s="14"/>
      <c r="W608" s="23" t="str">
        <f t="array" ref="W608">IF(X608="","",XLOOKUP(X608,selector_04,selector_04_ids,""))</f>
        <v/>
      </c>
      <c r="X608" s="25"/>
      <c r="Y608" s="14"/>
      <c r="Z608" s="27"/>
      <c r="AA608" s="14"/>
    </row>
    <row r="609">
      <c r="A609" s="14"/>
      <c r="B609" s="23" t="str">
        <f>IF($A609="","",'Система'!$B$4)</f>
        <v/>
      </c>
      <c r="C609" s="14"/>
      <c r="D609" s="23" t="str">
        <f t="array" ref="D609">IF(E609="","",XLOOKUP(E609,selector_12,selector_12_ids,""))</f>
        <v/>
      </c>
      <c r="E609" s="25"/>
      <c r="F609" s="23" t="str">
        <f t="array" ref="F609">IF(G609="","",XLOOKUP(G609,selector_15,selector_15_ids,""))</f>
        <v/>
      </c>
      <c r="G609" s="25"/>
      <c r="H609" s="23" t="str">
        <f t="array" ref="H609">IF(I609="","",XLOOKUP(I609,selector_16,selector_16_ids,""))</f>
        <v/>
      </c>
      <c r="I609" s="25"/>
      <c r="J609" s="23" t="str">
        <f t="array" ref="J609">IF(K609="","",XLOOKUP(K609,selector_16,selector_16_ids,""))</f>
        <v/>
      </c>
      <c r="K609" s="25"/>
      <c r="L609" s="23" t="str">
        <f t="array" ref="L609">IF(M609="","",XLOOKUP(M609,selector_13,selector_13_ids,""))</f>
        <v/>
      </c>
      <c r="M609" s="25"/>
      <c r="N609" s="14"/>
      <c r="O609" s="14"/>
      <c r="P609" s="23" t="str">
        <f t="array" ref="P609">IF(Q609="","",XLOOKUP(Q609,selector_07,selector_07_ids,""))</f>
        <v/>
      </c>
      <c r="Q609" s="25"/>
      <c r="R609" s="14"/>
      <c r="S609" s="23" t="str">
        <f t="array" ref="S609">IF(T609="","",XLOOKUP(T609,selector_17,selector_17_ids,""))</f>
        <v/>
      </c>
      <c r="T609" s="25"/>
      <c r="U609" s="14"/>
      <c r="V609" s="14"/>
      <c r="W609" s="23" t="str">
        <f t="array" ref="W609">IF(X609="","",XLOOKUP(X609,selector_04,selector_04_ids,""))</f>
        <v/>
      </c>
      <c r="X609" s="25"/>
      <c r="Y609" s="14"/>
      <c r="Z609" s="27"/>
      <c r="AA609" s="14"/>
    </row>
    <row r="610">
      <c r="A610" s="14"/>
      <c r="B610" s="23" t="str">
        <f>IF($A610="","",'Система'!$B$4)</f>
        <v/>
      </c>
      <c r="C610" s="14"/>
      <c r="D610" s="23" t="str">
        <f t="array" ref="D610">IF(E610="","",XLOOKUP(E610,selector_12,selector_12_ids,""))</f>
        <v/>
      </c>
      <c r="E610" s="25"/>
      <c r="F610" s="23" t="str">
        <f t="array" ref="F610">IF(G610="","",XLOOKUP(G610,selector_15,selector_15_ids,""))</f>
        <v/>
      </c>
      <c r="G610" s="25"/>
      <c r="H610" s="23" t="str">
        <f t="array" ref="H610">IF(I610="","",XLOOKUP(I610,selector_16,selector_16_ids,""))</f>
        <v/>
      </c>
      <c r="I610" s="25"/>
      <c r="J610" s="23" t="str">
        <f t="array" ref="J610">IF(K610="","",XLOOKUP(K610,selector_16,selector_16_ids,""))</f>
        <v/>
      </c>
      <c r="K610" s="25"/>
      <c r="L610" s="23" t="str">
        <f t="array" ref="L610">IF(M610="","",XLOOKUP(M610,selector_13,selector_13_ids,""))</f>
        <v/>
      </c>
      <c r="M610" s="25"/>
      <c r="N610" s="14"/>
      <c r="O610" s="14"/>
      <c r="P610" s="23" t="str">
        <f t="array" ref="P610">IF(Q610="","",XLOOKUP(Q610,selector_07,selector_07_ids,""))</f>
        <v/>
      </c>
      <c r="Q610" s="25"/>
      <c r="R610" s="14"/>
      <c r="S610" s="23" t="str">
        <f t="array" ref="S610">IF(T610="","",XLOOKUP(T610,selector_17,selector_17_ids,""))</f>
        <v/>
      </c>
      <c r="T610" s="25"/>
      <c r="U610" s="14"/>
      <c r="V610" s="14"/>
      <c r="W610" s="23" t="str">
        <f t="array" ref="W610">IF(X610="","",XLOOKUP(X610,selector_04,selector_04_ids,""))</f>
        <v/>
      </c>
      <c r="X610" s="25"/>
      <c r="Y610" s="14"/>
      <c r="Z610" s="27"/>
      <c r="AA610" s="14"/>
    </row>
    <row r="611">
      <c r="A611" s="14"/>
      <c r="B611" s="23" t="str">
        <f>IF($A611="","",'Система'!$B$4)</f>
        <v/>
      </c>
      <c r="C611" s="14"/>
      <c r="D611" s="23" t="str">
        <f t="array" ref="D611">IF(E611="","",XLOOKUP(E611,selector_12,selector_12_ids,""))</f>
        <v/>
      </c>
      <c r="E611" s="25"/>
      <c r="F611" s="23" t="str">
        <f t="array" ref="F611">IF(G611="","",XLOOKUP(G611,selector_15,selector_15_ids,""))</f>
        <v/>
      </c>
      <c r="G611" s="25"/>
      <c r="H611" s="23" t="str">
        <f t="array" ref="H611">IF(I611="","",XLOOKUP(I611,selector_16,selector_16_ids,""))</f>
        <v/>
      </c>
      <c r="I611" s="25"/>
      <c r="J611" s="23" t="str">
        <f t="array" ref="J611">IF(K611="","",XLOOKUP(K611,selector_16,selector_16_ids,""))</f>
        <v/>
      </c>
      <c r="K611" s="25"/>
      <c r="L611" s="23" t="str">
        <f t="array" ref="L611">IF(M611="","",XLOOKUP(M611,selector_13,selector_13_ids,""))</f>
        <v/>
      </c>
      <c r="M611" s="25"/>
      <c r="N611" s="14"/>
      <c r="O611" s="14"/>
      <c r="P611" s="23" t="str">
        <f t="array" ref="P611">IF(Q611="","",XLOOKUP(Q611,selector_07,selector_07_ids,""))</f>
        <v/>
      </c>
      <c r="Q611" s="25"/>
      <c r="R611" s="14"/>
      <c r="S611" s="23" t="str">
        <f t="array" ref="S611">IF(T611="","",XLOOKUP(T611,selector_17,selector_17_ids,""))</f>
        <v/>
      </c>
      <c r="T611" s="25"/>
      <c r="U611" s="14"/>
      <c r="V611" s="14"/>
      <c r="W611" s="23" t="str">
        <f t="array" ref="W611">IF(X611="","",XLOOKUP(X611,selector_04,selector_04_ids,""))</f>
        <v/>
      </c>
      <c r="X611" s="25"/>
      <c r="Y611" s="14"/>
      <c r="Z611" s="27"/>
      <c r="AA611" s="14"/>
    </row>
    <row r="612">
      <c r="A612" s="14"/>
      <c r="B612" s="23" t="str">
        <f>IF($A612="","",'Система'!$B$4)</f>
        <v/>
      </c>
      <c r="C612" s="14"/>
      <c r="D612" s="23" t="str">
        <f t="array" ref="D612">IF(E612="","",XLOOKUP(E612,selector_12,selector_12_ids,""))</f>
        <v/>
      </c>
      <c r="E612" s="25"/>
      <c r="F612" s="23" t="str">
        <f t="array" ref="F612">IF(G612="","",XLOOKUP(G612,selector_15,selector_15_ids,""))</f>
        <v/>
      </c>
      <c r="G612" s="25"/>
      <c r="H612" s="23" t="str">
        <f t="array" ref="H612">IF(I612="","",XLOOKUP(I612,selector_16,selector_16_ids,""))</f>
        <v/>
      </c>
      <c r="I612" s="25"/>
      <c r="J612" s="23" t="str">
        <f t="array" ref="J612">IF(K612="","",XLOOKUP(K612,selector_16,selector_16_ids,""))</f>
        <v/>
      </c>
      <c r="K612" s="25"/>
      <c r="L612" s="23" t="str">
        <f t="array" ref="L612">IF(M612="","",XLOOKUP(M612,selector_13,selector_13_ids,""))</f>
        <v/>
      </c>
      <c r="M612" s="25"/>
      <c r="N612" s="14"/>
      <c r="O612" s="14"/>
      <c r="P612" s="23" t="str">
        <f t="array" ref="P612">IF(Q612="","",XLOOKUP(Q612,selector_07,selector_07_ids,""))</f>
        <v/>
      </c>
      <c r="Q612" s="25"/>
      <c r="R612" s="14"/>
      <c r="S612" s="23" t="str">
        <f t="array" ref="S612">IF(T612="","",XLOOKUP(T612,selector_17,selector_17_ids,""))</f>
        <v/>
      </c>
      <c r="T612" s="25"/>
      <c r="U612" s="14"/>
      <c r="V612" s="14"/>
      <c r="W612" s="23" t="str">
        <f t="array" ref="W612">IF(X612="","",XLOOKUP(X612,selector_04,selector_04_ids,""))</f>
        <v/>
      </c>
      <c r="X612" s="25"/>
      <c r="Y612" s="14"/>
      <c r="Z612" s="27"/>
      <c r="AA612" s="14"/>
    </row>
    <row r="613">
      <c r="A613" s="14"/>
      <c r="B613" s="23" t="str">
        <f>IF($A613="","",'Система'!$B$4)</f>
        <v/>
      </c>
      <c r="C613" s="14"/>
      <c r="D613" s="23" t="str">
        <f t="array" ref="D613">IF(E613="","",XLOOKUP(E613,selector_12,selector_12_ids,""))</f>
        <v/>
      </c>
      <c r="E613" s="25"/>
      <c r="F613" s="23" t="str">
        <f t="array" ref="F613">IF(G613="","",XLOOKUP(G613,selector_15,selector_15_ids,""))</f>
        <v/>
      </c>
      <c r="G613" s="25"/>
      <c r="H613" s="23" t="str">
        <f t="array" ref="H613">IF(I613="","",XLOOKUP(I613,selector_16,selector_16_ids,""))</f>
        <v/>
      </c>
      <c r="I613" s="25"/>
      <c r="J613" s="23" t="str">
        <f t="array" ref="J613">IF(K613="","",XLOOKUP(K613,selector_16,selector_16_ids,""))</f>
        <v/>
      </c>
      <c r="K613" s="25"/>
      <c r="L613" s="23" t="str">
        <f t="array" ref="L613">IF(M613="","",XLOOKUP(M613,selector_13,selector_13_ids,""))</f>
        <v/>
      </c>
      <c r="M613" s="25"/>
      <c r="N613" s="14"/>
      <c r="O613" s="14"/>
      <c r="P613" s="23" t="str">
        <f t="array" ref="P613">IF(Q613="","",XLOOKUP(Q613,selector_07,selector_07_ids,""))</f>
        <v/>
      </c>
      <c r="Q613" s="25"/>
      <c r="R613" s="14"/>
      <c r="S613" s="23" t="str">
        <f t="array" ref="S613">IF(T613="","",XLOOKUP(T613,selector_17,selector_17_ids,""))</f>
        <v/>
      </c>
      <c r="T613" s="25"/>
      <c r="U613" s="14"/>
      <c r="V613" s="14"/>
      <c r="W613" s="23" t="str">
        <f t="array" ref="W613">IF(X613="","",XLOOKUP(X613,selector_04,selector_04_ids,""))</f>
        <v/>
      </c>
      <c r="X613" s="25"/>
      <c r="Y613" s="14"/>
      <c r="Z613" s="27"/>
      <c r="AA613" s="14"/>
    </row>
    <row r="614">
      <c r="A614" s="14"/>
      <c r="B614" s="23" t="str">
        <f>IF($A614="","",'Система'!$B$4)</f>
        <v/>
      </c>
      <c r="C614" s="14"/>
      <c r="D614" s="23" t="str">
        <f t="array" ref="D614">IF(E614="","",XLOOKUP(E614,selector_12,selector_12_ids,""))</f>
        <v/>
      </c>
      <c r="E614" s="25"/>
      <c r="F614" s="23" t="str">
        <f t="array" ref="F614">IF(G614="","",XLOOKUP(G614,selector_15,selector_15_ids,""))</f>
        <v/>
      </c>
      <c r="G614" s="25"/>
      <c r="H614" s="23" t="str">
        <f t="array" ref="H614">IF(I614="","",XLOOKUP(I614,selector_16,selector_16_ids,""))</f>
        <v/>
      </c>
      <c r="I614" s="25"/>
      <c r="J614" s="23" t="str">
        <f t="array" ref="J614">IF(K614="","",XLOOKUP(K614,selector_16,selector_16_ids,""))</f>
        <v/>
      </c>
      <c r="K614" s="25"/>
      <c r="L614" s="23" t="str">
        <f t="array" ref="L614">IF(M614="","",XLOOKUP(M614,selector_13,selector_13_ids,""))</f>
        <v/>
      </c>
      <c r="M614" s="25"/>
      <c r="N614" s="14"/>
      <c r="O614" s="14"/>
      <c r="P614" s="23" t="str">
        <f t="array" ref="P614">IF(Q614="","",XLOOKUP(Q614,selector_07,selector_07_ids,""))</f>
        <v/>
      </c>
      <c r="Q614" s="25"/>
      <c r="R614" s="14"/>
      <c r="S614" s="23" t="str">
        <f t="array" ref="S614">IF(T614="","",XLOOKUP(T614,selector_17,selector_17_ids,""))</f>
        <v/>
      </c>
      <c r="T614" s="25"/>
      <c r="U614" s="14"/>
      <c r="V614" s="14"/>
      <c r="W614" s="23" t="str">
        <f t="array" ref="W614">IF(X614="","",XLOOKUP(X614,selector_04,selector_04_ids,""))</f>
        <v/>
      </c>
      <c r="X614" s="25"/>
      <c r="Y614" s="14"/>
      <c r="Z614" s="27"/>
      <c r="AA614" s="14"/>
    </row>
    <row r="615">
      <c r="A615" s="14"/>
      <c r="B615" s="23" t="str">
        <f>IF($A615="","",'Система'!$B$4)</f>
        <v/>
      </c>
      <c r="C615" s="14"/>
      <c r="D615" s="23" t="str">
        <f t="array" ref="D615">IF(E615="","",XLOOKUP(E615,selector_12,selector_12_ids,""))</f>
        <v/>
      </c>
      <c r="E615" s="25"/>
      <c r="F615" s="23" t="str">
        <f t="array" ref="F615">IF(G615="","",XLOOKUP(G615,selector_15,selector_15_ids,""))</f>
        <v/>
      </c>
      <c r="G615" s="25"/>
      <c r="H615" s="23" t="str">
        <f t="array" ref="H615">IF(I615="","",XLOOKUP(I615,selector_16,selector_16_ids,""))</f>
        <v/>
      </c>
      <c r="I615" s="25"/>
      <c r="J615" s="23" t="str">
        <f t="array" ref="J615">IF(K615="","",XLOOKUP(K615,selector_16,selector_16_ids,""))</f>
        <v/>
      </c>
      <c r="K615" s="25"/>
      <c r="L615" s="23" t="str">
        <f t="array" ref="L615">IF(M615="","",XLOOKUP(M615,selector_13,selector_13_ids,""))</f>
        <v/>
      </c>
      <c r="M615" s="25"/>
      <c r="N615" s="14"/>
      <c r="O615" s="14"/>
      <c r="P615" s="23" t="str">
        <f t="array" ref="P615">IF(Q615="","",XLOOKUP(Q615,selector_07,selector_07_ids,""))</f>
        <v/>
      </c>
      <c r="Q615" s="25"/>
      <c r="R615" s="14"/>
      <c r="S615" s="23" t="str">
        <f t="array" ref="S615">IF(T615="","",XLOOKUP(T615,selector_17,selector_17_ids,""))</f>
        <v/>
      </c>
      <c r="T615" s="25"/>
      <c r="U615" s="14"/>
      <c r="V615" s="14"/>
      <c r="W615" s="23" t="str">
        <f t="array" ref="W615">IF(X615="","",XLOOKUP(X615,selector_04,selector_04_ids,""))</f>
        <v/>
      </c>
      <c r="X615" s="25"/>
      <c r="Y615" s="14"/>
      <c r="Z615" s="27"/>
      <c r="AA615" s="14"/>
    </row>
    <row r="616">
      <c r="A616" s="14"/>
      <c r="B616" s="23" t="str">
        <f>IF($A616="","",'Система'!$B$4)</f>
        <v/>
      </c>
      <c r="C616" s="14"/>
      <c r="D616" s="23" t="str">
        <f t="array" ref="D616">IF(E616="","",XLOOKUP(E616,selector_12,selector_12_ids,""))</f>
        <v/>
      </c>
      <c r="E616" s="25"/>
      <c r="F616" s="23" t="str">
        <f t="array" ref="F616">IF(G616="","",XLOOKUP(G616,selector_15,selector_15_ids,""))</f>
        <v/>
      </c>
      <c r="G616" s="25"/>
      <c r="H616" s="23" t="str">
        <f t="array" ref="H616">IF(I616="","",XLOOKUP(I616,selector_16,selector_16_ids,""))</f>
        <v/>
      </c>
      <c r="I616" s="25"/>
      <c r="J616" s="23" t="str">
        <f t="array" ref="J616">IF(K616="","",XLOOKUP(K616,selector_16,selector_16_ids,""))</f>
        <v/>
      </c>
      <c r="K616" s="25"/>
      <c r="L616" s="23" t="str">
        <f t="array" ref="L616">IF(M616="","",XLOOKUP(M616,selector_13,selector_13_ids,""))</f>
        <v/>
      </c>
      <c r="M616" s="25"/>
      <c r="N616" s="14"/>
      <c r="O616" s="14"/>
      <c r="P616" s="23" t="str">
        <f t="array" ref="P616">IF(Q616="","",XLOOKUP(Q616,selector_07,selector_07_ids,""))</f>
        <v/>
      </c>
      <c r="Q616" s="25"/>
      <c r="R616" s="14"/>
      <c r="S616" s="23" t="str">
        <f t="array" ref="S616">IF(T616="","",XLOOKUP(T616,selector_17,selector_17_ids,""))</f>
        <v/>
      </c>
      <c r="T616" s="25"/>
      <c r="U616" s="14"/>
      <c r="V616" s="14"/>
      <c r="W616" s="23" t="str">
        <f t="array" ref="W616">IF(X616="","",XLOOKUP(X616,selector_04,selector_04_ids,""))</f>
        <v/>
      </c>
      <c r="X616" s="25"/>
      <c r="Y616" s="14"/>
      <c r="Z616" s="27"/>
      <c r="AA616" s="14"/>
    </row>
    <row r="617">
      <c r="A617" s="14"/>
      <c r="B617" s="23" t="str">
        <f>IF($A617="","",'Система'!$B$4)</f>
        <v/>
      </c>
      <c r="C617" s="14"/>
      <c r="D617" s="23" t="str">
        <f t="array" ref="D617">IF(E617="","",XLOOKUP(E617,selector_12,selector_12_ids,""))</f>
        <v/>
      </c>
      <c r="E617" s="25"/>
      <c r="F617" s="23" t="str">
        <f t="array" ref="F617">IF(G617="","",XLOOKUP(G617,selector_15,selector_15_ids,""))</f>
        <v/>
      </c>
      <c r="G617" s="25"/>
      <c r="H617" s="23" t="str">
        <f t="array" ref="H617">IF(I617="","",XLOOKUP(I617,selector_16,selector_16_ids,""))</f>
        <v/>
      </c>
      <c r="I617" s="25"/>
      <c r="J617" s="23" t="str">
        <f t="array" ref="J617">IF(K617="","",XLOOKUP(K617,selector_16,selector_16_ids,""))</f>
        <v/>
      </c>
      <c r="K617" s="25"/>
      <c r="L617" s="23" t="str">
        <f t="array" ref="L617">IF(M617="","",XLOOKUP(M617,selector_13,selector_13_ids,""))</f>
        <v/>
      </c>
      <c r="M617" s="25"/>
      <c r="N617" s="14"/>
      <c r="O617" s="14"/>
      <c r="P617" s="23" t="str">
        <f t="array" ref="P617">IF(Q617="","",XLOOKUP(Q617,selector_07,selector_07_ids,""))</f>
        <v/>
      </c>
      <c r="Q617" s="25"/>
      <c r="R617" s="14"/>
      <c r="S617" s="23" t="str">
        <f t="array" ref="S617">IF(T617="","",XLOOKUP(T617,selector_17,selector_17_ids,""))</f>
        <v/>
      </c>
      <c r="T617" s="25"/>
      <c r="U617" s="14"/>
      <c r="V617" s="14"/>
      <c r="W617" s="23" t="str">
        <f t="array" ref="W617">IF(X617="","",XLOOKUP(X617,selector_04,selector_04_ids,""))</f>
        <v/>
      </c>
      <c r="X617" s="25"/>
      <c r="Y617" s="14"/>
      <c r="Z617" s="27"/>
      <c r="AA617" s="14"/>
    </row>
    <row r="618">
      <c r="A618" s="14"/>
      <c r="B618" s="23" t="str">
        <f>IF($A618="","",'Система'!$B$4)</f>
        <v/>
      </c>
      <c r="C618" s="14"/>
      <c r="D618" s="23" t="str">
        <f t="array" ref="D618">IF(E618="","",XLOOKUP(E618,selector_12,selector_12_ids,""))</f>
        <v/>
      </c>
      <c r="E618" s="25"/>
      <c r="F618" s="23" t="str">
        <f t="array" ref="F618">IF(G618="","",XLOOKUP(G618,selector_15,selector_15_ids,""))</f>
        <v/>
      </c>
      <c r="G618" s="25"/>
      <c r="H618" s="23" t="str">
        <f t="array" ref="H618">IF(I618="","",XLOOKUP(I618,selector_16,selector_16_ids,""))</f>
        <v/>
      </c>
      <c r="I618" s="25"/>
      <c r="J618" s="23" t="str">
        <f t="array" ref="J618">IF(K618="","",XLOOKUP(K618,selector_16,selector_16_ids,""))</f>
        <v/>
      </c>
      <c r="K618" s="25"/>
      <c r="L618" s="23" t="str">
        <f t="array" ref="L618">IF(M618="","",XLOOKUP(M618,selector_13,selector_13_ids,""))</f>
        <v/>
      </c>
      <c r="M618" s="25"/>
      <c r="N618" s="14"/>
      <c r="O618" s="14"/>
      <c r="P618" s="23" t="str">
        <f t="array" ref="P618">IF(Q618="","",XLOOKUP(Q618,selector_07,selector_07_ids,""))</f>
        <v/>
      </c>
      <c r="Q618" s="25"/>
      <c r="R618" s="14"/>
      <c r="S618" s="23" t="str">
        <f t="array" ref="S618">IF(T618="","",XLOOKUP(T618,selector_17,selector_17_ids,""))</f>
        <v/>
      </c>
      <c r="T618" s="25"/>
      <c r="U618" s="14"/>
      <c r="V618" s="14"/>
      <c r="W618" s="23" t="str">
        <f t="array" ref="W618">IF(X618="","",XLOOKUP(X618,selector_04,selector_04_ids,""))</f>
        <v/>
      </c>
      <c r="X618" s="25"/>
      <c r="Y618" s="14"/>
      <c r="Z618" s="27"/>
      <c r="AA618" s="14"/>
    </row>
    <row r="619">
      <c r="A619" s="14"/>
      <c r="B619" s="23" t="str">
        <f>IF($A619="","",'Система'!$B$4)</f>
        <v/>
      </c>
      <c r="C619" s="14"/>
      <c r="D619" s="23" t="str">
        <f t="array" ref="D619">IF(E619="","",XLOOKUP(E619,selector_12,selector_12_ids,""))</f>
        <v/>
      </c>
      <c r="E619" s="25"/>
      <c r="F619" s="23" t="str">
        <f t="array" ref="F619">IF(G619="","",XLOOKUP(G619,selector_15,selector_15_ids,""))</f>
        <v/>
      </c>
      <c r="G619" s="25"/>
      <c r="H619" s="23" t="str">
        <f t="array" ref="H619">IF(I619="","",XLOOKUP(I619,selector_16,selector_16_ids,""))</f>
        <v/>
      </c>
      <c r="I619" s="25"/>
      <c r="J619" s="23" t="str">
        <f t="array" ref="J619">IF(K619="","",XLOOKUP(K619,selector_16,selector_16_ids,""))</f>
        <v/>
      </c>
      <c r="K619" s="25"/>
      <c r="L619" s="23" t="str">
        <f t="array" ref="L619">IF(M619="","",XLOOKUP(M619,selector_13,selector_13_ids,""))</f>
        <v/>
      </c>
      <c r="M619" s="25"/>
      <c r="N619" s="14"/>
      <c r="O619" s="14"/>
      <c r="P619" s="23" t="str">
        <f t="array" ref="P619">IF(Q619="","",XLOOKUP(Q619,selector_07,selector_07_ids,""))</f>
        <v/>
      </c>
      <c r="Q619" s="25"/>
      <c r="R619" s="14"/>
      <c r="S619" s="23" t="str">
        <f t="array" ref="S619">IF(T619="","",XLOOKUP(T619,selector_17,selector_17_ids,""))</f>
        <v/>
      </c>
      <c r="T619" s="25"/>
      <c r="U619" s="14"/>
      <c r="V619" s="14"/>
      <c r="W619" s="23" t="str">
        <f t="array" ref="W619">IF(X619="","",XLOOKUP(X619,selector_04,selector_04_ids,""))</f>
        <v/>
      </c>
      <c r="X619" s="25"/>
      <c r="Y619" s="14"/>
      <c r="Z619" s="27"/>
      <c r="AA619" s="14"/>
    </row>
    <row r="620">
      <c r="A620" s="14"/>
      <c r="B620" s="23" t="str">
        <f>IF($A620="","",'Система'!$B$4)</f>
        <v/>
      </c>
      <c r="C620" s="14"/>
      <c r="D620" s="23" t="str">
        <f t="array" ref="D620">IF(E620="","",XLOOKUP(E620,selector_12,selector_12_ids,""))</f>
        <v/>
      </c>
      <c r="E620" s="25"/>
      <c r="F620" s="23" t="str">
        <f t="array" ref="F620">IF(G620="","",XLOOKUP(G620,selector_15,selector_15_ids,""))</f>
        <v/>
      </c>
      <c r="G620" s="25"/>
      <c r="H620" s="23" t="str">
        <f t="array" ref="H620">IF(I620="","",XLOOKUP(I620,selector_16,selector_16_ids,""))</f>
        <v/>
      </c>
      <c r="I620" s="25"/>
      <c r="J620" s="23" t="str">
        <f t="array" ref="J620">IF(K620="","",XLOOKUP(K620,selector_16,selector_16_ids,""))</f>
        <v/>
      </c>
      <c r="K620" s="25"/>
      <c r="L620" s="23" t="str">
        <f t="array" ref="L620">IF(M620="","",XLOOKUP(M620,selector_13,selector_13_ids,""))</f>
        <v/>
      </c>
      <c r="M620" s="25"/>
      <c r="N620" s="14"/>
      <c r="O620" s="14"/>
      <c r="P620" s="23" t="str">
        <f t="array" ref="P620">IF(Q620="","",XLOOKUP(Q620,selector_07,selector_07_ids,""))</f>
        <v/>
      </c>
      <c r="Q620" s="25"/>
      <c r="R620" s="14"/>
      <c r="S620" s="23" t="str">
        <f t="array" ref="S620">IF(T620="","",XLOOKUP(T620,selector_17,selector_17_ids,""))</f>
        <v/>
      </c>
      <c r="T620" s="25"/>
      <c r="U620" s="14"/>
      <c r="V620" s="14"/>
      <c r="W620" s="23" t="str">
        <f t="array" ref="W620">IF(X620="","",XLOOKUP(X620,selector_04,selector_04_ids,""))</f>
        <v/>
      </c>
      <c r="X620" s="25"/>
      <c r="Y620" s="14"/>
      <c r="Z620" s="27"/>
      <c r="AA620" s="14"/>
    </row>
    <row r="621">
      <c r="A621" s="14"/>
      <c r="B621" s="23" t="str">
        <f>IF($A621="","",'Система'!$B$4)</f>
        <v/>
      </c>
      <c r="C621" s="14"/>
      <c r="D621" s="23" t="str">
        <f t="array" ref="D621">IF(E621="","",XLOOKUP(E621,selector_12,selector_12_ids,""))</f>
        <v/>
      </c>
      <c r="E621" s="25"/>
      <c r="F621" s="23" t="str">
        <f t="array" ref="F621">IF(G621="","",XLOOKUP(G621,selector_15,selector_15_ids,""))</f>
        <v/>
      </c>
      <c r="G621" s="25"/>
      <c r="H621" s="23" t="str">
        <f t="array" ref="H621">IF(I621="","",XLOOKUP(I621,selector_16,selector_16_ids,""))</f>
        <v/>
      </c>
      <c r="I621" s="25"/>
      <c r="J621" s="23" t="str">
        <f t="array" ref="J621">IF(K621="","",XLOOKUP(K621,selector_16,selector_16_ids,""))</f>
        <v/>
      </c>
      <c r="K621" s="25"/>
      <c r="L621" s="23" t="str">
        <f t="array" ref="L621">IF(M621="","",XLOOKUP(M621,selector_13,selector_13_ids,""))</f>
        <v/>
      </c>
      <c r="M621" s="25"/>
      <c r="N621" s="14"/>
      <c r="O621" s="14"/>
      <c r="P621" s="23" t="str">
        <f t="array" ref="P621">IF(Q621="","",XLOOKUP(Q621,selector_07,selector_07_ids,""))</f>
        <v/>
      </c>
      <c r="Q621" s="25"/>
      <c r="R621" s="14"/>
      <c r="S621" s="23" t="str">
        <f t="array" ref="S621">IF(T621="","",XLOOKUP(T621,selector_17,selector_17_ids,""))</f>
        <v/>
      </c>
      <c r="T621" s="25"/>
      <c r="U621" s="14"/>
      <c r="V621" s="14"/>
      <c r="W621" s="23" t="str">
        <f t="array" ref="W621">IF(X621="","",XLOOKUP(X621,selector_04,selector_04_ids,""))</f>
        <v/>
      </c>
      <c r="X621" s="25"/>
      <c r="Y621" s="14"/>
      <c r="Z621" s="27"/>
      <c r="AA621" s="14"/>
    </row>
    <row r="622">
      <c r="A622" s="14"/>
      <c r="B622" s="23" t="str">
        <f>IF($A622="","",'Система'!$B$4)</f>
        <v/>
      </c>
      <c r="C622" s="14"/>
      <c r="D622" s="23" t="str">
        <f t="array" ref="D622">IF(E622="","",XLOOKUP(E622,selector_12,selector_12_ids,""))</f>
        <v/>
      </c>
      <c r="E622" s="25"/>
      <c r="F622" s="23" t="str">
        <f t="array" ref="F622">IF(G622="","",XLOOKUP(G622,selector_15,selector_15_ids,""))</f>
        <v/>
      </c>
      <c r="G622" s="25"/>
      <c r="H622" s="23" t="str">
        <f t="array" ref="H622">IF(I622="","",XLOOKUP(I622,selector_16,selector_16_ids,""))</f>
        <v/>
      </c>
      <c r="I622" s="25"/>
      <c r="J622" s="23" t="str">
        <f t="array" ref="J622">IF(K622="","",XLOOKUP(K622,selector_16,selector_16_ids,""))</f>
        <v/>
      </c>
      <c r="K622" s="25"/>
      <c r="L622" s="23" t="str">
        <f t="array" ref="L622">IF(M622="","",XLOOKUP(M622,selector_13,selector_13_ids,""))</f>
        <v/>
      </c>
      <c r="M622" s="25"/>
      <c r="N622" s="14"/>
      <c r="O622" s="14"/>
      <c r="P622" s="23" t="str">
        <f t="array" ref="P622">IF(Q622="","",XLOOKUP(Q622,selector_07,selector_07_ids,""))</f>
        <v/>
      </c>
      <c r="Q622" s="25"/>
      <c r="R622" s="14"/>
      <c r="S622" s="23" t="str">
        <f t="array" ref="S622">IF(T622="","",XLOOKUP(T622,selector_17,selector_17_ids,""))</f>
        <v/>
      </c>
      <c r="T622" s="25"/>
      <c r="U622" s="14"/>
      <c r="V622" s="14"/>
      <c r="W622" s="23" t="str">
        <f t="array" ref="W622">IF(X622="","",XLOOKUP(X622,selector_04,selector_04_ids,""))</f>
        <v/>
      </c>
      <c r="X622" s="25"/>
      <c r="Y622" s="14"/>
      <c r="Z622" s="27"/>
      <c r="AA622" s="14"/>
    </row>
    <row r="623">
      <c r="A623" s="14"/>
      <c r="B623" s="23" t="str">
        <f>IF($A623="","",'Система'!$B$4)</f>
        <v/>
      </c>
      <c r="C623" s="14"/>
      <c r="D623" s="23" t="str">
        <f t="array" ref="D623">IF(E623="","",XLOOKUP(E623,selector_12,selector_12_ids,""))</f>
        <v/>
      </c>
      <c r="E623" s="25"/>
      <c r="F623" s="23" t="str">
        <f t="array" ref="F623">IF(G623="","",XLOOKUP(G623,selector_15,selector_15_ids,""))</f>
        <v/>
      </c>
      <c r="G623" s="25"/>
      <c r="H623" s="23" t="str">
        <f t="array" ref="H623">IF(I623="","",XLOOKUP(I623,selector_16,selector_16_ids,""))</f>
        <v/>
      </c>
      <c r="I623" s="25"/>
      <c r="J623" s="23" t="str">
        <f t="array" ref="J623">IF(K623="","",XLOOKUP(K623,selector_16,selector_16_ids,""))</f>
        <v/>
      </c>
      <c r="K623" s="25"/>
      <c r="L623" s="23" t="str">
        <f t="array" ref="L623">IF(M623="","",XLOOKUP(M623,selector_13,selector_13_ids,""))</f>
        <v/>
      </c>
      <c r="M623" s="25"/>
      <c r="N623" s="14"/>
      <c r="O623" s="14"/>
      <c r="P623" s="23" t="str">
        <f t="array" ref="P623">IF(Q623="","",XLOOKUP(Q623,selector_07,selector_07_ids,""))</f>
        <v/>
      </c>
      <c r="Q623" s="25"/>
      <c r="R623" s="14"/>
      <c r="S623" s="23" t="str">
        <f t="array" ref="S623">IF(T623="","",XLOOKUP(T623,selector_17,selector_17_ids,""))</f>
        <v/>
      </c>
      <c r="T623" s="25"/>
      <c r="U623" s="14"/>
      <c r="V623" s="14"/>
      <c r="W623" s="23" t="str">
        <f t="array" ref="W623">IF(X623="","",XLOOKUP(X623,selector_04,selector_04_ids,""))</f>
        <v/>
      </c>
      <c r="X623" s="25"/>
      <c r="Y623" s="14"/>
      <c r="Z623" s="27"/>
      <c r="AA623" s="14"/>
    </row>
    <row r="624">
      <c r="A624" s="14"/>
      <c r="B624" s="23" t="str">
        <f>IF($A624="","",'Система'!$B$4)</f>
        <v/>
      </c>
      <c r="C624" s="14"/>
      <c r="D624" s="23" t="str">
        <f t="array" ref="D624">IF(E624="","",XLOOKUP(E624,selector_12,selector_12_ids,""))</f>
        <v/>
      </c>
      <c r="E624" s="25"/>
      <c r="F624" s="23" t="str">
        <f t="array" ref="F624">IF(G624="","",XLOOKUP(G624,selector_15,selector_15_ids,""))</f>
        <v/>
      </c>
      <c r="G624" s="25"/>
      <c r="H624" s="23" t="str">
        <f t="array" ref="H624">IF(I624="","",XLOOKUP(I624,selector_16,selector_16_ids,""))</f>
        <v/>
      </c>
      <c r="I624" s="25"/>
      <c r="J624" s="23" t="str">
        <f t="array" ref="J624">IF(K624="","",XLOOKUP(K624,selector_16,selector_16_ids,""))</f>
        <v/>
      </c>
      <c r="K624" s="25"/>
      <c r="L624" s="23" t="str">
        <f t="array" ref="L624">IF(M624="","",XLOOKUP(M624,selector_13,selector_13_ids,""))</f>
        <v/>
      </c>
      <c r="M624" s="25"/>
      <c r="N624" s="14"/>
      <c r="O624" s="14"/>
      <c r="P624" s="23" t="str">
        <f t="array" ref="P624">IF(Q624="","",XLOOKUP(Q624,selector_07,selector_07_ids,""))</f>
        <v/>
      </c>
      <c r="Q624" s="25"/>
      <c r="R624" s="14"/>
      <c r="S624" s="23" t="str">
        <f t="array" ref="S624">IF(T624="","",XLOOKUP(T624,selector_17,selector_17_ids,""))</f>
        <v/>
      </c>
      <c r="T624" s="25"/>
      <c r="U624" s="14"/>
      <c r="V624" s="14"/>
      <c r="W624" s="23" t="str">
        <f t="array" ref="W624">IF(X624="","",XLOOKUP(X624,selector_04,selector_04_ids,""))</f>
        <v/>
      </c>
      <c r="X624" s="25"/>
      <c r="Y624" s="14"/>
      <c r="Z624" s="27"/>
      <c r="AA624" s="14"/>
    </row>
    <row r="625">
      <c r="A625" s="14"/>
      <c r="B625" s="23" t="str">
        <f>IF($A625="","",'Система'!$B$4)</f>
        <v/>
      </c>
      <c r="C625" s="14"/>
      <c r="D625" s="23" t="str">
        <f t="array" ref="D625">IF(E625="","",XLOOKUP(E625,selector_12,selector_12_ids,""))</f>
        <v/>
      </c>
      <c r="E625" s="25"/>
      <c r="F625" s="23" t="str">
        <f t="array" ref="F625">IF(G625="","",XLOOKUP(G625,selector_15,selector_15_ids,""))</f>
        <v/>
      </c>
      <c r="G625" s="25"/>
      <c r="H625" s="23" t="str">
        <f t="array" ref="H625">IF(I625="","",XLOOKUP(I625,selector_16,selector_16_ids,""))</f>
        <v/>
      </c>
      <c r="I625" s="25"/>
      <c r="J625" s="23" t="str">
        <f t="array" ref="J625">IF(K625="","",XLOOKUP(K625,selector_16,selector_16_ids,""))</f>
        <v/>
      </c>
      <c r="K625" s="25"/>
      <c r="L625" s="23" t="str">
        <f t="array" ref="L625">IF(M625="","",XLOOKUP(M625,selector_13,selector_13_ids,""))</f>
        <v/>
      </c>
      <c r="M625" s="25"/>
      <c r="N625" s="14"/>
      <c r="O625" s="14"/>
      <c r="P625" s="23" t="str">
        <f t="array" ref="P625">IF(Q625="","",XLOOKUP(Q625,selector_07,selector_07_ids,""))</f>
        <v/>
      </c>
      <c r="Q625" s="25"/>
      <c r="R625" s="14"/>
      <c r="S625" s="23" t="str">
        <f t="array" ref="S625">IF(T625="","",XLOOKUP(T625,selector_17,selector_17_ids,""))</f>
        <v/>
      </c>
      <c r="T625" s="25"/>
      <c r="U625" s="14"/>
      <c r="V625" s="14"/>
      <c r="W625" s="23" t="str">
        <f t="array" ref="W625">IF(X625="","",XLOOKUP(X625,selector_04,selector_04_ids,""))</f>
        <v/>
      </c>
      <c r="X625" s="25"/>
      <c r="Y625" s="14"/>
      <c r="Z625" s="27"/>
      <c r="AA625" s="14"/>
    </row>
    <row r="626">
      <c r="A626" s="14"/>
      <c r="B626" s="23" t="str">
        <f>IF($A626="","",'Система'!$B$4)</f>
        <v/>
      </c>
      <c r="C626" s="14"/>
      <c r="D626" s="23" t="str">
        <f t="array" ref="D626">IF(E626="","",XLOOKUP(E626,selector_12,selector_12_ids,""))</f>
        <v/>
      </c>
      <c r="E626" s="25"/>
      <c r="F626" s="23" t="str">
        <f t="array" ref="F626">IF(G626="","",XLOOKUP(G626,selector_15,selector_15_ids,""))</f>
        <v/>
      </c>
      <c r="G626" s="25"/>
      <c r="H626" s="23" t="str">
        <f t="array" ref="H626">IF(I626="","",XLOOKUP(I626,selector_16,selector_16_ids,""))</f>
        <v/>
      </c>
      <c r="I626" s="25"/>
      <c r="J626" s="23" t="str">
        <f t="array" ref="J626">IF(K626="","",XLOOKUP(K626,selector_16,selector_16_ids,""))</f>
        <v/>
      </c>
      <c r="K626" s="25"/>
      <c r="L626" s="23" t="str">
        <f t="array" ref="L626">IF(M626="","",XLOOKUP(M626,selector_13,selector_13_ids,""))</f>
        <v/>
      </c>
      <c r="M626" s="25"/>
      <c r="N626" s="14"/>
      <c r="O626" s="14"/>
      <c r="P626" s="23" t="str">
        <f t="array" ref="P626">IF(Q626="","",XLOOKUP(Q626,selector_07,selector_07_ids,""))</f>
        <v/>
      </c>
      <c r="Q626" s="25"/>
      <c r="R626" s="14"/>
      <c r="S626" s="23" t="str">
        <f t="array" ref="S626">IF(T626="","",XLOOKUP(T626,selector_17,selector_17_ids,""))</f>
        <v/>
      </c>
      <c r="T626" s="25"/>
      <c r="U626" s="14"/>
      <c r="V626" s="14"/>
      <c r="W626" s="23" t="str">
        <f t="array" ref="W626">IF(X626="","",XLOOKUP(X626,selector_04,selector_04_ids,""))</f>
        <v/>
      </c>
      <c r="X626" s="25"/>
      <c r="Y626" s="14"/>
      <c r="Z626" s="27"/>
      <c r="AA626" s="14"/>
    </row>
    <row r="627">
      <c r="A627" s="14"/>
      <c r="B627" s="23" t="str">
        <f>IF($A627="","",'Система'!$B$4)</f>
        <v/>
      </c>
      <c r="C627" s="14"/>
      <c r="D627" s="23" t="str">
        <f t="array" ref="D627">IF(E627="","",XLOOKUP(E627,selector_12,selector_12_ids,""))</f>
        <v/>
      </c>
      <c r="E627" s="25"/>
      <c r="F627" s="23" t="str">
        <f t="array" ref="F627">IF(G627="","",XLOOKUP(G627,selector_15,selector_15_ids,""))</f>
        <v/>
      </c>
      <c r="G627" s="25"/>
      <c r="H627" s="23" t="str">
        <f t="array" ref="H627">IF(I627="","",XLOOKUP(I627,selector_16,selector_16_ids,""))</f>
        <v/>
      </c>
      <c r="I627" s="25"/>
      <c r="J627" s="23" t="str">
        <f t="array" ref="J627">IF(K627="","",XLOOKUP(K627,selector_16,selector_16_ids,""))</f>
        <v/>
      </c>
      <c r="K627" s="25"/>
      <c r="L627" s="23" t="str">
        <f t="array" ref="L627">IF(M627="","",XLOOKUP(M627,selector_13,selector_13_ids,""))</f>
        <v/>
      </c>
      <c r="M627" s="25"/>
      <c r="N627" s="14"/>
      <c r="O627" s="14"/>
      <c r="P627" s="23" t="str">
        <f t="array" ref="P627">IF(Q627="","",XLOOKUP(Q627,selector_07,selector_07_ids,""))</f>
        <v/>
      </c>
      <c r="Q627" s="25"/>
      <c r="R627" s="14"/>
      <c r="S627" s="23" t="str">
        <f t="array" ref="S627">IF(T627="","",XLOOKUP(T627,selector_17,selector_17_ids,""))</f>
        <v/>
      </c>
      <c r="T627" s="25"/>
      <c r="U627" s="14"/>
      <c r="V627" s="14"/>
      <c r="W627" s="23" t="str">
        <f t="array" ref="W627">IF(X627="","",XLOOKUP(X627,selector_04,selector_04_ids,""))</f>
        <v/>
      </c>
      <c r="X627" s="25"/>
      <c r="Y627" s="14"/>
      <c r="Z627" s="27"/>
      <c r="AA627" s="14"/>
    </row>
    <row r="628">
      <c r="A628" s="14"/>
      <c r="B628" s="23" t="str">
        <f>IF($A628="","",'Система'!$B$4)</f>
        <v/>
      </c>
      <c r="C628" s="14"/>
      <c r="D628" s="23" t="str">
        <f t="array" ref="D628">IF(E628="","",XLOOKUP(E628,selector_12,selector_12_ids,""))</f>
        <v/>
      </c>
      <c r="E628" s="25"/>
      <c r="F628" s="23" t="str">
        <f t="array" ref="F628">IF(G628="","",XLOOKUP(G628,selector_15,selector_15_ids,""))</f>
        <v/>
      </c>
      <c r="G628" s="25"/>
      <c r="H628" s="23" t="str">
        <f t="array" ref="H628">IF(I628="","",XLOOKUP(I628,selector_16,selector_16_ids,""))</f>
        <v/>
      </c>
      <c r="I628" s="25"/>
      <c r="J628" s="23" t="str">
        <f t="array" ref="J628">IF(K628="","",XLOOKUP(K628,selector_16,selector_16_ids,""))</f>
        <v/>
      </c>
      <c r="K628" s="25"/>
      <c r="L628" s="23" t="str">
        <f t="array" ref="L628">IF(M628="","",XLOOKUP(M628,selector_13,selector_13_ids,""))</f>
        <v/>
      </c>
      <c r="M628" s="25"/>
      <c r="N628" s="14"/>
      <c r="O628" s="14"/>
      <c r="P628" s="23" t="str">
        <f t="array" ref="P628">IF(Q628="","",XLOOKUP(Q628,selector_07,selector_07_ids,""))</f>
        <v/>
      </c>
      <c r="Q628" s="25"/>
      <c r="R628" s="14"/>
      <c r="S628" s="23" t="str">
        <f t="array" ref="S628">IF(T628="","",XLOOKUP(T628,selector_17,selector_17_ids,""))</f>
        <v/>
      </c>
      <c r="T628" s="25"/>
      <c r="U628" s="14"/>
      <c r="V628" s="14"/>
      <c r="W628" s="23" t="str">
        <f t="array" ref="W628">IF(X628="","",XLOOKUP(X628,selector_04,selector_04_ids,""))</f>
        <v/>
      </c>
      <c r="X628" s="25"/>
      <c r="Y628" s="14"/>
      <c r="Z628" s="27"/>
      <c r="AA628" s="14"/>
    </row>
    <row r="629">
      <c r="A629" s="14"/>
      <c r="B629" s="23" t="str">
        <f>IF($A629="","",'Система'!$B$4)</f>
        <v/>
      </c>
      <c r="C629" s="14"/>
      <c r="D629" s="23" t="str">
        <f t="array" ref="D629">IF(E629="","",XLOOKUP(E629,selector_12,selector_12_ids,""))</f>
        <v/>
      </c>
      <c r="E629" s="25"/>
      <c r="F629" s="23" t="str">
        <f t="array" ref="F629">IF(G629="","",XLOOKUP(G629,selector_15,selector_15_ids,""))</f>
        <v/>
      </c>
      <c r="G629" s="25"/>
      <c r="H629" s="23" t="str">
        <f t="array" ref="H629">IF(I629="","",XLOOKUP(I629,selector_16,selector_16_ids,""))</f>
        <v/>
      </c>
      <c r="I629" s="25"/>
      <c r="J629" s="23" t="str">
        <f t="array" ref="J629">IF(K629="","",XLOOKUP(K629,selector_16,selector_16_ids,""))</f>
        <v/>
      </c>
      <c r="K629" s="25"/>
      <c r="L629" s="23" t="str">
        <f t="array" ref="L629">IF(M629="","",XLOOKUP(M629,selector_13,selector_13_ids,""))</f>
        <v/>
      </c>
      <c r="M629" s="25"/>
      <c r="N629" s="14"/>
      <c r="O629" s="14"/>
      <c r="P629" s="23" t="str">
        <f t="array" ref="P629">IF(Q629="","",XLOOKUP(Q629,selector_07,selector_07_ids,""))</f>
        <v/>
      </c>
      <c r="Q629" s="25"/>
      <c r="R629" s="14"/>
      <c r="S629" s="23" t="str">
        <f t="array" ref="S629">IF(T629="","",XLOOKUP(T629,selector_17,selector_17_ids,""))</f>
        <v/>
      </c>
      <c r="T629" s="25"/>
      <c r="U629" s="14"/>
      <c r="V629" s="14"/>
      <c r="W629" s="23" t="str">
        <f t="array" ref="W629">IF(X629="","",XLOOKUP(X629,selector_04,selector_04_ids,""))</f>
        <v/>
      </c>
      <c r="X629" s="25"/>
      <c r="Y629" s="14"/>
      <c r="Z629" s="27"/>
      <c r="AA629" s="14"/>
    </row>
    <row r="630">
      <c r="A630" s="14"/>
      <c r="B630" s="23" t="str">
        <f>IF($A630="","",'Система'!$B$4)</f>
        <v/>
      </c>
      <c r="C630" s="14"/>
      <c r="D630" s="23" t="str">
        <f t="array" ref="D630">IF(E630="","",XLOOKUP(E630,selector_12,selector_12_ids,""))</f>
        <v/>
      </c>
      <c r="E630" s="25"/>
      <c r="F630" s="23" t="str">
        <f t="array" ref="F630">IF(G630="","",XLOOKUP(G630,selector_15,selector_15_ids,""))</f>
        <v/>
      </c>
      <c r="G630" s="25"/>
      <c r="H630" s="23" t="str">
        <f t="array" ref="H630">IF(I630="","",XLOOKUP(I630,selector_16,selector_16_ids,""))</f>
        <v/>
      </c>
      <c r="I630" s="25"/>
      <c r="J630" s="23" t="str">
        <f t="array" ref="J630">IF(K630="","",XLOOKUP(K630,selector_16,selector_16_ids,""))</f>
        <v/>
      </c>
      <c r="K630" s="25"/>
      <c r="L630" s="23" t="str">
        <f t="array" ref="L630">IF(M630="","",XLOOKUP(M630,selector_13,selector_13_ids,""))</f>
        <v/>
      </c>
      <c r="M630" s="25"/>
      <c r="N630" s="14"/>
      <c r="O630" s="14"/>
      <c r="P630" s="23" t="str">
        <f t="array" ref="P630">IF(Q630="","",XLOOKUP(Q630,selector_07,selector_07_ids,""))</f>
        <v/>
      </c>
      <c r="Q630" s="25"/>
      <c r="R630" s="14"/>
      <c r="S630" s="23" t="str">
        <f t="array" ref="S630">IF(T630="","",XLOOKUP(T630,selector_17,selector_17_ids,""))</f>
        <v/>
      </c>
      <c r="T630" s="25"/>
      <c r="U630" s="14"/>
      <c r="V630" s="14"/>
      <c r="W630" s="23" t="str">
        <f t="array" ref="W630">IF(X630="","",XLOOKUP(X630,selector_04,selector_04_ids,""))</f>
        <v/>
      </c>
      <c r="X630" s="25"/>
      <c r="Y630" s="14"/>
      <c r="Z630" s="27"/>
      <c r="AA630" s="14"/>
    </row>
    <row r="631">
      <c r="A631" s="14"/>
      <c r="B631" s="23" t="str">
        <f>IF($A631="","",'Система'!$B$4)</f>
        <v/>
      </c>
      <c r="C631" s="14"/>
      <c r="D631" s="23" t="str">
        <f t="array" ref="D631">IF(E631="","",XLOOKUP(E631,selector_12,selector_12_ids,""))</f>
        <v/>
      </c>
      <c r="E631" s="25"/>
      <c r="F631" s="23" t="str">
        <f t="array" ref="F631">IF(G631="","",XLOOKUP(G631,selector_15,selector_15_ids,""))</f>
        <v/>
      </c>
      <c r="G631" s="25"/>
      <c r="H631" s="23" t="str">
        <f t="array" ref="H631">IF(I631="","",XLOOKUP(I631,selector_16,selector_16_ids,""))</f>
        <v/>
      </c>
      <c r="I631" s="25"/>
      <c r="J631" s="23" t="str">
        <f t="array" ref="J631">IF(K631="","",XLOOKUP(K631,selector_16,selector_16_ids,""))</f>
        <v/>
      </c>
      <c r="K631" s="25"/>
      <c r="L631" s="23" t="str">
        <f t="array" ref="L631">IF(M631="","",XLOOKUP(M631,selector_13,selector_13_ids,""))</f>
        <v/>
      </c>
      <c r="M631" s="25"/>
      <c r="N631" s="14"/>
      <c r="O631" s="14"/>
      <c r="P631" s="23" t="str">
        <f t="array" ref="P631">IF(Q631="","",XLOOKUP(Q631,selector_07,selector_07_ids,""))</f>
        <v/>
      </c>
      <c r="Q631" s="25"/>
      <c r="R631" s="14"/>
      <c r="S631" s="23" t="str">
        <f t="array" ref="S631">IF(T631="","",XLOOKUP(T631,selector_17,selector_17_ids,""))</f>
        <v/>
      </c>
      <c r="T631" s="25"/>
      <c r="U631" s="14"/>
      <c r="V631" s="14"/>
      <c r="W631" s="23" t="str">
        <f t="array" ref="W631">IF(X631="","",XLOOKUP(X631,selector_04,selector_04_ids,""))</f>
        <v/>
      </c>
      <c r="X631" s="25"/>
      <c r="Y631" s="14"/>
      <c r="Z631" s="27"/>
      <c r="AA631" s="14"/>
    </row>
    <row r="632">
      <c r="A632" s="14"/>
      <c r="B632" s="23" t="str">
        <f>IF($A632="","",'Система'!$B$4)</f>
        <v/>
      </c>
      <c r="C632" s="14"/>
      <c r="D632" s="23" t="str">
        <f t="array" ref="D632">IF(E632="","",XLOOKUP(E632,selector_12,selector_12_ids,""))</f>
        <v/>
      </c>
      <c r="E632" s="25"/>
      <c r="F632" s="23" t="str">
        <f t="array" ref="F632">IF(G632="","",XLOOKUP(G632,selector_15,selector_15_ids,""))</f>
        <v/>
      </c>
      <c r="G632" s="25"/>
      <c r="H632" s="23" t="str">
        <f t="array" ref="H632">IF(I632="","",XLOOKUP(I632,selector_16,selector_16_ids,""))</f>
        <v/>
      </c>
      <c r="I632" s="25"/>
      <c r="J632" s="23" t="str">
        <f t="array" ref="J632">IF(K632="","",XLOOKUP(K632,selector_16,selector_16_ids,""))</f>
        <v/>
      </c>
      <c r="K632" s="25"/>
      <c r="L632" s="23" t="str">
        <f t="array" ref="L632">IF(M632="","",XLOOKUP(M632,selector_13,selector_13_ids,""))</f>
        <v/>
      </c>
      <c r="M632" s="25"/>
      <c r="N632" s="14"/>
      <c r="O632" s="14"/>
      <c r="P632" s="23" t="str">
        <f t="array" ref="P632">IF(Q632="","",XLOOKUP(Q632,selector_07,selector_07_ids,""))</f>
        <v/>
      </c>
      <c r="Q632" s="25"/>
      <c r="R632" s="14"/>
      <c r="S632" s="23" t="str">
        <f t="array" ref="S632">IF(T632="","",XLOOKUP(T632,selector_17,selector_17_ids,""))</f>
        <v/>
      </c>
      <c r="T632" s="25"/>
      <c r="U632" s="14"/>
      <c r="V632" s="14"/>
      <c r="W632" s="23" t="str">
        <f t="array" ref="W632">IF(X632="","",XLOOKUP(X632,selector_04,selector_04_ids,""))</f>
        <v/>
      </c>
      <c r="X632" s="25"/>
      <c r="Y632" s="14"/>
      <c r="Z632" s="27"/>
      <c r="AA632" s="14"/>
    </row>
    <row r="633">
      <c r="A633" s="14"/>
      <c r="B633" s="23" t="str">
        <f>IF($A633="","",'Система'!$B$4)</f>
        <v/>
      </c>
      <c r="C633" s="14"/>
      <c r="D633" s="23" t="str">
        <f t="array" ref="D633">IF(E633="","",XLOOKUP(E633,selector_12,selector_12_ids,""))</f>
        <v/>
      </c>
      <c r="E633" s="25"/>
      <c r="F633" s="23" t="str">
        <f t="array" ref="F633">IF(G633="","",XLOOKUP(G633,selector_15,selector_15_ids,""))</f>
        <v/>
      </c>
      <c r="G633" s="25"/>
      <c r="H633" s="23" t="str">
        <f t="array" ref="H633">IF(I633="","",XLOOKUP(I633,selector_16,selector_16_ids,""))</f>
        <v/>
      </c>
      <c r="I633" s="25"/>
      <c r="J633" s="23" t="str">
        <f t="array" ref="J633">IF(K633="","",XLOOKUP(K633,selector_16,selector_16_ids,""))</f>
        <v/>
      </c>
      <c r="K633" s="25"/>
      <c r="L633" s="23" t="str">
        <f t="array" ref="L633">IF(M633="","",XLOOKUP(M633,selector_13,selector_13_ids,""))</f>
        <v/>
      </c>
      <c r="M633" s="25"/>
      <c r="N633" s="14"/>
      <c r="O633" s="14"/>
      <c r="P633" s="23" t="str">
        <f t="array" ref="P633">IF(Q633="","",XLOOKUP(Q633,selector_07,selector_07_ids,""))</f>
        <v/>
      </c>
      <c r="Q633" s="25"/>
      <c r="R633" s="14"/>
      <c r="S633" s="23" t="str">
        <f t="array" ref="S633">IF(T633="","",XLOOKUP(T633,selector_17,selector_17_ids,""))</f>
        <v/>
      </c>
      <c r="T633" s="25"/>
      <c r="U633" s="14"/>
      <c r="V633" s="14"/>
      <c r="W633" s="23" t="str">
        <f t="array" ref="W633">IF(X633="","",XLOOKUP(X633,selector_04,selector_04_ids,""))</f>
        <v/>
      </c>
      <c r="X633" s="25"/>
      <c r="Y633" s="14"/>
      <c r="Z633" s="27"/>
      <c r="AA633" s="14"/>
    </row>
    <row r="634">
      <c r="A634" s="14"/>
      <c r="B634" s="23" t="str">
        <f>IF($A634="","",'Система'!$B$4)</f>
        <v/>
      </c>
      <c r="C634" s="14"/>
      <c r="D634" s="23" t="str">
        <f t="array" ref="D634">IF(E634="","",XLOOKUP(E634,selector_12,selector_12_ids,""))</f>
        <v/>
      </c>
      <c r="E634" s="25"/>
      <c r="F634" s="23" t="str">
        <f t="array" ref="F634">IF(G634="","",XLOOKUP(G634,selector_15,selector_15_ids,""))</f>
        <v/>
      </c>
      <c r="G634" s="25"/>
      <c r="H634" s="23" t="str">
        <f t="array" ref="H634">IF(I634="","",XLOOKUP(I634,selector_16,selector_16_ids,""))</f>
        <v/>
      </c>
      <c r="I634" s="25"/>
      <c r="J634" s="23" t="str">
        <f t="array" ref="J634">IF(K634="","",XLOOKUP(K634,selector_16,selector_16_ids,""))</f>
        <v/>
      </c>
      <c r="K634" s="25"/>
      <c r="L634" s="23" t="str">
        <f t="array" ref="L634">IF(M634="","",XLOOKUP(M634,selector_13,selector_13_ids,""))</f>
        <v/>
      </c>
      <c r="M634" s="25"/>
      <c r="N634" s="14"/>
      <c r="O634" s="14"/>
      <c r="P634" s="23" t="str">
        <f t="array" ref="P634">IF(Q634="","",XLOOKUP(Q634,selector_07,selector_07_ids,""))</f>
        <v/>
      </c>
      <c r="Q634" s="25"/>
      <c r="R634" s="14"/>
      <c r="S634" s="23" t="str">
        <f t="array" ref="S634">IF(T634="","",XLOOKUP(T634,selector_17,selector_17_ids,""))</f>
        <v/>
      </c>
      <c r="T634" s="25"/>
      <c r="U634" s="14"/>
      <c r="V634" s="14"/>
      <c r="W634" s="23" t="str">
        <f t="array" ref="W634">IF(X634="","",XLOOKUP(X634,selector_04,selector_04_ids,""))</f>
        <v/>
      </c>
      <c r="X634" s="25"/>
      <c r="Y634" s="14"/>
      <c r="Z634" s="27"/>
      <c r="AA634" s="14"/>
    </row>
    <row r="635">
      <c r="A635" s="14"/>
      <c r="B635" s="23" t="str">
        <f>IF($A635="","",'Система'!$B$4)</f>
        <v/>
      </c>
      <c r="C635" s="14"/>
      <c r="D635" s="23" t="str">
        <f t="array" ref="D635">IF(E635="","",XLOOKUP(E635,selector_12,selector_12_ids,""))</f>
        <v/>
      </c>
      <c r="E635" s="25"/>
      <c r="F635" s="23" t="str">
        <f t="array" ref="F635">IF(G635="","",XLOOKUP(G635,selector_15,selector_15_ids,""))</f>
        <v/>
      </c>
      <c r="G635" s="25"/>
      <c r="H635" s="23" t="str">
        <f t="array" ref="H635">IF(I635="","",XLOOKUP(I635,selector_16,selector_16_ids,""))</f>
        <v/>
      </c>
      <c r="I635" s="25"/>
      <c r="J635" s="23" t="str">
        <f t="array" ref="J635">IF(K635="","",XLOOKUP(K635,selector_16,selector_16_ids,""))</f>
        <v/>
      </c>
      <c r="K635" s="25"/>
      <c r="L635" s="23" t="str">
        <f t="array" ref="L635">IF(M635="","",XLOOKUP(M635,selector_13,selector_13_ids,""))</f>
        <v/>
      </c>
      <c r="M635" s="25"/>
      <c r="N635" s="14"/>
      <c r="O635" s="14"/>
      <c r="P635" s="23" t="str">
        <f t="array" ref="P635">IF(Q635="","",XLOOKUP(Q635,selector_07,selector_07_ids,""))</f>
        <v/>
      </c>
      <c r="Q635" s="25"/>
      <c r="R635" s="14"/>
      <c r="S635" s="23" t="str">
        <f t="array" ref="S635">IF(T635="","",XLOOKUP(T635,selector_17,selector_17_ids,""))</f>
        <v/>
      </c>
      <c r="T635" s="25"/>
      <c r="U635" s="14"/>
      <c r="V635" s="14"/>
      <c r="W635" s="23" t="str">
        <f t="array" ref="W635">IF(X635="","",XLOOKUP(X635,selector_04,selector_04_ids,""))</f>
        <v/>
      </c>
      <c r="X635" s="25"/>
      <c r="Y635" s="14"/>
      <c r="Z635" s="27"/>
      <c r="AA635" s="14"/>
    </row>
    <row r="636">
      <c r="A636" s="14"/>
      <c r="B636" s="23" t="str">
        <f>IF($A636="","",'Система'!$B$4)</f>
        <v/>
      </c>
      <c r="C636" s="14"/>
      <c r="D636" s="23" t="str">
        <f t="array" ref="D636">IF(E636="","",XLOOKUP(E636,selector_12,selector_12_ids,""))</f>
        <v/>
      </c>
      <c r="E636" s="25"/>
      <c r="F636" s="23" t="str">
        <f t="array" ref="F636">IF(G636="","",XLOOKUP(G636,selector_15,selector_15_ids,""))</f>
        <v/>
      </c>
      <c r="G636" s="25"/>
      <c r="H636" s="23" t="str">
        <f t="array" ref="H636">IF(I636="","",XLOOKUP(I636,selector_16,selector_16_ids,""))</f>
        <v/>
      </c>
      <c r="I636" s="25"/>
      <c r="J636" s="23" t="str">
        <f t="array" ref="J636">IF(K636="","",XLOOKUP(K636,selector_16,selector_16_ids,""))</f>
        <v/>
      </c>
      <c r="K636" s="25"/>
      <c r="L636" s="23" t="str">
        <f t="array" ref="L636">IF(M636="","",XLOOKUP(M636,selector_13,selector_13_ids,""))</f>
        <v/>
      </c>
      <c r="M636" s="25"/>
      <c r="N636" s="14"/>
      <c r="O636" s="14"/>
      <c r="P636" s="23" t="str">
        <f t="array" ref="P636">IF(Q636="","",XLOOKUP(Q636,selector_07,selector_07_ids,""))</f>
        <v/>
      </c>
      <c r="Q636" s="25"/>
      <c r="R636" s="14"/>
      <c r="S636" s="23" t="str">
        <f t="array" ref="S636">IF(T636="","",XLOOKUP(T636,selector_17,selector_17_ids,""))</f>
        <v/>
      </c>
      <c r="T636" s="25"/>
      <c r="U636" s="14"/>
      <c r="V636" s="14"/>
      <c r="W636" s="23" t="str">
        <f t="array" ref="W636">IF(X636="","",XLOOKUP(X636,selector_04,selector_04_ids,""))</f>
        <v/>
      </c>
      <c r="X636" s="25"/>
      <c r="Y636" s="14"/>
      <c r="Z636" s="27"/>
      <c r="AA636" s="14"/>
    </row>
    <row r="637">
      <c r="A637" s="14"/>
      <c r="B637" s="23" t="str">
        <f>IF($A637="","",'Система'!$B$4)</f>
        <v/>
      </c>
      <c r="C637" s="14"/>
      <c r="D637" s="23" t="str">
        <f t="array" ref="D637">IF(E637="","",XLOOKUP(E637,selector_12,selector_12_ids,""))</f>
        <v/>
      </c>
      <c r="E637" s="25"/>
      <c r="F637" s="23" t="str">
        <f t="array" ref="F637">IF(G637="","",XLOOKUP(G637,selector_15,selector_15_ids,""))</f>
        <v/>
      </c>
      <c r="G637" s="25"/>
      <c r="H637" s="23" t="str">
        <f t="array" ref="H637">IF(I637="","",XLOOKUP(I637,selector_16,selector_16_ids,""))</f>
        <v/>
      </c>
      <c r="I637" s="25"/>
      <c r="J637" s="23" t="str">
        <f t="array" ref="J637">IF(K637="","",XLOOKUP(K637,selector_16,selector_16_ids,""))</f>
        <v/>
      </c>
      <c r="K637" s="25"/>
      <c r="L637" s="23" t="str">
        <f t="array" ref="L637">IF(M637="","",XLOOKUP(M637,selector_13,selector_13_ids,""))</f>
        <v/>
      </c>
      <c r="M637" s="25"/>
      <c r="N637" s="14"/>
      <c r="O637" s="14"/>
      <c r="P637" s="23" t="str">
        <f t="array" ref="P637">IF(Q637="","",XLOOKUP(Q637,selector_07,selector_07_ids,""))</f>
        <v/>
      </c>
      <c r="Q637" s="25"/>
      <c r="R637" s="14"/>
      <c r="S637" s="23" t="str">
        <f t="array" ref="S637">IF(T637="","",XLOOKUP(T637,selector_17,selector_17_ids,""))</f>
        <v/>
      </c>
      <c r="T637" s="25"/>
      <c r="U637" s="14"/>
      <c r="V637" s="14"/>
      <c r="W637" s="23" t="str">
        <f t="array" ref="W637">IF(X637="","",XLOOKUP(X637,selector_04,selector_04_ids,""))</f>
        <v/>
      </c>
      <c r="X637" s="25"/>
      <c r="Y637" s="14"/>
      <c r="Z637" s="27"/>
      <c r="AA637" s="14"/>
    </row>
    <row r="638">
      <c r="A638" s="14"/>
      <c r="B638" s="23" t="str">
        <f>IF($A638="","",'Система'!$B$4)</f>
        <v/>
      </c>
      <c r="C638" s="14"/>
      <c r="D638" s="23" t="str">
        <f t="array" ref="D638">IF(E638="","",XLOOKUP(E638,selector_12,selector_12_ids,""))</f>
        <v/>
      </c>
      <c r="E638" s="25"/>
      <c r="F638" s="23" t="str">
        <f t="array" ref="F638">IF(G638="","",XLOOKUP(G638,selector_15,selector_15_ids,""))</f>
        <v/>
      </c>
      <c r="G638" s="25"/>
      <c r="H638" s="23" t="str">
        <f t="array" ref="H638">IF(I638="","",XLOOKUP(I638,selector_16,selector_16_ids,""))</f>
        <v/>
      </c>
      <c r="I638" s="25"/>
      <c r="J638" s="23" t="str">
        <f t="array" ref="J638">IF(K638="","",XLOOKUP(K638,selector_16,selector_16_ids,""))</f>
        <v/>
      </c>
      <c r="K638" s="25"/>
      <c r="L638" s="23" t="str">
        <f t="array" ref="L638">IF(M638="","",XLOOKUP(M638,selector_13,selector_13_ids,""))</f>
        <v/>
      </c>
      <c r="M638" s="25"/>
      <c r="N638" s="14"/>
      <c r="O638" s="14"/>
      <c r="P638" s="23" t="str">
        <f t="array" ref="P638">IF(Q638="","",XLOOKUP(Q638,selector_07,selector_07_ids,""))</f>
        <v/>
      </c>
      <c r="Q638" s="25"/>
      <c r="R638" s="14"/>
      <c r="S638" s="23" t="str">
        <f t="array" ref="S638">IF(T638="","",XLOOKUP(T638,selector_17,selector_17_ids,""))</f>
        <v/>
      </c>
      <c r="T638" s="25"/>
      <c r="U638" s="14"/>
      <c r="V638" s="14"/>
      <c r="W638" s="23" t="str">
        <f t="array" ref="W638">IF(X638="","",XLOOKUP(X638,selector_04,selector_04_ids,""))</f>
        <v/>
      </c>
      <c r="X638" s="25"/>
      <c r="Y638" s="14"/>
      <c r="Z638" s="27"/>
      <c r="AA638" s="14"/>
    </row>
    <row r="639">
      <c r="A639" s="14"/>
      <c r="B639" s="23" t="str">
        <f>IF($A639="","",'Система'!$B$4)</f>
        <v/>
      </c>
      <c r="C639" s="14"/>
      <c r="D639" s="23" t="str">
        <f t="array" ref="D639">IF(E639="","",XLOOKUP(E639,selector_12,selector_12_ids,""))</f>
        <v/>
      </c>
      <c r="E639" s="25"/>
      <c r="F639" s="23" t="str">
        <f t="array" ref="F639">IF(G639="","",XLOOKUP(G639,selector_15,selector_15_ids,""))</f>
        <v/>
      </c>
      <c r="G639" s="25"/>
      <c r="H639" s="23" t="str">
        <f t="array" ref="H639">IF(I639="","",XLOOKUP(I639,selector_16,selector_16_ids,""))</f>
        <v/>
      </c>
      <c r="I639" s="25"/>
      <c r="J639" s="23" t="str">
        <f t="array" ref="J639">IF(K639="","",XLOOKUP(K639,selector_16,selector_16_ids,""))</f>
        <v/>
      </c>
      <c r="K639" s="25"/>
      <c r="L639" s="23" t="str">
        <f t="array" ref="L639">IF(M639="","",XLOOKUP(M639,selector_13,selector_13_ids,""))</f>
        <v/>
      </c>
      <c r="M639" s="25"/>
      <c r="N639" s="14"/>
      <c r="O639" s="14"/>
      <c r="P639" s="23" t="str">
        <f t="array" ref="P639">IF(Q639="","",XLOOKUP(Q639,selector_07,selector_07_ids,""))</f>
        <v/>
      </c>
      <c r="Q639" s="25"/>
      <c r="R639" s="14"/>
      <c r="S639" s="23" t="str">
        <f t="array" ref="S639">IF(T639="","",XLOOKUP(T639,selector_17,selector_17_ids,""))</f>
        <v/>
      </c>
      <c r="T639" s="25"/>
      <c r="U639" s="14"/>
      <c r="V639" s="14"/>
      <c r="W639" s="23" t="str">
        <f t="array" ref="W639">IF(X639="","",XLOOKUP(X639,selector_04,selector_04_ids,""))</f>
        <v/>
      </c>
      <c r="X639" s="25"/>
      <c r="Y639" s="14"/>
      <c r="Z639" s="27"/>
      <c r="AA639" s="14"/>
    </row>
    <row r="640">
      <c r="A640" s="14"/>
      <c r="B640" s="23" t="str">
        <f>IF($A640="","",'Система'!$B$4)</f>
        <v/>
      </c>
      <c r="C640" s="14"/>
      <c r="D640" s="23" t="str">
        <f t="array" ref="D640">IF(E640="","",XLOOKUP(E640,selector_12,selector_12_ids,""))</f>
        <v/>
      </c>
      <c r="E640" s="25"/>
      <c r="F640" s="23" t="str">
        <f t="array" ref="F640">IF(G640="","",XLOOKUP(G640,selector_15,selector_15_ids,""))</f>
        <v/>
      </c>
      <c r="G640" s="25"/>
      <c r="H640" s="23" t="str">
        <f t="array" ref="H640">IF(I640="","",XLOOKUP(I640,selector_16,selector_16_ids,""))</f>
        <v/>
      </c>
      <c r="I640" s="25"/>
      <c r="J640" s="23" t="str">
        <f t="array" ref="J640">IF(K640="","",XLOOKUP(K640,selector_16,selector_16_ids,""))</f>
        <v/>
      </c>
      <c r="K640" s="25"/>
      <c r="L640" s="23" t="str">
        <f t="array" ref="L640">IF(M640="","",XLOOKUP(M640,selector_13,selector_13_ids,""))</f>
        <v/>
      </c>
      <c r="M640" s="25"/>
      <c r="N640" s="14"/>
      <c r="O640" s="14"/>
      <c r="P640" s="23" t="str">
        <f t="array" ref="P640">IF(Q640="","",XLOOKUP(Q640,selector_07,selector_07_ids,""))</f>
        <v/>
      </c>
      <c r="Q640" s="25"/>
      <c r="R640" s="14"/>
      <c r="S640" s="23" t="str">
        <f t="array" ref="S640">IF(T640="","",XLOOKUP(T640,selector_17,selector_17_ids,""))</f>
        <v/>
      </c>
      <c r="T640" s="25"/>
      <c r="U640" s="14"/>
      <c r="V640" s="14"/>
      <c r="W640" s="23" t="str">
        <f t="array" ref="W640">IF(X640="","",XLOOKUP(X640,selector_04,selector_04_ids,""))</f>
        <v/>
      </c>
      <c r="X640" s="25"/>
      <c r="Y640" s="14"/>
      <c r="Z640" s="27"/>
      <c r="AA640" s="14"/>
    </row>
    <row r="641">
      <c r="A641" s="14"/>
      <c r="B641" s="23" t="str">
        <f>IF($A641="","",'Система'!$B$4)</f>
        <v/>
      </c>
      <c r="C641" s="14"/>
      <c r="D641" s="23" t="str">
        <f t="array" ref="D641">IF(E641="","",XLOOKUP(E641,selector_12,selector_12_ids,""))</f>
        <v/>
      </c>
      <c r="E641" s="25"/>
      <c r="F641" s="23" t="str">
        <f t="array" ref="F641">IF(G641="","",XLOOKUP(G641,selector_15,selector_15_ids,""))</f>
        <v/>
      </c>
      <c r="G641" s="25"/>
      <c r="H641" s="23" t="str">
        <f t="array" ref="H641">IF(I641="","",XLOOKUP(I641,selector_16,selector_16_ids,""))</f>
        <v/>
      </c>
      <c r="I641" s="25"/>
      <c r="J641" s="23" t="str">
        <f t="array" ref="J641">IF(K641="","",XLOOKUP(K641,selector_16,selector_16_ids,""))</f>
        <v/>
      </c>
      <c r="K641" s="25"/>
      <c r="L641" s="23" t="str">
        <f t="array" ref="L641">IF(M641="","",XLOOKUP(M641,selector_13,selector_13_ids,""))</f>
        <v/>
      </c>
      <c r="M641" s="25"/>
      <c r="N641" s="14"/>
      <c r="O641" s="14"/>
      <c r="P641" s="23" t="str">
        <f t="array" ref="P641">IF(Q641="","",XLOOKUP(Q641,selector_07,selector_07_ids,""))</f>
        <v/>
      </c>
      <c r="Q641" s="25"/>
      <c r="R641" s="14"/>
      <c r="S641" s="23" t="str">
        <f t="array" ref="S641">IF(T641="","",XLOOKUP(T641,selector_17,selector_17_ids,""))</f>
        <v/>
      </c>
      <c r="T641" s="25"/>
      <c r="U641" s="14"/>
      <c r="V641" s="14"/>
      <c r="W641" s="23" t="str">
        <f t="array" ref="W641">IF(X641="","",XLOOKUP(X641,selector_04,selector_04_ids,""))</f>
        <v/>
      </c>
      <c r="X641" s="25"/>
      <c r="Y641" s="14"/>
      <c r="Z641" s="27"/>
      <c r="AA641" s="14"/>
    </row>
    <row r="642">
      <c r="A642" s="14"/>
      <c r="B642" s="23" t="str">
        <f>IF($A642="","",'Система'!$B$4)</f>
        <v/>
      </c>
      <c r="C642" s="14"/>
      <c r="D642" s="23" t="str">
        <f t="array" ref="D642">IF(E642="","",XLOOKUP(E642,selector_12,selector_12_ids,""))</f>
        <v/>
      </c>
      <c r="E642" s="25"/>
      <c r="F642" s="23" t="str">
        <f t="array" ref="F642">IF(G642="","",XLOOKUP(G642,selector_15,selector_15_ids,""))</f>
        <v/>
      </c>
      <c r="G642" s="25"/>
      <c r="H642" s="23" t="str">
        <f t="array" ref="H642">IF(I642="","",XLOOKUP(I642,selector_16,selector_16_ids,""))</f>
        <v/>
      </c>
      <c r="I642" s="25"/>
      <c r="J642" s="23" t="str">
        <f t="array" ref="J642">IF(K642="","",XLOOKUP(K642,selector_16,selector_16_ids,""))</f>
        <v/>
      </c>
      <c r="K642" s="25"/>
      <c r="L642" s="23" t="str">
        <f t="array" ref="L642">IF(M642="","",XLOOKUP(M642,selector_13,selector_13_ids,""))</f>
        <v/>
      </c>
      <c r="M642" s="25"/>
      <c r="N642" s="14"/>
      <c r="O642" s="14"/>
      <c r="P642" s="23" t="str">
        <f t="array" ref="P642">IF(Q642="","",XLOOKUP(Q642,selector_07,selector_07_ids,""))</f>
        <v/>
      </c>
      <c r="Q642" s="25"/>
      <c r="R642" s="14"/>
      <c r="S642" s="23" t="str">
        <f t="array" ref="S642">IF(T642="","",XLOOKUP(T642,selector_17,selector_17_ids,""))</f>
        <v/>
      </c>
      <c r="T642" s="25"/>
      <c r="U642" s="14"/>
      <c r="V642" s="14"/>
      <c r="W642" s="23" t="str">
        <f t="array" ref="W642">IF(X642="","",XLOOKUP(X642,selector_04,selector_04_ids,""))</f>
        <v/>
      </c>
      <c r="X642" s="25"/>
      <c r="Y642" s="14"/>
      <c r="Z642" s="27"/>
      <c r="AA642" s="14"/>
    </row>
    <row r="643">
      <c r="A643" s="14"/>
      <c r="B643" s="23" t="str">
        <f>IF($A643="","",'Система'!$B$4)</f>
        <v/>
      </c>
      <c r="C643" s="14"/>
      <c r="D643" s="23" t="str">
        <f t="array" ref="D643">IF(E643="","",XLOOKUP(E643,selector_12,selector_12_ids,""))</f>
        <v/>
      </c>
      <c r="E643" s="25"/>
      <c r="F643" s="23" t="str">
        <f t="array" ref="F643">IF(G643="","",XLOOKUP(G643,selector_15,selector_15_ids,""))</f>
        <v/>
      </c>
      <c r="G643" s="25"/>
      <c r="H643" s="23" t="str">
        <f t="array" ref="H643">IF(I643="","",XLOOKUP(I643,selector_16,selector_16_ids,""))</f>
        <v/>
      </c>
      <c r="I643" s="25"/>
      <c r="J643" s="23" t="str">
        <f t="array" ref="J643">IF(K643="","",XLOOKUP(K643,selector_16,selector_16_ids,""))</f>
        <v/>
      </c>
      <c r="K643" s="25"/>
      <c r="L643" s="23" t="str">
        <f t="array" ref="L643">IF(M643="","",XLOOKUP(M643,selector_13,selector_13_ids,""))</f>
        <v/>
      </c>
      <c r="M643" s="25"/>
      <c r="N643" s="14"/>
      <c r="O643" s="14"/>
      <c r="P643" s="23" t="str">
        <f t="array" ref="P643">IF(Q643="","",XLOOKUP(Q643,selector_07,selector_07_ids,""))</f>
        <v/>
      </c>
      <c r="Q643" s="25"/>
      <c r="R643" s="14"/>
      <c r="S643" s="23" t="str">
        <f t="array" ref="S643">IF(T643="","",XLOOKUP(T643,selector_17,selector_17_ids,""))</f>
        <v/>
      </c>
      <c r="T643" s="25"/>
      <c r="U643" s="14"/>
      <c r="V643" s="14"/>
      <c r="W643" s="23" t="str">
        <f t="array" ref="W643">IF(X643="","",XLOOKUP(X643,selector_04,selector_04_ids,""))</f>
        <v/>
      </c>
      <c r="X643" s="25"/>
      <c r="Y643" s="14"/>
      <c r="Z643" s="27"/>
      <c r="AA643" s="14"/>
    </row>
    <row r="644">
      <c r="A644" s="14"/>
      <c r="B644" s="23" t="str">
        <f>IF($A644="","",'Система'!$B$4)</f>
        <v/>
      </c>
      <c r="C644" s="14"/>
      <c r="D644" s="23" t="str">
        <f t="array" ref="D644">IF(E644="","",XLOOKUP(E644,selector_12,selector_12_ids,""))</f>
        <v/>
      </c>
      <c r="E644" s="25"/>
      <c r="F644" s="23" t="str">
        <f t="array" ref="F644">IF(G644="","",XLOOKUP(G644,selector_15,selector_15_ids,""))</f>
        <v/>
      </c>
      <c r="G644" s="25"/>
      <c r="H644" s="23" t="str">
        <f t="array" ref="H644">IF(I644="","",XLOOKUP(I644,selector_16,selector_16_ids,""))</f>
        <v/>
      </c>
      <c r="I644" s="25"/>
      <c r="J644" s="23" t="str">
        <f t="array" ref="J644">IF(K644="","",XLOOKUP(K644,selector_16,selector_16_ids,""))</f>
        <v/>
      </c>
      <c r="K644" s="25"/>
      <c r="L644" s="23" t="str">
        <f t="array" ref="L644">IF(M644="","",XLOOKUP(M644,selector_13,selector_13_ids,""))</f>
        <v/>
      </c>
      <c r="M644" s="25"/>
      <c r="N644" s="14"/>
      <c r="O644" s="14"/>
      <c r="P644" s="23" t="str">
        <f t="array" ref="P644">IF(Q644="","",XLOOKUP(Q644,selector_07,selector_07_ids,""))</f>
        <v/>
      </c>
      <c r="Q644" s="25"/>
      <c r="R644" s="14"/>
      <c r="S644" s="23" t="str">
        <f t="array" ref="S644">IF(T644="","",XLOOKUP(T644,selector_17,selector_17_ids,""))</f>
        <v/>
      </c>
      <c r="T644" s="25"/>
      <c r="U644" s="14"/>
      <c r="V644" s="14"/>
      <c r="W644" s="23" t="str">
        <f t="array" ref="W644">IF(X644="","",XLOOKUP(X644,selector_04,selector_04_ids,""))</f>
        <v/>
      </c>
      <c r="X644" s="25"/>
      <c r="Y644" s="14"/>
      <c r="Z644" s="27"/>
      <c r="AA644" s="14"/>
    </row>
    <row r="645">
      <c r="A645" s="14"/>
      <c r="B645" s="23" t="str">
        <f>IF($A645="","",'Система'!$B$4)</f>
        <v/>
      </c>
      <c r="C645" s="14"/>
      <c r="D645" s="23" t="str">
        <f t="array" ref="D645">IF(E645="","",XLOOKUP(E645,selector_12,selector_12_ids,""))</f>
        <v/>
      </c>
      <c r="E645" s="25"/>
      <c r="F645" s="23" t="str">
        <f t="array" ref="F645">IF(G645="","",XLOOKUP(G645,selector_15,selector_15_ids,""))</f>
        <v/>
      </c>
      <c r="G645" s="25"/>
      <c r="H645" s="23" t="str">
        <f t="array" ref="H645">IF(I645="","",XLOOKUP(I645,selector_16,selector_16_ids,""))</f>
        <v/>
      </c>
      <c r="I645" s="25"/>
      <c r="J645" s="23" t="str">
        <f t="array" ref="J645">IF(K645="","",XLOOKUP(K645,selector_16,selector_16_ids,""))</f>
        <v/>
      </c>
      <c r="K645" s="25"/>
      <c r="L645" s="23" t="str">
        <f t="array" ref="L645">IF(M645="","",XLOOKUP(M645,selector_13,selector_13_ids,""))</f>
        <v/>
      </c>
      <c r="M645" s="25"/>
      <c r="N645" s="14"/>
      <c r="O645" s="14"/>
      <c r="P645" s="23" t="str">
        <f t="array" ref="P645">IF(Q645="","",XLOOKUP(Q645,selector_07,selector_07_ids,""))</f>
        <v/>
      </c>
      <c r="Q645" s="25"/>
      <c r="R645" s="14"/>
      <c r="S645" s="23" t="str">
        <f t="array" ref="S645">IF(T645="","",XLOOKUP(T645,selector_17,selector_17_ids,""))</f>
        <v/>
      </c>
      <c r="T645" s="25"/>
      <c r="U645" s="14"/>
      <c r="V645" s="14"/>
      <c r="W645" s="23" t="str">
        <f t="array" ref="W645">IF(X645="","",XLOOKUP(X645,selector_04,selector_04_ids,""))</f>
        <v/>
      </c>
      <c r="X645" s="25"/>
      <c r="Y645" s="14"/>
      <c r="Z645" s="27"/>
      <c r="AA645" s="14"/>
    </row>
    <row r="646">
      <c r="A646" s="14"/>
      <c r="B646" s="23" t="str">
        <f>IF($A646="","",'Система'!$B$4)</f>
        <v/>
      </c>
      <c r="C646" s="14"/>
      <c r="D646" s="23" t="str">
        <f t="array" ref="D646">IF(E646="","",XLOOKUP(E646,selector_12,selector_12_ids,""))</f>
        <v/>
      </c>
      <c r="E646" s="25"/>
      <c r="F646" s="23" t="str">
        <f t="array" ref="F646">IF(G646="","",XLOOKUP(G646,selector_15,selector_15_ids,""))</f>
        <v/>
      </c>
      <c r="G646" s="25"/>
      <c r="H646" s="23" t="str">
        <f t="array" ref="H646">IF(I646="","",XLOOKUP(I646,selector_16,selector_16_ids,""))</f>
        <v/>
      </c>
      <c r="I646" s="25"/>
      <c r="J646" s="23" t="str">
        <f t="array" ref="J646">IF(K646="","",XLOOKUP(K646,selector_16,selector_16_ids,""))</f>
        <v/>
      </c>
      <c r="K646" s="25"/>
      <c r="L646" s="23" t="str">
        <f t="array" ref="L646">IF(M646="","",XLOOKUP(M646,selector_13,selector_13_ids,""))</f>
        <v/>
      </c>
      <c r="M646" s="25"/>
      <c r="N646" s="14"/>
      <c r="O646" s="14"/>
      <c r="P646" s="23" t="str">
        <f t="array" ref="P646">IF(Q646="","",XLOOKUP(Q646,selector_07,selector_07_ids,""))</f>
        <v/>
      </c>
      <c r="Q646" s="25"/>
      <c r="R646" s="14"/>
      <c r="S646" s="23" t="str">
        <f t="array" ref="S646">IF(T646="","",XLOOKUP(T646,selector_17,selector_17_ids,""))</f>
        <v/>
      </c>
      <c r="T646" s="25"/>
      <c r="U646" s="14"/>
      <c r="V646" s="14"/>
      <c r="W646" s="23" t="str">
        <f t="array" ref="W646">IF(X646="","",XLOOKUP(X646,selector_04,selector_04_ids,""))</f>
        <v/>
      </c>
      <c r="X646" s="25"/>
      <c r="Y646" s="14"/>
      <c r="Z646" s="27"/>
      <c r="AA646" s="14"/>
    </row>
    <row r="647">
      <c r="A647" s="14"/>
      <c r="B647" s="23" t="str">
        <f>IF($A647="","",'Система'!$B$4)</f>
        <v/>
      </c>
      <c r="C647" s="14"/>
      <c r="D647" s="23" t="str">
        <f t="array" ref="D647">IF(E647="","",XLOOKUP(E647,selector_12,selector_12_ids,""))</f>
        <v/>
      </c>
      <c r="E647" s="25"/>
      <c r="F647" s="23" t="str">
        <f t="array" ref="F647">IF(G647="","",XLOOKUP(G647,selector_15,selector_15_ids,""))</f>
        <v/>
      </c>
      <c r="G647" s="25"/>
      <c r="H647" s="23" t="str">
        <f t="array" ref="H647">IF(I647="","",XLOOKUP(I647,selector_16,selector_16_ids,""))</f>
        <v/>
      </c>
      <c r="I647" s="25"/>
      <c r="J647" s="23" t="str">
        <f t="array" ref="J647">IF(K647="","",XLOOKUP(K647,selector_16,selector_16_ids,""))</f>
        <v/>
      </c>
      <c r="K647" s="25"/>
      <c r="L647" s="23" t="str">
        <f t="array" ref="L647">IF(M647="","",XLOOKUP(M647,selector_13,selector_13_ids,""))</f>
        <v/>
      </c>
      <c r="M647" s="25"/>
      <c r="N647" s="14"/>
      <c r="O647" s="14"/>
      <c r="P647" s="23" t="str">
        <f t="array" ref="P647">IF(Q647="","",XLOOKUP(Q647,selector_07,selector_07_ids,""))</f>
        <v/>
      </c>
      <c r="Q647" s="25"/>
      <c r="R647" s="14"/>
      <c r="S647" s="23" t="str">
        <f t="array" ref="S647">IF(T647="","",XLOOKUP(T647,selector_17,selector_17_ids,""))</f>
        <v/>
      </c>
      <c r="T647" s="25"/>
      <c r="U647" s="14"/>
      <c r="V647" s="14"/>
      <c r="W647" s="23" t="str">
        <f t="array" ref="W647">IF(X647="","",XLOOKUP(X647,selector_04,selector_04_ids,""))</f>
        <v/>
      </c>
      <c r="X647" s="25"/>
      <c r="Y647" s="14"/>
      <c r="Z647" s="27"/>
      <c r="AA647" s="14"/>
    </row>
    <row r="648">
      <c r="A648" s="14"/>
      <c r="B648" s="23" t="str">
        <f>IF($A648="","",'Система'!$B$4)</f>
        <v/>
      </c>
      <c r="C648" s="14"/>
      <c r="D648" s="23" t="str">
        <f t="array" ref="D648">IF(E648="","",XLOOKUP(E648,selector_12,selector_12_ids,""))</f>
        <v/>
      </c>
      <c r="E648" s="25"/>
      <c r="F648" s="23" t="str">
        <f t="array" ref="F648">IF(G648="","",XLOOKUP(G648,selector_15,selector_15_ids,""))</f>
        <v/>
      </c>
      <c r="G648" s="25"/>
      <c r="H648" s="23" t="str">
        <f t="array" ref="H648">IF(I648="","",XLOOKUP(I648,selector_16,selector_16_ids,""))</f>
        <v/>
      </c>
      <c r="I648" s="25"/>
      <c r="J648" s="23" t="str">
        <f t="array" ref="J648">IF(K648="","",XLOOKUP(K648,selector_16,selector_16_ids,""))</f>
        <v/>
      </c>
      <c r="K648" s="25"/>
      <c r="L648" s="23" t="str">
        <f t="array" ref="L648">IF(M648="","",XLOOKUP(M648,selector_13,selector_13_ids,""))</f>
        <v/>
      </c>
      <c r="M648" s="25"/>
      <c r="N648" s="14"/>
      <c r="O648" s="14"/>
      <c r="P648" s="23" t="str">
        <f t="array" ref="P648">IF(Q648="","",XLOOKUP(Q648,selector_07,selector_07_ids,""))</f>
        <v/>
      </c>
      <c r="Q648" s="25"/>
      <c r="R648" s="14"/>
      <c r="S648" s="23" t="str">
        <f t="array" ref="S648">IF(T648="","",XLOOKUP(T648,selector_17,selector_17_ids,""))</f>
        <v/>
      </c>
      <c r="T648" s="25"/>
      <c r="U648" s="14"/>
      <c r="V648" s="14"/>
      <c r="W648" s="23" t="str">
        <f t="array" ref="W648">IF(X648="","",XLOOKUP(X648,selector_04,selector_04_ids,""))</f>
        <v/>
      </c>
      <c r="X648" s="25"/>
      <c r="Y648" s="14"/>
      <c r="Z648" s="27"/>
      <c r="AA648" s="14"/>
    </row>
    <row r="649">
      <c r="A649" s="14"/>
      <c r="B649" s="23" t="str">
        <f>IF($A649="","",'Система'!$B$4)</f>
        <v/>
      </c>
      <c r="C649" s="14"/>
      <c r="D649" s="23" t="str">
        <f t="array" ref="D649">IF(E649="","",XLOOKUP(E649,selector_12,selector_12_ids,""))</f>
        <v/>
      </c>
      <c r="E649" s="25"/>
      <c r="F649" s="23" t="str">
        <f t="array" ref="F649">IF(G649="","",XLOOKUP(G649,selector_15,selector_15_ids,""))</f>
        <v/>
      </c>
      <c r="G649" s="25"/>
      <c r="H649" s="23" t="str">
        <f t="array" ref="H649">IF(I649="","",XLOOKUP(I649,selector_16,selector_16_ids,""))</f>
        <v/>
      </c>
      <c r="I649" s="25"/>
      <c r="J649" s="23" t="str">
        <f t="array" ref="J649">IF(K649="","",XLOOKUP(K649,selector_16,selector_16_ids,""))</f>
        <v/>
      </c>
      <c r="K649" s="25"/>
      <c r="L649" s="23" t="str">
        <f t="array" ref="L649">IF(M649="","",XLOOKUP(M649,selector_13,selector_13_ids,""))</f>
        <v/>
      </c>
      <c r="M649" s="25"/>
      <c r="N649" s="14"/>
      <c r="O649" s="14"/>
      <c r="P649" s="23" t="str">
        <f t="array" ref="P649">IF(Q649="","",XLOOKUP(Q649,selector_07,selector_07_ids,""))</f>
        <v/>
      </c>
      <c r="Q649" s="25"/>
      <c r="R649" s="14"/>
      <c r="S649" s="23" t="str">
        <f t="array" ref="S649">IF(T649="","",XLOOKUP(T649,selector_17,selector_17_ids,""))</f>
        <v/>
      </c>
      <c r="T649" s="25"/>
      <c r="U649" s="14"/>
      <c r="V649" s="14"/>
      <c r="W649" s="23" t="str">
        <f t="array" ref="W649">IF(X649="","",XLOOKUP(X649,selector_04,selector_04_ids,""))</f>
        <v/>
      </c>
      <c r="X649" s="25"/>
      <c r="Y649" s="14"/>
      <c r="Z649" s="27"/>
      <c r="AA649" s="14"/>
    </row>
    <row r="650">
      <c r="A650" s="14"/>
      <c r="B650" s="23" t="str">
        <f>IF($A650="","",'Система'!$B$4)</f>
        <v/>
      </c>
      <c r="C650" s="14"/>
      <c r="D650" s="23" t="str">
        <f t="array" ref="D650">IF(E650="","",XLOOKUP(E650,selector_12,selector_12_ids,""))</f>
        <v/>
      </c>
      <c r="E650" s="25"/>
      <c r="F650" s="23" t="str">
        <f t="array" ref="F650">IF(G650="","",XLOOKUP(G650,selector_15,selector_15_ids,""))</f>
        <v/>
      </c>
      <c r="G650" s="25"/>
      <c r="H650" s="23" t="str">
        <f t="array" ref="H650">IF(I650="","",XLOOKUP(I650,selector_16,selector_16_ids,""))</f>
        <v/>
      </c>
      <c r="I650" s="25"/>
      <c r="J650" s="23" t="str">
        <f t="array" ref="J650">IF(K650="","",XLOOKUP(K650,selector_16,selector_16_ids,""))</f>
        <v/>
      </c>
      <c r="K650" s="25"/>
      <c r="L650" s="23" t="str">
        <f t="array" ref="L650">IF(M650="","",XLOOKUP(M650,selector_13,selector_13_ids,""))</f>
        <v/>
      </c>
      <c r="M650" s="25"/>
      <c r="N650" s="14"/>
      <c r="O650" s="14"/>
      <c r="P650" s="23" t="str">
        <f t="array" ref="P650">IF(Q650="","",XLOOKUP(Q650,selector_07,selector_07_ids,""))</f>
        <v/>
      </c>
      <c r="Q650" s="25"/>
      <c r="R650" s="14"/>
      <c r="S650" s="23" t="str">
        <f t="array" ref="S650">IF(T650="","",XLOOKUP(T650,selector_17,selector_17_ids,""))</f>
        <v/>
      </c>
      <c r="T650" s="25"/>
      <c r="U650" s="14"/>
      <c r="V650" s="14"/>
      <c r="W650" s="23" t="str">
        <f t="array" ref="W650">IF(X650="","",XLOOKUP(X650,selector_04,selector_04_ids,""))</f>
        <v/>
      </c>
      <c r="X650" s="25"/>
      <c r="Y650" s="14"/>
      <c r="Z650" s="27"/>
      <c r="AA650" s="14"/>
    </row>
    <row r="651">
      <c r="A651" s="14"/>
      <c r="B651" s="23" t="str">
        <f>IF($A651="","",'Система'!$B$4)</f>
        <v/>
      </c>
      <c r="C651" s="14"/>
      <c r="D651" s="23" t="str">
        <f t="array" ref="D651">IF(E651="","",XLOOKUP(E651,selector_12,selector_12_ids,""))</f>
        <v/>
      </c>
      <c r="E651" s="25"/>
      <c r="F651" s="23" t="str">
        <f t="array" ref="F651">IF(G651="","",XLOOKUP(G651,selector_15,selector_15_ids,""))</f>
        <v/>
      </c>
      <c r="G651" s="25"/>
      <c r="H651" s="23" t="str">
        <f t="array" ref="H651">IF(I651="","",XLOOKUP(I651,selector_16,selector_16_ids,""))</f>
        <v/>
      </c>
      <c r="I651" s="25"/>
      <c r="J651" s="23" t="str">
        <f t="array" ref="J651">IF(K651="","",XLOOKUP(K651,selector_16,selector_16_ids,""))</f>
        <v/>
      </c>
      <c r="K651" s="25"/>
      <c r="L651" s="23" t="str">
        <f t="array" ref="L651">IF(M651="","",XLOOKUP(M651,selector_13,selector_13_ids,""))</f>
        <v/>
      </c>
      <c r="M651" s="25"/>
      <c r="N651" s="14"/>
      <c r="O651" s="14"/>
      <c r="P651" s="23" t="str">
        <f t="array" ref="P651">IF(Q651="","",XLOOKUP(Q651,selector_07,selector_07_ids,""))</f>
        <v/>
      </c>
      <c r="Q651" s="25"/>
      <c r="R651" s="14"/>
      <c r="S651" s="23" t="str">
        <f t="array" ref="S651">IF(T651="","",XLOOKUP(T651,selector_17,selector_17_ids,""))</f>
        <v/>
      </c>
      <c r="T651" s="25"/>
      <c r="U651" s="14"/>
      <c r="V651" s="14"/>
      <c r="W651" s="23" t="str">
        <f t="array" ref="W651">IF(X651="","",XLOOKUP(X651,selector_04,selector_04_ids,""))</f>
        <v/>
      </c>
      <c r="X651" s="25"/>
      <c r="Y651" s="14"/>
      <c r="Z651" s="27"/>
      <c r="AA651" s="14"/>
    </row>
    <row r="652">
      <c r="A652" s="14"/>
      <c r="B652" s="23" t="str">
        <f>IF($A652="","",'Система'!$B$4)</f>
        <v/>
      </c>
      <c r="C652" s="14"/>
      <c r="D652" s="23" t="str">
        <f t="array" ref="D652">IF(E652="","",XLOOKUP(E652,selector_12,selector_12_ids,""))</f>
        <v/>
      </c>
      <c r="E652" s="25"/>
      <c r="F652" s="23" t="str">
        <f t="array" ref="F652">IF(G652="","",XLOOKUP(G652,selector_15,selector_15_ids,""))</f>
        <v/>
      </c>
      <c r="G652" s="25"/>
      <c r="H652" s="23" t="str">
        <f t="array" ref="H652">IF(I652="","",XLOOKUP(I652,selector_16,selector_16_ids,""))</f>
        <v/>
      </c>
      <c r="I652" s="25"/>
      <c r="J652" s="23" t="str">
        <f t="array" ref="J652">IF(K652="","",XLOOKUP(K652,selector_16,selector_16_ids,""))</f>
        <v/>
      </c>
      <c r="K652" s="25"/>
      <c r="L652" s="23" t="str">
        <f t="array" ref="L652">IF(M652="","",XLOOKUP(M652,selector_13,selector_13_ids,""))</f>
        <v/>
      </c>
      <c r="M652" s="25"/>
      <c r="N652" s="14"/>
      <c r="O652" s="14"/>
      <c r="P652" s="23" t="str">
        <f t="array" ref="P652">IF(Q652="","",XLOOKUP(Q652,selector_07,selector_07_ids,""))</f>
        <v/>
      </c>
      <c r="Q652" s="25"/>
      <c r="R652" s="14"/>
      <c r="S652" s="23" t="str">
        <f t="array" ref="S652">IF(T652="","",XLOOKUP(T652,selector_17,selector_17_ids,""))</f>
        <v/>
      </c>
      <c r="T652" s="25"/>
      <c r="U652" s="14"/>
      <c r="V652" s="14"/>
      <c r="W652" s="23" t="str">
        <f t="array" ref="W652">IF(X652="","",XLOOKUP(X652,selector_04,selector_04_ids,""))</f>
        <v/>
      </c>
      <c r="X652" s="25"/>
      <c r="Y652" s="14"/>
      <c r="Z652" s="27"/>
      <c r="AA652" s="14"/>
    </row>
    <row r="653">
      <c r="A653" s="14"/>
      <c r="B653" s="23" t="str">
        <f>IF($A653="","",'Система'!$B$4)</f>
        <v/>
      </c>
      <c r="C653" s="14"/>
      <c r="D653" s="23" t="str">
        <f t="array" ref="D653">IF(E653="","",XLOOKUP(E653,selector_12,selector_12_ids,""))</f>
        <v/>
      </c>
      <c r="E653" s="25"/>
      <c r="F653" s="23" t="str">
        <f t="array" ref="F653">IF(G653="","",XLOOKUP(G653,selector_15,selector_15_ids,""))</f>
        <v/>
      </c>
      <c r="G653" s="25"/>
      <c r="H653" s="23" t="str">
        <f t="array" ref="H653">IF(I653="","",XLOOKUP(I653,selector_16,selector_16_ids,""))</f>
        <v/>
      </c>
      <c r="I653" s="25"/>
      <c r="J653" s="23" t="str">
        <f t="array" ref="J653">IF(K653="","",XLOOKUP(K653,selector_16,selector_16_ids,""))</f>
        <v/>
      </c>
      <c r="K653" s="25"/>
      <c r="L653" s="23" t="str">
        <f t="array" ref="L653">IF(M653="","",XLOOKUP(M653,selector_13,selector_13_ids,""))</f>
        <v/>
      </c>
      <c r="M653" s="25"/>
      <c r="N653" s="14"/>
      <c r="O653" s="14"/>
      <c r="P653" s="23" t="str">
        <f t="array" ref="P653">IF(Q653="","",XLOOKUP(Q653,selector_07,selector_07_ids,""))</f>
        <v/>
      </c>
      <c r="Q653" s="25"/>
      <c r="R653" s="14"/>
      <c r="S653" s="23" t="str">
        <f t="array" ref="S653">IF(T653="","",XLOOKUP(T653,selector_17,selector_17_ids,""))</f>
        <v/>
      </c>
      <c r="T653" s="25"/>
      <c r="U653" s="14"/>
      <c r="V653" s="14"/>
      <c r="W653" s="23" t="str">
        <f t="array" ref="W653">IF(X653="","",XLOOKUP(X653,selector_04,selector_04_ids,""))</f>
        <v/>
      </c>
      <c r="X653" s="25"/>
      <c r="Y653" s="14"/>
      <c r="Z653" s="27"/>
      <c r="AA653" s="14"/>
    </row>
    <row r="654">
      <c r="A654" s="14"/>
      <c r="B654" s="23" t="str">
        <f>IF($A654="","",'Система'!$B$4)</f>
        <v/>
      </c>
      <c r="C654" s="14"/>
      <c r="D654" s="23" t="str">
        <f t="array" ref="D654">IF(E654="","",XLOOKUP(E654,selector_12,selector_12_ids,""))</f>
        <v/>
      </c>
      <c r="E654" s="25"/>
      <c r="F654" s="23" t="str">
        <f t="array" ref="F654">IF(G654="","",XLOOKUP(G654,selector_15,selector_15_ids,""))</f>
        <v/>
      </c>
      <c r="G654" s="25"/>
      <c r="H654" s="23" t="str">
        <f t="array" ref="H654">IF(I654="","",XLOOKUP(I654,selector_16,selector_16_ids,""))</f>
        <v/>
      </c>
      <c r="I654" s="25"/>
      <c r="J654" s="23" t="str">
        <f t="array" ref="J654">IF(K654="","",XLOOKUP(K654,selector_16,selector_16_ids,""))</f>
        <v/>
      </c>
      <c r="K654" s="25"/>
      <c r="L654" s="23" t="str">
        <f t="array" ref="L654">IF(M654="","",XLOOKUP(M654,selector_13,selector_13_ids,""))</f>
        <v/>
      </c>
      <c r="M654" s="25"/>
      <c r="N654" s="14"/>
      <c r="O654" s="14"/>
      <c r="P654" s="23" t="str">
        <f t="array" ref="P654">IF(Q654="","",XLOOKUP(Q654,selector_07,selector_07_ids,""))</f>
        <v/>
      </c>
      <c r="Q654" s="25"/>
      <c r="R654" s="14"/>
      <c r="S654" s="23" t="str">
        <f t="array" ref="S654">IF(T654="","",XLOOKUP(T654,selector_17,selector_17_ids,""))</f>
        <v/>
      </c>
      <c r="T654" s="25"/>
      <c r="U654" s="14"/>
      <c r="V654" s="14"/>
      <c r="W654" s="23" t="str">
        <f t="array" ref="W654">IF(X654="","",XLOOKUP(X654,selector_04,selector_04_ids,""))</f>
        <v/>
      </c>
      <c r="X654" s="25"/>
      <c r="Y654" s="14"/>
      <c r="Z654" s="27"/>
      <c r="AA654" s="14"/>
    </row>
    <row r="655">
      <c r="A655" s="14"/>
      <c r="B655" s="23" t="str">
        <f>IF($A655="","",'Система'!$B$4)</f>
        <v/>
      </c>
      <c r="C655" s="14"/>
      <c r="D655" s="23" t="str">
        <f t="array" ref="D655">IF(E655="","",XLOOKUP(E655,selector_12,selector_12_ids,""))</f>
        <v/>
      </c>
      <c r="E655" s="25"/>
      <c r="F655" s="23" t="str">
        <f t="array" ref="F655">IF(G655="","",XLOOKUP(G655,selector_15,selector_15_ids,""))</f>
        <v/>
      </c>
      <c r="G655" s="25"/>
      <c r="H655" s="23" t="str">
        <f t="array" ref="H655">IF(I655="","",XLOOKUP(I655,selector_16,selector_16_ids,""))</f>
        <v/>
      </c>
      <c r="I655" s="25"/>
      <c r="J655" s="23" t="str">
        <f t="array" ref="J655">IF(K655="","",XLOOKUP(K655,selector_16,selector_16_ids,""))</f>
        <v/>
      </c>
      <c r="K655" s="25"/>
      <c r="L655" s="23" t="str">
        <f t="array" ref="L655">IF(M655="","",XLOOKUP(M655,selector_13,selector_13_ids,""))</f>
        <v/>
      </c>
      <c r="M655" s="25"/>
      <c r="N655" s="14"/>
      <c r="O655" s="14"/>
      <c r="P655" s="23" t="str">
        <f t="array" ref="P655">IF(Q655="","",XLOOKUP(Q655,selector_07,selector_07_ids,""))</f>
        <v/>
      </c>
      <c r="Q655" s="25"/>
      <c r="R655" s="14"/>
      <c r="S655" s="23" t="str">
        <f t="array" ref="S655">IF(T655="","",XLOOKUP(T655,selector_17,selector_17_ids,""))</f>
        <v/>
      </c>
      <c r="T655" s="25"/>
      <c r="U655" s="14"/>
      <c r="V655" s="14"/>
      <c r="W655" s="23" t="str">
        <f t="array" ref="W655">IF(X655="","",XLOOKUP(X655,selector_04,selector_04_ids,""))</f>
        <v/>
      </c>
      <c r="X655" s="25"/>
      <c r="Y655" s="14"/>
      <c r="Z655" s="27"/>
      <c r="AA655" s="14"/>
    </row>
    <row r="656">
      <c r="A656" s="14"/>
      <c r="B656" s="23" t="str">
        <f>IF($A656="","",'Система'!$B$4)</f>
        <v/>
      </c>
      <c r="C656" s="14"/>
      <c r="D656" s="23" t="str">
        <f t="array" ref="D656">IF(E656="","",XLOOKUP(E656,selector_12,selector_12_ids,""))</f>
        <v/>
      </c>
      <c r="E656" s="25"/>
      <c r="F656" s="23" t="str">
        <f t="array" ref="F656">IF(G656="","",XLOOKUP(G656,selector_15,selector_15_ids,""))</f>
        <v/>
      </c>
      <c r="G656" s="25"/>
      <c r="H656" s="23" t="str">
        <f t="array" ref="H656">IF(I656="","",XLOOKUP(I656,selector_16,selector_16_ids,""))</f>
        <v/>
      </c>
      <c r="I656" s="25"/>
      <c r="J656" s="23" t="str">
        <f t="array" ref="J656">IF(K656="","",XLOOKUP(K656,selector_16,selector_16_ids,""))</f>
        <v/>
      </c>
      <c r="K656" s="25"/>
      <c r="L656" s="23" t="str">
        <f t="array" ref="L656">IF(M656="","",XLOOKUP(M656,selector_13,selector_13_ids,""))</f>
        <v/>
      </c>
      <c r="M656" s="25"/>
      <c r="N656" s="14"/>
      <c r="O656" s="14"/>
      <c r="P656" s="23" t="str">
        <f t="array" ref="P656">IF(Q656="","",XLOOKUP(Q656,selector_07,selector_07_ids,""))</f>
        <v/>
      </c>
      <c r="Q656" s="25"/>
      <c r="R656" s="14"/>
      <c r="S656" s="23" t="str">
        <f t="array" ref="S656">IF(T656="","",XLOOKUP(T656,selector_17,selector_17_ids,""))</f>
        <v/>
      </c>
      <c r="T656" s="25"/>
      <c r="U656" s="14"/>
      <c r="V656" s="14"/>
      <c r="W656" s="23" t="str">
        <f t="array" ref="W656">IF(X656="","",XLOOKUP(X656,selector_04,selector_04_ids,""))</f>
        <v/>
      </c>
      <c r="X656" s="25"/>
      <c r="Y656" s="14"/>
      <c r="Z656" s="27"/>
      <c r="AA656" s="14"/>
    </row>
    <row r="657">
      <c r="A657" s="14"/>
      <c r="B657" s="23" t="str">
        <f>IF($A657="","",'Система'!$B$4)</f>
        <v/>
      </c>
      <c r="C657" s="14"/>
      <c r="D657" s="23" t="str">
        <f t="array" ref="D657">IF(E657="","",XLOOKUP(E657,selector_12,selector_12_ids,""))</f>
        <v/>
      </c>
      <c r="E657" s="25"/>
      <c r="F657" s="23" t="str">
        <f t="array" ref="F657">IF(G657="","",XLOOKUP(G657,selector_15,selector_15_ids,""))</f>
        <v/>
      </c>
      <c r="G657" s="25"/>
      <c r="H657" s="23" t="str">
        <f t="array" ref="H657">IF(I657="","",XLOOKUP(I657,selector_16,selector_16_ids,""))</f>
        <v/>
      </c>
      <c r="I657" s="25"/>
      <c r="J657" s="23" t="str">
        <f t="array" ref="J657">IF(K657="","",XLOOKUP(K657,selector_16,selector_16_ids,""))</f>
        <v/>
      </c>
      <c r="K657" s="25"/>
      <c r="L657" s="23" t="str">
        <f t="array" ref="L657">IF(M657="","",XLOOKUP(M657,selector_13,selector_13_ids,""))</f>
        <v/>
      </c>
      <c r="M657" s="25"/>
      <c r="N657" s="14"/>
      <c r="O657" s="14"/>
      <c r="P657" s="23" t="str">
        <f t="array" ref="P657">IF(Q657="","",XLOOKUP(Q657,selector_07,selector_07_ids,""))</f>
        <v/>
      </c>
      <c r="Q657" s="25"/>
      <c r="R657" s="14"/>
      <c r="S657" s="23" t="str">
        <f t="array" ref="S657">IF(T657="","",XLOOKUP(T657,selector_17,selector_17_ids,""))</f>
        <v/>
      </c>
      <c r="T657" s="25"/>
      <c r="U657" s="14"/>
      <c r="V657" s="14"/>
      <c r="W657" s="23" t="str">
        <f t="array" ref="W657">IF(X657="","",XLOOKUP(X657,selector_04,selector_04_ids,""))</f>
        <v/>
      </c>
      <c r="X657" s="25"/>
      <c r="Y657" s="14"/>
      <c r="Z657" s="27"/>
      <c r="AA657" s="14"/>
    </row>
    <row r="658">
      <c r="A658" s="14"/>
      <c r="B658" s="23" t="str">
        <f>IF($A658="","",'Система'!$B$4)</f>
        <v/>
      </c>
      <c r="C658" s="14"/>
      <c r="D658" s="23" t="str">
        <f t="array" ref="D658">IF(E658="","",XLOOKUP(E658,selector_12,selector_12_ids,""))</f>
        <v/>
      </c>
      <c r="E658" s="25"/>
      <c r="F658" s="23" t="str">
        <f t="array" ref="F658">IF(G658="","",XLOOKUP(G658,selector_15,selector_15_ids,""))</f>
        <v/>
      </c>
      <c r="G658" s="25"/>
      <c r="H658" s="23" t="str">
        <f t="array" ref="H658">IF(I658="","",XLOOKUP(I658,selector_16,selector_16_ids,""))</f>
        <v/>
      </c>
      <c r="I658" s="25"/>
      <c r="J658" s="23" t="str">
        <f t="array" ref="J658">IF(K658="","",XLOOKUP(K658,selector_16,selector_16_ids,""))</f>
        <v/>
      </c>
      <c r="K658" s="25"/>
      <c r="L658" s="23" t="str">
        <f t="array" ref="L658">IF(M658="","",XLOOKUP(M658,selector_13,selector_13_ids,""))</f>
        <v/>
      </c>
      <c r="M658" s="25"/>
      <c r="N658" s="14"/>
      <c r="O658" s="14"/>
      <c r="P658" s="23" t="str">
        <f t="array" ref="P658">IF(Q658="","",XLOOKUP(Q658,selector_07,selector_07_ids,""))</f>
        <v/>
      </c>
      <c r="Q658" s="25"/>
      <c r="R658" s="14"/>
      <c r="S658" s="23" t="str">
        <f t="array" ref="S658">IF(T658="","",XLOOKUP(T658,selector_17,selector_17_ids,""))</f>
        <v/>
      </c>
      <c r="T658" s="25"/>
      <c r="U658" s="14"/>
      <c r="V658" s="14"/>
      <c r="W658" s="23" t="str">
        <f t="array" ref="W658">IF(X658="","",XLOOKUP(X658,selector_04,selector_04_ids,""))</f>
        <v/>
      </c>
      <c r="X658" s="25"/>
      <c r="Y658" s="14"/>
      <c r="Z658" s="27"/>
      <c r="AA658" s="14"/>
    </row>
    <row r="659">
      <c r="A659" s="14"/>
      <c r="B659" s="23" t="str">
        <f>IF($A659="","",'Система'!$B$4)</f>
        <v/>
      </c>
      <c r="C659" s="14"/>
      <c r="D659" s="23" t="str">
        <f t="array" ref="D659">IF(E659="","",XLOOKUP(E659,selector_12,selector_12_ids,""))</f>
        <v/>
      </c>
      <c r="E659" s="25"/>
      <c r="F659" s="23" t="str">
        <f t="array" ref="F659">IF(G659="","",XLOOKUP(G659,selector_15,selector_15_ids,""))</f>
        <v/>
      </c>
      <c r="G659" s="25"/>
      <c r="H659" s="23" t="str">
        <f t="array" ref="H659">IF(I659="","",XLOOKUP(I659,selector_16,selector_16_ids,""))</f>
        <v/>
      </c>
      <c r="I659" s="25"/>
      <c r="J659" s="23" t="str">
        <f t="array" ref="J659">IF(K659="","",XLOOKUP(K659,selector_16,selector_16_ids,""))</f>
        <v/>
      </c>
      <c r="K659" s="25"/>
      <c r="L659" s="23" t="str">
        <f t="array" ref="L659">IF(M659="","",XLOOKUP(M659,selector_13,selector_13_ids,""))</f>
        <v/>
      </c>
      <c r="M659" s="25"/>
      <c r="N659" s="14"/>
      <c r="O659" s="14"/>
      <c r="P659" s="23" t="str">
        <f t="array" ref="P659">IF(Q659="","",XLOOKUP(Q659,selector_07,selector_07_ids,""))</f>
        <v/>
      </c>
      <c r="Q659" s="25"/>
      <c r="R659" s="14"/>
      <c r="S659" s="23" t="str">
        <f t="array" ref="S659">IF(T659="","",XLOOKUP(T659,selector_17,selector_17_ids,""))</f>
        <v/>
      </c>
      <c r="T659" s="25"/>
      <c r="U659" s="14"/>
      <c r="V659" s="14"/>
      <c r="W659" s="23" t="str">
        <f t="array" ref="W659">IF(X659="","",XLOOKUP(X659,selector_04,selector_04_ids,""))</f>
        <v/>
      </c>
      <c r="X659" s="25"/>
      <c r="Y659" s="14"/>
      <c r="Z659" s="27"/>
      <c r="AA659" s="14"/>
    </row>
    <row r="660">
      <c r="A660" s="14"/>
      <c r="B660" s="23" t="str">
        <f>IF($A660="","",'Система'!$B$4)</f>
        <v/>
      </c>
      <c r="C660" s="14"/>
      <c r="D660" s="23" t="str">
        <f t="array" ref="D660">IF(E660="","",XLOOKUP(E660,selector_12,selector_12_ids,""))</f>
        <v/>
      </c>
      <c r="E660" s="25"/>
      <c r="F660" s="23" t="str">
        <f t="array" ref="F660">IF(G660="","",XLOOKUP(G660,selector_15,selector_15_ids,""))</f>
        <v/>
      </c>
      <c r="G660" s="25"/>
      <c r="H660" s="23" t="str">
        <f t="array" ref="H660">IF(I660="","",XLOOKUP(I660,selector_16,selector_16_ids,""))</f>
        <v/>
      </c>
      <c r="I660" s="25"/>
      <c r="J660" s="23" t="str">
        <f t="array" ref="J660">IF(K660="","",XLOOKUP(K660,selector_16,selector_16_ids,""))</f>
        <v/>
      </c>
      <c r="K660" s="25"/>
      <c r="L660" s="23" t="str">
        <f t="array" ref="L660">IF(M660="","",XLOOKUP(M660,selector_13,selector_13_ids,""))</f>
        <v/>
      </c>
      <c r="M660" s="25"/>
      <c r="N660" s="14"/>
      <c r="O660" s="14"/>
      <c r="P660" s="23" t="str">
        <f t="array" ref="P660">IF(Q660="","",XLOOKUP(Q660,selector_07,selector_07_ids,""))</f>
        <v/>
      </c>
      <c r="Q660" s="25"/>
      <c r="R660" s="14"/>
      <c r="S660" s="23" t="str">
        <f t="array" ref="S660">IF(T660="","",XLOOKUP(T660,selector_17,selector_17_ids,""))</f>
        <v/>
      </c>
      <c r="T660" s="25"/>
      <c r="U660" s="14"/>
      <c r="V660" s="14"/>
      <c r="W660" s="23" t="str">
        <f t="array" ref="W660">IF(X660="","",XLOOKUP(X660,selector_04,selector_04_ids,""))</f>
        <v/>
      </c>
      <c r="X660" s="25"/>
      <c r="Y660" s="14"/>
      <c r="Z660" s="27"/>
      <c r="AA660" s="14"/>
    </row>
    <row r="661">
      <c r="A661" s="14"/>
      <c r="B661" s="23" t="str">
        <f>IF($A661="","",'Система'!$B$4)</f>
        <v/>
      </c>
      <c r="C661" s="14"/>
      <c r="D661" s="23" t="str">
        <f t="array" ref="D661">IF(E661="","",XLOOKUP(E661,selector_12,selector_12_ids,""))</f>
        <v/>
      </c>
      <c r="E661" s="25"/>
      <c r="F661" s="23" t="str">
        <f t="array" ref="F661">IF(G661="","",XLOOKUP(G661,selector_15,selector_15_ids,""))</f>
        <v/>
      </c>
      <c r="G661" s="25"/>
      <c r="H661" s="23" t="str">
        <f t="array" ref="H661">IF(I661="","",XLOOKUP(I661,selector_16,selector_16_ids,""))</f>
        <v/>
      </c>
      <c r="I661" s="25"/>
      <c r="J661" s="23" t="str">
        <f t="array" ref="J661">IF(K661="","",XLOOKUP(K661,selector_16,selector_16_ids,""))</f>
        <v/>
      </c>
      <c r="K661" s="25"/>
      <c r="L661" s="23" t="str">
        <f t="array" ref="L661">IF(M661="","",XLOOKUP(M661,selector_13,selector_13_ids,""))</f>
        <v/>
      </c>
      <c r="M661" s="25"/>
      <c r="N661" s="14"/>
      <c r="O661" s="14"/>
      <c r="P661" s="23" t="str">
        <f t="array" ref="P661">IF(Q661="","",XLOOKUP(Q661,selector_07,selector_07_ids,""))</f>
        <v/>
      </c>
      <c r="Q661" s="25"/>
      <c r="R661" s="14"/>
      <c r="S661" s="23" t="str">
        <f t="array" ref="S661">IF(T661="","",XLOOKUP(T661,selector_17,selector_17_ids,""))</f>
        <v/>
      </c>
      <c r="T661" s="25"/>
      <c r="U661" s="14"/>
      <c r="V661" s="14"/>
      <c r="W661" s="23" t="str">
        <f t="array" ref="W661">IF(X661="","",XLOOKUP(X661,selector_04,selector_04_ids,""))</f>
        <v/>
      </c>
      <c r="X661" s="25"/>
      <c r="Y661" s="14"/>
      <c r="Z661" s="27"/>
      <c r="AA661" s="14"/>
    </row>
    <row r="662">
      <c r="A662" s="14"/>
      <c r="B662" s="23" t="str">
        <f>IF($A662="","",'Система'!$B$4)</f>
        <v/>
      </c>
      <c r="C662" s="14"/>
      <c r="D662" s="23" t="str">
        <f t="array" ref="D662">IF(E662="","",XLOOKUP(E662,selector_12,selector_12_ids,""))</f>
        <v/>
      </c>
      <c r="E662" s="25"/>
      <c r="F662" s="23" t="str">
        <f t="array" ref="F662">IF(G662="","",XLOOKUP(G662,selector_15,selector_15_ids,""))</f>
        <v/>
      </c>
      <c r="G662" s="25"/>
      <c r="H662" s="23" t="str">
        <f t="array" ref="H662">IF(I662="","",XLOOKUP(I662,selector_16,selector_16_ids,""))</f>
        <v/>
      </c>
      <c r="I662" s="25"/>
      <c r="J662" s="23" t="str">
        <f t="array" ref="J662">IF(K662="","",XLOOKUP(K662,selector_16,selector_16_ids,""))</f>
        <v/>
      </c>
      <c r="K662" s="25"/>
      <c r="L662" s="23" t="str">
        <f t="array" ref="L662">IF(M662="","",XLOOKUP(M662,selector_13,selector_13_ids,""))</f>
        <v/>
      </c>
      <c r="M662" s="25"/>
      <c r="N662" s="14"/>
      <c r="O662" s="14"/>
      <c r="P662" s="23" t="str">
        <f t="array" ref="P662">IF(Q662="","",XLOOKUP(Q662,selector_07,selector_07_ids,""))</f>
        <v/>
      </c>
      <c r="Q662" s="25"/>
      <c r="R662" s="14"/>
      <c r="S662" s="23" t="str">
        <f t="array" ref="S662">IF(T662="","",XLOOKUP(T662,selector_17,selector_17_ids,""))</f>
        <v/>
      </c>
      <c r="T662" s="25"/>
      <c r="U662" s="14"/>
      <c r="V662" s="14"/>
      <c r="W662" s="23" t="str">
        <f t="array" ref="W662">IF(X662="","",XLOOKUP(X662,selector_04,selector_04_ids,""))</f>
        <v/>
      </c>
      <c r="X662" s="25"/>
      <c r="Y662" s="14"/>
      <c r="Z662" s="27"/>
      <c r="AA662" s="14"/>
    </row>
    <row r="663">
      <c r="A663" s="14"/>
      <c r="B663" s="23" t="str">
        <f>IF($A663="","",'Система'!$B$4)</f>
        <v/>
      </c>
      <c r="C663" s="14"/>
      <c r="D663" s="23" t="str">
        <f t="array" ref="D663">IF(E663="","",XLOOKUP(E663,selector_12,selector_12_ids,""))</f>
        <v/>
      </c>
      <c r="E663" s="25"/>
      <c r="F663" s="23" t="str">
        <f t="array" ref="F663">IF(G663="","",XLOOKUP(G663,selector_15,selector_15_ids,""))</f>
        <v/>
      </c>
      <c r="G663" s="25"/>
      <c r="H663" s="23" t="str">
        <f t="array" ref="H663">IF(I663="","",XLOOKUP(I663,selector_16,selector_16_ids,""))</f>
        <v/>
      </c>
      <c r="I663" s="25"/>
      <c r="J663" s="23" t="str">
        <f t="array" ref="J663">IF(K663="","",XLOOKUP(K663,selector_16,selector_16_ids,""))</f>
        <v/>
      </c>
      <c r="K663" s="25"/>
      <c r="L663" s="23" t="str">
        <f t="array" ref="L663">IF(M663="","",XLOOKUP(M663,selector_13,selector_13_ids,""))</f>
        <v/>
      </c>
      <c r="M663" s="25"/>
      <c r="N663" s="14"/>
      <c r="O663" s="14"/>
      <c r="P663" s="23" t="str">
        <f t="array" ref="P663">IF(Q663="","",XLOOKUP(Q663,selector_07,selector_07_ids,""))</f>
        <v/>
      </c>
      <c r="Q663" s="25"/>
      <c r="R663" s="14"/>
      <c r="S663" s="23" t="str">
        <f t="array" ref="S663">IF(T663="","",XLOOKUP(T663,selector_17,selector_17_ids,""))</f>
        <v/>
      </c>
      <c r="T663" s="25"/>
      <c r="U663" s="14"/>
      <c r="V663" s="14"/>
      <c r="W663" s="23" t="str">
        <f t="array" ref="W663">IF(X663="","",XLOOKUP(X663,selector_04,selector_04_ids,""))</f>
        <v/>
      </c>
      <c r="X663" s="25"/>
      <c r="Y663" s="14"/>
      <c r="Z663" s="27"/>
      <c r="AA663" s="14"/>
    </row>
    <row r="664">
      <c r="A664" s="14"/>
      <c r="B664" s="23" t="str">
        <f>IF($A664="","",'Система'!$B$4)</f>
        <v/>
      </c>
      <c r="C664" s="14"/>
      <c r="D664" s="23" t="str">
        <f t="array" ref="D664">IF(E664="","",XLOOKUP(E664,selector_12,selector_12_ids,""))</f>
        <v/>
      </c>
      <c r="E664" s="25"/>
      <c r="F664" s="23" t="str">
        <f t="array" ref="F664">IF(G664="","",XLOOKUP(G664,selector_15,selector_15_ids,""))</f>
        <v/>
      </c>
      <c r="G664" s="25"/>
      <c r="H664" s="23" t="str">
        <f t="array" ref="H664">IF(I664="","",XLOOKUP(I664,selector_16,selector_16_ids,""))</f>
        <v/>
      </c>
      <c r="I664" s="25"/>
      <c r="J664" s="23" t="str">
        <f t="array" ref="J664">IF(K664="","",XLOOKUP(K664,selector_16,selector_16_ids,""))</f>
        <v/>
      </c>
      <c r="K664" s="25"/>
      <c r="L664" s="23" t="str">
        <f t="array" ref="L664">IF(M664="","",XLOOKUP(M664,selector_13,selector_13_ids,""))</f>
        <v/>
      </c>
      <c r="M664" s="25"/>
      <c r="N664" s="14"/>
      <c r="O664" s="14"/>
      <c r="P664" s="23" t="str">
        <f t="array" ref="P664">IF(Q664="","",XLOOKUP(Q664,selector_07,selector_07_ids,""))</f>
        <v/>
      </c>
      <c r="Q664" s="25"/>
      <c r="R664" s="14"/>
      <c r="S664" s="23" t="str">
        <f t="array" ref="S664">IF(T664="","",XLOOKUP(T664,selector_17,selector_17_ids,""))</f>
        <v/>
      </c>
      <c r="T664" s="25"/>
      <c r="U664" s="14"/>
      <c r="V664" s="14"/>
      <c r="W664" s="23" t="str">
        <f t="array" ref="W664">IF(X664="","",XLOOKUP(X664,selector_04,selector_04_ids,""))</f>
        <v/>
      </c>
      <c r="X664" s="25"/>
      <c r="Y664" s="14"/>
      <c r="Z664" s="27"/>
      <c r="AA664" s="14"/>
    </row>
    <row r="665">
      <c r="A665" s="14"/>
      <c r="B665" s="23" t="str">
        <f>IF($A665="","",'Система'!$B$4)</f>
        <v/>
      </c>
      <c r="C665" s="14"/>
      <c r="D665" s="23" t="str">
        <f t="array" ref="D665">IF(E665="","",XLOOKUP(E665,selector_12,selector_12_ids,""))</f>
        <v/>
      </c>
      <c r="E665" s="25"/>
      <c r="F665" s="23" t="str">
        <f t="array" ref="F665">IF(G665="","",XLOOKUP(G665,selector_15,selector_15_ids,""))</f>
        <v/>
      </c>
      <c r="G665" s="25"/>
      <c r="H665" s="23" t="str">
        <f t="array" ref="H665">IF(I665="","",XLOOKUP(I665,selector_16,selector_16_ids,""))</f>
        <v/>
      </c>
      <c r="I665" s="25"/>
      <c r="J665" s="23" t="str">
        <f t="array" ref="J665">IF(K665="","",XLOOKUP(K665,selector_16,selector_16_ids,""))</f>
        <v/>
      </c>
      <c r="K665" s="25"/>
      <c r="L665" s="23" t="str">
        <f t="array" ref="L665">IF(M665="","",XLOOKUP(M665,selector_13,selector_13_ids,""))</f>
        <v/>
      </c>
      <c r="M665" s="25"/>
      <c r="N665" s="14"/>
      <c r="O665" s="14"/>
      <c r="P665" s="23" t="str">
        <f t="array" ref="P665">IF(Q665="","",XLOOKUP(Q665,selector_07,selector_07_ids,""))</f>
        <v/>
      </c>
      <c r="Q665" s="25"/>
      <c r="R665" s="14"/>
      <c r="S665" s="23" t="str">
        <f t="array" ref="S665">IF(T665="","",XLOOKUP(T665,selector_17,selector_17_ids,""))</f>
        <v/>
      </c>
      <c r="T665" s="25"/>
      <c r="U665" s="14"/>
      <c r="V665" s="14"/>
      <c r="W665" s="23" t="str">
        <f t="array" ref="W665">IF(X665="","",XLOOKUP(X665,selector_04,selector_04_ids,""))</f>
        <v/>
      </c>
      <c r="X665" s="25"/>
      <c r="Y665" s="14"/>
      <c r="Z665" s="27"/>
      <c r="AA665" s="14"/>
    </row>
    <row r="666">
      <c r="A666" s="14"/>
      <c r="B666" s="23" t="str">
        <f>IF($A666="","",'Система'!$B$4)</f>
        <v/>
      </c>
      <c r="C666" s="14"/>
      <c r="D666" s="23" t="str">
        <f t="array" ref="D666">IF(E666="","",XLOOKUP(E666,selector_12,selector_12_ids,""))</f>
        <v/>
      </c>
      <c r="E666" s="25"/>
      <c r="F666" s="23" t="str">
        <f t="array" ref="F666">IF(G666="","",XLOOKUP(G666,selector_15,selector_15_ids,""))</f>
        <v/>
      </c>
      <c r="G666" s="25"/>
      <c r="H666" s="23" t="str">
        <f t="array" ref="H666">IF(I666="","",XLOOKUP(I666,selector_16,selector_16_ids,""))</f>
        <v/>
      </c>
      <c r="I666" s="25"/>
      <c r="J666" s="23" t="str">
        <f t="array" ref="J666">IF(K666="","",XLOOKUP(K666,selector_16,selector_16_ids,""))</f>
        <v/>
      </c>
      <c r="K666" s="25"/>
      <c r="L666" s="23" t="str">
        <f t="array" ref="L666">IF(M666="","",XLOOKUP(M666,selector_13,selector_13_ids,""))</f>
        <v/>
      </c>
      <c r="M666" s="25"/>
      <c r="N666" s="14"/>
      <c r="O666" s="14"/>
      <c r="P666" s="23" t="str">
        <f t="array" ref="P666">IF(Q666="","",XLOOKUP(Q666,selector_07,selector_07_ids,""))</f>
        <v/>
      </c>
      <c r="Q666" s="25"/>
      <c r="R666" s="14"/>
      <c r="S666" s="23" t="str">
        <f t="array" ref="S666">IF(T666="","",XLOOKUP(T666,selector_17,selector_17_ids,""))</f>
        <v/>
      </c>
      <c r="T666" s="25"/>
      <c r="U666" s="14"/>
      <c r="V666" s="14"/>
      <c r="W666" s="23" t="str">
        <f t="array" ref="W666">IF(X666="","",XLOOKUP(X666,selector_04,selector_04_ids,""))</f>
        <v/>
      </c>
      <c r="X666" s="25"/>
      <c r="Y666" s="14"/>
      <c r="Z666" s="27"/>
      <c r="AA666" s="14"/>
    </row>
    <row r="667">
      <c r="A667" s="14"/>
      <c r="B667" s="23" t="str">
        <f>IF($A667="","",'Система'!$B$4)</f>
        <v/>
      </c>
      <c r="C667" s="14"/>
      <c r="D667" s="23" t="str">
        <f t="array" ref="D667">IF(E667="","",XLOOKUP(E667,selector_12,selector_12_ids,""))</f>
        <v/>
      </c>
      <c r="E667" s="25"/>
      <c r="F667" s="23" t="str">
        <f t="array" ref="F667">IF(G667="","",XLOOKUP(G667,selector_15,selector_15_ids,""))</f>
        <v/>
      </c>
      <c r="G667" s="25"/>
      <c r="H667" s="23" t="str">
        <f t="array" ref="H667">IF(I667="","",XLOOKUP(I667,selector_16,selector_16_ids,""))</f>
        <v/>
      </c>
      <c r="I667" s="25"/>
      <c r="J667" s="23" t="str">
        <f t="array" ref="J667">IF(K667="","",XLOOKUP(K667,selector_16,selector_16_ids,""))</f>
        <v/>
      </c>
      <c r="K667" s="25"/>
      <c r="L667" s="23" t="str">
        <f t="array" ref="L667">IF(M667="","",XLOOKUP(M667,selector_13,selector_13_ids,""))</f>
        <v/>
      </c>
      <c r="M667" s="25"/>
      <c r="N667" s="14"/>
      <c r="O667" s="14"/>
      <c r="P667" s="23" t="str">
        <f t="array" ref="P667">IF(Q667="","",XLOOKUP(Q667,selector_07,selector_07_ids,""))</f>
        <v/>
      </c>
      <c r="Q667" s="25"/>
      <c r="R667" s="14"/>
      <c r="S667" s="23" t="str">
        <f t="array" ref="S667">IF(T667="","",XLOOKUP(T667,selector_17,selector_17_ids,""))</f>
        <v/>
      </c>
      <c r="T667" s="25"/>
      <c r="U667" s="14"/>
      <c r="V667" s="14"/>
      <c r="W667" s="23" t="str">
        <f t="array" ref="W667">IF(X667="","",XLOOKUP(X667,selector_04,selector_04_ids,""))</f>
        <v/>
      </c>
      <c r="X667" s="25"/>
      <c r="Y667" s="14"/>
      <c r="Z667" s="27"/>
      <c r="AA667" s="14"/>
    </row>
    <row r="668">
      <c r="A668" s="14"/>
      <c r="B668" s="23" t="str">
        <f>IF($A668="","",'Система'!$B$4)</f>
        <v/>
      </c>
      <c r="C668" s="14"/>
      <c r="D668" s="23" t="str">
        <f t="array" ref="D668">IF(E668="","",XLOOKUP(E668,selector_12,selector_12_ids,""))</f>
        <v/>
      </c>
      <c r="E668" s="25"/>
      <c r="F668" s="23" t="str">
        <f t="array" ref="F668">IF(G668="","",XLOOKUP(G668,selector_15,selector_15_ids,""))</f>
        <v/>
      </c>
      <c r="G668" s="25"/>
      <c r="H668" s="23" t="str">
        <f t="array" ref="H668">IF(I668="","",XLOOKUP(I668,selector_16,selector_16_ids,""))</f>
        <v/>
      </c>
      <c r="I668" s="25"/>
      <c r="J668" s="23" t="str">
        <f t="array" ref="J668">IF(K668="","",XLOOKUP(K668,selector_16,selector_16_ids,""))</f>
        <v/>
      </c>
      <c r="K668" s="25"/>
      <c r="L668" s="23" t="str">
        <f t="array" ref="L668">IF(M668="","",XLOOKUP(M668,selector_13,selector_13_ids,""))</f>
        <v/>
      </c>
      <c r="M668" s="25"/>
      <c r="N668" s="14"/>
      <c r="O668" s="14"/>
      <c r="P668" s="23" t="str">
        <f t="array" ref="P668">IF(Q668="","",XLOOKUP(Q668,selector_07,selector_07_ids,""))</f>
        <v/>
      </c>
      <c r="Q668" s="25"/>
      <c r="R668" s="14"/>
      <c r="S668" s="23" t="str">
        <f t="array" ref="S668">IF(T668="","",XLOOKUP(T668,selector_17,selector_17_ids,""))</f>
        <v/>
      </c>
      <c r="T668" s="25"/>
      <c r="U668" s="14"/>
      <c r="V668" s="14"/>
      <c r="W668" s="23" t="str">
        <f t="array" ref="W668">IF(X668="","",XLOOKUP(X668,selector_04,selector_04_ids,""))</f>
        <v/>
      </c>
      <c r="X668" s="25"/>
      <c r="Y668" s="14"/>
      <c r="Z668" s="27"/>
      <c r="AA668" s="14"/>
    </row>
    <row r="669">
      <c r="A669" s="14"/>
      <c r="B669" s="23" t="str">
        <f>IF($A669="","",'Система'!$B$4)</f>
        <v/>
      </c>
      <c r="C669" s="14"/>
      <c r="D669" s="23" t="str">
        <f t="array" ref="D669">IF(E669="","",XLOOKUP(E669,selector_12,selector_12_ids,""))</f>
        <v/>
      </c>
      <c r="E669" s="25"/>
      <c r="F669" s="23" t="str">
        <f t="array" ref="F669">IF(G669="","",XLOOKUP(G669,selector_15,selector_15_ids,""))</f>
        <v/>
      </c>
      <c r="G669" s="25"/>
      <c r="H669" s="23" t="str">
        <f t="array" ref="H669">IF(I669="","",XLOOKUP(I669,selector_16,selector_16_ids,""))</f>
        <v/>
      </c>
      <c r="I669" s="25"/>
      <c r="J669" s="23" t="str">
        <f t="array" ref="J669">IF(K669="","",XLOOKUP(K669,selector_16,selector_16_ids,""))</f>
        <v/>
      </c>
      <c r="K669" s="25"/>
      <c r="L669" s="23" t="str">
        <f t="array" ref="L669">IF(M669="","",XLOOKUP(M669,selector_13,selector_13_ids,""))</f>
        <v/>
      </c>
      <c r="M669" s="25"/>
      <c r="N669" s="14"/>
      <c r="O669" s="14"/>
      <c r="P669" s="23" t="str">
        <f t="array" ref="P669">IF(Q669="","",XLOOKUP(Q669,selector_07,selector_07_ids,""))</f>
        <v/>
      </c>
      <c r="Q669" s="25"/>
      <c r="R669" s="14"/>
      <c r="S669" s="23" t="str">
        <f t="array" ref="S669">IF(T669="","",XLOOKUP(T669,selector_17,selector_17_ids,""))</f>
        <v/>
      </c>
      <c r="T669" s="25"/>
      <c r="U669" s="14"/>
      <c r="V669" s="14"/>
      <c r="W669" s="23" t="str">
        <f t="array" ref="W669">IF(X669="","",XLOOKUP(X669,selector_04,selector_04_ids,""))</f>
        <v/>
      </c>
      <c r="X669" s="25"/>
      <c r="Y669" s="14"/>
      <c r="Z669" s="27"/>
      <c r="AA669" s="14"/>
    </row>
    <row r="670">
      <c r="A670" s="14"/>
      <c r="B670" s="23" t="str">
        <f>IF($A670="","",'Система'!$B$4)</f>
        <v/>
      </c>
      <c r="C670" s="14"/>
      <c r="D670" s="23" t="str">
        <f t="array" ref="D670">IF(E670="","",XLOOKUP(E670,selector_12,selector_12_ids,""))</f>
        <v/>
      </c>
      <c r="E670" s="25"/>
      <c r="F670" s="23" t="str">
        <f t="array" ref="F670">IF(G670="","",XLOOKUP(G670,selector_15,selector_15_ids,""))</f>
        <v/>
      </c>
      <c r="G670" s="25"/>
      <c r="H670" s="23" t="str">
        <f t="array" ref="H670">IF(I670="","",XLOOKUP(I670,selector_16,selector_16_ids,""))</f>
        <v/>
      </c>
      <c r="I670" s="25"/>
      <c r="J670" s="23" t="str">
        <f t="array" ref="J670">IF(K670="","",XLOOKUP(K670,selector_16,selector_16_ids,""))</f>
        <v/>
      </c>
      <c r="K670" s="25"/>
      <c r="L670" s="23" t="str">
        <f t="array" ref="L670">IF(M670="","",XLOOKUP(M670,selector_13,selector_13_ids,""))</f>
        <v/>
      </c>
      <c r="M670" s="25"/>
      <c r="N670" s="14"/>
      <c r="O670" s="14"/>
      <c r="P670" s="23" t="str">
        <f t="array" ref="P670">IF(Q670="","",XLOOKUP(Q670,selector_07,selector_07_ids,""))</f>
        <v/>
      </c>
      <c r="Q670" s="25"/>
      <c r="R670" s="14"/>
      <c r="S670" s="23" t="str">
        <f t="array" ref="S670">IF(T670="","",XLOOKUP(T670,selector_17,selector_17_ids,""))</f>
        <v/>
      </c>
      <c r="T670" s="25"/>
      <c r="U670" s="14"/>
      <c r="V670" s="14"/>
      <c r="W670" s="23" t="str">
        <f t="array" ref="W670">IF(X670="","",XLOOKUP(X670,selector_04,selector_04_ids,""))</f>
        <v/>
      </c>
      <c r="X670" s="25"/>
      <c r="Y670" s="14"/>
      <c r="Z670" s="27"/>
      <c r="AA670" s="14"/>
    </row>
    <row r="671">
      <c r="A671" s="14"/>
      <c r="B671" s="23" t="str">
        <f>IF($A671="","",'Система'!$B$4)</f>
        <v/>
      </c>
      <c r="C671" s="14"/>
      <c r="D671" s="23" t="str">
        <f t="array" ref="D671">IF(E671="","",XLOOKUP(E671,selector_12,selector_12_ids,""))</f>
        <v/>
      </c>
      <c r="E671" s="25"/>
      <c r="F671" s="23" t="str">
        <f t="array" ref="F671">IF(G671="","",XLOOKUP(G671,selector_15,selector_15_ids,""))</f>
        <v/>
      </c>
      <c r="G671" s="25"/>
      <c r="H671" s="23" t="str">
        <f t="array" ref="H671">IF(I671="","",XLOOKUP(I671,selector_16,selector_16_ids,""))</f>
        <v/>
      </c>
      <c r="I671" s="25"/>
      <c r="J671" s="23" t="str">
        <f t="array" ref="J671">IF(K671="","",XLOOKUP(K671,selector_16,selector_16_ids,""))</f>
        <v/>
      </c>
      <c r="K671" s="25"/>
      <c r="L671" s="23" t="str">
        <f t="array" ref="L671">IF(M671="","",XLOOKUP(M671,selector_13,selector_13_ids,""))</f>
        <v/>
      </c>
      <c r="M671" s="25"/>
      <c r="N671" s="14"/>
      <c r="O671" s="14"/>
      <c r="P671" s="23" t="str">
        <f t="array" ref="P671">IF(Q671="","",XLOOKUP(Q671,selector_07,selector_07_ids,""))</f>
        <v/>
      </c>
      <c r="Q671" s="25"/>
      <c r="R671" s="14"/>
      <c r="S671" s="23" t="str">
        <f t="array" ref="S671">IF(T671="","",XLOOKUP(T671,selector_17,selector_17_ids,""))</f>
        <v/>
      </c>
      <c r="T671" s="25"/>
      <c r="U671" s="14"/>
      <c r="V671" s="14"/>
      <c r="W671" s="23" t="str">
        <f t="array" ref="W671">IF(X671="","",XLOOKUP(X671,selector_04,selector_04_ids,""))</f>
        <v/>
      </c>
      <c r="X671" s="25"/>
      <c r="Y671" s="14"/>
      <c r="Z671" s="27"/>
      <c r="AA671" s="14"/>
    </row>
    <row r="672">
      <c r="A672" s="14"/>
      <c r="B672" s="23" t="str">
        <f>IF($A672="","",'Система'!$B$4)</f>
        <v/>
      </c>
      <c r="C672" s="14"/>
      <c r="D672" s="23" t="str">
        <f t="array" ref="D672">IF(E672="","",XLOOKUP(E672,selector_12,selector_12_ids,""))</f>
        <v/>
      </c>
      <c r="E672" s="25"/>
      <c r="F672" s="23" t="str">
        <f t="array" ref="F672">IF(G672="","",XLOOKUP(G672,selector_15,selector_15_ids,""))</f>
        <v/>
      </c>
      <c r="G672" s="25"/>
      <c r="H672" s="23" t="str">
        <f t="array" ref="H672">IF(I672="","",XLOOKUP(I672,selector_16,selector_16_ids,""))</f>
        <v/>
      </c>
      <c r="I672" s="25"/>
      <c r="J672" s="23" t="str">
        <f t="array" ref="J672">IF(K672="","",XLOOKUP(K672,selector_16,selector_16_ids,""))</f>
        <v/>
      </c>
      <c r="K672" s="25"/>
      <c r="L672" s="23" t="str">
        <f t="array" ref="L672">IF(M672="","",XLOOKUP(M672,selector_13,selector_13_ids,""))</f>
        <v/>
      </c>
      <c r="M672" s="25"/>
      <c r="N672" s="14"/>
      <c r="O672" s="14"/>
      <c r="P672" s="23" t="str">
        <f t="array" ref="P672">IF(Q672="","",XLOOKUP(Q672,selector_07,selector_07_ids,""))</f>
        <v/>
      </c>
      <c r="Q672" s="25"/>
      <c r="R672" s="14"/>
      <c r="S672" s="23" t="str">
        <f t="array" ref="S672">IF(T672="","",XLOOKUP(T672,selector_17,selector_17_ids,""))</f>
        <v/>
      </c>
      <c r="T672" s="25"/>
      <c r="U672" s="14"/>
      <c r="V672" s="14"/>
      <c r="W672" s="23" t="str">
        <f t="array" ref="W672">IF(X672="","",XLOOKUP(X672,selector_04,selector_04_ids,""))</f>
        <v/>
      </c>
      <c r="X672" s="25"/>
      <c r="Y672" s="14"/>
      <c r="Z672" s="27"/>
      <c r="AA672" s="14"/>
    </row>
    <row r="673">
      <c r="A673" s="14"/>
      <c r="B673" s="23" t="str">
        <f>IF($A673="","",'Система'!$B$4)</f>
        <v/>
      </c>
      <c r="C673" s="14"/>
      <c r="D673" s="23" t="str">
        <f t="array" ref="D673">IF(E673="","",XLOOKUP(E673,selector_12,selector_12_ids,""))</f>
        <v/>
      </c>
      <c r="E673" s="25"/>
      <c r="F673" s="23" t="str">
        <f t="array" ref="F673">IF(G673="","",XLOOKUP(G673,selector_15,selector_15_ids,""))</f>
        <v/>
      </c>
      <c r="G673" s="25"/>
      <c r="H673" s="23" t="str">
        <f t="array" ref="H673">IF(I673="","",XLOOKUP(I673,selector_16,selector_16_ids,""))</f>
        <v/>
      </c>
      <c r="I673" s="25"/>
      <c r="J673" s="23" t="str">
        <f t="array" ref="J673">IF(K673="","",XLOOKUP(K673,selector_16,selector_16_ids,""))</f>
        <v/>
      </c>
      <c r="K673" s="25"/>
      <c r="L673" s="23" t="str">
        <f t="array" ref="L673">IF(M673="","",XLOOKUP(M673,selector_13,selector_13_ids,""))</f>
        <v/>
      </c>
      <c r="M673" s="25"/>
      <c r="N673" s="14"/>
      <c r="O673" s="14"/>
      <c r="P673" s="23" t="str">
        <f t="array" ref="P673">IF(Q673="","",XLOOKUP(Q673,selector_07,selector_07_ids,""))</f>
        <v/>
      </c>
      <c r="Q673" s="25"/>
      <c r="R673" s="14"/>
      <c r="S673" s="23" t="str">
        <f t="array" ref="S673">IF(T673="","",XLOOKUP(T673,selector_17,selector_17_ids,""))</f>
        <v/>
      </c>
      <c r="T673" s="25"/>
      <c r="U673" s="14"/>
      <c r="V673" s="14"/>
      <c r="W673" s="23" t="str">
        <f t="array" ref="W673">IF(X673="","",XLOOKUP(X673,selector_04,selector_04_ids,""))</f>
        <v/>
      </c>
      <c r="X673" s="25"/>
      <c r="Y673" s="14"/>
      <c r="Z673" s="27"/>
      <c r="AA673" s="14"/>
    </row>
    <row r="674">
      <c r="A674" s="14"/>
      <c r="B674" s="23" t="str">
        <f>IF($A674="","",'Система'!$B$4)</f>
        <v/>
      </c>
      <c r="C674" s="14"/>
      <c r="D674" s="23" t="str">
        <f t="array" ref="D674">IF(E674="","",XLOOKUP(E674,selector_12,selector_12_ids,""))</f>
        <v/>
      </c>
      <c r="E674" s="25"/>
      <c r="F674" s="23" t="str">
        <f t="array" ref="F674">IF(G674="","",XLOOKUP(G674,selector_15,selector_15_ids,""))</f>
        <v/>
      </c>
      <c r="G674" s="25"/>
      <c r="H674" s="23" t="str">
        <f t="array" ref="H674">IF(I674="","",XLOOKUP(I674,selector_16,selector_16_ids,""))</f>
        <v/>
      </c>
      <c r="I674" s="25"/>
      <c r="J674" s="23" t="str">
        <f t="array" ref="J674">IF(K674="","",XLOOKUP(K674,selector_16,selector_16_ids,""))</f>
        <v/>
      </c>
      <c r="K674" s="25"/>
      <c r="L674" s="23" t="str">
        <f t="array" ref="L674">IF(M674="","",XLOOKUP(M674,selector_13,selector_13_ids,""))</f>
        <v/>
      </c>
      <c r="M674" s="25"/>
      <c r="N674" s="14"/>
      <c r="O674" s="14"/>
      <c r="P674" s="23" t="str">
        <f t="array" ref="P674">IF(Q674="","",XLOOKUP(Q674,selector_07,selector_07_ids,""))</f>
        <v/>
      </c>
      <c r="Q674" s="25"/>
      <c r="R674" s="14"/>
      <c r="S674" s="23" t="str">
        <f t="array" ref="S674">IF(T674="","",XLOOKUP(T674,selector_17,selector_17_ids,""))</f>
        <v/>
      </c>
      <c r="T674" s="25"/>
      <c r="U674" s="14"/>
      <c r="V674" s="14"/>
      <c r="W674" s="23" t="str">
        <f t="array" ref="W674">IF(X674="","",XLOOKUP(X674,selector_04,selector_04_ids,""))</f>
        <v/>
      </c>
      <c r="X674" s="25"/>
      <c r="Y674" s="14"/>
      <c r="Z674" s="27"/>
      <c r="AA674" s="14"/>
    </row>
    <row r="675">
      <c r="A675" s="14"/>
      <c r="B675" s="23" t="str">
        <f>IF($A675="","",'Система'!$B$4)</f>
        <v/>
      </c>
      <c r="C675" s="14"/>
      <c r="D675" s="23" t="str">
        <f t="array" ref="D675">IF(E675="","",XLOOKUP(E675,selector_12,selector_12_ids,""))</f>
        <v/>
      </c>
      <c r="E675" s="25"/>
      <c r="F675" s="23" t="str">
        <f t="array" ref="F675">IF(G675="","",XLOOKUP(G675,selector_15,selector_15_ids,""))</f>
        <v/>
      </c>
      <c r="G675" s="25"/>
      <c r="H675" s="23" t="str">
        <f t="array" ref="H675">IF(I675="","",XLOOKUP(I675,selector_16,selector_16_ids,""))</f>
        <v/>
      </c>
      <c r="I675" s="25"/>
      <c r="J675" s="23" t="str">
        <f t="array" ref="J675">IF(K675="","",XLOOKUP(K675,selector_16,selector_16_ids,""))</f>
        <v/>
      </c>
      <c r="K675" s="25"/>
      <c r="L675" s="23" t="str">
        <f t="array" ref="L675">IF(M675="","",XLOOKUP(M675,selector_13,selector_13_ids,""))</f>
        <v/>
      </c>
      <c r="M675" s="25"/>
      <c r="N675" s="14"/>
      <c r="O675" s="14"/>
      <c r="P675" s="23" t="str">
        <f t="array" ref="P675">IF(Q675="","",XLOOKUP(Q675,selector_07,selector_07_ids,""))</f>
        <v/>
      </c>
      <c r="Q675" s="25"/>
      <c r="R675" s="14"/>
      <c r="S675" s="23" t="str">
        <f t="array" ref="S675">IF(T675="","",XLOOKUP(T675,selector_17,selector_17_ids,""))</f>
        <v/>
      </c>
      <c r="T675" s="25"/>
      <c r="U675" s="14"/>
      <c r="V675" s="14"/>
      <c r="W675" s="23" t="str">
        <f t="array" ref="W675">IF(X675="","",XLOOKUP(X675,selector_04,selector_04_ids,""))</f>
        <v/>
      </c>
      <c r="X675" s="25"/>
      <c r="Y675" s="14"/>
      <c r="Z675" s="27"/>
      <c r="AA675" s="14"/>
    </row>
    <row r="676">
      <c r="A676" s="14"/>
      <c r="B676" s="23" t="str">
        <f>IF($A676="","",'Система'!$B$4)</f>
        <v/>
      </c>
      <c r="C676" s="14"/>
      <c r="D676" s="23" t="str">
        <f t="array" ref="D676">IF(E676="","",XLOOKUP(E676,selector_12,selector_12_ids,""))</f>
        <v/>
      </c>
      <c r="E676" s="25"/>
      <c r="F676" s="23" t="str">
        <f t="array" ref="F676">IF(G676="","",XLOOKUP(G676,selector_15,selector_15_ids,""))</f>
        <v/>
      </c>
      <c r="G676" s="25"/>
      <c r="H676" s="23" t="str">
        <f t="array" ref="H676">IF(I676="","",XLOOKUP(I676,selector_16,selector_16_ids,""))</f>
        <v/>
      </c>
      <c r="I676" s="25"/>
      <c r="J676" s="23" t="str">
        <f t="array" ref="J676">IF(K676="","",XLOOKUP(K676,selector_16,selector_16_ids,""))</f>
        <v/>
      </c>
      <c r="K676" s="25"/>
      <c r="L676" s="23" t="str">
        <f t="array" ref="L676">IF(M676="","",XLOOKUP(M676,selector_13,selector_13_ids,""))</f>
        <v/>
      </c>
      <c r="M676" s="25"/>
      <c r="N676" s="14"/>
      <c r="O676" s="14"/>
      <c r="P676" s="23" t="str">
        <f t="array" ref="P676">IF(Q676="","",XLOOKUP(Q676,selector_07,selector_07_ids,""))</f>
        <v/>
      </c>
      <c r="Q676" s="25"/>
      <c r="R676" s="14"/>
      <c r="S676" s="23" t="str">
        <f t="array" ref="S676">IF(T676="","",XLOOKUP(T676,selector_17,selector_17_ids,""))</f>
        <v/>
      </c>
      <c r="T676" s="25"/>
      <c r="U676" s="14"/>
      <c r="V676" s="14"/>
      <c r="W676" s="23" t="str">
        <f t="array" ref="W676">IF(X676="","",XLOOKUP(X676,selector_04,selector_04_ids,""))</f>
        <v/>
      </c>
      <c r="X676" s="25"/>
      <c r="Y676" s="14"/>
      <c r="Z676" s="27"/>
      <c r="AA676" s="14"/>
    </row>
    <row r="677">
      <c r="A677" s="14"/>
      <c r="B677" s="23" t="str">
        <f>IF($A677="","",'Система'!$B$4)</f>
        <v/>
      </c>
      <c r="C677" s="14"/>
      <c r="D677" s="23" t="str">
        <f t="array" ref="D677">IF(E677="","",XLOOKUP(E677,selector_12,selector_12_ids,""))</f>
        <v/>
      </c>
      <c r="E677" s="25"/>
      <c r="F677" s="23" t="str">
        <f t="array" ref="F677">IF(G677="","",XLOOKUP(G677,selector_15,selector_15_ids,""))</f>
        <v/>
      </c>
      <c r="G677" s="25"/>
      <c r="H677" s="23" t="str">
        <f t="array" ref="H677">IF(I677="","",XLOOKUP(I677,selector_16,selector_16_ids,""))</f>
        <v/>
      </c>
      <c r="I677" s="25"/>
      <c r="J677" s="23" t="str">
        <f t="array" ref="J677">IF(K677="","",XLOOKUP(K677,selector_16,selector_16_ids,""))</f>
        <v/>
      </c>
      <c r="K677" s="25"/>
      <c r="L677" s="23" t="str">
        <f t="array" ref="L677">IF(M677="","",XLOOKUP(M677,selector_13,selector_13_ids,""))</f>
        <v/>
      </c>
      <c r="M677" s="25"/>
      <c r="N677" s="14"/>
      <c r="O677" s="14"/>
      <c r="P677" s="23" t="str">
        <f t="array" ref="P677">IF(Q677="","",XLOOKUP(Q677,selector_07,selector_07_ids,""))</f>
        <v/>
      </c>
      <c r="Q677" s="25"/>
      <c r="R677" s="14"/>
      <c r="S677" s="23" t="str">
        <f t="array" ref="S677">IF(T677="","",XLOOKUP(T677,selector_17,selector_17_ids,""))</f>
        <v/>
      </c>
      <c r="T677" s="25"/>
      <c r="U677" s="14"/>
      <c r="V677" s="14"/>
      <c r="W677" s="23" t="str">
        <f t="array" ref="W677">IF(X677="","",XLOOKUP(X677,selector_04,selector_04_ids,""))</f>
        <v/>
      </c>
      <c r="X677" s="25"/>
      <c r="Y677" s="14"/>
      <c r="Z677" s="27"/>
      <c r="AA677" s="14"/>
    </row>
    <row r="678">
      <c r="A678" s="14"/>
      <c r="B678" s="23" t="str">
        <f>IF($A678="","",'Система'!$B$4)</f>
        <v/>
      </c>
      <c r="C678" s="14"/>
      <c r="D678" s="23" t="str">
        <f t="array" ref="D678">IF(E678="","",XLOOKUP(E678,selector_12,selector_12_ids,""))</f>
        <v/>
      </c>
      <c r="E678" s="25"/>
      <c r="F678" s="23" t="str">
        <f t="array" ref="F678">IF(G678="","",XLOOKUP(G678,selector_15,selector_15_ids,""))</f>
        <v/>
      </c>
      <c r="G678" s="25"/>
      <c r="H678" s="23" t="str">
        <f t="array" ref="H678">IF(I678="","",XLOOKUP(I678,selector_16,selector_16_ids,""))</f>
        <v/>
      </c>
      <c r="I678" s="25"/>
      <c r="J678" s="23" t="str">
        <f t="array" ref="J678">IF(K678="","",XLOOKUP(K678,selector_16,selector_16_ids,""))</f>
        <v/>
      </c>
      <c r="K678" s="25"/>
      <c r="L678" s="23" t="str">
        <f t="array" ref="L678">IF(M678="","",XLOOKUP(M678,selector_13,selector_13_ids,""))</f>
        <v/>
      </c>
      <c r="M678" s="25"/>
      <c r="N678" s="14"/>
      <c r="O678" s="14"/>
      <c r="P678" s="23" t="str">
        <f t="array" ref="P678">IF(Q678="","",XLOOKUP(Q678,selector_07,selector_07_ids,""))</f>
        <v/>
      </c>
      <c r="Q678" s="25"/>
      <c r="R678" s="14"/>
      <c r="S678" s="23" t="str">
        <f t="array" ref="S678">IF(T678="","",XLOOKUP(T678,selector_17,selector_17_ids,""))</f>
        <v/>
      </c>
      <c r="T678" s="25"/>
      <c r="U678" s="14"/>
      <c r="V678" s="14"/>
      <c r="W678" s="23" t="str">
        <f t="array" ref="W678">IF(X678="","",XLOOKUP(X678,selector_04,selector_04_ids,""))</f>
        <v/>
      </c>
      <c r="X678" s="25"/>
      <c r="Y678" s="14"/>
      <c r="Z678" s="27"/>
      <c r="AA678" s="14"/>
    </row>
    <row r="679">
      <c r="A679" s="14"/>
      <c r="B679" s="23" t="str">
        <f>IF($A679="","",'Система'!$B$4)</f>
        <v/>
      </c>
      <c r="C679" s="14"/>
      <c r="D679" s="23" t="str">
        <f t="array" ref="D679">IF(E679="","",XLOOKUP(E679,selector_12,selector_12_ids,""))</f>
        <v/>
      </c>
      <c r="E679" s="25"/>
      <c r="F679" s="23" t="str">
        <f t="array" ref="F679">IF(G679="","",XLOOKUP(G679,selector_15,selector_15_ids,""))</f>
        <v/>
      </c>
      <c r="G679" s="25"/>
      <c r="H679" s="23" t="str">
        <f t="array" ref="H679">IF(I679="","",XLOOKUP(I679,selector_16,selector_16_ids,""))</f>
        <v/>
      </c>
      <c r="I679" s="25"/>
      <c r="J679" s="23" t="str">
        <f t="array" ref="J679">IF(K679="","",XLOOKUP(K679,selector_16,selector_16_ids,""))</f>
        <v/>
      </c>
      <c r="K679" s="25"/>
      <c r="L679" s="23" t="str">
        <f t="array" ref="L679">IF(M679="","",XLOOKUP(M679,selector_13,selector_13_ids,""))</f>
        <v/>
      </c>
      <c r="M679" s="25"/>
      <c r="N679" s="14"/>
      <c r="O679" s="14"/>
      <c r="P679" s="23" t="str">
        <f t="array" ref="P679">IF(Q679="","",XLOOKUP(Q679,selector_07,selector_07_ids,""))</f>
        <v/>
      </c>
      <c r="Q679" s="25"/>
      <c r="R679" s="14"/>
      <c r="S679" s="23" t="str">
        <f t="array" ref="S679">IF(T679="","",XLOOKUP(T679,selector_17,selector_17_ids,""))</f>
        <v/>
      </c>
      <c r="T679" s="25"/>
      <c r="U679" s="14"/>
      <c r="V679" s="14"/>
      <c r="W679" s="23" t="str">
        <f t="array" ref="W679">IF(X679="","",XLOOKUP(X679,selector_04,selector_04_ids,""))</f>
        <v/>
      </c>
      <c r="X679" s="25"/>
      <c r="Y679" s="14"/>
      <c r="Z679" s="27"/>
      <c r="AA679" s="14"/>
    </row>
    <row r="680">
      <c r="A680" s="14"/>
      <c r="B680" s="23" t="str">
        <f>IF($A680="","",'Система'!$B$4)</f>
        <v/>
      </c>
      <c r="C680" s="14"/>
      <c r="D680" s="23" t="str">
        <f t="array" ref="D680">IF(E680="","",XLOOKUP(E680,selector_12,selector_12_ids,""))</f>
        <v/>
      </c>
      <c r="E680" s="25"/>
      <c r="F680" s="23" t="str">
        <f t="array" ref="F680">IF(G680="","",XLOOKUP(G680,selector_15,selector_15_ids,""))</f>
        <v/>
      </c>
      <c r="G680" s="25"/>
      <c r="H680" s="23" t="str">
        <f t="array" ref="H680">IF(I680="","",XLOOKUP(I680,selector_16,selector_16_ids,""))</f>
        <v/>
      </c>
      <c r="I680" s="25"/>
      <c r="J680" s="23" t="str">
        <f t="array" ref="J680">IF(K680="","",XLOOKUP(K680,selector_16,selector_16_ids,""))</f>
        <v/>
      </c>
      <c r="K680" s="25"/>
      <c r="L680" s="23" t="str">
        <f t="array" ref="L680">IF(M680="","",XLOOKUP(M680,selector_13,selector_13_ids,""))</f>
        <v/>
      </c>
      <c r="M680" s="25"/>
      <c r="N680" s="14"/>
      <c r="O680" s="14"/>
      <c r="P680" s="23" t="str">
        <f t="array" ref="P680">IF(Q680="","",XLOOKUP(Q680,selector_07,selector_07_ids,""))</f>
        <v/>
      </c>
      <c r="Q680" s="25"/>
      <c r="R680" s="14"/>
      <c r="S680" s="23" t="str">
        <f t="array" ref="S680">IF(T680="","",XLOOKUP(T680,selector_17,selector_17_ids,""))</f>
        <v/>
      </c>
      <c r="T680" s="25"/>
      <c r="U680" s="14"/>
      <c r="V680" s="14"/>
      <c r="W680" s="23" t="str">
        <f t="array" ref="W680">IF(X680="","",XLOOKUP(X680,selector_04,selector_04_ids,""))</f>
        <v/>
      </c>
      <c r="X680" s="25"/>
      <c r="Y680" s="14"/>
      <c r="Z680" s="27"/>
      <c r="AA680" s="14"/>
    </row>
    <row r="681">
      <c r="A681" s="14"/>
      <c r="B681" s="23" t="str">
        <f>IF($A681="","",'Система'!$B$4)</f>
        <v/>
      </c>
      <c r="C681" s="14"/>
      <c r="D681" s="23" t="str">
        <f t="array" ref="D681">IF(E681="","",XLOOKUP(E681,selector_12,selector_12_ids,""))</f>
        <v/>
      </c>
      <c r="E681" s="25"/>
      <c r="F681" s="23" t="str">
        <f t="array" ref="F681">IF(G681="","",XLOOKUP(G681,selector_15,selector_15_ids,""))</f>
        <v/>
      </c>
      <c r="G681" s="25"/>
      <c r="H681" s="23" t="str">
        <f t="array" ref="H681">IF(I681="","",XLOOKUP(I681,selector_16,selector_16_ids,""))</f>
        <v/>
      </c>
      <c r="I681" s="25"/>
      <c r="J681" s="23" t="str">
        <f t="array" ref="J681">IF(K681="","",XLOOKUP(K681,selector_16,selector_16_ids,""))</f>
        <v/>
      </c>
      <c r="K681" s="25"/>
      <c r="L681" s="23" t="str">
        <f t="array" ref="L681">IF(M681="","",XLOOKUP(M681,selector_13,selector_13_ids,""))</f>
        <v/>
      </c>
      <c r="M681" s="25"/>
      <c r="N681" s="14"/>
      <c r="O681" s="14"/>
      <c r="P681" s="23" t="str">
        <f t="array" ref="P681">IF(Q681="","",XLOOKUP(Q681,selector_07,selector_07_ids,""))</f>
        <v/>
      </c>
      <c r="Q681" s="25"/>
      <c r="R681" s="14"/>
      <c r="S681" s="23" t="str">
        <f t="array" ref="S681">IF(T681="","",XLOOKUP(T681,selector_17,selector_17_ids,""))</f>
        <v/>
      </c>
      <c r="T681" s="25"/>
      <c r="U681" s="14"/>
      <c r="V681" s="14"/>
      <c r="W681" s="23" t="str">
        <f t="array" ref="W681">IF(X681="","",XLOOKUP(X681,selector_04,selector_04_ids,""))</f>
        <v/>
      </c>
      <c r="X681" s="25"/>
      <c r="Y681" s="14"/>
      <c r="Z681" s="27"/>
      <c r="AA681" s="14"/>
    </row>
    <row r="682">
      <c r="A682" s="14"/>
      <c r="B682" s="23" t="str">
        <f>IF($A682="","",'Система'!$B$4)</f>
        <v/>
      </c>
      <c r="C682" s="14"/>
      <c r="D682" s="23" t="str">
        <f t="array" ref="D682">IF(E682="","",XLOOKUP(E682,selector_12,selector_12_ids,""))</f>
        <v/>
      </c>
      <c r="E682" s="25"/>
      <c r="F682" s="23" t="str">
        <f t="array" ref="F682">IF(G682="","",XLOOKUP(G682,selector_15,selector_15_ids,""))</f>
        <v/>
      </c>
      <c r="G682" s="25"/>
      <c r="H682" s="23" t="str">
        <f t="array" ref="H682">IF(I682="","",XLOOKUP(I682,selector_16,selector_16_ids,""))</f>
        <v/>
      </c>
      <c r="I682" s="25"/>
      <c r="J682" s="23" t="str">
        <f t="array" ref="J682">IF(K682="","",XLOOKUP(K682,selector_16,selector_16_ids,""))</f>
        <v/>
      </c>
      <c r="K682" s="25"/>
      <c r="L682" s="23" t="str">
        <f t="array" ref="L682">IF(M682="","",XLOOKUP(M682,selector_13,selector_13_ids,""))</f>
        <v/>
      </c>
      <c r="M682" s="25"/>
      <c r="N682" s="14"/>
      <c r="O682" s="14"/>
      <c r="P682" s="23" t="str">
        <f t="array" ref="P682">IF(Q682="","",XLOOKUP(Q682,selector_07,selector_07_ids,""))</f>
        <v/>
      </c>
      <c r="Q682" s="25"/>
      <c r="R682" s="14"/>
      <c r="S682" s="23" t="str">
        <f t="array" ref="S682">IF(T682="","",XLOOKUP(T682,selector_17,selector_17_ids,""))</f>
        <v/>
      </c>
      <c r="T682" s="25"/>
      <c r="U682" s="14"/>
      <c r="V682" s="14"/>
      <c r="W682" s="23" t="str">
        <f t="array" ref="W682">IF(X682="","",XLOOKUP(X682,selector_04,selector_04_ids,""))</f>
        <v/>
      </c>
      <c r="X682" s="25"/>
      <c r="Y682" s="14"/>
      <c r="Z682" s="27"/>
      <c r="AA682" s="14"/>
    </row>
    <row r="683">
      <c r="A683" s="14"/>
      <c r="B683" s="23" t="str">
        <f>IF($A683="","",'Система'!$B$4)</f>
        <v/>
      </c>
      <c r="C683" s="14"/>
      <c r="D683" s="23" t="str">
        <f t="array" ref="D683">IF(E683="","",XLOOKUP(E683,selector_12,selector_12_ids,""))</f>
        <v/>
      </c>
      <c r="E683" s="25"/>
      <c r="F683" s="23" t="str">
        <f t="array" ref="F683">IF(G683="","",XLOOKUP(G683,selector_15,selector_15_ids,""))</f>
        <v/>
      </c>
      <c r="G683" s="25"/>
      <c r="H683" s="23" t="str">
        <f t="array" ref="H683">IF(I683="","",XLOOKUP(I683,selector_16,selector_16_ids,""))</f>
        <v/>
      </c>
      <c r="I683" s="25"/>
      <c r="J683" s="23" t="str">
        <f t="array" ref="J683">IF(K683="","",XLOOKUP(K683,selector_16,selector_16_ids,""))</f>
        <v/>
      </c>
      <c r="K683" s="25"/>
      <c r="L683" s="23" t="str">
        <f t="array" ref="L683">IF(M683="","",XLOOKUP(M683,selector_13,selector_13_ids,""))</f>
        <v/>
      </c>
      <c r="M683" s="25"/>
      <c r="N683" s="14"/>
      <c r="O683" s="14"/>
      <c r="P683" s="23" t="str">
        <f t="array" ref="P683">IF(Q683="","",XLOOKUP(Q683,selector_07,selector_07_ids,""))</f>
        <v/>
      </c>
      <c r="Q683" s="25"/>
      <c r="R683" s="14"/>
      <c r="S683" s="23" t="str">
        <f t="array" ref="S683">IF(T683="","",XLOOKUP(T683,selector_17,selector_17_ids,""))</f>
        <v/>
      </c>
      <c r="T683" s="25"/>
      <c r="U683" s="14"/>
      <c r="V683" s="14"/>
      <c r="W683" s="23" t="str">
        <f t="array" ref="W683">IF(X683="","",XLOOKUP(X683,selector_04,selector_04_ids,""))</f>
        <v/>
      </c>
      <c r="X683" s="25"/>
      <c r="Y683" s="14"/>
      <c r="Z683" s="27"/>
      <c r="AA683" s="14"/>
    </row>
    <row r="684">
      <c r="A684" s="14"/>
      <c r="B684" s="23" t="str">
        <f>IF($A684="","",'Система'!$B$4)</f>
        <v/>
      </c>
      <c r="C684" s="14"/>
      <c r="D684" s="23" t="str">
        <f t="array" ref="D684">IF(E684="","",XLOOKUP(E684,selector_12,selector_12_ids,""))</f>
        <v/>
      </c>
      <c r="E684" s="25"/>
      <c r="F684" s="23" t="str">
        <f t="array" ref="F684">IF(G684="","",XLOOKUP(G684,selector_15,selector_15_ids,""))</f>
        <v/>
      </c>
      <c r="G684" s="25"/>
      <c r="H684" s="23" t="str">
        <f t="array" ref="H684">IF(I684="","",XLOOKUP(I684,selector_16,selector_16_ids,""))</f>
        <v/>
      </c>
      <c r="I684" s="25"/>
      <c r="J684" s="23" t="str">
        <f t="array" ref="J684">IF(K684="","",XLOOKUP(K684,selector_16,selector_16_ids,""))</f>
        <v/>
      </c>
      <c r="K684" s="25"/>
      <c r="L684" s="23" t="str">
        <f t="array" ref="L684">IF(M684="","",XLOOKUP(M684,selector_13,selector_13_ids,""))</f>
        <v/>
      </c>
      <c r="M684" s="25"/>
      <c r="N684" s="14"/>
      <c r="O684" s="14"/>
      <c r="P684" s="23" t="str">
        <f t="array" ref="P684">IF(Q684="","",XLOOKUP(Q684,selector_07,selector_07_ids,""))</f>
        <v/>
      </c>
      <c r="Q684" s="25"/>
      <c r="R684" s="14"/>
      <c r="S684" s="23" t="str">
        <f t="array" ref="S684">IF(T684="","",XLOOKUP(T684,selector_17,selector_17_ids,""))</f>
        <v/>
      </c>
      <c r="T684" s="25"/>
      <c r="U684" s="14"/>
      <c r="V684" s="14"/>
      <c r="W684" s="23" t="str">
        <f t="array" ref="W684">IF(X684="","",XLOOKUP(X684,selector_04,selector_04_ids,""))</f>
        <v/>
      </c>
      <c r="X684" s="25"/>
      <c r="Y684" s="14"/>
      <c r="Z684" s="27"/>
      <c r="AA684" s="14"/>
    </row>
    <row r="685">
      <c r="A685" s="14"/>
      <c r="B685" s="23" t="str">
        <f>IF($A685="","",'Система'!$B$4)</f>
        <v/>
      </c>
      <c r="C685" s="14"/>
      <c r="D685" s="23" t="str">
        <f t="array" ref="D685">IF(E685="","",XLOOKUP(E685,selector_12,selector_12_ids,""))</f>
        <v/>
      </c>
      <c r="E685" s="25"/>
      <c r="F685" s="23" t="str">
        <f t="array" ref="F685">IF(G685="","",XLOOKUP(G685,selector_15,selector_15_ids,""))</f>
        <v/>
      </c>
      <c r="G685" s="25"/>
      <c r="H685" s="23" t="str">
        <f t="array" ref="H685">IF(I685="","",XLOOKUP(I685,selector_16,selector_16_ids,""))</f>
        <v/>
      </c>
      <c r="I685" s="25"/>
      <c r="J685" s="23" t="str">
        <f t="array" ref="J685">IF(K685="","",XLOOKUP(K685,selector_16,selector_16_ids,""))</f>
        <v/>
      </c>
      <c r="K685" s="25"/>
      <c r="L685" s="23" t="str">
        <f t="array" ref="L685">IF(M685="","",XLOOKUP(M685,selector_13,selector_13_ids,""))</f>
        <v/>
      </c>
      <c r="M685" s="25"/>
      <c r="N685" s="14"/>
      <c r="O685" s="14"/>
      <c r="P685" s="23" t="str">
        <f t="array" ref="P685">IF(Q685="","",XLOOKUP(Q685,selector_07,selector_07_ids,""))</f>
        <v/>
      </c>
      <c r="Q685" s="25"/>
      <c r="R685" s="14"/>
      <c r="S685" s="23" t="str">
        <f t="array" ref="S685">IF(T685="","",XLOOKUP(T685,selector_17,selector_17_ids,""))</f>
        <v/>
      </c>
      <c r="T685" s="25"/>
      <c r="U685" s="14"/>
      <c r="V685" s="14"/>
      <c r="W685" s="23" t="str">
        <f t="array" ref="W685">IF(X685="","",XLOOKUP(X685,selector_04,selector_04_ids,""))</f>
        <v/>
      </c>
      <c r="X685" s="25"/>
      <c r="Y685" s="14"/>
      <c r="Z685" s="27"/>
      <c r="AA685" s="14"/>
    </row>
    <row r="686">
      <c r="A686" s="14"/>
      <c r="B686" s="23" t="str">
        <f>IF($A686="","",'Система'!$B$4)</f>
        <v/>
      </c>
      <c r="C686" s="14"/>
      <c r="D686" s="23" t="str">
        <f t="array" ref="D686">IF(E686="","",XLOOKUP(E686,selector_12,selector_12_ids,""))</f>
        <v/>
      </c>
      <c r="E686" s="25"/>
      <c r="F686" s="23" t="str">
        <f t="array" ref="F686">IF(G686="","",XLOOKUP(G686,selector_15,selector_15_ids,""))</f>
        <v/>
      </c>
      <c r="G686" s="25"/>
      <c r="H686" s="23" t="str">
        <f t="array" ref="H686">IF(I686="","",XLOOKUP(I686,selector_16,selector_16_ids,""))</f>
        <v/>
      </c>
      <c r="I686" s="25"/>
      <c r="J686" s="23" t="str">
        <f t="array" ref="J686">IF(K686="","",XLOOKUP(K686,selector_16,selector_16_ids,""))</f>
        <v/>
      </c>
      <c r="K686" s="25"/>
      <c r="L686" s="23" t="str">
        <f t="array" ref="L686">IF(M686="","",XLOOKUP(M686,selector_13,selector_13_ids,""))</f>
        <v/>
      </c>
      <c r="M686" s="25"/>
      <c r="N686" s="14"/>
      <c r="O686" s="14"/>
      <c r="P686" s="23" t="str">
        <f t="array" ref="P686">IF(Q686="","",XLOOKUP(Q686,selector_07,selector_07_ids,""))</f>
        <v/>
      </c>
      <c r="Q686" s="25"/>
      <c r="R686" s="14"/>
      <c r="S686" s="23" t="str">
        <f t="array" ref="S686">IF(T686="","",XLOOKUP(T686,selector_17,selector_17_ids,""))</f>
        <v/>
      </c>
      <c r="T686" s="25"/>
      <c r="U686" s="14"/>
      <c r="V686" s="14"/>
      <c r="W686" s="23" t="str">
        <f t="array" ref="W686">IF(X686="","",XLOOKUP(X686,selector_04,selector_04_ids,""))</f>
        <v/>
      </c>
      <c r="X686" s="25"/>
      <c r="Y686" s="14"/>
      <c r="Z686" s="27"/>
      <c r="AA686" s="14"/>
    </row>
    <row r="687">
      <c r="A687" s="14"/>
      <c r="B687" s="23" t="str">
        <f>IF($A687="","",'Система'!$B$4)</f>
        <v/>
      </c>
      <c r="C687" s="14"/>
      <c r="D687" s="23" t="str">
        <f t="array" ref="D687">IF(E687="","",XLOOKUP(E687,selector_12,selector_12_ids,""))</f>
        <v/>
      </c>
      <c r="E687" s="25"/>
      <c r="F687" s="23" t="str">
        <f t="array" ref="F687">IF(G687="","",XLOOKUP(G687,selector_15,selector_15_ids,""))</f>
        <v/>
      </c>
      <c r="G687" s="25"/>
      <c r="H687" s="23" t="str">
        <f t="array" ref="H687">IF(I687="","",XLOOKUP(I687,selector_16,selector_16_ids,""))</f>
        <v/>
      </c>
      <c r="I687" s="25"/>
      <c r="J687" s="23" t="str">
        <f t="array" ref="J687">IF(K687="","",XLOOKUP(K687,selector_16,selector_16_ids,""))</f>
        <v/>
      </c>
      <c r="K687" s="25"/>
      <c r="L687" s="23" t="str">
        <f t="array" ref="L687">IF(M687="","",XLOOKUP(M687,selector_13,selector_13_ids,""))</f>
        <v/>
      </c>
      <c r="M687" s="25"/>
      <c r="N687" s="14"/>
      <c r="O687" s="14"/>
      <c r="P687" s="23" t="str">
        <f t="array" ref="P687">IF(Q687="","",XLOOKUP(Q687,selector_07,selector_07_ids,""))</f>
        <v/>
      </c>
      <c r="Q687" s="25"/>
      <c r="R687" s="14"/>
      <c r="S687" s="23" t="str">
        <f t="array" ref="S687">IF(T687="","",XLOOKUP(T687,selector_17,selector_17_ids,""))</f>
        <v/>
      </c>
      <c r="T687" s="25"/>
      <c r="U687" s="14"/>
      <c r="V687" s="14"/>
      <c r="W687" s="23" t="str">
        <f t="array" ref="W687">IF(X687="","",XLOOKUP(X687,selector_04,selector_04_ids,""))</f>
        <v/>
      </c>
      <c r="X687" s="25"/>
      <c r="Y687" s="14"/>
      <c r="Z687" s="27"/>
      <c r="AA687" s="14"/>
    </row>
    <row r="688">
      <c r="A688" s="14"/>
      <c r="B688" s="23" t="str">
        <f>IF($A688="","",'Система'!$B$4)</f>
        <v/>
      </c>
      <c r="C688" s="14"/>
      <c r="D688" s="23" t="str">
        <f t="array" ref="D688">IF(E688="","",XLOOKUP(E688,selector_12,selector_12_ids,""))</f>
        <v/>
      </c>
      <c r="E688" s="25"/>
      <c r="F688" s="23" t="str">
        <f t="array" ref="F688">IF(G688="","",XLOOKUP(G688,selector_15,selector_15_ids,""))</f>
        <v/>
      </c>
      <c r="G688" s="25"/>
      <c r="H688" s="23" t="str">
        <f t="array" ref="H688">IF(I688="","",XLOOKUP(I688,selector_16,selector_16_ids,""))</f>
        <v/>
      </c>
      <c r="I688" s="25"/>
      <c r="J688" s="23" t="str">
        <f t="array" ref="J688">IF(K688="","",XLOOKUP(K688,selector_16,selector_16_ids,""))</f>
        <v/>
      </c>
      <c r="K688" s="25"/>
      <c r="L688" s="23" t="str">
        <f t="array" ref="L688">IF(M688="","",XLOOKUP(M688,selector_13,selector_13_ids,""))</f>
        <v/>
      </c>
      <c r="M688" s="25"/>
      <c r="N688" s="14"/>
      <c r="O688" s="14"/>
      <c r="P688" s="23" t="str">
        <f t="array" ref="P688">IF(Q688="","",XLOOKUP(Q688,selector_07,selector_07_ids,""))</f>
        <v/>
      </c>
      <c r="Q688" s="25"/>
      <c r="R688" s="14"/>
      <c r="S688" s="23" t="str">
        <f t="array" ref="S688">IF(T688="","",XLOOKUP(T688,selector_17,selector_17_ids,""))</f>
        <v/>
      </c>
      <c r="T688" s="25"/>
      <c r="U688" s="14"/>
      <c r="V688" s="14"/>
      <c r="W688" s="23" t="str">
        <f t="array" ref="W688">IF(X688="","",XLOOKUP(X688,selector_04,selector_04_ids,""))</f>
        <v/>
      </c>
      <c r="X688" s="25"/>
      <c r="Y688" s="14"/>
      <c r="Z688" s="27"/>
      <c r="AA688" s="14"/>
    </row>
    <row r="689">
      <c r="A689" s="14"/>
      <c r="B689" s="23" t="str">
        <f>IF($A689="","",'Система'!$B$4)</f>
        <v/>
      </c>
      <c r="C689" s="14"/>
      <c r="D689" s="23" t="str">
        <f t="array" ref="D689">IF(E689="","",XLOOKUP(E689,selector_12,selector_12_ids,""))</f>
        <v/>
      </c>
      <c r="E689" s="25"/>
      <c r="F689" s="23" t="str">
        <f t="array" ref="F689">IF(G689="","",XLOOKUP(G689,selector_15,selector_15_ids,""))</f>
        <v/>
      </c>
      <c r="G689" s="25"/>
      <c r="H689" s="23" t="str">
        <f t="array" ref="H689">IF(I689="","",XLOOKUP(I689,selector_16,selector_16_ids,""))</f>
        <v/>
      </c>
      <c r="I689" s="25"/>
      <c r="J689" s="23" t="str">
        <f t="array" ref="J689">IF(K689="","",XLOOKUP(K689,selector_16,selector_16_ids,""))</f>
        <v/>
      </c>
      <c r="K689" s="25"/>
      <c r="L689" s="23" t="str">
        <f t="array" ref="L689">IF(M689="","",XLOOKUP(M689,selector_13,selector_13_ids,""))</f>
        <v/>
      </c>
      <c r="M689" s="25"/>
      <c r="N689" s="14"/>
      <c r="O689" s="14"/>
      <c r="P689" s="23" t="str">
        <f t="array" ref="P689">IF(Q689="","",XLOOKUP(Q689,selector_07,selector_07_ids,""))</f>
        <v/>
      </c>
      <c r="Q689" s="25"/>
      <c r="R689" s="14"/>
      <c r="S689" s="23" t="str">
        <f t="array" ref="S689">IF(T689="","",XLOOKUP(T689,selector_17,selector_17_ids,""))</f>
        <v/>
      </c>
      <c r="T689" s="25"/>
      <c r="U689" s="14"/>
      <c r="V689" s="14"/>
      <c r="W689" s="23" t="str">
        <f t="array" ref="W689">IF(X689="","",XLOOKUP(X689,selector_04,selector_04_ids,""))</f>
        <v/>
      </c>
      <c r="X689" s="25"/>
      <c r="Y689" s="14"/>
      <c r="Z689" s="27"/>
      <c r="AA689" s="14"/>
    </row>
    <row r="690">
      <c r="A690" s="14"/>
      <c r="B690" s="23" t="str">
        <f>IF($A690="","",'Система'!$B$4)</f>
        <v/>
      </c>
      <c r="C690" s="14"/>
      <c r="D690" s="23" t="str">
        <f t="array" ref="D690">IF(E690="","",XLOOKUP(E690,selector_12,selector_12_ids,""))</f>
        <v/>
      </c>
      <c r="E690" s="25"/>
      <c r="F690" s="23" t="str">
        <f t="array" ref="F690">IF(G690="","",XLOOKUP(G690,selector_15,selector_15_ids,""))</f>
        <v/>
      </c>
      <c r="G690" s="25"/>
      <c r="H690" s="23" t="str">
        <f t="array" ref="H690">IF(I690="","",XLOOKUP(I690,selector_16,selector_16_ids,""))</f>
        <v/>
      </c>
      <c r="I690" s="25"/>
      <c r="J690" s="23" t="str">
        <f t="array" ref="J690">IF(K690="","",XLOOKUP(K690,selector_16,selector_16_ids,""))</f>
        <v/>
      </c>
      <c r="K690" s="25"/>
      <c r="L690" s="23" t="str">
        <f t="array" ref="L690">IF(M690="","",XLOOKUP(M690,selector_13,selector_13_ids,""))</f>
        <v/>
      </c>
      <c r="M690" s="25"/>
      <c r="N690" s="14"/>
      <c r="O690" s="14"/>
      <c r="P690" s="23" t="str">
        <f t="array" ref="P690">IF(Q690="","",XLOOKUP(Q690,selector_07,selector_07_ids,""))</f>
        <v/>
      </c>
      <c r="Q690" s="25"/>
      <c r="R690" s="14"/>
      <c r="S690" s="23" t="str">
        <f t="array" ref="S690">IF(T690="","",XLOOKUP(T690,selector_17,selector_17_ids,""))</f>
        <v/>
      </c>
      <c r="T690" s="25"/>
      <c r="U690" s="14"/>
      <c r="V690" s="14"/>
      <c r="W690" s="23" t="str">
        <f t="array" ref="W690">IF(X690="","",XLOOKUP(X690,selector_04,selector_04_ids,""))</f>
        <v/>
      </c>
      <c r="X690" s="25"/>
      <c r="Y690" s="14"/>
      <c r="Z690" s="27"/>
      <c r="AA690" s="14"/>
    </row>
    <row r="691">
      <c r="A691" s="14"/>
      <c r="B691" s="23" t="str">
        <f>IF($A691="","",'Система'!$B$4)</f>
        <v/>
      </c>
      <c r="C691" s="14"/>
      <c r="D691" s="23" t="str">
        <f t="array" ref="D691">IF(E691="","",XLOOKUP(E691,selector_12,selector_12_ids,""))</f>
        <v/>
      </c>
      <c r="E691" s="25"/>
      <c r="F691" s="23" t="str">
        <f t="array" ref="F691">IF(G691="","",XLOOKUP(G691,selector_15,selector_15_ids,""))</f>
        <v/>
      </c>
      <c r="G691" s="25"/>
      <c r="H691" s="23" t="str">
        <f t="array" ref="H691">IF(I691="","",XLOOKUP(I691,selector_16,selector_16_ids,""))</f>
        <v/>
      </c>
      <c r="I691" s="25"/>
      <c r="J691" s="23" t="str">
        <f t="array" ref="J691">IF(K691="","",XLOOKUP(K691,selector_16,selector_16_ids,""))</f>
        <v/>
      </c>
      <c r="K691" s="25"/>
      <c r="L691" s="23" t="str">
        <f t="array" ref="L691">IF(M691="","",XLOOKUP(M691,selector_13,selector_13_ids,""))</f>
        <v/>
      </c>
      <c r="M691" s="25"/>
      <c r="N691" s="14"/>
      <c r="O691" s="14"/>
      <c r="P691" s="23" t="str">
        <f t="array" ref="P691">IF(Q691="","",XLOOKUP(Q691,selector_07,selector_07_ids,""))</f>
        <v/>
      </c>
      <c r="Q691" s="25"/>
      <c r="R691" s="14"/>
      <c r="S691" s="23" t="str">
        <f t="array" ref="S691">IF(T691="","",XLOOKUP(T691,selector_17,selector_17_ids,""))</f>
        <v/>
      </c>
      <c r="T691" s="25"/>
      <c r="U691" s="14"/>
      <c r="V691" s="14"/>
      <c r="W691" s="23" t="str">
        <f t="array" ref="W691">IF(X691="","",XLOOKUP(X691,selector_04,selector_04_ids,""))</f>
        <v/>
      </c>
      <c r="X691" s="25"/>
      <c r="Y691" s="14"/>
      <c r="Z691" s="27"/>
      <c r="AA691" s="14"/>
    </row>
    <row r="692">
      <c r="A692" s="14"/>
      <c r="B692" s="23" t="str">
        <f>IF($A692="","",'Система'!$B$4)</f>
        <v/>
      </c>
      <c r="C692" s="14"/>
      <c r="D692" s="23" t="str">
        <f t="array" ref="D692">IF(E692="","",XLOOKUP(E692,selector_12,selector_12_ids,""))</f>
        <v/>
      </c>
      <c r="E692" s="25"/>
      <c r="F692" s="23" t="str">
        <f t="array" ref="F692">IF(G692="","",XLOOKUP(G692,selector_15,selector_15_ids,""))</f>
        <v/>
      </c>
      <c r="G692" s="25"/>
      <c r="H692" s="23" t="str">
        <f t="array" ref="H692">IF(I692="","",XLOOKUP(I692,selector_16,selector_16_ids,""))</f>
        <v/>
      </c>
      <c r="I692" s="25"/>
      <c r="J692" s="23" t="str">
        <f t="array" ref="J692">IF(K692="","",XLOOKUP(K692,selector_16,selector_16_ids,""))</f>
        <v/>
      </c>
      <c r="K692" s="25"/>
      <c r="L692" s="23" t="str">
        <f t="array" ref="L692">IF(M692="","",XLOOKUP(M692,selector_13,selector_13_ids,""))</f>
        <v/>
      </c>
      <c r="M692" s="25"/>
      <c r="N692" s="14"/>
      <c r="O692" s="14"/>
      <c r="P692" s="23" t="str">
        <f t="array" ref="P692">IF(Q692="","",XLOOKUP(Q692,selector_07,selector_07_ids,""))</f>
        <v/>
      </c>
      <c r="Q692" s="25"/>
      <c r="R692" s="14"/>
      <c r="S692" s="23" t="str">
        <f t="array" ref="S692">IF(T692="","",XLOOKUP(T692,selector_17,selector_17_ids,""))</f>
        <v/>
      </c>
      <c r="T692" s="25"/>
      <c r="U692" s="14"/>
      <c r="V692" s="14"/>
      <c r="W692" s="23" t="str">
        <f t="array" ref="W692">IF(X692="","",XLOOKUP(X692,selector_04,selector_04_ids,""))</f>
        <v/>
      </c>
      <c r="X692" s="25"/>
      <c r="Y692" s="14"/>
      <c r="Z692" s="27"/>
      <c r="AA692" s="14"/>
    </row>
    <row r="693">
      <c r="A693" s="14"/>
      <c r="B693" s="23" t="str">
        <f>IF($A693="","",'Система'!$B$4)</f>
        <v/>
      </c>
      <c r="C693" s="14"/>
      <c r="D693" s="23" t="str">
        <f t="array" ref="D693">IF(E693="","",XLOOKUP(E693,selector_12,selector_12_ids,""))</f>
        <v/>
      </c>
      <c r="E693" s="25"/>
      <c r="F693" s="23" t="str">
        <f t="array" ref="F693">IF(G693="","",XLOOKUP(G693,selector_15,selector_15_ids,""))</f>
        <v/>
      </c>
      <c r="G693" s="25"/>
      <c r="H693" s="23" t="str">
        <f t="array" ref="H693">IF(I693="","",XLOOKUP(I693,selector_16,selector_16_ids,""))</f>
        <v/>
      </c>
      <c r="I693" s="25"/>
      <c r="J693" s="23" t="str">
        <f t="array" ref="J693">IF(K693="","",XLOOKUP(K693,selector_16,selector_16_ids,""))</f>
        <v/>
      </c>
      <c r="K693" s="25"/>
      <c r="L693" s="23" t="str">
        <f t="array" ref="L693">IF(M693="","",XLOOKUP(M693,selector_13,selector_13_ids,""))</f>
        <v/>
      </c>
      <c r="M693" s="25"/>
      <c r="N693" s="14"/>
      <c r="O693" s="14"/>
      <c r="P693" s="23" t="str">
        <f t="array" ref="P693">IF(Q693="","",XLOOKUP(Q693,selector_07,selector_07_ids,""))</f>
        <v/>
      </c>
      <c r="Q693" s="25"/>
      <c r="R693" s="14"/>
      <c r="S693" s="23" t="str">
        <f t="array" ref="S693">IF(T693="","",XLOOKUP(T693,selector_17,selector_17_ids,""))</f>
        <v/>
      </c>
      <c r="T693" s="25"/>
      <c r="U693" s="14"/>
      <c r="V693" s="14"/>
      <c r="W693" s="23" t="str">
        <f t="array" ref="W693">IF(X693="","",XLOOKUP(X693,selector_04,selector_04_ids,""))</f>
        <v/>
      </c>
      <c r="X693" s="25"/>
      <c r="Y693" s="14"/>
      <c r="Z693" s="27"/>
      <c r="AA693" s="14"/>
    </row>
    <row r="694">
      <c r="A694" s="14"/>
      <c r="B694" s="23" t="str">
        <f>IF($A694="","",'Система'!$B$4)</f>
        <v/>
      </c>
      <c r="C694" s="14"/>
      <c r="D694" s="23" t="str">
        <f t="array" ref="D694">IF(E694="","",XLOOKUP(E694,selector_12,selector_12_ids,""))</f>
        <v/>
      </c>
      <c r="E694" s="25"/>
      <c r="F694" s="23" t="str">
        <f t="array" ref="F694">IF(G694="","",XLOOKUP(G694,selector_15,selector_15_ids,""))</f>
        <v/>
      </c>
      <c r="G694" s="25"/>
      <c r="H694" s="23" t="str">
        <f t="array" ref="H694">IF(I694="","",XLOOKUP(I694,selector_16,selector_16_ids,""))</f>
        <v/>
      </c>
      <c r="I694" s="25"/>
      <c r="J694" s="23" t="str">
        <f t="array" ref="J694">IF(K694="","",XLOOKUP(K694,selector_16,selector_16_ids,""))</f>
        <v/>
      </c>
      <c r="K694" s="25"/>
      <c r="L694" s="23" t="str">
        <f t="array" ref="L694">IF(M694="","",XLOOKUP(M694,selector_13,selector_13_ids,""))</f>
        <v/>
      </c>
      <c r="M694" s="25"/>
      <c r="N694" s="14"/>
      <c r="O694" s="14"/>
      <c r="P694" s="23" t="str">
        <f t="array" ref="P694">IF(Q694="","",XLOOKUP(Q694,selector_07,selector_07_ids,""))</f>
        <v/>
      </c>
      <c r="Q694" s="25"/>
      <c r="R694" s="14"/>
      <c r="S694" s="23" t="str">
        <f t="array" ref="S694">IF(T694="","",XLOOKUP(T694,selector_17,selector_17_ids,""))</f>
        <v/>
      </c>
      <c r="T694" s="25"/>
      <c r="U694" s="14"/>
      <c r="V694" s="14"/>
      <c r="W694" s="23" t="str">
        <f t="array" ref="W694">IF(X694="","",XLOOKUP(X694,selector_04,selector_04_ids,""))</f>
        <v/>
      </c>
      <c r="X694" s="25"/>
      <c r="Y694" s="14"/>
      <c r="Z694" s="27"/>
      <c r="AA694" s="14"/>
    </row>
    <row r="695">
      <c r="A695" s="14"/>
      <c r="B695" s="23" t="str">
        <f>IF($A695="","",'Система'!$B$4)</f>
        <v/>
      </c>
      <c r="C695" s="14"/>
      <c r="D695" s="23" t="str">
        <f t="array" ref="D695">IF(E695="","",XLOOKUP(E695,selector_12,selector_12_ids,""))</f>
        <v/>
      </c>
      <c r="E695" s="25"/>
      <c r="F695" s="23" t="str">
        <f t="array" ref="F695">IF(G695="","",XLOOKUP(G695,selector_15,selector_15_ids,""))</f>
        <v/>
      </c>
      <c r="G695" s="25"/>
      <c r="H695" s="23" t="str">
        <f t="array" ref="H695">IF(I695="","",XLOOKUP(I695,selector_16,selector_16_ids,""))</f>
        <v/>
      </c>
      <c r="I695" s="25"/>
      <c r="J695" s="23" t="str">
        <f t="array" ref="J695">IF(K695="","",XLOOKUP(K695,selector_16,selector_16_ids,""))</f>
        <v/>
      </c>
      <c r="K695" s="25"/>
      <c r="L695" s="23" t="str">
        <f t="array" ref="L695">IF(M695="","",XLOOKUP(M695,selector_13,selector_13_ids,""))</f>
        <v/>
      </c>
      <c r="M695" s="25"/>
      <c r="N695" s="14"/>
      <c r="O695" s="14"/>
      <c r="P695" s="23" t="str">
        <f t="array" ref="P695">IF(Q695="","",XLOOKUP(Q695,selector_07,selector_07_ids,""))</f>
        <v/>
      </c>
      <c r="Q695" s="25"/>
      <c r="R695" s="14"/>
      <c r="S695" s="23" t="str">
        <f t="array" ref="S695">IF(T695="","",XLOOKUP(T695,selector_17,selector_17_ids,""))</f>
        <v/>
      </c>
      <c r="T695" s="25"/>
      <c r="U695" s="14"/>
      <c r="V695" s="14"/>
      <c r="W695" s="23" t="str">
        <f t="array" ref="W695">IF(X695="","",XLOOKUP(X695,selector_04,selector_04_ids,""))</f>
        <v/>
      </c>
      <c r="X695" s="25"/>
      <c r="Y695" s="14"/>
      <c r="Z695" s="27"/>
      <c r="AA695" s="14"/>
    </row>
    <row r="696">
      <c r="A696" s="14"/>
      <c r="B696" s="23" t="str">
        <f>IF($A696="","",'Система'!$B$4)</f>
        <v/>
      </c>
      <c r="C696" s="14"/>
      <c r="D696" s="23" t="str">
        <f t="array" ref="D696">IF(E696="","",XLOOKUP(E696,selector_12,selector_12_ids,""))</f>
        <v/>
      </c>
      <c r="E696" s="25"/>
      <c r="F696" s="23" t="str">
        <f t="array" ref="F696">IF(G696="","",XLOOKUP(G696,selector_15,selector_15_ids,""))</f>
        <v/>
      </c>
      <c r="G696" s="25"/>
      <c r="H696" s="23" t="str">
        <f t="array" ref="H696">IF(I696="","",XLOOKUP(I696,selector_16,selector_16_ids,""))</f>
        <v/>
      </c>
      <c r="I696" s="25"/>
      <c r="J696" s="23" t="str">
        <f t="array" ref="J696">IF(K696="","",XLOOKUP(K696,selector_16,selector_16_ids,""))</f>
        <v/>
      </c>
      <c r="K696" s="25"/>
      <c r="L696" s="23" t="str">
        <f t="array" ref="L696">IF(M696="","",XLOOKUP(M696,selector_13,selector_13_ids,""))</f>
        <v/>
      </c>
      <c r="M696" s="25"/>
      <c r="N696" s="14"/>
      <c r="O696" s="14"/>
      <c r="P696" s="23" t="str">
        <f t="array" ref="P696">IF(Q696="","",XLOOKUP(Q696,selector_07,selector_07_ids,""))</f>
        <v/>
      </c>
      <c r="Q696" s="25"/>
      <c r="R696" s="14"/>
      <c r="S696" s="23" t="str">
        <f t="array" ref="S696">IF(T696="","",XLOOKUP(T696,selector_17,selector_17_ids,""))</f>
        <v/>
      </c>
      <c r="T696" s="25"/>
      <c r="U696" s="14"/>
      <c r="V696" s="14"/>
      <c r="W696" s="23" t="str">
        <f t="array" ref="W696">IF(X696="","",XLOOKUP(X696,selector_04,selector_04_ids,""))</f>
        <v/>
      </c>
      <c r="X696" s="25"/>
      <c r="Y696" s="14"/>
      <c r="Z696" s="27"/>
      <c r="AA696" s="14"/>
    </row>
    <row r="697">
      <c r="A697" s="14"/>
      <c r="B697" s="23" t="str">
        <f>IF($A697="","",'Система'!$B$4)</f>
        <v/>
      </c>
      <c r="C697" s="14"/>
      <c r="D697" s="23" t="str">
        <f t="array" ref="D697">IF(E697="","",XLOOKUP(E697,selector_12,selector_12_ids,""))</f>
        <v/>
      </c>
      <c r="E697" s="25"/>
      <c r="F697" s="23" t="str">
        <f t="array" ref="F697">IF(G697="","",XLOOKUP(G697,selector_15,selector_15_ids,""))</f>
        <v/>
      </c>
      <c r="G697" s="25"/>
      <c r="H697" s="23" t="str">
        <f t="array" ref="H697">IF(I697="","",XLOOKUP(I697,selector_16,selector_16_ids,""))</f>
        <v/>
      </c>
      <c r="I697" s="25"/>
      <c r="J697" s="23" t="str">
        <f t="array" ref="J697">IF(K697="","",XLOOKUP(K697,selector_16,selector_16_ids,""))</f>
        <v/>
      </c>
      <c r="K697" s="25"/>
      <c r="L697" s="23" t="str">
        <f t="array" ref="L697">IF(M697="","",XLOOKUP(M697,selector_13,selector_13_ids,""))</f>
        <v/>
      </c>
      <c r="M697" s="25"/>
      <c r="N697" s="14"/>
      <c r="O697" s="14"/>
      <c r="P697" s="23" t="str">
        <f t="array" ref="P697">IF(Q697="","",XLOOKUP(Q697,selector_07,selector_07_ids,""))</f>
        <v/>
      </c>
      <c r="Q697" s="25"/>
      <c r="R697" s="14"/>
      <c r="S697" s="23" t="str">
        <f t="array" ref="S697">IF(T697="","",XLOOKUP(T697,selector_17,selector_17_ids,""))</f>
        <v/>
      </c>
      <c r="T697" s="25"/>
      <c r="U697" s="14"/>
      <c r="V697" s="14"/>
      <c r="W697" s="23" t="str">
        <f t="array" ref="W697">IF(X697="","",XLOOKUP(X697,selector_04,selector_04_ids,""))</f>
        <v/>
      </c>
      <c r="X697" s="25"/>
      <c r="Y697" s="14"/>
      <c r="Z697" s="27"/>
      <c r="AA697" s="14"/>
    </row>
    <row r="698">
      <c r="A698" s="14"/>
      <c r="B698" s="23" t="str">
        <f>IF($A698="","",'Система'!$B$4)</f>
        <v/>
      </c>
      <c r="C698" s="14"/>
      <c r="D698" s="23" t="str">
        <f t="array" ref="D698">IF(E698="","",XLOOKUP(E698,selector_12,selector_12_ids,""))</f>
        <v/>
      </c>
      <c r="E698" s="25"/>
      <c r="F698" s="23" t="str">
        <f t="array" ref="F698">IF(G698="","",XLOOKUP(G698,selector_15,selector_15_ids,""))</f>
        <v/>
      </c>
      <c r="G698" s="25"/>
      <c r="H698" s="23" t="str">
        <f t="array" ref="H698">IF(I698="","",XLOOKUP(I698,selector_16,selector_16_ids,""))</f>
        <v/>
      </c>
      <c r="I698" s="25"/>
      <c r="J698" s="23" t="str">
        <f t="array" ref="J698">IF(K698="","",XLOOKUP(K698,selector_16,selector_16_ids,""))</f>
        <v/>
      </c>
      <c r="K698" s="25"/>
      <c r="L698" s="23" t="str">
        <f t="array" ref="L698">IF(M698="","",XLOOKUP(M698,selector_13,selector_13_ids,""))</f>
        <v/>
      </c>
      <c r="M698" s="25"/>
      <c r="N698" s="14"/>
      <c r="O698" s="14"/>
      <c r="P698" s="23" t="str">
        <f t="array" ref="P698">IF(Q698="","",XLOOKUP(Q698,selector_07,selector_07_ids,""))</f>
        <v/>
      </c>
      <c r="Q698" s="25"/>
      <c r="R698" s="14"/>
      <c r="S698" s="23" t="str">
        <f t="array" ref="S698">IF(T698="","",XLOOKUP(T698,selector_17,selector_17_ids,""))</f>
        <v/>
      </c>
      <c r="T698" s="25"/>
      <c r="U698" s="14"/>
      <c r="V698" s="14"/>
      <c r="W698" s="23" t="str">
        <f t="array" ref="W698">IF(X698="","",XLOOKUP(X698,selector_04,selector_04_ids,""))</f>
        <v/>
      </c>
      <c r="X698" s="25"/>
      <c r="Y698" s="14"/>
      <c r="Z698" s="27"/>
      <c r="AA698" s="14"/>
    </row>
    <row r="699">
      <c r="A699" s="14"/>
      <c r="B699" s="23" t="str">
        <f>IF($A699="","",'Система'!$B$4)</f>
        <v/>
      </c>
      <c r="C699" s="14"/>
      <c r="D699" s="23" t="str">
        <f t="array" ref="D699">IF(E699="","",XLOOKUP(E699,selector_12,selector_12_ids,""))</f>
        <v/>
      </c>
      <c r="E699" s="25"/>
      <c r="F699" s="23" t="str">
        <f t="array" ref="F699">IF(G699="","",XLOOKUP(G699,selector_15,selector_15_ids,""))</f>
        <v/>
      </c>
      <c r="G699" s="25"/>
      <c r="H699" s="23" t="str">
        <f t="array" ref="H699">IF(I699="","",XLOOKUP(I699,selector_16,selector_16_ids,""))</f>
        <v/>
      </c>
      <c r="I699" s="25"/>
      <c r="J699" s="23" t="str">
        <f t="array" ref="J699">IF(K699="","",XLOOKUP(K699,selector_16,selector_16_ids,""))</f>
        <v/>
      </c>
      <c r="K699" s="25"/>
      <c r="L699" s="23" t="str">
        <f t="array" ref="L699">IF(M699="","",XLOOKUP(M699,selector_13,selector_13_ids,""))</f>
        <v/>
      </c>
      <c r="M699" s="25"/>
      <c r="N699" s="14"/>
      <c r="O699" s="14"/>
      <c r="P699" s="23" t="str">
        <f t="array" ref="P699">IF(Q699="","",XLOOKUP(Q699,selector_07,selector_07_ids,""))</f>
        <v/>
      </c>
      <c r="Q699" s="25"/>
      <c r="R699" s="14"/>
      <c r="S699" s="23" t="str">
        <f t="array" ref="S699">IF(T699="","",XLOOKUP(T699,selector_17,selector_17_ids,""))</f>
        <v/>
      </c>
      <c r="T699" s="25"/>
      <c r="U699" s="14"/>
      <c r="V699" s="14"/>
      <c r="W699" s="23" t="str">
        <f t="array" ref="W699">IF(X699="","",XLOOKUP(X699,selector_04,selector_04_ids,""))</f>
        <v/>
      </c>
      <c r="X699" s="25"/>
      <c r="Y699" s="14"/>
      <c r="Z699" s="27"/>
      <c r="AA699" s="14"/>
    </row>
    <row r="700">
      <c r="A700" s="14"/>
      <c r="B700" s="23" t="str">
        <f>IF($A700="","",'Система'!$B$4)</f>
        <v/>
      </c>
      <c r="C700" s="14"/>
      <c r="D700" s="23" t="str">
        <f t="array" ref="D700">IF(E700="","",XLOOKUP(E700,selector_12,selector_12_ids,""))</f>
        <v/>
      </c>
      <c r="E700" s="25"/>
      <c r="F700" s="23" t="str">
        <f t="array" ref="F700">IF(G700="","",XLOOKUP(G700,selector_15,selector_15_ids,""))</f>
        <v/>
      </c>
      <c r="G700" s="25"/>
      <c r="H700" s="23" t="str">
        <f t="array" ref="H700">IF(I700="","",XLOOKUP(I700,selector_16,selector_16_ids,""))</f>
        <v/>
      </c>
      <c r="I700" s="25"/>
      <c r="J700" s="23" t="str">
        <f t="array" ref="J700">IF(K700="","",XLOOKUP(K700,selector_16,selector_16_ids,""))</f>
        <v/>
      </c>
      <c r="K700" s="25"/>
      <c r="L700" s="23" t="str">
        <f t="array" ref="L700">IF(M700="","",XLOOKUP(M700,selector_13,selector_13_ids,""))</f>
        <v/>
      </c>
      <c r="M700" s="25"/>
      <c r="N700" s="14"/>
      <c r="O700" s="14"/>
      <c r="P700" s="23" t="str">
        <f t="array" ref="P700">IF(Q700="","",XLOOKUP(Q700,selector_07,selector_07_ids,""))</f>
        <v/>
      </c>
      <c r="Q700" s="25"/>
      <c r="R700" s="14"/>
      <c r="S700" s="23" t="str">
        <f t="array" ref="S700">IF(T700="","",XLOOKUP(T700,selector_17,selector_17_ids,""))</f>
        <v/>
      </c>
      <c r="T700" s="25"/>
      <c r="U700" s="14"/>
      <c r="V700" s="14"/>
      <c r="W700" s="23" t="str">
        <f t="array" ref="W700">IF(X700="","",XLOOKUP(X700,selector_04,selector_04_ids,""))</f>
        <v/>
      </c>
      <c r="X700" s="25"/>
      <c r="Y700" s="14"/>
      <c r="Z700" s="27"/>
      <c r="AA700" s="14"/>
    </row>
    <row r="701">
      <c r="A701" s="14"/>
      <c r="B701" s="23" t="str">
        <f>IF($A701="","",'Система'!$B$4)</f>
        <v/>
      </c>
      <c r="C701" s="14"/>
      <c r="D701" s="23" t="str">
        <f t="array" ref="D701">IF(E701="","",XLOOKUP(E701,selector_12,selector_12_ids,""))</f>
        <v/>
      </c>
      <c r="E701" s="25"/>
      <c r="F701" s="23" t="str">
        <f t="array" ref="F701">IF(G701="","",XLOOKUP(G701,selector_15,selector_15_ids,""))</f>
        <v/>
      </c>
      <c r="G701" s="25"/>
      <c r="H701" s="23" t="str">
        <f t="array" ref="H701">IF(I701="","",XLOOKUP(I701,selector_16,selector_16_ids,""))</f>
        <v/>
      </c>
      <c r="I701" s="25"/>
      <c r="J701" s="23" t="str">
        <f t="array" ref="J701">IF(K701="","",XLOOKUP(K701,selector_16,selector_16_ids,""))</f>
        <v/>
      </c>
      <c r="K701" s="25"/>
      <c r="L701" s="23" t="str">
        <f t="array" ref="L701">IF(M701="","",XLOOKUP(M701,selector_13,selector_13_ids,""))</f>
        <v/>
      </c>
      <c r="M701" s="25"/>
      <c r="N701" s="14"/>
      <c r="O701" s="14"/>
      <c r="P701" s="23" t="str">
        <f t="array" ref="P701">IF(Q701="","",XLOOKUP(Q701,selector_07,selector_07_ids,""))</f>
        <v/>
      </c>
      <c r="Q701" s="25"/>
      <c r="R701" s="14"/>
      <c r="S701" s="23" t="str">
        <f t="array" ref="S701">IF(T701="","",XLOOKUP(T701,selector_17,selector_17_ids,""))</f>
        <v/>
      </c>
      <c r="T701" s="25"/>
      <c r="U701" s="14"/>
      <c r="V701" s="14"/>
      <c r="W701" s="23" t="str">
        <f t="array" ref="W701">IF(X701="","",XLOOKUP(X701,selector_04,selector_04_ids,""))</f>
        <v/>
      </c>
      <c r="X701" s="25"/>
      <c r="Y701" s="14"/>
      <c r="Z701" s="27"/>
      <c r="AA701" s="14"/>
    </row>
    <row r="702">
      <c r="A702" s="14"/>
      <c r="B702" s="23" t="str">
        <f>IF($A702="","",'Система'!$B$4)</f>
        <v/>
      </c>
      <c r="C702" s="14"/>
      <c r="D702" s="23" t="str">
        <f t="array" ref="D702">IF(E702="","",XLOOKUP(E702,selector_12,selector_12_ids,""))</f>
        <v/>
      </c>
      <c r="E702" s="25"/>
      <c r="F702" s="23" t="str">
        <f t="array" ref="F702">IF(G702="","",XLOOKUP(G702,selector_15,selector_15_ids,""))</f>
        <v/>
      </c>
      <c r="G702" s="25"/>
      <c r="H702" s="23" t="str">
        <f t="array" ref="H702">IF(I702="","",XLOOKUP(I702,selector_16,selector_16_ids,""))</f>
        <v/>
      </c>
      <c r="I702" s="25"/>
      <c r="J702" s="23" t="str">
        <f t="array" ref="J702">IF(K702="","",XLOOKUP(K702,selector_16,selector_16_ids,""))</f>
        <v/>
      </c>
      <c r="K702" s="25"/>
      <c r="L702" s="23" t="str">
        <f t="array" ref="L702">IF(M702="","",XLOOKUP(M702,selector_13,selector_13_ids,""))</f>
        <v/>
      </c>
      <c r="M702" s="25"/>
      <c r="N702" s="14"/>
      <c r="O702" s="14"/>
      <c r="P702" s="23" t="str">
        <f t="array" ref="P702">IF(Q702="","",XLOOKUP(Q702,selector_07,selector_07_ids,""))</f>
        <v/>
      </c>
      <c r="Q702" s="25"/>
      <c r="R702" s="14"/>
      <c r="S702" s="23" t="str">
        <f t="array" ref="S702">IF(T702="","",XLOOKUP(T702,selector_17,selector_17_ids,""))</f>
        <v/>
      </c>
      <c r="T702" s="25"/>
      <c r="U702" s="14"/>
      <c r="V702" s="14"/>
      <c r="W702" s="23" t="str">
        <f t="array" ref="W702">IF(X702="","",XLOOKUP(X702,selector_04,selector_04_ids,""))</f>
        <v/>
      </c>
      <c r="X702" s="25"/>
      <c r="Y702" s="14"/>
      <c r="Z702" s="27"/>
      <c r="AA702" s="14"/>
    </row>
    <row r="703">
      <c r="A703" s="14"/>
      <c r="B703" s="23" t="str">
        <f>IF($A703="","",'Система'!$B$4)</f>
        <v/>
      </c>
      <c r="C703" s="14"/>
      <c r="D703" s="23" t="str">
        <f t="array" ref="D703">IF(E703="","",XLOOKUP(E703,selector_12,selector_12_ids,""))</f>
        <v/>
      </c>
      <c r="E703" s="25"/>
      <c r="F703" s="23" t="str">
        <f t="array" ref="F703">IF(G703="","",XLOOKUP(G703,selector_15,selector_15_ids,""))</f>
        <v/>
      </c>
      <c r="G703" s="25"/>
      <c r="H703" s="23" t="str">
        <f t="array" ref="H703">IF(I703="","",XLOOKUP(I703,selector_16,selector_16_ids,""))</f>
        <v/>
      </c>
      <c r="I703" s="25"/>
      <c r="J703" s="23" t="str">
        <f t="array" ref="J703">IF(K703="","",XLOOKUP(K703,selector_16,selector_16_ids,""))</f>
        <v/>
      </c>
      <c r="K703" s="25"/>
      <c r="L703" s="23" t="str">
        <f t="array" ref="L703">IF(M703="","",XLOOKUP(M703,selector_13,selector_13_ids,""))</f>
        <v/>
      </c>
      <c r="M703" s="25"/>
      <c r="N703" s="14"/>
      <c r="O703" s="14"/>
      <c r="P703" s="23" t="str">
        <f t="array" ref="P703">IF(Q703="","",XLOOKUP(Q703,selector_07,selector_07_ids,""))</f>
        <v/>
      </c>
      <c r="Q703" s="25"/>
      <c r="R703" s="14"/>
      <c r="S703" s="23" t="str">
        <f t="array" ref="S703">IF(T703="","",XLOOKUP(T703,selector_17,selector_17_ids,""))</f>
        <v/>
      </c>
      <c r="T703" s="25"/>
      <c r="U703" s="14"/>
      <c r="V703" s="14"/>
      <c r="W703" s="23" t="str">
        <f t="array" ref="W703">IF(X703="","",XLOOKUP(X703,selector_04,selector_04_ids,""))</f>
        <v/>
      </c>
      <c r="X703" s="25"/>
      <c r="Y703" s="14"/>
      <c r="Z703" s="27"/>
      <c r="AA703" s="14"/>
    </row>
    <row r="704">
      <c r="A704" s="14"/>
      <c r="B704" s="23" t="str">
        <f>IF($A704="","",'Система'!$B$4)</f>
        <v/>
      </c>
      <c r="C704" s="14"/>
      <c r="D704" s="23" t="str">
        <f t="array" ref="D704">IF(E704="","",XLOOKUP(E704,selector_12,selector_12_ids,""))</f>
        <v/>
      </c>
      <c r="E704" s="25"/>
      <c r="F704" s="23" t="str">
        <f t="array" ref="F704">IF(G704="","",XLOOKUP(G704,selector_15,selector_15_ids,""))</f>
        <v/>
      </c>
      <c r="G704" s="25"/>
      <c r="H704" s="23" t="str">
        <f t="array" ref="H704">IF(I704="","",XLOOKUP(I704,selector_16,selector_16_ids,""))</f>
        <v/>
      </c>
      <c r="I704" s="25"/>
      <c r="J704" s="23" t="str">
        <f t="array" ref="J704">IF(K704="","",XLOOKUP(K704,selector_16,selector_16_ids,""))</f>
        <v/>
      </c>
      <c r="K704" s="25"/>
      <c r="L704" s="23" t="str">
        <f t="array" ref="L704">IF(M704="","",XLOOKUP(M704,selector_13,selector_13_ids,""))</f>
        <v/>
      </c>
      <c r="M704" s="25"/>
      <c r="N704" s="14"/>
      <c r="O704" s="14"/>
      <c r="P704" s="23" t="str">
        <f t="array" ref="P704">IF(Q704="","",XLOOKUP(Q704,selector_07,selector_07_ids,""))</f>
        <v/>
      </c>
      <c r="Q704" s="25"/>
      <c r="R704" s="14"/>
      <c r="S704" s="23" t="str">
        <f t="array" ref="S704">IF(T704="","",XLOOKUP(T704,selector_17,selector_17_ids,""))</f>
        <v/>
      </c>
      <c r="T704" s="25"/>
      <c r="U704" s="14"/>
      <c r="V704" s="14"/>
      <c r="W704" s="23" t="str">
        <f t="array" ref="W704">IF(X704="","",XLOOKUP(X704,selector_04,selector_04_ids,""))</f>
        <v/>
      </c>
      <c r="X704" s="25"/>
      <c r="Y704" s="14"/>
      <c r="Z704" s="27"/>
      <c r="AA704" s="14"/>
    </row>
    <row r="705">
      <c r="A705" s="14"/>
      <c r="B705" s="23" t="str">
        <f>IF($A705="","",'Система'!$B$4)</f>
        <v/>
      </c>
      <c r="C705" s="14"/>
      <c r="D705" s="23" t="str">
        <f t="array" ref="D705">IF(E705="","",XLOOKUP(E705,selector_12,selector_12_ids,""))</f>
        <v/>
      </c>
      <c r="E705" s="25"/>
      <c r="F705" s="23" t="str">
        <f t="array" ref="F705">IF(G705="","",XLOOKUP(G705,selector_15,selector_15_ids,""))</f>
        <v/>
      </c>
      <c r="G705" s="25"/>
      <c r="H705" s="23" t="str">
        <f t="array" ref="H705">IF(I705="","",XLOOKUP(I705,selector_16,selector_16_ids,""))</f>
        <v/>
      </c>
      <c r="I705" s="25"/>
      <c r="J705" s="23" t="str">
        <f t="array" ref="J705">IF(K705="","",XLOOKUP(K705,selector_16,selector_16_ids,""))</f>
        <v/>
      </c>
      <c r="K705" s="25"/>
      <c r="L705" s="23" t="str">
        <f t="array" ref="L705">IF(M705="","",XLOOKUP(M705,selector_13,selector_13_ids,""))</f>
        <v/>
      </c>
      <c r="M705" s="25"/>
      <c r="N705" s="14"/>
      <c r="O705" s="14"/>
      <c r="P705" s="23" t="str">
        <f t="array" ref="P705">IF(Q705="","",XLOOKUP(Q705,selector_07,selector_07_ids,""))</f>
        <v/>
      </c>
      <c r="Q705" s="25"/>
      <c r="R705" s="14"/>
      <c r="S705" s="23" t="str">
        <f t="array" ref="S705">IF(T705="","",XLOOKUP(T705,selector_17,selector_17_ids,""))</f>
        <v/>
      </c>
      <c r="T705" s="25"/>
      <c r="U705" s="14"/>
      <c r="V705" s="14"/>
      <c r="W705" s="23" t="str">
        <f t="array" ref="W705">IF(X705="","",XLOOKUP(X705,selector_04,selector_04_ids,""))</f>
        <v/>
      </c>
      <c r="X705" s="25"/>
      <c r="Y705" s="14"/>
      <c r="Z705" s="27"/>
      <c r="AA705" s="14"/>
    </row>
    <row r="706">
      <c r="A706" s="14"/>
      <c r="B706" s="23" t="str">
        <f>IF($A706="","",'Система'!$B$4)</f>
        <v/>
      </c>
      <c r="C706" s="14"/>
      <c r="D706" s="23" t="str">
        <f t="array" ref="D706">IF(E706="","",XLOOKUP(E706,selector_12,selector_12_ids,""))</f>
        <v/>
      </c>
      <c r="E706" s="25"/>
      <c r="F706" s="23" t="str">
        <f t="array" ref="F706">IF(G706="","",XLOOKUP(G706,selector_15,selector_15_ids,""))</f>
        <v/>
      </c>
      <c r="G706" s="25"/>
      <c r="H706" s="23" t="str">
        <f t="array" ref="H706">IF(I706="","",XLOOKUP(I706,selector_16,selector_16_ids,""))</f>
        <v/>
      </c>
      <c r="I706" s="25"/>
      <c r="J706" s="23" t="str">
        <f t="array" ref="J706">IF(K706="","",XLOOKUP(K706,selector_16,selector_16_ids,""))</f>
        <v/>
      </c>
      <c r="K706" s="25"/>
      <c r="L706" s="23" t="str">
        <f t="array" ref="L706">IF(M706="","",XLOOKUP(M706,selector_13,selector_13_ids,""))</f>
        <v/>
      </c>
      <c r="M706" s="25"/>
      <c r="N706" s="14"/>
      <c r="O706" s="14"/>
      <c r="P706" s="23" t="str">
        <f t="array" ref="P706">IF(Q706="","",XLOOKUP(Q706,selector_07,selector_07_ids,""))</f>
        <v/>
      </c>
      <c r="Q706" s="25"/>
      <c r="R706" s="14"/>
      <c r="S706" s="23" t="str">
        <f t="array" ref="S706">IF(T706="","",XLOOKUP(T706,selector_17,selector_17_ids,""))</f>
        <v/>
      </c>
      <c r="T706" s="25"/>
      <c r="U706" s="14"/>
      <c r="V706" s="14"/>
      <c r="W706" s="23" t="str">
        <f t="array" ref="W706">IF(X706="","",XLOOKUP(X706,selector_04,selector_04_ids,""))</f>
        <v/>
      </c>
      <c r="X706" s="25"/>
      <c r="Y706" s="14"/>
      <c r="Z706" s="27"/>
      <c r="AA706" s="14"/>
    </row>
    <row r="707">
      <c r="A707" s="14"/>
      <c r="B707" s="23" t="str">
        <f>IF($A707="","",'Система'!$B$4)</f>
        <v/>
      </c>
      <c r="C707" s="14"/>
      <c r="D707" s="23" t="str">
        <f t="array" ref="D707">IF(E707="","",XLOOKUP(E707,selector_12,selector_12_ids,""))</f>
        <v/>
      </c>
      <c r="E707" s="25"/>
      <c r="F707" s="23" t="str">
        <f t="array" ref="F707">IF(G707="","",XLOOKUP(G707,selector_15,selector_15_ids,""))</f>
        <v/>
      </c>
      <c r="G707" s="25"/>
      <c r="H707" s="23" t="str">
        <f t="array" ref="H707">IF(I707="","",XLOOKUP(I707,selector_16,selector_16_ids,""))</f>
        <v/>
      </c>
      <c r="I707" s="25"/>
      <c r="J707" s="23" t="str">
        <f t="array" ref="J707">IF(K707="","",XLOOKUP(K707,selector_16,selector_16_ids,""))</f>
        <v/>
      </c>
      <c r="K707" s="25"/>
      <c r="L707" s="23" t="str">
        <f t="array" ref="L707">IF(M707="","",XLOOKUP(M707,selector_13,selector_13_ids,""))</f>
        <v/>
      </c>
      <c r="M707" s="25"/>
      <c r="N707" s="14"/>
      <c r="O707" s="14"/>
      <c r="P707" s="23" t="str">
        <f t="array" ref="P707">IF(Q707="","",XLOOKUP(Q707,selector_07,selector_07_ids,""))</f>
        <v/>
      </c>
      <c r="Q707" s="25"/>
      <c r="R707" s="14"/>
      <c r="S707" s="23" t="str">
        <f t="array" ref="S707">IF(T707="","",XLOOKUP(T707,selector_17,selector_17_ids,""))</f>
        <v/>
      </c>
      <c r="T707" s="25"/>
      <c r="U707" s="14"/>
      <c r="V707" s="14"/>
      <c r="W707" s="23" t="str">
        <f t="array" ref="W707">IF(X707="","",XLOOKUP(X707,selector_04,selector_04_ids,""))</f>
        <v/>
      </c>
      <c r="X707" s="25"/>
      <c r="Y707" s="14"/>
      <c r="Z707" s="27"/>
      <c r="AA707" s="14"/>
    </row>
    <row r="708">
      <c r="A708" s="14"/>
      <c r="B708" s="23" t="str">
        <f>IF($A708="","",'Система'!$B$4)</f>
        <v/>
      </c>
      <c r="C708" s="14"/>
      <c r="D708" s="23" t="str">
        <f t="array" ref="D708">IF(E708="","",XLOOKUP(E708,selector_12,selector_12_ids,""))</f>
        <v/>
      </c>
      <c r="E708" s="25"/>
      <c r="F708" s="23" t="str">
        <f t="array" ref="F708">IF(G708="","",XLOOKUP(G708,selector_15,selector_15_ids,""))</f>
        <v/>
      </c>
      <c r="G708" s="25"/>
      <c r="H708" s="23" t="str">
        <f t="array" ref="H708">IF(I708="","",XLOOKUP(I708,selector_16,selector_16_ids,""))</f>
        <v/>
      </c>
      <c r="I708" s="25"/>
      <c r="J708" s="23" t="str">
        <f t="array" ref="J708">IF(K708="","",XLOOKUP(K708,selector_16,selector_16_ids,""))</f>
        <v/>
      </c>
      <c r="K708" s="25"/>
      <c r="L708" s="23" t="str">
        <f t="array" ref="L708">IF(M708="","",XLOOKUP(M708,selector_13,selector_13_ids,""))</f>
        <v/>
      </c>
      <c r="M708" s="25"/>
      <c r="N708" s="14"/>
      <c r="O708" s="14"/>
      <c r="P708" s="23" t="str">
        <f t="array" ref="P708">IF(Q708="","",XLOOKUP(Q708,selector_07,selector_07_ids,""))</f>
        <v/>
      </c>
      <c r="Q708" s="25"/>
      <c r="R708" s="14"/>
      <c r="S708" s="23" t="str">
        <f t="array" ref="S708">IF(T708="","",XLOOKUP(T708,selector_17,selector_17_ids,""))</f>
        <v/>
      </c>
      <c r="T708" s="25"/>
      <c r="U708" s="14"/>
      <c r="V708" s="14"/>
      <c r="W708" s="23" t="str">
        <f t="array" ref="W708">IF(X708="","",XLOOKUP(X708,selector_04,selector_04_ids,""))</f>
        <v/>
      </c>
      <c r="X708" s="25"/>
      <c r="Y708" s="14"/>
      <c r="Z708" s="27"/>
      <c r="AA708" s="14"/>
    </row>
    <row r="709">
      <c r="A709" s="14"/>
      <c r="B709" s="23" t="str">
        <f>IF($A709="","",'Система'!$B$4)</f>
        <v/>
      </c>
      <c r="C709" s="14"/>
      <c r="D709" s="23" t="str">
        <f t="array" ref="D709">IF(E709="","",XLOOKUP(E709,selector_12,selector_12_ids,""))</f>
        <v/>
      </c>
      <c r="E709" s="25"/>
      <c r="F709" s="23" t="str">
        <f t="array" ref="F709">IF(G709="","",XLOOKUP(G709,selector_15,selector_15_ids,""))</f>
        <v/>
      </c>
      <c r="G709" s="25"/>
      <c r="H709" s="23" t="str">
        <f t="array" ref="H709">IF(I709="","",XLOOKUP(I709,selector_16,selector_16_ids,""))</f>
        <v/>
      </c>
      <c r="I709" s="25"/>
      <c r="J709" s="23" t="str">
        <f t="array" ref="J709">IF(K709="","",XLOOKUP(K709,selector_16,selector_16_ids,""))</f>
        <v/>
      </c>
      <c r="K709" s="25"/>
      <c r="L709" s="23" t="str">
        <f t="array" ref="L709">IF(M709="","",XLOOKUP(M709,selector_13,selector_13_ids,""))</f>
        <v/>
      </c>
      <c r="M709" s="25"/>
      <c r="N709" s="14"/>
      <c r="O709" s="14"/>
      <c r="P709" s="23" t="str">
        <f t="array" ref="P709">IF(Q709="","",XLOOKUP(Q709,selector_07,selector_07_ids,""))</f>
        <v/>
      </c>
      <c r="Q709" s="25"/>
      <c r="R709" s="14"/>
      <c r="S709" s="23" t="str">
        <f t="array" ref="S709">IF(T709="","",XLOOKUP(T709,selector_17,selector_17_ids,""))</f>
        <v/>
      </c>
      <c r="T709" s="25"/>
      <c r="U709" s="14"/>
      <c r="V709" s="14"/>
      <c r="W709" s="23" t="str">
        <f t="array" ref="W709">IF(X709="","",XLOOKUP(X709,selector_04,selector_04_ids,""))</f>
        <v/>
      </c>
      <c r="X709" s="25"/>
      <c r="Y709" s="14"/>
      <c r="Z709" s="27"/>
      <c r="AA709" s="14"/>
    </row>
    <row r="710">
      <c r="A710" s="14"/>
      <c r="B710" s="23" t="str">
        <f>IF($A710="","",'Система'!$B$4)</f>
        <v/>
      </c>
      <c r="C710" s="14"/>
      <c r="D710" s="23" t="str">
        <f t="array" ref="D710">IF(E710="","",XLOOKUP(E710,selector_12,selector_12_ids,""))</f>
        <v/>
      </c>
      <c r="E710" s="25"/>
      <c r="F710" s="23" t="str">
        <f t="array" ref="F710">IF(G710="","",XLOOKUP(G710,selector_15,selector_15_ids,""))</f>
        <v/>
      </c>
      <c r="G710" s="25"/>
      <c r="H710" s="23" t="str">
        <f t="array" ref="H710">IF(I710="","",XLOOKUP(I710,selector_16,selector_16_ids,""))</f>
        <v/>
      </c>
      <c r="I710" s="25"/>
      <c r="J710" s="23" t="str">
        <f t="array" ref="J710">IF(K710="","",XLOOKUP(K710,selector_16,selector_16_ids,""))</f>
        <v/>
      </c>
      <c r="K710" s="25"/>
      <c r="L710" s="23" t="str">
        <f t="array" ref="L710">IF(M710="","",XLOOKUP(M710,selector_13,selector_13_ids,""))</f>
        <v/>
      </c>
      <c r="M710" s="25"/>
      <c r="N710" s="14"/>
      <c r="O710" s="14"/>
      <c r="P710" s="23" t="str">
        <f t="array" ref="P710">IF(Q710="","",XLOOKUP(Q710,selector_07,selector_07_ids,""))</f>
        <v/>
      </c>
      <c r="Q710" s="25"/>
      <c r="R710" s="14"/>
      <c r="S710" s="23" t="str">
        <f t="array" ref="S710">IF(T710="","",XLOOKUP(T710,selector_17,selector_17_ids,""))</f>
        <v/>
      </c>
      <c r="T710" s="25"/>
      <c r="U710" s="14"/>
      <c r="V710" s="14"/>
      <c r="W710" s="23" t="str">
        <f t="array" ref="W710">IF(X710="","",XLOOKUP(X710,selector_04,selector_04_ids,""))</f>
        <v/>
      </c>
      <c r="X710" s="25"/>
      <c r="Y710" s="14"/>
      <c r="Z710" s="27"/>
      <c r="AA710" s="14"/>
    </row>
    <row r="711">
      <c r="A711" s="14"/>
      <c r="B711" s="23" t="str">
        <f>IF($A711="","",'Система'!$B$4)</f>
        <v/>
      </c>
      <c r="C711" s="14"/>
      <c r="D711" s="23" t="str">
        <f t="array" ref="D711">IF(E711="","",XLOOKUP(E711,selector_12,selector_12_ids,""))</f>
        <v/>
      </c>
      <c r="E711" s="25"/>
      <c r="F711" s="23" t="str">
        <f t="array" ref="F711">IF(G711="","",XLOOKUP(G711,selector_15,selector_15_ids,""))</f>
        <v/>
      </c>
      <c r="G711" s="25"/>
      <c r="H711" s="23" t="str">
        <f t="array" ref="H711">IF(I711="","",XLOOKUP(I711,selector_16,selector_16_ids,""))</f>
        <v/>
      </c>
      <c r="I711" s="25"/>
      <c r="J711" s="23" t="str">
        <f t="array" ref="J711">IF(K711="","",XLOOKUP(K711,selector_16,selector_16_ids,""))</f>
        <v/>
      </c>
      <c r="K711" s="25"/>
      <c r="L711" s="23" t="str">
        <f t="array" ref="L711">IF(M711="","",XLOOKUP(M711,selector_13,selector_13_ids,""))</f>
        <v/>
      </c>
      <c r="M711" s="25"/>
      <c r="N711" s="14"/>
      <c r="O711" s="14"/>
      <c r="P711" s="23" t="str">
        <f t="array" ref="P711">IF(Q711="","",XLOOKUP(Q711,selector_07,selector_07_ids,""))</f>
        <v/>
      </c>
      <c r="Q711" s="25"/>
      <c r="R711" s="14"/>
      <c r="S711" s="23" t="str">
        <f t="array" ref="S711">IF(T711="","",XLOOKUP(T711,selector_17,selector_17_ids,""))</f>
        <v/>
      </c>
      <c r="T711" s="25"/>
      <c r="U711" s="14"/>
      <c r="V711" s="14"/>
      <c r="W711" s="23" t="str">
        <f t="array" ref="W711">IF(X711="","",XLOOKUP(X711,selector_04,selector_04_ids,""))</f>
        <v/>
      </c>
      <c r="X711" s="25"/>
      <c r="Y711" s="14"/>
      <c r="Z711" s="27"/>
      <c r="AA711" s="14"/>
    </row>
    <row r="712">
      <c r="A712" s="14"/>
      <c r="B712" s="23" t="str">
        <f>IF($A712="","",'Система'!$B$4)</f>
        <v/>
      </c>
      <c r="C712" s="14"/>
      <c r="D712" s="23" t="str">
        <f t="array" ref="D712">IF(E712="","",XLOOKUP(E712,selector_12,selector_12_ids,""))</f>
        <v/>
      </c>
      <c r="E712" s="25"/>
      <c r="F712" s="23" t="str">
        <f t="array" ref="F712">IF(G712="","",XLOOKUP(G712,selector_15,selector_15_ids,""))</f>
        <v/>
      </c>
      <c r="G712" s="25"/>
      <c r="H712" s="23" t="str">
        <f t="array" ref="H712">IF(I712="","",XLOOKUP(I712,selector_16,selector_16_ids,""))</f>
        <v/>
      </c>
      <c r="I712" s="25"/>
      <c r="J712" s="23" t="str">
        <f t="array" ref="J712">IF(K712="","",XLOOKUP(K712,selector_16,selector_16_ids,""))</f>
        <v/>
      </c>
      <c r="K712" s="25"/>
      <c r="L712" s="23" t="str">
        <f t="array" ref="L712">IF(M712="","",XLOOKUP(M712,selector_13,selector_13_ids,""))</f>
        <v/>
      </c>
      <c r="M712" s="25"/>
      <c r="N712" s="14"/>
      <c r="O712" s="14"/>
      <c r="P712" s="23" t="str">
        <f t="array" ref="P712">IF(Q712="","",XLOOKUP(Q712,selector_07,selector_07_ids,""))</f>
        <v/>
      </c>
      <c r="Q712" s="25"/>
      <c r="R712" s="14"/>
      <c r="S712" s="23" t="str">
        <f t="array" ref="S712">IF(T712="","",XLOOKUP(T712,selector_17,selector_17_ids,""))</f>
        <v/>
      </c>
      <c r="T712" s="25"/>
      <c r="U712" s="14"/>
      <c r="V712" s="14"/>
      <c r="W712" s="23" t="str">
        <f t="array" ref="W712">IF(X712="","",XLOOKUP(X712,selector_04,selector_04_ids,""))</f>
        <v/>
      </c>
      <c r="X712" s="25"/>
      <c r="Y712" s="14"/>
      <c r="Z712" s="27"/>
      <c r="AA712" s="14"/>
    </row>
    <row r="713">
      <c r="A713" s="14"/>
      <c r="B713" s="23" t="str">
        <f>IF($A713="","",'Система'!$B$4)</f>
        <v/>
      </c>
      <c r="C713" s="14"/>
      <c r="D713" s="23" t="str">
        <f t="array" ref="D713">IF(E713="","",XLOOKUP(E713,selector_12,selector_12_ids,""))</f>
        <v/>
      </c>
      <c r="E713" s="25"/>
      <c r="F713" s="23" t="str">
        <f t="array" ref="F713">IF(G713="","",XLOOKUP(G713,selector_15,selector_15_ids,""))</f>
        <v/>
      </c>
      <c r="G713" s="25"/>
      <c r="H713" s="23" t="str">
        <f t="array" ref="H713">IF(I713="","",XLOOKUP(I713,selector_16,selector_16_ids,""))</f>
        <v/>
      </c>
      <c r="I713" s="25"/>
      <c r="J713" s="23" t="str">
        <f t="array" ref="J713">IF(K713="","",XLOOKUP(K713,selector_16,selector_16_ids,""))</f>
        <v/>
      </c>
      <c r="K713" s="25"/>
      <c r="L713" s="23" t="str">
        <f t="array" ref="L713">IF(M713="","",XLOOKUP(M713,selector_13,selector_13_ids,""))</f>
        <v/>
      </c>
      <c r="M713" s="25"/>
      <c r="N713" s="14"/>
      <c r="O713" s="14"/>
      <c r="P713" s="23" t="str">
        <f t="array" ref="P713">IF(Q713="","",XLOOKUP(Q713,selector_07,selector_07_ids,""))</f>
        <v/>
      </c>
      <c r="Q713" s="25"/>
      <c r="R713" s="14"/>
      <c r="S713" s="23" t="str">
        <f t="array" ref="S713">IF(T713="","",XLOOKUP(T713,selector_17,selector_17_ids,""))</f>
        <v/>
      </c>
      <c r="T713" s="25"/>
      <c r="U713" s="14"/>
      <c r="V713" s="14"/>
      <c r="W713" s="23" t="str">
        <f t="array" ref="W713">IF(X713="","",XLOOKUP(X713,selector_04,selector_04_ids,""))</f>
        <v/>
      </c>
      <c r="X713" s="25"/>
      <c r="Y713" s="14"/>
      <c r="Z713" s="27"/>
      <c r="AA713" s="14"/>
    </row>
    <row r="714">
      <c r="A714" s="14"/>
      <c r="B714" s="23" t="str">
        <f>IF($A714="","",'Система'!$B$4)</f>
        <v/>
      </c>
      <c r="C714" s="14"/>
      <c r="D714" s="23" t="str">
        <f t="array" ref="D714">IF(E714="","",XLOOKUP(E714,selector_12,selector_12_ids,""))</f>
        <v/>
      </c>
      <c r="E714" s="25"/>
      <c r="F714" s="23" t="str">
        <f t="array" ref="F714">IF(G714="","",XLOOKUP(G714,selector_15,selector_15_ids,""))</f>
        <v/>
      </c>
      <c r="G714" s="25"/>
      <c r="H714" s="23" t="str">
        <f t="array" ref="H714">IF(I714="","",XLOOKUP(I714,selector_16,selector_16_ids,""))</f>
        <v/>
      </c>
      <c r="I714" s="25"/>
      <c r="J714" s="23" t="str">
        <f t="array" ref="J714">IF(K714="","",XLOOKUP(K714,selector_16,selector_16_ids,""))</f>
        <v/>
      </c>
      <c r="K714" s="25"/>
      <c r="L714" s="23" t="str">
        <f t="array" ref="L714">IF(M714="","",XLOOKUP(M714,selector_13,selector_13_ids,""))</f>
        <v/>
      </c>
      <c r="M714" s="25"/>
      <c r="N714" s="14"/>
      <c r="O714" s="14"/>
      <c r="P714" s="23" t="str">
        <f t="array" ref="P714">IF(Q714="","",XLOOKUP(Q714,selector_07,selector_07_ids,""))</f>
        <v/>
      </c>
      <c r="Q714" s="25"/>
      <c r="R714" s="14"/>
      <c r="S714" s="23" t="str">
        <f t="array" ref="S714">IF(T714="","",XLOOKUP(T714,selector_17,selector_17_ids,""))</f>
        <v/>
      </c>
      <c r="T714" s="25"/>
      <c r="U714" s="14"/>
      <c r="V714" s="14"/>
      <c r="W714" s="23" t="str">
        <f t="array" ref="W714">IF(X714="","",XLOOKUP(X714,selector_04,selector_04_ids,""))</f>
        <v/>
      </c>
      <c r="X714" s="25"/>
      <c r="Y714" s="14"/>
      <c r="Z714" s="27"/>
      <c r="AA714" s="14"/>
    </row>
    <row r="715">
      <c r="A715" s="14"/>
      <c r="B715" s="23" t="str">
        <f>IF($A715="","",'Система'!$B$4)</f>
        <v/>
      </c>
      <c r="C715" s="14"/>
      <c r="D715" s="23" t="str">
        <f t="array" ref="D715">IF(E715="","",XLOOKUP(E715,selector_12,selector_12_ids,""))</f>
        <v/>
      </c>
      <c r="E715" s="25"/>
      <c r="F715" s="23" t="str">
        <f t="array" ref="F715">IF(G715="","",XLOOKUP(G715,selector_15,selector_15_ids,""))</f>
        <v/>
      </c>
      <c r="G715" s="25"/>
      <c r="H715" s="23" t="str">
        <f t="array" ref="H715">IF(I715="","",XLOOKUP(I715,selector_16,selector_16_ids,""))</f>
        <v/>
      </c>
      <c r="I715" s="25"/>
      <c r="J715" s="23" t="str">
        <f t="array" ref="J715">IF(K715="","",XLOOKUP(K715,selector_16,selector_16_ids,""))</f>
        <v/>
      </c>
      <c r="K715" s="25"/>
      <c r="L715" s="23" t="str">
        <f t="array" ref="L715">IF(M715="","",XLOOKUP(M715,selector_13,selector_13_ids,""))</f>
        <v/>
      </c>
      <c r="M715" s="25"/>
      <c r="N715" s="14"/>
      <c r="O715" s="14"/>
      <c r="P715" s="23" t="str">
        <f t="array" ref="P715">IF(Q715="","",XLOOKUP(Q715,selector_07,selector_07_ids,""))</f>
        <v/>
      </c>
      <c r="Q715" s="25"/>
      <c r="R715" s="14"/>
      <c r="S715" s="23" t="str">
        <f t="array" ref="S715">IF(T715="","",XLOOKUP(T715,selector_17,selector_17_ids,""))</f>
        <v/>
      </c>
      <c r="T715" s="25"/>
      <c r="U715" s="14"/>
      <c r="V715" s="14"/>
      <c r="W715" s="23" t="str">
        <f t="array" ref="W715">IF(X715="","",XLOOKUP(X715,selector_04,selector_04_ids,""))</f>
        <v/>
      </c>
      <c r="X715" s="25"/>
      <c r="Y715" s="14"/>
      <c r="Z715" s="27"/>
      <c r="AA715" s="14"/>
    </row>
    <row r="716">
      <c r="A716" s="14"/>
      <c r="B716" s="23" t="str">
        <f>IF($A716="","",'Система'!$B$4)</f>
        <v/>
      </c>
      <c r="C716" s="14"/>
      <c r="D716" s="23" t="str">
        <f t="array" ref="D716">IF(E716="","",XLOOKUP(E716,selector_12,selector_12_ids,""))</f>
        <v/>
      </c>
      <c r="E716" s="25"/>
      <c r="F716" s="23" t="str">
        <f t="array" ref="F716">IF(G716="","",XLOOKUP(G716,selector_15,selector_15_ids,""))</f>
        <v/>
      </c>
      <c r="G716" s="25"/>
      <c r="H716" s="23" t="str">
        <f t="array" ref="H716">IF(I716="","",XLOOKUP(I716,selector_16,selector_16_ids,""))</f>
        <v/>
      </c>
      <c r="I716" s="25"/>
      <c r="J716" s="23" t="str">
        <f t="array" ref="J716">IF(K716="","",XLOOKUP(K716,selector_16,selector_16_ids,""))</f>
        <v/>
      </c>
      <c r="K716" s="25"/>
      <c r="L716" s="23" t="str">
        <f t="array" ref="L716">IF(M716="","",XLOOKUP(M716,selector_13,selector_13_ids,""))</f>
        <v/>
      </c>
      <c r="M716" s="25"/>
      <c r="N716" s="14"/>
      <c r="O716" s="14"/>
      <c r="P716" s="23" t="str">
        <f t="array" ref="P716">IF(Q716="","",XLOOKUP(Q716,selector_07,selector_07_ids,""))</f>
        <v/>
      </c>
      <c r="Q716" s="25"/>
      <c r="R716" s="14"/>
      <c r="S716" s="23" t="str">
        <f t="array" ref="S716">IF(T716="","",XLOOKUP(T716,selector_17,selector_17_ids,""))</f>
        <v/>
      </c>
      <c r="T716" s="25"/>
      <c r="U716" s="14"/>
      <c r="V716" s="14"/>
      <c r="W716" s="23" t="str">
        <f t="array" ref="W716">IF(X716="","",XLOOKUP(X716,selector_04,selector_04_ids,""))</f>
        <v/>
      </c>
      <c r="X716" s="25"/>
      <c r="Y716" s="14"/>
      <c r="Z716" s="27"/>
      <c r="AA716" s="14"/>
    </row>
    <row r="717">
      <c r="A717" s="14"/>
      <c r="B717" s="23" t="str">
        <f>IF($A717="","",'Система'!$B$4)</f>
        <v/>
      </c>
      <c r="C717" s="14"/>
      <c r="D717" s="23" t="str">
        <f t="array" ref="D717">IF(E717="","",XLOOKUP(E717,selector_12,selector_12_ids,""))</f>
        <v/>
      </c>
      <c r="E717" s="25"/>
      <c r="F717" s="23" t="str">
        <f t="array" ref="F717">IF(G717="","",XLOOKUP(G717,selector_15,selector_15_ids,""))</f>
        <v/>
      </c>
      <c r="G717" s="25"/>
      <c r="H717" s="23" t="str">
        <f t="array" ref="H717">IF(I717="","",XLOOKUP(I717,selector_16,selector_16_ids,""))</f>
        <v/>
      </c>
      <c r="I717" s="25"/>
      <c r="J717" s="23" t="str">
        <f t="array" ref="J717">IF(K717="","",XLOOKUP(K717,selector_16,selector_16_ids,""))</f>
        <v/>
      </c>
      <c r="K717" s="25"/>
      <c r="L717" s="23" t="str">
        <f t="array" ref="L717">IF(M717="","",XLOOKUP(M717,selector_13,selector_13_ids,""))</f>
        <v/>
      </c>
      <c r="M717" s="25"/>
      <c r="N717" s="14"/>
      <c r="O717" s="14"/>
      <c r="P717" s="23" t="str">
        <f t="array" ref="P717">IF(Q717="","",XLOOKUP(Q717,selector_07,selector_07_ids,""))</f>
        <v/>
      </c>
      <c r="Q717" s="25"/>
      <c r="R717" s="14"/>
      <c r="S717" s="23" t="str">
        <f t="array" ref="S717">IF(T717="","",XLOOKUP(T717,selector_17,selector_17_ids,""))</f>
        <v/>
      </c>
      <c r="T717" s="25"/>
      <c r="U717" s="14"/>
      <c r="V717" s="14"/>
      <c r="W717" s="23" t="str">
        <f t="array" ref="W717">IF(X717="","",XLOOKUP(X717,selector_04,selector_04_ids,""))</f>
        <v/>
      </c>
      <c r="X717" s="25"/>
      <c r="Y717" s="14"/>
      <c r="Z717" s="27"/>
      <c r="AA717" s="14"/>
    </row>
    <row r="718">
      <c r="A718" s="14"/>
      <c r="B718" s="23" t="str">
        <f>IF($A718="","",'Система'!$B$4)</f>
        <v/>
      </c>
      <c r="C718" s="14"/>
      <c r="D718" s="23" t="str">
        <f t="array" ref="D718">IF(E718="","",XLOOKUP(E718,selector_12,selector_12_ids,""))</f>
        <v/>
      </c>
      <c r="E718" s="25"/>
      <c r="F718" s="23" t="str">
        <f t="array" ref="F718">IF(G718="","",XLOOKUP(G718,selector_15,selector_15_ids,""))</f>
        <v/>
      </c>
      <c r="G718" s="25"/>
      <c r="H718" s="23" t="str">
        <f t="array" ref="H718">IF(I718="","",XLOOKUP(I718,selector_16,selector_16_ids,""))</f>
        <v/>
      </c>
      <c r="I718" s="25"/>
      <c r="J718" s="23" t="str">
        <f t="array" ref="J718">IF(K718="","",XLOOKUP(K718,selector_16,selector_16_ids,""))</f>
        <v/>
      </c>
      <c r="K718" s="25"/>
      <c r="L718" s="23" t="str">
        <f t="array" ref="L718">IF(M718="","",XLOOKUP(M718,selector_13,selector_13_ids,""))</f>
        <v/>
      </c>
      <c r="M718" s="25"/>
      <c r="N718" s="14"/>
      <c r="O718" s="14"/>
      <c r="P718" s="23" t="str">
        <f t="array" ref="P718">IF(Q718="","",XLOOKUP(Q718,selector_07,selector_07_ids,""))</f>
        <v/>
      </c>
      <c r="Q718" s="25"/>
      <c r="R718" s="14"/>
      <c r="S718" s="23" t="str">
        <f t="array" ref="S718">IF(T718="","",XLOOKUP(T718,selector_17,selector_17_ids,""))</f>
        <v/>
      </c>
      <c r="T718" s="25"/>
      <c r="U718" s="14"/>
      <c r="V718" s="14"/>
      <c r="W718" s="23" t="str">
        <f t="array" ref="W718">IF(X718="","",XLOOKUP(X718,selector_04,selector_04_ids,""))</f>
        <v/>
      </c>
      <c r="X718" s="25"/>
      <c r="Y718" s="14"/>
      <c r="Z718" s="27"/>
      <c r="AA718" s="14"/>
    </row>
    <row r="719">
      <c r="A719" s="14"/>
      <c r="B719" s="23" t="str">
        <f>IF($A719="","",'Система'!$B$4)</f>
        <v/>
      </c>
      <c r="C719" s="14"/>
      <c r="D719" s="23" t="str">
        <f t="array" ref="D719">IF(E719="","",XLOOKUP(E719,selector_12,selector_12_ids,""))</f>
        <v/>
      </c>
      <c r="E719" s="25"/>
      <c r="F719" s="23" t="str">
        <f t="array" ref="F719">IF(G719="","",XLOOKUP(G719,selector_15,selector_15_ids,""))</f>
        <v/>
      </c>
      <c r="G719" s="25"/>
      <c r="H719" s="23" t="str">
        <f t="array" ref="H719">IF(I719="","",XLOOKUP(I719,selector_16,selector_16_ids,""))</f>
        <v/>
      </c>
      <c r="I719" s="25"/>
      <c r="J719" s="23" t="str">
        <f t="array" ref="J719">IF(K719="","",XLOOKUP(K719,selector_16,selector_16_ids,""))</f>
        <v/>
      </c>
      <c r="K719" s="25"/>
      <c r="L719" s="23" t="str">
        <f t="array" ref="L719">IF(M719="","",XLOOKUP(M719,selector_13,selector_13_ids,""))</f>
        <v/>
      </c>
      <c r="M719" s="25"/>
      <c r="N719" s="14"/>
      <c r="O719" s="14"/>
      <c r="P719" s="23" t="str">
        <f t="array" ref="P719">IF(Q719="","",XLOOKUP(Q719,selector_07,selector_07_ids,""))</f>
        <v/>
      </c>
      <c r="Q719" s="25"/>
      <c r="R719" s="14"/>
      <c r="S719" s="23" t="str">
        <f t="array" ref="S719">IF(T719="","",XLOOKUP(T719,selector_17,selector_17_ids,""))</f>
        <v/>
      </c>
      <c r="T719" s="25"/>
      <c r="U719" s="14"/>
      <c r="V719" s="14"/>
      <c r="W719" s="23" t="str">
        <f t="array" ref="W719">IF(X719="","",XLOOKUP(X719,selector_04,selector_04_ids,""))</f>
        <v/>
      </c>
      <c r="X719" s="25"/>
      <c r="Y719" s="14"/>
      <c r="Z719" s="27"/>
      <c r="AA719" s="14"/>
    </row>
    <row r="720">
      <c r="A720" s="14"/>
      <c r="B720" s="23" t="str">
        <f>IF($A720="","",'Система'!$B$4)</f>
        <v/>
      </c>
      <c r="C720" s="14"/>
      <c r="D720" s="23" t="str">
        <f t="array" ref="D720">IF(E720="","",XLOOKUP(E720,selector_12,selector_12_ids,""))</f>
        <v/>
      </c>
      <c r="E720" s="25"/>
      <c r="F720" s="23" t="str">
        <f t="array" ref="F720">IF(G720="","",XLOOKUP(G720,selector_15,selector_15_ids,""))</f>
        <v/>
      </c>
      <c r="G720" s="25"/>
      <c r="H720" s="23" t="str">
        <f t="array" ref="H720">IF(I720="","",XLOOKUP(I720,selector_16,selector_16_ids,""))</f>
        <v/>
      </c>
      <c r="I720" s="25"/>
      <c r="J720" s="23" t="str">
        <f t="array" ref="J720">IF(K720="","",XLOOKUP(K720,selector_16,selector_16_ids,""))</f>
        <v/>
      </c>
      <c r="K720" s="25"/>
      <c r="L720" s="23" t="str">
        <f t="array" ref="L720">IF(M720="","",XLOOKUP(M720,selector_13,selector_13_ids,""))</f>
        <v/>
      </c>
      <c r="M720" s="25"/>
      <c r="N720" s="14"/>
      <c r="O720" s="14"/>
      <c r="P720" s="23" t="str">
        <f t="array" ref="P720">IF(Q720="","",XLOOKUP(Q720,selector_07,selector_07_ids,""))</f>
        <v/>
      </c>
      <c r="Q720" s="25"/>
      <c r="R720" s="14"/>
      <c r="S720" s="23" t="str">
        <f t="array" ref="S720">IF(T720="","",XLOOKUP(T720,selector_17,selector_17_ids,""))</f>
        <v/>
      </c>
      <c r="T720" s="25"/>
      <c r="U720" s="14"/>
      <c r="V720" s="14"/>
      <c r="W720" s="23" t="str">
        <f t="array" ref="W720">IF(X720="","",XLOOKUP(X720,selector_04,selector_04_ids,""))</f>
        <v/>
      </c>
      <c r="X720" s="25"/>
      <c r="Y720" s="14"/>
      <c r="Z720" s="27"/>
      <c r="AA720" s="14"/>
    </row>
    <row r="721">
      <c r="A721" s="14"/>
      <c r="B721" s="23" t="str">
        <f>IF($A721="","",'Система'!$B$4)</f>
        <v/>
      </c>
      <c r="C721" s="14"/>
      <c r="D721" s="23" t="str">
        <f t="array" ref="D721">IF(E721="","",XLOOKUP(E721,selector_12,selector_12_ids,""))</f>
        <v/>
      </c>
      <c r="E721" s="25"/>
      <c r="F721" s="23" t="str">
        <f t="array" ref="F721">IF(G721="","",XLOOKUP(G721,selector_15,selector_15_ids,""))</f>
        <v/>
      </c>
      <c r="G721" s="25"/>
      <c r="H721" s="23" t="str">
        <f t="array" ref="H721">IF(I721="","",XLOOKUP(I721,selector_16,selector_16_ids,""))</f>
        <v/>
      </c>
      <c r="I721" s="25"/>
      <c r="J721" s="23" t="str">
        <f t="array" ref="J721">IF(K721="","",XLOOKUP(K721,selector_16,selector_16_ids,""))</f>
        <v/>
      </c>
      <c r="K721" s="25"/>
      <c r="L721" s="23" t="str">
        <f t="array" ref="L721">IF(M721="","",XLOOKUP(M721,selector_13,selector_13_ids,""))</f>
        <v/>
      </c>
      <c r="M721" s="25"/>
      <c r="N721" s="14"/>
      <c r="O721" s="14"/>
      <c r="P721" s="23" t="str">
        <f t="array" ref="P721">IF(Q721="","",XLOOKUP(Q721,selector_07,selector_07_ids,""))</f>
        <v/>
      </c>
      <c r="Q721" s="25"/>
      <c r="R721" s="14"/>
      <c r="S721" s="23" t="str">
        <f t="array" ref="S721">IF(T721="","",XLOOKUP(T721,selector_17,selector_17_ids,""))</f>
        <v/>
      </c>
      <c r="T721" s="25"/>
      <c r="U721" s="14"/>
      <c r="V721" s="14"/>
      <c r="W721" s="23" t="str">
        <f t="array" ref="W721">IF(X721="","",XLOOKUP(X721,selector_04,selector_04_ids,""))</f>
        <v/>
      </c>
      <c r="X721" s="25"/>
      <c r="Y721" s="14"/>
      <c r="Z721" s="27"/>
      <c r="AA721" s="14"/>
    </row>
    <row r="722">
      <c r="A722" s="14"/>
      <c r="B722" s="23" t="str">
        <f>IF($A722="","",'Система'!$B$4)</f>
        <v/>
      </c>
      <c r="C722" s="14"/>
      <c r="D722" s="23" t="str">
        <f t="array" ref="D722">IF(E722="","",XLOOKUP(E722,selector_12,selector_12_ids,""))</f>
        <v/>
      </c>
      <c r="E722" s="25"/>
      <c r="F722" s="23" t="str">
        <f t="array" ref="F722">IF(G722="","",XLOOKUP(G722,selector_15,selector_15_ids,""))</f>
        <v/>
      </c>
      <c r="G722" s="25"/>
      <c r="H722" s="23" t="str">
        <f t="array" ref="H722">IF(I722="","",XLOOKUP(I722,selector_16,selector_16_ids,""))</f>
        <v/>
      </c>
      <c r="I722" s="25"/>
      <c r="J722" s="23" t="str">
        <f t="array" ref="J722">IF(K722="","",XLOOKUP(K722,selector_16,selector_16_ids,""))</f>
        <v/>
      </c>
      <c r="K722" s="25"/>
      <c r="L722" s="23" t="str">
        <f t="array" ref="L722">IF(M722="","",XLOOKUP(M722,selector_13,selector_13_ids,""))</f>
        <v/>
      </c>
      <c r="M722" s="25"/>
      <c r="N722" s="14"/>
      <c r="O722" s="14"/>
      <c r="P722" s="23" t="str">
        <f t="array" ref="P722">IF(Q722="","",XLOOKUP(Q722,selector_07,selector_07_ids,""))</f>
        <v/>
      </c>
      <c r="Q722" s="25"/>
      <c r="R722" s="14"/>
      <c r="S722" s="23" t="str">
        <f t="array" ref="S722">IF(T722="","",XLOOKUP(T722,selector_17,selector_17_ids,""))</f>
        <v/>
      </c>
      <c r="T722" s="25"/>
      <c r="U722" s="14"/>
      <c r="V722" s="14"/>
      <c r="W722" s="23" t="str">
        <f t="array" ref="W722">IF(X722="","",XLOOKUP(X722,selector_04,selector_04_ids,""))</f>
        <v/>
      </c>
      <c r="X722" s="25"/>
      <c r="Y722" s="14"/>
      <c r="Z722" s="27"/>
      <c r="AA722" s="14"/>
    </row>
    <row r="723">
      <c r="A723" s="14"/>
      <c r="B723" s="23" t="str">
        <f>IF($A723="","",'Система'!$B$4)</f>
        <v/>
      </c>
      <c r="C723" s="14"/>
      <c r="D723" s="23" t="str">
        <f t="array" ref="D723">IF(E723="","",XLOOKUP(E723,selector_12,selector_12_ids,""))</f>
        <v/>
      </c>
      <c r="E723" s="25"/>
      <c r="F723" s="23" t="str">
        <f t="array" ref="F723">IF(G723="","",XLOOKUP(G723,selector_15,selector_15_ids,""))</f>
        <v/>
      </c>
      <c r="G723" s="25"/>
      <c r="H723" s="23" t="str">
        <f t="array" ref="H723">IF(I723="","",XLOOKUP(I723,selector_16,selector_16_ids,""))</f>
        <v/>
      </c>
      <c r="I723" s="25"/>
      <c r="J723" s="23" t="str">
        <f t="array" ref="J723">IF(K723="","",XLOOKUP(K723,selector_16,selector_16_ids,""))</f>
        <v/>
      </c>
      <c r="K723" s="25"/>
      <c r="L723" s="23" t="str">
        <f t="array" ref="L723">IF(M723="","",XLOOKUP(M723,selector_13,selector_13_ids,""))</f>
        <v/>
      </c>
      <c r="M723" s="25"/>
      <c r="N723" s="14"/>
      <c r="O723" s="14"/>
      <c r="P723" s="23" t="str">
        <f t="array" ref="P723">IF(Q723="","",XLOOKUP(Q723,selector_07,selector_07_ids,""))</f>
        <v/>
      </c>
      <c r="Q723" s="25"/>
      <c r="R723" s="14"/>
      <c r="S723" s="23" t="str">
        <f t="array" ref="S723">IF(T723="","",XLOOKUP(T723,selector_17,selector_17_ids,""))</f>
        <v/>
      </c>
      <c r="T723" s="25"/>
      <c r="U723" s="14"/>
      <c r="V723" s="14"/>
      <c r="W723" s="23" t="str">
        <f t="array" ref="W723">IF(X723="","",XLOOKUP(X723,selector_04,selector_04_ids,""))</f>
        <v/>
      </c>
      <c r="X723" s="25"/>
      <c r="Y723" s="14"/>
      <c r="Z723" s="27"/>
      <c r="AA723" s="14"/>
    </row>
    <row r="724">
      <c r="A724" s="14"/>
      <c r="B724" s="23" t="str">
        <f>IF($A724="","",'Система'!$B$4)</f>
        <v/>
      </c>
      <c r="C724" s="14"/>
      <c r="D724" s="23" t="str">
        <f t="array" ref="D724">IF(E724="","",XLOOKUP(E724,selector_12,selector_12_ids,""))</f>
        <v/>
      </c>
      <c r="E724" s="25"/>
      <c r="F724" s="23" t="str">
        <f t="array" ref="F724">IF(G724="","",XLOOKUP(G724,selector_15,selector_15_ids,""))</f>
        <v/>
      </c>
      <c r="G724" s="25"/>
      <c r="H724" s="23" t="str">
        <f t="array" ref="H724">IF(I724="","",XLOOKUP(I724,selector_16,selector_16_ids,""))</f>
        <v/>
      </c>
      <c r="I724" s="25"/>
      <c r="J724" s="23" t="str">
        <f t="array" ref="J724">IF(K724="","",XLOOKUP(K724,selector_16,selector_16_ids,""))</f>
        <v/>
      </c>
      <c r="K724" s="25"/>
      <c r="L724" s="23" t="str">
        <f t="array" ref="L724">IF(M724="","",XLOOKUP(M724,selector_13,selector_13_ids,""))</f>
        <v/>
      </c>
      <c r="M724" s="25"/>
      <c r="N724" s="14"/>
      <c r="O724" s="14"/>
      <c r="P724" s="23" t="str">
        <f t="array" ref="P724">IF(Q724="","",XLOOKUP(Q724,selector_07,selector_07_ids,""))</f>
        <v/>
      </c>
      <c r="Q724" s="25"/>
      <c r="R724" s="14"/>
      <c r="S724" s="23" t="str">
        <f t="array" ref="S724">IF(T724="","",XLOOKUP(T724,selector_17,selector_17_ids,""))</f>
        <v/>
      </c>
      <c r="T724" s="25"/>
      <c r="U724" s="14"/>
      <c r="V724" s="14"/>
      <c r="W724" s="23" t="str">
        <f t="array" ref="W724">IF(X724="","",XLOOKUP(X724,selector_04,selector_04_ids,""))</f>
        <v/>
      </c>
      <c r="X724" s="25"/>
      <c r="Y724" s="14"/>
      <c r="Z724" s="27"/>
      <c r="AA724" s="14"/>
    </row>
    <row r="725">
      <c r="A725" s="14"/>
      <c r="B725" s="23" t="str">
        <f>IF($A725="","",'Система'!$B$4)</f>
        <v/>
      </c>
      <c r="C725" s="14"/>
      <c r="D725" s="23" t="str">
        <f t="array" ref="D725">IF(E725="","",XLOOKUP(E725,selector_12,selector_12_ids,""))</f>
        <v/>
      </c>
      <c r="E725" s="25"/>
      <c r="F725" s="23" t="str">
        <f t="array" ref="F725">IF(G725="","",XLOOKUP(G725,selector_15,selector_15_ids,""))</f>
        <v/>
      </c>
      <c r="G725" s="25"/>
      <c r="H725" s="23" t="str">
        <f t="array" ref="H725">IF(I725="","",XLOOKUP(I725,selector_16,selector_16_ids,""))</f>
        <v/>
      </c>
      <c r="I725" s="25"/>
      <c r="J725" s="23" t="str">
        <f t="array" ref="J725">IF(K725="","",XLOOKUP(K725,selector_16,selector_16_ids,""))</f>
        <v/>
      </c>
      <c r="K725" s="25"/>
      <c r="L725" s="23" t="str">
        <f t="array" ref="L725">IF(M725="","",XLOOKUP(M725,selector_13,selector_13_ids,""))</f>
        <v/>
      </c>
      <c r="M725" s="25"/>
      <c r="N725" s="14"/>
      <c r="O725" s="14"/>
      <c r="P725" s="23" t="str">
        <f t="array" ref="P725">IF(Q725="","",XLOOKUP(Q725,selector_07,selector_07_ids,""))</f>
        <v/>
      </c>
      <c r="Q725" s="25"/>
      <c r="R725" s="14"/>
      <c r="S725" s="23" t="str">
        <f t="array" ref="S725">IF(T725="","",XLOOKUP(T725,selector_17,selector_17_ids,""))</f>
        <v/>
      </c>
      <c r="T725" s="25"/>
      <c r="U725" s="14"/>
      <c r="V725" s="14"/>
      <c r="W725" s="23" t="str">
        <f t="array" ref="W725">IF(X725="","",XLOOKUP(X725,selector_04,selector_04_ids,""))</f>
        <v/>
      </c>
      <c r="X725" s="25"/>
      <c r="Y725" s="14"/>
      <c r="Z725" s="27"/>
      <c r="AA725" s="14"/>
    </row>
    <row r="726">
      <c r="A726" s="14"/>
      <c r="B726" s="23" t="str">
        <f>IF($A726="","",'Система'!$B$4)</f>
        <v/>
      </c>
      <c r="C726" s="14"/>
      <c r="D726" s="23" t="str">
        <f t="array" ref="D726">IF(E726="","",XLOOKUP(E726,selector_12,selector_12_ids,""))</f>
        <v/>
      </c>
      <c r="E726" s="25"/>
      <c r="F726" s="23" t="str">
        <f t="array" ref="F726">IF(G726="","",XLOOKUP(G726,selector_15,selector_15_ids,""))</f>
        <v/>
      </c>
      <c r="G726" s="25"/>
      <c r="H726" s="23" t="str">
        <f t="array" ref="H726">IF(I726="","",XLOOKUP(I726,selector_16,selector_16_ids,""))</f>
        <v/>
      </c>
      <c r="I726" s="25"/>
      <c r="J726" s="23" t="str">
        <f t="array" ref="J726">IF(K726="","",XLOOKUP(K726,selector_16,selector_16_ids,""))</f>
        <v/>
      </c>
      <c r="K726" s="25"/>
      <c r="L726" s="23" t="str">
        <f t="array" ref="L726">IF(M726="","",XLOOKUP(M726,selector_13,selector_13_ids,""))</f>
        <v/>
      </c>
      <c r="M726" s="25"/>
      <c r="N726" s="14"/>
      <c r="O726" s="14"/>
      <c r="P726" s="23" t="str">
        <f t="array" ref="P726">IF(Q726="","",XLOOKUP(Q726,selector_07,selector_07_ids,""))</f>
        <v/>
      </c>
      <c r="Q726" s="25"/>
      <c r="R726" s="14"/>
      <c r="S726" s="23" t="str">
        <f t="array" ref="S726">IF(T726="","",XLOOKUP(T726,selector_17,selector_17_ids,""))</f>
        <v/>
      </c>
      <c r="T726" s="25"/>
      <c r="U726" s="14"/>
      <c r="V726" s="14"/>
      <c r="W726" s="23" t="str">
        <f t="array" ref="W726">IF(X726="","",XLOOKUP(X726,selector_04,selector_04_ids,""))</f>
        <v/>
      </c>
      <c r="X726" s="25"/>
      <c r="Y726" s="14"/>
      <c r="Z726" s="27"/>
      <c r="AA726" s="14"/>
    </row>
    <row r="727">
      <c r="A727" s="14"/>
      <c r="B727" s="23" t="str">
        <f>IF($A727="","",'Система'!$B$4)</f>
        <v/>
      </c>
      <c r="C727" s="14"/>
      <c r="D727" s="23" t="str">
        <f t="array" ref="D727">IF(E727="","",XLOOKUP(E727,selector_12,selector_12_ids,""))</f>
        <v/>
      </c>
      <c r="E727" s="25"/>
      <c r="F727" s="23" t="str">
        <f t="array" ref="F727">IF(G727="","",XLOOKUP(G727,selector_15,selector_15_ids,""))</f>
        <v/>
      </c>
      <c r="G727" s="25"/>
      <c r="H727" s="23" t="str">
        <f t="array" ref="H727">IF(I727="","",XLOOKUP(I727,selector_16,selector_16_ids,""))</f>
        <v/>
      </c>
      <c r="I727" s="25"/>
      <c r="J727" s="23" t="str">
        <f t="array" ref="J727">IF(K727="","",XLOOKUP(K727,selector_16,selector_16_ids,""))</f>
        <v/>
      </c>
      <c r="K727" s="25"/>
      <c r="L727" s="23" t="str">
        <f t="array" ref="L727">IF(M727="","",XLOOKUP(M727,selector_13,selector_13_ids,""))</f>
        <v/>
      </c>
      <c r="M727" s="25"/>
      <c r="N727" s="14"/>
      <c r="O727" s="14"/>
      <c r="P727" s="23" t="str">
        <f t="array" ref="P727">IF(Q727="","",XLOOKUP(Q727,selector_07,selector_07_ids,""))</f>
        <v/>
      </c>
      <c r="Q727" s="25"/>
      <c r="R727" s="14"/>
      <c r="S727" s="23" t="str">
        <f t="array" ref="S727">IF(T727="","",XLOOKUP(T727,selector_17,selector_17_ids,""))</f>
        <v/>
      </c>
      <c r="T727" s="25"/>
      <c r="U727" s="14"/>
      <c r="V727" s="14"/>
      <c r="W727" s="23" t="str">
        <f t="array" ref="W727">IF(X727="","",XLOOKUP(X727,selector_04,selector_04_ids,""))</f>
        <v/>
      </c>
      <c r="X727" s="25"/>
      <c r="Y727" s="14"/>
      <c r="Z727" s="27"/>
      <c r="AA727" s="14"/>
    </row>
    <row r="728">
      <c r="A728" s="14"/>
      <c r="B728" s="23" t="str">
        <f>IF($A728="","",'Система'!$B$4)</f>
        <v/>
      </c>
      <c r="C728" s="14"/>
      <c r="D728" s="23" t="str">
        <f t="array" ref="D728">IF(E728="","",XLOOKUP(E728,selector_12,selector_12_ids,""))</f>
        <v/>
      </c>
      <c r="E728" s="25"/>
      <c r="F728" s="23" t="str">
        <f t="array" ref="F728">IF(G728="","",XLOOKUP(G728,selector_15,selector_15_ids,""))</f>
        <v/>
      </c>
      <c r="G728" s="25"/>
      <c r="H728" s="23" t="str">
        <f t="array" ref="H728">IF(I728="","",XLOOKUP(I728,selector_16,selector_16_ids,""))</f>
        <v/>
      </c>
      <c r="I728" s="25"/>
      <c r="J728" s="23" t="str">
        <f t="array" ref="J728">IF(K728="","",XLOOKUP(K728,selector_16,selector_16_ids,""))</f>
        <v/>
      </c>
      <c r="K728" s="25"/>
      <c r="L728" s="23" t="str">
        <f t="array" ref="L728">IF(M728="","",XLOOKUP(M728,selector_13,selector_13_ids,""))</f>
        <v/>
      </c>
      <c r="M728" s="25"/>
      <c r="N728" s="14"/>
      <c r="O728" s="14"/>
      <c r="P728" s="23" t="str">
        <f t="array" ref="P728">IF(Q728="","",XLOOKUP(Q728,selector_07,selector_07_ids,""))</f>
        <v/>
      </c>
      <c r="Q728" s="25"/>
      <c r="R728" s="14"/>
      <c r="S728" s="23" t="str">
        <f t="array" ref="S728">IF(T728="","",XLOOKUP(T728,selector_17,selector_17_ids,""))</f>
        <v/>
      </c>
      <c r="T728" s="25"/>
      <c r="U728" s="14"/>
      <c r="V728" s="14"/>
      <c r="W728" s="23" t="str">
        <f t="array" ref="W728">IF(X728="","",XLOOKUP(X728,selector_04,selector_04_ids,""))</f>
        <v/>
      </c>
      <c r="X728" s="25"/>
      <c r="Y728" s="14"/>
      <c r="Z728" s="27"/>
      <c r="AA728" s="14"/>
    </row>
    <row r="729">
      <c r="A729" s="14"/>
      <c r="B729" s="23" t="str">
        <f>IF($A729="","",'Система'!$B$4)</f>
        <v/>
      </c>
      <c r="C729" s="14"/>
      <c r="D729" s="23" t="str">
        <f t="array" ref="D729">IF(E729="","",XLOOKUP(E729,selector_12,selector_12_ids,""))</f>
        <v/>
      </c>
      <c r="E729" s="25"/>
      <c r="F729" s="23" t="str">
        <f t="array" ref="F729">IF(G729="","",XLOOKUP(G729,selector_15,selector_15_ids,""))</f>
        <v/>
      </c>
      <c r="G729" s="25"/>
      <c r="H729" s="23" t="str">
        <f t="array" ref="H729">IF(I729="","",XLOOKUP(I729,selector_16,selector_16_ids,""))</f>
        <v/>
      </c>
      <c r="I729" s="25"/>
      <c r="J729" s="23" t="str">
        <f t="array" ref="J729">IF(K729="","",XLOOKUP(K729,selector_16,selector_16_ids,""))</f>
        <v/>
      </c>
      <c r="K729" s="25"/>
      <c r="L729" s="23" t="str">
        <f t="array" ref="L729">IF(M729="","",XLOOKUP(M729,selector_13,selector_13_ids,""))</f>
        <v/>
      </c>
      <c r="M729" s="25"/>
      <c r="N729" s="14"/>
      <c r="O729" s="14"/>
      <c r="P729" s="23" t="str">
        <f t="array" ref="P729">IF(Q729="","",XLOOKUP(Q729,selector_07,selector_07_ids,""))</f>
        <v/>
      </c>
      <c r="Q729" s="25"/>
      <c r="R729" s="14"/>
      <c r="S729" s="23" t="str">
        <f t="array" ref="S729">IF(T729="","",XLOOKUP(T729,selector_17,selector_17_ids,""))</f>
        <v/>
      </c>
      <c r="T729" s="25"/>
      <c r="U729" s="14"/>
      <c r="V729" s="14"/>
      <c r="W729" s="23" t="str">
        <f t="array" ref="W729">IF(X729="","",XLOOKUP(X729,selector_04,selector_04_ids,""))</f>
        <v/>
      </c>
      <c r="X729" s="25"/>
      <c r="Y729" s="14"/>
      <c r="Z729" s="27"/>
      <c r="AA729" s="14"/>
    </row>
    <row r="730">
      <c r="A730" s="14"/>
      <c r="B730" s="23" t="str">
        <f>IF($A730="","",'Система'!$B$4)</f>
        <v/>
      </c>
      <c r="C730" s="14"/>
      <c r="D730" s="23" t="str">
        <f t="array" ref="D730">IF(E730="","",XLOOKUP(E730,selector_12,selector_12_ids,""))</f>
        <v/>
      </c>
      <c r="E730" s="25"/>
      <c r="F730" s="23" t="str">
        <f t="array" ref="F730">IF(G730="","",XLOOKUP(G730,selector_15,selector_15_ids,""))</f>
        <v/>
      </c>
      <c r="G730" s="25"/>
      <c r="H730" s="23" t="str">
        <f t="array" ref="H730">IF(I730="","",XLOOKUP(I730,selector_16,selector_16_ids,""))</f>
        <v/>
      </c>
      <c r="I730" s="25"/>
      <c r="J730" s="23" t="str">
        <f t="array" ref="J730">IF(K730="","",XLOOKUP(K730,selector_16,selector_16_ids,""))</f>
        <v/>
      </c>
      <c r="K730" s="25"/>
      <c r="L730" s="23" t="str">
        <f t="array" ref="L730">IF(M730="","",XLOOKUP(M730,selector_13,selector_13_ids,""))</f>
        <v/>
      </c>
      <c r="M730" s="25"/>
      <c r="N730" s="14"/>
      <c r="O730" s="14"/>
      <c r="P730" s="23" t="str">
        <f t="array" ref="P730">IF(Q730="","",XLOOKUP(Q730,selector_07,selector_07_ids,""))</f>
        <v/>
      </c>
      <c r="Q730" s="25"/>
      <c r="R730" s="14"/>
      <c r="S730" s="23" t="str">
        <f t="array" ref="S730">IF(T730="","",XLOOKUP(T730,selector_17,selector_17_ids,""))</f>
        <v/>
      </c>
      <c r="T730" s="25"/>
      <c r="U730" s="14"/>
      <c r="V730" s="14"/>
      <c r="W730" s="23" t="str">
        <f t="array" ref="W730">IF(X730="","",XLOOKUP(X730,selector_04,selector_04_ids,""))</f>
        <v/>
      </c>
      <c r="X730" s="25"/>
      <c r="Y730" s="14"/>
      <c r="Z730" s="27"/>
      <c r="AA730" s="14"/>
    </row>
    <row r="731">
      <c r="A731" s="14"/>
      <c r="B731" s="23" t="str">
        <f>IF($A731="","",'Система'!$B$4)</f>
        <v/>
      </c>
      <c r="C731" s="14"/>
      <c r="D731" s="23" t="str">
        <f t="array" ref="D731">IF(E731="","",XLOOKUP(E731,selector_12,selector_12_ids,""))</f>
        <v/>
      </c>
      <c r="E731" s="25"/>
      <c r="F731" s="23" t="str">
        <f t="array" ref="F731">IF(G731="","",XLOOKUP(G731,selector_15,selector_15_ids,""))</f>
        <v/>
      </c>
      <c r="G731" s="25"/>
      <c r="H731" s="23" t="str">
        <f t="array" ref="H731">IF(I731="","",XLOOKUP(I731,selector_16,selector_16_ids,""))</f>
        <v/>
      </c>
      <c r="I731" s="25"/>
      <c r="J731" s="23" t="str">
        <f t="array" ref="J731">IF(K731="","",XLOOKUP(K731,selector_16,selector_16_ids,""))</f>
        <v/>
      </c>
      <c r="K731" s="25"/>
      <c r="L731" s="23" t="str">
        <f t="array" ref="L731">IF(M731="","",XLOOKUP(M731,selector_13,selector_13_ids,""))</f>
        <v/>
      </c>
      <c r="M731" s="25"/>
      <c r="N731" s="14"/>
      <c r="O731" s="14"/>
      <c r="P731" s="23" t="str">
        <f t="array" ref="P731">IF(Q731="","",XLOOKUP(Q731,selector_07,selector_07_ids,""))</f>
        <v/>
      </c>
      <c r="Q731" s="25"/>
      <c r="R731" s="14"/>
      <c r="S731" s="23" t="str">
        <f t="array" ref="S731">IF(T731="","",XLOOKUP(T731,selector_17,selector_17_ids,""))</f>
        <v/>
      </c>
      <c r="T731" s="25"/>
      <c r="U731" s="14"/>
      <c r="V731" s="14"/>
      <c r="W731" s="23" t="str">
        <f t="array" ref="W731">IF(X731="","",XLOOKUP(X731,selector_04,selector_04_ids,""))</f>
        <v/>
      </c>
      <c r="X731" s="25"/>
      <c r="Y731" s="14"/>
      <c r="Z731" s="27"/>
      <c r="AA731" s="14"/>
    </row>
    <row r="732">
      <c r="A732" s="14"/>
      <c r="B732" s="23" t="str">
        <f>IF($A732="","",'Система'!$B$4)</f>
        <v/>
      </c>
      <c r="C732" s="14"/>
      <c r="D732" s="23" t="str">
        <f t="array" ref="D732">IF(E732="","",XLOOKUP(E732,selector_12,selector_12_ids,""))</f>
        <v/>
      </c>
      <c r="E732" s="25"/>
      <c r="F732" s="23" t="str">
        <f t="array" ref="F732">IF(G732="","",XLOOKUP(G732,selector_15,selector_15_ids,""))</f>
        <v/>
      </c>
      <c r="G732" s="25"/>
      <c r="H732" s="23" t="str">
        <f t="array" ref="H732">IF(I732="","",XLOOKUP(I732,selector_16,selector_16_ids,""))</f>
        <v/>
      </c>
      <c r="I732" s="25"/>
      <c r="J732" s="23" t="str">
        <f t="array" ref="J732">IF(K732="","",XLOOKUP(K732,selector_16,selector_16_ids,""))</f>
        <v/>
      </c>
      <c r="K732" s="25"/>
      <c r="L732" s="23" t="str">
        <f t="array" ref="L732">IF(M732="","",XLOOKUP(M732,selector_13,selector_13_ids,""))</f>
        <v/>
      </c>
      <c r="M732" s="25"/>
      <c r="N732" s="14"/>
      <c r="O732" s="14"/>
      <c r="P732" s="23" t="str">
        <f t="array" ref="P732">IF(Q732="","",XLOOKUP(Q732,selector_07,selector_07_ids,""))</f>
        <v/>
      </c>
      <c r="Q732" s="25"/>
      <c r="R732" s="14"/>
      <c r="S732" s="23" t="str">
        <f t="array" ref="S732">IF(T732="","",XLOOKUP(T732,selector_17,selector_17_ids,""))</f>
        <v/>
      </c>
      <c r="T732" s="25"/>
      <c r="U732" s="14"/>
      <c r="V732" s="14"/>
      <c r="W732" s="23" t="str">
        <f t="array" ref="W732">IF(X732="","",XLOOKUP(X732,selector_04,selector_04_ids,""))</f>
        <v/>
      </c>
      <c r="X732" s="25"/>
      <c r="Y732" s="14"/>
      <c r="Z732" s="27"/>
      <c r="AA732" s="14"/>
    </row>
    <row r="733">
      <c r="A733" s="14"/>
      <c r="B733" s="23" t="str">
        <f>IF($A733="","",'Система'!$B$4)</f>
        <v/>
      </c>
      <c r="C733" s="14"/>
      <c r="D733" s="23" t="str">
        <f t="array" ref="D733">IF(E733="","",XLOOKUP(E733,selector_12,selector_12_ids,""))</f>
        <v/>
      </c>
      <c r="E733" s="25"/>
      <c r="F733" s="23" t="str">
        <f t="array" ref="F733">IF(G733="","",XLOOKUP(G733,selector_15,selector_15_ids,""))</f>
        <v/>
      </c>
      <c r="G733" s="25"/>
      <c r="H733" s="23" t="str">
        <f t="array" ref="H733">IF(I733="","",XLOOKUP(I733,selector_16,selector_16_ids,""))</f>
        <v/>
      </c>
      <c r="I733" s="25"/>
      <c r="J733" s="23" t="str">
        <f t="array" ref="J733">IF(K733="","",XLOOKUP(K733,selector_16,selector_16_ids,""))</f>
        <v/>
      </c>
      <c r="K733" s="25"/>
      <c r="L733" s="23" t="str">
        <f t="array" ref="L733">IF(M733="","",XLOOKUP(M733,selector_13,selector_13_ids,""))</f>
        <v/>
      </c>
      <c r="M733" s="25"/>
      <c r="N733" s="14"/>
      <c r="O733" s="14"/>
      <c r="P733" s="23" t="str">
        <f t="array" ref="P733">IF(Q733="","",XLOOKUP(Q733,selector_07,selector_07_ids,""))</f>
        <v/>
      </c>
      <c r="Q733" s="25"/>
      <c r="R733" s="14"/>
      <c r="S733" s="23" t="str">
        <f t="array" ref="S733">IF(T733="","",XLOOKUP(T733,selector_17,selector_17_ids,""))</f>
        <v/>
      </c>
      <c r="T733" s="25"/>
      <c r="U733" s="14"/>
      <c r="V733" s="14"/>
      <c r="W733" s="23" t="str">
        <f t="array" ref="W733">IF(X733="","",XLOOKUP(X733,selector_04,selector_04_ids,""))</f>
        <v/>
      </c>
      <c r="X733" s="25"/>
      <c r="Y733" s="14"/>
      <c r="Z733" s="27"/>
      <c r="AA733" s="14"/>
    </row>
    <row r="734">
      <c r="A734" s="14"/>
      <c r="B734" s="23" t="str">
        <f>IF($A734="","",'Система'!$B$4)</f>
        <v/>
      </c>
      <c r="C734" s="14"/>
      <c r="D734" s="23" t="str">
        <f t="array" ref="D734">IF(E734="","",XLOOKUP(E734,selector_12,selector_12_ids,""))</f>
        <v/>
      </c>
      <c r="E734" s="25"/>
      <c r="F734" s="23" t="str">
        <f t="array" ref="F734">IF(G734="","",XLOOKUP(G734,selector_15,selector_15_ids,""))</f>
        <v/>
      </c>
      <c r="G734" s="25"/>
      <c r="H734" s="23" t="str">
        <f t="array" ref="H734">IF(I734="","",XLOOKUP(I734,selector_16,selector_16_ids,""))</f>
        <v/>
      </c>
      <c r="I734" s="25"/>
      <c r="J734" s="23" t="str">
        <f t="array" ref="J734">IF(K734="","",XLOOKUP(K734,selector_16,selector_16_ids,""))</f>
        <v/>
      </c>
      <c r="K734" s="25"/>
      <c r="L734" s="23" t="str">
        <f t="array" ref="L734">IF(M734="","",XLOOKUP(M734,selector_13,selector_13_ids,""))</f>
        <v/>
      </c>
      <c r="M734" s="25"/>
      <c r="N734" s="14"/>
      <c r="O734" s="14"/>
      <c r="P734" s="23" t="str">
        <f t="array" ref="P734">IF(Q734="","",XLOOKUP(Q734,selector_07,selector_07_ids,""))</f>
        <v/>
      </c>
      <c r="Q734" s="25"/>
      <c r="R734" s="14"/>
      <c r="S734" s="23" t="str">
        <f t="array" ref="S734">IF(T734="","",XLOOKUP(T734,selector_17,selector_17_ids,""))</f>
        <v/>
      </c>
      <c r="T734" s="25"/>
      <c r="U734" s="14"/>
      <c r="V734" s="14"/>
      <c r="W734" s="23" t="str">
        <f t="array" ref="W734">IF(X734="","",XLOOKUP(X734,selector_04,selector_04_ids,""))</f>
        <v/>
      </c>
      <c r="X734" s="25"/>
      <c r="Y734" s="14"/>
      <c r="Z734" s="27"/>
      <c r="AA734" s="14"/>
    </row>
    <row r="735">
      <c r="A735" s="14"/>
      <c r="B735" s="23" t="str">
        <f>IF($A735="","",'Система'!$B$4)</f>
        <v/>
      </c>
      <c r="C735" s="14"/>
      <c r="D735" s="23" t="str">
        <f t="array" ref="D735">IF(E735="","",XLOOKUP(E735,selector_12,selector_12_ids,""))</f>
        <v/>
      </c>
      <c r="E735" s="25"/>
      <c r="F735" s="23" t="str">
        <f t="array" ref="F735">IF(G735="","",XLOOKUP(G735,selector_15,selector_15_ids,""))</f>
        <v/>
      </c>
      <c r="G735" s="25"/>
      <c r="H735" s="23" t="str">
        <f t="array" ref="H735">IF(I735="","",XLOOKUP(I735,selector_16,selector_16_ids,""))</f>
        <v/>
      </c>
      <c r="I735" s="25"/>
      <c r="J735" s="23" t="str">
        <f t="array" ref="J735">IF(K735="","",XLOOKUP(K735,selector_16,selector_16_ids,""))</f>
        <v/>
      </c>
      <c r="K735" s="25"/>
      <c r="L735" s="23" t="str">
        <f t="array" ref="L735">IF(M735="","",XLOOKUP(M735,selector_13,selector_13_ids,""))</f>
        <v/>
      </c>
      <c r="M735" s="25"/>
      <c r="N735" s="14"/>
      <c r="O735" s="14"/>
      <c r="P735" s="23" t="str">
        <f t="array" ref="P735">IF(Q735="","",XLOOKUP(Q735,selector_07,selector_07_ids,""))</f>
        <v/>
      </c>
      <c r="Q735" s="25"/>
      <c r="R735" s="14"/>
      <c r="S735" s="23" t="str">
        <f t="array" ref="S735">IF(T735="","",XLOOKUP(T735,selector_17,selector_17_ids,""))</f>
        <v/>
      </c>
      <c r="T735" s="25"/>
      <c r="U735" s="14"/>
      <c r="V735" s="14"/>
      <c r="W735" s="23" t="str">
        <f t="array" ref="W735">IF(X735="","",XLOOKUP(X735,selector_04,selector_04_ids,""))</f>
        <v/>
      </c>
      <c r="X735" s="25"/>
      <c r="Y735" s="14"/>
      <c r="Z735" s="27"/>
      <c r="AA735" s="14"/>
    </row>
    <row r="736">
      <c r="A736" s="14"/>
      <c r="B736" s="23" t="str">
        <f>IF($A736="","",'Система'!$B$4)</f>
        <v/>
      </c>
      <c r="C736" s="14"/>
      <c r="D736" s="23" t="str">
        <f t="array" ref="D736">IF(E736="","",XLOOKUP(E736,selector_12,selector_12_ids,""))</f>
        <v/>
      </c>
      <c r="E736" s="25"/>
      <c r="F736" s="23" t="str">
        <f t="array" ref="F736">IF(G736="","",XLOOKUP(G736,selector_15,selector_15_ids,""))</f>
        <v/>
      </c>
      <c r="G736" s="25"/>
      <c r="H736" s="23" t="str">
        <f t="array" ref="H736">IF(I736="","",XLOOKUP(I736,selector_16,selector_16_ids,""))</f>
        <v/>
      </c>
      <c r="I736" s="25"/>
      <c r="J736" s="23" t="str">
        <f t="array" ref="J736">IF(K736="","",XLOOKUP(K736,selector_16,selector_16_ids,""))</f>
        <v/>
      </c>
      <c r="K736" s="25"/>
      <c r="L736" s="23" t="str">
        <f t="array" ref="L736">IF(M736="","",XLOOKUP(M736,selector_13,selector_13_ids,""))</f>
        <v/>
      </c>
      <c r="M736" s="25"/>
      <c r="N736" s="14"/>
      <c r="O736" s="14"/>
      <c r="P736" s="23" t="str">
        <f t="array" ref="P736">IF(Q736="","",XLOOKUP(Q736,selector_07,selector_07_ids,""))</f>
        <v/>
      </c>
      <c r="Q736" s="25"/>
      <c r="R736" s="14"/>
      <c r="S736" s="23" t="str">
        <f t="array" ref="S736">IF(T736="","",XLOOKUP(T736,selector_17,selector_17_ids,""))</f>
        <v/>
      </c>
      <c r="T736" s="25"/>
      <c r="U736" s="14"/>
      <c r="V736" s="14"/>
      <c r="W736" s="23" t="str">
        <f t="array" ref="W736">IF(X736="","",XLOOKUP(X736,selector_04,selector_04_ids,""))</f>
        <v/>
      </c>
      <c r="X736" s="25"/>
      <c r="Y736" s="14"/>
      <c r="Z736" s="27"/>
      <c r="AA736" s="14"/>
    </row>
    <row r="737">
      <c r="A737" s="14"/>
      <c r="B737" s="23" t="str">
        <f>IF($A737="","",'Система'!$B$4)</f>
        <v/>
      </c>
      <c r="C737" s="14"/>
      <c r="D737" s="23" t="str">
        <f t="array" ref="D737">IF(E737="","",XLOOKUP(E737,selector_12,selector_12_ids,""))</f>
        <v/>
      </c>
      <c r="E737" s="25"/>
      <c r="F737" s="23" t="str">
        <f t="array" ref="F737">IF(G737="","",XLOOKUP(G737,selector_15,selector_15_ids,""))</f>
        <v/>
      </c>
      <c r="G737" s="25"/>
      <c r="H737" s="23" t="str">
        <f t="array" ref="H737">IF(I737="","",XLOOKUP(I737,selector_16,selector_16_ids,""))</f>
        <v/>
      </c>
      <c r="I737" s="25"/>
      <c r="J737" s="23" t="str">
        <f t="array" ref="J737">IF(K737="","",XLOOKUP(K737,selector_16,selector_16_ids,""))</f>
        <v/>
      </c>
      <c r="K737" s="25"/>
      <c r="L737" s="23" t="str">
        <f t="array" ref="L737">IF(M737="","",XLOOKUP(M737,selector_13,selector_13_ids,""))</f>
        <v/>
      </c>
      <c r="M737" s="25"/>
      <c r="N737" s="14"/>
      <c r="O737" s="14"/>
      <c r="P737" s="23" t="str">
        <f t="array" ref="P737">IF(Q737="","",XLOOKUP(Q737,selector_07,selector_07_ids,""))</f>
        <v/>
      </c>
      <c r="Q737" s="25"/>
      <c r="R737" s="14"/>
      <c r="S737" s="23" t="str">
        <f t="array" ref="S737">IF(T737="","",XLOOKUP(T737,selector_17,selector_17_ids,""))</f>
        <v/>
      </c>
      <c r="T737" s="25"/>
      <c r="U737" s="14"/>
      <c r="V737" s="14"/>
      <c r="W737" s="23" t="str">
        <f t="array" ref="W737">IF(X737="","",XLOOKUP(X737,selector_04,selector_04_ids,""))</f>
        <v/>
      </c>
      <c r="X737" s="25"/>
      <c r="Y737" s="14"/>
      <c r="Z737" s="27"/>
      <c r="AA737" s="14"/>
    </row>
    <row r="738">
      <c r="A738" s="14"/>
      <c r="B738" s="23" t="str">
        <f>IF($A738="","",'Система'!$B$4)</f>
        <v/>
      </c>
      <c r="C738" s="14"/>
      <c r="D738" s="23" t="str">
        <f t="array" ref="D738">IF(E738="","",XLOOKUP(E738,selector_12,selector_12_ids,""))</f>
        <v/>
      </c>
      <c r="E738" s="25"/>
      <c r="F738" s="23" t="str">
        <f t="array" ref="F738">IF(G738="","",XLOOKUP(G738,selector_15,selector_15_ids,""))</f>
        <v/>
      </c>
      <c r="G738" s="25"/>
      <c r="H738" s="23" t="str">
        <f t="array" ref="H738">IF(I738="","",XLOOKUP(I738,selector_16,selector_16_ids,""))</f>
        <v/>
      </c>
      <c r="I738" s="25"/>
      <c r="J738" s="23" t="str">
        <f t="array" ref="J738">IF(K738="","",XLOOKUP(K738,selector_16,selector_16_ids,""))</f>
        <v/>
      </c>
      <c r="K738" s="25"/>
      <c r="L738" s="23" t="str">
        <f t="array" ref="L738">IF(M738="","",XLOOKUP(M738,selector_13,selector_13_ids,""))</f>
        <v/>
      </c>
      <c r="M738" s="25"/>
      <c r="N738" s="14"/>
      <c r="O738" s="14"/>
      <c r="P738" s="23" t="str">
        <f t="array" ref="P738">IF(Q738="","",XLOOKUP(Q738,selector_07,selector_07_ids,""))</f>
        <v/>
      </c>
      <c r="Q738" s="25"/>
      <c r="R738" s="14"/>
      <c r="S738" s="23" t="str">
        <f t="array" ref="S738">IF(T738="","",XLOOKUP(T738,selector_17,selector_17_ids,""))</f>
        <v/>
      </c>
      <c r="T738" s="25"/>
      <c r="U738" s="14"/>
      <c r="V738" s="14"/>
      <c r="W738" s="23" t="str">
        <f t="array" ref="W738">IF(X738="","",XLOOKUP(X738,selector_04,selector_04_ids,""))</f>
        <v/>
      </c>
      <c r="X738" s="25"/>
      <c r="Y738" s="14"/>
      <c r="Z738" s="27"/>
      <c r="AA738" s="14"/>
    </row>
    <row r="739">
      <c r="A739" s="14"/>
      <c r="B739" s="23" t="str">
        <f>IF($A739="","",'Система'!$B$4)</f>
        <v/>
      </c>
      <c r="C739" s="14"/>
      <c r="D739" s="23" t="str">
        <f t="array" ref="D739">IF(E739="","",XLOOKUP(E739,selector_12,selector_12_ids,""))</f>
        <v/>
      </c>
      <c r="E739" s="25"/>
      <c r="F739" s="23" t="str">
        <f t="array" ref="F739">IF(G739="","",XLOOKUP(G739,selector_15,selector_15_ids,""))</f>
        <v/>
      </c>
      <c r="G739" s="25"/>
      <c r="H739" s="23" t="str">
        <f t="array" ref="H739">IF(I739="","",XLOOKUP(I739,selector_16,selector_16_ids,""))</f>
        <v/>
      </c>
      <c r="I739" s="25"/>
      <c r="J739" s="23" t="str">
        <f t="array" ref="J739">IF(K739="","",XLOOKUP(K739,selector_16,selector_16_ids,""))</f>
        <v/>
      </c>
      <c r="K739" s="25"/>
      <c r="L739" s="23" t="str">
        <f t="array" ref="L739">IF(M739="","",XLOOKUP(M739,selector_13,selector_13_ids,""))</f>
        <v/>
      </c>
      <c r="M739" s="25"/>
      <c r="N739" s="14"/>
      <c r="O739" s="14"/>
      <c r="P739" s="23" t="str">
        <f t="array" ref="P739">IF(Q739="","",XLOOKUP(Q739,selector_07,selector_07_ids,""))</f>
        <v/>
      </c>
      <c r="Q739" s="25"/>
      <c r="R739" s="14"/>
      <c r="S739" s="23" t="str">
        <f t="array" ref="S739">IF(T739="","",XLOOKUP(T739,selector_17,selector_17_ids,""))</f>
        <v/>
      </c>
      <c r="T739" s="25"/>
      <c r="U739" s="14"/>
      <c r="V739" s="14"/>
      <c r="W739" s="23" t="str">
        <f t="array" ref="W739">IF(X739="","",XLOOKUP(X739,selector_04,selector_04_ids,""))</f>
        <v/>
      </c>
      <c r="X739" s="25"/>
      <c r="Y739" s="14"/>
      <c r="Z739" s="27"/>
      <c r="AA739" s="14"/>
    </row>
    <row r="740">
      <c r="A740" s="14"/>
      <c r="B740" s="23" t="str">
        <f>IF($A740="","",'Система'!$B$4)</f>
        <v/>
      </c>
      <c r="C740" s="14"/>
      <c r="D740" s="23" t="str">
        <f t="array" ref="D740">IF(E740="","",XLOOKUP(E740,selector_12,selector_12_ids,""))</f>
        <v/>
      </c>
      <c r="E740" s="25"/>
      <c r="F740" s="23" t="str">
        <f t="array" ref="F740">IF(G740="","",XLOOKUP(G740,selector_15,selector_15_ids,""))</f>
        <v/>
      </c>
      <c r="G740" s="25"/>
      <c r="H740" s="23" t="str">
        <f t="array" ref="H740">IF(I740="","",XLOOKUP(I740,selector_16,selector_16_ids,""))</f>
        <v/>
      </c>
      <c r="I740" s="25"/>
      <c r="J740" s="23" t="str">
        <f t="array" ref="J740">IF(K740="","",XLOOKUP(K740,selector_16,selector_16_ids,""))</f>
        <v/>
      </c>
      <c r="K740" s="25"/>
      <c r="L740" s="23" t="str">
        <f t="array" ref="L740">IF(M740="","",XLOOKUP(M740,selector_13,selector_13_ids,""))</f>
        <v/>
      </c>
      <c r="M740" s="25"/>
      <c r="N740" s="14"/>
      <c r="O740" s="14"/>
      <c r="P740" s="23" t="str">
        <f t="array" ref="P740">IF(Q740="","",XLOOKUP(Q740,selector_07,selector_07_ids,""))</f>
        <v/>
      </c>
      <c r="Q740" s="25"/>
      <c r="R740" s="14"/>
      <c r="S740" s="23" t="str">
        <f t="array" ref="S740">IF(T740="","",XLOOKUP(T740,selector_17,selector_17_ids,""))</f>
        <v/>
      </c>
      <c r="T740" s="25"/>
      <c r="U740" s="14"/>
      <c r="V740" s="14"/>
      <c r="W740" s="23" t="str">
        <f t="array" ref="W740">IF(X740="","",XLOOKUP(X740,selector_04,selector_04_ids,""))</f>
        <v/>
      </c>
      <c r="X740" s="25"/>
      <c r="Y740" s="14"/>
      <c r="Z740" s="27"/>
      <c r="AA740" s="14"/>
    </row>
    <row r="741">
      <c r="A741" s="14"/>
      <c r="B741" s="23" t="str">
        <f>IF($A741="","",'Система'!$B$4)</f>
        <v/>
      </c>
      <c r="C741" s="14"/>
      <c r="D741" s="23" t="str">
        <f t="array" ref="D741">IF(E741="","",XLOOKUP(E741,selector_12,selector_12_ids,""))</f>
        <v/>
      </c>
      <c r="E741" s="25"/>
      <c r="F741" s="23" t="str">
        <f t="array" ref="F741">IF(G741="","",XLOOKUP(G741,selector_15,selector_15_ids,""))</f>
        <v/>
      </c>
      <c r="G741" s="25"/>
      <c r="H741" s="23" t="str">
        <f t="array" ref="H741">IF(I741="","",XLOOKUP(I741,selector_16,selector_16_ids,""))</f>
        <v/>
      </c>
      <c r="I741" s="25"/>
      <c r="J741" s="23" t="str">
        <f t="array" ref="J741">IF(K741="","",XLOOKUP(K741,selector_16,selector_16_ids,""))</f>
        <v/>
      </c>
      <c r="K741" s="25"/>
      <c r="L741" s="23" t="str">
        <f t="array" ref="L741">IF(M741="","",XLOOKUP(M741,selector_13,selector_13_ids,""))</f>
        <v/>
      </c>
      <c r="M741" s="25"/>
      <c r="N741" s="14"/>
      <c r="O741" s="14"/>
      <c r="P741" s="23" t="str">
        <f t="array" ref="P741">IF(Q741="","",XLOOKUP(Q741,selector_07,selector_07_ids,""))</f>
        <v/>
      </c>
      <c r="Q741" s="25"/>
      <c r="R741" s="14"/>
      <c r="S741" s="23" t="str">
        <f t="array" ref="S741">IF(T741="","",XLOOKUP(T741,selector_17,selector_17_ids,""))</f>
        <v/>
      </c>
      <c r="T741" s="25"/>
      <c r="U741" s="14"/>
      <c r="V741" s="14"/>
      <c r="W741" s="23" t="str">
        <f t="array" ref="W741">IF(X741="","",XLOOKUP(X741,selector_04,selector_04_ids,""))</f>
        <v/>
      </c>
      <c r="X741" s="25"/>
      <c r="Y741" s="14"/>
      <c r="Z741" s="27"/>
      <c r="AA741" s="14"/>
    </row>
    <row r="742">
      <c r="A742" s="14"/>
      <c r="B742" s="23" t="str">
        <f>IF($A742="","",'Система'!$B$4)</f>
        <v/>
      </c>
      <c r="C742" s="14"/>
      <c r="D742" s="23" t="str">
        <f t="array" ref="D742">IF(E742="","",XLOOKUP(E742,selector_12,selector_12_ids,""))</f>
        <v/>
      </c>
      <c r="E742" s="25"/>
      <c r="F742" s="23" t="str">
        <f t="array" ref="F742">IF(G742="","",XLOOKUP(G742,selector_15,selector_15_ids,""))</f>
        <v/>
      </c>
      <c r="G742" s="25"/>
      <c r="H742" s="23" t="str">
        <f t="array" ref="H742">IF(I742="","",XLOOKUP(I742,selector_16,selector_16_ids,""))</f>
        <v/>
      </c>
      <c r="I742" s="25"/>
      <c r="J742" s="23" t="str">
        <f t="array" ref="J742">IF(K742="","",XLOOKUP(K742,selector_16,selector_16_ids,""))</f>
        <v/>
      </c>
      <c r="K742" s="25"/>
      <c r="L742" s="23" t="str">
        <f t="array" ref="L742">IF(M742="","",XLOOKUP(M742,selector_13,selector_13_ids,""))</f>
        <v/>
      </c>
      <c r="M742" s="25"/>
      <c r="N742" s="14"/>
      <c r="O742" s="14"/>
      <c r="P742" s="23" t="str">
        <f t="array" ref="P742">IF(Q742="","",XLOOKUP(Q742,selector_07,selector_07_ids,""))</f>
        <v/>
      </c>
      <c r="Q742" s="25"/>
      <c r="R742" s="14"/>
      <c r="S742" s="23" t="str">
        <f t="array" ref="S742">IF(T742="","",XLOOKUP(T742,selector_17,selector_17_ids,""))</f>
        <v/>
      </c>
      <c r="T742" s="25"/>
      <c r="U742" s="14"/>
      <c r="V742" s="14"/>
      <c r="W742" s="23" t="str">
        <f t="array" ref="W742">IF(X742="","",XLOOKUP(X742,selector_04,selector_04_ids,""))</f>
        <v/>
      </c>
      <c r="X742" s="25"/>
      <c r="Y742" s="14"/>
      <c r="Z742" s="27"/>
      <c r="AA742" s="14"/>
    </row>
    <row r="743">
      <c r="A743" s="14"/>
      <c r="B743" s="23" t="str">
        <f>IF($A743="","",'Система'!$B$4)</f>
        <v/>
      </c>
      <c r="C743" s="14"/>
      <c r="D743" s="23" t="str">
        <f t="array" ref="D743">IF(E743="","",XLOOKUP(E743,selector_12,selector_12_ids,""))</f>
        <v/>
      </c>
      <c r="E743" s="25"/>
      <c r="F743" s="23" t="str">
        <f t="array" ref="F743">IF(G743="","",XLOOKUP(G743,selector_15,selector_15_ids,""))</f>
        <v/>
      </c>
      <c r="G743" s="25"/>
      <c r="H743" s="23" t="str">
        <f t="array" ref="H743">IF(I743="","",XLOOKUP(I743,selector_16,selector_16_ids,""))</f>
        <v/>
      </c>
      <c r="I743" s="25"/>
      <c r="J743" s="23" t="str">
        <f t="array" ref="J743">IF(K743="","",XLOOKUP(K743,selector_16,selector_16_ids,""))</f>
        <v/>
      </c>
      <c r="K743" s="25"/>
      <c r="L743" s="23" t="str">
        <f t="array" ref="L743">IF(M743="","",XLOOKUP(M743,selector_13,selector_13_ids,""))</f>
        <v/>
      </c>
      <c r="M743" s="25"/>
      <c r="N743" s="14"/>
      <c r="O743" s="14"/>
      <c r="P743" s="23" t="str">
        <f t="array" ref="P743">IF(Q743="","",XLOOKUP(Q743,selector_07,selector_07_ids,""))</f>
        <v/>
      </c>
      <c r="Q743" s="25"/>
      <c r="R743" s="14"/>
      <c r="S743" s="23" t="str">
        <f t="array" ref="S743">IF(T743="","",XLOOKUP(T743,selector_17,selector_17_ids,""))</f>
        <v/>
      </c>
      <c r="T743" s="25"/>
      <c r="U743" s="14"/>
      <c r="V743" s="14"/>
      <c r="W743" s="23" t="str">
        <f t="array" ref="W743">IF(X743="","",XLOOKUP(X743,selector_04,selector_04_ids,""))</f>
        <v/>
      </c>
      <c r="X743" s="25"/>
      <c r="Y743" s="14"/>
      <c r="Z743" s="27"/>
      <c r="AA743" s="14"/>
    </row>
    <row r="744">
      <c r="A744" s="14"/>
      <c r="B744" s="23" t="str">
        <f>IF($A744="","",'Система'!$B$4)</f>
        <v/>
      </c>
      <c r="C744" s="14"/>
      <c r="D744" s="23" t="str">
        <f t="array" ref="D744">IF(E744="","",XLOOKUP(E744,selector_12,selector_12_ids,""))</f>
        <v/>
      </c>
      <c r="E744" s="25"/>
      <c r="F744" s="23" t="str">
        <f t="array" ref="F744">IF(G744="","",XLOOKUP(G744,selector_15,selector_15_ids,""))</f>
        <v/>
      </c>
      <c r="G744" s="25"/>
      <c r="H744" s="23" t="str">
        <f t="array" ref="H744">IF(I744="","",XLOOKUP(I744,selector_16,selector_16_ids,""))</f>
        <v/>
      </c>
      <c r="I744" s="25"/>
      <c r="J744" s="23" t="str">
        <f t="array" ref="J744">IF(K744="","",XLOOKUP(K744,selector_16,selector_16_ids,""))</f>
        <v/>
      </c>
      <c r="K744" s="25"/>
      <c r="L744" s="23" t="str">
        <f t="array" ref="L744">IF(M744="","",XLOOKUP(M744,selector_13,selector_13_ids,""))</f>
        <v/>
      </c>
      <c r="M744" s="25"/>
      <c r="N744" s="14"/>
      <c r="O744" s="14"/>
      <c r="P744" s="23" t="str">
        <f t="array" ref="P744">IF(Q744="","",XLOOKUP(Q744,selector_07,selector_07_ids,""))</f>
        <v/>
      </c>
      <c r="Q744" s="25"/>
      <c r="R744" s="14"/>
      <c r="S744" s="23" t="str">
        <f t="array" ref="S744">IF(T744="","",XLOOKUP(T744,selector_17,selector_17_ids,""))</f>
        <v/>
      </c>
      <c r="T744" s="25"/>
      <c r="U744" s="14"/>
      <c r="V744" s="14"/>
      <c r="W744" s="23" t="str">
        <f t="array" ref="W744">IF(X744="","",XLOOKUP(X744,selector_04,selector_04_ids,""))</f>
        <v/>
      </c>
      <c r="X744" s="25"/>
      <c r="Y744" s="14"/>
      <c r="Z744" s="27"/>
      <c r="AA744" s="14"/>
    </row>
    <row r="745">
      <c r="A745" s="14"/>
      <c r="B745" s="23" t="str">
        <f>IF($A745="","",'Система'!$B$4)</f>
        <v/>
      </c>
      <c r="C745" s="14"/>
      <c r="D745" s="23" t="str">
        <f t="array" ref="D745">IF(E745="","",XLOOKUP(E745,selector_12,selector_12_ids,""))</f>
        <v/>
      </c>
      <c r="E745" s="25"/>
      <c r="F745" s="23" t="str">
        <f t="array" ref="F745">IF(G745="","",XLOOKUP(G745,selector_15,selector_15_ids,""))</f>
        <v/>
      </c>
      <c r="G745" s="25"/>
      <c r="H745" s="23" t="str">
        <f t="array" ref="H745">IF(I745="","",XLOOKUP(I745,selector_16,selector_16_ids,""))</f>
        <v/>
      </c>
      <c r="I745" s="25"/>
      <c r="J745" s="23" t="str">
        <f t="array" ref="J745">IF(K745="","",XLOOKUP(K745,selector_16,selector_16_ids,""))</f>
        <v/>
      </c>
      <c r="K745" s="25"/>
      <c r="L745" s="23" t="str">
        <f t="array" ref="L745">IF(M745="","",XLOOKUP(M745,selector_13,selector_13_ids,""))</f>
        <v/>
      </c>
      <c r="M745" s="25"/>
      <c r="N745" s="14"/>
      <c r="O745" s="14"/>
      <c r="P745" s="23" t="str">
        <f t="array" ref="P745">IF(Q745="","",XLOOKUP(Q745,selector_07,selector_07_ids,""))</f>
        <v/>
      </c>
      <c r="Q745" s="25"/>
      <c r="R745" s="14"/>
      <c r="S745" s="23" t="str">
        <f t="array" ref="S745">IF(T745="","",XLOOKUP(T745,selector_17,selector_17_ids,""))</f>
        <v/>
      </c>
      <c r="T745" s="25"/>
      <c r="U745" s="14"/>
      <c r="V745" s="14"/>
      <c r="W745" s="23" t="str">
        <f t="array" ref="W745">IF(X745="","",XLOOKUP(X745,selector_04,selector_04_ids,""))</f>
        <v/>
      </c>
      <c r="X745" s="25"/>
      <c r="Y745" s="14"/>
      <c r="Z745" s="27"/>
      <c r="AA745" s="14"/>
    </row>
    <row r="746">
      <c r="A746" s="14"/>
      <c r="B746" s="23" t="str">
        <f>IF($A746="","",'Система'!$B$4)</f>
        <v/>
      </c>
      <c r="C746" s="14"/>
      <c r="D746" s="23" t="str">
        <f t="array" ref="D746">IF(E746="","",XLOOKUP(E746,selector_12,selector_12_ids,""))</f>
        <v/>
      </c>
      <c r="E746" s="25"/>
      <c r="F746" s="23" t="str">
        <f t="array" ref="F746">IF(G746="","",XLOOKUP(G746,selector_15,selector_15_ids,""))</f>
        <v/>
      </c>
      <c r="G746" s="25"/>
      <c r="H746" s="23" t="str">
        <f t="array" ref="H746">IF(I746="","",XLOOKUP(I746,selector_16,selector_16_ids,""))</f>
        <v/>
      </c>
      <c r="I746" s="25"/>
      <c r="J746" s="23" t="str">
        <f t="array" ref="J746">IF(K746="","",XLOOKUP(K746,selector_16,selector_16_ids,""))</f>
        <v/>
      </c>
      <c r="K746" s="25"/>
      <c r="L746" s="23" t="str">
        <f t="array" ref="L746">IF(M746="","",XLOOKUP(M746,selector_13,selector_13_ids,""))</f>
        <v/>
      </c>
      <c r="M746" s="25"/>
      <c r="N746" s="14"/>
      <c r="O746" s="14"/>
      <c r="P746" s="23" t="str">
        <f t="array" ref="P746">IF(Q746="","",XLOOKUP(Q746,selector_07,selector_07_ids,""))</f>
        <v/>
      </c>
      <c r="Q746" s="25"/>
      <c r="R746" s="14"/>
      <c r="S746" s="23" t="str">
        <f t="array" ref="S746">IF(T746="","",XLOOKUP(T746,selector_17,selector_17_ids,""))</f>
        <v/>
      </c>
      <c r="T746" s="25"/>
      <c r="U746" s="14"/>
      <c r="V746" s="14"/>
      <c r="W746" s="23" t="str">
        <f t="array" ref="W746">IF(X746="","",XLOOKUP(X746,selector_04,selector_04_ids,""))</f>
        <v/>
      </c>
      <c r="X746" s="25"/>
      <c r="Y746" s="14"/>
      <c r="Z746" s="27"/>
      <c r="AA746" s="14"/>
    </row>
    <row r="747">
      <c r="A747" s="14"/>
      <c r="B747" s="23" t="str">
        <f>IF($A747="","",'Система'!$B$4)</f>
        <v/>
      </c>
      <c r="C747" s="14"/>
      <c r="D747" s="23" t="str">
        <f t="array" ref="D747">IF(E747="","",XLOOKUP(E747,selector_12,selector_12_ids,""))</f>
        <v/>
      </c>
      <c r="E747" s="25"/>
      <c r="F747" s="23" t="str">
        <f t="array" ref="F747">IF(G747="","",XLOOKUP(G747,selector_15,selector_15_ids,""))</f>
        <v/>
      </c>
      <c r="G747" s="25"/>
      <c r="H747" s="23" t="str">
        <f t="array" ref="H747">IF(I747="","",XLOOKUP(I747,selector_16,selector_16_ids,""))</f>
        <v/>
      </c>
      <c r="I747" s="25"/>
      <c r="J747" s="23" t="str">
        <f t="array" ref="J747">IF(K747="","",XLOOKUP(K747,selector_16,selector_16_ids,""))</f>
        <v/>
      </c>
      <c r="K747" s="25"/>
      <c r="L747" s="23" t="str">
        <f t="array" ref="L747">IF(M747="","",XLOOKUP(M747,selector_13,selector_13_ids,""))</f>
        <v/>
      </c>
      <c r="M747" s="25"/>
      <c r="N747" s="14"/>
      <c r="O747" s="14"/>
      <c r="P747" s="23" t="str">
        <f t="array" ref="P747">IF(Q747="","",XLOOKUP(Q747,selector_07,selector_07_ids,""))</f>
        <v/>
      </c>
      <c r="Q747" s="25"/>
      <c r="R747" s="14"/>
      <c r="S747" s="23" t="str">
        <f t="array" ref="S747">IF(T747="","",XLOOKUP(T747,selector_17,selector_17_ids,""))</f>
        <v/>
      </c>
      <c r="T747" s="25"/>
      <c r="U747" s="14"/>
      <c r="V747" s="14"/>
      <c r="W747" s="23" t="str">
        <f t="array" ref="W747">IF(X747="","",XLOOKUP(X747,selector_04,selector_04_ids,""))</f>
        <v/>
      </c>
      <c r="X747" s="25"/>
      <c r="Y747" s="14"/>
      <c r="Z747" s="27"/>
      <c r="AA747" s="14"/>
    </row>
    <row r="748">
      <c r="A748" s="14"/>
      <c r="B748" s="23" t="str">
        <f>IF($A748="","",'Система'!$B$4)</f>
        <v/>
      </c>
      <c r="C748" s="14"/>
      <c r="D748" s="23" t="str">
        <f t="array" ref="D748">IF(E748="","",XLOOKUP(E748,selector_12,selector_12_ids,""))</f>
        <v/>
      </c>
      <c r="E748" s="25"/>
      <c r="F748" s="23" t="str">
        <f t="array" ref="F748">IF(G748="","",XLOOKUP(G748,selector_15,selector_15_ids,""))</f>
        <v/>
      </c>
      <c r="G748" s="25"/>
      <c r="H748" s="23" t="str">
        <f t="array" ref="H748">IF(I748="","",XLOOKUP(I748,selector_16,selector_16_ids,""))</f>
        <v/>
      </c>
      <c r="I748" s="25"/>
      <c r="J748" s="23" t="str">
        <f t="array" ref="J748">IF(K748="","",XLOOKUP(K748,selector_16,selector_16_ids,""))</f>
        <v/>
      </c>
      <c r="K748" s="25"/>
      <c r="L748" s="23" t="str">
        <f t="array" ref="L748">IF(M748="","",XLOOKUP(M748,selector_13,selector_13_ids,""))</f>
        <v/>
      </c>
      <c r="M748" s="25"/>
      <c r="N748" s="14"/>
      <c r="O748" s="14"/>
      <c r="P748" s="23" t="str">
        <f t="array" ref="P748">IF(Q748="","",XLOOKUP(Q748,selector_07,selector_07_ids,""))</f>
        <v/>
      </c>
      <c r="Q748" s="25"/>
      <c r="R748" s="14"/>
      <c r="S748" s="23" t="str">
        <f t="array" ref="S748">IF(T748="","",XLOOKUP(T748,selector_17,selector_17_ids,""))</f>
        <v/>
      </c>
      <c r="T748" s="25"/>
      <c r="U748" s="14"/>
      <c r="V748" s="14"/>
      <c r="W748" s="23" t="str">
        <f t="array" ref="W748">IF(X748="","",XLOOKUP(X748,selector_04,selector_04_ids,""))</f>
        <v/>
      </c>
      <c r="X748" s="25"/>
      <c r="Y748" s="14"/>
      <c r="Z748" s="27"/>
      <c r="AA748" s="14"/>
    </row>
    <row r="749">
      <c r="A749" s="14"/>
      <c r="B749" s="23" t="str">
        <f>IF($A749="","",'Система'!$B$4)</f>
        <v/>
      </c>
      <c r="C749" s="14"/>
      <c r="D749" s="23" t="str">
        <f t="array" ref="D749">IF(E749="","",XLOOKUP(E749,selector_12,selector_12_ids,""))</f>
        <v/>
      </c>
      <c r="E749" s="25"/>
      <c r="F749" s="23" t="str">
        <f t="array" ref="F749">IF(G749="","",XLOOKUP(G749,selector_15,selector_15_ids,""))</f>
        <v/>
      </c>
      <c r="G749" s="25"/>
      <c r="H749" s="23" t="str">
        <f t="array" ref="H749">IF(I749="","",XLOOKUP(I749,selector_16,selector_16_ids,""))</f>
        <v/>
      </c>
      <c r="I749" s="25"/>
      <c r="J749" s="23" t="str">
        <f t="array" ref="J749">IF(K749="","",XLOOKUP(K749,selector_16,selector_16_ids,""))</f>
        <v/>
      </c>
      <c r="K749" s="25"/>
      <c r="L749" s="23" t="str">
        <f t="array" ref="L749">IF(M749="","",XLOOKUP(M749,selector_13,selector_13_ids,""))</f>
        <v/>
      </c>
      <c r="M749" s="25"/>
      <c r="N749" s="14"/>
      <c r="O749" s="14"/>
      <c r="P749" s="23" t="str">
        <f t="array" ref="P749">IF(Q749="","",XLOOKUP(Q749,selector_07,selector_07_ids,""))</f>
        <v/>
      </c>
      <c r="Q749" s="25"/>
      <c r="R749" s="14"/>
      <c r="S749" s="23" t="str">
        <f t="array" ref="S749">IF(T749="","",XLOOKUP(T749,selector_17,selector_17_ids,""))</f>
        <v/>
      </c>
      <c r="T749" s="25"/>
      <c r="U749" s="14"/>
      <c r="V749" s="14"/>
      <c r="W749" s="23" t="str">
        <f t="array" ref="W749">IF(X749="","",XLOOKUP(X749,selector_04,selector_04_ids,""))</f>
        <v/>
      </c>
      <c r="X749" s="25"/>
      <c r="Y749" s="14"/>
      <c r="Z749" s="27"/>
      <c r="AA749" s="14"/>
    </row>
    <row r="750">
      <c r="A750" s="14"/>
      <c r="B750" s="23" t="str">
        <f>IF($A750="","",'Система'!$B$4)</f>
        <v/>
      </c>
      <c r="C750" s="14"/>
      <c r="D750" s="23" t="str">
        <f t="array" ref="D750">IF(E750="","",XLOOKUP(E750,selector_12,selector_12_ids,""))</f>
        <v/>
      </c>
      <c r="E750" s="25"/>
      <c r="F750" s="23" t="str">
        <f t="array" ref="F750">IF(G750="","",XLOOKUP(G750,selector_15,selector_15_ids,""))</f>
        <v/>
      </c>
      <c r="G750" s="25"/>
      <c r="H750" s="23" t="str">
        <f t="array" ref="H750">IF(I750="","",XLOOKUP(I750,selector_16,selector_16_ids,""))</f>
        <v/>
      </c>
      <c r="I750" s="25"/>
      <c r="J750" s="23" t="str">
        <f t="array" ref="J750">IF(K750="","",XLOOKUP(K750,selector_16,selector_16_ids,""))</f>
        <v/>
      </c>
      <c r="K750" s="25"/>
      <c r="L750" s="23" t="str">
        <f t="array" ref="L750">IF(M750="","",XLOOKUP(M750,selector_13,selector_13_ids,""))</f>
        <v/>
      </c>
      <c r="M750" s="25"/>
      <c r="N750" s="14"/>
      <c r="O750" s="14"/>
      <c r="P750" s="23" t="str">
        <f t="array" ref="P750">IF(Q750="","",XLOOKUP(Q750,selector_07,selector_07_ids,""))</f>
        <v/>
      </c>
      <c r="Q750" s="25"/>
      <c r="R750" s="14"/>
      <c r="S750" s="23" t="str">
        <f t="array" ref="S750">IF(T750="","",XLOOKUP(T750,selector_17,selector_17_ids,""))</f>
        <v/>
      </c>
      <c r="T750" s="25"/>
      <c r="U750" s="14"/>
      <c r="V750" s="14"/>
      <c r="W750" s="23" t="str">
        <f t="array" ref="W750">IF(X750="","",XLOOKUP(X750,selector_04,selector_04_ids,""))</f>
        <v/>
      </c>
      <c r="X750" s="25"/>
      <c r="Y750" s="14"/>
      <c r="Z750" s="27"/>
      <c r="AA750" s="14"/>
    </row>
    <row r="751">
      <c r="A751" s="14"/>
      <c r="B751" s="23" t="str">
        <f>IF($A751="","",'Система'!$B$4)</f>
        <v/>
      </c>
      <c r="C751" s="14"/>
      <c r="D751" s="23" t="str">
        <f t="array" ref="D751">IF(E751="","",XLOOKUP(E751,selector_12,selector_12_ids,""))</f>
        <v/>
      </c>
      <c r="E751" s="25"/>
      <c r="F751" s="23" t="str">
        <f t="array" ref="F751">IF(G751="","",XLOOKUP(G751,selector_15,selector_15_ids,""))</f>
        <v/>
      </c>
      <c r="G751" s="25"/>
      <c r="H751" s="23" t="str">
        <f t="array" ref="H751">IF(I751="","",XLOOKUP(I751,selector_16,selector_16_ids,""))</f>
        <v/>
      </c>
      <c r="I751" s="25"/>
      <c r="J751" s="23" t="str">
        <f t="array" ref="J751">IF(K751="","",XLOOKUP(K751,selector_16,selector_16_ids,""))</f>
        <v/>
      </c>
      <c r="K751" s="25"/>
      <c r="L751" s="23" t="str">
        <f t="array" ref="L751">IF(M751="","",XLOOKUP(M751,selector_13,selector_13_ids,""))</f>
        <v/>
      </c>
      <c r="M751" s="25"/>
      <c r="N751" s="14"/>
      <c r="O751" s="14"/>
      <c r="P751" s="23" t="str">
        <f t="array" ref="P751">IF(Q751="","",XLOOKUP(Q751,selector_07,selector_07_ids,""))</f>
        <v/>
      </c>
      <c r="Q751" s="25"/>
      <c r="R751" s="14"/>
      <c r="S751" s="23" t="str">
        <f t="array" ref="S751">IF(T751="","",XLOOKUP(T751,selector_17,selector_17_ids,""))</f>
        <v/>
      </c>
      <c r="T751" s="25"/>
      <c r="U751" s="14"/>
      <c r="V751" s="14"/>
      <c r="W751" s="23" t="str">
        <f t="array" ref="W751">IF(X751="","",XLOOKUP(X751,selector_04,selector_04_ids,""))</f>
        <v/>
      </c>
      <c r="X751" s="25"/>
      <c r="Y751" s="14"/>
      <c r="Z751" s="27"/>
      <c r="AA751" s="14"/>
    </row>
    <row r="752">
      <c r="A752" s="14"/>
      <c r="B752" s="23" t="str">
        <f>IF($A752="","",'Система'!$B$4)</f>
        <v/>
      </c>
      <c r="C752" s="14"/>
      <c r="D752" s="23" t="str">
        <f t="array" ref="D752">IF(E752="","",XLOOKUP(E752,selector_12,selector_12_ids,""))</f>
        <v/>
      </c>
      <c r="E752" s="25"/>
      <c r="F752" s="23" t="str">
        <f t="array" ref="F752">IF(G752="","",XLOOKUP(G752,selector_15,selector_15_ids,""))</f>
        <v/>
      </c>
      <c r="G752" s="25"/>
      <c r="H752" s="23" t="str">
        <f t="array" ref="H752">IF(I752="","",XLOOKUP(I752,selector_16,selector_16_ids,""))</f>
        <v/>
      </c>
      <c r="I752" s="25"/>
      <c r="J752" s="23" t="str">
        <f t="array" ref="J752">IF(K752="","",XLOOKUP(K752,selector_16,selector_16_ids,""))</f>
        <v/>
      </c>
      <c r="K752" s="25"/>
      <c r="L752" s="23" t="str">
        <f t="array" ref="L752">IF(M752="","",XLOOKUP(M752,selector_13,selector_13_ids,""))</f>
        <v/>
      </c>
      <c r="M752" s="25"/>
      <c r="N752" s="14"/>
      <c r="O752" s="14"/>
      <c r="P752" s="23" t="str">
        <f t="array" ref="P752">IF(Q752="","",XLOOKUP(Q752,selector_07,selector_07_ids,""))</f>
        <v/>
      </c>
      <c r="Q752" s="25"/>
      <c r="R752" s="14"/>
      <c r="S752" s="23" t="str">
        <f t="array" ref="S752">IF(T752="","",XLOOKUP(T752,selector_17,selector_17_ids,""))</f>
        <v/>
      </c>
      <c r="T752" s="25"/>
      <c r="U752" s="14"/>
      <c r="V752" s="14"/>
      <c r="W752" s="23" t="str">
        <f t="array" ref="W752">IF(X752="","",XLOOKUP(X752,selector_04,selector_04_ids,""))</f>
        <v/>
      </c>
      <c r="X752" s="25"/>
      <c r="Y752" s="14"/>
      <c r="Z752" s="27"/>
      <c r="AA752" s="14"/>
    </row>
    <row r="753">
      <c r="A753" s="14"/>
      <c r="B753" s="23" t="str">
        <f>IF($A753="","",'Система'!$B$4)</f>
        <v/>
      </c>
      <c r="C753" s="14"/>
      <c r="D753" s="23" t="str">
        <f t="array" ref="D753">IF(E753="","",XLOOKUP(E753,selector_12,selector_12_ids,""))</f>
        <v/>
      </c>
      <c r="E753" s="25"/>
      <c r="F753" s="23" t="str">
        <f t="array" ref="F753">IF(G753="","",XLOOKUP(G753,selector_15,selector_15_ids,""))</f>
        <v/>
      </c>
      <c r="G753" s="25"/>
      <c r="H753" s="23" t="str">
        <f t="array" ref="H753">IF(I753="","",XLOOKUP(I753,selector_16,selector_16_ids,""))</f>
        <v/>
      </c>
      <c r="I753" s="25"/>
      <c r="J753" s="23" t="str">
        <f t="array" ref="J753">IF(K753="","",XLOOKUP(K753,selector_16,selector_16_ids,""))</f>
        <v/>
      </c>
      <c r="K753" s="25"/>
      <c r="L753" s="23" t="str">
        <f t="array" ref="L753">IF(M753="","",XLOOKUP(M753,selector_13,selector_13_ids,""))</f>
        <v/>
      </c>
      <c r="M753" s="25"/>
      <c r="N753" s="14"/>
      <c r="O753" s="14"/>
      <c r="P753" s="23" t="str">
        <f t="array" ref="P753">IF(Q753="","",XLOOKUP(Q753,selector_07,selector_07_ids,""))</f>
        <v/>
      </c>
      <c r="Q753" s="25"/>
      <c r="R753" s="14"/>
      <c r="S753" s="23" t="str">
        <f t="array" ref="S753">IF(T753="","",XLOOKUP(T753,selector_17,selector_17_ids,""))</f>
        <v/>
      </c>
      <c r="T753" s="25"/>
      <c r="U753" s="14"/>
      <c r="V753" s="14"/>
      <c r="W753" s="23" t="str">
        <f t="array" ref="W753">IF(X753="","",XLOOKUP(X753,selector_04,selector_04_ids,""))</f>
        <v/>
      </c>
      <c r="X753" s="25"/>
      <c r="Y753" s="14"/>
      <c r="Z753" s="27"/>
      <c r="AA753" s="14"/>
    </row>
    <row r="754">
      <c r="A754" s="14"/>
      <c r="B754" s="23" t="str">
        <f>IF($A754="","",'Система'!$B$4)</f>
        <v/>
      </c>
      <c r="C754" s="14"/>
      <c r="D754" s="23" t="str">
        <f t="array" ref="D754">IF(E754="","",XLOOKUP(E754,selector_12,selector_12_ids,""))</f>
        <v/>
      </c>
      <c r="E754" s="25"/>
      <c r="F754" s="23" t="str">
        <f t="array" ref="F754">IF(G754="","",XLOOKUP(G754,selector_15,selector_15_ids,""))</f>
        <v/>
      </c>
      <c r="G754" s="25"/>
      <c r="H754" s="23" t="str">
        <f t="array" ref="H754">IF(I754="","",XLOOKUP(I754,selector_16,selector_16_ids,""))</f>
        <v/>
      </c>
      <c r="I754" s="25"/>
      <c r="J754" s="23" t="str">
        <f t="array" ref="J754">IF(K754="","",XLOOKUP(K754,selector_16,selector_16_ids,""))</f>
        <v/>
      </c>
      <c r="K754" s="25"/>
      <c r="L754" s="23" t="str">
        <f t="array" ref="L754">IF(M754="","",XLOOKUP(M754,selector_13,selector_13_ids,""))</f>
        <v/>
      </c>
      <c r="M754" s="25"/>
      <c r="N754" s="14"/>
      <c r="O754" s="14"/>
      <c r="P754" s="23" t="str">
        <f t="array" ref="P754">IF(Q754="","",XLOOKUP(Q754,selector_07,selector_07_ids,""))</f>
        <v/>
      </c>
      <c r="Q754" s="25"/>
      <c r="R754" s="14"/>
      <c r="S754" s="23" t="str">
        <f t="array" ref="S754">IF(T754="","",XLOOKUP(T754,selector_17,selector_17_ids,""))</f>
        <v/>
      </c>
      <c r="T754" s="25"/>
      <c r="U754" s="14"/>
      <c r="V754" s="14"/>
      <c r="W754" s="23" t="str">
        <f t="array" ref="W754">IF(X754="","",XLOOKUP(X754,selector_04,selector_04_ids,""))</f>
        <v/>
      </c>
      <c r="X754" s="25"/>
      <c r="Y754" s="14"/>
      <c r="Z754" s="27"/>
      <c r="AA754" s="14"/>
    </row>
    <row r="755">
      <c r="A755" s="14"/>
      <c r="B755" s="23" t="str">
        <f>IF($A755="","",'Система'!$B$4)</f>
        <v/>
      </c>
      <c r="C755" s="14"/>
      <c r="D755" s="23" t="str">
        <f t="array" ref="D755">IF(E755="","",XLOOKUP(E755,selector_12,selector_12_ids,""))</f>
        <v/>
      </c>
      <c r="E755" s="25"/>
      <c r="F755" s="23" t="str">
        <f t="array" ref="F755">IF(G755="","",XLOOKUP(G755,selector_15,selector_15_ids,""))</f>
        <v/>
      </c>
      <c r="G755" s="25"/>
      <c r="H755" s="23" t="str">
        <f t="array" ref="H755">IF(I755="","",XLOOKUP(I755,selector_16,selector_16_ids,""))</f>
        <v/>
      </c>
      <c r="I755" s="25"/>
      <c r="J755" s="23" t="str">
        <f t="array" ref="J755">IF(K755="","",XLOOKUP(K755,selector_16,selector_16_ids,""))</f>
        <v/>
      </c>
      <c r="K755" s="25"/>
      <c r="L755" s="23" t="str">
        <f t="array" ref="L755">IF(M755="","",XLOOKUP(M755,selector_13,selector_13_ids,""))</f>
        <v/>
      </c>
      <c r="M755" s="25"/>
      <c r="N755" s="14"/>
      <c r="O755" s="14"/>
      <c r="P755" s="23" t="str">
        <f t="array" ref="P755">IF(Q755="","",XLOOKUP(Q755,selector_07,selector_07_ids,""))</f>
        <v/>
      </c>
      <c r="Q755" s="25"/>
      <c r="R755" s="14"/>
      <c r="S755" s="23" t="str">
        <f t="array" ref="S755">IF(T755="","",XLOOKUP(T755,selector_17,selector_17_ids,""))</f>
        <v/>
      </c>
      <c r="T755" s="25"/>
      <c r="U755" s="14"/>
      <c r="V755" s="14"/>
      <c r="W755" s="23" t="str">
        <f t="array" ref="W755">IF(X755="","",XLOOKUP(X755,selector_04,selector_04_ids,""))</f>
        <v/>
      </c>
      <c r="X755" s="25"/>
      <c r="Y755" s="14"/>
      <c r="Z755" s="27"/>
      <c r="AA755" s="14"/>
    </row>
    <row r="756">
      <c r="A756" s="14"/>
      <c r="B756" s="23" t="str">
        <f>IF($A756="","",'Система'!$B$4)</f>
        <v/>
      </c>
      <c r="C756" s="14"/>
      <c r="D756" s="23" t="str">
        <f t="array" ref="D756">IF(E756="","",XLOOKUP(E756,selector_12,selector_12_ids,""))</f>
        <v/>
      </c>
      <c r="E756" s="25"/>
      <c r="F756" s="23" t="str">
        <f t="array" ref="F756">IF(G756="","",XLOOKUP(G756,selector_15,selector_15_ids,""))</f>
        <v/>
      </c>
      <c r="G756" s="25"/>
      <c r="H756" s="23" t="str">
        <f t="array" ref="H756">IF(I756="","",XLOOKUP(I756,selector_16,selector_16_ids,""))</f>
        <v/>
      </c>
      <c r="I756" s="25"/>
      <c r="J756" s="23" t="str">
        <f t="array" ref="J756">IF(K756="","",XLOOKUP(K756,selector_16,selector_16_ids,""))</f>
        <v/>
      </c>
      <c r="K756" s="25"/>
      <c r="L756" s="23" t="str">
        <f t="array" ref="L756">IF(M756="","",XLOOKUP(M756,selector_13,selector_13_ids,""))</f>
        <v/>
      </c>
      <c r="M756" s="25"/>
      <c r="N756" s="14"/>
      <c r="O756" s="14"/>
      <c r="P756" s="23" t="str">
        <f t="array" ref="P756">IF(Q756="","",XLOOKUP(Q756,selector_07,selector_07_ids,""))</f>
        <v/>
      </c>
      <c r="Q756" s="25"/>
      <c r="R756" s="14"/>
      <c r="S756" s="23" t="str">
        <f t="array" ref="S756">IF(T756="","",XLOOKUP(T756,selector_17,selector_17_ids,""))</f>
        <v/>
      </c>
      <c r="T756" s="25"/>
      <c r="U756" s="14"/>
      <c r="V756" s="14"/>
      <c r="W756" s="23" t="str">
        <f t="array" ref="W756">IF(X756="","",XLOOKUP(X756,selector_04,selector_04_ids,""))</f>
        <v/>
      </c>
      <c r="X756" s="25"/>
      <c r="Y756" s="14"/>
      <c r="Z756" s="27"/>
      <c r="AA756" s="14"/>
    </row>
    <row r="757">
      <c r="A757" s="14"/>
      <c r="B757" s="23" t="str">
        <f>IF($A757="","",'Система'!$B$4)</f>
        <v/>
      </c>
      <c r="C757" s="14"/>
      <c r="D757" s="23" t="str">
        <f t="array" ref="D757">IF(E757="","",XLOOKUP(E757,selector_12,selector_12_ids,""))</f>
        <v/>
      </c>
      <c r="E757" s="25"/>
      <c r="F757" s="23" t="str">
        <f t="array" ref="F757">IF(G757="","",XLOOKUP(G757,selector_15,selector_15_ids,""))</f>
        <v/>
      </c>
      <c r="G757" s="25"/>
      <c r="H757" s="23" t="str">
        <f t="array" ref="H757">IF(I757="","",XLOOKUP(I757,selector_16,selector_16_ids,""))</f>
        <v/>
      </c>
      <c r="I757" s="25"/>
      <c r="J757" s="23" t="str">
        <f t="array" ref="J757">IF(K757="","",XLOOKUP(K757,selector_16,selector_16_ids,""))</f>
        <v/>
      </c>
      <c r="K757" s="25"/>
      <c r="L757" s="23" t="str">
        <f t="array" ref="L757">IF(M757="","",XLOOKUP(M757,selector_13,selector_13_ids,""))</f>
        <v/>
      </c>
      <c r="M757" s="25"/>
      <c r="N757" s="14"/>
      <c r="O757" s="14"/>
      <c r="P757" s="23" t="str">
        <f t="array" ref="P757">IF(Q757="","",XLOOKUP(Q757,selector_07,selector_07_ids,""))</f>
        <v/>
      </c>
      <c r="Q757" s="25"/>
      <c r="R757" s="14"/>
      <c r="S757" s="23" t="str">
        <f t="array" ref="S757">IF(T757="","",XLOOKUP(T757,selector_17,selector_17_ids,""))</f>
        <v/>
      </c>
      <c r="T757" s="25"/>
      <c r="U757" s="14"/>
      <c r="V757" s="14"/>
      <c r="W757" s="23" t="str">
        <f t="array" ref="W757">IF(X757="","",XLOOKUP(X757,selector_04,selector_04_ids,""))</f>
        <v/>
      </c>
      <c r="X757" s="25"/>
      <c r="Y757" s="14"/>
      <c r="Z757" s="27"/>
      <c r="AA757" s="14"/>
    </row>
    <row r="758">
      <c r="A758" s="14"/>
      <c r="B758" s="23" t="str">
        <f>IF($A758="","",'Система'!$B$4)</f>
        <v/>
      </c>
      <c r="C758" s="14"/>
      <c r="D758" s="23" t="str">
        <f t="array" ref="D758">IF(E758="","",XLOOKUP(E758,selector_12,selector_12_ids,""))</f>
        <v/>
      </c>
      <c r="E758" s="25"/>
      <c r="F758" s="23" t="str">
        <f t="array" ref="F758">IF(G758="","",XLOOKUP(G758,selector_15,selector_15_ids,""))</f>
        <v/>
      </c>
      <c r="G758" s="25"/>
      <c r="H758" s="23" t="str">
        <f t="array" ref="H758">IF(I758="","",XLOOKUP(I758,selector_16,selector_16_ids,""))</f>
        <v/>
      </c>
      <c r="I758" s="25"/>
      <c r="J758" s="23" t="str">
        <f t="array" ref="J758">IF(K758="","",XLOOKUP(K758,selector_16,selector_16_ids,""))</f>
        <v/>
      </c>
      <c r="K758" s="25"/>
      <c r="L758" s="23" t="str">
        <f t="array" ref="L758">IF(M758="","",XLOOKUP(M758,selector_13,selector_13_ids,""))</f>
        <v/>
      </c>
      <c r="M758" s="25"/>
      <c r="N758" s="14"/>
      <c r="O758" s="14"/>
      <c r="P758" s="23" t="str">
        <f t="array" ref="P758">IF(Q758="","",XLOOKUP(Q758,selector_07,selector_07_ids,""))</f>
        <v/>
      </c>
      <c r="Q758" s="25"/>
      <c r="R758" s="14"/>
      <c r="S758" s="23" t="str">
        <f t="array" ref="S758">IF(T758="","",XLOOKUP(T758,selector_17,selector_17_ids,""))</f>
        <v/>
      </c>
      <c r="T758" s="25"/>
      <c r="U758" s="14"/>
      <c r="V758" s="14"/>
      <c r="W758" s="23" t="str">
        <f t="array" ref="W758">IF(X758="","",XLOOKUP(X758,selector_04,selector_04_ids,""))</f>
        <v/>
      </c>
      <c r="X758" s="25"/>
      <c r="Y758" s="14"/>
      <c r="Z758" s="27"/>
      <c r="AA758" s="14"/>
    </row>
    <row r="759">
      <c r="A759" s="14"/>
      <c r="B759" s="23" t="str">
        <f>IF($A759="","",'Система'!$B$4)</f>
        <v/>
      </c>
      <c r="C759" s="14"/>
      <c r="D759" s="23" t="str">
        <f t="array" ref="D759">IF(E759="","",XLOOKUP(E759,selector_12,selector_12_ids,""))</f>
        <v/>
      </c>
      <c r="E759" s="25"/>
      <c r="F759" s="23" t="str">
        <f t="array" ref="F759">IF(G759="","",XLOOKUP(G759,selector_15,selector_15_ids,""))</f>
        <v/>
      </c>
      <c r="G759" s="25"/>
      <c r="H759" s="23" t="str">
        <f t="array" ref="H759">IF(I759="","",XLOOKUP(I759,selector_16,selector_16_ids,""))</f>
        <v/>
      </c>
      <c r="I759" s="25"/>
      <c r="J759" s="23" t="str">
        <f t="array" ref="J759">IF(K759="","",XLOOKUP(K759,selector_16,selector_16_ids,""))</f>
        <v/>
      </c>
      <c r="K759" s="25"/>
      <c r="L759" s="23" t="str">
        <f t="array" ref="L759">IF(M759="","",XLOOKUP(M759,selector_13,selector_13_ids,""))</f>
        <v/>
      </c>
      <c r="M759" s="25"/>
      <c r="N759" s="14"/>
      <c r="O759" s="14"/>
      <c r="P759" s="23" t="str">
        <f t="array" ref="P759">IF(Q759="","",XLOOKUP(Q759,selector_07,selector_07_ids,""))</f>
        <v/>
      </c>
      <c r="Q759" s="25"/>
      <c r="R759" s="14"/>
      <c r="S759" s="23" t="str">
        <f t="array" ref="S759">IF(T759="","",XLOOKUP(T759,selector_17,selector_17_ids,""))</f>
        <v/>
      </c>
      <c r="T759" s="25"/>
      <c r="U759" s="14"/>
      <c r="V759" s="14"/>
      <c r="W759" s="23" t="str">
        <f t="array" ref="W759">IF(X759="","",XLOOKUP(X759,selector_04,selector_04_ids,""))</f>
        <v/>
      </c>
      <c r="X759" s="25"/>
      <c r="Y759" s="14"/>
      <c r="Z759" s="27"/>
      <c r="AA759" s="14"/>
    </row>
    <row r="760">
      <c r="A760" s="14"/>
      <c r="B760" s="23" t="str">
        <f>IF($A760="","",'Система'!$B$4)</f>
        <v/>
      </c>
      <c r="C760" s="14"/>
      <c r="D760" s="23" t="str">
        <f t="array" ref="D760">IF(E760="","",XLOOKUP(E760,selector_12,selector_12_ids,""))</f>
        <v/>
      </c>
      <c r="E760" s="25"/>
      <c r="F760" s="23" t="str">
        <f t="array" ref="F760">IF(G760="","",XLOOKUP(G760,selector_15,selector_15_ids,""))</f>
        <v/>
      </c>
      <c r="G760" s="25"/>
      <c r="H760" s="23" t="str">
        <f t="array" ref="H760">IF(I760="","",XLOOKUP(I760,selector_16,selector_16_ids,""))</f>
        <v/>
      </c>
      <c r="I760" s="25"/>
      <c r="J760" s="23" t="str">
        <f t="array" ref="J760">IF(K760="","",XLOOKUP(K760,selector_16,selector_16_ids,""))</f>
        <v/>
      </c>
      <c r="K760" s="25"/>
      <c r="L760" s="23" t="str">
        <f t="array" ref="L760">IF(M760="","",XLOOKUP(M760,selector_13,selector_13_ids,""))</f>
        <v/>
      </c>
      <c r="M760" s="25"/>
      <c r="N760" s="14"/>
      <c r="O760" s="14"/>
      <c r="P760" s="23" t="str">
        <f t="array" ref="P760">IF(Q760="","",XLOOKUP(Q760,selector_07,selector_07_ids,""))</f>
        <v/>
      </c>
      <c r="Q760" s="25"/>
      <c r="R760" s="14"/>
      <c r="S760" s="23" t="str">
        <f t="array" ref="S760">IF(T760="","",XLOOKUP(T760,selector_17,selector_17_ids,""))</f>
        <v/>
      </c>
      <c r="T760" s="25"/>
      <c r="U760" s="14"/>
      <c r="V760" s="14"/>
      <c r="W760" s="23" t="str">
        <f t="array" ref="W760">IF(X760="","",XLOOKUP(X760,selector_04,selector_04_ids,""))</f>
        <v/>
      </c>
      <c r="X760" s="25"/>
      <c r="Y760" s="14"/>
      <c r="Z760" s="27"/>
      <c r="AA760" s="14"/>
    </row>
    <row r="761">
      <c r="A761" s="14"/>
      <c r="B761" s="23" t="str">
        <f>IF($A761="","",'Система'!$B$4)</f>
        <v/>
      </c>
      <c r="C761" s="14"/>
      <c r="D761" s="23" t="str">
        <f t="array" ref="D761">IF(E761="","",XLOOKUP(E761,selector_12,selector_12_ids,""))</f>
        <v/>
      </c>
      <c r="E761" s="25"/>
      <c r="F761" s="23" t="str">
        <f t="array" ref="F761">IF(G761="","",XLOOKUP(G761,selector_15,selector_15_ids,""))</f>
        <v/>
      </c>
      <c r="G761" s="25"/>
      <c r="H761" s="23" t="str">
        <f t="array" ref="H761">IF(I761="","",XLOOKUP(I761,selector_16,selector_16_ids,""))</f>
        <v/>
      </c>
      <c r="I761" s="25"/>
      <c r="J761" s="23" t="str">
        <f t="array" ref="J761">IF(K761="","",XLOOKUP(K761,selector_16,selector_16_ids,""))</f>
        <v/>
      </c>
      <c r="K761" s="25"/>
      <c r="L761" s="23" t="str">
        <f t="array" ref="L761">IF(M761="","",XLOOKUP(M761,selector_13,selector_13_ids,""))</f>
        <v/>
      </c>
      <c r="M761" s="25"/>
      <c r="N761" s="14"/>
      <c r="O761" s="14"/>
      <c r="P761" s="23" t="str">
        <f t="array" ref="P761">IF(Q761="","",XLOOKUP(Q761,selector_07,selector_07_ids,""))</f>
        <v/>
      </c>
      <c r="Q761" s="25"/>
      <c r="R761" s="14"/>
      <c r="S761" s="23" t="str">
        <f t="array" ref="S761">IF(T761="","",XLOOKUP(T761,selector_17,selector_17_ids,""))</f>
        <v/>
      </c>
      <c r="T761" s="25"/>
      <c r="U761" s="14"/>
      <c r="V761" s="14"/>
      <c r="W761" s="23" t="str">
        <f t="array" ref="W761">IF(X761="","",XLOOKUP(X761,selector_04,selector_04_ids,""))</f>
        <v/>
      </c>
      <c r="X761" s="25"/>
      <c r="Y761" s="14"/>
      <c r="Z761" s="27"/>
      <c r="AA761" s="14"/>
    </row>
    <row r="762">
      <c r="A762" s="14"/>
      <c r="B762" s="23" t="str">
        <f>IF($A762="","",'Система'!$B$4)</f>
        <v/>
      </c>
      <c r="C762" s="14"/>
      <c r="D762" s="23" t="str">
        <f t="array" ref="D762">IF(E762="","",XLOOKUP(E762,selector_12,selector_12_ids,""))</f>
        <v/>
      </c>
      <c r="E762" s="25"/>
      <c r="F762" s="23" t="str">
        <f t="array" ref="F762">IF(G762="","",XLOOKUP(G762,selector_15,selector_15_ids,""))</f>
        <v/>
      </c>
      <c r="G762" s="25"/>
      <c r="H762" s="23" t="str">
        <f t="array" ref="H762">IF(I762="","",XLOOKUP(I762,selector_16,selector_16_ids,""))</f>
        <v/>
      </c>
      <c r="I762" s="25"/>
      <c r="J762" s="23" t="str">
        <f t="array" ref="J762">IF(K762="","",XLOOKUP(K762,selector_16,selector_16_ids,""))</f>
        <v/>
      </c>
      <c r="K762" s="25"/>
      <c r="L762" s="23" t="str">
        <f t="array" ref="L762">IF(M762="","",XLOOKUP(M762,selector_13,selector_13_ids,""))</f>
        <v/>
      </c>
      <c r="M762" s="25"/>
      <c r="N762" s="14"/>
      <c r="O762" s="14"/>
      <c r="P762" s="23" t="str">
        <f t="array" ref="P762">IF(Q762="","",XLOOKUP(Q762,selector_07,selector_07_ids,""))</f>
        <v/>
      </c>
      <c r="Q762" s="25"/>
      <c r="R762" s="14"/>
      <c r="S762" s="23" t="str">
        <f t="array" ref="S762">IF(T762="","",XLOOKUP(T762,selector_17,selector_17_ids,""))</f>
        <v/>
      </c>
      <c r="T762" s="25"/>
      <c r="U762" s="14"/>
      <c r="V762" s="14"/>
      <c r="W762" s="23" t="str">
        <f t="array" ref="W762">IF(X762="","",XLOOKUP(X762,selector_04,selector_04_ids,""))</f>
        <v/>
      </c>
      <c r="X762" s="25"/>
      <c r="Y762" s="14"/>
      <c r="Z762" s="27"/>
      <c r="AA762" s="14"/>
    </row>
    <row r="763">
      <c r="A763" s="14"/>
      <c r="B763" s="23" t="str">
        <f>IF($A763="","",'Система'!$B$4)</f>
        <v/>
      </c>
      <c r="C763" s="14"/>
      <c r="D763" s="23" t="str">
        <f t="array" ref="D763">IF(E763="","",XLOOKUP(E763,selector_12,selector_12_ids,""))</f>
        <v/>
      </c>
      <c r="E763" s="25"/>
      <c r="F763" s="23" t="str">
        <f t="array" ref="F763">IF(G763="","",XLOOKUP(G763,selector_15,selector_15_ids,""))</f>
        <v/>
      </c>
      <c r="G763" s="25"/>
      <c r="H763" s="23" t="str">
        <f t="array" ref="H763">IF(I763="","",XLOOKUP(I763,selector_16,selector_16_ids,""))</f>
        <v/>
      </c>
      <c r="I763" s="25"/>
      <c r="J763" s="23" t="str">
        <f t="array" ref="J763">IF(K763="","",XLOOKUP(K763,selector_16,selector_16_ids,""))</f>
        <v/>
      </c>
      <c r="K763" s="25"/>
      <c r="L763" s="23" t="str">
        <f t="array" ref="L763">IF(M763="","",XLOOKUP(M763,selector_13,selector_13_ids,""))</f>
        <v/>
      </c>
      <c r="M763" s="25"/>
      <c r="N763" s="14"/>
      <c r="O763" s="14"/>
      <c r="P763" s="23" t="str">
        <f t="array" ref="P763">IF(Q763="","",XLOOKUP(Q763,selector_07,selector_07_ids,""))</f>
        <v/>
      </c>
      <c r="Q763" s="25"/>
      <c r="R763" s="14"/>
      <c r="S763" s="23" t="str">
        <f t="array" ref="S763">IF(T763="","",XLOOKUP(T763,selector_17,selector_17_ids,""))</f>
        <v/>
      </c>
      <c r="T763" s="25"/>
      <c r="U763" s="14"/>
      <c r="V763" s="14"/>
      <c r="W763" s="23" t="str">
        <f t="array" ref="W763">IF(X763="","",XLOOKUP(X763,selector_04,selector_04_ids,""))</f>
        <v/>
      </c>
      <c r="X763" s="25"/>
      <c r="Y763" s="14"/>
      <c r="Z763" s="27"/>
      <c r="AA763" s="14"/>
    </row>
    <row r="764">
      <c r="A764" s="14"/>
      <c r="B764" s="23" t="str">
        <f>IF($A764="","",'Система'!$B$4)</f>
        <v/>
      </c>
      <c r="C764" s="14"/>
      <c r="D764" s="23" t="str">
        <f t="array" ref="D764">IF(E764="","",XLOOKUP(E764,selector_12,selector_12_ids,""))</f>
        <v/>
      </c>
      <c r="E764" s="25"/>
      <c r="F764" s="23" t="str">
        <f t="array" ref="F764">IF(G764="","",XLOOKUP(G764,selector_15,selector_15_ids,""))</f>
        <v/>
      </c>
      <c r="G764" s="25"/>
      <c r="H764" s="23" t="str">
        <f t="array" ref="H764">IF(I764="","",XLOOKUP(I764,selector_16,selector_16_ids,""))</f>
        <v/>
      </c>
      <c r="I764" s="25"/>
      <c r="J764" s="23" t="str">
        <f t="array" ref="J764">IF(K764="","",XLOOKUP(K764,selector_16,selector_16_ids,""))</f>
        <v/>
      </c>
      <c r="K764" s="25"/>
      <c r="L764" s="23" t="str">
        <f t="array" ref="L764">IF(M764="","",XLOOKUP(M764,selector_13,selector_13_ids,""))</f>
        <v/>
      </c>
      <c r="M764" s="25"/>
      <c r="N764" s="14"/>
      <c r="O764" s="14"/>
      <c r="P764" s="23" t="str">
        <f t="array" ref="P764">IF(Q764="","",XLOOKUP(Q764,selector_07,selector_07_ids,""))</f>
        <v/>
      </c>
      <c r="Q764" s="25"/>
      <c r="R764" s="14"/>
      <c r="S764" s="23" t="str">
        <f t="array" ref="S764">IF(T764="","",XLOOKUP(T764,selector_17,selector_17_ids,""))</f>
        <v/>
      </c>
      <c r="T764" s="25"/>
      <c r="U764" s="14"/>
      <c r="V764" s="14"/>
      <c r="W764" s="23" t="str">
        <f t="array" ref="W764">IF(X764="","",XLOOKUP(X764,selector_04,selector_04_ids,""))</f>
        <v/>
      </c>
      <c r="X764" s="25"/>
      <c r="Y764" s="14"/>
      <c r="Z764" s="27"/>
      <c r="AA764" s="14"/>
    </row>
    <row r="765">
      <c r="A765" s="14"/>
      <c r="B765" s="23" t="str">
        <f>IF($A765="","",'Система'!$B$4)</f>
        <v/>
      </c>
      <c r="C765" s="14"/>
      <c r="D765" s="23" t="str">
        <f t="array" ref="D765">IF(E765="","",XLOOKUP(E765,selector_12,selector_12_ids,""))</f>
        <v/>
      </c>
      <c r="E765" s="25"/>
      <c r="F765" s="23" t="str">
        <f t="array" ref="F765">IF(G765="","",XLOOKUP(G765,selector_15,selector_15_ids,""))</f>
        <v/>
      </c>
      <c r="G765" s="25"/>
      <c r="H765" s="23" t="str">
        <f t="array" ref="H765">IF(I765="","",XLOOKUP(I765,selector_16,selector_16_ids,""))</f>
        <v/>
      </c>
      <c r="I765" s="25"/>
      <c r="J765" s="23" t="str">
        <f t="array" ref="J765">IF(K765="","",XLOOKUP(K765,selector_16,selector_16_ids,""))</f>
        <v/>
      </c>
      <c r="K765" s="25"/>
      <c r="L765" s="23" t="str">
        <f t="array" ref="L765">IF(M765="","",XLOOKUP(M765,selector_13,selector_13_ids,""))</f>
        <v/>
      </c>
      <c r="M765" s="25"/>
      <c r="N765" s="14"/>
      <c r="O765" s="14"/>
      <c r="P765" s="23" t="str">
        <f t="array" ref="P765">IF(Q765="","",XLOOKUP(Q765,selector_07,selector_07_ids,""))</f>
        <v/>
      </c>
      <c r="Q765" s="25"/>
      <c r="R765" s="14"/>
      <c r="S765" s="23" t="str">
        <f t="array" ref="S765">IF(T765="","",XLOOKUP(T765,selector_17,selector_17_ids,""))</f>
        <v/>
      </c>
      <c r="T765" s="25"/>
      <c r="U765" s="14"/>
      <c r="V765" s="14"/>
      <c r="W765" s="23" t="str">
        <f t="array" ref="W765">IF(X765="","",XLOOKUP(X765,selector_04,selector_04_ids,""))</f>
        <v/>
      </c>
      <c r="X765" s="25"/>
      <c r="Y765" s="14"/>
      <c r="Z765" s="27"/>
      <c r="AA765" s="14"/>
    </row>
    <row r="766">
      <c r="A766" s="14"/>
      <c r="B766" s="23" t="str">
        <f>IF($A766="","",'Система'!$B$4)</f>
        <v/>
      </c>
      <c r="C766" s="14"/>
      <c r="D766" s="23" t="str">
        <f t="array" ref="D766">IF(E766="","",XLOOKUP(E766,selector_12,selector_12_ids,""))</f>
        <v/>
      </c>
      <c r="E766" s="25"/>
      <c r="F766" s="23" t="str">
        <f t="array" ref="F766">IF(G766="","",XLOOKUP(G766,selector_15,selector_15_ids,""))</f>
        <v/>
      </c>
      <c r="G766" s="25"/>
      <c r="H766" s="23" t="str">
        <f t="array" ref="H766">IF(I766="","",XLOOKUP(I766,selector_16,selector_16_ids,""))</f>
        <v/>
      </c>
      <c r="I766" s="25"/>
      <c r="J766" s="23" t="str">
        <f t="array" ref="J766">IF(K766="","",XLOOKUP(K766,selector_16,selector_16_ids,""))</f>
        <v/>
      </c>
      <c r="K766" s="25"/>
      <c r="L766" s="23" t="str">
        <f t="array" ref="L766">IF(M766="","",XLOOKUP(M766,selector_13,selector_13_ids,""))</f>
        <v/>
      </c>
      <c r="M766" s="25"/>
      <c r="N766" s="14"/>
      <c r="O766" s="14"/>
      <c r="P766" s="23" t="str">
        <f t="array" ref="P766">IF(Q766="","",XLOOKUP(Q766,selector_07,selector_07_ids,""))</f>
        <v/>
      </c>
      <c r="Q766" s="25"/>
      <c r="R766" s="14"/>
      <c r="S766" s="23" t="str">
        <f t="array" ref="S766">IF(T766="","",XLOOKUP(T766,selector_17,selector_17_ids,""))</f>
        <v/>
      </c>
      <c r="T766" s="25"/>
      <c r="U766" s="14"/>
      <c r="V766" s="14"/>
      <c r="W766" s="23" t="str">
        <f t="array" ref="W766">IF(X766="","",XLOOKUP(X766,selector_04,selector_04_ids,""))</f>
        <v/>
      </c>
      <c r="X766" s="25"/>
      <c r="Y766" s="14"/>
      <c r="Z766" s="27"/>
      <c r="AA766" s="14"/>
    </row>
    <row r="767">
      <c r="A767" s="14"/>
      <c r="B767" s="23" t="str">
        <f>IF($A767="","",'Система'!$B$4)</f>
        <v/>
      </c>
      <c r="C767" s="14"/>
      <c r="D767" s="23" t="str">
        <f t="array" ref="D767">IF(E767="","",XLOOKUP(E767,selector_12,selector_12_ids,""))</f>
        <v/>
      </c>
      <c r="E767" s="25"/>
      <c r="F767" s="23" t="str">
        <f t="array" ref="F767">IF(G767="","",XLOOKUP(G767,selector_15,selector_15_ids,""))</f>
        <v/>
      </c>
      <c r="G767" s="25"/>
      <c r="H767" s="23" t="str">
        <f t="array" ref="H767">IF(I767="","",XLOOKUP(I767,selector_16,selector_16_ids,""))</f>
        <v/>
      </c>
      <c r="I767" s="25"/>
      <c r="J767" s="23" t="str">
        <f t="array" ref="J767">IF(K767="","",XLOOKUP(K767,selector_16,selector_16_ids,""))</f>
        <v/>
      </c>
      <c r="K767" s="25"/>
      <c r="L767" s="23" t="str">
        <f t="array" ref="L767">IF(M767="","",XLOOKUP(M767,selector_13,selector_13_ids,""))</f>
        <v/>
      </c>
      <c r="M767" s="25"/>
      <c r="N767" s="14"/>
      <c r="O767" s="14"/>
      <c r="P767" s="23" t="str">
        <f t="array" ref="P767">IF(Q767="","",XLOOKUP(Q767,selector_07,selector_07_ids,""))</f>
        <v/>
      </c>
      <c r="Q767" s="25"/>
      <c r="R767" s="14"/>
      <c r="S767" s="23" t="str">
        <f t="array" ref="S767">IF(T767="","",XLOOKUP(T767,selector_17,selector_17_ids,""))</f>
        <v/>
      </c>
      <c r="T767" s="25"/>
      <c r="U767" s="14"/>
      <c r="V767" s="14"/>
      <c r="W767" s="23" t="str">
        <f t="array" ref="W767">IF(X767="","",XLOOKUP(X767,selector_04,selector_04_ids,""))</f>
        <v/>
      </c>
      <c r="X767" s="25"/>
      <c r="Y767" s="14"/>
      <c r="Z767" s="27"/>
      <c r="AA767" s="14"/>
    </row>
    <row r="768">
      <c r="A768" s="14"/>
      <c r="B768" s="23" t="str">
        <f>IF($A768="","",'Система'!$B$4)</f>
        <v/>
      </c>
      <c r="C768" s="14"/>
      <c r="D768" s="23" t="str">
        <f t="array" ref="D768">IF(E768="","",XLOOKUP(E768,selector_12,selector_12_ids,""))</f>
        <v/>
      </c>
      <c r="E768" s="25"/>
      <c r="F768" s="23" t="str">
        <f t="array" ref="F768">IF(G768="","",XLOOKUP(G768,selector_15,selector_15_ids,""))</f>
        <v/>
      </c>
      <c r="G768" s="25"/>
      <c r="H768" s="23" t="str">
        <f t="array" ref="H768">IF(I768="","",XLOOKUP(I768,selector_16,selector_16_ids,""))</f>
        <v/>
      </c>
      <c r="I768" s="25"/>
      <c r="J768" s="23" t="str">
        <f t="array" ref="J768">IF(K768="","",XLOOKUP(K768,selector_16,selector_16_ids,""))</f>
        <v/>
      </c>
      <c r="K768" s="25"/>
      <c r="L768" s="23" t="str">
        <f t="array" ref="L768">IF(M768="","",XLOOKUP(M768,selector_13,selector_13_ids,""))</f>
        <v/>
      </c>
      <c r="M768" s="25"/>
      <c r="N768" s="14"/>
      <c r="O768" s="14"/>
      <c r="P768" s="23" t="str">
        <f t="array" ref="P768">IF(Q768="","",XLOOKUP(Q768,selector_07,selector_07_ids,""))</f>
        <v/>
      </c>
      <c r="Q768" s="25"/>
      <c r="R768" s="14"/>
      <c r="S768" s="23" t="str">
        <f t="array" ref="S768">IF(T768="","",XLOOKUP(T768,selector_17,selector_17_ids,""))</f>
        <v/>
      </c>
      <c r="T768" s="25"/>
      <c r="U768" s="14"/>
      <c r="V768" s="14"/>
      <c r="W768" s="23" t="str">
        <f t="array" ref="W768">IF(X768="","",XLOOKUP(X768,selector_04,selector_04_ids,""))</f>
        <v/>
      </c>
      <c r="X768" s="25"/>
      <c r="Y768" s="14"/>
      <c r="Z768" s="27"/>
      <c r="AA768" s="14"/>
    </row>
    <row r="769">
      <c r="A769" s="14"/>
      <c r="B769" s="23" t="str">
        <f>IF($A769="","",'Система'!$B$4)</f>
        <v/>
      </c>
      <c r="C769" s="14"/>
      <c r="D769" s="23" t="str">
        <f t="array" ref="D769">IF(E769="","",XLOOKUP(E769,selector_12,selector_12_ids,""))</f>
        <v/>
      </c>
      <c r="E769" s="25"/>
      <c r="F769" s="23" t="str">
        <f t="array" ref="F769">IF(G769="","",XLOOKUP(G769,selector_15,selector_15_ids,""))</f>
        <v/>
      </c>
      <c r="G769" s="25"/>
      <c r="H769" s="23" t="str">
        <f t="array" ref="H769">IF(I769="","",XLOOKUP(I769,selector_16,selector_16_ids,""))</f>
        <v/>
      </c>
      <c r="I769" s="25"/>
      <c r="J769" s="23" t="str">
        <f t="array" ref="J769">IF(K769="","",XLOOKUP(K769,selector_16,selector_16_ids,""))</f>
        <v/>
      </c>
      <c r="K769" s="25"/>
      <c r="L769" s="23" t="str">
        <f t="array" ref="L769">IF(M769="","",XLOOKUP(M769,selector_13,selector_13_ids,""))</f>
        <v/>
      </c>
      <c r="M769" s="25"/>
      <c r="N769" s="14"/>
      <c r="O769" s="14"/>
      <c r="P769" s="23" t="str">
        <f t="array" ref="P769">IF(Q769="","",XLOOKUP(Q769,selector_07,selector_07_ids,""))</f>
        <v/>
      </c>
      <c r="Q769" s="25"/>
      <c r="R769" s="14"/>
      <c r="S769" s="23" t="str">
        <f t="array" ref="S769">IF(T769="","",XLOOKUP(T769,selector_17,selector_17_ids,""))</f>
        <v/>
      </c>
      <c r="T769" s="25"/>
      <c r="U769" s="14"/>
      <c r="V769" s="14"/>
      <c r="W769" s="23" t="str">
        <f t="array" ref="W769">IF(X769="","",XLOOKUP(X769,selector_04,selector_04_ids,""))</f>
        <v/>
      </c>
      <c r="X769" s="25"/>
      <c r="Y769" s="14"/>
      <c r="Z769" s="27"/>
      <c r="AA769" s="14"/>
    </row>
    <row r="770">
      <c r="A770" s="14"/>
      <c r="B770" s="23" t="str">
        <f>IF($A770="","",'Система'!$B$4)</f>
        <v/>
      </c>
      <c r="C770" s="14"/>
      <c r="D770" s="23" t="str">
        <f t="array" ref="D770">IF(E770="","",XLOOKUP(E770,selector_12,selector_12_ids,""))</f>
        <v/>
      </c>
      <c r="E770" s="25"/>
      <c r="F770" s="23" t="str">
        <f t="array" ref="F770">IF(G770="","",XLOOKUP(G770,selector_15,selector_15_ids,""))</f>
        <v/>
      </c>
      <c r="G770" s="25"/>
      <c r="H770" s="23" t="str">
        <f t="array" ref="H770">IF(I770="","",XLOOKUP(I770,selector_16,selector_16_ids,""))</f>
        <v/>
      </c>
      <c r="I770" s="25"/>
      <c r="J770" s="23" t="str">
        <f t="array" ref="J770">IF(K770="","",XLOOKUP(K770,selector_16,selector_16_ids,""))</f>
        <v/>
      </c>
      <c r="K770" s="25"/>
      <c r="L770" s="23" t="str">
        <f t="array" ref="L770">IF(M770="","",XLOOKUP(M770,selector_13,selector_13_ids,""))</f>
        <v/>
      </c>
      <c r="M770" s="25"/>
      <c r="N770" s="14"/>
      <c r="O770" s="14"/>
      <c r="P770" s="23" t="str">
        <f t="array" ref="P770">IF(Q770="","",XLOOKUP(Q770,selector_07,selector_07_ids,""))</f>
        <v/>
      </c>
      <c r="Q770" s="25"/>
      <c r="R770" s="14"/>
      <c r="S770" s="23" t="str">
        <f t="array" ref="S770">IF(T770="","",XLOOKUP(T770,selector_17,selector_17_ids,""))</f>
        <v/>
      </c>
      <c r="T770" s="25"/>
      <c r="U770" s="14"/>
      <c r="V770" s="14"/>
      <c r="W770" s="23" t="str">
        <f t="array" ref="W770">IF(X770="","",XLOOKUP(X770,selector_04,selector_04_ids,""))</f>
        <v/>
      </c>
      <c r="X770" s="25"/>
      <c r="Y770" s="14"/>
      <c r="Z770" s="27"/>
      <c r="AA770" s="14"/>
    </row>
    <row r="771">
      <c r="A771" s="14"/>
      <c r="B771" s="23" t="str">
        <f>IF($A771="","",'Система'!$B$4)</f>
        <v/>
      </c>
      <c r="C771" s="14"/>
      <c r="D771" s="23" t="str">
        <f t="array" ref="D771">IF(E771="","",XLOOKUP(E771,selector_12,selector_12_ids,""))</f>
        <v/>
      </c>
      <c r="E771" s="25"/>
      <c r="F771" s="23" t="str">
        <f t="array" ref="F771">IF(G771="","",XLOOKUP(G771,selector_15,selector_15_ids,""))</f>
        <v/>
      </c>
      <c r="G771" s="25"/>
      <c r="H771" s="23" t="str">
        <f t="array" ref="H771">IF(I771="","",XLOOKUP(I771,selector_16,selector_16_ids,""))</f>
        <v/>
      </c>
      <c r="I771" s="25"/>
      <c r="J771" s="23" t="str">
        <f t="array" ref="J771">IF(K771="","",XLOOKUP(K771,selector_16,selector_16_ids,""))</f>
        <v/>
      </c>
      <c r="K771" s="25"/>
      <c r="L771" s="23" t="str">
        <f t="array" ref="L771">IF(M771="","",XLOOKUP(M771,selector_13,selector_13_ids,""))</f>
        <v/>
      </c>
      <c r="M771" s="25"/>
      <c r="N771" s="14"/>
      <c r="O771" s="14"/>
      <c r="P771" s="23" t="str">
        <f t="array" ref="P771">IF(Q771="","",XLOOKUP(Q771,selector_07,selector_07_ids,""))</f>
        <v/>
      </c>
      <c r="Q771" s="25"/>
      <c r="R771" s="14"/>
      <c r="S771" s="23" t="str">
        <f t="array" ref="S771">IF(T771="","",XLOOKUP(T771,selector_17,selector_17_ids,""))</f>
        <v/>
      </c>
      <c r="T771" s="25"/>
      <c r="U771" s="14"/>
      <c r="V771" s="14"/>
      <c r="W771" s="23" t="str">
        <f t="array" ref="W771">IF(X771="","",XLOOKUP(X771,selector_04,selector_04_ids,""))</f>
        <v/>
      </c>
      <c r="X771" s="25"/>
      <c r="Y771" s="14"/>
      <c r="Z771" s="27"/>
      <c r="AA771" s="14"/>
    </row>
    <row r="772">
      <c r="A772" s="14"/>
      <c r="B772" s="23" t="str">
        <f>IF($A772="","",'Система'!$B$4)</f>
        <v/>
      </c>
      <c r="C772" s="14"/>
      <c r="D772" s="23" t="str">
        <f t="array" ref="D772">IF(E772="","",XLOOKUP(E772,selector_12,selector_12_ids,""))</f>
        <v/>
      </c>
      <c r="E772" s="25"/>
      <c r="F772" s="23" t="str">
        <f t="array" ref="F772">IF(G772="","",XLOOKUP(G772,selector_15,selector_15_ids,""))</f>
        <v/>
      </c>
      <c r="G772" s="25"/>
      <c r="H772" s="23" t="str">
        <f t="array" ref="H772">IF(I772="","",XLOOKUP(I772,selector_16,selector_16_ids,""))</f>
        <v/>
      </c>
      <c r="I772" s="25"/>
      <c r="J772" s="23" t="str">
        <f t="array" ref="J772">IF(K772="","",XLOOKUP(K772,selector_16,selector_16_ids,""))</f>
        <v/>
      </c>
      <c r="K772" s="25"/>
      <c r="L772" s="23" t="str">
        <f t="array" ref="L772">IF(M772="","",XLOOKUP(M772,selector_13,selector_13_ids,""))</f>
        <v/>
      </c>
      <c r="M772" s="25"/>
      <c r="N772" s="14"/>
      <c r="O772" s="14"/>
      <c r="P772" s="23" t="str">
        <f t="array" ref="P772">IF(Q772="","",XLOOKUP(Q772,selector_07,selector_07_ids,""))</f>
        <v/>
      </c>
      <c r="Q772" s="25"/>
      <c r="R772" s="14"/>
      <c r="S772" s="23" t="str">
        <f t="array" ref="S772">IF(T772="","",XLOOKUP(T772,selector_17,selector_17_ids,""))</f>
        <v/>
      </c>
      <c r="T772" s="25"/>
      <c r="U772" s="14"/>
      <c r="V772" s="14"/>
      <c r="W772" s="23" t="str">
        <f t="array" ref="W772">IF(X772="","",XLOOKUP(X772,selector_04,selector_04_ids,""))</f>
        <v/>
      </c>
      <c r="X772" s="25"/>
      <c r="Y772" s="14"/>
      <c r="Z772" s="27"/>
      <c r="AA772" s="14"/>
    </row>
    <row r="773">
      <c r="A773" s="14"/>
      <c r="B773" s="23" t="str">
        <f>IF($A773="","",'Система'!$B$4)</f>
        <v/>
      </c>
      <c r="C773" s="14"/>
      <c r="D773" s="23" t="str">
        <f t="array" ref="D773">IF(E773="","",XLOOKUP(E773,selector_12,selector_12_ids,""))</f>
        <v/>
      </c>
      <c r="E773" s="25"/>
      <c r="F773" s="23" t="str">
        <f t="array" ref="F773">IF(G773="","",XLOOKUP(G773,selector_15,selector_15_ids,""))</f>
        <v/>
      </c>
      <c r="G773" s="25"/>
      <c r="H773" s="23" t="str">
        <f t="array" ref="H773">IF(I773="","",XLOOKUP(I773,selector_16,selector_16_ids,""))</f>
        <v/>
      </c>
      <c r="I773" s="25"/>
      <c r="J773" s="23" t="str">
        <f t="array" ref="J773">IF(K773="","",XLOOKUP(K773,selector_16,selector_16_ids,""))</f>
        <v/>
      </c>
      <c r="K773" s="25"/>
      <c r="L773" s="23" t="str">
        <f t="array" ref="L773">IF(M773="","",XLOOKUP(M773,selector_13,selector_13_ids,""))</f>
        <v/>
      </c>
      <c r="M773" s="25"/>
      <c r="N773" s="14"/>
      <c r="O773" s="14"/>
      <c r="P773" s="23" t="str">
        <f t="array" ref="P773">IF(Q773="","",XLOOKUP(Q773,selector_07,selector_07_ids,""))</f>
        <v/>
      </c>
      <c r="Q773" s="25"/>
      <c r="R773" s="14"/>
      <c r="S773" s="23" t="str">
        <f t="array" ref="S773">IF(T773="","",XLOOKUP(T773,selector_17,selector_17_ids,""))</f>
        <v/>
      </c>
      <c r="T773" s="25"/>
      <c r="U773" s="14"/>
      <c r="V773" s="14"/>
      <c r="W773" s="23" t="str">
        <f t="array" ref="W773">IF(X773="","",XLOOKUP(X773,selector_04,selector_04_ids,""))</f>
        <v/>
      </c>
      <c r="X773" s="25"/>
      <c r="Y773" s="14"/>
      <c r="Z773" s="27"/>
      <c r="AA773" s="14"/>
    </row>
    <row r="774">
      <c r="A774" s="14"/>
      <c r="B774" s="23" t="str">
        <f>IF($A774="","",'Система'!$B$4)</f>
        <v/>
      </c>
      <c r="C774" s="14"/>
      <c r="D774" s="23" t="str">
        <f t="array" ref="D774">IF(E774="","",XLOOKUP(E774,selector_12,selector_12_ids,""))</f>
        <v/>
      </c>
      <c r="E774" s="25"/>
      <c r="F774" s="23" t="str">
        <f t="array" ref="F774">IF(G774="","",XLOOKUP(G774,selector_15,selector_15_ids,""))</f>
        <v/>
      </c>
      <c r="G774" s="25"/>
      <c r="H774" s="23" t="str">
        <f t="array" ref="H774">IF(I774="","",XLOOKUP(I774,selector_16,selector_16_ids,""))</f>
        <v/>
      </c>
      <c r="I774" s="25"/>
      <c r="J774" s="23" t="str">
        <f t="array" ref="J774">IF(K774="","",XLOOKUP(K774,selector_16,selector_16_ids,""))</f>
        <v/>
      </c>
      <c r="K774" s="25"/>
      <c r="L774" s="23" t="str">
        <f t="array" ref="L774">IF(M774="","",XLOOKUP(M774,selector_13,selector_13_ids,""))</f>
        <v/>
      </c>
      <c r="M774" s="25"/>
      <c r="N774" s="14"/>
      <c r="O774" s="14"/>
      <c r="P774" s="23" t="str">
        <f t="array" ref="P774">IF(Q774="","",XLOOKUP(Q774,selector_07,selector_07_ids,""))</f>
        <v/>
      </c>
      <c r="Q774" s="25"/>
      <c r="R774" s="14"/>
      <c r="S774" s="23" t="str">
        <f t="array" ref="S774">IF(T774="","",XLOOKUP(T774,selector_17,selector_17_ids,""))</f>
        <v/>
      </c>
      <c r="T774" s="25"/>
      <c r="U774" s="14"/>
      <c r="V774" s="14"/>
      <c r="W774" s="23" t="str">
        <f t="array" ref="W774">IF(X774="","",XLOOKUP(X774,selector_04,selector_04_ids,""))</f>
        <v/>
      </c>
      <c r="X774" s="25"/>
      <c r="Y774" s="14"/>
      <c r="Z774" s="27"/>
      <c r="AA774" s="14"/>
    </row>
    <row r="775">
      <c r="A775" s="14"/>
      <c r="B775" s="23" t="str">
        <f>IF($A775="","",'Система'!$B$4)</f>
        <v/>
      </c>
      <c r="C775" s="14"/>
      <c r="D775" s="23" t="str">
        <f t="array" ref="D775">IF(E775="","",XLOOKUP(E775,selector_12,selector_12_ids,""))</f>
        <v/>
      </c>
      <c r="E775" s="25"/>
      <c r="F775" s="23" t="str">
        <f t="array" ref="F775">IF(G775="","",XLOOKUP(G775,selector_15,selector_15_ids,""))</f>
        <v/>
      </c>
      <c r="G775" s="25"/>
      <c r="H775" s="23" t="str">
        <f t="array" ref="H775">IF(I775="","",XLOOKUP(I775,selector_16,selector_16_ids,""))</f>
        <v/>
      </c>
      <c r="I775" s="25"/>
      <c r="J775" s="23" t="str">
        <f t="array" ref="J775">IF(K775="","",XLOOKUP(K775,selector_16,selector_16_ids,""))</f>
        <v/>
      </c>
      <c r="K775" s="25"/>
      <c r="L775" s="23" t="str">
        <f t="array" ref="L775">IF(M775="","",XLOOKUP(M775,selector_13,selector_13_ids,""))</f>
        <v/>
      </c>
      <c r="M775" s="25"/>
      <c r="N775" s="14"/>
      <c r="O775" s="14"/>
      <c r="P775" s="23" t="str">
        <f t="array" ref="P775">IF(Q775="","",XLOOKUP(Q775,selector_07,selector_07_ids,""))</f>
        <v/>
      </c>
      <c r="Q775" s="25"/>
      <c r="R775" s="14"/>
      <c r="S775" s="23" t="str">
        <f t="array" ref="S775">IF(T775="","",XLOOKUP(T775,selector_17,selector_17_ids,""))</f>
        <v/>
      </c>
      <c r="T775" s="25"/>
      <c r="U775" s="14"/>
      <c r="V775" s="14"/>
      <c r="W775" s="23" t="str">
        <f t="array" ref="W775">IF(X775="","",XLOOKUP(X775,selector_04,selector_04_ids,""))</f>
        <v/>
      </c>
      <c r="X775" s="25"/>
      <c r="Y775" s="14"/>
      <c r="Z775" s="27"/>
      <c r="AA775" s="14"/>
    </row>
    <row r="776">
      <c r="A776" s="14"/>
      <c r="B776" s="23" t="str">
        <f>IF($A776="","",'Система'!$B$4)</f>
        <v/>
      </c>
      <c r="C776" s="14"/>
      <c r="D776" s="23" t="str">
        <f t="array" ref="D776">IF(E776="","",XLOOKUP(E776,selector_12,selector_12_ids,""))</f>
        <v/>
      </c>
      <c r="E776" s="25"/>
      <c r="F776" s="23" t="str">
        <f t="array" ref="F776">IF(G776="","",XLOOKUP(G776,selector_15,selector_15_ids,""))</f>
        <v/>
      </c>
      <c r="G776" s="25"/>
      <c r="H776" s="23" t="str">
        <f t="array" ref="H776">IF(I776="","",XLOOKUP(I776,selector_16,selector_16_ids,""))</f>
        <v/>
      </c>
      <c r="I776" s="25"/>
      <c r="J776" s="23" t="str">
        <f t="array" ref="J776">IF(K776="","",XLOOKUP(K776,selector_16,selector_16_ids,""))</f>
        <v/>
      </c>
      <c r="K776" s="25"/>
      <c r="L776" s="23" t="str">
        <f t="array" ref="L776">IF(M776="","",XLOOKUP(M776,selector_13,selector_13_ids,""))</f>
        <v/>
      </c>
      <c r="M776" s="25"/>
      <c r="N776" s="14"/>
      <c r="O776" s="14"/>
      <c r="P776" s="23" t="str">
        <f t="array" ref="P776">IF(Q776="","",XLOOKUP(Q776,selector_07,selector_07_ids,""))</f>
        <v/>
      </c>
      <c r="Q776" s="25"/>
      <c r="R776" s="14"/>
      <c r="S776" s="23" t="str">
        <f t="array" ref="S776">IF(T776="","",XLOOKUP(T776,selector_17,selector_17_ids,""))</f>
        <v/>
      </c>
      <c r="T776" s="25"/>
      <c r="U776" s="14"/>
      <c r="V776" s="14"/>
      <c r="W776" s="23" t="str">
        <f t="array" ref="W776">IF(X776="","",XLOOKUP(X776,selector_04,selector_04_ids,""))</f>
        <v/>
      </c>
      <c r="X776" s="25"/>
      <c r="Y776" s="14"/>
      <c r="Z776" s="27"/>
      <c r="AA776" s="14"/>
    </row>
    <row r="777">
      <c r="A777" s="14"/>
      <c r="B777" s="23" t="str">
        <f>IF($A777="","",'Система'!$B$4)</f>
        <v/>
      </c>
      <c r="C777" s="14"/>
      <c r="D777" s="23" t="str">
        <f t="array" ref="D777">IF(E777="","",XLOOKUP(E777,selector_12,selector_12_ids,""))</f>
        <v/>
      </c>
      <c r="E777" s="25"/>
      <c r="F777" s="23" t="str">
        <f t="array" ref="F777">IF(G777="","",XLOOKUP(G777,selector_15,selector_15_ids,""))</f>
        <v/>
      </c>
      <c r="G777" s="25"/>
      <c r="H777" s="23" t="str">
        <f t="array" ref="H777">IF(I777="","",XLOOKUP(I777,selector_16,selector_16_ids,""))</f>
        <v/>
      </c>
      <c r="I777" s="25"/>
      <c r="J777" s="23" t="str">
        <f t="array" ref="J777">IF(K777="","",XLOOKUP(K777,selector_16,selector_16_ids,""))</f>
        <v/>
      </c>
      <c r="K777" s="25"/>
      <c r="L777" s="23" t="str">
        <f t="array" ref="L777">IF(M777="","",XLOOKUP(M777,selector_13,selector_13_ids,""))</f>
        <v/>
      </c>
      <c r="M777" s="25"/>
      <c r="N777" s="14"/>
      <c r="O777" s="14"/>
      <c r="P777" s="23" t="str">
        <f t="array" ref="P777">IF(Q777="","",XLOOKUP(Q777,selector_07,selector_07_ids,""))</f>
        <v/>
      </c>
      <c r="Q777" s="25"/>
      <c r="R777" s="14"/>
      <c r="S777" s="23" t="str">
        <f t="array" ref="S777">IF(T777="","",XLOOKUP(T777,selector_17,selector_17_ids,""))</f>
        <v/>
      </c>
      <c r="T777" s="25"/>
      <c r="U777" s="14"/>
      <c r="V777" s="14"/>
      <c r="W777" s="23" t="str">
        <f t="array" ref="W777">IF(X777="","",XLOOKUP(X777,selector_04,selector_04_ids,""))</f>
        <v/>
      </c>
      <c r="X777" s="25"/>
      <c r="Y777" s="14"/>
      <c r="Z777" s="27"/>
      <c r="AA777" s="14"/>
    </row>
    <row r="778">
      <c r="A778" s="14"/>
      <c r="B778" s="23" t="str">
        <f>IF($A778="","",'Система'!$B$4)</f>
        <v/>
      </c>
      <c r="C778" s="14"/>
      <c r="D778" s="23" t="str">
        <f t="array" ref="D778">IF(E778="","",XLOOKUP(E778,selector_12,selector_12_ids,""))</f>
        <v/>
      </c>
      <c r="E778" s="25"/>
      <c r="F778" s="23" t="str">
        <f t="array" ref="F778">IF(G778="","",XLOOKUP(G778,selector_15,selector_15_ids,""))</f>
        <v/>
      </c>
      <c r="G778" s="25"/>
      <c r="H778" s="23" t="str">
        <f t="array" ref="H778">IF(I778="","",XLOOKUP(I778,selector_16,selector_16_ids,""))</f>
        <v/>
      </c>
      <c r="I778" s="25"/>
      <c r="J778" s="23" t="str">
        <f t="array" ref="J778">IF(K778="","",XLOOKUP(K778,selector_16,selector_16_ids,""))</f>
        <v/>
      </c>
      <c r="K778" s="25"/>
      <c r="L778" s="23" t="str">
        <f t="array" ref="L778">IF(M778="","",XLOOKUP(M778,selector_13,selector_13_ids,""))</f>
        <v/>
      </c>
      <c r="M778" s="25"/>
      <c r="N778" s="14"/>
      <c r="O778" s="14"/>
      <c r="P778" s="23" t="str">
        <f t="array" ref="P778">IF(Q778="","",XLOOKUP(Q778,selector_07,selector_07_ids,""))</f>
        <v/>
      </c>
      <c r="Q778" s="25"/>
      <c r="R778" s="14"/>
      <c r="S778" s="23" t="str">
        <f t="array" ref="S778">IF(T778="","",XLOOKUP(T778,selector_17,selector_17_ids,""))</f>
        <v/>
      </c>
      <c r="T778" s="25"/>
      <c r="U778" s="14"/>
      <c r="V778" s="14"/>
      <c r="W778" s="23" t="str">
        <f t="array" ref="W778">IF(X778="","",XLOOKUP(X778,selector_04,selector_04_ids,""))</f>
        <v/>
      </c>
      <c r="X778" s="25"/>
      <c r="Y778" s="14"/>
      <c r="Z778" s="27"/>
      <c r="AA778" s="14"/>
    </row>
    <row r="779">
      <c r="A779" s="14"/>
      <c r="B779" s="23" t="str">
        <f>IF($A779="","",'Система'!$B$4)</f>
        <v/>
      </c>
      <c r="C779" s="14"/>
      <c r="D779" s="23" t="str">
        <f t="array" ref="D779">IF(E779="","",XLOOKUP(E779,selector_12,selector_12_ids,""))</f>
        <v/>
      </c>
      <c r="E779" s="25"/>
      <c r="F779" s="23" t="str">
        <f t="array" ref="F779">IF(G779="","",XLOOKUP(G779,selector_15,selector_15_ids,""))</f>
        <v/>
      </c>
      <c r="G779" s="25"/>
      <c r="H779" s="23" t="str">
        <f t="array" ref="H779">IF(I779="","",XLOOKUP(I779,selector_16,selector_16_ids,""))</f>
        <v/>
      </c>
      <c r="I779" s="25"/>
      <c r="J779" s="23" t="str">
        <f t="array" ref="J779">IF(K779="","",XLOOKUP(K779,selector_16,selector_16_ids,""))</f>
        <v/>
      </c>
      <c r="K779" s="25"/>
      <c r="L779" s="23" t="str">
        <f t="array" ref="L779">IF(M779="","",XLOOKUP(M779,selector_13,selector_13_ids,""))</f>
        <v/>
      </c>
      <c r="M779" s="25"/>
      <c r="N779" s="14"/>
      <c r="O779" s="14"/>
      <c r="P779" s="23" t="str">
        <f t="array" ref="P779">IF(Q779="","",XLOOKUP(Q779,selector_07,selector_07_ids,""))</f>
        <v/>
      </c>
      <c r="Q779" s="25"/>
      <c r="R779" s="14"/>
      <c r="S779" s="23" t="str">
        <f t="array" ref="S779">IF(T779="","",XLOOKUP(T779,selector_17,selector_17_ids,""))</f>
        <v/>
      </c>
      <c r="T779" s="25"/>
      <c r="U779" s="14"/>
      <c r="V779" s="14"/>
      <c r="W779" s="23" t="str">
        <f t="array" ref="W779">IF(X779="","",XLOOKUP(X779,selector_04,selector_04_ids,""))</f>
        <v/>
      </c>
      <c r="X779" s="25"/>
      <c r="Y779" s="14"/>
      <c r="Z779" s="27"/>
      <c r="AA779" s="14"/>
    </row>
    <row r="780">
      <c r="A780" s="14"/>
      <c r="B780" s="23" t="str">
        <f>IF($A780="","",'Система'!$B$4)</f>
        <v/>
      </c>
      <c r="C780" s="14"/>
      <c r="D780" s="23" t="str">
        <f t="array" ref="D780">IF(E780="","",XLOOKUP(E780,selector_12,selector_12_ids,""))</f>
        <v/>
      </c>
      <c r="E780" s="25"/>
      <c r="F780" s="23" t="str">
        <f t="array" ref="F780">IF(G780="","",XLOOKUP(G780,selector_15,selector_15_ids,""))</f>
        <v/>
      </c>
      <c r="G780" s="25"/>
      <c r="H780" s="23" t="str">
        <f t="array" ref="H780">IF(I780="","",XLOOKUP(I780,selector_16,selector_16_ids,""))</f>
        <v/>
      </c>
      <c r="I780" s="25"/>
      <c r="J780" s="23" t="str">
        <f t="array" ref="J780">IF(K780="","",XLOOKUP(K780,selector_16,selector_16_ids,""))</f>
        <v/>
      </c>
      <c r="K780" s="25"/>
      <c r="L780" s="23" t="str">
        <f t="array" ref="L780">IF(M780="","",XLOOKUP(M780,selector_13,selector_13_ids,""))</f>
        <v/>
      </c>
      <c r="M780" s="25"/>
      <c r="N780" s="14"/>
      <c r="O780" s="14"/>
      <c r="P780" s="23" t="str">
        <f t="array" ref="P780">IF(Q780="","",XLOOKUP(Q780,selector_07,selector_07_ids,""))</f>
        <v/>
      </c>
      <c r="Q780" s="25"/>
      <c r="R780" s="14"/>
      <c r="S780" s="23" t="str">
        <f t="array" ref="S780">IF(T780="","",XLOOKUP(T780,selector_17,selector_17_ids,""))</f>
        <v/>
      </c>
      <c r="T780" s="25"/>
      <c r="U780" s="14"/>
      <c r="V780" s="14"/>
      <c r="W780" s="23" t="str">
        <f t="array" ref="W780">IF(X780="","",XLOOKUP(X780,selector_04,selector_04_ids,""))</f>
        <v/>
      </c>
      <c r="X780" s="25"/>
      <c r="Y780" s="14"/>
      <c r="Z780" s="27"/>
      <c r="AA780" s="14"/>
    </row>
    <row r="781">
      <c r="A781" s="14"/>
      <c r="B781" s="23" t="str">
        <f>IF($A781="","",'Система'!$B$4)</f>
        <v/>
      </c>
      <c r="C781" s="14"/>
      <c r="D781" s="23" t="str">
        <f t="array" ref="D781">IF(E781="","",XLOOKUP(E781,selector_12,selector_12_ids,""))</f>
        <v/>
      </c>
      <c r="E781" s="25"/>
      <c r="F781" s="23" t="str">
        <f t="array" ref="F781">IF(G781="","",XLOOKUP(G781,selector_15,selector_15_ids,""))</f>
        <v/>
      </c>
      <c r="G781" s="25"/>
      <c r="H781" s="23" t="str">
        <f t="array" ref="H781">IF(I781="","",XLOOKUP(I781,selector_16,selector_16_ids,""))</f>
        <v/>
      </c>
      <c r="I781" s="25"/>
      <c r="J781" s="23" t="str">
        <f t="array" ref="J781">IF(K781="","",XLOOKUP(K781,selector_16,selector_16_ids,""))</f>
        <v/>
      </c>
      <c r="K781" s="25"/>
      <c r="L781" s="23" t="str">
        <f t="array" ref="L781">IF(M781="","",XLOOKUP(M781,selector_13,selector_13_ids,""))</f>
        <v/>
      </c>
      <c r="M781" s="25"/>
      <c r="N781" s="14"/>
      <c r="O781" s="14"/>
      <c r="P781" s="23" t="str">
        <f t="array" ref="P781">IF(Q781="","",XLOOKUP(Q781,selector_07,selector_07_ids,""))</f>
        <v/>
      </c>
      <c r="Q781" s="25"/>
      <c r="R781" s="14"/>
      <c r="S781" s="23" t="str">
        <f t="array" ref="S781">IF(T781="","",XLOOKUP(T781,selector_17,selector_17_ids,""))</f>
        <v/>
      </c>
      <c r="T781" s="25"/>
      <c r="U781" s="14"/>
      <c r="V781" s="14"/>
      <c r="W781" s="23" t="str">
        <f t="array" ref="W781">IF(X781="","",XLOOKUP(X781,selector_04,selector_04_ids,""))</f>
        <v/>
      </c>
      <c r="X781" s="25"/>
      <c r="Y781" s="14"/>
      <c r="Z781" s="27"/>
      <c r="AA781" s="14"/>
    </row>
    <row r="782">
      <c r="A782" s="14"/>
      <c r="B782" s="23" t="str">
        <f>IF($A782="","",'Система'!$B$4)</f>
        <v/>
      </c>
      <c r="C782" s="14"/>
      <c r="D782" s="23" t="str">
        <f t="array" ref="D782">IF(E782="","",XLOOKUP(E782,selector_12,selector_12_ids,""))</f>
        <v/>
      </c>
      <c r="E782" s="25"/>
      <c r="F782" s="23" t="str">
        <f t="array" ref="F782">IF(G782="","",XLOOKUP(G782,selector_15,selector_15_ids,""))</f>
        <v/>
      </c>
      <c r="G782" s="25"/>
      <c r="H782" s="23" t="str">
        <f t="array" ref="H782">IF(I782="","",XLOOKUP(I782,selector_16,selector_16_ids,""))</f>
        <v/>
      </c>
      <c r="I782" s="25"/>
      <c r="J782" s="23" t="str">
        <f t="array" ref="J782">IF(K782="","",XLOOKUP(K782,selector_16,selector_16_ids,""))</f>
        <v/>
      </c>
      <c r="K782" s="25"/>
      <c r="L782" s="23" t="str">
        <f t="array" ref="L782">IF(M782="","",XLOOKUP(M782,selector_13,selector_13_ids,""))</f>
        <v/>
      </c>
      <c r="M782" s="25"/>
      <c r="N782" s="14"/>
      <c r="O782" s="14"/>
      <c r="P782" s="23" t="str">
        <f t="array" ref="P782">IF(Q782="","",XLOOKUP(Q782,selector_07,selector_07_ids,""))</f>
        <v/>
      </c>
      <c r="Q782" s="25"/>
      <c r="R782" s="14"/>
      <c r="S782" s="23" t="str">
        <f t="array" ref="S782">IF(T782="","",XLOOKUP(T782,selector_17,selector_17_ids,""))</f>
        <v/>
      </c>
      <c r="T782" s="25"/>
      <c r="U782" s="14"/>
      <c r="V782" s="14"/>
      <c r="W782" s="23" t="str">
        <f t="array" ref="W782">IF(X782="","",XLOOKUP(X782,selector_04,selector_04_ids,""))</f>
        <v/>
      </c>
      <c r="X782" s="25"/>
      <c r="Y782" s="14"/>
      <c r="Z782" s="27"/>
      <c r="AA782" s="14"/>
    </row>
    <row r="783">
      <c r="A783" s="14"/>
      <c r="B783" s="23" t="str">
        <f>IF($A783="","",'Система'!$B$4)</f>
        <v/>
      </c>
      <c r="C783" s="14"/>
      <c r="D783" s="23" t="str">
        <f t="array" ref="D783">IF(E783="","",XLOOKUP(E783,selector_12,selector_12_ids,""))</f>
        <v/>
      </c>
      <c r="E783" s="25"/>
      <c r="F783" s="23" t="str">
        <f t="array" ref="F783">IF(G783="","",XLOOKUP(G783,selector_15,selector_15_ids,""))</f>
        <v/>
      </c>
      <c r="G783" s="25"/>
      <c r="H783" s="23" t="str">
        <f t="array" ref="H783">IF(I783="","",XLOOKUP(I783,selector_16,selector_16_ids,""))</f>
        <v/>
      </c>
      <c r="I783" s="25"/>
      <c r="J783" s="23" t="str">
        <f t="array" ref="J783">IF(K783="","",XLOOKUP(K783,selector_16,selector_16_ids,""))</f>
        <v/>
      </c>
      <c r="K783" s="25"/>
      <c r="L783" s="23" t="str">
        <f t="array" ref="L783">IF(M783="","",XLOOKUP(M783,selector_13,selector_13_ids,""))</f>
        <v/>
      </c>
      <c r="M783" s="25"/>
      <c r="N783" s="14"/>
      <c r="O783" s="14"/>
      <c r="P783" s="23" t="str">
        <f t="array" ref="P783">IF(Q783="","",XLOOKUP(Q783,selector_07,selector_07_ids,""))</f>
        <v/>
      </c>
      <c r="Q783" s="25"/>
      <c r="R783" s="14"/>
      <c r="S783" s="23" t="str">
        <f t="array" ref="S783">IF(T783="","",XLOOKUP(T783,selector_17,selector_17_ids,""))</f>
        <v/>
      </c>
      <c r="T783" s="25"/>
      <c r="U783" s="14"/>
      <c r="V783" s="14"/>
      <c r="W783" s="23" t="str">
        <f t="array" ref="W783">IF(X783="","",XLOOKUP(X783,selector_04,selector_04_ids,""))</f>
        <v/>
      </c>
      <c r="X783" s="25"/>
      <c r="Y783" s="14"/>
      <c r="Z783" s="27"/>
      <c r="AA783" s="14"/>
    </row>
    <row r="784">
      <c r="A784" s="14"/>
      <c r="B784" s="23" t="str">
        <f>IF($A784="","",'Система'!$B$4)</f>
        <v/>
      </c>
      <c r="C784" s="14"/>
      <c r="D784" s="23" t="str">
        <f t="array" ref="D784">IF(E784="","",XLOOKUP(E784,selector_12,selector_12_ids,""))</f>
        <v/>
      </c>
      <c r="E784" s="25"/>
      <c r="F784" s="23" t="str">
        <f t="array" ref="F784">IF(G784="","",XLOOKUP(G784,selector_15,selector_15_ids,""))</f>
        <v/>
      </c>
      <c r="G784" s="25"/>
      <c r="H784" s="23" t="str">
        <f t="array" ref="H784">IF(I784="","",XLOOKUP(I784,selector_16,selector_16_ids,""))</f>
        <v/>
      </c>
      <c r="I784" s="25"/>
      <c r="J784" s="23" t="str">
        <f t="array" ref="J784">IF(K784="","",XLOOKUP(K784,selector_16,selector_16_ids,""))</f>
        <v/>
      </c>
      <c r="K784" s="25"/>
      <c r="L784" s="23" t="str">
        <f t="array" ref="L784">IF(M784="","",XLOOKUP(M784,selector_13,selector_13_ids,""))</f>
        <v/>
      </c>
      <c r="M784" s="25"/>
      <c r="N784" s="14"/>
      <c r="O784" s="14"/>
      <c r="P784" s="23" t="str">
        <f t="array" ref="P784">IF(Q784="","",XLOOKUP(Q784,selector_07,selector_07_ids,""))</f>
        <v/>
      </c>
      <c r="Q784" s="25"/>
      <c r="R784" s="14"/>
      <c r="S784" s="23" t="str">
        <f t="array" ref="S784">IF(T784="","",XLOOKUP(T784,selector_17,selector_17_ids,""))</f>
        <v/>
      </c>
      <c r="T784" s="25"/>
      <c r="U784" s="14"/>
      <c r="V784" s="14"/>
      <c r="W784" s="23" t="str">
        <f t="array" ref="W784">IF(X784="","",XLOOKUP(X784,selector_04,selector_04_ids,""))</f>
        <v/>
      </c>
      <c r="X784" s="25"/>
      <c r="Y784" s="14"/>
      <c r="Z784" s="27"/>
      <c r="AA784" s="14"/>
    </row>
    <row r="785">
      <c r="A785" s="14"/>
      <c r="B785" s="23" t="str">
        <f>IF($A785="","",'Система'!$B$4)</f>
        <v/>
      </c>
      <c r="C785" s="14"/>
      <c r="D785" s="23" t="str">
        <f t="array" ref="D785">IF(E785="","",XLOOKUP(E785,selector_12,selector_12_ids,""))</f>
        <v/>
      </c>
      <c r="E785" s="25"/>
      <c r="F785" s="23" t="str">
        <f t="array" ref="F785">IF(G785="","",XLOOKUP(G785,selector_15,selector_15_ids,""))</f>
        <v/>
      </c>
      <c r="G785" s="25"/>
      <c r="H785" s="23" t="str">
        <f t="array" ref="H785">IF(I785="","",XLOOKUP(I785,selector_16,selector_16_ids,""))</f>
        <v/>
      </c>
      <c r="I785" s="25"/>
      <c r="J785" s="23" t="str">
        <f t="array" ref="J785">IF(K785="","",XLOOKUP(K785,selector_16,selector_16_ids,""))</f>
        <v/>
      </c>
      <c r="K785" s="25"/>
      <c r="L785" s="23" t="str">
        <f t="array" ref="L785">IF(M785="","",XLOOKUP(M785,selector_13,selector_13_ids,""))</f>
        <v/>
      </c>
      <c r="M785" s="25"/>
      <c r="N785" s="14"/>
      <c r="O785" s="14"/>
      <c r="P785" s="23" t="str">
        <f t="array" ref="P785">IF(Q785="","",XLOOKUP(Q785,selector_07,selector_07_ids,""))</f>
        <v/>
      </c>
      <c r="Q785" s="25"/>
      <c r="R785" s="14"/>
      <c r="S785" s="23" t="str">
        <f t="array" ref="S785">IF(T785="","",XLOOKUP(T785,selector_17,selector_17_ids,""))</f>
        <v/>
      </c>
      <c r="T785" s="25"/>
      <c r="U785" s="14"/>
      <c r="V785" s="14"/>
      <c r="W785" s="23" t="str">
        <f t="array" ref="W785">IF(X785="","",XLOOKUP(X785,selector_04,selector_04_ids,""))</f>
        <v/>
      </c>
      <c r="X785" s="25"/>
      <c r="Y785" s="14"/>
      <c r="Z785" s="27"/>
      <c r="AA785" s="14"/>
    </row>
    <row r="786">
      <c r="A786" s="14"/>
      <c r="B786" s="23" t="str">
        <f>IF($A786="","",'Система'!$B$4)</f>
        <v/>
      </c>
      <c r="C786" s="14"/>
      <c r="D786" s="23" t="str">
        <f t="array" ref="D786">IF(E786="","",XLOOKUP(E786,selector_12,selector_12_ids,""))</f>
        <v/>
      </c>
      <c r="E786" s="25"/>
      <c r="F786" s="23" t="str">
        <f t="array" ref="F786">IF(G786="","",XLOOKUP(G786,selector_15,selector_15_ids,""))</f>
        <v/>
      </c>
      <c r="G786" s="25"/>
      <c r="H786" s="23" t="str">
        <f t="array" ref="H786">IF(I786="","",XLOOKUP(I786,selector_16,selector_16_ids,""))</f>
        <v/>
      </c>
      <c r="I786" s="25"/>
      <c r="J786" s="23" t="str">
        <f t="array" ref="J786">IF(K786="","",XLOOKUP(K786,selector_16,selector_16_ids,""))</f>
        <v/>
      </c>
      <c r="K786" s="25"/>
      <c r="L786" s="23" t="str">
        <f t="array" ref="L786">IF(M786="","",XLOOKUP(M786,selector_13,selector_13_ids,""))</f>
        <v/>
      </c>
      <c r="M786" s="25"/>
      <c r="N786" s="14"/>
      <c r="O786" s="14"/>
      <c r="P786" s="23" t="str">
        <f t="array" ref="P786">IF(Q786="","",XLOOKUP(Q786,selector_07,selector_07_ids,""))</f>
        <v/>
      </c>
      <c r="Q786" s="25"/>
      <c r="R786" s="14"/>
      <c r="S786" s="23" t="str">
        <f t="array" ref="S786">IF(T786="","",XLOOKUP(T786,selector_17,selector_17_ids,""))</f>
        <v/>
      </c>
      <c r="T786" s="25"/>
      <c r="U786" s="14"/>
      <c r="V786" s="14"/>
      <c r="W786" s="23" t="str">
        <f t="array" ref="W786">IF(X786="","",XLOOKUP(X786,selector_04,selector_04_ids,""))</f>
        <v/>
      </c>
      <c r="X786" s="25"/>
      <c r="Y786" s="14"/>
      <c r="Z786" s="27"/>
      <c r="AA786" s="14"/>
    </row>
    <row r="787">
      <c r="A787" s="14"/>
      <c r="B787" s="23" t="str">
        <f>IF($A787="","",'Система'!$B$4)</f>
        <v/>
      </c>
      <c r="C787" s="14"/>
      <c r="D787" s="23" t="str">
        <f t="array" ref="D787">IF(E787="","",XLOOKUP(E787,selector_12,selector_12_ids,""))</f>
        <v/>
      </c>
      <c r="E787" s="25"/>
      <c r="F787" s="23" t="str">
        <f t="array" ref="F787">IF(G787="","",XLOOKUP(G787,selector_15,selector_15_ids,""))</f>
        <v/>
      </c>
      <c r="G787" s="25"/>
      <c r="H787" s="23" t="str">
        <f t="array" ref="H787">IF(I787="","",XLOOKUP(I787,selector_16,selector_16_ids,""))</f>
        <v/>
      </c>
      <c r="I787" s="25"/>
      <c r="J787" s="23" t="str">
        <f t="array" ref="J787">IF(K787="","",XLOOKUP(K787,selector_16,selector_16_ids,""))</f>
        <v/>
      </c>
      <c r="K787" s="25"/>
      <c r="L787" s="23" t="str">
        <f t="array" ref="L787">IF(M787="","",XLOOKUP(M787,selector_13,selector_13_ids,""))</f>
        <v/>
      </c>
      <c r="M787" s="25"/>
      <c r="N787" s="14"/>
      <c r="O787" s="14"/>
      <c r="P787" s="23" t="str">
        <f t="array" ref="P787">IF(Q787="","",XLOOKUP(Q787,selector_07,selector_07_ids,""))</f>
        <v/>
      </c>
      <c r="Q787" s="25"/>
      <c r="R787" s="14"/>
      <c r="S787" s="23" t="str">
        <f t="array" ref="S787">IF(T787="","",XLOOKUP(T787,selector_17,selector_17_ids,""))</f>
        <v/>
      </c>
      <c r="T787" s="25"/>
      <c r="U787" s="14"/>
      <c r="V787" s="14"/>
      <c r="W787" s="23" t="str">
        <f t="array" ref="W787">IF(X787="","",XLOOKUP(X787,selector_04,selector_04_ids,""))</f>
        <v/>
      </c>
      <c r="X787" s="25"/>
      <c r="Y787" s="14"/>
      <c r="Z787" s="27"/>
      <c r="AA787" s="14"/>
    </row>
    <row r="788">
      <c r="A788" s="14"/>
      <c r="B788" s="23" t="str">
        <f>IF($A788="","",'Система'!$B$4)</f>
        <v/>
      </c>
      <c r="C788" s="14"/>
      <c r="D788" s="23" t="str">
        <f t="array" ref="D788">IF(E788="","",XLOOKUP(E788,selector_12,selector_12_ids,""))</f>
        <v/>
      </c>
      <c r="E788" s="25"/>
      <c r="F788" s="23" t="str">
        <f t="array" ref="F788">IF(G788="","",XLOOKUP(G788,selector_15,selector_15_ids,""))</f>
        <v/>
      </c>
      <c r="G788" s="25"/>
      <c r="H788" s="23" t="str">
        <f t="array" ref="H788">IF(I788="","",XLOOKUP(I788,selector_16,selector_16_ids,""))</f>
        <v/>
      </c>
      <c r="I788" s="25"/>
      <c r="J788" s="23" t="str">
        <f t="array" ref="J788">IF(K788="","",XLOOKUP(K788,selector_16,selector_16_ids,""))</f>
        <v/>
      </c>
      <c r="K788" s="25"/>
      <c r="L788" s="23" t="str">
        <f t="array" ref="L788">IF(M788="","",XLOOKUP(M788,selector_13,selector_13_ids,""))</f>
        <v/>
      </c>
      <c r="M788" s="25"/>
      <c r="N788" s="14"/>
      <c r="O788" s="14"/>
      <c r="P788" s="23" t="str">
        <f t="array" ref="P788">IF(Q788="","",XLOOKUP(Q788,selector_07,selector_07_ids,""))</f>
        <v/>
      </c>
      <c r="Q788" s="25"/>
      <c r="R788" s="14"/>
      <c r="S788" s="23" t="str">
        <f t="array" ref="S788">IF(T788="","",XLOOKUP(T788,selector_17,selector_17_ids,""))</f>
        <v/>
      </c>
      <c r="T788" s="25"/>
      <c r="U788" s="14"/>
      <c r="V788" s="14"/>
      <c r="W788" s="23" t="str">
        <f t="array" ref="W788">IF(X788="","",XLOOKUP(X788,selector_04,selector_04_ids,""))</f>
        <v/>
      </c>
      <c r="X788" s="25"/>
      <c r="Y788" s="14"/>
      <c r="Z788" s="27"/>
      <c r="AA788" s="14"/>
    </row>
    <row r="789">
      <c r="A789" s="14"/>
      <c r="B789" s="23" t="str">
        <f>IF($A789="","",'Система'!$B$4)</f>
        <v/>
      </c>
      <c r="C789" s="14"/>
      <c r="D789" s="23" t="str">
        <f t="array" ref="D789">IF(E789="","",XLOOKUP(E789,selector_12,selector_12_ids,""))</f>
        <v/>
      </c>
      <c r="E789" s="25"/>
      <c r="F789" s="23" t="str">
        <f t="array" ref="F789">IF(G789="","",XLOOKUP(G789,selector_15,selector_15_ids,""))</f>
        <v/>
      </c>
      <c r="G789" s="25"/>
      <c r="H789" s="23" t="str">
        <f t="array" ref="H789">IF(I789="","",XLOOKUP(I789,selector_16,selector_16_ids,""))</f>
        <v/>
      </c>
      <c r="I789" s="25"/>
      <c r="J789" s="23" t="str">
        <f t="array" ref="J789">IF(K789="","",XLOOKUP(K789,selector_16,selector_16_ids,""))</f>
        <v/>
      </c>
      <c r="K789" s="25"/>
      <c r="L789" s="23" t="str">
        <f t="array" ref="L789">IF(M789="","",XLOOKUP(M789,selector_13,selector_13_ids,""))</f>
        <v/>
      </c>
      <c r="M789" s="25"/>
      <c r="N789" s="14"/>
      <c r="O789" s="14"/>
      <c r="P789" s="23" t="str">
        <f t="array" ref="P789">IF(Q789="","",XLOOKUP(Q789,selector_07,selector_07_ids,""))</f>
        <v/>
      </c>
      <c r="Q789" s="25"/>
      <c r="R789" s="14"/>
      <c r="S789" s="23" t="str">
        <f t="array" ref="S789">IF(T789="","",XLOOKUP(T789,selector_17,selector_17_ids,""))</f>
        <v/>
      </c>
      <c r="T789" s="25"/>
      <c r="U789" s="14"/>
      <c r="V789" s="14"/>
      <c r="W789" s="23" t="str">
        <f t="array" ref="W789">IF(X789="","",XLOOKUP(X789,selector_04,selector_04_ids,""))</f>
        <v/>
      </c>
      <c r="X789" s="25"/>
      <c r="Y789" s="14"/>
      <c r="Z789" s="27"/>
      <c r="AA789" s="14"/>
    </row>
    <row r="790">
      <c r="A790" s="14"/>
      <c r="B790" s="23" t="str">
        <f>IF($A790="","",'Система'!$B$4)</f>
        <v/>
      </c>
      <c r="C790" s="14"/>
      <c r="D790" s="23" t="str">
        <f t="array" ref="D790">IF(E790="","",XLOOKUP(E790,selector_12,selector_12_ids,""))</f>
        <v/>
      </c>
      <c r="E790" s="25"/>
      <c r="F790" s="23" t="str">
        <f t="array" ref="F790">IF(G790="","",XLOOKUP(G790,selector_15,selector_15_ids,""))</f>
        <v/>
      </c>
      <c r="G790" s="25"/>
      <c r="H790" s="23" t="str">
        <f t="array" ref="H790">IF(I790="","",XLOOKUP(I790,selector_16,selector_16_ids,""))</f>
        <v/>
      </c>
      <c r="I790" s="25"/>
      <c r="J790" s="23" t="str">
        <f t="array" ref="J790">IF(K790="","",XLOOKUP(K790,selector_16,selector_16_ids,""))</f>
        <v/>
      </c>
      <c r="K790" s="25"/>
      <c r="L790" s="23" t="str">
        <f t="array" ref="L790">IF(M790="","",XLOOKUP(M790,selector_13,selector_13_ids,""))</f>
        <v/>
      </c>
      <c r="M790" s="25"/>
      <c r="N790" s="14"/>
      <c r="O790" s="14"/>
      <c r="P790" s="23" t="str">
        <f t="array" ref="P790">IF(Q790="","",XLOOKUP(Q790,selector_07,selector_07_ids,""))</f>
        <v/>
      </c>
      <c r="Q790" s="25"/>
      <c r="R790" s="14"/>
      <c r="S790" s="23" t="str">
        <f t="array" ref="S790">IF(T790="","",XLOOKUP(T790,selector_17,selector_17_ids,""))</f>
        <v/>
      </c>
      <c r="T790" s="25"/>
      <c r="U790" s="14"/>
      <c r="V790" s="14"/>
      <c r="W790" s="23" t="str">
        <f t="array" ref="W790">IF(X790="","",XLOOKUP(X790,selector_04,selector_04_ids,""))</f>
        <v/>
      </c>
      <c r="X790" s="25"/>
      <c r="Y790" s="14"/>
      <c r="Z790" s="27"/>
      <c r="AA790" s="14"/>
    </row>
    <row r="791">
      <c r="A791" s="14"/>
      <c r="B791" s="23" t="str">
        <f>IF($A791="","",'Система'!$B$4)</f>
        <v/>
      </c>
      <c r="C791" s="14"/>
      <c r="D791" s="23" t="str">
        <f t="array" ref="D791">IF(E791="","",XLOOKUP(E791,selector_12,selector_12_ids,""))</f>
        <v/>
      </c>
      <c r="E791" s="25"/>
      <c r="F791" s="23" t="str">
        <f t="array" ref="F791">IF(G791="","",XLOOKUP(G791,selector_15,selector_15_ids,""))</f>
        <v/>
      </c>
      <c r="G791" s="25"/>
      <c r="H791" s="23" t="str">
        <f t="array" ref="H791">IF(I791="","",XLOOKUP(I791,selector_16,selector_16_ids,""))</f>
        <v/>
      </c>
      <c r="I791" s="25"/>
      <c r="J791" s="23" t="str">
        <f t="array" ref="J791">IF(K791="","",XLOOKUP(K791,selector_16,selector_16_ids,""))</f>
        <v/>
      </c>
      <c r="K791" s="25"/>
      <c r="L791" s="23" t="str">
        <f t="array" ref="L791">IF(M791="","",XLOOKUP(M791,selector_13,selector_13_ids,""))</f>
        <v/>
      </c>
      <c r="M791" s="25"/>
      <c r="N791" s="14"/>
      <c r="O791" s="14"/>
      <c r="P791" s="23" t="str">
        <f t="array" ref="P791">IF(Q791="","",XLOOKUP(Q791,selector_07,selector_07_ids,""))</f>
        <v/>
      </c>
      <c r="Q791" s="25"/>
      <c r="R791" s="14"/>
      <c r="S791" s="23" t="str">
        <f t="array" ref="S791">IF(T791="","",XLOOKUP(T791,selector_17,selector_17_ids,""))</f>
        <v/>
      </c>
      <c r="T791" s="25"/>
      <c r="U791" s="14"/>
      <c r="V791" s="14"/>
      <c r="W791" s="23" t="str">
        <f t="array" ref="W791">IF(X791="","",XLOOKUP(X791,selector_04,selector_04_ids,""))</f>
        <v/>
      </c>
      <c r="X791" s="25"/>
      <c r="Y791" s="14"/>
      <c r="Z791" s="27"/>
      <c r="AA791" s="14"/>
    </row>
    <row r="792">
      <c r="A792" s="14"/>
      <c r="B792" s="23" t="str">
        <f>IF($A792="","",'Система'!$B$4)</f>
        <v/>
      </c>
      <c r="C792" s="14"/>
      <c r="D792" s="23" t="str">
        <f t="array" ref="D792">IF(E792="","",XLOOKUP(E792,selector_12,selector_12_ids,""))</f>
        <v/>
      </c>
      <c r="E792" s="25"/>
      <c r="F792" s="23" t="str">
        <f t="array" ref="F792">IF(G792="","",XLOOKUP(G792,selector_15,selector_15_ids,""))</f>
        <v/>
      </c>
      <c r="G792" s="25"/>
      <c r="H792" s="23" t="str">
        <f t="array" ref="H792">IF(I792="","",XLOOKUP(I792,selector_16,selector_16_ids,""))</f>
        <v/>
      </c>
      <c r="I792" s="25"/>
      <c r="J792" s="23" t="str">
        <f t="array" ref="J792">IF(K792="","",XLOOKUP(K792,selector_16,selector_16_ids,""))</f>
        <v/>
      </c>
      <c r="K792" s="25"/>
      <c r="L792" s="23" t="str">
        <f t="array" ref="L792">IF(M792="","",XLOOKUP(M792,selector_13,selector_13_ids,""))</f>
        <v/>
      </c>
      <c r="M792" s="25"/>
      <c r="N792" s="14"/>
      <c r="O792" s="14"/>
      <c r="P792" s="23" t="str">
        <f t="array" ref="P792">IF(Q792="","",XLOOKUP(Q792,selector_07,selector_07_ids,""))</f>
        <v/>
      </c>
      <c r="Q792" s="25"/>
      <c r="R792" s="14"/>
      <c r="S792" s="23" t="str">
        <f t="array" ref="S792">IF(T792="","",XLOOKUP(T792,selector_17,selector_17_ids,""))</f>
        <v/>
      </c>
      <c r="T792" s="25"/>
      <c r="U792" s="14"/>
      <c r="V792" s="14"/>
      <c r="W792" s="23" t="str">
        <f t="array" ref="W792">IF(X792="","",XLOOKUP(X792,selector_04,selector_04_ids,""))</f>
        <v/>
      </c>
      <c r="X792" s="25"/>
      <c r="Y792" s="14"/>
      <c r="Z792" s="27"/>
      <c r="AA792" s="14"/>
    </row>
    <row r="793">
      <c r="A793" s="14"/>
      <c r="B793" s="23" t="str">
        <f>IF($A793="","",'Система'!$B$4)</f>
        <v/>
      </c>
      <c r="C793" s="14"/>
      <c r="D793" s="23" t="str">
        <f t="array" ref="D793">IF(E793="","",XLOOKUP(E793,selector_12,selector_12_ids,""))</f>
        <v/>
      </c>
      <c r="E793" s="25"/>
      <c r="F793" s="23" t="str">
        <f t="array" ref="F793">IF(G793="","",XLOOKUP(G793,selector_15,selector_15_ids,""))</f>
        <v/>
      </c>
      <c r="G793" s="25"/>
      <c r="H793" s="23" t="str">
        <f t="array" ref="H793">IF(I793="","",XLOOKUP(I793,selector_16,selector_16_ids,""))</f>
        <v/>
      </c>
      <c r="I793" s="25"/>
      <c r="J793" s="23" t="str">
        <f t="array" ref="J793">IF(K793="","",XLOOKUP(K793,selector_16,selector_16_ids,""))</f>
        <v/>
      </c>
      <c r="K793" s="25"/>
      <c r="L793" s="23" t="str">
        <f t="array" ref="L793">IF(M793="","",XLOOKUP(M793,selector_13,selector_13_ids,""))</f>
        <v/>
      </c>
      <c r="M793" s="25"/>
      <c r="N793" s="14"/>
      <c r="O793" s="14"/>
      <c r="P793" s="23" t="str">
        <f t="array" ref="P793">IF(Q793="","",XLOOKUP(Q793,selector_07,selector_07_ids,""))</f>
        <v/>
      </c>
      <c r="Q793" s="25"/>
      <c r="R793" s="14"/>
      <c r="S793" s="23" t="str">
        <f t="array" ref="S793">IF(T793="","",XLOOKUP(T793,selector_17,selector_17_ids,""))</f>
        <v/>
      </c>
      <c r="T793" s="25"/>
      <c r="U793" s="14"/>
      <c r="V793" s="14"/>
      <c r="W793" s="23" t="str">
        <f t="array" ref="W793">IF(X793="","",XLOOKUP(X793,selector_04,selector_04_ids,""))</f>
        <v/>
      </c>
      <c r="X793" s="25"/>
      <c r="Y793" s="14"/>
      <c r="Z793" s="27"/>
      <c r="AA793" s="14"/>
    </row>
    <row r="794">
      <c r="A794" s="14"/>
      <c r="B794" s="23" t="str">
        <f>IF($A794="","",'Система'!$B$4)</f>
        <v/>
      </c>
      <c r="C794" s="14"/>
      <c r="D794" s="23" t="str">
        <f t="array" ref="D794">IF(E794="","",XLOOKUP(E794,selector_12,selector_12_ids,""))</f>
        <v/>
      </c>
      <c r="E794" s="25"/>
      <c r="F794" s="23" t="str">
        <f t="array" ref="F794">IF(G794="","",XLOOKUP(G794,selector_15,selector_15_ids,""))</f>
        <v/>
      </c>
      <c r="G794" s="25"/>
      <c r="H794" s="23" t="str">
        <f t="array" ref="H794">IF(I794="","",XLOOKUP(I794,selector_16,selector_16_ids,""))</f>
        <v/>
      </c>
      <c r="I794" s="25"/>
      <c r="J794" s="23" t="str">
        <f t="array" ref="J794">IF(K794="","",XLOOKUP(K794,selector_16,selector_16_ids,""))</f>
        <v/>
      </c>
      <c r="K794" s="25"/>
      <c r="L794" s="23" t="str">
        <f t="array" ref="L794">IF(M794="","",XLOOKUP(M794,selector_13,selector_13_ids,""))</f>
        <v/>
      </c>
      <c r="M794" s="25"/>
      <c r="N794" s="14"/>
      <c r="O794" s="14"/>
      <c r="P794" s="23" t="str">
        <f t="array" ref="P794">IF(Q794="","",XLOOKUP(Q794,selector_07,selector_07_ids,""))</f>
        <v/>
      </c>
      <c r="Q794" s="25"/>
      <c r="R794" s="14"/>
      <c r="S794" s="23" t="str">
        <f t="array" ref="S794">IF(T794="","",XLOOKUP(T794,selector_17,selector_17_ids,""))</f>
        <v/>
      </c>
      <c r="T794" s="25"/>
      <c r="U794" s="14"/>
      <c r="V794" s="14"/>
      <c r="W794" s="23" t="str">
        <f t="array" ref="W794">IF(X794="","",XLOOKUP(X794,selector_04,selector_04_ids,""))</f>
        <v/>
      </c>
      <c r="X794" s="25"/>
      <c r="Y794" s="14"/>
      <c r="Z794" s="27"/>
      <c r="AA794" s="14"/>
    </row>
    <row r="795">
      <c r="A795" s="14"/>
      <c r="B795" s="23" t="str">
        <f>IF($A795="","",'Система'!$B$4)</f>
        <v/>
      </c>
      <c r="C795" s="14"/>
      <c r="D795" s="23" t="str">
        <f t="array" ref="D795">IF(E795="","",XLOOKUP(E795,selector_12,selector_12_ids,""))</f>
        <v/>
      </c>
      <c r="E795" s="25"/>
      <c r="F795" s="23" t="str">
        <f t="array" ref="F795">IF(G795="","",XLOOKUP(G795,selector_15,selector_15_ids,""))</f>
        <v/>
      </c>
      <c r="G795" s="25"/>
      <c r="H795" s="23" t="str">
        <f t="array" ref="H795">IF(I795="","",XLOOKUP(I795,selector_16,selector_16_ids,""))</f>
        <v/>
      </c>
      <c r="I795" s="25"/>
      <c r="J795" s="23" t="str">
        <f t="array" ref="J795">IF(K795="","",XLOOKUP(K795,selector_16,selector_16_ids,""))</f>
        <v/>
      </c>
      <c r="K795" s="25"/>
      <c r="L795" s="23" t="str">
        <f t="array" ref="L795">IF(M795="","",XLOOKUP(M795,selector_13,selector_13_ids,""))</f>
        <v/>
      </c>
      <c r="M795" s="25"/>
      <c r="N795" s="14"/>
      <c r="O795" s="14"/>
      <c r="P795" s="23" t="str">
        <f t="array" ref="P795">IF(Q795="","",XLOOKUP(Q795,selector_07,selector_07_ids,""))</f>
        <v/>
      </c>
      <c r="Q795" s="25"/>
      <c r="R795" s="14"/>
      <c r="S795" s="23" t="str">
        <f t="array" ref="S795">IF(T795="","",XLOOKUP(T795,selector_17,selector_17_ids,""))</f>
        <v/>
      </c>
      <c r="T795" s="25"/>
      <c r="U795" s="14"/>
      <c r="V795" s="14"/>
      <c r="W795" s="23" t="str">
        <f t="array" ref="W795">IF(X795="","",XLOOKUP(X795,selector_04,selector_04_ids,""))</f>
        <v/>
      </c>
      <c r="X795" s="25"/>
      <c r="Y795" s="14"/>
      <c r="Z795" s="27"/>
      <c r="AA795" s="14"/>
    </row>
    <row r="796">
      <c r="A796" s="14"/>
      <c r="B796" s="23" t="str">
        <f>IF($A796="","",'Система'!$B$4)</f>
        <v/>
      </c>
      <c r="C796" s="14"/>
      <c r="D796" s="23" t="str">
        <f t="array" ref="D796">IF(E796="","",XLOOKUP(E796,selector_12,selector_12_ids,""))</f>
        <v/>
      </c>
      <c r="E796" s="25"/>
      <c r="F796" s="23" t="str">
        <f t="array" ref="F796">IF(G796="","",XLOOKUP(G796,selector_15,selector_15_ids,""))</f>
        <v/>
      </c>
      <c r="G796" s="25"/>
      <c r="H796" s="23" t="str">
        <f t="array" ref="H796">IF(I796="","",XLOOKUP(I796,selector_16,selector_16_ids,""))</f>
        <v/>
      </c>
      <c r="I796" s="25"/>
      <c r="J796" s="23" t="str">
        <f t="array" ref="J796">IF(K796="","",XLOOKUP(K796,selector_16,selector_16_ids,""))</f>
        <v/>
      </c>
      <c r="K796" s="25"/>
      <c r="L796" s="23" t="str">
        <f t="array" ref="L796">IF(M796="","",XLOOKUP(M796,selector_13,selector_13_ids,""))</f>
        <v/>
      </c>
      <c r="M796" s="25"/>
      <c r="N796" s="14"/>
      <c r="O796" s="14"/>
      <c r="P796" s="23" t="str">
        <f t="array" ref="P796">IF(Q796="","",XLOOKUP(Q796,selector_07,selector_07_ids,""))</f>
        <v/>
      </c>
      <c r="Q796" s="25"/>
      <c r="R796" s="14"/>
      <c r="S796" s="23" t="str">
        <f t="array" ref="S796">IF(T796="","",XLOOKUP(T796,selector_17,selector_17_ids,""))</f>
        <v/>
      </c>
      <c r="T796" s="25"/>
      <c r="U796" s="14"/>
      <c r="V796" s="14"/>
      <c r="W796" s="23" t="str">
        <f t="array" ref="W796">IF(X796="","",XLOOKUP(X796,selector_04,selector_04_ids,""))</f>
        <v/>
      </c>
      <c r="X796" s="25"/>
      <c r="Y796" s="14"/>
      <c r="Z796" s="27"/>
      <c r="AA796" s="14"/>
    </row>
    <row r="797">
      <c r="A797" s="14"/>
      <c r="B797" s="23" t="str">
        <f>IF($A797="","",'Система'!$B$4)</f>
        <v/>
      </c>
      <c r="C797" s="14"/>
      <c r="D797" s="23" t="str">
        <f t="array" ref="D797">IF(E797="","",XLOOKUP(E797,selector_12,selector_12_ids,""))</f>
        <v/>
      </c>
      <c r="E797" s="25"/>
      <c r="F797" s="23" t="str">
        <f t="array" ref="F797">IF(G797="","",XLOOKUP(G797,selector_15,selector_15_ids,""))</f>
        <v/>
      </c>
      <c r="G797" s="25"/>
      <c r="H797" s="23" t="str">
        <f t="array" ref="H797">IF(I797="","",XLOOKUP(I797,selector_16,selector_16_ids,""))</f>
        <v/>
      </c>
      <c r="I797" s="25"/>
      <c r="J797" s="23" t="str">
        <f t="array" ref="J797">IF(K797="","",XLOOKUP(K797,selector_16,selector_16_ids,""))</f>
        <v/>
      </c>
      <c r="K797" s="25"/>
      <c r="L797" s="23" t="str">
        <f t="array" ref="L797">IF(M797="","",XLOOKUP(M797,selector_13,selector_13_ids,""))</f>
        <v/>
      </c>
      <c r="M797" s="25"/>
      <c r="N797" s="14"/>
      <c r="O797" s="14"/>
      <c r="P797" s="23" t="str">
        <f t="array" ref="P797">IF(Q797="","",XLOOKUP(Q797,selector_07,selector_07_ids,""))</f>
        <v/>
      </c>
      <c r="Q797" s="25"/>
      <c r="R797" s="14"/>
      <c r="S797" s="23" t="str">
        <f t="array" ref="S797">IF(T797="","",XLOOKUP(T797,selector_17,selector_17_ids,""))</f>
        <v/>
      </c>
      <c r="T797" s="25"/>
      <c r="U797" s="14"/>
      <c r="V797" s="14"/>
      <c r="W797" s="23" t="str">
        <f t="array" ref="W797">IF(X797="","",XLOOKUP(X797,selector_04,selector_04_ids,""))</f>
        <v/>
      </c>
      <c r="X797" s="25"/>
      <c r="Y797" s="14"/>
      <c r="Z797" s="27"/>
      <c r="AA797" s="14"/>
    </row>
    <row r="798">
      <c r="A798" s="14"/>
      <c r="B798" s="23" t="str">
        <f>IF($A798="","",'Система'!$B$4)</f>
        <v/>
      </c>
      <c r="C798" s="14"/>
      <c r="D798" s="23" t="str">
        <f t="array" ref="D798">IF(E798="","",XLOOKUP(E798,selector_12,selector_12_ids,""))</f>
        <v/>
      </c>
      <c r="E798" s="25"/>
      <c r="F798" s="23" t="str">
        <f t="array" ref="F798">IF(G798="","",XLOOKUP(G798,selector_15,selector_15_ids,""))</f>
        <v/>
      </c>
      <c r="G798" s="25"/>
      <c r="H798" s="23" t="str">
        <f t="array" ref="H798">IF(I798="","",XLOOKUP(I798,selector_16,selector_16_ids,""))</f>
        <v/>
      </c>
      <c r="I798" s="25"/>
      <c r="J798" s="23" t="str">
        <f t="array" ref="J798">IF(K798="","",XLOOKUP(K798,selector_16,selector_16_ids,""))</f>
        <v/>
      </c>
      <c r="K798" s="25"/>
      <c r="L798" s="23" t="str">
        <f t="array" ref="L798">IF(M798="","",XLOOKUP(M798,selector_13,selector_13_ids,""))</f>
        <v/>
      </c>
      <c r="M798" s="25"/>
      <c r="N798" s="14"/>
      <c r="O798" s="14"/>
      <c r="P798" s="23" t="str">
        <f t="array" ref="P798">IF(Q798="","",XLOOKUP(Q798,selector_07,selector_07_ids,""))</f>
        <v/>
      </c>
      <c r="Q798" s="25"/>
      <c r="R798" s="14"/>
      <c r="S798" s="23" t="str">
        <f t="array" ref="S798">IF(T798="","",XLOOKUP(T798,selector_17,selector_17_ids,""))</f>
        <v/>
      </c>
      <c r="T798" s="25"/>
      <c r="U798" s="14"/>
      <c r="V798" s="14"/>
      <c r="W798" s="23" t="str">
        <f t="array" ref="W798">IF(X798="","",XLOOKUP(X798,selector_04,selector_04_ids,""))</f>
        <v/>
      </c>
      <c r="X798" s="25"/>
      <c r="Y798" s="14"/>
      <c r="Z798" s="27"/>
      <c r="AA798" s="14"/>
    </row>
    <row r="799">
      <c r="A799" s="14"/>
      <c r="B799" s="23" t="str">
        <f>IF($A799="","",'Система'!$B$4)</f>
        <v/>
      </c>
      <c r="C799" s="14"/>
      <c r="D799" s="23" t="str">
        <f t="array" ref="D799">IF(E799="","",XLOOKUP(E799,selector_12,selector_12_ids,""))</f>
        <v/>
      </c>
      <c r="E799" s="25"/>
      <c r="F799" s="23" t="str">
        <f t="array" ref="F799">IF(G799="","",XLOOKUP(G799,selector_15,selector_15_ids,""))</f>
        <v/>
      </c>
      <c r="G799" s="25"/>
      <c r="H799" s="23" t="str">
        <f t="array" ref="H799">IF(I799="","",XLOOKUP(I799,selector_16,selector_16_ids,""))</f>
        <v/>
      </c>
      <c r="I799" s="25"/>
      <c r="J799" s="23" t="str">
        <f t="array" ref="J799">IF(K799="","",XLOOKUP(K799,selector_16,selector_16_ids,""))</f>
        <v/>
      </c>
      <c r="K799" s="25"/>
      <c r="L799" s="23" t="str">
        <f t="array" ref="L799">IF(M799="","",XLOOKUP(M799,selector_13,selector_13_ids,""))</f>
        <v/>
      </c>
      <c r="M799" s="25"/>
      <c r="N799" s="14"/>
      <c r="O799" s="14"/>
      <c r="P799" s="23" t="str">
        <f t="array" ref="P799">IF(Q799="","",XLOOKUP(Q799,selector_07,selector_07_ids,""))</f>
        <v/>
      </c>
      <c r="Q799" s="25"/>
      <c r="R799" s="14"/>
      <c r="S799" s="23" t="str">
        <f t="array" ref="S799">IF(T799="","",XLOOKUP(T799,selector_17,selector_17_ids,""))</f>
        <v/>
      </c>
      <c r="T799" s="25"/>
      <c r="U799" s="14"/>
      <c r="V799" s="14"/>
      <c r="W799" s="23" t="str">
        <f t="array" ref="W799">IF(X799="","",XLOOKUP(X799,selector_04,selector_04_ids,""))</f>
        <v/>
      </c>
      <c r="X799" s="25"/>
      <c r="Y799" s="14"/>
      <c r="Z799" s="27"/>
      <c r="AA799" s="14"/>
    </row>
    <row r="800">
      <c r="A800" s="14"/>
      <c r="B800" s="23" t="str">
        <f>IF($A800="","",'Система'!$B$4)</f>
        <v/>
      </c>
      <c r="C800" s="14"/>
      <c r="D800" s="23" t="str">
        <f t="array" ref="D800">IF(E800="","",XLOOKUP(E800,selector_12,selector_12_ids,""))</f>
        <v/>
      </c>
      <c r="E800" s="25"/>
      <c r="F800" s="23" t="str">
        <f t="array" ref="F800">IF(G800="","",XLOOKUP(G800,selector_15,selector_15_ids,""))</f>
        <v/>
      </c>
      <c r="G800" s="25"/>
      <c r="H800" s="23" t="str">
        <f t="array" ref="H800">IF(I800="","",XLOOKUP(I800,selector_16,selector_16_ids,""))</f>
        <v/>
      </c>
      <c r="I800" s="25"/>
      <c r="J800" s="23" t="str">
        <f t="array" ref="J800">IF(K800="","",XLOOKUP(K800,selector_16,selector_16_ids,""))</f>
        <v/>
      </c>
      <c r="K800" s="25"/>
      <c r="L800" s="23" t="str">
        <f t="array" ref="L800">IF(M800="","",XLOOKUP(M800,selector_13,selector_13_ids,""))</f>
        <v/>
      </c>
      <c r="M800" s="25"/>
      <c r="N800" s="14"/>
      <c r="O800" s="14"/>
      <c r="P800" s="23" t="str">
        <f t="array" ref="P800">IF(Q800="","",XLOOKUP(Q800,selector_07,selector_07_ids,""))</f>
        <v/>
      </c>
      <c r="Q800" s="25"/>
      <c r="R800" s="14"/>
      <c r="S800" s="23" t="str">
        <f t="array" ref="S800">IF(T800="","",XLOOKUP(T800,selector_17,selector_17_ids,""))</f>
        <v/>
      </c>
      <c r="T800" s="25"/>
      <c r="U800" s="14"/>
      <c r="V800" s="14"/>
      <c r="W800" s="23" t="str">
        <f t="array" ref="W800">IF(X800="","",XLOOKUP(X800,selector_04,selector_04_ids,""))</f>
        <v/>
      </c>
      <c r="X800" s="25"/>
      <c r="Y800" s="14"/>
      <c r="Z800" s="27"/>
      <c r="AA800" s="14"/>
    </row>
    <row r="801">
      <c r="A801" s="14"/>
      <c r="B801" s="23" t="str">
        <f>IF($A801="","",'Система'!$B$4)</f>
        <v/>
      </c>
      <c r="C801" s="14"/>
      <c r="D801" s="23" t="str">
        <f t="array" ref="D801">IF(E801="","",XLOOKUP(E801,selector_12,selector_12_ids,""))</f>
        <v/>
      </c>
      <c r="E801" s="25"/>
      <c r="F801" s="23" t="str">
        <f t="array" ref="F801">IF(G801="","",XLOOKUP(G801,selector_15,selector_15_ids,""))</f>
        <v/>
      </c>
      <c r="G801" s="25"/>
      <c r="H801" s="23" t="str">
        <f t="array" ref="H801">IF(I801="","",XLOOKUP(I801,selector_16,selector_16_ids,""))</f>
        <v/>
      </c>
      <c r="I801" s="25"/>
      <c r="J801" s="23" t="str">
        <f t="array" ref="J801">IF(K801="","",XLOOKUP(K801,selector_16,selector_16_ids,""))</f>
        <v/>
      </c>
      <c r="K801" s="25"/>
      <c r="L801" s="23" t="str">
        <f t="array" ref="L801">IF(M801="","",XLOOKUP(M801,selector_13,selector_13_ids,""))</f>
        <v/>
      </c>
      <c r="M801" s="25"/>
      <c r="N801" s="14"/>
      <c r="O801" s="14"/>
      <c r="P801" s="23" t="str">
        <f t="array" ref="P801">IF(Q801="","",XLOOKUP(Q801,selector_07,selector_07_ids,""))</f>
        <v/>
      </c>
      <c r="Q801" s="25"/>
      <c r="R801" s="14"/>
      <c r="S801" s="23" t="str">
        <f t="array" ref="S801">IF(T801="","",XLOOKUP(T801,selector_17,selector_17_ids,""))</f>
        <v/>
      </c>
      <c r="T801" s="25"/>
      <c r="U801" s="14"/>
      <c r="V801" s="14"/>
      <c r="W801" s="23" t="str">
        <f t="array" ref="W801">IF(X801="","",XLOOKUP(X801,selector_04,selector_04_ids,""))</f>
        <v/>
      </c>
      <c r="X801" s="25"/>
      <c r="Y801" s="14"/>
      <c r="Z801" s="27"/>
      <c r="AA801" s="14"/>
    </row>
    <row r="802">
      <c r="A802" s="14"/>
      <c r="B802" s="23" t="str">
        <f>IF($A802="","",'Система'!$B$4)</f>
        <v/>
      </c>
      <c r="C802" s="14"/>
      <c r="D802" s="23" t="str">
        <f t="array" ref="D802">IF(E802="","",XLOOKUP(E802,selector_12,selector_12_ids,""))</f>
        <v/>
      </c>
      <c r="E802" s="25"/>
      <c r="F802" s="23" t="str">
        <f t="array" ref="F802">IF(G802="","",XLOOKUP(G802,selector_15,selector_15_ids,""))</f>
        <v/>
      </c>
      <c r="G802" s="25"/>
      <c r="H802" s="23" t="str">
        <f t="array" ref="H802">IF(I802="","",XLOOKUP(I802,selector_16,selector_16_ids,""))</f>
        <v/>
      </c>
      <c r="I802" s="25"/>
      <c r="J802" s="23" t="str">
        <f t="array" ref="J802">IF(K802="","",XLOOKUP(K802,selector_16,selector_16_ids,""))</f>
        <v/>
      </c>
      <c r="K802" s="25"/>
      <c r="L802" s="23" t="str">
        <f t="array" ref="L802">IF(M802="","",XLOOKUP(M802,selector_13,selector_13_ids,""))</f>
        <v/>
      </c>
      <c r="M802" s="25"/>
      <c r="N802" s="14"/>
      <c r="O802" s="14"/>
      <c r="P802" s="23" t="str">
        <f t="array" ref="P802">IF(Q802="","",XLOOKUP(Q802,selector_07,selector_07_ids,""))</f>
        <v/>
      </c>
      <c r="Q802" s="25"/>
      <c r="R802" s="14"/>
      <c r="S802" s="23" t="str">
        <f t="array" ref="S802">IF(T802="","",XLOOKUP(T802,selector_17,selector_17_ids,""))</f>
        <v/>
      </c>
      <c r="T802" s="25"/>
      <c r="U802" s="14"/>
      <c r="V802" s="14"/>
      <c r="W802" s="23" t="str">
        <f t="array" ref="W802">IF(X802="","",XLOOKUP(X802,selector_04,selector_04_ids,""))</f>
        <v/>
      </c>
      <c r="X802" s="25"/>
      <c r="Y802" s="14"/>
      <c r="Z802" s="27"/>
      <c r="AA802" s="14"/>
    </row>
    <row r="803">
      <c r="A803" s="14"/>
      <c r="B803" s="23" t="str">
        <f>IF($A803="","",'Система'!$B$4)</f>
        <v/>
      </c>
      <c r="C803" s="14"/>
      <c r="D803" s="23" t="str">
        <f t="array" ref="D803">IF(E803="","",XLOOKUP(E803,selector_12,selector_12_ids,""))</f>
        <v/>
      </c>
      <c r="E803" s="25"/>
      <c r="F803" s="23" t="str">
        <f t="array" ref="F803">IF(G803="","",XLOOKUP(G803,selector_15,selector_15_ids,""))</f>
        <v/>
      </c>
      <c r="G803" s="25"/>
      <c r="H803" s="23" t="str">
        <f t="array" ref="H803">IF(I803="","",XLOOKUP(I803,selector_16,selector_16_ids,""))</f>
        <v/>
      </c>
      <c r="I803" s="25"/>
      <c r="J803" s="23" t="str">
        <f t="array" ref="J803">IF(K803="","",XLOOKUP(K803,selector_16,selector_16_ids,""))</f>
        <v/>
      </c>
      <c r="K803" s="25"/>
      <c r="L803" s="23" t="str">
        <f t="array" ref="L803">IF(M803="","",XLOOKUP(M803,selector_13,selector_13_ids,""))</f>
        <v/>
      </c>
      <c r="M803" s="25"/>
      <c r="N803" s="14"/>
      <c r="O803" s="14"/>
      <c r="P803" s="23" t="str">
        <f t="array" ref="P803">IF(Q803="","",XLOOKUP(Q803,selector_07,selector_07_ids,""))</f>
        <v/>
      </c>
      <c r="Q803" s="25"/>
      <c r="R803" s="14"/>
      <c r="S803" s="23" t="str">
        <f t="array" ref="S803">IF(T803="","",XLOOKUP(T803,selector_17,selector_17_ids,""))</f>
        <v/>
      </c>
      <c r="T803" s="25"/>
      <c r="U803" s="14"/>
      <c r="V803" s="14"/>
      <c r="W803" s="23" t="str">
        <f t="array" ref="W803">IF(X803="","",XLOOKUP(X803,selector_04,selector_04_ids,""))</f>
        <v/>
      </c>
      <c r="X803" s="25"/>
      <c r="Y803" s="14"/>
      <c r="Z803" s="27"/>
      <c r="AA803" s="14"/>
    </row>
    <row r="804">
      <c r="A804" s="14"/>
      <c r="B804" s="23" t="str">
        <f>IF($A804="","",'Система'!$B$4)</f>
        <v/>
      </c>
      <c r="C804" s="14"/>
      <c r="D804" s="23" t="str">
        <f t="array" ref="D804">IF(E804="","",XLOOKUP(E804,selector_12,selector_12_ids,""))</f>
        <v/>
      </c>
      <c r="E804" s="25"/>
      <c r="F804" s="23" t="str">
        <f t="array" ref="F804">IF(G804="","",XLOOKUP(G804,selector_15,selector_15_ids,""))</f>
        <v/>
      </c>
      <c r="G804" s="25"/>
      <c r="H804" s="23" t="str">
        <f t="array" ref="H804">IF(I804="","",XLOOKUP(I804,selector_16,selector_16_ids,""))</f>
        <v/>
      </c>
      <c r="I804" s="25"/>
      <c r="J804" s="23" t="str">
        <f t="array" ref="J804">IF(K804="","",XLOOKUP(K804,selector_16,selector_16_ids,""))</f>
        <v/>
      </c>
      <c r="K804" s="25"/>
      <c r="L804" s="23" t="str">
        <f t="array" ref="L804">IF(M804="","",XLOOKUP(M804,selector_13,selector_13_ids,""))</f>
        <v/>
      </c>
      <c r="M804" s="25"/>
      <c r="N804" s="14"/>
      <c r="O804" s="14"/>
      <c r="P804" s="23" t="str">
        <f t="array" ref="P804">IF(Q804="","",XLOOKUP(Q804,selector_07,selector_07_ids,""))</f>
        <v/>
      </c>
      <c r="Q804" s="25"/>
      <c r="R804" s="14"/>
      <c r="S804" s="23" t="str">
        <f t="array" ref="S804">IF(T804="","",XLOOKUP(T804,selector_17,selector_17_ids,""))</f>
        <v/>
      </c>
      <c r="T804" s="25"/>
      <c r="U804" s="14"/>
      <c r="V804" s="14"/>
      <c r="W804" s="23" t="str">
        <f t="array" ref="W804">IF(X804="","",XLOOKUP(X804,selector_04,selector_04_ids,""))</f>
        <v/>
      </c>
      <c r="X804" s="25"/>
      <c r="Y804" s="14"/>
      <c r="Z804" s="27"/>
      <c r="AA804" s="14"/>
    </row>
    <row r="805">
      <c r="A805" s="14"/>
      <c r="B805" s="23" t="str">
        <f>IF($A805="","",'Система'!$B$4)</f>
        <v/>
      </c>
      <c r="C805" s="14"/>
      <c r="D805" s="23" t="str">
        <f t="array" ref="D805">IF(E805="","",XLOOKUP(E805,selector_12,selector_12_ids,""))</f>
        <v/>
      </c>
      <c r="E805" s="25"/>
      <c r="F805" s="23" t="str">
        <f t="array" ref="F805">IF(G805="","",XLOOKUP(G805,selector_15,selector_15_ids,""))</f>
        <v/>
      </c>
      <c r="G805" s="25"/>
      <c r="H805" s="23" t="str">
        <f t="array" ref="H805">IF(I805="","",XLOOKUP(I805,selector_16,selector_16_ids,""))</f>
        <v/>
      </c>
      <c r="I805" s="25"/>
      <c r="J805" s="23" t="str">
        <f t="array" ref="J805">IF(K805="","",XLOOKUP(K805,selector_16,selector_16_ids,""))</f>
        <v/>
      </c>
      <c r="K805" s="25"/>
      <c r="L805" s="23" t="str">
        <f t="array" ref="L805">IF(M805="","",XLOOKUP(M805,selector_13,selector_13_ids,""))</f>
        <v/>
      </c>
      <c r="M805" s="25"/>
      <c r="N805" s="14"/>
      <c r="O805" s="14"/>
      <c r="P805" s="23" t="str">
        <f t="array" ref="P805">IF(Q805="","",XLOOKUP(Q805,selector_07,selector_07_ids,""))</f>
        <v/>
      </c>
      <c r="Q805" s="25"/>
      <c r="R805" s="14"/>
      <c r="S805" s="23" t="str">
        <f t="array" ref="S805">IF(T805="","",XLOOKUP(T805,selector_17,selector_17_ids,""))</f>
        <v/>
      </c>
      <c r="T805" s="25"/>
      <c r="U805" s="14"/>
      <c r="V805" s="14"/>
      <c r="W805" s="23" t="str">
        <f t="array" ref="W805">IF(X805="","",XLOOKUP(X805,selector_04,selector_04_ids,""))</f>
        <v/>
      </c>
      <c r="X805" s="25"/>
      <c r="Y805" s="14"/>
      <c r="Z805" s="27"/>
      <c r="AA805" s="14"/>
    </row>
    <row r="806">
      <c r="A806" s="14"/>
      <c r="B806" s="23" t="str">
        <f>IF($A806="","",'Система'!$B$4)</f>
        <v/>
      </c>
      <c r="C806" s="14"/>
      <c r="D806" s="23" t="str">
        <f t="array" ref="D806">IF(E806="","",XLOOKUP(E806,selector_12,selector_12_ids,""))</f>
        <v/>
      </c>
      <c r="E806" s="25"/>
      <c r="F806" s="23" t="str">
        <f t="array" ref="F806">IF(G806="","",XLOOKUP(G806,selector_15,selector_15_ids,""))</f>
        <v/>
      </c>
      <c r="G806" s="25"/>
      <c r="H806" s="23" t="str">
        <f t="array" ref="H806">IF(I806="","",XLOOKUP(I806,selector_16,selector_16_ids,""))</f>
        <v/>
      </c>
      <c r="I806" s="25"/>
      <c r="J806" s="23" t="str">
        <f t="array" ref="J806">IF(K806="","",XLOOKUP(K806,selector_16,selector_16_ids,""))</f>
        <v/>
      </c>
      <c r="K806" s="25"/>
      <c r="L806" s="23" t="str">
        <f t="array" ref="L806">IF(M806="","",XLOOKUP(M806,selector_13,selector_13_ids,""))</f>
        <v/>
      </c>
      <c r="M806" s="25"/>
      <c r="N806" s="14"/>
      <c r="O806" s="14"/>
      <c r="P806" s="23" t="str">
        <f t="array" ref="P806">IF(Q806="","",XLOOKUP(Q806,selector_07,selector_07_ids,""))</f>
        <v/>
      </c>
      <c r="Q806" s="25"/>
      <c r="R806" s="14"/>
      <c r="S806" s="23" t="str">
        <f t="array" ref="S806">IF(T806="","",XLOOKUP(T806,selector_17,selector_17_ids,""))</f>
        <v/>
      </c>
      <c r="T806" s="25"/>
      <c r="U806" s="14"/>
      <c r="V806" s="14"/>
      <c r="W806" s="23" t="str">
        <f t="array" ref="W806">IF(X806="","",XLOOKUP(X806,selector_04,selector_04_ids,""))</f>
        <v/>
      </c>
      <c r="X806" s="25"/>
      <c r="Y806" s="14"/>
      <c r="Z806" s="27"/>
      <c r="AA806" s="14"/>
    </row>
    <row r="807">
      <c r="A807" s="14"/>
      <c r="B807" s="23" t="str">
        <f>IF($A807="","",'Система'!$B$4)</f>
        <v/>
      </c>
      <c r="C807" s="14"/>
      <c r="D807" s="23" t="str">
        <f t="array" ref="D807">IF(E807="","",XLOOKUP(E807,selector_12,selector_12_ids,""))</f>
        <v/>
      </c>
      <c r="E807" s="25"/>
      <c r="F807" s="23" t="str">
        <f t="array" ref="F807">IF(G807="","",XLOOKUP(G807,selector_15,selector_15_ids,""))</f>
        <v/>
      </c>
      <c r="G807" s="25"/>
      <c r="H807" s="23" t="str">
        <f t="array" ref="H807">IF(I807="","",XLOOKUP(I807,selector_16,selector_16_ids,""))</f>
        <v/>
      </c>
      <c r="I807" s="25"/>
      <c r="J807" s="23" t="str">
        <f t="array" ref="J807">IF(K807="","",XLOOKUP(K807,selector_16,selector_16_ids,""))</f>
        <v/>
      </c>
      <c r="K807" s="25"/>
      <c r="L807" s="23" t="str">
        <f t="array" ref="L807">IF(M807="","",XLOOKUP(M807,selector_13,selector_13_ids,""))</f>
        <v/>
      </c>
      <c r="M807" s="25"/>
      <c r="N807" s="14"/>
      <c r="O807" s="14"/>
      <c r="P807" s="23" t="str">
        <f t="array" ref="P807">IF(Q807="","",XLOOKUP(Q807,selector_07,selector_07_ids,""))</f>
        <v/>
      </c>
      <c r="Q807" s="25"/>
      <c r="R807" s="14"/>
      <c r="S807" s="23" t="str">
        <f t="array" ref="S807">IF(T807="","",XLOOKUP(T807,selector_17,selector_17_ids,""))</f>
        <v/>
      </c>
      <c r="T807" s="25"/>
      <c r="U807" s="14"/>
      <c r="V807" s="14"/>
      <c r="W807" s="23" t="str">
        <f t="array" ref="W807">IF(X807="","",XLOOKUP(X807,selector_04,selector_04_ids,""))</f>
        <v/>
      </c>
      <c r="X807" s="25"/>
      <c r="Y807" s="14"/>
      <c r="Z807" s="27"/>
      <c r="AA807" s="14"/>
    </row>
    <row r="808">
      <c r="A808" s="14"/>
      <c r="B808" s="23" t="str">
        <f>IF($A808="","",'Система'!$B$4)</f>
        <v/>
      </c>
      <c r="C808" s="14"/>
      <c r="D808" s="23" t="str">
        <f t="array" ref="D808">IF(E808="","",XLOOKUP(E808,selector_12,selector_12_ids,""))</f>
        <v/>
      </c>
      <c r="E808" s="25"/>
      <c r="F808" s="23" t="str">
        <f t="array" ref="F808">IF(G808="","",XLOOKUP(G808,selector_15,selector_15_ids,""))</f>
        <v/>
      </c>
      <c r="G808" s="25"/>
      <c r="H808" s="23" t="str">
        <f t="array" ref="H808">IF(I808="","",XLOOKUP(I808,selector_16,selector_16_ids,""))</f>
        <v/>
      </c>
      <c r="I808" s="25"/>
      <c r="J808" s="23" t="str">
        <f t="array" ref="J808">IF(K808="","",XLOOKUP(K808,selector_16,selector_16_ids,""))</f>
        <v/>
      </c>
      <c r="K808" s="25"/>
      <c r="L808" s="23" t="str">
        <f t="array" ref="L808">IF(M808="","",XLOOKUP(M808,selector_13,selector_13_ids,""))</f>
        <v/>
      </c>
      <c r="M808" s="25"/>
      <c r="N808" s="14"/>
      <c r="O808" s="14"/>
      <c r="P808" s="23" t="str">
        <f t="array" ref="P808">IF(Q808="","",XLOOKUP(Q808,selector_07,selector_07_ids,""))</f>
        <v/>
      </c>
      <c r="Q808" s="25"/>
      <c r="R808" s="14"/>
      <c r="S808" s="23" t="str">
        <f t="array" ref="S808">IF(T808="","",XLOOKUP(T808,selector_17,selector_17_ids,""))</f>
        <v/>
      </c>
      <c r="T808" s="25"/>
      <c r="U808" s="14"/>
      <c r="V808" s="14"/>
      <c r="W808" s="23" t="str">
        <f t="array" ref="W808">IF(X808="","",XLOOKUP(X808,selector_04,selector_04_ids,""))</f>
        <v/>
      </c>
      <c r="X808" s="25"/>
      <c r="Y808" s="14"/>
      <c r="Z808" s="27"/>
      <c r="AA808" s="14"/>
    </row>
    <row r="809">
      <c r="A809" s="14"/>
      <c r="B809" s="23" t="str">
        <f>IF($A809="","",'Система'!$B$4)</f>
        <v/>
      </c>
      <c r="C809" s="14"/>
      <c r="D809" s="23" t="str">
        <f t="array" ref="D809">IF(E809="","",XLOOKUP(E809,selector_12,selector_12_ids,""))</f>
        <v/>
      </c>
      <c r="E809" s="25"/>
      <c r="F809" s="23" t="str">
        <f t="array" ref="F809">IF(G809="","",XLOOKUP(G809,selector_15,selector_15_ids,""))</f>
        <v/>
      </c>
      <c r="G809" s="25"/>
      <c r="H809" s="23" t="str">
        <f t="array" ref="H809">IF(I809="","",XLOOKUP(I809,selector_16,selector_16_ids,""))</f>
        <v/>
      </c>
      <c r="I809" s="25"/>
      <c r="J809" s="23" t="str">
        <f t="array" ref="J809">IF(K809="","",XLOOKUP(K809,selector_16,selector_16_ids,""))</f>
        <v/>
      </c>
      <c r="K809" s="25"/>
      <c r="L809" s="23" t="str">
        <f t="array" ref="L809">IF(M809="","",XLOOKUP(M809,selector_13,selector_13_ids,""))</f>
        <v/>
      </c>
      <c r="M809" s="25"/>
      <c r="N809" s="14"/>
      <c r="O809" s="14"/>
      <c r="P809" s="23" t="str">
        <f t="array" ref="P809">IF(Q809="","",XLOOKUP(Q809,selector_07,selector_07_ids,""))</f>
        <v/>
      </c>
      <c r="Q809" s="25"/>
      <c r="R809" s="14"/>
      <c r="S809" s="23" t="str">
        <f t="array" ref="S809">IF(T809="","",XLOOKUP(T809,selector_17,selector_17_ids,""))</f>
        <v/>
      </c>
      <c r="T809" s="25"/>
      <c r="U809" s="14"/>
      <c r="V809" s="14"/>
      <c r="W809" s="23" t="str">
        <f t="array" ref="W809">IF(X809="","",XLOOKUP(X809,selector_04,selector_04_ids,""))</f>
        <v/>
      </c>
      <c r="X809" s="25"/>
      <c r="Y809" s="14"/>
      <c r="Z809" s="27"/>
      <c r="AA809" s="14"/>
    </row>
    <row r="810">
      <c r="A810" s="14"/>
      <c r="B810" s="23" t="str">
        <f>IF($A810="","",'Система'!$B$4)</f>
        <v/>
      </c>
      <c r="C810" s="14"/>
      <c r="D810" s="23" t="str">
        <f t="array" ref="D810">IF(E810="","",XLOOKUP(E810,selector_12,selector_12_ids,""))</f>
        <v/>
      </c>
      <c r="E810" s="25"/>
      <c r="F810" s="23" t="str">
        <f t="array" ref="F810">IF(G810="","",XLOOKUP(G810,selector_15,selector_15_ids,""))</f>
        <v/>
      </c>
      <c r="G810" s="25"/>
      <c r="H810" s="23" t="str">
        <f t="array" ref="H810">IF(I810="","",XLOOKUP(I810,selector_16,selector_16_ids,""))</f>
        <v/>
      </c>
      <c r="I810" s="25"/>
      <c r="J810" s="23" t="str">
        <f t="array" ref="J810">IF(K810="","",XLOOKUP(K810,selector_16,selector_16_ids,""))</f>
        <v/>
      </c>
      <c r="K810" s="25"/>
      <c r="L810" s="23" t="str">
        <f t="array" ref="L810">IF(M810="","",XLOOKUP(M810,selector_13,selector_13_ids,""))</f>
        <v/>
      </c>
      <c r="M810" s="25"/>
      <c r="N810" s="14"/>
      <c r="O810" s="14"/>
      <c r="P810" s="23" t="str">
        <f t="array" ref="P810">IF(Q810="","",XLOOKUP(Q810,selector_07,selector_07_ids,""))</f>
        <v/>
      </c>
      <c r="Q810" s="25"/>
      <c r="R810" s="14"/>
      <c r="S810" s="23" t="str">
        <f t="array" ref="S810">IF(T810="","",XLOOKUP(T810,selector_17,selector_17_ids,""))</f>
        <v/>
      </c>
      <c r="T810" s="25"/>
      <c r="U810" s="14"/>
      <c r="V810" s="14"/>
      <c r="W810" s="23" t="str">
        <f t="array" ref="W810">IF(X810="","",XLOOKUP(X810,selector_04,selector_04_ids,""))</f>
        <v/>
      </c>
      <c r="X810" s="25"/>
      <c r="Y810" s="14"/>
      <c r="Z810" s="27"/>
      <c r="AA810" s="14"/>
    </row>
    <row r="811">
      <c r="A811" s="14"/>
      <c r="B811" s="23" t="str">
        <f>IF($A811="","",'Система'!$B$4)</f>
        <v/>
      </c>
      <c r="C811" s="14"/>
      <c r="D811" s="23" t="str">
        <f t="array" ref="D811">IF(E811="","",XLOOKUP(E811,selector_12,selector_12_ids,""))</f>
        <v/>
      </c>
      <c r="E811" s="25"/>
      <c r="F811" s="23" t="str">
        <f t="array" ref="F811">IF(G811="","",XLOOKUP(G811,selector_15,selector_15_ids,""))</f>
        <v/>
      </c>
      <c r="G811" s="25"/>
      <c r="H811" s="23" t="str">
        <f t="array" ref="H811">IF(I811="","",XLOOKUP(I811,selector_16,selector_16_ids,""))</f>
        <v/>
      </c>
      <c r="I811" s="25"/>
      <c r="J811" s="23" t="str">
        <f t="array" ref="J811">IF(K811="","",XLOOKUP(K811,selector_16,selector_16_ids,""))</f>
        <v/>
      </c>
      <c r="K811" s="25"/>
      <c r="L811" s="23" t="str">
        <f t="array" ref="L811">IF(M811="","",XLOOKUP(M811,selector_13,selector_13_ids,""))</f>
        <v/>
      </c>
      <c r="M811" s="25"/>
      <c r="N811" s="14"/>
      <c r="O811" s="14"/>
      <c r="P811" s="23" t="str">
        <f t="array" ref="P811">IF(Q811="","",XLOOKUP(Q811,selector_07,selector_07_ids,""))</f>
        <v/>
      </c>
      <c r="Q811" s="25"/>
      <c r="R811" s="14"/>
      <c r="S811" s="23" t="str">
        <f t="array" ref="S811">IF(T811="","",XLOOKUP(T811,selector_17,selector_17_ids,""))</f>
        <v/>
      </c>
      <c r="T811" s="25"/>
      <c r="U811" s="14"/>
      <c r="V811" s="14"/>
      <c r="W811" s="23" t="str">
        <f t="array" ref="W811">IF(X811="","",XLOOKUP(X811,selector_04,selector_04_ids,""))</f>
        <v/>
      </c>
      <c r="X811" s="25"/>
      <c r="Y811" s="14"/>
      <c r="Z811" s="27"/>
      <c r="AA811" s="14"/>
    </row>
    <row r="812">
      <c r="A812" s="14"/>
      <c r="B812" s="23" t="str">
        <f>IF($A812="","",'Система'!$B$4)</f>
        <v/>
      </c>
      <c r="C812" s="14"/>
      <c r="D812" s="23" t="str">
        <f t="array" ref="D812">IF(E812="","",XLOOKUP(E812,selector_12,selector_12_ids,""))</f>
        <v/>
      </c>
      <c r="E812" s="25"/>
      <c r="F812" s="23" t="str">
        <f t="array" ref="F812">IF(G812="","",XLOOKUP(G812,selector_15,selector_15_ids,""))</f>
        <v/>
      </c>
      <c r="G812" s="25"/>
      <c r="H812" s="23" t="str">
        <f t="array" ref="H812">IF(I812="","",XLOOKUP(I812,selector_16,selector_16_ids,""))</f>
        <v/>
      </c>
      <c r="I812" s="25"/>
      <c r="J812" s="23" t="str">
        <f t="array" ref="J812">IF(K812="","",XLOOKUP(K812,selector_16,selector_16_ids,""))</f>
        <v/>
      </c>
      <c r="K812" s="25"/>
      <c r="L812" s="23" t="str">
        <f t="array" ref="L812">IF(M812="","",XLOOKUP(M812,selector_13,selector_13_ids,""))</f>
        <v/>
      </c>
      <c r="M812" s="25"/>
      <c r="N812" s="14"/>
      <c r="O812" s="14"/>
      <c r="P812" s="23" t="str">
        <f t="array" ref="P812">IF(Q812="","",XLOOKUP(Q812,selector_07,selector_07_ids,""))</f>
        <v/>
      </c>
      <c r="Q812" s="25"/>
      <c r="R812" s="14"/>
      <c r="S812" s="23" t="str">
        <f t="array" ref="S812">IF(T812="","",XLOOKUP(T812,selector_17,selector_17_ids,""))</f>
        <v/>
      </c>
      <c r="T812" s="25"/>
      <c r="U812" s="14"/>
      <c r="V812" s="14"/>
      <c r="W812" s="23" t="str">
        <f t="array" ref="W812">IF(X812="","",XLOOKUP(X812,selector_04,selector_04_ids,""))</f>
        <v/>
      </c>
      <c r="X812" s="25"/>
      <c r="Y812" s="14"/>
      <c r="Z812" s="27"/>
      <c r="AA812" s="14"/>
    </row>
    <row r="813">
      <c r="A813" s="14"/>
      <c r="B813" s="23" t="str">
        <f>IF($A813="","",'Система'!$B$4)</f>
        <v/>
      </c>
      <c r="C813" s="14"/>
      <c r="D813" s="23" t="str">
        <f t="array" ref="D813">IF(E813="","",XLOOKUP(E813,selector_12,selector_12_ids,""))</f>
        <v/>
      </c>
      <c r="E813" s="25"/>
      <c r="F813" s="23" t="str">
        <f t="array" ref="F813">IF(G813="","",XLOOKUP(G813,selector_15,selector_15_ids,""))</f>
        <v/>
      </c>
      <c r="G813" s="25"/>
      <c r="H813" s="23" t="str">
        <f t="array" ref="H813">IF(I813="","",XLOOKUP(I813,selector_16,selector_16_ids,""))</f>
        <v/>
      </c>
      <c r="I813" s="25"/>
      <c r="J813" s="23" t="str">
        <f t="array" ref="J813">IF(K813="","",XLOOKUP(K813,selector_16,selector_16_ids,""))</f>
        <v/>
      </c>
      <c r="K813" s="25"/>
      <c r="L813" s="23" t="str">
        <f t="array" ref="L813">IF(M813="","",XLOOKUP(M813,selector_13,selector_13_ids,""))</f>
        <v/>
      </c>
      <c r="M813" s="25"/>
      <c r="N813" s="14"/>
      <c r="O813" s="14"/>
      <c r="P813" s="23" t="str">
        <f t="array" ref="P813">IF(Q813="","",XLOOKUP(Q813,selector_07,selector_07_ids,""))</f>
        <v/>
      </c>
      <c r="Q813" s="25"/>
      <c r="R813" s="14"/>
      <c r="S813" s="23" t="str">
        <f t="array" ref="S813">IF(T813="","",XLOOKUP(T813,selector_17,selector_17_ids,""))</f>
        <v/>
      </c>
      <c r="T813" s="25"/>
      <c r="U813" s="14"/>
      <c r="V813" s="14"/>
      <c r="W813" s="23" t="str">
        <f t="array" ref="W813">IF(X813="","",XLOOKUP(X813,selector_04,selector_04_ids,""))</f>
        <v/>
      </c>
      <c r="X813" s="25"/>
      <c r="Y813" s="14"/>
      <c r="Z813" s="27"/>
      <c r="AA813" s="14"/>
    </row>
    <row r="814">
      <c r="A814" s="14"/>
      <c r="B814" s="23" t="str">
        <f>IF($A814="","",'Система'!$B$4)</f>
        <v/>
      </c>
      <c r="C814" s="14"/>
      <c r="D814" s="23" t="str">
        <f t="array" ref="D814">IF(E814="","",XLOOKUP(E814,selector_12,selector_12_ids,""))</f>
        <v/>
      </c>
      <c r="E814" s="25"/>
      <c r="F814" s="23" t="str">
        <f t="array" ref="F814">IF(G814="","",XLOOKUP(G814,selector_15,selector_15_ids,""))</f>
        <v/>
      </c>
      <c r="G814" s="25"/>
      <c r="H814" s="23" t="str">
        <f t="array" ref="H814">IF(I814="","",XLOOKUP(I814,selector_16,selector_16_ids,""))</f>
        <v/>
      </c>
      <c r="I814" s="25"/>
      <c r="J814" s="23" t="str">
        <f t="array" ref="J814">IF(K814="","",XLOOKUP(K814,selector_16,selector_16_ids,""))</f>
        <v/>
      </c>
      <c r="K814" s="25"/>
      <c r="L814" s="23" t="str">
        <f t="array" ref="L814">IF(M814="","",XLOOKUP(M814,selector_13,selector_13_ids,""))</f>
        <v/>
      </c>
      <c r="M814" s="25"/>
      <c r="N814" s="14"/>
      <c r="O814" s="14"/>
      <c r="P814" s="23" t="str">
        <f t="array" ref="P814">IF(Q814="","",XLOOKUP(Q814,selector_07,selector_07_ids,""))</f>
        <v/>
      </c>
      <c r="Q814" s="25"/>
      <c r="R814" s="14"/>
      <c r="S814" s="23" t="str">
        <f t="array" ref="S814">IF(T814="","",XLOOKUP(T814,selector_17,selector_17_ids,""))</f>
        <v/>
      </c>
      <c r="T814" s="25"/>
      <c r="U814" s="14"/>
      <c r="V814" s="14"/>
      <c r="W814" s="23" t="str">
        <f t="array" ref="W814">IF(X814="","",XLOOKUP(X814,selector_04,selector_04_ids,""))</f>
        <v/>
      </c>
      <c r="X814" s="25"/>
      <c r="Y814" s="14"/>
      <c r="Z814" s="27"/>
      <c r="AA814" s="14"/>
    </row>
    <row r="815">
      <c r="A815" s="14"/>
      <c r="B815" s="23" t="str">
        <f>IF($A815="","",'Система'!$B$4)</f>
        <v/>
      </c>
      <c r="C815" s="14"/>
      <c r="D815" s="23" t="str">
        <f t="array" ref="D815">IF(E815="","",XLOOKUP(E815,selector_12,selector_12_ids,""))</f>
        <v/>
      </c>
      <c r="E815" s="25"/>
      <c r="F815" s="23" t="str">
        <f t="array" ref="F815">IF(G815="","",XLOOKUP(G815,selector_15,selector_15_ids,""))</f>
        <v/>
      </c>
      <c r="G815" s="25"/>
      <c r="H815" s="23" t="str">
        <f t="array" ref="H815">IF(I815="","",XLOOKUP(I815,selector_16,selector_16_ids,""))</f>
        <v/>
      </c>
      <c r="I815" s="25"/>
      <c r="J815" s="23" t="str">
        <f t="array" ref="J815">IF(K815="","",XLOOKUP(K815,selector_16,selector_16_ids,""))</f>
        <v/>
      </c>
      <c r="K815" s="25"/>
      <c r="L815" s="23" t="str">
        <f t="array" ref="L815">IF(M815="","",XLOOKUP(M815,selector_13,selector_13_ids,""))</f>
        <v/>
      </c>
      <c r="M815" s="25"/>
      <c r="N815" s="14"/>
      <c r="O815" s="14"/>
      <c r="P815" s="23" t="str">
        <f t="array" ref="P815">IF(Q815="","",XLOOKUP(Q815,selector_07,selector_07_ids,""))</f>
        <v/>
      </c>
      <c r="Q815" s="25"/>
      <c r="R815" s="14"/>
      <c r="S815" s="23" t="str">
        <f t="array" ref="S815">IF(T815="","",XLOOKUP(T815,selector_17,selector_17_ids,""))</f>
        <v/>
      </c>
      <c r="T815" s="25"/>
      <c r="U815" s="14"/>
      <c r="V815" s="14"/>
      <c r="W815" s="23" t="str">
        <f t="array" ref="W815">IF(X815="","",XLOOKUP(X815,selector_04,selector_04_ids,""))</f>
        <v/>
      </c>
      <c r="X815" s="25"/>
      <c r="Y815" s="14"/>
      <c r="Z815" s="27"/>
      <c r="AA815" s="14"/>
    </row>
    <row r="816">
      <c r="A816" s="14"/>
      <c r="B816" s="23" t="str">
        <f>IF($A816="","",'Система'!$B$4)</f>
        <v/>
      </c>
      <c r="C816" s="14"/>
      <c r="D816" s="23" t="str">
        <f t="array" ref="D816">IF(E816="","",XLOOKUP(E816,selector_12,selector_12_ids,""))</f>
        <v/>
      </c>
      <c r="E816" s="25"/>
      <c r="F816" s="23" t="str">
        <f t="array" ref="F816">IF(G816="","",XLOOKUP(G816,selector_15,selector_15_ids,""))</f>
        <v/>
      </c>
      <c r="G816" s="25"/>
      <c r="H816" s="23" t="str">
        <f t="array" ref="H816">IF(I816="","",XLOOKUP(I816,selector_16,selector_16_ids,""))</f>
        <v/>
      </c>
      <c r="I816" s="25"/>
      <c r="J816" s="23" t="str">
        <f t="array" ref="J816">IF(K816="","",XLOOKUP(K816,selector_16,selector_16_ids,""))</f>
        <v/>
      </c>
      <c r="K816" s="25"/>
      <c r="L816" s="23" t="str">
        <f t="array" ref="L816">IF(M816="","",XLOOKUP(M816,selector_13,selector_13_ids,""))</f>
        <v/>
      </c>
      <c r="M816" s="25"/>
      <c r="N816" s="14"/>
      <c r="O816" s="14"/>
      <c r="P816" s="23" t="str">
        <f t="array" ref="P816">IF(Q816="","",XLOOKUP(Q816,selector_07,selector_07_ids,""))</f>
        <v/>
      </c>
      <c r="Q816" s="25"/>
      <c r="R816" s="14"/>
      <c r="S816" s="23" t="str">
        <f t="array" ref="S816">IF(T816="","",XLOOKUP(T816,selector_17,selector_17_ids,""))</f>
        <v/>
      </c>
      <c r="T816" s="25"/>
      <c r="U816" s="14"/>
      <c r="V816" s="14"/>
      <c r="W816" s="23" t="str">
        <f t="array" ref="W816">IF(X816="","",XLOOKUP(X816,selector_04,selector_04_ids,""))</f>
        <v/>
      </c>
      <c r="X816" s="25"/>
      <c r="Y816" s="14"/>
      <c r="Z816" s="27"/>
      <c r="AA816" s="14"/>
    </row>
    <row r="817">
      <c r="A817" s="14"/>
      <c r="B817" s="23" t="str">
        <f>IF($A817="","",'Система'!$B$4)</f>
        <v/>
      </c>
      <c r="C817" s="14"/>
      <c r="D817" s="23" t="str">
        <f t="array" ref="D817">IF(E817="","",XLOOKUP(E817,selector_12,selector_12_ids,""))</f>
        <v/>
      </c>
      <c r="E817" s="25"/>
      <c r="F817" s="23" t="str">
        <f t="array" ref="F817">IF(G817="","",XLOOKUP(G817,selector_15,selector_15_ids,""))</f>
        <v/>
      </c>
      <c r="G817" s="25"/>
      <c r="H817" s="23" t="str">
        <f t="array" ref="H817">IF(I817="","",XLOOKUP(I817,selector_16,selector_16_ids,""))</f>
        <v/>
      </c>
      <c r="I817" s="25"/>
      <c r="J817" s="23" t="str">
        <f t="array" ref="J817">IF(K817="","",XLOOKUP(K817,selector_16,selector_16_ids,""))</f>
        <v/>
      </c>
      <c r="K817" s="25"/>
      <c r="L817" s="23" t="str">
        <f t="array" ref="L817">IF(M817="","",XLOOKUP(M817,selector_13,selector_13_ids,""))</f>
        <v/>
      </c>
      <c r="M817" s="25"/>
      <c r="N817" s="14"/>
      <c r="O817" s="14"/>
      <c r="P817" s="23" t="str">
        <f t="array" ref="P817">IF(Q817="","",XLOOKUP(Q817,selector_07,selector_07_ids,""))</f>
        <v/>
      </c>
      <c r="Q817" s="25"/>
      <c r="R817" s="14"/>
      <c r="S817" s="23" t="str">
        <f t="array" ref="S817">IF(T817="","",XLOOKUP(T817,selector_17,selector_17_ids,""))</f>
        <v/>
      </c>
      <c r="T817" s="25"/>
      <c r="U817" s="14"/>
      <c r="V817" s="14"/>
      <c r="W817" s="23" t="str">
        <f t="array" ref="W817">IF(X817="","",XLOOKUP(X817,selector_04,selector_04_ids,""))</f>
        <v/>
      </c>
      <c r="X817" s="25"/>
      <c r="Y817" s="14"/>
      <c r="Z817" s="27"/>
      <c r="AA817" s="14"/>
    </row>
    <row r="818">
      <c r="A818" s="14"/>
      <c r="B818" s="23" t="str">
        <f>IF($A818="","",'Система'!$B$4)</f>
        <v/>
      </c>
      <c r="C818" s="14"/>
      <c r="D818" s="23" t="str">
        <f t="array" ref="D818">IF(E818="","",XLOOKUP(E818,selector_12,selector_12_ids,""))</f>
        <v/>
      </c>
      <c r="E818" s="25"/>
      <c r="F818" s="23" t="str">
        <f t="array" ref="F818">IF(G818="","",XLOOKUP(G818,selector_15,selector_15_ids,""))</f>
        <v/>
      </c>
      <c r="G818" s="25"/>
      <c r="H818" s="23" t="str">
        <f t="array" ref="H818">IF(I818="","",XLOOKUP(I818,selector_16,selector_16_ids,""))</f>
        <v/>
      </c>
      <c r="I818" s="25"/>
      <c r="J818" s="23" t="str">
        <f t="array" ref="J818">IF(K818="","",XLOOKUP(K818,selector_16,selector_16_ids,""))</f>
        <v/>
      </c>
      <c r="K818" s="25"/>
      <c r="L818" s="23" t="str">
        <f t="array" ref="L818">IF(M818="","",XLOOKUP(M818,selector_13,selector_13_ids,""))</f>
        <v/>
      </c>
      <c r="M818" s="25"/>
      <c r="N818" s="14"/>
      <c r="O818" s="14"/>
      <c r="P818" s="23" t="str">
        <f t="array" ref="P818">IF(Q818="","",XLOOKUP(Q818,selector_07,selector_07_ids,""))</f>
        <v/>
      </c>
      <c r="Q818" s="25"/>
      <c r="R818" s="14"/>
      <c r="S818" s="23" t="str">
        <f t="array" ref="S818">IF(T818="","",XLOOKUP(T818,selector_17,selector_17_ids,""))</f>
        <v/>
      </c>
      <c r="T818" s="25"/>
      <c r="U818" s="14"/>
      <c r="V818" s="14"/>
      <c r="W818" s="23" t="str">
        <f t="array" ref="W818">IF(X818="","",XLOOKUP(X818,selector_04,selector_04_ids,""))</f>
        <v/>
      </c>
      <c r="X818" s="25"/>
      <c r="Y818" s="14"/>
      <c r="Z818" s="27"/>
      <c r="AA818" s="14"/>
    </row>
    <row r="819">
      <c r="A819" s="14"/>
      <c r="B819" s="23" t="str">
        <f>IF($A819="","",'Система'!$B$4)</f>
        <v/>
      </c>
      <c r="C819" s="14"/>
      <c r="D819" s="23" t="str">
        <f t="array" ref="D819">IF(E819="","",XLOOKUP(E819,selector_12,selector_12_ids,""))</f>
        <v/>
      </c>
      <c r="E819" s="25"/>
      <c r="F819" s="23" t="str">
        <f t="array" ref="F819">IF(G819="","",XLOOKUP(G819,selector_15,selector_15_ids,""))</f>
        <v/>
      </c>
      <c r="G819" s="25"/>
      <c r="H819" s="23" t="str">
        <f t="array" ref="H819">IF(I819="","",XLOOKUP(I819,selector_16,selector_16_ids,""))</f>
        <v/>
      </c>
      <c r="I819" s="25"/>
      <c r="J819" s="23" t="str">
        <f t="array" ref="J819">IF(K819="","",XLOOKUP(K819,selector_16,selector_16_ids,""))</f>
        <v/>
      </c>
      <c r="K819" s="25"/>
      <c r="L819" s="23" t="str">
        <f t="array" ref="L819">IF(M819="","",XLOOKUP(M819,selector_13,selector_13_ids,""))</f>
        <v/>
      </c>
      <c r="M819" s="25"/>
      <c r="N819" s="14"/>
      <c r="O819" s="14"/>
      <c r="P819" s="23" t="str">
        <f t="array" ref="P819">IF(Q819="","",XLOOKUP(Q819,selector_07,selector_07_ids,""))</f>
        <v/>
      </c>
      <c r="Q819" s="25"/>
      <c r="R819" s="14"/>
      <c r="S819" s="23" t="str">
        <f t="array" ref="S819">IF(T819="","",XLOOKUP(T819,selector_17,selector_17_ids,""))</f>
        <v/>
      </c>
      <c r="T819" s="25"/>
      <c r="U819" s="14"/>
      <c r="V819" s="14"/>
      <c r="W819" s="23" t="str">
        <f t="array" ref="W819">IF(X819="","",XLOOKUP(X819,selector_04,selector_04_ids,""))</f>
        <v/>
      </c>
      <c r="X819" s="25"/>
      <c r="Y819" s="14"/>
      <c r="Z819" s="27"/>
      <c r="AA819" s="14"/>
    </row>
    <row r="820">
      <c r="A820" s="14"/>
      <c r="B820" s="23" t="str">
        <f>IF($A820="","",'Система'!$B$4)</f>
        <v/>
      </c>
      <c r="C820" s="14"/>
      <c r="D820" s="23" t="str">
        <f t="array" ref="D820">IF(E820="","",XLOOKUP(E820,selector_12,selector_12_ids,""))</f>
        <v/>
      </c>
      <c r="E820" s="25"/>
      <c r="F820" s="23" t="str">
        <f t="array" ref="F820">IF(G820="","",XLOOKUP(G820,selector_15,selector_15_ids,""))</f>
        <v/>
      </c>
      <c r="G820" s="25"/>
      <c r="H820" s="23" t="str">
        <f t="array" ref="H820">IF(I820="","",XLOOKUP(I820,selector_16,selector_16_ids,""))</f>
        <v/>
      </c>
      <c r="I820" s="25"/>
      <c r="J820" s="23" t="str">
        <f t="array" ref="J820">IF(K820="","",XLOOKUP(K820,selector_16,selector_16_ids,""))</f>
        <v/>
      </c>
      <c r="K820" s="25"/>
      <c r="L820" s="23" t="str">
        <f t="array" ref="L820">IF(M820="","",XLOOKUP(M820,selector_13,selector_13_ids,""))</f>
        <v/>
      </c>
      <c r="M820" s="25"/>
      <c r="N820" s="14"/>
      <c r="O820" s="14"/>
      <c r="P820" s="23" t="str">
        <f t="array" ref="P820">IF(Q820="","",XLOOKUP(Q820,selector_07,selector_07_ids,""))</f>
        <v/>
      </c>
      <c r="Q820" s="25"/>
      <c r="R820" s="14"/>
      <c r="S820" s="23" t="str">
        <f t="array" ref="S820">IF(T820="","",XLOOKUP(T820,selector_17,selector_17_ids,""))</f>
        <v/>
      </c>
      <c r="T820" s="25"/>
      <c r="U820" s="14"/>
      <c r="V820" s="14"/>
      <c r="W820" s="23" t="str">
        <f t="array" ref="W820">IF(X820="","",XLOOKUP(X820,selector_04,selector_04_ids,""))</f>
        <v/>
      </c>
      <c r="X820" s="25"/>
      <c r="Y820" s="14"/>
      <c r="Z820" s="27"/>
      <c r="AA820" s="14"/>
    </row>
    <row r="821">
      <c r="A821" s="14"/>
      <c r="B821" s="23" t="str">
        <f>IF($A821="","",'Система'!$B$4)</f>
        <v/>
      </c>
      <c r="C821" s="14"/>
      <c r="D821" s="23" t="str">
        <f t="array" ref="D821">IF(E821="","",XLOOKUP(E821,selector_12,selector_12_ids,""))</f>
        <v/>
      </c>
      <c r="E821" s="25"/>
      <c r="F821" s="23" t="str">
        <f t="array" ref="F821">IF(G821="","",XLOOKUP(G821,selector_15,selector_15_ids,""))</f>
        <v/>
      </c>
      <c r="G821" s="25"/>
      <c r="H821" s="23" t="str">
        <f t="array" ref="H821">IF(I821="","",XLOOKUP(I821,selector_16,selector_16_ids,""))</f>
        <v/>
      </c>
      <c r="I821" s="25"/>
      <c r="J821" s="23" t="str">
        <f t="array" ref="J821">IF(K821="","",XLOOKUP(K821,selector_16,selector_16_ids,""))</f>
        <v/>
      </c>
      <c r="K821" s="25"/>
      <c r="L821" s="23" t="str">
        <f t="array" ref="L821">IF(M821="","",XLOOKUP(M821,selector_13,selector_13_ids,""))</f>
        <v/>
      </c>
      <c r="M821" s="25"/>
      <c r="N821" s="14"/>
      <c r="O821" s="14"/>
      <c r="P821" s="23" t="str">
        <f t="array" ref="P821">IF(Q821="","",XLOOKUP(Q821,selector_07,selector_07_ids,""))</f>
        <v/>
      </c>
      <c r="Q821" s="25"/>
      <c r="R821" s="14"/>
      <c r="S821" s="23" t="str">
        <f t="array" ref="S821">IF(T821="","",XLOOKUP(T821,selector_17,selector_17_ids,""))</f>
        <v/>
      </c>
      <c r="T821" s="25"/>
      <c r="U821" s="14"/>
      <c r="V821" s="14"/>
      <c r="W821" s="23" t="str">
        <f t="array" ref="W821">IF(X821="","",XLOOKUP(X821,selector_04,selector_04_ids,""))</f>
        <v/>
      </c>
      <c r="X821" s="25"/>
      <c r="Y821" s="14"/>
      <c r="Z821" s="27"/>
      <c r="AA821" s="14"/>
    </row>
    <row r="822">
      <c r="A822" s="14"/>
      <c r="B822" s="23" t="str">
        <f>IF($A822="","",'Система'!$B$4)</f>
        <v/>
      </c>
      <c r="C822" s="14"/>
      <c r="D822" s="23" t="str">
        <f t="array" ref="D822">IF(E822="","",XLOOKUP(E822,selector_12,selector_12_ids,""))</f>
        <v/>
      </c>
      <c r="E822" s="25"/>
      <c r="F822" s="23" t="str">
        <f t="array" ref="F822">IF(G822="","",XLOOKUP(G822,selector_15,selector_15_ids,""))</f>
        <v/>
      </c>
      <c r="G822" s="25"/>
      <c r="H822" s="23" t="str">
        <f t="array" ref="H822">IF(I822="","",XLOOKUP(I822,selector_16,selector_16_ids,""))</f>
        <v/>
      </c>
      <c r="I822" s="25"/>
      <c r="J822" s="23" t="str">
        <f t="array" ref="J822">IF(K822="","",XLOOKUP(K822,selector_16,selector_16_ids,""))</f>
        <v/>
      </c>
      <c r="K822" s="25"/>
      <c r="L822" s="23" t="str">
        <f t="array" ref="L822">IF(M822="","",XLOOKUP(M822,selector_13,selector_13_ids,""))</f>
        <v/>
      </c>
      <c r="M822" s="25"/>
      <c r="N822" s="14"/>
      <c r="O822" s="14"/>
      <c r="P822" s="23" t="str">
        <f t="array" ref="P822">IF(Q822="","",XLOOKUP(Q822,selector_07,selector_07_ids,""))</f>
        <v/>
      </c>
      <c r="Q822" s="25"/>
      <c r="R822" s="14"/>
      <c r="S822" s="23" t="str">
        <f t="array" ref="S822">IF(T822="","",XLOOKUP(T822,selector_17,selector_17_ids,""))</f>
        <v/>
      </c>
      <c r="T822" s="25"/>
      <c r="U822" s="14"/>
      <c r="V822" s="14"/>
      <c r="W822" s="23" t="str">
        <f t="array" ref="W822">IF(X822="","",XLOOKUP(X822,selector_04,selector_04_ids,""))</f>
        <v/>
      </c>
      <c r="X822" s="25"/>
      <c r="Y822" s="14"/>
      <c r="Z822" s="27"/>
      <c r="AA822" s="14"/>
    </row>
    <row r="823">
      <c r="A823" s="14"/>
      <c r="B823" s="23" t="str">
        <f>IF($A823="","",'Система'!$B$4)</f>
        <v/>
      </c>
      <c r="C823" s="14"/>
      <c r="D823" s="23" t="str">
        <f t="array" ref="D823">IF(E823="","",XLOOKUP(E823,selector_12,selector_12_ids,""))</f>
        <v/>
      </c>
      <c r="E823" s="25"/>
      <c r="F823" s="23" t="str">
        <f t="array" ref="F823">IF(G823="","",XLOOKUP(G823,selector_15,selector_15_ids,""))</f>
        <v/>
      </c>
      <c r="G823" s="25"/>
      <c r="H823" s="23" t="str">
        <f t="array" ref="H823">IF(I823="","",XLOOKUP(I823,selector_16,selector_16_ids,""))</f>
        <v/>
      </c>
      <c r="I823" s="25"/>
      <c r="J823" s="23" t="str">
        <f t="array" ref="J823">IF(K823="","",XLOOKUP(K823,selector_16,selector_16_ids,""))</f>
        <v/>
      </c>
      <c r="K823" s="25"/>
      <c r="L823" s="23" t="str">
        <f t="array" ref="L823">IF(M823="","",XLOOKUP(M823,selector_13,selector_13_ids,""))</f>
        <v/>
      </c>
      <c r="M823" s="25"/>
      <c r="N823" s="14"/>
      <c r="O823" s="14"/>
      <c r="P823" s="23" t="str">
        <f t="array" ref="P823">IF(Q823="","",XLOOKUP(Q823,selector_07,selector_07_ids,""))</f>
        <v/>
      </c>
      <c r="Q823" s="25"/>
      <c r="R823" s="14"/>
      <c r="S823" s="23" t="str">
        <f t="array" ref="S823">IF(T823="","",XLOOKUP(T823,selector_17,selector_17_ids,""))</f>
        <v/>
      </c>
      <c r="T823" s="25"/>
      <c r="U823" s="14"/>
      <c r="V823" s="14"/>
      <c r="W823" s="23" t="str">
        <f t="array" ref="W823">IF(X823="","",XLOOKUP(X823,selector_04,selector_04_ids,""))</f>
        <v/>
      </c>
      <c r="X823" s="25"/>
      <c r="Y823" s="14"/>
      <c r="Z823" s="27"/>
      <c r="AA823" s="14"/>
    </row>
    <row r="824">
      <c r="A824" s="14"/>
      <c r="B824" s="23" t="str">
        <f>IF($A824="","",'Система'!$B$4)</f>
        <v/>
      </c>
      <c r="C824" s="14"/>
      <c r="D824" s="23" t="str">
        <f t="array" ref="D824">IF(E824="","",XLOOKUP(E824,selector_12,selector_12_ids,""))</f>
        <v/>
      </c>
      <c r="E824" s="25"/>
      <c r="F824" s="23" t="str">
        <f t="array" ref="F824">IF(G824="","",XLOOKUP(G824,selector_15,selector_15_ids,""))</f>
        <v/>
      </c>
      <c r="G824" s="25"/>
      <c r="H824" s="23" t="str">
        <f t="array" ref="H824">IF(I824="","",XLOOKUP(I824,selector_16,selector_16_ids,""))</f>
        <v/>
      </c>
      <c r="I824" s="25"/>
      <c r="J824" s="23" t="str">
        <f t="array" ref="J824">IF(K824="","",XLOOKUP(K824,selector_16,selector_16_ids,""))</f>
        <v/>
      </c>
      <c r="K824" s="25"/>
      <c r="L824" s="23" t="str">
        <f t="array" ref="L824">IF(M824="","",XLOOKUP(M824,selector_13,selector_13_ids,""))</f>
        <v/>
      </c>
      <c r="M824" s="25"/>
      <c r="N824" s="14"/>
      <c r="O824" s="14"/>
      <c r="P824" s="23" t="str">
        <f t="array" ref="P824">IF(Q824="","",XLOOKUP(Q824,selector_07,selector_07_ids,""))</f>
        <v/>
      </c>
      <c r="Q824" s="25"/>
      <c r="R824" s="14"/>
      <c r="S824" s="23" t="str">
        <f t="array" ref="S824">IF(T824="","",XLOOKUP(T824,selector_17,selector_17_ids,""))</f>
        <v/>
      </c>
      <c r="T824" s="25"/>
      <c r="U824" s="14"/>
      <c r="V824" s="14"/>
      <c r="W824" s="23" t="str">
        <f t="array" ref="W824">IF(X824="","",XLOOKUP(X824,selector_04,selector_04_ids,""))</f>
        <v/>
      </c>
      <c r="X824" s="25"/>
      <c r="Y824" s="14"/>
      <c r="Z824" s="27"/>
      <c r="AA824" s="14"/>
    </row>
    <row r="825">
      <c r="A825" s="14"/>
      <c r="B825" s="23" t="str">
        <f>IF($A825="","",'Система'!$B$4)</f>
        <v/>
      </c>
      <c r="C825" s="14"/>
      <c r="D825" s="23" t="str">
        <f t="array" ref="D825">IF(E825="","",XLOOKUP(E825,selector_12,selector_12_ids,""))</f>
        <v/>
      </c>
      <c r="E825" s="25"/>
      <c r="F825" s="23" t="str">
        <f t="array" ref="F825">IF(G825="","",XLOOKUP(G825,selector_15,selector_15_ids,""))</f>
        <v/>
      </c>
      <c r="G825" s="25"/>
      <c r="H825" s="23" t="str">
        <f t="array" ref="H825">IF(I825="","",XLOOKUP(I825,selector_16,selector_16_ids,""))</f>
        <v/>
      </c>
      <c r="I825" s="25"/>
      <c r="J825" s="23" t="str">
        <f t="array" ref="J825">IF(K825="","",XLOOKUP(K825,selector_16,selector_16_ids,""))</f>
        <v/>
      </c>
      <c r="K825" s="25"/>
      <c r="L825" s="23" t="str">
        <f t="array" ref="L825">IF(M825="","",XLOOKUP(M825,selector_13,selector_13_ids,""))</f>
        <v/>
      </c>
      <c r="M825" s="25"/>
      <c r="N825" s="14"/>
      <c r="O825" s="14"/>
      <c r="P825" s="23" t="str">
        <f t="array" ref="P825">IF(Q825="","",XLOOKUP(Q825,selector_07,selector_07_ids,""))</f>
        <v/>
      </c>
      <c r="Q825" s="25"/>
      <c r="R825" s="14"/>
      <c r="S825" s="23" t="str">
        <f t="array" ref="S825">IF(T825="","",XLOOKUP(T825,selector_17,selector_17_ids,""))</f>
        <v/>
      </c>
      <c r="T825" s="25"/>
      <c r="U825" s="14"/>
      <c r="V825" s="14"/>
      <c r="W825" s="23" t="str">
        <f t="array" ref="W825">IF(X825="","",XLOOKUP(X825,selector_04,selector_04_ids,""))</f>
        <v/>
      </c>
      <c r="X825" s="25"/>
      <c r="Y825" s="14"/>
      <c r="Z825" s="27"/>
      <c r="AA825" s="14"/>
    </row>
    <row r="826">
      <c r="A826" s="14"/>
      <c r="B826" s="23" t="str">
        <f>IF($A826="","",'Система'!$B$4)</f>
        <v/>
      </c>
      <c r="C826" s="14"/>
      <c r="D826" s="23" t="str">
        <f t="array" ref="D826">IF(E826="","",XLOOKUP(E826,selector_12,selector_12_ids,""))</f>
        <v/>
      </c>
      <c r="E826" s="25"/>
      <c r="F826" s="23" t="str">
        <f t="array" ref="F826">IF(G826="","",XLOOKUP(G826,selector_15,selector_15_ids,""))</f>
        <v/>
      </c>
      <c r="G826" s="25"/>
      <c r="H826" s="23" t="str">
        <f t="array" ref="H826">IF(I826="","",XLOOKUP(I826,selector_16,selector_16_ids,""))</f>
        <v/>
      </c>
      <c r="I826" s="25"/>
      <c r="J826" s="23" t="str">
        <f t="array" ref="J826">IF(K826="","",XLOOKUP(K826,selector_16,selector_16_ids,""))</f>
        <v/>
      </c>
      <c r="K826" s="25"/>
      <c r="L826" s="23" t="str">
        <f t="array" ref="L826">IF(M826="","",XLOOKUP(M826,selector_13,selector_13_ids,""))</f>
        <v/>
      </c>
      <c r="M826" s="25"/>
      <c r="N826" s="14"/>
      <c r="O826" s="14"/>
      <c r="P826" s="23" t="str">
        <f t="array" ref="P826">IF(Q826="","",XLOOKUP(Q826,selector_07,selector_07_ids,""))</f>
        <v/>
      </c>
      <c r="Q826" s="25"/>
      <c r="R826" s="14"/>
      <c r="S826" s="23" t="str">
        <f t="array" ref="S826">IF(T826="","",XLOOKUP(T826,selector_17,selector_17_ids,""))</f>
        <v/>
      </c>
      <c r="T826" s="25"/>
      <c r="U826" s="14"/>
      <c r="V826" s="14"/>
      <c r="W826" s="23" t="str">
        <f t="array" ref="W826">IF(X826="","",XLOOKUP(X826,selector_04,selector_04_ids,""))</f>
        <v/>
      </c>
      <c r="X826" s="25"/>
      <c r="Y826" s="14"/>
      <c r="Z826" s="27"/>
      <c r="AA826" s="14"/>
    </row>
    <row r="827">
      <c r="A827" s="14"/>
      <c r="B827" s="23" t="str">
        <f>IF($A827="","",'Система'!$B$4)</f>
        <v/>
      </c>
      <c r="C827" s="14"/>
      <c r="D827" s="23" t="str">
        <f t="array" ref="D827">IF(E827="","",XLOOKUP(E827,selector_12,selector_12_ids,""))</f>
        <v/>
      </c>
      <c r="E827" s="25"/>
      <c r="F827" s="23" t="str">
        <f t="array" ref="F827">IF(G827="","",XLOOKUP(G827,selector_15,selector_15_ids,""))</f>
        <v/>
      </c>
      <c r="G827" s="25"/>
      <c r="H827" s="23" t="str">
        <f t="array" ref="H827">IF(I827="","",XLOOKUP(I827,selector_16,selector_16_ids,""))</f>
        <v/>
      </c>
      <c r="I827" s="25"/>
      <c r="J827" s="23" t="str">
        <f t="array" ref="J827">IF(K827="","",XLOOKUP(K827,selector_16,selector_16_ids,""))</f>
        <v/>
      </c>
      <c r="K827" s="25"/>
      <c r="L827" s="23" t="str">
        <f t="array" ref="L827">IF(M827="","",XLOOKUP(M827,selector_13,selector_13_ids,""))</f>
        <v/>
      </c>
      <c r="M827" s="25"/>
      <c r="N827" s="14"/>
      <c r="O827" s="14"/>
      <c r="P827" s="23" t="str">
        <f t="array" ref="P827">IF(Q827="","",XLOOKUP(Q827,selector_07,selector_07_ids,""))</f>
        <v/>
      </c>
      <c r="Q827" s="25"/>
      <c r="R827" s="14"/>
      <c r="S827" s="23" t="str">
        <f t="array" ref="S827">IF(T827="","",XLOOKUP(T827,selector_17,selector_17_ids,""))</f>
        <v/>
      </c>
      <c r="T827" s="25"/>
      <c r="U827" s="14"/>
      <c r="V827" s="14"/>
      <c r="W827" s="23" t="str">
        <f t="array" ref="W827">IF(X827="","",XLOOKUP(X827,selector_04,selector_04_ids,""))</f>
        <v/>
      </c>
      <c r="X827" s="25"/>
      <c r="Y827" s="14"/>
      <c r="Z827" s="27"/>
      <c r="AA827" s="14"/>
    </row>
    <row r="828">
      <c r="A828" s="14"/>
      <c r="B828" s="23" t="str">
        <f>IF($A828="","",'Система'!$B$4)</f>
        <v/>
      </c>
      <c r="C828" s="14"/>
      <c r="D828" s="23" t="str">
        <f t="array" ref="D828">IF(E828="","",XLOOKUP(E828,selector_12,selector_12_ids,""))</f>
        <v/>
      </c>
      <c r="E828" s="25"/>
      <c r="F828" s="23" t="str">
        <f t="array" ref="F828">IF(G828="","",XLOOKUP(G828,selector_15,selector_15_ids,""))</f>
        <v/>
      </c>
      <c r="G828" s="25"/>
      <c r="H828" s="23" t="str">
        <f t="array" ref="H828">IF(I828="","",XLOOKUP(I828,selector_16,selector_16_ids,""))</f>
        <v/>
      </c>
      <c r="I828" s="25"/>
      <c r="J828" s="23" t="str">
        <f t="array" ref="J828">IF(K828="","",XLOOKUP(K828,selector_16,selector_16_ids,""))</f>
        <v/>
      </c>
      <c r="K828" s="25"/>
      <c r="L828" s="23" t="str">
        <f t="array" ref="L828">IF(M828="","",XLOOKUP(M828,selector_13,selector_13_ids,""))</f>
        <v/>
      </c>
      <c r="M828" s="25"/>
      <c r="N828" s="14"/>
      <c r="O828" s="14"/>
      <c r="P828" s="23" t="str">
        <f t="array" ref="P828">IF(Q828="","",XLOOKUP(Q828,selector_07,selector_07_ids,""))</f>
        <v/>
      </c>
      <c r="Q828" s="25"/>
      <c r="R828" s="14"/>
      <c r="S828" s="23" t="str">
        <f t="array" ref="S828">IF(T828="","",XLOOKUP(T828,selector_17,selector_17_ids,""))</f>
        <v/>
      </c>
      <c r="T828" s="25"/>
      <c r="U828" s="14"/>
      <c r="V828" s="14"/>
      <c r="W828" s="23" t="str">
        <f t="array" ref="W828">IF(X828="","",XLOOKUP(X828,selector_04,selector_04_ids,""))</f>
        <v/>
      </c>
      <c r="X828" s="25"/>
      <c r="Y828" s="14"/>
      <c r="Z828" s="27"/>
      <c r="AA828" s="14"/>
    </row>
    <row r="829">
      <c r="A829" s="14"/>
      <c r="B829" s="23" t="str">
        <f>IF($A829="","",'Система'!$B$4)</f>
        <v/>
      </c>
      <c r="C829" s="14"/>
      <c r="D829" s="23" t="str">
        <f t="array" ref="D829">IF(E829="","",XLOOKUP(E829,selector_12,selector_12_ids,""))</f>
        <v/>
      </c>
      <c r="E829" s="25"/>
      <c r="F829" s="23" t="str">
        <f t="array" ref="F829">IF(G829="","",XLOOKUP(G829,selector_15,selector_15_ids,""))</f>
        <v/>
      </c>
      <c r="G829" s="25"/>
      <c r="H829" s="23" t="str">
        <f t="array" ref="H829">IF(I829="","",XLOOKUP(I829,selector_16,selector_16_ids,""))</f>
        <v/>
      </c>
      <c r="I829" s="25"/>
      <c r="J829" s="23" t="str">
        <f t="array" ref="J829">IF(K829="","",XLOOKUP(K829,selector_16,selector_16_ids,""))</f>
        <v/>
      </c>
      <c r="K829" s="25"/>
      <c r="L829" s="23" t="str">
        <f t="array" ref="L829">IF(M829="","",XLOOKUP(M829,selector_13,selector_13_ids,""))</f>
        <v/>
      </c>
      <c r="M829" s="25"/>
      <c r="N829" s="14"/>
      <c r="O829" s="14"/>
      <c r="P829" s="23" t="str">
        <f t="array" ref="P829">IF(Q829="","",XLOOKUP(Q829,selector_07,selector_07_ids,""))</f>
        <v/>
      </c>
      <c r="Q829" s="25"/>
      <c r="R829" s="14"/>
      <c r="S829" s="23" t="str">
        <f t="array" ref="S829">IF(T829="","",XLOOKUP(T829,selector_17,selector_17_ids,""))</f>
        <v/>
      </c>
      <c r="T829" s="25"/>
      <c r="U829" s="14"/>
      <c r="V829" s="14"/>
      <c r="W829" s="23" t="str">
        <f t="array" ref="W829">IF(X829="","",XLOOKUP(X829,selector_04,selector_04_ids,""))</f>
        <v/>
      </c>
      <c r="X829" s="25"/>
      <c r="Y829" s="14"/>
      <c r="Z829" s="27"/>
      <c r="AA829" s="14"/>
    </row>
    <row r="830">
      <c r="A830" s="14"/>
      <c r="B830" s="23" t="str">
        <f>IF($A830="","",'Система'!$B$4)</f>
        <v/>
      </c>
      <c r="C830" s="14"/>
      <c r="D830" s="23" t="str">
        <f t="array" ref="D830">IF(E830="","",XLOOKUP(E830,selector_12,selector_12_ids,""))</f>
        <v/>
      </c>
      <c r="E830" s="25"/>
      <c r="F830" s="23" t="str">
        <f t="array" ref="F830">IF(G830="","",XLOOKUP(G830,selector_15,selector_15_ids,""))</f>
        <v/>
      </c>
      <c r="G830" s="25"/>
      <c r="H830" s="23" t="str">
        <f t="array" ref="H830">IF(I830="","",XLOOKUP(I830,selector_16,selector_16_ids,""))</f>
        <v/>
      </c>
      <c r="I830" s="25"/>
      <c r="J830" s="23" t="str">
        <f t="array" ref="J830">IF(K830="","",XLOOKUP(K830,selector_16,selector_16_ids,""))</f>
        <v/>
      </c>
      <c r="K830" s="25"/>
      <c r="L830" s="23" t="str">
        <f t="array" ref="L830">IF(M830="","",XLOOKUP(M830,selector_13,selector_13_ids,""))</f>
        <v/>
      </c>
      <c r="M830" s="25"/>
      <c r="N830" s="14"/>
      <c r="O830" s="14"/>
      <c r="P830" s="23" t="str">
        <f t="array" ref="P830">IF(Q830="","",XLOOKUP(Q830,selector_07,selector_07_ids,""))</f>
        <v/>
      </c>
      <c r="Q830" s="25"/>
      <c r="R830" s="14"/>
      <c r="S830" s="23" t="str">
        <f t="array" ref="S830">IF(T830="","",XLOOKUP(T830,selector_17,selector_17_ids,""))</f>
        <v/>
      </c>
      <c r="T830" s="25"/>
      <c r="U830" s="14"/>
      <c r="V830" s="14"/>
      <c r="W830" s="23" t="str">
        <f t="array" ref="W830">IF(X830="","",XLOOKUP(X830,selector_04,selector_04_ids,""))</f>
        <v/>
      </c>
      <c r="X830" s="25"/>
      <c r="Y830" s="14"/>
      <c r="Z830" s="27"/>
      <c r="AA830" s="14"/>
    </row>
    <row r="831">
      <c r="A831" s="14"/>
      <c r="B831" s="23" t="str">
        <f>IF($A831="","",'Система'!$B$4)</f>
        <v/>
      </c>
      <c r="C831" s="14"/>
      <c r="D831" s="23" t="str">
        <f t="array" ref="D831">IF(E831="","",XLOOKUP(E831,selector_12,selector_12_ids,""))</f>
        <v/>
      </c>
      <c r="E831" s="25"/>
      <c r="F831" s="23" t="str">
        <f t="array" ref="F831">IF(G831="","",XLOOKUP(G831,selector_15,selector_15_ids,""))</f>
        <v/>
      </c>
      <c r="G831" s="25"/>
      <c r="H831" s="23" t="str">
        <f t="array" ref="H831">IF(I831="","",XLOOKUP(I831,selector_16,selector_16_ids,""))</f>
        <v/>
      </c>
      <c r="I831" s="25"/>
      <c r="J831" s="23" t="str">
        <f t="array" ref="J831">IF(K831="","",XLOOKUP(K831,selector_16,selector_16_ids,""))</f>
        <v/>
      </c>
      <c r="K831" s="25"/>
      <c r="L831" s="23" t="str">
        <f t="array" ref="L831">IF(M831="","",XLOOKUP(M831,selector_13,selector_13_ids,""))</f>
        <v/>
      </c>
      <c r="M831" s="25"/>
      <c r="N831" s="14"/>
      <c r="O831" s="14"/>
      <c r="P831" s="23" t="str">
        <f t="array" ref="P831">IF(Q831="","",XLOOKUP(Q831,selector_07,selector_07_ids,""))</f>
        <v/>
      </c>
      <c r="Q831" s="25"/>
      <c r="R831" s="14"/>
      <c r="S831" s="23" t="str">
        <f t="array" ref="S831">IF(T831="","",XLOOKUP(T831,selector_17,selector_17_ids,""))</f>
        <v/>
      </c>
      <c r="T831" s="25"/>
      <c r="U831" s="14"/>
      <c r="V831" s="14"/>
      <c r="W831" s="23" t="str">
        <f t="array" ref="W831">IF(X831="","",XLOOKUP(X831,selector_04,selector_04_ids,""))</f>
        <v/>
      </c>
      <c r="X831" s="25"/>
      <c r="Y831" s="14"/>
      <c r="Z831" s="27"/>
      <c r="AA831" s="14"/>
    </row>
    <row r="832">
      <c r="A832" s="14"/>
      <c r="B832" s="23" t="str">
        <f>IF($A832="","",'Система'!$B$4)</f>
        <v/>
      </c>
      <c r="C832" s="14"/>
      <c r="D832" s="23" t="str">
        <f t="array" ref="D832">IF(E832="","",XLOOKUP(E832,selector_12,selector_12_ids,""))</f>
        <v/>
      </c>
      <c r="E832" s="25"/>
      <c r="F832" s="23" t="str">
        <f t="array" ref="F832">IF(G832="","",XLOOKUP(G832,selector_15,selector_15_ids,""))</f>
        <v/>
      </c>
      <c r="G832" s="25"/>
      <c r="H832" s="23" t="str">
        <f t="array" ref="H832">IF(I832="","",XLOOKUP(I832,selector_16,selector_16_ids,""))</f>
        <v/>
      </c>
      <c r="I832" s="25"/>
      <c r="J832" s="23" t="str">
        <f t="array" ref="J832">IF(K832="","",XLOOKUP(K832,selector_16,selector_16_ids,""))</f>
        <v/>
      </c>
      <c r="K832" s="25"/>
      <c r="L832" s="23" t="str">
        <f t="array" ref="L832">IF(M832="","",XLOOKUP(M832,selector_13,selector_13_ids,""))</f>
        <v/>
      </c>
      <c r="M832" s="25"/>
      <c r="N832" s="14"/>
      <c r="O832" s="14"/>
      <c r="P832" s="23" t="str">
        <f t="array" ref="P832">IF(Q832="","",XLOOKUP(Q832,selector_07,selector_07_ids,""))</f>
        <v/>
      </c>
      <c r="Q832" s="25"/>
      <c r="R832" s="14"/>
      <c r="S832" s="23" t="str">
        <f t="array" ref="S832">IF(T832="","",XLOOKUP(T832,selector_17,selector_17_ids,""))</f>
        <v/>
      </c>
      <c r="T832" s="25"/>
      <c r="U832" s="14"/>
      <c r="V832" s="14"/>
      <c r="W832" s="23" t="str">
        <f t="array" ref="W832">IF(X832="","",XLOOKUP(X832,selector_04,selector_04_ids,""))</f>
        <v/>
      </c>
      <c r="X832" s="25"/>
      <c r="Y832" s="14"/>
      <c r="Z832" s="27"/>
      <c r="AA832" s="14"/>
    </row>
    <row r="833">
      <c r="A833" s="14"/>
      <c r="B833" s="23" t="str">
        <f>IF($A833="","",'Система'!$B$4)</f>
        <v/>
      </c>
      <c r="C833" s="14"/>
      <c r="D833" s="23" t="str">
        <f t="array" ref="D833">IF(E833="","",XLOOKUP(E833,selector_12,selector_12_ids,""))</f>
        <v/>
      </c>
      <c r="E833" s="25"/>
      <c r="F833" s="23" t="str">
        <f t="array" ref="F833">IF(G833="","",XLOOKUP(G833,selector_15,selector_15_ids,""))</f>
        <v/>
      </c>
      <c r="G833" s="25"/>
      <c r="H833" s="23" t="str">
        <f t="array" ref="H833">IF(I833="","",XLOOKUP(I833,selector_16,selector_16_ids,""))</f>
        <v/>
      </c>
      <c r="I833" s="25"/>
      <c r="J833" s="23" t="str">
        <f t="array" ref="J833">IF(K833="","",XLOOKUP(K833,selector_16,selector_16_ids,""))</f>
        <v/>
      </c>
      <c r="K833" s="25"/>
      <c r="L833" s="23" t="str">
        <f t="array" ref="L833">IF(M833="","",XLOOKUP(M833,selector_13,selector_13_ids,""))</f>
        <v/>
      </c>
      <c r="M833" s="25"/>
      <c r="N833" s="14"/>
      <c r="O833" s="14"/>
      <c r="P833" s="23" t="str">
        <f t="array" ref="P833">IF(Q833="","",XLOOKUP(Q833,selector_07,selector_07_ids,""))</f>
        <v/>
      </c>
      <c r="Q833" s="25"/>
      <c r="R833" s="14"/>
      <c r="S833" s="23" t="str">
        <f t="array" ref="S833">IF(T833="","",XLOOKUP(T833,selector_17,selector_17_ids,""))</f>
        <v/>
      </c>
      <c r="T833" s="25"/>
      <c r="U833" s="14"/>
      <c r="V833" s="14"/>
      <c r="W833" s="23" t="str">
        <f t="array" ref="W833">IF(X833="","",XLOOKUP(X833,selector_04,selector_04_ids,""))</f>
        <v/>
      </c>
      <c r="X833" s="25"/>
      <c r="Y833" s="14"/>
      <c r="Z833" s="27"/>
      <c r="AA833" s="14"/>
    </row>
    <row r="834">
      <c r="A834" s="14"/>
      <c r="B834" s="23" t="str">
        <f>IF($A834="","",'Система'!$B$4)</f>
        <v/>
      </c>
      <c r="C834" s="14"/>
      <c r="D834" s="23" t="str">
        <f t="array" ref="D834">IF(E834="","",XLOOKUP(E834,selector_12,selector_12_ids,""))</f>
        <v/>
      </c>
      <c r="E834" s="25"/>
      <c r="F834" s="23" t="str">
        <f t="array" ref="F834">IF(G834="","",XLOOKUP(G834,selector_15,selector_15_ids,""))</f>
        <v/>
      </c>
      <c r="G834" s="25"/>
      <c r="H834" s="23" t="str">
        <f t="array" ref="H834">IF(I834="","",XLOOKUP(I834,selector_16,selector_16_ids,""))</f>
        <v/>
      </c>
      <c r="I834" s="25"/>
      <c r="J834" s="23" t="str">
        <f t="array" ref="J834">IF(K834="","",XLOOKUP(K834,selector_16,selector_16_ids,""))</f>
        <v/>
      </c>
      <c r="K834" s="25"/>
      <c r="L834" s="23" t="str">
        <f t="array" ref="L834">IF(M834="","",XLOOKUP(M834,selector_13,selector_13_ids,""))</f>
        <v/>
      </c>
      <c r="M834" s="25"/>
      <c r="N834" s="14"/>
      <c r="O834" s="14"/>
      <c r="P834" s="23" t="str">
        <f t="array" ref="P834">IF(Q834="","",XLOOKUP(Q834,selector_07,selector_07_ids,""))</f>
        <v/>
      </c>
      <c r="Q834" s="25"/>
      <c r="R834" s="14"/>
      <c r="S834" s="23" t="str">
        <f t="array" ref="S834">IF(T834="","",XLOOKUP(T834,selector_17,selector_17_ids,""))</f>
        <v/>
      </c>
      <c r="T834" s="25"/>
      <c r="U834" s="14"/>
      <c r="V834" s="14"/>
      <c r="W834" s="23" t="str">
        <f t="array" ref="W834">IF(X834="","",XLOOKUP(X834,selector_04,selector_04_ids,""))</f>
        <v/>
      </c>
      <c r="X834" s="25"/>
      <c r="Y834" s="14"/>
      <c r="Z834" s="27"/>
      <c r="AA834" s="14"/>
    </row>
    <row r="835">
      <c r="A835" s="14"/>
      <c r="B835" s="23" t="str">
        <f>IF($A835="","",'Система'!$B$4)</f>
        <v/>
      </c>
      <c r="C835" s="14"/>
      <c r="D835" s="23" t="str">
        <f t="array" ref="D835">IF(E835="","",XLOOKUP(E835,selector_12,selector_12_ids,""))</f>
        <v/>
      </c>
      <c r="E835" s="25"/>
      <c r="F835" s="23" t="str">
        <f t="array" ref="F835">IF(G835="","",XLOOKUP(G835,selector_15,selector_15_ids,""))</f>
        <v/>
      </c>
      <c r="G835" s="25"/>
      <c r="H835" s="23" t="str">
        <f t="array" ref="H835">IF(I835="","",XLOOKUP(I835,selector_16,selector_16_ids,""))</f>
        <v/>
      </c>
      <c r="I835" s="25"/>
      <c r="J835" s="23" t="str">
        <f t="array" ref="J835">IF(K835="","",XLOOKUP(K835,selector_16,selector_16_ids,""))</f>
        <v/>
      </c>
      <c r="K835" s="25"/>
      <c r="L835" s="23" t="str">
        <f t="array" ref="L835">IF(M835="","",XLOOKUP(M835,selector_13,selector_13_ids,""))</f>
        <v/>
      </c>
      <c r="M835" s="25"/>
      <c r="N835" s="14"/>
      <c r="O835" s="14"/>
      <c r="P835" s="23" t="str">
        <f t="array" ref="P835">IF(Q835="","",XLOOKUP(Q835,selector_07,selector_07_ids,""))</f>
        <v/>
      </c>
      <c r="Q835" s="25"/>
      <c r="R835" s="14"/>
      <c r="S835" s="23" t="str">
        <f t="array" ref="S835">IF(T835="","",XLOOKUP(T835,selector_17,selector_17_ids,""))</f>
        <v/>
      </c>
      <c r="T835" s="25"/>
      <c r="U835" s="14"/>
      <c r="V835" s="14"/>
      <c r="W835" s="23" t="str">
        <f t="array" ref="W835">IF(X835="","",XLOOKUP(X835,selector_04,selector_04_ids,""))</f>
        <v/>
      </c>
      <c r="X835" s="25"/>
      <c r="Y835" s="14"/>
      <c r="Z835" s="27"/>
      <c r="AA835" s="14"/>
    </row>
    <row r="836">
      <c r="A836" s="14"/>
      <c r="B836" s="23" t="str">
        <f>IF($A836="","",'Система'!$B$4)</f>
        <v/>
      </c>
      <c r="C836" s="14"/>
      <c r="D836" s="23" t="str">
        <f t="array" ref="D836">IF(E836="","",XLOOKUP(E836,selector_12,selector_12_ids,""))</f>
        <v/>
      </c>
      <c r="E836" s="25"/>
      <c r="F836" s="23" t="str">
        <f t="array" ref="F836">IF(G836="","",XLOOKUP(G836,selector_15,selector_15_ids,""))</f>
        <v/>
      </c>
      <c r="G836" s="25"/>
      <c r="H836" s="23" t="str">
        <f t="array" ref="H836">IF(I836="","",XLOOKUP(I836,selector_16,selector_16_ids,""))</f>
        <v/>
      </c>
      <c r="I836" s="25"/>
      <c r="J836" s="23" t="str">
        <f t="array" ref="J836">IF(K836="","",XLOOKUP(K836,selector_16,selector_16_ids,""))</f>
        <v/>
      </c>
      <c r="K836" s="25"/>
      <c r="L836" s="23" t="str">
        <f t="array" ref="L836">IF(M836="","",XLOOKUP(M836,selector_13,selector_13_ids,""))</f>
        <v/>
      </c>
      <c r="M836" s="25"/>
      <c r="N836" s="14"/>
      <c r="O836" s="14"/>
      <c r="P836" s="23" t="str">
        <f t="array" ref="P836">IF(Q836="","",XLOOKUP(Q836,selector_07,selector_07_ids,""))</f>
        <v/>
      </c>
      <c r="Q836" s="25"/>
      <c r="R836" s="14"/>
      <c r="S836" s="23" t="str">
        <f t="array" ref="S836">IF(T836="","",XLOOKUP(T836,selector_17,selector_17_ids,""))</f>
        <v/>
      </c>
      <c r="T836" s="25"/>
      <c r="U836" s="14"/>
      <c r="V836" s="14"/>
      <c r="W836" s="23" t="str">
        <f t="array" ref="W836">IF(X836="","",XLOOKUP(X836,selector_04,selector_04_ids,""))</f>
        <v/>
      </c>
      <c r="X836" s="25"/>
      <c r="Y836" s="14"/>
      <c r="Z836" s="27"/>
      <c r="AA836" s="14"/>
    </row>
    <row r="837">
      <c r="A837" s="14"/>
      <c r="B837" s="23" t="str">
        <f>IF($A837="","",'Система'!$B$4)</f>
        <v/>
      </c>
      <c r="C837" s="14"/>
      <c r="D837" s="23" t="str">
        <f t="array" ref="D837">IF(E837="","",XLOOKUP(E837,selector_12,selector_12_ids,""))</f>
        <v/>
      </c>
      <c r="E837" s="25"/>
      <c r="F837" s="23" t="str">
        <f t="array" ref="F837">IF(G837="","",XLOOKUP(G837,selector_15,selector_15_ids,""))</f>
        <v/>
      </c>
      <c r="G837" s="25"/>
      <c r="H837" s="23" t="str">
        <f t="array" ref="H837">IF(I837="","",XLOOKUP(I837,selector_16,selector_16_ids,""))</f>
        <v/>
      </c>
      <c r="I837" s="25"/>
      <c r="J837" s="23" t="str">
        <f t="array" ref="J837">IF(K837="","",XLOOKUP(K837,selector_16,selector_16_ids,""))</f>
        <v/>
      </c>
      <c r="K837" s="25"/>
      <c r="L837" s="23" t="str">
        <f t="array" ref="L837">IF(M837="","",XLOOKUP(M837,selector_13,selector_13_ids,""))</f>
        <v/>
      </c>
      <c r="M837" s="25"/>
      <c r="N837" s="14"/>
      <c r="O837" s="14"/>
      <c r="P837" s="23" t="str">
        <f t="array" ref="P837">IF(Q837="","",XLOOKUP(Q837,selector_07,selector_07_ids,""))</f>
        <v/>
      </c>
      <c r="Q837" s="25"/>
      <c r="R837" s="14"/>
      <c r="S837" s="23" t="str">
        <f t="array" ref="S837">IF(T837="","",XLOOKUP(T837,selector_17,selector_17_ids,""))</f>
        <v/>
      </c>
      <c r="T837" s="25"/>
      <c r="U837" s="14"/>
      <c r="V837" s="14"/>
      <c r="W837" s="23" t="str">
        <f t="array" ref="W837">IF(X837="","",XLOOKUP(X837,selector_04,selector_04_ids,""))</f>
        <v/>
      </c>
      <c r="X837" s="25"/>
      <c r="Y837" s="14"/>
      <c r="Z837" s="27"/>
      <c r="AA837" s="14"/>
    </row>
    <row r="838">
      <c r="A838" s="14"/>
      <c r="B838" s="23" t="str">
        <f>IF($A838="","",'Система'!$B$4)</f>
        <v/>
      </c>
      <c r="C838" s="14"/>
      <c r="D838" s="23" t="str">
        <f t="array" ref="D838">IF(E838="","",XLOOKUP(E838,selector_12,selector_12_ids,""))</f>
        <v/>
      </c>
      <c r="E838" s="25"/>
      <c r="F838" s="23" t="str">
        <f t="array" ref="F838">IF(G838="","",XLOOKUP(G838,selector_15,selector_15_ids,""))</f>
        <v/>
      </c>
      <c r="G838" s="25"/>
      <c r="H838" s="23" t="str">
        <f t="array" ref="H838">IF(I838="","",XLOOKUP(I838,selector_16,selector_16_ids,""))</f>
        <v/>
      </c>
      <c r="I838" s="25"/>
      <c r="J838" s="23" t="str">
        <f t="array" ref="J838">IF(K838="","",XLOOKUP(K838,selector_16,selector_16_ids,""))</f>
        <v/>
      </c>
      <c r="K838" s="25"/>
      <c r="L838" s="23" t="str">
        <f t="array" ref="L838">IF(M838="","",XLOOKUP(M838,selector_13,selector_13_ids,""))</f>
        <v/>
      </c>
      <c r="M838" s="25"/>
      <c r="N838" s="14"/>
      <c r="O838" s="14"/>
      <c r="P838" s="23" t="str">
        <f t="array" ref="P838">IF(Q838="","",XLOOKUP(Q838,selector_07,selector_07_ids,""))</f>
        <v/>
      </c>
      <c r="Q838" s="25"/>
      <c r="R838" s="14"/>
      <c r="S838" s="23" t="str">
        <f t="array" ref="S838">IF(T838="","",XLOOKUP(T838,selector_17,selector_17_ids,""))</f>
        <v/>
      </c>
      <c r="T838" s="25"/>
      <c r="U838" s="14"/>
      <c r="V838" s="14"/>
      <c r="W838" s="23" t="str">
        <f t="array" ref="W838">IF(X838="","",XLOOKUP(X838,selector_04,selector_04_ids,""))</f>
        <v/>
      </c>
      <c r="X838" s="25"/>
      <c r="Y838" s="14"/>
      <c r="Z838" s="27"/>
      <c r="AA838" s="14"/>
    </row>
    <row r="839">
      <c r="A839" s="14"/>
      <c r="B839" s="23" t="str">
        <f>IF($A839="","",'Система'!$B$4)</f>
        <v/>
      </c>
      <c r="C839" s="14"/>
      <c r="D839" s="23" t="str">
        <f t="array" ref="D839">IF(E839="","",XLOOKUP(E839,selector_12,selector_12_ids,""))</f>
        <v/>
      </c>
      <c r="E839" s="25"/>
      <c r="F839" s="23" t="str">
        <f t="array" ref="F839">IF(G839="","",XLOOKUP(G839,selector_15,selector_15_ids,""))</f>
        <v/>
      </c>
      <c r="G839" s="25"/>
      <c r="H839" s="23" t="str">
        <f t="array" ref="H839">IF(I839="","",XLOOKUP(I839,selector_16,selector_16_ids,""))</f>
        <v/>
      </c>
      <c r="I839" s="25"/>
      <c r="J839" s="23" t="str">
        <f t="array" ref="J839">IF(K839="","",XLOOKUP(K839,selector_16,selector_16_ids,""))</f>
        <v/>
      </c>
      <c r="K839" s="25"/>
      <c r="L839" s="23" t="str">
        <f t="array" ref="L839">IF(M839="","",XLOOKUP(M839,selector_13,selector_13_ids,""))</f>
        <v/>
      </c>
      <c r="M839" s="25"/>
      <c r="N839" s="14"/>
      <c r="O839" s="14"/>
      <c r="P839" s="23" t="str">
        <f t="array" ref="P839">IF(Q839="","",XLOOKUP(Q839,selector_07,selector_07_ids,""))</f>
        <v/>
      </c>
      <c r="Q839" s="25"/>
      <c r="R839" s="14"/>
      <c r="S839" s="23" t="str">
        <f t="array" ref="S839">IF(T839="","",XLOOKUP(T839,selector_17,selector_17_ids,""))</f>
        <v/>
      </c>
      <c r="T839" s="25"/>
      <c r="U839" s="14"/>
      <c r="V839" s="14"/>
      <c r="W839" s="23" t="str">
        <f t="array" ref="W839">IF(X839="","",XLOOKUP(X839,selector_04,selector_04_ids,""))</f>
        <v/>
      </c>
      <c r="X839" s="25"/>
      <c r="Y839" s="14"/>
      <c r="Z839" s="27"/>
      <c r="AA839" s="14"/>
    </row>
    <row r="840">
      <c r="A840" s="14"/>
      <c r="B840" s="23" t="str">
        <f>IF($A840="","",'Система'!$B$4)</f>
        <v/>
      </c>
      <c r="C840" s="14"/>
      <c r="D840" s="23" t="str">
        <f t="array" ref="D840">IF(E840="","",XLOOKUP(E840,selector_12,selector_12_ids,""))</f>
        <v/>
      </c>
      <c r="E840" s="25"/>
      <c r="F840" s="23" t="str">
        <f t="array" ref="F840">IF(G840="","",XLOOKUP(G840,selector_15,selector_15_ids,""))</f>
        <v/>
      </c>
      <c r="G840" s="25"/>
      <c r="H840" s="23" t="str">
        <f t="array" ref="H840">IF(I840="","",XLOOKUP(I840,selector_16,selector_16_ids,""))</f>
        <v/>
      </c>
      <c r="I840" s="25"/>
      <c r="J840" s="23" t="str">
        <f t="array" ref="J840">IF(K840="","",XLOOKUP(K840,selector_16,selector_16_ids,""))</f>
        <v/>
      </c>
      <c r="K840" s="25"/>
      <c r="L840" s="23" t="str">
        <f t="array" ref="L840">IF(M840="","",XLOOKUP(M840,selector_13,selector_13_ids,""))</f>
        <v/>
      </c>
      <c r="M840" s="25"/>
      <c r="N840" s="14"/>
      <c r="O840" s="14"/>
      <c r="P840" s="23" t="str">
        <f t="array" ref="P840">IF(Q840="","",XLOOKUP(Q840,selector_07,selector_07_ids,""))</f>
        <v/>
      </c>
      <c r="Q840" s="25"/>
      <c r="R840" s="14"/>
      <c r="S840" s="23" t="str">
        <f t="array" ref="S840">IF(T840="","",XLOOKUP(T840,selector_17,selector_17_ids,""))</f>
        <v/>
      </c>
      <c r="T840" s="25"/>
      <c r="U840" s="14"/>
      <c r="V840" s="14"/>
      <c r="W840" s="23" t="str">
        <f t="array" ref="W840">IF(X840="","",XLOOKUP(X840,selector_04,selector_04_ids,""))</f>
        <v/>
      </c>
      <c r="X840" s="25"/>
      <c r="Y840" s="14"/>
      <c r="Z840" s="27"/>
      <c r="AA840" s="14"/>
    </row>
    <row r="841">
      <c r="A841" s="14"/>
      <c r="B841" s="23" t="str">
        <f>IF($A841="","",'Система'!$B$4)</f>
        <v/>
      </c>
      <c r="C841" s="14"/>
      <c r="D841" s="23" t="str">
        <f t="array" ref="D841">IF(E841="","",XLOOKUP(E841,selector_12,selector_12_ids,""))</f>
        <v/>
      </c>
      <c r="E841" s="25"/>
      <c r="F841" s="23" t="str">
        <f t="array" ref="F841">IF(G841="","",XLOOKUP(G841,selector_15,selector_15_ids,""))</f>
        <v/>
      </c>
      <c r="G841" s="25"/>
      <c r="H841" s="23" t="str">
        <f t="array" ref="H841">IF(I841="","",XLOOKUP(I841,selector_16,selector_16_ids,""))</f>
        <v/>
      </c>
      <c r="I841" s="25"/>
      <c r="J841" s="23" t="str">
        <f t="array" ref="J841">IF(K841="","",XLOOKUP(K841,selector_16,selector_16_ids,""))</f>
        <v/>
      </c>
      <c r="K841" s="25"/>
      <c r="L841" s="23" t="str">
        <f t="array" ref="L841">IF(M841="","",XLOOKUP(M841,selector_13,selector_13_ids,""))</f>
        <v/>
      </c>
      <c r="M841" s="25"/>
      <c r="N841" s="14"/>
      <c r="O841" s="14"/>
      <c r="P841" s="23" t="str">
        <f t="array" ref="P841">IF(Q841="","",XLOOKUP(Q841,selector_07,selector_07_ids,""))</f>
        <v/>
      </c>
      <c r="Q841" s="25"/>
      <c r="R841" s="14"/>
      <c r="S841" s="23" t="str">
        <f t="array" ref="S841">IF(T841="","",XLOOKUP(T841,selector_17,selector_17_ids,""))</f>
        <v/>
      </c>
      <c r="T841" s="25"/>
      <c r="U841" s="14"/>
      <c r="V841" s="14"/>
      <c r="W841" s="23" t="str">
        <f t="array" ref="W841">IF(X841="","",XLOOKUP(X841,selector_04,selector_04_ids,""))</f>
        <v/>
      </c>
      <c r="X841" s="25"/>
      <c r="Y841" s="14"/>
      <c r="Z841" s="27"/>
      <c r="AA841" s="14"/>
    </row>
    <row r="842">
      <c r="A842" s="14"/>
      <c r="B842" s="23" t="str">
        <f>IF($A842="","",'Система'!$B$4)</f>
        <v/>
      </c>
      <c r="C842" s="14"/>
      <c r="D842" s="23" t="str">
        <f t="array" ref="D842">IF(E842="","",XLOOKUP(E842,selector_12,selector_12_ids,""))</f>
        <v/>
      </c>
      <c r="E842" s="25"/>
      <c r="F842" s="23" t="str">
        <f t="array" ref="F842">IF(G842="","",XLOOKUP(G842,selector_15,selector_15_ids,""))</f>
        <v/>
      </c>
      <c r="G842" s="25"/>
      <c r="H842" s="23" t="str">
        <f t="array" ref="H842">IF(I842="","",XLOOKUP(I842,selector_16,selector_16_ids,""))</f>
        <v/>
      </c>
      <c r="I842" s="25"/>
      <c r="J842" s="23" t="str">
        <f t="array" ref="J842">IF(K842="","",XLOOKUP(K842,selector_16,selector_16_ids,""))</f>
        <v/>
      </c>
      <c r="K842" s="25"/>
      <c r="L842" s="23" t="str">
        <f t="array" ref="L842">IF(M842="","",XLOOKUP(M842,selector_13,selector_13_ids,""))</f>
        <v/>
      </c>
      <c r="M842" s="25"/>
      <c r="N842" s="14"/>
      <c r="O842" s="14"/>
      <c r="P842" s="23" t="str">
        <f t="array" ref="P842">IF(Q842="","",XLOOKUP(Q842,selector_07,selector_07_ids,""))</f>
        <v/>
      </c>
      <c r="Q842" s="25"/>
      <c r="R842" s="14"/>
      <c r="S842" s="23" t="str">
        <f t="array" ref="S842">IF(T842="","",XLOOKUP(T842,selector_17,selector_17_ids,""))</f>
        <v/>
      </c>
      <c r="T842" s="25"/>
      <c r="U842" s="14"/>
      <c r="V842" s="14"/>
      <c r="W842" s="23" t="str">
        <f t="array" ref="W842">IF(X842="","",XLOOKUP(X842,selector_04,selector_04_ids,""))</f>
        <v/>
      </c>
      <c r="X842" s="25"/>
      <c r="Y842" s="14"/>
      <c r="Z842" s="27"/>
      <c r="AA842" s="14"/>
    </row>
    <row r="843">
      <c r="A843" s="14"/>
      <c r="B843" s="23" t="str">
        <f>IF($A843="","",'Система'!$B$4)</f>
        <v/>
      </c>
      <c r="C843" s="14"/>
      <c r="D843" s="23" t="str">
        <f t="array" ref="D843">IF(E843="","",XLOOKUP(E843,selector_12,selector_12_ids,""))</f>
        <v/>
      </c>
      <c r="E843" s="25"/>
      <c r="F843" s="23" t="str">
        <f t="array" ref="F843">IF(G843="","",XLOOKUP(G843,selector_15,selector_15_ids,""))</f>
        <v/>
      </c>
      <c r="G843" s="25"/>
      <c r="H843" s="23" t="str">
        <f t="array" ref="H843">IF(I843="","",XLOOKUP(I843,selector_16,selector_16_ids,""))</f>
        <v/>
      </c>
      <c r="I843" s="25"/>
      <c r="J843" s="23" t="str">
        <f t="array" ref="J843">IF(K843="","",XLOOKUP(K843,selector_16,selector_16_ids,""))</f>
        <v/>
      </c>
      <c r="K843" s="25"/>
      <c r="L843" s="23" t="str">
        <f t="array" ref="L843">IF(M843="","",XLOOKUP(M843,selector_13,selector_13_ids,""))</f>
        <v/>
      </c>
      <c r="M843" s="25"/>
      <c r="N843" s="14"/>
      <c r="O843" s="14"/>
      <c r="P843" s="23" t="str">
        <f t="array" ref="P843">IF(Q843="","",XLOOKUP(Q843,selector_07,selector_07_ids,""))</f>
        <v/>
      </c>
      <c r="Q843" s="25"/>
      <c r="R843" s="14"/>
      <c r="S843" s="23" t="str">
        <f t="array" ref="S843">IF(T843="","",XLOOKUP(T843,selector_17,selector_17_ids,""))</f>
        <v/>
      </c>
      <c r="T843" s="25"/>
      <c r="U843" s="14"/>
      <c r="V843" s="14"/>
      <c r="W843" s="23" t="str">
        <f t="array" ref="W843">IF(X843="","",XLOOKUP(X843,selector_04,selector_04_ids,""))</f>
        <v/>
      </c>
      <c r="X843" s="25"/>
      <c r="Y843" s="14"/>
      <c r="Z843" s="27"/>
      <c r="AA843" s="14"/>
    </row>
    <row r="844">
      <c r="A844" s="14"/>
      <c r="B844" s="23" t="str">
        <f>IF($A844="","",'Система'!$B$4)</f>
        <v/>
      </c>
      <c r="C844" s="14"/>
      <c r="D844" s="23" t="str">
        <f t="array" ref="D844">IF(E844="","",XLOOKUP(E844,selector_12,selector_12_ids,""))</f>
        <v/>
      </c>
      <c r="E844" s="25"/>
      <c r="F844" s="23" t="str">
        <f t="array" ref="F844">IF(G844="","",XLOOKUP(G844,selector_15,selector_15_ids,""))</f>
        <v/>
      </c>
      <c r="G844" s="25"/>
      <c r="H844" s="23" t="str">
        <f t="array" ref="H844">IF(I844="","",XLOOKUP(I844,selector_16,selector_16_ids,""))</f>
        <v/>
      </c>
      <c r="I844" s="25"/>
      <c r="J844" s="23" t="str">
        <f t="array" ref="J844">IF(K844="","",XLOOKUP(K844,selector_16,selector_16_ids,""))</f>
        <v/>
      </c>
      <c r="K844" s="25"/>
      <c r="L844" s="23" t="str">
        <f t="array" ref="L844">IF(M844="","",XLOOKUP(M844,selector_13,selector_13_ids,""))</f>
        <v/>
      </c>
      <c r="M844" s="25"/>
      <c r="N844" s="14"/>
      <c r="O844" s="14"/>
      <c r="P844" s="23" t="str">
        <f t="array" ref="P844">IF(Q844="","",XLOOKUP(Q844,selector_07,selector_07_ids,""))</f>
        <v/>
      </c>
      <c r="Q844" s="25"/>
      <c r="R844" s="14"/>
      <c r="S844" s="23" t="str">
        <f t="array" ref="S844">IF(T844="","",XLOOKUP(T844,selector_17,selector_17_ids,""))</f>
        <v/>
      </c>
      <c r="T844" s="25"/>
      <c r="U844" s="14"/>
      <c r="V844" s="14"/>
      <c r="W844" s="23" t="str">
        <f t="array" ref="W844">IF(X844="","",XLOOKUP(X844,selector_04,selector_04_ids,""))</f>
        <v/>
      </c>
      <c r="X844" s="25"/>
      <c r="Y844" s="14"/>
      <c r="Z844" s="27"/>
      <c r="AA844" s="14"/>
    </row>
    <row r="845">
      <c r="A845" s="14"/>
      <c r="B845" s="23" t="str">
        <f>IF($A845="","",'Система'!$B$4)</f>
        <v/>
      </c>
      <c r="C845" s="14"/>
      <c r="D845" s="23" t="str">
        <f t="array" ref="D845">IF(E845="","",XLOOKUP(E845,selector_12,selector_12_ids,""))</f>
        <v/>
      </c>
      <c r="E845" s="25"/>
      <c r="F845" s="23" t="str">
        <f t="array" ref="F845">IF(G845="","",XLOOKUP(G845,selector_15,selector_15_ids,""))</f>
        <v/>
      </c>
      <c r="G845" s="25"/>
      <c r="H845" s="23" t="str">
        <f t="array" ref="H845">IF(I845="","",XLOOKUP(I845,selector_16,selector_16_ids,""))</f>
        <v/>
      </c>
      <c r="I845" s="25"/>
      <c r="J845" s="23" t="str">
        <f t="array" ref="J845">IF(K845="","",XLOOKUP(K845,selector_16,selector_16_ids,""))</f>
        <v/>
      </c>
      <c r="K845" s="25"/>
      <c r="L845" s="23" t="str">
        <f t="array" ref="L845">IF(M845="","",XLOOKUP(M845,selector_13,selector_13_ids,""))</f>
        <v/>
      </c>
      <c r="M845" s="25"/>
      <c r="N845" s="14"/>
      <c r="O845" s="14"/>
      <c r="P845" s="23" t="str">
        <f t="array" ref="P845">IF(Q845="","",XLOOKUP(Q845,selector_07,selector_07_ids,""))</f>
        <v/>
      </c>
      <c r="Q845" s="25"/>
      <c r="R845" s="14"/>
      <c r="S845" s="23" t="str">
        <f t="array" ref="S845">IF(T845="","",XLOOKUP(T845,selector_17,selector_17_ids,""))</f>
        <v/>
      </c>
      <c r="T845" s="25"/>
      <c r="U845" s="14"/>
      <c r="V845" s="14"/>
      <c r="W845" s="23" t="str">
        <f t="array" ref="W845">IF(X845="","",XLOOKUP(X845,selector_04,selector_04_ids,""))</f>
        <v/>
      </c>
      <c r="X845" s="25"/>
      <c r="Y845" s="14"/>
      <c r="Z845" s="27"/>
      <c r="AA845" s="14"/>
    </row>
    <row r="846">
      <c r="A846" s="14"/>
      <c r="B846" s="23" t="str">
        <f>IF($A846="","",'Система'!$B$4)</f>
        <v/>
      </c>
      <c r="C846" s="14"/>
      <c r="D846" s="23" t="str">
        <f t="array" ref="D846">IF(E846="","",XLOOKUP(E846,selector_12,selector_12_ids,""))</f>
        <v/>
      </c>
      <c r="E846" s="25"/>
      <c r="F846" s="23" t="str">
        <f t="array" ref="F846">IF(G846="","",XLOOKUP(G846,selector_15,selector_15_ids,""))</f>
        <v/>
      </c>
      <c r="G846" s="25"/>
      <c r="H846" s="23" t="str">
        <f t="array" ref="H846">IF(I846="","",XLOOKUP(I846,selector_16,selector_16_ids,""))</f>
        <v/>
      </c>
      <c r="I846" s="25"/>
      <c r="J846" s="23" t="str">
        <f t="array" ref="J846">IF(K846="","",XLOOKUP(K846,selector_16,selector_16_ids,""))</f>
        <v/>
      </c>
      <c r="K846" s="25"/>
      <c r="L846" s="23" t="str">
        <f t="array" ref="L846">IF(M846="","",XLOOKUP(M846,selector_13,selector_13_ids,""))</f>
        <v/>
      </c>
      <c r="M846" s="25"/>
      <c r="N846" s="14"/>
      <c r="O846" s="14"/>
      <c r="P846" s="23" t="str">
        <f t="array" ref="P846">IF(Q846="","",XLOOKUP(Q846,selector_07,selector_07_ids,""))</f>
        <v/>
      </c>
      <c r="Q846" s="25"/>
      <c r="R846" s="14"/>
      <c r="S846" s="23" t="str">
        <f t="array" ref="S846">IF(T846="","",XLOOKUP(T846,selector_17,selector_17_ids,""))</f>
        <v/>
      </c>
      <c r="T846" s="25"/>
      <c r="U846" s="14"/>
      <c r="V846" s="14"/>
      <c r="W846" s="23" t="str">
        <f t="array" ref="W846">IF(X846="","",XLOOKUP(X846,selector_04,selector_04_ids,""))</f>
        <v/>
      </c>
      <c r="X846" s="25"/>
      <c r="Y846" s="14"/>
      <c r="Z846" s="27"/>
      <c r="AA846" s="14"/>
    </row>
    <row r="847">
      <c r="A847" s="14"/>
      <c r="B847" s="23" t="str">
        <f>IF($A847="","",'Система'!$B$4)</f>
        <v/>
      </c>
      <c r="C847" s="14"/>
      <c r="D847" s="23" t="str">
        <f t="array" ref="D847">IF(E847="","",XLOOKUP(E847,selector_12,selector_12_ids,""))</f>
        <v/>
      </c>
      <c r="E847" s="25"/>
      <c r="F847" s="23" t="str">
        <f t="array" ref="F847">IF(G847="","",XLOOKUP(G847,selector_15,selector_15_ids,""))</f>
        <v/>
      </c>
      <c r="G847" s="25"/>
      <c r="H847" s="23" t="str">
        <f t="array" ref="H847">IF(I847="","",XLOOKUP(I847,selector_16,selector_16_ids,""))</f>
        <v/>
      </c>
      <c r="I847" s="25"/>
      <c r="J847" s="23" t="str">
        <f t="array" ref="J847">IF(K847="","",XLOOKUP(K847,selector_16,selector_16_ids,""))</f>
        <v/>
      </c>
      <c r="K847" s="25"/>
      <c r="L847" s="23" t="str">
        <f t="array" ref="L847">IF(M847="","",XLOOKUP(M847,selector_13,selector_13_ids,""))</f>
        <v/>
      </c>
      <c r="M847" s="25"/>
      <c r="N847" s="14"/>
      <c r="O847" s="14"/>
      <c r="P847" s="23" t="str">
        <f t="array" ref="P847">IF(Q847="","",XLOOKUP(Q847,selector_07,selector_07_ids,""))</f>
        <v/>
      </c>
      <c r="Q847" s="25"/>
      <c r="R847" s="14"/>
      <c r="S847" s="23" t="str">
        <f t="array" ref="S847">IF(T847="","",XLOOKUP(T847,selector_17,selector_17_ids,""))</f>
        <v/>
      </c>
      <c r="T847" s="25"/>
      <c r="U847" s="14"/>
      <c r="V847" s="14"/>
      <c r="W847" s="23" t="str">
        <f t="array" ref="W847">IF(X847="","",XLOOKUP(X847,selector_04,selector_04_ids,""))</f>
        <v/>
      </c>
      <c r="X847" s="25"/>
      <c r="Y847" s="14"/>
      <c r="Z847" s="27"/>
      <c r="AA847" s="14"/>
    </row>
    <row r="848">
      <c r="A848" s="14"/>
      <c r="B848" s="23" t="str">
        <f>IF($A848="","",'Система'!$B$4)</f>
        <v/>
      </c>
      <c r="C848" s="14"/>
      <c r="D848" s="23" t="str">
        <f t="array" ref="D848">IF(E848="","",XLOOKUP(E848,selector_12,selector_12_ids,""))</f>
        <v/>
      </c>
      <c r="E848" s="25"/>
      <c r="F848" s="23" t="str">
        <f t="array" ref="F848">IF(G848="","",XLOOKUP(G848,selector_15,selector_15_ids,""))</f>
        <v/>
      </c>
      <c r="G848" s="25"/>
      <c r="H848" s="23" t="str">
        <f t="array" ref="H848">IF(I848="","",XLOOKUP(I848,selector_16,selector_16_ids,""))</f>
        <v/>
      </c>
      <c r="I848" s="25"/>
      <c r="J848" s="23" t="str">
        <f t="array" ref="J848">IF(K848="","",XLOOKUP(K848,selector_16,selector_16_ids,""))</f>
        <v/>
      </c>
      <c r="K848" s="25"/>
      <c r="L848" s="23" t="str">
        <f t="array" ref="L848">IF(M848="","",XLOOKUP(M848,selector_13,selector_13_ids,""))</f>
        <v/>
      </c>
      <c r="M848" s="25"/>
      <c r="N848" s="14"/>
      <c r="O848" s="14"/>
      <c r="P848" s="23" t="str">
        <f t="array" ref="P848">IF(Q848="","",XLOOKUP(Q848,selector_07,selector_07_ids,""))</f>
        <v/>
      </c>
      <c r="Q848" s="25"/>
      <c r="R848" s="14"/>
      <c r="S848" s="23" t="str">
        <f t="array" ref="S848">IF(T848="","",XLOOKUP(T848,selector_17,selector_17_ids,""))</f>
        <v/>
      </c>
      <c r="T848" s="25"/>
      <c r="U848" s="14"/>
      <c r="V848" s="14"/>
      <c r="W848" s="23" t="str">
        <f t="array" ref="W848">IF(X848="","",XLOOKUP(X848,selector_04,selector_04_ids,""))</f>
        <v/>
      </c>
      <c r="X848" s="25"/>
      <c r="Y848" s="14"/>
      <c r="Z848" s="27"/>
      <c r="AA848" s="14"/>
    </row>
    <row r="849">
      <c r="A849" s="14"/>
      <c r="B849" s="23" t="str">
        <f>IF($A849="","",'Система'!$B$4)</f>
        <v/>
      </c>
      <c r="C849" s="14"/>
      <c r="D849" s="23" t="str">
        <f t="array" ref="D849">IF(E849="","",XLOOKUP(E849,selector_12,selector_12_ids,""))</f>
        <v/>
      </c>
      <c r="E849" s="25"/>
      <c r="F849" s="23" t="str">
        <f t="array" ref="F849">IF(G849="","",XLOOKUP(G849,selector_15,selector_15_ids,""))</f>
        <v/>
      </c>
      <c r="G849" s="25"/>
      <c r="H849" s="23" t="str">
        <f t="array" ref="H849">IF(I849="","",XLOOKUP(I849,selector_16,selector_16_ids,""))</f>
        <v/>
      </c>
      <c r="I849" s="25"/>
      <c r="J849" s="23" t="str">
        <f t="array" ref="J849">IF(K849="","",XLOOKUP(K849,selector_16,selector_16_ids,""))</f>
        <v/>
      </c>
      <c r="K849" s="25"/>
      <c r="L849" s="23" t="str">
        <f t="array" ref="L849">IF(M849="","",XLOOKUP(M849,selector_13,selector_13_ids,""))</f>
        <v/>
      </c>
      <c r="M849" s="25"/>
      <c r="N849" s="14"/>
      <c r="O849" s="14"/>
      <c r="P849" s="23" t="str">
        <f t="array" ref="P849">IF(Q849="","",XLOOKUP(Q849,selector_07,selector_07_ids,""))</f>
        <v/>
      </c>
      <c r="Q849" s="25"/>
      <c r="R849" s="14"/>
      <c r="S849" s="23" t="str">
        <f t="array" ref="S849">IF(T849="","",XLOOKUP(T849,selector_17,selector_17_ids,""))</f>
        <v/>
      </c>
      <c r="T849" s="25"/>
      <c r="U849" s="14"/>
      <c r="V849" s="14"/>
      <c r="W849" s="23" t="str">
        <f t="array" ref="W849">IF(X849="","",XLOOKUP(X849,selector_04,selector_04_ids,""))</f>
        <v/>
      </c>
      <c r="X849" s="25"/>
      <c r="Y849" s="14"/>
      <c r="Z849" s="27"/>
      <c r="AA849" s="14"/>
    </row>
    <row r="850">
      <c r="A850" s="14"/>
      <c r="B850" s="23" t="str">
        <f>IF($A850="","",'Система'!$B$4)</f>
        <v/>
      </c>
      <c r="C850" s="14"/>
      <c r="D850" s="23" t="str">
        <f t="array" ref="D850">IF(E850="","",XLOOKUP(E850,selector_12,selector_12_ids,""))</f>
        <v/>
      </c>
      <c r="E850" s="25"/>
      <c r="F850" s="23" t="str">
        <f t="array" ref="F850">IF(G850="","",XLOOKUP(G850,selector_15,selector_15_ids,""))</f>
        <v/>
      </c>
      <c r="G850" s="25"/>
      <c r="H850" s="23" t="str">
        <f t="array" ref="H850">IF(I850="","",XLOOKUP(I850,selector_16,selector_16_ids,""))</f>
        <v/>
      </c>
      <c r="I850" s="25"/>
      <c r="J850" s="23" t="str">
        <f t="array" ref="J850">IF(K850="","",XLOOKUP(K850,selector_16,selector_16_ids,""))</f>
        <v/>
      </c>
      <c r="K850" s="25"/>
      <c r="L850" s="23" t="str">
        <f t="array" ref="L850">IF(M850="","",XLOOKUP(M850,selector_13,selector_13_ids,""))</f>
        <v/>
      </c>
      <c r="M850" s="25"/>
      <c r="N850" s="14"/>
      <c r="O850" s="14"/>
      <c r="P850" s="23" t="str">
        <f t="array" ref="P850">IF(Q850="","",XLOOKUP(Q850,selector_07,selector_07_ids,""))</f>
        <v/>
      </c>
      <c r="Q850" s="25"/>
      <c r="R850" s="14"/>
      <c r="S850" s="23" t="str">
        <f t="array" ref="S850">IF(T850="","",XLOOKUP(T850,selector_17,selector_17_ids,""))</f>
        <v/>
      </c>
      <c r="T850" s="25"/>
      <c r="U850" s="14"/>
      <c r="V850" s="14"/>
      <c r="W850" s="23" t="str">
        <f t="array" ref="W850">IF(X850="","",XLOOKUP(X850,selector_04,selector_04_ids,""))</f>
        <v/>
      </c>
      <c r="X850" s="25"/>
      <c r="Y850" s="14"/>
      <c r="Z850" s="27"/>
      <c r="AA850" s="14"/>
    </row>
    <row r="851">
      <c r="A851" s="14"/>
      <c r="B851" s="23" t="str">
        <f>IF($A851="","",'Система'!$B$4)</f>
        <v/>
      </c>
      <c r="C851" s="14"/>
      <c r="D851" s="23" t="str">
        <f t="array" ref="D851">IF(E851="","",XLOOKUP(E851,selector_12,selector_12_ids,""))</f>
        <v/>
      </c>
      <c r="E851" s="25"/>
      <c r="F851" s="23" t="str">
        <f t="array" ref="F851">IF(G851="","",XLOOKUP(G851,selector_15,selector_15_ids,""))</f>
        <v/>
      </c>
      <c r="G851" s="25"/>
      <c r="H851" s="23" t="str">
        <f t="array" ref="H851">IF(I851="","",XLOOKUP(I851,selector_16,selector_16_ids,""))</f>
        <v/>
      </c>
      <c r="I851" s="25"/>
      <c r="J851" s="23" t="str">
        <f t="array" ref="J851">IF(K851="","",XLOOKUP(K851,selector_16,selector_16_ids,""))</f>
        <v/>
      </c>
      <c r="K851" s="25"/>
      <c r="L851" s="23" t="str">
        <f t="array" ref="L851">IF(M851="","",XLOOKUP(M851,selector_13,selector_13_ids,""))</f>
        <v/>
      </c>
      <c r="M851" s="25"/>
      <c r="N851" s="14"/>
      <c r="O851" s="14"/>
      <c r="P851" s="23" t="str">
        <f t="array" ref="P851">IF(Q851="","",XLOOKUP(Q851,selector_07,selector_07_ids,""))</f>
        <v/>
      </c>
      <c r="Q851" s="25"/>
      <c r="R851" s="14"/>
      <c r="S851" s="23" t="str">
        <f t="array" ref="S851">IF(T851="","",XLOOKUP(T851,selector_17,selector_17_ids,""))</f>
        <v/>
      </c>
      <c r="T851" s="25"/>
      <c r="U851" s="14"/>
      <c r="V851" s="14"/>
      <c r="W851" s="23" t="str">
        <f t="array" ref="W851">IF(X851="","",XLOOKUP(X851,selector_04,selector_04_ids,""))</f>
        <v/>
      </c>
      <c r="X851" s="25"/>
      <c r="Y851" s="14"/>
      <c r="Z851" s="27"/>
      <c r="AA851" s="14"/>
    </row>
    <row r="852">
      <c r="A852" s="14"/>
      <c r="B852" s="23" t="str">
        <f>IF($A852="","",'Система'!$B$4)</f>
        <v/>
      </c>
      <c r="C852" s="14"/>
      <c r="D852" s="23" t="str">
        <f t="array" ref="D852">IF(E852="","",XLOOKUP(E852,selector_12,selector_12_ids,""))</f>
        <v/>
      </c>
      <c r="E852" s="25"/>
      <c r="F852" s="23" t="str">
        <f t="array" ref="F852">IF(G852="","",XLOOKUP(G852,selector_15,selector_15_ids,""))</f>
        <v/>
      </c>
      <c r="G852" s="25"/>
      <c r="H852" s="23" t="str">
        <f t="array" ref="H852">IF(I852="","",XLOOKUP(I852,selector_16,selector_16_ids,""))</f>
        <v/>
      </c>
      <c r="I852" s="25"/>
      <c r="J852" s="23" t="str">
        <f t="array" ref="J852">IF(K852="","",XLOOKUP(K852,selector_16,selector_16_ids,""))</f>
        <v/>
      </c>
      <c r="K852" s="25"/>
      <c r="L852" s="23" t="str">
        <f t="array" ref="L852">IF(M852="","",XLOOKUP(M852,selector_13,selector_13_ids,""))</f>
        <v/>
      </c>
      <c r="M852" s="25"/>
      <c r="N852" s="14"/>
      <c r="O852" s="14"/>
      <c r="P852" s="23" t="str">
        <f t="array" ref="P852">IF(Q852="","",XLOOKUP(Q852,selector_07,selector_07_ids,""))</f>
        <v/>
      </c>
      <c r="Q852" s="25"/>
      <c r="R852" s="14"/>
      <c r="S852" s="23" t="str">
        <f t="array" ref="S852">IF(T852="","",XLOOKUP(T852,selector_17,selector_17_ids,""))</f>
        <v/>
      </c>
      <c r="T852" s="25"/>
      <c r="U852" s="14"/>
      <c r="V852" s="14"/>
      <c r="W852" s="23" t="str">
        <f t="array" ref="W852">IF(X852="","",XLOOKUP(X852,selector_04,selector_04_ids,""))</f>
        <v/>
      </c>
      <c r="X852" s="25"/>
      <c r="Y852" s="14"/>
      <c r="Z852" s="27"/>
      <c r="AA852" s="14"/>
    </row>
    <row r="853">
      <c r="A853" s="14"/>
      <c r="B853" s="23" t="str">
        <f>IF($A853="","",'Система'!$B$4)</f>
        <v/>
      </c>
      <c r="C853" s="14"/>
      <c r="D853" s="23" t="str">
        <f t="array" ref="D853">IF(E853="","",XLOOKUP(E853,selector_12,selector_12_ids,""))</f>
        <v/>
      </c>
      <c r="E853" s="25"/>
      <c r="F853" s="23" t="str">
        <f t="array" ref="F853">IF(G853="","",XLOOKUP(G853,selector_15,selector_15_ids,""))</f>
        <v/>
      </c>
      <c r="G853" s="25"/>
      <c r="H853" s="23" t="str">
        <f t="array" ref="H853">IF(I853="","",XLOOKUP(I853,selector_16,selector_16_ids,""))</f>
        <v/>
      </c>
      <c r="I853" s="25"/>
      <c r="J853" s="23" t="str">
        <f t="array" ref="J853">IF(K853="","",XLOOKUP(K853,selector_16,selector_16_ids,""))</f>
        <v/>
      </c>
      <c r="K853" s="25"/>
      <c r="L853" s="23" t="str">
        <f t="array" ref="L853">IF(M853="","",XLOOKUP(M853,selector_13,selector_13_ids,""))</f>
        <v/>
      </c>
      <c r="M853" s="25"/>
      <c r="N853" s="14"/>
      <c r="O853" s="14"/>
      <c r="P853" s="23" t="str">
        <f t="array" ref="P853">IF(Q853="","",XLOOKUP(Q853,selector_07,selector_07_ids,""))</f>
        <v/>
      </c>
      <c r="Q853" s="25"/>
      <c r="R853" s="14"/>
      <c r="S853" s="23" t="str">
        <f t="array" ref="S853">IF(T853="","",XLOOKUP(T853,selector_17,selector_17_ids,""))</f>
        <v/>
      </c>
      <c r="T853" s="25"/>
      <c r="U853" s="14"/>
      <c r="V853" s="14"/>
      <c r="W853" s="23" t="str">
        <f t="array" ref="W853">IF(X853="","",XLOOKUP(X853,selector_04,selector_04_ids,""))</f>
        <v/>
      </c>
      <c r="X853" s="25"/>
      <c r="Y853" s="14"/>
      <c r="Z853" s="27"/>
      <c r="AA853" s="14"/>
    </row>
    <row r="854">
      <c r="A854" s="14"/>
      <c r="B854" s="23" t="str">
        <f>IF($A854="","",'Система'!$B$4)</f>
        <v/>
      </c>
      <c r="C854" s="14"/>
      <c r="D854" s="23" t="str">
        <f t="array" ref="D854">IF(E854="","",XLOOKUP(E854,selector_12,selector_12_ids,""))</f>
        <v/>
      </c>
      <c r="E854" s="25"/>
      <c r="F854" s="23" t="str">
        <f t="array" ref="F854">IF(G854="","",XLOOKUP(G854,selector_15,selector_15_ids,""))</f>
        <v/>
      </c>
      <c r="G854" s="25"/>
      <c r="H854" s="23" t="str">
        <f t="array" ref="H854">IF(I854="","",XLOOKUP(I854,selector_16,selector_16_ids,""))</f>
        <v/>
      </c>
      <c r="I854" s="25"/>
      <c r="J854" s="23" t="str">
        <f t="array" ref="J854">IF(K854="","",XLOOKUP(K854,selector_16,selector_16_ids,""))</f>
        <v/>
      </c>
      <c r="K854" s="25"/>
      <c r="L854" s="23" t="str">
        <f t="array" ref="L854">IF(M854="","",XLOOKUP(M854,selector_13,selector_13_ids,""))</f>
        <v/>
      </c>
      <c r="M854" s="25"/>
      <c r="N854" s="14"/>
      <c r="O854" s="14"/>
      <c r="P854" s="23" t="str">
        <f t="array" ref="P854">IF(Q854="","",XLOOKUP(Q854,selector_07,selector_07_ids,""))</f>
        <v/>
      </c>
      <c r="Q854" s="25"/>
      <c r="R854" s="14"/>
      <c r="S854" s="23" t="str">
        <f t="array" ref="S854">IF(T854="","",XLOOKUP(T854,selector_17,selector_17_ids,""))</f>
        <v/>
      </c>
      <c r="T854" s="25"/>
      <c r="U854" s="14"/>
      <c r="V854" s="14"/>
      <c r="W854" s="23" t="str">
        <f t="array" ref="W854">IF(X854="","",XLOOKUP(X854,selector_04,selector_04_ids,""))</f>
        <v/>
      </c>
      <c r="X854" s="25"/>
      <c r="Y854" s="14"/>
      <c r="Z854" s="27"/>
      <c r="AA854" s="14"/>
    </row>
    <row r="855">
      <c r="A855" s="14"/>
      <c r="B855" s="23" t="str">
        <f>IF($A855="","",'Система'!$B$4)</f>
        <v/>
      </c>
      <c r="C855" s="14"/>
      <c r="D855" s="23" t="str">
        <f t="array" ref="D855">IF(E855="","",XLOOKUP(E855,selector_12,selector_12_ids,""))</f>
        <v/>
      </c>
      <c r="E855" s="25"/>
      <c r="F855" s="23" t="str">
        <f t="array" ref="F855">IF(G855="","",XLOOKUP(G855,selector_15,selector_15_ids,""))</f>
        <v/>
      </c>
      <c r="G855" s="25"/>
      <c r="H855" s="23" t="str">
        <f t="array" ref="H855">IF(I855="","",XLOOKUP(I855,selector_16,selector_16_ids,""))</f>
        <v/>
      </c>
      <c r="I855" s="25"/>
      <c r="J855" s="23" t="str">
        <f t="array" ref="J855">IF(K855="","",XLOOKUP(K855,selector_16,selector_16_ids,""))</f>
        <v/>
      </c>
      <c r="K855" s="25"/>
      <c r="L855" s="23" t="str">
        <f t="array" ref="L855">IF(M855="","",XLOOKUP(M855,selector_13,selector_13_ids,""))</f>
        <v/>
      </c>
      <c r="M855" s="25"/>
      <c r="N855" s="14"/>
      <c r="O855" s="14"/>
      <c r="P855" s="23" t="str">
        <f t="array" ref="P855">IF(Q855="","",XLOOKUP(Q855,selector_07,selector_07_ids,""))</f>
        <v/>
      </c>
      <c r="Q855" s="25"/>
      <c r="R855" s="14"/>
      <c r="S855" s="23" t="str">
        <f t="array" ref="S855">IF(T855="","",XLOOKUP(T855,selector_17,selector_17_ids,""))</f>
        <v/>
      </c>
      <c r="T855" s="25"/>
      <c r="U855" s="14"/>
      <c r="V855" s="14"/>
      <c r="W855" s="23" t="str">
        <f t="array" ref="W855">IF(X855="","",XLOOKUP(X855,selector_04,selector_04_ids,""))</f>
        <v/>
      </c>
      <c r="X855" s="25"/>
      <c r="Y855" s="14"/>
      <c r="Z855" s="27"/>
      <c r="AA855" s="14"/>
    </row>
    <row r="856">
      <c r="A856" s="14"/>
      <c r="B856" s="23" t="str">
        <f>IF($A856="","",'Система'!$B$4)</f>
        <v/>
      </c>
      <c r="C856" s="14"/>
      <c r="D856" s="23" t="str">
        <f t="array" ref="D856">IF(E856="","",XLOOKUP(E856,selector_12,selector_12_ids,""))</f>
        <v/>
      </c>
      <c r="E856" s="25"/>
      <c r="F856" s="23" t="str">
        <f t="array" ref="F856">IF(G856="","",XLOOKUP(G856,selector_15,selector_15_ids,""))</f>
        <v/>
      </c>
      <c r="G856" s="25"/>
      <c r="H856" s="23" t="str">
        <f t="array" ref="H856">IF(I856="","",XLOOKUP(I856,selector_16,selector_16_ids,""))</f>
        <v/>
      </c>
      <c r="I856" s="25"/>
      <c r="J856" s="23" t="str">
        <f t="array" ref="J856">IF(K856="","",XLOOKUP(K856,selector_16,selector_16_ids,""))</f>
        <v/>
      </c>
      <c r="K856" s="25"/>
      <c r="L856" s="23" t="str">
        <f t="array" ref="L856">IF(M856="","",XLOOKUP(M856,selector_13,selector_13_ids,""))</f>
        <v/>
      </c>
      <c r="M856" s="25"/>
      <c r="N856" s="14"/>
      <c r="O856" s="14"/>
      <c r="P856" s="23" t="str">
        <f t="array" ref="P856">IF(Q856="","",XLOOKUP(Q856,selector_07,selector_07_ids,""))</f>
        <v/>
      </c>
      <c r="Q856" s="25"/>
      <c r="R856" s="14"/>
      <c r="S856" s="23" t="str">
        <f t="array" ref="S856">IF(T856="","",XLOOKUP(T856,selector_17,selector_17_ids,""))</f>
        <v/>
      </c>
      <c r="T856" s="25"/>
      <c r="U856" s="14"/>
      <c r="V856" s="14"/>
      <c r="W856" s="23" t="str">
        <f t="array" ref="W856">IF(X856="","",XLOOKUP(X856,selector_04,selector_04_ids,""))</f>
        <v/>
      </c>
      <c r="X856" s="25"/>
      <c r="Y856" s="14"/>
      <c r="Z856" s="27"/>
      <c r="AA856" s="14"/>
    </row>
    <row r="857">
      <c r="A857" s="14"/>
      <c r="B857" s="23" t="str">
        <f>IF($A857="","",'Система'!$B$4)</f>
        <v/>
      </c>
      <c r="C857" s="14"/>
      <c r="D857" s="23" t="str">
        <f t="array" ref="D857">IF(E857="","",XLOOKUP(E857,selector_12,selector_12_ids,""))</f>
        <v/>
      </c>
      <c r="E857" s="25"/>
      <c r="F857" s="23" t="str">
        <f t="array" ref="F857">IF(G857="","",XLOOKUP(G857,selector_15,selector_15_ids,""))</f>
        <v/>
      </c>
      <c r="G857" s="25"/>
      <c r="H857" s="23" t="str">
        <f t="array" ref="H857">IF(I857="","",XLOOKUP(I857,selector_16,selector_16_ids,""))</f>
        <v/>
      </c>
      <c r="I857" s="25"/>
      <c r="J857" s="23" t="str">
        <f t="array" ref="J857">IF(K857="","",XLOOKUP(K857,selector_16,selector_16_ids,""))</f>
        <v/>
      </c>
      <c r="K857" s="25"/>
      <c r="L857" s="23" t="str">
        <f t="array" ref="L857">IF(M857="","",XLOOKUP(M857,selector_13,selector_13_ids,""))</f>
        <v/>
      </c>
      <c r="M857" s="25"/>
      <c r="N857" s="14"/>
      <c r="O857" s="14"/>
      <c r="P857" s="23" t="str">
        <f t="array" ref="P857">IF(Q857="","",XLOOKUP(Q857,selector_07,selector_07_ids,""))</f>
        <v/>
      </c>
      <c r="Q857" s="25"/>
      <c r="R857" s="14"/>
      <c r="S857" s="23" t="str">
        <f t="array" ref="S857">IF(T857="","",XLOOKUP(T857,selector_17,selector_17_ids,""))</f>
        <v/>
      </c>
      <c r="T857" s="25"/>
      <c r="U857" s="14"/>
      <c r="V857" s="14"/>
      <c r="W857" s="23" t="str">
        <f t="array" ref="W857">IF(X857="","",XLOOKUP(X857,selector_04,selector_04_ids,""))</f>
        <v/>
      </c>
      <c r="X857" s="25"/>
      <c r="Y857" s="14"/>
      <c r="Z857" s="27"/>
      <c r="AA857" s="14"/>
    </row>
    <row r="858">
      <c r="A858" s="14"/>
      <c r="B858" s="23" t="str">
        <f>IF($A858="","",'Система'!$B$4)</f>
        <v/>
      </c>
      <c r="C858" s="14"/>
      <c r="D858" s="23" t="str">
        <f t="array" ref="D858">IF(E858="","",XLOOKUP(E858,selector_12,selector_12_ids,""))</f>
        <v/>
      </c>
      <c r="E858" s="25"/>
      <c r="F858" s="23" t="str">
        <f t="array" ref="F858">IF(G858="","",XLOOKUP(G858,selector_15,selector_15_ids,""))</f>
        <v/>
      </c>
      <c r="G858" s="25"/>
      <c r="H858" s="23" t="str">
        <f t="array" ref="H858">IF(I858="","",XLOOKUP(I858,selector_16,selector_16_ids,""))</f>
        <v/>
      </c>
      <c r="I858" s="25"/>
      <c r="J858" s="23" t="str">
        <f t="array" ref="J858">IF(K858="","",XLOOKUP(K858,selector_16,selector_16_ids,""))</f>
        <v/>
      </c>
      <c r="K858" s="25"/>
      <c r="L858" s="23" t="str">
        <f t="array" ref="L858">IF(M858="","",XLOOKUP(M858,selector_13,selector_13_ids,""))</f>
        <v/>
      </c>
      <c r="M858" s="25"/>
      <c r="N858" s="14"/>
      <c r="O858" s="14"/>
      <c r="P858" s="23" t="str">
        <f t="array" ref="P858">IF(Q858="","",XLOOKUP(Q858,selector_07,selector_07_ids,""))</f>
        <v/>
      </c>
      <c r="Q858" s="25"/>
      <c r="R858" s="14"/>
      <c r="S858" s="23" t="str">
        <f t="array" ref="S858">IF(T858="","",XLOOKUP(T858,selector_17,selector_17_ids,""))</f>
        <v/>
      </c>
      <c r="T858" s="25"/>
      <c r="U858" s="14"/>
      <c r="V858" s="14"/>
      <c r="W858" s="23" t="str">
        <f t="array" ref="W858">IF(X858="","",XLOOKUP(X858,selector_04,selector_04_ids,""))</f>
        <v/>
      </c>
      <c r="X858" s="25"/>
      <c r="Y858" s="14"/>
      <c r="Z858" s="27"/>
      <c r="AA858" s="14"/>
    </row>
    <row r="859">
      <c r="A859" s="14"/>
      <c r="B859" s="23" t="str">
        <f>IF($A859="","",'Система'!$B$4)</f>
        <v/>
      </c>
      <c r="C859" s="14"/>
      <c r="D859" s="23" t="str">
        <f t="array" ref="D859">IF(E859="","",XLOOKUP(E859,selector_12,selector_12_ids,""))</f>
        <v/>
      </c>
      <c r="E859" s="25"/>
      <c r="F859" s="23" t="str">
        <f t="array" ref="F859">IF(G859="","",XLOOKUP(G859,selector_15,selector_15_ids,""))</f>
        <v/>
      </c>
      <c r="G859" s="25"/>
      <c r="H859" s="23" t="str">
        <f t="array" ref="H859">IF(I859="","",XLOOKUP(I859,selector_16,selector_16_ids,""))</f>
        <v/>
      </c>
      <c r="I859" s="25"/>
      <c r="J859" s="23" t="str">
        <f t="array" ref="J859">IF(K859="","",XLOOKUP(K859,selector_16,selector_16_ids,""))</f>
        <v/>
      </c>
      <c r="K859" s="25"/>
      <c r="L859" s="23" t="str">
        <f t="array" ref="L859">IF(M859="","",XLOOKUP(M859,selector_13,selector_13_ids,""))</f>
        <v/>
      </c>
      <c r="M859" s="25"/>
      <c r="N859" s="14"/>
      <c r="O859" s="14"/>
      <c r="P859" s="23" t="str">
        <f t="array" ref="P859">IF(Q859="","",XLOOKUP(Q859,selector_07,selector_07_ids,""))</f>
        <v/>
      </c>
      <c r="Q859" s="25"/>
      <c r="R859" s="14"/>
      <c r="S859" s="23" t="str">
        <f t="array" ref="S859">IF(T859="","",XLOOKUP(T859,selector_17,selector_17_ids,""))</f>
        <v/>
      </c>
      <c r="T859" s="25"/>
      <c r="U859" s="14"/>
      <c r="V859" s="14"/>
      <c r="W859" s="23" t="str">
        <f t="array" ref="W859">IF(X859="","",XLOOKUP(X859,selector_04,selector_04_ids,""))</f>
        <v/>
      </c>
      <c r="X859" s="25"/>
      <c r="Y859" s="14"/>
      <c r="Z859" s="27"/>
      <c r="AA859" s="14"/>
    </row>
    <row r="860">
      <c r="A860" s="14"/>
      <c r="B860" s="23" t="str">
        <f>IF($A860="","",'Система'!$B$4)</f>
        <v/>
      </c>
      <c r="C860" s="14"/>
      <c r="D860" s="23" t="str">
        <f t="array" ref="D860">IF(E860="","",XLOOKUP(E860,selector_12,selector_12_ids,""))</f>
        <v/>
      </c>
      <c r="E860" s="25"/>
      <c r="F860" s="23" t="str">
        <f t="array" ref="F860">IF(G860="","",XLOOKUP(G860,selector_15,selector_15_ids,""))</f>
        <v/>
      </c>
      <c r="G860" s="25"/>
      <c r="H860" s="23" t="str">
        <f t="array" ref="H860">IF(I860="","",XLOOKUP(I860,selector_16,selector_16_ids,""))</f>
        <v/>
      </c>
      <c r="I860" s="25"/>
      <c r="J860" s="23" t="str">
        <f t="array" ref="J860">IF(K860="","",XLOOKUP(K860,selector_16,selector_16_ids,""))</f>
        <v/>
      </c>
      <c r="K860" s="25"/>
      <c r="L860" s="23" t="str">
        <f t="array" ref="L860">IF(M860="","",XLOOKUP(M860,selector_13,selector_13_ids,""))</f>
        <v/>
      </c>
      <c r="M860" s="25"/>
      <c r="N860" s="14"/>
      <c r="O860" s="14"/>
      <c r="P860" s="23" t="str">
        <f t="array" ref="P860">IF(Q860="","",XLOOKUP(Q860,selector_07,selector_07_ids,""))</f>
        <v/>
      </c>
      <c r="Q860" s="25"/>
      <c r="R860" s="14"/>
      <c r="S860" s="23" t="str">
        <f t="array" ref="S860">IF(T860="","",XLOOKUP(T860,selector_17,selector_17_ids,""))</f>
        <v/>
      </c>
      <c r="T860" s="25"/>
      <c r="U860" s="14"/>
      <c r="V860" s="14"/>
      <c r="W860" s="23" t="str">
        <f t="array" ref="W860">IF(X860="","",XLOOKUP(X860,selector_04,selector_04_ids,""))</f>
        <v/>
      </c>
      <c r="X860" s="25"/>
      <c r="Y860" s="14"/>
      <c r="Z860" s="27"/>
      <c r="AA860" s="14"/>
    </row>
    <row r="861">
      <c r="A861" s="14"/>
      <c r="B861" s="23" t="str">
        <f>IF($A861="","",'Система'!$B$4)</f>
        <v/>
      </c>
      <c r="C861" s="14"/>
      <c r="D861" s="23" t="str">
        <f t="array" ref="D861">IF(E861="","",XLOOKUP(E861,selector_12,selector_12_ids,""))</f>
        <v/>
      </c>
      <c r="E861" s="25"/>
      <c r="F861" s="23" t="str">
        <f t="array" ref="F861">IF(G861="","",XLOOKUP(G861,selector_15,selector_15_ids,""))</f>
        <v/>
      </c>
      <c r="G861" s="25"/>
      <c r="H861" s="23" t="str">
        <f t="array" ref="H861">IF(I861="","",XLOOKUP(I861,selector_16,selector_16_ids,""))</f>
        <v/>
      </c>
      <c r="I861" s="25"/>
      <c r="J861" s="23" t="str">
        <f t="array" ref="J861">IF(K861="","",XLOOKUP(K861,selector_16,selector_16_ids,""))</f>
        <v/>
      </c>
      <c r="K861" s="25"/>
      <c r="L861" s="23" t="str">
        <f t="array" ref="L861">IF(M861="","",XLOOKUP(M861,selector_13,selector_13_ids,""))</f>
        <v/>
      </c>
      <c r="M861" s="25"/>
      <c r="N861" s="14"/>
      <c r="O861" s="14"/>
      <c r="P861" s="23" t="str">
        <f t="array" ref="P861">IF(Q861="","",XLOOKUP(Q861,selector_07,selector_07_ids,""))</f>
        <v/>
      </c>
      <c r="Q861" s="25"/>
      <c r="R861" s="14"/>
      <c r="S861" s="23" t="str">
        <f t="array" ref="S861">IF(T861="","",XLOOKUP(T861,selector_17,selector_17_ids,""))</f>
        <v/>
      </c>
      <c r="T861" s="25"/>
      <c r="U861" s="14"/>
      <c r="V861" s="14"/>
      <c r="W861" s="23" t="str">
        <f t="array" ref="W861">IF(X861="","",XLOOKUP(X861,selector_04,selector_04_ids,""))</f>
        <v/>
      </c>
      <c r="X861" s="25"/>
      <c r="Y861" s="14"/>
      <c r="Z861" s="27"/>
      <c r="AA861" s="14"/>
    </row>
    <row r="862">
      <c r="A862" s="14"/>
      <c r="B862" s="23" t="str">
        <f>IF($A862="","",'Система'!$B$4)</f>
        <v/>
      </c>
      <c r="C862" s="14"/>
      <c r="D862" s="23" t="str">
        <f t="array" ref="D862">IF(E862="","",XLOOKUP(E862,selector_12,selector_12_ids,""))</f>
        <v/>
      </c>
      <c r="E862" s="25"/>
      <c r="F862" s="23" t="str">
        <f t="array" ref="F862">IF(G862="","",XLOOKUP(G862,selector_15,selector_15_ids,""))</f>
        <v/>
      </c>
      <c r="G862" s="25"/>
      <c r="H862" s="23" t="str">
        <f t="array" ref="H862">IF(I862="","",XLOOKUP(I862,selector_16,selector_16_ids,""))</f>
        <v/>
      </c>
      <c r="I862" s="25"/>
      <c r="J862" s="23" t="str">
        <f t="array" ref="J862">IF(K862="","",XLOOKUP(K862,selector_16,selector_16_ids,""))</f>
        <v/>
      </c>
      <c r="K862" s="25"/>
      <c r="L862" s="23" t="str">
        <f t="array" ref="L862">IF(M862="","",XLOOKUP(M862,selector_13,selector_13_ids,""))</f>
        <v/>
      </c>
      <c r="M862" s="25"/>
      <c r="N862" s="14"/>
      <c r="O862" s="14"/>
      <c r="P862" s="23" t="str">
        <f t="array" ref="P862">IF(Q862="","",XLOOKUP(Q862,selector_07,selector_07_ids,""))</f>
        <v/>
      </c>
      <c r="Q862" s="25"/>
      <c r="R862" s="14"/>
      <c r="S862" s="23" t="str">
        <f t="array" ref="S862">IF(T862="","",XLOOKUP(T862,selector_17,selector_17_ids,""))</f>
        <v/>
      </c>
      <c r="T862" s="25"/>
      <c r="U862" s="14"/>
      <c r="V862" s="14"/>
      <c r="W862" s="23" t="str">
        <f t="array" ref="W862">IF(X862="","",XLOOKUP(X862,selector_04,selector_04_ids,""))</f>
        <v/>
      </c>
      <c r="X862" s="25"/>
      <c r="Y862" s="14"/>
      <c r="Z862" s="27"/>
      <c r="AA862" s="14"/>
    </row>
    <row r="863">
      <c r="A863" s="14"/>
      <c r="B863" s="23" t="str">
        <f>IF($A863="","",'Система'!$B$4)</f>
        <v/>
      </c>
      <c r="C863" s="14"/>
      <c r="D863" s="23" t="str">
        <f t="array" ref="D863">IF(E863="","",XLOOKUP(E863,selector_12,selector_12_ids,""))</f>
        <v/>
      </c>
      <c r="E863" s="25"/>
      <c r="F863" s="23" t="str">
        <f t="array" ref="F863">IF(G863="","",XLOOKUP(G863,selector_15,selector_15_ids,""))</f>
        <v/>
      </c>
      <c r="G863" s="25"/>
      <c r="H863" s="23" t="str">
        <f t="array" ref="H863">IF(I863="","",XLOOKUP(I863,selector_16,selector_16_ids,""))</f>
        <v/>
      </c>
      <c r="I863" s="25"/>
      <c r="J863" s="23" t="str">
        <f t="array" ref="J863">IF(K863="","",XLOOKUP(K863,selector_16,selector_16_ids,""))</f>
        <v/>
      </c>
      <c r="K863" s="25"/>
      <c r="L863" s="23" t="str">
        <f t="array" ref="L863">IF(M863="","",XLOOKUP(M863,selector_13,selector_13_ids,""))</f>
        <v/>
      </c>
      <c r="M863" s="25"/>
      <c r="N863" s="14"/>
      <c r="O863" s="14"/>
      <c r="P863" s="23" t="str">
        <f t="array" ref="P863">IF(Q863="","",XLOOKUP(Q863,selector_07,selector_07_ids,""))</f>
        <v/>
      </c>
      <c r="Q863" s="25"/>
      <c r="R863" s="14"/>
      <c r="S863" s="23" t="str">
        <f t="array" ref="S863">IF(T863="","",XLOOKUP(T863,selector_17,selector_17_ids,""))</f>
        <v/>
      </c>
      <c r="T863" s="25"/>
      <c r="U863" s="14"/>
      <c r="V863" s="14"/>
      <c r="W863" s="23" t="str">
        <f t="array" ref="W863">IF(X863="","",XLOOKUP(X863,selector_04,selector_04_ids,""))</f>
        <v/>
      </c>
      <c r="X863" s="25"/>
      <c r="Y863" s="14"/>
      <c r="Z863" s="27"/>
      <c r="AA863" s="14"/>
    </row>
    <row r="864">
      <c r="A864" s="14"/>
      <c r="B864" s="23" t="str">
        <f>IF($A864="","",'Система'!$B$4)</f>
        <v/>
      </c>
      <c r="C864" s="14"/>
      <c r="D864" s="23" t="str">
        <f t="array" ref="D864">IF(E864="","",XLOOKUP(E864,selector_12,selector_12_ids,""))</f>
        <v/>
      </c>
      <c r="E864" s="25"/>
      <c r="F864" s="23" t="str">
        <f t="array" ref="F864">IF(G864="","",XLOOKUP(G864,selector_15,selector_15_ids,""))</f>
        <v/>
      </c>
      <c r="G864" s="25"/>
      <c r="H864" s="23" t="str">
        <f t="array" ref="H864">IF(I864="","",XLOOKUP(I864,selector_16,selector_16_ids,""))</f>
        <v/>
      </c>
      <c r="I864" s="25"/>
      <c r="J864" s="23" t="str">
        <f t="array" ref="J864">IF(K864="","",XLOOKUP(K864,selector_16,selector_16_ids,""))</f>
        <v/>
      </c>
      <c r="K864" s="25"/>
      <c r="L864" s="23" t="str">
        <f t="array" ref="L864">IF(M864="","",XLOOKUP(M864,selector_13,selector_13_ids,""))</f>
        <v/>
      </c>
      <c r="M864" s="25"/>
      <c r="N864" s="14"/>
      <c r="O864" s="14"/>
      <c r="P864" s="23" t="str">
        <f t="array" ref="P864">IF(Q864="","",XLOOKUP(Q864,selector_07,selector_07_ids,""))</f>
        <v/>
      </c>
      <c r="Q864" s="25"/>
      <c r="R864" s="14"/>
      <c r="S864" s="23" t="str">
        <f t="array" ref="S864">IF(T864="","",XLOOKUP(T864,selector_17,selector_17_ids,""))</f>
        <v/>
      </c>
      <c r="T864" s="25"/>
      <c r="U864" s="14"/>
      <c r="V864" s="14"/>
      <c r="W864" s="23" t="str">
        <f t="array" ref="W864">IF(X864="","",XLOOKUP(X864,selector_04,selector_04_ids,""))</f>
        <v/>
      </c>
      <c r="X864" s="25"/>
      <c r="Y864" s="14"/>
      <c r="Z864" s="27"/>
      <c r="AA864" s="14"/>
    </row>
    <row r="865">
      <c r="A865" s="14"/>
      <c r="B865" s="23" t="str">
        <f>IF($A865="","",'Система'!$B$4)</f>
        <v/>
      </c>
      <c r="C865" s="14"/>
      <c r="D865" s="23" t="str">
        <f t="array" ref="D865">IF(E865="","",XLOOKUP(E865,selector_12,selector_12_ids,""))</f>
        <v/>
      </c>
      <c r="E865" s="25"/>
      <c r="F865" s="23" t="str">
        <f t="array" ref="F865">IF(G865="","",XLOOKUP(G865,selector_15,selector_15_ids,""))</f>
        <v/>
      </c>
      <c r="G865" s="25"/>
      <c r="H865" s="23" t="str">
        <f t="array" ref="H865">IF(I865="","",XLOOKUP(I865,selector_16,selector_16_ids,""))</f>
        <v/>
      </c>
      <c r="I865" s="25"/>
      <c r="J865" s="23" t="str">
        <f t="array" ref="J865">IF(K865="","",XLOOKUP(K865,selector_16,selector_16_ids,""))</f>
        <v/>
      </c>
      <c r="K865" s="25"/>
      <c r="L865" s="23" t="str">
        <f t="array" ref="L865">IF(M865="","",XLOOKUP(M865,selector_13,selector_13_ids,""))</f>
        <v/>
      </c>
      <c r="M865" s="25"/>
      <c r="N865" s="14"/>
      <c r="O865" s="14"/>
      <c r="P865" s="23" t="str">
        <f t="array" ref="P865">IF(Q865="","",XLOOKUP(Q865,selector_07,selector_07_ids,""))</f>
        <v/>
      </c>
      <c r="Q865" s="25"/>
      <c r="R865" s="14"/>
      <c r="S865" s="23" t="str">
        <f t="array" ref="S865">IF(T865="","",XLOOKUP(T865,selector_17,selector_17_ids,""))</f>
        <v/>
      </c>
      <c r="T865" s="25"/>
      <c r="U865" s="14"/>
      <c r="V865" s="14"/>
      <c r="W865" s="23" t="str">
        <f t="array" ref="W865">IF(X865="","",XLOOKUP(X865,selector_04,selector_04_ids,""))</f>
        <v/>
      </c>
      <c r="X865" s="25"/>
      <c r="Y865" s="14"/>
      <c r="Z865" s="27"/>
      <c r="AA865" s="14"/>
    </row>
    <row r="866">
      <c r="A866" s="14"/>
      <c r="B866" s="23" t="str">
        <f>IF($A866="","",'Система'!$B$4)</f>
        <v/>
      </c>
      <c r="C866" s="14"/>
      <c r="D866" s="23" t="str">
        <f t="array" ref="D866">IF(E866="","",XLOOKUP(E866,selector_12,selector_12_ids,""))</f>
        <v/>
      </c>
      <c r="E866" s="25"/>
      <c r="F866" s="23" t="str">
        <f t="array" ref="F866">IF(G866="","",XLOOKUP(G866,selector_15,selector_15_ids,""))</f>
        <v/>
      </c>
      <c r="G866" s="25"/>
      <c r="H866" s="23" t="str">
        <f t="array" ref="H866">IF(I866="","",XLOOKUP(I866,selector_16,selector_16_ids,""))</f>
        <v/>
      </c>
      <c r="I866" s="25"/>
      <c r="J866" s="23" t="str">
        <f t="array" ref="J866">IF(K866="","",XLOOKUP(K866,selector_16,selector_16_ids,""))</f>
        <v/>
      </c>
      <c r="K866" s="25"/>
      <c r="L866" s="23" t="str">
        <f t="array" ref="L866">IF(M866="","",XLOOKUP(M866,selector_13,selector_13_ids,""))</f>
        <v/>
      </c>
      <c r="M866" s="25"/>
      <c r="N866" s="14"/>
      <c r="O866" s="14"/>
      <c r="P866" s="23" t="str">
        <f t="array" ref="P866">IF(Q866="","",XLOOKUP(Q866,selector_07,selector_07_ids,""))</f>
        <v/>
      </c>
      <c r="Q866" s="25"/>
      <c r="R866" s="14"/>
      <c r="S866" s="23" t="str">
        <f t="array" ref="S866">IF(T866="","",XLOOKUP(T866,selector_17,selector_17_ids,""))</f>
        <v/>
      </c>
      <c r="T866" s="25"/>
      <c r="U866" s="14"/>
      <c r="V866" s="14"/>
      <c r="W866" s="23" t="str">
        <f t="array" ref="W866">IF(X866="","",XLOOKUP(X866,selector_04,selector_04_ids,""))</f>
        <v/>
      </c>
      <c r="X866" s="25"/>
      <c r="Y866" s="14"/>
      <c r="Z866" s="27"/>
      <c r="AA866" s="14"/>
    </row>
    <row r="867">
      <c r="A867" s="14"/>
      <c r="B867" s="23" t="str">
        <f>IF($A867="","",'Система'!$B$4)</f>
        <v/>
      </c>
      <c r="C867" s="14"/>
      <c r="D867" s="23" t="str">
        <f t="array" ref="D867">IF(E867="","",XLOOKUP(E867,selector_12,selector_12_ids,""))</f>
        <v/>
      </c>
      <c r="E867" s="25"/>
      <c r="F867" s="23" t="str">
        <f t="array" ref="F867">IF(G867="","",XLOOKUP(G867,selector_15,selector_15_ids,""))</f>
        <v/>
      </c>
      <c r="G867" s="25"/>
      <c r="H867" s="23" t="str">
        <f t="array" ref="H867">IF(I867="","",XLOOKUP(I867,selector_16,selector_16_ids,""))</f>
        <v/>
      </c>
      <c r="I867" s="25"/>
      <c r="J867" s="23" t="str">
        <f t="array" ref="J867">IF(K867="","",XLOOKUP(K867,selector_16,selector_16_ids,""))</f>
        <v/>
      </c>
      <c r="K867" s="25"/>
      <c r="L867" s="23" t="str">
        <f t="array" ref="L867">IF(M867="","",XLOOKUP(M867,selector_13,selector_13_ids,""))</f>
        <v/>
      </c>
      <c r="M867" s="25"/>
      <c r="N867" s="14"/>
      <c r="O867" s="14"/>
      <c r="P867" s="23" t="str">
        <f t="array" ref="P867">IF(Q867="","",XLOOKUP(Q867,selector_07,selector_07_ids,""))</f>
        <v/>
      </c>
      <c r="Q867" s="25"/>
      <c r="R867" s="14"/>
      <c r="S867" s="23" t="str">
        <f t="array" ref="S867">IF(T867="","",XLOOKUP(T867,selector_17,selector_17_ids,""))</f>
        <v/>
      </c>
      <c r="T867" s="25"/>
      <c r="U867" s="14"/>
      <c r="V867" s="14"/>
      <c r="W867" s="23" t="str">
        <f t="array" ref="W867">IF(X867="","",XLOOKUP(X867,selector_04,selector_04_ids,""))</f>
        <v/>
      </c>
      <c r="X867" s="25"/>
      <c r="Y867" s="14"/>
      <c r="Z867" s="27"/>
      <c r="AA867" s="14"/>
    </row>
    <row r="868">
      <c r="A868" s="14"/>
      <c r="B868" s="23" t="str">
        <f>IF($A868="","",'Система'!$B$4)</f>
        <v/>
      </c>
      <c r="C868" s="14"/>
      <c r="D868" s="23" t="str">
        <f t="array" ref="D868">IF(E868="","",XLOOKUP(E868,selector_12,selector_12_ids,""))</f>
        <v/>
      </c>
      <c r="E868" s="25"/>
      <c r="F868" s="23" t="str">
        <f t="array" ref="F868">IF(G868="","",XLOOKUP(G868,selector_15,selector_15_ids,""))</f>
        <v/>
      </c>
      <c r="G868" s="25"/>
      <c r="H868" s="23" t="str">
        <f t="array" ref="H868">IF(I868="","",XLOOKUP(I868,selector_16,selector_16_ids,""))</f>
        <v/>
      </c>
      <c r="I868" s="25"/>
      <c r="J868" s="23" t="str">
        <f t="array" ref="J868">IF(K868="","",XLOOKUP(K868,selector_16,selector_16_ids,""))</f>
        <v/>
      </c>
      <c r="K868" s="25"/>
      <c r="L868" s="23" t="str">
        <f t="array" ref="L868">IF(M868="","",XLOOKUP(M868,selector_13,selector_13_ids,""))</f>
        <v/>
      </c>
      <c r="M868" s="25"/>
      <c r="N868" s="14"/>
      <c r="O868" s="14"/>
      <c r="P868" s="23" t="str">
        <f t="array" ref="P868">IF(Q868="","",XLOOKUP(Q868,selector_07,selector_07_ids,""))</f>
        <v/>
      </c>
      <c r="Q868" s="25"/>
      <c r="R868" s="14"/>
      <c r="S868" s="23" t="str">
        <f t="array" ref="S868">IF(T868="","",XLOOKUP(T868,selector_17,selector_17_ids,""))</f>
        <v/>
      </c>
      <c r="T868" s="25"/>
      <c r="U868" s="14"/>
      <c r="V868" s="14"/>
      <c r="W868" s="23" t="str">
        <f t="array" ref="W868">IF(X868="","",XLOOKUP(X868,selector_04,selector_04_ids,""))</f>
        <v/>
      </c>
      <c r="X868" s="25"/>
      <c r="Y868" s="14"/>
      <c r="Z868" s="27"/>
      <c r="AA868" s="14"/>
    </row>
    <row r="869">
      <c r="A869" s="14"/>
      <c r="B869" s="23" t="str">
        <f>IF($A869="","",'Система'!$B$4)</f>
        <v/>
      </c>
      <c r="C869" s="14"/>
      <c r="D869" s="23" t="str">
        <f t="array" ref="D869">IF(E869="","",XLOOKUP(E869,selector_12,selector_12_ids,""))</f>
        <v/>
      </c>
      <c r="E869" s="25"/>
      <c r="F869" s="23" t="str">
        <f t="array" ref="F869">IF(G869="","",XLOOKUP(G869,selector_15,selector_15_ids,""))</f>
        <v/>
      </c>
      <c r="G869" s="25"/>
      <c r="H869" s="23" t="str">
        <f t="array" ref="H869">IF(I869="","",XLOOKUP(I869,selector_16,selector_16_ids,""))</f>
        <v/>
      </c>
      <c r="I869" s="25"/>
      <c r="J869" s="23" t="str">
        <f t="array" ref="J869">IF(K869="","",XLOOKUP(K869,selector_16,selector_16_ids,""))</f>
        <v/>
      </c>
      <c r="K869" s="25"/>
      <c r="L869" s="23" t="str">
        <f t="array" ref="L869">IF(M869="","",XLOOKUP(M869,selector_13,selector_13_ids,""))</f>
        <v/>
      </c>
      <c r="M869" s="25"/>
      <c r="N869" s="14"/>
      <c r="O869" s="14"/>
      <c r="P869" s="23" t="str">
        <f t="array" ref="P869">IF(Q869="","",XLOOKUP(Q869,selector_07,selector_07_ids,""))</f>
        <v/>
      </c>
      <c r="Q869" s="25"/>
      <c r="R869" s="14"/>
      <c r="S869" s="23" t="str">
        <f t="array" ref="S869">IF(T869="","",XLOOKUP(T869,selector_17,selector_17_ids,""))</f>
        <v/>
      </c>
      <c r="T869" s="25"/>
      <c r="U869" s="14"/>
      <c r="V869" s="14"/>
      <c r="W869" s="23" t="str">
        <f t="array" ref="W869">IF(X869="","",XLOOKUP(X869,selector_04,selector_04_ids,""))</f>
        <v/>
      </c>
      <c r="X869" s="25"/>
      <c r="Y869" s="14"/>
      <c r="Z869" s="27"/>
      <c r="AA869" s="14"/>
    </row>
    <row r="870">
      <c r="A870" s="14"/>
      <c r="B870" s="23" t="str">
        <f>IF($A870="","",'Система'!$B$4)</f>
        <v/>
      </c>
      <c r="C870" s="14"/>
      <c r="D870" s="23" t="str">
        <f t="array" ref="D870">IF(E870="","",XLOOKUP(E870,selector_12,selector_12_ids,""))</f>
        <v/>
      </c>
      <c r="E870" s="25"/>
      <c r="F870" s="23" t="str">
        <f t="array" ref="F870">IF(G870="","",XLOOKUP(G870,selector_15,selector_15_ids,""))</f>
        <v/>
      </c>
      <c r="G870" s="25"/>
      <c r="H870" s="23" t="str">
        <f t="array" ref="H870">IF(I870="","",XLOOKUP(I870,selector_16,selector_16_ids,""))</f>
        <v/>
      </c>
      <c r="I870" s="25"/>
      <c r="J870" s="23" t="str">
        <f t="array" ref="J870">IF(K870="","",XLOOKUP(K870,selector_16,selector_16_ids,""))</f>
        <v/>
      </c>
      <c r="K870" s="25"/>
      <c r="L870" s="23" t="str">
        <f t="array" ref="L870">IF(M870="","",XLOOKUP(M870,selector_13,selector_13_ids,""))</f>
        <v/>
      </c>
      <c r="M870" s="25"/>
      <c r="N870" s="14"/>
      <c r="O870" s="14"/>
      <c r="P870" s="23" t="str">
        <f t="array" ref="P870">IF(Q870="","",XLOOKUP(Q870,selector_07,selector_07_ids,""))</f>
        <v/>
      </c>
      <c r="Q870" s="25"/>
      <c r="R870" s="14"/>
      <c r="S870" s="23" t="str">
        <f t="array" ref="S870">IF(T870="","",XLOOKUP(T870,selector_17,selector_17_ids,""))</f>
        <v/>
      </c>
      <c r="T870" s="25"/>
      <c r="U870" s="14"/>
      <c r="V870" s="14"/>
      <c r="W870" s="23" t="str">
        <f t="array" ref="W870">IF(X870="","",XLOOKUP(X870,selector_04,selector_04_ids,""))</f>
        <v/>
      </c>
      <c r="X870" s="25"/>
      <c r="Y870" s="14"/>
      <c r="Z870" s="27"/>
      <c r="AA870" s="14"/>
    </row>
    <row r="871">
      <c r="A871" s="14"/>
      <c r="B871" s="23" t="str">
        <f>IF($A871="","",'Система'!$B$4)</f>
        <v/>
      </c>
      <c r="C871" s="14"/>
      <c r="D871" s="23" t="str">
        <f t="array" ref="D871">IF(E871="","",XLOOKUP(E871,selector_12,selector_12_ids,""))</f>
        <v/>
      </c>
      <c r="E871" s="25"/>
      <c r="F871" s="23" t="str">
        <f t="array" ref="F871">IF(G871="","",XLOOKUP(G871,selector_15,selector_15_ids,""))</f>
        <v/>
      </c>
      <c r="G871" s="25"/>
      <c r="H871" s="23" t="str">
        <f t="array" ref="H871">IF(I871="","",XLOOKUP(I871,selector_16,selector_16_ids,""))</f>
        <v/>
      </c>
      <c r="I871" s="25"/>
      <c r="J871" s="23" t="str">
        <f t="array" ref="J871">IF(K871="","",XLOOKUP(K871,selector_16,selector_16_ids,""))</f>
        <v/>
      </c>
      <c r="K871" s="25"/>
      <c r="L871" s="23" t="str">
        <f t="array" ref="L871">IF(M871="","",XLOOKUP(M871,selector_13,selector_13_ids,""))</f>
        <v/>
      </c>
      <c r="M871" s="25"/>
      <c r="N871" s="14"/>
      <c r="O871" s="14"/>
      <c r="P871" s="23" t="str">
        <f t="array" ref="P871">IF(Q871="","",XLOOKUP(Q871,selector_07,selector_07_ids,""))</f>
        <v/>
      </c>
      <c r="Q871" s="25"/>
      <c r="R871" s="14"/>
      <c r="S871" s="23" t="str">
        <f t="array" ref="S871">IF(T871="","",XLOOKUP(T871,selector_17,selector_17_ids,""))</f>
        <v/>
      </c>
      <c r="T871" s="25"/>
      <c r="U871" s="14"/>
      <c r="V871" s="14"/>
      <c r="W871" s="23" t="str">
        <f t="array" ref="W871">IF(X871="","",XLOOKUP(X871,selector_04,selector_04_ids,""))</f>
        <v/>
      </c>
      <c r="X871" s="25"/>
      <c r="Y871" s="14"/>
      <c r="Z871" s="27"/>
      <c r="AA871" s="14"/>
    </row>
    <row r="872">
      <c r="A872" s="14"/>
      <c r="B872" s="23" t="str">
        <f>IF($A872="","",'Система'!$B$4)</f>
        <v/>
      </c>
      <c r="C872" s="14"/>
      <c r="D872" s="23" t="str">
        <f t="array" ref="D872">IF(E872="","",XLOOKUP(E872,selector_12,selector_12_ids,""))</f>
        <v/>
      </c>
      <c r="E872" s="25"/>
      <c r="F872" s="23" t="str">
        <f t="array" ref="F872">IF(G872="","",XLOOKUP(G872,selector_15,selector_15_ids,""))</f>
        <v/>
      </c>
      <c r="G872" s="25"/>
      <c r="H872" s="23" t="str">
        <f t="array" ref="H872">IF(I872="","",XLOOKUP(I872,selector_16,selector_16_ids,""))</f>
        <v/>
      </c>
      <c r="I872" s="25"/>
      <c r="J872" s="23" t="str">
        <f t="array" ref="J872">IF(K872="","",XLOOKUP(K872,selector_16,selector_16_ids,""))</f>
        <v/>
      </c>
      <c r="K872" s="25"/>
      <c r="L872" s="23" t="str">
        <f t="array" ref="L872">IF(M872="","",XLOOKUP(M872,selector_13,selector_13_ids,""))</f>
        <v/>
      </c>
      <c r="M872" s="25"/>
      <c r="N872" s="14"/>
      <c r="O872" s="14"/>
      <c r="P872" s="23" t="str">
        <f t="array" ref="P872">IF(Q872="","",XLOOKUP(Q872,selector_07,selector_07_ids,""))</f>
        <v/>
      </c>
      <c r="Q872" s="25"/>
      <c r="R872" s="14"/>
      <c r="S872" s="23" t="str">
        <f t="array" ref="S872">IF(T872="","",XLOOKUP(T872,selector_17,selector_17_ids,""))</f>
        <v/>
      </c>
      <c r="T872" s="25"/>
      <c r="U872" s="14"/>
      <c r="V872" s="14"/>
      <c r="W872" s="23" t="str">
        <f t="array" ref="W872">IF(X872="","",XLOOKUP(X872,selector_04,selector_04_ids,""))</f>
        <v/>
      </c>
      <c r="X872" s="25"/>
      <c r="Y872" s="14"/>
      <c r="Z872" s="27"/>
      <c r="AA872" s="14"/>
    </row>
    <row r="873">
      <c r="A873" s="14"/>
      <c r="B873" s="23" t="str">
        <f>IF($A873="","",'Система'!$B$4)</f>
        <v/>
      </c>
      <c r="C873" s="14"/>
      <c r="D873" s="23" t="str">
        <f t="array" ref="D873">IF(E873="","",XLOOKUP(E873,selector_12,selector_12_ids,""))</f>
        <v/>
      </c>
      <c r="E873" s="25"/>
      <c r="F873" s="23" t="str">
        <f t="array" ref="F873">IF(G873="","",XLOOKUP(G873,selector_15,selector_15_ids,""))</f>
        <v/>
      </c>
      <c r="G873" s="25"/>
      <c r="H873" s="23" t="str">
        <f t="array" ref="H873">IF(I873="","",XLOOKUP(I873,selector_16,selector_16_ids,""))</f>
        <v/>
      </c>
      <c r="I873" s="25"/>
      <c r="J873" s="23" t="str">
        <f t="array" ref="J873">IF(K873="","",XLOOKUP(K873,selector_16,selector_16_ids,""))</f>
        <v/>
      </c>
      <c r="K873" s="25"/>
      <c r="L873" s="23" t="str">
        <f t="array" ref="L873">IF(M873="","",XLOOKUP(M873,selector_13,selector_13_ids,""))</f>
        <v/>
      </c>
      <c r="M873" s="25"/>
      <c r="N873" s="14"/>
      <c r="O873" s="14"/>
      <c r="P873" s="23" t="str">
        <f t="array" ref="P873">IF(Q873="","",XLOOKUP(Q873,selector_07,selector_07_ids,""))</f>
        <v/>
      </c>
      <c r="Q873" s="25"/>
      <c r="R873" s="14"/>
      <c r="S873" s="23" t="str">
        <f t="array" ref="S873">IF(T873="","",XLOOKUP(T873,selector_17,selector_17_ids,""))</f>
        <v/>
      </c>
      <c r="T873" s="25"/>
      <c r="U873" s="14"/>
      <c r="V873" s="14"/>
      <c r="W873" s="23" t="str">
        <f t="array" ref="W873">IF(X873="","",XLOOKUP(X873,selector_04,selector_04_ids,""))</f>
        <v/>
      </c>
      <c r="X873" s="25"/>
      <c r="Y873" s="14"/>
      <c r="Z873" s="27"/>
      <c r="AA873" s="14"/>
    </row>
    <row r="874">
      <c r="A874" s="14"/>
      <c r="B874" s="23" t="str">
        <f>IF($A874="","",'Система'!$B$4)</f>
        <v/>
      </c>
      <c r="C874" s="14"/>
      <c r="D874" s="23" t="str">
        <f t="array" ref="D874">IF(E874="","",XLOOKUP(E874,selector_12,selector_12_ids,""))</f>
        <v/>
      </c>
      <c r="E874" s="25"/>
      <c r="F874" s="23" t="str">
        <f t="array" ref="F874">IF(G874="","",XLOOKUP(G874,selector_15,selector_15_ids,""))</f>
        <v/>
      </c>
      <c r="G874" s="25"/>
      <c r="H874" s="23" t="str">
        <f t="array" ref="H874">IF(I874="","",XLOOKUP(I874,selector_16,selector_16_ids,""))</f>
        <v/>
      </c>
      <c r="I874" s="25"/>
      <c r="J874" s="23" t="str">
        <f t="array" ref="J874">IF(K874="","",XLOOKUP(K874,selector_16,selector_16_ids,""))</f>
        <v/>
      </c>
      <c r="K874" s="25"/>
      <c r="L874" s="23" t="str">
        <f t="array" ref="L874">IF(M874="","",XLOOKUP(M874,selector_13,selector_13_ids,""))</f>
        <v/>
      </c>
      <c r="M874" s="25"/>
      <c r="N874" s="14"/>
      <c r="O874" s="14"/>
      <c r="P874" s="23" t="str">
        <f t="array" ref="P874">IF(Q874="","",XLOOKUP(Q874,selector_07,selector_07_ids,""))</f>
        <v/>
      </c>
      <c r="Q874" s="25"/>
      <c r="R874" s="14"/>
      <c r="S874" s="23" t="str">
        <f t="array" ref="S874">IF(T874="","",XLOOKUP(T874,selector_17,selector_17_ids,""))</f>
        <v/>
      </c>
      <c r="T874" s="25"/>
      <c r="U874" s="14"/>
      <c r="V874" s="14"/>
      <c r="W874" s="23" t="str">
        <f t="array" ref="W874">IF(X874="","",XLOOKUP(X874,selector_04,selector_04_ids,""))</f>
        <v/>
      </c>
      <c r="X874" s="25"/>
      <c r="Y874" s="14"/>
      <c r="Z874" s="27"/>
      <c r="AA874" s="14"/>
    </row>
    <row r="875">
      <c r="A875" s="14"/>
      <c r="B875" s="23" t="str">
        <f>IF($A875="","",'Система'!$B$4)</f>
        <v/>
      </c>
      <c r="C875" s="14"/>
      <c r="D875" s="23" t="str">
        <f t="array" ref="D875">IF(E875="","",XLOOKUP(E875,selector_12,selector_12_ids,""))</f>
        <v/>
      </c>
      <c r="E875" s="25"/>
      <c r="F875" s="23" t="str">
        <f t="array" ref="F875">IF(G875="","",XLOOKUP(G875,selector_15,selector_15_ids,""))</f>
        <v/>
      </c>
      <c r="G875" s="25"/>
      <c r="H875" s="23" t="str">
        <f t="array" ref="H875">IF(I875="","",XLOOKUP(I875,selector_16,selector_16_ids,""))</f>
        <v/>
      </c>
      <c r="I875" s="25"/>
      <c r="J875" s="23" t="str">
        <f t="array" ref="J875">IF(K875="","",XLOOKUP(K875,selector_16,selector_16_ids,""))</f>
        <v/>
      </c>
      <c r="K875" s="25"/>
      <c r="L875" s="23" t="str">
        <f t="array" ref="L875">IF(M875="","",XLOOKUP(M875,selector_13,selector_13_ids,""))</f>
        <v/>
      </c>
      <c r="M875" s="25"/>
      <c r="N875" s="14"/>
      <c r="O875" s="14"/>
      <c r="P875" s="23" t="str">
        <f t="array" ref="P875">IF(Q875="","",XLOOKUP(Q875,selector_07,selector_07_ids,""))</f>
        <v/>
      </c>
      <c r="Q875" s="25"/>
      <c r="R875" s="14"/>
      <c r="S875" s="23" t="str">
        <f t="array" ref="S875">IF(T875="","",XLOOKUP(T875,selector_17,selector_17_ids,""))</f>
        <v/>
      </c>
      <c r="T875" s="25"/>
      <c r="U875" s="14"/>
      <c r="V875" s="14"/>
      <c r="W875" s="23" t="str">
        <f t="array" ref="W875">IF(X875="","",XLOOKUP(X875,selector_04,selector_04_ids,""))</f>
        <v/>
      </c>
      <c r="X875" s="25"/>
      <c r="Y875" s="14"/>
      <c r="Z875" s="27"/>
      <c r="AA875" s="14"/>
    </row>
    <row r="876">
      <c r="A876" s="14"/>
      <c r="B876" s="23" t="str">
        <f>IF($A876="","",'Система'!$B$4)</f>
        <v/>
      </c>
      <c r="C876" s="14"/>
      <c r="D876" s="23" t="str">
        <f t="array" ref="D876">IF(E876="","",XLOOKUP(E876,selector_12,selector_12_ids,""))</f>
        <v/>
      </c>
      <c r="E876" s="25"/>
      <c r="F876" s="23" t="str">
        <f t="array" ref="F876">IF(G876="","",XLOOKUP(G876,selector_15,selector_15_ids,""))</f>
        <v/>
      </c>
      <c r="G876" s="25"/>
      <c r="H876" s="23" t="str">
        <f t="array" ref="H876">IF(I876="","",XLOOKUP(I876,selector_16,selector_16_ids,""))</f>
        <v/>
      </c>
      <c r="I876" s="25"/>
      <c r="J876" s="23" t="str">
        <f t="array" ref="J876">IF(K876="","",XLOOKUP(K876,selector_16,selector_16_ids,""))</f>
        <v/>
      </c>
      <c r="K876" s="25"/>
      <c r="L876" s="23" t="str">
        <f t="array" ref="L876">IF(M876="","",XLOOKUP(M876,selector_13,selector_13_ids,""))</f>
        <v/>
      </c>
      <c r="M876" s="25"/>
      <c r="N876" s="14"/>
      <c r="O876" s="14"/>
      <c r="P876" s="23" t="str">
        <f t="array" ref="P876">IF(Q876="","",XLOOKUP(Q876,selector_07,selector_07_ids,""))</f>
        <v/>
      </c>
      <c r="Q876" s="25"/>
      <c r="R876" s="14"/>
      <c r="S876" s="23" t="str">
        <f t="array" ref="S876">IF(T876="","",XLOOKUP(T876,selector_17,selector_17_ids,""))</f>
        <v/>
      </c>
      <c r="T876" s="25"/>
      <c r="U876" s="14"/>
      <c r="V876" s="14"/>
      <c r="W876" s="23" t="str">
        <f t="array" ref="W876">IF(X876="","",XLOOKUP(X876,selector_04,selector_04_ids,""))</f>
        <v/>
      </c>
      <c r="X876" s="25"/>
      <c r="Y876" s="14"/>
      <c r="Z876" s="27"/>
      <c r="AA876" s="14"/>
    </row>
    <row r="877">
      <c r="A877" s="14"/>
      <c r="B877" s="23" t="str">
        <f>IF($A877="","",'Система'!$B$4)</f>
        <v/>
      </c>
      <c r="C877" s="14"/>
      <c r="D877" s="23" t="str">
        <f t="array" ref="D877">IF(E877="","",XLOOKUP(E877,selector_12,selector_12_ids,""))</f>
        <v/>
      </c>
      <c r="E877" s="25"/>
      <c r="F877" s="23" t="str">
        <f t="array" ref="F877">IF(G877="","",XLOOKUP(G877,selector_15,selector_15_ids,""))</f>
        <v/>
      </c>
      <c r="G877" s="25"/>
      <c r="H877" s="23" t="str">
        <f t="array" ref="H877">IF(I877="","",XLOOKUP(I877,selector_16,selector_16_ids,""))</f>
        <v/>
      </c>
      <c r="I877" s="25"/>
      <c r="J877" s="23" t="str">
        <f t="array" ref="J877">IF(K877="","",XLOOKUP(K877,selector_16,selector_16_ids,""))</f>
        <v/>
      </c>
      <c r="K877" s="25"/>
      <c r="L877" s="23" t="str">
        <f t="array" ref="L877">IF(M877="","",XLOOKUP(M877,selector_13,selector_13_ids,""))</f>
        <v/>
      </c>
      <c r="M877" s="25"/>
      <c r="N877" s="14"/>
      <c r="O877" s="14"/>
      <c r="P877" s="23" t="str">
        <f t="array" ref="P877">IF(Q877="","",XLOOKUP(Q877,selector_07,selector_07_ids,""))</f>
        <v/>
      </c>
      <c r="Q877" s="25"/>
      <c r="R877" s="14"/>
      <c r="S877" s="23" t="str">
        <f t="array" ref="S877">IF(T877="","",XLOOKUP(T877,selector_17,selector_17_ids,""))</f>
        <v/>
      </c>
      <c r="T877" s="25"/>
      <c r="U877" s="14"/>
      <c r="V877" s="14"/>
      <c r="W877" s="23" t="str">
        <f t="array" ref="W877">IF(X877="","",XLOOKUP(X877,selector_04,selector_04_ids,""))</f>
        <v/>
      </c>
      <c r="X877" s="25"/>
      <c r="Y877" s="14"/>
      <c r="Z877" s="27"/>
      <c r="AA877" s="14"/>
    </row>
    <row r="878">
      <c r="A878" s="14"/>
      <c r="B878" s="23" t="str">
        <f>IF($A878="","",'Система'!$B$4)</f>
        <v/>
      </c>
      <c r="C878" s="14"/>
      <c r="D878" s="23" t="str">
        <f t="array" ref="D878">IF(E878="","",XLOOKUP(E878,selector_12,selector_12_ids,""))</f>
        <v/>
      </c>
      <c r="E878" s="25"/>
      <c r="F878" s="23" t="str">
        <f t="array" ref="F878">IF(G878="","",XLOOKUP(G878,selector_15,selector_15_ids,""))</f>
        <v/>
      </c>
      <c r="G878" s="25"/>
      <c r="H878" s="23" t="str">
        <f t="array" ref="H878">IF(I878="","",XLOOKUP(I878,selector_16,selector_16_ids,""))</f>
        <v/>
      </c>
      <c r="I878" s="25"/>
      <c r="J878" s="23" t="str">
        <f t="array" ref="J878">IF(K878="","",XLOOKUP(K878,selector_16,selector_16_ids,""))</f>
        <v/>
      </c>
      <c r="K878" s="25"/>
      <c r="L878" s="23" t="str">
        <f t="array" ref="L878">IF(M878="","",XLOOKUP(M878,selector_13,selector_13_ids,""))</f>
        <v/>
      </c>
      <c r="M878" s="25"/>
      <c r="N878" s="14"/>
      <c r="O878" s="14"/>
      <c r="P878" s="23" t="str">
        <f t="array" ref="P878">IF(Q878="","",XLOOKUP(Q878,selector_07,selector_07_ids,""))</f>
        <v/>
      </c>
      <c r="Q878" s="25"/>
      <c r="R878" s="14"/>
      <c r="S878" s="23" t="str">
        <f t="array" ref="S878">IF(T878="","",XLOOKUP(T878,selector_17,selector_17_ids,""))</f>
        <v/>
      </c>
      <c r="T878" s="25"/>
      <c r="U878" s="14"/>
      <c r="V878" s="14"/>
      <c r="W878" s="23" t="str">
        <f t="array" ref="W878">IF(X878="","",XLOOKUP(X878,selector_04,selector_04_ids,""))</f>
        <v/>
      </c>
      <c r="X878" s="25"/>
      <c r="Y878" s="14"/>
      <c r="Z878" s="27"/>
      <c r="AA878" s="14"/>
    </row>
    <row r="879">
      <c r="A879" s="14"/>
      <c r="B879" s="23" t="str">
        <f>IF($A879="","",'Система'!$B$4)</f>
        <v/>
      </c>
      <c r="C879" s="14"/>
      <c r="D879" s="23" t="str">
        <f t="array" ref="D879">IF(E879="","",XLOOKUP(E879,selector_12,selector_12_ids,""))</f>
        <v/>
      </c>
      <c r="E879" s="25"/>
      <c r="F879" s="23" t="str">
        <f t="array" ref="F879">IF(G879="","",XLOOKUP(G879,selector_15,selector_15_ids,""))</f>
        <v/>
      </c>
      <c r="G879" s="25"/>
      <c r="H879" s="23" t="str">
        <f t="array" ref="H879">IF(I879="","",XLOOKUP(I879,selector_16,selector_16_ids,""))</f>
        <v/>
      </c>
      <c r="I879" s="25"/>
      <c r="J879" s="23" t="str">
        <f t="array" ref="J879">IF(K879="","",XLOOKUP(K879,selector_16,selector_16_ids,""))</f>
        <v/>
      </c>
      <c r="K879" s="25"/>
      <c r="L879" s="23" t="str">
        <f t="array" ref="L879">IF(M879="","",XLOOKUP(M879,selector_13,selector_13_ids,""))</f>
        <v/>
      </c>
      <c r="M879" s="25"/>
      <c r="N879" s="14"/>
      <c r="O879" s="14"/>
      <c r="P879" s="23" t="str">
        <f t="array" ref="P879">IF(Q879="","",XLOOKUP(Q879,selector_07,selector_07_ids,""))</f>
        <v/>
      </c>
      <c r="Q879" s="25"/>
      <c r="R879" s="14"/>
      <c r="S879" s="23" t="str">
        <f t="array" ref="S879">IF(T879="","",XLOOKUP(T879,selector_17,selector_17_ids,""))</f>
        <v/>
      </c>
      <c r="T879" s="25"/>
      <c r="U879" s="14"/>
      <c r="V879" s="14"/>
      <c r="W879" s="23" t="str">
        <f t="array" ref="W879">IF(X879="","",XLOOKUP(X879,selector_04,selector_04_ids,""))</f>
        <v/>
      </c>
      <c r="X879" s="25"/>
      <c r="Y879" s="14"/>
      <c r="Z879" s="27"/>
      <c r="AA879" s="14"/>
    </row>
    <row r="880">
      <c r="A880" s="14"/>
      <c r="B880" s="23" t="str">
        <f>IF($A880="","",'Система'!$B$4)</f>
        <v/>
      </c>
      <c r="C880" s="14"/>
      <c r="D880" s="23" t="str">
        <f t="array" ref="D880">IF(E880="","",XLOOKUP(E880,selector_12,selector_12_ids,""))</f>
        <v/>
      </c>
      <c r="E880" s="25"/>
      <c r="F880" s="23" t="str">
        <f t="array" ref="F880">IF(G880="","",XLOOKUP(G880,selector_15,selector_15_ids,""))</f>
        <v/>
      </c>
      <c r="G880" s="25"/>
      <c r="H880" s="23" t="str">
        <f t="array" ref="H880">IF(I880="","",XLOOKUP(I880,selector_16,selector_16_ids,""))</f>
        <v/>
      </c>
      <c r="I880" s="25"/>
      <c r="J880" s="23" t="str">
        <f t="array" ref="J880">IF(K880="","",XLOOKUP(K880,selector_16,selector_16_ids,""))</f>
        <v/>
      </c>
      <c r="K880" s="25"/>
      <c r="L880" s="23" t="str">
        <f t="array" ref="L880">IF(M880="","",XLOOKUP(M880,selector_13,selector_13_ids,""))</f>
        <v/>
      </c>
      <c r="M880" s="25"/>
      <c r="N880" s="14"/>
      <c r="O880" s="14"/>
      <c r="P880" s="23" t="str">
        <f t="array" ref="P880">IF(Q880="","",XLOOKUP(Q880,selector_07,selector_07_ids,""))</f>
        <v/>
      </c>
      <c r="Q880" s="25"/>
      <c r="R880" s="14"/>
      <c r="S880" s="23" t="str">
        <f t="array" ref="S880">IF(T880="","",XLOOKUP(T880,selector_17,selector_17_ids,""))</f>
        <v/>
      </c>
      <c r="T880" s="25"/>
      <c r="U880" s="14"/>
      <c r="V880" s="14"/>
      <c r="W880" s="23" t="str">
        <f t="array" ref="W880">IF(X880="","",XLOOKUP(X880,selector_04,selector_04_ids,""))</f>
        <v/>
      </c>
      <c r="X880" s="25"/>
      <c r="Y880" s="14"/>
      <c r="Z880" s="27"/>
      <c r="AA880" s="14"/>
    </row>
    <row r="881">
      <c r="A881" s="14"/>
      <c r="B881" s="23" t="str">
        <f>IF($A881="","",'Система'!$B$4)</f>
        <v/>
      </c>
      <c r="C881" s="14"/>
      <c r="D881" s="23" t="str">
        <f t="array" ref="D881">IF(E881="","",XLOOKUP(E881,selector_12,selector_12_ids,""))</f>
        <v/>
      </c>
      <c r="E881" s="25"/>
      <c r="F881" s="23" t="str">
        <f t="array" ref="F881">IF(G881="","",XLOOKUP(G881,selector_15,selector_15_ids,""))</f>
        <v/>
      </c>
      <c r="G881" s="25"/>
      <c r="H881" s="23" t="str">
        <f t="array" ref="H881">IF(I881="","",XLOOKUP(I881,selector_16,selector_16_ids,""))</f>
        <v/>
      </c>
      <c r="I881" s="25"/>
      <c r="J881" s="23" t="str">
        <f t="array" ref="J881">IF(K881="","",XLOOKUP(K881,selector_16,selector_16_ids,""))</f>
        <v/>
      </c>
      <c r="K881" s="25"/>
      <c r="L881" s="23" t="str">
        <f t="array" ref="L881">IF(M881="","",XLOOKUP(M881,selector_13,selector_13_ids,""))</f>
        <v/>
      </c>
      <c r="M881" s="25"/>
      <c r="N881" s="14"/>
      <c r="O881" s="14"/>
      <c r="P881" s="23" t="str">
        <f t="array" ref="P881">IF(Q881="","",XLOOKUP(Q881,selector_07,selector_07_ids,""))</f>
        <v/>
      </c>
      <c r="Q881" s="25"/>
      <c r="R881" s="14"/>
      <c r="S881" s="23" t="str">
        <f t="array" ref="S881">IF(T881="","",XLOOKUP(T881,selector_17,selector_17_ids,""))</f>
        <v/>
      </c>
      <c r="T881" s="25"/>
      <c r="U881" s="14"/>
      <c r="V881" s="14"/>
      <c r="W881" s="23" t="str">
        <f t="array" ref="W881">IF(X881="","",XLOOKUP(X881,selector_04,selector_04_ids,""))</f>
        <v/>
      </c>
      <c r="X881" s="25"/>
      <c r="Y881" s="14"/>
      <c r="Z881" s="27"/>
      <c r="AA881" s="14"/>
    </row>
    <row r="882">
      <c r="A882" s="14"/>
      <c r="B882" s="23" t="str">
        <f>IF($A882="","",'Система'!$B$4)</f>
        <v/>
      </c>
      <c r="C882" s="14"/>
      <c r="D882" s="23" t="str">
        <f t="array" ref="D882">IF(E882="","",XLOOKUP(E882,selector_12,selector_12_ids,""))</f>
        <v/>
      </c>
      <c r="E882" s="25"/>
      <c r="F882" s="23" t="str">
        <f t="array" ref="F882">IF(G882="","",XLOOKUP(G882,selector_15,selector_15_ids,""))</f>
        <v/>
      </c>
      <c r="G882" s="25"/>
      <c r="H882" s="23" t="str">
        <f t="array" ref="H882">IF(I882="","",XLOOKUP(I882,selector_16,selector_16_ids,""))</f>
        <v/>
      </c>
      <c r="I882" s="25"/>
      <c r="J882" s="23" t="str">
        <f t="array" ref="J882">IF(K882="","",XLOOKUP(K882,selector_16,selector_16_ids,""))</f>
        <v/>
      </c>
      <c r="K882" s="25"/>
      <c r="L882" s="23" t="str">
        <f t="array" ref="L882">IF(M882="","",XLOOKUP(M882,selector_13,selector_13_ids,""))</f>
        <v/>
      </c>
      <c r="M882" s="25"/>
      <c r="N882" s="14"/>
      <c r="O882" s="14"/>
      <c r="P882" s="23" t="str">
        <f t="array" ref="P882">IF(Q882="","",XLOOKUP(Q882,selector_07,selector_07_ids,""))</f>
        <v/>
      </c>
      <c r="Q882" s="25"/>
      <c r="R882" s="14"/>
      <c r="S882" s="23" t="str">
        <f t="array" ref="S882">IF(T882="","",XLOOKUP(T882,selector_17,selector_17_ids,""))</f>
        <v/>
      </c>
      <c r="T882" s="25"/>
      <c r="U882" s="14"/>
      <c r="V882" s="14"/>
      <c r="W882" s="23" t="str">
        <f t="array" ref="W882">IF(X882="","",XLOOKUP(X882,selector_04,selector_04_ids,""))</f>
        <v/>
      </c>
      <c r="X882" s="25"/>
      <c r="Y882" s="14"/>
      <c r="Z882" s="27"/>
      <c r="AA882" s="14"/>
    </row>
    <row r="883">
      <c r="A883" s="14"/>
      <c r="B883" s="23" t="str">
        <f>IF($A883="","",'Система'!$B$4)</f>
        <v/>
      </c>
      <c r="C883" s="14"/>
      <c r="D883" s="23" t="str">
        <f t="array" ref="D883">IF(E883="","",XLOOKUP(E883,selector_12,selector_12_ids,""))</f>
        <v/>
      </c>
      <c r="E883" s="25"/>
      <c r="F883" s="23" t="str">
        <f t="array" ref="F883">IF(G883="","",XLOOKUP(G883,selector_15,selector_15_ids,""))</f>
        <v/>
      </c>
      <c r="G883" s="25"/>
      <c r="H883" s="23" t="str">
        <f t="array" ref="H883">IF(I883="","",XLOOKUP(I883,selector_16,selector_16_ids,""))</f>
        <v/>
      </c>
      <c r="I883" s="25"/>
      <c r="J883" s="23" t="str">
        <f t="array" ref="J883">IF(K883="","",XLOOKUP(K883,selector_16,selector_16_ids,""))</f>
        <v/>
      </c>
      <c r="K883" s="25"/>
      <c r="L883" s="23" t="str">
        <f t="array" ref="L883">IF(M883="","",XLOOKUP(M883,selector_13,selector_13_ids,""))</f>
        <v/>
      </c>
      <c r="M883" s="25"/>
      <c r="N883" s="14"/>
      <c r="O883" s="14"/>
      <c r="P883" s="23" t="str">
        <f t="array" ref="P883">IF(Q883="","",XLOOKUP(Q883,selector_07,selector_07_ids,""))</f>
        <v/>
      </c>
      <c r="Q883" s="25"/>
      <c r="R883" s="14"/>
      <c r="S883" s="23" t="str">
        <f t="array" ref="S883">IF(T883="","",XLOOKUP(T883,selector_17,selector_17_ids,""))</f>
        <v/>
      </c>
      <c r="T883" s="25"/>
      <c r="U883" s="14"/>
      <c r="V883" s="14"/>
      <c r="W883" s="23" t="str">
        <f t="array" ref="W883">IF(X883="","",XLOOKUP(X883,selector_04,selector_04_ids,""))</f>
        <v/>
      </c>
      <c r="X883" s="25"/>
      <c r="Y883" s="14"/>
      <c r="Z883" s="27"/>
      <c r="AA883" s="14"/>
    </row>
    <row r="884">
      <c r="A884" s="14"/>
      <c r="B884" s="23" t="str">
        <f>IF($A884="","",'Система'!$B$4)</f>
        <v/>
      </c>
      <c r="C884" s="14"/>
      <c r="D884" s="23" t="str">
        <f t="array" ref="D884">IF(E884="","",XLOOKUP(E884,selector_12,selector_12_ids,""))</f>
        <v/>
      </c>
      <c r="E884" s="25"/>
      <c r="F884" s="23" t="str">
        <f t="array" ref="F884">IF(G884="","",XLOOKUP(G884,selector_15,selector_15_ids,""))</f>
        <v/>
      </c>
      <c r="G884" s="25"/>
      <c r="H884" s="23" t="str">
        <f t="array" ref="H884">IF(I884="","",XLOOKUP(I884,selector_16,selector_16_ids,""))</f>
        <v/>
      </c>
      <c r="I884" s="25"/>
      <c r="J884" s="23" t="str">
        <f t="array" ref="J884">IF(K884="","",XLOOKUP(K884,selector_16,selector_16_ids,""))</f>
        <v/>
      </c>
      <c r="K884" s="25"/>
      <c r="L884" s="23" t="str">
        <f t="array" ref="L884">IF(M884="","",XLOOKUP(M884,selector_13,selector_13_ids,""))</f>
        <v/>
      </c>
      <c r="M884" s="25"/>
      <c r="N884" s="14"/>
      <c r="O884" s="14"/>
      <c r="P884" s="23" t="str">
        <f t="array" ref="P884">IF(Q884="","",XLOOKUP(Q884,selector_07,selector_07_ids,""))</f>
        <v/>
      </c>
      <c r="Q884" s="25"/>
      <c r="R884" s="14"/>
      <c r="S884" s="23" t="str">
        <f t="array" ref="S884">IF(T884="","",XLOOKUP(T884,selector_17,selector_17_ids,""))</f>
        <v/>
      </c>
      <c r="T884" s="25"/>
      <c r="U884" s="14"/>
      <c r="V884" s="14"/>
      <c r="W884" s="23" t="str">
        <f t="array" ref="W884">IF(X884="","",XLOOKUP(X884,selector_04,selector_04_ids,""))</f>
        <v/>
      </c>
      <c r="X884" s="25"/>
      <c r="Y884" s="14"/>
      <c r="Z884" s="27"/>
      <c r="AA884" s="14"/>
    </row>
    <row r="885">
      <c r="A885" s="14"/>
      <c r="B885" s="23" t="str">
        <f>IF($A885="","",'Система'!$B$4)</f>
        <v/>
      </c>
      <c r="C885" s="14"/>
      <c r="D885" s="23" t="str">
        <f t="array" ref="D885">IF(E885="","",XLOOKUP(E885,selector_12,selector_12_ids,""))</f>
        <v/>
      </c>
      <c r="E885" s="25"/>
      <c r="F885" s="23" t="str">
        <f t="array" ref="F885">IF(G885="","",XLOOKUP(G885,selector_15,selector_15_ids,""))</f>
        <v/>
      </c>
      <c r="G885" s="25"/>
      <c r="H885" s="23" t="str">
        <f t="array" ref="H885">IF(I885="","",XLOOKUP(I885,selector_16,selector_16_ids,""))</f>
        <v/>
      </c>
      <c r="I885" s="25"/>
      <c r="J885" s="23" t="str">
        <f t="array" ref="J885">IF(K885="","",XLOOKUP(K885,selector_16,selector_16_ids,""))</f>
        <v/>
      </c>
      <c r="K885" s="25"/>
      <c r="L885" s="23" t="str">
        <f t="array" ref="L885">IF(M885="","",XLOOKUP(M885,selector_13,selector_13_ids,""))</f>
        <v/>
      </c>
      <c r="M885" s="25"/>
      <c r="N885" s="14"/>
      <c r="O885" s="14"/>
      <c r="P885" s="23" t="str">
        <f t="array" ref="P885">IF(Q885="","",XLOOKUP(Q885,selector_07,selector_07_ids,""))</f>
        <v/>
      </c>
      <c r="Q885" s="25"/>
      <c r="R885" s="14"/>
      <c r="S885" s="23" t="str">
        <f t="array" ref="S885">IF(T885="","",XLOOKUP(T885,selector_17,selector_17_ids,""))</f>
        <v/>
      </c>
      <c r="T885" s="25"/>
      <c r="U885" s="14"/>
      <c r="V885" s="14"/>
      <c r="W885" s="23" t="str">
        <f t="array" ref="W885">IF(X885="","",XLOOKUP(X885,selector_04,selector_04_ids,""))</f>
        <v/>
      </c>
      <c r="X885" s="25"/>
      <c r="Y885" s="14"/>
      <c r="Z885" s="27"/>
      <c r="AA885" s="14"/>
    </row>
    <row r="886">
      <c r="A886" s="14"/>
      <c r="B886" s="23" t="str">
        <f>IF($A886="","",'Система'!$B$4)</f>
        <v/>
      </c>
      <c r="C886" s="14"/>
      <c r="D886" s="23" t="str">
        <f t="array" ref="D886">IF(E886="","",XLOOKUP(E886,selector_12,selector_12_ids,""))</f>
        <v/>
      </c>
      <c r="E886" s="25"/>
      <c r="F886" s="23" t="str">
        <f t="array" ref="F886">IF(G886="","",XLOOKUP(G886,selector_15,selector_15_ids,""))</f>
        <v/>
      </c>
      <c r="G886" s="25"/>
      <c r="H886" s="23" t="str">
        <f t="array" ref="H886">IF(I886="","",XLOOKUP(I886,selector_16,selector_16_ids,""))</f>
        <v/>
      </c>
      <c r="I886" s="25"/>
      <c r="J886" s="23" t="str">
        <f t="array" ref="J886">IF(K886="","",XLOOKUP(K886,selector_16,selector_16_ids,""))</f>
        <v/>
      </c>
      <c r="K886" s="25"/>
      <c r="L886" s="23" t="str">
        <f t="array" ref="L886">IF(M886="","",XLOOKUP(M886,selector_13,selector_13_ids,""))</f>
        <v/>
      </c>
      <c r="M886" s="25"/>
      <c r="N886" s="14"/>
      <c r="O886" s="14"/>
      <c r="P886" s="23" t="str">
        <f t="array" ref="P886">IF(Q886="","",XLOOKUP(Q886,selector_07,selector_07_ids,""))</f>
        <v/>
      </c>
      <c r="Q886" s="25"/>
      <c r="R886" s="14"/>
      <c r="S886" s="23" t="str">
        <f t="array" ref="S886">IF(T886="","",XLOOKUP(T886,selector_17,selector_17_ids,""))</f>
        <v/>
      </c>
      <c r="T886" s="25"/>
      <c r="U886" s="14"/>
      <c r="V886" s="14"/>
      <c r="W886" s="23" t="str">
        <f t="array" ref="W886">IF(X886="","",XLOOKUP(X886,selector_04,selector_04_ids,""))</f>
        <v/>
      </c>
      <c r="X886" s="25"/>
      <c r="Y886" s="14"/>
      <c r="Z886" s="27"/>
      <c r="AA886" s="14"/>
    </row>
    <row r="887">
      <c r="A887" s="14"/>
      <c r="B887" s="23" t="str">
        <f>IF($A887="","",'Система'!$B$4)</f>
        <v/>
      </c>
      <c r="C887" s="14"/>
      <c r="D887" s="23" t="str">
        <f t="array" ref="D887">IF(E887="","",XLOOKUP(E887,selector_12,selector_12_ids,""))</f>
        <v/>
      </c>
      <c r="E887" s="25"/>
      <c r="F887" s="23" t="str">
        <f t="array" ref="F887">IF(G887="","",XLOOKUP(G887,selector_15,selector_15_ids,""))</f>
        <v/>
      </c>
      <c r="G887" s="25"/>
      <c r="H887" s="23" t="str">
        <f t="array" ref="H887">IF(I887="","",XLOOKUP(I887,selector_16,selector_16_ids,""))</f>
        <v/>
      </c>
      <c r="I887" s="25"/>
      <c r="J887" s="23" t="str">
        <f t="array" ref="J887">IF(K887="","",XLOOKUP(K887,selector_16,selector_16_ids,""))</f>
        <v/>
      </c>
      <c r="K887" s="25"/>
      <c r="L887" s="23" t="str">
        <f t="array" ref="L887">IF(M887="","",XLOOKUP(M887,selector_13,selector_13_ids,""))</f>
        <v/>
      </c>
      <c r="M887" s="25"/>
      <c r="N887" s="14"/>
      <c r="O887" s="14"/>
      <c r="P887" s="23" t="str">
        <f t="array" ref="P887">IF(Q887="","",XLOOKUP(Q887,selector_07,selector_07_ids,""))</f>
        <v/>
      </c>
      <c r="Q887" s="25"/>
      <c r="R887" s="14"/>
      <c r="S887" s="23" t="str">
        <f t="array" ref="S887">IF(T887="","",XLOOKUP(T887,selector_17,selector_17_ids,""))</f>
        <v/>
      </c>
      <c r="T887" s="25"/>
      <c r="U887" s="14"/>
      <c r="V887" s="14"/>
      <c r="W887" s="23" t="str">
        <f t="array" ref="W887">IF(X887="","",XLOOKUP(X887,selector_04,selector_04_ids,""))</f>
        <v/>
      </c>
      <c r="X887" s="25"/>
      <c r="Y887" s="14"/>
      <c r="Z887" s="27"/>
      <c r="AA887" s="14"/>
    </row>
    <row r="888">
      <c r="A888" s="14"/>
      <c r="B888" s="23" t="str">
        <f>IF($A888="","",'Система'!$B$4)</f>
        <v/>
      </c>
      <c r="C888" s="14"/>
      <c r="D888" s="23" t="str">
        <f t="array" ref="D888">IF(E888="","",XLOOKUP(E888,selector_12,selector_12_ids,""))</f>
        <v/>
      </c>
      <c r="E888" s="25"/>
      <c r="F888" s="23" t="str">
        <f t="array" ref="F888">IF(G888="","",XLOOKUP(G888,selector_15,selector_15_ids,""))</f>
        <v/>
      </c>
      <c r="G888" s="25"/>
      <c r="H888" s="23" t="str">
        <f t="array" ref="H888">IF(I888="","",XLOOKUP(I888,selector_16,selector_16_ids,""))</f>
        <v/>
      </c>
      <c r="I888" s="25"/>
      <c r="J888" s="23" t="str">
        <f t="array" ref="J888">IF(K888="","",XLOOKUP(K888,selector_16,selector_16_ids,""))</f>
        <v/>
      </c>
      <c r="K888" s="25"/>
      <c r="L888" s="23" t="str">
        <f t="array" ref="L888">IF(M888="","",XLOOKUP(M888,selector_13,selector_13_ids,""))</f>
        <v/>
      </c>
      <c r="M888" s="25"/>
      <c r="N888" s="14"/>
      <c r="O888" s="14"/>
      <c r="P888" s="23" t="str">
        <f t="array" ref="P888">IF(Q888="","",XLOOKUP(Q888,selector_07,selector_07_ids,""))</f>
        <v/>
      </c>
      <c r="Q888" s="25"/>
      <c r="R888" s="14"/>
      <c r="S888" s="23" t="str">
        <f t="array" ref="S888">IF(T888="","",XLOOKUP(T888,selector_17,selector_17_ids,""))</f>
        <v/>
      </c>
      <c r="T888" s="25"/>
      <c r="U888" s="14"/>
      <c r="V888" s="14"/>
      <c r="W888" s="23" t="str">
        <f t="array" ref="W888">IF(X888="","",XLOOKUP(X888,selector_04,selector_04_ids,""))</f>
        <v/>
      </c>
      <c r="X888" s="25"/>
      <c r="Y888" s="14"/>
      <c r="Z888" s="27"/>
      <c r="AA888" s="14"/>
    </row>
    <row r="889">
      <c r="A889" s="14"/>
      <c r="B889" s="23" t="str">
        <f>IF($A889="","",'Система'!$B$4)</f>
        <v/>
      </c>
      <c r="C889" s="14"/>
      <c r="D889" s="23" t="str">
        <f t="array" ref="D889">IF(E889="","",XLOOKUP(E889,selector_12,selector_12_ids,""))</f>
        <v/>
      </c>
      <c r="E889" s="25"/>
      <c r="F889" s="23" t="str">
        <f t="array" ref="F889">IF(G889="","",XLOOKUP(G889,selector_15,selector_15_ids,""))</f>
        <v/>
      </c>
      <c r="G889" s="25"/>
      <c r="H889" s="23" t="str">
        <f t="array" ref="H889">IF(I889="","",XLOOKUP(I889,selector_16,selector_16_ids,""))</f>
        <v/>
      </c>
      <c r="I889" s="25"/>
      <c r="J889" s="23" t="str">
        <f t="array" ref="J889">IF(K889="","",XLOOKUP(K889,selector_16,selector_16_ids,""))</f>
        <v/>
      </c>
      <c r="K889" s="25"/>
      <c r="L889" s="23" t="str">
        <f t="array" ref="L889">IF(M889="","",XLOOKUP(M889,selector_13,selector_13_ids,""))</f>
        <v/>
      </c>
      <c r="M889" s="25"/>
      <c r="N889" s="14"/>
      <c r="O889" s="14"/>
      <c r="P889" s="23" t="str">
        <f t="array" ref="P889">IF(Q889="","",XLOOKUP(Q889,selector_07,selector_07_ids,""))</f>
        <v/>
      </c>
      <c r="Q889" s="25"/>
      <c r="R889" s="14"/>
      <c r="S889" s="23" t="str">
        <f t="array" ref="S889">IF(T889="","",XLOOKUP(T889,selector_17,selector_17_ids,""))</f>
        <v/>
      </c>
      <c r="T889" s="25"/>
      <c r="U889" s="14"/>
      <c r="V889" s="14"/>
      <c r="W889" s="23" t="str">
        <f t="array" ref="W889">IF(X889="","",XLOOKUP(X889,selector_04,selector_04_ids,""))</f>
        <v/>
      </c>
      <c r="X889" s="25"/>
      <c r="Y889" s="14"/>
      <c r="Z889" s="27"/>
      <c r="AA889" s="14"/>
    </row>
    <row r="890">
      <c r="A890" s="14"/>
      <c r="B890" s="23" t="str">
        <f>IF($A890="","",'Система'!$B$4)</f>
        <v/>
      </c>
      <c r="C890" s="14"/>
      <c r="D890" s="23" t="str">
        <f t="array" ref="D890">IF(E890="","",XLOOKUP(E890,selector_12,selector_12_ids,""))</f>
        <v/>
      </c>
      <c r="E890" s="25"/>
      <c r="F890" s="23" t="str">
        <f t="array" ref="F890">IF(G890="","",XLOOKUP(G890,selector_15,selector_15_ids,""))</f>
        <v/>
      </c>
      <c r="G890" s="25"/>
      <c r="H890" s="23" t="str">
        <f t="array" ref="H890">IF(I890="","",XLOOKUP(I890,selector_16,selector_16_ids,""))</f>
        <v/>
      </c>
      <c r="I890" s="25"/>
      <c r="J890" s="23" t="str">
        <f t="array" ref="J890">IF(K890="","",XLOOKUP(K890,selector_16,selector_16_ids,""))</f>
        <v/>
      </c>
      <c r="K890" s="25"/>
      <c r="L890" s="23" t="str">
        <f t="array" ref="L890">IF(M890="","",XLOOKUP(M890,selector_13,selector_13_ids,""))</f>
        <v/>
      </c>
      <c r="M890" s="25"/>
      <c r="N890" s="14"/>
      <c r="O890" s="14"/>
      <c r="P890" s="23" t="str">
        <f t="array" ref="P890">IF(Q890="","",XLOOKUP(Q890,selector_07,selector_07_ids,""))</f>
        <v/>
      </c>
      <c r="Q890" s="25"/>
      <c r="R890" s="14"/>
      <c r="S890" s="23" t="str">
        <f t="array" ref="S890">IF(T890="","",XLOOKUP(T890,selector_17,selector_17_ids,""))</f>
        <v/>
      </c>
      <c r="T890" s="25"/>
      <c r="U890" s="14"/>
      <c r="V890" s="14"/>
      <c r="W890" s="23" t="str">
        <f t="array" ref="W890">IF(X890="","",XLOOKUP(X890,selector_04,selector_04_ids,""))</f>
        <v/>
      </c>
      <c r="X890" s="25"/>
      <c r="Y890" s="14"/>
      <c r="Z890" s="27"/>
      <c r="AA890" s="14"/>
    </row>
    <row r="891">
      <c r="A891" s="14"/>
      <c r="B891" s="23" t="str">
        <f>IF($A891="","",'Система'!$B$4)</f>
        <v/>
      </c>
      <c r="C891" s="14"/>
      <c r="D891" s="23" t="str">
        <f t="array" ref="D891">IF(E891="","",XLOOKUP(E891,selector_12,selector_12_ids,""))</f>
        <v/>
      </c>
      <c r="E891" s="25"/>
      <c r="F891" s="23" t="str">
        <f t="array" ref="F891">IF(G891="","",XLOOKUP(G891,selector_15,selector_15_ids,""))</f>
        <v/>
      </c>
      <c r="G891" s="25"/>
      <c r="H891" s="23" t="str">
        <f t="array" ref="H891">IF(I891="","",XLOOKUP(I891,selector_16,selector_16_ids,""))</f>
        <v/>
      </c>
      <c r="I891" s="25"/>
      <c r="J891" s="23" t="str">
        <f t="array" ref="J891">IF(K891="","",XLOOKUP(K891,selector_16,selector_16_ids,""))</f>
        <v/>
      </c>
      <c r="K891" s="25"/>
      <c r="L891" s="23" t="str">
        <f t="array" ref="L891">IF(M891="","",XLOOKUP(M891,selector_13,selector_13_ids,""))</f>
        <v/>
      </c>
      <c r="M891" s="25"/>
      <c r="N891" s="14"/>
      <c r="O891" s="14"/>
      <c r="P891" s="23" t="str">
        <f t="array" ref="P891">IF(Q891="","",XLOOKUP(Q891,selector_07,selector_07_ids,""))</f>
        <v/>
      </c>
      <c r="Q891" s="25"/>
      <c r="R891" s="14"/>
      <c r="S891" s="23" t="str">
        <f t="array" ref="S891">IF(T891="","",XLOOKUP(T891,selector_17,selector_17_ids,""))</f>
        <v/>
      </c>
      <c r="T891" s="25"/>
      <c r="U891" s="14"/>
      <c r="V891" s="14"/>
      <c r="W891" s="23" t="str">
        <f t="array" ref="W891">IF(X891="","",XLOOKUP(X891,selector_04,selector_04_ids,""))</f>
        <v/>
      </c>
      <c r="X891" s="25"/>
      <c r="Y891" s="14"/>
      <c r="Z891" s="27"/>
      <c r="AA891" s="14"/>
    </row>
    <row r="892">
      <c r="A892" s="14"/>
      <c r="B892" s="23" t="str">
        <f>IF($A892="","",'Система'!$B$4)</f>
        <v/>
      </c>
      <c r="C892" s="14"/>
      <c r="D892" s="23" t="str">
        <f t="array" ref="D892">IF(E892="","",XLOOKUP(E892,selector_12,selector_12_ids,""))</f>
        <v/>
      </c>
      <c r="E892" s="25"/>
      <c r="F892" s="23" t="str">
        <f t="array" ref="F892">IF(G892="","",XLOOKUP(G892,selector_15,selector_15_ids,""))</f>
        <v/>
      </c>
      <c r="G892" s="25"/>
      <c r="H892" s="23" t="str">
        <f t="array" ref="H892">IF(I892="","",XLOOKUP(I892,selector_16,selector_16_ids,""))</f>
        <v/>
      </c>
      <c r="I892" s="25"/>
      <c r="J892" s="23" t="str">
        <f t="array" ref="J892">IF(K892="","",XLOOKUP(K892,selector_16,selector_16_ids,""))</f>
        <v/>
      </c>
      <c r="K892" s="25"/>
      <c r="L892" s="23" t="str">
        <f t="array" ref="L892">IF(M892="","",XLOOKUP(M892,selector_13,selector_13_ids,""))</f>
        <v/>
      </c>
      <c r="M892" s="25"/>
      <c r="N892" s="14"/>
      <c r="O892" s="14"/>
      <c r="P892" s="23" t="str">
        <f t="array" ref="P892">IF(Q892="","",XLOOKUP(Q892,selector_07,selector_07_ids,""))</f>
        <v/>
      </c>
      <c r="Q892" s="25"/>
      <c r="R892" s="14"/>
      <c r="S892" s="23" t="str">
        <f t="array" ref="S892">IF(T892="","",XLOOKUP(T892,selector_17,selector_17_ids,""))</f>
        <v/>
      </c>
      <c r="T892" s="25"/>
      <c r="U892" s="14"/>
      <c r="V892" s="14"/>
      <c r="W892" s="23" t="str">
        <f t="array" ref="W892">IF(X892="","",XLOOKUP(X892,selector_04,selector_04_ids,""))</f>
        <v/>
      </c>
      <c r="X892" s="25"/>
      <c r="Y892" s="14"/>
      <c r="Z892" s="27"/>
      <c r="AA892" s="14"/>
    </row>
    <row r="893">
      <c r="A893" s="14"/>
      <c r="B893" s="23" t="str">
        <f>IF($A893="","",'Система'!$B$4)</f>
        <v/>
      </c>
      <c r="C893" s="14"/>
      <c r="D893" s="23" t="str">
        <f t="array" ref="D893">IF(E893="","",XLOOKUP(E893,selector_12,selector_12_ids,""))</f>
        <v/>
      </c>
      <c r="E893" s="25"/>
      <c r="F893" s="23" t="str">
        <f t="array" ref="F893">IF(G893="","",XLOOKUP(G893,selector_15,selector_15_ids,""))</f>
        <v/>
      </c>
      <c r="G893" s="25"/>
      <c r="H893" s="23" t="str">
        <f t="array" ref="H893">IF(I893="","",XLOOKUP(I893,selector_16,selector_16_ids,""))</f>
        <v/>
      </c>
      <c r="I893" s="25"/>
      <c r="J893" s="23" t="str">
        <f t="array" ref="J893">IF(K893="","",XLOOKUP(K893,selector_16,selector_16_ids,""))</f>
        <v/>
      </c>
      <c r="K893" s="25"/>
      <c r="L893" s="23" t="str">
        <f t="array" ref="L893">IF(M893="","",XLOOKUP(M893,selector_13,selector_13_ids,""))</f>
        <v/>
      </c>
      <c r="M893" s="25"/>
      <c r="N893" s="14"/>
      <c r="O893" s="14"/>
      <c r="P893" s="23" t="str">
        <f t="array" ref="P893">IF(Q893="","",XLOOKUP(Q893,selector_07,selector_07_ids,""))</f>
        <v/>
      </c>
      <c r="Q893" s="25"/>
      <c r="R893" s="14"/>
      <c r="S893" s="23" t="str">
        <f t="array" ref="S893">IF(T893="","",XLOOKUP(T893,selector_17,selector_17_ids,""))</f>
        <v/>
      </c>
      <c r="T893" s="25"/>
      <c r="U893" s="14"/>
      <c r="V893" s="14"/>
      <c r="W893" s="23" t="str">
        <f t="array" ref="W893">IF(X893="","",XLOOKUP(X893,selector_04,selector_04_ids,""))</f>
        <v/>
      </c>
      <c r="X893" s="25"/>
      <c r="Y893" s="14"/>
      <c r="Z893" s="27"/>
      <c r="AA893" s="14"/>
    </row>
    <row r="894">
      <c r="A894" s="14"/>
      <c r="B894" s="23" t="str">
        <f>IF($A894="","",'Система'!$B$4)</f>
        <v/>
      </c>
      <c r="C894" s="14"/>
      <c r="D894" s="23" t="str">
        <f t="array" ref="D894">IF(E894="","",XLOOKUP(E894,selector_12,selector_12_ids,""))</f>
        <v/>
      </c>
      <c r="E894" s="25"/>
      <c r="F894" s="23" t="str">
        <f t="array" ref="F894">IF(G894="","",XLOOKUP(G894,selector_15,selector_15_ids,""))</f>
        <v/>
      </c>
      <c r="G894" s="25"/>
      <c r="H894" s="23" t="str">
        <f t="array" ref="H894">IF(I894="","",XLOOKUP(I894,selector_16,selector_16_ids,""))</f>
        <v/>
      </c>
      <c r="I894" s="25"/>
      <c r="J894" s="23" t="str">
        <f t="array" ref="J894">IF(K894="","",XLOOKUP(K894,selector_16,selector_16_ids,""))</f>
        <v/>
      </c>
      <c r="K894" s="25"/>
      <c r="L894" s="23" t="str">
        <f t="array" ref="L894">IF(M894="","",XLOOKUP(M894,selector_13,selector_13_ids,""))</f>
        <v/>
      </c>
      <c r="M894" s="25"/>
      <c r="N894" s="14"/>
      <c r="O894" s="14"/>
      <c r="P894" s="23" t="str">
        <f t="array" ref="P894">IF(Q894="","",XLOOKUP(Q894,selector_07,selector_07_ids,""))</f>
        <v/>
      </c>
      <c r="Q894" s="25"/>
      <c r="R894" s="14"/>
      <c r="S894" s="23" t="str">
        <f t="array" ref="S894">IF(T894="","",XLOOKUP(T894,selector_17,selector_17_ids,""))</f>
        <v/>
      </c>
      <c r="T894" s="25"/>
      <c r="U894" s="14"/>
      <c r="V894" s="14"/>
      <c r="W894" s="23" t="str">
        <f t="array" ref="W894">IF(X894="","",XLOOKUP(X894,selector_04,selector_04_ids,""))</f>
        <v/>
      </c>
      <c r="X894" s="25"/>
      <c r="Y894" s="14"/>
      <c r="Z894" s="27"/>
      <c r="AA894" s="14"/>
    </row>
    <row r="895">
      <c r="A895" s="14"/>
      <c r="B895" s="23" t="str">
        <f>IF($A895="","",'Система'!$B$4)</f>
        <v/>
      </c>
      <c r="C895" s="14"/>
      <c r="D895" s="23" t="str">
        <f t="array" ref="D895">IF(E895="","",XLOOKUP(E895,selector_12,selector_12_ids,""))</f>
        <v/>
      </c>
      <c r="E895" s="25"/>
      <c r="F895" s="23" t="str">
        <f t="array" ref="F895">IF(G895="","",XLOOKUP(G895,selector_15,selector_15_ids,""))</f>
        <v/>
      </c>
      <c r="G895" s="25"/>
      <c r="H895" s="23" t="str">
        <f t="array" ref="H895">IF(I895="","",XLOOKUP(I895,selector_16,selector_16_ids,""))</f>
        <v/>
      </c>
      <c r="I895" s="25"/>
      <c r="J895" s="23" t="str">
        <f t="array" ref="J895">IF(K895="","",XLOOKUP(K895,selector_16,selector_16_ids,""))</f>
        <v/>
      </c>
      <c r="K895" s="25"/>
      <c r="L895" s="23" t="str">
        <f t="array" ref="L895">IF(M895="","",XLOOKUP(M895,selector_13,selector_13_ids,""))</f>
        <v/>
      </c>
      <c r="M895" s="25"/>
      <c r="N895" s="14"/>
      <c r="O895" s="14"/>
      <c r="P895" s="23" t="str">
        <f t="array" ref="P895">IF(Q895="","",XLOOKUP(Q895,selector_07,selector_07_ids,""))</f>
        <v/>
      </c>
      <c r="Q895" s="25"/>
      <c r="R895" s="14"/>
      <c r="S895" s="23" t="str">
        <f t="array" ref="S895">IF(T895="","",XLOOKUP(T895,selector_17,selector_17_ids,""))</f>
        <v/>
      </c>
      <c r="T895" s="25"/>
      <c r="U895" s="14"/>
      <c r="V895" s="14"/>
      <c r="W895" s="23" t="str">
        <f t="array" ref="W895">IF(X895="","",XLOOKUP(X895,selector_04,selector_04_ids,""))</f>
        <v/>
      </c>
      <c r="X895" s="25"/>
      <c r="Y895" s="14"/>
      <c r="Z895" s="27"/>
      <c r="AA895" s="14"/>
    </row>
    <row r="896">
      <c r="A896" s="14"/>
      <c r="B896" s="23" t="str">
        <f>IF($A896="","",'Система'!$B$4)</f>
        <v/>
      </c>
      <c r="C896" s="14"/>
      <c r="D896" s="23" t="str">
        <f t="array" ref="D896">IF(E896="","",XLOOKUP(E896,selector_12,selector_12_ids,""))</f>
        <v/>
      </c>
      <c r="E896" s="25"/>
      <c r="F896" s="23" t="str">
        <f t="array" ref="F896">IF(G896="","",XLOOKUP(G896,selector_15,selector_15_ids,""))</f>
        <v/>
      </c>
      <c r="G896" s="25"/>
      <c r="H896" s="23" t="str">
        <f t="array" ref="H896">IF(I896="","",XLOOKUP(I896,selector_16,selector_16_ids,""))</f>
        <v/>
      </c>
      <c r="I896" s="25"/>
      <c r="J896" s="23" t="str">
        <f t="array" ref="J896">IF(K896="","",XLOOKUP(K896,selector_16,selector_16_ids,""))</f>
        <v/>
      </c>
      <c r="K896" s="25"/>
      <c r="L896" s="23" t="str">
        <f t="array" ref="L896">IF(M896="","",XLOOKUP(M896,selector_13,selector_13_ids,""))</f>
        <v/>
      </c>
      <c r="M896" s="25"/>
      <c r="N896" s="14"/>
      <c r="O896" s="14"/>
      <c r="P896" s="23" t="str">
        <f t="array" ref="P896">IF(Q896="","",XLOOKUP(Q896,selector_07,selector_07_ids,""))</f>
        <v/>
      </c>
      <c r="Q896" s="25"/>
      <c r="R896" s="14"/>
      <c r="S896" s="23" t="str">
        <f t="array" ref="S896">IF(T896="","",XLOOKUP(T896,selector_17,selector_17_ids,""))</f>
        <v/>
      </c>
      <c r="T896" s="25"/>
      <c r="U896" s="14"/>
      <c r="V896" s="14"/>
      <c r="W896" s="23" t="str">
        <f t="array" ref="W896">IF(X896="","",XLOOKUP(X896,selector_04,selector_04_ids,""))</f>
        <v/>
      </c>
      <c r="X896" s="25"/>
      <c r="Y896" s="14"/>
      <c r="Z896" s="27"/>
      <c r="AA896" s="14"/>
    </row>
    <row r="897">
      <c r="A897" s="14"/>
      <c r="B897" s="23" t="str">
        <f>IF($A897="","",'Система'!$B$4)</f>
        <v/>
      </c>
      <c r="C897" s="14"/>
      <c r="D897" s="23" t="str">
        <f t="array" ref="D897">IF(E897="","",XLOOKUP(E897,selector_12,selector_12_ids,""))</f>
        <v/>
      </c>
      <c r="E897" s="25"/>
      <c r="F897" s="23" t="str">
        <f t="array" ref="F897">IF(G897="","",XLOOKUP(G897,selector_15,selector_15_ids,""))</f>
        <v/>
      </c>
      <c r="G897" s="25"/>
      <c r="H897" s="23" t="str">
        <f t="array" ref="H897">IF(I897="","",XLOOKUP(I897,selector_16,selector_16_ids,""))</f>
        <v/>
      </c>
      <c r="I897" s="25"/>
      <c r="J897" s="23" t="str">
        <f t="array" ref="J897">IF(K897="","",XLOOKUP(K897,selector_16,selector_16_ids,""))</f>
        <v/>
      </c>
      <c r="K897" s="25"/>
      <c r="L897" s="23" t="str">
        <f t="array" ref="L897">IF(M897="","",XLOOKUP(M897,selector_13,selector_13_ids,""))</f>
        <v/>
      </c>
      <c r="M897" s="25"/>
      <c r="N897" s="14"/>
      <c r="O897" s="14"/>
      <c r="P897" s="23" t="str">
        <f t="array" ref="P897">IF(Q897="","",XLOOKUP(Q897,selector_07,selector_07_ids,""))</f>
        <v/>
      </c>
      <c r="Q897" s="25"/>
      <c r="R897" s="14"/>
      <c r="S897" s="23" t="str">
        <f t="array" ref="S897">IF(T897="","",XLOOKUP(T897,selector_17,selector_17_ids,""))</f>
        <v/>
      </c>
      <c r="T897" s="25"/>
      <c r="U897" s="14"/>
      <c r="V897" s="14"/>
      <c r="W897" s="23" t="str">
        <f t="array" ref="W897">IF(X897="","",XLOOKUP(X897,selector_04,selector_04_ids,""))</f>
        <v/>
      </c>
      <c r="X897" s="25"/>
      <c r="Y897" s="14"/>
      <c r="Z897" s="27"/>
      <c r="AA897" s="14"/>
    </row>
    <row r="898">
      <c r="A898" s="14"/>
      <c r="B898" s="23" t="str">
        <f>IF($A898="","",'Система'!$B$4)</f>
        <v/>
      </c>
      <c r="C898" s="14"/>
      <c r="D898" s="23" t="str">
        <f t="array" ref="D898">IF(E898="","",XLOOKUP(E898,selector_12,selector_12_ids,""))</f>
        <v/>
      </c>
      <c r="E898" s="25"/>
      <c r="F898" s="23" t="str">
        <f t="array" ref="F898">IF(G898="","",XLOOKUP(G898,selector_15,selector_15_ids,""))</f>
        <v/>
      </c>
      <c r="G898" s="25"/>
      <c r="H898" s="23" t="str">
        <f t="array" ref="H898">IF(I898="","",XLOOKUP(I898,selector_16,selector_16_ids,""))</f>
        <v/>
      </c>
      <c r="I898" s="25"/>
      <c r="J898" s="23" t="str">
        <f t="array" ref="J898">IF(K898="","",XLOOKUP(K898,selector_16,selector_16_ids,""))</f>
        <v/>
      </c>
      <c r="K898" s="25"/>
      <c r="L898" s="23" t="str">
        <f t="array" ref="L898">IF(M898="","",XLOOKUP(M898,selector_13,selector_13_ids,""))</f>
        <v/>
      </c>
      <c r="M898" s="25"/>
      <c r="N898" s="14"/>
      <c r="O898" s="14"/>
      <c r="P898" s="23" t="str">
        <f t="array" ref="P898">IF(Q898="","",XLOOKUP(Q898,selector_07,selector_07_ids,""))</f>
        <v/>
      </c>
      <c r="Q898" s="25"/>
      <c r="R898" s="14"/>
      <c r="S898" s="23" t="str">
        <f t="array" ref="S898">IF(T898="","",XLOOKUP(T898,selector_17,selector_17_ids,""))</f>
        <v/>
      </c>
      <c r="T898" s="25"/>
      <c r="U898" s="14"/>
      <c r="V898" s="14"/>
      <c r="W898" s="23" t="str">
        <f t="array" ref="W898">IF(X898="","",XLOOKUP(X898,selector_04,selector_04_ids,""))</f>
        <v/>
      </c>
      <c r="X898" s="25"/>
      <c r="Y898" s="14"/>
      <c r="Z898" s="27"/>
      <c r="AA898" s="14"/>
    </row>
    <row r="899">
      <c r="A899" s="14"/>
      <c r="B899" s="23" t="str">
        <f>IF($A899="","",'Система'!$B$4)</f>
        <v/>
      </c>
      <c r="C899" s="14"/>
      <c r="D899" s="23" t="str">
        <f t="array" ref="D899">IF(E899="","",XLOOKUP(E899,selector_12,selector_12_ids,""))</f>
        <v/>
      </c>
      <c r="E899" s="25"/>
      <c r="F899" s="23" t="str">
        <f t="array" ref="F899">IF(G899="","",XLOOKUP(G899,selector_15,selector_15_ids,""))</f>
        <v/>
      </c>
      <c r="G899" s="25"/>
      <c r="H899" s="23" t="str">
        <f t="array" ref="H899">IF(I899="","",XLOOKUP(I899,selector_16,selector_16_ids,""))</f>
        <v/>
      </c>
      <c r="I899" s="25"/>
      <c r="J899" s="23" t="str">
        <f t="array" ref="J899">IF(K899="","",XLOOKUP(K899,selector_16,selector_16_ids,""))</f>
        <v/>
      </c>
      <c r="K899" s="25"/>
      <c r="L899" s="23" t="str">
        <f t="array" ref="L899">IF(M899="","",XLOOKUP(M899,selector_13,selector_13_ids,""))</f>
        <v/>
      </c>
      <c r="M899" s="25"/>
      <c r="N899" s="14"/>
      <c r="O899" s="14"/>
      <c r="P899" s="23" t="str">
        <f t="array" ref="P899">IF(Q899="","",XLOOKUP(Q899,selector_07,selector_07_ids,""))</f>
        <v/>
      </c>
      <c r="Q899" s="25"/>
      <c r="R899" s="14"/>
      <c r="S899" s="23" t="str">
        <f t="array" ref="S899">IF(T899="","",XLOOKUP(T899,selector_17,selector_17_ids,""))</f>
        <v/>
      </c>
      <c r="T899" s="25"/>
      <c r="U899" s="14"/>
      <c r="V899" s="14"/>
      <c r="W899" s="23" t="str">
        <f t="array" ref="W899">IF(X899="","",XLOOKUP(X899,selector_04,selector_04_ids,""))</f>
        <v/>
      </c>
      <c r="X899" s="25"/>
      <c r="Y899" s="14"/>
      <c r="Z899" s="27"/>
      <c r="AA899" s="14"/>
    </row>
    <row r="900">
      <c r="A900" s="14"/>
      <c r="B900" s="23" t="str">
        <f>IF($A900="","",'Система'!$B$4)</f>
        <v/>
      </c>
      <c r="C900" s="14"/>
      <c r="D900" s="23" t="str">
        <f t="array" ref="D900">IF(E900="","",XLOOKUP(E900,selector_12,selector_12_ids,""))</f>
        <v/>
      </c>
      <c r="E900" s="25"/>
      <c r="F900" s="23" t="str">
        <f t="array" ref="F900">IF(G900="","",XLOOKUP(G900,selector_15,selector_15_ids,""))</f>
        <v/>
      </c>
      <c r="G900" s="25"/>
      <c r="H900" s="23" t="str">
        <f t="array" ref="H900">IF(I900="","",XLOOKUP(I900,selector_16,selector_16_ids,""))</f>
        <v/>
      </c>
      <c r="I900" s="25"/>
      <c r="J900" s="23" t="str">
        <f t="array" ref="J900">IF(K900="","",XLOOKUP(K900,selector_16,selector_16_ids,""))</f>
        <v/>
      </c>
      <c r="K900" s="25"/>
      <c r="L900" s="23" t="str">
        <f t="array" ref="L900">IF(M900="","",XLOOKUP(M900,selector_13,selector_13_ids,""))</f>
        <v/>
      </c>
      <c r="M900" s="25"/>
      <c r="N900" s="14"/>
      <c r="O900" s="14"/>
      <c r="P900" s="23" t="str">
        <f t="array" ref="P900">IF(Q900="","",XLOOKUP(Q900,selector_07,selector_07_ids,""))</f>
        <v/>
      </c>
      <c r="Q900" s="25"/>
      <c r="R900" s="14"/>
      <c r="S900" s="23" t="str">
        <f t="array" ref="S900">IF(T900="","",XLOOKUP(T900,selector_17,selector_17_ids,""))</f>
        <v/>
      </c>
      <c r="T900" s="25"/>
      <c r="U900" s="14"/>
      <c r="V900" s="14"/>
      <c r="W900" s="23" t="str">
        <f t="array" ref="W900">IF(X900="","",XLOOKUP(X900,selector_04,selector_04_ids,""))</f>
        <v/>
      </c>
      <c r="X900" s="25"/>
      <c r="Y900" s="14"/>
      <c r="Z900" s="27"/>
      <c r="AA900" s="14"/>
    </row>
    <row r="901">
      <c r="A901" s="14"/>
      <c r="B901" s="23" t="str">
        <f>IF($A901="","",'Система'!$B$4)</f>
        <v/>
      </c>
      <c r="C901" s="14"/>
      <c r="D901" s="23" t="str">
        <f t="array" ref="D901">IF(E901="","",XLOOKUP(E901,selector_12,selector_12_ids,""))</f>
        <v/>
      </c>
      <c r="E901" s="25"/>
      <c r="F901" s="23" t="str">
        <f t="array" ref="F901">IF(G901="","",XLOOKUP(G901,selector_15,selector_15_ids,""))</f>
        <v/>
      </c>
      <c r="G901" s="25"/>
      <c r="H901" s="23" t="str">
        <f t="array" ref="H901">IF(I901="","",XLOOKUP(I901,selector_16,selector_16_ids,""))</f>
        <v/>
      </c>
      <c r="I901" s="25"/>
      <c r="J901" s="23" t="str">
        <f t="array" ref="J901">IF(K901="","",XLOOKUP(K901,selector_16,selector_16_ids,""))</f>
        <v/>
      </c>
      <c r="K901" s="25"/>
      <c r="L901" s="23" t="str">
        <f t="array" ref="L901">IF(M901="","",XLOOKUP(M901,selector_13,selector_13_ids,""))</f>
        <v/>
      </c>
      <c r="M901" s="25"/>
      <c r="N901" s="14"/>
      <c r="O901" s="14"/>
      <c r="P901" s="23" t="str">
        <f t="array" ref="P901">IF(Q901="","",XLOOKUP(Q901,selector_07,selector_07_ids,""))</f>
        <v/>
      </c>
      <c r="Q901" s="25"/>
      <c r="R901" s="14"/>
      <c r="S901" s="23" t="str">
        <f t="array" ref="S901">IF(T901="","",XLOOKUP(T901,selector_17,selector_17_ids,""))</f>
        <v/>
      </c>
      <c r="T901" s="25"/>
      <c r="U901" s="14"/>
      <c r="V901" s="14"/>
      <c r="W901" s="23" t="str">
        <f t="array" ref="W901">IF(X901="","",XLOOKUP(X901,selector_04,selector_04_ids,""))</f>
        <v/>
      </c>
      <c r="X901" s="25"/>
      <c r="Y901" s="14"/>
      <c r="Z901" s="27"/>
      <c r="AA901" s="14"/>
    </row>
    <row r="902">
      <c r="A902" s="14"/>
      <c r="B902" s="23" t="str">
        <f>IF($A902="","",'Система'!$B$4)</f>
        <v/>
      </c>
      <c r="C902" s="14"/>
      <c r="D902" s="23" t="str">
        <f t="array" ref="D902">IF(E902="","",XLOOKUP(E902,selector_12,selector_12_ids,""))</f>
        <v/>
      </c>
      <c r="E902" s="25"/>
      <c r="F902" s="23" t="str">
        <f t="array" ref="F902">IF(G902="","",XLOOKUP(G902,selector_15,selector_15_ids,""))</f>
        <v/>
      </c>
      <c r="G902" s="25"/>
      <c r="H902" s="23" t="str">
        <f t="array" ref="H902">IF(I902="","",XLOOKUP(I902,selector_16,selector_16_ids,""))</f>
        <v/>
      </c>
      <c r="I902" s="25"/>
      <c r="J902" s="23" t="str">
        <f t="array" ref="J902">IF(K902="","",XLOOKUP(K902,selector_16,selector_16_ids,""))</f>
        <v/>
      </c>
      <c r="K902" s="25"/>
      <c r="L902" s="23" t="str">
        <f t="array" ref="L902">IF(M902="","",XLOOKUP(M902,selector_13,selector_13_ids,""))</f>
        <v/>
      </c>
      <c r="M902" s="25"/>
      <c r="N902" s="14"/>
      <c r="O902" s="14"/>
      <c r="P902" s="23" t="str">
        <f t="array" ref="P902">IF(Q902="","",XLOOKUP(Q902,selector_07,selector_07_ids,""))</f>
        <v/>
      </c>
      <c r="Q902" s="25"/>
      <c r="R902" s="14"/>
      <c r="S902" s="23" t="str">
        <f t="array" ref="S902">IF(T902="","",XLOOKUP(T902,selector_17,selector_17_ids,""))</f>
        <v/>
      </c>
      <c r="T902" s="25"/>
      <c r="U902" s="14"/>
      <c r="V902" s="14"/>
      <c r="W902" s="23" t="str">
        <f t="array" ref="W902">IF(X902="","",XLOOKUP(X902,selector_04,selector_04_ids,""))</f>
        <v/>
      </c>
      <c r="X902" s="25"/>
      <c r="Y902" s="14"/>
      <c r="Z902" s="27"/>
      <c r="AA902" s="14"/>
    </row>
    <row r="903">
      <c r="A903" s="14"/>
      <c r="B903" s="23" t="str">
        <f>IF($A903="","",'Система'!$B$4)</f>
        <v/>
      </c>
      <c r="C903" s="14"/>
      <c r="D903" s="23" t="str">
        <f t="array" ref="D903">IF(E903="","",XLOOKUP(E903,selector_12,selector_12_ids,""))</f>
        <v/>
      </c>
      <c r="E903" s="25"/>
      <c r="F903" s="23" t="str">
        <f t="array" ref="F903">IF(G903="","",XLOOKUP(G903,selector_15,selector_15_ids,""))</f>
        <v/>
      </c>
      <c r="G903" s="25"/>
      <c r="H903" s="23" t="str">
        <f t="array" ref="H903">IF(I903="","",XLOOKUP(I903,selector_16,selector_16_ids,""))</f>
        <v/>
      </c>
      <c r="I903" s="25"/>
      <c r="J903" s="23" t="str">
        <f t="array" ref="J903">IF(K903="","",XLOOKUP(K903,selector_16,selector_16_ids,""))</f>
        <v/>
      </c>
      <c r="K903" s="25"/>
      <c r="L903" s="23" t="str">
        <f t="array" ref="L903">IF(M903="","",XLOOKUP(M903,selector_13,selector_13_ids,""))</f>
        <v/>
      </c>
      <c r="M903" s="25"/>
      <c r="N903" s="14"/>
      <c r="O903" s="14"/>
      <c r="P903" s="23" t="str">
        <f t="array" ref="P903">IF(Q903="","",XLOOKUP(Q903,selector_07,selector_07_ids,""))</f>
        <v/>
      </c>
      <c r="Q903" s="25"/>
      <c r="R903" s="14"/>
      <c r="S903" s="23" t="str">
        <f t="array" ref="S903">IF(T903="","",XLOOKUP(T903,selector_17,selector_17_ids,""))</f>
        <v/>
      </c>
      <c r="T903" s="25"/>
      <c r="U903" s="14"/>
      <c r="V903" s="14"/>
      <c r="W903" s="23" t="str">
        <f t="array" ref="W903">IF(X903="","",XLOOKUP(X903,selector_04,selector_04_ids,""))</f>
        <v/>
      </c>
      <c r="X903" s="25"/>
      <c r="Y903" s="14"/>
      <c r="Z903" s="27"/>
      <c r="AA903" s="14"/>
    </row>
    <row r="904">
      <c r="A904" s="14"/>
      <c r="B904" s="23" t="str">
        <f>IF($A904="","",'Система'!$B$4)</f>
        <v/>
      </c>
      <c r="C904" s="14"/>
      <c r="D904" s="23" t="str">
        <f t="array" ref="D904">IF(E904="","",XLOOKUP(E904,selector_12,selector_12_ids,""))</f>
        <v/>
      </c>
      <c r="E904" s="25"/>
      <c r="F904" s="23" t="str">
        <f t="array" ref="F904">IF(G904="","",XLOOKUP(G904,selector_15,selector_15_ids,""))</f>
        <v/>
      </c>
      <c r="G904" s="25"/>
      <c r="H904" s="23" t="str">
        <f t="array" ref="H904">IF(I904="","",XLOOKUP(I904,selector_16,selector_16_ids,""))</f>
        <v/>
      </c>
      <c r="I904" s="25"/>
      <c r="J904" s="23" t="str">
        <f t="array" ref="J904">IF(K904="","",XLOOKUP(K904,selector_16,selector_16_ids,""))</f>
        <v/>
      </c>
      <c r="K904" s="25"/>
      <c r="L904" s="23" t="str">
        <f t="array" ref="L904">IF(M904="","",XLOOKUP(M904,selector_13,selector_13_ids,""))</f>
        <v/>
      </c>
      <c r="M904" s="25"/>
      <c r="N904" s="14"/>
      <c r="O904" s="14"/>
      <c r="P904" s="23" t="str">
        <f t="array" ref="P904">IF(Q904="","",XLOOKUP(Q904,selector_07,selector_07_ids,""))</f>
        <v/>
      </c>
      <c r="Q904" s="25"/>
      <c r="R904" s="14"/>
      <c r="S904" s="23" t="str">
        <f t="array" ref="S904">IF(T904="","",XLOOKUP(T904,selector_17,selector_17_ids,""))</f>
        <v/>
      </c>
      <c r="T904" s="25"/>
      <c r="U904" s="14"/>
      <c r="V904" s="14"/>
      <c r="W904" s="23" t="str">
        <f t="array" ref="W904">IF(X904="","",XLOOKUP(X904,selector_04,selector_04_ids,""))</f>
        <v/>
      </c>
      <c r="X904" s="25"/>
      <c r="Y904" s="14"/>
      <c r="Z904" s="27"/>
      <c r="AA904" s="14"/>
    </row>
    <row r="905">
      <c r="A905" s="14"/>
      <c r="B905" s="23" t="str">
        <f>IF($A905="","",'Система'!$B$4)</f>
        <v/>
      </c>
      <c r="C905" s="14"/>
      <c r="D905" s="23" t="str">
        <f t="array" ref="D905">IF(E905="","",XLOOKUP(E905,selector_12,selector_12_ids,""))</f>
        <v/>
      </c>
      <c r="E905" s="25"/>
      <c r="F905" s="23" t="str">
        <f t="array" ref="F905">IF(G905="","",XLOOKUP(G905,selector_15,selector_15_ids,""))</f>
        <v/>
      </c>
      <c r="G905" s="25"/>
      <c r="H905" s="23" t="str">
        <f t="array" ref="H905">IF(I905="","",XLOOKUP(I905,selector_16,selector_16_ids,""))</f>
        <v/>
      </c>
      <c r="I905" s="25"/>
      <c r="J905" s="23" t="str">
        <f t="array" ref="J905">IF(K905="","",XLOOKUP(K905,selector_16,selector_16_ids,""))</f>
        <v/>
      </c>
      <c r="K905" s="25"/>
      <c r="L905" s="23" t="str">
        <f t="array" ref="L905">IF(M905="","",XLOOKUP(M905,selector_13,selector_13_ids,""))</f>
        <v/>
      </c>
      <c r="M905" s="25"/>
      <c r="N905" s="14"/>
      <c r="O905" s="14"/>
      <c r="P905" s="23" t="str">
        <f t="array" ref="P905">IF(Q905="","",XLOOKUP(Q905,selector_07,selector_07_ids,""))</f>
        <v/>
      </c>
      <c r="Q905" s="25"/>
      <c r="R905" s="14"/>
      <c r="S905" s="23" t="str">
        <f t="array" ref="S905">IF(T905="","",XLOOKUP(T905,selector_17,selector_17_ids,""))</f>
        <v/>
      </c>
      <c r="T905" s="25"/>
      <c r="U905" s="14"/>
      <c r="V905" s="14"/>
      <c r="W905" s="23" t="str">
        <f t="array" ref="W905">IF(X905="","",XLOOKUP(X905,selector_04,selector_04_ids,""))</f>
        <v/>
      </c>
      <c r="X905" s="25"/>
      <c r="Y905" s="14"/>
      <c r="Z905" s="27"/>
      <c r="AA905" s="14"/>
    </row>
    <row r="906">
      <c r="A906" s="14"/>
      <c r="B906" s="23" t="str">
        <f>IF($A906="","",'Система'!$B$4)</f>
        <v/>
      </c>
      <c r="C906" s="14"/>
      <c r="D906" s="23" t="str">
        <f t="array" ref="D906">IF(E906="","",XLOOKUP(E906,selector_12,selector_12_ids,""))</f>
        <v/>
      </c>
      <c r="E906" s="25"/>
      <c r="F906" s="23" t="str">
        <f t="array" ref="F906">IF(G906="","",XLOOKUP(G906,selector_15,selector_15_ids,""))</f>
        <v/>
      </c>
      <c r="G906" s="25"/>
      <c r="H906" s="23" t="str">
        <f t="array" ref="H906">IF(I906="","",XLOOKUP(I906,selector_16,selector_16_ids,""))</f>
        <v/>
      </c>
      <c r="I906" s="25"/>
      <c r="J906" s="23" t="str">
        <f t="array" ref="J906">IF(K906="","",XLOOKUP(K906,selector_16,selector_16_ids,""))</f>
        <v/>
      </c>
      <c r="K906" s="25"/>
      <c r="L906" s="23" t="str">
        <f t="array" ref="L906">IF(M906="","",XLOOKUP(M906,selector_13,selector_13_ids,""))</f>
        <v/>
      </c>
      <c r="M906" s="25"/>
      <c r="N906" s="14"/>
      <c r="O906" s="14"/>
      <c r="P906" s="23" t="str">
        <f t="array" ref="P906">IF(Q906="","",XLOOKUP(Q906,selector_07,selector_07_ids,""))</f>
        <v/>
      </c>
      <c r="Q906" s="25"/>
      <c r="R906" s="14"/>
      <c r="S906" s="23" t="str">
        <f t="array" ref="S906">IF(T906="","",XLOOKUP(T906,selector_17,selector_17_ids,""))</f>
        <v/>
      </c>
      <c r="T906" s="25"/>
      <c r="U906" s="14"/>
      <c r="V906" s="14"/>
      <c r="W906" s="23" t="str">
        <f t="array" ref="W906">IF(X906="","",XLOOKUP(X906,selector_04,selector_04_ids,""))</f>
        <v/>
      </c>
      <c r="X906" s="25"/>
      <c r="Y906" s="14"/>
      <c r="Z906" s="27"/>
      <c r="AA906" s="14"/>
    </row>
    <row r="907">
      <c r="A907" s="14"/>
      <c r="B907" s="23" t="str">
        <f>IF($A907="","",'Система'!$B$4)</f>
        <v/>
      </c>
      <c r="C907" s="14"/>
      <c r="D907" s="23" t="str">
        <f t="array" ref="D907">IF(E907="","",XLOOKUP(E907,selector_12,selector_12_ids,""))</f>
        <v/>
      </c>
      <c r="E907" s="25"/>
      <c r="F907" s="23" t="str">
        <f t="array" ref="F907">IF(G907="","",XLOOKUP(G907,selector_15,selector_15_ids,""))</f>
        <v/>
      </c>
      <c r="G907" s="25"/>
      <c r="H907" s="23" t="str">
        <f t="array" ref="H907">IF(I907="","",XLOOKUP(I907,selector_16,selector_16_ids,""))</f>
        <v/>
      </c>
      <c r="I907" s="25"/>
      <c r="J907" s="23" t="str">
        <f t="array" ref="J907">IF(K907="","",XLOOKUP(K907,selector_16,selector_16_ids,""))</f>
        <v/>
      </c>
      <c r="K907" s="25"/>
      <c r="L907" s="23" t="str">
        <f t="array" ref="L907">IF(M907="","",XLOOKUP(M907,selector_13,selector_13_ids,""))</f>
        <v/>
      </c>
      <c r="M907" s="25"/>
      <c r="N907" s="14"/>
      <c r="O907" s="14"/>
      <c r="P907" s="23" t="str">
        <f t="array" ref="P907">IF(Q907="","",XLOOKUP(Q907,selector_07,selector_07_ids,""))</f>
        <v/>
      </c>
      <c r="Q907" s="25"/>
      <c r="R907" s="14"/>
      <c r="S907" s="23" t="str">
        <f t="array" ref="S907">IF(T907="","",XLOOKUP(T907,selector_17,selector_17_ids,""))</f>
        <v/>
      </c>
      <c r="T907" s="25"/>
      <c r="U907" s="14"/>
      <c r="V907" s="14"/>
      <c r="W907" s="23" t="str">
        <f t="array" ref="W907">IF(X907="","",XLOOKUP(X907,selector_04,selector_04_ids,""))</f>
        <v/>
      </c>
      <c r="X907" s="25"/>
      <c r="Y907" s="14"/>
      <c r="Z907" s="27"/>
      <c r="AA907" s="14"/>
    </row>
    <row r="908">
      <c r="A908" s="14"/>
      <c r="B908" s="23" t="str">
        <f>IF($A908="","",'Система'!$B$4)</f>
        <v/>
      </c>
      <c r="C908" s="14"/>
      <c r="D908" s="23" t="str">
        <f t="array" ref="D908">IF(E908="","",XLOOKUP(E908,selector_12,selector_12_ids,""))</f>
        <v/>
      </c>
      <c r="E908" s="25"/>
      <c r="F908" s="23" t="str">
        <f t="array" ref="F908">IF(G908="","",XLOOKUP(G908,selector_15,selector_15_ids,""))</f>
        <v/>
      </c>
      <c r="G908" s="25"/>
      <c r="H908" s="23" t="str">
        <f t="array" ref="H908">IF(I908="","",XLOOKUP(I908,selector_16,selector_16_ids,""))</f>
        <v/>
      </c>
      <c r="I908" s="25"/>
      <c r="J908" s="23" t="str">
        <f t="array" ref="J908">IF(K908="","",XLOOKUP(K908,selector_16,selector_16_ids,""))</f>
        <v/>
      </c>
      <c r="K908" s="25"/>
      <c r="L908" s="23" t="str">
        <f t="array" ref="L908">IF(M908="","",XLOOKUP(M908,selector_13,selector_13_ids,""))</f>
        <v/>
      </c>
      <c r="M908" s="25"/>
      <c r="N908" s="14"/>
      <c r="O908" s="14"/>
      <c r="P908" s="23" t="str">
        <f t="array" ref="P908">IF(Q908="","",XLOOKUP(Q908,selector_07,selector_07_ids,""))</f>
        <v/>
      </c>
      <c r="Q908" s="25"/>
      <c r="R908" s="14"/>
      <c r="S908" s="23" t="str">
        <f t="array" ref="S908">IF(T908="","",XLOOKUP(T908,selector_17,selector_17_ids,""))</f>
        <v/>
      </c>
      <c r="T908" s="25"/>
      <c r="U908" s="14"/>
      <c r="V908" s="14"/>
      <c r="W908" s="23" t="str">
        <f t="array" ref="W908">IF(X908="","",XLOOKUP(X908,selector_04,selector_04_ids,""))</f>
        <v/>
      </c>
      <c r="X908" s="25"/>
      <c r="Y908" s="14"/>
      <c r="Z908" s="27"/>
      <c r="AA908" s="14"/>
    </row>
    <row r="909">
      <c r="A909" s="14"/>
      <c r="B909" s="23" t="str">
        <f>IF($A909="","",'Система'!$B$4)</f>
        <v/>
      </c>
      <c r="C909" s="14"/>
      <c r="D909" s="23" t="str">
        <f t="array" ref="D909">IF(E909="","",XLOOKUP(E909,selector_12,selector_12_ids,""))</f>
        <v/>
      </c>
      <c r="E909" s="25"/>
      <c r="F909" s="23" t="str">
        <f t="array" ref="F909">IF(G909="","",XLOOKUP(G909,selector_15,selector_15_ids,""))</f>
        <v/>
      </c>
      <c r="G909" s="25"/>
      <c r="H909" s="23" t="str">
        <f t="array" ref="H909">IF(I909="","",XLOOKUP(I909,selector_16,selector_16_ids,""))</f>
        <v/>
      </c>
      <c r="I909" s="25"/>
      <c r="J909" s="23" t="str">
        <f t="array" ref="J909">IF(K909="","",XLOOKUP(K909,selector_16,selector_16_ids,""))</f>
        <v/>
      </c>
      <c r="K909" s="25"/>
      <c r="L909" s="23" t="str">
        <f t="array" ref="L909">IF(M909="","",XLOOKUP(M909,selector_13,selector_13_ids,""))</f>
        <v/>
      </c>
      <c r="M909" s="25"/>
      <c r="N909" s="14"/>
      <c r="O909" s="14"/>
      <c r="P909" s="23" t="str">
        <f t="array" ref="P909">IF(Q909="","",XLOOKUP(Q909,selector_07,selector_07_ids,""))</f>
        <v/>
      </c>
      <c r="Q909" s="25"/>
      <c r="R909" s="14"/>
      <c r="S909" s="23" t="str">
        <f t="array" ref="S909">IF(T909="","",XLOOKUP(T909,selector_17,selector_17_ids,""))</f>
        <v/>
      </c>
      <c r="T909" s="25"/>
      <c r="U909" s="14"/>
      <c r="V909" s="14"/>
      <c r="W909" s="23" t="str">
        <f t="array" ref="W909">IF(X909="","",XLOOKUP(X909,selector_04,selector_04_ids,""))</f>
        <v/>
      </c>
      <c r="X909" s="25"/>
      <c r="Y909" s="14"/>
      <c r="Z909" s="27"/>
      <c r="AA909" s="14"/>
    </row>
    <row r="910">
      <c r="A910" s="14"/>
      <c r="B910" s="23" t="str">
        <f>IF($A910="","",'Система'!$B$4)</f>
        <v/>
      </c>
      <c r="C910" s="14"/>
      <c r="D910" s="23" t="str">
        <f t="array" ref="D910">IF(E910="","",XLOOKUP(E910,selector_12,selector_12_ids,""))</f>
        <v/>
      </c>
      <c r="E910" s="25"/>
      <c r="F910" s="23" t="str">
        <f t="array" ref="F910">IF(G910="","",XLOOKUP(G910,selector_15,selector_15_ids,""))</f>
        <v/>
      </c>
      <c r="G910" s="25"/>
      <c r="H910" s="23" t="str">
        <f t="array" ref="H910">IF(I910="","",XLOOKUP(I910,selector_16,selector_16_ids,""))</f>
        <v/>
      </c>
      <c r="I910" s="25"/>
      <c r="J910" s="23" t="str">
        <f t="array" ref="J910">IF(K910="","",XLOOKUP(K910,selector_16,selector_16_ids,""))</f>
        <v/>
      </c>
      <c r="K910" s="25"/>
      <c r="L910" s="23" t="str">
        <f t="array" ref="L910">IF(M910="","",XLOOKUP(M910,selector_13,selector_13_ids,""))</f>
        <v/>
      </c>
      <c r="M910" s="25"/>
      <c r="N910" s="14"/>
      <c r="O910" s="14"/>
      <c r="P910" s="23" t="str">
        <f t="array" ref="P910">IF(Q910="","",XLOOKUP(Q910,selector_07,selector_07_ids,""))</f>
        <v/>
      </c>
      <c r="Q910" s="25"/>
      <c r="R910" s="14"/>
      <c r="S910" s="23" t="str">
        <f t="array" ref="S910">IF(T910="","",XLOOKUP(T910,selector_17,selector_17_ids,""))</f>
        <v/>
      </c>
      <c r="T910" s="25"/>
      <c r="U910" s="14"/>
      <c r="V910" s="14"/>
      <c r="W910" s="23" t="str">
        <f t="array" ref="W910">IF(X910="","",XLOOKUP(X910,selector_04,selector_04_ids,""))</f>
        <v/>
      </c>
      <c r="X910" s="25"/>
      <c r="Y910" s="14"/>
      <c r="Z910" s="27"/>
      <c r="AA910" s="14"/>
    </row>
    <row r="911">
      <c r="A911" s="14"/>
      <c r="B911" s="23" t="str">
        <f>IF($A911="","",'Система'!$B$4)</f>
        <v/>
      </c>
      <c r="C911" s="14"/>
      <c r="D911" s="23" t="str">
        <f t="array" ref="D911">IF(E911="","",XLOOKUP(E911,selector_12,selector_12_ids,""))</f>
        <v/>
      </c>
      <c r="E911" s="25"/>
      <c r="F911" s="23" t="str">
        <f t="array" ref="F911">IF(G911="","",XLOOKUP(G911,selector_15,selector_15_ids,""))</f>
        <v/>
      </c>
      <c r="G911" s="25"/>
      <c r="H911" s="23" t="str">
        <f t="array" ref="H911">IF(I911="","",XLOOKUP(I911,selector_16,selector_16_ids,""))</f>
        <v/>
      </c>
      <c r="I911" s="25"/>
      <c r="J911" s="23" t="str">
        <f t="array" ref="J911">IF(K911="","",XLOOKUP(K911,selector_16,selector_16_ids,""))</f>
        <v/>
      </c>
      <c r="K911" s="25"/>
      <c r="L911" s="23" t="str">
        <f t="array" ref="L911">IF(M911="","",XLOOKUP(M911,selector_13,selector_13_ids,""))</f>
        <v/>
      </c>
      <c r="M911" s="25"/>
      <c r="N911" s="14"/>
      <c r="O911" s="14"/>
      <c r="P911" s="23" t="str">
        <f t="array" ref="P911">IF(Q911="","",XLOOKUP(Q911,selector_07,selector_07_ids,""))</f>
        <v/>
      </c>
      <c r="Q911" s="25"/>
      <c r="R911" s="14"/>
      <c r="S911" s="23" t="str">
        <f t="array" ref="S911">IF(T911="","",XLOOKUP(T911,selector_17,selector_17_ids,""))</f>
        <v/>
      </c>
      <c r="T911" s="25"/>
      <c r="U911" s="14"/>
      <c r="V911" s="14"/>
      <c r="W911" s="23" t="str">
        <f t="array" ref="W911">IF(X911="","",XLOOKUP(X911,selector_04,selector_04_ids,""))</f>
        <v/>
      </c>
      <c r="X911" s="25"/>
      <c r="Y911" s="14"/>
      <c r="Z911" s="27"/>
      <c r="AA911" s="14"/>
    </row>
    <row r="912">
      <c r="A912" s="14"/>
      <c r="B912" s="23" t="str">
        <f>IF($A912="","",'Система'!$B$4)</f>
        <v/>
      </c>
      <c r="C912" s="14"/>
      <c r="D912" s="23" t="str">
        <f t="array" ref="D912">IF(E912="","",XLOOKUP(E912,selector_12,selector_12_ids,""))</f>
        <v/>
      </c>
      <c r="E912" s="25"/>
      <c r="F912" s="23" t="str">
        <f t="array" ref="F912">IF(G912="","",XLOOKUP(G912,selector_15,selector_15_ids,""))</f>
        <v/>
      </c>
      <c r="G912" s="25"/>
      <c r="H912" s="23" t="str">
        <f t="array" ref="H912">IF(I912="","",XLOOKUP(I912,selector_16,selector_16_ids,""))</f>
        <v/>
      </c>
      <c r="I912" s="25"/>
      <c r="J912" s="23" t="str">
        <f t="array" ref="J912">IF(K912="","",XLOOKUP(K912,selector_16,selector_16_ids,""))</f>
        <v/>
      </c>
      <c r="K912" s="25"/>
      <c r="L912" s="23" t="str">
        <f t="array" ref="L912">IF(M912="","",XLOOKUP(M912,selector_13,selector_13_ids,""))</f>
        <v/>
      </c>
      <c r="M912" s="25"/>
      <c r="N912" s="14"/>
      <c r="O912" s="14"/>
      <c r="P912" s="23" t="str">
        <f t="array" ref="P912">IF(Q912="","",XLOOKUP(Q912,selector_07,selector_07_ids,""))</f>
        <v/>
      </c>
      <c r="Q912" s="25"/>
      <c r="R912" s="14"/>
      <c r="S912" s="23" t="str">
        <f t="array" ref="S912">IF(T912="","",XLOOKUP(T912,selector_17,selector_17_ids,""))</f>
        <v/>
      </c>
      <c r="T912" s="25"/>
      <c r="U912" s="14"/>
      <c r="V912" s="14"/>
      <c r="W912" s="23" t="str">
        <f t="array" ref="W912">IF(X912="","",XLOOKUP(X912,selector_04,selector_04_ids,""))</f>
        <v/>
      </c>
      <c r="X912" s="25"/>
      <c r="Y912" s="14"/>
      <c r="Z912" s="27"/>
      <c r="AA912" s="14"/>
    </row>
    <row r="913">
      <c r="A913" s="14"/>
      <c r="B913" s="23" t="str">
        <f>IF($A913="","",'Система'!$B$4)</f>
        <v/>
      </c>
      <c r="C913" s="14"/>
      <c r="D913" s="23" t="str">
        <f t="array" ref="D913">IF(E913="","",XLOOKUP(E913,selector_12,selector_12_ids,""))</f>
        <v/>
      </c>
      <c r="E913" s="25"/>
      <c r="F913" s="23" t="str">
        <f t="array" ref="F913">IF(G913="","",XLOOKUP(G913,selector_15,selector_15_ids,""))</f>
        <v/>
      </c>
      <c r="G913" s="25"/>
      <c r="H913" s="23" t="str">
        <f t="array" ref="H913">IF(I913="","",XLOOKUP(I913,selector_16,selector_16_ids,""))</f>
        <v/>
      </c>
      <c r="I913" s="25"/>
      <c r="J913" s="23" t="str">
        <f t="array" ref="J913">IF(K913="","",XLOOKUP(K913,selector_16,selector_16_ids,""))</f>
        <v/>
      </c>
      <c r="K913" s="25"/>
      <c r="L913" s="23" t="str">
        <f t="array" ref="L913">IF(M913="","",XLOOKUP(M913,selector_13,selector_13_ids,""))</f>
        <v/>
      </c>
      <c r="M913" s="25"/>
      <c r="N913" s="14"/>
      <c r="O913" s="14"/>
      <c r="P913" s="23" t="str">
        <f t="array" ref="P913">IF(Q913="","",XLOOKUP(Q913,selector_07,selector_07_ids,""))</f>
        <v/>
      </c>
      <c r="Q913" s="25"/>
      <c r="R913" s="14"/>
      <c r="S913" s="23" t="str">
        <f t="array" ref="S913">IF(T913="","",XLOOKUP(T913,selector_17,selector_17_ids,""))</f>
        <v/>
      </c>
      <c r="T913" s="25"/>
      <c r="U913" s="14"/>
      <c r="V913" s="14"/>
      <c r="W913" s="23" t="str">
        <f t="array" ref="W913">IF(X913="","",XLOOKUP(X913,selector_04,selector_04_ids,""))</f>
        <v/>
      </c>
      <c r="X913" s="25"/>
      <c r="Y913" s="14"/>
      <c r="Z913" s="27"/>
      <c r="AA913" s="14"/>
    </row>
    <row r="914">
      <c r="A914" s="14"/>
      <c r="B914" s="23" t="str">
        <f>IF($A914="","",'Система'!$B$4)</f>
        <v/>
      </c>
      <c r="C914" s="14"/>
      <c r="D914" s="23" t="str">
        <f t="array" ref="D914">IF(E914="","",XLOOKUP(E914,selector_12,selector_12_ids,""))</f>
        <v/>
      </c>
      <c r="E914" s="25"/>
      <c r="F914" s="23" t="str">
        <f t="array" ref="F914">IF(G914="","",XLOOKUP(G914,selector_15,selector_15_ids,""))</f>
        <v/>
      </c>
      <c r="G914" s="25"/>
      <c r="H914" s="23" t="str">
        <f t="array" ref="H914">IF(I914="","",XLOOKUP(I914,selector_16,selector_16_ids,""))</f>
        <v/>
      </c>
      <c r="I914" s="25"/>
      <c r="J914" s="23" t="str">
        <f t="array" ref="J914">IF(K914="","",XLOOKUP(K914,selector_16,selector_16_ids,""))</f>
        <v/>
      </c>
      <c r="K914" s="25"/>
      <c r="L914" s="23" t="str">
        <f t="array" ref="L914">IF(M914="","",XLOOKUP(M914,selector_13,selector_13_ids,""))</f>
        <v/>
      </c>
      <c r="M914" s="25"/>
      <c r="N914" s="14"/>
      <c r="O914" s="14"/>
      <c r="P914" s="23" t="str">
        <f t="array" ref="P914">IF(Q914="","",XLOOKUP(Q914,selector_07,selector_07_ids,""))</f>
        <v/>
      </c>
      <c r="Q914" s="25"/>
      <c r="R914" s="14"/>
      <c r="S914" s="23" t="str">
        <f t="array" ref="S914">IF(T914="","",XLOOKUP(T914,selector_17,selector_17_ids,""))</f>
        <v/>
      </c>
      <c r="T914" s="25"/>
      <c r="U914" s="14"/>
      <c r="V914" s="14"/>
      <c r="W914" s="23" t="str">
        <f t="array" ref="W914">IF(X914="","",XLOOKUP(X914,selector_04,selector_04_ids,""))</f>
        <v/>
      </c>
      <c r="X914" s="25"/>
      <c r="Y914" s="14"/>
      <c r="Z914" s="27"/>
      <c r="AA914" s="14"/>
    </row>
    <row r="915">
      <c r="A915" s="14"/>
      <c r="B915" s="23" t="str">
        <f>IF($A915="","",'Система'!$B$4)</f>
        <v/>
      </c>
      <c r="C915" s="14"/>
      <c r="D915" s="23" t="str">
        <f t="array" ref="D915">IF(E915="","",XLOOKUP(E915,selector_12,selector_12_ids,""))</f>
        <v/>
      </c>
      <c r="E915" s="25"/>
      <c r="F915" s="23" t="str">
        <f t="array" ref="F915">IF(G915="","",XLOOKUP(G915,selector_15,selector_15_ids,""))</f>
        <v/>
      </c>
      <c r="G915" s="25"/>
      <c r="H915" s="23" t="str">
        <f t="array" ref="H915">IF(I915="","",XLOOKUP(I915,selector_16,selector_16_ids,""))</f>
        <v/>
      </c>
      <c r="I915" s="25"/>
      <c r="J915" s="23" t="str">
        <f t="array" ref="J915">IF(K915="","",XLOOKUP(K915,selector_16,selector_16_ids,""))</f>
        <v/>
      </c>
      <c r="K915" s="25"/>
      <c r="L915" s="23" t="str">
        <f t="array" ref="L915">IF(M915="","",XLOOKUP(M915,selector_13,selector_13_ids,""))</f>
        <v/>
      </c>
      <c r="M915" s="25"/>
      <c r="N915" s="14"/>
      <c r="O915" s="14"/>
      <c r="P915" s="23" t="str">
        <f t="array" ref="P915">IF(Q915="","",XLOOKUP(Q915,selector_07,selector_07_ids,""))</f>
        <v/>
      </c>
      <c r="Q915" s="25"/>
      <c r="R915" s="14"/>
      <c r="S915" s="23" t="str">
        <f t="array" ref="S915">IF(T915="","",XLOOKUP(T915,selector_17,selector_17_ids,""))</f>
        <v/>
      </c>
      <c r="T915" s="25"/>
      <c r="U915" s="14"/>
      <c r="V915" s="14"/>
      <c r="W915" s="23" t="str">
        <f t="array" ref="W915">IF(X915="","",XLOOKUP(X915,selector_04,selector_04_ids,""))</f>
        <v/>
      </c>
      <c r="X915" s="25"/>
      <c r="Y915" s="14"/>
      <c r="Z915" s="27"/>
      <c r="AA915" s="14"/>
    </row>
    <row r="916">
      <c r="A916" s="14"/>
      <c r="B916" s="23" t="str">
        <f>IF($A916="","",'Система'!$B$4)</f>
        <v/>
      </c>
      <c r="C916" s="14"/>
      <c r="D916" s="23" t="str">
        <f t="array" ref="D916">IF(E916="","",XLOOKUP(E916,selector_12,selector_12_ids,""))</f>
        <v/>
      </c>
      <c r="E916" s="25"/>
      <c r="F916" s="23" t="str">
        <f t="array" ref="F916">IF(G916="","",XLOOKUP(G916,selector_15,selector_15_ids,""))</f>
        <v/>
      </c>
      <c r="G916" s="25"/>
      <c r="H916" s="23" t="str">
        <f t="array" ref="H916">IF(I916="","",XLOOKUP(I916,selector_16,selector_16_ids,""))</f>
        <v/>
      </c>
      <c r="I916" s="25"/>
      <c r="J916" s="23" t="str">
        <f t="array" ref="J916">IF(K916="","",XLOOKUP(K916,selector_16,selector_16_ids,""))</f>
        <v/>
      </c>
      <c r="K916" s="25"/>
      <c r="L916" s="23" t="str">
        <f t="array" ref="L916">IF(M916="","",XLOOKUP(M916,selector_13,selector_13_ids,""))</f>
        <v/>
      </c>
      <c r="M916" s="25"/>
      <c r="N916" s="14"/>
      <c r="O916" s="14"/>
      <c r="P916" s="23" t="str">
        <f t="array" ref="P916">IF(Q916="","",XLOOKUP(Q916,selector_07,selector_07_ids,""))</f>
        <v/>
      </c>
      <c r="Q916" s="25"/>
      <c r="R916" s="14"/>
      <c r="S916" s="23" t="str">
        <f t="array" ref="S916">IF(T916="","",XLOOKUP(T916,selector_17,selector_17_ids,""))</f>
        <v/>
      </c>
      <c r="T916" s="25"/>
      <c r="U916" s="14"/>
      <c r="V916" s="14"/>
      <c r="W916" s="23" t="str">
        <f t="array" ref="W916">IF(X916="","",XLOOKUP(X916,selector_04,selector_04_ids,""))</f>
        <v/>
      </c>
      <c r="X916" s="25"/>
      <c r="Y916" s="14"/>
      <c r="Z916" s="27"/>
      <c r="AA916" s="14"/>
    </row>
    <row r="917">
      <c r="A917" s="14"/>
      <c r="B917" s="23" t="str">
        <f>IF($A917="","",'Система'!$B$4)</f>
        <v/>
      </c>
      <c r="C917" s="14"/>
      <c r="D917" s="23" t="str">
        <f t="array" ref="D917">IF(E917="","",XLOOKUP(E917,selector_12,selector_12_ids,""))</f>
        <v/>
      </c>
      <c r="E917" s="25"/>
      <c r="F917" s="23" t="str">
        <f t="array" ref="F917">IF(G917="","",XLOOKUP(G917,selector_15,selector_15_ids,""))</f>
        <v/>
      </c>
      <c r="G917" s="25"/>
      <c r="H917" s="23" t="str">
        <f t="array" ref="H917">IF(I917="","",XLOOKUP(I917,selector_16,selector_16_ids,""))</f>
        <v/>
      </c>
      <c r="I917" s="25"/>
      <c r="J917" s="23" t="str">
        <f t="array" ref="J917">IF(K917="","",XLOOKUP(K917,selector_16,selector_16_ids,""))</f>
        <v/>
      </c>
      <c r="K917" s="25"/>
      <c r="L917" s="23" t="str">
        <f t="array" ref="L917">IF(M917="","",XLOOKUP(M917,selector_13,selector_13_ids,""))</f>
        <v/>
      </c>
      <c r="M917" s="25"/>
      <c r="N917" s="14"/>
      <c r="O917" s="14"/>
      <c r="P917" s="23" t="str">
        <f t="array" ref="P917">IF(Q917="","",XLOOKUP(Q917,selector_07,selector_07_ids,""))</f>
        <v/>
      </c>
      <c r="Q917" s="25"/>
      <c r="R917" s="14"/>
      <c r="S917" s="23" t="str">
        <f t="array" ref="S917">IF(T917="","",XLOOKUP(T917,selector_17,selector_17_ids,""))</f>
        <v/>
      </c>
      <c r="T917" s="25"/>
      <c r="U917" s="14"/>
      <c r="V917" s="14"/>
      <c r="W917" s="23" t="str">
        <f t="array" ref="W917">IF(X917="","",XLOOKUP(X917,selector_04,selector_04_ids,""))</f>
        <v/>
      </c>
      <c r="X917" s="25"/>
      <c r="Y917" s="14"/>
      <c r="Z917" s="27"/>
      <c r="AA917" s="14"/>
    </row>
    <row r="918">
      <c r="A918" s="14"/>
      <c r="B918" s="23" t="str">
        <f>IF($A918="","",'Система'!$B$4)</f>
        <v/>
      </c>
      <c r="C918" s="14"/>
      <c r="D918" s="23" t="str">
        <f t="array" ref="D918">IF(E918="","",XLOOKUP(E918,selector_12,selector_12_ids,""))</f>
        <v/>
      </c>
      <c r="E918" s="25"/>
      <c r="F918" s="23" t="str">
        <f t="array" ref="F918">IF(G918="","",XLOOKUP(G918,selector_15,selector_15_ids,""))</f>
        <v/>
      </c>
      <c r="G918" s="25"/>
      <c r="H918" s="23" t="str">
        <f t="array" ref="H918">IF(I918="","",XLOOKUP(I918,selector_16,selector_16_ids,""))</f>
        <v/>
      </c>
      <c r="I918" s="25"/>
      <c r="J918" s="23" t="str">
        <f t="array" ref="J918">IF(K918="","",XLOOKUP(K918,selector_16,selector_16_ids,""))</f>
        <v/>
      </c>
      <c r="K918" s="25"/>
      <c r="L918" s="23" t="str">
        <f t="array" ref="L918">IF(M918="","",XLOOKUP(M918,selector_13,selector_13_ids,""))</f>
        <v/>
      </c>
      <c r="M918" s="25"/>
      <c r="N918" s="14"/>
      <c r="O918" s="14"/>
      <c r="P918" s="23" t="str">
        <f t="array" ref="P918">IF(Q918="","",XLOOKUP(Q918,selector_07,selector_07_ids,""))</f>
        <v/>
      </c>
      <c r="Q918" s="25"/>
      <c r="R918" s="14"/>
      <c r="S918" s="23" t="str">
        <f t="array" ref="S918">IF(T918="","",XLOOKUP(T918,selector_17,selector_17_ids,""))</f>
        <v/>
      </c>
      <c r="T918" s="25"/>
      <c r="U918" s="14"/>
      <c r="V918" s="14"/>
      <c r="W918" s="23" t="str">
        <f t="array" ref="W918">IF(X918="","",XLOOKUP(X918,selector_04,selector_04_ids,""))</f>
        <v/>
      </c>
      <c r="X918" s="25"/>
      <c r="Y918" s="14"/>
      <c r="Z918" s="27"/>
      <c r="AA918" s="14"/>
    </row>
    <row r="919">
      <c r="A919" s="14"/>
      <c r="B919" s="23" t="str">
        <f>IF($A919="","",'Система'!$B$4)</f>
        <v/>
      </c>
      <c r="C919" s="14"/>
      <c r="D919" s="23" t="str">
        <f t="array" ref="D919">IF(E919="","",XLOOKUP(E919,selector_12,selector_12_ids,""))</f>
        <v/>
      </c>
      <c r="E919" s="25"/>
      <c r="F919" s="23" t="str">
        <f t="array" ref="F919">IF(G919="","",XLOOKUP(G919,selector_15,selector_15_ids,""))</f>
        <v/>
      </c>
      <c r="G919" s="25"/>
      <c r="H919" s="23" t="str">
        <f t="array" ref="H919">IF(I919="","",XLOOKUP(I919,selector_16,selector_16_ids,""))</f>
        <v/>
      </c>
      <c r="I919" s="25"/>
      <c r="J919" s="23" t="str">
        <f t="array" ref="J919">IF(K919="","",XLOOKUP(K919,selector_16,selector_16_ids,""))</f>
        <v/>
      </c>
      <c r="K919" s="25"/>
      <c r="L919" s="23" t="str">
        <f t="array" ref="L919">IF(M919="","",XLOOKUP(M919,selector_13,selector_13_ids,""))</f>
        <v/>
      </c>
      <c r="M919" s="25"/>
      <c r="N919" s="14"/>
      <c r="O919" s="14"/>
      <c r="P919" s="23" t="str">
        <f t="array" ref="P919">IF(Q919="","",XLOOKUP(Q919,selector_07,selector_07_ids,""))</f>
        <v/>
      </c>
      <c r="Q919" s="25"/>
      <c r="R919" s="14"/>
      <c r="S919" s="23" t="str">
        <f t="array" ref="S919">IF(T919="","",XLOOKUP(T919,selector_17,selector_17_ids,""))</f>
        <v/>
      </c>
      <c r="T919" s="25"/>
      <c r="U919" s="14"/>
      <c r="V919" s="14"/>
      <c r="W919" s="23" t="str">
        <f t="array" ref="W919">IF(X919="","",XLOOKUP(X919,selector_04,selector_04_ids,""))</f>
        <v/>
      </c>
      <c r="X919" s="25"/>
      <c r="Y919" s="14"/>
      <c r="Z919" s="27"/>
      <c r="AA919" s="14"/>
    </row>
    <row r="920">
      <c r="A920" s="14"/>
      <c r="B920" s="23" t="str">
        <f>IF($A920="","",'Система'!$B$4)</f>
        <v/>
      </c>
      <c r="C920" s="14"/>
      <c r="D920" s="23" t="str">
        <f t="array" ref="D920">IF(E920="","",XLOOKUP(E920,selector_12,selector_12_ids,""))</f>
        <v/>
      </c>
      <c r="E920" s="25"/>
      <c r="F920" s="23" t="str">
        <f t="array" ref="F920">IF(G920="","",XLOOKUP(G920,selector_15,selector_15_ids,""))</f>
        <v/>
      </c>
      <c r="G920" s="25"/>
      <c r="H920" s="23" t="str">
        <f t="array" ref="H920">IF(I920="","",XLOOKUP(I920,selector_16,selector_16_ids,""))</f>
        <v/>
      </c>
      <c r="I920" s="25"/>
      <c r="J920" s="23" t="str">
        <f t="array" ref="J920">IF(K920="","",XLOOKUP(K920,selector_16,selector_16_ids,""))</f>
        <v/>
      </c>
      <c r="K920" s="25"/>
      <c r="L920" s="23" t="str">
        <f t="array" ref="L920">IF(M920="","",XLOOKUP(M920,selector_13,selector_13_ids,""))</f>
        <v/>
      </c>
      <c r="M920" s="25"/>
      <c r="N920" s="14"/>
      <c r="O920" s="14"/>
      <c r="P920" s="23" t="str">
        <f t="array" ref="P920">IF(Q920="","",XLOOKUP(Q920,selector_07,selector_07_ids,""))</f>
        <v/>
      </c>
      <c r="Q920" s="25"/>
      <c r="R920" s="14"/>
      <c r="S920" s="23" t="str">
        <f t="array" ref="S920">IF(T920="","",XLOOKUP(T920,selector_17,selector_17_ids,""))</f>
        <v/>
      </c>
      <c r="T920" s="25"/>
      <c r="U920" s="14"/>
      <c r="V920" s="14"/>
      <c r="W920" s="23" t="str">
        <f t="array" ref="W920">IF(X920="","",XLOOKUP(X920,selector_04,selector_04_ids,""))</f>
        <v/>
      </c>
      <c r="X920" s="25"/>
      <c r="Y920" s="14"/>
      <c r="Z920" s="27"/>
      <c r="AA920" s="14"/>
    </row>
    <row r="921">
      <c r="A921" s="14"/>
      <c r="B921" s="23" t="str">
        <f>IF($A921="","",'Система'!$B$4)</f>
        <v/>
      </c>
      <c r="C921" s="14"/>
      <c r="D921" s="23" t="str">
        <f t="array" ref="D921">IF(E921="","",XLOOKUP(E921,selector_12,selector_12_ids,""))</f>
        <v/>
      </c>
      <c r="E921" s="25"/>
      <c r="F921" s="23" t="str">
        <f t="array" ref="F921">IF(G921="","",XLOOKUP(G921,selector_15,selector_15_ids,""))</f>
        <v/>
      </c>
      <c r="G921" s="25"/>
      <c r="H921" s="23" t="str">
        <f t="array" ref="H921">IF(I921="","",XLOOKUP(I921,selector_16,selector_16_ids,""))</f>
        <v/>
      </c>
      <c r="I921" s="25"/>
      <c r="J921" s="23" t="str">
        <f t="array" ref="J921">IF(K921="","",XLOOKUP(K921,selector_16,selector_16_ids,""))</f>
        <v/>
      </c>
      <c r="K921" s="25"/>
      <c r="L921" s="23" t="str">
        <f t="array" ref="L921">IF(M921="","",XLOOKUP(M921,selector_13,selector_13_ids,""))</f>
        <v/>
      </c>
      <c r="M921" s="25"/>
      <c r="N921" s="14"/>
      <c r="O921" s="14"/>
      <c r="P921" s="23" t="str">
        <f t="array" ref="P921">IF(Q921="","",XLOOKUP(Q921,selector_07,selector_07_ids,""))</f>
        <v/>
      </c>
      <c r="Q921" s="25"/>
      <c r="R921" s="14"/>
      <c r="S921" s="23" t="str">
        <f t="array" ref="S921">IF(T921="","",XLOOKUP(T921,selector_17,selector_17_ids,""))</f>
        <v/>
      </c>
      <c r="T921" s="25"/>
      <c r="U921" s="14"/>
      <c r="V921" s="14"/>
      <c r="W921" s="23" t="str">
        <f t="array" ref="W921">IF(X921="","",XLOOKUP(X921,selector_04,selector_04_ids,""))</f>
        <v/>
      </c>
      <c r="X921" s="25"/>
      <c r="Y921" s="14"/>
      <c r="Z921" s="27"/>
      <c r="AA921" s="14"/>
    </row>
    <row r="922">
      <c r="A922" s="14"/>
      <c r="B922" s="23" t="str">
        <f>IF($A922="","",'Система'!$B$4)</f>
        <v/>
      </c>
      <c r="C922" s="14"/>
      <c r="D922" s="23" t="str">
        <f t="array" ref="D922">IF(E922="","",XLOOKUP(E922,selector_12,selector_12_ids,""))</f>
        <v/>
      </c>
      <c r="E922" s="25"/>
      <c r="F922" s="23" t="str">
        <f t="array" ref="F922">IF(G922="","",XLOOKUP(G922,selector_15,selector_15_ids,""))</f>
        <v/>
      </c>
      <c r="G922" s="25"/>
      <c r="H922" s="23" t="str">
        <f t="array" ref="H922">IF(I922="","",XLOOKUP(I922,selector_16,selector_16_ids,""))</f>
        <v/>
      </c>
      <c r="I922" s="25"/>
      <c r="J922" s="23" t="str">
        <f t="array" ref="J922">IF(K922="","",XLOOKUP(K922,selector_16,selector_16_ids,""))</f>
        <v/>
      </c>
      <c r="K922" s="25"/>
      <c r="L922" s="23" t="str">
        <f t="array" ref="L922">IF(M922="","",XLOOKUP(M922,selector_13,selector_13_ids,""))</f>
        <v/>
      </c>
      <c r="M922" s="25"/>
      <c r="N922" s="14"/>
      <c r="O922" s="14"/>
      <c r="P922" s="23" t="str">
        <f t="array" ref="P922">IF(Q922="","",XLOOKUP(Q922,selector_07,selector_07_ids,""))</f>
        <v/>
      </c>
      <c r="Q922" s="25"/>
      <c r="R922" s="14"/>
      <c r="S922" s="23" t="str">
        <f t="array" ref="S922">IF(T922="","",XLOOKUP(T922,selector_17,selector_17_ids,""))</f>
        <v/>
      </c>
      <c r="T922" s="25"/>
      <c r="U922" s="14"/>
      <c r="V922" s="14"/>
      <c r="W922" s="23" t="str">
        <f t="array" ref="W922">IF(X922="","",XLOOKUP(X922,selector_04,selector_04_ids,""))</f>
        <v/>
      </c>
      <c r="X922" s="25"/>
      <c r="Y922" s="14"/>
      <c r="Z922" s="27"/>
      <c r="AA922" s="14"/>
    </row>
    <row r="923">
      <c r="A923" s="14"/>
      <c r="B923" s="23" t="str">
        <f>IF($A923="","",'Система'!$B$4)</f>
        <v/>
      </c>
      <c r="C923" s="14"/>
      <c r="D923" s="23" t="str">
        <f t="array" ref="D923">IF(E923="","",XLOOKUP(E923,selector_12,selector_12_ids,""))</f>
        <v/>
      </c>
      <c r="E923" s="25"/>
      <c r="F923" s="23" t="str">
        <f t="array" ref="F923">IF(G923="","",XLOOKUP(G923,selector_15,selector_15_ids,""))</f>
        <v/>
      </c>
      <c r="G923" s="25"/>
      <c r="H923" s="23" t="str">
        <f t="array" ref="H923">IF(I923="","",XLOOKUP(I923,selector_16,selector_16_ids,""))</f>
        <v/>
      </c>
      <c r="I923" s="25"/>
      <c r="J923" s="23" t="str">
        <f t="array" ref="J923">IF(K923="","",XLOOKUP(K923,selector_16,selector_16_ids,""))</f>
        <v/>
      </c>
      <c r="K923" s="25"/>
      <c r="L923" s="23" t="str">
        <f t="array" ref="L923">IF(M923="","",XLOOKUP(M923,selector_13,selector_13_ids,""))</f>
        <v/>
      </c>
      <c r="M923" s="25"/>
      <c r="N923" s="14"/>
      <c r="O923" s="14"/>
      <c r="P923" s="23" t="str">
        <f t="array" ref="P923">IF(Q923="","",XLOOKUP(Q923,selector_07,selector_07_ids,""))</f>
        <v/>
      </c>
      <c r="Q923" s="25"/>
      <c r="R923" s="14"/>
      <c r="S923" s="23" t="str">
        <f t="array" ref="S923">IF(T923="","",XLOOKUP(T923,selector_17,selector_17_ids,""))</f>
        <v/>
      </c>
      <c r="T923" s="25"/>
      <c r="U923" s="14"/>
      <c r="V923" s="14"/>
      <c r="W923" s="23" t="str">
        <f t="array" ref="W923">IF(X923="","",XLOOKUP(X923,selector_04,selector_04_ids,""))</f>
        <v/>
      </c>
      <c r="X923" s="25"/>
      <c r="Y923" s="14"/>
      <c r="Z923" s="27"/>
      <c r="AA923" s="14"/>
    </row>
    <row r="924">
      <c r="A924" s="14"/>
      <c r="B924" s="23" t="str">
        <f>IF($A924="","",'Система'!$B$4)</f>
        <v/>
      </c>
      <c r="C924" s="14"/>
      <c r="D924" s="23" t="str">
        <f t="array" ref="D924">IF(E924="","",XLOOKUP(E924,selector_12,selector_12_ids,""))</f>
        <v/>
      </c>
      <c r="E924" s="25"/>
      <c r="F924" s="23" t="str">
        <f t="array" ref="F924">IF(G924="","",XLOOKUP(G924,selector_15,selector_15_ids,""))</f>
        <v/>
      </c>
      <c r="G924" s="25"/>
      <c r="H924" s="23" t="str">
        <f t="array" ref="H924">IF(I924="","",XLOOKUP(I924,selector_16,selector_16_ids,""))</f>
        <v/>
      </c>
      <c r="I924" s="25"/>
      <c r="J924" s="23" t="str">
        <f t="array" ref="J924">IF(K924="","",XLOOKUP(K924,selector_16,selector_16_ids,""))</f>
        <v/>
      </c>
      <c r="K924" s="25"/>
      <c r="L924" s="23" t="str">
        <f t="array" ref="L924">IF(M924="","",XLOOKUP(M924,selector_13,selector_13_ids,""))</f>
        <v/>
      </c>
      <c r="M924" s="25"/>
      <c r="N924" s="14"/>
      <c r="O924" s="14"/>
      <c r="P924" s="23" t="str">
        <f t="array" ref="P924">IF(Q924="","",XLOOKUP(Q924,selector_07,selector_07_ids,""))</f>
        <v/>
      </c>
      <c r="Q924" s="25"/>
      <c r="R924" s="14"/>
      <c r="S924" s="23" t="str">
        <f t="array" ref="S924">IF(T924="","",XLOOKUP(T924,selector_17,selector_17_ids,""))</f>
        <v/>
      </c>
      <c r="T924" s="25"/>
      <c r="U924" s="14"/>
      <c r="V924" s="14"/>
      <c r="W924" s="23" t="str">
        <f t="array" ref="W924">IF(X924="","",XLOOKUP(X924,selector_04,selector_04_ids,""))</f>
        <v/>
      </c>
      <c r="X924" s="25"/>
      <c r="Y924" s="14"/>
      <c r="Z924" s="27"/>
      <c r="AA924" s="14"/>
    </row>
    <row r="925">
      <c r="A925" s="14"/>
      <c r="B925" s="23" t="str">
        <f>IF($A925="","",'Система'!$B$4)</f>
        <v/>
      </c>
      <c r="C925" s="14"/>
      <c r="D925" s="23" t="str">
        <f t="array" ref="D925">IF(E925="","",XLOOKUP(E925,selector_12,selector_12_ids,""))</f>
        <v/>
      </c>
      <c r="E925" s="25"/>
      <c r="F925" s="23" t="str">
        <f t="array" ref="F925">IF(G925="","",XLOOKUP(G925,selector_15,selector_15_ids,""))</f>
        <v/>
      </c>
      <c r="G925" s="25"/>
      <c r="H925" s="23" t="str">
        <f t="array" ref="H925">IF(I925="","",XLOOKUP(I925,selector_16,selector_16_ids,""))</f>
        <v/>
      </c>
      <c r="I925" s="25"/>
      <c r="J925" s="23" t="str">
        <f t="array" ref="J925">IF(K925="","",XLOOKUP(K925,selector_16,selector_16_ids,""))</f>
        <v/>
      </c>
      <c r="K925" s="25"/>
      <c r="L925" s="23" t="str">
        <f t="array" ref="L925">IF(M925="","",XLOOKUP(M925,selector_13,selector_13_ids,""))</f>
        <v/>
      </c>
      <c r="M925" s="25"/>
      <c r="N925" s="14"/>
      <c r="O925" s="14"/>
      <c r="P925" s="23" t="str">
        <f t="array" ref="P925">IF(Q925="","",XLOOKUP(Q925,selector_07,selector_07_ids,""))</f>
        <v/>
      </c>
      <c r="Q925" s="25"/>
      <c r="R925" s="14"/>
      <c r="S925" s="23" t="str">
        <f t="array" ref="S925">IF(T925="","",XLOOKUP(T925,selector_17,selector_17_ids,""))</f>
        <v/>
      </c>
      <c r="T925" s="25"/>
      <c r="U925" s="14"/>
      <c r="V925" s="14"/>
      <c r="W925" s="23" t="str">
        <f t="array" ref="W925">IF(X925="","",XLOOKUP(X925,selector_04,selector_04_ids,""))</f>
        <v/>
      </c>
      <c r="X925" s="25"/>
      <c r="Y925" s="14"/>
      <c r="Z925" s="27"/>
      <c r="AA925" s="14"/>
    </row>
    <row r="926">
      <c r="A926" s="14"/>
      <c r="B926" s="23" t="str">
        <f>IF($A926="","",'Система'!$B$4)</f>
        <v/>
      </c>
      <c r="C926" s="14"/>
      <c r="D926" s="23" t="str">
        <f t="array" ref="D926">IF(E926="","",XLOOKUP(E926,selector_12,selector_12_ids,""))</f>
        <v/>
      </c>
      <c r="E926" s="25"/>
      <c r="F926" s="23" t="str">
        <f t="array" ref="F926">IF(G926="","",XLOOKUP(G926,selector_15,selector_15_ids,""))</f>
        <v/>
      </c>
      <c r="G926" s="25"/>
      <c r="H926" s="23" t="str">
        <f t="array" ref="H926">IF(I926="","",XLOOKUP(I926,selector_16,selector_16_ids,""))</f>
        <v/>
      </c>
      <c r="I926" s="25"/>
      <c r="J926" s="23" t="str">
        <f t="array" ref="J926">IF(K926="","",XLOOKUP(K926,selector_16,selector_16_ids,""))</f>
        <v/>
      </c>
      <c r="K926" s="25"/>
      <c r="L926" s="23" t="str">
        <f t="array" ref="L926">IF(M926="","",XLOOKUP(M926,selector_13,selector_13_ids,""))</f>
        <v/>
      </c>
      <c r="M926" s="25"/>
      <c r="N926" s="14"/>
      <c r="O926" s="14"/>
      <c r="P926" s="23" t="str">
        <f t="array" ref="P926">IF(Q926="","",XLOOKUP(Q926,selector_07,selector_07_ids,""))</f>
        <v/>
      </c>
      <c r="Q926" s="25"/>
      <c r="R926" s="14"/>
      <c r="S926" s="23" t="str">
        <f t="array" ref="S926">IF(T926="","",XLOOKUP(T926,selector_17,selector_17_ids,""))</f>
        <v/>
      </c>
      <c r="T926" s="25"/>
      <c r="U926" s="14"/>
      <c r="V926" s="14"/>
      <c r="W926" s="23" t="str">
        <f t="array" ref="W926">IF(X926="","",XLOOKUP(X926,selector_04,selector_04_ids,""))</f>
        <v/>
      </c>
      <c r="X926" s="25"/>
      <c r="Y926" s="14"/>
      <c r="Z926" s="27"/>
      <c r="AA926" s="14"/>
    </row>
    <row r="927">
      <c r="A927" s="14"/>
      <c r="B927" s="23" t="str">
        <f>IF($A927="","",'Система'!$B$4)</f>
        <v/>
      </c>
      <c r="C927" s="14"/>
      <c r="D927" s="23" t="str">
        <f t="array" ref="D927">IF(E927="","",XLOOKUP(E927,selector_12,selector_12_ids,""))</f>
        <v/>
      </c>
      <c r="E927" s="25"/>
      <c r="F927" s="23" t="str">
        <f t="array" ref="F927">IF(G927="","",XLOOKUP(G927,selector_15,selector_15_ids,""))</f>
        <v/>
      </c>
      <c r="G927" s="25"/>
      <c r="H927" s="23" t="str">
        <f t="array" ref="H927">IF(I927="","",XLOOKUP(I927,selector_16,selector_16_ids,""))</f>
        <v/>
      </c>
      <c r="I927" s="25"/>
      <c r="J927" s="23" t="str">
        <f t="array" ref="J927">IF(K927="","",XLOOKUP(K927,selector_16,selector_16_ids,""))</f>
        <v/>
      </c>
      <c r="K927" s="25"/>
      <c r="L927" s="23" t="str">
        <f t="array" ref="L927">IF(M927="","",XLOOKUP(M927,selector_13,selector_13_ids,""))</f>
        <v/>
      </c>
      <c r="M927" s="25"/>
      <c r="N927" s="14"/>
      <c r="O927" s="14"/>
      <c r="P927" s="23" t="str">
        <f t="array" ref="P927">IF(Q927="","",XLOOKUP(Q927,selector_07,selector_07_ids,""))</f>
        <v/>
      </c>
      <c r="Q927" s="25"/>
      <c r="R927" s="14"/>
      <c r="S927" s="23" t="str">
        <f t="array" ref="S927">IF(T927="","",XLOOKUP(T927,selector_17,selector_17_ids,""))</f>
        <v/>
      </c>
      <c r="T927" s="25"/>
      <c r="U927" s="14"/>
      <c r="V927" s="14"/>
      <c r="W927" s="23" t="str">
        <f t="array" ref="W927">IF(X927="","",XLOOKUP(X927,selector_04,selector_04_ids,""))</f>
        <v/>
      </c>
      <c r="X927" s="25"/>
      <c r="Y927" s="14"/>
      <c r="Z927" s="27"/>
      <c r="AA927" s="14"/>
    </row>
    <row r="928">
      <c r="A928" s="14"/>
      <c r="B928" s="23" t="str">
        <f>IF($A928="","",'Система'!$B$4)</f>
        <v/>
      </c>
      <c r="C928" s="14"/>
      <c r="D928" s="23" t="str">
        <f t="array" ref="D928">IF(E928="","",XLOOKUP(E928,selector_12,selector_12_ids,""))</f>
        <v/>
      </c>
      <c r="E928" s="25"/>
      <c r="F928" s="23" t="str">
        <f t="array" ref="F928">IF(G928="","",XLOOKUP(G928,selector_15,selector_15_ids,""))</f>
        <v/>
      </c>
      <c r="G928" s="25"/>
      <c r="H928" s="23" t="str">
        <f t="array" ref="H928">IF(I928="","",XLOOKUP(I928,selector_16,selector_16_ids,""))</f>
        <v/>
      </c>
      <c r="I928" s="25"/>
      <c r="J928" s="23" t="str">
        <f t="array" ref="J928">IF(K928="","",XLOOKUP(K928,selector_16,selector_16_ids,""))</f>
        <v/>
      </c>
      <c r="K928" s="25"/>
      <c r="L928" s="23" t="str">
        <f t="array" ref="L928">IF(M928="","",XLOOKUP(M928,selector_13,selector_13_ids,""))</f>
        <v/>
      </c>
      <c r="M928" s="25"/>
      <c r="N928" s="14"/>
      <c r="O928" s="14"/>
      <c r="P928" s="23" t="str">
        <f t="array" ref="P928">IF(Q928="","",XLOOKUP(Q928,selector_07,selector_07_ids,""))</f>
        <v/>
      </c>
      <c r="Q928" s="25"/>
      <c r="R928" s="14"/>
      <c r="S928" s="23" t="str">
        <f t="array" ref="S928">IF(T928="","",XLOOKUP(T928,selector_17,selector_17_ids,""))</f>
        <v/>
      </c>
      <c r="T928" s="25"/>
      <c r="U928" s="14"/>
      <c r="V928" s="14"/>
      <c r="W928" s="23" t="str">
        <f t="array" ref="W928">IF(X928="","",XLOOKUP(X928,selector_04,selector_04_ids,""))</f>
        <v/>
      </c>
      <c r="X928" s="25"/>
      <c r="Y928" s="14"/>
      <c r="Z928" s="27"/>
      <c r="AA928" s="14"/>
    </row>
    <row r="929">
      <c r="A929" s="14"/>
      <c r="B929" s="23" t="str">
        <f>IF($A929="","",'Система'!$B$4)</f>
        <v/>
      </c>
      <c r="C929" s="14"/>
      <c r="D929" s="23" t="str">
        <f t="array" ref="D929">IF(E929="","",XLOOKUP(E929,selector_12,selector_12_ids,""))</f>
        <v/>
      </c>
      <c r="E929" s="25"/>
      <c r="F929" s="23" t="str">
        <f t="array" ref="F929">IF(G929="","",XLOOKUP(G929,selector_15,selector_15_ids,""))</f>
        <v/>
      </c>
      <c r="G929" s="25"/>
      <c r="H929" s="23" t="str">
        <f t="array" ref="H929">IF(I929="","",XLOOKUP(I929,selector_16,selector_16_ids,""))</f>
        <v/>
      </c>
      <c r="I929" s="25"/>
      <c r="J929" s="23" t="str">
        <f t="array" ref="J929">IF(K929="","",XLOOKUP(K929,selector_16,selector_16_ids,""))</f>
        <v/>
      </c>
      <c r="K929" s="25"/>
      <c r="L929" s="23" t="str">
        <f t="array" ref="L929">IF(M929="","",XLOOKUP(M929,selector_13,selector_13_ids,""))</f>
        <v/>
      </c>
      <c r="M929" s="25"/>
      <c r="N929" s="14"/>
      <c r="O929" s="14"/>
      <c r="P929" s="23" t="str">
        <f t="array" ref="P929">IF(Q929="","",XLOOKUP(Q929,selector_07,selector_07_ids,""))</f>
        <v/>
      </c>
      <c r="Q929" s="25"/>
      <c r="R929" s="14"/>
      <c r="S929" s="23" t="str">
        <f t="array" ref="S929">IF(T929="","",XLOOKUP(T929,selector_17,selector_17_ids,""))</f>
        <v/>
      </c>
      <c r="T929" s="25"/>
      <c r="U929" s="14"/>
      <c r="V929" s="14"/>
      <c r="W929" s="23" t="str">
        <f t="array" ref="W929">IF(X929="","",XLOOKUP(X929,selector_04,selector_04_ids,""))</f>
        <v/>
      </c>
      <c r="X929" s="25"/>
      <c r="Y929" s="14"/>
      <c r="Z929" s="27"/>
      <c r="AA929" s="14"/>
    </row>
    <row r="930">
      <c r="A930" s="14"/>
      <c r="B930" s="23" t="str">
        <f>IF($A930="","",'Система'!$B$4)</f>
        <v/>
      </c>
      <c r="C930" s="14"/>
      <c r="D930" s="23" t="str">
        <f t="array" ref="D930">IF(E930="","",XLOOKUP(E930,selector_12,selector_12_ids,""))</f>
        <v/>
      </c>
      <c r="E930" s="25"/>
      <c r="F930" s="23" t="str">
        <f t="array" ref="F930">IF(G930="","",XLOOKUP(G930,selector_15,selector_15_ids,""))</f>
        <v/>
      </c>
      <c r="G930" s="25"/>
      <c r="H930" s="23" t="str">
        <f t="array" ref="H930">IF(I930="","",XLOOKUP(I930,selector_16,selector_16_ids,""))</f>
        <v/>
      </c>
      <c r="I930" s="25"/>
      <c r="J930" s="23" t="str">
        <f t="array" ref="J930">IF(K930="","",XLOOKUP(K930,selector_16,selector_16_ids,""))</f>
        <v/>
      </c>
      <c r="K930" s="25"/>
      <c r="L930" s="23" t="str">
        <f t="array" ref="L930">IF(M930="","",XLOOKUP(M930,selector_13,selector_13_ids,""))</f>
        <v/>
      </c>
      <c r="M930" s="25"/>
      <c r="N930" s="14"/>
      <c r="O930" s="14"/>
      <c r="P930" s="23" t="str">
        <f t="array" ref="P930">IF(Q930="","",XLOOKUP(Q930,selector_07,selector_07_ids,""))</f>
        <v/>
      </c>
      <c r="Q930" s="25"/>
      <c r="R930" s="14"/>
      <c r="S930" s="23" t="str">
        <f t="array" ref="S930">IF(T930="","",XLOOKUP(T930,selector_17,selector_17_ids,""))</f>
        <v/>
      </c>
      <c r="T930" s="25"/>
      <c r="U930" s="14"/>
      <c r="V930" s="14"/>
      <c r="W930" s="23" t="str">
        <f t="array" ref="W930">IF(X930="","",XLOOKUP(X930,selector_04,selector_04_ids,""))</f>
        <v/>
      </c>
      <c r="X930" s="25"/>
      <c r="Y930" s="14"/>
      <c r="Z930" s="27"/>
      <c r="AA930" s="14"/>
    </row>
    <row r="931">
      <c r="A931" s="14"/>
      <c r="B931" s="23" t="str">
        <f>IF($A931="","",'Система'!$B$4)</f>
        <v/>
      </c>
      <c r="C931" s="14"/>
      <c r="D931" s="23" t="str">
        <f t="array" ref="D931">IF(E931="","",XLOOKUP(E931,selector_12,selector_12_ids,""))</f>
        <v/>
      </c>
      <c r="E931" s="25"/>
      <c r="F931" s="23" t="str">
        <f t="array" ref="F931">IF(G931="","",XLOOKUP(G931,selector_15,selector_15_ids,""))</f>
        <v/>
      </c>
      <c r="G931" s="25"/>
      <c r="H931" s="23" t="str">
        <f t="array" ref="H931">IF(I931="","",XLOOKUP(I931,selector_16,selector_16_ids,""))</f>
        <v/>
      </c>
      <c r="I931" s="25"/>
      <c r="J931" s="23" t="str">
        <f t="array" ref="J931">IF(K931="","",XLOOKUP(K931,selector_16,selector_16_ids,""))</f>
        <v/>
      </c>
      <c r="K931" s="25"/>
      <c r="L931" s="23" t="str">
        <f t="array" ref="L931">IF(M931="","",XLOOKUP(M931,selector_13,selector_13_ids,""))</f>
        <v/>
      </c>
      <c r="M931" s="25"/>
      <c r="N931" s="14"/>
      <c r="O931" s="14"/>
      <c r="P931" s="23" t="str">
        <f t="array" ref="P931">IF(Q931="","",XLOOKUP(Q931,selector_07,selector_07_ids,""))</f>
        <v/>
      </c>
      <c r="Q931" s="25"/>
      <c r="R931" s="14"/>
      <c r="S931" s="23" t="str">
        <f t="array" ref="S931">IF(T931="","",XLOOKUP(T931,selector_17,selector_17_ids,""))</f>
        <v/>
      </c>
      <c r="T931" s="25"/>
      <c r="U931" s="14"/>
      <c r="V931" s="14"/>
      <c r="W931" s="23" t="str">
        <f t="array" ref="W931">IF(X931="","",XLOOKUP(X931,selector_04,selector_04_ids,""))</f>
        <v/>
      </c>
      <c r="X931" s="25"/>
      <c r="Y931" s="14"/>
      <c r="Z931" s="27"/>
      <c r="AA931" s="14"/>
    </row>
    <row r="932">
      <c r="A932" s="14"/>
      <c r="B932" s="23" t="str">
        <f>IF($A932="","",'Система'!$B$4)</f>
        <v/>
      </c>
      <c r="C932" s="14"/>
      <c r="D932" s="23" t="str">
        <f t="array" ref="D932">IF(E932="","",XLOOKUP(E932,selector_12,selector_12_ids,""))</f>
        <v/>
      </c>
      <c r="E932" s="25"/>
      <c r="F932" s="23" t="str">
        <f t="array" ref="F932">IF(G932="","",XLOOKUP(G932,selector_15,selector_15_ids,""))</f>
        <v/>
      </c>
      <c r="G932" s="25"/>
      <c r="H932" s="23" t="str">
        <f t="array" ref="H932">IF(I932="","",XLOOKUP(I932,selector_16,selector_16_ids,""))</f>
        <v/>
      </c>
      <c r="I932" s="25"/>
      <c r="J932" s="23" t="str">
        <f t="array" ref="J932">IF(K932="","",XLOOKUP(K932,selector_16,selector_16_ids,""))</f>
        <v/>
      </c>
      <c r="K932" s="25"/>
      <c r="L932" s="23" t="str">
        <f t="array" ref="L932">IF(M932="","",XLOOKUP(M932,selector_13,selector_13_ids,""))</f>
        <v/>
      </c>
      <c r="M932" s="25"/>
      <c r="N932" s="14"/>
      <c r="O932" s="14"/>
      <c r="P932" s="23" t="str">
        <f t="array" ref="P932">IF(Q932="","",XLOOKUP(Q932,selector_07,selector_07_ids,""))</f>
        <v/>
      </c>
      <c r="Q932" s="25"/>
      <c r="R932" s="14"/>
      <c r="S932" s="23" t="str">
        <f t="array" ref="S932">IF(T932="","",XLOOKUP(T932,selector_17,selector_17_ids,""))</f>
        <v/>
      </c>
      <c r="T932" s="25"/>
      <c r="U932" s="14"/>
      <c r="V932" s="14"/>
      <c r="W932" s="23" t="str">
        <f t="array" ref="W932">IF(X932="","",XLOOKUP(X932,selector_04,selector_04_ids,""))</f>
        <v/>
      </c>
      <c r="X932" s="25"/>
      <c r="Y932" s="14"/>
      <c r="Z932" s="27"/>
      <c r="AA932" s="14"/>
    </row>
    <row r="933">
      <c r="A933" s="14"/>
      <c r="B933" s="23" t="str">
        <f>IF($A933="","",'Система'!$B$4)</f>
        <v/>
      </c>
      <c r="C933" s="14"/>
      <c r="D933" s="23" t="str">
        <f t="array" ref="D933">IF(E933="","",XLOOKUP(E933,selector_12,selector_12_ids,""))</f>
        <v/>
      </c>
      <c r="E933" s="25"/>
      <c r="F933" s="23" t="str">
        <f t="array" ref="F933">IF(G933="","",XLOOKUP(G933,selector_15,selector_15_ids,""))</f>
        <v/>
      </c>
      <c r="G933" s="25"/>
      <c r="H933" s="23" t="str">
        <f t="array" ref="H933">IF(I933="","",XLOOKUP(I933,selector_16,selector_16_ids,""))</f>
        <v/>
      </c>
      <c r="I933" s="25"/>
      <c r="J933" s="23" t="str">
        <f t="array" ref="J933">IF(K933="","",XLOOKUP(K933,selector_16,selector_16_ids,""))</f>
        <v/>
      </c>
      <c r="K933" s="25"/>
      <c r="L933" s="23" t="str">
        <f t="array" ref="L933">IF(M933="","",XLOOKUP(M933,selector_13,selector_13_ids,""))</f>
        <v/>
      </c>
      <c r="M933" s="25"/>
      <c r="N933" s="14"/>
      <c r="O933" s="14"/>
      <c r="P933" s="23" t="str">
        <f t="array" ref="P933">IF(Q933="","",XLOOKUP(Q933,selector_07,selector_07_ids,""))</f>
        <v/>
      </c>
      <c r="Q933" s="25"/>
      <c r="R933" s="14"/>
      <c r="S933" s="23" t="str">
        <f t="array" ref="S933">IF(T933="","",XLOOKUP(T933,selector_17,selector_17_ids,""))</f>
        <v/>
      </c>
      <c r="T933" s="25"/>
      <c r="U933" s="14"/>
      <c r="V933" s="14"/>
      <c r="W933" s="23" t="str">
        <f t="array" ref="W933">IF(X933="","",XLOOKUP(X933,selector_04,selector_04_ids,""))</f>
        <v/>
      </c>
      <c r="X933" s="25"/>
      <c r="Y933" s="14"/>
      <c r="Z933" s="27"/>
      <c r="AA933" s="14"/>
    </row>
    <row r="934">
      <c r="A934" s="14"/>
      <c r="B934" s="23" t="str">
        <f>IF($A934="","",'Система'!$B$4)</f>
        <v/>
      </c>
      <c r="C934" s="14"/>
      <c r="D934" s="23" t="str">
        <f t="array" ref="D934">IF(E934="","",XLOOKUP(E934,selector_12,selector_12_ids,""))</f>
        <v/>
      </c>
      <c r="E934" s="25"/>
      <c r="F934" s="23" t="str">
        <f t="array" ref="F934">IF(G934="","",XLOOKUP(G934,selector_15,selector_15_ids,""))</f>
        <v/>
      </c>
      <c r="G934" s="25"/>
      <c r="H934" s="23" t="str">
        <f t="array" ref="H934">IF(I934="","",XLOOKUP(I934,selector_16,selector_16_ids,""))</f>
        <v/>
      </c>
      <c r="I934" s="25"/>
      <c r="J934" s="23" t="str">
        <f t="array" ref="J934">IF(K934="","",XLOOKUP(K934,selector_16,selector_16_ids,""))</f>
        <v/>
      </c>
      <c r="K934" s="25"/>
      <c r="L934" s="23" t="str">
        <f t="array" ref="L934">IF(M934="","",XLOOKUP(M934,selector_13,selector_13_ids,""))</f>
        <v/>
      </c>
      <c r="M934" s="25"/>
      <c r="N934" s="14"/>
      <c r="O934" s="14"/>
      <c r="P934" s="23" t="str">
        <f t="array" ref="P934">IF(Q934="","",XLOOKUP(Q934,selector_07,selector_07_ids,""))</f>
        <v/>
      </c>
      <c r="Q934" s="25"/>
      <c r="R934" s="14"/>
      <c r="S934" s="23" t="str">
        <f t="array" ref="S934">IF(T934="","",XLOOKUP(T934,selector_17,selector_17_ids,""))</f>
        <v/>
      </c>
      <c r="T934" s="25"/>
      <c r="U934" s="14"/>
      <c r="V934" s="14"/>
      <c r="W934" s="23" t="str">
        <f t="array" ref="W934">IF(X934="","",XLOOKUP(X934,selector_04,selector_04_ids,""))</f>
        <v/>
      </c>
      <c r="X934" s="25"/>
      <c r="Y934" s="14"/>
      <c r="Z934" s="27"/>
      <c r="AA934" s="14"/>
    </row>
    <row r="935">
      <c r="A935" s="14"/>
      <c r="B935" s="23" t="str">
        <f>IF($A935="","",'Система'!$B$4)</f>
        <v/>
      </c>
      <c r="C935" s="14"/>
      <c r="D935" s="23" t="str">
        <f t="array" ref="D935">IF(E935="","",XLOOKUP(E935,selector_12,selector_12_ids,""))</f>
        <v/>
      </c>
      <c r="E935" s="25"/>
      <c r="F935" s="23" t="str">
        <f t="array" ref="F935">IF(G935="","",XLOOKUP(G935,selector_15,selector_15_ids,""))</f>
        <v/>
      </c>
      <c r="G935" s="25"/>
      <c r="H935" s="23" t="str">
        <f t="array" ref="H935">IF(I935="","",XLOOKUP(I935,selector_16,selector_16_ids,""))</f>
        <v/>
      </c>
      <c r="I935" s="25"/>
      <c r="J935" s="23" t="str">
        <f t="array" ref="J935">IF(K935="","",XLOOKUP(K935,selector_16,selector_16_ids,""))</f>
        <v/>
      </c>
      <c r="K935" s="25"/>
      <c r="L935" s="23" t="str">
        <f t="array" ref="L935">IF(M935="","",XLOOKUP(M935,selector_13,selector_13_ids,""))</f>
        <v/>
      </c>
      <c r="M935" s="25"/>
      <c r="N935" s="14"/>
      <c r="O935" s="14"/>
      <c r="P935" s="23" t="str">
        <f t="array" ref="P935">IF(Q935="","",XLOOKUP(Q935,selector_07,selector_07_ids,""))</f>
        <v/>
      </c>
      <c r="Q935" s="25"/>
      <c r="R935" s="14"/>
      <c r="S935" s="23" t="str">
        <f t="array" ref="S935">IF(T935="","",XLOOKUP(T935,selector_17,selector_17_ids,""))</f>
        <v/>
      </c>
      <c r="T935" s="25"/>
      <c r="U935" s="14"/>
      <c r="V935" s="14"/>
      <c r="W935" s="23" t="str">
        <f t="array" ref="W935">IF(X935="","",XLOOKUP(X935,selector_04,selector_04_ids,""))</f>
        <v/>
      </c>
      <c r="X935" s="25"/>
      <c r="Y935" s="14"/>
      <c r="Z935" s="27"/>
      <c r="AA935" s="14"/>
    </row>
    <row r="936">
      <c r="A936" s="14"/>
      <c r="B936" s="23" t="str">
        <f>IF($A936="","",'Система'!$B$4)</f>
        <v/>
      </c>
      <c r="C936" s="14"/>
      <c r="D936" s="23" t="str">
        <f t="array" ref="D936">IF(E936="","",XLOOKUP(E936,selector_12,selector_12_ids,""))</f>
        <v/>
      </c>
      <c r="E936" s="25"/>
      <c r="F936" s="23" t="str">
        <f t="array" ref="F936">IF(G936="","",XLOOKUP(G936,selector_15,selector_15_ids,""))</f>
        <v/>
      </c>
      <c r="G936" s="25"/>
      <c r="H936" s="23" t="str">
        <f t="array" ref="H936">IF(I936="","",XLOOKUP(I936,selector_16,selector_16_ids,""))</f>
        <v/>
      </c>
      <c r="I936" s="25"/>
      <c r="J936" s="23" t="str">
        <f t="array" ref="J936">IF(K936="","",XLOOKUP(K936,selector_16,selector_16_ids,""))</f>
        <v/>
      </c>
      <c r="K936" s="25"/>
      <c r="L936" s="23" t="str">
        <f t="array" ref="L936">IF(M936="","",XLOOKUP(M936,selector_13,selector_13_ids,""))</f>
        <v/>
      </c>
      <c r="M936" s="25"/>
      <c r="N936" s="14"/>
      <c r="O936" s="14"/>
      <c r="P936" s="23" t="str">
        <f t="array" ref="P936">IF(Q936="","",XLOOKUP(Q936,selector_07,selector_07_ids,""))</f>
        <v/>
      </c>
      <c r="Q936" s="25"/>
      <c r="R936" s="14"/>
      <c r="S936" s="23" t="str">
        <f t="array" ref="S936">IF(T936="","",XLOOKUP(T936,selector_17,selector_17_ids,""))</f>
        <v/>
      </c>
      <c r="T936" s="25"/>
      <c r="U936" s="14"/>
      <c r="V936" s="14"/>
      <c r="W936" s="23" t="str">
        <f t="array" ref="W936">IF(X936="","",XLOOKUP(X936,selector_04,selector_04_ids,""))</f>
        <v/>
      </c>
      <c r="X936" s="25"/>
      <c r="Y936" s="14"/>
      <c r="Z936" s="27"/>
      <c r="AA936" s="14"/>
    </row>
    <row r="937">
      <c r="A937" s="14"/>
      <c r="B937" s="23" t="str">
        <f>IF($A937="","",'Система'!$B$4)</f>
        <v/>
      </c>
      <c r="C937" s="14"/>
      <c r="D937" s="23" t="str">
        <f t="array" ref="D937">IF(E937="","",XLOOKUP(E937,selector_12,selector_12_ids,""))</f>
        <v/>
      </c>
      <c r="E937" s="25"/>
      <c r="F937" s="23" t="str">
        <f t="array" ref="F937">IF(G937="","",XLOOKUP(G937,selector_15,selector_15_ids,""))</f>
        <v/>
      </c>
      <c r="G937" s="25"/>
      <c r="H937" s="23" t="str">
        <f t="array" ref="H937">IF(I937="","",XLOOKUP(I937,selector_16,selector_16_ids,""))</f>
        <v/>
      </c>
      <c r="I937" s="25"/>
      <c r="J937" s="23" t="str">
        <f t="array" ref="J937">IF(K937="","",XLOOKUP(K937,selector_16,selector_16_ids,""))</f>
        <v/>
      </c>
      <c r="K937" s="25"/>
      <c r="L937" s="23" t="str">
        <f t="array" ref="L937">IF(M937="","",XLOOKUP(M937,selector_13,selector_13_ids,""))</f>
        <v/>
      </c>
      <c r="M937" s="25"/>
      <c r="N937" s="14"/>
      <c r="O937" s="14"/>
      <c r="P937" s="23" t="str">
        <f t="array" ref="P937">IF(Q937="","",XLOOKUP(Q937,selector_07,selector_07_ids,""))</f>
        <v/>
      </c>
      <c r="Q937" s="25"/>
      <c r="R937" s="14"/>
      <c r="S937" s="23" t="str">
        <f t="array" ref="S937">IF(T937="","",XLOOKUP(T937,selector_17,selector_17_ids,""))</f>
        <v/>
      </c>
      <c r="T937" s="25"/>
      <c r="U937" s="14"/>
      <c r="V937" s="14"/>
      <c r="W937" s="23" t="str">
        <f t="array" ref="W937">IF(X937="","",XLOOKUP(X937,selector_04,selector_04_ids,""))</f>
        <v/>
      </c>
      <c r="X937" s="25"/>
      <c r="Y937" s="14"/>
      <c r="Z937" s="27"/>
      <c r="AA937" s="14"/>
    </row>
    <row r="938">
      <c r="A938" s="14"/>
      <c r="B938" s="23" t="str">
        <f>IF($A938="","",'Система'!$B$4)</f>
        <v/>
      </c>
      <c r="C938" s="14"/>
      <c r="D938" s="23" t="str">
        <f t="array" ref="D938">IF(E938="","",XLOOKUP(E938,selector_12,selector_12_ids,""))</f>
        <v/>
      </c>
      <c r="E938" s="25"/>
      <c r="F938" s="23" t="str">
        <f t="array" ref="F938">IF(G938="","",XLOOKUP(G938,selector_15,selector_15_ids,""))</f>
        <v/>
      </c>
      <c r="G938" s="25"/>
      <c r="H938" s="23" t="str">
        <f t="array" ref="H938">IF(I938="","",XLOOKUP(I938,selector_16,selector_16_ids,""))</f>
        <v/>
      </c>
      <c r="I938" s="25"/>
      <c r="J938" s="23" t="str">
        <f t="array" ref="J938">IF(K938="","",XLOOKUP(K938,selector_16,selector_16_ids,""))</f>
        <v/>
      </c>
      <c r="K938" s="25"/>
      <c r="L938" s="23" t="str">
        <f t="array" ref="L938">IF(M938="","",XLOOKUP(M938,selector_13,selector_13_ids,""))</f>
        <v/>
      </c>
      <c r="M938" s="25"/>
      <c r="N938" s="14"/>
      <c r="O938" s="14"/>
      <c r="P938" s="23" t="str">
        <f t="array" ref="P938">IF(Q938="","",XLOOKUP(Q938,selector_07,selector_07_ids,""))</f>
        <v/>
      </c>
      <c r="Q938" s="25"/>
      <c r="R938" s="14"/>
      <c r="S938" s="23" t="str">
        <f t="array" ref="S938">IF(T938="","",XLOOKUP(T938,selector_17,selector_17_ids,""))</f>
        <v/>
      </c>
      <c r="T938" s="25"/>
      <c r="U938" s="14"/>
      <c r="V938" s="14"/>
      <c r="W938" s="23" t="str">
        <f t="array" ref="W938">IF(X938="","",XLOOKUP(X938,selector_04,selector_04_ids,""))</f>
        <v/>
      </c>
      <c r="X938" s="25"/>
      <c r="Y938" s="14"/>
      <c r="Z938" s="27"/>
      <c r="AA938" s="14"/>
    </row>
    <row r="939">
      <c r="A939" s="14"/>
      <c r="B939" s="23" t="str">
        <f>IF($A939="","",'Система'!$B$4)</f>
        <v/>
      </c>
      <c r="C939" s="14"/>
      <c r="D939" s="23" t="str">
        <f t="array" ref="D939">IF(E939="","",XLOOKUP(E939,selector_12,selector_12_ids,""))</f>
        <v/>
      </c>
      <c r="E939" s="25"/>
      <c r="F939" s="23" t="str">
        <f t="array" ref="F939">IF(G939="","",XLOOKUP(G939,selector_15,selector_15_ids,""))</f>
        <v/>
      </c>
      <c r="G939" s="25"/>
      <c r="H939" s="23" t="str">
        <f t="array" ref="H939">IF(I939="","",XLOOKUP(I939,selector_16,selector_16_ids,""))</f>
        <v/>
      </c>
      <c r="I939" s="25"/>
      <c r="J939" s="23" t="str">
        <f t="array" ref="J939">IF(K939="","",XLOOKUP(K939,selector_16,selector_16_ids,""))</f>
        <v/>
      </c>
      <c r="K939" s="25"/>
      <c r="L939" s="23" t="str">
        <f t="array" ref="L939">IF(M939="","",XLOOKUP(M939,selector_13,selector_13_ids,""))</f>
        <v/>
      </c>
      <c r="M939" s="25"/>
      <c r="N939" s="14"/>
      <c r="O939" s="14"/>
      <c r="P939" s="23" t="str">
        <f t="array" ref="P939">IF(Q939="","",XLOOKUP(Q939,selector_07,selector_07_ids,""))</f>
        <v/>
      </c>
      <c r="Q939" s="25"/>
      <c r="R939" s="14"/>
      <c r="S939" s="23" t="str">
        <f t="array" ref="S939">IF(T939="","",XLOOKUP(T939,selector_17,selector_17_ids,""))</f>
        <v/>
      </c>
      <c r="T939" s="25"/>
      <c r="U939" s="14"/>
      <c r="V939" s="14"/>
      <c r="W939" s="23" t="str">
        <f t="array" ref="W939">IF(X939="","",XLOOKUP(X939,selector_04,selector_04_ids,""))</f>
        <v/>
      </c>
      <c r="X939" s="25"/>
      <c r="Y939" s="14"/>
      <c r="Z939" s="27"/>
      <c r="AA939" s="14"/>
    </row>
    <row r="940">
      <c r="A940" s="14"/>
      <c r="B940" s="23" t="str">
        <f>IF($A940="","",'Система'!$B$4)</f>
        <v/>
      </c>
      <c r="C940" s="14"/>
      <c r="D940" s="23" t="str">
        <f t="array" ref="D940">IF(E940="","",XLOOKUP(E940,selector_12,selector_12_ids,""))</f>
        <v/>
      </c>
      <c r="E940" s="25"/>
      <c r="F940" s="23" t="str">
        <f t="array" ref="F940">IF(G940="","",XLOOKUP(G940,selector_15,selector_15_ids,""))</f>
        <v/>
      </c>
      <c r="G940" s="25"/>
      <c r="H940" s="23" t="str">
        <f t="array" ref="H940">IF(I940="","",XLOOKUP(I940,selector_16,selector_16_ids,""))</f>
        <v/>
      </c>
      <c r="I940" s="25"/>
      <c r="J940" s="23" t="str">
        <f t="array" ref="J940">IF(K940="","",XLOOKUP(K940,selector_16,selector_16_ids,""))</f>
        <v/>
      </c>
      <c r="K940" s="25"/>
      <c r="L940" s="23" t="str">
        <f t="array" ref="L940">IF(M940="","",XLOOKUP(M940,selector_13,selector_13_ids,""))</f>
        <v/>
      </c>
      <c r="M940" s="25"/>
      <c r="N940" s="14"/>
      <c r="O940" s="14"/>
      <c r="P940" s="23" t="str">
        <f t="array" ref="P940">IF(Q940="","",XLOOKUP(Q940,selector_07,selector_07_ids,""))</f>
        <v/>
      </c>
      <c r="Q940" s="25"/>
      <c r="R940" s="14"/>
      <c r="S940" s="23" t="str">
        <f t="array" ref="S940">IF(T940="","",XLOOKUP(T940,selector_17,selector_17_ids,""))</f>
        <v/>
      </c>
      <c r="T940" s="25"/>
      <c r="U940" s="14"/>
      <c r="V940" s="14"/>
      <c r="W940" s="23" t="str">
        <f t="array" ref="W940">IF(X940="","",XLOOKUP(X940,selector_04,selector_04_ids,""))</f>
        <v/>
      </c>
      <c r="X940" s="25"/>
      <c r="Y940" s="14"/>
      <c r="Z940" s="27"/>
      <c r="AA940" s="14"/>
    </row>
    <row r="941">
      <c r="A941" s="14"/>
      <c r="B941" s="23" t="str">
        <f>IF($A941="","",'Система'!$B$4)</f>
        <v/>
      </c>
      <c r="C941" s="14"/>
      <c r="D941" s="23" t="str">
        <f t="array" ref="D941">IF(E941="","",XLOOKUP(E941,selector_12,selector_12_ids,""))</f>
        <v/>
      </c>
      <c r="E941" s="25"/>
      <c r="F941" s="23" t="str">
        <f t="array" ref="F941">IF(G941="","",XLOOKUP(G941,selector_15,selector_15_ids,""))</f>
        <v/>
      </c>
      <c r="G941" s="25"/>
      <c r="H941" s="23" t="str">
        <f t="array" ref="H941">IF(I941="","",XLOOKUP(I941,selector_16,selector_16_ids,""))</f>
        <v/>
      </c>
      <c r="I941" s="25"/>
      <c r="J941" s="23" t="str">
        <f t="array" ref="J941">IF(K941="","",XLOOKUP(K941,selector_16,selector_16_ids,""))</f>
        <v/>
      </c>
      <c r="K941" s="25"/>
      <c r="L941" s="23" t="str">
        <f t="array" ref="L941">IF(M941="","",XLOOKUP(M941,selector_13,selector_13_ids,""))</f>
        <v/>
      </c>
      <c r="M941" s="25"/>
      <c r="N941" s="14"/>
      <c r="O941" s="14"/>
      <c r="P941" s="23" t="str">
        <f t="array" ref="P941">IF(Q941="","",XLOOKUP(Q941,selector_07,selector_07_ids,""))</f>
        <v/>
      </c>
      <c r="Q941" s="25"/>
      <c r="R941" s="14"/>
      <c r="S941" s="23" t="str">
        <f t="array" ref="S941">IF(T941="","",XLOOKUP(T941,selector_17,selector_17_ids,""))</f>
        <v/>
      </c>
      <c r="T941" s="25"/>
      <c r="U941" s="14"/>
      <c r="V941" s="14"/>
      <c r="W941" s="23" t="str">
        <f t="array" ref="W941">IF(X941="","",XLOOKUP(X941,selector_04,selector_04_ids,""))</f>
        <v/>
      </c>
      <c r="X941" s="25"/>
      <c r="Y941" s="14"/>
      <c r="Z941" s="27"/>
      <c r="AA941" s="14"/>
    </row>
    <row r="942">
      <c r="A942" s="14"/>
      <c r="B942" s="23" t="str">
        <f>IF($A942="","",'Система'!$B$4)</f>
        <v/>
      </c>
      <c r="C942" s="14"/>
      <c r="D942" s="23" t="str">
        <f t="array" ref="D942">IF(E942="","",XLOOKUP(E942,selector_12,selector_12_ids,""))</f>
        <v/>
      </c>
      <c r="E942" s="25"/>
      <c r="F942" s="23" t="str">
        <f t="array" ref="F942">IF(G942="","",XLOOKUP(G942,selector_15,selector_15_ids,""))</f>
        <v/>
      </c>
      <c r="G942" s="25"/>
      <c r="H942" s="23" t="str">
        <f t="array" ref="H942">IF(I942="","",XLOOKUP(I942,selector_16,selector_16_ids,""))</f>
        <v/>
      </c>
      <c r="I942" s="25"/>
      <c r="J942" s="23" t="str">
        <f t="array" ref="J942">IF(K942="","",XLOOKUP(K942,selector_16,selector_16_ids,""))</f>
        <v/>
      </c>
      <c r="K942" s="25"/>
      <c r="L942" s="23" t="str">
        <f t="array" ref="L942">IF(M942="","",XLOOKUP(M942,selector_13,selector_13_ids,""))</f>
        <v/>
      </c>
      <c r="M942" s="25"/>
      <c r="N942" s="14"/>
      <c r="O942" s="14"/>
      <c r="P942" s="23" t="str">
        <f t="array" ref="P942">IF(Q942="","",XLOOKUP(Q942,selector_07,selector_07_ids,""))</f>
        <v/>
      </c>
      <c r="Q942" s="25"/>
      <c r="R942" s="14"/>
      <c r="S942" s="23" t="str">
        <f t="array" ref="S942">IF(T942="","",XLOOKUP(T942,selector_17,selector_17_ids,""))</f>
        <v/>
      </c>
      <c r="T942" s="25"/>
      <c r="U942" s="14"/>
      <c r="V942" s="14"/>
      <c r="W942" s="23" t="str">
        <f t="array" ref="W942">IF(X942="","",XLOOKUP(X942,selector_04,selector_04_ids,""))</f>
        <v/>
      </c>
      <c r="X942" s="25"/>
      <c r="Y942" s="14"/>
      <c r="Z942" s="27"/>
      <c r="AA942" s="14"/>
    </row>
    <row r="943">
      <c r="A943" s="14"/>
      <c r="B943" s="23" t="str">
        <f>IF($A943="","",'Система'!$B$4)</f>
        <v/>
      </c>
      <c r="C943" s="14"/>
      <c r="D943" s="23" t="str">
        <f t="array" ref="D943">IF(E943="","",XLOOKUP(E943,selector_12,selector_12_ids,""))</f>
        <v/>
      </c>
      <c r="E943" s="25"/>
      <c r="F943" s="23" t="str">
        <f t="array" ref="F943">IF(G943="","",XLOOKUP(G943,selector_15,selector_15_ids,""))</f>
        <v/>
      </c>
      <c r="G943" s="25"/>
      <c r="H943" s="23" t="str">
        <f t="array" ref="H943">IF(I943="","",XLOOKUP(I943,selector_16,selector_16_ids,""))</f>
        <v/>
      </c>
      <c r="I943" s="25"/>
      <c r="J943" s="23" t="str">
        <f t="array" ref="J943">IF(K943="","",XLOOKUP(K943,selector_16,selector_16_ids,""))</f>
        <v/>
      </c>
      <c r="K943" s="25"/>
      <c r="L943" s="23" t="str">
        <f t="array" ref="L943">IF(M943="","",XLOOKUP(M943,selector_13,selector_13_ids,""))</f>
        <v/>
      </c>
      <c r="M943" s="25"/>
      <c r="N943" s="14"/>
      <c r="O943" s="14"/>
      <c r="P943" s="23" t="str">
        <f t="array" ref="P943">IF(Q943="","",XLOOKUP(Q943,selector_07,selector_07_ids,""))</f>
        <v/>
      </c>
      <c r="Q943" s="25"/>
      <c r="R943" s="14"/>
      <c r="S943" s="23" t="str">
        <f t="array" ref="S943">IF(T943="","",XLOOKUP(T943,selector_17,selector_17_ids,""))</f>
        <v/>
      </c>
      <c r="T943" s="25"/>
      <c r="U943" s="14"/>
      <c r="V943" s="14"/>
      <c r="W943" s="23" t="str">
        <f t="array" ref="W943">IF(X943="","",XLOOKUP(X943,selector_04,selector_04_ids,""))</f>
        <v/>
      </c>
      <c r="X943" s="25"/>
      <c r="Y943" s="14"/>
      <c r="Z943" s="27"/>
      <c r="AA943" s="14"/>
    </row>
    <row r="944">
      <c r="A944" s="14"/>
      <c r="B944" s="23" t="str">
        <f>IF($A944="","",'Система'!$B$4)</f>
        <v/>
      </c>
      <c r="C944" s="14"/>
      <c r="D944" s="23" t="str">
        <f t="array" ref="D944">IF(E944="","",XLOOKUP(E944,selector_12,selector_12_ids,""))</f>
        <v/>
      </c>
      <c r="E944" s="25"/>
      <c r="F944" s="23" t="str">
        <f t="array" ref="F944">IF(G944="","",XLOOKUP(G944,selector_15,selector_15_ids,""))</f>
        <v/>
      </c>
      <c r="G944" s="25"/>
      <c r="H944" s="23" t="str">
        <f t="array" ref="H944">IF(I944="","",XLOOKUP(I944,selector_16,selector_16_ids,""))</f>
        <v/>
      </c>
      <c r="I944" s="25"/>
      <c r="J944" s="23" t="str">
        <f t="array" ref="J944">IF(K944="","",XLOOKUP(K944,selector_16,selector_16_ids,""))</f>
        <v/>
      </c>
      <c r="K944" s="25"/>
      <c r="L944" s="23" t="str">
        <f t="array" ref="L944">IF(M944="","",XLOOKUP(M944,selector_13,selector_13_ids,""))</f>
        <v/>
      </c>
      <c r="M944" s="25"/>
      <c r="N944" s="14"/>
      <c r="O944" s="14"/>
      <c r="P944" s="23" t="str">
        <f t="array" ref="P944">IF(Q944="","",XLOOKUP(Q944,selector_07,selector_07_ids,""))</f>
        <v/>
      </c>
      <c r="Q944" s="25"/>
      <c r="R944" s="14"/>
      <c r="S944" s="23" t="str">
        <f t="array" ref="S944">IF(T944="","",XLOOKUP(T944,selector_17,selector_17_ids,""))</f>
        <v/>
      </c>
      <c r="T944" s="25"/>
      <c r="U944" s="14"/>
      <c r="V944" s="14"/>
      <c r="W944" s="23" t="str">
        <f t="array" ref="W944">IF(X944="","",XLOOKUP(X944,selector_04,selector_04_ids,""))</f>
        <v/>
      </c>
      <c r="X944" s="25"/>
      <c r="Y944" s="14"/>
      <c r="Z944" s="27"/>
      <c r="AA944" s="14"/>
    </row>
    <row r="945">
      <c r="A945" s="14"/>
      <c r="B945" s="23" t="str">
        <f>IF($A945="","",'Система'!$B$4)</f>
        <v/>
      </c>
      <c r="C945" s="14"/>
      <c r="D945" s="23" t="str">
        <f t="array" ref="D945">IF(E945="","",XLOOKUP(E945,selector_12,selector_12_ids,""))</f>
        <v/>
      </c>
      <c r="E945" s="25"/>
      <c r="F945" s="23" t="str">
        <f t="array" ref="F945">IF(G945="","",XLOOKUP(G945,selector_15,selector_15_ids,""))</f>
        <v/>
      </c>
      <c r="G945" s="25"/>
      <c r="H945" s="23" t="str">
        <f t="array" ref="H945">IF(I945="","",XLOOKUP(I945,selector_16,selector_16_ids,""))</f>
        <v/>
      </c>
      <c r="I945" s="25"/>
      <c r="J945" s="23" t="str">
        <f t="array" ref="J945">IF(K945="","",XLOOKUP(K945,selector_16,selector_16_ids,""))</f>
        <v/>
      </c>
      <c r="K945" s="25"/>
      <c r="L945" s="23" t="str">
        <f t="array" ref="L945">IF(M945="","",XLOOKUP(M945,selector_13,selector_13_ids,""))</f>
        <v/>
      </c>
      <c r="M945" s="25"/>
      <c r="N945" s="14"/>
      <c r="O945" s="14"/>
      <c r="P945" s="23" t="str">
        <f t="array" ref="P945">IF(Q945="","",XLOOKUP(Q945,selector_07,selector_07_ids,""))</f>
        <v/>
      </c>
      <c r="Q945" s="25"/>
      <c r="R945" s="14"/>
      <c r="S945" s="23" t="str">
        <f t="array" ref="S945">IF(T945="","",XLOOKUP(T945,selector_17,selector_17_ids,""))</f>
        <v/>
      </c>
      <c r="T945" s="25"/>
      <c r="U945" s="14"/>
      <c r="V945" s="14"/>
      <c r="W945" s="23" t="str">
        <f t="array" ref="W945">IF(X945="","",XLOOKUP(X945,selector_04,selector_04_ids,""))</f>
        <v/>
      </c>
      <c r="X945" s="25"/>
      <c r="Y945" s="14"/>
      <c r="Z945" s="27"/>
      <c r="AA945" s="14"/>
    </row>
    <row r="946">
      <c r="A946" s="14"/>
      <c r="B946" s="23" t="str">
        <f>IF($A946="","",'Система'!$B$4)</f>
        <v/>
      </c>
      <c r="C946" s="14"/>
      <c r="D946" s="23" t="str">
        <f t="array" ref="D946">IF(E946="","",XLOOKUP(E946,selector_12,selector_12_ids,""))</f>
        <v/>
      </c>
      <c r="E946" s="25"/>
      <c r="F946" s="23" t="str">
        <f t="array" ref="F946">IF(G946="","",XLOOKUP(G946,selector_15,selector_15_ids,""))</f>
        <v/>
      </c>
      <c r="G946" s="25"/>
      <c r="H946" s="23" t="str">
        <f t="array" ref="H946">IF(I946="","",XLOOKUP(I946,selector_16,selector_16_ids,""))</f>
        <v/>
      </c>
      <c r="I946" s="25"/>
      <c r="J946" s="23" t="str">
        <f t="array" ref="J946">IF(K946="","",XLOOKUP(K946,selector_16,selector_16_ids,""))</f>
        <v/>
      </c>
      <c r="K946" s="25"/>
      <c r="L946" s="23" t="str">
        <f t="array" ref="L946">IF(M946="","",XLOOKUP(M946,selector_13,selector_13_ids,""))</f>
        <v/>
      </c>
      <c r="M946" s="25"/>
      <c r="N946" s="14"/>
      <c r="O946" s="14"/>
      <c r="P946" s="23" t="str">
        <f t="array" ref="P946">IF(Q946="","",XLOOKUP(Q946,selector_07,selector_07_ids,""))</f>
        <v/>
      </c>
      <c r="Q946" s="25"/>
      <c r="R946" s="14"/>
      <c r="S946" s="23" t="str">
        <f t="array" ref="S946">IF(T946="","",XLOOKUP(T946,selector_17,selector_17_ids,""))</f>
        <v/>
      </c>
      <c r="T946" s="25"/>
      <c r="U946" s="14"/>
      <c r="V946" s="14"/>
      <c r="W946" s="23" t="str">
        <f t="array" ref="W946">IF(X946="","",XLOOKUP(X946,selector_04,selector_04_ids,""))</f>
        <v/>
      </c>
      <c r="X946" s="25"/>
      <c r="Y946" s="14"/>
      <c r="Z946" s="27"/>
      <c r="AA946" s="14"/>
    </row>
    <row r="947">
      <c r="A947" s="14"/>
      <c r="B947" s="23" t="str">
        <f>IF($A947="","",'Система'!$B$4)</f>
        <v/>
      </c>
      <c r="C947" s="14"/>
      <c r="D947" s="23" t="str">
        <f t="array" ref="D947">IF(E947="","",XLOOKUP(E947,selector_12,selector_12_ids,""))</f>
        <v/>
      </c>
      <c r="E947" s="25"/>
      <c r="F947" s="23" t="str">
        <f t="array" ref="F947">IF(G947="","",XLOOKUP(G947,selector_15,selector_15_ids,""))</f>
        <v/>
      </c>
      <c r="G947" s="25"/>
      <c r="H947" s="23" t="str">
        <f t="array" ref="H947">IF(I947="","",XLOOKUP(I947,selector_16,selector_16_ids,""))</f>
        <v/>
      </c>
      <c r="I947" s="25"/>
      <c r="J947" s="23" t="str">
        <f t="array" ref="J947">IF(K947="","",XLOOKUP(K947,selector_16,selector_16_ids,""))</f>
        <v/>
      </c>
      <c r="K947" s="25"/>
      <c r="L947" s="23" t="str">
        <f t="array" ref="L947">IF(M947="","",XLOOKUP(M947,selector_13,selector_13_ids,""))</f>
        <v/>
      </c>
      <c r="M947" s="25"/>
      <c r="N947" s="14"/>
      <c r="O947" s="14"/>
      <c r="P947" s="23" t="str">
        <f t="array" ref="P947">IF(Q947="","",XLOOKUP(Q947,selector_07,selector_07_ids,""))</f>
        <v/>
      </c>
      <c r="Q947" s="25"/>
      <c r="R947" s="14"/>
      <c r="S947" s="23" t="str">
        <f t="array" ref="S947">IF(T947="","",XLOOKUP(T947,selector_17,selector_17_ids,""))</f>
        <v/>
      </c>
      <c r="T947" s="25"/>
      <c r="U947" s="14"/>
      <c r="V947" s="14"/>
      <c r="W947" s="23" t="str">
        <f t="array" ref="W947">IF(X947="","",XLOOKUP(X947,selector_04,selector_04_ids,""))</f>
        <v/>
      </c>
      <c r="X947" s="25"/>
      <c r="Y947" s="14"/>
      <c r="Z947" s="27"/>
      <c r="AA947" s="14"/>
    </row>
    <row r="948">
      <c r="A948" s="14"/>
      <c r="B948" s="23" t="str">
        <f>IF($A948="","",'Система'!$B$4)</f>
        <v/>
      </c>
      <c r="C948" s="14"/>
      <c r="D948" s="23" t="str">
        <f t="array" ref="D948">IF(E948="","",XLOOKUP(E948,selector_12,selector_12_ids,""))</f>
        <v/>
      </c>
      <c r="E948" s="25"/>
      <c r="F948" s="23" t="str">
        <f t="array" ref="F948">IF(G948="","",XLOOKUP(G948,selector_15,selector_15_ids,""))</f>
        <v/>
      </c>
      <c r="G948" s="25"/>
      <c r="H948" s="23" t="str">
        <f t="array" ref="H948">IF(I948="","",XLOOKUP(I948,selector_16,selector_16_ids,""))</f>
        <v/>
      </c>
      <c r="I948" s="25"/>
      <c r="J948" s="23" t="str">
        <f t="array" ref="J948">IF(K948="","",XLOOKUP(K948,selector_16,selector_16_ids,""))</f>
        <v/>
      </c>
      <c r="K948" s="25"/>
      <c r="L948" s="23" t="str">
        <f t="array" ref="L948">IF(M948="","",XLOOKUP(M948,selector_13,selector_13_ids,""))</f>
        <v/>
      </c>
      <c r="M948" s="25"/>
      <c r="N948" s="14"/>
      <c r="O948" s="14"/>
      <c r="P948" s="23" t="str">
        <f t="array" ref="P948">IF(Q948="","",XLOOKUP(Q948,selector_07,selector_07_ids,""))</f>
        <v/>
      </c>
      <c r="Q948" s="25"/>
      <c r="R948" s="14"/>
      <c r="S948" s="23" t="str">
        <f t="array" ref="S948">IF(T948="","",XLOOKUP(T948,selector_17,selector_17_ids,""))</f>
        <v/>
      </c>
      <c r="T948" s="25"/>
      <c r="U948" s="14"/>
      <c r="V948" s="14"/>
      <c r="W948" s="23" t="str">
        <f t="array" ref="W948">IF(X948="","",XLOOKUP(X948,selector_04,selector_04_ids,""))</f>
        <v/>
      </c>
      <c r="X948" s="25"/>
      <c r="Y948" s="14"/>
      <c r="Z948" s="27"/>
      <c r="AA948" s="14"/>
    </row>
    <row r="949">
      <c r="A949" s="14"/>
      <c r="B949" s="23" t="str">
        <f>IF($A949="","",'Система'!$B$4)</f>
        <v/>
      </c>
      <c r="C949" s="14"/>
      <c r="D949" s="23" t="str">
        <f t="array" ref="D949">IF(E949="","",XLOOKUP(E949,selector_12,selector_12_ids,""))</f>
        <v/>
      </c>
      <c r="E949" s="25"/>
      <c r="F949" s="23" t="str">
        <f t="array" ref="F949">IF(G949="","",XLOOKUP(G949,selector_15,selector_15_ids,""))</f>
        <v/>
      </c>
      <c r="G949" s="25"/>
      <c r="H949" s="23" t="str">
        <f t="array" ref="H949">IF(I949="","",XLOOKUP(I949,selector_16,selector_16_ids,""))</f>
        <v/>
      </c>
      <c r="I949" s="25"/>
      <c r="J949" s="23" t="str">
        <f t="array" ref="J949">IF(K949="","",XLOOKUP(K949,selector_16,selector_16_ids,""))</f>
        <v/>
      </c>
      <c r="K949" s="25"/>
      <c r="L949" s="23" t="str">
        <f t="array" ref="L949">IF(M949="","",XLOOKUP(M949,selector_13,selector_13_ids,""))</f>
        <v/>
      </c>
      <c r="M949" s="25"/>
      <c r="N949" s="14"/>
      <c r="O949" s="14"/>
      <c r="P949" s="23" t="str">
        <f t="array" ref="P949">IF(Q949="","",XLOOKUP(Q949,selector_07,selector_07_ids,""))</f>
        <v/>
      </c>
      <c r="Q949" s="25"/>
      <c r="R949" s="14"/>
      <c r="S949" s="23" t="str">
        <f t="array" ref="S949">IF(T949="","",XLOOKUP(T949,selector_17,selector_17_ids,""))</f>
        <v/>
      </c>
      <c r="T949" s="25"/>
      <c r="U949" s="14"/>
      <c r="V949" s="14"/>
      <c r="W949" s="23" t="str">
        <f t="array" ref="W949">IF(X949="","",XLOOKUP(X949,selector_04,selector_04_ids,""))</f>
        <v/>
      </c>
      <c r="X949" s="25"/>
      <c r="Y949" s="14"/>
      <c r="Z949" s="27"/>
      <c r="AA949" s="14"/>
    </row>
    <row r="950">
      <c r="A950" s="14"/>
      <c r="B950" s="23" t="str">
        <f>IF($A950="","",'Система'!$B$4)</f>
        <v/>
      </c>
      <c r="C950" s="14"/>
      <c r="D950" s="23" t="str">
        <f t="array" ref="D950">IF(E950="","",XLOOKUP(E950,selector_12,selector_12_ids,""))</f>
        <v/>
      </c>
      <c r="E950" s="25"/>
      <c r="F950" s="23" t="str">
        <f t="array" ref="F950">IF(G950="","",XLOOKUP(G950,selector_15,selector_15_ids,""))</f>
        <v/>
      </c>
      <c r="G950" s="25"/>
      <c r="H950" s="23" t="str">
        <f t="array" ref="H950">IF(I950="","",XLOOKUP(I950,selector_16,selector_16_ids,""))</f>
        <v/>
      </c>
      <c r="I950" s="25"/>
      <c r="J950" s="23" t="str">
        <f t="array" ref="J950">IF(K950="","",XLOOKUP(K950,selector_16,selector_16_ids,""))</f>
        <v/>
      </c>
      <c r="K950" s="25"/>
      <c r="L950" s="23" t="str">
        <f t="array" ref="L950">IF(M950="","",XLOOKUP(M950,selector_13,selector_13_ids,""))</f>
        <v/>
      </c>
      <c r="M950" s="25"/>
      <c r="N950" s="14"/>
      <c r="O950" s="14"/>
      <c r="P950" s="23" t="str">
        <f t="array" ref="P950">IF(Q950="","",XLOOKUP(Q950,selector_07,selector_07_ids,""))</f>
        <v/>
      </c>
      <c r="Q950" s="25"/>
      <c r="R950" s="14"/>
      <c r="S950" s="23" t="str">
        <f t="array" ref="S950">IF(T950="","",XLOOKUP(T950,selector_17,selector_17_ids,""))</f>
        <v/>
      </c>
      <c r="T950" s="25"/>
      <c r="U950" s="14"/>
      <c r="V950" s="14"/>
      <c r="W950" s="23" t="str">
        <f t="array" ref="W950">IF(X950="","",XLOOKUP(X950,selector_04,selector_04_ids,""))</f>
        <v/>
      </c>
      <c r="X950" s="25"/>
      <c r="Y950" s="14"/>
      <c r="Z950" s="27"/>
      <c r="AA950" s="14"/>
    </row>
    <row r="951">
      <c r="A951" s="14"/>
      <c r="B951" s="23" t="str">
        <f>IF($A951="","",'Система'!$B$4)</f>
        <v/>
      </c>
      <c r="C951" s="14"/>
      <c r="D951" s="23" t="str">
        <f t="array" ref="D951">IF(E951="","",XLOOKUP(E951,selector_12,selector_12_ids,""))</f>
        <v/>
      </c>
      <c r="E951" s="25"/>
      <c r="F951" s="23" t="str">
        <f t="array" ref="F951">IF(G951="","",XLOOKUP(G951,selector_15,selector_15_ids,""))</f>
        <v/>
      </c>
      <c r="G951" s="25"/>
      <c r="H951" s="23" t="str">
        <f t="array" ref="H951">IF(I951="","",XLOOKUP(I951,selector_16,selector_16_ids,""))</f>
        <v/>
      </c>
      <c r="I951" s="25"/>
      <c r="J951" s="23" t="str">
        <f t="array" ref="J951">IF(K951="","",XLOOKUP(K951,selector_16,selector_16_ids,""))</f>
        <v/>
      </c>
      <c r="K951" s="25"/>
      <c r="L951" s="23" t="str">
        <f t="array" ref="L951">IF(M951="","",XLOOKUP(M951,selector_13,selector_13_ids,""))</f>
        <v/>
      </c>
      <c r="M951" s="25"/>
      <c r="N951" s="14"/>
      <c r="O951" s="14"/>
      <c r="P951" s="23" t="str">
        <f t="array" ref="P951">IF(Q951="","",XLOOKUP(Q951,selector_07,selector_07_ids,""))</f>
        <v/>
      </c>
      <c r="Q951" s="25"/>
      <c r="R951" s="14"/>
      <c r="S951" s="23" t="str">
        <f t="array" ref="S951">IF(T951="","",XLOOKUP(T951,selector_17,selector_17_ids,""))</f>
        <v/>
      </c>
      <c r="T951" s="25"/>
      <c r="U951" s="14"/>
      <c r="V951" s="14"/>
      <c r="W951" s="23" t="str">
        <f t="array" ref="W951">IF(X951="","",XLOOKUP(X951,selector_04,selector_04_ids,""))</f>
        <v/>
      </c>
      <c r="X951" s="25"/>
      <c r="Y951" s="14"/>
      <c r="Z951" s="27"/>
      <c r="AA951" s="14"/>
    </row>
    <row r="952">
      <c r="A952" s="14"/>
      <c r="B952" s="23" t="str">
        <f>IF($A952="","",'Система'!$B$4)</f>
        <v/>
      </c>
      <c r="C952" s="14"/>
      <c r="D952" s="23" t="str">
        <f t="array" ref="D952">IF(E952="","",XLOOKUP(E952,selector_12,selector_12_ids,""))</f>
        <v/>
      </c>
      <c r="E952" s="25"/>
      <c r="F952" s="23" t="str">
        <f t="array" ref="F952">IF(G952="","",XLOOKUP(G952,selector_15,selector_15_ids,""))</f>
        <v/>
      </c>
      <c r="G952" s="25"/>
      <c r="H952" s="23" t="str">
        <f t="array" ref="H952">IF(I952="","",XLOOKUP(I952,selector_16,selector_16_ids,""))</f>
        <v/>
      </c>
      <c r="I952" s="25"/>
      <c r="J952" s="23" t="str">
        <f t="array" ref="J952">IF(K952="","",XLOOKUP(K952,selector_16,selector_16_ids,""))</f>
        <v/>
      </c>
      <c r="K952" s="25"/>
      <c r="L952" s="23" t="str">
        <f t="array" ref="L952">IF(M952="","",XLOOKUP(M952,selector_13,selector_13_ids,""))</f>
        <v/>
      </c>
      <c r="M952" s="25"/>
      <c r="N952" s="14"/>
      <c r="O952" s="14"/>
      <c r="P952" s="23" t="str">
        <f t="array" ref="P952">IF(Q952="","",XLOOKUP(Q952,selector_07,selector_07_ids,""))</f>
        <v/>
      </c>
      <c r="Q952" s="25"/>
      <c r="R952" s="14"/>
      <c r="S952" s="23" t="str">
        <f t="array" ref="S952">IF(T952="","",XLOOKUP(T952,selector_17,selector_17_ids,""))</f>
        <v/>
      </c>
      <c r="T952" s="25"/>
      <c r="U952" s="14"/>
      <c r="V952" s="14"/>
      <c r="W952" s="23" t="str">
        <f t="array" ref="W952">IF(X952="","",XLOOKUP(X952,selector_04,selector_04_ids,""))</f>
        <v/>
      </c>
      <c r="X952" s="25"/>
      <c r="Y952" s="14"/>
      <c r="Z952" s="27"/>
      <c r="AA952" s="14"/>
    </row>
    <row r="953">
      <c r="A953" s="14"/>
      <c r="B953" s="23" t="str">
        <f>IF($A953="","",'Система'!$B$4)</f>
        <v/>
      </c>
      <c r="C953" s="14"/>
      <c r="D953" s="23" t="str">
        <f t="array" ref="D953">IF(E953="","",XLOOKUP(E953,selector_12,selector_12_ids,""))</f>
        <v/>
      </c>
      <c r="E953" s="25"/>
      <c r="F953" s="23" t="str">
        <f t="array" ref="F953">IF(G953="","",XLOOKUP(G953,selector_15,selector_15_ids,""))</f>
        <v/>
      </c>
      <c r="G953" s="25"/>
      <c r="H953" s="23" t="str">
        <f t="array" ref="H953">IF(I953="","",XLOOKUP(I953,selector_16,selector_16_ids,""))</f>
        <v/>
      </c>
      <c r="I953" s="25"/>
      <c r="J953" s="23" t="str">
        <f t="array" ref="J953">IF(K953="","",XLOOKUP(K953,selector_16,selector_16_ids,""))</f>
        <v/>
      </c>
      <c r="K953" s="25"/>
      <c r="L953" s="23" t="str">
        <f t="array" ref="L953">IF(M953="","",XLOOKUP(M953,selector_13,selector_13_ids,""))</f>
        <v/>
      </c>
      <c r="M953" s="25"/>
      <c r="N953" s="14"/>
      <c r="O953" s="14"/>
      <c r="P953" s="23" t="str">
        <f t="array" ref="P953">IF(Q953="","",XLOOKUP(Q953,selector_07,selector_07_ids,""))</f>
        <v/>
      </c>
      <c r="Q953" s="25"/>
      <c r="R953" s="14"/>
      <c r="S953" s="23" t="str">
        <f t="array" ref="S953">IF(T953="","",XLOOKUP(T953,selector_17,selector_17_ids,""))</f>
        <v/>
      </c>
      <c r="T953" s="25"/>
      <c r="U953" s="14"/>
      <c r="V953" s="14"/>
      <c r="W953" s="23" t="str">
        <f t="array" ref="W953">IF(X953="","",XLOOKUP(X953,selector_04,selector_04_ids,""))</f>
        <v/>
      </c>
      <c r="X953" s="25"/>
      <c r="Y953" s="14"/>
      <c r="Z953" s="27"/>
      <c r="AA953" s="14"/>
    </row>
    <row r="954">
      <c r="A954" s="14"/>
      <c r="B954" s="23" t="str">
        <f>IF($A954="","",'Система'!$B$4)</f>
        <v/>
      </c>
      <c r="C954" s="14"/>
      <c r="D954" s="23" t="str">
        <f t="array" ref="D954">IF(E954="","",XLOOKUP(E954,selector_12,selector_12_ids,""))</f>
        <v/>
      </c>
      <c r="E954" s="25"/>
      <c r="F954" s="23" t="str">
        <f t="array" ref="F954">IF(G954="","",XLOOKUP(G954,selector_15,selector_15_ids,""))</f>
        <v/>
      </c>
      <c r="G954" s="25"/>
      <c r="H954" s="23" t="str">
        <f t="array" ref="H954">IF(I954="","",XLOOKUP(I954,selector_16,selector_16_ids,""))</f>
        <v/>
      </c>
      <c r="I954" s="25"/>
      <c r="J954" s="23" t="str">
        <f t="array" ref="J954">IF(K954="","",XLOOKUP(K954,selector_16,selector_16_ids,""))</f>
        <v/>
      </c>
      <c r="K954" s="25"/>
      <c r="L954" s="23" t="str">
        <f t="array" ref="L954">IF(M954="","",XLOOKUP(M954,selector_13,selector_13_ids,""))</f>
        <v/>
      </c>
      <c r="M954" s="25"/>
      <c r="N954" s="14"/>
      <c r="O954" s="14"/>
      <c r="P954" s="23" t="str">
        <f t="array" ref="P954">IF(Q954="","",XLOOKUP(Q954,selector_07,selector_07_ids,""))</f>
        <v/>
      </c>
      <c r="Q954" s="25"/>
      <c r="R954" s="14"/>
      <c r="S954" s="23" t="str">
        <f t="array" ref="S954">IF(T954="","",XLOOKUP(T954,selector_17,selector_17_ids,""))</f>
        <v/>
      </c>
      <c r="T954" s="25"/>
      <c r="U954" s="14"/>
      <c r="V954" s="14"/>
      <c r="W954" s="23" t="str">
        <f t="array" ref="W954">IF(X954="","",XLOOKUP(X954,selector_04,selector_04_ids,""))</f>
        <v/>
      </c>
      <c r="X954" s="25"/>
      <c r="Y954" s="14"/>
      <c r="Z954" s="27"/>
      <c r="AA954" s="14"/>
    </row>
    <row r="955">
      <c r="A955" s="14"/>
      <c r="B955" s="23" t="str">
        <f>IF($A955="","",'Система'!$B$4)</f>
        <v/>
      </c>
      <c r="C955" s="14"/>
      <c r="D955" s="23" t="str">
        <f t="array" ref="D955">IF(E955="","",XLOOKUP(E955,selector_12,selector_12_ids,""))</f>
        <v/>
      </c>
      <c r="E955" s="25"/>
      <c r="F955" s="23" t="str">
        <f t="array" ref="F955">IF(G955="","",XLOOKUP(G955,selector_15,selector_15_ids,""))</f>
        <v/>
      </c>
      <c r="G955" s="25"/>
      <c r="H955" s="23" t="str">
        <f t="array" ref="H955">IF(I955="","",XLOOKUP(I955,selector_16,selector_16_ids,""))</f>
        <v/>
      </c>
      <c r="I955" s="25"/>
      <c r="J955" s="23" t="str">
        <f t="array" ref="J955">IF(K955="","",XLOOKUP(K955,selector_16,selector_16_ids,""))</f>
        <v/>
      </c>
      <c r="K955" s="25"/>
      <c r="L955" s="23" t="str">
        <f t="array" ref="L955">IF(M955="","",XLOOKUP(M955,selector_13,selector_13_ids,""))</f>
        <v/>
      </c>
      <c r="M955" s="25"/>
      <c r="N955" s="14"/>
      <c r="O955" s="14"/>
      <c r="P955" s="23" t="str">
        <f t="array" ref="P955">IF(Q955="","",XLOOKUP(Q955,selector_07,selector_07_ids,""))</f>
        <v/>
      </c>
      <c r="Q955" s="25"/>
      <c r="R955" s="14"/>
      <c r="S955" s="23" t="str">
        <f t="array" ref="S955">IF(T955="","",XLOOKUP(T955,selector_17,selector_17_ids,""))</f>
        <v/>
      </c>
      <c r="T955" s="25"/>
      <c r="U955" s="14"/>
      <c r="V955" s="14"/>
      <c r="W955" s="23" t="str">
        <f t="array" ref="W955">IF(X955="","",XLOOKUP(X955,selector_04,selector_04_ids,""))</f>
        <v/>
      </c>
      <c r="X955" s="25"/>
      <c r="Y955" s="14"/>
      <c r="Z955" s="27"/>
      <c r="AA955" s="14"/>
    </row>
    <row r="956">
      <c r="A956" s="14"/>
      <c r="B956" s="23" t="str">
        <f>IF($A956="","",'Система'!$B$4)</f>
        <v/>
      </c>
      <c r="C956" s="14"/>
      <c r="D956" s="23" t="str">
        <f t="array" ref="D956">IF(E956="","",XLOOKUP(E956,selector_12,selector_12_ids,""))</f>
        <v/>
      </c>
      <c r="E956" s="25"/>
      <c r="F956" s="23" t="str">
        <f t="array" ref="F956">IF(G956="","",XLOOKUP(G956,selector_15,selector_15_ids,""))</f>
        <v/>
      </c>
      <c r="G956" s="25"/>
      <c r="H956" s="23" t="str">
        <f t="array" ref="H956">IF(I956="","",XLOOKUP(I956,selector_16,selector_16_ids,""))</f>
        <v/>
      </c>
      <c r="I956" s="25"/>
      <c r="J956" s="23" t="str">
        <f t="array" ref="J956">IF(K956="","",XLOOKUP(K956,selector_16,selector_16_ids,""))</f>
        <v/>
      </c>
      <c r="K956" s="25"/>
      <c r="L956" s="23" t="str">
        <f t="array" ref="L956">IF(M956="","",XLOOKUP(M956,selector_13,selector_13_ids,""))</f>
        <v/>
      </c>
      <c r="M956" s="25"/>
      <c r="N956" s="14"/>
      <c r="O956" s="14"/>
      <c r="P956" s="23" t="str">
        <f t="array" ref="P956">IF(Q956="","",XLOOKUP(Q956,selector_07,selector_07_ids,""))</f>
        <v/>
      </c>
      <c r="Q956" s="25"/>
      <c r="R956" s="14"/>
      <c r="S956" s="23" t="str">
        <f t="array" ref="S956">IF(T956="","",XLOOKUP(T956,selector_17,selector_17_ids,""))</f>
        <v/>
      </c>
      <c r="T956" s="25"/>
      <c r="U956" s="14"/>
      <c r="V956" s="14"/>
      <c r="W956" s="23" t="str">
        <f t="array" ref="W956">IF(X956="","",XLOOKUP(X956,selector_04,selector_04_ids,""))</f>
        <v/>
      </c>
      <c r="X956" s="25"/>
      <c r="Y956" s="14"/>
      <c r="Z956" s="27"/>
      <c r="AA956" s="14"/>
    </row>
    <row r="957">
      <c r="A957" s="14"/>
      <c r="B957" s="23" t="str">
        <f>IF($A957="","",'Система'!$B$4)</f>
        <v/>
      </c>
      <c r="C957" s="14"/>
      <c r="D957" s="23" t="str">
        <f t="array" ref="D957">IF(E957="","",XLOOKUP(E957,selector_12,selector_12_ids,""))</f>
        <v/>
      </c>
      <c r="E957" s="25"/>
      <c r="F957" s="23" t="str">
        <f t="array" ref="F957">IF(G957="","",XLOOKUP(G957,selector_15,selector_15_ids,""))</f>
        <v/>
      </c>
      <c r="G957" s="25"/>
      <c r="H957" s="23" t="str">
        <f t="array" ref="H957">IF(I957="","",XLOOKUP(I957,selector_16,selector_16_ids,""))</f>
        <v/>
      </c>
      <c r="I957" s="25"/>
      <c r="J957" s="23" t="str">
        <f t="array" ref="J957">IF(K957="","",XLOOKUP(K957,selector_16,selector_16_ids,""))</f>
        <v/>
      </c>
      <c r="K957" s="25"/>
      <c r="L957" s="23" t="str">
        <f t="array" ref="L957">IF(M957="","",XLOOKUP(M957,selector_13,selector_13_ids,""))</f>
        <v/>
      </c>
      <c r="M957" s="25"/>
      <c r="N957" s="14"/>
      <c r="O957" s="14"/>
      <c r="P957" s="23" t="str">
        <f t="array" ref="P957">IF(Q957="","",XLOOKUP(Q957,selector_07,selector_07_ids,""))</f>
        <v/>
      </c>
      <c r="Q957" s="25"/>
      <c r="R957" s="14"/>
      <c r="S957" s="23" t="str">
        <f t="array" ref="S957">IF(T957="","",XLOOKUP(T957,selector_17,selector_17_ids,""))</f>
        <v/>
      </c>
      <c r="T957" s="25"/>
      <c r="U957" s="14"/>
      <c r="V957" s="14"/>
      <c r="W957" s="23" t="str">
        <f t="array" ref="W957">IF(X957="","",XLOOKUP(X957,selector_04,selector_04_ids,""))</f>
        <v/>
      </c>
      <c r="X957" s="25"/>
      <c r="Y957" s="14"/>
      <c r="Z957" s="27"/>
      <c r="AA957" s="14"/>
    </row>
    <row r="958">
      <c r="A958" s="14"/>
      <c r="B958" s="23" t="str">
        <f>IF($A958="","",'Система'!$B$4)</f>
        <v/>
      </c>
      <c r="C958" s="14"/>
      <c r="D958" s="23" t="str">
        <f t="array" ref="D958">IF(E958="","",XLOOKUP(E958,selector_12,selector_12_ids,""))</f>
        <v/>
      </c>
      <c r="E958" s="25"/>
      <c r="F958" s="23" t="str">
        <f t="array" ref="F958">IF(G958="","",XLOOKUP(G958,selector_15,selector_15_ids,""))</f>
        <v/>
      </c>
      <c r="G958" s="25"/>
      <c r="H958" s="23" t="str">
        <f t="array" ref="H958">IF(I958="","",XLOOKUP(I958,selector_16,selector_16_ids,""))</f>
        <v/>
      </c>
      <c r="I958" s="25"/>
      <c r="J958" s="23" t="str">
        <f t="array" ref="J958">IF(K958="","",XLOOKUP(K958,selector_16,selector_16_ids,""))</f>
        <v/>
      </c>
      <c r="K958" s="25"/>
      <c r="L958" s="23" t="str">
        <f t="array" ref="L958">IF(M958="","",XLOOKUP(M958,selector_13,selector_13_ids,""))</f>
        <v/>
      </c>
      <c r="M958" s="25"/>
      <c r="N958" s="14"/>
      <c r="O958" s="14"/>
      <c r="P958" s="23" t="str">
        <f t="array" ref="P958">IF(Q958="","",XLOOKUP(Q958,selector_07,selector_07_ids,""))</f>
        <v/>
      </c>
      <c r="Q958" s="25"/>
      <c r="R958" s="14"/>
      <c r="S958" s="23" t="str">
        <f t="array" ref="S958">IF(T958="","",XLOOKUP(T958,selector_17,selector_17_ids,""))</f>
        <v/>
      </c>
      <c r="T958" s="25"/>
      <c r="U958" s="14"/>
      <c r="V958" s="14"/>
      <c r="W958" s="23" t="str">
        <f t="array" ref="W958">IF(X958="","",XLOOKUP(X958,selector_04,selector_04_ids,""))</f>
        <v/>
      </c>
      <c r="X958" s="25"/>
      <c r="Y958" s="14"/>
      <c r="Z958" s="27"/>
      <c r="AA958" s="14"/>
    </row>
    <row r="959">
      <c r="A959" s="14"/>
      <c r="B959" s="23" t="str">
        <f>IF($A959="","",'Система'!$B$4)</f>
        <v/>
      </c>
      <c r="C959" s="14"/>
      <c r="D959" s="23" t="str">
        <f t="array" ref="D959">IF(E959="","",XLOOKUP(E959,selector_12,selector_12_ids,""))</f>
        <v/>
      </c>
      <c r="E959" s="25"/>
      <c r="F959" s="23" t="str">
        <f t="array" ref="F959">IF(G959="","",XLOOKUP(G959,selector_15,selector_15_ids,""))</f>
        <v/>
      </c>
      <c r="G959" s="25"/>
      <c r="H959" s="23" t="str">
        <f t="array" ref="H959">IF(I959="","",XLOOKUP(I959,selector_16,selector_16_ids,""))</f>
        <v/>
      </c>
      <c r="I959" s="25"/>
      <c r="J959" s="23" t="str">
        <f t="array" ref="J959">IF(K959="","",XLOOKUP(K959,selector_16,selector_16_ids,""))</f>
        <v/>
      </c>
      <c r="K959" s="25"/>
      <c r="L959" s="23" t="str">
        <f t="array" ref="L959">IF(M959="","",XLOOKUP(M959,selector_13,selector_13_ids,""))</f>
        <v/>
      </c>
      <c r="M959" s="25"/>
      <c r="N959" s="14"/>
      <c r="O959" s="14"/>
      <c r="P959" s="23" t="str">
        <f t="array" ref="P959">IF(Q959="","",XLOOKUP(Q959,selector_07,selector_07_ids,""))</f>
        <v/>
      </c>
      <c r="Q959" s="25"/>
      <c r="R959" s="14"/>
      <c r="S959" s="23" t="str">
        <f t="array" ref="S959">IF(T959="","",XLOOKUP(T959,selector_17,selector_17_ids,""))</f>
        <v/>
      </c>
      <c r="T959" s="25"/>
      <c r="U959" s="14"/>
      <c r="V959" s="14"/>
      <c r="W959" s="23" t="str">
        <f t="array" ref="W959">IF(X959="","",XLOOKUP(X959,selector_04,selector_04_ids,""))</f>
        <v/>
      </c>
      <c r="X959" s="25"/>
      <c r="Y959" s="14"/>
      <c r="Z959" s="27"/>
      <c r="AA959" s="14"/>
    </row>
    <row r="960">
      <c r="A960" s="14"/>
      <c r="B960" s="23" t="str">
        <f>IF($A960="","",'Система'!$B$4)</f>
        <v/>
      </c>
      <c r="C960" s="14"/>
      <c r="D960" s="23" t="str">
        <f t="array" ref="D960">IF(E960="","",XLOOKUP(E960,selector_12,selector_12_ids,""))</f>
        <v/>
      </c>
      <c r="E960" s="25"/>
      <c r="F960" s="23" t="str">
        <f t="array" ref="F960">IF(G960="","",XLOOKUP(G960,selector_15,selector_15_ids,""))</f>
        <v/>
      </c>
      <c r="G960" s="25"/>
      <c r="H960" s="23" t="str">
        <f t="array" ref="H960">IF(I960="","",XLOOKUP(I960,selector_16,selector_16_ids,""))</f>
        <v/>
      </c>
      <c r="I960" s="25"/>
      <c r="J960" s="23" t="str">
        <f t="array" ref="J960">IF(K960="","",XLOOKUP(K960,selector_16,selector_16_ids,""))</f>
        <v/>
      </c>
      <c r="K960" s="25"/>
      <c r="L960" s="23" t="str">
        <f t="array" ref="L960">IF(M960="","",XLOOKUP(M960,selector_13,selector_13_ids,""))</f>
        <v/>
      </c>
      <c r="M960" s="25"/>
      <c r="N960" s="14"/>
      <c r="O960" s="14"/>
      <c r="P960" s="23" t="str">
        <f t="array" ref="P960">IF(Q960="","",XLOOKUP(Q960,selector_07,selector_07_ids,""))</f>
        <v/>
      </c>
      <c r="Q960" s="25"/>
      <c r="R960" s="14"/>
      <c r="S960" s="23" t="str">
        <f t="array" ref="S960">IF(T960="","",XLOOKUP(T960,selector_17,selector_17_ids,""))</f>
        <v/>
      </c>
      <c r="T960" s="25"/>
      <c r="U960" s="14"/>
      <c r="V960" s="14"/>
      <c r="W960" s="23" t="str">
        <f t="array" ref="W960">IF(X960="","",XLOOKUP(X960,selector_04,selector_04_ids,""))</f>
        <v/>
      </c>
      <c r="X960" s="25"/>
      <c r="Y960" s="14"/>
      <c r="Z960" s="27"/>
      <c r="AA960" s="14"/>
    </row>
    <row r="961">
      <c r="A961" s="14"/>
      <c r="B961" s="23" t="str">
        <f>IF($A961="","",'Система'!$B$4)</f>
        <v/>
      </c>
      <c r="C961" s="14"/>
      <c r="D961" s="23" t="str">
        <f t="array" ref="D961">IF(E961="","",XLOOKUP(E961,selector_12,selector_12_ids,""))</f>
        <v/>
      </c>
      <c r="E961" s="25"/>
      <c r="F961" s="23" t="str">
        <f t="array" ref="F961">IF(G961="","",XLOOKUP(G961,selector_15,selector_15_ids,""))</f>
        <v/>
      </c>
      <c r="G961" s="25"/>
      <c r="H961" s="23" t="str">
        <f t="array" ref="H961">IF(I961="","",XLOOKUP(I961,selector_16,selector_16_ids,""))</f>
        <v/>
      </c>
      <c r="I961" s="25"/>
      <c r="J961" s="23" t="str">
        <f t="array" ref="J961">IF(K961="","",XLOOKUP(K961,selector_16,selector_16_ids,""))</f>
        <v/>
      </c>
      <c r="K961" s="25"/>
      <c r="L961" s="23" t="str">
        <f t="array" ref="L961">IF(M961="","",XLOOKUP(M961,selector_13,selector_13_ids,""))</f>
        <v/>
      </c>
      <c r="M961" s="25"/>
      <c r="N961" s="14"/>
      <c r="O961" s="14"/>
      <c r="P961" s="23" t="str">
        <f t="array" ref="P961">IF(Q961="","",XLOOKUP(Q961,selector_07,selector_07_ids,""))</f>
        <v/>
      </c>
      <c r="Q961" s="25"/>
      <c r="R961" s="14"/>
      <c r="S961" s="23" t="str">
        <f t="array" ref="S961">IF(T961="","",XLOOKUP(T961,selector_17,selector_17_ids,""))</f>
        <v/>
      </c>
      <c r="T961" s="25"/>
      <c r="U961" s="14"/>
      <c r="V961" s="14"/>
      <c r="W961" s="23" t="str">
        <f t="array" ref="W961">IF(X961="","",XLOOKUP(X961,selector_04,selector_04_ids,""))</f>
        <v/>
      </c>
      <c r="X961" s="25"/>
      <c r="Y961" s="14"/>
      <c r="Z961" s="27"/>
      <c r="AA961" s="14"/>
    </row>
    <row r="962">
      <c r="A962" s="14"/>
      <c r="B962" s="23" t="str">
        <f>IF($A962="","",'Система'!$B$4)</f>
        <v/>
      </c>
      <c r="C962" s="14"/>
      <c r="D962" s="23" t="str">
        <f t="array" ref="D962">IF(E962="","",XLOOKUP(E962,selector_12,selector_12_ids,""))</f>
        <v/>
      </c>
      <c r="E962" s="25"/>
      <c r="F962" s="23" t="str">
        <f t="array" ref="F962">IF(G962="","",XLOOKUP(G962,selector_15,selector_15_ids,""))</f>
        <v/>
      </c>
      <c r="G962" s="25"/>
      <c r="H962" s="23" t="str">
        <f t="array" ref="H962">IF(I962="","",XLOOKUP(I962,selector_16,selector_16_ids,""))</f>
        <v/>
      </c>
      <c r="I962" s="25"/>
      <c r="J962" s="23" t="str">
        <f t="array" ref="J962">IF(K962="","",XLOOKUP(K962,selector_16,selector_16_ids,""))</f>
        <v/>
      </c>
      <c r="K962" s="25"/>
      <c r="L962" s="23" t="str">
        <f t="array" ref="L962">IF(M962="","",XLOOKUP(M962,selector_13,selector_13_ids,""))</f>
        <v/>
      </c>
      <c r="M962" s="25"/>
      <c r="N962" s="14"/>
      <c r="O962" s="14"/>
      <c r="P962" s="23" t="str">
        <f t="array" ref="P962">IF(Q962="","",XLOOKUP(Q962,selector_07,selector_07_ids,""))</f>
        <v/>
      </c>
      <c r="Q962" s="25"/>
      <c r="R962" s="14"/>
      <c r="S962" s="23" t="str">
        <f t="array" ref="S962">IF(T962="","",XLOOKUP(T962,selector_17,selector_17_ids,""))</f>
        <v/>
      </c>
      <c r="T962" s="25"/>
      <c r="U962" s="14"/>
      <c r="V962" s="14"/>
      <c r="W962" s="23" t="str">
        <f t="array" ref="W962">IF(X962="","",XLOOKUP(X962,selector_04,selector_04_ids,""))</f>
        <v/>
      </c>
      <c r="X962" s="25"/>
      <c r="Y962" s="14"/>
      <c r="Z962" s="27"/>
      <c r="AA962" s="14"/>
    </row>
    <row r="963">
      <c r="A963" s="14"/>
      <c r="B963" s="23" t="str">
        <f>IF($A963="","",'Система'!$B$4)</f>
        <v/>
      </c>
      <c r="C963" s="14"/>
      <c r="D963" s="23" t="str">
        <f t="array" ref="D963">IF(E963="","",XLOOKUP(E963,selector_12,selector_12_ids,""))</f>
        <v/>
      </c>
      <c r="E963" s="25"/>
      <c r="F963" s="23" t="str">
        <f t="array" ref="F963">IF(G963="","",XLOOKUP(G963,selector_15,selector_15_ids,""))</f>
        <v/>
      </c>
      <c r="G963" s="25"/>
      <c r="H963" s="23" t="str">
        <f t="array" ref="H963">IF(I963="","",XLOOKUP(I963,selector_16,selector_16_ids,""))</f>
        <v/>
      </c>
      <c r="I963" s="25"/>
      <c r="J963" s="23" t="str">
        <f t="array" ref="J963">IF(K963="","",XLOOKUP(K963,selector_16,selector_16_ids,""))</f>
        <v/>
      </c>
      <c r="K963" s="25"/>
      <c r="L963" s="23" t="str">
        <f t="array" ref="L963">IF(M963="","",XLOOKUP(M963,selector_13,selector_13_ids,""))</f>
        <v/>
      </c>
      <c r="M963" s="25"/>
      <c r="N963" s="14"/>
      <c r="O963" s="14"/>
      <c r="P963" s="23" t="str">
        <f t="array" ref="P963">IF(Q963="","",XLOOKUP(Q963,selector_07,selector_07_ids,""))</f>
        <v/>
      </c>
      <c r="Q963" s="25"/>
      <c r="R963" s="14"/>
      <c r="S963" s="23" t="str">
        <f t="array" ref="S963">IF(T963="","",XLOOKUP(T963,selector_17,selector_17_ids,""))</f>
        <v/>
      </c>
      <c r="T963" s="25"/>
      <c r="U963" s="14"/>
      <c r="V963" s="14"/>
      <c r="W963" s="23" t="str">
        <f t="array" ref="W963">IF(X963="","",XLOOKUP(X963,selector_04,selector_04_ids,""))</f>
        <v/>
      </c>
      <c r="X963" s="25"/>
      <c r="Y963" s="14"/>
      <c r="Z963" s="27"/>
      <c r="AA963" s="14"/>
    </row>
    <row r="964">
      <c r="A964" s="14"/>
      <c r="B964" s="23" t="str">
        <f>IF($A964="","",'Система'!$B$4)</f>
        <v/>
      </c>
      <c r="C964" s="14"/>
      <c r="D964" s="23" t="str">
        <f t="array" ref="D964">IF(E964="","",XLOOKUP(E964,selector_12,selector_12_ids,""))</f>
        <v/>
      </c>
      <c r="E964" s="25"/>
      <c r="F964" s="23" t="str">
        <f t="array" ref="F964">IF(G964="","",XLOOKUP(G964,selector_15,selector_15_ids,""))</f>
        <v/>
      </c>
      <c r="G964" s="25"/>
      <c r="H964" s="23" t="str">
        <f t="array" ref="H964">IF(I964="","",XLOOKUP(I964,selector_16,selector_16_ids,""))</f>
        <v/>
      </c>
      <c r="I964" s="25"/>
      <c r="J964" s="23" t="str">
        <f t="array" ref="J964">IF(K964="","",XLOOKUP(K964,selector_16,selector_16_ids,""))</f>
        <v/>
      </c>
      <c r="K964" s="25"/>
      <c r="L964" s="23" t="str">
        <f t="array" ref="L964">IF(M964="","",XLOOKUP(M964,selector_13,selector_13_ids,""))</f>
        <v/>
      </c>
      <c r="M964" s="25"/>
      <c r="N964" s="14"/>
      <c r="O964" s="14"/>
      <c r="P964" s="23" t="str">
        <f t="array" ref="P964">IF(Q964="","",XLOOKUP(Q964,selector_07,selector_07_ids,""))</f>
        <v/>
      </c>
      <c r="Q964" s="25"/>
      <c r="R964" s="14"/>
      <c r="S964" s="23" t="str">
        <f t="array" ref="S964">IF(T964="","",XLOOKUP(T964,selector_17,selector_17_ids,""))</f>
        <v/>
      </c>
      <c r="T964" s="25"/>
      <c r="U964" s="14"/>
      <c r="V964" s="14"/>
      <c r="W964" s="23" t="str">
        <f t="array" ref="W964">IF(X964="","",XLOOKUP(X964,selector_04,selector_04_ids,""))</f>
        <v/>
      </c>
      <c r="X964" s="25"/>
      <c r="Y964" s="14"/>
      <c r="Z964" s="27"/>
      <c r="AA964" s="14"/>
    </row>
    <row r="965">
      <c r="A965" s="14"/>
      <c r="B965" s="23" t="str">
        <f>IF($A965="","",'Система'!$B$4)</f>
        <v/>
      </c>
      <c r="C965" s="14"/>
      <c r="D965" s="23" t="str">
        <f t="array" ref="D965">IF(E965="","",XLOOKUP(E965,selector_12,selector_12_ids,""))</f>
        <v/>
      </c>
      <c r="E965" s="25"/>
      <c r="F965" s="23" t="str">
        <f t="array" ref="F965">IF(G965="","",XLOOKUP(G965,selector_15,selector_15_ids,""))</f>
        <v/>
      </c>
      <c r="G965" s="25"/>
      <c r="H965" s="23" t="str">
        <f t="array" ref="H965">IF(I965="","",XLOOKUP(I965,selector_16,selector_16_ids,""))</f>
        <v/>
      </c>
      <c r="I965" s="25"/>
      <c r="J965" s="23" t="str">
        <f t="array" ref="J965">IF(K965="","",XLOOKUP(K965,selector_16,selector_16_ids,""))</f>
        <v/>
      </c>
      <c r="K965" s="25"/>
      <c r="L965" s="23" t="str">
        <f t="array" ref="L965">IF(M965="","",XLOOKUP(M965,selector_13,selector_13_ids,""))</f>
        <v/>
      </c>
      <c r="M965" s="25"/>
      <c r="N965" s="14"/>
      <c r="O965" s="14"/>
      <c r="P965" s="23" t="str">
        <f t="array" ref="P965">IF(Q965="","",XLOOKUP(Q965,selector_07,selector_07_ids,""))</f>
        <v/>
      </c>
      <c r="Q965" s="25"/>
      <c r="R965" s="14"/>
      <c r="S965" s="23" t="str">
        <f t="array" ref="S965">IF(T965="","",XLOOKUP(T965,selector_17,selector_17_ids,""))</f>
        <v/>
      </c>
      <c r="T965" s="25"/>
      <c r="U965" s="14"/>
      <c r="V965" s="14"/>
      <c r="W965" s="23" t="str">
        <f t="array" ref="W965">IF(X965="","",XLOOKUP(X965,selector_04,selector_04_ids,""))</f>
        <v/>
      </c>
      <c r="X965" s="25"/>
      <c r="Y965" s="14"/>
      <c r="Z965" s="27"/>
      <c r="AA965" s="14"/>
    </row>
    <row r="966">
      <c r="A966" s="14"/>
      <c r="B966" s="23" t="str">
        <f>IF($A966="","",'Система'!$B$4)</f>
        <v/>
      </c>
      <c r="C966" s="14"/>
      <c r="D966" s="23" t="str">
        <f t="array" ref="D966">IF(E966="","",XLOOKUP(E966,selector_12,selector_12_ids,""))</f>
        <v/>
      </c>
      <c r="E966" s="25"/>
      <c r="F966" s="23" t="str">
        <f t="array" ref="F966">IF(G966="","",XLOOKUP(G966,selector_15,selector_15_ids,""))</f>
        <v/>
      </c>
      <c r="G966" s="25"/>
      <c r="H966" s="23" t="str">
        <f t="array" ref="H966">IF(I966="","",XLOOKUP(I966,selector_16,selector_16_ids,""))</f>
        <v/>
      </c>
      <c r="I966" s="25"/>
      <c r="J966" s="23" t="str">
        <f t="array" ref="J966">IF(K966="","",XLOOKUP(K966,selector_16,selector_16_ids,""))</f>
        <v/>
      </c>
      <c r="K966" s="25"/>
      <c r="L966" s="23" t="str">
        <f t="array" ref="L966">IF(M966="","",XLOOKUP(M966,selector_13,selector_13_ids,""))</f>
        <v/>
      </c>
      <c r="M966" s="25"/>
      <c r="N966" s="14"/>
      <c r="O966" s="14"/>
      <c r="P966" s="23" t="str">
        <f t="array" ref="P966">IF(Q966="","",XLOOKUP(Q966,selector_07,selector_07_ids,""))</f>
        <v/>
      </c>
      <c r="Q966" s="25"/>
      <c r="R966" s="14"/>
      <c r="S966" s="23" t="str">
        <f t="array" ref="S966">IF(T966="","",XLOOKUP(T966,selector_17,selector_17_ids,""))</f>
        <v/>
      </c>
      <c r="T966" s="25"/>
      <c r="U966" s="14"/>
      <c r="V966" s="14"/>
      <c r="W966" s="23" t="str">
        <f t="array" ref="W966">IF(X966="","",XLOOKUP(X966,selector_04,selector_04_ids,""))</f>
        <v/>
      </c>
      <c r="X966" s="25"/>
      <c r="Y966" s="14"/>
      <c r="Z966" s="27"/>
      <c r="AA966" s="14"/>
    </row>
    <row r="967">
      <c r="A967" s="14"/>
      <c r="B967" s="23" t="str">
        <f>IF($A967="","",'Система'!$B$4)</f>
        <v/>
      </c>
      <c r="C967" s="14"/>
      <c r="D967" s="23" t="str">
        <f t="array" ref="D967">IF(E967="","",XLOOKUP(E967,selector_12,selector_12_ids,""))</f>
        <v/>
      </c>
      <c r="E967" s="25"/>
      <c r="F967" s="23" t="str">
        <f t="array" ref="F967">IF(G967="","",XLOOKUP(G967,selector_15,selector_15_ids,""))</f>
        <v/>
      </c>
      <c r="G967" s="25"/>
      <c r="H967" s="23" t="str">
        <f t="array" ref="H967">IF(I967="","",XLOOKUP(I967,selector_16,selector_16_ids,""))</f>
        <v/>
      </c>
      <c r="I967" s="25"/>
      <c r="J967" s="23" t="str">
        <f t="array" ref="J967">IF(K967="","",XLOOKUP(K967,selector_16,selector_16_ids,""))</f>
        <v/>
      </c>
      <c r="K967" s="25"/>
      <c r="L967" s="23" t="str">
        <f t="array" ref="L967">IF(M967="","",XLOOKUP(M967,selector_13,selector_13_ids,""))</f>
        <v/>
      </c>
      <c r="M967" s="25"/>
      <c r="N967" s="14"/>
      <c r="O967" s="14"/>
      <c r="P967" s="23" t="str">
        <f t="array" ref="P967">IF(Q967="","",XLOOKUP(Q967,selector_07,selector_07_ids,""))</f>
        <v/>
      </c>
      <c r="Q967" s="25"/>
      <c r="R967" s="14"/>
      <c r="S967" s="23" t="str">
        <f t="array" ref="S967">IF(T967="","",XLOOKUP(T967,selector_17,selector_17_ids,""))</f>
        <v/>
      </c>
      <c r="T967" s="25"/>
      <c r="U967" s="14"/>
      <c r="V967" s="14"/>
      <c r="W967" s="23" t="str">
        <f t="array" ref="W967">IF(X967="","",XLOOKUP(X967,selector_04,selector_04_ids,""))</f>
        <v/>
      </c>
      <c r="X967" s="25"/>
      <c r="Y967" s="14"/>
      <c r="Z967" s="27"/>
      <c r="AA967" s="14"/>
    </row>
    <row r="968">
      <c r="A968" s="14"/>
      <c r="B968" s="23" t="str">
        <f>IF($A968="","",'Система'!$B$4)</f>
        <v/>
      </c>
      <c r="C968" s="14"/>
      <c r="D968" s="23" t="str">
        <f t="array" ref="D968">IF(E968="","",XLOOKUP(E968,selector_12,selector_12_ids,""))</f>
        <v/>
      </c>
      <c r="E968" s="25"/>
      <c r="F968" s="23" t="str">
        <f t="array" ref="F968">IF(G968="","",XLOOKUP(G968,selector_15,selector_15_ids,""))</f>
        <v/>
      </c>
      <c r="G968" s="25"/>
      <c r="H968" s="23" t="str">
        <f t="array" ref="H968">IF(I968="","",XLOOKUP(I968,selector_16,selector_16_ids,""))</f>
        <v/>
      </c>
      <c r="I968" s="25"/>
      <c r="J968" s="23" t="str">
        <f t="array" ref="J968">IF(K968="","",XLOOKUP(K968,selector_16,selector_16_ids,""))</f>
        <v/>
      </c>
      <c r="K968" s="25"/>
      <c r="L968" s="23" t="str">
        <f t="array" ref="L968">IF(M968="","",XLOOKUP(M968,selector_13,selector_13_ids,""))</f>
        <v/>
      </c>
      <c r="M968" s="25"/>
      <c r="N968" s="14"/>
      <c r="O968" s="14"/>
      <c r="P968" s="23" t="str">
        <f t="array" ref="P968">IF(Q968="","",XLOOKUP(Q968,selector_07,selector_07_ids,""))</f>
        <v/>
      </c>
      <c r="Q968" s="25"/>
      <c r="R968" s="14"/>
      <c r="S968" s="23" t="str">
        <f t="array" ref="S968">IF(T968="","",XLOOKUP(T968,selector_17,selector_17_ids,""))</f>
        <v/>
      </c>
      <c r="T968" s="25"/>
      <c r="U968" s="14"/>
      <c r="V968" s="14"/>
      <c r="W968" s="23" t="str">
        <f t="array" ref="W968">IF(X968="","",XLOOKUP(X968,selector_04,selector_04_ids,""))</f>
        <v/>
      </c>
      <c r="X968" s="25"/>
      <c r="Y968" s="14"/>
      <c r="Z968" s="27"/>
      <c r="AA968" s="14"/>
    </row>
    <row r="969">
      <c r="A969" s="14"/>
      <c r="B969" s="23" t="str">
        <f>IF($A969="","",'Система'!$B$4)</f>
        <v/>
      </c>
      <c r="C969" s="14"/>
      <c r="D969" s="23" t="str">
        <f t="array" ref="D969">IF(E969="","",XLOOKUP(E969,selector_12,selector_12_ids,""))</f>
        <v/>
      </c>
      <c r="E969" s="25"/>
      <c r="F969" s="23" t="str">
        <f t="array" ref="F969">IF(G969="","",XLOOKUP(G969,selector_15,selector_15_ids,""))</f>
        <v/>
      </c>
      <c r="G969" s="25"/>
      <c r="H969" s="23" t="str">
        <f t="array" ref="H969">IF(I969="","",XLOOKUP(I969,selector_16,selector_16_ids,""))</f>
        <v/>
      </c>
      <c r="I969" s="25"/>
      <c r="J969" s="23" t="str">
        <f t="array" ref="J969">IF(K969="","",XLOOKUP(K969,selector_16,selector_16_ids,""))</f>
        <v/>
      </c>
      <c r="K969" s="25"/>
      <c r="L969" s="23" t="str">
        <f t="array" ref="L969">IF(M969="","",XLOOKUP(M969,selector_13,selector_13_ids,""))</f>
        <v/>
      </c>
      <c r="M969" s="25"/>
      <c r="N969" s="14"/>
      <c r="O969" s="14"/>
      <c r="P969" s="23" t="str">
        <f t="array" ref="P969">IF(Q969="","",XLOOKUP(Q969,selector_07,selector_07_ids,""))</f>
        <v/>
      </c>
      <c r="Q969" s="25"/>
      <c r="R969" s="14"/>
      <c r="S969" s="23" t="str">
        <f t="array" ref="S969">IF(T969="","",XLOOKUP(T969,selector_17,selector_17_ids,""))</f>
        <v/>
      </c>
      <c r="T969" s="25"/>
      <c r="U969" s="14"/>
      <c r="V969" s="14"/>
      <c r="W969" s="23" t="str">
        <f t="array" ref="W969">IF(X969="","",XLOOKUP(X969,selector_04,selector_04_ids,""))</f>
        <v/>
      </c>
      <c r="X969" s="25"/>
      <c r="Y969" s="14"/>
      <c r="Z969" s="27"/>
      <c r="AA969" s="14"/>
    </row>
    <row r="970">
      <c r="A970" s="14"/>
      <c r="B970" s="23" t="str">
        <f>IF($A970="","",'Система'!$B$4)</f>
        <v/>
      </c>
      <c r="C970" s="14"/>
      <c r="D970" s="23" t="str">
        <f t="array" ref="D970">IF(E970="","",XLOOKUP(E970,selector_12,selector_12_ids,""))</f>
        <v/>
      </c>
      <c r="E970" s="25"/>
      <c r="F970" s="23" t="str">
        <f t="array" ref="F970">IF(G970="","",XLOOKUP(G970,selector_15,selector_15_ids,""))</f>
        <v/>
      </c>
      <c r="G970" s="25"/>
      <c r="H970" s="23" t="str">
        <f t="array" ref="H970">IF(I970="","",XLOOKUP(I970,selector_16,selector_16_ids,""))</f>
        <v/>
      </c>
      <c r="I970" s="25"/>
      <c r="J970" s="23" t="str">
        <f t="array" ref="J970">IF(K970="","",XLOOKUP(K970,selector_16,selector_16_ids,""))</f>
        <v/>
      </c>
      <c r="K970" s="25"/>
      <c r="L970" s="23" t="str">
        <f t="array" ref="L970">IF(M970="","",XLOOKUP(M970,selector_13,selector_13_ids,""))</f>
        <v/>
      </c>
      <c r="M970" s="25"/>
      <c r="N970" s="14"/>
      <c r="O970" s="14"/>
      <c r="P970" s="23" t="str">
        <f t="array" ref="P970">IF(Q970="","",XLOOKUP(Q970,selector_07,selector_07_ids,""))</f>
        <v/>
      </c>
      <c r="Q970" s="25"/>
      <c r="R970" s="14"/>
      <c r="S970" s="23" t="str">
        <f t="array" ref="S970">IF(T970="","",XLOOKUP(T970,selector_17,selector_17_ids,""))</f>
        <v/>
      </c>
      <c r="T970" s="25"/>
      <c r="U970" s="14"/>
      <c r="V970" s="14"/>
      <c r="W970" s="23" t="str">
        <f t="array" ref="W970">IF(X970="","",XLOOKUP(X970,selector_04,selector_04_ids,""))</f>
        <v/>
      </c>
      <c r="X970" s="25"/>
      <c r="Y970" s="14"/>
      <c r="Z970" s="27"/>
      <c r="AA970" s="14"/>
    </row>
    <row r="971">
      <c r="A971" s="14"/>
      <c r="B971" s="23" t="str">
        <f>IF($A971="","",'Система'!$B$4)</f>
        <v/>
      </c>
      <c r="C971" s="14"/>
      <c r="D971" s="23" t="str">
        <f t="array" ref="D971">IF(E971="","",XLOOKUP(E971,selector_12,selector_12_ids,""))</f>
        <v/>
      </c>
      <c r="E971" s="25"/>
      <c r="F971" s="23" t="str">
        <f t="array" ref="F971">IF(G971="","",XLOOKUP(G971,selector_15,selector_15_ids,""))</f>
        <v/>
      </c>
      <c r="G971" s="25"/>
      <c r="H971" s="23" t="str">
        <f t="array" ref="H971">IF(I971="","",XLOOKUP(I971,selector_16,selector_16_ids,""))</f>
        <v/>
      </c>
      <c r="I971" s="25"/>
      <c r="J971" s="23" t="str">
        <f t="array" ref="J971">IF(K971="","",XLOOKUP(K971,selector_16,selector_16_ids,""))</f>
        <v/>
      </c>
      <c r="K971" s="25"/>
      <c r="L971" s="23" t="str">
        <f t="array" ref="L971">IF(M971="","",XLOOKUP(M971,selector_13,selector_13_ids,""))</f>
        <v/>
      </c>
      <c r="M971" s="25"/>
      <c r="N971" s="14"/>
      <c r="O971" s="14"/>
      <c r="P971" s="23" t="str">
        <f t="array" ref="P971">IF(Q971="","",XLOOKUP(Q971,selector_07,selector_07_ids,""))</f>
        <v/>
      </c>
      <c r="Q971" s="25"/>
      <c r="R971" s="14"/>
      <c r="S971" s="23" t="str">
        <f t="array" ref="S971">IF(T971="","",XLOOKUP(T971,selector_17,selector_17_ids,""))</f>
        <v/>
      </c>
      <c r="T971" s="25"/>
      <c r="U971" s="14"/>
      <c r="V971" s="14"/>
      <c r="W971" s="23" t="str">
        <f t="array" ref="W971">IF(X971="","",XLOOKUP(X971,selector_04,selector_04_ids,""))</f>
        <v/>
      </c>
      <c r="X971" s="25"/>
      <c r="Y971" s="14"/>
      <c r="Z971" s="27"/>
      <c r="AA971" s="14"/>
    </row>
    <row r="972">
      <c r="A972" s="14"/>
      <c r="B972" s="23" t="str">
        <f>IF($A972="","",'Система'!$B$4)</f>
        <v/>
      </c>
      <c r="C972" s="14"/>
      <c r="D972" s="23" t="str">
        <f t="array" ref="D972">IF(E972="","",XLOOKUP(E972,selector_12,selector_12_ids,""))</f>
        <v/>
      </c>
      <c r="E972" s="25"/>
      <c r="F972" s="23" t="str">
        <f t="array" ref="F972">IF(G972="","",XLOOKUP(G972,selector_15,selector_15_ids,""))</f>
        <v/>
      </c>
      <c r="G972" s="25"/>
      <c r="H972" s="23" t="str">
        <f t="array" ref="H972">IF(I972="","",XLOOKUP(I972,selector_16,selector_16_ids,""))</f>
        <v/>
      </c>
      <c r="I972" s="25"/>
      <c r="J972" s="23" t="str">
        <f t="array" ref="J972">IF(K972="","",XLOOKUP(K972,selector_16,selector_16_ids,""))</f>
        <v/>
      </c>
      <c r="K972" s="25"/>
      <c r="L972" s="23" t="str">
        <f t="array" ref="L972">IF(M972="","",XLOOKUP(M972,selector_13,selector_13_ids,""))</f>
        <v/>
      </c>
      <c r="M972" s="25"/>
      <c r="N972" s="14"/>
      <c r="O972" s="14"/>
      <c r="P972" s="23" t="str">
        <f t="array" ref="P972">IF(Q972="","",XLOOKUP(Q972,selector_07,selector_07_ids,""))</f>
        <v/>
      </c>
      <c r="Q972" s="25"/>
      <c r="R972" s="14"/>
      <c r="S972" s="23" t="str">
        <f t="array" ref="S972">IF(T972="","",XLOOKUP(T972,selector_17,selector_17_ids,""))</f>
        <v/>
      </c>
      <c r="T972" s="25"/>
      <c r="U972" s="14"/>
      <c r="V972" s="14"/>
      <c r="W972" s="23" t="str">
        <f t="array" ref="W972">IF(X972="","",XLOOKUP(X972,selector_04,selector_04_ids,""))</f>
        <v/>
      </c>
      <c r="X972" s="25"/>
      <c r="Y972" s="14"/>
      <c r="Z972" s="27"/>
      <c r="AA972" s="14"/>
    </row>
    <row r="973">
      <c r="A973" s="14"/>
      <c r="B973" s="23" t="str">
        <f>IF($A973="","",'Система'!$B$4)</f>
        <v/>
      </c>
      <c r="C973" s="14"/>
      <c r="D973" s="23" t="str">
        <f t="array" ref="D973">IF(E973="","",XLOOKUP(E973,selector_12,selector_12_ids,""))</f>
        <v/>
      </c>
      <c r="E973" s="25"/>
      <c r="F973" s="23" t="str">
        <f t="array" ref="F973">IF(G973="","",XLOOKUP(G973,selector_15,selector_15_ids,""))</f>
        <v/>
      </c>
      <c r="G973" s="25"/>
      <c r="H973" s="23" t="str">
        <f t="array" ref="H973">IF(I973="","",XLOOKUP(I973,selector_16,selector_16_ids,""))</f>
        <v/>
      </c>
      <c r="I973" s="25"/>
      <c r="J973" s="23" t="str">
        <f t="array" ref="J973">IF(K973="","",XLOOKUP(K973,selector_16,selector_16_ids,""))</f>
        <v/>
      </c>
      <c r="K973" s="25"/>
      <c r="L973" s="23" t="str">
        <f t="array" ref="L973">IF(M973="","",XLOOKUP(M973,selector_13,selector_13_ids,""))</f>
        <v/>
      </c>
      <c r="M973" s="25"/>
      <c r="N973" s="14"/>
      <c r="O973" s="14"/>
      <c r="P973" s="23" t="str">
        <f t="array" ref="P973">IF(Q973="","",XLOOKUP(Q973,selector_07,selector_07_ids,""))</f>
        <v/>
      </c>
      <c r="Q973" s="25"/>
      <c r="R973" s="14"/>
      <c r="S973" s="23" t="str">
        <f t="array" ref="S973">IF(T973="","",XLOOKUP(T973,selector_17,selector_17_ids,""))</f>
        <v/>
      </c>
      <c r="T973" s="25"/>
      <c r="U973" s="14"/>
      <c r="V973" s="14"/>
      <c r="W973" s="23" t="str">
        <f t="array" ref="W973">IF(X973="","",XLOOKUP(X973,selector_04,selector_04_ids,""))</f>
        <v/>
      </c>
      <c r="X973" s="25"/>
      <c r="Y973" s="14"/>
      <c r="Z973" s="27"/>
      <c r="AA973" s="14"/>
    </row>
    <row r="974">
      <c r="A974" s="14"/>
      <c r="B974" s="23" t="str">
        <f>IF($A974="","",'Система'!$B$4)</f>
        <v/>
      </c>
      <c r="C974" s="14"/>
      <c r="D974" s="23" t="str">
        <f t="array" ref="D974">IF(E974="","",XLOOKUP(E974,selector_12,selector_12_ids,""))</f>
        <v/>
      </c>
      <c r="E974" s="25"/>
      <c r="F974" s="23" t="str">
        <f t="array" ref="F974">IF(G974="","",XLOOKUP(G974,selector_15,selector_15_ids,""))</f>
        <v/>
      </c>
      <c r="G974" s="25"/>
      <c r="H974" s="23" t="str">
        <f t="array" ref="H974">IF(I974="","",XLOOKUP(I974,selector_16,selector_16_ids,""))</f>
        <v/>
      </c>
      <c r="I974" s="25"/>
      <c r="J974" s="23" t="str">
        <f t="array" ref="J974">IF(K974="","",XLOOKUP(K974,selector_16,selector_16_ids,""))</f>
        <v/>
      </c>
      <c r="K974" s="25"/>
      <c r="L974" s="23" t="str">
        <f t="array" ref="L974">IF(M974="","",XLOOKUP(M974,selector_13,selector_13_ids,""))</f>
        <v/>
      </c>
      <c r="M974" s="25"/>
      <c r="N974" s="14"/>
      <c r="O974" s="14"/>
      <c r="P974" s="23" t="str">
        <f t="array" ref="P974">IF(Q974="","",XLOOKUP(Q974,selector_07,selector_07_ids,""))</f>
        <v/>
      </c>
      <c r="Q974" s="25"/>
      <c r="R974" s="14"/>
      <c r="S974" s="23" t="str">
        <f t="array" ref="S974">IF(T974="","",XLOOKUP(T974,selector_17,selector_17_ids,""))</f>
        <v/>
      </c>
      <c r="T974" s="25"/>
      <c r="U974" s="14"/>
      <c r="V974" s="14"/>
      <c r="W974" s="23" t="str">
        <f t="array" ref="W974">IF(X974="","",XLOOKUP(X974,selector_04,selector_04_ids,""))</f>
        <v/>
      </c>
      <c r="X974" s="25"/>
      <c r="Y974" s="14"/>
      <c r="Z974" s="27"/>
      <c r="AA974" s="14"/>
    </row>
    <row r="975">
      <c r="A975" s="14"/>
      <c r="B975" s="23" t="str">
        <f>IF($A975="","",'Система'!$B$4)</f>
        <v/>
      </c>
      <c r="C975" s="14"/>
      <c r="D975" s="23" t="str">
        <f t="array" ref="D975">IF(E975="","",XLOOKUP(E975,selector_12,selector_12_ids,""))</f>
        <v/>
      </c>
      <c r="E975" s="25"/>
      <c r="F975" s="23" t="str">
        <f t="array" ref="F975">IF(G975="","",XLOOKUP(G975,selector_15,selector_15_ids,""))</f>
        <v/>
      </c>
      <c r="G975" s="25"/>
      <c r="H975" s="23" t="str">
        <f t="array" ref="H975">IF(I975="","",XLOOKUP(I975,selector_16,selector_16_ids,""))</f>
        <v/>
      </c>
      <c r="I975" s="25"/>
      <c r="J975" s="23" t="str">
        <f t="array" ref="J975">IF(K975="","",XLOOKUP(K975,selector_16,selector_16_ids,""))</f>
        <v/>
      </c>
      <c r="K975" s="25"/>
      <c r="L975" s="23" t="str">
        <f t="array" ref="L975">IF(M975="","",XLOOKUP(M975,selector_13,selector_13_ids,""))</f>
        <v/>
      </c>
      <c r="M975" s="25"/>
      <c r="N975" s="14"/>
      <c r="O975" s="14"/>
      <c r="P975" s="23" t="str">
        <f t="array" ref="P975">IF(Q975="","",XLOOKUP(Q975,selector_07,selector_07_ids,""))</f>
        <v/>
      </c>
      <c r="Q975" s="25"/>
      <c r="R975" s="14"/>
      <c r="S975" s="23" t="str">
        <f t="array" ref="S975">IF(T975="","",XLOOKUP(T975,selector_17,selector_17_ids,""))</f>
        <v/>
      </c>
      <c r="T975" s="25"/>
      <c r="U975" s="14"/>
      <c r="V975" s="14"/>
      <c r="W975" s="23" t="str">
        <f t="array" ref="W975">IF(X975="","",XLOOKUP(X975,selector_04,selector_04_ids,""))</f>
        <v/>
      </c>
      <c r="X975" s="25"/>
      <c r="Y975" s="14"/>
      <c r="Z975" s="27"/>
      <c r="AA975" s="14"/>
    </row>
    <row r="976">
      <c r="A976" s="14"/>
      <c r="B976" s="23" t="str">
        <f>IF($A976="","",'Система'!$B$4)</f>
        <v/>
      </c>
      <c r="C976" s="14"/>
      <c r="D976" s="23" t="str">
        <f t="array" ref="D976">IF(E976="","",XLOOKUP(E976,selector_12,selector_12_ids,""))</f>
        <v/>
      </c>
      <c r="E976" s="25"/>
      <c r="F976" s="23" t="str">
        <f t="array" ref="F976">IF(G976="","",XLOOKUP(G976,selector_15,selector_15_ids,""))</f>
        <v/>
      </c>
      <c r="G976" s="25"/>
      <c r="H976" s="23" t="str">
        <f t="array" ref="H976">IF(I976="","",XLOOKUP(I976,selector_16,selector_16_ids,""))</f>
        <v/>
      </c>
      <c r="I976" s="25"/>
      <c r="J976" s="23" t="str">
        <f t="array" ref="J976">IF(K976="","",XLOOKUP(K976,selector_16,selector_16_ids,""))</f>
        <v/>
      </c>
      <c r="K976" s="25"/>
      <c r="L976" s="23" t="str">
        <f t="array" ref="L976">IF(M976="","",XLOOKUP(M976,selector_13,selector_13_ids,""))</f>
        <v/>
      </c>
      <c r="M976" s="25"/>
      <c r="N976" s="14"/>
      <c r="O976" s="14"/>
      <c r="P976" s="23" t="str">
        <f t="array" ref="P976">IF(Q976="","",XLOOKUP(Q976,selector_07,selector_07_ids,""))</f>
        <v/>
      </c>
      <c r="Q976" s="25"/>
      <c r="R976" s="14"/>
      <c r="S976" s="23" t="str">
        <f t="array" ref="S976">IF(T976="","",XLOOKUP(T976,selector_17,selector_17_ids,""))</f>
        <v/>
      </c>
      <c r="T976" s="25"/>
      <c r="U976" s="14"/>
      <c r="V976" s="14"/>
      <c r="W976" s="23" t="str">
        <f t="array" ref="W976">IF(X976="","",XLOOKUP(X976,selector_04,selector_04_ids,""))</f>
        <v/>
      </c>
      <c r="X976" s="25"/>
      <c r="Y976" s="14"/>
      <c r="Z976" s="27"/>
      <c r="AA976" s="14"/>
    </row>
    <row r="977">
      <c r="A977" s="14"/>
      <c r="B977" s="23" t="str">
        <f>IF($A977="","",'Система'!$B$4)</f>
        <v/>
      </c>
      <c r="C977" s="14"/>
      <c r="D977" s="23" t="str">
        <f t="array" ref="D977">IF(E977="","",XLOOKUP(E977,selector_12,selector_12_ids,""))</f>
        <v/>
      </c>
      <c r="E977" s="25"/>
      <c r="F977" s="23" t="str">
        <f t="array" ref="F977">IF(G977="","",XLOOKUP(G977,selector_15,selector_15_ids,""))</f>
        <v/>
      </c>
      <c r="G977" s="25"/>
      <c r="H977" s="23" t="str">
        <f t="array" ref="H977">IF(I977="","",XLOOKUP(I977,selector_16,selector_16_ids,""))</f>
        <v/>
      </c>
      <c r="I977" s="25"/>
      <c r="J977" s="23" t="str">
        <f t="array" ref="J977">IF(K977="","",XLOOKUP(K977,selector_16,selector_16_ids,""))</f>
        <v/>
      </c>
      <c r="K977" s="25"/>
      <c r="L977" s="23" t="str">
        <f t="array" ref="L977">IF(M977="","",XLOOKUP(M977,selector_13,selector_13_ids,""))</f>
        <v/>
      </c>
      <c r="M977" s="25"/>
      <c r="N977" s="14"/>
      <c r="O977" s="14"/>
      <c r="P977" s="23" t="str">
        <f t="array" ref="P977">IF(Q977="","",XLOOKUP(Q977,selector_07,selector_07_ids,""))</f>
        <v/>
      </c>
      <c r="Q977" s="25"/>
      <c r="R977" s="14"/>
      <c r="S977" s="23" t="str">
        <f t="array" ref="S977">IF(T977="","",XLOOKUP(T977,selector_17,selector_17_ids,""))</f>
        <v/>
      </c>
      <c r="T977" s="25"/>
      <c r="U977" s="14"/>
      <c r="V977" s="14"/>
      <c r="W977" s="23" t="str">
        <f t="array" ref="W977">IF(X977="","",XLOOKUP(X977,selector_04,selector_04_ids,""))</f>
        <v/>
      </c>
      <c r="X977" s="25"/>
      <c r="Y977" s="14"/>
      <c r="Z977" s="27"/>
      <c r="AA977" s="14"/>
    </row>
    <row r="978">
      <c r="A978" s="14"/>
      <c r="B978" s="23" t="str">
        <f>IF($A978="","",'Система'!$B$4)</f>
        <v/>
      </c>
      <c r="C978" s="14"/>
      <c r="D978" s="23" t="str">
        <f t="array" ref="D978">IF(E978="","",XLOOKUP(E978,selector_12,selector_12_ids,""))</f>
        <v/>
      </c>
      <c r="E978" s="25"/>
      <c r="F978" s="23" t="str">
        <f t="array" ref="F978">IF(G978="","",XLOOKUP(G978,selector_15,selector_15_ids,""))</f>
        <v/>
      </c>
      <c r="G978" s="25"/>
      <c r="H978" s="23" t="str">
        <f t="array" ref="H978">IF(I978="","",XLOOKUP(I978,selector_16,selector_16_ids,""))</f>
        <v/>
      </c>
      <c r="I978" s="25"/>
      <c r="J978" s="23" t="str">
        <f t="array" ref="J978">IF(K978="","",XLOOKUP(K978,selector_16,selector_16_ids,""))</f>
        <v/>
      </c>
      <c r="K978" s="25"/>
      <c r="L978" s="23" t="str">
        <f t="array" ref="L978">IF(M978="","",XLOOKUP(M978,selector_13,selector_13_ids,""))</f>
        <v/>
      </c>
      <c r="M978" s="25"/>
      <c r="N978" s="14"/>
      <c r="O978" s="14"/>
      <c r="P978" s="23" t="str">
        <f t="array" ref="P978">IF(Q978="","",XLOOKUP(Q978,selector_07,selector_07_ids,""))</f>
        <v/>
      </c>
      <c r="Q978" s="25"/>
      <c r="R978" s="14"/>
      <c r="S978" s="23" t="str">
        <f t="array" ref="S978">IF(T978="","",XLOOKUP(T978,selector_17,selector_17_ids,""))</f>
        <v/>
      </c>
      <c r="T978" s="25"/>
      <c r="U978" s="14"/>
      <c r="V978" s="14"/>
      <c r="W978" s="23" t="str">
        <f t="array" ref="W978">IF(X978="","",XLOOKUP(X978,selector_04,selector_04_ids,""))</f>
        <v/>
      </c>
      <c r="X978" s="25"/>
      <c r="Y978" s="14"/>
      <c r="Z978" s="27"/>
      <c r="AA978" s="14"/>
    </row>
    <row r="979">
      <c r="A979" s="14"/>
      <c r="B979" s="23" t="str">
        <f>IF($A979="","",'Система'!$B$4)</f>
        <v/>
      </c>
      <c r="C979" s="14"/>
      <c r="D979" s="23" t="str">
        <f t="array" ref="D979">IF(E979="","",XLOOKUP(E979,selector_12,selector_12_ids,""))</f>
        <v/>
      </c>
      <c r="E979" s="25"/>
      <c r="F979" s="23" t="str">
        <f t="array" ref="F979">IF(G979="","",XLOOKUP(G979,selector_15,selector_15_ids,""))</f>
        <v/>
      </c>
      <c r="G979" s="25"/>
      <c r="H979" s="23" t="str">
        <f t="array" ref="H979">IF(I979="","",XLOOKUP(I979,selector_16,selector_16_ids,""))</f>
        <v/>
      </c>
      <c r="I979" s="25"/>
      <c r="J979" s="23" t="str">
        <f t="array" ref="J979">IF(K979="","",XLOOKUP(K979,selector_16,selector_16_ids,""))</f>
        <v/>
      </c>
      <c r="K979" s="25"/>
      <c r="L979" s="23" t="str">
        <f t="array" ref="L979">IF(M979="","",XLOOKUP(M979,selector_13,selector_13_ids,""))</f>
        <v/>
      </c>
      <c r="M979" s="25"/>
      <c r="N979" s="14"/>
      <c r="O979" s="14"/>
      <c r="P979" s="23" t="str">
        <f t="array" ref="P979">IF(Q979="","",XLOOKUP(Q979,selector_07,selector_07_ids,""))</f>
        <v/>
      </c>
      <c r="Q979" s="25"/>
      <c r="R979" s="14"/>
      <c r="S979" s="23" t="str">
        <f t="array" ref="S979">IF(T979="","",XLOOKUP(T979,selector_17,selector_17_ids,""))</f>
        <v/>
      </c>
      <c r="T979" s="25"/>
      <c r="U979" s="14"/>
      <c r="V979" s="14"/>
      <c r="W979" s="23" t="str">
        <f t="array" ref="W979">IF(X979="","",XLOOKUP(X979,selector_04,selector_04_ids,""))</f>
        <v/>
      </c>
      <c r="X979" s="25"/>
      <c r="Y979" s="14"/>
      <c r="Z979" s="27"/>
      <c r="AA979" s="14"/>
    </row>
    <row r="980">
      <c r="A980" s="14"/>
      <c r="B980" s="23" t="str">
        <f>IF($A980="","",'Система'!$B$4)</f>
        <v/>
      </c>
      <c r="C980" s="14"/>
      <c r="D980" s="23" t="str">
        <f t="array" ref="D980">IF(E980="","",XLOOKUP(E980,selector_12,selector_12_ids,""))</f>
        <v/>
      </c>
      <c r="E980" s="25"/>
      <c r="F980" s="23" t="str">
        <f t="array" ref="F980">IF(G980="","",XLOOKUP(G980,selector_15,selector_15_ids,""))</f>
        <v/>
      </c>
      <c r="G980" s="25"/>
      <c r="H980" s="23" t="str">
        <f t="array" ref="H980">IF(I980="","",XLOOKUP(I980,selector_16,selector_16_ids,""))</f>
        <v/>
      </c>
      <c r="I980" s="25"/>
      <c r="J980" s="23" t="str">
        <f t="array" ref="J980">IF(K980="","",XLOOKUP(K980,selector_16,selector_16_ids,""))</f>
        <v/>
      </c>
      <c r="K980" s="25"/>
      <c r="L980" s="23" t="str">
        <f t="array" ref="L980">IF(M980="","",XLOOKUP(M980,selector_13,selector_13_ids,""))</f>
        <v/>
      </c>
      <c r="M980" s="25"/>
      <c r="N980" s="14"/>
      <c r="O980" s="14"/>
      <c r="P980" s="23" t="str">
        <f t="array" ref="P980">IF(Q980="","",XLOOKUP(Q980,selector_07,selector_07_ids,""))</f>
        <v/>
      </c>
      <c r="Q980" s="25"/>
      <c r="R980" s="14"/>
      <c r="S980" s="23" t="str">
        <f t="array" ref="S980">IF(T980="","",XLOOKUP(T980,selector_17,selector_17_ids,""))</f>
        <v/>
      </c>
      <c r="T980" s="25"/>
      <c r="U980" s="14"/>
      <c r="V980" s="14"/>
      <c r="W980" s="23" t="str">
        <f t="array" ref="W980">IF(X980="","",XLOOKUP(X980,selector_04,selector_04_ids,""))</f>
        <v/>
      </c>
      <c r="X980" s="25"/>
      <c r="Y980" s="14"/>
      <c r="Z980" s="27"/>
      <c r="AA980" s="14"/>
    </row>
    <row r="981">
      <c r="A981" s="14"/>
      <c r="B981" s="23" t="str">
        <f>IF($A981="","",'Система'!$B$4)</f>
        <v/>
      </c>
      <c r="C981" s="14"/>
      <c r="D981" s="23" t="str">
        <f t="array" ref="D981">IF(E981="","",XLOOKUP(E981,selector_12,selector_12_ids,""))</f>
        <v/>
      </c>
      <c r="E981" s="25"/>
      <c r="F981" s="23" t="str">
        <f t="array" ref="F981">IF(G981="","",XLOOKUP(G981,selector_15,selector_15_ids,""))</f>
        <v/>
      </c>
      <c r="G981" s="25"/>
      <c r="H981" s="23" t="str">
        <f t="array" ref="H981">IF(I981="","",XLOOKUP(I981,selector_16,selector_16_ids,""))</f>
        <v/>
      </c>
      <c r="I981" s="25"/>
      <c r="J981" s="23" t="str">
        <f t="array" ref="J981">IF(K981="","",XLOOKUP(K981,selector_16,selector_16_ids,""))</f>
        <v/>
      </c>
      <c r="K981" s="25"/>
      <c r="L981" s="23" t="str">
        <f t="array" ref="L981">IF(M981="","",XLOOKUP(M981,selector_13,selector_13_ids,""))</f>
        <v/>
      </c>
      <c r="M981" s="25"/>
      <c r="N981" s="14"/>
      <c r="O981" s="14"/>
      <c r="P981" s="23" t="str">
        <f t="array" ref="P981">IF(Q981="","",XLOOKUP(Q981,selector_07,selector_07_ids,""))</f>
        <v/>
      </c>
      <c r="Q981" s="25"/>
      <c r="R981" s="14"/>
      <c r="S981" s="23" t="str">
        <f t="array" ref="S981">IF(T981="","",XLOOKUP(T981,selector_17,selector_17_ids,""))</f>
        <v/>
      </c>
      <c r="T981" s="25"/>
      <c r="U981" s="14"/>
      <c r="V981" s="14"/>
      <c r="W981" s="23" t="str">
        <f t="array" ref="W981">IF(X981="","",XLOOKUP(X981,selector_04,selector_04_ids,""))</f>
        <v/>
      </c>
      <c r="X981" s="25"/>
      <c r="Y981" s="14"/>
      <c r="Z981" s="27"/>
      <c r="AA981" s="14"/>
    </row>
    <row r="982">
      <c r="A982" s="14"/>
      <c r="B982" s="23" t="str">
        <f>IF($A982="","",'Система'!$B$4)</f>
        <v/>
      </c>
      <c r="C982" s="14"/>
      <c r="D982" s="23" t="str">
        <f t="array" ref="D982">IF(E982="","",XLOOKUP(E982,selector_12,selector_12_ids,""))</f>
        <v/>
      </c>
      <c r="E982" s="25"/>
      <c r="F982" s="23" t="str">
        <f t="array" ref="F982">IF(G982="","",XLOOKUP(G982,selector_15,selector_15_ids,""))</f>
        <v/>
      </c>
      <c r="G982" s="25"/>
      <c r="H982" s="23" t="str">
        <f t="array" ref="H982">IF(I982="","",XLOOKUP(I982,selector_16,selector_16_ids,""))</f>
        <v/>
      </c>
      <c r="I982" s="25"/>
      <c r="J982" s="23" t="str">
        <f t="array" ref="J982">IF(K982="","",XLOOKUP(K982,selector_16,selector_16_ids,""))</f>
        <v/>
      </c>
      <c r="K982" s="25"/>
      <c r="L982" s="23" t="str">
        <f t="array" ref="L982">IF(M982="","",XLOOKUP(M982,selector_13,selector_13_ids,""))</f>
        <v/>
      </c>
      <c r="M982" s="25"/>
      <c r="N982" s="14"/>
      <c r="O982" s="14"/>
      <c r="P982" s="23" t="str">
        <f t="array" ref="P982">IF(Q982="","",XLOOKUP(Q982,selector_07,selector_07_ids,""))</f>
        <v/>
      </c>
      <c r="Q982" s="25"/>
      <c r="R982" s="14"/>
      <c r="S982" s="23" t="str">
        <f t="array" ref="S982">IF(T982="","",XLOOKUP(T982,selector_17,selector_17_ids,""))</f>
        <v/>
      </c>
      <c r="T982" s="25"/>
      <c r="U982" s="14"/>
      <c r="V982" s="14"/>
      <c r="W982" s="23" t="str">
        <f t="array" ref="W982">IF(X982="","",XLOOKUP(X982,selector_04,selector_04_ids,""))</f>
        <v/>
      </c>
      <c r="X982" s="25"/>
      <c r="Y982" s="14"/>
      <c r="Z982" s="27"/>
      <c r="AA982" s="14"/>
    </row>
    <row r="983">
      <c r="A983" s="14"/>
      <c r="B983" s="23" t="str">
        <f>IF($A983="","",'Система'!$B$4)</f>
        <v/>
      </c>
      <c r="C983" s="14"/>
      <c r="D983" s="23" t="str">
        <f t="array" ref="D983">IF(E983="","",XLOOKUP(E983,selector_12,selector_12_ids,""))</f>
        <v/>
      </c>
      <c r="E983" s="25"/>
      <c r="F983" s="23" t="str">
        <f t="array" ref="F983">IF(G983="","",XLOOKUP(G983,selector_15,selector_15_ids,""))</f>
        <v/>
      </c>
      <c r="G983" s="25"/>
      <c r="H983" s="23" t="str">
        <f t="array" ref="H983">IF(I983="","",XLOOKUP(I983,selector_16,selector_16_ids,""))</f>
        <v/>
      </c>
      <c r="I983" s="25"/>
      <c r="J983" s="23" t="str">
        <f t="array" ref="J983">IF(K983="","",XLOOKUP(K983,selector_16,selector_16_ids,""))</f>
        <v/>
      </c>
      <c r="K983" s="25"/>
      <c r="L983" s="23" t="str">
        <f t="array" ref="L983">IF(M983="","",XLOOKUP(M983,selector_13,selector_13_ids,""))</f>
        <v/>
      </c>
      <c r="M983" s="25"/>
      <c r="N983" s="14"/>
      <c r="O983" s="14"/>
      <c r="P983" s="23" t="str">
        <f t="array" ref="P983">IF(Q983="","",XLOOKUP(Q983,selector_07,selector_07_ids,""))</f>
        <v/>
      </c>
      <c r="Q983" s="25"/>
      <c r="R983" s="14"/>
      <c r="S983" s="23" t="str">
        <f t="array" ref="S983">IF(T983="","",XLOOKUP(T983,selector_17,selector_17_ids,""))</f>
        <v/>
      </c>
      <c r="T983" s="25"/>
      <c r="U983" s="14"/>
      <c r="V983" s="14"/>
      <c r="W983" s="23" t="str">
        <f t="array" ref="W983">IF(X983="","",XLOOKUP(X983,selector_04,selector_04_ids,""))</f>
        <v/>
      </c>
      <c r="X983" s="25"/>
      <c r="Y983" s="14"/>
      <c r="Z983" s="27"/>
      <c r="AA983" s="14"/>
    </row>
    <row r="984">
      <c r="A984" s="14"/>
      <c r="B984" s="23" t="str">
        <f>IF($A984="","",'Система'!$B$4)</f>
        <v/>
      </c>
      <c r="C984" s="14"/>
      <c r="D984" s="23" t="str">
        <f t="array" ref="D984">IF(E984="","",XLOOKUP(E984,selector_12,selector_12_ids,""))</f>
        <v/>
      </c>
      <c r="E984" s="25"/>
      <c r="F984" s="23" t="str">
        <f t="array" ref="F984">IF(G984="","",XLOOKUP(G984,selector_15,selector_15_ids,""))</f>
        <v/>
      </c>
      <c r="G984" s="25"/>
      <c r="H984" s="23" t="str">
        <f t="array" ref="H984">IF(I984="","",XLOOKUP(I984,selector_16,selector_16_ids,""))</f>
        <v/>
      </c>
      <c r="I984" s="25"/>
      <c r="J984" s="23" t="str">
        <f t="array" ref="J984">IF(K984="","",XLOOKUP(K984,selector_16,selector_16_ids,""))</f>
        <v/>
      </c>
      <c r="K984" s="25"/>
      <c r="L984" s="23" t="str">
        <f t="array" ref="L984">IF(M984="","",XLOOKUP(M984,selector_13,selector_13_ids,""))</f>
        <v/>
      </c>
      <c r="M984" s="25"/>
      <c r="N984" s="14"/>
      <c r="O984" s="14"/>
      <c r="P984" s="23" t="str">
        <f t="array" ref="P984">IF(Q984="","",XLOOKUP(Q984,selector_07,selector_07_ids,""))</f>
        <v/>
      </c>
      <c r="Q984" s="25"/>
      <c r="R984" s="14"/>
      <c r="S984" s="23" t="str">
        <f t="array" ref="S984">IF(T984="","",XLOOKUP(T984,selector_17,selector_17_ids,""))</f>
        <v/>
      </c>
      <c r="T984" s="25"/>
      <c r="U984" s="14"/>
      <c r="V984" s="14"/>
      <c r="W984" s="23" t="str">
        <f t="array" ref="W984">IF(X984="","",XLOOKUP(X984,selector_04,selector_04_ids,""))</f>
        <v/>
      </c>
      <c r="X984" s="25"/>
      <c r="Y984" s="14"/>
      <c r="Z984" s="27"/>
      <c r="AA984" s="14"/>
    </row>
    <row r="985">
      <c r="A985" s="14"/>
      <c r="B985" s="23" t="str">
        <f>IF($A985="","",'Система'!$B$4)</f>
        <v/>
      </c>
      <c r="C985" s="14"/>
      <c r="D985" s="23" t="str">
        <f t="array" ref="D985">IF(E985="","",XLOOKUP(E985,selector_12,selector_12_ids,""))</f>
        <v/>
      </c>
      <c r="E985" s="25"/>
      <c r="F985" s="23" t="str">
        <f t="array" ref="F985">IF(G985="","",XLOOKUP(G985,selector_15,selector_15_ids,""))</f>
        <v/>
      </c>
      <c r="G985" s="25"/>
      <c r="H985" s="23" t="str">
        <f t="array" ref="H985">IF(I985="","",XLOOKUP(I985,selector_16,selector_16_ids,""))</f>
        <v/>
      </c>
      <c r="I985" s="25"/>
      <c r="J985" s="23" t="str">
        <f t="array" ref="J985">IF(K985="","",XLOOKUP(K985,selector_16,selector_16_ids,""))</f>
        <v/>
      </c>
      <c r="K985" s="25"/>
      <c r="L985" s="23" t="str">
        <f t="array" ref="L985">IF(M985="","",XLOOKUP(M985,selector_13,selector_13_ids,""))</f>
        <v/>
      </c>
      <c r="M985" s="25"/>
      <c r="N985" s="14"/>
      <c r="O985" s="14"/>
      <c r="P985" s="23" t="str">
        <f t="array" ref="P985">IF(Q985="","",XLOOKUP(Q985,selector_07,selector_07_ids,""))</f>
        <v/>
      </c>
      <c r="Q985" s="25"/>
      <c r="R985" s="14"/>
      <c r="S985" s="23" t="str">
        <f t="array" ref="S985">IF(T985="","",XLOOKUP(T985,selector_17,selector_17_ids,""))</f>
        <v/>
      </c>
      <c r="T985" s="25"/>
      <c r="U985" s="14"/>
      <c r="V985" s="14"/>
      <c r="W985" s="23" t="str">
        <f t="array" ref="W985">IF(X985="","",XLOOKUP(X985,selector_04,selector_04_ids,""))</f>
        <v/>
      </c>
      <c r="X985" s="25"/>
      <c r="Y985" s="14"/>
      <c r="Z985" s="27"/>
      <c r="AA985" s="14"/>
    </row>
    <row r="986">
      <c r="A986" s="14"/>
      <c r="B986" s="23" t="str">
        <f>IF($A986="","",'Система'!$B$4)</f>
        <v/>
      </c>
      <c r="C986" s="14"/>
      <c r="D986" s="23" t="str">
        <f t="array" ref="D986">IF(E986="","",XLOOKUP(E986,selector_12,selector_12_ids,""))</f>
        <v/>
      </c>
      <c r="E986" s="25"/>
      <c r="F986" s="23" t="str">
        <f t="array" ref="F986">IF(G986="","",XLOOKUP(G986,selector_15,selector_15_ids,""))</f>
        <v/>
      </c>
      <c r="G986" s="25"/>
      <c r="H986" s="23" t="str">
        <f t="array" ref="H986">IF(I986="","",XLOOKUP(I986,selector_16,selector_16_ids,""))</f>
        <v/>
      </c>
      <c r="I986" s="25"/>
      <c r="J986" s="23" t="str">
        <f t="array" ref="J986">IF(K986="","",XLOOKUP(K986,selector_16,selector_16_ids,""))</f>
        <v/>
      </c>
      <c r="K986" s="25"/>
      <c r="L986" s="23" t="str">
        <f t="array" ref="L986">IF(M986="","",XLOOKUP(M986,selector_13,selector_13_ids,""))</f>
        <v/>
      </c>
      <c r="M986" s="25"/>
      <c r="N986" s="14"/>
      <c r="O986" s="14"/>
      <c r="P986" s="23" t="str">
        <f t="array" ref="P986">IF(Q986="","",XLOOKUP(Q986,selector_07,selector_07_ids,""))</f>
        <v/>
      </c>
      <c r="Q986" s="25"/>
      <c r="R986" s="14"/>
      <c r="S986" s="23" t="str">
        <f t="array" ref="S986">IF(T986="","",XLOOKUP(T986,selector_17,selector_17_ids,""))</f>
        <v/>
      </c>
      <c r="T986" s="25"/>
      <c r="U986" s="14"/>
      <c r="V986" s="14"/>
      <c r="W986" s="23" t="str">
        <f t="array" ref="W986">IF(X986="","",XLOOKUP(X986,selector_04,selector_04_ids,""))</f>
        <v/>
      </c>
      <c r="X986" s="25"/>
      <c r="Y986" s="14"/>
      <c r="Z986" s="27"/>
      <c r="AA986" s="14"/>
    </row>
    <row r="987">
      <c r="A987" s="14"/>
      <c r="B987" s="23" t="str">
        <f>IF($A987="","",'Система'!$B$4)</f>
        <v/>
      </c>
      <c r="C987" s="14"/>
      <c r="D987" s="23" t="str">
        <f t="array" ref="D987">IF(E987="","",XLOOKUP(E987,selector_12,selector_12_ids,""))</f>
        <v/>
      </c>
      <c r="E987" s="25"/>
      <c r="F987" s="23" t="str">
        <f t="array" ref="F987">IF(G987="","",XLOOKUP(G987,selector_15,selector_15_ids,""))</f>
        <v/>
      </c>
      <c r="G987" s="25"/>
      <c r="H987" s="23" t="str">
        <f t="array" ref="H987">IF(I987="","",XLOOKUP(I987,selector_16,selector_16_ids,""))</f>
        <v/>
      </c>
      <c r="I987" s="25"/>
      <c r="J987" s="23" t="str">
        <f t="array" ref="J987">IF(K987="","",XLOOKUP(K987,selector_16,selector_16_ids,""))</f>
        <v/>
      </c>
      <c r="K987" s="25"/>
      <c r="L987" s="23" t="str">
        <f t="array" ref="L987">IF(M987="","",XLOOKUP(M987,selector_13,selector_13_ids,""))</f>
        <v/>
      </c>
      <c r="M987" s="25"/>
      <c r="N987" s="14"/>
      <c r="O987" s="14"/>
      <c r="P987" s="23" t="str">
        <f t="array" ref="P987">IF(Q987="","",XLOOKUP(Q987,selector_07,selector_07_ids,""))</f>
        <v/>
      </c>
      <c r="Q987" s="25"/>
      <c r="R987" s="14"/>
      <c r="S987" s="23" t="str">
        <f t="array" ref="S987">IF(T987="","",XLOOKUP(T987,selector_17,selector_17_ids,""))</f>
        <v/>
      </c>
      <c r="T987" s="25"/>
      <c r="U987" s="14"/>
      <c r="V987" s="14"/>
      <c r="W987" s="23" t="str">
        <f t="array" ref="W987">IF(X987="","",XLOOKUP(X987,selector_04,selector_04_ids,""))</f>
        <v/>
      </c>
      <c r="X987" s="25"/>
      <c r="Y987" s="14"/>
      <c r="Z987" s="27"/>
      <c r="AA987" s="14"/>
    </row>
    <row r="988">
      <c r="A988" s="14"/>
      <c r="B988" s="23" t="str">
        <f>IF($A988="","",'Система'!$B$4)</f>
        <v/>
      </c>
      <c r="C988" s="14"/>
      <c r="D988" s="23" t="str">
        <f t="array" ref="D988">IF(E988="","",XLOOKUP(E988,selector_12,selector_12_ids,""))</f>
        <v/>
      </c>
      <c r="E988" s="25"/>
      <c r="F988" s="23" t="str">
        <f t="array" ref="F988">IF(G988="","",XLOOKUP(G988,selector_15,selector_15_ids,""))</f>
        <v/>
      </c>
      <c r="G988" s="25"/>
      <c r="H988" s="23" t="str">
        <f t="array" ref="H988">IF(I988="","",XLOOKUP(I988,selector_16,selector_16_ids,""))</f>
        <v/>
      </c>
      <c r="I988" s="25"/>
      <c r="J988" s="23" t="str">
        <f t="array" ref="J988">IF(K988="","",XLOOKUP(K988,selector_16,selector_16_ids,""))</f>
        <v/>
      </c>
      <c r="K988" s="25"/>
      <c r="L988" s="23" t="str">
        <f t="array" ref="L988">IF(M988="","",XLOOKUP(M988,selector_13,selector_13_ids,""))</f>
        <v/>
      </c>
      <c r="M988" s="25"/>
      <c r="N988" s="14"/>
      <c r="O988" s="14"/>
      <c r="P988" s="23" t="str">
        <f t="array" ref="P988">IF(Q988="","",XLOOKUP(Q988,selector_07,selector_07_ids,""))</f>
        <v/>
      </c>
      <c r="Q988" s="25"/>
      <c r="R988" s="14"/>
      <c r="S988" s="23" t="str">
        <f t="array" ref="S988">IF(T988="","",XLOOKUP(T988,selector_17,selector_17_ids,""))</f>
        <v/>
      </c>
      <c r="T988" s="25"/>
      <c r="U988" s="14"/>
      <c r="V988" s="14"/>
      <c r="W988" s="23" t="str">
        <f t="array" ref="W988">IF(X988="","",XLOOKUP(X988,selector_04,selector_04_ids,""))</f>
        <v/>
      </c>
      <c r="X988" s="25"/>
      <c r="Y988" s="14"/>
      <c r="Z988" s="27"/>
      <c r="AA988" s="14"/>
    </row>
    <row r="989">
      <c r="A989" s="14"/>
      <c r="B989" s="23" t="str">
        <f>IF($A989="","",'Система'!$B$4)</f>
        <v/>
      </c>
      <c r="C989" s="14"/>
      <c r="D989" s="23" t="str">
        <f t="array" ref="D989">IF(E989="","",XLOOKUP(E989,selector_12,selector_12_ids,""))</f>
        <v/>
      </c>
      <c r="E989" s="25"/>
      <c r="F989" s="23" t="str">
        <f t="array" ref="F989">IF(G989="","",XLOOKUP(G989,selector_15,selector_15_ids,""))</f>
        <v/>
      </c>
      <c r="G989" s="25"/>
      <c r="H989" s="23" t="str">
        <f t="array" ref="H989">IF(I989="","",XLOOKUP(I989,selector_16,selector_16_ids,""))</f>
        <v/>
      </c>
      <c r="I989" s="25"/>
      <c r="J989" s="23" t="str">
        <f t="array" ref="J989">IF(K989="","",XLOOKUP(K989,selector_16,selector_16_ids,""))</f>
        <v/>
      </c>
      <c r="K989" s="25"/>
      <c r="L989" s="23" t="str">
        <f t="array" ref="L989">IF(M989="","",XLOOKUP(M989,selector_13,selector_13_ids,""))</f>
        <v/>
      </c>
      <c r="M989" s="25"/>
      <c r="N989" s="14"/>
      <c r="O989" s="14"/>
      <c r="P989" s="23" t="str">
        <f t="array" ref="P989">IF(Q989="","",XLOOKUP(Q989,selector_07,selector_07_ids,""))</f>
        <v/>
      </c>
      <c r="Q989" s="25"/>
      <c r="R989" s="14"/>
      <c r="S989" s="23" t="str">
        <f t="array" ref="S989">IF(T989="","",XLOOKUP(T989,selector_17,selector_17_ids,""))</f>
        <v/>
      </c>
      <c r="T989" s="25"/>
      <c r="U989" s="14"/>
      <c r="V989" s="14"/>
      <c r="W989" s="23" t="str">
        <f t="array" ref="W989">IF(X989="","",XLOOKUP(X989,selector_04,selector_04_ids,""))</f>
        <v/>
      </c>
      <c r="X989" s="25"/>
      <c r="Y989" s="14"/>
      <c r="Z989" s="27"/>
      <c r="AA989" s="14"/>
    </row>
    <row r="990">
      <c r="A990" s="14"/>
      <c r="B990" s="23" t="str">
        <f>IF($A990="","",'Система'!$B$4)</f>
        <v/>
      </c>
      <c r="C990" s="14"/>
      <c r="D990" s="23" t="str">
        <f t="array" ref="D990">IF(E990="","",XLOOKUP(E990,selector_12,selector_12_ids,""))</f>
        <v/>
      </c>
      <c r="E990" s="25"/>
      <c r="F990" s="23" t="str">
        <f t="array" ref="F990">IF(G990="","",XLOOKUP(G990,selector_15,selector_15_ids,""))</f>
        <v/>
      </c>
      <c r="G990" s="25"/>
      <c r="H990" s="23" t="str">
        <f t="array" ref="H990">IF(I990="","",XLOOKUP(I990,selector_16,selector_16_ids,""))</f>
        <v/>
      </c>
      <c r="I990" s="25"/>
      <c r="J990" s="23" t="str">
        <f t="array" ref="J990">IF(K990="","",XLOOKUP(K990,selector_16,selector_16_ids,""))</f>
        <v/>
      </c>
      <c r="K990" s="25"/>
      <c r="L990" s="23" t="str">
        <f t="array" ref="L990">IF(M990="","",XLOOKUP(M990,selector_13,selector_13_ids,""))</f>
        <v/>
      </c>
      <c r="M990" s="25"/>
      <c r="N990" s="14"/>
      <c r="O990" s="14"/>
      <c r="P990" s="23" t="str">
        <f t="array" ref="P990">IF(Q990="","",XLOOKUP(Q990,selector_07,selector_07_ids,""))</f>
        <v/>
      </c>
      <c r="Q990" s="25"/>
      <c r="R990" s="14"/>
      <c r="S990" s="23" t="str">
        <f t="array" ref="S990">IF(T990="","",XLOOKUP(T990,selector_17,selector_17_ids,""))</f>
        <v/>
      </c>
      <c r="T990" s="25"/>
      <c r="U990" s="14"/>
      <c r="V990" s="14"/>
      <c r="W990" s="23" t="str">
        <f t="array" ref="W990">IF(X990="","",XLOOKUP(X990,selector_04,selector_04_ids,""))</f>
        <v/>
      </c>
      <c r="X990" s="25"/>
      <c r="Y990" s="14"/>
      <c r="Z990" s="27"/>
      <c r="AA990" s="14"/>
    </row>
    <row r="991">
      <c r="A991" s="14"/>
      <c r="B991" s="23" t="str">
        <f>IF($A991="","",'Система'!$B$4)</f>
        <v/>
      </c>
      <c r="C991" s="14"/>
      <c r="D991" s="23" t="str">
        <f t="array" ref="D991">IF(E991="","",XLOOKUP(E991,selector_12,selector_12_ids,""))</f>
        <v/>
      </c>
      <c r="E991" s="25"/>
      <c r="F991" s="23" t="str">
        <f t="array" ref="F991">IF(G991="","",XLOOKUP(G991,selector_15,selector_15_ids,""))</f>
        <v/>
      </c>
      <c r="G991" s="25"/>
      <c r="H991" s="23" t="str">
        <f t="array" ref="H991">IF(I991="","",XLOOKUP(I991,selector_16,selector_16_ids,""))</f>
        <v/>
      </c>
      <c r="I991" s="25"/>
      <c r="J991" s="23" t="str">
        <f t="array" ref="J991">IF(K991="","",XLOOKUP(K991,selector_16,selector_16_ids,""))</f>
        <v/>
      </c>
      <c r="K991" s="25"/>
      <c r="L991" s="23" t="str">
        <f t="array" ref="L991">IF(M991="","",XLOOKUP(M991,selector_13,selector_13_ids,""))</f>
        <v/>
      </c>
      <c r="M991" s="25"/>
      <c r="N991" s="14"/>
      <c r="O991" s="14"/>
      <c r="P991" s="23" t="str">
        <f t="array" ref="P991">IF(Q991="","",XLOOKUP(Q991,selector_07,selector_07_ids,""))</f>
        <v/>
      </c>
      <c r="Q991" s="25"/>
      <c r="R991" s="14"/>
      <c r="S991" s="23" t="str">
        <f t="array" ref="S991">IF(T991="","",XLOOKUP(T991,selector_17,selector_17_ids,""))</f>
        <v/>
      </c>
      <c r="T991" s="25"/>
      <c r="U991" s="14"/>
      <c r="V991" s="14"/>
      <c r="W991" s="23" t="str">
        <f t="array" ref="W991">IF(X991="","",XLOOKUP(X991,selector_04,selector_04_ids,""))</f>
        <v/>
      </c>
      <c r="X991" s="25"/>
      <c r="Y991" s="14"/>
      <c r="Z991" s="27"/>
      <c r="AA991" s="14"/>
    </row>
    <row r="992">
      <c r="A992" s="14"/>
      <c r="B992" s="23" t="str">
        <f>IF($A992="","",'Система'!$B$4)</f>
        <v/>
      </c>
      <c r="C992" s="14"/>
      <c r="D992" s="23" t="str">
        <f t="array" ref="D992">IF(E992="","",XLOOKUP(E992,selector_12,selector_12_ids,""))</f>
        <v/>
      </c>
      <c r="E992" s="25"/>
      <c r="F992" s="23" t="str">
        <f t="array" ref="F992">IF(G992="","",XLOOKUP(G992,selector_15,selector_15_ids,""))</f>
        <v/>
      </c>
      <c r="G992" s="25"/>
      <c r="H992" s="23" t="str">
        <f t="array" ref="H992">IF(I992="","",XLOOKUP(I992,selector_16,selector_16_ids,""))</f>
        <v/>
      </c>
      <c r="I992" s="25"/>
      <c r="J992" s="23" t="str">
        <f t="array" ref="J992">IF(K992="","",XLOOKUP(K992,selector_16,selector_16_ids,""))</f>
        <v/>
      </c>
      <c r="K992" s="25"/>
      <c r="L992" s="23" t="str">
        <f t="array" ref="L992">IF(M992="","",XLOOKUP(M992,selector_13,selector_13_ids,""))</f>
        <v/>
      </c>
      <c r="M992" s="25"/>
      <c r="N992" s="14"/>
      <c r="O992" s="14"/>
      <c r="P992" s="23" t="str">
        <f t="array" ref="P992">IF(Q992="","",XLOOKUP(Q992,selector_07,selector_07_ids,""))</f>
        <v/>
      </c>
      <c r="Q992" s="25"/>
      <c r="R992" s="14"/>
      <c r="S992" s="23" t="str">
        <f t="array" ref="S992">IF(T992="","",XLOOKUP(T992,selector_17,selector_17_ids,""))</f>
        <v/>
      </c>
      <c r="T992" s="25"/>
      <c r="U992" s="14"/>
      <c r="V992" s="14"/>
      <c r="W992" s="23" t="str">
        <f t="array" ref="W992">IF(X992="","",XLOOKUP(X992,selector_04,selector_04_ids,""))</f>
        <v/>
      </c>
      <c r="X992" s="25"/>
      <c r="Y992" s="14"/>
      <c r="Z992" s="27"/>
      <c r="AA992" s="14"/>
    </row>
    <row r="993">
      <c r="A993" s="14"/>
      <c r="B993" s="23" t="str">
        <f>IF($A993="","",'Система'!$B$4)</f>
        <v/>
      </c>
      <c r="C993" s="14"/>
      <c r="D993" s="23" t="str">
        <f t="array" ref="D993">IF(E993="","",XLOOKUP(E993,selector_12,selector_12_ids,""))</f>
        <v/>
      </c>
      <c r="E993" s="25"/>
      <c r="F993" s="23" t="str">
        <f t="array" ref="F993">IF(G993="","",XLOOKUP(G993,selector_15,selector_15_ids,""))</f>
        <v/>
      </c>
      <c r="G993" s="25"/>
      <c r="H993" s="23" t="str">
        <f t="array" ref="H993">IF(I993="","",XLOOKUP(I993,selector_16,selector_16_ids,""))</f>
        <v/>
      </c>
      <c r="I993" s="25"/>
      <c r="J993" s="23" t="str">
        <f t="array" ref="J993">IF(K993="","",XLOOKUP(K993,selector_16,selector_16_ids,""))</f>
        <v/>
      </c>
      <c r="K993" s="25"/>
      <c r="L993" s="23" t="str">
        <f t="array" ref="L993">IF(M993="","",XLOOKUP(M993,selector_13,selector_13_ids,""))</f>
        <v/>
      </c>
      <c r="M993" s="25"/>
      <c r="N993" s="14"/>
      <c r="O993" s="14"/>
      <c r="P993" s="23" t="str">
        <f t="array" ref="P993">IF(Q993="","",XLOOKUP(Q993,selector_07,selector_07_ids,""))</f>
        <v/>
      </c>
      <c r="Q993" s="25"/>
      <c r="R993" s="14"/>
      <c r="S993" s="23" t="str">
        <f t="array" ref="S993">IF(T993="","",XLOOKUP(T993,selector_17,selector_17_ids,""))</f>
        <v/>
      </c>
      <c r="T993" s="25"/>
      <c r="U993" s="14"/>
      <c r="V993" s="14"/>
      <c r="W993" s="23" t="str">
        <f t="array" ref="W993">IF(X993="","",XLOOKUP(X993,selector_04,selector_04_ids,""))</f>
        <v/>
      </c>
      <c r="X993" s="25"/>
      <c r="Y993" s="14"/>
      <c r="Z993" s="27"/>
      <c r="AA993" s="14"/>
    </row>
    <row r="994">
      <c r="A994" s="14"/>
      <c r="B994" s="23" t="str">
        <f>IF($A994="","",'Система'!$B$4)</f>
        <v/>
      </c>
      <c r="C994" s="14"/>
      <c r="D994" s="23" t="str">
        <f t="array" ref="D994">IF(E994="","",XLOOKUP(E994,selector_12,selector_12_ids,""))</f>
        <v/>
      </c>
      <c r="E994" s="25"/>
      <c r="F994" s="23" t="str">
        <f t="array" ref="F994">IF(G994="","",XLOOKUP(G994,selector_15,selector_15_ids,""))</f>
        <v/>
      </c>
      <c r="G994" s="25"/>
      <c r="H994" s="23" t="str">
        <f t="array" ref="H994">IF(I994="","",XLOOKUP(I994,selector_16,selector_16_ids,""))</f>
        <v/>
      </c>
      <c r="I994" s="25"/>
      <c r="J994" s="23" t="str">
        <f t="array" ref="J994">IF(K994="","",XLOOKUP(K994,selector_16,selector_16_ids,""))</f>
        <v/>
      </c>
      <c r="K994" s="25"/>
      <c r="L994" s="23" t="str">
        <f t="array" ref="L994">IF(M994="","",XLOOKUP(M994,selector_13,selector_13_ids,""))</f>
        <v/>
      </c>
      <c r="M994" s="25"/>
      <c r="N994" s="14"/>
      <c r="O994" s="14"/>
      <c r="P994" s="23" t="str">
        <f t="array" ref="P994">IF(Q994="","",XLOOKUP(Q994,selector_07,selector_07_ids,""))</f>
        <v/>
      </c>
      <c r="Q994" s="25"/>
      <c r="R994" s="14"/>
      <c r="S994" s="23" t="str">
        <f t="array" ref="S994">IF(T994="","",XLOOKUP(T994,selector_17,selector_17_ids,""))</f>
        <v/>
      </c>
      <c r="T994" s="25"/>
      <c r="U994" s="14"/>
      <c r="V994" s="14"/>
      <c r="W994" s="23" t="str">
        <f t="array" ref="W994">IF(X994="","",XLOOKUP(X994,selector_04,selector_04_ids,""))</f>
        <v/>
      </c>
      <c r="X994" s="25"/>
      <c r="Y994" s="14"/>
      <c r="Z994" s="27"/>
      <c r="AA994" s="14"/>
    </row>
    <row r="995">
      <c r="A995" s="14"/>
      <c r="B995" s="23" t="str">
        <f>IF($A995="","",'Система'!$B$4)</f>
        <v/>
      </c>
      <c r="C995" s="14"/>
      <c r="D995" s="23" t="str">
        <f t="array" ref="D995">IF(E995="","",XLOOKUP(E995,selector_12,selector_12_ids,""))</f>
        <v/>
      </c>
      <c r="E995" s="25"/>
      <c r="F995" s="23" t="str">
        <f t="array" ref="F995">IF(G995="","",XLOOKUP(G995,selector_15,selector_15_ids,""))</f>
        <v/>
      </c>
      <c r="G995" s="25"/>
      <c r="H995" s="23" t="str">
        <f t="array" ref="H995">IF(I995="","",XLOOKUP(I995,selector_16,selector_16_ids,""))</f>
        <v/>
      </c>
      <c r="I995" s="25"/>
      <c r="J995" s="23" t="str">
        <f t="array" ref="J995">IF(K995="","",XLOOKUP(K995,selector_16,selector_16_ids,""))</f>
        <v/>
      </c>
      <c r="K995" s="25"/>
      <c r="L995" s="23" t="str">
        <f t="array" ref="L995">IF(M995="","",XLOOKUP(M995,selector_13,selector_13_ids,""))</f>
        <v/>
      </c>
      <c r="M995" s="25"/>
      <c r="N995" s="14"/>
      <c r="O995" s="14"/>
      <c r="P995" s="23" t="str">
        <f t="array" ref="P995">IF(Q995="","",XLOOKUP(Q995,selector_07,selector_07_ids,""))</f>
        <v/>
      </c>
      <c r="Q995" s="25"/>
      <c r="R995" s="14"/>
      <c r="S995" s="23" t="str">
        <f t="array" ref="S995">IF(T995="","",XLOOKUP(T995,selector_17,selector_17_ids,""))</f>
        <v/>
      </c>
      <c r="T995" s="25"/>
      <c r="U995" s="14"/>
      <c r="V995" s="14"/>
      <c r="W995" s="23" t="str">
        <f t="array" ref="W995">IF(X995="","",XLOOKUP(X995,selector_04,selector_04_ids,""))</f>
        <v/>
      </c>
      <c r="X995" s="25"/>
      <c r="Y995" s="14"/>
      <c r="Z995" s="27"/>
      <c r="AA995" s="14"/>
    </row>
    <row r="996">
      <c r="A996" s="14"/>
      <c r="B996" s="23" t="str">
        <f>IF($A996="","",'Система'!$B$4)</f>
        <v/>
      </c>
      <c r="C996" s="14"/>
      <c r="D996" s="23" t="str">
        <f t="array" ref="D996">IF(E996="","",XLOOKUP(E996,selector_12,selector_12_ids,""))</f>
        <v/>
      </c>
      <c r="E996" s="25"/>
      <c r="F996" s="23" t="str">
        <f t="array" ref="F996">IF(G996="","",XLOOKUP(G996,selector_15,selector_15_ids,""))</f>
        <v/>
      </c>
      <c r="G996" s="25"/>
      <c r="H996" s="23" t="str">
        <f t="array" ref="H996">IF(I996="","",XLOOKUP(I996,selector_16,selector_16_ids,""))</f>
        <v/>
      </c>
      <c r="I996" s="25"/>
      <c r="J996" s="23" t="str">
        <f t="array" ref="J996">IF(K996="","",XLOOKUP(K996,selector_16,selector_16_ids,""))</f>
        <v/>
      </c>
      <c r="K996" s="25"/>
      <c r="L996" s="23" t="str">
        <f t="array" ref="L996">IF(M996="","",XLOOKUP(M996,selector_13,selector_13_ids,""))</f>
        <v/>
      </c>
      <c r="M996" s="25"/>
      <c r="N996" s="14"/>
      <c r="O996" s="14"/>
      <c r="P996" s="23" t="str">
        <f t="array" ref="P996">IF(Q996="","",XLOOKUP(Q996,selector_07,selector_07_ids,""))</f>
        <v/>
      </c>
      <c r="Q996" s="25"/>
      <c r="R996" s="14"/>
      <c r="S996" s="23" t="str">
        <f t="array" ref="S996">IF(T996="","",XLOOKUP(T996,selector_17,selector_17_ids,""))</f>
        <v/>
      </c>
      <c r="T996" s="25"/>
      <c r="U996" s="14"/>
      <c r="V996" s="14"/>
      <c r="W996" s="23" t="str">
        <f t="array" ref="W996">IF(X996="","",XLOOKUP(X996,selector_04,selector_04_ids,""))</f>
        <v/>
      </c>
      <c r="X996" s="25"/>
      <c r="Y996" s="14"/>
      <c r="Z996" s="27"/>
      <c r="AA996" s="14"/>
    </row>
    <row r="997">
      <c r="A997" s="14"/>
      <c r="B997" s="23" t="str">
        <f>IF($A997="","",'Система'!$B$4)</f>
        <v/>
      </c>
      <c r="C997" s="14"/>
      <c r="D997" s="23" t="str">
        <f t="array" ref="D997">IF(E997="","",XLOOKUP(E997,selector_12,selector_12_ids,""))</f>
        <v/>
      </c>
      <c r="E997" s="25"/>
      <c r="F997" s="23" t="str">
        <f t="array" ref="F997">IF(G997="","",XLOOKUP(G997,selector_15,selector_15_ids,""))</f>
        <v/>
      </c>
      <c r="G997" s="25"/>
      <c r="H997" s="23" t="str">
        <f t="array" ref="H997">IF(I997="","",XLOOKUP(I997,selector_16,selector_16_ids,""))</f>
        <v/>
      </c>
      <c r="I997" s="25"/>
      <c r="J997" s="23" t="str">
        <f t="array" ref="J997">IF(K997="","",XLOOKUP(K997,selector_16,selector_16_ids,""))</f>
        <v/>
      </c>
      <c r="K997" s="25"/>
      <c r="L997" s="23" t="str">
        <f t="array" ref="L997">IF(M997="","",XLOOKUP(M997,selector_13,selector_13_ids,""))</f>
        <v/>
      </c>
      <c r="M997" s="25"/>
      <c r="N997" s="14"/>
      <c r="O997" s="14"/>
      <c r="P997" s="23" t="str">
        <f t="array" ref="P997">IF(Q997="","",XLOOKUP(Q997,selector_07,selector_07_ids,""))</f>
        <v/>
      </c>
      <c r="Q997" s="25"/>
      <c r="R997" s="14"/>
      <c r="S997" s="23" t="str">
        <f t="array" ref="S997">IF(T997="","",XLOOKUP(T997,selector_17,selector_17_ids,""))</f>
        <v/>
      </c>
      <c r="T997" s="25"/>
      <c r="U997" s="14"/>
      <c r="V997" s="14"/>
      <c r="W997" s="23" t="str">
        <f t="array" ref="W997">IF(X997="","",XLOOKUP(X997,selector_04,selector_04_ids,""))</f>
        <v/>
      </c>
      <c r="X997" s="25"/>
      <c r="Y997" s="14"/>
      <c r="Z997" s="27"/>
      <c r="AA997" s="14"/>
    </row>
    <row r="998">
      <c r="A998" s="14"/>
      <c r="B998" s="23" t="str">
        <f>IF($A998="","",'Система'!$B$4)</f>
        <v/>
      </c>
      <c r="C998" s="14"/>
      <c r="D998" s="23" t="str">
        <f t="array" ref="D998">IF(E998="","",XLOOKUP(E998,selector_12,selector_12_ids,""))</f>
        <v/>
      </c>
      <c r="E998" s="25"/>
      <c r="F998" s="23" t="str">
        <f t="array" ref="F998">IF(G998="","",XLOOKUP(G998,selector_15,selector_15_ids,""))</f>
        <v/>
      </c>
      <c r="G998" s="25"/>
      <c r="H998" s="23" t="str">
        <f t="array" ref="H998">IF(I998="","",XLOOKUP(I998,selector_16,selector_16_ids,""))</f>
        <v/>
      </c>
      <c r="I998" s="25"/>
      <c r="J998" s="23" t="str">
        <f t="array" ref="J998">IF(K998="","",XLOOKUP(K998,selector_16,selector_16_ids,""))</f>
        <v/>
      </c>
      <c r="K998" s="25"/>
      <c r="L998" s="23" t="str">
        <f t="array" ref="L998">IF(M998="","",XLOOKUP(M998,selector_13,selector_13_ids,""))</f>
        <v/>
      </c>
      <c r="M998" s="25"/>
      <c r="N998" s="14"/>
      <c r="O998" s="14"/>
      <c r="P998" s="23" t="str">
        <f t="array" ref="P998">IF(Q998="","",XLOOKUP(Q998,selector_07,selector_07_ids,""))</f>
        <v/>
      </c>
      <c r="Q998" s="25"/>
      <c r="R998" s="14"/>
      <c r="S998" s="23" t="str">
        <f t="array" ref="S998">IF(T998="","",XLOOKUP(T998,selector_17,selector_17_ids,""))</f>
        <v/>
      </c>
      <c r="T998" s="25"/>
      <c r="U998" s="14"/>
      <c r="V998" s="14"/>
      <c r="W998" s="23" t="str">
        <f t="array" ref="W998">IF(X998="","",XLOOKUP(X998,selector_04,selector_04_ids,""))</f>
        <v/>
      </c>
      <c r="X998" s="25"/>
      <c r="Y998" s="14"/>
      <c r="Z998" s="27"/>
      <c r="AA998" s="14"/>
    </row>
    <row r="999">
      <c r="A999" s="14"/>
      <c r="B999" s="23" t="str">
        <f>IF($A999="","",'Система'!$B$4)</f>
        <v/>
      </c>
      <c r="C999" s="14"/>
      <c r="D999" s="23" t="str">
        <f t="array" ref="D999">IF(E999="","",XLOOKUP(E999,selector_12,selector_12_ids,""))</f>
        <v/>
      </c>
      <c r="E999" s="25"/>
      <c r="F999" s="23" t="str">
        <f t="array" ref="F999">IF(G999="","",XLOOKUP(G999,selector_15,selector_15_ids,""))</f>
        <v/>
      </c>
      <c r="G999" s="25"/>
      <c r="H999" s="23" t="str">
        <f t="array" ref="H999">IF(I999="","",XLOOKUP(I999,selector_16,selector_16_ids,""))</f>
        <v/>
      </c>
      <c r="I999" s="25"/>
      <c r="J999" s="23" t="str">
        <f t="array" ref="J999">IF(K999="","",XLOOKUP(K999,selector_16,selector_16_ids,""))</f>
        <v/>
      </c>
      <c r="K999" s="25"/>
      <c r="L999" s="23" t="str">
        <f t="array" ref="L999">IF(M999="","",XLOOKUP(M999,selector_13,selector_13_ids,""))</f>
        <v/>
      </c>
      <c r="M999" s="25"/>
      <c r="N999" s="14"/>
      <c r="O999" s="14"/>
      <c r="P999" s="23" t="str">
        <f t="array" ref="P999">IF(Q999="","",XLOOKUP(Q999,selector_07,selector_07_ids,""))</f>
        <v/>
      </c>
      <c r="Q999" s="25"/>
      <c r="R999" s="14"/>
      <c r="S999" s="23" t="str">
        <f t="array" ref="S999">IF(T999="","",XLOOKUP(T999,selector_17,selector_17_ids,""))</f>
        <v/>
      </c>
      <c r="T999" s="25"/>
      <c r="U999" s="14"/>
      <c r="V999" s="14"/>
      <c r="W999" s="23" t="str">
        <f t="array" ref="W999">IF(X999="","",XLOOKUP(X999,selector_04,selector_04_ids,""))</f>
        <v/>
      </c>
      <c r="X999" s="25"/>
      <c r="Y999" s="14"/>
      <c r="Z999" s="27"/>
      <c r="AA999" s="14"/>
    </row>
    <row r="1000">
      <c r="A1000" s="14"/>
      <c r="B1000" s="23" t="str">
        <f>IF($A1000="","",'Система'!$B$4)</f>
        <v/>
      </c>
      <c r="C1000" s="14"/>
      <c r="D1000" s="23" t="str">
        <f t="array" ref="D1000">IF(E1000="","",XLOOKUP(E1000,selector_12,selector_12_ids,""))</f>
        <v/>
      </c>
      <c r="E1000" s="25"/>
      <c r="F1000" s="23" t="str">
        <f t="array" ref="F1000">IF(G1000="","",XLOOKUP(G1000,selector_15,selector_15_ids,""))</f>
        <v/>
      </c>
      <c r="G1000" s="25"/>
      <c r="H1000" s="23" t="str">
        <f t="array" ref="H1000">IF(I1000="","",XLOOKUP(I1000,selector_16,selector_16_ids,""))</f>
        <v/>
      </c>
      <c r="I1000" s="25"/>
      <c r="J1000" s="23" t="str">
        <f t="array" ref="J1000">IF(K1000="","",XLOOKUP(K1000,selector_16,selector_16_ids,""))</f>
        <v/>
      </c>
      <c r="K1000" s="25"/>
      <c r="L1000" s="23" t="str">
        <f t="array" ref="L1000">IF(M1000="","",XLOOKUP(M1000,selector_13,selector_13_ids,""))</f>
        <v/>
      </c>
      <c r="M1000" s="25"/>
      <c r="N1000" s="14"/>
      <c r="O1000" s="14"/>
      <c r="P1000" s="23" t="str">
        <f t="array" ref="P1000">IF(Q1000="","",XLOOKUP(Q1000,selector_07,selector_07_ids,""))</f>
        <v/>
      </c>
      <c r="Q1000" s="25"/>
      <c r="R1000" s="14"/>
      <c r="S1000" s="23" t="str">
        <f t="array" ref="S1000">IF(T1000="","",XLOOKUP(T1000,selector_17,selector_17_ids,""))</f>
        <v/>
      </c>
      <c r="T1000" s="25"/>
      <c r="U1000" s="14"/>
      <c r="V1000" s="14"/>
      <c r="W1000" s="23" t="str">
        <f t="array" ref="W1000">IF(X1000="","",XLOOKUP(X1000,selector_04,selector_04_ids,""))</f>
        <v/>
      </c>
      <c r="X1000" s="25"/>
      <c r="Y1000" s="14"/>
      <c r="Z1000" s="27"/>
      <c r="AA1000" s="14"/>
    </row>
    <row r="1001">
      <c r="A1001" s="14"/>
      <c r="B1001" s="23" t="str">
        <f>IF($A1001="","",'Система'!$B$4)</f>
        <v/>
      </c>
      <c r="C1001" s="14"/>
      <c r="D1001" s="23" t="str">
        <f t="array" ref="D1001">IF(E1001="","",XLOOKUP(E1001,selector_12,selector_12_ids,""))</f>
        <v/>
      </c>
      <c r="E1001" s="25"/>
      <c r="F1001" s="23" t="str">
        <f t="array" ref="F1001">IF(G1001="","",XLOOKUP(G1001,selector_15,selector_15_ids,""))</f>
        <v/>
      </c>
      <c r="G1001" s="25"/>
      <c r="H1001" s="23" t="str">
        <f t="array" ref="H1001">IF(I1001="","",XLOOKUP(I1001,selector_16,selector_16_ids,""))</f>
        <v/>
      </c>
      <c r="I1001" s="25"/>
      <c r="J1001" s="23" t="str">
        <f t="array" ref="J1001">IF(K1001="","",XLOOKUP(K1001,selector_16,selector_16_ids,""))</f>
        <v/>
      </c>
      <c r="K1001" s="25"/>
      <c r="L1001" s="23" t="str">
        <f t="array" ref="L1001">IF(M1001="","",XLOOKUP(M1001,selector_13,selector_13_ids,""))</f>
        <v/>
      </c>
      <c r="M1001" s="25"/>
      <c r="N1001" s="14"/>
      <c r="O1001" s="14"/>
      <c r="P1001" s="23" t="str">
        <f t="array" ref="P1001">IF(Q1001="","",XLOOKUP(Q1001,selector_07,selector_07_ids,""))</f>
        <v/>
      </c>
      <c r="Q1001" s="25"/>
      <c r="R1001" s="14"/>
      <c r="S1001" s="23" t="str">
        <f t="array" ref="S1001">IF(T1001="","",XLOOKUP(T1001,selector_17,selector_17_ids,""))</f>
        <v/>
      </c>
      <c r="T1001" s="25"/>
      <c r="U1001" s="14"/>
      <c r="V1001" s="14"/>
      <c r="W1001" s="23" t="str">
        <f t="array" ref="W1001">IF(X1001="","",XLOOKUP(X1001,selector_04,selector_04_ids,""))</f>
        <v/>
      </c>
      <c r="X1001" s="25"/>
      <c r="Y1001" s="14"/>
      <c r="Z1001" s="27"/>
      <c r="AA1001" s="14"/>
    </row>
    <row r="1002">
      <c r="A1002" s="14"/>
      <c r="B1002" s="23" t="str">
        <f>IF($A1002="","",'Система'!$B$4)</f>
        <v/>
      </c>
      <c r="C1002" s="14"/>
      <c r="D1002" s="23" t="str">
        <f t="array" ref="D1002">IF(E1002="","",XLOOKUP(E1002,selector_12,selector_12_ids,""))</f>
        <v/>
      </c>
      <c r="E1002" s="25"/>
      <c r="F1002" s="23" t="str">
        <f t="array" ref="F1002">IF(G1002="","",XLOOKUP(G1002,selector_15,selector_15_ids,""))</f>
        <v/>
      </c>
      <c r="G1002" s="25"/>
      <c r="H1002" s="23" t="str">
        <f t="array" ref="H1002">IF(I1002="","",XLOOKUP(I1002,selector_16,selector_16_ids,""))</f>
        <v/>
      </c>
      <c r="I1002" s="25"/>
      <c r="J1002" s="23" t="str">
        <f t="array" ref="J1002">IF(K1002="","",XLOOKUP(K1002,selector_16,selector_16_ids,""))</f>
        <v/>
      </c>
      <c r="K1002" s="25"/>
      <c r="L1002" s="23" t="str">
        <f t="array" ref="L1002">IF(M1002="","",XLOOKUP(M1002,selector_13,selector_13_ids,""))</f>
        <v/>
      </c>
      <c r="M1002" s="25"/>
      <c r="N1002" s="14"/>
      <c r="O1002" s="14"/>
      <c r="P1002" s="23" t="str">
        <f t="array" ref="P1002">IF(Q1002="","",XLOOKUP(Q1002,selector_07,selector_07_ids,""))</f>
        <v/>
      </c>
      <c r="Q1002" s="25"/>
      <c r="R1002" s="14"/>
      <c r="S1002" s="23" t="str">
        <f t="array" ref="S1002">IF(T1002="","",XLOOKUP(T1002,selector_17,selector_17_ids,""))</f>
        <v/>
      </c>
      <c r="T1002" s="25"/>
      <c r="U1002" s="14"/>
      <c r="V1002" s="14"/>
      <c r="W1002" s="23" t="str">
        <f t="array" ref="W1002">IF(X1002="","",XLOOKUP(X1002,selector_04,selector_04_ids,""))</f>
        <v/>
      </c>
      <c r="X1002" s="25"/>
      <c r="Y1002" s="14"/>
      <c r="Z1002" s="27"/>
      <c r="AA1002" s="14"/>
    </row>
    <row r="1003">
      <c r="A1003" s="14"/>
      <c r="B1003" s="23" t="str">
        <f>IF($A1003="","",'Система'!$B$4)</f>
        <v/>
      </c>
      <c r="C1003" s="14"/>
      <c r="D1003" s="23" t="str">
        <f t="array" ref="D1003">IF(E1003="","",XLOOKUP(E1003,selector_12,selector_12_ids,""))</f>
        <v/>
      </c>
      <c r="E1003" s="25"/>
      <c r="F1003" s="23" t="str">
        <f t="array" ref="F1003">IF(G1003="","",XLOOKUP(G1003,selector_15,selector_15_ids,""))</f>
        <v/>
      </c>
      <c r="G1003" s="25"/>
      <c r="H1003" s="23" t="str">
        <f t="array" ref="H1003">IF(I1003="","",XLOOKUP(I1003,selector_16,selector_16_ids,""))</f>
        <v/>
      </c>
      <c r="I1003" s="25"/>
      <c r="J1003" s="23" t="str">
        <f t="array" ref="J1003">IF(K1003="","",XLOOKUP(K1003,selector_16,selector_16_ids,""))</f>
        <v/>
      </c>
      <c r="K1003" s="25"/>
      <c r="L1003" s="23" t="str">
        <f t="array" ref="L1003">IF(M1003="","",XLOOKUP(M1003,selector_13,selector_13_ids,""))</f>
        <v/>
      </c>
      <c r="M1003" s="25"/>
      <c r="N1003" s="14"/>
      <c r="O1003" s="14"/>
      <c r="P1003" s="23" t="str">
        <f t="array" ref="P1003">IF(Q1003="","",XLOOKUP(Q1003,selector_07,selector_07_ids,""))</f>
        <v/>
      </c>
      <c r="Q1003" s="25"/>
      <c r="R1003" s="14"/>
      <c r="S1003" s="23" t="str">
        <f t="array" ref="S1003">IF(T1003="","",XLOOKUP(T1003,selector_17,selector_17_ids,""))</f>
        <v/>
      </c>
      <c r="T1003" s="25"/>
      <c r="U1003" s="14"/>
      <c r="V1003" s="14"/>
      <c r="W1003" s="23" t="str">
        <f t="array" ref="W1003">IF(X1003="","",XLOOKUP(X1003,selector_04,selector_04_ids,""))</f>
        <v/>
      </c>
      <c r="X1003" s="25"/>
      <c r="Y1003" s="14"/>
      <c r="Z1003" s="27"/>
      <c r="AA1003" s="14"/>
    </row>
    <row r="1004">
      <c r="A1004" s="14"/>
      <c r="B1004" s="23" t="str">
        <f>IF($A1004="","",'Система'!$B$4)</f>
        <v/>
      </c>
      <c r="C1004" s="14"/>
      <c r="D1004" s="23" t="str">
        <f t="array" ref="D1004">IF(E1004="","",XLOOKUP(E1004,selector_12,selector_12_ids,""))</f>
        <v/>
      </c>
      <c r="E1004" s="25"/>
      <c r="F1004" s="23" t="str">
        <f t="array" ref="F1004">IF(G1004="","",XLOOKUP(G1004,selector_15,selector_15_ids,""))</f>
        <v/>
      </c>
      <c r="G1004" s="25"/>
      <c r="H1004" s="23" t="str">
        <f t="array" ref="H1004">IF(I1004="","",XLOOKUP(I1004,selector_16,selector_16_ids,""))</f>
        <v/>
      </c>
      <c r="I1004" s="25"/>
      <c r="J1004" s="23" t="str">
        <f t="array" ref="J1004">IF(K1004="","",XLOOKUP(K1004,selector_16,selector_16_ids,""))</f>
        <v/>
      </c>
      <c r="K1004" s="25"/>
      <c r="L1004" s="23" t="str">
        <f t="array" ref="L1004">IF(M1004="","",XLOOKUP(M1004,selector_13,selector_13_ids,""))</f>
        <v/>
      </c>
      <c r="M1004" s="25"/>
      <c r="N1004" s="14"/>
      <c r="O1004" s="14"/>
      <c r="P1004" s="23" t="str">
        <f t="array" ref="P1004">IF(Q1004="","",XLOOKUP(Q1004,selector_07,selector_07_ids,""))</f>
        <v/>
      </c>
      <c r="Q1004" s="25"/>
      <c r="R1004" s="14"/>
      <c r="S1004" s="23" t="str">
        <f t="array" ref="S1004">IF(T1004="","",XLOOKUP(T1004,selector_17,selector_17_ids,""))</f>
        <v/>
      </c>
      <c r="T1004" s="25"/>
      <c r="U1004" s="14"/>
      <c r="V1004" s="14"/>
      <c r="W1004" s="23" t="str">
        <f t="array" ref="W1004">IF(X1004="","",XLOOKUP(X1004,selector_04,selector_04_ids,""))</f>
        <v/>
      </c>
      <c r="X1004" s="25"/>
      <c r="Y1004" s="14"/>
      <c r="Z1004" s="27"/>
      <c r="AA1004" s="14"/>
    </row>
    <row r="1005">
      <c r="A1005" s="14"/>
      <c r="B1005" s="23"/>
      <c r="C1005" s="14"/>
      <c r="D1005" s="23"/>
      <c r="E1005" s="25"/>
      <c r="F1005" s="23"/>
      <c r="G1005" s="25"/>
      <c r="H1005" s="23"/>
      <c r="I1005" s="25"/>
      <c r="J1005" s="23"/>
      <c r="K1005" s="25"/>
      <c r="L1005" s="23"/>
      <c r="M1005" s="25"/>
      <c r="N1005" s="14"/>
      <c r="O1005" s="14"/>
      <c r="P1005" s="23"/>
      <c r="Q1005" s="25"/>
      <c r="R1005" s="14"/>
      <c r="S1005" s="23"/>
      <c r="T1005" s="25"/>
      <c r="U1005" s="14"/>
      <c r="V1005" s="14"/>
      <c r="W1005" s="23"/>
      <c r="X1005" s="25"/>
      <c r="Y1005" s="14"/>
      <c r="Z1005" s="14"/>
      <c r="AA1005" s="14"/>
    </row>
  </sheetData>
  <autoFilter ref="$A$4:$AA$1004"/>
  <mergeCells count="3">
    <mergeCell ref="A1:AA1"/>
    <mergeCell ref="A2:AA2"/>
    <mergeCell ref="A3:AA3"/>
  </mergeCells>
  <dataValidations>
    <dataValidation type="list" allowBlank="1" showErrorMessage="1" sqref="I5:I1004 K5:K1004">
      <formula1>selector_16</formula1>
    </dataValidation>
    <dataValidation type="list" allowBlank="1" showErrorMessage="1" sqref="V5:V1004">
      <formula1>enum_knowledge_status</formula1>
    </dataValidation>
    <dataValidation type="list" allowBlank="1" showErrorMessage="1" sqref="M5:M1004">
      <formula1>selector_13</formula1>
    </dataValidation>
    <dataValidation type="list" allowBlank="1" showErrorMessage="1" sqref="G5:G1004">
      <formula1>selector_15</formula1>
    </dataValidation>
    <dataValidation type="list" allowBlank="1" showErrorMessage="1" sqref="T5:T1004">
      <formula1>selector_17</formula1>
    </dataValidation>
    <dataValidation type="list" allowBlank="1" showErrorMessage="1" sqref="C5:C1004">
      <formula1>enum_version_operation</formula1>
    </dataValidation>
    <dataValidation type="list" allowBlank="1" showErrorMessage="1" sqref="X5:X1004">
      <formula1>selector_04</formula1>
    </dataValidation>
    <dataValidation type="list" allowBlank="1" showErrorMessage="1" sqref="E5:E1004">
      <formula1>selector_12</formula1>
    </dataValidation>
    <dataValidation type="list" allowBlank="1" showErrorMessage="1" sqref="Q5:Q1004">
      <formula1>selector_07</formula1>
    </dataValidation>
  </dataValidations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19.5"/>
    <col customWidth="1" min="4" max="4" width="20.75"/>
    <col customWidth="1" min="5" max="5" width="37.63"/>
    <col customWidth="1" min="6" max="6" width="19.5"/>
    <col customWidth="1" min="7" max="7" width="27.63"/>
    <col customWidth="1" min="8" max="8" width="40.13"/>
    <col customWidth="1" min="9" max="9" width="20.75"/>
    <col customWidth="1" min="10" max="10" width="37.63"/>
    <col customWidth="1" min="11" max="11" width="40.13"/>
    <col customWidth="1" min="12" max="12" width="19.5"/>
    <col customWidth="1" min="13" max="13" width="22.63"/>
    <col customWidth="1" min="14" max="14" width="20.75"/>
    <col customWidth="1" min="15" max="15" width="37.63"/>
    <col customWidth="1" min="16" max="16" width="19.5"/>
    <col customWidth="1" min="17" max="17" width="20.75"/>
    <col customWidth="1" min="18" max="18" width="37.63"/>
    <col customWidth="1" min="19" max="19" width="33.88"/>
    <col customWidth="1" min="20" max="20" width="18.25"/>
    <col customWidth="1" min="21" max="21" width="40.13"/>
    <col hidden="1" min="37" max="38" width="12.63"/>
  </cols>
  <sheetData>
    <row r="1" ht="30.0" customHeight="1">
      <c r="A1" s="1" t="s">
        <v>553</v>
      </c>
    </row>
    <row r="2" ht="25.5" customHeight="1">
      <c r="A2" s="4" t="s">
        <v>554</v>
      </c>
    </row>
    <row r="3" ht="28.5" customHeight="1">
      <c r="A3" s="8" t="s">
        <v>424</v>
      </c>
    </row>
    <row r="4" ht="42.0" customHeight="1">
      <c r="A4" s="18" t="s">
        <v>555</v>
      </c>
      <c r="B4" s="10" t="s">
        <v>177</v>
      </c>
      <c r="C4" s="18" t="s">
        <v>6</v>
      </c>
      <c r="D4" s="10" t="s">
        <v>175</v>
      </c>
      <c r="E4" s="20" t="s">
        <v>426</v>
      </c>
      <c r="F4" s="18" t="s">
        <v>18</v>
      </c>
      <c r="G4" s="18" t="s">
        <v>556</v>
      </c>
      <c r="H4" s="18" t="s">
        <v>450</v>
      </c>
      <c r="I4" s="10" t="s">
        <v>110</v>
      </c>
      <c r="J4" s="20" t="s">
        <v>111</v>
      </c>
      <c r="K4" s="10" t="s">
        <v>557</v>
      </c>
      <c r="L4" s="10" t="s">
        <v>558</v>
      </c>
      <c r="M4" s="10" t="s">
        <v>559</v>
      </c>
      <c r="N4" s="10" t="s">
        <v>529</v>
      </c>
      <c r="O4" s="20" t="s">
        <v>530</v>
      </c>
      <c r="P4" s="18" t="s">
        <v>7</v>
      </c>
      <c r="Q4" s="10" t="s">
        <v>89</v>
      </c>
      <c r="R4" s="20" t="s">
        <v>186</v>
      </c>
      <c r="S4" s="10" t="s">
        <v>188</v>
      </c>
      <c r="T4" s="10" t="s">
        <v>189</v>
      </c>
      <c r="U4" s="10" t="s">
        <v>129</v>
      </c>
    </row>
    <row r="5">
      <c r="A5" s="14"/>
      <c r="B5" s="23" t="str">
        <f>IF($A5="","",'Система'!$B$4)</f>
        <v/>
      </c>
      <c r="C5" s="14"/>
      <c r="D5" s="23" t="str">
        <f t="array" ref="D5">IF(E5="","",XLOOKUP(E5,selector_02,selector_02_ids,""))</f>
        <v/>
      </c>
      <c r="E5" s="25"/>
      <c r="F5" s="14"/>
      <c r="G5" s="14"/>
      <c r="H5" s="14"/>
      <c r="I5" s="23" t="str">
        <f t="array" ref="I5">IF(J5="","",XLOOKUP(J5,selector_07,selector_07_ids,""))</f>
        <v/>
      </c>
      <c r="J5" s="25"/>
      <c r="K5" s="14"/>
      <c r="L5" s="14"/>
      <c r="M5" s="14"/>
      <c r="N5" s="23" t="str">
        <f t="array" ref="N5">IF(O5="","",XLOOKUP(O5,selector_18,selector_18_ids,""))</f>
        <v/>
      </c>
      <c r="O5" s="25"/>
      <c r="P5" s="14"/>
      <c r="Q5" s="23" t="str">
        <f t="array" ref="Q5">IF(R5="","",XLOOKUP(R5,selector_04,selector_04_ids,""))</f>
        <v/>
      </c>
      <c r="R5" s="25"/>
      <c r="S5" s="14"/>
      <c r="T5" s="27"/>
      <c r="U5" s="14"/>
      <c r="AK5" s="19" t="str">
        <f>IFERROR(__xludf.DUMMYFUNCTION("ARRAYFORMULA(IFERROR(FILTER(REGEXREPLACE('Срез модели'!$E$5:$E$1004,"" \[id=[^\]]+\]$"",""""),'Срез модели'!$C$5:$C$1004=""Элементы модели""),""""))"),"")</f>
        <v/>
      </c>
      <c r="AL5" s="19" t="str">
        <f>IFERROR(__xludf.DUMMYFUNCTION("ARRAYFORMULA(IFERROR(FILTER('Срез модели'!$D$5:$D$1004,'Срез модели'!$C$5:$C$1004=""Элементы модели""),""""))"),"")</f>
        <v/>
      </c>
    </row>
    <row r="6">
      <c r="A6" s="14"/>
      <c r="B6" s="23" t="str">
        <f>IF($A6="","",'Система'!$B$4)</f>
        <v/>
      </c>
      <c r="C6" s="14"/>
      <c r="D6" s="23" t="str">
        <f t="array" ref="D6">IF(E6="","",XLOOKUP(E6,selector_02,selector_02_ids,""))</f>
        <v/>
      </c>
      <c r="E6" s="25"/>
      <c r="F6" s="14"/>
      <c r="G6" s="14"/>
      <c r="H6" s="14"/>
      <c r="I6" s="23" t="str">
        <f t="array" ref="I6">IF(J6="","",XLOOKUP(J6,selector_07,selector_07_ids,""))</f>
        <v/>
      </c>
      <c r="J6" s="25"/>
      <c r="K6" s="14"/>
      <c r="L6" s="14"/>
      <c r="M6" s="14"/>
      <c r="N6" s="23" t="str">
        <f t="array" ref="N6">IF(O6="","",XLOOKUP(O6,selector_18,selector_18_ids,""))</f>
        <v/>
      </c>
      <c r="O6" s="25"/>
      <c r="P6" s="14"/>
      <c r="Q6" s="23" t="str">
        <f t="array" ref="Q6">IF(R6="","",XLOOKUP(R6,selector_04,selector_04_ids,""))</f>
        <v/>
      </c>
      <c r="R6" s="25"/>
      <c r="S6" s="14"/>
      <c r="T6" s="27"/>
      <c r="U6" s="14"/>
    </row>
    <row r="7">
      <c r="A7" s="14"/>
      <c r="B7" s="23" t="str">
        <f>IF($A7="","",'Система'!$B$4)</f>
        <v/>
      </c>
      <c r="C7" s="14"/>
      <c r="D7" s="23" t="str">
        <f t="array" ref="D7">IF(E7="","",XLOOKUP(E7,selector_02,selector_02_ids,""))</f>
        <v/>
      </c>
      <c r="E7" s="25"/>
      <c r="F7" s="14"/>
      <c r="G7" s="14"/>
      <c r="H7" s="14"/>
      <c r="I7" s="23" t="str">
        <f t="array" ref="I7">IF(J7="","",XLOOKUP(J7,selector_07,selector_07_ids,""))</f>
        <v/>
      </c>
      <c r="J7" s="25"/>
      <c r="K7" s="14"/>
      <c r="L7" s="14"/>
      <c r="M7" s="14"/>
      <c r="N7" s="23" t="str">
        <f t="array" ref="N7">IF(O7="","",XLOOKUP(O7,selector_18,selector_18_ids,""))</f>
        <v/>
      </c>
      <c r="O7" s="25"/>
      <c r="P7" s="14"/>
      <c r="Q7" s="23" t="str">
        <f t="array" ref="Q7">IF(R7="","",XLOOKUP(R7,selector_04,selector_04_ids,""))</f>
        <v/>
      </c>
      <c r="R7" s="25"/>
      <c r="S7" s="14"/>
      <c r="T7" s="27"/>
      <c r="U7" s="14"/>
    </row>
    <row r="8">
      <c r="A8" s="14"/>
      <c r="B8" s="23" t="str">
        <f>IF($A8="","",'Система'!$B$4)</f>
        <v/>
      </c>
      <c r="C8" s="14"/>
      <c r="D8" s="23" t="str">
        <f t="array" ref="D8">IF(E8="","",XLOOKUP(E8,selector_02,selector_02_ids,""))</f>
        <v/>
      </c>
      <c r="E8" s="25"/>
      <c r="F8" s="14"/>
      <c r="G8" s="14"/>
      <c r="H8" s="14"/>
      <c r="I8" s="23" t="str">
        <f t="array" ref="I8">IF(J8="","",XLOOKUP(J8,selector_07,selector_07_ids,""))</f>
        <v/>
      </c>
      <c r="J8" s="25"/>
      <c r="K8" s="14"/>
      <c r="L8" s="14"/>
      <c r="M8" s="14"/>
      <c r="N8" s="23" t="str">
        <f t="array" ref="N8">IF(O8="","",XLOOKUP(O8,selector_18,selector_18_ids,""))</f>
        <v/>
      </c>
      <c r="O8" s="25"/>
      <c r="P8" s="14"/>
      <c r="Q8" s="23" t="str">
        <f t="array" ref="Q8">IF(R8="","",XLOOKUP(R8,selector_04,selector_04_ids,""))</f>
        <v/>
      </c>
      <c r="R8" s="25"/>
      <c r="S8" s="14"/>
      <c r="T8" s="27"/>
      <c r="U8" s="14"/>
    </row>
    <row r="9">
      <c r="A9" s="14"/>
      <c r="B9" s="23" t="str">
        <f>IF($A9="","",'Система'!$B$4)</f>
        <v/>
      </c>
      <c r="C9" s="14"/>
      <c r="D9" s="23" t="str">
        <f t="array" ref="D9">IF(E9="","",XLOOKUP(E9,selector_02,selector_02_ids,""))</f>
        <v/>
      </c>
      <c r="E9" s="25"/>
      <c r="F9" s="14"/>
      <c r="G9" s="14"/>
      <c r="H9" s="14"/>
      <c r="I9" s="23" t="str">
        <f t="array" ref="I9">IF(J9="","",XLOOKUP(J9,selector_07,selector_07_ids,""))</f>
        <v/>
      </c>
      <c r="J9" s="25"/>
      <c r="K9" s="14"/>
      <c r="L9" s="14"/>
      <c r="M9" s="14"/>
      <c r="N9" s="23" t="str">
        <f t="array" ref="N9">IF(O9="","",XLOOKUP(O9,selector_18,selector_18_ids,""))</f>
        <v/>
      </c>
      <c r="O9" s="25"/>
      <c r="P9" s="14"/>
      <c r="Q9" s="23" t="str">
        <f t="array" ref="Q9">IF(R9="","",XLOOKUP(R9,selector_04,selector_04_ids,""))</f>
        <v/>
      </c>
      <c r="R9" s="25"/>
      <c r="S9" s="14"/>
      <c r="T9" s="27"/>
      <c r="U9" s="14"/>
    </row>
    <row r="10">
      <c r="A10" s="14"/>
      <c r="B10" s="23" t="str">
        <f>IF($A10="","",'Система'!$B$4)</f>
        <v/>
      </c>
      <c r="C10" s="14"/>
      <c r="D10" s="23" t="str">
        <f t="array" ref="D10">IF(E10="","",XLOOKUP(E10,selector_02,selector_02_ids,""))</f>
        <v/>
      </c>
      <c r="E10" s="25"/>
      <c r="F10" s="14"/>
      <c r="G10" s="14"/>
      <c r="H10" s="14"/>
      <c r="I10" s="23" t="str">
        <f t="array" ref="I10">IF(J10="","",XLOOKUP(J10,selector_07,selector_07_ids,""))</f>
        <v/>
      </c>
      <c r="J10" s="25"/>
      <c r="K10" s="14"/>
      <c r="L10" s="14"/>
      <c r="M10" s="14"/>
      <c r="N10" s="23" t="str">
        <f t="array" ref="N10">IF(O10="","",XLOOKUP(O10,selector_18,selector_18_ids,""))</f>
        <v/>
      </c>
      <c r="O10" s="25"/>
      <c r="P10" s="14"/>
      <c r="Q10" s="23" t="str">
        <f t="array" ref="Q10">IF(R10="","",XLOOKUP(R10,selector_04,selector_04_ids,""))</f>
        <v/>
      </c>
      <c r="R10" s="25"/>
      <c r="S10" s="14"/>
      <c r="T10" s="27"/>
      <c r="U10" s="14"/>
    </row>
    <row r="11">
      <c r="A11" s="14"/>
      <c r="B11" s="23" t="str">
        <f>IF($A11="","",'Система'!$B$4)</f>
        <v/>
      </c>
      <c r="C11" s="14"/>
      <c r="D11" s="23" t="str">
        <f t="array" ref="D11">IF(E11="","",XLOOKUP(E11,selector_02,selector_02_ids,""))</f>
        <v/>
      </c>
      <c r="E11" s="25"/>
      <c r="F11" s="14"/>
      <c r="G11" s="14"/>
      <c r="H11" s="14"/>
      <c r="I11" s="23" t="str">
        <f t="array" ref="I11">IF(J11="","",XLOOKUP(J11,selector_07,selector_07_ids,""))</f>
        <v/>
      </c>
      <c r="J11" s="25"/>
      <c r="K11" s="14"/>
      <c r="L11" s="14"/>
      <c r="M11" s="14"/>
      <c r="N11" s="23" t="str">
        <f t="array" ref="N11">IF(O11="","",XLOOKUP(O11,selector_18,selector_18_ids,""))</f>
        <v/>
      </c>
      <c r="O11" s="25"/>
      <c r="P11" s="14"/>
      <c r="Q11" s="23" t="str">
        <f t="array" ref="Q11">IF(R11="","",XLOOKUP(R11,selector_04,selector_04_ids,""))</f>
        <v/>
      </c>
      <c r="R11" s="25"/>
      <c r="S11" s="14"/>
      <c r="T11" s="27"/>
      <c r="U11" s="14"/>
    </row>
    <row r="12">
      <c r="A12" s="14"/>
      <c r="B12" s="23" t="str">
        <f>IF($A12="","",'Система'!$B$4)</f>
        <v/>
      </c>
      <c r="C12" s="14"/>
      <c r="D12" s="23" t="str">
        <f t="array" ref="D12">IF(E12="","",XLOOKUP(E12,selector_02,selector_02_ids,""))</f>
        <v/>
      </c>
      <c r="E12" s="25"/>
      <c r="F12" s="14"/>
      <c r="G12" s="14"/>
      <c r="H12" s="14"/>
      <c r="I12" s="23" t="str">
        <f t="array" ref="I12">IF(J12="","",XLOOKUP(J12,selector_07,selector_07_ids,""))</f>
        <v/>
      </c>
      <c r="J12" s="25"/>
      <c r="K12" s="14"/>
      <c r="L12" s="14"/>
      <c r="M12" s="14"/>
      <c r="N12" s="23" t="str">
        <f t="array" ref="N12">IF(O12="","",XLOOKUP(O12,selector_18,selector_18_ids,""))</f>
        <v/>
      </c>
      <c r="O12" s="25"/>
      <c r="P12" s="14"/>
      <c r="Q12" s="23" t="str">
        <f t="array" ref="Q12">IF(R12="","",XLOOKUP(R12,selector_04,selector_04_ids,""))</f>
        <v/>
      </c>
      <c r="R12" s="25"/>
      <c r="S12" s="14"/>
      <c r="T12" s="27"/>
      <c r="U12" s="14"/>
    </row>
    <row r="13">
      <c r="A13" s="14"/>
      <c r="B13" s="23" t="str">
        <f>IF($A13="","",'Система'!$B$4)</f>
        <v/>
      </c>
      <c r="C13" s="14"/>
      <c r="D13" s="23" t="str">
        <f t="array" ref="D13">IF(E13="","",XLOOKUP(E13,selector_02,selector_02_ids,""))</f>
        <v/>
      </c>
      <c r="E13" s="25"/>
      <c r="F13" s="14"/>
      <c r="G13" s="14"/>
      <c r="H13" s="14"/>
      <c r="I13" s="23" t="str">
        <f t="array" ref="I13">IF(J13="","",XLOOKUP(J13,selector_07,selector_07_ids,""))</f>
        <v/>
      </c>
      <c r="J13" s="25"/>
      <c r="K13" s="14"/>
      <c r="L13" s="14"/>
      <c r="M13" s="14"/>
      <c r="N13" s="23" t="str">
        <f t="array" ref="N13">IF(O13="","",XLOOKUP(O13,selector_18,selector_18_ids,""))</f>
        <v/>
      </c>
      <c r="O13" s="25"/>
      <c r="P13" s="14"/>
      <c r="Q13" s="23" t="str">
        <f t="array" ref="Q13">IF(R13="","",XLOOKUP(R13,selector_04,selector_04_ids,""))</f>
        <v/>
      </c>
      <c r="R13" s="25"/>
      <c r="S13" s="14"/>
      <c r="T13" s="27"/>
      <c r="U13" s="14"/>
    </row>
    <row r="14">
      <c r="A14" s="14"/>
      <c r="B14" s="23" t="str">
        <f>IF($A14="","",'Система'!$B$4)</f>
        <v/>
      </c>
      <c r="C14" s="14"/>
      <c r="D14" s="23" t="str">
        <f t="array" ref="D14">IF(E14="","",XLOOKUP(E14,selector_02,selector_02_ids,""))</f>
        <v/>
      </c>
      <c r="E14" s="25"/>
      <c r="F14" s="14"/>
      <c r="G14" s="14"/>
      <c r="H14" s="14"/>
      <c r="I14" s="23" t="str">
        <f t="array" ref="I14">IF(J14="","",XLOOKUP(J14,selector_07,selector_07_ids,""))</f>
        <v/>
      </c>
      <c r="J14" s="25"/>
      <c r="K14" s="14"/>
      <c r="L14" s="14"/>
      <c r="M14" s="14"/>
      <c r="N14" s="23" t="str">
        <f t="array" ref="N14">IF(O14="","",XLOOKUP(O14,selector_18,selector_18_ids,""))</f>
        <v/>
      </c>
      <c r="O14" s="25"/>
      <c r="P14" s="14"/>
      <c r="Q14" s="23" t="str">
        <f t="array" ref="Q14">IF(R14="","",XLOOKUP(R14,selector_04,selector_04_ids,""))</f>
        <v/>
      </c>
      <c r="R14" s="25"/>
      <c r="S14" s="14"/>
      <c r="T14" s="27"/>
      <c r="U14" s="14"/>
    </row>
    <row r="15">
      <c r="A15" s="14"/>
      <c r="B15" s="23" t="str">
        <f>IF($A15="","",'Система'!$B$4)</f>
        <v/>
      </c>
      <c r="C15" s="14"/>
      <c r="D15" s="23" t="str">
        <f t="array" ref="D15">IF(E15="","",XLOOKUP(E15,selector_02,selector_02_ids,""))</f>
        <v/>
      </c>
      <c r="E15" s="25"/>
      <c r="F15" s="14"/>
      <c r="G15" s="14"/>
      <c r="H15" s="14"/>
      <c r="I15" s="23" t="str">
        <f t="array" ref="I15">IF(J15="","",XLOOKUP(J15,selector_07,selector_07_ids,""))</f>
        <v/>
      </c>
      <c r="J15" s="25"/>
      <c r="K15" s="14"/>
      <c r="L15" s="14"/>
      <c r="M15" s="14"/>
      <c r="N15" s="23" t="str">
        <f t="array" ref="N15">IF(O15="","",XLOOKUP(O15,selector_18,selector_18_ids,""))</f>
        <v/>
      </c>
      <c r="O15" s="25"/>
      <c r="P15" s="14"/>
      <c r="Q15" s="23" t="str">
        <f t="array" ref="Q15">IF(R15="","",XLOOKUP(R15,selector_04,selector_04_ids,""))</f>
        <v/>
      </c>
      <c r="R15" s="25"/>
      <c r="S15" s="14"/>
      <c r="T15" s="27"/>
      <c r="U15" s="14"/>
    </row>
    <row r="16">
      <c r="A16" s="14"/>
      <c r="B16" s="23" t="str">
        <f>IF($A16="","",'Система'!$B$4)</f>
        <v/>
      </c>
      <c r="C16" s="14"/>
      <c r="D16" s="23" t="str">
        <f t="array" ref="D16">IF(E16="","",XLOOKUP(E16,selector_02,selector_02_ids,""))</f>
        <v/>
      </c>
      <c r="E16" s="25"/>
      <c r="F16" s="14"/>
      <c r="G16" s="14"/>
      <c r="H16" s="14"/>
      <c r="I16" s="23" t="str">
        <f t="array" ref="I16">IF(J16="","",XLOOKUP(J16,selector_07,selector_07_ids,""))</f>
        <v/>
      </c>
      <c r="J16" s="25"/>
      <c r="K16" s="14"/>
      <c r="L16" s="14"/>
      <c r="M16" s="14"/>
      <c r="N16" s="23" t="str">
        <f t="array" ref="N16">IF(O16="","",XLOOKUP(O16,selector_18,selector_18_ids,""))</f>
        <v/>
      </c>
      <c r="O16" s="25"/>
      <c r="P16" s="14"/>
      <c r="Q16" s="23" t="str">
        <f t="array" ref="Q16">IF(R16="","",XLOOKUP(R16,selector_04,selector_04_ids,""))</f>
        <v/>
      </c>
      <c r="R16" s="25"/>
      <c r="S16" s="14"/>
      <c r="T16" s="27"/>
      <c r="U16" s="14"/>
    </row>
    <row r="17">
      <c r="A17" s="14"/>
      <c r="B17" s="23" t="str">
        <f>IF($A17="","",'Система'!$B$4)</f>
        <v/>
      </c>
      <c r="C17" s="14"/>
      <c r="D17" s="23" t="str">
        <f t="array" ref="D17">IF(E17="","",XLOOKUP(E17,selector_02,selector_02_ids,""))</f>
        <v/>
      </c>
      <c r="E17" s="25"/>
      <c r="F17" s="14"/>
      <c r="G17" s="14"/>
      <c r="H17" s="14"/>
      <c r="I17" s="23" t="str">
        <f t="array" ref="I17">IF(J17="","",XLOOKUP(J17,selector_07,selector_07_ids,""))</f>
        <v/>
      </c>
      <c r="J17" s="25"/>
      <c r="K17" s="14"/>
      <c r="L17" s="14"/>
      <c r="M17" s="14"/>
      <c r="N17" s="23" t="str">
        <f t="array" ref="N17">IF(O17="","",XLOOKUP(O17,selector_18,selector_18_ids,""))</f>
        <v/>
      </c>
      <c r="O17" s="25"/>
      <c r="P17" s="14"/>
      <c r="Q17" s="23" t="str">
        <f t="array" ref="Q17">IF(R17="","",XLOOKUP(R17,selector_04,selector_04_ids,""))</f>
        <v/>
      </c>
      <c r="R17" s="25"/>
      <c r="S17" s="14"/>
      <c r="T17" s="27"/>
      <c r="U17" s="14"/>
    </row>
    <row r="18">
      <c r="A18" s="14"/>
      <c r="B18" s="23" t="str">
        <f>IF($A18="","",'Система'!$B$4)</f>
        <v/>
      </c>
      <c r="C18" s="14"/>
      <c r="D18" s="23" t="str">
        <f t="array" ref="D18">IF(E18="","",XLOOKUP(E18,selector_02,selector_02_ids,""))</f>
        <v/>
      </c>
      <c r="E18" s="25"/>
      <c r="F18" s="14"/>
      <c r="G18" s="14"/>
      <c r="H18" s="14"/>
      <c r="I18" s="23" t="str">
        <f t="array" ref="I18">IF(J18="","",XLOOKUP(J18,selector_07,selector_07_ids,""))</f>
        <v/>
      </c>
      <c r="J18" s="25"/>
      <c r="K18" s="14"/>
      <c r="L18" s="14"/>
      <c r="M18" s="14"/>
      <c r="N18" s="23" t="str">
        <f t="array" ref="N18">IF(O18="","",XLOOKUP(O18,selector_18,selector_18_ids,""))</f>
        <v/>
      </c>
      <c r="O18" s="25"/>
      <c r="P18" s="14"/>
      <c r="Q18" s="23" t="str">
        <f t="array" ref="Q18">IF(R18="","",XLOOKUP(R18,selector_04,selector_04_ids,""))</f>
        <v/>
      </c>
      <c r="R18" s="25"/>
      <c r="S18" s="14"/>
      <c r="T18" s="27"/>
      <c r="U18" s="14"/>
    </row>
    <row r="19">
      <c r="A19" s="14"/>
      <c r="B19" s="23" t="str">
        <f>IF($A19="","",'Система'!$B$4)</f>
        <v/>
      </c>
      <c r="C19" s="14"/>
      <c r="D19" s="23" t="str">
        <f t="array" ref="D19">IF(E19="","",XLOOKUP(E19,selector_02,selector_02_ids,""))</f>
        <v/>
      </c>
      <c r="E19" s="25"/>
      <c r="F19" s="14"/>
      <c r="G19" s="14"/>
      <c r="H19" s="14"/>
      <c r="I19" s="23" t="str">
        <f t="array" ref="I19">IF(J19="","",XLOOKUP(J19,selector_07,selector_07_ids,""))</f>
        <v/>
      </c>
      <c r="J19" s="25"/>
      <c r="K19" s="14"/>
      <c r="L19" s="14"/>
      <c r="M19" s="14"/>
      <c r="N19" s="23" t="str">
        <f t="array" ref="N19">IF(O19="","",XLOOKUP(O19,selector_18,selector_18_ids,""))</f>
        <v/>
      </c>
      <c r="O19" s="25"/>
      <c r="P19" s="14"/>
      <c r="Q19" s="23" t="str">
        <f t="array" ref="Q19">IF(R19="","",XLOOKUP(R19,selector_04,selector_04_ids,""))</f>
        <v/>
      </c>
      <c r="R19" s="25"/>
      <c r="S19" s="14"/>
      <c r="T19" s="27"/>
      <c r="U19" s="14"/>
    </row>
    <row r="20">
      <c r="A20" s="14"/>
      <c r="B20" s="23" t="str">
        <f>IF($A20="","",'Система'!$B$4)</f>
        <v/>
      </c>
      <c r="C20" s="14"/>
      <c r="D20" s="23" t="str">
        <f t="array" ref="D20">IF(E20="","",XLOOKUP(E20,selector_02,selector_02_ids,""))</f>
        <v/>
      </c>
      <c r="E20" s="25"/>
      <c r="F20" s="14"/>
      <c r="G20" s="14"/>
      <c r="H20" s="14"/>
      <c r="I20" s="23" t="str">
        <f t="array" ref="I20">IF(J20="","",XLOOKUP(J20,selector_07,selector_07_ids,""))</f>
        <v/>
      </c>
      <c r="J20" s="25"/>
      <c r="K20" s="14"/>
      <c r="L20" s="14"/>
      <c r="M20" s="14"/>
      <c r="N20" s="23" t="str">
        <f t="array" ref="N20">IF(O20="","",XLOOKUP(O20,selector_18,selector_18_ids,""))</f>
        <v/>
      </c>
      <c r="O20" s="25"/>
      <c r="P20" s="14"/>
      <c r="Q20" s="23" t="str">
        <f t="array" ref="Q20">IF(R20="","",XLOOKUP(R20,selector_04,selector_04_ids,""))</f>
        <v/>
      </c>
      <c r="R20" s="25"/>
      <c r="S20" s="14"/>
      <c r="T20" s="27"/>
      <c r="U20" s="14"/>
    </row>
    <row r="21">
      <c r="A21" s="14"/>
      <c r="B21" s="23" t="str">
        <f>IF($A21="","",'Система'!$B$4)</f>
        <v/>
      </c>
      <c r="C21" s="14"/>
      <c r="D21" s="23" t="str">
        <f t="array" ref="D21">IF(E21="","",XLOOKUP(E21,selector_02,selector_02_ids,""))</f>
        <v/>
      </c>
      <c r="E21" s="25"/>
      <c r="F21" s="14"/>
      <c r="G21" s="14"/>
      <c r="H21" s="14"/>
      <c r="I21" s="23" t="str">
        <f t="array" ref="I21">IF(J21="","",XLOOKUP(J21,selector_07,selector_07_ids,""))</f>
        <v/>
      </c>
      <c r="J21" s="25"/>
      <c r="K21" s="14"/>
      <c r="L21" s="14"/>
      <c r="M21" s="14"/>
      <c r="N21" s="23" t="str">
        <f t="array" ref="N21">IF(O21="","",XLOOKUP(O21,selector_18,selector_18_ids,""))</f>
        <v/>
      </c>
      <c r="O21" s="25"/>
      <c r="P21" s="14"/>
      <c r="Q21" s="23" t="str">
        <f t="array" ref="Q21">IF(R21="","",XLOOKUP(R21,selector_04,selector_04_ids,""))</f>
        <v/>
      </c>
      <c r="R21" s="25"/>
      <c r="S21" s="14"/>
      <c r="T21" s="27"/>
      <c r="U21" s="14"/>
    </row>
    <row r="22">
      <c r="A22" s="14"/>
      <c r="B22" s="23" t="str">
        <f>IF($A22="","",'Система'!$B$4)</f>
        <v/>
      </c>
      <c r="C22" s="14"/>
      <c r="D22" s="23" t="str">
        <f t="array" ref="D22">IF(E22="","",XLOOKUP(E22,selector_02,selector_02_ids,""))</f>
        <v/>
      </c>
      <c r="E22" s="25"/>
      <c r="F22" s="14"/>
      <c r="G22" s="14"/>
      <c r="H22" s="14"/>
      <c r="I22" s="23" t="str">
        <f t="array" ref="I22">IF(J22="","",XLOOKUP(J22,selector_07,selector_07_ids,""))</f>
        <v/>
      </c>
      <c r="J22" s="25"/>
      <c r="K22" s="14"/>
      <c r="L22" s="14"/>
      <c r="M22" s="14"/>
      <c r="N22" s="23" t="str">
        <f t="array" ref="N22">IF(O22="","",XLOOKUP(O22,selector_18,selector_18_ids,""))</f>
        <v/>
      </c>
      <c r="O22" s="25"/>
      <c r="P22" s="14"/>
      <c r="Q22" s="23" t="str">
        <f t="array" ref="Q22">IF(R22="","",XLOOKUP(R22,selector_04,selector_04_ids,""))</f>
        <v/>
      </c>
      <c r="R22" s="25"/>
      <c r="S22" s="14"/>
      <c r="T22" s="27"/>
      <c r="U22" s="14"/>
    </row>
    <row r="23">
      <c r="A23" s="14"/>
      <c r="B23" s="23" t="str">
        <f>IF($A23="","",'Система'!$B$4)</f>
        <v/>
      </c>
      <c r="C23" s="14"/>
      <c r="D23" s="23" t="str">
        <f t="array" ref="D23">IF(E23="","",XLOOKUP(E23,selector_02,selector_02_ids,""))</f>
        <v/>
      </c>
      <c r="E23" s="25"/>
      <c r="F23" s="14"/>
      <c r="G23" s="14"/>
      <c r="H23" s="14"/>
      <c r="I23" s="23" t="str">
        <f t="array" ref="I23">IF(J23="","",XLOOKUP(J23,selector_07,selector_07_ids,""))</f>
        <v/>
      </c>
      <c r="J23" s="25"/>
      <c r="K23" s="14"/>
      <c r="L23" s="14"/>
      <c r="M23" s="14"/>
      <c r="N23" s="23" t="str">
        <f t="array" ref="N23">IF(O23="","",XLOOKUP(O23,selector_18,selector_18_ids,""))</f>
        <v/>
      </c>
      <c r="O23" s="25"/>
      <c r="P23" s="14"/>
      <c r="Q23" s="23" t="str">
        <f t="array" ref="Q23">IF(R23="","",XLOOKUP(R23,selector_04,selector_04_ids,""))</f>
        <v/>
      </c>
      <c r="R23" s="25"/>
      <c r="S23" s="14"/>
      <c r="T23" s="27"/>
      <c r="U23" s="14"/>
    </row>
    <row r="24">
      <c r="A24" s="14"/>
      <c r="B24" s="23" t="str">
        <f>IF($A24="","",'Система'!$B$4)</f>
        <v/>
      </c>
      <c r="C24" s="14"/>
      <c r="D24" s="23" t="str">
        <f t="array" ref="D24">IF(E24="","",XLOOKUP(E24,selector_02,selector_02_ids,""))</f>
        <v/>
      </c>
      <c r="E24" s="25"/>
      <c r="F24" s="14"/>
      <c r="G24" s="14"/>
      <c r="H24" s="14"/>
      <c r="I24" s="23" t="str">
        <f t="array" ref="I24">IF(J24="","",XLOOKUP(J24,selector_07,selector_07_ids,""))</f>
        <v/>
      </c>
      <c r="J24" s="25"/>
      <c r="K24" s="14"/>
      <c r="L24" s="14"/>
      <c r="M24" s="14"/>
      <c r="N24" s="23" t="str">
        <f t="array" ref="N24">IF(O24="","",XLOOKUP(O24,selector_18,selector_18_ids,""))</f>
        <v/>
      </c>
      <c r="O24" s="25"/>
      <c r="P24" s="14"/>
      <c r="Q24" s="23" t="str">
        <f t="array" ref="Q24">IF(R24="","",XLOOKUP(R24,selector_04,selector_04_ids,""))</f>
        <v/>
      </c>
      <c r="R24" s="25"/>
      <c r="S24" s="14"/>
      <c r="T24" s="27"/>
      <c r="U24" s="14"/>
    </row>
    <row r="25">
      <c r="A25" s="14"/>
      <c r="B25" s="23" t="str">
        <f>IF($A25="","",'Система'!$B$4)</f>
        <v/>
      </c>
      <c r="C25" s="14"/>
      <c r="D25" s="23" t="str">
        <f t="array" ref="D25">IF(E25="","",XLOOKUP(E25,selector_02,selector_02_ids,""))</f>
        <v/>
      </c>
      <c r="E25" s="25"/>
      <c r="F25" s="14"/>
      <c r="G25" s="14"/>
      <c r="H25" s="14"/>
      <c r="I25" s="23" t="str">
        <f t="array" ref="I25">IF(J25="","",XLOOKUP(J25,selector_07,selector_07_ids,""))</f>
        <v/>
      </c>
      <c r="J25" s="25"/>
      <c r="K25" s="14"/>
      <c r="L25" s="14"/>
      <c r="M25" s="14"/>
      <c r="N25" s="23" t="str">
        <f t="array" ref="N25">IF(O25="","",XLOOKUP(O25,selector_18,selector_18_ids,""))</f>
        <v/>
      </c>
      <c r="O25" s="25"/>
      <c r="P25" s="14"/>
      <c r="Q25" s="23" t="str">
        <f t="array" ref="Q25">IF(R25="","",XLOOKUP(R25,selector_04,selector_04_ids,""))</f>
        <v/>
      </c>
      <c r="R25" s="25"/>
      <c r="S25" s="14"/>
      <c r="T25" s="27"/>
      <c r="U25" s="14"/>
    </row>
    <row r="26">
      <c r="A26" s="14"/>
      <c r="B26" s="23" t="str">
        <f>IF($A26="","",'Система'!$B$4)</f>
        <v/>
      </c>
      <c r="C26" s="14"/>
      <c r="D26" s="23" t="str">
        <f t="array" ref="D26">IF(E26="","",XLOOKUP(E26,selector_02,selector_02_ids,""))</f>
        <v/>
      </c>
      <c r="E26" s="25"/>
      <c r="F26" s="14"/>
      <c r="G26" s="14"/>
      <c r="H26" s="14"/>
      <c r="I26" s="23" t="str">
        <f t="array" ref="I26">IF(J26="","",XLOOKUP(J26,selector_07,selector_07_ids,""))</f>
        <v/>
      </c>
      <c r="J26" s="25"/>
      <c r="K26" s="14"/>
      <c r="L26" s="14"/>
      <c r="M26" s="14"/>
      <c r="N26" s="23" t="str">
        <f t="array" ref="N26">IF(O26="","",XLOOKUP(O26,selector_18,selector_18_ids,""))</f>
        <v/>
      </c>
      <c r="O26" s="25"/>
      <c r="P26" s="14"/>
      <c r="Q26" s="23" t="str">
        <f t="array" ref="Q26">IF(R26="","",XLOOKUP(R26,selector_04,selector_04_ids,""))</f>
        <v/>
      </c>
      <c r="R26" s="25"/>
      <c r="S26" s="14"/>
      <c r="T26" s="27"/>
      <c r="U26" s="14"/>
    </row>
    <row r="27">
      <c r="A27" s="14"/>
      <c r="B27" s="23" t="str">
        <f>IF($A27="","",'Система'!$B$4)</f>
        <v/>
      </c>
      <c r="C27" s="14"/>
      <c r="D27" s="23" t="str">
        <f t="array" ref="D27">IF(E27="","",XLOOKUP(E27,selector_02,selector_02_ids,""))</f>
        <v/>
      </c>
      <c r="E27" s="25"/>
      <c r="F27" s="14"/>
      <c r="G27" s="14"/>
      <c r="H27" s="14"/>
      <c r="I27" s="23" t="str">
        <f t="array" ref="I27">IF(J27="","",XLOOKUP(J27,selector_07,selector_07_ids,""))</f>
        <v/>
      </c>
      <c r="J27" s="25"/>
      <c r="K27" s="14"/>
      <c r="L27" s="14"/>
      <c r="M27" s="14"/>
      <c r="N27" s="23" t="str">
        <f t="array" ref="N27">IF(O27="","",XLOOKUP(O27,selector_18,selector_18_ids,""))</f>
        <v/>
      </c>
      <c r="O27" s="25"/>
      <c r="P27" s="14"/>
      <c r="Q27" s="23" t="str">
        <f t="array" ref="Q27">IF(R27="","",XLOOKUP(R27,selector_04,selector_04_ids,""))</f>
        <v/>
      </c>
      <c r="R27" s="25"/>
      <c r="S27" s="14"/>
      <c r="T27" s="27"/>
      <c r="U27" s="14"/>
    </row>
    <row r="28">
      <c r="A28" s="14"/>
      <c r="B28" s="23" t="str">
        <f>IF($A28="","",'Система'!$B$4)</f>
        <v/>
      </c>
      <c r="C28" s="14"/>
      <c r="D28" s="23" t="str">
        <f t="array" ref="D28">IF(E28="","",XLOOKUP(E28,selector_02,selector_02_ids,""))</f>
        <v/>
      </c>
      <c r="E28" s="25"/>
      <c r="F28" s="14"/>
      <c r="G28" s="14"/>
      <c r="H28" s="14"/>
      <c r="I28" s="23" t="str">
        <f t="array" ref="I28">IF(J28="","",XLOOKUP(J28,selector_07,selector_07_ids,""))</f>
        <v/>
      </c>
      <c r="J28" s="25"/>
      <c r="K28" s="14"/>
      <c r="L28" s="14"/>
      <c r="M28" s="14"/>
      <c r="N28" s="23" t="str">
        <f t="array" ref="N28">IF(O28="","",XLOOKUP(O28,selector_18,selector_18_ids,""))</f>
        <v/>
      </c>
      <c r="O28" s="25"/>
      <c r="P28" s="14"/>
      <c r="Q28" s="23" t="str">
        <f t="array" ref="Q28">IF(R28="","",XLOOKUP(R28,selector_04,selector_04_ids,""))</f>
        <v/>
      </c>
      <c r="R28" s="25"/>
      <c r="S28" s="14"/>
      <c r="T28" s="27"/>
      <c r="U28" s="14"/>
    </row>
    <row r="29">
      <c r="A29" s="14"/>
      <c r="B29" s="23" t="str">
        <f>IF($A29="","",'Система'!$B$4)</f>
        <v/>
      </c>
      <c r="C29" s="14"/>
      <c r="D29" s="23" t="str">
        <f t="array" ref="D29">IF(E29="","",XLOOKUP(E29,selector_02,selector_02_ids,""))</f>
        <v/>
      </c>
      <c r="E29" s="25"/>
      <c r="F29" s="14"/>
      <c r="G29" s="14"/>
      <c r="H29" s="14"/>
      <c r="I29" s="23" t="str">
        <f t="array" ref="I29">IF(J29="","",XLOOKUP(J29,selector_07,selector_07_ids,""))</f>
        <v/>
      </c>
      <c r="J29" s="25"/>
      <c r="K29" s="14"/>
      <c r="L29" s="14"/>
      <c r="M29" s="14"/>
      <c r="N29" s="23" t="str">
        <f t="array" ref="N29">IF(O29="","",XLOOKUP(O29,selector_18,selector_18_ids,""))</f>
        <v/>
      </c>
      <c r="O29" s="25"/>
      <c r="P29" s="14"/>
      <c r="Q29" s="23" t="str">
        <f t="array" ref="Q29">IF(R29="","",XLOOKUP(R29,selector_04,selector_04_ids,""))</f>
        <v/>
      </c>
      <c r="R29" s="25"/>
      <c r="S29" s="14"/>
      <c r="T29" s="27"/>
      <c r="U29" s="14"/>
    </row>
    <row r="30">
      <c r="A30" s="14"/>
      <c r="B30" s="23" t="str">
        <f>IF($A30="","",'Система'!$B$4)</f>
        <v/>
      </c>
      <c r="C30" s="14"/>
      <c r="D30" s="23" t="str">
        <f t="array" ref="D30">IF(E30="","",XLOOKUP(E30,selector_02,selector_02_ids,""))</f>
        <v/>
      </c>
      <c r="E30" s="25"/>
      <c r="F30" s="14"/>
      <c r="G30" s="14"/>
      <c r="H30" s="14"/>
      <c r="I30" s="23" t="str">
        <f t="array" ref="I30">IF(J30="","",XLOOKUP(J30,selector_07,selector_07_ids,""))</f>
        <v/>
      </c>
      <c r="J30" s="25"/>
      <c r="K30" s="14"/>
      <c r="L30" s="14"/>
      <c r="M30" s="14"/>
      <c r="N30" s="23" t="str">
        <f t="array" ref="N30">IF(O30="","",XLOOKUP(O30,selector_18,selector_18_ids,""))</f>
        <v/>
      </c>
      <c r="O30" s="25"/>
      <c r="P30" s="14"/>
      <c r="Q30" s="23" t="str">
        <f t="array" ref="Q30">IF(R30="","",XLOOKUP(R30,selector_04,selector_04_ids,""))</f>
        <v/>
      </c>
      <c r="R30" s="25"/>
      <c r="S30" s="14"/>
      <c r="T30" s="27"/>
      <c r="U30" s="14"/>
    </row>
    <row r="31">
      <c r="A31" s="14"/>
      <c r="B31" s="23" t="str">
        <f>IF($A31="","",'Система'!$B$4)</f>
        <v/>
      </c>
      <c r="C31" s="14"/>
      <c r="D31" s="23" t="str">
        <f t="array" ref="D31">IF(E31="","",XLOOKUP(E31,selector_02,selector_02_ids,""))</f>
        <v/>
      </c>
      <c r="E31" s="25"/>
      <c r="F31" s="14"/>
      <c r="G31" s="14"/>
      <c r="H31" s="14"/>
      <c r="I31" s="23" t="str">
        <f t="array" ref="I31">IF(J31="","",XLOOKUP(J31,selector_07,selector_07_ids,""))</f>
        <v/>
      </c>
      <c r="J31" s="25"/>
      <c r="K31" s="14"/>
      <c r="L31" s="14"/>
      <c r="M31" s="14"/>
      <c r="N31" s="23" t="str">
        <f t="array" ref="N31">IF(O31="","",XLOOKUP(O31,selector_18,selector_18_ids,""))</f>
        <v/>
      </c>
      <c r="O31" s="25"/>
      <c r="P31" s="14"/>
      <c r="Q31" s="23" t="str">
        <f t="array" ref="Q31">IF(R31="","",XLOOKUP(R31,selector_04,selector_04_ids,""))</f>
        <v/>
      </c>
      <c r="R31" s="25"/>
      <c r="S31" s="14"/>
      <c r="T31" s="27"/>
      <c r="U31" s="14"/>
    </row>
    <row r="32">
      <c r="A32" s="14"/>
      <c r="B32" s="23" t="str">
        <f>IF($A32="","",'Система'!$B$4)</f>
        <v/>
      </c>
      <c r="C32" s="14"/>
      <c r="D32" s="23" t="str">
        <f t="array" ref="D32">IF(E32="","",XLOOKUP(E32,selector_02,selector_02_ids,""))</f>
        <v/>
      </c>
      <c r="E32" s="25"/>
      <c r="F32" s="14"/>
      <c r="G32" s="14"/>
      <c r="H32" s="14"/>
      <c r="I32" s="23" t="str">
        <f t="array" ref="I32">IF(J32="","",XLOOKUP(J32,selector_07,selector_07_ids,""))</f>
        <v/>
      </c>
      <c r="J32" s="25"/>
      <c r="K32" s="14"/>
      <c r="L32" s="14"/>
      <c r="M32" s="14"/>
      <c r="N32" s="23" t="str">
        <f t="array" ref="N32">IF(O32="","",XLOOKUP(O32,selector_18,selector_18_ids,""))</f>
        <v/>
      </c>
      <c r="O32" s="25"/>
      <c r="P32" s="14"/>
      <c r="Q32" s="23" t="str">
        <f t="array" ref="Q32">IF(R32="","",XLOOKUP(R32,selector_04,selector_04_ids,""))</f>
        <v/>
      </c>
      <c r="R32" s="25"/>
      <c r="S32" s="14"/>
      <c r="T32" s="27"/>
      <c r="U32" s="14"/>
    </row>
    <row r="33">
      <c r="A33" s="14"/>
      <c r="B33" s="23" t="str">
        <f>IF($A33="","",'Система'!$B$4)</f>
        <v/>
      </c>
      <c r="C33" s="14"/>
      <c r="D33" s="23" t="str">
        <f t="array" ref="D33">IF(E33="","",XLOOKUP(E33,selector_02,selector_02_ids,""))</f>
        <v/>
      </c>
      <c r="E33" s="25"/>
      <c r="F33" s="14"/>
      <c r="G33" s="14"/>
      <c r="H33" s="14"/>
      <c r="I33" s="23" t="str">
        <f t="array" ref="I33">IF(J33="","",XLOOKUP(J33,selector_07,selector_07_ids,""))</f>
        <v/>
      </c>
      <c r="J33" s="25"/>
      <c r="K33" s="14"/>
      <c r="L33" s="14"/>
      <c r="M33" s="14"/>
      <c r="N33" s="23" t="str">
        <f t="array" ref="N33">IF(O33="","",XLOOKUP(O33,selector_18,selector_18_ids,""))</f>
        <v/>
      </c>
      <c r="O33" s="25"/>
      <c r="P33" s="14"/>
      <c r="Q33" s="23" t="str">
        <f t="array" ref="Q33">IF(R33="","",XLOOKUP(R33,selector_04,selector_04_ids,""))</f>
        <v/>
      </c>
      <c r="R33" s="25"/>
      <c r="S33" s="14"/>
      <c r="T33" s="27"/>
      <c r="U33" s="14"/>
    </row>
    <row r="34">
      <c r="A34" s="14"/>
      <c r="B34" s="23" t="str">
        <f>IF($A34="","",'Система'!$B$4)</f>
        <v/>
      </c>
      <c r="C34" s="14"/>
      <c r="D34" s="23" t="str">
        <f t="array" ref="D34">IF(E34="","",XLOOKUP(E34,selector_02,selector_02_ids,""))</f>
        <v/>
      </c>
      <c r="E34" s="25"/>
      <c r="F34" s="14"/>
      <c r="G34" s="14"/>
      <c r="H34" s="14"/>
      <c r="I34" s="23" t="str">
        <f t="array" ref="I34">IF(J34="","",XLOOKUP(J34,selector_07,selector_07_ids,""))</f>
        <v/>
      </c>
      <c r="J34" s="25"/>
      <c r="K34" s="14"/>
      <c r="L34" s="14"/>
      <c r="M34" s="14"/>
      <c r="N34" s="23" t="str">
        <f t="array" ref="N34">IF(O34="","",XLOOKUP(O34,selector_18,selector_18_ids,""))</f>
        <v/>
      </c>
      <c r="O34" s="25"/>
      <c r="P34" s="14"/>
      <c r="Q34" s="23" t="str">
        <f t="array" ref="Q34">IF(R34="","",XLOOKUP(R34,selector_04,selector_04_ids,""))</f>
        <v/>
      </c>
      <c r="R34" s="25"/>
      <c r="S34" s="14"/>
      <c r="T34" s="27"/>
      <c r="U34" s="14"/>
    </row>
    <row r="35">
      <c r="A35" s="14"/>
      <c r="B35" s="23" t="str">
        <f>IF($A35="","",'Система'!$B$4)</f>
        <v/>
      </c>
      <c r="C35" s="14"/>
      <c r="D35" s="23" t="str">
        <f t="array" ref="D35">IF(E35="","",XLOOKUP(E35,selector_02,selector_02_ids,""))</f>
        <v/>
      </c>
      <c r="E35" s="25"/>
      <c r="F35" s="14"/>
      <c r="G35" s="14"/>
      <c r="H35" s="14"/>
      <c r="I35" s="23" t="str">
        <f t="array" ref="I35">IF(J35="","",XLOOKUP(J35,selector_07,selector_07_ids,""))</f>
        <v/>
      </c>
      <c r="J35" s="25"/>
      <c r="K35" s="14"/>
      <c r="L35" s="14"/>
      <c r="M35" s="14"/>
      <c r="N35" s="23" t="str">
        <f t="array" ref="N35">IF(O35="","",XLOOKUP(O35,selector_18,selector_18_ids,""))</f>
        <v/>
      </c>
      <c r="O35" s="25"/>
      <c r="P35" s="14"/>
      <c r="Q35" s="23" t="str">
        <f t="array" ref="Q35">IF(R35="","",XLOOKUP(R35,selector_04,selector_04_ids,""))</f>
        <v/>
      </c>
      <c r="R35" s="25"/>
      <c r="S35" s="14"/>
      <c r="T35" s="27"/>
      <c r="U35" s="14"/>
    </row>
    <row r="36">
      <c r="A36" s="14"/>
      <c r="B36" s="23" t="str">
        <f>IF($A36="","",'Система'!$B$4)</f>
        <v/>
      </c>
      <c r="C36" s="14"/>
      <c r="D36" s="23" t="str">
        <f t="array" ref="D36">IF(E36="","",XLOOKUP(E36,selector_02,selector_02_ids,""))</f>
        <v/>
      </c>
      <c r="E36" s="25"/>
      <c r="F36" s="14"/>
      <c r="G36" s="14"/>
      <c r="H36" s="14"/>
      <c r="I36" s="23" t="str">
        <f t="array" ref="I36">IF(J36="","",XLOOKUP(J36,selector_07,selector_07_ids,""))</f>
        <v/>
      </c>
      <c r="J36" s="25"/>
      <c r="K36" s="14"/>
      <c r="L36" s="14"/>
      <c r="M36" s="14"/>
      <c r="N36" s="23" t="str">
        <f t="array" ref="N36">IF(O36="","",XLOOKUP(O36,selector_18,selector_18_ids,""))</f>
        <v/>
      </c>
      <c r="O36" s="25"/>
      <c r="P36" s="14"/>
      <c r="Q36" s="23" t="str">
        <f t="array" ref="Q36">IF(R36="","",XLOOKUP(R36,selector_04,selector_04_ids,""))</f>
        <v/>
      </c>
      <c r="R36" s="25"/>
      <c r="S36" s="14"/>
      <c r="T36" s="27"/>
      <c r="U36" s="14"/>
    </row>
    <row r="37">
      <c r="A37" s="14"/>
      <c r="B37" s="23" t="str">
        <f>IF($A37="","",'Система'!$B$4)</f>
        <v/>
      </c>
      <c r="C37" s="14"/>
      <c r="D37" s="23" t="str">
        <f t="array" ref="D37">IF(E37="","",XLOOKUP(E37,selector_02,selector_02_ids,""))</f>
        <v/>
      </c>
      <c r="E37" s="25"/>
      <c r="F37" s="14"/>
      <c r="G37" s="14"/>
      <c r="H37" s="14"/>
      <c r="I37" s="23" t="str">
        <f t="array" ref="I37">IF(J37="","",XLOOKUP(J37,selector_07,selector_07_ids,""))</f>
        <v/>
      </c>
      <c r="J37" s="25"/>
      <c r="K37" s="14"/>
      <c r="L37" s="14"/>
      <c r="M37" s="14"/>
      <c r="N37" s="23" t="str">
        <f t="array" ref="N37">IF(O37="","",XLOOKUP(O37,selector_18,selector_18_ids,""))</f>
        <v/>
      </c>
      <c r="O37" s="25"/>
      <c r="P37" s="14"/>
      <c r="Q37" s="23" t="str">
        <f t="array" ref="Q37">IF(R37="","",XLOOKUP(R37,selector_04,selector_04_ids,""))</f>
        <v/>
      </c>
      <c r="R37" s="25"/>
      <c r="S37" s="14"/>
      <c r="T37" s="27"/>
      <c r="U37" s="14"/>
    </row>
    <row r="38">
      <c r="A38" s="14"/>
      <c r="B38" s="23" t="str">
        <f>IF($A38="","",'Система'!$B$4)</f>
        <v/>
      </c>
      <c r="C38" s="14"/>
      <c r="D38" s="23" t="str">
        <f t="array" ref="D38">IF(E38="","",XLOOKUP(E38,selector_02,selector_02_ids,""))</f>
        <v/>
      </c>
      <c r="E38" s="25"/>
      <c r="F38" s="14"/>
      <c r="G38" s="14"/>
      <c r="H38" s="14"/>
      <c r="I38" s="23" t="str">
        <f t="array" ref="I38">IF(J38="","",XLOOKUP(J38,selector_07,selector_07_ids,""))</f>
        <v/>
      </c>
      <c r="J38" s="25"/>
      <c r="K38" s="14"/>
      <c r="L38" s="14"/>
      <c r="M38" s="14"/>
      <c r="N38" s="23" t="str">
        <f t="array" ref="N38">IF(O38="","",XLOOKUP(O38,selector_18,selector_18_ids,""))</f>
        <v/>
      </c>
      <c r="O38" s="25"/>
      <c r="P38" s="14"/>
      <c r="Q38" s="23" t="str">
        <f t="array" ref="Q38">IF(R38="","",XLOOKUP(R38,selector_04,selector_04_ids,""))</f>
        <v/>
      </c>
      <c r="R38" s="25"/>
      <c r="S38" s="14"/>
      <c r="T38" s="27"/>
      <c r="U38" s="14"/>
    </row>
    <row r="39">
      <c r="A39" s="14"/>
      <c r="B39" s="23" t="str">
        <f>IF($A39="","",'Система'!$B$4)</f>
        <v/>
      </c>
      <c r="C39" s="14"/>
      <c r="D39" s="23" t="str">
        <f t="array" ref="D39">IF(E39="","",XLOOKUP(E39,selector_02,selector_02_ids,""))</f>
        <v/>
      </c>
      <c r="E39" s="25"/>
      <c r="F39" s="14"/>
      <c r="G39" s="14"/>
      <c r="H39" s="14"/>
      <c r="I39" s="23" t="str">
        <f t="array" ref="I39">IF(J39="","",XLOOKUP(J39,selector_07,selector_07_ids,""))</f>
        <v/>
      </c>
      <c r="J39" s="25"/>
      <c r="K39" s="14"/>
      <c r="L39" s="14"/>
      <c r="M39" s="14"/>
      <c r="N39" s="23" t="str">
        <f t="array" ref="N39">IF(O39="","",XLOOKUP(O39,selector_18,selector_18_ids,""))</f>
        <v/>
      </c>
      <c r="O39" s="25"/>
      <c r="P39" s="14"/>
      <c r="Q39" s="23" t="str">
        <f t="array" ref="Q39">IF(R39="","",XLOOKUP(R39,selector_04,selector_04_ids,""))</f>
        <v/>
      </c>
      <c r="R39" s="25"/>
      <c r="S39" s="14"/>
      <c r="T39" s="27"/>
      <c r="U39" s="14"/>
    </row>
    <row r="40">
      <c r="A40" s="14"/>
      <c r="B40" s="23" t="str">
        <f>IF($A40="","",'Система'!$B$4)</f>
        <v/>
      </c>
      <c r="C40" s="14"/>
      <c r="D40" s="23" t="str">
        <f t="array" ref="D40">IF(E40="","",XLOOKUP(E40,selector_02,selector_02_ids,""))</f>
        <v/>
      </c>
      <c r="E40" s="25"/>
      <c r="F40" s="14"/>
      <c r="G40" s="14"/>
      <c r="H40" s="14"/>
      <c r="I40" s="23" t="str">
        <f t="array" ref="I40">IF(J40="","",XLOOKUP(J40,selector_07,selector_07_ids,""))</f>
        <v/>
      </c>
      <c r="J40" s="25"/>
      <c r="K40" s="14"/>
      <c r="L40" s="14"/>
      <c r="M40" s="14"/>
      <c r="N40" s="23" t="str">
        <f t="array" ref="N40">IF(O40="","",XLOOKUP(O40,selector_18,selector_18_ids,""))</f>
        <v/>
      </c>
      <c r="O40" s="25"/>
      <c r="P40" s="14"/>
      <c r="Q40" s="23" t="str">
        <f t="array" ref="Q40">IF(R40="","",XLOOKUP(R40,selector_04,selector_04_ids,""))</f>
        <v/>
      </c>
      <c r="R40" s="25"/>
      <c r="S40" s="14"/>
      <c r="T40" s="27"/>
      <c r="U40" s="14"/>
    </row>
    <row r="41">
      <c r="A41" s="14"/>
      <c r="B41" s="23" t="str">
        <f>IF($A41="","",'Система'!$B$4)</f>
        <v/>
      </c>
      <c r="C41" s="14"/>
      <c r="D41" s="23" t="str">
        <f t="array" ref="D41">IF(E41="","",XLOOKUP(E41,selector_02,selector_02_ids,""))</f>
        <v/>
      </c>
      <c r="E41" s="25"/>
      <c r="F41" s="14"/>
      <c r="G41" s="14"/>
      <c r="H41" s="14"/>
      <c r="I41" s="23" t="str">
        <f t="array" ref="I41">IF(J41="","",XLOOKUP(J41,selector_07,selector_07_ids,""))</f>
        <v/>
      </c>
      <c r="J41" s="25"/>
      <c r="K41" s="14"/>
      <c r="L41" s="14"/>
      <c r="M41" s="14"/>
      <c r="N41" s="23" t="str">
        <f t="array" ref="N41">IF(O41="","",XLOOKUP(O41,selector_18,selector_18_ids,""))</f>
        <v/>
      </c>
      <c r="O41" s="25"/>
      <c r="P41" s="14"/>
      <c r="Q41" s="23" t="str">
        <f t="array" ref="Q41">IF(R41="","",XLOOKUP(R41,selector_04,selector_04_ids,""))</f>
        <v/>
      </c>
      <c r="R41" s="25"/>
      <c r="S41" s="14"/>
      <c r="T41" s="27"/>
      <c r="U41" s="14"/>
    </row>
    <row r="42">
      <c r="A42" s="14"/>
      <c r="B42" s="23" t="str">
        <f>IF($A42="","",'Система'!$B$4)</f>
        <v/>
      </c>
      <c r="C42" s="14"/>
      <c r="D42" s="23" t="str">
        <f t="array" ref="D42">IF(E42="","",XLOOKUP(E42,selector_02,selector_02_ids,""))</f>
        <v/>
      </c>
      <c r="E42" s="25"/>
      <c r="F42" s="14"/>
      <c r="G42" s="14"/>
      <c r="H42" s="14"/>
      <c r="I42" s="23" t="str">
        <f t="array" ref="I42">IF(J42="","",XLOOKUP(J42,selector_07,selector_07_ids,""))</f>
        <v/>
      </c>
      <c r="J42" s="25"/>
      <c r="K42" s="14"/>
      <c r="L42" s="14"/>
      <c r="M42" s="14"/>
      <c r="N42" s="23" t="str">
        <f t="array" ref="N42">IF(O42="","",XLOOKUP(O42,selector_18,selector_18_ids,""))</f>
        <v/>
      </c>
      <c r="O42" s="25"/>
      <c r="P42" s="14"/>
      <c r="Q42" s="23" t="str">
        <f t="array" ref="Q42">IF(R42="","",XLOOKUP(R42,selector_04,selector_04_ids,""))</f>
        <v/>
      </c>
      <c r="R42" s="25"/>
      <c r="S42" s="14"/>
      <c r="T42" s="27"/>
      <c r="U42" s="14"/>
    </row>
    <row r="43">
      <c r="A43" s="14"/>
      <c r="B43" s="23" t="str">
        <f>IF($A43="","",'Система'!$B$4)</f>
        <v/>
      </c>
      <c r="C43" s="14"/>
      <c r="D43" s="23" t="str">
        <f t="array" ref="D43">IF(E43="","",XLOOKUP(E43,selector_02,selector_02_ids,""))</f>
        <v/>
      </c>
      <c r="E43" s="25"/>
      <c r="F43" s="14"/>
      <c r="G43" s="14"/>
      <c r="H43" s="14"/>
      <c r="I43" s="23" t="str">
        <f t="array" ref="I43">IF(J43="","",XLOOKUP(J43,selector_07,selector_07_ids,""))</f>
        <v/>
      </c>
      <c r="J43" s="25"/>
      <c r="K43" s="14"/>
      <c r="L43" s="14"/>
      <c r="M43" s="14"/>
      <c r="N43" s="23" t="str">
        <f t="array" ref="N43">IF(O43="","",XLOOKUP(O43,selector_18,selector_18_ids,""))</f>
        <v/>
      </c>
      <c r="O43" s="25"/>
      <c r="P43" s="14"/>
      <c r="Q43" s="23" t="str">
        <f t="array" ref="Q43">IF(R43="","",XLOOKUP(R43,selector_04,selector_04_ids,""))</f>
        <v/>
      </c>
      <c r="R43" s="25"/>
      <c r="S43" s="14"/>
      <c r="T43" s="27"/>
      <c r="U43" s="14"/>
    </row>
    <row r="44">
      <c r="A44" s="14"/>
      <c r="B44" s="23" t="str">
        <f>IF($A44="","",'Система'!$B$4)</f>
        <v/>
      </c>
      <c r="C44" s="14"/>
      <c r="D44" s="23" t="str">
        <f t="array" ref="D44">IF(E44="","",XLOOKUP(E44,selector_02,selector_02_ids,""))</f>
        <v/>
      </c>
      <c r="E44" s="25"/>
      <c r="F44" s="14"/>
      <c r="G44" s="14"/>
      <c r="H44" s="14"/>
      <c r="I44" s="23" t="str">
        <f t="array" ref="I44">IF(J44="","",XLOOKUP(J44,selector_07,selector_07_ids,""))</f>
        <v/>
      </c>
      <c r="J44" s="25"/>
      <c r="K44" s="14"/>
      <c r="L44" s="14"/>
      <c r="M44" s="14"/>
      <c r="N44" s="23" t="str">
        <f t="array" ref="N44">IF(O44="","",XLOOKUP(O44,selector_18,selector_18_ids,""))</f>
        <v/>
      </c>
      <c r="O44" s="25"/>
      <c r="P44" s="14"/>
      <c r="Q44" s="23" t="str">
        <f t="array" ref="Q44">IF(R44="","",XLOOKUP(R44,selector_04,selector_04_ids,""))</f>
        <v/>
      </c>
      <c r="R44" s="25"/>
      <c r="S44" s="14"/>
      <c r="T44" s="27"/>
      <c r="U44" s="14"/>
    </row>
    <row r="45">
      <c r="A45" s="14"/>
      <c r="B45" s="23" t="str">
        <f>IF($A45="","",'Система'!$B$4)</f>
        <v/>
      </c>
      <c r="C45" s="14"/>
      <c r="D45" s="23" t="str">
        <f t="array" ref="D45">IF(E45="","",XLOOKUP(E45,selector_02,selector_02_ids,""))</f>
        <v/>
      </c>
      <c r="E45" s="25"/>
      <c r="F45" s="14"/>
      <c r="G45" s="14"/>
      <c r="H45" s="14"/>
      <c r="I45" s="23" t="str">
        <f t="array" ref="I45">IF(J45="","",XLOOKUP(J45,selector_07,selector_07_ids,""))</f>
        <v/>
      </c>
      <c r="J45" s="25"/>
      <c r="K45" s="14"/>
      <c r="L45" s="14"/>
      <c r="M45" s="14"/>
      <c r="N45" s="23" t="str">
        <f t="array" ref="N45">IF(O45="","",XLOOKUP(O45,selector_18,selector_18_ids,""))</f>
        <v/>
      </c>
      <c r="O45" s="25"/>
      <c r="P45" s="14"/>
      <c r="Q45" s="23" t="str">
        <f t="array" ref="Q45">IF(R45="","",XLOOKUP(R45,selector_04,selector_04_ids,""))</f>
        <v/>
      </c>
      <c r="R45" s="25"/>
      <c r="S45" s="14"/>
      <c r="T45" s="27"/>
      <c r="U45" s="14"/>
    </row>
    <row r="46">
      <c r="A46" s="14"/>
      <c r="B46" s="23" t="str">
        <f>IF($A46="","",'Система'!$B$4)</f>
        <v/>
      </c>
      <c r="C46" s="14"/>
      <c r="D46" s="23" t="str">
        <f t="array" ref="D46">IF(E46="","",XLOOKUP(E46,selector_02,selector_02_ids,""))</f>
        <v/>
      </c>
      <c r="E46" s="25"/>
      <c r="F46" s="14"/>
      <c r="G46" s="14"/>
      <c r="H46" s="14"/>
      <c r="I46" s="23" t="str">
        <f t="array" ref="I46">IF(J46="","",XLOOKUP(J46,selector_07,selector_07_ids,""))</f>
        <v/>
      </c>
      <c r="J46" s="25"/>
      <c r="K46" s="14"/>
      <c r="L46" s="14"/>
      <c r="M46" s="14"/>
      <c r="N46" s="23" t="str">
        <f t="array" ref="N46">IF(O46="","",XLOOKUP(O46,selector_18,selector_18_ids,""))</f>
        <v/>
      </c>
      <c r="O46" s="25"/>
      <c r="P46" s="14"/>
      <c r="Q46" s="23" t="str">
        <f t="array" ref="Q46">IF(R46="","",XLOOKUP(R46,selector_04,selector_04_ids,""))</f>
        <v/>
      </c>
      <c r="R46" s="25"/>
      <c r="S46" s="14"/>
      <c r="T46" s="27"/>
      <c r="U46" s="14"/>
    </row>
    <row r="47">
      <c r="A47" s="14"/>
      <c r="B47" s="23" t="str">
        <f>IF($A47="","",'Система'!$B$4)</f>
        <v/>
      </c>
      <c r="C47" s="14"/>
      <c r="D47" s="23" t="str">
        <f t="array" ref="D47">IF(E47="","",XLOOKUP(E47,selector_02,selector_02_ids,""))</f>
        <v/>
      </c>
      <c r="E47" s="25"/>
      <c r="F47" s="14"/>
      <c r="G47" s="14"/>
      <c r="H47" s="14"/>
      <c r="I47" s="23" t="str">
        <f t="array" ref="I47">IF(J47="","",XLOOKUP(J47,selector_07,selector_07_ids,""))</f>
        <v/>
      </c>
      <c r="J47" s="25"/>
      <c r="K47" s="14"/>
      <c r="L47" s="14"/>
      <c r="M47" s="14"/>
      <c r="N47" s="23" t="str">
        <f t="array" ref="N47">IF(O47="","",XLOOKUP(O47,selector_18,selector_18_ids,""))</f>
        <v/>
      </c>
      <c r="O47" s="25"/>
      <c r="P47" s="14"/>
      <c r="Q47" s="23" t="str">
        <f t="array" ref="Q47">IF(R47="","",XLOOKUP(R47,selector_04,selector_04_ids,""))</f>
        <v/>
      </c>
      <c r="R47" s="25"/>
      <c r="S47" s="14"/>
      <c r="T47" s="27"/>
      <c r="U47" s="14"/>
    </row>
    <row r="48">
      <c r="A48" s="14"/>
      <c r="B48" s="23" t="str">
        <f>IF($A48="","",'Система'!$B$4)</f>
        <v/>
      </c>
      <c r="C48" s="14"/>
      <c r="D48" s="23" t="str">
        <f t="array" ref="D48">IF(E48="","",XLOOKUP(E48,selector_02,selector_02_ids,""))</f>
        <v/>
      </c>
      <c r="E48" s="25"/>
      <c r="F48" s="14"/>
      <c r="G48" s="14"/>
      <c r="H48" s="14"/>
      <c r="I48" s="23" t="str">
        <f t="array" ref="I48">IF(J48="","",XLOOKUP(J48,selector_07,selector_07_ids,""))</f>
        <v/>
      </c>
      <c r="J48" s="25"/>
      <c r="K48" s="14"/>
      <c r="L48" s="14"/>
      <c r="M48" s="14"/>
      <c r="N48" s="23" t="str">
        <f t="array" ref="N48">IF(O48="","",XLOOKUP(O48,selector_18,selector_18_ids,""))</f>
        <v/>
      </c>
      <c r="O48" s="25"/>
      <c r="P48" s="14"/>
      <c r="Q48" s="23" t="str">
        <f t="array" ref="Q48">IF(R48="","",XLOOKUP(R48,selector_04,selector_04_ids,""))</f>
        <v/>
      </c>
      <c r="R48" s="25"/>
      <c r="S48" s="14"/>
      <c r="T48" s="27"/>
      <c r="U48" s="14"/>
    </row>
    <row r="49">
      <c r="A49" s="14"/>
      <c r="B49" s="23" t="str">
        <f>IF($A49="","",'Система'!$B$4)</f>
        <v/>
      </c>
      <c r="C49" s="14"/>
      <c r="D49" s="23" t="str">
        <f t="array" ref="D49">IF(E49="","",XLOOKUP(E49,selector_02,selector_02_ids,""))</f>
        <v/>
      </c>
      <c r="E49" s="25"/>
      <c r="F49" s="14"/>
      <c r="G49" s="14"/>
      <c r="H49" s="14"/>
      <c r="I49" s="23" t="str">
        <f t="array" ref="I49">IF(J49="","",XLOOKUP(J49,selector_07,selector_07_ids,""))</f>
        <v/>
      </c>
      <c r="J49" s="25"/>
      <c r="K49" s="14"/>
      <c r="L49" s="14"/>
      <c r="M49" s="14"/>
      <c r="N49" s="23" t="str">
        <f t="array" ref="N49">IF(O49="","",XLOOKUP(O49,selector_18,selector_18_ids,""))</f>
        <v/>
      </c>
      <c r="O49" s="25"/>
      <c r="P49" s="14"/>
      <c r="Q49" s="23" t="str">
        <f t="array" ref="Q49">IF(R49="","",XLOOKUP(R49,selector_04,selector_04_ids,""))</f>
        <v/>
      </c>
      <c r="R49" s="25"/>
      <c r="S49" s="14"/>
      <c r="T49" s="27"/>
      <c r="U49" s="14"/>
    </row>
    <row r="50">
      <c r="A50" s="14"/>
      <c r="B50" s="23" t="str">
        <f>IF($A50="","",'Система'!$B$4)</f>
        <v/>
      </c>
      <c r="C50" s="14"/>
      <c r="D50" s="23" t="str">
        <f t="array" ref="D50">IF(E50="","",XLOOKUP(E50,selector_02,selector_02_ids,""))</f>
        <v/>
      </c>
      <c r="E50" s="25"/>
      <c r="F50" s="14"/>
      <c r="G50" s="14"/>
      <c r="H50" s="14"/>
      <c r="I50" s="23" t="str">
        <f t="array" ref="I50">IF(J50="","",XLOOKUP(J50,selector_07,selector_07_ids,""))</f>
        <v/>
      </c>
      <c r="J50" s="25"/>
      <c r="K50" s="14"/>
      <c r="L50" s="14"/>
      <c r="M50" s="14"/>
      <c r="N50" s="23" t="str">
        <f t="array" ref="N50">IF(O50="","",XLOOKUP(O50,selector_18,selector_18_ids,""))</f>
        <v/>
      </c>
      <c r="O50" s="25"/>
      <c r="P50" s="14"/>
      <c r="Q50" s="23" t="str">
        <f t="array" ref="Q50">IF(R50="","",XLOOKUP(R50,selector_04,selector_04_ids,""))</f>
        <v/>
      </c>
      <c r="R50" s="25"/>
      <c r="S50" s="14"/>
      <c r="T50" s="27"/>
      <c r="U50" s="14"/>
    </row>
    <row r="51">
      <c r="A51" s="14"/>
      <c r="B51" s="23" t="str">
        <f>IF($A51="","",'Система'!$B$4)</f>
        <v/>
      </c>
      <c r="C51" s="14"/>
      <c r="D51" s="23" t="str">
        <f t="array" ref="D51">IF(E51="","",XLOOKUP(E51,selector_02,selector_02_ids,""))</f>
        <v/>
      </c>
      <c r="E51" s="25"/>
      <c r="F51" s="14"/>
      <c r="G51" s="14"/>
      <c r="H51" s="14"/>
      <c r="I51" s="23" t="str">
        <f t="array" ref="I51">IF(J51="","",XLOOKUP(J51,selector_07,selector_07_ids,""))</f>
        <v/>
      </c>
      <c r="J51" s="25"/>
      <c r="K51" s="14"/>
      <c r="L51" s="14"/>
      <c r="M51" s="14"/>
      <c r="N51" s="23" t="str">
        <f t="array" ref="N51">IF(O51="","",XLOOKUP(O51,selector_18,selector_18_ids,""))</f>
        <v/>
      </c>
      <c r="O51" s="25"/>
      <c r="P51" s="14"/>
      <c r="Q51" s="23" t="str">
        <f t="array" ref="Q51">IF(R51="","",XLOOKUP(R51,selector_04,selector_04_ids,""))</f>
        <v/>
      </c>
      <c r="R51" s="25"/>
      <c r="S51" s="14"/>
      <c r="T51" s="27"/>
      <c r="U51" s="14"/>
    </row>
    <row r="52">
      <c r="A52" s="14"/>
      <c r="B52" s="23" t="str">
        <f>IF($A52="","",'Система'!$B$4)</f>
        <v/>
      </c>
      <c r="C52" s="14"/>
      <c r="D52" s="23" t="str">
        <f t="array" ref="D52">IF(E52="","",XLOOKUP(E52,selector_02,selector_02_ids,""))</f>
        <v/>
      </c>
      <c r="E52" s="25"/>
      <c r="F52" s="14"/>
      <c r="G52" s="14"/>
      <c r="H52" s="14"/>
      <c r="I52" s="23" t="str">
        <f t="array" ref="I52">IF(J52="","",XLOOKUP(J52,selector_07,selector_07_ids,""))</f>
        <v/>
      </c>
      <c r="J52" s="25"/>
      <c r="K52" s="14"/>
      <c r="L52" s="14"/>
      <c r="M52" s="14"/>
      <c r="N52" s="23" t="str">
        <f t="array" ref="N52">IF(O52="","",XLOOKUP(O52,selector_18,selector_18_ids,""))</f>
        <v/>
      </c>
      <c r="O52" s="25"/>
      <c r="P52" s="14"/>
      <c r="Q52" s="23" t="str">
        <f t="array" ref="Q52">IF(R52="","",XLOOKUP(R52,selector_04,selector_04_ids,""))</f>
        <v/>
      </c>
      <c r="R52" s="25"/>
      <c r="S52" s="14"/>
      <c r="T52" s="27"/>
      <c r="U52" s="14"/>
    </row>
    <row r="53">
      <c r="A53" s="14"/>
      <c r="B53" s="23" t="str">
        <f>IF($A53="","",'Система'!$B$4)</f>
        <v/>
      </c>
      <c r="C53" s="14"/>
      <c r="D53" s="23" t="str">
        <f t="array" ref="D53">IF(E53="","",XLOOKUP(E53,selector_02,selector_02_ids,""))</f>
        <v/>
      </c>
      <c r="E53" s="25"/>
      <c r="F53" s="14"/>
      <c r="G53" s="14"/>
      <c r="H53" s="14"/>
      <c r="I53" s="23" t="str">
        <f t="array" ref="I53">IF(J53="","",XLOOKUP(J53,selector_07,selector_07_ids,""))</f>
        <v/>
      </c>
      <c r="J53" s="25"/>
      <c r="K53" s="14"/>
      <c r="L53" s="14"/>
      <c r="M53" s="14"/>
      <c r="N53" s="23" t="str">
        <f t="array" ref="N53">IF(O53="","",XLOOKUP(O53,selector_18,selector_18_ids,""))</f>
        <v/>
      </c>
      <c r="O53" s="25"/>
      <c r="P53" s="14"/>
      <c r="Q53" s="23" t="str">
        <f t="array" ref="Q53">IF(R53="","",XLOOKUP(R53,selector_04,selector_04_ids,""))</f>
        <v/>
      </c>
      <c r="R53" s="25"/>
      <c r="S53" s="14"/>
      <c r="T53" s="27"/>
      <c r="U53" s="14"/>
    </row>
    <row r="54">
      <c r="A54" s="14"/>
      <c r="B54" s="23" t="str">
        <f>IF($A54="","",'Система'!$B$4)</f>
        <v/>
      </c>
      <c r="C54" s="14"/>
      <c r="D54" s="23" t="str">
        <f t="array" ref="D54">IF(E54="","",XLOOKUP(E54,selector_02,selector_02_ids,""))</f>
        <v/>
      </c>
      <c r="E54" s="25"/>
      <c r="F54" s="14"/>
      <c r="G54" s="14"/>
      <c r="H54" s="14"/>
      <c r="I54" s="23" t="str">
        <f t="array" ref="I54">IF(J54="","",XLOOKUP(J54,selector_07,selector_07_ids,""))</f>
        <v/>
      </c>
      <c r="J54" s="25"/>
      <c r="K54" s="14"/>
      <c r="L54" s="14"/>
      <c r="M54" s="14"/>
      <c r="N54" s="23" t="str">
        <f t="array" ref="N54">IF(O54="","",XLOOKUP(O54,selector_18,selector_18_ids,""))</f>
        <v/>
      </c>
      <c r="O54" s="25"/>
      <c r="P54" s="14"/>
      <c r="Q54" s="23" t="str">
        <f t="array" ref="Q54">IF(R54="","",XLOOKUP(R54,selector_04,selector_04_ids,""))</f>
        <v/>
      </c>
      <c r="R54" s="25"/>
      <c r="S54" s="14"/>
      <c r="T54" s="27"/>
      <c r="U54" s="14"/>
    </row>
    <row r="55">
      <c r="A55" s="14"/>
      <c r="B55" s="23" t="str">
        <f>IF($A55="","",'Система'!$B$4)</f>
        <v/>
      </c>
      <c r="C55" s="14"/>
      <c r="D55" s="23" t="str">
        <f t="array" ref="D55">IF(E55="","",XLOOKUP(E55,selector_02,selector_02_ids,""))</f>
        <v/>
      </c>
      <c r="E55" s="25"/>
      <c r="F55" s="14"/>
      <c r="G55" s="14"/>
      <c r="H55" s="14"/>
      <c r="I55" s="23" t="str">
        <f t="array" ref="I55">IF(J55="","",XLOOKUP(J55,selector_07,selector_07_ids,""))</f>
        <v/>
      </c>
      <c r="J55" s="25"/>
      <c r="K55" s="14"/>
      <c r="L55" s="14"/>
      <c r="M55" s="14"/>
      <c r="N55" s="23" t="str">
        <f t="array" ref="N55">IF(O55="","",XLOOKUP(O55,selector_18,selector_18_ids,""))</f>
        <v/>
      </c>
      <c r="O55" s="25"/>
      <c r="P55" s="14"/>
      <c r="Q55" s="23" t="str">
        <f t="array" ref="Q55">IF(R55="","",XLOOKUP(R55,selector_04,selector_04_ids,""))</f>
        <v/>
      </c>
      <c r="R55" s="25"/>
      <c r="S55" s="14"/>
      <c r="T55" s="27"/>
      <c r="U55" s="14"/>
    </row>
    <row r="56">
      <c r="A56" s="14"/>
      <c r="B56" s="23" t="str">
        <f>IF($A56="","",'Система'!$B$4)</f>
        <v/>
      </c>
      <c r="C56" s="14"/>
      <c r="D56" s="23" t="str">
        <f t="array" ref="D56">IF(E56="","",XLOOKUP(E56,selector_02,selector_02_ids,""))</f>
        <v/>
      </c>
      <c r="E56" s="25"/>
      <c r="F56" s="14"/>
      <c r="G56" s="14"/>
      <c r="H56" s="14"/>
      <c r="I56" s="23" t="str">
        <f t="array" ref="I56">IF(J56="","",XLOOKUP(J56,selector_07,selector_07_ids,""))</f>
        <v/>
      </c>
      <c r="J56" s="25"/>
      <c r="K56" s="14"/>
      <c r="L56" s="14"/>
      <c r="M56" s="14"/>
      <c r="N56" s="23" t="str">
        <f t="array" ref="N56">IF(O56="","",XLOOKUP(O56,selector_18,selector_18_ids,""))</f>
        <v/>
      </c>
      <c r="O56" s="25"/>
      <c r="P56" s="14"/>
      <c r="Q56" s="23" t="str">
        <f t="array" ref="Q56">IF(R56="","",XLOOKUP(R56,selector_04,selector_04_ids,""))</f>
        <v/>
      </c>
      <c r="R56" s="25"/>
      <c r="S56" s="14"/>
      <c r="T56" s="27"/>
      <c r="U56" s="14"/>
    </row>
    <row r="57">
      <c r="A57" s="14"/>
      <c r="B57" s="23" t="str">
        <f>IF($A57="","",'Система'!$B$4)</f>
        <v/>
      </c>
      <c r="C57" s="14"/>
      <c r="D57" s="23" t="str">
        <f t="array" ref="D57">IF(E57="","",XLOOKUP(E57,selector_02,selector_02_ids,""))</f>
        <v/>
      </c>
      <c r="E57" s="25"/>
      <c r="F57" s="14"/>
      <c r="G57" s="14"/>
      <c r="H57" s="14"/>
      <c r="I57" s="23" t="str">
        <f t="array" ref="I57">IF(J57="","",XLOOKUP(J57,selector_07,selector_07_ids,""))</f>
        <v/>
      </c>
      <c r="J57" s="25"/>
      <c r="K57" s="14"/>
      <c r="L57" s="14"/>
      <c r="M57" s="14"/>
      <c r="N57" s="23" t="str">
        <f t="array" ref="N57">IF(O57="","",XLOOKUP(O57,selector_18,selector_18_ids,""))</f>
        <v/>
      </c>
      <c r="O57" s="25"/>
      <c r="P57" s="14"/>
      <c r="Q57" s="23" t="str">
        <f t="array" ref="Q57">IF(R57="","",XLOOKUP(R57,selector_04,selector_04_ids,""))</f>
        <v/>
      </c>
      <c r="R57" s="25"/>
      <c r="S57" s="14"/>
      <c r="T57" s="27"/>
      <c r="U57" s="14"/>
    </row>
    <row r="58">
      <c r="A58" s="14"/>
      <c r="B58" s="23" t="str">
        <f>IF($A58="","",'Система'!$B$4)</f>
        <v/>
      </c>
      <c r="C58" s="14"/>
      <c r="D58" s="23" t="str">
        <f t="array" ref="D58">IF(E58="","",XLOOKUP(E58,selector_02,selector_02_ids,""))</f>
        <v/>
      </c>
      <c r="E58" s="25"/>
      <c r="F58" s="14"/>
      <c r="G58" s="14"/>
      <c r="H58" s="14"/>
      <c r="I58" s="23" t="str">
        <f t="array" ref="I58">IF(J58="","",XLOOKUP(J58,selector_07,selector_07_ids,""))</f>
        <v/>
      </c>
      <c r="J58" s="25"/>
      <c r="K58" s="14"/>
      <c r="L58" s="14"/>
      <c r="M58" s="14"/>
      <c r="N58" s="23" t="str">
        <f t="array" ref="N58">IF(O58="","",XLOOKUP(O58,selector_18,selector_18_ids,""))</f>
        <v/>
      </c>
      <c r="O58" s="25"/>
      <c r="P58" s="14"/>
      <c r="Q58" s="23" t="str">
        <f t="array" ref="Q58">IF(R58="","",XLOOKUP(R58,selector_04,selector_04_ids,""))</f>
        <v/>
      </c>
      <c r="R58" s="25"/>
      <c r="S58" s="14"/>
      <c r="T58" s="27"/>
      <c r="U58" s="14"/>
    </row>
    <row r="59">
      <c r="A59" s="14"/>
      <c r="B59" s="23" t="str">
        <f>IF($A59="","",'Система'!$B$4)</f>
        <v/>
      </c>
      <c r="C59" s="14"/>
      <c r="D59" s="23" t="str">
        <f t="array" ref="D59">IF(E59="","",XLOOKUP(E59,selector_02,selector_02_ids,""))</f>
        <v/>
      </c>
      <c r="E59" s="25"/>
      <c r="F59" s="14"/>
      <c r="G59" s="14"/>
      <c r="H59" s="14"/>
      <c r="I59" s="23" t="str">
        <f t="array" ref="I59">IF(J59="","",XLOOKUP(J59,selector_07,selector_07_ids,""))</f>
        <v/>
      </c>
      <c r="J59" s="25"/>
      <c r="K59" s="14"/>
      <c r="L59" s="14"/>
      <c r="M59" s="14"/>
      <c r="N59" s="23" t="str">
        <f t="array" ref="N59">IF(O59="","",XLOOKUP(O59,selector_18,selector_18_ids,""))</f>
        <v/>
      </c>
      <c r="O59" s="25"/>
      <c r="P59" s="14"/>
      <c r="Q59" s="23" t="str">
        <f t="array" ref="Q59">IF(R59="","",XLOOKUP(R59,selector_04,selector_04_ids,""))</f>
        <v/>
      </c>
      <c r="R59" s="25"/>
      <c r="S59" s="14"/>
      <c r="T59" s="27"/>
      <c r="U59" s="14"/>
    </row>
    <row r="60">
      <c r="A60" s="14"/>
      <c r="B60" s="23" t="str">
        <f>IF($A60="","",'Система'!$B$4)</f>
        <v/>
      </c>
      <c r="C60" s="14"/>
      <c r="D60" s="23" t="str">
        <f t="array" ref="D60">IF(E60="","",XLOOKUP(E60,selector_02,selector_02_ids,""))</f>
        <v/>
      </c>
      <c r="E60" s="25"/>
      <c r="F60" s="14"/>
      <c r="G60" s="14"/>
      <c r="H60" s="14"/>
      <c r="I60" s="23" t="str">
        <f t="array" ref="I60">IF(J60="","",XLOOKUP(J60,selector_07,selector_07_ids,""))</f>
        <v/>
      </c>
      <c r="J60" s="25"/>
      <c r="K60" s="14"/>
      <c r="L60" s="14"/>
      <c r="M60" s="14"/>
      <c r="N60" s="23" t="str">
        <f t="array" ref="N60">IF(O60="","",XLOOKUP(O60,selector_18,selector_18_ids,""))</f>
        <v/>
      </c>
      <c r="O60" s="25"/>
      <c r="P60" s="14"/>
      <c r="Q60" s="23" t="str">
        <f t="array" ref="Q60">IF(R60="","",XLOOKUP(R60,selector_04,selector_04_ids,""))</f>
        <v/>
      </c>
      <c r="R60" s="25"/>
      <c r="S60" s="14"/>
      <c r="T60" s="27"/>
      <c r="U60" s="14"/>
    </row>
    <row r="61">
      <c r="A61" s="14"/>
      <c r="B61" s="23" t="str">
        <f>IF($A61="","",'Система'!$B$4)</f>
        <v/>
      </c>
      <c r="C61" s="14"/>
      <c r="D61" s="23" t="str">
        <f t="array" ref="D61">IF(E61="","",XLOOKUP(E61,selector_02,selector_02_ids,""))</f>
        <v/>
      </c>
      <c r="E61" s="25"/>
      <c r="F61" s="14"/>
      <c r="G61" s="14"/>
      <c r="H61" s="14"/>
      <c r="I61" s="23" t="str">
        <f t="array" ref="I61">IF(J61="","",XLOOKUP(J61,selector_07,selector_07_ids,""))</f>
        <v/>
      </c>
      <c r="J61" s="25"/>
      <c r="K61" s="14"/>
      <c r="L61" s="14"/>
      <c r="M61" s="14"/>
      <c r="N61" s="23" t="str">
        <f t="array" ref="N61">IF(O61="","",XLOOKUP(O61,selector_18,selector_18_ids,""))</f>
        <v/>
      </c>
      <c r="O61" s="25"/>
      <c r="P61" s="14"/>
      <c r="Q61" s="23" t="str">
        <f t="array" ref="Q61">IF(R61="","",XLOOKUP(R61,selector_04,selector_04_ids,""))</f>
        <v/>
      </c>
      <c r="R61" s="25"/>
      <c r="S61" s="14"/>
      <c r="T61" s="27"/>
      <c r="U61" s="14"/>
    </row>
    <row r="62">
      <c r="A62" s="14"/>
      <c r="B62" s="23" t="str">
        <f>IF($A62="","",'Система'!$B$4)</f>
        <v/>
      </c>
      <c r="C62" s="14"/>
      <c r="D62" s="23" t="str">
        <f t="array" ref="D62">IF(E62="","",XLOOKUP(E62,selector_02,selector_02_ids,""))</f>
        <v/>
      </c>
      <c r="E62" s="25"/>
      <c r="F62" s="14"/>
      <c r="G62" s="14"/>
      <c r="H62" s="14"/>
      <c r="I62" s="23" t="str">
        <f t="array" ref="I62">IF(J62="","",XLOOKUP(J62,selector_07,selector_07_ids,""))</f>
        <v/>
      </c>
      <c r="J62" s="25"/>
      <c r="K62" s="14"/>
      <c r="L62" s="14"/>
      <c r="M62" s="14"/>
      <c r="N62" s="23" t="str">
        <f t="array" ref="N62">IF(O62="","",XLOOKUP(O62,selector_18,selector_18_ids,""))</f>
        <v/>
      </c>
      <c r="O62" s="25"/>
      <c r="P62" s="14"/>
      <c r="Q62" s="23" t="str">
        <f t="array" ref="Q62">IF(R62="","",XLOOKUP(R62,selector_04,selector_04_ids,""))</f>
        <v/>
      </c>
      <c r="R62" s="25"/>
      <c r="S62" s="14"/>
      <c r="T62" s="27"/>
      <c r="U62" s="14"/>
    </row>
    <row r="63">
      <c r="A63" s="14"/>
      <c r="B63" s="23" t="str">
        <f>IF($A63="","",'Система'!$B$4)</f>
        <v/>
      </c>
      <c r="C63" s="14"/>
      <c r="D63" s="23" t="str">
        <f t="array" ref="D63">IF(E63="","",XLOOKUP(E63,selector_02,selector_02_ids,""))</f>
        <v/>
      </c>
      <c r="E63" s="25"/>
      <c r="F63" s="14"/>
      <c r="G63" s="14"/>
      <c r="H63" s="14"/>
      <c r="I63" s="23" t="str">
        <f t="array" ref="I63">IF(J63="","",XLOOKUP(J63,selector_07,selector_07_ids,""))</f>
        <v/>
      </c>
      <c r="J63" s="25"/>
      <c r="K63" s="14"/>
      <c r="L63" s="14"/>
      <c r="M63" s="14"/>
      <c r="N63" s="23" t="str">
        <f t="array" ref="N63">IF(O63="","",XLOOKUP(O63,selector_18,selector_18_ids,""))</f>
        <v/>
      </c>
      <c r="O63" s="25"/>
      <c r="P63" s="14"/>
      <c r="Q63" s="23" t="str">
        <f t="array" ref="Q63">IF(R63="","",XLOOKUP(R63,selector_04,selector_04_ids,""))</f>
        <v/>
      </c>
      <c r="R63" s="25"/>
      <c r="S63" s="14"/>
      <c r="T63" s="27"/>
      <c r="U63" s="14"/>
    </row>
    <row r="64">
      <c r="A64" s="14"/>
      <c r="B64" s="23" t="str">
        <f>IF($A64="","",'Система'!$B$4)</f>
        <v/>
      </c>
      <c r="C64" s="14"/>
      <c r="D64" s="23" t="str">
        <f t="array" ref="D64">IF(E64="","",XLOOKUP(E64,selector_02,selector_02_ids,""))</f>
        <v/>
      </c>
      <c r="E64" s="25"/>
      <c r="F64" s="14"/>
      <c r="G64" s="14"/>
      <c r="H64" s="14"/>
      <c r="I64" s="23" t="str">
        <f t="array" ref="I64">IF(J64="","",XLOOKUP(J64,selector_07,selector_07_ids,""))</f>
        <v/>
      </c>
      <c r="J64" s="25"/>
      <c r="K64" s="14"/>
      <c r="L64" s="14"/>
      <c r="M64" s="14"/>
      <c r="N64" s="23" t="str">
        <f t="array" ref="N64">IF(O64="","",XLOOKUP(O64,selector_18,selector_18_ids,""))</f>
        <v/>
      </c>
      <c r="O64" s="25"/>
      <c r="P64" s="14"/>
      <c r="Q64" s="23" t="str">
        <f t="array" ref="Q64">IF(R64="","",XLOOKUP(R64,selector_04,selector_04_ids,""))</f>
        <v/>
      </c>
      <c r="R64" s="25"/>
      <c r="S64" s="14"/>
      <c r="T64" s="27"/>
      <c r="U64" s="14"/>
    </row>
    <row r="65">
      <c r="A65" s="14"/>
      <c r="B65" s="23" t="str">
        <f>IF($A65="","",'Система'!$B$4)</f>
        <v/>
      </c>
      <c r="C65" s="14"/>
      <c r="D65" s="23" t="str">
        <f t="array" ref="D65">IF(E65="","",XLOOKUP(E65,selector_02,selector_02_ids,""))</f>
        <v/>
      </c>
      <c r="E65" s="25"/>
      <c r="F65" s="14"/>
      <c r="G65" s="14"/>
      <c r="H65" s="14"/>
      <c r="I65" s="23" t="str">
        <f t="array" ref="I65">IF(J65="","",XLOOKUP(J65,selector_07,selector_07_ids,""))</f>
        <v/>
      </c>
      <c r="J65" s="25"/>
      <c r="K65" s="14"/>
      <c r="L65" s="14"/>
      <c r="M65" s="14"/>
      <c r="N65" s="23" t="str">
        <f t="array" ref="N65">IF(O65="","",XLOOKUP(O65,selector_18,selector_18_ids,""))</f>
        <v/>
      </c>
      <c r="O65" s="25"/>
      <c r="P65" s="14"/>
      <c r="Q65" s="23" t="str">
        <f t="array" ref="Q65">IF(R65="","",XLOOKUP(R65,selector_04,selector_04_ids,""))</f>
        <v/>
      </c>
      <c r="R65" s="25"/>
      <c r="S65" s="14"/>
      <c r="T65" s="27"/>
      <c r="U65" s="14"/>
    </row>
    <row r="66">
      <c r="A66" s="14"/>
      <c r="B66" s="23" t="str">
        <f>IF($A66="","",'Система'!$B$4)</f>
        <v/>
      </c>
      <c r="C66" s="14"/>
      <c r="D66" s="23" t="str">
        <f t="array" ref="D66">IF(E66="","",XLOOKUP(E66,selector_02,selector_02_ids,""))</f>
        <v/>
      </c>
      <c r="E66" s="25"/>
      <c r="F66" s="14"/>
      <c r="G66" s="14"/>
      <c r="H66" s="14"/>
      <c r="I66" s="23" t="str">
        <f t="array" ref="I66">IF(J66="","",XLOOKUP(J66,selector_07,selector_07_ids,""))</f>
        <v/>
      </c>
      <c r="J66" s="25"/>
      <c r="K66" s="14"/>
      <c r="L66" s="14"/>
      <c r="M66" s="14"/>
      <c r="N66" s="23" t="str">
        <f t="array" ref="N66">IF(O66="","",XLOOKUP(O66,selector_18,selector_18_ids,""))</f>
        <v/>
      </c>
      <c r="O66" s="25"/>
      <c r="P66" s="14"/>
      <c r="Q66" s="23" t="str">
        <f t="array" ref="Q66">IF(R66="","",XLOOKUP(R66,selector_04,selector_04_ids,""))</f>
        <v/>
      </c>
      <c r="R66" s="25"/>
      <c r="S66" s="14"/>
      <c r="T66" s="27"/>
      <c r="U66" s="14"/>
    </row>
    <row r="67">
      <c r="A67" s="14"/>
      <c r="B67" s="23" t="str">
        <f>IF($A67="","",'Система'!$B$4)</f>
        <v/>
      </c>
      <c r="C67" s="14"/>
      <c r="D67" s="23" t="str">
        <f t="array" ref="D67">IF(E67="","",XLOOKUP(E67,selector_02,selector_02_ids,""))</f>
        <v/>
      </c>
      <c r="E67" s="25"/>
      <c r="F67" s="14"/>
      <c r="G67" s="14"/>
      <c r="H67" s="14"/>
      <c r="I67" s="23" t="str">
        <f t="array" ref="I67">IF(J67="","",XLOOKUP(J67,selector_07,selector_07_ids,""))</f>
        <v/>
      </c>
      <c r="J67" s="25"/>
      <c r="K67" s="14"/>
      <c r="L67" s="14"/>
      <c r="M67" s="14"/>
      <c r="N67" s="23" t="str">
        <f t="array" ref="N67">IF(O67="","",XLOOKUP(O67,selector_18,selector_18_ids,""))</f>
        <v/>
      </c>
      <c r="O67" s="25"/>
      <c r="P67" s="14"/>
      <c r="Q67" s="23" t="str">
        <f t="array" ref="Q67">IF(R67="","",XLOOKUP(R67,selector_04,selector_04_ids,""))</f>
        <v/>
      </c>
      <c r="R67" s="25"/>
      <c r="S67" s="14"/>
      <c r="T67" s="27"/>
      <c r="U67" s="14"/>
    </row>
    <row r="68">
      <c r="A68" s="14"/>
      <c r="B68" s="23" t="str">
        <f>IF($A68="","",'Система'!$B$4)</f>
        <v/>
      </c>
      <c r="C68" s="14"/>
      <c r="D68" s="23" t="str">
        <f t="array" ref="D68">IF(E68="","",XLOOKUP(E68,selector_02,selector_02_ids,""))</f>
        <v/>
      </c>
      <c r="E68" s="25"/>
      <c r="F68" s="14"/>
      <c r="G68" s="14"/>
      <c r="H68" s="14"/>
      <c r="I68" s="23" t="str">
        <f t="array" ref="I68">IF(J68="","",XLOOKUP(J68,selector_07,selector_07_ids,""))</f>
        <v/>
      </c>
      <c r="J68" s="25"/>
      <c r="K68" s="14"/>
      <c r="L68" s="14"/>
      <c r="M68" s="14"/>
      <c r="N68" s="23" t="str">
        <f t="array" ref="N68">IF(O68="","",XLOOKUP(O68,selector_18,selector_18_ids,""))</f>
        <v/>
      </c>
      <c r="O68" s="25"/>
      <c r="P68" s="14"/>
      <c r="Q68" s="23" t="str">
        <f t="array" ref="Q68">IF(R68="","",XLOOKUP(R68,selector_04,selector_04_ids,""))</f>
        <v/>
      </c>
      <c r="R68" s="25"/>
      <c r="S68" s="14"/>
      <c r="T68" s="27"/>
      <c r="U68" s="14"/>
    </row>
    <row r="69">
      <c r="A69" s="14"/>
      <c r="B69" s="23" t="str">
        <f>IF($A69="","",'Система'!$B$4)</f>
        <v/>
      </c>
      <c r="C69" s="14"/>
      <c r="D69" s="23" t="str">
        <f t="array" ref="D69">IF(E69="","",XLOOKUP(E69,selector_02,selector_02_ids,""))</f>
        <v/>
      </c>
      <c r="E69" s="25"/>
      <c r="F69" s="14"/>
      <c r="G69" s="14"/>
      <c r="H69" s="14"/>
      <c r="I69" s="23" t="str">
        <f t="array" ref="I69">IF(J69="","",XLOOKUP(J69,selector_07,selector_07_ids,""))</f>
        <v/>
      </c>
      <c r="J69" s="25"/>
      <c r="K69" s="14"/>
      <c r="L69" s="14"/>
      <c r="M69" s="14"/>
      <c r="N69" s="23" t="str">
        <f t="array" ref="N69">IF(O69="","",XLOOKUP(O69,selector_18,selector_18_ids,""))</f>
        <v/>
      </c>
      <c r="O69" s="25"/>
      <c r="P69" s="14"/>
      <c r="Q69" s="23" t="str">
        <f t="array" ref="Q69">IF(R69="","",XLOOKUP(R69,selector_04,selector_04_ids,""))</f>
        <v/>
      </c>
      <c r="R69" s="25"/>
      <c r="S69" s="14"/>
      <c r="T69" s="27"/>
      <c r="U69" s="14"/>
    </row>
    <row r="70">
      <c r="A70" s="14"/>
      <c r="B70" s="23" t="str">
        <f>IF($A70="","",'Система'!$B$4)</f>
        <v/>
      </c>
      <c r="C70" s="14"/>
      <c r="D70" s="23" t="str">
        <f t="array" ref="D70">IF(E70="","",XLOOKUP(E70,selector_02,selector_02_ids,""))</f>
        <v/>
      </c>
      <c r="E70" s="25"/>
      <c r="F70" s="14"/>
      <c r="G70" s="14"/>
      <c r="H70" s="14"/>
      <c r="I70" s="23" t="str">
        <f t="array" ref="I70">IF(J70="","",XLOOKUP(J70,selector_07,selector_07_ids,""))</f>
        <v/>
      </c>
      <c r="J70" s="25"/>
      <c r="K70" s="14"/>
      <c r="L70" s="14"/>
      <c r="M70" s="14"/>
      <c r="N70" s="23" t="str">
        <f t="array" ref="N70">IF(O70="","",XLOOKUP(O70,selector_18,selector_18_ids,""))</f>
        <v/>
      </c>
      <c r="O70" s="25"/>
      <c r="P70" s="14"/>
      <c r="Q70" s="23" t="str">
        <f t="array" ref="Q70">IF(R70="","",XLOOKUP(R70,selector_04,selector_04_ids,""))</f>
        <v/>
      </c>
      <c r="R70" s="25"/>
      <c r="S70" s="14"/>
      <c r="T70" s="27"/>
      <c r="U70" s="14"/>
    </row>
    <row r="71">
      <c r="A71" s="14"/>
      <c r="B71" s="23" t="str">
        <f>IF($A71="","",'Система'!$B$4)</f>
        <v/>
      </c>
      <c r="C71" s="14"/>
      <c r="D71" s="23" t="str">
        <f t="array" ref="D71">IF(E71="","",XLOOKUP(E71,selector_02,selector_02_ids,""))</f>
        <v/>
      </c>
      <c r="E71" s="25"/>
      <c r="F71" s="14"/>
      <c r="G71" s="14"/>
      <c r="H71" s="14"/>
      <c r="I71" s="23" t="str">
        <f t="array" ref="I71">IF(J71="","",XLOOKUP(J71,selector_07,selector_07_ids,""))</f>
        <v/>
      </c>
      <c r="J71" s="25"/>
      <c r="K71" s="14"/>
      <c r="L71" s="14"/>
      <c r="M71" s="14"/>
      <c r="N71" s="23" t="str">
        <f t="array" ref="N71">IF(O71="","",XLOOKUP(O71,selector_18,selector_18_ids,""))</f>
        <v/>
      </c>
      <c r="O71" s="25"/>
      <c r="P71" s="14"/>
      <c r="Q71" s="23" t="str">
        <f t="array" ref="Q71">IF(R71="","",XLOOKUP(R71,selector_04,selector_04_ids,""))</f>
        <v/>
      </c>
      <c r="R71" s="25"/>
      <c r="S71" s="14"/>
      <c r="T71" s="27"/>
      <c r="U71" s="14"/>
    </row>
    <row r="72">
      <c r="A72" s="14"/>
      <c r="B72" s="23" t="str">
        <f>IF($A72="","",'Система'!$B$4)</f>
        <v/>
      </c>
      <c r="C72" s="14"/>
      <c r="D72" s="23" t="str">
        <f t="array" ref="D72">IF(E72="","",XLOOKUP(E72,selector_02,selector_02_ids,""))</f>
        <v/>
      </c>
      <c r="E72" s="25"/>
      <c r="F72" s="14"/>
      <c r="G72" s="14"/>
      <c r="H72" s="14"/>
      <c r="I72" s="23" t="str">
        <f t="array" ref="I72">IF(J72="","",XLOOKUP(J72,selector_07,selector_07_ids,""))</f>
        <v/>
      </c>
      <c r="J72" s="25"/>
      <c r="K72" s="14"/>
      <c r="L72" s="14"/>
      <c r="M72" s="14"/>
      <c r="N72" s="23" t="str">
        <f t="array" ref="N72">IF(O72="","",XLOOKUP(O72,selector_18,selector_18_ids,""))</f>
        <v/>
      </c>
      <c r="O72" s="25"/>
      <c r="P72" s="14"/>
      <c r="Q72" s="23" t="str">
        <f t="array" ref="Q72">IF(R72="","",XLOOKUP(R72,selector_04,selector_04_ids,""))</f>
        <v/>
      </c>
      <c r="R72" s="25"/>
      <c r="S72" s="14"/>
      <c r="T72" s="27"/>
      <c r="U72" s="14"/>
    </row>
    <row r="73">
      <c r="A73" s="14"/>
      <c r="B73" s="23" t="str">
        <f>IF($A73="","",'Система'!$B$4)</f>
        <v/>
      </c>
      <c r="C73" s="14"/>
      <c r="D73" s="23" t="str">
        <f t="array" ref="D73">IF(E73="","",XLOOKUP(E73,selector_02,selector_02_ids,""))</f>
        <v/>
      </c>
      <c r="E73" s="25"/>
      <c r="F73" s="14"/>
      <c r="G73" s="14"/>
      <c r="H73" s="14"/>
      <c r="I73" s="23" t="str">
        <f t="array" ref="I73">IF(J73="","",XLOOKUP(J73,selector_07,selector_07_ids,""))</f>
        <v/>
      </c>
      <c r="J73" s="25"/>
      <c r="K73" s="14"/>
      <c r="L73" s="14"/>
      <c r="M73" s="14"/>
      <c r="N73" s="23" t="str">
        <f t="array" ref="N73">IF(O73="","",XLOOKUP(O73,selector_18,selector_18_ids,""))</f>
        <v/>
      </c>
      <c r="O73" s="25"/>
      <c r="P73" s="14"/>
      <c r="Q73" s="23" t="str">
        <f t="array" ref="Q73">IF(R73="","",XLOOKUP(R73,selector_04,selector_04_ids,""))</f>
        <v/>
      </c>
      <c r="R73" s="25"/>
      <c r="S73" s="14"/>
      <c r="T73" s="27"/>
      <c r="U73" s="14"/>
    </row>
    <row r="74">
      <c r="A74" s="14"/>
      <c r="B74" s="23" t="str">
        <f>IF($A74="","",'Система'!$B$4)</f>
        <v/>
      </c>
      <c r="C74" s="14"/>
      <c r="D74" s="23" t="str">
        <f t="array" ref="D74">IF(E74="","",XLOOKUP(E74,selector_02,selector_02_ids,""))</f>
        <v/>
      </c>
      <c r="E74" s="25"/>
      <c r="F74" s="14"/>
      <c r="G74" s="14"/>
      <c r="H74" s="14"/>
      <c r="I74" s="23" t="str">
        <f t="array" ref="I74">IF(J74="","",XLOOKUP(J74,selector_07,selector_07_ids,""))</f>
        <v/>
      </c>
      <c r="J74" s="25"/>
      <c r="K74" s="14"/>
      <c r="L74" s="14"/>
      <c r="M74" s="14"/>
      <c r="N74" s="23" t="str">
        <f t="array" ref="N74">IF(O74="","",XLOOKUP(O74,selector_18,selector_18_ids,""))</f>
        <v/>
      </c>
      <c r="O74" s="25"/>
      <c r="P74" s="14"/>
      <c r="Q74" s="23" t="str">
        <f t="array" ref="Q74">IF(R74="","",XLOOKUP(R74,selector_04,selector_04_ids,""))</f>
        <v/>
      </c>
      <c r="R74" s="25"/>
      <c r="S74" s="14"/>
      <c r="T74" s="27"/>
      <c r="U74" s="14"/>
    </row>
    <row r="75">
      <c r="A75" s="14"/>
      <c r="B75" s="23" t="str">
        <f>IF($A75="","",'Система'!$B$4)</f>
        <v/>
      </c>
      <c r="C75" s="14"/>
      <c r="D75" s="23" t="str">
        <f t="array" ref="D75">IF(E75="","",XLOOKUP(E75,selector_02,selector_02_ids,""))</f>
        <v/>
      </c>
      <c r="E75" s="25"/>
      <c r="F75" s="14"/>
      <c r="G75" s="14"/>
      <c r="H75" s="14"/>
      <c r="I75" s="23" t="str">
        <f t="array" ref="I75">IF(J75="","",XLOOKUP(J75,selector_07,selector_07_ids,""))</f>
        <v/>
      </c>
      <c r="J75" s="25"/>
      <c r="K75" s="14"/>
      <c r="L75" s="14"/>
      <c r="M75" s="14"/>
      <c r="N75" s="23" t="str">
        <f t="array" ref="N75">IF(O75="","",XLOOKUP(O75,selector_18,selector_18_ids,""))</f>
        <v/>
      </c>
      <c r="O75" s="25"/>
      <c r="P75" s="14"/>
      <c r="Q75" s="23" t="str">
        <f t="array" ref="Q75">IF(R75="","",XLOOKUP(R75,selector_04,selector_04_ids,""))</f>
        <v/>
      </c>
      <c r="R75" s="25"/>
      <c r="S75" s="14"/>
      <c r="T75" s="27"/>
      <c r="U75" s="14"/>
    </row>
    <row r="76">
      <c r="A76" s="14"/>
      <c r="B76" s="23" t="str">
        <f>IF($A76="","",'Система'!$B$4)</f>
        <v/>
      </c>
      <c r="C76" s="14"/>
      <c r="D76" s="23" t="str">
        <f t="array" ref="D76">IF(E76="","",XLOOKUP(E76,selector_02,selector_02_ids,""))</f>
        <v/>
      </c>
      <c r="E76" s="25"/>
      <c r="F76" s="14"/>
      <c r="G76" s="14"/>
      <c r="H76" s="14"/>
      <c r="I76" s="23" t="str">
        <f t="array" ref="I76">IF(J76="","",XLOOKUP(J76,selector_07,selector_07_ids,""))</f>
        <v/>
      </c>
      <c r="J76" s="25"/>
      <c r="K76" s="14"/>
      <c r="L76" s="14"/>
      <c r="M76" s="14"/>
      <c r="N76" s="23" t="str">
        <f t="array" ref="N76">IF(O76="","",XLOOKUP(O76,selector_18,selector_18_ids,""))</f>
        <v/>
      </c>
      <c r="O76" s="25"/>
      <c r="P76" s="14"/>
      <c r="Q76" s="23" t="str">
        <f t="array" ref="Q76">IF(R76="","",XLOOKUP(R76,selector_04,selector_04_ids,""))</f>
        <v/>
      </c>
      <c r="R76" s="25"/>
      <c r="S76" s="14"/>
      <c r="T76" s="27"/>
      <c r="U76" s="14"/>
    </row>
    <row r="77">
      <c r="A77" s="14"/>
      <c r="B77" s="23" t="str">
        <f>IF($A77="","",'Система'!$B$4)</f>
        <v/>
      </c>
      <c r="C77" s="14"/>
      <c r="D77" s="23" t="str">
        <f t="array" ref="D77">IF(E77="","",XLOOKUP(E77,selector_02,selector_02_ids,""))</f>
        <v/>
      </c>
      <c r="E77" s="25"/>
      <c r="F77" s="14"/>
      <c r="G77" s="14"/>
      <c r="H77" s="14"/>
      <c r="I77" s="23" t="str">
        <f t="array" ref="I77">IF(J77="","",XLOOKUP(J77,selector_07,selector_07_ids,""))</f>
        <v/>
      </c>
      <c r="J77" s="25"/>
      <c r="K77" s="14"/>
      <c r="L77" s="14"/>
      <c r="M77" s="14"/>
      <c r="N77" s="23" t="str">
        <f t="array" ref="N77">IF(O77="","",XLOOKUP(O77,selector_18,selector_18_ids,""))</f>
        <v/>
      </c>
      <c r="O77" s="25"/>
      <c r="P77" s="14"/>
      <c r="Q77" s="23" t="str">
        <f t="array" ref="Q77">IF(R77="","",XLOOKUP(R77,selector_04,selector_04_ids,""))</f>
        <v/>
      </c>
      <c r="R77" s="25"/>
      <c r="S77" s="14"/>
      <c r="T77" s="27"/>
      <c r="U77" s="14"/>
    </row>
    <row r="78">
      <c r="A78" s="14"/>
      <c r="B78" s="23" t="str">
        <f>IF($A78="","",'Система'!$B$4)</f>
        <v/>
      </c>
      <c r="C78" s="14"/>
      <c r="D78" s="23" t="str">
        <f t="array" ref="D78">IF(E78="","",XLOOKUP(E78,selector_02,selector_02_ids,""))</f>
        <v/>
      </c>
      <c r="E78" s="25"/>
      <c r="F78" s="14"/>
      <c r="G78" s="14"/>
      <c r="H78" s="14"/>
      <c r="I78" s="23" t="str">
        <f t="array" ref="I78">IF(J78="","",XLOOKUP(J78,selector_07,selector_07_ids,""))</f>
        <v/>
      </c>
      <c r="J78" s="25"/>
      <c r="K78" s="14"/>
      <c r="L78" s="14"/>
      <c r="M78" s="14"/>
      <c r="N78" s="23" t="str">
        <f t="array" ref="N78">IF(O78="","",XLOOKUP(O78,selector_18,selector_18_ids,""))</f>
        <v/>
      </c>
      <c r="O78" s="25"/>
      <c r="P78" s="14"/>
      <c r="Q78" s="23" t="str">
        <f t="array" ref="Q78">IF(R78="","",XLOOKUP(R78,selector_04,selector_04_ids,""))</f>
        <v/>
      </c>
      <c r="R78" s="25"/>
      <c r="S78" s="14"/>
      <c r="T78" s="27"/>
      <c r="U78" s="14"/>
    </row>
    <row r="79">
      <c r="A79" s="14"/>
      <c r="B79" s="23" t="str">
        <f>IF($A79="","",'Система'!$B$4)</f>
        <v/>
      </c>
      <c r="C79" s="14"/>
      <c r="D79" s="23" t="str">
        <f t="array" ref="D79">IF(E79="","",XLOOKUP(E79,selector_02,selector_02_ids,""))</f>
        <v/>
      </c>
      <c r="E79" s="25"/>
      <c r="F79" s="14"/>
      <c r="G79" s="14"/>
      <c r="H79" s="14"/>
      <c r="I79" s="23" t="str">
        <f t="array" ref="I79">IF(J79="","",XLOOKUP(J79,selector_07,selector_07_ids,""))</f>
        <v/>
      </c>
      <c r="J79" s="25"/>
      <c r="K79" s="14"/>
      <c r="L79" s="14"/>
      <c r="M79" s="14"/>
      <c r="N79" s="23" t="str">
        <f t="array" ref="N79">IF(O79="","",XLOOKUP(O79,selector_18,selector_18_ids,""))</f>
        <v/>
      </c>
      <c r="O79" s="25"/>
      <c r="P79" s="14"/>
      <c r="Q79" s="23" t="str">
        <f t="array" ref="Q79">IF(R79="","",XLOOKUP(R79,selector_04,selector_04_ids,""))</f>
        <v/>
      </c>
      <c r="R79" s="25"/>
      <c r="S79" s="14"/>
      <c r="T79" s="27"/>
      <c r="U79" s="14"/>
    </row>
    <row r="80">
      <c r="A80" s="14"/>
      <c r="B80" s="23" t="str">
        <f>IF($A80="","",'Система'!$B$4)</f>
        <v/>
      </c>
      <c r="C80" s="14"/>
      <c r="D80" s="23" t="str">
        <f t="array" ref="D80">IF(E80="","",XLOOKUP(E80,selector_02,selector_02_ids,""))</f>
        <v/>
      </c>
      <c r="E80" s="25"/>
      <c r="F80" s="14"/>
      <c r="G80" s="14"/>
      <c r="H80" s="14"/>
      <c r="I80" s="23" t="str">
        <f t="array" ref="I80">IF(J80="","",XLOOKUP(J80,selector_07,selector_07_ids,""))</f>
        <v/>
      </c>
      <c r="J80" s="25"/>
      <c r="K80" s="14"/>
      <c r="L80" s="14"/>
      <c r="M80" s="14"/>
      <c r="N80" s="23" t="str">
        <f t="array" ref="N80">IF(O80="","",XLOOKUP(O80,selector_18,selector_18_ids,""))</f>
        <v/>
      </c>
      <c r="O80" s="25"/>
      <c r="P80" s="14"/>
      <c r="Q80" s="23" t="str">
        <f t="array" ref="Q80">IF(R80="","",XLOOKUP(R80,selector_04,selector_04_ids,""))</f>
        <v/>
      </c>
      <c r="R80" s="25"/>
      <c r="S80" s="14"/>
      <c r="T80" s="27"/>
      <c r="U80" s="14"/>
    </row>
    <row r="81">
      <c r="A81" s="14"/>
      <c r="B81" s="23" t="str">
        <f>IF($A81="","",'Система'!$B$4)</f>
        <v/>
      </c>
      <c r="C81" s="14"/>
      <c r="D81" s="23" t="str">
        <f t="array" ref="D81">IF(E81="","",XLOOKUP(E81,selector_02,selector_02_ids,""))</f>
        <v/>
      </c>
      <c r="E81" s="25"/>
      <c r="F81" s="14"/>
      <c r="G81" s="14"/>
      <c r="H81" s="14"/>
      <c r="I81" s="23" t="str">
        <f t="array" ref="I81">IF(J81="","",XLOOKUP(J81,selector_07,selector_07_ids,""))</f>
        <v/>
      </c>
      <c r="J81" s="25"/>
      <c r="K81" s="14"/>
      <c r="L81" s="14"/>
      <c r="M81" s="14"/>
      <c r="N81" s="23" t="str">
        <f t="array" ref="N81">IF(O81="","",XLOOKUP(O81,selector_18,selector_18_ids,""))</f>
        <v/>
      </c>
      <c r="O81" s="25"/>
      <c r="P81" s="14"/>
      <c r="Q81" s="23" t="str">
        <f t="array" ref="Q81">IF(R81="","",XLOOKUP(R81,selector_04,selector_04_ids,""))</f>
        <v/>
      </c>
      <c r="R81" s="25"/>
      <c r="S81" s="14"/>
      <c r="T81" s="27"/>
      <c r="U81" s="14"/>
    </row>
    <row r="82">
      <c r="A82" s="14"/>
      <c r="B82" s="23" t="str">
        <f>IF($A82="","",'Система'!$B$4)</f>
        <v/>
      </c>
      <c r="C82" s="14"/>
      <c r="D82" s="23" t="str">
        <f t="array" ref="D82">IF(E82="","",XLOOKUP(E82,selector_02,selector_02_ids,""))</f>
        <v/>
      </c>
      <c r="E82" s="25"/>
      <c r="F82" s="14"/>
      <c r="G82" s="14"/>
      <c r="H82" s="14"/>
      <c r="I82" s="23" t="str">
        <f t="array" ref="I82">IF(J82="","",XLOOKUP(J82,selector_07,selector_07_ids,""))</f>
        <v/>
      </c>
      <c r="J82" s="25"/>
      <c r="K82" s="14"/>
      <c r="L82" s="14"/>
      <c r="M82" s="14"/>
      <c r="N82" s="23" t="str">
        <f t="array" ref="N82">IF(O82="","",XLOOKUP(O82,selector_18,selector_18_ids,""))</f>
        <v/>
      </c>
      <c r="O82" s="25"/>
      <c r="P82" s="14"/>
      <c r="Q82" s="23" t="str">
        <f t="array" ref="Q82">IF(R82="","",XLOOKUP(R82,selector_04,selector_04_ids,""))</f>
        <v/>
      </c>
      <c r="R82" s="25"/>
      <c r="S82" s="14"/>
      <c r="T82" s="27"/>
      <c r="U82" s="14"/>
    </row>
    <row r="83">
      <c r="A83" s="14"/>
      <c r="B83" s="23" t="str">
        <f>IF($A83="","",'Система'!$B$4)</f>
        <v/>
      </c>
      <c r="C83" s="14"/>
      <c r="D83" s="23" t="str">
        <f t="array" ref="D83">IF(E83="","",XLOOKUP(E83,selector_02,selector_02_ids,""))</f>
        <v/>
      </c>
      <c r="E83" s="25"/>
      <c r="F83" s="14"/>
      <c r="G83" s="14"/>
      <c r="H83" s="14"/>
      <c r="I83" s="23" t="str">
        <f t="array" ref="I83">IF(J83="","",XLOOKUP(J83,selector_07,selector_07_ids,""))</f>
        <v/>
      </c>
      <c r="J83" s="25"/>
      <c r="K83" s="14"/>
      <c r="L83" s="14"/>
      <c r="M83" s="14"/>
      <c r="N83" s="23" t="str">
        <f t="array" ref="N83">IF(O83="","",XLOOKUP(O83,selector_18,selector_18_ids,""))</f>
        <v/>
      </c>
      <c r="O83" s="25"/>
      <c r="P83" s="14"/>
      <c r="Q83" s="23" t="str">
        <f t="array" ref="Q83">IF(R83="","",XLOOKUP(R83,selector_04,selector_04_ids,""))</f>
        <v/>
      </c>
      <c r="R83" s="25"/>
      <c r="S83" s="14"/>
      <c r="T83" s="27"/>
      <c r="U83" s="14"/>
    </row>
    <row r="84">
      <c r="A84" s="14"/>
      <c r="B84" s="23" t="str">
        <f>IF($A84="","",'Система'!$B$4)</f>
        <v/>
      </c>
      <c r="C84" s="14"/>
      <c r="D84" s="23" t="str">
        <f t="array" ref="D84">IF(E84="","",XLOOKUP(E84,selector_02,selector_02_ids,""))</f>
        <v/>
      </c>
      <c r="E84" s="25"/>
      <c r="F84" s="14"/>
      <c r="G84" s="14"/>
      <c r="H84" s="14"/>
      <c r="I84" s="23" t="str">
        <f t="array" ref="I84">IF(J84="","",XLOOKUP(J84,selector_07,selector_07_ids,""))</f>
        <v/>
      </c>
      <c r="J84" s="25"/>
      <c r="K84" s="14"/>
      <c r="L84" s="14"/>
      <c r="M84" s="14"/>
      <c r="N84" s="23" t="str">
        <f t="array" ref="N84">IF(O84="","",XLOOKUP(O84,selector_18,selector_18_ids,""))</f>
        <v/>
      </c>
      <c r="O84" s="25"/>
      <c r="P84" s="14"/>
      <c r="Q84" s="23" t="str">
        <f t="array" ref="Q84">IF(R84="","",XLOOKUP(R84,selector_04,selector_04_ids,""))</f>
        <v/>
      </c>
      <c r="R84" s="25"/>
      <c r="S84" s="14"/>
      <c r="T84" s="27"/>
      <c r="U84" s="14"/>
    </row>
    <row r="85">
      <c r="A85" s="14"/>
      <c r="B85" s="23" t="str">
        <f>IF($A85="","",'Система'!$B$4)</f>
        <v/>
      </c>
      <c r="C85" s="14"/>
      <c r="D85" s="23" t="str">
        <f t="array" ref="D85">IF(E85="","",XLOOKUP(E85,selector_02,selector_02_ids,""))</f>
        <v/>
      </c>
      <c r="E85" s="25"/>
      <c r="F85" s="14"/>
      <c r="G85" s="14"/>
      <c r="H85" s="14"/>
      <c r="I85" s="23" t="str">
        <f t="array" ref="I85">IF(J85="","",XLOOKUP(J85,selector_07,selector_07_ids,""))</f>
        <v/>
      </c>
      <c r="J85" s="25"/>
      <c r="K85" s="14"/>
      <c r="L85" s="14"/>
      <c r="M85" s="14"/>
      <c r="N85" s="23" t="str">
        <f t="array" ref="N85">IF(O85="","",XLOOKUP(O85,selector_18,selector_18_ids,""))</f>
        <v/>
      </c>
      <c r="O85" s="25"/>
      <c r="P85" s="14"/>
      <c r="Q85" s="23" t="str">
        <f t="array" ref="Q85">IF(R85="","",XLOOKUP(R85,selector_04,selector_04_ids,""))</f>
        <v/>
      </c>
      <c r="R85" s="25"/>
      <c r="S85" s="14"/>
      <c r="T85" s="27"/>
      <c r="U85" s="14"/>
    </row>
    <row r="86">
      <c r="A86" s="14"/>
      <c r="B86" s="23" t="str">
        <f>IF($A86="","",'Система'!$B$4)</f>
        <v/>
      </c>
      <c r="C86" s="14"/>
      <c r="D86" s="23" t="str">
        <f t="array" ref="D86">IF(E86="","",XLOOKUP(E86,selector_02,selector_02_ids,""))</f>
        <v/>
      </c>
      <c r="E86" s="25"/>
      <c r="F86" s="14"/>
      <c r="G86" s="14"/>
      <c r="H86" s="14"/>
      <c r="I86" s="23" t="str">
        <f t="array" ref="I86">IF(J86="","",XLOOKUP(J86,selector_07,selector_07_ids,""))</f>
        <v/>
      </c>
      <c r="J86" s="25"/>
      <c r="K86" s="14"/>
      <c r="L86" s="14"/>
      <c r="M86" s="14"/>
      <c r="N86" s="23" t="str">
        <f t="array" ref="N86">IF(O86="","",XLOOKUP(O86,selector_18,selector_18_ids,""))</f>
        <v/>
      </c>
      <c r="O86" s="25"/>
      <c r="P86" s="14"/>
      <c r="Q86" s="23" t="str">
        <f t="array" ref="Q86">IF(R86="","",XLOOKUP(R86,selector_04,selector_04_ids,""))</f>
        <v/>
      </c>
      <c r="R86" s="25"/>
      <c r="S86" s="14"/>
      <c r="T86" s="27"/>
      <c r="U86" s="14"/>
    </row>
    <row r="87">
      <c r="A87" s="14"/>
      <c r="B87" s="23" t="str">
        <f>IF($A87="","",'Система'!$B$4)</f>
        <v/>
      </c>
      <c r="C87" s="14"/>
      <c r="D87" s="23" t="str">
        <f t="array" ref="D87">IF(E87="","",XLOOKUP(E87,selector_02,selector_02_ids,""))</f>
        <v/>
      </c>
      <c r="E87" s="25"/>
      <c r="F87" s="14"/>
      <c r="G87" s="14"/>
      <c r="H87" s="14"/>
      <c r="I87" s="23" t="str">
        <f t="array" ref="I87">IF(J87="","",XLOOKUP(J87,selector_07,selector_07_ids,""))</f>
        <v/>
      </c>
      <c r="J87" s="25"/>
      <c r="K87" s="14"/>
      <c r="L87" s="14"/>
      <c r="M87" s="14"/>
      <c r="N87" s="23" t="str">
        <f t="array" ref="N87">IF(O87="","",XLOOKUP(O87,selector_18,selector_18_ids,""))</f>
        <v/>
      </c>
      <c r="O87" s="25"/>
      <c r="P87" s="14"/>
      <c r="Q87" s="23" t="str">
        <f t="array" ref="Q87">IF(R87="","",XLOOKUP(R87,selector_04,selector_04_ids,""))</f>
        <v/>
      </c>
      <c r="R87" s="25"/>
      <c r="S87" s="14"/>
      <c r="T87" s="27"/>
      <c r="U87" s="14"/>
    </row>
    <row r="88">
      <c r="A88" s="14"/>
      <c r="B88" s="23" t="str">
        <f>IF($A88="","",'Система'!$B$4)</f>
        <v/>
      </c>
      <c r="C88" s="14"/>
      <c r="D88" s="23" t="str">
        <f t="array" ref="D88">IF(E88="","",XLOOKUP(E88,selector_02,selector_02_ids,""))</f>
        <v/>
      </c>
      <c r="E88" s="25"/>
      <c r="F88" s="14"/>
      <c r="G88" s="14"/>
      <c r="H88" s="14"/>
      <c r="I88" s="23" t="str">
        <f t="array" ref="I88">IF(J88="","",XLOOKUP(J88,selector_07,selector_07_ids,""))</f>
        <v/>
      </c>
      <c r="J88" s="25"/>
      <c r="K88" s="14"/>
      <c r="L88" s="14"/>
      <c r="M88" s="14"/>
      <c r="N88" s="23" t="str">
        <f t="array" ref="N88">IF(O88="","",XLOOKUP(O88,selector_18,selector_18_ids,""))</f>
        <v/>
      </c>
      <c r="O88" s="25"/>
      <c r="P88" s="14"/>
      <c r="Q88" s="23" t="str">
        <f t="array" ref="Q88">IF(R88="","",XLOOKUP(R88,selector_04,selector_04_ids,""))</f>
        <v/>
      </c>
      <c r="R88" s="25"/>
      <c r="S88" s="14"/>
      <c r="T88" s="27"/>
      <c r="U88" s="14"/>
    </row>
    <row r="89">
      <c r="A89" s="14"/>
      <c r="B89" s="23" t="str">
        <f>IF($A89="","",'Система'!$B$4)</f>
        <v/>
      </c>
      <c r="C89" s="14"/>
      <c r="D89" s="23" t="str">
        <f t="array" ref="D89">IF(E89="","",XLOOKUP(E89,selector_02,selector_02_ids,""))</f>
        <v/>
      </c>
      <c r="E89" s="25"/>
      <c r="F89" s="14"/>
      <c r="G89" s="14"/>
      <c r="H89" s="14"/>
      <c r="I89" s="23" t="str">
        <f t="array" ref="I89">IF(J89="","",XLOOKUP(J89,selector_07,selector_07_ids,""))</f>
        <v/>
      </c>
      <c r="J89" s="25"/>
      <c r="K89" s="14"/>
      <c r="L89" s="14"/>
      <c r="M89" s="14"/>
      <c r="N89" s="23" t="str">
        <f t="array" ref="N89">IF(O89="","",XLOOKUP(O89,selector_18,selector_18_ids,""))</f>
        <v/>
      </c>
      <c r="O89" s="25"/>
      <c r="P89" s="14"/>
      <c r="Q89" s="23" t="str">
        <f t="array" ref="Q89">IF(R89="","",XLOOKUP(R89,selector_04,selector_04_ids,""))</f>
        <v/>
      </c>
      <c r="R89" s="25"/>
      <c r="S89" s="14"/>
      <c r="T89" s="27"/>
      <c r="U89" s="14"/>
    </row>
    <row r="90">
      <c r="A90" s="14"/>
      <c r="B90" s="23" t="str">
        <f>IF($A90="","",'Система'!$B$4)</f>
        <v/>
      </c>
      <c r="C90" s="14"/>
      <c r="D90" s="23" t="str">
        <f t="array" ref="D90">IF(E90="","",XLOOKUP(E90,selector_02,selector_02_ids,""))</f>
        <v/>
      </c>
      <c r="E90" s="25"/>
      <c r="F90" s="14"/>
      <c r="G90" s="14"/>
      <c r="H90" s="14"/>
      <c r="I90" s="23" t="str">
        <f t="array" ref="I90">IF(J90="","",XLOOKUP(J90,selector_07,selector_07_ids,""))</f>
        <v/>
      </c>
      <c r="J90" s="25"/>
      <c r="K90" s="14"/>
      <c r="L90" s="14"/>
      <c r="M90" s="14"/>
      <c r="N90" s="23" t="str">
        <f t="array" ref="N90">IF(O90="","",XLOOKUP(O90,selector_18,selector_18_ids,""))</f>
        <v/>
      </c>
      <c r="O90" s="25"/>
      <c r="P90" s="14"/>
      <c r="Q90" s="23" t="str">
        <f t="array" ref="Q90">IF(R90="","",XLOOKUP(R90,selector_04,selector_04_ids,""))</f>
        <v/>
      </c>
      <c r="R90" s="25"/>
      <c r="S90" s="14"/>
      <c r="T90" s="27"/>
      <c r="U90" s="14"/>
    </row>
    <row r="91">
      <c r="A91" s="14"/>
      <c r="B91" s="23" t="str">
        <f>IF($A91="","",'Система'!$B$4)</f>
        <v/>
      </c>
      <c r="C91" s="14"/>
      <c r="D91" s="23" t="str">
        <f t="array" ref="D91">IF(E91="","",XLOOKUP(E91,selector_02,selector_02_ids,""))</f>
        <v/>
      </c>
      <c r="E91" s="25"/>
      <c r="F91" s="14"/>
      <c r="G91" s="14"/>
      <c r="H91" s="14"/>
      <c r="I91" s="23" t="str">
        <f t="array" ref="I91">IF(J91="","",XLOOKUP(J91,selector_07,selector_07_ids,""))</f>
        <v/>
      </c>
      <c r="J91" s="25"/>
      <c r="K91" s="14"/>
      <c r="L91" s="14"/>
      <c r="M91" s="14"/>
      <c r="N91" s="23" t="str">
        <f t="array" ref="N91">IF(O91="","",XLOOKUP(O91,selector_18,selector_18_ids,""))</f>
        <v/>
      </c>
      <c r="O91" s="25"/>
      <c r="P91" s="14"/>
      <c r="Q91" s="23" t="str">
        <f t="array" ref="Q91">IF(R91="","",XLOOKUP(R91,selector_04,selector_04_ids,""))</f>
        <v/>
      </c>
      <c r="R91" s="25"/>
      <c r="S91" s="14"/>
      <c r="T91" s="27"/>
      <c r="U91" s="14"/>
    </row>
    <row r="92">
      <c r="A92" s="14"/>
      <c r="B92" s="23" t="str">
        <f>IF($A92="","",'Система'!$B$4)</f>
        <v/>
      </c>
      <c r="C92" s="14"/>
      <c r="D92" s="23" t="str">
        <f t="array" ref="D92">IF(E92="","",XLOOKUP(E92,selector_02,selector_02_ids,""))</f>
        <v/>
      </c>
      <c r="E92" s="25"/>
      <c r="F92" s="14"/>
      <c r="G92" s="14"/>
      <c r="H92" s="14"/>
      <c r="I92" s="23" t="str">
        <f t="array" ref="I92">IF(J92="","",XLOOKUP(J92,selector_07,selector_07_ids,""))</f>
        <v/>
      </c>
      <c r="J92" s="25"/>
      <c r="K92" s="14"/>
      <c r="L92" s="14"/>
      <c r="M92" s="14"/>
      <c r="N92" s="23" t="str">
        <f t="array" ref="N92">IF(O92="","",XLOOKUP(O92,selector_18,selector_18_ids,""))</f>
        <v/>
      </c>
      <c r="O92" s="25"/>
      <c r="P92" s="14"/>
      <c r="Q92" s="23" t="str">
        <f t="array" ref="Q92">IF(R92="","",XLOOKUP(R92,selector_04,selector_04_ids,""))</f>
        <v/>
      </c>
      <c r="R92" s="25"/>
      <c r="S92" s="14"/>
      <c r="T92" s="27"/>
      <c r="U92" s="14"/>
    </row>
    <row r="93">
      <c r="A93" s="14"/>
      <c r="B93" s="23" t="str">
        <f>IF($A93="","",'Система'!$B$4)</f>
        <v/>
      </c>
      <c r="C93" s="14"/>
      <c r="D93" s="23" t="str">
        <f t="array" ref="D93">IF(E93="","",XLOOKUP(E93,selector_02,selector_02_ids,""))</f>
        <v/>
      </c>
      <c r="E93" s="25"/>
      <c r="F93" s="14"/>
      <c r="G93" s="14"/>
      <c r="H93" s="14"/>
      <c r="I93" s="23" t="str">
        <f t="array" ref="I93">IF(J93="","",XLOOKUP(J93,selector_07,selector_07_ids,""))</f>
        <v/>
      </c>
      <c r="J93" s="25"/>
      <c r="K93" s="14"/>
      <c r="L93" s="14"/>
      <c r="M93" s="14"/>
      <c r="N93" s="23" t="str">
        <f t="array" ref="N93">IF(O93="","",XLOOKUP(O93,selector_18,selector_18_ids,""))</f>
        <v/>
      </c>
      <c r="O93" s="25"/>
      <c r="P93" s="14"/>
      <c r="Q93" s="23" t="str">
        <f t="array" ref="Q93">IF(R93="","",XLOOKUP(R93,selector_04,selector_04_ids,""))</f>
        <v/>
      </c>
      <c r="R93" s="25"/>
      <c r="S93" s="14"/>
      <c r="T93" s="27"/>
      <c r="U93" s="14"/>
    </row>
    <row r="94">
      <c r="A94" s="14"/>
      <c r="B94" s="23" t="str">
        <f>IF($A94="","",'Система'!$B$4)</f>
        <v/>
      </c>
      <c r="C94" s="14"/>
      <c r="D94" s="23" t="str">
        <f t="array" ref="D94">IF(E94="","",XLOOKUP(E94,selector_02,selector_02_ids,""))</f>
        <v/>
      </c>
      <c r="E94" s="25"/>
      <c r="F94" s="14"/>
      <c r="G94" s="14"/>
      <c r="H94" s="14"/>
      <c r="I94" s="23" t="str">
        <f t="array" ref="I94">IF(J94="","",XLOOKUP(J94,selector_07,selector_07_ids,""))</f>
        <v/>
      </c>
      <c r="J94" s="25"/>
      <c r="K94" s="14"/>
      <c r="L94" s="14"/>
      <c r="M94" s="14"/>
      <c r="N94" s="23" t="str">
        <f t="array" ref="N94">IF(O94="","",XLOOKUP(O94,selector_18,selector_18_ids,""))</f>
        <v/>
      </c>
      <c r="O94" s="25"/>
      <c r="P94" s="14"/>
      <c r="Q94" s="23" t="str">
        <f t="array" ref="Q94">IF(R94="","",XLOOKUP(R94,selector_04,selector_04_ids,""))</f>
        <v/>
      </c>
      <c r="R94" s="25"/>
      <c r="S94" s="14"/>
      <c r="T94" s="27"/>
      <c r="U94" s="14"/>
    </row>
    <row r="95">
      <c r="A95" s="14"/>
      <c r="B95" s="23" t="str">
        <f>IF($A95="","",'Система'!$B$4)</f>
        <v/>
      </c>
      <c r="C95" s="14"/>
      <c r="D95" s="23" t="str">
        <f t="array" ref="D95">IF(E95="","",XLOOKUP(E95,selector_02,selector_02_ids,""))</f>
        <v/>
      </c>
      <c r="E95" s="25"/>
      <c r="F95" s="14"/>
      <c r="G95" s="14"/>
      <c r="H95" s="14"/>
      <c r="I95" s="23" t="str">
        <f t="array" ref="I95">IF(J95="","",XLOOKUP(J95,selector_07,selector_07_ids,""))</f>
        <v/>
      </c>
      <c r="J95" s="25"/>
      <c r="K95" s="14"/>
      <c r="L95" s="14"/>
      <c r="M95" s="14"/>
      <c r="N95" s="23" t="str">
        <f t="array" ref="N95">IF(O95="","",XLOOKUP(O95,selector_18,selector_18_ids,""))</f>
        <v/>
      </c>
      <c r="O95" s="25"/>
      <c r="P95" s="14"/>
      <c r="Q95" s="23" t="str">
        <f t="array" ref="Q95">IF(R95="","",XLOOKUP(R95,selector_04,selector_04_ids,""))</f>
        <v/>
      </c>
      <c r="R95" s="25"/>
      <c r="S95" s="14"/>
      <c r="T95" s="27"/>
      <c r="U95" s="14"/>
    </row>
    <row r="96">
      <c r="A96" s="14"/>
      <c r="B96" s="23" t="str">
        <f>IF($A96="","",'Система'!$B$4)</f>
        <v/>
      </c>
      <c r="C96" s="14"/>
      <c r="D96" s="23" t="str">
        <f t="array" ref="D96">IF(E96="","",XLOOKUP(E96,selector_02,selector_02_ids,""))</f>
        <v/>
      </c>
      <c r="E96" s="25"/>
      <c r="F96" s="14"/>
      <c r="G96" s="14"/>
      <c r="H96" s="14"/>
      <c r="I96" s="23" t="str">
        <f t="array" ref="I96">IF(J96="","",XLOOKUP(J96,selector_07,selector_07_ids,""))</f>
        <v/>
      </c>
      <c r="J96" s="25"/>
      <c r="K96" s="14"/>
      <c r="L96" s="14"/>
      <c r="M96" s="14"/>
      <c r="N96" s="23" t="str">
        <f t="array" ref="N96">IF(O96="","",XLOOKUP(O96,selector_18,selector_18_ids,""))</f>
        <v/>
      </c>
      <c r="O96" s="25"/>
      <c r="P96" s="14"/>
      <c r="Q96" s="23" t="str">
        <f t="array" ref="Q96">IF(R96="","",XLOOKUP(R96,selector_04,selector_04_ids,""))</f>
        <v/>
      </c>
      <c r="R96" s="25"/>
      <c r="S96" s="14"/>
      <c r="T96" s="27"/>
      <c r="U96" s="14"/>
    </row>
    <row r="97">
      <c r="A97" s="14"/>
      <c r="B97" s="23" t="str">
        <f>IF($A97="","",'Система'!$B$4)</f>
        <v/>
      </c>
      <c r="C97" s="14"/>
      <c r="D97" s="23" t="str">
        <f t="array" ref="D97">IF(E97="","",XLOOKUP(E97,selector_02,selector_02_ids,""))</f>
        <v/>
      </c>
      <c r="E97" s="25"/>
      <c r="F97" s="14"/>
      <c r="G97" s="14"/>
      <c r="H97" s="14"/>
      <c r="I97" s="23" t="str">
        <f t="array" ref="I97">IF(J97="","",XLOOKUP(J97,selector_07,selector_07_ids,""))</f>
        <v/>
      </c>
      <c r="J97" s="25"/>
      <c r="K97" s="14"/>
      <c r="L97" s="14"/>
      <c r="M97" s="14"/>
      <c r="N97" s="23" t="str">
        <f t="array" ref="N97">IF(O97="","",XLOOKUP(O97,selector_18,selector_18_ids,""))</f>
        <v/>
      </c>
      <c r="O97" s="25"/>
      <c r="P97" s="14"/>
      <c r="Q97" s="23" t="str">
        <f t="array" ref="Q97">IF(R97="","",XLOOKUP(R97,selector_04,selector_04_ids,""))</f>
        <v/>
      </c>
      <c r="R97" s="25"/>
      <c r="S97" s="14"/>
      <c r="T97" s="27"/>
      <c r="U97" s="14"/>
    </row>
    <row r="98">
      <c r="A98" s="14"/>
      <c r="B98" s="23" t="str">
        <f>IF($A98="","",'Система'!$B$4)</f>
        <v/>
      </c>
      <c r="C98" s="14"/>
      <c r="D98" s="23" t="str">
        <f t="array" ref="D98">IF(E98="","",XLOOKUP(E98,selector_02,selector_02_ids,""))</f>
        <v/>
      </c>
      <c r="E98" s="25"/>
      <c r="F98" s="14"/>
      <c r="G98" s="14"/>
      <c r="H98" s="14"/>
      <c r="I98" s="23" t="str">
        <f t="array" ref="I98">IF(J98="","",XLOOKUP(J98,selector_07,selector_07_ids,""))</f>
        <v/>
      </c>
      <c r="J98" s="25"/>
      <c r="K98" s="14"/>
      <c r="L98" s="14"/>
      <c r="M98" s="14"/>
      <c r="N98" s="23" t="str">
        <f t="array" ref="N98">IF(O98="","",XLOOKUP(O98,selector_18,selector_18_ids,""))</f>
        <v/>
      </c>
      <c r="O98" s="25"/>
      <c r="P98" s="14"/>
      <c r="Q98" s="23" t="str">
        <f t="array" ref="Q98">IF(R98="","",XLOOKUP(R98,selector_04,selector_04_ids,""))</f>
        <v/>
      </c>
      <c r="R98" s="25"/>
      <c r="S98" s="14"/>
      <c r="T98" s="27"/>
      <c r="U98" s="14"/>
    </row>
    <row r="99">
      <c r="A99" s="14"/>
      <c r="B99" s="23" t="str">
        <f>IF($A99="","",'Система'!$B$4)</f>
        <v/>
      </c>
      <c r="C99" s="14"/>
      <c r="D99" s="23" t="str">
        <f t="array" ref="D99">IF(E99="","",XLOOKUP(E99,selector_02,selector_02_ids,""))</f>
        <v/>
      </c>
      <c r="E99" s="25"/>
      <c r="F99" s="14"/>
      <c r="G99" s="14"/>
      <c r="H99" s="14"/>
      <c r="I99" s="23" t="str">
        <f t="array" ref="I99">IF(J99="","",XLOOKUP(J99,selector_07,selector_07_ids,""))</f>
        <v/>
      </c>
      <c r="J99" s="25"/>
      <c r="K99" s="14"/>
      <c r="L99" s="14"/>
      <c r="M99" s="14"/>
      <c r="N99" s="23" t="str">
        <f t="array" ref="N99">IF(O99="","",XLOOKUP(O99,selector_18,selector_18_ids,""))</f>
        <v/>
      </c>
      <c r="O99" s="25"/>
      <c r="P99" s="14"/>
      <c r="Q99" s="23" t="str">
        <f t="array" ref="Q99">IF(R99="","",XLOOKUP(R99,selector_04,selector_04_ids,""))</f>
        <v/>
      </c>
      <c r="R99" s="25"/>
      <c r="S99" s="14"/>
      <c r="T99" s="27"/>
      <c r="U99" s="14"/>
    </row>
    <row r="100">
      <c r="A100" s="14"/>
      <c r="B100" s="23" t="str">
        <f>IF($A100="","",'Система'!$B$4)</f>
        <v/>
      </c>
      <c r="C100" s="14"/>
      <c r="D100" s="23" t="str">
        <f t="array" ref="D100">IF(E100="","",XLOOKUP(E100,selector_02,selector_02_ids,""))</f>
        <v/>
      </c>
      <c r="E100" s="25"/>
      <c r="F100" s="14"/>
      <c r="G100" s="14"/>
      <c r="H100" s="14"/>
      <c r="I100" s="23" t="str">
        <f t="array" ref="I100">IF(J100="","",XLOOKUP(J100,selector_07,selector_07_ids,""))</f>
        <v/>
      </c>
      <c r="J100" s="25"/>
      <c r="K100" s="14"/>
      <c r="L100" s="14"/>
      <c r="M100" s="14"/>
      <c r="N100" s="23" t="str">
        <f t="array" ref="N100">IF(O100="","",XLOOKUP(O100,selector_18,selector_18_ids,""))</f>
        <v/>
      </c>
      <c r="O100" s="25"/>
      <c r="P100" s="14"/>
      <c r="Q100" s="23" t="str">
        <f t="array" ref="Q100">IF(R100="","",XLOOKUP(R100,selector_04,selector_04_ids,""))</f>
        <v/>
      </c>
      <c r="R100" s="25"/>
      <c r="S100" s="14"/>
      <c r="T100" s="27"/>
      <c r="U100" s="14"/>
    </row>
    <row r="101">
      <c r="A101" s="14"/>
      <c r="B101" s="23" t="str">
        <f>IF($A101="","",'Система'!$B$4)</f>
        <v/>
      </c>
      <c r="C101" s="14"/>
      <c r="D101" s="23" t="str">
        <f t="array" ref="D101">IF(E101="","",XLOOKUP(E101,selector_02,selector_02_ids,""))</f>
        <v/>
      </c>
      <c r="E101" s="25"/>
      <c r="F101" s="14"/>
      <c r="G101" s="14"/>
      <c r="H101" s="14"/>
      <c r="I101" s="23" t="str">
        <f t="array" ref="I101">IF(J101="","",XLOOKUP(J101,selector_07,selector_07_ids,""))</f>
        <v/>
      </c>
      <c r="J101" s="25"/>
      <c r="K101" s="14"/>
      <c r="L101" s="14"/>
      <c r="M101" s="14"/>
      <c r="N101" s="23" t="str">
        <f t="array" ref="N101">IF(O101="","",XLOOKUP(O101,selector_18,selector_18_ids,""))</f>
        <v/>
      </c>
      <c r="O101" s="25"/>
      <c r="P101" s="14"/>
      <c r="Q101" s="23" t="str">
        <f t="array" ref="Q101">IF(R101="","",XLOOKUP(R101,selector_04,selector_04_ids,""))</f>
        <v/>
      </c>
      <c r="R101" s="25"/>
      <c r="S101" s="14"/>
      <c r="T101" s="27"/>
      <c r="U101" s="14"/>
    </row>
    <row r="102">
      <c r="A102" s="14"/>
      <c r="B102" s="23" t="str">
        <f>IF($A102="","",'Система'!$B$4)</f>
        <v/>
      </c>
      <c r="C102" s="14"/>
      <c r="D102" s="23" t="str">
        <f t="array" ref="D102">IF(E102="","",XLOOKUP(E102,selector_02,selector_02_ids,""))</f>
        <v/>
      </c>
      <c r="E102" s="25"/>
      <c r="F102" s="14"/>
      <c r="G102" s="14"/>
      <c r="H102" s="14"/>
      <c r="I102" s="23" t="str">
        <f t="array" ref="I102">IF(J102="","",XLOOKUP(J102,selector_07,selector_07_ids,""))</f>
        <v/>
      </c>
      <c r="J102" s="25"/>
      <c r="K102" s="14"/>
      <c r="L102" s="14"/>
      <c r="M102" s="14"/>
      <c r="N102" s="23" t="str">
        <f t="array" ref="N102">IF(O102="","",XLOOKUP(O102,selector_18,selector_18_ids,""))</f>
        <v/>
      </c>
      <c r="O102" s="25"/>
      <c r="P102" s="14"/>
      <c r="Q102" s="23" t="str">
        <f t="array" ref="Q102">IF(R102="","",XLOOKUP(R102,selector_04,selector_04_ids,""))</f>
        <v/>
      </c>
      <c r="R102" s="25"/>
      <c r="S102" s="14"/>
      <c r="T102" s="27"/>
      <c r="U102" s="14"/>
    </row>
    <row r="103">
      <c r="A103" s="14"/>
      <c r="B103" s="23" t="str">
        <f>IF($A103="","",'Система'!$B$4)</f>
        <v/>
      </c>
      <c r="C103" s="14"/>
      <c r="D103" s="23" t="str">
        <f t="array" ref="D103">IF(E103="","",XLOOKUP(E103,selector_02,selector_02_ids,""))</f>
        <v/>
      </c>
      <c r="E103" s="25"/>
      <c r="F103" s="14"/>
      <c r="G103" s="14"/>
      <c r="H103" s="14"/>
      <c r="I103" s="23" t="str">
        <f t="array" ref="I103">IF(J103="","",XLOOKUP(J103,selector_07,selector_07_ids,""))</f>
        <v/>
      </c>
      <c r="J103" s="25"/>
      <c r="K103" s="14"/>
      <c r="L103" s="14"/>
      <c r="M103" s="14"/>
      <c r="N103" s="23" t="str">
        <f t="array" ref="N103">IF(O103="","",XLOOKUP(O103,selector_18,selector_18_ids,""))</f>
        <v/>
      </c>
      <c r="O103" s="25"/>
      <c r="P103" s="14"/>
      <c r="Q103" s="23" t="str">
        <f t="array" ref="Q103">IF(R103="","",XLOOKUP(R103,selector_04,selector_04_ids,""))</f>
        <v/>
      </c>
      <c r="R103" s="25"/>
      <c r="S103" s="14"/>
      <c r="T103" s="27"/>
      <c r="U103" s="14"/>
    </row>
    <row r="104">
      <c r="A104" s="14"/>
      <c r="B104" s="23" t="str">
        <f>IF($A104="","",'Система'!$B$4)</f>
        <v/>
      </c>
      <c r="C104" s="14"/>
      <c r="D104" s="23" t="str">
        <f t="array" ref="D104">IF(E104="","",XLOOKUP(E104,selector_02,selector_02_ids,""))</f>
        <v/>
      </c>
      <c r="E104" s="25"/>
      <c r="F104" s="14"/>
      <c r="G104" s="14"/>
      <c r="H104" s="14"/>
      <c r="I104" s="23" t="str">
        <f t="array" ref="I104">IF(J104="","",XLOOKUP(J104,selector_07,selector_07_ids,""))</f>
        <v/>
      </c>
      <c r="J104" s="25"/>
      <c r="K104" s="14"/>
      <c r="L104" s="14"/>
      <c r="M104" s="14"/>
      <c r="N104" s="23" t="str">
        <f t="array" ref="N104">IF(O104="","",XLOOKUP(O104,selector_18,selector_18_ids,""))</f>
        <v/>
      </c>
      <c r="O104" s="25"/>
      <c r="P104" s="14"/>
      <c r="Q104" s="23" t="str">
        <f t="array" ref="Q104">IF(R104="","",XLOOKUP(R104,selector_04,selector_04_ids,""))</f>
        <v/>
      </c>
      <c r="R104" s="25"/>
      <c r="S104" s="14"/>
      <c r="T104" s="27"/>
      <c r="U104" s="14"/>
    </row>
    <row r="105">
      <c r="A105" s="14"/>
      <c r="B105" s="23" t="str">
        <f>IF($A105="","",'Система'!$B$4)</f>
        <v/>
      </c>
      <c r="C105" s="14"/>
      <c r="D105" s="23" t="str">
        <f t="array" ref="D105">IF(E105="","",XLOOKUP(E105,selector_02,selector_02_ids,""))</f>
        <v/>
      </c>
      <c r="E105" s="25"/>
      <c r="F105" s="14"/>
      <c r="G105" s="14"/>
      <c r="H105" s="14"/>
      <c r="I105" s="23" t="str">
        <f t="array" ref="I105">IF(J105="","",XLOOKUP(J105,selector_07,selector_07_ids,""))</f>
        <v/>
      </c>
      <c r="J105" s="25"/>
      <c r="K105" s="14"/>
      <c r="L105" s="14"/>
      <c r="M105" s="14"/>
      <c r="N105" s="23" t="str">
        <f t="array" ref="N105">IF(O105="","",XLOOKUP(O105,selector_18,selector_18_ids,""))</f>
        <v/>
      </c>
      <c r="O105" s="25"/>
      <c r="P105" s="14"/>
      <c r="Q105" s="23" t="str">
        <f t="array" ref="Q105">IF(R105="","",XLOOKUP(R105,selector_04,selector_04_ids,""))</f>
        <v/>
      </c>
      <c r="R105" s="25"/>
      <c r="S105" s="14"/>
      <c r="T105" s="27"/>
      <c r="U105" s="14"/>
    </row>
    <row r="106">
      <c r="A106" s="14"/>
      <c r="B106" s="23" t="str">
        <f>IF($A106="","",'Система'!$B$4)</f>
        <v/>
      </c>
      <c r="C106" s="14"/>
      <c r="D106" s="23" t="str">
        <f t="array" ref="D106">IF(E106="","",XLOOKUP(E106,selector_02,selector_02_ids,""))</f>
        <v/>
      </c>
      <c r="E106" s="25"/>
      <c r="F106" s="14"/>
      <c r="G106" s="14"/>
      <c r="H106" s="14"/>
      <c r="I106" s="23" t="str">
        <f t="array" ref="I106">IF(J106="","",XLOOKUP(J106,selector_07,selector_07_ids,""))</f>
        <v/>
      </c>
      <c r="J106" s="25"/>
      <c r="K106" s="14"/>
      <c r="L106" s="14"/>
      <c r="M106" s="14"/>
      <c r="N106" s="23" t="str">
        <f t="array" ref="N106">IF(O106="","",XLOOKUP(O106,selector_18,selector_18_ids,""))</f>
        <v/>
      </c>
      <c r="O106" s="25"/>
      <c r="P106" s="14"/>
      <c r="Q106" s="23" t="str">
        <f t="array" ref="Q106">IF(R106="","",XLOOKUP(R106,selector_04,selector_04_ids,""))</f>
        <v/>
      </c>
      <c r="R106" s="25"/>
      <c r="S106" s="14"/>
      <c r="T106" s="27"/>
      <c r="U106" s="14"/>
    </row>
    <row r="107">
      <c r="A107" s="14"/>
      <c r="B107" s="23" t="str">
        <f>IF($A107="","",'Система'!$B$4)</f>
        <v/>
      </c>
      <c r="C107" s="14"/>
      <c r="D107" s="23" t="str">
        <f t="array" ref="D107">IF(E107="","",XLOOKUP(E107,selector_02,selector_02_ids,""))</f>
        <v/>
      </c>
      <c r="E107" s="25"/>
      <c r="F107" s="14"/>
      <c r="G107" s="14"/>
      <c r="H107" s="14"/>
      <c r="I107" s="23" t="str">
        <f t="array" ref="I107">IF(J107="","",XLOOKUP(J107,selector_07,selector_07_ids,""))</f>
        <v/>
      </c>
      <c r="J107" s="25"/>
      <c r="K107" s="14"/>
      <c r="L107" s="14"/>
      <c r="M107" s="14"/>
      <c r="N107" s="23" t="str">
        <f t="array" ref="N107">IF(O107="","",XLOOKUP(O107,selector_18,selector_18_ids,""))</f>
        <v/>
      </c>
      <c r="O107" s="25"/>
      <c r="P107" s="14"/>
      <c r="Q107" s="23" t="str">
        <f t="array" ref="Q107">IF(R107="","",XLOOKUP(R107,selector_04,selector_04_ids,""))</f>
        <v/>
      </c>
      <c r="R107" s="25"/>
      <c r="S107" s="14"/>
      <c r="T107" s="27"/>
      <c r="U107" s="14"/>
    </row>
    <row r="108">
      <c r="A108" s="14"/>
      <c r="B108" s="23" t="str">
        <f>IF($A108="","",'Система'!$B$4)</f>
        <v/>
      </c>
      <c r="C108" s="14"/>
      <c r="D108" s="23" t="str">
        <f t="array" ref="D108">IF(E108="","",XLOOKUP(E108,selector_02,selector_02_ids,""))</f>
        <v/>
      </c>
      <c r="E108" s="25"/>
      <c r="F108" s="14"/>
      <c r="G108" s="14"/>
      <c r="H108" s="14"/>
      <c r="I108" s="23" t="str">
        <f t="array" ref="I108">IF(J108="","",XLOOKUP(J108,selector_07,selector_07_ids,""))</f>
        <v/>
      </c>
      <c r="J108" s="25"/>
      <c r="K108" s="14"/>
      <c r="L108" s="14"/>
      <c r="M108" s="14"/>
      <c r="N108" s="23" t="str">
        <f t="array" ref="N108">IF(O108="","",XLOOKUP(O108,selector_18,selector_18_ids,""))</f>
        <v/>
      </c>
      <c r="O108" s="25"/>
      <c r="P108" s="14"/>
      <c r="Q108" s="23" t="str">
        <f t="array" ref="Q108">IF(R108="","",XLOOKUP(R108,selector_04,selector_04_ids,""))</f>
        <v/>
      </c>
      <c r="R108" s="25"/>
      <c r="S108" s="14"/>
      <c r="T108" s="27"/>
      <c r="U108" s="14"/>
    </row>
    <row r="109">
      <c r="A109" s="14"/>
      <c r="B109" s="23" t="str">
        <f>IF($A109="","",'Система'!$B$4)</f>
        <v/>
      </c>
      <c r="C109" s="14"/>
      <c r="D109" s="23" t="str">
        <f t="array" ref="D109">IF(E109="","",XLOOKUP(E109,selector_02,selector_02_ids,""))</f>
        <v/>
      </c>
      <c r="E109" s="25"/>
      <c r="F109" s="14"/>
      <c r="G109" s="14"/>
      <c r="H109" s="14"/>
      <c r="I109" s="23" t="str">
        <f t="array" ref="I109">IF(J109="","",XLOOKUP(J109,selector_07,selector_07_ids,""))</f>
        <v/>
      </c>
      <c r="J109" s="25"/>
      <c r="K109" s="14"/>
      <c r="L109" s="14"/>
      <c r="M109" s="14"/>
      <c r="N109" s="23" t="str">
        <f t="array" ref="N109">IF(O109="","",XLOOKUP(O109,selector_18,selector_18_ids,""))</f>
        <v/>
      </c>
      <c r="O109" s="25"/>
      <c r="P109" s="14"/>
      <c r="Q109" s="23" t="str">
        <f t="array" ref="Q109">IF(R109="","",XLOOKUP(R109,selector_04,selector_04_ids,""))</f>
        <v/>
      </c>
      <c r="R109" s="25"/>
      <c r="S109" s="14"/>
      <c r="T109" s="27"/>
      <c r="U109" s="14"/>
    </row>
    <row r="110">
      <c r="A110" s="14"/>
      <c r="B110" s="23" t="str">
        <f>IF($A110="","",'Система'!$B$4)</f>
        <v/>
      </c>
      <c r="C110" s="14"/>
      <c r="D110" s="23" t="str">
        <f t="array" ref="D110">IF(E110="","",XLOOKUP(E110,selector_02,selector_02_ids,""))</f>
        <v/>
      </c>
      <c r="E110" s="25"/>
      <c r="F110" s="14"/>
      <c r="G110" s="14"/>
      <c r="H110" s="14"/>
      <c r="I110" s="23" t="str">
        <f t="array" ref="I110">IF(J110="","",XLOOKUP(J110,selector_07,selector_07_ids,""))</f>
        <v/>
      </c>
      <c r="J110" s="25"/>
      <c r="K110" s="14"/>
      <c r="L110" s="14"/>
      <c r="M110" s="14"/>
      <c r="N110" s="23" t="str">
        <f t="array" ref="N110">IF(O110="","",XLOOKUP(O110,selector_18,selector_18_ids,""))</f>
        <v/>
      </c>
      <c r="O110" s="25"/>
      <c r="P110" s="14"/>
      <c r="Q110" s="23" t="str">
        <f t="array" ref="Q110">IF(R110="","",XLOOKUP(R110,selector_04,selector_04_ids,""))</f>
        <v/>
      </c>
      <c r="R110" s="25"/>
      <c r="S110" s="14"/>
      <c r="T110" s="27"/>
      <c r="U110" s="14"/>
    </row>
    <row r="111">
      <c r="A111" s="14"/>
      <c r="B111" s="23" t="str">
        <f>IF($A111="","",'Система'!$B$4)</f>
        <v/>
      </c>
      <c r="C111" s="14"/>
      <c r="D111" s="23" t="str">
        <f t="array" ref="D111">IF(E111="","",XLOOKUP(E111,selector_02,selector_02_ids,""))</f>
        <v/>
      </c>
      <c r="E111" s="25"/>
      <c r="F111" s="14"/>
      <c r="G111" s="14"/>
      <c r="H111" s="14"/>
      <c r="I111" s="23" t="str">
        <f t="array" ref="I111">IF(J111="","",XLOOKUP(J111,selector_07,selector_07_ids,""))</f>
        <v/>
      </c>
      <c r="J111" s="25"/>
      <c r="K111" s="14"/>
      <c r="L111" s="14"/>
      <c r="M111" s="14"/>
      <c r="N111" s="23" t="str">
        <f t="array" ref="N111">IF(O111="","",XLOOKUP(O111,selector_18,selector_18_ids,""))</f>
        <v/>
      </c>
      <c r="O111" s="25"/>
      <c r="P111" s="14"/>
      <c r="Q111" s="23" t="str">
        <f t="array" ref="Q111">IF(R111="","",XLOOKUP(R111,selector_04,selector_04_ids,""))</f>
        <v/>
      </c>
      <c r="R111" s="25"/>
      <c r="S111" s="14"/>
      <c r="T111" s="27"/>
      <c r="U111" s="14"/>
    </row>
    <row r="112">
      <c r="A112" s="14"/>
      <c r="B112" s="23" t="str">
        <f>IF($A112="","",'Система'!$B$4)</f>
        <v/>
      </c>
      <c r="C112" s="14"/>
      <c r="D112" s="23" t="str">
        <f t="array" ref="D112">IF(E112="","",XLOOKUP(E112,selector_02,selector_02_ids,""))</f>
        <v/>
      </c>
      <c r="E112" s="25"/>
      <c r="F112" s="14"/>
      <c r="G112" s="14"/>
      <c r="H112" s="14"/>
      <c r="I112" s="23" t="str">
        <f t="array" ref="I112">IF(J112="","",XLOOKUP(J112,selector_07,selector_07_ids,""))</f>
        <v/>
      </c>
      <c r="J112" s="25"/>
      <c r="K112" s="14"/>
      <c r="L112" s="14"/>
      <c r="M112" s="14"/>
      <c r="N112" s="23" t="str">
        <f t="array" ref="N112">IF(O112="","",XLOOKUP(O112,selector_18,selector_18_ids,""))</f>
        <v/>
      </c>
      <c r="O112" s="25"/>
      <c r="P112" s="14"/>
      <c r="Q112" s="23" t="str">
        <f t="array" ref="Q112">IF(R112="","",XLOOKUP(R112,selector_04,selector_04_ids,""))</f>
        <v/>
      </c>
      <c r="R112" s="25"/>
      <c r="S112" s="14"/>
      <c r="T112" s="27"/>
      <c r="U112" s="14"/>
    </row>
    <row r="113">
      <c r="A113" s="14"/>
      <c r="B113" s="23" t="str">
        <f>IF($A113="","",'Система'!$B$4)</f>
        <v/>
      </c>
      <c r="C113" s="14"/>
      <c r="D113" s="23" t="str">
        <f t="array" ref="D113">IF(E113="","",XLOOKUP(E113,selector_02,selector_02_ids,""))</f>
        <v/>
      </c>
      <c r="E113" s="25"/>
      <c r="F113" s="14"/>
      <c r="G113" s="14"/>
      <c r="H113" s="14"/>
      <c r="I113" s="23" t="str">
        <f t="array" ref="I113">IF(J113="","",XLOOKUP(J113,selector_07,selector_07_ids,""))</f>
        <v/>
      </c>
      <c r="J113" s="25"/>
      <c r="K113" s="14"/>
      <c r="L113" s="14"/>
      <c r="M113" s="14"/>
      <c r="N113" s="23" t="str">
        <f t="array" ref="N113">IF(O113="","",XLOOKUP(O113,selector_18,selector_18_ids,""))</f>
        <v/>
      </c>
      <c r="O113" s="25"/>
      <c r="P113" s="14"/>
      <c r="Q113" s="23" t="str">
        <f t="array" ref="Q113">IF(R113="","",XLOOKUP(R113,selector_04,selector_04_ids,""))</f>
        <v/>
      </c>
      <c r="R113" s="25"/>
      <c r="S113" s="14"/>
      <c r="T113" s="27"/>
      <c r="U113" s="14"/>
    </row>
    <row r="114">
      <c r="A114" s="14"/>
      <c r="B114" s="23" t="str">
        <f>IF($A114="","",'Система'!$B$4)</f>
        <v/>
      </c>
      <c r="C114" s="14"/>
      <c r="D114" s="23" t="str">
        <f t="array" ref="D114">IF(E114="","",XLOOKUP(E114,selector_02,selector_02_ids,""))</f>
        <v/>
      </c>
      <c r="E114" s="25"/>
      <c r="F114" s="14"/>
      <c r="G114" s="14"/>
      <c r="H114" s="14"/>
      <c r="I114" s="23" t="str">
        <f t="array" ref="I114">IF(J114="","",XLOOKUP(J114,selector_07,selector_07_ids,""))</f>
        <v/>
      </c>
      <c r="J114" s="25"/>
      <c r="K114" s="14"/>
      <c r="L114" s="14"/>
      <c r="M114" s="14"/>
      <c r="N114" s="23" t="str">
        <f t="array" ref="N114">IF(O114="","",XLOOKUP(O114,selector_18,selector_18_ids,""))</f>
        <v/>
      </c>
      <c r="O114" s="25"/>
      <c r="P114" s="14"/>
      <c r="Q114" s="23" t="str">
        <f t="array" ref="Q114">IF(R114="","",XLOOKUP(R114,selector_04,selector_04_ids,""))</f>
        <v/>
      </c>
      <c r="R114" s="25"/>
      <c r="S114" s="14"/>
      <c r="T114" s="27"/>
      <c r="U114" s="14"/>
    </row>
    <row r="115">
      <c r="A115" s="14"/>
      <c r="B115" s="23" t="str">
        <f>IF($A115="","",'Система'!$B$4)</f>
        <v/>
      </c>
      <c r="C115" s="14"/>
      <c r="D115" s="23" t="str">
        <f t="array" ref="D115">IF(E115="","",XLOOKUP(E115,selector_02,selector_02_ids,""))</f>
        <v/>
      </c>
      <c r="E115" s="25"/>
      <c r="F115" s="14"/>
      <c r="G115" s="14"/>
      <c r="H115" s="14"/>
      <c r="I115" s="23" t="str">
        <f t="array" ref="I115">IF(J115="","",XLOOKUP(J115,selector_07,selector_07_ids,""))</f>
        <v/>
      </c>
      <c r="J115" s="25"/>
      <c r="K115" s="14"/>
      <c r="L115" s="14"/>
      <c r="M115" s="14"/>
      <c r="N115" s="23" t="str">
        <f t="array" ref="N115">IF(O115="","",XLOOKUP(O115,selector_18,selector_18_ids,""))</f>
        <v/>
      </c>
      <c r="O115" s="25"/>
      <c r="P115" s="14"/>
      <c r="Q115" s="23" t="str">
        <f t="array" ref="Q115">IF(R115="","",XLOOKUP(R115,selector_04,selector_04_ids,""))</f>
        <v/>
      </c>
      <c r="R115" s="25"/>
      <c r="S115" s="14"/>
      <c r="T115" s="27"/>
      <c r="U115" s="14"/>
    </row>
    <row r="116">
      <c r="A116" s="14"/>
      <c r="B116" s="23" t="str">
        <f>IF($A116="","",'Система'!$B$4)</f>
        <v/>
      </c>
      <c r="C116" s="14"/>
      <c r="D116" s="23" t="str">
        <f t="array" ref="D116">IF(E116="","",XLOOKUP(E116,selector_02,selector_02_ids,""))</f>
        <v/>
      </c>
      <c r="E116" s="25"/>
      <c r="F116" s="14"/>
      <c r="G116" s="14"/>
      <c r="H116" s="14"/>
      <c r="I116" s="23" t="str">
        <f t="array" ref="I116">IF(J116="","",XLOOKUP(J116,selector_07,selector_07_ids,""))</f>
        <v/>
      </c>
      <c r="J116" s="25"/>
      <c r="K116" s="14"/>
      <c r="L116" s="14"/>
      <c r="M116" s="14"/>
      <c r="N116" s="23" t="str">
        <f t="array" ref="N116">IF(O116="","",XLOOKUP(O116,selector_18,selector_18_ids,""))</f>
        <v/>
      </c>
      <c r="O116" s="25"/>
      <c r="P116" s="14"/>
      <c r="Q116" s="23" t="str">
        <f t="array" ref="Q116">IF(R116="","",XLOOKUP(R116,selector_04,selector_04_ids,""))</f>
        <v/>
      </c>
      <c r="R116" s="25"/>
      <c r="S116" s="14"/>
      <c r="T116" s="27"/>
      <c r="U116" s="14"/>
    </row>
    <row r="117">
      <c r="A117" s="14"/>
      <c r="B117" s="23" t="str">
        <f>IF($A117="","",'Система'!$B$4)</f>
        <v/>
      </c>
      <c r="C117" s="14"/>
      <c r="D117" s="23" t="str">
        <f t="array" ref="D117">IF(E117="","",XLOOKUP(E117,selector_02,selector_02_ids,""))</f>
        <v/>
      </c>
      <c r="E117" s="25"/>
      <c r="F117" s="14"/>
      <c r="G117" s="14"/>
      <c r="H117" s="14"/>
      <c r="I117" s="23" t="str">
        <f t="array" ref="I117">IF(J117="","",XLOOKUP(J117,selector_07,selector_07_ids,""))</f>
        <v/>
      </c>
      <c r="J117" s="25"/>
      <c r="K117" s="14"/>
      <c r="L117" s="14"/>
      <c r="M117" s="14"/>
      <c r="N117" s="23" t="str">
        <f t="array" ref="N117">IF(O117="","",XLOOKUP(O117,selector_18,selector_18_ids,""))</f>
        <v/>
      </c>
      <c r="O117" s="25"/>
      <c r="P117" s="14"/>
      <c r="Q117" s="23" t="str">
        <f t="array" ref="Q117">IF(R117="","",XLOOKUP(R117,selector_04,selector_04_ids,""))</f>
        <v/>
      </c>
      <c r="R117" s="25"/>
      <c r="S117" s="14"/>
      <c r="T117" s="27"/>
      <c r="U117" s="14"/>
    </row>
    <row r="118">
      <c r="A118" s="14"/>
      <c r="B118" s="23" t="str">
        <f>IF($A118="","",'Система'!$B$4)</f>
        <v/>
      </c>
      <c r="C118" s="14"/>
      <c r="D118" s="23" t="str">
        <f t="array" ref="D118">IF(E118="","",XLOOKUP(E118,selector_02,selector_02_ids,""))</f>
        <v/>
      </c>
      <c r="E118" s="25"/>
      <c r="F118" s="14"/>
      <c r="G118" s="14"/>
      <c r="H118" s="14"/>
      <c r="I118" s="23" t="str">
        <f t="array" ref="I118">IF(J118="","",XLOOKUP(J118,selector_07,selector_07_ids,""))</f>
        <v/>
      </c>
      <c r="J118" s="25"/>
      <c r="K118" s="14"/>
      <c r="L118" s="14"/>
      <c r="M118" s="14"/>
      <c r="N118" s="23" t="str">
        <f t="array" ref="N118">IF(O118="","",XLOOKUP(O118,selector_18,selector_18_ids,""))</f>
        <v/>
      </c>
      <c r="O118" s="25"/>
      <c r="P118" s="14"/>
      <c r="Q118" s="23" t="str">
        <f t="array" ref="Q118">IF(R118="","",XLOOKUP(R118,selector_04,selector_04_ids,""))</f>
        <v/>
      </c>
      <c r="R118" s="25"/>
      <c r="S118" s="14"/>
      <c r="T118" s="27"/>
      <c r="U118" s="14"/>
    </row>
    <row r="119">
      <c r="A119" s="14"/>
      <c r="B119" s="23" t="str">
        <f>IF($A119="","",'Система'!$B$4)</f>
        <v/>
      </c>
      <c r="C119" s="14"/>
      <c r="D119" s="23" t="str">
        <f t="array" ref="D119">IF(E119="","",XLOOKUP(E119,selector_02,selector_02_ids,""))</f>
        <v/>
      </c>
      <c r="E119" s="25"/>
      <c r="F119" s="14"/>
      <c r="G119" s="14"/>
      <c r="H119" s="14"/>
      <c r="I119" s="23" t="str">
        <f t="array" ref="I119">IF(J119="","",XLOOKUP(J119,selector_07,selector_07_ids,""))</f>
        <v/>
      </c>
      <c r="J119" s="25"/>
      <c r="K119" s="14"/>
      <c r="L119" s="14"/>
      <c r="M119" s="14"/>
      <c r="N119" s="23" t="str">
        <f t="array" ref="N119">IF(O119="","",XLOOKUP(O119,selector_18,selector_18_ids,""))</f>
        <v/>
      </c>
      <c r="O119" s="25"/>
      <c r="P119" s="14"/>
      <c r="Q119" s="23" t="str">
        <f t="array" ref="Q119">IF(R119="","",XLOOKUP(R119,selector_04,selector_04_ids,""))</f>
        <v/>
      </c>
      <c r="R119" s="25"/>
      <c r="S119" s="14"/>
      <c r="T119" s="27"/>
      <c r="U119" s="14"/>
    </row>
    <row r="120">
      <c r="A120" s="14"/>
      <c r="B120" s="23" t="str">
        <f>IF($A120="","",'Система'!$B$4)</f>
        <v/>
      </c>
      <c r="C120" s="14"/>
      <c r="D120" s="23" t="str">
        <f t="array" ref="D120">IF(E120="","",XLOOKUP(E120,selector_02,selector_02_ids,""))</f>
        <v/>
      </c>
      <c r="E120" s="25"/>
      <c r="F120" s="14"/>
      <c r="G120" s="14"/>
      <c r="H120" s="14"/>
      <c r="I120" s="23" t="str">
        <f t="array" ref="I120">IF(J120="","",XLOOKUP(J120,selector_07,selector_07_ids,""))</f>
        <v/>
      </c>
      <c r="J120" s="25"/>
      <c r="K120" s="14"/>
      <c r="L120" s="14"/>
      <c r="M120" s="14"/>
      <c r="N120" s="23" t="str">
        <f t="array" ref="N120">IF(O120="","",XLOOKUP(O120,selector_18,selector_18_ids,""))</f>
        <v/>
      </c>
      <c r="O120" s="25"/>
      <c r="P120" s="14"/>
      <c r="Q120" s="23" t="str">
        <f t="array" ref="Q120">IF(R120="","",XLOOKUP(R120,selector_04,selector_04_ids,""))</f>
        <v/>
      </c>
      <c r="R120" s="25"/>
      <c r="S120" s="14"/>
      <c r="T120" s="27"/>
      <c r="U120" s="14"/>
    </row>
    <row r="121">
      <c r="A121" s="14"/>
      <c r="B121" s="23" t="str">
        <f>IF($A121="","",'Система'!$B$4)</f>
        <v/>
      </c>
      <c r="C121" s="14"/>
      <c r="D121" s="23" t="str">
        <f t="array" ref="D121">IF(E121="","",XLOOKUP(E121,selector_02,selector_02_ids,""))</f>
        <v/>
      </c>
      <c r="E121" s="25"/>
      <c r="F121" s="14"/>
      <c r="G121" s="14"/>
      <c r="H121" s="14"/>
      <c r="I121" s="23" t="str">
        <f t="array" ref="I121">IF(J121="","",XLOOKUP(J121,selector_07,selector_07_ids,""))</f>
        <v/>
      </c>
      <c r="J121" s="25"/>
      <c r="K121" s="14"/>
      <c r="L121" s="14"/>
      <c r="M121" s="14"/>
      <c r="N121" s="23" t="str">
        <f t="array" ref="N121">IF(O121="","",XLOOKUP(O121,selector_18,selector_18_ids,""))</f>
        <v/>
      </c>
      <c r="O121" s="25"/>
      <c r="P121" s="14"/>
      <c r="Q121" s="23" t="str">
        <f t="array" ref="Q121">IF(R121="","",XLOOKUP(R121,selector_04,selector_04_ids,""))</f>
        <v/>
      </c>
      <c r="R121" s="25"/>
      <c r="S121" s="14"/>
      <c r="T121" s="27"/>
      <c r="U121" s="14"/>
    </row>
    <row r="122">
      <c r="A122" s="14"/>
      <c r="B122" s="23" t="str">
        <f>IF($A122="","",'Система'!$B$4)</f>
        <v/>
      </c>
      <c r="C122" s="14"/>
      <c r="D122" s="23" t="str">
        <f t="array" ref="D122">IF(E122="","",XLOOKUP(E122,selector_02,selector_02_ids,""))</f>
        <v/>
      </c>
      <c r="E122" s="25"/>
      <c r="F122" s="14"/>
      <c r="G122" s="14"/>
      <c r="H122" s="14"/>
      <c r="I122" s="23" t="str">
        <f t="array" ref="I122">IF(J122="","",XLOOKUP(J122,selector_07,selector_07_ids,""))</f>
        <v/>
      </c>
      <c r="J122" s="25"/>
      <c r="K122" s="14"/>
      <c r="L122" s="14"/>
      <c r="M122" s="14"/>
      <c r="N122" s="23" t="str">
        <f t="array" ref="N122">IF(O122="","",XLOOKUP(O122,selector_18,selector_18_ids,""))</f>
        <v/>
      </c>
      <c r="O122" s="25"/>
      <c r="P122" s="14"/>
      <c r="Q122" s="23" t="str">
        <f t="array" ref="Q122">IF(R122="","",XLOOKUP(R122,selector_04,selector_04_ids,""))</f>
        <v/>
      </c>
      <c r="R122" s="25"/>
      <c r="S122" s="14"/>
      <c r="T122" s="27"/>
      <c r="U122" s="14"/>
    </row>
    <row r="123">
      <c r="A123" s="14"/>
      <c r="B123" s="23" t="str">
        <f>IF($A123="","",'Система'!$B$4)</f>
        <v/>
      </c>
      <c r="C123" s="14"/>
      <c r="D123" s="23" t="str">
        <f t="array" ref="D123">IF(E123="","",XLOOKUP(E123,selector_02,selector_02_ids,""))</f>
        <v/>
      </c>
      <c r="E123" s="25"/>
      <c r="F123" s="14"/>
      <c r="G123" s="14"/>
      <c r="H123" s="14"/>
      <c r="I123" s="23" t="str">
        <f t="array" ref="I123">IF(J123="","",XLOOKUP(J123,selector_07,selector_07_ids,""))</f>
        <v/>
      </c>
      <c r="J123" s="25"/>
      <c r="K123" s="14"/>
      <c r="L123" s="14"/>
      <c r="M123" s="14"/>
      <c r="N123" s="23" t="str">
        <f t="array" ref="N123">IF(O123="","",XLOOKUP(O123,selector_18,selector_18_ids,""))</f>
        <v/>
      </c>
      <c r="O123" s="25"/>
      <c r="P123" s="14"/>
      <c r="Q123" s="23" t="str">
        <f t="array" ref="Q123">IF(R123="","",XLOOKUP(R123,selector_04,selector_04_ids,""))</f>
        <v/>
      </c>
      <c r="R123" s="25"/>
      <c r="S123" s="14"/>
      <c r="T123" s="27"/>
      <c r="U123" s="14"/>
    </row>
    <row r="124">
      <c r="A124" s="14"/>
      <c r="B124" s="23" t="str">
        <f>IF($A124="","",'Система'!$B$4)</f>
        <v/>
      </c>
      <c r="C124" s="14"/>
      <c r="D124" s="23" t="str">
        <f t="array" ref="D124">IF(E124="","",XLOOKUP(E124,selector_02,selector_02_ids,""))</f>
        <v/>
      </c>
      <c r="E124" s="25"/>
      <c r="F124" s="14"/>
      <c r="G124" s="14"/>
      <c r="H124" s="14"/>
      <c r="I124" s="23" t="str">
        <f t="array" ref="I124">IF(J124="","",XLOOKUP(J124,selector_07,selector_07_ids,""))</f>
        <v/>
      </c>
      <c r="J124" s="25"/>
      <c r="K124" s="14"/>
      <c r="L124" s="14"/>
      <c r="M124" s="14"/>
      <c r="N124" s="23" t="str">
        <f t="array" ref="N124">IF(O124="","",XLOOKUP(O124,selector_18,selector_18_ids,""))</f>
        <v/>
      </c>
      <c r="O124" s="25"/>
      <c r="P124" s="14"/>
      <c r="Q124" s="23" t="str">
        <f t="array" ref="Q124">IF(R124="","",XLOOKUP(R124,selector_04,selector_04_ids,""))</f>
        <v/>
      </c>
      <c r="R124" s="25"/>
      <c r="S124" s="14"/>
      <c r="T124" s="27"/>
      <c r="U124" s="14"/>
    </row>
    <row r="125">
      <c r="A125" s="14"/>
      <c r="B125" s="23" t="str">
        <f>IF($A125="","",'Система'!$B$4)</f>
        <v/>
      </c>
      <c r="C125" s="14"/>
      <c r="D125" s="23" t="str">
        <f t="array" ref="D125">IF(E125="","",XLOOKUP(E125,selector_02,selector_02_ids,""))</f>
        <v/>
      </c>
      <c r="E125" s="25"/>
      <c r="F125" s="14"/>
      <c r="G125" s="14"/>
      <c r="H125" s="14"/>
      <c r="I125" s="23" t="str">
        <f t="array" ref="I125">IF(J125="","",XLOOKUP(J125,selector_07,selector_07_ids,""))</f>
        <v/>
      </c>
      <c r="J125" s="25"/>
      <c r="K125" s="14"/>
      <c r="L125" s="14"/>
      <c r="M125" s="14"/>
      <c r="N125" s="23" t="str">
        <f t="array" ref="N125">IF(O125="","",XLOOKUP(O125,selector_18,selector_18_ids,""))</f>
        <v/>
      </c>
      <c r="O125" s="25"/>
      <c r="P125" s="14"/>
      <c r="Q125" s="23" t="str">
        <f t="array" ref="Q125">IF(R125="","",XLOOKUP(R125,selector_04,selector_04_ids,""))</f>
        <v/>
      </c>
      <c r="R125" s="25"/>
      <c r="S125" s="14"/>
      <c r="T125" s="27"/>
      <c r="U125" s="14"/>
    </row>
    <row r="126">
      <c r="A126" s="14"/>
      <c r="B126" s="23" t="str">
        <f>IF($A126="","",'Система'!$B$4)</f>
        <v/>
      </c>
      <c r="C126" s="14"/>
      <c r="D126" s="23" t="str">
        <f t="array" ref="D126">IF(E126="","",XLOOKUP(E126,selector_02,selector_02_ids,""))</f>
        <v/>
      </c>
      <c r="E126" s="25"/>
      <c r="F126" s="14"/>
      <c r="G126" s="14"/>
      <c r="H126" s="14"/>
      <c r="I126" s="23" t="str">
        <f t="array" ref="I126">IF(J126="","",XLOOKUP(J126,selector_07,selector_07_ids,""))</f>
        <v/>
      </c>
      <c r="J126" s="25"/>
      <c r="K126" s="14"/>
      <c r="L126" s="14"/>
      <c r="M126" s="14"/>
      <c r="N126" s="23" t="str">
        <f t="array" ref="N126">IF(O126="","",XLOOKUP(O126,selector_18,selector_18_ids,""))</f>
        <v/>
      </c>
      <c r="O126" s="25"/>
      <c r="P126" s="14"/>
      <c r="Q126" s="23" t="str">
        <f t="array" ref="Q126">IF(R126="","",XLOOKUP(R126,selector_04,selector_04_ids,""))</f>
        <v/>
      </c>
      <c r="R126" s="25"/>
      <c r="S126" s="14"/>
      <c r="T126" s="27"/>
      <c r="U126" s="14"/>
    </row>
    <row r="127">
      <c r="A127" s="14"/>
      <c r="B127" s="23" t="str">
        <f>IF($A127="","",'Система'!$B$4)</f>
        <v/>
      </c>
      <c r="C127" s="14"/>
      <c r="D127" s="23" t="str">
        <f t="array" ref="D127">IF(E127="","",XLOOKUP(E127,selector_02,selector_02_ids,""))</f>
        <v/>
      </c>
      <c r="E127" s="25"/>
      <c r="F127" s="14"/>
      <c r="G127" s="14"/>
      <c r="H127" s="14"/>
      <c r="I127" s="23" t="str">
        <f t="array" ref="I127">IF(J127="","",XLOOKUP(J127,selector_07,selector_07_ids,""))</f>
        <v/>
      </c>
      <c r="J127" s="25"/>
      <c r="K127" s="14"/>
      <c r="L127" s="14"/>
      <c r="M127" s="14"/>
      <c r="N127" s="23" t="str">
        <f t="array" ref="N127">IF(O127="","",XLOOKUP(O127,selector_18,selector_18_ids,""))</f>
        <v/>
      </c>
      <c r="O127" s="25"/>
      <c r="P127" s="14"/>
      <c r="Q127" s="23" t="str">
        <f t="array" ref="Q127">IF(R127="","",XLOOKUP(R127,selector_04,selector_04_ids,""))</f>
        <v/>
      </c>
      <c r="R127" s="25"/>
      <c r="S127" s="14"/>
      <c r="T127" s="27"/>
      <c r="U127" s="14"/>
    </row>
    <row r="128">
      <c r="A128" s="14"/>
      <c r="B128" s="23" t="str">
        <f>IF($A128="","",'Система'!$B$4)</f>
        <v/>
      </c>
      <c r="C128" s="14"/>
      <c r="D128" s="23" t="str">
        <f t="array" ref="D128">IF(E128="","",XLOOKUP(E128,selector_02,selector_02_ids,""))</f>
        <v/>
      </c>
      <c r="E128" s="25"/>
      <c r="F128" s="14"/>
      <c r="G128" s="14"/>
      <c r="H128" s="14"/>
      <c r="I128" s="23" t="str">
        <f t="array" ref="I128">IF(J128="","",XLOOKUP(J128,selector_07,selector_07_ids,""))</f>
        <v/>
      </c>
      <c r="J128" s="25"/>
      <c r="K128" s="14"/>
      <c r="L128" s="14"/>
      <c r="M128" s="14"/>
      <c r="N128" s="23" t="str">
        <f t="array" ref="N128">IF(O128="","",XLOOKUP(O128,selector_18,selector_18_ids,""))</f>
        <v/>
      </c>
      <c r="O128" s="25"/>
      <c r="P128" s="14"/>
      <c r="Q128" s="23" t="str">
        <f t="array" ref="Q128">IF(R128="","",XLOOKUP(R128,selector_04,selector_04_ids,""))</f>
        <v/>
      </c>
      <c r="R128" s="25"/>
      <c r="S128" s="14"/>
      <c r="T128" s="27"/>
      <c r="U128" s="14"/>
    </row>
    <row r="129">
      <c r="A129" s="14"/>
      <c r="B129" s="23" t="str">
        <f>IF($A129="","",'Система'!$B$4)</f>
        <v/>
      </c>
      <c r="C129" s="14"/>
      <c r="D129" s="23" t="str">
        <f t="array" ref="D129">IF(E129="","",XLOOKUP(E129,selector_02,selector_02_ids,""))</f>
        <v/>
      </c>
      <c r="E129" s="25"/>
      <c r="F129" s="14"/>
      <c r="G129" s="14"/>
      <c r="H129" s="14"/>
      <c r="I129" s="23" t="str">
        <f t="array" ref="I129">IF(J129="","",XLOOKUP(J129,selector_07,selector_07_ids,""))</f>
        <v/>
      </c>
      <c r="J129" s="25"/>
      <c r="K129" s="14"/>
      <c r="L129" s="14"/>
      <c r="M129" s="14"/>
      <c r="N129" s="23" t="str">
        <f t="array" ref="N129">IF(O129="","",XLOOKUP(O129,selector_18,selector_18_ids,""))</f>
        <v/>
      </c>
      <c r="O129" s="25"/>
      <c r="P129" s="14"/>
      <c r="Q129" s="23" t="str">
        <f t="array" ref="Q129">IF(R129="","",XLOOKUP(R129,selector_04,selector_04_ids,""))</f>
        <v/>
      </c>
      <c r="R129" s="25"/>
      <c r="S129" s="14"/>
      <c r="T129" s="27"/>
      <c r="U129" s="14"/>
    </row>
    <row r="130">
      <c r="A130" s="14"/>
      <c r="B130" s="23" t="str">
        <f>IF($A130="","",'Система'!$B$4)</f>
        <v/>
      </c>
      <c r="C130" s="14"/>
      <c r="D130" s="23" t="str">
        <f t="array" ref="D130">IF(E130="","",XLOOKUP(E130,selector_02,selector_02_ids,""))</f>
        <v/>
      </c>
      <c r="E130" s="25"/>
      <c r="F130" s="14"/>
      <c r="G130" s="14"/>
      <c r="H130" s="14"/>
      <c r="I130" s="23" t="str">
        <f t="array" ref="I130">IF(J130="","",XLOOKUP(J130,selector_07,selector_07_ids,""))</f>
        <v/>
      </c>
      <c r="J130" s="25"/>
      <c r="K130" s="14"/>
      <c r="L130" s="14"/>
      <c r="M130" s="14"/>
      <c r="N130" s="23" t="str">
        <f t="array" ref="N130">IF(O130="","",XLOOKUP(O130,selector_18,selector_18_ids,""))</f>
        <v/>
      </c>
      <c r="O130" s="25"/>
      <c r="P130" s="14"/>
      <c r="Q130" s="23" t="str">
        <f t="array" ref="Q130">IF(R130="","",XLOOKUP(R130,selector_04,selector_04_ids,""))</f>
        <v/>
      </c>
      <c r="R130" s="25"/>
      <c r="S130" s="14"/>
      <c r="T130" s="27"/>
      <c r="U130" s="14"/>
    </row>
    <row r="131">
      <c r="A131" s="14"/>
      <c r="B131" s="23" t="str">
        <f>IF($A131="","",'Система'!$B$4)</f>
        <v/>
      </c>
      <c r="C131" s="14"/>
      <c r="D131" s="23" t="str">
        <f t="array" ref="D131">IF(E131="","",XLOOKUP(E131,selector_02,selector_02_ids,""))</f>
        <v/>
      </c>
      <c r="E131" s="25"/>
      <c r="F131" s="14"/>
      <c r="G131" s="14"/>
      <c r="H131" s="14"/>
      <c r="I131" s="23" t="str">
        <f t="array" ref="I131">IF(J131="","",XLOOKUP(J131,selector_07,selector_07_ids,""))</f>
        <v/>
      </c>
      <c r="J131" s="25"/>
      <c r="K131" s="14"/>
      <c r="L131" s="14"/>
      <c r="M131" s="14"/>
      <c r="N131" s="23" t="str">
        <f t="array" ref="N131">IF(O131="","",XLOOKUP(O131,selector_18,selector_18_ids,""))</f>
        <v/>
      </c>
      <c r="O131" s="25"/>
      <c r="P131" s="14"/>
      <c r="Q131" s="23" t="str">
        <f t="array" ref="Q131">IF(R131="","",XLOOKUP(R131,selector_04,selector_04_ids,""))</f>
        <v/>
      </c>
      <c r="R131" s="25"/>
      <c r="S131" s="14"/>
      <c r="T131" s="27"/>
      <c r="U131" s="14"/>
    </row>
    <row r="132">
      <c r="A132" s="14"/>
      <c r="B132" s="23" t="str">
        <f>IF($A132="","",'Система'!$B$4)</f>
        <v/>
      </c>
      <c r="C132" s="14"/>
      <c r="D132" s="23" t="str">
        <f t="array" ref="D132">IF(E132="","",XLOOKUP(E132,selector_02,selector_02_ids,""))</f>
        <v/>
      </c>
      <c r="E132" s="25"/>
      <c r="F132" s="14"/>
      <c r="G132" s="14"/>
      <c r="H132" s="14"/>
      <c r="I132" s="23" t="str">
        <f t="array" ref="I132">IF(J132="","",XLOOKUP(J132,selector_07,selector_07_ids,""))</f>
        <v/>
      </c>
      <c r="J132" s="25"/>
      <c r="K132" s="14"/>
      <c r="L132" s="14"/>
      <c r="M132" s="14"/>
      <c r="N132" s="23" t="str">
        <f t="array" ref="N132">IF(O132="","",XLOOKUP(O132,selector_18,selector_18_ids,""))</f>
        <v/>
      </c>
      <c r="O132" s="25"/>
      <c r="P132" s="14"/>
      <c r="Q132" s="23" t="str">
        <f t="array" ref="Q132">IF(R132="","",XLOOKUP(R132,selector_04,selector_04_ids,""))</f>
        <v/>
      </c>
      <c r="R132" s="25"/>
      <c r="S132" s="14"/>
      <c r="T132" s="27"/>
      <c r="U132" s="14"/>
    </row>
    <row r="133">
      <c r="A133" s="14"/>
      <c r="B133" s="23" t="str">
        <f>IF($A133="","",'Система'!$B$4)</f>
        <v/>
      </c>
      <c r="C133" s="14"/>
      <c r="D133" s="23" t="str">
        <f t="array" ref="D133">IF(E133="","",XLOOKUP(E133,selector_02,selector_02_ids,""))</f>
        <v/>
      </c>
      <c r="E133" s="25"/>
      <c r="F133" s="14"/>
      <c r="G133" s="14"/>
      <c r="H133" s="14"/>
      <c r="I133" s="23" t="str">
        <f t="array" ref="I133">IF(J133="","",XLOOKUP(J133,selector_07,selector_07_ids,""))</f>
        <v/>
      </c>
      <c r="J133" s="25"/>
      <c r="K133" s="14"/>
      <c r="L133" s="14"/>
      <c r="M133" s="14"/>
      <c r="N133" s="23" t="str">
        <f t="array" ref="N133">IF(O133="","",XLOOKUP(O133,selector_18,selector_18_ids,""))</f>
        <v/>
      </c>
      <c r="O133" s="25"/>
      <c r="P133" s="14"/>
      <c r="Q133" s="23" t="str">
        <f t="array" ref="Q133">IF(R133="","",XLOOKUP(R133,selector_04,selector_04_ids,""))</f>
        <v/>
      </c>
      <c r="R133" s="25"/>
      <c r="S133" s="14"/>
      <c r="T133" s="27"/>
      <c r="U133" s="14"/>
    </row>
    <row r="134">
      <c r="A134" s="14"/>
      <c r="B134" s="23" t="str">
        <f>IF($A134="","",'Система'!$B$4)</f>
        <v/>
      </c>
      <c r="C134" s="14"/>
      <c r="D134" s="23" t="str">
        <f t="array" ref="D134">IF(E134="","",XLOOKUP(E134,selector_02,selector_02_ids,""))</f>
        <v/>
      </c>
      <c r="E134" s="25"/>
      <c r="F134" s="14"/>
      <c r="G134" s="14"/>
      <c r="H134" s="14"/>
      <c r="I134" s="23" t="str">
        <f t="array" ref="I134">IF(J134="","",XLOOKUP(J134,selector_07,selector_07_ids,""))</f>
        <v/>
      </c>
      <c r="J134" s="25"/>
      <c r="K134" s="14"/>
      <c r="L134" s="14"/>
      <c r="M134" s="14"/>
      <c r="N134" s="23" t="str">
        <f t="array" ref="N134">IF(O134="","",XLOOKUP(O134,selector_18,selector_18_ids,""))</f>
        <v/>
      </c>
      <c r="O134" s="25"/>
      <c r="P134" s="14"/>
      <c r="Q134" s="23" t="str">
        <f t="array" ref="Q134">IF(R134="","",XLOOKUP(R134,selector_04,selector_04_ids,""))</f>
        <v/>
      </c>
      <c r="R134" s="25"/>
      <c r="S134" s="14"/>
      <c r="T134" s="27"/>
      <c r="U134" s="14"/>
    </row>
    <row r="135">
      <c r="A135" s="14"/>
      <c r="B135" s="23" t="str">
        <f>IF($A135="","",'Система'!$B$4)</f>
        <v/>
      </c>
      <c r="C135" s="14"/>
      <c r="D135" s="23" t="str">
        <f t="array" ref="D135">IF(E135="","",XLOOKUP(E135,selector_02,selector_02_ids,""))</f>
        <v/>
      </c>
      <c r="E135" s="25"/>
      <c r="F135" s="14"/>
      <c r="G135" s="14"/>
      <c r="H135" s="14"/>
      <c r="I135" s="23" t="str">
        <f t="array" ref="I135">IF(J135="","",XLOOKUP(J135,selector_07,selector_07_ids,""))</f>
        <v/>
      </c>
      <c r="J135" s="25"/>
      <c r="K135" s="14"/>
      <c r="L135" s="14"/>
      <c r="M135" s="14"/>
      <c r="N135" s="23" t="str">
        <f t="array" ref="N135">IF(O135="","",XLOOKUP(O135,selector_18,selector_18_ids,""))</f>
        <v/>
      </c>
      <c r="O135" s="25"/>
      <c r="P135" s="14"/>
      <c r="Q135" s="23" t="str">
        <f t="array" ref="Q135">IF(R135="","",XLOOKUP(R135,selector_04,selector_04_ids,""))</f>
        <v/>
      </c>
      <c r="R135" s="25"/>
      <c r="S135" s="14"/>
      <c r="T135" s="27"/>
      <c r="U135" s="14"/>
    </row>
    <row r="136">
      <c r="A136" s="14"/>
      <c r="B136" s="23" t="str">
        <f>IF($A136="","",'Система'!$B$4)</f>
        <v/>
      </c>
      <c r="C136" s="14"/>
      <c r="D136" s="23" t="str">
        <f t="array" ref="D136">IF(E136="","",XLOOKUP(E136,selector_02,selector_02_ids,""))</f>
        <v/>
      </c>
      <c r="E136" s="25"/>
      <c r="F136" s="14"/>
      <c r="G136" s="14"/>
      <c r="H136" s="14"/>
      <c r="I136" s="23" t="str">
        <f t="array" ref="I136">IF(J136="","",XLOOKUP(J136,selector_07,selector_07_ids,""))</f>
        <v/>
      </c>
      <c r="J136" s="25"/>
      <c r="K136" s="14"/>
      <c r="L136" s="14"/>
      <c r="M136" s="14"/>
      <c r="N136" s="23" t="str">
        <f t="array" ref="N136">IF(O136="","",XLOOKUP(O136,selector_18,selector_18_ids,""))</f>
        <v/>
      </c>
      <c r="O136" s="25"/>
      <c r="P136" s="14"/>
      <c r="Q136" s="23" t="str">
        <f t="array" ref="Q136">IF(R136="","",XLOOKUP(R136,selector_04,selector_04_ids,""))</f>
        <v/>
      </c>
      <c r="R136" s="25"/>
      <c r="S136" s="14"/>
      <c r="T136" s="27"/>
      <c r="U136" s="14"/>
    </row>
    <row r="137">
      <c r="A137" s="14"/>
      <c r="B137" s="23" t="str">
        <f>IF($A137="","",'Система'!$B$4)</f>
        <v/>
      </c>
      <c r="C137" s="14"/>
      <c r="D137" s="23" t="str">
        <f t="array" ref="D137">IF(E137="","",XLOOKUP(E137,selector_02,selector_02_ids,""))</f>
        <v/>
      </c>
      <c r="E137" s="25"/>
      <c r="F137" s="14"/>
      <c r="G137" s="14"/>
      <c r="H137" s="14"/>
      <c r="I137" s="23" t="str">
        <f t="array" ref="I137">IF(J137="","",XLOOKUP(J137,selector_07,selector_07_ids,""))</f>
        <v/>
      </c>
      <c r="J137" s="25"/>
      <c r="K137" s="14"/>
      <c r="L137" s="14"/>
      <c r="M137" s="14"/>
      <c r="N137" s="23" t="str">
        <f t="array" ref="N137">IF(O137="","",XLOOKUP(O137,selector_18,selector_18_ids,""))</f>
        <v/>
      </c>
      <c r="O137" s="25"/>
      <c r="P137" s="14"/>
      <c r="Q137" s="23" t="str">
        <f t="array" ref="Q137">IF(R137="","",XLOOKUP(R137,selector_04,selector_04_ids,""))</f>
        <v/>
      </c>
      <c r="R137" s="25"/>
      <c r="S137" s="14"/>
      <c r="T137" s="27"/>
      <c r="U137" s="14"/>
    </row>
    <row r="138">
      <c r="A138" s="14"/>
      <c r="B138" s="23" t="str">
        <f>IF($A138="","",'Система'!$B$4)</f>
        <v/>
      </c>
      <c r="C138" s="14"/>
      <c r="D138" s="23" t="str">
        <f t="array" ref="D138">IF(E138="","",XLOOKUP(E138,selector_02,selector_02_ids,""))</f>
        <v/>
      </c>
      <c r="E138" s="25"/>
      <c r="F138" s="14"/>
      <c r="G138" s="14"/>
      <c r="H138" s="14"/>
      <c r="I138" s="23" t="str">
        <f t="array" ref="I138">IF(J138="","",XLOOKUP(J138,selector_07,selector_07_ids,""))</f>
        <v/>
      </c>
      <c r="J138" s="25"/>
      <c r="K138" s="14"/>
      <c r="L138" s="14"/>
      <c r="M138" s="14"/>
      <c r="N138" s="23" t="str">
        <f t="array" ref="N138">IF(O138="","",XLOOKUP(O138,selector_18,selector_18_ids,""))</f>
        <v/>
      </c>
      <c r="O138" s="25"/>
      <c r="P138" s="14"/>
      <c r="Q138" s="23" t="str">
        <f t="array" ref="Q138">IF(R138="","",XLOOKUP(R138,selector_04,selector_04_ids,""))</f>
        <v/>
      </c>
      <c r="R138" s="25"/>
      <c r="S138" s="14"/>
      <c r="T138" s="27"/>
      <c r="U138" s="14"/>
    </row>
    <row r="139">
      <c r="A139" s="14"/>
      <c r="B139" s="23" t="str">
        <f>IF($A139="","",'Система'!$B$4)</f>
        <v/>
      </c>
      <c r="C139" s="14"/>
      <c r="D139" s="23" t="str">
        <f t="array" ref="D139">IF(E139="","",XLOOKUP(E139,selector_02,selector_02_ids,""))</f>
        <v/>
      </c>
      <c r="E139" s="25"/>
      <c r="F139" s="14"/>
      <c r="G139" s="14"/>
      <c r="H139" s="14"/>
      <c r="I139" s="23" t="str">
        <f t="array" ref="I139">IF(J139="","",XLOOKUP(J139,selector_07,selector_07_ids,""))</f>
        <v/>
      </c>
      <c r="J139" s="25"/>
      <c r="K139" s="14"/>
      <c r="L139" s="14"/>
      <c r="M139" s="14"/>
      <c r="N139" s="23" t="str">
        <f t="array" ref="N139">IF(O139="","",XLOOKUP(O139,selector_18,selector_18_ids,""))</f>
        <v/>
      </c>
      <c r="O139" s="25"/>
      <c r="P139" s="14"/>
      <c r="Q139" s="23" t="str">
        <f t="array" ref="Q139">IF(R139="","",XLOOKUP(R139,selector_04,selector_04_ids,""))</f>
        <v/>
      </c>
      <c r="R139" s="25"/>
      <c r="S139" s="14"/>
      <c r="T139" s="27"/>
      <c r="U139" s="14"/>
    </row>
    <row r="140">
      <c r="A140" s="14"/>
      <c r="B140" s="23" t="str">
        <f>IF($A140="","",'Система'!$B$4)</f>
        <v/>
      </c>
      <c r="C140" s="14"/>
      <c r="D140" s="23" t="str">
        <f t="array" ref="D140">IF(E140="","",XLOOKUP(E140,selector_02,selector_02_ids,""))</f>
        <v/>
      </c>
      <c r="E140" s="25"/>
      <c r="F140" s="14"/>
      <c r="G140" s="14"/>
      <c r="H140" s="14"/>
      <c r="I140" s="23" t="str">
        <f t="array" ref="I140">IF(J140="","",XLOOKUP(J140,selector_07,selector_07_ids,""))</f>
        <v/>
      </c>
      <c r="J140" s="25"/>
      <c r="K140" s="14"/>
      <c r="L140" s="14"/>
      <c r="M140" s="14"/>
      <c r="N140" s="23" t="str">
        <f t="array" ref="N140">IF(O140="","",XLOOKUP(O140,selector_18,selector_18_ids,""))</f>
        <v/>
      </c>
      <c r="O140" s="25"/>
      <c r="P140" s="14"/>
      <c r="Q140" s="23" t="str">
        <f t="array" ref="Q140">IF(R140="","",XLOOKUP(R140,selector_04,selector_04_ids,""))</f>
        <v/>
      </c>
      <c r="R140" s="25"/>
      <c r="S140" s="14"/>
      <c r="T140" s="27"/>
      <c r="U140" s="14"/>
    </row>
    <row r="141">
      <c r="A141" s="14"/>
      <c r="B141" s="23" t="str">
        <f>IF($A141="","",'Система'!$B$4)</f>
        <v/>
      </c>
      <c r="C141" s="14"/>
      <c r="D141" s="23" t="str">
        <f t="array" ref="D141">IF(E141="","",XLOOKUP(E141,selector_02,selector_02_ids,""))</f>
        <v/>
      </c>
      <c r="E141" s="25"/>
      <c r="F141" s="14"/>
      <c r="G141" s="14"/>
      <c r="H141" s="14"/>
      <c r="I141" s="23" t="str">
        <f t="array" ref="I141">IF(J141="","",XLOOKUP(J141,selector_07,selector_07_ids,""))</f>
        <v/>
      </c>
      <c r="J141" s="25"/>
      <c r="K141" s="14"/>
      <c r="L141" s="14"/>
      <c r="M141" s="14"/>
      <c r="N141" s="23" t="str">
        <f t="array" ref="N141">IF(O141="","",XLOOKUP(O141,selector_18,selector_18_ids,""))</f>
        <v/>
      </c>
      <c r="O141" s="25"/>
      <c r="P141" s="14"/>
      <c r="Q141" s="23" t="str">
        <f t="array" ref="Q141">IF(R141="","",XLOOKUP(R141,selector_04,selector_04_ids,""))</f>
        <v/>
      </c>
      <c r="R141" s="25"/>
      <c r="S141" s="14"/>
      <c r="T141" s="27"/>
      <c r="U141" s="14"/>
    </row>
    <row r="142">
      <c r="A142" s="14"/>
      <c r="B142" s="23" t="str">
        <f>IF($A142="","",'Система'!$B$4)</f>
        <v/>
      </c>
      <c r="C142" s="14"/>
      <c r="D142" s="23" t="str">
        <f t="array" ref="D142">IF(E142="","",XLOOKUP(E142,selector_02,selector_02_ids,""))</f>
        <v/>
      </c>
      <c r="E142" s="25"/>
      <c r="F142" s="14"/>
      <c r="G142" s="14"/>
      <c r="H142" s="14"/>
      <c r="I142" s="23" t="str">
        <f t="array" ref="I142">IF(J142="","",XLOOKUP(J142,selector_07,selector_07_ids,""))</f>
        <v/>
      </c>
      <c r="J142" s="25"/>
      <c r="K142" s="14"/>
      <c r="L142" s="14"/>
      <c r="M142" s="14"/>
      <c r="N142" s="23" t="str">
        <f t="array" ref="N142">IF(O142="","",XLOOKUP(O142,selector_18,selector_18_ids,""))</f>
        <v/>
      </c>
      <c r="O142" s="25"/>
      <c r="P142" s="14"/>
      <c r="Q142" s="23" t="str">
        <f t="array" ref="Q142">IF(R142="","",XLOOKUP(R142,selector_04,selector_04_ids,""))</f>
        <v/>
      </c>
      <c r="R142" s="25"/>
      <c r="S142" s="14"/>
      <c r="T142" s="27"/>
      <c r="U142" s="14"/>
    </row>
    <row r="143">
      <c r="A143" s="14"/>
      <c r="B143" s="23" t="str">
        <f>IF($A143="","",'Система'!$B$4)</f>
        <v/>
      </c>
      <c r="C143" s="14"/>
      <c r="D143" s="23" t="str">
        <f t="array" ref="D143">IF(E143="","",XLOOKUP(E143,selector_02,selector_02_ids,""))</f>
        <v/>
      </c>
      <c r="E143" s="25"/>
      <c r="F143" s="14"/>
      <c r="G143" s="14"/>
      <c r="H143" s="14"/>
      <c r="I143" s="23" t="str">
        <f t="array" ref="I143">IF(J143="","",XLOOKUP(J143,selector_07,selector_07_ids,""))</f>
        <v/>
      </c>
      <c r="J143" s="25"/>
      <c r="K143" s="14"/>
      <c r="L143" s="14"/>
      <c r="M143" s="14"/>
      <c r="N143" s="23" t="str">
        <f t="array" ref="N143">IF(O143="","",XLOOKUP(O143,selector_18,selector_18_ids,""))</f>
        <v/>
      </c>
      <c r="O143" s="25"/>
      <c r="P143" s="14"/>
      <c r="Q143" s="23" t="str">
        <f t="array" ref="Q143">IF(R143="","",XLOOKUP(R143,selector_04,selector_04_ids,""))</f>
        <v/>
      </c>
      <c r="R143" s="25"/>
      <c r="S143" s="14"/>
      <c r="T143" s="27"/>
      <c r="U143" s="14"/>
    </row>
    <row r="144">
      <c r="A144" s="14"/>
      <c r="B144" s="23" t="str">
        <f>IF($A144="","",'Система'!$B$4)</f>
        <v/>
      </c>
      <c r="C144" s="14"/>
      <c r="D144" s="23" t="str">
        <f t="array" ref="D144">IF(E144="","",XLOOKUP(E144,selector_02,selector_02_ids,""))</f>
        <v/>
      </c>
      <c r="E144" s="25"/>
      <c r="F144" s="14"/>
      <c r="G144" s="14"/>
      <c r="H144" s="14"/>
      <c r="I144" s="23" t="str">
        <f t="array" ref="I144">IF(J144="","",XLOOKUP(J144,selector_07,selector_07_ids,""))</f>
        <v/>
      </c>
      <c r="J144" s="25"/>
      <c r="K144" s="14"/>
      <c r="L144" s="14"/>
      <c r="M144" s="14"/>
      <c r="N144" s="23" t="str">
        <f t="array" ref="N144">IF(O144="","",XLOOKUP(O144,selector_18,selector_18_ids,""))</f>
        <v/>
      </c>
      <c r="O144" s="25"/>
      <c r="P144" s="14"/>
      <c r="Q144" s="23" t="str">
        <f t="array" ref="Q144">IF(R144="","",XLOOKUP(R144,selector_04,selector_04_ids,""))</f>
        <v/>
      </c>
      <c r="R144" s="25"/>
      <c r="S144" s="14"/>
      <c r="T144" s="27"/>
      <c r="U144" s="14"/>
    </row>
    <row r="145">
      <c r="A145" s="14"/>
      <c r="B145" s="23" t="str">
        <f>IF($A145="","",'Система'!$B$4)</f>
        <v/>
      </c>
      <c r="C145" s="14"/>
      <c r="D145" s="23" t="str">
        <f t="array" ref="D145">IF(E145="","",XLOOKUP(E145,selector_02,selector_02_ids,""))</f>
        <v/>
      </c>
      <c r="E145" s="25"/>
      <c r="F145" s="14"/>
      <c r="G145" s="14"/>
      <c r="H145" s="14"/>
      <c r="I145" s="23" t="str">
        <f t="array" ref="I145">IF(J145="","",XLOOKUP(J145,selector_07,selector_07_ids,""))</f>
        <v/>
      </c>
      <c r="J145" s="25"/>
      <c r="K145" s="14"/>
      <c r="L145" s="14"/>
      <c r="M145" s="14"/>
      <c r="N145" s="23" t="str">
        <f t="array" ref="N145">IF(O145="","",XLOOKUP(O145,selector_18,selector_18_ids,""))</f>
        <v/>
      </c>
      <c r="O145" s="25"/>
      <c r="P145" s="14"/>
      <c r="Q145" s="23" t="str">
        <f t="array" ref="Q145">IF(R145="","",XLOOKUP(R145,selector_04,selector_04_ids,""))</f>
        <v/>
      </c>
      <c r="R145" s="25"/>
      <c r="S145" s="14"/>
      <c r="T145" s="27"/>
      <c r="U145" s="14"/>
    </row>
    <row r="146">
      <c r="A146" s="14"/>
      <c r="B146" s="23" t="str">
        <f>IF($A146="","",'Система'!$B$4)</f>
        <v/>
      </c>
      <c r="C146" s="14"/>
      <c r="D146" s="23" t="str">
        <f t="array" ref="D146">IF(E146="","",XLOOKUP(E146,selector_02,selector_02_ids,""))</f>
        <v/>
      </c>
      <c r="E146" s="25"/>
      <c r="F146" s="14"/>
      <c r="G146" s="14"/>
      <c r="H146" s="14"/>
      <c r="I146" s="23" t="str">
        <f t="array" ref="I146">IF(J146="","",XLOOKUP(J146,selector_07,selector_07_ids,""))</f>
        <v/>
      </c>
      <c r="J146" s="25"/>
      <c r="K146" s="14"/>
      <c r="L146" s="14"/>
      <c r="M146" s="14"/>
      <c r="N146" s="23" t="str">
        <f t="array" ref="N146">IF(O146="","",XLOOKUP(O146,selector_18,selector_18_ids,""))</f>
        <v/>
      </c>
      <c r="O146" s="25"/>
      <c r="P146" s="14"/>
      <c r="Q146" s="23" t="str">
        <f t="array" ref="Q146">IF(R146="","",XLOOKUP(R146,selector_04,selector_04_ids,""))</f>
        <v/>
      </c>
      <c r="R146" s="25"/>
      <c r="S146" s="14"/>
      <c r="T146" s="27"/>
      <c r="U146" s="14"/>
    </row>
    <row r="147">
      <c r="A147" s="14"/>
      <c r="B147" s="23" t="str">
        <f>IF($A147="","",'Система'!$B$4)</f>
        <v/>
      </c>
      <c r="C147" s="14"/>
      <c r="D147" s="23" t="str">
        <f t="array" ref="D147">IF(E147="","",XLOOKUP(E147,selector_02,selector_02_ids,""))</f>
        <v/>
      </c>
      <c r="E147" s="25"/>
      <c r="F147" s="14"/>
      <c r="G147" s="14"/>
      <c r="H147" s="14"/>
      <c r="I147" s="23" t="str">
        <f t="array" ref="I147">IF(J147="","",XLOOKUP(J147,selector_07,selector_07_ids,""))</f>
        <v/>
      </c>
      <c r="J147" s="25"/>
      <c r="K147" s="14"/>
      <c r="L147" s="14"/>
      <c r="M147" s="14"/>
      <c r="N147" s="23" t="str">
        <f t="array" ref="N147">IF(O147="","",XLOOKUP(O147,selector_18,selector_18_ids,""))</f>
        <v/>
      </c>
      <c r="O147" s="25"/>
      <c r="P147" s="14"/>
      <c r="Q147" s="23" t="str">
        <f t="array" ref="Q147">IF(R147="","",XLOOKUP(R147,selector_04,selector_04_ids,""))</f>
        <v/>
      </c>
      <c r="R147" s="25"/>
      <c r="S147" s="14"/>
      <c r="T147" s="27"/>
      <c r="U147" s="14"/>
    </row>
    <row r="148">
      <c r="A148" s="14"/>
      <c r="B148" s="23" t="str">
        <f>IF($A148="","",'Система'!$B$4)</f>
        <v/>
      </c>
      <c r="C148" s="14"/>
      <c r="D148" s="23" t="str">
        <f t="array" ref="D148">IF(E148="","",XLOOKUP(E148,selector_02,selector_02_ids,""))</f>
        <v/>
      </c>
      <c r="E148" s="25"/>
      <c r="F148" s="14"/>
      <c r="G148" s="14"/>
      <c r="H148" s="14"/>
      <c r="I148" s="23" t="str">
        <f t="array" ref="I148">IF(J148="","",XLOOKUP(J148,selector_07,selector_07_ids,""))</f>
        <v/>
      </c>
      <c r="J148" s="25"/>
      <c r="K148" s="14"/>
      <c r="L148" s="14"/>
      <c r="M148" s="14"/>
      <c r="N148" s="23" t="str">
        <f t="array" ref="N148">IF(O148="","",XLOOKUP(O148,selector_18,selector_18_ids,""))</f>
        <v/>
      </c>
      <c r="O148" s="25"/>
      <c r="P148" s="14"/>
      <c r="Q148" s="23" t="str">
        <f t="array" ref="Q148">IF(R148="","",XLOOKUP(R148,selector_04,selector_04_ids,""))</f>
        <v/>
      </c>
      <c r="R148" s="25"/>
      <c r="S148" s="14"/>
      <c r="T148" s="27"/>
      <c r="U148" s="14"/>
    </row>
    <row r="149">
      <c r="A149" s="14"/>
      <c r="B149" s="23" t="str">
        <f>IF($A149="","",'Система'!$B$4)</f>
        <v/>
      </c>
      <c r="C149" s="14"/>
      <c r="D149" s="23" t="str">
        <f t="array" ref="D149">IF(E149="","",XLOOKUP(E149,selector_02,selector_02_ids,""))</f>
        <v/>
      </c>
      <c r="E149" s="25"/>
      <c r="F149" s="14"/>
      <c r="G149" s="14"/>
      <c r="H149" s="14"/>
      <c r="I149" s="23" t="str">
        <f t="array" ref="I149">IF(J149="","",XLOOKUP(J149,selector_07,selector_07_ids,""))</f>
        <v/>
      </c>
      <c r="J149" s="25"/>
      <c r="K149" s="14"/>
      <c r="L149" s="14"/>
      <c r="M149" s="14"/>
      <c r="N149" s="23" t="str">
        <f t="array" ref="N149">IF(O149="","",XLOOKUP(O149,selector_18,selector_18_ids,""))</f>
        <v/>
      </c>
      <c r="O149" s="25"/>
      <c r="P149" s="14"/>
      <c r="Q149" s="23" t="str">
        <f t="array" ref="Q149">IF(R149="","",XLOOKUP(R149,selector_04,selector_04_ids,""))</f>
        <v/>
      </c>
      <c r="R149" s="25"/>
      <c r="S149" s="14"/>
      <c r="T149" s="27"/>
      <c r="U149" s="14"/>
    </row>
    <row r="150">
      <c r="A150" s="14"/>
      <c r="B150" s="23" t="str">
        <f>IF($A150="","",'Система'!$B$4)</f>
        <v/>
      </c>
      <c r="C150" s="14"/>
      <c r="D150" s="23" t="str">
        <f t="array" ref="D150">IF(E150="","",XLOOKUP(E150,selector_02,selector_02_ids,""))</f>
        <v/>
      </c>
      <c r="E150" s="25"/>
      <c r="F150" s="14"/>
      <c r="G150" s="14"/>
      <c r="H150" s="14"/>
      <c r="I150" s="23" t="str">
        <f t="array" ref="I150">IF(J150="","",XLOOKUP(J150,selector_07,selector_07_ids,""))</f>
        <v/>
      </c>
      <c r="J150" s="25"/>
      <c r="K150" s="14"/>
      <c r="L150" s="14"/>
      <c r="M150" s="14"/>
      <c r="N150" s="23" t="str">
        <f t="array" ref="N150">IF(O150="","",XLOOKUP(O150,selector_18,selector_18_ids,""))</f>
        <v/>
      </c>
      <c r="O150" s="25"/>
      <c r="P150" s="14"/>
      <c r="Q150" s="23" t="str">
        <f t="array" ref="Q150">IF(R150="","",XLOOKUP(R150,selector_04,selector_04_ids,""))</f>
        <v/>
      </c>
      <c r="R150" s="25"/>
      <c r="S150" s="14"/>
      <c r="T150" s="27"/>
      <c r="U150" s="14"/>
    </row>
    <row r="151">
      <c r="A151" s="14"/>
      <c r="B151" s="23" t="str">
        <f>IF($A151="","",'Система'!$B$4)</f>
        <v/>
      </c>
      <c r="C151" s="14"/>
      <c r="D151" s="23" t="str">
        <f t="array" ref="D151">IF(E151="","",XLOOKUP(E151,selector_02,selector_02_ids,""))</f>
        <v/>
      </c>
      <c r="E151" s="25"/>
      <c r="F151" s="14"/>
      <c r="G151" s="14"/>
      <c r="H151" s="14"/>
      <c r="I151" s="23" t="str">
        <f t="array" ref="I151">IF(J151="","",XLOOKUP(J151,selector_07,selector_07_ids,""))</f>
        <v/>
      </c>
      <c r="J151" s="25"/>
      <c r="K151" s="14"/>
      <c r="L151" s="14"/>
      <c r="M151" s="14"/>
      <c r="N151" s="23" t="str">
        <f t="array" ref="N151">IF(O151="","",XLOOKUP(O151,selector_18,selector_18_ids,""))</f>
        <v/>
      </c>
      <c r="O151" s="25"/>
      <c r="P151" s="14"/>
      <c r="Q151" s="23" t="str">
        <f t="array" ref="Q151">IF(R151="","",XLOOKUP(R151,selector_04,selector_04_ids,""))</f>
        <v/>
      </c>
      <c r="R151" s="25"/>
      <c r="S151" s="14"/>
      <c r="T151" s="27"/>
      <c r="U151" s="14"/>
    </row>
    <row r="152">
      <c r="A152" s="14"/>
      <c r="B152" s="23" t="str">
        <f>IF($A152="","",'Система'!$B$4)</f>
        <v/>
      </c>
      <c r="C152" s="14"/>
      <c r="D152" s="23" t="str">
        <f t="array" ref="D152">IF(E152="","",XLOOKUP(E152,selector_02,selector_02_ids,""))</f>
        <v/>
      </c>
      <c r="E152" s="25"/>
      <c r="F152" s="14"/>
      <c r="G152" s="14"/>
      <c r="H152" s="14"/>
      <c r="I152" s="23" t="str">
        <f t="array" ref="I152">IF(J152="","",XLOOKUP(J152,selector_07,selector_07_ids,""))</f>
        <v/>
      </c>
      <c r="J152" s="25"/>
      <c r="K152" s="14"/>
      <c r="L152" s="14"/>
      <c r="M152" s="14"/>
      <c r="N152" s="23" t="str">
        <f t="array" ref="N152">IF(O152="","",XLOOKUP(O152,selector_18,selector_18_ids,""))</f>
        <v/>
      </c>
      <c r="O152" s="25"/>
      <c r="P152" s="14"/>
      <c r="Q152" s="23" t="str">
        <f t="array" ref="Q152">IF(R152="","",XLOOKUP(R152,selector_04,selector_04_ids,""))</f>
        <v/>
      </c>
      <c r="R152" s="25"/>
      <c r="S152" s="14"/>
      <c r="T152" s="27"/>
      <c r="U152" s="14"/>
    </row>
    <row r="153">
      <c r="A153" s="14"/>
      <c r="B153" s="23" t="str">
        <f>IF($A153="","",'Система'!$B$4)</f>
        <v/>
      </c>
      <c r="C153" s="14"/>
      <c r="D153" s="23" t="str">
        <f t="array" ref="D153">IF(E153="","",XLOOKUP(E153,selector_02,selector_02_ids,""))</f>
        <v/>
      </c>
      <c r="E153" s="25"/>
      <c r="F153" s="14"/>
      <c r="G153" s="14"/>
      <c r="H153" s="14"/>
      <c r="I153" s="23" t="str">
        <f t="array" ref="I153">IF(J153="","",XLOOKUP(J153,selector_07,selector_07_ids,""))</f>
        <v/>
      </c>
      <c r="J153" s="25"/>
      <c r="K153" s="14"/>
      <c r="L153" s="14"/>
      <c r="M153" s="14"/>
      <c r="N153" s="23" t="str">
        <f t="array" ref="N153">IF(O153="","",XLOOKUP(O153,selector_18,selector_18_ids,""))</f>
        <v/>
      </c>
      <c r="O153" s="25"/>
      <c r="P153" s="14"/>
      <c r="Q153" s="23" t="str">
        <f t="array" ref="Q153">IF(R153="","",XLOOKUP(R153,selector_04,selector_04_ids,""))</f>
        <v/>
      </c>
      <c r="R153" s="25"/>
      <c r="S153" s="14"/>
      <c r="T153" s="27"/>
      <c r="U153" s="14"/>
    </row>
    <row r="154">
      <c r="A154" s="14"/>
      <c r="B154" s="23" t="str">
        <f>IF($A154="","",'Система'!$B$4)</f>
        <v/>
      </c>
      <c r="C154" s="14"/>
      <c r="D154" s="23" t="str">
        <f t="array" ref="D154">IF(E154="","",XLOOKUP(E154,selector_02,selector_02_ids,""))</f>
        <v/>
      </c>
      <c r="E154" s="25"/>
      <c r="F154" s="14"/>
      <c r="G154" s="14"/>
      <c r="H154" s="14"/>
      <c r="I154" s="23" t="str">
        <f t="array" ref="I154">IF(J154="","",XLOOKUP(J154,selector_07,selector_07_ids,""))</f>
        <v/>
      </c>
      <c r="J154" s="25"/>
      <c r="K154" s="14"/>
      <c r="L154" s="14"/>
      <c r="M154" s="14"/>
      <c r="N154" s="23" t="str">
        <f t="array" ref="N154">IF(O154="","",XLOOKUP(O154,selector_18,selector_18_ids,""))</f>
        <v/>
      </c>
      <c r="O154" s="25"/>
      <c r="P154" s="14"/>
      <c r="Q154" s="23" t="str">
        <f t="array" ref="Q154">IF(R154="","",XLOOKUP(R154,selector_04,selector_04_ids,""))</f>
        <v/>
      </c>
      <c r="R154" s="25"/>
      <c r="S154" s="14"/>
      <c r="T154" s="27"/>
      <c r="U154" s="14"/>
    </row>
    <row r="155">
      <c r="A155" s="14"/>
      <c r="B155" s="23" t="str">
        <f>IF($A155="","",'Система'!$B$4)</f>
        <v/>
      </c>
      <c r="C155" s="14"/>
      <c r="D155" s="23" t="str">
        <f t="array" ref="D155">IF(E155="","",XLOOKUP(E155,selector_02,selector_02_ids,""))</f>
        <v/>
      </c>
      <c r="E155" s="25"/>
      <c r="F155" s="14"/>
      <c r="G155" s="14"/>
      <c r="H155" s="14"/>
      <c r="I155" s="23" t="str">
        <f t="array" ref="I155">IF(J155="","",XLOOKUP(J155,selector_07,selector_07_ids,""))</f>
        <v/>
      </c>
      <c r="J155" s="25"/>
      <c r="K155" s="14"/>
      <c r="L155" s="14"/>
      <c r="M155" s="14"/>
      <c r="N155" s="23" t="str">
        <f t="array" ref="N155">IF(O155="","",XLOOKUP(O155,selector_18,selector_18_ids,""))</f>
        <v/>
      </c>
      <c r="O155" s="25"/>
      <c r="P155" s="14"/>
      <c r="Q155" s="23" t="str">
        <f t="array" ref="Q155">IF(R155="","",XLOOKUP(R155,selector_04,selector_04_ids,""))</f>
        <v/>
      </c>
      <c r="R155" s="25"/>
      <c r="S155" s="14"/>
      <c r="T155" s="27"/>
      <c r="U155" s="14"/>
    </row>
    <row r="156">
      <c r="A156" s="14"/>
      <c r="B156" s="23" t="str">
        <f>IF($A156="","",'Система'!$B$4)</f>
        <v/>
      </c>
      <c r="C156" s="14"/>
      <c r="D156" s="23" t="str">
        <f t="array" ref="D156">IF(E156="","",XLOOKUP(E156,selector_02,selector_02_ids,""))</f>
        <v/>
      </c>
      <c r="E156" s="25"/>
      <c r="F156" s="14"/>
      <c r="G156" s="14"/>
      <c r="H156" s="14"/>
      <c r="I156" s="23" t="str">
        <f t="array" ref="I156">IF(J156="","",XLOOKUP(J156,selector_07,selector_07_ids,""))</f>
        <v/>
      </c>
      <c r="J156" s="25"/>
      <c r="K156" s="14"/>
      <c r="L156" s="14"/>
      <c r="M156" s="14"/>
      <c r="N156" s="23" t="str">
        <f t="array" ref="N156">IF(O156="","",XLOOKUP(O156,selector_18,selector_18_ids,""))</f>
        <v/>
      </c>
      <c r="O156" s="25"/>
      <c r="P156" s="14"/>
      <c r="Q156" s="23" t="str">
        <f t="array" ref="Q156">IF(R156="","",XLOOKUP(R156,selector_04,selector_04_ids,""))</f>
        <v/>
      </c>
      <c r="R156" s="25"/>
      <c r="S156" s="14"/>
      <c r="T156" s="27"/>
      <c r="U156" s="14"/>
    </row>
    <row r="157">
      <c r="A157" s="14"/>
      <c r="B157" s="23" t="str">
        <f>IF($A157="","",'Система'!$B$4)</f>
        <v/>
      </c>
      <c r="C157" s="14"/>
      <c r="D157" s="23" t="str">
        <f t="array" ref="D157">IF(E157="","",XLOOKUP(E157,selector_02,selector_02_ids,""))</f>
        <v/>
      </c>
      <c r="E157" s="25"/>
      <c r="F157" s="14"/>
      <c r="G157" s="14"/>
      <c r="H157" s="14"/>
      <c r="I157" s="23" t="str">
        <f t="array" ref="I157">IF(J157="","",XLOOKUP(J157,selector_07,selector_07_ids,""))</f>
        <v/>
      </c>
      <c r="J157" s="25"/>
      <c r="K157" s="14"/>
      <c r="L157" s="14"/>
      <c r="M157" s="14"/>
      <c r="N157" s="23" t="str">
        <f t="array" ref="N157">IF(O157="","",XLOOKUP(O157,selector_18,selector_18_ids,""))</f>
        <v/>
      </c>
      <c r="O157" s="25"/>
      <c r="P157" s="14"/>
      <c r="Q157" s="23" t="str">
        <f t="array" ref="Q157">IF(R157="","",XLOOKUP(R157,selector_04,selector_04_ids,""))</f>
        <v/>
      </c>
      <c r="R157" s="25"/>
      <c r="S157" s="14"/>
      <c r="T157" s="27"/>
      <c r="U157" s="14"/>
    </row>
    <row r="158">
      <c r="A158" s="14"/>
      <c r="B158" s="23" t="str">
        <f>IF($A158="","",'Система'!$B$4)</f>
        <v/>
      </c>
      <c r="C158" s="14"/>
      <c r="D158" s="23" t="str">
        <f t="array" ref="D158">IF(E158="","",XLOOKUP(E158,selector_02,selector_02_ids,""))</f>
        <v/>
      </c>
      <c r="E158" s="25"/>
      <c r="F158" s="14"/>
      <c r="G158" s="14"/>
      <c r="H158" s="14"/>
      <c r="I158" s="23" t="str">
        <f t="array" ref="I158">IF(J158="","",XLOOKUP(J158,selector_07,selector_07_ids,""))</f>
        <v/>
      </c>
      <c r="J158" s="25"/>
      <c r="K158" s="14"/>
      <c r="L158" s="14"/>
      <c r="M158" s="14"/>
      <c r="N158" s="23" t="str">
        <f t="array" ref="N158">IF(O158="","",XLOOKUP(O158,selector_18,selector_18_ids,""))</f>
        <v/>
      </c>
      <c r="O158" s="25"/>
      <c r="P158" s="14"/>
      <c r="Q158" s="23" t="str">
        <f t="array" ref="Q158">IF(R158="","",XLOOKUP(R158,selector_04,selector_04_ids,""))</f>
        <v/>
      </c>
      <c r="R158" s="25"/>
      <c r="S158" s="14"/>
      <c r="T158" s="27"/>
      <c r="U158" s="14"/>
    </row>
    <row r="159">
      <c r="A159" s="14"/>
      <c r="B159" s="23" t="str">
        <f>IF($A159="","",'Система'!$B$4)</f>
        <v/>
      </c>
      <c r="C159" s="14"/>
      <c r="D159" s="23" t="str">
        <f t="array" ref="D159">IF(E159="","",XLOOKUP(E159,selector_02,selector_02_ids,""))</f>
        <v/>
      </c>
      <c r="E159" s="25"/>
      <c r="F159" s="14"/>
      <c r="G159" s="14"/>
      <c r="H159" s="14"/>
      <c r="I159" s="23" t="str">
        <f t="array" ref="I159">IF(J159="","",XLOOKUP(J159,selector_07,selector_07_ids,""))</f>
        <v/>
      </c>
      <c r="J159" s="25"/>
      <c r="K159" s="14"/>
      <c r="L159" s="14"/>
      <c r="M159" s="14"/>
      <c r="N159" s="23" t="str">
        <f t="array" ref="N159">IF(O159="","",XLOOKUP(O159,selector_18,selector_18_ids,""))</f>
        <v/>
      </c>
      <c r="O159" s="25"/>
      <c r="P159" s="14"/>
      <c r="Q159" s="23" t="str">
        <f t="array" ref="Q159">IF(R159="","",XLOOKUP(R159,selector_04,selector_04_ids,""))</f>
        <v/>
      </c>
      <c r="R159" s="25"/>
      <c r="S159" s="14"/>
      <c r="T159" s="27"/>
      <c r="U159" s="14"/>
    </row>
    <row r="160">
      <c r="A160" s="14"/>
      <c r="B160" s="23" t="str">
        <f>IF($A160="","",'Система'!$B$4)</f>
        <v/>
      </c>
      <c r="C160" s="14"/>
      <c r="D160" s="23" t="str">
        <f t="array" ref="D160">IF(E160="","",XLOOKUP(E160,selector_02,selector_02_ids,""))</f>
        <v/>
      </c>
      <c r="E160" s="25"/>
      <c r="F160" s="14"/>
      <c r="G160" s="14"/>
      <c r="H160" s="14"/>
      <c r="I160" s="23" t="str">
        <f t="array" ref="I160">IF(J160="","",XLOOKUP(J160,selector_07,selector_07_ids,""))</f>
        <v/>
      </c>
      <c r="J160" s="25"/>
      <c r="K160" s="14"/>
      <c r="L160" s="14"/>
      <c r="M160" s="14"/>
      <c r="N160" s="23" t="str">
        <f t="array" ref="N160">IF(O160="","",XLOOKUP(O160,selector_18,selector_18_ids,""))</f>
        <v/>
      </c>
      <c r="O160" s="25"/>
      <c r="P160" s="14"/>
      <c r="Q160" s="23" t="str">
        <f t="array" ref="Q160">IF(R160="","",XLOOKUP(R160,selector_04,selector_04_ids,""))</f>
        <v/>
      </c>
      <c r="R160" s="25"/>
      <c r="S160" s="14"/>
      <c r="T160" s="27"/>
      <c r="U160" s="14"/>
    </row>
    <row r="161">
      <c r="A161" s="14"/>
      <c r="B161" s="23" t="str">
        <f>IF($A161="","",'Система'!$B$4)</f>
        <v/>
      </c>
      <c r="C161" s="14"/>
      <c r="D161" s="23" t="str">
        <f t="array" ref="D161">IF(E161="","",XLOOKUP(E161,selector_02,selector_02_ids,""))</f>
        <v/>
      </c>
      <c r="E161" s="25"/>
      <c r="F161" s="14"/>
      <c r="G161" s="14"/>
      <c r="H161" s="14"/>
      <c r="I161" s="23" t="str">
        <f t="array" ref="I161">IF(J161="","",XLOOKUP(J161,selector_07,selector_07_ids,""))</f>
        <v/>
      </c>
      <c r="J161" s="25"/>
      <c r="K161" s="14"/>
      <c r="L161" s="14"/>
      <c r="M161" s="14"/>
      <c r="N161" s="23" t="str">
        <f t="array" ref="N161">IF(O161="","",XLOOKUP(O161,selector_18,selector_18_ids,""))</f>
        <v/>
      </c>
      <c r="O161" s="25"/>
      <c r="P161" s="14"/>
      <c r="Q161" s="23" t="str">
        <f t="array" ref="Q161">IF(R161="","",XLOOKUP(R161,selector_04,selector_04_ids,""))</f>
        <v/>
      </c>
      <c r="R161" s="25"/>
      <c r="S161" s="14"/>
      <c r="T161" s="27"/>
      <c r="U161" s="14"/>
    </row>
    <row r="162">
      <c r="A162" s="14"/>
      <c r="B162" s="23" t="str">
        <f>IF($A162="","",'Система'!$B$4)</f>
        <v/>
      </c>
      <c r="C162" s="14"/>
      <c r="D162" s="23" t="str">
        <f t="array" ref="D162">IF(E162="","",XLOOKUP(E162,selector_02,selector_02_ids,""))</f>
        <v/>
      </c>
      <c r="E162" s="25"/>
      <c r="F162" s="14"/>
      <c r="G162" s="14"/>
      <c r="H162" s="14"/>
      <c r="I162" s="23" t="str">
        <f t="array" ref="I162">IF(J162="","",XLOOKUP(J162,selector_07,selector_07_ids,""))</f>
        <v/>
      </c>
      <c r="J162" s="25"/>
      <c r="K162" s="14"/>
      <c r="L162" s="14"/>
      <c r="M162" s="14"/>
      <c r="N162" s="23" t="str">
        <f t="array" ref="N162">IF(O162="","",XLOOKUP(O162,selector_18,selector_18_ids,""))</f>
        <v/>
      </c>
      <c r="O162" s="25"/>
      <c r="P162" s="14"/>
      <c r="Q162" s="23" t="str">
        <f t="array" ref="Q162">IF(R162="","",XLOOKUP(R162,selector_04,selector_04_ids,""))</f>
        <v/>
      </c>
      <c r="R162" s="25"/>
      <c r="S162" s="14"/>
      <c r="T162" s="27"/>
      <c r="U162" s="14"/>
    </row>
    <row r="163">
      <c r="A163" s="14"/>
      <c r="B163" s="23" t="str">
        <f>IF($A163="","",'Система'!$B$4)</f>
        <v/>
      </c>
      <c r="C163" s="14"/>
      <c r="D163" s="23" t="str">
        <f t="array" ref="D163">IF(E163="","",XLOOKUP(E163,selector_02,selector_02_ids,""))</f>
        <v/>
      </c>
      <c r="E163" s="25"/>
      <c r="F163" s="14"/>
      <c r="G163" s="14"/>
      <c r="H163" s="14"/>
      <c r="I163" s="23" t="str">
        <f t="array" ref="I163">IF(J163="","",XLOOKUP(J163,selector_07,selector_07_ids,""))</f>
        <v/>
      </c>
      <c r="J163" s="25"/>
      <c r="K163" s="14"/>
      <c r="L163" s="14"/>
      <c r="M163" s="14"/>
      <c r="N163" s="23" t="str">
        <f t="array" ref="N163">IF(O163="","",XLOOKUP(O163,selector_18,selector_18_ids,""))</f>
        <v/>
      </c>
      <c r="O163" s="25"/>
      <c r="P163" s="14"/>
      <c r="Q163" s="23" t="str">
        <f t="array" ref="Q163">IF(R163="","",XLOOKUP(R163,selector_04,selector_04_ids,""))</f>
        <v/>
      </c>
      <c r="R163" s="25"/>
      <c r="S163" s="14"/>
      <c r="T163" s="27"/>
      <c r="U163" s="14"/>
    </row>
    <row r="164">
      <c r="A164" s="14"/>
      <c r="B164" s="23" t="str">
        <f>IF($A164="","",'Система'!$B$4)</f>
        <v/>
      </c>
      <c r="C164" s="14"/>
      <c r="D164" s="23" t="str">
        <f t="array" ref="D164">IF(E164="","",XLOOKUP(E164,selector_02,selector_02_ids,""))</f>
        <v/>
      </c>
      <c r="E164" s="25"/>
      <c r="F164" s="14"/>
      <c r="G164" s="14"/>
      <c r="H164" s="14"/>
      <c r="I164" s="23" t="str">
        <f t="array" ref="I164">IF(J164="","",XLOOKUP(J164,selector_07,selector_07_ids,""))</f>
        <v/>
      </c>
      <c r="J164" s="25"/>
      <c r="K164" s="14"/>
      <c r="L164" s="14"/>
      <c r="M164" s="14"/>
      <c r="N164" s="23" t="str">
        <f t="array" ref="N164">IF(O164="","",XLOOKUP(O164,selector_18,selector_18_ids,""))</f>
        <v/>
      </c>
      <c r="O164" s="25"/>
      <c r="P164" s="14"/>
      <c r="Q164" s="23" t="str">
        <f t="array" ref="Q164">IF(R164="","",XLOOKUP(R164,selector_04,selector_04_ids,""))</f>
        <v/>
      </c>
      <c r="R164" s="25"/>
      <c r="S164" s="14"/>
      <c r="T164" s="27"/>
      <c r="U164" s="14"/>
    </row>
    <row r="165">
      <c r="A165" s="14"/>
      <c r="B165" s="23" t="str">
        <f>IF($A165="","",'Система'!$B$4)</f>
        <v/>
      </c>
      <c r="C165" s="14"/>
      <c r="D165" s="23" t="str">
        <f t="array" ref="D165">IF(E165="","",XLOOKUP(E165,selector_02,selector_02_ids,""))</f>
        <v/>
      </c>
      <c r="E165" s="25"/>
      <c r="F165" s="14"/>
      <c r="G165" s="14"/>
      <c r="H165" s="14"/>
      <c r="I165" s="23" t="str">
        <f t="array" ref="I165">IF(J165="","",XLOOKUP(J165,selector_07,selector_07_ids,""))</f>
        <v/>
      </c>
      <c r="J165" s="25"/>
      <c r="K165" s="14"/>
      <c r="L165" s="14"/>
      <c r="M165" s="14"/>
      <c r="N165" s="23" t="str">
        <f t="array" ref="N165">IF(O165="","",XLOOKUP(O165,selector_18,selector_18_ids,""))</f>
        <v/>
      </c>
      <c r="O165" s="25"/>
      <c r="P165" s="14"/>
      <c r="Q165" s="23" t="str">
        <f t="array" ref="Q165">IF(R165="","",XLOOKUP(R165,selector_04,selector_04_ids,""))</f>
        <v/>
      </c>
      <c r="R165" s="25"/>
      <c r="S165" s="14"/>
      <c r="T165" s="27"/>
      <c r="U165" s="14"/>
    </row>
    <row r="166">
      <c r="A166" s="14"/>
      <c r="B166" s="23" t="str">
        <f>IF($A166="","",'Система'!$B$4)</f>
        <v/>
      </c>
      <c r="C166" s="14"/>
      <c r="D166" s="23" t="str">
        <f t="array" ref="D166">IF(E166="","",XLOOKUP(E166,selector_02,selector_02_ids,""))</f>
        <v/>
      </c>
      <c r="E166" s="25"/>
      <c r="F166" s="14"/>
      <c r="G166" s="14"/>
      <c r="H166" s="14"/>
      <c r="I166" s="23" t="str">
        <f t="array" ref="I166">IF(J166="","",XLOOKUP(J166,selector_07,selector_07_ids,""))</f>
        <v/>
      </c>
      <c r="J166" s="25"/>
      <c r="K166" s="14"/>
      <c r="L166" s="14"/>
      <c r="M166" s="14"/>
      <c r="N166" s="23" t="str">
        <f t="array" ref="N166">IF(O166="","",XLOOKUP(O166,selector_18,selector_18_ids,""))</f>
        <v/>
      </c>
      <c r="O166" s="25"/>
      <c r="P166" s="14"/>
      <c r="Q166" s="23" t="str">
        <f t="array" ref="Q166">IF(R166="","",XLOOKUP(R166,selector_04,selector_04_ids,""))</f>
        <v/>
      </c>
      <c r="R166" s="25"/>
      <c r="S166" s="14"/>
      <c r="T166" s="27"/>
      <c r="U166" s="14"/>
    </row>
    <row r="167">
      <c r="A167" s="14"/>
      <c r="B167" s="23" t="str">
        <f>IF($A167="","",'Система'!$B$4)</f>
        <v/>
      </c>
      <c r="C167" s="14"/>
      <c r="D167" s="23" t="str">
        <f t="array" ref="D167">IF(E167="","",XLOOKUP(E167,selector_02,selector_02_ids,""))</f>
        <v/>
      </c>
      <c r="E167" s="25"/>
      <c r="F167" s="14"/>
      <c r="G167" s="14"/>
      <c r="H167" s="14"/>
      <c r="I167" s="23" t="str">
        <f t="array" ref="I167">IF(J167="","",XLOOKUP(J167,selector_07,selector_07_ids,""))</f>
        <v/>
      </c>
      <c r="J167" s="25"/>
      <c r="K167" s="14"/>
      <c r="L167" s="14"/>
      <c r="M167" s="14"/>
      <c r="N167" s="23" t="str">
        <f t="array" ref="N167">IF(O167="","",XLOOKUP(O167,selector_18,selector_18_ids,""))</f>
        <v/>
      </c>
      <c r="O167" s="25"/>
      <c r="P167" s="14"/>
      <c r="Q167" s="23" t="str">
        <f t="array" ref="Q167">IF(R167="","",XLOOKUP(R167,selector_04,selector_04_ids,""))</f>
        <v/>
      </c>
      <c r="R167" s="25"/>
      <c r="S167" s="14"/>
      <c r="T167" s="27"/>
      <c r="U167" s="14"/>
    </row>
    <row r="168">
      <c r="A168" s="14"/>
      <c r="B168" s="23" t="str">
        <f>IF($A168="","",'Система'!$B$4)</f>
        <v/>
      </c>
      <c r="C168" s="14"/>
      <c r="D168" s="23" t="str">
        <f t="array" ref="D168">IF(E168="","",XLOOKUP(E168,selector_02,selector_02_ids,""))</f>
        <v/>
      </c>
      <c r="E168" s="25"/>
      <c r="F168" s="14"/>
      <c r="G168" s="14"/>
      <c r="H168" s="14"/>
      <c r="I168" s="23" t="str">
        <f t="array" ref="I168">IF(J168="","",XLOOKUP(J168,selector_07,selector_07_ids,""))</f>
        <v/>
      </c>
      <c r="J168" s="25"/>
      <c r="K168" s="14"/>
      <c r="L168" s="14"/>
      <c r="M168" s="14"/>
      <c r="N168" s="23" t="str">
        <f t="array" ref="N168">IF(O168="","",XLOOKUP(O168,selector_18,selector_18_ids,""))</f>
        <v/>
      </c>
      <c r="O168" s="25"/>
      <c r="P168" s="14"/>
      <c r="Q168" s="23" t="str">
        <f t="array" ref="Q168">IF(R168="","",XLOOKUP(R168,selector_04,selector_04_ids,""))</f>
        <v/>
      </c>
      <c r="R168" s="25"/>
      <c r="S168" s="14"/>
      <c r="T168" s="27"/>
      <c r="U168" s="14"/>
    </row>
    <row r="169">
      <c r="A169" s="14"/>
      <c r="B169" s="23" t="str">
        <f>IF($A169="","",'Система'!$B$4)</f>
        <v/>
      </c>
      <c r="C169" s="14"/>
      <c r="D169" s="23" t="str">
        <f t="array" ref="D169">IF(E169="","",XLOOKUP(E169,selector_02,selector_02_ids,""))</f>
        <v/>
      </c>
      <c r="E169" s="25"/>
      <c r="F169" s="14"/>
      <c r="G169" s="14"/>
      <c r="H169" s="14"/>
      <c r="I169" s="23" t="str">
        <f t="array" ref="I169">IF(J169="","",XLOOKUP(J169,selector_07,selector_07_ids,""))</f>
        <v/>
      </c>
      <c r="J169" s="25"/>
      <c r="K169" s="14"/>
      <c r="L169" s="14"/>
      <c r="M169" s="14"/>
      <c r="N169" s="23" t="str">
        <f t="array" ref="N169">IF(O169="","",XLOOKUP(O169,selector_18,selector_18_ids,""))</f>
        <v/>
      </c>
      <c r="O169" s="25"/>
      <c r="P169" s="14"/>
      <c r="Q169" s="23" t="str">
        <f t="array" ref="Q169">IF(R169="","",XLOOKUP(R169,selector_04,selector_04_ids,""))</f>
        <v/>
      </c>
      <c r="R169" s="25"/>
      <c r="S169" s="14"/>
      <c r="T169" s="27"/>
      <c r="U169" s="14"/>
    </row>
    <row r="170">
      <c r="A170" s="14"/>
      <c r="B170" s="23" t="str">
        <f>IF($A170="","",'Система'!$B$4)</f>
        <v/>
      </c>
      <c r="C170" s="14"/>
      <c r="D170" s="23" t="str">
        <f t="array" ref="D170">IF(E170="","",XLOOKUP(E170,selector_02,selector_02_ids,""))</f>
        <v/>
      </c>
      <c r="E170" s="25"/>
      <c r="F170" s="14"/>
      <c r="G170" s="14"/>
      <c r="H170" s="14"/>
      <c r="I170" s="23" t="str">
        <f t="array" ref="I170">IF(J170="","",XLOOKUP(J170,selector_07,selector_07_ids,""))</f>
        <v/>
      </c>
      <c r="J170" s="25"/>
      <c r="K170" s="14"/>
      <c r="L170" s="14"/>
      <c r="M170" s="14"/>
      <c r="N170" s="23" t="str">
        <f t="array" ref="N170">IF(O170="","",XLOOKUP(O170,selector_18,selector_18_ids,""))</f>
        <v/>
      </c>
      <c r="O170" s="25"/>
      <c r="P170" s="14"/>
      <c r="Q170" s="23" t="str">
        <f t="array" ref="Q170">IF(R170="","",XLOOKUP(R170,selector_04,selector_04_ids,""))</f>
        <v/>
      </c>
      <c r="R170" s="25"/>
      <c r="S170" s="14"/>
      <c r="T170" s="27"/>
      <c r="U170" s="14"/>
    </row>
    <row r="171">
      <c r="A171" s="14"/>
      <c r="B171" s="23" t="str">
        <f>IF($A171="","",'Система'!$B$4)</f>
        <v/>
      </c>
      <c r="C171" s="14"/>
      <c r="D171" s="23" t="str">
        <f t="array" ref="D171">IF(E171="","",XLOOKUP(E171,selector_02,selector_02_ids,""))</f>
        <v/>
      </c>
      <c r="E171" s="25"/>
      <c r="F171" s="14"/>
      <c r="G171" s="14"/>
      <c r="H171" s="14"/>
      <c r="I171" s="23" t="str">
        <f t="array" ref="I171">IF(J171="","",XLOOKUP(J171,selector_07,selector_07_ids,""))</f>
        <v/>
      </c>
      <c r="J171" s="25"/>
      <c r="K171" s="14"/>
      <c r="L171" s="14"/>
      <c r="M171" s="14"/>
      <c r="N171" s="23" t="str">
        <f t="array" ref="N171">IF(O171="","",XLOOKUP(O171,selector_18,selector_18_ids,""))</f>
        <v/>
      </c>
      <c r="O171" s="25"/>
      <c r="P171" s="14"/>
      <c r="Q171" s="23" t="str">
        <f t="array" ref="Q171">IF(R171="","",XLOOKUP(R171,selector_04,selector_04_ids,""))</f>
        <v/>
      </c>
      <c r="R171" s="25"/>
      <c r="S171" s="14"/>
      <c r="T171" s="27"/>
      <c r="U171" s="14"/>
    </row>
    <row r="172">
      <c r="A172" s="14"/>
      <c r="B172" s="23" t="str">
        <f>IF($A172="","",'Система'!$B$4)</f>
        <v/>
      </c>
      <c r="C172" s="14"/>
      <c r="D172" s="23" t="str">
        <f t="array" ref="D172">IF(E172="","",XLOOKUP(E172,selector_02,selector_02_ids,""))</f>
        <v/>
      </c>
      <c r="E172" s="25"/>
      <c r="F172" s="14"/>
      <c r="G172" s="14"/>
      <c r="H172" s="14"/>
      <c r="I172" s="23" t="str">
        <f t="array" ref="I172">IF(J172="","",XLOOKUP(J172,selector_07,selector_07_ids,""))</f>
        <v/>
      </c>
      <c r="J172" s="25"/>
      <c r="K172" s="14"/>
      <c r="L172" s="14"/>
      <c r="M172" s="14"/>
      <c r="N172" s="23" t="str">
        <f t="array" ref="N172">IF(O172="","",XLOOKUP(O172,selector_18,selector_18_ids,""))</f>
        <v/>
      </c>
      <c r="O172" s="25"/>
      <c r="P172" s="14"/>
      <c r="Q172" s="23" t="str">
        <f t="array" ref="Q172">IF(R172="","",XLOOKUP(R172,selector_04,selector_04_ids,""))</f>
        <v/>
      </c>
      <c r="R172" s="25"/>
      <c r="S172" s="14"/>
      <c r="T172" s="27"/>
      <c r="U172" s="14"/>
    </row>
    <row r="173">
      <c r="A173" s="14"/>
      <c r="B173" s="23" t="str">
        <f>IF($A173="","",'Система'!$B$4)</f>
        <v/>
      </c>
      <c r="C173" s="14"/>
      <c r="D173" s="23" t="str">
        <f t="array" ref="D173">IF(E173="","",XLOOKUP(E173,selector_02,selector_02_ids,""))</f>
        <v/>
      </c>
      <c r="E173" s="25"/>
      <c r="F173" s="14"/>
      <c r="G173" s="14"/>
      <c r="H173" s="14"/>
      <c r="I173" s="23" t="str">
        <f t="array" ref="I173">IF(J173="","",XLOOKUP(J173,selector_07,selector_07_ids,""))</f>
        <v/>
      </c>
      <c r="J173" s="25"/>
      <c r="K173" s="14"/>
      <c r="L173" s="14"/>
      <c r="M173" s="14"/>
      <c r="N173" s="23" t="str">
        <f t="array" ref="N173">IF(O173="","",XLOOKUP(O173,selector_18,selector_18_ids,""))</f>
        <v/>
      </c>
      <c r="O173" s="25"/>
      <c r="P173" s="14"/>
      <c r="Q173" s="23" t="str">
        <f t="array" ref="Q173">IF(R173="","",XLOOKUP(R173,selector_04,selector_04_ids,""))</f>
        <v/>
      </c>
      <c r="R173" s="25"/>
      <c r="S173" s="14"/>
      <c r="T173" s="27"/>
      <c r="U173" s="14"/>
    </row>
    <row r="174">
      <c r="A174" s="14"/>
      <c r="B174" s="23" t="str">
        <f>IF($A174="","",'Система'!$B$4)</f>
        <v/>
      </c>
      <c r="C174" s="14"/>
      <c r="D174" s="23" t="str">
        <f t="array" ref="D174">IF(E174="","",XLOOKUP(E174,selector_02,selector_02_ids,""))</f>
        <v/>
      </c>
      <c r="E174" s="25"/>
      <c r="F174" s="14"/>
      <c r="G174" s="14"/>
      <c r="H174" s="14"/>
      <c r="I174" s="23" t="str">
        <f t="array" ref="I174">IF(J174="","",XLOOKUP(J174,selector_07,selector_07_ids,""))</f>
        <v/>
      </c>
      <c r="J174" s="25"/>
      <c r="K174" s="14"/>
      <c r="L174" s="14"/>
      <c r="M174" s="14"/>
      <c r="N174" s="23" t="str">
        <f t="array" ref="N174">IF(O174="","",XLOOKUP(O174,selector_18,selector_18_ids,""))</f>
        <v/>
      </c>
      <c r="O174" s="25"/>
      <c r="P174" s="14"/>
      <c r="Q174" s="23" t="str">
        <f t="array" ref="Q174">IF(R174="","",XLOOKUP(R174,selector_04,selector_04_ids,""))</f>
        <v/>
      </c>
      <c r="R174" s="25"/>
      <c r="S174" s="14"/>
      <c r="T174" s="27"/>
      <c r="U174" s="14"/>
    </row>
    <row r="175">
      <c r="A175" s="14"/>
      <c r="B175" s="23" t="str">
        <f>IF($A175="","",'Система'!$B$4)</f>
        <v/>
      </c>
      <c r="C175" s="14"/>
      <c r="D175" s="23" t="str">
        <f t="array" ref="D175">IF(E175="","",XLOOKUP(E175,selector_02,selector_02_ids,""))</f>
        <v/>
      </c>
      <c r="E175" s="25"/>
      <c r="F175" s="14"/>
      <c r="G175" s="14"/>
      <c r="H175" s="14"/>
      <c r="I175" s="23" t="str">
        <f t="array" ref="I175">IF(J175="","",XLOOKUP(J175,selector_07,selector_07_ids,""))</f>
        <v/>
      </c>
      <c r="J175" s="25"/>
      <c r="K175" s="14"/>
      <c r="L175" s="14"/>
      <c r="M175" s="14"/>
      <c r="N175" s="23" t="str">
        <f t="array" ref="N175">IF(O175="","",XLOOKUP(O175,selector_18,selector_18_ids,""))</f>
        <v/>
      </c>
      <c r="O175" s="25"/>
      <c r="P175" s="14"/>
      <c r="Q175" s="23" t="str">
        <f t="array" ref="Q175">IF(R175="","",XLOOKUP(R175,selector_04,selector_04_ids,""))</f>
        <v/>
      </c>
      <c r="R175" s="25"/>
      <c r="S175" s="14"/>
      <c r="T175" s="27"/>
      <c r="U175" s="14"/>
    </row>
    <row r="176">
      <c r="A176" s="14"/>
      <c r="B176" s="23" t="str">
        <f>IF($A176="","",'Система'!$B$4)</f>
        <v/>
      </c>
      <c r="C176" s="14"/>
      <c r="D176" s="23" t="str">
        <f t="array" ref="D176">IF(E176="","",XLOOKUP(E176,selector_02,selector_02_ids,""))</f>
        <v/>
      </c>
      <c r="E176" s="25"/>
      <c r="F176" s="14"/>
      <c r="G176" s="14"/>
      <c r="H176" s="14"/>
      <c r="I176" s="23" t="str">
        <f t="array" ref="I176">IF(J176="","",XLOOKUP(J176,selector_07,selector_07_ids,""))</f>
        <v/>
      </c>
      <c r="J176" s="25"/>
      <c r="K176" s="14"/>
      <c r="L176" s="14"/>
      <c r="M176" s="14"/>
      <c r="N176" s="23" t="str">
        <f t="array" ref="N176">IF(O176="","",XLOOKUP(O176,selector_18,selector_18_ids,""))</f>
        <v/>
      </c>
      <c r="O176" s="25"/>
      <c r="P176" s="14"/>
      <c r="Q176" s="23" t="str">
        <f t="array" ref="Q176">IF(R176="","",XLOOKUP(R176,selector_04,selector_04_ids,""))</f>
        <v/>
      </c>
      <c r="R176" s="25"/>
      <c r="S176" s="14"/>
      <c r="T176" s="27"/>
      <c r="U176" s="14"/>
    </row>
    <row r="177">
      <c r="A177" s="14"/>
      <c r="B177" s="23" t="str">
        <f>IF($A177="","",'Система'!$B$4)</f>
        <v/>
      </c>
      <c r="C177" s="14"/>
      <c r="D177" s="23" t="str">
        <f t="array" ref="D177">IF(E177="","",XLOOKUP(E177,selector_02,selector_02_ids,""))</f>
        <v/>
      </c>
      <c r="E177" s="25"/>
      <c r="F177" s="14"/>
      <c r="G177" s="14"/>
      <c r="H177" s="14"/>
      <c r="I177" s="23" t="str">
        <f t="array" ref="I177">IF(J177="","",XLOOKUP(J177,selector_07,selector_07_ids,""))</f>
        <v/>
      </c>
      <c r="J177" s="25"/>
      <c r="K177" s="14"/>
      <c r="L177" s="14"/>
      <c r="M177" s="14"/>
      <c r="N177" s="23" t="str">
        <f t="array" ref="N177">IF(O177="","",XLOOKUP(O177,selector_18,selector_18_ids,""))</f>
        <v/>
      </c>
      <c r="O177" s="25"/>
      <c r="P177" s="14"/>
      <c r="Q177" s="23" t="str">
        <f t="array" ref="Q177">IF(R177="","",XLOOKUP(R177,selector_04,selector_04_ids,""))</f>
        <v/>
      </c>
      <c r="R177" s="25"/>
      <c r="S177" s="14"/>
      <c r="T177" s="27"/>
      <c r="U177" s="14"/>
    </row>
    <row r="178">
      <c r="A178" s="14"/>
      <c r="B178" s="23" t="str">
        <f>IF($A178="","",'Система'!$B$4)</f>
        <v/>
      </c>
      <c r="C178" s="14"/>
      <c r="D178" s="23" t="str">
        <f t="array" ref="D178">IF(E178="","",XLOOKUP(E178,selector_02,selector_02_ids,""))</f>
        <v/>
      </c>
      <c r="E178" s="25"/>
      <c r="F178" s="14"/>
      <c r="G178" s="14"/>
      <c r="H178" s="14"/>
      <c r="I178" s="23" t="str">
        <f t="array" ref="I178">IF(J178="","",XLOOKUP(J178,selector_07,selector_07_ids,""))</f>
        <v/>
      </c>
      <c r="J178" s="25"/>
      <c r="K178" s="14"/>
      <c r="L178" s="14"/>
      <c r="M178" s="14"/>
      <c r="N178" s="23" t="str">
        <f t="array" ref="N178">IF(O178="","",XLOOKUP(O178,selector_18,selector_18_ids,""))</f>
        <v/>
      </c>
      <c r="O178" s="25"/>
      <c r="P178" s="14"/>
      <c r="Q178" s="23" t="str">
        <f t="array" ref="Q178">IF(R178="","",XLOOKUP(R178,selector_04,selector_04_ids,""))</f>
        <v/>
      </c>
      <c r="R178" s="25"/>
      <c r="S178" s="14"/>
      <c r="T178" s="27"/>
      <c r="U178" s="14"/>
    </row>
    <row r="179">
      <c r="A179" s="14"/>
      <c r="B179" s="23" t="str">
        <f>IF($A179="","",'Система'!$B$4)</f>
        <v/>
      </c>
      <c r="C179" s="14"/>
      <c r="D179" s="23" t="str">
        <f t="array" ref="D179">IF(E179="","",XLOOKUP(E179,selector_02,selector_02_ids,""))</f>
        <v/>
      </c>
      <c r="E179" s="25"/>
      <c r="F179" s="14"/>
      <c r="G179" s="14"/>
      <c r="H179" s="14"/>
      <c r="I179" s="23" t="str">
        <f t="array" ref="I179">IF(J179="","",XLOOKUP(J179,selector_07,selector_07_ids,""))</f>
        <v/>
      </c>
      <c r="J179" s="25"/>
      <c r="K179" s="14"/>
      <c r="L179" s="14"/>
      <c r="M179" s="14"/>
      <c r="N179" s="23" t="str">
        <f t="array" ref="N179">IF(O179="","",XLOOKUP(O179,selector_18,selector_18_ids,""))</f>
        <v/>
      </c>
      <c r="O179" s="25"/>
      <c r="P179" s="14"/>
      <c r="Q179" s="23" t="str">
        <f t="array" ref="Q179">IF(R179="","",XLOOKUP(R179,selector_04,selector_04_ids,""))</f>
        <v/>
      </c>
      <c r="R179" s="25"/>
      <c r="S179" s="14"/>
      <c r="T179" s="27"/>
      <c r="U179" s="14"/>
    </row>
    <row r="180">
      <c r="A180" s="14"/>
      <c r="B180" s="23" t="str">
        <f>IF($A180="","",'Система'!$B$4)</f>
        <v/>
      </c>
      <c r="C180" s="14"/>
      <c r="D180" s="23" t="str">
        <f t="array" ref="D180">IF(E180="","",XLOOKUP(E180,selector_02,selector_02_ids,""))</f>
        <v/>
      </c>
      <c r="E180" s="25"/>
      <c r="F180" s="14"/>
      <c r="G180" s="14"/>
      <c r="H180" s="14"/>
      <c r="I180" s="23" t="str">
        <f t="array" ref="I180">IF(J180="","",XLOOKUP(J180,selector_07,selector_07_ids,""))</f>
        <v/>
      </c>
      <c r="J180" s="25"/>
      <c r="K180" s="14"/>
      <c r="L180" s="14"/>
      <c r="M180" s="14"/>
      <c r="N180" s="23" t="str">
        <f t="array" ref="N180">IF(O180="","",XLOOKUP(O180,selector_18,selector_18_ids,""))</f>
        <v/>
      </c>
      <c r="O180" s="25"/>
      <c r="P180" s="14"/>
      <c r="Q180" s="23" t="str">
        <f t="array" ref="Q180">IF(R180="","",XLOOKUP(R180,selector_04,selector_04_ids,""))</f>
        <v/>
      </c>
      <c r="R180" s="25"/>
      <c r="S180" s="14"/>
      <c r="T180" s="27"/>
      <c r="U180" s="14"/>
    </row>
    <row r="181">
      <c r="A181" s="14"/>
      <c r="B181" s="23" t="str">
        <f>IF($A181="","",'Система'!$B$4)</f>
        <v/>
      </c>
      <c r="C181" s="14"/>
      <c r="D181" s="23" t="str">
        <f t="array" ref="D181">IF(E181="","",XLOOKUP(E181,selector_02,selector_02_ids,""))</f>
        <v/>
      </c>
      <c r="E181" s="25"/>
      <c r="F181" s="14"/>
      <c r="G181" s="14"/>
      <c r="H181" s="14"/>
      <c r="I181" s="23" t="str">
        <f t="array" ref="I181">IF(J181="","",XLOOKUP(J181,selector_07,selector_07_ids,""))</f>
        <v/>
      </c>
      <c r="J181" s="25"/>
      <c r="K181" s="14"/>
      <c r="L181" s="14"/>
      <c r="M181" s="14"/>
      <c r="N181" s="23" t="str">
        <f t="array" ref="N181">IF(O181="","",XLOOKUP(O181,selector_18,selector_18_ids,""))</f>
        <v/>
      </c>
      <c r="O181" s="25"/>
      <c r="P181" s="14"/>
      <c r="Q181" s="23" t="str">
        <f t="array" ref="Q181">IF(R181="","",XLOOKUP(R181,selector_04,selector_04_ids,""))</f>
        <v/>
      </c>
      <c r="R181" s="25"/>
      <c r="S181" s="14"/>
      <c r="T181" s="27"/>
      <c r="U181" s="14"/>
    </row>
    <row r="182">
      <c r="A182" s="14"/>
      <c r="B182" s="23" t="str">
        <f>IF($A182="","",'Система'!$B$4)</f>
        <v/>
      </c>
      <c r="C182" s="14"/>
      <c r="D182" s="23" t="str">
        <f t="array" ref="D182">IF(E182="","",XLOOKUP(E182,selector_02,selector_02_ids,""))</f>
        <v/>
      </c>
      <c r="E182" s="25"/>
      <c r="F182" s="14"/>
      <c r="G182" s="14"/>
      <c r="H182" s="14"/>
      <c r="I182" s="23" t="str">
        <f t="array" ref="I182">IF(J182="","",XLOOKUP(J182,selector_07,selector_07_ids,""))</f>
        <v/>
      </c>
      <c r="J182" s="25"/>
      <c r="K182" s="14"/>
      <c r="L182" s="14"/>
      <c r="M182" s="14"/>
      <c r="N182" s="23" t="str">
        <f t="array" ref="N182">IF(O182="","",XLOOKUP(O182,selector_18,selector_18_ids,""))</f>
        <v/>
      </c>
      <c r="O182" s="25"/>
      <c r="P182" s="14"/>
      <c r="Q182" s="23" t="str">
        <f t="array" ref="Q182">IF(R182="","",XLOOKUP(R182,selector_04,selector_04_ids,""))</f>
        <v/>
      </c>
      <c r="R182" s="25"/>
      <c r="S182" s="14"/>
      <c r="T182" s="27"/>
      <c r="U182" s="14"/>
    </row>
    <row r="183">
      <c r="A183" s="14"/>
      <c r="B183" s="23" t="str">
        <f>IF($A183="","",'Система'!$B$4)</f>
        <v/>
      </c>
      <c r="C183" s="14"/>
      <c r="D183" s="23" t="str">
        <f t="array" ref="D183">IF(E183="","",XLOOKUP(E183,selector_02,selector_02_ids,""))</f>
        <v/>
      </c>
      <c r="E183" s="25"/>
      <c r="F183" s="14"/>
      <c r="G183" s="14"/>
      <c r="H183" s="14"/>
      <c r="I183" s="23" t="str">
        <f t="array" ref="I183">IF(J183="","",XLOOKUP(J183,selector_07,selector_07_ids,""))</f>
        <v/>
      </c>
      <c r="J183" s="25"/>
      <c r="K183" s="14"/>
      <c r="L183" s="14"/>
      <c r="M183" s="14"/>
      <c r="N183" s="23" t="str">
        <f t="array" ref="N183">IF(O183="","",XLOOKUP(O183,selector_18,selector_18_ids,""))</f>
        <v/>
      </c>
      <c r="O183" s="25"/>
      <c r="P183" s="14"/>
      <c r="Q183" s="23" t="str">
        <f t="array" ref="Q183">IF(R183="","",XLOOKUP(R183,selector_04,selector_04_ids,""))</f>
        <v/>
      </c>
      <c r="R183" s="25"/>
      <c r="S183" s="14"/>
      <c r="T183" s="27"/>
      <c r="U183" s="14"/>
    </row>
    <row r="184">
      <c r="A184" s="14"/>
      <c r="B184" s="23" t="str">
        <f>IF($A184="","",'Система'!$B$4)</f>
        <v/>
      </c>
      <c r="C184" s="14"/>
      <c r="D184" s="23" t="str">
        <f t="array" ref="D184">IF(E184="","",XLOOKUP(E184,selector_02,selector_02_ids,""))</f>
        <v/>
      </c>
      <c r="E184" s="25"/>
      <c r="F184" s="14"/>
      <c r="G184" s="14"/>
      <c r="H184" s="14"/>
      <c r="I184" s="23" t="str">
        <f t="array" ref="I184">IF(J184="","",XLOOKUP(J184,selector_07,selector_07_ids,""))</f>
        <v/>
      </c>
      <c r="J184" s="25"/>
      <c r="K184" s="14"/>
      <c r="L184" s="14"/>
      <c r="M184" s="14"/>
      <c r="N184" s="23" t="str">
        <f t="array" ref="N184">IF(O184="","",XLOOKUP(O184,selector_18,selector_18_ids,""))</f>
        <v/>
      </c>
      <c r="O184" s="25"/>
      <c r="P184" s="14"/>
      <c r="Q184" s="23" t="str">
        <f t="array" ref="Q184">IF(R184="","",XLOOKUP(R184,selector_04,selector_04_ids,""))</f>
        <v/>
      </c>
      <c r="R184" s="25"/>
      <c r="S184" s="14"/>
      <c r="T184" s="27"/>
      <c r="U184" s="14"/>
    </row>
    <row r="185">
      <c r="A185" s="14"/>
      <c r="B185" s="23" t="str">
        <f>IF($A185="","",'Система'!$B$4)</f>
        <v/>
      </c>
      <c r="C185" s="14"/>
      <c r="D185" s="23" t="str">
        <f t="array" ref="D185">IF(E185="","",XLOOKUP(E185,selector_02,selector_02_ids,""))</f>
        <v/>
      </c>
      <c r="E185" s="25"/>
      <c r="F185" s="14"/>
      <c r="G185" s="14"/>
      <c r="H185" s="14"/>
      <c r="I185" s="23" t="str">
        <f t="array" ref="I185">IF(J185="","",XLOOKUP(J185,selector_07,selector_07_ids,""))</f>
        <v/>
      </c>
      <c r="J185" s="25"/>
      <c r="K185" s="14"/>
      <c r="L185" s="14"/>
      <c r="M185" s="14"/>
      <c r="N185" s="23" t="str">
        <f t="array" ref="N185">IF(O185="","",XLOOKUP(O185,selector_18,selector_18_ids,""))</f>
        <v/>
      </c>
      <c r="O185" s="25"/>
      <c r="P185" s="14"/>
      <c r="Q185" s="23" t="str">
        <f t="array" ref="Q185">IF(R185="","",XLOOKUP(R185,selector_04,selector_04_ids,""))</f>
        <v/>
      </c>
      <c r="R185" s="25"/>
      <c r="S185" s="14"/>
      <c r="T185" s="27"/>
      <c r="U185" s="14"/>
    </row>
    <row r="186">
      <c r="A186" s="14"/>
      <c r="B186" s="23" t="str">
        <f>IF($A186="","",'Система'!$B$4)</f>
        <v/>
      </c>
      <c r="C186" s="14"/>
      <c r="D186" s="23" t="str">
        <f t="array" ref="D186">IF(E186="","",XLOOKUP(E186,selector_02,selector_02_ids,""))</f>
        <v/>
      </c>
      <c r="E186" s="25"/>
      <c r="F186" s="14"/>
      <c r="G186" s="14"/>
      <c r="H186" s="14"/>
      <c r="I186" s="23" t="str">
        <f t="array" ref="I186">IF(J186="","",XLOOKUP(J186,selector_07,selector_07_ids,""))</f>
        <v/>
      </c>
      <c r="J186" s="25"/>
      <c r="K186" s="14"/>
      <c r="L186" s="14"/>
      <c r="M186" s="14"/>
      <c r="N186" s="23" t="str">
        <f t="array" ref="N186">IF(O186="","",XLOOKUP(O186,selector_18,selector_18_ids,""))</f>
        <v/>
      </c>
      <c r="O186" s="25"/>
      <c r="P186" s="14"/>
      <c r="Q186" s="23" t="str">
        <f t="array" ref="Q186">IF(R186="","",XLOOKUP(R186,selector_04,selector_04_ids,""))</f>
        <v/>
      </c>
      <c r="R186" s="25"/>
      <c r="S186" s="14"/>
      <c r="T186" s="27"/>
      <c r="U186" s="14"/>
    </row>
    <row r="187">
      <c r="A187" s="14"/>
      <c r="B187" s="23" t="str">
        <f>IF($A187="","",'Система'!$B$4)</f>
        <v/>
      </c>
      <c r="C187" s="14"/>
      <c r="D187" s="23" t="str">
        <f t="array" ref="D187">IF(E187="","",XLOOKUP(E187,selector_02,selector_02_ids,""))</f>
        <v/>
      </c>
      <c r="E187" s="25"/>
      <c r="F187" s="14"/>
      <c r="G187" s="14"/>
      <c r="H187" s="14"/>
      <c r="I187" s="23" t="str">
        <f t="array" ref="I187">IF(J187="","",XLOOKUP(J187,selector_07,selector_07_ids,""))</f>
        <v/>
      </c>
      <c r="J187" s="25"/>
      <c r="K187" s="14"/>
      <c r="L187" s="14"/>
      <c r="M187" s="14"/>
      <c r="N187" s="23" t="str">
        <f t="array" ref="N187">IF(O187="","",XLOOKUP(O187,selector_18,selector_18_ids,""))</f>
        <v/>
      </c>
      <c r="O187" s="25"/>
      <c r="P187" s="14"/>
      <c r="Q187" s="23" t="str">
        <f t="array" ref="Q187">IF(R187="","",XLOOKUP(R187,selector_04,selector_04_ids,""))</f>
        <v/>
      </c>
      <c r="R187" s="25"/>
      <c r="S187" s="14"/>
      <c r="T187" s="27"/>
      <c r="U187" s="14"/>
    </row>
    <row r="188">
      <c r="A188" s="14"/>
      <c r="B188" s="23" t="str">
        <f>IF($A188="","",'Система'!$B$4)</f>
        <v/>
      </c>
      <c r="C188" s="14"/>
      <c r="D188" s="23" t="str">
        <f t="array" ref="D188">IF(E188="","",XLOOKUP(E188,selector_02,selector_02_ids,""))</f>
        <v/>
      </c>
      <c r="E188" s="25"/>
      <c r="F188" s="14"/>
      <c r="G188" s="14"/>
      <c r="H188" s="14"/>
      <c r="I188" s="23" t="str">
        <f t="array" ref="I188">IF(J188="","",XLOOKUP(J188,selector_07,selector_07_ids,""))</f>
        <v/>
      </c>
      <c r="J188" s="25"/>
      <c r="K188" s="14"/>
      <c r="L188" s="14"/>
      <c r="M188" s="14"/>
      <c r="N188" s="23" t="str">
        <f t="array" ref="N188">IF(O188="","",XLOOKUP(O188,selector_18,selector_18_ids,""))</f>
        <v/>
      </c>
      <c r="O188" s="25"/>
      <c r="P188" s="14"/>
      <c r="Q188" s="23" t="str">
        <f t="array" ref="Q188">IF(R188="","",XLOOKUP(R188,selector_04,selector_04_ids,""))</f>
        <v/>
      </c>
      <c r="R188" s="25"/>
      <c r="S188" s="14"/>
      <c r="T188" s="27"/>
      <c r="U188" s="14"/>
    </row>
    <row r="189">
      <c r="A189" s="14"/>
      <c r="B189" s="23" t="str">
        <f>IF($A189="","",'Система'!$B$4)</f>
        <v/>
      </c>
      <c r="C189" s="14"/>
      <c r="D189" s="23" t="str">
        <f t="array" ref="D189">IF(E189="","",XLOOKUP(E189,selector_02,selector_02_ids,""))</f>
        <v/>
      </c>
      <c r="E189" s="25"/>
      <c r="F189" s="14"/>
      <c r="G189" s="14"/>
      <c r="H189" s="14"/>
      <c r="I189" s="23" t="str">
        <f t="array" ref="I189">IF(J189="","",XLOOKUP(J189,selector_07,selector_07_ids,""))</f>
        <v/>
      </c>
      <c r="J189" s="25"/>
      <c r="K189" s="14"/>
      <c r="L189" s="14"/>
      <c r="M189" s="14"/>
      <c r="N189" s="23" t="str">
        <f t="array" ref="N189">IF(O189="","",XLOOKUP(O189,selector_18,selector_18_ids,""))</f>
        <v/>
      </c>
      <c r="O189" s="25"/>
      <c r="P189" s="14"/>
      <c r="Q189" s="23" t="str">
        <f t="array" ref="Q189">IF(R189="","",XLOOKUP(R189,selector_04,selector_04_ids,""))</f>
        <v/>
      </c>
      <c r="R189" s="25"/>
      <c r="S189" s="14"/>
      <c r="T189" s="27"/>
      <c r="U189" s="14"/>
    </row>
    <row r="190">
      <c r="A190" s="14"/>
      <c r="B190" s="23" t="str">
        <f>IF($A190="","",'Система'!$B$4)</f>
        <v/>
      </c>
      <c r="C190" s="14"/>
      <c r="D190" s="23" t="str">
        <f t="array" ref="D190">IF(E190="","",XLOOKUP(E190,selector_02,selector_02_ids,""))</f>
        <v/>
      </c>
      <c r="E190" s="25"/>
      <c r="F190" s="14"/>
      <c r="G190" s="14"/>
      <c r="H190" s="14"/>
      <c r="I190" s="23" t="str">
        <f t="array" ref="I190">IF(J190="","",XLOOKUP(J190,selector_07,selector_07_ids,""))</f>
        <v/>
      </c>
      <c r="J190" s="25"/>
      <c r="K190" s="14"/>
      <c r="L190" s="14"/>
      <c r="M190" s="14"/>
      <c r="N190" s="23" t="str">
        <f t="array" ref="N190">IF(O190="","",XLOOKUP(O190,selector_18,selector_18_ids,""))</f>
        <v/>
      </c>
      <c r="O190" s="25"/>
      <c r="P190" s="14"/>
      <c r="Q190" s="23" t="str">
        <f t="array" ref="Q190">IF(R190="","",XLOOKUP(R190,selector_04,selector_04_ids,""))</f>
        <v/>
      </c>
      <c r="R190" s="25"/>
      <c r="S190" s="14"/>
      <c r="T190" s="27"/>
      <c r="U190" s="14"/>
    </row>
    <row r="191">
      <c r="A191" s="14"/>
      <c r="B191" s="23" t="str">
        <f>IF($A191="","",'Система'!$B$4)</f>
        <v/>
      </c>
      <c r="C191" s="14"/>
      <c r="D191" s="23" t="str">
        <f t="array" ref="D191">IF(E191="","",XLOOKUP(E191,selector_02,selector_02_ids,""))</f>
        <v/>
      </c>
      <c r="E191" s="25"/>
      <c r="F191" s="14"/>
      <c r="G191" s="14"/>
      <c r="H191" s="14"/>
      <c r="I191" s="23" t="str">
        <f t="array" ref="I191">IF(J191="","",XLOOKUP(J191,selector_07,selector_07_ids,""))</f>
        <v/>
      </c>
      <c r="J191" s="25"/>
      <c r="K191" s="14"/>
      <c r="L191" s="14"/>
      <c r="M191" s="14"/>
      <c r="N191" s="23" t="str">
        <f t="array" ref="N191">IF(O191="","",XLOOKUP(O191,selector_18,selector_18_ids,""))</f>
        <v/>
      </c>
      <c r="O191" s="25"/>
      <c r="P191" s="14"/>
      <c r="Q191" s="23" t="str">
        <f t="array" ref="Q191">IF(R191="","",XLOOKUP(R191,selector_04,selector_04_ids,""))</f>
        <v/>
      </c>
      <c r="R191" s="25"/>
      <c r="S191" s="14"/>
      <c r="T191" s="27"/>
      <c r="U191" s="14"/>
    </row>
    <row r="192">
      <c r="A192" s="14"/>
      <c r="B192" s="23" t="str">
        <f>IF($A192="","",'Система'!$B$4)</f>
        <v/>
      </c>
      <c r="C192" s="14"/>
      <c r="D192" s="23" t="str">
        <f t="array" ref="D192">IF(E192="","",XLOOKUP(E192,selector_02,selector_02_ids,""))</f>
        <v/>
      </c>
      <c r="E192" s="25"/>
      <c r="F192" s="14"/>
      <c r="G192" s="14"/>
      <c r="H192" s="14"/>
      <c r="I192" s="23" t="str">
        <f t="array" ref="I192">IF(J192="","",XLOOKUP(J192,selector_07,selector_07_ids,""))</f>
        <v/>
      </c>
      <c r="J192" s="25"/>
      <c r="K192" s="14"/>
      <c r="L192" s="14"/>
      <c r="M192" s="14"/>
      <c r="N192" s="23" t="str">
        <f t="array" ref="N192">IF(O192="","",XLOOKUP(O192,selector_18,selector_18_ids,""))</f>
        <v/>
      </c>
      <c r="O192" s="25"/>
      <c r="P192" s="14"/>
      <c r="Q192" s="23" t="str">
        <f t="array" ref="Q192">IF(R192="","",XLOOKUP(R192,selector_04,selector_04_ids,""))</f>
        <v/>
      </c>
      <c r="R192" s="25"/>
      <c r="S192" s="14"/>
      <c r="T192" s="27"/>
      <c r="U192" s="14"/>
    </row>
    <row r="193">
      <c r="A193" s="14"/>
      <c r="B193" s="23" t="str">
        <f>IF($A193="","",'Система'!$B$4)</f>
        <v/>
      </c>
      <c r="C193" s="14"/>
      <c r="D193" s="23" t="str">
        <f t="array" ref="D193">IF(E193="","",XLOOKUP(E193,selector_02,selector_02_ids,""))</f>
        <v/>
      </c>
      <c r="E193" s="25"/>
      <c r="F193" s="14"/>
      <c r="G193" s="14"/>
      <c r="H193" s="14"/>
      <c r="I193" s="23" t="str">
        <f t="array" ref="I193">IF(J193="","",XLOOKUP(J193,selector_07,selector_07_ids,""))</f>
        <v/>
      </c>
      <c r="J193" s="25"/>
      <c r="K193" s="14"/>
      <c r="L193" s="14"/>
      <c r="M193" s="14"/>
      <c r="N193" s="23" t="str">
        <f t="array" ref="N193">IF(O193="","",XLOOKUP(O193,selector_18,selector_18_ids,""))</f>
        <v/>
      </c>
      <c r="O193" s="25"/>
      <c r="P193" s="14"/>
      <c r="Q193" s="23" t="str">
        <f t="array" ref="Q193">IF(R193="","",XLOOKUP(R193,selector_04,selector_04_ids,""))</f>
        <v/>
      </c>
      <c r="R193" s="25"/>
      <c r="S193" s="14"/>
      <c r="T193" s="27"/>
      <c r="U193" s="14"/>
    </row>
    <row r="194">
      <c r="A194" s="14"/>
      <c r="B194" s="23" t="str">
        <f>IF($A194="","",'Система'!$B$4)</f>
        <v/>
      </c>
      <c r="C194" s="14"/>
      <c r="D194" s="23" t="str">
        <f t="array" ref="D194">IF(E194="","",XLOOKUP(E194,selector_02,selector_02_ids,""))</f>
        <v/>
      </c>
      <c r="E194" s="25"/>
      <c r="F194" s="14"/>
      <c r="G194" s="14"/>
      <c r="H194" s="14"/>
      <c r="I194" s="23" t="str">
        <f t="array" ref="I194">IF(J194="","",XLOOKUP(J194,selector_07,selector_07_ids,""))</f>
        <v/>
      </c>
      <c r="J194" s="25"/>
      <c r="K194" s="14"/>
      <c r="L194" s="14"/>
      <c r="M194" s="14"/>
      <c r="N194" s="23" t="str">
        <f t="array" ref="N194">IF(O194="","",XLOOKUP(O194,selector_18,selector_18_ids,""))</f>
        <v/>
      </c>
      <c r="O194" s="25"/>
      <c r="P194" s="14"/>
      <c r="Q194" s="23" t="str">
        <f t="array" ref="Q194">IF(R194="","",XLOOKUP(R194,selector_04,selector_04_ids,""))</f>
        <v/>
      </c>
      <c r="R194" s="25"/>
      <c r="S194" s="14"/>
      <c r="T194" s="27"/>
      <c r="U194" s="14"/>
    </row>
    <row r="195">
      <c r="A195" s="14"/>
      <c r="B195" s="23" t="str">
        <f>IF($A195="","",'Система'!$B$4)</f>
        <v/>
      </c>
      <c r="C195" s="14"/>
      <c r="D195" s="23" t="str">
        <f t="array" ref="D195">IF(E195="","",XLOOKUP(E195,selector_02,selector_02_ids,""))</f>
        <v/>
      </c>
      <c r="E195" s="25"/>
      <c r="F195" s="14"/>
      <c r="G195" s="14"/>
      <c r="H195" s="14"/>
      <c r="I195" s="23" t="str">
        <f t="array" ref="I195">IF(J195="","",XLOOKUP(J195,selector_07,selector_07_ids,""))</f>
        <v/>
      </c>
      <c r="J195" s="25"/>
      <c r="K195" s="14"/>
      <c r="L195" s="14"/>
      <c r="M195" s="14"/>
      <c r="N195" s="23" t="str">
        <f t="array" ref="N195">IF(O195="","",XLOOKUP(O195,selector_18,selector_18_ids,""))</f>
        <v/>
      </c>
      <c r="O195" s="25"/>
      <c r="P195" s="14"/>
      <c r="Q195" s="23" t="str">
        <f t="array" ref="Q195">IF(R195="","",XLOOKUP(R195,selector_04,selector_04_ids,""))</f>
        <v/>
      </c>
      <c r="R195" s="25"/>
      <c r="S195" s="14"/>
      <c r="T195" s="27"/>
      <c r="U195" s="14"/>
    </row>
    <row r="196">
      <c r="A196" s="14"/>
      <c r="B196" s="23" t="str">
        <f>IF($A196="","",'Система'!$B$4)</f>
        <v/>
      </c>
      <c r="C196" s="14"/>
      <c r="D196" s="23" t="str">
        <f t="array" ref="D196">IF(E196="","",XLOOKUP(E196,selector_02,selector_02_ids,""))</f>
        <v/>
      </c>
      <c r="E196" s="25"/>
      <c r="F196" s="14"/>
      <c r="G196" s="14"/>
      <c r="H196" s="14"/>
      <c r="I196" s="23" t="str">
        <f t="array" ref="I196">IF(J196="","",XLOOKUP(J196,selector_07,selector_07_ids,""))</f>
        <v/>
      </c>
      <c r="J196" s="25"/>
      <c r="K196" s="14"/>
      <c r="L196" s="14"/>
      <c r="M196" s="14"/>
      <c r="N196" s="23" t="str">
        <f t="array" ref="N196">IF(O196="","",XLOOKUP(O196,selector_18,selector_18_ids,""))</f>
        <v/>
      </c>
      <c r="O196" s="25"/>
      <c r="P196" s="14"/>
      <c r="Q196" s="23" t="str">
        <f t="array" ref="Q196">IF(R196="","",XLOOKUP(R196,selector_04,selector_04_ids,""))</f>
        <v/>
      </c>
      <c r="R196" s="25"/>
      <c r="S196" s="14"/>
      <c r="T196" s="27"/>
      <c r="U196" s="14"/>
    </row>
    <row r="197">
      <c r="A197" s="14"/>
      <c r="B197" s="23" t="str">
        <f>IF($A197="","",'Система'!$B$4)</f>
        <v/>
      </c>
      <c r="C197" s="14"/>
      <c r="D197" s="23" t="str">
        <f t="array" ref="D197">IF(E197="","",XLOOKUP(E197,selector_02,selector_02_ids,""))</f>
        <v/>
      </c>
      <c r="E197" s="25"/>
      <c r="F197" s="14"/>
      <c r="G197" s="14"/>
      <c r="H197" s="14"/>
      <c r="I197" s="23" t="str">
        <f t="array" ref="I197">IF(J197="","",XLOOKUP(J197,selector_07,selector_07_ids,""))</f>
        <v/>
      </c>
      <c r="J197" s="25"/>
      <c r="K197" s="14"/>
      <c r="L197" s="14"/>
      <c r="M197" s="14"/>
      <c r="N197" s="23" t="str">
        <f t="array" ref="N197">IF(O197="","",XLOOKUP(O197,selector_18,selector_18_ids,""))</f>
        <v/>
      </c>
      <c r="O197" s="25"/>
      <c r="P197" s="14"/>
      <c r="Q197" s="23" t="str">
        <f t="array" ref="Q197">IF(R197="","",XLOOKUP(R197,selector_04,selector_04_ids,""))</f>
        <v/>
      </c>
      <c r="R197" s="25"/>
      <c r="S197" s="14"/>
      <c r="T197" s="27"/>
      <c r="U197" s="14"/>
    </row>
    <row r="198">
      <c r="A198" s="14"/>
      <c r="B198" s="23" t="str">
        <f>IF($A198="","",'Система'!$B$4)</f>
        <v/>
      </c>
      <c r="C198" s="14"/>
      <c r="D198" s="23" t="str">
        <f t="array" ref="D198">IF(E198="","",XLOOKUP(E198,selector_02,selector_02_ids,""))</f>
        <v/>
      </c>
      <c r="E198" s="25"/>
      <c r="F198" s="14"/>
      <c r="G198" s="14"/>
      <c r="H198" s="14"/>
      <c r="I198" s="23" t="str">
        <f t="array" ref="I198">IF(J198="","",XLOOKUP(J198,selector_07,selector_07_ids,""))</f>
        <v/>
      </c>
      <c r="J198" s="25"/>
      <c r="K198" s="14"/>
      <c r="L198" s="14"/>
      <c r="M198" s="14"/>
      <c r="N198" s="23" t="str">
        <f t="array" ref="N198">IF(O198="","",XLOOKUP(O198,selector_18,selector_18_ids,""))</f>
        <v/>
      </c>
      <c r="O198" s="25"/>
      <c r="P198" s="14"/>
      <c r="Q198" s="23" t="str">
        <f t="array" ref="Q198">IF(R198="","",XLOOKUP(R198,selector_04,selector_04_ids,""))</f>
        <v/>
      </c>
      <c r="R198" s="25"/>
      <c r="S198" s="14"/>
      <c r="T198" s="27"/>
      <c r="U198" s="14"/>
    </row>
    <row r="199">
      <c r="A199" s="14"/>
      <c r="B199" s="23" t="str">
        <f>IF($A199="","",'Система'!$B$4)</f>
        <v/>
      </c>
      <c r="C199" s="14"/>
      <c r="D199" s="23" t="str">
        <f t="array" ref="D199">IF(E199="","",XLOOKUP(E199,selector_02,selector_02_ids,""))</f>
        <v/>
      </c>
      <c r="E199" s="25"/>
      <c r="F199" s="14"/>
      <c r="G199" s="14"/>
      <c r="H199" s="14"/>
      <c r="I199" s="23" t="str">
        <f t="array" ref="I199">IF(J199="","",XLOOKUP(J199,selector_07,selector_07_ids,""))</f>
        <v/>
      </c>
      <c r="J199" s="25"/>
      <c r="K199" s="14"/>
      <c r="L199" s="14"/>
      <c r="M199" s="14"/>
      <c r="N199" s="23" t="str">
        <f t="array" ref="N199">IF(O199="","",XLOOKUP(O199,selector_18,selector_18_ids,""))</f>
        <v/>
      </c>
      <c r="O199" s="25"/>
      <c r="P199" s="14"/>
      <c r="Q199" s="23" t="str">
        <f t="array" ref="Q199">IF(R199="","",XLOOKUP(R199,selector_04,selector_04_ids,""))</f>
        <v/>
      </c>
      <c r="R199" s="25"/>
      <c r="S199" s="14"/>
      <c r="T199" s="27"/>
      <c r="U199" s="14"/>
    </row>
    <row r="200">
      <c r="A200" s="14"/>
      <c r="B200" s="23" t="str">
        <f>IF($A200="","",'Система'!$B$4)</f>
        <v/>
      </c>
      <c r="C200" s="14"/>
      <c r="D200" s="23" t="str">
        <f t="array" ref="D200">IF(E200="","",XLOOKUP(E200,selector_02,selector_02_ids,""))</f>
        <v/>
      </c>
      <c r="E200" s="25"/>
      <c r="F200" s="14"/>
      <c r="G200" s="14"/>
      <c r="H200" s="14"/>
      <c r="I200" s="23" t="str">
        <f t="array" ref="I200">IF(J200="","",XLOOKUP(J200,selector_07,selector_07_ids,""))</f>
        <v/>
      </c>
      <c r="J200" s="25"/>
      <c r="K200" s="14"/>
      <c r="L200" s="14"/>
      <c r="M200" s="14"/>
      <c r="N200" s="23" t="str">
        <f t="array" ref="N200">IF(O200="","",XLOOKUP(O200,selector_18,selector_18_ids,""))</f>
        <v/>
      </c>
      <c r="O200" s="25"/>
      <c r="P200" s="14"/>
      <c r="Q200" s="23" t="str">
        <f t="array" ref="Q200">IF(R200="","",XLOOKUP(R200,selector_04,selector_04_ids,""))</f>
        <v/>
      </c>
      <c r="R200" s="25"/>
      <c r="S200" s="14"/>
      <c r="T200" s="27"/>
      <c r="U200" s="14"/>
    </row>
    <row r="201">
      <c r="A201" s="14"/>
      <c r="B201" s="23" t="str">
        <f>IF($A201="","",'Система'!$B$4)</f>
        <v/>
      </c>
      <c r="C201" s="14"/>
      <c r="D201" s="23" t="str">
        <f t="array" ref="D201">IF(E201="","",XLOOKUP(E201,selector_02,selector_02_ids,""))</f>
        <v/>
      </c>
      <c r="E201" s="25"/>
      <c r="F201" s="14"/>
      <c r="G201" s="14"/>
      <c r="H201" s="14"/>
      <c r="I201" s="23" t="str">
        <f t="array" ref="I201">IF(J201="","",XLOOKUP(J201,selector_07,selector_07_ids,""))</f>
        <v/>
      </c>
      <c r="J201" s="25"/>
      <c r="K201" s="14"/>
      <c r="L201" s="14"/>
      <c r="M201" s="14"/>
      <c r="N201" s="23" t="str">
        <f t="array" ref="N201">IF(O201="","",XLOOKUP(O201,selector_18,selector_18_ids,""))</f>
        <v/>
      </c>
      <c r="O201" s="25"/>
      <c r="P201" s="14"/>
      <c r="Q201" s="23" t="str">
        <f t="array" ref="Q201">IF(R201="","",XLOOKUP(R201,selector_04,selector_04_ids,""))</f>
        <v/>
      </c>
      <c r="R201" s="25"/>
      <c r="S201" s="14"/>
      <c r="T201" s="27"/>
      <c r="U201" s="14"/>
    </row>
    <row r="202">
      <c r="A202" s="14"/>
      <c r="B202" s="23" t="str">
        <f>IF($A202="","",'Система'!$B$4)</f>
        <v/>
      </c>
      <c r="C202" s="14"/>
      <c r="D202" s="23" t="str">
        <f t="array" ref="D202">IF(E202="","",XLOOKUP(E202,selector_02,selector_02_ids,""))</f>
        <v/>
      </c>
      <c r="E202" s="25"/>
      <c r="F202" s="14"/>
      <c r="G202" s="14"/>
      <c r="H202" s="14"/>
      <c r="I202" s="23" t="str">
        <f t="array" ref="I202">IF(J202="","",XLOOKUP(J202,selector_07,selector_07_ids,""))</f>
        <v/>
      </c>
      <c r="J202" s="25"/>
      <c r="K202" s="14"/>
      <c r="L202" s="14"/>
      <c r="M202" s="14"/>
      <c r="N202" s="23" t="str">
        <f t="array" ref="N202">IF(O202="","",XLOOKUP(O202,selector_18,selector_18_ids,""))</f>
        <v/>
      </c>
      <c r="O202" s="25"/>
      <c r="P202" s="14"/>
      <c r="Q202" s="23" t="str">
        <f t="array" ref="Q202">IF(R202="","",XLOOKUP(R202,selector_04,selector_04_ids,""))</f>
        <v/>
      </c>
      <c r="R202" s="25"/>
      <c r="S202" s="14"/>
      <c r="T202" s="27"/>
      <c r="U202" s="14"/>
    </row>
    <row r="203">
      <c r="A203" s="14"/>
      <c r="B203" s="23" t="str">
        <f>IF($A203="","",'Система'!$B$4)</f>
        <v/>
      </c>
      <c r="C203" s="14"/>
      <c r="D203" s="23" t="str">
        <f t="array" ref="D203">IF(E203="","",XLOOKUP(E203,selector_02,selector_02_ids,""))</f>
        <v/>
      </c>
      <c r="E203" s="25"/>
      <c r="F203" s="14"/>
      <c r="G203" s="14"/>
      <c r="H203" s="14"/>
      <c r="I203" s="23" t="str">
        <f t="array" ref="I203">IF(J203="","",XLOOKUP(J203,selector_07,selector_07_ids,""))</f>
        <v/>
      </c>
      <c r="J203" s="25"/>
      <c r="K203" s="14"/>
      <c r="L203" s="14"/>
      <c r="M203" s="14"/>
      <c r="N203" s="23" t="str">
        <f t="array" ref="N203">IF(O203="","",XLOOKUP(O203,selector_18,selector_18_ids,""))</f>
        <v/>
      </c>
      <c r="O203" s="25"/>
      <c r="P203" s="14"/>
      <c r="Q203" s="23" t="str">
        <f t="array" ref="Q203">IF(R203="","",XLOOKUP(R203,selector_04,selector_04_ids,""))</f>
        <v/>
      </c>
      <c r="R203" s="25"/>
      <c r="S203" s="14"/>
      <c r="T203" s="27"/>
      <c r="U203" s="14"/>
    </row>
    <row r="204">
      <c r="A204" s="14"/>
      <c r="B204" s="23" t="str">
        <f>IF($A204="","",'Система'!$B$4)</f>
        <v/>
      </c>
      <c r="C204" s="14"/>
      <c r="D204" s="23" t="str">
        <f t="array" ref="D204">IF(E204="","",XLOOKUP(E204,selector_02,selector_02_ids,""))</f>
        <v/>
      </c>
      <c r="E204" s="25"/>
      <c r="F204" s="14"/>
      <c r="G204" s="14"/>
      <c r="H204" s="14"/>
      <c r="I204" s="23" t="str">
        <f t="array" ref="I204">IF(J204="","",XLOOKUP(J204,selector_07,selector_07_ids,""))</f>
        <v/>
      </c>
      <c r="J204" s="25"/>
      <c r="K204" s="14"/>
      <c r="L204" s="14"/>
      <c r="M204" s="14"/>
      <c r="N204" s="23" t="str">
        <f t="array" ref="N204">IF(O204="","",XLOOKUP(O204,selector_18,selector_18_ids,""))</f>
        <v/>
      </c>
      <c r="O204" s="25"/>
      <c r="P204" s="14"/>
      <c r="Q204" s="23" t="str">
        <f t="array" ref="Q204">IF(R204="","",XLOOKUP(R204,selector_04,selector_04_ids,""))</f>
        <v/>
      </c>
      <c r="R204" s="25"/>
      <c r="S204" s="14"/>
      <c r="T204" s="27"/>
      <c r="U204" s="14"/>
    </row>
    <row r="205">
      <c r="A205" s="14"/>
      <c r="B205" s="23" t="str">
        <f>IF($A205="","",'Система'!$B$4)</f>
        <v/>
      </c>
      <c r="C205" s="14"/>
      <c r="D205" s="23" t="str">
        <f t="array" ref="D205">IF(E205="","",XLOOKUP(E205,selector_02,selector_02_ids,""))</f>
        <v/>
      </c>
      <c r="E205" s="25"/>
      <c r="F205" s="14"/>
      <c r="G205" s="14"/>
      <c r="H205" s="14"/>
      <c r="I205" s="23" t="str">
        <f t="array" ref="I205">IF(J205="","",XLOOKUP(J205,selector_07,selector_07_ids,""))</f>
        <v/>
      </c>
      <c r="J205" s="25"/>
      <c r="K205" s="14"/>
      <c r="L205" s="14"/>
      <c r="M205" s="14"/>
      <c r="N205" s="23" t="str">
        <f t="array" ref="N205">IF(O205="","",XLOOKUP(O205,selector_18,selector_18_ids,""))</f>
        <v/>
      </c>
      <c r="O205" s="25"/>
      <c r="P205" s="14"/>
      <c r="Q205" s="23" t="str">
        <f t="array" ref="Q205">IF(R205="","",XLOOKUP(R205,selector_04,selector_04_ids,""))</f>
        <v/>
      </c>
      <c r="R205" s="25"/>
      <c r="S205" s="14"/>
      <c r="T205" s="27"/>
      <c r="U205" s="14"/>
    </row>
    <row r="206">
      <c r="A206" s="14"/>
      <c r="B206" s="23" t="str">
        <f>IF($A206="","",'Система'!$B$4)</f>
        <v/>
      </c>
      <c r="C206" s="14"/>
      <c r="D206" s="23" t="str">
        <f t="array" ref="D206">IF(E206="","",XLOOKUP(E206,selector_02,selector_02_ids,""))</f>
        <v/>
      </c>
      <c r="E206" s="25"/>
      <c r="F206" s="14"/>
      <c r="G206" s="14"/>
      <c r="H206" s="14"/>
      <c r="I206" s="23" t="str">
        <f t="array" ref="I206">IF(J206="","",XLOOKUP(J206,selector_07,selector_07_ids,""))</f>
        <v/>
      </c>
      <c r="J206" s="25"/>
      <c r="K206" s="14"/>
      <c r="L206" s="14"/>
      <c r="M206" s="14"/>
      <c r="N206" s="23" t="str">
        <f t="array" ref="N206">IF(O206="","",XLOOKUP(O206,selector_18,selector_18_ids,""))</f>
        <v/>
      </c>
      <c r="O206" s="25"/>
      <c r="P206" s="14"/>
      <c r="Q206" s="23" t="str">
        <f t="array" ref="Q206">IF(R206="","",XLOOKUP(R206,selector_04,selector_04_ids,""))</f>
        <v/>
      </c>
      <c r="R206" s="25"/>
      <c r="S206" s="14"/>
      <c r="T206" s="27"/>
      <c r="U206" s="14"/>
    </row>
    <row r="207">
      <c r="A207" s="14"/>
      <c r="B207" s="23" t="str">
        <f>IF($A207="","",'Система'!$B$4)</f>
        <v/>
      </c>
      <c r="C207" s="14"/>
      <c r="D207" s="23" t="str">
        <f t="array" ref="D207">IF(E207="","",XLOOKUP(E207,selector_02,selector_02_ids,""))</f>
        <v/>
      </c>
      <c r="E207" s="25"/>
      <c r="F207" s="14"/>
      <c r="G207" s="14"/>
      <c r="H207" s="14"/>
      <c r="I207" s="23" t="str">
        <f t="array" ref="I207">IF(J207="","",XLOOKUP(J207,selector_07,selector_07_ids,""))</f>
        <v/>
      </c>
      <c r="J207" s="25"/>
      <c r="K207" s="14"/>
      <c r="L207" s="14"/>
      <c r="M207" s="14"/>
      <c r="N207" s="23" t="str">
        <f t="array" ref="N207">IF(O207="","",XLOOKUP(O207,selector_18,selector_18_ids,""))</f>
        <v/>
      </c>
      <c r="O207" s="25"/>
      <c r="P207" s="14"/>
      <c r="Q207" s="23" t="str">
        <f t="array" ref="Q207">IF(R207="","",XLOOKUP(R207,selector_04,selector_04_ids,""))</f>
        <v/>
      </c>
      <c r="R207" s="25"/>
      <c r="S207" s="14"/>
      <c r="T207" s="27"/>
      <c r="U207" s="14"/>
    </row>
    <row r="208">
      <c r="A208" s="14"/>
      <c r="B208" s="23" t="str">
        <f>IF($A208="","",'Система'!$B$4)</f>
        <v/>
      </c>
      <c r="C208" s="14"/>
      <c r="D208" s="23" t="str">
        <f t="array" ref="D208">IF(E208="","",XLOOKUP(E208,selector_02,selector_02_ids,""))</f>
        <v/>
      </c>
      <c r="E208" s="25"/>
      <c r="F208" s="14"/>
      <c r="G208" s="14"/>
      <c r="H208" s="14"/>
      <c r="I208" s="23" t="str">
        <f t="array" ref="I208">IF(J208="","",XLOOKUP(J208,selector_07,selector_07_ids,""))</f>
        <v/>
      </c>
      <c r="J208" s="25"/>
      <c r="K208" s="14"/>
      <c r="L208" s="14"/>
      <c r="M208" s="14"/>
      <c r="N208" s="23" t="str">
        <f t="array" ref="N208">IF(O208="","",XLOOKUP(O208,selector_18,selector_18_ids,""))</f>
        <v/>
      </c>
      <c r="O208" s="25"/>
      <c r="P208" s="14"/>
      <c r="Q208" s="23" t="str">
        <f t="array" ref="Q208">IF(R208="","",XLOOKUP(R208,selector_04,selector_04_ids,""))</f>
        <v/>
      </c>
      <c r="R208" s="25"/>
      <c r="S208" s="14"/>
      <c r="T208" s="27"/>
      <c r="U208" s="14"/>
    </row>
    <row r="209">
      <c r="A209" s="14"/>
      <c r="B209" s="23" t="str">
        <f>IF($A209="","",'Система'!$B$4)</f>
        <v/>
      </c>
      <c r="C209" s="14"/>
      <c r="D209" s="23" t="str">
        <f t="array" ref="D209">IF(E209="","",XLOOKUP(E209,selector_02,selector_02_ids,""))</f>
        <v/>
      </c>
      <c r="E209" s="25"/>
      <c r="F209" s="14"/>
      <c r="G209" s="14"/>
      <c r="H209" s="14"/>
      <c r="I209" s="23" t="str">
        <f t="array" ref="I209">IF(J209="","",XLOOKUP(J209,selector_07,selector_07_ids,""))</f>
        <v/>
      </c>
      <c r="J209" s="25"/>
      <c r="K209" s="14"/>
      <c r="L209" s="14"/>
      <c r="M209" s="14"/>
      <c r="N209" s="23" t="str">
        <f t="array" ref="N209">IF(O209="","",XLOOKUP(O209,selector_18,selector_18_ids,""))</f>
        <v/>
      </c>
      <c r="O209" s="25"/>
      <c r="P209" s="14"/>
      <c r="Q209" s="23" t="str">
        <f t="array" ref="Q209">IF(R209="","",XLOOKUP(R209,selector_04,selector_04_ids,""))</f>
        <v/>
      </c>
      <c r="R209" s="25"/>
      <c r="S209" s="14"/>
      <c r="T209" s="27"/>
      <c r="U209" s="14"/>
    </row>
    <row r="210">
      <c r="A210" s="14"/>
      <c r="B210" s="23" t="str">
        <f>IF($A210="","",'Система'!$B$4)</f>
        <v/>
      </c>
      <c r="C210" s="14"/>
      <c r="D210" s="23" t="str">
        <f t="array" ref="D210">IF(E210="","",XLOOKUP(E210,selector_02,selector_02_ids,""))</f>
        <v/>
      </c>
      <c r="E210" s="25"/>
      <c r="F210" s="14"/>
      <c r="G210" s="14"/>
      <c r="H210" s="14"/>
      <c r="I210" s="23" t="str">
        <f t="array" ref="I210">IF(J210="","",XLOOKUP(J210,selector_07,selector_07_ids,""))</f>
        <v/>
      </c>
      <c r="J210" s="25"/>
      <c r="K210" s="14"/>
      <c r="L210" s="14"/>
      <c r="M210" s="14"/>
      <c r="N210" s="23" t="str">
        <f t="array" ref="N210">IF(O210="","",XLOOKUP(O210,selector_18,selector_18_ids,""))</f>
        <v/>
      </c>
      <c r="O210" s="25"/>
      <c r="P210" s="14"/>
      <c r="Q210" s="23" t="str">
        <f t="array" ref="Q210">IF(R210="","",XLOOKUP(R210,selector_04,selector_04_ids,""))</f>
        <v/>
      </c>
      <c r="R210" s="25"/>
      <c r="S210" s="14"/>
      <c r="T210" s="27"/>
      <c r="U210" s="14"/>
    </row>
    <row r="211">
      <c r="A211" s="14"/>
      <c r="B211" s="23" t="str">
        <f>IF($A211="","",'Система'!$B$4)</f>
        <v/>
      </c>
      <c r="C211" s="14"/>
      <c r="D211" s="23" t="str">
        <f t="array" ref="D211">IF(E211="","",XLOOKUP(E211,selector_02,selector_02_ids,""))</f>
        <v/>
      </c>
      <c r="E211" s="25"/>
      <c r="F211" s="14"/>
      <c r="G211" s="14"/>
      <c r="H211" s="14"/>
      <c r="I211" s="23" t="str">
        <f t="array" ref="I211">IF(J211="","",XLOOKUP(J211,selector_07,selector_07_ids,""))</f>
        <v/>
      </c>
      <c r="J211" s="25"/>
      <c r="K211" s="14"/>
      <c r="L211" s="14"/>
      <c r="M211" s="14"/>
      <c r="N211" s="23" t="str">
        <f t="array" ref="N211">IF(O211="","",XLOOKUP(O211,selector_18,selector_18_ids,""))</f>
        <v/>
      </c>
      <c r="O211" s="25"/>
      <c r="P211" s="14"/>
      <c r="Q211" s="23" t="str">
        <f t="array" ref="Q211">IF(R211="","",XLOOKUP(R211,selector_04,selector_04_ids,""))</f>
        <v/>
      </c>
      <c r="R211" s="25"/>
      <c r="S211" s="14"/>
      <c r="T211" s="27"/>
      <c r="U211" s="14"/>
    </row>
    <row r="212">
      <c r="A212" s="14"/>
      <c r="B212" s="23" t="str">
        <f>IF($A212="","",'Система'!$B$4)</f>
        <v/>
      </c>
      <c r="C212" s="14"/>
      <c r="D212" s="23" t="str">
        <f t="array" ref="D212">IF(E212="","",XLOOKUP(E212,selector_02,selector_02_ids,""))</f>
        <v/>
      </c>
      <c r="E212" s="25"/>
      <c r="F212" s="14"/>
      <c r="G212" s="14"/>
      <c r="H212" s="14"/>
      <c r="I212" s="23" t="str">
        <f t="array" ref="I212">IF(J212="","",XLOOKUP(J212,selector_07,selector_07_ids,""))</f>
        <v/>
      </c>
      <c r="J212" s="25"/>
      <c r="K212" s="14"/>
      <c r="L212" s="14"/>
      <c r="M212" s="14"/>
      <c r="N212" s="23" t="str">
        <f t="array" ref="N212">IF(O212="","",XLOOKUP(O212,selector_18,selector_18_ids,""))</f>
        <v/>
      </c>
      <c r="O212" s="25"/>
      <c r="P212" s="14"/>
      <c r="Q212" s="23" t="str">
        <f t="array" ref="Q212">IF(R212="","",XLOOKUP(R212,selector_04,selector_04_ids,""))</f>
        <v/>
      </c>
      <c r="R212" s="25"/>
      <c r="S212" s="14"/>
      <c r="T212" s="27"/>
      <c r="U212" s="14"/>
    </row>
    <row r="213">
      <c r="A213" s="14"/>
      <c r="B213" s="23" t="str">
        <f>IF($A213="","",'Система'!$B$4)</f>
        <v/>
      </c>
      <c r="C213" s="14"/>
      <c r="D213" s="23" t="str">
        <f t="array" ref="D213">IF(E213="","",XLOOKUP(E213,selector_02,selector_02_ids,""))</f>
        <v/>
      </c>
      <c r="E213" s="25"/>
      <c r="F213" s="14"/>
      <c r="G213" s="14"/>
      <c r="H213" s="14"/>
      <c r="I213" s="23" t="str">
        <f t="array" ref="I213">IF(J213="","",XLOOKUP(J213,selector_07,selector_07_ids,""))</f>
        <v/>
      </c>
      <c r="J213" s="25"/>
      <c r="K213" s="14"/>
      <c r="L213" s="14"/>
      <c r="M213" s="14"/>
      <c r="N213" s="23" t="str">
        <f t="array" ref="N213">IF(O213="","",XLOOKUP(O213,selector_18,selector_18_ids,""))</f>
        <v/>
      </c>
      <c r="O213" s="25"/>
      <c r="P213" s="14"/>
      <c r="Q213" s="23" t="str">
        <f t="array" ref="Q213">IF(R213="","",XLOOKUP(R213,selector_04,selector_04_ids,""))</f>
        <v/>
      </c>
      <c r="R213" s="25"/>
      <c r="S213" s="14"/>
      <c r="T213" s="27"/>
      <c r="U213" s="14"/>
    </row>
    <row r="214">
      <c r="A214" s="14"/>
      <c r="B214" s="23" t="str">
        <f>IF($A214="","",'Система'!$B$4)</f>
        <v/>
      </c>
      <c r="C214" s="14"/>
      <c r="D214" s="23" t="str">
        <f t="array" ref="D214">IF(E214="","",XLOOKUP(E214,selector_02,selector_02_ids,""))</f>
        <v/>
      </c>
      <c r="E214" s="25"/>
      <c r="F214" s="14"/>
      <c r="G214" s="14"/>
      <c r="H214" s="14"/>
      <c r="I214" s="23" t="str">
        <f t="array" ref="I214">IF(J214="","",XLOOKUP(J214,selector_07,selector_07_ids,""))</f>
        <v/>
      </c>
      <c r="J214" s="25"/>
      <c r="K214" s="14"/>
      <c r="L214" s="14"/>
      <c r="M214" s="14"/>
      <c r="N214" s="23" t="str">
        <f t="array" ref="N214">IF(O214="","",XLOOKUP(O214,selector_18,selector_18_ids,""))</f>
        <v/>
      </c>
      <c r="O214" s="25"/>
      <c r="P214" s="14"/>
      <c r="Q214" s="23" t="str">
        <f t="array" ref="Q214">IF(R214="","",XLOOKUP(R214,selector_04,selector_04_ids,""))</f>
        <v/>
      </c>
      <c r="R214" s="25"/>
      <c r="S214" s="14"/>
      <c r="T214" s="27"/>
      <c r="U214" s="14"/>
    </row>
    <row r="215">
      <c r="A215" s="14"/>
      <c r="B215" s="23" t="str">
        <f>IF($A215="","",'Система'!$B$4)</f>
        <v/>
      </c>
      <c r="C215" s="14"/>
      <c r="D215" s="23" t="str">
        <f t="array" ref="D215">IF(E215="","",XLOOKUP(E215,selector_02,selector_02_ids,""))</f>
        <v/>
      </c>
      <c r="E215" s="25"/>
      <c r="F215" s="14"/>
      <c r="G215" s="14"/>
      <c r="H215" s="14"/>
      <c r="I215" s="23" t="str">
        <f t="array" ref="I215">IF(J215="","",XLOOKUP(J215,selector_07,selector_07_ids,""))</f>
        <v/>
      </c>
      <c r="J215" s="25"/>
      <c r="K215" s="14"/>
      <c r="L215" s="14"/>
      <c r="M215" s="14"/>
      <c r="N215" s="23" t="str">
        <f t="array" ref="N215">IF(O215="","",XLOOKUP(O215,selector_18,selector_18_ids,""))</f>
        <v/>
      </c>
      <c r="O215" s="25"/>
      <c r="P215" s="14"/>
      <c r="Q215" s="23" t="str">
        <f t="array" ref="Q215">IF(R215="","",XLOOKUP(R215,selector_04,selector_04_ids,""))</f>
        <v/>
      </c>
      <c r="R215" s="25"/>
      <c r="S215" s="14"/>
      <c r="T215" s="27"/>
      <c r="U215" s="14"/>
    </row>
    <row r="216">
      <c r="A216" s="14"/>
      <c r="B216" s="23" t="str">
        <f>IF($A216="","",'Система'!$B$4)</f>
        <v/>
      </c>
      <c r="C216" s="14"/>
      <c r="D216" s="23" t="str">
        <f t="array" ref="D216">IF(E216="","",XLOOKUP(E216,selector_02,selector_02_ids,""))</f>
        <v/>
      </c>
      <c r="E216" s="25"/>
      <c r="F216" s="14"/>
      <c r="G216" s="14"/>
      <c r="H216" s="14"/>
      <c r="I216" s="23" t="str">
        <f t="array" ref="I216">IF(J216="","",XLOOKUP(J216,selector_07,selector_07_ids,""))</f>
        <v/>
      </c>
      <c r="J216" s="25"/>
      <c r="K216" s="14"/>
      <c r="L216" s="14"/>
      <c r="M216" s="14"/>
      <c r="N216" s="23" t="str">
        <f t="array" ref="N216">IF(O216="","",XLOOKUP(O216,selector_18,selector_18_ids,""))</f>
        <v/>
      </c>
      <c r="O216" s="25"/>
      <c r="P216" s="14"/>
      <c r="Q216" s="23" t="str">
        <f t="array" ref="Q216">IF(R216="","",XLOOKUP(R216,selector_04,selector_04_ids,""))</f>
        <v/>
      </c>
      <c r="R216" s="25"/>
      <c r="S216" s="14"/>
      <c r="T216" s="27"/>
      <c r="U216" s="14"/>
    </row>
    <row r="217">
      <c r="A217" s="14"/>
      <c r="B217" s="23" t="str">
        <f>IF($A217="","",'Система'!$B$4)</f>
        <v/>
      </c>
      <c r="C217" s="14"/>
      <c r="D217" s="23" t="str">
        <f t="array" ref="D217">IF(E217="","",XLOOKUP(E217,selector_02,selector_02_ids,""))</f>
        <v/>
      </c>
      <c r="E217" s="25"/>
      <c r="F217" s="14"/>
      <c r="G217" s="14"/>
      <c r="H217" s="14"/>
      <c r="I217" s="23" t="str">
        <f t="array" ref="I217">IF(J217="","",XLOOKUP(J217,selector_07,selector_07_ids,""))</f>
        <v/>
      </c>
      <c r="J217" s="25"/>
      <c r="K217" s="14"/>
      <c r="L217" s="14"/>
      <c r="M217" s="14"/>
      <c r="N217" s="23" t="str">
        <f t="array" ref="N217">IF(O217="","",XLOOKUP(O217,selector_18,selector_18_ids,""))</f>
        <v/>
      </c>
      <c r="O217" s="25"/>
      <c r="P217" s="14"/>
      <c r="Q217" s="23" t="str">
        <f t="array" ref="Q217">IF(R217="","",XLOOKUP(R217,selector_04,selector_04_ids,""))</f>
        <v/>
      </c>
      <c r="R217" s="25"/>
      <c r="S217" s="14"/>
      <c r="T217" s="27"/>
      <c r="U217" s="14"/>
    </row>
    <row r="218">
      <c r="A218" s="14"/>
      <c r="B218" s="23" t="str">
        <f>IF($A218="","",'Система'!$B$4)</f>
        <v/>
      </c>
      <c r="C218" s="14"/>
      <c r="D218" s="23" t="str">
        <f t="array" ref="D218">IF(E218="","",XLOOKUP(E218,selector_02,selector_02_ids,""))</f>
        <v/>
      </c>
      <c r="E218" s="25"/>
      <c r="F218" s="14"/>
      <c r="G218" s="14"/>
      <c r="H218" s="14"/>
      <c r="I218" s="23" t="str">
        <f t="array" ref="I218">IF(J218="","",XLOOKUP(J218,selector_07,selector_07_ids,""))</f>
        <v/>
      </c>
      <c r="J218" s="25"/>
      <c r="K218" s="14"/>
      <c r="L218" s="14"/>
      <c r="M218" s="14"/>
      <c r="N218" s="23" t="str">
        <f t="array" ref="N218">IF(O218="","",XLOOKUP(O218,selector_18,selector_18_ids,""))</f>
        <v/>
      </c>
      <c r="O218" s="25"/>
      <c r="P218" s="14"/>
      <c r="Q218" s="23" t="str">
        <f t="array" ref="Q218">IF(R218="","",XLOOKUP(R218,selector_04,selector_04_ids,""))</f>
        <v/>
      </c>
      <c r="R218" s="25"/>
      <c r="S218" s="14"/>
      <c r="T218" s="27"/>
      <c r="U218" s="14"/>
    </row>
    <row r="219">
      <c r="A219" s="14"/>
      <c r="B219" s="23" t="str">
        <f>IF($A219="","",'Система'!$B$4)</f>
        <v/>
      </c>
      <c r="C219" s="14"/>
      <c r="D219" s="23" t="str">
        <f t="array" ref="D219">IF(E219="","",XLOOKUP(E219,selector_02,selector_02_ids,""))</f>
        <v/>
      </c>
      <c r="E219" s="25"/>
      <c r="F219" s="14"/>
      <c r="G219" s="14"/>
      <c r="H219" s="14"/>
      <c r="I219" s="23" t="str">
        <f t="array" ref="I219">IF(J219="","",XLOOKUP(J219,selector_07,selector_07_ids,""))</f>
        <v/>
      </c>
      <c r="J219" s="25"/>
      <c r="K219" s="14"/>
      <c r="L219" s="14"/>
      <c r="M219" s="14"/>
      <c r="N219" s="23" t="str">
        <f t="array" ref="N219">IF(O219="","",XLOOKUP(O219,selector_18,selector_18_ids,""))</f>
        <v/>
      </c>
      <c r="O219" s="25"/>
      <c r="P219" s="14"/>
      <c r="Q219" s="23" t="str">
        <f t="array" ref="Q219">IF(R219="","",XLOOKUP(R219,selector_04,selector_04_ids,""))</f>
        <v/>
      </c>
      <c r="R219" s="25"/>
      <c r="S219" s="14"/>
      <c r="T219" s="27"/>
      <c r="U219" s="14"/>
    </row>
    <row r="220">
      <c r="A220" s="14"/>
      <c r="B220" s="23" t="str">
        <f>IF($A220="","",'Система'!$B$4)</f>
        <v/>
      </c>
      <c r="C220" s="14"/>
      <c r="D220" s="23" t="str">
        <f t="array" ref="D220">IF(E220="","",XLOOKUP(E220,selector_02,selector_02_ids,""))</f>
        <v/>
      </c>
      <c r="E220" s="25"/>
      <c r="F220" s="14"/>
      <c r="G220" s="14"/>
      <c r="H220" s="14"/>
      <c r="I220" s="23" t="str">
        <f t="array" ref="I220">IF(J220="","",XLOOKUP(J220,selector_07,selector_07_ids,""))</f>
        <v/>
      </c>
      <c r="J220" s="25"/>
      <c r="K220" s="14"/>
      <c r="L220" s="14"/>
      <c r="M220" s="14"/>
      <c r="N220" s="23" t="str">
        <f t="array" ref="N220">IF(O220="","",XLOOKUP(O220,selector_18,selector_18_ids,""))</f>
        <v/>
      </c>
      <c r="O220" s="25"/>
      <c r="P220" s="14"/>
      <c r="Q220" s="23" t="str">
        <f t="array" ref="Q220">IF(R220="","",XLOOKUP(R220,selector_04,selector_04_ids,""))</f>
        <v/>
      </c>
      <c r="R220" s="25"/>
      <c r="S220" s="14"/>
      <c r="T220" s="27"/>
      <c r="U220" s="14"/>
    </row>
    <row r="221">
      <c r="A221" s="14"/>
      <c r="B221" s="23" t="str">
        <f>IF($A221="","",'Система'!$B$4)</f>
        <v/>
      </c>
      <c r="C221" s="14"/>
      <c r="D221" s="23" t="str">
        <f t="array" ref="D221">IF(E221="","",XLOOKUP(E221,selector_02,selector_02_ids,""))</f>
        <v/>
      </c>
      <c r="E221" s="25"/>
      <c r="F221" s="14"/>
      <c r="G221" s="14"/>
      <c r="H221" s="14"/>
      <c r="I221" s="23" t="str">
        <f t="array" ref="I221">IF(J221="","",XLOOKUP(J221,selector_07,selector_07_ids,""))</f>
        <v/>
      </c>
      <c r="J221" s="25"/>
      <c r="K221" s="14"/>
      <c r="L221" s="14"/>
      <c r="M221" s="14"/>
      <c r="N221" s="23" t="str">
        <f t="array" ref="N221">IF(O221="","",XLOOKUP(O221,selector_18,selector_18_ids,""))</f>
        <v/>
      </c>
      <c r="O221" s="25"/>
      <c r="P221" s="14"/>
      <c r="Q221" s="23" t="str">
        <f t="array" ref="Q221">IF(R221="","",XLOOKUP(R221,selector_04,selector_04_ids,""))</f>
        <v/>
      </c>
      <c r="R221" s="25"/>
      <c r="S221" s="14"/>
      <c r="T221" s="27"/>
      <c r="U221" s="14"/>
    </row>
    <row r="222">
      <c r="A222" s="14"/>
      <c r="B222" s="23" t="str">
        <f>IF($A222="","",'Система'!$B$4)</f>
        <v/>
      </c>
      <c r="C222" s="14"/>
      <c r="D222" s="23" t="str">
        <f t="array" ref="D222">IF(E222="","",XLOOKUP(E222,selector_02,selector_02_ids,""))</f>
        <v/>
      </c>
      <c r="E222" s="25"/>
      <c r="F222" s="14"/>
      <c r="G222" s="14"/>
      <c r="H222" s="14"/>
      <c r="I222" s="23" t="str">
        <f t="array" ref="I222">IF(J222="","",XLOOKUP(J222,selector_07,selector_07_ids,""))</f>
        <v/>
      </c>
      <c r="J222" s="25"/>
      <c r="K222" s="14"/>
      <c r="L222" s="14"/>
      <c r="M222" s="14"/>
      <c r="N222" s="23" t="str">
        <f t="array" ref="N222">IF(O222="","",XLOOKUP(O222,selector_18,selector_18_ids,""))</f>
        <v/>
      </c>
      <c r="O222" s="25"/>
      <c r="P222" s="14"/>
      <c r="Q222" s="23" t="str">
        <f t="array" ref="Q222">IF(R222="","",XLOOKUP(R222,selector_04,selector_04_ids,""))</f>
        <v/>
      </c>
      <c r="R222" s="25"/>
      <c r="S222" s="14"/>
      <c r="T222" s="27"/>
      <c r="U222" s="14"/>
    </row>
    <row r="223">
      <c r="A223" s="14"/>
      <c r="B223" s="23" t="str">
        <f>IF($A223="","",'Система'!$B$4)</f>
        <v/>
      </c>
      <c r="C223" s="14"/>
      <c r="D223" s="23" t="str">
        <f t="array" ref="D223">IF(E223="","",XLOOKUP(E223,selector_02,selector_02_ids,""))</f>
        <v/>
      </c>
      <c r="E223" s="25"/>
      <c r="F223" s="14"/>
      <c r="G223" s="14"/>
      <c r="H223" s="14"/>
      <c r="I223" s="23" t="str">
        <f t="array" ref="I223">IF(J223="","",XLOOKUP(J223,selector_07,selector_07_ids,""))</f>
        <v/>
      </c>
      <c r="J223" s="25"/>
      <c r="K223" s="14"/>
      <c r="L223" s="14"/>
      <c r="M223" s="14"/>
      <c r="N223" s="23" t="str">
        <f t="array" ref="N223">IF(O223="","",XLOOKUP(O223,selector_18,selector_18_ids,""))</f>
        <v/>
      </c>
      <c r="O223" s="25"/>
      <c r="P223" s="14"/>
      <c r="Q223" s="23" t="str">
        <f t="array" ref="Q223">IF(R223="","",XLOOKUP(R223,selector_04,selector_04_ids,""))</f>
        <v/>
      </c>
      <c r="R223" s="25"/>
      <c r="S223" s="14"/>
      <c r="T223" s="27"/>
      <c r="U223" s="14"/>
    </row>
    <row r="224">
      <c r="A224" s="14"/>
      <c r="B224" s="23" t="str">
        <f>IF($A224="","",'Система'!$B$4)</f>
        <v/>
      </c>
      <c r="C224" s="14"/>
      <c r="D224" s="23" t="str">
        <f t="array" ref="D224">IF(E224="","",XLOOKUP(E224,selector_02,selector_02_ids,""))</f>
        <v/>
      </c>
      <c r="E224" s="25"/>
      <c r="F224" s="14"/>
      <c r="G224" s="14"/>
      <c r="H224" s="14"/>
      <c r="I224" s="23" t="str">
        <f t="array" ref="I224">IF(J224="","",XLOOKUP(J224,selector_07,selector_07_ids,""))</f>
        <v/>
      </c>
      <c r="J224" s="25"/>
      <c r="K224" s="14"/>
      <c r="L224" s="14"/>
      <c r="M224" s="14"/>
      <c r="N224" s="23" t="str">
        <f t="array" ref="N224">IF(O224="","",XLOOKUP(O224,selector_18,selector_18_ids,""))</f>
        <v/>
      </c>
      <c r="O224" s="25"/>
      <c r="P224" s="14"/>
      <c r="Q224" s="23" t="str">
        <f t="array" ref="Q224">IF(R224="","",XLOOKUP(R224,selector_04,selector_04_ids,""))</f>
        <v/>
      </c>
      <c r="R224" s="25"/>
      <c r="S224" s="14"/>
      <c r="T224" s="27"/>
      <c r="U224" s="14"/>
    </row>
    <row r="225">
      <c r="A225" s="14"/>
      <c r="B225" s="23" t="str">
        <f>IF($A225="","",'Система'!$B$4)</f>
        <v/>
      </c>
      <c r="C225" s="14"/>
      <c r="D225" s="23" t="str">
        <f t="array" ref="D225">IF(E225="","",XLOOKUP(E225,selector_02,selector_02_ids,""))</f>
        <v/>
      </c>
      <c r="E225" s="25"/>
      <c r="F225" s="14"/>
      <c r="G225" s="14"/>
      <c r="H225" s="14"/>
      <c r="I225" s="23" t="str">
        <f t="array" ref="I225">IF(J225="","",XLOOKUP(J225,selector_07,selector_07_ids,""))</f>
        <v/>
      </c>
      <c r="J225" s="25"/>
      <c r="K225" s="14"/>
      <c r="L225" s="14"/>
      <c r="M225" s="14"/>
      <c r="N225" s="23" t="str">
        <f t="array" ref="N225">IF(O225="","",XLOOKUP(O225,selector_18,selector_18_ids,""))</f>
        <v/>
      </c>
      <c r="O225" s="25"/>
      <c r="P225" s="14"/>
      <c r="Q225" s="23" t="str">
        <f t="array" ref="Q225">IF(R225="","",XLOOKUP(R225,selector_04,selector_04_ids,""))</f>
        <v/>
      </c>
      <c r="R225" s="25"/>
      <c r="S225" s="14"/>
      <c r="T225" s="27"/>
      <c r="U225" s="14"/>
    </row>
    <row r="226">
      <c r="A226" s="14"/>
      <c r="B226" s="23" t="str">
        <f>IF($A226="","",'Система'!$B$4)</f>
        <v/>
      </c>
      <c r="C226" s="14"/>
      <c r="D226" s="23" t="str">
        <f t="array" ref="D226">IF(E226="","",XLOOKUP(E226,selector_02,selector_02_ids,""))</f>
        <v/>
      </c>
      <c r="E226" s="25"/>
      <c r="F226" s="14"/>
      <c r="G226" s="14"/>
      <c r="H226" s="14"/>
      <c r="I226" s="23" t="str">
        <f t="array" ref="I226">IF(J226="","",XLOOKUP(J226,selector_07,selector_07_ids,""))</f>
        <v/>
      </c>
      <c r="J226" s="25"/>
      <c r="K226" s="14"/>
      <c r="L226" s="14"/>
      <c r="M226" s="14"/>
      <c r="N226" s="23" t="str">
        <f t="array" ref="N226">IF(O226="","",XLOOKUP(O226,selector_18,selector_18_ids,""))</f>
        <v/>
      </c>
      <c r="O226" s="25"/>
      <c r="P226" s="14"/>
      <c r="Q226" s="23" t="str">
        <f t="array" ref="Q226">IF(R226="","",XLOOKUP(R226,selector_04,selector_04_ids,""))</f>
        <v/>
      </c>
      <c r="R226" s="25"/>
      <c r="S226" s="14"/>
      <c r="T226" s="27"/>
      <c r="U226" s="14"/>
    </row>
    <row r="227">
      <c r="A227" s="14"/>
      <c r="B227" s="23" t="str">
        <f>IF($A227="","",'Система'!$B$4)</f>
        <v/>
      </c>
      <c r="C227" s="14"/>
      <c r="D227" s="23" t="str">
        <f t="array" ref="D227">IF(E227="","",XLOOKUP(E227,selector_02,selector_02_ids,""))</f>
        <v/>
      </c>
      <c r="E227" s="25"/>
      <c r="F227" s="14"/>
      <c r="G227" s="14"/>
      <c r="H227" s="14"/>
      <c r="I227" s="23" t="str">
        <f t="array" ref="I227">IF(J227="","",XLOOKUP(J227,selector_07,selector_07_ids,""))</f>
        <v/>
      </c>
      <c r="J227" s="25"/>
      <c r="K227" s="14"/>
      <c r="L227" s="14"/>
      <c r="M227" s="14"/>
      <c r="N227" s="23" t="str">
        <f t="array" ref="N227">IF(O227="","",XLOOKUP(O227,selector_18,selector_18_ids,""))</f>
        <v/>
      </c>
      <c r="O227" s="25"/>
      <c r="P227" s="14"/>
      <c r="Q227" s="23" t="str">
        <f t="array" ref="Q227">IF(R227="","",XLOOKUP(R227,selector_04,selector_04_ids,""))</f>
        <v/>
      </c>
      <c r="R227" s="25"/>
      <c r="S227" s="14"/>
      <c r="T227" s="27"/>
      <c r="U227" s="14"/>
    </row>
    <row r="228">
      <c r="A228" s="14"/>
      <c r="B228" s="23" t="str">
        <f>IF($A228="","",'Система'!$B$4)</f>
        <v/>
      </c>
      <c r="C228" s="14"/>
      <c r="D228" s="23" t="str">
        <f t="array" ref="D228">IF(E228="","",XLOOKUP(E228,selector_02,selector_02_ids,""))</f>
        <v/>
      </c>
      <c r="E228" s="25"/>
      <c r="F228" s="14"/>
      <c r="G228" s="14"/>
      <c r="H228" s="14"/>
      <c r="I228" s="23" t="str">
        <f t="array" ref="I228">IF(J228="","",XLOOKUP(J228,selector_07,selector_07_ids,""))</f>
        <v/>
      </c>
      <c r="J228" s="25"/>
      <c r="K228" s="14"/>
      <c r="L228" s="14"/>
      <c r="M228" s="14"/>
      <c r="N228" s="23" t="str">
        <f t="array" ref="N228">IF(O228="","",XLOOKUP(O228,selector_18,selector_18_ids,""))</f>
        <v/>
      </c>
      <c r="O228" s="25"/>
      <c r="P228" s="14"/>
      <c r="Q228" s="23" t="str">
        <f t="array" ref="Q228">IF(R228="","",XLOOKUP(R228,selector_04,selector_04_ids,""))</f>
        <v/>
      </c>
      <c r="R228" s="25"/>
      <c r="S228" s="14"/>
      <c r="T228" s="27"/>
      <c r="U228" s="14"/>
    </row>
    <row r="229">
      <c r="A229" s="14"/>
      <c r="B229" s="23" t="str">
        <f>IF($A229="","",'Система'!$B$4)</f>
        <v/>
      </c>
      <c r="C229" s="14"/>
      <c r="D229" s="23" t="str">
        <f t="array" ref="D229">IF(E229="","",XLOOKUP(E229,selector_02,selector_02_ids,""))</f>
        <v/>
      </c>
      <c r="E229" s="25"/>
      <c r="F229" s="14"/>
      <c r="G229" s="14"/>
      <c r="H229" s="14"/>
      <c r="I229" s="23" t="str">
        <f t="array" ref="I229">IF(J229="","",XLOOKUP(J229,selector_07,selector_07_ids,""))</f>
        <v/>
      </c>
      <c r="J229" s="25"/>
      <c r="K229" s="14"/>
      <c r="L229" s="14"/>
      <c r="M229" s="14"/>
      <c r="N229" s="23" t="str">
        <f t="array" ref="N229">IF(O229="","",XLOOKUP(O229,selector_18,selector_18_ids,""))</f>
        <v/>
      </c>
      <c r="O229" s="25"/>
      <c r="P229" s="14"/>
      <c r="Q229" s="23" t="str">
        <f t="array" ref="Q229">IF(R229="","",XLOOKUP(R229,selector_04,selector_04_ids,""))</f>
        <v/>
      </c>
      <c r="R229" s="25"/>
      <c r="S229" s="14"/>
      <c r="T229" s="27"/>
      <c r="U229" s="14"/>
    </row>
    <row r="230">
      <c r="A230" s="14"/>
      <c r="B230" s="23" t="str">
        <f>IF($A230="","",'Система'!$B$4)</f>
        <v/>
      </c>
      <c r="C230" s="14"/>
      <c r="D230" s="23" t="str">
        <f t="array" ref="D230">IF(E230="","",XLOOKUP(E230,selector_02,selector_02_ids,""))</f>
        <v/>
      </c>
      <c r="E230" s="25"/>
      <c r="F230" s="14"/>
      <c r="G230" s="14"/>
      <c r="H230" s="14"/>
      <c r="I230" s="23" t="str">
        <f t="array" ref="I230">IF(J230="","",XLOOKUP(J230,selector_07,selector_07_ids,""))</f>
        <v/>
      </c>
      <c r="J230" s="25"/>
      <c r="K230" s="14"/>
      <c r="L230" s="14"/>
      <c r="M230" s="14"/>
      <c r="N230" s="23" t="str">
        <f t="array" ref="N230">IF(O230="","",XLOOKUP(O230,selector_18,selector_18_ids,""))</f>
        <v/>
      </c>
      <c r="O230" s="25"/>
      <c r="P230" s="14"/>
      <c r="Q230" s="23" t="str">
        <f t="array" ref="Q230">IF(R230="","",XLOOKUP(R230,selector_04,selector_04_ids,""))</f>
        <v/>
      </c>
      <c r="R230" s="25"/>
      <c r="S230" s="14"/>
      <c r="T230" s="27"/>
      <c r="U230" s="14"/>
    </row>
    <row r="231">
      <c r="A231" s="14"/>
      <c r="B231" s="23" t="str">
        <f>IF($A231="","",'Система'!$B$4)</f>
        <v/>
      </c>
      <c r="C231" s="14"/>
      <c r="D231" s="23" t="str">
        <f t="array" ref="D231">IF(E231="","",XLOOKUP(E231,selector_02,selector_02_ids,""))</f>
        <v/>
      </c>
      <c r="E231" s="25"/>
      <c r="F231" s="14"/>
      <c r="G231" s="14"/>
      <c r="H231" s="14"/>
      <c r="I231" s="23" t="str">
        <f t="array" ref="I231">IF(J231="","",XLOOKUP(J231,selector_07,selector_07_ids,""))</f>
        <v/>
      </c>
      <c r="J231" s="25"/>
      <c r="K231" s="14"/>
      <c r="L231" s="14"/>
      <c r="M231" s="14"/>
      <c r="N231" s="23" t="str">
        <f t="array" ref="N231">IF(O231="","",XLOOKUP(O231,selector_18,selector_18_ids,""))</f>
        <v/>
      </c>
      <c r="O231" s="25"/>
      <c r="P231" s="14"/>
      <c r="Q231" s="23" t="str">
        <f t="array" ref="Q231">IF(R231="","",XLOOKUP(R231,selector_04,selector_04_ids,""))</f>
        <v/>
      </c>
      <c r="R231" s="25"/>
      <c r="S231" s="14"/>
      <c r="T231" s="27"/>
      <c r="U231" s="14"/>
    </row>
    <row r="232">
      <c r="A232" s="14"/>
      <c r="B232" s="23" t="str">
        <f>IF($A232="","",'Система'!$B$4)</f>
        <v/>
      </c>
      <c r="C232" s="14"/>
      <c r="D232" s="23" t="str">
        <f t="array" ref="D232">IF(E232="","",XLOOKUP(E232,selector_02,selector_02_ids,""))</f>
        <v/>
      </c>
      <c r="E232" s="25"/>
      <c r="F232" s="14"/>
      <c r="G232" s="14"/>
      <c r="H232" s="14"/>
      <c r="I232" s="23" t="str">
        <f t="array" ref="I232">IF(J232="","",XLOOKUP(J232,selector_07,selector_07_ids,""))</f>
        <v/>
      </c>
      <c r="J232" s="25"/>
      <c r="K232" s="14"/>
      <c r="L232" s="14"/>
      <c r="M232" s="14"/>
      <c r="N232" s="23" t="str">
        <f t="array" ref="N232">IF(O232="","",XLOOKUP(O232,selector_18,selector_18_ids,""))</f>
        <v/>
      </c>
      <c r="O232" s="25"/>
      <c r="P232" s="14"/>
      <c r="Q232" s="23" t="str">
        <f t="array" ref="Q232">IF(R232="","",XLOOKUP(R232,selector_04,selector_04_ids,""))</f>
        <v/>
      </c>
      <c r="R232" s="25"/>
      <c r="S232" s="14"/>
      <c r="T232" s="27"/>
      <c r="U232" s="14"/>
    </row>
    <row r="233">
      <c r="A233" s="14"/>
      <c r="B233" s="23" t="str">
        <f>IF($A233="","",'Система'!$B$4)</f>
        <v/>
      </c>
      <c r="C233" s="14"/>
      <c r="D233" s="23" t="str">
        <f t="array" ref="D233">IF(E233="","",XLOOKUP(E233,selector_02,selector_02_ids,""))</f>
        <v/>
      </c>
      <c r="E233" s="25"/>
      <c r="F233" s="14"/>
      <c r="G233" s="14"/>
      <c r="H233" s="14"/>
      <c r="I233" s="23" t="str">
        <f t="array" ref="I233">IF(J233="","",XLOOKUP(J233,selector_07,selector_07_ids,""))</f>
        <v/>
      </c>
      <c r="J233" s="25"/>
      <c r="K233" s="14"/>
      <c r="L233" s="14"/>
      <c r="M233" s="14"/>
      <c r="N233" s="23" t="str">
        <f t="array" ref="N233">IF(O233="","",XLOOKUP(O233,selector_18,selector_18_ids,""))</f>
        <v/>
      </c>
      <c r="O233" s="25"/>
      <c r="P233" s="14"/>
      <c r="Q233" s="23" t="str">
        <f t="array" ref="Q233">IF(R233="","",XLOOKUP(R233,selector_04,selector_04_ids,""))</f>
        <v/>
      </c>
      <c r="R233" s="25"/>
      <c r="S233" s="14"/>
      <c r="T233" s="27"/>
      <c r="U233" s="14"/>
    </row>
    <row r="234">
      <c r="A234" s="14"/>
      <c r="B234" s="23" t="str">
        <f>IF($A234="","",'Система'!$B$4)</f>
        <v/>
      </c>
      <c r="C234" s="14"/>
      <c r="D234" s="23" t="str">
        <f t="array" ref="D234">IF(E234="","",XLOOKUP(E234,selector_02,selector_02_ids,""))</f>
        <v/>
      </c>
      <c r="E234" s="25"/>
      <c r="F234" s="14"/>
      <c r="G234" s="14"/>
      <c r="H234" s="14"/>
      <c r="I234" s="23" t="str">
        <f t="array" ref="I234">IF(J234="","",XLOOKUP(J234,selector_07,selector_07_ids,""))</f>
        <v/>
      </c>
      <c r="J234" s="25"/>
      <c r="K234" s="14"/>
      <c r="L234" s="14"/>
      <c r="M234" s="14"/>
      <c r="N234" s="23" t="str">
        <f t="array" ref="N234">IF(O234="","",XLOOKUP(O234,selector_18,selector_18_ids,""))</f>
        <v/>
      </c>
      <c r="O234" s="25"/>
      <c r="P234" s="14"/>
      <c r="Q234" s="23" t="str">
        <f t="array" ref="Q234">IF(R234="","",XLOOKUP(R234,selector_04,selector_04_ids,""))</f>
        <v/>
      </c>
      <c r="R234" s="25"/>
      <c r="S234" s="14"/>
      <c r="T234" s="27"/>
      <c r="U234" s="14"/>
    </row>
    <row r="235">
      <c r="A235" s="14"/>
      <c r="B235" s="23" t="str">
        <f>IF($A235="","",'Система'!$B$4)</f>
        <v/>
      </c>
      <c r="C235" s="14"/>
      <c r="D235" s="23" t="str">
        <f t="array" ref="D235">IF(E235="","",XLOOKUP(E235,selector_02,selector_02_ids,""))</f>
        <v/>
      </c>
      <c r="E235" s="25"/>
      <c r="F235" s="14"/>
      <c r="G235" s="14"/>
      <c r="H235" s="14"/>
      <c r="I235" s="23" t="str">
        <f t="array" ref="I235">IF(J235="","",XLOOKUP(J235,selector_07,selector_07_ids,""))</f>
        <v/>
      </c>
      <c r="J235" s="25"/>
      <c r="K235" s="14"/>
      <c r="L235" s="14"/>
      <c r="M235" s="14"/>
      <c r="N235" s="23" t="str">
        <f t="array" ref="N235">IF(O235="","",XLOOKUP(O235,selector_18,selector_18_ids,""))</f>
        <v/>
      </c>
      <c r="O235" s="25"/>
      <c r="P235" s="14"/>
      <c r="Q235" s="23" t="str">
        <f t="array" ref="Q235">IF(R235="","",XLOOKUP(R235,selector_04,selector_04_ids,""))</f>
        <v/>
      </c>
      <c r="R235" s="25"/>
      <c r="S235" s="14"/>
      <c r="T235" s="27"/>
      <c r="U235" s="14"/>
    </row>
    <row r="236">
      <c r="A236" s="14"/>
      <c r="B236" s="23" t="str">
        <f>IF($A236="","",'Система'!$B$4)</f>
        <v/>
      </c>
      <c r="C236" s="14"/>
      <c r="D236" s="23" t="str">
        <f t="array" ref="D236">IF(E236="","",XLOOKUP(E236,selector_02,selector_02_ids,""))</f>
        <v/>
      </c>
      <c r="E236" s="25"/>
      <c r="F236" s="14"/>
      <c r="G236" s="14"/>
      <c r="H236" s="14"/>
      <c r="I236" s="23" t="str">
        <f t="array" ref="I236">IF(J236="","",XLOOKUP(J236,selector_07,selector_07_ids,""))</f>
        <v/>
      </c>
      <c r="J236" s="25"/>
      <c r="K236" s="14"/>
      <c r="L236" s="14"/>
      <c r="M236" s="14"/>
      <c r="N236" s="23" t="str">
        <f t="array" ref="N236">IF(O236="","",XLOOKUP(O236,selector_18,selector_18_ids,""))</f>
        <v/>
      </c>
      <c r="O236" s="25"/>
      <c r="P236" s="14"/>
      <c r="Q236" s="23" t="str">
        <f t="array" ref="Q236">IF(R236="","",XLOOKUP(R236,selector_04,selector_04_ids,""))</f>
        <v/>
      </c>
      <c r="R236" s="25"/>
      <c r="S236" s="14"/>
      <c r="T236" s="27"/>
      <c r="U236" s="14"/>
    </row>
    <row r="237">
      <c r="A237" s="14"/>
      <c r="B237" s="23" t="str">
        <f>IF($A237="","",'Система'!$B$4)</f>
        <v/>
      </c>
      <c r="C237" s="14"/>
      <c r="D237" s="23" t="str">
        <f t="array" ref="D237">IF(E237="","",XLOOKUP(E237,selector_02,selector_02_ids,""))</f>
        <v/>
      </c>
      <c r="E237" s="25"/>
      <c r="F237" s="14"/>
      <c r="G237" s="14"/>
      <c r="H237" s="14"/>
      <c r="I237" s="23" t="str">
        <f t="array" ref="I237">IF(J237="","",XLOOKUP(J237,selector_07,selector_07_ids,""))</f>
        <v/>
      </c>
      <c r="J237" s="25"/>
      <c r="K237" s="14"/>
      <c r="L237" s="14"/>
      <c r="M237" s="14"/>
      <c r="N237" s="23" t="str">
        <f t="array" ref="N237">IF(O237="","",XLOOKUP(O237,selector_18,selector_18_ids,""))</f>
        <v/>
      </c>
      <c r="O237" s="25"/>
      <c r="P237" s="14"/>
      <c r="Q237" s="23" t="str">
        <f t="array" ref="Q237">IF(R237="","",XLOOKUP(R237,selector_04,selector_04_ids,""))</f>
        <v/>
      </c>
      <c r="R237" s="25"/>
      <c r="S237" s="14"/>
      <c r="T237" s="27"/>
      <c r="U237" s="14"/>
    </row>
    <row r="238">
      <c r="A238" s="14"/>
      <c r="B238" s="23" t="str">
        <f>IF($A238="","",'Система'!$B$4)</f>
        <v/>
      </c>
      <c r="C238" s="14"/>
      <c r="D238" s="23" t="str">
        <f t="array" ref="D238">IF(E238="","",XLOOKUP(E238,selector_02,selector_02_ids,""))</f>
        <v/>
      </c>
      <c r="E238" s="25"/>
      <c r="F238" s="14"/>
      <c r="G238" s="14"/>
      <c r="H238" s="14"/>
      <c r="I238" s="23" t="str">
        <f t="array" ref="I238">IF(J238="","",XLOOKUP(J238,selector_07,selector_07_ids,""))</f>
        <v/>
      </c>
      <c r="J238" s="25"/>
      <c r="K238" s="14"/>
      <c r="L238" s="14"/>
      <c r="M238" s="14"/>
      <c r="N238" s="23" t="str">
        <f t="array" ref="N238">IF(O238="","",XLOOKUP(O238,selector_18,selector_18_ids,""))</f>
        <v/>
      </c>
      <c r="O238" s="25"/>
      <c r="P238" s="14"/>
      <c r="Q238" s="23" t="str">
        <f t="array" ref="Q238">IF(R238="","",XLOOKUP(R238,selector_04,selector_04_ids,""))</f>
        <v/>
      </c>
      <c r="R238" s="25"/>
      <c r="S238" s="14"/>
      <c r="T238" s="27"/>
      <c r="U238" s="14"/>
    </row>
    <row r="239">
      <c r="A239" s="14"/>
      <c r="B239" s="23" t="str">
        <f>IF($A239="","",'Система'!$B$4)</f>
        <v/>
      </c>
      <c r="C239" s="14"/>
      <c r="D239" s="23" t="str">
        <f t="array" ref="D239">IF(E239="","",XLOOKUP(E239,selector_02,selector_02_ids,""))</f>
        <v/>
      </c>
      <c r="E239" s="25"/>
      <c r="F239" s="14"/>
      <c r="G239" s="14"/>
      <c r="H239" s="14"/>
      <c r="I239" s="23" t="str">
        <f t="array" ref="I239">IF(J239="","",XLOOKUP(J239,selector_07,selector_07_ids,""))</f>
        <v/>
      </c>
      <c r="J239" s="25"/>
      <c r="K239" s="14"/>
      <c r="L239" s="14"/>
      <c r="M239" s="14"/>
      <c r="N239" s="23" t="str">
        <f t="array" ref="N239">IF(O239="","",XLOOKUP(O239,selector_18,selector_18_ids,""))</f>
        <v/>
      </c>
      <c r="O239" s="25"/>
      <c r="P239" s="14"/>
      <c r="Q239" s="23" t="str">
        <f t="array" ref="Q239">IF(R239="","",XLOOKUP(R239,selector_04,selector_04_ids,""))</f>
        <v/>
      </c>
      <c r="R239" s="25"/>
      <c r="S239" s="14"/>
      <c r="T239" s="27"/>
      <c r="U239" s="14"/>
    </row>
    <row r="240">
      <c r="A240" s="14"/>
      <c r="B240" s="23" t="str">
        <f>IF($A240="","",'Система'!$B$4)</f>
        <v/>
      </c>
      <c r="C240" s="14"/>
      <c r="D240" s="23" t="str">
        <f t="array" ref="D240">IF(E240="","",XLOOKUP(E240,selector_02,selector_02_ids,""))</f>
        <v/>
      </c>
      <c r="E240" s="25"/>
      <c r="F240" s="14"/>
      <c r="G240" s="14"/>
      <c r="H240" s="14"/>
      <c r="I240" s="23" t="str">
        <f t="array" ref="I240">IF(J240="","",XLOOKUP(J240,selector_07,selector_07_ids,""))</f>
        <v/>
      </c>
      <c r="J240" s="25"/>
      <c r="K240" s="14"/>
      <c r="L240" s="14"/>
      <c r="M240" s="14"/>
      <c r="N240" s="23" t="str">
        <f t="array" ref="N240">IF(O240="","",XLOOKUP(O240,selector_18,selector_18_ids,""))</f>
        <v/>
      </c>
      <c r="O240" s="25"/>
      <c r="P240" s="14"/>
      <c r="Q240" s="23" t="str">
        <f t="array" ref="Q240">IF(R240="","",XLOOKUP(R240,selector_04,selector_04_ids,""))</f>
        <v/>
      </c>
      <c r="R240" s="25"/>
      <c r="S240" s="14"/>
      <c r="T240" s="27"/>
      <c r="U240" s="14"/>
    </row>
    <row r="241">
      <c r="A241" s="14"/>
      <c r="B241" s="23" t="str">
        <f>IF($A241="","",'Система'!$B$4)</f>
        <v/>
      </c>
      <c r="C241" s="14"/>
      <c r="D241" s="23" t="str">
        <f t="array" ref="D241">IF(E241="","",XLOOKUP(E241,selector_02,selector_02_ids,""))</f>
        <v/>
      </c>
      <c r="E241" s="25"/>
      <c r="F241" s="14"/>
      <c r="G241" s="14"/>
      <c r="H241" s="14"/>
      <c r="I241" s="23" t="str">
        <f t="array" ref="I241">IF(J241="","",XLOOKUP(J241,selector_07,selector_07_ids,""))</f>
        <v/>
      </c>
      <c r="J241" s="25"/>
      <c r="K241" s="14"/>
      <c r="L241" s="14"/>
      <c r="M241" s="14"/>
      <c r="N241" s="23" t="str">
        <f t="array" ref="N241">IF(O241="","",XLOOKUP(O241,selector_18,selector_18_ids,""))</f>
        <v/>
      </c>
      <c r="O241" s="25"/>
      <c r="P241" s="14"/>
      <c r="Q241" s="23" t="str">
        <f t="array" ref="Q241">IF(R241="","",XLOOKUP(R241,selector_04,selector_04_ids,""))</f>
        <v/>
      </c>
      <c r="R241" s="25"/>
      <c r="S241" s="14"/>
      <c r="T241" s="27"/>
      <c r="U241" s="14"/>
    </row>
    <row r="242">
      <c r="A242" s="14"/>
      <c r="B242" s="23" t="str">
        <f>IF($A242="","",'Система'!$B$4)</f>
        <v/>
      </c>
      <c r="C242" s="14"/>
      <c r="D242" s="23" t="str">
        <f t="array" ref="D242">IF(E242="","",XLOOKUP(E242,selector_02,selector_02_ids,""))</f>
        <v/>
      </c>
      <c r="E242" s="25"/>
      <c r="F242" s="14"/>
      <c r="G242" s="14"/>
      <c r="H242" s="14"/>
      <c r="I242" s="23" t="str">
        <f t="array" ref="I242">IF(J242="","",XLOOKUP(J242,selector_07,selector_07_ids,""))</f>
        <v/>
      </c>
      <c r="J242" s="25"/>
      <c r="K242" s="14"/>
      <c r="L242" s="14"/>
      <c r="M242" s="14"/>
      <c r="N242" s="23" t="str">
        <f t="array" ref="N242">IF(O242="","",XLOOKUP(O242,selector_18,selector_18_ids,""))</f>
        <v/>
      </c>
      <c r="O242" s="25"/>
      <c r="P242" s="14"/>
      <c r="Q242" s="23" t="str">
        <f t="array" ref="Q242">IF(R242="","",XLOOKUP(R242,selector_04,selector_04_ids,""))</f>
        <v/>
      </c>
      <c r="R242" s="25"/>
      <c r="S242" s="14"/>
      <c r="T242" s="27"/>
      <c r="U242" s="14"/>
    </row>
    <row r="243">
      <c r="A243" s="14"/>
      <c r="B243" s="23" t="str">
        <f>IF($A243="","",'Система'!$B$4)</f>
        <v/>
      </c>
      <c r="C243" s="14"/>
      <c r="D243" s="23" t="str">
        <f t="array" ref="D243">IF(E243="","",XLOOKUP(E243,selector_02,selector_02_ids,""))</f>
        <v/>
      </c>
      <c r="E243" s="25"/>
      <c r="F243" s="14"/>
      <c r="G243" s="14"/>
      <c r="H243" s="14"/>
      <c r="I243" s="23" t="str">
        <f t="array" ref="I243">IF(J243="","",XLOOKUP(J243,selector_07,selector_07_ids,""))</f>
        <v/>
      </c>
      <c r="J243" s="25"/>
      <c r="K243" s="14"/>
      <c r="L243" s="14"/>
      <c r="M243" s="14"/>
      <c r="N243" s="23" t="str">
        <f t="array" ref="N243">IF(O243="","",XLOOKUP(O243,selector_18,selector_18_ids,""))</f>
        <v/>
      </c>
      <c r="O243" s="25"/>
      <c r="P243" s="14"/>
      <c r="Q243" s="23" t="str">
        <f t="array" ref="Q243">IF(R243="","",XLOOKUP(R243,selector_04,selector_04_ids,""))</f>
        <v/>
      </c>
      <c r="R243" s="25"/>
      <c r="S243" s="14"/>
      <c r="T243" s="27"/>
      <c r="U243" s="14"/>
    </row>
    <row r="244">
      <c r="A244" s="14"/>
      <c r="B244" s="23" t="str">
        <f>IF($A244="","",'Система'!$B$4)</f>
        <v/>
      </c>
      <c r="C244" s="14"/>
      <c r="D244" s="23" t="str">
        <f t="array" ref="D244">IF(E244="","",XLOOKUP(E244,selector_02,selector_02_ids,""))</f>
        <v/>
      </c>
      <c r="E244" s="25"/>
      <c r="F244" s="14"/>
      <c r="G244" s="14"/>
      <c r="H244" s="14"/>
      <c r="I244" s="23" t="str">
        <f t="array" ref="I244">IF(J244="","",XLOOKUP(J244,selector_07,selector_07_ids,""))</f>
        <v/>
      </c>
      <c r="J244" s="25"/>
      <c r="K244" s="14"/>
      <c r="L244" s="14"/>
      <c r="M244" s="14"/>
      <c r="N244" s="23" t="str">
        <f t="array" ref="N244">IF(O244="","",XLOOKUP(O244,selector_18,selector_18_ids,""))</f>
        <v/>
      </c>
      <c r="O244" s="25"/>
      <c r="P244" s="14"/>
      <c r="Q244" s="23" t="str">
        <f t="array" ref="Q244">IF(R244="","",XLOOKUP(R244,selector_04,selector_04_ids,""))</f>
        <v/>
      </c>
      <c r="R244" s="25"/>
      <c r="S244" s="14"/>
      <c r="T244" s="27"/>
      <c r="U244" s="14"/>
    </row>
    <row r="245">
      <c r="A245" s="14"/>
      <c r="B245" s="23" t="str">
        <f>IF($A245="","",'Система'!$B$4)</f>
        <v/>
      </c>
      <c r="C245" s="14"/>
      <c r="D245" s="23" t="str">
        <f t="array" ref="D245">IF(E245="","",XLOOKUP(E245,selector_02,selector_02_ids,""))</f>
        <v/>
      </c>
      <c r="E245" s="25"/>
      <c r="F245" s="14"/>
      <c r="G245" s="14"/>
      <c r="H245" s="14"/>
      <c r="I245" s="23" t="str">
        <f t="array" ref="I245">IF(J245="","",XLOOKUP(J245,selector_07,selector_07_ids,""))</f>
        <v/>
      </c>
      <c r="J245" s="25"/>
      <c r="K245" s="14"/>
      <c r="L245" s="14"/>
      <c r="M245" s="14"/>
      <c r="N245" s="23" t="str">
        <f t="array" ref="N245">IF(O245="","",XLOOKUP(O245,selector_18,selector_18_ids,""))</f>
        <v/>
      </c>
      <c r="O245" s="25"/>
      <c r="P245" s="14"/>
      <c r="Q245" s="23" t="str">
        <f t="array" ref="Q245">IF(R245="","",XLOOKUP(R245,selector_04,selector_04_ids,""))</f>
        <v/>
      </c>
      <c r="R245" s="25"/>
      <c r="S245" s="14"/>
      <c r="T245" s="27"/>
      <c r="U245" s="14"/>
    </row>
    <row r="246">
      <c r="A246" s="14"/>
      <c r="B246" s="23" t="str">
        <f>IF($A246="","",'Система'!$B$4)</f>
        <v/>
      </c>
      <c r="C246" s="14"/>
      <c r="D246" s="23" t="str">
        <f t="array" ref="D246">IF(E246="","",XLOOKUP(E246,selector_02,selector_02_ids,""))</f>
        <v/>
      </c>
      <c r="E246" s="25"/>
      <c r="F246" s="14"/>
      <c r="G246" s="14"/>
      <c r="H246" s="14"/>
      <c r="I246" s="23" t="str">
        <f t="array" ref="I246">IF(J246="","",XLOOKUP(J246,selector_07,selector_07_ids,""))</f>
        <v/>
      </c>
      <c r="J246" s="25"/>
      <c r="K246" s="14"/>
      <c r="L246" s="14"/>
      <c r="M246" s="14"/>
      <c r="N246" s="23" t="str">
        <f t="array" ref="N246">IF(O246="","",XLOOKUP(O246,selector_18,selector_18_ids,""))</f>
        <v/>
      </c>
      <c r="O246" s="25"/>
      <c r="P246" s="14"/>
      <c r="Q246" s="23" t="str">
        <f t="array" ref="Q246">IF(R246="","",XLOOKUP(R246,selector_04,selector_04_ids,""))</f>
        <v/>
      </c>
      <c r="R246" s="25"/>
      <c r="S246" s="14"/>
      <c r="T246" s="27"/>
      <c r="U246" s="14"/>
    </row>
    <row r="247">
      <c r="A247" s="14"/>
      <c r="B247" s="23" t="str">
        <f>IF($A247="","",'Система'!$B$4)</f>
        <v/>
      </c>
      <c r="C247" s="14"/>
      <c r="D247" s="23" t="str">
        <f t="array" ref="D247">IF(E247="","",XLOOKUP(E247,selector_02,selector_02_ids,""))</f>
        <v/>
      </c>
      <c r="E247" s="25"/>
      <c r="F247" s="14"/>
      <c r="G247" s="14"/>
      <c r="H247" s="14"/>
      <c r="I247" s="23" t="str">
        <f t="array" ref="I247">IF(J247="","",XLOOKUP(J247,selector_07,selector_07_ids,""))</f>
        <v/>
      </c>
      <c r="J247" s="25"/>
      <c r="K247" s="14"/>
      <c r="L247" s="14"/>
      <c r="M247" s="14"/>
      <c r="N247" s="23" t="str">
        <f t="array" ref="N247">IF(O247="","",XLOOKUP(O247,selector_18,selector_18_ids,""))</f>
        <v/>
      </c>
      <c r="O247" s="25"/>
      <c r="P247" s="14"/>
      <c r="Q247" s="23" t="str">
        <f t="array" ref="Q247">IF(R247="","",XLOOKUP(R247,selector_04,selector_04_ids,""))</f>
        <v/>
      </c>
      <c r="R247" s="25"/>
      <c r="S247" s="14"/>
      <c r="T247" s="27"/>
      <c r="U247" s="14"/>
    </row>
    <row r="248">
      <c r="A248" s="14"/>
      <c r="B248" s="23" t="str">
        <f>IF($A248="","",'Система'!$B$4)</f>
        <v/>
      </c>
      <c r="C248" s="14"/>
      <c r="D248" s="23" t="str">
        <f t="array" ref="D248">IF(E248="","",XLOOKUP(E248,selector_02,selector_02_ids,""))</f>
        <v/>
      </c>
      <c r="E248" s="25"/>
      <c r="F248" s="14"/>
      <c r="G248" s="14"/>
      <c r="H248" s="14"/>
      <c r="I248" s="23" t="str">
        <f t="array" ref="I248">IF(J248="","",XLOOKUP(J248,selector_07,selector_07_ids,""))</f>
        <v/>
      </c>
      <c r="J248" s="25"/>
      <c r="K248" s="14"/>
      <c r="L248" s="14"/>
      <c r="M248" s="14"/>
      <c r="N248" s="23" t="str">
        <f t="array" ref="N248">IF(O248="","",XLOOKUP(O248,selector_18,selector_18_ids,""))</f>
        <v/>
      </c>
      <c r="O248" s="25"/>
      <c r="P248" s="14"/>
      <c r="Q248" s="23" t="str">
        <f t="array" ref="Q248">IF(R248="","",XLOOKUP(R248,selector_04,selector_04_ids,""))</f>
        <v/>
      </c>
      <c r="R248" s="25"/>
      <c r="S248" s="14"/>
      <c r="T248" s="27"/>
      <c r="U248" s="14"/>
    </row>
    <row r="249">
      <c r="A249" s="14"/>
      <c r="B249" s="23" t="str">
        <f>IF($A249="","",'Система'!$B$4)</f>
        <v/>
      </c>
      <c r="C249" s="14"/>
      <c r="D249" s="23" t="str">
        <f t="array" ref="D249">IF(E249="","",XLOOKUP(E249,selector_02,selector_02_ids,""))</f>
        <v/>
      </c>
      <c r="E249" s="25"/>
      <c r="F249" s="14"/>
      <c r="G249" s="14"/>
      <c r="H249" s="14"/>
      <c r="I249" s="23" t="str">
        <f t="array" ref="I249">IF(J249="","",XLOOKUP(J249,selector_07,selector_07_ids,""))</f>
        <v/>
      </c>
      <c r="J249" s="25"/>
      <c r="K249" s="14"/>
      <c r="L249" s="14"/>
      <c r="M249" s="14"/>
      <c r="N249" s="23" t="str">
        <f t="array" ref="N249">IF(O249="","",XLOOKUP(O249,selector_18,selector_18_ids,""))</f>
        <v/>
      </c>
      <c r="O249" s="25"/>
      <c r="P249" s="14"/>
      <c r="Q249" s="23" t="str">
        <f t="array" ref="Q249">IF(R249="","",XLOOKUP(R249,selector_04,selector_04_ids,""))</f>
        <v/>
      </c>
      <c r="R249" s="25"/>
      <c r="S249" s="14"/>
      <c r="T249" s="27"/>
      <c r="U249" s="14"/>
    </row>
    <row r="250">
      <c r="A250" s="14"/>
      <c r="B250" s="23" t="str">
        <f>IF($A250="","",'Система'!$B$4)</f>
        <v/>
      </c>
      <c r="C250" s="14"/>
      <c r="D250" s="23" t="str">
        <f t="array" ref="D250">IF(E250="","",XLOOKUP(E250,selector_02,selector_02_ids,""))</f>
        <v/>
      </c>
      <c r="E250" s="25"/>
      <c r="F250" s="14"/>
      <c r="G250" s="14"/>
      <c r="H250" s="14"/>
      <c r="I250" s="23" t="str">
        <f t="array" ref="I250">IF(J250="","",XLOOKUP(J250,selector_07,selector_07_ids,""))</f>
        <v/>
      </c>
      <c r="J250" s="25"/>
      <c r="K250" s="14"/>
      <c r="L250" s="14"/>
      <c r="M250" s="14"/>
      <c r="N250" s="23" t="str">
        <f t="array" ref="N250">IF(O250="","",XLOOKUP(O250,selector_18,selector_18_ids,""))</f>
        <v/>
      </c>
      <c r="O250" s="25"/>
      <c r="P250" s="14"/>
      <c r="Q250" s="23" t="str">
        <f t="array" ref="Q250">IF(R250="","",XLOOKUP(R250,selector_04,selector_04_ids,""))</f>
        <v/>
      </c>
      <c r="R250" s="25"/>
      <c r="S250" s="14"/>
      <c r="T250" s="27"/>
      <c r="U250" s="14"/>
    </row>
    <row r="251">
      <c r="A251" s="14"/>
      <c r="B251" s="23" t="str">
        <f>IF($A251="","",'Система'!$B$4)</f>
        <v/>
      </c>
      <c r="C251" s="14"/>
      <c r="D251" s="23" t="str">
        <f t="array" ref="D251">IF(E251="","",XLOOKUP(E251,selector_02,selector_02_ids,""))</f>
        <v/>
      </c>
      <c r="E251" s="25"/>
      <c r="F251" s="14"/>
      <c r="G251" s="14"/>
      <c r="H251" s="14"/>
      <c r="I251" s="23" t="str">
        <f t="array" ref="I251">IF(J251="","",XLOOKUP(J251,selector_07,selector_07_ids,""))</f>
        <v/>
      </c>
      <c r="J251" s="25"/>
      <c r="K251" s="14"/>
      <c r="L251" s="14"/>
      <c r="M251" s="14"/>
      <c r="N251" s="23" t="str">
        <f t="array" ref="N251">IF(O251="","",XLOOKUP(O251,selector_18,selector_18_ids,""))</f>
        <v/>
      </c>
      <c r="O251" s="25"/>
      <c r="P251" s="14"/>
      <c r="Q251" s="23" t="str">
        <f t="array" ref="Q251">IF(R251="","",XLOOKUP(R251,selector_04,selector_04_ids,""))</f>
        <v/>
      </c>
      <c r="R251" s="25"/>
      <c r="S251" s="14"/>
      <c r="T251" s="27"/>
      <c r="U251" s="14"/>
    </row>
    <row r="252">
      <c r="A252" s="14"/>
      <c r="B252" s="23" t="str">
        <f>IF($A252="","",'Система'!$B$4)</f>
        <v/>
      </c>
      <c r="C252" s="14"/>
      <c r="D252" s="23" t="str">
        <f t="array" ref="D252">IF(E252="","",XLOOKUP(E252,selector_02,selector_02_ids,""))</f>
        <v/>
      </c>
      <c r="E252" s="25"/>
      <c r="F252" s="14"/>
      <c r="G252" s="14"/>
      <c r="H252" s="14"/>
      <c r="I252" s="23" t="str">
        <f t="array" ref="I252">IF(J252="","",XLOOKUP(J252,selector_07,selector_07_ids,""))</f>
        <v/>
      </c>
      <c r="J252" s="25"/>
      <c r="K252" s="14"/>
      <c r="L252" s="14"/>
      <c r="M252" s="14"/>
      <c r="N252" s="23" t="str">
        <f t="array" ref="N252">IF(O252="","",XLOOKUP(O252,selector_18,selector_18_ids,""))</f>
        <v/>
      </c>
      <c r="O252" s="25"/>
      <c r="P252" s="14"/>
      <c r="Q252" s="23" t="str">
        <f t="array" ref="Q252">IF(R252="","",XLOOKUP(R252,selector_04,selector_04_ids,""))</f>
        <v/>
      </c>
      <c r="R252" s="25"/>
      <c r="S252" s="14"/>
      <c r="T252" s="27"/>
      <c r="U252" s="14"/>
    </row>
    <row r="253">
      <c r="A253" s="14"/>
      <c r="B253" s="23" t="str">
        <f>IF($A253="","",'Система'!$B$4)</f>
        <v/>
      </c>
      <c r="C253" s="14"/>
      <c r="D253" s="23" t="str">
        <f t="array" ref="D253">IF(E253="","",XLOOKUP(E253,selector_02,selector_02_ids,""))</f>
        <v/>
      </c>
      <c r="E253" s="25"/>
      <c r="F253" s="14"/>
      <c r="G253" s="14"/>
      <c r="H253" s="14"/>
      <c r="I253" s="23" t="str">
        <f t="array" ref="I253">IF(J253="","",XLOOKUP(J253,selector_07,selector_07_ids,""))</f>
        <v/>
      </c>
      <c r="J253" s="25"/>
      <c r="K253" s="14"/>
      <c r="L253" s="14"/>
      <c r="M253" s="14"/>
      <c r="N253" s="23" t="str">
        <f t="array" ref="N253">IF(O253="","",XLOOKUP(O253,selector_18,selector_18_ids,""))</f>
        <v/>
      </c>
      <c r="O253" s="25"/>
      <c r="P253" s="14"/>
      <c r="Q253" s="23" t="str">
        <f t="array" ref="Q253">IF(R253="","",XLOOKUP(R253,selector_04,selector_04_ids,""))</f>
        <v/>
      </c>
      <c r="R253" s="25"/>
      <c r="S253" s="14"/>
      <c r="T253" s="27"/>
      <c r="U253" s="14"/>
    </row>
    <row r="254">
      <c r="A254" s="14"/>
      <c r="B254" s="23" t="str">
        <f>IF($A254="","",'Система'!$B$4)</f>
        <v/>
      </c>
      <c r="C254" s="14"/>
      <c r="D254" s="23" t="str">
        <f t="array" ref="D254">IF(E254="","",XLOOKUP(E254,selector_02,selector_02_ids,""))</f>
        <v/>
      </c>
      <c r="E254" s="25"/>
      <c r="F254" s="14"/>
      <c r="G254" s="14"/>
      <c r="H254" s="14"/>
      <c r="I254" s="23" t="str">
        <f t="array" ref="I254">IF(J254="","",XLOOKUP(J254,selector_07,selector_07_ids,""))</f>
        <v/>
      </c>
      <c r="J254" s="25"/>
      <c r="K254" s="14"/>
      <c r="L254" s="14"/>
      <c r="M254" s="14"/>
      <c r="N254" s="23" t="str">
        <f t="array" ref="N254">IF(O254="","",XLOOKUP(O254,selector_18,selector_18_ids,""))</f>
        <v/>
      </c>
      <c r="O254" s="25"/>
      <c r="P254" s="14"/>
      <c r="Q254" s="23" t="str">
        <f t="array" ref="Q254">IF(R254="","",XLOOKUP(R254,selector_04,selector_04_ids,""))</f>
        <v/>
      </c>
      <c r="R254" s="25"/>
      <c r="S254" s="14"/>
      <c r="T254" s="27"/>
      <c r="U254" s="14"/>
    </row>
    <row r="255">
      <c r="A255" s="14"/>
      <c r="B255" s="23" t="str">
        <f>IF($A255="","",'Система'!$B$4)</f>
        <v/>
      </c>
      <c r="C255" s="14"/>
      <c r="D255" s="23" t="str">
        <f t="array" ref="D255">IF(E255="","",XLOOKUP(E255,selector_02,selector_02_ids,""))</f>
        <v/>
      </c>
      <c r="E255" s="25"/>
      <c r="F255" s="14"/>
      <c r="G255" s="14"/>
      <c r="H255" s="14"/>
      <c r="I255" s="23" t="str">
        <f t="array" ref="I255">IF(J255="","",XLOOKUP(J255,selector_07,selector_07_ids,""))</f>
        <v/>
      </c>
      <c r="J255" s="25"/>
      <c r="K255" s="14"/>
      <c r="L255" s="14"/>
      <c r="M255" s="14"/>
      <c r="N255" s="23" t="str">
        <f t="array" ref="N255">IF(O255="","",XLOOKUP(O255,selector_18,selector_18_ids,""))</f>
        <v/>
      </c>
      <c r="O255" s="25"/>
      <c r="P255" s="14"/>
      <c r="Q255" s="23" t="str">
        <f t="array" ref="Q255">IF(R255="","",XLOOKUP(R255,selector_04,selector_04_ids,""))</f>
        <v/>
      </c>
      <c r="R255" s="25"/>
      <c r="S255" s="14"/>
      <c r="T255" s="27"/>
      <c r="U255" s="14"/>
    </row>
    <row r="256">
      <c r="A256" s="14"/>
      <c r="B256" s="23" t="str">
        <f>IF($A256="","",'Система'!$B$4)</f>
        <v/>
      </c>
      <c r="C256" s="14"/>
      <c r="D256" s="23" t="str">
        <f t="array" ref="D256">IF(E256="","",XLOOKUP(E256,selector_02,selector_02_ids,""))</f>
        <v/>
      </c>
      <c r="E256" s="25"/>
      <c r="F256" s="14"/>
      <c r="G256" s="14"/>
      <c r="H256" s="14"/>
      <c r="I256" s="23" t="str">
        <f t="array" ref="I256">IF(J256="","",XLOOKUP(J256,selector_07,selector_07_ids,""))</f>
        <v/>
      </c>
      <c r="J256" s="25"/>
      <c r="K256" s="14"/>
      <c r="L256" s="14"/>
      <c r="M256" s="14"/>
      <c r="N256" s="23" t="str">
        <f t="array" ref="N256">IF(O256="","",XLOOKUP(O256,selector_18,selector_18_ids,""))</f>
        <v/>
      </c>
      <c r="O256" s="25"/>
      <c r="P256" s="14"/>
      <c r="Q256" s="23" t="str">
        <f t="array" ref="Q256">IF(R256="","",XLOOKUP(R256,selector_04,selector_04_ids,""))</f>
        <v/>
      </c>
      <c r="R256" s="25"/>
      <c r="S256" s="14"/>
      <c r="T256" s="27"/>
      <c r="U256" s="14"/>
    </row>
    <row r="257">
      <c r="A257" s="14"/>
      <c r="B257" s="23" t="str">
        <f>IF($A257="","",'Система'!$B$4)</f>
        <v/>
      </c>
      <c r="C257" s="14"/>
      <c r="D257" s="23" t="str">
        <f t="array" ref="D257">IF(E257="","",XLOOKUP(E257,selector_02,selector_02_ids,""))</f>
        <v/>
      </c>
      <c r="E257" s="25"/>
      <c r="F257" s="14"/>
      <c r="G257" s="14"/>
      <c r="H257" s="14"/>
      <c r="I257" s="23" t="str">
        <f t="array" ref="I257">IF(J257="","",XLOOKUP(J257,selector_07,selector_07_ids,""))</f>
        <v/>
      </c>
      <c r="J257" s="25"/>
      <c r="K257" s="14"/>
      <c r="L257" s="14"/>
      <c r="M257" s="14"/>
      <c r="N257" s="23" t="str">
        <f t="array" ref="N257">IF(O257="","",XLOOKUP(O257,selector_18,selector_18_ids,""))</f>
        <v/>
      </c>
      <c r="O257" s="25"/>
      <c r="P257" s="14"/>
      <c r="Q257" s="23" t="str">
        <f t="array" ref="Q257">IF(R257="","",XLOOKUP(R257,selector_04,selector_04_ids,""))</f>
        <v/>
      </c>
      <c r="R257" s="25"/>
      <c r="S257" s="14"/>
      <c r="T257" s="27"/>
      <c r="U257" s="14"/>
    </row>
    <row r="258">
      <c r="A258" s="14"/>
      <c r="B258" s="23" t="str">
        <f>IF($A258="","",'Система'!$B$4)</f>
        <v/>
      </c>
      <c r="C258" s="14"/>
      <c r="D258" s="23" t="str">
        <f t="array" ref="D258">IF(E258="","",XLOOKUP(E258,selector_02,selector_02_ids,""))</f>
        <v/>
      </c>
      <c r="E258" s="25"/>
      <c r="F258" s="14"/>
      <c r="G258" s="14"/>
      <c r="H258" s="14"/>
      <c r="I258" s="23" t="str">
        <f t="array" ref="I258">IF(J258="","",XLOOKUP(J258,selector_07,selector_07_ids,""))</f>
        <v/>
      </c>
      <c r="J258" s="25"/>
      <c r="K258" s="14"/>
      <c r="L258" s="14"/>
      <c r="M258" s="14"/>
      <c r="N258" s="23" t="str">
        <f t="array" ref="N258">IF(O258="","",XLOOKUP(O258,selector_18,selector_18_ids,""))</f>
        <v/>
      </c>
      <c r="O258" s="25"/>
      <c r="P258" s="14"/>
      <c r="Q258" s="23" t="str">
        <f t="array" ref="Q258">IF(R258="","",XLOOKUP(R258,selector_04,selector_04_ids,""))</f>
        <v/>
      </c>
      <c r="R258" s="25"/>
      <c r="S258" s="14"/>
      <c r="T258" s="27"/>
      <c r="U258" s="14"/>
    </row>
    <row r="259">
      <c r="A259" s="14"/>
      <c r="B259" s="23" t="str">
        <f>IF($A259="","",'Система'!$B$4)</f>
        <v/>
      </c>
      <c r="C259" s="14"/>
      <c r="D259" s="23" t="str">
        <f t="array" ref="D259">IF(E259="","",XLOOKUP(E259,selector_02,selector_02_ids,""))</f>
        <v/>
      </c>
      <c r="E259" s="25"/>
      <c r="F259" s="14"/>
      <c r="G259" s="14"/>
      <c r="H259" s="14"/>
      <c r="I259" s="23" t="str">
        <f t="array" ref="I259">IF(J259="","",XLOOKUP(J259,selector_07,selector_07_ids,""))</f>
        <v/>
      </c>
      <c r="J259" s="25"/>
      <c r="K259" s="14"/>
      <c r="L259" s="14"/>
      <c r="M259" s="14"/>
      <c r="N259" s="23" t="str">
        <f t="array" ref="N259">IF(O259="","",XLOOKUP(O259,selector_18,selector_18_ids,""))</f>
        <v/>
      </c>
      <c r="O259" s="25"/>
      <c r="P259" s="14"/>
      <c r="Q259" s="23" t="str">
        <f t="array" ref="Q259">IF(R259="","",XLOOKUP(R259,selector_04,selector_04_ids,""))</f>
        <v/>
      </c>
      <c r="R259" s="25"/>
      <c r="S259" s="14"/>
      <c r="T259" s="27"/>
      <c r="U259" s="14"/>
    </row>
    <row r="260">
      <c r="A260" s="14"/>
      <c r="B260" s="23" t="str">
        <f>IF($A260="","",'Система'!$B$4)</f>
        <v/>
      </c>
      <c r="C260" s="14"/>
      <c r="D260" s="23" t="str">
        <f t="array" ref="D260">IF(E260="","",XLOOKUP(E260,selector_02,selector_02_ids,""))</f>
        <v/>
      </c>
      <c r="E260" s="25"/>
      <c r="F260" s="14"/>
      <c r="G260" s="14"/>
      <c r="H260" s="14"/>
      <c r="I260" s="23" t="str">
        <f t="array" ref="I260">IF(J260="","",XLOOKUP(J260,selector_07,selector_07_ids,""))</f>
        <v/>
      </c>
      <c r="J260" s="25"/>
      <c r="K260" s="14"/>
      <c r="L260" s="14"/>
      <c r="M260" s="14"/>
      <c r="N260" s="23" t="str">
        <f t="array" ref="N260">IF(O260="","",XLOOKUP(O260,selector_18,selector_18_ids,""))</f>
        <v/>
      </c>
      <c r="O260" s="25"/>
      <c r="P260" s="14"/>
      <c r="Q260" s="23" t="str">
        <f t="array" ref="Q260">IF(R260="","",XLOOKUP(R260,selector_04,selector_04_ids,""))</f>
        <v/>
      </c>
      <c r="R260" s="25"/>
      <c r="S260" s="14"/>
      <c r="T260" s="27"/>
      <c r="U260" s="14"/>
    </row>
    <row r="261">
      <c r="A261" s="14"/>
      <c r="B261" s="23" t="str">
        <f>IF($A261="","",'Система'!$B$4)</f>
        <v/>
      </c>
      <c r="C261" s="14"/>
      <c r="D261" s="23" t="str">
        <f t="array" ref="D261">IF(E261="","",XLOOKUP(E261,selector_02,selector_02_ids,""))</f>
        <v/>
      </c>
      <c r="E261" s="25"/>
      <c r="F261" s="14"/>
      <c r="G261" s="14"/>
      <c r="H261" s="14"/>
      <c r="I261" s="23" t="str">
        <f t="array" ref="I261">IF(J261="","",XLOOKUP(J261,selector_07,selector_07_ids,""))</f>
        <v/>
      </c>
      <c r="J261" s="25"/>
      <c r="K261" s="14"/>
      <c r="L261" s="14"/>
      <c r="M261" s="14"/>
      <c r="N261" s="23" t="str">
        <f t="array" ref="N261">IF(O261="","",XLOOKUP(O261,selector_18,selector_18_ids,""))</f>
        <v/>
      </c>
      <c r="O261" s="25"/>
      <c r="P261" s="14"/>
      <c r="Q261" s="23" t="str">
        <f t="array" ref="Q261">IF(R261="","",XLOOKUP(R261,selector_04,selector_04_ids,""))</f>
        <v/>
      </c>
      <c r="R261" s="25"/>
      <c r="S261" s="14"/>
      <c r="T261" s="27"/>
      <c r="U261" s="14"/>
    </row>
    <row r="262">
      <c r="A262" s="14"/>
      <c r="B262" s="23" t="str">
        <f>IF($A262="","",'Система'!$B$4)</f>
        <v/>
      </c>
      <c r="C262" s="14"/>
      <c r="D262" s="23" t="str">
        <f t="array" ref="D262">IF(E262="","",XLOOKUP(E262,selector_02,selector_02_ids,""))</f>
        <v/>
      </c>
      <c r="E262" s="25"/>
      <c r="F262" s="14"/>
      <c r="G262" s="14"/>
      <c r="H262" s="14"/>
      <c r="I262" s="23" t="str">
        <f t="array" ref="I262">IF(J262="","",XLOOKUP(J262,selector_07,selector_07_ids,""))</f>
        <v/>
      </c>
      <c r="J262" s="25"/>
      <c r="K262" s="14"/>
      <c r="L262" s="14"/>
      <c r="M262" s="14"/>
      <c r="N262" s="23" t="str">
        <f t="array" ref="N262">IF(O262="","",XLOOKUP(O262,selector_18,selector_18_ids,""))</f>
        <v/>
      </c>
      <c r="O262" s="25"/>
      <c r="P262" s="14"/>
      <c r="Q262" s="23" t="str">
        <f t="array" ref="Q262">IF(R262="","",XLOOKUP(R262,selector_04,selector_04_ids,""))</f>
        <v/>
      </c>
      <c r="R262" s="25"/>
      <c r="S262" s="14"/>
      <c r="T262" s="27"/>
      <c r="U262" s="14"/>
    </row>
    <row r="263">
      <c r="A263" s="14"/>
      <c r="B263" s="23" t="str">
        <f>IF($A263="","",'Система'!$B$4)</f>
        <v/>
      </c>
      <c r="C263" s="14"/>
      <c r="D263" s="23" t="str">
        <f t="array" ref="D263">IF(E263="","",XLOOKUP(E263,selector_02,selector_02_ids,""))</f>
        <v/>
      </c>
      <c r="E263" s="25"/>
      <c r="F263" s="14"/>
      <c r="G263" s="14"/>
      <c r="H263" s="14"/>
      <c r="I263" s="23" t="str">
        <f t="array" ref="I263">IF(J263="","",XLOOKUP(J263,selector_07,selector_07_ids,""))</f>
        <v/>
      </c>
      <c r="J263" s="25"/>
      <c r="K263" s="14"/>
      <c r="L263" s="14"/>
      <c r="M263" s="14"/>
      <c r="N263" s="23" t="str">
        <f t="array" ref="N263">IF(O263="","",XLOOKUP(O263,selector_18,selector_18_ids,""))</f>
        <v/>
      </c>
      <c r="O263" s="25"/>
      <c r="P263" s="14"/>
      <c r="Q263" s="23" t="str">
        <f t="array" ref="Q263">IF(R263="","",XLOOKUP(R263,selector_04,selector_04_ids,""))</f>
        <v/>
      </c>
      <c r="R263" s="25"/>
      <c r="S263" s="14"/>
      <c r="T263" s="27"/>
      <c r="U263" s="14"/>
    </row>
    <row r="264">
      <c r="A264" s="14"/>
      <c r="B264" s="23" t="str">
        <f>IF($A264="","",'Система'!$B$4)</f>
        <v/>
      </c>
      <c r="C264" s="14"/>
      <c r="D264" s="23" t="str">
        <f t="array" ref="D264">IF(E264="","",XLOOKUP(E264,selector_02,selector_02_ids,""))</f>
        <v/>
      </c>
      <c r="E264" s="25"/>
      <c r="F264" s="14"/>
      <c r="G264" s="14"/>
      <c r="H264" s="14"/>
      <c r="I264" s="23" t="str">
        <f t="array" ref="I264">IF(J264="","",XLOOKUP(J264,selector_07,selector_07_ids,""))</f>
        <v/>
      </c>
      <c r="J264" s="25"/>
      <c r="K264" s="14"/>
      <c r="L264" s="14"/>
      <c r="M264" s="14"/>
      <c r="N264" s="23" t="str">
        <f t="array" ref="N264">IF(O264="","",XLOOKUP(O264,selector_18,selector_18_ids,""))</f>
        <v/>
      </c>
      <c r="O264" s="25"/>
      <c r="P264" s="14"/>
      <c r="Q264" s="23" t="str">
        <f t="array" ref="Q264">IF(R264="","",XLOOKUP(R264,selector_04,selector_04_ids,""))</f>
        <v/>
      </c>
      <c r="R264" s="25"/>
      <c r="S264" s="14"/>
      <c r="T264" s="27"/>
      <c r="U264" s="14"/>
    </row>
    <row r="265">
      <c r="A265" s="14"/>
      <c r="B265" s="23" t="str">
        <f>IF($A265="","",'Система'!$B$4)</f>
        <v/>
      </c>
      <c r="C265" s="14"/>
      <c r="D265" s="23" t="str">
        <f t="array" ref="D265">IF(E265="","",XLOOKUP(E265,selector_02,selector_02_ids,""))</f>
        <v/>
      </c>
      <c r="E265" s="25"/>
      <c r="F265" s="14"/>
      <c r="G265" s="14"/>
      <c r="H265" s="14"/>
      <c r="I265" s="23" t="str">
        <f t="array" ref="I265">IF(J265="","",XLOOKUP(J265,selector_07,selector_07_ids,""))</f>
        <v/>
      </c>
      <c r="J265" s="25"/>
      <c r="K265" s="14"/>
      <c r="L265" s="14"/>
      <c r="M265" s="14"/>
      <c r="N265" s="23" t="str">
        <f t="array" ref="N265">IF(O265="","",XLOOKUP(O265,selector_18,selector_18_ids,""))</f>
        <v/>
      </c>
      <c r="O265" s="25"/>
      <c r="P265" s="14"/>
      <c r="Q265" s="23" t="str">
        <f t="array" ref="Q265">IF(R265="","",XLOOKUP(R265,selector_04,selector_04_ids,""))</f>
        <v/>
      </c>
      <c r="R265" s="25"/>
      <c r="S265" s="14"/>
      <c r="T265" s="27"/>
      <c r="U265" s="14"/>
    </row>
    <row r="266">
      <c r="A266" s="14"/>
      <c r="B266" s="23" t="str">
        <f>IF($A266="","",'Система'!$B$4)</f>
        <v/>
      </c>
      <c r="C266" s="14"/>
      <c r="D266" s="23" t="str">
        <f t="array" ref="D266">IF(E266="","",XLOOKUP(E266,selector_02,selector_02_ids,""))</f>
        <v/>
      </c>
      <c r="E266" s="25"/>
      <c r="F266" s="14"/>
      <c r="G266" s="14"/>
      <c r="H266" s="14"/>
      <c r="I266" s="23" t="str">
        <f t="array" ref="I266">IF(J266="","",XLOOKUP(J266,selector_07,selector_07_ids,""))</f>
        <v/>
      </c>
      <c r="J266" s="25"/>
      <c r="K266" s="14"/>
      <c r="L266" s="14"/>
      <c r="M266" s="14"/>
      <c r="N266" s="23" t="str">
        <f t="array" ref="N266">IF(O266="","",XLOOKUP(O266,selector_18,selector_18_ids,""))</f>
        <v/>
      </c>
      <c r="O266" s="25"/>
      <c r="P266" s="14"/>
      <c r="Q266" s="23" t="str">
        <f t="array" ref="Q266">IF(R266="","",XLOOKUP(R266,selector_04,selector_04_ids,""))</f>
        <v/>
      </c>
      <c r="R266" s="25"/>
      <c r="S266" s="14"/>
      <c r="T266" s="27"/>
      <c r="U266" s="14"/>
    </row>
    <row r="267">
      <c r="A267" s="14"/>
      <c r="B267" s="23" t="str">
        <f>IF($A267="","",'Система'!$B$4)</f>
        <v/>
      </c>
      <c r="C267" s="14"/>
      <c r="D267" s="23" t="str">
        <f t="array" ref="D267">IF(E267="","",XLOOKUP(E267,selector_02,selector_02_ids,""))</f>
        <v/>
      </c>
      <c r="E267" s="25"/>
      <c r="F267" s="14"/>
      <c r="G267" s="14"/>
      <c r="H267" s="14"/>
      <c r="I267" s="23" t="str">
        <f t="array" ref="I267">IF(J267="","",XLOOKUP(J267,selector_07,selector_07_ids,""))</f>
        <v/>
      </c>
      <c r="J267" s="25"/>
      <c r="K267" s="14"/>
      <c r="L267" s="14"/>
      <c r="M267" s="14"/>
      <c r="N267" s="23" t="str">
        <f t="array" ref="N267">IF(O267="","",XLOOKUP(O267,selector_18,selector_18_ids,""))</f>
        <v/>
      </c>
      <c r="O267" s="25"/>
      <c r="P267" s="14"/>
      <c r="Q267" s="23" t="str">
        <f t="array" ref="Q267">IF(R267="","",XLOOKUP(R267,selector_04,selector_04_ids,""))</f>
        <v/>
      </c>
      <c r="R267" s="25"/>
      <c r="S267" s="14"/>
      <c r="T267" s="27"/>
      <c r="U267" s="14"/>
    </row>
    <row r="268">
      <c r="A268" s="14"/>
      <c r="B268" s="23" t="str">
        <f>IF($A268="","",'Система'!$B$4)</f>
        <v/>
      </c>
      <c r="C268" s="14"/>
      <c r="D268" s="23" t="str">
        <f t="array" ref="D268">IF(E268="","",XLOOKUP(E268,selector_02,selector_02_ids,""))</f>
        <v/>
      </c>
      <c r="E268" s="25"/>
      <c r="F268" s="14"/>
      <c r="G268" s="14"/>
      <c r="H268" s="14"/>
      <c r="I268" s="23" t="str">
        <f t="array" ref="I268">IF(J268="","",XLOOKUP(J268,selector_07,selector_07_ids,""))</f>
        <v/>
      </c>
      <c r="J268" s="25"/>
      <c r="K268" s="14"/>
      <c r="L268" s="14"/>
      <c r="M268" s="14"/>
      <c r="N268" s="23" t="str">
        <f t="array" ref="N268">IF(O268="","",XLOOKUP(O268,selector_18,selector_18_ids,""))</f>
        <v/>
      </c>
      <c r="O268" s="25"/>
      <c r="P268" s="14"/>
      <c r="Q268" s="23" t="str">
        <f t="array" ref="Q268">IF(R268="","",XLOOKUP(R268,selector_04,selector_04_ids,""))</f>
        <v/>
      </c>
      <c r="R268" s="25"/>
      <c r="S268" s="14"/>
      <c r="T268" s="27"/>
      <c r="U268" s="14"/>
    </row>
    <row r="269">
      <c r="A269" s="14"/>
      <c r="B269" s="23" t="str">
        <f>IF($A269="","",'Система'!$B$4)</f>
        <v/>
      </c>
      <c r="C269" s="14"/>
      <c r="D269" s="23" t="str">
        <f t="array" ref="D269">IF(E269="","",XLOOKUP(E269,selector_02,selector_02_ids,""))</f>
        <v/>
      </c>
      <c r="E269" s="25"/>
      <c r="F269" s="14"/>
      <c r="G269" s="14"/>
      <c r="H269" s="14"/>
      <c r="I269" s="23" t="str">
        <f t="array" ref="I269">IF(J269="","",XLOOKUP(J269,selector_07,selector_07_ids,""))</f>
        <v/>
      </c>
      <c r="J269" s="25"/>
      <c r="K269" s="14"/>
      <c r="L269" s="14"/>
      <c r="M269" s="14"/>
      <c r="N269" s="23" t="str">
        <f t="array" ref="N269">IF(O269="","",XLOOKUP(O269,selector_18,selector_18_ids,""))</f>
        <v/>
      </c>
      <c r="O269" s="25"/>
      <c r="P269" s="14"/>
      <c r="Q269" s="23" t="str">
        <f t="array" ref="Q269">IF(R269="","",XLOOKUP(R269,selector_04,selector_04_ids,""))</f>
        <v/>
      </c>
      <c r="R269" s="25"/>
      <c r="S269" s="14"/>
      <c r="T269" s="27"/>
      <c r="U269" s="14"/>
    </row>
    <row r="270">
      <c r="A270" s="14"/>
      <c r="B270" s="23" t="str">
        <f>IF($A270="","",'Система'!$B$4)</f>
        <v/>
      </c>
      <c r="C270" s="14"/>
      <c r="D270" s="23" t="str">
        <f t="array" ref="D270">IF(E270="","",XLOOKUP(E270,selector_02,selector_02_ids,""))</f>
        <v/>
      </c>
      <c r="E270" s="25"/>
      <c r="F270" s="14"/>
      <c r="G270" s="14"/>
      <c r="H270" s="14"/>
      <c r="I270" s="23" t="str">
        <f t="array" ref="I270">IF(J270="","",XLOOKUP(J270,selector_07,selector_07_ids,""))</f>
        <v/>
      </c>
      <c r="J270" s="25"/>
      <c r="K270" s="14"/>
      <c r="L270" s="14"/>
      <c r="M270" s="14"/>
      <c r="N270" s="23" t="str">
        <f t="array" ref="N270">IF(O270="","",XLOOKUP(O270,selector_18,selector_18_ids,""))</f>
        <v/>
      </c>
      <c r="O270" s="25"/>
      <c r="P270" s="14"/>
      <c r="Q270" s="23" t="str">
        <f t="array" ref="Q270">IF(R270="","",XLOOKUP(R270,selector_04,selector_04_ids,""))</f>
        <v/>
      </c>
      <c r="R270" s="25"/>
      <c r="S270" s="14"/>
      <c r="T270" s="27"/>
      <c r="U270" s="14"/>
    </row>
    <row r="271">
      <c r="A271" s="14"/>
      <c r="B271" s="23" t="str">
        <f>IF($A271="","",'Система'!$B$4)</f>
        <v/>
      </c>
      <c r="C271" s="14"/>
      <c r="D271" s="23" t="str">
        <f t="array" ref="D271">IF(E271="","",XLOOKUP(E271,selector_02,selector_02_ids,""))</f>
        <v/>
      </c>
      <c r="E271" s="25"/>
      <c r="F271" s="14"/>
      <c r="G271" s="14"/>
      <c r="H271" s="14"/>
      <c r="I271" s="23" t="str">
        <f t="array" ref="I271">IF(J271="","",XLOOKUP(J271,selector_07,selector_07_ids,""))</f>
        <v/>
      </c>
      <c r="J271" s="25"/>
      <c r="K271" s="14"/>
      <c r="L271" s="14"/>
      <c r="M271" s="14"/>
      <c r="N271" s="23" t="str">
        <f t="array" ref="N271">IF(O271="","",XLOOKUP(O271,selector_18,selector_18_ids,""))</f>
        <v/>
      </c>
      <c r="O271" s="25"/>
      <c r="P271" s="14"/>
      <c r="Q271" s="23" t="str">
        <f t="array" ref="Q271">IF(R271="","",XLOOKUP(R271,selector_04,selector_04_ids,""))</f>
        <v/>
      </c>
      <c r="R271" s="25"/>
      <c r="S271" s="14"/>
      <c r="T271" s="27"/>
      <c r="U271" s="14"/>
    </row>
    <row r="272">
      <c r="A272" s="14"/>
      <c r="B272" s="23" t="str">
        <f>IF($A272="","",'Система'!$B$4)</f>
        <v/>
      </c>
      <c r="C272" s="14"/>
      <c r="D272" s="23" t="str">
        <f t="array" ref="D272">IF(E272="","",XLOOKUP(E272,selector_02,selector_02_ids,""))</f>
        <v/>
      </c>
      <c r="E272" s="25"/>
      <c r="F272" s="14"/>
      <c r="G272" s="14"/>
      <c r="H272" s="14"/>
      <c r="I272" s="23" t="str">
        <f t="array" ref="I272">IF(J272="","",XLOOKUP(J272,selector_07,selector_07_ids,""))</f>
        <v/>
      </c>
      <c r="J272" s="25"/>
      <c r="K272" s="14"/>
      <c r="L272" s="14"/>
      <c r="M272" s="14"/>
      <c r="N272" s="23" t="str">
        <f t="array" ref="N272">IF(O272="","",XLOOKUP(O272,selector_18,selector_18_ids,""))</f>
        <v/>
      </c>
      <c r="O272" s="25"/>
      <c r="P272" s="14"/>
      <c r="Q272" s="23" t="str">
        <f t="array" ref="Q272">IF(R272="","",XLOOKUP(R272,selector_04,selector_04_ids,""))</f>
        <v/>
      </c>
      <c r="R272" s="25"/>
      <c r="S272" s="14"/>
      <c r="T272" s="27"/>
      <c r="U272" s="14"/>
    </row>
    <row r="273">
      <c r="A273" s="14"/>
      <c r="B273" s="23" t="str">
        <f>IF($A273="","",'Система'!$B$4)</f>
        <v/>
      </c>
      <c r="C273" s="14"/>
      <c r="D273" s="23" t="str">
        <f t="array" ref="D273">IF(E273="","",XLOOKUP(E273,selector_02,selector_02_ids,""))</f>
        <v/>
      </c>
      <c r="E273" s="25"/>
      <c r="F273" s="14"/>
      <c r="G273" s="14"/>
      <c r="H273" s="14"/>
      <c r="I273" s="23" t="str">
        <f t="array" ref="I273">IF(J273="","",XLOOKUP(J273,selector_07,selector_07_ids,""))</f>
        <v/>
      </c>
      <c r="J273" s="25"/>
      <c r="K273" s="14"/>
      <c r="L273" s="14"/>
      <c r="M273" s="14"/>
      <c r="N273" s="23" t="str">
        <f t="array" ref="N273">IF(O273="","",XLOOKUP(O273,selector_18,selector_18_ids,""))</f>
        <v/>
      </c>
      <c r="O273" s="25"/>
      <c r="P273" s="14"/>
      <c r="Q273" s="23" t="str">
        <f t="array" ref="Q273">IF(R273="","",XLOOKUP(R273,selector_04,selector_04_ids,""))</f>
        <v/>
      </c>
      <c r="R273" s="25"/>
      <c r="S273" s="14"/>
      <c r="T273" s="27"/>
      <c r="U273" s="14"/>
    </row>
    <row r="274">
      <c r="A274" s="14"/>
      <c r="B274" s="23" t="str">
        <f>IF($A274="","",'Система'!$B$4)</f>
        <v/>
      </c>
      <c r="C274" s="14"/>
      <c r="D274" s="23" t="str">
        <f t="array" ref="D274">IF(E274="","",XLOOKUP(E274,selector_02,selector_02_ids,""))</f>
        <v/>
      </c>
      <c r="E274" s="25"/>
      <c r="F274" s="14"/>
      <c r="G274" s="14"/>
      <c r="H274" s="14"/>
      <c r="I274" s="23" t="str">
        <f t="array" ref="I274">IF(J274="","",XLOOKUP(J274,selector_07,selector_07_ids,""))</f>
        <v/>
      </c>
      <c r="J274" s="25"/>
      <c r="K274" s="14"/>
      <c r="L274" s="14"/>
      <c r="M274" s="14"/>
      <c r="N274" s="23" t="str">
        <f t="array" ref="N274">IF(O274="","",XLOOKUP(O274,selector_18,selector_18_ids,""))</f>
        <v/>
      </c>
      <c r="O274" s="25"/>
      <c r="P274" s="14"/>
      <c r="Q274" s="23" t="str">
        <f t="array" ref="Q274">IF(R274="","",XLOOKUP(R274,selector_04,selector_04_ids,""))</f>
        <v/>
      </c>
      <c r="R274" s="25"/>
      <c r="S274" s="14"/>
      <c r="T274" s="27"/>
      <c r="U274" s="14"/>
    </row>
    <row r="275">
      <c r="A275" s="14"/>
      <c r="B275" s="23" t="str">
        <f>IF($A275="","",'Система'!$B$4)</f>
        <v/>
      </c>
      <c r="C275" s="14"/>
      <c r="D275" s="23" t="str">
        <f t="array" ref="D275">IF(E275="","",XLOOKUP(E275,selector_02,selector_02_ids,""))</f>
        <v/>
      </c>
      <c r="E275" s="25"/>
      <c r="F275" s="14"/>
      <c r="G275" s="14"/>
      <c r="H275" s="14"/>
      <c r="I275" s="23" t="str">
        <f t="array" ref="I275">IF(J275="","",XLOOKUP(J275,selector_07,selector_07_ids,""))</f>
        <v/>
      </c>
      <c r="J275" s="25"/>
      <c r="K275" s="14"/>
      <c r="L275" s="14"/>
      <c r="M275" s="14"/>
      <c r="N275" s="23" t="str">
        <f t="array" ref="N275">IF(O275="","",XLOOKUP(O275,selector_18,selector_18_ids,""))</f>
        <v/>
      </c>
      <c r="O275" s="25"/>
      <c r="P275" s="14"/>
      <c r="Q275" s="23" t="str">
        <f t="array" ref="Q275">IF(R275="","",XLOOKUP(R275,selector_04,selector_04_ids,""))</f>
        <v/>
      </c>
      <c r="R275" s="25"/>
      <c r="S275" s="14"/>
      <c r="T275" s="27"/>
      <c r="U275" s="14"/>
    </row>
    <row r="276">
      <c r="A276" s="14"/>
      <c r="B276" s="23" t="str">
        <f>IF($A276="","",'Система'!$B$4)</f>
        <v/>
      </c>
      <c r="C276" s="14"/>
      <c r="D276" s="23" t="str">
        <f t="array" ref="D276">IF(E276="","",XLOOKUP(E276,selector_02,selector_02_ids,""))</f>
        <v/>
      </c>
      <c r="E276" s="25"/>
      <c r="F276" s="14"/>
      <c r="G276" s="14"/>
      <c r="H276" s="14"/>
      <c r="I276" s="23" t="str">
        <f t="array" ref="I276">IF(J276="","",XLOOKUP(J276,selector_07,selector_07_ids,""))</f>
        <v/>
      </c>
      <c r="J276" s="25"/>
      <c r="K276" s="14"/>
      <c r="L276" s="14"/>
      <c r="M276" s="14"/>
      <c r="N276" s="23" t="str">
        <f t="array" ref="N276">IF(O276="","",XLOOKUP(O276,selector_18,selector_18_ids,""))</f>
        <v/>
      </c>
      <c r="O276" s="25"/>
      <c r="P276" s="14"/>
      <c r="Q276" s="23" t="str">
        <f t="array" ref="Q276">IF(R276="","",XLOOKUP(R276,selector_04,selector_04_ids,""))</f>
        <v/>
      </c>
      <c r="R276" s="25"/>
      <c r="S276" s="14"/>
      <c r="T276" s="27"/>
      <c r="U276" s="14"/>
    </row>
    <row r="277">
      <c r="A277" s="14"/>
      <c r="B277" s="23" t="str">
        <f>IF($A277="","",'Система'!$B$4)</f>
        <v/>
      </c>
      <c r="C277" s="14"/>
      <c r="D277" s="23" t="str">
        <f t="array" ref="D277">IF(E277="","",XLOOKUP(E277,selector_02,selector_02_ids,""))</f>
        <v/>
      </c>
      <c r="E277" s="25"/>
      <c r="F277" s="14"/>
      <c r="G277" s="14"/>
      <c r="H277" s="14"/>
      <c r="I277" s="23" t="str">
        <f t="array" ref="I277">IF(J277="","",XLOOKUP(J277,selector_07,selector_07_ids,""))</f>
        <v/>
      </c>
      <c r="J277" s="25"/>
      <c r="K277" s="14"/>
      <c r="L277" s="14"/>
      <c r="M277" s="14"/>
      <c r="N277" s="23" t="str">
        <f t="array" ref="N277">IF(O277="","",XLOOKUP(O277,selector_18,selector_18_ids,""))</f>
        <v/>
      </c>
      <c r="O277" s="25"/>
      <c r="P277" s="14"/>
      <c r="Q277" s="23" t="str">
        <f t="array" ref="Q277">IF(R277="","",XLOOKUP(R277,selector_04,selector_04_ids,""))</f>
        <v/>
      </c>
      <c r="R277" s="25"/>
      <c r="S277" s="14"/>
      <c r="T277" s="27"/>
      <c r="U277" s="14"/>
    </row>
    <row r="278">
      <c r="A278" s="14"/>
      <c r="B278" s="23" t="str">
        <f>IF($A278="","",'Система'!$B$4)</f>
        <v/>
      </c>
      <c r="C278" s="14"/>
      <c r="D278" s="23" t="str">
        <f t="array" ref="D278">IF(E278="","",XLOOKUP(E278,selector_02,selector_02_ids,""))</f>
        <v/>
      </c>
      <c r="E278" s="25"/>
      <c r="F278" s="14"/>
      <c r="G278" s="14"/>
      <c r="H278" s="14"/>
      <c r="I278" s="23" t="str">
        <f t="array" ref="I278">IF(J278="","",XLOOKUP(J278,selector_07,selector_07_ids,""))</f>
        <v/>
      </c>
      <c r="J278" s="25"/>
      <c r="K278" s="14"/>
      <c r="L278" s="14"/>
      <c r="M278" s="14"/>
      <c r="N278" s="23" t="str">
        <f t="array" ref="N278">IF(O278="","",XLOOKUP(O278,selector_18,selector_18_ids,""))</f>
        <v/>
      </c>
      <c r="O278" s="25"/>
      <c r="P278" s="14"/>
      <c r="Q278" s="23" t="str">
        <f t="array" ref="Q278">IF(R278="","",XLOOKUP(R278,selector_04,selector_04_ids,""))</f>
        <v/>
      </c>
      <c r="R278" s="25"/>
      <c r="S278" s="14"/>
      <c r="T278" s="27"/>
      <c r="U278" s="14"/>
    </row>
    <row r="279">
      <c r="A279" s="14"/>
      <c r="B279" s="23" t="str">
        <f>IF($A279="","",'Система'!$B$4)</f>
        <v/>
      </c>
      <c r="C279" s="14"/>
      <c r="D279" s="23" t="str">
        <f t="array" ref="D279">IF(E279="","",XLOOKUP(E279,selector_02,selector_02_ids,""))</f>
        <v/>
      </c>
      <c r="E279" s="25"/>
      <c r="F279" s="14"/>
      <c r="G279" s="14"/>
      <c r="H279" s="14"/>
      <c r="I279" s="23" t="str">
        <f t="array" ref="I279">IF(J279="","",XLOOKUP(J279,selector_07,selector_07_ids,""))</f>
        <v/>
      </c>
      <c r="J279" s="25"/>
      <c r="K279" s="14"/>
      <c r="L279" s="14"/>
      <c r="M279" s="14"/>
      <c r="N279" s="23" t="str">
        <f t="array" ref="N279">IF(O279="","",XLOOKUP(O279,selector_18,selector_18_ids,""))</f>
        <v/>
      </c>
      <c r="O279" s="25"/>
      <c r="P279" s="14"/>
      <c r="Q279" s="23" t="str">
        <f t="array" ref="Q279">IF(R279="","",XLOOKUP(R279,selector_04,selector_04_ids,""))</f>
        <v/>
      </c>
      <c r="R279" s="25"/>
      <c r="S279" s="14"/>
      <c r="T279" s="27"/>
      <c r="U279" s="14"/>
    </row>
    <row r="280">
      <c r="A280" s="14"/>
      <c r="B280" s="23" t="str">
        <f>IF($A280="","",'Система'!$B$4)</f>
        <v/>
      </c>
      <c r="C280" s="14"/>
      <c r="D280" s="23" t="str">
        <f t="array" ref="D280">IF(E280="","",XLOOKUP(E280,selector_02,selector_02_ids,""))</f>
        <v/>
      </c>
      <c r="E280" s="25"/>
      <c r="F280" s="14"/>
      <c r="G280" s="14"/>
      <c r="H280" s="14"/>
      <c r="I280" s="23" t="str">
        <f t="array" ref="I280">IF(J280="","",XLOOKUP(J280,selector_07,selector_07_ids,""))</f>
        <v/>
      </c>
      <c r="J280" s="25"/>
      <c r="K280" s="14"/>
      <c r="L280" s="14"/>
      <c r="M280" s="14"/>
      <c r="N280" s="23" t="str">
        <f t="array" ref="N280">IF(O280="","",XLOOKUP(O280,selector_18,selector_18_ids,""))</f>
        <v/>
      </c>
      <c r="O280" s="25"/>
      <c r="P280" s="14"/>
      <c r="Q280" s="23" t="str">
        <f t="array" ref="Q280">IF(R280="","",XLOOKUP(R280,selector_04,selector_04_ids,""))</f>
        <v/>
      </c>
      <c r="R280" s="25"/>
      <c r="S280" s="14"/>
      <c r="T280" s="27"/>
      <c r="U280" s="14"/>
    </row>
    <row r="281">
      <c r="A281" s="14"/>
      <c r="B281" s="23" t="str">
        <f>IF($A281="","",'Система'!$B$4)</f>
        <v/>
      </c>
      <c r="C281" s="14"/>
      <c r="D281" s="23" t="str">
        <f t="array" ref="D281">IF(E281="","",XLOOKUP(E281,selector_02,selector_02_ids,""))</f>
        <v/>
      </c>
      <c r="E281" s="25"/>
      <c r="F281" s="14"/>
      <c r="G281" s="14"/>
      <c r="H281" s="14"/>
      <c r="I281" s="23" t="str">
        <f t="array" ref="I281">IF(J281="","",XLOOKUP(J281,selector_07,selector_07_ids,""))</f>
        <v/>
      </c>
      <c r="J281" s="25"/>
      <c r="K281" s="14"/>
      <c r="L281" s="14"/>
      <c r="M281" s="14"/>
      <c r="N281" s="23" t="str">
        <f t="array" ref="N281">IF(O281="","",XLOOKUP(O281,selector_18,selector_18_ids,""))</f>
        <v/>
      </c>
      <c r="O281" s="25"/>
      <c r="P281" s="14"/>
      <c r="Q281" s="23" t="str">
        <f t="array" ref="Q281">IF(R281="","",XLOOKUP(R281,selector_04,selector_04_ids,""))</f>
        <v/>
      </c>
      <c r="R281" s="25"/>
      <c r="S281" s="14"/>
      <c r="T281" s="27"/>
      <c r="U281" s="14"/>
    </row>
    <row r="282">
      <c r="A282" s="14"/>
      <c r="B282" s="23" t="str">
        <f>IF($A282="","",'Система'!$B$4)</f>
        <v/>
      </c>
      <c r="C282" s="14"/>
      <c r="D282" s="23" t="str">
        <f t="array" ref="D282">IF(E282="","",XLOOKUP(E282,selector_02,selector_02_ids,""))</f>
        <v/>
      </c>
      <c r="E282" s="25"/>
      <c r="F282" s="14"/>
      <c r="G282" s="14"/>
      <c r="H282" s="14"/>
      <c r="I282" s="23" t="str">
        <f t="array" ref="I282">IF(J282="","",XLOOKUP(J282,selector_07,selector_07_ids,""))</f>
        <v/>
      </c>
      <c r="J282" s="25"/>
      <c r="K282" s="14"/>
      <c r="L282" s="14"/>
      <c r="M282" s="14"/>
      <c r="N282" s="23" t="str">
        <f t="array" ref="N282">IF(O282="","",XLOOKUP(O282,selector_18,selector_18_ids,""))</f>
        <v/>
      </c>
      <c r="O282" s="25"/>
      <c r="P282" s="14"/>
      <c r="Q282" s="23" t="str">
        <f t="array" ref="Q282">IF(R282="","",XLOOKUP(R282,selector_04,selector_04_ids,""))</f>
        <v/>
      </c>
      <c r="R282" s="25"/>
      <c r="S282" s="14"/>
      <c r="T282" s="27"/>
      <c r="U282" s="14"/>
    </row>
    <row r="283">
      <c r="A283" s="14"/>
      <c r="B283" s="23" t="str">
        <f>IF($A283="","",'Система'!$B$4)</f>
        <v/>
      </c>
      <c r="C283" s="14"/>
      <c r="D283" s="23" t="str">
        <f t="array" ref="D283">IF(E283="","",XLOOKUP(E283,selector_02,selector_02_ids,""))</f>
        <v/>
      </c>
      <c r="E283" s="25"/>
      <c r="F283" s="14"/>
      <c r="G283" s="14"/>
      <c r="H283" s="14"/>
      <c r="I283" s="23" t="str">
        <f t="array" ref="I283">IF(J283="","",XLOOKUP(J283,selector_07,selector_07_ids,""))</f>
        <v/>
      </c>
      <c r="J283" s="25"/>
      <c r="K283" s="14"/>
      <c r="L283" s="14"/>
      <c r="M283" s="14"/>
      <c r="N283" s="23" t="str">
        <f t="array" ref="N283">IF(O283="","",XLOOKUP(O283,selector_18,selector_18_ids,""))</f>
        <v/>
      </c>
      <c r="O283" s="25"/>
      <c r="P283" s="14"/>
      <c r="Q283" s="23" t="str">
        <f t="array" ref="Q283">IF(R283="","",XLOOKUP(R283,selector_04,selector_04_ids,""))</f>
        <v/>
      </c>
      <c r="R283" s="25"/>
      <c r="S283" s="14"/>
      <c r="T283" s="27"/>
      <c r="U283" s="14"/>
    </row>
    <row r="284">
      <c r="A284" s="14"/>
      <c r="B284" s="23" t="str">
        <f>IF($A284="","",'Система'!$B$4)</f>
        <v/>
      </c>
      <c r="C284" s="14"/>
      <c r="D284" s="23" t="str">
        <f t="array" ref="D284">IF(E284="","",XLOOKUP(E284,selector_02,selector_02_ids,""))</f>
        <v/>
      </c>
      <c r="E284" s="25"/>
      <c r="F284" s="14"/>
      <c r="G284" s="14"/>
      <c r="H284" s="14"/>
      <c r="I284" s="23" t="str">
        <f t="array" ref="I284">IF(J284="","",XLOOKUP(J284,selector_07,selector_07_ids,""))</f>
        <v/>
      </c>
      <c r="J284" s="25"/>
      <c r="K284" s="14"/>
      <c r="L284" s="14"/>
      <c r="M284" s="14"/>
      <c r="N284" s="23" t="str">
        <f t="array" ref="N284">IF(O284="","",XLOOKUP(O284,selector_18,selector_18_ids,""))</f>
        <v/>
      </c>
      <c r="O284" s="25"/>
      <c r="P284" s="14"/>
      <c r="Q284" s="23" t="str">
        <f t="array" ref="Q284">IF(R284="","",XLOOKUP(R284,selector_04,selector_04_ids,""))</f>
        <v/>
      </c>
      <c r="R284" s="25"/>
      <c r="S284" s="14"/>
      <c r="T284" s="27"/>
      <c r="U284" s="14"/>
    </row>
    <row r="285">
      <c r="A285" s="14"/>
      <c r="B285" s="23" t="str">
        <f>IF($A285="","",'Система'!$B$4)</f>
        <v/>
      </c>
      <c r="C285" s="14"/>
      <c r="D285" s="23" t="str">
        <f t="array" ref="D285">IF(E285="","",XLOOKUP(E285,selector_02,selector_02_ids,""))</f>
        <v/>
      </c>
      <c r="E285" s="25"/>
      <c r="F285" s="14"/>
      <c r="G285" s="14"/>
      <c r="H285" s="14"/>
      <c r="I285" s="23" t="str">
        <f t="array" ref="I285">IF(J285="","",XLOOKUP(J285,selector_07,selector_07_ids,""))</f>
        <v/>
      </c>
      <c r="J285" s="25"/>
      <c r="K285" s="14"/>
      <c r="L285" s="14"/>
      <c r="M285" s="14"/>
      <c r="N285" s="23" t="str">
        <f t="array" ref="N285">IF(O285="","",XLOOKUP(O285,selector_18,selector_18_ids,""))</f>
        <v/>
      </c>
      <c r="O285" s="25"/>
      <c r="P285" s="14"/>
      <c r="Q285" s="23" t="str">
        <f t="array" ref="Q285">IF(R285="","",XLOOKUP(R285,selector_04,selector_04_ids,""))</f>
        <v/>
      </c>
      <c r="R285" s="25"/>
      <c r="S285" s="14"/>
      <c r="T285" s="27"/>
      <c r="U285" s="14"/>
    </row>
    <row r="286">
      <c r="A286" s="14"/>
      <c r="B286" s="23" t="str">
        <f>IF($A286="","",'Система'!$B$4)</f>
        <v/>
      </c>
      <c r="C286" s="14"/>
      <c r="D286" s="23" t="str">
        <f t="array" ref="D286">IF(E286="","",XLOOKUP(E286,selector_02,selector_02_ids,""))</f>
        <v/>
      </c>
      <c r="E286" s="25"/>
      <c r="F286" s="14"/>
      <c r="G286" s="14"/>
      <c r="H286" s="14"/>
      <c r="I286" s="23" t="str">
        <f t="array" ref="I286">IF(J286="","",XLOOKUP(J286,selector_07,selector_07_ids,""))</f>
        <v/>
      </c>
      <c r="J286" s="25"/>
      <c r="K286" s="14"/>
      <c r="L286" s="14"/>
      <c r="M286" s="14"/>
      <c r="N286" s="23" t="str">
        <f t="array" ref="N286">IF(O286="","",XLOOKUP(O286,selector_18,selector_18_ids,""))</f>
        <v/>
      </c>
      <c r="O286" s="25"/>
      <c r="P286" s="14"/>
      <c r="Q286" s="23" t="str">
        <f t="array" ref="Q286">IF(R286="","",XLOOKUP(R286,selector_04,selector_04_ids,""))</f>
        <v/>
      </c>
      <c r="R286" s="25"/>
      <c r="S286" s="14"/>
      <c r="T286" s="27"/>
      <c r="U286" s="14"/>
    </row>
    <row r="287">
      <c r="A287" s="14"/>
      <c r="B287" s="23" t="str">
        <f>IF($A287="","",'Система'!$B$4)</f>
        <v/>
      </c>
      <c r="C287" s="14"/>
      <c r="D287" s="23" t="str">
        <f t="array" ref="D287">IF(E287="","",XLOOKUP(E287,selector_02,selector_02_ids,""))</f>
        <v/>
      </c>
      <c r="E287" s="25"/>
      <c r="F287" s="14"/>
      <c r="G287" s="14"/>
      <c r="H287" s="14"/>
      <c r="I287" s="23" t="str">
        <f t="array" ref="I287">IF(J287="","",XLOOKUP(J287,selector_07,selector_07_ids,""))</f>
        <v/>
      </c>
      <c r="J287" s="25"/>
      <c r="K287" s="14"/>
      <c r="L287" s="14"/>
      <c r="M287" s="14"/>
      <c r="N287" s="23" t="str">
        <f t="array" ref="N287">IF(O287="","",XLOOKUP(O287,selector_18,selector_18_ids,""))</f>
        <v/>
      </c>
      <c r="O287" s="25"/>
      <c r="P287" s="14"/>
      <c r="Q287" s="23" t="str">
        <f t="array" ref="Q287">IF(R287="","",XLOOKUP(R287,selector_04,selector_04_ids,""))</f>
        <v/>
      </c>
      <c r="R287" s="25"/>
      <c r="S287" s="14"/>
      <c r="T287" s="27"/>
      <c r="U287" s="14"/>
    </row>
    <row r="288">
      <c r="A288" s="14"/>
      <c r="B288" s="23" t="str">
        <f>IF($A288="","",'Система'!$B$4)</f>
        <v/>
      </c>
      <c r="C288" s="14"/>
      <c r="D288" s="23" t="str">
        <f t="array" ref="D288">IF(E288="","",XLOOKUP(E288,selector_02,selector_02_ids,""))</f>
        <v/>
      </c>
      <c r="E288" s="25"/>
      <c r="F288" s="14"/>
      <c r="G288" s="14"/>
      <c r="H288" s="14"/>
      <c r="I288" s="23" t="str">
        <f t="array" ref="I288">IF(J288="","",XLOOKUP(J288,selector_07,selector_07_ids,""))</f>
        <v/>
      </c>
      <c r="J288" s="25"/>
      <c r="K288" s="14"/>
      <c r="L288" s="14"/>
      <c r="M288" s="14"/>
      <c r="N288" s="23" t="str">
        <f t="array" ref="N288">IF(O288="","",XLOOKUP(O288,selector_18,selector_18_ids,""))</f>
        <v/>
      </c>
      <c r="O288" s="25"/>
      <c r="P288" s="14"/>
      <c r="Q288" s="23" t="str">
        <f t="array" ref="Q288">IF(R288="","",XLOOKUP(R288,selector_04,selector_04_ids,""))</f>
        <v/>
      </c>
      <c r="R288" s="25"/>
      <c r="S288" s="14"/>
      <c r="T288" s="27"/>
      <c r="U288" s="14"/>
    </row>
    <row r="289">
      <c r="A289" s="14"/>
      <c r="B289" s="23" t="str">
        <f>IF($A289="","",'Система'!$B$4)</f>
        <v/>
      </c>
      <c r="C289" s="14"/>
      <c r="D289" s="23" t="str">
        <f t="array" ref="D289">IF(E289="","",XLOOKUP(E289,selector_02,selector_02_ids,""))</f>
        <v/>
      </c>
      <c r="E289" s="25"/>
      <c r="F289" s="14"/>
      <c r="G289" s="14"/>
      <c r="H289" s="14"/>
      <c r="I289" s="23" t="str">
        <f t="array" ref="I289">IF(J289="","",XLOOKUP(J289,selector_07,selector_07_ids,""))</f>
        <v/>
      </c>
      <c r="J289" s="25"/>
      <c r="K289" s="14"/>
      <c r="L289" s="14"/>
      <c r="M289" s="14"/>
      <c r="N289" s="23" t="str">
        <f t="array" ref="N289">IF(O289="","",XLOOKUP(O289,selector_18,selector_18_ids,""))</f>
        <v/>
      </c>
      <c r="O289" s="25"/>
      <c r="P289" s="14"/>
      <c r="Q289" s="23" t="str">
        <f t="array" ref="Q289">IF(R289="","",XLOOKUP(R289,selector_04,selector_04_ids,""))</f>
        <v/>
      </c>
      <c r="R289" s="25"/>
      <c r="S289" s="14"/>
      <c r="T289" s="27"/>
      <c r="U289" s="14"/>
    </row>
    <row r="290">
      <c r="A290" s="14"/>
      <c r="B290" s="23" t="str">
        <f>IF($A290="","",'Система'!$B$4)</f>
        <v/>
      </c>
      <c r="C290" s="14"/>
      <c r="D290" s="23" t="str">
        <f t="array" ref="D290">IF(E290="","",XLOOKUP(E290,selector_02,selector_02_ids,""))</f>
        <v/>
      </c>
      <c r="E290" s="25"/>
      <c r="F290" s="14"/>
      <c r="G290" s="14"/>
      <c r="H290" s="14"/>
      <c r="I290" s="23" t="str">
        <f t="array" ref="I290">IF(J290="","",XLOOKUP(J290,selector_07,selector_07_ids,""))</f>
        <v/>
      </c>
      <c r="J290" s="25"/>
      <c r="K290" s="14"/>
      <c r="L290" s="14"/>
      <c r="M290" s="14"/>
      <c r="N290" s="23" t="str">
        <f t="array" ref="N290">IF(O290="","",XLOOKUP(O290,selector_18,selector_18_ids,""))</f>
        <v/>
      </c>
      <c r="O290" s="25"/>
      <c r="P290" s="14"/>
      <c r="Q290" s="23" t="str">
        <f t="array" ref="Q290">IF(R290="","",XLOOKUP(R290,selector_04,selector_04_ids,""))</f>
        <v/>
      </c>
      <c r="R290" s="25"/>
      <c r="S290" s="14"/>
      <c r="T290" s="27"/>
      <c r="U290" s="14"/>
    </row>
    <row r="291">
      <c r="A291" s="14"/>
      <c r="B291" s="23" t="str">
        <f>IF($A291="","",'Система'!$B$4)</f>
        <v/>
      </c>
      <c r="C291" s="14"/>
      <c r="D291" s="23" t="str">
        <f t="array" ref="D291">IF(E291="","",XLOOKUP(E291,selector_02,selector_02_ids,""))</f>
        <v/>
      </c>
      <c r="E291" s="25"/>
      <c r="F291" s="14"/>
      <c r="G291" s="14"/>
      <c r="H291" s="14"/>
      <c r="I291" s="23" t="str">
        <f t="array" ref="I291">IF(J291="","",XLOOKUP(J291,selector_07,selector_07_ids,""))</f>
        <v/>
      </c>
      <c r="J291" s="25"/>
      <c r="K291" s="14"/>
      <c r="L291" s="14"/>
      <c r="M291" s="14"/>
      <c r="N291" s="23" t="str">
        <f t="array" ref="N291">IF(O291="","",XLOOKUP(O291,selector_18,selector_18_ids,""))</f>
        <v/>
      </c>
      <c r="O291" s="25"/>
      <c r="P291" s="14"/>
      <c r="Q291" s="23" t="str">
        <f t="array" ref="Q291">IF(R291="","",XLOOKUP(R291,selector_04,selector_04_ids,""))</f>
        <v/>
      </c>
      <c r="R291" s="25"/>
      <c r="S291" s="14"/>
      <c r="T291" s="27"/>
      <c r="U291" s="14"/>
    </row>
    <row r="292">
      <c r="A292" s="14"/>
      <c r="B292" s="23" t="str">
        <f>IF($A292="","",'Система'!$B$4)</f>
        <v/>
      </c>
      <c r="C292" s="14"/>
      <c r="D292" s="23" t="str">
        <f t="array" ref="D292">IF(E292="","",XLOOKUP(E292,selector_02,selector_02_ids,""))</f>
        <v/>
      </c>
      <c r="E292" s="25"/>
      <c r="F292" s="14"/>
      <c r="G292" s="14"/>
      <c r="H292" s="14"/>
      <c r="I292" s="23" t="str">
        <f t="array" ref="I292">IF(J292="","",XLOOKUP(J292,selector_07,selector_07_ids,""))</f>
        <v/>
      </c>
      <c r="J292" s="25"/>
      <c r="K292" s="14"/>
      <c r="L292" s="14"/>
      <c r="M292" s="14"/>
      <c r="N292" s="23" t="str">
        <f t="array" ref="N292">IF(O292="","",XLOOKUP(O292,selector_18,selector_18_ids,""))</f>
        <v/>
      </c>
      <c r="O292" s="25"/>
      <c r="P292" s="14"/>
      <c r="Q292" s="23" t="str">
        <f t="array" ref="Q292">IF(R292="","",XLOOKUP(R292,selector_04,selector_04_ids,""))</f>
        <v/>
      </c>
      <c r="R292" s="25"/>
      <c r="S292" s="14"/>
      <c r="T292" s="27"/>
      <c r="U292" s="14"/>
    </row>
    <row r="293">
      <c r="A293" s="14"/>
      <c r="B293" s="23" t="str">
        <f>IF($A293="","",'Система'!$B$4)</f>
        <v/>
      </c>
      <c r="C293" s="14"/>
      <c r="D293" s="23" t="str">
        <f t="array" ref="D293">IF(E293="","",XLOOKUP(E293,selector_02,selector_02_ids,""))</f>
        <v/>
      </c>
      <c r="E293" s="25"/>
      <c r="F293" s="14"/>
      <c r="G293" s="14"/>
      <c r="H293" s="14"/>
      <c r="I293" s="23" t="str">
        <f t="array" ref="I293">IF(J293="","",XLOOKUP(J293,selector_07,selector_07_ids,""))</f>
        <v/>
      </c>
      <c r="J293" s="25"/>
      <c r="K293" s="14"/>
      <c r="L293" s="14"/>
      <c r="M293" s="14"/>
      <c r="N293" s="23" t="str">
        <f t="array" ref="N293">IF(O293="","",XLOOKUP(O293,selector_18,selector_18_ids,""))</f>
        <v/>
      </c>
      <c r="O293" s="25"/>
      <c r="P293" s="14"/>
      <c r="Q293" s="23" t="str">
        <f t="array" ref="Q293">IF(R293="","",XLOOKUP(R293,selector_04,selector_04_ids,""))</f>
        <v/>
      </c>
      <c r="R293" s="25"/>
      <c r="S293" s="14"/>
      <c r="T293" s="27"/>
      <c r="U293" s="14"/>
    </row>
    <row r="294">
      <c r="A294" s="14"/>
      <c r="B294" s="23" t="str">
        <f>IF($A294="","",'Система'!$B$4)</f>
        <v/>
      </c>
      <c r="C294" s="14"/>
      <c r="D294" s="23" t="str">
        <f t="array" ref="D294">IF(E294="","",XLOOKUP(E294,selector_02,selector_02_ids,""))</f>
        <v/>
      </c>
      <c r="E294" s="25"/>
      <c r="F294" s="14"/>
      <c r="G294" s="14"/>
      <c r="H294" s="14"/>
      <c r="I294" s="23" t="str">
        <f t="array" ref="I294">IF(J294="","",XLOOKUP(J294,selector_07,selector_07_ids,""))</f>
        <v/>
      </c>
      <c r="J294" s="25"/>
      <c r="K294" s="14"/>
      <c r="L294" s="14"/>
      <c r="M294" s="14"/>
      <c r="N294" s="23" t="str">
        <f t="array" ref="N294">IF(O294="","",XLOOKUP(O294,selector_18,selector_18_ids,""))</f>
        <v/>
      </c>
      <c r="O294" s="25"/>
      <c r="P294" s="14"/>
      <c r="Q294" s="23" t="str">
        <f t="array" ref="Q294">IF(R294="","",XLOOKUP(R294,selector_04,selector_04_ids,""))</f>
        <v/>
      </c>
      <c r="R294" s="25"/>
      <c r="S294" s="14"/>
      <c r="T294" s="27"/>
      <c r="U294" s="14"/>
    </row>
    <row r="295">
      <c r="A295" s="14"/>
      <c r="B295" s="23" t="str">
        <f>IF($A295="","",'Система'!$B$4)</f>
        <v/>
      </c>
      <c r="C295" s="14"/>
      <c r="D295" s="23" t="str">
        <f t="array" ref="D295">IF(E295="","",XLOOKUP(E295,selector_02,selector_02_ids,""))</f>
        <v/>
      </c>
      <c r="E295" s="25"/>
      <c r="F295" s="14"/>
      <c r="G295" s="14"/>
      <c r="H295" s="14"/>
      <c r="I295" s="23" t="str">
        <f t="array" ref="I295">IF(J295="","",XLOOKUP(J295,selector_07,selector_07_ids,""))</f>
        <v/>
      </c>
      <c r="J295" s="25"/>
      <c r="K295" s="14"/>
      <c r="L295" s="14"/>
      <c r="M295" s="14"/>
      <c r="N295" s="23" t="str">
        <f t="array" ref="N295">IF(O295="","",XLOOKUP(O295,selector_18,selector_18_ids,""))</f>
        <v/>
      </c>
      <c r="O295" s="25"/>
      <c r="P295" s="14"/>
      <c r="Q295" s="23" t="str">
        <f t="array" ref="Q295">IF(R295="","",XLOOKUP(R295,selector_04,selector_04_ids,""))</f>
        <v/>
      </c>
      <c r="R295" s="25"/>
      <c r="S295" s="14"/>
      <c r="T295" s="27"/>
      <c r="U295" s="14"/>
    </row>
    <row r="296">
      <c r="A296" s="14"/>
      <c r="B296" s="23" t="str">
        <f>IF($A296="","",'Система'!$B$4)</f>
        <v/>
      </c>
      <c r="C296" s="14"/>
      <c r="D296" s="23" t="str">
        <f t="array" ref="D296">IF(E296="","",XLOOKUP(E296,selector_02,selector_02_ids,""))</f>
        <v/>
      </c>
      <c r="E296" s="25"/>
      <c r="F296" s="14"/>
      <c r="G296" s="14"/>
      <c r="H296" s="14"/>
      <c r="I296" s="23" t="str">
        <f t="array" ref="I296">IF(J296="","",XLOOKUP(J296,selector_07,selector_07_ids,""))</f>
        <v/>
      </c>
      <c r="J296" s="25"/>
      <c r="K296" s="14"/>
      <c r="L296" s="14"/>
      <c r="M296" s="14"/>
      <c r="N296" s="23" t="str">
        <f t="array" ref="N296">IF(O296="","",XLOOKUP(O296,selector_18,selector_18_ids,""))</f>
        <v/>
      </c>
      <c r="O296" s="25"/>
      <c r="P296" s="14"/>
      <c r="Q296" s="23" t="str">
        <f t="array" ref="Q296">IF(R296="","",XLOOKUP(R296,selector_04,selector_04_ids,""))</f>
        <v/>
      </c>
      <c r="R296" s="25"/>
      <c r="S296" s="14"/>
      <c r="T296" s="27"/>
      <c r="U296" s="14"/>
    </row>
    <row r="297">
      <c r="A297" s="14"/>
      <c r="B297" s="23" t="str">
        <f>IF($A297="","",'Система'!$B$4)</f>
        <v/>
      </c>
      <c r="C297" s="14"/>
      <c r="D297" s="23" t="str">
        <f t="array" ref="D297">IF(E297="","",XLOOKUP(E297,selector_02,selector_02_ids,""))</f>
        <v/>
      </c>
      <c r="E297" s="25"/>
      <c r="F297" s="14"/>
      <c r="G297" s="14"/>
      <c r="H297" s="14"/>
      <c r="I297" s="23" t="str">
        <f t="array" ref="I297">IF(J297="","",XLOOKUP(J297,selector_07,selector_07_ids,""))</f>
        <v/>
      </c>
      <c r="J297" s="25"/>
      <c r="K297" s="14"/>
      <c r="L297" s="14"/>
      <c r="M297" s="14"/>
      <c r="N297" s="23" t="str">
        <f t="array" ref="N297">IF(O297="","",XLOOKUP(O297,selector_18,selector_18_ids,""))</f>
        <v/>
      </c>
      <c r="O297" s="25"/>
      <c r="P297" s="14"/>
      <c r="Q297" s="23" t="str">
        <f t="array" ref="Q297">IF(R297="","",XLOOKUP(R297,selector_04,selector_04_ids,""))</f>
        <v/>
      </c>
      <c r="R297" s="25"/>
      <c r="S297" s="14"/>
      <c r="T297" s="27"/>
      <c r="U297" s="14"/>
    </row>
    <row r="298">
      <c r="A298" s="14"/>
      <c r="B298" s="23" t="str">
        <f>IF($A298="","",'Система'!$B$4)</f>
        <v/>
      </c>
      <c r="C298" s="14"/>
      <c r="D298" s="23" t="str">
        <f t="array" ref="D298">IF(E298="","",XLOOKUP(E298,selector_02,selector_02_ids,""))</f>
        <v/>
      </c>
      <c r="E298" s="25"/>
      <c r="F298" s="14"/>
      <c r="G298" s="14"/>
      <c r="H298" s="14"/>
      <c r="I298" s="23" t="str">
        <f t="array" ref="I298">IF(J298="","",XLOOKUP(J298,selector_07,selector_07_ids,""))</f>
        <v/>
      </c>
      <c r="J298" s="25"/>
      <c r="K298" s="14"/>
      <c r="L298" s="14"/>
      <c r="M298" s="14"/>
      <c r="N298" s="23" t="str">
        <f t="array" ref="N298">IF(O298="","",XLOOKUP(O298,selector_18,selector_18_ids,""))</f>
        <v/>
      </c>
      <c r="O298" s="25"/>
      <c r="P298" s="14"/>
      <c r="Q298" s="23" t="str">
        <f t="array" ref="Q298">IF(R298="","",XLOOKUP(R298,selector_04,selector_04_ids,""))</f>
        <v/>
      </c>
      <c r="R298" s="25"/>
      <c r="S298" s="14"/>
      <c r="T298" s="27"/>
      <c r="U298" s="14"/>
    </row>
    <row r="299">
      <c r="A299" s="14"/>
      <c r="B299" s="23" t="str">
        <f>IF($A299="","",'Система'!$B$4)</f>
        <v/>
      </c>
      <c r="C299" s="14"/>
      <c r="D299" s="23" t="str">
        <f t="array" ref="D299">IF(E299="","",XLOOKUP(E299,selector_02,selector_02_ids,""))</f>
        <v/>
      </c>
      <c r="E299" s="25"/>
      <c r="F299" s="14"/>
      <c r="G299" s="14"/>
      <c r="H299" s="14"/>
      <c r="I299" s="23" t="str">
        <f t="array" ref="I299">IF(J299="","",XLOOKUP(J299,selector_07,selector_07_ids,""))</f>
        <v/>
      </c>
      <c r="J299" s="25"/>
      <c r="K299" s="14"/>
      <c r="L299" s="14"/>
      <c r="M299" s="14"/>
      <c r="N299" s="23" t="str">
        <f t="array" ref="N299">IF(O299="","",XLOOKUP(O299,selector_18,selector_18_ids,""))</f>
        <v/>
      </c>
      <c r="O299" s="25"/>
      <c r="P299" s="14"/>
      <c r="Q299" s="23" t="str">
        <f t="array" ref="Q299">IF(R299="","",XLOOKUP(R299,selector_04,selector_04_ids,""))</f>
        <v/>
      </c>
      <c r="R299" s="25"/>
      <c r="S299" s="14"/>
      <c r="T299" s="27"/>
      <c r="U299" s="14"/>
    </row>
    <row r="300">
      <c r="A300" s="14"/>
      <c r="B300" s="23" t="str">
        <f>IF($A300="","",'Система'!$B$4)</f>
        <v/>
      </c>
      <c r="C300" s="14"/>
      <c r="D300" s="23" t="str">
        <f t="array" ref="D300">IF(E300="","",XLOOKUP(E300,selector_02,selector_02_ids,""))</f>
        <v/>
      </c>
      <c r="E300" s="25"/>
      <c r="F300" s="14"/>
      <c r="G300" s="14"/>
      <c r="H300" s="14"/>
      <c r="I300" s="23" t="str">
        <f t="array" ref="I300">IF(J300="","",XLOOKUP(J300,selector_07,selector_07_ids,""))</f>
        <v/>
      </c>
      <c r="J300" s="25"/>
      <c r="K300" s="14"/>
      <c r="L300" s="14"/>
      <c r="M300" s="14"/>
      <c r="N300" s="23" t="str">
        <f t="array" ref="N300">IF(O300="","",XLOOKUP(O300,selector_18,selector_18_ids,""))</f>
        <v/>
      </c>
      <c r="O300" s="25"/>
      <c r="P300" s="14"/>
      <c r="Q300" s="23" t="str">
        <f t="array" ref="Q300">IF(R300="","",XLOOKUP(R300,selector_04,selector_04_ids,""))</f>
        <v/>
      </c>
      <c r="R300" s="25"/>
      <c r="S300" s="14"/>
      <c r="T300" s="27"/>
      <c r="U300" s="14"/>
    </row>
    <row r="301">
      <c r="A301" s="14"/>
      <c r="B301" s="23" t="str">
        <f>IF($A301="","",'Система'!$B$4)</f>
        <v/>
      </c>
      <c r="C301" s="14"/>
      <c r="D301" s="23" t="str">
        <f t="array" ref="D301">IF(E301="","",XLOOKUP(E301,selector_02,selector_02_ids,""))</f>
        <v/>
      </c>
      <c r="E301" s="25"/>
      <c r="F301" s="14"/>
      <c r="G301" s="14"/>
      <c r="H301" s="14"/>
      <c r="I301" s="23" t="str">
        <f t="array" ref="I301">IF(J301="","",XLOOKUP(J301,selector_07,selector_07_ids,""))</f>
        <v/>
      </c>
      <c r="J301" s="25"/>
      <c r="K301" s="14"/>
      <c r="L301" s="14"/>
      <c r="M301" s="14"/>
      <c r="N301" s="23" t="str">
        <f t="array" ref="N301">IF(O301="","",XLOOKUP(O301,selector_18,selector_18_ids,""))</f>
        <v/>
      </c>
      <c r="O301" s="25"/>
      <c r="P301" s="14"/>
      <c r="Q301" s="23" t="str">
        <f t="array" ref="Q301">IF(R301="","",XLOOKUP(R301,selector_04,selector_04_ids,""))</f>
        <v/>
      </c>
      <c r="R301" s="25"/>
      <c r="S301" s="14"/>
      <c r="T301" s="27"/>
      <c r="U301" s="14"/>
    </row>
    <row r="302">
      <c r="A302" s="14"/>
      <c r="B302" s="23" t="str">
        <f>IF($A302="","",'Система'!$B$4)</f>
        <v/>
      </c>
      <c r="C302" s="14"/>
      <c r="D302" s="23" t="str">
        <f t="array" ref="D302">IF(E302="","",XLOOKUP(E302,selector_02,selector_02_ids,""))</f>
        <v/>
      </c>
      <c r="E302" s="25"/>
      <c r="F302" s="14"/>
      <c r="G302" s="14"/>
      <c r="H302" s="14"/>
      <c r="I302" s="23" t="str">
        <f t="array" ref="I302">IF(J302="","",XLOOKUP(J302,selector_07,selector_07_ids,""))</f>
        <v/>
      </c>
      <c r="J302" s="25"/>
      <c r="K302" s="14"/>
      <c r="L302" s="14"/>
      <c r="M302" s="14"/>
      <c r="N302" s="23" t="str">
        <f t="array" ref="N302">IF(O302="","",XLOOKUP(O302,selector_18,selector_18_ids,""))</f>
        <v/>
      </c>
      <c r="O302" s="25"/>
      <c r="P302" s="14"/>
      <c r="Q302" s="23" t="str">
        <f t="array" ref="Q302">IF(R302="","",XLOOKUP(R302,selector_04,selector_04_ids,""))</f>
        <v/>
      </c>
      <c r="R302" s="25"/>
      <c r="S302" s="14"/>
      <c r="T302" s="27"/>
      <c r="U302" s="14"/>
    </row>
    <row r="303">
      <c r="A303" s="14"/>
      <c r="B303" s="23" t="str">
        <f>IF($A303="","",'Система'!$B$4)</f>
        <v/>
      </c>
      <c r="C303" s="14"/>
      <c r="D303" s="23" t="str">
        <f t="array" ref="D303">IF(E303="","",XLOOKUP(E303,selector_02,selector_02_ids,""))</f>
        <v/>
      </c>
      <c r="E303" s="25"/>
      <c r="F303" s="14"/>
      <c r="G303" s="14"/>
      <c r="H303" s="14"/>
      <c r="I303" s="23" t="str">
        <f t="array" ref="I303">IF(J303="","",XLOOKUP(J303,selector_07,selector_07_ids,""))</f>
        <v/>
      </c>
      <c r="J303" s="25"/>
      <c r="K303" s="14"/>
      <c r="L303" s="14"/>
      <c r="M303" s="14"/>
      <c r="N303" s="23" t="str">
        <f t="array" ref="N303">IF(O303="","",XLOOKUP(O303,selector_18,selector_18_ids,""))</f>
        <v/>
      </c>
      <c r="O303" s="25"/>
      <c r="P303" s="14"/>
      <c r="Q303" s="23" t="str">
        <f t="array" ref="Q303">IF(R303="","",XLOOKUP(R303,selector_04,selector_04_ids,""))</f>
        <v/>
      </c>
      <c r="R303" s="25"/>
      <c r="S303" s="14"/>
      <c r="T303" s="27"/>
      <c r="U303" s="14"/>
    </row>
    <row r="304">
      <c r="A304" s="14"/>
      <c r="B304" s="23" t="str">
        <f>IF($A304="","",'Система'!$B$4)</f>
        <v/>
      </c>
      <c r="C304" s="14"/>
      <c r="D304" s="23" t="str">
        <f t="array" ref="D304">IF(E304="","",XLOOKUP(E304,selector_02,selector_02_ids,""))</f>
        <v/>
      </c>
      <c r="E304" s="25"/>
      <c r="F304" s="14"/>
      <c r="G304" s="14"/>
      <c r="H304" s="14"/>
      <c r="I304" s="23" t="str">
        <f t="array" ref="I304">IF(J304="","",XLOOKUP(J304,selector_07,selector_07_ids,""))</f>
        <v/>
      </c>
      <c r="J304" s="25"/>
      <c r="K304" s="14"/>
      <c r="L304" s="14"/>
      <c r="M304" s="14"/>
      <c r="N304" s="23" t="str">
        <f t="array" ref="N304">IF(O304="","",XLOOKUP(O304,selector_18,selector_18_ids,""))</f>
        <v/>
      </c>
      <c r="O304" s="25"/>
      <c r="P304" s="14"/>
      <c r="Q304" s="23" t="str">
        <f t="array" ref="Q304">IF(R304="","",XLOOKUP(R304,selector_04,selector_04_ids,""))</f>
        <v/>
      </c>
      <c r="R304" s="25"/>
      <c r="S304" s="14"/>
      <c r="T304" s="27"/>
      <c r="U304" s="14"/>
    </row>
    <row r="305">
      <c r="A305" s="14"/>
      <c r="B305" s="23" t="str">
        <f>IF($A305="","",'Система'!$B$4)</f>
        <v/>
      </c>
      <c r="C305" s="14"/>
      <c r="D305" s="23" t="str">
        <f t="array" ref="D305">IF(E305="","",XLOOKUP(E305,selector_02,selector_02_ids,""))</f>
        <v/>
      </c>
      <c r="E305" s="25"/>
      <c r="F305" s="14"/>
      <c r="G305" s="14"/>
      <c r="H305" s="14"/>
      <c r="I305" s="23" t="str">
        <f t="array" ref="I305">IF(J305="","",XLOOKUP(J305,selector_07,selector_07_ids,""))</f>
        <v/>
      </c>
      <c r="J305" s="25"/>
      <c r="K305" s="14"/>
      <c r="L305" s="14"/>
      <c r="M305" s="14"/>
      <c r="N305" s="23" t="str">
        <f t="array" ref="N305">IF(O305="","",XLOOKUP(O305,selector_18,selector_18_ids,""))</f>
        <v/>
      </c>
      <c r="O305" s="25"/>
      <c r="P305" s="14"/>
      <c r="Q305" s="23" t="str">
        <f t="array" ref="Q305">IF(R305="","",XLOOKUP(R305,selector_04,selector_04_ids,""))</f>
        <v/>
      </c>
      <c r="R305" s="25"/>
      <c r="S305" s="14"/>
      <c r="T305" s="27"/>
      <c r="U305" s="14"/>
    </row>
    <row r="306">
      <c r="A306" s="14"/>
      <c r="B306" s="23" t="str">
        <f>IF($A306="","",'Система'!$B$4)</f>
        <v/>
      </c>
      <c r="C306" s="14"/>
      <c r="D306" s="23" t="str">
        <f t="array" ref="D306">IF(E306="","",XLOOKUP(E306,selector_02,selector_02_ids,""))</f>
        <v/>
      </c>
      <c r="E306" s="25"/>
      <c r="F306" s="14"/>
      <c r="G306" s="14"/>
      <c r="H306" s="14"/>
      <c r="I306" s="23" t="str">
        <f t="array" ref="I306">IF(J306="","",XLOOKUP(J306,selector_07,selector_07_ids,""))</f>
        <v/>
      </c>
      <c r="J306" s="25"/>
      <c r="K306" s="14"/>
      <c r="L306" s="14"/>
      <c r="M306" s="14"/>
      <c r="N306" s="23" t="str">
        <f t="array" ref="N306">IF(O306="","",XLOOKUP(O306,selector_18,selector_18_ids,""))</f>
        <v/>
      </c>
      <c r="O306" s="25"/>
      <c r="P306" s="14"/>
      <c r="Q306" s="23" t="str">
        <f t="array" ref="Q306">IF(R306="","",XLOOKUP(R306,selector_04,selector_04_ids,""))</f>
        <v/>
      </c>
      <c r="R306" s="25"/>
      <c r="S306" s="14"/>
      <c r="T306" s="27"/>
      <c r="U306" s="14"/>
    </row>
    <row r="307">
      <c r="A307" s="14"/>
      <c r="B307" s="23" t="str">
        <f>IF($A307="","",'Система'!$B$4)</f>
        <v/>
      </c>
      <c r="C307" s="14"/>
      <c r="D307" s="23" t="str">
        <f t="array" ref="D307">IF(E307="","",XLOOKUP(E307,selector_02,selector_02_ids,""))</f>
        <v/>
      </c>
      <c r="E307" s="25"/>
      <c r="F307" s="14"/>
      <c r="G307" s="14"/>
      <c r="H307" s="14"/>
      <c r="I307" s="23" t="str">
        <f t="array" ref="I307">IF(J307="","",XLOOKUP(J307,selector_07,selector_07_ids,""))</f>
        <v/>
      </c>
      <c r="J307" s="25"/>
      <c r="K307" s="14"/>
      <c r="L307" s="14"/>
      <c r="M307" s="14"/>
      <c r="N307" s="23" t="str">
        <f t="array" ref="N307">IF(O307="","",XLOOKUP(O307,selector_18,selector_18_ids,""))</f>
        <v/>
      </c>
      <c r="O307" s="25"/>
      <c r="P307" s="14"/>
      <c r="Q307" s="23" t="str">
        <f t="array" ref="Q307">IF(R307="","",XLOOKUP(R307,selector_04,selector_04_ids,""))</f>
        <v/>
      </c>
      <c r="R307" s="25"/>
      <c r="S307" s="14"/>
      <c r="T307" s="27"/>
      <c r="U307" s="14"/>
    </row>
    <row r="308">
      <c r="A308" s="14"/>
      <c r="B308" s="23" t="str">
        <f>IF($A308="","",'Система'!$B$4)</f>
        <v/>
      </c>
      <c r="C308" s="14"/>
      <c r="D308" s="23" t="str">
        <f t="array" ref="D308">IF(E308="","",XLOOKUP(E308,selector_02,selector_02_ids,""))</f>
        <v/>
      </c>
      <c r="E308" s="25"/>
      <c r="F308" s="14"/>
      <c r="G308" s="14"/>
      <c r="H308" s="14"/>
      <c r="I308" s="23" t="str">
        <f t="array" ref="I308">IF(J308="","",XLOOKUP(J308,selector_07,selector_07_ids,""))</f>
        <v/>
      </c>
      <c r="J308" s="25"/>
      <c r="K308" s="14"/>
      <c r="L308" s="14"/>
      <c r="M308" s="14"/>
      <c r="N308" s="23" t="str">
        <f t="array" ref="N308">IF(O308="","",XLOOKUP(O308,selector_18,selector_18_ids,""))</f>
        <v/>
      </c>
      <c r="O308" s="25"/>
      <c r="P308" s="14"/>
      <c r="Q308" s="23" t="str">
        <f t="array" ref="Q308">IF(R308="","",XLOOKUP(R308,selector_04,selector_04_ids,""))</f>
        <v/>
      </c>
      <c r="R308" s="25"/>
      <c r="S308" s="14"/>
      <c r="T308" s="27"/>
      <c r="U308" s="14"/>
    </row>
    <row r="309">
      <c r="A309" s="14"/>
      <c r="B309" s="23" t="str">
        <f>IF($A309="","",'Система'!$B$4)</f>
        <v/>
      </c>
      <c r="C309" s="14"/>
      <c r="D309" s="23" t="str">
        <f t="array" ref="D309">IF(E309="","",XLOOKUP(E309,selector_02,selector_02_ids,""))</f>
        <v/>
      </c>
      <c r="E309" s="25"/>
      <c r="F309" s="14"/>
      <c r="G309" s="14"/>
      <c r="H309" s="14"/>
      <c r="I309" s="23" t="str">
        <f t="array" ref="I309">IF(J309="","",XLOOKUP(J309,selector_07,selector_07_ids,""))</f>
        <v/>
      </c>
      <c r="J309" s="25"/>
      <c r="K309" s="14"/>
      <c r="L309" s="14"/>
      <c r="M309" s="14"/>
      <c r="N309" s="23" t="str">
        <f t="array" ref="N309">IF(O309="","",XLOOKUP(O309,selector_18,selector_18_ids,""))</f>
        <v/>
      </c>
      <c r="O309" s="25"/>
      <c r="P309" s="14"/>
      <c r="Q309" s="23" t="str">
        <f t="array" ref="Q309">IF(R309="","",XLOOKUP(R309,selector_04,selector_04_ids,""))</f>
        <v/>
      </c>
      <c r="R309" s="25"/>
      <c r="S309" s="14"/>
      <c r="T309" s="27"/>
      <c r="U309" s="14"/>
    </row>
    <row r="310">
      <c r="A310" s="14"/>
      <c r="B310" s="23" t="str">
        <f>IF($A310="","",'Система'!$B$4)</f>
        <v/>
      </c>
      <c r="C310" s="14"/>
      <c r="D310" s="23" t="str">
        <f t="array" ref="D310">IF(E310="","",XLOOKUP(E310,selector_02,selector_02_ids,""))</f>
        <v/>
      </c>
      <c r="E310" s="25"/>
      <c r="F310" s="14"/>
      <c r="G310" s="14"/>
      <c r="H310" s="14"/>
      <c r="I310" s="23" t="str">
        <f t="array" ref="I310">IF(J310="","",XLOOKUP(J310,selector_07,selector_07_ids,""))</f>
        <v/>
      </c>
      <c r="J310" s="25"/>
      <c r="K310" s="14"/>
      <c r="L310" s="14"/>
      <c r="M310" s="14"/>
      <c r="N310" s="23" t="str">
        <f t="array" ref="N310">IF(O310="","",XLOOKUP(O310,selector_18,selector_18_ids,""))</f>
        <v/>
      </c>
      <c r="O310" s="25"/>
      <c r="P310" s="14"/>
      <c r="Q310" s="23" t="str">
        <f t="array" ref="Q310">IF(R310="","",XLOOKUP(R310,selector_04,selector_04_ids,""))</f>
        <v/>
      </c>
      <c r="R310" s="25"/>
      <c r="S310" s="14"/>
      <c r="T310" s="27"/>
      <c r="U310" s="14"/>
    </row>
    <row r="311">
      <c r="A311" s="14"/>
      <c r="B311" s="23" t="str">
        <f>IF($A311="","",'Система'!$B$4)</f>
        <v/>
      </c>
      <c r="C311" s="14"/>
      <c r="D311" s="23" t="str">
        <f t="array" ref="D311">IF(E311="","",XLOOKUP(E311,selector_02,selector_02_ids,""))</f>
        <v/>
      </c>
      <c r="E311" s="25"/>
      <c r="F311" s="14"/>
      <c r="G311" s="14"/>
      <c r="H311" s="14"/>
      <c r="I311" s="23" t="str">
        <f t="array" ref="I311">IF(J311="","",XLOOKUP(J311,selector_07,selector_07_ids,""))</f>
        <v/>
      </c>
      <c r="J311" s="25"/>
      <c r="K311" s="14"/>
      <c r="L311" s="14"/>
      <c r="M311" s="14"/>
      <c r="N311" s="23" t="str">
        <f t="array" ref="N311">IF(O311="","",XLOOKUP(O311,selector_18,selector_18_ids,""))</f>
        <v/>
      </c>
      <c r="O311" s="25"/>
      <c r="P311" s="14"/>
      <c r="Q311" s="23" t="str">
        <f t="array" ref="Q311">IF(R311="","",XLOOKUP(R311,selector_04,selector_04_ids,""))</f>
        <v/>
      </c>
      <c r="R311" s="25"/>
      <c r="S311" s="14"/>
      <c r="T311" s="27"/>
      <c r="U311" s="14"/>
    </row>
    <row r="312">
      <c r="A312" s="14"/>
      <c r="B312" s="23" t="str">
        <f>IF($A312="","",'Система'!$B$4)</f>
        <v/>
      </c>
      <c r="C312" s="14"/>
      <c r="D312" s="23" t="str">
        <f t="array" ref="D312">IF(E312="","",XLOOKUP(E312,selector_02,selector_02_ids,""))</f>
        <v/>
      </c>
      <c r="E312" s="25"/>
      <c r="F312" s="14"/>
      <c r="G312" s="14"/>
      <c r="H312" s="14"/>
      <c r="I312" s="23" t="str">
        <f t="array" ref="I312">IF(J312="","",XLOOKUP(J312,selector_07,selector_07_ids,""))</f>
        <v/>
      </c>
      <c r="J312" s="25"/>
      <c r="K312" s="14"/>
      <c r="L312" s="14"/>
      <c r="M312" s="14"/>
      <c r="N312" s="23" t="str">
        <f t="array" ref="N312">IF(O312="","",XLOOKUP(O312,selector_18,selector_18_ids,""))</f>
        <v/>
      </c>
      <c r="O312" s="25"/>
      <c r="P312" s="14"/>
      <c r="Q312" s="23" t="str">
        <f t="array" ref="Q312">IF(R312="","",XLOOKUP(R312,selector_04,selector_04_ids,""))</f>
        <v/>
      </c>
      <c r="R312" s="25"/>
      <c r="S312" s="14"/>
      <c r="T312" s="27"/>
      <c r="U312" s="14"/>
    </row>
    <row r="313">
      <c r="A313" s="14"/>
      <c r="B313" s="23" t="str">
        <f>IF($A313="","",'Система'!$B$4)</f>
        <v/>
      </c>
      <c r="C313" s="14"/>
      <c r="D313" s="23" t="str">
        <f t="array" ref="D313">IF(E313="","",XLOOKUP(E313,selector_02,selector_02_ids,""))</f>
        <v/>
      </c>
      <c r="E313" s="25"/>
      <c r="F313" s="14"/>
      <c r="G313" s="14"/>
      <c r="H313" s="14"/>
      <c r="I313" s="23" t="str">
        <f t="array" ref="I313">IF(J313="","",XLOOKUP(J313,selector_07,selector_07_ids,""))</f>
        <v/>
      </c>
      <c r="J313" s="25"/>
      <c r="K313" s="14"/>
      <c r="L313" s="14"/>
      <c r="M313" s="14"/>
      <c r="N313" s="23" t="str">
        <f t="array" ref="N313">IF(O313="","",XLOOKUP(O313,selector_18,selector_18_ids,""))</f>
        <v/>
      </c>
      <c r="O313" s="25"/>
      <c r="P313" s="14"/>
      <c r="Q313" s="23" t="str">
        <f t="array" ref="Q313">IF(R313="","",XLOOKUP(R313,selector_04,selector_04_ids,""))</f>
        <v/>
      </c>
      <c r="R313" s="25"/>
      <c r="S313" s="14"/>
      <c r="T313" s="27"/>
      <c r="U313" s="14"/>
    </row>
    <row r="314">
      <c r="A314" s="14"/>
      <c r="B314" s="23" t="str">
        <f>IF($A314="","",'Система'!$B$4)</f>
        <v/>
      </c>
      <c r="C314" s="14"/>
      <c r="D314" s="23" t="str">
        <f t="array" ref="D314">IF(E314="","",XLOOKUP(E314,selector_02,selector_02_ids,""))</f>
        <v/>
      </c>
      <c r="E314" s="25"/>
      <c r="F314" s="14"/>
      <c r="G314" s="14"/>
      <c r="H314" s="14"/>
      <c r="I314" s="23" t="str">
        <f t="array" ref="I314">IF(J314="","",XLOOKUP(J314,selector_07,selector_07_ids,""))</f>
        <v/>
      </c>
      <c r="J314" s="25"/>
      <c r="K314" s="14"/>
      <c r="L314" s="14"/>
      <c r="M314" s="14"/>
      <c r="N314" s="23" t="str">
        <f t="array" ref="N314">IF(O314="","",XLOOKUP(O314,selector_18,selector_18_ids,""))</f>
        <v/>
      </c>
      <c r="O314" s="25"/>
      <c r="P314" s="14"/>
      <c r="Q314" s="23" t="str">
        <f t="array" ref="Q314">IF(R314="","",XLOOKUP(R314,selector_04,selector_04_ids,""))</f>
        <v/>
      </c>
      <c r="R314" s="25"/>
      <c r="S314" s="14"/>
      <c r="T314" s="27"/>
      <c r="U314" s="14"/>
    </row>
    <row r="315">
      <c r="A315" s="14"/>
      <c r="B315" s="23" t="str">
        <f>IF($A315="","",'Система'!$B$4)</f>
        <v/>
      </c>
      <c r="C315" s="14"/>
      <c r="D315" s="23" t="str">
        <f t="array" ref="D315">IF(E315="","",XLOOKUP(E315,selector_02,selector_02_ids,""))</f>
        <v/>
      </c>
      <c r="E315" s="25"/>
      <c r="F315" s="14"/>
      <c r="G315" s="14"/>
      <c r="H315" s="14"/>
      <c r="I315" s="23" t="str">
        <f t="array" ref="I315">IF(J315="","",XLOOKUP(J315,selector_07,selector_07_ids,""))</f>
        <v/>
      </c>
      <c r="J315" s="25"/>
      <c r="K315" s="14"/>
      <c r="L315" s="14"/>
      <c r="M315" s="14"/>
      <c r="N315" s="23" t="str">
        <f t="array" ref="N315">IF(O315="","",XLOOKUP(O315,selector_18,selector_18_ids,""))</f>
        <v/>
      </c>
      <c r="O315" s="25"/>
      <c r="P315" s="14"/>
      <c r="Q315" s="23" t="str">
        <f t="array" ref="Q315">IF(R315="","",XLOOKUP(R315,selector_04,selector_04_ids,""))</f>
        <v/>
      </c>
      <c r="R315" s="25"/>
      <c r="S315" s="14"/>
      <c r="T315" s="27"/>
      <c r="U315" s="14"/>
    </row>
    <row r="316">
      <c r="A316" s="14"/>
      <c r="B316" s="23" t="str">
        <f>IF($A316="","",'Система'!$B$4)</f>
        <v/>
      </c>
      <c r="C316" s="14"/>
      <c r="D316" s="23" t="str">
        <f t="array" ref="D316">IF(E316="","",XLOOKUP(E316,selector_02,selector_02_ids,""))</f>
        <v/>
      </c>
      <c r="E316" s="25"/>
      <c r="F316" s="14"/>
      <c r="G316" s="14"/>
      <c r="H316" s="14"/>
      <c r="I316" s="23" t="str">
        <f t="array" ref="I316">IF(J316="","",XLOOKUP(J316,selector_07,selector_07_ids,""))</f>
        <v/>
      </c>
      <c r="J316" s="25"/>
      <c r="K316" s="14"/>
      <c r="L316" s="14"/>
      <c r="M316" s="14"/>
      <c r="N316" s="23" t="str">
        <f t="array" ref="N316">IF(O316="","",XLOOKUP(O316,selector_18,selector_18_ids,""))</f>
        <v/>
      </c>
      <c r="O316" s="25"/>
      <c r="P316" s="14"/>
      <c r="Q316" s="23" t="str">
        <f t="array" ref="Q316">IF(R316="","",XLOOKUP(R316,selector_04,selector_04_ids,""))</f>
        <v/>
      </c>
      <c r="R316" s="25"/>
      <c r="S316" s="14"/>
      <c r="T316" s="27"/>
      <c r="U316" s="14"/>
    </row>
    <row r="317">
      <c r="A317" s="14"/>
      <c r="B317" s="23" t="str">
        <f>IF($A317="","",'Система'!$B$4)</f>
        <v/>
      </c>
      <c r="C317" s="14"/>
      <c r="D317" s="23" t="str">
        <f t="array" ref="D317">IF(E317="","",XLOOKUP(E317,selector_02,selector_02_ids,""))</f>
        <v/>
      </c>
      <c r="E317" s="25"/>
      <c r="F317" s="14"/>
      <c r="G317" s="14"/>
      <c r="H317" s="14"/>
      <c r="I317" s="23" t="str">
        <f t="array" ref="I317">IF(J317="","",XLOOKUP(J317,selector_07,selector_07_ids,""))</f>
        <v/>
      </c>
      <c r="J317" s="25"/>
      <c r="K317" s="14"/>
      <c r="L317" s="14"/>
      <c r="M317" s="14"/>
      <c r="N317" s="23" t="str">
        <f t="array" ref="N317">IF(O317="","",XLOOKUP(O317,selector_18,selector_18_ids,""))</f>
        <v/>
      </c>
      <c r="O317" s="25"/>
      <c r="P317" s="14"/>
      <c r="Q317" s="23" t="str">
        <f t="array" ref="Q317">IF(R317="","",XLOOKUP(R317,selector_04,selector_04_ids,""))</f>
        <v/>
      </c>
      <c r="R317" s="25"/>
      <c r="S317" s="14"/>
      <c r="T317" s="27"/>
      <c r="U317" s="14"/>
    </row>
    <row r="318">
      <c r="A318" s="14"/>
      <c r="B318" s="23" t="str">
        <f>IF($A318="","",'Система'!$B$4)</f>
        <v/>
      </c>
      <c r="C318" s="14"/>
      <c r="D318" s="23" t="str">
        <f t="array" ref="D318">IF(E318="","",XLOOKUP(E318,selector_02,selector_02_ids,""))</f>
        <v/>
      </c>
      <c r="E318" s="25"/>
      <c r="F318" s="14"/>
      <c r="G318" s="14"/>
      <c r="H318" s="14"/>
      <c r="I318" s="23" t="str">
        <f t="array" ref="I318">IF(J318="","",XLOOKUP(J318,selector_07,selector_07_ids,""))</f>
        <v/>
      </c>
      <c r="J318" s="25"/>
      <c r="K318" s="14"/>
      <c r="L318" s="14"/>
      <c r="M318" s="14"/>
      <c r="N318" s="23" t="str">
        <f t="array" ref="N318">IF(O318="","",XLOOKUP(O318,selector_18,selector_18_ids,""))</f>
        <v/>
      </c>
      <c r="O318" s="25"/>
      <c r="P318" s="14"/>
      <c r="Q318" s="23" t="str">
        <f t="array" ref="Q318">IF(R318="","",XLOOKUP(R318,selector_04,selector_04_ids,""))</f>
        <v/>
      </c>
      <c r="R318" s="25"/>
      <c r="S318" s="14"/>
      <c r="T318" s="27"/>
      <c r="U318" s="14"/>
    </row>
    <row r="319">
      <c r="A319" s="14"/>
      <c r="B319" s="23" t="str">
        <f>IF($A319="","",'Система'!$B$4)</f>
        <v/>
      </c>
      <c r="C319" s="14"/>
      <c r="D319" s="23" t="str">
        <f t="array" ref="D319">IF(E319="","",XLOOKUP(E319,selector_02,selector_02_ids,""))</f>
        <v/>
      </c>
      <c r="E319" s="25"/>
      <c r="F319" s="14"/>
      <c r="G319" s="14"/>
      <c r="H319" s="14"/>
      <c r="I319" s="23" t="str">
        <f t="array" ref="I319">IF(J319="","",XLOOKUP(J319,selector_07,selector_07_ids,""))</f>
        <v/>
      </c>
      <c r="J319" s="25"/>
      <c r="K319" s="14"/>
      <c r="L319" s="14"/>
      <c r="M319" s="14"/>
      <c r="N319" s="23" t="str">
        <f t="array" ref="N319">IF(O319="","",XLOOKUP(O319,selector_18,selector_18_ids,""))</f>
        <v/>
      </c>
      <c r="O319" s="25"/>
      <c r="P319" s="14"/>
      <c r="Q319" s="23" t="str">
        <f t="array" ref="Q319">IF(R319="","",XLOOKUP(R319,selector_04,selector_04_ids,""))</f>
        <v/>
      </c>
      <c r="R319" s="25"/>
      <c r="S319" s="14"/>
      <c r="T319" s="27"/>
      <c r="U319" s="14"/>
    </row>
    <row r="320">
      <c r="A320" s="14"/>
      <c r="B320" s="23" t="str">
        <f>IF($A320="","",'Система'!$B$4)</f>
        <v/>
      </c>
      <c r="C320" s="14"/>
      <c r="D320" s="23" t="str">
        <f t="array" ref="D320">IF(E320="","",XLOOKUP(E320,selector_02,selector_02_ids,""))</f>
        <v/>
      </c>
      <c r="E320" s="25"/>
      <c r="F320" s="14"/>
      <c r="G320" s="14"/>
      <c r="H320" s="14"/>
      <c r="I320" s="23" t="str">
        <f t="array" ref="I320">IF(J320="","",XLOOKUP(J320,selector_07,selector_07_ids,""))</f>
        <v/>
      </c>
      <c r="J320" s="25"/>
      <c r="K320" s="14"/>
      <c r="L320" s="14"/>
      <c r="M320" s="14"/>
      <c r="N320" s="23" t="str">
        <f t="array" ref="N320">IF(O320="","",XLOOKUP(O320,selector_18,selector_18_ids,""))</f>
        <v/>
      </c>
      <c r="O320" s="25"/>
      <c r="P320" s="14"/>
      <c r="Q320" s="23" t="str">
        <f t="array" ref="Q320">IF(R320="","",XLOOKUP(R320,selector_04,selector_04_ids,""))</f>
        <v/>
      </c>
      <c r="R320" s="25"/>
      <c r="S320" s="14"/>
      <c r="T320" s="27"/>
      <c r="U320" s="14"/>
    </row>
    <row r="321">
      <c r="A321" s="14"/>
      <c r="B321" s="23" t="str">
        <f>IF($A321="","",'Система'!$B$4)</f>
        <v/>
      </c>
      <c r="C321" s="14"/>
      <c r="D321" s="23" t="str">
        <f t="array" ref="D321">IF(E321="","",XLOOKUP(E321,selector_02,selector_02_ids,""))</f>
        <v/>
      </c>
      <c r="E321" s="25"/>
      <c r="F321" s="14"/>
      <c r="G321" s="14"/>
      <c r="H321" s="14"/>
      <c r="I321" s="23" t="str">
        <f t="array" ref="I321">IF(J321="","",XLOOKUP(J321,selector_07,selector_07_ids,""))</f>
        <v/>
      </c>
      <c r="J321" s="25"/>
      <c r="K321" s="14"/>
      <c r="L321" s="14"/>
      <c r="M321" s="14"/>
      <c r="N321" s="23" t="str">
        <f t="array" ref="N321">IF(O321="","",XLOOKUP(O321,selector_18,selector_18_ids,""))</f>
        <v/>
      </c>
      <c r="O321" s="25"/>
      <c r="P321" s="14"/>
      <c r="Q321" s="23" t="str">
        <f t="array" ref="Q321">IF(R321="","",XLOOKUP(R321,selector_04,selector_04_ids,""))</f>
        <v/>
      </c>
      <c r="R321" s="25"/>
      <c r="S321" s="14"/>
      <c r="T321" s="27"/>
      <c r="U321" s="14"/>
    </row>
    <row r="322">
      <c r="A322" s="14"/>
      <c r="B322" s="23" t="str">
        <f>IF($A322="","",'Система'!$B$4)</f>
        <v/>
      </c>
      <c r="C322" s="14"/>
      <c r="D322" s="23" t="str">
        <f t="array" ref="D322">IF(E322="","",XLOOKUP(E322,selector_02,selector_02_ids,""))</f>
        <v/>
      </c>
      <c r="E322" s="25"/>
      <c r="F322" s="14"/>
      <c r="G322" s="14"/>
      <c r="H322" s="14"/>
      <c r="I322" s="23" t="str">
        <f t="array" ref="I322">IF(J322="","",XLOOKUP(J322,selector_07,selector_07_ids,""))</f>
        <v/>
      </c>
      <c r="J322" s="25"/>
      <c r="K322" s="14"/>
      <c r="L322" s="14"/>
      <c r="M322" s="14"/>
      <c r="N322" s="23" t="str">
        <f t="array" ref="N322">IF(O322="","",XLOOKUP(O322,selector_18,selector_18_ids,""))</f>
        <v/>
      </c>
      <c r="O322" s="25"/>
      <c r="P322" s="14"/>
      <c r="Q322" s="23" t="str">
        <f t="array" ref="Q322">IF(R322="","",XLOOKUP(R322,selector_04,selector_04_ids,""))</f>
        <v/>
      </c>
      <c r="R322" s="25"/>
      <c r="S322" s="14"/>
      <c r="T322" s="27"/>
      <c r="U322" s="14"/>
    </row>
    <row r="323">
      <c r="A323" s="14"/>
      <c r="B323" s="23" t="str">
        <f>IF($A323="","",'Система'!$B$4)</f>
        <v/>
      </c>
      <c r="C323" s="14"/>
      <c r="D323" s="23" t="str">
        <f t="array" ref="D323">IF(E323="","",XLOOKUP(E323,selector_02,selector_02_ids,""))</f>
        <v/>
      </c>
      <c r="E323" s="25"/>
      <c r="F323" s="14"/>
      <c r="G323" s="14"/>
      <c r="H323" s="14"/>
      <c r="I323" s="23" t="str">
        <f t="array" ref="I323">IF(J323="","",XLOOKUP(J323,selector_07,selector_07_ids,""))</f>
        <v/>
      </c>
      <c r="J323" s="25"/>
      <c r="K323" s="14"/>
      <c r="L323" s="14"/>
      <c r="M323" s="14"/>
      <c r="N323" s="23" t="str">
        <f t="array" ref="N323">IF(O323="","",XLOOKUP(O323,selector_18,selector_18_ids,""))</f>
        <v/>
      </c>
      <c r="O323" s="25"/>
      <c r="P323" s="14"/>
      <c r="Q323" s="23" t="str">
        <f t="array" ref="Q323">IF(R323="","",XLOOKUP(R323,selector_04,selector_04_ids,""))</f>
        <v/>
      </c>
      <c r="R323" s="25"/>
      <c r="S323" s="14"/>
      <c r="T323" s="27"/>
      <c r="U323" s="14"/>
    </row>
    <row r="324">
      <c r="A324" s="14"/>
      <c r="B324" s="23" t="str">
        <f>IF($A324="","",'Система'!$B$4)</f>
        <v/>
      </c>
      <c r="C324" s="14"/>
      <c r="D324" s="23" t="str">
        <f t="array" ref="D324">IF(E324="","",XLOOKUP(E324,selector_02,selector_02_ids,""))</f>
        <v/>
      </c>
      <c r="E324" s="25"/>
      <c r="F324" s="14"/>
      <c r="G324" s="14"/>
      <c r="H324" s="14"/>
      <c r="I324" s="23" t="str">
        <f t="array" ref="I324">IF(J324="","",XLOOKUP(J324,selector_07,selector_07_ids,""))</f>
        <v/>
      </c>
      <c r="J324" s="25"/>
      <c r="K324" s="14"/>
      <c r="L324" s="14"/>
      <c r="M324" s="14"/>
      <c r="N324" s="23" t="str">
        <f t="array" ref="N324">IF(O324="","",XLOOKUP(O324,selector_18,selector_18_ids,""))</f>
        <v/>
      </c>
      <c r="O324" s="25"/>
      <c r="P324" s="14"/>
      <c r="Q324" s="23" t="str">
        <f t="array" ref="Q324">IF(R324="","",XLOOKUP(R324,selector_04,selector_04_ids,""))</f>
        <v/>
      </c>
      <c r="R324" s="25"/>
      <c r="S324" s="14"/>
      <c r="T324" s="27"/>
      <c r="U324" s="14"/>
    </row>
    <row r="325">
      <c r="A325" s="14"/>
      <c r="B325" s="23" t="str">
        <f>IF($A325="","",'Система'!$B$4)</f>
        <v/>
      </c>
      <c r="C325" s="14"/>
      <c r="D325" s="23" t="str">
        <f t="array" ref="D325">IF(E325="","",XLOOKUP(E325,selector_02,selector_02_ids,""))</f>
        <v/>
      </c>
      <c r="E325" s="25"/>
      <c r="F325" s="14"/>
      <c r="G325" s="14"/>
      <c r="H325" s="14"/>
      <c r="I325" s="23" t="str">
        <f t="array" ref="I325">IF(J325="","",XLOOKUP(J325,selector_07,selector_07_ids,""))</f>
        <v/>
      </c>
      <c r="J325" s="25"/>
      <c r="K325" s="14"/>
      <c r="L325" s="14"/>
      <c r="M325" s="14"/>
      <c r="N325" s="23" t="str">
        <f t="array" ref="N325">IF(O325="","",XLOOKUP(O325,selector_18,selector_18_ids,""))</f>
        <v/>
      </c>
      <c r="O325" s="25"/>
      <c r="P325" s="14"/>
      <c r="Q325" s="23" t="str">
        <f t="array" ref="Q325">IF(R325="","",XLOOKUP(R325,selector_04,selector_04_ids,""))</f>
        <v/>
      </c>
      <c r="R325" s="25"/>
      <c r="S325" s="14"/>
      <c r="T325" s="27"/>
      <c r="U325" s="14"/>
    </row>
    <row r="326">
      <c r="A326" s="14"/>
      <c r="B326" s="23" t="str">
        <f>IF($A326="","",'Система'!$B$4)</f>
        <v/>
      </c>
      <c r="C326" s="14"/>
      <c r="D326" s="23" t="str">
        <f t="array" ref="D326">IF(E326="","",XLOOKUP(E326,selector_02,selector_02_ids,""))</f>
        <v/>
      </c>
      <c r="E326" s="25"/>
      <c r="F326" s="14"/>
      <c r="G326" s="14"/>
      <c r="H326" s="14"/>
      <c r="I326" s="23" t="str">
        <f t="array" ref="I326">IF(J326="","",XLOOKUP(J326,selector_07,selector_07_ids,""))</f>
        <v/>
      </c>
      <c r="J326" s="25"/>
      <c r="K326" s="14"/>
      <c r="L326" s="14"/>
      <c r="M326" s="14"/>
      <c r="N326" s="23" t="str">
        <f t="array" ref="N326">IF(O326="","",XLOOKUP(O326,selector_18,selector_18_ids,""))</f>
        <v/>
      </c>
      <c r="O326" s="25"/>
      <c r="P326" s="14"/>
      <c r="Q326" s="23" t="str">
        <f t="array" ref="Q326">IF(R326="","",XLOOKUP(R326,selector_04,selector_04_ids,""))</f>
        <v/>
      </c>
      <c r="R326" s="25"/>
      <c r="S326" s="14"/>
      <c r="T326" s="27"/>
      <c r="U326" s="14"/>
    </row>
    <row r="327">
      <c r="A327" s="14"/>
      <c r="B327" s="23" t="str">
        <f>IF($A327="","",'Система'!$B$4)</f>
        <v/>
      </c>
      <c r="C327" s="14"/>
      <c r="D327" s="23" t="str">
        <f t="array" ref="D327">IF(E327="","",XLOOKUP(E327,selector_02,selector_02_ids,""))</f>
        <v/>
      </c>
      <c r="E327" s="25"/>
      <c r="F327" s="14"/>
      <c r="G327" s="14"/>
      <c r="H327" s="14"/>
      <c r="I327" s="23" t="str">
        <f t="array" ref="I327">IF(J327="","",XLOOKUP(J327,selector_07,selector_07_ids,""))</f>
        <v/>
      </c>
      <c r="J327" s="25"/>
      <c r="K327" s="14"/>
      <c r="L327" s="14"/>
      <c r="M327" s="14"/>
      <c r="N327" s="23" t="str">
        <f t="array" ref="N327">IF(O327="","",XLOOKUP(O327,selector_18,selector_18_ids,""))</f>
        <v/>
      </c>
      <c r="O327" s="25"/>
      <c r="P327" s="14"/>
      <c r="Q327" s="23" t="str">
        <f t="array" ref="Q327">IF(R327="","",XLOOKUP(R327,selector_04,selector_04_ids,""))</f>
        <v/>
      </c>
      <c r="R327" s="25"/>
      <c r="S327" s="14"/>
      <c r="T327" s="27"/>
      <c r="U327" s="14"/>
    </row>
    <row r="328">
      <c r="A328" s="14"/>
      <c r="B328" s="23" t="str">
        <f>IF($A328="","",'Система'!$B$4)</f>
        <v/>
      </c>
      <c r="C328" s="14"/>
      <c r="D328" s="23" t="str">
        <f t="array" ref="D328">IF(E328="","",XLOOKUP(E328,selector_02,selector_02_ids,""))</f>
        <v/>
      </c>
      <c r="E328" s="25"/>
      <c r="F328" s="14"/>
      <c r="G328" s="14"/>
      <c r="H328" s="14"/>
      <c r="I328" s="23" t="str">
        <f t="array" ref="I328">IF(J328="","",XLOOKUP(J328,selector_07,selector_07_ids,""))</f>
        <v/>
      </c>
      <c r="J328" s="25"/>
      <c r="K328" s="14"/>
      <c r="L328" s="14"/>
      <c r="M328" s="14"/>
      <c r="N328" s="23" t="str">
        <f t="array" ref="N328">IF(O328="","",XLOOKUP(O328,selector_18,selector_18_ids,""))</f>
        <v/>
      </c>
      <c r="O328" s="25"/>
      <c r="P328" s="14"/>
      <c r="Q328" s="23" t="str">
        <f t="array" ref="Q328">IF(R328="","",XLOOKUP(R328,selector_04,selector_04_ids,""))</f>
        <v/>
      </c>
      <c r="R328" s="25"/>
      <c r="S328" s="14"/>
      <c r="T328" s="27"/>
      <c r="U328" s="14"/>
    </row>
    <row r="329">
      <c r="A329" s="14"/>
      <c r="B329" s="23" t="str">
        <f>IF($A329="","",'Система'!$B$4)</f>
        <v/>
      </c>
      <c r="C329" s="14"/>
      <c r="D329" s="23" t="str">
        <f t="array" ref="D329">IF(E329="","",XLOOKUP(E329,selector_02,selector_02_ids,""))</f>
        <v/>
      </c>
      <c r="E329" s="25"/>
      <c r="F329" s="14"/>
      <c r="G329" s="14"/>
      <c r="H329" s="14"/>
      <c r="I329" s="23" t="str">
        <f t="array" ref="I329">IF(J329="","",XLOOKUP(J329,selector_07,selector_07_ids,""))</f>
        <v/>
      </c>
      <c r="J329" s="25"/>
      <c r="K329" s="14"/>
      <c r="L329" s="14"/>
      <c r="M329" s="14"/>
      <c r="N329" s="23" t="str">
        <f t="array" ref="N329">IF(O329="","",XLOOKUP(O329,selector_18,selector_18_ids,""))</f>
        <v/>
      </c>
      <c r="O329" s="25"/>
      <c r="P329" s="14"/>
      <c r="Q329" s="23" t="str">
        <f t="array" ref="Q329">IF(R329="","",XLOOKUP(R329,selector_04,selector_04_ids,""))</f>
        <v/>
      </c>
      <c r="R329" s="25"/>
      <c r="S329" s="14"/>
      <c r="T329" s="27"/>
      <c r="U329" s="14"/>
    </row>
    <row r="330">
      <c r="A330" s="14"/>
      <c r="B330" s="23" t="str">
        <f>IF($A330="","",'Система'!$B$4)</f>
        <v/>
      </c>
      <c r="C330" s="14"/>
      <c r="D330" s="23" t="str">
        <f t="array" ref="D330">IF(E330="","",XLOOKUP(E330,selector_02,selector_02_ids,""))</f>
        <v/>
      </c>
      <c r="E330" s="25"/>
      <c r="F330" s="14"/>
      <c r="G330" s="14"/>
      <c r="H330" s="14"/>
      <c r="I330" s="23" t="str">
        <f t="array" ref="I330">IF(J330="","",XLOOKUP(J330,selector_07,selector_07_ids,""))</f>
        <v/>
      </c>
      <c r="J330" s="25"/>
      <c r="K330" s="14"/>
      <c r="L330" s="14"/>
      <c r="M330" s="14"/>
      <c r="N330" s="23" t="str">
        <f t="array" ref="N330">IF(O330="","",XLOOKUP(O330,selector_18,selector_18_ids,""))</f>
        <v/>
      </c>
      <c r="O330" s="25"/>
      <c r="P330" s="14"/>
      <c r="Q330" s="23" t="str">
        <f t="array" ref="Q330">IF(R330="","",XLOOKUP(R330,selector_04,selector_04_ids,""))</f>
        <v/>
      </c>
      <c r="R330" s="25"/>
      <c r="S330" s="14"/>
      <c r="T330" s="27"/>
      <c r="U330" s="14"/>
    </row>
    <row r="331">
      <c r="A331" s="14"/>
      <c r="B331" s="23" t="str">
        <f>IF($A331="","",'Система'!$B$4)</f>
        <v/>
      </c>
      <c r="C331" s="14"/>
      <c r="D331" s="23" t="str">
        <f t="array" ref="D331">IF(E331="","",XLOOKUP(E331,selector_02,selector_02_ids,""))</f>
        <v/>
      </c>
      <c r="E331" s="25"/>
      <c r="F331" s="14"/>
      <c r="G331" s="14"/>
      <c r="H331" s="14"/>
      <c r="I331" s="23" t="str">
        <f t="array" ref="I331">IF(J331="","",XLOOKUP(J331,selector_07,selector_07_ids,""))</f>
        <v/>
      </c>
      <c r="J331" s="25"/>
      <c r="K331" s="14"/>
      <c r="L331" s="14"/>
      <c r="M331" s="14"/>
      <c r="N331" s="23" t="str">
        <f t="array" ref="N331">IF(O331="","",XLOOKUP(O331,selector_18,selector_18_ids,""))</f>
        <v/>
      </c>
      <c r="O331" s="25"/>
      <c r="P331" s="14"/>
      <c r="Q331" s="23" t="str">
        <f t="array" ref="Q331">IF(R331="","",XLOOKUP(R331,selector_04,selector_04_ids,""))</f>
        <v/>
      </c>
      <c r="R331" s="25"/>
      <c r="S331" s="14"/>
      <c r="T331" s="27"/>
      <c r="U331" s="14"/>
    </row>
    <row r="332">
      <c r="A332" s="14"/>
      <c r="B332" s="23" t="str">
        <f>IF($A332="","",'Система'!$B$4)</f>
        <v/>
      </c>
      <c r="C332" s="14"/>
      <c r="D332" s="23" t="str">
        <f t="array" ref="D332">IF(E332="","",XLOOKUP(E332,selector_02,selector_02_ids,""))</f>
        <v/>
      </c>
      <c r="E332" s="25"/>
      <c r="F332" s="14"/>
      <c r="G332" s="14"/>
      <c r="H332" s="14"/>
      <c r="I332" s="23" t="str">
        <f t="array" ref="I332">IF(J332="","",XLOOKUP(J332,selector_07,selector_07_ids,""))</f>
        <v/>
      </c>
      <c r="J332" s="25"/>
      <c r="K332" s="14"/>
      <c r="L332" s="14"/>
      <c r="M332" s="14"/>
      <c r="N332" s="23" t="str">
        <f t="array" ref="N332">IF(O332="","",XLOOKUP(O332,selector_18,selector_18_ids,""))</f>
        <v/>
      </c>
      <c r="O332" s="25"/>
      <c r="P332" s="14"/>
      <c r="Q332" s="23" t="str">
        <f t="array" ref="Q332">IF(R332="","",XLOOKUP(R332,selector_04,selector_04_ids,""))</f>
        <v/>
      </c>
      <c r="R332" s="25"/>
      <c r="S332" s="14"/>
      <c r="T332" s="27"/>
      <c r="U332" s="14"/>
    </row>
    <row r="333">
      <c r="A333" s="14"/>
      <c r="B333" s="23" t="str">
        <f>IF($A333="","",'Система'!$B$4)</f>
        <v/>
      </c>
      <c r="C333" s="14"/>
      <c r="D333" s="23" t="str">
        <f t="array" ref="D333">IF(E333="","",XLOOKUP(E333,selector_02,selector_02_ids,""))</f>
        <v/>
      </c>
      <c r="E333" s="25"/>
      <c r="F333" s="14"/>
      <c r="G333" s="14"/>
      <c r="H333" s="14"/>
      <c r="I333" s="23" t="str">
        <f t="array" ref="I333">IF(J333="","",XLOOKUP(J333,selector_07,selector_07_ids,""))</f>
        <v/>
      </c>
      <c r="J333" s="25"/>
      <c r="K333" s="14"/>
      <c r="L333" s="14"/>
      <c r="M333" s="14"/>
      <c r="N333" s="23" t="str">
        <f t="array" ref="N333">IF(O333="","",XLOOKUP(O333,selector_18,selector_18_ids,""))</f>
        <v/>
      </c>
      <c r="O333" s="25"/>
      <c r="P333" s="14"/>
      <c r="Q333" s="23" t="str">
        <f t="array" ref="Q333">IF(R333="","",XLOOKUP(R333,selector_04,selector_04_ids,""))</f>
        <v/>
      </c>
      <c r="R333" s="25"/>
      <c r="S333" s="14"/>
      <c r="T333" s="27"/>
      <c r="U333" s="14"/>
    </row>
    <row r="334">
      <c r="A334" s="14"/>
      <c r="B334" s="23" t="str">
        <f>IF($A334="","",'Система'!$B$4)</f>
        <v/>
      </c>
      <c r="C334" s="14"/>
      <c r="D334" s="23" t="str">
        <f t="array" ref="D334">IF(E334="","",XLOOKUP(E334,selector_02,selector_02_ids,""))</f>
        <v/>
      </c>
      <c r="E334" s="25"/>
      <c r="F334" s="14"/>
      <c r="G334" s="14"/>
      <c r="H334" s="14"/>
      <c r="I334" s="23" t="str">
        <f t="array" ref="I334">IF(J334="","",XLOOKUP(J334,selector_07,selector_07_ids,""))</f>
        <v/>
      </c>
      <c r="J334" s="25"/>
      <c r="K334" s="14"/>
      <c r="L334" s="14"/>
      <c r="M334" s="14"/>
      <c r="N334" s="23" t="str">
        <f t="array" ref="N334">IF(O334="","",XLOOKUP(O334,selector_18,selector_18_ids,""))</f>
        <v/>
      </c>
      <c r="O334" s="25"/>
      <c r="P334" s="14"/>
      <c r="Q334" s="23" t="str">
        <f t="array" ref="Q334">IF(R334="","",XLOOKUP(R334,selector_04,selector_04_ids,""))</f>
        <v/>
      </c>
      <c r="R334" s="25"/>
      <c r="S334" s="14"/>
      <c r="T334" s="27"/>
      <c r="U334" s="14"/>
    </row>
    <row r="335">
      <c r="A335" s="14"/>
      <c r="B335" s="23" t="str">
        <f>IF($A335="","",'Система'!$B$4)</f>
        <v/>
      </c>
      <c r="C335" s="14"/>
      <c r="D335" s="23" t="str">
        <f t="array" ref="D335">IF(E335="","",XLOOKUP(E335,selector_02,selector_02_ids,""))</f>
        <v/>
      </c>
      <c r="E335" s="25"/>
      <c r="F335" s="14"/>
      <c r="G335" s="14"/>
      <c r="H335" s="14"/>
      <c r="I335" s="23" t="str">
        <f t="array" ref="I335">IF(J335="","",XLOOKUP(J335,selector_07,selector_07_ids,""))</f>
        <v/>
      </c>
      <c r="J335" s="25"/>
      <c r="K335" s="14"/>
      <c r="L335" s="14"/>
      <c r="M335" s="14"/>
      <c r="N335" s="23" t="str">
        <f t="array" ref="N335">IF(O335="","",XLOOKUP(O335,selector_18,selector_18_ids,""))</f>
        <v/>
      </c>
      <c r="O335" s="25"/>
      <c r="P335" s="14"/>
      <c r="Q335" s="23" t="str">
        <f t="array" ref="Q335">IF(R335="","",XLOOKUP(R335,selector_04,selector_04_ids,""))</f>
        <v/>
      </c>
      <c r="R335" s="25"/>
      <c r="S335" s="14"/>
      <c r="T335" s="27"/>
      <c r="U335" s="14"/>
    </row>
    <row r="336">
      <c r="A336" s="14"/>
      <c r="B336" s="23" t="str">
        <f>IF($A336="","",'Система'!$B$4)</f>
        <v/>
      </c>
      <c r="C336" s="14"/>
      <c r="D336" s="23" t="str">
        <f t="array" ref="D336">IF(E336="","",XLOOKUP(E336,selector_02,selector_02_ids,""))</f>
        <v/>
      </c>
      <c r="E336" s="25"/>
      <c r="F336" s="14"/>
      <c r="G336" s="14"/>
      <c r="H336" s="14"/>
      <c r="I336" s="23" t="str">
        <f t="array" ref="I336">IF(J336="","",XLOOKUP(J336,selector_07,selector_07_ids,""))</f>
        <v/>
      </c>
      <c r="J336" s="25"/>
      <c r="K336" s="14"/>
      <c r="L336" s="14"/>
      <c r="M336" s="14"/>
      <c r="N336" s="23" t="str">
        <f t="array" ref="N336">IF(O336="","",XLOOKUP(O336,selector_18,selector_18_ids,""))</f>
        <v/>
      </c>
      <c r="O336" s="25"/>
      <c r="P336" s="14"/>
      <c r="Q336" s="23" t="str">
        <f t="array" ref="Q336">IF(R336="","",XLOOKUP(R336,selector_04,selector_04_ids,""))</f>
        <v/>
      </c>
      <c r="R336" s="25"/>
      <c r="S336" s="14"/>
      <c r="T336" s="27"/>
      <c r="U336" s="14"/>
    </row>
    <row r="337">
      <c r="A337" s="14"/>
      <c r="B337" s="23" t="str">
        <f>IF($A337="","",'Система'!$B$4)</f>
        <v/>
      </c>
      <c r="C337" s="14"/>
      <c r="D337" s="23" t="str">
        <f t="array" ref="D337">IF(E337="","",XLOOKUP(E337,selector_02,selector_02_ids,""))</f>
        <v/>
      </c>
      <c r="E337" s="25"/>
      <c r="F337" s="14"/>
      <c r="G337" s="14"/>
      <c r="H337" s="14"/>
      <c r="I337" s="23" t="str">
        <f t="array" ref="I337">IF(J337="","",XLOOKUP(J337,selector_07,selector_07_ids,""))</f>
        <v/>
      </c>
      <c r="J337" s="25"/>
      <c r="K337" s="14"/>
      <c r="L337" s="14"/>
      <c r="M337" s="14"/>
      <c r="N337" s="23" t="str">
        <f t="array" ref="N337">IF(O337="","",XLOOKUP(O337,selector_18,selector_18_ids,""))</f>
        <v/>
      </c>
      <c r="O337" s="25"/>
      <c r="P337" s="14"/>
      <c r="Q337" s="23" t="str">
        <f t="array" ref="Q337">IF(R337="","",XLOOKUP(R337,selector_04,selector_04_ids,""))</f>
        <v/>
      </c>
      <c r="R337" s="25"/>
      <c r="S337" s="14"/>
      <c r="T337" s="27"/>
      <c r="U337" s="14"/>
    </row>
    <row r="338">
      <c r="A338" s="14"/>
      <c r="B338" s="23" t="str">
        <f>IF($A338="","",'Система'!$B$4)</f>
        <v/>
      </c>
      <c r="C338" s="14"/>
      <c r="D338" s="23" t="str">
        <f t="array" ref="D338">IF(E338="","",XLOOKUP(E338,selector_02,selector_02_ids,""))</f>
        <v/>
      </c>
      <c r="E338" s="25"/>
      <c r="F338" s="14"/>
      <c r="G338" s="14"/>
      <c r="H338" s="14"/>
      <c r="I338" s="23" t="str">
        <f t="array" ref="I338">IF(J338="","",XLOOKUP(J338,selector_07,selector_07_ids,""))</f>
        <v/>
      </c>
      <c r="J338" s="25"/>
      <c r="K338" s="14"/>
      <c r="L338" s="14"/>
      <c r="M338" s="14"/>
      <c r="N338" s="23" t="str">
        <f t="array" ref="N338">IF(O338="","",XLOOKUP(O338,selector_18,selector_18_ids,""))</f>
        <v/>
      </c>
      <c r="O338" s="25"/>
      <c r="P338" s="14"/>
      <c r="Q338" s="23" t="str">
        <f t="array" ref="Q338">IF(R338="","",XLOOKUP(R338,selector_04,selector_04_ids,""))</f>
        <v/>
      </c>
      <c r="R338" s="25"/>
      <c r="S338" s="14"/>
      <c r="T338" s="27"/>
      <c r="U338" s="14"/>
    </row>
    <row r="339">
      <c r="A339" s="14"/>
      <c r="B339" s="23" t="str">
        <f>IF($A339="","",'Система'!$B$4)</f>
        <v/>
      </c>
      <c r="C339" s="14"/>
      <c r="D339" s="23" t="str">
        <f t="array" ref="D339">IF(E339="","",XLOOKUP(E339,selector_02,selector_02_ids,""))</f>
        <v/>
      </c>
      <c r="E339" s="25"/>
      <c r="F339" s="14"/>
      <c r="G339" s="14"/>
      <c r="H339" s="14"/>
      <c r="I339" s="23" t="str">
        <f t="array" ref="I339">IF(J339="","",XLOOKUP(J339,selector_07,selector_07_ids,""))</f>
        <v/>
      </c>
      <c r="J339" s="25"/>
      <c r="K339" s="14"/>
      <c r="L339" s="14"/>
      <c r="M339" s="14"/>
      <c r="N339" s="23" t="str">
        <f t="array" ref="N339">IF(O339="","",XLOOKUP(O339,selector_18,selector_18_ids,""))</f>
        <v/>
      </c>
      <c r="O339" s="25"/>
      <c r="P339" s="14"/>
      <c r="Q339" s="23" t="str">
        <f t="array" ref="Q339">IF(R339="","",XLOOKUP(R339,selector_04,selector_04_ids,""))</f>
        <v/>
      </c>
      <c r="R339" s="25"/>
      <c r="S339" s="14"/>
      <c r="T339" s="27"/>
      <c r="U339" s="14"/>
    </row>
    <row r="340">
      <c r="A340" s="14"/>
      <c r="B340" s="23" t="str">
        <f>IF($A340="","",'Система'!$B$4)</f>
        <v/>
      </c>
      <c r="C340" s="14"/>
      <c r="D340" s="23" t="str">
        <f t="array" ref="D340">IF(E340="","",XLOOKUP(E340,selector_02,selector_02_ids,""))</f>
        <v/>
      </c>
      <c r="E340" s="25"/>
      <c r="F340" s="14"/>
      <c r="G340" s="14"/>
      <c r="H340" s="14"/>
      <c r="I340" s="23" t="str">
        <f t="array" ref="I340">IF(J340="","",XLOOKUP(J340,selector_07,selector_07_ids,""))</f>
        <v/>
      </c>
      <c r="J340" s="25"/>
      <c r="K340" s="14"/>
      <c r="L340" s="14"/>
      <c r="M340" s="14"/>
      <c r="N340" s="23" t="str">
        <f t="array" ref="N340">IF(O340="","",XLOOKUP(O340,selector_18,selector_18_ids,""))</f>
        <v/>
      </c>
      <c r="O340" s="25"/>
      <c r="P340" s="14"/>
      <c r="Q340" s="23" t="str">
        <f t="array" ref="Q340">IF(R340="","",XLOOKUP(R340,selector_04,selector_04_ids,""))</f>
        <v/>
      </c>
      <c r="R340" s="25"/>
      <c r="S340" s="14"/>
      <c r="T340" s="27"/>
      <c r="U340" s="14"/>
    </row>
    <row r="341">
      <c r="A341" s="14"/>
      <c r="B341" s="23" t="str">
        <f>IF($A341="","",'Система'!$B$4)</f>
        <v/>
      </c>
      <c r="C341" s="14"/>
      <c r="D341" s="23" t="str">
        <f t="array" ref="D341">IF(E341="","",XLOOKUP(E341,selector_02,selector_02_ids,""))</f>
        <v/>
      </c>
      <c r="E341" s="25"/>
      <c r="F341" s="14"/>
      <c r="G341" s="14"/>
      <c r="H341" s="14"/>
      <c r="I341" s="23" t="str">
        <f t="array" ref="I341">IF(J341="","",XLOOKUP(J341,selector_07,selector_07_ids,""))</f>
        <v/>
      </c>
      <c r="J341" s="25"/>
      <c r="K341" s="14"/>
      <c r="L341" s="14"/>
      <c r="M341" s="14"/>
      <c r="N341" s="23" t="str">
        <f t="array" ref="N341">IF(O341="","",XLOOKUP(O341,selector_18,selector_18_ids,""))</f>
        <v/>
      </c>
      <c r="O341" s="25"/>
      <c r="P341" s="14"/>
      <c r="Q341" s="23" t="str">
        <f t="array" ref="Q341">IF(R341="","",XLOOKUP(R341,selector_04,selector_04_ids,""))</f>
        <v/>
      </c>
      <c r="R341" s="25"/>
      <c r="S341" s="14"/>
      <c r="T341" s="27"/>
      <c r="U341" s="14"/>
    </row>
    <row r="342">
      <c r="A342" s="14"/>
      <c r="B342" s="23" t="str">
        <f>IF($A342="","",'Система'!$B$4)</f>
        <v/>
      </c>
      <c r="C342" s="14"/>
      <c r="D342" s="23" t="str">
        <f t="array" ref="D342">IF(E342="","",XLOOKUP(E342,selector_02,selector_02_ids,""))</f>
        <v/>
      </c>
      <c r="E342" s="25"/>
      <c r="F342" s="14"/>
      <c r="G342" s="14"/>
      <c r="H342" s="14"/>
      <c r="I342" s="23" t="str">
        <f t="array" ref="I342">IF(J342="","",XLOOKUP(J342,selector_07,selector_07_ids,""))</f>
        <v/>
      </c>
      <c r="J342" s="25"/>
      <c r="K342" s="14"/>
      <c r="L342" s="14"/>
      <c r="M342" s="14"/>
      <c r="N342" s="23" t="str">
        <f t="array" ref="N342">IF(O342="","",XLOOKUP(O342,selector_18,selector_18_ids,""))</f>
        <v/>
      </c>
      <c r="O342" s="25"/>
      <c r="P342" s="14"/>
      <c r="Q342" s="23" t="str">
        <f t="array" ref="Q342">IF(R342="","",XLOOKUP(R342,selector_04,selector_04_ids,""))</f>
        <v/>
      </c>
      <c r="R342" s="25"/>
      <c r="S342" s="14"/>
      <c r="T342" s="27"/>
      <c r="U342" s="14"/>
    </row>
    <row r="343">
      <c r="A343" s="14"/>
      <c r="B343" s="23" t="str">
        <f>IF($A343="","",'Система'!$B$4)</f>
        <v/>
      </c>
      <c r="C343" s="14"/>
      <c r="D343" s="23" t="str">
        <f t="array" ref="D343">IF(E343="","",XLOOKUP(E343,selector_02,selector_02_ids,""))</f>
        <v/>
      </c>
      <c r="E343" s="25"/>
      <c r="F343" s="14"/>
      <c r="G343" s="14"/>
      <c r="H343" s="14"/>
      <c r="I343" s="23" t="str">
        <f t="array" ref="I343">IF(J343="","",XLOOKUP(J343,selector_07,selector_07_ids,""))</f>
        <v/>
      </c>
      <c r="J343" s="25"/>
      <c r="K343" s="14"/>
      <c r="L343" s="14"/>
      <c r="M343" s="14"/>
      <c r="N343" s="23" t="str">
        <f t="array" ref="N343">IF(O343="","",XLOOKUP(O343,selector_18,selector_18_ids,""))</f>
        <v/>
      </c>
      <c r="O343" s="25"/>
      <c r="P343" s="14"/>
      <c r="Q343" s="23" t="str">
        <f t="array" ref="Q343">IF(R343="","",XLOOKUP(R343,selector_04,selector_04_ids,""))</f>
        <v/>
      </c>
      <c r="R343" s="25"/>
      <c r="S343" s="14"/>
      <c r="T343" s="27"/>
      <c r="U343" s="14"/>
    </row>
    <row r="344">
      <c r="A344" s="14"/>
      <c r="B344" s="23" t="str">
        <f>IF($A344="","",'Система'!$B$4)</f>
        <v/>
      </c>
      <c r="C344" s="14"/>
      <c r="D344" s="23" t="str">
        <f t="array" ref="D344">IF(E344="","",XLOOKUP(E344,selector_02,selector_02_ids,""))</f>
        <v/>
      </c>
      <c r="E344" s="25"/>
      <c r="F344" s="14"/>
      <c r="G344" s="14"/>
      <c r="H344" s="14"/>
      <c r="I344" s="23" t="str">
        <f t="array" ref="I344">IF(J344="","",XLOOKUP(J344,selector_07,selector_07_ids,""))</f>
        <v/>
      </c>
      <c r="J344" s="25"/>
      <c r="K344" s="14"/>
      <c r="L344" s="14"/>
      <c r="M344" s="14"/>
      <c r="N344" s="23" t="str">
        <f t="array" ref="N344">IF(O344="","",XLOOKUP(O344,selector_18,selector_18_ids,""))</f>
        <v/>
      </c>
      <c r="O344" s="25"/>
      <c r="P344" s="14"/>
      <c r="Q344" s="23" t="str">
        <f t="array" ref="Q344">IF(R344="","",XLOOKUP(R344,selector_04,selector_04_ids,""))</f>
        <v/>
      </c>
      <c r="R344" s="25"/>
      <c r="S344" s="14"/>
      <c r="T344" s="27"/>
      <c r="U344" s="14"/>
    </row>
    <row r="345">
      <c r="A345" s="14"/>
      <c r="B345" s="23" t="str">
        <f>IF($A345="","",'Система'!$B$4)</f>
        <v/>
      </c>
      <c r="C345" s="14"/>
      <c r="D345" s="23" t="str">
        <f t="array" ref="D345">IF(E345="","",XLOOKUP(E345,selector_02,selector_02_ids,""))</f>
        <v/>
      </c>
      <c r="E345" s="25"/>
      <c r="F345" s="14"/>
      <c r="G345" s="14"/>
      <c r="H345" s="14"/>
      <c r="I345" s="23" t="str">
        <f t="array" ref="I345">IF(J345="","",XLOOKUP(J345,selector_07,selector_07_ids,""))</f>
        <v/>
      </c>
      <c r="J345" s="25"/>
      <c r="K345" s="14"/>
      <c r="L345" s="14"/>
      <c r="M345" s="14"/>
      <c r="N345" s="23" t="str">
        <f t="array" ref="N345">IF(O345="","",XLOOKUP(O345,selector_18,selector_18_ids,""))</f>
        <v/>
      </c>
      <c r="O345" s="25"/>
      <c r="P345" s="14"/>
      <c r="Q345" s="23" t="str">
        <f t="array" ref="Q345">IF(R345="","",XLOOKUP(R345,selector_04,selector_04_ids,""))</f>
        <v/>
      </c>
      <c r="R345" s="25"/>
      <c r="S345" s="14"/>
      <c r="T345" s="27"/>
      <c r="U345" s="14"/>
    </row>
    <row r="346">
      <c r="A346" s="14"/>
      <c r="B346" s="23" t="str">
        <f>IF($A346="","",'Система'!$B$4)</f>
        <v/>
      </c>
      <c r="C346" s="14"/>
      <c r="D346" s="23" t="str">
        <f t="array" ref="D346">IF(E346="","",XLOOKUP(E346,selector_02,selector_02_ids,""))</f>
        <v/>
      </c>
      <c r="E346" s="25"/>
      <c r="F346" s="14"/>
      <c r="G346" s="14"/>
      <c r="H346" s="14"/>
      <c r="I346" s="23" t="str">
        <f t="array" ref="I346">IF(J346="","",XLOOKUP(J346,selector_07,selector_07_ids,""))</f>
        <v/>
      </c>
      <c r="J346" s="25"/>
      <c r="K346" s="14"/>
      <c r="L346" s="14"/>
      <c r="M346" s="14"/>
      <c r="N346" s="23" t="str">
        <f t="array" ref="N346">IF(O346="","",XLOOKUP(O346,selector_18,selector_18_ids,""))</f>
        <v/>
      </c>
      <c r="O346" s="25"/>
      <c r="P346" s="14"/>
      <c r="Q346" s="23" t="str">
        <f t="array" ref="Q346">IF(R346="","",XLOOKUP(R346,selector_04,selector_04_ids,""))</f>
        <v/>
      </c>
      <c r="R346" s="25"/>
      <c r="S346" s="14"/>
      <c r="T346" s="27"/>
      <c r="U346" s="14"/>
    </row>
    <row r="347">
      <c r="A347" s="14"/>
      <c r="B347" s="23" t="str">
        <f>IF($A347="","",'Система'!$B$4)</f>
        <v/>
      </c>
      <c r="C347" s="14"/>
      <c r="D347" s="23" t="str">
        <f t="array" ref="D347">IF(E347="","",XLOOKUP(E347,selector_02,selector_02_ids,""))</f>
        <v/>
      </c>
      <c r="E347" s="25"/>
      <c r="F347" s="14"/>
      <c r="G347" s="14"/>
      <c r="H347" s="14"/>
      <c r="I347" s="23" t="str">
        <f t="array" ref="I347">IF(J347="","",XLOOKUP(J347,selector_07,selector_07_ids,""))</f>
        <v/>
      </c>
      <c r="J347" s="25"/>
      <c r="K347" s="14"/>
      <c r="L347" s="14"/>
      <c r="M347" s="14"/>
      <c r="N347" s="23" t="str">
        <f t="array" ref="N347">IF(O347="","",XLOOKUP(O347,selector_18,selector_18_ids,""))</f>
        <v/>
      </c>
      <c r="O347" s="25"/>
      <c r="P347" s="14"/>
      <c r="Q347" s="23" t="str">
        <f t="array" ref="Q347">IF(R347="","",XLOOKUP(R347,selector_04,selector_04_ids,""))</f>
        <v/>
      </c>
      <c r="R347" s="25"/>
      <c r="S347" s="14"/>
      <c r="T347" s="27"/>
      <c r="U347" s="14"/>
    </row>
    <row r="348">
      <c r="A348" s="14"/>
      <c r="B348" s="23" t="str">
        <f>IF($A348="","",'Система'!$B$4)</f>
        <v/>
      </c>
      <c r="C348" s="14"/>
      <c r="D348" s="23" t="str">
        <f t="array" ref="D348">IF(E348="","",XLOOKUP(E348,selector_02,selector_02_ids,""))</f>
        <v/>
      </c>
      <c r="E348" s="25"/>
      <c r="F348" s="14"/>
      <c r="G348" s="14"/>
      <c r="H348" s="14"/>
      <c r="I348" s="23" t="str">
        <f t="array" ref="I348">IF(J348="","",XLOOKUP(J348,selector_07,selector_07_ids,""))</f>
        <v/>
      </c>
      <c r="J348" s="25"/>
      <c r="K348" s="14"/>
      <c r="L348" s="14"/>
      <c r="M348" s="14"/>
      <c r="N348" s="23" t="str">
        <f t="array" ref="N348">IF(O348="","",XLOOKUP(O348,selector_18,selector_18_ids,""))</f>
        <v/>
      </c>
      <c r="O348" s="25"/>
      <c r="P348" s="14"/>
      <c r="Q348" s="23" t="str">
        <f t="array" ref="Q348">IF(R348="","",XLOOKUP(R348,selector_04,selector_04_ids,""))</f>
        <v/>
      </c>
      <c r="R348" s="25"/>
      <c r="S348" s="14"/>
      <c r="T348" s="27"/>
      <c r="U348" s="14"/>
    </row>
    <row r="349">
      <c r="A349" s="14"/>
      <c r="B349" s="23" t="str">
        <f>IF($A349="","",'Система'!$B$4)</f>
        <v/>
      </c>
      <c r="C349" s="14"/>
      <c r="D349" s="23" t="str">
        <f t="array" ref="D349">IF(E349="","",XLOOKUP(E349,selector_02,selector_02_ids,""))</f>
        <v/>
      </c>
      <c r="E349" s="25"/>
      <c r="F349" s="14"/>
      <c r="G349" s="14"/>
      <c r="H349" s="14"/>
      <c r="I349" s="23" t="str">
        <f t="array" ref="I349">IF(J349="","",XLOOKUP(J349,selector_07,selector_07_ids,""))</f>
        <v/>
      </c>
      <c r="J349" s="25"/>
      <c r="K349" s="14"/>
      <c r="L349" s="14"/>
      <c r="M349" s="14"/>
      <c r="N349" s="23" t="str">
        <f t="array" ref="N349">IF(O349="","",XLOOKUP(O349,selector_18,selector_18_ids,""))</f>
        <v/>
      </c>
      <c r="O349" s="25"/>
      <c r="P349" s="14"/>
      <c r="Q349" s="23" t="str">
        <f t="array" ref="Q349">IF(R349="","",XLOOKUP(R349,selector_04,selector_04_ids,""))</f>
        <v/>
      </c>
      <c r="R349" s="25"/>
      <c r="S349" s="14"/>
      <c r="T349" s="27"/>
      <c r="U349" s="14"/>
    </row>
    <row r="350">
      <c r="A350" s="14"/>
      <c r="B350" s="23" t="str">
        <f>IF($A350="","",'Система'!$B$4)</f>
        <v/>
      </c>
      <c r="C350" s="14"/>
      <c r="D350" s="23" t="str">
        <f t="array" ref="D350">IF(E350="","",XLOOKUP(E350,selector_02,selector_02_ids,""))</f>
        <v/>
      </c>
      <c r="E350" s="25"/>
      <c r="F350" s="14"/>
      <c r="G350" s="14"/>
      <c r="H350" s="14"/>
      <c r="I350" s="23" t="str">
        <f t="array" ref="I350">IF(J350="","",XLOOKUP(J350,selector_07,selector_07_ids,""))</f>
        <v/>
      </c>
      <c r="J350" s="25"/>
      <c r="K350" s="14"/>
      <c r="L350" s="14"/>
      <c r="M350" s="14"/>
      <c r="N350" s="23" t="str">
        <f t="array" ref="N350">IF(O350="","",XLOOKUP(O350,selector_18,selector_18_ids,""))</f>
        <v/>
      </c>
      <c r="O350" s="25"/>
      <c r="P350" s="14"/>
      <c r="Q350" s="23" t="str">
        <f t="array" ref="Q350">IF(R350="","",XLOOKUP(R350,selector_04,selector_04_ids,""))</f>
        <v/>
      </c>
      <c r="R350" s="25"/>
      <c r="S350" s="14"/>
      <c r="T350" s="27"/>
      <c r="U350" s="14"/>
    </row>
    <row r="351">
      <c r="A351" s="14"/>
      <c r="B351" s="23" t="str">
        <f>IF($A351="","",'Система'!$B$4)</f>
        <v/>
      </c>
      <c r="C351" s="14"/>
      <c r="D351" s="23" t="str">
        <f t="array" ref="D351">IF(E351="","",XLOOKUP(E351,selector_02,selector_02_ids,""))</f>
        <v/>
      </c>
      <c r="E351" s="25"/>
      <c r="F351" s="14"/>
      <c r="G351" s="14"/>
      <c r="H351" s="14"/>
      <c r="I351" s="23" t="str">
        <f t="array" ref="I351">IF(J351="","",XLOOKUP(J351,selector_07,selector_07_ids,""))</f>
        <v/>
      </c>
      <c r="J351" s="25"/>
      <c r="K351" s="14"/>
      <c r="L351" s="14"/>
      <c r="M351" s="14"/>
      <c r="N351" s="23" t="str">
        <f t="array" ref="N351">IF(O351="","",XLOOKUP(O351,selector_18,selector_18_ids,""))</f>
        <v/>
      </c>
      <c r="O351" s="25"/>
      <c r="P351" s="14"/>
      <c r="Q351" s="23" t="str">
        <f t="array" ref="Q351">IF(R351="","",XLOOKUP(R351,selector_04,selector_04_ids,""))</f>
        <v/>
      </c>
      <c r="R351" s="25"/>
      <c r="S351" s="14"/>
      <c r="T351" s="27"/>
      <c r="U351" s="14"/>
    </row>
    <row r="352">
      <c r="A352" s="14"/>
      <c r="B352" s="23" t="str">
        <f>IF($A352="","",'Система'!$B$4)</f>
        <v/>
      </c>
      <c r="C352" s="14"/>
      <c r="D352" s="23" t="str">
        <f t="array" ref="D352">IF(E352="","",XLOOKUP(E352,selector_02,selector_02_ids,""))</f>
        <v/>
      </c>
      <c r="E352" s="25"/>
      <c r="F352" s="14"/>
      <c r="G352" s="14"/>
      <c r="H352" s="14"/>
      <c r="I352" s="23" t="str">
        <f t="array" ref="I352">IF(J352="","",XLOOKUP(J352,selector_07,selector_07_ids,""))</f>
        <v/>
      </c>
      <c r="J352" s="25"/>
      <c r="K352" s="14"/>
      <c r="L352" s="14"/>
      <c r="M352" s="14"/>
      <c r="N352" s="23" t="str">
        <f t="array" ref="N352">IF(O352="","",XLOOKUP(O352,selector_18,selector_18_ids,""))</f>
        <v/>
      </c>
      <c r="O352" s="25"/>
      <c r="P352" s="14"/>
      <c r="Q352" s="23" t="str">
        <f t="array" ref="Q352">IF(R352="","",XLOOKUP(R352,selector_04,selector_04_ids,""))</f>
        <v/>
      </c>
      <c r="R352" s="25"/>
      <c r="S352" s="14"/>
      <c r="T352" s="27"/>
      <c r="U352" s="14"/>
    </row>
    <row r="353">
      <c r="A353" s="14"/>
      <c r="B353" s="23" t="str">
        <f>IF($A353="","",'Система'!$B$4)</f>
        <v/>
      </c>
      <c r="C353" s="14"/>
      <c r="D353" s="23" t="str">
        <f t="array" ref="D353">IF(E353="","",XLOOKUP(E353,selector_02,selector_02_ids,""))</f>
        <v/>
      </c>
      <c r="E353" s="25"/>
      <c r="F353" s="14"/>
      <c r="G353" s="14"/>
      <c r="H353" s="14"/>
      <c r="I353" s="23" t="str">
        <f t="array" ref="I353">IF(J353="","",XLOOKUP(J353,selector_07,selector_07_ids,""))</f>
        <v/>
      </c>
      <c r="J353" s="25"/>
      <c r="K353" s="14"/>
      <c r="L353" s="14"/>
      <c r="M353" s="14"/>
      <c r="N353" s="23" t="str">
        <f t="array" ref="N353">IF(O353="","",XLOOKUP(O353,selector_18,selector_18_ids,""))</f>
        <v/>
      </c>
      <c r="O353" s="25"/>
      <c r="P353" s="14"/>
      <c r="Q353" s="23" t="str">
        <f t="array" ref="Q353">IF(R353="","",XLOOKUP(R353,selector_04,selector_04_ids,""))</f>
        <v/>
      </c>
      <c r="R353" s="25"/>
      <c r="S353" s="14"/>
      <c r="T353" s="27"/>
      <c r="U353" s="14"/>
    </row>
    <row r="354">
      <c r="A354" s="14"/>
      <c r="B354" s="23" t="str">
        <f>IF($A354="","",'Система'!$B$4)</f>
        <v/>
      </c>
      <c r="C354" s="14"/>
      <c r="D354" s="23" t="str">
        <f t="array" ref="D354">IF(E354="","",XLOOKUP(E354,selector_02,selector_02_ids,""))</f>
        <v/>
      </c>
      <c r="E354" s="25"/>
      <c r="F354" s="14"/>
      <c r="G354" s="14"/>
      <c r="H354" s="14"/>
      <c r="I354" s="23" t="str">
        <f t="array" ref="I354">IF(J354="","",XLOOKUP(J354,selector_07,selector_07_ids,""))</f>
        <v/>
      </c>
      <c r="J354" s="25"/>
      <c r="K354" s="14"/>
      <c r="L354" s="14"/>
      <c r="M354" s="14"/>
      <c r="N354" s="23" t="str">
        <f t="array" ref="N354">IF(O354="","",XLOOKUP(O354,selector_18,selector_18_ids,""))</f>
        <v/>
      </c>
      <c r="O354" s="25"/>
      <c r="P354" s="14"/>
      <c r="Q354" s="23" t="str">
        <f t="array" ref="Q354">IF(R354="","",XLOOKUP(R354,selector_04,selector_04_ids,""))</f>
        <v/>
      </c>
      <c r="R354" s="25"/>
      <c r="S354" s="14"/>
      <c r="T354" s="27"/>
      <c r="U354" s="14"/>
    </row>
    <row r="355">
      <c r="A355" s="14"/>
      <c r="B355" s="23" t="str">
        <f>IF($A355="","",'Система'!$B$4)</f>
        <v/>
      </c>
      <c r="C355" s="14"/>
      <c r="D355" s="23" t="str">
        <f t="array" ref="D355">IF(E355="","",XLOOKUP(E355,selector_02,selector_02_ids,""))</f>
        <v/>
      </c>
      <c r="E355" s="25"/>
      <c r="F355" s="14"/>
      <c r="G355" s="14"/>
      <c r="H355" s="14"/>
      <c r="I355" s="23" t="str">
        <f t="array" ref="I355">IF(J355="","",XLOOKUP(J355,selector_07,selector_07_ids,""))</f>
        <v/>
      </c>
      <c r="J355" s="25"/>
      <c r="K355" s="14"/>
      <c r="L355" s="14"/>
      <c r="M355" s="14"/>
      <c r="N355" s="23" t="str">
        <f t="array" ref="N355">IF(O355="","",XLOOKUP(O355,selector_18,selector_18_ids,""))</f>
        <v/>
      </c>
      <c r="O355" s="25"/>
      <c r="P355" s="14"/>
      <c r="Q355" s="23" t="str">
        <f t="array" ref="Q355">IF(R355="","",XLOOKUP(R355,selector_04,selector_04_ids,""))</f>
        <v/>
      </c>
      <c r="R355" s="25"/>
      <c r="S355" s="14"/>
      <c r="T355" s="27"/>
      <c r="U355" s="14"/>
    </row>
    <row r="356">
      <c r="A356" s="14"/>
      <c r="B356" s="23" t="str">
        <f>IF($A356="","",'Система'!$B$4)</f>
        <v/>
      </c>
      <c r="C356" s="14"/>
      <c r="D356" s="23" t="str">
        <f t="array" ref="D356">IF(E356="","",XLOOKUP(E356,selector_02,selector_02_ids,""))</f>
        <v/>
      </c>
      <c r="E356" s="25"/>
      <c r="F356" s="14"/>
      <c r="G356" s="14"/>
      <c r="H356" s="14"/>
      <c r="I356" s="23" t="str">
        <f t="array" ref="I356">IF(J356="","",XLOOKUP(J356,selector_07,selector_07_ids,""))</f>
        <v/>
      </c>
      <c r="J356" s="25"/>
      <c r="K356" s="14"/>
      <c r="L356" s="14"/>
      <c r="M356" s="14"/>
      <c r="N356" s="23" t="str">
        <f t="array" ref="N356">IF(O356="","",XLOOKUP(O356,selector_18,selector_18_ids,""))</f>
        <v/>
      </c>
      <c r="O356" s="25"/>
      <c r="P356" s="14"/>
      <c r="Q356" s="23" t="str">
        <f t="array" ref="Q356">IF(R356="","",XLOOKUP(R356,selector_04,selector_04_ids,""))</f>
        <v/>
      </c>
      <c r="R356" s="25"/>
      <c r="S356" s="14"/>
      <c r="T356" s="27"/>
      <c r="U356" s="14"/>
    </row>
    <row r="357">
      <c r="A357" s="14"/>
      <c r="B357" s="23" t="str">
        <f>IF($A357="","",'Система'!$B$4)</f>
        <v/>
      </c>
      <c r="C357" s="14"/>
      <c r="D357" s="23" t="str">
        <f t="array" ref="D357">IF(E357="","",XLOOKUP(E357,selector_02,selector_02_ids,""))</f>
        <v/>
      </c>
      <c r="E357" s="25"/>
      <c r="F357" s="14"/>
      <c r="G357" s="14"/>
      <c r="H357" s="14"/>
      <c r="I357" s="23" t="str">
        <f t="array" ref="I357">IF(J357="","",XLOOKUP(J357,selector_07,selector_07_ids,""))</f>
        <v/>
      </c>
      <c r="J357" s="25"/>
      <c r="K357" s="14"/>
      <c r="L357" s="14"/>
      <c r="M357" s="14"/>
      <c r="N357" s="23" t="str">
        <f t="array" ref="N357">IF(O357="","",XLOOKUP(O357,selector_18,selector_18_ids,""))</f>
        <v/>
      </c>
      <c r="O357" s="25"/>
      <c r="P357" s="14"/>
      <c r="Q357" s="23" t="str">
        <f t="array" ref="Q357">IF(R357="","",XLOOKUP(R357,selector_04,selector_04_ids,""))</f>
        <v/>
      </c>
      <c r="R357" s="25"/>
      <c r="S357" s="14"/>
      <c r="T357" s="27"/>
      <c r="U357" s="14"/>
    </row>
    <row r="358">
      <c r="A358" s="14"/>
      <c r="B358" s="23" t="str">
        <f>IF($A358="","",'Система'!$B$4)</f>
        <v/>
      </c>
      <c r="C358" s="14"/>
      <c r="D358" s="23" t="str">
        <f t="array" ref="D358">IF(E358="","",XLOOKUP(E358,selector_02,selector_02_ids,""))</f>
        <v/>
      </c>
      <c r="E358" s="25"/>
      <c r="F358" s="14"/>
      <c r="G358" s="14"/>
      <c r="H358" s="14"/>
      <c r="I358" s="23" t="str">
        <f t="array" ref="I358">IF(J358="","",XLOOKUP(J358,selector_07,selector_07_ids,""))</f>
        <v/>
      </c>
      <c r="J358" s="25"/>
      <c r="K358" s="14"/>
      <c r="L358" s="14"/>
      <c r="M358" s="14"/>
      <c r="N358" s="23" t="str">
        <f t="array" ref="N358">IF(O358="","",XLOOKUP(O358,selector_18,selector_18_ids,""))</f>
        <v/>
      </c>
      <c r="O358" s="25"/>
      <c r="P358" s="14"/>
      <c r="Q358" s="23" t="str">
        <f t="array" ref="Q358">IF(R358="","",XLOOKUP(R358,selector_04,selector_04_ids,""))</f>
        <v/>
      </c>
      <c r="R358" s="25"/>
      <c r="S358" s="14"/>
      <c r="T358" s="27"/>
      <c r="U358" s="14"/>
    </row>
    <row r="359">
      <c r="A359" s="14"/>
      <c r="B359" s="23" t="str">
        <f>IF($A359="","",'Система'!$B$4)</f>
        <v/>
      </c>
      <c r="C359" s="14"/>
      <c r="D359" s="23" t="str">
        <f t="array" ref="D359">IF(E359="","",XLOOKUP(E359,selector_02,selector_02_ids,""))</f>
        <v/>
      </c>
      <c r="E359" s="25"/>
      <c r="F359" s="14"/>
      <c r="G359" s="14"/>
      <c r="H359" s="14"/>
      <c r="I359" s="23" t="str">
        <f t="array" ref="I359">IF(J359="","",XLOOKUP(J359,selector_07,selector_07_ids,""))</f>
        <v/>
      </c>
      <c r="J359" s="25"/>
      <c r="K359" s="14"/>
      <c r="L359" s="14"/>
      <c r="M359" s="14"/>
      <c r="N359" s="23" t="str">
        <f t="array" ref="N359">IF(O359="","",XLOOKUP(O359,selector_18,selector_18_ids,""))</f>
        <v/>
      </c>
      <c r="O359" s="25"/>
      <c r="P359" s="14"/>
      <c r="Q359" s="23" t="str">
        <f t="array" ref="Q359">IF(R359="","",XLOOKUP(R359,selector_04,selector_04_ids,""))</f>
        <v/>
      </c>
      <c r="R359" s="25"/>
      <c r="S359" s="14"/>
      <c r="T359" s="27"/>
      <c r="U359" s="14"/>
    </row>
    <row r="360">
      <c r="A360" s="14"/>
      <c r="B360" s="23" t="str">
        <f>IF($A360="","",'Система'!$B$4)</f>
        <v/>
      </c>
      <c r="C360" s="14"/>
      <c r="D360" s="23" t="str">
        <f t="array" ref="D360">IF(E360="","",XLOOKUP(E360,selector_02,selector_02_ids,""))</f>
        <v/>
      </c>
      <c r="E360" s="25"/>
      <c r="F360" s="14"/>
      <c r="G360" s="14"/>
      <c r="H360" s="14"/>
      <c r="I360" s="23" t="str">
        <f t="array" ref="I360">IF(J360="","",XLOOKUP(J360,selector_07,selector_07_ids,""))</f>
        <v/>
      </c>
      <c r="J360" s="25"/>
      <c r="K360" s="14"/>
      <c r="L360" s="14"/>
      <c r="M360" s="14"/>
      <c r="N360" s="23" t="str">
        <f t="array" ref="N360">IF(O360="","",XLOOKUP(O360,selector_18,selector_18_ids,""))</f>
        <v/>
      </c>
      <c r="O360" s="25"/>
      <c r="P360" s="14"/>
      <c r="Q360" s="23" t="str">
        <f t="array" ref="Q360">IF(R360="","",XLOOKUP(R360,selector_04,selector_04_ids,""))</f>
        <v/>
      </c>
      <c r="R360" s="25"/>
      <c r="S360" s="14"/>
      <c r="T360" s="27"/>
      <c r="U360" s="14"/>
    </row>
    <row r="361">
      <c r="A361" s="14"/>
      <c r="B361" s="23" t="str">
        <f>IF($A361="","",'Система'!$B$4)</f>
        <v/>
      </c>
      <c r="C361" s="14"/>
      <c r="D361" s="23" t="str">
        <f t="array" ref="D361">IF(E361="","",XLOOKUP(E361,selector_02,selector_02_ids,""))</f>
        <v/>
      </c>
      <c r="E361" s="25"/>
      <c r="F361" s="14"/>
      <c r="G361" s="14"/>
      <c r="H361" s="14"/>
      <c r="I361" s="23" t="str">
        <f t="array" ref="I361">IF(J361="","",XLOOKUP(J361,selector_07,selector_07_ids,""))</f>
        <v/>
      </c>
      <c r="J361" s="25"/>
      <c r="K361" s="14"/>
      <c r="L361" s="14"/>
      <c r="M361" s="14"/>
      <c r="N361" s="23" t="str">
        <f t="array" ref="N361">IF(O361="","",XLOOKUP(O361,selector_18,selector_18_ids,""))</f>
        <v/>
      </c>
      <c r="O361" s="25"/>
      <c r="P361" s="14"/>
      <c r="Q361" s="23" t="str">
        <f t="array" ref="Q361">IF(R361="","",XLOOKUP(R361,selector_04,selector_04_ids,""))</f>
        <v/>
      </c>
      <c r="R361" s="25"/>
      <c r="S361" s="14"/>
      <c r="T361" s="27"/>
      <c r="U361" s="14"/>
    </row>
    <row r="362">
      <c r="A362" s="14"/>
      <c r="B362" s="23" t="str">
        <f>IF($A362="","",'Система'!$B$4)</f>
        <v/>
      </c>
      <c r="C362" s="14"/>
      <c r="D362" s="23" t="str">
        <f t="array" ref="D362">IF(E362="","",XLOOKUP(E362,selector_02,selector_02_ids,""))</f>
        <v/>
      </c>
      <c r="E362" s="25"/>
      <c r="F362" s="14"/>
      <c r="G362" s="14"/>
      <c r="H362" s="14"/>
      <c r="I362" s="23" t="str">
        <f t="array" ref="I362">IF(J362="","",XLOOKUP(J362,selector_07,selector_07_ids,""))</f>
        <v/>
      </c>
      <c r="J362" s="25"/>
      <c r="K362" s="14"/>
      <c r="L362" s="14"/>
      <c r="M362" s="14"/>
      <c r="N362" s="23" t="str">
        <f t="array" ref="N362">IF(O362="","",XLOOKUP(O362,selector_18,selector_18_ids,""))</f>
        <v/>
      </c>
      <c r="O362" s="25"/>
      <c r="P362" s="14"/>
      <c r="Q362" s="23" t="str">
        <f t="array" ref="Q362">IF(R362="","",XLOOKUP(R362,selector_04,selector_04_ids,""))</f>
        <v/>
      </c>
      <c r="R362" s="25"/>
      <c r="S362" s="14"/>
      <c r="T362" s="27"/>
      <c r="U362" s="14"/>
    </row>
    <row r="363">
      <c r="A363" s="14"/>
      <c r="B363" s="23" t="str">
        <f>IF($A363="","",'Система'!$B$4)</f>
        <v/>
      </c>
      <c r="C363" s="14"/>
      <c r="D363" s="23" t="str">
        <f t="array" ref="D363">IF(E363="","",XLOOKUP(E363,selector_02,selector_02_ids,""))</f>
        <v/>
      </c>
      <c r="E363" s="25"/>
      <c r="F363" s="14"/>
      <c r="G363" s="14"/>
      <c r="H363" s="14"/>
      <c r="I363" s="23" t="str">
        <f t="array" ref="I363">IF(J363="","",XLOOKUP(J363,selector_07,selector_07_ids,""))</f>
        <v/>
      </c>
      <c r="J363" s="25"/>
      <c r="K363" s="14"/>
      <c r="L363" s="14"/>
      <c r="M363" s="14"/>
      <c r="N363" s="23" t="str">
        <f t="array" ref="N363">IF(O363="","",XLOOKUP(O363,selector_18,selector_18_ids,""))</f>
        <v/>
      </c>
      <c r="O363" s="25"/>
      <c r="P363" s="14"/>
      <c r="Q363" s="23" t="str">
        <f t="array" ref="Q363">IF(R363="","",XLOOKUP(R363,selector_04,selector_04_ids,""))</f>
        <v/>
      </c>
      <c r="R363" s="25"/>
      <c r="S363" s="14"/>
      <c r="T363" s="27"/>
      <c r="U363" s="14"/>
    </row>
    <row r="364">
      <c r="A364" s="14"/>
      <c r="B364" s="23" t="str">
        <f>IF($A364="","",'Система'!$B$4)</f>
        <v/>
      </c>
      <c r="C364" s="14"/>
      <c r="D364" s="23" t="str">
        <f t="array" ref="D364">IF(E364="","",XLOOKUP(E364,selector_02,selector_02_ids,""))</f>
        <v/>
      </c>
      <c r="E364" s="25"/>
      <c r="F364" s="14"/>
      <c r="G364" s="14"/>
      <c r="H364" s="14"/>
      <c r="I364" s="23" t="str">
        <f t="array" ref="I364">IF(J364="","",XLOOKUP(J364,selector_07,selector_07_ids,""))</f>
        <v/>
      </c>
      <c r="J364" s="25"/>
      <c r="K364" s="14"/>
      <c r="L364" s="14"/>
      <c r="M364" s="14"/>
      <c r="N364" s="23" t="str">
        <f t="array" ref="N364">IF(O364="","",XLOOKUP(O364,selector_18,selector_18_ids,""))</f>
        <v/>
      </c>
      <c r="O364" s="25"/>
      <c r="P364" s="14"/>
      <c r="Q364" s="23" t="str">
        <f t="array" ref="Q364">IF(R364="","",XLOOKUP(R364,selector_04,selector_04_ids,""))</f>
        <v/>
      </c>
      <c r="R364" s="25"/>
      <c r="S364" s="14"/>
      <c r="T364" s="27"/>
      <c r="U364" s="14"/>
    </row>
    <row r="365">
      <c r="A365" s="14"/>
      <c r="B365" s="23" t="str">
        <f>IF($A365="","",'Система'!$B$4)</f>
        <v/>
      </c>
      <c r="C365" s="14"/>
      <c r="D365" s="23" t="str">
        <f t="array" ref="D365">IF(E365="","",XLOOKUP(E365,selector_02,selector_02_ids,""))</f>
        <v/>
      </c>
      <c r="E365" s="25"/>
      <c r="F365" s="14"/>
      <c r="G365" s="14"/>
      <c r="H365" s="14"/>
      <c r="I365" s="23" t="str">
        <f t="array" ref="I365">IF(J365="","",XLOOKUP(J365,selector_07,selector_07_ids,""))</f>
        <v/>
      </c>
      <c r="J365" s="25"/>
      <c r="K365" s="14"/>
      <c r="L365" s="14"/>
      <c r="M365" s="14"/>
      <c r="N365" s="23" t="str">
        <f t="array" ref="N365">IF(O365="","",XLOOKUP(O365,selector_18,selector_18_ids,""))</f>
        <v/>
      </c>
      <c r="O365" s="25"/>
      <c r="P365" s="14"/>
      <c r="Q365" s="23" t="str">
        <f t="array" ref="Q365">IF(R365="","",XLOOKUP(R365,selector_04,selector_04_ids,""))</f>
        <v/>
      </c>
      <c r="R365" s="25"/>
      <c r="S365" s="14"/>
      <c r="T365" s="27"/>
      <c r="U365" s="14"/>
    </row>
    <row r="366">
      <c r="A366" s="14"/>
      <c r="B366" s="23" t="str">
        <f>IF($A366="","",'Система'!$B$4)</f>
        <v/>
      </c>
      <c r="C366" s="14"/>
      <c r="D366" s="23" t="str">
        <f t="array" ref="D366">IF(E366="","",XLOOKUP(E366,selector_02,selector_02_ids,""))</f>
        <v/>
      </c>
      <c r="E366" s="25"/>
      <c r="F366" s="14"/>
      <c r="G366" s="14"/>
      <c r="H366" s="14"/>
      <c r="I366" s="23" t="str">
        <f t="array" ref="I366">IF(J366="","",XLOOKUP(J366,selector_07,selector_07_ids,""))</f>
        <v/>
      </c>
      <c r="J366" s="25"/>
      <c r="K366" s="14"/>
      <c r="L366" s="14"/>
      <c r="M366" s="14"/>
      <c r="N366" s="23" t="str">
        <f t="array" ref="N366">IF(O366="","",XLOOKUP(O366,selector_18,selector_18_ids,""))</f>
        <v/>
      </c>
      <c r="O366" s="25"/>
      <c r="P366" s="14"/>
      <c r="Q366" s="23" t="str">
        <f t="array" ref="Q366">IF(R366="","",XLOOKUP(R366,selector_04,selector_04_ids,""))</f>
        <v/>
      </c>
      <c r="R366" s="25"/>
      <c r="S366" s="14"/>
      <c r="T366" s="27"/>
      <c r="U366" s="14"/>
    </row>
    <row r="367">
      <c r="A367" s="14"/>
      <c r="B367" s="23" t="str">
        <f>IF($A367="","",'Система'!$B$4)</f>
        <v/>
      </c>
      <c r="C367" s="14"/>
      <c r="D367" s="23" t="str">
        <f t="array" ref="D367">IF(E367="","",XLOOKUP(E367,selector_02,selector_02_ids,""))</f>
        <v/>
      </c>
      <c r="E367" s="25"/>
      <c r="F367" s="14"/>
      <c r="G367" s="14"/>
      <c r="H367" s="14"/>
      <c r="I367" s="23" t="str">
        <f t="array" ref="I367">IF(J367="","",XLOOKUP(J367,selector_07,selector_07_ids,""))</f>
        <v/>
      </c>
      <c r="J367" s="25"/>
      <c r="K367" s="14"/>
      <c r="L367" s="14"/>
      <c r="M367" s="14"/>
      <c r="N367" s="23" t="str">
        <f t="array" ref="N367">IF(O367="","",XLOOKUP(O367,selector_18,selector_18_ids,""))</f>
        <v/>
      </c>
      <c r="O367" s="25"/>
      <c r="P367" s="14"/>
      <c r="Q367" s="23" t="str">
        <f t="array" ref="Q367">IF(R367="","",XLOOKUP(R367,selector_04,selector_04_ids,""))</f>
        <v/>
      </c>
      <c r="R367" s="25"/>
      <c r="S367" s="14"/>
      <c r="T367" s="27"/>
      <c r="U367" s="14"/>
    </row>
    <row r="368">
      <c r="A368" s="14"/>
      <c r="B368" s="23" t="str">
        <f>IF($A368="","",'Система'!$B$4)</f>
        <v/>
      </c>
      <c r="C368" s="14"/>
      <c r="D368" s="23" t="str">
        <f t="array" ref="D368">IF(E368="","",XLOOKUP(E368,selector_02,selector_02_ids,""))</f>
        <v/>
      </c>
      <c r="E368" s="25"/>
      <c r="F368" s="14"/>
      <c r="G368" s="14"/>
      <c r="H368" s="14"/>
      <c r="I368" s="23" t="str">
        <f t="array" ref="I368">IF(J368="","",XLOOKUP(J368,selector_07,selector_07_ids,""))</f>
        <v/>
      </c>
      <c r="J368" s="25"/>
      <c r="K368" s="14"/>
      <c r="L368" s="14"/>
      <c r="M368" s="14"/>
      <c r="N368" s="23" t="str">
        <f t="array" ref="N368">IF(O368="","",XLOOKUP(O368,selector_18,selector_18_ids,""))</f>
        <v/>
      </c>
      <c r="O368" s="25"/>
      <c r="P368" s="14"/>
      <c r="Q368" s="23" t="str">
        <f t="array" ref="Q368">IF(R368="","",XLOOKUP(R368,selector_04,selector_04_ids,""))</f>
        <v/>
      </c>
      <c r="R368" s="25"/>
      <c r="S368" s="14"/>
      <c r="T368" s="27"/>
      <c r="U368" s="14"/>
    </row>
    <row r="369">
      <c r="A369" s="14"/>
      <c r="B369" s="23" t="str">
        <f>IF($A369="","",'Система'!$B$4)</f>
        <v/>
      </c>
      <c r="C369" s="14"/>
      <c r="D369" s="23" t="str">
        <f t="array" ref="D369">IF(E369="","",XLOOKUP(E369,selector_02,selector_02_ids,""))</f>
        <v/>
      </c>
      <c r="E369" s="25"/>
      <c r="F369" s="14"/>
      <c r="G369" s="14"/>
      <c r="H369" s="14"/>
      <c r="I369" s="23" t="str">
        <f t="array" ref="I369">IF(J369="","",XLOOKUP(J369,selector_07,selector_07_ids,""))</f>
        <v/>
      </c>
      <c r="J369" s="25"/>
      <c r="K369" s="14"/>
      <c r="L369" s="14"/>
      <c r="M369" s="14"/>
      <c r="N369" s="23" t="str">
        <f t="array" ref="N369">IF(O369="","",XLOOKUP(O369,selector_18,selector_18_ids,""))</f>
        <v/>
      </c>
      <c r="O369" s="25"/>
      <c r="P369" s="14"/>
      <c r="Q369" s="23" t="str">
        <f t="array" ref="Q369">IF(R369="","",XLOOKUP(R369,selector_04,selector_04_ids,""))</f>
        <v/>
      </c>
      <c r="R369" s="25"/>
      <c r="S369" s="14"/>
      <c r="T369" s="27"/>
      <c r="U369" s="14"/>
    </row>
    <row r="370">
      <c r="A370" s="14"/>
      <c r="B370" s="23" t="str">
        <f>IF($A370="","",'Система'!$B$4)</f>
        <v/>
      </c>
      <c r="C370" s="14"/>
      <c r="D370" s="23" t="str">
        <f t="array" ref="D370">IF(E370="","",XLOOKUP(E370,selector_02,selector_02_ids,""))</f>
        <v/>
      </c>
      <c r="E370" s="25"/>
      <c r="F370" s="14"/>
      <c r="G370" s="14"/>
      <c r="H370" s="14"/>
      <c r="I370" s="23" t="str">
        <f t="array" ref="I370">IF(J370="","",XLOOKUP(J370,selector_07,selector_07_ids,""))</f>
        <v/>
      </c>
      <c r="J370" s="25"/>
      <c r="K370" s="14"/>
      <c r="L370" s="14"/>
      <c r="M370" s="14"/>
      <c r="N370" s="23" t="str">
        <f t="array" ref="N370">IF(O370="","",XLOOKUP(O370,selector_18,selector_18_ids,""))</f>
        <v/>
      </c>
      <c r="O370" s="25"/>
      <c r="P370" s="14"/>
      <c r="Q370" s="23" t="str">
        <f t="array" ref="Q370">IF(R370="","",XLOOKUP(R370,selector_04,selector_04_ids,""))</f>
        <v/>
      </c>
      <c r="R370" s="25"/>
      <c r="S370" s="14"/>
      <c r="T370" s="27"/>
      <c r="U370" s="14"/>
    </row>
    <row r="371">
      <c r="A371" s="14"/>
      <c r="B371" s="23" t="str">
        <f>IF($A371="","",'Система'!$B$4)</f>
        <v/>
      </c>
      <c r="C371" s="14"/>
      <c r="D371" s="23" t="str">
        <f t="array" ref="D371">IF(E371="","",XLOOKUP(E371,selector_02,selector_02_ids,""))</f>
        <v/>
      </c>
      <c r="E371" s="25"/>
      <c r="F371" s="14"/>
      <c r="G371" s="14"/>
      <c r="H371" s="14"/>
      <c r="I371" s="23" t="str">
        <f t="array" ref="I371">IF(J371="","",XLOOKUP(J371,selector_07,selector_07_ids,""))</f>
        <v/>
      </c>
      <c r="J371" s="25"/>
      <c r="K371" s="14"/>
      <c r="L371" s="14"/>
      <c r="M371" s="14"/>
      <c r="N371" s="23" t="str">
        <f t="array" ref="N371">IF(O371="","",XLOOKUP(O371,selector_18,selector_18_ids,""))</f>
        <v/>
      </c>
      <c r="O371" s="25"/>
      <c r="P371" s="14"/>
      <c r="Q371" s="23" t="str">
        <f t="array" ref="Q371">IF(R371="","",XLOOKUP(R371,selector_04,selector_04_ids,""))</f>
        <v/>
      </c>
      <c r="R371" s="25"/>
      <c r="S371" s="14"/>
      <c r="T371" s="27"/>
      <c r="U371" s="14"/>
    </row>
    <row r="372">
      <c r="A372" s="14"/>
      <c r="B372" s="23" t="str">
        <f>IF($A372="","",'Система'!$B$4)</f>
        <v/>
      </c>
      <c r="C372" s="14"/>
      <c r="D372" s="23" t="str">
        <f t="array" ref="D372">IF(E372="","",XLOOKUP(E372,selector_02,selector_02_ids,""))</f>
        <v/>
      </c>
      <c r="E372" s="25"/>
      <c r="F372" s="14"/>
      <c r="G372" s="14"/>
      <c r="H372" s="14"/>
      <c r="I372" s="23" t="str">
        <f t="array" ref="I372">IF(J372="","",XLOOKUP(J372,selector_07,selector_07_ids,""))</f>
        <v/>
      </c>
      <c r="J372" s="25"/>
      <c r="K372" s="14"/>
      <c r="L372" s="14"/>
      <c r="M372" s="14"/>
      <c r="N372" s="23" t="str">
        <f t="array" ref="N372">IF(O372="","",XLOOKUP(O372,selector_18,selector_18_ids,""))</f>
        <v/>
      </c>
      <c r="O372" s="25"/>
      <c r="P372" s="14"/>
      <c r="Q372" s="23" t="str">
        <f t="array" ref="Q372">IF(R372="","",XLOOKUP(R372,selector_04,selector_04_ids,""))</f>
        <v/>
      </c>
      <c r="R372" s="25"/>
      <c r="S372" s="14"/>
      <c r="T372" s="27"/>
      <c r="U372" s="14"/>
    </row>
    <row r="373">
      <c r="A373" s="14"/>
      <c r="B373" s="23" t="str">
        <f>IF($A373="","",'Система'!$B$4)</f>
        <v/>
      </c>
      <c r="C373" s="14"/>
      <c r="D373" s="23" t="str">
        <f t="array" ref="D373">IF(E373="","",XLOOKUP(E373,selector_02,selector_02_ids,""))</f>
        <v/>
      </c>
      <c r="E373" s="25"/>
      <c r="F373" s="14"/>
      <c r="G373" s="14"/>
      <c r="H373" s="14"/>
      <c r="I373" s="23" t="str">
        <f t="array" ref="I373">IF(J373="","",XLOOKUP(J373,selector_07,selector_07_ids,""))</f>
        <v/>
      </c>
      <c r="J373" s="25"/>
      <c r="K373" s="14"/>
      <c r="L373" s="14"/>
      <c r="M373" s="14"/>
      <c r="N373" s="23" t="str">
        <f t="array" ref="N373">IF(O373="","",XLOOKUP(O373,selector_18,selector_18_ids,""))</f>
        <v/>
      </c>
      <c r="O373" s="25"/>
      <c r="P373" s="14"/>
      <c r="Q373" s="23" t="str">
        <f t="array" ref="Q373">IF(R373="","",XLOOKUP(R373,selector_04,selector_04_ids,""))</f>
        <v/>
      </c>
      <c r="R373" s="25"/>
      <c r="S373" s="14"/>
      <c r="T373" s="27"/>
      <c r="U373" s="14"/>
    </row>
    <row r="374">
      <c r="A374" s="14"/>
      <c r="B374" s="23" t="str">
        <f>IF($A374="","",'Система'!$B$4)</f>
        <v/>
      </c>
      <c r="C374" s="14"/>
      <c r="D374" s="23" t="str">
        <f t="array" ref="D374">IF(E374="","",XLOOKUP(E374,selector_02,selector_02_ids,""))</f>
        <v/>
      </c>
      <c r="E374" s="25"/>
      <c r="F374" s="14"/>
      <c r="G374" s="14"/>
      <c r="H374" s="14"/>
      <c r="I374" s="23" t="str">
        <f t="array" ref="I374">IF(J374="","",XLOOKUP(J374,selector_07,selector_07_ids,""))</f>
        <v/>
      </c>
      <c r="J374" s="25"/>
      <c r="K374" s="14"/>
      <c r="L374" s="14"/>
      <c r="M374" s="14"/>
      <c r="N374" s="23" t="str">
        <f t="array" ref="N374">IF(O374="","",XLOOKUP(O374,selector_18,selector_18_ids,""))</f>
        <v/>
      </c>
      <c r="O374" s="25"/>
      <c r="P374" s="14"/>
      <c r="Q374" s="23" t="str">
        <f t="array" ref="Q374">IF(R374="","",XLOOKUP(R374,selector_04,selector_04_ids,""))</f>
        <v/>
      </c>
      <c r="R374" s="25"/>
      <c r="S374" s="14"/>
      <c r="T374" s="27"/>
      <c r="U374" s="14"/>
    </row>
    <row r="375">
      <c r="A375" s="14"/>
      <c r="B375" s="23" t="str">
        <f>IF($A375="","",'Система'!$B$4)</f>
        <v/>
      </c>
      <c r="C375" s="14"/>
      <c r="D375" s="23" t="str">
        <f t="array" ref="D375">IF(E375="","",XLOOKUP(E375,selector_02,selector_02_ids,""))</f>
        <v/>
      </c>
      <c r="E375" s="25"/>
      <c r="F375" s="14"/>
      <c r="G375" s="14"/>
      <c r="H375" s="14"/>
      <c r="I375" s="23" t="str">
        <f t="array" ref="I375">IF(J375="","",XLOOKUP(J375,selector_07,selector_07_ids,""))</f>
        <v/>
      </c>
      <c r="J375" s="25"/>
      <c r="K375" s="14"/>
      <c r="L375" s="14"/>
      <c r="M375" s="14"/>
      <c r="N375" s="23" t="str">
        <f t="array" ref="N375">IF(O375="","",XLOOKUP(O375,selector_18,selector_18_ids,""))</f>
        <v/>
      </c>
      <c r="O375" s="25"/>
      <c r="P375" s="14"/>
      <c r="Q375" s="23" t="str">
        <f t="array" ref="Q375">IF(R375="","",XLOOKUP(R375,selector_04,selector_04_ids,""))</f>
        <v/>
      </c>
      <c r="R375" s="25"/>
      <c r="S375" s="14"/>
      <c r="T375" s="27"/>
      <c r="U375" s="14"/>
    </row>
    <row r="376">
      <c r="A376" s="14"/>
      <c r="B376" s="23" t="str">
        <f>IF($A376="","",'Система'!$B$4)</f>
        <v/>
      </c>
      <c r="C376" s="14"/>
      <c r="D376" s="23" t="str">
        <f t="array" ref="D376">IF(E376="","",XLOOKUP(E376,selector_02,selector_02_ids,""))</f>
        <v/>
      </c>
      <c r="E376" s="25"/>
      <c r="F376" s="14"/>
      <c r="G376" s="14"/>
      <c r="H376" s="14"/>
      <c r="I376" s="23" t="str">
        <f t="array" ref="I376">IF(J376="","",XLOOKUP(J376,selector_07,selector_07_ids,""))</f>
        <v/>
      </c>
      <c r="J376" s="25"/>
      <c r="K376" s="14"/>
      <c r="L376" s="14"/>
      <c r="M376" s="14"/>
      <c r="N376" s="23" t="str">
        <f t="array" ref="N376">IF(O376="","",XLOOKUP(O376,selector_18,selector_18_ids,""))</f>
        <v/>
      </c>
      <c r="O376" s="25"/>
      <c r="P376" s="14"/>
      <c r="Q376" s="23" t="str">
        <f t="array" ref="Q376">IF(R376="","",XLOOKUP(R376,selector_04,selector_04_ids,""))</f>
        <v/>
      </c>
      <c r="R376" s="25"/>
      <c r="S376" s="14"/>
      <c r="T376" s="27"/>
      <c r="U376" s="14"/>
    </row>
    <row r="377">
      <c r="A377" s="14"/>
      <c r="B377" s="23" t="str">
        <f>IF($A377="","",'Система'!$B$4)</f>
        <v/>
      </c>
      <c r="C377" s="14"/>
      <c r="D377" s="23" t="str">
        <f t="array" ref="D377">IF(E377="","",XLOOKUP(E377,selector_02,selector_02_ids,""))</f>
        <v/>
      </c>
      <c r="E377" s="25"/>
      <c r="F377" s="14"/>
      <c r="G377" s="14"/>
      <c r="H377" s="14"/>
      <c r="I377" s="23" t="str">
        <f t="array" ref="I377">IF(J377="","",XLOOKUP(J377,selector_07,selector_07_ids,""))</f>
        <v/>
      </c>
      <c r="J377" s="25"/>
      <c r="K377" s="14"/>
      <c r="L377" s="14"/>
      <c r="M377" s="14"/>
      <c r="N377" s="23" t="str">
        <f t="array" ref="N377">IF(O377="","",XLOOKUP(O377,selector_18,selector_18_ids,""))</f>
        <v/>
      </c>
      <c r="O377" s="25"/>
      <c r="P377" s="14"/>
      <c r="Q377" s="23" t="str">
        <f t="array" ref="Q377">IF(R377="","",XLOOKUP(R377,selector_04,selector_04_ids,""))</f>
        <v/>
      </c>
      <c r="R377" s="25"/>
      <c r="S377" s="14"/>
      <c r="T377" s="27"/>
      <c r="U377" s="14"/>
    </row>
    <row r="378">
      <c r="A378" s="14"/>
      <c r="B378" s="23" t="str">
        <f>IF($A378="","",'Система'!$B$4)</f>
        <v/>
      </c>
      <c r="C378" s="14"/>
      <c r="D378" s="23" t="str">
        <f t="array" ref="D378">IF(E378="","",XLOOKUP(E378,selector_02,selector_02_ids,""))</f>
        <v/>
      </c>
      <c r="E378" s="25"/>
      <c r="F378" s="14"/>
      <c r="G378" s="14"/>
      <c r="H378" s="14"/>
      <c r="I378" s="23" t="str">
        <f t="array" ref="I378">IF(J378="","",XLOOKUP(J378,selector_07,selector_07_ids,""))</f>
        <v/>
      </c>
      <c r="J378" s="25"/>
      <c r="K378" s="14"/>
      <c r="L378" s="14"/>
      <c r="M378" s="14"/>
      <c r="N378" s="23" t="str">
        <f t="array" ref="N378">IF(O378="","",XLOOKUP(O378,selector_18,selector_18_ids,""))</f>
        <v/>
      </c>
      <c r="O378" s="25"/>
      <c r="P378" s="14"/>
      <c r="Q378" s="23" t="str">
        <f t="array" ref="Q378">IF(R378="","",XLOOKUP(R378,selector_04,selector_04_ids,""))</f>
        <v/>
      </c>
      <c r="R378" s="25"/>
      <c r="S378" s="14"/>
      <c r="T378" s="27"/>
      <c r="U378" s="14"/>
    </row>
    <row r="379">
      <c r="A379" s="14"/>
      <c r="B379" s="23" t="str">
        <f>IF($A379="","",'Система'!$B$4)</f>
        <v/>
      </c>
      <c r="C379" s="14"/>
      <c r="D379" s="23" t="str">
        <f t="array" ref="D379">IF(E379="","",XLOOKUP(E379,selector_02,selector_02_ids,""))</f>
        <v/>
      </c>
      <c r="E379" s="25"/>
      <c r="F379" s="14"/>
      <c r="G379" s="14"/>
      <c r="H379" s="14"/>
      <c r="I379" s="23" t="str">
        <f t="array" ref="I379">IF(J379="","",XLOOKUP(J379,selector_07,selector_07_ids,""))</f>
        <v/>
      </c>
      <c r="J379" s="25"/>
      <c r="K379" s="14"/>
      <c r="L379" s="14"/>
      <c r="M379" s="14"/>
      <c r="N379" s="23" t="str">
        <f t="array" ref="N379">IF(O379="","",XLOOKUP(O379,selector_18,selector_18_ids,""))</f>
        <v/>
      </c>
      <c r="O379" s="25"/>
      <c r="P379" s="14"/>
      <c r="Q379" s="23" t="str">
        <f t="array" ref="Q379">IF(R379="","",XLOOKUP(R379,selector_04,selector_04_ids,""))</f>
        <v/>
      </c>
      <c r="R379" s="25"/>
      <c r="S379" s="14"/>
      <c r="T379" s="27"/>
      <c r="U379" s="14"/>
    </row>
    <row r="380">
      <c r="A380" s="14"/>
      <c r="B380" s="23" t="str">
        <f>IF($A380="","",'Система'!$B$4)</f>
        <v/>
      </c>
      <c r="C380" s="14"/>
      <c r="D380" s="23" t="str">
        <f t="array" ref="D380">IF(E380="","",XLOOKUP(E380,selector_02,selector_02_ids,""))</f>
        <v/>
      </c>
      <c r="E380" s="25"/>
      <c r="F380" s="14"/>
      <c r="G380" s="14"/>
      <c r="H380" s="14"/>
      <c r="I380" s="23" t="str">
        <f t="array" ref="I380">IF(J380="","",XLOOKUP(J380,selector_07,selector_07_ids,""))</f>
        <v/>
      </c>
      <c r="J380" s="25"/>
      <c r="K380" s="14"/>
      <c r="L380" s="14"/>
      <c r="M380" s="14"/>
      <c r="N380" s="23" t="str">
        <f t="array" ref="N380">IF(O380="","",XLOOKUP(O380,selector_18,selector_18_ids,""))</f>
        <v/>
      </c>
      <c r="O380" s="25"/>
      <c r="P380" s="14"/>
      <c r="Q380" s="23" t="str">
        <f t="array" ref="Q380">IF(R380="","",XLOOKUP(R380,selector_04,selector_04_ids,""))</f>
        <v/>
      </c>
      <c r="R380" s="25"/>
      <c r="S380" s="14"/>
      <c r="T380" s="27"/>
      <c r="U380" s="14"/>
    </row>
    <row r="381">
      <c r="A381" s="14"/>
      <c r="B381" s="23" t="str">
        <f>IF($A381="","",'Система'!$B$4)</f>
        <v/>
      </c>
      <c r="C381" s="14"/>
      <c r="D381" s="23" t="str">
        <f t="array" ref="D381">IF(E381="","",XLOOKUP(E381,selector_02,selector_02_ids,""))</f>
        <v/>
      </c>
      <c r="E381" s="25"/>
      <c r="F381" s="14"/>
      <c r="G381" s="14"/>
      <c r="H381" s="14"/>
      <c r="I381" s="23" t="str">
        <f t="array" ref="I381">IF(J381="","",XLOOKUP(J381,selector_07,selector_07_ids,""))</f>
        <v/>
      </c>
      <c r="J381" s="25"/>
      <c r="K381" s="14"/>
      <c r="L381" s="14"/>
      <c r="M381" s="14"/>
      <c r="N381" s="23" t="str">
        <f t="array" ref="N381">IF(O381="","",XLOOKUP(O381,selector_18,selector_18_ids,""))</f>
        <v/>
      </c>
      <c r="O381" s="25"/>
      <c r="P381" s="14"/>
      <c r="Q381" s="23" t="str">
        <f t="array" ref="Q381">IF(R381="","",XLOOKUP(R381,selector_04,selector_04_ids,""))</f>
        <v/>
      </c>
      <c r="R381" s="25"/>
      <c r="S381" s="14"/>
      <c r="T381" s="27"/>
      <c r="U381" s="14"/>
    </row>
    <row r="382">
      <c r="A382" s="14"/>
      <c r="B382" s="23" t="str">
        <f>IF($A382="","",'Система'!$B$4)</f>
        <v/>
      </c>
      <c r="C382" s="14"/>
      <c r="D382" s="23" t="str">
        <f t="array" ref="D382">IF(E382="","",XLOOKUP(E382,selector_02,selector_02_ids,""))</f>
        <v/>
      </c>
      <c r="E382" s="25"/>
      <c r="F382" s="14"/>
      <c r="G382" s="14"/>
      <c r="H382" s="14"/>
      <c r="I382" s="23" t="str">
        <f t="array" ref="I382">IF(J382="","",XLOOKUP(J382,selector_07,selector_07_ids,""))</f>
        <v/>
      </c>
      <c r="J382" s="25"/>
      <c r="K382" s="14"/>
      <c r="L382" s="14"/>
      <c r="M382" s="14"/>
      <c r="N382" s="23" t="str">
        <f t="array" ref="N382">IF(O382="","",XLOOKUP(O382,selector_18,selector_18_ids,""))</f>
        <v/>
      </c>
      <c r="O382" s="25"/>
      <c r="P382" s="14"/>
      <c r="Q382" s="23" t="str">
        <f t="array" ref="Q382">IF(R382="","",XLOOKUP(R382,selector_04,selector_04_ids,""))</f>
        <v/>
      </c>
      <c r="R382" s="25"/>
      <c r="S382" s="14"/>
      <c r="T382" s="27"/>
      <c r="U382" s="14"/>
    </row>
    <row r="383">
      <c r="A383" s="14"/>
      <c r="B383" s="23" t="str">
        <f>IF($A383="","",'Система'!$B$4)</f>
        <v/>
      </c>
      <c r="C383" s="14"/>
      <c r="D383" s="23" t="str">
        <f t="array" ref="D383">IF(E383="","",XLOOKUP(E383,selector_02,selector_02_ids,""))</f>
        <v/>
      </c>
      <c r="E383" s="25"/>
      <c r="F383" s="14"/>
      <c r="G383" s="14"/>
      <c r="H383" s="14"/>
      <c r="I383" s="23" t="str">
        <f t="array" ref="I383">IF(J383="","",XLOOKUP(J383,selector_07,selector_07_ids,""))</f>
        <v/>
      </c>
      <c r="J383" s="25"/>
      <c r="K383" s="14"/>
      <c r="L383" s="14"/>
      <c r="M383" s="14"/>
      <c r="N383" s="23" t="str">
        <f t="array" ref="N383">IF(O383="","",XLOOKUP(O383,selector_18,selector_18_ids,""))</f>
        <v/>
      </c>
      <c r="O383" s="25"/>
      <c r="P383" s="14"/>
      <c r="Q383" s="23" t="str">
        <f t="array" ref="Q383">IF(R383="","",XLOOKUP(R383,selector_04,selector_04_ids,""))</f>
        <v/>
      </c>
      <c r="R383" s="25"/>
      <c r="S383" s="14"/>
      <c r="T383" s="27"/>
      <c r="U383" s="14"/>
    </row>
    <row r="384">
      <c r="A384" s="14"/>
      <c r="B384" s="23" t="str">
        <f>IF($A384="","",'Система'!$B$4)</f>
        <v/>
      </c>
      <c r="C384" s="14"/>
      <c r="D384" s="23" t="str">
        <f t="array" ref="D384">IF(E384="","",XLOOKUP(E384,selector_02,selector_02_ids,""))</f>
        <v/>
      </c>
      <c r="E384" s="25"/>
      <c r="F384" s="14"/>
      <c r="G384" s="14"/>
      <c r="H384" s="14"/>
      <c r="I384" s="23" t="str">
        <f t="array" ref="I384">IF(J384="","",XLOOKUP(J384,selector_07,selector_07_ids,""))</f>
        <v/>
      </c>
      <c r="J384" s="25"/>
      <c r="K384" s="14"/>
      <c r="L384" s="14"/>
      <c r="M384" s="14"/>
      <c r="N384" s="23" t="str">
        <f t="array" ref="N384">IF(O384="","",XLOOKUP(O384,selector_18,selector_18_ids,""))</f>
        <v/>
      </c>
      <c r="O384" s="25"/>
      <c r="P384" s="14"/>
      <c r="Q384" s="23" t="str">
        <f t="array" ref="Q384">IF(R384="","",XLOOKUP(R384,selector_04,selector_04_ids,""))</f>
        <v/>
      </c>
      <c r="R384" s="25"/>
      <c r="S384" s="14"/>
      <c r="T384" s="27"/>
      <c r="U384" s="14"/>
    </row>
    <row r="385">
      <c r="A385" s="14"/>
      <c r="B385" s="23" t="str">
        <f>IF($A385="","",'Система'!$B$4)</f>
        <v/>
      </c>
      <c r="C385" s="14"/>
      <c r="D385" s="23" t="str">
        <f t="array" ref="D385">IF(E385="","",XLOOKUP(E385,selector_02,selector_02_ids,""))</f>
        <v/>
      </c>
      <c r="E385" s="25"/>
      <c r="F385" s="14"/>
      <c r="G385" s="14"/>
      <c r="H385" s="14"/>
      <c r="I385" s="23" t="str">
        <f t="array" ref="I385">IF(J385="","",XLOOKUP(J385,selector_07,selector_07_ids,""))</f>
        <v/>
      </c>
      <c r="J385" s="25"/>
      <c r="K385" s="14"/>
      <c r="L385" s="14"/>
      <c r="M385" s="14"/>
      <c r="N385" s="23" t="str">
        <f t="array" ref="N385">IF(O385="","",XLOOKUP(O385,selector_18,selector_18_ids,""))</f>
        <v/>
      </c>
      <c r="O385" s="25"/>
      <c r="P385" s="14"/>
      <c r="Q385" s="23" t="str">
        <f t="array" ref="Q385">IF(R385="","",XLOOKUP(R385,selector_04,selector_04_ids,""))</f>
        <v/>
      </c>
      <c r="R385" s="25"/>
      <c r="S385" s="14"/>
      <c r="T385" s="27"/>
      <c r="U385" s="14"/>
    </row>
    <row r="386">
      <c r="A386" s="14"/>
      <c r="B386" s="23" t="str">
        <f>IF($A386="","",'Система'!$B$4)</f>
        <v/>
      </c>
      <c r="C386" s="14"/>
      <c r="D386" s="23" t="str">
        <f t="array" ref="D386">IF(E386="","",XLOOKUP(E386,selector_02,selector_02_ids,""))</f>
        <v/>
      </c>
      <c r="E386" s="25"/>
      <c r="F386" s="14"/>
      <c r="G386" s="14"/>
      <c r="H386" s="14"/>
      <c r="I386" s="23" t="str">
        <f t="array" ref="I386">IF(J386="","",XLOOKUP(J386,selector_07,selector_07_ids,""))</f>
        <v/>
      </c>
      <c r="J386" s="25"/>
      <c r="K386" s="14"/>
      <c r="L386" s="14"/>
      <c r="M386" s="14"/>
      <c r="N386" s="23" t="str">
        <f t="array" ref="N386">IF(O386="","",XLOOKUP(O386,selector_18,selector_18_ids,""))</f>
        <v/>
      </c>
      <c r="O386" s="25"/>
      <c r="P386" s="14"/>
      <c r="Q386" s="23" t="str">
        <f t="array" ref="Q386">IF(R386="","",XLOOKUP(R386,selector_04,selector_04_ids,""))</f>
        <v/>
      </c>
      <c r="R386" s="25"/>
      <c r="S386" s="14"/>
      <c r="T386" s="27"/>
      <c r="U386" s="14"/>
    </row>
    <row r="387">
      <c r="A387" s="14"/>
      <c r="B387" s="23" t="str">
        <f>IF($A387="","",'Система'!$B$4)</f>
        <v/>
      </c>
      <c r="C387" s="14"/>
      <c r="D387" s="23" t="str">
        <f t="array" ref="D387">IF(E387="","",XLOOKUP(E387,selector_02,selector_02_ids,""))</f>
        <v/>
      </c>
      <c r="E387" s="25"/>
      <c r="F387" s="14"/>
      <c r="G387" s="14"/>
      <c r="H387" s="14"/>
      <c r="I387" s="23" t="str">
        <f t="array" ref="I387">IF(J387="","",XLOOKUP(J387,selector_07,selector_07_ids,""))</f>
        <v/>
      </c>
      <c r="J387" s="25"/>
      <c r="K387" s="14"/>
      <c r="L387" s="14"/>
      <c r="M387" s="14"/>
      <c r="N387" s="23" t="str">
        <f t="array" ref="N387">IF(O387="","",XLOOKUP(O387,selector_18,selector_18_ids,""))</f>
        <v/>
      </c>
      <c r="O387" s="25"/>
      <c r="P387" s="14"/>
      <c r="Q387" s="23" t="str">
        <f t="array" ref="Q387">IF(R387="","",XLOOKUP(R387,selector_04,selector_04_ids,""))</f>
        <v/>
      </c>
      <c r="R387" s="25"/>
      <c r="S387" s="14"/>
      <c r="T387" s="27"/>
      <c r="U387" s="14"/>
    </row>
    <row r="388">
      <c r="A388" s="14"/>
      <c r="B388" s="23" t="str">
        <f>IF($A388="","",'Система'!$B$4)</f>
        <v/>
      </c>
      <c r="C388" s="14"/>
      <c r="D388" s="23" t="str">
        <f t="array" ref="D388">IF(E388="","",XLOOKUP(E388,selector_02,selector_02_ids,""))</f>
        <v/>
      </c>
      <c r="E388" s="25"/>
      <c r="F388" s="14"/>
      <c r="G388" s="14"/>
      <c r="H388" s="14"/>
      <c r="I388" s="23" t="str">
        <f t="array" ref="I388">IF(J388="","",XLOOKUP(J388,selector_07,selector_07_ids,""))</f>
        <v/>
      </c>
      <c r="J388" s="25"/>
      <c r="K388" s="14"/>
      <c r="L388" s="14"/>
      <c r="M388" s="14"/>
      <c r="N388" s="23" t="str">
        <f t="array" ref="N388">IF(O388="","",XLOOKUP(O388,selector_18,selector_18_ids,""))</f>
        <v/>
      </c>
      <c r="O388" s="25"/>
      <c r="P388" s="14"/>
      <c r="Q388" s="23" t="str">
        <f t="array" ref="Q388">IF(R388="","",XLOOKUP(R388,selector_04,selector_04_ids,""))</f>
        <v/>
      </c>
      <c r="R388" s="25"/>
      <c r="S388" s="14"/>
      <c r="T388" s="27"/>
      <c r="U388" s="14"/>
    </row>
    <row r="389">
      <c r="A389" s="14"/>
      <c r="B389" s="23" t="str">
        <f>IF($A389="","",'Система'!$B$4)</f>
        <v/>
      </c>
      <c r="C389" s="14"/>
      <c r="D389" s="23" t="str">
        <f t="array" ref="D389">IF(E389="","",XLOOKUP(E389,selector_02,selector_02_ids,""))</f>
        <v/>
      </c>
      <c r="E389" s="25"/>
      <c r="F389" s="14"/>
      <c r="G389" s="14"/>
      <c r="H389" s="14"/>
      <c r="I389" s="23" t="str">
        <f t="array" ref="I389">IF(J389="","",XLOOKUP(J389,selector_07,selector_07_ids,""))</f>
        <v/>
      </c>
      <c r="J389" s="25"/>
      <c r="K389" s="14"/>
      <c r="L389" s="14"/>
      <c r="M389" s="14"/>
      <c r="N389" s="23" t="str">
        <f t="array" ref="N389">IF(O389="","",XLOOKUP(O389,selector_18,selector_18_ids,""))</f>
        <v/>
      </c>
      <c r="O389" s="25"/>
      <c r="P389" s="14"/>
      <c r="Q389" s="23" t="str">
        <f t="array" ref="Q389">IF(R389="","",XLOOKUP(R389,selector_04,selector_04_ids,""))</f>
        <v/>
      </c>
      <c r="R389" s="25"/>
      <c r="S389" s="14"/>
      <c r="T389" s="27"/>
      <c r="U389" s="14"/>
    </row>
    <row r="390">
      <c r="A390" s="14"/>
      <c r="B390" s="23" t="str">
        <f>IF($A390="","",'Система'!$B$4)</f>
        <v/>
      </c>
      <c r="C390" s="14"/>
      <c r="D390" s="23" t="str">
        <f t="array" ref="D390">IF(E390="","",XLOOKUP(E390,selector_02,selector_02_ids,""))</f>
        <v/>
      </c>
      <c r="E390" s="25"/>
      <c r="F390" s="14"/>
      <c r="G390" s="14"/>
      <c r="H390" s="14"/>
      <c r="I390" s="23" t="str">
        <f t="array" ref="I390">IF(J390="","",XLOOKUP(J390,selector_07,selector_07_ids,""))</f>
        <v/>
      </c>
      <c r="J390" s="25"/>
      <c r="K390" s="14"/>
      <c r="L390" s="14"/>
      <c r="M390" s="14"/>
      <c r="N390" s="23" t="str">
        <f t="array" ref="N390">IF(O390="","",XLOOKUP(O390,selector_18,selector_18_ids,""))</f>
        <v/>
      </c>
      <c r="O390" s="25"/>
      <c r="P390" s="14"/>
      <c r="Q390" s="23" t="str">
        <f t="array" ref="Q390">IF(R390="","",XLOOKUP(R390,selector_04,selector_04_ids,""))</f>
        <v/>
      </c>
      <c r="R390" s="25"/>
      <c r="S390" s="14"/>
      <c r="T390" s="27"/>
      <c r="U390" s="14"/>
    </row>
    <row r="391">
      <c r="A391" s="14"/>
      <c r="B391" s="23" t="str">
        <f>IF($A391="","",'Система'!$B$4)</f>
        <v/>
      </c>
      <c r="C391" s="14"/>
      <c r="D391" s="23" t="str">
        <f t="array" ref="D391">IF(E391="","",XLOOKUP(E391,selector_02,selector_02_ids,""))</f>
        <v/>
      </c>
      <c r="E391" s="25"/>
      <c r="F391" s="14"/>
      <c r="G391" s="14"/>
      <c r="H391" s="14"/>
      <c r="I391" s="23" t="str">
        <f t="array" ref="I391">IF(J391="","",XLOOKUP(J391,selector_07,selector_07_ids,""))</f>
        <v/>
      </c>
      <c r="J391" s="25"/>
      <c r="K391" s="14"/>
      <c r="L391" s="14"/>
      <c r="M391" s="14"/>
      <c r="N391" s="23" t="str">
        <f t="array" ref="N391">IF(O391="","",XLOOKUP(O391,selector_18,selector_18_ids,""))</f>
        <v/>
      </c>
      <c r="O391" s="25"/>
      <c r="P391" s="14"/>
      <c r="Q391" s="23" t="str">
        <f t="array" ref="Q391">IF(R391="","",XLOOKUP(R391,selector_04,selector_04_ids,""))</f>
        <v/>
      </c>
      <c r="R391" s="25"/>
      <c r="S391" s="14"/>
      <c r="T391" s="27"/>
      <c r="U391" s="14"/>
    </row>
    <row r="392">
      <c r="A392" s="14"/>
      <c r="B392" s="23" t="str">
        <f>IF($A392="","",'Система'!$B$4)</f>
        <v/>
      </c>
      <c r="C392" s="14"/>
      <c r="D392" s="23" t="str">
        <f t="array" ref="D392">IF(E392="","",XLOOKUP(E392,selector_02,selector_02_ids,""))</f>
        <v/>
      </c>
      <c r="E392" s="25"/>
      <c r="F392" s="14"/>
      <c r="G392" s="14"/>
      <c r="H392" s="14"/>
      <c r="I392" s="23" t="str">
        <f t="array" ref="I392">IF(J392="","",XLOOKUP(J392,selector_07,selector_07_ids,""))</f>
        <v/>
      </c>
      <c r="J392" s="25"/>
      <c r="K392" s="14"/>
      <c r="L392" s="14"/>
      <c r="M392" s="14"/>
      <c r="N392" s="23" t="str">
        <f t="array" ref="N392">IF(O392="","",XLOOKUP(O392,selector_18,selector_18_ids,""))</f>
        <v/>
      </c>
      <c r="O392" s="25"/>
      <c r="P392" s="14"/>
      <c r="Q392" s="23" t="str">
        <f t="array" ref="Q392">IF(R392="","",XLOOKUP(R392,selector_04,selector_04_ids,""))</f>
        <v/>
      </c>
      <c r="R392" s="25"/>
      <c r="S392" s="14"/>
      <c r="T392" s="27"/>
      <c r="U392" s="14"/>
    </row>
    <row r="393">
      <c r="A393" s="14"/>
      <c r="B393" s="23" t="str">
        <f>IF($A393="","",'Система'!$B$4)</f>
        <v/>
      </c>
      <c r="C393" s="14"/>
      <c r="D393" s="23" t="str">
        <f t="array" ref="D393">IF(E393="","",XLOOKUP(E393,selector_02,selector_02_ids,""))</f>
        <v/>
      </c>
      <c r="E393" s="25"/>
      <c r="F393" s="14"/>
      <c r="G393" s="14"/>
      <c r="H393" s="14"/>
      <c r="I393" s="23" t="str">
        <f t="array" ref="I393">IF(J393="","",XLOOKUP(J393,selector_07,selector_07_ids,""))</f>
        <v/>
      </c>
      <c r="J393" s="25"/>
      <c r="K393" s="14"/>
      <c r="L393" s="14"/>
      <c r="M393" s="14"/>
      <c r="N393" s="23" t="str">
        <f t="array" ref="N393">IF(O393="","",XLOOKUP(O393,selector_18,selector_18_ids,""))</f>
        <v/>
      </c>
      <c r="O393" s="25"/>
      <c r="P393" s="14"/>
      <c r="Q393" s="23" t="str">
        <f t="array" ref="Q393">IF(R393="","",XLOOKUP(R393,selector_04,selector_04_ids,""))</f>
        <v/>
      </c>
      <c r="R393" s="25"/>
      <c r="S393" s="14"/>
      <c r="T393" s="27"/>
      <c r="U393" s="14"/>
    </row>
    <row r="394">
      <c r="A394" s="14"/>
      <c r="B394" s="23" t="str">
        <f>IF($A394="","",'Система'!$B$4)</f>
        <v/>
      </c>
      <c r="C394" s="14"/>
      <c r="D394" s="23" t="str">
        <f t="array" ref="D394">IF(E394="","",XLOOKUP(E394,selector_02,selector_02_ids,""))</f>
        <v/>
      </c>
      <c r="E394" s="25"/>
      <c r="F394" s="14"/>
      <c r="G394" s="14"/>
      <c r="H394" s="14"/>
      <c r="I394" s="23" t="str">
        <f t="array" ref="I394">IF(J394="","",XLOOKUP(J394,selector_07,selector_07_ids,""))</f>
        <v/>
      </c>
      <c r="J394" s="25"/>
      <c r="K394" s="14"/>
      <c r="L394" s="14"/>
      <c r="M394" s="14"/>
      <c r="N394" s="23" t="str">
        <f t="array" ref="N394">IF(O394="","",XLOOKUP(O394,selector_18,selector_18_ids,""))</f>
        <v/>
      </c>
      <c r="O394" s="25"/>
      <c r="P394" s="14"/>
      <c r="Q394" s="23" t="str">
        <f t="array" ref="Q394">IF(R394="","",XLOOKUP(R394,selector_04,selector_04_ids,""))</f>
        <v/>
      </c>
      <c r="R394" s="25"/>
      <c r="S394" s="14"/>
      <c r="T394" s="27"/>
      <c r="U394" s="14"/>
    </row>
    <row r="395">
      <c r="A395" s="14"/>
      <c r="B395" s="23" t="str">
        <f>IF($A395="","",'Система'!$B$4)</f>
        <v/>
      </c>
      <c r="C395" s="14"/>
      <c r="D395" s="23" t="str">
        <f t="array" ref="D395">IF(E395="","",XLOOKUP(E395,selector_02,selector_02_ids,""))</f>
        <v/>
      </c>
      <c r="E395" s="25"/>
      <c r="F395" s="14"/>
      <c r="G395" s="14"/>
      <c r="H395" s="14"/>
      <c r="I395" s="23" t="str">
        <f t="array" ref="I395">IF(J395="","",XLOOKUP(J395,selector_07,selector_07_ids,""))</f>
        <v/>
      </c>
      <c r="J395" s="25"/>
      <c r="K395" s="14"/>
      <c r="L395" s="14"/>
      <c r="M395" s="14"/>
      <c r="N395" s="23" t="str">
        <f t="array" ref="N395">IF(O395="","",XLOOKUP(O395,selector_18,selector_18_ids,""))</f>
        <v/>
      </c>
      <c r="O395" s="25"/>
      <c r="P395" s="14"/>
      <c r="Q395" s="23" t="str">
        <f t="array" ref="Q395">IF(R395="","",XLOOKUP(R395,selector_04,selector_04_ids,""))</f>
        <v/>
      </c>
      <c r="R395" s="25"/>
      <c r="S395" s="14"/>
      <c r="T395" s="27"/>
      <c r="U395" s="14"/>
    </row>
    <row r="396">
      <c r="A396" s="14"/>
      <c r="B396" s="23" t="str">
        <f>IF($A396="","",'Система'!$B$4)</f>
        <v/>
      </c>
      <c r="C396" s="14"/>
      <c r="D396" s="23" t="str">
        <f t="array" ref="D396">IF(E396="","",XLOOKUP(E396,selector_02,selector_02_ids,""))</f>
        <v/>
      </c>
      <c r="E396" s="25"/>
      <c r="F396" s="14"/>
      <c r="G396" s="14"/>
      <c r="H396" s="14"/>
      <c r="I396" s="23" t="str">
        <f t="array" ref="I396">IF(J396="","",XLOOKUP(J396,selector_07,selector_07_ids,""))</f>
        <v/>
      </c>
      <c r="J396" s="25"/>
      <c r="K396" s="14"/>
      <c r="L396" s="14"/>
      <c r="M396" s="14"/>
      <c r="N396" s="23" t="str">
        <f t="array" ref="N396">IF(O396="","",XLOOKUP(O396,selector_18,selector_18_ids,""))</f>
        <v/>
      </c>
      <c r="O396" s="25"/>
      <c r="P396" s="14"/>
      <c r="Q396" s="23" t="str">
        <f t="array" ref="Q396">IF(R396="","",XLOOKUP(R396,selector_04,selector_04_ids,""))</f>
        <v/>
      </c>
      <c r="R396" s="25"/>
      <c r="S396" s="14"/>
      <c r="T396" s="27"/>
      <c r="U396" s="14"/>
    </row>
    <row r="397">
      <c r="A397" s="14"/>
      <c r="B397" s="23" t="str">
        <f>IF($A397="","",'Система'!$B$4)</f>
        <v/>
      </c>
      <c r="C397" s="14"/>
      <c r="D397" s="23" t="str">
        <f t="array" ref="D397">IF(E397="","",XLOOKUP(E397,selector_02,selector_02_ids,""))</f>
        <v/>
      </c>
      <c r="E397" s="25"/>
      <c r="F397" s="14"/>
      <c r="G397" s="14"/>
      <c r="H397" s="14"/>
      <c r="I397" s="23" t="str">
        <f t="array" ref="I397">IF(J397="","",XLOOKUP(J397,selector_07,selector_07_ids,""))</f>
        <v/>
      </c>
      <c r="J397" s="25"/>
      <c r="K397" s="14"/>
      <c r="L397" s="14"/>
      <c r="M397" s="14"/>
      <c r="N397" s="23" t="str">
        <f t="array" ref="N397">IF(O397="","",XLOOKUP(O397,selector_18,selector_18_ids,""))</f>
        <v/>
      </c>
      <c r="O397" s="25"/>
      <c r="P397" s="14"/>
      <c r="Q397" s="23" t="str">
        <f t="array" ref="Q397">IF(R397="","",XLOOKUP(R397,selector_04,selector_04_ids,""))</f>
        <v/>
      </c>
      <c r="R397" s="25"/>
      <c r="S397" s="14"/>
      <c r="T397" s="27"/>
      <c r="U397" s="14"/>
    </row>
    <row r="398">
      <c r="A398" s="14"/>
      <c r="B398" s="23" t="str">
        <f>IF($A398="","",'Система'!$B$4)</f>
        <v/>
      </c>
      <c r="C398" s="14"/>
      <c r="D398" s="23" t="str">
        <f t="array" ref="D398">IF(E398="","",XLOOKUP(E398,selector_02,selector_02_ids,""))</f>
        <v/>
      </c>
      <c r="E398" s="25"/>
      <c r="F398" s="14"/>
      <c r="G398" s="14"/>
      <c r="H398" s="14"/>
      <c r="I398" s="23" t="str">
        <f t="array" ref="I398">IF(J398="","",XLOOKUP(J398,selector_07,selector_07_ids,""))</f>
        <v/>
      </c>
      <c r="J398" s="25"/>
      <c r="K398" s="14"/>
      <c r="L398" s="14"/>
      <c r="M398" s="14"/>
      <c r="N398" s="23" t="str">
        <f t="array" ref="N398">IF(O398="","",XLOOKUP(O398,selector_18,selector_18_ids,""))</f>
        <v/>
      </c>
      <c r="O398" s="25"/>
      <c r="P398" s="14"/>
      <c r="Q398" s="23" t="str">
        <f t="array" ref="Q398">IF(R398="","",XLOOKUP(R398,selector_04,selector_04_ids,""))</f>
        <v/>
      </c>
      <c r="R398" s="25"/>
      <c r="S398" s="14"/>
      <c r="T398" s="27"/>
      <c r="U398" s="14"/>
    </row>
    <row r="399">
      <c r="A399" s="14"/>
      <c r="B399" s="23" t="str">
        <f>IF($A399="","",'Система'!$B$4)</f>
        <v/>
      </c>
      <c r="C399" s="14"/>
      <c r="D399" s="23" t="str">
        <f t="array" ref="D399">IF(E399="","",XLOOKUP(E399,selector_02,selector_02_ids,""))</f>
        <v/>
      </c>
      <c r="E399" s="25"/>
      <c r="F399" s="14"/>
      <c r="G399" s="14"/>
      <c r="H399" s="14"/>
      <c r="I399" s="23" t="str">
        <f t="array" ref="I399">IF(J399="","",XLOOKUP(J399,selector_07,selector_07_ids,""))</f>
        <v/>
      </c>
      <c r="J399" s="25"/>
      <c r="K399" s="14"/>
      <c r="L399" s="14"/>
      <c r="M399" s="14"/>
      <c r="N399" s="23" t="str">
        <f t="array" ref="N399">IF(O399="","",XLOOKUP(O399,selector_18,selector_18_ids,""))</f>
        <v/>
      </c>
      <c r="O399" s="25"/>
      <c r="P399" s="14"/>
      <c r="Q399" s="23" t="str">
        <f t="array" ref="Q399">IF(R399="","",XLOOKUP(R399,selector_04,selector_04_ids,""))</f>
        <v/>
      </c>
      <c r="R399" s="25"/>
      <c r="S399" s="14"/>
      <c r="T399" s="27"/>
      <c r="U399" s="14"/>
    </row>
    <row r="400">
      <c r="A400" s="14"/>
      <c r="B400" s="23" t="str">
        <f>IF($A400="","",'Система'!$B$4)</f>
        <v/>
      </c>
      <c r="C400" s="14"/>
      <c r="D400" s="23" t="str">
        <f t="array" ref="D400">IF(E400="","",XLOOKUP(E400,selector_02,selector_02_ids,""))</f>
        <v/>
      </c>
      <c r="E400" s="25"/>
      <c r="F400" s="14"/>
      <c r="G400" s="14"/>
      <c r="H400" s="14"/>
      <c r="I400" s="23" t="str">
        <f t="array" ref="I400">IF(J400="","",XLOOKUP(J400,selector_07,selector_07_ids,""))</f>
        <v/>
      </c>
      <c r="J400" s="25"/>
      <c r="K400" s="14"/>
      <c r="L400" s="14"/>
      <c r="M400" s="14"/>
      <c r="N400" s="23" t="str">
        <f t="array" ref="N400">IF(O400="","",XLOOKUP(O400,selector_18,selector_18_ids,""))</f>
        <v/>
      </c>
      <c r="O400" s="25"/>
      <c r="P400" s="14"/>
      <c r="Q400" s="23" t="str">
        <f t="array" ref="Q400">IF(R400="","",XLOOKUP(R400,selector_04,selector_04_ids,""))</f>
        <v/>
      </c>
      <c r="R400" s="25"/>
      <c r="S400" s="14"/>
      <c r="T400" s="27"/>
      <c r="U400" s="14"/>
    </row>
    <row r="401">
      <c r="A401" s="14"/>
      <c r="B401" s="23" t="str">
        <f>IF($A401="","",'Система'!$B$4)</f>
        <v/>
      </c>
      <c r="C401" s="14"/>
      <c r="D401" s="23" t="str">
        <f t="array" ref="D401">IF(E401="","",XLOOKUP(E401,selector_02,selector_02_ids,""))</f>
        <v/>
      </c>
      <c r="E401" s="25"/>
      <c r="F401" s="14"/>
      <c r="G401" s="14"/>
      <c r="H401" s="14"/>
      <c r="I401" s="23" t="str">
        <f t="array" ref="I401">IF(J401="","",XLOOKUP(J401,selector_07,selector_07_ids,""))</f>
        <v/>
      </c>
      <c r="J401" s="25"/>
      <c r="K401" s="14"/>
      <c r="L401" s="14"/>
      <c r="M401" s="14"/>
      <c r="N401" s="23" t="str">
        <f t="array" ref="N401">IF(O401="","",XLOOKUP(O401,selector_18,selector_18_ids,""))</f>
        <v/>
      </c>
      <c r="O401" s="25"/>
      <c r="P401" s="14"/>
      <c r="Q401" s="23" t="str">
        <f t="array" ref="Q401">IF(R401="","",XLOOKUP(R401,selector_04,selector_04_ids,""))</f>
        <v/>
      </c>
      <c r="R401" s="25"/>
      <c r="S401" s="14"/>
      <c r="T401" s="27"/>
      <c r="U401" s="14"/>
    </row>
    <row r="402">
      <c r="A402" s="14"/>
      <c r="B402" s="23" t="str">
        <f>IF($A402="","",'Система'!$B$4)</f>
        <v/>
      </c>
      <c r="C402" s="14"/>
      <c r="D402" s="23" t="str">
        <f t="array" ref="D402">IF(E402="","",XLOOKUP(E402,selector_02,selector_02_ids,""))</f>
        <v/>
      </c>
      <c r="E402" s="25"/>
      <c r="F402" s="14"/>
      <c r="G402" s="14"/>
      <c r="H402" s="14"/>
      <c r="I402" s="23" t="str">
        <f t="array" ref="I402">IF(J402="","",XLOOKUP(J402,selector_07,selector_07_ids,""))</f>
        <v/>
      </c>
      <c r="J402" s="25"/>
      <c r="K402" s="14"/>
      <c r="L402" s="14"/>
      <c r="M402" s="14"/>
      <c r="N402" s="23" t="str">
        <f t="array" ref="N402">IF(O402="","",XLOOKUP(O402,selector_18,selector_18_ids,""))</f>
        <v/>
      </c>
      <c r="O402" s="25"/>
      <c r="P402" s="14"/>
      <c r="Q402" s="23" t="str">
        <f t="array" ref="Q402">IF(R402="","",XLOOKUP(R402,selector_04,selector_04_ids,""))</f>
        <v/>
      </c>
      <c r="R402" s="25"/>
      <c r="S402" s="14"/>
      <c r="T402" s="27"/>
      <c r="U402" s="14"/>
    </row>
    <row r="403">
      <c r="A403" s="14"/>
      <c r="B403" s="23" t="str">
        <f>IF($A403="","",'Система'!$B$4)</f>
        <v/>
      </c>
      <c r="C403" s="14"/>
      <c r="D403" s="23" t="str">
        <f t="array" ref="D403">IF(E403="","",XLOOKUP(E403,selector_02,selector_02_ids,""))</f>
        <v/>
      </c>
      <c r="E403" s="25"/>
      <c r="F403" s="14"/>
      <c r="G403" s="14"/>
      <c r="H403" s="14"/>
      <c r="I403" s="23" t="str">
        <f t="array" ref="I403">IF(J403="","",XLOOKUP(J403,selector_07,selector_07_ids,""))</f>
        <v/>
      </c>
      <c r="J403" s="25"/>
      <c r="K403" s="14"/>
      <c r="L403" s="14"/>
      <c r="M403" s="14"/>
      <c r="N403" s="23" t="str">
        <f t="array" ref="N403">IF(O403="","",XLOOKUP(O403,selector_18,selector_18_ids,""))</f>
        <v/>
      </c>
      <c r="O403" s="25"/>
      <c r="P403" s="14"/>
      <c r="Q403" s="23" t="str">
        <f t="array" ref="Q403">IF(R403="","",XLOOKUP(R403,selector_04,selector_04_ids,""))</f>
        <v/>
      </c>
      <c r="R403" s="25"/>
      <c r="S403" s="14"/>
      <c r="T403" s="27"/>
      <c r="U403" s="14"/>
    </row>
    <row r="404">
      <c r="A404" s="14"/>
      <c r="B404" s="23" t="str">
        <f>IF($A404="","",'Система'!$B$4)</f>
        <v/>
      </c>
      <c r="C404" s="14"/>
      <c r="D404" s="23" t="str">
        <f t="array" ref="D404">IF(E404="","",XLOOKUP(E404,selector_02,selector_02_ids,""))</f>
        <v/>
      </c>
      <c r="E404" s="25"/>
      <c r="F404" s="14"/>
      <c r="G404" s="14"/>
      <c r="H404" s="14"/>
      <c r="I404" s="23" t="str">
        <f t="array" ref="I404">IF(J404="","",XLOOKUP(J404,selector_07,selector_07_ids,""))</f>
        <v/>
      </c>
      <c r="J404" s="25"/>
      <c r="K404" s="14"/>
      <c r="L404" s="14"/>
      <c r="M404" s="14"/>
      <c r="N404" s="23" t="str">
        <f t="array" ref="N404">IF(O404="","",XLOOKUP(O404,selector_18,selector_18_ids,""))</f>
        <v/>
      </c>
      <c r="O404" s="25"/>
      <c r="P404" s="14"/>
      <c r="Q404" s="23" t="str">
        <f t="array" ref="Q404">IF(R404="","",XLOOKUP(R404,selector_04,selector_04_ids,""))</f>
        <v/>
      </c>
      <c r="R404" s="25"/>
      <c r="S404" s="14"/>
      <c r="T404" s="27"/>
      <c r="U404" s="14"/>
    </row>
    <row r="405">
      <c r="A405" s="14"/>
      <c r="B405" s="23" t="str">
        <f>IF($A405="","",'Система'!$B$4)</f>
        <v/>
      </c>
      <c r="C405" s="14"/>
      <c r="D405" s="23" t="str">
        <f t="array" ref="D405">IF(E405="","",XLOOKUP(E405,selector_02,selector_02_ids,""))</f>
        <v/>
      </c>
      <c r="E405" s="25"/>
      <c r="F405" s="14"/>
      <c r="G405" s="14"/>
      <c r="H405" s="14"/>
      <c r="I405" s="23" t="str">
        <f t="array" ref="I405">IF(J405="","",XLOOKUP(J405,selector_07,selector_07_ids,""))</f>
        <v/>
      </c>
      <c r="J405" s="25"/>
      <c r="K405" s="14"/>
      <c r="L405" s="14"/>
      <c r="M405" s="14"/>
      <c r="N405" s="23" t="str">
        <f t="array" ref="N405">IF(O405="","",XLOOKUP(O405,selector_18,selector_18_ids,""))</f>
        <v/>
      </c>
      <c r="O405" s="25"/>
      <c r="P405" s="14"/>
      <c r="Q405" s="23" t="str">
        <f t="array" ref="Q405">IF(R405="","",XLOOKUP(R405,selector_04,selector_04_ids,""))</f>
        <v/>
      </c>
      <c r="R405" s="25"/>
      <c r="S405" s="14"/>
      <c r="T405" s="27"/>
      <c r="U405" s="14"/>
    </row>
    <row r="406">
      <c r="A406" s="14"/>
      <c r="B406" s="23" t="str">
        <f>IF($A406="","",'Система'!$B$4)</f>
        <v/>
      </c>
      <c r="C406" s="14"/>
      <c r="D406" s="23" t="str">
        <f t="array" ref="D406">IF(E406="","",XLOOKUP(E406,selector_02,selector_02_ids,""))</f>
        <v/>
      </c>
      <c r="E406" s="25"/>
      <c r="F406" s="14"/>
      <c r="G406" s="14"/>
      <c r="H406" s="14"/>
      <c r="I406" s="23" t="str">
        <f t="array" ref="I406">IF(J406="","",XLOOKUP(J406,selector_07,selector_07_ids,""))</f>
        <v/>
      </c>
      <c r="J406" s="25"/>
      <c r="K406" s="14"/>
      <c r="L406" s="14"/>
      <c r="M406" s="14"/>
      <c r="N406" s="23" t="str">
        <f t="array" ref="N406">IF(O406="","",XLOOKUP(O406,selector_18,selector_18_ids,""))</f>
        <v/>
      </c>
      <c r="O406" s="25"/>
      <c r="P406" s="14"/>
      <c r="Q406" s="23" t="str">
        <f t="array" ref="Q406">IF(R406="","",XLOOKUP(R406,selector_04,selector_04_ids,""))</f>
        <v/>
      </c>
      <c r="R406" s="25"/>
      <c r="S406" s="14"/>
      <c r="T406" s="27"/>
      <c r="U406" s="14"/>
    </row>
    <row r="407">
      <c r="A407" s="14"/>
      <c r="B407" s="23" t="str">
        <f>IF($A407="","",'Система'!$B$4)</f>
        <v/>
      </c>
      <c r="C407" s="14"/>
      <c r="D407" s="23" t="str">
        <f t="array" ref="D407">IF(E407="","",XLOOKUP(E407,selector_02,selector_02_ids,""))</f>
        <v/>
      </c>
      <c r="E407" s="25"/>
      <c r="F407" s="14"/>
      <c r="G407" s="14"/>
      <c r="H407" s="14"/>
      <c r="I407" s="23" t="str">
        <f t="array" ref="I407">IF(J407="","",XLOOKUP(J407,selector_07,selector_07_ids,""))</f>
        <v/>
      </c>
      <c r="J407" s="25"/>
      <c r="K407" s="14"/>
      <c r="L407" s="14"/>
      <c r="M407" s="14"/>
      <c r="N407" s="23" t="str">
        <f t="array" ref="N407">IF(O407="","",XLOOKUP(O407,selector_18,selector_18_ids,""))</f>
        <v/>
      </c>
      <c r="O407" s="25"/>
      <c r="P407" s="14"/>
      <c r="Q407" s="23" t="str">
        <f t="array" ref="Q407">IF(R407="","",XLOOKUP(R407,selector_04,selector_04_ids,""))</f>
        <v/>
      </c>
      <c r="R407" s="25"/>
      <c r="S407" s="14"/>
      <c r="T407" s="27"/>
      <c r="U407" s="14"/>
    </row>
    <row r="408">
      <c r="A408" s="14"/>
      <c r="B408" s="23" t="str">
        <f>IF($A408="","",'Система'!$B$4)</f>
        <v/>
      </c>
      <c r="C408" s="14"/>
      <c r="D408" s="23" t="str">
        <f t="array" ref="D408">IF(E408="","",XLOOKUP(E408,selector_02,selector_02_ids,""))</f>
        <v/>
      </c>
      <c r="E408" s="25"/>
      <c r="F408" s="14"/>
      <c r="G408" s="14"/>
      <c r="H408" s="14"/>
      <c r="I408" s="23" t="str">
        <f t="array" ref="I408">IF(J408="","",XLOOKUP(J408,selector_07,selector_07_ids,""))</f>
        <v/>
      </c>
      <c r="J408" s="25"/>
      <c r="K408" s="14"/>
      <c r="L408" s="14"/>
      <c r="M408" s="14"/>
      <c r="N408" s="23" t="str">
        <f t="array" ref="N408">IF(O408="","",XLOOKUP(O408,selector_18,selector_18_ids,""))</f>
        <v/>
      </c>
      <c r="O408" s="25"/>
      <c r="P408" s="14"/>
      <c r="Q408" s="23" t="str">
        <f t="array" ref="Q408">IF(R408="","",XLOOKUP(R408,selector_04,selector_04_ids,""))</f>
        <v/>
      </c>
      <c r="R408" s="25"/>
      <c r="S408" s="14"/>
      <c r="T408" s="27"/>
      <c r="U408" s="14"/>
    </row>
    <row r="409">
      <c r="A409" s="14"/>
      <c r="B409" s="23" t="str">
        <f>IF($A409="","",'Система'!$B$4)</f>
        <v/>
      </c>
      <c r="C409" s="14"/>
      <c r="D409" s="23" t="str">
        <f t="array" ref="D409">IF(E409="","",XLOOKUP(E409,selector_02,selector_02_ids,""))</f>
        <v/>
      </c>
      <c r="E409" s="25"/>
      <c r="F409" s="14"/>
      <c r="G409" s="14"/>
      <c r="H409" s="14"/>
      <c r="I409" s="23" t="str">
        <f t="array" ref="I409">IF(J409="","",XLOOKUP(J409,selector_07,selector_07_ids,""))</f>
        <v/>
      </c>
      <c r="J409" s="25"/>
      <c r="K409" s="14"/>
      <c r="L409" s="14"/>
      <c r="M409" s="14"/>
      <c r="N409" s="23" t="str">
        <f t="array" ref="N409">IF(O409="","",XLOOKUP(O409,selector_18,selector_18_ids,""))</f>
        <v/>
      </c>
      <c r="O409" s="25"/>
      <c r="P409" s="14"/>
      <c r="Q409" s="23" t="str">
        <f t="array" ref="Q409">IF(R409="","",XLOOKUP(R409,selector_04,selector_04_ids,""))</f>
        <v/>
      </c>
      <c r="R409" s="25"/>
      <c r="S409" s="14"/>
      <c r="T409" s="27"/>
      <c r="U409" s="14"/>
    </row>
    <row r="410">
      <c r="A410" s="14"/>
      <c r="B410" s="23" t="str">
        <f>IF($A410="","",'Система'!$B$4)</f>
        <v/>
      </c>
      <c r="C410" s="14"/>
      <c r="D410" s="23" t="str">
        <f t="array" ref="D410">IF(E410="","",XLOOKUP(E410,selector_02,selector_02_ids,""))</f>
        <v/>
      </c>
      <c r="E410" s="25"/>
      <c r="F410" s="14"/>
      <c r="G410" s="14"/>
      <c r="H410" s="14"/>
      <c r="I410" s="23" t="str">
        <f t="array" ref="I410">IF(J410="","",XLOOKUP(J410,selector_07,selector_07_ids,""))</f>
        <v/>
      </c>
      <c r="J410" s="25"/>
      <c r="K410" s="14"/>
      <c r="L410" s="14"/>
      <c r="M410" s="14"/>
      <c r="N410" s="23" t="str">
        <f t="array" ref="N410">IF(O410="","",XLOOKUP(O410,selector_18,selector_18_ids,""))</f>
        <v/>
      </c>
      <c r="O410" s="25"/>
      <c r="P410" s="14"/>
      <c r="Q410" s="23" t="str">
        <f t="array" ref="Q410">IF(R410="","",XLOOKUP(R410,selector_04,selector_04_ids,""))</f>
        <v/>
      </c>
      <c r="R410" s="25"/>
      <c r="S410" s="14"/>
      <c r="T410" s="27"/>
      <c r="U410" s="14"/>
    </row>
    <row r="411">
      <c r="A411" s="14"/>
      <c r="B411" s="23" t="str">
        <f>IF($A411="","",'Система'!$B$4)</f>
        <v/>
      </c>
      <c r="C411" s="14"/>
      <c r="D411" s="23" t="str">
        <f t="array" ref="D411">IF(E411="","",XLOOKUP(E411,selector_02,selector_02_ids,""))</f>
        <v/>
      </c>
      <c r="E411" s="25"/>
      <c r="F411" s="14"/>
      <c r="G411" s="14"/>
      <c r="H411" s="14"/>
      <c r="I411" s="23" t="str">
        <f t="array" ref="I411">IF(J411="","",XLOOKUP(J411,selector_07,selector_07_ids,""))</f>
        <v/>
      </c>
      <c r="J411" s="25"/>
      <c r="K411" s="14"/>
      <c r="L411" s="14"/>
      <c r="M411" s="14"/>
      <c r="N411" s="23" t="str">
        <f t="array" ref="N411">IF(O411="","",XLOOKUP(O411,selector_18,selector_18_ids,""))</f>
        <v/>
      </c>
      <c r="O411" s="25"/>
      <c r="P411" s="14"/>
      <c r="Q411" s="23" t="str">
        <f t="array" ref="Q411">IF(R411="","",XLOOKUP(R411,selector_04,selector_04_ids,""))</f>
        <v/>
      </c>
      <c r="R411" s="25"/>
      <c r="S411" s="14"/>
      <c r="T411" s="27"/>
      <c r="U411" s="14"/>
    </row>
    <row r="412">
      <c r="A412" s="14"/>
      <c r="B412" s="23" t="str">
        <f>IF($A412="","",'Система'!$B$4)</f>
        <v/>
      </c>
      <c r="C412" s="14"/>
      <c r="D412" s="23" t="str">
        <f t="array" ref="D412">IF(E412="","",XLOOKUP(E412,selector_02,selector_02_ids,""))</f>
        <v/>
      </c>
      <c r="E412" s="25"/>
      <c r="F412" s="14"/>
      <c r="G412" s="14"/>
      <c r="H412" s="14"/>
      <c r="I412" s="23" t="str">
        <f t="array" ref="I412">IF(J412="","",XLOOKUP(J412,selector_07,selector_07_ids,""))</f>
        <v/>
      </c>
      <c r="J412" s="25"/>
      <c r="K412" s="14"/>
      <c r="L412" s="14"/>
      <c r="M412" s="14"/>
      <c r="N412" s="23" t="str">
        <f t="array" ref="N412">IF(O412="","",XLOOKUP(O412,selector_18,selector_18_ids,""))</f>
        <v/>
      </c>
      <c r="O412" s="25"/>
      <c r="P412" s="14"/>
      <c r="Q412" s="23" t="str">
        <f t="array" ref="Q412">IF(R412="","",XLOOKUP(R412,selector_04,selector_04_ids,""))</f>
        <v/>
      </c>
      <c r="R412" s="25"/>
      <c r="S412" s="14"/>
      <c r="T412" s="27"/>
      <c r="U412" s="14"/>
    </row>
    <row r="413">
      <c r="A413" s="14"/>
      <c r="B413" s="23" t="str">
        <f>IF($A413="","",'Система'!$B$4)</f>
        <v/>
      </c>
      <c r="C413" s="14"/>
      <c r="D413" s="23" t="str">
        <f t="array" ref="D413">IF(E413="","",XLOOKUP(E413,selector_02,selector_02_ids,""))</f>
        <v/>
      </c>
      <c r="E413" s="25"/>
      <c r="F413" s="14"/>
      <c r="G413" s="14"/>
      <c r="H413" s="14"/>
      <c r="I413" s="23" t="str">
        <f t="array" ref="I413">IF(J413="","",XLOOKUP(J413,selector_07,selector_07_ids,""))</f>
        <v/>
      </c>
      <c r="J413" s="25"/>
      <c r="K413" s="14"/>
      <c r="L413" s="14"/>
      <c r="M413" s="14"/>
      <c r="N413" s="23" t="str">
        <f t="array" ref="N413">IF(O413="","",XLOOKUP(O413,selector_18,selector_18_ids,""))</f>
        <v/>
      </c>
      <c r="O413" s="25"/>
      <c r="P413" s="14"/>
      <c r="Q413" s="23" t="str">
        <f t="array" ref="Q413">IF(R413="","",XLOOKUP(R413,selector_04,selector_04_ids,""))</f>
        <v/>
      </c>
      <c r="R413" s="25"/>
      <c r="S413" s="14"/>
      <c r="T413" s="27"/>
      <c r="U413" s="14"/>
    </row>
    <row r="414">
      <c r="A414" s="14"/>
      <c r="B414" s="23" t="str">
        <f>IF($A414="","",'Система'!$B$4)</f>
        <v/>
      </c>
      <c r="C414" s="14"/>
      <c r="D414" s="23" t="str">
        <f t="array" ref="D414">IF(E414="","",XLOOKUP(E414,selector_02,selector_02_ids,""))</f>
        <v/>
      </c>
      <c r="E414" s="25"/>
      <c r="F414" s="14"/>
      <c r="G414" s="14"/>
      <c r="H414" s="14"/>
      <c r="I414" s="23" t="str">
        <f t="array" ref="I414">IF(J414="","",XLOOKUP(J414,selector_07,selector_07_ids,""))</f>
        <v/>
      </c>
      <c r="J414" s="25"/>
      <c r="K414" s="14"/>
      <c r="L414" s="14"/>
      <c r="M414" s="14"/>
      <c r="N414" s="23" t="str">
        <f t="array" ref="N414">IF(O414="","",XLOOKUP(O414,selector_18,selector_18_ids,""))</f>
        <v/>
      </c>
      <c r="O414" s="25"/>
      <c r="P414" s="14"/>
      <c r="Q414" s="23" t="str">
        <f t="array" ref="Q414">IF(R414="","",XLOOKUP(R414,selector_04,selector_04_ids,""))</f>
        <v/>
      </c>
      <c r="R414" s="25"/>
      <c r="S414" s="14"/>
      <c r="T414" s="27"/>
      <c r="U414" s="14"/>
    </row>
    <row r="415">
      <c r="A415" s="14"/>
      <c r="B415" s="23" t="str">
        <f>IF($A415="","",'Система'!$B$4)</f>
        <v/>
      </c>
      <c r="C415" s="14"/>
      <c r="D415" s="23" t="str">
        <f t="array" ref="D415">IF(E415="","",XLOOKUP(E415,selector_02,selector_02_ids,""))</f>
        <v/>
      </c>
      <c r="E415" s="25"/>
      <c r="F415" s="14"/>
      <c r="G415" s="14"/>
      <c r="H415" s="14"/>
      <c r="I415" s="23" t="str">
        <f t="array" ref="I415">IF(J415="","",XLOOKUP(J415,selector_07,selector_07_ids,""))</f>
        <v/>
      </c>
      <c r="J415" s="25"/>
      <c r="K415" s="14"/>
      <c r="L415" s="14"/>
      <c r="M415" s="14"/>
      <c r="N415" s="23" t="str">
        <f t="array" ref="N415">IF(O415="","",XLOOKUP(O415,selector_18,selector_18_ids,""))</f>
        <v/>
      </c>
      <c r="O415" s="25"/>
      <c r="P415" s="14"/>
      <c r="Q415" s="23" t="str">
        <f t="array" ref="Q415">IF(R415="","",XLOOKUP(R415,selector_04,selector_04_ids,""))</f>
        <v/>
      </c>
      <c r="R415" s="25"/>
      <c r="S415" s="14"/>
      <c r="T415" s="27"/>
      <c r="U415" s="14"/>
    </row>
    <row r="416">
      <c r="A416" s="14"/>
      <c r="B416" s="23" t="str">
        <f>IF($A416="","",'Система'!$B$4)</f>
        <v/>
      </c>
      <c r="C416" s="14"/>
      <c r="D416" s="23" t="str">
        <f t="array" ref="D416">IF(E416="","",XLOOKUP(E416,selector_02,selector_02_ids,""))</f>
        <v/>
      </c>
      <c r="E416" s="25"/>
      <c r="F416" s="14"/>
      <c r="G416" s="14"/>
      <c r="H416" s="14"/>
      <c r="I416" s="23" t="str">
        <f t="array" ref="I416">IF(J416="","",XLOOKUP(J416,selector_07,selector_07_ids,""))</f>
        <v/>
      </c>
      <c r="J416" s="25"/>
      <c r="K416" s="14"/>
      <c r="L416" s="14"/>
      <c r="M416" s="14"/>
      <c r="N416" s="23" t="str">
        <f t="array" ref="N416">IF(O416="","",XLOOKUP(O416,selector_18,selector_18_ids,""))</f>
        <v/>
      </c>
      <c r="O416" s="25"/>
      <c r="P416" s="14"/>
      <c r="Q416" s="23" t="str">
        <f t="array" ref="Q416">IF(R416="","",XLOOKUP(R416,selector_04,selector_04_ids,""))</f>
        <v/>
      </c>
      <c r="R416" s="25"/>
      <c r="S416" s="14"/>
      <c r="T416" s="27"/>
      <c r="U416" s="14"/>
    </row>
    <row r="417">
      <c r="A417" s="14"/>
      <c r="B417" s="23" t="str">
        <f>IF($A417="","",'Система'!$B$4)</f>
        <v/>
      </c>
      <c r="C417" s="14"/>
      <c r="D417" s="23" t="str">
        <f t="array" ref="D417">IF(E417="","",XLOOKUP(E417,selector_02,selector_02_ids,""))</f>
        <v/>
      </c>
      <c r="E417" s="25"/>
      <c r="F417" s="14"/>
      <c r="G417" s="14"/>
      <c r="H417" s="14"/>
      <c r="I417" s="23" t="str">
        <f t="array" ref="I417">IF(J417="","",XLOOKUP(J417,selector_07,selector_07_ids,""))</f>
        <v/>
      </c>
      <c r="J417" s="25"/>
      <c r="K417" s="14"/>
      <c r="L417" s="14"/>
      <c r="M417" s="14"/>
      <c r="N417" s="23" t="str">
        <f t="array" ref="N417">IF(O417="","",XLOOKUP(O417,selector_18,selector_18_ids,""))</f>
        <v/>
      </c>
      <c r="O417" s="25"/>
      <c r="P417" s="14"/>
      <c r="Q417" s="23" t="str">
        <f t="array" ref="Q417">IF(R417="","",XLOOKUP(R417,selector_04,selector_04_ids,""))</f>
        <v/>
      </c>
      <c r="R417" s="25"/>
      <c r="S417" s="14"/>
      <c r="T417" s="27"/>
      <c r="U417" s="14"/>
    </row>
    <row r="418">
      <c r="A418" s="14"/>
      <c r="B418" s="23" t="str">
        <f>IF($A418="","",'Система'!$B$4)</f>
        <v/>
      </c>
      <c r="C418" s="14"/>
      <c r="D418" s="23" t="str">
        <f t="array" ref="D418">IF(E418="","",XLOOKUP(E418,selector_02,selector_02_ids,""))</f>
        <v/>
      </c>
      <c r="E418" s="25"/>
      <c r="F418" s="14"/>
      <c r="G418" s="14"/>
      <c r="H418" s="14"/>
      <c r="I418" s="23" t="str">
        <f t="array" ref="I418">IF(J418="","",XLOOKUP(J418,selector_07,selector_07_ids,""))</f>
        <v/>
      </c>
      <c r="J418" s="25"/>
      <c r="K418" s="14"/>
      <c r="L418" s="14"/>
      <c r="M418" s="14"/>
      <c r="N418" s="23" t="str">
        <f t="array" ref="N418">IF(O418="","",XLOOKUP(O418,selector_18,selector_18_ids,""))</f>
        <v/>
      </c>
      <c r="O418" s="25"/>
      <c r="P418" s="14"/>
      <c r="Q418" s="23" t="str">
        <f t="array" ref="Q418">IF(R418="","",XLOOKUP(R418,selector_04,selector_04_ids,""))</f>
        <v/>
      </c>
      <c r="R418" s="25"/>
      <c r="S418" s="14"/>
      <c r="T418" s="27"/>
      <c r="U418" s="14"/>
    </row>
    <row r="419">
      <c r="A419" s="14"/>
      <c r="B419" s="23" t="str">
        <f>IF($A419="","",'Система'!$B$4)</f>
        <v/>
      </c>
      <c r="C419" s="14"/>
      <c r="D419" s="23" t="str">
        <f t="array" ref="D419">IF(E419="","",XLOOKUP(E419,selector_02,selector_02_ids,""))</f>
        <v/>
      </c>
      <c r="E419" s="25"/>
      <c r="F419" s="14"/>
      <c r="G419" s="14"/>
      <c r="H419" s="14"/>
      <c r="I419" s="23" t="str">
        <f t="array" ref="I419">IF(J419="","",XLOOKUP(J419,selector_07,selector_07_ids,""))</f>
        <v/>
      </c>
      <c r="J419" s="25"/>
      <c r="K419" s="14"/>
      <c r="L419" s="14"/>
      <c r="M419" s="14"/>
      <c r="N419" s="23" t="str">
        <f t="array" ref="N419">IF(O419="","",XLOOKUP(O419,selector_18,selector_18_ids,""))</f>
        <v/>
      </c>
      <c r="O419" s="25"/>
      <c r="P419" s="14"/>
      <c r="Q419" s="23" t="str">
        <f t="array" ref="Q419">IF(R419="","",XLOOKUP(R419,selector_04,selector_04_ids,""))</f>
        <v/>
      </c>
      <c r="R419" s="25"/>
      <c r="S419" s="14"/>
      <c r="T419" s="27"/>
      <c r="U419" s="14"/>
    </row>
    <row r="420">
      <c r="A420" s="14"/>
      <c r="B420" s="23" t="str">
        <f>IF($A420="","",'Система'!$B$4)</f>
        <v/>
      </c>
      <c r="C420" s="14"/>
      <c r="D420" s="23" t="str">
        <f t="array" ref="D420">IF(E420="","",XLOOKUP(E420,selector_02,selector_02_ids,""))</f>
        <v/>
      </c>
      <c r="E420" s="25"/>
      <c r="F420" s="14"/>
      <c r="G420" s="14"/>
      <c r="H420" s="14"/>
      <c r="I420" s="23" t="str">
        <f t="array" ref="I420">IF(J420="","",XLOOKUP(J420,selector_07,selector_07_ids,""))</f>
        <v/>
      </c>
      <c r="J420" s="25"/>
      <c r="K420" s="14"/>
      <c r="L420" s="14"/>
      <c r="M420" s="14"/>
      <c r="N420" s="23" t="str">
        <f t="array" ref="N420">IF(O420="","",XLOOKUP(O420,selector_18,selector_18_ids,""))</f>
        <v/>
      </c>
      <c r="O420" s="25"/>
      <c r="P420" s="14"/>
      <c r="Q420" s="23" t="str">
        <f t="array" ref="Q420">IF(R420="","",XLOOKUP(R420,selector_04,selector_04_ids,""))</f>
        <v/>
      </c>
      <c r="R420" s="25"/>
      <c r="S420" s="14"/>
      <c r="T420" s="27"/>
      <c r="U420" s="14"/>
    </row>
    <row r="421">
      <c r="A421" s="14"/>
      <c r="B421" s="23" t="str">
        <f>IF($A421="","",'Система'!$B$4)</f>
        <v/>
      </c>
      <c r="C421" s="14"/>
      <c r="D421" s="23" t="str">
        <f t="array" ref="D421">IF(E421="","",XLOOKUP(E421,selector_02,selector_02_ids,""))</f>
        <v/>
      </c>
      <c r="E421" s="25"/>
      <c r="F421" s="14"/>
      <c r="G421" s="14"/>
      <c r="H421" s="14"/>
      <c r="I421" s="23" t="str">
        <f t="array" ref="I421">IF(J421="","",XLOOKUP(J421,selector_07,selector_07_ids,""))</f>
        <v/>
      </c>
      <c r="J421" s="25"/>
      <c r="K421" s="14"/>
      <c r="L421" s="14"/>
      <c r="M421" s="14"/>
      <c r="N421" s="23" t="str">
        <f t="array" ref="N421">IF(O421="","",XLOOKUP(O421,selector_18,selector_18_ids,""))</f>
        <v/>
      </c>
      <c r="O421" s="25"/>
      <c r="P421" s="14"/>
      <c r="Q421" s="23" t="str">
        <f t="array" ref="Q421">IF(R421="","",XLOOKUP(R421,selector_04,selector_04_ids,""))</f>
        <v/>
      </c>
      <c r="R421" s="25"/>
      <c r="S421" s="14"/>
      <c r="T421" s="27"/>
      <c r="U421" s="14"/>
    </row>
    <row r="422">
      <c r="A422" s="14"/>
      <c r="B422" s="23" t="str">
        <f>IF($A422="","",'Система'!$B$4)</f>
        <v/>
      </c>
      <c r="C422" s="14"/>
      <c r="D422" s="23" t="str">
        <f t="array" ref="D422">IF(E422="","",XLOOKUP(E422,selector_02,selector_02_ids,""))</f>
        <v/>
      </c>
      <c r="E422" s="25"/>
      <c r="F422" s="14"/>
      <c r="G422" s="14"/>
      <c r="H422" s="14"/>
      <c r="I422" s="23" t="str">
        <f t="array" ref="I422">IF(J422="","",XLOOKUP(J422,selector_07,selector_07_ids,""))</f>
        <v/>
      </c>
      <c r="J422" s="25"/>
      <c r="K422" s="14"/>
      <c r="L422" s="14"/>
      <c r="M422" s="14"/>
      <c r="N422" s="23" t="str">
        <f t="array" ref="N422">IF(O422="","",XLOOKUP(O422,selector_18,selector_18_ids,""))</f>
        <v/>
      </c>
      <c r="O422" s="25"/>
      <c r="P422" s="14"/>
      <c r="Q422" s="23" t="str">
        <f t="array" ref="Q422">IF(R422="","",XLOOKUP(R422,selector_04,selector_04_ids,""))</f>
        <v/>
      </c>
      <c r="R422" s="25"/>
      <c r="S422" s="14"/>
      <c r="T422" s="27"/>
      <c r="U422" s="14"/>
    </row>
    <row r="423">
      <c r="A423" s="14"/>
      <c r="B423" s="23" t="str">
        <f>IF($A423="","",'Система'!$B$4)</f>
        <v/>
      </c>
      <c r="C423" s="14"/>
      <c r="D423" s="23" t="str">
        <f t="array" ref="D423">IF(E423="","",XLOOKUP(E423,selector_02,selector_02_ids,""))</f>
        <v/>
      </c>
      <c r="E423" s="25"/>
      <c r="F423" s="14"/>
      <c r="G423" s="14"/>
      <c r="H423" s="14"/>
      <c r="I423" s="23" t="str">
        <f t="array" ref="I423">IF(J423="","",XLOOKUP(J423,selector_07,selector_07_ids,""))</f>
        <v/>
      </c>
      <c r="J423" s="25"/>
      <c r="K423" s="14"/>
      <c r="L423" s="14"/>
      <c r="M423" s="14"/>
      <c r="N423" s="23" t="str">
        <f t="array" ref="N423">IF(O423="","",XLOOKUP(O423,selector_18,selector_18_ids,""))</f>
        <v/>
      </c>
      <c r="O423" s="25"/>
      <c r="P423" s="14"/>
      <c r="Q423" s="23" t="str">
        <f t="array" ref="Q423">IF(R423="","",XLOOKUP(R423,selector_04,selector_04_ids,""))</f>
        <v/>
      </c>
      <c r="R423" s="25"/>
      <c r="S423" s="14"/>
      <c r="T423" s="27"/>
      <c r="U423" s="14"/>
    </row>
    <row r="424">
      <c r="A424" s="14"/>
      <c r="B424" s="23" t="str">
        <f>IF($A424="","",'Система'!$B$4)</f>
        <v/>
      </c>
      <c r="C424" s="14"/>
      <c r="D424" s="23" t="str">
        <f t="array" ref="D424">IF(E424="","",XLOOKUP(E424,selector_02,selector_02_ids,""))</f>
        <v/>
      </c>
      <c r="E424" s="25"/>
      <c r="F424" s="14"/>
      <c r="G424" s="14"/>
      <c r="H424" s="14"/>
      <c r="I424" s="23" t="str">
        <f t="array" ref="I424">IF(J424="","",XLOOKUP(J424,selector_07,selector_07_ids,""))</f>
        <v/>
      </c>
      <c r="J424" s="25"/>
      <c r="K424" s="14"/>
      <c r="L424" s="14"/>
      <c r="M424" s="14"/>
      <c r="N424" s="23" t="str">
        <f t="array" ref="N424">IF(O424="","",XLOOKUP(O424,selector_18,selector_18_ids,""))</f>
        <v/>
      </c>
      <c r="O424" s="25"/>
      <c r="P424" s="14"/>
      <c r="Q424" s="23" t="str">
        <f t="array" ref="Q424">IF(R424="","",XLOOKUP(R424,selector_04,selector_04_ids,""))</f>
        <v/>
      </c>
      <c r="R424" s="25"/>
      <c r="S424" s="14"/>
      <c r="T424" s="27"/>
      <c r="U424" s="14"/>
    </row>
    <row r="425">
      <c r="A425" s="14"/>
      <c r="B425" s="23" t="str">
        <f>IF($A425="","",'Система'!$B$4)</f>
        <v/>
      </c>
      <c r="C425" s="14"/>
      <c r="D425" s="23" t="str">
        <f t="array" ref="D425">IF(E425="","",XLOOKUP(E425,selector_02,selector_02_ids,""))</f>
        <v/>
      </c>
      <c r="E425" s="25"/>
      <c r="F425" s="14"/>
      <c r="G425" s="14"/>
      <c r="H425" s="14"/>
      <c r="I425" s="23" t="str">
        <f t="array" ref="I425">IF(J425="","",XLOOKUP(J425,selector_07,selector_07_ids,""))</f>
        <v/>
      </c>
      <c r="J425" s="25"/>
      <c r="K425" s="14"/>
      <c r="L425" s="14"/>
      <c r="M425" s="14"/>
      <c r="N425" s="23" t="str">
        <f t="array" ref="N425">IF(O425="","",XLOOKUP(O425,selector_18,selector_18_ids,""))</f>
        <v/>
      </c>
      <c r="O425" s="25"/>
      <c r="P425" s="14"/>
      <c r="Q425" s="23" t="str">
        <f t="array" ref="Q425">IF(R425="","",XLOOKUP(R425,selector_04,selector_04_ids,""))</f>
        <v/>
      </c>
      <c r="R425" s="25"/>
      <c r="S425" s="14"/>
      <c r="T425" s="27"/>
      <c r="U425" s="14"/>
    </row>
    <row r="426">
      <c r="A426" s="14"/>
      <c r="B426" s="23" t="str">
        <f>IF($A426="","",'Система'!$B$4)</f>
        <v/>
      </c>
      <c r="C426" s="14"/>
      <c r="D426" s="23" t="str">
        <f t="array" ref="D426">IF(E426="","",XLOOKUP(E426,selector_02,selector_02_ids,""))</f>
        <v/>
      </c>
      <c r="E426" s="25"/>
      <c r="F426" s="14"/>
      <c r="G426" s="14"/>
      <c r="H426" s="14"/>
      <c r="I426" s="23" t="str">
        <f t="array" ref="I426">IF(J426="","",XLOOKUP(J426,selector_07,selector_07_ids,""))</f>
        <v/>
      </c>
      <c r="J426" s="25"/>
      <c r="K426" s="14"/>
      <c r="L426" s="14"/>
      <c r="M426" s="14"/>
      <c r="N426" s="23" t="str">
        <f t="array" ref="N426">IF(O426="","",XLOOKUP(O426,selector_18,selector_18_ids,""))</f>
        <v/>
      </c>
      <c r="O426" s="25"/>
      <c r="P426" s="14"/>
      <c r="Q426" s="23" t="str">
        <f t="array" ref="Q426">IF(R426="","",XLOOKUP(R426,selector_04,selector_04_ids,""))</f>
        <v/>
      </c>
      <c r="R426" s="25"/>
      <c r="S426" s="14"/>
      <c r="T426" s="27"/>
      <c r="U426" s="14"/>
    </row>
    <row r="427">
      <c r="A427" s="14"/>
      <c r="B427" s="23" t="str">
        <f>IF($A427="","",'Система'!$B$4)</f>
        <v/>
      </c>
      <c r="C427" s="14"/>
      <c r="D427" s="23" t="str">
        <f t="array" ref="D427">IF(E427="","",XLOOKUP(E427,selector_02,selector_02_ids,""))</f>
        <v/>
      </c>
      <c r="E427" s="25"/>
      <c r="F427" s="14"/>
      <c r="G427" s="14"/>
      <c r="H427" s="14"/>
      <c r="I427" s="23" t="str">
        <f t="array" ref="I427">IF(J427="","",XLOOKUP(J427,selector_07,selector_07_ids,""))</f>
        <v/>
      </c>
      <c r="J427" s="25"/>
      <c r="K427" s="14"/>
      <c r="L427" s="14"/>
      <c r="M427" s="14"/>
      <c r="N427" s="23" t="str">
        <f t="array" ref="N427">IF(O427="","",XLOOKUP(O427,selector_18,selector_18_ids,""))</f>
        <v/>
      </c>
      <c r="O427" s="25"/>
      <c r="P427" s="14"/>
      <c r="Q427" s="23" t="str">
        <f t="array" ref="Q427">IF(R427="","",XLOOKUP(R427,selector_04,selector_04_ids,""))</f>
        <v/>
      </c>
      <c r="R427" s="25"/>
      <c r="S427" s="14"/>
      <c r="T427" s="27"/>
      <c r="U427" s="14"/>
    </row>
    <row r="428">
      <c r="A428" s="14"/>
      <c r="B428" s="23" t="str">
        <f>IF($A428="","",'Система'!$B$4)</f>
        <v/>
      </c>
      <c r="C428" s="14"/>
      <c r="D428" s="23" t="str">
        <f t="array" ref="D428">IF(E428="","",XLOOKUP(E428,selector_02,selector_02_ids,""))</f>
        <v/>
      </c>
      <c r="E428" s="25"/>
      <c r="F428" s="14"/>
      <c r="G428" s="14"/>
      <c r="H428" s="14"/>
      <c r="I428" s="23" t="str">
        <f t="array" ref="I428">IF(J428="","",XLOOKUP(J428,selector_07,selector_07_ids,""))</f>
        <v/>
      </c>
      <c r="J428" s="25"/>
      <c r="K428" s="14"/>
      <c r="L428" s="14"/>
      <c r="M428" s="14"/>
      <c r="N428" s="23" t="str">
        <f t="array" ref="N428">IF(O428="","",XLOOKUP(O428,selector_18,selector_18_ids,""))</f>
        <v/>
      </c>
      <c r="O428" s="25"/>
      <c r="P428" s="14"/>
      <c r="Q428" s="23" t="str">
        <f t="array" ref="Q428">IF(R428="","",XLOOKUP(R428,selector_04,selector_04_ids,""))</f>
        <v/>
      </c>
      <c r="R428" s="25"/>
      <c r="S428" s="14"/>
      <c r="T428" s="27"/>
      <c r="U428" s="14"/>
    </row>
    <row r="429">
      <c r="A429" s="14"/>
      <c r="B429" s="23" t="str">
        <f>IF($A429="","",'Система'!$B$4)</f>
        <v/>
      </c>
      <c r="C429" s="14"/>
      <c r="D429" s="23" t="str">
        <f t="array" ref="D429">IF(E429="","",XLOOKUP(E429,selector_02,selector_02_ids,""))</f>
        <v/>
      </c>
      <c r="E429" s="25"/>
      <c r="F429" s="14"/>
      <c r="G429" s="14"/>
      <c r="H429" s="14"/>
      <c r="I429" s="23" t="str">
        <f t="array" ref="I429">IF(J429="","",XLOOKUP(J429,selector_07,selector_07_ids,""))</f>
        <v/>
      </c>
      <c r="J429" s="25"/>
      <c r="K429" s="14"/>
      <c r="L429" s="14"/>
      <c r="M429" s="14"/>
      <c r="N429" s="23" t="str">
        <f t="array" ref="N429">IF(O429="","",XLOOKUP(O429,selector_18,selector_18_ids,""))</f>
        <v/>
      </c>
      <c r="O429" s="25"/>
      <c r="P429" s="14"/>
      <c r="Q429" s="23" t="str">
        <f t="array" ref="Q429">IF(R429="","",XLOOKUP(R429,selector_04,selector_04_ids,""))</f>
        <v/>
      </c>
      <c r="R429" s="25"/>
      <c r="S429" s="14"/>
      <c r="T429" s="27"/>
      <c r="U429" s="14"/>
    </row>
    <row r="430">
      <c r="A430" s="14"/>
      <c r="B430" s="23" t="str">
        <f>IF($A430="","",'Система'!$B$4)</f>
        <v/>
      </c>
      <c r="C430" s="14"/>
      <c r="D430" s="23" t="str">
        <f t="array" ref="D430">IF(E430="","",XLOOKUP(E430,selector_02,selector_02_ids,""))</f>
        <v/>
      </c>
      <c r="E430" s="25"/>
      <c r="F430" s="14"/>
      <c r="G430" s="14"/>
      <c r="H430" s="14"/>
      <c r="I430" s="23" t="str">
        <f t="array" ref="I430">IF(J430="","",XLOOKUP(J430,selector_07,selector_07_ids,""))</f>
        <v/>
      </c>
      <c r="J430" s="25"/>
      <c r="K430" s="14"/>
      <c r="L430" s="14"/>
      <c r="M430" s="14"/>
      <c r="N430" s="23" t="str">
        <f t="array" ref="N430">IF(O430="","",XLOOKUP(O430,selector_18,selector_18_ids,""))</f>
        <v/>
      </c>
      <c r="O430" s="25"/>
      <c r="P430" s="14"/>
      <c r="Q430" s="23" t="str">
        <f t="array" ref="Q430">IF(R430="","",XLOOKUP(R430,selector_04,selector_04_ids,""))</f>
        <v/>
      </c>
      <c r="R430" s="25"/>
      <c r="S430" s="14"/>
      <c r="T430" s="27"/>
      <c r="U430" s="14"/>
    </row>
    <row r="431">
      <c r="A431" s="14"/>
      <c r="B431" s="23" t="str">
        <f>IF($A431="","",'Система'!$B$4)</f>
        <v/>
      </c>
      <c r="C431" s="14"/>
      <c r="D431" s="23" t="str">
        <f t="array" ref="D431">IF(E431="","",XLOOKUP(E431,selector_02,selector_02_ids,""))</f>
        <v/>
      </c>
      <c r="E431" s="25"/>
      <c r="F431" s="14"/>
      <c r="G431" s="14"/>
      <c r="H431" s="14"/>
      <c r="I431" s="23" t="str">
        <f t="array" ref="I431">IF(J431="","",XLOOKUP(J431,selector_07,selector_07_ids,""))</f>
        <v/>
      </c>
      <c r="J431" s="25"/>
      <c r="K431" s="14"/>
      <c r="L431" s="14"/>
      <c r="M431" s="14"/>
      <c r="N431" s="23" t="str">
        <f t="array" ref="N431">IF(O431="","",XLOOKUP(O431,selector_18,selector_18_ids,""))</f>
        <v/>
      </c>
      <c r="O431" s="25"/>
      <c r="P431" s="14"/>
      <c r="Q431" s="23" t="str">
        <f t="array" ref="Q431">IF(R431="","",XLOOKUP(R431,selector_04,selector_04_ids,""))</f>
        <v/>
      </c>
      <c r="R431" s="25"/>
      <c r="S431" s="14"/>
      <c r="T431" s="27"/>
      <c r="U431" s="14"/>
    </row>
    <row r="432">
      <c r="A432" s="14"/>
      <c r="B432" s="23" t="str">
        <f>IF($A432="","",'Система'!$B$4)</f>
        <v/>
      </c>
      <c r="C432" s="14"/>
      <c r="D432" s="23" t="str">
        <f t="array" ref="D432">IF(E432="","",XLOOKUP(E432,selector_02,selector_02_ids,""))</f>
        <v/>
      </c>
      <c r="E432" s="25"/>
      <c r="F432" s="14"/>
      <c r="G432" s="14"/>
      <c r="H432" s="14"/>
      <c r="I432" s="23" t="str">
        <f t="array" ref="I432">IF(J432="","",XLOOKUP(J432,selector_07,selector_07_ids,""))</f>
        <v/>
      </c>
      <c r="J432" s="25"/>
      <c r="K432" s="14"/>
      <c r="L432" s="14"/>
      <c r="M432" s="14"/>
      <c r="N432" s="23" t="str">
        <f t="array" ref="N432">IF(O432="","",XLOOKUP(O432,selector_18,selector_18_ids,""))</f>
        <v/>
      </c>
      <c r="O432" s="25"/>
      <c r="P432" s="14"/>
      <c r="Q432" s="23" t="str">
        <f t="array" ref="Q432">IF(R432="","",XLOOKUP(R432,selector_04,selector_04_ids,""))</f>
        <v/>
      </c>
      <c r="R432" s="25"/>
      <c r="S432" s="14"/>
      <c r="T432" s="27"/>
      <c r="U432" s="14"/>
    </row>
    <row r="433">
      <c r="A433" s="14"/>
      <c r="B433" s="23" t="str">
        <f>IF($A433="","",'Система'!$B$4)</f>
        <v/>
      </c>
      <c r="C433" s="14"/>
      <c r="D433" s="23" t="str">
        <f t="array" ref="D433">IF(E433="","",XLOOKUP(E433,selector_02,selector_02_ids,""))</f>
        <v/>
      </c>
      <c r="E433" s="25"/>
      <c r="F433" s="14"/>
      <c r="G433" s="14"/>
      <c r="H433" s="14"/>
      <c r="I433" s="23" t="str">
        <f t="array" ref="I433">IF(J433="","",XLOOKUP(J433,selector_07,selector_07_ids,""))</f>
        <v/>
      </c>
      <c r="J433" s="25"/>
      <c r="K433" s="14"/>
      <c r="L433" s="14"/>
      <c r="M433" s="14"/>
      <c r="N433" s="23" t="str">
        <f t="array" ref="N433">IF(O433="","",XLOOKUP(O433,selector_18,selector_18_ids,""))</f>
        <v/>
      </c>
      <c r="O433" s="25"/>
      <c r="P433" s="14"/>
      <c r="Q433" s="23" t="str">
        <f t="array" ref="Q433">IF(R433="","",XLOOKUP(R433,selector_04,selector_04_ids,""))</f>
        <v/>
      </c>
      <c r="R433" s="25"/>
      <c r="S433" s="14"/>
      <c r="T433" s="27"/>
      <c r="U433" s="14"/>
    </row>
    <row r="434">
      <c r="A434" s="14"/>
      <c r="B434" s="23" t="str">
        <f>IF($A434="","",'Система'!$B$4)</f>
        <v/>
      </c>
      <c r="C434" s="14"/>
      <c r="D434" s="23" t="str">
        <f t="array" ref="D434">IF(E434="","",XLOOKUP(E434,selector_02,selector_02_ids,""))</f>
        <v/>
      </c>
      <c r="E434" s="25"/>
      <c r="F434" s="14"/>
      <c r="G434" s="14"/>
      <c r="H434" s="14"/>
      <c r="I434" s="23" t="str">
        <f t="array" ref="I434">IF(J434="","",XLOOKUP(J434,selector_07,selector_07_ids,""))</f>
        <v/>
      </c>
      <c r="J434" s="25"/>
      <c r="K434" s="14"/>
      <c r="L434" s="14"/>
      <c r="M434" s="14"/>
      <c r="N434" s="23" t="str">
        <f t="array" ref="N434">IF(O434="","",XLOOKUP(O434,selector_18,selector_18_ids,""))</f>
        <v/>
      </c>
      <c r="O434" s="25"/>
      <c r="P434" s="14"/>
      <c r="Q434" s="23" t="str">
        <f t="array" ref="Q434">IF(R434="","",XLOOKUP(R434,selector_04,selector_04_ids,""))</f>
        <v/>
      </c>
      <c r="R434" s="25"/>
      <c r="S434" s="14"/>
      <c r="T434" s="27"/>
      <c r="U434" s="14"/>
    </row>
    <row r="435">
      <c r="A435" s="14"/>
      <c r="B435" s="23" t="str">
        <f>IF($A435="","",'Система'!$B$4)</f>
        <v/>
      </c>
      <c r="C435" s="14"/>
      <c r="D435" s="23" t="str">
        <f t="array" ref="D435">IF(E435="","",XLOOKUP(E435,selector_02,selector_02_ids,""))</f>
        <v/>
      </c>
      <c r="E435" s="25"/>
      <c r="F435" s="14"/>
      <c r="G435" s="14"/>
      <c r="H435" s="14"/>
      <c r="I435" s="23" t="str">
        <f t="array" ref="I435">IF(J435="","",XLOOKUP(J435,selector_07,selector_07_ids,""))</f>
        <v/>
      </c>
      <c r="J435" s="25"/>
      <c r="K435" s="14"/>
      <c r="L435" s="14"/>
      <c r="M435" s="14"/>
      <c r="N435" s="23" t="str">
        <f t="array" ref="N435">IF(O435="","",XLOOKUP(O435,selector_18,selector_18_ids,""))</f>
        <v/>
      </c>
      <c r="O435" s="25"/>
      <c r="P435" s="14"/>
      <c r="Q435" s="23" t="str">
        <f t="array" ref="Q435">IF(R435="","",XLOOKUP(R435,selector_04,selector_04_ids,""))</f>
        <v/>
      </c>
      <c r="R435" s="25"/>
      <c r="S435" s="14"/>
      <c r="T435" s="27"/>
      <c r="U435" s="14"/>
    </row>
    <row r="436">
      <c r="A436" s="14"/>
      <c r="B436" s="23" t="str">
        <f>IF($A436="","",'Система'!$B$4)</f>
        <v/>
      </c>
      <c r="C436" s="14"/>
      <c r="D436" s="23" t="str">
        <f t="array" ref="D436">IF(E436="","",XLOOKUP(E436,selector_02,selector_02_ids,""))</f>
        <v/>
      </c>
      <c r="E436" s="25"/>
      <c r="F436" s="14"/>
      <c r="G436" s="14"/>
      <c r="H436" s="14"/>
      <c r="I436" s="23" t="str">
        <f t="array" ref="I436">IF(J436="","",XLOOKUP(J436,selector_07,selector_07_ids,""))</f>
        <v/>
      </c>
      <c r="J436" s="25"/>
      <c r="K436" s="14"/>
      <c r="L436" s="14"/>
      <c r="M436" s="14"/>
      <c r="N436" s="23" t="str">
        <f t="array" ref="N436">IF(O436="","",XLOOKUP(O436,selector_18,selector_18_ids,""))</f>
        <v/>
      </c>
      <c r="O436" s="25"/>
      <c r="P436" s="14"/>
      <c r="Q436" s="23" t="str">
        <f t="array" ref="Q436">IF(R436="","",XLOOKUP(R436,selector_04,selector_04_ids,""))</f>
        <v/>
      </c>
      <c r="R436" s="25"/>
      <c r="S436" s="14"/>
      <c r="T436" s="27"/>
      <c r="U436" s="14"/>
    </row>
    <row r="437">
      <c r="A437" s="14"/>
      <c r="B437" s="23" t="str">
        <f>IF($A437="","",'Система'!$B$4)</f>
        <v/>
      </c>
      <c r="C437" s="14"/>
      <c r="D437" s="23" t="str">
        <f t="array" ref="D437">IF(E437="","",XLOOKUP(E437,selector_02,selector_02_ids,""))</f>
        <v/>
      </c>
      <c r="E437" s="25"/>
      <c r="F437" s="14"/>
      <c r="G437" s="14"/>
      <c r="H437" s="14"/>
      <c r="I437" s="23" t="str">
        <f t="array" ref="I437">IF(J437="","",XLOOKUP(J437,selector_07,selector_07_ids,""))</f>
        <v/>
      </c>
      <c r="J437" s="25"/>
      <c r="K437" s="14"/>
      <c r="L437" s="14"/>
      <c r="M437" s="14"/>
      <c r="N437" s="23" t="str">
        <f t="array" ref="N437">IF(O437="","",XLOOKUP(O437,selector_18,selector_18_ids,""))</f>
        <v/>
      </c>
      <c r="O437" s="25"/>
      <c r="P437" s="14"/>
      <c r="Q437" s="23" t="str">
        <f t="array" ref="Q437">IF(R437="","",XLOOKUP(R437,selector_04,selector_04_ids,""))</f>
        <v/>
      </c>
      <c r="R437" s="25"/>
      <c r="S437" s="14"/>
      <c r="T437" s="27"/>
      <c r="U437" s="14"/>
    </row>
    <row r="438">
      <c r="A438" s="14"/>
      <c r="B438" s="23" t="str">
        <f>IF($A438="","",'Система'!$B$4)</f>
        <v/>
      </c>
      <c r="C438" s="14"/>
      <c r="D438" s="23" t="str">
        <f t="array" ref="D438">IF(E438="","",XLOOKUP(E438,selector_02,selector_02_ids,""))</f>
        <v/>
      </c>
      <c r="E438" s="25"/>
      <c r="F438" s="14"/>
      <c r="G438" s="14"/>
      <c r="H438" s="14"/>
      <c r="I438" s="23" t="str">
        <f t="array" ref="I438">IF(J438="","",XLOOKUP(J438,selector_07,selector_07_ids,""))</f>
        <v/>
      </c>
      <c r="J438" s="25"/>
      <c r="K438" s="14"/>
      <c r="L438" s="14"/>
      <c r="M438" s="14"/>
      <c r="N438" s="23" t="str">
        <f t="array" ref="N438">IF(O438="","",XLOOKUP(O438,selector_18,selector_18_ids,""))</f>
        <v/>
      </c>
      <c r="O438" s="25"/>
      <c r="P438" s="14"/>
      <c r="Q438" s="23" t="str">
        <f t="array" ref="Q438">IF(R438="","",XLOOKUP(R438,selector_04,selector_04_ids,""))</f>
        <v/>
      </c>
      <c r="R438" s="25"/>
      <c r="S438" s="14"/>
      <c r="T438" s="27"/>
      <c r="U438" s="14"/>
    </row>
    <row r="439">
      <c r="A439" s="14"/>
      <c r="B439" s="23" t="str">
        <f>IF($A439="","",'Система'!$B$4)</f>
        <v/>
      </c>
      <c r="C439" s="14"/>
      <c r="D439" s="23" t="str">
        <f t="array" ref="D439">IF(E439="","",XLOOKUP(E439,selector_02,selector_02_ids,""))</f>
        <v/>
      </c>
      <c r="E439" s="25"/>
      <c r="F439" s="14"/>
      <c r="G439" s="14"/>
      <c r="H439" s="14"/>
      <c r="I439" s="23" t="str">
        <f t="array" ref="I439">IF(J439="","",XLOOKUP(J439,selector_07,selector_07_ids,""))</f>
        <v/>
      </c>
      <c r="J439" s="25"/>
      <c r="K439" s="14"/>
      <c r="L439" s="14"/>
      <c r="M439" s="14"/>
      <c r="N439" s="23" t="str">
        <f t="array" ref="N439">IF(O439="","",XLOOKUP(O439,selector_18,selector_18_ids,""))</f>
        <v/>
      </c>
      <c r="O439" s="25"/>
      <c r="P439" s="14"/>
      <c r="Q439" s="23" t="str">
        <f t="array" ref="Q439">IF(R439="","",XLOOKUP(R439,selector_04,selector_04_ids,""))</f>
        <v/>
      </c>
      <c r="R439" s="25"/>
      <c r="S439" s="14"/>
      <c r="T439" s="27"/>
      <c r="U439" s="14"/>
    </row>
    <row r="440">
      <c r="A440" s="14"/>
      <c r="B440" s="23" t="str">
        <f>IF($A440="","",'Система'!$B$4)</f>
        <v/>
      </c>
      <c r="C440" s="14"/>
      <c r="D440" s="23" t="str">
        <f t="array" ref="D440">IF(E440="","",XLOOKUP(E440,selector_02,selector_02_ids,""))</f>
        <v/>
      </c>
      <c r="E440" s="25"/>
      <c r="F440" s="14"/>
      <c r="G440" s="14"/>
      <c r="H440" s="14"/>
      <c r="I440" s="23" t="str">
        <f t="array" ref="I440">IF(J440="","",XLOOKUP(J440,selector_07,selector_07_ids,""))</f>
        <v/>
      </c>
      <c r="J440" s="25"/>
      <c r="K440" s="14"/>
      <c r="L440" s="14"/>
      <c r="M440" s="14"/>
      <c r="N440" s="23" t="str">
        <f t="array" ref="N440">IF(O440="","",XLOOKUP(O440,selector_18,selector_18_ids,""))</f>
        <v/>
      </c>
      <c r="O440" s="25"/>
      <c r="P440" s="14"/>
      <c r="Q440" s="23" t="str">
        <f t="array" ref="Q440">IF(R440="","",XLOOKUP(R440,selector_04,selector_04_ids,""))</f>
        <v/>
      </c>
      <c r="R440" s="25"/>
      <c r="S440" s="14"/>
      <c r="T440" s="27"/>
      <c r="U440" s="14"/>
    </row>
    <row r="441">
      <c r="A441" s="14"/>
      <c r="B441" s="23" t="str">
        <f>IF($A441="","",'Система'!$B$4)</f>
        <v/>
      </c>
      <c r="C441" s="14"/>
      <c r="D441" s="23" t="str">
        <f t="array" ref="D441">IF(E441="","",XLOOKUP(E441,selector_02,selector_02_ids,""))</f>
        <v/>
      </c>
      <c r="E441" s="25"/>
      <c r="F441" s="14"/>
      <c r="G441" s="14"/>
      <c r="H441" s="14"/>
      <c r="I441" s="23" t="str">
        <f t="array" ref="I441">IF(J441="","",XLOOKUP(J441,selector_07,selector_07_ids,""))</f>
        <v/>
      </c>
      <c r="J441" s="25"/>
      <c r="K441" s="14"/>
      <c r="L441" s="14"/>
      <c r="M441" s="14"/>
      <c r="N441" s="23" t="str">
        <f t="array" ref="N441">IF(O441="","",XLOOKUP(O441,selector_18,selector_18_ids,""))</f>
        <v/>
      </c>
      <c r="O441" s="25"/>
      <c r="P441" s="14"/>
      <c r="Q441" s="23" t="str">
        <f t="array" ref="Q441">IF(R441="","",XLOOKUP(R441,selector_04,selector_04_ids,""))</f>
        <v/>
      </c>
      <c r="R441" s="25"/>
      <c r="S441" s="14"/>
      <c r="T441" s="27"/>
      <c r="U441" s="14"/>
    </row>
    <row r="442">
      <c r="A442" s="14"/>
      <c r="B442" s="23" t="str">
        <f>IF($A442="","",'Система'!$B$4)</f>
        <v/>
      </c>
      <c r="C442" s="14"/>
      <c r="D442" s="23" t="str">
        <f t="array" ref="D442">IF(E442="","",XLOOKUP(E442,selector_02,selector_02_ids,""))</f>
        <v/>
      </c>
      <c r="E442" s="25"/>
      <c r="F442" s="14"/>
      <c r="G442" s="14"/>
      <c r="H442" s="14"/>
      <c r="I442" s="23" t="str">
        <f t="array" ref="I442">IF(J442="","",XLOOKUP(J442,selector_07,selector_07_ids,""))</f>
        <v/>
      </c>
      <c r="J442" s="25"/>
      <c r="K442" s="14"/>
      <c r="L442" s="14"/>
      <c r="M442" s="14"/>
      <c r="N442" s="23" t="str">
        <f t="array" ref="N442">IF(O442="","",XLOOKUP(O442,selector_18,selector_18_ids,""))</f>
        <v/>
      </c>
      <c r="O442" s="25"/>
      <c r="P442" s="14"/>
      <c r="Q442" s="23" t="str">
        <f t="array" ref="Q442">IF(R442="","",XLOOKUP(R442,selector_04,selector_04_ids,""))</f>
        <v/>
      </c>
      <c r="R442" s="25"/>
      <c r="S442" s="14"/>
      <c r="T442" s="27"/>
      <c r="U442" s="14"/>
    </row>
    <row r="443">
      <c r="A443" s="14"/>
      <c r="B443" s="23" t="str">
        <f>IF($A443="","",'Система'!$B$4)</f>
        <v/>
      </c>
      <c r="C443" s="14"/>
      <c r="D443" s="23" t="str">
        <f t="array" ref="D443">IF(E443="","",XLOOKUP(E443,selector_02,selector_02_ids,""))</f>
        <v/>
      </c>
      <c r="E443" s="25"/>
      <c r="F443" s="14"/>
      <c r="G443" s="14"/>
      <c r="H443" s="14"/>
      <c r="I443" s="23" t="str">
        <f t="array" ref="I443">IF(J443="","",XLOOKUP(J443,selector_07,selector_07_ids,""))</f>
        <v/>
      </c>
      <c r="J443" s="25"/>
      <c r="K443" s="14"/>
      <c r="L443" s="14"/>
      <c r="M443" s="14"/>
      <c r="N443" s="23" t="str">
        <f t="array" ref="N443">IF(O443="","",XLOOKUP(O443,selector_18,selector_18_ids,""))</f>
        <v/>
      </c>
      <c r="O443" s="25"/>
      <c r="P443" s="14"/>
      <c r="Q443" s="23" t="str">
        <f t="array" ref="Q443">IF(R443="","",XLOOKUP(R443,selector_04,selector_04_ids,""))</f>
        <v/>
      </c>
      <c r="R443" s="25"/>
      <c r="S443" s="14"/>
      <c r="T443" s="27"/>
      <c r="U443" s="14"/>
    </row>
    <row r="444">
      <c r="A444" s="14"/>
      <c r="B444" s="23" t="str">
        <f>IF($A444="","",'Система'!$B$4)</f>
        <v/>
      </c>
      <c r="C444" s="14"/>
      <c r="D444" s="23" t="str">
        <f t="array" ref="D444">IF(E444="","",XLOOKUP(E444,selector_02,selector_02_ids,""))</f>
        <v/>
      </c>
      <c r="E444" s="25"/>
      <c r="F444" s="14"/>
      <c r="G444" s="14"/>
      <c r="H444" s="14"/>
      <c r="I444" s="23" t="str">
        <f t="array" ref="I444">IF(J444="","",XLOOKUP(J444,selector_07,selector_07_ids,""))</f>
        <v/>
      </c>
      <c r="J444" s="25"/>
      <c r="K444" s="14"/>
      <c r="L444" s="14"/>
      <c r="M444" s="14"/>
      <c r="N444" s="23" t="str">
        <f t="array" ref="N444">IF(O444="","",XLOOKUP(O444,selector_18,selector_18_ids,""))</f>
        <v/>
      </c>
      <c r="O444" s="25"/>
      <c r="P444" s="14"/>
      <c r="Q444" s="23" t="str">
        <f t="array" ref="Q444">IF(R444="","",XLOOKUP(R444,selector_04,selector_04_ids,""))</f>
        <v/>
      </c>
      <c r="R444" s="25"/>
      <c r="S444" s="14"/>
      <c r="T444" s="27"/>
      <c r="U444" s="14"/>
    </row>
    <row r="445">
      <c r="A445" s="14"/>
      <c r="B445" s="23" t="str">
        <f>IF($A445="","",'Система'!$B$4)</f>
        <v/>
      </c>
      <c r="C445" s="14"/>
      <c r="D445" s="23" t="str">
        <f t="array" ref="D445">IF(E445="","",XLOOKUP(E445,selector_02,selector_02_ids,""))</f>
        <v/>
      </c>
      <c r="E445" s="25"/>
      <c r="F445" s="14"/>
      <c r="G445" s="14"/>
      <c r="H445" s="14"/>
      <c r="I445" s="23" t="str">
        <f t="array" ref="I445">IF(J445="","",XLOOKUP(J445,selector_07,selector_07_ids,""))</f>
        <v/>
      </c>
      <c r="J445" s="25"/>
      <c r="K445" s="14"/>
      <c r="L445" s="14"/>
      <c r="M445" s="14"/>
      <c r="N445" s="23" t="str">
        <f t="array" ref="N445">IF(O445="","",XLOOKUP(O445,selector_18,selector_18_ids,""))</f>
        <v/>
      </c>
      <c r="O445" s="25"/>
      <c r="P445" s="14"/>
      <c r="Q445" s="23" t="str">
        <f t="array" ref="Q445">IF(R445="","",XLOOKUP(R445,selector_04,selector_04_ids,""))</f>
        <v/>
      </c>
      <c r="R445" s="25"/>
      <c r="S445" s="14"/>
      <c r="T445" s="27"/>
      <c r="U445" s="14"/>
    </row>
    <row r="446">
      <c r="A446" s="14"/>
      <c r="B446" s="23" t="str">
        <f>IF($A446="","",'Система'!$B$4)</f>
        <v/>
      </c>
      <c r="C446" s="14"/>
      <c r="D446" s="23" t="str">
        <f t="array" ref="D446">IF(E446="","",XLOOKUP(E446,selector_02,selector_02_ids,""))</f>
        <v/>
      </c>
      <c r="E446" s="25"/>
      <c r="F446" s="14"/>
      <c r="G446" s="14"/>
      <c r="H446" s="14"/>
      <c r="I446" s="23" t="str">
        <f t="array" ref="I446">IF(J446="","",XLOOKUP(J446,selector_07,selector_07_ids,""))</f>
        <v/>
      </c>
      <c r="J446" s="25"/>
      <c r="K446" s="14"/>
      <c r="L446" s="14"/>
      <c r="M446" s="14"/>
      <c r="N446" s="23" t="str">
        <f t="array" ref="N446">IF(O446="","",XLOOKUP(O446,selector_18,selector_18_ids,""))</f>
        <v/>
      </c>
      <c r="O446" s="25"/>
      <c r="P446" s="14"/>
      <c r="Q446" s="23" t="str">
        <f t="array" ref="Q446">IF(R446="","",XLOOKUP(R446,selector_04,selector_04_ids,""))</f>
        <v/>
      </c>
      <c r="R446" s="25"/>
      <c r="S446" s="14"/>
      <c r="T446" s="27"/>
      <c r="U446" s="14"/>
    </row>
    <row r="447">
      <c r="A447" s="14"/>
      <c r="B447" s="23" t="str">
        <f>IF($A447="","",'Система'!$B$4)</f>
        <v/>
      </c>
      <c r="C447" s="14"/>
      <c r="D447" s="23" t="str">
        <f t="array" ref="D447">IF(E447="","",XLOOKUP(E447,selector_02,selector_02_ids,""))</f>
        <v/>
      </c>
      <c r="E447" s="25"/>
      <c r="F447" s="14"/>
      <c r="G447" s="14"/>
      <c r="H447" s="14"/>
      <c r="I447" s="23" t="str">
        <f t="array" ref="I447">IF(J447="","",XLOOKUP(J447,selector_07,selector_07_ids,""))</f>
        <v/>
      </c>
      <c r="J447" s="25"/>
      <c r="K447" s="14"/>
      <c r="L447" s="14"/>
      <c r="M447" s="14"/>
      <c r="N447" s="23" t="str">
        <f t="array" ref="N447">IF(O447="","",XLOOKUP(O447,selector_18,selector_18_ids,""))</f>
        <v/>
      </c>
      <c r="O447" s="25"/>
      <c r="P447" s="14"/>
      <c r="Q447" s="23" t="str">
        <f t="array" ref="Q447">IF(R447="","",XLOOKUP(R447,selector_04,selector_04_ids,""))</f>
        <v/>
      </c>
      <c r="R447" s="25"/>
      <c r="S447" s="14"/>
      <c r="T447" s="27"/>
      <c r="U447" s="14"/>
    </row>
    <row r="448">
      <c r="A448" s="14"/>
      <c r="B448" s="23" t="str">
        <f>IF($A448="","",'Система'!$B$4)</f>
        <v/>
      </c>
      <c r="C448" s="14"/>
      <c r="D448" s="23" t="str">
        <f t="array" ref="D448">IF(E448="","",XLOOKUP(E448,selector_02,selector_02_ids,""))</f>
        <v/>
      </c>
      <c r="E448" s="25"/>
      <c r="F448" s="14"/>
      <c r="G448" s="14"/>
      <c r="H448" s="14"/>
      <c r="I448" s="23" t="str">
        <f t="array" ref="I448">IF(J448="","",XLOOKUP(J448,selector_07,selector_07_ids,""))</f>
        <v/>
      </c>
      <c r="J448" s="25"/>
      <c r="K448" s="14"/>
      <c r="L448" s="14"/>
      <c r="M448" s="14"/>
      <c r="N448" s="23" t="str">
        <f t="array" ref="N448">IF(O448="","",XLOOKUP(O448,selector_18,selector_18_ids,""))</f>
        <v/>
      </c>
      <c r="O448" s="25"/>
      <c r="P448" s="14"/>
      <c r="Q448" s="23" t="str">
        <f t="array" ref="Q448">IF(R448="","",XLOOKUP(R448,selector_04,selector_04_ids,""))</f>
        <v/>
      </c>
      <c r="R448" s="25"/>
      <c r="S448" s="14"/>
      <c r="T448" s="27"/>
      <c r="U448" s="14"/>
    </row>
    <row r="449">
      <c r="A449" s="14"/>
      <c r="B449" s="23" t="str">
        <f>IF($A449="","",'Система'!$B$4)</f>
        <v/>
      </c>
      <c r="C449" s="14"/>
      <c r="D449" s="23" t="str">
        <f t="array" ref="D449">IF(E449="","",XLOOKUP(E449,selector_02,selector_02_ids,""))</f>
        <v/>
      </c>
      <c r="E449" s="25"/>
      <c r="F449" s="14"/>
      <c r="G449" s="14"/>
      <c r="H449" s="14"/>
      <c r="I449" s="23" t="str">
        <f t="array" ref="I449">IF(J449="","",XLOOKUP(J449,selector_07,selector_07_ids,""))</f>
        <v/>
      </c>
      <c r="J449" s="25"/>
      <c r="K449" s="14"/>
      <c r="L449" s="14"/>
      <c r="M449" s="14"/>
      <c r="N449" s="23" t="str">
        <f t="array" ref="N449">IF(O449="","",XLOOKUP(O449,selector_18,selector_18_ids,""))</f>
        <v/>
      </c>
      <c r="O449" s="25"/>
      <c r="P449" s="14"/>
      <c r="Q449" s="23" t="str">
        <f t="array" ref="Q449">IF(R449="","",XLOOKUP(R449,selector_04,selector_04_ids,""))</f>
        <v/>
      </c>
      <c r="R449" s="25"/>
      <c r="S449" s="14"/>
      <c r="T449" s="27"/>
      <c r="U449" s="14"/>
    </row>
    <row r="450">
      <c r="A450" s="14"/>
      <c r="B450" s="23" t="str">
        <f>IF($A450="","",'Система'!$B$4)</f>
        <v/>
      </c>
      <c r="C450" s="14"/>
      <c r="D450" s="23" t="str">
        <f t="array" ref="D450">IF(E450="","",XLOOKUP(E450,selector_02,selector_02_ids,""))</f>
        <v/>
      </c>
      <c r="E450" s="25"/>
      <c r="F450" s="14"/>
      <c r="G450" s="14"/>
      <c r="H450" s="14"/>
      <c r="I450" s="23" t="str">
        <f t="array" ref="I450">IF(J450="","",XLOOKUP(J450,selector_07,selector_07_ids,""))</f>
        <v/>
      </c>
      <c r="J450" s="25"/>
      <c r="K450" s="14"/>
      <c r="L450" s="14"/>
      <c r="M450" s="14"/>
      <c r="N450" s="23" t="str">
        <f t="array" ref="N450">IF(O450="","",XLOOKUP(O450,selector_18,selector_18_ids,""))</f>
        <v/>
      </c>
      <c r="O450" s="25"/>
      <c r="P450" s="14"/>
      <c r="Q450" s="23" t="str">
        <f t="array" ref="Q450">IF(R450="","",XLOOKUP(R450,selector_04,selector_04_ids,""))</f>
        <v/>
      </c>
      <c r="R450" s="25"/>
      <c r="S450" s="14"/>
      <c r="T450" s="27"/>
      <c r="U450" s="14"/>
    </row>
    <row r="451">
      <c r="A451" s="14"/>
      <c r="B451" s="23" t="str">
        <f>IF($A451="","",'Система'!$B$4)</f>
        <v/>
      </c>
      <c r="C451" s="14"/>
      <c r="D451" s="23" t="str">
        <f t="array" ref="D451">IF(E451="","",XLOOKUP(E451,selector_02,selector_02_ids,""))</f>
        <v/>
      </c>
      <c r="E451" s="25"/>
      <c r="F451" s="14"/>
      <c r="G451" s="14"/>
      <c r="H451" s="14"/>
      <c r="I451" s="23" t="str">
        <f t="array" ref="I451">IF(J451="","",XLOOKUP(J451,selector_07,selector_07_ids,""))</f>
        <v/>
      </c>
      <c r="J451" s="25"/>
      <c r="K451" s="14"/>
      <c r="L451" s="14"/>
      <c r="M451" s="14"/>
      <c r="N451" s="23" t="str">
        <f t="array" ref="N451">IF(O451="","",XLOOKUP(O451,selector_18,selector_18_ids,""))</f>
        <v/>
      </c>
      <c r="O451" s="25"/>
      <c r="P451" s="14"/>
      <c r="Q451" s="23" t="str">
        <f t="array" ref="Q451">IF(R451="","",XLOOKUP(R451,selector_04,selector_04_ids,""))</f>
        <v/>
      </c>
      <c r="R451" s="25"/>
      <c r="S451" s="14"/>
      <c r="T451" s="27"/>
      <c r="U451" s="14"/>
    </row>
    <row r="452">
      <c r="A452" s="14"/>
      <c r="B452" s="23" t="str">
        <f>IF($A452="","",'Система'!$B$4)</f>
        <v/>
      </c>
      <c r="C452" s="14"/>
      <c r="D452" s="23" t="str">
        <f t="array" ref="D452">IF(E452="","",XLOOKUP(E452,selector_02,selector_02_ids,""))</f>
        <v/>
      </c>
      <c r="E452" s="25"/>
      <c r="F452" s="14"/>
      <c r="G452" s="14"/>
      <c r="H452" s="14"/>
      <c r="I452" s="23" t="str">
        <f t="array" ref="I452">IF(J452="","",XLOOKUP(J452,selector_07,selector_07_ids,""))</f>
        <v/>
      </c>
      <c r="J452" s="25"/>
      <c r="K452" s="14"/>
      <c r="L452" s="14"/>
      <c r="M452" s="14"/>
      <c r="N452" s="23" t="str">
        <f t="array" ref="N452">IF(O452="","",XLOOKUP(O452,selector_18,selector_18_ids,""))</f>
        <v/>
      </c>
      <c r="O452" s="25"/>
      <c r="P452" s="14"/>
      <c r="Q452" s="23" t="str">
        <f t="array" ref="Q452">IF(R452="","",XLOOKUP(R452,selector_04,selector_04_ids,""))</f>
        <v/>
      </c>
      <c r="R452" s="25"/>
      <c r="S452" s="14"/>
      <c r="T452" s="27"/>
      <c r="U452" s="14"/>
    </row>
    <row r="453">
      <c r="A453" s="14"/>
      <c r="B453" s="23" t="str">
        <f>IF($A453="","",'Система'!$B$4)</f>
        <v/>
      </c>
      <c r="C453" s="14"/>
      <c r="D453" s="23" t="str">
        <f t="array" ref="D453">IF(E453="","",XLOOKUP(E453,selector_02,selector_02_ids,""))</f>
        <v/>
      </c>
      <c r="E453" s="25"/>
      <c r="F453" s="14"/>
      <c r="G453" s="14"/>
      <c r="H453" s="14"/>
      <c r="I453" s="23" t="str">
        <f t="array" ref="I453">IF(J453="","",XLOOKUP(J453,selector_07,selector_07_ids,""))</f>
        <v/>
      </c>
      <c r="J453" s="25"/>
      <c r="K453" s="14"/>
      <c r="L453" s="14"/>
      <c r="M453" s="14"/>
      <c r="N453" s="23" t="str">
        <f t="array" ref="N453">IF(O453="","",XLOOKUP(O453,selector_18,selector_18_ids,""))</f>
        <v/>
      </c>
      <c r="O453" s="25"/>
      <c r="P453" s="14"/>
      <c r="Q453" s="23" t="str">
        <f t="array" ref="Q453">IF(R453="","",XLOOKUP(R453,selector_04,selector_04_ids,""))</f>
        <v/>
      </c>
      <c r="R453" s="25"/>
      <c r="S453" s="14"/>
      <c r="T453" s="27"/>
      <c r="U453" s="14"/>
    </row>
    <row r="454">
      <c r="A454" s="14"/>
      <c r="B454" s="23" t="str">
        <f>IF($A454="","",'Система'!$B$4)</f>
        <v/>
      </c>
      <c r="C454" s="14"/>
      <c r="D454" s="23" t="str">
        <f t="array" ref="D454">IF(E454="","",XLOOKUP(E454,selector_02,selector_02_ids,""))</f>
        <v/>
      </c>
      <c r="E454" s="25"/>
      <c r="F454" s="14"/>
      <c r="G454" s="14"/>
      <c r="H454" s="14"/>
      <c r="I454" s="23" t="str">
        <f t="array" ref="I454">IF(J454="","",XLOOKUP(J454,selector_07,selector_07_ids,""))</f>
        <v/>
      </c>
      <c r="J454" s="25"/>
      <c r="K454" s="14"/>
      <c r="L454" s="14"/>
      <c r="M454" s="14"/>
      <c r="N454" s="23" t="str">
        <f t="array" ref="N454">IF(O454="","",XLOOKUP(O454,selector_18,selector_18_ids,""))</f>
        <v/>
      </c>
      <c r="O454" s="25"/>
      <c r="P454" s="14"/>
      <c r="Q454" s="23" t="str">
        <f t="array" ref="Q454">IF(R454="","",XLOOKUP(R454,selector_04,selector_04_ids,""))</f>
        <v/>
      </c>
      <c r="R454" s="25"/>
      <c r="S454" s="14"/>
      <c r="T454" s="27"/>
      <c r="U454" s="14"/>
    </row>
    <row r="455">
      <c r="A455" s="14"/>
      <c r="B455" s="23" t="str">
        <f>IF($A455="","",'Система'!$B$4)</f>
        <v/>
      </c>
      <c r="C455" s="14"/>
      <c r="D455" s="23" t="str">
        <f t="array" ref="D455">IF(E455="","",XLOOKUP(E455,selector_02,selector_02_ids,""))</f>
        <v/>
      </c>
      <c r="E455" s="25"/>
      <c r="F455" s="14"/>
      <c r="G455" s="14"/>
      <c r="H455" s="14"/>
      <c r="I455" s="23" t="str">
        <f t="array" ref="I455">IF(J455="","",XLOOKUP(J455,selector_07,selector_07_ids,""))</f>
        <v/>
      </c>
      <c r="J455" s="25"/>
      <c r="K455" s="14"/>
      <c r="L455" s="14"/>
      <c r="M455" s="14"/>
      <c r="N455" s="23" t="str">
        <f t="array" ref="N455">IF(O455="","",XLOOKUP(O455,selector_18,selector_18_ids,""))</f>
        <v/>
      </c>
      <c r="O455" s="25"/>
      <c r="P455" s="14"/>
      <c r="Q455" s="23" t="str">
        <f t="array" ref="Q455">IF(R455="","",XLOOKUP(R455,selector_04,selector_04_ids,""))</f>
        <v/>
      </c>
      <c r="R455" s="25"/>
      <c r="S455" s="14"/>
      <c r="T455" s="27"/>
      <c r="U455" s="14"/>
    </row>
    <row r="456">
      <c r="A456" s="14"/>
      <c r="B456" s="23" t="str">
        <f>IF($A456="","",'Система'!$B$4)</f>
        <v/>
      </c>
      <c r="C456" s="14"/>
      <c r="D456" s="23" t="str">
        <f t="array" ref="D456">IF(E456="","",XLOOKUP(E456,selector_02,selector_02_ids,""))</f>
        <v/>
      </c>
      <c r="E456" s="25"/>
      <c r="F456" s="14"/>
      <c r="G456" s="14"/>
      <c r="H456" s="14"/>
      <c r="I456" s="23" t="str">
        <f t="array" ref="I456">IF(J456="","",XLOOKUP(J456,selector_07,selector_07_ids,""))</f>
        <v/>
      </c>
      <c r="J456" s="25"/>
      <c r="K456" s="14"/>
      <c r="L456" s="14"/>
      <c r="M456" s="14"/>
      <c r="N456" s="23" t="str">
        <f t="array" ref="N456">IF(O456="","",XLOOKUP(O456,selector_18,selector_18_ids,""))</f>
        <v/>
      </c>
      <c r="O456" s="25"/>
      <c r="P456" s="14"/>
      <c r="Q456" s="23" t="str">
        <f t="array" ref="Q456">IF(R456="","",XLOOKUP(R456,selector_04,selector_04_ids,""))</f>
        <v/>
      </c>
      <c r="R456" s="25"/>
      <c r="S456" s="14"/>
      <c r="T456" s="27"/>
      <c r="U456" s="14"/>
    </row>
    <row r="457">
      <c r="A457" s="14"/>
      <c r="B457" s="23" t="str">
        <f>IF($A457="","",'Система'!$B$4)</f>
        <v/>
      </c>
      <c r="C457" s="14"/>
      <c r="D457" s="23" t="str">
        <f t="array" ref="D457">IF(E457="","",XLOOKUP(E457,selector_02,selector_02_ids,""))</f>
        <v/>
      </c>
      <c r="E457" s="25"/>
      <c r="F457" s="14"/>
      <c r="G457" s="14"/>
      <c r="H457" s="14"/>
      <c r="I457" s="23" t="str">
        <f t="array" ref="I457">IF(J457="","",XLOOKUP(J457,selector_07,selector_07_ids,""))</f>
        <v/>
      </c>
      <c r="J457" s="25"/>
      <c r="K457" s="14"/>
      <c r="L457" s="14"/>
      <c r="M457" s="14"/>
      <c r="N457" s="23" t="str">
        <f t="array" ref="N457">IF(O457="","",XLOOKUP(O457,selector_18,selector_18_ids,""))</f>
        <v/>
      </c>
      <c r="O457" s="25"/>
      <c r="P457" s="14"/>
      <c r="Q457" s="23" t="str">
        <f t="array" ref="Q457">IF(R457="","",XLOOKUP(R457,selector_04,selector_04_ids,""))</f>
        <v/>
      </c>
      <c r="R457" s="25"/>
      <c r="S457" s="14"/>
      <c r="T457" s="27"/>
      <c r="U457" s="14"/>
    </row>
    <row r="458">
      <c r="A458" s="14"/>
      <c r="B458" s="23" t="str">
        <f>IF($A458="","",'Система'!$B$4)</f>
        <v/>
      </c>
      <c r="C458" s="14"/>
      <c r="D458" s="23" t="str">
        <f t="array" ref="D458">IF(E458="","",XLOOKUP(E458,selector_02,selector_02_ids,""))</f>
        <v/>
      </c>
      <c r="E458" s="25"/>
      <c r="F458" s="14"/>
      <c r="G458" s="14"/>
      <c r="H458" s="14"/>
      <c r="I458" s="23" t="str">
        <f t="array" ref="I458">IF(J458="","",XLOOKUP(J458,selector_07,selector_07_ids,""))</f>
        <v/>
      </c>
      <c r="J458" s="25"/>
      <c r="K458" s="14"/>
      <c r="L458" s="14"/>
      <c r="M458" s="14"/>
      <c r="N458" s="23" t="str">
        <f t="array" ref="N458">IF(O458="","",XLOOKUP(O458,selector_18,selector_18_ids,""))</f>
        <v/>
      </c>
      <c r="O458" s="25"/>
      <c r="P458" s="14"/>
      <c r="Q458" s="23" t="str">
        <f t="array" ref="Q458">IF(R458="","",XLOOKUP(R458,selector_04,selector_04_ids,""))</f>
        <v/>
      </c>
      <c r="R458" s="25"/>
      <c r="S458" s="14"/>
      <c r="T458" s="27"/>
      <c r="U458" s="14"/>
    </row>
    <row r="459">
      <c r="A459" s="14"/>
      <c r="B459" s="23" t="str">
        <f>IF($A459="","",'Система'!$B$4)</f>
        <v/>
      </c>
      <c r="C459" s="14"/>
      <c r="D459" s="23" t="str">
        <f t="array" ref="D459">IF(E459="","",XLOOKUP(E459,selector_02,selector_02_ids,""))</f>
        <v/>
      </c>
      <c r="E459" s="25"/>
      <c r="F459" s="14"/>
      <c r="G459" s="14"/>
      <c r="H459" s="14"/>
      <c r="I459" s="23" t="str">
        <f t="array" ref="I459">IF(J459="","",XLOOKUP(J459,selector_07,selector_07_ids,""))</f>
        <v/>
      </c>
      <c r="J459" s="25"/>
      <c r="K459" s="14"/>
      <c r="L459" s="14"/>
      <c r="M459" s="14"/>
      <c r="N459" s="23" t="str">
        <f t="array" ref="N459">IF(O459="","",XLOOKUP(O459,selector_18,selector_18_ids,""))</f>
        <v/>
      </c>
      <c r="O459" s="25"/>
      <c r="P459" s="14"/>
      <c r="Q459" s="23" t="str">
        <f t="array" ref="Q459">IF(R459="","",XLOOKUP(R459,selector_04,selector_04_ids,""))</f>
        <v/>
      </c>
      <c r="R459" s="25"/>
      <c r="S459" s="14"/>
      <c r="T459" s="27"/>
      <c r="U459" s="14"/>
    </row>
    <row r="460">
      <c r="A460" s="14"/>
      <c r="B460" s="23" t="str">
        <f>IF($A460="","",'Система'!$B$4)</f>
        <v/>
      </c>
      <c r="C460" s="14"/>
      <c r="D460" s="23" t="str">
        <f t="array" ref="D460">IF(E460="","",XLOOKUP(E460,selector_02,selector_02_ids,""))</f>
        <v/>
      </c>
      <c r="E460" s="25"/>
      <c r="F460" s="14"/>
      <c r="G460" s="14"/>
      <c r="H460" s="14"/>
      <c r="I460" s="23" t="str">
        <f t="array" ref="I460">IF(J460="","",XLOOKUP(J460,selector_07,selector_07_ids,""))</f>
        <v/>
      </c>
      <c r="J460" s="25"/>
      <c r="K460" s="14"/>
      <c r="L460" s="14"/>
      <c r="M460" s="14"/>
      <c r="N460" s="23" t="str">
        <f t="array" ref="N460">IF(O460="","",XLOOKUP(O460,selector_18,selector_18_ids,""))</f>
        <v/>
      </c>
      <c r="O460" s="25"/>
      <c r="P460" s="14"/>
      <c r="Q460" s="23" t="str">
        <f t="array" ref="Q460">IF(R460="","",XLOOKUP(R460,selector_04,selector_04_ids,""))</f>
        <v/>
      </c>
      <c r="R460" s="25"/>
      <c r="S460" s="14"/>
      <c r="T460" s="27"/>
      <c r="U460" s="14"/>
    </row>
    <row r="461">
      <c r="A461" s="14"/>
      <c r="B461" s="23" t="str">
        <f>IF($A461="","",'Система'!$B$4)</f>
        <v/>
      </c>
      <c r="C461" s="14"/>
      <c r="D461" s="23" t="str">
        <f t="array" ref="D461">IF(E461="","",XLOOKUP(E461,selector_02,selector_02_ids,""))</f>
        <v/>
      </c>
      <c r="E461" s="25"/>
      <c r="F461" s="14"/>
      <c r="G461" s="14"/>
      <c r="H461" s="14"/>
      <c r="I461" s="23" t="str">
        <f t="array" ref="I461">IF(J461="","",XLOOKUP(J461,selector_07,selector_07_ids,""))</f>
        <v/>
      </c>
      <c r="J461" s="25"/>
      <c r="K461" s="14"/>
      <c r="L461" s="14"/>
      <c r="M461" s="14"/>
      <c r="N461" s="23" t="str">
        <f t="array" ref="N461">IF(O461="","",XLOOKUP(O461,selector_18,selector_18_ids,""))</f>
        <v/>
      </c>
      <c r="O461" s="25"/>
      <c r="P461" s="14"/>
      <c r="Q461" s="23" t="str">
        <f t="array" ref="Q461">IF(R461="","",XLOOKUP(R461,selector_04,selector_04_ids,""))</f>
        <v/>
      </c>
      <c r="R461" s="25"/>
      <c r="S461" s="14"/>
      <c r="T461" s="27"/>
      <c r="U461" s="14"/>
    </row>
    <row r="462">
      <c r="A462" s="14"/>
      <c r="B462" s="23" t="str">
        <f>IF($A462="","",'Система'!$B$4)</f>
        <v/>
      </c>
      <c r="C462" s="14"/>
      <c r="D462" s="23" t="str">
        <f t="array" ref="D462">IF(E462="","",XLOOKUP(E462,selector_02,selector_02_ids,""))</f>
        <v/>
      </c>
      <c r="E462" s="25"/>
      <c r="F462" s="14"/>
      <c r="G462" s="14"/>
      <c r="H462" s="14"/>
      <c r="I462" s="23" t="str">
        <f t="array" ref="I462">IF(J462="","",XLOOKUP(J462,selector_07,selector_07_ids,""))</f>
        <v/>
      </c>
      <c r="J462" s="25"/>
      <c r="K462" s="14"/>
      <c r="L462" s="14"/>
      <c r="M462" s="14"/>
      <c r="N462" s="23" t="str">
        <f t="array" ref="N462">IF(O462="","",XLOOKUP(O462,selector_18,selector_18_ids,""))</f>
        <v/>
      </c>
      <c r="O462" s="25"/>
      <c r="P462" s="14"/>
      <c r="Q462" s="23" t="str">
        <f t="array" ref="Q462">IF(R462="","",XLOOKUP(R462,selector_04,selector_04_ids,""))</f>
        <v/>
      </c>
      <c r="R462" s="25"/>
      <c r="S462" s="14"/>
      <c r="T462" s="27"/>
      <c r="U462" s="14"/>
    </row>
    <row r="463">
      <c r="A463" s="14"/>
      <c r="B463" s="23" t="str">
        <f>IF($A463="","",'Система'!$B$4)</f>
        <v/>
      </c>
      <c r="C463" s="14"/>
      <c r="D463" s="23" t="str">
        <f t="array" ref="D463">IF(E463="","",XLOOKUP(E463,selector_02,selector_02_ids,""))</f>
        <v/>
      </c>
      <c r="E463" s="25"/>
      <c r="F463" s="14"/>
      <c r="G463" s="14"/>
      <c r="H463" s="14"/>
      <c r="I463" s="23" t="str">
        <f t="array" ref="I463">IF(J463="","",XLOOKUP(J463,selector_07,selector_07_ids,""))</f>
        <v/>
      </c>
      <c r="J463" s="25"/>
      <c r="K463" s="14"/>
      <c r="L463" s="14"/>
      <c r="M463" s="14"/>
      <c r="N463" s="23" t="str">
        <f t="array" ref="N463">IF(O463="","",XLOOKUP(O463,selector_18,selector_18_ids,""))</f>
        <v/>
      </c>
      <c r="O463" s="25"/>
      <c r="P463" s="14"/>
      <c r="Q463" s="23" t="str">
        <f t="array" ref="Q463">IF(R463="","",XLOOKUP(R463,selector_04,selector_04_ids,""))</f>
        <v/>
      </c>
      <c r="R463" s="25"/>
      <c r="S463" s="14"/>
      <c r="T463" s="27"/>
      <c r="U463" s="14"/>
    </row>
    <row r="464">
      <c r="A464" s="14"/>
      <c r="B464" s="23" t="str">
        <f>IF($A464="","",'Система'!$B$4)</f>
        <v/>
      </c>
      <c r="C464" s="14"/>
      <c r="D464" s="23" t="str">
        <f t="array" ref="D464">IF(E464="","",XLOOKUP(E464,selector_02,selector_02_ids,""))</f>
        <v/>
      </c>
      <c r="E464" s="25"/>
      <c r="F464" s="14"/>
      <c r="G464" s="14"/>
      <c r="H464" s="14"/>
      <c r="I464" s="23" t="str">
        <f t="array" ref="I464">IF(J464="","",XLOOKUP(J464,selector_07,selector_07_ids,""))</f>
        <v/>
      </c>
      <c r="J464" s="25"/>
      <c r="K464" s="14"/>
      <c r="L464" s="14"/>
      <c r="M464" s="14"/>
      <c r="N464" s="23" t="str">
        <f t="array" ref="N464">IF(O464="","",XLOOKUP(O464,selector_18,selector_18_ids,""))</f>
        <v/>
      </c>
      <c r="O464" s="25"/>
      <c r="P464" s="14"/>
      <c r="Q464" s="23" t="str">
        <f t="array" ref="Q464">IF(R464="","",XLOOKUP(R464,selector_04,selector_04_ids,""))</f>
        <v/>
      </c>
      <c r="R464" s="25"/>
      <c r="S464" s="14"/>
      <c r="T464" s="27"/>
      <c r="U464" s="14"/>
    </row>
    <row r="465">
      <c r="A465" s="14"/>
      <c r="B465" s="23" t="str">
        <f>IF($A465="","",'Система'!$B$4)</f>
        <v/>
      </c>
      <c r="C465" s="14"/>
      <c r="D465" s="23" t="str">
        <f t="array" ref="D465">IF(E465="","",XLOOKUP(E465,selector_02,selector_02_ids,""))</f>
        <v/>
      </c>
      <c r="E465" s="25"/>
      <c r="F465" s="14"/>
      <c r="G465" s="14"/>
      <c r="H465" s="14"/>
      <c r="I465" s="23" t="str">
        <f t="array" ref="I465">IF(J465="","",XLOOKUP(J465,selector_07,selector_07_ids,""))</f>
        <v/>
      </c>
      <c r="J465" s="25"/>
      <c r="K465" s="14"/>
      <c r="L465" s="14"/>
      <c r="M465" s="14"/>
      <c r="N465" s="23" t="str">
        <f t="array" ref="N465">IF(O465="","",XLOOKUP(O465,selector_18,selector_18_ids,""))</f>
        <v/>
      </c>
      <c r="O465" s="25"/>
      <c r="P465" s="14"/>
      <c r="Q465" s="23" t="str">
        <f t="array" ref="Q465">IF(R465="","",XLOOKUP(R465,selector_04,selector_04_ids,""))</f>
        <v/>
      </c>
      <c r="R465" s="25"/>
      <c r="S465" s="14"/>
      <c r="T465" s="27"/>
      <c r="U465" s="14"/>
    </row>
    <row r="466">
      <c r="A466" s="14"/>
      <c r="B466" s="23" t="str">
        <f>IF($A466="","",'Система'!$B$4)</f>
        <v/>
      </c>
      <c r="C466" s="14"/>
      <c r="D466" s="23" t="str">
        <f t="array" ref="D466">IF(E466="","",XLOOKUP(E466,selector_02,selector_02_ids,""))</f>
        <v/>
      </c>
      <c r="E466" s="25"/>
      <c r="F466" s="14"/>
      <c r="G466" s="14"/>
      <c r="H466" s="14"/>
      <c r="I466" s="23" t="str">
        <f t="array" ref="I466">IF(J466="","",XLOOKUP(J466,selector_07,selector_07_ids,""))</f>
        <v/>
      </c>
      <c r="J466" s="25"/>
      <c r="K466" s="14"/>
      <c r="L466" s="14"/>
      <c r="M466" s="14"/>
      <c r="N466" s="23" t="str">
        <f t="array" ref="N466">IF(O466="","",XLOOKUP(O466,selector_18,selector_18_ids,""))</f>
        <v/>
      </c>
      <c r="O466" s="25"/>
      <c r="P466" s="14"/>
      <c r="Q466" s="23" t="str">
        <f t="array" ref="Q466">IF(R466="","",XLOOKUP(R466,selector_04,selector_04_ids,""))</f>
        <v/>
      </c>
      <c r="R466" s="25"/>
      <c r="S466" s="14"/>
      <c r="T466" s="27"/>
      <c r="U466" s="14"/>
    </row>
    <row r="467">
      <c r="A467" s="14"/>
      <c r="B467" s="23" t="str">
        <f>IF($A467="","",'Система'!$B$4)</f>
        <v/>
      </c>
      <c r="C467" s="14"/>
      <c r="D467" s="23" t="str">
        <f t="array" ref="D467">IF(E467="","",XLOOKUP(E467,selector_02,selector_02_ids,""))</f>
        <v/>
      </c>
      <c r="E467" s="25"/>
      <c r="F467" s="14"/>
      <c r="G467" s="14"/>
      <c r="H467" s="14"/>
      <c r="I467" s="23" t="str">
        <f t="array" ref="I467">IF(J467="","",XLOOKUP(J467,selector_07,selector_07_ids,""))</f>
        <v/>
      </c>
      <c r="J467" s="25"/>
      <c r="K467" s="14"/>
      <c r="L467" s="14"/>
      <c r="M467" s="14"/>
      <c r="N467" s="23" t="str">
        <f t="array" ref="N467">IF(O467="","",XLOOKUP(O467,selector_18,selector_18_ids,""))</f>
        <v/>
      </c>
      <c r="O467" s="25"/>
      <c r="P467" s="14"/>
      <c r="Q467" s="23" t="str">
        <f t="array" ref="Q467">IF(R467="","",XLOOKUP(R467,selector_04,selector_04_ids,""))</f>
        <v/>
      </c>
      <c r="R467" s="25"/>
      <c r="S467" s="14"/>
      <c r="T467" s="27"/>
      <c r="U467" s="14"/>
    </row>
    <row r="468">
      <c r="A468" s="14"/>
      <c r="B468" s="23" t="str">
        <f>IF($A468="","",'Система'!$B$4)</f>
        <v/>
      </c>
      <c r="C468" s="14"/>
      <c r="D468" s="23" t="str">
        <f t="array" ref="D468">IF(E468="","",XLOOKUP(E468,selector_02,selector_02_ids,""))</f>
        <v/>
      </c>
      <c r="E468" s="25"/>
      <c r="F468" s="14"/>
      <c r="G468" s="14"/>
      <c r="H468" s="14"/>
      <c r="I468" s="23" t="str">
        <f t="array" ref="I468">IF(J468="","",XLOOKUP(J468,selector_07,selector_07_ids,""))</f>
        <v/>
      </c>
      <c r="J468" s="25"/>
      <c r="K468" s="14"/>
      <c r="L468" s="14"/>
      <c r="M468" s="14"/>
      <c r="N468" s="23" t="str">
        <f t="array" ref="N468">IF(O468="","",XLOOKUP(O468,selector_18,selector_18_ids,""))</f>
        <v/>
      </c>
      <c r="O468" s="25"/>
      <c r="P468" s="14"/>
      <c r="Q468" s="23" t="str">
        <f t="array" ref="Q468">IF(R468="","",XLOOKUP(R468,selector_04,selector_04_ids,""))</f>
        <v/>
      </c>
      <c r="R468" s="25"/>
      <c r="S468" s="14"/>
      <c r="T468" s="27"/>
      <c r="U468" s="14"/>
    </row>
    <row r="469">
      <c r="A469" s="14"/>
      <c r="B469" s="23" t="str">
        <f>IF($A469="","",'Система'!$B$4)</f>
        <v/>
      </c>
      <c r="C469" s="14"/>
      <c r="D469" s="23" t="str">
        <f t="array" ref="D469">IF(E469="","",XLOOKUP(E469,selector_02,selector_02_ids,""))</f>
        <v/>
      </c>
      <c r="E469" s="25"/>
      <c r="F469" s="14"/>
      <c r="G469" s="14"/>
      <c r="H469" s="14"/>
      <c r="I469" s="23" t="str">
        <f t="array" ref="I469">IF(J469="","",XLOOKUP(J469,selector_07,selector_07_ids,""))</f>
        <v/>
      </c>
      <c r="J469" s="25"/>
      <c r="K469" s="14"/>
      <c r="L469" s="14"/>
      <c r="M469" s="14"/>
      <c r="N469" s="23" t="str">
        <f t="array" ref="N469">IF(O469="","",XLOOKUP(O469,selector_18,selector_18_ids,""))</f>
        <v/>
      </c>
      <c r="O469" s="25"/>
      <c r="P469" s="14"/>
      <c r="Q469" s="23" t="str">
        <f t="array" ref="Q469">IF(R469="","",XLOOKUP(R469,selector_04,selector_04_ids,""))</f>
        <v/>
      </c>
      <c r="R469" s="25"/>
      <c r="S469" s="14"/>
      <c r="T469" s="27"/>
      <c r="U469" s="14"/>
    </row>
    <row r="470">
      <c r="A470" s="14"/>
      <c r="B470" s="23" t="str">
        <f>IF($A470="","",'Система'!$B$4)</f>
        <v/>
      </c>
      <c r="C470" s="14"/>
      <c r="D470" s="23" t="str">
        <f t="array" ref="D470">IF(E470="","",XLOOKUP(E470,selector_02,selector_02_ids,""))</f>
        <v/>
      </c>
      <c r="E470" s="25"/>
      <c r="F470" s="14"/>
      <c r="G470" s="14"/>
      <c r="H470" s="14"/>
      <c r="I470" s="23" t="str">
        <f t="array" ref="I470">IF(J470="","",XLOOKUP(J470,selector_07,selector_07_ids,""))</f>
        <v/>
      </c>
      <c r="J470" s="25"/>
      <c r="K470" s="14"/>
      <c r="L470" s="14"/>
      <c r="M470" s="14"/>
      <c r="N470" s="23" t="str">
        <f t="array" ref="N470">IF(O470="","",XLOOKUP(O470,selector_18,selector_18_ids,""))</f>
        <v/>
      </c>
      <c r="O470" s="25"/>
      <c r="P470" s="14"/>
      <c r="Q470" s="23" t="str">
        <f t="array" ref="Q470">IF(R470="","",XLOOKUP(R470,selector_04,selector_04_ids,""))</f>
        <v/>
      </c>
      <c r="R470" s="25"/>
      <c r="S470" s="14"/>
      <c r="T470" s="27"/>
      <c r="U470" s="14"/>
    </row>
    <row r="471">
      <c r="A471" s="14"/>
      <c r="B471" s="23" t="str">
        <f>IF($A471="","",'Система'!$B$4)</f>
        <v/>
      </c>
      <c r="C471" s="14"/>
      <c r="D471" s="23" t="str">
        <f t="array" ref="D471">IF(E471="","",XLOOKUP(E471,selector_02,selector_02_ids,""))</f>
        <v/>
      </c>
      <c r="E471" s="25"/>
      <c r="F471" s="14"/>
      <c r="G471" s="14"/>
      <c r="H471" s="14"/>
      <c r="I471" s="23" t="str">
        <f t="array" ref="I471">IF(J471="","",XLOOKUP(J471,selector_07,selector_07_ids,""))</f>
        <v/>
      </c>
      <c r="J471" s="25"/>
      <c r="K471" s="14"/>
      <c r="L471" s="14"/>
      <c r="M471" s="14"/>
      <c r="N471" s="23" t="str">
        <f t="array" ref="N471">IF(O471="","",XLOOKUP(O471,selector_18,selector_18_ids,""))</f>
        <v/>
      </c>
      <c r="O471" s="25"/>
      <c r="P471" s="14"/>
      <c r="Q471" s="23" t="str">
        <f t="array" ref="Q471">IF(R471="","",XLOOKUP(R471,selector_04,selector_04_ids,""))</f>
        <v/>
      </c>
      <c r="R471" s="25"/>
      <c r="S471" s="14"/>
      <c r="T471" s="27"/>
      <c r="U471" s="14"/>
    </row>
    <row r="472">
      <c r="A472" s="14"/>
      <c r="B472" s="23" t="str">
        <f>IF($A472="","",'Система'!$B$4)</f>
        <v/>
      </c>
      <c r="C472" s="14"/>
      <c r="D472" s="23" t="str">
        <f t="array" ref="D472">IF(E472="","",XLOOKUP(E472,selector_02,selector_02_ids,""))</f>
        <v/>
      </c>
      <c r="E472" s="25"/>
      <c r="F472" s="14"/>
      <c r="G472" s="14"/>
      <c r="H472" s="14"/>
      <c r="I472" s="23" t="str">
        <f t="array" ref="I472">IF(J472="","",XLOOKUP(J472,selector_07,selector_07_ids,""))</f>
        <v/>
      </c>
      <c r="J472" s="25"/>
      <c r="K472" s="14"/>
      <c r="L472" s="14"/>
      <c r="M472" s="14"/>
      <c r="N472" s="23" t="str">
        <f t="array" ref="N472">IF(O472="","",XLOOKUP(O472,selector_18,selector_18_ids,""))</f>
        <v/>
      </c>
      <c r="O472" s="25"/>
      <c r="P472" s="14"/>
      <c r="Q472" s="23" t="str">
        <f t="array" ref="Q472">IF(R472="","",XLOOKUP(R472,selector_04,selector_04_ids,""))</f>
        <v/>
      </c>
      <c r="R472" s="25"/>
      <c r="S472" s="14"/>
      <c r="T472" s="27"/>
      <c r="U472" s="14"/>
    </row>
    <row r="473">
      <c r="A473" s="14"/>
      <c r="B473" s="23" t="str">
        <f>IF($A473="","",'Система'!$B$4)</f>
        <v/>
      </c>
      <c r="C473" s="14"/>
      <c r="D473" s="23" t="str">
        <f t="array" ref="D473">IF(E473="","",XLOOKUP(E473,selector_02,selector_02_ids,""))</f>
        <v/>
      </c>
      <c r="E473" s="25"/>
      <c r="F473" s="14"/>
      <c r="G473" s="14"/>
      <c r="H473" s="14"/>
      <c r="I473" s="23" t="str">
        <f t="array" ref="I473">IF(J473="","",XLOOKUP(J473,selector_07,selector_07_ids,""))</f>
        <v/>
      </c>
      <c r="J473" s="25"/>
      <c r="K473" s="14"/>
      <c r="L473" s="14"/>
      <c r="M473" s="14"/>
      <c r="N473" s="23" t="str">
        <f t="array" ref="N473">IF(O473="","",XLOOKUP(O473,selector_18,selector_18_ids,""))</f>
        <v/>
      </c>
      <c r="O473" s="25"/>
      <c r="P473" s="14"/>
      <c r="Q473" s="23" t="str">
        <f t="array" ref="Q473">IF(R473="","",XLOOKUP(R473,selector_04,selector_04_ids,""))</f>
        <v/>
      </c>
      <c r="R473" s="25"/>
      <c r="S473" s="14"/>
      <c r="T473" s="27"/>
      <c r="U473" s="14"/>
    </row>
    <row r="474">
      <c r="A474" s="14"/>
      <c r="B474" s="23" t="str">
        <f>IF($A474="","",'Система'!$B$4)</f>
        <v/>
      </c>
      <c r="C474" s="14"/>
      <c r="D474" s="23" t="str">
        <f t="array" ref="D474">IF(E474="","",XLOOKUP(E474,selector_02,selector_02_ids,""))</f>
        <v/>
      </c>
      <c r="E474" s="25"/>
      <c r="F474" s="14"/>
      <c r="G474" s="14"/>
      <c r="H474" s="14"/>
      <c r="I474" s="23" t="str">
        <f t="array" ref="I474">IF(J474="","",XLOOKUP(J474,selector_07,selector_07_ids,""))</f>
        <v/>
      </c>
      <c r="J474" s="25"/>
      <c r="K474" s="14"/>
      <c r="L474" s="14"/>
      <c r="M474" s="14"/>
      <c r="N474" s="23" t="str">
        <f t="array" ref="N474">IF(O474="","",XLOOKUP(O474,selector_18,selector_18_ids,""))</f>
        <v/>
      </c>
      <c r="O474" s="25"/>
      <c r="P474" s="14"/>
      <c r="Q474" s="23" t="str">
        <f t="array" ref="Q474">IF(R474="","",XLOOKUP(R474,selector_04,selector_04_ids,""))</f>
        <v/>
      </c>
      <c r="R474" s="25"/>
      <c r="S474" s="14"/>
      <c r="T474" s="27"/>
      <c r="U474" s="14"/>
    </row>
    <row r="475">
      <c r="A475" s="14"/>
      <c r="B475" s="23" t="str">
        <f>IF($A475="","",'Система'!$B$4)</f>
        <v/>
      </c>
      <c r="C475" s="14"/>
      <c r="D475" s="23" t="str">
        <f t="array" ref="D475">IF(E475="","",XLOOKUP(E475,selector_02,selector_02_ids,""))</f>
        <v/>
      </c>
      <c r="E475" s="25"/>
      <c r="F475" s="14"/>
      <c r="G475" s="14"/>
      <c r="H475" s="14"/>
      <c r="I475" s="23" t="str">
        <f t="array" ref="I475">IF(J475="","",XLOOKUP(J475,selector_07,selector_07_ids,""))</f>
        <v/>
      </c>
      <c r="J475" s="25"/>
      <c r="K475" s="14"/>
      <c r="L475" s="14"/>
      <c r="M475" s="14"/>
      <c r="N475" s="23" t="str">
        <f t="array" ref="N475">IF(O475="","",XLOOKUP(O475,selector_18,selector_18_ids,""))</f>
        <v/>
      </c>
      <c r="O475" s="25"/>
      <c r="P475" s="14"/>
      <c r="Q475" s="23" t="str">
        <f t="array" ref="Q475">IF(R475="","",XLOOKUP(R475,selector_04,selector_04_ids,""))</f>
        <v/>
      </c>
      <c r="R475" s="25"/>
      <c r="S475" s="14"/>
      <c r="T475" s="27"/>
      <c r="U475" s="14"/>
    </row>
    <row r="476">
      <c r="A476" s="14"/>
      <c r="B476" s="23" t="str">
        <f>IF($A476="","",'Система'!$B$4)</f>
        <v/>
      </c>
      <c r="C476" s="14"/>
      <c r="D476" s="23" t="str">
        <f t="array" ref="D476">IF(E476="","",XLOOKUP(E476,selector_02,selector_02_ids,""))</f>
        <v/>
      </c>
      <c r="E476" s="25"/>
      <c r="F476" s="14"/>
      <c r="G476" s="14"/>
      <c r="H476" s="14"/>
      <c r="I476" s="23" t="str">
        <f t="array" ref="I476">IF(J476="","",XLOOKUP(J476,selector_07,selector_07_ids,""))</f>
        <v/>
      </c>
      <c r="J476" s="25"/>
      <c r="K476" s="14"/>
      <c r="L476" s="14"/>
      <c r="M476" s="14"/>
      <c r="N476" s="23" t="str">
        <f t="array" ref="N476">IF(O476="","",XLOOKUP(O476,selector_18,selector_18_ids,""))</f>
        <v/>
      </c>
      <c r="O476" s="25"/>
      <c r="P476" s="14"/>
      <c r="Q476" s="23" t="str">
        <f t="array" ref="Q476">IF(R476="","",XLOOKUP(R476,selector_04,selector_04_ids,""))</f>
        <v/>
      </c>
      <c r="R476" s="25"/>
      <c r="S476" s="14"/>
      <c r="T476" s="27"/>
      <c r="U476" s="14"/>
    </row>
    <row r="477">
      <c r="A477" s="14"/>
      <c r="B477" s="23" t="str">
        <f>IF($A477="","",'Система'!$B$4)</f>
        <v/>
      </c>
      <c r="C477" s="14"/>
      <c r="D477" s="23" t="str">
        <f t="array" ref="D477">IF(E477="","",XLOOKUP(E477,selector_02,selector_02_ids,""))</f>
        <v/>
      </c>
      <c r="E477" s="25"/>
      <c r="F477" s="14"/>
      <c r="G477" s="14"/>
      <c r="H477" s="14"/>
      <c r="I477" s="23" t="str">
        <f t="array" ref="I477">IF(J477="","",XLOOKUP(J477,selector_07,selector_07_ids,""))</f>
        <v/>
      </c>
      <c r="J477" s="25"/>
      <c r="K477" s="14"/>
      <c r="L477" s="14"/>
      <c r="M477" s="14"/>
      <c r="N477" s="23" t="str">
        <f t="array" ref="N477">IF(O477="","",XLOOKUP(O477,selector_18,selector_18_ids,""))</f>
        <v/>
      </c>
      <c r="O477" s="25"/>
      <c r="P477" s="14"/>
      <c r="Q477" s="23" t="str">
        <f t="array" ref="Q477">IF(R477="","",XLOOKUP(R477,selector_04,selector_04_ids,""))</f>
        <v/>
      </c>
      <c r="R477" s="25"/>
      <c r="S477" s="14"/>
      <c r="T477" s="27"/>
      <c r="U477" s="14"/>
    </row>
    <row r="478">
      <c r="A478" s="14"/>
      <c r="B478" s="23" t="str">
        <f>IF($A478="","",'Система'!$B$4)</f>
        <v/>
      </c>
      <c r="C478" s="14"/>
      <c r="D478" s="23" t="str">
        <f t="array" ref="D478">IF(E478="","",XLOOKUP(E478,selector_02,selector_02_ids,""))</f>
        <v/>
      </c>
      <c r="E478" s="25"/>
      <c r="F478" s="14"/>
      <c r="G478" s="14"/>
      <c r="H478" s="14"/>
      <c r="I478" s="23" t="str">
        <f t="array" ref="I478">IF(J478="","",XLOOKUP(J478,selector_07,selector_07_ids,""))</f>
        <v/>
      </c>
      <c r="J478" s="25"/>
      <c r="K478" s="14"/>
      <c r="L478" s="14"/>
      <c r="M478" s="14"/>
      <c r="N478" s="23" t="str">
        <f t="array" ref="N478">IF(O478="","",XLOOKUP(O478,selector_18,selector_18_ids,""))</f>
        <v/>
      </c>
      <c r="O478" s="25"/>
      <c r="P478" s="14"/>
      <c r="Q478" s="23" t="str">
        <f t="array" ref="Q478">IF(R478="","",XLOOKUP(R478,selector_04,selector_04_ids,""))</f>
        <v/>
      </c>
      <c r="R478" s="25"/>
      <c r="S478" s="14"/>
      <c r="T478" s="27"/>
      <c r="U478" s="14"/>
    </row>
    <row r="479">
      <c r="A479" s="14"/>
      <c r="B479" s="23" t="str">
        <f>IF($A479="","",'Система'!$B$4)</f>
        <v/>
      </c>
      <c r="C479" s="14"/>
      <c r="D479" s="23" t="str">
        <f t="array" ref="D479">IF(E479="","",XLOOKUP(E479,selector_02,selector_02_ids,""))</f>
        <v/>
      </c>
      <c r="E479" s="25"/>
      <c r="F479" s="14"/>
      <c r="G479" s="14"/>
      <c r="H479" s="14"/>
      <c r="I479" s="23" t="str">
        <f t="array" ref="I479">IF(J479="","",XLOOKUP(J479,selector_07,selector_07_ids,""))</f>
        <v/>
      </c>
      <c r="J479" s="25"/>
      <c r="K479" s="14"/>
      <c r="L479" s="14"/>
      <c r="M479" s="14"/>
      <c r="N479" s="23" t="str">
        <f t="array" ref="N479">IF(O479="","",XLOOKUP(O479,selector_18,selector_18_ids,""))</f>
        <v/>
      </c>
      <c r="O479" s="25"/>
      <c r="P479" s="14"/>
      <c r="Q479" s="23" t="str">
        <f t="array" ref="Q479">IF(R479="","",XLOOKUP(R479,selector_04,selector_04_ids,""))</f>
        <v/>
      </c>
      <c r="R479" s="25"/>
      <c r="S479" s="14"/>
      <c r="T479" s="27"/>
      <c r="U479" s="14"/>
    </row>
    <row r="480">
      <c r="A480" s="14"/>
      <c r="B480" s="23" t="str">
        <f>IF($A480="","",'Система'!$B$4)</f>
        <v/>
      </c>
      <c r="C480" s="14"/>
      <c r="D480" s="23" t="str">
        <f t="array" ref="D480">IF(E480="","",XLOOKUP(E480,selector_02,selector_02_ids,""))</f>
        <v/>
      </c>
      <c r="E480" s="25"/>
      <c r="F480" s="14"/>
      <c r="G480" s="14"/>
      <c r="H480" s="14"/>
      <c r="I480" s="23" t="str">
        <f t="array" ref="I480">IF(J480="","",XLOOKUP(J480,selector_07,selector_07_ids,""))</f>
        <v/>
      </c>
      <c r="J480" s="25"/>
      <c r="K480" s="14"/>
      <c r="L480" s="14"/>
      <c r="M480" s="14"/>
      <c r="N480" s="23" t="str">
        <f t="array" ref="N480">IF(O480="","",XLOOKUP(O480,selector_18,selector_18_ids,""))</f>
        <v/>
      </c>
      <c r="O480" s="25"/>
      <c r="P480" s="14"/>
      <c r="Q480" s="23" t="str">
        <f t="array" ref="Q480">IF(R480="","",XLOOKUP(R480,selector_04,selector_04_ids,""))</f>
        <v/>
      </c>
      <c r="R480" s="25"/>
      <c r="S480" s="14"/>
      <c r="T480" s="27"/>
      <c r="U480" s="14"/>
    </row>
    <row r="481">
      <c r="A481" s="14"/>
      <c r="B481" s="23" t="str">
        <f>IF($A481="","",'Система'!$B$4)</f>
        <v/>
      </c>
      <c r="C481" s="14"/>
      <c r="D481" s="23" t="str">
        <f t="array" ref="D481">IF(E481="","",XLOOKUP(E481,selector_02,selector_02_ids,""))</f>
        <v/>
      </c>
      <c r="E481" s="25"/>
      <c r="F481" s="14"/>
      <c r="G481" s="14"/>
      <c r="H481" s="14"/>
      <c r="I481" s="23" t="str">
        <f t="array" ref="I481">IF(J481="","",XLOOKUP(J481,selector_07,selector_07_ids,""))</f>
        <v/>
      </c>
      <c r="J481" s="25"/>
      <c r="K481" s="14"/>
      <c r="L481" s="14"/>
      <c r="M481" s="14"/>
      <c r="N481" s="23" t="str">
        <f t="array" ref="N481">IF(O481="","",XLOOKUP(O481,selector_18,selector_18_ids,""))</f>
        <v/>
      </c>
      <c r="O481" s="25"/>
      <c r="P481" s="14"/>
      <c r="Q481" s="23" t="str">
        <f t="array" ref="Q481">IF(R481="","",XLOOKUP(R481,selector_04,selector_04_ids,""))</f>
        <v/>
      </c>
      <c r="R481" s="25"/>
      <c r="S481" s="14"/>
      <c r="T481" s="27"/>
      <c r="U481" s="14"/>
    </row>
    <row r="482">
      <c r="A482" s="14"/>
      <c r="B482" s="23" t="str">
        <f>IF($A482="","",'Система'!$B$4)</f>
        <v/>
      </c>
      <c r="C482" s="14"/>
      <c r="D482" s="23" t="str">
        <f t="array" ref="D482">IF(E482="","",XLOOKUP(E482,selector_02,selector_02_ids,""))</f>
        <v/>
      </c>
      <c r="E482" s="25"/>
      <c r="F482" s="14"/>
      <c r="G482" s="14"/>
      <c r="H482" s="14"/>
      <c r="I482" s="23" t="str">
        <f t="array" ref="I482">IF(J482="","",XLOOKUP(J482,selector_07,selector_07_ids,""))</f>
        <v/>
      </c>
      <c r="J482" s="25"/>
      <c r="K482" s="14"/>
      <c r="L482" s="14"/>
      <c r="M482" s="14"/>
      <c r="N482" s="23" t="str">
        <f t="array" ref="N482">IF(O482="","",XLOOKUP(O482,selector_18,selector_18_ids,""))</f>
        <v/>
      </c>
      <c r="O482" s="25"/>
      <c r="P482" s="14"/>
      <c r="Q482" s="23" t="str">
        <f t="array" ref="Q482">IF(R482="","",XLOOKUP(R482,selector_04,selector_04_ids,""))</f>
        <v/>
      </c>
      <c r="R482" s="25"/>
      <c r="S482" s="14"/>
      <c r="T482" s="27"/>
      <c r="U482" s="14"/>
    </row>
    <row r="483">
      <c r="A483" s="14"/>
      <c r="B483" s="23" t="str">
        <f>IF($A483="","",'Система'!$B$4)</f>
        <v/>
      </c>
      <c r="C483" s="14"/>
      <c r="D483" s="23" t="str">
        <f t="array" ref="D483">IF(E483="","",XLOOKUP(E483,selector_02,selector_02_ids,""))</f>
        <v/>
      </c>
      <c r="E483" s="25"/>
      <c r="F483" s="14"/>
      <c r="G483" s="14"/>
      <c r="H483" s="14"/>
      <c r="I483" s="23" t="str">
        <f t="array" ref="I483">IF(J483="","",XLOOKUP(J483,selector_07,selector_07_ids,""))</f>
        <v/>
      </c>
      <c r="J483" s="25"/>
      <c r="K483" s="14"/>
      <c r="L483" s="14"/>
      <c r="M483" s="14"/>
      <c r="N483" s="23" t="str">
        <f t="array" ref="N483">IF(O483="","",XLOOKUP(O483,selector_18,selector_18_ids,""))</f>
        <v/>
      </c>
      <c r="O483" s="25"/>
      <c r="P483" s="14"/>
      <c r="Q483" s="23" t="str">
        <f t="array" ref="Q483">IF(R483="","",XLOOKUP(R483,selector_04,selector_04_ids,""))</f>
        <v/>
      </c>
      <c r="R483" s="25"/>
      <c r="S483" s="14"/>
      <c r="T483" s="27"/>
      <c r="U483" s="14"/>
    </row>
    <row r="484">
      <c r="A484" s="14"/>
      <c r="B484" s="23" t="str">
        <f>IF($A484="","",'Система'!$B$4)</f>
        <v/>
      </c>
      <c r="C484" s="14"/>
      <c r="D484" s="23" t="str">
        <f t="array" ref="D484">IF(E484="","",XLOOKUP(E484,selector_02,selector_02_ids,""))</f>
        <v/>
      </c>
      <c r="E484" s="25"/>
      <c r="F484" s="14"/>
      <c r="G484" s="14"/>
      <c r="H484" s="14"/>
      <c r="I484" s="23" t="str">
        <f t="array" ref="I484">IF(J484="","",XLOOKUP(J484,selector_07,selector_07_ids,""))</f>
        <v/>
      </c>
      <c r="J484" s="25"/>
      <c r="K484" s="14"/>
      <c r="L484" s="14"/>
      <c r="M484" s="14"/>
      <c r="N484" s="23" t="str">
        <f t="array" ref="N484">IF(O484="","",XLOOKUP(O484,selector_18,selector_18_ids,""))</f>
        <v/>
      </c>
      <c r="O484" s="25"/>
      <c r="P484" s="14"/>
      <c r="Q484" s="23" t="str">
        <f t="array" ref="Q484">IF(R484="","",XLOOKUP(R484,selector_04,selector_04_ids,""))</f>
        <v/>
      </c>
      <c r="R484" s="25"/>
      <c r="S484" s="14"/>
      <c r="T484" s="27"/>
      <c r="U484" s="14"/>
    </row>
    <row r="485">
      <c r="A485" s="14"/>
      <c r="B485" s="23" t="str">
        <f>IF($A485="","",'Система'!$B$4)</f>
        <v/>
      </c>
      <c r="C485" s="14"/>
      <c r="D485" s="23" t="str">
        <f t="array" ref="D485">IF(E485="","",XLOOKUP(E485,selector_02,selector_02_ids,""))</f>
        <v/>
      </c>
      <c r="E485" s="25"/>
      <c r="F485" s="14"/>
      <c r="G485" s="14"/>
      <c r="H485" s="14"/>
      <c r="I485" s="23" t="str">
        <f t="array" ref="I485">IF(J485="","",XLOOKUP(J485,selector_07,selector_07_ids,""))</f>
        <v/>
      </c>
      <c r="J485" s="25"/>
      <c r="K485" s="14"/>
      <c r="L485" s="14"/>
      <c r="M485" s="14"/>
      <c r="N485" s="23" t="str">
        <f t="array" ref="N485">IF(O485="","",XLOOKUP(O485,selector_18,selector_18_ids,""))</f>
        <v/>
      </c>
      <c r="O485" s="25"/>
      <c r="P485" s="14"/>
      <c r="Q485" s="23" t="str">
        <f t="array" ref="Q485">IF(R485="","",XLOOKUP(R485,selector_04,selector_04_ids,""))</f>
        <v/>
      </c>
      <c r="R485" s="25"/>
      <c r="S485" s="14"/>
      <c r="T485" s="27"/>
      <c r="U485" s="14"/>
    </row>
    <row r="486">
      <c r="A486" s="14"/>
      <c r="B486" s="23" t="str">
        <f>IF($A486="","",'Система'!$B$4)</f>
        <v/>
      </c>
      <c r="C486" s="14"/>
      <c r="D486" s="23" t="str">
        <f t="array" ref="D486">IF(E486="","",XLOOKUP(E486,selector_02,selector_02_ids,""))</f>
        <v/>
      </c>
      <c r="E486" s="25"/>
      <c r="F486" s="14"/>
      <c r="G486" s="14"/>
      <c r="H486" s="14"/>
      <c r="I486" s="23" t="str">
        <f t="array" ref="I486">IF(J486="","",XLOOKUP(J486,selector_07,selector_07_ids,""))</f>
        <v/>
      </c>
      <c r="J486" s="25"/>
      <c r="K486" s="14"/>
      <c r="L486" s="14"/>
      <c r="M486" s="14"/>
      <c r="N486" s="23" t="str">
        <f t="array" ref="N486">IF(O486="","",XLOOKUP(O486,selector_18,selector_18_ids,""))</f>
        <v/>
      </c>
      <c r="O486" s="25"/>
      <c r="P486" s="14"/>
      <c r="Q486" s="23" t="str">
        <f t="array" ref="Q486">IF(R486="","",XLOOKUP(R486,selector_04,selector_04_ids,""))</f>
        <v/>
      </c>
      <c r="R486" s="25"/>
      <c r="S486" s="14"/>
      <c r="T486" s="27"/>
      <c r="U486" s="14"/>
    </row>
    <row r="487">
      <c r="A487" s="14"/>
      <c r="B487" s="23" t="str">
        <f>IF($A487="","",'Система'!$B$4)</f>
        <v/>
      </c>
      <c r="C487" s="14"/>
      <c r="D487" s="23" t="str">
        <f t="array" ref="D487">IF(E487="","",XLOOKUP(E487,selector_02,selector_02_ids,""))</f>
        <v/>
      </c>
      <c r="E487" s="25"/>
      <c r="F487" s="14"/>
      <c r="G487" s="14"/>
      <c r="H487" s="14"/>
      <c r="I487" s="23" t="str">
        <f t="array" ref="I487">IF(J487="","",XLOOKUP(J487,selector_07,selector_07_ids,""))</f>
        <v/>
      </c>
      <c r="J487" s="25"/>
      <c r="K487" s="14"/>
      <c r="L487" s="14"/>
      <c r="M487" s="14"/>
      <c r="N487" s="23" t="str">
        <f t="array" ref="N487">IF(O487="","",XLOOKUP(O487,selector_18,selector_18_ids,""))</f>
        <v/>
      </c>
      <c r="O487" s="25"/>
      <c r="P487" s="14"/>
      <c r="Q487" s="23" t="str">
        <f t="array" ref="Q487">IF(R487="","",XLOOKUP(R487,selector_04,selector_04_ids,""))</f>
        <v/>
      </c>
      <c r="R487" s="25"/>
      <c r="S487" s="14"/>
      <c r="T487" s="27"/>
      <c r="U487" s="14"/>
    </row>
    <row r="488">
      <c r="A488" s="14"/>
      <c r="B488" s="23" t="str">
        <f>IF($A488="","",'Система'!$B$4)</f>
        <v/>
      </c>
      <c r="C488" s="14"/>
      <c r="D488" s="23" t="str">
        <f t="array" ref="D488">IF(E488="","",XLOOKUP(E488,selector_02,selector_02_ids,""))</f>
        <v/>
      </c>
      <c r="E488" s="25"/>
      <c r="F488" s="14"/>
      <c r="G488" s="14"/>
      <c r="H488" s="14"/>
      <c r="I488" s="23" t="str">
        <f t="array" ref="I488">IF(J488="","",XLOOKUP(J488,selector_07,selector_07_ids,""))</f>
        <v/>
      </c>
      <c r="J488" s="25"/>
      <c r="K488" s="14"/>
      <c r="L488" s="14"/>
      <c r="M488" s="14"/>
      <c r="N488" s="23" t="str">
        <f t="array" ref="N488">IF(O488="","",XLOOKUP(O488,selector_18,selector_18_ids,""))</f>
        <v/>
      </c>
      <c r="O488" s="25"/>
      <c r="P488" s="14"/>
      <c r="Q488" s="23" t="str">
        <f t="array" ref="Q488">IF(R488="","",XLOOKUP(R488,selector_04,selector_04_ids,""))</f>
        <v/>
      </c>
      <c r="R488" s="25"/>
      <c r="S488" s="14"/>
      <c r="T488" s="27"/>
      <c r="U488" s="14"/>
    </row>
    <row r="489">
      <c r="A489" s="14"/>
      <c r="B489" s="23" t="str">
        <f>IF($A489="","",'Система'!$B$4)</f>
        <v/>
      </c>
      <c r="C489" s="14"/>
      <c r="D489" s="23" t="str">
        <f t="array" ref="D489">IF(E489="","",XLOOKUP(E489,selector_02,selector_02_ids,""))</f>
        <v/>
      </c>
      <c r="E489" s="25"/>
      <c r="F489" s="14"/>
      <c r="G489" s="14"/>
      <c r="H489" s="14"/>
      <c r="I489" s="23" t="str">
        <f t="array" ref="I489">IF(J489="","",XLOOKUP(J489,selector_07,selector_07_ids,""))</f>
        <v/>
      </c>
      <c r="J489" s="25"/>
      <c r="K489" s="14"/>
      <c r="L489" s="14"/>
      <c r="M489" s="14"/>
      <c r="N489" s="23" t="str">
        <f t="array" ref="N489">IF(O489="","",XLOOKUP(O489,selector_18,selector_18_ids,""))</f>
        <v/>
      </c>
      <c r="O489" s="25"/>
      <c r="P489" s="14"/>
      <c r="Q489" s="23" t="str">
        <f t="array" ref="Q489">IF(R489="","",XLOOKUP(R489,selector_04,selector_04_ids,""))</f>
        <v/>
      </c>
      <c r="R489" s="25"/>
      <c r="S489" s="14"/>
      <c r="T489" s="27"/>
      <c r="U489" s="14"/>
    </row>
    <row r="490">
      <c r="A490" s="14"/>
      <c r="B490" s="23" t="str">
        <f>IF($A490="","",'Система'!$B$4)</f>
        <v/>
      </c>
      <c r="C490" s="14"/>
      <c r="D490" s="23" t="str">
        <f t="array" ref="D490">IF(E490="","",XLOOKUP(E490,selector_02,selector_02_ids,""))</f>
        <v/>
      </c>
      <c r="E490" s="25"/>
      <c r="F490" s="14"/>
      <c r="G490" s="14"/>
      <c r="H490" s="14"/>
      <c r="I490" s="23" t="str">
        <f t="array" ref="I490">IF(J490="","",XLOOKUP(J490,selector_07,selector_07_ids,""))</f>
        <v/>
      </c>
      <c r="J490" s="25"/>
      <c r="K490" s="14"/>
      <c r="L490" s="14"/>
      <c r="M490" s="14"/>
      <c r="N490" s="23" t="str">
        <f t="array" ref="N490">IF(O490="","",XLOOKUP(O490,selector_18,selector_18_ids,""))</f>
        <v/>
      </c>
      <c r="O490" s="25"/>
      <c r="P490" s="14"/>
      <c r="Q490" s="23" t="str">
        <f t="array" ref="Q490">IF(R490="","",XLOOKUP(R490,selector_04,selector_04_ids,""))</f>
        <v/>
      </c>
      <c r="R490" s="25"/>
      <c r="S490" s="14"/>
      <c r="T490" s="27"/>
      <c r="U490" s="14"/>
    </row>
    <row r="491">
      <c r="A491" s="14"/>
      <c r="B491" s="23" t="str">
        <f>IF($A491="","",'Система'!$B$4)</f>
        <v/>
      </c>
      <c r="C491" s="14"/>
      <c r="D491" s="23" t="str">
        <f t="array" ref="D491">IF(E491="","",XLOOKUP(E491,selector_02,selector_02_ids,""))</f>
        <v/>
      </c>
      <c r="E491" s="25"/>
      <c r="F491" s="14"/>
      <c r="G491" s="14"/>
      <c r="H491" s="14"/>
      <c r="I491" s="23" t="str">
        <f t="array" ref="I491">IF(J491="","",XLOOKUP(J491,selector_07,selector_07_ids,""))</f>
        <v/>
      </c>
      <c r="J491" s="25"/>
      <c r="K491" s="14"/>
      <c r="L491" s="14"/>
      <c r="M491" s="14"/>
      <c r="N491" s="23" t="str">
        <f t="array" ref="N491">IF(O491="","",XLOOKUP(O491,selector_18,selector_18_ids,""))</f>
        <v/>
      </c>
      <c r="O491" s="25"/>
      <c r="P491" s="14"/>
      <c r="Q491" s="23" t="str">
        <f t="array" ref="Q491">IF(R491="","",XLOOKUP(R491,selector_04,selector_04_ids,""))</f>
        <v/>
      </c>
      <c r="R491" s="25"/>
      <c r="S491" s="14"/>
      <c r="T491" s="27"/>
      <c r="U491" s="14"/>
    </row>
    <row r="492">
      <c r="A492" s="14"/>
      <c r="B492" s="23" t="str">
        <f>IF($A492="","",'Система'!$B$4)</f>
        <v/>
      </c>
      <c r="C492" s="14"/>
      <c r="D492" s="23" t="str">
        <f t="array" ref="D492">IF(E492="","",XLOOKUP(E492,selector_02,selector_02_ids,""))</f>
        <v/>
      </c>
      <c r="E492" s="25"/>
      <c r="F492" s="14"/>
      <c r="G492" s="14"/>
      <c r="H492" s="14"/>
      <c r="I492" s="23" t="str">
        <f t="array" ref="I492">IF(J492="","",XLOOKUP(J492,selector_07,selector_07_ids,""))</f>
        <v/>
      </c>
      <c r="J492" s="25"/>
      <c r="K492" s="14"/>
      <c r="L492" s="14"/>
      <c r="M492" s="14"/>
      <c r="N492" s="23" t="str">
        <f t="array" ref="N492">IF(O492="","",XLOOKUP(O492,selector_18,selector_18_ids,""))</f>
        <v/>
      </c>
      <c r="O492" s="25"/>
      <c r="P492" s="14"/>
      <c r="Q492" s="23" t="str">
        <f t="array" ref="Q492">IF(R492="","",XLOOKUP(R492,selector_04,selector_04_ids,""))</f>
        <v/>
      </c>
      <c r="R492" s="25"/>
      <c r="S492" s="14"/>
      <c r="T492" s="27"/>
      <c r="U492" s="14"/>
    </row>
    <row r="493">
      <c r="A493" s="14"/>
      <c r="B493" s="23" t="str">
        <f>IF($A493="","",'Система'!$B$4)</f>
        <v/>
      </c>
      <c r="C493" s="14"/>
      <c r="D493" s="23" t="str">
        <f t="array" ref="D493">IF(E493="","",XLOOKUP(E493,selector_02,selector_02_ids,""))</f>
        <v/>
      </c>
      <c r="E493" s="25"/>
      <c r="F493" s="14"/>
      <c r="G493" s="14"/>
      <c r="H493" s="14"/>
      <c r="I493" s="23" t="str">
        <f t="array" ref="I493">IF(J493="","",XLOOKUP(J493,selector_07,selector_07_ids,""))</f>
        <v/>
      </c>
      <c r="J493" s="25"/>
      <c r="K493" s="14"/>
      <c r="L493" s="14"/>
      <c r="M493" s="14"/>
      <c r="N493" s="23" t="str">
        <f t="array" ref="N493">IF(O493="","",XLOOKUP(O493,selector_18,selector_18_ids,""))</f>
        <v/>
      </c>
      <c r="O493" s="25"/>
      <c r="P493" s="14"/>
      <c r="Q493" s="23" t="str">
        <f t="array" ref="Q493">IF(R493="","",XLOOKUP(R493,selector_04,selector_04_ids,""))</f>
        <v/>
      </c>
      <c r="R493" s="25"/>
      <c r="S493" s="14"/>
      <c r="T493" s="27"/>
      <c r="U493" s="14"/>
    </row>
    <row r="494">
      <c r="A494" s="14"/>
      <c r="B494" s="23" t="str">
        <f>IF($A494="","",'Система'!$B$4)</f>
        <v/>
      </c>
      <c r="C494" s="14"/>
      <c r="D494" s="23" t="str">
        <f t="array" ref="D494">IF(E494="","",XLOOKUP(E494,selector_02,selector_02_ids,""))</f>
        <v/>
      </c>
      <c r="E494" s="25"/>
      <c r="F494" s="14"/>
      <c r="G494" s="14"/>
      <c r="H494" s="14"/>
      <c r="I494" s="23" t="str">
        <f t="array" ref="I494">IF(J494="","",XLOOKUP(J494,selector_07,selector_07_ids,""))</f>
        <v/>
      </c>
      <c r="J494" s="25"/>
      <c r="K494" s="14"/>
      <c r="L494" s="14"/>
      <c r="M494" s="14"/>
      <c r="N494" s="23" t="str">
        <f t="array" ref="N494">IF(O494="","",XLOOKUP(O494,selector_18,selector_18_ids,""))</f>
        <v/>
      </c>
      <c r="O494" s="25"/>
      <c r="P494" s="14"/>
      <c r="Q494" s="23" t="str">
        <f t="array" ref="Q494">IF(R494="","",XLOOKUP(R494,selector_04,selector_04_ids,""))</f>
        <v/>
      </c>
      <c r="R494" s="25"/>
      <c r="S494" s="14"/>
      <c r="T494" s="27"/>
      <c r="U494" s="14"/>
    </row>
    <row r="495">
      <c r="A495" s="14"/>
      <c r="B495" s="23" t="str">
        <f>IF($A495="","",'Система'!$B$4)</f>
        <v/>
      </c>
      <c r="C495" s="14"/>
      <c r="D495" s="23" t="str">
        <f t="array" ref="D495">IF(E495="","",XLOOKUP(E495,selector_02,selector_02_ids,""))</f>
        <v/>
      </c>
      <c r="E495" s="25"/>
      <c r="F495" s="14"/>
      <c r="G495" s="14"/>
      <c r="H495" s="14"/>
      <c r="I495" s="23" t="str">
        <f t="array" ref="I495">IF(J495="","",XLOOKUP(J495,selector_07,selector_07_ids,""))</f>
        <v/>
      </c>
      <c r="J495" s="25"/>
      <c r="K495" s="14"/>
      <c r="L495" s="14"/>
      <c r="M495" s="14"/>
      <c r="N495" s="23" t="str">
        <f t="array" ref="N495">IF(O495="","",XLOOKUP(O495,selector_18,selector_18_ids,""))</f>
        <v/>
      </c>
      <c r="O495" s="25"/>
      <c r="P495" s="14"/>
      <c r="Q495" s="23" t="str">
        <f t="array" ref="Q495">IF(R495="","",XLOOKUP(R495,selector_04,selector_04_ids,""))</f>
        <v/>
      </c>
      <c r="R495" s="25"/>
      <c r="S495" s="14"/>
      <c r="T495" s="27"/>
      <c r="U495" s="14"/>
    </row>
    <row r="496">
      <c r="A496" s="14"/>
      <c r="B496" s="23" t="str">
        <f>IF($A496="","",'Система'!$B$4)</f>
        <v/>
      </c>
      <c r="C496" s="14"/>
      <c r="D496" s="23" t="str">
        <f t="array" ref="D496">IF(E496="","",XLOOKUP(E496,selector_02,selector_02_ids,""))</f>
        <v/>
      </c>
      <c r="E496" s="25"/>
      <c r="F496" s="14"/>
      <c r="G496" s="14"/>
      <c r="H496" s="14"/>
      <c r="I496" s="23" t="str">
        <f t="array" ref="I496">IF(J496="","",XLOOKUP(J496,selector_07,selector_07_ids,""))</f>
        <v/>
      </c>
      <c r="J496" s="25"/>
      <c r="K496" s="14"/>
      <c r="L496" s="14"/>
      <c r="M496" s="14"/>
      <c r="N496" s="23" t="str">
        <f t="array" ref="N496">IF(O496="","",XLOOKUP(O496,selector_18,selector_18_ids,""))</f>
        <v/>
      </c>
      <c r="O496" s="25"/>
      <c r="P496" s="14"/>
      <c r="Q496" s="23" t="str">
        <f t="array" ref="Q496">IF(R496="","",XLOOKUP(R496,selector_04,selector_04_ids,""))</f>
        <v/>
      </c>
      <c r="R496" s="25"/>
      <c r="S496" s="14"/>
      <c r="T496" s="27"/>
      <c r="U496" s="14"/>
    </row>
    <row r="497">
      <c r="A497" s="14"/>
      <c r="B497" s="23" t="str">
        <f>IF($A497="","",'Система'!$B$4)</f>
        <v/>
      </c>
      <c r="C497" s="14"/>
      <c r="D497" s="23" t="str">
        <f t="array" ref="D497">IF(E497="","",XLOOKUP(E497,selector_02,selector_02_ids,""))</f>
        <v/>
      </c>
      <c r="E497" s="25"/>
      <c r="F497" s="14"/>
      <c r="G497" s="14"/>
      <c r="H497" s="14"/>
      <c r="I497" s="23" t="str">
        <f t="array" ref="I497">IF(J497="","",XLOOKUP(J497,selector_07,selector_07_ids,""))</f>
        <v/>
      </c>
      <c r="J497" s="25"/>
      <c r="K497" s="14"/>
      <c r="L497" s="14"/>
      <c r="M497" s="14"/>
      <c r="N497" s="23" t="str">
        <f t="array" ref="N497">IF(O497="","",XLOOKUP(O497,selector_18,selector_18_ids,""))</f>
        <v/>
      </c>
      <c r="O497" s="25"/>
      <c r="P497" s="14"/>
      <c r="Q497" s="23" t="str">
        <f t="array" ref="Q497">IF(R497="","",XLOOKUP(R497,selector_04,selector_04_ids,""))</f>
        <v/>
      </c>
      <c r="R497" s="25"/>
      <c r="S497" s="14"/>
      <c r="T497" s="27"/>
      <c r="U497" s="14"/>
    </row>
    <row r="498">
      <c r="A498" s="14"/>
      <c r="B498" s="23" t="str">
        <f>IF($A498="","",'Система'!$B$4)</f>
        <v/>
      </c>
      <c r="C498" s="14"/>
      <c r="D498" s="23" t="str">
        <f t="array" ref="D498">IF(E498="","",XLOOKUP(E498,selector_02,selector_02_ids,""))</f>
        <v/>
      </c>
      <c r="E498" s="25"/>
      <c r="F498" s="14"/>
      <c r="G498" s="14"/>
      <c r="H498" s="14"/>
      <c r="I498" s="23" t="str">
        <f t="array" ref="I498">IF(J498="","",XLOOKUP(J498,selector_07,selector_07_ids,""))</f>
        <v/>
      </c>
      <c r="J498" s="25"/>
      <c r="K498" s="14"/>
      <c r="L498" s="14"/>
      <c r="M498" s="14"/>
      <c r="N498" s="23" t="str">
        <f t="array" ref="N498">IF(O498="","",XLOOKUP(O498,selector_18,selector_18_ids,""))</f>
        <v/>
      </c>
      <c r="O498" s="25"/>
      <c r="P498" s="14"/>
      <c r="Q498" s="23" t="str">
        <f t="array" ref="Q498">IF(R498="","",XLOOKUP(R498,selector_04,selector_04_ids,""))</f>
        <v/>
      </c>
      <c r="R498" s="25"/>
      <c r="S498" s="14"/>
      <c r="T498" s="27"/>
      <c r="U498" s="14"/>
    </row>
    <row r="499">
      <c r="A499" s="14"/>
      <c r="B499" s="23" t="str">
        <f>IF($A499="","",'Система'!$B$4)</f>
        <v/>
      </c>
      <c r="C499" s="14"/>
      <c r="D499" s="23" t="str">
        <f t="array" ref="D499">IF(E499="","",XLOOKUP(E499,selector_02,selector_02_ids,""))</f>
        <v/>
      </c>
      <c r="E499" s="25"/>
      <c r="F499" s="14"/>
      <c r="G499" s="14"/>
      <c r="H499" s="14"/>
      <c r="I499" s="23" t="str">
        <f t="array" ref="I499">IF(J499="","",XLOOKUP(J499,selector_07,selector_07_ids,""))</f>
        <v/>
      </c>
      <c r="J499" s="25"/>
      <c r="K499" s="14"/>
      <c r="L499" s="14"/>
      <c r="M499" s="14"/>
      <c r="N499" s="23" t="str">
        <f t="array" ref="N499">IF(O499="","",XLOOKUP(O499,selector_18,selector_18_ids,""))</f>
        <v/>
      </c>
      <c r="O499" s="25"/>
      <c r="P499" s="14"/>
      <c r="Q499" s="23" t="str">
        <f t="array" ref="Q499">IF(R499="","",XLOOKUP(R499,selector_04,selector_04_ids,""))</f>
        <v/>
      </c>
      <c r="R499" s="25"/>
      <c r="S499" s="14"/>
      <c r="T499" s="27"/>
      <c r="U499" s="14"/>
    </row>
    <row r="500">
      <c r="A500" s="14"/>
      <c r="B500" s="23" t="str">
        <f>IF($A500="","",'Система'!$B$4)</f>
        <v/>
      </c>
      <c r="C500" s="14"/>
      <c r="D500" s="23" t="str">
        <f t="array" ref="D500">IF(E500="","",XLOOKUP(E500,selector_02,selector_02_ids,""))</f>
        <v/>
      </c>
      <c r="E500" s="25"/>
      <c r="F500" s="14"/>
      <c r="G500" s="14"/>
      <c r="H500" s="14"/>
      <c r="I500" s="23" t="str">
        <f t="array" ref="I500">IF(J500="","",XLOOKUP(J500,selector_07,selector_07_ids,""))</f>
        <v/>
      </c>
      <c r="J500" s="25"/>
      <c r="K500" s="14"/>
      <c r="L500" s="14"/>
      <c r="M500" s="14"/>
      <c r="N500" s="23" t="str">
        <f t="array" ref="N500">IF(O500="","",XLOOKUP(O500,selector_18,selector_18_ids,""))</f>
        <v/>
      </c>
      <c r="O500" s="25"/>
      <c r="P500" s="14"/>
      <c r="Q500" s="23" t="str">
        <f t="array" ref="Q500">IF(R500="","",XLOOKUP(R500,selector_04,selector_04_ids,""))</f>
        <v/>
      </c>
      <c r="R500" s="25"/>
      <c r="S500" s="14"/>
      <c r="T500" s="27"/>
      <c r="U500" s="14"/>
    </row>
    <row r="501">
      <c r="A501" s="14"/>
      <c r="B501" s="23" t="str">
        <f>IF($A501="","",'Система'!$B$4)</f>
        <v/>
      </c>
      <c r="C501" s="14"/>
      <c r="D501" s="23" t="str">
        <f t="array" ref="D501">IF(E501="","",XLOOKUP(E501,selector_02,selector_02_ids,""))</f>
        <v/>
      </c>
      <c r="E501" s="25"/>
      <c r="F501" s="14"/>
      <c r="G501" s="14"/>
      <c r="H501" s="14"/>
      <c r="I501" s="23" t="str">
        <f t="array" ref="I501">IF(J501="","",XLOOKUP(J501,selector_07,selector_07_ids,""))</f>
        <v/>
      </c>
      <c r="J501" s="25"/>
      <c r="K501" s="14"/>
      <c r="L501" s="14"/>
      <c r="M501" s="14"/>
      <c r="N501" s="23" t="str">
        <f t="array" ref="N501">IF(O501="","",XLOOKUP(O501,selector_18,selector_18_ids,""))</f>
        <v/>
      </c>
      <c r="O501" s="25"/>
      <c r="P501" s="14"/>
      <c r="Q501" s="23" t="str">
        <f t="array" ref="Q501">IF(R501="","",XLOOKUP(R501,selector_04,selector_04_ids,""))</f>
        <v/>
      </c>
      <c r="R501" s="25"/>
      <c r="S501" s="14"/>
      <c r="T501" s="27"/>
      <c r="U501" s="14"/>
    </row>
    <row r="502">
      <c r="A502" s="14"/>
      <c r="B502" s="23" t="str">
        <f>IF($A502="","",'Система'!$B$4)</f>
        <v/>
      </c>
      <c r="C502" s="14"/>
      <c r="D502" s="23" t="str">
        <f t="array" ref="D502">IF(E502="","",XLOOKUP(E502,selector_02,selector_02_ids,""))</f>
        <v/>
      </c>
      <c r="E502" s="25"/>
      <c r="F502" s="14"/>
      <c r="G502" s="14"/>
      <c r="H502" s="14"/>
      <c r="I502" s="23" t="str">
        <f t="array" ref="I502">IF(J502="","",XLOOKUP(J502,selector_07,selector_07_ids,""))</f>
        <v/>
      </c>
      <c r="J502" s="25"/>
      <c r="K502" s="14"/>
      <c r="L502" s="14"/>
      <c r="M502" s="14"/>
      <c r="N502" s="23" t="str">
        <f t="array" ref="N502">IF(O502="","",XLOOKUP(O502,selector_18,selector_18_ids,""))</f>
        <v/>
      </c>
      <c r="O502" s="25"/>
      <c r="P502" s="14"/>
      <c r="Q502" s="23" t="str">
        <f t="array" ref="Q502">IF(R502="","",XLOOKUP(R502,selector_04,selector_04_ids,""))</f>
        <v/>
      </c>
      <c r="R502" s="25"/>
      <c r="S502" s="14"/>
      <c r="T502" s="27"/>
      <c r="U502" s="14"/>
    </row>
    <row r="503">
      <c r="A503" s="14"/>
      <c r="B503" s="23" t="str">
        <f>IF($A503="","",'Система'!$B$4)</f>
        <v/>
      </c>
      <c r="C503" s="14"/>
      <c r="D503" s="23" t="str">
        <f t="array" ref="D503">IF(E503="","",XLOOKUP(E503,selector_02,selector_02_ids,""))</f>
        <v/>
      </c>
      <c r="E503" s="25"/>
      <c r="F503" s="14"/>
      <c r="G503" s="14"/>
      <c r="H503" s="14"/>
      <c r="I503" s="23" t="str">
        <f t="array" ref="I503">IF(J503="","",XLOOKUP(J503,selector_07,selector_07_ids,""))</f>
        <v/>
      </c>
      <c r="J503" s="25"/>
      <c r="K503" s="14"/>
      <c r="L503" s="14"/>
      <c r="M503" s="14"/>
      <c r="N503" s="23" t="str">
        <f t="array" ref="N503">IF(O503="","",XLOOKUP(O503,selector_18,selector_18_ids,""))</f>
        <v/>
      </c>
      <c r="O503" s="25"/>
      <c r="P503" s="14"/>
      <c r="Q503" s="23" t="str">
        <f t="array" ref="Q503">IF(R503="","",XLOOKUP(R503,selector_04,selector_04_ids,""))</f>
        <v/>
      </c>
      <c r="R503" s="25"/>
      <c r="S503" s="14"/>
      <c r="T503" s="27"/>
      <c r="U503" s="14"/>
    </row>
    <row r="504">
      <c r="A504" s="14"/>
      <c r="B504" s="23" t="str">
        <f>IF($A504="","",'Система'!$B$4)</f>
        <v/>
      </c>
      <c r="C504" s="14"/>
      <c r="D504" s="23" t="str">
        <f t="array" ref="D504">IF(E504="","",XLOOKUP(E504,selector_02,selector_02_ids,""))</f>
        <v/>
      </c>
      <c r="E504" s="25"/>
      <c r="F504" s="14"/>
      <c r="G504" s="14"/>
      <c r="H504" s="14"/>
      <c r="I504" s="23" t="str">
        <f t="array" ref="I504">IF(J504="","",XLOOKUP(J504,selector_07,selector_07_ids,""))</f>
        <v/>
      </c>
      <c r="J504" s="25"/>
      <c r="K504" s="14"/>
      <c r="L504" s="14"/>
      <c r="M504" s="14"/>
      <c r="N504" s="23" t="str">
        <f t="array" ref="N504">IF(O504="","",XLOOKUP(O504,selector_18,selector_18_ids,""))</f>
        <v/>
      </c>
      <c r="O504" s="25"/>
      <c r="P504" s="14"/>
      <c r="Q504" s="23" t="str">
        <f t="array" ref="Q504">IF(R504="","",XLOOKUP(R504,selector_04,selector_04_ids,""))</f>
        <v/>
      </c>
      <c r="R504" s="25"/>
      <c r="S504" s="14"/>
      <c r="T504" s="27"/>
      <c r="U504" s="14"/>
    </row>
    <row r="505">
      <c r="A505" s="14"/>
      <c r="B505" s="23" t="str">
        <f>IF($A505="","",'Система'!$B$4)</f>
        <v/>
      </c>
      <c r="C505" s="14"/>
      <c r="D505" s="23" t="str">
        <f t="array" ref="D505">IF(E505="","",XLOOKUP(E505,selector_02,selector_02_ids,""))</f>
        <v/>
      </c>
      <c r="E505" s="25"/>
      <c r="F505" s="14"/>
      <c r="G505" s="14"/>
      <c r="H505" s="14"/>
      <c r="I505" s="23" t="str">
        <f t="array" ref="I505">IF(J505="","",XLOOKUP(J505,selector_07,selector_07_ids,""))</f>
        <v/>
      </c>
      <c r="J505" s="25"/>
      <c r="K505" s="14"/>
      <c r="L505" s="14"/>
      <c r="M505" s="14"/>
      <c r="N505" s="23" t="str">
        <f t="array" ref="N505">IF(O505="","",XLOOKUP(O505,selector_18,selector_18_ids,""))</f>
        <v/>
      </c>
      <c r="O505" s="25"/>
      <c r="P505" s="14"/>
      <c r="Q505" s="23" t="str">
        <f t="array" ref="Q505">IF(R505="","",XLOOKUP(R505,selector_04,selector_04_ids,""))</f>
        <v/>
      </c>
      <c r="R505" s="25"/>
      <c r="S505" s="14"/>
      <c r="T505" s="27"/>
      <c r="U505" s="14"/>
    </row>
    <row r="506">
      <c r="A506" s="14"/>
      <c r="B506" s="23" t="str">
        <f>IF($A506="","",'Система'!$B$4)</f>
        <v/>
      </c>
      <c r="C506" s="14"/>
      <c r="D506" s="23" t="str">
        <f t="array" ref="D506">IF(E506="","",XLOOKUP(E506,selector_02,selector_02_ids,""))</f>
        <v/>
      </c>
      <c r="E506" s="25"/>
      <c r="F506" s="14"/>
      <c r="G506" s="14"/>
      <c r="H506" s="14"/>
      <c r="I506" s="23" t="str">
        <f t="array" ref="I506">IF(J506="","",XLOOKUP(J506,selector_07,selector_07_ids,""))</f>
        <v/>
      </c>
      <c r="J506" s="25"/>
      <c r="K506" s="14"/>
      <c r="L506" s="14"/>
      <c r="M506" s="14"/>
      <c r="N506" s="23" t="str">
        <f t="array" ref="N506">IF(O506="","",XLOOKUP(O506,selector_18,selector_18_ids,""))</f>
        <v/>
      </c>
      <c r="O506" s="25"/>
      <c r="P506" s="14"/>
      <c r="Q506" s="23" t="str">
        <f t="array" ref="Q506">IF(R506="","",XLOOKUP(R506,selector_04,selector_04_ids,""))</f>
        <v/>
      </c>
      <c r="R506" s="25"/>
      <c r="S506" s="14"/>
      <c r="T506" s="27"/>
      <c r="U506" s="14"/>
    </row>
    <row r="507">
      <c r="A507" s="14"/>
      <c r="B507" s="23" t="str">
        <f>IF($A507="","",'Система'!$B$4)</f>
        <v/>
      </c>
      <c r="C507" s="14"/>
      <c r="D507" s="23" t="str">
        <f t="array" ref="D507">IF(E507="","",XLOOKUP(E507,selector_02,selector_02_ids,""))</f>
        <v/>
      </c>
      <c r="E507" s="25"/>
      <c r="F507" s="14"/>
      <c r="G507" s="14"/>
      <c r="H507" s="14"/>
      <c r="I507" s="23" t="str">
        <f t="array" ref="I507">IF(J507="","",XLOOKUP(J507,selector_07,selector_07_ids,""))</f>
        <v/>
      </c>
      <c r="J507" s="25"/>
      <c r="K507" s="14"/>
      <c r="L507" s="14"/>
      <c r="M507" s="14"/>
      <c r="N507" s="23" t="str">
        <f t="array" ref="N507">IF(O507="","",XLOOKUP(O507,selector_18,selector_18_ids,""))</f>
        <v/>
      </c>
      <c r="O507" s="25"/>
      <c r="P507" s="14"/>
      <c r="Q507" s="23" t="str">
        <f t="array" ref="Q507">IF(R507="","",XLOOKUP(R507,selector_04,selector_04_ids,""))</f>
        <v/>
      </c>
      <c r="R507" s="25"/>
      <c r="S507" s="14"/>
      <c r="T507" s="27"/>
      <c r="U507" s="14"/>
    </row>
    <row r="508">
      <c r="A508" s="14"/>
      <c r="B508" s="23" t="str">
        <f>IF($A508="","",'Система'!$B$4)</f>
        <v/>
      </c>
      <c r="C508" s="14"/>
      <c r="D508" s="23" t="str">
        <f t="array" ref="D508">IF(E508="","",XLOOKUP(E508,selector_02,selector_02_ids,""))</f>
        <v/>
      </c>
      <c r="E508" s="25"/>
      <c r="F508" s="14"/>
      <c r="G508" s="14"/>
      <c r="H508" s="14"/>
      <c r="I508" s="23" t="str">
        <f t="array" ref="I508">IF(J508="","",XLOOKUP(J508,selector_07,selector_07_ids,""))</f>
        <v/>
      </c>
      <c r="J508" s="25"/>
      <c r="K508" s="14"/>
      <c r="L508" s="14"/>
      <c r="M508" s="14"/>
      <c r="N508" s="23" t="str">
        <f t="array" ref="N508">IF(O508="","",XLOOKUP(O508,selector_18,selector_18_ids,""))</f>
        <v/>
      </c>
      <c r="O508" s="25"/>
      <c r="P508" s="14"/>
      <c r="Q508" s="23" t="str">
        <f t="array" ref="Q508">IF(R508="","",XLOOKUP(R508,selector_04,selector_04_ids,""))</f>
        <v/>
      </c>
      <c r="R508" s="25"/>
      <c r="S508" s="14"/>
      <c r="T508" s="27"/>
      <c r="U508" s="14"/>
    </row>
    <row r="509">
      <c r="A509" s="14"/>
      <c r="B509" s="23" t="str">
        <f>IF($A509="","",'Система'!$B$4)</f>
        <v/>
      </c>
      <c r="C509" s="14"/>
      <c r="D509" s="23" t="str">
        <f t="array" ref="D509">IF(E509="","",XLOOKUP(E509,selector_02,selector_02_ids,""))</f>
        <v/>
      </c>
      <c r="E509" s="25"/>
      <c r="F509" s="14"/>
      <c r="G509" s="14"/>
      <c r="H509" s="14"/>
      <c r="I509" s="23" t="str">
        <f t="array" ref="I509">IF(J509="","",XLOOKUP(J509,selector_07,selector_07_ids,""))</f>
        <v/>
      </c>
      <c r="J509" s="25"/>
      <c r="K509" s="14"/>
      <c r="L509" s="14"/>
      <c r="M509" s="14"/>
      <c r="N509" s="23" t="str">
        <f t="array" ref="N509">IF(O509="","",XLOOKUP(O509,selector_18,selector_18_ids,""))</f>
        <v/>
      </c>
      <c r="O509" s="25"/>
      <c r="P509" s="14"/>
      <c r="Q509" s="23" t="str">
        <f t="array" ref="Q509">IF(R509="","",XLOOKUP(R509,selector_04,selector_04_ids,""))</f>
        <v/>
      </c>
      <c r="R509" s="25"/>
      <c r="S509" s="14"/>
      <c r="T509" s="27"/>
      <c r="U509" s="14"/>
    </row>
    <row r="510">
      <c r="A510" s="14"/>
      <c r="B510" s="23" t="str">
        <f>IF($A510="","",'Система'!$B$4)</f>
        <v/>
      </c>
      <c r="C510" s="14"/>
      <c r="D510" s="23" t="str">
        <f t="array" ref="D510">IF(E510="","",XLOOKUP(E510,selector_02,selector_02_ids,""))</f>
        <v/>
      </c>
      <c r="E510" s="25"/>
      <c r="F510" s="14"/>
      <c r="G510" s="14"/>
      <c r="H510" s="14"/>
      <c r="I510" s="23" t="str">
        <f t="array" ref="I510">IF(J510="","",XLOOKUP(J510,selector_07,selector_07_ids,""))</f>
        <v/>
      </c>
      <c r="J510" s="25"/>
      <c r="K510" s="14"/>
      <c r="L510" s="14"/>
      <c r="M510" s="14"/>
      <c r="N510" s="23" t="str">
        <f t="array" ref="N510">IF(O510="","",XLOOKUP(O510,selector_18,selector_18_ids,""))</f>
        <v/>
      </c>
      <c r="O510" s="25"/>
      <c r="P510" s="14"/>
      <c r="Q510" s="23" t="str">
        <f t="array" ref="Q510">IF(R510="","",XLOOKUP(R510,selector_04,selector_04_ids,""))</f>
        <v/>
      </c>
      <c r="R510" s="25"/>
      <c r="S510" s="14"/>
      <c r="T510" s="27"/>
      <c r="U510" s="14"/>
    </row>
    <row r="511">
      <c r="A511" s="14"/>
      <c r="B511" s="23" t="str">
        <f>IF($A511="","",'Система'!$B$4)</f>
        <v/>
      </c>
      <c r="C511" s="14"/>
      <c r="D511" s="23" t="str">
        <f t="array" ref="D511">IF(E511="","",XLOOKUP(E511,selector_02,selector_02_ids,""))</f>
        <v/>
      </c>
      <c r="E511" s="25"/>
      <c r="F511" s="14"/>
      <c r="G511" s="14"/>
      <c r="H511" s="14"/>
      <c r="I511" s="23" t="str">
        <f t="array" ref="I511">IF(J511="","",XLOOKUP(J511,selector_07,selector_07_ids,""))</f>
        <v/>
      </c>
      <c r="J511" s="25"/>
      <c r="K511" s="14"/>
      <c r="L511" s="14"/>
      <c r="M511" s="14"/>
      <c r="N511" s="23" t="str">
        <f t="array" ref="N511">IF(O511="","",XLOOKUP(O511,selector_18,selector_18_ids,""))</f>
        <v/>
      </c>
      <c r="O511" s="25"/>
      <c r="P511" s="14"/>
      <c r="Q511" s="23" t="str">
        <f t="array" ref="Q511">IF(R511="","",XLOOKUP(R511,selector_04,selector_04_ids,""))</f>
        <v/>
      </c>
      <c r="R511" s="25"/>
      <c r="S511" s="14"/>
      <c r="T511" s="27"/>
      <c r="U511" s="14"/>
    </row>
    <row r="512">
      <c r="A512" s="14"/>
      <c r="B512" s="23" t="str">
        <f>IF($A512="","",'Система'!$B$4)</f>
        <v/>
      </c>
      <c r="C512" s="14"/>
      <c r="D512" s="23" t="str">
        <f t="array" ref="D512">IF(E512="","",XLOOKUP(E512,selector_02,selector_02_ids,""))</f>
        <v/>
      </c>
      <c r="E512" s="25"/>
      <c r="F512" s="14"/>
      <c r="G512" s="14"/>
      <c r="H512" s="14"/>
      <c r="I512" s="23" t="str">
        <f t="array" ref="I512">IF(J512="","",XLOOKUP(J512,selector_07,selector_07_ids,""))</f>
        <v/>
      </c>
      <c r="J512" s="25"/>
      <c r="K512" s="14"/>
      <c r="L512" s="14"/>
      <c r="M512" s="14"/>
      <c r="N512" s="23" t="str">
        <f t="array" ref="N512">IF(O512="","",XLOOKUP(O512,selector_18,selector_18_ids,""))</f>
        <v/>
      </c>
      <c r="O512" s="25"/>
      <c r="P512" s="14"/>
      <c r="Q512" s="23" t="str">
        <f t="array" ref="Q512">IF(R512="","",XLOOKUP(R512,selector_04,selector_04_ids,""))</f>
        <v/>
      </c>
      <c r="R512" s="25"/>
      <c r="S512" s="14"/>
      <c r="T512" s="27"/>
      <c r="U512" s="14"/>
    </row>
    <row r="513">
      <c r="A513" s="14"/>
      <c r="B513" s="23" t="str">
        <f>IF($A513="","",'Система'!$B$4)</f>
        <v/>
      </c>
      <c r="C513" s="14"/>
      <c r="D513" s="23" t="str">
        <f t="array" ref="D513">IF(E513="","",XLOOKUP(E513,selector_02,selector_02_ids,""))</f>
        <v/>
      </c>
      <c r="E513" s="25"/>
      <c r="F513" s="14"/>
      <c r="G513" s="14"/>
      <c r="H513" s="14"/>
      <c r="I513" s="23" t="str">
        <f t="array" ref="I513">IF(J513="","",XLOOKUP(J513,selector_07,selector_07_ids,""))</f>
        <v/>
      </c>
      <c r="J513" s="25"/>
      <c r="K513" s="14"/>
      <c r="L513" s="14"/>
      <c r="M513" s="14"/>
      <c r="N513" s="23" t="str">
        <f t="array" ref="N513">IF(O513="","",XLOOKUP(O513,selector_18,selector_18_ids,""))</f>
        <v/>
      </c>
      <c r="O513" s="25"/>
      <c r="P513" s="14"/>
      <c r="Q513" s="23" t="str">
        <f t="array" ref="Q513">IF(R513="","",XLOOKUP(R513,selector_04,selector_04_ids,""))</f>
        <v/>
      </c>
      <c r="R513" s="25"/>
      <c r="S513" s="14"/>
      <c r="T513" s="27"/>
      <c r="U513" s="14"/>
    </row>
    <row r="514">
      <c r="A514" s="14"/>
      <c r="B514" s="23" t="str">
        <f>IF($A514="","",'Система'!$B$4)</f>
        <v/>
      </c>
      <c r="C514" s="14"/>
      <c r="D514" s="23" t="str">
        <f t="array" ref="D514">IF(E514="","",XLOOKUP(E514,selector_02,selector_02_ids,""))</f>
        <v/>
      </c>
      <c r="E514" s="25"/>
      <c r="F514" s="14"/>
      <c r="G514" s="14"/>
      <c r="H514" s="14"/>
      <c r="I514" s="23" t="str">
        <f t="array" ref="I514">IF(J514="","",XLOOKUP(J514,selector_07,selector_07_ids,""))</f>
        <v/>
      </c>
      <c r="J514" s="25"/>
      <c r="K514" s="14"/>
      <c r="L514" s="14"/>
      <c r="M514" s="14"/>
      <c r="N514" s="23" t="str">
        <f t="array" ref="N514">IF(O514="","",XLOOKUP(O514,selector_18,selector_18_ids,""))</f>
        <v/>
      </c>
      <c r="O514" s="25"/>
      <c r="P514" s="14"/>
      <c r="Q514" s="23" t="str">
        <f t="array" ref="Q514">IF(R514="","",XLOOKUP(R514,selector_04,selector_04_ids,""))</f>
        <v/>
      </c>
      <c r="R514" s="25"/>
      <c r="S514" s="14"/>
      <c r="T514" s="27"/>
      <c r="U514" s="14"/>
    </row>
    <row r="515">
      <c r="A515" s="14"/>
      <c r="B515" s="23" t="str">
        <f>IF($A515="","",'Система'!$B$4)</f>
        <v/>
      </c>
      <c r="C515" s="14"/>
      <c r="D515" s="23" t="str">
        <f t="array" ref="D515">IF(E515="","",XLOOKUP(E515,selector_02,selector_02_ids,""))</f>
        <v/>
      </c>
      <c r="E515" s="25"/>
      <c r="F515" s="14"/>
      <c r="G515" s="14"/>
      <c r="H515" s="14"/>
      <c r="I515" s="23" t="str">
        <f t="array" ref="I515">IF(J515="","",XLOOKUP(J515,selector_07,selector_07_ids,""))</f>
        <v/>
      </c>
      <c r="J515" s="25"/>
      <c r="K515" s="14"/>
      <c r="L515" s="14"/>
      <c r="M515" s="14"/>
      <c r="N515" s="23" t="str">
        <f t="array" ref="N515">IF(O515="","",XLOOKUP(O515,selector_18,selector_18_ids,""))</f>
        <v/>
      </c>
      <c r="O515" s="25"/>
      <c r="P515" s="14"/>
      <c r="Q515" s="23" t="str">
        <f t="array" ref="Q515">IF(R515="","",XLOOKUP(R515,selector_04,selector_04_ids,""))</f>
        <v/>
      </c>
      <c r="R515" s="25"/>
      <c r="S515" s="14"/>
      <c r="T515" s="27"/>
      <c r="U515" s="14"/>
    </row>
    <row r="516">
      <c r="A516" s="14"/>
      <c r="B516" s="23" t="str">
        <f>IF($A516="","",'Система'!$B$4)</f>
        <v/>
      </c>
      <c r="C516" s="14"/>
      <c r="D516" s="23" t="str">
        <f t="array" ref="D516">IF(E516="","",XLOOKUP(E516,selector_02,selector_02_ids,""))</f>
        <v/>
      </c>
      <c r="E516" s="25"/>
      <c r="F516" s="14"/>
      <c r="G516" s="14"/>
      <c r="H516" s="14"/>
      <c r="I516" s="23" t="str">
        <f t="array" ref="I516">IF(J516="","",XLOOKUP(J516,selector_07,selector_07_ids,""))</f>
        <v/>
      </c>
      <c r="J516" s="25"/>
      <c r="K516" s="14"/>
      <c r="L516" s="14"/>
      <c r="M516" s="14"/>
      <c r="N516" s="23" t="str">
        <f t="array" ref="N516">IF(O516="","",XLOOKUP(O516,selector_18,selector_18_ids,""))</f>
        <v/>
      </c>
      <c r="O516" s="25"/>
      <c r="P516" s="14"/>
      <c r="Q516" s="23" t="str">
        <f t="array" ref="Q516">IF(R516="","",XLOOKUP(R516,selector_04,selector_04_ids,""))</f>
        <v/>
      </c>
      <c r="R516" s="25"/>
      <c r="S516" s="14"/>
      <c r="T516" s="27"/>
      <c r="U516" s="14"/>
    </row>
    <row r="517">
      <c r="A517" s="14"/>
      <c r="B517" s="23" t="str">
        <f>IF($A517="","",'Система'!$B$4)</f>
        <v/>
      </c>
      <c r="C517" s="14"/>
      <c r="D517" s="23" t="str">
        <f t="array" ref="D517">IF(E517="","",XLOOKUP(E517,selector_02,selector_02_ids,""))</f>
        <v/>
      </c>
      <c r="E517" s="25"/>
      <c r="F517" s="14"/>
      <c r="G517" s="14"/>
      <c r="H517" s="14"/>
      <c r="I517" s="23" t="str">
        <f t="array" ref="I517">IF(J517="","",XLOOKUP(J517,selector_07,selector_07_ids,""))</f>
        <v/>
      </c>
      <c r="J517" s="25"/>
      <c r="K517" s="14"/>
      <c r="L517" s="14"/>
      <c r="M517" s="14"/>
      <c r="N517" s="23" t="str">
        <f t="array" ref="N517">IF(O517="","",XLOOKUP(O517,selector_18,selector_18_ids,""))</f>
        <v/>
      </c>
      <c r="O517" s="25"/>
      <c r="P517" s="14"/>
      <c r="Q517" s="23" t="str">
        <f t="array" ref="Q517">IF(R517="","",XLOOKUP(R517,selector_04,selector_04_ids,""))</f>
        <v/>
      </c>
      <c r="R517" s="25"/>
      <c r="S517" s="14"/>
      <c r="T517" s="27"/>
      <c r="U517" s="14"/>
    </row>
    <row r="518">
      <c r="A518" s="14"/>
      <c r="B518" s="23" t="str">
        <f>IF($A518="","",'Система'!$B$4)</f>
        <v/>
      </c>
      <c r="C518" s="14"/>
      <c r="D518" s="23" t="str">
        <f t="array" ref="D518">IF(E518="","",XLOOKUP(E518,selector_02,selector_02_ids,""))</f>
        <v/>
      </c>
      <c r="E518" s="25"/>
      <c r="F518" s="14"/>
      <c r="G518" s="14"/>
      <c r="H518" s="14"/>
      <c r="I518" s="23" t="str">
        <f t="array" ref="I518">IF(J518="","",XLOOKUP(J518,selector_07,selector_07_ids,""))</f>
        <v/>
      </c>
      <c r="J518" s="25"/>
      <c r="K518" s="14"/>
      <c r="L518" s="14"/>
      <c r="M518" s="14"/>
      <c r="N518" s="23" t="str">
        <f t="array" ref="N518">IF(O518="","",XLOOKUP(O518,selector_18,selector_18_ids,""))</f>
        <v/>
      </c>
      <c r="O518" s="25"/>
      <c r="P518" s="14"/>
      <c r="Q518" s="23" t="str">
        <f t="array" ref="Q518">IF(R518="","",XLOOKUP(R518,selector_04,selector_04_ids,""))</f>
        <v/>
      </c>
      <c r="R518" s="25"/>
      <c r="S518" s="14"/>
      <c r="T518" s="27"/>
      <c r="U518" s="14"/>
    </row>
    <row r="519">
      <c r="A519" s="14"/>
      <c r="B519" s="23" t="str">
        <f>IF($A519="","",'Система'!$B$4)</f>
        <v/>
      </c>
      <c r="C519" s="14"/>
      <c r="D519" s="23" t="str">
        <f t="array" ref="D519">IF(E519="","",XLOOKUP(E519,selector_02,selector_02_ids,""))</f>
        <v/>
      </c>
      <c r="E519" s="25"/>
      <c r="F519" s="14"/>
      <c r="G519" s="14"/>
      <c r="H519" s="14"/>
      <c r="I519" s="23" t="str">
        <f t="array" ref="I519">IF(J519="","",XLOOKUP(J519,selector_07,selector_07_ids,""))</f>
        <v/>
      </c>
      <c r="J519" s="25"/>
      <c r="K519" s="14"/>
      <c r="L519" s="14"/>
      <c r="M519" s="14"/>
      <c r="N519" s="23" t="str">
        <f t="array" ref="N519">IF(O519="","",XLOOKUP(O519,selector_18,selector_18_ids,""))</f>
        <v/>
      </c>
      <c r="O519" s="25"/>
      <c r="P519" s="14"/>
      <c r="Q519" s="23" t="str">
        <f t="array" ref="Q519">IF(R519="","",XLOOKUP(R519,selector_04,selector_04_ids,""))</f>
        <v/>
      </c>
      <c r="R519" s="25"/>
      <c r="S519" s="14"/>
      <c r="T519" s="27"/>
      <c r="U519" s="14"/>
    </row>
    <row r="520">
      <c r="A520" s="14"/>
      <c r="B520" s="23" t="str">
        <f>IF($A520="","",'Система'!$B$4)</f>
        <v/>
      </c>
      <c r="C520" s="14"/>
      <c r="D520" s="23" t="str">
        <f t="array" ref="D520">IF(E520="","",XLOOKUP(E520,selector_02,selector_02_ids,""))</f>
        <v/>
      </c>
      <c r="E520" s="25"/>
      <c r="F520" s="14"/>
      <c r="G520" s="14"/>
      <c r="H520" s="14"/>
      <c r="I520" s="23" t="str">
        <f t="array" ref="I520">IF(J520="","",XLOOKUP(J520,selector_07,selector_07_ids,""))</f>
        <v/>
      </c>
      <c r="J520" s="25"/>
      <c r="K520" s="14"/>
      <c r="L520" s="14"/>
      <c r="M520" s="14"/>
      <c r="N520" s="23" t="str">
        <f t="array" ref="N520">IF(O520="","",XLOOKUP(O520,selector_18,selector_18_ids,""))</f>
        <v/>
      </c>
      <c r="O520" s="25"/>
      <c r="P520" s="14"/>
      <c r="Q520" s="23" t="str">
        <f t="array" ref="Q520">IF(R520="","",XLOOKUP(R520,selector_04,selector_04_ids,""))</f>
        <v/>
      </c>
      <c r="R520" s="25"/>
      <c r="S520" s="14"/>
      <c r="T520" s="27"/>
      <c r="U520" s="14"/>
    </row>
    <row r="521">
      <c r="A521" s="14"/>
      <c r="B521" s="23" t="str">
        <f>IF($A521="","",'Система'!$B$4)</f>
        <v/>
      </c>
      <c r="C521" s="14"/>
      <c r="D521" s="23" t="str">
        <f t="array" ref="D521">IF(E521="","",XLOOKUP(E521,selector_02,selector_02_ids,""))</f>
        <v/>
      </c>
      <c r="E521" s="25"/>
      <c r="F521" s="14"/>
      <c r="G521" s="14"/>
      <c r="H521" s="14"/>
      <c r="I521" s="23" t="str">
        <f t="array" ref="I521">IF(J521="","",XLOOKUP(J521,selector_07,selector_07_ids,""))</f>
        <v/>
      </c>
      <c r="J521" s="25"/>
      <c r="K521" s="14"/>
      <c r="L521" s="14"/>
      <c r="M521" s="14"/>
      <c r="N521" s="23" t="str">
        <f t="array" ref="N521">IF(O521="","",XLOOKUP(O521,selector_18,selector_18_ids,""))</f>
        <v/>
      </c>
      <c r="O521" s="25"/>
      <c r="P521" s="14"/>
      <c r="Q521" s="23" t="str">
        <f t="array" ref="Q521">IF(R521="","",XLOOKUP(R521,selector_04,selector_04_ids,""))</f>
        <v/>
      </c>
      <c r="R521" s="25"/>
      <c r="S521" s="14"/>
      <c r="T521" s="27"/>
      <c r="U521" s="14"/>
    </row>
    <row r="522">
      <c r="A522" s="14"/>
      <c r="B522" s="23" t="str">
        <f>IF($A522="","",'Система'!$B$4)</f>
        <v/>
      </c>
      <c r="C522" s="14"/>
      <c r="D522" s="23" t="str">
        <f t="array" ref="D522">IF(E522="","",XLOOKUP(E522,selector_02,selector_02_ids,""))</f>
        <v/>
      </c>
      <c r="E522" s="25"/>
      <c r="F522" s="14"/>
      <c r="G522" s="14"/>
      <c r="H522" s="14"/>
      <c r="I522" s="23" t="str">
        <f t="array" ref="I522">IF(J522="","",XLOOKUP(J522,selector_07,selector_07_ids,""))</f>
        <v/>
      </c>
      <c r="J522" s="25"/>
      <c r="K522" s="14"/>
      <c r="L522" s="14"/>
      <c r="M522" s="14"/>
      <c r="N522" s="23" t="str">
        <f t="array" ref="N522">IF(O522="","",XLOOKUP(O522,selector_18,selector_18_ids,""))</f>
        <v/>
      </c>
      <c r="O522" s="25"/>
      <c r="P522" s="14"/>
      <c r="Q522" s="23" t="str">
        <f t="array" ref="Q522">IF(R522="","",XLOOKUP(R522,selector_04,selector_04_ids,""))</f>
        <v/>
      </c>
      <c r="R522" s="25"/>
      <c r="S522" s="14"/>
      <c r="T522" s="27"/>
      <c r="U522" s="14"/>
    </row>
    <row r="523">
      <c r="A523" s="14"/>
      <c r="B523" s="23" t="str">
        <f>IF($A523="","",'Система'!$B$4)</f>
        <v/>
      </c>
      <c r="C523" s="14"/>
      <c r="D523" s="23" t="str">
        <f t="array" ref="D523">IF(E523="","",XLOOKUP(E523,selector_02,selector_02_ids,""))</f>
        <v/>
      </c>
      <c r="E523" s="25"/>
      <c r="F523" s="14"/>
      <c r="G523" s="14"/>
      <c r="H523" s="14"/>
      <c r="I523" s="23" t="str">
        <f t="array" ref="I523">IF(J523="","",XLOOKUP(J523,selector_07,selector_07_ids,""))</f>
        <v/>
      </c>
      <c r="J523" s="25"/>
      <c r="K523" s="14"/>
      <c r="L523" s="14"/>
      <c r="M523" s="14"/>
      <c r="N523" s="23" t="str">
        <f t="array" ref="N523">IF(O523="","",XLOOKUP(O523,selector_18,selector_18_ids,""))</f>
        <v/>
      </c>
      <c r="O523" s="25"/>
      <c r="P523" s="14"/>
      <c r="Q523" s="23" t="str">
        <f t="array" ref="Q523">IF(R523="","",XLOOKUP(R523,selector_04,selector_04_ids,""))</f>
        <v/>
      </c>
      <c r="R523" s="25"/>
      <c r="S523" s="14"/>
      <c r="T523" s="27"/>
      <c r="U523" s="14"/>
    </row>
    <row r="524">
      <c r="A524" s="14"/>
      <c r="B524" s="23" t="str">
        <f>IF($A524="","",'Система'!$B$4)</f>
        <v/>
      </c>
      <c r="C524" s="14"/>
      <c r="D524" s="23" t="str">
        <f t="array" ref="D524">IF(E524="","",XLOOKUP(E524,selector_02,selector_02_ids,""))</f>
        <v/>
      </c>
      <c r="E524" s="25"/>
      <c r="F524" s="14"/>
      <c r="G524" s="14"/>
      <c r="H524" s="14"/>
      <c r="I524" s="23" t="str">
        <f t="array" ref="I524">IF(J524="","",XLOOKUP(J524,selector_07,selector_07_ids,""))</f>
        <v/>
      </c>
      <c r="J524" s="25"/>
      <c r="K524" s="14"/>
      <c r="L524" s="14"/>
      <c r="M524" s="14"/>
      <c r="N524" s="23" t="str">
        <f t="array" ref="N524">IF(O524="","",XLOOKUP(O524,selector_18,selector_18_ids,""))</f>
        <v/>
      </c>
      <c r="O524" s="25"/>
      <c r="P524" s="14"/>
      <c r="Q524" s="23" t="str">
        <f t="array" ref="Q524">IF(R524="","",XLOOKUP(R524,selector_04,selector_04_ids,""))</f>
        <v/>
      </c>
      <c r="R524" s="25"/>
      <c r="S524" s="14"/>
      <c r="T524" s="27"/>
      <c r="U524" s="14"/>
    </row>
    <row r="525">
      <c r="A525" s="14"/>
      <c r="B525" s="23" t="str">
        <f>IF($A525="","",'Система'!$B$4)</f>
        <v/>
      </c>
      <c r="C525" s="14"/>
      <c r="D525" s="23" t="str">
        <f t="array" ref="D525">IF(E525="","",XLOOKUP(E525,selector_02,selector_02_ids,""))</f>
        <v/>
      </c>
      <c r="E525" s="25"/>
      <c r="F525" s="14"/>
      <c r="G525" s="14"/>
      <c r="H525" s="14"/>
      <c r="I525" s="23" t="str">
        <f t="array" ref="I525">IF(J525="","",XLOOKUP(J525,selector_07,selector_07_ids,""))</f>
        <v/>
      </c>
      <c r="J525" s="25"/>
      <c r="K525" s="14"/>
      <c r="L525" s="14"/>
      <c r="M525" s="14"/>
      <c r="N525" s="23" t="str">
        <f t="array" ref="N525">IF(O525="","",XLOOKUP(O525,selector_18,selector_18_ids,""))</f>
        <v/>
      </c>
      <c r="O525" s="25"/>
      <c r="P525" s="14"/>
      <c r="Q525" s="23" t="str">
        <f t="array" ref="Q525">IF(R525="","",XLOOKUP(R525,selector_04,selector_04_ids,""))</f>
        <v/>
      </c>
      <c r="R525" s="25"/>
      <c r="S525" s="14"/>
      <c r="T525" s="27"/>
      <c r="U525" s="14"/>
    </row>
    <row r="526">
      <c r="A526" s="14"/>
      <c r="B526" s="23" t="str">
        <f>IF($A526="","",'Система'!$B$4)</f>
        <v/>
      </c>
      <c r="C526" s="14"/>
      <c r="D526" s="23" t="str">
        <f t="array" ref="D526">IF(E526="","",XLOOKUP(E526,selector_02,selector_02_ids,""))</f>
        <v/>
      </c>
      <c r="E526" s="25"/>
      <c r="F526" s="14"/>
      <c r="G526" s="14"/>
      <c r="H526" s="14"/>
      <c r="I526" s="23" t="str">
        <f t="array" ref="I526">IF(J526="","",XLOOKUP(J526,selector_07,selector_07_ids,""))</f>
        <v/>
      </c>
      <c r="J526" s="25"/>
      <c r="K526" s="14"/>
      <c r="L526" s="14"/>
      <c r="M526" s="14"/>
      <c r="N526" s="23" t="str">
        <f t="array" ref="N526">IF(O526="","",XLOOKUP(O526,selector_18,selector_18_ids,""))</f>
        <v/>
      </c>
      <c r="O526" s="25"/>
      <c r="P526" s="14"/>
      <c r="Q526" s="23" t="str">
        <f t="array" ref="Q526">IF(R526="","",XLOOKUP(R526,selector_04,selector_04_ids,""))</f>
        <v/>
      </c>
      <c r="R526" s="25"/>
      <c r="S526" s="14"/>
      <c r="T526" s="27"/>
      <c r="U526" s="14"/>
    </row>
    <row r="527">
      <c r="A527" s="14"/>
      <c r="B527" s="23" t="str">
        <f>IF($A527="","",'Система'!$B$4)</f>
        <v/>
      </c>
      <c r="C527" s="14"/>
      <c r="D527" s="23" t="str">
        <f t="array" ref="D527">IF(E527="","",XLOOKUP(E527,selector_02,selector_02_ids,""))</f>
        <v/>
      </c>
      <c r="E527" s="25"/>
      <c r="F527" s="14"/>
      <c r="G527" s="14"/>
      <c r="H527" s="14"/>
      <c r="I527" s="23" t="str">
        <f t="array" ref="I527">IF(J527="","",XLOOKUP(J527,selector_07,selector_07_ids,""))</f>
        <v/>
      </c>
      <c r="J527" s="25"/>
      <c r="K527" s="14"/>
      <c r="L527" s="14"/>
      <c r="M527" s="14"/>
      <c r="N527" s="23" t="str">
        <f t="array" ref="N527">IF(O527="","",XLOOKUP(O527,selector_18,selector_18_ids,""))</f>
        <v/>
      </c>
      <c r="O527" s="25"/>
      <c r="P527" s="14"/>
      <c r="Q527" s="23" t="str">
        <f t="array" ref="Q527">IF(R527="","",XLOOKUP(R527,selector_04,selector_04_ids,""))</f>
        <v/>
      </c>
      <c r="R527" s="25"/>
      <c r="S527" s="14"/>
      <c r="T527" s="27"/>
      <c r="U527" s="14"/>
    </row>
    <row r="528">
      <c r="A528" s="14"/>
      <c r="B528" s="23" t="str">
        <f>IF($A528="","",'Система'!$B$4)</f>
        <v/>
      </c>
      <c r="C528" s="14"/>
      <c r="D528" s="23" t="str">
        <f t="array" ref="D528">IF(E528="","",XLOOKUP(E528,selector_02,selector_02_ids,""))</f>
        <v/>
      </c>
      <c r="E528" s="25"/>
      <c r="F528" s="14"/>
      <c r="G528" s="14"/>
      <c r="H528" s="14"/>
      <c r="I528" s="23" t="str">
        <f t="array" ref="I528">IF(J528="","",XLOOKUP(J528,selector_07,selector_07_ids,""))</f>
        <v/>
      </c>
      <c r="J528" s="25"/>
      <c r="K528" s="14"/>
      <c r="L528" s="14"/>
      <c r="M528" s="14"/>
      <c r="N528" s="23" t="str">
        <f t="array" ref="N528">IF(O528="","",XLOOKUP(O528,selector_18,selector_18_ids,""))</f>
        <v/>
      </c>
      <c r="O528" s="25"/>
      <c r="P528" s="14"/>
      <c r="Q528" s="23" t="str">
        <f t="array" ref="Q528">IF(R528="","",XLOOKUP(R528,selector_04,selector_04_ids,""))</f>
        <v/>
      </c>
      <c r="R528" s="25"/>
      <c r="S528" s="14"/>
      <c r="T528" s="27"/>
      <c r="U528" s="14"/>
    </row>
    <row r="529">
      <c r="A529" s="14"/>
      <c r="B529" s="23" t="str">
        <f>IF($A529="","",'Система'!$B$4)</f>
        <v/>
      </c>
      <c r="C529" s="14"/>
      <c r="D529" s="23" t="str">
        <f t="array" ref="D529">IF(E529="","",XLOOKUP(E529,selector_02,selector_02_ids,""))</f>
        <v/>
      </c>
      <c r="E529" s="25"/>
      <c r="F529" s="14"/>
      <c r="G529" s="14"/>
      <c r="H529" s="14"/>
      <c r="I529" s="23" t="str">
        <f t="array" ref="I529">IF(J529="","",XLOOKUP(J529,selector_07,selector_07_ids,""))</f>
        <v/>
      </c>
      <c r="J529" s="25"/>
      <c r="K529" s="14"/>
      <c r="L529" s="14"/>
      <c r="M529" s="14"/>
      <c r="N529" s="23" t="str">
        <f t="array" ref="N529">IF(O529="","",XLOOKUP(O529,selector_18,selector_18_ids,""))</f>
        <v/>
      </c>
      <c r="O529" s="25"/>
      <c r="P529" s="14"/>
      <c r="Q529" s="23" t="str">
        <f t="array" ref="Q529">IF(R529="","",XLOOKUP(R529,selector_04,selector_04_ids,""))</f>
        <v/>
      </c>
      <c r="R529" s="25"/>
      <c r="S529" s="14"/>
      <c r="T529" s="27"/>
      <c r="U529" s="14"/>
    </row>
    <row r="530">
      <c r="A530" s="14"/>
      <c r="B530" s="23" t="str">
        <f>IF($A530="","",'Система'!$B$4)</f>
        <v/>
      </c>
      <c r="C530" s="14"/>
      <c r="D530" s="23" t="str">
        <f t="array" ref="D530">IF(E530="","",XLOOKUP(E530,selector_02,selector_02_ids,""))</f>
        <v/>
      </c>
      <c r="E530" s="25"/>
      <c r="F530" s="14"/>
      <c r="G530" s="14"/>
      <c r="H530" s="14"/>
      <c r="I530" s="23" t="str">
        <f t="array" ref="I530">IF(J530="","",XLOOKUP(J530,selector_07,selector_07_ids,""))</f>
        <v/>
      </c>
      <c r="J530" s="25"/>
      <c r="K530" s="14"/>
      <c r="L530" s="14"/>
      <c r="M530" s="14"/>
      <c r="N530" s="23" t="str">
        <f t="array" ref="N530">IF(O530="","",XLOOKUP(O530,selector_18,selector_18_ids,""))</f>
        <v/>
      </c>
      <c r="O530" s="25"/>
      <c r="P530" s="14"/>
      <c r="Q530" s="23" t="str">
        <f t="array" ref="Q530">IF(R530="","",XLOOKUP(R530,selector_04,selector_04_ids,""))</f>
        <v/>
      </c>
      <c r="R530" s="25"/>
      <c r="S530" s="14"/>
      <c r="T530" s="27"/>
      <c r="U530" s="14"/>
    </row>
    <row r="531">
      <c r="A531" s="14"/>
      <c r="B531" s="23" t="str">
        <f>IF($A531="","",'Система'!$B$4)</f>
        <v/>
      </c>
      <c r="C531" s="14"/>
      <c r="D531" s="23" t="str">
        <f t="array" ref="D531">IF(E531="","",XLOOKUP(E531,selector_02,selector_02_ids,""))</f>
        <v/>
      </c>
      <c r="E531" s="25"/>
      <c r="F531" s="14"/>
      <c r="G531" s="14"/>
      <c r="H531" s="14"/>
      <c r="I531" s="23" t="str">
        <f t="array" ref="I531">IF(J531="","",XLOOKUP(J531,selector_07,selector_07_ids,""))</f>
        <v/>
      </c>
      <c r="J531" s="25"/>
      <c r="K531" s="14"/>
      <c r="L531" s="14"/>
      <c r="M531" s="14"/>
      <c r="N531" s="23" t="str">
        <f t="array" ref="N531">IF(O531="","",XLOOKUP(O531,selector_18,selector_18_ids,""))</f>
        <v/>
      </c>
      <c r="O531" s="25"/>
      <c r="P531" s="14"/>
      <c r="Q531" s="23" t="str">
        <f t="array" ref="Q531">IF(R531="","",XLOOKUP(R531,selector_04,selector_04_ids,""))</f>
        <v/>
      </c>
      <c r="R531" s="25"/>
      <c r="S531" s="14"/>
      <c r="T531" s="27"/>
      <c r="U531" s="14"/>
    </row>
    <row r="532">
      <c r="A532" s="14"/>
      <c r="B532" s="23" t="str">
        <f>IF($A532="","",'Система'!$B$4)</f>
        <v/>
      </c>
      <c r="C532" s="14"/>
      <c r="D532" s="23" t="str">
        <f t="array" ref="D532">IF(E532="","",XLOOKUP(E532,selector_02,selector_02_ids,""))</f>
        <v/>
      </c>
      <c r="E532" s="25"/>
      <c r="F532" s="14"/>
      <c r="G532" s="14"/>
      <c r="H532" s="14"/>
      <c r="I532" s="23" t="str">
        <f t="array" ref="I532">IF(J532="","",XLOOKUP(J532,selector_07,selector_07_ids,""))</f>
        <v/>
      </c>
      <c r="J532" s="25"/>
      <c r="K532" s="14"/>
      <c r="L532" s="14"/>
      <c r="M532" s="14"/>
      <c r="N532" s="23" t="str">
        <f t="array" ref="N532">IF(O532="","",XLOOKUP(O532,selector_18,selector_18_ids,""))</f>
        <v/>
      </c>
      <c r="O532" s="25"/>
      <c r="P532" s="14"/>
      <c r="Q532" s="23" t="str">
        <f t="array" ref="Q532">IF(R532="","",XLOOKUP(R532,selector_04,selector_04_ids,""))</f>
        <v/>
      </c>
      <c r="R532" s="25"/>
      <c r="S532" s="14"/>
      <c r="T532" s="27"/>
      <c r="U532" s="14"/>
    </row>
    <row r="533">
      <c r="A533" s="14"/>
      <c r="B533" s="23" t="str">
        <f>IF($A533="","",'Система'!$B$4)</f>
        <v/>
      </c>
      <c r="C533" s="14"/>
      <c r="D533" s="23" t="str">
        <f t="array" ref="D533">IF(E533="","",XLOOKUP(E533,selector_02,selector_02_ids,""))</f>
        <v/>
      </c>
      <c r="E533" s="25"/>
      <c r="F533" s="14"/>
      <c r="G533" s="14"/>
      <c r="H533" s="14"/>
      <c r="I533" s="23" t="str">
        <f t="array" ref="I533">IF(J533="","",XLOOKUP(J533,selector_07,selector_07_ids,""))</f>
        <v/>
      </c>
      <c r="J533" s="25"/>
      <c r="K533" s="14"/>
      <c r="L533" s="14"/>
      <c r="M533" s="14"/>
      <c r="N533" s="23" t="str">
        <f t="array" ref="N533">IF(O533="","",XLOOKUP(O533,selector_18,selector_18_ids,""))</f>
        <v/>
      </c>
      <c r="O533" s="25"/>
      <c r="P533" s="14"/>
      <c r="Q533" s="23" t="str">
        <f t="array" ref="Q533">IF(R533="","",XLOOKUP(R533,selector_04,selector_04_ids,""))</f>
        <v/>
      </c>
      <c r="R533" s="25"/>
      <c r="S533" s="14"/>
      <c r="T533" s="27"/>
      <c r="U533" s="14"/>
    </row>
    <row r="534">
      <c r="A534" s="14"/>
      <c r="B534" s="23" t="str">
        <f>IF($A534="","",'Система'!$B$4)</f>
        <v/>
      </c>
      <c r="C534" s="14"/>
      <c r="D534" s="23" t="str">
        <f t="array" ref="D534">IF(E534="","",XLOOKUP(E534,selector_02,selector_02_ids,""))</f>
        <v/>
      </c>
      <c r="E534" s="25"/>
      <c r="F534" s="14"/>
      <c r="G534" s="14"/>
      <c r="H534" s="14"/>
      <c r="I534" s="23" t="str">
        <f t="array" ref="I534">IF(J534="","",XLOOKUP(J534,selector_07,selector_07_ids,""))</f>
        <v/>
      </c>
      <c r="J534" s="25"/>
      <c r="K534" s="14"/>
      <c r="L534" s="14"/>
      <c r="M534" s="14"/>
      <c r="N534" s="23" t="str">
        <f t="array" ref="N534">IF(O534="","",XLOOKUP(O534,selector_18,selector_18_ids,""))</f>
        <v/>
      </c>
      <c r="O534" s="25"/>
      <c r="P534" s="14"/>
      <c r="Q534" s="23" t="str">
        <f t="array" ref="Q534">IF(R534="","",XLOOKUP(R534,selector_04,selector_04_ids,""))</f>
        <v/>
      </c>
      <c r="R534" s="25"/>
      <c r="S534" s="14"/>
      <c r="T534" s="27"/>
      <c r="U534" s="14"/>
    </row>
    <row r="535">
      <c r="A535" s="14"/>
      <c r="B535" s="23" t="str">
        <f>IF($A535="","",'Система'!$B$4)</f>
        <v/>
      </c>
      <c r="C535" s="14"/>
      <c r="D535" s="23" t="str">
        <f t="array" ref="D535">IF(E535="","",XLOOKUP(E535,selector_02,selector_02_ids,""))</f>
        <v/>
      </c>
      <c r="E535" s="25"/>
      <c r="F535" s="14"/>
      <c r="G535" s="14"/>
      <c r="H535" s="14"/>
      <c r="I535" s="23" t="str">
        <f t="array" ref="I535">IF(J535="","",XLOOKUP(J535,selector_07,selector_07_ids,""))</f>
        <v/>
      </c>
      <c r="J535" s="25"/>
      <c r="K535" s="14"/>
      <c r="L535" s="14"/>
      <c r="M535" s="14"/>
      <c r="N535" s="23" t="str">
        <f t="array" ref="N535">IF(O535="","",XLOOKUP(O535,selector_18,selector_18_ids,""))</f>
        <v/>
      </c>
      <c r="O535" s="25"/>
      <c r="P535" s="14"/>
      <c r="Q535" s="23" t="str">
        <f t="array" ref="Q535">IF(R535="","",XLOOKUP(R535,selector_04,selector_04_ids,""))</f>
        <v/>
      </c>
      <c r="R535" s="25"/>
      <c r="S535" s="14"/>
      <c r="T535" s="27"/>
      <c r="U535" s="14"/>
    </row>
    <row r="536">
      <c r="A536" s="14"/>
      <c r="B536" s="23" t="str">
        <f>IF($A536="","",'Система'!$B$4)</f>
        <v/>
      </c>
      <c r="C536" s="14"/>
      <c r="D536" s="23" t="str">
        <f t="array" ref="D536">IF(E536="","",XLOOKUP(E536,selector_02,selector_02_ids,""))</f>
        <v/>
      </c>
      <c r="E536" s="25"/>
      <c r="F536" s="14"/>
      <c r="G536" s="14"/>
      <c r="H536" s="14"/>
      <c r="I536" s="23" t="str">
        <f t="array" ref="I536">IF(J536="","",XLOOKUP(J536,selector_07,selector_07_ids,""))</f>
        <v/>
      </c>
      <c r="J536" s="25"/>
      <c r="K536" s="14"/>
      <c r="L536" s="14"/>
      <c r="M536" s="14"/>
      <c r="N536" s="23" t="str">
        <f t="array" ref="N536">IF(O536="","",XLOOKUP(O536,selector_18,selector_18_ids,""))</f>
        <v/>
      </c>
      <c r="O536" s="25"/>
      <c r="P536" s="14"/>
      <c r="Q536" s="23" t="str">
        <f t="array" ref="Q536">IF(R536="","",XLOOKUP(R536,selector_04,selector_04_ids,""))</f>
        <v/>
      </c>
      <c r="R536" s="25"/>
      <c r="S536" s="14"/>
      <c r="T536" s="27"/>
      <c r="U536" s="14"/>
    </row>
    <row r="537">
      <c r="A537" s="14"/>
      <c r="B537" s="23" t="str">
        <f>IF($A537="","",'Система'!$B$4)</f>
        <v/>
      </c>
      <c r="C537" s="14"/>
      <c r="D537" s="23" t="str">
        <f t="array" ref="D537">IF(E537="","",XLOOKUP(E537,selector_02,selector_02_ids,""))</f>
        <v/>
      </c>
      <c r="E537" s="25"/>
      <c r="F537" s="14"/>
      <c r="G537" s="14"/>
      <c r="H537" s="14"/>
      <c r="I537" s="23" t="str">
        <f t="array" ref="I537">IF(J537="","",XLOOKUP(J537,selector_07,selector_07_ids,""))</f>
        <v/>
      </c>
      <c r="J537" s="25"/>
      <c r="K537" s="14"/>
      <c r="L537" s="14"/>
      <c r="M537" s="14"/>
      <c r="N537" s="23" t="str">
        <f t="array" ref="N537">IF(O537="","",XLOOKUP(O537,selector_18,selector_18_ids,""))</f>
        <v/>
      </c>
      <c r="O537" s="25"/>
      <c r="P537" s="14"/>
      <c r="Q537" s="23" t="str">
        <f t="array" ref="Q537">IF(R537="","",XLOOKUP(R537,selector_04,selector_04_ids,""))</f>
        <v/>
      </c>
      <c r="R537" s="25"/>
      <c r="S537" s="14"/>
      <c r="T537" s="27"/>
      <c r="U537" s="14"/>
    </row>
    <row r="538">
      <c r="A538" s="14"/>
      <c r="B538" s="23" t="str">
        <f>IF($A538="","",'Система'!$B$4)</f>
        <v/>
      </c>
      <c r="C538" s="14"/>
      <c r="D538" s="23" t="str">
        <f t="array" ref="D538">IF(E538="","",XLOOKUP(E538,selector_02,selector_02_ids,""))</f>
        <v/>
      </c>
      <c r="E538" s="25"/>
      <c r="F538" s="14"/>
      <c r="G538" s="14"/>
      <c r="H538" s="14"/>
      <c r="I538" s="23" t="str">
        <f t="array" ref="I538">IF(J538="","",XLOOKUP(J538,selector_07,selector_07_ids,""))</f>
        <v/>
      </c>
      <c r="J538" s="25"/>
      <c r="K538" s="14"/>
      <c r="L538" s="14"/>
      <c r="M538" s="14"/>
      <c r="N538" s="23" t="str">
        <f t="array" ref="N538">IF(O538="","",XLOOKUP(O538,selector_18,selector_18_ids,""))</f>
        <v/>
      </c>
      <c r="O538" s="25"/>
      <c r="P538" s="14"/>
      <c r="Q538" s="23" t="str">
        <f t="array" ref="Q538">IF(R538="","",XLOOKUP(R538,selector_04,selector_04_ids,""))</f>
        <v/>
      </c>
      <c r="R538" s="25"/>
      <c r="S538" s="14"/>
      <c r="T538" s="27"/>
      <c r="U538" s="14"/>
    </row>
    <row r="539">
      <c r="A539" s="14"/>
      <c r="B539" s="23" t="str">
        <f>IF($A539="","",'Система'!$B$4)</f>
        <v/>
      </c>
      <c r="C539" s="14"/>
      <c r="D539" s="23" t="str">
        <f t="array" ref="D539">IF(E539="","",XLOOKUP(E539,selector_02,selector_02_ids,""))</f>
        <v/>
      </c>
      <c r="E539" s="25"/>
      <c r="F539" s="14"/>
      <c r="G539" s="14"/>
      <c r="H539" s="14"/>
      <c r="I539" s="23" t="str">
        <f t="array" ref="I539">IF(J539="","",XLOOKUP(J539,selector_07,selector_07_ids,""))</f>
        <v/>
      </c>
      <c r="J539" s="25"/>
      <c r="K539" s="14"/>
      <c r="L539" s="14"/>
      <c r="M539" s="14"/>
      <c r="N539" s="23" t="str">
        <f t="array" ref="N539">IF(O539="","",XLOOKUP(O539,selector_18,selector_18_ids,""))</f>
        <v/>
      </c>
      <c r="O539" s="25"/>
      <c r="P539" s="14"/>
      <c r="Q539" s="23" t="str">
        <f t="array" ref="Q539">IF(R539="","",XLOOKUP(R539,selector_04,selector_04_ids,""))</f>
        <v/>
      </c>
      <c r="R539" s="25"/>
      <c r="S539" s="14"/>
      <c r="T539" s="27"/>
      <c r="U539" s="14"/>
    </row>
    <row r="540">
      <c r="A540" s="14"/>
      <c r="B540" s="23" t="str">
        <f>IF($A540="","",'Система'!$B$4)</f>
        <v/>
      </c>
      <c r="C540" s="14"/>
      <c r="D540" s="23" t="str">
        <f t="array" ref="D540">IF(E540="","",XLOOKUP(E540,selector_02,selector_02_ids,""))</f>
        <v/>
      </c>
      <c r="E540" s="25"/>
      <c r="F540" s="14"/>
      <c r="G540" s="14"/>
      <c r="H540" s="14"/>
      <c r="I540" s="23" t="str">
        <f t="array" ref="I540">IF(J540="","",XLOOKUP(J540,selector_07,selector_07_ids,""))</f>
        <v/>
      </c>
      <c r="J540" s="25"/>
      <c r="K540" s="14"/>
      <c r="L540" s="14"/>
      <c r="M540" s="14"/>
      <c r="N540" s="23" t="str">
        <f t="array" ref="N540">IF(O540="","",XLOOKUP(O540,selector_18,selector_18_ids,""))</f>
        <v/>
      </c>
      <c r="O540" s="25"/>
      <c r="P540" s="14"/>
      <c r="Q540" s="23" t="str">
        <f t="array" ref="Q540">IF(R540="","",XLOOKUP(R540,selector_04,selector_04_ids,""))</f>
        <v/>
      </c>
      <c r="R540" s="25"/>
      <c r="S540" s="14"/>
      <c r="T540" s="27"/>
      <c r="U540" s="14"/>
    </row>
    <row r="541">
      <c r="A541" s="14"/>
      <c r="B541" s="23" t="str">
        <f>IF($A541="","",'Система'!$B$4)</f>
        <v/>
      </c>
      <c r="C541" s="14"/>
      <c r="D541" s="23" t="str">
        <f t="array" ref="D541">IF(E541="","",XLOOKUP(E541,selector_02,selector_02_ids,""))</f>
        <v/>
      </c>
      <c r="E541" s="25"/>
      <c r="F541" s="14"/>
      <c r="G541" s="14"/>
      <c r="H541" s="14"/>
      <c r="I541" s="23" t="str">
        <f t="array" ref="I541">IF(J541="","",XLOOKUP(J541,selector_07,selector_07_ids,""))</f>
        <v/>
      </c>
      <c r="J541" s="25"/>
      <c r="K541" s="14"/>
      <c r="L541" s="14"/>
      <c r="M541" s="14"/>
      <c r="N541" s="23" t="str">
        <f t="array" ref="N541">IF(O541="","",XLOOKUP(O541,selector_18,selector_18_ids,""))</f>
        <v/>
      </c>
      <c r="O541" s="25"/>
      <c r="P541" s="14"/>
      <c r="Q541" s="23" t="str">
        <f t="array" ref="Q541">IF(R541="","",XLOOKUP(R541,selector_04,selector_04_ids,""))</f>
        <v/>
      </c>
      <c r="R541" s="25"/>
      <c r="S541" s="14"/>
      <c r="T541" s="27"/>
      <c r="U541" s="14"/>
    </row>
    <row r="542">
      <c r="A542" s="14"/>
      <c r="B542" s="23" t="str">
        <f>IF($A542="","",'Система'!$B$4)</f>
        <v/>
      </c>
      <c r="C542" s="14"/>
      <c r="D542" s="23" t="str">
        <f t="array" ref="D542">IF(E542="","",XLOOKUP(E542,selector_02,selector_02_ids,""))</f>
        <v/>
      </c>
      <c r="E542" s="25"/>
      <c r="F542" s="14"/>
      <c r="G542" s="14"/>
      <c r="H542" s="14"/>
      <c r="I542" s="23" t="str">
        <f t="array" ref="I542">IF(J542="","",XLOOKUP(J542,selector_07,selector_07_ids,""))</f>
        <v/>
      </c>
      <c r="J542" s="25"/>
      <c r="K542" s="14"/>
      <c r="L542" s="14"/>
      <c r="M542" s="14"/>
      <c r="N542" s="23" t="str">
        <f t="array" ref="N542">IF(O542="","",XLOOKUP(O542,selector_18,selector_18_ids,""))</f>
        <v/>
      </c>
      <c r="O542" s="25"/>
      <c r="P542" s="14"/>
      <c r="Q542" s="23" t="str">
        <f t="array" ref="Q542">IF(R542="","",XLOOKUP(R542,selector_04,selector_04_ids,""))</f>
        <v/>
      </c>
      <c r="R542" s="25"/>
      <c r="S542" s="14"/>
      <c r="T542" s="27"/>
      <c r="U542" s="14"/>
    </row>
    <row r="543">
      <c r="A543" s="14"/>
      <c r="B543" s="23" t="str">
        <f>IF($A543="","",'Система'!$B$4)</f>
        <v/>
      </c>
      <c r="C543" s="14"/>
      <c r="D543" s="23" t="str">
        <f t="array" ref="D543">IF(E543="","",XLOOKUP(E543,selector_02,selector_02_ids,""))</f>
        <v/>
      </c>
      <c r="E543" s="25"/>
      <c r="F543" s="14"/>
      <c r="G543" s="14"/>
      <c r="H543" s="14"/>
      <c r="I543" s="23" t="str">
        <f t="array" ref="I543">IF(J543="","",XLOOKUP(J543,selector_07,selector_07_ids,""))</f>
        <v/>
      </c>
      <c r="J543" s="25"/>
      <c r="K543" s="14"/>
      <c r="L543" s="14"/>
      <c r="M543" s="14"/>
      <c r="N543" s="23" t="str">
        <f t="array" ref="N543">IF(O543="","",XLOOKUP(O543,selector_18,selector_18_ids,""))</f>
        <v/>
      </c>
      <c r="O543" s="25"/>
      <c r="P543" s="14"/>
      <c r="Q543" s="23" t="str">
        <f t="array" ref="Q543">IF(R543="","",XLOOKUP(R543,selector_04,selector_04_ids,""))</f>
        <v/>
      </c>
      <c r="R543" s="25"/>
      <c r="S543" s="14"/>
      <c r="T543" s="27"/>
      <c r="U543" s="14"/>
    </row>
    <row r="544">
      <c r="A544" s="14"/>
      <c r="B544" s="23" t="str">
        <f>IF($A544="","",'Система'!$B$4)</f>
        <v/>
      </c>
      <c r="C544" s="14"/>
      <c r="D544" s="23" t="str">
        <f t="array" ref="D544">IF(E544="","",XLOOKUP(E544,selector_02,selector_02_ids,""))</f>
        <v/>
      </c>
      <c r="E544" s="25"/>
      <c r="F544" s="14"/>
      <c r="G544" s="14"/>
      <c r="H544" s="14"/>
      <c r="I544" s="23" t="str">
        <f t="array" ref="I544">IF(J544="","",XLOOKUP(J544,selector_07,selector_07_ids,""))</f>
        <v/>
      </c>
      <c r="J544" s="25"/>
      <c r="K544" s="14"/>
      <c r="L544" s="14"/>
      <c r="M544" s="14"/>
      <c r="N544" s="23" t="str">
        <f t="array" ref="N544">IF(O544="","",XLOOKUP(O544,selector_18,selector_18_ids,""))</f>
        <v/>
      </c>
      <c r="O544" s="25"/>
      <c r="P544" s="14"/>
      <c r="Q544" s="23" t="str">
        <f t="array" ref="Q544">IF(R544="","",XLOOKUP(R544,selector_04,selector_04_ids,""))</f>
        <v/>
      </c>
      <c r="R544" s="25"/>
      <c r="S544" s="14"/>
      <c r="T544" s="27"/>
      <c r="U544" s="14"/>
    </row>
    <row r="545">
      <c r="A545" s="14"/>
      <c r="B545" s="23" t="str">
        <f>IF($A545="","",'Система'!$B$4)</f>
        <v/>
      </c>
      <c r="C545" s="14"/>
      <c r="D545" s="23" t="str">
        <f t="array" ref="D545">IF(E545="","",XLOOKUP(E545,selector_02,selector_02_ids,""))</f>
        <v/>
      </c>
      <c r="E545" s="25"/>
      <c r="F545" s="14"/>
      <c r="G545" s="14"/>
      <c r="H545" s="14"/>
      <c r="I545" s="23" t="str">
        <f t="array" ref="I545">IF(J545="","",XLOOKUP(J545,selector_07,selector_07_ids,""))</f>
        <v/>
      </c>
      <c r="J545" s="25"/>
      <c r="K545" s="14"/>
      <c r="L545" s="14"/>
      <c r="M545" s="14"/>
      <c r="N545" s="23" t="str">
        <f t="array" ref="N545">IF(O545="","",XLOOKUP(O545,selector_18,selector_18_ids,""))</f>
        <v/>
      </c>
      <c r="O545" s="25"/>
      <c r="P545" s="14"/>
      <c r="Q545" s="23" t="str">
        <f t="array" ref="Q545">IF(R545="","",XLOOKUP(R545,selector_04,selector_04_ids,""))</f>
        <v/>
      </c>
      <c r="R545" s="25"/>
      <c r="S545" s="14"/>
      <c r="T545" s="27"/>
      <c r="U545" s="14"/>
    </row>
    <row r="546">
      <c r="A546" s="14"/>
      <c r="B546" s="23" t="str">
        <f>IF($A546="","",'Система'!$B$4)</f>
        <v/>
      </c>
      <c r="C546" s="14"/>
      <c r="D546" s="23" t="str">
        <f t="array" ref="D546">IF(E546="","",XLOOKUP(E546,selector_02,selector_02_ids,""))</f>
        <v/>
      </c>
      <c r="E546" s="25"/>
      <c r="F546" s="14"/>
      <c r="G546" s="14"/>
      <c r="H546" s="14"/>
      <c r="I546" s="23" t="str">
        <f t="array" ref="I546">IF(J546="","",XLOOKUP(J546,selector_07,selector_07_ids,""))</f>
        <v/>
      </c>
      <c r="J546" s="25"/>
      <c r="K546" s="14"/>
      <c r="L546" s="14"/>
      <c r="M546" s="14"/>
      <c r="N546" s="23" t="str">
        <f t="array" ref="N546">IF(O546="","",XLOOKUP(O546,selector_18,selector_18_ids,""))</f>
        <v/>
      </c>
      <c r="O546" s="25"/>
      <c r="P546" s="14"/>
      <c r="Q546" s="23" t="str">
        <f t="array" ref="Q546">IF(R546="","",XLOOKUP(R546,selector_04,selector_04_ids,""))</f>
        <v/>
      </c>
      <c r="R546" s="25"/>
      <c r="S546" s="14"/>
      <c r="T546" s="27"/>
      <c r="U546" s="14"/>
    </row>
    <row r="547">
      <c r="A547" s="14"/>
      <c r="B547" s="23" t="str">
        <f>IF($A547="","",'Система'!$B$4)</f>
        <v/>
      </c>
      <c r="C547" s="14"/>
      <c r="D547" s="23" t="str">
        <f t="array" ref="D547">IF(E547="","",XLOOKUP(E547,selector_02,selector_02_ids,""))</f>
        <v/>
      </c>
      <c r="E547" s="25"/>
      <c r="F547" s="14"/>
      <c r="G547" s="14"/>
      <c r="H547" s="14"/>
      <c r="I547" s="23" t="str">
        <f t="array" ref="I547">IF(J547="","",XLOOKUP(J547,selector_07,selector_07_ids,""))</f>
        <v/>
      </c>
      <c r="J547" s="25"/>
      <c r="K547" s="14"/>
      <c r="L547" s="14"/>
      <c r="M547" s="14"/>
      <c r="N547" s="23" t="str">
        <f t="array" ref="N547">IF(O547="","",XLOOKUP(O547,selector_18,selector_18_ids,""))</f>
        <v/>
      </c>
      <c r="O547" s="25"/>
      <c r="P547" s="14"/>
      <c r="Q547" s="23" t="str">
        <f t="array" ref="Q547">IF(R547="","",XLOOKUP(R547,selector_04,selector_04_ids,""))</f>
        <v/>
      </c>
      <c r="R547" s="25"/>
      <c r="S547" s="14"/>
      <c r="T547" s="27"/>
      <c r="U547" s="14"/>
    </row>
    <row r="548">
      <c r="A548" s="14"/>
      <c r="B548" s="23" t="str">
        <f>IF($A548="","",'Система'!$B$4)</f>
        <v/>
      </c>
      <c r="C548" s="14"/>
      <c r="D548" s="23" t="str">
        <f t="array" ref="D548">IF(E548="","",XLOOKUP(E548,selector_02,selector_02_ids,""))</f>
        <v/>
      </c>
      <c r="E548" s="25"/>
      <c r="F548" s="14"/>
      <c r="G548" s="14"/>
      <c r="H548" s="14"/>
      <c r="I548" s="23" t="str">
        <f t="array" ref="I548">IF(J548="","",XLOOKUP(J548,selector_07,selector_07_ids,""))</f>
        <v/>
      </c>
      <c r="J548" s="25"/>
      <c r="K548" s="14"/>
      <c r="L548" s="14"/>
      <c r="M548" s="14"/>
      <c r="N548" s="23" t="str">
        <f t="array" ref="N548">IF(O548="","",XLOOKUP(O548,selector_18,selector_18_ids,""))</f>
        <v/>
      </c>
      <c r="O548" s="25"/>
      <c r="P548" s="14"/>
      <c r="Q548" s="23" t="str">
        <f t="array" ref="Q548">IF(R548="","",XLOOKUP(R548,selector_04,selector_04_ids,""))</f>
        <v/>
      </c>
      <c r="R548" s="25"/>
      <c r="S548" s="14"/>
      <c r="T548" s="27"/>
      <c r="U548" s="14"/>
    </row>
    <row r="549">
      <c r="A549" s="14"/>
      <c r="B549" s="23" t="str">
        <f>IF($A549="","",'Система'!$B$4)</f>
        <v/>
      </c>
      <c r="C549" s="14"/>
      <c r="D549" s="23" t="str">
        <f t="array" ref="D549">IF(E549="","",XLOOKUP(E549,selector_02,selector_02_ids,""))</f>
        <v/>
      </c>
      <c r="E549" s="25"/>
      <c r="F549" s="14"/>
      <c r="G549" s="14"/>
      <c r="H549" s="14"/>
      <c r="I549" s="23" t="str">
        <f t="array" ref="I549">IF(J549="","",XLOOKUP(J549,selector_07,selector_07_ids,""))</f>
        <v/>
      </c>
      <c r="J549" s="25"/>
      <c r="K549" s="14"/>
      <c r="L549" s="14"/>
      <c r="M549" s="14"/>
      <c r="N549" s="23" t="str">
        <f t="array" ref="N549">IF(O549="","",XLOOKUP(O549,selector_18,selector_18_ids,""))</f>
        <v/>
      </c>
      <c r="O549" s="25"/>
      <c r="P549" s="14"/>
      <c r="Q549" s="23" t="str">
        <f t="array" ref="Q549">IF(R549="","",XLOOKUP(R549,selector_04,selector_04_ids,""))</f>
        <v/>
      </c>
      <c r="R549" s="25"/>
      <c r="S549" s="14"/>
      <c r="T549" s="27"/>
      <c r="U549" s="14"/>
    </row>
    <row r="550">
      <c r="A550" s="14"/>
      <c r="B550" s="23" t="str">
        <f>IF($A550="","",'Система'!$B$4)</f>
        <v/>
      </c>
      <c r="C550" s="14"/>
      <c r="D550" s="23" t="str">
        <f t="array" ref="D550">IF(E550="","",XLOOKUP(E550,selector_02,selector_02_ids,""))</f>
        <v/>
      </c>
      <c r="E550" s="25"/>
      <c r="F550" s="14"/>
      <c r="G550" s="14"/>
      <c r="H550" s="14"/>
      <c r="I550" s="23" t="str">
        <f t="array" ref="I550">IF(J550="","",XLOOKUP(J550,selector_07,selector_07_ids,""))</f>
        <v/>
      </c>
      <c r="J550" s="25"/>
      <c r="K550" s="14"/>
      <c r="L550" s="14"/>
      <c r="M550" s="14"/>
      <c r="N550" s="23" t="str">
        <f t="array" ref="N550">IF(O550="","",XLOOKUP(O550,selector_18,selector_18_ids,""))</f>
        <v/>
      </c>
      <c r="O550" s="25"/>
      <c r="P550" s="14"/>
      <c r="Q550" s="23" t="str">
        <f t="array" ref="Q550">IF(R550="","",XLOOKUP(R550,selector_04,selector_04_ids,""))</f>
        <v/>
      </c>
      <c r="R550" s="25"/>
      <c r="S550" s="14"/>
      <c r="T550" s="27"/>
      <c r="U550" s="14"/>
    </row>
    <row r="551">
      <c r="A551" s="14"/>
      <c r="B551" s="23" t="str">
        <f>IF($A551="","",'Система'!$B$4)</f>
        <v/>
      </c>
      <c r="C551" s="14"/>
      <c r="D551" s="23" t="str">
        <f t="array" ref="D551">IF(E551="","",XLOOKUP(E551,selector_02,selector_02_ids,""))</f>
        <v/>
      </c>
      <c r="E551" s="25"/>
      <c r="F551" s="14"/>
      <c r="G551" s="14"/>
      <c r="H551" s="14"/>
      <c r="I551" s="23" t="str">
        <f t="array" ref="I551">IF(J551="","",XLOOKUP(J551,selector_07,selector_07_ids,""))</f>
        <v/>
      </c>
      <c r="J551" s="25"/>
      <c r="K551" s="14"/>
      <c r="L551" s="14"/>
      <c r="M551" s="14"/>
      <c r="N551" s="23" t="str">
        <f t="array" ref="N551">IF(O551="","",XLOOKUP(O551,selector_18,selector_18_ids,""))</f>
        <v/>
      </c>
      <c r="O551" s="25"/>
      <c r="P551" s="14"/>
      <c r="Q551" s="23" t="str">
        <f t="array" ref="Q551">IF(R551="","",XLOOKUP(R551,selector_04,selector_04_ids,""))</f>
        <v/>
      </c>
      <c r="R551" s="25"/>
      <c r="S551" s="14"/>
      <c r="T551" s="27"/>
      <c r="U551" s="14"/>
    </row>
    <row r="552">
      <c r="A552" s="14"/>
      <c r="B552" s="23" t="str">
        <f>IF($A552="","",'Система'!$B$4)</f>
        <v/>
      </c>
      <c r="C552" s="14"/>
      <c r="D552" s="23" t="str">
        <f t="array" ref="D552">IF(E552="","",XLOOKUP(E552,selector_02,selector_02_ids,""))</f>
        <v/>
      </c>
      <c r="E552" s="25"/>
      <c r="F552" s="14"/>
      <c r="G552" s="14"/>
      <c r="H552" s="14"/>
      <c r="I552" s="23" t="str">
        <f t="array" ref="I552">IF(J552="","",XLOOKUP(J552,selector_07,selector_07_ids,""))</f>
        <v/>
      </c>
      <c r="J552" s="25"/>
      <c r="K552" s="14"/>
      <c r="L552" s="14"/>
      <c r="M552" s="14"/>
      <c r="N552" s="23" t="str">
        <f t="array" ref="N552">IF(O552="","",XLOOKUP(O552,selector_18,selector_18_ids,""))</f>
        <v/>
      </c>
      <c r="O552" s="25"/>
      <c r="P552" s="14"/>
      <c r="Q552" s="23" t="str">
        <f t="array" ref="Q552">IF(R552="","",XLOOKUP(R552,selector_04,selector_04_ids,""))</f>
        <v/>
      </c>
      <c r="R552" s="25"/>
      <c r="S552" s="14"/>
      <c r="T552" s="27"/>
      <c r="U552" s="14"/>
    </row>
    <row r="553">
      <c r="A553" s="14"/>
      <c r="B553" s="23" t="str">
        <f>IF($A553="","",'Система'!$B$4)</f>
        <v/>
      </c>
      <c r="C553" s="14"/>
      <c r="D553" s="23" t="str">
        <f t="array" ref="D553">IF(E553="","",XLOOKUP(E553,selector_02,selector_02_ids,""))</f>
        <v/>
      </c>
      <c r="E553" s="25"/>
      <c r="F553" s="14"/>
      <c r="G553" s="14"/>
      <c r="H553" s="14"/>
      <c r="I553" s="23" t="str">
        <f t="array" ref="I553">IF(J553="","",XLOOKUP(J553,selector_07,selector_07_ids,""))</f>
        <v/>
      </c>
      <c r="J553" s="25"/>
      <c r="K553" s="14"/>
      <c r="L553" s="14"/>
      <c r="M553" s="14"/>
      <c r="N553" s="23" t="str">
        <f t="array" ref="N553">IF(O553="","",XLOOKUP(O553,selector_18,selector_18_ids,""))</f>
        <v/>
      </c>
      <c r="O553" s="25"/>
      <c r="P553" s="14"/>
      <c r="Q553" s="23" t="str">
        <f t="array" ref="Q553">IF(R553="","",XLOOKUP(R553,selector_04,selector_04_ids,""))</f>
        <v/>
      </c>
      <c r="R553" s="25"/>
      <c r="S553" s="14"/>
      <c r="T553" s="27"/>
      <c r="U553" s="14"/>
    </row>
    <row r="554">
      <c r="A554" s="14"/>
      <c r="B554" s="23" t="str">
        <f>IF($A554="","",'Система'!$B$4)</f>
        <v/>
      </c>
      <c r="C554" s="14"/>
      <c r="D554" s="23" t="str">
        <f t="array" ref="D554">IF(E554="","",XLOOKUP(E554,selector_02,selector_02_ids,""))</f>
        <v/>
      </c>
      <c r="E554" s="25"/>
      <c r="F554" s="14"/>
      <c r="G554" s="14"/>
      <c r="H554" s="14"/>
      <c r="I554" s="23" t="str">
        <f t="array" ref="I554">IF(J554="","",XLOOKUP(J554,selector_07,selector_07_ids,""))</f>
        <v/>
      </c>
      <c r="J554" s="25"/>
      <c r="K554" s="14"/>
      <c r="L554" s="14"/>
      <c r="M554" s="14"/>
      <c r="N554" s="23" t="str">
        <f t="array" ref="N554">IF(O554="","",XLOOKUP(O554,selector_18,selector_18_ids,""))</f>
        <v/>
      </c>
      <c r="O554" s="25"/>
      <c r="P554" s="14"/>
      <c r="Q554" s="23" t="str">
        <f t="array" ref="Q554">IF(R554="","",XLOOKUP(R554,selector_04,selector_04_ids,""))</f>
        <v/>
      </c>
      <c r="R554" s="25"/>
      <c r="S554" s="14"/>
      <c r="T554" s="27"/>
      <c r="U554" s="14"/>
    </row>
    <row r="555">
      <c r="A555" s="14"/>
      <c r="B555" s="23" t="str">
        <f>IF($A555="","",'Система'!$B$4)</f>
        <v/>
      </c>
      <c r="C555" s="14"/>
      <c r="D555" s="23" t="str">
        <f t="array" ref="D555">IF(E555="","",XLOOKUP(E555,selector_02,selector_02_ids,""))</f>
        <v/>
      </c>
      <c r="E555" s="25"/>
      <c r="F555" s="14"/>
      <c r="G555" s="14"/>
      <c r="H555" s="14"/>
      <c r="I555" s="23" t="str">
        <f t="array" ref="I555">IF(J555="","",XLOOKUP(J555,selector_07,selector_07_ids,""))</f>
        <v/>
      </c>
      <c r="J555" s="25"/>
      <c r="K555" s="14"/>
      <c r="L555" s="14"/>
      <c r="M555" s="14"/>
      <c r="N555" s="23" t="str">
        <f t="array" ref="N555">IF(O555="","",XLOOKUP(O555,selector_18,selector_18_ids,""))</f>
        <v/>
      </c>
      <c r="O555" s="25"/>
      <c r="P555" s="14"/>
      <c r="Q555" s="23" t="str">
        <f t="array" ref="Q555">IF(R555="","",XLOOKUP(R555,selector_04,selector_04_ids,""))</f>
        <v/>
      </c>
      <c r="R555" s="25"/>
      <c r="S555" s="14"/>
      <c r="T555" s="27"/>
      <c r="U555" s="14"/>
    </row>
    <row r="556">
      <c r="A556" s="14"/>
      <c r="B556" s="23" t="str">
        <f>IF($A556="","",'Система'!$B$4)</f>
        <v/>
      </c>
      <c r="C556" s="14"/>
      <c r="D556" s="23" t="str">
        <f t="array" ref="D556">IF(E556="","",XLOOKUP(E556,selector_02,selector_02_ids,""))</f>
        <v/>
      </c>
      <c r="E556" s="25"/>
      <c r="F556" s="14"/>
      <c r="G556" s="14"/>
      <c r="H556" s="14"/>
      <c r="I556" s="23" t="str">
        <f t="array" ref="I556">IF(J556="","",XLOOKUP(J556,selector_07,selector_07_ids,""))</f>
        <v/>
      </c>
      <c r="J556" s="25"/>
      <c r="K556" s="14"/>
      <c r="L556" s="14"/>
      <c r="M556" s="14"/>
      <c r="N556" s="23" t="str">
        <f t="array" ref="N556">IF(O556="","",XLOOKUP(O556,selector_18,selector_18_ids,""))</f>
        <v/>
      </c>
      <c r="O556" s="25"/>
      <c r="P556" s="14"/>
      <c r="Q556" s="23" t="str">
        <f t="array" ref="Q556">IF(R556="","",XLOOKUP(R556,selector_04,selector_04_ids,""))</f>
        <v/>
      </c>
      <c r="R556" s="25"/>
      <c r="S556" s="14"/>
      <c r="T556" s="27"/>
      <c r="U556" s="14"/>
    </row>
    <row r="557">
      <c r="A557" s="14"/>
      <c r="B557" s="23" t="str">
        <f>IF($A557="","",'Система'!$B$4)</f>
        <v/>
      </c>
      <c r="C557" s="14"/>
      <c r="D557" s="23" t="str">
        <f t="array" ref="D557">IF(E557="","",XLOOKUP(E557,selector_02,selector_02_ids,""))</f>
        <v/>
      </c>
      <c r="E557" s="25"/>
      <c r="F557" s="14"/>
      <c r="G557" s="14"/>
      <c r="H557" s="14"/>
      <c r="I557" s="23" t="str">
        <f t="array" ref="I557">IF(J557="","",XLOOKUP(J557,selector_07,selector_07_ids,""))</f>
        <v/>
      </c>
      <c r="J557" s="25"/>
      <c r="K557" s="14"/>
      <c r="L557" s="14"/>
      <c r="M557" s="14"/>
      <c r="N557" s="23" t="str">
        <f t="array" ref="N557">IF(O557="","",XLOOKUP(O557,selector_18,selector_18_ids,""))</f>
        <v/>
      </c>
      <c r="O557" s="25"/>
      <c r="P557" s="14"/>
      <c r="Q557" s="23" t="str">
        <f t="array" ref="Q557">IF(R557="","",XLOOKUP(R557,selector_04,selector_04_ids,""))</f>
        <v/>
      </c>
      <c r="R557" s="25"/>
      <c r="S557" s="14"/>
      <c r="T557" s="27"/>
      <c r="U557" s="14"/>
    </row>
    <row r="558">
      <c r="A558" s="14"/>
      <c r="B558" s="23" t="str">
        <f>IF($A558="","",'Система'!$B$4)</f>
        <v/>
      </c>
      <c r="C558" s="14"/>
      <c r="D558" s="23" t="str">
        <f t="array" ref="D558">IF(E558="","",XLOOKUP(E558,selector_02,selector_02_ids,""))</f>
        <v/>
      </c>
      <c r="E558" s="25"/>
      <c r="F558" s="14"/>
      <c r="G558" s="14"/>
      <c r="H558" s="14"/>
      <c r="I558" s="23" t="str">
        <f t="array" ref="I558">IF(J558="","",XLOOKUP(J558,selector_07,selector_07_ids,""))</f>
        <v/>
      </c>
      <c r="J558" s="25"/>
      <c r="K558" s="14"/>
      <c r="L558" s="14"/>
      <c r="M558" s="14"/>
      <c r="N558" s="23" t="str">
        <f t="array" ref="N558">IF(O558="","",XLOOKUP(O558,selector_18,selector_18_ids,""))</f>
        <v/>
      </c>
      <c r="O558" s="25"/>
      <c r="P558" s="14"/>
      <c r="Q558" s="23" t="str">
        <f t="array" ref="Q558">IF(R558="","",XLOOKUP(R558,selector_04,selector_04_ids,""))</f>
        <v/>
      </c>
      <c r="R558" s="25"/>
      <c r="S558" s="14"/>
      <c r="T558" s="27"/>
      <c r="U558" s="14"/>
    </row>
    <row r="559">
      <c r="A559" s="14"/>
      <c r="B559" s="23" t="str">
        <f>IF($A559="","",'Система'!$B$4)</f>
        <v/>
      </c>
      <c r="C559" s="14"/>
      <c r="D559" s="23" t="str">
        <f t="array" ref="D559">IF(E559="","",XLOOKUP(E559,selector_02,selector_02_ids,""))</f>
        <v/>
      </c>
      <c r="E559" s="25"/>
      <c r="F559" s="14"/>
      <c r="G559" s="14"/>
      <c r="H559" s="14"/>
      <c r="I559" s="23" t="str">
        <f t="array" ref="I559">IF(J559="","",XLOOKUP(J559,selector_07,selector_07_ids,""))</f>
        <v/>
      </c>
      <c r="J559" s="25"/>
      <c r="K559" s="14"/>
      <c r="L559" s="14"/>
      <c r="M559" s="14"/>
      <c r="N559" s="23" t="str">
        <f t="array" ref="N559">IF(O559="","",XLOOKUP(O559,selector_18,selector_18_ids,""))</f>
        <v/>
      </c>
      <c r="O559" s="25"/>
      <c r="P559" s="14"/>
      <c r="Q559" s="23" t="str">
        <f t="array" ref="Q559">IF(R559="","",XLOOKUP(R559,selector_04,selector_04_ids,""))</f>
        <v/>
      </c>
      <c r="R559" s="25"/>
      <c r="S559" s="14"/>
      <c r="T559" s="27"/>
      <c r="U559" s="14"/>
    </row>
    <row r="560">
      <c r="A560" s="14"/>
      <c r="B560" s="23" t="str">
        <f>IF($A560="","",'Система'!$B$4)</f>
        <v/>
      </c>
      <c r="C560" s="14"/>
      <c r="D560" s="23" t="str">
        <f t="array" ref="D560">IF(E560="","",XLOOKUP(E560,selector_02,selector_02_ids,""))</f>
        <v/>
      </c>
      <c r="E560" s="25"/>
      <c r="F560" s="14"/>
      <c r="G560" s="14"/>
      <c r="H560" s="14"/>
      <c r="I560" s="23" t="str">
        <f t="array" ref="I560">IF(J560="","",XLOOKUP(J560,selector_07,selector_07_ids,""))</f>
        <v/>
      </c>
      <c r="J560" s="25"/>
      <c r="K560" s="14"/>
      <c r="L560" s="14"/>
      <c r="M560" s="14"/>
      <c r="N560" s="23" t="str">
        <f t="array" ref="N560">IF(O560="","",XLOOKUP(O560,selector_18,selector_18_ids,""))</f>
        <v/>
      </c>
      <c r="O560" s="25"/>
      <c r="P560" s="14"/>
      <c r="Q560" s="23" t="str">
        <f t="array" ref="Q560">IF(R560="","",XLOOKUP(R560,selector_04,selector_04_ids,""))</f>
        <v/>
      </c>
      <c r="R560" s="25"/>
      <c r="S560" s="14"/>
      <c r="T560" s="27"/>
      <c r="U560" s="14"/>
    </row>
    <row r="561">
      <c r="A561" s="14"/>
      <c r="B561" s="23" t="str">
        <f>IF($A561="","",'Система'!$B$4)</f>
        <v/>
      </c>
      <c r="C561" s="14"/>
      <c r="D561" s="23" t="str">
        <f t="array" ref="D561">IF(E561="","",XLOOKUP(E561,selector_02,selector_02_ids,""))</f>
        <v/>
      </c>
      <c r="E561" s="25"/>
      <c r="F561" s="14"/>
      <c r="G561" s="14"/>
      <c r="H561" s="14"/>
      <c r="I561" s="23" t="str">
        <f t="array" ref="I561">IF(J561="","",XLOOKUP(J561,selector_07,selector_07_ids,""))</f>
        <v/>
      </c>
      <c r="J561" s="25"/>
      <c r="K561" s="14"/>
      <c r="L561" s="14"/>
      <c r="M561" s="14"/>
      <c r="N561" s="23" t="str">
        <f t="array" ref="N561">IF(O561="","",XLOOKUP(O561,selector_18,selector_18_ids,""))</f>
        <v/>
      </c>
      <c r="O561" s="25"/>
      <c r="P561" s="14"/>
      <c r="Q561" s="23" t="str">
        <f t="array" ref="Q561">IF(R561="","",XLOOKUP(R561,selector_04,selector_04_ids,""))</f>
        <v/>
      </c>
      <c r="R561" s="25"/>
      <c r="S561" s="14"/>
      <c r="T561" s="27"/>
      <c r="U561" s="14"/>
    </row>
    <row r="562">
      <c r="A562" s="14"/>
      <c r="B562" s="23" t="str">
        <f>IF($A562="","",'Система'!$B$4)</f>
        <v/>
      </c>
      <c r="C562" s="14"/>
      <c r="D562" s="23" t="str">
        <f t="array" ref="D562">IF(E562="","",XLOOKUP(E562,selector_02,selector_02_ids,""))</f>
        <v/>
      </c>
      <c r="E562" s="25"/>
      <c r="F562" s="14"/>
      <c r="G562" s="14"/>
      <c r="H562" s="14"/>
      <c r="I562" s="23" t="str">
        <f t="array" ref="I562">IF(J562="","",XLOOKUP(J562,selector_07,selector_07_ids,""))</f>
        <v/>
      </c>
      <c r="J562" s="25"/>
      <c r="K562" s="14"/>
      <c r="L562" s="14"/>
      <c r="M562" s="14"/>
      <c r="N562" s="23" t="str">
        <f t="array" ref="N562">IF(O562="","",XLOOKUP(O562,selector_18,selector_18_ids,""))</f>
        <v/>
      </c>
      <c r="O562" s="25"/>
      <c r="P562" s="14"/>
      <c r="Q562" s="23" t="str">
        <f t="array" ref="Q562">IF(R562="","",XLOOKUP(R562,selector_04,selector_04_ids,""))</f>
        <v/>
      </c>
      <c r="R562" s="25"/>
      <c r="S562" s="14"/>
      <c r="T562" s="27"/>
      <c r="U562" s="14"/>
    </row>
    <row r="563">
      <c r="A563" s="14"/>
      <c r="B563" s="23" t="str">
        <f>IF($A563="","",'Система'!$B$4)</f>
        <v/>
      </c>
      <c r="C563" s="14"/>
      <c r="D563" s="23" t="str">
        <f t="array" ref="D563">IF(E563="","",XLOOKUP(E563,selector_02,selector_02_ids,""))</f>
        <v/>
      </c>
      <c r="E563" s="25"/>
      <c r="F563" s="14"/>
      <c r="G563" s="14"/>
      <c r="H563" s="14"/>
      <c r="I563" s="23" t="str">
        <f t="array" ref="I563">IF(J563="","",XLOOKUP(J563,selector_07,selector_07_ids,""))</f>
        <v/>
      </c>
      <c r="J563" s="25"/>
      <c r="K563" s="14"/>
      <c r="L563" s="14"/>
      <c r="M563" s="14"/>
      <c r="N563" s="23" t="str">
        <f t="array" ref="N563">IF(O563="","",XLOOKUP(O563,selector_18,selector_18_ids,""))</f>
        <v/>
      </c>
      <c r="O563" s="25"/>
      <c r="P563" s="14"/>
      <c r="Q563" s="23" t="str">
        <f t="array" ref="Q563">IF(R563="","",XLOOKUP(R563,selector_04,selector_04_ids,""))</f>
        <v/>
      </c>
      <c r="R563" s="25"/>
      <c r="S563" s="14"/>
      <c r="T563" s="27"/>
      <c r="U563" s="14"/>
    </row>
    <row r="564">
      <c r="A564" s="14"/>
      <c r="B564" s="23" t="str">
        <f>IF($A564="","",'Система'!$B$4)</f>
        <v/>
      </c>
      <c r="C564" s="14"/>
      <c r="D564" s="23" t="str">
        <f t="array" ref="D564">IF(E564="","",XLOOKUP(E564,selector_02,selector_02_ids,""))</f>
        <v/>
      </c>
      <c r="E564" s="25"/>
      <c r="F564" s="14"/>
      <c r="G564" s="14"/>
      <c r="H564" s="14"/>
      <c r="I564" s="23" t="str">
        <f t="array" ref="I564">IF(J564="","",XLOOKUP(J564,selector_07,selector_07_ids,""))</f>
        <v/>
      </c>
      <c r="J564" s="25"/>
      <c r="K564" s="14"/>
      <c r="L564" s="14"/>
      <c r="M564" s="14"/>
      <c r="N564" s="23" t="str">
        <f t="array" ref="N564">IF(O564="","",XLOOKUP(O564,selector_18,selector_18_ids,""))</f>
        <v/>
      </c>
      <c r="O564" s="25"/>
      <c r="P564" s="14"/>
      <c r="Q564" s="23" t="str">
        <f t="array" ref="Q564">IF(R564="","",XLOOKUP(R564,selector_04,selector_04_ids,""))</f>
        <v/>
      </c>
      <c r="R564" s="25"/>
      <c r="S564" s="14"/>
      <c r="T564" s="27"/>
      <c r="U564" s="14"/>
    </row>
    <row r="565">
      <c r="A565" s="14"/>
      <c r="B565" s="23" t="str">
        <f>IF($A565="","",'Система'!$B$4)</f>
        <v/>
      </c>
      <c r="C565" s="14"/>
      <c r="D565" s="23" t="str">
        <f t="array" ref="D565">IF(E565="","",XLOOKUP(E565,selector_02,selector_02_ids,""))</f>
        <v/>
      </c>
      <c r="E565" s="25"/>
      <c r="F565" s="14"/>
      <c r="G565" s="14"/>
      <c r="H565" s="14"/>
      <c r="I565" s="23" t="str">
        <f t="array" ref="I565">IF(J565="","",XLOOKUP(J565,selector_07,selector_07_ids,""))</f>
        <v/>
      </c>
      <c r="J565" s="25"/>
      <c r="K565" s="14"/>
      <c r="L565" s="14"/>
      <c r="M565" s="14"/>
      <c r="N565" s="23" t="str">
        <f t="array" ref="N565">IF(O565="","",XLOOKUP(O565,selector_18,selector_18_ids,""))</f>
        <v/>
      </c>
      <c r="O565" s="25"/>
      <c r="P565" s="14"/>
      <c r="Q565" s="23" t="str">
        <f t="array" ref="Q565">IF(R565="","",XLOOKUP(R565,selector_04,selector_04_ids,""))</f>
        <v/>
      </c>
      <c r="R565" s="25"/>
      <c r="S565" s="14"/>
      <c r="T565" s="27"/>
      <c r="U565" s="14"/>
    </row>
    <row r="566">
      <c r="A566" s="14"/>
      <c r="B566" s="23" t="str">
        <f>IF($A566="","",'Система'!$B$4)</f>
        <v/>
      </c>
      <c r="C566" s="14"/>
      <c r="D566" s="23" t="str">
        <f t="array" ref="D566">IF(E566="","",XLOOKUP(E566,selector_02,selector_02_ids,""))</f>
        <v/>
      </c>
      <c r="E566" s="25"/>
      <c r="F566" s="14"/>
      <c r="G566" s="14"/>
      <c r="H566" s="14"/>
      <c r="I566" s="23" t="str">
        <f t="array" ref="I566">IF(J566="","",XLOOKUP(J566,selector_07,selector_07_ids,""))</f>
        <v/>
      </c>
      <c r="J566" s="25"/>
      <c r="K566" s="14"/>
      <c r="L566" s="14"/>
      <c r="M566" s="14"/>
      <c r="N566" s="23" t="str">
        <f t="array" ref="N566">IF(O566="","",XLOOKUP(O566,selector_18,selector_18_ids,""))</f>
        <v/>
      </c>
      <c r="O566" s="25"/>
      <c r="P566" s="14"/>
      <c r="Q566" s="23" t="str">
        <f t="array" ref="Q566">IF(R566="","",XLOOKUP(R566,selector_04,selector_04_ids,""))</f>
        <v/>
      </c>
      <c r="R566" s="25"/>
      <c r="S566" s="14"/>
      <c r="T566" s="27"/>
      <c r="U566" s="14"/>
    </row>
    <row r="567">
      <c r="A567" s="14"/>
      <c r="B567" s="23" t="str">
        <f>IF($A567="","",'Система'!$B$4)</f>
        <v/>
      </c>
      <c r="C567" s="14"/>
      <c r="D567" s="23" t="str">
        <f t="array" ref="D567">IF(E567="","",XLOOKUP(E567,selector_02,selector_02_ids,""))</f>
        <v/>
      </c>
      <c r="E567" s="25"/>
      <c r="F567" s="14"/>
      <c r="G567" s="14"/>
      <c r="H567" s="14"/>
      <c r="I567" s="23" t="str">
        <f t="array" ref="I567">IF(J567="","",XLOOKUP(J567,selector_07,selector_07_ids,""))</f>
        <v/>
      </c>
      <c r="J567" s="25"/>
      <c r="K567" s="14"/>
      <c r="L567" s="14"/>
      <c r="M567" s="14"/>
      <c r="N567" s="23" t="str">
        <f t="array" ref="N567">IF(O567="","",XLOOKUP(O567,selector_18,selector_18_ids,""))</f>
        <v/>
      </c>
      <c r="O567" s="25"/>
      <c r="P567" s="14"/>
      <c r="Q567" s="23" t="str">
        <f t="array" ref="Q567">IF(R567="","",XLOOKUP(R567,selector_04,selector_04_ids,""))</f>
        <v/>
      </c>
      <c r="R567" s="25"/>
      <c r="S567" s="14"/>
      <c r="T567" s="27"/>
      <c r="U567" s="14"/>
    </row>
    <row r="568">
      <c r="A568" s="14"/>
      <c r="B568" s="23" t="str">
        <f>IF($A568="","",'Система'!$B$4)</f>
        <v/>
      </c>
      <c r="C568" s="14"/>
      <c r="D568" s="23" t="str">
        <f t="array" ref="D568">IF(E568="","",XLOOKUP(E568,selector_02,selector_02_ids,""))</f>
        <v/>
      </c>
      <c r="E568" s="25"/>
      <c r="F568" s="14"/>
      <c r="G568" s="14"/>
      <c r="H568" s="14"/>
      <c r="I568" s="23" t="str">
        <f t="array" ref="I568">IF(J568="","",XLOOKUP(J568,selector_07,selector_07_ids,""))</f>
        <v/>
      </c>
      <c r="J568" s="25"/>
      <c r="K568" s="14"/>
      <c r="L568" s="14"/>
      <c r="M568" s="14"/>
      <c r="N568" s="23" t="str">
        <f t="array" ref="N568">IF(O568="","",XLOOKUP(O568,selector_18,selector_18_ids,""))</f>
        <v/>
      </c>
      <c r="O568" s="25"/>
      <c r="P568" s="14"/>
      <c r="Q568" s="23" t="str">
        <f t="array" ref="Q568">IF(R568="","",XLOOKUP(R568,selector_04,selector_04_ids,""))</f>
        <v/>
      </c>
      <c r="R568" s="25"/>
      <c r="S568" s="14"/>
      <c r="T568" s="27"/>
      <c r="U568" s="14"/>
    </row>
    <row r="569">
      <c r="A569" s="14"/>
      <c r="B569" s="23" t="str">
        <f>IF($A569="","",'Система'!$B$4)</f>
        <v/>
      </c>
      <c r="C569" s="14"/>
      <c r="D569" s="23" t="str">
        <f t="array" ref="D569">IF(E569="","",XLOOKUP(E569,selector_02,selector_02_ids,""))</f>
        <v/>
      </c>
      <c r="E569" s="25"/>
      <c r="F569" s="14"/>
      <c r="G569" s="14"/>
      <c r="H569" s="14"/>
      <c r="I569" s="23" t="str">
        <f t="array" ref="I569">IF(J569="","",XLOOKUP(J569,selector_07,selector_07_ids,""))</f>
        <v/>
      </c>
      <c r="J569" s="25"/>
      <c r="K569" s="14"/>
      <c r="L569" s="14"/>
      <c r="M569" s="14"/>
      <c r="N569" s="23" t="str">
        <f t="array" ref="N569">IF(O569="","",XLOOKUP(O569,selector_18,selector_18_ids,""))</f>
        <v/>
      </c>
      <c r="O569" s="25"/>
      <c r="P569" s="14"/>
      <c r="Q569" s="23" t="str">
        <f t="array" ref="Q569">IF(R569="","",XLOOKUP(R569,selector_04,selector_04_ids,""))</f>
        <v/>
      </c>
      <c r="R569" s="25"/>
      <c r="S569" s="14"/>
      <c r="T569" s="27"/>
      <c r="U569" s="14"/>
    </row>
    <row r="570">
      <c r="A570" s="14"/>
      <c r="B570" s="23" t="str">
        <f>IF($A570="","",'Система'!$B$4)</f>
        <v/>
      </c>
      <c r="C570" s="14"/>
      <c r="D570" s="23" t="str">
        <f t="array" ref="D570">IF(E570="","",XLOOKUP(E570,selector_02,selector_02_ids,""))</f>
        <v/>
      </c>
      <c r="E570" s="25"/>
      <c r="F570" s="14"/>
      <c r="G570" s="14"/>
      <c r="H570" s="14"/>
      <c r="I570" s="23" t="str">
        <f t="array" ref="I570">IF(J570="","",XLOOKUP(J570,selector_07,selector_07_ids,""))</f>
        <v/>
      </c>
      <c r="J570" s="25"/>
      <c r="K570" s="14"/>
      <c r="L570" s="14"/>
      <c r="M570" s="14"/>
      <c r="N570" s="23" t="str">
        <f t="array" ref="N570">IF(O570="","",XLOOKUP(O570,selector_18,selector_18_ids,""))</f>
        <v/>
      </c>
      <c r="O570" s="25"/>
      <c r="P570" s="14"/>
      <c r="Q570" s="23" t="str">
        <f t="array" ref="Q570">IF(R570="","",XLOOKUP(R570,selector_04,selector_04_ids,""))</f>
        <v/>
      </c>
      <c r="R570" s="25"/>
      <c r="S570" s="14"/>
      <c r="T570" s="27"/>
      <c r="U570" s="14"/>
    </row>
    <row r="571">
      <c r="A571" s="14"/>
      <c r="B571" s="23" t="str">
        <f>IF($A571="","",'Система'!$B$4)</f>
        <v/>
      </c>
      <c r="C571" s="14"/>
      <c r="D571" s="23" t="str">
        <f t="array" ref="D571">IF(E571="","",XLOOKUP(E571,selector_02,selector_02_ids,""))</f>
        <v/>
      </c>
      <c r="E571" s="25"/>
      <c r="F571" s="14"/>
      <c r="G571" s="14"/>
      <c r="H571" s="14"/>
      <c r="I571" s="23" t="str">
        <f t="array" ref="I571">IF(J571="","",XLOOKUP(J571,selector_07,selector_07_ids,""))</f>
        <v/>
      </c>
      <c r="J571" s="25"/>
      <c r="K571" s="14"/>
      <c r="L571" s="14"/>
      <c r="M571" s="14"/>
      <c r="N571" s="23" t="str">
        <f t="array" ref="N571">IF(O571="","",XLOOKUP(O571,selector_18,selector_18_ids,""))</f>
        <v/>
      </c>
      <c r="O571" s="25"/>
      <c r="P571" s="14"/>
      <c r="Q571" s="23" t="str">
        <f t="array" ref="Q571">IF(R571="","",XLOOKUP(R571,selector_04,selector_04_ids,""))</f>
        <v/>
      </c>
      <c r="R571" s="25"/>
      <c r="S571" s="14"/>
      <c r="T571" s="27"/>
      <c r="U571" s="14"/>
    </row>
    <row r="572">
      <c r="A572" s="14"/>
      <c r="B572" s="23" t="str">
        <f>IF($A572="","",'Система'!$B$4)</f>
        <v/>
      </c>
      <c r="C572" s="14"/>
      <c r="D572" s="23" t="str">
        <f t="array" ref="D572">IF(E572="","",XLOOKUP(E572,selector_02,selector_02_ids,""))</f>
        <v/>
      </c>
      <c r="E572" s="25"/>
      <c r="F572" s="14"/>
      <c r="G572" s="14"/>
      <c r="H572" s="14"/>
      <c r="I572" s="23" t="str">
        <f t="array" ref="I572">IF(J572="","",XLOOKUP(J572,selector_07,selector_07_ids,""))</f>
        <v/>
      </c>
      <c r="J572" s="25"/>
      <c r="K572" s="14"/>
      <c r="L572" s="14"/>
      <c r="M572" s="14"/>
      <c r="N572" s="23" t="str">
        <f t="array" ref="N572">IF(O572="","",XLOOKUP(O572,selector_18,selector_18_ids,""))</f>
        <v/>
      </c>
      <c r="O572" s="25"/>
      <c r="P572" s="14"/>
      <c r="Q572" s="23" t="str">
        <f t="array" ref="Q572">IF(R572="","",XLOOKUP(R572,selector_04,selector_04_ids,""))</f>
        <v/>
      </c>
      <c r="R572" s="25"/>
      <c r="S572" s="14"/>
      <c r="T572" s="27"/>
      <c r="U572" s="14"/>
    </row>
    <row r="573">
      <c r="A573" s="14"/>
      <c r="B573" s="23" t="str">
        <f>IF($A573="","",'Система'!$B$4)</f>
        <v/>
      </c>
      <c r="C573" s="14"/>
      <c r="D573" s="23" t="str">
        <f t="array" ref="D573">IF(E573="","",XLOOKUP(E573,selector_02,selector_02_ids,""))</f>
        <v/>
      </c>
      <c r="E573" s="25"/>
      <c r="F573" s="14"/>
      <c r="G573" s="14"/>
      <c r="H573" s="14"/>
      <c r="I573" s="23" t="str">
        <f t="array" ref="I573">IF(J573="","",XLOOKUP(J573,selector_07,selector_07_ids,""))</f>
        <v/>
      </c>
      <c r="J573" s="25"/>
      <c r="K573" s="14"/>
      <c r="L573" s="14"/>
      <c r="M573" s="14"/>
      <c r="N573" s="23" t="str">
        <f t="array" ref="N573">IF(O573="","",XLOOKUP(O573,selector_18,selector_18_ids,""))</f>
        <v/>
      </c>
      <c r="O573" s="25"/>
      <c r="P573" s="14"/>
      <c r="Q573" s="23" t="str">
        <f t="array" ref="Q573">IF(R573="","",XLOOKUP(R573,selector_04,selector_04_ids,""))</f>
        <v/>
      </c>
      <c r="R573" s="25"/>
      <c r="S573" s="14"/>
      <c r="T573" s="27"/>
      <c r="U573" s="14"/>
    </row>
    <row r="574">
      <c r="A574" s="14"/>
      <c r="B574" s="23" t="str">
        <f>IF($A574="","",'Система'!$B$4)</f>
        <v/>
      </c>
      <c r="C574" s="14"/>
      <c r="D574" s="23" t="str">
        <f t="array" ref="D574">IF(E574="","",XLOOKUP(E574,selector_02,selector_02_ids,""))</f>
        <v/>
      </c>
      <c r="E574" s="25"/>
      <c r="F574" s="14"/>
      <c r="G574" s="14"/>
      <c r="H574" s="14"/>
      <c r="I574" s="23" t="str">
        <f t="array" ref="I574">IF(J574="","",XLOOKUP(J574,selector_07,selector_07_ids,""))</f>
        <v/>
      </c>
      <c r="J574" s="25"/>
      <c r="K574" s="14"/>
      <c r="L574" s="14"/>
      <c r="M574" s="14"/>
      <c r="N574" s="23" t="str">
        <f t="array" ref="N574">IF(O574="","",XLOOKUP(O574,selector_18,selector_18_ids,""))</f>
        <v/>
      </c>
      <c r="O574" s="25"/>
      <c r="P574" s="14"/>
      <c r="Q574" s="23" t="str">
        <f t="array" ref="Q574">IF(R574="","",XLOOKUP(R574,selector_04,selector_04_ids,""))</f>
        <v/>
      </c>
      <c r="R574" s="25"/>
      <c r="S574" s="14"/>
      <c r="T574" s="27"/>
      <c r="U574" s="14"/>
    </row>
    <row r="575">
      <c r="A575" s="14"/>
      <c r="B575" s="23" t="str">
        <f>IF($A575="","",'Система'!$B$4)</f>
        <v/>
      </c>
      <c r="C575" s="14"/>
      <c r="D575" s="23" t="str">
        <f t="array" ref="D575">IF(E575="","",XLOOKUP(E575,selector_02,selector_02_ids,""))</f>
        <v/>
      </c>
      <c r="E575" s="25"/>
      <c r="F575" s="14"/>
      <c r="G575" s="14"/>
      <c r="H575" s="14"/>
      <c r="I575" s="23" t="str">
        <f t="array" ref="I575">IF(J575="","",XLOOKUP(J575,selector_07,selector_07_ids,""))</f>
        <v/>
      </c>
      <c r="J575" s="25"/>
      <c r="K575" s="14"/>
      <c r="L575" s="14"/>
      <c r="M575" s="14"/>
      <c r="N575" s="23" t="str">
        <f t="array" ref="N575">IF(O575="","",XLOOKUP(O575,selector_18,selector_18_ids,""))</f>
        <v/>
      </c>
      <c r="O575" s="25"/>
      <c r="P575" s="14"/>
      <c r="Q575" s="23" t="str">
        <f t="array" ref="Q575">IF(R575="","",XLOOKUP(R575,selector_04,selector_04_ids,""))</f>
        <v/>
      </c>
      <c r="R575" s="25"/>
      <c r="S575" s="14"/>
      <c r="T575" s="27"/>
      <c r="U575" s="14"/>
    </row>
    <row r="576">
      <c r="A576" s="14"/>
      <c r="B576" s="23" t="str">
        <f>IF($A576="","",'Система'!$B$4)</f>
        <v/>
      </c>
      <c r="C576" s="14"/>
      <c r="D576" s="23" t="str">
        <f t="array" ref="D576">IF(E576="","",XLOOKUP(E576,selector_02,selector_02_ids,""))</f>
        <v/>
      </c>
      <c r="E576" s="25"/>
      <c r="F576" s="14"/>
      <c r="G576" s="14"/>
      <c r="H576" s="14"/>
      <c r="I576" s="23" t="str">
        <f t="array" ref="I576">IF(J576="","",XLOOKUP(J576,selector_07,selector_07_ids,""))</f>
        <v/>
      </c>
      <c r="J576" s="25"/>
      <c r="K576" s="14"/>
      <c r="L576" s="14"/>
      <c r="M576" s="14"/>
      <c r="N576" s="23" t="str">
        <f t="array" ref="N576">IF(O576="","",XLOOKUP(O576,selector_18,selector_18_ids,""))</f>
        <v/>
      </c>
      <c r="O576" s="25"/>
      <c r="P576" s="14"/>
      <c r="Q576" s="23" t="str">
        <f t="array" ref="Q576">IF(R576="","",XLOOKUP(R576,selector_04,selector_04_ids,""))</f>
        <v/>
      </c>
      <c r="R576" s="25"/>
      <c r="S576" s="14"/>
      <c r="T576" s="27"/>
      <c r="U576" s="14"/>
    </row>
    <row r="577">
      <c r="A577" s="14"/>
      <c r="B577" s="23" t="str">
        <f>IF($A577="","",'Система'!$B$4)</f>
        <v/>
      </c>
      <c r="C577" s="14"/>
      <c r="D577" s="23" t="str">
        <f t="array" ref="D577">IF(E577="","",XLOOKUP(E577,selector_02,selector_02_ids,""))</f>
        <v/>
      </c>
      <c r="E577" s="25"/>
      <c r="F577" s="14"/>
      <c r="G577" s="14"/>
      <c r="H577" s="14"/>
      <c r="I577" s="23" t="str">
        <f t="array" ref="I577">IF(J577="","",XLOOKUP(J577,selector_07,selector_07_ids,""))</f>
        <v/>
      </c>
      <c r="J577" s="25"/>
      <c r="K577" s="14"/>
      <c r="L577" s="14"/>
      <c r="M577" s="14"/>
      <c r="N577" s="23" t="str">
        <f t="array" ref="N577">IF(O577="","",XLOOKUP(O577,selector_18,selector_18_ids,""))</f>
        <v/>
      </c>
      <c r="O577" s="25"/>
      <c r="P577" s="14"/>
      <c r="Q577" s="23" t="str">
        <f t="array" ref="Q577">IF(R577="","",XLOOKUP(R577,selector_04,selector_04_ids,""))</f>
        <v/>
      </c>
      <c r="R577" s="25"/>
      <c r="S577" s="14"/>
      <c r="T577" s="27"/>
      <c r="U577" s="14"/>
    </row>
    <row r="578">
      <c r="A578" s="14"/>
      <c r="B578" s="23" t="str">
        <f>IF($A578="","",'Система'!$B$4)</f>
        <v/>
      </c>
      <c r="C578" s="14"/>
      <c r="D578" s="23" t="str">
        <f t="array" ref="D578">IF(E578="","",XLOOKUP(E578,selector_02,selector_02_ids,""))</f>
        <v/>
      </c>
      <c r="E578" s="25"/>
      <c r="F578" s="14"/>
      <c r="G578" s="14"/>
      <c r="H578" s="14"/>
      <c r="I578" s="23" t="str">
        <f t="array" ref="I578">IF(J578="","",XLOOKUP(J578,selector_07,selector_07_ids,""))</f>
        <v/>
      </c>
      <c r="J578" s="25"/>
      <c r="K578" s="14"/>
      <c r="L578" s="14"/>
      <c r="M578" s="14"/>
      <c r="N578" s="23" t="str">
        <f t="array" ref="N578">IF(O578="","",XLOOKUP(O578,selector_18,selector_18_ids,""))</f>
        <v/>
      </c>
      <c r="O578" s="25"/>
      <c r="P578" s="14"/>
      <c r="Q578" s="23" t="str">
        <f t="array" ref="Q578">IF(R578="","",XLOOKUP(R578,selector_04,selector_04_ids,""))</f>
        <v/>
      </c>
      <c r="R578" s="25"/>
      <c r="S578" s="14"/>
      <c r="T578" s="27"/>
      <c r="U578" s="14"/>
    </row>
    <row r="579">
      <c r="A579" s="14"/>
      <c r="B579" s="23" t="str">
        <f>IF($A579="","",'Система'!$B$4)</f>
        <v/>
      </c>
      <c r="C579" s="14"/>
      <c r="D579" s="23" t="str">
        <f t="array" ref="D579">IF(E579="","",XLOOKUP(E579,selector_02,selector_02_ids,""))</f>
        <v/>
      </c>
      <c r="E579" s="25"/>
      <c r="F579" s="14"/>
      <c r="G579" s="14"/>
      <c r="H579" s="14"/>
      <c r="I579" s="23" t="str">
        <f t="array" ref="I579">IF(J579="","",XLOOKUP(J579,selector_07,selector_07_ids,""))</f>
        <v/>
      </c>
      <c r="J579" s="25"/>
      <c r="K579" s="14"/>
      <c r="L579" s="14"/>
      <c r="M579" s="14"/>
      <c r="N579" s="23" t="str">
        <f t="array" ref="N579">IF(O579="","",XLOOKUP(O579,selector_18,selector_18_ids,""))</f>
        <v/>
      </c>
      <c r="O579" s="25"/>
      <c r="P579" s="14"/>
      <c r="Q579" s="23" t="str">
        <f t="array" ref="Q579">IF(R579="","",XLOOKUP(R579,selector_04,selector_04_ids,""))</f>
        <v/>
      </c>
      <c r="R579" s="25"/>
      <c r="S579" s="14"/>
      <c r="T579" s="27"/>
      <c r="U579" s="14"/>
    </row>
    <row r="580">
      <c r="A580" s="14"/>
      <c r="B580" s="23" t="str">
        <f>IF($A580="","",'Система'!$B$4)</f>
        <v/>
      </c>
      <c r="C580" s="14"/>
      <c r="D580" s="23" t="str">
        <f t="array" ref="D580">IF(E580="","",XLOOKUP(E580,selector_02,selector_02_ids,""))</f>
        <v/>
      </c>
      <c r="E580" s="25"/>
      <c r="F580" s="14"/>
      <c r="G580" s="14"/>
      <c r="H580" s="14"/>
      <c r="I580" s="23" t="str">
        <f t="array" ref="I580">IF(J580="","",XLOOKUP(J580,selector_07,selector_07_ids,""))</f>
        <v/>
      </c>
      <c r="J580" s="25"/>
      <c r="K580" s="14"/>
      <c r="L580" s="14"/>
      <c r="M580" s="14"/>
      <c r="N580" s="23" t="str">
        <f t="array" ref="N580">IF(O580="","",XLOOKUP(O580,selector_18,selector_18_ids,""))</f>
        <v/>
      </c>
      <c r="O580" s="25"/>
      <c r="P580" s="14"/>
      <c r="Q580" s="23" t="str">
        <f t="array" ref="Q580">IF(R580="","",XLOOKUP(R580,selector_04,selector_04_ids,""))</f>
        <v/>
      </c>
      <c r="R580" s="25"/>
      <c r="S580" s="14"/>
      <c r="T580" s="27"/>
      <c r="U580" s="14"/>
    </row>
    <row r="581">
      <c r="A581" s="14"/>
      <c r="B581" s="23" t="str">
        <f>IF($A581="","",'Система'!$B$4)</f>
        <v/>
      </c>
      <c r="C581" s="14"/>
      <c r="D581" s="23" t="str">
        <f t="array" ref="D581">IF(E581="","",XLOOKUP(E581,selector_02,selector_02_ids,""))</f>
        <v/>
      </c>
      <c r="E581" s="25"/>
      <c r="F581" s="14"/>
      <c r="G581" s="14"/>
      <c r="H581" s="14"/>
      <c r="I581" s="23" t="str">
        <f t="array" ref="I581">IF(J581="","",XLOOKUP(J581,selector_07,selector_07_ids,""))</f>
        <v/>
      </c>
      <c r="J581" s="25"/>
      <c r="K581" s="14"/>
      <c r="L581" s="14"/>
      <c r="M581" s="14"/>
      <c r="N581" s="23" t="str">
        <f t="array" ref="N581">IF(O581="","",XLOOKUP(O581,selector_18,selector_18_ids,""))</f>
        <v/>
      </c>
      <c r="O581" s="25"/>
      <c r="P581" s="14"/>
      <c r="Q581" s="23" t="str">
        <f t="array" ref="Q581">IF(R581="","",XLOOKUP(R581,selector_04,selector_04_ids,""))</f>
        <v/>
      </c>
      <c r="R581" s="25"/>
      <c r="S581" s="14"/>
      <c r="T581" s="27"/>
      <c r="U581" s="14"/>
    </row>
    <row r="582">
      <c r="A582" s="14"/>
      <c r="B582" s="23" t="str">
        <f>IF($A582="","",'Система'!$B$4)</f>
        <v/>
      </c>
      <c r="C582" s="14"/>
      <c r="D582" s="23" t="str">
        <f t="array" ref="D582">IF(E582="","",XLOOKUP(E582,selector_02,selector_02_ids,""))</f>
        <v/>
      </c>
      <c r="E582" s="25"/>
      <c r="F582" s="14"/>
      <c r="G582" s="14"/>
      <c r="H582" s="14"/>
      <c r="I582" s="23" t="str">
        <f t="array" ref="I582">IF(J582="","",XLOOKUP(J582,selector_07,selector_07_ids,""))</f>
        <v/>
      </c>
      <c r="J582" s="25"/>
      <c r="K582" s="14"/>
      <c r="L582" s="14"/>
      <c r="M582" s="14"/>
      <c r="N582" s="23" t="str">
        <f t="array" ref="N582">IF(O582="","",XLOOKUP(O582,selector_18,selector_18_ids,""))</f>
        <v/>
      </c>
      <c r="O582" s="25"/>
      <c r="P582" s="14"/>
      <c r="Q582" s="23" t="str">
        <f t="array" ref="Q582">IF(R582="","",XLOOKUP(R582,selector_04,selector_04_ids,""))</f>
        <v/>
      </c>
      <c r="R582" s="25"/>
      <c r="S582" s="14"/>
      <c r="T582" s="27"/>
      <c r="U582" s="14"/>
    </row>
    <row r="583">
      <c r="A583" s="14"/>
      <c r="B583" s="23" t="str">
        <f>IF($A583="","",'Система'!$B$4)</f>
        <v/>
      </c>
      <c r="C583" s="14"/>
      <c r="D583" s="23" t="str">
        <f t="array" ref="D583">IF(E583="","",XLOOKUP(E583,selector_02,selector_02_ids,""))</f>
        <v/>
      </c>
      <c r="E583" s="25"/>
      <c r="F583" s="14"/>
      <c r="G583" s="14"/>
      <c r="H583" s="14"/>
      <c r="I583" s="23" t="str">
        <f t="array" ref="I583">IF(J583="","",XLOOKUP(J583,selector_07,selector_07_ids,""))</f>
        <v/>
      </c>
      <c r="J583" s="25"/>
      <c r="K583" s="14"/>
      <c r="L583" s="14"/>
      <c r="M583" s="14"/>
      <c r="N583" s="23" t="str">
        <f t="array" ref="N583">IF(O583="","",XLOOKUP(O583,selector_18,selector_18_ids,""))</f>
        <v/>
      </c>
      <c r="O583" s="25"/>
      <c r="P583" s="14"/>
      <c r="Q583" s="23" t="str">
        <f t="array" ref="Q583">IF(R583="","",XLOOKUP(R583,selector_04,selector_04_ids,""))</f>
        <v/>
      </c>
      <c r="R583" s="25"/>
      <c r="S583" s="14"/>
      <c r="T583" s="27"/>
      <c r="U583" s="14"/>
    </row>
    <row r="584">
      <c r="A584" s="14"/>
      <c r="B584" s="23" t="str">
        <f>IF($A584="","",'Система'!$B$4)</f>
        <v/>
      </c>
      <c r="C584" s="14"/>
      <c r="D584" s="23" t="str">
        <f t="array" ref="D584">IF(E584="","",XLOOKUP(E584,selector_02,selector_02_ids,""))</f>
        <v/>
      </c>
      <c r="E584" s="25"/>
      <c r="F584" s="14"/>
      <c r="G584" s="14"/>
      <c r="H584" s="14"/>
      <c r="I584" s="23" t="str">
        <f t="array" ref="I584">IF(J584="","",XLOOKUP(J584,selector_07,selector_07_ids,""))</f>
        <v/>
      </c>
      <c r="J584" s="25"/>
      <c r="K584" s="14"/>
      <c r="L584" s="14"/>
      <c r="M584" s="14"/>
      <c r="N584" s="23" t="str">
        <f t="array" ref="N584">IF(O584="","",XLOOKUP(O584,selector_18,selector_18_ids,""))</f>
        <v/>
      </c>
      <c r="O584" s="25"/>
      <c r="P584" s="14"/>
      <c r="Q584" s="23" t="str">
        <f t="array" ref="Q584">IF(R584="","",XLOOKUP(R584,selector_04,selector_04_ids,""))</f>
        <v/>
      </c>
      <c r="R584" s="25"/>
      <c r="S584" s="14"/>
      <c r="T584" s="27"/>
      <c r="U584" s="14"/>
    </row>
    <row r="585">
      <c r="A585" s="14"/>
      <c r="B585" s="23" t="str">
        <f>IF($A585="","",'Система'!$B$4)</f>
        <v/>
      </c>
      <c r="C585" s="14"/>
      <c r="D585" s="23" t="str">
        <f t="array" ref="D585">IF(E585="","",XLOOKUP(E585,selector_02,selector_02_ids,""))</f>
        <v/>
      </c>
      <c r="E585" s="25"/>
      <c r="F585" s="14"/>
      <c r="G585" s="14"/>
      <c r="H585" s="14"/>
      <c r="I585" s="23" t="str">
        <f t="array" ref="I585">IF(J585="","",XLOOKUP(J585,selector_07,selector_07_ids,""))</f>
        <v/>
      </c>
      <c r="J585" s="25"/>
      <c r="K585" s="14"/>
      <c r="L585" s="14"/>
      <c r="M585" s="14"/>
      <c r="N585" s="23" t="str">
        <f t="array" ref="N585">IF(O585="","",XLOOKUP(O585,selector_18,selector_18_ids,""))</f>
        <v/>
      </c>
      <c r="O585" s="25"/>
      <c r="P585" s="14"/>
      <c r="Q585" s="23" t="str">
        <f t="array" ref="Q585">IF(R585="","",XLOOKUP(R585,selector_04,selector_04_ids,""))</f>
        <v/>
      </c>
      <c r="R585" s="25"/>
      <c r="S585" s="14"/>
      <c r="T585" s="27"/>
      <c r="U585" s="14"/>
    </row>
    <row r="586">
      <c r="A586" s="14"/>
      <c r="B586" s="23" t="str">
        <f>IF($A586="","",'Система'!$B$4)</f>
        <v/>
      </c>
      <c r="C586" s="14"/>
      <c r="D586" s="23" t="str">
        <f t="array" ref="D586">IF(E586="","",XLOOKUP(E586,selector_02,selector_02_ids,""))</f>
        <v/>
      </c>
      <c r="E586" s="25"/>
      <c r="F586" s="14"/>
      <c r="G586" s="14"/>
      <c r="H586" s="14"/>
      <c r="I586" s="23" t="str">
        <f t="array" ref="I586">IF(J586="","",XLOOKUP(J586,selector_07,selector_07_ids,""))</f>
        <v/>
      </c>
      <c r="J586" s="25"/>
      <c r="K586" s="14"/>
      <c r="L586" s="14"/>
      <c r="M586" s="14"/>
      <c r="N586" s="23" t="str">
        <f t="array" ref="N586">IF(O586="","",XLOOKUP(O586,selector_18,selector_18_ids,""))</f>
        <v/>
      </c>
      <c r="O586" s="25"/>
      <c r="P586" s="14"/>
      <c r="Q586" s="23" t="str">
        <f t="array" ref="Q586">IF(R586="","",XLOOKUP(R586,selector_04,selector_04_ids,""))</f>
        <v/>
      </c>
      <c r="R586" s="25"/>
      <c r="S586" s="14"/>
      <c r="T586" s="27"/>
      <c r="U586" s="14"/>
    </row>
    <row r="587">
      <c r="A587" s="14"/>
      <c r="B587" s="23" t="str">
        <f>IF($A587="","",'Система'!$B$4)</f>
        <v/>
      </c>
      <c r="C587" s="14"/>
      <c r="D587" s="23" t="str">
        <f t="array" ref="D587">IF(E587="","",XLOOKUP(E587,selector_02,selector_02_ids,""))</f>
        <v/>
      </c>
      <c r="E587" s="25"/>
      <c r="F587" s="14"/>
      <c r="G587" s="14"/>
      <c r="H587" s="14"/>
      <c r="I587" s="23" t="str">
        <f t="array" ref="I587">IF(J587="","",XLOOKUP(J587,selector_07,selector_07_ids,""))</f>
        <v/>
      </c>
      <c r="J587" s="25"/>
      <c r="K587" s="14"/>
      <c r="L587" s="14"/>
      <c r="M587" s="14"/>
      <c r="N587" s="23" t="str">
        <f t="array" ref="N587">IF(O587="","",XLOOKUP(O587,selector_18,selector_18_ids,""))</f>
        <v/>
      </c>
      <c r="O587" s="25"/>
      <c r="P587" s="14"/>
      <c r="Q587" s="23" t="str">
        <f t="array" ref="Q587">IF(R587="","",XLOOKUP(R587,selector_04,selector_04_ids,""))</f>
        <v/>
      </c>
      <c r="R587" s="25"/>
      <c r="S587" s="14"/>
      <c r="T587" s="27"/>
      <c r="U587" s="14"/>
    </row>
    <row r="588">
      <c r="A588" s="14"/>
      <c r="B588" s="23" t="str">
        <f>IF($A588="","",'Система'!$B$4)</f>
        <v/>
      </c>
      <c r="C588" s="14"/>
      <c r="D588" s="23" t="str">
        <f t="array" ref="D588">IF(E588="","",XLOOKUP(E588,selector_02,selector_02_ids,""))</f>
        <v/>
      </c>
      <c r="E588" s="25"/>
      <c r="F588" s="14"/>
      <c r="G588" s="14"/>
      <c r="H588" s="14"/>
      <c r="I588" s="23" t="str">
        <f t="array" ref="I588">IF(J588="","",XLOOKUP(J588,selector_07,selector_07_ids,""))</f>
        <v/>
      </c>
      <c r="J588" s="25"/>
      <c r="K588" s="14"/>
      <c r="L588" s="14"/>
      <c r="M588" s="14"/>
      <c r="N588" s="23" t="str">
        <f t="array" ref="N588">IF(O588="","",XLOOKUP(O588,selector_18,selector_18_ids,""))</f>
        <v/>
      </c>
      <c r="O588" s="25"/>
      <c r="P588" s="14"/>
      <c r="Q588" s="23" t="str">
        <f t="array" ref="Q588">IF(R588="","",XLOOKUP(R588,selector_04,selector_04_ids,""))</f>
        <v/>
      </c>
      <c r="R588" s="25"/>
      <c r="S588" s="14"/>
      <c r="T588" s="27"/>
      <c r="U588" s="14"/>
    </row>
    <row r="589">
      <c r="A589" s="14"/>
      <c r="B589" s="23" t="str">
        <f>IF($A589="","",'Система'!$B$4)</f>
        <v/>
      </c>
      <c r="C589" s="14"/>
      <c r="D589" s="23" t="str">
        <f t="array" ref="D589">IF(E589="","",XLOOKUP(E589,selector_02,selector_02_ids,""))</f>
        <v/>
      </c>
      <c r="E589" s="25"/>
      <c r="F589" s="14"/>
      <c r="G589" s="14"/>
      <c r="H589" s="14"/>
      <c r="I589" s="23" t="str">
        <f t="array" ref="I589">IF(J589="","",XLOOKUP(J589,selector_07,selector_07_ids,""))</f>
        <v/>
      </c>
      <c r="J589" s="25"/>
      <c r="K589" s="14"/>
      <c r="L589" s="14"/>
      <c r="M589" s="14"/>
      <c r="N589" s="23" t="str">
        <f t="array" ref="N589">IF(O589="","",XLOOKUP(O589,selector_18,selector_18_ids,""))</f>
        <v/>
      </c>
      <c r="O589" s="25"/>
      <c r="P589" s="14"/>
      <c r="Q589" s="23" t="str">
        <f t="array" ref="Q589">IF(R589="","",XLOOKUP(R589,selector_04,selector_04_ids,""))</f>
        <v/>
      </c>
      <c r="R589" s="25"/>
      <c r="S589" s="14"/>
      <c r="T589" s="27"/>
      <c r="U589" s="14"/>
    </row>
    <row r="590">
      <c r="A590" s="14"/>
      <c r="B590" s="23" t="str">
        <f>IF($A590="","",'Система'!$B$4)</f>
        <v/>
      </c>
      <c r="C590" s="14"/>
      <c r="D590" s="23" t="str">
        <f t="array" ref="D590">IF(E590="","",XLOOKUP(E590,selector_02,selector_02_ids,""))</f>
        <v/>
      </c>
      <c r="E590" s="25"/>
      <c r="F590" s="14"/>
      <c r="G590" s="14"/>
      <c r="H590" s="14"/>
      <c r="I590" s="23" t="str">
        <f t="array" ref="I590">IF(J590="","",XLOOKUP(J590,selector_07,selector_07_ids,""))</f>
        <v/>
      </c>
      <c r="J590" s="25"/>
      <c r="K590" s="14"/>
      <c r="L590" s="14"/>
      <c r="M590" s="14"/>
      <c r="N590" s="23" t="str">
        <f t="array" ref="N590">IF(O590="","",XLOOKUP(O590,selector_18,selector_18_ids,""))</f>
        <v/>
      </c>
      <c r="O590" s="25"/>
      <c r="P590" s="14"/>
      <c r="Q590" s="23" t="str">
        <f t="array" ref="Q590">IF(R590="","",XLOOKUP(R590,selector_04,selector_04_ids,""))</f>
        <v/>
      </c>
      <c r="R590" s="25"/>
      <c r="S590" s="14"/>
      <c r="T590" s="27"/>
      <c r="U590" s="14"/>
    </row>
    <row r="591">
      <c r="A591" s="14"/>
      <c r="B591" s="23" t="str">
        <f>IF($A591="","",'Система'!$B$4)</f>
        <v/>
      </c>
      <c r="C591" s="14"/>
      <c r="D591" s="23" t="str">
        <f t="array" ref="D591">IF(E591="","",XLOOKUP(E591,selector_02,selector_02_ids,""))</f>
        <v/>
      </c>
      <c r="E591" s="25"/>
      <c r="F591" s="14"/>
      <c r="G591" s="14"/>
      <c r="H591" s="14"/>
      <c r="I591" s="23" t="str">
        <f t="array" ref="I591">IF(J591="","",XLOOKUP(J591,selector_07,selector_07_ids,""))</f>
        <v/>
      </c>
      <c r="J591" s="25"/>
      <c r="K591" s="14"/>
      <c r="L591" s="14"/>
      <c r="M591" s="14"/>
      <c r="N591" s="23" t="str">
        <f t="array" ref="N591">IF(O591="","",XLOOKUP(O591,selector_18,selector_18_ids,""))</f>
        <v/>
      </c>
      <c r="O591" s="25"/>
      <c r="P591" s="14"/>
      <c r="Q591" s="23" t="str">
        <f t="array" ref="Q591">IF(R591="","",XLOOKUP(R591,selector_04,selector_04_ids,""))</f>
        <v/>
      </c>
      <c r="R591" s="25"/>
      <c r="S591" s="14"/>
      <c r="T591" s="27"/>
      <c r="U591" s="14"/>
    </row>
    <row r="592">
      <c r="A592" s="14"/>
      <c r="B592" s="23" t="str">
        <f>IF($A592="","",'Система'!$B$4)</f>
        <v/>
      </c>
      <c r="C592" s="14"/>
      <c r="D592" s="23" t="str">
        <f t="array" ref="D592">IF(E592="","",XLOOKUP(E592,selector_02,selector_02_ids,""))</f>
        <v/>
      </c>
      <c r="E592" s="25"/>
      <c r="F592" s="14"/>
      <c r="G592" s="14"/>
      <c r="H592" s="14"/>
      <c r="I592" s="23" t="str">
        <f t="array" ref="I592">IF(J592="","",XLOOKUP(J592,selector_07,selector_07_ids,""))</f>
        <v/>
      </c>
      <c r="J592" s="25"/>
      <c r="K592" s="14"/>
      <c r="L592" s="14"/>
      <c r="M592" s="14"/>
      <c r="N592" s="23" t="str">
        <f t="array" ref="N592">IF(O592="","",XLOOKUP(O592,selector_18,selector_18_ids,""))</f>
        <v/>
      </c>
      <c r="O592" s="25"/>
      <c r="P592" s="14"/>
      <c r="Q592" s="23" t="str">
        <f t="array" ref="Q592">IF(R592="","",XLOOKUP(R592,selector_04,selector_04_ids,""))</f>
        <v/>
      </c>
      <c r="R592" s="25"/>
      <c r="S592" s="14"/>
      <c r="T592" s="27"/>
      <c r="U592" s="14"/>
    </row>
    <row r="593">
      <c r="A593" s="14"/>
      <c r="B593" s="23" t="str">
        <f>IF($A593="","",'Система'!$B$4)</f>
        <v/>
      </c>
      <c r="C593" s="14"/>
      <c r="D593" s="23" t="str">
        <f t="array" ref="D593">IF(E593="","",XLOOKUP(E593,selector_02,selector_02_ids,""))</f>
        <v/>
      </c>
      <c r="E593" s="25"/>
      <c r="F593" s="14"/>
      <c r="G593" s="14"/>
      <c r="H593" s="14"/>
      <c r="I593" s="23" t="str">
        <f t="array" ref="I593">IF(J593="","",XLOOKUP(J593,selector_07,selector_07_ids,""))</f>
        <v/>
      </c>
      <c r="J593" s="25"/>
      <c r="K593" s="14"/>
      <c r="L593" s="14"/>
      <c r="M593" s="14"/>
      <c r="N593" s="23" t="str">
        <f t="array" ref="N593">IF(O593="","",XLOOKUP(O593,selector_18,selector_18_ids,""))</f>
        <v/>
      </c>
      <c r="O593" s="25"/>
      <c r="P593" s="14"/>
      <c r="Q593" s="23" t="str">
        <f t="array" ref="Q593">IF(R593="","",XLOOKUP(R593,selector_04,selector_04_ids,""))</f>
        <v/>
      </c>
      <c r="R593" s="25"/>
      <c r="S593" s="14"/>
      <c r="T593" s="27"/>
      <c r="U593" s="14"/>
    </row>
    <row r="594">
      <c r="A594" s="14"/>
      <c r="B594" s="23" t="str">
        <f>IF($A594="","",'Система'!$B$4)</f>
        <v/>
      </c>
      <c r="C594" s="14"/>
      <c r="D594" s="23" t="str">
        <f t="array" ref="D594">IF(E594="","",XLOOKUP(E594,selector_02,selector_02_ids,""))</f>
        <v/>
      </c>
      <c r="E594" s="25"/>
      <c r="F594" s="14"/>
      <c r="G594" s="14"/>
      <c r="H594" s="14"/>
      <c r="I594" s="23" t="str">
        <f t="array" ref="I594">IF(J594="","",XLOOKUP(J594,selector_07,selector_07_ids,""))</f>
        <v/>
      </c>
      <c r="J594" s="25"/>
      <c r="K594" s="14"/>
      <c r="L594" s="14"/>
      <c r="M594" s="14"/>
      <c r="N594" s="23" t="str">
        <f t="array" ref="N594">IF(O594="","",XLOOKUP(O594,selector_18,selector_18_ids,""))</f>
        <v/>
      </c>
      <c r="O594" s="25"/>
      <c r="P594" s="14"/>
      <c r="Q594" s="23" t="str">
        <f t="array" ref="Q594">IF(R594="","",XLOOKUP(R594,selector_04,selector_04_ids,""))</f>
        <v/>
      </c>
      <c r="R594" s="25"/>
      <c r="S594" s="14"/>
      <c r="T594" s="27"/>
      <c r="U594" s="14"/>
    </row>
    <row r="595">
      <c r="A595" s="14"/>
      <c r="B595" s="23" t="str">
        <f>IF($A595="","",'Система'!$B$4)</f>
        <v/>
      </c>
      <c r="C595" s="14"/>
      <c r="D595" s="23" t="str">
        <f t="array" ref="D595">IF(E595="","",XLOOKUP(E595,selector_02,selector_02_ids,""))</f>
        <v/>
      </c>
      <c r="E595" s="25"/>
      <c r="F595" s="14"/>
      <c r="G595" s="14"/>
      <c r="H595" s="14"/>
      <c r="I595" s="23" t="str">
        <f t="array" ref="I595">IF(J595="","",XLOOKUP(J595,selector_07,selector_07_ids,""))</f>
        <v/>
      </c>
      <c r="J595" s="25"/>
      <c r="K595" s="14"/>
      <c r="L595" s="14"/>
      <c r="M595" s="14"/>
      <c r="N595" s="23" t="str">
        <f t="array" ref="N595">IF(O595="","",XLOOKUP(O595,selector_18,selector_18_ids,""))</f>
        <v/>
      </c>
      <c r="O595" s="25"/>
      <c r="P595" s="14"/>
      <c r="Q595" s="23" t="str">
        <f t="array" ref="Q595">IF(R595="","",XLOOKUP(R595,selector_04,selector_04_ids,""))</f>
        <v/>
      </c>
      <c r="R595" s="25"/>
      <c r="S595" s="14"/>
      <c r="T595" s="27"/>
      <c r="U595" s="14"/>
    </row>
    <row r="596">
      <c r="A596" s="14"/>
      <c r="B596" s="23" t="str">
        <f>IF($A596="","",'Система'!$B$4)</f>
        <v/>
      </c>
      <c r="C596" s="14"/>
      <c r="D596" s="23" t="str">
        <f t="array" ref="D596">IF(E596="","",XLOOKUP(E596,selector_02,selector_02_ids,""))</f>
        <v/>
      </c>
      <c r="E596" s="25"/>
      <c r="F596" s="14"/>
      <c r="G596" s="14"/>
      <c r="H596" s="14"/>
      <c r="I596" s="23" t="str">
        <f t="array" ref="I596">IF(J596="","",XLOOKUP(J596,selector_07,selector_07_ids,""))</f>
        <v/>
      </c>
      <c r="J596" s="25"/>
      <c r="K596" s="14"/>
      <c r="L596" s="14"/>
      <c r="M596" s="14"/>
      <c r="N596" s="23" t="str">
        <f t="array" ref="N596">IF(O596="","",XLOOKUP(O596,selector_18,selector_18_ids,""))</f>
        <v/>
      </c>
      <c r="O596" s="25"/>
      <c r="P596" s="14"/>
      <c r="Q596" s="23" t="str">
        <f t="array" ref="Q596">IF(R596="","",XLOOKUP(R596,selector_04,selector_04_ids,""))</f>
        <v/>
      </c>
      <c r="R596" s="25"/>
      <c r="S596" s="14"/>
      <c r="T596" s="27"/>
      <c r="U596" s="14"/>
    </row>
    <row r="597">
      <c r="A597" s="14"/>
      <c r="B597" s="23" t="str">
        <f>IF($A597="","",'Система'!$B$4)</f>
        <v/>
      </c>
      <c r="C597" s="14"/>
      <c r="D597" s="23" t="str">
        <f t="array" ref="D597">IF(E597="","",XLOOKUP(E597,selector_02,selector_02_ids,""))</f>
        <v/>
      </c>
      <c r="E597" s="25"/>
      <c r="F597" s="14"/>
      <c r="G597" s="14"/>
      <c r="H597" s="14"/>
      <c r="I597" s="23" t="str">
        <f t="array" ref="I597">IF(J597="","",XLOOKUP(J597,selector_07,selector_07_ids,""))</f>
        <v/>
      </c>
      <c r="J597" s="25"/>
      <c r="K597" s="14"/>
      <c r="L597" s="14"/>
      <c r="M597" s="14"/>
      <c r="N597" s="23" t="str">
        <f t="array" ref="N597">IF(O597="","",XLOOKUP(O597,selector_18,selector_18_ids,""))</f>
        <v/>
      </c>
      <c r="O597" s="25"/>
      <c r="P597" s="14"/>
      <c r="Q597" s="23" t="str">
        <f t="array" ref="Q597">IF(R597="","",XLOOKUP(R597,selector_04,selector_04_ids,""))</f>
        <v/>
      </c>
      <c r="R597" s="25"/>
      <c r="S597" s="14"/>
      <c r="T597" s="27"/>
      <c r="U597" s="14"/>
    </row>
    <row r="598">
      <c r="A598" s="14"/>
      <c r="B598" s="23" t="str">
        <f>IF($A598="","",'Система'!$B$4)</f>
        <v/>
      </c>
      <c r="C598" s="14"/>
      <c r="D598" s="23" t="str">
        <f t="array" ref="D598">IF(E598="","",XLOOKUP(E598,selector_02,selector_02_ids,""))</f>
        <v/>
      </c>
      <c r="E598" s="25"/>
      <c r="F598" s="14"/>
      <c r="G598" s="14"/>
      <c r="H598" s="14"/>
      <c r="I598" s="23" t="str">
        <f t="array" ref="I598">IF(J598="","",XLOOKUP(J598,selector_07,selector_07_ids,""))</f>
        <v/>
      </c>
      <c r="J598" s="25"/>
      <c r="K598" s="14"/>
      <c r="L598" s="14"/>
      <c r="M598" s="14"/>
      <c r="N598" s="23" t="str">
        <f t="array" ref="N598">IF(O598="","",XLOOKUP(O598,selector_18,selector_18_ids,""))</f>
        <v/>
      </c>
      <c r="O598" s="25"/>
      <c r="P598" s="14"/>
      <c r="Q598" s="23" t="str">
        <f t="array" ref="Q598">IF(R598="","",XLOOKUP(R598,selector_04,selector_04_ids,""))</f>
        <v/>
      </c>
      <c r="R598" s="25"/>
      <c r="S598" s="14"/>
      <c r="T598" s="27"/>
      <c r="U598" s="14"/>
    </row>
    <row r="599">
      <c r="A599" s="14"/>
      <c r="B599" s="23" t="str">
        <f>IF($A599="","",'Система'!$B$4)</f>
        <v/>
      </c>
      <c r="C599" s="14"/>
      <c r="D599" s="23" t="str">
        <f t="array" ref="D599">IF(E599="","",XLOOKUP(E599,selector_02,selector_02_ids,""))</f>
        <v/>
      </c>
      <c r="E599" s="25"/>
      <c r="F599" s="14"/>
      <c r="G599" s="14"/>
      <c r="H599" s="14"/>
      <c r="I599" s="23" t="str">
        <f t="array" ref="I599">IF(J599="","",XLOOKUP(J599,selector_07,selector_07_ids,""))</f>
        <v/>
      </c>
      <c r="J599" s="25"/>
      <c r="K599" s="14"/>
      <c r="L599" s="14"/>
      <c r="M599" s="14"/>
      <c r="N599" s="23" t="str">
        <f t="array" ref="N599">IF(O599="","",XLOOKUP(O599,selector_18,selector_18_ids,""))</f>
        <v/>
      </c>
      <c r="O599" s="25"/>
      <c r="P599" s="14"/>
      <c r="Q599" s="23" t="str">
        <f t="array" ref="Q599">IF(R599="","",XLOOKUP(R599,selector_04,selector_04_ids,""))</f>
        <v/>
      </c>
      <c r="R599" s="25"/>
      <c r="S599" s="14"/>
      <c r="T599" s="27"/>
      <c r="U599" s="14"/>
    </row>
    <row r="600">
      <c r="A600" s="14"/>
      <c r="B600" s="23" t="str">
        <f>IF($A600="","",'Система'!$B$4)</f>
        <v/>
      </c>
      <c r="C600" s="14"/>
      <c r="D600" s="23" t="str">
        <f t="array" ref="D600">IF(E600="","",XLOOKUP(E600,selector_02,selector_02_ids,""))</f>
        <v/>
      </c>
      <c r="E600" s="25"/>
      <c r="F600" s="14"/>
      <c r="G600" s="14"/>
      <c r="H600" s="14"/>
      <c r="I600" s="23" t="str">
        <f t="array" ref="I600">IF(J600="","",XLOOKUP(J600,selector_07,selector_07_ids,""))</f>
        <v/>
      </c>
      <c r="J600" s="25"/>
      <c r="K600" s="14"/>
      <c r="L600" s="14"/>
      <c r="M600" s="14"/>
      <c r="N600" s="23" t="str">
        <f t="array" ref="N600">IF(O600="","",XLOOKUP(O600,selector_18,selector_18_ids,""))</f>
        <v/>
      </c>
      <c r="O600" s="25"/>
      <c r="P600" s="14"/>
      <c r="Q600" s="23" t="str">
        <f t="array" ref="Q600">IF(R600="","",XLOOKUP(R600,selector_04,selector_04_ids,""))</f>
        <v/>
      </c>
      <c r="R600" s="25"/>
      <c r="S600" s="14"/>
      <c r="T600" s="27"/>
      <c r="U600" s="14"/>
    </row>
    <row r="601">
      <c r="A601" s="14"/>
      <c r="B601" s="23" t="str">
        <f>IF($A601="","",'Система'!$B$4)</f>
        <v/>
      </c>
      <c r="C601" s="14"/>
      <c r="D601" s="23" t="str">
        <f t="array" ref="D601">IF(E601="","",XLOOKUP(E601,selector_02,selector_02_ids,""))</f>
        <v/>
      </c>
      <c r="E601" s="25"/>
      <c r="F601" s="14"/>
      <c r="G601" s="14"/>
      <c r="H601" s="14"/>
      <c r="I601" s="23" t="str">
        <f t="array" ref="I601">IF(J601="","",XLOOKUP(J601,selector_07,selector_07_ids,""))</f>
        <v/>
      </c>
      <c r="J601" s="25"/>
      <c r="K601" s="14"/>
      <c r="L601" s="14"/>
      <c r="M601" s="14"/>
      <c r="N601" s="23" t="str">
        <f t="array" ref="N601">IF(O601="","",XLOOKUP(O601,selector_18,selector_18_ids,""))</f>
        <v/>
      </c>
      <c r="O601" s="25"/>
      <c r="P601" s="14"/>
      <c r="Q601" s="23" t="str">
        <f t="array" ref="Q601">IF(R601="","",XLOOKUP(R601,selector_04,selector_04_ids,""))</f>
        <v/>
      </c>
      <c r="R601" s="25"/>
      <c r="S601" s="14"/>
      <c r="T601" s="27"/>
      <c r="U601" s="14"/>
    </row>
    <row r="602">
      <c r="A602" s="14"/>
      <c r="B602" s="23" t="str">
        <f>IF($A602="","",'Система'!$B$4)</f>
        <v/>
      </c>
      <c r="C602" s="14"/>
      <c r="D602" s="23" t="str">
        <f t="array" ref="D602">IF(E602="","",XLOOKUP(E602,selector_02,selector_02_ids,""))</f>
        <v/>
      </c>
      <c r="E602" s="25"/>
      <c r="F602" s="14"/>
      <c r="G602" s="14"/>
      <c r="H602" s="14"/>
      <c r="I602" s="23" t="str">
        <f t="array" ref="I602">IF(J602="","",XLOOKUP(J602,selector_07,selector_07_ids,""))</f>
        <v/>
      </c>
      <c r="J602" s="25"/>
      <c r="K602" s="14"/>
      <c r="L602" s="14"/>
      <c r="M602" s="14"/>
      <c r="N602" s="23" t="str">
        <f t="array" ref="N602">IF(O602="","",XLOOKUP(O602,selector_18,selector_18_ids,""))</f>
        <v/>
      </c>
      <c r="O602" s="25"/>
      <c r="P602" s="14"/>
      <c r="Q602" s="23" t="str">
        <f t="array" ref="Q602">IF(R602="","",XLOOKUP(R602,selector_04,selector_04_ids,""))</f>
        <v/>
      </c>
      <c r="R602" s="25"/>
      <c r="S602" s="14"/>
      <c r="T602" s="27"/>
      <c r="U602" s="14"/>
    </row>
    <row r="603">
      <c r="A603" s="14"/>
      <c r="B603" s="23" t="str">
        <f>IF($A603="","",'Система'!$B$4)</f>
        <v/>
      </c>
      <c r="C603" s="14"/>
      <c r="D603" s="23" t="str">
        <f t="array" ref="D603">IF(E603="","",XLOOKUP(E603,selector_02,selector_02_ids,""))</f>
        <v/>
      </c>
      <c r="E603" s="25"/>
      <c r="F603" s="14"/>
      <c r="G603" s="14"/>
      <c r="H603" s="14"/>
      <c r="I603" s="23" t="str">
        <f t="array" ref="I603">IF(J603="","",XLOOKUP(J603,selector_07,selector_07_ids,""))</f>
        <v/>
      </c>
      <c r="J603" s="25"/>
      <c r="K603" s="14"/>
      <c r="L603" s="14"/>
      <c r="M603" s="14"/>
      <c r="N603" s="23" t="str">
        <f t="array" ref="N603">IF(O603="","",XLOOKUP(O603,selector_18,selector_18_ids,""))</f>
        <v/>
      </c>
      <c r="O603" s="25"/>
      <c r="P603" s="14"/>
      <c r="Q603" s="23" t="str">
        <f t="array" ref="Q603">IF(R603="","",XLOOKUP(R603,selector_04,selector_04_ids,""))</f>
        <v/>
      </c>
      <c r="R603" s="25"/>
      <c r="S603" s="14"/>
      <c r="T603" s="27"/>
      <c r="U603" s="14"/>
    </row>
    <row r="604">
      <c r="A604" s="14"/>
      <c r="B604" s="23" t="str">
        <f>IF($A604="","",'Система'!$B$4)</f>
        <v/>
      </c>
      <c r="C604" s="14"/>
      <c r="D604" s="23" t="str">
        <f t="array" ref="D604">IF(E604="","",XLOOKUP(E604,selector_02,selector_02_ids,""))</f>
        <v/>
      </c>
      <c r="E604" s="25"/>
      <c r="F604" s="14"/>
      <c r="G604" s="14"/>
      <c r="H604" s="14"/>
      <c r="I604" s="23" t="str">
        <f t="array" ref="I604">IF(J604="","",XLOOKUP(J604,selector_07,selector_07_ids,""))</f>
        <v/>
      </c>
      <c r="J604" s="25"/>
      <c r="K604" s="14"/>
      <c r="L604" s="14"/>
      <c r="M604" s="14"/>
      <c r="N604" s="23" t="str">
        <f t="array" ref="N604">IF(O604="","",XLOOKUP(O604,selector_18,selector_18_ids,""))</f>
        <v/>
      </c>
      <c r="O604" s="25"/>
      <c r="P604" s="14"/>
      <c r="Q604" s="23" t="str">
        <f t="array" ref="Q604">IF(R604="","",XLOOKUP(R604,selector_04,selector_04_ids,""))</f>
        <v/>
      </c>
      <c r="R604" s="25"/>
      <c r="S604" s="14"/>
      <c r="T604" s="27"/>
      <c r="U604" s="14"/>
    </row>
    <row r="605">
      <c r="A605" s="14"/>
      <c r="B605" s="23" t="str">
        <f>IF($A605="","",'Система'!$B$4)</f>
        <v/>
      </c>
      <c r="C605" s="14"/>
      <c r="D605" s="23" t="str">
        <f t="array" ref="D605">IF(E605="","",XLOOKUP(E605,selector_02,selector_02_ids,""))</f>
        <v/>
      </c>
      <c r="E605" s="25"/>
      <c r="F605" s="14"/>
      <c r="G605" s="14"/>
      <c r="H605" s="14"/>
      <c r="I605" s="23" t="str">
        <f t="array" ref="I605">IF(J605="","",XLOOKUP(J605,selector_07,selector_07_ids,""))</f>
        <v/>
      </c>
      <c r="J605" s="25"/>
      <c r="K605" s="14"/>
      <c r="L605" s="14"/>
      <c r="M605" s="14"/>
      <c r="N605" s="23" t="str">
        <f t="array" ref="N605">IF(O605="","",XLOOKUP(O605,selector_18,selector_18_ids,""))</f>
        <v/>
      </c>
      <c r="O605" s="25"/>
      <c r="P605" s="14"/>
      <c r="Q605" s="23" t="str">
        <f t="array" ref="Q605">IF(R605="","",XLOOKUP(R605,selector_04,selector_04_ids,""))</f>
        <v/>
      </c>
      <c r="R605" s="25"/>
      <c r="S605" s="14"/>
      <c r="T605" s="27"/>
      <c r="U605" s="14"/>
    </row>
    <row r="606">
      <c r="A606" s="14"/>
      <c r="B606" s="23" t="str">
        <f>IF($A606="","",'Система'!$B$4)</f>
        <v/>
      </c>
      <c r="C606" s="14"/>
      <c r="D606" s="23" t="str">
        <f t="array" ref="D606">IF(E606="","",XLOOKUP(E606,selector_02,selector_02_ids,""))</f>
        <v/>
      </c>
      <c r="E606" s="25"/>
      <c r="F606" s="14"/>
      <c r="G606" s="14"/>
      <c r="H606" s="14"/>
      <c r="I606" s="23" t="str">
        <f t="array" ref="I606">IF(J606="","",XLOOKUP(J606,selector_07,selector_07_ids,""))</f>
        <v/>
      </c>
      <c r="J606" s="25"/>
      <c r="K606" s="14"/>
      <c r="L606" s="14"/>
      <c r="M606" s="14"/>
      <c r="N606" s="23" t="str">
        <f t="array" ref="N606">IF(O606="","",XLOOKUP(O606,selector_18,selector_18_ids,""))</f>
        <v/>
      </c>
      <c r="O606" s="25"/>
      <c r="P606" s="14"/>
      <c r="Q606" s="23" t="str">
        <f t="array" ref="Q606">IF(R606="","",XLOOKUP(R606,selector_04,selector_04_ids,""))</f>
        <v/>
      </c>
      <c r="R606" s="25"/>
      <c r="S606" s="14"/>
      <c r="T606" s="27"/>
      <c r="U606" s="14"/>
    </row>
    <row r="607">
      <c r="A607" s="14"/>
      <c r="B607" s="23" t="str">
        <f>IF($A607="","",'Система'!$B$4)</f>
        <v/>
      </c>
      <c r="C607" s="14"/>
      <c r="D607" s="23" t="str">
        <f t="array" ref="D607">IF(E607="","",XLOOKUP(E607,selector_02,selector_02_ids,""))</f>
        <v/>
      </c>
      <c r="E607" s="25"/>
      <c r="F607" s="14"/>
      <c r="G607" s="14"/>
      <c r="H607" s="14"/>
      <c r="I607" s="23" t="str">
        <f t="array" ref="I607">IF(J607="","",XLOOKUP(J607,selector_07,selector_07_ids,""))</f>
        <v/>
      </c>
      <c r="J607" s="25"/>
      <c r="K607" s="14"/>
      <c r="L607" s="14"/>
      <c r="M607" s="14"/>
      <c r="N607" s="23" t="str">
        <f t="array" ref="N607">IF(O607="","",XLOOKUP(O607,selector_18,selector_18_ids,""))</f>
        <v/>
      </c>
      <c r="O607" s="25"/>
      <c r="P607" s="14"/>
      <c r="Q607" s="23" t="str">
        <f t="array" ref="Q607">IF(R607="","",XLOOKUP(R607,selector_04,selector_04_ids,""))</f>
        <v/>
      </c>
      <c r="R607" s="25"/>
      <c r="S607" s="14"/>
      <c r="T607" s="27"/>
      <c r="U607" s="14"/>
    </row>
    <row r="608">
      <c r="A608" s="14"/>
      <c r="B608" s="23" t="str">
        <f>IF($A608="","",'Система'!$B$4)</f>
        <v/>
      </c>
      <c r="C608" s="14"/>
      <c r="D608" s="23" t="str">
        <f t="array" ref="D608">IF(E608="","",XLOOKUP(E608,selector_02,selector_02_ids,""))</f>
        <v/>
      </c>
      <c r="E608" s="25"/>
      <c r="F608" s="14"/>
      <c r="G608" s="14"/>
      <c r="H608" s="14"/>
      <c r="I608" s="23" t="str">
        <f t="array" ref="I608">IF(J608="","",XLOOKUP(J608,selector_07,selector_07_ids,""))</f>
        <v/>
      </c>
      <c r="J608" s="25"/>
      <c r="K608" s="14"/>
      <c r="L608" s="14"/>
      <c r="M608" s="14"/>
      <c r="N608" s="23" t="str">
        <f t="array" ref="N608">IF(O608="","",XLOOKUP(O608,selector_18,selector_18_ids,""))</f>
        <v/>
      </c>
      <c r="O608" s="25"/>
      <c r="P608" s="14"/>
      <c r="Q608" s="23" t="str">
        <f t="array" ref="Q608">IF(R608="","",XLOOKUP(R608,selector_04,selector_04_ids,""))</f>
        <v/>
      </c>
      <c r="R608" s="25"/>
      <c r="S608" s="14"/>
      <c r="T608" s="27"/>
      <c r="U608" s="14"/>
    </row>
    <row r="609">
      <c r="A609" s="14"/>
      <c r="B609" s="23" t="str">
        <f>IF($A609="","",'Система'!$B$4)</f>
        <v/>
      </c>
      <c r="C609" s="14"/>
      <c r="D609" s="23" t="str">
        <f t="array" ref="D609">IF(E609="","",XLOOKUP(E609,selector_02,selector_02_ids,""))</f>
        <v/>
      </c>
      <c r="E609" s="25"/>
      <c r="F609" s="14"/>
      <c r="G609" s="14"/>
      <c r="H609" s="14"/>
      <c r="I609" s="23" t="str">
        <f t="array" ref="I609">IF(J609="","",XLOOKUP(J609,selector_07,selector_07_ids,""))</f>
        <v/>
      </c>
      <c r="J609" s="25"/>
      <c r="K609" s="14"/>
      <c r="L609" s="14"/>
      <c r="M609" s="14"/>
      <c r="N609" s="23" t="str">
        <f t="array" ref="N609">IF(O609="","",XLOOKUP(O609,selector_18,selector_18_ids,""))</f>
        <v/>
      </c>
      <c r="O609" s="25"/>
      <c r="P609" s="14"/>
      <c r="Q609" s="23" t="str">
        <f t="array" ref="Q609">IF(R609="","",XLOOKUP(R609,selector_04,selector_04_ids,""))</f>
        <v/>
      </c>
      <c r="R609" s="25"/>
      <c r="S609" s="14"/>
      <c r="T609" s="27"/>
      <c r="U609" s="14"/>
    </row>
    <row r="610">
      <c r="A610" s="14"/>
      <c r="B610" s="23" t="str">
        <f>IF($A610="","",'Система'!$B$4)</f>
        <v/>
      </c>
      <c r="C610" s="14"/>
      <c r="D610" s="23" t="str">
        <f t="array" ref="D610">IF(E610="","",XLOOKUP(E610,selector_02,selector_02_ids,""))</f>
        <v/>
      </c>
      <c r="E610" s="25"/>
      <c r="F610" s="14"/>
      <c r="G610" s="14"/>
      <c r="H610" s="14"/>
      <c r="I610" s="23" t="str">
        <f t="array" ref="I610">IF(J610="","",XLOOKUP(J610,selector_07,selector_07_ids,""))</f>
        <v/>
      </c>
      <c r="J610" s="25"/>
      <c r="K610" s="14"/>
      <c r="L610" s="14"/>
      <c r="M610" s="14"/>
      <c r="N610" s="23" t="str">
        <f t="array" ref="N610">IF(O610="","",XLOOKUP(O610,selector_18,selector_18_ids,""))</f>
        <v/>
      </c>
      <c r="O610" s="25"/>
      <c r="P610" s="14"/>
      <c r="Q610" s="23" t="str">
        <f t="array" ref="Q610">IF(R610="","",XLOOKUP(R610,selector_04,selector_04_ids,""))</f>
        <v/>
      </c>
      <c r="R610" s="25"/>
      <c r="S610" s="14"/>
      <c r="T610" s="27"/>
      <c r="U610" s="14"/>
    </row>
    <row r="611">
      <c r="A611" s="14"/>
      <c r="B611" s="23" t="str">
        <f>IF($A611="","",'Система'!$B$4)</f>
        <v/>
      </c>
      <c r="C611" s="14"/>
      <c r="D611" s="23" t="str">
        <f t="array" ref="D611">IF(E611="","",XLOOKUP(E611,selector_02,selector_02_ids,""))</f>
        <v/>
      </c>
      <c r="E611" s="25"/>
      <c r="F611" s="14"/>
      <c r="G611" s="14"/>
      <c r="H611" s="14"/>
      <c r="I611" s="23" t="str">
        <f t="array" ref="I611">IF(J611="","",XLOOKUP(J611,selector_07,selector_07_ids,""))</f>
        <v/>
      </c>
      <c r="J611" s="25"/>
      <c r="K611" s="14"/>
      <c r="L611" s="14"/>
      <c r="M611" s="14"/>
      <c r="N611" s="23" t="str">
        <f t="array" ref="N611">IF(O611="","",XLOOKUP(O611,selector_18,selector_18_ids,""))</f>
        <v/>
      </c>
      <c r="O611" s="25"/>
      <c r="P611" s="14"/>
      <c r="Q611" s="23" t="str">
        <f t="array" ref="Q611">IF(R611="","",XLOOKUP(R611,selector_04,selector_04_ids,""))</f>
        <v/>
      </c>
      <c r="R611" s="25"/>
      <c r="S611" s="14"/>
      <c r="T611" s="27"/>
      <c r="U611" s="14"/>
    </row>
    <row r="612">
      <c r="A612" s="14"/>
      <c r="B612" s="23" t="str">
        <f>IF($A612="","",'Система'!$B$4)</f>
        <v/>
      </c>
      <c r="C612" s="14"/>
      <c r="D612" s="23" t="str">
        <f t="array" ref="D612">IF(E612="","",XLOOKUP(E612,selector_02,selector_02_ids,""))</f>
        <v/>
      </c>
      <c r="E612" s="25"/>
      <c r="F612" s="14"/>
      <c r="G612" s="14"/>
      <c r="H612" s="14"/>
      <c r="I612" s="23" t="str">
        <f t="array" ref="I612">IF(J612="","",XLOOKUP(J612,selector_07,selector_07_ids,""))</f>
        <v/>
      </c>
      <c r="J612" s="25"/>
      <c r="K612" s="14"/>
      <c r="L612" s="14"/>
      <c r="M612" s="14"/>
      <c r="N612" s="23" t="str">
        <f t="array" ref="N612">IF(O612="","",XLOOKUP(O612,selector_18,selector_18_ids,""))</f>
        <v/>
      </c>
      <c r="O612" s="25"/>
      <c r="P612" s="14"/>
      <c r="Q612" s="23" t="str">
        <f t="array" ref="Q612">IF(R612="","",XLOOKUP(R612,selector_04,selector_04_ids,""))</f>
        <v/>
      </c>
      <c r="R612" s="25"/>
      <c r="S612" s="14"/>
      <c r="T612" s="27"/>
      <c r="U612" s="14"/>
    </row>
    <row r="613">
      <c r="A613" s="14"/>
      <c r="B613" s="23" t="str">
        <f>IF($A613="","",'Система'!$B$4)</f>
        <v/>
      </c>
      <c r="C613" s="14"/>
      <c r="D613" s="23" t="str">
        <f t="array" ref="D613">IF(E613="","",XLOOKUP(E613,selector_02,selector_02_ids,""))</f>
        <v/>
      </c>
      <c r="E613" s="25"/>
      <c r="F613" s="14"/>
      <c r="G613" s="14"/>
      <c r="H613" s="14"/>
      <c r="I613" s="23" t="str">
        <f t="array" ref="I613">IF(J613="","",XLOOKUP(J613,selector_07,selector_07_ids,""))</f>
        <v/>
      </c>
      <c r="J613" s="25"/>
      <c r="K613" s="14"/>
      <c r="L613" s="14"/>
      <c r="M613" s="14"/>
      <c r="N613" s="23" t="str">
        <f t="array" ref="N613">IF(O613="","",XLOOKUP(O613,selector_18,selector_18_ids,""))</f>
        <v/>
      </c>
      <c r="O613" s="25"/>
      <c r="P613" s="14"/>
      <c r="Q613" s="23" t="str">
        <f t="array" ref="Q613">IF(R613="","",XLOOKUP(R613,selector_04,selector_04_ids,""))</f>
        <v/>
      </c>
      <c r="R613" s="25"/>
      <c r="S613" s="14"/>
      <c r="T613" s="27"/>
      <c r="U613" s="14"/>
    </row>
    <row r="614">
      <c r="A614" s="14"/>
      <c r="B614" s="23" t="str">
        <f>IF($A614="","",'Система'!$B$4)</f>
        <v/>
      </c>
      <c r="C614" s="14"/>
      <c r="D614" s="23" t="str">
        <f t="array" ref="D614">IF(E614="","",XLOOKUP(E614,selector_02,selector_02_ids,""))</f>
        <v/>
      </c>
      <c r="E614" s="25"/>
      <c r="F614" s="14"/>
      <c r="G614" s="14"/>
      <c r="H614" s="14"/>
      <c r="I614" s="23" t="str">
        <f t="array" ref="I614">IF(J614="","",XLOOKUP(J614,selector_07,selector_07_ids,""))</f>
        <v/>
      </c>
      <c r="J614" s="25"/>
      <c r="K614" s="14"/>
      <c r="L614" s="14"/>
      <c r="M614" s="14"/>
      <c r="N614" s="23" t="str">
        <f t="array" ref="N614">IF(O614="","",XLOOKUP(O614,selector_18,selector_18_ids,""))</f>
        <v/>
      </c>
      <c r="O614" s="25"/>
      <c r="P614" s="14"/>
      <c r="Q614" s="23" t="str">
        <f t="array" ref="Q614">IF(R614="","",XLOOKUP(R614,selector_04,selector_04_ids,""))</f>
        <v/>
      </c>
      <c r="R614" s="25"/>
      <c r="S614" s="14"/>
      <c r="T614" s="27"/>
      <c r="U614" s="14"/>
    </row>
    <row r="615">
      <c r="A615" s="14"/>
      <c r="B615" s="23" t="str">
        <f>IF($A615="","",'Система'!$B$4)</f>
        <v/>
      </c>
      <c r="C615" s="14"/>
      <c r="D615" s="23" t="str">
        <f t="array" ref="D615">IF(E615="","",XLOOKUP(E615,selector_02,selector_02_ids,""))</f>
        <v/>
      </c>
      <c r="E615" s="25"/>
      <c r="F615" s="14"/>
      <c r="G615" s="14"/>
      <c r="H615" s="14"/>
      <c r="I615" s="23" t="str">
        <f t="array" ref="I615">IF(J615="","",XLOOKUP(J615,selector_07,selector_07_ids,""))</f>
        <v/>
      </c>
      <c r="J615" s="25"/>
      <c r="K615" s="14"/>
      <c r="L615" s="14"/>
      <c r="M615" s="14"/>
      <c r="N615" s="23" t="str">
        <f t="array" ref="N615">IF(O615="","",XLOOKUP(O615,selector_18,selector_18_ids,""))</f>
        <v/>
      </c>
      <c r="O615" s="25"/>
      <c r="P615" s="14"/>
      <c r="Q615" s="23" t="str">
        <f t="array" ref="Q615">IF(R615="","",XLOOKUP(R615,selector_04,selector_04_ids,""))</f>
        <v/>
      </c>
      <c r="R615" s="25"/>
      <c r="S615" s="14"/>
      <c r="T615" s="27"/>
      <c r="U615" s="14"/>
    </row>
    <row r="616">
      <c r="A616" s="14"/>
      <c r="B616" s="23" t="str">
        <f>IF($A616="","",'Система'!$B$4)</f>
        <v/>
      </c>
      <c r="C616" s="14"/>
      <c r="D616" s="23" t="str">
        <f t="array" ref="D616">IF(E616="","",XLOOKUP(E616,selector_02,selector_02_ids,""))</f>
        <v/>
      </c>
      <c r="E616" s="25"/>
      <c r="F616" s="14"/>
      <c r="G616" s="14"/>
      <c r="H616" s="14"/>
      <c r="I616" s="23" t="str">
        <f t="array" ref="I616">IF(J616="","",XLOOKUP(J616,selector_07,selector_07_ids,""))</f>
        <v/>
      </c>
      <c r="J616" s="25"/>
      <c r="K616" s="14"/>
      <c r="L616" s="14"/>
      <c r="M616" s="14"/>
      <c r="N616" s="23" t="str">
        <f t="array" ref="N616">IF(O616="","",XLOOKUP(O616,selector_18,selector_18_ids,""))</f>
        <v/>
      </c>
      <c r="O616" s="25"/>
      <c r="P616" s="14"/>
      <c r="Q616" s="23" t="str">
        <f t="array" ref="Q616">IF(R616="","",XLOOKUP(R616,selector_04,selector_04_ids,""))</f>
        <v/>
      </c>
      <c r="R616" s="25"/>
      <c r="S616" s="14"/>
      <c r="T616" s="27"/>
      <c r="U616" s="14"/>
    </row>
    <row r="617">
      <c r="A617" s="14"/>
      <c r="B617" s="23" t="str">
        <f>IF($A617="","",'Система'!$B$4)</f>
        <v/>
      </c>
      <c r="C617" s="14"/>
      <c r="D617" s="23" t="str">
        <f t="array" ref="D617">IF(E617="","",XLOOKUP(E617,selector_02,selector_02_ids,""))</f>
        <v/>
      </c>
      <c r="E617" s="25"/>
      <c r="F617" s="14"/>
      <c r="G617" s="14"/>
      <c r="H617" s="14"/>
      <c r="I617" s="23" t="str">
        <f t="array" ref="I617">IF(J617="","",XLOOKUP(J617,selector_07,selector_07_ids,""))</f>
        <v/>
      </c>
      <c r="J617" s="25"/>
      <c r="K617" s="14"/>
      <c r="L617" s="14"/>
      <c r="M617" s="14"/>
      <c r="N617" s="23" t="str">
        <f t="array" ref="N617">IF(O617="","",XLOOKUP(O617,selector_18,selector_18_ids,""))</f>
        <v/>
      </c>
      <c r="O617" s="25"/>
      <c r="P617" s="14"/>
      <c r="Q617" s="23" t="str">
        <f t="array" ref="Q617">IF(R617="","",XLOOKUP(R617,selector_04,selector_04_ids,""))</f>
        <v/>
      </c>
      <c r="R617" s="25"/>
      <c r="S617" s="14"/>
      <c r="T617" s="27"/>
      <c r="U617" s="14"/>
    </row>
    <row r="618">
      <c r="A618" s="14"/>
      <c r="B618" s="23" t="str">
        <f>IF($A618="","",'Система'!$B$4)</f>
        <v/>
      </c>
      <c r="C618" s="14"/>
      <c r="D618" s="23" t="str">
        <f t="array" ref="D618">IF(E618="","",XLOOKUP(E618,selector_02,selector_02_ids,""))</f>
        <v/>
      </c>
      <c r="E618" s="25"/>
      <c r="F618" s="14"/>
      <c r="G618" s="14"/>
      <c r="H618" s="14"/>
      <c r="I618" s="23" t="str">
        <f t="array" ref="I618">IF(J618="","",XLOOKUP(J618,selector_07,selector_07_ids,""))</f>
        <v/>
      </c>
      <c r="J618" s="25"/>
      <c r="K618" s="14"/>
      <c r="L618" s="14"/>
      <c r="M618" s="14"/>
      <c r="N618" s="23" t="str">
        <f t="array" ref="N618">IF(O618="","",XLOOKUP(O618,selector_18,selector_18_ids,""))</f>
        <v/>
      </c>
      <c r="O618" s="25"/>
      <c r="P618" s="14"/>
      <c r="Q618" s="23" t="str">
        <f t="array" ref="Q618">IF(R618="","",XLOOKUP(R618,selector_04,selector_04_ids,""))</f>
        <v/>
      </c>
      <c r="R618" s="25"/>
      <c r="S618" s="14"/>
      <c r="T618" s="27"/>
      <c r="U618" s="14"/>
    </row>
    <row r="619">
      <c r="A619" s="14"/>
      <c r="B619" s="23" t="str">
        <f>IF($A619="","",'Система'!$B$4)</f>
        <v/>
      </c>
      <c r="C619" s="14"/>
      <c r="D619" s="23" t="str">
        <f t="array" ref="D619">IF(E619="","",XLOOKUP(E619,selector_02,selector_02_ids,""))</f>
        <v/>
      </c>
      <c r="E619" s="25"/>
      <c r="F619" s="14"/>
      <c r="G619" s="14"/>
      <c r="H619" s="14"/>
      <c r="I619" s="23" t="str">
        <f t="array" ref="I619">IF(J619="","",XLOOKUP(J619,selector_07,selector_07_ids,""))</f>
        <v/>
      </c>
      <c r="J619" s="25"/>
      <c r="K619" s="14"/>
      <c r="L619" s="14"/>
      <c r="M619" s="14"/>
      <c r="N619" s="23" t="str">
        <f t="array" ref="N619">IF(O619="","",XLOOKUP(O619,selector_18,selector_18_ids,""))</f>
        <v/>
      </c>
      <c r="O619" s="25"/>
      <c r="P619" s="14"/>
      <c r="Q619" s="23" t="str">
        <f t="array" ref="Q619">IF(R619="","",XLOOKUP(R619,selector_04,selector_04_ids,""))</f>
        <v/>
      </c>
      <c r="R619" s="25"/>
      <c r="S619" s="14"/>
      <c r="T619" s="27"/>
      <c r="U619" s="14"/>
    </row>
    <row r="620">
      <c r="A620" s="14"/>
      <c r="B620" s="23" t="str">
        <f>IF($A620="","",'Система'!$B$4)</f>
        <v/>
      </c>
      <c r="C620" s="14"/>
      <c r="D620" s="23" t="str">
        <f t="array" ref="D620">IF(E620="","",XLOOKUP(E620,selector_02,selector_02_ids,""))</f>
        <v/>
      </c>
      <c r="E620" s="25"/>
      <c r="F620" s="14"/>
      <c r="G620" s="14"/>
      <c r="H620" s="14"/>
      <c r="I620" s="23" t="str">
        <f t="array" ref="I620">IF(J620="","",XLOOKUP(J620,selector_07,selector_07_ids,""))</f>
        <v/>
      </c>
      <c r="J620" s="25"/>
      <c r="K620" s="14"/>
      <c r="L620" s="14"/>
      <c r="M620" s="14"/>
      <c r="N620" s="23" t="str">
        <f t="array" ref="N620">IF(O620="","",XLOOKUP(O620,selector_18,selector_18_ids,""))</f>
        <v/>
      </c>
      <c r="O620" s="25"/>
      <c r="P620" s="14"/>
      <c r="Q620" s="23" t="str">
        <f t="array" ref="Q620">IF(R620="","",XLOOKUP(R620,selector_04,selector_04_ids,""))</f>
        <v/>
      </c>
      <c r="R620" s="25"/>
      <c r="S620" s="14"/>
      <c r="T620" s="27"/>
      <c r="U620" s="14"/>
    </row>
    <row r="621">
      <c r="A621" s="14"/>
      <c r="B621" s="23" t="str">
        <f>IF($A621="","",'Система'!$B$4)</f>
        <v/>
      </c>
      <c r="C621" s="14"/>
      <c r="D621" s="23" t="str">
        <f t="array" ref="D621">IF(E621="","",XLOOKUP(E621,selector_02,selector_02_ids,""))</f>
        <v/>
      </c>
      <c r="E621" s="25"/>
      <c r="F621" s="14"/>
      <c r="G621" s="14"/>
      <c r="H621" s="14"/>
      <c r="I621" s="23" t="str">
        <f t="array" ref="I621">IF(J621="","",XLOOKUP(J621,selector_07,selector_07_ids,""))</f>
        <v/>
      </c>
      <c r="J621" s="25"/>
      <c r="K621" s="14"/>
      <c r="L621" s="14"/>
      <c r="M621" s="14"/>
      <c r="N621" s="23" t="str">
        <f t="array" ref="N621">IF(O621="","",XLOOKUP(O621,selector_18,selector_18_ids,""))</f>
        <v/>
      </c>
      <c r="O621" s="25"/>
      <c r="P621" s="14"/>
      <c r="Q621" s="23" t="str">
        <f t="array" ref="Q621">IF(R621="","",XLOOKUP(R621,selector_04,selector_04_ids,""))</f>
        <v/>
      </c>
      <c r="R621" s="25"/>
      <c r="S621" s="14"/>
      <c r="T621" s="27"/>
      <c r="U621" s="14"/>
    </row>
    <row r="622">
      <c r="A622" s="14"/>
      <c r="B622" s="23" t="str">
        <f>IF($A622="","",'Система'!$B$4)</f>
        <v/>
      </c>
      <c r="C622" s="14"/>
      <c r="D622" s="23" t="str">
        <f t="array" ref="D622">IF(E622="","",XLOOKUP(E622,selector_02,selector_02_ids,""))</f>
        <v/>
      </c>
      <c r="E622" s="25"/>
      <c r="F622" s="14"/>
      <c r="G622" s="14"/>
      <c r="H622" s="14"/>
      <c r="I622" s="23" t="str">
        <f t="array" ref="I622">IF(J622="","",XLOOKUP(J622,selector_07,selector_07_ids,""))</f>
        <v/>
      </c>
      <c r="J622" s="25"/>
      <c r="K622" s="14"/>
      <c r="L622" s="14"/>
      <c r="M622" s="14"/>
      <c r="N622" s="23" t="str">
        <f t="array" ref="N622">IF(O622="","",XLOOKUP(O622,selector_18,selector_18_ids,""))</f>
        <v/>
      </c>
      <c r="O622" s="25"/>
      <c r="P622" s="14"/>
      <c r="Q622" s="23" t="str">
        <f t="array" ref="Q622">IF(R622="","",XLOOKUP(R622,selector_04,selector_04_ids,""))</f>
        <v/>
      </c>
      <c r="R622" s="25"/>
      <c r="S622" s="14"/>
      <c r="T622" s="27"/>
      <c r="U622" s="14"/>
    </row>
    <row r="623">
      <c r="A623" s="14"/>
      <c r="B623" s="23" t="str">
        <f>IF($A623="","",'Система'!$B$4)</f>
        <v/>
      </c>
      <c r="C623" s="14"/>
      <c r="D623" s="23" t="str">
        <f t="array" ref="D623">IF(E623="","",XLOOKUP(E623,selector_02,selector_02_ids,""))</f>
        <v/>
      </c>
      <c r="E623" s="25"/>
      <c r="F623" s="14"/>
      <c r="G623" s="14"/>
      <c r="H623" s="14"/>
      <c r="I623" s="23" t="str">
        <f t="array" ref="I623">IF(J623="","",XLOOKUP(J623,selector_07,selector_07_ids,""))</f>
        <v/>
      </c>
      <c r="J623" s="25"/>
      <c r="K623" s="14"/>
      <c r="L623" s="14"/>
      <c r="M623" s="14"/>
      <c r="N623" s="23" t="str">
        <f t="array" ref="N623">IF(O623="","",XLOOKUP(O623,selector_18,selector_18_ids,""))</f>
        <v/>
      </c>
      <c r="O623" s="25"/>
      <c r="P623" s="14"/>
      <c r="Q623" s="23" t="str">
        <f t="array" ref="Q623">IF(R623="","",XLOOKUP(R623,selector_04,selector_04_ids,""))</f>
        <v/>
      </c>
      <c r="R623" s="25"/>
      <c r="S623" s="14"/>
      <c r="T623" s="27"/>
      <c r="U623" s="14"/>
    </row>
    <row r="624">
      <c r="A624" s="14"/>
      <c r="B624" s="23" t="str">
        <f>IF($A624="","",'Система'!$B$4)</f>
        <v/>
      </c>
      <c r="C624" s="14"/>
      <c r="D624" s="23" t="str">
        <f t="array" ref="D624">IF(E624="","",XLOOKUP(E624,selector_02,selector_02_ids,""))</f>
        <v/>
      </c>
      <c r="E624" s="25"/>
      <c r="F624" s="14"/>
      <c r="G624" s="14"/>
      <c r="H624" s="14"/>
      <c r="I624" s="23" t="str">
        <f t="array" ref="I624">IF(J624="","",XLOOKUP(J624,selector_07,selector_07_ids,""))</f>
        <v/>
      </c>
      <c r="J624" s="25"/>
      <c r="K624" s="14"/>
      <c r="L624" s="14"/>
      <c r="M624" s="14"/>
      <c r="N624" s="23" t="str">
        <f t="array" ref="N624">IF(O624="","",XLOOKUP(O624,selector_18,selector_18_ids,""))</f>
        <v/>
      </c>
      <c r="O624" s="25"/>
      <c r="P624" s="14"/>
      <c r="Q624" s="23" t="str">
        <f t="array" ref="Q624">IF(R624="","",XLOOKUP(R624,selector_04,selector_04_ids,""))</f>
        <v/>
      </c>
      <c r="R624" s="25"/>
      <c r="S624" s="14"/>
      <c r="T624" s="27"/>
      <c r="U624" s="14"/>
    </row>
    <row r="625">
      <c r="A625" s="14"/>
      <c r="B625" s="23" t="str">
        <f>IF($A625="","",'Система'!$B$4)</f>
        <v/>
      </c>
      <c r="C625" s="14"/>
      <c r="D625" s="23" t="str">
        <f t="array" ref="D625">IF(E625="","",XLOOKUP(E625,selector_02,selector_02_ids,""))</f>
        <v/>
      </c>
      <c r="E625" s="25"/>
      <c r="F625" s="14"/>
      <c r="G625" s="14"/>
      <c r="H625" s="14"/>
      <c r="I625" s="23" t="str">
        <f t="array" ref="I625">IF(J625="","",XLOOKUP(J625,selector_07,selector_07_ids,""))</f>
        <v/>
      </c>
      <c r="J625" s="25"/>
      <c r="K625" s="14"/>
      <c r="L625" s="14"/>
      <c r="M625" s="14"/>
      <c r="N625" s="23" t="str">
        <f t="array" ref="N625">IF(O625="","",XLOOKUP(O625,selector_18,selector_18_ids,""))</f>
        <v/>
      </c>
      <c r="O625" s="25"/>
      <c r="P625" s="14"/>
      <c r="Q625" s="23" t="str">
        <f t="array" ref="Q625">IF(R625="","",XLOOKUP(R625,selector_04,selector_04_ids,""))</f>
        <v/>
      </c>
      <c r="R625" s="25"/>
      <c r="S625" s="14"/>
      <c r="T625" s="27"/>
      <c r="U625" s="14"/>
    </row>
    <row r="626">
      <c r="A626" s="14"/>
      <c r="B626" s="23" t="str">
        <f>IF($A626="","",'Система'!$B$4)</f>
        <v/>
      </c>
      <c r="C626" s="14"/>
      <c r="D626" s="23" t="str">
        <f t="array" ref="D626">IF(E626="","",XLOOKUP(E626,selector_02,selector_02_ids,""))</f>
        <v/>
      </c>
      <c r="E626" s="25"/>
      <c r="F626" s="14"/>
      <c r="G626" s="14"/>
      <c r="H626" s="14"/>
      <c r="I626" s="23" t="str">
        <f t="array" ref="I626">IF(J626="","",XLOOKUP(J626,selector_07,selector_07_ids,""))</f>
        <v/>
      </c>
      <c r="J626" s="25"/>
      <c r="K626" s="14"/>
      <c r="L626" s="14"/>
      <c r="M626" s="14"/>
      <c r="N626" s="23" t="str">
        <f t="array" ref="N626">IF(O626="","",XLOOKUP(O626,selector_18,selector_18_ids,""))</f>
        <v/>
      </c>
      <c r="O626" s="25"/>
      <c r="P626" s="14"/>
      <c r="Q626" s="23" t="str">
        <f t="array" ref="Q626">IF(R626="","",XLOOKUP(R626,selector_04,selector_04_ids,""))</f>
        <v/>
      </c>
      <c r="R626" s="25"/>
      <c r="S626" s="14"/>
      <c r="T626" s="27"/>
      <c r="U626" s="14"/>
    </row>
    <row r="627">
      <c r="A627" s="14"/>
      <c r="B627" s="23" t="str">
        <f>IF($A627="","",'Система'!$B$4)</f>
        <v/>
      </c>
      <c r="C627" s="14"/>
      <c r="D627" s="23" t="str">
        <f t="array" ref="D627">IF(E627="","",XLOOKUP(E627,selector_02,selector_02_ids,""))</f>
        <v/>
      </c>
      <c r="E627" s="25"/>
      <c r="F627" s="14"/>
      <c r="G627" s="14"/>
      <c r="H627" s="14"/>
      <c r="I627" s="23" t="str">
        <f t="array" ref="I627">IF(J627="","",XLOOKUP(J627,selector_07,selector_07_ids,""))</f>
        <v/>
      </c>
      <c r="J627" s="25"/>
      <c r="K627" s="14"/>
      <c r="L627" s="14"/>
      <c r="M627" s="14"/>
      <c r="N627" s="23" t="str">
        <f t="array" ref="N627">IF(O627="","",XLOOKUP(O627,selector_18,selector_18_ids,""))</f>
        <v/>
      </c>
      <c r="O627" s="25"/>
      <c r="P627" s="14"/>
      <c r="Q627" s="23" t="str">
        <f t="array" ref="Q627">IF(R627="","",XLOOKUP(R627,selector_04,selector_04_ids,""))</f>
        <v/>
      </c>
      <c r="R627" s="25"/>
      <c r="S627" s="14"/>
      <c r="T627" s="27"/>
      <c r="U627" s="14"/>
    </row>
    <row r="628">
      <c r="A628" s="14"/>
      <c r="B628" s="23" t="str">
        <f>IF($A628="","",'Система'!$B$4)</f>
        <v/>
      </c>
      <c r="C628" s="14"/>
      <c r="D628" s="23" t="str">
        <f t="array" ref="D628">IF(E628="","",XLOOKUP(E628,selector_02,selector_02_ids,""))</f>
        <v/>
      </c>
      <c r="E628" s="25"/>
      <c r="F628" s="14"/>
      <c r="G628" s="14"/>
      <c r="H628" s="14"/>
      <c r="I628" s="23" t="str">
        <f t="array" ref="I628">IF(J628="","",XLOOKUP(J628,selector_07,selector_07_ids,""))</f>
        <v/>
      </c>
      <c r="J628" s="25"/>
      <c r="K628" s="14"/>
      <c r="L628" s="14"/>
      <c r="M628" s="14"/>
      <c r="N628" s="23" t="str">
        <f t="array" ref="N628">IF(O628="","",XLOOKUP(O628,selector_18,selector_18_ids,""))</f>
        <v/>
      </c>
      <c r="O628" s="25"/>
      <c r="P628" s="14"/>
      <c r="Q628" s="23" t="str">
        <f t="array" ref="Q628">IF(R628="","",XLOOKUP(R628,selector_04,selector_04_ids,""))</f>
        <v/>
      </c>
      <c r="R628" s="25"/>
      <c r="S628" s="14"/>
      <c r="T628" s="27"/>
      <c r="U628" s="14"/>
    </row>
    <row r="629">
      <c r="A629" s="14"/>
      <c r="B629" s="23" t="str">
        <f>IF($A629="","",'Система'!$B$4)</f>
        <v/>
      </c>
      <c r="C629" s="14"/>
      <c r="D629" s="23" t="str">
        <f t="array" ref="D629">IF(E629="","",XLOOKUP(E629,selector_02,selector_02_ids,""))</f>
        <v/>
      </c>
      <c r="E629" s="25"/>
      <c r="F629" s="14"/>
      <c r="G629" s="14"/>
      <c r="H629" s="14"/>
      <c r="I629" s="23" t="str">
        <f t="array" ref="I629">IF(J629="","",XLOOKUP(J629,selector_07,selector_07_ids,""))</f>
        <v/>
      </c>
      <c r="J629" s="25"/>
      <c r="K629" s="14"/>
      <c r="L629" s="14"/>
      <c r="M629" s="14"/>
      <c r="N629" s="23" t="str">
        <f t="array" ref="N629">IF(O629="","",XLOOKUP(O629,selector_18,selector_18_ids,""))</f>
        <v/>
      </c>
      <c r="O629" s="25"/>
      <c r="P629" s="14"/>
      <c r="Q629" s="23" t="str">
        <f t="array" ref="Q629">IF(R629="","",XLOOKUP(R629,selector_04,selector_04_ids,""))</f>
        <v/>
      </c>
      <c r="R629" s="25"/>
      <c r="S629" s="14"/>
      <c r="T629" s="27"/>
      <c r="U629" s="14"/>
    </row>
    <row r="630">
      <c r="A630" s="14"/>
      <c r="B630" s="23" t="str">
        <f>IF($A630="","",'Система'!$B$4)</f>
        <v/>
      </c>
      <c r="C630" s="14"/>
      <c r="D630" s="23" t="str">
        <f t="array" ref="D630">IF(E630="","",XLOOKUP(E630,selector_02,selector_02_ids,""))</f>
        <v/>
      </c>
      <c r="E630" s="25"/>
      <c r="F630" s="14"/>
      <c r="G630" s="14"/>
      <c r="H630" s="14"/>
      <c r="I630" s="23" t="str">
        <f t="array" ref="I630">IF(J630="","",XLOOKUP(J630,selector_07,selector_07_ids,""))</f>
        <v/>
      </c>
      <c r="J630" s="25"/>
      <c r="K630" s="14"/>
      <c r="L630" s="14"/>
      <c r="M630" s="14"/>
      <c r="N630" s="23" t="str">
        <f t="array" ref="N630">IF(O630="","",XLOOKUP(O630,selector_18,selector_18_ids,""))</f>
        <v/>
      </c>
      <c r="O630" s="25"/>
      <c r="P630" s="14"/>
      <c r="Q630" s="23" t="str">
        <f t="array" ref="Q630">IF(R630="","",XLOOKUP(R630,selector_04,selector_04_ids,""))</f>
        <v/>
      </c>
      <c r="R630" s="25"/>
      <c r="S630" s="14"/>
      <c r="T630" s="27"/>
      <c r="U630" s="14"/>
    </row>
    <row r="631">
      <c r="A631" s="14"/>
      <c r="B631" s="23" t="str">
        <f>IF($A631="","",'Система'!$B$4)</f>
        <v/>
      </c>
      <c r="C631" s="14"/>
      <c r="D631" s="23" t="str">
        <f t="array" ref="D631">IF(E631="","",XLOOKUP(E631,selector_02,selector_02_ids,""))</f>
        <v/>
      </c>
      <c r="E631" s="25"/>
      <c r="F631" s="14"/>
      <c r="G631" s="14"/>
      <c r="H631" s="14"/>
      <c r="I631" s="23" t="str">
        <f t="array" ref="I631">IF(J631="","",XLOOKUP(J631,selector_07,selector_07_ids,""))</f>
        <v/>
      </c>
      <c r="J631" s="25"/>
      <c r="K631" s="14"/>
      <c r="L631" s="14"/>
      <c r="M631" s="14"/>
      <c r="N631" s="23" t="str">
        <f t="array" ref="N631">IF(O631="","",XLOOKUP(O631,selector_18,selector_18_ids,""))</f>
        <v/>
      </c>
      <c r="O631" s="25"/>
      <c r="P631" s="14"/>
      <c r="Q631" s="23" t="str">
        <f t="array" ref="Q631">IF(R631="","",XLOOKUP(R631,selector_04,selector_04_ids,""))</f>
        <v/>
      </c>
      <c r="R631" s="25"/>
      <c r="S631" s="14"/>
      <c r="T631" s="27"/>
      <c r="U631" s="14"/>
    </row>
    <row r="632">
      <c r="A632" s="14"/>
      <c r="B632" s="23" t="str">
        <f>IF($A632="","",'Система'!$B$4)</f>
        <v/>
      </c>
      <c r="C632" s="14"/>
      <c r="D632" s="23" t="str">
        <f t="array" ref="D632">IF(E632="","",XLOOKUP(E632,selector_02,selector_02_ids,""))</f>
        <v/>
      </c>
      <c r="E632" s="25"/>
      <c r="F632" s="14"/>
      <c r="G632" s="14"/>
      <c r="H632" s="14"/>
      <c r="I632" s="23" t="str">
        <f t="array" ref="I632">IF(J632="","",XLOOKUP(J632,selector_07,selector_07_ids,""))</f>
        <v/>
      </c>
      <c r="J632" s="25"/>
      <c r="K632" s="14"/>
      <c r="L632" s="14"/>
      <c r="M632" s="14"/>
      <c r="N632" s="23" t="str">
        <f t="array" ref="N632">IF(O632="","",XLOOKUP(O632,selector_18,selector_18_ids,""))</f>
        <v/>
      </c>
      <c r="O632" s="25"/>
      <c r="P632" s="14"/>
      <c r="Q632" s="23" t="str">
        <f t="array" ref="Q632">IF(R632="","",XLOOKUP(R632,selector_04,selector_04_ids,""))</f>
        <v/>
      </c>
      <c r="R632" s="25"/>
      <c r="S632" s="14"/>
      <c r="T632" s="27"/>
      <c r="U632" s="14"/>
    </row>
    <row r="633">
      <c r="A633" s="14"/>
      <c r="B633" s="23" t="str">
        <f>IF($A633="","",'Система'!$B$4)</f>
        <v/>
      </c>
      <c r="C633" s="14"/>
      <c r="D633" s="23" t="str">
        <f t="array" ref="D633">IF(E633="","",XLOOKUP(E633,selector_02,selector_02_ids,""))</f>
        <v/>
      </c>
      <c r="E633" s="25"/>
      <c r="F633" s="14"/>
      <c r="G633" s="14"/>
      <c r="H633" s="14"/>
      <c r="I633" s="23" t="str">
        <f t="array" ref="I633">IF(J633="","",XLOOKUP(J633,selector_07,selector_07_ids,""))</f>
        <v/>
      </c>
      <c r="J633" s="25"/>
      <c r="K633" s="14"/>
      <c r="L633" s="14"/>
      <c r="M633" s="14"/>
      <c r="N633" s="23" t="str">
        <f t="array" ref="N633">IF(O633="","",XLOOKUP(O633,selector_18,selector_18_ids,""))</f>
        <v/>
      </c>
      <c r="O633" s="25"/>
      <c r="P633" s="14"/>
      <c r="Q633" s="23" t="str">
        <f t="array" ref="Q633">IF(R633="","",XLOOKUP(R633,selector_04,selector_04_ids,""))</f>
        <v/>
      </c>
      <c r="R633" s="25"/>
      <c r="S633" s="14"/>
      <c r="T633" s="27"/>
      <c r="U633" s="14"/>
    </row>
    <row r="634">
      <c r="A634" s="14"/>
      <c r="B634" s="23" t="str">
        <f>IF($A634="","",'Система'!$B$4)</f>
        <v/>
      </c>
      <c r="C634" s="14"/>
      <c r="D634" s="23" t="str">
        <f t="array" ref="D634">IF(E634="","",XLOOKUP(E634,selector_02,selector_02_ids,""))</f>
        <v/>
      </c>
      <c r="E634" s="25"/>
      <c r="F634" s="14"/>
      <c r="G634" s="14"/>
      <c r="H634" s="14"/>
      <c r="I634" s="23" t="str">
        <f t="array" ref="I634">IF(J634="","",XLOOKUP(J634,selector_07,selector_07_ids,""))</f>
        <v/>
      </c>
      <c r="J634" s="25"/>
      <c r="K634" s="14"/>
      <c r="L634" s="14"/>
      <c r="M634" s="14"/>
      <c r="N634" s="23" t="str">
        <f t="array" ref="N634">IF(O634="","",XLOOKUP(O634,selector_18,selector_18_ids,""))</f>
        <v/>
      </c>
      <c r="O634" s="25"/>
      <c r="P634" s="14"/>
      <c r="Q634" s="23" t="str">
        <f t="array" ref="Q634">IF(R634="","",XLOOKUP(R634,selector_04,selector_04_ids,""))</f>
        <v/>
      </c>
      <c r="R634" s="25"/>
      <c r="S634" s="14"/>
      <c r="T634" s="27"/>
      <c r="U634" s="14"/>
    </row>
    <row r="635">
      <c r="A635" s="14"/>
      <c r="B635" s="23" t="str">
        <f>IF($A635="","",'Система'!$B$4)</f>
        <v/>
      </c>
      <c r="C635" s="14"/>
      <c r="D635" s="23" t="str">
        <f t="array" ref="D635">IF(E635="","",XLOOKUP(E635,selector_02,selector_02_ids,""))</f>
        <v/>
      </c>
      <c r="E635" s="25"/>
      <c r="F635" s="14"/>
      <c r="G635" s="14"/>
      <c r="H635" s="14"/>
      <c r="I635" s="23" t="str">
        <f t="array" ref="I635">IF(J635="","",XLOOKUP(J635,selector_07,selector_07_ids,""))</f>
        <v/>
      </c>
      <c r="J635" s="25"/>
      <c r="K635" s="14"/>
      <c r="L635" s="14"/>
      <c r="M635" s="14"/>
      <c r="N635" s="23" t="str">
        <f t="array" ref="N635">IF(O635="","",XLOOKUP(O635,selector_18,selector_18_ids,""))</f>
        <v/>
      </c>
      <c r="O635" s="25"/>
      <c r="P635" s="14"/>
      <c r="Q635" s="23" t="str">
        <f t="array" ref="Q635">IF(R635="","",XLOOKUP(R635,selector_04,selector_04_ids,""))</f>
        <v/>
      </c>
      <c r="R635" s="25"/>
      <c r="S635" s="14"/>
      <c r="T635" s="27"/>
      <c r="U635" s="14"/>
    </row>
    <row r="636">
      <c r="A636" s="14"/>
      <c r="B636" s="23" t="str">
        <f>IF($A636="","",'Система'!$B$4)</f>
        <v/>
      </c>
      <c r="C636" s="14"/>
      <c r="D636" s="23" t="str">
        <f t="array" ref="D636">IF(E636="","",XLOOKUP(E636,selector_02,selector_02_ids,""))</f>
        <v/>
      </c>
      <c r="E636" s="25"/>
      <c r="F636" s="14"/>
      <c r="G636" s="14"/>
      <c r="H636" s="14"/>
      <c r="I636" s="23" t="str">
        <f t="array" ref="I636">IF(J636="","",XLOOKUP(J636,selector_07,selector_07_ids,""))</f>
        <v/>
      </c>
      <c r="J636" s="25"/>
      <c r="K636" s="14"/>
      <c r="L636" s="14"/>
      <c r="M636" s="14"/>
      <c r="N636" s="23" t="str">
        <f t="array" ref="N636">IF(O636="","",XLOOKUP(O636,selector_18,selector_18_ids,""))</f>
        <v/>
      </c>
      <c r="O636" s="25"/>
      <c r="P636" s="14"/>
      <c r="Q636" s="23" t="str">
        <f t="array" ref="Q636">IF(R636="","",XLOOKUP(R636,selector_04,selector_04_ids,""))</f>
        <v/>
      </c>
      <c r="R636" s="25"/>
      <c r="S636" s="14"/>
      <c r="T636" s="27"/>
      <c r="U636" s="14"/>
    </row>
    <row r="637">
      <c r="A637" s="14"/>
      <c r="B637" s="23" t="str">
        <f>IF($A637="","",'Система'!$B$4)</f>
        <v/>
      </c>
      <c r="C637" s="14"/>
      <c r="D637" s="23" t="str">
        <f t="array" ref="D637">IF(E637="","",XLOOKUP(E637,selector_02,selector_02_ids,""))</f>
        <v/>
      </c>
      <c r="E637" s="25"/>
      <c r="F637" s="14"/>
      <c r="G637" s="14"/>
      <c r="H637" s="14"/>
      <c r="I637" s="23" t="str">
        <f t="array" ref="I637">IF(J637="","",XLOOKUP(J637,selector_07,selector_07_ids,""))</f>
        <v/>
      </c>
      <c r="J637" s="25"/>
      <c r="K637" s="14"/>
      <c r="L637" s="14"/>
      <c r="M637" s="14"/>
      <c r="N637" s="23" t="str">
        <f t="array" ref="N637">IF(O637="","",XLOOKUP(O637,selector_18,selector_18_ids,""))</f>
        <v/>
      </c>
      <c r="O637" s="25"/>
      <c r="P637" s="14"/>
      <c r="Q637" s="23" t="str">
        <f t="array" ref="Q637">IF(R637="","",XLOOKUP(R637,selector_04,selector_04_ids,""))</f>
        <v/>
      </c>
      <c r="R637" s="25"/>
      <c r="S637" s="14"/>
      <c r="T637" s="27"/>
      <c r="U637" s="14"/>
    </row>
    <row r="638">
      <c r="A638" s="14"/>
      <c r="B638" s="23" t="str">
        <f>IF($A638="","",'Система'!$B$4)</f>
        <v/>
      </c>
      <c r="C638" s="14"/>
      <c r="D638" s="23" t="str">
        <f t="array" ref="D638">IF(E638="","",XLOOKUP(E638,selector_02,selector_02_ids,""))</f>
        <v/>
      </c>
      <c r="E638" s="25"/>
      <c r="F638" s="14"/>
      <c r="G638" s="14"/>
      <c r="H638" s="14"/>
      <c r="I638" s="23" t="str">
        <f t="array" ref="I638">IF(J638="","",XLOOKUP(J638,selector_07,selector_07_ids,""))</f>
        <v/>
      </c>
      <c r="J638" s="25"/>
      <c r="K638" s="14"/>
      <c r="L638" s="14"/>
      <c r="M638" s="14"/>
      <c r="N638" s="23" t="str">
        <f t="array" ref="N638">IF(O638="","",XLOOKUP(O638,selector_18,selector_18_ids,""))</f>
        <v/>
      </c>
      <c r="O638" s="25"/>
      <c r="P638" s="14"/>
      <c r="Q638" s="23" t="str">
        <f t="array" ref="Q638">IF(R638="","",XLOOKUP(R638,selector_04,selector_04_ids,""))</f>
        <v/>
      </c>
      <c r="R638" s="25"/>
      <c r="S638" s="14"/>
      <c r="T638" s="27"/>
      <c r="U638" s="14"/>
    </row>
    <row r="639">
      <c r="A639" s="14"/>
      <c r="B639" s="23" t="str">
        <f>IF($A639="","",'Система'!$B$4)</f>
        <v/>
      </c>
      <c r="C639" s="14"/>
      <c r="D639" s="23" t="str">
        <f t="array" ref="D639">IF(E639="","",XLOOKUP(E639,selector_02,selector_02_ids,""))</f>
        <v/>
      </c>
      <c r="E639" s="25"/>
      <c r="F639" s="14"/>
      <c r="G639" s="14"/>
      <c r="H639" s="14"/>
      <c r="I639" s="23" t="str">
        <f t="array" ref="I639">IF(J639="","",XLOOKUP(J639,selector_07,selector_07_ids,""))</f>
        <v/>
      </c>
      <c r="J639" s="25"/>
      <c r="K639" s="14"/>
      <c r="L639" s="14"/>
      <c r="M639" s="14"/>
      <c r="N639" s="23" t="str">
        <f t="array" ref="N639">IF(O639="","",XLOOKUP(O639,selector_18,selector_18_ids,""))</f>
        <v/>
      </c>
      <c r="O639" s="25"/>
      <c r="P639" s="14"/>
      <c r="Q639" s="23" t="str">
        <f t="array" ref="Q639">IF(R639="","",XLOOKUP(R639,selector_04,selector_04_ids,""))</f>
        <v/>
      </c>
      <c r="R639" s="25"/>
      <c r="S639" s="14"/>
      <c r="T639" s="27"/>
      <c r="U639" s="14"/>
    </row>
    <row r="640">
      <c r="A640" s="14"/>
      <c r="B640" s="23" t="str">
        <f>IF($A640="","",'Система'!$B$4)</f>
        <v/>
      </c>
      <c r="C640" s="14"/>
      <c r="D640" s="23" t="str">
        <f t="array" ref="D640">IF(E640="","",XLOOKUP(E640,selector_02,selector_02_ids,""))</f>
        <v/>
      </c>
      <c r="E640" s="25"/>
      <c r="F640" s="14"/>
      <c r="G640" s="14"/>
      <c r="H640" s="14"/>
      <c r="I640" s="23" t="str">
        <f t="array" ref="I640">IF(J640="","",XLOOKUP(J640,selector_07,selector_07_ids,""))</f>
        <v/>
      </c>
      <c r="J640" s="25"/>
      <c r="K640" s="14"/>
      <c r="L640" s="14"/>
      <c r="M640" s="14"/>
      <c r="N640" s="23" t="str">
        <f t="array" ref="N640">IF(O640="","",XLOOKUP(O640,selector_18,selector_18_ids,""))</f>
        <v/>
      </c>
      <c r="O640" s="25"/>
      <c r="P640" s="14"/>
      <c r="Q640" s="23" t="str">
        <f t="array" ref="Q640">IF(R640="","",XLOOKUP(R640,selector_04,selector_04_ids,""))</f>
        <v/>
      </c>
      <c r="R640" s="25"/>
      <c r="S640" s="14"/>
      <c r="T640" s="27"/>
      <c r="U640" s="14"/>
    </row>
    <row r="641">
      <c r="A641" s="14"/>
      <c r="B641" s="23" t="str">
        <f>IF($A641="","",'Система'!$B$4)</f>
        <v/>
      </c>
      <c r="C641" s="14"/>
      <c r="D641" s="23" t="str">
        <f t="array" ref="D641">IF(E641="","",XLOOKUP(E641,selector_02,selector_02_ids,""))</f>
        <v/>
      </c>
      <c r="E641" s="25"/>
      <c r="F641" s="14"/>
      <c r="G641" s="14"/>
      <c r="H641" s="14"/>
      <c r="I641" s="23" t="str">
        <f t="array" ref="I641">IF(J641="","",XLOOKUP(J641,selector_07,selector_07_ids,""))</f>
        <v/>
      </c>
      <c r="J641" s="25"/>
      <c r="K641" s="14"/>
      <c r="L641" s="14"/>
      <c r="M641" s="14"/>
      <c r="N641" s="23" t="str">
        <f t="array" ref="N641">IF(O641="","",XLOOKUP(O641,selector_18,selector_18_ids,""))</f>
        <v/>
      </c>
      <c r="O641" s="25"/>
      <c r="P641" s="14"/>
      <c r="Q641" s="23" t="str">
        <f t="array" ref="Q641">IF(R641="","",XLOOKUP(R641,selector_04,selector_04_ids,""))</f>
        <v/>
      </c>
      <c r="R641" s="25"/>
      <c r="S641" s="14"/>
      <c r="T641" s="27"/>
      <c r="U641" s="14"/>
    </row>
    <row r="642">
      <c r="A642" s="14"/>
      <c r="B642" s="23" t="str">
        <f>IF($A642="","",'Система'!$B$4)</f>
        <v/>
      </c>
      <c r="C642" s="14"/>
      <c r="D642" s="23" t="str">
        <f t="array" ref="D642">IF(E642="","",XLOOKUP(E642,selector_02,selector_02_ids,""))</f>
        <v/>
      </c>
      <c r="E642" s="25"/>
      <c r="F642" s="14"/>
      <c r="G642" s="14"/>
      <c r="H642" s="14"/>
      <c r="I642" s="23" t="str">
        <f t="array" ref="I642">IF(J642="","",XLOOKUP(J642,selector_07,selector_07_ids,""))</f>
        <v/>
      </c>
      <c r="J642" s="25"/>
      <c r="K642" s="14"/>
      <c r="L642" s="14"/>
      <c r="M642" s="14"/>
      <c r="N642" s="23" t="str">
        <f t="array" ref="N642">IF(O642="","",XLOOKUP(O642,selector_18,selector_18_ids,""))</f>
        <v/>
      </c>
      <c r="O642" s="25"/>
      <c r="P642" s="14"/>
      <c r="Q642" s="23" t="str">
        <f t="array" ref="Q642">IF(R642="","",XLOOKUP(R642,selector_04,selector_04_ids,""))</f>
        <v/>
      </c>
      <c r="R642" s="25"/>
      <c r="S642" s="14"/>
      <c r="T642" s="27"/>
      <c r="U642" s="14"/>
    </row>
    <row r="643">
      <c r="A643" s="14"/>
      <c r="B643" s="23" t="str">
        <f>IF($A643="","",'Система'!$B$4)</f>
        <v/>
      </c>
      <c r="C643" s="14"/>
      <c r="D643" s="23" t="str">
        <f t="array" ref="D643">IF(E643="","",XLOOKUP(E643,selector_02,selector_02_ids,""))</f>
        <v/>
      </c>
      <c r="E643" s="25"/>
      <c r="F643" s="14"/>
      <c r="G643" s="14"/>
      <c r="H643" s="14"/>
      <c r="I643" s="23" t="str">
        <f t="array" ref="I643">IF(J643="","",XLOOKUP(J643,selector_07,selector_07_ids,""))</f>
        <v/>
      </c>
      <c r="J643" s="25"/>
      <c r="K643" s="14"/>
      <c r="L643" s="14"/>
      <c r="M643" s="14"/>
      <c r="N643" s="23" t="str">
        <f t="array" ref="N643">IF(O643="","",XLOOKUP(O643,selector_18,selector_18_ids,""))</f>
        <v/>
      </c>
      <c r="O643" s="25"/>
      <c r="P643" s="14"/>
      <c r="Q643" s="23" t="str">
        <f t="array" ref="Q643">IF(R643="","",XLOOKUP(R643,selector_04,selector_04_ids,""))</f>
        <v/>
      </c>
      <c r="R643" s="25"/>
      <c r="S643" s="14"/>
      <c r="T643" s="27"/>
      <c r="U643" s="14"/>
    </row>
    <row r="644">
      <c r="A644" s="14"/>
      <c r="B644" s="23" t="str">
        <f>IF($A644="","",'Система'!$B$4)</f>
        <v/>
      </c>
      <c r="C644" s="14"/>
      <c r="D644" s="23" t="str">
        <f t="array" ref="D644">IF(E644="","",XLOOKUP(E644,selector_02,selector_02_ids,""))</f>
        <v/>
      </c>
      <c r="E644" s="25"/>
      <c r="F644" s="14"/>
      <c r="G644" s="14"/>
      <c r="H644" s="14"/>
      <c r="I644" s="23" t="str">
        <f t="array" ref="I644">IF(J644="","",XLOOKUP(J644,selector_07,selector_07_ids,""))</f>
        <v/>
      </c>
      <c r="J644" s="25"/>
      <c r="K644" s="14"/>
      <c r="L644" s="14"/>
      <c r="M644" s="14"/>
      <c r="N644" s="23" t="str">
        <f t="array" ref="N644">IF(O644="","",XLOOKUP(O644,selector_18,selector_18_ids,""))</f>
        <v/>
      </c>
      <c r="O644" s="25"/>
      <c r="P644" s="14"/>
      <c r="Q644" s="23" t="str">
        <f t="array" ref="Q644">IF(R644="","",XLOOKUP(R644,selector_04,selector_04_ids,""))</f>
        <v/>
      </c>
      <c r="R644" s="25"/>
      <c r="S644" s="14"/>
      <c r="T644" s="27"/>
      <c r="U644" s="14"/>
    </row>
    <row r="645">
      <c r="A645" s="14"/>
      <c r="B645" s="23" t="str">
        <f>IF($A645="","",'Система'!$B$4)</f>
        <v/>
      </c>
      <c r="C645" s="14"/>
      <c r="D645" s="23" t="str">
        <f t="array" ref="D645">IF(E645="","",XLOOKUP(E645,selector_02,selector_02_ids,""))</f>
        <v/>
      </c>
      <c r="E645" s="25"/>
      <c r="F645" s="14"/>
      <c r="G645" s="14"/>
      <c r="H645" s="14"/>
      <c r="I645" s="23" t="str">
        <f t="array" ref="I645">IF(J645="","",XLOOKUP(J645,selector_07,selector_07_ids,""))</f>
        <v/>
      </c>
      <c r="J645" s="25"/>
      <c r="K645" s="14"/>
      <c r="L645" s="14"/>
      <c r="M645" s="14"/>
      <c r="N645" s="23" t="str">
        <f t="array" ref="N645">IF(O645="","",XLOOKUP(O645,selector_18,selector_18_ids,""))</f>
        <v/>
      </c>
      <c r="O645" s="25"/>
      <c r="P645" s="14"/>
      <c r="Q645" s="23" t="str">
        <f t="array" ref="Q645">IF(R645="","",XLOOKUP(R645,selector_04,selector_04_ids,""))</f>
        <v/>
      </c>
      <c r="R645" s="25"/>
      <c r="S645" s="14"/>
      <c r="T645" s="27"/>
      <c r="U645" s="14"/>
    </row>
    <row r="646">
      <c r="A646" s="14"/>
      <c r="B646" s="23" t="str">
        <f>IF($A646="","",'Система'!$B$4)</f>
        <v/>
      </c>
      <c r="C646" s="14"/>
      <c r="D646" s="23" t="str">
        <f t="array" ref="D646">IF(E646="","",XLOOKUP(E646,selector_02,selector_02_ids,""))</f>
        <v/>
      </c>
      <c r="E646" s="25"/>
      <c r="F646" s="14"/>
      <c r="G646" s="14"/>
      <c r="H646" s="14"/>
      <c r="I646" s="23" t="str">
        <f t="array" ref="I646">IF(J646="","",XLOOKUP(J646,selector_07,selector_07_ids,""))</f>
        <v/>
      </c>
      <c r="J646" s="25"/>
      <c r="K646" s="14"/>
      <c r="L646" s="14"/>
      <c r="M646" s="14"/>
      <c r="N646" s="23" t="str">
        <f t="array" ref="N646">IF(O646="","",XLOOKUP(O646,selector_18,selector_18_ids,""))</f>
        <v/>
      </c>
      <c r="O646" s="25"/>
      <c r="P646" s="14"/>
      <c r="Q646" s="23" t="str">
        <f t="array" ref="Q646">IF(R646="","",XLOOKUP(R646,selector_04,selector_04_ids,""))</f>
        <v/>
      </c>
      <c r="R646" s="25"/>
      <c r="S646" s="14"/>
      <c r="T646" s="27"/>
      <c r="U646" s="14"/>
    </row>
    <row r="647">
      <c r="A647" s="14"/>
      <c r="B647" s="23" t="str">
        <f>IF($A647="","",'Система'!$B$4)</f>
        <v/>
      </c>
      <c r="C647" s="14"/>
      <c r="D647" s="23" t="str">
        <f t="array" ref="D647">IF(E647="","",XLOOKUP(E647,selector_02,selector_02_ids,""))</f>
        <v/>
      </c>
      <c r="E647" s="25"/>
      <c r="F647" s="14"/>
      <c r="G647" s="14"/>
      <c r="H647" s="14"/>
      <c r="I647" s="23" t="str">
        <f t="array" ref="I647">IF(J647="","",XLOOKUP(J647,selector_07,selector_07_ids,""))</f>
        <v/>
      </c>
      <c r="J647" s="25"/>
      <c r="K647" s="14"/>
      <c r="L647" s="14"/>
      <c r="M647" s="14"/>
      <c r="N647" s="23" t="str">
        <f t="array" ref="N647">IF(O647="","",XLOOKUP(O647,selector_18,selector_18_ids,""))</f>
        <v/>
      </c>
      <c r="O647" s="25"/>
      <c r="P647" s="14"/>
      <c r="Q647" s="23" t="str">
        <f t="array" ref="Q647">IF(R647="","",XLOOKUP(R647,selector_04,selector_04_ids,""))</f>
        <v/>
      </c>
      <c r="R647" s="25"/>
      <c r="S647" s="14"/>
      <c r="T647" s="27"/>
      <c r="U647" s="14"/>
    </row>
    <row r="648">
      <c r="A648" s="14"/>
      <c r="B648" s="23" t="str">
        <f>IF($A648="","",'Система'!$B$4)</f>
        <v/>
      </c>
      <c r="C648" s="14"/>
      <c r="D648" s="23" t="str">
        <f t="array" ref="D648">IF(E648="","",XLOOKUP(E648,selector_02,selector_02_ids,""))</f>
        <v/>
      </c>
      <c r="E648" s="25"/>
      <c r="F648" s="14"/>
      <c r="G648" s="14"/>
      <c r="H648" s="14"/>
      <c r="I648" s="23" t="str">
        <f t="array" ref="I648">IF(J648="","",XLOOKUP(J648,selector_07,selector_07_ids,""))</f>
        <v/>
      </c>
      <c r="J648" s="25"/>
      <c r="K648" s="14"/>
      <c r="L648" s="14"/>
      <c r="M648" s="14"/>
      <c r="N648" s="23" t="str">
        <f t="array" ref="N648">IF(O648="","",XLOOKUP(O648,selector_18,selector_18_ids,""))</f>
        <v/>
      </c>
      <c r="O648" s="25"/>
      <c r="P648" s="14"/>
      <c r="Q648" s="23" t="str">
        <f t="array" ref="Q648">IF(R648="","",XLOOKUP(R648,selector_04,selector_04_ids,""))</f>
        <v/>
      </c>
      <c r="R648" s="25"/>
      <c r="S648" s="14"/>
      <c r="T648" s="27"/>
      <c r="U648" s="14"/>
    </row>
    <row r="649">
      <c r="A649" s="14"/>
      <c r="B649" s="23" t="str">
        <f>IF($A649="","",'Система'!$B$4)</f>
        <v/>
      </c>
      <c r="C649" s="14"/>
      <c r="D649" s="23" t="str">
        <f t="array" ref="D649">IF(E649="","",XLOOKUP(E649,selector_02,selector_02_ids,""))</f>
        <v/>
      </c>
      <c r="E649" s="25"/>
      <c r="F649" s="14"/>
      <c r="G649" s="14"/>
      <c r="H649" s="14"/>
      <c r="I649" s="23" t="str">
        <f t="array" ref="I649">IF(J649="","",XLOOKUP(J649,selector_07,selector_07_ids,""))</f>
        <v/>
      </c>
      <c r="J649" s="25"/>
      <c r="K649" s="14"/>
      <c r="L649" s="14"/>
      <c r="M649" s="14"/>
      <c r="N649" s="23" t="str">
        <f t="array" ref="N649">IF(O649="","",XLOOKUP(O649,selector_18,selector_18_ids,""))</f>
        <v/>
      </c>
      <c r="O649" s="25"/>
      <c r="P649" s="14"/>
      <c r="Q649" s="23" t="str">
        <f t="array" ref="Q649">IF(R649="","",XLOOKUP(R649,selector_04,selector_04_ids,""))</f>
        <v/>
      </c>
      <c r="R649" s="25"/>
      <c r="S649" s="14"/>
      <c r="T649" s="27"/>
      <c r="U649" s="14"/>
    </row>
    <row r="650">
      <c r="A650" s="14"/>
      <c r="B650" s="23" t="str">
        <f>IF($A650="","",'Система'!$B$4)</f>
        <v/>
      </c>
      <c r="C650" s="14"/>
      <c r="D650" s="23" t="str">
        <f t="array" ref="D650">IF(E650="","",XLOOKUP(E650,selector_02,selector_02_ids,""))</f>
        <v/>
      </c>
      <c r="E650" s="25"/>
      <c r="F650" s="14"/>
      <c r="G650" s="14"/>
      <c r="H650" s="14"/>
      <c r="I650" s="23" t="str">
        <f t="array" ref="I650">IF(J650="","",XLOOKUP(J650,selector_07,selector_07_ids,""))</f>
        <v/>
      </c>
      <c r="J650" s="25"/>
      <c r="K650" s="14"/>
      <c r="L650" s="14"/>
      <c r="M650" s="14"/>
      <c r="N650" s="23" t="str">
        <f t="array" ref="N650">IF(O650="","",XLOOKUP(O650,selector_18,selector_18_ids,""))</f>
        <v/>
      </c>
      <c r="O650" s="25"/>
      <c r="P650" s="14"/>
      <c r="Q650" s="23" t="str">
        <f t="array" ref="Q650">IF(R650="","",XLOOKUP(R650,selector_04,selector_04_ids,""))</f>
        <v/>
      </c>
      <c r="R650" s="25"/>
      <c r="S650" s="14"/>
      <c r="T650" s="27"/>
      <c r="U650" s="14"/>
    </row>
    <row r="651">
      <c r="A651" s="14"/>
      <c r="B651" s="23" t="str">
        <f>IF($A651="","",'Система'!$B$4)</f>
        <v/>
      </c>
      <c r="C651" s="14"/>
      <c r="D651" s="23" t="str">
        <f t="array" ref="D651">IF(E651="","",XLOOKUP(E651,selector_02,selector_02_ids,""))</f>
        <v/>
      </c>
      <c r="E651" s="25"/>
      <c r="F651" s="14"/>
      <c r="G651" s="14"/>
      <c r="H651" s="14"/>
      <c r="I651" s="23" t="str">
        <f t="array" ref="I651">IF(J651="","",XLOOKUP(J651,selector_07,selector_07_ids,""))</f>
        <v/>
      </c>
      <c r="J651" s="25"/>
      <c r="K651" s="14"/>
      <c r="L651" s="14"/>
      <c r="M651" s="14"/>
      <c r="N651" s="23" t="str">
        <f t="array" ref="N651">IF(O651="","",XLOOKUP(O651,selector_18,selector_18_ids,""))</f>
        <v/>
      </c>
      <c r="O651" s="25"/>
      <c r="P651" s="14"/>
      <c r="Q651" s="23" t="str">
        <f t="array" ref="Q651">IF(R651="","",XLOOKUP(R651,selector_04,selector_04_ids,""))</f>
        <v/>
      </c>
      <c r="R651" s="25"/>
      <c r="S651" s="14"/>
      <c r="T651" s="27"/>
      <c r="U651" s="14"/>
    </row>
    <row r="652">
      <c r="A652" s="14"/>
      <c r="B652" s="23" t="str">
        <f>IF($A652="","",'Система'!$B$4)</f>
        <v/>
      </c>
      <c r="C652" s="14"/>
      <c r="D652" s="23" t="str">
        <f t="array" ref="D652">IF(E652="","",XLOOKUP(E652,selector_02,selector_02_ids,""))</f>
        <v/>
      </c>
      <c r="E652" s="25"/>
      <c r="F652" s="14"/>
      <c r="G652" s="14"/>
      <c r="H652" s="14"/>
      <c r="I652" s="23" t="str">
        <f t="array" ref="I652">IF(J652="","",XLOOKUP(J652,selector_07,selector_07_ids,""))</f>
        <v/>
      </c>
      <c r="J652" s="25"/>
      <c r="K652" s="14"/>
      <c r="L652" s="14"/>
      <c r="M652" s="14"/>
      <c r="N652" s="23" t="str">
        <f t="array" ref="N652">IF(O652="","",XLOOKUP(O652,selector_18,selector_18_ids,""))</f>
        <v/>
      </c>
      <c r="O652" s="25"/>
      <c r="P652" s="14"/>
      <c r="Q652" s="23" t="str">
        <f t="array" ref="Q652">IF(R652="","",XLOOKUP(R652,selector_04,selector_04_ids,""))</f>
        <v/>
      </c>
      <c r="R652" s="25"/>
      <c r="S652" s="14"/>
      <c r="T652" s="27"/>
      <c r="U652" s="14"/>
    </row>
    <row r="653">
      <c r="A653" s="14"/>
      <c r="B653" s="23" t="str">
        <f>IF($A653="","",'Система'!$B$4)</f>
        <v/>
      </c>
      <c r="C653" s="14"/>
      <c r="D653" s="23" t="str">
        <f t="array" ref="D653">IF(E653="","",XLOOKUP(E653,selector_02,selector_02_ids,""))</f>
        <v/>
      </c>
      <c r="E653" s="25"/>
      <c r="F653" s="14"/>
      <c r="G653" s="14"/>
      <c r="H653" s="14"/>
      <c r="I653" s="23" t="str">
        <f t="array" ref="I653">IF(J653="","",XLOOKUP(J653,selector_07,selector_07_ids,""))</f>
        <v/>
      </c>
      <c r="J653" s="25"/>
      <c r="K653" s="14"/>
      <c r="L653" s="14"/>
      <c r="M653" s="14"/>
      <c r="N653" s="23" t="str">
        <f t="array" ref="N653">IF(O653="","",XLOOKUP(O653,selector_18,selector_18_ids,""))</f>
        <v/>
      </c>
      <c r="O653" s="25"/>
      <c r="P653" s="14"/>
      <c r="Q653" s="23" t="str">
        <f t="array" ref="Q653">IF(R653="","",XLOOKUP(R653,selector_04,selector_04_ids,""))</f>
        <v/>
      </c>
      <c r="R653" s="25"/>
      <c r="S653" s="14"/>
      <c r="T653" s="27"/>
      <c r="U653" s="14"/>
    </row>
    <row r="654">
      <c r="A654" s="14"/>
      <c r="B654" s="23" t="str">
        <f>IF($A654="","",'Система'!$B$4)</f>
        <v/>
      </c>
      <c r="C654" s="14"/>
      <c r="D654" s="23" t="str">
        <f t="array" ref="D654">IF(E654="","",XLOOKUP(E654,selector_02,selector_02_ids,""))</f>
        <v/>
      </c>
      <c r="E654" s="25"/>
      <c r="F654" s="14"/>
      <c r="G654" s="14"/>
      <c r="H654" s="14"/>
      <c r="I654" s="23" t="str">
        <f t="array" ref="I654">IF(J654="","",XLOOKUP(J654,selector_07,selector_07_ids,""))</f>
        <v/>
      </c>
      <c r="J654" s="25"/>
      <c r="K654" s="14"/>
      <c r="L654" s="14"/>
      <c r="M654" s="14"/>
      <c r="N654" s="23" t="str">
        <f t="array" ref="N654">IF(O654="","",XLOOKUP(O654,selector_18,selector_18_ids,""))</f>
        <v/>
      </c>
      <c r="O654" s="25"/>
      <c r="P654" s="14"/>
      <c r="Q654" s="23" t="str">
        <f t="array" ref="Q654">IF(R654="","",XLOOKUP(R654,selector_04,selector_04_ids,""))</f>
        <v/>
      </c>
      <c r="R654" s="25"/>
      <c r="S654" s="14"/>
      <c r="T654" s="27"/>
      <c r="U654" s="14"/>
    </row>
    <row r="655">
      <c r="A655" s="14"/>
      <c r="B655" s="23" t="str">
        <f>IF($A655="","",'Система'!$B$4)</f>
        <v/>
      </c>
      <c r="C655" s="14"/>
      <c r="D655" s="23" t="str">
        <f t="array" ref="D655">IF(E655="","",XLOOKUP(E655,selector_02,selector_02_ids,""))</f>
        <v/>
      </c>
      <c r="E655" s="25"/>
      <c r="F655" s="14"/>
      <c r="G655" s="14"/>
      <c r="H655" s="14"/>
      <c r="I655" s="23" t="str">
        <f t="array" ref="I655">IF(J655="","",XLOOKUP(J655,selector_07,selector_07_ids,""))</f>
        <v/>
      </c>
      <c r="J655" s="25"/>
      <c r="K655" s="14"/>
      <c r="L655" s="14"/>
      <c r="M655" s="14"/>
      <c r="N655" s="23" t="str">
        <f t="array" ref="N655">IF(O655="","",XLOOKUP(O655,selector_18,selector_18_ids,""))</f>
        <v/>
      </c>
      <c r="O655" s="25"/>
      <c r="P655" s="14"/>
      <c r="Q655" s="23" t="str">
        <f t="array" ref="Q655">IF(R655="","",XLOOKUP(R655,selector_04,selector_04_ids,""))</f>
        <v/>
      </c>
      <c r="R655" s="25"/>
      <c r="S655" s="14"/>
      <c r="T655" s="27"/>
      <c r="U655" s="14"/>
    </row>
    <row r="656">
      <c r="A656" s="14"/>
      <c r="B656" s="23" t="str">
        <f>IF($A656="","",'Система'!$B$4)</f>
        <v/>
      </c>
      <c r="C656" s="14"/>
      <c r="D656" s="23" t="str">
        <f t="array" ref="D656">IF(E656="","",XLOOKUP(E656,selector_02,selector_02_ids,""))</f>
        <v/>
      </c>
      <c r="E656" s="25"/>
      <c r="F656" s="14"/>
      <c r="G656" s="14"/>
      <c r="H656" s="14"/>
      <c r="I656" s="23" t="str">
        <f t="array" ref="I656">IF(J656="","",XLOOKUP(J656,selector_07,selector_07_ids,""))</f>
        <v/>
      </c>
      <c r="J656" s="25"/>
      <c r="K656" s="14"/>
      <c r="L656" s="14"/>
      <c r="M656" s="14"/>
      <c r="N656" s="23" t="str">
        <f t="array" ref="N656">IF(O656="","",XLOOKUP(O656,selector_18,selector_18_ids,""))</f>
        <v/>
      </c>
      <c r="O656" s="25"/>
      <c r="P656" s="14"/>
      <c r="Q656" s="23" t="str">
        <f t="array" ref="Q656">IF(R656="","",XLOOKUP(R656,selector_04,selector_04_ids,""))</f>
        <v/>
      </c>
      <c r="R656" s="25"/>
      <c r="S656" s="14"/>
      <c r="T656" s="27"/>
      <c r="U656" s="14"/>
    </row>
    <row r="657">
      <c r="A657" s="14"/>
      <c r="B657" s="23" t="str">
        <f>IF($A657="","",'Система'!$B$4)</f>
        <v/>
      </c>
      <c r="C657" s="14"/>
      <c r="D657" s="23" t="str">
        <f t="array" ref="D657">IF(E657="","",XLOOKUP(E657,selector_02,selector_02_ids,""))</f>
        <v/>
      </c>
      <c r="E657" s="25"/>
      <c r="F657" s="14"/>
      <c r="G657" s="14"/>
      <c r="H657" s="14"/>
      <c r="I657" s="23" t="str">
        <f t="array" ref="I657">IF(J657="","",XLOOKUP(J657,selector_07,selector_07_ids,""))</f>
        <v/>
      </c>
      <c r="J657" s="25"/>
      <c r="K657" s="14"/>
      <c r="L657" s="14"/>
      <c r="M657" s="14"/>
      <c r="N657" s="23" t="str">
        <f t="array" ref="N657">IF(O657="","",XLOOKUP(O657,selector_18,selector_18_ids,""))</f>
        <v/>
      </c>
      <c r="O657" s="25"/>
      <c r="P657" s="14"/>
      <c r="Q657" s="23" t="str">
        <f t="array" ref="Q657">IF(R657="","",XLOOKUP(R657,selector_04,selector_04_ids,""))</f>
        <v/>
      </c>
      <c r="R657" s="25"/>
      <c r="S657" s="14"/>
      <c r="T657" s="27"/>
      <c r="U657" s="14"/>
    </row>
    <row r="658">
      <c r="A658" s="14"/>
      <c r="B658" s="23" t="str">
        <f>IF($A658="","",'Система'!$B$4)</f>
        <v/>
      </c>
      <c r="C658" s="14"/>
      <c r="D658" s="23" t="str">
        <f t="array" ref="D658">IF(E658="","",XLOOKUP(E658,selector_02,selector_02_ids,""))</f>
        <v/>
      </c>
      <c r="E658" s="25"/>
      <c r="F658" s="14"/>
      <c r="G658" s="14"/>
      <c r="H658" s="14"/>
      <c r="I658" s="23" t="str">
        <f t="array" ref="I658">IF(J658="","",XLOOKUP(J658,selector_07,selector_07_ids,""))</f>
        <v/>
      </c>
      <c r="J658" s="25"/>
      <c r="K658" s="14"/>
      <c r="L658" s="14"/>
      <c r="M658" s="14"/>
      <c r="N658" s="23" t="str">
        <f t="array" ref="N658">IF(O658="","",XLOOKUP(O658,selector_18,selector_18_ids,""))</f>
        <v/>
      </c>
      <c r="O658" s="25"/>
      <c r="P658" s="14"/>
      <c r="Q658" s="23" t="str">
        <f t="array" ref="Q658">IF(R658="","",XLOOKUP(R658,selector_04,selector_04_ids,""))</f>
        <v/>
      </c>
      <c r="R658" s="25"/>
      <c r="S658" s="14"/>
      <c r="T658" s="27"/>
      <c r="U658" s="14"/>
    </row>
    <row r="659">
      <c r="A659" s="14"/>
      <c r="B659" s="23" t="str">
        <f>IF($A659="","",'Система'!$B$4)</f>
        <v/>
      </c>
      <c r="C659" s="14"/>
      <c r="D659" s="23" t="str">
        <f t="array" ref="D659">IF(E659="","",XLOOKUP(E659,selector_02,selector_02_ids,""))</f>
        <v/>
      </c>
      <c r="E659" s="25"/>
      <c r="F659" s="14"/>
      <c r="G659" s="14"/>
      <c r="H659" s="14"/>
      <c r="I659" s="23" t="str">
        <f t="array" ref="I659">IF(J659="","",XLOOKUP(J659,selector_07,selector_07_ids,""))</f>
        <v/>
      </c>
      <c r="J659" s="25"/>
      <c r="K659" s="14"/>
      <c r="L659" s="14"/>
      <c r="M659" s="14"/>
      <c r="N659" s="23" t="str">
        <f t="array" ref="N659">IF(O659="","",XLOOKUP(O659,selector_18,selector_18_ids,""))</f>
        <v/>
      </c>
      <c r="O659" s="25"/>
      <c r="P659" s="14"/>
      <c r="Q659" s="23" t="str">
        <f t="array" ref="Q659">IF(R659="","",XLOOKUP(R659,selector_04,selector_04_ids,""))</f>
        <v/>
      </c>
      <c r="R659" s="25"/>
      <c r="S659" s="14"/>
      <c r="T659" s="27"/>
      <c r="U659" s="14"/>
    </row>
    <row r="660">
      <c r="A660" s="14"/>
      <c r="B660" s="23" t="str">
        <f>IF($A660="","",'Система'!$B$4)</f>
        <v/>
      </c>
      <c r="C660" s="14"/>
      <c r="D660" s="23" t="str">
        <f t="array" ref="D660">IF(E660="","",XLOOKUP(E660,selector_02,selector_02_ids,""))</f>
        <v/>
      </c>
      <c r="E660" s="25"/>
      <c r="F660" s="14"/>
      <c r="G660" s="14"/>
      <c r="H660" s="14"/>
      <c r="I660" s="23" t="str">
        <f t="array" ref="I660">IF(J660="","",XLOOKUP(J660,selector_07,selector_07_ids,""))</f>
        <v/>
      </c>
      <c r="J660" s="25"/>
      <c r="K660" s="14"/>
      <c r="L660" s="14"/>
      <c r="M660" s="14"/>
      <c r="N660" s="23" t="str">
        <f t="array" ref="N660">IF(O660="","",XLOOKUP(O660,selector_18,selector_18_ids,""))</f>
        <v/>
      </c>
      <c r="O660" s="25"/>
      <c r="P660" s="14"/>
      <c r="Q660" s="23" t="str">
        <f t="array" ref="Q660">IF(R660="","",XLOOKUP(R660,selector_04,selector_04_ids,""))</f>
        <v/>
      </c>
      <c r="R660" s="25"/>
      <c r="S660" s="14"/>
      <c r="T660" s="27"/>
      <c r="U660" s="14"/>
    </row>
    <row r="661">
      <c r="A661" s="14"/>
      <c r="B661" s="23" t="str">
        <f>IF($A661="","",'Система'!$B$4)</f>
        <v/>
      </c>
      <c r="C661" s="14"/>
      <c r="D661" s="23" t="str">
        <f t="array" ref="D661">IF(E661="","",XLOOKUP(E661,selector_02,selector_02_ids,""))</f>
        <v/>
      </c>
      <c r="E661" s="25"/>
      <c r="F661" s="14"/>
      <c r="G661" s="14"/>
      <c r="H661" s="14"/>
      <c r="I661" s="23" t="str">
        <f t="array" ref="I661">IF(J661="","",XLOOKUP(J661,selector_07,selector_07_ids,""))</f>
        <v/>
      </c>
      <c r="J661" s="25"/>
      <c r="K661" s="14"/>
      <c r="L661" s="14"/>
      <c r="M661" s="14"/>
      <c r="N661" s="23" t="str">
        <f t="array" ref="N661">IF(O661="","",XLOOKUP(O661,selector_18,selector_18_ids,""))</f>
        <v/>
      </c>
      <c r="O661" s="25"/>
      <c r="P661" s="14"/>
      <c r="Q661" s="23" t="str">
        <f t="array" ref="Q661">IF(R661="","",XLOOKUP(R661,selector_04,selector_04_ids,""))</f>
        <v/>
      </c>
      <c r="R661" s="25"/>
      <c r="S661" s="14"/>
      <c r="T661" s="27"/>
      <c r="U661" s="14"/>
    </row>
    <row r="662">
      <c r="A662" s="14"/>
      <c r="B662" s="23" t="str">
        <f>IF($A662="","",'Система'!$B$4)</f>
        <v/>
      </c>
      <c r="C662" s="14"/>
      <c r="D662" s="23" t="str">
        <f t="array" ref="D662">IF(E662="","",XLOOKUP(E662,selector_02,selector_02_ids,""))</f>
        <v/>
      </c>
      <c r="E662" s="25"/>
      <c r="F662" s="14"/>
      <c r="G662" s="14"/>
      <c r="H662" s="14"/>
      <c r="I662" s="23" t="str">
        <f t="array" ref="I662">IF(J662="","",XLOOKUP(J662,selector_07,selector_07_ids,""))</f>
        <v/>
      </c>
      <c r="J662" s="25"/>
      <c r="K662" s="14"/>
      <c r="L662" s="14"/>
      <c r="M662" s="14"/>
      <c r="N662" s="23" t="str">
        <f t="array" ref="N662">IF(O662="","",XLOOKUP(O662,selector_18,selector_18_ids,""))</f>
        <v/>
      </c>
      <c r="O662" s="25"/>
      <c r="P662" s="14"/>
      <c r="Q662" s="23" t="str">
        <f t="array" ref="Q662">IF(R662="","",XLOOKUP(R662,selector_04,selector_04_ids,""))</f>
        <v/>
      </c>
      <c r="R662" s="25"/>
      <c r="S662" s="14"/>
      <c r="T662" s="27"/>
      <c r="U662" s="14"/>
    </row>
    <row r="663">
      <c r="A663" s="14"/>
      <c r="B663" s="23" t="str">
        <f>IF($A663="","",'Система'!$B$4)</f>
        <v/>
      </c>
      <c r="C663" s="14"/>
      <c r="D663" s="23" t="str">
        <f t="array" ref="D663">IF(E663="","",XLOOKUP(E663,selector_02,selector_02_ids,""))</f>
        <v/>
      </c>
      <c r="E663" s="25"/>
      <c r="F663" s="14"/>
      <c r="G663" s="14"/>
      <c r="H663" s="14"/>
      <c r="I663" s="23" t="str">
        <f t="array" ref="I663">IF(J663="","",XLOOKUP(J663,selector_07,selector_07_ids,""))</f>
        <v/>
      </c>
      <c r="J663" s="25"/>
      <c r="K663" s="14"/>
      <c r="L663" s="14"/>
      <c r="M663" s="14"/>
      <c r="N663" s="23" t="str">
        <f t="array" ref="N663">IF(O663="","",XLOOKUP(O663,selector_18,selector_18_ids,""))</f>
        <v/>
      </c>
      <c r="O663" s="25"/>
      <c r="P663" s="14"/>
      <c r="Q663" s="23" t="str">
        <f t="array" ref="Q663">IF(R663="","",XLOOKUP(R663,selector_04,selector_04_ids,""))</f>
        <v/>
      </c>
      <c r="R663" s="25"/>
      <c r="S663" s="14"/>
      <c r="T663" s="27"/>
      <c r="U663" s="14"/>
    </row>
    <row r="664">
      <c r="A664" s="14"/>
      <c r="B664" s="23" t="str">
        <f>IF($A664="","",'Система'!$B$4)</f>
        <v/>
      </c>
      <c r="C664" s="14"/>
      <c r="D664" s="23" t="str">
        <f t="array" ref="D664">IF(E664="","",XLOOKUP(E664,selector_02,selector_02_ids,""))</f>
        <v/>
      </c>
      <c r="E664" s="25"/>
      <c r="F664" s="14"/>
      <c r="G664" s="14"/>
      <c r="H664" s="14"/>
      <c r="I664" s="23" t="str">
        <f t="array" ref="I664">IF(J664="","",XLOOKUP(J664,selector_07,selector_07_ids,""))</f>
        <v/>
      </c>
      <c r="J664" s="25"/>
      <c r="K664" s="14"/>
      <c r="L664" s="14"/>
      <c r="M664" s="14"/>
      <c r="N664" s="23" t="str">
        <f t="array" ref="N664">IF(O664="","",XLOOKUP(O664,selector_18,selector_18_ids,""))</f>
        <v/>
      </c>
      <c r="O664" s="25"/>
      <c r="P664" s="14"/>
      <c r="Q664" s="23" t="str">
        <f t="array" ref="Q664">IF(R664="","",XLOOKUP(R664,selector_04,selector_04_ids,""))</f>
        <v/>
      </c>
      <c r="R664" s="25"/>
      <c r="S664" s="14"/>
      <c r="T664" s="27"/>
      <c r="U664" s="14"/>
    </row>
    <row r="665">
      <c r="A665" s="14"/>
      <c r="B665" s="23" t="str">
        <f>IF($A665="","",'Система'!$B$4)</f>
        <v/>
      </c>
      <c r="C665" s="14"/>
      <c r="D665" s="23" t="str">
        <f t="array" ref="D665">IF(E665="","",XLOOKUP(E665,selector_02,selector_02_ids,""))</f>
        <v/>
      </c>
      <c r="E665" s="25"/>
      <c r="F665" s="14"/>
      <c r="G665" s="14"/>
      <c r="H665" s="14"/>
      <c r="I665" s="23" t="str">
        <f t="array" ref="I665">IF(J665="","",XLOOKUP(J665,selector_07,selector_07_ids,""))</f>
        <v/>
      </c>
      <c r="J665" s="25"/>
      <c r="K665" s="14"/>
      <c r="L665" s="14"/>
      <c r="M665" s="14"/>
      <c r="N665" s="23" t="str">
        <f t="array" ref="N665">IF(O665="","",XLOOKUP(O665,selector_18,selector_18_ids,""))</f>
        <v/>
      </c>
      <c r="O665" s="25"/>
      <c r="P665" s="14"/>
      <c r="Q665" s="23" t="str">
        <f t="array" ref="Q665">IF(R665="","",XLOOKUP(R665,selector_04,selector_04_ids,""))</f>
        <v/>
      </c>
      <c r="R665" s="25"/>
      <c r="S665" s="14"/>
      <c r="T665" s="27"/>
      <c r="U665" s="14"/>
    </row>
    <row r="666">
      <c r="A666" s="14"/>
      <c r="B666" s="23" t="str">
        <f>IF($A666="","",'Система'!$B$4)</f>
        <v/>
      </c>
      <c r="C666" s="14"/>
      <c r="D666" s="23" t="str">
        <f t="array" ref="D666">IF(E666="","",XLOOKUP(E666,selector_02,selector_02_ids,""))</f>
        <v/>
      </c>
      <c r="E666" s="25"/>
      <c r="F666" s="14"/>
      <c r="G666" s="14"/>
      <c r="H666" s="14"/>
      <c r="I666" s="23" t="str">
        <f t="array" ref="I666">IF(J666="","",XLOOKUP(J666,selector_07,selector_07_ids,""))</f>
        <v/>
      </c>
      <c r="J666" s="25"/>
      <c r="K666" s="14"/>
      <c r="L666" s="14"/>
      <c r="M666" s="14"/>
      <c r="N666" s="23" t="str">
        <f t="array" ref="N666">IF(O666="","",XLOOKUP(O666,selector_18,selector_18_ids,""))</f>
        <v/>
      </c>
      <c r="O666" s="25"/>
      <c r="P666" s="14"/>
      <c r="Q666" s="23" t="str">
        <f t="array" ref="Q666">IF(R666="","",XLOOKUP(R666,selector_04,selector_04_ids,""))</f>
        <v/>
      </c>
      <c r="R666" s="25"/>
      <c r="S666" s="14"/>
      <c r="T666" s="27"/>
      <c r="U666" s="14"/>
    </row>
    <row r="667">
      <c r="A667" s="14"/>
      <c r="B667" s="23" t="str">
        <f>IF($A667="","",'Система'!$B$4)</f>
        <v/>
      </c>
      <c r="C667" s="14"/>
      <c r="D667" s="23" t="str">
        <f t="array" ref="D667">IF(E667="","",XLOOKUP(E667,selector_02,selector_02_ids,""))</f>
        <v/>
      </c>
      <c r="E667" s="25"/>
      <c r="F667" s="14"/>
      <c r="G667" s="14"/>
      <c r="H667" s="14"/>
      <c r="I667" s="23" t="str">
        <f t="array" ref="I667">IF(J667="","",XLOOKUP(J667,selector_07,selector_07_ids,""))</f>
        <v/>
      </c>
      <c r="J667" s="25"/>
      <c r="K667" s="14"/>
      <c r="L667" s="14"/>
      <c r="M667" s="14"/>
      <c r="N667" s="23" t="str">
        <f t="array" ref="N667">IF(O667="","",XLOOKUP(O667,selector_18,selector_18_ids,""))</f>
        <v/>
      </c>
      <c r="O667" s="25"/>
      <c r="P667" s="14"/>
      <c r="Q667" s="23" t="str">
        <f t="array" ref="Q667">IF(R667="","",XLOOKUP(R667,selector_04,selector_04_ids,""))</f>
        <v/>
      </c>
      <c r="R667" s="25"/>
      <c r="S667" s="14"/>
      <c r="T667" s="27"/>
      <c r="U667" s="14"/>
    </row>
    <row r="668">
      <c r="A668" s="14"/>
      <c r="B668" s="23" t="str">
        <f>IF($A668="","",'Система'!$B$4)</f>
        <v/>
      </c>
      <c r="C668" s="14"/>
      <c r="D668" s="23" t="str">
        <f t="array" ref="D668">IF(E668="","",XLOOKUP(E668,selector_02,selector_02_ids,""))</f>
        <v/>
      </c>
      <c r="E668" s="25"/>
      <c r="F668" s="14"/>
      <c r="G668" s="14"/>
      <c r="H668" s="14"/>
      <c r="I668" s="23" t="str">
        <f t="array" ref="I668">IF(J668="","",XLOOKUP(J668,selector_07,selector_07_ids,""))</f>
        <v/>
      </c>
      <c r="J668" s="25"/>
      <c r="K668" s="14"/>
      <c r="L668" s="14"/>
      <c r="M668" s="14"/>
      <c r="N668" s="23" t="str">
        <f t="array" ref="N668">IF(O668="","",XLOOKUP(O668,selector_18,selector_18_ids,""))</f>
        <v/>
      </c>
      <c r="O668" s="25"/>
      <c r="P668" s="14"/>
      <c r="Q668" s="23" t="str">
        <f t="array" ref="Q668">IF(R668="","",XLOOKUP(R668,selector_04,selector_04_ids,""))</f>
        <v/>
      </c>
      <c r="R668" s="25"/>
      <c r="S668" s="14"/>
      <c r="T668" s="27"/>
      <c r="U668" s="14"/>
    </row>
    <row r="669">
      <c r="A669" s="14"/>
      <c r="B669" s="23" t="str">
        <f>IF($A669="","",'Система'!$B$4)</f>
        <v/>
      </c>
      <c r="C669" s="14"/>
      <c r="D669" s="23" t="str">
        <f t="array" ref="D669">IF(E669="","",XLOOKUP(E669,selector_02,selector_02_ids,""))</f>
        <v/>
      </c>
      <c r="E669" s="25"/>
      <c r="F669" s="14"/>
      <c r="G669" s="14"/>
      <c r="H669" s="14"/>
      <c r="I669" s="23" t="str">
        <f t="array" ref="I669">IF(J669="","",XLOOKUP(J669,selector_07,selector_07_ids,""))</f>
        <v/>
      </c>
      <c r="J669" s="25"/>
      <c r="K669" s="14"/>
      <c r="L669" s="14"/>
      <c r="M669" s="14"/>
      <c r="N669" s="23" t="str">
        <f t="array" ref="N669">IF(O669="","",XLOOKUP(O669,selector_18,selector_18_ids,""))</f>
        <v/>
      </c>
      <c r="O669" s="25"/>
      <c r="P669" s="14"/>
      <c r="Q669" s="23" t="str">
        <f t="array" ref="Q669">IF(R669="","",XLOOKUP(R669,selector_04,selector_04_ids,""))</f>
        <v/>
      </c>
      <c r="R669" s="25"/>
      <c r="S669" s="14"/>
      <c r="T669" s="27"/>
      <c r="U669" s="14"/>
    </row>
    <row r="670">
      <c r="A670" s="14"/>
      <c r="B670" s="23" t="str">
        <f>IF($A670="","",'Система'!$B$4)</f>
        <v/>
      </c>
      <c r="C670" s="14"/>
      <c r="D670" s="23" t="str">
        <f t="array" ref="D670">IF(E670="","",XLOOKUP(E670,selector_02,selector_02_ids,""))</f>
        <v/>
      </c>
      <c r="E670" s="25"/>
      <c r="F670" s="14"/>
      <c r="G670" s="14"/>
      <c r="H670" s="14"/>
      <c r="I670" s="23" t="str">
        <f t="array" ref="I670">IF(J670="","",XLOOKUP(J670,selector_07,selector_07_ids,""))</f>
        <v/>
      </c>
      <c r="J670" s="25"/>
      <c r="K670" s="14"/>
      <c r="L670" s="14"/>
      <c r="M670" s="14"/>
      <c r="N670" s="23" t="str">
        <f t="array" ref="N670">IF(O670="","",XLOOKUP(O670,selector_18,selector_18_ids,""))</f>
        <v/>
      </c>
      <c r="O670" s="25"/>
      <c r="P670" s="14"/>
      <c r="Q670" s="23" t="str">
        <f t="array" ref="Q670">IF(R670="","",XLOOKUP(R670,selector_04,selector_04_ids,""))</f>
        <v/>
      </c>
      <c r="R670" s="25"/>
      <c r="S670" s="14"/>
      <c r="T670" s="27"/>
      <c r="U670" s="14"/>
    </row>
    <row r="671">
      <c r="A671" s="14"/>
      <c r="B671" s="23" t="str">
        <f>IF($A671="","",'Система'!$B$4)</f>
        <v/>
      </c>
      <c r="C671" s="14"/>
      <c r="D671" s="23" t="str">
        <f t="array" ref="D671">IF(E671="","",XLOOKUP(E671,selector_02,selector_02_ids,""))</f>
        <v/>
      </c>
      <c r="E671" s="25"/>
      <c r="F671" s="14"/>
      <c r="G671" s="14"/>
      <c r="H671" s="14"/>
      <c r="I671" s="23" t="str">
        <f t="array" ref="I671">IF(J671="","",XLOOKUP(J671,selector_07,selector_07_ids,""))</f>
        <v/>
      </c>
      <c r="J671" s="25"/>
      <c r="K671" s="14"/>
      <c r="L671" s="14"/>
      <c r="M671" s="14"/>
      <c r="N671" s="23" t="str">
        <f t="array" ref="N671">IF(O671="","",XLOOKUP(O671,selector_18,selector_18_ids,""))</f>
        <v/>
      </c>
      <c r="O671" s="25"/>
      <c r="P671" s="14"/>
      <c r="Q671" s="23" t="str">
        <f t="array" ref="Q671">IF(R671="","",XLOOKUP(R671,selector_04,selector_04_ids,""))</f>
        <v/>
      </c>
      <c r="R671" s="25"/>
      <c r="S671" s="14"/>
      <c r="T671" s="27"/>
      <c r="U671" s="14"/>
    </row>
    <row r="672">
      <c r="A672" s="14"/>
      <c r="B672" s="23" t="str">
        <f>IF($A672="","",'Система'!$B$4)</f>
        <v/>
      </c>
      <c r="C672" s="14"/>
      <c r="D672" s="23" t="str">
        <f t="array" ref="D672">IF(E672="","",XLOOKUP(E672,selector_02,selector_02_ids,""))</f>
        <v/>
      </c>
      <c r="E672" s="25"/>
      <c r="F672" s="14"/>
      <c r="G672" s="14"/>
      <c r="H672" s="14"/>
      <c r="I672" s="23" t="str">
        <f t="array" ref="I672">IF(J672="","",XLOOKUP(J672,selector_07,selector_07_ids,""))</f>
        <v/>
      </c>
      <c r="J672" s="25"/>
      <c r="K672" s="14"/>
      <c r="L672" s="14"/>
      <c r="M672" s="14"/>
      <c r="N672" s="23" t="str">
        <f t="array" ref="N672">IF(O672="","",XLOOKUP(O672,selector_18,selector_18_ids,""))</f>
        <v/>
      </c>
      <c r="O672" s="25"/>
      <c r="P672" s="14"/>
      <c r="Q672" s="23" t="str">
        <f t="array" ref="Q672">IF(R672="","",XLOOKUP(R672,selector_04,selector_04_ids,""))</f>
        <v/>
      </c>
      <c r="R672" s="25"/>
      <c r="S672" s="14"/>
      <c r="T672" s="27"/>
      <c r="U672" s="14"/>
    </row>
    <row r="673">
      <c r="A673" s="14"/>
      <c r="B673" s="23" t="str">
        <f>IF($A673="","",'Система'!$B$4)</f>
        <v/>
      </c>
      <c r="C673" s="14"/>
      <c r="D673" s="23" t="str">
        <f t="array" ref="D673">IF(E673="","",XLOOKUP(E673,selector_02,selector_02_ids,""))</f>
        <v/>
      </c>
      <c r="E673" s="25"/>
      <c r="F673" s="14"/>
      <c r="G673" s="14"/>
      <c r="H673" s="14"/>
      <c r="I673" s="23" t="str">
        <f t="array" ref="I673">IF(J673="","",XLOOKUP(J673,selector_07,selector_07_ids,""))</f>
        <v/>
      </c>
      <c r="J673" s="25"/>
      <c r="K673" s="14"/>
      <c r="L673" s="14"/>
      <c r="M673" s="14"/>
      <c r="N673" s="23" t="str">
        <f t="array" ref="N673">IF(O673="","",XLOOKUP(O673,selector_18,selector_18_ids,""))</f>
        <v/>
      </c>
      <c r="O673" s="25"/>
      <c r="P673" s="14"/>
      <c r="Q673" s="23" t="str">
        <f t="array" ref="Q673">IF(R673="","",XLOOKUP(R673,selector_04,selector_04_ids,""))</f>
        <v/>
      </c>
      <c r="R673" s="25"/>
      <c r="S673" s="14"/>
      <c r="T673" s="27"/>
      <c r="U673" s="14"/>
    </row>
    <row r="674">
      <c r="A674" s="14"/>
      <c r="B674" s="23" t="str">
        <f>IF($A674="","",'Система'!$B$4)</f>
        <v/>
      </c>
      <c r="C674" s="14"/>
      <c r="D674" s="23" t="str">
        <f t="array" ref="D674">IF(E674="","",XLOOKUP(E674,selector_02,selector_02_ids,""))</f>
        <v/>
      </c>
      <c r="E674" s="25"/>
      <c r="F674" s="14"/>
      <c r="G674" s="14"/>
      <c r="H674" s="14"/>
      <c r="I674" s="23" t="str">
        <f t="array" ref="I674">IF(J674="","",XLOOKUP(J674,selector_07,selector_07_ids,""))</f>
        <v/>
      </c>
      <c r="J674" s="25"/>
      <c r="K674" s="14"/>
      <c r="L674" s="14"/>
      <c r="M674" s="14"/>
      <c r="N674" s="23" t="str">
        <f t="array" ref="N674">IF(O674="","",XLOOKUP(O674,selector_18,selector_18_ids,""))</f>
        <v/>
      </c>
      <c r="O674" s="25"/>
      <c r="P674" s="14"/>
      <c r="Q674" s="23" t="str">
        <f t="array" ref="Q674">IF(R674="","",XLOOKUP(R674,selector_04,selector_04_ids,""))</f>
        <v/>
      </c>
      <c r="R674" s="25"/>
      <c r="S674" s="14"/>
      <c r="T674" s="27"/>
      <c r="U674" s="14"/>
    </row>
    <row r="675">
      <c r="A675" s="14"/>
      <c r="B675" s="23" t="str">
        <f>IF($A675="","",'Система'!$B$4)</f>
        <v/>
      </c>
      <c r="C675" s="14"/>
      <c r="D675" s="23" t="str">
        <f t="array" ref="D675">IF(E675="","",XLOOKUP(E675,selector_02,selector_02_ids,""))</f>
        <v/>
      </c>
      <c r="E675" s="25"/>
      <c r="F675" s="14"/>
      <c r="G675" s="14"/>
      <c r="H675" s="14"/>
      <c r="I675" s="23" t="str">
        <f t="array" ref="I675">IF(J675="","",XLOOKUP(J675,selector_07,selector_07_ids,""))</f>
        <v/>
      </c>
      <c r="J675" s="25"/>
      <c r="K675" s="14"/>
      <c r="L675" s="14"/>
      <c r="M675" s="14"/>
      <c r="N675" s="23" t="str">
        <f t="array" ref="N675">IF(O675="","",XLOOKUP(O675,selector_18,selector_18_ids,""))</f>
        <v/>
      </c>
      <c r="O675" s="25"/>
      <c r="P675" s="14"/>
      <c r="Q675" s="23" t="str">
        <f t="array" ref="Q675">IF(R675="","",XLOOKUP(R675,selector_04,selector_04_ids,""))</f>
        <v/>
      </c>
      <c r="R675" s="25"/>
      <c r="S675" s="14"/>
      <c r="T675" s="27"/>
      <c r="U675" s="14"/>
    </row>
    <row r="676">
      <c r="A676" s="14"/>
      <c r="B676" s="23" t="str">
        <f>IF($A676="","",'Система'!$B$4)</f>
        <v/>
      </c>
      <c r="C676" s="14"/>
      <c r="D676" s="23" t="str">
        <f t="array" ref="D676">IF(E676="","",XLOOKUP(E676,selector_02,selector_02_ids,""))</f>
        <v/>
      </c>
      <c r="E676" s="25"/>
      <c r="F676" s="14"/>
      <c r="G676" s="14"/>
      <c r="H676" s="14"/>
      <c r="I676" s="23" t="str">
        <f t="array" ref="I676">IF(J676="","",XLOOKUP(J676,selector_07,selector_07_ids,""))</f>
        <v/>
      </c>
      <c r="J676" s="25"/>
      <c r="K676" s="14"/>
      <c r="L676" s="14"/>
      <c r="M676" s="14"/>
      <c r="N676" s="23" t="str">
        <f t="array" ref="N676">IF(O676="","",XLOOKUP(O676,selector_18,selector_18_ids,""))</f>
        <v/>
      </c>
      <c r="O676" s="25"/>
      <c r="P676" s="14"/>
      <c r="Q676" s="23" t="str">
        <f t="array" ref="Q676">IF(R676="","",XLOOKUP(R676,selector_04,selector_04_ids,""))</f>
        <v/>
      </c>
      <c r="R676" s="25"/>
      <c r="S676" s="14"/>
      <c r="T676" s="27"/>
      <c r="U676" s="14"/>
    </row>
    <row r="677">
      <c r="A677" s="14"/>
      <c r="B677" s="23" t="str">
        <f>IF($A677="","",'Система'!$B$4)</f>
        <v/>
      </c>
      <c r="C677" s="14"/>
      <c r="D677" s="23" t="str">
        <f t="array" ref="D677">IF(E677="","",XLOOKUP(E677,selector_02,selector_02_ids,""))</f>
        <v/>
      </c>
      <c r="E677" s="25"/>
      <c r="F677" s="14"/>
      <c r="G677" s="14"/>
      <c r="H677" s="14"/>
      <c r="I677" s="23" t="str">
        <f t="array" ref="I677">IF(J677="","",XLOOKUP(J677,selector_07,selector_07_ids,""))</f>
        <v/>
      </c>
      <c r="J677" s="25"/>
      <c r="K677" s="14"/>
      <c r="L677" s="14"/>
      <c r="M677" s="14"/>
      <c r="N677" s="23" t="str">
        <f t="array" ref="N677">IF(O677="","",XLOOKUP(O677,selector_18,selector_18_ids,""))</f>
        <v/>
      </c>
      <c r="O677" s="25"/>
      <c r="P677" s="14"/>
      <c r="Q677" s="23" t="str">
        <f t="array" ref="Q677">IF(R677="","",XLOOKUP(R677,selector_04,selector_04_ids,""))</f>
        <v/>
      </c>
      <c r="R677" s="25"/>
      <c r="S677" s="14"/>
      <c r="T677" s="27"/>
      <c r="U677" s="14"/>
    </row>
    <row r="678">
      <c r="A678" s="14"/>
      <c r="B678" s="23" t="str">
        <f>IF($A678="","",'Система'!$B$4)</f>
        <v/>
      </c>
      <c r="C678" s="14"/>
      <c r="D678" s="23" t="str">
        <f t="array" ref="D678">IF(E678="","",XLOOKUP(E678,selector_02,selector_02_ids,""))</f>
        <v/>
      </c>
      <c r="E678" s="25"/>
      <c r="F678" s="14"/>
      <c r="G678" s="14"/>
      <c r="H678" s="14"/>
      <c r="I678" s="23" t="str">
        <f t="array" ref="I678">IF(J678="","",XLOOKUP(J678,selector_07,selector_07_ids,""))</f>
        <v/>
      </c>
      <c r="J678" s="25"/>
      <c r="K678" s="14"/>
      <c r="L678" s="14"/>
      <c r="M678" s="14"/>
      <c r="N678" s="23" t="str">
        <f t="array" ref="N678">IF(O678="","",XLOOKUP(O678,selector_18,selector_18_ids,""))</f>
        <v/>
      </c>
      <c r="O678" s="25"/>
      <c r="P678" s="14"/>
      <c r="Q678" s="23" t="str">
        <f t="array" ref="Q678">IF(R678="","",XLOOKUP(R678,selector_04,selector_04_ids,""))</f>
        <v/>
      </c>
      <c r="R678" s="25"/>
      <c r="S678" s="14"/>
      <c r="T678" s="27"/>
      <c r="U678" s="14"/>
    </row>
    <row r="679">
      <c r="A679" s="14"/>
      <c r="B679" s="23" t="str">
        <f>IF($A679="","",'Система'!$B$4)</f>
        <v/>
      </c>
      <c r="C679" s="14"/>
      <c r="D679" s="23" t="str">
        <f t="array" ref="D679">IF(E679="","",XLOOKUP(E679,selector_02,selector_02_ids,""))</f>
        <v/>
      </c>
      <c r="E679" s="25"/>
      <c r="F679" s="14"/>
      <c r="G679" s="14"/>
      <c r="H679" s="14"/>
      <c r="I679" s="23" t="str">
        <f t="array" ref="I679">IF(J679="","",XLOOKUP(J679,selector_07,selector_07_ids,""))</f>
        <v/>
      </c>
      <c r="J679" s="25"/>
      <c r="K679" s="14"/>
      <c r="L679" s="14"/>
      <c r="M679" s="14"/>
      <c r="N679" s="23" t="str">
        <f t="array" ref="N679">IF(O679="","",XLOOKUP(O679,selector_18,selector_18_ids,""))</f>
        <v/>
      </c>
      <c r="O679" s="25"/>
      <c r="P679" s="14"/>
      <c r="Q679" s="23" t="str">
        <f t="array" ref="Q679">IF(R679="","",XLOOKUP(R679,selector_04,selector_04_ids,""))</f>
        <v/>
      </c>
      <c r="R679" s="25"/>
      <c r="S679" s="14"/>
      <c r="T679" s="27"/>
      <c r="U679" s="14"/>
    </row>
    <row r="680">
      <c r="A680" s="14"/>
      <c r="B680" s="23" t="str">
        <f>IF($A680="","",'Система'!$B$4)</f>
        <v/>
      </c>
      <c r="C680" s="14"/>
      <c r="D680" s="23" t="str">
        <f t="array" ref="D680">IF(E680="","",XLOOKUP(E680,selector_02,selector_02_ids,""))</f>
        <v/>
      </c>
      <c r="E680" s="25"/>
      <c r="F680" s="14"/>
      <c r="G680" s="14"/>
      <c r="H680" s="14"/>
      <c r="I680" s="23" t="str">
        <f t="array" ref="I680">IF(J680="","",XLOOKUP(J680,selector_07,selector_07_ids,""))</f>
        <v/>
      </c>
      <c r="J680" s="25"/>
      <c r="K680" s="14"/>
      <c r="L680" s="14"/>
      <c r="M680" s="14"/>
      <c r="N680" s="23" t="str">
        <f t="array" ref="N680">IF(O680="","",XLOOKUP(O680,selector_18,selector_18_ids,""))</f>
        <v/>
      </c>
      <c r="O680" s="25"/>
      <c r="P680" s="14"/>
      <c r="Q680" s="23" t="str">
        <f t="array" ref="Q680">IF(R680="","",XLOOKUP(R680,selector_04,selector_04_ids,""))</f>
        <v/>
      </c>
      <c r="R680" s="25"/>
      <c r="S680" s="14"/>
      <c r="T680" s="27"/>
      <c r="U680" s="14"/>
    </row>
    <row r="681">
      <c r="A681" s="14"/>
      <c r="B681" s="23" t="str">
        <f>IF($A681="","",'Система'!$B$4)</f>
        <v/>
      </c>
      <c r="C681" s="14"/>
      <c r="D681" s="23" t="str">
        <f t="array" ref="D681">IF(E681="","",XLOOKUP(E681,selector_02,selector_02_ids,""))</f>
        <v/>
      </c>
      <c r="E681" s="25"/>
      <c r="F681" s="14"/>
      <c r="G681" s="14"/>
      <c r="H681" s="14"/>
      <c r="I681" s="23" t="str">
        <f t="array" ref="I681">IF(J681="","",XLOOKUP(J681,selector_07,selector_07_ids,""))</f>
        <v/>
      </c>
      <c r="J681" s="25"/>
      <c r="K681" s="14"/>
      <c r="L681" s="14"/>
      <c r="M681" s="14"/>
      <c r="N681" s="23" t="str">
        <f t="array" ref="N681">IF(O681="","",XLOOKUP(O681,selector_18,selector_18_ids,""))</f>
        <v/>
      </c>
      <c r="O681" s="25"/>
      <c r="P681" s="14"/>
      <c r="Q681" s="23" t="str">
        <f t="array" ref="Q681">IF(R681="","",XLOOKUP(R681,selector_04,selector_04_ids,""))</f>
        <v/>
      </c>
      <c r="R681" s="25"/>
      <c r="S681" s="14"/>
      <c r="T681" s="27"/>
      <c r="U681" s="14"/>
    </row>
    <row r="682">
      <c r="A682" s="14"/>
      <c r="B682" s="23" t="str">
        <f>IF($A682="","",'Система'!$B$4)</f>
        <v/>
      </c>
      <c r="C682" s="14"/>
      <c r="D682" s="23" t="str">
        <f t="array" ref="D682">IF(E682="","",XLOOKUP(E682,selector_02,selector_02_ids,""))</f>
        <v/>
      </c>
      <c r="E682" s="25"/>
      <c r="F682" s="14"/>
      <c r="G682" s="14"/>
      <c r="H682" s="14"/>
      <c r="I682" s="23" t="str">
        <f t="array" ref="I682">IF(J682="","",XLOOKUP(J682,selector_07,selector_07_ids,""))</f>
        <v/>
      </c>
      <c r="J682" s="25"/>
      <c r="K682" s="14"/>
      <c r="L682" s="14"/>
      <c r="M682" s="14"/>
      <c r="N682" s="23" t="str">
        <f t="array" ref="N682">IF(O682="","",XLOOKUP(O682,selector_18,selector_18_ids,""))</f>
        <v/>
      </c>
      <c r="O682" s="25"/>
      <c r="P682" s="14"/>
      <c r="Q682" s="23" t="str">
        <f t="array" ref="Q682">IF(R682="","",XLOOKUP(R682,selector_04,selector_04_ids,""))</f>
        <v/>
      </c>
      <c r="R682" s="25"/>
      <c r="S682" s="14"/>
      <c r="T682" s="27"/>
      <c r="U682" s="14"/>
    </row>
    <row r="683">
      <c r="A683" s="14"/>
      <c r="B683" s="23" t="str">
        <f>IF($A683="","",'Система'!$B$4)</f>
        <v/>
      </c>
      <c r="C683" s="14"/>
      <c r="D683" s="23" t="str">
        <f t="array" ref="D683">IF(E683="","",XLOOKUP(E683,selector_02,selector_02_ids,""))</f>
        <v/>
      </c>
      <c r="E683" s="25"/>
      <c r="F683" s="14"/>
      <c r="G683" s="14"/>
      <c r="H683" s="14"/>
      <c r="I683" s="23" t="str">
        <f t="array" ref="I683">IF(J683="","",XLOOKUP(J683,selector_07,selector_07_ids,""))</f>
        <v/>
      </c>
      <c r="J683" s="25"/>
      <c r="K683" s="14"/>
      <c r="L683" s="14"/>
      <c r="M683" s="14"/>
      <c r="N683" s="23" t="str">
        <f t="array" ref="N683">IF(O683="","",XLOOKUP(O683,selector_18,selector_18_ids,""))</f>
        <v/>
      </c>
      <c r="O683" s="25"/>
      <c r="P683" s="14"/>
      <c r="Q683" s="23" t="str">
        <f t="array" ref="Q683">IF(R683="","",XLOOKUP(R683,selector_04,selector_04_ids,""))</f>
        <v/>
      </c>
      <c r="R683" s="25"/>
      <c r="S683" s="14"/>
      <c r="T683" s="27"/>
      <c r="U683" s="14"/>
    </row>
    <row r="684">
      <c r="A684" s="14"/>
      <c r="B684" s="23" t="str">
        <f>IF($A684="","",'Система'!$B$4)</f>
        <v/>
      </c>
      <c r="C684" s="14"/>
      <c r="D684" s="23" t="str">
        <f t="array" ref="D684">IF(E684="","",XLOOKUP(E684,selector_02,selector_02_ids,""))</f>
        <v/>
      </c>
      <c r="E684" s="25"/>
      <c r="F684" s="14"/>
      <c r="G684" s="14"/>
      <c r="H684" s="14"/>
      <c r="I684" s="23" t="str">
        <f t="array" ref="I684">IF(J684="","",XLOOKUP(J684,selector_07,selector_07_ids,""))</f>
        <v/>
      </c>
      <c r="J684" s="25"/>
      <c r="K684" s="14"/>
      <c r="L684" s="14"/>
      <c r="M684" s="14"/>
      <c r="N684" s="23" t="str">
        <f t="array" ref="N684">IF(O684="","",XLOOKUP(O684,selector_18,selector_18_ids,""))</f>
        <v/>
      </c>
      <c r="O684" s="25"/>
      <c r="P684" s="14"/>
      <c r="Q684" s="23" t="str">
        <f t="array" ref="Q684">IF(R684="","",XLOOKUP(R684,selector_04,selector_04_ids,""))</f>
        <v/>
      </c>
      <c r="R684" s="25"/>
      <c r="S684" s="14"/>
      <c r="T684" s="27"/>
      <c r="U684" s="14"/>
    </row>
    <row r="685">
      <c r="A685" s="14"/>
      <c r="B685" s="23" t="str">
        <f>IF($A685="","",'Система'!$B$4)</f>
        <v/>
      </c>
      <c r="C685" s="14"/>
      <c r="D685" s="23" t="str">
        <f t="array" ref="D685">IF(E685="","",XLOOKUP(E685,selector_02,selector_02_ids,""))</f>
        <v/>
      </c>
      <c r="E685" s="25"/>
      <c r="F685" s="14"/>
      <c r="G685" s="14"/>
      <c r="H685" s="14"/>
      <c r="I685" s="23" t="str">
        <f t="array" ref="I685">IF(J685="","",XLOOKUP(J685,selector_07,selector_07_ids,""))</f>
        <v/>
      </c>
      <c r="J685" s="25"/>
      <c r="K685" s="14"/>
      <c r="L685" s="14"/>
      <c r="M685" s="14"/>
      <c r="N685" s="23" t="str">
        <f t="array" ref="N685">IF(O685="","",XLOOKUP(O685,selector_18,selector_18_ids,""))</f>
        <v/>
      </c>
      <c r="O685" s="25"/>
      <c r="P685" s="14"/>
      <c r="Q685" s="23" t="str">
        <f t="array" ref="Q685">IF(R685="","",XLOOKUP(R685,selector_04,selector_04_ids,""))</f>
        <v/>
      </c>
      <c r="R685" s="25"/>
      <c r="S685" s="14"/>
      <c r="T685" s="27"/>
      <c r="U685" s="14"/>
    </row>
    <row r="686">
      <c r="A686" s="14"/>
      <c r="B686" s="23" t="str">
        <f>IF($A686="","",'Система'!$B$4)</f>
        <v/>
      </c>
      <c r="C686" s="14"/>
      <c r="D686" s="23" t="str">
        <f t="array" ref="D686">IF(E686="","",XLOOKUP(E686,selector_02,selector_02_ids,""))</f>
        <v/>
      </c>
      <c r="E686" s="25"/>
      <c r="F686" s="14"/>
      <c r="G686" s="14"/>
      <c r="H686" s="14"/>
      <c r="I686" s="23" t="str">
        <f t="array" ref="I686">IF(J686="","",XLOOKUP(J686,selector_07,selector_07_ids,""))</f>
        <v/>
      </c>
      <c r="J686" s="25"/>
      <c r="K686" s="14"/>
      <c r="L686" s="14"/>
      <c r="M686" s="14"/>
      <c r="N686" s="23" t="str">
        <f t="array" ref="N686">IF(O686="","",XLOOKUP(O686,selector_18,selector_18_ids,""))</f>
        <v/>
      </c>
      <c r="O686" s="25"/>
      <c r="P686" s="14"/>
      <c r="Q686" s="23" t="str">
        <f t="array" ref="Q686">IF(R686="","",XLOOKUP(R686,selector_04,selector_04_ids,""))</f>
        <v/>
      </c>
      <c r="R686" s="25"/>
      <c r="S686" s="14"/>
      <c r="T686" s="27"/>
      <c r="U686" s="14"/>
    </row>
    <row r="687">
      <c r="A687" s="14"/>
      <c r="B687" s="23" t="str">
        <f>IF($A687="","",'Система'!$B$4)</f>
        <v/>
      </c>
      <c r="C687" s="14"/>
      <c r="D687" s="23" t="str">
        <f t="array" ref="D687">IF(E687="","",XLOOKUP(E687,selector_02,selector_02_ids,""))</f>
        <v/>
      </c>
      <c r="E687" s="25"/>
      <c r="F687" s="14"/>
      <c r="G687" s="14"/>
      <c r="H687" s="14"/>
      <c r="I687" s="23" t="str">
        <f t="array" ref="I687">IF(J687="","",XLOOKUP(J687,selector_07,selector_07_ids,""))</f>
        <v/>
      </c>
      <c r="J687" s="25"/>
      <c r="K687" s="14"/>
      <c r="L687" s="14"/>
      <c r="M687" s="14"/>
      <c r="N687" s="23" t="str">
        <f t="array" ref="N687">IF(O687="","",XLOOKUP(O687,selector_18,selector_18_ids,""))</f>
        <v/>
      </c>
      <c r="O687" s="25"/>
      <c r="P687" s="14"/>
      <c r="Q687" s="23" t="str">
        <f t="array" ref="Q687">IF(R687="","",XLOOKUP(R687,selector_04,selector_04_ids,""))</f>
        <v/>
      </c>
      <c r="R687" s="25"/>
      <c r="S687" s="14"/>
      <c r="T687" s="27"/>
      <c r="U687" s="14"/>
    </row>
    <row r="688">
      <c r="A688" s="14"/>
      <c r="B688" s="23" t="str">
        <f>IF($A688="","",'Система'!$B$4)</f>
        <v/>
      </c>
      <c r="C688" s="14"/>
      <c r="D688" s="23" t="str">
        <f t="array" ref="D688">IF(E688="","",XLOOKUP(E688,selector_02,selector_02_ids,""))</f>
        <v/>
      </c>
      <c r="E688" s="25"/>
      <c r="F688" s="14"/>
      <c r="G688" s="14"/>
      <c r="H688" s="14"/>
      <c r="I688" s="23" t="str">
        <f t="array" ref="I688">IF(J688="","",XLOOKUP(J688,selector_07,selector_07_ids,""))</f>
        <v/>
      </c>
      <c r="J688" s="25"/>
      <c r="K688" s="14"/>
      <c r="L688" s="14"/>
      <c r="M688" s="14"/>
      <c r="N688" s="23" t="str">
        <f t="array" ref="N688">IF(O688="","",XLOOKUP(O688,selector_18,selector_18_ids,""))</f>
        <v/>
      </c>
      <c r="O688" s="25"/>
      <c r="P688" s="14"/>
      <c r="Q688" s="23" t="str">
        <f t="array" ref="Q688">IF(R688="","",XLOOKUP(R688,selector_04,selector_04_ids,""))</f>
        <v/>
      </c>
      <c r="R688" s="25"/>
      <c r="S688" s="14"/>
      <c r="T688" s="27"/>
      <c r="U688" s="14"/>
    </row>
    <row r="689">
      <c r="A689" s="14"/>
      <c r="B689" s="23" t="str">
        <f>IF($A689="","",'Система'!$B$4)</f>
        <v/>
      </c>
      <c r="C689" s="14"/>
      <c r="D689" s="23" t="str">
        <f t="array" ref="D689">IF(E689="","",XLOOKUP(E689,selector_02,selector_02_ids,""))</f>
        <v/>
      </c>
      <c r="E689" s="25"/>
      <c r="F689" s="14"/>
      <c r="G689" s="14"/>
      <c r="H689" s="14"/>
      <c r="I689" s="23" t="str">
        <f t="array" ref="I689">IF(J689="","",XLOOKUP(J689,selector_07,selector_07_ids,""))</f>
        <v/>
      </c>
      <c r="J689" s="25"/>
      <c r="K689" s="14"/>
      <c r="L689" s="14"/>
      <c r="M689" s="14"/>
      <c r="N689" s="23" t="str">
        <f t="array" ref="N689">IF(O689="","",XLOOKUP(O689,selector_18,selector_18_ids,""))</f>
        <v/>
      </c>
      <c r="O689" s="25"/>
      <c r="P689" s="14"/>
      <c r="Q689" s="23" t="str">
        <f t="array" ref="Q689">IF(R689="","",XLOOKUP(R689,selector_04,selector_04_ids,""))</f>
        <v/>
      </c>
      <c r="R689" s="25"/>
      <c r="S689" s="14"/>
      <c r="T689" s="27"/>
      <c r="U689" s="14"/>
    </row>
    <row r="690">
      <c r="A690" s="14"/>
      <c r="B690" s="23" t="str">
        <f>IF($A690="","",'Система'!$B$4)</f>
        <v/>
      </c>
      <c r="C690" s="14"/>
      <c r="D690" s="23" t="str">
        <f t="array" ref="D690">IF(E690="","",XLOOKUP(E690,selector_02,selector_02_ids,""))</f>
        <v/>
      </c>
      <c r="E690" s="25"/>
      <c r="F690" s="14"/>
      <c r="G690" s="14"/>
      <c r="H690" s="14"/>
      <c r="I690" s="23" t="str">
        <f t="array" ref="I690">IF(J690="","",XLOOKUP(J690,selector_07,selector_07_ids,""))</f>
        <v/>
      </c>
      <c r="J690" s="25"/>
      <c r="K690" s="14"/>
      <c r="L690" s="14"/>
      <c r="M690" s="14"/>
      <c r="N690" s="23" t="str">
        <f t="array" ref="N690">IF(O690="","",XLOOKUP(O690,selector_18,selector_18_ids,""))</f>
        <v/>
      </c>
      <c r="O690" s="25"/>
      <c r="P690" s="14"/>
      <c r="Q690" s="23" t="str">
        <f t="array" ref="Q690">IF(R690="","",XLOOKUP(R690,selector_04,selector_04_ids,""))</f>
        <v/>
      </c>
      <c r="R690" s="25"/>
      <c r="S690" s="14"/>
      <c r="T690" s="27"/>
      <c r="U690" s="14"/>
    </row>
    <row r="691">
      <c r="A691" s="14"/>
      <c r="B691" s="23" t="str">
        <f>IF($A691="","",'Система'!$B$4)</f>
        <v/>
      </c>
      <c r="C691" s="14"/>
      <c r="D691" s="23" t="str">
        <f t="array" ref="D691">IF(E691="","",XLOOKUP(E691,selector_02,selector_02_ids,""))</f>
        <v/>
      </c>
      <c r="E691" s="25"/>
      <c r="F691" s="14"/>
      <c r="G691" s="14"/>
      <c r="H691" s="14"/>
      <c r="I691" s="23" t="str">
        <f t="array" ref="I691">IF(J691="","",XLOOKUP(J691,selector_07,selector_07_ids,""))</f>
        <v/>
      </c>
      <c r="J691" s="25"/>
      <c r="K691" s="14"/>
      <c r="L691" s="14"/>
      <c r="M691" s="14"/>
      <c r="N691" s="23" t="str">
        <f t="array" ref="N691">IF(O691="","",XLOOKUP(O691,selector_18,selector_18_ids,""))</f>
        <v/>
      </c>
      <c r="O691" s="25"/>
      <c r="P691" s="14"/>
      <c r="Q691" s="23" t="str">
        <f t="array" ref="Q691">IF(R691="","",XLOOKUP(R691,selector_04,selector_04_ids,""))</f>
        <v/>
      </c>
      <c r="R691" s="25"/>
      <c r="S691" s="14"/>
      <c r="T691" s="27"/>
      <c r="U691" s="14"/>
    </row>
    <row r="692">
      <c r="A692" s="14"/>
      <c r="B692" s="23" t="str">
        <f>IF($A692="","",'Система'!$B$4)</f>
        <v/>
      </c>
      <c r="C692" s="14"/>
      <c r="D692" s="23" t="str">
        <f t="array" ref="D692">IF(E692="","",XLOOKUP(E692,selector_02,selector_02_ids,""))</f>
        <v/>
      </c>
      <c r="E692" s="25"/>
      <c r="F692" s="14"/>
      <c r="G692" s="14"/>
      <c r="H692" s="14"/>
      <c r="I692" s="23" t="str">
        <f t="array" ref="I692">IF(J692="","",XLOOKUP(J692,selector_07,selector_07_ids,""))</f>
        <v/>
      </c>
      <c r="J692" s="25"/>
      <c r="K692" s="14"/>
      <c r="L692" s="14"/>
      <c r="M692" s="14"/>
      <c r="N692" s="23" t="str">
        <f t="array" ref="N692">IF(O692="","",XLOOKUP(O692,selector_18,selector_18_ids,""))</f>
        <v/>
      </c>
      <c r="O692" s="25"/>
      <c r="P692" s="14"/>
      <c r="Q692" s="23" t="str">
        <f t="array" ref="Q692">IF(R692="","",XLOOKUP(R692,selector_04,selector_04_ids,""))</f>
        <v/>
      </c>
      <c r="R692" s="25"/>
      <c r="S692" s="14"/>
      <c r="T692" s="27"/>
      <c r="U692" s="14"/>
    </row>
    <row r="693">
      <c r="A693" s="14"/>
      <c r="B693" s="23" t="str">
        <f>IF($A693="","",'Система'!$B$4)</f>
        <v/>
      </c>
      <c r="C693" s="14"/>
      <c r="D693" s="23" t="str">
        <f t="array" ref="D693">IF(E693="","",XLOOKUP(E693,selector_02,selector_02_ids,""))</f>
        <v/>
      </c>
      <c r="E693" s="25"/>
      <c r="F693" s="14"/>
      <c r="G693" s="14"/>
      <c r="H693" s="14"/>
      <c r="I693" s="23" t="str">
        <f t="array" ref="I693">IF(J693="","",XLOOKUP(J693,selector_07,selector_07_ids,""))</f>
        <v/>
      </c>
      <c r="J693" s="25"/>
      <c r="K693" s="14"/>
      <c r="L693" s="14"/>
      <c r="M693" s="14"/>
      <c r="N693" s="23" t="str">
        <f t="array" ref="N693">IF(O693="","",XLOOKUP(O693,selector_18,selector_18_ids,""))</f>
        <v/>
      </c>
      <c r="O693" s="25"/>
      <c r="P693" s="14"/>
      <c r="Q693" s="23" t="str">
        <f t="array" ref="Q693">IF(R693="","",XLOOKUP(R693,selector_04,selector_04_ids,""))</f>
        <v/>
      </c>
      <c r="R693" s="25"/>
      <c r="S693" s="14"/>
      <c r="T693" s="27"/>
      <c r="U693" s="14"/>
    </row>
    <row r="694">
      <c r="A694" s="14"/>
      <c r="B694" s="23" t="str">
        <f>IF($A694="","",'Система'!$B$4)</f>
        <v/>
      </c>
      <c r="C694" s="14"/>
      <c r="D694" s="23" t="str">
        <f t="array" ref="D694">IF(E694="","",XLOOKUP(E694,selector_02,selector_02_ids,""))</f>
        <v/>
      </c>
      <c r="E694" s="25"/>
      <c r="F694" s="14"/>
      <c r="G694" s="14"/>
      <c r="H694" s="14"/>
      <c r="I694" s="23" t="str">
        <f t="array" ref="I694">IF(J694="","",XLOOKUP(J694,selector_07,selector_07_ids,""))</f>
        <v/>
      </c>
      <c r="J694" s="25"/>
      <c r="K694" s="14"/>
      <c r="L694" s="14"/>
      <c r="M694" s="14"/>
      <c r="N694" s="23" t="str">
        <f t="array" ref="N694">IF(O694="","",XLOOKUP(O694,selector_18,selector_18_ids,""))</f>
        <v/>
      </c>
      <c r="O694" s="25"/>
      <c r="P694" s="14"/>
      <c r="Q694" s="23" t="str">
        <f t="array" ref="Q694">IF(R694="","",XLOOKUP(R694,selector_04,selector_04_ids,""))</f>
        <v/>
      </c>
      <c r="R694" s="25"/>
      <c r="S694" s="14"/>
      <c r="T694" s="27"/>
      <c r="U694" s="14"/>
    </row>
    <row r="695">
      <c r="A695" s="14"/>
      <c r="B695" s="23" t="str">
        <f>IF($A695="","",'Система'!$B$4)</f>
        <v/>
      </c>
      <c r="C695" s="14"/>
      <c r="D695" s="23" t="str">
        <f t="array" ref="D695">IF(E695="","",XLOOKUP(E695,selector_02,selector_02_ids,""))</f>
        <v/>
      </c>
      <c r="E695" s="25"/>
      <c r="F695" s="14"/>
      <c r="G695" s="14"/>
      <c r="H695" s="14"/>
      <c r="I695" s="23" t="str">
        <f t="array" ref="I695">IF(J695="","",XLOOKUP(J695,selector_07,selector_07_ids,""))</f>
        <v/>
      </c>
      <c r="J695" s="25"/>
      <c r="K695" s="14"/>
      <c r="L695" s="14"/>
      <c r="M695" s="14"/>
      <c r="N695" s="23" t="str">
        <f t="array" ref="N695">IF(O695="","",XLOOKUP(O695,selector_18,selector_18_ids,""))</f>
        <v/>
      </c>
      <c r="O695" s="25"/>
      <c r="P695" s="14"/>
      <c r="Q695" s="23" t="str">
        <f t="array" ref="Q695">IF(R695="","",XLOOKUP(R695,selector_04,selector_04_ids,""))</f>
        <v/>
      </c>
      <c r="R695" s="25"/>
      <c r="S695" s="14"/>
      <c r="T695" s="27"/>
      <c r="U695" s="14"/>
    </row>
    <row r="696">
      <c r="A696" s="14"/>
      <c r="B696" s="23" t="str">
        <f>IF($A696="","",'Система'!$B$4)</f>
        <v/>
      </c>
      <c r="C696" s="14"/>
      <c r="D696" s="23" t="str">
        <f t="array" ref="D696">IF(E696="","",XLOOKUP(E696,selector_02,selector_02_ids,""))</f>
        <v/>
      </c>
      <c r="E696" s="25"/>
      <c r="F696" s="14"/>
      <c r="G696" s="14"/>
      <c r="H696" s="14"/>
      <c r="I696" s="23" t="str">
        <f t="array" ref="I696">IF(J696="","",XLOOKUP(J696,selector_07,selector_07_ids,""))</f>
        <v/>
      </c>
      <c r="J696" s="25"/>
      <c r="K696" s="14"/>
      <c r="L696" s="14"/>
      <c r="M696" s="14"/>
      <c r="N696" s="23" t="str">
        <f t="array" ref="N696">IF(O696="","",XLOOKUP(O696,selector_18,selector_18_ids,""))</f>
        <v/>
      </c>
      <c r="O696" s="25"/>
      <c r="P696" s="14"/>
      <c r="Q696" s="23" t="str">
        <f t="array" ref="Q696">IF(R696="","",XLOOKUP(R696,selector_04,selector_04_ids,""))</f>
        <v/>
      </c>
      <c r="R696" s="25"/>
      <c r="S696" s="14"/>
      <c r="T696" s="27"/>
      <c r="U696" s="14"/>
    </row>
    <row r="697">
      <c r="A697" s="14"/>
      <c r="B697" s="23" t="str">
        <f>IF($A697="","",'Система'!$B$4)</f>
        <v/>
      </c>
      <c r="C697" s="14"/>
      <c r="D697" s="23" t="str">
        <f t="array" ref="D697">IF(E697="","",XLOOKUP(E697,selector_02,selector_02_ids,""))</f>
        <v/>
      </c>
      <c r="E697" s="25"/>
      <c r="F697" s="14"/>
      <c r="G697" s="14"/>
      <c r="H697" s="14"/>
      <c r="I697" s="23" t="str">
        <f t="array" ref="I697">IF(J697="","",XLOOKUP(J697,selector_07,selector_07_ids,""))</f>
        <v/>
      </c>
      <c r="J697" s="25"/>
      <c r="K697" s="14"/>
      <c r="L697" s="14"/>
      <c r="M697" s="14"/>
      <c r="N697" s="23" t="str">
        <f t="array" ref="N697">IF(O697="","",XLOOKUP(O697,selector_18,selector_18_ids,""))</f>
        <v/>
      </c>
      <c r="O697" s="25"/>
      <c r="P697" s="14"/>
      <c r="Q697" s="23" t="str">
        <f t="array" ref="Q697">IF(R697="","",XLOOKUP(R697,selector_04,selector_04_ids,""))</f>
        <v/>
      </c>
      <c r="R697" s="25"/>
      <c r="S697" s="14"/>
      <c r="T697" s="27"/>
      <c r="U697" s="14"/>
    </row>
    <row r="698">
      <c r="A698" s="14"/>
      <c r="B698" s="23" t="str">
        <f>IF($A698="","",'Система'!$B$4)</f>
        <v/>
      </c>
      <c r="C698" s="14"/>
      <c r="D698" s="23" t="str">
        <f t="array" ref="D698">IF(E698="","",XLOOKUP(E698,selector_02,selector_02_ids,""))</f>
        <v/>
      </c>
      <c r="E698" s="25"/>
      <c r="F698" s="14"/>
      <c r="G698" s="14"/>
      <c r="H698" s="14"/>
      <c r="I698" s="23" t="str">
        <f t="array" ref="I698">IF(J698="","",XLOOKUP(J698,selector_07,selector_07_ids,""))</f>
        <v/>
      </c>
      <c r="J698" s="25"/>
      <c r="K698" s="14"/>
      <c r="L698" s="14"/>
      <c r="M698" s="14"/>
      <c r="N698" s="23" t="str">
        <f t="array" ref="N698">IF(O698="","",XLOOKUP(O698,selector_18,selector_18_ids,""))</f>
        <v/>
      </c>
      <c r="O698" s="25"/>
      <c r="P698" s="14"/>
      <c r="Q698" s="23" t="str">
        <f t="array" ref="Q698">IF(R698="","",XLOOKUP(R698,selector_04,selector_04_ids,""))</f>
        <v/>
      </c>
      <c r="R698" s="25"/>
      <c r="S698" s="14"/>
      <c r="T698" s="27"/>
      <c r="U698" s="14"/>
    </row>
    <row r="699">
      <c r="A699" s="14"/>
      <c r="B699" s="23" t="str">
        <f>IF($A699="","",'Система'!$B$4)</f>
        <v/>
      </c>
      <c r="C699" s="14"/>
      <c r="D699" s="23" t="str">
        <f t="array" ref="D699">IF(E699="","",XLOOKUP(E699,selector_02,selector_02_ids,""))</f>
        <v/>
      </c>
      <c r="E699" s="25"/>
      <c r="F699" s="14"/>
      <c r="G699" s="14"/>
      <c r="H699" s="14"/>
      <c r="I699" s="23" t="str">
        <f t="array" ref="I699">IF(J699="","",XLOOKUP(J699,selector_07,selector_07_ids,""))</f>
        <v/>
      </c>
      <c r="J699" s="25"/>
      <c r="K699" s="14"/>
      <c r="L699" s="14"/>
      <c r="M699" s="14"/>
      <c r="N699" s="23" t="str">
        <f t="array" ref="N699">IF(O699="","",XLOOKUP(O699,selector_18,selector_18_ids,""))</f>
        <v/>
      </c>
      <c r="O699" s="25"/>
      <c r="P699" s="14"/>
      <c r="Q699" s="23" t="str">
        <f t="array" ref="Q699">IF(R699="","",XLOOKUP(R699,selector_04,selector_04_ids,""))</f>
        <v/>
      </c>
      <c r="R699" s="25"/>
      <c r="S699" s="14"/>
      <c r="T699" s="27"/>
      <c r="U699" s="14"/>
    </row>
    <row r="700">
      <c r="A700" s="14"/>
      <c r="B700" s="23" t="str">
        <f>IF($A700="","",'Система'!$B$4)</f>
        <v/>
      </c>
      <c r="C700" s="14"/>
      <c r="D700" s="23" t="str">
        <f t="array" ref="D700">IF(E700="","",XLOOKUP(E700,selector_02,selector_02_ids,""))</f>
        <v/>
      </c>
      <c r="E700" s="25"/>
      <c r="F700" s="14"/>
      <c r="G700" s="14"/>
      <c r="H700" s="14"/>
      <c r="I700" s="23" t="str">
        <f t="array" ref="I700">IF(J700="","",XLOOKUP(J700,selector_07,selector_07_ids,""))</f>
        <v/>
      </c>
      <c r="J700" s="25"/>
      <c r="K700" s="14"/>
      <c r="L700" s="14"/>
      <c r="M700" s="14"/>
      <c r="N700" s="23" t="str">
        <f t="array" ref="N700">IF(O700="","",XLOOKUP(O700,selector_18,selector_18_ids,""))</f>
        <v/>
      </c>
      <c r="O700" s="25"/>
      <c r="P700" s="14"/>
      <c r="Q700" s="23" t="str">
        <f t="array" ref="Q700">IF(R700="","",XLOOKUP(R700,selector_04,selector_04_ids,""))</f>
        <v/>
      </c>
      <c r="R700" s="25"/>
      <c r="S700" s="14"/>
      <c r="T700" s="27"/>
      <c r="U700" s="14"/>
    </row>
    <row r="701">
      <c r="A701" s="14"/>
      <c r="B701" s="23" t="str">
        <f>IF($A701="","",'Система'!$B$4)</f>
        <v/>
      </c>
      <c r="C701" s="14"/>
      <c r="D701" s="23" t="str">
        <f t="array" ref="D701">IF(E701="","",XLOOKUP(E701,selector_02,selector_02_ids,""))</f>
        <v/>
      </c>
      <c r="E701" s="25"/>
      <c r="F701" s="14"/>
      <c r="G701" s="14"/>
      <c r="H701" s="14"/>
      <c r="I701" s="23" t="str">
        <f t="array" ref="I701">IF(J701="","",XLOOKUP(J701,selector_07,selector_07_ids,""))</f>
        <v/>
      </c>
      <c r="J701" s="25"/>
      <c r="K701" s="14"/>
      <c r="L701" s="14"/>
      <c r="M701" s="14"/>
      <c r="N701" s="23" t="str">
        <f t="array" ref="N701">IF(O701="","",XLOOKUP(O701,selector_18,selector_18_ids,""))</f>
        <v/>
      </c>
      <c r="O701" s="25"/>
      <c r="P701" s="14"/>
      <c r="Q701" s="23" t="str">
        <f t="array" ref="Q701">IF(R701="","",XLOOKUP(R701,selector_04,selector_04_ids,""))</f>
        <v/>
      </c>
      <c r="R701" s="25"/>
      <c r="S701" s="14"/>
      <c r="T701" s="27"/>
      <c r="U701" s="14"/>
    </row>
    <row r="702">
      <c r="A702" s="14"/>
      <c r="B702" s="23" t="str">
        <f>IF($A702="","",'Система'!$B$4)</f>
        <v/>
      </c>
      <c r="C702" s="14"/>
      <c r="D702" s="23" t="str">
        <f t="array" ref="D702">IF(E702="","",XLOOKUP(E702,selector_02,selector_02_ids,""))</f>
        <v/>
      </c>
      <c r="E702" s="25"/>
      <c r="F702" s="14"/>
      <c r="G702" s="14"/>
      <c r="H702" s="14"/>
      <c r="I702" s="23" t="str">
        <f t="array" ref="I702">IF(J702="","",XLOOKUP(J702,selector_07,selector_07_ids,""))</f>
        <v/>
      </c>
      <c r="J702" s="25"/>
      <c r="K702" s="14"/>
      <c r="L702" s="14"/>
      <c r="M702" s="14"/>
      <c r="N702" s="23" t="str">
        <f t="array" ref="N702">IF(O702="","",XLOOKUP(O702,selector_18,selector_18_ids,""))</f>
        <v/>
      </c>
      <c r="O702" s="25"/>
      <c r="P702" s="14"/>
      <c r="Q702" s="23" t="str">
        <f t="array" ref="Q702">IF(R702="","",XLOOKUP(R702,selector_04,selector_04_ids,""))</f>
        <v/>
      </c>
      <c r="R702" s="25"/>
      <c r="S702" s="14"/>
      <c r="T702" s="27"/>
      <c r="U702" s="14"/>
    </row>
    <row r="703">
      <c r="A703" s="14"/>
      <c r="B703" s="23" t="str">
        <f>IF($A703="","",'Система'!$B$4)</f>
        <v/>
      </c>
      <c r="C703" s="14"/>
      <c r="D703" s="23" t="str">
        <f t="array" ref="D703">IF(E703="","",XLOOKUP(E703,selector_02,selector_02_ids,""))</f>
        <v/>
      </c>
      <c r="E703" s="25"/>
      <c r="F703" s="14"/>
      <c r="G703" s="14"/>
      <c r="H703" s="14"/>
      <c r="I703" s="23" t="str">
        <f t="array" ref="I703">IF(J703="","",XLOOKUP(J703,selector_07,selector_07_ids,""))</f>
        <v/>
      </c>
      <c r="J703" s="25"/>
      <c r="K703" s="14"/>
      <c r="L703" s="14"/>
      <c r="M703" s="14"/>
      <c r="N703" s="23" t="str">
        <f t="array" ref="N703">IF(O703="","",XLOOKUP(O703,selector_18,selector_18_ids,""))</f>
        <v/>
      </c>
      <c r="O703" s="25"/>
      <c r="P703" s="14"/>
      <c r="Q703" s="23" t="str">
        <f t="array" ref="Q703">IF(R703="","",XLOOKUP(R703,selector_04,selector_04_ids,""))</f>
        <v/>
      </c>
      <c r="R703" s="25"/>
      <c r="S703" s="14"/>
      <c r="T703" s="27"/>
      <c r="U703" s="14"/>
    </row>
    <row r="704">
      <c r="A704" s="14"/>
      <c r="B704" s="23" t="str">
        <f>IF($A704="","",'Система'!$B$4)</f>
        <v/>
      </c>
      <c r="C704" s="14"/>
      <c r="D704" s="23" t="str">
        <f t="array" ref="D704">IF(E704="","",XLOOKUP(E704,selector_02,selector_02_ids,""))</f>
        <v/>
      </c>
      <c r="E704" s="25"/>
      <c r="F704" s="14"/>
      <c r="G704" s="14"/>
      <c r="H704" s="14"/>
      <c r="I704" s="23" t="str">
        <f t="array" ref="I704">IF(J704="","",XLOOKUP(J704,selector_07,selector_07_ids,""))</f>
        <v/>
      </c>
      <c r="J704" s="25"/>
      <c r="K704" s="14"/>
      <c r="L704" s="14"/>
      <c r="M704" s="14"/>
      <c r="N704" s="23" t="str">
        <f t="array" ref="N704">IF(O704="","",XLOOKUP(O704,selector_18,selector_18_ids,""))</f>
        <v/>
      </c>
      <c r="O704" s="25"/>
      <c r="P704" s="14"/>
      <c r="Q704" s="23" t="str">
        <f t="array" ref="Q704">IF(R704="","",XLOOKUP(R704,selector_04,selector_04_ids,""))</f>
        <v/>
      </c>
      <c r="R704" s="25"/>
      <c r="S704" s="14"/>
      <c r="T704" s="27"/>
      <c r="U704" s="14"/>
    </row>
    <row r="705">
      <c r="A705" s="14"/>
      <c r="B705" s="23" t="str">
        <f>IF($A705="","",'Система'!$B$4)</f>
        <v/>
      </c>
      <c r="C705" s="14"/>
      <c r="D705" s="23" t="str">
        <f t="array" ref="D705">IF(E705="","",XLOOKUP(E705,selector_02,selector_02_ids,""))</f>
        <v/>
      </c>
      <c r="E705" s="25"/>
      <c r="F705" s="14"/>
      <c r="G705" s="14"/>
      <c r="H705" s="14"/>
      <c r="I705" s="23" t="str">
        <f t="array" ref="I705">IF(J705="","",XLOOKUP(J705,selector_07,selector_07_ids,""))</f>
        <v/>
      </c>
      <c r="J705" s="25"/>
      <c r="K705" s="14"/>
      <c r="L705" s="14"/>
      <c r="M705" s="14"/>
      <c r="N705" s="23" t="str">
        <f t="array" ref="N705">IF(O705="","",XLOOKUP(O705,selector_18,selector_18_ids,""))</f>
        <v/>
      </c>
      <c r="O705" s="25"/>
      <c r="P705" s="14"/>
      <c r="Q705" s="23" t="str">
        <f t="array" ref="Q705">IF(R705="","",XLOOKUP(R705,selector_04,selector_04_ids,""))</f>
        <v/>
      </c>
      <c r="R705" s="25"/>
      <c r="S705" s="14"/>
      <c r="T705" s="27"/>
      <c r="U705" s="14"/>
    </row>
    <row r="706">
      <c r="A706" s="14"/>
      <c r="B706" s="23" t="str">
        <f>IF($A706="","",'Система'!$B$4)</f>
        <v/>
      </c>
      <c r="C706" s="14"/>
      <c r="D706" s="23" t="str">
        <f t="array" ref="D706">IF(E706="","",XLOOKUP(E706,selector_02,selector_02_ids,""))</f>
        <v/>
      </c>
      <c r="E706" s="25"/>
      <c r="F706" s="14"/>
      <c r="G706" s="14"/>
      <c r="H706" s="14"/>
      <c r="I706" s="23" t="str">
        <f t="array" ref="I706">IF(J706="","",XLOOKUP(J706,selector_07,selector_07_ids,""))</f>
        <v/>
      </c>
      <c r="J706" s="25"/>
      <c r="K706" s="14"/>
      <c r="L706" s="14"/>
      <c r="M706" s="14"/>
      <c r="N706" s="23" t="str">
        <f t="array" ref="N706">IF(O706="","",XLOOKUP(O706,selector_18,selector_18_ids,""))</f>
        <v/>
      </c>
      <c r="O706" s="25"/>
      <c r="P706" s="14"/>
      <c r="Q706" s="23" t="str">
        <f t="array" ref="Q706">IF(R706="","",XLOOKUP(R706,selector_04,selector_04_ids,""))</f>
        <v/>
      </c>
      <c r="R706" s="25"/>
      <c r="S706" s="14"/>
      <c r="T706" s="27"/>
      <c r="U706" s="14"/>
    </row>
    <row r="707">
      <c r="A707" s="14"/>
      <c r="B707" s="23" t="str">
        <f>IF($A707="","",'Система'!$B$4)</f>
        <v/>
      </c>
      <c r="C707" s="14"/>
      <c r="D707" s="23" t="str">
        <f t="array" ref="D707">IF(E707="","",XLOOKUP(E707,selector_02,selector_02_ids,""))</f>
        <v/>
      </c>
      <c r="E707" s="25"/>
      <c r="F707" s="14"/>
      <c r="G707" s="14"/>
      <c r="H707" s="14"/>
      <c r="I707" s="23" t="str">
        <f t="array" ref="I707">IF(J707="","",XLOOKUP(J707,selector_07,selector_07_ids,""))</f>
        <v/>
      </c>
      <c r="J707" s="25"/>
      <c r="K707" s="14"/>
      <c r="L707" s="14"/>
      <c r="M707" s="14"/>
      <c r="N707" s="23" t="str">
        <f t="array" ref="N707">IF(O707="","",XLOOKUP(O707,selector_18,selector_18_ids,""))</f>
        <v/>
      </c>
      <c r="O707" s="25"/>
      <c r="P707" s="14"/>
      <c r="Q707" s="23" t="str">
        <f t="array" ref="Q707">IF(R707="","",XLOOKUP(R707,selector_04,selector_04_ids,""))</f>
        <v/>
      </c>
      <c r="R707" s="25"/>
      <c r="S707" s="14"/>
      <c r="T707" s="27"/>
      <c r="U707" s="14"/>
    </row>
    <row r="708">
      <c r="A708" s="14"/>
      <c r="B708" s="23" t="str">
        <f>IF($A708="","",'Система'!$B$4)</f>
        <v/>
      </c>
      <c r="C708" s="14"/>
      <c r="D708" s="23" t="str">
        <f t="array" ref="D708">IF(E708="","",XLOOKUP(E708,selector_02,selector_02_ids,""))</f>
        <v/>
      </c>
      <c r="E708" s="25"/>
      <c r="F708" s="14"/>
      <c r="G708" s="14"/>
      <c r="H708" s="14"/>
      <c r="I708" s="23" t="str">
        <f t="array" ref="I708">IF(J708="","",XLOOKUP(J708,selector_07,selector_07_ids,""))</f>
        <v/>
      </c>
      <c r="J708" s="25"/>
      <c r="K708" s="14"/>
      <c r="L708" s="14"/>
      <c r="M708" s="14"/>
      <c r="N708" s="23" t="str">
        <f t="array" ref="N708">IF(O708="","",XLOOKUP(O708,selector_18,selector_18_ids,""))</f>
        <v/>
      </c>
      <c r="O708" s="25"/>
      <c r="P708" s="14"/>
      <c r="Q708" s="23" t="str">
        <f t="array" ref="Q708">IF(R708="","",XLOOKUP(R708,selector_04,selector_04_ids,""))</f>
        <v/>
      </c>
      <c r="R708" s="25"/>
      <c r="S708" s="14"/>
      <c r="T708" s="27"/>
      <c r="U708" s="14"/>
    </row>
    <row r="709">
      <c r="A709" s="14"/>
      <c r="B709" s="23" t="str">
        <f>IF($A709="","",'Система'!$B$4)</f>
        <v/>
      </c>
      <c r="C709" s="14"/>
      <c r="D709" s="23" t="str">
        <f t="array" ref="D709">IF(E709="","",XLOOKUP(E709,selector_02,selector_02_ids,""))</f>
        <v/>
      </c>
      <c r="E709" s="25"/>
      <c r="F709" s="14"/>
      <c r="G709" s="14"/>
      <c r="H709" s="14"/>
      <c r="I709" s="23" t="str">
        <f t="array" ref="I709">IF(J709="","",XLOOKUP(J709,selector_07,selector_07_ids,""))</f>
        <v/>
      </c>
      <c r="J709" s="25"/>
      <c r="K709" s="14"/>
      <c r="L709" s="14"/>
      <c r="M709" s="14"/>
      <c r="N709" s="23" t="str">
        <f t="array" ref="N709">IF(O709="","",XLOOKUP(O709,selector_18,selector_18_ids,""))</f>
        <v/>
      </c>
      <c r="O709" s="25"/>
      <c r="P709" s="14"/>
      <c r="Q709" s="23" t="str">
        <f t="array" ref="Q709">IF(R709="","",XLOOKUP(R709,selector_04,selector_04_ids,""))</f>
        <v/>
      </c>
      <c r="R709" s="25"/>
      <c r="S709" s="14"/>
      <c r="T709" s="27"/>
      <c r="U709" s="14"/>
    </row>
    <row r="710">
      <c r="A710" s="14"/>
      <c r="B710" s="23" t="str">
        <f>IF($A710="","",'Система'!$B$4)</f>
        <v/>
      </c>
      <c r="C710" s="14"/>
      <c r="D710" s="23" t="str">
        <f t="array" ref="D710">IF(E710="","",XLOOKUP(E710,selector_02,selector_02_ids,""))</f>
        <v/>
      </c>
      <c r="E710" s="25"/>
      <c r="F710" s="14"/>
      <c r="G710" s="14"/>
      <c r="H710" s="14"/>
      <c r="I710" s="23" t="str">
        <f t="array" ref="I710">IF(J710="","",XLOOKUP(J710,selector_07,selector_07_ids,""))</f>
        <v/>
      </c>
      <c r="J710" s="25"/>
      <c r="K710" s="14"/>
      <c r="L710" s="14"/>
      <c r="M710" s="14"/>
      <c r="N710" s="23" t="str">
        <f t="array" ref="N710">IF(O710="","",XLOOKUP(O710,selector_18,selector_18_ids,""))</f>
        <v/>
      </c>
      <c r="O710" s="25"/>
      <c r="P710" s="14"/>
      <c r="Q710" s="23" t="str">
        <f t="array" ref="Q710">IF(R710="","",XLOOKUP(R710,selector_04,selector_04_ids,""))</f>
        <v/>
      </c>
      <c r="R710" s="25"/>
      <c r="S710" s="14"/>
      <c r="T710" s="27"/>
      <c r="U710" s="14"/>
    </row>
    <row r="711">
      <c r="A711" s="14"/>
      <c r="B711" s="23" t="str">
        <f>IF($A711="","",'Система'!$B$4)</f>
        <v/>
      </c>
      <c r="C711" s="14"/>
      <c r="D711" s="23" t="str">
        <f t="array" ref="D711">IF(E711="","",XLOOKUP(E711,selector_02,selector_02_ids,""))</f>
        <v/>
      </c>
      <c r="E711" s="25"/>
      <c r="F711" s="14"/>
      <c r="G711" s="14"/>
      <c r="H711" s="14"/>
      <c r="I711" s="23" t="str">
        <f t="array" ref="I711">IF(J711="","",XLOOKUP(J711,selector_07,selector_07_ids,""))</f>
        <v/>
      </c>
      <c r="J711" s="25"/>
      <c r="K711" s="14"/>
      <c r="L711" s="14"/>
      <c r="M711" s="14"/>
      <c r="N711" s="23" t="str">
        <f t="array" ref="N711">IF(O711="","",XLOOKUP(O711,selector_18,selector_18_ids,""))</f>
        <v/>
      </c>
      <c r="O711" s="25"/>
      <c r="P711" s="14"/>
      <c r="Q711" s="23" t="str">
        <f t="array" ref="Q711">IF(R711="","",XLOOKUP(R711,selector_04,selector_04_ids,""))</f>
        <v/>
      </c>
      <c r="R711" s="25"/>
      <c r="S711" s="14"/>
      <c r="T711" s="27"/>
      <c r="U711" s="14"/>
    </row>
    <row r="712">
      <c r="A712" s="14"/>
      <c r="B712" s="23" t="str">
        <f>IF($A712="","",'Система'!$B$4)</f>
        <v/>
      </c>
      <c r="C712" s="14"/>
      <c r="D712" s="23" t="str">
        <f t="array" ref="D712">IF(E712="","",XLOOKUP(E712,selector_02,selector_02_ids,""))</f>
        <v/>
      </c>
      <c r="E712" s="25"/>
      <c r="F712" s="14"/>
      <c r="G712" s="14"/>
      <c r="H712" s="14"/>
      <c r="I712" s="23" t="str">
        <f t="array" ref="I712">IF(J712="","",XLOOKUP(J712,selector_07,selector_07_ids,""))</f>
        <v/>
      </c>
      <c r="J712" s="25"/>
      <c r="K712" s="14"/>
      <c r="L712" s="14"/>
      <c r="M712" s="14"/>
      <c r="N712" s="23" t="str">
        <f t="array" ref="N712">IF(O712="","",XLOOKUP(O712,selector_18,selector_18_ids,""))</f>
        <v/>
      </c>
      <c r="O712" s="25"/>
      <c r="P712" s="14"/>
      <c r="Q712" s="23" t="str">
        <f t="array" ref="Q712">IF(R712="","",XLOOKUP(R712,selector_04,selector_04_ids,""))</f>
        <v/>
      </c>
      <c r="R712" s="25"/>
      <c r="S712" s="14"/>
      <c r="T712" s="27"/>
      <c r="U712" s="14"/>
    </row>
    <row r="713">
      <c r="A713" s="14"/>
      <c r="B713" s="23" t="str">
        <f>IF($A713="","",'Система'!$B$4)</f>
        <v/>
      </c>
      <c r="C713" s="14"/>
      <c r="D713" s="23" t="str">
        <f t="array" ref="D713">IF(E713="","",XLOOKUP(E713,selector_02,selector_02_ids,""))</f>
        <v/>
      </c>
      <c r="E713" s="25"/>
      <c r="F713" s="14"/>
      <c r="G713" s="14"/>
      <c r="H713" s="14"/>
      <c r="I713" s="23" t="str">
        <f t="array" ref="I713">IF(J713="","",XLOOKUP(J713,selector_07,selector_07_ids,""))</f>
        <v/>
      </c>
      <c r="J713" s="25"/>
      <c r="K713" s="14"/>
      <c r="L713" s="14"/>
      <c r="M713" s="14"/>
      <c r="N713" s="23" t="str">
        <f t="array" ref="N713">IF(O713="","",XLOOKUP(O713,selector_18,selector_18_ids,""))</f>
        <v/>
      </c>
      <c r="O713" s="25"/>
      <c r="P713" s="14"/>
      <c r="Q713" s="23" t="str">
        <f t="array" ref="Q713">IF(R713="","",XLOOKUP(R713,selector_04,selector_04_ids,""))</f>
        <v/>
      </c>
      <c r="R713" s="25"/>
      <c r="S713" s="14"/>
      <c r="T713" s="27"/>
      <c r="U713" s="14"/>
    </row>
    <row r="714">
      <c r="A714" s="14"/>
      <c r="B714" s="23" t="str">
        <f>IF($A714="","",'Система'!$B$4)</f>
        <v/>
      </c>
      <c r="C714" s="14"/>
      <c r="D714" s="23" t="str">
        <f t="array" ref="D714">IF(E714="","",XLOOKUP(E714,selector_02,selector_02_ids,""))</f>
        <v/>
      </c>
      <c r="E714" s="25"/>
      <c r="F714" s="14"/>
      <c r="G714" s="14"/>
      <c r="H714" s="14"/>
      <c r="I714" s="23" t="str">
        <f t="array" ref="I714">IF(J714="","",XLOOKUP(J714,selector_07,selector_07_ids,""))</f>
        <v/>
      </c>
      <c r="J714" s="25"/>
      <c r="K714" s="14"/>
      <c r="L714" s="14"/>
      <c r="M714" s="14"/>
      <c r="N714" s="23" t="str">
        <f t="array" ref="N714">IF(O714="","",XLOOKUP(O714,selector_18,selector_18_ids,""))</f>
        <v/>
      </c>
      <c r="O714" s="25"/>
      <c r="P714" s="14"/>
      <c r="Q714" s="23" t="str">
        <f t="array" ref="Q714">IF(R714="","",XLOOKUP(R714,selector_04,selector_04_ids,""))</f>
        <v/>
      </c>
      <c r="R714" s="25"/>
      <c r="S714" s="14"/>
      <c r="T714" s="27"/>
      <c r="U714" s="14"/>
    </row>
    <row r="715">
      <c r="A715" s="14"/>
      <c r="B715" s="23" t="str">
        <f>IF($A715="","",'Система'!$B$4)</f>
        <v/>
      </c>
      <c r="C715" s="14"/>
      <c r="D715" s="23" t="str">
        <f t="array" ref="D715">IF(E715="","",XLOOKUP(E715,selector_02,selector_02_ids,""))</f>
        <v/>
      </c>
      <c r="E715" s="25"/>
      <c r="F715" s="14"/>
      <c r="G715" s="14"/>
      <c r="H715" s="14"/>
      <c r="I715" s="23" t="str">
        <f t="array" ref="I715">IF(J715="","",XLOOKUP(J715,selector_07,selector_07_ids,""))</f>
        <v/>
      </c>
      <c r="J715" s="25"/>
      <c r="K715" s="14"/>
      <c r="L715" s="14"/>
      <c r="M715" s="14"/>
      <c r="N715" s="23" t="str">
        <f t="array" ref="N715">IF(O715="","",XLOOKUP(O715,selector_18,selector_18_ids,""))</f>
        <v/>
      </c>
      <c r="O715" s="25"/>
      <c r="P715" s="14"/>
      <c r="Q715" s="23" t="str">
        <f t="array" ref="Q715">IF(R715="","",XLOOKUP(R715,selector_04,selector_04_ids,""))</f>
        <v/>
      </c>
      <c r="R715" s="25"/>
      <c r="S715" s="14"/>
      <c r="T715" s="27"/>
      <c r="U715" s="14"/>
    </row>
    <row r="716">
      <c r="A716" s="14"/>
      <c r="B716" s="23" t="str">
        <f>IF($A716="","",'Система'!$B$4)</f>
        <v/>
      </c>
      <c r="C716" s="14"/>
      <c r="D716" s="23" t="str">
        <f t="array" ref="D716">IF(E716="","",XLOOKUP(E716,selector_02,selector_02_ids,""))</f>
        <v/>
      </c>
      <c r="E716" s="25"/>
      <c r="F716" s="14"/>
      <c r="G716" s="14"/>
      <c r="H716" s="14"/>
      <c r="I716" s="23" t="str">
        <f t="array" ref="I716">IF(J716="","",XLOOKUP(J716,selector_07,selector_07_ids,""))</f>
        <v/>
      </c>
      <c r="J716" s="25"/>
      <c r="K716" s="14"/>
      <c r="L716" s="14"/>
      <c r="M716" s="14"/>
      <c r="N716" s="23" t="str">
        <f t="array" ref="N716">IF(O716="","",XLOOKUP(O716,selector_18,selector_18_ids,""))</f>
        <v/>
      </c>
      <c r="O716" s="25"/>
      <c r="P716" s="14"/>
      <c r="Q716" s="23" t="str">
        <f t="array" ref="Q716">IF(R716="","",XLOOKUP(R716,selector_04,selector_04_ids,""))</f>
        <v/>
      </c>
      <c r="R716" s="25"/>
      <c r="S716" s="14"/>
      <c r="T716" s="27"/>
      <c r="U716" s="14"/>
    </row>
    <row r="717">
      <c r="A717" s="14"/>
      <c r="B717" s="23" t="str">
        <f>IF($A717="","",'Система'!$B$4)</f>
        <v/>
      </c>
      <c r="C717" s="14"/>
      <c r="D717" s="23" t="str">
        <f t="array" ref="D717">IF(E717="","",XLOOKUP(E717,selector_02,selector_02_ids,""))</f>
        <v/>
      </c>
      <c r="E717" s="25"/>
      <c r="F717" s="14"/>
      <c r="G717" s="14"/>
      <c r="H717" s="14"/>
      <c r="I717" s="23" t="str">
        <f t="array" ref="I717">IF(J717="","",XLOOKUP(J717,selector_07,selector_07_ids,""))</f>
        <v/>
      </c>
      <c r="J717" s="25"/>
      <c r="K717" s="14"/>
      <c r="L717" s="14"/>
      <c r="M717" s="14"/>
      <c r="N717" s="23" t="str">
        <f t="array" ref="N717">IF(O717="","",XLOOKUP(O717,selector_18,selector_18_ids,""))</f>
        <v/>
      </c>
      <c r="O717" s="25"/>
      <c r="P717" s="14"/>
      <c r="Q717" s="23" t="str">
        <f t="array" ref="Q717">IF(R717="","",XLOOKUP(R717,selector_04,selector_04_ids,""))</f>
        <v/>
      </c>
      <c r="R717" s="25"/>
      <c r="S717" s="14"/>
      <c r="T717" s="27"/>
      <c r="U717" s="14"/>
    </row>
    <row r="718">
      <c r="A718" s="14"/>
      <c r="B718" s="23" t="str">
        <f>IF($A718="","",'Система'!$B$4)</f>
        <v/>
      </c>
      <c r="C718" s="14"/>
      <c r="D718" s="23" t="str">
        <f t="array" ref="D718">IF(E718="","",XLOOKUP(E718,selector_02,selector_02_ids,""))</f>
        <v/>
      </c>
      <c r="E718" s="25"/>
      <c r="F718" s="14"/>
      <c r="G718" s="14"/>
      <c r="H718" s="14"/>
      <c r="I718" s="23" t="str">
        <f t="array" ref="I718">IF(J718="","",XLOOKUP(J718,selector_07,selector_07_ids,""))</f>
        <v/>
      </c>
      <c r="J718" s="25"/>
      <c r="K718" s="14"/>
      <c r="L718" s="14"/>
      <c r="M718" s="14"/>
      <c r="N718" s="23" t="str">
        <f t="array" ref="N718">IF(O718="","",XLOOKUP(O718,selector_18,selector_18_ids,""))</f>
        <v/>
      </c>
      <c r="O718" s="25"/>
      <c r="P718" s="14"/>
      <c r="Q718" s="23" t="str">
        <f t="array" ref="Q718">IF(R718="","",XLOOKUP(R718,selector_04,selector_04_ids,""))</f>
        <v/>
      </c>
      <c r="R718" s="25"/>
      <c r="S718" s="14"/>
      <c r="T718" s="27"/>
      <c r="U718" s="14"/>
    </row>
    <row r="719">
      <c r="A719" s="14"/>
      <c r="B719" s="23" t="str">
        <f>IF($A719="","",'Система'!$B$4)</f>
        <v/>
      </c>
      <c r="C719" s="14"/>
      <c r="D719" s="23" t="str">
        <f t="array" ref="D719">IF(E719="","",XLOOKUP(E719,selector_02,selector_02_ids,""))</f>
        <v/>
      </c>
      <c r="E719" s="25"/>
      <c r="F719" s="14"/>
      <c r="G719" s="14"/>
      <c r="H719" s="14"/>
      <c r="I719" s="23" t="str">
        <f t="array" ref="I719">IF(J719="","",XLOOKUP(J719,selector_07,selector_07_ids,""))</f>
        <v/>
      </c>
      <c r="J719" s="25"/>
      <c r="K719" s="14"/>
      <c r="L719" s="14"/>
      <c r="M719" s="14"/>
      <c r="N719" s="23" t="str">
        <f t="array" ref="N719">IF(O719="","",XLOOKUP(O719,selector_18,selector_18_ids,""))</f>
        <v/>
      </c>
      <c r="O719" s="25"/>
      <c r="P719" s="14"/>
      <c r="Q719" s="23" t="str">
        <f t="array" ref="Q719">IF(R719="","",XLOOKUP(R719,selector_04,selector_04_ids,""))</f>
        <v/>
      </c>
      <c r="R719" s="25"/>
      <c r="S719" s="14"/>
      <c r="T719" s="27"/>
      <c r="U719" s="14"/>
    </row>
    <row r="720">
      <c r="A720" s="14"/>
      <c r="B720" s="23" t="str">
        <f>IF($A720="","",'Система'!$B$4)</f>
        <v/>
      </c>
      <c r="C720" s="14"/>
      <c r="D720" s="23" t="str">
        <f t="array" ref="D720">IF(E720="","",XLOOKUP(E720,selector_02,selector_02_ids,""))</f>
        <v/>
      </c>
      <c r="E720" s="25"/>
      <c r="F720" s="14"/>
      <c r="G720" s="14"/>
      <c r="H720" s="14"/>
      <c r="I720" s="23" t="str">
        <f t="array" ref="I720">IF(J720="","",XLOOKUP(J720,selector_07,selector_07_ids,""))</f>
        <v/>
      </c>
      <c r="J720" s="25"/>
      <c r="K720" s="14"/>
      <c r="L720" s="14"/>
      <c r="M720" s="14"/>
      <c r="N720" s="23" t="str">
        <f t="array" ref="N720">IF(O720="","",XLOOKUP(O720,selector_18,selector_18_ids,""))</f>
        <v/>
      </c>
      <c r="O720" s="25"/>
      <c r="P720" s="14"/>
      <c r="Q720" s="23" t="str">
        <f t="array" ref="Q720">IF(R720="","",XLOOKUP(R720,selector_04,selector_04_ids,""))</f>
        <v/>
      </c>
      <c r="R720" s="25"/>
      <c r="S720" s="14"/>
      <c r="T720" s="27"/>
      <c r="U720" s="14"/>
    </row>
    <row r="721">
      <c r="A721" s="14"/>
      <c r="B721" s="23" t="str">
        <f>IF($A721="","",'Система'!$B$4)</f>
        <v/>
      </c>
      <c r="C721" s="14"/>
      <c r="D721" s="23" t="str">
        <f t="array" ref="D721">IF(E721="","",XLOOKUP(E721,selector_02,selector_02_ids,""))</f>
        <v/>
      </c>
      <c r="E721" s="25"/>
      <c r="F721" s="14"/>
      <c r="G721" s="14"/>
      <c r="H721" s="14"/>
      <c r="I721" s="23" t="str">
        <f t="array" ref="I721">IF(J721="","",XLOOKUP(J721,selector_07,selector_07_ids,""))</f>
        <v/>
      </c>
      <c r="J721" s="25"/>
      <c r="K721" s="14"/>
      <c r="L721" s="14"/>
      <c r="M721" s="14"/>
      <c r="N721" s="23" t="str">
        <f t="array" ref="N721">IF(O721="","",XLOOKUP(O721,selector_18,selector_18_ids,""))</f>
        <v/>
      </c>
      <c r="O721" s="25"/>
      <c r="P721" s="14"/>
      <c r="Q721" s="23" t="str">
        <f t="array" ref="Q721">IF(R721="","",XLOOKUP(R721,selector_04,selector_04_ids,""))</f>
        <v/>
      </c>
      <c r="R721" s="25"/>
      <c r="S721" s="14"/>
      <c r="T721" s="27"/>
      <c r="U721" s="14"/>
    </row>
    <row r="722">
      <c r="A722" s="14"/>
      <c r="B722" s="23" t="str">
        <f>IF($A722="","",'Система'!$B$4)</f>
        <v/>
      </c>
      <c r="C722" s="14"/>
      <c r="D722" s="23" t="str">
        <f t="array" ref="D722">IF(E722="","",XLOOKUP(E722,selector_02,selector_02_ids,""))</f>
        <v/>
      </c>
      <c r="E722" s="25"/>
      <c r="F722" s="14"/>
      <c r="G722" s="14"/>
      <c r="H722" s="14"/>
      <c r="I722" s="23" t="str">
        <f t="array" ref="I722">IF(J722="","",XLOOKUP(J722,selector_07,selector_07_ids,""))</f>
        <v/>
      </c>
      <c r="J722" s="25"/>
      <c r="K722" s="14"/>
      <c r="L722" s="14"/>
      <c r="M722" s="14"/>
      <c r="N722" s="23" t="str">
        <f t="array" ref="N722">IF(O722="","",XLOOKUP(O722,selector_18,selector_18_ids,""))</f>
        <v/>
      </c>
      <c r="O722" s="25"/>
      <c r="P722" s="14"/>
      <c r="Q722" s="23" t="str">
        <f t="array" ref="Q722">IF(R722="","",XLOOKUP(R722,selector_04,selector_04_ids,""))</f>
        <v/>
      </c>
      <c r="R722" s="25"/>
      <c r="S722" s="14"/>
      <c r="T722" s="27"/>
      <c r="U722" s="14"/>
    </row>
    <row r="723">
      <c r="A723" s="14"/>
      <c r="B723" s="23" t="str">
        <f>IF($A723="","",'Система'!$B$4)</f>
        <v/>
      </c>
      <c r="C723" s="14"/>
      <c r="D723" s="23" t="str">
        <f t="array" ref="D723">IF(E723="","",XLOOKUP(E723,selector_02,selector_02_ids,""))</f>
        <v/>
      </c>
      <c r="E723" s="25"/>
      <c r="F723" s="14"/>
      <c r="G723" s="14"/>
      <c r="H723" s="14"/>
      <c r="I723" s="23" t="str">
        <f t="array" ref="I723">IF(J723="","",XLOOKUP(J723,selector_07,selector_07_ids,""))</f>
        <v/>
      </c>
      <c r="J723" s="25"/>
      <c r="K723" s="14"/>
      <c r="L723" s="14"/>
      <c r="M723" s="14"/>
      <c r="N723" s="23" t="str">
        <f t="array" ref="N723">IF(O723="","",XLOOKUP(O723,selector_18,selector_18_ids,""))</f>
        <v/>
      </c>
      <c r="O723" s="25"/>
      <c r="P723" s="14"/>
      <c r="Q723" s="23" t="str">
        <f t="array" ref="Q723">IF(R723="","",XLOOKUP(R723,selector_04,selector_04_ids,""))</f>
        <v/>
      </c>
      <c r="R723" s="25"/>
      <c r="S723" s="14"/>
      <c r="T723" s="27"/>
      <c r="U723" s="14"/>
    </row>
    <row r="724">
      <c r="A724" s="14"/>
      <c r="B724" s="23" t="str">
        <f>IF($A724="","",'Система'!$B$4)</f>
        <v/>
      </c>
      <c r="C724" s="14"/>
      <c r="D724" s="23" t="str">
        <f t="array" ref="D724">IF(E724="","",XLOOKUP(E724,selector_02,selector_02_ids,""))</f>
        <v/>
      </c>
      <c r="E724" s="25"/>
      <c r="F724" s="14"/>
      <c r="G724" s="14"/>
      <c r="H724" s="14"/>
      <c r="I724" s="23" t="str">
        <f t="array" ref="I724">IF(J724="","",XLOOKUP(J724,selector_07,selector_07_ids,""))</f>
        <v/>
      </c>
      <c r="J724" s="25"/>
      <c r="K724" s="14"/>
      <c r="L724" s="14"/>
      <c r="M724" s="14"/>
      <c r="N724" s="23" t="str">
        <f t="array" ref="N724">IF(O724="","",XLOOKUP(O724,selector_18,selector_18_ids,""))</f>
        <v/>
      </c>
      <c r="O724" s="25"/>
      <c r="P724" s="14"/>
      <c r="Q724" s="23" t="str">
        <f t="array" ref="Q724">IF(R724="","",XLOOKUP(R724,selector_04,selector_04_ids,""))</f>
        <v/>
      </c>
      <c r="R724" s="25"/>
      <c r="S724" s="14"/>
      <c r="T724" s="27"/>
      <c r="U724" s="14"/>
    </row>
    <row r="725">
      <c r="A725" s="14"/>
      <c r="B725" s="23" t="str">
        <f>IF($A725="","",'Система'!$B$4)</f>
        <v/>
      </c>
      <c r="C725" s="14"/>
      <c r="D725" s="23" t="str">
        <f t="array" ref="D725">IF(E725="","",XLOOKUP(E725,selector_02,selector_02_ids,""))</f>
        <v/>
      </c>
      <c r="E725" s="25"/>
      <c r="F725" s="14"/>
      <c r="G725" s="14"/>
      <c r="H725" s="14"/>
      <c r="I725" s="23" t="str">
        <f t="array" ref="I725">IF(J725="","",XLOOKUP(J725,selector_07,selector_07_ids,""))</f>
        <v/>
      </c>
      <c r="J725" s="25"/>
      <c r="K725" s="14"/>
      <c r="L725" s="14"/>
      <c r="M725" s="14"/>
      <c r="N725" s="23" t="str">
        <f t="array" ref="N725">IF(O725="","",XLOOKUP(O725,selector_18,selector_18_ids,""))</f>
        <v/>
      </c>
      <c r="O725" s="25"/>
      <c r="P725" s="14"/>
      <c r="Q725" s="23" t="str">
        <f t="array" ref="Q725">IF(R725="","",XLOOKUP(R725,selector_04,selector_04_ids,""))</f>
        <v/>
      </c>
      <c r="R725" s="25"/>
      <c r="S725" s="14"/>
      <c r="T725" s="27"/>
      <c r="U725" s="14"/>
    </row>
    <row r="726">
      <c r="A726" s="14"/>
      <c r="B726" s="23" t="str">
        <f>IF($A726="","",'Система'!$B$4)</f>
        <v/>
      </c>
      <c r="C726" s="14"/>
      <c r="D726" s="23" t="str">
        <f t="array" ref="D726">IF(E726="","",XLOOKUP(E726,selector_02,selector_02_ids,""))</f>
        <v/>
      </c>
      <c r="E726" s="25"/>
      <c r="F726" s="14"/>
      <c r="G726" s="14"/>
      <c r="H726" s="14"/>
      <c r="I726" s="23" t="str">
        <f t="array" ref="I726">IF(J726="","",XLOOKUP(J726,selector_07,selector_07_ids,""))</f>
        <v/>
      </c>
      <c r="J726" s="25"/>
      <c r="K726" s="14"/>
      <c r="L726" s="14"/>
      <c r="M726" s="14"/>
      <c r="N726" s="23" t="str">
        <f t="array" ref="N726">IF(O726="","",XLOOKUP(O726,selector_18,selector_18_ids,""))</f>
        <v/>
      </c>
      <c r="O726" s="25"/>
      <c r="P726" s="14"/>
      <c r="Q726" s="23" t="str">
        <f t="array" ref="Q726">IF(R726="","",XLOOKUP(R726,selector_04,selector_04_ids,""))</f>
        <v/>
      </c>
      <c r="R726" s="25"/>
      <c r="S726" s="14"/>
      <c r="T726" s="27"/>
      <c r="U726" s="14"/>
    </row>
    <row r="727">
      <c r="A727" s="14"/>
      <c r="B727" s="23" t="str">
        <f>IF($A727="","",'Система'!$B$4)</f>
        <v/>
      </c>
      <c r="C727" s="14"/>
      <c r="D727" s="23" t="str">
        <f t="array" ref="D727">IF(E727="","",XLOOKUP(E727,selector_02,selector_02_ids,""))</f>
        <v/>
      </c>
      <c r="E727" s="25"/>
      <c r="F727" s="14"/>
      <c r="G727" s="14"/>
      <c r="H727" s="14"/>
      <c r="I727" s="23" t="str">
        <f t="array" ref="I727">IF(J727="","",XLOOKUP(J727,selector_07,selector_07_ids,""))</f>
        <v/>
      </c>
      <c r="J727" s="25"/>
      <c r="K727" s="14"/>
      <c r="L727" s="14"/>
      <c r="M727" s="14"/>
      <c r="N727" s="23" t="str">
        <f t="array" ref="N727">IF(O727="","",XLOOKUP(O727,selector_18,selector_18_ids,""))</f>
        <v/>
      </c>
      <c r="O727" s="25"/>
      <c r="P727" s="14"/>
      <c r="Q727" s="23" t="str">
        <f t="array" ref="Q727">IF(R727="","",XLOOKUP(R727,selector_04,selector_04_ids,""))</f>
        <v/>
      </c>
      <c r="R727" s="25"/>
      <c r="S727" s="14"/>
      <c r="T727" s="27"/>
      <c r="U727" s="14"/>
    </row>
    <row r="728">
      <c r="A728" s="14"/>
      <c r="B728" s="23" t="str">
        <f>IF($A728="","",'Система'!$B$4)</f>
        <v/>
      </c>
      <c r="C728" s="14"/>
      <c r="D728" s="23" t="str">
        <f t="array" ref="D728">IF(E728="","",XLOOKUP(E728,selector_02,selector_02_ids,""))</f>
        <v/>
      </c>
      <c r="E728" s="25"/>
      <c r="F728" s="14"/>
      <c r="G728" s="14"/>
      <c r="H728" s="14"/>
      <c r="I728" s="23" t="str">
        <f t="array" ref="I728">IF(J728="","",XLOOKUP(J728,selector_07,selector_07_ids,""))</f>
        <v/>
      </c>
      <c r="J728" s="25"/>
      <c r="K728" s="14"/>
      <c r="L728" s="14"/>
      <c r="M728" s="14"/>
      <c r="N728" s="23" t="str">
        <f t="array" ref="N728">IF(O728="","",XLOOKUP(O728,selector_18,selector_18_ids,""))</f>
        <v/>
      </c>
      <c r="O728" s="25"/>
      <c r="P728" s="14"/>
      <c r="Q728" s="23" t="str">
        <f t="array" ref="Q728">IF(R728="","",XLOOKUP(R728,selector_04,selector_04_ids,""))</f>
        <v/>
      </c>
      <c r="R728" s="25"/>
      <c r="S728" s="14"/>
      <c r="T728" s="27"/>
      <c r="U728" s="14"/>
    </row>
    <row r="729">
      <c r="A729" s="14"/>
      <c r="B729" s="23" t="str">
        <f>IF($A729="","",'Система'!$B$4)</f>
        <v/>
      </c>
      <c r="C729" s="14"/>
      <c r="D729" s="23" t="str">
        <f t="array" ref="D729">IF(E729="","",XLOOKUP(E729,selector_02,selector_02_ids,""))</f>
        <v/>
      </c>
      <c r="E729" s="25"/>
      <c r="F729" s="14"/>
      <c r="G729" s="14"/>
      <c r="H729" s="14"/>
      <c r="I729" s="23" t="str">
        <f t="array" ref="I729">IF(J729="","",XLOOKUP(J729,selector_07,selector_07_ids,""))</f>
        <v/>
      </c>
      <c r="J729" s="25"/>
      <c r="K729" s="14"/>
      <c r="L729" s="14"/>
      <c r="M729" s="14"/>
      <c r="N729" s="23" t="str">
        <f t="array" ref="N729">IF(O729="","",XLOOKUP(O729,selector_18,selector_18_ids,""))</f>
        <v/>
      </c>
      <c r="O729" s="25"/>
      <c r="P729" s="14"/>
      <c r="Q729" s="23" t="str">
        <f t="array" ref="Q729">IF(R729="","",XLOOKUP(R729,selector_04,selector_04_ids,""))</f>
        <v/>
      </c>
      <c r="R729" s="25"/>
      <c r="S729" s="14"/>
      <c r="T729" s="27"/>
      <c r="U729" s="14"/>
    </row>
    <row r="730">
      <c r="A730" s="14"/>
      <c r="B730" s="23" t="str">
        <f>IF($A730="","",'Система'!$B$4)</f>
        <v/>
      </c>
      <c r="C730" s="14"/>
      <c r="D730" s="23" t="str">
        <f t="array" ref="D730">IF(E730="","",XLOOKUP(E730,selector_02,selector_02_ids,""))</f>
        <v/>
      </c>
      <c r="E730" s="25"/>
      <c r="F730" s="14"/>
      <c r="G730" s="14"/>
      <c r="H730" s="14"/>
      <c r="I730" s="23" t="str">
        <f t="array" ref="I730">IF(J730="","",XLOOKUP(J730,selector_07,selector_07_ids,""))</f>
        <v/>
      </c>
      <c r="J730" s="25"/>
      <c r="K730" s="14"/>
      <c r="L730" s="14"/>
      <c r="M730" s="14"/>
      <c r="N730" s="23" t="str">
        <f t="array" ref="N730">IF(O730="","",XLOOKUP(O730,selector_18,selector_18_ids,""))</f>
        <v/>
      </c>
      <c r="O730" s="25"/>
      <c r="P730" s="14"/>
      <c r="Q730" s="23" t="str">
        <f t="array" ref="Q730">IF(R730="","",XLOOKUP(R730,selector_04,selector_04_ids,""))</f>
        <v/>
      </c>
      <c r="R730" s="25"/>
      <c r="S730" s="14"/>
      <c r="T730" s="27"/>
      <c r="U730" s="14"/>
    </row>
    <row r="731">
      <c r="A731" s="14"/>
      <c r="B731" s="23" t="str">
        <f>IF($A731="","",'Система'!$B$4)</f>
        <v/>
      </c>
      <c r="C731" s="14"/>
      <c r="D731" s="23" t="str">
        <f t="array" ref="D731">IF(E731="","",XLOOKUP(E731,selector_02,selector_02_ids,""))</f>
        <v/>
      </c>
      <c r="E731" s="25"/>
      <c r="F731" s="14"/>
      <c r="G731" s="14"/>
      <c r="H731" s="14"/>
      <c r="I731" s="23" t="str">
        <f t="array" ref="I731">IF(J731="","",XLOOKUP(J731,selector_07,selector_07_ids,""))</f>
        <v/>
      </c>
      <c r="J731" s="25"/>
      <c r="K731" s="14"/>
      <c r="L731" s="14"/>
      <c r="M731" s="14"/>
      <c r="N731" s="23" t="str">
        <f t="array" ref="N731">IF(O731="","",XLOOKUP(O731,selector_18,selector_18_ids,""))</f>
        <v/>
      </c>
      <c r="O731" s="25"/>
      <c r="P731" s="14"/>
      <c r="Q731" s="23" t="str">
        <f t="array" ref="Q731">IF(R731="","",XLOOKUP(R731,selector_04,selector_04_ids,""))</f>
        <v/>
      </c>
      <c r="R731" s="25"/>
      <c r="S731" s="14"/>
      <c r="T731" s="27"/>
      <c r="U731" s="14"/>
    </row>
    <row r="732">
      <c r="A732" s="14"/>
      <c r="B732" s="23" t="str">
        <f>IF($A732="","",'Система'!$B$4)</f>
        <v/>
      </c>
      <c r="C732" s="14"/>
      <c r="D732" s="23" t="str">
        <f t="array" ref="D732">IF(E732="","",XLOOKUP(E732,selector_02,selector_02_ids,""))</f>
        <v/>
      </c>
      <c r="E732" s="25"/>
      <c r="F732" s="14"/>
      <c r="G732" s="14"/>
      <c r="H732" s="14"/>
      <c r="I732" s="23" t="str">
        <f t="array" ref="I732">IF(J732="","",XLOOKUP(J732,selector_07,selector_07_ids,""))</f>
        <v/>
      </c>
      <c r="J732" s="25"/>
      <c r="K732" s="14"/>
      <c r="L732" s="14"/>
      <c r="M732" s="14"/>
      <c r="N732" s="23" t="str">
        <f t="array" ref="N732">IF(O732="","",XLOOKUP(O732,selector_18,selector_18_ids,""))</f>
        <v/>
      </c>
      <c r="O732" s="25"/>
      <c r="P732" s="14"/>
      <c r="Q732" s="23" t="str">
        <f t="array" ref="Q732">IF(R732="","",XLOOKUP(R732,selector_04,selector_04_ids,""))</f>
        <v/>
      </c>
      <c r="R732" s="25"/>
      <c r="S732" s="14"/>
      <c r="T732" s="27"/>
      <c r="U732" s="14"/>
    </row>
    <row r="733">
      <c r="A733" s="14"/>
      <c r="B733" s="23" t="str">
        <f>IF($A733="","",'Система'!$B$4)</f>
        <v/>
      </c>
      <c r="C733" s="14"/>
      <c r="D733" s="23" t="str">
        <f t="array" ref="D733">IF(E733="","",XLOOKUP(E733,selector_02,selector_02_ids,""))</f>
        <v/>
      </c>
      <c r="E733" s="25"/>
      <c r="F733" s="14"/>
      <c r="G733" s="14"/>
      <c r="H733" s="14"/>
      <c r="I733" s="23" t="str">
        <f t="array" ref="I733">IF(J733="","",XLOOKUP(J733,selector_07,selector_07_ids,""))</f>
        <v/>
      </c>
      <c r="J733" s="25"/>
      <c r="K733" s="14"/>
      <c r="L733" s="14"/>
      <c r="M733" s="14"/>
      <c r="N733" s="23" t="str">
        <f t="array" ref="N733">IF(O733="","",XLOOKUP(O733,selector_18,selector_18_ids,""))</f>
        <v/>
      </c>
      <c r="O733" s="25"/>
      <c r="P733" s="14"/>
      <c r="Q733" s="23" t="str">
        <f t="array" ref="Q733">IF(R733="","",XLOOKUP(R733,selector_04,selector_04_ids,""))</f>
        <v/>
      </c>
      <c r="R733" s="25"/>
      <c r="S733" s="14"/>
      <c r="T733" s="27"/>
      <c r="U733" s="14"/>
    </row>
    <row r="734">
      <c r="A734" s="14"/>
      <c r="B734" s="23" t="str">
        <f>IF($A734="","",'Система'!$B$4)</f>
        <v/>
      </c>
      <c r="C734" s="14"/>
      <c r="D734" s="23" t="str">
        <f t="array" ref="D734">IF(E734="","",XLOOKUP(E734,selector_02,selector_02_ids,""))</f>
        <v/>
      </c>
      <c r="E734" s="25"/>
      <c r="F734" s="14"/>
      <c r="G734" s="14"/>
      <c r="H734" s="14"/>
      <c r="I734" s="23" t="str">
        <f t="array" ref="I734">IF(J734="","",XLOOKUP(J734,selector_07,selector_07_ids,""))</f>
        <v/>
      </c>
      <c r="J734" s="25"/>
      <c r="K734" s="14"/>
      <c r="L734" s="14"/>
      <c r="M734" s="14"/>
      <c r="N734" s="23" t="str">
        <f t="array" ref="N734">IF(O734="","",XLOOKUP(O734,selector_18,selector_18_ids,""))</f>
        <v/>
      </c>
      <c r="O734" s="25"/>
      <c r="P734" s="14"/>
      <c r="Q734" s="23" t="str">
        <f t="array" ref="Q734">IF(R734="","",XLOOKUP(R734,selector_04,selector_04_ids,""))</f>
        <v/>
      </c>
      <c r="R734" s="25"/>
      <c r="S734" s="14"/>
      <c r="T734" s="27"/>
      <c r="U734" s="14"/>
    </row>
    <row r="735">
      <c r="A735" s="14"/>
      <c r="B735" s="23" t="str">
        <f>IF($A735="","",'Система'!$B$4)</f>
        <v/>
      </c>
      <c r="C735" s="14"/>
      <c r="D735" s="23" t="str">
        <f t="array" ref="D735">IF(E735="","",XLOOKUP(E735,selector_02,selector_02_ids,""))</f>
        <v/>
      </c>
      <c r="E735" s="25"/>
      <c r="F735" s="14"/>
      <c r="G735" s="14"/>
      <c r="H735" s="14"/>
      <c r="I735" s="23" t="str">
        <f t="array" ref="I735">IF(J735="","",XLOOKUP(J735,selector_07,selector_07_ids,""))</f>
        <v/>
      </c>
      <c r="J735" s="25"/>
      <c r="K735" s="14"/>
      <c r="L735" s="14"/>
      <c r="M735" s="14"/>
      <c r="N735" s="23" t="str">
        <f t="array" ref="N735">IF(O735="","",XLOOKUP(O735,selector_18,selector_18_ids,""))</f>
        <v/>
      </c>
      <c r="O735" s="25"/>
      <c r="P735" s="14"/>
      <c r="Q735" s="23" t="str">
        <f t="array" ref="Q735">IF(R735="","",XLOOKUP(R735,selector_04,selector_04_ids,""))</f>
        <v/>
      </c>
      <c r="R735" s="25"/>
      <c r="S735" s="14"/>
      <c r="T735" s="27"/>
      <c r="U735" s="14"/>
    </row>
    <row r="736">
      <c r="A736" s="14"/>
      <c r="B736" s="23" t="str">
        <f>IF($A736="","",'Система'!$B$4)</f>
        <v/>
      </c>
      <c r="C736" s="14"/>
      <c r="D736" s="23" t="str">
        <f t="array" ref="D736">IF(E736="","",XLOOKUP(E736,selector_02,selector_02_ids,""))</f>
        <v/>
      </c>
      <c r="E736" s="25"/>
      <c r="F736" s="14"/>
      <c r="G736" s="14"/>
      <c r="H736" s="14"/>
      <c r="I736" s="23" t="str">
        <f t="array" ref="I736">IF(J736="","",XLOOKUP(J736,selector_07,selector_07_ids,""))</f>
        <v/>
      </c>
      <c r="J736" s="25"/>
      <c r="K736" s="14"/>
      <c r="L736" s="14"/>
      <c r="M736" s="14"/>
      <c r="N736" s="23" t="str">
        <f t="array" ref="N736">IF(O736="","",XLOOKUP(O736,selector_18,selector_18_ids,""))</f>
        <v/>
      </c>
      <c r="O736" s="25"/>
      <c r="P736" s="14"/>
      <c r="Q736" s="23" t="str">
        <f t="array" ref="Q736">IF(R736="","",XLOOKUP(R736,selector_04,selector_04_ids,""))</f>
        <v/>
      </c>
      <c r="R736" s="25"/>
      <c r="S736" s="14"/>
      <c r="T736" s="27"/>
      <c r="U736" s="14"/>
    </row>
    <row r="737">
      <c r="A737" s="14"/>
      <c r="B737" s="23" t="str">
        <f>IF($A737="","",'Система'!$B$4)</f>
        <v/>
      </c>
      <c r="C737" s="14"/>
      <c r="D737" s="23" t="str">
        <f t="array" ref="D737">IF(E737="","",XLOOKUP(E737,selector_02,selector_02_ids,""))</f>
        <v/>
      </c>
      <c r="E737" s="25"/>
      <c r="F737" s="14"/>
      <c r="G737" s="14"/>
      <c r="H737" s="14"/>
      <c r="I737" s="23" t="str">
        <f t="array" ref="I737">IF(J737="","",XLOOKUP(J737,selector_07,selector_07_ids,""))</f>
        <v/>
      </c>
      <c r="J737" s="25"/>
      <c r="K737" s="14"/>
      <c r="L737" s="14"/>
      <c r="M737" s="14"/>
      <c r="N737" s="23" t="str">
        <f t="array" ref="N737">IF(O737="","",XLOOKUP(O737,selector_18,selector_18_ids,""))</f>
        <v/>
      </c>
      <c r="O737" s="25"/>
      <c r="P737" s="14"/>
      <c r="Q737" s="23" t="str">
        <f t="array" ref="Q737">IF(R737="","",XLOOKUP(R737,selector_04,selector_04_ids,""))</f>
        <v/>
      </c>
      <c r="R737" s="25"/>
      <c r="S737" s="14"/>
      <c r="T737" s="27"/>
      <c r="U737" s="14"/>
    </row>
    <row r="738">
      <c r="A738" s="14"/>
      <c r="B738" s="23" t="str">
        <f>IF($A738="","",'Система'!$B$4)</f>
        <v/>
      </c>
      <c r="C738" s="14"/>
      <c r="D738" s="23" t="str">
        <f t="array" ref="D738">IF(E738="","",XLOOKUP(E738,selector_02,selector_02_ids,""))</f>
        <v/>
      </c>
      <c r="E738" s="25"/>
      <c r="F738" s="14"/>
      <c r="G738" s="14"/>
      <c r="H738" s="14"/>
      <c r="I738" s="23" t="str">
        <f t="array" ref="I738">IF(J738="","",XLOOKUP(J738,selector_07,selector_07_ids,""))</f>
        <v/>
      </c>
      <c r="J738" s="25"/>
      <c r="K738" s="14"/>
      <c r="L738" s="14"/>
      <c r="M738" s="14"/>
      <c r="N738" s="23" t="str">
        <f t="array" ref="N738">IF(O738="","",XLOOKUP(O738,selector_18,selector_18_ids,""))</f>
        <v/>
      </c>
      <c r="O738" s="25"/>
      <c r="P738" s="14"/>
      <c r="Q738" s="23" t="str">
        <f t="array" ref="Q738">IF(R738="","",XLOOKUP(R738,selector_04,selector_04_ids,""))</f>
        <v/>
      </c>
      <c r="R738" s="25"/>
      <c r="S738" s="14"/>
      <c r="T738" s="27"/>
      <c r="U738" s="14"/>
    </row>
    <row r="739">
      <c r="A739" s="14"/>
      <c r="B739" s="23" t="str">
        <f>IF($A739="","",'Система'!$B$4)</f>
        <v/>
      </c>
      <c r="C739" s="14"/>
      <c r="D739" s="23" t="str">
        <f t="array" ref="D739">IF(E739="","",XLOOKUP(E739,selector_02,selector_02_ids,""))</f>
        <v/>
      </c>
      <c r="E739" s="25"/>
      <c r="F739" s="14"/>
      <c r="G739" s="14"/>
      <c r="H739" s="14"/>
      <c r="I739" s="23" t="str">
        <f t="array" ref="I739">IF(J739="","",XLOOKUP(J739,selector_07,selector_07_ids,""))</f>
        <v/>
      </c>
      <c r="J739" s="25"/>
      <c r="K739" s="14"/>
      <c r="L739" s="14"/>
      <c r="M739" s="14"/>
      <c r="N739" s="23" t="str">
        <f t="array" ref="N739">IF(O739="","",XLOOKUP(O739,selector_18,selector_18_ids,""))</f>
        <v/>
      </c>
      <c r="O739" s="25"/>
      <c r="P739" s="14"/>
      <c r="Q739" s="23" t="str">
        <f t="array" ref="Q739">IF(R739="","",XLOOKUP(R739,selector_04,selector_04_ids,""))</f>
        <v/>
      </c>
      <c r="R739" s="25"/>
      <c r="S739" s="14"/>
      <c r="T739" s="27"/>
      <c r="U739" s="14"/>
    </row>
    <row r="740">
      <c r="A740" s="14"/>
      <c r="B740" s="23" t="str">
        <f>IF($A740="","",'Система'!$B$4)</f>
        <v/>
      </c>
      <c r="C740" s="14"/>
      <c r="D740" s="23" t="str">
        <f t="array" ref="D740">IF(E740="","",XLOOKUP(E740,selector_02,selector_02_ids,""))</f>
        <v/>
      </c>
      <c r="E740" s="25"/>
      <c r="F740" s="14"/>
      <c r="G740" s="14"/>
      <c r="H740" s="14"/>
      <c r="I740" s="23" t="str">
        <f t="array" ref="I740">IF(J740="","",XLOOKUP(J740,selector_07,selector_07_ids,""))</f>
        <v/>
      </c>
      <c r="J740" s="25"/>
      <c r="K740" s="14"/>
      <c r="L740" s="14"/>
      <c r="M740" s="14"/>
      <c r="N740" s="23" t="str">
        <f t="array" ref="N740">IF(O740="","",XLOOKUP(O740,selector_18,selector_18_ids,""))</f>
        <v/>
      </c>
      <c r="O740" s="25"/>
      <c r="P740" s="14"/>
      <c r="Q740" s="23" t="str">
        <f t="array" ref="Q740">IF(R740="","",XLOOKUP(R740,selector_04,selector_04_ids,""))</f>
        <v/>
      </c>
      <c r="R740" s="25"/>
      <c r="S740" s="14"/>
      <c r="T740" s="27"/>
      <c r="U740" s="14"/>
    </row>
    <row r="741">
      <c r="A741" s="14"/>
      <c r="B741" s="23" t="str">
        <f>IF($A741="","",'Система'!$B$4)</f>
        <v/>
      </c>
      <c r="C741" s="14"/>
      <c r="D741" s="23" t="str">
        <f t="array" ref="D741">IF(E741="","",XLOOKUP(E741,selector_02,selector_02_ids,""))</f>
        <v/>
      </c>
      <c r="E741" s="25"/>
      <c r="F741" s="14"/>
      <c r="G741" s="14"/>
      <c r="H741" s="14"/>
      <c r="I741" s="23" t="str">
        <f t="array" ref="I741">IF(J741="","",XLOOKUP(J741,selector_07,selector_07_ids,""))</f>
        <v/>
      </c>
      <c r="J741" s="25"/>
      <c r="K741" s="14"/>
      <c r="L741" s="14"/>
      <c r="M741" s="14"/>
      <c r="N741" s="23" t="str">
        <f t="array" ref="N741">IF(O741="","",XLOOKUP(O741,selector_18,selector_18_ids,""))</f>
        <v/>
      </c>
      <c r="O741" s="25"/>
      <c r="P741" s="14"/>
      <c r="Q741" s="23" t="str">
        <f t="array" ref="Q741">IF(R741="","",XLOOKUP(R741,selector_04,selector_04_ids,""))</f>
        <v/>
      </c>
      <c r="R741" s="25"/>
      <c r="S741" s="14"/>
      <c r="T741" s="27"/>
      <c r="U741" s="14"/>
    </row>
    <row r="742">
      <c r="A742" s="14"/>
      <c r="B742" s="23" t="str">
        <f>IF($A742="","",'Система'!$B$4)</f>
        <v/>
      </c>
      <c r="C742" s="14"/>
      <c r="D742" s="23" t="str">
        <f t="array" ref="D742">IF(E742="","",XLOOKUP(E742,selector_02,selector_02_ids,""))</f>
        <v/>
      </c>
      <c r="E742" s="25"/>
      <c r="F742" s="14"/>
      <c r="G742" s="14"/>
      <c r="H742" s="14"/>
      <c r="I742" s="23" t="str">
        <f t="array" ref="I742">IF(J742="","",XLOOKUP(J742,selector_07,selector_07_ids,""))</f>
        <v/>
      </c>
      <c r="J742" s="25"/>
      <c r="K742" s="14"/>
      <c r="L742" s="14"/>
      <c r="M742" s="14"/>
      <c r="N742" s="23" t="str">
        <f t="array" ref="N742">IF(O742="","",XLOOKUP(O742,selector_18,selector_18_ids,""))</f>
        <v/>
      </c>
      <c r="O742" s="25"/>
      <c r="P742" s="14"/>
      <c r="Q742" s="23" t="str">
        <f t="array" ref="Q742">IF(R742="","",XLOOKUP(R742,selector_04,selector_04_ids,""))</f>
        <v/>
      </c>
      <c r="R742" s="25"/>
      <c r="S742" s="14"/>
      <c r="T742" s="27"/>
      <c r="U742" s="14"/>
    </row>
    <row r="743">
      <c r="A743" s="14"/>
      <c r="B743" s="23" t="str">
        <f>IF($A743="","",'Система'!$B$4)</f>
        <v/>
      </c>
      <c r="C743" s="14"/>
      <c r="D743" s="23" t="str">
        <f t="array" ref="D743">IF(E743="","",XLOOKUP(E743,selector_02,selector_02_ids,""))</f>
        <v/>
      </c>
      <c r="E743" s="25"/>
      <c r="F743" s="14"/>
      <c r="G743" s="14"/>
      <c r="H743" s="14"/>
      <c r="I743" s="23" t="str">
        <f t="array" ref="I743">IF(J743="","",XLOOKUP(J743,selector_07,selector_07_ids,""))</f>
        <v/>
      </c>
      <c r="J743" s="25"/>
      <c r="K743" s="14"/>
      <c r="L743" s="14"/>
      <c r="M743" s="14"/>
      <c r="N743" s="23" t="str">
        <f t="array" ref="N743">IF(O743="","",XLOOKUP(O743,selector_18,selector_18_ids,""))</f>
        <v/>
      </c>
      <c r="O743" s="25"/>
      <c r="P743" s="14"/>
      <c r="Q743" s="23" t="str">
        <f t="array" ref="Q743">IF(R743="","",XLOOKUP(R743,selector_04,selector_04_ids,""))</f>
        <v/>
      </c>
      <c r="R743" s="25"/>
      <c r="S743" s="14"/>
      <c r="T743" s="27"/>
      <c r="U743" s="14"/>
    </row>
    <row r="744">
      <c r="A744" s="14"/>
      <c r="B744" s="23" t="str">
        <f>IF($A744="","",'Система'!$B$4)</f>
        <v/>
      </c>
      <c r="C744" s="14"/>
      <c r="D744" s="23" t="str">
        <f t="array" ref="D744">IF(E744="","",XLOOKUP(E744,selector_02,selector_02_ids,""))</f>
        <v/>
      </c>
      <c r="E744" s="25"/>
      <c r="F744" s="14"/>
      <c r="G744" s="14"/>
      <c r="H744" s="14"/>
      <c r="I744" s="23" t="str">
        <f t="array" ref="I744">IF(J744="","",XLOOKUP(J744,selector_07,selector_07_ids,""))</f>
        <v/>
      </c>
      <c r="J744" s="25"/>
      <c r="K744" s="14"/>
      <c r="L744" s="14"/>
      <c r="M744" s="14"/>
      <c r="N744" s="23" t="str">
        <f t="array" ref="N744">IF(O744="","",XLOOKUP(O744,selector_18,selector_18_ids,""))</f>
        <v/>
      </c>
      <c r="O744" s="25"/>
      <c r="P744" s="14"/>
      <c r="Q744" s="23" t="str">
        <f t="array" ref="Q744">IF(R744="","",XLOOKUP(R744,selector_04,selector_04_ids,""))</f>
        <v/>
      </c>
      <c r="R744" s="25"/>
      <c r="S744" s="14"/>
      <c r="T744" s="27"/>
      <c r="U744" s="14"/>
    </row>
    <row r="745">
      <c r="A745" s="14"/>
      <c r="B745" s="23" t="str">
        <f>IF($A745="","",'Система'!$B$4)</f>
        <v/>
      </c>
      <c r="C745" s="14"/>
      <c r="D745" s="23" t="str">
        <f t="array" ref="D745">IF(E745="","",XLOOKUP(E745,selector_02,selector_02_ids,""))</f>
        <v/>
      </c>
      <c r="E745" s="25"/>
      <c r="F745" s="14"/>
      <c r="G745" s="14"/>
      <c r="H745" s="14"/>
      <c r="I745" s="23" t="str">
        <f t="array" ref="I745">IF(J745="","",XLOOKUP(J745,selector_07,selector_07_ids,""))</f>
        <v/>
      </c>
      <c r="J745" s="25"/>
      <c r="K745" s="14"/>
      <c r="L745" s="14"/>
      <c r="M745" s="14"/>
      <c r="N745" s="23" t="str">
        <f t="array" ref="N745">IF(O745="","",XLOOKUP(O745,selector_18,selector_18_ids,""))</f>
        <v/>
      </c>
      <c r="O745" s="25"/>
      <c r="P745" s="14"/>
      <c r="Q745" s="23" t="str">
        <f t="array" ref="Q745">IF(R745="","",XLOOKUP(R745,selector_04,selector_04_ids,""))</f>
        <v/>
      </c>
      <c r="R745" s="25"/>
      <c r="S745" s="14"/>
      <c r="T745" s="27"/>
      <c r="U745" s="14"/>
    </row>
    <row r="746">
      <c r="A746" s="14"/>
      <c r="B746" s="23" t="str">
        <f>IF($A746="","",'Система'!$B$4)</f>
        <v/>
      </c>
      <c r="C746" s="14"/>
      <c r="D746" s="23" t="str">
        <f t="array" ref="D746">IF(E746="","",XLOOKUP(E746,selector_02,selector_02_ids,""))</f>
        <v/>
      </c>
      <c r="E746" s="25"/>
      <c r="F746" s="14"/>
      <c r="G746" s="14"/>
      <c r="H746" s="14"/>
      <c r="I746" s="23" t="str">
        <f t="array" ref="I746">IF(J746="","",XLOOKUP(J746,selector_07,selector_07_ids,""))</f>
        <v/>
      </c>
      <c r="J746" s="25"/>
      <c r="K746" s="14"/>
      <c r="L746" s="14"/>
      <c r="M746" s="14"/>
      <c r="N746" s="23" t="str">
        <f t="array" ref="N746">IF(O746="","",XLOOKUP(O746,selector_18,selector_18_ids,""))</f>
        <v/>
      </c>
      <c r="O746" s="25"/>
      <c r="P746" s="14"/>
      <c r="Q746" s="23" t="str">
        <f t="array" ref="Q746">IF(R746="","",XLOOKUP(R746,selector_04,selector_04_ids,""))</f>
        <v/>
      </c>
      <c r="R746" s="25"/>
      <c r="S746" s="14"/>
      <c r="T746" s="27"/>
      <c r="U746" s="14"/>
    </row>
    <row r="747">
      <c r="A747" s="14"/>
      <c r="B747" s="23" t="str">
        <f>IF($A747="","",'Система'!$B$4)</f>
        <v/>
      </c>
      <c r="C747" s="14"/>
      <c r="D747" s="23" t="str">
        <f t="array" ref="D747">IF(E747="","",XLOOKUP(E747,selector_02,selector_02_ids,""))</f>
        <v/>
      </c>
      <c r="E747" s="25"/>
      <c r="F747" s="14"/>
      <c r="G747" s="14"/>
      <c r="H747" s="14"/>
      <c r="I747" s="23" t="str">
        <f t="array" ref="I747">IF(J747="","",XLOOKUP(J747,selector_07,selector_07_ids,""))</f>
        <v/>
      </c>
      <c r="J747" s="25"/>
      <c r="K747" s="14"/>
      <c r="L747" s="14"/>
      <c r="M747" s="14"/>
      <c r="N747" s="23" t="str">
        <f t="array" ref="N747">IF(O747="","",XLOOKUP(O747,selector_18,selector_18_ids,""))</f>
        <v/>
      </c>
      <c r="O747" s="25"/>
      <c r="P747" s="14"/>
      <c r="Q747" s="23" t="str">
        <f t="array" ref="Q747">IF(R747="","",XLOOKUP(R747,selector_04,selector_04_ids,""))</f>
        <v/>
      </c>
      <c r="R747" s="25"/>
      <c r="S747" s="14"/>
      <c r="T747" s="27"/>
      <c r="U747" s="14"/>
    </row>
    <row r="748">
      <c r="A748" s="14"/>
      <c r="B748" s="23" t="str">
        <f>IF($A748="","",'Система'!$B$4)</f>
        <v/>
      </c>
      <c r="C748" s="14"/>
      <c r="D748" s="23" t="str">
        <f t="array" ref="D748">IF(E748="","",XLOOKUP(E748,selector_02,selector_02_ids,""))</f>
        <v/>
      </c>
      <c r="E748" s="25"/>
      <c r="F748" s="14"/>
      <c r="G748" s="14"/>
      <c r="H748" s="14"/>
      <c r="I748" s="23" t="str">
        <f t="array" ref="I748">IF(J748="","",XLOOKUP(J748,selector_07,selector_07_ids,""))</f>
        <v/>
      </c>
      <c r="J748" s="25"/>
      <c r="K748" s="14"/>
      <c r="L748" s="14"/>
      <c r="M748" s="14"/>
      <c r="N748" s="23" t="str">
        <f t="array" ref="N748">IF(O748="","",XLOOKUP(O748,selector_18,selector_18_ids,""))</f>
        <v/>
      </c>
      <c r="O748" s="25"/>
      <c r="P748" s="14"/>
      <c r="Q748" s="23" t="str">
        <f t="array" ref="Q748">IF(R748="","",XLOOKUP(R748,selector_04,selector_04_ids,""))</f>
        <v/>
      </c>
      <c r="R748" s="25"/>
      <c r="S748" s="14"/>
      <c r="T748" s="27"/>
      <c r="U748" s="14"/>
    </row>
    <row r="749">
      <c r="A749" s="14"/>
      <c r="B749" s="23" t="str">
        <f>IF($A749="","",'Система'!$B$4)</f>
        <v/>
      </c>
      <c r="C749" s="14"/>
      <c r="D749" s="23" t="str">
        <f t="array" ref="D749">IF(E749="","",XLOOKUP(E749,selector_02,selector_02_ids,""))</f>
        <v/>
      </c>
      <c r="E749" s="25"/>
      <c r="F749" s="14"/>
      <c r="G749" s="14"/>
      <c r="H749" s="14"/>
      <c r="I749" s="23" t="str">
        <f t="array" ref="I749">IF(J749="","",XLOOKUP(J749,selector_07,selector_07_ids,""))</f>
        <v/>
      </c>
      <c r="J749" s="25"/>
      <c r="K749" s="14"/>
      <c r="L749" s="14"/>
      <c r="M749" s="14"/>
      <c r="N749" s="23" t="str">
        <f t="array" ref="N749">IF(O749="","",XLOOKUP(O749,selector_18,selector_18_ids,""))</f>
        <v/>
      </c>
      <c r="O749" s="25"/>
      <c r="P749" s="14"/>
      <c r="Q749" s="23" t="str">
        <f t="array" ref="Q749">IF(R749="","",XLOOKUP(R749,selector_04,selector_04_ids,""))</f>
        <v/>
      </c>
      <c r="R749" s="25"/>
      <c r="S749" s="14"/>
      <c r="T749" s="27"/>
      <c r="U749" s="14"/>
    </row>
    <row r="750">
      <c r="A750" s="14"/>
      <c r="B750" s="23" t="str">
        <f>IF($A750="","",'Система'!$B$4)</f>
        <v/>
      </c>
      <c r="C750" s="14"/>
      <c r="D750" s="23" t="str">
        <f t="array" ref="D750">IF(E750="","",XLOOKUP(E750,selector_02,selector_02_ids,""))</f>
        <v/>
      </c>
      <c r="E750" s="25"/>
      <c r="F750" s="14"/>
      <c r="G750" s="14"/>
      <c r="H750" s="14"/>
      <c r="I750" s="23" t="str">
        <f t="array" ref="I750">IF(J750="","",XLOOKUP(J750,selector_07,selector_07_ids,""))</f>
        <v/>
      </c>
      <c r="J750" s="25"/>
      <c r="K750" s="14"/>
      <c r="L750" s="14"/>
      <c r="M750" s="14"/>
      <c r="N750" s="23" t="str">
        <f t="array" ref="N750">IF(O750="","",XLOOKUP(O750,selector_18,selector_18_ids,""))</f>
        <v/>
      </c>
      <c r="O750" s="25"/>
      <c r="P750" s="14"/>
      <c r="Q750" s="23" t="str">
        <f t="array" ref="Q750">IF(R750="","",XLOOKUP(R750,selector_04,selector_04_ids,""))</f>
        <v/>
      </c>
      <c r="R750" s="25"/>
      <c r="S750" s="14"/>
      <c r="T750" s="27"/>
      <c r="U750" s="14"/>
    </row>
    <row r="751">
      <c r="A751" s="14"/>
      <c r="B751" s="23" t="str">
        <f>IF($A751="","",'Система'!$B$4)</f>
        <v/>
      </c>
      <c r="C751" s="14"/>
      <c r="D751" s="23" t="str">
        <f t="array" ref="D751">IF(E751="","",XLOOKUP(E751,selector_02,selector_02_ids,""))</f>
        <v/>
      </c>
      <c r="E751" s="25"/>
      <c r="F751" s="14"/>
      <c r="G751" s="14"/>
      <c r="H751" s="14"/>
      <c r="I751" s="23" t="str">
        <f t="array" ref="I751">IF(J751="","",XLOOKUP(J751,selector_07,selector_07_ids,""))</f>
        <v/>
      </c>
      <c r="J751" s="25"/>
      <c r="K751" s="14"/>
      <c r="L751" s="14"/>
      <c r="M751" s="14"/>
      <c r="N751" s="23" t="str">
        <f t="array" ref="N751">IF(O751="","",XLOOKUP(O751,selector_18,selector_18_ids,""))</f>
        <v/>
      </c>
      <c r="O751" s="25"/>
      <c r="P751" s="14"/>
      <c r="Q751" s="23" t="str">
        <f t="array" ref="Q751">IF(R751="","",XLOOKUP(R751,selector_04,selector_04_ids,""))</f>
        <v/>
      </c>
      <c r="R751" s="25"/>
      <c r="S751" s="14"/>
      <c r="T751" s="27"/>
      <c r="U751" s="14"/>
    </row>
    <row r="752">
      <c r="A752" s="14"/>
      <c r="B752" s="23" t="str">
        <f>IF($A752="","",'Система'!$B$4)</f>
        <v/>
      </c>
      <c r="C752" s="14"/>
      <c r="D752" s="23" t="str">
        <f t="array" ref="D752">IF(E752="","",XLOOKUP(E752,selector_02,selector_02_ids,""))</f>
        <v/>
      </c>
      <c r="E752" s="25"/>
      <c r="F752" s="14"/>
      <c r="G752" s="14"/>
      <c r="H752" s="14"/>
      <c r="I752" s="23" t="str">
        <f t="array" ref="I752">IF(J752="","",XLOOKUP(J752,selector_07,selector_07_ids,""))</f>
        <v/>
      </c>
      <c r="J752" s="25"/>
      <c r="K752" s="14"/>
      <c r="L752" s="14"/>
      <c r="M752" s="14"/>
      <c r="N752" s="23" t="str">
        <f t="array" ref="N752">IF(O752="","",XLOOKUP(O752,selector_18,selector_18_ids,""))</f>
        <v/>
      </c>
      <c r="O752" s="25"/>
      <c r="P752" s="14"/>
      <c r="Q752" s="23" t="str">
        <f t="array" ref="Q752">IF(R752="","",XLOOKUP(R752,selector_04,selector_04_ids,""))</f>
        <v/>
      </c>
      <c r="R752" s="25"/>
      <c r="S752" s="14"/>
      <c r="T752" s="27"/>
      <c r="U752" s="14"/>
    </row>
    <row r="753">
      <c r="A753" s="14"/>
      <c r="B753" s="23" t="str">
        <f>IF($A753="","",'Система'!$B$4)</f>
        <v/>
      </c>
      <c r="C753" s="14"/>
      <c r="D753" s="23" t="str">
        <f t="array" ref="D753">IF(E753="","",XLOOKUP(E753,selector_02,selector_02_ids,""))</f>
        <v/>
      </c>
      <c r="E753" s="25"/>
      <c r="F753" s="14"/>
      <c r="G753" s="14"/>
      <c r="H753" s="14"/>
      <c r="I753" s="23" t="str">
        <f t="array" ref="I753">IF(J753="","",XLOOKUP(J753,selector_07,selector_07_ids,""))</f>
        <v/>
      </c>
      <c r="J753" s="25"/>
      <c r="K753" s="14"/>
      <c r="L753" s="14"/>
      <c r="M753" s="14"/>
      <c r="N753" s="23" t="str">
        <f t="array" ref="N753">IF(O753="","",XLOOKUP(O753,selector_18,selector_18_ids,""))</f>
        <v/>
      </c>
      <c r="O753" s="25"/>
      <c r="P753" s="14"/>
      <c r="Q753" s="23" t="str">
        <f t="array" ref="Q753">IF(R753="","",XLOOKUP(R753,selector_04,selector_04_ids,""))</f>
        <v/>
      </c>
      <c r="R753" s="25"/>
      <c r="S753" s="14"/>
      <c r="T753" s="27"/>
      <c r="U753" s="14"/>
    </row>
    <row r="754">
      <c r="A754" s="14"/>
      <c r="B754" s="23" t="str">
        <f>IF($A754="","",'Система'!$B$4)</f>
        <v/>
      </c>
      <c r="C754" s="14"/>
      <c r="D754" s="23" t="str">
        <f t="array" ref="D754">IF(E754="","",XLOOKUP(E754,selector_02,selector_02_ids,""))</f>
        <v/>
      </c>
      <c r="E754" s="25"/>
      <c r="F754" s="14"/>
      <c r="G754" s="14"/>
      <c r="H754" s="14"/>
      <c r="I754" s="23" t="str">
        <f t="array" ref="I754">IF(J754="","",XLOOKUP(J754,selector_07,selector_07_ids,""))</f>
        <v/>
      </c>
      <c r="J754" s="25"/>
      <c r="K754" s="14"/>
      <c r="L754" s="14"/>
      <c r="M754" s="14"/>
      <c r="N754" s="23" t="str">
        <f t="array" ref="N754">IF(O754="","",XLOOKUP(O754,selector_18,selector_18_ids,""))</f>
        <v/>
      </c>
      <c r="O754" s="25"/>
      <c r="P754" s="14"/>
      <c r="Q754" s="23" t="str">
        <f t="array" ref="Q754">IF(R754="","",XLOOKUP(R754,selector_04,selector_04_ids,""))</f>
        <v/>
      </c>
      <c r="R754" s="25"/>
      <c r="S754" s="14"/>
      <c r="T754" s="27"/>
      <c r="U754" s="14"/>
    </row>
    <row r="755">
      <c r="A755" s="14"/>
      <c r="B755" s="23" t="str">
        <f>IF($A755="","",'Система'!$B$4)</f>
        <v/>
      </c>
      <c r="C755" s="14"/>
      <c r="D755" s="23" t="str">
        <f t="array" ref="D755">IF(E755="","",XLOOKUP(E755,selector_02,selector_02_ids,""))</f>
        <v/>
      </c>
      <c r="E755" s="25"/>
      <c r="F755" s="14"/>
      <c r="G755" s="14"/>
      <c r="H755" s="14"/>
      <c r="I755" s="23" t="str">
        <f t="array" ref="I755">IF(J755="","",XLOOKUP(J755,selector_07,selector_07_ids,""))</f>
        <v/>
      </c>
      <c r="J755" s="25"/>
      <c r="K755" s="14"/>
      <c r="L755" s="14"/>
      <c r="M755" s="14"/>
      <c r="N755" s="23" t="str">
        <f t="array" ref="N755">IF(O755="","",XLOOKUP(O755,selector_18,selector_18_ids,""))</f>
        <v/>
      </c>
      <c r="O755" s="25"/>
      <c r="P755" s="14"/>
      <c r="Q755" s="23" t="str">
        <f t="array" ref="Q755">IF(R755="","",XLOOKUP(R755,selector_04,selector_04_ids,""))</f>
        <v/>
      </c>
      <c r="R755" s="25"/>
      <c r="S755" s="14"/>
      <c r="T755" s="27"/>
      <c r="U755" s="14"/>
    </row>
    <row r="756">
      <c r="A756" s="14"/>
      <c r="B756" s="23" t="str">
        <f>IF($A756="","",'Система'!$B$4)</f>
        <v/>
      </c>
      <c r="C756" s="14"/>
      <c r="D756" s="23" t="str">
        <f t="array" ref="D756">IF(E756="","",XLOOKUP(E756,selector_02,selector_02_ids,""))</f>
        <v/>
      </c>
      <c r="E756" s="25"/>
      <c r="F756" s="14"/>
      <c r="G756" s="14"/>
      <c r="H756" s="14"/>
      <c r="I756" s="23" t="str">
        <f t="array" ref="I756">IF(J756="","",XLOOKUP(J756,selector_07,selector_07_ids,""))</f>
        <v/>
      </c>
      <c r="J756" s="25"/>
      <c r="K756" s="14"/>
      <c r="L756" s="14"/>
      <c r="M756" s="14"/>
      <c r="N756" s="23" t="str">
        <f t="array" ref="N756">IF(O756="","",XLOOKUP(O756,selector_18,selector_18_ids,""))</f>
        <v/>
      </c>
      <c r="O756" s="25"/>
      <c r="P756" s="14"/>
      <c r="Q756" s="23" t="str">
        <f t="array" ref="Q756">IF(R756="","",XLOOKUP(R756,selector_04,selector_04_ids,""))</f>
        <v/>
      </c>
      <c r="R756" s="25"/>
      <c r="S756" s="14"/>
      <c r="T756" s="27"/>
      <c r="U756" s="14"/>
    </row>
    <row r="757">
      <c r="A757" s="14"/>
      <c r="B757" s="23" t="str">
        <f>IF($A757="","",'Система'!$B$4)</f>
        <v/>
      </c>
      <c r="C757" s="14"/>
      <c r="D757" s="23" t="str">
        <f t="array" ref="D757">IF(E757="","",XLOOKUP(E757,selector_02,selector_02_ids,""))</f>
        <v/>
      </c>
      <c r="E757" s="25"/>
      <c r="F757" s="14"/>
      <c r="G757" s="14"/>
      <c r="H757" s="14"/>
      <c r="I757" s="23" t="str">
        <f t="array" ref="I757">IF(J757="","",XLOOKUP(J757,selector_07,selector_07_ids,""))</f>
        <v/>
      </c>
      <c r="J757" s="25"/>
      <c r="K757" s="14"/>
      <c r="L757" s="14"/>
      <c r="M757" s="14"/>
      <c r="N757" s="23" t="str">
        <f t="array" ref="N757">IF(O757="","",XLOOKUP(O757,selector_18,selector_18_ids,""))</f>
        <v/>
      </c>
      <c r="O757" s="25"/>
      <c r="P757" s="14"/>
      <c r="Q757" s="23" t="str">
        <f t="array" ref="Q757">IF(R757="","",XLOOKUP(R757,selector_04,selector_04_ids,""))</f>
        <v/>
      </c>
      <c r="R757" s="25"/>
      <c r="S757" s="14"/>
      <c r="T757" s="27"/>
      <c r="U757" s="14"/>
    </row>
    <row r="758">
      <c r="A758" s="14"/>
      <c r="B758" s="23" t="str">
        <f>IF($A758="","",'Система'!$B$4)</f>
        <v/>
      </c>
      <c r="C758" s="14"/>
      <c r="D758" s="23" t="str">
        <f t="array" ref="D758">IF(E758="","",XLOOKUP(E758,selector_02,selector_02_ids,""))</f>
        <v/>
      </c>
      <c r="E758" s="25"/>
      <c r="F758" s="14"/>
      <c r="G758" s="14"/>
      <c r="H758" s="14"/>
      <c r="I758" s="23" t="str">
        <f t="array" ref="I758">IF(J758="","",XLOOKUP(J758,selector_07,selector_07_ids,""))</f>
        <v/>
      </c>
      <c r="J758" s="25"/>
      <c r="K758" s="14"/>
      <c r="L758" s="14"/>
      <c r="M758" s="14"/>
      <c r="N758" s="23" t="str">
        <f t="array" ref="N758">IF(O758="","",XLOOKUP(O758,selector_18,selector_18_ids,""))</f>
        <v/>
      </c>
      <c r="O758" s="25"/>
      <c r="P758" s="14"/>
      <c r="Q758" s="23" t="str">
        <f t="array" ref="Q758">IF(R758="","",XLOOKUP(R758,selector_04,selector_04_ids,""))</f>
        <v/>
      </c>
      <c r="R758" s="25"/>
      <c r="S758" s="14"/>
      <c r="T758" s="27"/>
      <c r="U758" s="14"/>
    </row>
    <row r="759">
      <c r="A759" s="14"/>
      <c r="B759" s="23" t="str">
        <f>IF($A759="","",'Система'!$B$4)</f>
        <v/>
      </c>
      <c r="C759" s="14"/>
      <c r="D759" s="23" t="str">
        <f t="array" ref="D759">IF(E759="","",XLOOKUP(E759,selector_02,selector_02_ids,""))</f>
        <v/>
      </c>
      <c r="E759" s="25"/>
      <c r="F759" s="14"/>
      <c r="G759" s="14"/>
      <c r="H759" s="14"/>
      <c r="I759" s="23" t="str">
        <f t="array" ref="I759">IF(J759="","",XLOOKUP(J759,selector_07,selector_07_ids,""))</f>
        <v/>
      </c>
      <c r="J759" s="25"/>
      <c r="K759" s="14"/>
      <c r="L759" s="14"/>
      <c r="M759" s="14"/>
      <c r="N759" s="23" t="str">
        <f t="array" ref="N759">IF(O759="","",XLOOKUP(O759,selector_18,selector_18_ids,""))</f>
        <v/>
      </c>
      <c r="O759" s="25"/>
      <c r="P759" s="14"/>
      <c r="Q759" s="23" t="str">
        <f t="array" ref="Q759">IF(R759="","",XLOOKUP(R759,selector_04,selector_04_ids,""))</f>
        <v/>
      </c>
      <c r="R759" s="25"/>
      <c r="S759" s="14"/>
      <c r="T759" s="27"/>
      <c r="U759" s="14"/>
    </row>
    <row r="760">
      <c r="A760" s="14"/>
      <c r="B760" s="23" t="str">
        <f>IF($A760="","",'Система'!$B$4)</f>
        <v/>
      </c>
      <c r="C760" s="14"/>
      <c r="D760" s="23" t="str">
        <f t="array" ref="D760">IF(E760="","",XLOOKUP(E760,selector_02,selector_02_ids,""))</f>
        <v/>
      </c>
      <c r="E760" s="25"/>
      <c r="F760" s="14"/>
      <c r="G760" s="14"/>
      <c r="H760" s="14"/>
      <c r="I760" s="23" t="str">
        <f t="array" ref="I760">IF(J760="","",XLOOKUP(J760,selector_07,selector_07_ids,""))</f>
        <v/>
      </c>
      <c r="J760" s="25"/>
      <c r="K760" s="14"/>
      <c r="L760" s="14"/>
      <c r="M760" s="14"/>
      <c r="N760" s="23" t="str">
        <f t="array" ref="N760">IF(O760="","",XLOOKUP(O760,selector_18,selector_18_ids,""))</f>
        <v/>
      </c>
      <c r="O760" s="25"/>
      <c r="P760" s="14"/>
      <c r="Q760" s="23" t="str">
        <f t="array" ref="Q760">IF(R760="","",XLOOKUP(R760,selector_04,selector_04_ids,""))</f>
        <v/>
      </c>
      <c r="R760" s="25"/>
      <c r="S760" s="14"/>
      <c r="T760" s="27"/>
      <c r="U760" s="14"/>
    </row>
    <row r="761">
      <c r="A761" s="14"/>
      <c r="B761" s="23" t="str">
        <f>IF($A761="","",'Система'!$B$4)</f>
        <v/>
      </c>
      <c r="C761" s="14"/>
      <c r="D761" s="23" t="str">
        <f t="array" ref="D761">IF(E761="","",XLOOKUP(E761,selector_02,selector_02_ids,""))</f>
        <v/>
      </c>
      <c r="E761" s="25"/>
      <c r="F761" s="14"/>
      <c r="G761" s="14"/>
      <c r="H761" s="14"/>
      <c r="I761" s="23" t="str">
        <f t="array" ref="I761">IF(J761="","",XLOOKUP(J761,selector_07,selector_07_ids,""))</f>
        <v/>
      </c>
      <c r="J761" s="25"/>
      <c r="K761" s="14"/>
      <c r="L761" s="14"/>
      <c r="M761" s="14"/>
      <c r="N761" s="23" t="str">
        <f t="array" ref="N761">IF(O761="","",XLOOKUP(O761,selector_18,selector_18_ids,""))</f>
        <v/>
      </c>
      <c r="O761" s="25"/>
      <c r="P761" s="14"/>
      <c r="Q761" s="23" t="str">
        <f t="array" ref="Q761">IF(R761="","",XLOOKUP(R761,selector_04,selector_04_ids,""))</f>
        <v/>
      </c>
      <c r="R761" s="25"/>
      <c r="S761" s="14"/>
      <c r="T761" s="27"/>
      <c r="U761" s="14"/>
    </row>
    <row r="762">
      <c r="A762" s="14"/>
      <c r="B762" s="23" t="str">
        <f>IF($A762="","",'Система'!$B$4)</f>
        <v/>
      </c>
      <c r="C762" s="14"/>
      <c r="D762" s="23" t="str">
        <f t="array" ref="D762">IF(E762="","",XLOOKUP(E762,selector_02,selector_02_ids,""))</f>
        <v/>
      </c>
      <c r="E762" s="25"/>
      <c r="F762" s="14"/>
      <c r="G762" s="14"/>
      <c r="H762" s="14"/>
      <c r="I762" s="23" t="str">
        <f t="array" ref="I762">IF(J762="","",XLOOKUP(J762,selector_07,selector_07_ids,""))</f>
        <v/>
      </c>
      <c r="J762" s="25"/>
      <c r="K762" s="14"/>
      <c r="L762" s="14"/>
      <c r="M762" s="14"/>
      <c r="N762" s="23" t="str">
        <f t="array" ref="N762">IF(O762="","",XLOOKUP(O762,selector_18,selector_18_ids,""))</f>
        <v/>
      </c>
      <c r="O762" s="25"/>
      <c r="P762" s="14"/>
      <c r="Q762" s="23" t="str">
        <f t="array" ref="Q762">IF(R762="","",XLOOKUP(R762,selector_04,selector_04_ids,""))</f>
        <v/>
      </c>
      <c r="R762" s="25"/>
      <c r="S762" s="14"/>
      <c r="T762" s="27"/>
      <c r="U762" s="14"/>
    </row>
    <row r="763">
      <c r="A763" s="14"/>
      <c r="B763" s="23" t="str">
        <f>IF($A763="","",'Система'!$B$4)</f>
        <v/>
      </c>
      <c r="C763" s="14"/>
      <c r="D763" s="23" t="str">
        <f t="array" ref="D763">IF(E763="","",XLOOKUP(E763,selector_02,selector_02_ids,""))</f>
        <v/>
      </c>
      <c r="E763" s="25"/>
      <c r="F763" s="14"/>
      <c r="G763" s="14"/>
      <c r="H763" s="14"/>
      <c r="I763" s="23" t="str">
        <f t="array" ref="I763">IF(J763="","",XLOOKUP(J763,selector_07,selector_07_ids,""))</f>
        <v/>
      </c>
      <c r="J763" s="25"/>
      <c r="K763" s="14"/>
      <c r="L763" s="14"/>
      <c r="M763" s="14"/>
      <c r="N763" s="23" t="str">
        <f t="array" ref="N763">IF(O763="","",XLOOKUP(O763,selector_18,selector_18_ids,""))</f>
        <v/>
      </c>
      <c r="O763" s="25"/>
      <c r="P763" s="14"/>
      <c r="Q763" s="23" t="str">
        <f t="array" ref="Q763">IF(R763="","",XLOOKUP(R763,selector_04,selector_04_ids,""))</f>
        <v/>
      </c>
      <c r="R763" s="25"/>
      <c r="S763" s="14"/>
      <c r="T763" s="27"/>
      <c r="U763" s="14"/>
    </row>
    <row r="764">
      <c r="A764" s="14"/>
      <c r="B764" s="23" t="str">
        <f>IF($A764="","",'Система'!$B$4)</f>
        <v/>
      </c>
      <c r="C764" s="14"/>
      <c r="D764" s="23" t="str">
        <f t="array" ref="D764">IF(E764="","",XLOOKUP(E764,selector_02,selector_02_ids,""))</f>
        <v/>
      </c>
      <c r="E764" s="25"/>
      <c r="F764" s="14"/>
      <c r="G764" s="14"/>
      <c r="H764" s="14"/>
      <c r="I764" s="23" t="str">
        <f t="array" ref="I764">IF(J764="","",XLOOKUP(J764,selector_07,selector_07_ids,""))</f>
        <v/>
      </c>
      <c r="J764" s="25"/>
      <c r="K764" s="14"/>
      <c r="L764" s="14"/>
      <c r="M764" s="14"/>
      <c r="N764" s="23" t="str">
        <f t="array" ref="N764">IF(O764="","",XLOOKUP(O764,selector_18,selector_18_ids,""))</f>
        <v/>
      </c>
      <c r="O764" s="25"/>
      <c r="P764" s="14"/>
      <c r="Q764" s="23" t="str">
        <f t="array" ref="Q764">IF(R764="","",XLOOKUP(R764,selector_04,selector_04_ids,""))</f>
        <v/>
      </c>
      <c r="R764" s="25"/>
      <c r="S764" s="14"/>
      <c r="T764" s="27"/>
      <c r="U764" s="14"/>
    </row>
    <row r="765">
      <c r="A765" s="14"/>
      <c r="B765" s="23" t="str">
        <f>IF($A765="","",'Система'!$B$4)</f>
        <v/>
      </c>
      <c r="C765" s="14"/>
      <c r="D765" s="23" t="str">
        <f t="array" ref="D765">IF(E765="","",XLOOKUP(E765,selector_02,selector_02_ids,""))</f>
        <v/>
      </c>
      <c r="E765" s="25"/>
      <c r="F765" s="14"/>
      <c r="G765" s="14"/>
      <c r="H765" s="14"/>
      <c r="I765" s="23" t="str">
        <f t="array" ref="I765">IF(J765="","",XLOOKUP(J765,selector_07,selector_07_ids,""))</f>
        <v/>
      </c>
      <c r="J765" s="25"/>
      <c r="K765" s="14"/>
      <c r="L765" s="14"/>
      <c r="M765" s="14"/>
      <c r="N765" s="23" t="str">
        <f t="array" ref="N765">IF(O765="","",XLOOKUP(O765,selector_18,selector_18_ids,""))</f>
        <v/>
      </c>
      <c r="O765" s="25"/>
      <c r="P765" s="14"/>
      <c r="Q765" s="23" t="str">
        <f t="array" ref="Q765">IF(R765="","",XLOOKUP(R765,selector_04,selector_04_ids,""))</f>
        <v/>
      </c>
      <c r="R765" s="25"/>
      <c r="S765" s="14"/>
      <c r="T765" s="27"/>
      <c r="U765" s="14"/>
    </row>
    <row r="766">
      <c r="A766" s="14"/>
      <c r="B766" s="23" t="str">
        <f>IF($A766="","",'Система'!$B$4)</f>
        <v/>
      </c>
      <c r="C766" s="14"/>
      <c r="D766" s="23" t="str">
        <f t="array" ref="D766">IF(E766="","",XLOOKUP(E766,selector_02,selector_02_ids,""))</f>
        <v/>
      </c>
      <c r="E766" s="25"/>
      <c r="F766" s="14"/>
      <c r="G766" s="14"/>
      <c r="H766" s="14"/>
      <c r="I766" s="23" t="str">
        <f t="array" ref="I766">IF(J766="","",XLOOKUP(J766,selector_07,selector_07_ids,""))</f>
        <v/>
      </c>
      <c r="J766" s="25"/>
      <c r="K766" s="14"/>
      <c r="L766" s="14"/>
      <c r="M766" s="14"/>
      <c r="N766" s="23" t="str">
        <f t="array" ref="N766">IF(O766="","",XLOOKUP(O766,selector_18,selector_18_ids,""))</f>
        <v/>
      </c>
      <c r="O766" s="25"/>
      <c r="P766" s="14"/>
      <c r="Q766" s="23" t="str">
        <f t="array" ref="Q766">IF(R766="","",XLOOKUP(R766,selector_04,selector_04_ids,""))</f>
        <v/>
      </c>
      <c r="R766" s="25"/>
      <c r="S766" s="14"/>
      <c r="T766" s="27"/>
      <c r="U766" s="14"/>
    </row>
    <row r="767">
      <c r="A767" s="14"/>
      <c r="B767" s="23" t="str">
        <f>IF($A767="","",'Система'!$B$4)</f>
        <v/>
      </c>
      <c r="C767" s="14"/>
      <c r="D767" s="23" t="str">
        <f t="array" ref="D767">IF(E767="","",XLOOKUP(E767,selector_02,selector_02_ids,""))</f>
        <v/>
      </c>
      <c r="E767" s="25"/>
      <c r="F767" s="14"/>
      <c r="G767" s="14"/>
      <c r="H767" s="14"/>
      <c r="I767" s="23" t="str">
        <f t="array" ref="I767">IF(J767="","",XLOOKUP(J767,selector_07,selector_07_ids,""))</f>
        <v/>
      </c>
      <c r="J767" s="25"/>
      <c r="K767" s="14"/>
      <c r="L767" s="14"/>
      <c r="M767" s="14"/>
      <c r="N767" s="23" t="str">
        <f t="array" ref="N767">IF(O767="","",XLOOKUP(O767,selector_18,selector_18_ids,""))</f>
        <v/>
      </c>
      <c r="O767" s="25"/>
      <c r="P767" s="14"/>
      <c r="Q767" s="23" t="str">
        <f t="array" ref="Q767">IF(R767="","",XLOOKUP(R767,selector_04,selector_04_ids,""))</f>
        <v/>
      </c>
      <c r="R767" s="25"/>
      <c r="S767" s="14"/>
      <c r="T767" s="27"/>
      <c r="U767" s="14"/>
    </row>
    <row r="768">
      <c r="A768" s="14"/>
      <c r="B768" s="23" t="str">
        <f>IF($A768="","",'Система'!$B$4)</f>
        <v/>
      </c>
      <c r="C768" s="14"/>
      <c r="D768" s="23" t="str">
        <f t="array" ref="D768">IF(E768="","",XLOOKUP(E768,selector_02,selector_02_ids,""))</f>
        <v/>
      </c>
      <c r="E768" s="25"/>
      <c r="F768" s="14"/>
      <c r="G768" s="14"/>
      <c r="H768" s="14"/>
      <c r="I768" s="23" t="str">
        <f t="array" ref="I768">IF(J768="","",XLOOKUP(J768,selector_07,selector_07_ids,""))</f>
        <v/>
      </c>
      <c r="J768" s="25"/>
      <c r="K768" s="14"/>
      <c r="L768" s="14"/>
      <c r="M768" s="14"/>
      <c r="N768" s="23" t="str">
        <f t="array" ref="N768">IF(O768="","",XLOOKUP(O768,selector_18,selector_18_ids,""))</f>
        <v/>
      </c>
      <c r="O768" s="25"/>
      <c r="P768" s="14"/>
      <c r="Q768" s="23" t="str">
        <f t="array" ref="Q768">IF(R768="","",XLOOKUP(R768,selector_04,selector_04_ids,""))</f>
        <v/>
      </c>
      <c r="R768" s="25"/>
      <c r="S768" s="14"/>
      <c r="T768" s="27"/>
      <c r="U768" s="14"/>
    </row>
    <row r="769">
      <c r="A769" s="14"/>
      <c r="B769" s="23" t="str">
        <f>IF($A769="","",'Система'!$B$4)</f>
        <v/>
      </c>
      <c r="C769" s="14"/>
      <c r="D769" s="23" t="str">
        <f t="array" ref="D769">IF(E769="","",XLOOKUP(E769,selector_02,selector_02_ids,""))</f>
        <v/>
      </c>
      <c r="E769" s="25"/>
      <c r="F769" s="14"/>
      <c r="G769" s="14"/>
      <c r="H769" s="14"/>
      <c r="I769" s="23" t="str">
        <f t="array" ref="I769">IF(J769="","",XLOOKUP(J769,selector_07,selector_07_ids,""))</f>
        <v/>
      </c>
      <c r="J769" s="25"/>
      <c r="K769" s="14"/>
      <c r="L769" s="14"/>
      <c r="M769" s="14"/>
      <c r="N769" s="23" t="str">
        <f t="array" ref="N769">IF(O769="","",XLOOKUP(O769,selector_18,selector_18_ids,""))</f>
        <v/>
      </c>
      <c r="O769" s="25"/>
      <c r="P769" s="14"/>
      <c r="Q769" s="23" t="str">
        <f t="array" ref="Q769">IF(R769="","",XLOOKUP(R769,selector_04,selector_04_ids,""))</f>
        <v/>
      </c>
      <c r="R769" s="25"/>
      <c r="S769" s="14"/>
      <c r="T769" s="27"/>
      <c r="U769" s="14"/>
    </row>
    <row r="770">
      <c r="A770" s="14"/>
      <c r="B770" s="23" t="str">
        <f>IF($A770="","",'Система'!$B$4)</f>
        <v/>
      </c>
      <c r="C770" s="14"/>
      <c r="D770" s="23" t="str">
        <f t="array" ref="D770">IF(E770="","",XLOOKUP(E770,selector_02,selector_02_ids,""))</f>
        <v/>
      </c>
      <c r="E770" s="25"/>
      <c r="F770" s="14"/>
      <c r="G770" s="14"/>
      <c r="H770" s="14"/>
      <c r="I770" s="23" t="str">
        <f t="array" ref="I770">IF(J770="","",XLOOKUP(J770,selector_07,selector_07_ids,""))</f>
        <v/>
      </c>
      <c r="J770" s="25"/>
      <c r="K770" s="14"/>
      <c r="L770" s="14"/>
      <c r="M770" s="14"/>
      <c r="N770" s="23" t="str">
        <f t="array" ref="N770">IF(O770="","",XLOOKUP(O770,selector_18,selector_18_ids,""))</f>
        <v/>
      </c>
      <c r="O770" s="25"/>
      <c r="P770" s="14"/>
      <c r="Q770" s="23" t="str">
        <f t="array" ref="Q770">IF(R770="","",XLOOKUP(R770,selector_04,selector_04_ids,""))</f>
        <v/>
      </c>
      <c r="R770" s="25"/>
      <c r="S770" s="14"/>
      <c r="T770" s="27"/>
      <c r="U770" s="14"/>
    </row>
    <row r="771">
      <c r="A771" s="14"/>
      <c r="B771" s="23" t="str">
        <f>IF($A771="","",'Система'!$B$4)</f>
        <v/>
      </c>
      <c r="C771" s="14"/>
      <c r="D771" s="23" t="str">
        <f t="array" ref="D771">IF(E771="","",XLOOKUP(E771,selector_02,selector_02_ids,""))</f>
        <v/>
      </c>
      <c r="E771" s="25"/>
      <c r="F771" s="14"/>
      <c r="G771" s="14"/>
      <c r="H771" s="14"/>
      <c r="I771" s="23" t="str">
        <f t="array" ref="I771">IF(J771="","",XLOOKUP(J771,selector_07,selector_07_ids,""))</f>
        <v/>
      </c>
      <c r="J771" s="25"/>
      <c r="K771" s="14"/>
      <c r="L771" s="14"/>
      <c r="M771" s="14"/>
      <c r="N771" s="23" t="str">
        <f t="array" ref="N771">IF(O771="","",XLOOKUP(O771,selector_18,selector_18_ids,""))</f>
        <v/>
      </c>
      <c r="O771" s="25"/>
      <c r="P771" s="14"/>
      <c r="Q771" s="23" t="str">
        <f t="array" ref="Q771">IF(R771="","",XLOOKUP(R771,selector_04,selector_04_ids,""))</f>
        <v/>
      </c>
      <c r="R771" s="25"/>
      <c r="S771" s="14"/>
      <c r="T771" s="27"/>
      <c r="U771" s="14"/>
    </row>
    <row r="772">
      <c r="A772" s="14"/>
      <c r="B772" s="23" t="str">
        <f>IF($A772="","",'Система'!$B$4)</f>
        <v/>
      </c>
      <c r="C772" s="14"/>
      <c r="D772" s="23" t="str">
        <f t="array" ref="D772">IF(E772="","",XLOOKUP(E772,selector_02,selector_02_ids,""))</f>
        <v/>
      </c>
      <c r="E772" s="25"/>
      <c r="F772" s="14"/>
      <c r="G772" s="14"/>
      <c r="H772" s="14"/>
      <c r="I772" s="23" t="str">
        <f t="array" ref="I772">IF(J772="","",XLOOKUP(J772,selector_07,selector_07_ids,""))</f>
        <v/>
      </c>
      <c r="J772" s="25"/>
      <c r="K772" s="14"/>
      <c r="L772" s="14"/>
      <c r="M772" s="14"/>
      <c r="N772" s="23" t="str">
        <f t="array" ref="N772">IF(O772="","",XLOOKUP(O772,selector_18,selector_18_ids,""))</f>
        <v/>
      </c>
      <c r="O772" s="25"/>
      <c r="P772" s="14"/>
      <c r="Q772" s="23" t="str">
        <f t="array" ref="Q772">IF(R772="","",XLOOKUP(R772,selector_04,selector_04_ids,""))</f>
        <v/>
      </c>
      <c r="R772" s="25"/>
      <c r="S772" s="14"/>
      <c r="T772" s="27"/>
      <c r="U772" s="14"/>
    </row>
    <row r="773">
      <c r="A773" s="14"/>
      <c r="B773" s="23" t="str">
        <f>IF($A773="","",'Система'!$B$4)</f>
        <v/>
      </c>
      <c r="C773" s="14"/>
      <c r="D773" s="23" t="str">
        <f t="array" ref="D773">IF(E773="","",XLOOKUP(E773,selector_02,selector_02_ids,""))</f>
        <v/>
      </c>
      <c r="E773" s="25"/>
      <c r="F773" s="14"/>
      <c r="G773" s="14"/>
      <c r="H773" s="14"/>
      <c r="I773" s="23" t="str">
        <f t="array" ref="I773">IF(J773="","",XLOOKUP(J773,selector_07,selector_07_ids,""))</f>
        <v/>
      </c>
      <c r="J773" s="25"/>
      <c r="K773" s="14"/>
      <c r="L773" s="14"/>
      <c r="M773" s="14"/>
      <c r="N773" s="23" t="str">
        <f t="array" ref="N773">IF(O773="","",XLOOKUP(O773,selector_18,selector_18_ids,""))</f>
        <v/>
      </c>
      <c r="O773" s="25"/>
      <c r="P773" s="14"/>
      <c r="Q773" s="23" t="str">
        <f t="array" ref="Q773">IF(R773="","",XLOOKUP(R773,selector_04,selector_04_ids,""))</f>
        <v/>
      </c>
      <c r="R773" s="25"/>
      <c r="S773" s="14"/>
      <c r="T773" s="27"/>
      <c r="U773" s="14"/>
    </row>
    <row r="774">
      <c r="A774" s="14"/>
      <c r="B774" s="23" t="str">
        <f>IF($A774="","",'Система'!$B$4)</f>
        <v/>
      </c>
      <c r="C774" s="14"/>
      <c r="D774" s="23" t="str">
        <f t="array" ref="D774">IF(E774="","",XLOOKUP(E774,selector_02,selector_02_ids,""))</f>
        <v/>
      </c>
      <c r="E774" s="25"/>
      <c r="F774" s="14"/>
      <c r="G774" s="14"/>
      <c r="H774" s="14"/>
      <c r="I774" s="23" t="str">
        <f t="array" ref="I774">IF(J774="","",XLOOKUP(J774,selector_07,selector_07_ids,""))</f>
        <v/>
      </c>
      <c r="J774" s="25"/>
      <c r="K774" s="14"/>
      <c r="L774" s="14"/>
      <c r="M774" s="14"/>
      <c r="N774" s="23" t="str">
        <f t="array" ref="N774">IF(O774="","",XLOOKUP(O774,selector_18,selector_18_ids,""))</f>
        <v/>
      </c>
      <c r="O774" s="25"/>
      <c r="P774" s="14"/>
      <c r="Q774" s="23" t="str">
        <f t="array" ref="Q774">IF(R774="","",XLOOKUP(R774,selector_04,selector_04_ids,""))</f>
        <v/>
      </c>
      <c r="R774" s="25"/>
      <c r="S774" s="14"/>
      <c r="T774" s="27"/>
      <c r="U774" s="14"/>
    </row>
    <row r="775">
      <c r="A775" s="14"/>
      <c r="B775" s="23" t="str">
        <f>IF($A775="","",'Система'!$B$4)</f>
        <v/>
      </c>
      <c r="C775" s="14"/>
      <c r="D775" s="23" t="str">
        <f t="array" ref="D775">IF(E775="","",XLOOKUP(E775,selector_02,selector_02_ids,""))</f>
        <v/>
      </c>
      <c r="E775" s="25"/>
      <c r="F775" s="14"/>
      <c r="G775" s="14"/>
      <c r="H775" s="14"/>
      <c r="I775" s="23" t="str">
        <f t="array" ref="I775">IF(J775="","",XLOOKUP(J775,selector_07,selector_07_ids,""))</f>
        <v/>
      </c>
      <c r="J775" s="25"/>
      <c r="K775" s="14"/>
      <c r="L775" s="14"/>
      <c r="M775" s="14"/>
      <c r="N775" s="23" t="str">
        <f t="array" ref="N775">IF(O775="","",XLOOKUP(O775,selector_18,selector_18_ids,""))</f>
        <v/>
      </c>
      <c r="O775" s="25"/>
      <c r="P775" s="14"/>
      <c r="Q775" s="23" t="str">
        <f t="array" ref="Q775">IF(R775="","",XLOOKUP(R775,selector_04,selector_04_ids,""))</f>
        <v/>
      </c>
      <c r="R775" s="25"/>
      <c r="S775" s="14"/>
      <c r="T775" s="27"/>
      <c r="U775" s="14"/>
    </row>
    <row r="776">
      <c r="A776" s="14"/>
      <c r="B776" s="23" t="str">
        <f>IF($A776="","",'Система'!$B$4)</f>
        <v/>
      </c>
      <c r="C776" s="14"/>
      <c r="D776" s="23" t="str">
        <f t="array" ref="D776">IF(E776="","",XLOOKUP(E776,selector_02,selector_02_ids,""))</f>
        <v/>
      </c>
      <c r="E776" s="25"/>
      <c r="F776" s="14"/>
      <c r="G776" s="14"/>
      <c r="H776" s="14"/>
      <c r="I776" s="23" t="str">
        <f t="array" ref="I776">IF(J776="","",XLOOKUP(J776,selector_07,selector_07_ids,""))</f>
        <v/>
      </c>
      <c r="J776" s="25"/>
      <c r="K776" s="14"/>
      <c r="L776" s="14"/>
      <c r="M776" s="14"/>
      <c r="N776" s="23" t="str">
        <f t="array" ref="N776">IF(O776="","",XLOOKUP(O776,selector_18,selector_18_ids,""))</f>
        <v/>
      </c>
      <c r="O776" s="25"/>
      <c r="P776" s="14"/>
      <c r="Q776" s="23" t="str">
        <f t="array" ref="Q776">IF(R776="","",XLOOKUP(R776,selector_04,selector_04_ids,""))</f>
        <v/>
      </c>
      <c r="R776" s="25"/>
      <c r="S776" s="14"/>
      <c r="T776" s="27"/>
      <c r="U776" s="14"/>
    </row>
    <row r="777">
      <c r="A777" s="14"/>
      <c r="B777" s="23" t="str">
        <f>IF($A777="","",'Система'!$B$4)</f>
        <v/>
      </c>
      <c r="C777" s="14"/>
      <c r="D777" s="23" t="str">
        <f t="array" ref="D777">IF(E777="","",XLOOKUP(E777,selector_02,selector_02_ids,""))</f>
        <v/>
      </c>
      <c r="E777" s="25"/>
      <c r="F777" s="14"/>
      <c r="G777" s="14"/>
      <c r="H777" s="14"/>
      <c r="I777" s="23" t="str">
        <f t="array" ref="I777">IF(J777="","",XLOOKUP(J777,selector_07,selector_07_ids,""))</f>
        <v/>
      </c>
      <c r="J777" s="25"/>
      <c r="K777" s="14"/>
      <c r="L777" s="14"/>
      <c r="M777" s="14"/>
      <c r="N777" s="23" t="str">
        <f t="array" ref="N777">IF(O777="","",XLOOKUP(O777,selector_18,selector_18_ids,""))</f>
        <v/>
      </c>
      <c r="O777" s="25"/>
      <c r="P777" s="14"/>
      <c r="Q777" s="23" t="str">
        <f t="array" ref="Q777">IF(R777="","",XLOOKUP(R777,selector_04,selector_04_ids,""))</f>
        <v/>
      </c>
      <c r="R777" s="25"/>
      <c r="S777" s="14"/>
      <c r="T777" s="27"/>
      <c r="U777" s="14"/>
    </row>
    <row r="778">
      <c r="A778" s="14"/>
      <c r="B778" s="23" t="str">
        <f>IF($A778="","",'Система'!$B$4)</f>
        <v/>
      </c>
      <c r="C778" s="14"/>
      <c r="D778" s="23" t="str">
        <f t="array" ref="D778">IF(E778="","",XLOOKUP(E778,selector_02,selector_02_ids,""))</f>
        <v/>
      </c>
      <c r="E778" s="25"/>
      <c r="F778" s="14"/>
      <c r="G778" s="14"/>
      <c r="H778" s="14"/>
      <c r="I778" s="23" t="str">
        <f t="array" ref="I778">IF(J778="","",XLOOKUP(J778,selector_07,selector_07_ids,""))</f>
        <v/>
      </c>
      <c r="J778" s="25"/>
      <c r="K778" s="14"/>
      <c r="L778" s="14"/>
      <c r="M778" s="14"/>
      <c r="N778" s="23" t="str">
        <f t="array" ref="N778">IF(O778="","",XLOOKUP(O778,selector_18,selector_18_ids,""))</f>
        <v/>
      </c>
      <c r="O778" s="25"/>
      <c r="P778" s="14"/>
      <c r="Q778" s="23" t="str">
        <f t="array" ref="Q778">IF(R778="","",XLOOKUP(R778,selector_04,selector_04_ids,""))</f>
        <v/>
      </c>
      <c r="R778" s="25"/>
      <c r="S778" s="14"/>
      <c r="T778" s="27"/>
      <c r="U778" s="14"/>
    </row>
    <row r="779">
      <c r="A779" s="14"/>
      <c r="B779" s="23" t="str">
        <f>IF($A779="","",'Система'!$B$4)</f>
        <v/>
      </c>
      <c r="C779" s="14"/>
      <c r="D779" s="23" t="str">
        <f t="array" ref="D779">IF(E779="","",XLOOKUP(E779,selector_02,selector_02_ids,""))</f>
        <v/>
      </c>
      <c r="E779" s="25"/>
      <c r="F779" s="14"/>
      <c r="G779" s="14"/>
      <c r="H779" s="14"/>
      <c r="I779" s="23" t="str">
        <f t="array" ref="I779">IF(J779="","",XLOOKUP(J779,selector_07,selector_07_ids,""))</f>
        <v/>
      </c>
      <c r="J779" s="25"/>
      <c r="K779" s="14"/>
      <c r="L779" s="14"/>
      <c r="M779" s="14"/>
      <c r="N779" s="23" t="str">
        <f t="array" ref="N779">IF(O779="","",XLOOKUP(O779,selector_18,selector_18_ids,""))</f>
        <v/>
      </c>
      <c r="O779" s="25"/>
      <c r="P779" s="14"/>
      <c r="Q779" s="23" t="str">
        <f t="array" ref="Q779">IF(R779="","",XLOOKUP(R779,selector_04,selector_04_ids,""))</f>
        <v/>
      </c>
      <c r="R779" s="25"/>
      <c r="S779" s="14"/>
      <c r="T779" s="27"/>
      <c r="U779" s="14"/>
    </row>
    <row r="780">
      <c r="A780" s="14"/>
      <c r="B780" s="23" t="str">
        <f>IF($A780="","",'Система'!$B$4)</f>
        <v/>
      </c>
      <c r="C780" s="14"/>
      <c r="D780" s="23" t="str">
        <f t="array" ref="D780">IF(E780="","",XLOOKUP(E780,selector_02,selector_02_ids,""))</f>
        <v/>
      </c>
      <c r="E780" s="25"/>
      <c r="F780" s="14"/>
      <c r="G780" s="14"/>
      <c r="H780" s="14"/>
      <c r="I780" s="23" t="str">
        <f t="array" ref="I780">IF(J780="","",XLOOKUP(J780,selector_07,selector_07_ids,""))</f>
        <v/>
      </c>
      <c r="J780" s="25"/>
      <c r="K780" s="14"/>
      <c r="L780" s="14"/>
      <c r="M780" s="14"/>
      <c r="N780" s="23" t="str">
        <f t="array" ref="N780">IF(O780="","",XLOOKUP(O780,selector_18,selector_18_ids,""))</f>
        <v/>
      </c>
      <c r="O780" s="25"/>
      <c r="P780" s="14"/>
      <c r="Q780" s="23" t="str">
        <f t="array" ref="Q780">IF(R780="","",XLOOKUP(R780,selector_04,selector_04_ids,""))</f>
        <v/>
      </c>
      <c r="R780" s="25"/>
      <c r="S780" s="14"/>
      <c r="T780" s="27"/>
      <c r="U780" s="14"/>
    </row>
    <row r="781">
      <c r="A781" s="14"/>
      <c r="B781" s="23" t="str">
        <f>IF($A781="","",'Система'!$B$4)</f>
        <v/>
      </c>
      <c r="C781" s="14"/>
      <c r="D781" s="23" t="str">
        <f t="array" ref="D781">IF(E781="","",XLOOKUP(E781,selector_02,selector_02_ids,""))</f>
        <v/>
      </c>
      <c r="E781" s="25"/>
      <c r="F781" s="14"/>
      <c r="G781" s="14"/>
      <c r="H781" s="14"/>
      <c r="I781" s="23" t="str">
        <f t="array" ref="I781">IF(J781="","",XLOOKUP(J781,selector_07,selector_07_ids,""))</f>
        <v/>
      </c>
      <c r="J781" s="25"/>
      <c r="K781" s="14"/>
      <c r="L781" s="14"/>
      <c r="M781" s="14"/>
      <c r="N781" s="23" t="str">
        <f t="array" ref="N781">IF(O781="","",XLOOKUP(O781,selector_18,selector_18_ids,""))</f>
        <v/>
      </c>
      <c r="O781" s="25"/>
      <c r="P781" s="14"/>
      <c r="Q781" s="23" t="str">
        <f t="array" ref="Q781">IF(R781="","",XLOOKUP(R781,selector_04,selector_04_ids,""))</f>
        <v/>
      </c>
      <c r="R781" s="25"/>
      <c r="S781" s="14"/>
      <c r="T781" s="27"/>
      <c r="U781" s="14"/>
    </row>
    <row r="782">
      <c r="A782" s="14"/>
      <c r="B782" s="23" t="str">
        <f>IF($A782="","",'Система'!$B$4)</f>
        <v/>
      </c>
      <c r="C782" s="14"/>
      <c r="D782" s="23" t="str">
        <f t="array" ref="D782">IF(E782="","",XLOOKUP(E782,selector_02,selector_02_ids,""))</f>
        <v/>
      </c>
      <c r="E782" s="25"/>
      <c r="F782" s="14"/>
      <c r="G782" s="14"/>
      <c r="H782" s="14"/>
      <c r="I782" s="23" t="str">
        <f t="array" ref="I782">IF(J782="","",XLOOKUP(J782,selector_07,selector_07_ids,""))</f>
        <v/>
      </c>
      <c r="J782" s="25"/>
      <c r="K782" s="14"/>
      <c r="L782" s="14"/>
      <c r="M782" s="14"/>
      <c r="N782" s="23" t="str">
        <f t="array" ref="N782">IF(O782="","",XLOOKUP(O782,selector_18,selector_18_ids,""))</f>
        <v/>
      </c>
      <c r="O782" s="25"/>
      <c r="P782" s="14"/>
      <c r="Q782" s="23" t="str">
        <f t="array" ref="Q782">IF(R782="","",XLOOKUP(R782,selector_04,selector_04_ids,""))</f>
        <v/>
      </c>
      <c r="R782" s="25"/>
      <c r="S782" s="14"/>
      <c r="T782" s="27"/>
      <c r="U782" s="14"/>
    </row>
    <row r="783">
      <c r="A783" s="14"/>
      <c r="B783" s="23" t="str">
        <f>IF($A783="","",'Система'!$B$4)</f>
        <v/>
      </c>
      <c r="C783" s="14"/>
      <c r="D783" s="23" t="str">
        <f t="array" ref="D783">IF(E783="","",XLOOKUP(E783,selector_02,selector_02_ids,""))</f>
        <v/>
      </c>
      <c r="E783" s="25"/>
      <c r="F783" s="14"/>
      <c r="G783" s="14"/>
      <c r="H783" s="14"/>
      <c r="I783" s="23" t="str">
        <f t="array" ref="I783">IF(J783="","",XLOOKUP(J783,selector_07,selector_07_ids,""))</f>
        <v/>
      </c>
      <c r="J783" s="25"/>
      <c r="K783" s="14"/>
      <c r="L783" s="14"/>
      <c r="M783" s="14"/>
      <c r="N783" s="23" t="str">
        <f t="array" ref="N783">IF(O783="","",XLOOKUP(O783,selector_18,selector_18_ids,""))</f>
        <v/>
      </c>
      <c r="O783" s="25"/>
      <c r="P783" s="14"/>
      <c r="Q783" s="23" t="str">
        <f t="array" ref="Q783">IF(R783="","",XLOOKUP(R783,selector_04,selector_04_ids,""))</f>
        <v/>
      </c>
      <c r="R783" s="25"/>
      <c r="S783" s="14"/>
      <c r="T783" s="27"/>
      <c r="U783" s="14"/>
    </row>
    <row r="784">
      <c r="A784" s="14"/>
      <c r="B784" s="23" t="str">
        <f>IF($A784="","",'Система'!$B$4)</f>
        <v/>
      </c>
      <c r="C784" s="14"/>
      <c r="D784" s="23" t="str">
        <f t="array" ref="D784">IF(E784="","",XLOOKUP(E784,selector_02,selector_02_ids,""))</f>
        <v/>
      </c>
      <c r="E784" s="25"/>
      <c r="F784" s="14"/>
      <c r="G784" s="14"/>
      <c r="H784" s="14"/>
      <c r="I784" s="23" t="str">
        <f t="array" ref="I784">IF(J784="","",XLOOKUP(J784,selector_07,selector_07_ids,""))</f>
        <v/>
      </c>
      <c r="J784" s="25"/>
      <c r="K784" s="14"/>
      <c r="L784" s="14"/>
      <c r="M784" s="14"/>
      <c r="N784" s="23" t="str">
        <f t="array" ref="N784">IF(O784="","",XLOOKUP(O784,selector_18,selector_18_ids,""))</f>
        <v/>
      </c>
      <c r="O784" s="25"/>
      <c r="P784" s="14"/>
      <c r="Q784" s="23" t="str">
        <f t="array" ref="Q784">IF(R784="","",XLOOKUP(R784,selector_04,selector_04_ids,""))</f>
        <v/>
      </c>
      <c r="R784" s="25"/>
      <c r="S784" s="14"/>
      <c r="T784" s="27"/>
      <c r="U784" s="14"/>
    </row>
    <row r="785">
      <c r="A785" s="14"/>
      <c r="B785" s="23" t="str">
        <f>IF($A785="","",'Система'!$B$4)</f>
        <v/>
      </c>
      <c r="C785" s="14"/>
      <c r="D785" s="23" t="str">
        <f t="array" ref="D785">IF(E785="","",XLOOKUP(E785,selector_02,selector_02_ids,""))</f>
        <v/>
      </c>
      <c r="E785" s="25"/>
      <c r="F785" s="14"/>
      <c r="G785" s="14"/>
      <c r="H785" s="14"/>
      <c r="I785" s="23" t="str">
        <f t="array" ref="I785">IF(J785="","",XLOOKUP(J785,selector_07,selector_07_ids,""))</f>
        <v/>
      </c>
      <c r="J785" s="25"/>
      <c r="K785" s="14"/>
      <c r="L785" s="14"/>
      <c r="M785" s="14"/>
      <c r="N785" s="23" t="str">
        <f t="array" ref="N785">IF(O785="","",XLOOKUP(O785,selector_18,selector_18_ids,""))</f>
        <v/>
      </c>
      <c r="O785" s="25"/>
      <c r="P785" s="14"/>
      <c r="Q785" s="23" t="str">
        <f t="array" ref="Q785">IF(R785="","",XLOOKUP(R785,selector_04,selector_04_ids,""))</f>
        <v/>
      </c>
      <c r="R785" s="25"/>
      <c r="S785" s="14"/>
      <c r="T785" s="27"/>
      <c r="U785" s="14"/>
    </row>
    <row r="786">
      <c r="A786" s="14"/>
      <c r="B786" s="23" t="str">
        <f>IF($A786="","",'Система'!$B$4)</f>
        <v/>
      </c>
      <c r="C786" s="14"/>
      <c r="D786" s="23" t="str">
        <f t="array" ref="D786">IF(E786="","",XLOOKUP(E786,selector_02,selector_02_ids,""))</f>
        <v/>
      </c>
      <c r="E786" s="25"/>
      <c r="F786" s="14"/>
      <c r="G786" s="14"/>
      <c r="H786" s="14"/>
      <c r="I786" s="23" t="str">
        <f t="array" ref="I786">IF(J786="","",XLOOKUP(J786,selector_07,selector_07_ids,""))</f>
        <v/>
      </c>
      <c r="J786" s="25"/>
      <c r="K786" s="14"/>
      <c r="L786" s="14"/>
      <c r="M786" s="14"/>
      <c r="N786" s="23" t="str">
        <f t="array" ref="N786">IF(O786="","",XLOOKUP(O786,selector_18,selector_18_ids,""))</f>
        <v/>
      </c>
      <c r="O786" s="25"/>
      <c r="P786" s="14"/>
      <c r="Q786" s="23" t="str">
        <f t="array" ref="Q786">IF(R786="","",XLOOKUP(R786,selector_04,selector_04_ids,""))</f>
        <v/>
      </c>
      <c r="R786" s="25"/>
      <c r="S786" s="14"/>
      <c r="T786" s="27"/>
      <c r="U786" s="14"/>
    </row>
    <row r="787">
      <c r="A787" s="14"/>
      <c r="B787" s="23" t="str">
        <f>IF($A787="","",'Система'!$B$4)</f>
        <v/>
      </c>
      <c r="C787" s="14"/>
      <c r="D787" s="23" t="str">
        <f t="array" ref="D787">IF(E787="","",XLOOKUP(E787,selector_02,selector_02_ids,""))</f>
        <v/>
      </c>
      <c r="E787" s="25"/>
      <c r="F787" s="14"/>
      <c r="G787" s="14"/>
      <c r="H787" s="14"/>
      <c r="I787" s="23" t="str">
        <f t="array" ref="I787">IF(J787="","",XLOOKUP(J787,selector_07,selector_07_ids,""))</f>
        <v/>
      </c>
      <c r="J787" s="25"/>
      <c r="K787" s="14"/>
      <c r="L787" s="14"/>
      <c r="M787" s="14"/>
      <c r="N787" s="23" t="str">
        <f t="array" ref="N787">IF(O787="","",XLOOKUP(O787,selector_18,selector_18_ids,""))</f>
        <v/>
      </c>
      <c r="O787" s="25"/>
      <c r="P787" s="14"/>
      <c r="Q787" s="23" t="str">
        <f t="array" ref="Q787">IF(R787="","",XLOOKUP(R787,selector_04,selector_04_ids,""))</f>
        <v/>
      </c>
      <c r="R787" s="25"/>
      <c r="S787" s="14"/>
      <c r="T787" s="27"/>
      <c r="U787" s="14"/>
    </row>
    <row r="788">
      <c r="A788" s="14"/>
      <c r="B788" s="23" t="str">
        <f>IF($A788="","",'Система'!$B$4)</f>
        <v/>
      </c>
      <c r="C788" s="14"/>
      <c r="D788" s="23" t="str">
        <f t="array" ref="D788">IF(E788="","",XLOOKUP(E788,selector_02,selector_02_ids,""))</f>
        <v/>
      </c>
      <c r="E788" s="25"/>
      <c r="F788" s="14"/>
      <c r="G788" s="14"/>
      <c r="H788" s="14"/>
      <c r="I788" s="23" t="str">
        <f t="array" ref="I788">IF(J788="","",XLOOKUP(J788,selector_07,selector_07_ids,""))</f>
        <v/>
      </c>
      <c r="J788" s="25"/>
      <c r="K788" s="14"/>
      <c r="L788" s="14"/>
      <c r="M788" s="14"/>
      <c r="N788" s="23" t="str">
        <f t="array" ref="N788">IF(O788="","",XLOOKUP(O788,selector_18,selector_18_ids,""))</f>
        <v/>
      </c>
      <c r="O788" s="25"/>
      <c r="P788" s="14"/>
      <c r="Q788" s="23" t="str">
        <f t="array" ref="Q788">IF(R788="","",XLOOKUP(R788,selector_04,selector_04_ids,""))</f>
        <v/>
      </c>
      <c r="R788" s="25"/>
      <c r="S788" s="14"/>
      <c r="T788" s="27"/>
      <c r="U788" s="14"/>
    </row>
    <row r="789">
      <c r="A789" s="14"/>
      <c r="B789" s="23" t="str">
        <f>IF($A789="","",'Система'!$B$4)</f>
        <v/>
      </c>
      <c r="C789" s="14"/>
      <c r="D789" s="23" t="str">
        <f t="array" ref="D789">IF(E789="","",XLOOKUP(E789,selector_02,selector_02_ids,""))</f>
        <v/>
      </c>
      <c r="E789" s="25"/>
      <c r="F789" s="14"/>
      <c r="G789" s="14"/>
      <c r="H789" s="14"/>
      <c r="I789" s="23" t="str">
        <f t="array" ref="I789">IF(J789="","",XLOOKUP(J789,selector_07,selector_07_ids,""))</f>
        <v/>
      </c>
      <c r="J789" s="25"/>
      <c r="K789" s="14"/>
      <c r="L789" s="14"/>
      <c r="M789" s="14"/>
      <c r="N789" s="23" t="str">
        <f t="array" ref="N789">IF(O789="","",XLOOKUP(O789,selector_18,selector_18_ids,""))</f>
        <v/>
      </c>
      <c r="O789" s="25"/>
      <c r="P789" s="14"/>
      <c r="Q789" s="23" t="str">
        <f t="array" ref="Q789">IF(R789="","",XLOOKUP(R789,selector_04,selector_04_ids,""))</f>
        <v/>
      </c>
      <c r="R789" s="25"/>
      <c r="S789" s="14"/>
      <c r="T789" s="27"/>
      <c r="U789" s="14"/>
    </row>
    <row r="790">
      <c r="A790" s="14"/>
      <c r="B790" s="23" t="str">
        <f>IF($A790="","",'Система'!$B$4)</f>
        <v/>
      </c>
      <c r="C790" s="14"/>
      <c r="D790" s="23" t="str">
        <f t="array" ref="D790">IF(E790="","",XLOOKUP(E790,selector_02,selector_02_ids,""))</f>
        <v/>
      </c>
      <c r="E790" s="25"/>
      <c r="F790" s="14"/>
      <c r="G790" s="14"/>
      <c r="H790" s="14"/>
      <c r="I790" s="23" t="str">
        <f t="array" ref="I790">IF(J790="","",XLOOKUP(J790,selector_07,selector_07_ids,""))</f>
        <v/>
      </c>
      <c r="J790" s="25"/>
      <c r="K790" s="14"/>
      <c r="L790" s="14"/>
      <c r="M790" s="14"/>
      <c r="N790" s="23" t="str">
        <f t="array" ref="N790">IF(O790="","",XLOOKUP(O790,selector_18,selector_18_ids,""))</f>
        <v/>
      </c>
      <c r="O790" s="25"/>
      <c r="P790" s="14"/>
      <c r="Q790" s="23" t="str">
        <f t="array" ref="Q790">IF(R790="","",XLOOKUP(R790,selector_04,selector_04_ids,""))</f>
        <v/>
      </c>
      <c r="R790" s="25"/>
      <c r="S790" s="14"/>
      <c r="T790" s="27"/>
      <c r="U790" s="14"/>
    </row>
    <row r="791">
      <c r="A791" s="14"/>
      <c r="B791" s="23" t="str">
        <f>IF($A791="","",'Система'!$B$4)</f>
        <v/>
      </c>
      <c r="C791" s="14"/>
      <c r="D791" s="23" t="str">
        <f t="array" ref="D791">IF(E791="","",XLOOKUP(E791,selector_02,selector_02_ids,""))</f>
        <v/>
      </c>
      <c r="E791" s="25"/>
      <c r="F791" s="14"/>
      <c r="G791" s="14"/>
      <c r="H791" s="14"/>
      <c r="I791" s="23" t="str">
        <f t="array" ref="I791">IF(J791="","",XLOOKUP(J791,selector_07,selector_07_ids,""))</f>
        <v/>
      </c>
      <c r="J791" s="25"/>
      <c r="K791" s="14"/>
      <c r="L791" s="14"/>
      <c r="M791" s="14"/>
      <c r="N791" s="23" t="str">
        <f t="array" ref="N791">IF(O791="","",XLOOKUP(O791,selector_18,selector_18_ids,""))</f>
        <v/>
      </c>
      <c r="O791" s="25"/>
      <c r="P791" s="14"/>
      <c r="Q791" s="23" t="str">
        <f t="array" ref="Q791">IF(R791="","",XLOOKUP(R791,selector_04,selector_04_ids,""))</f>
        <v/>
      </c>
      <c r="R791" s="25"/>
      <c r="S791" s="14"/>
      <c r="T791" s="27"/>
      <c r="U791" s="14"/>
    </row>
    <row r="792">
      <c r="A792" s="14"/>
      <c r="B792" s="23" t="str">
        <f>IF($A792="","",'Система'!$B$4)</f>
        <v/>
      </c>
      <c r="C792" s="14"/>
      <c r="D792" s="23" t="str">
        <f t="array" ref="D792">IF(E792="","",XLOOKUP(E792,selector_02,selector_02_ids,""))</f>
        <v/>
      </c>
      <c r="E792" s="25"/>
      <c r="F792" s="14"/>
      <c r="G792" s="14"/>
      <c r="H792" s="14"/>
      <c r="I792" s="23" t="str">
        <f t="array" ref="I792">IF(J792="","",XLOOKUP(J792,selector_07,selector_07_ids,""))</f>
        <v/>
      </c>
      <c r="J792" s="25"/>
      <c r="K792" s="14"/>
      <c r="L792" s="14"/>
      <c r="M792" s="14"/>
      <c r="N792" s="23" t="str">
        <f t="array" ref="N792">IF(O792="","",XLOOKUP(O792,selector_18,selector_18_ids,""))</f>
        <v/>
      </c>
      <c r="O792" s="25"/>
      <c r="P792" s="14"/>
      <c r="Q792" s="23" t="str">
        <f t="array" ref="Q792">IF(R792="","",XLOOKUP(R792,selector_04,selector_04_ids,""))</f>
        <v/>
      </c>
      <c r="R792" s="25"/>
      <c r="S792" s="14"/>
      <c r="T792" s="27"/>
      <c r="U792" s="14"/>
    </row>
    <row r="793">
      <c r="A793" s="14"/>
      <c r="B793" s="23" t="str">
        <f>IF($A793="","",'Система'!$B$4)</f>
        <v/>
      </c>
      <c r="C793" s="14"/>
      <c r="D793" s="23" t="str">
        <f t="array" ref="D793">IF(E793="","",XLOOKUP(E793,selector_02,selector_02_ids,""))</f>
        <v/>
      </c>
      <c r="E793" s="25"/>
      <c r="F793" s="14"/>
      <c r="G793" s="14"/>
      <c r="H793" s="14"/>
      <c r="I793" s="23" t="str">
        <f t="array" ref="I793">IF(J793="","",XLOOKUP(J793,selector_07,selector_07_ids,""))</f>
        <v/>
      </c>
      <c r="J793" s="25"/>
      <c r="K793" s="14"/>
      <c r="L793" s="14"/>
      <c r="M793" s="14"/>
      <c r="N793" s="23" t="str">
        <f t="array" ref="N793">IF(O793="","",XLOOKUP(O793,selector_18,selector_18_ids,""))</f>
        <v/>
      </c>
      <c r="O793" s="25"/>
      <c r="P793" s="14"/>
      <c r="Q793" s="23" t="str">
        <f t="array" ref="Q793">IF(R793="","",XLOOKUP(R793,selector_04,selector_04_ids,""))</f>
        <v/>
      </c>
      <c r="R793" s="25"/>
      <c r="S793" s="14"/>
      <c r="T793" s="27"/>
      <c r="U793" s="14"/>
    </row>
    <row r="794">
      <c r="A794" s="14"/>
      <c r="B794" s="23" t="str">
        <f>IF($A794="","",'Система'!$B$4)</f>
        <v/>
      </c>
      <c r="C794" s="14"/>
      <c r="D794" s="23" t="str">
        <f t="array" ref="D794">IF(E794="","",XLOOKUP(E794,selector_02,selector_02_ids,""))</f>
        <v/>
      </c>
      <c r="E794" s="25"/>
      <c r="F794" s="14"/>
      <c r="G794" s="14"/>
      <c r="H794" s="14"/>
      <c r="I794" s="23" t="str">
        <f t="array" ref="I794">IF(J794="","",XLOOKUP(J794,selector_07,selector_07_ids,""))</f>
        <v/>
      </c>
      <c r="J794" s="25"/>
      <c r="K794" s="14"/>
      <c r="L794" s="14"/>
      <c r="M794" s="14"/>
      <c r="N794" s="23" t="str">
        <f t="array" ref="N794">IF(O794="","",XLOOKUP(O794,selector_18,selector_18_ids,""))</f>
        <v/>
      </c>
      <c r="O794" s="25"/>
      <c r="P794" s="14"/>
      <c r="Q794" s="23" t="str">
        <f t="array" ref="Q794">IF(R794="","",XLOOKUP(R794,selector_04,selector_04_ids,""))</f>
        <v/>
      </c>
      <c r="R794" s="25"/>
      <c r="S794" s="14"/>
      <c r="T794" s="27"/>
      <c r="U794" s="14"/>
    </row>
    <row r="795">
      <c r="A795" s="14"/>
      <c r="B795" s="23" t="str">
        <f>IF($A795="","",'Система'!$B$4)</f>
        <v/>
      </c>
      <c r="C795" s="14"/>
      <c r="D795" s="23" t="str">
        <f t="array" ref="D795">IF(E795="","",XLOOKUP(E795,selector_02,selector_02_ids,""))</f>
        <v/>
      </c>
      <c r="E795" s="25"/>
      <c r="F795" s="14"/>
      <c r="G795" s="14"/>
      <c r="H795" s="14"/>
      <c r="I795" s="23" t="str">
        <f t="array" ref="I795">IF(J795="","",XLOOKUP(J795,selector_07,selector_07_ids,""))</f>
        <v/>
      </c>
      <c r="J795" s="25"/>
      <c r="K795" s="14"/>
      <c r="L795" s="14"/>
      <c r="M795" s="14"/>
      <c r="N795" s="23" t="str">
        <f t="array" ref="N795">IF(O795="","",XLOOKUP(O795,selector_18,selector_18_ids,""))</f>
        <v/>
      </c>
      <c r="O795" s="25"/>
      <c r="P795" s="14"/>
      <c r="Q795" s="23" t="str">
        <f t="array" ref="Q795">IF(R795="","",XLOOKUP(R795,selector_04,selector_04_ids,""))</f>
        <v/>
      </c>
      <c r="R795" s="25"/>
      <c r="S795" s="14"/>
      <c r="T795" s="27"/>
      <c r="U795" s="14"/>
    </row>
    <row r="796">
      <c r="A796" s="14"/>
      <c r="B796" s="23" t="str">
        <f>IF($A796="","",'Система'!$B$4)</f>
        <v/>
      </c>
      <c r="C796" s="14"/>
      <c r="D796" s="23" t="str">
        <f t="array" ref="D796">IF(E796="","",XLOOKUP(E796,selector_02,selector_02_ids,""))</f>
        <v/>
      </c>
      <c r="E796" s="25"/>
      <c r="F796" s="14"/>
      <c r="G796" s="14"/>
      <c r="H796" s="14"/>
      <c r="I796" s="23" t="str">
        <f t="array" ref="I796">IF(J796="","",XLOOKUP(J796,selector_07,selector_07_ids,""))</f>
        <v/>
      </c>
      <c r="J796" s="25"/>
      <c r="K796" s="14"/>
      <c r="L796" s="14"/>
      <c r="M796" s="14"/>
      <c r="N796" s="23" t="str">
        <f t="array" ref="N796">IF(O796="","",XLOOKUP(O796,selector_18,selector_18_ids,""))</f>
        <v/>
      </c>
      <c r="O796" s="25"/>
      <c r="P796" s="14"/>
      <c r="Q796" s="23" t="str">
        <f t="array" ref="Q796">IF(R796="","",XLOOKUP(R796,selector_04,selector_04_ids,""))</f>
        <v/>
      </c>
      <c r="R796" s="25"/>
      <c r="S796" s="14"/>
      <c r="T796" s="27"/>
      <c r="U796" s="14"/>
    </row>
    <row r="797">
      <c r="A797" s="14"/>
      <c r="B797" s="23" t="str">
        <f>IF($A797="","",'Система'!$B$4)</f>
        <v/>
      </c>
      <c r="C797" s="14"/>
      <c r="D797" s="23" t="str">
        <f t="array" ref="D797">IF(E797="","",XLOOKUP(E797,selector_02,selector_02_ids,""))</f>
        <v/>
      </c>
      <c r="E797" s="25"/>
      <c r="F797" s="14"/>
      <c r="G797" s="14"/>
      <c r="H797" s="14"/>
      <c r="I797" s="23" t="str">
        <f t="array" ref="I797">IF(J797="","",XLOOKUP(J797,selector_07,selector_07_ids,""))</f>
        <v/>
      </c>
      <c r="J797" s="25"/>
      <c r="K797" s="14"/>
      <c r="L797" s="14"/>
      <c r="M797" s="14"/>
      <c r="N797" s="23" t="str">
        <f t="array" ref="N797">IF(O797="","",XLOOKUP(O797,selector_18,selector_18_ids,""))</f>
        <v/>
      </c>
      <c r="O797" s="25"/>
      <c r="P797" s="14"/>
      <c r="Q797" s="23" t="str">
        <f t="array" ref="Q797">IF(R797="","",XLOOKUP(R797,selector_04,selector_04_ids,""))</f>
        <v/>
      </c>
      <c r="R797" s="25"/>
      <c r="S797" s="14"/>
      <c r="T797" s="27"/>
      <c r="U797" s="14"/>
    </row>
    <row r="798">
      <c r="A798" s="14"/>
      <c r="B798" s="23" t="str">
        <f>IF($A798="","",'Система'!$B$4)</f>
        <v/>
      </c>
      <c r="C798" s="14"/>
      <c r="D798" s="23" t="str">
        <f t="array" ref="D798">IF(E798="","",XLOOKUP(E798,selector_02,selector_02_ids,""))</f>
        <v/>
      </c>
      <c r="E798" s="25"/>
      <c r="F798" s="14"/>
      <c r="G798" s="14"/>
      <c r="H798" s="14"/>
      <c r="I798" s="23" t="str">
        <f t="array" ref="I798">IF(J798="","",XLOOKUP(J798,selector_07,selector_07_ids,""))</f>
        <v/>
      </c>
      <c r="J798" s="25"/>
      <c r="K798" s="14"/>
      <c r="L798" s="14"/>
      <c r="M798" s="14"/>
      <c r="N798" s="23" t="str">
        <f t="array" ref="N798">IF(O798="","",XLOOKUP(O798,selector_18,selector_18_ids,""))</f>
        <v/>
      </c>
      <c r="O798" s="25"/>
      <c r="P798" s="14"/>
      <c r="Q798" s="23" t="str">
        <f t="array" ref="Q798">IF(R798="","",XLOOKUP(R798,selector_04,selector_04_ids,""))</f>
        <v/>
      </c>
      <c r="R798" s="25"/>
      <c r="S798" s="14"/>
      <c r="T798" s="27"/>
      <c r="U798" s="14"/>
    </row>
    <row r="799">
      <c r="A799" s="14"/>
      <c r="B799" s="23" t="str">
        <f>IF($A799="","",'Система'!$B$4)</f>
        <v/>
      </c>
      <c r="C799" s="14"/>
      <c r="D799" s="23" t="str">
        <f t="array" ref="D799">IF(E799="","",XLOOKUP(E799,selector_02,selector_02_ids,""))</f>
        <v/>
      </c>
      <c r="E799" s="25"/>
      <c r="F799" s="14"/>
      <c r="G799" s="14"/>
      <c r="H799" s="14"/>
      <c r="I799" s="23" t="str">
        <f t="array" ref="I799">IF(J799="","",XLOOKUP(J799,selector_07,selector_07_ids,""))</f>
        <v/>
      </c>
      <c r="J799" s="25"/>
      <c r="K799" s="14"/>
      <c r="L799" s="14"/>
      <c r="M799" s="14"/>
      <c r="N799" s="23" t="str">
        <f t="array" ref="N799">IF(O799="","",XLOOKUP(O799,selector_18,selector_18_ids,""))</f>
        <v/>
      </c>
      <c r="O799" s="25"/>
      <c r="P799" s="14"/>
      <c r="Q799" s="23" t="str">
        <f t="array" ref="Q799">IF(R799="","",XLOOKUP(R799,selector_04,selector_04_ids,""))</f>
        <v/>
      </c>
      <c r="R799" s="25"/>
      <c r="S799" s="14"/>
      <c r="T799" s="27"/>
      <c r="U799" s="14"/>
    </row>
    <row r="800">
      <c r="A800" s="14"/>
      <c r="B800" s="23" t="str">
        <f>IF($A800="","",'Система'!$B$4)</f>
        <v/>
      </c>
      <c r="C800" s="14"/>
      <c r="D800" s="23" t="str">
        <f t="array" ref="D800">IF(E800="","",XLOOKUP(E800,selector_02,selector_02_ids,""))</f>
        <v/>
      </c>
      <c r="E800" s="25"/>
      <c r="F800" s="14"/>
      <c r="G800" s="14"/>
      <c r="H800" s="14"/>
      <c r="I800" s="23" t="str">
        <f t="array" ref="I800">IF(J800="","",XLOOKUP(J800,selector_07,selector_07_ids,""))</f>
        <v/>
      </c>
      <c r="J800" s="25"/>
      <c r="K800" s="14"/>
      <c r="L800" s="14"/>
      <c r="M800" s="14"/>
      <c r="N800" s="23" t="str">
        <f t="array" ref="N800">IF(O800="","",XLOOKUP(O800,selector_18,selector_18_ids,""))</f>
        <v/>
      </c>
      <c r="O800" s="25"/>
      <c r="P800" s="14"/>
      <c r="Q800" s="23" t="str">
        <f t="array" ref="Q800">IF(R800="","",XLOOKUP(R800,selector_04,selector_04_ids,""))</f>
        <v/>
      </c>
      <c r="R800" s="25"/>
      <c r="S800" s="14"/>
      <c r="T800" s="27"/>
      <c r="U800" s="14"/>
    </row>
    <row r="801">
      <c r="A801" s="14"/>
      <c r="B801" s="23" t="str">
        <f>IF($A801="","",'Система'!$B$4)</f>
        <v/>
      </c>
      <c r="C801" s="14"/>
      <c r="D801" s="23" t="str">
        <f t="array" ref="D801">IF(E801="","",XLOOKUP(E801,selector_02,selector_02_ids,""))</f>
        <v/>
      </c>
      <c r="E801" s="25"/>
      <c r="F801" s="14"/>
      <c r="G801" s="14"/>
      <c r="H801" s="14"/>
      <c r="I801" s="23" t="str">
        <f t="array" ref="I801">IF(J801="","",XLOOKUP(J801,selector_07,selector_07_ids,""))</f>
        <v/>
      </c>
      <c r="J801" s="25"/>
      <c r="K801" s="14"/>
      <c r="L801" s="14"/>
      <c r="M801" s="14"/>
      <c r="N801" s="23" t="str">
        <f t="array" ref="N801">IF(O801="","",XLOOKUP(O801,selector_18,selector_18_ids,""))</f>
        <v/>
      </c>
      <c r="O801" s="25"/>
      <c r="P801" s="14"/>
      <c r="Q801" s="23" t="str">
        <f t="array" ref="Q801">IF(R801="","",XLOOKUP(R801,selector_04,selector_04_ids,""))</f>
        <v/>
      </c>
      <c r="R801" s="25"/>
      <c r="S801" s="14"/>
      <c r="T801" s="27"/>
      <c r="U801" s="14"/>
    </row>
    <row r="802">
      <c r="A802" s="14"/>
      <c r="B802" s="23" t="str">
        <f>IF($A802="","",'Система'!$B$4)</f>
        <v/>
      </c>
      <c r="C802" s="14"/>
      <c r="D802" s="23" t="str">
        <f t="array" ref="D802">IF(E802="","",XLOOKUP(E802,selector_02,selector_02_ids,""))</f>
        <v/>
      </c>
      <c r="E802" s="25"/>
      <c r="F802" s="14"/>
      <c r="G802" s="14"/>
      <c r="H802" s="14"/>
      <c r="I802" s="23" t="str">
        <f t="array" ref="I802">IF(J802="","",XLOOKUP(J802,selector_07,selector_07_ids,""))</f>
        <v/>
      </c>
      <c r="J802" s="25"/>
      <c r="K802" s="14"/>
      <c r="L802" s="14"/>
      <c r="M802" s="14"/>
      <c r="N802" s="23" t="str">
        <f t="array" ref="N802">IF(O802="","",XLOOKUP(O802,selector_18,selector_18_ids,""))</f>
        <v/>
      </c>
      <c r="O802" s="25"/>
      <c r="P802" s="14"/>
      <c r="Q802" s="23" t="str">
        <f t="array" ref="Q802">IF(R802="","",XLOOKUP(R802,selector_04,selector_04_ids,""))</f>
        <v/>
      </c>
      <c r="R802" s="25"/>
      <c r="S802" s="14"/>
      <c r="T802" s="27"/>
      <c r="U802" s="14"/>
    </row>
    <row r="803">
      <c r="A803" s="14"/>
      <c r="B803" s="23" t="str">
        <f>IF($A803="","",'Система'!$B$4)</f>
        <v/>
      </c>
      <c r="C803" s="14"/>
      <c r="D803" s="23" t="str">
        <f t="array" ref="D803">IF(E803="","",XLOOKUP(E803,selector_02,selector_02_ids,""))</f>
        <v/>
      </c>
      <c r="E803" s="25"/>
      <c r="F803" s="14"/>
      <c r="G803" s="14"/>
      <c r="H803" s="14"/>
      <c r="I803" s="23" t="str">
        <f t="array" ref="I803">IF(J803="","",XLOOKUP(J803,selector_07,selector_07_ids,""))</f>
        <v/>
      </c>
      <c r="J803" s="25"/>
      <c r="K803" s="14"/>
      <c r="L803" s="14"/>
      <c r="M803" s="14"/>
      <c r="N803" s="23" t="str">
        <f t="array" ref="N803">IF(O803="","",XLOOKUP(O803,selector_18,selector_18_ids,""))</f>
        <v/>
      </c>
      <c r="O803" s="25"/>
      <c r="P803" s="14"/>
      <c r="Q803" s="23" t="str">
        <f t="array" ref="Q803">IF(R803="","",XLOOKUP(R803,selector_04,selector_04_ids,""))</f>
        <v/>
      </c>
      <c r="R803" s="25"/>
      <c r="S803" s="14"/>
      <c r="T803" s="27"/>
      <c r="U803" s="14"/>
    </row>
    <row r="804">
      <c r="A804" s="14"/>
      <c r="B804" s="23" t="str">
        <f>IF($A804="","",'Система'!$B$4)</f>
        <v/>
      </c>
      <c r="C804" s="14"/>
      <c r="D804" s="23" t="str">
        <f t="array" ref="D804">IF(E804="","",XLOOKUP(E804,selector_02,selector_02_ids,""))</f>
        <v/>
      </c>
      <c r="E804" s="25"/>
      <c r="F804" s="14"/>
      <c r="G804" s="14"/>
      <c r="H804" s="14"/>
      <c r="I804" s="23" t="str">
        <f t="array" ref="I804">IF(J804="","",XLOOKUP(J804,selector_07,selector_07_ids,""))</f>
        <v/>
      </c>
      <c r="J804" s="25"/>
      <c r="K804" s="14"/>
      <c r="L804" s="14"/>
      <c r="M804" s="14"/>
      <c r="N804" s="23" t="str">
        <f t="array" ref="N804">IF(O804="","",XLOOKUP(O804,selector_18,selector_18_ids,""))</f>
        <v/>
      </c>
      <c r="O804" s="25"/>
      <c r="P804" s="14"/>
      <c r="Q804" s="23" t="str">
        <f t="array" ref="Q804">IF(R804="","",XLOOKUP(R804,selector_04,selector_04_ids,""))</f>
        <v/>
      </c>
      <c r="R804" s="25"/>
      <c r="S804" s="14"/>
      <c r="T804" s="27"/>
      <c r="U804" s="14"/>
    </row>
    <row r="805">
      <c r="A805" s="14"/>
      <c r="B805" s="23" t="str">
        <f>IF($A805="","",'Система'!$B$4)</f>
        <v/>
      </c>
      <c r="C805" s="14"/>
      <c r="D805" s="23" t="str">
        <f t="array" ref="D805">IF(E805="","",XLOOKUP(E805,selector_02,selector_02_ids,""))</f>
        <v/>
      </c>
      <c r="E805" s="25"/>
      <c r="F805" s="14"/>
      <c r="G805" s="14"/>
      <c r="H805" s="14"/>
      <c r="I805" s="23" t="str">
        <f t="array" ref="I805">IF(J805="","",XLOOKUP(J805,selector_07,selector_07_ids,""))</f>
        <v/>
      </c>
      <c r="J805" s="25"/>
      <c r="K805" s="14"/>
      <c r="L805" s="14"/>
      <c r="M805" s="14"/>
      <c r="N805" s="23" t="str">
        <f t="array" ref="N805">IF(O805="","",XLOOKUP(O805,selector_18,selector_18_ids,""))</f>
        <v/>
      </c>
      <c r="O805" s="25"/>
      <c r="P805" s="14"/>
      <c r="Q805" s="23" t="str">
        <f t="array" ref="Q805">IF(R805="","",XLOOKUP(R805,selector_04,selector_04_ids,""))</f>
        <v/>
      </c>
      <c r="R805" s="25"/>
      <c r="S805" s="14"/>
      <c r="T805" s="27"/>
      <c r="U805" s="14"/>
    </row>
    <row r="806">
      <c r="A806" s="14"/>
      <c r="B806" s="23" t="str">
        <f>IF($A806="","",'Система'!$B$4)</f>
        <v/>
      </c>
      <c r="C806" s="14"/>
      <c r="D806" s="23" t="str">
        <f t="array" ref="D806">IF(E806="","",XLOOKUP(E806,selector_02,selector_02_ids,""))</f>
        <v/>
      </c>
      <c r="E806" s="25"/>
      <c r="F806" s="14"/>
      <c r="G806" s="14"/>
      <c r="H806" s="14"/>
      <c r="I806" s="23" t="str">
        <f t="array" ref="I806">IF(J806="","",XLOOKUP(J806,selector_07,selector_07_ids,""))</f>
        <v/>
      </c>
      <c r="J806" s="25"/>
      <c r="K806" s="14"/>
      <c r="L806" s="14"/>
      <c r="M806" s="14"/>
      <c r="N806" s="23" t="str">
        <f t="array" ref="N806">IF(O806="","",XLOOKUP(O806,selector_18,selector_18_ids,""))</f>
        <v/>
      </c>
      <c r="O806" s="25"/>
      <c r="P806" s="14"/>
      <c r="Q806" s="23" t="str">
        <f t="array" ref="Q806">IF(R806="","",XLOOKUP(R806,selector_04,selector_04_ids,""))</f>
        <v/>
      </c>
      <c r="R806" s="25"/>
      <c r="S806" s="14"/>
      <c r="T806" s="27"/>
      <c r="U806" s="14"/>
    </row>
    <row r="807">
      <c r="A807" s="14"/>
      <c r="B807" s="23" t="str">
        <f>IF($A807="","",'Система'!$B$4)</f>
        <v/>
      </c>
      <c r="C807" s="14"/>
      <c r="D807" s="23" t="str">
        <f t="array" ref="D807">IF(E807="","",XLOOKUP(E807,selector_02,selector_02_ids,""))</f>
        <v/>
      </c>
      <c r="E807" s="25"/>
      <c r="F807" s="14"/>
      <c r="G807" s="14"/>
      <c r="H807" s="14"/>
      <c r="I807" s="23" t="str">
        <f t="array" ref="I807">IF(J807="","",XLOOKUP(J807,selector_07,selector_07_ids,""))</f>
        <v/>
      </c>
      <c r="J807" s="25"/>
      <c r="K807" s="14"/>
      <c r="L807" s="14"/>
      <c r="M807" s="14"/>
      <c r="N807" s="23" t="str">
        <f t="array" ref="N807">IF(O807="","",XLOOKUP(O807,selector_18,selector_18_ids,""))</f>
        <v/>
      </c>
      <c r="O807" s="25"/>
      <c r="P807" s="14"/>
      <c r="Q807" s="23" t="str">
        <f t="array" ref="Q807">IF(R807="","",XLOOKUP(R807,selector_04,selector_04_ids,""))</f>
        <v/>
      </c>
      <c r="R807" s="25"/>
      <c r="S807" s="14"/>
      <c r="T807" s="27"/>
      <c r="U807" s="14"/>
    </row>
    <row r="808">
      <c r="A808" s="14"/>
      <c r="B808" s="23" t="str">
        <f>IF($A808="","",'Система'!$B$4)</f>
        <v/>
      </c>
      <c r="C808" s="14"/>
      <c r="D808" s="23" t="str">
        <f t="array" ref="D808">IF(E808="","",XLOOKUP(E808,selector_02,selector_02_ids,""))</f>
        <v/>
      </c>
      <c r="E808" s="25"/>
      <c r="F808" s="14"/>
      <c r="G808" s="14"/>
      <c r="H808" s="14"/>
      <c r="I808" s="23" t="str">
        <f t="array" ref="I808">IF(J808="","",XLOOKUP(J808,selector_07,selector_07_ids,""))</f>
        <v/>
      </c>
      <c r="J808" s="25"/>
      <c r="K808" s="14"/>
      <c r="L808" s="14"/>
      <c r="M808" s="14"/>
      <c r="N808" s="23" t="str">
        <f t="array" ref="N808">IF(O808="","",XLOOKUP(O808,selector_18,selector_18_ids,""))</f>
        <v/>
      </c>
      <c r="O808" s="25"/>
      <c r="P808" s="14"/>
      <c r="Q808" s="23" t="str">
        <f t="array" ref="Q808">IF(R808="","",XLOOKUP(R808,selector_04,selector_04_ids,""))</f>
        <v/>
      </c>
      <c r="R808" s="25"/>
      <c r="S808" s="14"/>
      <c r="T808" s="27"/>
      <c r="U808" s="14"/>
    </row>
    <row r="809">
      <c r="A809" s="14"/>
      <c r="B809" s="23" t="str">
        <f>IF($A809="","",'Система'!$B$4)</f>
        <v/>
      </c>
      <c r="C809" s="14"/>
      <c r="D809" s="23" t="str">
        <f t="array" ref="D809">IF(E809="","",XLOOKUP(E809,selector_02,selector_02_ids,""))</f>
        <v/>
      </c>
      <c r="E809" s="25"/>
      <c r="F809" s="14"/>
      <c r="G809" s="14"/>
      <c r="H809" s="14"/>
      <c r="I809" s="23" t="str">
        <f t="array" ref="I809">IF(J809="","",XLOOKUP(J809,selector_07,selector_07_ids,""))</f>
        <v/>
      </c>
      <c r="J809" s="25"/>
      <c r="K809" s="14"/>
      <c r="L809" s="14"/>
      <c r="M809" s="14"/>
      <c r="N809" s="23" t="str">
        <f t="array" ref="N809">IF(O809="","",XLOOKUP(O809,selector_18,selector_18_ids,""))</f>
        <v/>
      </c>
      <c r="O809" s="25"/>
      <c r="P809" s="14"/>
      <c r="Q809" s="23" t="str">
        <f t="array" ref="Q809">IF(R809="","",XLOOKUP(R809,selector_04,selector_04_ids,""))</f>
        <v/>
      </c>
      <c r="R809" s="25"/>
      <c r="S809" s="14"/>
      <c r="T809" s="27"/>
      <c r="U809" s="14"/>
    </row>
    <row r="810">
      <c r="A810" s="14"/>
      <c r="B810" s="23" t="str">
        <f>IF($A810="","",'Система'!$B$4)</f>
        <v/>
      </c>
      <c r="C810" s="14"/>
      <c r="D810" s="23" t="str">
        <f t="array" ref="D810">IF(E810="","",XLOOKUP(E810,selector_02,selector_02_ids,""))</f>
        <v/>
      </c>
      <c r="E810" s="25"/>
      <c r="F810" s="14"/>
      <c r="G810" s="14"/>
      <c r="H810" s="14"/>
      <c r="I810" s="23" t="str">
        <f t="array" ref="I810">IF(J810="","",XLOOKUP(J810,selector_07,selector_07_ids,""))</f>
        <v/>
      </c>
      <c r="J810" s="25"/>
      <c r="K810" s="14"/>
      <c r="L810" s="14"/>
      <c r="M810" s="14"/>
      <c r="N810" s="23" t="str">
        <f t="array" ref="N810">IF(O810="","",XLOOKUP(O810,selector_18,selector_18_ids,""))</f>
        <v/>
      </c>
      <c r="O810" s="25"/>
      <c r="P810" s="14"/>
      <c r="Q810" s="23" t="str">
        <f t="array" ref="Q810">IF(R810="","",XLOOKUP(R810,selector_04,selector_04_ids,""))</f>
        <v/>
      </c>
      <c r="R810" s="25"/>
      <c r="S810" s="14"/>
      <c r="T810" s="27"/>
      <c r="U810" s="14"/>
    </row>
    <row r="811">
      <c r="A811" s="14"/>
      <c r="B811" s="23" t="str">
        <f>IF($A811="","",'Система'!$B$4)</f>
        <v/>
      </c>
      <c r="C811" s="14"/>
      <c r="D811" s="23" t="str">
        <f t="array" ref="D811">IF(E811="","",XLOOKUP(E811,selector_02,selector_02_ids,""))</f>
        <v/>
      </c>
      <c r="E811" s="25"/>
      <c r="F811" s="14"/>
      <c r="G811" s="14"/>
      <c r="H811" s="14"/>
      <c r="I811" s="23" t="str">
        <f t="array" ref="I811">IF(J811="","",XLOOKUP(J811,selector_07,selector_07_ids,""))</f>
        <v/>
      </c>
      <c r="J811" s="25"/>
      <c r="K811" s="14"/>
      <c r="L811" s="14"/>
      <c r="M811" s="14"/>
      <c r="N811" s="23" t="str">
        <f t="array" ref="N811">IF(O811="","",XLOOKUP(O811,selector_18,selector_18_ids,""))</f>
        <v/>
      </c>
      <c r="O811" s="25"/>
      <c r="P811" s="14"/>
      <c r="Q811" s="23" t="str">
        <f t="array" ref="Q811">IF(R811="","",XLOOKUP(R811,selector_04,selector_04_ids,""))</f>
        <v/>
      </c>
      <c r="R811" s="25"/>
      <c r="S811" s="14"/>
      <c r="T811" s="27"/>
      <c r="U811" s="14"/>
    </row>
    <row r="812">
      <c r="A812" s="14"/>
      <c r="B812" s="23" t="str">
        <f>IF($A812="","",'Система'!$B$4)</f>
        <v/>
      </c>
      <c r="C812" s="14"/>
      <c r="D812" s="23" t="str">
        <f t="array" ref="D812">IF(E812="","",XLOOKUP(E812,selector_02,selector_02_ids,""))</f>
        <v/>
      </c>
      <c r="E812" s="25"/>
      <c r="F812" s="14"/>
      <c r="G812" s="14"/>
      <c r="H812" s="14"/>
      <c r="I812" s="23" t="str">
        <f t="array" ref="I812">IF(J812="","",XLOOKUP(J812,selector_07,selector_07_ids,""))</f>
        <v/>
      </c>
      <c r="J812" s="25"/>
      <c r="K812" s="14"/>
      <c r="L812" s="14"/>
      <c r="M812" s="14"/>
      <c r="N812" s="23" t="str">
        <f t="array" ref="N812">IF(O812="","",XLOOKUP(O812,selector_18,selector_18_ids,""))</f>
        <v/>
      </c>
      <c r="O812" s="25"/>
      <c r="P812" s="14"/>
      <c r="Q812" s="23" t="str">
        <f t="array" ref="Q812">IF(R812="","",XLOOKUP(R812,selector_04,selector_04_ids,""))</f>
        <v/>
      </c>
      <c r="R812" s="25"/>
      <c r="S812" s="14"/>
      <c r="T812" s="27"/>
      <c r="U812" s="14"/>
    </row>
    <row r="813">
      <c r="A813" s="14"/>
      <c r="B813" s="23" t="str">
        <f>IF($A813="","",'Система'!$B$4)</f>
        <v/>
      </c>
      <c r="C813" s="14"/>
      <c r="D813" s="23" t="str">
        <f t="array" ref="D813">IF(E813="","",XLOOKUP(E813,selector_02,selector_02_ids,""))</f>
        <v/>
      </c>
      <c r="E813" s="25"/>
      <c r="F813" s="14"/>
      <c r="G813" s="14"/>
      <c r="H813" s="14"/>
      <c r="I813" s="23" t="str">
        <f t="array" ref="I813">IF(J813="","",XLOOKUP(J813,selector_07,selector_07_ids,""))</f>
        <v/>
      </c>
      <c r="J813" s="25"/>
      <c r="K813" s="14"/>
      <c r="L813" s="14"/>
      <c r="M813" s="14"/>
      <c r="N813" s="23" t="str">
        <f t="array" ref="N813">IF(O813="","",XLOOKUP(O813,selector_18,selector_18_ids,""))</f>
        <v/>
      </c>
      <c r="O813" s="25"/>
      <c r="P813" s="14"/>
      <c r="Q813" s="23" t="str">
        <f t="array" ref="Q813">IF(R813="","",XLOOKUP(R813,selector_04,selector_04_ids,""))</f>
        <v/>
      </c>
      <c r="R813" s="25"/>
      <c r="S813" s="14"/>
      <c r="T813" s="27"/>
      <c r="U813" s="14"/>
    </row>
    <row r="814">
      <c r="A814" s="14"/>
      <c r="B814" s="23" t="str">
        <f>IF($A814="","",'Система'!$B$4)</f>
        <v/>
      </c>
      <c r="C814" s="14"/>
      <c r="D814" s="23" t="str">
        <f t="array" ref="D814">IF(E814="","",XLOOKUP(E814,selector_02,selector_02_ids,""))</f>
        <v/>
      </c>
      <c r="E814" s="25"/>
      <c r="F814" s="14"/>
      <c r="G814" s="14"/>
      <c r="H814" s="14"/>
      <c r="I814" s="23" t="str">
        <f t="array" ref="I814">IF(J814="","",XLOOKUP(J814,selector_07,selector_07_ids,""))</f>
        <v/>
      </c>
      <c r="J814" s="25"/>
      <c r="K814" s="14"/>
      <c r="L814" s="14"/>
      <c r="M814" s="14"/>
      <c r="N814" s="23" t="str">
        <f t="array" ref="N814">IF(O814="","",XLOOKUP(O814,selector_18,selector_18_ids,""))</f>
        <v/>
      </c>
      <c r="O814" s="25"/>
      <c r="P814" s="14"/>
      <c r="Q814" s="23" t="str">
        <f t="array" ref="Q814">IF(R814="","",XLOOKUP(R814,selector_04,selector_04_ids,""))</f>
        <v/>
      </c>
      <c r="R814" s="25"/>
      <c r="S814" s="14"/>
      <c r="T814" s="27"/>
      <c r="U814" s="14"/>
    </row>
    <row r="815">
      <c r="A815" s="14"/>
      <c r="B815" s="23" t="str">
        <f>IF($A815="","",'Система'!$B$4)</f>
        <v/>
      </c>
      <c r="C815" s="14"/>
      <c r="D815" s="23" t="str">
        <f t="array" ref="D815">IF(E815="","",XLOOKUP(E815,selector_02,selector_02_ids,""))</f>
        <v/>
      </c>
      <c r="E815" s="25"/>
      <c r="F815" s="14"/>
      <c r="G815" s="14"/>
      <c r="H815" s="14"/>
      <c r="I815" s="23" t="str">
        <f t="array" ref="I815">IF(J815="","",XLOOKUP(J815,selector_07,selector_07_ids,""))</f>
        <v/>
      </c>
      <c r="J815" s="25"/>
      <c r="K815" s="14"/>
      <c r="L815" s="14"/>
      <c r="M815" s="14"/>
      <c r="N815" s="23" t="str">
        <f t="array" ref="N815">IF(O815="","",XLOOKUP(O815,selector_18,selector_18_ids,""))</f>
        <v/>
      </c>
      <c r="O815" s="25"/>
      <c r="P815" s="14"/>
      <c r="Q815" s="23" t="str">
        <f t="array" ref="Q815">IF(R815="","",XLOOKUP(R815,selector_04,selector_04_ids,""))</f>
        <v/>
      </c>
      <c r="R815" s="25"/>
      <c r="S815" s="14"/>
      <c r="T815" s="27"/>
      <c r="U815" s="14"/>
    </row>
    <row r="816">
      <c r="A816" s="14"/>
      <c r="B816" s="23" t="str">
        <f>IF($A816="","",'Система'!$B$4)</f>
        <v/>
      </c>
      <c r="C816" s="14"/>
      <c r="D816" s="23" t="str">
        <f t="array" ref="D816">IF(E816="","",XLOOKUP(E816,selector_02,selector_02_ids,""))</f>
        <v/>
      </c>
      <c r="E816" s="25"/>
      <c r="F816" s="14"/>
      <c r="G816" s="14"/>
      <c r="H816" s="14"/>
      <c r="I816" s="23" t="str">
        <f t="array" ref="I816">IF(J816="","",XLOOKUP(J816,selector_07,selector_07_ids,""))</f>
        <v/>
      </c>
      <c r="J816" s="25"/>
      <c r="K816" s="14"/>
      <c r="L816" s="14"/>
      <c r="M816" s="14"/>
      <c r="N816" s="23" t="str">
        <f t="array" ref="N816">IF(O816="","",XLOOKUP(O816,selector_18,selector_18_ids,""))</f>
        <v/>
      </c>
      <c r="O816" s="25"/>
      <c r="P816" s="14"/>
      <c r="Q816" s="23" t="str">
        <f t="array" ref="Q816">IF(R816="","",XLOOKUP(R816,selector_04,selector_04_ids,""))</f>
        <v/>
      </c>
      <c r="R816" s="25"/>
      <c r="S816" s="14"/>
      <c r="T816" s="27"/>
      <c r="U816" s="14"/>
    </row>
    <row r="817">
      <c r="A817" s="14"/>
      <c r="B817" s="23" t="str">
        <f>IF($A817="","",'Система'!$B$4)</f>
        <v/>
      </c>
      <c r="C817" s="14"/>
      <c r="D817" s="23" t="str">
        <f t="array" ref="D817">IF(E817="","",XLOOKUP(E817,selector_02,selector_02_ids,""))</f>
        <v/>
      </c>
      <c r="E817" s="25"/>
      <c r="F817" s="14"/>
      <c r="G817" s="14"/>
      <c r="H817" s="14"/>
      <c r="I817" s="23" t="str">
        <f t="array" ref="I817">IF(J817="","",XLOOKUP(J817,selector_07,selector_07_ids,""))</f>
        <v/>
      </c>
      <c r="J817" s="25"/>
      <c r="K817" s="14"/>
      <c r="L817" s="14"/>
      <c r="M817" s="14"/>
      <c r="N817" s="23" t="str">
        <f t="array" ref="N817">IF(O817="","",XLOOKUP(O817,selector_18,selector_18_ids,""))</f>
        <v/>
      </c>
      <c r="O817" s="25"/>
      <c r="P817" s="14"/>
      <c r="Q817" s="23" t="str">
        <f t="array" ref="Q817">IF(R817="","",XLOOKUP(R817,selector_04,selector_04_ids,""))</f>
        <v/>
      </c>
      <c r="R817" s="25"/>
      <c r="S817" s="14"/>
      <c r="T817" s="27"/>
      <c r="U817" s="14"/>
    </row>
    <row r="818">
      <c r="A818" s="14"/>
      <c r="B818" s="23" t="str">
        <f>IF($A818="","",'Система'!$B$4)</f>
        <v/>
      </c>
      <c r="C818" s="14"/>
      <c r="D818" s="23" t="str">
        <f t="array" ref="D818">IF(E818="","",XLOOKUP(E818,selector_02,selector_02_ids,""))</f>
        <v/>
      </c>
      <c r="E818" s="25"/>
      <c r="F818" s="14"/>
      <c r="G818" s="14"/>
      <c r="H818" s="14"/>
      <c r="I818" s="23" t="str">
        <f t="array" ref="I818">IF(J818="","",XLOOKUP(J818,selector_07,selector_07_ids,""))</f>
        <v/>
      </c>
      <c r="J818" s="25"/>
      <c r="K818" s="14"/>
      <c r="L818" s="14"/>
      <c r="M818" s="14"/>
      <c r="N818" s="23" t="str">
        <f t="array" ref="N818">IF(O818="","",XLOOKUP(O818,selector_18,selector_18_ids,""))</f>
        <v/>
      </c>
      <c r="O818" s="25"/>
      <c r="P818" s="14"/>
      <c r="Q818" s="23" t="str">
        <f t="array" ref="Q818">IF(R818="","",XLOOKUP(R818,selector_04,selector_04_ids,""))</f>
        <v/>
      </c>
      <c r="R818" s="25"/>
      <c r="S818" s="14"/>
      <c r="T818" s="27"/>
      <c r="U818" s="14"/>
    </row>
    <row r="819">
      <c r="A819" s="14"/>
      <c r="B819" s="23" t="str">
        <f>IF($A819="","",'Система'!$B$4)</f>
        <v/>
      </c>
      <c r="C819" s="14"/>
      <c r="D819" s="23" t="str">
        <f t="array" ref="D819">IF(E819="","",XLOOKUP(E819,selector_02,selector_02_ids,""))</f>
        <v/>
      </c>
      <c r="E819" s="25"/>
      <c r="F819" s="14"/>
      <c r="G819" s="14"/>
      <c r="H819" s="14"/>
      <c r="I819" s="23" t="str">
        <f t="array" ref="I819">IF(J819="","",XLOOKUP(J819,selector_07,selector_07_ids,""))</f>
        <v/>
      </c>
      <c r="J819" s="25"/>
      <c r="K819" s="14"/>
      <c r="L819" s="14"/>
      <c r="M819" s="14"/>
      <c r="N819" s="23" t="str">
        <f t="array" ref="N819">IF(O819="","",XLOOKUP(O819,selector_18,selector_18_ids,""))</f>
        <v/>
      </c>
      <c r="O819" s="25"/>
      <c r="P819" s="14"/>
      <c r="Q819" s="23" t="str">
        <f t="array" ref="Q819">IF(R819="","",XLOOKUP(R819,selector_04,selector_04_ids,""))</f>
        <v/>
      </c>
      <c r="R819" s="25"/>
      <c r="S819" s="14"/>
      <c r="T819" s="27"/>
      <c r="U819" s="14"/>
    </row>
    <row r="820">
      <c r="A820" s="14"/>
      <c r="B820" s="23" t="str">
        <f>IF($A820="","",'Система'!$B$4)</f>
        <v/>
      </c>
      <c r="C820" s="14"/>
      <c r="D820" s="23" t="str">
        <f t="array" ref="D820">IF(E820="","",XLOOKUP(E820,selector_02,selector_02_ids,""))</f>
        <v/>
      </c>
      <c r="E820" s="25"/>
      <c r="F820" s="14"/>
      <c r="G820" s="14"/>
      <c r="H820" s="14"/>
      <c r="I820" s="23" t="str">
        <f t="array" ref="I820">IF(J820="","",XLOOKUP(J820,selector_07,selector_07_ids,""))</f>
        <v/>
      </c>
      <c r="J820" s="25"/>
      <c r="K820" s="14"/>
      <c r="L820" s="14"/>
      <c r="M820" s="14"/>
      <c r="N820" s="23" t="str">
        <f t="array" ref="N820">IF(O820="","",XLOOKUP(O820,selector_18,selector_18_ids,""))</f>
        <v/>
      </c>
      <c r="O820" s="25"/>
      <c r="P820" s="14"/>
      <c r="Q820" s="23" t="str">
        <f t="array" ref="Q820">IF(R820="","",XLOOKUP(R820,selector_04,selector_04_ids,""))</f>
        <v/>
      </c>
      <c r="R820" s="25"/>
      <c r="S820" s="14"/>
      <c r="T820" s="27"/>
      <c r="U820" s="14"/>
    </row>
    <row r="821">
      <c r="A821" s="14"/>
      <c r="B821" s="23" t="str">
        <f>IF($A821="","",'Система'!$B$4)</f>
        <v/>
      </c>
      <c r="C821" s="14"/>
      <c r="D821" s="23" t="str">
        <f t="array" ref="D821">IF(E821="","",XLOOKUP(E821,selector_02,selector_02_ids,""))</f>
        <v/>
      </c>
      <c r="E821" s="25"/>
      <c r="F821" s="14"/>
      <c r="G821" s="14"/>
      <c r="H821" s="14"/>
      <c r="I821" s="23" t="str">
        <f t="array" ref="I821">IF(J821="","",XLOOKUP(J821,selector_07,selector_07_ids,""))</f>
        <v/>
      </c>
      <c r="J821" s="25"/>
      <c r="K821" s="14"/>
      <c r="L821" s="14"/>
      <c r="M821" s="14"/>
      <c r="N821" s="23" t="str">
        <f t="array" ref="N821">IF(O821="","",XLOOKUP(O821,selector_18,selector_18_ids,""))</f>
        <v/>
      </c>
      <c r="O821" s="25"/>
      <c r="P821" s="14"/>
      <c r="Q821" s="23" t="str">
        <f t="array" ref="Q821">IF(R821="","",XLOOKUP(R821,selector_04,selector_04_ids,""))</f>
        <v/>
      </c>
      <c r="R821" s="25"/>
      <c r="S821" s="14"/>
      <c r="T821" s="27"/>
      <c r="U821" s="14"/>
    </row>
    <row r="822">
      <c r="A822" s="14"/>
      <c r="B822" s="23" t="str">
        <f>IF($A822="","",'Система'!$B$4)</f>
        <v/>
      </c>
      <c r="C822" s="14"/>
      <c r="D822" s="23" t="str">
        <f t="array" ref="D822">IF(E822="","",XLOOKUP(E822,selector_02,selector_02_ids,""))</f>
        <v/>
      </c>
      <c r="E822" s="25"/>
      <c r="F822" s="14"/>
      <c r="G822" s="14"/>
      <c r="H822" s="14"/>
      <c r="I822" s="23" t="str">
        <f t="array" ref="I822">IF(J822="","",XLOOKUP(J822,selector_07,selector_07_ids,""))</f>
        <v/>
      </c>
      <c r="J822" s="25"/>
      <c r="K822" s="14"/>
      <c r="L822" s="14"/>
      <c r="M822" s="14"/>
      <c r="N822" s="23" t="str">
        <f t="array" ref="N822">IF(O822="","",XLOOKUP(O822,selector_18,selector_18_ids,""))</f>
        <v/>
      </c>
      <c r="O822" s="25"/>
      <c r="P822" s="14"/>
      <c r="Q822" s="23" t="str">
        <f t="array" ref="Q822">IF(R822="","",XLOOKUP(R822,selector_04,selector_04_ids,""))</f>
        <v/>
      </c>
      <c r="R822" s="25"/>
      <c r="S822" s="14"/>
      <c r="T822" s="27"/>
      <c r="U822" s="14"/>
    </row>
    <row r="823">
      <c r="A823" s="14"/>
      <c r="B823" s="23" t="str">
        <f>IF($A823="","",'Система'!$B$4)</f>
        <v/>
      </c>
      <c r="C823" s="14"/>
      <c r="D823" s="23" t="str">
        <f t="array" ref="D823">IF(E823="","",XLOOKUP(E823,selector_02,selector_02_ids,""))</f>
        <v/>
      </c>
      <c r="E823" s="25"/>
      <c r="F823" s="14"/>
      <c r="G823" s="14"/>
      <c r="H823" s="14"/>
      <c r="I823" s="23" t="str">
        <f t="array" ref="I823">IF(J823="","",XLOOKUP(J823,selector_07,selector_07_ids,""))</f>
        <v/>
      </c>
      <c r="J823" s="25"/>
      <c r="K823" s="14"/>
      <c r="L823" s="14"/>
      <c r="M823" s="14"/>
      <c r="N823" s="23" t="str">
        <f t="array" ref="N823">IF(O823="","",XLOOKUP(O823,selector_18,selector_18_ids,""))</f>
        <v/>
      </c>
      <c r="O823" s="25"/>
      <c r="P823" s="14"/>
      <c r="Q823" s="23" t="str">
        <f t="array" ref="Q823">IF(R823="","",XLOOKUP(R823,selector_04,selector_04_ids,""))</f>
        <v/>
      </c>
      <c r="R823" s="25"/>
      <c r="S823" s="14"/>
      <c r="T823" s="27"/>
      <c r="U823" s="14"/>
    </row>
    <row r="824">
      <c r="A824" s="14"/>
      <c r="B824" s="23" t="str">
        <f>IF($A824="","",'Система'!$B$4)</f>
        <v/>
      </c>
      <c r="C824" s="14"/>
      <c r="D824" s="23" t="str">
        <f t="array" ref="D824">IF(E824="","",XLOOKUP(E824,selector_02,selector_02_ids,""))</f>
        <v/>
      </c>
      <c r="E824" s="25"/>
      <c r="F824" s="14"/>
      <c r="G824" s="14"/>
      <c r="H824" s="14"/>
      <c r="I824" s="23" t="str">
        <f t="array" ref="I824">IF(J824="","",XLOOKUP(J824,selector_07,selector_07_ids,""))</f>
        <v/>
      </c>
      <c r="J824" s="25"/>
      <c r="K824" s="14"/>
      <c r="L824" s="14"/>
      <c r="M824" s="14"/>
      <c r="N824" s="23" t="str">
        <f t="array" ref="N824">IF(O824="","",XLOOKUP(O824,selector_18,selector_18_ids,""))</f>
        <v/>
      </c>
      <c r="O824" s="25"/>
      <c r="P824" s="14"/>
      <c r="Q824" s="23" t="str">
        <f t="array" ref="Q824">IF(R824="","",XLOOKUP(R824,selector_04,selector_04_ids,""))</f>
        <v/>
      </c>
      <c r="R824" s="25"/>
      <c r="S824" s="14"/>
      <c r="T824" s="27"/>
      <c r="U824" s="14"/>
    </row>
    <row r="825">
      <c r="A825" s="14"/>
      <c r="B825" s="23" t="str">
        <f>IF($A825="","",'Система'!$B$4)</f>
        <v/>
      </c>
      <c r="C825" s="14"/>
      <c r="D825" s="23" t="str">
        <f t="array" ref="D825">IF(E825="","",XLOOKUP(E825,selector_02,selector_02_ids,""))</f>
        <v/>
      </c>
      <c r="E825" s="25"/>
      <c r="F825" s="14"/>
      <c r="G825" s="14"/>
      <c r="H825" s="14"/>
      <c r="I825" s="23" t="str">
        <f t="array" ref="I825">IF(J825="","",XLOOKUP(J825,selector_07,selector_07_ids,""))</f>
        <v/>
      </c>
      <c r="J825" s="25"/>
      <c r="K825" s="14"/>
      <c r="L825" s="14"/>
      <c r="M825" s="14"/>
      <c r="N825" s="23" t="str">
        <f t="array" ref="N825">IF(O825="","",XLOOKUP(O825,selector_18,selector_18_ids,""))</f>
        <v/>
      </c>
      <c r="O825" s="25"/>
      <c r="P825" s="14"/>
      <c r="Q825" s="23" t="str">
        <f t="array" ref="Q825">IF(R825="","",XLOOKUP(R825,selector_04,selector_04_ids,""))</f>
        <v/>
      </c>
      <c r="R825" s="25"/>
      <c r="S825" s="14"/>
      <c r="T825" s="27"/>
      <c r="U825" s="14"/>
    </row>
    <row r="826">
      <c r="A826" s="14"/>
      <c r="B826" s="23" t="str">
        <f>IF($A826="","",'Система'!$B$4)</f>
        <v/>
      </c>
      <c r="C826" s="14"/>
      <c r="D826" s="23" t="str">
        <f t="array" ref="D826">IF(E826="","",XLOOKUP(E826,selector_02,selector_02_ids,""))</f>
        <v/>
      </c>
      <c r="E826" s="25"/>
      <c r="F826" s="14"/>
      <c r="G826" s="14"/>
      <c r="H826" s="14"/>
      <c r="I826" s="23" t="str">
        <f t="array" ref="I826">IF(J826="","",XLOOKUP(J826,selector_07,selector_07_ids,""))</f>
        <v/>
      </c>
      <c r="J826" s="25"/>
      <c r="K826" s="14"/>
      <c r="L826" s="14"/>
      <c r="M826" s="14"/>
      <c r="N826" s="23" t="str">
        <f t="array" ref="N826">IF(O826="","",XLOOKUP(O826,selector_18,selector_18_ids,""))</f>
        <v/>
      </c>
      <c r="O826" s="25"/>
      <c r="P826" s="14"/>
      <c r="Q826" s="23" t="str">
        <f t="array" ref="Q826">IF(R826="","",XLOOKUP(R826,selector_04,selector_04_ids,""))</f>
        <v/>
      </c>
      <c r="R826" s="25"/>
      <c r="S826" s="14"/>
      <c r="T826" s="27"/>
      <c r="U826" s="14"/>
    </row>
    <row r="827">
      <c r="A827" s="14"/>
      <c r="B827" s="23" t="str">
        <f>IF($A827="","",'Система'!$B$4)</f>
        <v/>
      </c>
      <c r="C827" s="14"/>
      <c r="D827" s="23" t="str">
        <f t="array" ref="D827">IF(E827="","",XLOOKUP(E827,selector_02,selector_02_ids,""))</f>
        <v/>
      </c>
      <c r="E827" s="25"/>
      <c r="F827" s="14"/>
      <c r="G827" s="14"/>
      <c r="H827" s="14"/>
      <c r="I827" s="23" t="str">
        <f t="array" ref="I827">IF(J827="","",XLOOKUP(J827,selector_07,selector_07_ids,""))</f>
        <v/>
      </c>
      <c r="J827" s="25"/>
      <c r="K827" s="14"/>
      <c r="L827" s="14"/>
      <c r="M827" s="14"/>
      <c r="N827" s="23" t="str">
        <f t="array" ref="N827">IF(O827="","",XLOOKUP(O827,selector_18,selector_18_ids,""))</f>
        <v/>
      </c>
      <c r="O827" s="25"/>
      <c r="P827" s="14"/>
      <c r="Q827" s="23" t="str">
        <f t="array" ref="Q827">IF(R827="","",XLOOKUP(R827,selector_04,selector_04_ids,""))</f>
        <v/>
      </c>
      <c r="R827" s="25"/>
      <c r="S827" s="14"/>
      <c r="T827" s="27"/>
      <c r="U827" s="14"/>
    </row>
    <row r="828">
      <c r="A828" s="14"/>
      <c r="B828" s="23" t="str">
        <f>IF($A828="","",'Система'!$B$4)</f>
        <v/>
      </c>
      <c r="C828" s="14"/>
      <c r="D828" s="23" t="str">
        <f t="array" ref="D828">IF(E828="","",XLOOKUP(E828,selector_02,selector_02_ids,""))</f>
        <v/>
      </c>
      <c r="E828" s="25"/>
      <c r="F828" s="14"/>
      <c r="G828" s="14"/>
      <c r="H828" s="14"/>
      <c r="I828" s="23" t="str">
        <f t="array" ref="I828">IF(J828="","",XLOOKUP(J828,selector_07,selector_07_ids,""))</f>
        <v/>
      </c>
      <c r="J828" s="25"/>
      <c r="K828" s="14"/>
      <c r="L828" s="14"/>
      <c r="M828" s="14"/>
      <c r="N828" s="23" t="str">
        <f t="array" ref="N828">IF(O828="","",XLOOKUP(O828,selector_18,selector_18_ids,""))</f>
        <v/>
      </c>
      <c r="O828" s="25"/>
      <c r="P828" s="14"/>
      <c r="Q828" s="23" t="str">
        <f t="array" ref="Q828">IF(R828="","",XLOOKUP(R828,selector_04,selector_04_ids,""))</f>
        <v/>
      </c>
      <c r="R828" s="25"/>
      <c r="S828" s="14"/>
      <c r="T828" s="27"/>
      <c r="U828" s="14"/>
    </row>
    <row r="829">
      <c r="A829" s="14"/>
      <c r="B829" s="23" t="str">
        <f>IF($A829="","",'Система'!$B$4)</f>
        <v/>
      </c>
      <c r="C829" s="14"/>
      <c r="D829" s="23" t="str">
        <f t="array" ref="D829">IF(E829="","",XLOOKUP(E829,selector_02,selector_02_ids,""))</f>
        <v/>
      </c>
      <c r="E829" s="25"/>
      <c r="F829" s="14"/>
      <c r="G829" s="14"/>
      <c r="H829" s="14"/>
      <c r="I829" s="23" t="str">
        <f t="array" ref="I829">IF(J829="","",XLOOKUP(J829,selector_07,selector_07_ids,""))</f>
        <v/>
      </c>
      <c r="J829" s="25"/>
      <c r="K829" s="14"/>
      <c r="L829" s="14"/>
      <c r="M829" s="14"/>
      <c r="N829" s="23" t="str">
        <f t="array" ref="N829">IF(O829="","",XLOOKUP(O829,selector_18,selector_18_ids,""))</f>
        <v/>
      </c>
      <c r="O829" s="25"/>
      <c r="P829" s="14"/>
      <c r="Q829" s="23" t="str">
        <f t="array" ref="Q829">IF(R829="","",XLOOKUP(R829,selector_04,selector_04_ids,""))</f>
        <v/>
      </c>
      <c r="R829" s="25"/>
      <c r="S829" s="14"/>
      <c r="T829" s="27"/>
      <c r="U829" s="14"/>
    </row>
    <row r="830">
      <c r="A830" s="14"/>
      <c r="B830" s="23" t="str">
        <f>IF($A830="","",'Система'!$B$4)</f>
        <v/>
      </c>
      <c r="C830" s="14"/>
      <c r="D830" s="23" t="str">
        <f t="array" ref="D830">IF(E830="","",XLOOKUP(E830,selector_02,selector_02_ids,""))</f>
        <v/>
      </c>
      <c r="E830" s="25"/>
      <c r="F830" s="14"/>
      <c r="G830" s="14"/>
      <c r="H830" s="14"/>
      <c r="I830" s="23" t="str">
        <f t="array" ref="I830">IF(J830="","",XLOOKUP(J830,selector_07,selector_07_ids,""))</f>
        <v/>
      </c>
      <c r="J830" s="25"/>
      <c r="K830" s="14"/>
      <c r="L830" s="14"/>
      <c r="M830" s="14"/>
      <c r="N830" s="23" t="str">
        <f t="array" ref="N830">IF(O830="","",XLOOKUP(O830,selector_18,selector_18_ids,""))</f>
        <v/>
      </c>
      <c r="O830" s="25"/>
      <c r="P830" s="14"/>
      <c r="Q830" s="23" t="str">
        <f t="array" ref="Q830">IF(R830="","",XLOOKUP(R830,selector_04,selector_04_ids,""))</f>
        <v/>
      </c>
      <c r="R830" s="25"/>
      <c r="S830" s="14"/>
      <c r="T830" s="27"/>
      <c r="U830" s="14"/>
    </row>
    <row r="831">
      <c r="A831" s="14"/>
      <c r="B831" s="23" t="str">
        <f>IF($A831="","",'Система'!$B$4)</f>
        <v/>
      </c>
      <c r="C831" s="14"/>
      <c r="D831" s="23" t="str">
        <f t="array" ref="D831">IF(E831="","",XLOOKUP(E831,selector_02,selector_02_ids,""))</f>
        <v/>
      </c>
      <c r="E831" s="25"/>
      <c r="F831" s="14"/>
      <c r="G831" s="14"/>
      <c r="H831" s="14"/>
      <c r="I831" s="23" t="str">
        <f t="array" ref="I831">IF(J831="","",XLOOKUP(J831,selector_07,selector_07_ids,""))</f>
        <v/>
      </c>
      <c r="J831" s="25"/>
      <c r="K831" s="14"/>
      <c r="L831" s="14"/>
      <c r="M831" s="14"/>
      <c r="N831" s="23" t="str">
        <f t="array" ref="N831">IF(O831="","",XLOOKUP(O831,selector_18,selector_18_ids,""))</f>
        <v/>
      </c>
      <c r="O831" s="25"/>
      <c r="P831" s="14"/>
      <c r="Q831" s="23" t="str">
        <f t="array" ref="Q831">IF(R831="","",XLOOKUP(R831,selector_04,selector_04_ids,""))</f>
        <v/>
      </c>
      <c r="R831" s="25"/>
      <c r="S831" s="14"/>
      <c r="T831" s="27"/>
      <c r="U831" s="14"/>
    </row>
    <row r="832">
      <c r="A832" s="14"/>
      <c r="B832" s="23" t="str">
        <f>IF($A832="","",'Система'!$B$4)</f>
        <v/>
      </c>
      <c r="C832" s="14"/>
      <c r="D832" s="23" t="str">
        <f t="array" ref="D832">IF(E832="","",XLOOKUP(E832,selector_02,selector_02_ids,""))</f>
        <v/>
      </c>
      <c r="E832" s="25"/>
      <c r="F832" s="14"/>
      <c r="G832" s="14"/>
      <c r="H832" s="14"/>
      <c r="I832" s="23" t="str">
        <f t="array" ref="I832">IF(J832="","",XLOOKUP(J832,selector_07,selector_07_ids,""))</f>
        <v/>
      </c>
      <c r="J832" s="25"/>
      <c r="K832" s="14"/>
      <c r="L832" s="14"/>
      <c r="M832" s="14"/>
      <c r="N832" s="23" t="str">
        <f t="array" ref="N832">IF(O832="","",XLOOKUP(O832,selector_18,selector_18_ids,""))</f>
        <v/>
      </c>
      <c r="O832" s="25"/>
      <c r="P832" s="14"/>
      <c r="Q832" s="23" t="str">
        <f t="array" ref="Q832">IF(R832="","",XLOOKUP(R832,selector_04,selector_04_ids,""))</f>
        <v/>
      </c>
      <c r="R832" s="25"/>
      <c r="S832" s="14"/>
      <c r="T832" s="27"/>
      <c r="U832" s="14"/>
    </row>
    <row r="833">
      <c r="A833" s="14"/>
      <c r="B833" s="23" t="str">
        <f>IF($A833="","",'Система'!$B$4)</f>
        <v/>
      </c>
      <c r="C833" s="14"/>
      <c r="D833" s="23" t="str">
        <f t="array" ref="D833">IF(E833="","",XLOOKUP(E833,selector_02,selector_02_ids,""))</f>
        <v/>
      </c>
      <c r="E833" s="25"/>
      <c r="F833" s="14"/>
      <c r="G833" s="14"/>
      <c r="H833" s="14"/>
      <c r="I833" s="23" t="str">
        <f t="array" ref="I833">IF(J833="","",XLOOKUP(J833,selector_07,selector_07_ids,""))</f>
        <v/>
      </c>
      <c r="J833" s="25"/>
      <c r="K833" s="14"/>
      <c r="L833" s="14"/>
      <c r="M833" s="14"/>
      <c r="N833" s="23" t="str">
        <f t="array" ref="N833">IF(O833="","",XLOOKUP(O833,selector_18,selector_18_ids,""))</f>
        <v/>
      </c>
      <c r="O833" s="25"/>
      <c r="P833" s="14"/>
      <c r="Q833" s="23" t="str">
        <f t="array" ref="Q833">IF(R833="","",XLOOKUP(R833,selector_04,selector_04_ids,""))</f>
        <v/>
      </c>
      <c r="R833" s="25"/>
      <c r="S833" s="14"/>
      <c r="T833" s="27"/>
      <c r="U833" s="14"/>
    </row>
    <row r="834">
      <c r="A834" s="14"/>
      <c r="B834" s="23" t="str">
        <f>IF($A834="","",'Система'!$B$4)</f>
        <v/>
      </c>
      <c r="C834" s="14"/>
      <c r="D834" s="23" t="str">
        <f t="array" ref="D834">IF(E834="","",XLOOKUP(E834,selector_02,selector_02_ids,""))</f>
        <v/>
      </c>
      <c r="E834" s="25"/>
      <c r="F834" s="14"/>
      <c r="G834" s="14"/>
      <c r="H834" s="14"/>
      <c r="I834" s="23" t="str">
        <f t="array" ref="I834">IF(J834="","",XLOOKUP(J834,selector_07,selector_07_ids,""))</f>
        <v/>
      </c>
      <c r="J834" s="25"/>
      <c r="K834" s="14"/>
      <c r="L834" s="14"/>
      <c r="M834" s="14"/>
      <c r="N834" s="23" t="str">
        <f t="array" ref="N834">IF(O834="","",XLOOKUP(O834,selector_18,selector_18_ids,""))</f>
        <v/>
      </c>
      <c r="O834" s="25"/>
      <c r="P834" s="14"/>
      <c r="Q834" s="23" t="str">
        <f t="array" ref="Q834">IF(R834="","",XLOOKUP(R834,selector_04,selector_04_ids,""))</f>
        <v/>
      </c>
      <c r="R834" s="25"/>
      <c r="S834" s="14"/>
      <c r="T834" s="27"/>
      <c r="U834" s="14"/>
    </row>
    <row r="835">
      <c r="A835" s="14"/>
      <c r="B835" s="23" t="str">
        <f>IF($A835="","",'Система'!$B$4)</f>
        <v/>
      </c>
      <c r="C835" s="14"/>
      <c r="D835" s="23" t="str">
        <f t="array" ref="D835">IF(E835="","",XLOOKUP(E835,selector_02,selector_02_ids,""))</f>
        <v/>
      </c>
      <c r="E835" s="25"/>
      <c r="F835" s="14"/>
      <c r="G835" s="14"/>
      <c r="H835" s="14"/>
      <c r="I835" s="23" t="str">
        <f t="array" ref="I835">IF(J835="","",XLOOKUP(J835,selector_07,selector_07_ids,""))</f>
        <v/>
      </c>
      <c r="J835" s="25"/>
      <c r="K835" s="14"/>
      <c r="L835" s="14"/>
      <c r="M835" s="14"/>
      <c r="N835" s="23" t="str">
        <f t="array" ref="N835">IF(O835="","",XLOOKUP(O835,selector_18,selector_18_ids,""))</f>
        <v/>
      </c>
      <c r="O835" s="25"/>
      <c r="P835" s="14"/>
      <c r="Q835" s="23" t="str">
        <f t="array" ref="Q835">IF(R835="","",XLOOKUP(R835,selector_04,selector_04_ids,""))</f>
        <v/>
      </c>
      <c r="R835" s="25"/>
      <c r="S835" s="14"/>
      <c r="T835" s="27"/>
      <c r="U835" s="14"/>
    </row>
    <row r="836">
      <c r="A836" s="14"/>
      <c r="B836" s="23" t="str">
        <f>IF($A836="","",'Система'!$B$4)</f>
        <v/>
      </c>
      <c r="C836" s="14"/>
      <c r="D836" s="23" t="str">
        <f t="array" ref="D836">IF(E836="","",XLOOKUP(E836,selector_02,selector_02_ids,""))</f>
        <v/>
      </c>
      <c r="E836" s="25"/>
      <c r="F836" s="14"/>
      <c r="G836" s="14"/>
      <c r="H836" s="14"/>
      <c r="I836" s="23" t="str">
        <f t="array" ref="I836">IF(J836="","",XLOOKUP(J836,selector_07,selector_07_ids,""))</f>
        <v/>
      </c>
      <c r="J836" s="25"/>
      <c r="K836" s="14"/>
      <c r="L836" s="14"/>
      <c r="M836" s="14"/>
      <c r="N836" s="23" t="str">
        <f t="array" ref="N836">IF(O836="","",XLOOKUP(O836,selector_18,selector_18_ids,""))</f>
        <v/>
      </c>
      <c r="O836" s="25"/>
      <c r="P836" s="14"/>
      <c r="Q836" s="23" t="str">
        <f t="array" ref="Q836">IF(R836="","",XLOOKUP(R836,selector_04,selector_04_ids,""))</f>
        <v/>
      </c>
      <c r="R836" s="25"/>
      <c r="S836" s="14"/>
      <c r="T836" s="27"/>
      <c r="U836" s="14"/>
    </row>
    <row r="837">
      <c r="A837" s="14"/>
      <c r="B837" s="23" t="str">
        <f>IF($A837="","",'Система'!$B$4)</f>
        <v/>
      </c>
      <c r="C837" s="14"/>
      <c r="D837" s="23" t="str">
        <f t="array" ref="D837">IF(E837="","",XLOOKUP(E837,selector_02,selector_02_ids,""))</f>
        <v/>
      </c>
      <c r="E837" s="25"/>
      <c r="F837" s="14"/>
      <c r="G837" s="14"/>
      <c r="H837" s="14"/>
      <c r="I837" s="23" t="str">
        <f t="array" ref="I837">IF(J837="","",XLOOKUP(J837,selector_07,selector_07_ids,""))</f>
        <v/>
      </c>
      <c r="J837" s="25"/>
      <c r="K837" s="14"/>
      <c r="L837" s="14"/>
      <c r="M837" s="14"/>
      <c r="N837" s="23" t="str">
        <f t="array" ref="N837">IF(O837="","",XLOOKUP(O837,selector_18,selector_18_ids,""))</f>
        <v/>
      </c>
      <c r="O837" s="25"/>
      <c r="P837" s="14"/>
      <c r="Q837" s="23" t="str">
        <f t="array" ref="Q837">IF(R837="","",XLOOKUP(R837,selector_04,selector_04_ids,""))</f>
        <v/>
      </c>
      <c r="R837" s="25"/>
      <c r="S837" s="14"/>
      <c r="T837" s="27"/>
      <c r="U837" s="14"/>
    </row>
    <row r="838">
      <c r="A838" s="14"/>
      <c r="B838" s="23" t="str">
        <f>IF($A838="","",'Система'!$B$4)</f>
        <v/>
      </c>
      <c r="C838" s="14"/>
      <c r="D838" s="23" t="str">
        <f t="array" ref="D838">IF(E838="","",XLOOKUP(E838,selector_02,selector_02_ids,""))</f>
        <v/>
      </c>
      <c r="E838" s="25"/>
      <c r="F838" s="14"/>
      <c r="G838" s="14"/>
      <c r="H838" s="14"/>
      <c r="I838" s="23" t="str">
        <f t="array" ref="I838">IF(J838="","",XLOOKUP(J838,selector_07,selector_07_ids,""))</f>
        <v/>
      </c>
      <c r="J838" s="25"/>
      <c r="K838" s="14"/>
      <c r="L838" s="14"/>
      <c r="M838" s="14"/>
      <c r="N838" s="23" t="str">
        <f t="array" ref="N838">IF(O838="","",XLOOKUP(O838,selector_18,selector_18_ids,""))</f>
        <v/>
      </c>
      <c r="O838" s="25"/>
      <c r="P838" s="14"/>
      <c r="Q838" s="23" t="str">
        <f t="array" ref="Q838">IF(R838="","",XLOOKUP(R838,selector_04,selector_04_ids,""))</f>
        <v/>
      </c>
      <c r="R838" s="25"/>
      <c r="S838" s="14"/>
      <c r="T838" s="27"/>
      <c r="U838" s="14"/>
    </row>
    <row r="839">
      <c r="A839" s="14"/>
      <c r="B839" s="23" t="str">
        <f>IF($A839="","",'Система'!$B$4)</f>
        <v/>
      </c>
      <c r="C839" s="14"/>
      <c r="D839" s="23" t="str">
        <f t="array" ref="D839">IF(E839="","",XLOOKUP(E839,selector_02,selector_02_ids,""))</f>
        <v/>
      </c>
      <c r="E839" s="25"/>
      <c r="F839" s="14"/>
      <c r="G839" s="14"/>
      <c r="H839" s="14"/>
      <c r="I839" s="23" t="str">
        <f t="array" ref="I839">IF(J839="","",XLOOKUP(J839,selector_07,selector_07_ids,""))</f>
        <v/>
      </c>
      <c r="J839" s="25"/>
      <c r="K839" s="14"/>
      <c r="L839" s="14"/>
      <c r="M839" s="14"/>
      <c r="N839" s="23" t="str">
        <f t="array" ref="N839">IF(O839="","",XLOOKUP(O839,selector_18,selector_18_ids,""))</f>
        <v/>
      </c>
      <c r="O839" s="25"/>
      <c r="P839" s="14"/>
      <c r="Q839" s="23" t="str">
        <f t="array" ref="Q839">IF(R839="","",XLOOKUP(R839,selector_04,selector_04_ids,""))</f>
        <v/>
      </c>
      <c r="R839" s="25"/>
      <c r="S839" s="14"/>
      <c r="T839" s="27"/>
      <c r="U839" s="14"/>
    </row>
    <row r="840">
      <c r="A840" s="14"/>
      <c r="B840" s="23" t="str">
        <f>IF($A840="","",'Система'!$B$4)</f>
        <v/>
      </c>
      <c r="C840" s="14"/>
      <c r="D840" s="23" t="str">
        <f t="array" ref="D840">IF(E840="","",XLOOKUP(E840,selector_02,selector_02_ids,""))</f>
        <v/>
      </c>
      <c r="E840" s="25"/>
      <c r="F840" s="14"/>
      <c r="G840" s="14"/>
      <c r="H840" s="14"/>
      <c r="I840" s="23" t="str">
        <f t="array" ref="I840">IF(J840="","",XLOOKUP(J840,selector_07,selector_07_ids,""))</f>
        <v/>
      </c>
      <c r="J840" s="25"/>
      <c r="K840" s="14"/>
      <c r="L840" s="14"/>
      <c r="M840" s="14"/>
      <c r="N840" s="23" t="str">
        <f t="array" ref="N840">IF(O840="","",XLOOKUP(O840,selector_18,selector_18_ids,""))</f>
        <v/>
      </c>
      <c r="O840" s="25"/>
      <c r="P840" s="14"/>
      <c r="Q840" s="23" t="str">
        <f t="array" ref="Q840">IF(R840="","",XLOOKUP(R840,selector_04,selector_04_ids,""))</f>
        <v/>
      </c>
      <c r="R840" s="25"/>
      <c r="S840" s="14"/>
      <c r="T840" s="27"/>
      <c r="U840" s="14"/>
    </row>
    <row r="841">
      <c r="A841" s="14"/>
      <c r="B841" s="23" t="str">
        <f>IF($A841="","",'Система'!$B$4)</f>
        <v/>
      </c>
      <c r="C841" s="14"/>
      <c r="D841" s="23" t="str">
        <f t="array" ref="D841">IF(E841="","",XLOOKUP(E841,selector_02,selector_02_ids,""))</f>
        <v/>
      </c>
      <c r="E841" s="25"/>
      <c r="F841" s="14"/>
      <c r="G841" s="14"/>
      <c r="H841" s="14"/>
      <c r="I841" s="23" t="str">
        <f t="array" ref="I841">IF(J841="","",XLOOKUP(J841,selector_07,selector_07_ids,""))</f>
        <v/>
      </c>
      <c r="J841" s="25"/>
      <c r="K841" s="14"/>
      <c r="L841" s="14"/>
      <c r="M841" s="14"/>
      <c r="N841" s="23" t="str">
        <f t="array" ref="N841">IF(O841="","",XLOOKUP(O841,selector_18,selector_18_ids,""))</f>
        <v/>
      </c>
      <c r="O841" s="25"/>
      <c r="P841" s="14"/>
      <c r="Q841" s="23" t="str">
        <f t="array" ref="Q841">IF(R841="","",XLOOKUP(R841,selector_04,selector_04_ids,""))</f>
        <v/>
      </c>
      <c r="R841" s="25"/>
      <c r="S841" s="14"/>
      <c r="T841" s="27"/>
      <c r="U841" s="14"/>
    </row>
    <row r="842">
      <c r="A842" s="14"/>
      <c r="B842" s="23" t="str">
        <f>IF($A842="","",'Система'!$B$4)</f>
        <v/>
      </c>
      <c r="C842" s="14"/>
      <c r="D842" s="23" t="str">
        <f t="array" ref="D842">IF(E842="","",XLOOKUP(E842,selector_02,selector_02_ids,""))</f>
        <v/>
      </c>
      <c r="E842" s="25"/>
      <c r="F842" s="14"/>
      <c r="G842" s="14"/>
      <c r="H842" s="14"/>
      <c r="I842" s="23" t="str">
        <f t="array" ref="I842">IF(J842="","",XLOOKUP(J842,selector_07,selector_07_ids,""))</f>
        <v/>
      </c>
      <c r="J842" s="25"/>
      <c r="K842" s="14"/>
      <c r="L842" s="14"/>
      <c r="M842" s="14"/>
      <c r="N842" s="23" t="str">
        <f t="array" ref="N842">IF(O842="","",XLOOKUP(O842,selector_18,selector_18_ids,""))</f>
        <v/>
      </c>
      <c r="O842" s="25"/>
      <c r="P842" s="14"/>
      <c r="Q842" s="23" t="str">
        <f t="array" ref="Q842">IF(R842="","",XLOOKUP(R842,selector_04,selector_04_ids,""))</f>
        <v/>
      </c>
      <c r="R842" s="25"/>
      <c r="S842" s="14"/>
      <c r="T842" s="27"/>
      <c r="U842" s="14"/>
    </row>
    <row r="843">
      <c r="A843" s="14"/>
      <c r="B843" s="23" t="str">
        <f>IF($A843="","",'Система'!$B$4)</f>
        <v/>
      </c>
      <c r="C843" s="14"/>
      <c r="D843" s="23" t="str">
        <f t="array" ref="D843">IF(E843="","",XLOOKUP(E843,selector_02,selector_02_ids,""))</f>
        <v/>
      </c>
      <c r="E843" s="25"/>
      <c r="F843" s="14"/>
      <c r="G843" s="14"/>
      <c r="H843" s="14"/>
      <c r="I843" s="23" t="str">
        <f t="array" ref="I843">IF(J843="","",XLOOKUP(J843,selector_07,selector_07_ids,""))</f>
        <v/>
      </c>
      <c r="J843" s="25"/>
      <c r="K843" s="14"/>
      <c r="L843" s="14"/>
      <c r="M843" s="14"/>
      <c r="N843" s="23" t="str">
        <f t="array" ref="N843">IF(O843="","",XLOOKUP(O843,selector_18,selector_18_ids,""))</f>
        <v/>
      </c>
      <c r="O843" s="25"/>
      <c r="P843" s="14"/>
      <c r="Q843" s="23" t="str">
        <f t="array" ref="Q843">IF(R843="","",XLOOKUP(R843,selector_04,selector_04_ids,""))</f>
        <v/>
      </c>
      <c r="R843" s="25"/>
      <c r="S843" s="14"/>
      <c r="T843" s="27"/>
      <c r="U843" s="14"/>
    </row>
    <row r="844">
      <c r="A844" s="14"/>
      <c r="B844" s="23" t="str">
        <f>IF($A844="","",'Система'!$B$4)</f>
        <v/>
      </c>
      <c r="C844" s="14"/>
      <c r="D844" s="23" t="str">
        <f t="array" ref="D844">IF(E844="","",XLOOKUP(E844,selector_02,selector_02_ids,""))</f>
        <v/>
      </c>
      <c r="E844" s="25"/>
      <c r="F844" s="14"/>
      <c r="G844" s="14"/>
      <c r="H844" s="14"/>
      <c r="I844" s="23" t="str">
        <f t="array" ref="I844">IF(J844="","",XLOOKUP(J844,selector_07,selector_07_ids,""))</f>
        <v/>
      </c>
      <c r="J844" s="25"/>
      <c r="K844" s="14"/>
      <c r="L844" s="14"/>
      <c r="M844" s="14"/>
      <c r="N844" s="23" t="str">
        <f t="array" ref="N844">IF(O844="","",XLOOKUP(O844,selector_18,selector_18_ids,""))</f>
        <v/>
      </c>
      <c r="O844" s="25"/>
      <c r="P844" s="14"/>
      <c r="Q844" s="23" t="str">
        <f t="array" ref="Q844">IF(R844="","",XLOOKUP(R844,selector_04,selector_04_ids,""))</f>
        <v/>
      </c>
      <c r="R844" s="25"/>
      <c r="S844" s="14"/>
      <c r="T844" s="27"/>
      <c r="U844" s="14"/>
    </row>
    <row r="845">
      <c r="A845" s="14"/>
      <c r="B845" s="23" t="str">
        <f>IF($A845="","",'Система'!$B$4)</f>
        <v/>
      </c>
      <c r="C845" s="14"/>
      <c r="D845" s="23" t="str">
        <f t="array" ref="D845">IF(E845="","",XLOOKUP(E845,selector_02,selector_02_ids,""))</f>
        <v/>
      </c>
      <c r="E845" s="25"/>
      <c r="F845" s="14"/>
      <c r="G845" s="14"/>
      <c r="H845" s="14"/>
      <c r="I845" s="23" t="str">
        <f t="array" ref="I845">IF(J845="","",XLOOKUP(J845,selector_07,selector_07_ids,""))</f>
        <v/>
      </c>
      <c r="J845" s="25"/>
      <c r="K845" s="14"/>
      <c r="L845" s="14"/>
      <c r="M845" s="14"/>
      <c r="N845" s="23" t="str">
        <f t="array" ref="N845">IF(O845="","",XLOOKUP(O845,selector_18,selector_18_ids,""))</f>
        <v/>
      </c>
      <c r="O845" s="25"/>
      <c r="P845" s="14"/>
      <c r="Q845" s="23" t="str">
        <f t="array" ref="Q845">IF(R845="","",XLOOKUP(R845,selector_04,selector_04_ids,""))</f>
        <v/>
      </c>
      <c r="R845" s="25"/>
      <c r="S845" s="14"/>
      <c r="T845" s="27"/>
      <c r="U845" s="14"/>
    </row>
    <row r="846">
      <c r="A846" s="14"/>
      <c r="B846" s="23" t="str">
        <f>IF($A846="","",'Система'!$B$4)</f>
        <v/>
      </c>
      <c r="C846" s="14"/>
      <c r="D846" s="23" t="str">
        <f t="array" ref="D846">IF(E846="","",XLOOKUP(E846,selector_02,selector_02_ids,""))</f>
        <v/>
      </c>
      <c r="E846" s="25"/>
      <c r="F846" s="14"/>
      <c r="G846" s="14"/>
      <c r="H846" s="14"/>
      <c r="I846" s="23" t="str">
        <f t="array" ref="I846">IF(J846="","",XLOOKUP(J846,selector_07,selector_07_ids,""))</f>
        <v/>
      </c>
      <c r="J846" s="25"/>
      <c r="K846" s="14"/>
      <c r="L846" s="14"/>
      <c r="M846" s="14"/>
      <c r="N846" s="23" t="str">
        <f t="array" ref="N846">IF(O846="","",XLOOKUP(O846,selector_18,selector_18_ids,""))</f>
        <v/>
      </c>
      <c r="O846" s="25"/>
      <c r="P846" s="14"/>
      <c r="Q846" s="23" t="str">
        <f t="array" ref="Q846">IF(R846="","",XLOOKUP(R846,selector_04,selector_04_ids,""))</f>
        <v/>
      </c>
      <c r="R846" s="25"/>
      <c r="S846" s="14"/>
      <c r="T846" s="27"/>
      <c r="U846" s="14"/>
    </row>
    <row r="847">
      <c r="A847" s="14"/>
      <c r="B847" s="23" t="str">
        <f>IF($A847="","",'Система'!$B$4)</f>
        <v/>
      </c>
      <c r="C847" s="14"/>
      <c r="D847" s="23" t="str">
        <f t="array" ref="D847">IF(E847="","",XLOOKUP(E847,selector_02,selector_02_ids,""))</f>
        <v/>
      </c>
      <c r="E847" s="25"/>
      <c r="F847" s="14"/>
      <c r="G847" s="14"/>
      <c r="H847" s="14"/>
      <c r="I847" s="23" t="str">
        <f t="array" ref="I847">IF(J847="","",XLOOKUP(J847,selector_07,selector_07_ids,""))</f>
        <v/>
      </c>
      <c r="J847" s="25"/>
      <c r="K847" s="14"/>
      <c r="L847" s="14"/>
      <c r="M847" s="14"/>
      <c r="N847" s="23" t="str">
        <f t="array" ref="N847">IF(O847="","",XLOOKUP(O847,selector_18,selector_18_ids,""))</f>
        <v/>
      </c>
      <c r="O847" s="25"/>
      <c r="P847" s="14"/>
      <c r="Q847" s="23" t="str">
        <f t="array" ref="Q847">IF(R847="","",XLOOKUP(R847,selector_04,selector_04_ids,""))</f>
        <v/>
      </c>
      <c r="R847" s="25"/>
      <c r="S847" s="14"/>
      <c r="T847" s="27"/>
      <c r="U847" s="14"/>
    </row>
    <row r="848">
      <c r="A848" s="14"/>
      <c r="B848" s="23" t="str">
        <f>IF($A848="","",'Система'!$B$4)</f>
        <v/>
      </c>
      <c r="C848" s="14"/>
      <c r="D848" s="23" t="str">
        <f t="array" ref="D848">IF(E848="","",XLOOKUP(E848,selector_02,selector_02_ids,""))</f>
        <v/>
      </c>
      <c r="E848" s="25"/>
      <c r="F848" s="14"/>
      <c r="G848" s="14"/>
      <c r="H848" s="14"/>
      <c r="I848" s="23" t="str">
        <f t="array" ref="I848">IF(J848="","",XLOOKUP(J848,selector_07,selector_07_ids,""))</f>
        <v/>
      </c>
      <c r="J848" s="25"/>
      <c r="K848" s="14"/>
      <c r="L848" s="14"/>
      <c r="M848" s="14"/>
      <c r="N848" s="23" t="str">
        <f t="array" ref="N848">IF(O848="","",XLOOKUP(O848,selector_18,selector_18_ids,""))</f>
        <v/>
      </c>
      <c r="O848" s="25"/>
      <c r="P848" s="14"/>
      <c r="Q848" s="23" t="str">
        <f t="array" ref="Q848">IF(R848="","",XLOOKUP(R848,selector_04,selector_04_ids,""))</f>
        <v/>
      </c>
      <c r="R848" s="25"/>
      <c r="S848" s="14"/>
      <c r="T848" s="27"/>
      <c r="U848" s="14"/>
    </row>
    <row r="849">
      <c r="A849" s="14"/>
      <c r="B849" s="23" t="str">
        <f>IF($A849="","",'Система'!$B$4)</f>
        <v/>
      </c>
      <c r="C849" s="14"/>
      <c r="D849" s="23" t="str">
        <f t="array" ref="D849">IF(E849="","",XLOOKUP(E849,selector_02,selector_02_ids,""))</f>
        <v/>
      </c>
      <c r="E849" s="25"/>
      <c r="F849" s="14"/>
      <c r="G849" s="14"/>
      <c r="H849" s="14"/>
      <c r="I849" s="23" t="str">
        <f t="array" ref="I849">IF(J849="","",XLOOKUP(J849,selector_07,selector_07_ids,""))</f>
        <v/>
      </c>
      <c r="J849" s="25"/>
      <c r="K849" s="14"/>
      <c r="L849" s="14"/>
      <c r="M849" s="14"/>
      <c r="N849" s="23" t="str">
        <f t="array" ref="N849">IF(O849="","",XLOOKUP(O849,selector_18,selector_18_ids,""))</f>
        <v/>
      </c>
      <c r="O849" s="25"/>
      <c r="P849" s="14"/>
      <c r="Q849" s="23" t="str">
        <f t="array" ref="Q849">IF(R849="","",XLOOKUP(R849,selector_04,selector_04_ids,""))</f>
        <v/>
      </c>
      <c r="R849" s="25"/>
      <c r="S849" s="14"/>
      <c r="T849" s="27"/>
      <c r="U849" s="14"/>
    </row>
    <row r="850">
      <c r="A850" s="14"/>
      <c r="B850" s="23" t="str">
        <f>IF($A850="","",'Система'!$B$4)</f>
        <v/>
      </c>
      <c r="C850" s="14"/>
      <c r="D850" s="23" t="str">
        <f t="array" ref="D850">IF(E850="","",XLOOKUP(E850,selector_02,selector_02_ids,""))</f>
        <v/>
      </c>
      <c r="E850" s="25"/>
      <c r="F850" s="14"/>
      <c r="G850" s="14"/>
      <c r="H850" s="14"/>
      <c r="I850" s="23" t="str">
        <f t="array" ref="I850">IF(J850="","",XLOOKUP(J850,selector_07,selector_07_ids,""))</f>
        <v/>
      </c>
      <c r="J850" s="25"/>
      <c r="K850" s="14"/>
      <c r="L850" s="14"/>
      <c r="M850" s="14"/>
      <c r="N850" s="23" t="str">
        <f t="array" ref="N850">IF(O850="","",XLOOKUP(O850,selector_18,selector_18_ids,""))</f>
        <v/>
      </c>
      <c r="O850" s="25"/>
      <c r="P850" s="14"/>
      <c r="Q850" s="23" t="str">
        <f t="array" ref="Q850">IF(R850="","",XLOOKUP(R850,selector_04,selector_04_ids,""))</f>
        <v/>
      </c>
      <c r="R850" s="25"/>
      <c r="S850" s="14"/>
      <c r="T850" s="27"/>
      <c r="U850" s="14"/>
    </row>
    <row r="851">
      <c r="A851" s="14"/>
      <c r="B851" s="23" t="str">
        <f>IF($A851="","",'Система'!$B$4)</f>
        <v/>
      </c>
      <c r="C851" s="14"/>
      <c r="D851" s="23" t="str">
        <f t="array" ref="D851">IF(E851="","",XLOOKUP(E851,selector_02,selector_02_ids,""))</f>
        <v/>
      </c>
      <c r="E851" s="25"/>
      <c r="F851" s="14"/>
      <c r="G851" s="14"/>
      <c r="H851" s="14"/>
      <c r="I851" s="23" t="str">
        <f t="array" ref="I851">IF(J851="","",XLOOKUP(J851,selector_07,selector_07_ids,""))</f>
        <v/>
      </c>
      <c r="J851" s="25"/>
      <c r="K851" s="14"/>
      <c r="L851" s="14"/>
      <c r="M851" s="14"/>
      <c r="N851" s="23" t="str">
        <f t="array" ref="N851">IF(O851="","",XLOOKUP(O851,selector_18,selector_18_ids,""))</f>
        <v/>
      </c>
      <c r="O851" s="25"/>
      <c r="P851" s="14"/>
      <c r="Q851" s="23" t="str">
        <f t="array" ref="Q851">IF(R851="","",XLOOKUP(R851,selector_04,selector_04_ids,""))</f>
        <v/>
      </c>
      <c r="R851" s="25"/>
      <c r="S851" s="14"/>
      <c r="T851" s="27"/>
      <c r="U851" s="14"/>
    </row>
    <row r="852">
      <c r="A852" s="14"/>
      <c r="B852" s="23" t="str">
        <f>IF($A852="","",'Система'!$B$4)</f>
        <v/>
      </c>
      <c r="C852" s="14"/>
      <c r="D852" s="23" t="str">
        <f t="array" ref="D852">IF(E852="","",XLOOKUP(E852,selector_02,selector_02_ids,""))</f>
        <v/>
      </c>
      <c r="E852" s="25"/>
      <c r="F852" s="14"/>
      <c r="G852" s="14"/>
      <c r="H852" s="14"/>
      <c r="I852" s="23" t="str">
        <f t="array" ref="I852">IF(J852="","",XLOOKUP(J852,selector_07,selector_07_ids,""))</f>
        <v/>
      </c>
      <c r="J852" s="25"/>
      <c r="K852" s="14"/>
      <c r="L852" s="14"/>
      <c r="M852" s="14"/>
      <c r="N852" s="23" t="str">
        <f t="array" ref="N852">IF(O852="","",XLOOKUP(O852,selector_18,selector_18_ids,""))</f>
        <v/>
      </c>
      <c r="O852" s="25"/>
      <c r="P852" s="14"/>
      <c r="Q852" s="23" t="str">
        <f t="array" ref="Q852">IF(R852="","",XLOOKUP(R852,selector_04,selector_04_ids,""))</f>
        <v/>
      </c>
      <c r="R852" s="25"/>
      <c r="S852" s="14"/>
      <c r="T852" s="27"/>
      <c r="U852" s="14"/>
    </row>
    <row r="853">
      <c r="A853" s="14"/>
      <c r="B853" s="23" t="str">
        <f>IF($A853="","",'Система'!$B$4)</f>
        <v/>
      </c>
      <c r="C853" s="14"/>
      <c r="D853" s="23" t="str">
        <f t="array" ref="D853">IF(E853="","",XLOOKUP(E853,selector_02,selector_02_ids,""))</f>
        <v/>
      </c>
      <c r="E853" s="25"/>
      <c r="F853" s="14"/>
      <c r="G853" s="14"/>
      <c r="H853" s="14"/>
      <c r="I853" s="23" t="str">
        <f t="array" ref="I853">IF(J853="","",XLOOKUP(J853,selector_07,selector_07_ids,""))</f>
        <v/>
      </c>
      <c r="J853" s="25"/>
      <c r="K853" s="14"/>
      <c r="L853" s="14"/>
      <c r="M853" s="14"/>
      <c r="N853" s="23" t="str">
        <f t="array" ref="N853">IF(O853="","",XLOOKUP(O853,selector_18,selector_18_ids,""))</f>
        <v/>
      </c>
      <c r="O853" s="25"/>
      <c r="P853" s="14"/>
      <c r="Q853" s="23" t="str">
        <f t="array" ref="Q853">IF(R853="","",XLOOKUP(R853,selector_04,selector_04_ids,""))</f>
        <v/>
      </c>
      <c r="R853" s="25"/>
      <c r="S853" s="14"/>
      <c r="T853" s="27"/>
      <c r="U853" s="14"/>
    </row>
    <row r="854">
      <c r="A854" s="14"/>
      <c r="B854" s="23" t="str">
        <f>IF($A854="","",'Система'!$B$4)</f>
        <v/>
      </c>
      <c r="C854" s="14"/>
      <c r="D854" s="23" t="str">
        <f t="array" ref="D854">IF(E854="","",XLOOKUP(E854,selector_02,selector_02_ids,""))</f>
        <v/>
      </c>
      <c r="E854" s="25"/>
      <c r="F854" s="14"/>
      <c r="G854" s="14"/>
      <c r="H854" s="14"/>
      <c r="I854" s="23" t="str">
        <f t="array" ref="I854">IF(J854="","",XLOOKUP(J854,selector_07,selector_07_ids,""))</f>
        <v/>
      </c>
      <c r="J854" s="25"/>
      <c r="K854" s="14"/>
      <c r="L854" s="14"/>
      <c r="M854" s="14"/>
      <c r="N854" s="23" t="str">
        <f t="array" ref="N854">IF(O854="","",XLOOKUP(O854,selector_18,selector_18_ids,""))</f>
        <v/>
      </c>
      <c r="O854" s="25"/>
      <c r="P854" s="14"/>
      <c r="Q854" s="23" t="str">
        <f t="array" ref="Q854">IF(R854="","",XLOOKUP(R854,selector_04,selector_04_ids,""))</f>
        <v/>
      </c>
      <c r="R854" s="25"/>
      <c r="S854" s="14"/>
      <c r="T854" s="27"/>
      <c r="U854" s="14"/>
    </row>
    <row r="855">
      <c r="A855" s="14"/>
      <c r="B855" s="23" t="str">
        <f>IF($A855="","",'Система'!$B$4)</f>
        <v/>
      </c>
      <c r="C855" s="14"/>
      <c r="D855" s="23" t="str">
        <f t="array" ref="D855">IF(E855="","",XLOOKUP(E855,selector_02,selector_02_ids,""))</f>
        <v/>
      </c>
      <c r="E855" s="25"/>
      <c r="F855" s="14"/>
      <c r="G855" s="14"/>
      <c r="H855" s="14"/>
      <c r="I855" s="23" t="str">
        <f t="array" ref="I855">IF(J855="","",XLOOKUP(J855,selector_07,selector_07_ids,""))</f>
        <v/>
      </c>
      <c r="J855" s="25"/>
      <c r="K855" s="14"/>
      <c r="L855" s="14"/>
      <c r="M855" s="14"/>
      <c r="N855" s="23" t="str">
        <f t="array" ref="N855">IF(O855="","",XLOOKUP(O855,selector_18,selector_18_ids,""))</f>
        <v/>
      </c>
      <c r="O855" s="25"/>
      <c r="P855" s="14"/>
      <c r="Q855" s="23" t="str">
        <f t="array" ref="Q855">IF(R855="","",XLOOKUP(R855,selector_04,selector_04_ids,""))</f>
        <v/>
      </c>
      <c r="R855" s="25"/>
      <c r="S855" s="14"/>
      <c r="T855" s="27"/>
      <c r="U855" s="14"/>
    </row>
    <row r="856">
      <c r="A856" s="14"/>
      <c r="B856" s="23" t="str">
        <f>IF($A856="","",'Система'!$B$4)</f>
        <v/>
      </c>
      <c r="C856" s="14"/>
      <c r="D856" s="23" t="str">
        <f t="array" ref="D856">IF(E856="","",XLOOKUP(E856,selector_02,selector_02_ids,""))</f>
        <v/>
      </c>
      <c r="E856" s="25"/>
      <c r="F856" s="14"/>
      <c r="G856" s="14"/>
      <c r="H856" s="14"/>
      <c r="I856" s="23" t="str">
        <f t="array" ref="I856">IF(J856="","",XLOOKUP(J856,selector_07,selector_07_ids,""))</f>
        <v/>
      </c>
      <c r="J856" s="25"/>
      <c r="K856" s="14"/>
      <c r="L856" s="14"/>
      <c r="M856" s="14"/>
      <c r="N856" s="23" t="str">
        <f t="array" ref="N856">IF(O856="","",XLOOKUP(O856,selector_18,selector_18_ids,""))</f>
        <v/>
      </c>
      <c r="O856" s="25"/>
      <c r="P856" s="14"/>
      <c r="Q856" s="23" t="str">
        <f t="array" ref="Q856">IF(R856="","",XLOOKUP(R856,selector_04,selector_04_ids,""))</f>
        <v/>
      </c>
      <c r="R856" s="25"/>
      <c r="S856" s="14"/>
      <c r="T856" s="27"/>
      <c r="U856" s="14"/>
    </row>
    <row r="857">
      <c r="A857" s="14"/>
      <c r="B857" s="23" t="str">
        <f>IF($A857="","",'Система'!$B$4)</f>
        <v/>
      </c>
      <c r="C857" s="14"/>
      <c r="D857" s="23" t="str">
        <f t="array" ref="D857">IF(E857="","",XLOOKUP(E857,selector_02,selector_02_ids,""))</f>
        <v/>
      </c>
      <c r="E857" s="25"/>
      <c r="F857" s="14"/>
      <c r="G857" s="14"/>
      <c r="H857" s="14"/>
      <c r="I857" s="23" t="str">
        <f t="array" ref="I857">IF(J857="","",XLOOKUP(J857,selector_07,selector_07_ids,""))</f>
        <v/>
      </c>
      <c r="J857" s="25"/>
      <c r="K857" s="14"/>
      <c r="L857" s="14"/>
      <c r="M857" s="14"/>
      <c r="N857" s="23" t="str">
        <f t="array" ref="N857">IF(O857="","",XLOOKUP(O857,selector_18,selector_18_ids,""))</f>
        <v/>
      </c>
      <c r="O857" s="25"/>
      <c r="P857" s="14"/>
      <c r="Q857" s="23" t="str">
        <f t="array" ref="Q857">IF(R857="","",XLOOKUP(R857,selector_04,selector_04_ids,""))</f>
        <v/>
      </c>
      <c r="R857" s="25"/>
      <c r="S857" s="14"/>
      <c r="T857" s="27"/>
      <c r="U857" s="14"/>
    </row>
    <row r="858">
      <c r="A858" s="14"/>
      <c r="B858" s="23" t="str">
        <f>IF($A858="","",'Система'!$B$4)</f>
        <v/>
      </c>
      <c r="C858" s="14"/>
      <c r="D858" s="23" t="str">
        <f t="array" ref="D858">IF(E858="","",XLOOKUP(E858,selector_02,selector_02_ids,""))</f>
        <v/>
      </c>
      <c r="E858" s="25"/>
      <c r="F858" s="14"/>
      <c r="G858" s="14"/>
      <c r="H858" s="14"/>
      <c r="I858" s="23" t="str">
        <f t="array" ref="I858">IF(J858="","",XLOOKUP(J858,selector_07,selector_07_ids,""))</f>
        <v/>
      </c>
      <c r="J858" s="25"/>
      <c r="K858" s="14"/>
      <c r="L858" s="14"/>
      <c r="M858" s="14"/>
      <c r="N858" s="23" t="str">
        <f t="array" ref="N858">IF(O858="","",XLOOKUP(O858,selector_18,selector_18_ids,""))</f>
        <v/>
      </c>
      <c r="O858" s="25"/>
      <c r="P858" s="14"/>
      <c r="Q858" s="23" t="str">
        <f t="array" ref="Q858">IF(R858="","",XLOOKUP(R858,selector_04,selector_04_ids,""))</f>
        <v/>
      </c>
      <c r="R858" s="25"/>
      <c r="S858" s="14"/>
      <c r="T858" s="27"/>
      <c r="U858" s="14"/>
    </row>
    <row r="859">
      <c r="A859" s="14"/>
      <c r="B859" s="23" t="str">
        <f>IF($A859="","",'Система'!$B$4)</f>
        <v/>
      </c>
      <c r="C859" s="14"/>
      <c r="D859" s="23" t="str">
        <f t="array" ref="D859">IF(E859="","",XLOOKUP(E859,selector_02,selector_02_ids,""))</f>
        <v/>
      </c>
      <c r="E859" s="25"/>
      <c r="F859" s="14"/>
      <c r="G859" s="14"/>
      <c r="H859" s="14"/>
      <c r="I859" s="23" t="str">
        <f t="array" ref="I859">IF(J859="","",XLOOKUP(J859,selector_07,selector_07_ids,""))</f>
        <v/>
      </c>
      <c r="J859" s="25"/>
      <c r="K859" s="14"/>
      <c r="L859" s="14"/>
      <c r="M859" s="14"/>
      <c r="N859" s="23" t="str">
        <f t="array" ref="N859">IF(O859="","",XLOOKUP(O859,selector_18,selector_18_ids,""))</f>
        <v/>
      </c>
      <c r="O859" s="25"/>
      <c r="P859" s="14"/>
      <c r="Q859" s="23" t="str">
        <f t="array" ref="Q859">IF(R859="","",XLOOKUP(R859,selector_04,selector_04_ids,""))</f>
        <v/>
      </c>
      <c r="R859" s="25"/>
      <c r="S859" s="14"/>
      <c r="T859" s="27"/>
      <c r="U859" s="14"/>
    </row>
    <row r="860">
      <c r="A860" s="14"/>
      <c r="B860" s="23" t="str">
        <f>IF($A860="","",'Система'!$B$4)</f>
        <v/>
      </c>
      <c r="C860" s="14"/>
      <c r="D860" s="23" t="str">
        <f t="array" ref="D860">IF(E860="","",XLOOKUP(E860,selector_02,selector_02_ids,""))</f>
        <v/>
      </c>
      <c r="E860" s="25"/>
      <c r="F860" s="14"/>
      <c r="G860" s="14"/>
      <c r="H860" s="14"/>
      <c r="I860" s="23" t="str">
        <f t="array" ref="I860">IF(J860="","",XLOOKUP(J860,selector_07,selector_07_ids,""))</f>
        <v/>
      </c>
      <c r="J860" s="25"/>
      <c r="K860" s="14"/>
      <c r="L860" s="14"/>
      <c r="M860" s="14"/>
      <c r="N860" s="23" t="str">
        <f t="array" ref="N860">IF(O860="","",XLOOKUP(O860,selector_18,selector_18_ids,""))</f>
        <v/>
      </c>
      <c r="O860" s="25"/>
      <c r="P860" s="14"/>
      <c r="Q860" s="23" t="str">
        <f t="array" ref="Q860">IF(R860="","",XLOOKUP(R860,selector_04,selector_04_ids,""))</f>
        <v/>
      </c>
      <c r="R860" s="25"/>
      <c r="S860" s="14"/>
      <c r="T860" s="27"/>
      <c r="U860" s="14"/>
    </row>
    <row r="861">
      <c r="A861" s="14"/>
      <c r="B861" s="23" t="str">
        <f>IF($A861="","",'Система'!$B$4)</f>
        <v/>
      </c>
      <c r="C861" s="14"/>
      <c r="D861" s="23" t="str">
        <f t="array" ref="D861">IF(E861="","",XLOOKUP(E861,selector_02,selector_02_ids,""))</f>
        <v/>
      </c>
      <c r="E861" s="25"/>
      <c r="F861" s="14"/>
      <c r="G861" s="14"/>
      <c r="H861" s="14"/>
      <c r="I861" s="23" t="str">
        <f t="array" ref="I861">IF(J861="","",XLOOKUP(J861,selector_07,selector_07_ids,""))</f>
        <v/>
      </c>
      <c r="J861" s="25"/>
      <c r="K861" s="14"/>
      <c r="L861" s="14"/>
      <c r="M861" s="14"/>
      <c r="N861" s="23" t="str">
        <f t="array" ref="N861">IF(O861="","",XLOOKUP(O861,selector_18,selector_18_ids,""))</f>
        <v/>
      </c>
      <c r="O861" s="25"/>
      <c r="P861" s="14"/>
      <c r="Q861" s="23" t="str">
        <f t="array" ref="Q861">IF(R861="","",XLOOKUP(R861,selector_04,selector_04_ids,""))</f>
        <v/>
      </c>
      <c r="R861" s="25"/>
      <c r="S861" s="14"/>
      <c r="T861" s="27"/>
      <c r="U861" s="14"/>
    </row>
    <row r="862">
      <c r="A862" s="14"/>
      <c r="B862" s="23" t="str">
        <f>IF($A862="","",'Система'!$B$4)</f>
        <v/>
      </c>
      <c r="C862" s="14"/>
      <c r="D862" s="23" t="str">
        <f t="array" ref="D862">IF(E862="","",XLOOKUP(E862,selector_02,selector_02_ids,""))</f>
        <v/>
      </c>
      <c r="E862" s="25"/>
      <c r="F862" s="14"/>
      <c r="G862" s="14"/>
      <c r="H862" s="14"/>
      <c r="I862" s="23" t="str">
        <f t="array" ref="I862">IF(J862="","",XLOOKUP(J862,selector_07,selector_07_ids,""))</f>
        <v/>
      </c>
      <c r="J862" s="25"/>
      <c r="K862" s="14"/>
      <c r="L862" s="14"/>
      <c r="M862" s="14"/>
      <c r="N862" s="23" t="str">
        <f t="array" ref="N862">IF(O862="","",XLOOKUP(O862,selector_18,selector_18_ids,""))</f>
        <v/>
      </c>
      <c r="O862" s="25"/>
      <c r="P862" s="14"/>
      <c r="Q862" s="23" t="str">
        <f t="array" ref="Q862">IF(R862="","",XLOOKUP(R862,selector_04,selector_04_ids,""))</f>
        <v/>
      </c>
      <c r="R862" s="25"/>
      <c r="S862" s="14"/>
      <c r="T862" s="27"/>
      <c r="U862" s="14"/>
    </row>
    <row r="863">
      <c r="A863" s="14"/>
      <c r="B863" s="23" t="str">
        <f>IF($A863="","",'Система'!$B$4)</f>
        <v/>
      </c>
      <c r="C863" s="14"/>
      <c r="D863" s="23" t="str">
        <f t="array" ref="D863">IF(E863="","",XLOOKUP(E863,selector_02,selector_02_ids,""))</f>
        <v/>
      </c>
      <c r="E863" s="25"/>
      <c r="F863" s="14"/>
      <c r="G863" s="14"/>
      <c r="H863" s="14"/>
      <c r="I863" s="23" t="str">
        <f t="array" ref="I863">IF(J863="","",XLOOKUP(J863,selector_07,selector_07_ids,""))</f>
        <v/>
      </c>
      <c r="J863" s="25"/>
      <c r="K863" s="14"/>
      <c r="L863" s="14"/>
      <c r="M863" s="14"/>
      <c r="N863" s="23" t="str">
        <f t="array" ref="N863">IF(O863="","",XLOOKUP(O863,selector_18,selector_18_ids,""))</f>
        <v/>
      </c>
      <c r="O863" s="25"/>
      <c r="P863" s="14"/>
      <c r="Q863" s="23" t="str">
        <f t="array" ref="Q863">IF(R863="","",XLOOKUP(R863,selector_04,selector_04_ids,""))</f>
        <v/>
      </c>
      <c r="R863" s="25"/>
      <c r="S863" s="14"/>
      <c r="T863" s="27"/>
      <c r="U863" s="14"/>
    </row>
    <row r="864">
      <c r="A864" s="14"/>
      <c r="B864" s="23" t="str">
        <f>IF($A864="","",'Система'!$B$4)</f>
        <v/>
      </c>
      <c r="C864" s="14"/>
      <c r="D864" s="23" t="str">
        <f t="array" ref="D864">IF(E864="","",XLOOKUP(E864,selector_02,selector_02_ids,""))</f>
        <v/>
      </c>
      <c r="E864" s="25"/>
      <c r="F864" s="14"/>
      <c r="G864" s="14"/>
      <c r="H864" s="14"/>
      <c r="I864" s="23" t="str">
        <f t="array" ref="I864">IF(J864="","",XLOOKUP(J864,selector_07,selector_07_ids,""))</f>
        <v/>
      </c>
      <c r="J864" s="25"/>
      <c r="K864" s="14"/>
      <c r="L864" s="14"/>
      <c r="M864" s="14"/>
      <c r="N864" s="23" t="str">
        <f t="array" ref="N864">IF(O864="","",XLOOKUP(O864,selector_18,selector_18_ids,""))</f>
        <v/>
      </c>
      <c r="O864" s="25"/>
      <c r="P864" s="14"/>
      <c r="Q864" s="23" t="str">
        <f t="array" ref="Q864">IF(R864="","",XLOOKUP(R864,selector_04,selector_04_ids,""))</f>
        <v/>
      </c>
      <c r="R864" s="25"/>
      <c r="S864" s="14"/>
      <c r="T864" s="27"/>
      <c r="U864" s="14"/>
    </row>
    <row r="865">
      <c r="A865" s="14"/>
      <c r="B865" s="23" t="str">
        <f>IF($A865="","",'Система'!$B$4)</f>
        <v/>
      </c>
      <c r="C865" s="14"/>
      <c r="D865" s="23" t="str">
        <f t="array" ref="D865">IF(E865="","",XLOOKUP(E865,selector_02,selector_02_ids,""))</f>
        <v/>
      </c>
      <c r="E865" s="25"/>
      <c r="F865" s="14"/>
      <c r="G865" s="14"/>
      <c r="H865" s="14"/>
      <c r="I865" s="23" t="str">
        <f t="array" ref="I865">IF(J865="","",XLOOKUP(J865,selector_07,selector_07_ids,""))</f>
        <v/>
      </c>
      <c r="J865" s="25"/>
      <c r="K865" s="14"/>
      <c r="L865" s="14"/>
      <c r="M865" s="14"/>
      <c r="N865" s="23" t="str">
        <f t="array" ref="N865">IF(O865="","",XLOOKUP(O865,selector_18,selector_18_ids,""))</f>
        <v/>
      </c>
      <c r="O865" s="25"/>
      <c r="P865" s="14"/>
      <c r="Q865" s="23" t="str">
        <f t="array" ref="Q865">IF(R865="","",XLOOKUP(R865,selector_04,selector_04_ids,""))</f>
        <v/>
      </c>
      <c r="R865" s="25"/>
      <c r="S865" s="14"/>
      <c r="T865" s="27"/>
      <c r="U865" s="14"/>
    </row>
    <row r="866">
      <c r="A866" s="14"/>
      <c r="B866" s="23" t="str">
        <f>IF($A866="","",'Система'!$B$4)</f>
        <v/>
      </c>
      <c r="C866" s="14"/>
      <c r="D866" s="23" t="str">
        <f t="array" ref="D866">IF(E866="","",XLOOKUP(E866,selector_02,selector_02_ids,""))</f>
        <v/>
      </c>
      <c r="E866" s="25"/>
      <c r="F866" s="14"/>
      <c r="G866" s="14"/>
      <c r="H866" s="14"/>
      <c r="I866" s="23" t="str">
        <f t="array" ref="I866">IF(J866="","",XLOOKUP(J866,selector_07,selector_07_ids,""))</f>
        <v/>
      </c>
      <c r="J866" s="25"/>
      <c r="K866" s="14"/>
      <c r="L866" s="14"/>
      <c r="M866" s="14"/>
      <c r="N866" s="23" t="str">
        <f t="array" ref="N866">IF(O866="","",XLOOKUP(O866,selector_18,selector_18_ids,""))</f>
        <v/>
      </c>
      <c r="O866" s="25"/>
      <c r="P866" s="14"/>
      <c r="Q866" s="23" t="str">
        <f t="array" ref="Q866">IF(R866="","",XLOOKUP(R866,selector_04,selector_04_ids,""))</f>
        <v/>
      </c>
      <c r="R866" s="25"/>
      <c r="S866" s="14"/>
      <c r="T866" s="27"/>
      <c r="U866" s="14"/>
    </row>
    <row r="867">
      <c r="A867" s="14"/>
      <c r="B867" s="23" t="str">
        <f>IF($A867="","",'Система'!$B$4)</f>
        <v/>
      </c>
      <c r="C867" s="14"/>
      <c r="D867" s="23" t="str">
        <f t="array" ref="D867">IF(E867="","",XLOOKUP(E867,selector_02,selector_02_ids,""))</f>
        <v/>
      </c>
      <c r="E867" s="25"/>
      <c r="F867" s="14"/>
      <c r="G867" s="14"/>
      <c r="H867" s="14"/>
      <c r="I867" s="23" t="str">
        <f t="array" ref="I867">IF(J867="","",XLOOKUP(J867,selector_07,selector_07_ids,""))</f>
        <v/>
      </c>
      <c r="J867" s="25"/>
      <c r="K867" s="14"/>
      <c r="L867" s="14"/>
      <c r="M867" s="14"/>
      <c r="N867" s="23" t="str">
        <f t="array" ref="N867">IF(O867="","",XLOOKUP(O867,selector_18,selector_18_ids,""))</f>
        <v/>
      </c>
      <c r="O867" s="25"/>
      <c r="P867" s="14"/>
      <c r="Q867" s="23" t="str">
        <f t="array" ref="Q867">IF(R867="","",XLOOKUP(R867,selector_04,selector_04_ids,""))</f>
        <v/>
      </c>
      <c r="R867" s="25"/>
      <c r="S867" s="14"/>
      <c r="T867" s="27"/>
      <c r="U867" s="14"/>
    </row>
    <row r="868">
      <c r="A868" s="14"/>
      <c r="B868" s="23" t="str">
        <f>IF($A868="","",'Система'!$B$4)</f>
        <v/>
      </c>
      <c r="C868" s="14"/>
      <c r="D868" s="23" t="str">
        <f t="array" ref="D868">IF(E868="","",XLOOKUP(E868,selector_02,selector_02_ids,""))</f>
        <v/>
      </c>
      <c r="E868" s="25"/>
      <c r="F868" s="14"/>
      <c r="G868" s="14"/>
      <c r="H868" s="14"/>
      <c r="I868" s="23" t="str">
        <f t="array" ref="I868">IF(J868="","",XLOOKUP(J868,selector_07,selector_07_ids,""))</f>
        <v/>
      </c>
      <c r="J868" s="25"/>
      <c r="K868" s="14"/>
      <c r="L868" s="14"/>
      <c r="M868" s="14"/>
      <c r="N868" s="23" t="str">
        <f t="array" ref="N868">IF(O868="","",XLOOKUP(O868,selector_18,selector_18_ids,""))</f>
        <v/>
      </c>
      <c r="O868" s="25"/>
      <c r="P868" s="14"/>
      <c r="Q868" s="23" t="str">
        <f t="array" ref="Q868">IF(R868="","",XLOOKUP(R868,selector_04,selector_04_ids,""))</f>
        <v/>
      </c>
      <c r="R868" s="25"/>
      <c r="S868" s="14"/>
      <c r="T868" s="27"/>
      <c r="U868" s="14"/>
    </row>
    <row r="869">
      <c r="A869" s="14"/>
      <c r="B869" s="23" t="str">
        <f>IF($A869="","",'Система'!$B$4)</f>
        <v/>
      </c>
      <c r="C869" s="14"/>
      <c r="D869" s="23" t="str">
        <f t="array" ref="D869">IF(E869="","",XLOOKUP(E869,selector_02,selector_02_ids,""))</f>
        <v/>
      </c>
      <c r="E869" s="25"/>
      <c r="F869" s="14"/>
      <c r="G869" s="14"/>
      <c r="H869" s="14"/>
      <c r="I869" s="23" t="str">
        <f t="array" ref="I869">IF(J869="","",XLOOKUP(J869,selector_07,selector_07_ids,""))</f>
        <v/>
      </c>
      <c r="J869" s="25"/>
      <c r="K869" s="14"/>
      <c r="L869" s="14"/>
      <c r="M869" s="14"/>
      <c r="N869" s="23" t="str">
        <f t="array" ref="N869">IF(O869="","",XLOOKUP(O869,selector_18,selector_18_ids,""))</f>
        <v/>
      </c>
      <c r="O869" s="25"/>
      <c r="P869" s="14"/>
      <c r="Q869" s="23" t="str">
        <f t="array" ref="Q869">IF(R869="","",XLOOKUP(R869,selector_04,selector_04_ids,""))</f>
        <v/>
      </c>
      <c r="R869" s="25"/>
      <c r="S869" s="14"/>
      <c r="T869" s="27"/>
      <c r="U869" s="14"/>
    </row>
    <row r="870">
      <c r="A870" s="14"/>
      <c r="B870" s="23" t="str">
        <f>IF($A870="","",'Система'!$B$4)</f>
        <v/>
      </c>
      <c r="C870" s="14"/>
      <c r="D870" s="23" t="str">
        <f t="array" ref="D870">IF(E870="","",XLOOKUP(E870,selector_02,selector_02_ids,""))</f>
        <v/>
      </c>
      <c r="E870" s="25"/>
      <c r="F870" s="14"/>
      <c r="G870" s="14"/>
      <c r="H870" s="14"/>
      <c r="I870" s="23" t="str">
        <f t="array" ref="I870">IF(J870="","",XLOOKUP(J870,selector_07,selector_07_ids,""))</f>
        <v/>
      </c>
      <c r="J870" s="25"/>
      <c r="K870" s="14"/>
      <c r="L870" s="14"/>
      <c r="M870" s="14"/>
      <c r="N870" s="23" t="str">
        <f t="array" ref="N870">IF(O870="","",XLOOKUP(O870,selector_18,selector_18_ids,""))</f>
        <v/>
      </c>
      <c r="O870" s="25"/>
      <c r="P870" s="14"/>
      <c r="Q870" s="23" t="str">
        <f t="array" ref="Q870">IF(R870="","",XLOOKUP(R870,selector_04,selector_04_ids,""))</f>
        <v/>
      </c>
      <c r="R870" s="25"/>
      <c r="S870" s="14"/>
      <c r="T870" s="27"/>
      <c r="U870" s="14"/>
    </row>
    <row r="871">
      <c r="A871" s="14"/>
      <c r="B871" s="23" t="str">
        <f>IF($A871="","",'Система'!$B$4)</f>
        <v/>
      </c>
      <c r="C871" s="14"/>
      <c r="D871" s="23" t="str">
        <f t="array" ref="D871">IF(E871="","",XLOOKUP(E871,selector_02,selector_02_ids,""))</f>
        <v/>
      </c>
      <c r="E871" s="25"/>
      <c r="F871" s="14"/>
      <c r="G871" s="14"/>
      <c r="H871" s="14"/>
      <c r="I871" s="23" t="str">
        <f t="array" ref="I871">IF(J871="","",XLOOKUP(J871,selector_07,selector_07_ids,""))</f>
        <v/>
      </c>
      <c r="J871" s="25"/>
      <c r="K871" s="14"/>
      <c r="L871" s="14"/>
      <c r="M871" s="14"/>
      <c r="N871" s="23" t="str">
        <f t="array" ref="N871">IF(O871="","",XLOOKUP(O871,selector_18,selector_18_ids,""))</f>
        <v/>
      </c>
      <c r="O871" s="25"/>
      <c r="P871" s="14"/>
      <c r="Q871" s="23" t="str">
        <f t="array" ref="Q871">IF(R871="","",XLOOKUP(R871,selector_04,selector_04_ids,""))</f>
        <v/>
      </c>
      <c r="R871" s="25"/>
      <c r="S871" s="14"/>
      <c r="T871" s="27"/>
      <c r="U871" s="14"/>
    </row>
    <row r="872">
      <c r="A872" s="14"/>
      <c r="B872" s="23" t="str">
        <f>IF($A872="","",'Система'!$B$4)</f>
        <v/>
      </c>
      <c r="C872" s="14"/>
      <c r="D872" s="23" t="str">
        <f t="array" ref="D872">IF(E872="","",XLOOKUP(E872,selector_02,selector_02_ids,""))</f>
        <v/>
      </c>
      <c r="E872" s="25"/>
      <c r="F872" s="14"/>
      <c r="G872" s="14"/>
      <c r="H872" s="14"/>
      <c r="I872" s="23" t="str">
        <f t="array" ref="I872">IF(J872="","",XLOOKUP(J872,selector_07,selector_07_ids,""))</f>
        <v/>
      </c>
      <c r="J872" s="25"/>
      <c r="K872" s="14"/>
      <c r="L872" s="14"/>
      <c r="M872" s="14"/>
      <c r="N872" s="23" t="str">
        <f t="array" ref="N872">IF(O872="","",XLOOKUP(O872,selector_18,selector_18_ids,""))</f>
        <v/>
      </c>
      <c r="O872" s="25"/>
      <c r="P872" s="14"/>
      <c r="Q872" s="23" t="str">
        <f t="array" ref="Q872">IF(R872="","",XLOOKUP(R872,selector_04,selector_04_ids,""))</f>
        <v/>
      </c>
      <c r="R872" s="25"/>
      <c r="S872" s="14"/>
      <c r="T872" s="27"/>
      <c r="U872" s="14"/>
    </row>
    <row r="873">
      <c r="A873" s="14"/>
      <c r="B873" s="23" t="str">
        <f>IF($A873="","",'Система'!$B$4)</f>
        <v/>
      </c>
      <c r="C873" s="14"/>
      <c r="D873" s="23" t="str">
        <f t="array" ref="D873">IF(E873="","",XLOOKUP(E873,selector_02,selector_02_ids,""))</f>
        <v/>
      </c>
      <c r="E873" s="25"/>
      <c r="F873" s="14"/>
      <c r="G873" s="14"/>
      <c r="H873" s="14"/>
      <c r="I873" s="23" t="str">
        <f t="array" ref="I873">IF(J873="","",XLOOKUP(J873,selector_07,selector_07_ids,""))</f>
        <v/>
      </c>
      <c r="J873" s="25"/>
      <c r="K873" s="14"/>
      <c r="L873" s="14"/>
      <c r="M873" s="14"/>
      <c r="N873" s="23" t="str">
        <f t="array" ref="N873">IF(O873="","",XLOOKUP(O873,selector_18,selector_18_ids,""))</f>
        <v/>
      </c>
      <c r="O873" s="25"/>
      <c r="P873" s="14"/>
      <c r="Q873" s="23" t="str">
        <f t="array" ref="Q873">IF(R873="","",XLOOKUP(R873,selector_04,selector_04_ids,""))</f>
        <v/>
      </c>
      <c r="R873" s="25"/>
      <c r="S873" s="14"/>
      <c r="T873" s="27"/>
      <c r="U873" s="14"/>
    </row>
    <row r="874">
      <c r="A874" s="14"/>
      <c r="B874" s="23" t="str">
        <f>IF($A874="","",'Система'!$B$4)</f>
        <v/>
      </c>
      <c r="C874" s="14"/>
      <c r="D874" s="23" t="str">
        <f t="array" ref="D874">IF(E874="","",XLOOKUP(E874,selector_02,selector_02_ids,""))</f>
        <v/>
      </c>
      <c r="E874" s="25"/>
      <c r="F874" s="14"/>
      <c r="G874" s="14"/>
      <c r="H874" s="14"/>
      <c r="I874" s="23" t="str">
        <f t="array" ref="I874">IF(J874="","",XLOOKUP(J874,selector_07,selector_07_ids,""))</f>
        <v/>
      </c>
      <c r="J874" s="25"/>
      <c r="K874" s="14"/>
      <c r="L874" s="14"/>
      <c r="M874" s="14"/>
      <c r="N874" s="23" t="str">
        <f t="array" ref="N874">IF(O874="","",XLOOKUP(O874,selector_18,selector_18_ids,""))</f>
        <v/>
      </c>
      <c r="O874" s="25"/>
      <c r="P874" s="14"/>
      <c r="Q874" s="23" t="str">
        <f t="array" ref="Q874">IF(R874="","",XLOOKUP(R874,selector_04,selector_04_ids,""))</f>
        <v/>
      </c>
      <c r="R874" s="25"/>
      <c r="S874" s="14"/>
      <c r="T874" s="27"/>
      <c r="U874" s="14"/>
    </row>
    <row r="875">
      <c r="A875" s="14"/>
      <c r="B875" s="23" t="str">
        <f>IF($A875="","",'Система'!$B$4)</f>
        <v/>
      </c>
      <c r="C875" s="14"/>
      <c r="D875" s="23" t="str">
        <f t="array" ref="D875">IF(E875="","",XLOOKUP(E875,selector_02,selector_02_ids,""))</f>
        <v/>
      </c>
      <c r="E875" s="25"/>
      <c r="F875" s="14"/>
      <c r="G875" s="14"/>
      <c r="H875" s="14"/>
      <c r="I875" s="23" t="str">
        <f t="array" ref="I875">IF(J875="","",XLOOKUP(J875,selector_07,selector_07_ids,""))</f>
        <v/>
      </c>
      <c r="J875" s="25"/>
      <c r="K875" s="14"/>
      <c r="L875" s="14"/>
      <c r="M875" s="14"/>
      <c r="N875" s="23" t="str">
        <f t="array" ref="N875">IF(O875="","",XLOOKUP(O875,selector_18,selector_18_ids,""))</f>
        <v/>
      </c>
      <c r="O875" s="25"/>
      <c r="P875" s="14"/>
      <c r="Q875" s="23" t="str">
        <f t="array" ref="Q875">IF(R875="","",XLOOKUP(R875,selector_04,selector_04_ids,""))</f>
        <v/>
      </c>
      <c r="R875" s="25"/>
      <c r="S875" s="14"/>
      <c r="T875" s="27"/>
      <c r="U875" s="14"/>
    </row>
    <row r="876">
      <c r="A876" s="14"/>
      <c r="B876" s="23" t="str">
        <f>IF($A876="","",'Система'!$B$4)</f>
        <v/>
      </c>
      <c r="C876" s="14"/>
      <c r="D876" s="23" t="str">
        <f t="array" ref="D876">IF(E876="","",XLOOKUP(E876,selector_02,selector_02_ids,""))</f>
        <v/>
      </c>
      <c r="E876" s="25"/>
      <c r="F876" s="14"/>
      <c r="G876" s="14"/>
      <c r="H876" s="14"/>
      <c r="I876" s="23" t="str">
        <f t="array" ref="I876">IF(J876="","",XLOOKUP(J876,selector_07,selector_07_ids,""))</f>
        <v/>
      </c>
      <c r="J876" s="25"/>
      <c r="K876" s="14"/>
      <c r="L876" s="14"/>
      <c r="M876" s="14"/>
      <c r="N876" s="23" t="str">
        <f t="array" ref="N876">IF(O876="","",XLOOKUP(O876,selector_18,selector_18_ids,""))</f>
        <v/>
      </c>
      <c r="O876" s="25"/>
      <c r="P876" s="14"/>
      <c r="Q876" s="23" t="str">
        <f t="array" ref="Q876">IF(R876="","",XLOOKUP(R876,selector_04,selector_04_ids,""))</f>
        <v/>
      </c>
      <c r="R876" s="25"/>
      <c r="S876" s="14"/>
      <c r="T876" s="27"/>
      <c r="U876" s="14"/>
    </row>
    <row r="877">
      <c r="A877" s="14"/>
      <c r="B877" s="23" t="str">
        <f>IF($A877="","",'Система'!$B$4)</f>
        <v/>
      </c>
      <c r="C877" s="14"/>
      <c r="D877" s="23" t="str">
        <f t="array" ref="D877">IF(E877="","",XLOOKUP(E877,selector_02,selector_02_ids,""))</f>
        <v/>
      </c>
      <c r="E877" s="25"/>
      <c r="F877" s="14"/>
      <c r="G877" s="14"/>
      <c r="H877" s="14"/>
      <c r="I877" s="23" t="str">
        <f t="array" ref="I877">IF(J877="","",XLOOKUP(J877,selector_07,selector_07_ids,""))</f>
        <v/>
      </c>
      <c r="J877" s="25"/>
      <c r="K877" s="14"/>
      <c r="L877" s="14"/>
      <c r="M877" s="14"/>
      <c r="N877" s="23" t="str">
        <f t="array" ref="N877">IF(O877="","",XLOOKUP(O877,selector_18,selector_18_ids,""))</f>
        <v/>
      </c>
      <c r="O877" s="25"/>
      <c r="P877" s="14"/>
      <c r="Q877" s="23" t="str">
        <f t="array" ref="Q877">IF(R877="","",XLOOKUP(R877,selector_04,selector_04_ids,""))</f>
        <v/>
      </c>
      <c r="R877" s="25"/>
      <c r="S877" s="14"/>
      <c r="T877" s="27"/>
      <c r="U877" s="14"/>
    </row>
    <row r="878">
      <c r="A878" s="14"/>
      <c r="B878" s="23" t="str">
        <f>IF($A878="","",'Система'!$B$4)</f>
        <v/>
      </c>
      <c r="C878" s="14"/>
      <c r="D878" s="23" t="str">
        <f t="array" ref="D878">IF(E878="","",XLOOKUP(E878,selector_02,selector_02_ids,""))</f>
        <v/>
      </c>
      <c r="E878" s="25"/>
      <c r="F878" s="14"/>
      <c r="G878" s="14"/>
      <c r="H878" s="14"/>
      <c r="I878" s="23" t="str">
        <f t="array" ref="I878">IF(J878="","",XLOOKUP(J878,selector_07,selector_07_ids,""))</f>
        <v/>
      </c>
      <c r="J878" s="25"/>
      <c r="K878" s="14"/>
      <c r="L878" s="14"/>
      <c r="M878" s="14"/>
      <c r="N878" s="23" t="str">
        <f t="array" ref="N878">IF(O878="","",XLOOKUP(O878,selector_18,selector_18_ids,""))</f>
        <v/>
      </c>
      <c r="O878" s="25"/>
      <c r="P878" s="14"/>
      <c r="Q878" s="23" t="str">
        <f t="array" ref="Q878">IF(R878="","",XLOOKUP(R878,selector_04,selector_04_ids,""))</f>
        <v/>
      </c>
      <c r="R878" s="25"/>
      <c r="S878" s="14"/>
      <c r="T878" s="27"/>
      <c r="U878" s="14"/>
    </row>
    <row r="879">
      <c r="A879" s="14"/>
      <c r="B879" s="23" t="str">
        <f>IF($A879="","",'Система'!$B$4)</f>
        <v/>
      </c>
      <c r="C879" s="14"/>
      <c r="D879" s="23" t="str">
        <f t="array" ref="D879">IF(E879="","",XLOOKUP(E879,selector_02,selector_02_ids,""))</f>
        <v/>
      </c>
      <c r="E879" s="25"/>
      <c r="F879" s="14"/>
      <c r="G879" s="14"/>
      <c r="H879" s="14"/>
      <c r="I879" s="23" t="str">
        <f t="array" ref="I879">IF(J879="","",XLOOKUP(J879,selector_07,selector_07_ids,""))</f>
        <v/>
      </c>
      <c r="J879" s="25"/>
      <c r="K879" s="14"/>
      <c r="L879" s="14"/>
      <c r="M879" s="14"/>
      <c r="N879" s="23" t="str">
        <f t="array" ref="N879">IF(O879="","",XLOOKUP(O879,selector_18,selector_18_ids,""))</f>
        <v/>
      </c>
      <c r="O879" s="25"/>
      <c r="P879" s="14"/>
      <c r="Q879" s="23" t="str">
        <f t="array" ref="Q879">IF(R879="","",XLOOKUP(R879,selector_04,selector_04_ids,""))</f>
        <v/>
      </c>
      <c r="R879" s="25"/>
      <c r="S879" s="14"/>
      <c r="T879" s="27"/>
      <c r="U879" s="14"/>
    </row>
    <row r="880">
      <c r="A880" s="14"/>
      <c r="B880" s="23" t="str">
        <f>IF($A880="","",'Система'!$B$4)</f>
        <v/>
      </c>
      <c r="C880" s="14"/>
      <c r="D880" s="23" t="str">
        <f t="array" ref="D880">IF(E880="","",XLOOKUP(E880,selector_02,selector_02_ids,""))</f>
        <v/>
      </c>
      <c r="E880" s="25"/>
      <c r="F880" s="14"/>
      <c r="G880" s="14"/>
      <c r="H880" s="14"/>
      <c r="I880" s="23" t="str">
        <f t="array" ref="I880">IF(J880="","",XLOOKUP(J880,selector_07,selector_07_ids,""))</f>
        <v/>
      </c>
      <c r="J880" s="25"/>
      <c r="K880" s="14"/>
      <c r="L880" s="14"/>
      <c r="M880" s="14"/>
      <c r="N880" s="23" t="str">
        <f t="array" ref="N880">IF(O880="","",XLOOKUP(O880,selector_18,selector_18_ids,""))</f>
        <v/>
      </c>
      <c r="O880" s="25"/>
      <c r="P880" s="14"/>
      <c r="Q880" s="23" t="str">
        <f t="array" ref="Q880">IF(R880="","",XLOOKUP(R880,selector_04,selector_04_ids,""))</f>
        <v/>
      </c>
      <c r="R880" s="25"/>
      <c r="S880" s="14"/>
      <c r="T880" s="27"/>
      <c r="U880" s="14"/>
    </row>
    <row r="881">
      <c r="A881" s="14"/>
      <c r="B881" s="23" t="str">
        <f>IF($A881="","",'Система'!$B$4)</f>
        <v/>
      </c>
      <c r="C881" s="14"/>
      <c r="D881" s="23" t="str">
        <f t="array" ref="D881">IF(E881="","",XLOOKUP(E881,selector_02,selector_02_ids,""))</f>
        <v/>
      </c>
      <c r="E881" s="25"/>
      <c r="F881" s="14"/>
      <c r="G881" s="14"/>
      <c r="H881" s="14"/>
      <c r="I881" s="23" t="str">
        <f t="array" ref="I881">IF(J881="","",XLOOKUP(J881,selector_07,selector_07_ids,""))</f>
        <v/>
      </c>
      <c r="J881" s="25"/>
      <c r="K881" s="14"/>
      <c r="L881" s="14"/>
      <c r="M881" s="14"/>
      <c r="N881" s="23" t="str">
        <f t="array" ref="N881">IF(O881="","",XLOOKUP(O881,selector_18,selector_18_ids,""))</f>
        <v/>
      </c>
      <c r="O881" s="25"/>
      <c r="P881" s="14"/>
      <c r="Q881" s="23" t="str">
        <f t="array" ref="Q881">IF(R881="","",XLOOKUP(R881,selector_04,selector_04_ids,""))</f>
        <v/>
      </c>
      <c r="R881" s="25"/>
      <c r="S881" s="14"/>
      <c r="T881" s="27"/>
      <c r="U881" s="14"/>
    </row>
    <row r="882">
      <c r="A882" s="14"/>
      <c r="B882" s="23" t="str">
        <f>IF($A882="","",'Система'!$B$4)</f>
        <v/>
      </c>
      <c r="C882" s="14"/>
      <c r="D882" s="23" t="str">
        <f t="array" ref="D882">IF(E882="","",XLOOKUP(E882,selector_02,selector_02_ids,""))</f>
        <v/>
      </c>
      <c r="E882" s="25"/>
      <c r="F882" s="14"/>
      <c r="G882" s="14"/>
      <c r="H882" s="14"/>
      <c r="I882" s="23" t="str">
        <f t="array" ref="I882">IF(J882="","",XLOOKUP(J882,selector_07,selector_07_ids,""))</f>
        <v/>
      </c>
      <c r="J882" s="25"/>
      <c r="K882" s="14"/>
      <c r="L882" s="14"/>
      <c r="M882" s="14"/>
      <c r="N882" s="23" t="str">
        <f t="array" ref="N882">IF(O882="","",XLOOKUP(O882,selector_18,selector_18_ids,""))</f>
        <v/>
      </c>
      <c r="O882" s="25"/>
      <c r="P882" s="14"/>
      <c r="Q882" s="23" t="str">
        <f t="array" ref="Q882">IF(R882="","",XLOOKUP(R882,selector_04,selector_04_ids,""))</f>
        <v/>
      </c>
      <c r="R882" s="25"/>
      <c r="S882" s="14"/>
      <c r="T882" s="27"/>
      <c r="U882" s="14"/>
    </row>
    <row r="883">
      <c r="A883" s="14"/>
      <c r="B883" s="23" t="str">
        <f>IF($A883="","",'Система'!$B$4)</f>
        <v/>
      </c>
      <c r="C883" s="14"/>
      <c r="D883" s="23" t="str">
        <f t="array" ref="D883">IF(E883="","",XLOOKUP(E883,selector_02,selector_02_ids,""))</f>
        <v/>
      </c>
      <c r="E883" s="25"/>
      <c r="F883" s="14"/>
      <c r="G883" s="14"/>
      <c r="H883" s="14"/>
      <c r="I883" s="23" t="str">
        <f t="array" ref="I883">IF(J883="","",XLOOKUP(J883,selector_07,selector_07_ids,""))</f>
        <v/>
      </c>
      <c r="J883" s="25"/>
      <c r="K883" s="14"/>
      <c r="L883" s="14"/>
      <c r="M883" s="14"/>
      <c r="N883" s="23" t="str">
        <f t="array" ref="N883">IF(O883="","",XLOOKUP(O883,selector_18,selector_18_ids,""))</f>
        <v/>
      </c>
      <c r="O883" s="25"/>
      <c r="P883" s="14"/>
      <c r="Q883" s="23" t="str">
        <f t="array" ref="Q883">IF(R883="","",XLOOKUP(R883,selector_04,selector_04_ids,""))</f>
        <v/>
      </c>
      <c r="R883" s="25"/>
      <c r="S883" s="14"/>
      <c r="T883" s="27"/>
      <c r="U883" s="14"/>
    </row>
    <row r="884">
      <c r="A884" s="14"/>
      <c r="B884" s="23" t="str">
        <f>IF($A884="","",'Система'!$B$4)</f>
        <v/>
      </c>
      <c r="C884" s="14"/>
      <c r="D884" s="23" t="str">
        <f t="array" ref="D884">IF(E884="","",XLOOKUP(E884,selector_02,selector_02_ids,""))</f>
        <v/>
      </c>
      <c r="E884" s="25"/>
      <c r="F884" s="14"/>
      <c r="G884" s="14"/>
      <c r="H884" s="14"/>
      <c r="I884" s="23" t="str">
        <f t="array" ref="I884">IF(J884="","",XLOOKUP(J884,selector_07,selector_07_ids,""))</f>
        <v/>
      </c>
      <c r="J884" s="25"/>
      <c r="K884" s="14"/>
      <c r="L884" s="14"/>
      <c r="M884" s="14"/>
      <c r="N884" s="23" t="str">
        <f t="array" ref="N884">IF(O884="","",XLOOKUP(O884,selector_18,selector_18_ids,""))</f>
        <v/>
      </c>
      <c r="O884" s="25"/>
      <c r="P884" s="14"/>
      <c r="Q884" s="23" t="str">
        <f t="array" ref="Q884">IF(R884="","",XLOOKUP(R884,selector_04,selector_04_ids,""))</f>
        <v/>
      </c>
      <c r="R884" s="25"/>
      <c r="S884" s="14"/>
      <c r="T884" s="27"/>
      <c r="U884" s="14"/>
    </row>
    <row r="885">
      <c r="A885" s="14"/>
      <c r="B885" s="23" t="str">
        <f>IF($A885="","",'Система'!$B$4)</f>
        <v/>
      </c>
      <c r="C885" s="14"/>
      <c r="D885" s="23" t="str">
        <f t="array" ref="D885">IF(E885="","",XLOOKUP(E885,selector_02,selector_02_ids,""))</f>
        <v/>
      </c>
      <c r="E885" s="25"/>
      <c r="F885" s="14"/>
      <c r="G885" s="14"/>
      <c r="H885" s="14"/>
      <c r="I885" s="23" t="str">
        <f t="array" ref="I885">IF(J885="","",XLOOKUP(J885,selector_07,selector_07_ids,""))</f>
        <v/>
      </c>
      <c r="J885" s="25"/>
      <c r="K885" s="14"/>
      <c r="L885" s="14"/>
      <c r="M885" s="14"/>
      <c r="N885" s="23" t="str">
        <f t="array" ref="N885">IF(O885="","",XLOOKUP(O885,selector_18,selector_18_ids,""))</f>
        <v/>
      </c>
      <c r="O885" s="25"/>
      <c r="P885" s="14"/>
      <c r="Q885" s="23" t="str">
        <f t="array" ref="Q885">IF(R885="","",XLOOKUP(R885,selector_04,selector_04_ids,""))</f>
        <v/>
      </c>
      <c r="R885" s="25"/>
      <c r="S885" s="14"/>
      <c r="T885" s="27"/>
      <c r="U885" s="14"/>
    </row>
    <row r="886">
      <c r="A886" s="14"/>
      <c r="B886" s="23" t="str">
        <f>IF($A886="","",'Система'!$B$4)</f>
        <v/>
      </c>
      <c r="C886" s="14"/>
      <c r="D886" s="23" t="str">
        <f t="array" ref="D886">IF(E886="","",XLOOKUP(E886,selector_02,selector_02_ids,""))</f>
        <v/>
      </c>
      <c r="E886" s="25"/>
      <c r="F886" s="14"/>
      <c r="G886" s="14"/>
      <c r="H886" s="14"/>
      <c r="I886" s="23" t="str">
        <f t="array" ref="I886">IF(J886="","",XLOOKUP(J886,selector_07,selector_07_ids,""))</f>
        <v/>
      </c>
      <c r="J886" s="25"/>
      <c r="K886" s="14"/>
      <c r="L886" s="14"/>
      <c r="M886" s="14"/>
      <c r="N886" s="23" t="str">
        <f t="array" ref="N886">IF(O886="","",XLOOKUP(O886,selector_18,selector_18_ids,""))</f>
        <v/>
      </c>
      <c r="O886" s="25"/>
      <c r="P886" s="14"/>
      <c r="Q886" s="23" t="str">
        <f t="array" ref="Q886">IF(R886="","",XLOOKUP(R886,selector_04,selector_04_ids,""))</f>
        <v/>
      </c>
      <c r="R886" s="25"/>
      <c r="S886" s="14"/>
      <c r="T886" s="27"/>
      <c r="U886" s="14"/>
    </row>
    <row r="887">
      <c r="A887" s="14"/>
      <c r="B887" s="23" t="str">
        <f>IF($A887="","",'Система'!$B$4)</f>
        <v/>
      </c>
      <c r="C887" s="14"/>
      <c r="D887" s="23" t="str">
        <f t="array" ref="D887">IF(E887="","",XLOOKUP(E887,selector_02,selector_02_ids,""))</f>
        <v/>
      </c>
      <c r="E887" s="25"/>
      <c r="F887" s="14"/>
      <c r="G887" s="14"/>
      <c r="H887" s="14"/>
      <c r="I887" s="23" t="str">
        <f t="array" ref="I887">IF(J887="","",XLOOKUP(J887,selector_07,selector_07_ids,""))</f>
        <v/>
      </c>
      <c r="J887" s="25"/>
      <c r="K887" s="14"/>
      <c r="L887" s="14"/>
      <c r="M887" s="14"/>
      <c r="N887" s="23" t="str">
        <f t="array" ref="N887">IF(O887="","",XLOOKUP(O887,selector_18,selector_18_ids,""))</f>
        <v/>
      </c>
      <c r="O887" s="25"/>
      <c r="P887" s="14"/>
      <c r="Q887" s="23" t="str">
        <f t="array" ref="Q887">IF(R887="","",XLOOKUP(R887,selector_04,selector_04_ids,""))</f>
        <v/>
      </c>
      <c r="R887" s="25"/>
      <c r="S887" s="14"/>
      <c r="T887" s="27"/>
      <c r="U887" s="14"/>
    </row>
    <row r="888">
      <c r="A888" s="14"/>
      <c r="B888" s="23" t="str">
        <f>IF($A888="","",'Система'!$B$4)</f>
        <v/>
      </c>
      <c r="C888" s="14"/>
      <c r="D888" s="23" t="str">
        <f t="array" ref="D888">IF(E888="","",XLOOKUP(E888,selector_02,selector_02_ids,""))</f>
        <v/>
      </c>
      <c r="E888" s="25"/>
      <c r="F888" s="14"/>
      <c r="G888" s="14"/>
      <c r="H888" s="14"/>
      <c r="I888" s="23" t="str">
        <f t="array" ref="I888">IF(J888="","",XLOOKUP(J888,selector_07,selector_07_ids,""))</f>
        <v/>
      </c>
      <c r="J888" s="25"/>
      <c r="K888" s="14"/>
      <c r="L888" s="14"/>
      <c r="M888" s="14"/>
      <c r="N888" s="23" t="str">
        <f t="array" ref="N888">IF(O888="","",XLOOKUP(O888,selector_18,selector_18_ids,""))</f>
        <v/>
      </c>
      <c r="O888" s="25"/>
      <c r="P888" s="14"/>
      <c r="Q888" s="23" t="str">
        <f t="array" ref="Q888">IF(R888="","",XLOOKUP(R888,selector_04,selector_04_ids,""))</f>
        <v/>
      </c>
      <c r="R888" s="25"/>
      <c r="S888" s="14"/>
      <c r="T888" s="27"/>
      <c r="U888" s="14"/>
    </row>
    <row r="889">
      <c r="A889" s="14"/>
      <c r="B889" s="23" t="str">
        <f>IF($A889="","",'Система'!$B$4)</f>
        <v/>
      </c>
      <c r="C889" s="14"/>
      <c r="D889" s="23" t="str">
        <f t="array" ref="D889">IF(E889="","",XLOOKUP(E889,selector_02,selector_02_ids,""))</f>
        <v/>
      </c>
      <c r="E889" s="25"/>
      <c r="F889" s="14"/>
      <c r="G889" s="14"/>
      <c r="H889" s="14"/>
      <c r="I889" s="23" t="str">
        <f t="array" ref="I889">IF(J889="","",XLOOKUP(J889,selector_07,selector_07_ids,""))</f>
        <v/>
      </c>
      <c r="J889" s="25"/>
      <c r="K889" s="14"/>
      <c r="L889" s="14"/>
      <c r="M889" s="14"/>
      <c r="N889" s="23" t="str">
        <f t="array" ref="N889">IF(O889="","",XLOOKUP(O889,selector_18,selector_18_ids,""))</f>
        <v/>
      </c>
      <c r="O889" s="25"/>
      <c r="P889" s="14"/>
      <c r="Q889" s="23" t="str">
        <f t="array" ref="Q889">IF(R889="","",XLOOKUP(R889,selector_04,selector_04_ids,""))</f>
        <v/>
      </c>
      <c r="R889" s="25"/>
      <c r="S889" s="14"/>
      <c r="T889" s="27"/>
      <c r="U889" s="14"/>
    </row>
    <row r="890">
      <c r="A890" s="14"/>
      <c r="B890" s="23" t="str">
        <f>IF($A890="","",'Система'!$B$4)</f>
        <v/>
      </c>
      <c r="C890" s="14"/>
      <c r="D890" s="23" t="str">
        <f t="array" ref="D890">IF(E890="","",XLOOKUP(E890,selector_02,selector_02_ids,""))</f>
        <v/>
      </c>
      <c r="E890" s="25"/>
      <c r="F890" s="14"/>
      <c r="G890" s="14"/>
      <c r="H890" s="14"/>
      <c r="I890" s="23" t="str">
        <f t="array" ref="I890">IF(J890="","",XLOOKUP(J890,selector_07,selector_07_ids,""))</f>
        <v/>
      </c>
      <c r="J890" s="25"/>
      <c r="K890" s="14"/>
      <c r="L890" s="14"/>
      <c r="M890" s="14"/>
      <c r="N890" s="23" t="str">
        <f t="array" ref="N890">IF(O890="","",XLOOKUP(O890,selector_18,selector_18_ids,""))</f>
        <v/>
      </c>
      <c r="O890" s="25"/>
      <c r="P890" s="14"/>
      <c r="Q890" s="23" t="str">
        <f t="array" ref="Q890">IF(R890="","",XLOOKUP(R890,selector_04,selector_04_ids,""))</f>
        <v/>
      </c>
      <c r="R890" s="25"/>
      <c r="S890" s="14"/>
      <c r="T890" s="27"/>
      <c r="U890" s="14"/>
    </row>
    <row r="891">
      <c r="A891" s="14"/>
      <c r="B891" s="23" t="str">
        <f>IF($A891="","",'Система'!$B$4)</f>
        <v/>
      </c>
      <c r="C891" s="14"/>
      <c r="D891" s="23" t="str">
        <f t="array" ref="D891">IF(E891="","",XLOOKUP(E891,selector_02,selector_02_ids,""))</f>
        <v/>
      </c>
      <c r="E891" s="25"/>
      <c r="F891" s="14"/>
      <c r="G891" s="14"/>
      <c r="H891" s="14"/>
      <c r="I891" s="23" t="str">
        <f t="array" ref="I891">IF(J891="","",XLOOKUP(J891,selector_07,selector_07_ids,""))</f>
        <v/>
      </c>
      <c r="J891" s="25"/>
      <c r="K891" s="14"/>
      <c r="L891" s="14"/>
      <c r="M891" s="14"/>
      <c r="N891" s="23" t="str">
        <f t="array" ref="N891">IF(O891="","",XLOOKUP(O891,selector_18,selector_18_ids,""))</f>
        <v/>
      </c>
      <c r="O891" s="25"/>
      <c r="P891" s="14"/>
      <c r="Q891" s="23" t="str">
        <f t="array" ref="Q891">IF(R891="","",XLOOKUP(R891,selector_04,selector_04_ids,""))</f>
        <v/>
      </c>
      <c r="R891" s="25"/>
      <c r="S891" s="14"/>
      <c r="T891" s="27"/>
      <c r="U891" s="14"/>
    </row>
    <row r="892">
      <c r="A892" s="14"/>
      <c r="B892" s="23" t="str">
        <f>IF($A892="","",'Система'!$B$4)</f>
        <v/>
      </c>
      <c r="C892" s="14"/>
      <c r="D892" s="23" t="str">
        <f t="array" ref="D892">IF(E892="","",XLOOKUP(E892,selector_02,selector_02_ids,""))</f>
        <v/>
      </c>
      <c r="E892" s="25"/>
      <c r="F892" s="14"/>
      <c r="G892" s="14"/>
      <c r="H892" s="14"/>
      <c r="I892" s="23" t="str">
        <f t="array" ref="I892">IF(J892="","",XLOOKUP(J892,selector_07,selector_07_ids,""))</f>
        <v/>
      </c>
      <c r="J892" s="25"/>
      <c r="K892" s="14"/>
      <c r="L892" s="14"/>
      <c r="M892" s="14"/>
      <c r="N892" s="23" t="str">
        <f t="array" ref="N892">IF(O892="","",XLOOKUP(O892,selector_18,selector_18_ids,""))</f>
        <v/>
      </c>
      <c r="O892" s="25"/>
      <c r="P892" s="14"/>
      <c r="Q892" s="23" t="str">
        <f t="array" ref="Q892">IF(R892="","",XLOOKUP(R892,selector_04,selector_04_ids,""))</f>
        <v/>
      </c>
      <c r="R892" s="25"/>
      <c r="S892" s="14"/>
      <c r="T892" s="27"/>
      <c r="U892" s="14"/>
    </row>
    <row r="893">
      <c r="A893" s="14"/>
      <c r="B893" s="23" t="str">
        <f>IF($A893="","",'Система'!$B$4)</f>
        <v/>
      </c>
      <c r="C893" s="14"/>
      <c r="D893" s="23" t="str">
        <f t="array" ref="D893">IF(E893="","",XLOOKUP(E893,selector_02,selector_02_ids,""))</f>
        <v/>
      </c>
      <c r="E893" s="25"/>
      <c r="F893" s="14"/>
      <c r="G893" s="14"/>
      <c r="H893" s="14"/>
      <c r="I893" s="23" t="str">
        <f t="array" ref="I893">IF(J893="","",XLOOKUP(J893,selector_07,selector_07_ids,""))</f>
        <v/>
      </c>
      <c r="J893" s="25"/>
      <c r="K893" s="14"/>
      <c r="L893" s="14"/>
      <c r="M893" s="14"/>
      <c r="N893" s="23" t="str">
        <f t="array" ref="N893">IF(O893="","",XLOOKUP(O893,selector_18,selector_18_ids,""))</f>
        <v/>
      </c>
      <c r="O893" s="25"/>
      <c r="P893" s="14"/>
      <c r="Q893" s="23" t="str">
        <f t="array" ref="Q893">IF(R893="","",XLOOKUP(R893,selector_04,selector_04_ids,""))</f>
        <v/>
      </c>
      <c r="R893" s="25"/>
      <c r="S893" s="14"/>
      <c r="T893" s="27"/>
      <c r="U893" s="14"/>
    </row>
    <row r="894">
      <c r="A894" s="14"/>
      <c r="B894" s="23" t="str">
        <f>IF($A894="","",'Система'!$B$4)</f>
        <v/>
      </c>
      <c r="C894" s="14"/>
      <c r="D894" s="23" t="str">
        <f t="array" ref="D894">IF(E894="","",XLOOKUP(E894,selector_02,selector_02_ids,""))</f>
        <v/>
      </c>
      <c r="E894" s="25"/>
      <c r="F894" s="14"/>
      <c r="G894" s="14"/>
      <c r="H894" s="14"/>
      <c r="I894" s="23" t="str">
        <f t="array" ref="I894">IF(J894="","",XLOOKUP(J894,selector_07,selector_07_ids,""))</f>
        <v/>
      </c>
      <c r="J894" s="25"/>
      <c r="K894" s="14"/>
      <c r="L894" s="14"/>
      <c r="M894" s="14"/>
      <c r="N894" s="23" t="str">
        <f t="array" ref="N894">IF(O894="","",XLOOKUP(O894,selector_18,selector_18_ids,""))</f>
        <v/>
      </c>
      <c r="O894" s="25"/>
      <c r="P894" s="14"/>
      <c r="Q894" s="23" t="str">
        <f t="array" ref="Q894">IF(R894="","",XLOOKUP(R894,selector_04,selector_04_ids,""))</f>
        <v/>
      </c>
      <c r="R894" s="25"/>
      <c r="S894" s="14"/>
      <c r="T894" s="27"/>
      <c r="U894" s="14"/>
    </row>
    <row r="895">
      <c r="A895" s="14"/>
      <c r="B895" s="23" t="str">
        <f>IF($A895="","",'Система'!$B$4)</f>
        <v/>
      </c>
      <c r="C895" s="14"/>
      <c r="D895" s="23" t="str">
        <f t="array" ref="D895">IF(E895="","",XLOOKUP(E895,selector_02,selector_02_ids,""))</f>
        <v/>
      </c>
      <c r="E895" s="25"/>
      <c r="F895" s="14"/>
      <c r="G895" s="14"/>
      <c r="H895" s="14"/>
      <c r="I895" s="23" t="str">
        <f t="array" ref="I895">IF(J895="","",XLOOKUP(J895,selector_07,selector_07_ids,""))</f>
        <v/>
      </c>
      <c r="J895" s="25"/>
      <c r="K895" s="14"/>
      <c r="L895" s="14"/>
      <c r="M895" s="14"/>
      <c r="N895" s="23" t="str">
        <f t="array" ref="N895">IF(O895="","",XLOOKUP(O895,selector_18,selector_18_ids,""))</f>
        <v/>
      </c>
      <c r="O895" s="25"/>
      <c r="P895" s="14"/>
      <c r="Q895" s="23" t="str">
        <f t="array" ref="Q895">IF(R895="","",XLOOKUP(R895,selector_04,selector_04_ids,""))</f>
        <v/>
      </c>
      <c r="R895" s="25"/>
      <c r="S895" s="14"/>
      <c r="T895" s="27"/>
      <c r="U895" s="14"/>
    </row>
    <row r="896">
      <c r="A896" s="14"/>
      <c r="B896" s="23" t="str">
        <f>IF($A896="","",'Система'!$B$4)</f>
        <v/>
      </c>
      <c r="C896" s="14"/>
      <c r="D896" s="23" t="str">
        <f t="array" ref="D896">IF(E896="","",XLOOKUP(E896,selector_02,selector_02_ids,""))</f>
        <v/>
      </c>
      <c r="E896" s="25"/>
      <c r="F896" s="14"/>
      <c r="G896" s="14"/>
      <c r="H896" s="14"/>
      <c r="I896" s="23" t="str">
        <f t="array" ref="I896">IF(J896="","",XLOOKUP(J896,selector_07,selector_07_ids,""))</f>
        <v/>
      </c>
      <c r="J896" s="25"/>
      <c r="K896" s="14"/>
      <c r="L896" s="14"/>
      <c r="M896" s="14"/>
      <c r="N896" s="23" t="str">
        <f t="array" ref="N896">IF(O896="","",XLOOKUP(O896,selector_18,selector_18_ids,""))</f>
        <v/>
      </c>
      <c r="O896" s="25"/>
      <c r="P896" s="14"/>
      <c r="Q896" s="23" t="str">
        <f t="array" ref="Q896">IF(R896="","",XLOOKUP(R896,selector_04,selector_04_ids,""))</f>
        <v/>
      </c>
      <c r="R896" s="25"/>
      <c r="S896" s="14"/>
      <c r="T896" s="27"/>
      <c r="U896" s="14"/>
    </row>
    <row r="897">
      <c r="A897" s="14"/>
      <c r="B897" s="23" t="str">
        <f>IF($A897="","",'Система'!$B$4)</f>
        <v/>
      </c>
      <c r="C897" s="14"/>
      <c r="D897" s="23" t="str">
        <f t="array" ref="D897">IF(E897="","",XLOOKUP(E897,selector_02,selector_02_ids,""))</f>
        <v/>
      </c>
      <c r="E897" s="25"/>
      <c r="F897" s="14"/>
      <c r="G897" s="14"/>
      <c r="H897" s="14"/>
      <c r="I897" s="23" t="str">
        <f t="array" ref="I897">IF(J897="","",XLOOKUP(J897,selector_07,selector_07_ids,""))</f>
        <v/>
      </c>
      <c r="J897" s="25"/>
      <c r="K897" s="14"/>
      <c r="L897" s="14"/>
      <c r="M897" s="14"/>
      <c r="N897" s="23" t="str">
        <f t="array" ref="N897">IF(O897="","",XLOOKUP(O897,selector_18,selector_18_ids,""))</f>
        <v/>
      </c>
      <c r="O897" s="25"/>
      <c r="P897" s="14"/>
      <c r="Q897" s="23" t="str">
        <f t="array" ref="Q897">IF(R897="","",XLOOKUP(R897,selector_04,selector_04_ids,""))</f>
        <v/>
      </c>
      <c r="R897" s="25"/>
      <c r="S897" s="14"/>
      <c r="T897" s="27"/>
      <c r="U897" s="14"/>
    </row>
    <row r="898">
      <c r="A898" s="14"/>
      <c r="B898" s="23" t="str">
        <f>IF($A898="","",'Система'!$B$4)</f>
        <v/>
      </c>
      <c r="C898" s="14"/>
      <c r="D898" s="23" t="str">
        <f t="array" ref="D898">IF(E898="","",XLOOKUP(E898,selector_02,selector_02_ids,""))</f>
        <v/>
      </c>
      <c r="E898" s="25"/>
      <c r="F898" s="14"/>
      <c r="G898" s="14"/>
      <c r="H898" s="14"/>
      <c r="I898" s="23" t="str">
        <f t="array" ref="I898">IF(J898="","",XLOOKUP(J898,selector_07,selector_07_ids,""))</f>
        <v/>
      </c>
      <c r="J898" s="25"/>
      <c r="K898" s="14"/>
      <c r="L898" s="14"/>
      <c r="M898" s="14"/>
      <c r="N898" s="23" t="str">
        <f t="array" ref="N898">IF(O898="","",XLOOKUP(O898,selector_18,selector_18_ids,""))</f>
        <v/>
      </c>
      <c r="O898" s="25"/>
      <c r="P898" s="14"/>
      <c r="Q898" s="23" t="str">
        <f t="array" ref="Q898">IF(R898="","",XLOOKUP(R898,selector_04,selector_04_ids,""))</f>
        <v/>
      </c>
      <c r="R898" s="25"/>
      <c r="S898" s="14"/>
      <c r="T898" s="27"/>
      <c r="U898" s="14"/>
    </row>
    <row r="899">
      <c r="A899" s="14"/>
      <c r="B899" s="23" t="str">
        <f>IF($A899="","",'Система'!$B$4)</f>
        <v/>
      </c>
      <c r="C899" s="14"/>
      <c r="D899" s="23" t="str">
        <f t="array" ref="D899">IF(E899="","",XLOOKUP(E899,selector_02,selector_02_ids,""))</f>
        <v/>
      </c>
      <c r="E899" s="25"/>
      <c r="F899" s="14"/>
      <c r="G899" s="14"/>
      <c r="H899" s="14"/>
      <c r="I899" s="23" t="str">
        <f t="array" ref="I899">IF(J899="","",XLOOKUP(J899,selector_07,selector_07_ids,""))</f>
        <v/>
      </c>
      <c r="J899" s="25"/>
      <c r="K899" s="14"/>
      <c r="L899" s="14"/>
      <c r="M899" s="14"/>
      <c r="N899" s="23" t="str">
        <f t="array" ref="N899">IF(O899="","",XLOOKUP(O899,selector_18,selector_18_ids,""))</f>
        <v/>
      </c>
      <c r="O899" s="25"/>
      <c r="P899" s="14"/>
      <c r="Q899" s="23" t="str">
        <f t="array" ref="Q899">IF(R899="","",XLOOKUP(R899,selector_04,selector_04_ids,""))</f>
        <v/>
      </c>
      <c r="R899" s="25"/>
      <c r="S899" s="14"/>
      <c r="T899" s="27"/>
      <c r="U899" s="14"/>
    </row>
    <row r="900">
      <c r="A900" s="14"/>
      <c r="B900" s="23" t="str">
        <f>IF($A900="","",'Система'!$B$4)</f>
        <v/>
      </c>
      <c r="C900" s="14"/>
      <c r="D900" s="23" t="str">
        <f t="array" ref="D900">IF(E900="","",XLOOKUP(E900,selector_02,selector_02_ids,""))</f>
        <v/>
      </c>
      <c r="E900" s="25"/>
      <c r="F900" s="14"/>
      <c r="G900" s="14"/>
      <c r="H900" s="14"/>
      <c r="I900" s="23" t="str">
        <f t="array" ref="I900">IF(J900="","",XLOOKUP(J900,selector_07,selector_07_ids,""))</f>
        <v/>
      </c>
      <c r="J900" s="25"/>
      <c r="K900" s="14"/>
      <c r="L900" s="14"/>
      <c r="M900" s="14"/>
      <c r="N900" s="23" t="str">
        <f t="array" ref="N900">IF(O900="","",XLOOKUP(O900,selector_18,selector_18_ids,""))</f>
        <v/>
      </c>
      <c r="O900" s="25"/>
      <c r="P900" s="14"/>
      <c r="Q900" s="23" t="str">
        <f t="array" ref="Q900">IF(R900="","",XLOOKUP(R900,selector_04,selector_04_ids,""))</f>
        <v/>
      </c>
      <c r="R900" s="25"/>
      <c r="S900" s="14"/>
      <c r="T900" s="27"/>
      <c r="U900" s="14"/>
    </row>
    <row r="901">
      <c r="A901" s="14"/>
      <c r="B901" s="23" t="str">
        <f>IF($A901="","",'Система'!$B$4)</f>
        <v/>
      </c>
      <c r="C901" s="14"/>
      <c r="D901" s="23" t="str">
        <f t="array" ref="D901">IF(E901="","",XLOOKUP(E901,selector_02,selector_02_ids,""))</f>
        <v/>
      </c>
      <c r="E901" s="25"/>
      <c r="F901" s="14"/>
      <c r="G901" s="14"/>
      <c r="H901" s="14"/>
      <c r="I901" s="23" t="str">
        <f t="array" ref="I901">IF(J901="","",XLOOKUP(J901,selector_07,selector_07_ids,""))</f>
        <v/>
      </c>
      <c r="J901" s="25"/>
      <c r="K901" s="14"/>
      <c r="L901" s="14"/>
      <c r="M901" s="14"/>
      <c r="N901" s="23" t="str">
        <f t="array" ref="N901">IF(O901="","",XLOOKUP(O901,selector_18,selector_18_ids,""))</f>
        <v/>
      </c>
      <c r="O901" s="25"/>
      <c r="P901" s="14"/>
      <c r="Q901" s="23" t="str">
        <f t="array" ref="Q901">IF(R901="","",XLOOKUP(R901,selector_04,selector_04_ids,""))</f>
        <v/>
      </c>
      <c r="R901" s="25"/>
      <c r="S901" s="14"/>
      <c r="T901" s="27"/>
      <c r="U901" s="14"/>
    </row>
    <row r="902">
      <c r="A902" s="14"/>
      <c r="B902" s="23" t="str">
        <f>IF($A902="","",'Система'!$B$4)</f>
        <v/>
      </c>
      <c r="C902" s="14"/>
      <c r="D902" s="23" t="str">
        <f t="array" ref="D902">IF(E902="","",XLOOKUP(E902,selector_02,selector_02_ids,""))</f>
        <v/>
      </c>
      <c r="E902" s="25"/>
      <c r="F902" s="14"/>
      <c r="G902" s="14"/>
      <c r="H902" s="14"/>
      <c r="I902" s="23" t="str">
        <f t="array" ref="I902">IF(J902="","",XLOOKUP(J902,selector_07,selector_07_ids,""))</f>
        <v/>
      </c>
      <c r="J902" s="25"/>
      <c r="K902" s="14"/>
      <c r="L902" s="14"/>
      <c r="M902" s="14"/>
      <c r="N902" s="23" t="str">
        <f t="array" ref="N902">IF(O902="","",XLOOKUP(O902,selector_18,selector_18_ids,""))</f>
        <v/>
      </c>
      <c r="O902" s="25"/>
      <c r="P902" s="14"/>
      <c r="Q902" s="23" t="str">
        <f t="array" ref="Q902">IF(R902="","",XLOOKUP(R902,selector_04,selector_04_ids,""))</f>
        <v/>
      </c>
      <c r="R902" s="25"/>
      <c r="S902" s="14"/>
      <c r="T902" s="27"/>
      <c r="U902" s="14"/>
    </row>
    <row r="903">
      <c r="A903" s="14"/>
      <c r="B903" s="23" t="str">
        <f>IF($A903="","",'Система'!$B$4)</f>
        <v/>
      </c>
      <c r="C903" s="14"/>
      <c r="D903" s="23" t="str">
        <f t="array" ref="D903">IF(E903="","",XLOOKUP(E903,selector_02,selector_02_ids,""))</f>
        <v/>
      </c>
      <c r="E903" s="25"/>
      <c r="F903" s="14"/>
      <c r="G903" s="14"/>
      <c r="H903" s="14"/>
      <c r="I903" s="23" t="str">
        <f t="array" ref="I903">IF(J903="","",XLOOKUP(J903,selector_07,selector_07_ids,""))</f>
        <v/>
      </c>
      <c r="J903" s="25"/>
      <c r="K903" s="14"/>
      <c r="L903" s="14"/>
      <c r="M903" s="14"/>
      <c r="N903" s="23" t="str">
        <f t="array" ref="N903">IF(O903="","",XLOOKUP(O903,selector_18,selector_18_ids,""))</f>
        <v/>
      </c>
      <c r="O903" s="25"/>
      <c r="P903" s="14"/>
      <c r="Q903" s="23" t="str">
        <f t="array" ref="Q903">IF(R903="","",XLOOKUP(R903,selector_04,selector_04_ids,""))</f>
        <v/>
      </c>
      <c r="R903" s="25"/>
      <c r="S903" s="14"/>
      <c r="T903" s="27"/>
      <c r="U903" s="14"/>
    </row>
    <row r="904">
      <c r="A904" s="14"/>
      <c r="B904" s="23" t="str">
        <f>IF($A904="","",'Система'!$B$4)</f>
        <v/>
      </c>
      <c r="C904" s="14"/>
      <c r="D904" s="23" t="str">
        <f t="array" ref="D904">IF(E904="","",XLOOKUP(E904,selector_02,selector_02_ids,""))</f>
        <v/>
      </c>
      <c r="E904" s="25"/>
      <c r="F904" s="14"/>
      <c r="G904" s="14"/>
      <c r="H904" s="14"/>
      <c r="I904" s="23" t="str">
        <f t="array" ref="I904">IF(J904="","",XLOOKUP(J904,selector_07,selector_07_ids,""))</f>
        <v/>
      </c>
      <c r="J904" s="25"/>
      <c r="K904" s="14"/>
      <c r="L904" s="14"/>
      <c r="M904" s="14"/>
      <c r="N904" s="23" t="str">
        <f t="array" ref="N904">IF(O904="","",XLOOKUP(O904,selector_18,selector_18_ids,""))</f>
        <v/>
      </c>
      <c r="O904" s="25"/>
      <c r="P904" s="14"/>
      <c r="Q904" s="23" t="str">
        <f t="array" ref="Q904">IF(R904="","",XLOOKUP(R904,selector_04,selector_04_ids,""))</f>
        <v/>
      </c>
      <c r="R904" s="25"/>
      <c r="S904" s="14"/>
      <c r="T904" s="27"/>
      <c r="U904" s="14"/>
    </row>
    <row r="905">
      <c r="A905" s="14"/>
      <c r="B905" s="23" t="str">
        <f>IF($A905="","",'Система'!$B$4)</f>
        <v/>
      </c>
      <c r="C905" s="14"/>
      <c r="D905" s="23" t="str">
        <f t="array" ref="D905">IF(E905="","",XLOOKUP(E905,selector_02,selector_02_ids,""))</f>
        <v/>
      </c>
      <c r="E905" s="25"/>
      <c r="F905" s="14"/>
      <c r="G905" s="14"/>
      <c r="H905" s="14"/>
      <c r="I905" s="23" t="str">
        <f t="array" ref="I905">IF(J905="","",XLOOKUP(J905,selector_07,selector_07_ids,""))</f>
        <v/>
      </c>
      <c r="J905" s="25"/>
      <c r="K905" s="14"/>
      <c r="L905" s="14"/>
      <c r="M905" s="14"/>
      <c r="N905" s="23" t="str">
        <f t="array" ref="N905">IF(O905="","",XLOOKUP(O905,selector_18,selector_18_ids,""))</f>
        <v/>
      </c>
      <c r="O905" s="25"/>
      <c r="P905" s="14"/>
      <c r="Q905" s="23" t="str">
        <f t="array" ref="Q905">IF(R905="","",XLOOKUP(R905,selector_04,selector_04_ids,""))</f>
        <v/>
      </c>
      <c r="R905" s="25"/>
      <c r="S905" s="14"/>
      <c r="T905" s="27"/>
      <c r="U905" s="14"/>
    </row>
    <row r="906">
      <c r="A906" s="14"/>
      <c r="B906" s="23" t="str">
        <f>IF($A906="","",'Система'!$B$4)</f>
        <v/>
      </c>
      <c r="C906" s="14"/>
      <c r="D906" s="23" t="str">
        <f t="array" ref="D906">IF(E906="","",XLOOKUP(E906,selector_02,selector_02_ids,""))</f>
        <v/>
      </c>
      <c r="E906" s="25"/>
      <c r="F906" s="14"/>
      <c r="G906" s="14"/>
      <c r="H906" s="14"/>
      <c r="I906" s="23" t="str">
        <f t="array" ref="I906">IF(J906="","",XLOOKUP(J906,selector_07,selector_07_ids,""))</f>
        <v/>
      </c>
      <c r="J906" s="25"/>
      <c r="K906" s="14"/>
      <c r="L906" s="14"/>
      <c r="M906" s="14"/>
      <c r="N906" s="23" t="str">
        <f t="array" ref="N906">IF(O906="","",XLOOKUP(O906,selector_18,selector_18_ids,""))</f>
        <v/>
      </c>
      <c r="O906" s="25"/>
      <c r="P906" s="14"/>
      <c r="Q906" s="23" t="str">
        <f t="array" ref="Q906">IF(R906="","",XLOOKUP(R906,selector_04,selector_04_ids,""))</f>
        <v/>
      </c>
      <c r="R906" s="25"/>
      <c r="S906" s="14"/>
      <c r="T906" s="27"/>
      <c r="U906" s="14"/>
    </row>
    <row r="907">
      <c r="A907" s="14"/>
      <c r="B907" s="23" t="str">
        <f>IF($A907="","",'Система'!$B$4)</f>
        <v/>
      </c>
      <c r="C907" s="14"/>
      <c r="D907" s="23" t="str">
        <f t="array" ref="D907">IF(E907="","",XLOOKUP(E907,selector_02,selector_02_ids,""))</f>
        <v/>
      </c>
      <c r="E907" s="25"/>
      <c r="F907" s="14"/>
      <c r="G907" s="14"/>
      <c r="H907" s="14"/>
      <c r="I907" s="23" t="str">
        <f t="array" ref="I907">IF(J907="","",XLOOKUP(J907,selector_07,selector_07_ids,""))</f>
        <v/>
      </c>
      <c r="J907" s="25"/>
      <c r="K907" s="14"/>
      <c r="L907" s="14"/>
      <c r="M907" s="14"/>
      <c r="N907" s="23" t="str">
        <f t="array" ref="N907">IF(O907="","",XLOOKUP(O907,selector_18,selector_18_ids,""))</f>
        <v/>
      </c>
      <c r="O907" s="25"/>
      <c r="P907" s="14"/>
      <c r="Q907" s="23" t="str">
        <f t="array" ref="Q907">IF(R907="","",XLOOKUP(R907,selector_04,selector_04_ids,""))</f>
        <v/>
      </c>
      <c r="R907" s="25"/>
      <c r="S907" s="14"/>
      <c r="T907" s="27"/>
      <c r="U907" s="14"/>
    </row>
    <row r="908">
      <c r="A908" s="14"/>
      <c r="B908" s="23" t="str">
        <f>IF($A908="","",'Система'!$B$4)</f>
        <v/>
      </c>
      <c r="C908" s="14"/>
      <c r="D908" s="23" t="str">
        <f t="array" ref="D908">IF(E908="","",XLOOKUP(E908,selector_02,selector_02_ids,""))</f>
        <v/>
      </c>
      <c r="E908" s="25"/>
      <c r="F908" s="14"/>
      <c r="G908" s="14"/>
      <c r="H908" s="14"/>
      <c r="I908" s="23" t="str">
        <f t="array" ref="I908">IF(J908="","",XLOOKUP(J908,selector_07,selector_07_ids,""))</f>
        <v/>
      </c>
      <c r="J908" s="25"/>
      <c r="K908" s="14"/>
      <c r="L908" s="14"/>
      <c r="M908" s="14"/>
      <c r="N908" s="23" t="str">
        <f t="array" ref="N908">IF(O908="","",XLOOKUP(O908,selector_18,selector_18_ids,""))</f>
        <v/>
      </c>
      <c r="O908" s="25"/>
      <c r="P908" s="14"/>
      <c r="Q908" s="23" t="str">
        <f t="array" ref="Q908">IF(R908="","",XLOOKUP(R908,selector_04,selector_04_ids,""))</f>
        <v/>
      </c>
      <c r="R908" s="25"/>
      <c r="S908" s="14"/>
      <c r="T908" s="27"/>
      <c r="U908" s="14"/>
    </row>
    <row r="909">
      <c r="A909" s="14"/>
      <c r="B909" s="23" t="str">
        <f>IF($A909="","",'Система'!$B$4)</f>
        <v/>
      </c>
      <c r="C909" s="14"/>
      <c r="D909" s="23" t="str">
        <f t="array" ref="D909">IF(E909="","",XLOOKUP(E909,selector_02,selector_02_ids,""))</f>
        <v/>
      </c>
      <c r="E909" s="25"/>
      <c r="F909" s="14"/>
      <c r="G909" s="14"/>
      <c r="H909" s="14"/>
      <c r="I909" s="23" t="str">
        <f t="array" ref="I909">IF(J909="","",XLOOKUP(J909,selector_07,selector_07_ids,""))</f>
        <v/>
      </c>
      <c r="J909" s="25"/>
      <c r="K909" s="14"/>
      <c r="L909" s="14"/>
      <c r="M909" s="14"/>
      <c r="N909" s="23" t="str">
        <f t="array" ref="N909">IF(O909="","",XLOOKUP(O909,selector_18,selector_18_ids,""))</f>
        <v/>
      </c>
      <c r="O909" s="25"/>
      <c r="P909" s="14"/>
      <c r="Q909" s="23" t="str">
        <f t="array" ref="Q909">IF(R909="","",XLOOKUP(R909,selector_04,selector_04_ids,""))</f>
        <v/>
      </c>
      <c r="R909" s="25"/>
      <c r="S909" s="14"/>
      <c r="T909" s="27"/>
      <c r="U909" s="14"/>
    </row>
    <row r="910">
      <c r="A910" s="14"/>
      <c r="B910" s="23" t="str">
        <f>IF($A910="","",'Система'!$B$4)</f>
        <v/>
      </c>
      <c r="C910" s="14"/>
      <c r="D910" s="23" t="str">
        <f t="array" ref="D910">IF(E910="","",XLOOKUP(E910,selector_02,selector_02_ids,""))</f>
        <v/>
      </c>
      <c r="E910" s="25"/>
      <c r="F910" s="14"/>
      <c r="G910" s="14"/>
      <c r="H910" s="14"/>
      <c r="I910" s="23" t="str">
        <f t="array" ref="I910">IF(J910="","",XLOOKUP(J910,selector_07,selector_07_ids,""))</f>
        <v/>
      </c>
      <c r="J910" s="25"/>
      <c r="K910" s="14"/>
      <c r="L910" s="14"/>
      <c r="M910" s="14"/>
      <c r="N910" s="23" t="str">
        <f t="array" ref="N910">IF(O910="","",XLOOKUP(O910,selector_18,selector_18_ids,""))</f>
        <v/>
      </c>
      <c r="O910" s="25"/>
      <c r="P910" s="14"/>
      <c r="Q910" s="23" t="str">
        <f t="array" ref="Q910">IF(R910="","",XLOOKUP(R910,selector_04,selector_04_ids,""))</f>
        <v/>
      </c>
      <c r="R910" s="25"/>
      <c r="S910" s="14"/>
      <c r="T910" s="27"/>
      <c r="U910" s="14"/>
    </row>
    <row r="911">
      <c r="A911" s="14"/>
      <c r="B911" s="23" t="str">
        <f>IF($A911="","",'Система'!$B$4)</f>
        <v/>
      </c>
      <c r="C911" s="14"/>
      <c r="D911" s="23" t="str">
        <f t="array" ref="D911">IF(E911="","",XLOOKUP(E911,selector_02,selector_02_ids,""))</f>
        <v/>
      </c>
      <c r="E911" s="25"/>
      <c r="F911" s="14"/>
      <c r="G911" s="14"/>
      <c r="H911" s="14"/>
      <c r="I911" s="23" t="str">
        <f t="array" ref="I911">IF(J911="","",XLOOKUP(J911,selector_07,selector_07_ids,""))</f>
        <v/>
      </c>
      <c r="J911" s="25"/>
      <c r="K911" s="14"/>
      <c r="L911" s="14"/>
      <c r="M911" s="14"/>
      <c r="N911" s="23" t="str">
        <f t="array" ref="N911">IF(O911="","",XLOOKUP(O911,selector_18,selector_18_ids,""))</f>
        <v/>
      </c>
      <c r="O911" s="25"/>
      <c r="P911" s="14"/>
      <c r="Q911" s="23" t="str">
        <f t="array" ref="Q911">IF(R911="","",XLOOKUP(R911,selector_04,selector_04_ids,""))</f>
        <v/>
      </c>
      <c r="R911" s="25"/>
      <c r="S911" s="14"/>
      <c r="T911" s="27"/>
      <c r="U911" s="14"/>
    </row>
    <row r="912">
      <c r="A912" s="14"/>
      <c r="B912" s="23" t="str">
        <f>IF($A912="","",'Система'!$B$4)</f>
        <v/>
      </c>
      <c r="C912" s="14"/>
      <c r="D912" s="23" t="str">
        <f t="array" ref="D912">IF(E912="","",XLOOKUP(E912,selector_02,selector_02_ids,""))</f>
        <v/>
      </c>
      <c r="E912" s="25"/>
      <c r="F912" s="14"/>
      <c r="G912" s="14"/>
      <c r="H912" s="14"/>
      <c r="I912" s="23" t="str">
        <f t="array" ref="I912">IF(J912="","",XLOOKUP(J912,selector_07,selector_07_ids,""))</f>
        <v/>
      </c>
      <c r="J912" s="25"/>
      <c r="K912" s="14"/>
      <c r="L912" s="14"/>
      <c r="M912" s="14"/>
      <c r="N912" s="23" t="str">
        <f t="array" ref="N912">IF(O912="","",XLOOKUP(O912,selector_18,selector_18_ids,""))</f>
        <v/>
      </c>
      <c r="O912" s="25"/>
      <c r="P912" s="14"/>
      <c r="Q912" s="23" t="str">
        <f t="array" ref="Q912">IF(R912="","",XLOOKUP(R912,selector_04,selector_04_ids,""))</f>
        <v/>
      </c>
      <c r="R912" s="25"/>
      <c r="S912" s="14"/>
      <c r="T912" s="27"/>
      <c r="U912" s="14"/>
    </row>
    <row r="913">
      <c r="A913" s="14"/>
      <c r="B913" s="23" t="str">
        <f>IF($A913="","",'Система'!$B$4)</f>
        <v/>
      </c>
      <c r="C913" s="14"/>
      <c r="D913" s="23" t="str">
        <f t="array" ref="D913">IF(E913="","",XLOOKUP(E913,selector_02,selector_02_ids,""))</f>
        <v/>
      </c>
      <c r="E913" s="25"/>
      <c r="F913" s="14"/>
      <c r="G913" s="14"/>
      <c r="H913" s="14"/>
      <c r="I913" s="23" t="str">
        <f t="array" ref="I913">IF(J913="","",XLOOKUP(J913,selector_07,selector_07_ids,""))</f>
        <v/>
      </c>
      <c r="J913" s="25"/>
      <c r="K913" s="14"/>
      <c r="L913" s="14"/>
      <c r="M913" s="14"/>
      <c r="N913" s="23" t="str">
        <f t="array" ref="N913">IF(O913="","",XLOOKUP(O913,selector_18,selector_18_ids,""))</f>
        <v/>
      </c>
      <c r="O913" s="25"/>
      <c r="P913" s="14"/>
      <c r="Q913" s="23" t="str">
        <f t="array" ref="Q913">IF(R913="","",XLOOKUP(R913,selector_04,selector_04_ids,""))</f>
        <v/>
      </c>
      <c r="R913" s="25"/>
      <c r="S913" s="14"/>
      <c r="T913" s="27"/>
      <c r="U913" s="14"/>
    </row>
    <row r="914">
      <c r="A914" s="14"/>
      <c r="B914" s="23" t="str">
        <f>IF($A914="","",'Система'!$B$4)</f>
        <v/>
      </c>
      <c r="C914" s="14"/>
      <c r="D914" s="23" t="str">
        <f t="array" ref="D914">IF(E914="","",XLOOKUP(E914,selector_02,selector_02_ids,""))</f>
        <v/>
      </c>
      <c r="E914" s="25"/>
      <c r="F914" s="14"/>
      <c r="G914" s="14"/>
      <c r="H914" s="14"/>
      <c r="I914" s="23" t="str">
        <f t="array" ref="I914">IF(J914="","",XLOOKUP(J914,selector_07,selector_07_ids,""))</f>
        <v/>
      </c>
      <c r="J914" s="25"/>
      <c r="K914" s="14"/>
      <c r="L914" s="14"/>
      <c r="M914" s="14"/>
      <c r="N914" s="23" t="str">
        <f t="array" ref="N914">IF(O914="","",XLOOKUP(O914,selector_18,selector_18_ids,""))</f>
        <v/>
      </c>
      <c r="O914" s="25"/>
      <c r="P914" s="14"/>
      <c r="Q914" s="23" t="str">
        <f t="array" ref="Q914">IF(R914="","",XLOOKUP(R914,selector_04,selector_04_ids,""))</f>
        <v/>
      </c>
      <c r="R914" s="25"/>
      <c r="S914" s="14"/>
      <c r="T914" s="27"/>
      <c r="U914" s="14"/>
    </row>
    <row r="915">
      <c r="A915" s="14"/>
      <c r="B915" s="23" t="str">
        <f>IF($A915="","",'Система'!$B$4)</f>
        <v/>
      </c>
      <c r="C915" s="14"/>
      <c r="D915" s="23" t="str">
        <f t="array" ref="D915">IF(E915="","",XLOOKUP(E915,selector_02,selector_02_ids,""))</f>
        <v/>
      </c>
      <c r="E915" s="25"/>
      <c r="F915" s="14"/>
      <c r="G915" s="14"/>
      <c r="H915" s="14"/>
      <c r="I915" s="23" t="str">
        <f t="array" ref="I915">IF(J915="","",XLOOKUP(J915,selector_07,selector_07_ids,""))</f>
        <v/>
      </c>
      <c r="J915" s="25"/>
      <c r="K915" s="14"/>
      <c r="L915" s="14"/>
      <c r="M915" s="14"/>
      <c r="N915" s="23" t="str">
        <f t="array" ref="N915">IF(O915="","",XLOOKUP(O915,selector_18,selector_18_ids,""))</f>
        <v/>
      </c>
      <c r="O915" s="25"/>
      <c r="P915" s="14"/>
      <c r="Q915" s="23" t="str">
        <f t="array" ref="Q915">IF(R915="","",XLOOKUP(R915,selector_04,selector_04_ids,""))</f>
        <v/>
      </c>
      <c r="R915" s="25"/>
      <c r="S915" s="14"/>
      <c r="T915" s="27"/>
      <c r="U915" s="14"/>
    </row>
    <row r="916">
      <c r="A916" s="14"/>
      <c r="B916" s="23" t="str">
        <f>IF($A916="","",'Система'!$B$4)</f>
        <v/>
      </c>
      <c r="C916" s="14"/>
      <c r="D916" s="23" t="str">
        <f t="array" ref="D916">IF(E916="","",XLOOKUP(E916,selector_02,selector_02_ids,""))</f>
        <v/>
      </c>
      <c r="E916" s="25"/>
      <c r="F916" s="14"/>
      <c r="G916" s="14"/>
      <c r="H916" s="14"/>
      <c r="I916" s="23" t="str">
        <f t="array" ref="I916">IF(J916="","",XLOOKUP(J916,selector_07,selector_07_ids,""))</f>
        <v/>
      </c>
      <c r="J916" s="25"/>
      <c r="K916" s="14"/>
      <c r="L916" s="14"/>
      <c r="M916" s="14"/>
      <c r="N916" s="23" t="str">
        <f t="array" ref="N916">IF(O916="","",XLOOKUP(O916,selector_18,selector_18_ids,""))</f>
        <v/>
      </c>
      <c r="O916" s="25"/>
      <c r="P916" s="14"/>
      <c r="Q916" s="23" t="str">
        <f t="array" ref="Q916">IF(R916="","",XLOOKUP(R916,selector_04,selector_04_ids,""))</f>
        <v/>
      </c>
      <c r="R916" s="25"/>
      <c r="S916" s="14"/>
      <c r="T916" s="27"/>
      <c r="U916" s="14"/>
    </row>
    <row r="917">
      <c r="A917" s="14"/>
      <c r="B917" s="23" t="str">
        <f>IF($A917="","",'Система'!$B$4)</f>
        <v/>
      </c>
      <c r="C917" s="14"/>
      <c r="D917" s="23" t="str">
        <f t="array" ref="D917">IF(E917="","",XLOOKUP(E917,selector_02,selector_02_ids,""))</f>
        <v/>
      </c>
      <c r="E917" s="25"/>
      <c r="F917" s="14"/>
      <c r="G917" s="14"/>
      <c r="H917" s="14"/>
      <c r="I917" s="23" t="str">
        <f t="array" ref="I917">IF(J917="","",XLOOKUP(J917,selector_07,selector_07_ids,""))</f>
        <v/>
      </c>
      <c r="J917" s="25"/>
      <c r="K917" s="14"/>
      <c r="L917" s="14"/>
      <c r="M917" s="14"/>
      <c r="N917" s="23" t="str">
        <f t="array" ref="N917">IF(O917="","",XLOOKUP(O917,selector_18,selector_18_ids,""))</f>
        <v/>
      </c>
      <c r="O917" s="25"/>
      <c r="P917" s="14"/>
      <c r="Q917" s="23" t="str">
        <f t="array" ref="Q917">IF(R917="","",XLOOKUP(R917,selector_04,selector_04_ids,""))</f>
        <v/>
      </c>
      <c r="R917" s="25"/>
      <c r="S917" s="14"/>
      <c r="T917" s="27"/>
      <c r="U917" s="14"/>
    </row>
    <row r="918">
      <c r="A918" s="14"/>
      <c r="B918" s="23" t="str">
        <f>IF($A918="","",'Система'!$B$4)</f>
        <v/>
      </c>
      <c r="C918" s="14"/>
      <c r="D918" s="23" t="str">
        <f t="array" ref="D918">IF(E918="","",XLOOKUP(E918,selector_02,selector_02_ids,""))</f>
        <v/>
      </c>
      <c r="E918" s="25"/>
      <c r="F918" s="14"/>
      <c r="G918" s="14"/>
      <c r="H918" s="14"/>
      <c r="I918" s="23" t="str">
        <f t="array" ref="I918">IF(J918="","",XLOOKUP(J918,selector_07,selector_07_ids,""))</f>
        <v/>
      </c>
      <c r="J918" s="25"/>
      <c r="K918" s="14"/>
      <c r="L918" s="14"/>
      <c r="M918" s="14"/>
      <c r="N918" s="23" t="str">
        <f t="array" ref="N918">IF(O918="","",XLOOKUP(O918,selector_18,selector_18_ids,""))</f>
        <v/>
      </c>
      <c r="O918" s="25"/>
      <c r="P918" s="14"/>
      <c r="Q918" s="23" t="str">
        <f t="array" ref="Q918">IF(R918="","",XLOOKUP(R918,selector_04,selector_04_ids,""))</f>
        <v/>
      </c>
      <c r="R918" s="25"/>
      <c r="S918" s="14"/>
      <c r="T918" s="27"/>
      <c r="U918" s="14"/>
    </row>
    <row r="919">
      <c r="A919" s="14"/>
      <c r="B919" s="23" t="str">
        <f>IF($A919="","",'Система'!$B$4)</f>
        <v/>
      </c>
      <c r="C919" s="14"/>
      <c r="D919" s="23" t="str">
        <f t="array" ref="D919">IF(E919="","",XLOOKUP(E919,selector_02,selector_02_ids,""))</f>
        <v/>
      </c>
      <c r="E919" s="25"/>
      <c r="F919" s="14"/>
      <c r="G919" s="14"/>
      <c r="H919" s="14"/>
      <c r="I919" s="23" t="str">
        <f t="array" ref="I919">IF(J919="","",XLOOKUP(J919,selector_07,selector_07_ids,""))</f>
        <v/>
      </c>
      <c r="J919" s="25"/>
      <c r="K919" s="14"/>
      <c r="L919" s="14"/>
      <c r="M919" s="14"/>
      <c r="N919" s="23" t="str">
        <f t="array" ref="N919">IF(O919="","",XLOOKUP(O919,selector_18,selector_18_ids,""))</f>
        <v/>
      </c>
      <c r="O919" s="25"/>
      <c r="P919" s="14"/>
      <c r="Q919" s="23" t="str">
        <f t="array" ref="Q919">IF(R919="","",XLOOKUP(R919,selector_04,selector_04_ids,""))</f>
        <v/>
      </c>
      <c r="R919" s="25"/>
      <c r="S919" s="14"/>
      <c r="T919" s="27"/>
      <c r="U919" s="14"/>
    </row>
    <row r="920">
      <c r="A920" s="14"/>
      <c r="B920" s="23" t="str">
        <f>IF($A920="","",'Система'!$B$4)</f>
        <v/>
      </c>
      <c r="C920" s="14"/>
      <c r="D920" s="23" t="str">
        <f t="array" ref="D920">IF(E920="","",XLOOKUP(E920,selector_02,selector_02_ids,""))</f>
        <v/>
      </c>
      <c r="E920" s="25"/>
      <c r="F920" s="14"/>
      <c r="G920" s="14"/>
      <c r="H920" s="14"/>
      <c r="I920" s="23" t="str">
        <f t="array" ref="I920">IF(J920="","",XLOOKUP(J920,selector_07,selector_07_ids,""))</f>
        <v/>
      </c>
      <c r="J920" s="25"/>
      <c r="K920" s="14"/>
      <c r="L920" s="14"/>
      <c r="M920" s="14"/>
      <c r="N920" s="23" t="str">
        <f t="array" ref="N920">IF(O920="","",XLOOKUP(O920,selector_18,selector_18_ids,""))</f>
        <v/>
      </c>
      <c r="O920" s="25"/>
      <c r="P920" s="14"/>
      <c r="Q920" s="23" t="str">
        <f t="array" ref="Q920">IF(R920="","",XLOOKUP(R920,selector_04,selector_04_ids,""))</f>
        <v/>
      </c>
      <c r="R920" s="25"/>
      <c r="S920" s="14"/>
      <c r="T920" s="27"/>
      <c r="U920" s="14"/>
    </row>
    <row r="921">
      <c r="A921" s="14"/>
      <c r="B921" s="23" t="str">
        <f>IF($A921="","",'Система'!$B$4)</f>
        <v/>
      </c>
      <c r="C921" s="14"/>
      <c r="D921" s="23" t="str">
        <f t="array" ref="D921">IF(E921="","",XLOOKUP(E921,selector_02,selector_02_ids,""))</f>
        <v/>
      </c>
      <c r="E921" s="25"/>
      <c r="F921" s="14"/>
      <c r="G921" s="14"/>
      <c r="H921" s="14"/>
      <c r="I921" s="23" t="str">
        <f t="array" ref="I921">IF(J921="","",XLOOKUP(J921,selector_07,selector_07_ids,""))</f>
        <v/>
      </c>
      <c r="J921" s="25"/>
      <c r="K921" s="14"/>
      <c r="L921" s="14"/>
      <c r="M921" s="14"/>
      <c r="N921" s="23" t="str">
        <f t="array" ref="N921">IF(O921="","",XLOOKUP(O921,selector_18,selector_18_ids,""))</f>
        <v/>
      </c>
      <c r="O921" s="25"/>
      <c r="P921" s="14"/>
      <c r="Q921" s="23" t="str">
        <f t="array" ref="Q921">IF(R921="","",XLOOKUP(R921,selector_04,selector_04_ids,""))</f>
        <v/>
      </c>
      <c r="R921" s="25"/>
      <c r="S921" s="14"/>
      <c r="T921" s="27"/>
      <c r="U921" s="14"/>
    </row>
    <row r="922">
      <c r="A922" s="14"/>
      <c r="B922" s="23" t="str">
        <f>IF($A922="","",'Система'!$B$4)</f>
        <v/>
      </c>
      <c r="C922" s="14"/>
      <c r="D922" s="23" t="str">
        <f t="array" ref="D922">IF(E922="","",XLOOKUP(E922,selector_02,selector_02_ids,""))</f>
        <v/>
      </c>
      <c r="E922" s="25"/>
      <c r="F922" s="14"/>
      <c r="G922" s="14"/>
      <c r="H922" s="14"/>
      <c r="I922" s="23" t="str">
        <f t="array" ref="I922">IF(J922="","",XLOOKUP(J922,selector_07,selector_07_ids,""))</f>
        <v/>
      </c>
      <c r="J922" s="25"/>
      <c r="K922" s="14"/>
      <c r="L922" s="14"/>
      <c r="M922" s="14"/>
      <c r="N922" s="23" t="str">
        <f t="array" ref="N922">IF(O922="","",XLOOKUP(O922,selector_18,selector_18_ids,""))</f>
        <v/>
      </c>
      <c r="O922" s="25"/>
      <c r="P922" s="14"/>
      <c r="Q922" s="23" t="str">
        <f t="array" ref="Q922">IF(R922="","",XLOOKUP(R922,selector_04,selector_04_ids,""))</f>
        <v/>
      </c>
      <c r="R922" s="25"/>
      <c r="S922" s="14"/>
      <c r="T922" s="27"/>
      <c r="U922" s="14"/>
    </row>
    <row r="923">
      <c r="A923" s="14"/>
      <c r="B923" s="23" t="str">
        <f>IF($A923="","",'Система'!$B$4)</f>
        <v/>
      </c>
      <c r="C923" s="14"/>
      <c r="D923" s="23" t="str">
        <f t="array" ref="D923">IF(E923="","",XLOOKUP(E923,selector_02,selector_02_ids,""))</f>
        <v/>
      </c>
      <c r="E923" s="25"/>
      <c r="F923" s="14"/>
      <c r="G923" s="14"/>
      <c r="H923" s="14"/>
      <c r="I923" s="23" t="str">
        <f t="array" ref="I923">IF(J923="","",XLOOKUP(J923,selector_07,selector_07_ids,""))</f>
        <v/>
      </c>
      <c r="J923" s="25"/>
      <c r="K923" s="14"/>
      <c r="L923" s="14"/>
      <c r="M923" s="14"/>
      <c r="N923" s="23" t="str">
        <f t="array" ref="N923">IF(O923="","",XLOOKUP(O923,selector_18,selector_18_ids,""))</f>
        <v/>
      </c>
      <c r="O923" s="25"/>
      <c r="P923" s="14"/>
      <c r="Q923" s="23" t="str">
        <f t="array" ref="Q923">IF(R923="","",XLOOKUP(R923,selector_04,selector_04_ids,""))</f>
        <v/>
      </c>
      <c r="R923" s="25"/>
      <c r="S923" s="14"/>
      <c r="T923" s="27"/>
      <c r="U923" s="14"/>
    </row>
    <row r="924">
      <c r="A924" s="14"/>
      <c r="B924" s="23" t="str">
        <f>IF($A924="","",'Система'!$B$4)</f>
        <v/>
      </c>
      <c r="C924" s="14"/>
      <c r="D924" s="23" t="str">
        <f t="array" ref="D924">IF(E924="","",XLOOKUP(E924,selector_02,selector_02_ids,""))</f>
        <v/>
      </c>
      <c r="E924" s="25"/>
      <c r="F924" s="14"/>
      <c r="G924" s="14"/>
      <c r="H924" s="14"/>
      <c r="I924" s="23" t="str">
        <f t="array" ref="I924">IF(J924="","",XLOOKUP(J924,selector_07,selector_07_ids,""))</f>
        <v/>
      </c>
      <c r="J924" s="25"/>
      <c r="K924" s="14"/>
      <c r="L924" s="14"/>
      <c r="M924" s="14"/>
      <c r="N924" s="23" t="str">
        <f t="array" ref="N924">IF(O924="","",XLOOKUP(O924,selector_18,selector_18_ids,""))</f>
        <v/>
      </c>
      <c r="O924" s="25"/>
      <c r="P924" s="14"/>
      <c r="Q924" s="23" t="str">
        <f t="array" ref="Q924">IF(R924="","",XLOOKUP(R924,selector_04,selector_04_ids,""))</f>
        <v/>
      </c>
      <c r="R924" s="25"/>
      <c r="S924" s="14"/>
      <c r="T924" s="27"/>
      <c r="U924" s="14"/>
    </row>
    <row r="925">
      <c r="A925" s="14"/>
      <c r="B925" s="23" t="str">
        <f>IF($A925="","",'Система'!$B$4)</f>
        <v/>
      </c>
      <c r="C925" s="14"/>
      <c r="D925" s="23" t="str">
        <f t="array" ref="D925">IF(E925="","",XLOOKUP(E925,selector_02,selector_02_ids,""))</f>
        <v/>
      </c>
      <c r="E925" s="25"/>
      <c r="F925" s="14"/>
      <c r="G925" s="14"/>
      <c r="H925" s="14"/>
      <c r="I925" s="23" t="str">
        <f t="array" ref="I925">IF(J925="","",XLOOKUP(J925,selector_07,selector_07_ids,""))</f>
        <v/>
      </c>
      <c r="J925" s="25"/>
      <c r="K925" s="14"/>
      <c r="L925" s="14"/>
      <c r="M925" s="14"/>
      <c r="N925" s="23" t="str">
        <f t="array" ref="N925">IF(O925="","",XLOOKUP(O925,selector_18,selector_18_ids,""))</f>
        <v/>
      </c>
      <c r="O925" s="25"/>
      <c r="P925" s="14"/>
      <c r="Q925" s="23" t="str">
        <f t="array" ref="Q925">IF(R925="","",XLOOKUP(R925,selector_04,selector_04_ids,""))</f>
        <v/>
      </c>
      <c r="R925" s="25"/>
      <c r="S925" s="14"/>
      <c r="T925" s="27"/>
      <c r="U925" s="14"/>
    </row>
    <row r="926">
      <c r="A926" s="14"/>
      <c r="B926" s="23" t="str">
        <f>IF($A926="","",'Система'!$B$4)</f>
        <v/>
      </c>
      <c r="C926" s="14"/>
      <c r="D926" s="23" t="str">
        <f t="array" ref="D926">IF(E926="","",XLOOKUP(E926,selector_02,selector_02_ids,""))</f>
        <v/>
      </c>
      <c r="E926" s="25"/>
      <c r="F926" s="14"/>
      <c r="G926" s="14"/>
      <c r="H926" s="14"/>
      <c r="I926" s="23" t="str">
        <f t="array" ref="I926">IF(J926="","",XLOOKUP(J926,selector_07,selector_07_ids,""))</f>
        <v/>
      </c>
      <c r="J926" s="25"/>
      <c r="K926" s="14"/>
      <c r="L926" s="14"/>
      <c r="M926" s="14"/>
      <c r="N926" s="23" t="str">
        <f t="array" ref="N926">IF(O926="","",XLOOKUP(O926,selector_18,selector_18_ids,""))</f>
        <v/>
      </c>
      <c r="O926" s="25"/>
      <c r="P926" s="14"/>
      <c r="Q926" s="23" t="str">
        <f t="array" ref="Q926">IF(R926="","",XLOOKUP(R926,selector_04,selector_04_ids,""))</f>
        <v/>
      </c>
      <c r="R926" s="25"/>
      <c r="S926" s="14"/>
      <c r="T926" s="27"/>
      <c r="U926" s="14"/>
    </row>
    <row r="927">
      <c r="A927" s="14"/>
      <c r="B927" s="23" t="str">
        <f>IF($A927="","",'Система'!$B$4)</f>
        <v/>
      </c>
      <c r="C927" s="14"/>
      <c r="D927" s="23" t="str">
        <f t="array" ref="D927">IF(E927="","",XLOOKUP(E927,selector_02,selector_02_ids,""))</f>
        <v/>
      </c>
      <c r="E927" s="25"/>
      <c r="F927" s="14"/>
      <c r="G927" s="14"/>
      <c r="H927" s="14"/>
      <c r="I927" s="23" t="str">
        <f t="array" ref="I927">IF(J927="","",XLOOKUP(J927,selector_07,selector_07_ids,""))</f>
        <v/>
      </c>
      <c r="J927" s="25"/>
      <c r="K927" s="14"/>
      <c r="L927" s="14"/>
      <c r="M927" s="14"/>
      <c r="N927" s="23" t="str">
        <f t="array" ref="N927">IF(O927="","",XLOOKUP(O927,selector_18,selector_18_ids,""))</f>
        <v/>
      </c>
      <c r="O927" s="25"/>
      <c r="P927" s="14"/>
      <c r="Q927" s="23" t="str">
        <f t="array" ref="Q927">IF(R927="","",XLOOKUP(R927,selector_04,selector_04_ids,""))</f>
        <v/>
      </c>
      <c r="R927" s="25"/>
      <c r="S927" s="14"/>
      <c r="T927" s="27"/>
      <c r="U927" s="14"/>
    </row>
    <row r="928">
      <c r="A928" s="14"/>
      <c r="B928" s="23" t="str">
        <f>IF($A928="","",'Система'!$B$4)</f>
        <v/>
      </c>
      <c r="C928" s="14"/>
      <c r="D928" s="23" t="str">
        <f t="array" ref="D928">IF(E928="","",XLOOKUP(E928,selector_02,selector_02_ids,""))</f>
        <v/>
      </c>
      <c r="E928" s="25"/>
      <c r="F928" s="14"/>
      <c r="G928" s="14"/>
      <c r="H928" s="14"/>
      <c r="I928" s="23" t="str">
        <f t="array" ref="I928">IF(J928="","",XLOOKUP(J928,selector_07,selector_07_ids,""))</f>
        <v/>
      </c>
      <c r="J928" s="25"/>
      <c r="K928" s="14"/>
      <c r="L928" s="14"/>
      <c r="M928" s="14"/>
      <c r="N928" s="23" t="str">
        <f t="array" ref="N928">IF(O928="","",XLOOKUP(O928,selector_18,selector_18_ids,""))</f>
        <v/>
      </c>
      <c r="O928" s="25"/>
      <c r="P928" s="14"/>
      <c r="Q928" s="23" t="str">
        <f t="array" ref="Q928">IF(R928="","",XLOOKUP(R928,selector_04,selector_04_ids,""))</f>
        <v/>
      </c>
      <c r="R928" s="25"/>
      <c r="S928" s="14"/>
      <c r="T928" s="27"/>
      <c r="U928" s="14"/>
    </row>
    <row r="929">
      <c r="A929" s="14"/>
      <c r="B929" s="23" t="str">
        <f>IF($A929="","",'Система'!$B$4)</f>
        <v/>
      </c>
      <c r="C929" s="14"/>
      <c r="D929" s="23" t="str">
        <f t="array" ref="D929">IF(E929="","",XLOOKUP(E929,selector_02,selector_02_ids,""))</f>
        <v/>
      </c>
      <c r="E929" s="25"/>
      <c r="F929" s="14"/>
      <c r="G929" s="14"/>
      <c r="H929" s="14"/>
      <c r="I929" s="23" t="str">
        <f t="array" ref="I929">IF(J929="","",XLOOKUP(J929,selector_07,selector_07_ids,""))</f>
        <v/>
      </c>
      <c r="J929" s="25"/>
      <c r="K929" s="14"/>
      <c r="L929" s="14"/>
      <c r="M929" s="14"/>
      <c r="N929" s="23" t="str">
        <f t="array" ref="N929">IF(O929="","",XLOOKUP(O929,selector_18,selector_18_ids,""))</f>
        <v/>
      </c>
      <c r="O929" s="25"/>
      <c r="P929" s="14"/>
      <c r="Q929" s="23" t="str">
        <f t="array" ref="Q929">IF(R929="","",XLOOKUP(R929,selector_04,selector_04_ids,""))</f>
        <v/>
      </c>
      <c r="R929" s="25"/>
      <c r="S929" s="14"/>
      <c r="T929" s="27"/>
      <c r="U929" s="14"/>
    </row>
    <row r="930">
      <c r="A930" s="14"/>
      <c r="B930" s="23" t="str">
        <f>IF($A930="","",'Система'!$B$4)</f>
        <v/>
      </c>
      <c r="C930" s="14"/>
      <c r="D930" s="23" t="str">
        <f t="array" ref="D930">IF(E930="","",XLOOKUP(E930,selector_02,selector_02_ids,""))</f>
        <v/>
      </c>
      <c r="E930" s="25"/>
      <c r="F930" s="14"/>
      <c r="G930" s="14"/>
      <c r="H930" s="14"/>
      <c r="I930" s="23" t="str">
        <f t="array" ref="I930">IF(J930="","",XLOOKUP(J930,selector_07,selector_07_ids,""))</f>
        <v/>
      </c>
      <c r="J930" s="25"/>
      <c r="K930" s="14"/>
      <c r="L930" s="14"/>
      <c r="M930" s="14"/>
      <c r="N930" s="23" t="str">
        <f t="array" ref="N930">IF(O930="","",XLOOKUP(O930,selector_18,selector_18_ids,""))</f>
        <v/>
      </c>
      <c r="O930" s="25"/>
      <c r="P930" s="14"/>
      <c r="Q930" s="23" t="str">
        <f t="array" ref="Q930">IF(R930="","",XLOOKUP(R930,selector_04,selector_04_ids,""))</f>
        <v/>
      </c>
      <c r="R930" s="25"/>
      <c r="S930" s="14"/>
      <c r="T930" s="27"/>
      <c r="U930" s="14"/>
    </row>
    <row r="931">
      <c r="A931" s="14"/>
      <c r="B931" s="23" t="str">
        <f>IF($A931="","",'Система'!$B$4)</f>
        <v/>
      </c>
      <c r="C931" s="14"/>
      <c r="D931" s="23" t="str">
        <f t="array" ref="D931">IF(E931="","",XLOOKUP(E931,selector_02,selector_02_ids,""))</f>
        <v/>
      </c>
      <c r="E931" s="25"/>
      <c r="F931" s="14"/>
      <c r="G931" s="14"/>
      <c r="H931" s="14"/>
      <c r="I931" s="23" t="str">
        <f t="array" ref="I931">IF(J931="","",XLOOKUP(J931,selector_07,selector_07_ids,""))</f>
        <v/>
      </c>
      <c r="J931" s="25"/>
      <c r="K931" s="14"/>
      <c r="L931" s="14"/>
      <c r="M931" s="14"/>
      <c r="N931" s="23" t="str">
        <f t="array" ref="N931">IF(O931="","",XLOOKUP(O931,selector_18,selector_18_ids,""))</f>
        <v/>
      </c>
      <c r="O931" s="25"/>
      <c r="P931" s="14"/>
      <c r="Q931" s="23" t="str">
        <f t="array" ref="Q931">IF(R931="","",XLOOKUP(R931,selector_04,selector_04_ids,""))</f>
        <v/>
      </c>
      <c r="R931" s="25"/>
      <c r="S931" s="14"/>
      <c r="T931" s="27"/>
      <c r="U931" s="14"/>
    </row>
    <row r="932">
      <c r="A932" s="14"/>
      <c r="B932" s="23" t="str">
        <f>IF($A932="","",'Система'!$B$4)</f>
        <v/>
      </c>
      <c r="C932" s="14"/>
      <c r="D932" s="23" t="str">
        <f t="array" ref="D932">IF(E932="","",XLOOKUP(E932,selector_02,selector_02_ids,""))</f>
        <v/>
      </c>
      <c r="E932" s="25"/>
      <c r="F932" s="14"/>
      <c r="G932" s="14"/>
      <c r="H932" s="14"/>
      <c r="I932" s="23" t="str">
        <f t="array" ref="I932">IF(J932="","",XLOOKUP(J932,selector_07,selector_07_ids,""))</f>
        <v/>
      </c>
      <c r="J932" s="25"/>
      <c r="K932" s="14"/>
      <c r="L932" s="14"/>
      <c r="M932" s="14"/>
      <c r="N932" s="23" t="str">
        <f t="array" ref="N932">IF(O932="","",XLOOKUP(O932,selector_18,selector_18_ids,""))</f>
        <v/>
      </c>
      <c r="O932" s="25"/>
      <c r="P932" s="14"/>
      <c r="Q932" s="23" t="str">
        <f t="array" ref="Q932">IF(R932="","",XLOOKUP(R932,selector_04,selector_04_ids,""))</f>
        <v/>
      </c>
      <c r="R932" s="25"/>
      <c r="S932" s="14"/>
      <c r="T932" s="27"/>
      <c r="U932" s="14"/>
    </row>
    <row r="933">
      <c r="A933" s="14"/>
      <c r="B933" s="23" t="str">
        <f>IF($A933="","",'Система'!$B$4)</f>
        <v/>
      </c>
      <c r="C933" s="14"/>
      <c r="D933" s="23" t="str">
        <f t="array" ref="D933">IF(E933="","",XLOOKUP(E933,selector_02,selector_02_ids,""))</f>
        <v/>
      </c>
      <c r="E933" s="25"/>
      <c r="F933" s="14"/>
      <c r="G933" s="14"/>
      <c r="H933" s="14"/>
      <c r="I933" s="23" t="str">
        <f t="array" ref="I933">IF(J933="","",XLOOKUP(J933,selector_07,selector_07_ids,""))</f>
        <v/>
      </c>
      <c r="J933" s="25"/>
      <c r="K933" s="14"/>
      <c r="L933" s="14"/>
      <c r="M933" s="14"/>
      <c r="N933" s="23" t="str">
        <f t="array" ref="N933">IF(O933="","",XLOOKUP(O933,selector_18,selector_18_ids,""))</f>
        <v/>
      </c>
      <c r="O933" s="25"/>
      <c r="P933" s="14"/>
      <c r="Q933" s="23" t="str">
        <f t="array" ref="Q933">IF(R933="","",XLOOKUP(R933,selector_04,selector_04_ids,""))</f>
        <v/>
      </c>
      <c r="R933" s="25"/>
      <c r="S933" s="14"/>
      <c r="T933" s="27"/>
      <c r="U933" s="14"/>
    </row>
    <row r="934">
      <c r="A934" s="14"/>
      <c r="B934" s="23" t="str">
        <f>IF($A934="","",'Система'!$B$4)</f>
        <v/>
      </c>
      <c r="C934" s="14"/>
      <c r="D934" s="23" t="str">
        <f t="array" ref="D934">IF(E934="","",XLOOKUP(E934,selector_02,selector_02_ids,""))</f>
        <v/>
      </c>
      <c r="E934" s="25"/>
      <c r="F934" s="14"/>
      <c r="G934" s="14"/>
      <c r="H934" s="14"/>
      <c r="I934" s="23" t="str">
        <f t="array" ref="I934">IF(J934="","",XLOOKUP(J934,selector_07,selector_07_ids,""))</f>
        <v/>
      </c>
      <c r="J934" s="25"/>
      <c r="K934" s="14"/>
      <c r="L934" s="14"/>
      <c r="M934" s="14"/>
      <c r="N934" s="23" t="str">
        <f t="array" ref="N934">IF(O934="","",XLOOKUP(O934,selector_18,selector_18_ids,""))</f>
        <v/>
      </c>
      <c r="O934" s="25"/>
      <c r="P934" s="14"/>
      <c r="Q934" s="23" t="str">
        <f t="array" ref="Q934">IF(R934="","",XLOOKUP(R934,selector_04,selector_04_ids,""))</f>
        <v/>
      </c>
      <c r="R934" s="25"/>
      <c r="S934" s="14"/>
      <c r="T934" s="27"/>
      <c r="U934" s="14"/>
    </row>
    <row r="935">
      <c r="A935" s="14"/>
      <c r="B935" s="23" t="str">
        <f>IF($A935="","",'Система'!$B$4)</f>
        <v/>
      </c>
      <c r="C935" s="14"/>
      <c r="D935" s="23" t="str">
        <f t="array" ref="D935">IF(E935="","",XLOOKUP(E935,selector_02,selector_02_ids,""))</f>
        <v/>
      </c>
      <c r="E935" s="25"/>
      <c r="F935" s="14"/>
      <c r="G935" s="14"/>
      <c r="H935" s="14"/>
      <c r="I935" s="23" t="str">
        <f t="array" ref="I935">IF(J935="","",XLOOKUP(J935,selector_07,selector_07_ids,""))</f>
        <v/>
      </c>
      <c r="J935" s="25"/>
      <c r="K935" s="14"/>
      <c r="L935" s="14"/>
      <c r="M935" s="14"/>
      <c r="N935" s="23" t="str">
        <f t="array" ref="N935">IF(O935="","",XLOOKUP(O935,selector_18,selector_18_ids,""))</f>
        <v/>
      </c>
      <c r="O935" s="25"/>
      <c r="P935" s="14"/>
      <c r="Q935" s="23" t="str">
        <f t="array" ref="Q935">IF(R935="","",XLOOKUP(R935,selector_04,selector_04_ids,""))</f>
        <v/>
      </c>
      <c r="R935" s="25"/>
      <c r="S935" s="14"/>
      <c r="T935" s="27"/>
      <c r="U935" s="14"/>
    </row>
    <row r="936">
      <c r="A936" s="14"/>
      <c r="B936" s="23" t="str">
        <f>IF($A936="","",'Система'!$B$4)</f>
        <v/>
      </c>
      <c r="C936" s="14"/>
      <c r="D936" s="23" t="str">
        <f t="array" ref="D936">IF(E936="","",XLOOKUP(E936,selector_02,selector_02_ids,""))</f>
        <v/>
      </c>
      <c r="E936" s="25"/>
      <c r="F936" s="14"/>
      <c r="G936" s="14"/>
      <c r="H936" s="14"/>
      <c r="I936" s="23" t="str">
        <f t="array" ref="I936">IF(J936="","",XLOOKUP(J936,selector_07,selector_07_ids,""))</f>
        <v/>
      </c>
      <c r="J936" s="25"/>
      <c r="K936" s="14"/>
      <c r="L936" s="14"/>
      <c r="M936" s="14"/>
      <c r="N936" s="23" t="str">
        <f t="array" ref="N936">IF(O936="","",XLOOKUP(O936,selector_18,selector_18_ids,""))</f>
        <v/>
      </c>
      <c r="O936" s="25"/>
      <c r="P936" s="14"/>
      <c r="Q936" s="23" t="str">
        <f t="array" ref="Q936">IF(R936="","",XLOOKUP(R936,selector_04,selector_04_ids,""))</f>
        <v/>
      </c>
      <c r="R936" s="25"/>
      <c r="S936" s="14"/>
      <c r="T936" s="27"/>
      <c r="U936" s="14"/>
    </row>
    <row r="937">
      <c r="A937" s="14"/>
      <c r="B937" s="23" t="str">
        <f>IF($A937="","",'Система'!$B$4)</f>
        <v/>
      </c>
      <c r="C937" s="14"/>
      <c r="D937" s="23" t="str">
        <f t="array" ref="D937">IF(E937="","",XLOOKUP(E937,selector_02,selector_02_ids,""))</f>
        <v/>
      </c>
      <c r="E937" s="25"/>
      <c r="F937" s="14"/>
      <c r="G937" s="14"/>
      <c r="H937" s="14"/>
      <c r="I937" s="23" t="str">
        <f t="array" ref="I937">IF(J937="","",XLOOKUP(J937,selector_07,selector_07_ids,""))</f>
        <v/>
      </c>
      <c r="J937" s="25"/>
      <c r="K937" s="14"/>
      <c r="L937" s="14"/>
      <c r="M937" s="14"/>
      <c r="N937" s="23" t="str">
        <f t="array" ref="N937">IF(O937="","",XLOOKUP(O937,selector_18,selector_18_ids,""))</f>
        <v/>
      </c>
      <c r="O937" s="25"/>
      <c r="P937" s="14"/>
      <c r="Q937" s="23" t="str">
        <f t="array" ref="Q937">IF(R937="","",XLOOKUP(R937,selector_04,selector_04_ids,""))</f>
        <v/>
      </c>
      <c r="R937" s="25"/>
      <c r="S937" s="14"/>
      <c r="T937" s="27"/>
      <c r="U937" s="14"/>
    </row>
    <row r="938">
      <c r="A938" s="14"/>
      <c r="B938" s="23" t="str">
        <f>IF($A938="","",'Система'!$B$4)</f>
        <v/>
      </c>
      <c r="C938" s="14"/>
      <c r="D938" s="23" t="str">
        <f t="array" ref="D938">IF(E938="","",XLOOKUP(E938,selector_02,selector_02_ids,""))</f>
        <v/>
      </c>
      <c r="E938" s="25"/>
      <c r="F938" s="14"/>
      <c r="G938" s="14"/>
      <c r="H938" s="14"/>
      <c r="I938" s="23" t="str">
        <f t="array" ref="I938">IF(J938="","",XLOOKUP(J938,selector_07,selector_07_ids,""))</f>
        <v/>
      </c>
      <c r="J938" s="25"/>
      <c r="K938" s="14"/>
      <c r="L938" s="14"/>
      <c r="M938" s="14"/>
      <c r="N938" s="23" t="str">
        <f t="array" ref="N938">IF(O938="","",XLOOKUP(O938,selector_18,selector_18_ids,""))</f>
        <v/>
      </c>
      <c r="O938" s="25"/>
      <c r="P938" s="14"/>
      <c r="Q938" s="23" t="str">
        <f t="array" ref="Q938">IF(R938="","",XLOOKUP(R938,selector_04,selector_04_ids,""))</f>
        <v/>
      </c>
      <c r="R938" s="25"/>
      <c r="S938" s="14"/>
      <c r="T938" s="27"/>
      <c r="U938" s="14"/>
    </row>
    <row r="939">
      <c r="A939" s="14"/>
      <c r="B939" s="23" t="str">
        <f>IF($A939="","",'Система'!$B$4)</f>
        <v/>
      </c>
      <c r="C939" s="14"/>
      <c r="D939" s="23" t="str">
        <f t="array" ref="D939">IF(E939="","",XLOOKUP(E939,selector_02,selector_02_ids,""))</f>
        <v/>
      </c>
      <c r="E939" s="25"/>
      <c r="F939" s="14"/>
      <c r="G939" s="14"/>
      <c r="H939" s="14"/>
      <c r="I939" s="23" t="str">
        <f t="array" ref="I939">IF(J939="","",XLOOKUP(J939,selector_07,selector_07_ids,""))</f>
        <v/>
      </c>
      <c r="J939" s="25"/>
      <c r="K939" s="14"/>
      <c r="L939" s="14"/>
      <c r="M939" s="14"/>
      <c r="N939" s="23" t="str">
        <f t="array" ref="N939">IF(O939="","",XLOOKUP(O939,selector_18,selector_18_ids,""))</f>
        <v/>
      </c>
      <c r="O939" s="25"/>
      <c r="P939" s="14"/>
      <c r="Q939" s="23" t="str">
        <f t="array" ref="Q939">IF(R939="","",XLOOKUP(R939,selector_04,selector_04_ids,""))</f>
        <v/>
      </c>
      <c r="R939" s="25"/>
      <c r="S939" s="14"/>
      <c r="T939" s="27"/>
      <c r="U939" s="14"/>
    </row>
    <row r="940">
      <c r="A940" s="14"/>
      <c r="B940" s="23" t="str">
        <f>IF($A940="","",'Система'!$B$4)</f>
        <v/>
      </c>
      <c r="C940" s="14"/>
      <c r="D940" s="23" t="str">
        <f t="array" ref="D940">IF(E940="","",XLOOKUP(E940,selector_02,selector_02_ids,""))</f>
        <v/>
      </c>
      <c r="E940" s="25"/>
      <c r="F940" s="14"/>
      <c r="G940" s="14"/>
      <c r="H940" s="14"/>
      <c r="I940" s="23" t="str">
        <f t="array" ref="I940">IF(J940="","",XLOOKUP(J940,selector_07,selector_07_ids,""))</f>
        <v/>
      </c>
      <c r="J940" s="25"/>
      <c r="K940" s="14"/>
      <c r="L940" s="14"/>
      <c r="M940" s="14"/>
      <c r="N940" s="23" t="str">
        <f t="array" ref="N940">IF(O940="","",XLOOKUP(O940,selector_18,selector_18_ids,""))</f>
        <v/>
      </c>
      <c r="O940" s="25"/>
      <c r="P940" s="14"/>
      <c r="Q940" s="23" t="str">
        <f t="array" ref="Q940">IF(R940="","",XLOOKUP(R940,selector_04,selector_04_ids,""))</f>
        <v/>
      </c>
      <c r="R940" s="25"/>
      <c r="S940" s="14"/>
      <c r="T940" s="27"/>
      <c r="U940" s="14"/>
    </row>
    <row r="941">
      <c r="A941" s="14"/>
      <c r="B941" s="23" t="str">
        <f>IF($A941="","",'Система'!$B$4)</f>
        <v/>
      </c>
      <c r="C941" s="14"/>
      <c r="D941" s="23" t="str">
        <f t="array" ref="D941">IF(E941="","",XLOOKUP(E941,selector_02,selector_02_ids,""))</f>
        <v/>
      </c>
      <c r="E941" s="25"/>
      <c r="F941" s="14"/>
      <c r="G941" s="14"/>
      <c r="H941" s="14"/>
      <c r="I941" s="23" t="str">
        <f t="array" ref="I941">IF(J941="","",XLOOKUP(J941,selector_07,selector_07_ids,""))</f>
        <v/>
      </c>
      <c r="J941" s="25"/>
      <c r="K941" s="14"/>
      <c r="L941" s="14"/>
      <c r="M941" s="14"/>
      <c r="N941" s="23" t="str">
        <f t="array" ref="N941">IF(O941="","",XLOOKUP(O941,selector_18,selector_18_ids,""))</f>
        <v/>
      </c>
      <c r="O941" s="25"/>
      <c r="P941" s="14"/>
      <c r="Q941" s="23" t="str">
        <f t="array" ref="Q941">IF(R941="","",XLOOKUP(R941,selector_04,selector_04_ids,""))</f>
        <v/>
      </c>
      <c r="R941" s="25"/>
      <c r="S941" s="14"/>
      <c r="T941" s="27"/>
      <c r="U941" s="14"/>
    </row>
    <row r="942">
      <c r="A942" s="14"/>
      <c r="B942" s="23" t="str">
        <f>IF($A942="","",'Система'!$B$4)</f>
        <v/>
      </c>
      <c r="C942" s="14"/>
      <c r="D942" s="23" t="str">
        <f t="array" ref="D942">IF(E942="","",XLOOKUP(E942,selector_02,selector_02_ids,""))</f>
        <v/>
      </c>
      <c r="E942" s="25"/>
      <c r="F942" s="14"/>
      <c r="G942" s="14"/>
      <c r="H942" s="14"/>
      <c r="I942" s="23" t="str">
        <f t="array" ref="I942">IF(J942="","",XLOOKUP(J942,selector_07,selector_07_ids,""))</f>
        <v/>
      </c>
      <c r="J942" s="25"/>
      <c r="K942" s="14"/>
      <c r="L942" s="14"/>
      <c r="M942" s="14"/>
      <c r="N942" s="23" t="str">
        <f t="array" ref="N942">IF(O942="","",XLOOKUP(O942,selector_18,selector_18_ids,""))</f>
        <v/>
      </c>
      <c r="O942" s="25"/>
      <c r="P942" s="14"/>
      <c r="Q942" s="23" t="str">
        <f t="array" ref="Q942">IF(R942="","",XLOOKUP(R942,selector_04,selector_04_ids,""))</f>
        <v/>
      </c>
      <c r="R942" s="25"/>
      <c r="S942" s="14"/>
      <c r="T942" s="27"/>
      <c r="U942" s="14"/>
    </row>
    <row r="943">
      <c r="A943" s="14"/>
      <c r="B943" s="23" t="str">
        <f>IF($A943="","",'Система'!$B$4)</f>
        <v/>
      </c>
      <c r="C943" s="14"/>
      <c r="D943" s="23" t="str">
        <f t="array" ref="D943">IF(E943="","",XLOOKUP(E943,selector_02,selector_02_ids,""))</f>
        <v/>
      </c>
      <c r="E943" s="25"/>
      <c r="F943" s="14"/>
      <c r="G943" s="14"/>
      <c r="H943" s="14"/>
      <c r="I943" s="23" t="str">
        <f t="array" ref="I943">IF(J943="","",XLOOKUP(J943,selector_07,selector_07_ids,""))</f>
        <v/>
      </c>
      <c r="J943" s="25"/>
      <c r="K943" s="14"/>
      <c r="L943" s="14"/>
      <c r="M943" s="14"/>
      <c r="N943" s="23" t="str">
        <f t="array" ref="N943">IF(O943="","",XLOOKUP(O943,selector_18,selector_18_ids,""))</f>
        <v/>
      </c>
      <c r="O943" s="25"/>
      <c r="P943" s="14"/>
      <c r="Q943" s="23" t="str">
        <f t="array" ref="Q943">IF(R943="","",XLOOKUP(R943,selector_04,selector_04_ids,""))</f>
        <v/>
      </c>
      <c r="R943" s="25"/>
      <c r="S943" s="14"/>
      <c r="T943" s="27"/>
      <c r="U943" s="14"/>
    </row>
    <row r="944">
      <c r="A944" s="14"/>
      <c r="B944" s="23" t="str">
        <f>IF($A944="","",'Система'!$B$4)</f>
        <v/>
      </c>
      <c r="C944" s="14"/>
      <c r="D944" s="23" t="str">
        <f t="array" ref="D944">IF(E944="","",XLOOKUP(E944,selector_02,selector_02_ids,""))</f>
        <v/>
      </c>
      <c r="E944" s="25"/>
      <c r="F944" s="14"/>
      <c r="G944" s="14"/>
      <c r="H944" s="14"/>
      <c r="I944" s="23" t="str">
        <f t="array" ref="I944">IF(J944="","",XLOOKUP(J944,selector_07,selector_07_ids,""))</f>
        <v/>
      </c>
      <c r="J944" s="25"/>
      <c r="K944" s="14"/>
      <c r="L944" s="14"/>
      <c r="M944" s="14"/>
      <c r="N944" s="23" t="str">
        <f t="array" ref="N944">IF(O944="","",XLOOKUP(O944,selector_18,selector_18_ids,""))</f>
        <v/>
      </c>
      <c r="O944" s="25"/>
      <c r="P944" s="14"/>
      <c r="Q944" s="23" t="str">
        <f t="array" ref="Q944">IF(R944="","",XLOOKUP(R944,selector_04,selector_04_ids,""))</f>
        <v/>
      </c>
      <c r="R944" s="25"/>
      <c r="S944" s="14"/>
      <c r="T944" s="27"/>
      <c r="U944" s="14"/>
    </row>
    <row r="945">
      <c r="A945" s="14"/>
      <c r="B945" s="23" t="str">
        <f>IF($A945="","",'Система'!$B$4)</f>
        <v/>
      </c>
      <c r="C945" s="14"/>
      <c r="D945" s="23" t="str">
        <f t="array" ref="D945">IF(E945="","",XLOOKUP(E945,selector_02,selector_02_ids,""))</f>
        <v/>
      </c>
      <c r="E945" s="25"/>
      <c r="F945" s="14"/>
      <c r="G945" s="14"/>
      <c r="H945" s="14"/>
      <c r="I945" s="23" t="str">
        <f t="array" ref="I945">IF(J945="","",XLOOKUP(J945,selector_07,selector_07_ids,""))</f>
        <v/>
      </c>
      <c r="J945" s="25"/>
      <c r="K945" s="14"/>
      <c r="L945" s="14"/>
      <c r="M945" s="14"/>
      <c r="N945" s="23" t="str">
        <f t="array" ref="N945">IF(O945="","",XLOOKUP(O945,selector_18,selector_18_ids,""))</f>
        <v/>
      </c>
      <c r="O945" s="25"/>
      <c r="P945" s="14"/>
      <c r="Q945" s="23" t="str">
        <f t="array" ref="Q945">IF(R945="","",XLOOKUP(R945,selector_04,selector_04_ids,""))</f>
        <v/>
      </c>
      <c r="R945" s="25"/>
      <c r="S945" s="14"/>
      <c r="T945" s="27"/>
      <c r="U945" s="14"/>
    </row>
    <row r="946">
      <c r="A946" s="14"/>
      <c r="B946" s="23" t="str">
        <f>IF($A946="","",'Система'!$B$4)</f>
        <v/>
      </c>
      <c r="C946" s="14"/>
      <c r="D946" s="23" t="str">
        <f t="array" ref="D946">IF(E946="","",XLOOKUP(E946,selector_02,selector_02_ids,""))</f>
        <v/>
      </c>
      <c r="E946" s="25"/>
      <c r="F946" s="14"/>
      <c r="G946" s="14"/>
      <c r="H946" s="14"/>
      <c r="I946" s="23" t="str">
        <f t="array" ref="I946">IF(J946="","",XLOOKUP(J946,selector_07,selector_07_ids,""))</f>
        <v/>
      </c>
      <c r="J946" s="25"/>
      <c r="K946" s="14"/>
      <c r="L946" s="14"/>
      <c r="M946" s="14"/>
      <c r="N946" s="23" t="str">
        <f t="array" ref="N946">IF(O946="","",XLOOKUP(O946,selector_18,selector_18_ids,""))</f>
        <v/>
      </c>
      <c r="O946" s="25"/>
      <c r="P946" s="14"/>
      <c r="Q946" s="23" t="str">
        <f t="array" ref="Q946">IF(R946="","",XLOOKUP(R946,selector_04,selector_04_ids,""))</f>
        <v/>
      </c>
      <c r="R946" s="25"/>
      <c r="S946" s="14"/>
      <c r="T946" s="27"/>
      <c r="U946" s="14"/>
    </row>
    <row r="947">
      <c r="A947" s="14"/>
      <c r="B947" s="23" t="str">
        <f>IF($A947="","",'Система'!$B$4)</f>
        <v/>
      </c>
      <c r="C947" s="14"/>
      <c r="D947" s="23" t="str">
        <f t="array" ref="D947">IF(E947="","",XLOOKUP(E947,selector_02,selector_02_ids,""))</f>
        <v/>
      </c>
      <c r="E947" s="25"/>
      <c r="F947" s="14"/>
      <c r="G947" s="14"/>
      <c r="H947" s="14"/>
      <c r="I947" s="23" t="str">
        <f t="array" ref="I947">IF(J947="","",XLOOKUP(J947,selector_07,selector_07_ids,""))</f>
        <v/>
      </c>
      <c r="J947" s="25"/>
      <c r="K947" s="14"/>
      <c r="L947" s="14"/>
      <c r="M947" s="14"/>
      <c r="N947" s="23" t="str">
        <f t="array" ref="N947">IF(O947="","",XLOOKUP(O947,selector_18,selector_18_ids,""))</f>
        <v/>
      </c>
      <c r="O947" s="25"/>
      <c r="P947" s="14"/>
      <c r="Q947" s="23" t="str">
        <f t="array" ref="Q947">IF(R947="","",XLOOKUP(R947,selector_04,selector_04_ids,""))</f>
        <v/>
      </c>
      <c r="R947" s="25"/>
      <c r="S947" s="14"/>
      <c r="T947" s="27"/>
      <c r="U947" s="14"/>
    </row>
    <row r="948">
      <c r="A948" s="14"/>
      <c r="B948" s="23" t="str">
        <f>IF($A948="","",'Система'!$B$4)</f>
        <v/>
      </c>
      <c r="C948" s="14"/>
      <c r="D948" s="23" t="str">
        <f t="array" ref="D948">IF(E948="","",XLOOKUP(E948,selector_02,selector_02_ids,""))</f>
        <v/>
      </c>
      <c r="E948" s="25"/>
      <c r="F948" s="14"/>
      <c r="G948" s="14"/>
      <c r="H948" s="14"/>
      <c r="I948" s="23" t="str">
        <f t="array" ref="I948">IF(J948="","",XLOOKUP(J948,selector_07,selector_07_ids,""))</f>
        <v/>
      </c>
      <c r="J948" s="25"/>
      <c r="K948" s="14"/>
      <c r="L948" s="14"/>
      <c r="M948" s="14"/>
      <c r="N948" s="23" t="str">
        <f t="array" ref="N948">IF(O948="","",XLOOKUP(O948,selector_18,selector_18_ids,""))</f>
        <v/>
      </c>
      <c r="O948" s="25"/>
      <c r="P948" s="14"/>
      <c r="Q948" s="23" t="str">
        <f t="array" ref="Q948">IF(R948="","",XLOOKUP(R948,selector_04,selector_04_ids,""))</f>
        <v/>
      </c>
      <c r="R948" s="25"/>
      <c r="S948" s="14"/>
      <c r="T948" s="27"/>
      <c r="U948" s="14"/>
    </row>
    <row r="949">
      <c r="A949" s="14"/>
      <c r="B949" s="23" t="str">
        <f>IF($A949="","",'Система'!$B$4)</f>
        <v/>
      </c>
      <c r="C949" s="14"/>
      <c r="D949" s="23" t="str">
        <f t="array" ref="D949">IF(E949="","",XLOOKUP(E949,selector_02,selector_02_ids,""))</f>
        <v/>
      </c>
      <c r="E949" s="25"/>
      <c r="F949" s="14"/>
      <c r="G949" s="14"/>
      <c r="H949" s="14"/>
      <c r="I949" s="23" t="str">
        <f t="array" ref="I949">IF(J949="","",XLOOKUP(J949,selector_07,selector_07_ids,""))</f>
        <v/>
      </c>
      <c r="J949" s="25"/>
      <c r="K949" s="14"/>
      <c r="L949" s="14"/>
      <c r="M949" s="14"/>
      <c r="N949" s="23" t="str">
        <f t="array" ref="N949">IF(O949="","",XLOOKUP(O949,selector_18,selector_18_ids,""))</f>
        <v/>
      </c>
      <c r="O949" s="25"/>
      <c r="P949" s="14"/>
      <c r="Q949" s="23" t="str">
        <f t="array" ref="Q949">IF(R949="","",XLOOKUP(R949,selector_04,selector_04_ids,""))</f>
        <v/>
      </c>
      <c r="R949" s="25"/>
      <c r="S949" s="14"/>
      <c r="T949" s="27"/>
      <c r="U949" s="14"/>
    </row>
    <row r="950">
      <c r="A950" s="14"/>
      <c r="B950" s="23" t="str">
        <f>IF($A950="","",'Система'!$B$4)</f>
        <v/>
      </c>
      <c r="C950" s="14"/>
      <c r="D950" s="23" t="str">
        <f t="array" ref="D950">IF(E950="","",XLOOKUP(E950,selector_02,selector_02_ids,""))</f>
        <v/>
      </c>
      <c r="E950" s="25"/>
      <c r="F950" s="14"/>
      <c r="G950" s="14"/>
      <c r="H950" s="14"/>
      <c r="I950" s="23" t="str">
        <f t="array" ref="I950">IF(J950="","",XLOOKUP(J950,selector_07,selector_07_ids,""))</f>
        <v/>
      </c>
      <c r="J950" s="25"/>
      <c r="K950" s="14"/>
      <c r="L950" s="14"/>
      <c r="M950" s="14"/>
      <c r="N950" s="23" t="str">
        <f t="array" ref="N950">IF(O950="","",XLOOKUP(O950,selector_18,selector_18_ids,""))</f>
        <v/>
      </c>
      <c r="O950" s="25"/>
      <c r="P950" s="14"/>
      <c r="Q950" s="23" t="str">
        <f t="array" ref="Q950">IF(R950="","",XLOOKUP(R950,selector_04,selector_04_ids,""))</f>
        <v/>
      </c>
      <c r="R950" s="25"/>
      <c r="S950" s="14"/>
      <c r="T950" s="27"/>
      <c r="U950" s="14"/>
    </row>
    <row r="951">
      <c r="A951" s="14"/>
      <c r="B951" s="23" t="str">
        <f>IF($A951="","",'Система'!$B$4)</f>
        <v/>
      </c>
      <c r="C951" s="14"/>
      <c r="D951" s="23" t="str">
        <f t="array" ref="D951">IF(E951="","",XLOOKUP(E951,selector_02,selector_02_ids,""))</f>
        <v/>
      </c>
      <c r="E951" s="25"/>
      <c r="F951" s="14"/>
      <c r="G951" s="14"/>
      <c r="H951" s="14"/>
      <c r="I951" s="23" t="str">
        <f t="array" ref="I951">IF(J951="","",XLOOKUP(J951,selector_07,selector_07_ids,""))</f>
        <v/>
      </c>
      <c r="J951" s="25"/>
      <c r="K951" s="14"/>
      <c r="L951" s="14"/>
      <c r="M951" s="14"/>
      <c r="N951" s="23" t="str">
        <f t="array" ref="N951">IF(O951="","",XLOOKUP(O951,selector_18,selector_18_ids,""))</f>
        <v/>
      </c>
      <c r="O951" s="25"/>
      <c r="P951" s="14"/>
      <c r="Q951" s="23" t="str">
        <f t="array" ref="Q951">IF(R951="","",XLOOKUP(R951,selector_04,selector_04_ids,""))</f>
        <v/>
      </c>
      <c r="R951" s="25"/>
      <c r="S951" s="14"/>
      <c r="T951" s="27"/>
      <c r="U951" s="14"/>
    </row>
    <row r="952">
      <c r="A952" s="14"/>
      <c r="B952" s="23" t="str">
        <f>IF($A952="","",'Система'!$B$4)</f>
        <v/>
      </c>
      <c r="C952" s="14"/>
      <c r="D952" s="23" t="str">
        <f t="array" ref="D952">IF(E952="","",XLOOKUP(E952,selector_02,selector_02_ids,""))</f>
        <v/>
      </c>
      <c r="E952" s="25"/>
      <c r="F952" s="14"/>
      <c r="G952" s="14"/>
      <c r="H952" s="14"/>
      <c r="I952" s="23" t="str">
        <f t="array" ref="I952">IF(J952="","",XLOOKUP(J952,selector_07,selector_07_ids,""))</f>
        <v/>
      </c>
      <c r="J952" s="25"/>
      <c r="K952" s="14"/>
      <c r="L952" s="14"/>
      <c r="M952" s="14"/>
      <c r="N952" s="23" t="str">
        <f t="array" ref="N952">IF(O952="","",XLOOKUP(O952,selector_18,selector_18_ids,""))</f>
        <v/>
      </c>
      <c r="O952" s="25"/>
      <c r="P952" s="14"/>
      <c r="Q952" s="23" t="str">
        <f t="array" ref="Q952">IF(R952="","",XLOOKUP(R952,selector_04,selector_04_ids,""))</f>
        <v/>
      </c>
      <c r="R952" s="25"/>
      <c r="S952" s="14"/>
      <c r="T952" s="27"/>
      <c r="U952" s="14"/>
    </row>
    <row r="953">
      <c r="A953" s="14"/>
      <c r="B953" s="23" t="str">
        <f>IF($A953="","",'Система'!$B$4)</f>
        <v/>
      </c>
      <c r="C953" s="14"/>
      <c r="D953" s="23" t="str">
        <f t="array" ref="D953">IF(E953="","",XLOOKUP(E953,selector_02,selector_02_ids,""))</f>
        <v/>
      </c>
      <c r="E953" s="25"/>
      <c r="F953" s="14"/>
      <c r="G953" s="14"/>
      <c r="H953" s="14"/>
      <c r="I953" s="23" t="str">
        <f t="array" ref="I953">IF(J953="","",XLOOKUP(J953,selector_07,selector_07_ids,""))</f>
        <v/>
      </c>
      <c r="J953" s="25"/>
      <c r="K953" s="14"/>
      <c r="L953" s="14"/>
      <c r="M953" s="14"/>
      <c r="N953" s="23" t="str">
        <f t="array" ref="N953">IF(O953="","",XLOOKUP(O953,selector_18,selector_18_ids,""))</f>
        <v/>
      </c>
      <c r="O953" s="25"/>
      <c r="P953" s="14"/>
      <c r="Q953" s="23" t="str">
        <f t="array" ref="Q953">IF(R953="","",XLOOKUP(R953,selector_04,selector_04_ids,""))</f>
        <v/>
      </c>
      <c r="R953" s="25"/>
      <c r="S953" s="14"/>
      <c r="T953" s="27"/>
      <c r="U953" s="14"/>
    </row>
    <row r="954">
      <c r="A954" s="14"/>
      <c r="B954" s="23" t="str">
        <f>IF($A954="","",'Система'!$B$4)</f>
        <v/>
      </c>
      <c r="C954" s="14"/>
      <c r="D954" s="23" t="str">
        <f t="array" ref="D954">IF(E954="","",XLOOKUP(E954,selector_02,selector_02_ids,""))</f>
        <v/>
      </c>
      <c r="E954" s="25"/>
      <c r="F954" s="14"/>
      <c r="G954" s="14"/>
      <c r="H954" s="14"/>
      <c r="I954" s="23" t="str">
        <f t="array" ref="I954">IF(J954="","",XLOOKUP(J954,selector_07,selector_07_ids,""))</f>
        <v/>
      </c>
      <c r="J954" s="25"/>
      <c r="K954" s="14"/>
      <c r="L954" s="14"/>
      <c r="M954" s="14"/>
      <c r="N954" s="23" t="str">
        <f t="array" ref="N954">IF(O954="","",XLOOKUP(O954,selector_18,selector_18_ids,""))</f>
        <v/>
      </c>
      <c r="O954" s="25"/>
      <c r="P954" s="14"/>
      <c r="Q954" s="23" t="str">
        <f t="array" ref="Q954">IF(R954="","",XLOOKUP(R954,selector_04,selector_04_ids,""))</f>
        <v/>
      </c>
      <c r="R954" s="25"/>
      <c r="S954" s="14"/>
      <c r="T954" s="27"/>
      <c r="U954" s="14"/>
    </row>
    <row r="955">
      <c r="A955" s="14"/>
      <c r="B955" s="23" t="str">
        <f>IF($A955="","",'Система'!$B$4)</f>
        <v/>
      </c>
      <c r="C955" s="14"/>
      <c r="D955" s="23" t="str">
        <f t="array" ref="D955">IF(E955="","",XLOOKUP(E955,selector_02,selector_02_ids,""))</f>
        <v/>
      </c>
      <c r="E955" s="25"/>
      <c r="F955" s="14"/>
      <c r="G955" s="14"/>
      <c r="H955" s="14"/>
      <c r="I955" s="23" t="str">
        <f t="array" ref="I955">IF(J955="","",XLOOKUP(J955,selector_07,selector_07_ids,""))</f>
        <v/>
      </c>
      <c r="J955" s="25"/>
      <c r="K955" s="14"/>
      <c r="L955" s="14"/>
      <c r="M955" s="14"/>
      <c r="N955" s="23" t="str">
        <f t="array" ref="N955">IF(O955="","",XLOOKUP(O955,selector_18,selector_18_ids,""))</f>
        <v/>
      </c>
      <c r="O955" s="25"/>
      <c r="P955" s="14"/>
      <c r="Q955" s="23" t="str">
        <f t="array" ref="Q955">IF(R955="","",XLOOKUP(R955,selector_04,selector_04_ids,""))</f>
        <v/>
      </c>
      <c r="R955" s="25"/>
      <c r="S955" s="14"/>
      <c r="T955" s="27"/>
      <c r="U955" s="14"/>
    </row>
    <row r="956">
      <c r="A956" s="14"/>
      <c r="B956" s="23" t="str">
        <f>IF($A956="","",'Система'!$B$4)</f>
        <v/>
      </c>
      <c r="C956" s="14"/>
      <c r="D956" s="23" t="str">
        <f t="array" ref="D956">IF(E956="","",XLOOKUP(E956,selector_02,selector_02_ids,""))</f>
        <v/>
      </c>
      <c r="E956" s="25"/>
      <c r="F956" s="14"/>
      <c r="G956" s="14"/>
      <c r="H956" s="14"/>
      <c r="I956" s="23" t="str">
        <f t="array" ref="I956">IF(J956="","",XLOOKUP(J956,selector_07,selector_07_ids,""))</f>
        <v/>
      </c>
      <c r="J956" s="25"/>
      <c r="K956" s="14"/>
      <c r="L956" s="14"/>
      <c r="M956" s="14"/>
      <c r="N956" s="23" t="str">
        <f t="array" ref="N956">IF(O956="","",XLOOKUP(O956,selector_18,selector_18_ids,""))</f>
        <v/>
      </c>
      <c r="O956" s="25"/>
      <c r="P956" s="14"/>
      <c r="Q956" s="23" t="str">
        <f t="array" ref="Q956">IF(R956="","",XLOOKUP(R956,selector_04,selector_04_ids,""))</f>
        <v/>
      </c>
      <c r="R956" s="25"/>
      <c r="S956" s="14"/>
      <c r="T956" s="27"/>
      <c r="U956" s="14"/>
    </row>
    <row r="957">
      <c r="A957" s="14"/>
      <c r="B957" s="23" t="str">
        <f>IF($A957="","",'Система'!$B$4)</f>
        <v/>
      </c>
      <c r="C957" s="14"/>
      <c r="D957" s="23" t="str">
        <f t="array" ref="D957">IF(E957="","",XLOOKUP(E957,selector_02,selector_02_ids,""))</f>
        <v/>
      </c>
      <c r="E957" s="25"/>
      <c r="F957" s="14"/>
      <c r="G957" s="14"/>
      <c r="H957" s="14"/>
      <c r="I957" s="23" t="str">
        <f t="array" ref="I957">IF(J957="","",XLOOKUP(J957,selector_07,selector_07_ids,""))</f>
        <v/>
      </c>
      <c r="J957" s="25"/>
      <c r="K957" s="14"/>
      <c r="L957" s="14"/>
      <c r="M957" s="14"/>
      <c r="N957" s="23" t="str">
        <f t="array" ref="N957">IF(O957="","",XLOOKUP(O957,selector_18,selector_18_ids,""))</f>
        <v/>
      </c>
      <c r="O957" s="25"/>
      <c r="P957" s="14"/>
      <c r="Q957" s="23" t="str">
        <f t="array" ref="Q957">IF(R957="","",XLOOKUP(R957,selector_04,selector_04_ids,""))</f>
        <v/>
      </c>
      <c r="R957" s="25"/>
      <c r="S957" s="14"/>
      <c r="T957" s="27"/>
      <c r="U957" s="14"/>
    </row>
    <row r="958">
      <c r="A958" s="14"/>
      <c r="B958" s="23" t="str">
        <f>IF($A958="","",'Система'!$B$4)</f>
        <v/>
      </c>
      <c r="C958" s="14"/>
      <c r="D958" s="23" t="str">
        <f t="array" ref="D958">IF(E958="","",XLOOKUP(E958,selector_02,selector_02_ids,""))</f>
        <v/>
      </c>
      <c r="E958" s="25"/>
      <c r="F958" s="14"/>
      <c r="G958" s="14"/>
      <c r="H958" s="14"/>
      <c r="I958" s="23" t="str">
        <f t="array" ref="I958">IF(J958="","",XLOOKUP(J958,selector_07,selector_07_ids,""))</f>
        <v/>
      </c>
      <c r="J958" s="25"/>
      <c r="K958" s="14"/>
      <c r="L958" s="14"/>
      <c r="M958" s="14"/>
      <c r="N958" s="23" t="str">
        <f t="array" ref="N958">IF(O958="","",XLOOKUP(O958,selector_18,selector_18_ids,""))</f>
        <v/>
      </c>
      <c r="O958" s="25"/>
      <c r="P958" s="14"/>
      <c r="Q958" s="23" t="str">
        <f t="array" ref="Q958">IF(R958="","",XLOOKUP(R958,selector_04,selector_04_ids,""))</f>
        <v/>
      </c>
      <c r="R958" s="25"/>
      <c r="S958" s="14"/>
      <c r="T958" s="27"/>
      <c r="U958" s="14"/>
    </row>
    <row r="959">
      <c r="A959" s="14"/>
      <c r="B959" s="23" t="str">
        <f>IF($A959="","",'Система'!$B$4)</f>
        <v/>
      </c>
      <c r="C959" s="14"/>
      <c r="D959" s="23" t="str">
        <f t="array" ref="D959">IF(E959="","",XLOOKUP(E959,selector_02,selector_02_ids,""))</f>
        <v/>
      </c>
      <c r="E959" s="25"/>
      <c r="F959" s="14"/>
      <c r="G959" s="14"/>
      <c r="H959" s="14"/>
      <c r="I959" s="23" t="str">
        <f t="array" ref="I959">IF(J959="","",XLOOKUP(J959,selector_07,selector_07_ids,""))</f>
        <v/>
      </c>
      <c r="J959" s="25"/>
      <c r="K959" s="14"/>
      <c r="L959" s="14"/>
      <c r="M959" s="14"/>
      <c r="N959" s="23" t="str">
        <f t="array" ref="N959">IF(O959="","",XLOOKUP(O959,selector_18,selector_18_ids,""))</f>
        <v/>
      </c>
      <c r="O959" s="25"/>
      <c r="P959" s="14"/>
      <c r="Q959" s="23" t="str">
        <f t="array" ref="Q959">IF(R959="","",XLOOKUP(R959,selector_04,selector_04_ids,""))</f>
        <v/>
      </c>
      <c r="R959" s="25"/>
      <c r="S959" s="14"/>
      <c r="T959" s="27"/>
      <c r="U959" s="14"/>
    </row>
    <row r="960">
      <c r="A960" s="14"/>
      <c r="B960" s="23" t="str">
        <f>IF($A960="","",'Система'!$B$4)</f>
        <v/>
      </c>
      <c r="C960" s="14"/>
      <c r="D960" s="23" t="str">
        <f t="array" ref="D960">IF(E960="","",XLOOKUP(E960,selector_02,selector_02_ids,""))</f>
        <v/>
      </c>
      <c r="E960" s="25"/>
      <c r="F960" s="14"/>
      <c r="G960" s="14"/>
      <c r="H960" s="14"/>
      <c r="I960" s="23" t="str">
        <f t="array" ref="I960">IF(J960="","",XLOOKUP(J960,selector_07,selector_07_ids,""))</f>
        <v/>
      </c>
      <c r="J960" s="25"/>
      <c r="K960" s="14"/>
      <c r="L960" s="14"/>
      <c r="M960" s="14"/>
      <c r="N960" s="23" t="str">
        <f t="array" ref="N960">IF(O960="","",XLOOKUP(O960,selector_18,selector_18_ids,""))</f>
        <v/>
      </c>
      <c r="O960" s="25"/>
      <c r="P960" s="14"/>
      <c r="Q960" s="23" t="str">
        <f t="array" ref="Q960">IF(R960="","",XLOOKUP(R960,selector_04,selector_04_ids,""))</f>
        <v/>
      </c>
      <c r="R960" s="25"/>
      <c r="S960" s="14"/>
      <c r="T960" s="27"/>
      <c r="U960" s="14"/>
    </row>
    <row r="961">
      <c r="A961" s="14"/>
      <c r="B961" s="23" t="str">
        <f>IF($A961="","",'Система'!$B$4)</f>
        <v/>
      </c>
      <c r="C961" s="14"/>
      <c r="D961" s="23" t="str">
        <f t="array" ref="D961">IF(E961="","",XLOOKUP(E961,selector_02,selector_02_ids,""))</f>
        <v/>
      </c>
      <c r="E961" s="25"/>
      <c r="F961" s="14"/>
      <c r="G961" s="14"/>
      <c r="H961" s="14"/>
      <c r="I961" s="23" t="str">
        <f t="array" ref="I961">IF(J961="","",XLOOKUP(J961,selector_07,selector_07_ids,""))</f>
        <v/>
      </c>
      <c r="J961" s="25"/>
      <c r="K961" s="14"/>
      <c r="L961" s="14"/>
      <c r="M961" s="14"/>
      <c r="N961" s="23" t="str">
        <f t="array" ref="N961">IF(O961="","",XLOOKUP(O961,selector_18,selector_18_ids,""))</f>
        <v/>
      </c>
      <c r="O961" s="25"/>
      <c r="P961" s="14"/>
      <c r="Q961" s="23" t="str">
        <f t="array" ref="Q961">IF(R961="","",XLOOKUP(R961,selector_04,selector_04_ids,""))</f>
        <v/>
      </c>
      <c r="R961" s="25"/>
      <c r="S961" s="14"/>
      <c r="T961" s="27"/>
      <c r="U961" s="14"/>
    </row>
    <row r="962">
      <c r="A962" s="14"/>
      <c r="B962" s="23" t="str">
        <f>IF($A962="","",'Система'!$B$4)</f>
        <v/>
      </c>
      <c r="C962" s="14"/>
      <c r="D962" s="23" t="str">
        <f t="array" ref="D962">IF(E962="","",XLOOKUP(E962,selector_02,selector_02_ids,""))</f>
        <v/>
      </c>
      <c r="E962" s="25"/>
      <c r="F962" s="14"/>
      <c r="G962" s="14"/>
      <c r="H962" s="14"/>
      <c r="I962" s="23" t="str">
        <f t="array" ref="I962">IF(J962="","",XLOOKUP(J962,selector_07,selector_07_ids,""))</f>
        <v/>
      </c>
      <c r="J962" s="25"/>
      <c r="K962" s="14"/>
      <c r="L962" s="14"/>
      <c r="M962" s="14"/>
      <c r="N962" s="23" t="str">
        <f t="array" ref="N962">IF(O962="","",XLOOKUP(O962,selector_18,selector_18_ids,""))</f>
        <v/>
      </c>
      <c r="O962" s="25"/>
      <c r="P962" s="14"/>
      <c r="Q962" s="23" t="str">
        <f t="array" ref="Q962">IF(R962="","",XLOOKUP(R962,selector_04,selector_04_ids,""))</f>
        <v/>
      </c>
      <c r="R962" s="25"/>
      <c r="S962" s="14"/>
      <c r="T962" s="27"/>
      <c r="U962" s="14"/>
    </row>
    <row r="963">
      <c r="A963" s="14"/>
      <c r="B963" s="23" t="str">
        <f>IF($A963="","",'Система'!$B$4)</f>
        <v/>
      </c>
      <c r="C963" s="14"/>
      <c r="D963" s="23" t="str">
        <f t="array" ref="D963">IF(E963="","",XLOOKUP(E963,selector_02,selector_02_ids,""))</f>
        <v/>
      </c>
      <c r="E963" s="25"/>
      <c r="F963" s="14"/>
      <c r="G963" s="14"/>
      <c r="H963" s="14"/>
      <c r="I963" s="23" t="str">
        <f t="array" ref="I963">IF(J963="","",XLOOKUP(J963,selector_07,selector_07_ids,""))</f>
        <v/>
      </c>
      <c r="J963" s="25"/>
      <c r="K963" s="14"/>
      <c r="L963" s="14"/>
      <c r="M963" s="14"/>
      <c r="N963" s="23" t="str">
        <f t="array" ref="N963">IF(O963="","",XLOOKUP(O963,selector_18,selector_18_ids,""))</f>
        <v/>
      </c>
      <c r="O963" s="25"/>
      <c r="P963" s="14"/>
      <c r="Q963" s="23" t="str">
        <f t="array" ref="Q963">IF(R963="","",XLOOKUP(R963,selector_04,selector_04_ids,""))</f>
        <v/>
      </c>
      <c r="R963" s="25"/>
      <c r="S963" s="14"/>
      <c r="T963" s="27"/>
      <c r="U963" s="14"/>
    </row>
    <row r="964">
      <c r="A964" s="14"/>
      <c r="B964" s="23" t="str">
        <f>IF($A964="","",'Система'!$B$4)</f>
        <v/>
      </c>
      <c r="C964" s="14"/>
      <c r="D964" s="23" t="str">
        <f t="array" ref="D964">IF(E964="","",XLOOKUP(E964,selector_02,selector_02_ids,""))</f>
        <v/>
      </c>
      <c r="E964" s="25"/>
      <c r="F964" s="14"/>
      <c r="G964" s="14"/>
      <c r="H964" s="14"/>
      <c r="I964" s="23" t="str">
        <f t="array" ref="I964">IF(J964="","",XLOOKUP(J964,selector_07,selector_07_ids,""))</f>
        <v/>
      </c>
      <c r="J964" s="25"/>
      <c r="K964" s="14"/>
      <c r="L964" s="14"/>
      <c r="M964" s="14"/>
      <c r="N964" s="23" t="str">
        <f t="array" ref="N964">IF(O964="","",XLOOKUP(O964,selector_18,selector_18_ids,""))</f>
        <v/>
      </c>
      <c r="O964" s="25"/>
      <c r="P964" s="14"/>
      <c r="Q964" s="23" t="str">
        <f t="array" ref="Q964">IF(R964="","",XLOOKUP(R964,selector_04,selector_04_ids,""))</f>
        <v/>
      </c>
      <c r="R964" s="25"/>
      <c r="S964" s="14"/>
      <c r="T964" s="27"/>
      <c r="U964" s="14"/>
    </row>
    <row r="965">
      <c r="A965" s="14"/>
      <c r="B965" s="23" t="str">
        <f>IF($A965="","",'Система'!$B$4)</f>
        <v/>
      </c>
      <c r="C965" s="14"/>
      <c r="D965" s="23" t="str">
        <f t="array" ref="D965">IF(E965="","",XLOOKUP(E965,selector_02,selector_02_ids,""))</f>
        <v/>
      </c>
      <c r="E965" s="25"/>
      <c r="F965" s="14"/>
      <c r="G965" s="14"/>
      <c r="H965" s="14"/>
      <c r="I965" s="23" t="str">
        <f t="array" ref="I965">IF(J965="","",XLOOKUP(J965,selector_07,selector_07_ids,""))</f>
        <v/>
      </c>
      <c r="J965" s="25"/>
      <c r="K965" s="14"/>
      <c r="L965" s="14"/>
      <c r="M965" s="14"/>
      <c r="N965" s="23" t="str">
        <f t="array" ref="N965">IF(O965="","",XLOOKUP(O965,selector_18,selector_18_ids,""))</f>
        <v/>
      </c>
      <c r="O965" s="25"/>
      <c r="P965" s="14"/>
      <c r="Q965" s="23" t="str">
        <f t="array" ref="Q965">IF(R965="","",XLOOKUP(R965,selector_04,selector_04_ids,""))</f>
        <v/>
      </c>
      <c r="R965" s="25"/>
      <c r="S965" s="14"/>
      <c r="T965" s="27"/>
      <c r="U965" s="14"/>
    </row>
    <row r="966">
      <c r="A966" s="14"/>
      <c r="B966" s="23" t="str">
        <f>IF($A966="","",'Система'!$B$4)</f>
        <v/>
      </c>
      <c r="C966" s="14"/>
      <c r="D966" s="23" t="str">
        <f t="array" ref="D966">IF(E966="","",XLOOKUP(E966,selector_02,selector_02_ids,""))</f>
        <v/>
      </c>
      <c r="E966" s="25"/>
      <c r="F966" s="14"/>
      <c r="G966" s="14"/>
      <c r="H966" s="14"/>
      <c r="I966" s="23" t="str">
        <f t="array" ref="I966">IF(J966="","",XLOOKUP(J966,selector_07,selector_07_ids,""))</f>
        <v/>
      </c>
      <c r="J966" s="25"/>
      <c r="K966" s="14"/>
      <c r="L966" s="14"/>
      <c r="M966" s="14"/>
      <c r="N966" s="23" t="str">
        <f t="array" ref="N966">IF(O966="","",XLOOKUP(O966,selector_18,selector_18_ids,""))</f>
        <v/>
      </c>
      <c r="O966" s="25"/>
      <c r="P966" s="14"/>
      <c r="Q966" s="23" t="str">
        <f t="array" ref="Q966">IF(R966="","",XLOOKUP(R966,selector_04,selector_04_ids,""))</f>
        <v/>
      </c>
      <c r="R966" s="25"/>
      <c r="S966" s="14"/>
      <c r="T966" s="27"/>
      <c r="U966" s="14"/>
    </row>
    <row r="967">
      <c r="A967" s="14"/>
      <c r="B967" s="23" t="str">
        <f>IF($A967="","",'Система'!$B$4)</f>
        <v/>
      </c>
      <c r="C967" s="14"/>
      <c r="D967" s="23" t="str">
        <f t="array" ref="D967">IF(E967="","",XLOOKUP(E967,selector_02,selector_02_ids,""))</f>
        <v/>
      </c>
      <c r="E967" s="25"/>
      <c r="F967" s="14"/>
      <c r="G967" s="14"/>
      <c r="H967" s="14"/>
      <c r="I967" s="23" t="str">
        <f t="array" ref="I967">IF(J967="","",XLOOKUP(J967,selector_07,selector_07_ids,""))</f>
        <v/>
      </c>
      <c r="J967" s="25"/>
      <c r="K967" s="14"/>
      <c r="L967" s="14"/>
      <c r="M967" s="14"/>
      <c r="N967" s="23" t="str">
        <f t="array" ref="N967">IF(O967="","",XLOOKUP(O967,selector_18,selector_18_ids,""))</f>
        <v/>
      </c>
      <c r="O967" s="25"/>
      <c r="P967" s="14"/>
      <c r="Q967" s="23" t="str">
        <f t="array" ref="Q967">IF(R967="","",XLOOKUP(R967,selector_04,selector_04_ids,""))</f>
        <v/>
      </c>
      <c r="R967" s="25"/>
      <c r="S967" s="14"/>
      <c r="T967" s="27"/>
      <c r="U967" s="14"/>
    </row>
    <row r="968">
      <c r="A968" s="14"/>
      <c r="B968" s="23" t="str">
        <f>IF($A968="","",'Система'!$B$4)</f>
        <v/>
      </c>
      <c r="C968" s="14"/>
      <c r="D968" s="23" t="str">
        <f t="array" ref="D968">IF(E968="","",XLOOKUP(E968,selector_02,selector_02_ids,""))</f>
        <v/>
      </c>
      <c r="E968" s="25"/>
      <c r="F968" s="14"/>
      <c r="G968" s="14"/>
      <c r="H968" s="14"/>
      <c r="I968" s="23" t="str">
        <f t="array" ref="I968">IF(J968="","",XLOOKUP(J968,selector_07,selector_07_ids,""))</f>
        <v/>
      </c>
      <c r="J968" s="25"/>
      <c r="K968" s="14"/>
      <c r="L968" s="14"/>
      <c r="M968" s="14"/>
      <c r="N968" s="23" t="str">
        <f t="array" ref="N968">IF(O968="","",XLOOKUP(O968,selector_18,selector_18_ids,""))</f>
        <v/>
      </c>
      <c r="O968" s="25"/>
      <c r="P968" s="14"/>
      <c r="Q968" s="23" t="str">
        <f t="array" ref="Q968">IF(R968="","",XLOOKUP(R968,selector_04,selector_04_ids,""))</f>
        <v/>
      </c>
      <c r="R968" s="25"/>
      <c r="S968" s="14"/>
      <c r="T968" s="27"/>
      <c r="U968" s="14"/>
    </row>
    <row r="969">
      <c r="A969" s="14"/>
      <c r="B969" s="23" t="str">
        <f>IF($A969="","",'Система'!$B$4)</f>
        <v/>
      </c>
      <c r="C969" s="14"/>
      <c r="D969" s="23" t="str">
        <f t="array" ref="D969">IF(E969="","",XLOOKUP(E969,selector_02,selector_02_ids,""))</f>
        <v/>
      </c>
      <c r="E969" s="25"/>
      <c r="F969" s="14"/>
      <c r="G969" s="14"/>
      <c r="H969" s="14"/>
      <c r="I969" s="23" t="str">
        <f t="array" ref="I969">IF(J969="","",XLOOKUP(J969,selector_07,selector_07_ids,""))</f>
        <v/>
      </c>
      <c r="J969" s="25"/>
      <c r="K969" s="14"/>
      <c r="L969" s="14"/>
      <c r="M969" s="14"/>
      <c r="N969" s="23" t="str">
        <f t="array" ref="N969">IF(O969="","",XLOOKUP(O969,selector_18,selector_18_ids,""))</f>
        <v/>
      </c>
      <c r="O969" s="25"/>
      <c r="P969" s="14"/>
      <c r="Q969" s="23" t="str">
        <f t="array" ref="Q969">IF(R969="","",XLOOKUP(R969,selector_04,selector_04_ids,""))</f>
        <v/>
      </c>
      <c r="R969" s="25"/>
      <c r="S969" s="14"/>
      <c r="T969" s="27"/>
      <c r="U969" s="14"/>
    </row>
    <row r="970">
      <c r="A970" s="14"/>
      <c r="B970" s="23" t="str">
        <f>IF($A970="","",'Система'!$B$4)</f>
        <v/>
      </c>
      <c r="C970" s="14"/>
      <c r="D970" s="23" t="str">
        <f t="array" ref="D970">IF(E970="","",XLOOKUP(E970,selector_02,selector_02_ids,""))</f>
        <v/>
      </c>
      <c r="E970" s="25"/>
      <c r="F970" s="14"/>
      <c r="G970" s="14"/>
      <c r="H970" s="14"/>
      <c r="I970" s="23" t="str">
        <f t="array" ref="I970">IF(J970="","",XLOOKUP(J970,selector_07,selector_07_ids,""))</f>
        <v/>
      </c>
      <c r="J970" s="25"/>
      <c r="K970" s="14"/>
      <c r="L970" s="14"/>
      <c r="M970" s="14"/>
      <c r="N970" s="23" t="str">
        <f t="array" ref="N970">IF(O970="","",XLOOKUP(O970,selector_18,selector_18_ids,""))</f>
        <v/>
      </c>
      <c r="O970" s="25"/>
      <c r="P970" s="14"/>
      <c r="Q970" s="23" t="str">
        <f t="array" ref="Q970">IF(R970="","",XLOOKUP(R970,selector_04,selector_04_ids,""))</f>
        <v/>
      </c>
      <c r="R970" s="25"/>
      <c r="S970" s="14"/>
      <c r="T970" s="27"/>
      <c r="U970" s="14"/>
    </row>
    <row r="971">
      <c r="A971" s="14"/>
      <c r="B971" s="23" t="str">
        <f>IF($A971="","",'Система'!$B$4)</f>
        <v/>
      </c>
      <c r="C971" s="14"/>
      <c r="D971" s="23" t="str">
        <f t="array" ref="D971">IF(E971="","",XLOOKUP(E971,selector_02,selector_02_ids,""))</f>
        <v/>
      </c>
      <c r="E971" s="25"/>
      <c r="F971" s="14"/>
      <c r="G971" s="14"/>
      <c r="H971" s="14"/>
      <c r="I971" s="23" t="str">
        <f t="array" ref="I971">IF(J971="","",XLOOKUP(J971,selector_07,selector_07_ids,""))</f>
        <v/>
      </c>
      <c r="J971" s="25"/>
      <c r="K971" s="14"/>
      <c r="L971" s="14"/>
      <c r="M971" s="14"/>
      <c r="N971" s="23" t="str">
        <f t="array" ref="N971">IF(O971="","",XLOOKUP(O971,selector_18,selector_18_ids,""))</f>
        <v/>
      </c>
      <c r="O971" s="25"/>
      <c r="P971" s="14"/>
      <c r="Q971" s="23" t="str">
        <f t="array" ref="Q971">IF(R971="","",XLOOKUP(R971,selector_04,selector_04_ids,""))</f>
        <v/>
      </c>
      <c r="R971" s="25"/>
      <c r="S971" s="14"/>
      <c r="T971" s="27"/>
      <c r="U971" s="14"/>
    </row>
    <row r="972">
      <c r="A972" s="14"/>
      <c r="B972" s="23" t="str">
        <f>IF($A972="","",'Система'!$B$4)</f>
        <v/>
      </c>
      <c r="C972" s="14"/>
      <c r="D972" s="23" t="str">
        <f t="array" ref="D972">IF(E972="","",XLOOKUP(E972,selector_02,selector_02_ids,""))</f>
        <v/>
      </c>
      <c r="E972" s="25"/>
      <c r="F972" s="14"/>
      <c r="G972" s="14"/>
      <c r="H972" s="14"/>
      <c r="I972" s="23" t="str">
        <f t="array" ref="I972">IF(J972="","",XLOOKUP(J972,selector_07,selector_07_ids,""))</f>
        <v/>
      </c>
      <c r="J972" s="25"/>
      <c r="K972" s="14"/>
      <c r="L972" s="14"/>
      <c r="M972" s="14"/>
      <c r="N972" s="23" t="str">
        <f t="array" ref="N972">IF(O972="","",XLOOKUP(O972,selector_18,selector_18_ids,""))</f>
        <v/>
      </c>
      <c r="O972" s="25"/>
      <c r="P972" s="14"/>
      <c r="Q972" s="23" t="str">
        <f t="array" ref="Q972">IF(R972="","",XLOOKUP(R972,selector_04,selector_04_ids,""))</f>
        <v/>
      </c>
      <c r="R972" s="25"/>
      <c r="S972" s="14"/>
      <c r="T972" s="27"/>
      <c r="U972" s="14"/>
    </row>
    <row r="973">
      <c r="A973" s="14"/>
      <c r="B973" s="23" t="str">
        <f>IF($A973="","",'Система'!$B$4)</f>
        <v/>
      </c>
      <c r="C973" s="14"/>
      <c r="D973" s="23" t="str">
        <f t="array" ref="D973">IF(E973="","",XLOOKUP(E973,selector_02,selector_02_ids,""))</f>
        <v/>
      </c>
      <c r="E973" s="25"/>
      <c r="F973" s="14"/>
      <c r="G973" s="14"/>
      <c r="H973" s="14"/>
      <c r="I973" s="23" t="str">
        <f t="array" ref="I973">IF(J973="","",XLOOKUP(J973,selector_07,selector_07_ids,""))</f>
        <v/>
      </c>
      <c r="J973" s="25"/>
      <c r="K973" s="14"/>
      <c r="L973" s="14"/>
      <c r="M973" s="14"/>
      <c r="N973" s="23" t="str">
        <f t="array" ref="N973">IF(O973="","",XLOOKUP(O973,selector_18,selector_18_ids,""))</f>
        <v/>
      </c>
      <c r="O973" s="25"/>
      <c r="P973" s="14"/>
      <c r="Q973" s="23" t="str">
        <f t="array" ref="Q973">IF(R973="","",XLOOKUP(R973,selector_04,selector_04_ids,""))</f>
        <v/>
      </c>
      <c r="R973" s="25"/>
      <c r="S973" s="14"/>
      <c r="T973" s="27"/>
      <c r="U973" s="14"/>
    </row>
    <row r="974">
      <c r="A974" s="14"/>
      <c r="B974" s="23" t="str">
        <f>IF($A974="","",'Система'!$B$4)</f>
        <v/>
      </c>
      <c r="C974" s="14"/>
      <c r="D974" s="23" t="str">
        <f t="array" ref="D974">IF(E974="","",XLOOKUP(E974,selector_02,selector_02_ids,""))</f>
        <v/>
      </c>
      <c r="E974" s="25"/>
      <c r="F974" s="14"/>
      <c r="G974" s="14"/>
      <c r="H974" s="14"/>
      <c r="I974" s="23" t="str">
        <f t="array" ref="I974">IF(J974="","",XLOOKUP(J974,selector_07,selector_07_ids,""))</f>
        <v/>
      </c>
      <c r="J974" s="25"/>
      <c r="K974" s="14"/>
      <c r="L974" s="14"/>
      <c r="M974" s="14"/>
      <c r="N974" s="23" t="str">
        <f t="array" ref="N974">IF(O974="","",XLOOKUP(O974,selector_18,selector_18_ids,""))</f>
        <v/>
      </c>
      <c r="O974" s="25"/>
      <c r="P974" s="14"/>
      <c r="Q974" s="23" t="str">
        <f t="array" ref="Q974">IF(R974="","",XLOOKUP(R974,selector_04,selector_04_ids,""))</f>
        <v/>
      </c>
      <c r="R974" s="25"/>
      <c r="S974" s="14"/>
      <c r="T974" s="27"/>
      <c r="U974" s="14"/>
    </row>
    <row r="975">
      <c r="A975" s="14"/>
      <c r="B975" s="23" t="str">
        <f>IF($A975="","",'Система'!$B$4)</f>
        <v/>
      </c>
      <c r="C975" s="14"/>
      <c r="D975" s="23" t="str">
        <f t="array" ref="D975">IF(E975="","",XLOOKUP(E975,selector_02,selector_02_ids,""))</f>
        <v/>
      </c>
      <c r="E975" s="25"/>
      <c r="F975" s="14"/>
      <c r="G975" s="14"/>
      <c r="H975" s="14"/>
      <c r="I975" s="23" t="str">
        <f t="array" ref="I975">IF(J975="","",XLOOKUP(J975,selector_07,selector_07_ids,""))</f>
        <v/>
      </c>
      <c r="J975" s="25"/>
      <c r="K975" s="14"/>
      <c r="L975" s="14"/>
      <c r="M975" s="14"/>
      <c r="N975" s="23" t="str">
        <f t="array" ref="N975">IF(O975="","",XLOOKUP(O975,selector_18,selector_18_ids,""))</f>
        <v/>
      </c>
      <c r="O975" s="25"/>
      <c r="P975" s="14"/>
      <c r="Q975" s="23" t="str">
        <f t="array" ref="Q975">IF(R975="","",XLOOKUP(R975,selector_04,selector_04_ids,""))</f>
        <v/>
      </c>
      <c r="R975" s="25"/>
      <c r="S975" s="14"/>
      <c r="T975" s="27"/>
      <c r="U975" s="14"/>
    </row>
    <row r="976">
      <c r="A976" s="14"/>
      <c r="B976" s="23" t="str">
        <f>IF($A976="","",'Система'!$B$4)</f>
        <v/>
      </c>
      <c r="C976" s="14"/>
      <c r="D976" s="23" t="str">
        <f t="array" ref="D976">IF(E976="","",XLOOKUP(E976,selector_02,selector_02_ids,""))</f>
        <v/>
      </c>
      <c r="E976" s="25"/>
      <c r="F976" s="14"/>
      <c r="G976" s="14"/>
      <c r="H976" s="14"/>
      <c r="I976" s="23" t="str">
        <f t="array" ref="I976">IF(J976="","",XLOOKUP(J976,selector_07,selector_07_ids,""))</f>
        <v/>
      </c>
      <c r="J976" s="25"/>
      <c r="K976" s="14"/>
      <c r="L976" s="14"/>
      <c r="M976" s="14"/>
      <c r="N976" s="23" t="str">
        <f t="array" ref="N976">IF(O976="","",XLOOKUP(O976,selector_18,selector_18_ids,""))</f>
        <v/>
      </c>
      <c r="O976" s="25"/>
      <c r="P976" s="14"/>
      <c r="Q976" s="23" t="str">
        <f t="array" ref="Q976">IF(R976="","",XLOOKUP(R976,selector_04,selector_04_ids,""))</f>
        <v/>
      </c>
      <c r="R976" s="25"/>
      <c r="S976" s="14"/>
      <c r="T976" s="27"/>
      <c r="U976" s="14"/>
    </row>
    <row r="977">
      <c r="A977" s="14"/>
      <c r="B977" s="23" t="str">
        <f>IF($A977="","",'Система'!$B$4)</f>
        <v/>
      </c>
      <c r="C977" s="14"/>
      <c r="D977" s="23" t="str">
        <f t="array" ref="D977">IF(E977="","",XLOOKUP(E977,selector_02,selector_02_ids,""))</f>
        <v/>
      </c>
      <c r="E977" s="25"/>
      <c r="F977" s="14"/>
      <c r="G977" s="14"/>
      <c r="H977" s="14"/>
      <c r="I977" s="23" t="str">
        <f t="array" ref="I977">IF(J977="","",XLOOKUP(J977,selector_07,selector_07_ids,""))</f>
        <v/>
      </c>
      <c r="J977" s="25"/>
      <c r="K977" s="14"/>
      <c r="L977" s="14"/>
      <c r="M977" s="14"/>
      <c r="N977" s="23" t="str">
        <f t="array" ref="N977">IF(O977="","",XLOOKUP(O977,selector_18,selector_18_ids,""))</f>
        <v/>
      </c>
      <c r="O977" s="25"/>
      <c r="P977" s="14"/>
      <c r="Q977" s="23" t="str">
        <f t="array" ref="Q977">IF(R977="","",XLOOKUP(R977,selector_04,selector_04_ids,""))</f>
        <v/>
      </c>
      <c r="R977" s="25"/>
      <c r="S977" s="14"/>
      <c r="T977" s="27"/>
      <c r="U977" s="14"/>
    </row>
    <row r="978">
      <c r="A978" s="14"/>
      <c r="B978" s="23" t="str">
        <f>IF($A978="","",'Система'!$B$4)</f>
        <v/>
      </c>
      <c r="C978" s="14"/>
      <c r="D978" s="23" t="str">
        <f t="array" ref="D978">IF(E978="","",XLOOKUP(E978,selector_02,selector_02_ids,""))</f>
        <v/>
      </c>
      <c r="E978" s="25"/>
      <c r="F978" s="14"/>
      <c r="G978" s="14"/>
      <c r="H978" s="14"/>
      <c r="I978" s="23" t="str">
        <f t="array" ref="I978">IF(J978="","",XLOOKUP(J978,selector_07,selector_07_ids,""))</f>
        <v/>
      </c>
      <c r="J978" s="25"/>
      <c r="K978" s="14"/>
      <c r="L978" s="14"/>
      <c r="M978" s="14"/>
      <c r="N978" s="23" t="str">
        <f t="array" ref="N978">IF(O978="","",XLOOKUP(O978,selector_18,selector_18_ids,""))</f>
        <v/>
      </c>
      <c r="O978" s="25"/>
      <c r="P978" s="14"/>
      <c r="Q978" s="23" t="str">
        <f t="array" ref="Q978">IF(R978="","",XLOOKUP(R978,selector_04,selector_04_ids,""))</f>
        <v/>
      </c>
      <c r="R978" s="25"/>
      <c r="S978" s="14"/>
      <c r="T978" s="27"/>
      <c r="U978" s="14"/>
    </row>
    <row r="979">
      <c r="A979" s="14"/>
      <c r="B979" s="23" t="str">
        <f>IF($A979="","",'Система'!$B$4)</f>
        <v/>
      </c>
      <c r="C979" s="14"/>
      <c r="D979" s="23" t="str">
        <f t="array" ref="D979">IF(E979="","",XLOOKUP(E979,selector_02,selector_02_ids,""))</f>
        <v/>
      </c>
      <c r="E979" s="25"/>
      <c r="F979" s="14"/>
      <c r="G979" s="14"/>
      <c r="H979" s="14"/>
      <c r="I979" s="23" t="str">
        <f t="array" ref="I979">IF(J979="","",XLOOKUP(J979,selector_07,selector_07_ids,""))</f>
        <v/>
      </c>
      <c r="J979" s="25"/>
      <c r="K979" s="14"/>
      <c r="L979" s="14"/>
      <c r="M979" s="14"/>
      <c r="N979" s="23" t="str">
        <f t="array" ref="N979">IF(O979="","",XLOOKUP(O979,selector_18,selector_18_ids,""))</f>
        <v/>
      </c>
      <c r="O979" s="25"/>
      <c r="P979" s="14"/>
      <c r="Q979" s="23" t="str">
        <f t="array" ref="Q979">IF(R979="","",XLOOKUP(R979,selector_04,selector_04_ids,""))</f>
        <v/>
      </c>
      <c r="R979" s="25"/>
      <c r="S979" s="14"/>
      <c r="T979" s="27"/>
      <c r="U979" s="14"/>
    </row>
    <row r="980">
      <c r="A980" s="14"/>
      <c r="B980" s="23" t="str">
        <f>IF($A980="","",'Система'!$B$4)</f>
        <v/>
      </c>
      <c r="C980" s="14"/>
      <c r="D980" s="23" t="str">
        <f t="array" ref="D980">IF(E980="","",XLOOKUP(E980,selector_02,selector_02_ids,""))</f>
        <v/>
      </c>
      <c r="E980" s="25"/>
      <c r="F980" s="14"/>
      <c r="G980" s="14"/>
      <c r="H980" s="14"/>
      <c r="I980" s="23" t="str">
        <f t="array" ref="I980">IF(J980="","",XLOOKUP(J980,selector_07,selector_07_ids,""))</f>
        <v/>
      </c>
      <c r="J980" s="25"/>
      <c r="K980" s="14"/>
      <c r="L980" s="14"/>
      <c r="M980" s="14"/>
      <c r="N980" s="23" t="str">
        <f t="array" ref="N980">IF(O980="","",XLOOKUP(O980,selector_18,selector_18_ids,""))</f>
        <v/>
      </c>
      <c r="O980" s="25"/>
      <c r="P980" s="14"/>
      <c r="Q980" s="23" t="str">
        <f t="array" ref="Q980">IF(R980="","",XLOOKUP(R980,selector_04,selector_04_ids,""))</f>
        <v/>
      </c>
      <c r="R980" s="25"/>
      <c r="S980" s="14"/>
      <c r="T980" s="27"/>
      <c r="U980" s="14"/>
    </row>
    <row r="981">
      <c r="A981" s="14"/>
      <c r="B981" s="23" t="str">
        <f>IF($A981="","",'Система'!$B$4)</f>
        <v/>
      </c>
      <c r="C981" s="14"/>
      <c r="D981" s="23" t="str">
        <f t="array" ref="D981">IF(E981="","",XLOOKUP(E981,selector_02,selector_02_ids,""))</f>
        <v/>
      </c>
      <c r="E981" s="25"/>
      <c r="F981" s="14"/>
      <c r="G981" s="14"/>
      <c r="H981" s="14"/>
      <c r="I981" s="23" t="str">
        <f t="array" ref="I981">IF(J981="","",XLOOKUP(J981,selector_07,selector_07_ids,""))</f>
        <v/>
      </c>
      <c r="J981" s="25"/>
      <c r="K981" s="14"/>
      <c r="L981" s="14"/>
      <c r="M981" s="14"/>
      <c r="N981" s="23" t="str">
        <f t="array" ref="N981">IF(O981="","",XLOOKUP(O981,selector_18,selector_18_ids,""))</f>
        <v/>
      </c>
      <c r="O981" s="25"/>
      <c r="P981" s="14"/>
      <c r="Q981" s="23" t="str">
        <f t="array" ref="Q981">IF(R981="","",XLOOKUP(R981,selector_04,selector_04_ids,""))</f>
        <v/>
      </c>
      <c r="R981" s="25"/>
      <c r="S981" s="14"/>
      <c r="T981" s="27"/>
      <c r="U981" s="14"/>
    </row>
    <row r="982">
      <c r="A982" s="14"/>
      <c r="B982" s="23" t="str">
        <f>IF($A982="","",'Система'!$B$4)</f>
        <v/>
      </c>
      <c r="C982" s="14"/>
      <c r="D982" s="23" t="str">
        <f t="array" ref="D982">IF(E982="","",XLOOKUP(E982,selector_02,selector_02_ids,""))</f>
        <v/>
      </c>
      <c r="E982" s="25"/>
      <c r="F982" s="14"/>
      <c r="G982" s="14"/>
      <c r="H982" s="14"/>
      <c r="I982" s="23" t="str">
        <f t="array" ref="I982">IF(J982="","",XLOOKUP(J982,selector_07,selector_07_ids,""))</f>
        <v/>
      </c>
      <c r="J982" s="25"/>
      <c r="K982" s="14"/>
      <c r="L982" s="14"/>
      <c r="M982" s="14"/>
      <c r="N982" s="23" t="str">
        <f t="array" ref="N982">IF(O982="","",XLOOKUP(O982,selector_18,selector_18_ids,""))</f>
        <v/>
      </c>
      <c r="O982" s="25"/>
      <c r="P982" s="14"/>
      <c r="Q982" s="23" t="str">
        <f t="array" ref="Q982">IF(R982="","",XLOOKUP(R982,selector_04,selector_04_ids,""))</f>
        <v/>
      </c>
      <c r="R982" s="25"/>
      <c r="S982" s="14"/>
      <c r="T982" s="27"/>
      <c r="U982" s="14"/>
    </row>
    <row r="983">
      <c r="A983" s="14"/>
      <c r="B983" s="23" t="str">
        <f>IF($A983="","",'Система'!$B$4)</f>
        <v/>
      </c>
      <c r="C983" s="14"/>
      <c r="D983" s="23" t="str">
        <f t="array" ref="D983">IF(E983="","",XLOOKUP(E983,selector_02,selector_02_ids,""))</f>
        <v/>
      </c>
      <c r="E983" s="25"/>
      <c r="F983" s="14"/>
      <c r="G983" s="14"/>
      <c r="H983" s="14"/>
      <c r="I983" s="23" t="str">
        <f t="array" ref="I983">IF(J983="","",XLOOKUP(J983,selector_07,selector_07_ids,""))</f>
        <v/>
      </c>
      <c r="J983" s="25"/>
      <c r="K983" s="14"/>
      <c r="L983" s="14"/>
      <c r="M983" s="14"/>
      <c r="N983" s="23" t="str">
        <f t="array" ref="N983">IF(O983="","",XLOOKUP(O983,selector_18,selector_18_ids,""))</f>
        <v/>
      </c>
      <c r="O983" s="25"/>
      <c r="P983" s="14"/>
      <c r="Q983" s="23" t="str">
        <f t="array" ref="Q983">IF(R983="","",XLOOKUP(R983,selector_04,selector_04_ids,""))</f>
        <v/>
      </c>
      <c r="R983" s="25"/>
      <c r="S983" s="14"/>
      <c r="T983" s="27"/>
      <c r="U983" s="14"/>
    </row>
    <row r="984">
      <c r="A984" s="14"/>
      <c r="B984" s="23" t="str">
        <f>IF($A984="","",'Система'!$B$4)</f>
        <v/>
      </c>
      <c r="C984" s="14"/>
      <c r="D984" s="23" t="str">
        <f t="array" ref="D984">IF(E984="","",XLOOKUP(E984,selector_02,selector_02_ids,""))</f>
        <v/>
      </c>
      <c r="E984" s="25"/>
      <c r="F984" s="14"/>
      <c r="G984" s="14"/>
      <c r="H984" s="14"/>
      <c r="I984" s="23" t="str">
        <f t="array" ref="I984">IF(J984="","",XLOOKUP(J984,selector_07,selector_07_ids,""))</f>
        <v/>
      </c>
      <c r="J984" s="25"/>
      <c r="K984" s="14"/>
      <c r="L984" s="14"/>
      <c r="M984" s="14"/>
      <c r="N984" s="23" t="str">
        <f t="array" ref="N984">IF(O984="","",XLOOKUP(O984,selector_18,selector_18_ids,""))</f>
        <v/>
      </c>
      <c r="O984" s="25"/>
      <c r="P984" s="14"/>
      <c r="Q984" s="23" t="str">
        <f t="array" ref="Q984">IF(R984="","",XLOOKUP(R984,selector_04,selector_04_ids,""))</f>
        <v/>
      </c>
      <c r="R984" s="25"/>
      <c r="S984" s="14"/>
      <c r="T984" s="27"/>
      <c r="U984" s="14"/>
    </row>
    <row r="985">
      <c r="A985" s="14"/>
      <c r="B985" s="23" t="str">
        <f>IF($A985="","",'Система'!$B$4)</f>
        <v/>
      </c>
      <c r="C985" s="14"/>
      <c r="D985" s="23" t="str">
        <f t="array" ref="D985">IF(E985="","",XLOOKUP(E985,selector_02,selector_02_ids,""))</f>
        <v/>
      </c>
      <c r="E985" s="25"/>
      <c r="F985" s="14"/>
      <c r="G985" s="14"/>
      <c r="H985" s="14"/>
      <c r="I985" s="23" t="str">
        <f t="array" ref="I985">IF(J985="","",XLOOKUP(J985,selector_07,selector_07_ids,""))</f>
        <v/>
      </c>
      <c r="J985" s="25"/>
      <c r="K985" s="14"/>
      <c r="L985" s="14"/>
      <c r="M985" s="14"/>
      <c r="N985" s="23" t="str">
        <f t="array" ref="N985">IF(O985="","",XLOOKUP(O985,selector_18,selector_18_ids,""))</f>
        <v/>
      </c>
      <c r="O985" s="25"/>
      <c r="P985" s="14"/>
      <c r="Q985" s="23" t="str">
        <f t="array" ref="Q985">IF(R985="","",XLOOKUP(R985,selector_04,selector_04_ids,""))</f>
        <v/>
      </c>
      <c r="R985" s="25"/>
      <c r="S985" s="14"/>
      <c r="T985" s="27"/>
      <c r="U985" s="14"/>
    </row>
    <row r="986">
      <c r="A986" s="14"/>
      <c r="B986" s="23" t="str">
        <f>IF($A986="","",'Система'!$B$4)</f>
        <v/>
      </c>
      <c r="C986" s="14"/>
      <c r="D986" s="23" t="str">
        <f t="array" ref="D986">IF(E986="","",XLOOKUP(E986,selector_02,selector_02_ids,""))</f>
        <v/>
      </c>
      <c r="E986" s="25"/>
      <c r="F986" s="14"/>
      <c r="G986" s="14"/>
      <c r="H986" s="14"/>
      <c r="I986" s="23" t="str">
        <f t="array" ref="I986">IF(J986="","",XLOOKUP(J986,selector_07,selector_07_ids,""))</f>
        <v/>
      </c>
      <c r="J986" s="25"/>
      <c r="K986" s="14"/>
      <c r="L986" s="14"/>
      <c r="M986" s="14"/>
      <c r="N986" s="23" t="str">
        <f t="array" ref="N986">IF(O986="","",XLOOKUP(O986,selector_18,selector_18_ids,""))</f>
        <v/>
      </c>
      <c r="O986" s="25"/>
      <c r="P986" s="14"/>
      <c r="Q986" s="23" t="str">
        <f t="array" ref="Q986">IF(R986="","",XLOOKUP(R986,selector_04,selector_04_ids,""))</f>
        <v/>
      </c>
      <c r="R986" s="25"/>
      <c r="S986" s="14"/>
      <c r="T986" s="27"/>
      <c r="U986" s="14"/>
    </row>
    <row r="987">
      <c r="A987" s="14"/>
      <c r="B987" s="23" t="str">
        <f>IF($A987="","",'Система'!$B$4)</f>
        <v/>
      </c>
      <c r="C987" s="14"/>
      <c r="D987" s="23" t="str">
        <f t="array" ref="D987">IF(E987="","",XLOOKUP(E987,selector_02,selector_02_ids,""))</f>
        <v/>
      </c>
      <c r="E987" s="25"/>
      <c r="F987" s="14"/>
      <c r="G987" s="14"/>
      <c r="H987" s="14"/>
      <c r="I987" s="23" t="str">
        <f t="array" ref="I987">IF(J987="","",XLOOKUP(J987,selector_07,selector_07_ids,""))</f>
        <v/>
      </c>
      <c r="J987" s="25"/>
      <c r="K987" s="14"/>
      <c r="L987" s="14"/>
      <c r="M987" s="14"/>
      <c r="N987" s="23" t="str">
        <f t="array" ref="N987">IF(O987="","",XLOOKUP(O987,selector_18,selector_18_ids,""))</f>
        <v/>
      </c>
      <c r="O987" s="25"/>
      <c r="P987" s="14"/>
      <c r="Q987" s="23" t="str">
        <f t="array" ref="Q987">IF(R987="","",XLOOKUP(R987,selector_04,selector_04_ids,""))</f>
        <v/>
      </c>
      <c r="R987" s="25"/>
      <c r="S987" s="14"/>
      <c r="T987" s="27"/>
      <c r="U987" s="14"/>
    </row>
    <row r="988">
      <c r="A988" s="14"/>
      <c r="B988" s="23" t="str">
        <f>IF($A988="","",'Система'!$B$4)</f>
        <v/>
      </c>
      <c r="C988" s="14"/>
      <c r="D988" s="23" t="str">
        <f t="array" ref="D988">IF(E988="","",XLOOKUP(E988,selector_02,selector_02_ids,""))</f>
        <v/>
      </c>
      <c r="E988" s="25"/>
      <c r="F988" s="14"/>
      <c r="G988" s="14"/>
      <c r="H988" s="14"/>
      <c r="I988" s="23" t="str">
        <f t="array" ref="I988">IF(J988="","",XLOOKUP(J988,selector_07,selector_07_ids,""))</f>
        <v/>
      </c>
      <c r="J988" s="25"/>
      <c r="K988" s="14"/>
      <c r="L988" s="14"/>
      <c r="M988" s="14"/>
      <c r="N988" s="23" t="str">
        <f t="array" ref="N988">IF(O988="","",XLOOKUP(O988,selector_18,selector_18_ids,""))</f>
        <v/>
      </c>
      <c r="O988" s="25"/>
      <c r="P988" s="14"/>
      <c r="Q988" s="23" t="str">
        <f t="array" ref="Q988">IF(R988="","",XLOOKUP(R988,selector_04,selector_04_ids,""))</f>
        <v/>
      </c>
      <c r="R988" s="25"/>
      <c r="S988" s="14"/>
      <c r="T988" s="27"/>
      <c r="U988" s="14"/>
    </row>
    <row r="989">
      <c r="A989" s="14"/>
      <c r="B989" s="23" t="str">
        <f>IF($A989="","",'Система'!$B$4)</f>
        <v/>
      </c>
      <c r="C989" s="14"/>
      <c r="D989" s="23" t="str">
        <f t="array" ref="D989">IF(E989="","",XLOOKUP(E989,selector_02,selector_02_ids,""))</f>
        <v/>
      </c>
      <c r="E989" s="25"/>
      <c r="F989" s="14"/>
      <c r="G989" s="14"/>
      <c r="H989" s="14"/>
      <c r="I989" s="23" t="str">
        <f t="array" ref="I989">IF(J989="","",XLOOKUP(J989,selector_07,selector_07_ids,""))</f>
        <v/>
      </c>
      <c r="J989" s="25"/>
      <c r="K989" s="14"/>
      <c r="L989" s="14"/>
      <c r="M989" s="14"/>
      <c r="N989" s="23" t="str">
        <f t="array" ref="N989">IF(O989="","",XLOOKUP(O989,selector_18,selector_18_ids,""))</f>
        <v/>
      </c>
      <c r="O989" s="25"/>
      <c r="P989" s="14"/>
      <c r="Q989" s="23" t="str">
        <f t="array" ref="Q989">IF(R989="","",XLOOKUP(R989,selector_04,selector_04_ids,""))</f>
        <v/>
      </c>
      <c r="R989" s="25"/>
      <c r="S989" s="14"/>
      <c r="T989" s="27"/>
      <c r="U989" s="14"/>
    </row>
    <row r="990">
      <c r="A990" s="14"/>
      <c r="B990" s="23" t="str">
        <f>IF($A990="","",'Система'!$B$4)</f>
        <v/>
      </c>
      <c r="C990" s="14"/>
      <c r="D990" s="23" t="str">
        <f t="array" ref="D990">IF(E990="","",XLOOKUP(E990,selector_02,selector_02_ids,""))</f>
        <v/>
      </c>
      <c r="E990" s="25"/>
      <c r="F990" s="14"/>
      <c r="G990" s="14"/>
      <c r="H990" s="14"/>
      <c r="I990" s="23" t="str">
        <f t="array" ref="I990">IF(J990="","",XLOOKUP(J990,selector_07,selector_07_ids,""))</f>
        <v/>
      </c>
      <c r="J990" s="25"/>
      <c r="K990" s="14"/>
      <c r="L990" s="14"/>
      <c r="M990" s="14"/>
      <c r="N990" s="23" t="str">
        <f t="array" ref="N990">IF(O990="","",XLOOKUP(O990,selector_18,selector_18_ids,""))</f>
        <v/>
      </c>
      <c r="O990" s="25"/>
      <c r="P990" s="14"/>
      <c r="Q990" s="23" t="str">
        <f t="array" ref="Q990">IF(R990="","",XLOOKUP(R990,selector_04,selector_04_ids,""))</f>
        <v/>
      </c>
      <c r="R990" s="25"/>
      <c r="S990" s="14"/>
      <c r="T990" s="27"/>
      <c r="U990" s="14"/>
    </row>
    <row r="991">
      <c r="A991" s="14"/>
      <c r="B991" s="23" t="str">
        <f>IF($A991="","",'Система'!$B$4)</f>
        <v/>
      </c>
      <c r="C991" s="14"/>
      <c r="D991" s="23" t="str">
        <f t="array" ref="D991">IF(E991="","",XLOOKUP(E991,selector_02,selector_02_ids,""))</f>
        <v/>
      </c>
      <c r="E991" s="25"/>
      <c r="F991" s="14"/>
      <c r="G991" s="14"/>
      <c r="H991" s="14"/>
      <c r="I991" s="23" t="str">
        <f t="array" ref="I991">IF(J991="","",XLOOKUP(J991,selector_07,selector_07_ids,""))</f>
        <v/>
      </c>
      <c r="J991" s="25"/>
      <c r="K991" s="14"/>
      <c r="L991" s="14"/>
      <c r="M991" s="14"/>
      <c r="N991" s="23" t="str">
        <f t="array" ref="N991">IF(O991="","",XLOOKUP(O991,selector_18,selector_18_ids,""))</f>
        <v/>
      </c>
      <c r="O991" s="25"/>
      <c r="P991" s="14"/>
      <c r="Q991" s="23" t="str">
        <f t="array" ref="Q991">IF(R991="","",XLOOKUP(R991,selector_04,selector_04_ids,""))</f>
        <v/>
      </c>
      <c r="R991" s="25"/>
      <c r="S991" s="14"/>
      <c r="T991" s="27"/>
      <c r="U991" s="14"/>
    </row>
    <row r="992">
      <c r="A992" s="14"/>
      <c r="B992" s="23" t="str">
        <f>IF($A992="","",'Система'!$B$4)</f>
        <v/>
      </c>
      <c r="C992" s="14"/>
      <c r="D992" s="23" t="str">
        <f t="array" ref="D992">IF(E992="","",XLOOKUP(E992,selector_02,selector_02_ids,""))</f>
        <v/>
      </c>
      <c r="E992" s="25"/>
      <c r="F992" s="14"/>
      <c r="G992" s="14"/>
      <c r="H992" s="14"/>
      <c r="I992" s="23" t="str">
        <f t="array" ref="I992">IF(J992="","",XLOOKUP(J992,selector_07,selector_07_ids,""))</f>
        <v/>
      </c>
      <c r="J992" s="25"/>
      <c r="K992" s="14"/>
      <c r="L992" s="14"/>
      <c r="M992" s="14"/>
      <c r="N992" s="23" t="str">
        <f t="array" ref="N992">IF(O992="","",XLOOKUP(O992,selector_18,selector_18_ids,""))</f>
        <v/>
      </c>
      <c r="O992" s="25"/>
      <c r="P992" s="14"/>
      <c r="Q992" s="23" t="str">
        <f t="array" ref="Q992">IF(R992="","",XLOOKUP(R992,selector_04,selector_04_ids,""))</f>
        <v/>
      </c>
      <c r="R992" s="25"/>
      <c r="S992" s="14"/>
      <c r="T992" s="27"/>
      <c r="U992" s="14"/>
    </row>
    <row r="993">
      <c r="A993" s="14"/>
      <c r="B993" s="23" t="str">
        <f>IF($A993="","",'Система'!$B$4)</f>
        <v/>
      </c>
      <c r="C993" s="14"/>
      <c r="D993" s="23" t="str">
        <f t="array" ref="D993">IF(E993="","",XLOOKUP(E993,selector_02,selector_02_ids,""))</f>
        <v/>
      </c>
      <c r="E993" s="25"/>
      <c r="F993" s="14"/>
      <c r="G993" s="14"/>
      <c r="H993" s="14"/>
      <c r="I993" s="23" t="str">
        <f t="array" ref="I993">IF(J993="","",XLOOKUP(J993,selector_07,selector_07_ids,""))</f>
        <v/>
      </c>
      <c r="J993" s="25"/>
      <c r="K993" s="14"/>
      <c r="L993" s="14"/>
      <c r="M993" s="14"/>
      <c r="N993" s="23" t="str">
        <f t="array" ref="N993">IF(O993="","",XLOOKUP(O993,selector_18,selector_18_ids,""))</f>
        <v/>
      </c>
      <c r="O993" s="25"/>
      <c r="P993" s="14"/>
      <c r="Q993" s="23" t="str">
        <f t="array" ref="Q993">IF(R993="","",XLOOKUP(R993,selector_04,selector_04_ids,""))</f>
        <v/>
      </c>
      <c r="R993" s="25"/>
      <c r="S993" s="14"/>
      <c r="T993" s="27"/>
      <c r="U993" s="14"/>
    </row>
    <row r="994">
      <c r="A994" s="14"/>
      <c r="B994" s="23" t="str">
        <f>IF($A994="","",'Система'!$B$4)</f>
        <v/>
      </c>
      <c r="C994" s="14"/>
      <c r="D994" s="23" t="str">
        <f t="array" ref="D994">IF(E994="","",XLOOKUP(E994,selector_02,selector_02_ids,""))</f>
        <v/>
      </c>
      <c r="E994" s="25"/>
      <c r="F994" s="14"/>
      <c r="G994" s="14"/>
      <c r="H994" s="14"/>
      <c r="I994" s="23" t="str">
        <f t="array" ref="I994">IF(J994="","",XLOOKUP(J994,selector_07,selector_07_ids,""))</f>
        <v/>
      </c>
      <c r="J994" s="25"/>
      <c r="K994" s="14"/>
      <c r="L994" s="14"/>
      <c r="M994" s="14"/>
      <c r="N994" s="23" t="str">
        <f t="array" ref="N994">IF(O994="","",XLOOKUP(O994,selector_18,selector_18_ids,""))</f>
        <v/>
      </c>
      <c r="O994" s="25"/>
      <c r="P994" s="14"/>
      <c r="Q994" s="23" t="str">
        <f t="array" ref="Q994">IF(R994="","",XLOOKUP(R994,selector_04,selector_04_ids,""))</f>
        <v/>
      </c>
      <c r="R994" s="25"/>
      <c r="S994" s="14"/>
      <c r="T994" s="27"/>
      <c r="U994" s="14"/>
    </row>
    <row r="995">
      <c r="A995" s="14"/>
      <c r="B995" s="23" t="str">
        <f>IF($A995="","",'Система'!$B$4)</f>
        <v/>
      </c>
      <c r="C995" s="14"/>
      <c r="D995" s="23" t="str">
        <f t="array" ref="D995">IF(E995="","",XLOOKUP(E995,selector_02,selector_02_ids,""))</f>
        <v/>
      </c>
      <c r="E995" s="25"/>
      <c r="F995" s="14"/>
      <c r="G995" s="14"/>
      <c r="H995" s="14"/>
      <c r="I995" s="23" t="str">
        <f t="array" ref="I995">IF(J995="","",XLOOKUP(J995,selector_07,selector_07_ids,""))</f>
        <v/>
      </c>
      <c r="J995" s="25"/>
      <c r="K995" s="14"/>
      <c r="L995" s="14"/>
      <c r="M995" s="14"/>
      <c r="N995" s="23" t="str">
        <f t="array" ref="N995">IF(O995="","",XLOOKUP(O995,selector_18,selector_18_ids,""))</f>
        <v/>
      </c>
      <c r="O995" s="25"/>
      <c r="P995" s="14"/>
      <c r="Q995" s="23" t="str">
        <f t="array" ref="Q995">IF(R995="","",XLOOKUP(R995,selector_04,selector_04_ids,""))</f>
        <v/>
      </c>
      <c r="R995" s="25"/>
      <c r="S995" s="14"/>
      <c r="T995" s="27"/>
      <c r="U995" s="14"/>
    </row>
    <row r="996">
      <c r="A996" s="14"/>
      <c r="B996" s="23" t="str">
        <f>IF($A996="","",'Система'!$B$4)</f>
        <v/>
      </c>
      <c r="C996" s="14"/>
      <c r="D996" s="23" t="str">
        <f t="array" ref="D996">IF(E996="","",XLOOKUP(E996,selector_02,selector_02_ids,""))</f>
        <v/>
      </c>
      <c r="E996" s="25"/>
      <c r="F996" s="14"/>
      <c r="G996" s="14"/>
      <c r="H996" s="14"/>
      <c r="I996" s="23" t="str">
        <f t="array" ref="I996">IF(J996="","",XLOOKUP(J996,selector_07,selector_07_ids,""))</f>
        <v/>
      </c>
      <c r="J996" s="25"/>
      <c r="K996" s="14"/>
      <c r="L996" s="14"/>
      <c r="M996" s="14"/>
      <c r="N996" s="23" t="str">
        <f t="array" ref="N996">IF(O996="","",XLOOKUP(O996,selector_18,selector_18_ids,""))</f>
        <v/>
      </c>
      <c r="O996" s="25"/>
      <c r="P996" s="14"/>
      <c r="Q996" s="23" t="str">
        <f t="array" ref="Q996">IF(R996="","",XLOOKUP(R996,selector_04,selector_04_ids,""))</f>
        <v/>
      </c>
      <c r="R996" s="25"/>
      <c r="S996" s="14"/>
      <c r="T996" s="27"/>
      <c r="U996" s="14"/>
    </row>
    <row r="997">
      <c r="A997" s="14"/>
      <c r="B997" s="23" t="str">
        <f>IF($A997="","",'Система'!$B$4)</f>
        <v/>
      </c>
      <c r="C997" s="14"/>
      <c r="D997" s="23" t="str">
        <f t="array" ref="D997">IF(E997="","",XLOOKUP(E997,selector_02,selector_02_ids,""))</f>
        <v/>
      </c>
      <c r="E997" s="25"/>
      <c r="F997" s="14"/>
      <c r="G997" s="14"/>
      <c r="H997" s="14"/>
      <c r="I997" s="23" t="str">
        <f t="array" ref="I997">IF(J997="","",XLOOKUP(J997,selector_07,selector_07_ids,""))</f>
        <v/>
      </c>
      <c r="J997" s="25"/>
      <c r="K997" s="14"/>
      <c r="L997" s="14"/>
      <c r="M997" s="14"/>
      <c r="N997" s="23" t="str">
        <f t="array" ref="N997">IF(O997="","",XLOOKUP(O997,selector_18,selector_18_ids,""))</f>
        <v/>
      </c>
      <c r="O997" s="25"/>
      <c r="P997" s="14"/>
      <c r="Q997" s="23" t="str">
        <f t="array" ref="Q997">IF(R997="","",XLOOKUP(R997,selector_04,selector_04_ids,""))</f>
        <v/>
      </c>
      <c r="R997" s="25"/>
      <c r="S997" s="14"/>
      <c r="T997" s="27"/>
      <c r="U997" s="14"/>
    </row>
    <row r="998">
      <c r="A998" s="14"/>
      <c r="B998" s="23" t="str">
        <f>IF($A998="","",'Система'!$B$4)</f>
        <v/>
      </c>
      <c r="C998" s="14"/>
      <c r="D998" s="23" t="str">
        <f t="array" ref="D998">IF(E998="","",XLOOKUP(E998,selector_02,selector_02_ids,""))</f>
        <v/>
      </c>
      <c r="E998" s="25"/>
      <c r="F998" s="14"/>
      <c r="G998" s="14"/>
      <c r="H998" s="14"/>
      <c r="I998" s="23" t="str">
        <f t="array" ref="I998">IF(J998="","",XLOOKUP(J998,selector_07,selector_07_ids,""))</f>
        <v/>
      </c>
      <c r="J998" s="25"/>
      <c r="K998" s="14"/>
      <c r="L998" s="14"/>
      <c r="M998" s="14"/>
      <c r="N998" s="23" t="str">
        <f t="array" ref="N998">IF(O998="","",XLOOKUP(O998,selector_18,selector_18_ids,""))</f>
        <v/>
      </c>
      <c r="O998" s="25"/>
      <c r="P998" s="14"/>
      <c r="Q998" s="23" t="str">
        <f t="array" ref="Q998">IF(R998="","",XLOOKUP(R998,selector_04,selector_04_ids,""))</f>
        <v/>
      </c>
      <c r="R998" s="25"/>
      <c r="S998" s="14"/>
      <c r="T998" s="27"/>
      <c r="U998" s="14"/>
    </row>
    <row r="999">
      <c r="A999" s="14"/>
      <c r="B999" s="23" t="str">
        <f>IF($A999="","",'Система'!$B$4)</f>
        <v/>
      </c>
      <c r="C999" s="14"/>
      <c r="D999" s="23" t="str">
        <f t="array" ref="D999">IF(E999="","",XLOOKUP(E999,selector_02,selector_02_ids,""))</f>
        <v/>
      </c>
      <c r="E999" s="25"/>
      <c r="F999" s="14"/>
      <c r="G999" s="14"/>
      <c r="H999" s="14"/>
      <c r="I999" s="23" t="str">
        <f t="array" ref="I999">IF(J999="","",XLOOKUP(J999,selector_07,selector_07_ids,""))</f>
        <v/>
      </c>
      <c r="J999" s="25"/>
      <c r="K999" s="14"/>
      <c r="L999" s="14"/>
      <c r="M999" s="14"/>
      <c r="N999" s="23" t="str">
        <f t="array" ref="N999">IF(O999="","",XLOOKUP(O999,selector_18,selector_18_ids,""))</f>
        <v/>
      </c>
      <c r="O999" s="25"/>
      <c r="P999" s="14"/>
      <c r="Q999" s="23" t="str">
        <f t="array" ref="Q999">IF(R999="","",XLOOKUP(R999,selector_04,selector_04_ids,""))</f>
        <v/>
      </c>
      <c r="R999" s="25"/>
      <c r="S999" s="14"/>
      <c r="T999" s="27"/>
      <c r="U999" s="14"/>
    </row>
    <row r="1000">
      <c r="A1000" s="14"/>
      <c r="B1000" s="23" t="str">
        <f>IF($A1000="","",'Система'!$B$4)</f>
        <v/>
      </c>
      <c r="C1000" s="14"/>
      <c r="D1000" s="23" t="str">
        <f t="array" ref="D1000">IF(E1000="","",XLOOKUP(E1000,selector_02,selector_02_ids,""))</f>
        <v/>
      </c>
      <c r="E1000" s="25"/>
      <c r="F1000" s="14"/>
      <c r="G1000" s="14"/>
      <c r="H1000" s="14"/>
      <c r="I1000" s="23" t="str">
        <f t="array" ref="I1000">IF(J1000="","",XLOOKUP(J1000,selector_07,selector_07_ids,""))</f>
        <v/>
      </c>
      <c r="J1000" s="25"/>
      <c r="K1000" s="14"/>
      <c r="L1000" s="14"/>
      <c r="M1000" s="14"/>
      <c r="N1000" s="23" t="str">
        <f t="array" ref="N1000">IF(O1000="","",XLOOKUP(O1000,selector_18,selector_18_ids,""))</f>
        <v/>
      </c>
      <c r="O1000" s="25"/>
      <c r="P1000" s="14"/>
      <c r="Q1000" s="23" t="str">
        <f t="array" ref="Q1000">IF(R1000="","",XLOOKUP(R1000,selector_04,selector_04_ids,""))</f>
        <v/>
      </c>
      <c r="R1000" s="25"/>
      <c r="S1000" s="14"/>
      <c r="T1000" s="27"/>
      <c r="U1000" s="14"/>
    </row>
    <row r="1001">
      <c r="A1001" s="14"/>
      <c r="B1001" s="23" t="str">
        <f>IF($A1001="","",'Система'!$B$4)</f>
        <v/>
      </c>
      <c r="C1001" s="14"/>
      <c r="D1001" s="23" t="str">
        <f t="array" ref="D1001">IF(E1001="","",XLOOKUP(E1001,selector_02,selector_02_ids,""))</f>
        <v/>
      </c>
      <c r="E1001" s="25"/>
      <c r="F1001" s="14"/>
      <c r="G1001" s="14"/>
      <c r="H1001" s="14"/>
      <c r="I1001" s="23" t="str">
        <f t="array" ref="I1001">IF(J1001="","",XLOOKUP(J1001,selector_07,selector_07_ids,""))</f>
        <v/>
      </c>
      <c r="J1001" s="25"/>
      <c r="K1001" s="14"/>
      <c r="L1001" s="14"/>
      <c r="M1001" s="14"/>
      <c r="N1001" s="23" t="str">
        <f t="array" ref="N1001">IF(O1001="","",XLOOKUP(O1001,selector_18,selector_18_ids,""))</f>
        <v/>
      </c>
      <c r="O1001" s="25"/>
      <c r="P1001" s="14"/>
      <c r="Q1001" s="23" t="str">
        <f t="array" ref="Q1001">IF(R1001="","",XLOOKUP(R1001,selector_04,selector_04_ids,""))</f>
        <v/>
      </c>
      <c r="R1001" s="25"/>
      <c r="S1001" s="14"/>
      <c r="T1001" s="27"/>
      <c r="U1001" s="14"/>
    </row>
    <row r="1002">
      <c r="A1002" s="14"/>
      <c r="B1002" s="23" t="str">
        <f>IF($A1002="","",'Система'!$B$4)</f>
        <v/>
      </c>
      <c r="C1002" s="14"/>
      <c r="D1002" s="23" t="str">
        <f t="array" ref="D1002">IF(E1002="","",XLOOKUP(E1002,selector_02,selector_02_ids,""))</f>
        <v/>
      </c>
      <c r="E1002" s="25"/>
      <c r="F1002" s="14"/>
      <c r="G1002" s="14"/>
      <c r="H1002" s="14"/>
      <c r="I1002" s="23" t="str">
        <f t="array" ref="I1002">IF(J1002="","",XLOOKUP(J1002,selector_07,selector_07_ids,""))</f>
        <v/>
      </c>
      <c r="J1002" s="25"/>
      <c r="K1002" s="14"/>
      <c r="L1002" s="14"/>
      <c r="M1002" s="14"/>
      <c r="N1002" s="23" t="str">
        <f t="array" ref="N1002">IF(O1002="","",XLOOKUP(O1002,selector_18,selector_18_ids,""))</f>
        <v/>
      </c>
      <c r="O1002" s="25"/>
      <c r="P1002" s="14"/>
      <c r="Q1002" s="23" t="str">
        <f t="array" ref="Q1002">IF(R1002="","",XLOOKUP(R1002,selector_04,selector_04_ids,""))</f>
        <v/>
      </c>
      <c r="R1002" s="25"/>
      <c r="S1002" s="14"/>
      <c r="T1002" s="27"/>
      <c r="U1002" s="14"/>
    </row>
    <row r="1003">
      <c r="A1003" s="14"/>
      <c r="B1003" s="23" t="str">
        <f>IF($A1003="","",'Система'!$B$4)</f>
        <v/>
      </c>
      <c r="C1003" s="14"/>
      <c r="D1003" s="23" t="str">
        <f t="array" ref="D1003">IF(E1003="","",XLOOKUP(E1003,selector_02,selector_02_ids,""))</f>
        <v/>
      </c>
      <c r="E1003" s="25"/>
      <c r="F1003" s="14"/>
      <c r="G1003" s="14"/>
      <c r="H1003" s="14"/>
      <c r="I1003" s="23" t="str">
        <f t="array" ref="I1003">IF(J1003="","",XLOOKUP(J1003,selector_07,selector_07_ids,""))</f>
        <v/>
      </c>
      <c r="J1003" s="25"/>
      <c r="K1003" s="14"/>
      <c r="L1003" s="14"/>
      <c r="M1003" s="14"/>
      <c r="N1003" s="23" t="str">
        <f t="array" ref="N1003">IF(O1003="","",XLOOKUP(O1003,selector_18,selector_18_ids,""))</f>
        <v/>
      </c>
      <c r="O1003" s="25"/>
      <c r="P1003" s="14"/>
      <c r="Q1003" s="23" t="str">
        <f t="array" ref="Q1003">IF(R1003="","",XLOOKUP(R1003,selector_04,selector_04_ids,""))</f>
        <v/>
      </c>
      <c r="R1003" s="25"/>
      <c r="S1003" s="14"/>
      <c r="T1003" s="27"/>
      <c r="U1003" s="14"/>
    </row>
    <row r="1004">
      <c r="A1004" s="14"/>
      <c r="B1004" s="23" t="str">
        <f>IF($A1004="","",'Система'!$B$4)</f>
        <v/>
      </c>
      <c r="C1004" s="14"/>
      <c r="D1004" s="23" t="str">
        <f t="array" ref="D1004">IF(E1004="","",XLOOKUP(E1004,selector_02,selector_02_ids,""))</f>
        <v/>
      </c>
      <c r="E1004" s="25"/>
      <c r="F1004" s="14"/>
      <c r="G1004" s="14"/>
      <c r="H1004" s="14"/>
      <c r="I1004" s="23" t="str">
        <f t="array" ref="I1004">IF(J1004="","",XLOOKUP(J1004,selector_07,selector_07_ids,""))</f>
        <v/>
      </c>
      <c r="J1004" s="25"/>
      <c r="K1004" s="14"/>
      <c r="L1004" s="14"/>
      <c r="M1004" s="14"/>
      <c r="N1004" s="23" t="str">
        <f t="array" ref="N1004">IF(O1004="","",XLOOKUP(O1004,selector_18,selector_18_ids,""))</f>
        <v/>
      </c>
      <c r="O1004" s="25"/>
      <c r="P1004" s="14"/>
      <c r="Q1004" s="23" t="str">
        <f t="array" ref="Q1004">IF(R1004="","",XLOOKUP(R1004,selector_04,selector_04_ids,""))</f>
        <v/>
      </c>
      <c r="R1004" s="25"/>
      <c r="S1004" s="14"/>
      <c r="T1004" s="27"/>
      <c r="U1004" s="14"/>
    </row>
    <row r="1005">
      <c r="A1005" s="14"/>
      <c r="B1005" s="23"/>
      <c r="C1005" s="14"/>
      <c r="D1005" s="23"/>
      <c r="E1005" s="25"/>
      <c r="F1005" s="14"/>
      <c r="G1005" s="14"/>
      <c r="H1005" s="14"/>
      <c r="I1005" s="23"/>
      <c r="J1005" s="25"/>
      <c r="K1005" s="14"/>
      <c r="L1005" s="14"/>
      <c r="M1005" s="14"/>
      <c r="N1005" s="23"/>
      <c r="O1005" s="25"/>
      <c r="P1005" s="14"/>
      <c r="Q1005" s="23"/>
      <c r="R1005" s="25"/>
      <c r="S1005" s="14"/>
      <c r="T1005" s="14"/>
      <c r="U1005" s="14"/>
    </row>
  </sheetData>
  <autoFilter ref="$A$4:$U$1004"/>
  <mergeCells count="3">
    <mergeCell ref="A1:U1"/>
    <mergeCell ref="A2:U2"/>
    <mergeCell ref="A3:U3"/>
  </mergeCells>
  <dataValidations>
    <dataValidation type="list" allowBlank="1" showErrorMessage="1" sqref="P5:P1004">
      <formula1>enum_knowledge_status</formula1>
    </dataValidation>
    <dataValidation type="list" allowBlank="1" showErrorMessage="1" sqref="E5:E1004">
      <formula1>selector_02</formula1>
    </dataValidation>
    <dataValidation type="list" allowBlank="1" showErrorMessage="1" sqref="C5:C1004">
      <formula1>enum_version_operation</formula1>
    </dataValidation>
    <dataValidation type="list" allowBlank="1" showErrorMessage="1" sqref="R5:R1004">
      <formula1>selector_04</formula1>
    </dataValidation>
    <dataValidation type="list" allowBlank="1" showErrorMessage="1" sqref="O5:O1004">
      <formula1>selector_18</formula1>
    </dataValidation>
    <dataValidation type="list" allowBlank="1" showErrorMessage="1" sqref="F5:F1004">
      <formula1>enum_element_type</formula1>
    </dataValidation>
    <dataValidation type="list" allowBlank="1" showErrorMessage="1" sqref="J5:J1004">
      <formula1>selector_07</formula1>
    </dataValidation>
  </dataValidations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19.5"/>
    <col customWidth="1" min="4" max="4" width="20.75"/>
    <col customWidth="1" min="5" max="5" width="37.63"/>
    <col customWidth="1" min="6" max="6" width="27.63"/>
    <col customWidth="1" min="7" max="8" width="22.63"/>
    <col customWidth="1" min="9" max="9" width="19.5"/>
    <col customWidth="1" min="10" max="10" width="33.88"/>
    <col customWidth="1" min="11" max="11" width="20.75"/>
    <col customWidth="1" min="12" max="12" width="37.63"/>
    <col customWidth="1" min="13" max="13" width="19.5"/>
    <col customWidth="1" min="14" max="14" width="20.75"/>
    <col customWidth="1" min="15" max="15" width="37.63"/>
    <col customWidth="1" min="16" max="16" width="33.88"/>
    <col customWidth="1" min="17" max="17" width="18.25"/>
    <col customWidth="1" min="18" max="18" width="40.13"/>
    <col hidden="1" min="37" max="38" width="12.63"/>
  </cols>
  <sheetData>
    <row r="1" ht="30.0" customHeight="1">
      <c r="A1" s="1" t="s">
        <v>560</v>
      </c>
    </row>
    <row r="2" ht="25.5" customHeight="1">
      <c r="A2" s="4" t="s">
        <v>561</v>
      </c>
    </row>
    <row r="3" ht="28.5" customHeight="1">
      <c r="A3" s="8" t="s">
        <v>424</v>
      </c>
    </row>
    <row r="4" ht="42.0" customHeight="1">
      <c r="A4" s="18" t="s">
        <v>562</v>
      </c>
      <c r="B4" s="10" t="s">
        <v>177</v>
      </c>
      <c r="C4" s="18" t="s">
        <v>6</v>
      </c>
      <c r="D4" s="10" t="s">
        <v>442</v>
      </c>
      <c r="E4" s="20" t="s">
        <v>563</v>
      </c>
      <c r="F4" s="18" t="s">
        <v>564</v>
      </c>
      <c r="G4" s="10" t="s">
        <v>118</v>
      </c>
      <c r="H4" s="10" t="s">
        <v>122</v>
      </c>
      <c r="I4" s="18" t="s">
        <v>20</v>
      </c>
      <c r="J4" s="10" t="s">
        <v>565</v>
      </c>
      <c r="K4" s="10" t="s">
        <v>566</v>
      </c>
      <c r="L4" s="20" t="s">
        <v>567</v>
      </c>
      <c r="M4" s="18" t="s">
        <v>7</v>
      </c>
      <c r="N4" s="10" t="s">
        <v>89</v>
      </c>
      <c r="O4" s="20" t="s">
        <v>186</v>
      </c>
      <c r="P4" s="10" t="s">
        <v>188</v>
      </c>
      <c r="Q4" s="10" t="s">
        <v>189</v>
      </c>
      <c r="R4" s="10" t="s">
        <v>129</v>
      </c>
    </row>
    <row r="5">
      <c r="A5" s="14"/>
      <c r="B5" s="23" t="str">
        <f>IF($A5="","",'Система'!$B$4)</f>
        <v/>
      </c>
      <c r="C5" s="14"/>
      <c r="D5" s="23" t="str">
        <f t="array" ref="D5">IF(E5="","",XLOOKUP(E5,selector_09,selector_09_ids,""))</f>
        <v/>
      </c>
      <c r="E5" s="25"/>
      <c r="F5" s="14"/>
      <c r="G5" s="27"/>
      <c r="H5" s="27"/>
      <c r="I5" s="14"/>
      <c r="J5" s="14"/>
      <c r="K5" s="23" t="str">
        <f t="array" ref="K5">IF(L5="","",XLOOKUP(L5,selector_07,selector_07_ids,""))</f>
        <v/>
      </c>
      <c r="L5" s="25"/>
      <c r="M5" s="14"/>
      <c r="N5" s="23" t="str">
        <f t="array" ref="N5">IF(O5="","",XLOOKUP(O5,selector_04,selector_04_ids,""))</f>
        <v/>
      </c>
      <c r="O5" s="25"/>
      <c r="P5" s="14"/>
      <c r="Q5" s="27"/>
      <c r="R5" s="14"/>
      <c r="AK5" s="19" t="str">
        <f>IFERROR(__xludf.DUMMYFUNCTION("ARRAYFORMULA(IFERROR(FILTER(REGEXREPLACE('Срез модели'!$E$5:$E$1004,"" \[id=[^\]]+\]$"",""""),'Срез модели'!$C$5:$C$1004=""Контракты""),""""))"),"")</f>
        <v/>
      </c>
      <c r="AL5" s="19" t="str">
        <f>IFERROR(__xludf.DUMMYFUNCTION("ARRAYFORMULA(IFERROR(FILTER('Срез модели'!$D$5:$D$1004,'Срез модели'!$C$5:$C$1004=""Контракты""),""""))"),"")</f>
        <v/>
      </c>
    </row>
    <row r="6">
      <c r="A6" s="14"/>
      <c r="B6" s="23" t="str">
        <f>IF($A6="","",'Система'!$B$4)</f>
        <v/>
      </c>
      <c r="C6" s="14"/>
      <c r="D6" s="23" t="str">
        <f t="array" ref="D6">IF(E6="","",XLOOKUP(E6,selector_09,selector_09_ids,""))</f>
        <v/>
      </c>
      <c r="E6" s="25"/>
      <c r="F6" s="14"/>
      <c r="G6" s="27"/>
      <c r="H6" s="27"/>
      <c r="I6" s="14"/>
      <c r="J6" s="14"/>
      <c r="K6" s="23" t="str">
        <f t="array" ref="K6">IF(L6="","",XLOOKUP(L6,selector_07,selector_07_ids,""))</f>
        <v/>
      </c>
      <c r="L6" s="25"/>
      <c r="M6" s="14"/>
      <c r="N6" s="23" t="str">
        <f t="array" ref="N6">IF(O6="","",XLOOKUP(O6,selector_04,selector_04_ids,""))</f>
        <v/>
      </c>
      <c r="O6" s="25"/>
      <c r="P6" s="14"/>
      <c r="Q6" s="27"/>
      <c r="R6" s="14"/>
    </row>
    <row r="7">
      <c r="A7" s="14"/>
      <c r="B7" s="23" t="str">
        <f>IF($A7="","",'Система'!$B$4)</f>
        <v/>
      </c>
      <c r="C7" s="14"/>
      <c r="D7" s="23" t="str">
        <f t="array" ref="D7">IF(E7="","",XLOOKUP(E7,selector_09,selector_09_ids,""))</f>
        <v/>
      </c>
      <c r="E7" s="25"/>
      <c r="F7" s="14"/>
      <c r="G7" s="27"/>
      <c r="H7" s="27"/>
      <c r="I7" s="14"/>
      <c r="J7" s="14"/>
      <c r="K7" s="23" t="str">
        <f t="array" ref="K7">IF(L7="","",XLOOKUP(L7,selector_07,selector_07_ids,""))</f>
        <v/>
      </c>
      <c r="L7" s="25"/>
      <c r="M7" s="14"/>
      <c r="N7" s="23" t="str">
        <f t="array" ref="N7">IF(O7="","",XLOOKUP(O7,selector_04,selector_04_ids,""))</f>
        <v/>
      </c>
      <c r="O7" s="25"/>
      <c r="P7" s="14"/>
      <c r="Q7" s="27"/>
      <c r="R7" s="14"/>
    </row>
    <row r="8">
      <c r="A8" s="14"/>
      <c r="B8" s="23" t="str">
        <f>IF($A8="","",'Система'!$B$4)</f>
        <v/>
      </c>
      <c r="C8" s="14"/>
      <c r="D8" s="23" t="str">
        <f t="array" ref="D8">IF(E8="","",XLOOKUP(E8,selector_09,selector_09_ids,""))</f>
        <v/>
      </c>
      <c r="E8" s="25"/>
      <c r="F8" s="14"/>
      <c r="G8" s="27"/>
      <c r="H8" s="27"/>
      <c r="I8" s="14"/>
      <c r="J8" s="14"/>
      <c r="K8" s="23" t="str">
        <f t="array" ref="K8">IF(L8="","",XLOOKUP(L8,selector_07,selector_07_ids,""))</f>
        <v/>
      </c>
      <c r="L8" s="25"/>
      <c r="M8" s="14"/>
      <c r="N8" s="23" t="str">
        <f t="array" ref="N8">IF(O8="","",XLOOKUP(O8,selector_04,selector_04_ids,""))</f>
        <v/>
      </c>
      <c r="O8" s="25"/>
      <c r="P8" s="14"/>
      <c r="Q8" s="27"/>
      <c r="R8" s="14"/>
    </row>
    <row r="9">
      <c r="A9" s="14"/>
      <c r="B9" s="23" t="str">
        <f>IF($A9="","",'Система'!$B$4)</f>
        <v/>
      </c>
      <c r="C9" s="14"/>
      <c r="D9" s="23" t="str">
        <f t="array" ref="D9">IF(E9="","",XLOOKUP(E9,selector_09,selector_09_ids,""))</f>
        <v/>
      </c>
      <c r="E9" s="25"/>
      <c r="F9" s="14"/>
      <c r="G9" s="27"/>
      <c r="H9" s="27"/>
      <c r="I9" s="14"/>
      <c r="J9" s="14"/>
      <c r="K9" s="23" t="str">
        <f t="array" ref="K9">IF(L9="","",XLOOKUP(L9,selector_07,selector_07_ids,""))</f>
        <v/>
      </c>
      <c r="L9" s="25"/>
      <c r="M9" s="14"/>
      <c r="N9" s="23" t="str">
        <f t="array" ref="N9">IF(O9="","",XLOOKUP(O9,selector_04,selector_04_ids,""))</f>
        <v/>
      </c>
      <c r="O9" s="25"/>
      <c r="P9" s="14"/>
      <c r="Q9" s="27"/>
      <c r="R9" s="14"/>
    </row>
    <row r="10">
      <c r="A10" s="14"/>
      <c r="B10" s="23" t="str">
        <f>IF($A10="","",'Система'!$B$4)</f>
        <v/>
      </c>
      <c r="C10" s="14"/>
      <c r="D10" s="23" t="str">
        <f t="array" ref="D10">IF(E10="","",XLOOKUP(E10,selector_09,selector_09_ids,""))</f>
        <v/>
      </c>
      <c r="E10" s="25"/>
      <c r="F10" s="14"/>
      <c r="G10" s="27"/>
      <c r="H10" s="27"/>
      <c r="I10" s="14"/>
      <c r="J10" s="14"/>
      <c r="K10" s="23" t="str">
        <f t="array" ref="K10">IF(L10="","",XLOOKUP(L10,selector_07,selector_07_ids,""))</f>
        <v/>
      </c>
      <c r="L10" s="25"/>
      <c r="M10" s="14"/>
      <c r="N10" s="23" t="str">
        <f t="array" ref="N10">IF(O10="","",XLOOKUP(O10,selector_04,selector_04_ids,""))</f>
        <v/>
      </c>
      <c r="O10" s="25"/>
      <c r="P10" s="14"/>
      <c r="Q10" s="27"/>
      <c r="R10" s="14"/>
    </row>
    <row r="11">
      <c r="A11" s="14"/>
      <c r="B11" s="23" t="str">
        <f>IF($A11="","",'Система'!$B$4)</f>
        <v/>
      </c>
      <c r="C11" s="14"/>
      <c r="D11" s="23" t="str">
        <f t="array" ref="D11">IF(E11="","",XLOOKUP(E11,selector_09,selector_09_ids,""))</f>
        <v/>
      </c>
      <c r="E11" s="25"/>
      <c r="F11" s="14"/>
      <c r="G11" s="27"/>
      <c r="H11" s="27"/>
      <c r="I11" s="14"/>
      <c r="J11" s="14"/>
      <c r="K11" s="23" t="str">
        <f t="array" ref="K11">IF(L11="","",XLOOKUP(L11,selector_07,selector_07_ids,""))</f>
        <v/>
      </c>
      <c r="L11" s="25"/>
      <c r="M11" s="14"/>
      <c r="N11" s="23" t="str">
        <f t="array" ref="N11">IF(O11="","",XLOOKUP(O11,selector_04,selector_04_ids,""))</f>
        <v/>
      </c>
      <c r="O11" s="25"/>
      <c r="P11" s="14"/>
      <c r="Q11" s="27"/>
      <c r="R11" s="14"/>
    </row>
    <row r="12">
      <c r="A12" s="14"/>
      <c r="B12" s="23" t="str">
        <f>IF($A12="","",'Система'!$B$4)</f>
        <v/>
      </c>
      <c r="C12" s="14"/>
      <c r="D12" s="23" t="str">
        <f t="array" ref="D12">IF(E12="","",XLOOKUP(E12,selector_09,selector_09_ids,""))</f>
        <v/>
      </c>
      <c r="E12" s="25"/>
      <c r="F12" s="14"/>
      <c r="G12" s="27"/>
      <c r="H12" s="27"/>
      <c r="I12" s="14"/>
      <c r="J12" s="14"/>
      <c r="K12" s="23" t="str">
        <f t="array" ref="K12">IF(L12="","",XLOOKUP(L12,selector_07,selector_07_ids,""))</f>
        <v/>
      </c>
      <c r="L12" s="25"/>
      <c r="M12" s="14"/>
      <c r="N12" s="23" t="str">
        <f t="array" ref="N12">IF(O12="","",XLOOKUP(O12,selector_04,selector_04_ids,""))</f>
        <v/>
      </c>
      <c r="O12" s="25"/>
      <c r="P12" s="14"/>
      <c r="Q12" s="27"/>
      <c r="R12" s="14"/>
    </row>
    <row r="13">
      <c r="A13" s="14"/>
      <c r="B13" s="23" t="str">
        <f>IF($A13="","",'Система'!$B$4)</f>
        <v/>
      </c>
      <c r="C13" s="14"/>
      <c r="D13" s="23" t="str">
        <f t="array" ref="D13">IF(E13="","",XLOOKUP(E13,selector_09,selector_09_ids,""))</f>
        <v/>
      </c>
      <c r="E13" s="25"/>
      <c r="F13" s="14"/>
      <c r="G13" s="27"/>
      <c r="H13" s="27"/>
      <c r="I13" s="14"/>
      <c r="J13" s="14"/>
      <c r="K13" s="23" t="str">
        <f t="array" ref="K13">IF(L13="","",XLOOKUP(L13,selector_07,selector_07_ids,""))</f>
        <v/>
      </c>
      <c r="L13" s="25"/>
      <c r="M13" s="14"/>
      <c r="N13" s="23" t="str">
        <f t="array" ref="N13">IF(O13="","",XLOOKUP(O13,selector_04,selector_04_ids,""))</f>
        <v/>
      </c>
      <c r="O13" s="25"/>
      <c r="P13" s="14"/>
      <c r="Q13" s="27"/>
      <c r="R13" s="14"/>
    </row>
    <row r="14">
      <c r="A14" s="14"/>
      <c r="B14" s="23" t="str">
        <f>IF($A14="","",'Система'!$B$4)</f>
        <v/>
      </c>
      <c r="C14" s="14"/>
      <c r="D14" s="23" t="str">
        <f t="array" ref="D14">IF(E14="","",XLOOKUP(E14,selector_09,selector_09_ids,""))</f>
        <v/>
      </c>
      <c r="E14" s="25"/>
      <c r="F14" s="14"/>
      <c r="G14" s="27"/>
      <c r="H14" s="27"/>
      <c r="I14" s="14"/>
      <c r="J14" s="14"/>
      <c r="K14" s="23" t="str">
        <f t="array" ref="K14">IF(L14="","",XLOOKUP(L14,selector_07,selector_07_ids,""))</f>
        <v/>
      </c>
      <c r="L14" s="25"/>
      <c r="M14" s="14"/>
      <c r="N14" s="23" t="str">
        <f t="array" ref="N14">IF(O14="","",XLOOKUP(O14,selector_04,selector_04_ids,""))</f>
        <v/>
      </c>
      <c r="O14" s="25"/>
      <c r="P14" s="14"/>
      <c r="Q14" s="27"/>
      <c r="R14" s="14"/>
    </row>
    <row r="15">
      <c r="A15" s="14"/>
      <c r="B15" s="23" t="str">
        <f>IF($A15="","",'Система'!$B$4)</f>
        <v/>
      </c>
      <c r="C15" s="14"/>
      <c r="D15" s="23" t="str">
        <f t="array" ref="D15">IF(E15="","",XLOOKUP(E15,selector_09,selector_09_ids,""))</f>
        <v/>
      </c>
      <c r="E15" s="25"/>
      <c r="F15" s="14"/>
      <c r="G15" s="27"/>
      <c r="H15" s="27"/>
      <c r="I15" s="14"/>
      <c r="J15" s="14"/>
      <c r="K15" s="23" t="str">
        <f t="array" ref="K15">IF(L15="","",XLOOKUP(L15,selector_07,selector_07_ids,""))</f>
        <v/>
      </c>
      <c r="L15" s="25"/>
      <c r="M15" s="14"/>
      <c r="N15" s="23" t="str">
        <f t="array" ref="N15">IF(O15="","",XLOOKUP(O15,selector_04,selector_04_ids,""))</f>
        <v/>
      </c>
      <c r="O15" s="25"/>
      <c r="P15" s="14"/>
      <c r="Q15" s="27"/>
      <c r="R15" s="14"/>
    </row>
    <row r="16">
      <c r="A16" s="14"/>
      <c r="B16" s="23" t="str">
        <f>IF($A16="","",'Система'!$B$4)</f>
        <v/>
      </c>
      <c r="C16" s="14"/>
      <c r="D16" s="23" t="str">
        <f t="array" ref="D16">IF(E16="","",XLOOKUP(E16,selector_09,selector_09_ids,""))</f>
        <v/>
      </c>
      <c r="E16" s="25"/>
      <c r="F16" s="14"/>
      <c r="G16" s="27"/>
      <c r="H16" s="27"/>
      <c r="I16" s="14"/>
      <c r="J16" s="14"/>
      <c r="K16" s="23" t="str">
        <f t="array" ref="K16">IF(L16="","",XLOOKUP(L16,selector_07,selector_07_ids,""))</f>
        <v/>
      </c>
      <c r="L16" s="25"/>
      <c r="M16" s="14"/>
      <c r="N16" s="23" t="str">
        <f t="array" ref="N16">IF(O16="","",XLOOKUP(O16,selector_04,selector_04_ids,""))</f>
        <v/>
      </c>
      <c r="O16" s="25"/>
      <c r="P16" s="14"/>
      <c r="Q16" s="27"/>
      <c r="R16" s="14"/>
    </row>
    <row r="17">
      <c r="A17" s="14"/>
      <c r="B17" s="23" t="str">
        <f>IF($A17="","",'Система'!$B$4)</f>
        <v/>
      </c>
      <c r="C17" s="14"/>
      <c r="D17" s="23" t="str">
        <f t="array" ref="D17">IF(E17="","",XLOOKUP(E17,selector_09,selector_09_ids,""))</f>
        <v/>
      </c>
      <c r="E17" s="25"/>
      <c r="F17" s="14"/>
      <c r="G17" s="27"/>
      <c r="H17" s="27"/>
      <c r="I17" s="14"/>
      <c r="J17" s="14"/>
      <c r="K17" s="23" t="str">
        <f t="array" ref="K17">IF(L17="","",XLOOKUP(L17,selector_07,selector_07_ids,""))</f>
        <v/>
      </c>
      <c r="L17" s="25"/>
      <c r="M17" s="14"/>
      <c r="N17" s="23" t="str">
        <f t="array" ref="N17">IF(O17="","",XLOOKUP(O17,selector_04,selector_04_ids,""))</f>
        <v/>
      </c>
      <c r="O17" s="25"/>
      <c r="P17" s="14"/>
      <c r="Q17" s="27"/>
      <c r="R17" s="14"/>
    </row>
    <row r="18">
      <c r="A18" s="14"/>
      <c r="B18" s="23" t="str">
        <f>IF($A18="","",'Система'!$B$4)</f>
        <v/>
      </c>
      <c r="C18" s="14"/>
      <c r="D18" s="23" t="str">
        <f t="array" ref="D18">IF(E18="","",XLOOKUP(E18,selector_09,selector_09_ids,""))</f>
        <v/>
      </c>
      <c r="E18" s="25"/>
      <c r="F18" s="14"/>
      <c r="G18" s="27"/>
      <c r="H18" s="27"/>
      <c r="I18" s="14"/>
      <c r="J18" s="14"/>
      <c r="K18" s="23" t="str">
        <f t="array" ref="K18">IF(L18="","",XLOOKUP(L18,selector_07,selector_07_ids,""))</f>
        <v/>
      </c>
      <c r="L18" s="25"/>
      <c r="M18" s="14"/>
      <c r="N18" s="23" t="str">
        <f t="array" ref="N18">IF(O18="","",XLOOKUP(O18,selector_04,selector_04_ids,""))</f>
        <v/>
      </c>
      <c r="O18" s="25"/>
      <c r="P18" s="14"/>
      <c r="Q18" s="27"/>
      <c r="R18" s="14"/>
    </row>
    <row r="19">
      <c r="A19" s="14"/>
      <c r="B19" s="23" t="str">
        <f>IF($A19="","",'Система'!$B$4)</f>
        <v/>
      </c>
      <c r="C19" s="14"/>
      <c r="D19" s="23" t="str">
        <f t="array" ref="D19">IF(E19="","",XLOOKUP(E19,selector_09,selector_09_ids,""))</f>
        <v/>
      </c>
      <c r="E19" s="25"/>
      <c r="F19" s="14"/>
      <c r="G19" s="27"/>
      <c r="H19" s="27"/>
      <c r="I19" s="14"/>
      <c r="J19" s="14"/>
      <c r="K19" s="23" t="str">
        <f t="array" ref="K19">IF(L19="","",XLOOKUP(L19,selector_07,selector_07_ids,""))</f>
        <v/>
      </c>
      <c r="L19" s="25"/>
      <c r="M19" s="14"/>
      <c r="N19" s="23" t="str">
        <f t="array" ref="N19">IF(O19="","",XLOOKUP(O19,selector_04,selector_04_ids,""))</f>
        <v/>
      </c>
      <c r="O19" s="25"/>
      <c r="P19" s="14"/>
      <c r="Q19" s="27"/>
      <c r="R19" s="14"/>
    </row>
    <row r="20">
      <c r="A20" s="14"/>
      <c r="B20" s="23" t="str">
        <f>IF($A20="","",'Система'!$B$4)</f>
        <v/>
      </c>
      <c r="C20" s="14"/>
      <c r="D20" s="23" t="str">
        <f t="array" ref="D20">IF(E20="","",XLOOKUP(E20,selector_09,selector_09_ids,""))</f>
        <v/>
      </c>
      <c r="E20" s="25"/>
      <c r="F20" s="14"/>
      <c r="G20" s="27"/>
      <c r="H20" s="27"/>
      <c r="I20" s="14"/>
      <c r="J20" s="14"/>
      <c r="K20" s="23" t="str">
        <f t="array" ref="K20">IF(L20="","",XLOOKUP(L20,selector_07,selector_07_ids,""))</f>
        <v/>
      </c>
      <c r="L20" s="25"/>
      <c r="M20" s="14"/>
      <c r="N20" s="23" t="str">
        <f t="array" ref="N20">IF(O20="","",XLOOKUP(O20,selector_04,selector_04_ids,""))</f>
        <v/>
      </c>
      <c r="O20" s="25"/>
      <c r="P20" s="14"/>
      <c r="Q20" s="27"/>
      <c r="R20" s="14"/>
    </row>
    <row r="21">
      <c r="A21" s="14"/>
      <c r="B21" s="23" t="str">
        <f>IF($A21="","",'Система'!$B$4)</f>
        <v/>
      </c>
      <c r="C21" s="14"/>
      <c r="D21" s="23" t="str">
        <f t="array" ref="D21">IF(E21="","",XLOOKUP(E21,selector_09,selector_09_ids,""))</f>
        <v/>
      </c>
      <c r="E21" s="25"/>
      <c r="F21" s="14"/>
      <c r="G21" s="27"/>
      <c r="H21" s="27"/>
      <c r="I21" s="14"/>
      <c r="J21" s="14"/>
      <c r="K21" s="23" t="str">
        <f t="array" ref="K21">IF(L21="","",XLOOKUP(L21,selector_07,selector_07_ids,""))</f>
        <v/>
      </c>
      <c r="L21" s="25"/>
      <c r="M21" s="14"/>
      <c r="N21" s="23" t="str">
        <f t="array" ref="N21">IF(O21="","",XLOOKUP(O21,selector_04,selector_04_ids,""))</f>
        <v/>
      </c>
      <c r="O21" s="25"/>
      <c r="P21" s="14"/>
      <c r="Q21" s="27"/>
      <c r="R21" s="14"/>
    </row>
    <row r="22">
      <c r="A22" s="14"/>
      <c r="B22" s="23" t="str">
        <f>IF($A22="","",'Система'!$B$4)</f>
        <v/>
      </c>
      <c r="C22" s="14"/>
      <c r="D22" s="23" t="str">
        <f t="array" ref="D22">IF(E22="","",XLOOKUP(E22,selector_09,selector_09_ids,""))</f>
        <v/>
      </c>
      <c r="E22" s="25"/>
      <c r="F22" s="14"/>
      <c r="G22" s="27"/>
      <c r="H22" s="27"/>
      <c r="I22" s="14"/>
      <c r="J22" s="14"/>
      <c r="K22" s="23" t="str">
        <f t="array" ref="K22">IF(L22="","",XLOOKUP(L22,selector_07,selector_07_ids,""))</f>
        <v/>
      </c>
      <c r="L22" s="25"/>
      <c r="M22" s="14"/>
      <c r="N22" s="23" t="str">
        <f t="array" ref="N22">IF(O22="","",XLOOKUP(O22,selector_04,selector_04_ids,""))</f>
        <v/>
      </c>
      <c r="O22" s="25"/>
      <c r="P22" s="14"/>
      <c r="Q22" s="27"/>
      <c r="R22" s="14"/>
    </row>
    <row r="23">
      <c r="A23" s="14"/>
      <c r="B23" s="23" t="str">
        <f>IF($A23="","",'Система'!$B$4)</f>
        <v/>
      </c>
      <c r="C23" s="14"/>
      <c r="D23" s="23" t="str">
        <f t="array" ref="D23">IF(E23="","",XLOOKUP(E23,selector_09,selector_09_ids,""))</f>
        <v/>
      </c>
      <c r="E23" s="25"/>
      <c r="F23" s="14"/>
      <c r="G23" s="27"/>
      <c r="H23" s="27"/>
      <c r="I23" s="14"/>
      <c r="J23" s="14"/>
      <c r="K23" s="23" t="str">
        <f t="array" ref="K23">IF(L23="","",XLOOKUP(L23,selector_07,selector_07_ids,""))</f>
        <v/>
      </c>
      <c r="L23" s="25"/>
      <c r="M23" s="14"/>
      <c r="N23" s="23" t="str">
        <f t="array" ref="N23">IF(O23="","",XLOOKUP(O23,selector_04,selector_04_ids,""))</f>
        <v/>
      </c>
      <c r="O23" s="25"/>
      <c r="P23" s="14"/>
      <c r="Q23" s="27"/>
      <c r="R23" s="14"/>
    </row>
    <row r="24">
      <c r="A24" s="14"/>
      <c r="B24" s="23" t="str">
        <f>IF($A24="","",'Система'!$B$4)</f>
        <v/>
      </c>
      <c r="C24" s="14"/>
      <c r="D24" s="23" t="str">
        <f t="array" ref="D24">IF(E24="","",XLOOKUP(E24,selector_09,selector_09_ids,""))</f>
        <v/>
      </c>
      <c r="E24" s="25"/>
      <c r="F24" s="14"/>
      <c r="G24" s="27"/>
      <c r="H24" s="27"/>
      <c r="I24" s="14"/>
      <c r="J24" s="14"/>
      <c r="K24" s="23" t="str">
        <f t="array" ref="K24">IF(L24="","",XLOOKUP(L24,selector_07,selector_07_ids,""))</f>
        <v/>
      </c>
      <c r="L24" s="25"/>
      <c r="M24" s="14"/>
      <c r="N24" s="23" t="str">
        <f t="array" ref="N24">IF(O24="","",XLOOKUP(O24,selector_04,selector_04_ids,""))</f>
        <v/>
      </c>
      <c r="O24" s="25"/>
      <c r="P24" s="14"/>
      <c r="Q24" s="27"/>
      <c r="R24" s="14"/>
    </row>
    <row r="25">
      <c r="A25" s="14"/>
      <c r="B25" s="23" t="str">
        <f>IF($A25="","",'Система'!$B$4)</f>
        <v/>
      </c>
      <c r="C25" s="14"/>
      <c r="D25" s="23" t="str">
        <f t="array" ref="D25">IF(E25="","",XLOOKUP(E25,selector_09,selector_09_ids,""))</f>
        <v/>
      </c>
      <c r="E25" s="25"/>
      <c r="F25" s="14"/>
      <c r="G25" s="27"/>
      <c r="H25" s="27"/>
      <c r="I25" s="14"/>
      <c r="J25" s="14"/>
      <c r="K25" s="23" t="str">
        <f t="array" ref="K25">IF(L25="","",XLOOKUP(L25,selector_07,selector_07_ids,""))</f>
        <v/>
      </c>
      <c r="L25" s="25"/>
      <c r="M25" s="14"/>
      <c r="N25" s="23" t="str">
        <f t="array" ref="N25">IF(O25="","",XLOOKUP(O25,selector_04,selector_04_ids,""))</f>
        <v/>
      </c>
      <c r="O25" s="25"/>
      <c r="P25" s="14"/>
      <c r="Q25" s="27"/>
      <c r="R25" s="14"/>
    </row>
    <row r="26">
      <c r="A26" s="14"/>
      <c r="B26" s="23" t="str">
        <f>IF($A26="","",'Система'!$B$4)</f>
        <v/>
      </c>
      <c r="C26" s="14"/>
      <c r="D26" s="23" t="str">
        <f t="array" ref="D26">IF(E26="","",XLOOKUP(E26,selector_09,selector_09_ids,""))</f>
        <v/>
      </c>
      <c r="E26" s="25"/>
      <c r="F26" s="14"/>
      <c r="G26" s="27"/>
      <c r="H26" s="27"/>
      <c r="I26" s="14"/>
      <c r="J26" s="14"/>
      <c r="K26" s="23" t="str">
        <f t="array" ref="K26">IF(L26="","",XLOOKUP(L26,selector_07,selector_07_ids,""))</f>
        <v/>
      </c>
      <c r="L26" s="25"/>
      <c r="M26" s="14"/>
      <c r="N26" s="23" t="str">
        <f t="array" ref="N26">IF(O26="","",XLOOKUP(O26,selector_04,selector_04_ids,""))</f>
        <v/>
      </c>
      <c r="O26" s="25"/>
      <c r="P26" s="14"/>
      <c r="Q26" s="27"/>
      <c r="R26" s="14"/>
    </row>
    <row r="27">
      <c r="A27" s="14"/>
      <c r="B27" s="23" t="str">
        <f>IF($A27="","",'Система'!$B$4)</f>
        <v/>
      </c>
      <c r="C27" s="14"/>
      <c r="D27" s="23" t="str">
        <f t="array" ref="D27">IF(E27="","",XLOOKUP(E27,selector_09,selector_09_ids,""))</f>
        <v/>
      </c>
      <c r="E27" s="25"/>
      <c r="F27" s="14"/>
      <c r="G27" s="27"/>
      <c r="H27" s="27"/>
      <c r="I27" s="14"/>
      <c r="J27" s="14"/>
      <c r="K27" s="23" t="str">
        <f t="array" ref="K27">IF(L27="","",XLOOKUP(L27,selector_07,selector_07_ids,""))</f>
        <v/>
      </c>
      <c r="L27" s="25"/>
      <c r="M27" s="14"/>
      <c r="N27" s="23" t="str">
        <f t="array" ref="N27">IF(O27="","",XLOOKUP(O27,selector_04,selector_04_ids,""))</f>
        <v/>
      </c>
      <c r="O27" s="25"/>
      <c r="P27" s="14"/>
      <c r="Q27" s="27"/>
      <c r="R27" s="14"/>
    </row>
    <row r="28">
      <c r="A28" s="14"/>
      <c r="B28" s="23" t="str">
        <f>IF($A28="","",'Система'!$B$4)</f>
        <v/>
      </c>
      <c r="C28" s="14"/>
      <c r="D28" s="23" t="str">
        <f t="array" ref="D28">IF(E28="","",XLOOKUP(E28,selector_09,selector_09_ids,""))</f>
        <v/>
      </c>
      <c r="E28" s="25"/>
      <c r="F28" s="14"/>
      <c r="G28" s="27"/>
      <c r="H28" s="27"/>
      <c r="I28" s="14"/>
      <c r="J28" s="14"/>
      <c r="K28" s="23" t="str">
        <f t="array" ref="K28">IF(L28="","",XLOOKUP(L28,selector_07,selector_07_ids,""))</f>
        <v/>
      </c>
      <c r="L28" s="25"/>
      <c r="M28" s="14"/>
      <c r="N28" s="23" t="str">
        <f t="array" ref="N28">IF(O28="","",XLOOKUP(O28,selector_04,selector_04_ids,""))</f>
        <v/>
      </c>
      <c r="O28" s="25"/>
      <c r="P28" s="14"/>
      <c r="Q28" s="27"/>
      <c r="R28" s="14"/>
    </row>
    <row r="29">
      <c r="A29" s="14"/>
      <c r="B29" s="23" t="str">
        <f>IF($A29="","",'Система'!$B$4)</f>
        <v/>
      </c>
      <c r="C29" s="14"/>
      <c r="D29" s="23" t="str">
        <f t="array" ref="D29">IF(E29="","",XLOOKUP(E29,selector_09,selector_09_ids,""))</f>
        <v/>
      </c>
      <c r="E29" s="25"/>
      <c r="F29" s="14"/>
      <c r="G29" s="27"/>
      <c r="H29" s="27"/>
      <c r="I29" s="14"/>
      <c r="J29" s="14"/>
      <c r="K29" s="23" t="str">
        <f t="array" ref="K29">IF(L29="","",XLOOKUP(L29,selector_07,selector_07_ids,""))</f>
        <v/>
      </c>
      <c r="L29" s="25"/>
      <c r="M29" s="14"/>
      <c r="N29" s="23" t="str">
        <f t="array" ref="N29">IF(O29="","",XLOOKUP(O29,selector_04,selector_04_ids,""))</f>
        <v/>
      </c>
      <c r="O29" s="25"/>
      <c r="P29" s="14"/>
      <c r="Q29" s="27"/>
      <c r="R29" s="14"/>
    </row>
    <row r="30">
      <c r="A30" s="14"/>
      <c r="B30" s="23" t="str">
        <f>IF($A30="","",'Система'!$B$4)</f>
        <v/>
      </c>
      <c r="C30" s="14"/>
      <c r="D30" s="23" t="str">
        <f t="array" ref="D30">IF(E30="","",XLOOKUP(E30,selector_09,selector_09_ids,""))</f>
        <v/>
      </c>
      <c r="E30" s="25"/>
      <c r="F30" s="14"/>
      <c r="G30" s="27"/>
      <c r="H30" s="27"/>
      <c r="I30" s="14"/>
      <c r="J30" s="14"/>
      <c r="K30" s="23" t="str">
        <f t="array" ref="K30">IF(L30="","",XLOOKUP(L30,selector_07,selector_07_ids,""))</f>
        <v/>
      </c>
      <c r="L30" s="25"/>
      <c r="M30" s="14"/>
      <c r="N30" s="23" t="str">
        <f t="array" ref="N30">IF(O30="","",XLOOKUP(O30,selector_04,selector_04_ids,""))</f>
        <v/>
      </c>
      <c r="O30" s="25"/>
      <c r="P30" s="14"/>
      <c r="Q30" s="27"/>
      <c r="R30" s="14"/>
    </row>
    <row r="31">
      <c r="A31" s="14"/>
      <c r="B31" s="23" t="str">
        <f>IF($A31="","",'Система'!$B$4)</f>
        <v/>
      </c>
      <c r="C31" s="14"/>
      <c r="D31" s="23" t="str">
        <f t="array" ref="D31">IF(E31="","",XLOOKUP(E31,selector_09,selector_09_ids,""))</f>
        <v/>
      </c>
      <c r="E31" s="25"/>
      <c r="F31" s="14"/>
      <c r="G31" s="27"/>
      <c r="H31" s="27"/>
      <c r="I31" s="14"/>
      <c r="J31" s="14"/>
      <c r="K31" s="23" t="str">
        <f t="array" ref="K31">IF(L31="","",XLOOKUP(L31,selector_07,selector_07_ids,""))</f>
        <v/>
      </c>
      <c r="L31" s="25"/>
      <c r="M31" s="14"/>
      <c r="N31" s="23" t="str">
        <f t="array" ref="N31">IF(O31="","",XLOOKUP(O31,selector_04,selector_04_ids,""))</f>
        <v/>
      </c>
      <c r="O31" s="25"/>
      <c r="P31" s="14"/>
      <c r="Q31" s="27"/>
      <c r="R31" s="14"/>
    </row>
    <row r="32">
      <c r="A32" s="14"/>
      <c r="B32" s="23" t="str">
        <f>IF($A32="","",'Система'!$B$4)</f>
        <v/>
      </c>
      <c r="C32" s="14"/>
      <c r="D32" s="23" t="str">
        <f t="array" ref="D32">IF(E32="","",XLOOKUP(E32,selector_09,selector_09_ids,""))</f>
        <v/>
      </c>
      <c r="E32" s="25"/>
      <c r="F32" s="14"/>
      <c r="G32" s="27"/>
      <c r="H32" s="27"/>
      <c r="I32" s="14"/>
      <c r="J32" s="14"/>
      <c r="K32" s="23" t="str">
        <f t="array" ref="K32">IF(L32="","",XLOOKUP(L32,selector_07,selector_07_ids,""))</f>
        <v/>
      </c>
      <c r="L32" s="25"/>
      <c r="M32" s="14"/>
      <c r="N32" s="23" t="str">
        <f t="array" ref="N32">IF(O32="","",XLOOKUP(O32,selector_04,selector_04_ids,""))</f>
        <v/>
      </c>
      <c r="O32" s="25"/>
      <c r="P32" s="14"/>
      <c r="Q32" s="27"/>
      <c r="R32" s="14"/>
    </row>
    <row r="33">
      <c r="A33" s="14"/>
      <c r="B33" s="23" t="str">
        <f>IF($A33="","",'Система'!$B$4)</f>
        <v/>
      </c>
      <c r="C33" s="14"/>
      <c r="D33" s="23" t="str">
        <f t="array" ref="D33">IF(E33="","",XLOOKUP(E33,selector_09,selector_09_ids,""))</f>
        <v/>
      </c>
      <c r="E33" s="25"/>
      <c r="F33" s="14"/>
      <c r="G33" s="27"/>
      <c r="H33" s="27"/>
      <c r="I33" s="14"/>
      <c r="J33" s="14"/>
      <c r="K33" s="23" t="str">
        <f t="array" ref="K33">IF(L33="","",XLOOKUP(L33,selector_07,selector_07_ids,""))</f>
        <v/>
      </c>
      <c r="L33" s="25"/>
      <c r="M33" s="14"/>
      <c r="N33" s="23" t="str">
        <f t="array" ref="N33">IF(O33="","",XLOOKUP(O33,selector_04,selector_04_ids,""))</f>
        <v/>
      </c>
      <c r="O33" s="25"/>
      <c r="P33" s="14"/>
      <c r="Q33" s="27"/>
      <c r="R33" s="14"/>
    </row>
    <row r="34">
      <c r="A34" s="14"/>
      <c r="B34" s="23" t="str">
        <f>IF($A34="","",'Система'!$B$4)</f>
        <v/>
      </c>
      <c r="C34" s="14"/>
      <c r="D34" s="23" t="str">
        <f t="array" ref="D34">IF(E34="","",XLOOKUP(E34,selector_09,selector_09_ids,""))</f>
        <v/>
      </c>
      <c r="E34" s="25"/>
      <c r="F34" s="14"/>
      <c r="G34" s="27"/>
      <c r="H34" s="27"/>
      <c r="I34" s="14"/>
      <c r="J34" s="14"/>
      <c r="K34" s="23" t="str">
        <f t="array" ref="K34">IF(L34="","",XLOOKUP(L34,selector_07,selector_07_ids,""))</f>
        <v/>
      </c>
      <c r="L34" s="25"/>
      <c r="M34" s="14"/>
      <c r="N34" s="23" t="str">
        <f t="array" ref="N34">IF(O34="","",XLOOKUP(O34,selector_04,selector_04_ids,""))</f>
        <v/>
      </c>
      <c r="O34" s="25"/>
      <c r="P34" s="14"/>
      <c r="Q34" s="27"/>
      <c r="R34" s="14"/>
    </row>
    <row r="35">
      <c r="A35" s="14"/>
      <c r="B35" s="23" t="str">
        <f>IF($A35="","",'Система'!$B$4)</f>
        <v/>
      </c>
      <c r="C35" s="14"/>
      <c r="D35" s="23" t="str">
        <f t="array" ref="D35">IF(E35="","",XLOOKUP(E35,selector_09,selector_09_ids,""))</f>
        <v/>
      </c>
      <c r="E35" s="25"/>
      <c r="F35" s="14"/>
      <c r="G35" s="27"/>
      <c r="H35" s="27"/>
      <c r="I35" s="14"/>
      <c r="J35" s="14"/>
      <c r="K35" s="23" t="str">
        <f t="array" ref="K35">IF(L35="","",XLOOKUP(L35,selector_07,selector_07_ids,""))</f>
        <v/>
      </c>
      <c r="L35" s="25"/>
      <c r="M35" s="14"/>
      <c r="N35" s="23" t="str">
        <f t="array" ref="N35">IF(O35="","",XLOOKUP(O35,selector_04,selector_04_ids,""))</f>
        <v/>
      </c>
      <c r="O35" s="25"/>
      <c r="P35" s="14"/>
      <c r="Q35" s="27"/>
      <c r="R35" s="14"/>
    </row>
    <row r="36">
      <c r="A36" s="14"/>
      <c r="B36" s="23" t="str">
        <f>IF($A36="","",'Система'!$B$4)</f>
        <v/>
      </c>
      <c r="C36" s="14"/>
      <c r="D36" s="23" t="str">
        <f t="array" ref="D36">IF(E36="","",XLOOKUP(E36,selector_09,selector_09_ids,""))</f>
        <v/>
      </c>
      <c r="E36" s="25"/>
      <c r="F36" s="14"/>
      <c r="G36" s="27"/>
      <c r="H36" s="27"/>
      <c r="I36" s="14"/>
      <c r="J36" s="14"/>
      <c r="K36" s="23" t="str">
        <f t="array" ref="K36">IF(L36="","",XLOOKUP(L36,selector_07,selector_07_ids,""))</f>
        <v/>
      </c>
      <c r="L36" s="25"/>
      <c r="M36" s="14"/>
      <c r="N36" s="23" t="str">
        <f t="array" ref="N36">IF(O36="","",XLOOKUP(O36,selector_04,selector_04_ids,""))</f>
        <v/>
      </c>
      <c r="O36" s="25"/>
      <c r="P36" s="14"/>
      <c r="Q36" s="27"/>
      <c r="R36" s="14"/>
    </row>
    <row r="37">
      <c r="A37" s="14"/>
      <c r="B37" s="23" t="str">
        <f>IF($A37="","",'Система'!$B$4)</f>
        <v/>
      </c>
      <c r="C37" s="14"/>
      <c r="D37" s="23" t="str">
        <f t="array" ref="D37">IF(E37="","",XLOOKUP(E37,selector_09,selector_09_ids,""))</f>
        <v/>
      </c>
      <c r="E37" s="25"/>
      <c r="F37" s="14"/>
      <c r="G37" s="27"/>
      <c r="H37" s="27"/>
      <c r="I37" s="14"/>
      <c r="J37" s="14"/>
      <c r="K37" s="23" t="str">
        <f t="array" ref="K37">IF(L37="","",XLOOKUP(L37,selector_07,selector_07_ids,""))</f>
        <v/>
      </c>
      <c r="L37" s="25"/>
      <c r="M37" s="14"/>
      <c r="N37" s="23" t="str">
        <f t="array" ref="N37">IF(O37="","",XLOOKUP(O37,selector_04,selector_04_ids,""))</f>
        <v/>
      </c>
      <c r="O37" s="25"/>
      <c r="P37" s="14"/>
      <c r="Q37" s="27"/>
      <c r="R37" s="14"/>
    </row>
    <row r="38">
      <c r="A38" s="14"/>
      <c r="B38" s="23" t="str">
        <f>IF($A38="","",'Система'!$B$4)</f>
        <v/>
      </c>
      <c r="C38" s="14"/>
      <c r="D38" s="23" t="str">
        <f t="array" ref="D38">IF(E38="","",XLOOKUP(E38,selector_09,selector_09_ids,""))</f>
        <v/>
      </c>
      <c r="E38" s="25"/>
      <c r="F38" s="14"/>
      <c r="G38" s="27"/>
      <c r="H38" s="27"/>
      <c r="I38" s="14"/>
      <c r="J38" s="14"/>
      <c r="K38" s="23" t="str">
        <f t="array" ref="K38">IF(L38="","",XLOOKUP(L38,selector_07,selector_07_ids,""))</f>
        <v/>
      </c>
      <c r="L38" s="25"/>
      <c r="M38" s="14"/>
      <c r="N38" s="23" t="str">
        <f t="array" ref="N38">IF(O38="","",XLOOKUP(O38,selector_04,selector_04_ids,""))</f>
        <v/>
      </c>
      <c r="O38" s="25"/>
      <c r="P38" s="14"/>
      <c r="Q38" s="27"/>
      <c r="R38" s="14"/>
    </row>
    <row r="39">
      <c r="A39" s="14"/>
      <c r="B39" s="23" t="str">
        <f>IF($A39="","",'Система'!$B$4)</f>
        <v/>
      </c>
      <c r="C39" s="14"/>
      <c r="D39" s="23" t="str">
        <f t="array" ref="D39">IF(E39="","",XLOOKUP(E39,selector_09,selector_09_ids,""))</f>
        <v/>
      </c>
      <c r="E39" s="25"/>
      <c r="F39" s="14"/>
      <c r="G39" s="27"/>
      <c r="H39" s="27"/>
      <c r="I39" s="14"/>
      <c r="J39" s="14"/>
      <c r="K39" s="23" t="str">
        <f t="array" ref="K39">IF(L39="","",XLOOKUP(L39,selector_07,selector_07_ids,""))</f>
        <v/>
      </c>
      <c r="L39" s="25"/>
      <c r="M39" s="14"/>
      <c r="N39" s="23" t="str">
        <f t="array" ref="N39">IF(O39="","",XLOOKUP(O39,selector_04,selector_04_ids,""))</f>
        <v/>
      </c>
      <c r="O39" s="25"/>
      <c r="P39" s="14"/>
      <c r="Q39" s="27"/>
      <c r="R39" s="14"/>
    </row>
    <row r="40">
      <c r="A40" s="14"/>
      <c r="B40" s="23" t="str">
        <f>IF($A40="","",'Система'!$B$4)</f>
        <v/>
      </c>
      <c r="C40" s="14"/>
      <c r="D40" s="23" t="str">
        <f t="array" ref="D40">IF(E40="","",XLOOKUP(E40,selector_09,selector_09_ids,""))</f>
        <v/>
      </c>
      <c r="E40" s="25"/>
      <c r="F40" s="14"/>
      <c r="G40" s="27"/>
      <c r="H40" s="27"/>
      <c r="I40" s="14"/>
      <c r="J40" s="14"/>
      <c r="K40" s="23" t="str">
        <f t="array" ref="K40">IF(L40="","",XLOOKUP(L40,selector_07,selector_07_ids,""))</f>
        <v/>
      </c>
      <c r="L40" s="25"/>
      <c r="M40" s="14"/>
      <c r="N40" s="23" t="str">
        <f t="array" ref="N40">IF(O40="","",XLOOKUP(O40,selector_04,selector_04_ids,""))</f>
        <v/>
      </c>
      <c r="O40" s="25"/>
      <c r="P40" s="14"/>
      <c r="Q40" s="27"/>
      <c r="R40" s="14"/>
    </row>
    <row r="41">
      <c r="A41" s="14"/>
      <c r="B41" s="23" t="str">
        <f>IF($A41="","",'Система'!$B$4)</f>
        <v/>
      </c>
      <c r="C41" s="14"/>
      <c r="D41" s="23" t="str">
        <f t="array" ref="D41">IF(E41="","",XLOOKUP(E41,selector_09,selector_09_ids,""))</f>
        <v/>
      </c>
      <c r="E41" s="25"/>
      <c r="F41" s="14"/>
      <c r="G41" s="27"/>
      <c r="H41" s="27"/>
      <c r="I41" s="14"/>
      <c r="J41" s="14"/>
      <c r="K41" s="23" t="str">
        <f t="array" ref="K41">IF(L41="","",XLOOKUP(L41,selector_07,selector_07_ids,""))</f>
        <v/>
      </c>
      <c r="L41" s="25"/>
      <c r="M41" s="14"/>
      <c r="N41" s="23" t="str">
        <f t="array" ref="N41">IF(O41="","",XLOOKUP(O41,selector_04,selector_04_ids,""))</f>
        <v/>
      </c>
      <c r="O41" s="25"/>
      <c r="P41" s="14"/>
      <c r="Q41" s="27"/>
      <c r="R41" s="14"/>
    </row>
    <row r="42">
      <c r="A42" s="14"/>
      <c r="B42" s="23" t="str">
        <f>IF($A42="","",'Система'!$B$4)</f>
        <v/>
      </c>
      <c r="C42" s="14"/>
      <c r="D42" s="23" t="str">
        <f t="array" ref="D42">IF(E42="","",XLOOKUP(E42,selector_09,selector_09_ids,""))</f>
        <v/>
      </c>
      <c r="E42" s="25"/>
      <c r="F42" s="14"/>
      <c r="G42" s="27"/>
      <c r="H42" s="27"/>
      <c r="I42" s="14"/>
      <c r="J42" s="14"/>
      <c r="K42" s="23" t="str">
        <f t="array" ref="K42">IF(L42="","",XLOOKUP(L42,selector_07,selector_07_ids,""))</f>
        <v/>
      </c>
      <c r="L42" s="25"/>
      <c r="M42" s="14"/>
      <c r="N42" s="23" t="str">
        <f t="array" ref="N42">IF(O42="","",XLOOKUP(O42,selector_04,selector_04_ids,""))</f>
        <v/>
      </c>
      <c r="O42" s="25"/>
      <c r="P42" s="14"/>
      <c r="Q42" s="27"/>
      <c r="R42" s="14"/>
    </row>
    <row r="43">
      <c r="A43" s="14"/>
      <c r="B43" s="23" t="str">
        <f>IF($A43="","",'Система'!$B$4)</f>
        <v/>
      </c>
      <c r="C43" s="14"/>
      <c r="D43" s="23" t="str">
        <f t="array" ref="D43">IF(E43="","",XLOOKUP(E43,selector_09,selector_09_ids,""))</f>
        <v/>
      </c>
      <c r="E43" s="25"/>
      <c r="F43" s="14"/>
      <c r="G43" s="27"/>
      <c r="H43" s="27"/>
      <c r="I43" s="14"/>
      <c r="J43" s="14"/>
      <c r="K43" s="23" t="str">
        <f t="array" ref="K43">IF(L43="","",XLOOKUP(L43,selector_07,selector_07_ids,""))</f>
        <v/>
      </c>
      <c r="L43" s="25"/>
      <c r="M43" s="14"/>
      <c r="N43" s="23" t="str">
        <f t="array" ref="N43">IF(O43="","",XLOOKUP(O43,selector_04,selector_04_ids,""))</f>
        <v/>
      </c>
      <c r="O43" s="25"/>
      <c r="P43" s="14"/>
      <c r="Q43" s="27"/>
      <c r="R43" s="14"/>
    </row>
    <row r="44">
      <c r="A44" s="14"/>
      <c r="B44" s="23" t="str">
        <f>IF($A44="","",'Система'!$B$4)</f>
        <v/>
      </c>
      <c r="C44" s="14"/>
      <c r="D44" s="23" t="str">
        <f t="array" ref="D44">IF(E44="","",XLOOKUP(E44,selector_09,selector_09_ids,""))</f>
        <v/>
      </c>
      <c r="E44" s="25"/>
      <c r="F44" s="14"/>
      <c r="G44" s="27"/>
      <c r="H44" s="27"/>
      <c r="I44" s="14"/>
      <c r="J44" s="14"/>
      <c r="K44" s="23" t="str">
        <f t="array" ref="K44">IF(L44="","",XLOOKUP(L44,selector_07,selector_07_ids,""))</f>
        <v/>
      </c>
      <c r="L44" s="25"/>
      <c r="M44" s="14"/>
      <c r="N44" s="23" t="str">
        <f t="array" ref="N44">IF(O44="","",XLOOKUP(O44,selector_04,selector_04_ids,""))</f>
        <v/>
      </c>
      <c r="O44" s="25"/>
      <c r="P44" s="14"/>
      <c r="Q44" s="27"/>
      <c r="R44" s="14"/>
    </row>
    <row r="45">
      <c r="A45" s="14"/>
      <c r="B45" s="23" t="str">
        <f>IF($A45="","",'Система'!$B$4)</f>
        <v/>
      </c>
      <c r="C45" s="14"/>
      <c r="D45" s="23" t="str">
        <f t="array" ref="D45">IF(E45="","",XLOOKUP(E45,selector_09,selector_09_ids,""))</f>
        <v/>
      </c>
      <c r="E45" s="25"/>
      <c r="F45" s="14"/>
      <c r="G45" s="27"/>
      <c r="H45" s="27"/>
      <c r="I45" s="14"/>
      <c r="J45" s="14"/>
      <c r="K45" s="23" t="str">
        <f t="array" ref="K45">IF(L45="","",XLOOKUP(L45,selector_07,selector_07_ids,""))</f>
        <v/>
      </c>
      <c r="L45" s="25"/>
      <c r="M45" s="14"/>
      <c r="N45" s="23" t="str">
        <f t="array" ref="N45">IF(O45="","",XLOOKUP(O45,selector_04,selector_04_ids,""))</f>
        <v/>
      </c>
      <c r="O45" s="25"/>
      <c r="P45" s="14"/>
      <c r="Q45" s="27"/>
      <c r="R45" s="14"/>
    </row>
    <row r="46">
      <c r="A46" s="14"/>
      <c r="B46" s="23" t="str">
        <f>IF($A46="","",'Система'!$B$4)</f>
        <v/>
      </c>
      <c r="C46" s="14"/>
      <c r="D46" s="23" t="str">
        <f t="array" ref="D46">IF(E46="","",XLOOKUP(E46,selector_09,selector_09_ids,""))</f>
        <v/>
      </c>
      <c r="E46" s="25"/>
      <c r="F46" s="14"/>
      <c r="G46" s="27"/>
      <c r="H46" s="27"/>
      <c r="I46" s="14"/>
      <c r="J46" s="14"/>
      <c r="K46" s="23" t="str">
        <f t="array" ref="K46">IF(L46="","",XLOOKUP(L46,selector_07,selector_07_ids,""))</f>
        <v/>
      </c>
      <c r="L46" s="25"/>
      <c r="M46" s="14"/>
      <c r="N46" s="23" t="str">
        <f t="array" ref="N46">IF(O46="","",XLOOKUP(O46,selector_04,selector_04_ids,""))</f>
        <v/>
      </c>
      <c r="O46" s="25"/>
      <c r="P46" s="14"/>
      <c r="Q46" s="27"/>
      <c r="R46" s="14"/>
    </row>
    <row r="47">
      <c r="A47" s="14"/>
      <c r="B47" s="23" t="str">
        <f>IF($A47="","",'Система'!$B$4)</f>
        <v/>
      </c>
      <c r="C47" s="14"/>
      <c r="D47" s="23" t="str">
        <f t="array" ref="D47">IF(E47="","",XLOOKUP(E47,selector_09,selector_09_ids,""))</f>
        <v/>
      </c>
      <c r="E47" s="25"/>
      <c r="F47" s="14"/>
      <c r="G47" s="27"/>
      <c r="H47" s="27"/>
      <c r="I47" s="14"/>
      <c r="J47" s="14"/>
      <c r="K47" s="23" t="str">
        <f t="array" ref="K47">IF(L47="","",XLOOKUP(L47,selector_07,selector_07_ids,""))</f>
        <v/>
      </c>
      <c r="L47" s="25"/>
      <c r="M47" s="14"/>
      <c r="N47" s="23" t="str">
        <f t="array" ref="N47">IF(O47="","",XLOOKUP(O47,selector_04,selector_04_ids,""))</f>
        <v/>
      </c>
      <c r="O47" s="25"/>
      <c r="P47" s="14"/>
      <c r="Q47" s="27"/>
      <c r="R47" s="14"/>
    </row>
    <row r="48">
      <c r="A48" s="14"/>
      <c r="B48" s="23" t="str">
        <f>IF($A48="","",'Система'!$B$4)</f>
        <v/>
      </c>
      <c r="C48" s="14"/>
      <c r="D48" s="23" t="str">
        <f t="array" ref="D48">IF(E48="","",XLOOKUP(E48,selector_09,selector_09_ids,""))</f>
        <v/>
      </c>
      <c r="E48" s="25"/>
      <c r="F48" s="14"/>
      <c r="G48" s="27"/>
      <c r="H48" s="27"/>
      <c r="I48" s="14"/>
      <c r="J48" s="14"/>
      <c r="K48" s="23" t="str">
        <f t="array" ref="K48">IF(L48="","",XLOOKUP(L48,selector_07,selector_07_ids,""))</f>
        <v/>
      </c>
      <c r="L48" s="25"/>
      <c r="M48" s="14"/>
      <c r="N48" s="23" t="str">
        <f t="array" ref="N48">IF(O48="","",XLOOKUP(O48,selector_04,selector_04_ids,""))</f>
        <v/>
      </c>
      <c r="O48" s="25"/>
      <c r="P48" s="14"/>
      <c r="Q48" s="27"/>
      <c r="R48" s="14"/>
    </row>
    <row r="49">
      <c r="A49" s="14"/>
      <c r="B49" s="23" t="str">
        <f>IF($A49="","",'Система'!$B$4)</f>
        <v/>
      </c>
      <c r="C49" s="14"/>
      <c r="D49" s="23" t="str">
        <f t="array" ref="D49">IF(E49="","",XLOOKUP(E49,selector_09,selector_09_ids,""))</f>
        <v/>
      </c>
      <c r="E49" s="25"/>
      <c r="F49" s="14"/>
      <c r="G49" s="27"/>
      <c r="H49" s="27"/>
      <c r="I49" s="14"/>
      <c r="J49" s="14"/>
      <c r="K49" s="23" t="str">
        <f t="array" ref="K49">IF(L49="","",XLOOKUP(L49,selector_07,selector_07_ids,""))</f>
        <v/>
      </c>
      <c r="L49" s="25"/>
      <c r="M49" s="14"/>
      <c r="N49" s="23" t="str">
        <f t="array" ref="N49">IF(O49="","",XLOOKUP(O49,selector_04,selector_04_ids,""))</f>
        <v/>
      </c>
      <c r="O49" s="25"/>
      <c r="P49" s="14"/>
      <c r="Q49" s="27"/>
      <c r="R49" s="14"/>
    </row>
    <row r="50">
      <c r="A50" s="14"/>
      <c r="B50" s="23" t="str">
        <f>IF($A50="","",'Система'!$B$4)</f>
        <v/>
      </c>
      <c r="C50" s="14"/>
      <c r="D50" s="23" t="str">
        <f t="array" ref="D50">IF(E50="","",XLOOKUP(E50,selector_09,selector_09_ids,""))</f>
        <v/>
      </c>
      <c r="E50" s="25"/>
      <c r="F50" s="14"/>
      <c r="G50" s="27"/>
      <c r="H50" s="27"/>
      <c r="I50" s="14"/>
      <c r="J50" s="14"/>
      <c r="K50" s="23" t="str">
        <f t="array" ref="K50">IF(L50="","",XLOOKUP(L50,selector_07,selector_07_ids,""))</f>
        <v/>
      </c>
      <c r="L50" s="25"/>
      <c r="M50" s="14"/>
      <c r="N50" s="23" t="str">
        <f t="array" ref="N50">IF(O50="","",XLOOKUP(O50,selector_04,selector_04_ids,""))</f>
        <v/>
      </c>
      <c r="O50" s="25"/>
      <c r="P50" s="14"/>
      <c r="Q50" s="27"/>
      <c r="R50" s="14"/>
    </row>
    <row r="51">
      <c r="A51" s="14"/>
      <c r="B51" s="23" t="str">
        <f>IF($A51="","",'Система'!$B$4)</f>
        <v/>
      </c>
      <c r="C51" s="14"/>
      <c r="D51" s="23" t="str">
        <f t="array" ref="D51">IF(E51="","",XLOOKUP(E51,selector_09,selector_09_ids,""))</f>
        <v/>
      </c>
      <c r="E51" s="25"/>
      <c r="F51" s="14"/>
      <c r="G51" s="27"/>
      <c r="H51" s="27"/>
      <c r="I51" s="14"/>
      <c r="J51" s="14"/>
      <c r="K51" s="23" t="str">
        <f t="array" ref="K51">IF(L51="","",XLOOKUP(L51,selector_07,selector_07_ids,""))</f>
        <v/>
      </c>
      <c r="L51" s="25"/>
      <c r="M51" s="14"/>
      <c r="N51" s="23" t="str">
        <f t="array" ref="N51">IF(O51="","",XLOOKUP(O51,selector_04,selector_04_ids,""))</f>
        <v/>
      </c>
      <c r="O51" s="25"/>
      <c r="P51" s="14"/>
      <c r="Q51" s="27"/>
      <c r="R51" s="14"/>
    </row>
    <row r="52">
      <c r="A52" s="14"/>
      <c r="B52" s="23" t="str">
        <f>IF($A52="","",'Система'!$B$4)</f>
        <v/>
      </c>
      <c r="C52" s="14"/>
      <c r="D52" s="23" t="str">
        <f t="array" ref="D52">IF(E52="","",XLOOKUP(E52,selector_09,selector_09_ids,""))</f>
        <v/>
      </c>
      <c r="E52" s="25"/>
      <c r="F52" s="14"/>
      <c r="G52" s="27"/>
      <c r="H52" s="27"/>
      <c r="I52" s="14"/>
      <c r="J52" s="14"/>
      <c r="K52" s="23" t="str">
        <f t="array" ref="K52">IF(L52="","",XLOOKUP(L52,selector_07,selector_07_ids,""))</f>
        <v/>
      </c>
      <c r="L52" s="25"/>
      <c r="M52" s="14"/>
      <c r="N52" s="23" t="str">
        <f t="array" ref="N52">IF(O52="","",XLOOKUP(O52,selector_04,selector_04_ids,""))</f>
        <v/>
      </c>
      <c r="O52" s="25"/>
      <c r="P52" s="14"/>
      <c r="Q52" s="27"/>
      <c r="R52" s="14"/>
    </row>
    <row r="53">
      <c r="A53" s="14"/>
      <c r="B53" s="23" t="str">
        <f>IF($A53="","",'Система'!$B$4)</f>
        <v/>
      </c>
      <c r="C53" s="14"/>
      <c r="D53" s="23" t="str">
        <f t="array" ref="D53">IF(E53="","",XLOOKUP(E53,selector_09,selector_09_ids,""))</f>
        <v/>
      </c>
      <c r="E53" s="25"/>
      <c r="F53" s="14"/>
      <c r="G53" s="27"/>
      <c r="H53" s="27"/>
      <c r="I53" s="14"/>
      <c r="J53" s="14"/>
      <c r="K53" s="23" t="str">
        <f t="array" ref="K53">IF(L53="","",XLOOKUP(L53,selector_07,selector_07_ids,""))</f>
        <v/>
      </c>
      <c r="L53" s="25"/>
      <c r="M53" s="14"/>
      <c r="N53" s="23" t="str">
        <f t="array" ref="N53">IF(O53="","",XLOOKUP(O53,selector_04,selector_04_ids,""))</f>
        <v/>
      </c>
      <c r="O53" s="25"/>
      <c r="P53" s="14"/>
      <c r="Q53" s="27"/>
      <c r="R53" s="14"/>
    </row>
    <row r="54">
      <c r="A54" s="14"/>
      <c r="B54" s="23" t="str">
        <f>IF($A54="","",'Система'!$B$4)</f>
        <v/>
      </c>
      <c r="C54" s="14"/>
      <c r="D54" s="23" t="str">
        <f t="array" ref="D54">IF(E54="","",XLOOKUP(E54,selector_09,selector_09_ids,""))</f>
        <v/>
      </c>
      <c r="E54" s="25"/>
      <c r="F54" s="14"/>
      <c r="G54" s="27"/>
      <c r="H54" s="27"/>
      <c r="I54" s="14"/>
      <c r="J54" s="14"/>
      <c r="K54" s="23" t="str">
        <f t="array" ref="K54">IF(L54="","",XLOOKUP(L54,selector_07,selector_07_ids,""))</f>
        <v/>
      </c>
      <c r="L54" s="25"/>
      <c r="M54" s="14"/>
      <c r="N54" s="23" t="str">
        <f t="array" ref="N54">IF(O54="","",XLOOKUP(O54,selector_04,selector_04_ids,""))</f>
        <v/>
      </c>
      <c r="O54" s="25"/>
      <c r="P54" s="14"/>
      <c r="Q54" s="27"/>
      <c r="R54" s="14"/>
    </row>
    <row r="55">
      <c r="A55" s="14"/>
      <c r="B55" s="23" t="str">
        <f>IF($A55="","",'Система'!$B$4)</f>
        <v/>
      </c>
      <c r="C55" s="14"/>
      <c r="D55" s="23" t="str">
        <f t="array" ref="D55">IF(E55="","",XLOOKUP(E55,selector_09,selector_09_ids,""))</f>
        <v/>
      </c>
      <c r="E55" s="25"/>
      <c r="F55" s="14"/>
      <c r="G55" s="27"/>
      <c r="H55" s="27"/>
      <c r="I55" s="14"/>
      <c r="J55" s="14"/>
      <c r="K55" s="23" t="str">
        <f t="array" ref="K55">IF(L55="","",XLOOKUP(L55,selector_07,selector_07_ids,""))</f>
        <v/>
      </c>
      <c r="L55" s="25"/>
      <c r="M55" s="14"/>
      <c r="N55" s="23" t="str">
        <f t="array" ref="N55">IF(O55="","",XLOOKUP(O55,selector_04,selector_04_ids,""))</f>
        <v/>
      </c>
      <c r="O55" s="25"/>
      <c r="P55" s="14"/>
      <c r="Q55" s="27"/>
      <c r="R55" s="14"/>
    </row>
    <row r="56">
      <c r="A56" s="14"/>
      <c r="B56" s="23" t="str">
        <f>IF($A56="","",'Система'!$B$4)</f>
        <v/>
      </c>
      <c r="C56" s="14"/>
      <c r="D56" s="23" t="str">
        <f t="array" ref="D56">IF(E56="","",XLOOKUP(E56,selector_09,selector_09_ids,""))</f>
        <v/>
      </c>
      <c r="E56" s="25"/>
      <c r="F56" s="14"/>
      <c r="G56" s="27"/>
      <c r="H56" s="27"/>
      <c r="I56" s="14"/>
      <c r="J56" s="14"/>
      <c r="K56" s="23" t="str">
        <f t="array" ref="K56">IF(L56="","",XLOOKUP(L56,selector_07,selector_07_ids,""))</f>
        <v/>
      </c>
      <c r="L56" s="25"/>
      <c r="M56" s="14"/>
      <c r="N56" s="23" t="str">
        <f t="array" ref="N56">IF(O56="","",XLOOKUP(O56,selector_04,selector_04_ids,""))</f>
        <v/>
      </c>
      <c r="O56" s="25"/>
      <c r="P56" s="14"/>
      <c r="Q56" s="27"/>
      <c r="R56" s="14"/>
    </row>
    <row r="57">
      <c r="A57" s="14"/>
      <c r="B57" s="23" t="str">
        <f>IF($A57="","",'Система'!$B$4)</f>
        <v/>
      </c>
      <c r="C57" s="14"/>
      <c r="D57" s="23" t="str">
        <f t="array" ref="D57">IF(E57="","",XLOOKUP(E57,selector_09,selector_09_ids,""))</f>
        <v/>
      </c>
      <c r="E57" s="25"/>
      <c r="F57" s="14"/>
      <c r="G57" s="27"/>
      <c r="H57" s="27"/>
      <c r="I57" s="14"/>
      <c r="J57" s="14"/>
      <c r="K57" s="23" t="str">
        <f t="array" ref="K57">IF(L57="","",XLOOKUP(L57,selector_07,selector_07_ids,""))</f>
        <v/>
      </c>
      <c r="L57" s="25"/>
      <c r="M57" s="14"/>
      <c r="N57" s="23" t="str">
        <f t="array" ref="N57">IF(O57="","",XLOOKUP(O57,selector_04,selector_04_ids,""))</f>
        <v/>
      </c>
      <c r="O57" s="25"/>
      <c r="P57" s="14"/>
      <c r="Q57" s="27"/>
      <c r="R57" s="14"/>
    </row>
    <row r="58">
      <c r="A58" s="14"/>
      <c r="B58" s="23" t="str">
        <f>IF($A58="","",'Система'!$B$4)</f>
        <v/>
      </c>
      <c r="C58" s="14"/>
      <c r="D58" s="23" t="str">
        <f t="array" ref="D58">IF(E58="","",XLOOKUP(E58,selector_09,selector_09_ids,""))</f>
        <v/>
      </c>
      <c r="E58" s="25"/>
      <c r="F58" s="14"/>
      <c r="G58" s="27"/>
      <c r="H58" s="27"/>
      <c r="I58" s="14"/>
      <c r="J58" s="14"/>
      <c r="K58" s="23" t="str">
        <f t="array" ref="K58">IF(L58="","",XLOOKUP(L58,selector_07,selector_07_ids,""))</f>
        <v/>
      </c>
      <c r="L58" s="25"/>
      <c r="M58" s="14"/>
      <c r="N58" s="23" t="str">
        <f t="array" ref="N58">IF(O58="","",XLOOKUP(O58,selector_04,selector_04_ids,""))</f>
        <v/>
      </c>
      <c r="O58" s="25"/>
      <c r="P58" s="14"/>
      <c r="Q58" s="27"/>
      <c r="R58" s="14"/>
    </row>
    <row r="59">
      <c r="A59" s="14"/>
      <c r="B59" s="23" t="str">
        <f>IF($A59="","",'Система'!$B$4)</f>
        <v/>
      </c>
      <c r="C59" s="14"/>
      <c r="D59" s="23" t="str">
        <f t="array" ref="D59">IF(E59="","",XLOOKUP(E59,selector_09,selector_09_ids,""))</f>
        <v/>
      </c>
      <c r="E59" s="25"/>
      <c r="F59" s="14"/>
      <c r="G59" s="27"/>
      <c r="H59" s="27"/>
      <c r="I59" s="14"/>
      <c r="J59" s="14"/>
      <c r="K59" s="23" t="str">
        <f t="array" ref="K59">IF(L59="","",XLOOKUP(L59,selector_07,selector_07_ids,""))</f>
        <v/>
      </c>
      <c r="L59" s="25"/>
      <c r="M59" s="14"/>
      <c r="N59" s="23" t="str">
        <f t="array" ref="N59">IF(O59="","",XLOOKUP(O59,selector_04,selector_04_ids,""))</f>
        <v/>
      </c>
      <c r="O59" s="25"/>
      <c r="P59" s="14"/>
      <c r="Q59" s="27"/>
      <c r="R59" s="14"/>
    </row>
    <row r="60">
      <c r="A60" s="14"/>
      <c r="B60" s="23" t="str">
        <f>IF($A60="","",'Система'!$B$4)</f>
        <v/>
      </c>
      <c r="C60" s="14"/>
      <c r="D60" s="23" t="str">
        <f t="array" ref="D60">IF(E60="","",XLOOKUP(E60,selector_09,selector_09_ids,""))</f>
        <v/>
      </c>
      <c r="E60" s="25"/>
      <c r="F60" s="14"/>
      <c r="G60" s="27"/>
      <c r="H60" s="27"/>
      <c r="I60" s="14"/>
      <c r="J60" s="14"/>
      <c r="K60" s="23" t="str">
        <f t="array" ref="K60">IF(L60="","",XLOOKUP(L60,selector_07,selector_07_ids,""))</f>
        <v/>
      </c>
      <c r="L60" s="25"/>
      <c r="M60" s="14"/>
      <c r="N60" s="23" t="str">
        <f t="array" ref="N60">IF(O60="","",XLOOKUP(O60,selector_04,selector_04_ids,""))</f>
        <v/>
      </c>
      <c r="O60" s="25"/>
      <c r="P60" s="14"/>
      <c r="Q60" s="27"/>
      <c r="R60" s="14"/>
    </row>
    <row r="61">
      <c r="A61" s="14"/>
      <c r="B61" s="23" t="str">
        <f>IF($A61="","",'Система'!$B$4)</f>
        <v/>
      </c>
      <c r="C61" s="14"/>
      <c r="D61" s="23" t="str">
        <f t="array" ref="D61">IF(E61="","",XLOOKUP(E61,selector_09,selector_09_ids,""))</f>
        <v/>
      </c>
      <c r="E61" s="25"/>
      <c r="F61" s="14"/>
      <c r="G61" s="27"/>
      <c r="H61" s="27"/>
      <c r="I61" s="14"/>
      <c r="J61" s="14"/>
      <c r="K61" s="23" t="str">
        <f t="array" ref="K61">IF(L61="","",XLOOKUP(L61,selector_07,selector_07_ids,""))</f>
        <v/>
      </c>
      <c r="L61" s="25"/>
      <c r="M61" s="14"/>
      <c r="N61" s="23" t="str">
        <f t="array" ref="N61">IF(O61="","",XLOOKUP(O61,selector_04,selector_04_ids,""))</f>
        <v/>
      </c>
      <c r="O61" s="25"/>
      <c r="P61" s="14"/>
      <c r="Q61" s="27"/>
      <c r="R61" s="14"/>
    </row>
    <row r="62">
      <c r="A62" s="14"/>
      <c r="B62" s="23" t="str">
        <f>IF($A62="","",'Система'!$B$4)</f>
        <v/>
      </c>
      <c r="C62" s="14"/>
      <c r="D62" s="23" t="str">
        <f t="array" ref="D62">IF(E62="","",XLOOKUP(E62,selector_09,selector_09_ids,""))</f>
        <v/>
      </c>
      <c r="E62" s="25"/>
      <c r="F62" s="14"/>
      <c r="G62" s="27"/>
      <c r="H62" s="27"/>
      <c r="I62" s="14"/>
      <c r="J62" s="14"/>
      <c r="K62" s="23" t="str">
        <f t="array" ref="K62">IF(L62="","",XLOOKUP(L62,selector_07,selector_07_ids,""))</f>
        <v/>
      </c>
      <c r="L62" s="25"/>
      <c r="M62" s="14"/>
      <c r="N62" s="23" t="str">
        <f t="array" ref="N62">IF(O62="","",XLOOKUP(O62,selector_04,selector_04_ids,""))</f>
        <v/>
      </c>
      <c r="O62" s="25"/>
      <c r="P62" s="14"/>
      <c r="Q62" s="27"/>
      <c r="R62" s="14"/>
    </row>
    <row r="63">
      <c r="A63" s="14"/>
      <c r="B63" s="23" t="str">
        <f>IF($A63="","",'Система'!$B$4)</f>
        <v/>
      </c>
      <c r="C63" s="14"/>
      <c r="D63" s="23" t="str">
        <f t="array" ref="D63">IF(E63="","",XLOOKUP(E63,selector_09,selector_09_ids,""))</f>
        <v/>
      </c>
      <c r="E63" s="25"/>
      <c r="F63" s="14"/>
      <c r="G63" s="27"/>
      <c r="H63" s="27"/>
      <c r="I63" s="14"/>
      <c r="J63" s="14"/>
      <c r="K63" s="23" t="str">
        <f t="array" ref="K63">IF(L63="","",XLOOKUP(L63,selector_07,selector_07_ids,""))</f>
        <v/>
      </c>
      <c r="L63" s="25"/>
      <c r="M63" s="14"/>
      <c r="N63" s="23" t="str">
        <f t="array" ref="N63">IF(O63="","",XLOOKUP(O63,selector_04,selector_04_ids,""))</f>
        <v/>
      </c>
      <c r="O63" s="25"/>
      <c r="P63" s="14"/>
      <c r="Q63" s="27"/>
      <c r="R63" s="14"/>
    </row>
    <row r="64">
      <c r="A64" s="14"/>
      <c r="B64" s="23" t="str">
        <f>IF($A64="","",'Система'!$B$4)</f>
        <v/>
      </c>
      <c r="C64" s="14"/>
      <c r="D64" s="23" t="str">
        <f t="array" ref="D64">IF(E64="","",XLOOKUP(E64,selector_09,selector_09_ids,""))</f>
        <v/>
      </c>
      <c r="E64" s="25"/>
      <c r="F64" s="14"/>
      <c r="G64" s="27"/>
      <c r="H64" s="27"/>
      <c r="I64" s="14"/>
      <c r="J64" s="14"/>
      <c r="K64" s="23" t="str">
        <f t="array" ref="K64">IF(L64="","",XLOOKUP(L64,selector_07,selector_07_ids,""))</f>
        <v/>
      </c>
      <c r="L64" s="25"/>
      <c r="M64" s="14"/>
      <c r="N64" s="23" t="str">
        <f t="array" ref="N64">IF(O64="","",XLOOKUP(O64,selector_04,selector_04_ids,""))</f>
        <v/>
      </c>
      <c r="O64" s="25"/>
      <c r="P64" s="14"/>
      <c r="Q64" s="27"/>
      <c r="R64" s="14"/>
    </row>
    <row r="65">
      <c r="A65" s="14"/>
      <c r="B65" s="23" t="str">
        <f>IF($A65="","",'Система'!$B$4)</f>
        <v/>
      </c>
      <c r="C65" s="14"/>
      <c r="D65" s="23" t="str">
        <f t="array" ref="D65">IF(E65="","",XLOOKUP(E65,selector_09,selector_09_ids,""))</f>
        <v/>
      </c>
      <c r="E65" s="25"/>
      <c r="F65" s="14"/>
      <c r="G65" s="27"/>
      <c r="H65" s="27"/>
      <c r="I65" s="14"/>
      <c r="J65" s="14"/>
      <c r="K65" s="23" t="str">
        <f t="array" ref="K65">IF(L65="","",XLOOKUP(L65,selector_07,selector_07_ids,""))</f>
        <v/>
      </c>
      <c r="L65" s="25"/>
      <c r="M65" s="14"/>
      <c r="N65" s="23" t="str">
        <f t="array" ref="N65">IF(O65="","",XLOOKUP(O65,selector_04,selector_04_ids,""))</f>
        <v/>
      </c>
      <c r="O65" s="25"/>
      <c r="P65" s="14"/>
      <c r="Q65" s="27"/>
      <c r="R65" s="14"/>
    </row>
    <row r="66">
      <c r="A66" s="14"/>
      <c r="B66" s="23" t="str">
        <f>IF($A66="","",'Система'!$B$4)</f>
        <v/>
      </c>
      <c r="C66" s="14"/>
      <c r="D66" s="23" t="str">
        <f t="array" ref="D66">IF(E66="","",XLOOKUP(E66,selector_09,selector_09_ids,""))</f>
        <v/>
      </c>
      <c r="E66" s="25"/>
      <c r="F66" s="14"/>
      <c r="G66" s="27"/>
      <c r="H66" s="27"/>
      <c r="I66" s="14"/>
      <c r="J66" s="14"/>
      <c r="K66" s="23" t="str">
        <f t="array" ref="K66">IF(L66="","",XLOOKUP(L66,selector_07,selector_07_ids,""))</f>
        <v/>
      </c>
      <c r="L66" s="25"/>
      <c r="M66" s="14"/>
      <c r="N66" s="23" t="str">
        <f t="array" ref="N66">IF(O66="","",XLOOKUP(O66,selector_04,selector_04_ids,""))</f>
        <v/>
      </c>
      <c r="O66" s="25"/>
      <c r="P66" s="14"/>
      <c r="Q66" s="27"/>
      <c r="R66" s="14"/>
    </row>
    <row r="67">
      <c r="A67" s="14"/>
      <c r="B67" s="23" t="str">
        <f>IF($A67="","",'Система'!$B$4)</f>
        <v/>
      </c>
      <c r="C67" s="14"/>
      <c r="D67" s="23" t="str">
        <f t="array" ref="D67">IF(E67="","",XLOOKUP(E67,selector_09,selector_09_ids,""))</f>
        <v/>
      </c>
      <c r="E67" s="25"/>
      <c r="F67" s="14"/>
      <c r="G67" s="27"/>
      <c r="H67" s="27"/>
      <c r="I67" s="14"/>
      <c r="J67" s="14"/>
      <c r="K67" s="23" t="str">
        <f t="array" ref="K67">IF(L67="","",XLOOKUP(L67,selector_07,selector_07_ids,""))</f>
        <v/>
      </c>
      <c r="L67" s="25"/>
      <c r="M67" s="14"/>
      <c r="N67" s="23" t="str">
        <f t="array" ref="N67">IF(O67="","",XLOOKUP(O67,selector_04,selector_04_ids,""))</f>
        <v/>
      </c>
      <c r="O67" s="25"/>
      <c r="P67" s="14"/>
      <c r="Q67" s="27"/>
      <c r="R67" s="14"/>
    </row>
    <row r="68">
      <c r="A68" s="14"/>
      <c r="B68" s="23" t="str">
        <f>IF($A68="","",'Система'!$B$4)</f>
        <v/>
      </c>
      <c r="C68" s="14"/>
      <c r="D68" s="23" t="str">
        <f t="array" ref="D68">IF(E68="","",XLOOKUP(E68,selector_09,selector_09_ids,""))</f>
        <v/>
      </c>
      <c r="E68" s="25"/>
      <c r="F68" s="14"/>
      <c r="G68" s="27"/>
      <c r="H68" s="27"/>
      <c r="I68" s="14"/>
      <c r="J68" s="14"/>
      <c r="K68" s="23" t="str">
        <f t="array" ref="K68">IF(L68="","",XLOOKUP(L68,selector_07,selector_07_ids,""))</f>
        <v/>
      </c>
      <c r="L68" s="25"/>
      <c r="M68" s="14"/>
      <c r="N68" s="23" t="str">
        <f t="array" ref="N68">IF(O68="","",XLOOKUP(O68,selector_04,selector_04_ids,""))</f>
        <v/>
      </c>
      <c r="O68" s="25"/>
      <c r="P68" s="14"/>
      <c r="Q68" s="27"/>
      <c r="R68" s="14"/>
    </row>
    <row r="69">
      <c r="A69" s="14"/>
      <c r="B69" s="23" t="str">
        <f>IF($A69="","",'Система'!$B$4)</f>
        <v/>
      </c>
      <c r="C69" s="14"/>
      <c r="D69" s="23" t="str">
        <f t="array" ref="D69">IF(E69="","",XLOOKUP(E69,selector_09,selector_09_ids,""))</f>
        <v/>
      </c>
      <c r="E69" s="25"/>
      <c r="F69" s="14"/>
      <c r="G69" s="27"/>
      <c r="H69" s="27"/>
      <c r="I69" s="14"/>
      <c r="J69" s="14"/>
      <c r="K69" s="23" t="str">
        <f t="array" ref="K69">IF(L69="","",XLOOKUP(L69,selector_07,selector_07_ids,""))</f>
        <v/>
      </c>
      <c r="L69" s="25"/>
      <c r="M69" s="14"/>
      <c r="N69" s="23" t="str">
        <f t="array" ref="N69">IF(O69="","",XLOOKUP(O69,selector_04,selector_04_ids,""))</f>
        <v/>
      </c>
      <c r="O69" s="25"/>
      <c r="P69" s="14"/>
      <c r="Q69" s="27"/>
      <c r="R69" s="14"/>
    </row>
    <row r="70">
      <c r="A70" s="14"/>
      <c r="B70" s="23" t="str">
        <f>IF($A70="","",'Система'!$B$4)</f>
        <v/>
      </c>
      <c r="C70" s="14"/>
      <c r="D70" s="23" t="str">
        <f t="array" ref="D70">IF(E70="","",XLOOKUP(E70,selector_09,selector_09_ids,""))</f>
        <v/>
      </c>
      <c r="E70" s="25"/>
      <c r="F70" s="14"/>
      <c r="G70" s="27"/>
      <c r="H70" s="27"/>
      <c r="I70" s="14"/>
      <c r="J70" s="14"/>
      <c r="K70" s="23" t="str">
        <f t="array" ref="K70">IF(L70="","",XLOOKUP(L70,selector_07,selector_07_ids,""))</f>
        <v/>
      </c>
      <c r="L70" s="25"/>
      <c r="M70" s="14"/>
      <c r="N70" s="23" t="str">
        <f t="array" ref="N70">IF(O70="","",XLOOKUP(O70,selector_04,selector_04_ids,""))</f>
        <v/>
      </c>
      <c r="O70" s="25"/>
      <c r="P70" s="14"/>
      <c r="Q70" s="27"/>
      <c r="R70" s="14"/>
    </row>
    <row r="71">
      <c r="A71" s="14"/>
      <c r="B71" s="23" t="str">
        <f>IF($A71="","",'Система'!$B$4)</f>
        <v/>
      </c>
      <c r="C71" s="14"/>
      <c r="D71" s="23" t="str">
        <f t="array" ref="D71">IF(E71="","",XLOOKUP(E71,selector_09,selector_09_ids,""))</f>
        <v/>
      </c>
      <c r="E71" s="25"/>
      <c r="F71" s="14"/>
      <c r="G71" s="27"/>
      <c r="H71" s="27"/>
      <c r="I71" s="14"/>
      <c r="J71" s="14"/>
      <c r="K71" s="23" t="str">
        <f t="array" ref="K71">IF(L71="","",XLOOKUP(L71,selector_07,selector_07_ids,""))</f>
        <v/>
      </c>
      <c r="L71" s="25"/>
      <c r="M71" s="14"/>
      <c r="N71" s="23" t="str">
        <f t="array" ref="N71">IF(O71="","",XLOOKUP(O71,selector_04,selector_04_ids,""))</f>
        <v/>
      </c>
      <c r="O71" s="25"/>
      <c r="P71" s="14"/>
      <c r="Q71" s="27"/>
      <c r="R71" s="14"/>
    </row>
    <row r="72">
      <c r="A72" s="14"/>
      <c r="B72" s="23" t="str">
        <f>IF($A72="","",'Система'!$B$4)</f>
        <v/>
      </c>
      <c r="C72" s="14"/>
      <c r="D72" s="23" t="str">
        <f t="array" ref="D72">IF(E72="","",XLOOKUP(E72,selector_09,selector_09_ids,""))</f>
        <v/>
      </c>
      <c r="E72" s="25"/>
      <c r="F72" s="14"/>
      <c r="G72" s="27"/>
      <c r="H72" s="27"/>
      <c r="I72" s="14"/>
      <c r="J72" s="14"/>
      <c r="K72" s="23" t="str">
        <f t="array" ref="K72">IF(L72="","",XLOOKUP(L72,selector_07,selector_07_ids,""))</f>
        <v/>
      </c>
      <c r="L72" s="25"/>
      <c r="M72" s="14"/>
      <c r="N72" s="23" t="str">
        <f t="array" ref="N72">IF(O72="","",XLOOKUP(O72,selector_04,selector_04_ids,""))</f>
        <v/>
      </c>
      <c r="O72" s="25"/>
      <c r="P72" s="14"/>
      <c r="Q72" s="27"/>
      <c r="R72" s="14"/>
    </row>
    <row r="73">
      <c r="A73" s="14"/>
      <c r="B73" s="23" t="str">
        <f>IF($A73="","",'Система'!$B$4)</f>
        <v/>
      </c>
      <c r="C73" s="14"/>
      <c r="D73" s="23" t="str">
        <f t="array" ref="D73">IF(E73="","",XLOOKUP(E73,selector_09,selector_09_ids,""))</f>
        <v/>
      </c>
      <c r="E73" s="25"/>
      <c r="F73" s="14"/>
      <c r="G73" s="27"/>
      <c r="H73" s="27"/>
      <c r="I73" s="14"/>
      <c r="J73" s="14"/>
      <c r="K73" s="23" t="str">
        <f t="array" ref="K73">IF(L73="","",XLOOKUP(L73,selector_07,selector_07_ids,""))</f>
        <v/>
      </c>
      <c r="L73" s="25"/>
      <c r="M73" s="14"/>
      <c r="N73" s="23" t="str">
        <f t="array" ref="N73">IF(O73="","",XLOOKUP(O73,selector_04,selector_04_ids,""))</f>
        <v/>
      </c>
      <c r="O73" s="25"/>
      <c r="P73" s="14"/>
      <c r="Q73" s="27"/>
      <c r="R73" s="14"/>
    </row>
    <row r="74">
      <c r="A74" s="14"/>
      <c r="B74" s="23" t="str">
        <f>IF($A74="","",'Система'!$B$4)</f>
        <v/>
      </c>
      <c r="C74" s="14"/>
      <c r="D74" s="23" t="str">
        <f t="array" ref="D74">IF(E74="","",XLOOKUP(E74,selector_09,selector_09_ids,""))</f>
        <v/>
      </c>
      <c r="E74" s="25"/>
      <c r="F74" s="14"/>
      <c r="G74" s="27"/>
      <c r="H74" s="27"/>
      <c r="I74" s="14"/>
      <c r="J74" s="14"/>
      <c r="K74" s="23" t="str">
        <f t="array" ref="K74">IF(L74="","",XLOOKUP(L74,selector_07,selector_07_ids,""))</f>
        <v/>
      </c>
      <c r="L74" s="25"/>
      <c r="M74" s="14"/>
      <c r="N74" s="23" t="str">
        <f t="array" ref="N74">IF(O74="","",XLOOKUP(O74,selector_04,selector_04_ids,""))</f>
        <v/>
      </c>
      <c r="O74" s="25"/>
      <c r="P74" s="14"/>
      <c r="Q74" s="27"/>
      <c r="R74" s="14"/>
    </row>
    <row r="75">
      <c r="A75" s="14"/>
      <c r="B75" s="23" t="str">
        <f>IF($A75="","",'Система'!$B$4)</f>
        <v/>
      </c>
      <c r="C75" s="14"/>
      <c r="D75" s="23" t="str">
        <f t="array" ref="D75">IF(E75="","",XLOOKUP(E75,selector_09,selector_09_ids,""))</f>
        <v/>
      </c>
      <c r="E75" s="25"/>
      <c r="F75" s="14"/>
      <c r="G75" s="27"/>
      <c r="H75" s="27"/>
      <c r="I75" s="14"/>
      <c r="J75" s="14"/>
      <c r="K75" s="23" t="str">
        <f t="array" ref="K75">IF(L75="","",XLOOKUP(L75,selector_07,selector_07_ids,""))</f>
        <v/>
      </c>
      <c r="L75" s="25"/>
      <c r="M75" s="14"/>
      <c r="N75" s="23" t="str">
        <f t="array" ref="N75">IF(O75="","",XLOOKUP(O75,selector_04,selector_04_ids,""))</f>
        <v/>
      </c>
      <c r="O75" s="25"/>
      <c r="P75" s="14"/>
      <c r="Q75" s="27"/>
      <c r="R75" s="14"/>
    </row>
    <row r="76">
      <c r="A76" s="14"/>
      <c r="B76" s="23" t="str">
        <f>IF($A76="","",'Система'!$B$4)</f>
        <v/>
      </c>
      <c r="C76" s="14"/>
      <c r="D76" s="23" t="str">
        <f t="array" ref="D76">IF(E76="","",XLOOKUP(E76,selector_09,selector_09_ids,""))</f>
        <v/>
      </c>
      <c r="E76" s="25"/>
      <c r="F76" s="14"/>
      <c r="G76" s="27"/>
      <c r="H76" s="27"/>
      <c r="I76" s="14"/>
      <c r="J76" s="14"/>
      <c r="K76" s="23" t="str">
        <f t="array" ref="K76">IF(L76="","",XLOOKUP(L76,selector_07,selector_07_ids,""))</f>
        <v/>
      </c>
      <c r="L76" s="25"/>
      <c r="M76" s="14"/>
      <c r="N76" s="23" t="str">
        <f t="array" ref="N76">IF(O76="","",XLOOKUP(O76,selector_04,selector_04_ids,""))</f>
        <v/>
      </c>
      <c r="O76" s="25"/>
      <c r="P76" s="14"/>
      <c r="Q76" s="27"/>
      <c r="R76" s="14"/>
    </row>
    <row r="77">
      <c r="A77" s="14"/>
      <c r="B77" s="23" t="str">
        <f>IF($A77="","",'Система'!$B$4)</f>
        <v/>
      </c>
      <c r="C77" s="14"/>
      <c r="D77" s="23" t="str">
        <f t="array" ref="D77">IF(E77="","",XLOOKUP(E77,selector_09,selector_09_ids,""))</f>
        <v/>
      </c>
      <c r="E77" s="25"/>
      <c r="F77" s="14"/>
      <c r="G77" s="27"/>
      <c r="H77" s="27"/>
      <c r="I77" s="14"/>
      <c r="J77" s="14"/>
      <c r="K77" s="23" t="str">
        <f t="array" ref="K77">IF(L77="","",XLOOKUP(L77,selector_07,selector_07_ids,""))</f>
        <v/>
      </c>
      <c r="L77" s="25"/>
      <c r="M77" s="14"/>
      <c r="N77" s="23" t="str">
        <f t="array" ref="N77">IF(O77="","",XLOOKUP(O77,selector_04,selector_04_ids,""))</f>
        <v/>
      </c>
      <c r="O77" s="25"/>
      <c r="P77" s="14"/>
      <c r="Q77" s="27"/>
      <c r="R77" s="14"/>
    </row>
    <row r="78">
      <c r="A78" s="14"/>
      <c r="B78" s="23" t="str">
        <f>IF($A78="","",'Система'!$B$4)</f>
        <v/>
      </c>
      <c r="C78" s="14"/>
      <c r="D78" s="23" t="str">
        <f t="array" ref="D78">IF(E78="","",XLOOKUP(E78,selector_09,selector_09_ids,""))</f>
        <v/>
      </c>
      <c r="E78" s="25"/>
      <c r="F78" s="14"/>
      <c r="G78" s="27"/>
      <c r="H78" s="27"/>
      <c r="I78" s="14"/>
      <c r="J78" s="14"/>
      <c r="K78" s="23" t="str">
        <f t="array" ref="K78">IF(L78="","",XLOOKUP(L78,selector_07,selector_07_ids,""))</f>
        <v/>
      </c>
      <c r="L78" s="25"/>
      <c r="M78" s="14"/>
      <c r="N78" s="23" t="str">
        <f t="array" ref="N78">IF(O78="","",XLOOKUP(O78,selector_04,selector_04_ids,""))</f>
        <v/>
      </c>
      <c r="O78" s="25"/>
      <c r="P78" s="14"/>
      <c r="Q78" s="27"/>
      <c r="R78" s="14"/>
    </row>
    <row r="79">
      <c r="A79" s="14"/>
      <c r="B79" s="23" t="str">
        <f>IF($A79="","",'Система'!$B$4)</f>
        <v/>
      </c>
      <c r="C79" s="14"/>
      <c r="D79" s="23" t="str">
        <f t="array" ref="D79">IF(E79="","",XLOOKUP(E79,selector_09,selector_09_ids,""))</f>
        <v/>
      </c>
      <c r="E79" s="25"/>
      <c r="F79" s="14"/>
      <c r="G79" s="27"/>
      <c r="H79" s="27"/>
      <c r="I79" s="14"/>
      <c r="J79" s="14"/>
      <c r="K79" s="23" t="str">
        <f t="array" ref="K79">IF(L79="","",XLOOKUP(L79,selector_07,selector_07_ids,""))</f>
        <v/>
      </c>
      <c r="L79" s="25"/>
      <c r="M79" s="14"/>
      <c r="N79" s="23" t="str">
        <f t="array" ref="N79">IF(O79="","",XLOOKUP(O79,selector_04,selector_04_ids,""))</f>
        <v/>
      </c>
      <c r="O79" s="25"/>
      <c r="P79" s="14"/>
      <c r="Q79" s="27"/>
      <c r="R79" s="14"/>
    </row>
    <row r="80">
      <c r="A80" s="14"/>
      <c r="B80" s="23" t="str">
        <f>IF($A80="","",'Система'!$B$4)</f>
        <v/>
      </c>
      <c r="C80" s="14"/>
      <c r="D80" s="23" t="str">
        <f t="array" ref="D80">IF(E80="","",XLOOKUP(E80,selector_09,selector_09_ids,""))</f>
        <v/>
      </c>
      <c r="E80" s="25"/>
      <c r="F80" s="14"/>
      <c r="G80" s="27"/>
      <c r="H80" s="27"/>
      <c r="I80" s="14"/>
      <c r="J80" s="14"/>
      <c r="K80" s="23" t="str">
        <f t="array" ref="K80">IF(L80="","",XLOOKUP(L80,selector_07,selector_07_ids,""))</f>
        <v/>
      </c>
      <c r="L80" s="25"/>
      <c r="M80" s="14"/>
      <c r="N80" s="23" t="str">
        <f t="array" ref="N80">IF(O80="","",XLOOKUP(O80,selector_04,selector_04_ids,""))</f>
        <v/>
      </c>
      <c r="O80" s="25"/>
      <c r="P80" s="14"/>
      <c r="Q80" s="27"/>
      <c r="R80" s="14"/>
    </row>
    <row r="81">
      <c r="A81" s="14"/>
      <c r="B81" s="23" t="str">
        <f>IF($A81="","",'Система'!$B$4)</f>
        <v/>
      </c>
      <c r="C81" s="14"/>
      <c r="D81" s="23" t="str">
        <f t="array" ref="D81">IF(E81="","",XLOOKUP(E81,selector_09,selector_09_ids,""))</f>
        <v/>
      </c>
      <c r="E81" s="25"/>
      <c r="F81" s="14"/>
      <c r="G81" s="27"/>
      <c r="H81" s="27"/>
      <c r="I81" s="14"/>
      <c r="J81" s="14"/>
      <c r="K81" s="23" t="str">
        <f t="array" ref="K81">IF(L81="","",XLOOKUP(L81,selector_07,selector_07_ids,""))</f>
        <v/>
      </c>
      <c r="L81" s="25"/>
      <c r="M81" s="14"/>
      <c r="N81" s="23" t="str">
        <f t="array" ref="N81">IF(O81="","",XLOOKUP(O81,selector_04,selector_04_ids,""))</f>
        <v/>
      </c>
      <c r="O81" s="25"/>
      <c r="P81" s="14"/>
      <c r="Q81" s="27"/>
      <c r="R81" s="14"/>
    </row>
    <row r="82">
      <c r="A82" s="14"/>
      <c r="B82" s="23" t="str">
        <f>IF($A82="","",'Система'!$B$4)</f>
        <v/>
      </c>
      <c r="C82" s="14"/>
      <c r="D82" s="23" t="str">
        <f t="array" ref="D82">IF(E82="","",XLOOKUP(E82,selector_09,selector_09_ids,""))</f>
        <v/>
      </c>
      <c r="E82" s="25"/>
      <c r="F82" s="14"/>
      <c r="G82" s="27"/>
      <c r="H82" s="27"/>
      <c r="I82" s="14"/>
      <c r="J82" s="14"/>
      <c r="K82" s="23" t="str">
        <f t="array" ref="K82">IF(L82="","",XLOOKUP(L82,selector_07,selector_07_ids,""))</f>
        <v/>
      </c>
      <c r="L82" s="25"/>
      <c r="M82" s="14"/>
      <c r="N82" s="23" t="str">
        <f t="array" ref="N82">IF(O82="","",XLOOKUP(O82,selector_04,selector_04_ids,""))</f>
        <v/>
      </c>
      <c r="O82" s="25"/>
      <c r="P82" s="14"/>
      <c r="Q82" s="27"/>
      <c r="R82" s="14"/>
    </row>
    <row r="83">
      <c r="A83" s="14"/>
      <c r="B83" s="23" t="str">
        <f>IF($A83="","",'Система'!$B$4)</f>
        <v/>
      </c>
      <c r="C83" s="14"/>
      <c r="D83" s="23" t="str">
        <f t="array" ref="D83">IF(E83="","",XLOOKUP(E83,selector_09,selector_09_ids,""))</f>
        <v/>
      </c>
      <c r="E83" s="25"/>
      <c r="F83" s="14"/>
      <c r="G83" s="27"/>
      <c r="H83" s="27"/>
      <c r="I83" s="14"/>
      <c r="J83" s="14"/>
      <c r="K83" s="23" t="str">
        <f t="array" ref="K83">IF(L83="","",XLOOKUP(L83,selector_07,selector_07_ids,""))</f>
        <v/>
      </c>
      <c r="L83" s="25"/>
      <c r="M83" s="14"/>
      <c r="N83" s="23" t="str">
        <f t="array" ref="N83">IF(O83="","",XLOOKUP(O83,selector_04,selector_04_ids,""))</f>
        <v/>
      </c>
      <c r="O83" s="25"/>
      <c r="P83" s="14"/>
      <c r="Q83" s="27"/>
      <c r="R83" s="14"/>
    </row>
    <row r="84">
      <c r="A84" s="14"/>
      <c r="B84" s="23" t="str">
        <f>IF($A84="","",'Система'!$B$4)</f>
        <v/>
      </c>
      <c r="C84" s="14"/>
      <c r="D84" s="23" t="str">
        <f t="array" ref="D84">IF(E84="","",XLOOKUP(E84,selector_09,selector_09_ids,""))</f>
        <v/>
      </c>
      <c r="E84" s="25"/>
      <c r="F84" s="14"/>
      <c r="G84" s="27"/>
      <c r="H84" s="27"/>
      <c r="I84" s="14"/>
      <c r="J84" s="14"/>
      <c r="K84" s="23" t="str">
        <f t="array" ref="K84">IF(L84="","",XLOOKUP(L84,selector_07,selector_07_ids,""))</f>
        <v/>
      </c>
      <c r="L84" s="25"/>
      <c r="M84" s="14"/>
      <c r="N84" s="23" t="str">
        <f t="array" ref="N84">IF(O84="","",XLOOKUP(O84,selector_04,selector_04_ids,""))</f>
        <v/>
      </c>
      <c r="O84" s="25"/>
      <c r="P84" s="14"/>
      <c r="Q84" s="27"/>
      <c r="R84" s="14"/>
    </row>
    <row r="85">
      <c r="A85" s="14"/>
      <c r="B85" s="23" t="str">
        <f>IF($A85="","",'Система'!$B$4)</f>
        <v/>
      </c>
      <c r="C85" s="14"/>
      <c r="D85" s="23" t="str">
        <f t="array" ref="D85">IF(E85="","",XLOOKUP(E85,selector_09,selector_09_ids,""))</f>
        <v/>
      </c>
      <c r="E85" s="25"/>
      <c r="F85" s="14"/>
      <c r="G85" s="27"/>
      <c r="H85" s="27"/>
      <c r="I85" s="14"/>
      <c r="J85" s="14"/>
      <c r="K85" s="23" t="str">
        <f t="array" ref="K85">IF(L85="","",XLOOKUP(L85,selector_07,selector_07_ids,""))</f>
        <v/>
      </c>
      <c r="L85" s="25"/>
      <c r="M85" s="14"/>
      <c r="N85" s="23" t="str">
        <f t="array" ref="N85">IF(O85="","",XLOOKUP(O85,selector_04,selector_04_ids,""))</f>
        <v/>
      </c>
      <c r="O85" s="25"/>
      <c r="P85" s="14"/>
      <c r="Q85" s="27"/>
      <c r="R85" s="14"/>
    </row>
    <row r="86">
      <c r="A86" s="14"/>
      <c r="B86" s="23" t="str">
        <f>IF($A86="","",'Система'!$B$4)</f>
        <v/>
      </c>
      <c r="C86" s="14"/>
      <c r="D86" s="23" t="str">
        <f t="array" ref="D86">IF(E86="","",XLOOKUP(E86,selector_09,selector_09_ids,""))</f>
        <v/>
      </c>
      <c r="E86" s="25"/>
      <c r="F86" s="14"/>
      <c r="G86" s="27"/>
      <c r="H86" s="27"/>
      <c r="I86" s="14"/>
      <c r="J86" s="14"/>
      <c r="K86" s="23" t="str">
        <f t="array" ref="K86">IF(L86="","",XLOOKUP(L86,selector_07,selector_07_ids,""))</f>
        <v/>
      </c>
      <c r="L86" s="25"/>
      <c r="M86" s="14"/>
      <c r="N86" s="23" t="str">
        <f t="array" ref="N86">IF(O86="","",XLOOKUP(O86,selector_04,selector_04_ids,""))</f>
        <v/>
      </c>
      <c r="O86" s="25"/>
      <c r="P86" s="14"/>
      <c r="Q86" s="27"/>
      <c r="R86" s="14"/>
    </row>
    <row r="87">
      <c r="A87" s="14"/>
      <c r="B87" s="23" t="str">
        <f>IF($A87="","",'Система'!$B$4)</f>
        <v/>
      </c>
      <c r="C87" s="14"/>
      <c r="D87" s="23" t="str">
        <f t="array" ref="D87">IF(E87="","",XLOOKUP(E87,selector_09,selector_09_ids,""))</f>
        <v/>
      </c>
      <c r="E87" s="25"/>
      <c r="F87" s="14"/>
      <c r="G87" s="27"/>
      <c r="H87" s="27"/>
      <c r="I87" s="14"/>
      <c r="J87" s="14"/>
      <c r="K87" s="23" t="str">
        <f t="array" ref="K87">IF(L87="","",XLOOKUP(L87,selector_07,selector_07_ids,""))</f>
        <v/>
      </c>
      <c r="L87" s="25"/>
      <c r="M87" s="14"/>
      <c r="N87" s="23" t="str">
        <f t="array" ref="N87">IF(O87="","",XLOOKUP(O87,selector_04,selector_04_ids,""))</f>
        <v/>
      </c>
      <c r="O87" s="25"/>
      <c r="P87" s="14"/>
      <c r="Q87" s="27"/>
      <c r="R87" s="14"/>
    </row>
    <row r="88">
      <c r="A88" s="14"/>
      <c r="B88" s="23" t="str">
        <f>IF($A88="","",'Система'!$B$4)</f>
        <v/>
      </c>
      <c r="C88" s="14"/>
      <c r="D88" s="23" t="str">
        <f t="array" ref="D88">IF(E88="","",XLOOKUP(E88,selector_09,selector_09_ids,""))</f>
        <v/>
      </c>
      <c r="E88" s="25"/>
      <c r="F88" s="14"/>
      <c r="G88" s="27"/>
      <c r="H88" s="27"/>
      <c r="I88" s="14"/>
      <c r="J88" s="14"/>
      <c r="K88" s="23" t="str">
        <f t="array" ref="K88">IF(L88="","",XLOOKUP(L88,selector_07,selector_07_ids,""))</f>
        <v/>
      </c>
      <c r="L88" s="25"/>
      <c r="M88" s="14"/>
      <c r="N88" s="23" t="str">
        <f t="array" ref="N88">IF(O88="","",XLOOKUP(O88,selector_04,selector_04_ids,""))</f>
        <v/>
      </c>
      <c r="O88" s="25"/>
      <c r="P88" s="14"/>
      <c r="Q88" s="27"/>
      <c r="R88" s="14"/>
    </row>
    <row r="89">
      <c r="A89" s="14"/>
      <c r="B89" s="23" t="str">
        <f>IF($A89="","",'Система'!$B$4)</f>
        <v/>
      </c>
      <c r="C89" s="14"/>
      <c r="D89" s="23" t="str">
        <f t="array" ref="D89">IF(E89="","",XLOOKUP(E89,selector_09,selector_09_ids,""))</f>
        <v/>
      </c>
      <c r="E89" s="25"/>
      <c r="F89" s="14"/>
      <c r="G89" s="27"/>
      <c r="H89" s="27"/>
      <c r="I89" s="14"/>
      <c r="J89" s="14"/>
      <c r="K89" s="23" t="str">
        <f t="array" ref="K89">IF(L89="","",XLOOKUP(L89,selector_07,selector_07_ids,""))</f>
        <v/>
      </c>
      <c r="L89" s="25"/>
      <c r="M89" s="14"/>
      <c r="N89" s="23" t="str">
        <f t="array" ref="N89">IF(O89="","",XLOOKUP(O89,selector_04,selector_04_ids,""))</f>
        <v/>
      </c>
      <c r="O89" s="25"/>
      <c r="P89" s="14"/>
      <c r="Q89" s="27"/>
      <c r="R89" s="14"/>
    </row>
    <row r="90">
      <c r="A90" s="14"/>
      <c r="B90" s="23" t="str">
        <f>IF($A90="","",'Система'!$B$4)</f>
        <v/>
      </c>
      <c r="C90" s="14"/>
      <c r="D90" s="23" t="str">
        <f t="array" ref="D90">IF(E90="","",XLOOKUP(E90,selector_09,selector_09_ids,""))</f>
        <v/>
      </c>
      <c r="E90" s="25"/>
      <c r="F90" s="14"/>
      <c r="G90" s="27"/>
      <c r="H90" s="27"/>
      <c r="I90" s="14"/>
      <c r="J90" s="14"/>
      <c r="K90" s="23" t="str">
        <f t="array" ref="K90">IF(L90="","",XLOOKUP(L90,selector_07,selector_07_ids,""))</f>
        <v/>
      </c>
      <c r="L90" s="25"/>
      <c r="M90" s="14"/>
      <c r="N90" s="23" t="str">
        <f t="array" ref="N90">IF(O90="","",XLOOKUP(O90,selector_04,selector_04_ids,""))</f>
        <v/>
      </c>
      <c r="O90" s="25"/>
      <c r="P90" s="14"/>
      <c r="Q90" s="27"/>
      <c r="R90" s="14"/>
    </row>
    <row r="91">
      <c r="A91" s="14"/>
      <c r="B91" s="23" t="str">
        <f>IF($A91="","",'Система'!$B$4)</f>
        <v/>
      </c>
      <c r="C91" s="14"/>
      <c r="D91" s="23" t="str">
        <f t="array" ref="D91">IF(E91="","",XLOOKUP(E91,selector_09,selector_09_ids,""))</f>
        <v/>
      </c>
      <c r="E91" s="25"/>
      <c r="F91" s="14"/>
      <c r="G91" s="27"/>
      <c r="H91" s="27"/>
      <c r="I91" s="14"/>
      <c r="J91" s="14"/>
      <c r="K91" s="23" t="str">
        <f t="array" ref="K91">IF(L91="","",XLOOKUP(L91,selector_07,selector_07_ids,""))</f>
        <v/>
      </c>
      <c r="L91" s="25"/>
      <c r="M91" s="14"/>
      <c r="N91" s="23" t="str">
        <f t="array" ref="N91">IF(O91="","",XLOOKUP(O91,selector_04,selector_04_ids,""))</f>
        <v/>
      </c>
      <c r="O91" s="25"/>
      <c r="P91" s="14"/>
      <c r="Q91" s="27"/>
      <c r="R91" s="14"/>
    </row>
    <row r="92">
      <c r="A92" s="14"/>
      <c r="B92" s="23" t="str">
        <f>IF($A92="","",'Система'!$B$4)</f>
        <v/>
      </c>
      <c r="C92" s="14"/>
      <c r="D92" s="23" t="str">
        <f t="array" ref="D92">IF(E92="","",XLOOKUP(E92,selector_09,selector_09_ids,""))</f>
        <v/>
      </c>
      <c r="E92" s="25"/>
      <c r="F92" s="14"/>
      <c r="G92" s="27"/>
      <c r="H92" s="27"/>
      <c r="I92" s="14"/>
      <c r="J92" s="14"/>
      <c r="K92" s="23" t="str">
        <f t="array" ref="K92">IF(L92="","",XLOOKUP(L92,selector_07,selector_07_ids,""))</f>
        <v/>
      </c>
      <c r="L92" s="25"/>
      <c r="M92" s="14"/>
      <c r="N92" s="23" t="str">
        <f t="array" ref="N92">IF(O92="","",XLOOKUP(O92,selector_04,selector_04_ids,""))</f>
        <v/>
      </c>
      <c r="O92" s="25"/>
      <c r="P92" s="14"/>
      <c r="Q92" s="27"/>
      <c r="R92" s="14"/>
    </row>
    <row r="93">
      <c r="A93" s="14"/>
      <c r="B93" s="23" t="str">
        <f>IF($A93="","",'Система'!$B$4)</f>
        <v/>
      </c>
      <c r="C93" s="14"/>
      <c r="D93" s="23" t="str">
        <f t="array" ref="D93">IF(E93="","",XLOOKUP(E93,selector_09,selector_09_ids,""))</f>
        <v/>
      </c>
      <c r="E93" s="25"/>
      <c r="F93" s="14"/>
      <c r="G93" s="27"/>
      <c r="H93" s="27"/>
      <c r="I93" s="14"/>
      <c r="J93" s="14"/>
      <c r="K93" s="23" t="str">
        <f t="array" ref="K93">IF(L93="","",XLOOKUP(L93,selector_07,selector_07_ids,""))</f>
        <v/>
      </c>
      <c r="L93" s="25"/>
      <c r="M93" s="14"/>
      <c r="N93" s="23" t="str">
        <f t="array" ref="N93">IF(O93="","",XLOOKUP(O93,selector_04,selector_04_ids,""))</f>
        <v/>
      </c>
      <c r="O93" s="25"/>
      <c r="P93" s="14"/>
      <c r="Q93" s="27"/>
      <c r="R93" s="14"/>
    </row>
    <row r="94">
      <c r="A94" s="14"/>
      <c r="B94" s="23" t="str">
        <f>IF($A94="","",'Система'!$B$4)</f>
        <v/>
      </c>
      <c r="C94" s="14"/>
      <c r="D94" s="23" t="str">
        <f t="array" ref="D94">IF(E94="","",XLOOKUP(E94,selector_09,selector_09_ids,""))</f>
        <v/>
      </c>
      <c r="E94" s="25"/>
      <c r="F94" s="14"/>
      <c r="G94" s="27"/>
      <c r="H94" s="27"/>
      <c r="I94" s="14"/>
      <c r="J94" s="14"/>
      <c r="K94" s="23" t="str">
        <f t="array" ref="K94">IF(L94="","",XLOOKUP(L94,selector_07,selector_07_ids,""))</f>
        <v/>
      </c>
      <c r="L94" s="25"/>
      <c r="M94" s="14"/>
      <c r="N94" s="23" t="str">
        <f t="array" ref="N94">IF(O94="","",XLOOKUP(O94,selector_04,selector_04_ids,""))</f>
        <v/>
      </c>
      <c r="O94" s="25"/>
      <c r="P94" s="14"/>
      <c r="Q94" s="27"/>
      <c r="R94" s="14"/>
    </row>
    <row r="95">
      <c r="A95" s="14"/>
      <c r="B95" s="23" t="str">
        <f>IF($A95="","",'Система'!$B$4)</f>
        <v/>
      </c>
      <c r="C95" s="14"/>
      <c r="D95" s="23" t="str">
        <f t="array" ref="D95">IF(E95="","",XLOOKUP(E95,selector_09,selector_09_ids,""))</f>
        <v/>
      </c>
      <c r="E95" s="25"/>
      <c r="F95" s="14"/>
      <c r="G95" s="27"/>
      <c r="H95" s="27"/>
      <c r="I95" s="14"/>
      <c r="J95" s="14"/>
      <c r="K95" s="23" t="str">
        <f t="array" ref="K95">IF(L95="","",XLOOKUP(L95,selector_07,selector_07_ids,""))</f>
        <v/>
      </c>
      <c r="L95" s="25"/>
      <c r="M95" s="14"/>
      <c r="N95" s="23" t="str">
        <f t="array" ref="N95">IF(O95="","",XLOOKUP(O95,selector_04,selector_04_ids,""))</f>
        <v/>
      </c>
      <c r="O95" s="25"/>
      <c r="P95" s="14"/>
      <c r="Q95" s="27"/>
      <c r="R95" s="14"/>
    </row>
    <row r="96">
      <c r="A96" s="14"/>
      <c r="B96" s="23" t="str">
        <f>IF($A96="","",'Система'!$B$4)</f>
        <v/>
      </c>
      <c r="C96" s="14"/>
      <c r="D96" s="23" t="str">
        <f t="array" ref="D96">IF(E96="","",XLOOKUP(E96,selector_09,selector_09_ids,""))</f>
        <v/>
      </c>
      <c r="E96" s="25"/>
      <c r="F96" s="14"/>
      <c r="G96" s="27"/>
      <c r="H96" s="27"/>
      <c r="I96" s="14"/>
      <c r="J96" s="14"/>
      <c r="K96" s="23" t="str">
        <f t="array" ref="K96">IF(L96="","",XLOOKUP(L96,selector_07,selector_07_ids,""))</f>
        <v/>
      </c>
      <c r="L96" s="25"/>
      <c r="M96" s="14"/>
      <c r="N96" s="23" t="str">
        <f t="array" ref="N96">IF(O96="","",XLOOKUP(O96,selector_04,selector_04_ids,""))</f>
        <v/>
      </c>
      <c r="O96" s="25"/>
      <c r="P96" s="14"/>
      <c r="Q96" s="27"/>
      <c r="R96" s="14"/>
    </row>
    <row r="97">
      <c r="A97" s="14"/>
      <c r="B97" s="23" t="str">
        <f>IF($A97="","",'Система'!$B$4)</f>
        <v/>
      </c>
      <c r="C97" s="14"/>
      <c r="D97" s="23" t="str">
        <f t="array" ref="D97">IF(E97="","",XLOOKUP(E97,selector_09,selector_09_ids,""))</f>
        <v/>
      </c>
      <c r="E97" s="25"/>
      <c r="F97" s="14"/>
      <c r="G97" s="27"/>
      <c r="H97" s="27"/>
      <c r="I97" s="14"/>
      <c r="J97" s="14"/>
      <c r="K97" s="23" t="str">
        <f t="array" ref="K97">IF(L97="","",XLOOKUP(L97,selector_07,selector_07_ids,""))</f>
        <v/>
      </c>
      <c r="L97" s="25"/>
      <c r="M97" s="14"/>
      <c r="N97" s="23" t="str">
        <f t="array" ref="N97">IF(O97="","",XLOOKUP(O97,selector_04,selector_04_ids,""))</f>
        <v/>
      </c>
      <c r="O97" s="25"/>
      <c r="P97" s="14"/>
      <c r="Q97" s="27"/>
      <c r="R97" s="14"/>
    </row>
    <row r="98">
      <c r="A98" s="14"/>
      <c r="B98" s="23" t="str">
        <f>IF($A98="","",'Система'!$B$4)</f>
        <v/>
      </c>
      <c r="C98" s="14"/>
      <c r="D98" s="23" t="str">
        <f t="array" ref="D98">IF(E98="","",XLOOKUP(E98,selector_09,selector_09_ids,""))</f>
        <v/>
      </c>
      <c r="E98" s="25"/>
      <c r="F98" s="14"/>
      <c r="G98" s="27"/>
      <c r="H98" s="27"/>
      <c r="I98" s="14"/>
      <c r="J98" s="14"/>
      <c r="K98" s="23" t="str">
        <f t="array" ref="K98">IF(L98="","",XLOOKUP(L98,selector_07,selector_07_ids,""))</f>
        <v/>
      </c>
      <c r="L98" s="25"/>
      <c r="M98" s="14"/>
      <c r="N98" s="23" t="str">
        <f t="array" ref="N98">IF(O98="","",XLOOKUP(O98,selector_04,selector_04_ids,""))</f>
        <v/>
      </c>
      <c r="O98" s="25"/>
      <c r="P98" s="14"/>
      <c r="Q98" s="27"/>
      <c r="R98" s="14"/>
    </row>
    <row r="99">
      <c r="A99" s="14"/>
      <c r="B99" s="23" t="str">
        <f>IF($A99="","",'Система'!$B$4)</f>
        <v/>
      </c>
      <c r="C99" s="14"/>
      <c r="D99" s="23" t="str">
        <f t="array" ref="D99">IF(E99="","",XLOOKUP(E99,selector_09,selector_09_ids,""))</f>
        <v/>
      </c>
      <c r="E99" s="25"/>
      <c r="F99" s="14"/>
      <c r="G99" s="27"/>
      <c r="H99" s="27"/>
      <c r="I99" s="14"/>
      <c r="J99" s="14"/>
      <c r="K99" s="23" t="str">
        <f t="array" ref="K99">IF(L99="","",XLOOKUP(L99,selector_07,selector_07_ids,""))</f>
        <v/>
      </c>
      <c r="L99" s="25"/>
      <c r="M99" s="14"/>
      <c r="N99" s="23" t="str">
        <f t="array" ref="N99">IF(O99="","",XLOOKUP(O99,selector_04,selector_04_ids,""))</f>
        <v/>
      </c>
      <c r="O99" s="25"/>
      <c r="P99" s="14"/>
      <c r="Q99" s="27"/>
      <c r="R99" s="14"/>
    </row>
    <row r="100">
      <c r="A100" s="14"/>
      <c r="B100" s="23" t="str">
        <f>IF($A100="","",'Система'!$B$4)</f>
        <v/>
      </c>
      <c r="C100" s="14"/>
      <c r="D100" s="23" t="str">
        <f t="array" ref="D100">IF(E100="","",XLOOKUP(E100,selector_09,selector_09_ids,""))</f>
        <v/>
      </c>
      <c r="E100" s="25"/>
      <c r="F100" s="14"/>
      <c r="G100" s="27"/>
      <c r="H100" s="27"/>
      <c r="I100" s="14"/>
      <c r="J100" s="14"/>
      <c r="K100" s="23" t="str">
        <f t="array" ref="K100">IF(L100="","",XLOOKUP(L100,selector_07,selector_07_ids,""))</f>
        <v/>
      </c>
      <c r="L100" s="25"/>
      <c r="M100" s="14"/>
      <c r="N100" s="23" t="str">
        <f t="array" ref="N100">IF(O100="","",XLOOKUP(O100,selector_04,selector_04_ids,""))</f>
        <v/>
      </c>
      <c r="O100" s="25"/>
      <c r="P100" s="14"/>
      <c r="Q100" s="27"/>
      <c r="R100" s="14"/>
    </row>
    <row r="101">
      <c r="A101" s="14"/>
      <c r="B101" s="23" t="str">
        <f>IF($A101="","",'Система'!$B$4)</f>
        <v/>
      </c>
      <c r="C101" s="14"/>
      <c r="D101" s="23" t="str">
        <f t="array" ref="D101">IF(E101="","",XLOOKUP(E101,selector_09,selector_09_ids,""))</f>
        <v/>
      </c>
      <c r="E101" s="25"/>
      <c r="F101" s="14"/>
      <c r="G101" s="27"/>
      <c r="H101" s="27"/>
      <c r="I101" s="14"/>
      <c r="J101" s="14"/>
      <c r="K101" s="23" t="str">
        <f t="array" ref="K101">IF(L101="","",XLOOKUP(L101,selector_07,selector_07_ids,""))</f>
        <v/>
      </c>
      <c r="L101" s="25"/>
      <c r="M101" s="14"/>
      <c r="N101" s="23" t="str">
        <f t="array" ref="N101">IF(O101="","",XLOOKUP(O101,selector_04,selector_04_ids,""))</f>
        <v/>
      </c>
      <c r="O101" s="25"/>
      <c r="P101" s="14"/>
      <c r="Q101" s="27"/>
      <c r="R101" s="14"/>
    </row>
    <row r="102">
      <c r="A102" s="14"/>
      <c r="B102" s="23" t="str">
        <f>IF($A102="","",'Система'!$B$4)</f>
        <v/>
      </c>
      <c r="C102" s="14"/>
      <c r="D102" s="23" t="str">
        <f t="array" ref="D102">IF(E102="","",XLOOKUP(E102,selector_09,selector_09_ids,""))</f>
        <v/>
      </c>
      <c r="E102" s="25"/>
      <c r="F102" s="14"/>
      <c r="G102" s="27"/>
      <c r="H102" s="27"/>
      <c r="I102" s="14"/>
      <c r="J102" s="14"/>
      <c r="K102" s="23" t="str">
        <f t="array" ref="K102">IF(L102="","",XLOOKUP(L102,selector_07,selector_07_ids,""))</f>
        <v/>
      </c>
      <c r="L102" s="25"/>
      <c r="M102" s="14"/>
      <c r="N102" s="23" t="str">
        <f t="array" ref="N102">IF(O102="","",XLOOKUP(O102,selector_04,selector_04_ids,""))</f>
        <v/>
      </c>
      <c r="O102" s="25"/>
      <c r="P102" s="14"/>
      <c r="Q102" s="27"/>
      <c r="R102" s="14"/>
    </row>
    <row r="103">
      <c r="A103" s="14"/>
      <c r="B103" s="23" t="str">
        <f>IF($A103="","",'Система'!$B$4)</f>
        <v/>
      </c>
      <c r="C103" s="14"/>
      <c r="D103" s="23" t="str">
        <f t="array" ref="D103">IF(E103="","",XLOOKUP(E103,selector_09,selector_09_ids,""))</f>
        <v/>
      </c>
      <c r="E103" s="25"/>
      <c r="F103" s="14"/>
      <c r="G103" s="27"/>
      <c r="H103" s="27"/>
      <c r="I103" s="14"/>
      <c r="J103" s="14"/>
      <c r="K103" s="23" t="str">
        <f t="array" ref="K103">IF(L103="","",XLOOKUP(L103,selector_07,selector_07_ids,""))</f>
        <v/>
      </c>
      <c r="L103" s="25"/>
      <c r="M103" s="14"/>
      <c r="N103" s="23" t="str">
        <f t="array" ref="N103">IF(O103="","",XLOOKUP(O103,selector_04,selector_04_ids,""))</f>
        <v/>
      </c>
      <c r="O103" s="25"/>
      <c r="P103" s="14"/>
      <c r="Q103" s="27"/>
      <c r="R103" s="14"/>
    </row>
    <row r="104">
      <c r="A104" s="14"/>
      <c r="B104" s="23" t="str">
        <f>IF($A104="","",'Система'!$B$4)</f>
        <v/>
      </c>
      <c r="C104" s="14"/>
      <c r="D104" s="23" t="str">
        <f t="array" ref="D104">IF(E104="","",XLOOKUP(E104,selector_09,selector_09_ids,""))</f>
        <v/>
      </c>
      <c r="E104" s="25"/>
      <c r="F104" s="14"/>
      <c r="G104" s="27"/>
      <c r="H104" s="27"/>
      <c r="I104" s="14"/>
      <c r="J104" s="14"/>
      <c r="K104" s="23" t="str">
        <f t="array" ref="K104">IF(L104="","",XLOOKUP(L104,selector_07,selector_07_ids,""))</f>
        <v/>
      </c>
      <c r="L104" s="25"/>
      <c r="M104" s="14"/>
      <c r="N104" s="23" t="str">
        <f t="array" ref="N104">IF(O104="","",XLOOKUP(O104,selector_04,selector_04_ids,""))</f>
        <v/>
      </c>
      <c r="O104" s="25"/>
      <c r="P104" s="14"/>
      <c r="Q104" s="27"/>
      <c r="R104" s="14"/>
    </row>
    <row r="105">
      <c r="A105" s="14"/>
      <c r="B105" s="23" t="str">
        <f>IF($A105="","",'Система'!$B$4)</f>
        <v/>
      </c>
      <c r="C105" s="14"/>
      <c r="D105" s="23" t="str">
        <f t="array" ref="D105">IF(E105="","",XLOOKUP(E105,selector_09,selector_09_ids,""))</f>
        <v/>
      </c>
      <c r="E105" s="25"/>
      <c r="F105" s="14"/>
      <c r="G105" s="27"/>
      <c r="H105" s="27"/>
      <c r="I105" s="14"/>
      <c r="J105" s="14"/>
      <c r="K105" s="23" t="str">
        <f t="array" ref="K105">IF(L105="","",XLOOKUP(L105,selector_07,selector_07_ids,""))</f>
        <v/>
      </c>
      <c r="L105" s="25"/>
      <c r="M105" s="14"/>
      <c r="N105" s="23" t="str">
        <f t="array" ref="N105">IF(O105="","",XLOOKUP(O105,selector_04,selector_04_ids,""))</f>
        <v/>
      </c>
      <c r="O105" s="25"/>
      <c r="P105" s="14"/>
      <c r="Q105" s="27"/>
      <c r="R105" s="14"/>
    </row>
    <row r="106">
      <c r="A106" s="14"/>
      <c r="B106" s="23" t="str">
        <f>IF($A106="","",'Система'!$B$4)</f>
        <v/>
      </c>
      <c r="C106" s="14"/>
      <c r="D106" s="23" t="str">
        <f t="array" ref="D106">IF(E106="","",XLOOKUP(E106,selector_09,selector_09_ids,""))</f>
        <v/>
      </c>
      <c r="E106" s="25"/>
      <c r="F106" s="14"/>
      <c r="G106" s="27"/>
      <c r="H106" s="27"/>
      <c r="I106" s="14"/>
      <c r="J106" s="14"/>
      <c r="K106" s="23" t="str">
        <f t="array" ref="K106">IF(L106="","",XLOOKUP(L106,selector_07,selector_07_ids,""))</f>
        <v/>
      </c>
      <c r="L106" s="25"/>
      <c r="M106" s="14"/>
      <c r="N106" s="23" t="str">
        <f t="array" ref="N106">IF(O106="","",XLOOKUP(O106,selector_04,selector_04_ids,""))</f>
        <v/>
      </c>
      <c r="O106" s="25"/>
      <c r="P106" s="14"/>
      <c r="Q106" s="27"/>
      <c r="R106" s="14"/>
    </row>
    <row r="107">
      <c r="A107" s="14"/>
      <c r="B107" s="23" t="str">
        <f>IF($A107="","",'Система'!$B$4)</f>
        <v/>
      </c>
      <c r="C107" s="14"/>
      <c r="D107" s="23" t="str">
        <f t="array" ref="D107">IF(E107="","",XLOOKUP(E107,selector_09,selector_09_ids,""))</f>
        <v/>
      </c>
      <c r="E107" s="25"/>
      <c r="F107" s="14"/>
      <c r="G107" s="27"/>
      <c r="H107" s="27"/>
      <c r="I107" s="14"/>
      <c r="J107" s="14"/>
      <c r="K107" s="23" t="str">
        <f t="array" ref="K107">IF(L107="","",XLOOKUP(L107,selector_07,selector_07_ids,""))</f>
        <v/>
      </c>
      <c r="L107" s="25"/>
      <c r="M107" s="14"/>
      <c r="N107" s="23" t="str">
        <f t="array" ref="N107">IF(O107="","",XLOOKUP(O107,selector_04,selector_04_ids,""))</f>
        <v/>
      </c>
      <c r="O107" s="25"/>
      <c r="P107" s="14"/>
      <c r="Q107" s="27"/>
      <c r="R107" s="14"/>
    </row>
    <row r="108">
      <c r="A108" s="14"/>
      <c r="B108" s="23" t="str">
        <f>IF($A108="","",'Система'!$B$4)</f>
        <v/>
      </c>
      <c r="C108" s="14"/>
      <c r="D108" s="23" t="str">
        <f t="array" ref="D108">IF(E108="","",XLOOKUP(E108,selector_09,selector_09_ids,""))</f>
        <v/>
      </c>
      <c r="E108" s="25"/>
      <c r="F108" s="14"/>
      <c r="G108" s="27"/>
      <c r="H108" s="27"/>
      <c r="I108" s="14"/>
      <c r="J108" s="14"/>
      <c r="K108" s="23" t="str">
        <f t="array" ref="K108">IF(L108="","",XLOOKUP(L108,selector_07,selector_07_ids,""))</f>
        <v/>
      </c>
      <c r="L108" s="25"/>
      <c r="M108" s="14"/>
      <c r="N108" s="23" t="str">
        <f t="array" ref="N108">IF(O108="","",XLOOKUP(O108,selector_04,selector_04_ids,""))</f>
        <v/>
      </c>
      <c r="O108" s="25"/>
      <c r="P108" s="14"/>
      <c r="Q108" s="27"/>
      <c r="R108" s="14"/>
    </row>
    <row r="109">
      <c r="A109" s="14"/>
      <c r="B109" s="23" t="str">
        <f>IF($A109="","",'Система'!$B$4)</f>
        <v/>
      </c>
      <c r="C109" s="14"/>
      <c r="D109" s="23" t="str">
        <f t="array" ref="D109">IF(E109="","",XLOOKUP(E109,selector_09,selector_09_ids,""))</f>
        <v/>
      </c>
      <c r="E109" s="25"/>
      <c r="F109" s="14"/>
      <c r="G109" s="27"/>
      <c r="H109" s="27"/>
      <c r="I109" s="14"/>
      <c r="J109" s="14"/>
      <c r="K109" s="23" t="str">
        <f t="array" ref="K109">IF(L109="","",XLOOKUP(L109,selector_07,selector_07_ids,""))</f>
        <v/>
      </c>
      <c r="L109" s="25"/>
      <c r="M109" s="14"/>
      <c r="N109" s="23" t="str">
        <f t="array" ref="N109">IF(O109="","",XLOOKUP(O109,selector_04,selector_04_ids,""))</f>
        <v/>
      </c>
      <c r="O109" s="25"/>
      <c r="P109" s="14"/>
      <c r="Q109" s="27"/>
      <c r="R109" s="14"/>
    </row>
    <row r="110">
      <c r="A110" s="14"/>
      <c r="B110" s="23" t="str">
        <f>IF($A110="","",'Система'!$B$4)</f>
        <v/>
      </c>
      <c r="C110" s="14"/>
      <c r="D110" s="23" t="str">
        <f t="array" ref="D110">IF(E110="","",XLOOKUP(E110,selector_09,selector_09_ids,""))</f>
        <v/>
      </c>
      <c r="E110" s="25"/>
      <c r="F110" s="14"/>
      <c r="G110" s="27"/>
      <c r="H110" s="27"/>
      <c r="I110" s="14"/>
      <c r="J110" s="14"/>
      <c r="K110" s="23" t="str">
        <f t="array" ref="K110">IF(L110="","",XLOOKUP(L110,selector_07,selector_07_ids,""))</f>
        <v/>
      </c>
      <c r="L110" s="25"/>
      <c r="M110" s="14"/>
      <c r="N110" s="23" t="str">
        <f t="array" ref="N110">IF(O110="","",XLOOKUP(O110,selector_04,selector_04_ids,""))</f>
        <v/>
      </c>
      <c r="O110" s="25"/>
      <c r="P110" s="14"/>
      <c r="Q110" s="27"/>
      <c r="R110" s="14"/>
    </row>
    <row r="111">
      <c r="A111" s="14"/>
      <c r="B111" s="23" t="str">
        <f>IF($A111="","",'Система'!$B$4)</f>
        <v/>
      </c>
      <c r="C111" s="14"/>
      <c r="D111" s="23" t="str">
        <f t="array" ref="D111">IF(E111="","",XLOOKUP(E111,selector_09,selector_09_ids,""))</f>
        <v/>
      </c>
      <c r="E111" s="25"/>
      <c r="F111" s="14"/>
      <c r="G111" s="27"/>
      <c r="H111" s="27"/>
      <c r="I111" s="14"/>
      <c r="J111" s="14"/>
      <c r="K111" s="23" t="str">
        <f t="array" ref="K111">IF(L111="","",XLOOKUP(L111,selector_07,selector_07_ids,""))</f>
        <v/>
      </c>
      <c r="L111" s="25"/>
      <c r="M111" s="14"/>
      <c r="N111" s="23" t="str">
        <f t="array" ref="N111">IF(O111="","",XLOOKUP(O111,selector_04,selector_04_ids,""))</f>
        <v/>
      </c>
      <c r="O111" s="25"/>
      <c r="P111" s="14"/>
      <c r="Q111" s="27"/>
      <c r="R111" s="14"/>
    </row>
    <row r="112">
      <c r="A112" s="14"/>
      <c r="B112" s="23" t="str">
        <f>IF($A112="","",'Система'!$B$4)</f>
        <v/>
      </c>
      <c r="C112" s="14"/>
      <c r="D112" s="23" t="str">
        <f t="array" ref="D112">IF(E112="","",XLOOKUP(E112,selector_09,selector_09_ids,""))</f>
        <v/>
      </c>
      <c r="E112" s="25"/>
      <c r="F112" s="14"/>
      <c r="G112" s="27"/>
      <c r="H112" s="27"/>
      <c r="I112" s="14"/>
      <c r="J112" s="14"/>
      <c r="K112" s="23" t="str">
        <f t="array" ref="K112">IF(L112="","",XLOOKUP(L112,selector_07,selector_07_ids,""))</f>
        <v/>
      </c>
      <c r="L112" s="25"/>
      <c r="M112" s="14"/>
      <c r="N112" s="23" t="str">
        <f t="array" ref="N112">IF(O112="","",XLOOKUP(O112,selector_04,selector_04_ids,""))</f>
        <v/>
      </c>
      <c r="O112" s="25"/>
      <c r="P112" s="14"/>
      <c r="Q112" s="27"/>
      <c r="R112" s="14"/>
    </row>
    <row r="113">
      <c r="A113" s="14"/>
      <c r="B113" s="23" t="str">
        <f>IF($A113="","",'Система'!$B$4)</f>
        <v/>
      </c>
      <c r="C113" s="14"/>
      <c r="D113" s="23" t="str">
        <f t="array" ref="D113">IF(E113="","",XLOOKUP(E113,selector_09,selector_09_ids,""))</f>
        <v/>
      </c>
      <c r="E113" s="25"/>
      <c r="F113" s="14"/>
      <c r="G113" s="27"/>
      <c r="H113" s="27"/>
      <c r="I113" s="14"/>
      <c r="J113" s="14"/>
      <c r="K113" s="23" t="str">
        <f t="array" ref="K113">IF(L113="","",XLOOKUP(L113,selector_07,selector_07_ids,""))</f>
        <v/>
      </c>
      <c r="L113" s="25"/>
      <c r="M113" s="14"/>
      <c r="N113" s="23" t="str">
        <f t="array" ref="N113">IF(O113="","",XLOOKUP(O113,selector_04,selector_04_ids,""))</f>
        <v/>
      </c>
      <c r="O113" s="25"/>
      <c r="P113" s="14"/>
      <c r="Q113" s="27"/>
      <c r="R113" s="14"/>
    </row>
    <row r="114">
      <c r="A114" s="14"/>
      <c r="B114" s="23" t="str">
        <f>IF($A114="","",'Система'!$B$4)</f>
        <v/>
      </c>
      <c r="C114" s="14"/>
      <c r="D114" s="23" t="str">
        <f t="array" ref="D114">IF(E114="","",XLOOKUP(E114,selector_09,selector_09_ids,""))</f>
        <v/>
      </c>
      <c r="E114" s="25"/>
      <c r="F114" s="14"/>
      <c r="G114" s="27"/>
      <c r="H114" s="27"/>
      <c r="I114" s="14"/>
      <c r="J114" s="14"/>
      <c r="K114" s="23" t="str">
        <f t="array" ref="K114">IF(L114="","",XLOOKUP(L114,selector_07,selector_07_ids,""))</f>
        <v/>
      </c>
      <c r="L114" s="25"/>
      <c r="M114" s="14"/>
      <c r="N114" s="23" t="str">
        <f t="array" ref="N114">IF(O114="","",XLOOKUP(O114,selector_04,selector_04_ids,""))</f>
        <v/>
      </c>
      <c r="O114" s="25"/>
      <c r="P114" s="14"/>
      <c r="Q114" s="27"/>
      <c r="R114" s="14"/>
    </row>
    <row r="115">
      <c r="A115" s="14"/>
      <c r="B115" s="23" t="str">
        <f>IF($A115="","",'Система'!$B$4)</f>
        <v/>
      </c>
      <c r="C115" s="14"/>
      <c r="D115" s="23" t="str">
        <f t="array" ref="D115">IF(E115="","",XLOOKUP(E115,selector_09,selector_09_ids,""))</f>
        <v/>
      </c>
      <c r="E115" s="25"/>
      <c r="F115" s="14"/>
      <c r="G115" s="27"/>
      <c r="H115" s="27"/>
      <c r="I115" s="14"/>
      <c r="J115" s="14"/>
      <c r="K115" s="23" t="str">
        <f t="array" ref="K115">IF(L115="","",XLOOKUP(L115,selector_07,selector_07_ids,""))</f>
        <v/>
      </c>
      <c r="L115" s="25"/>
      <c r="M115" s="14"/>
      <c r="N115" s="23" t="str">
        <f t="array" ref="N115">IF(O115="","",XLOOKUP(O115,selector_04,selector_04_ids,""))</f>
        <v/>
      </c>
      <c r="O115" s="25"/>
      <c r="P115" s="14"/>
      <c r="Q115" s="27"/>
      <c r="R115" s="14"/>
    </row>
    <row r="116">
      <c r="A116" s="14"/>
      <c r="B116" s="23" t="str">
        <f>IF($A116="","",'Система'!$B$4)</f>
        <v/>
      </c>
      <c r="C116" s="14"/>
      <c r="D116" s="23" t="str">
        <f t="array" ref="D116">IF(E116="","",XLOOKUP(E116,selector_09,selector_09_ids,""))</f>
        <v/>
      </c>
      <c r="E116" s="25"/>
      <c r="F116" s="14"/>
      <c r="G116" s="27"/>
      <c r="H116" s="27"/>
      <c r="I116" s="14"/>
      <c r="J116" s="14"/>
      <c r="K116" s="23" t="str">
        <f t="array" ref="K116">IF(L116="","",XLOOKUP(L116,selector_07,selector_07_ids,""))</f>
        <v/>
      </c>
      <c r="L116" s="25"/>
      <c r="M116" s="14"/>
      <c r="N116" s="23" t="str">
        <f t="array" ref="N116">IF(O116="","",XLOOKUP(O116,selector_04,selector_04_ids,""))</f>
        <v/>
      </c>
      <c r="O116" s="25"/>
      <c r="P116" s="14"/>
      <c r="Q116" s="27"/>
      <c r="R116" s="14"/>
    </row>
    <row r="117">
      <c r="A117" s="14"/>
      <c r="B117" s="23" t="str">
        <f>IF($A117="","",'Система'!$B$4)</f>
        <v/>
      </c>
      <c r="C117" s="14"/>
      <c r="D117" s="23" t="str">
        <f t="array" ref="D117">IF(E117="","",XLOOKUP(E117,selector_09,selector_09_ids,""))</f>
        <v/>
      </c>
      <c r="E117" s="25"/>
      <c r="F117" s="14"/>
      <c r="G117" s="27"/>
      <c r="H117" s="27"/>
      <c r="I117" s="14"/>
      <c r="J117" s="14"/>
      <c r="K117" s="23" t="str">
        <f t="array" ref="K117">IF(L117="","",XLOOKUP(L117,selector_07,selector_07_ids,""))</f>
        <v/>
      </c>
      <c r="L117" s="25"/>
      <c r="M117" s="14"/>
      <c r="N117" s="23" t="str">
        <f t="array" ref="N117">IF(O117="","",XLOOKUP(O117,selector_04,selector_04_ids,""))</f>
        <v/>
      </c>
      <c r="O117" s="25"/>
      <c r="P117" s="14"/>
      <c r="Q117" s="27"/>
      <c r="R117" s="14"/>
    </row>
    <row r="118">
      <c r="A118" s="14"/>
      <c r="B118" s="23" t="str">
        <f>IF($A118="","",'Система'!$B$4)</f>
        <v/>
      </c>
      <c r="C118" s="14"/>
      <c r="D118" s="23" t="str">
        <f t="array" ref="D118">IF(E118="","",XLOOKUP(E118,selector_09,selector_09_ids,""))</f>
        <v/>
      </c>
      <c r="E118" s="25"/>
      <c r="F118" s="14"/>
      <c r="G118" s="27"/>
      <c r="H118" s="27"/>
      <c r="I118" s="14"/>
      <c r="J118" s="14"/>
      <c r="K118" s="23" t="str">
        <f t="array" ref="K118">IF(L118="","",XLOOKUP(L118,selector_07,selector_07_ids,""))</f>
        <v/>
      </c>
      <c r="L118" s="25"/>
      <c r="M118" s="14"/>
      <c r="N118" s="23" t="str">
        <f t="array" ref="N118">IF(O118="","",XLOOKUP(O118,selector_04,selector_04_ids,""))</f>
        <v/>
      </c>
      <c r="O118" s="25"/>
      <c r="P118" s="14"/>
      <c r="Q118" s="27"/>
      <c r="R118" s="14"/>
    </row>
    <row r="119">
      <c r="A119" s="14"/>
      <c r="B119" s="23" t="str">
        <f>IF($A119="","",'Система'!$B$4)</f>
        <v/>
      </c>
      <c r="C119" s="14"/>
      <c r="D119" s="23" t="str">
        <f t="array" ref="D119">IF(E119="","",XLOOKUP(E119,selector_09,selector_09_ids,""))</f>
        <v/>
      </c>
      <c r="E119" s="25"/>
      <c r="F119" s="14"/>
      <c r="G119" s="27"/>
      <c r="H119" s="27"/>
      <c r="I119" s="14"/>
      <c r="J119" s="14"/>
      <c r="K119" s="23" t="str">
        <f t="array" ref="K119">IF(L119="","",XLOOKUP(L119,selector_07,selector_07_ids,""))</f>
        <v/>
      </c>
      <c r="L119" s="25"/>
      <c r="M119" s="14"/>
      <c r="N119" s="23" t="str">
        <f t="array" ref="N119">IF(O119="","",XLOOKUP(O119,selector_04,selector_04_ids,""))</f>
        <v/>
      </c>
      <c r="O119" s="25"/>
      <c r="P119" s="14"/>
      <c r="Q119" s="27"/>
      <c r="R119" s="14"/>
    </row>
    <row r="120">
      <c r="A120" s="14"/>
      <c r="B120" s="23" t="str">
        <f>IF($A120="","",'Система'!$B$4)</f>
        <v/>
      </c>
      <c r="C120" s="14"/>
      <c r="D120" s="23" t="str">
        <f t="array" ref="D120">IF(E120="","",XLOOKUP(E120,selector_09,selector_09_ids,""))</f>
        <v/>
      </c>
      <c r="E120" s="25"/>
      <c r="F120" s="14"/>
      <c r="G120" s="27"/>
      <c r="H120" s="27"/>
      <c r="I120" s="14"/>
      <c r="J120" s="14"/>
      <c r="K120" s="23" t="str">
        <f t="array" ref="K120">IF(L120="","",XLOOKUP(L120,selector_07,selector_07_ids,""))</f>
        <v/>
      </c>
      <c r="L120" s="25"/>
      <c r="M120" s="14"/>
      <c r="N120" s="23" t="str">
        <f t="array" ref="N120">IF(O120="","",XLOOKUP(O120,selector_04,selector_04_ids,""))</f>
        <v/>
      </c>
      <c r="O120" s="25"/>
      <c r="P120" s="14"/>
      <c r="Q120" s="27"/>
      <c r="R120" s="14"/>
    </row>
    <row r="121">
      <c r="A121" s="14"/>
      <c r="B121" s="23" t="str">
        <f>IF($A121="","",'Система'!$B$4)</f>
        <v/>
      </c>
      <c r="C121" s="14"/>
      <c r="D121" s="23" t="str">
        <f t="array" ref="D121">IF(E121="","",XLOOKUP(E121,selector_09,selector_09_ids,""))</f>
        <v/>
      </c>
      <c r="E121" s="25"/>
      <c r="F121" s="14"/>
      <c r="G121" s="27"/>
      <c r="H121" s="27"/>
      <c r="I121" s="14"/>
      <c r="J121" s="14"/>
      <c r="K121" s="23" t="str">
        <f t="array" ref="K121">IF(L121="","",XLOOKUP(L121,selector_07,selector_07_ids,""))</f>
        <v/>
      </c>
      <c r="L121" s="25"/>
      <c r="M121" s="14"/>
      <c r="N121" s="23" t="str">
        <f t="array" ref="N121">IF(O121="","",XLOOKUP(O121,selector_04,selector_04_ids,""))</f>
        <v/>
      </c>
      <c r="O121" s="25"/>
      <c r="P121" s="14"/>
      <c r="Q121" s="27"/>
      <c r="R121" s="14"/>
    </row>
    <row r="122">
      <c r="A122" s="14"/>
      <c r="B122" s="23" t="str">
        <f>IF($A122="","",'Система'!$B$4)</f>
        <v/>
      </c>
      <c r="C122" s="14"/>
      <c r="D122" s="23" t="str">
        <f t="array" ref="D122">IF(E122="","",XLOOKUP(E122,selector_09,selector_09_ids,""))</f>
        <v/>
      </c>
      <c r="E122" s="25"/>
      <c r="F122" s="14"/>
      <c r="G122" s="27"/>
      <c r="H122" s="27"/>
      <c r="I122" s="14"/>
      <c r="J122" s="14"/>
      <c r="K122" s="23" t="str">
        <f t="array" ref="K122">IF(L122="","",XLOOKUP(L122,selector_07,selector_07_ids,""))</f>
        <v/>
      </c>
      <c r="L122" s="25"/>
      <c r="M122" s="14"/>
      <c r="N122" s="23" t="str">
        <f t="array" ref="N122">IF(O122="","",XLOOKUP(O122,selector_04,selector_04_ids,""))</f>
        <v/>
      </c>
      <c r="O122" s="25"/>
      <c r="P122" s="14"/>
      <c r="Q122" s="27"/>
      <c r="R122" s="14"/>
    </row>
    <row r="123">
      <c r="A123" s="14"/>
      <c r="B123" s="23" t="str">
        <f>IF($A123="","",'Система'!$B$4)</f>
        <v/>
      </c>
      <c r="C123" s="14"/>
      <c r="D123" s="23" t="str">
        <f t="array" ref="D123">IF(E123="","",XLOOKUP(E123,selector_09,selector_09_ids,""))</f>
        <v/>
      </c>
      <c r="E123" s="25"/>
      <c r="F123" s="14"/>
      <c r="G123" s="27"/>
      <c r="H123" s="27"/>
      <c r="I123" s="14"/>
      <c r="J123" s="14"/>
      <c r="K123" s="23" t="str">
        <f t="array" ref="K123">IF(L123="","",XLOOKUP(L123,selector_07,selector_07_ids,""))</f>
        <v/>
      </c>
      <c r="L123" s="25"/>
      <c r="M123" s="14"/>
      <c r="N123" s="23" t="str">
        <f t="array" ref="N123">IF(O123="","",XLOOKUP(O123,selector_04,selector_04_ids,""))</f>
        <v/>
      </c>
      <c r="O123" s="25"/>
      <c r="P123" s="14"/>
      <c r="Q123" s="27"/>
      <c r="R123" s="14"/>
    </row>
    <row r="124">
      <c r="A124" s="14"/>
      <c r="B124" s="23" t="str">
        <f>IF($A124="","",'Система'!$B$4)</f>
        <v/>
      </c>
      <c r="C124" s="14"/>
      <c r="D124" s="23" t="str">
        <f t="array" ref="D124">IF(E124="","",XLOOKUP(E124,selector_09,selector_09_ids,""))</f>
        <v/>
      </c>
      <c r="E124" s="25"/>
      <c r="F124" s="14"/>
      <c r="G124" s="27"/>
      <c r="H124" s="27"/>
      <c r="I124" s="14"/>
      <c r="J124" s="14"/>
      <c r="K124" s="23" t="str">
        <f t="array" ref="K124">IF(L124="","",XLOOKUP(L124,selector_07,selector_07_ids,""))</f>
        <v/>
      </c>
      <c r="L124" s="25"/>
      <c r="M124" s="14"/>
      <c r="N124" s="23" t="str">
        <f t="array" ref="N124">IF(O124="","",XLOOKUP(O124,selector_04,selector_04_ids,""))</f>
        <v/>
      </c>
      <c r="O124" s="25"/>
      <c r="P124" s="14"/>
      <c r="Q124" s="27"/>
      <c r="R124" s="14"/>
    </row>
    <row r="125">
      <c r="A125" s="14"/>
      <c r="B125" s="23" t="str">
        <f>IF($A125="","",'Система'!$B$4)</f>
        <v/>
      </c>
      <c r="C125" s="14"/>
      <c r="D125" s="23" t="str">
        <f t="array" ref="D125">IF(E125="","",XLOOKUP(E125,selector_09,selector_09_ids,""))</f>
        <v/>
      </c>
      <c r="E125" s="25"/>
      <c r="F125" s="14"/>
      <c r="G125" s="27"/>
      <c r="H125" s="27"/>
      <c r="I125" s="14"/>
      <c r="J125" s="14"/>
      <c r="K125" s="23" t="str">
        <f t="array" ref="K125">IF(L125="","",XLOOKUP(L125,selector_07,selector_07_ids,""))</f>
        <v/>
      </c>
      <c r="L125" s="25"/>
      <c r="M125" s="14"/>
      <c r="N125" s="23" t="str">
        <f t="array" ref="N125">IF(O125="","",XLOOKUP(O125,selector_04,selector_04_ids,""))</f>
        <v/>
      </c>
      <c r="O125" s="25"/>
      <c r="P125" s="14"/>
      <c r="Q125" s="27"/>
      <c r="R125" s="14"/>
    </row>
    <row r="126">
      <c r="A126" s="14"/>
      <c r="B126" s="23" t="str">
        <f>IF($A126="","",'Система'!$B$4)</f>
        <v/>
      </c>
      <c r="C126" s="14"/>
      <c r="D126" s="23" t="str">
        <f t="array" ref="D126">IF(E126="","",XLOOKUP(E126,selector_09,selector_09_ids,""))</f>
        <v/>
      </c>
      <c r="E126" s="25"/>
      <c r="F126" s="14"/>
      <c r="G126" s="27"/>
      <c r="H126" s="27"/>
      <c r="I126" s="14"/>
      <c r="J126" s="14"/>
      <c r="K126" s="23" t="str">
        <f t="array" ref="K126">IF(L126="","",XLOOKUP(L126,selector_07,selector_07_ids,""))</f>
        <v/>
      </c>
      <c r="L126" s="25"/>
      <c r="M126" s="14"/>
      <c r="N126" s="23" t="str">
        <f t="array" ref="N126">IF(O126="","",XLOOKUP(O126,selector_04,selector_04_ids,""))</f>
        <v/>
      </c>
      <c r="O126" s="25"/>
      <c r="P126" s="14"/>
      <c r="Q126" s="27"/>
      <c r="R126" s="14"/>
    </row>
    <row r="127">
      <c r="A127" s="14"/>
      <c r="B127" s="23" t="str">
        <f>IF($A127="","",'Система'!$B$4)</f>
        <v/>
      </c>
      <c r="C127" s="14"/>
      <c r="D127" s="23" t="str">
        <f t="array" ref="D127">IF(E127="","",XLOOKUP(E127,selector_09,selector_09_ids,""))</f>
        <v/>
      </c>
      <c r="E127" s="25"/>
      <c r="F127" s="14"/>
      <c r="G127" s="27"/>
      <c r="H127" s="27"/>
      <c r="I127" s="14"/>
      <c r="J127" s="14"/>
      <c r="K127" s="23" t="str">
        <f t="array" ref="K127">IF(L127="","",XLOOKUP(L127,selector_07,selector_07_ids,""))</f>
        <v/>
      </c>
      <c r="L127" s="25"/>
      <c r="M127" s="14"/>
      <c r="N127" s="23" t="str">
        <f t="array" ref="N127">IF(O127="","",XLOOKUP(O127,selector_04,selector_04_ids,""))</f>
        <v/>
      </c>
      <c r="O127" s="25"/>
      <c r="P127" s="14"/>
      <c r="Q127" s="27"/>
      <c r="R127" s="14"/>
    </row>
    <row r="128">
      <c r="A128" s="14"/>
      <c r="B128" s="23" t="str">
        <f>IF($A128="","",'Система'!$B$4)</f>
        <v/>
      </c>
      <c r="C128" s="14"/>
      <c r="D128" s="23" t="str">
        <f t="array" ref="D128">IF(E128="","",XLOOKUP(E128,selector_09,selector_09_ids,""))</f>
        <v/>
      </c>
      <c r="E128" s="25"/>
      <c r="F128" s="14"/>
      <c r="G128" s="27"/>
      <c r="H128" s="27"/>
      <c r="I128" s="14"/>
      <c r="J128" s="14"/>
      <c r="K128" s="23" t="str">
        <f t="array" ref="K128">IF(L128="","",XLOOKUP(L128,selector_07,selector_07_ids,""))</f>
        <v/>
      </c>
      <c r="L128" s="25"/>
      <c r="M128" s="14"/>
      <c r="N128" s="23" t="str">
        <f t="array" ref="N128">IF(O128="","",XLOOKUP(O128,selector_04,selector_04_ids,""))</f>
        <v/>
      </c>
      <c r="O128" s="25"/>
      <c r="P128" s="14"/>
      <c r="Q128" s="27"/>
      <c r="R128" s="14"/>
    </row>
    <row r="129">
      <c r="A129" s="14"/>
      <c r="B129" s="23" t="str">
        <f>IF($A129="","",'Система'!$B$4)</f>
        <v/>
      </c>
      <c r="C129" s="14"/>
      <c r="D129" s="23" t="str">
        <f t="array" ref="D129">IF(E129="","",XLOOKUP(E129,selector_09,selector_09_ids,""))</f>
        <v/>
      </c>
      <c r="E129" s="25"/>
      <c r="F129" s="14"/>
      <c r="G129" s="27"/>
      <c r="H129" s="27"/>
      <c r="I129" s="14"/>
      <c r="J129" s="14"/>
      <c r="K129" s="23" t="str">
        <f t="array" ref="K129">IF(L129="","",XLOOKUP(L129,selector_07,selector_07_ids,""))</f>
        <v/>
      </c>
      <c r="L129" s="25"/>
      <c r="M129" s="14"/>
      <c r="N129" s="23" t="str">
        <f t="array" ref="N129">IF(O129="","",XLOOKUP(O129,selector_04,selector_04_ids,""))</f>
        <v/>
      </c>
      <c r="O129" s="25"/>
      <c r="P129" s="14"/>
      <c r="Q129" s="27"/>
      <c r="R129" s="14"/>
    </row>
    <row r="130">
      <c r="A130" s="14"/>
      <c r="B130" s="23" t="str">
        <f>IF($A130="","",'Система'!$B$4)</f>
        <v/>
      </c>
      <c r="C130" s="14"/>
      <c r="D130" s="23" t="str">
        <f t="array" ref="D130">IF(E130="","",XLOOKUP(E130,selector_09,selector_09_ids,""))</f>
        <v/>
      </c>
      <c r="E130" s="25"/>
      <c r="F130" s="14"/>
      <c r="G130" s="27"/>
      <c r="H130" s="27"/>
      <c r="I130" s="14"/>
      <c r="J130" s="14"/>
      <c r="K130" s="23" t="str">
        <f t="array" ref="K130">IF(L130="","",XLOOKUP(L130,selector_07,selector_07_ids,""))</f>
        <v/>
      </c>
      <c r="L130" s="25"/>
      <c r="M130" s="14"/>
      <c r="N130" s="23" t="str">
        <f t="array" ref="N130">IF(O130="","",XLOOKUP(O130,selector_04,selector_04_ids,""))</f>
        <v/>
      </c>
      <c r="O130" s="25"/>
      <c r="P130" s="14"/>
      <c r="Q130" s="27"/>
      <c r="R130" s="14"/>
    </row>
    <row r="131">
      <c r="A131" s="14"/>
      <c r="B131" s="23" t="str">
        <f>IF($A131="","",'Система'!$B$4)</f>
        <v/>
      </c>
      <c r="C131" s="14"/>
      <c r="D131" s="23" t="str">
        <f t="array" ref="D131">IF(E131="","",XLOOKUP(E131,selector_09,selector_09_ids,""))</f>
        <v/>
      </c>
      <c r="E131" s="25"/>
      <c r="F131" s="14"/>
      <c r="G131" s="27"/>
      <c r="H131" s="27"/>
      <c r="I131" s="14"/>
      <c r="J131" s="14"/>
      <c r="K131" s="23" t="str">
        <f t="array" ref="K131">IF(L131="","",XLOOKUP(L131,selector_07,selector_07_ids,""))</f>
        <v/>
      </c>
      <c r="L131" s="25"/>
      <c r="M131" s="14"/>
      <c r="N131" s="23" t="str">
        <f t="array" ref="N131">IF(O131="","",XLOOKUP(O131,selector_04,selector_04_ids,""))</f>
        <v/>
      </c>
      <c r="O131" s="25"/>
      <c r="P131" s="14"/>
      <c r="Q131" s="27"/>
      <c r="R131" s="14"/>
    </row>
    <row r="132">
      <c r="A132" s="14"/>
      <c r="B132" s="23" t="str">
        <f>IF($A132="","",'Система'!$B$4)</f>
        <v/>
      </c>
      <c r="C132" s="14"/>
      <c r="D132" s="23" t="str">
        <f t="array" ref="D132">IF(E132="","",XLOOKUP(E132,selector_09,selector_09_ids,""))</f>
        <v/>
      </c>
      <c r="E132" s="25"/>
      <c r="F132" s="14"/>
      <c r="G132" s="27"/>
      <c r="H132" s="27"/>
      <c r="I132" s="14"/>
      <c r="J132" s="14"/>
      <c r="K132" s="23" t="str">
        <f t="array" ref="K132">IF(L132="","",XLOOKUP(L132,selector_07,selector_07_ids,""))</f>
        <v/>
      </c>
      <c r="L132" s="25"/>
      <c r="M132" s="14"/>
      <c r="N132" s="23" t="str">
        <f t="array" ref="N132">IF(O132="","",XLOOKUP(O132,selector_04,selector_04_ids,""))</f>
        <v/>
      </c>
      <c r="O132" s="25"/>
      <c r="P132" s="14"/>
      <c r="Q132" s="27"/>
      <c r="R132" s="14"/>
    </row>
    <row r="133">
      <c r="A133" s="14"/>
      <c r="B133" s="23" t="str">
        <f>IF($A133="","",'Система'!$B$4)</f>
        <v/>
      </c>
      <c r="C133" s="14"/>
      <c r="D133" s="23" t="str">
        <f t="array" ref="D133">IF(E133="","",XLOOKUP(E133,selector_09,selector_09_ids,""))</f>
        <v/>
      </c>
      <c r="E133" s="25"/>
      <c r="F133" s="14"/>
      <c r="G133" s="27"/>
      <c r="H133" s="27"/>
      <c r="I133" s="14"/>
      <c r="J133" s="14"/>
      <c r="K133" s="23" t="str">
        <f t="array" ref="K133">IF(L133="","",XLOOKUP(L133,selector_07,selector_07_ids,""))</f>
        <v/>
      </c>
      <c r="L133" s="25"/>
      <c r="M133" s="14"/>
      <c r="N133" s="23" t="str">
        <f t="array" ref="N133">IF(O133="","",XLOOKUP(O133,selector_04,selector_04_ids,""))</f>
        <v/>
      </c>
      <c r="O133" s="25"/>
      <c r="P133" s="14"/>
      <c r="Q133" s="27"/>
      <c r="R133" s="14"/>
    </row>
    <row r="134">
      <c r="A134" s="14"/>
      <c r="B134" s="23" t="str">
        <f>IF($A134="","",'Система'!$B$4)</f>
        <v/>
      </c>
      <c r="C134" s="14"/>
      <c r="D134" s="23" t="str">
        <f t="array" ref="D134">IF(E134="","",XLOOKUP(E134,selector_09,selector_09_ids,""))</f>
        <v/>
      </c>
      <c r="E134" s="25"/>
      <c r="F134" s="14"/>
      <c r="G134" s="27"/>
      <c r="H134" s="27"/>
      <c r="I134" s="14"/>
      <c r="J134" s="14"/>
      <c r="K134" s="23" t="str">
        <f t="array" ref="K134">IF(L134="","",XLOOKUP(L134,selector_07,selector_07_ids,""))</f>
        <v/>
      </c>
      <c r="L134" s="25"/>
      <c r="M134" s="14"/>
      <c r="N134" s="23" t="str">
        <f t="array" ref="N134">IF(O134="","",XLOOKUP(O134,selector_04,selector_04_ids,""))</f>
        <v/>
      </c>
      <c r="O134" s="25"/>
      <c r="P134" s="14"/>
      <c r="Q134" s="27"/>
      <c r="R134" s="14"/>
    </row>
    <row r="135">
      <c r="A135" s="14"/>
      <c r="B135" s="23" t="str">
        <f>IF($A135="","",'Система'!$B$4)</f>
        <v/>
      </c>
      <c r="C135" s="14"/>
      <c r="D135" s="23" t="str">
        <f t="array" ref="D135">IF(E135="","",XLOOKUP(E135,selector_09,selector_09_ids,""))</f>
        <v/>
      </c>
      <c r="E135" s="25"/>
      <c r="F135" s="14"/>
      <c r="G135" s="27"/>
      <c r="H135" s="27"/>
      <c r="I135" s="14"/>
      <c r="J135" s="14"/>
      <c r="K135" s="23" t="str">
        <f t="array" ref="K135">IF(L135="","",XLOOKUP(L135,selector_07,selector_07_ids,""))</f>
        <v/>
      </c>
      <c r="L135" s="25"/>
      <c r="M135" s="14"/>
      <c r="N135" s="23" t="str">
        <f t="array" ref="N135">IF(O135="","",XLOOKUP(O135,selector_04,selector_04_ids,""))</f>
        <v/>
      </c>
      <c r="O135" s="25"/>
      <c r="P135" s="14"/>
      <c r="Q135" s="27"/>
      <c r="R135" s="14"/>
    </row>
    <row r="136">
      <c r="A136" s="14"/>
      <c r="B136" s="23" t="str">
        <f>IF($A136="","",'Система'!$B$4)</f>
        <v/>
      </c>
      <c r="C136" s="14"/>
      <c r="D136" s="23" t="str">
        <f t="array" ref="D136">IF(E136="","",XLOOKUP(E136,selector_09,selector_09_ids,""))</f>
        <v/>
      </c>
      <c r="E136" s="25"/>
      <c r="F136" s="14"/>
      <c r="G136" s="27"/>
      <c r="H136" s="27"/>
      <c r="I136" s="14"/>
      <c r="J136" s="14"/>
      <c r="K136" s="23" t="str">
        <f t="array" ref="K136">IF(L136="","",XLOOKUP(L136,selector_07,selector_07_ids,""))</f>
        <v/>
      </c>
      <c r="L136" s="25"/>
      <c r="M136" s="14"/>
      <c r="N136" s="23" t="str">
        <f t="array" ref="N136">IF(O136="","",XLOOKUP(O136,selector_04,selector_04_ids,""))</f>
        <v/>
      </c>
      <c r="O136" s="25"/>
      <c r="P136" s="14"/>
      <c r="Q136" s="27"/>
      <c r="R136" s="14"/>
    </row>
    <row r="137">
      <c r="A137" s="14"/>
      <c r="B137" s="23" t="str">
        <f>IF($A137="","",'Система'!$B$4)</f>
        <v/>
      </c>
      <c r="C137" s="14"/>
      <c r="D137" s="23" t="str">
        <f t="array" ref="D137">IF(E137="","",XLOOKUP(E137,selector_09,selector_09_ids,""))</f>
        <v/>
      </c>
      <c r="E137" s="25"/>
      <c r="F137" s="14"/>
      <c r="G137" s="27"/>
      <c r="H137" s="27"/>
      <c r="I137" s="14"/>
      <c r="J137" s="14"/>
      <c r="K137" s="23" t="str">
        <f t="array" ref="K137">IF(L137="","",XLOOKUP(L137,selector_07,selector_07_ids,""))</f>
        <v/>
      </c>
      <c r="L137" s="25"/>
      <c r="M137" s="14"/>
      <c r="N137" s="23" t="str">
        <f t="array" ref="N137">IF(O137="","",XLOOKUP(O137,selector_04,selector_04_ids,""))</f>
        <v/>
      </c>
      <c r="O137" s="25"/>
      <c r="P137" s="14"/>
      <c r="Q137" s="27"/>
      <c r="R137" s="14"/>
    </row>
    <row r="138">
      <c r="A138" s="14"/>
      <c r="B138" s="23" t="str">
        <f>IF($A138="","",'Система'!$B$4)</f>
        <v/>
      </c>
      <c r="C138" s="14"/>
      <c r="D138" s="23" t="str">
        <f t="array" ref="D138">IF(E138="","",XLOOKUP(E138,selector_09,selector_09_ids,""))</f>
        <v/>
      </c>
      <c r="E138" s="25"/>
      <c r="F138" s="14"/>
      <c r="G138" s="27"/>
      <c r="H138" s="27"/>
      <c r="I138" s="14"/>
      <c r="J138" s="14"/>
      <c r="K138" s="23" t="str">
        <f t="array" ref="K138">IF(L138="","",XLOOKUP(L138,selector_07,selector_07_ids,""))</f>
        <v/>
      </c>
      <c r="L138" s="25"/>
      <c r="M138" s="14"/>
      <c r="N138" s="23" t="str">
        <f t="array" ref="N138">IF(O138="","",XLOOKUP(O138,selector_04,selector_04_ids,""))</f>
        <v/>
      </c>
      <c r="O138" s="25"/>
      <c r="P138" s="14"/>
      <c r="Q138" s="27"/>
      <c r="R138" s="14"/>
    </row>
    <row r="139">
      <c r="A139" s="14"/>
      <c r="B139" s="23" t="str">
        <f>IF($A139="","",'Система'!$B$4)</f>
        <v/>
      </c>
      <c r="C139" s="14"/>
      <c r="D139" s="23" t="str">
        <f t="array" ref="D139">IF(E139="","",XLOOKUP(E139,selector_09,selector_09_ids,""))</f>
        <v/>
      </c>
      <c r="E139" s="25"/>
      <c r="F139" s="14"/>
      <c r="G139" s="27"/>
      <c r="H139" s="27"/>
      <c r="I139" s="14"/>
      <c r="J139" s="14"/>
      <c r="K139" s="23" t="str">
        <f t="array" ref="K139">IF(L139="","",XLOOKUP(L139,selector_07,selector_07_ids,""))</f>
        <v/>
      </c>
      <c r="L139" s="25"/>
      <c r="M139" s="14"/>
      <c r="N139" s="23" t="str">
        <f t="array" ref="N139">IF(O139="","",XLOOKUP(O139,selector_04,selector_04_ids,""))</f>
        <v/>
      </c>
      <c r="O139" s="25"/>
      <c r="P139" s="14"/>
      <c r="Q139" s="27"/>
      <c r="R139" s="14"/>
    </row>
    <row r="140">
      <c r="A140" s="14"/>
      <c r="B140" s="23" t="str">
        <f>IF($A140="","",'Система'!$B$4)</f>
        <v/>
      </c>
      <c r="C140" s="14"/>
      <c r="D140" s="23" t="str">
        <f t="array" ref="D140">IF(E140="","",XLOOKUP(E140,selector_09,selector_09_ids,""))</f>
        <v/>
      </c>
      <c r="E140" s="25"/>
      <c r="F140" s="14"/>
      <c r="G140" s="27"/>
      <c r="H140" s="27"/>
      <c r="I140" s="14"/>
      <c r="J140" s="14"/>
      <c r="K140" s="23" t="str">
        <f t="array" ref="K140">IF(L140="","",XLOOKUP(L140,selector_07,selector_07_ids,""))</f>
        <v/>
      </c>
      <c r="L140" s="25"/>
      <c r="M140" s="14"/>
      <c r="N140" s="23" t="str">
        <f t="array" ref="N140">IF(O140="","",XLOOKUP(O140,selector_04,selector_04_ids,""))</f>
        <v/>
      </c>
      <c r="O140" s="25"/>
      <c r="P140" s="14"/>
      <c r="Q140" s="27"/>
      <c r="R140" s="14"/>
    </row>
    <row r="141">
      <c r="A141" s="14"/>
      <c r="B141" s="23" t="str">
        <f>IF($A141="","",'Система'!$B$4)</f>
        <v/>
      </c>
      <c r="C141" s="14"/>
      <c r="D141" s="23" t="str">
        <f t="array" ref="D141">IF(E141="","",XLOOKUP(E141,selector_09,selector_09_ids,""))</f>
        <v/>
      </c>
      <c r="E141" s="25"/>
      <c r="F141" s="14"/>
      <c r="G141" s="27"/>
      <c r="H141" s="27"/>
      <c r="I141" s="14"/>
      <c r="J141" s="14"/>
      <c r="K141" s="23" t="str">
        <f t="array" ref="K141">IF(L141="","",XLOOKUP(L141,selector_07,selector_07_ids,""))</f>
        <v/>
      </c>
      <c r="L141" s="25"/>
      <c r="M141" s="14"/>
      <c r="N141" s="23" t="str">
        <f t="array" ref="N141">IF(O141="","",XLOOKUP(O141,selector_04,selector_04_ids,""))</f>
        <v/>
      </c>
      <c r="O141" s="25"/>
      <c r="P141" s="14"/>
      <c r="Q141" s="27"/>
      <c r="R141" s="14"/>
    </row>
    <row r="142">
      <c r="A142" s="14"/>
      <c r="B142" s="23" t="str">
        <f>IF($A142="","",'Система'!$B$4)</f>
        <v/>
      </c>
      <c r="C142" s="14"/>
      <c r="D142" s="23" t="str">
        <f t="array" ref="D142">IF(E142="","",XLOOKUP(E142,selector_09,selector_09_ids,""))</f>
        <v/>
      </c>
      <c r="E142" s="25"/>
      <c r="F142" s="14"/>
      <c r="G142" s="27"/>
      <c r="H142" s="27"/>
      <c r="I142" s="14"/>
      <c r="J142" s="14"/>
      <c r="K142" s="23" t="str">
        <f t="array" ref="K142">IF(L142="","",XLOOKUP(L142,selector_07,selector_07_ids,""))</f>
        <v/>
      </c>
      <c r="L142" s="25"/>
      <c r="M142" s="14"/>
      <c r="N142" s="23" t="str">
        <f t="array" ref="N142">IF(O142="","",XLOOKUP(O142,selector_04,selector_04_ids,""))</f>
        <v/>
      </c>
      <c r="O142" s="25"/>
      <c r="P142" s="14"/>
      <c r="Q142" s="27"/>
      <c r="R142" s="14"/>
    </row>
    <row r="143">
      <c r="A143" s="14"/>
      <c r="B143" s="23" t="str">
        <f>IF($A143="","",'Система'!$B$4)</f>
        <v/>
      </c>
      <c r="C143" s="14"/>
      <c r="D143" s="23" t="str">
        <f t="array" ref="D143">IF(E143="","",XLOOKUP(E143,selector_09,selector_09_ids,""))</f>
        <v/>
      </c>
      <c r="E143" s="25"/>
      <c r="F143" s="14"/>
      <c r="G143" s="27"/>
      <c r="H143" s="27"/>
      <c r="I143" s="14"/>
      <c r="J143" s="14"/>
      <c r="K143" s="23" t="str">
        <f t="array" ref="K143">IF(L143="","",XLOOKUP(L143,selector_07,selector_07_ids,""))</f>
        <v/>
      </c>
      <c r="L143" s="25"/>
      <c r="M143" s="14"/>
      <c r="N143" s="23" t="str">
        <f t="array" ref="N143">IF(O143="","",XLOOKUP(O143,selector_04,selector_04_ids,""))</f>
        <v/>
      </c>
      <c r="O143" s="25"/>
      <c r="P143" s="14"/>
      <c r="Q143" s="27"/>
      <c r="R143" s="14"/>
    </row>
    <row r="144">
      <c r="A144" s="14"/>
      <c r="B144" s="23" t="str">
        <f>IF($A144="","",'Система'!$B$4)</f>
        <v/>
      </c>
      <c r="C144" s="14"/>
      <c r="D144" s="23" t="str">
        <f t="array" ref="D144">IF(E144="","",XLOOKUP(E144,selector_09,selector_09_ids,""))</f>
        <v/>
      </c>
      <c r="E144" s="25"/>
      <c r="F144" s="14"/>
      <c r="G144" s="27"/>
      <c r="H144" s="27"/>
      <c r="I144" s="14"/>
      <c r="J144" s="14"/>
      <c r="K144" s="23" t="str">
        <f t="array" ref="K144">IF(L144="","",XLOOKUP(L144,selector_07,selector_07_ids,""))</f>
        <v/>
      </c>
      <c r="L144" s="25"/>
      <c r="M144" s="14"/>
      <c r="N144" s="23" t="str">
        <f t="array" ref="N144">IF(O144="","",XLOOKUP(O144,selector_04,selector_04_ids,""))</f>
        <v/>
      </c>
      <c r="O144" s="25"/>
      <c r="P144" s="14"/>
      <c r="Q144" s="27"/>
      <c r="R144" s="14"/>
    </row>
    <row r="145">
      <c r="A145" s="14"/>
      <c r="B145" s="23" t="str">
        <f>IF($A145="","",'Система'!$B$4)</f>
        <v/>
      </c>
      <c r="C145" s="14"/>
      <c r="D145" s="23" t="str">
        <f t="array" ref="D145">IF(E145="","",XLOOKUP(E145,selector_09,selector_09_ids,""))</f>
        <v/>
      </c>
      <c r="E145" s="25"/>
      <c r="F145" s="14"/>
      <c r="G145" s="27"/>
      <c r="H145" s="27"/>
      <c r="I145" s="14"/>
      <c r="J145" s="14"/>
      <c r="K145" s="23" t="str">
        <f t="array" ref="K145">IF(L145="","",XLOOKUP(L145,selector_07,selector_07_ids,""))</f>
        <v/>
      </c>
      <c r="L145" s="25"/>
      <c r="M145" s="14"/>
      <c r="N145" s="23" t="str">
        <f t="array" ref="N145">IF(O145="","",XLOOKUP(O145,selector_04,selector_04_ids,""))</f>
        <v/>
      </c>
      <c r="O145" s="25"/>
      <c r="P145" s="14"/>
      <c r="Q145" s="27"/>
      <c r="R145" s="14"/>
    </row>
    <row r="146">
      <c r="A146" s="14"/>
      <c r="B146" s="23" t="str">
        <f>IF($A146="","",'Система'!$B$4)</f>
        <v/>
      </c>
      <c r="C146" s="14"/>
      <c r="D146" s="23" t="str">
        <f t="array" ref="D146">IF(E146="","",XLOOKUP(E146,selector_09,selector_09_ids,""))</f>
        <v/>
      </c>
      <c r="E146" s="25"/>
      <c r="F146" s="14"/>
      <c r="G146" s="27"/>
      <c r="H146" s="27"/>
      <c r="I146" s="14"/>
      <c r="J146" s="14"/>
      <c r="K146" s="23" t="str">
        <f t="array" ref="K146">IF(L146="","",XLOOKUP(L146,selector_07,selector_07_ids,""))</f>
        <v/>
      </c>
      <c r="L146" s="25"/>
      <c r="M146" s="14"/>
      <c r="N146" s="23" t="str">
        <f t="array" ref="N146">IF(O146="","",XLOOKUP(O146,selector_04,selector_04_ids,""))</f>
        <v/>
      </c>
      <c r="O146" s="25"/>
      <c r="P146" s="14"/>
      <c r="Q146" s="27"/>
      <c r="R146" s="14"/>
    </row>
    <row r="147">
      <c r="A147" s="14"/>
      <c r="B147" s="23" t="str">
        <f>IF($A147="","",'Система'!$B$4)</f>
        <v/>
      </c>
      <c r="C147" s="14"/>
      <c r="D147" s="23" t="str">
        <f t="array" ref="D147">IF(E147="","",XLOOKUP(E147,selector_09,selector_09_ids,""))</f>
        <v/>
      </c>
      <c r="E147" s="25"/>
      <c r="F147" s="14"/>
      <c r="G147" s="27"/>
      <c r="H147" s="27"/>
      <c r="I147" s="14"/>
      <c r="J147" s="14"/>
      <c r="K147" s="23" t="str">
        <f t="array" ref="K147">IF(L147="","",XLOOKUP(L147,selector_07,selector_07_ids,""))</f>
        <v/>
      </c>
      <c r="L147" s="25"/>
      <c r="M147" s="14"/>
      <c r="N147" s="23" t="str">
        <f t="array" ref="N147">IF(O147="","",XLOOKUP(O147,selector_04,selector_04_ids,""))</f>
        <v/>
      </c>
      <c r="O147" s="25"/>
      <c r="P147" s="14"/>
      <c r="Q147" s="27"/>
      <c r="R147" s="14"/>
    </row>
    <row r="148">
      <c r="A148" s="14"/>
      <c r="B148" s="23" t="str">
        <f>IF($A148="","",'Система'!$B$4)</f>
        <v/>
      </c>
      <c r="C148" s="14"/>
      <c r="D148" s="23" t="str">
        <f t="array" ref="D148">IF(E148="","",XLOOKUP(E148,selector_09,selector_09_ids,""))</f>
        <v/>
      </c>
      <c r="E148" s="25"/>
      <c r="F148" s="14"/>
      <c r="G148" s="27"/>
      <c r="H148" s="27"/>
      <c r="I148" s="14"/>
      <c r="J148" s="14"/>
      <c r="K148" s="23" t="str">
        <f t="array" ref="K148">IF(L148="","",XLOOKUP(L148,selector_07,selector_07_ids,""))</f>
        <v/>
      </c>
      <c r="L148" s="25"/>
      <c r="M148" s="14"/>
      <c r="N148" s="23" t="str">
        <f t="array" ref="N148">IF(O148="","",XLOOKUP(O148,selector_04,selector_04_ids,""))</f>
        <v/>
      </c>
      <c r="O148" s="25"/>
      <c r="P148" s="14"/>
      <c r="Q148" s="27"/>
      <c r="R148" s="14"/>
    </row>
    <row r="149">
      <c r="A149" s="14"/>
      <c r="B149" s="23" t="str">
        <f>IF($A149="","",'Система'!$B$4)</f>
        <v/>
      </c>
      <c r="C149" s="14"/>
      <c r="D149" s="23" t="str">
        <f t="array" ref="D149">IF(E149="","",XLOOKUP(E149,selector_09,selector_09_ids,""))</f>
        <v/>
      </c>
      <c r="E149" s="25"/>
      <c r="F149" s="14"/>
      <c r="G149" s="27"/>
      <c r="H149" s="27"/>
      <c r="I149" s="14"/>
      <c r="J149" s="14"/>
      <c r="K149" s="23" t="str">
        <f t="array" ref="K149">IF(L149="","",XLOOKUP(L149,selector_07,selector_07_ids,""))</f>
        <v/>
      </c>
      <c r="L149" s="25"/>
      <c r="M149" s="14"/>
      <c r="N149" s="23" t="str">
        <f t="array" ref="N149">IF(O149="","",XLOOKUP(O149,selector_04,selector_04_ids,""))</f>
        <v/>
      </c>
      <c r="O149" s="25"/>
      <c r="P149" s="14"/>
      <c r="Q149" s="27"/>
      <c r="R149" s="14"/>
    </row>
    <row r="150">
      <c r="A150" s="14"/>
      <c r="B150" s="23" t="str">
        <f>IF($A150="","",'Система'!$B$4)</f>
        <v/>
      </c>
      <c r="C150" s="14"/>
      <c r="D150" s="23" t="str">
        <f t="array" ref="D150">IF(E150="","",XLOOKUP(E150,selector_09,selector_09_ids,""))</f>
        <v/>
      </c>
      <c r="E150" s="25"/>
      <c r="F150" s="14"/>
      <c r="G150" s="27"/>
      <c r="H150" s="27"/>
      <c r="I150" s="14"/>
      <c r="J150" s="14"/>
      <c r="K150" s="23" t="str">
        <f t="array" ref="K150">IF(L150="","",XLOOKUP(L150,selector_07,selector_07_ids,""))</f>
        <v/>
      </c>
      <c r="L150" s="25"/>
      <c r="M150" s="14"/>
      <c r="N150" s="23" t="str">
        <f t="array" ref="N150">IF(O150="","",XLOOKUP(O150,selector_04,selector_04_ids,""))</f>
        <v/>
      </c>
      <c r="O150" s="25"/>
      <c r="P150" s="14"/>
      <c r="Q150" s="27"/>
      <c r="R150" s="14"/>
    </row>
    <row r="151">
      <c r="A151" s="14"/>
      <c r="B151" s="23" t="str">
        <f>IF($A151="","",'Система'!$B$4)</f>
        <v/>
      </c>
      <c r="C151" s="14"/>
      <c r="D151" s="23" t="str">
        <f t="array" ref="D151">IF(E151="","",XLOOKUP(E151,selector_09,selector_09_ids,""))</f>
        <v/>
      </c>
      <c r="E151" s="25"/>
      <c r="F151" s="14"/>
      <c r="G151" s="27"/>
      <c r="H151" s="27"/>
      <c r="I151" s="14"/>
      <c r="J151" s="14"/>
      <c r="K151" s="23" t="str">
        <f t="array" ref="K151">IF(L151="","",XLOOKUP(L151,selector_07,selector_07_ids,""))</f>
        <v/>
      </c>
      <c r="L151" s="25"/>
      <c r="M151" s="14"/>
      <c r="N151" s="23" t="str">
        <f t="array" ref="N151">IF(O151="","",XLOOKUP(O151,selector_04,selector_04_ids,""))</f>
        <v/>
      </c>
      <c r="O151" s="25"/>
      <c r="P151" s="14"/>
      <c r="Q151" s="27"/>
      <c r="R151" s="14"/>
    </row>
    <row r="152">
      <c r="A152" s="14"/>
      <c r="B152" s="23" t="str">
        <f>IF($A152="","",'Система'!$B$4)</f>
        <v/>
      </c>
      <c r="C152" s="14"/>
      <c r="D152" s="23" t="str">
        <f t="array" ref="D152">IF(E152="","",XLOOKUP(E152,selector_09,selector_09_ids,""))</f>
        <v/>
      </c>
      <c r="E152" s="25"/>
      <c r="F152" s="14"/>
      <c r="G152" s="27"/>
      <c r="H152" s="27"/>
      <c r="I152" s="14"/>
      <c r="J152" s="14"/>
      <c r="K152" s="23" t="str">
        <f t="array" ref="K152">IF(L152="","",XLOOKUP(L152,selector_07,selector_07_ids,""))</f>
        <v/>
      </c>
      <c r="L152" s="25"/>
      <c r="M152" s="14"/>
      <c r="N152" s="23" t="str">
        <f t="array" ref="N152">IF(O152="","",XLOOKUP(O152,selector_04,selector_04_ids,""))</f>
        <v/>
      </c>
      <c r="O152" s="25"/>
      <c r="P152" s="14"/>
      <c r="Q152" s="27"/>
      <c r="R152" s="14"/>
    </row>
    <row r="153">
      <c r="A153" s="14"/>
      <c r="B153" s="23" t="str">
        <f>IF($A153="","",'Система'!$B$4)</f>
        <v/>
      </c>
      <c r="C153" s="14"/>
      <c r="D153" s="23" t="str">
        <f t="array" ref="D153">IF(E153="","",XLOOKUP(E153,selector_09,selector_09_ids,""))</f>
        <v/>
      </c>
      <c r="E153" s="25"/>
      <c r="F153" s="14"/>
      <c r="G153" s="27"/>
      <c r="H153" s="27"/>
      <c r="I153" s="14"/>
      <c r="J153" s="14"/>
      <c r="K153" s="23" t="str">
        <f t="array" ref="K153">IF(L153="","",XLOOKUP(L153,selector_07,selector_07_ids,""))</f>
        <v/>
      </c>
      <c r="L153" s="25"/>
      <c r="M153" s="14"/>
      <c r="N153" s="23" t="str">
        <f t="array" ref="N153">IF(O153="","",XLOOKUP(O153,selector_04,selector_04_ids,""))</f>
        <v/>
      </c>
      <c r="O153" s="25"/>
      <c r="P153" s="14"/>
      <c r="Q153" s="27"/>
      <c r="R153" s="14"/>
    </row>
    <row r="154">
      <c r="A154" s="14"/>
      <c r="B154" s="23" t="str">
        <f>IF($A154="","",'Система'!$B$4)</f>
        <v/>
      </c>
      <c r="C154" s="14"/>
      <c r="D154" s="23" t="str">
        <f t="array" ref="D154">IF(E154="","",XLOOKUP(E154,selector_09,selector_09_ids,""))</f>
        <v/>
      </c>
      <c r="E154" s="25"/>
      <c r="F154" s="14"/>
      <c r="G154" s="27"/>
      <c r="H154" s="27"/>
      <c r="I154" s="14"/>
      <c r="J154" s="14"/>
      <c r="K154" s="23" t="str">
        <f t="array" ref="K154">IF(L154="","",XLOOKUP(L154,selector_07,selector_07_ids,""))</f>
        <v/>
      </c>
      <c r="L154" s="25"/>
      <c r="M154" s="14"/>
      <c r="N154" s="23" t="str">
        <f t="array" ref="N154">IF(O154="","",XLOOKUP(O154,selector_04,selector_04_ids,""))</f>
        <v/>
      </c>
      <c r="O154" s="25"/>
      <c r="P154" s="14"/>
      <c r="Q154" s="27"/>
      <c r="R154" s="14"/>
    </row>
    <row r="155">
      <c r="A155" s="14"/>
      <c r="B155" s="23" t="str">
        <f>IF($A155="","",'Система'!$B$4)</f>
        <v/>
      </c>
      <c r="C155" s="14"/>
      <c r="D155" s="23" t="str">
        <f t="array" ref="D155">IF(E155="","",XLOOKUP(E155,selector_09,selector_09_ids,""))</f>
        <v/>
      </c>
      <c r="E155" s="25"/>
      <c r="F155" s="14"/>
      <c r="G155" s="27"/>
      <c r="H155" s="27"/>
      <c r="I155" s="14"/>
      <c r="J155" s="14"/>
      <c r="K155" s="23" t="str">
        <f t="array" ref="K155">IF(L155="","",XLOOKUP(L155,selector_07,selector_07_ids,""))</f>
        <v/>
      </c>
      <c r="L155" s="25"/>
      <c r="M155" s="14"/>
      <c r="N155" s="23" t="str">
        <f t="array" ref="N155">IF(O155="","",XLOOKUP(O155,selector_04,selector_04_ids,""))</f>
        <v/>
      </c>
      <c r="O155" s="25"/>
      <c r="P155" s="14"/>
      <c r="Q155" s="27"/>
      <c r="R155" s="14"/>
    </row>
    <row r="156">
      <c r="A156" s="14"/>
      <c r="B156" s="23" t="str">
        <f>IF($A156="","",'Система'!$B$4)</f>
        <v/>
      </c>
      <c r="C156" s="14"/>
      <c r="D156" s="23" t="str">
        <f t="array" ref="D156">IF(E156="","",XLOOKUP(E156,selector_09,selector_09_ids,""))</f>
        <v/>
      </c>
      <c r="E156" s="25"/>
      <c r="F156" s="14"/>
      <c r="G156" s="27"/>
      <c r="H156" s="27"/>
      <c r="I156" s="14"/>
      <c r="J156" s="14"/>
      <c r="K156" s="23" t="str">
        <f t="array" ref="K156">IF(L156="","",XLOOKUP(L156,selector_07,selector_07_ids,""))</f>
        <v/>
      </c>
      <c r="L156" s="25"/>
      <c r="M156" s="14"/>
      <c r="N156" s="23" t="str">
        <f t="array" ref="N156">IF(O156="","",XLOOKUP(O156,selector_04,selector_04_ids,""))</f>
        <v/>
      </c>
      <c r="O156" s="25"/>
      <c r="P156" s="14"/>
      <c r="Q156" s="27"/>
      <c r="R156" s="14"/>
    </row>
    <row r="157">
      <c r="A157" s="14"/>
      <c r="B157" s="23" t="str">
        <f>IF($A157="","",'Система'!$B$4)</f>
        <v/>
      </c>
      <c r="C157" s="14"/>
      <c r="D157" s="23" t="str">
        <f t="array" ref="D157">IF(E157="","",XLOOKUP(E157,selector_09,selector_09_ids,""))</f>
        <v/>
      </c>
      <c r="E157" s="25"/>
      <c r="F157" s="14"/>
      <c r="G157" s="27"/>
      <c r="H157" s="27"/>
      <c r="I157" s="14"/>
      <c r="J157" s="14"/>
      <c r="K157" s="23" t="str">
        <f t="array" ref="K157">IF(L157="","",XLOOKUP(L157,selector_07,selector_07_ids,""))</f>
        <v/>
      </c>
      <c r="L157" s="25"/>
      <c r="M157" s="14"/>
      <c r="N157" s="23" t="str">
        <f t="array" ref="N157">IF(O157="","",XLOOKUP(O157,selector_04,selector_04_ids,""))</f>
        <v/>
      </c>
      <c r="O157" s="25"/>
      <c r="P157" s="14"/>
      <c r="Q157" s="27"/>
      <c r="R157" s="14"/>
    </row>
    <row r="158">
      <c r="A158" s="14"/>
      <c r="B158" s="23" t="str">
        <f>IF($A158="","",'Система'!$B$4)</f>
        <v/>
      </c>
      <c r="C158" s="14"/>
      <c r="D158" s="23" t="str">
        <f t="array" ref="D158">IF(E158="","",XLOOKUP(E158,selector_09,selector_09_ids,""))</f>
        <v/>
      </c>
      <c r="E158" s="25"/>
      <c r="F158" s="14"/>
      <c r="G158" s="27"/>
      <c r="H158" s="27"/>
      <c r="I158" s="14"/>
      <c r="J158" s="14"/>
      <c r="K158" s="23" t="str">
        <f t="array" ref="K158">IF(L158="","",XLOOKUP(L158,selector_07,selector_07_ids,""))</f>
        <v/>
      </c>
      <c r="L158" s="25"/>
      <c r="M158" s="14"/>
      <c r="N158" s="23" t="str">
        <f t="array" ref="N158">IF(O158="","",XLOOKUP(O158,selector_04,selector_04_ids,""))</f>
        <v/>
      </c>
      <c r="O158" s="25"/>
      <c r="P158" s="14"/>
      <c r="Q158" s="27"/>
      <c r="R158" s="14"/>
    </row>
    <row r="159">
      <c r="A159" s="14"/>
      <c r="B159" s="23" t="str">
        <f>IF($A159="","",'Система'!$B$4)</f>
        <v/>
      </c>
      <c r="C159" s="14"/>
      <c r="D159" s="23" t="str">
        <f t="array" ref="D159">IF(E159="","",XLOOKUP(E159,selector_09,selector_09_ids,""))</f>
        <v/>
      </c>
      <c r="E159" s="25"/>
      <c r="F159" s="14"/>
      <c r="G159" s="27"/>
      <c r="H159" s="27"/>
      <c r="I159" s="14"/>
      <c r="J159" s="14"/>
      <c r="K159" s="23" t="str">
        <f t="array" ref="K159">IF(L159="","",XLOOKUP(L159,selector_07,selector_07_ids,""))</f>
        <v/>
      </c>
      <c r="L159" s="25"/>
      <c r="M159" s="14"/>
      <c r="N159" s="23" t="str">
        <f t="array" ref="N159">IF(O159="","",XLOOKUP(O159,selector_04,selector_04_ids,""))</f>
        <v/>
      </c>
      <c r="O159" s="25"/>
      <c r="P159" s="14"/>
      <c r="Q159" s="27"/>
      <c r="R159" s="14"/>
    </row>
    <row r="160">
      <c r="A160" s="14"/>
      <c r="B160" s="23" t="str">
        <f>IF($A160="","",'Система'!$B$4)</f>
        <v/>
      </c>
      <c r="C160" s="14"/>
      <c r="D160" s="23" t="str">
        <f t="array" ref="D160">IF(E160="","",XLOOKUP(E160,selector_09,selector_09_ids,""))</f>
        <v/>
      </c>
      <c r="E160" s="25"/>
      <c r="F160" s="14"/>
      <c r="G160" s="27"/>
      <c r="H160" s="27"/>
      <c r="I160" s="14"/>
      <c r="J160" s="14"/>
      <c r="K160" s="23" t="str">
        <f t="array" ref="K160">IF(L160="","",XLOOKUP(L160,selector_07,selector_07_ids,""))</f>
        <v/>
      </c>
      <c r="L160" s="25"/>
      <c r="M160" s="14"/>
      <c r="N160" s="23" t="str">
        <f t="array" ref="N160">IF(O160="","",XLOOKUP(O160,selector_04,selector_04_ids,""))</f>
        <v/>
      </c>
      <c r="O160" s="25"/>
      <c r="P160" s="14"/>
      <c r="Q160" s="27"/>
      <c r="R160" s="14"/>
    </row>
    <row r="161">
      <c r="A161" s="14"/>
      <c r="B161" s="23" t="str">
        <f>IF($A161="","",'Система'!$B$4)</f>
        <v/>
      </c>
      <c r="C161" s="14"/>
      <c r="D161" s="23" t="str">
        <f t="array" ref="D161">IF(E161="","",XLOOKUP(E161,selector_09,selector_09_ids,""))</f>
        <v/>
      </c>
      <c r="E161" s="25"/>
      <c r="F161" s="14"/>
      <c r="G161" s="27"/>
      <c r="H161" s="27"/>
      <c r="I161" s="14"/>
      <c r="J161" s="14"/>
      <c r="K161" s="23" t="str">
        <f t="array" ref="K161">IF(L161="","",XLOOKUP(L161,selector_07,selector_07_ids,""))</f>
        <v/>
      </c>
      <c r="L161" s="25"/>
      <c r="M161" s="14"/>
      <c r="N161" s="23" t="str">
        <f t="array" ref="N161">IF(O161="","",XLOOKUP(O161,selector_04,selector_04_ids,""))</f>
        <v/>
      </c>
      <c r="O161" s="25"/>
      <c r="P161" s="14"/>
      <c r="Q161" s="27"/>
      <c r="R161" s="14"/>
    </row>
    <row r="162">
      <c r="A162" s="14"/>
      <c r="B162" s="23" t="str">
        <f>IF($A162="","",'Система'!$B$4)</f>
        <v/>
      </c>
      <c r="C162" s="14"/>
      <c r="D162" s="23" t="str">
        <f t="array" ref="D162">IF(E162="","",XLOOKUP(E162,selector_09,selector_09_ids,""))</f>
        <v/>
      </c>
      <c r="E162" s="25"/>
      <c r="F162" s="14"/>
      <c r="G162" s="27"/>
      <c r="H162" s="27"/>
      <c r="I162" s="14"/>
      <c r="J162" s="14"/>
      <c r="K162" s="23" t="str">
        <f t="array" ref="K162">IF(L162="","",XLOOKUP(L162,selector_07,selector_07_ids,""))</f>
        <v/>
      </c>
      <c r="L162" s="25"/>
      <c r="M162" s="14"/>
      <c r="N162" s="23" t="str">
        <f t="array" ref="N162">IF(O162="","",XLOOKUP(O162,selector_04,selector_04_ids,""))</f>
        <v/>
      </c>
      <c r="O162" s="25"/>
      <c r="P162" s="14"/>
      <c r="Q162" s="27"/>
      <c r="R162" s="14"/>
    </row>
    <row r="163">
      <c r="A163" s="14"/>
      <c r="B163" s="23" t="str">
        <f>IF($A163="","",'Система'!$B$4)</f>
        <v/>
      </c>
      <c r="C163" s="14"/>
      <c r="D163" s="23" t="str">
        <f t="array" ref="D163">IF(E163="","",XLOOKUP(E163,selector_09,selector_09_ids,""))</f>
        <v/>
      </c>
      <c r="E163" s="25"/>
      <c r="F163" s="14"/>
      <c r="G163" s="27"/>
      <c r="H163" s="27"/>
      <c r="I163" s="14"/>
      <c r="J163" s="14"/>
      <c r="K163" s="23" t="str">
        <f t="array" ref="K163">IF(L163="","",XLOOKUP(L163,selector_07,selector_07_ids,""))</f>
        <v/>
      </c>
      <c r="L163" s="25"/>
      <c r="M163" s="14"/>
      <c r="N163" s="23" t="str">
        <f t="array" ref="N163">IF(O163="","",XLOOKUP(O163,selector_04,selector_04_ids,""))</f>
        <v/>
      </c>
      <c r="O163" s="25"/>
      <c r="P163" s="14"/>
      <c r="Q163" s="27"/>
      <c r="R163" s="14"/>
    </row>
    <row r="164">
      <c r="A164" s="14"/>
      <c r="B164" s="23" t="str">
        <f>IF($A164="","",'Система'!$B$4)</f>
        <v/>
      </c>
      <c r="C164" s="14"/>
      <c r="D164" s="23" t="str">
        <f t="array" ref="D164">IF(E164="","",XLOOKUP(E164,selector_09,selector_09_ids,""))</f>
        <v/>
      </c>
      <c r="E164" s="25"/>
      <c r="F164" s="14"/>
      <c r="G164" s="27"/>
      <c r="H164" s="27"/>
      <c r="I164" s="14"/>
      <c r="J164" s="14"/>
      <c r="K164" s="23" t="str">
        <f t="array" ref="K164">IF(L164="","",XLOOKUP(L164,selector_07,selector_07_ids,""))</f>
        <v/>
      </c>
      <c r="L164" s="25"/>
      <c r="M164" s="14"/>
      <c r="N164" s="23" t="str">
        <f t="array" ref="N164">IF(O164="","",XLOOKUP(O164,selector_04,selector_04_ids,""))</f>
        <v/>
      </c>
      <c r="O164" s="25"/>
      <c r="P164" s="14"/>
      <c r="Q164" s="27"/>
      <c r="R164" s="14"/>
    </row>
    <row r="165">
      <c r="A165" s="14"/>
      <c r="B165" s="23" t="str">
        <f>IF($A165="","",'Система'!$B$4)</f>
        <v/>
      </c>
      <c r="C165" s="14"/>
      <c r="D165" s="23" t="str">
        <f t="array" ref="D165">IF(E165="","",XLOOKUP(E165,selector_09,selector_09_ids,""))</f>
        <v/>
      </c>
      <c r="E165" s="25"/>
      <c r="F165" s="14"/>
      <c r="G165" s="27"/>
      <c r="H165" s="27"/>
      <c r="I165" s="14"/>
      <c r="J165" s="14"/>
      <c r="K165" s="23" t="str">
        <f t="array" ref="K165">IF(L165="","",XLOOKUP(L165,selector_07,selector_07_ids,""))</f>
        <v/>
      </c>
      <c r="L165" s="25"/>
      <c r="M165" s="14"/>
      <c r="N165" s="23" t="str">
        <f t="array" ref="N165">IF(O165="","",XLOOKUP(O165,selector_04,selector_04_ids,""))</f>
        <v/>
      </c>
      <c r="O165" s="25"/>
      <c r="P165" s="14"/>
      <c r="Q165" s="27"/>
      <c r="R165" s="14"/>
    </row>
    <row r="166">
      <c r="A166" s="14"/>
      <c r="B166" s="23" t="str">
        <f>IF($A166="","",'Система'!$B$4)</f>
        <v/>
      </c>
      <c r="C166" s="14"/>
      <c r="D166" s="23" t="str">
        <f t="array" ref="D166">IF(E166="","",XLOOKUP(E166,selector_09,selector_09_ids,""))</f>
        <v/>
      </c>
      <c r="E166" s="25"/>
      <c r="F166" s="14"/>
      <c r="G166" s="27"/>
      <c r="H166" s="27"/>
      <c r="I166" s="14"/>
      <c r="J166" s="14"/>
      <c r="K166" s="23" t="str">
        <f t="array" ref="K166">IF(L166="","",XLOOKUP(L166,selector_07,selector_07_ids,""))</f>
        <v/>
      </c>
      <c r="L166" s="25"/>
      <c r="M166" s="14"/>
      <c r="N166" s="23" t="str">
        <f t="array" ref="N166">IF(O166="","",XLOOKUP(O166,selector_04,selector_04_ids,""))</f>
        <v/>
      </c>
      <c r="O166" s="25"/>
      <c r="P166" s="14"/>
      <c r="Q166" s="27"/>
      <c r="R166" s="14"/>
    </row>
    <row r="167">
      <c r="A167" s="14"/>
      <c r="B167" s="23" t="str">
        <f>IF($A167="","",'Система'!$B$4)</f>
        <v/>
      </c>
      <c r="C167" s="14"/>
      <c r="D167" s="23" t="str">
        <f t="array" ref="D167">IF(E167="","",XLOOKUP(E167,selector_09,selector_09_ids,""))</f>
        <v/>
      </c>
      <c r="E167" s="25"/>
      <c r="F167" s="14"/>
      <c r="G167" s="27"/>
      <c r="H167" s="27"/>
      <c r="I167" s="14"/>
      <c r="J167" s="14"/>
      <c r="K167" s="23" t="str">
        <f t="array" ref="K167">IF(L167="","",XLOOKUP(L167,selector_07,selector_07_ids,""))</f>
        <v/>
      </c>
      <c r="L167" s="25"/>
      <c r="M167" s="14"/>
      <c r="N167" s="23" t="str">
        <f t="array" ref="N167">IF(O167="","",XLOOKUP(O167,selector_04,selector_04_ids,""))</f>
        <v/>
      </c>
      <c r="O167" s="25"/>
      <c r="P167" s="14"/>
      <c r="Q167" s="27"/>
      <c r="R167" s="14"/>
    </row>
    <row r="168">
      <c r="A168" s="14"/>
      <c r="B168" s="23" t="str">
        <f>IF($A168="","",'Система'!$B$4)</f>
        <v/>
      </c>
      <c r="C168" s="14"/>
      <c r="D168" s="23" t="str">
        <f t="array" ref="D168">IF(E168="","",XLOOKUP(E168,selector_09,selector_09_ids,""))</f>
        <v/>
      </c>
      <c r="E168" s="25"/>
      <c r="F168" s="14"/>
      <c r="G168" s="27"/>
      <c r="H168" s="27"/>
      <c r="I168" s="14"/>
      <c r="J168" s="14"/>
      <c r="K168" s="23" t="str">
        <f t="array" ref="K168">IF(L168="","",XLOOKUP(L168,selector_07,selector_07_ids,""))</f>
        <v/>
      </c>
      <c r="L168" s="25"/>
      <c r="M168" s="14"/>
      <c r="N168" s="23" t="str">
        <f t="array" ref="N168">IF(O168="","",XLOOKUP(O168,selector_04,selector_04_ids,""))</f>
        <v/>
      </c>
      <c r="O168" s="25"/>
      <c r="P168" s="14"/>
      <c r="Q168" s="27"/>
      <c r="R168" s="14"/>
    </row>
    <row r="169">
      <c r="A169" s="14"/>
      <c r="B169" s="23" t="str">
        <f>IF($A169="","",'Система'!$B$4)</f>
        <v/>
      </c>
      <c r="C169" s="14"/>
      <c r="D169" s="23" t="str">
        <f t="array" ref="D169">IF(E169="","",XLOOKUP(E169,selector_09,selector_09_ids,""))</f>
        <v/>
      </c>
      <c r="E169" s="25"/>
      <c r="F169" s="14"/>
      <c r="G169" s="27"/>
      <c r="H169" s="27"/>
      <c r="I169" s="14"/>
      <c r="J169" s="14"/>
      <c r="K169" s="23" t="str">
        <f t="array" ref="K169">IF(L169="","",XLOOKUP(L169,selector_07,selector_07_ids,""))</f>
        <v/>
      </c>
      <c r="L169" s="25"/>
      <c r="M169" s="14"/>
      <c r="N169" s="23" t="str">
        <f t="array" ref="N169">IF(O169="","",XLOOKUP(O169,selector_04,selector_04_ids,""))</f>
        <v/>
      </c>
      <c r="O169" s="25"/>
      <c r="P169" s="14"/>
      <c r="Q169" s="27"/>
      <c r="R169" s="14"/>
    </row>
    <row r="170">
      <c r="A170" s="14"/>
      <c r="B170" s="23" t="str">
        <f>IF($A170="","",'Система'!$B$4)</f>
        <v/>
      </c>
      <c r="C170" s="14"/>
      <c r="D170" s="23" t="str">
        <f t="array" ref="D170">IF(E170="","",XLOOKUP(E170,selector_09,selector_09_ids,""))</f>
        <v/>
      </c>
      <c r="E170" s="25"/>
      <c r="F170" s="14"/>
      <c r="G170" s="27"/>
      <c r="H170" s="27"/>
      <c r="I170" s="14"/>
      <c r="J170" s="14"/>
      <c r="K170" s="23" t="str">
        <f t="array" ref="K170">IF(L170="","",XLOOKUP(L170,selector_07,selector_07_ids,""))</f>
        <v/>
      </c>
      <c r="L170" s="25"/>
      <c r="M170" s="14"/>
      <c r="N170" s="23" t="str">
        <f t="array" ref="N170">IF(O170="","",XLOOKUP(O170,selector_04,selector_04_ids,""))</f>
        <v/>
      </c>
      <c r="O170" s="25"/>
      <c r="P170" s="14"/>
      <c r="Q170" s="27"/>
      <c r="R170" s="14"/>
    </row>
    <row r="171">
      <c r="A171" s="14"/>
      <c r="B171" s="23" t="str">
        <f>IF($A171="","",'Система'!$B$4)</f>
        <v/>
      </c>
      <c r="C171" s="14"/>
      <c r="D171" s="23" t="str">
        <f t="array" ref="D171">IF(E171="","",XLOOKUP(E171,selector_09,selector_09_ids,""))</f>
        <v/>
      </c>
      <c r="E171" s="25"/>
      <c r="F171" s="14"/>
      <c r="G171" s="27"/>
      <c r="H171" s="27"/>
      <c r="I171" s="14"/>
      <c r="J171" s="14"/>
      <c r="K171" s="23" t="str">
        <f t="array" ref="K171">IF(L171="","",XLOOKUP(L171,selector_07,selector_07_ids,""))</f>
        <v/>
      </c>
      <c r="L171" s="25"/>
      <c r="M171" s="14"/>
      <c r="N171" s="23" t="str">
        <f t="array" ref="N171">IF(O171="","",XLOOKUP(O171,selector_04,selector_04_ids,""))</f>
        <v/>
      </c>
      <c r="O171" s="25"/>
      <c r="P171" s="14"/>
      <c r="Q171" s="27"/>
      <c r="R171" s="14"/>
    </row>
    <row r="172">
      <c r="A172" s="14"/>
      <c r="B172" s="23" t="str">
        <f>IF($A172="","",'Система'!$B$4)</f>
        <v/>
      </c>
      <c r="C172" s="14"/>
      <c r="D172" s="23" t="str">
        <f t="array" ref="D172">IF(E172="","",XLOOKUP(E172,selector_09,selector_09_ids,""))</f>
        <v/>
      </c>
      <c r="E172" s="25"/>
      <c r="F172" s="14"/>
      <c r="G172" s="27"/>
      <c r="H172" s="27"/>
      <c r="I172" s="14"/>
      <c r="J172" s="14"/>
      <c r="K172" s="23" t="str">
        <f t="array" ref="K172">IF(L172="","",XLOOKUP(L172,selector_07,selector_07_ids,""))</f>
        <v/>
      </c>
      <c r="L172" s="25"/>
      <c r="M172" s="14"/>
      <c r="N172" s="23" t="str">
        <f t="array" ref="N172">IF(O172="","",XLOOKUP(O172,selector_04,selector_04_ids,""))</f>
        <v/>
      </c>
      <c r="O172" s="25"/>
      <c r="P172" s="14"/>
      <c r="Q172" s="27"/>
      <c r="R172" s="14"/>
    </row>
    <row r="173">
      <c r="A173" s="14"/>
      <c r="B173" s="23" t="str">
        <f>IF($A173="","",'Система'!$B$4)</f>
        <v/>
      </c>
      <c r="C173" s="14"/>
      <c r="D173" s="23" t="str">
        <f t="array" ref="D173">IF(E173="","",XLOOKUP(E173,selector_09,selector_09_ids,""))</f>
        <v/>
      </c>
      <c r="E173" s="25"/>
      <c r="F173" s="14"/>
      <c r="G173" s="27"/>
      <c r="H173" s="27"/>
      <c r="I173" s="14"/>
      <c r="J173" s="14"/>
      <c r="K173" s="23" t="str">
        <f t="array" ref="K173">IF(L173="","",XLOOKUP(L173,selector_07,selector_07_ids,""))</f>
        <v/>
      </c>
      <c r="L173" s="25"/>
      <c r="M173" s="14"/>
      <c r="N173" s="23" t="str">
        <f t="array" ref="N173">IF(O173="","",XLOOKUP(O173,selector_04,selector_04_ids,""))</f>
        <v/>
      </c>
      <c r="O173" s="25"/>
      <c r="P173" s="14"/>
      <c r="Q173" s="27"/>
      <c r="R173" s="14"/>
    </row>
    <row r="174">
      <c r="A174" s="14"/>
      <c r="B174" s="23" t="str">
        <f>IF($A174="","",'Система'!$B$4)</f>
        <v/>
      </c>
      <c r="C174" s="14"/>
      <c r="D174" s="23" t="str">
        <f t="array" ref="D174">IF(E174="","",XLOOKUP(E174,selector_09,selector_09_ids,""))</f>
        <v/>
      </c>
      <c r="E174" s="25"/>
      <c r="F174" s="14"/>
      <c r="G174" s="27"/>
      <c r="H174" s="27"/>
      <c r="I174" s="14"/>
      <c r="J174" s="14"/>
      <c r="K174" s="23" t="str">
        <f t="array" ref="K174">IF(L174="","",XLOOKUP(L174,selector_07,selector_07_ids,""))</f>
        <v/>
      </c>
      <c r="L174" s="25"/>
      <c r="M174" s="14"/>
      <c r="N174" s="23" t="str">
        <f t="array" ref="N174">IF(O174="","",XLOOKUP(O174,selector_04,selector_04_ids,""))</f>
        <v/>
      </c>
      <c r="O174" s="25"/>
      <c r="P174" s="14"/>
      <c r="Q174" s="27"/>
      <c r="R174" s="14"/>
    </row>
    <row r="175">
      <c r="A175" s="14"/>
      <c r="B175" s="23" t="str">
        <f>IF($A175="","",'Система'!$B$4)</f>
        <v/>
      </c>
      <c r="C175" s="14"/>
      <c r="D175" s="23" t="str">
        <f t="array" ref="D175">IF(E175="","",XLOOKUP(E175,selector_09,selector_09_ids,""))</f>
        <v/>
      </c>
      <c r="E175" s="25"/>
      <c r="F175" s="14"/>
      <c r="G175" s="27"/>
      <c r="H175" s="27"/>
      <c r="I175" s="14"/>
      <c r="J175" s="14"/>
      <c r="K175" s="23" t="str">
        <f t="array" ref="K175">IF(L175="","",XLOOKUP(L175,selector_07,selector_07_ids,""))</f>
        <v/>
      </c>
      <c r="L175" s="25"/>
      <c r="M175" s="14"/>
      <c r="N175" s="23" t="str">
        <f t="array" ref="N175">IF(O175="","",XLOOKUP(O175,selector_04,selector_04_ids,""))</f>
        <v/>
      </c>
      <c r="O175" s="25"/>
      <c r="P175" s="14"/>
      <c r="Q175" s="27"/>
      <c r="R175" s="14"/>
    </row>
    <row r="176">
      <c r="A176" s="14"/>
      <c r="B176" s="23" t="str">
        <f>IF($A176="","",'Система'!$B$4)</f>
        <v/>
      </c>
      <c r="C176" s="14"/>
      <c r="D176" s="23" t="str">
        <f t="array" ref="D176">IF(E176="","",XLOOKUP(E176,selector_09,selector_09_ids,""))</f>
        <v/>
      </c>
      <c r="E176" s="25"/>
      <c r="F176" s="14"/>
      <c r="G176" s="27"/>
      <c r="H176" s="27"/>
      <c r="I176" s="14"/>
      <c r="J176" s="14"/>
      <c r="K176" s="23" t="str">
        <f t="array" ref="K176">IF(L176="","",XLOOKUP(L176,selector_07,selector_07_ids,""))</f>
        <v/>
      </c>
      <c r="L176" s="25"/>
      <c r="M176" s="14"/>
      <c r="N176" s="23" t="str">
        <f t="array" ref="N176">IF(O176="","",XLOOKUP(O176,selector_04,selector_04_ids,""))</f>
        <v/>
      </c>
      <c r="O176" s="25"/>
      <c r="P176" s="14"/>
      <c r="Q176" s="27"/>
      <c r="R176" s="14"/>
    </row>
    <row r="177">
      <c r="A177" s="14"/>
      <c r="B177" s="23" t="str">
        <f>IF($A177="","",'Система'!$B$4)</f>
        <v/>
      </c>
      <c r="C177" s="14"/>
      <c r="D177" s="23" t="str">
        <f t="array" ref="D177">IF(E177="","",XLOOKUP(E177,selector_09,selector_09_ids,""))</f>
        <v/>
      </c>
      <c r="E177" s="25"/>
      <c r="F177" s="14"/>
      <c r="G177" s="27"/>
      <c r="H177" s="27"/>
      <c r="I177" s="14"/>
      <c r="J177" s="14"/>
      <c r="K177" s="23" t="str">
        <f t="array" ref="K177">IF(L177="","",XLOOKUP(L177,selector_07,selector_07_ids,""))</f>
        <v/>
      </c>
      <c r="L177" s="25"/>
      <c r="M177" s="14"/>
      <c r="N177" s="23" t="str">
        <f t="array" ref="N177">IF(O177="","",XLOOKUP(O177,selector_04,selector_04_ids,""))</f>
        <v/>
      </c>
      <c r="O177" s="25"/>
      <c r="P177" s="14"/>
      <c r="Q177" s="27"/>
      <c r="R177" s="14"/>
    </row>
    <row r="178">
      <c r="A178" s="14"/>
      <c r="B178" s="23" t="str">
        <f>IF($A178="","",'Система'!$B$4)</f>
        <v/>
      </c>
      <c r="C178" s="14"/>
      <c r="D178" s="23" t="str">
        <f t="array" ref="D178">IF(E178="","",XLOOKUP(E178,selector_09,selector_09_ids,""))</f>
        <v/>
      </c>
      <c r="E178" s="25"/>
      <c r="F178" s="14"/>
      <c r="G178" s="27"/>
      <c r="H178" s="27"/>
      <c r="I178" s="14"/>
      <c r="J178" s="14"/>
      <c r="K178" s="23" t="str">
        <f t="array" ref="K178">IF(L178="","",XLOOKUP(L178,selector_07,selector_07_ids,""))</f>
        <v/>
      </c>
      <c r="L178" s="25"/>
      <c r="M178" s="14"/>
      <c r="N178" s="23" t="str">
        <f t="array" ref="N178">IF(O178="","",XLOOKUP(O178,selector_04,selector_04_ids,""))</f>
        <v/>
      </c>
      <c r="O178" s="25"/>
      <c r="P178" s="14"/>
      <c r="Q178" s="27"/>
      <c r="R178" s="14"/>
    </row>
    <row r="179">
      <c r="A179" s="14"/>
      <c r="B179" s="23" t="str">
        <f>IF($A179="","",'Система'!$B$4)</f>
        <v/>
      </c>
      <c r="C179" s="14"/>
      <c r="D179" s="23" t="str">
        <f t="array" ref="D179">IF(E179="","",XLOOKUP(E179,selector_09,selector_09_ids,""))</f>
        <v/>
      </c>
      <c r="E179" s="25"/>
      <c r="F179" s="14"/>
      <c r="G179" s="27"/>
      <c r="H179" s="27"/>
      <c r="I179" s="14"/>
      <c r="J179" s="14"/>
      <c r="K179" s="23" t="str">
        <f t="array" ref="K179">IF(L179="","",XLOOKUP(L179,selector_07,selector_07_ids,""))</f>
        <v/>
      </c>
      <c r="L179" s="25"/>
      <c r="M179" s="14"/>
      <c r="N179" s="23" t="str">
        <f t="array" ref="N179">IF(O179="","",XLOOKUP(O179,selector_04,selector_04_ids,""))</f>
        <v/>
      </c>
      <c r="O179" s="25"/>
      <c r="P179" s="14"/>
      <c r="Q179" s="27"/>
      <c r="R179" s="14"/>
    </row>
    <row r="180">
      <c r="A180" s="14"/>
      <c r="B180" s="23" t="str">
        <f>IF($A180="","",'Система'!$B$4)</f>
        <v/>
      </c>
      <c r="C180" s="14"/>
      <c r="D180" s="23" t="str">
        <f t="array" ref="D180">IF(E180="","",XLOOKUP(E180,selector_09,selector_09_ids,""))</f>
        <v/>
      </c>
      <c r="E180" s="25"/>
      <c r="F180" s="14"/>
      <c r="G180" s="27"/>
      <c r="H180" s="27"/>
      <c r="I180" s="14"/>
      <c r="J180" s="14"/>
      <c r="K180" s="23" t="str">
        <f t="array" ref="K180">IF(L180="","",XLOOKUP(L180,selector_07,selector_07_ids,""))</f>
        <v/>
      </c>
      <c r="L180" s="25"/>
      <c r="M180" s="14"/>
      <c r="N180" s="23" t="str">
        <f t="array" ref="N180">IF(O180="","",XLOOKUP(O180,selector_04,selector_04_ids,""))</f>
        <v/>
      </c>
      <c r="O180" s="25"/>
      <c r="P180" s="14"/>
      <c r="Q180" s="27"/>
      <c r="R180" s="14"/>
    </row>
    <row r="181">
      <c r="A181" s="14"/>
      <c r="B181" s="23" t="str">
        <f>IF($A181="","",'Система'!$B$4)</f>
        <v/>
      </c>
      <c r="C181" s="14"/>
      <c r="D181" s="23" t="str">
        <f t="array" ref="D181">IF(E181="","",XLOOKUP(E181,selector_09,selector_09_ids,""))</f>
        <v/>
      </c>
      <c r="E181" s="25"/>
      <c r="F181" s="14"/>
      <c r="G181" s="27"/>
      <c r="H181" s="27"/>
      <c r="I181" s="14"/>
      <c r="J181" s="14"/>
      <c r="K181" s="23" t="str">
        <f t="array" ref="K181">IF(L181="","",XLOOKUP(L181,selector_07,selector_07_ids,""))</f>
        <v/>
      </c>
      <c r="L181" s="25"/>
      <c r="M181" s="14"/>
      <c r="N181" s="23" t="str">
        <f t="array" ref="N181">IF(O181="","",XLOOKUP(O181,selector_04,selector_04_ids,""))</f>
        <v/>
      </c>
      <c r="O181" s="25"/>
      <c r="P181" s="14"/>
      <c r="Q181" s="27"/>
      <c r="R181" s="14"/>
    </row>
    <row r="182">
      <c r="A182" s="14"/>
      <c r="B182" s="23" t="str">
        <f>IF($A182="","",'Система'!$B$4)</f>
        <v/>
      </c>
      <c r="C182" s="14"/>
      <c r="D182" s="23" t="str">
        <f t="array" ref="D182">IF(E182="","",XLOOKUP(E182,selector_09,selector_09_ids,""))</f>
        <v/>
      </c>
      <c r="E182" s="25"/>
      <c r="F182" s="14"/>
      <c r="G182" s="27"/>
      <c r="H182" s="27"/>
      <c r="I182" s="14"/>
      <c r="J182" s="14"/>
      <c r="K182" s="23" t="str">
        <f t="array" ref="K182">IF(L182="","",XLOOKUP(L182,selector_07,selector_07_ids,""))</f>
        <v/>
      </c>
      <c r="L182" s="25"/>
      <c r="M182" s="14"/>
      <c r="N182" s="23" t="str">
        <f t="array" ref="N182">IF(O182="","",XLOOKUP(O182,selector_04,selector_04_ids,""))</f>
        <v/>
      </c>
      <c r="O182" s="25"/>
      <c r="P182" s="14"/>
      <c r="Q182" s="27"/>
      <c r="R182" s="14"/>
    </row>
    <row r="183">
      <c r="A183" s="14"/>
      <c r="B183" s="23" t="str">
        <f>IF($A183="","",'Система'!$B$4)</f>
        <v/>
      </c>
      <c r="C183" s="14"/>
      <c r="D183" s="23" t="str">
        <f t="array" ref="D183">IF(E183="","",XLOOKUP(E183,selector_09,selector_09_ids,""))</f>
        <v/>
      </c>
      <c r="E183" s="25"/>
      <c r="F183" s="14"/>
      <c r="G183" s="27"/>
      <c r="H183" s="27"/>
      <c r="I183" s="14"/>
      <c r="J183" s="14"/>
      <c r="K183" s="23" t="str">
        <f t="array" ref="K183">IF(L183="","",XLOOKUP(L183,selector_07,selector_07_ids,""))</f>
        <v/>
      </c>
      <c r="L183" s="25"/>
      <c r="M183" s="14"/>
      <c r="N183" s="23" t="str">
        <f t="array" ref="N183">IF(O183="","",XLOOKUP(O183,selector_04,selector_04_ids,""))</f>
        <v/>
      </c>
      <c r="O183" s="25"/>
      <c r="P183" s="14"/>
      <c r="Q183" s="27"/>
      <c r="R183" s="14"/>
    </row>
    <row r="184">
      <c r="A184" s="14"/>
      <c r="B184" s="23" t="str">
        <f>IF($A184="","",'Система'!$B$4)</f>
        <v/>
      </c>
      <c r="C184" s="14"/>
      <c r="D184" s="23" t="str">
        <f t="array" ref="D184">IF(E184="","",XLOOKUP(E184,selector_09,selector_09_ids,""))</f>
        <v/>
      </c>
      <c r="E184" s="25"/>
      <c r="F184" s="14"/>
      <c r="G184" s="27"/>
      <c r="H184" s="27"/>
      <c r="I184" s="14"/>
      <c r="J184" s="14"/>
      <c r="K184" s="23" t="str">
        <f t="array" ref="K184">IF(L184="","",XLOOKUP(L184,selector_07,selector_07_ids,""))</f>
        <v/>
      </c>
      <c r="L184" s="25"/>
      <c r="M184" s="14"/>
      <c r="N184" s="23" t="str">
        <f t="array" ref="N184">IF(O184="","",XLOOKUP(O184,selector_04,selector_04_ids,""))</f>
        <v/>
      </c>
      <c r="O184" s="25"/>
      <c r="P184" s="14"/>
      <c r="Q184" s="27"/>
      <c r="R184" s="14"/>
    </row>
    <row r="185">
      <c r="A185" s="14"/>
      <c r="B185" s="23" t="str">
        <f>IF($A185="","",'Система'!$B$4)</f>
        <v/>
      </c>
      <c r="C185" s="14"/>
      <c r="D185" s="23" t="str">
        <f t="array" ref="D185">IF(E185="","",XLOOKUP(E185,selector_09,selector_09_ids,""))</f>
        <v/>
      </c>
      <c r="E185" s="25"/>
      <c r="F185" s="14"/>
      <c r="G185" s="27"/>
      <c r="H185" s="27"/>
      <c r="I185" s="14"/>
      <c r="J185" s="14"/>
      <c r="K185" s="23" t="str">
        <f t="array" ref="K185">IF(L185="","",XLOOKUP(L185,selector_07,selector_07_ids,""))</f>
        <v/>
      </c>
      <c r="L185" s="25"/>
      <c r="M185" s="14"/>
      <c r="N185" s="23" t="str">
        <f t="array" ref="N185">IF(O185="","",XLOOKUP(O185,selector_04,selector_04_ids,""))</f>
        <v/>
      </c>
      <c r="O185" s="25"/>
      <c r="P185" s="14"/>
      <c r="Q185" s="27"/>
      <c r="R185" s="14"/>
    </row>
    <row r="186">
      <c r="A186" s="14"/>
      <c r="B186" s="23" t="str">
        <f>IF($A186="","",'Система'!$B$4)</f>
        <v/>
      </c>
      <c r="C186" s="14"/>
      <c r="D186" s="23" t="str">
        <f t="array" ref="D186">IF(E186="","",XLOOKUP(E186,selector_09,selector_09_ids,""))</f>
        <v/>
      </c>
      <c r="E186" s="25"/>
      <c r="F186" s="14"/>
      <c r="G186" s="27"/>
      <c r="H186" s="27"/>
      <c r="I186" s="14"/>
      <c r="J186" s="14"/>
      <c r="K186" s="23" t="str">
        <f t="array" ref="K186">IF(L186="","",XLOOKUP(L186,selector_07,selector_07_ids,""))</f>
        <v/>
      </c>
      <c r="L186" s="25"/>
      <c r="M186" s="14"/>
      <c r="N186" s="23" t="str">
        <f t="array" ref="N186">IF(O186="","",XLOOKUP(O186,selector_04,selector_04_ids,""))</f>
        <v/>
      </c>
      <c r="O186" s="25"/>
      <c r="P186" s="14"/>
      <c r="Q186" s="27"/>
      <c r="R186" s="14"/>
    </row>
    <row r="187">
      <c r="A187" s="14"/>
      <c r="B187" s="23" t="str">
        <f>IF($A187="","",'Система'!$B$4)</f>
        <v/>
      </c>
      <c r="C187" s="14"/>
      <c r="D187" s="23" t="str">
        <f t="array" ref="D187">IF(E187="","",XLOOKUP(E187,selector_09,selector_09_ids,""))</f>
        <v/>
      </c>
      <c r="E187" s="25"/>
      <c r="F187" s="14"/>
      <c r="G187" s="27"/>
      <c r="H187" s="27"/>
      <c r="I187" s="14"/>
      <c r="J187" s="14"/>
      <c r="K187" s="23" t="str">
        <f t="array" ref="K187">IF(L187="","",XLOOKUP(L187,selector_07,selector_07_ids,""))</f>
        <v/>
      </c>
      <c r="L187" s="25"/>
      <c r="M187" s="14"/>
      <c r="N187" s="23" t="str">
        <f t="array" ref="N187">IF(O187="","",XLOOKUP(O187,selector_04,selector_04_ids,""))</f>
        <v/>
      </c>
      <c r="O187" s="25"/>
      <c r="P187" s="14"/>
      <c r="Q187" s="27"/>
      <c r="R187" s="14"/>
    </row>
    <row r="188">
      <c r="A188" s="14"/>
      <c r="B188" s="23" t="str">
        <f>IF($A188="","",'Система'!$B$4)</f>
        <v/>
      </c>
      <c r="C188" s="14"/>
      <c r="D188" s="23" t="str">
        <f t="array" ref="D188">IF(E188="","",XLOOKUP(E188,selector_09,selector_09_ids,""))</f>
        <v/>
      </c>
      <c r="E188" s="25"/>
      <c r="F188" s="14"/>
      <c r="G188" s="27"/>
      <c r="H188" s="27"/>
      <c r="I188" s="14"/>
      <c r="J188" s="14"/>
      <c r="K188" s="23" t="str">
        <f t="array" ref="K188">IF(L188="","",XLOOKUP(L188,selector_07,selector_07_ids,""))</f>
        <v/>
      </c>
      <c r="L188" s="25"/>
      <c r="M188" s="14"/>
      <c r="N188" s="23" t="str">
        <f t="array" ref="N188">IF(O188="","",XLOOKUP(O188,selector_04,selector_04_ids,""))</f>
        <v/>
      </c>
      <c r="O188" s="25"/>
      <c r="P188" s="14"/>
      <c r="Q188" s="27"/>
      <c r="R188" s="14"/>
    </row>
    <row r="189">
      <c r="A189" s="14"/>
      <c r="B189" s="23" t="str">
        <f>IF($A189="","",'Система'!$B$4)</f>
        <v/>
      </c>
      <c r="C189" s="14"/>
      <c r="D189" s="23" t="str">
        <f t="array" ref="D189">IF(E189="","",XLOOKUP(E189,selector_09,selector_09_ids,""))</f>
        <v/>
      </c>
      <c r="E189" s="25"/>
      <c r="F189" s="14"/>
      <c r="G189" s="27"/>
      <c r="H189" s="27"/>
      <c r="I189" s="14"/>
      <c r="J189" s="14"/>
      <c r="K189" s="23" t="str">
        <f t="array" ref="K189">IF(L189="","",XLOOKUP(L189,selector_07,selector_07_ids,""))</f>
        <v/>
      </c>
      <c r="L189" s="25"/>
      <c r="M189" s="14"/>
      <c r="N189" s="23" t="str">
        <f t="array" ref="N189">IF(O189="","",XLOOKUP(O189,selector_04,selector_04_ids,""))</f>
        <v/>
      </c>
      <c r="O189" s="25"/>
      <c r="P189" s="14"/>
      <c r="Q189" s="27"/>
      <c r="R189" s="14"/>
    </row>
    <row r="190">
      <c r="A190" s="14"/>
      <c r="B190" s="23" t="str">
        <f>IF($A190="","",'Система'!$B$4)</f>
        <v/>
      </c>
      <c r="C190" s="14"/>
      <c r="D190" s="23" t="str">
        <f t="array" ref="D190">IF(E190="","",XLOOKUP(E190,selector_09,selector_09_ids,""))</f>
        <v/>
      </c>
      <c r="E190" s="25"/>
      <c r="F190" s="14"/>
      <c r="G190" s="27"/>
      <c r="H190" s="27"/>
      <c r="I190" s="14"/>
      <c r="J190" s="14"/>
      <c r="K190" s="23" t="str">
        <f t="array" ref="K190">IF(L190="","",XLOOKUP(L190,selector_07,selector_07_ids,""))</f>
        <v/>
      </c>
      <c r="L190" s="25"/>
      <c r="M190" s="14"/>
      <c r="N190" s="23" t="str">
        <f t="array" ref="N190">IF(O190="","",XLOOKUP(O190,selector_04,selector_04_ids,""))</f>
        <v/>
      </c>
      <c r="O190" s="25"/>
      <c r="P190" s="14"/>
      <c r="Q190" s="27"/>
      <c r="R190" s="14"/>
    </row>
    <row r="191">
      <c r="A191" s="14"/>
      <c r="B191" s="23" t="str">
        <f>IF($A191="","",'Система'!$B$4)</f>
        <v/>
      </c>
      <c r="C191" s="14"/>
      <c r="D191" s="23" t="str">
        <f t="array" ref="D191">IF(E191="","",XLOOKUP(E191,selector_09,selector_09_ids,""))</f>
        <v/>
      </c>
      <c r="E191" s="25"/>
      <c r="F191" s="14"/>
      <c r="G191" s="27"/>
      <c r="H191" s="27"/>
      <c r="I191" s="14"/>
      <c r="J191" s="14"/>
      <c r="K191" s="23" t="str">
        <f t="array" ref="K191">IF(L191="","",XLOOKUP(L191,selector_07,selector_07_ids,""))</f>
        <v/>
      </c>
      <c r="L191" s="25"/>
      <c r="M191" s="14"/>
      <c r="N191" s="23" t="str">
        <f t="array" ref="N191">IF(O191="","",XLOOKUP(O191,selector_04,selector_04_ids,""))</f>
        <v/>
      </c>
      <c r="O191" s="25"/>
      <c r="P191" s="14"/>
      <c r="Q191" s="27"/>
      <c r="R191" s="14"/>
    </row>
    <row r="192">
      <c r="A192" s="14"/>
      <c r="B192" s="23" t="str">
        <f>IF($A192="","",'Система'!$B$4)</f>
        <v/>
      </c>
      <c r="C192" s="14"/>
      <c r="D192" s="23" t="str">
        <f t="array" ref="D192">IF(E192="","",XLOOKUP(E192,selector_09,selector_09_ids,""))</f>
        <v/>
      </c>
      <c r="E192" s="25"/>
      <c r="F192" s="14"/>
      <c r="G192" s="27"/>
      <c r="H192" s="27"/>
      <c r="I192" s="14"/>
      <c r="J192" s="14"/>
      <c r="K192" s="23" t="str">
        <f t="array" ref="K192">IF(L192="","",XLOOKUP(L192,selector_07,selector_07_ids,""))</f>
        <v/>
      </c>
      <c r="L192" s="25"/>
      <c r="M192" s="14"/>
      <c r="N192" s="23" t="str">
        <f t="array" ref="N192">IF(O192="","",XLOOKUP(O192,selector_04,selector_04_ids,""))</f>
        <v/>
      </c>
      <c r="O192" s="25"/>
      <c r="P192" s="14"/>
      <c r="Q192" s="27"/>
      <c r="R192" s="14"/>
    </row>
    <row r="193">
      <c r="A193" s="14"/>
      <c r="B193" s="23" t="str">
        <f>IF($A193="","",'Система'!$B$4)</f>
        <v/>
      </c>
      <c r="C193" s="14"/>
      <c r="D193" s="23" t="str">
        <f t="array" ref="D193">IF(E193="","",XLOOKUP(E193,selector_09,selector_09_ids,""))</f>
        <v/>
      </c>
      <c r="E193" s="25"/>
      <c r="F193" s="14"/>
      <c r="G193" s="27"/>
      <c r="H193" s="27"/>
      <c r="I193" s="14"/>
      <c r="J193" s="14"/>
      <c r="K193" s="23" t="str">
        <f t="array" ref="K193">IF(L193="","",XLOOKUP(L193,selector_07,selector_07_ids,""))</f>
        <v/>
      </c>
      <c r="L193" s="25"/>
      <c r="M193" s="14"/>
      <c r="N193" s="23" t="str">
        <f t="array" ref="N193">IF(O193="","",XLOOKUP(O193,selector_04,selector_04_ids,""))</f>
        <v/>
      </c>
      <c r="O193" s="25"/>
      <c r="P193" s="14"/>
      <c r="Q193" s="27"/>
      <c r="R193" s="14"/>
    </row>
    <row r="194">
      <c r="A194" s="14"/>
      <c r="B194" s="23" t="str">
        <f>IF($A194="","",'Система'!$B$4)</f>
        <v/>
      </c>
      <c r="C194" s="14"/>
      <c r="D194" s="23" t="str">
        <f t="array" ref="D194">IF(E194="","",XLOOKUP(E194,selector_09,selector_09_ids,""))</f>
        <v/>
      </c>
      <c r="E194" s="25"/>
      <c r="F194" s="14"/>
      <c r="G194" s="27"/>
      <c r="H194" s="27"/>
      <c r="I194" s="14"/>
      <c r="J194" s="14"/>
      <c r="K194" s="23" t="str">
        <f t="array" ref="K194">IF(L194="","",XLOOKUP(L194,selector_07,selector_07_ids,""))</f>
        <v/>
      </c>
      <c r="L194" s="25"/>
      <c r="M194" s="14"/>
      <c r="N194" s="23" t="str">
        <f t="array" ref="N194">IF(O194="","",XLOOKUP(O194,selector_04,selector_04_ids,""))</f>
        <v/>
      </c>
      <c r="O194" s="25"/>
      <c r="P194" s="14"/>
      <c r="Q194" s="27"/>
      <c r="R194" s="14"/>
    </row>
    <row r="195">
      <c r="A195" s="14"/>
      <c r="B195" s="23" t="str">
        <f>IF($A195="","",'Система'!$B$4)</f>
        <v/>
      </c>
      <c r="C195" s="14"/>
      <c r="D195" s="23" t="str">
        <f t="array" ref="D195">IF(E195="","",XLOOKUP(E195,selector_09,selector_09_ids,""))</f>
        <v/>
      </c>
      <c r="E195" s="25"/>
      <c r="F195" s="14"/>
      <c r="G195" s="27"/>
      <c r="H195" s="27"/>
      <c r="I195" s="14"/>
      <c r="J195" s="14"/>
      <c r="K195" s="23" t="str">
        <f t="array" ref="K195">IF(L195="","",XLOOKUP(L195,selector_07,selector_07_ids,""))</f>
        <v/>
      </c>
      <c r="L195" s="25"/>
      <c r="M195" s="14"/>
      <c r="N195" s="23" t="str">
        <f t="array" ref="N195">IF(O195="","",XLOOKUP(O195,selector_04,selector_04_ids,""))</f>
        <v/>
      </c>
      <c r="O195" s="25"/>
      <c r="P195" s="14"/>
      <c r="Q195" s="27"/>
      <c r="R195" s="14"/>
    </row>
    <row r="196">
      <c r="A196" s="14"/>
      <c r="B196" s="23" t="str">
        <f>IF($A196="","",'Система'!$B$4)</f>
        <v/>
      </c>
      <c r="C196" s="14"/>
      <c r="D196" s="23" t="str">
        <f t="array" ref="D196">IF(E196="","",XLOOKUP(E196,selector_09,selector_09_ids,""))</f>
        <v/>
      </c>
      <c r="E196" s="25"/>
      <c r="F196" s="14"/>
      <c r="G196" s="27"/>
      <c r="H196" s="27"/>
      <c r="I196" s="14"/>
      <c r="J196" s="14"/>
      <c r="K196" s="23" t="str">
        <f t="array" ref="K196">IF(L196="","",XLOOKUP(L196,selector_07,selector_07_ids,""))</f>
        <v/>
      </c>
      <c r="L196" s="25"/>
      <c r="M196" s="14"/>
      <c r="N196" s="23" t="str">
        <f t="array" ref="N196">IF(O196="","",XLOOKUP(O196,selector_04,selector_04_ids,""))</f>
        <v/>
      </c>
      <c r="O196" s="25"/>
      <c r="P196" s="14"/>
      <c r="Q196" s="27"/>
      <c r="R196" s="14"/>
    </row>
    <row r="197">
      <c r="A197" s="14"/>
      <c r="B197" s="23" t="str">
        <f>IF($A197="","",'Система'!$B$4)</f>
        <v/>
      </c>
      <c r="C197" s="14"/>
      <c r="D197" s="23" t="str">
        <f t="array" ref="D197">IF(E197="","",XLOOKUP(E197,selector_09,selector_09_ids,""))</f>
        <v/>
      </c>
      <c r="E197" s="25"/>
      <c r="F197" s="14"/>
      <c r="G197" s="27"/>
      <c r="H197" s="27"/>
      <c r="I197" s="14"/>
      <c r="J197" s="14"/>
      <c r="K197" s="23" t="str">
        <f t="array" ref="K197">IF(L197="","",XLOOKUP(L197,selector_07,selector_07_ids,""))</f>
        <v/>
      </c>
      <c r="L197" s="25"/>
      <c r="M197" s="14"/>
      <c r="N197" s="23" t="str">
        <f t="array" ref="N197">IF(O197="","",XLOOKUP(O197,selector_04,selector_04_ids,""))</f>
        <v/>
      </c>
      <c r="O197" s="25"/>
      <c r="P197" s="14"/>
      <c r="Q197" s="27"/>
      <c r="R197" s="14"/>
    </row>
    <row r="198">
      <c r="A198" s="14"/>
      <c r="B198" s="23" t="str">
        <f>IF($A198="","",'Система'!$B$4)</f>
        <v/>
      </c>
      <c r="C198" s="14"/>
      <c r="D198" s="23" t="str">
        <f t="array" ref="D198">IF(E198="","",XLOOKUP(E198,selector_09,selector_09_ids,""))</f>
        <v/>
      </c>
      <c r="E198" s="25"/>
      <c r="F198" s="14"/>
      <c r="G198" s="27"/>
      <c r="H198" s="27"/>
      <c r="I198" s="14"/>
      <c r="J198" s="14"/>
      <c r="K198" s="23" t="str">
        <f t="array" ref="K198">IF(L198="","",XLOOKUP(L198,selector_07,selector_07_ids,""))</f>
        <v/>
      </c>
      <c r="L198" s="25"/>
      <c r="M198" s="14"/>
      <c r="N198" s="23" t="str">
        <f t="array" ref="N198">IF(O198="","",XLOOKUP(O198,selector_04,selector_04_ids,""))</f>
        <v/>
      </c>
      <c r="O198" s="25"/>
      <c r="P198" s="14"/>
      <c r="Q198" s="27"/>
      <c r="R198" s="14"/>
    </row>
    <row r="199">
      <c r="A199" s="14"/>
      <c r="B199" s="23" t="str">
        <f>IF($A199="","",'Система'!$B$4)</f>
        <v/>
      </c>
      <c r="C199" s="14"/>
      <c r="D199" s="23" t="str">
        <f t="array" ref="D199">IF(E199="","",XLOOKUP(E199,selector_09,selector_09_ids,""))</f>
        <v/>
      </c>
      <c r="E199" s="25"/>
      <c r="F199" s="14"/>
      <c r="G199" s="27"/>
      <c r="H199" s="27"/>
      <c r="I199" s="14"/>
      <c r="J199" s="14"/>
      <c r="K199" s="23" t="str">
        <f t="array" ref="K199">IF(L199="","",XLOOKUP(L199,selector_07,selector_07_ids,""))</f>
        <v/>
      </c>
      <c r="L199" s="25"/>
      <c r="M199" s="14"/>
      <c r="N199" s="23" t="str">
        <f t="array" ref="N199">IF(O199="","",XLOOKUP(O199,selector_04,selector_04_ids,""))</f>
        <v/>
      </c>
      <c r="O199" s="25"/>
      <c r="P199" s="14"/>
      <c r="Q199" s="27"/>
      <c r="R199" s="14"/>
    </row>
    <row r="200">
      <c r="A200" s="14"/>
      <c r="B200" s="23" t="str">
        <f>IF($A200="","",'Система'!$B$4)</f>
        <v/>
      </c>
      <c r="C200" s="14"/>
      <c r="D200" s="23" t="str">
        <f t="array" ref="D200">IF(E200="","",XLOOKUP(E200,selector_09,selector_09_ids,""))</f>
        <v/>
      </c>
      <c r="E200" s="25"/>
      <c r="F200" s="14"/>
      <c r="G200" s="27"/>
      <c r="H200" s="27"/>
      <c r="I200" s="14"/>
      <c r="J200" s="14"/>
      <c r="K200" s="23" t="str">
        <f t="array" ref="K200">IF(L200="","",XLOOKUP(L200,selector_07,selector_07_ids,""))</f>
        <v/>
      </c>
      <c r="L200" s="25"/>
      <c r="M200" s="14"/>
      <c r="N200" s="23" t="str">
        <f t="array" ref="N200">IF(O200="","",XLOOKUP(O200,selector_04,selector_04_ids,""))</f>
        <v/>
      </c>
      <c r="O200" s="25"/>
      <c r="P200" s="14"/>
      <c r="Q200" s="27"/>
      <c r="R200" s="14"/>
    </row>
    <row r="201">
      <c r="A201" s="14"/>
      <c r="B201" s="23" t="str">
        <f>IF($A201="","",'Система'!$B$4)</f>
        <v/>
      </c>
      <c r="C201" s="14"/>
      <c r="D201" s="23" t="str">
        <f t="array" ref="D201">IF(E201="","",XLOOKUP(E201,selector_09,selector_09_ids,""))</f>
        <v/>
      </c>
      <c r="E201" s="25"/>
      <c r="F201" s="14"/>
      <c r="G201" s="27"/>
      <c r="H201" s="27"/>
      <c r="I201" s="14"/>
      <c r="J201" s="14"/>
      <c r="K201" s="23" t="str">
        <f t="array" ref="K201">IF(L201="","",XLOOKUP(L201,selector_07,selector_07_ids,""))</f>
        <v/>
      </c>
      <c r="L201" s="25"/>
      <c r="M201" s="14"/>
      <c r="N201" s="23" t="str">
        <f t="array" ref="N201">IF(O201="","",XLOOKUP(O201,selector_04,selector_04_ids,""))</f>
        <v/>
      </c>
      <c r="O201" s="25"/>
      <c r="P201" s="14"/>
      <c r="Q201" s="27"/>
      <c r="R201" s="14"/>
    </row>
    <row r="202">
      <c r="A202" s="14"/>
      <c r="B202" s="23" t="str">
        <f>IF($A202="","",'Система'!$B$4)</f>
        <v/>
      </c>
      <c r="C202" s="14"/>
      <c r="D202" s="23" t="str">
        <f t="array" ref="D202">IF(E202="","",XLOOKUP(E202,selector_09,selector_09_ids,""))</f>
        <v/>
      </c>
      <c r="E202" s="25"/>
      <c r="F202" s="14"/>
      <c r="G202" s="27"/>
      <c r="H202" s="27"/>
      <c r="I202" s="14"/>
      <c r="J202" s="14"/>
      <c r="K202" s="23" t="str">
        <f t="array" ref="K202">IF(L202="","",XLOOKUP(L202,selector_07,selector_07_ids,""))</f>
        <v/>
      </c>
      <c r="L202" s="25"/>
      <c r="M202" s="14"/>
      <c r="N202" s="23" t="str">
        <f t="array" ref="N202">IF(O202="","",XLOOKUP(O202,selector_04,selector_04_ids,""))</f>
        <v/>
      </c>
      <c r="O202" s="25"/>
      <c r="P202" s="14"/>
      <c r="Q202" s="27"/>
      <c r="R202" s="14"/>
    </row>
    <row r="203">
      <c r="A203" s="14"/>
      <c r="B203" s="23" t="str">
        <f>IF($A203="","",'Система'!$B$4)</f>
        <v/>
      </c>
      <c r="C203" s="14"/>
      <c r="D203" s="23" t="str">
        <f t="array" ref="D203">IF(E203="","",XLOOKUP(E203,selector_09,selector_09_ids,""))</f>
        <v/>
      </c>
      <c r="E203" s="25"/>
      <c r="F203" s="14"/>
      <c r="G203" s="27"/>
      <c r="H203" s="27"/>
      <c r="I203" s="14"/>
      <c r="J203" s="14"/>
      <c r="K203" s="23" t="str">
        <f t="array" ref="K203">IF(L203="","",XLOOKUP(L203,selector_07,selector_07_ids,""))</f>
        <v/>
      </c>
      <c r="L203" s="25"/>
      <c r="M203" s="14"/>
      <c r="N203" s="23" t="str">
        <f t="array" ref="N203">IF(O203="","",XLOOKUP(O203,selector_04,selector_04_ids,""))</f>
        <v/>
      </c>
      <c r="O203" s="25"/>
      <c r="P203" s="14"/>
      <c r="Q203" s="27"/>
      <c r="R203" s="14"/>
    </row>
    <row r="204">
      <c r="A204" s="14"/>
      <c r="B204" s="23" t="str">
        <f>IF($A204="","",'Система'!$B$4)</f>
        <v/>
      </c>
      <c r="C204" s="14"/>
      <c r="D204" s="23" t="str">
        <f t="array" ref="D204">IF(E204="","",XLOOKUP(E204,selector_09,selector_09_ids,""))</f>
        <v/>
      </c>
      <c r="E204" s="25"/>
      <c r="F204" s="14"/>
      <c r="G204" s="27"/>
      <c r="H204" s="27"/>
      <c r="I204" s="14"/>
      <c r="J204" s="14"/>
      <c r="K204" s="23" t="str">
        <f t="array" ref="K204">IF(L204="","",XLOOKUP(L204,selector_07,selector_07_ids,""))</f>
        <v/>
      </c>
      <c r="L204" s="25"/>
      <c r="M204" s="14"/>
      <c r="N204" s="23" t="str">
        <f t="array" ref="N204">IF(O204="","",XLOOKUP(O204,selector_04,selector_04_ids,""))</f>
        <v/>
      </c>
      <c r="O204" s="25"/>
      <c r="P204" s="14"/>
      <c r="Q204" s="27"/>
      <c r="R204" s="14"/>
    </row>
    <row r="205">
      <c r="A205" s="14"/>
      <c r="B205" s="23" t="str">
        <f>IF($A205="","",'Система'!$B$4)</f>
        <v/>
      </c>
      <c r="C205" s="14"/>
      <c r="D205" s="23" t="str">
        <f t="array" ref="D205">IF(E205="","",XLOOKUP(E205,selector_09,selector_09_ids,""))</f>
        <v/>
      </c>
      <c r="E205" s="25"/>
      <c r="F205" s="14"/>
      <c r="G205" s="27"/>
      <c r="H205" s="27"/>
      <c r="I205" s="14"/>
      <c r="J205" s="14"/>
      <c r="K205" s="23" t="str">
        <f t="array" ref="K205">IF(L205="","",XLOOKUP(L205,selector_07,selector_07_ids,""))</f>
        <v/>
      </c>
      <c r="L205" s="25"/>
      <c r="M205" s="14"/>
      <c r="N205" s="23" t="str">
        <f t="array" ref="N205">IF(O205="","",XLOOKUP(O205,selector_04,selector_04_ids,""))</f>
        <v/>
      </c>
      <c r="O205" s="25"/>
      <c r="P205" s="14"/>
      <c r="Q205" s="27"/>
      <c r="R205" s="14"/>
    </row>
    <row r="206">
      <c r="A206" s="14"/>
      <c r="B206" s="23" t="str">
        <f>IF($A206="","",'Система'!$B$4)</f>
        <v/>
      </c>
      <c r="C206" s="14"/>
      <c r="D206" s="23" t="str">
        <f t="array" ref="D206">IF(E206="","",XLOOKUP(E206,selector_09,selector_09_ids,""))</f>
        <v/>
      </c>
      <c r="E206" s="25"/>
      <c r="F206" s="14"/>
      <c r="G206" s="27"/>
      <c r="H206" s="27"/>
      <c r="I206" s="14"/>
      <c r="J206" s="14"/>
      <c r="K206" s="23" t="str">
        <f t="array" ref="K206">IF(L206="","",XLOOKUP(L206,selector_07,selector_07_ids,""))</f>
        <v/>
      </c>
      <c r="L206" s="25"/>
      <c r="M206" s="14"/>
      <c r="N206" s="23" t="str">
        <f t="array" ref="N206">IF(O206="","",XLOOKUP(O206,selector_04,selector_04_ids,""))</f>
        <v/>
      </c>
      <c r="O206" s="25"/>
      <c r="P206" s="14"/>
      <c r="Q206" s="27"/>
      <c r="R206" s="14"/>
    </row>
    <row r="207">
      <c r="A207" s="14"/>
      <c r="B207" s="23" t="str">
        <f>IF($A207="","",'Система'!$B$4)</f>
        <v/>
      </c>
      <c r="C207" s="14"/>
      <c r="D207" s="23" t="str">
        <f t="array" ref="D207">IF(E207="","",XLOOKUP(E207,selector_09,selector_09_ids,""))</f>
        <v/>
      </c>
      <c r="E207" s="25"/>
      <c r="F207" s="14"/>
      <c r="G207" s="27"/>
      <c r="H207" s="27"/>
      <c r="I207" s="14"/>
      <c r="J207" s="14"/>
      <c r="K207" s="23" t="str">
        <f t="array" ref="K207">IF(L207="","",XLOOKUP(L207,selector_07,selector_07_ids,""))</f>
        <v/>
      </c>
      <c r="L207" s="25"/>
      <c r="M207" s="14"/>
      <c r="N207" s="23" t="str">
        <f t="array" ref="N207">IF(O207="","",XLOOKUP(O207,selector_04,selector_04_ids,""))</f>
        <v/>
      </c>
      <c r="O207" s="25"/>
      <c r="P207" s="14"/>
      <c r="Q207" s="27"/>
      <c r="R207" s="14"/>
    </row>
    <row r="208">
      <c r="A208" s="14"/>
      <c r="B208" s="23" t="str">
        <f>IF($A208="","",'Система'!$B$4)</f>
        <v/>
      </c>
      <c r="C208" s="14"/>
      <c r="D208" s="23" t="str">
        <f t="array" ref="D208">IF(E208="","",XLOOKUP(E208,selector_09,selector_09_ids,""))</f>
        <v/>
      </c>
      <c r="E208" s="25"/>
      <c r="F208" s="14"/>
      <c r="G208" s="27"/>
      <c r="H208" s="27"/>
      <c r="I208" s="14"/>
      <c r="J208" s="14"/>
      <c r="K208" s="23" t="str">
        <f t="array" ref="K208">IF(L208="","",XLOOKUP(L208,selector_07,selector_07_ids,""))</f>
        <v/>
      </c>
      <c r="L208" s="25"/>
      <c r="M208" s="14"/>
      <c r="N208" s="23" t="str">
        <f t="array" ref="N208">IF(O208="","",XLOOKUP(O208,selector_04,selector_04_ids,""))</f>
        <v/>
      </c>
      <c r="O208" s="25"/>
      <c r="P208" s="14"/>
      <c r="Q208" s="27"/>
      <c r="R208" s="14"/>
    </row>
    <row r="209">
      <c r="A209" s="14"/>
      <c r="B209" s="23" t="str">
        <f>IF($A209="","",'Система'!$B$4)</f>
        <v/>
      </c>
      <c r="C209" s="14"/>
      <c r="D209" s="23" t="str">
        <f t="array" ref="D209">IF(E209="","",XLOOKUP(E209,selector_09,selector_09_ids,""))</f>
        <v/>
      </c>
      <c r="E209" s="25"/>
      <c r="F209" s="14"/>
      <c r="G209" s="27"/>
      <c r="H209" s="27"/>
      <c r="I209" s="14"/>
      <c r="J209" s="14"/>
      <c r="K209" s="23" t="str">
        <f t="array" ref="K209">IF(L209="","",XLOOKUP(L209,selector_07,selector_07_ids,""))</f>
        <v/>
      </c>
      <c r="L209" s="25"/>
      <c r="M209" s="14"/>
      <c r="N209" s="23" t="str">
        <f t="array" ref="N209">IF(O209="","",XLOOKUP(O209,selector_04,selector_04_ids,""))</f>
        <v/>
      </c>
      <c r="O209" s="25"/>
      <c r="P209" s="14"/>
      <c r="Q209" s="27"/>
      <c r="R209" s="14"/>
    </row>
    <row r="210">
      <c r="A210" s="14"/>
      <c r="B210" s="23" t="str">
        <f>IF($A210="","",'Система'!$B$4)</f>
        <v/>
      </c>
      <c r="C210" s="14"/>
      <c r="D210" s="23" t="str">
        <f t="array" ref="D210">IF(E210="","",XLOOKUP(E210,selector_09,selector_09_ids,""))</f>
        <v/>
      </c>
      <c r="E210" s="25"/>
      <c r="F210" s="14"/>
      <c r="G210" s="27"/>
      <c r="H210" s="27"/>
      <c r="I210" s="14"/>
      <c r="J210" s="14"/>
      <c r="K210" s="23" t="str">
        <f t="array" ref="K210">IF(L210="","",XLOOKUP(L210,selector_07,selector_07_ids,""))</f>
        <v/>
      </c>
      <c r="L210" s="25"/>
      <c r="M210" s="14"/>
      <c r="N210" s="23" t="str">
        <f t="array" ref="N210">IF(O210="","",XLOOKUP(O210,selector_04,selector_04_ids,""))</f>
        <v/>
      </c>
      <c r="O210" s="25"/>
      <c r="P210" s="14"/>
      <c r="Q210" s="27"/>
      <c r="R210" s="14"/>
    </row>
    <row r="211">
      <c r="A211" s="14"/>
      <c r="B211" s="23" t="str">
        <f>IF($A211="","",'Система'!$B$4)</f>
        <v/>
      </c>
      <c r="C211" s="14"/>
      <c r="D211" s="23" t="str">
        <f t="array" ref="D211">IF(E211="","",XLOOKUP(E211,selector_09,selector_09_ids,""))</f>
        <v/>
      </c>
      <c r="E211" s="25"/>
      <c r="F211" s="14"/>
      <c r="G211" s="27"/>
      <c r="H211" s="27"/>
      <c r="I211" s="14"/>
      <c r="J211" s="14"/>
      <c r="K211" s="23" t="str">
        <f t="array" ref="K211">IF(L211="","",XLOOKUP(L211,selector_07,selector_07_ids,""))</f>
        <v/>
      </c>
      <c r="L211" s="25"/>
      <c r="M211" s="14"/>
      <c r="N211" s="23" t="str">
        <f t="array" ref="N211">IF(O211="","",XLOOKUP(O211,selector_04,selector_04_ids,""))</f>
        <v/>
      </c>
      <c r="O211" s="25"/>
      <c r="P211" s="14"/>
      <c r="Q211" s="27"/>
      <c r="R211" s="14"/>
    </row>
    <row r="212">
      <c r="A212" s="14"/>
      <c r="B212" s="23" t="str">
        <f>IF($A212="","",'Система'!$B$4)</f>
        <v/>
      </c>
      <c r="C212" s="14"/>
      <c r="D212" s="23" t="str">
        <f t="array" ref="D212">IF(E212="","",XLOOKUP(E212,selector_09,selector_09_ids,""))</f>
        <v/>
      </c>
      <c r="E212" s="25"/>
      <c r="F212" s="14"/>
      <c r="G212" s="27"/>
      <c r="H212" s="27"/>
      <c r="I212" s="14"/>
      <c r="J212" s="14"/>
      <c r="K212" s="23" t="str">
        <f t="array" ref="K212">IF(L212="","",XLOOKUP(L212,selector_07,selector_07_ids,""))</f>
        <v/>
      </c>
      <c r="L212" s="25"/>
      <c r="M212" s="14"/>
      <c r="N212" s="23" t="str">
        <f t="array" ref="N212">IF(O212="","",XLOOKUP(O212,selector_04,selector_04_ids,""))</f>
        <v/>
      </c>
      <c r="O212" s="25"/>
      <c r="P212" s="14"/>
      <c r="Q212" s="27"/>
      <c r="R212" s="14"/>
    </row>
    <row r="213">
      <c r="A213" s="14"/>
      <c r="B213" s="23" t="str">
        <f>IF($A213="","",'Система'!$B$4)</f>
        <v/>
      </c>
      <c r="C213" s="14"/>
      <c r="D213" s="23" t="str">
        <f t="array" ref="D213">IF(E213="","",XLOOKUP(E213,selector_09,selector_09_ids,""))</f>
        <v/>
      </c>
      <c r="E213" s="25"/>
      <c r="F213" s="14"/>
      <c r="G213" s="27"/>
      <c r="H213" s="27"/>
      <c r="I213" s="14"/>
      <c r="J213" s="14"/>
      <c r="K213" s="23" t="str">
        <f t="array" ref="K213">IF(L213="","",XLOOKUP(L213,selector_07,selector_07_ids,""))</f>
        <v/>
      </c>
      <c r="L213" s="25"/>
      <c r="M213" s="14"/>
      <c r="N213" s="23" t="str">
        <f t="array" ref="N213">IF(O213="","",XLOOKUP(O213,selector_04,selector_04_ids,""))</f>
        <v/>
      </c>
      <c r="O213" s="25"/>
      <c r="P213" s="14"/>
      <c r="Q213" s="27"/>
      <c r="R213" s="14"/>
    </row>
    <row r="214">
      <c r="A214" s="14"/>
      <c r="B214" s="23" t="str">
        <f>IF($A214="","",'Система'!$B$4)</f>
        <v/>
      </c>
      <c r="C214" s="14"/>
      <c r="D214" s="23" t="str">
        <f t="array" ref="D214">IF(E214="","",XLOOKUP(E214,selector_09,selector_09_ids,""))</f>
        <v/>
      </c>
      <c r="E214" s="25"/>
      <c r="F214" s="14"/>
      <c r="G214" s="27"/>
      <c r="H214" s="27"/>
      <c r="I214" s="14"/>
      <c r="J214" s="14"/>
      <c r="K214" s="23" t="str">
        <f t="array" ref="K214">IF(L214="","",XLOOKUP(L214,selector_07,selector_07_ids,""))</f>
        <v/>
      </c>
      <c r="L214" s="25"/>
      <c r="M214" s="14"/>
      <c r="N214" s="23" t="str">
        <f t="array" ref="N214">IF(O214="","",XLOOKUP(O214,selector_04,selector_04_ids,""))</f>
        <v/>
      </c>
      <c r="O214" s="25"/>
      <c r="P214" s="14"/>
      <c r="Q214" s="27"/>
      <c r="R214" s="14"/>
    </row>
    <row r="215">
      <c r="A215" s="14"/>
      <c r="B215" s="23" t="str">
        <f>IF($A215="","",'Система'!$B$4)</f>
        <v/>
      </c>
      <c r="C215" s="14"/>
      <c r="D215" s="23" t="str">
        <f t="array" ref="D215">IF(E215="","",XLOOKUP(E215,selector_09,selector_09_ids,""))</f>
        <v/>
      </c>
      <c r="E215" s="25"/>
      <c r="F215" s="14"/>
      <c r="G215" s="27"/>
      <c r="H215" s="27"/>
      <c r="I215" s="14"/>
      <c r="J215" s="14"/>
      <c r="K215" s="23" t="str">
        <f t="array" ref="K215">IF(L215="","",XLOOKUP(L215,selector_07,selector_07_ids,""))</f>
        <v/>
      </c>
      <c r="L215" s="25"/>
      <c r="M215" s="14"/>
      <c r="N215" s="23" t="str">
        <f t="array" ref="N215">IF(O215="","",XLOOKUP(O215,selector_04,selector_04_ids,""))</f>
        <v/>
      </c>
      <c r="O215" s="25"/>
      <c r="P215" s="14"/>
      <c r="Q215" s="27"/>
      <c r="R215" s="14"/>
    </row>
    <row r="216">
      <c r="A216" s="14"/>
      <c r="B216" s="23" t="str">
        <f>IF($A216="","",'Система'!$B$4)</f>
        <v/>
      </c>
      <c r="C216" s="14"/>
      <c r="D216" s="23" t="str">
        <f t="array" ref="D216">IF(E216="","",XLOOKUP(E216,selector_09,selector_09_ids,""))</f>
        <v/>
      </c>
      <c r="E216" s="25"/>
      <c r="F216" s="14"/>
      <c r="G216" s="27"/>
      <c r="H216" s="27"/>
      <c r="I216" s="14"/>
      <c r="J216" s="14"/>
      <c r="K216" s="23" t="str">
        <f t="array" ref="K216">IF(L216="","",XLOOKUP(L216,selector_07,selector_07_ids,""))</f>
        <v/>
      </c>
      <c r="L216" s="25"/>
      <c r="M216" s="14"/>
      <c r="N216" s="23" t="str">
        <f t="array" ref="N216">IF(O216="","",XLOOKUP(O216,selector_04,selector_04_ids,""))</f>
        <v/>
      </c>
      <c r="O216" s="25"/>
      <c r="P216" s="14"/>
      <c r="Q216" s="27"/>
      <c r="R216" s="14"/>
    </row>
    <row r="217">
      <c r="A217" s="14"/>
      <c r="B217" s="23" t="str">
        <f>IF($A217="","",'Система'!$B$4)</f>
        <v/>
      </c>
      <c r="C217" s="14"/>
      <c r="D217" s="23" t="str">
        <f t="array" ref="D217">IF(E217="","",XLOOKUP(E217,selector_09,selector_09_ids,""))</f>
        <v/>
      </c>
      <c r="E217" s="25"/>
      <c r="F217" s="14"/>
      <c r="G217" s="27"/>
      <c r="H217" s="27"/>
      <c r="I217" s="14"/>
      <c r="J217" s="14"/>
      <c r="K217" s="23" t="str">
        <f t="array" ref="K217">IF(L217="","",XLOOKUP(L217,selector_07,selector_07_ids,""))</f>
        <v/>
      </c>
      <c r="L217" s="25"/>
      <c r="M217" s="14"/>
      <c r="N217" s="23" t="str">
        <f t="array" ref="N217">IF(O217="","",XLOOKUP(O217,selector_04,selector_04_ids,""))</f>
        <v/>
      </c>
      <c r="O217" s="25"/>
      <c r="P217" s="14"/>
      <c r="Q217" s="27"/>
      <c r="R217" s="14"/>
    </row>
    <row r="218">
      <c r="A218" s="14"/>
      <c r="B218" s="23" t="str">
        <f>IF($A218="","",'Система'!$B$4)</f>
        <v/>
      </c>
      <c r="C218" s="14"/>
      <c r="D218" s="23" t="str">
        <f t="array" ref="D218">IF(E218="","",XLOOKUP(E218,selector_09,selector_09_ids,""))</f>
        <v/>
      </c>
      <c r="E218" s="25"/>
      <c r="F218" s="14"/>
      <c r="G218" s="27"/>
      <c r="H218" s="27"/>
      <c r="I218" s="14"/>
      <c r="J218" s="14"/>
      <c r="K218" s="23" t="str">
        <f t="array" ref="K218">IF(L218="","",XLOOKUP(L218,selector_07,selector_07_ids,""))</f>
        <v/>
      </c>
      <c r="L218" s="25"/>
      <c r="M218" s="14"/>
      <c r="N218" s="23" t="str">
        <f t="array" ref="N218">IF(O218="","",XLOOKUP(O218,selector_04,selector_04_ids,""))</f>
        <v/>
      </c>
      <c r="O218" s="25"/>
      <c r="P218" s="14"/>
      <c r="Q218" s="27"/>
      <c r="R218" s="14"/>
    </row>
    <row r="219">
      <c r="A219" s="14"/>
      <c r="B219" s="23" t="str">
        <f>IF($A219="","",'Система'!$B$4)</f>
        <v/>
      </c>
      <c r="C219" s="14"/>
      <c r="D219" s="23" t="str">
        <f t="array" ref="D219">IF(E219="","",XLOOKUP(E219,selector_09,selector_09_ids,""))</f>
        <v/>
      </c>
      <c r="E219" s="25"/>
      <c r="F219" s="14"/>
      <c r="G219" s="27"/>
      <c r="H219" s="27"/>
      <c r="I219" s="14"/>
      <c r="J219" s="14"/>
      <c r="K219" s="23" t="str">
        <f t="array" ref="K219">IF(L219="","",XLOOKUP(L219,selector_07,selector_07_ids,""))</f>
        <v/>
      </c>
      <c r="L219" s="25"/>
      <c r="M219" s="14"/>
      <c r="N219" s="23" t="str">
        <f t="array" ref="N219">IF(O219="","",XLOOKUP(O219,selector_04,selector_04_ids,""))</f>
        <v/>
      </c>
      <c r="O219" s="25"/>
      <c r="P219" s="14"/>
      <c r="Q219" s="27"/>
      <c r="R219" s="14"/>
    </row>
    <row r="220">
      <c r="A220" s="14"/>
      <c r="B220" s="23" t="str">
        <f>IF($A220="","",'Система'!$B$4)</f>
        <v/>
      </c>
      <c r="C220" s="14"/>
      <c r="D220" s="23" t="str">
        <f t="array" ref="D220">IF(E220="","",XLOOKUP(E220,selector_09,selector_09_ids,""))</f>
        <v/>
      </c>
      <c r="E220" s="25"/>
      <c r="F220" s="14"/>
      <c r="G220" s="27"/>
      <c r="H220" s="27"/>
      <c r="I220" s="14"/>
      <c r="J220" s="14"/>
      <c r="K220" s="23" t="str">
        <f t="array" ref="K220">IF(L220="","",XLOOKUP(L220,selector_07,selector_07_ids,""))</f>
        <v/>
      </c>
      <c r="L220" s="25"/>
      <c r="M220" s="14"/>
      <c r="N220" s="23" t="str">
        <f t="array" ref="N220">IF(O220="","",XLOOKUP(O220,selector_04,selector_04_ids,""))</f>
        <v/>
      </c>
      <c r="O220" s="25"/>
      <c r="P220" s="14"/>
      <c r="Q220" s="27"/>
      <c r="R220" s="14"/>
    </row>
    <row r="221">
      <c r="A221" s="14"/>
      <c r="B221" s="23" t="str">
        <f>IF($A221="","",'Система'!$B$4)</f>
        <v/>
      </c>
      <c r="C221" s="14"/>
      <c r="D221" s="23" t="str">
        <f t="array" ref="D221">IF(E221="","",XLOOKUP(E221,selector_09,selector_09_ids,""))</f>
        <v/>
      </c>
      <c r="E221" s="25"/>
      <c r="F221" s="14"/>
      <c r="G221" s="27"/>
      <c r="H221" s="27"/>
      <c r="I221" s="14"/>
      <c r="J221" s="14"/>
      <c r="K221" s="23" t="str">
        <f t="array" ref="K221">IF(L221="","",XLOOKUP(L221,selector_07,selector_07_ids,""))</f>
        <v/>
      </c>
      <c r="L221" s="25"/>
      <c r="M221" s="14"/>
      <c r="N221" s="23" t="str">
        <f t="array" ref="N221">IF(O221="","",XLOOKUP(O221,selector_04,selector_04_ids,""))</f>
        <v/>
      </c>
      <c r="O221" s="25"/>
      <c r="P221" s="14"/>
      <c r="Q221" s="27"/>
      <c r="R221" s="14"/>
    </row>
    <row r="222">
      <c r="A222" s="14"/>
      <c r="B222" s="23" t="str">
        <f>IF($A222="","",'Система'!$B$4)</f>
        <v/>
      </c>
      <c r="C222" s="14"/>
      <c r="D222" s="23" t="str">
        <f t="array" ref="D222">IF(E222="","",XLOOKUP(E222,selector_09,selector_09_ids,""))</f>
        <v/>
      </c>
      <c r="E222" s="25"/>
      <c r="F222" s="14"/>
      <c r="G222" s="27"/>
      <c r="H222" s="27"/>
      <c r="I222" s="14"/>
      <c r="J222" s="14"/>
      <c r="K222" s="23" t="str">
        <f t="array" ref="K222">IF(L222="","",XLOOKUP(L222,selector_07,selector_07_ids,""))</f>
        <v/>
      </c>
      <c r="L222" s="25"/>
      <c r="M222" s="14"/>
      <c r="N222" s="23" t="str">
        <f t="array" ref="N222">IF(O222="","",XLOOKUP(O222,selector_04,selector_04_ids,""))</f>
        <v/>
      </c>
      <c r="O222" s="25"/>
      <c r="P222" s="14"/>
      <c r="Q222" s="27"/>
      <c r="R222" s="14"/>
    </row>
    <row r="223">
      <c r="A223" s="14"/>
      <c r="B223" s="23" t="str">
        <f>IF($A223="","",'Система'!$B$4)</f>
        <v/>
      </c>
      <c r="C223" s="14"/>
      <c r="D223" s="23" t="str">
        <f t="array" ref="D223">IF(E223="","",XLOOKUP(E223,selector_09,selector_09_ids,""))</f>
        <v/>
      </c>
      <c r="E223" s="25"/>
      <c r="F223" s="14"/>
      <c r="G223" s="27"/>
      <c r="H223" s="27"/>
      <c r="I223" s="14"/>
      <c r="J223" s="14"/>
      <c r="K223" s="23" t="str">
        <f t="array" ref="K223">IF(L223="","",XLOOKUP(L223,selector_07,selector_07_ids,""))</f>
        <v/>
      </c>
      <c r="L223" s="25"/>
      <c r="M223" s="14"/>
      <c r="N223" s="23" t="str">
        <f t="array" ref="N223">IF(O223="","",XLOOKUP(O223,selector_04,selector_04_ids,""))</f>
        <v/>
      </c>
      <c r="O223" s="25"/>
      <c r="P223" s="14"/>
      <c r="Q223" s="27"/>
      <c r="R223" s="14"/>
    </row>
    <row r="224">
      <c r="A224" s="14"/>
      <c r="B224" s="23" t="str">
        <f>IF($A224="","",'Система'!$B$4)</f>
        <v/>
      </c>
      <c r="C224" s="14"/>
      <c r="D224" s="23" t="str">
        <f t="array" ref="D224">IF(E224="","",XLOOKUP(E224,selector_09,selector_09_ids,""))</f>
        <v/>
      </c>
      <c r="E224" s="25"/>
      <c r="F224" s="14"/>
      <c r="G224" s="27"/>
      <c r="H224" s="27"/>
      <c r="I224" s="14"/>
      <c r="J224" s="14"/>
      <c r="K224" s="23" t="str">
        <f t="array" ref="K224">IF(L224="","",XLOOKUP(L224,selector_07,selector_07_ids,""))</f>
        <v/>
      </c>
      <c r="L224" s="25"/>
      <c r="M224" s="14"/>
      <c r="N224" s="23" t="str">
        <f t="array" ref="N224">IF(O224="","",XLOOKUP(O224,selector_04,selector_04_ids,""))</f>
        <v/>
      </c>
      <c r="O224" s="25"/>
      <c r="P224" s="14"/>
      <c r="Q224" s="27"/>
      <c r="R224" s="14"/>
    </row>
    <row r="225">
      <c r="A225" s="14"/>
      <c r="B225" s="23" t="str">
        <f>IF($A225="","",'Система'!$B$4)</f>
        <v/>
      </c>
      <c r="C225" s="14"/>
      <c r="D225" s="23" t="str">
        <f t="array" ref="D225">IF(E225="","",XLOOKUP(E225,selector_09,selector_09_ids,""))</f>
        <v/>
      </c>
      <c r="E225" s="25"/>
      <c r="F225" s="14"/>
      <c r="G225" s="27"/>
      <c r="H225" s="27"/>
      <c r="I225" s="14"/>
      <c r="J225" s="14"/>
      <c r="K225" s="23" t="str">
        <f t="array" ref="K225">IF(L225="","",XLOOKUP(L225,selector_07,selector_07_ids,""))</f>
        <v/>
      </c>
      <c r="L225" s="25"/>
      <c r="M225" s="14"/>
      <c r="N225" s="23" t="str">
        <f t="array" ref="N225">IF(O225="","",XLOOKUP(O225,selector_04,selector_04_ids,""))</f>
        <v/>
      </c>
      <c r="O225" s="25"/>
      <c r="P225" s="14"/>
      <c r="Q225" s="27"/>
      <c r="R225" s="14"/>
    </row>
    <row r="226">
      <c r="A226" s="14"/>
      <c r="B226" s="23" t="str">
        <f>IF($A226="","",'Система'!$B$4)</f>
        <v/>
      </c>
      <c r="C226" s="14"/>
      <c r="D226" s="23" t="str">
        <f t="array" ref="D226">IF(E226="","",XLOOKUP(E226,selector_09,selector_09_ids,""))</f>
        <v/>
      </c>
      <c r="E226" s="25"/>
      <c r="F226" s="14"/>
      <c r="G226" s="27"/>
      <c r="H226" s="27"/>
      <c r="I226" s="14"/>
      <c r="J226" s="14"/>
      <c r="K226" s="23" t="str">
        <f t="array" ref="K226">IF(L226="","",XLOOKUP(L226,selector_07,selector_07_ids,""))</f>
        <v/>
      </c>
      <c r="L226" s="25"/>
      <c r="M226" s="14"/>
      <c r="N226" s="23" t="str">
        <f t="array" ref="N226">IF(O226="","",XLOOKUP(O226,selector_04,selector_04_ids,""))</f>
        <v/>
      </c>
      <c r="O226" s="25"/>
      <c r="P226" s="14"/>
      <c r="Q226" s="27"/>
      <c r="R226" s="14"/>
    </row>
    <row r="227">
      <c r="A227" s="14"/>
      <c r="B227" s="23" t="str">
        <f>IF($A227="","",'Система'!$B$4)</f>
        <v/>
      </c>
      <c r="C227" s="14"/>
      <c r="D227" s="23" t="str">
        <f t="array" ref="D227">IF(E227="","",XLOOKUP(E227,selector_09,selector_09_ids,""))</f>
        <v/>
      </c>
      <c r="E227" s="25"/>
      <c r="F227" s="14"/>
      <c r="G227" s="27"/>
      <c r="H227" s="27"/>
      <c r="I227" s="14"/>
      <c r="J227" s="14"/>
      <c r="K227" s="23" t="str">
        <f t="array" ref="K227">IF(L227="","",XLOOKUP(L227,selector_07,selector_07_ids,""))</f>
        <v/>
      </c>
      <c r="L227" s="25"/>
      <c r="M227" s="14"/>
      <c r="N227" s="23" t="str">
        <f t="array" ref="N227">IF(O227="","",XLOOKUP(O227,selector_04,selector_04_ids,""))</f>
        <v/>
      </c>
      <c r="O227" s="25"/>
      <c r="P227" s="14"/>
      <c r="Q227" s="27"/>
      <c r="R227" s="14"/>
    </row>
    <row r="228">
      <c r="A228" s="14"/>
      <c r="B228" s="23" t="str">
        <f>IF($A228="","",'Система'!$B$4)</f>
        <v/>
      </c>
      <c r="C228" s="14"/>
      <c r="D228" s="23" t="str">
        <f t="array" ref="D228">IF(E228="","",XLOOKUP(E228,selector_09,selector_09_ids,""))</f>
        <v/>
      </c>
      <c r="E228" s="25"/>
      <c r="F228" s="14"/>
      <c r="G228" s="27"/>
      <c r="H228" s="27"/>
      <c r="I228" s="14"/>
      <c r="J228" s="14"/>
      <c r="K228" s="23" t="str">
        <f t="array" ref="K228">IF(L228="","",XLOOKUP(L228,selector_07,selector_07_ids,""))</f>
        <v/>
      </c>
      <c r="L228" s="25"/>
      <c r="M228" s="14"/>
      <c r="N228" s="23" t="str">
        <f t="array" ref="N228">IF(O228="","",XLOOKUP(O228,selector_04,selector_04_ids,""))</f>
        <v/>
      </c>
      <c r="O228" s="25"/>
      <c r="P228" s="14"/>
      <c r="Q228" s="27"/>
      <c r="R228" s="14"/>
    </row>
    <row r="229">
      <c r="A229" s="14"/>
      <c r="B229" s="23" t="str">
        <f>IF($A229="","",'Система'!$B$4)</f>
        <v/>
      </c>
      <c r="C229" s="14"/>
      <c r="D229" s="23" t="str">
        <f t="array" ref="D229">IF(E229="","",XLOOKUP(E229,selector_09,selector_09_ids,""))</f>
        <v/>
      </c>
      <c r="E229" s="25"/>
      <c r="F229" s="14"/>
      <c r="G229" s="27"/>
      <c r="H229" s="27"/>
      <c r="I229" s="14"/>
      <c r="J229" s="14"/>
      <c r="K229" s="23" t="str">
        <f t="array" ref="K229">IF(L229="","",XLOOKUP(L229,selector_07,selector_07_ids,""))</f>
        <v/>
      </c>
      <c r="L229" s="25"/>
      <c r="M229" s="14"/>
      <c r="N229" s="23" t="str">
        <f t="array" ref="N229">IF(O229="","",XLOOKUP(O229,selector_04,selector_04_ids,""))</f>
        <v/>
      </c>
      <c r="O229" s="25"/>
      <c r="P229" s="14"/>
      <c r="Q229" s="27"/>
      <c r="R229" s="14"/>
    </row>
    <row r="230">
      <c r="A230" s="14"/>
      <c r="B230" s="23" t="str">
        <f>IF($A230="","",'Система'!$B$4)</f>
        <v/>
      </c>
      <c r="C230" s="14"/>
      <c r="D230" s="23" t="str">
        <f t="array" ref="D230">IF(E230="","",XLOOKUP(E230,selector_09,selector_09_ids,""))</f>
        <v/>
      </c>
      <c r="E230" s="25"/>
      <c r="F230" s="14"/>
      <c r="G230" s="27"/>
      <c r="H230" s="27"/>
      <c r="I230" s="14"/>
      <c r="J230" s="14"/>
      <c r="K230" s="23" t="str">
        <f t="array" ref="K230">IF(L230="","",XLOOKUP(L230,selector_07,selector_07_ids,""))</f>
        <v/>
      </c>
      <c r="L230" s="25"/>
      <c r="M230" s="14"/>
      <c r="N230" s="23" t="str">
        <f t="array" ref="N230">IF(O230="","",XLOOKUP(O230,selector_04,selector_04_ids,""))</f>
        <v/>
      </c>
      <c r="O230" s="25"/>
      <c r="P230" s="14"/>
      <c r="Q230" s="27"/>
      <c r="R230" s="14"/>
    </row>
    <row r="231">
      <c r="A231" s="14"/>
      <c r="B231" s="23" t="str">
        <f>IF($A231="","",'Система'!$B$4)</f>
        <v/>
      </c>
      <c r="C231" s="14"/>
      <c r="D231" s="23" t="str">
        <f t="array" ref="D231">IF(E231="","",XLOOKUP(E231,selector_09,selector_09_ids,""))</f>
        <v/>
      </c>
      <c r="E231" s="25"/>
      <c r="F231" s="14"/>
      <c r="G231" s="27"/>
      <c r="H231" s="27"/>
      <c r="I231" s="14"/>
      <c r="J231" s="14"/>
      <c r="K231" s="23" t="str">
        <f t="array" ref="K231">IF(L231="","",XLOOKUP(L231,selector_07,selector_07_ids,""))</f>
        <v/>
      </c>
      <c r="L231" s="25"/>
      <c r="M231" s="14"/>
      <c r="N231" s="23" t="str">
        <f t="array" ref="N231">IF(O231="","",XLOOKUP(O231,selector_04,selector_04_ids,""))</f>
        <v/>
      </c>
      <c r="O231" s="25"/>
      <c r="P231" s="14"/>
      <c r="Q231" s="27"/>
      <c r="R231" s="14"/>
    </row>
    <row r="232">
      <c r="A232" s="14"/>
      <c r="B232" s="23" t="str">
        <f>IF($A232="","",'Система'!$B$4)</f>
        <v/>
      </c>
      <c r="C232" s="14"/>
      <c r="D232" s="23" t="str">
        <f t="array" ref="D232">IF(E232="","",XLOOKUP(E232,selector_09,selector_09_ids,""))</f>
        <v/>
      </c>
      <c r="E232" s="25"/>
      <c r="F232" s="14"/>
      <c r="G232" s="27"/>
      <c r="H232" s="27"/>
      <c r="I232" s="14"/>
      <c r="J232" s="14"/>
      <c r="K232" s="23" t="str">
        <f t="array" ref="K232">IF(L232="","",XLOOKUP(L232,selector_07,selector_07_ids,""))</f>
        <v/>
      </c>
      <c r="L232" s="25"/>
      <c r="M232" s="14"/>
      <c r="N232" s="23" t="str">
        <f t="array" ref="N232">IF(O232="","",XLOOKUP(O232,selector_04,selector_04_ids,""))</f>
        <v/>
      </c>
      <c r="O232" s="25"/>
      <c r="P232" s="14"/>
      <c r="Q232" s="27"/>
      <c r="R232" s="14"/>
    </row>
    <row r="233">
      <c r="A233" s="14"/>
      <c r="B233" s="23" t="str">
        <f>IF($A233="","",'Система'!$B$4)</f>
        <v/>
      </c>
      <c r="C233" s="14"/>
      <c r="D233" s="23" t="str">
        <f t="array" ref="D233">IF(E233="","",XLOOKUP(E233,selector_09,selector_09_ids,""))</f>
        <v/>
      </c>
      <c r="E233" s="25"/>
      <c r="F233" s="14"/>
      <c r="G233" s="27"/>
      <c r="H233" s="27"/>
      <c r="I233" s="14"/>
      <c r="J233" s="14"/>
      <c r="K233" s="23" t="str">
        <f t="array" ref="K233">IF(L233="","",XLOOKUP(L233,selector_07,selector_07_ids,""))</f>
        <v/>
      </c>
      <c r="L233" s="25"/>
      <c r="M233" s="14"/>
      <c r="N233" s="23" t="str">
        <f t="array" ref="N233">IF(O233="","",XLOOKUP(O233,selector_04,selector_04_ids,""))</f>
        <v/>
      </c>
      <c r="O233" s="25"/>
      <c r="P233" s="14"/>
      <c r="Q233" s="27"/>
      <c r="R233" s="14"/>
    </row>
    <row r="234">
      <c r="A234" s="14"/>
      <c r="B234" s="23" t="str">
        <f>IF($A234="","",'Система'!$B$4)</f>
        <v/>
      </c>
      <c r="C234" s="14"/>
      <c r="D234" s="23" t="str">
        <f t="array" ref="D234">IF(E234="","",XLOOKUP(E234,selector_09,selector_09_ids,""))</f>
        <v/>
      </c>
      <c r="E234" s="25"/>
      <c r="F234" s="14"/>
      <c r="G234" s="27"/>
      <c r="H234" s="27"/>
      <c r="I234" s="14"/>
      <c r="J234" s="14"/>
      <c r="K234" s="23" t="str">
        <f t="array" ref="K234">IF(L234="","",XLOOKUP(L234,selector_07,selector_07_ids,""))</f>
        <v/>
      </c>
      <c r="L234" s="25"/>
      <c r="M234" s="14"/>
      <c r="N234" s="23" t="str">
        <f t="array" ref="N234">IF(O234="","",XLOOKUP(O234,selector_04,selector_04_ids,""))</f>
        <v/>
      </c>
      <c r="O234" s="25"/>
      <c r="P234" s="14"/>
      <c r="Q234" s="27"/>
      <c r="R234" s="14"/>
    </row>
    <row r="235">
      <c r="A235" s="14"/>
      <c r="B235" s="23" t="str">
        <f>IF($A235="","",'Система'!$B$4)</f>
        <v/>
      </c>
      <c r="C235" s="14"/>
      <c r="D235" s="23" t="str">
        <f t="array" ref="D235">IF(E235="","",XLOOKUP(E235,selector_09,selector_09_ids,""))</f>
        <v/>
      </c>
      <c r="E235" s="25"/>
      <c r="F235" s="14"/>
      <c r="G235" s="27"/>
      <c r="H235" s="27"/>
      <c r="I235" s="14"/>
      <c r="J235" s="14"/>
      <c r="K235" s="23" t="str">
        <f t="array" ref="K235">IF(L235="","",XLOOKUP(L235,selector_07,selector_07_ids,""))</f>
        <v/>
      </c>
      <c r="L235" s="25"/>
      <c r="M235" s="14"/>
      <c r="N235" s="23" t="str">
        <f t="array" ref="N235">IF(O235="","",XLOOKUP(O235,selector_04,selector_04_ids,""))</f>
        <v/>
      </c>
      <c r="O235" s="25"/>
      <c r="P235" s="14"/>
      <c r="Q235" s="27"/>
      <c r="R235" s="14"/>
    </row>
    <row r="236">
      <c r="A236" s="14"/>
      <c r="B236" s="23" t="str">
        <f>IF($A236="","",'Система'!$B$4)</f>
        <v/>
      </c>
      <c r="C236" s="14"/>
      <c r="D236" s="23" t="str">
        <f t="array" ref="D236">IF(E236="","",XLOOKUP(E236,selector_09,selector_09_ids,""))</f>
        <v/>
      </c>
      <c r="E236" s="25"/>
      <c r="F236" s="14"/>
      <c r="G236" s="27"/>
      <c r="H236" s="27"/>
      <c r="I236" s="14"/>
      <c r="J236" s="14"/>
      <c r="K236" s="23" t="str">
        <f t="array" ref="K236">IF(L236="","",XLOOKUP(L236,selector_07,selector_07_ids,""))</f>
        <v/>
      </c>
      <c r="L236" s="25"/>
      <c r="M236" s="14"/>
      <c r="N236" s="23" t="str">
        <f t="array" ref="N236">IF(O236="","",XLOOKUP(O236,selector_04,selector_04_ids,""))</f>
        <v/>
      </c>
      <c r="O236" s="25"/>
      <c r="P236" s="14"/>
      <c r="Q236" s="27"/>
      <c r="R236" s="14"/>
    </row>
    <row r="237">
      <c r="A237" s="14"/>
      <c r="B237" s="23" t="str">
        <f>IF($A237="","",'Система'!$B$4)</f>
        <v/>
      </c>
      <c r="C237" s="14"/>
      <c r="D237" s="23" t="str">
        <f t="array" ref="D237">IF(E237="","",XLOOKUP(E237,selector_09,selector_09_ids,""))</f>
        <v/>
      </c>
      <c r="E237" s="25"/>
      <c r="F237" s="14"/>
      <c r="G237" s="27"/>
      <c r="H237" s="27"/>
      <c r="I237" s="14"/>
      <c r="J237" s="14"/>
      <c r="K237" s="23" t="str">
        <f t="array" ref="K237">IF(L237="","",XLOOKUP(L237,selector_07,selector_07_ids,""))</f>
        <v/>
      </c>
      <c r="L237" s="25"/>
      <c r="M237" s="14"/>
      <c r="N237" s="23" t="str">
        <f t="array" ref="N237">IF(O237="","",XLOOKUP(O237,selector_04,selector_04_ids,""))</f>
        <v/>
      </c>
      <c r="O237" s="25"/>
      <c r="P237" s="14"/>
      <c r="Q237" s="27"/>
      <c r="R237" s="14"/>
    </row>
    <row r="238">
      <c r="A238" s="14"/>
      <c r="B238" s="23" t="str">
        <f>IF($A238="","",'Система'!$B$4)</f>
        <v/>
      </c>
      <c r="C238" s="14"/>
      <c r="D238" s="23" t="str">
        <f t="array" ref="D238">IF(E238="","",XLOOKUP(E238,selector_09,selector_09_ids,""))</f>
        <v/>
      </c>
      <c r="E238" s="25"/>
      <c r="F238" s="14"/>
      <c r="G238" s="27"/>
      <c r="H238" s="27"/>
      <c r="I238" s="14"/>
      <c r="J238" s="14"/>
      <c r="K238" s="23" t="str">
        <f t="array" ref="K238">IF(L238="","",XLOOKUP(L238,selector_07,selector_07_ids,""))</f>
        <v/>
      </c>
      <c r="L238" s="25"/>
      <c r="M238" s="14"/>
      <c r="N238" s="23" t="str">
        <f t="array" ref="N238">IF(O238="","",XLOOKUP(O238,selector_04,selector_04_ids,""))</f>
        <v/>
      </c>
      <c r="O238" s="25"/>
      <c r="P238" s="14"/>
      <c r="Q238" s="27"/>
      <c r="R238" s="14"/>
    </row>
    <row r="239">
      <c r="A239" s="14"/>
      <c r="B239" s="23" t="str">
        <f>IF($A239="","",'Система'!$B$4)</f>
        <v/>
      </c>
      <c r="C239" s="14"/>
      <c r="D239" s="23" t="str">
        <f t="array" ref="D239">IF(E239="","",XLOOKUP(E239,selector_09,selector_09_ids,""))</f>
        <v/>
      </c>
      <c r="E239" s="25"/>
      <c r="F239" s="14"/>
      <c r="G239" s="27"/>
      <c r="H239" s="27"/>
      <c r="I239" s="14"/>
      <c r="J239" s="14"/>
      <c r="K239" s="23" t="str">
        <f t="array" ref="K239">IF(L239="","",XLOOKUP(L239,selector_07,selector_07_ids,""))</f>
        <v/>
      </c>
      <c r="L239" s="25"/>
      <c r="M239" s="14"/>
      <c r="N239" s="23" t="str">
        <f t="array" ref="N239">IF(O239="","",XLOOKUP(O239,selector_04,selector_04_ids,""))</f>
        <v/>
      </c>
      <c r="O239" s="25"/>
      <c r="P239" s="14"/>
      <c r="Q239" s="27"/>
      <c r="R239" s="14"/>
    </row>
    <row r="240">
      <c r="A240" s="14"/>
      <c r="B240" s="23" t="str">
        <f>IF($A240="","",'Система'!$B$4)</f>
        <v/>
      </c>
      <c r="C240" s="14"/>
      <c r="D240" s="23" t="str">
        <f t="array" ref="D240">IF(E240="","",XLOOKUP(E240,selector_09,selector_09_ids,""))</f>
        <v/>
      </c>
      <c r="E240" s="25"/>
      <c r="F240" s="14"/>
      <c r="G240" s="27"/>
      <c r="H240" s="27"/>
      <c r="I240" s="14"/>
      <c r="J240" s="14"/>
      <c r="K240" s="23" t="str">
        <f t="array" ref="K240">IF(L240="","",XLOOKUP(L240,selector_07,selector_07_ids,""))</f>
        <v/>
      </c>
      <c r="L240" s="25"/>
      <c r="M240" s="14"/>
      <c r="N240" s="23" t="str">
        <f t="array" ref="N240">IF(O240="","",XLOOKUP(O240,selector_04,selector_04_ids,""))</f>
        <v/>
      </c>
      <c r="O240" s="25"/>
      <c r="P240" s="14"/>
      <c r="Q240" s="27"/>
      <c r="R240" s="14"/>
    </row>
    <row r="241">
      <c r="A241" s="14"/>
      <c r="B241" s="23" t="str">
        <f>IF($A241="","",'Система'!$B$4)</f>
        <v/>
      </c>
      <c r="C241" s="14"/>
      <c r="D241" s="23" t="str">
        <f t="array" ref="D241">IF(E241="","",XLOOKUP(E241,selector_09,selector_09_ids,""))</f>
        <v/>
      </c>
      <c r="E241" s="25"/>
      <c r="F241" s="14"/>
      <c r="G241" s="27"/>
      <c r="H241" s="27"/>
      <c r="I241" s="14"/>
      <c r="J241" s="14"/>
      <c r="K241" s="23" t="str">
        <f t="array" ref="K241">IF(L241="","",XLOOKUP(L241,selector_07,selector_07_ids,""))</f>
        <v/>
      </c>
      <c r="L241" s="25"/>
      <c r="M241" s="14"/>
      <c r="N241" s="23" t="str">
        <f t="array" ref="N241">IF(O241="","",XLOOKUP(O241,selector_04,selector_04_ids,""))</f>
        <v/>
      </c>
      <c r="O241" s="25"/>
      <c r="P241" s="14"/>
      <c r="Q241" s="27"/>
      <c r="R241" s="14"/>
    </row>
    <row r="242">
      <c r="A242" s="14"/>
      <c r="B242" s="23" t="str">
        <f>IF($A242="","",'Система'!$B$4)</f>
        <v/>
      </c>
      <c r="C242" s="14"/>
      <c r="D242" s="23" t="str">
        <f t="array" ref="D242">IF(E242="","",XLOOKUP(E242,selector_09,selector_09_ids,""))</f>
        <v/>
      </c>
      <c r="E242" s="25"/>
      <c r="F242" s="14"/>
      <c r="G242" s="27"/>
      <c r="H242" s="27"/>
      <c r="I242" s="14"/>
      <c r="J242" s="14"/>
      <c r="K242" s="23" t="str">
        <f t="array" ref="K242">IF(L242="","",XLOOKUP(L242,selector_07,selector_07_ids,""))</f>
        <v/>
      </c>
      <c r="L242" s="25"/>
      <c r="M242" s="14"/>
      <c r="N242" s="23" t="str">
        <f t="array" ref="N242">IF(O242="","",XLOOKUP(O242,selector_04,selector_04_ids,""))</f>
        <v/>
      </c>
      <c r="O242" s="25"/>
      <c r="P242" s="14"/>
      <c r="Q242" s="27"/>
      <c r="R242" s="14"/>
    </row>
    <row r="243">
      <c r="A243" s="14"/>
      <c r="B243" s="23" t="str">
        <f>IF($A243="","",'Система'!$B$4)</f>
        <v/>
      </c>
      <c r="C243" s="14"/>
      <c r="D243" s="23" t="str">
        <f t="array" ref="D243">IF(E243="","",XLOOKUP(E243,selector_09,selector_09_ids,""))</f>
        <v/>
      </c>
      <c r="E243" s="25"/>
      <c r="F243" s="14"/>
      <c r="G243" s="27"/>
      <c r="H243" s="27"/>
      <c r="I243" s="14"/>
      <c r="J243" s="14"/>
      <c r="K243" s="23" t="str">
        <f t="array" ref="K243">IF(L243="","",XLOOKUP(L243,selector_07,selector_07_ids,""))</f>
        <v/>
      </c>
      <c r="L243" s="25"/>
      <c r="M243" s="14"/>
      <c r="N243" s="23" t="str">
        <f t="array" ref="N243">IF(O243="","",XLOOKUP(O243,selector_04,selector_04_ids,""))</f>
        <v/>
      </c>
      <c r="O243" s="25"/>
      <c r="P243" s="14"/>
      <c r="Q243" s="27"/>
      <c r="R243" s="14"/>
    </row>
    <row r="244">
      <c r="A244" s="14"/>
      <c r="B244" s="23" t="str">
        <f>IF($A244="","",'Система'!$B$4)</f>
        <v/>
      </c>
      <c r="C244" s="14"/>
      <c r="D244" s="23" t="str">
        <f t="array" ref="D244">IF(E244="","",XLOOKUP(E244,selector_09,selector_09_ids,""))</f>
        <v/>
      </c>
      <c r="E244" s="25"/>
      <c r="F244" s="14"/>
      <c r="G244" s="27"/>
      <c r="H244" s="27"/>
      <c r="I244" s="14"/>
      <c r="J244" s="14"/>
      <c r="K244" s="23" t="str">
        <f t="array" ref="K244">IF(L244="","",XLOOKUP(L244,selector_07,selector_07_ids,""))</f>
        <v/>
      </c>
      <c r="L244" s="25"/>
      <c r="M244" s="14"/>
      <c r="N244" s="23" t="str">
        <f t="array" ref="N244">IF(O244="","",XLOOKUP(O244,selector_04,selector_04_ids,""))</f>
        <v/>
      </c>
      <c r="O244" s="25"/>
      <c r="P244" s="14"/>
      <c r="Q244" s="27"/>
      <c r="R244" s="14"/>
    </row>
    <row r="245">
      <c r="A245" s="14"/>
      <c r="B245" s="23" t="str">
        <f>IF($A245="","",'Система'!$B$4)</f>
        <v/>
      </c>
      <c r="C245" s="14"/>
      <c r="D245" s="23" t="str">
        <f t="array" ref="D245">IF(E245="","",XLOOKUP(E245,selector_09,selector_09_ids,""))</f>
        <v/>
      </c>
      <c r="E245" s="25"/>
      <c r="F245" s="14"/>
      <c r="G245" s="27"/>
      <c r="H245" s="27"/>
      <c r="I245" s="14"/>
      <c r="J245" s="14"/>
      <c r="K245" s="23" t="str">
        <f t="array" ref="K245">IF(L245="","",XLOOKUP(L245,selector_07,selector_07_ids,""))</f>
        <v/>
      </c>
      <c r="L245" s="25"/>
      <c r="M245" s="14"/>
      <c r="N245" s="23" t="str">
        <f t="array" ref="N245">IF(O245="","",XLOOKUP(O245,selector_04,selector_04_ids,""))</f>
        <v/>
      </c>
      <c r="O245" s="25"/>
      <c r="P245" s="14"/>
      <c r="Q245" s="27"/>
      <c r="R245" s="14"/>
    </row>
    <row r="246">
      <c r="A246" s="14"/>
      <c r="B246" s="23" t="str">
        <f>IF($A246="","",'Система'!$B$4)</f>
        <v/>
      </c>
      <c r="C246" s="14"/>
      <c r="D246" s="23" t="str">
        <f t="array" ref="D246">IF(E246="","",XLOOKUP(E246,selector_09,selector_09_ids,""))</f>
        <v/>
      </c>
      <c r="E246" s="25"/>
      <c r="F246" s="14"/>
      <c r="G246" s="27"/>
      <c r="H246" s="27"/>
      <c r="I246" s="14"/>
      <c r="J246" s="14"/>
      <c r="K246" s="23" t="str">
        <f t="array" ref="K246">IF(L246="","",XLOOKUP(L246,selector_07,selector_07_ids,""))</f>
        <v/>
      </c>
      <c r="L246" s="25"/>
      <c r="M246" s="14"/>
      <c r="N246" s="23" t="str">
        <f t="array" ref="N246">IF(O246="","",XLOOKUP(O246,selector_04,selector_04_ids,""))</f>
        <v/>
      </c>
      <c r="O246" s="25"/>
      <c r="P246" s="14"/>
      <c r="Q246" s="27"/>
      <c r="R246" s="14"/>
    </row>
    <row r="247">
      <c r="A247" s="14"/>
      <c r="B247" s="23" t="str">
        <f>IF($A247="","",'Система'!$B$4)</f>
        <v/>
      </c>
      <c r="C247" s="14"/>
      <c r="D247" s="23" t="str">
        <f t="array" ref="D247">IF(E247="","",XLOOKUP(E247,selector_09,selector_09_ids,""))</f>
        <v/>
      </c>
      <c r="E247" s="25"/>
      <c r="F247" s="14"/>
      <c r="G247" s="27"/>
      <c r="H247" s="27"/>
      <c r="I247" s="14"/>
      <c r="J247" s="14"/>
      <c r="K247" s="23" t="str">
        <f t="array" ref="K247">IF(L247="","",XLOOKUP(L247,selector_07,selector_07_ids,""))</f>
        <v/>
      </c>
      <c r="L247" s="25"/>
      <c r="M247" s="14"/>
      <c r="N247" s="23" t="str">
        <f t="array" ref="N247">IF(O247="","",XLOOKUP(O247,selector_04,selector_04_ids,""))</f>
        <v/>
      </c>
      <c r="O247" s="25"/>
      <c r="P247" s="14"/>
      <c r="Q247" s="27"/>
      <c r="R247" s="14"/>
    </row>
    <row r="248">
      <c r="A248" s="14"/>
      <c r="B248" s="23" t="str">
        <f>IF($A248="","",'Система'!$B$4)</f>
        <v/>
      </c>
      <c r="C248" s="14"/>
      <c r="D248" s="23" t="str">
        <f t="array" ref="D248">IF(E248="","",XLOOKUP(E248,selector_09,selector_09_ids,""))</f>
        <v/>
      </c>
      <c r="E248" s="25"/>
      <c r="F248" s="14"/>
      <c r="G248" s="27"/>
      <c r="H248" s="27"/>
      <c r="I248" s="14"/>
      <c r="J248" s="14"/>
      <c r="K248" s="23" t="str">
        <f t="array" ref="K248">IF(L248="","",XLOOKUP(L248,selector_07,selector_07_ids,""))</f>
        <v/>
      </c>
      <c r="L248" s="25"/>
      <c r="M248" s="14"/>
      <c r="N248" s="23" t="str">
        <f t="array" ref="N248">IF(O248="","",XLOOKUP(O248,selector_04,selector_04_ids,""))</f>
        <v/>
      </c>
      <c r="O248" s="25"/>
      <c r="P248" s="14"/>
      <c r="Q248" s="27"/>
      <c r="R248" s="14"/>
    </row>
    <row r="249">
      <c r="A249" s="14"/>
      <c r="B249" s="23" t="str">
        <f>IF($A249="","",'Система'!$B$4)</f>
        <v/>
      </c>
      <c r="C249" s="14"/>
      <c r="D249" s="23" t="str">
        <f t="array" ref="D249">IF(E249="","",XLOOKUP(E249,selector_09,selector_09_ids,""))</f>
        <v/>
      </c>
      <c r="E249" s="25"/>
      <c r="F249" s="14"/>
      <c r="G249" s="27"/>
      <c r="H249" s="27"/>
      <c r="I249" s="14"/>
      <c r="J249" s="14"/>
      <c r="K249" s="23" t="str">
        <f t="array" ref="K249">IF(L249="","",XLOOKUP(L249,selector_07,selector_07_ids,""))</f>
        <v/>
      </c>
      <c r="L249" s="25"/>
      <c r="M249" s="14"/>
      <c r="N249" s="23" t="str">
        <f t="array" ref="N249">IF(O249="","",XLOOKUP(O249,selector_04,selector_04_ids,""))</f>
        <v/>
      </c>
      <c r="O249" s="25"/>
      <c r="P249" s="14"/>
      <c r="Q249" s="27"/>
      <c r="R249" s="14"/>
    </row>
    <row r="250">
      <c r="A250" s="14"/>
      <c r="B250" s="23" t="str">
        <f>IF($A250="","",'Система'!$B$4)</f>
        <v/>
      </c>
      <c r="C250" s="14"/>
      <c r="D250" s="23" t="str">
        <f t="array" ref="D250">IF(E250="","",XLOOKUP(E250,selector_09,selector_09_ids,""))</f>
        <v/>
      </c>
      <c r="E250" s="25"/>
      <c r="F250" s="14"/>
      <c r="G250" s="27"/>
      <c r="H250" s="27"/>
      <c r="I250" s="14"/>
      <c r="J250" s="14"/>
      <c r="K250" s="23" t="str">
        <f t="array" ref="K250">IF(L250="","",XLOOKUP(L250,selector_07,selector_07_ids,""))</f>
        <v/>
      </c>
      <c r="L250" s="25"/>
      <c r="M250" s="14"/>
      <c r="N250" s="23" t="str">
        <f t="array" ref="N250">IF(O250="","",XLOOKUP(O250,selector_04,selector_04_ids,""))</f>
        <v/>
      </c>
      <c r="O250" s="25"/>
      <c r="P250" s="14"/>
      <c r="Q250" s="27"/>
      <c r="R250" s="14"/>
    </row>
    <row r="251">
      <c r="A251" s="14"/>
      <c r="B251" s="23" t="str">
        <f>IF($A251="","",'Система'!$B$4)</f>
        <v/>
      </c>
      <c r="C251" s="14"/>
      <c r="D251" s="23" t="str">
        <f t="array" ref="D251">IF(E251="","",XLOOKUP(E251,selector_09,selector_09_ids,""))</f>
        <v/>
      </c>
      <c r="E251" s="25"/>
      <c r="F251" s="14"/>
      <c r="G251" s="27"/>
      <c r="H251" s="27"/>
      <c r="I251" s="14"/>
      <c r="J251" s="14"/>
      <c r="K251" s="23" t="str">
        <f t="array" ref="K251">IF(L251="","",XLOOKUP(L251,selector_07,selector_07_ids,""))</f>
        <v/>
      </c>
      <c r="L251" s="25"/>
      <c r="M251" s="14"/>
      <c r="N251" s="23" t="str">
        <f t="array" ref="N251">IF(O251="","",XLOOKUP(O251,selector_04,selector_04_ids,""))</f>
        <v/>
      </c>
      <c r="O251" s="25"/>
      <c r="P251" s="14"/>
      <c r="Q251" s="27"/>
      <c r="R251" s="14"/>
    </row>
    <row r="252">
      <c r="A252" s="14"/>
      <c r="B252" s="23" t="str">
        <f>IF($A252="","",'Система'!$B$4)</f>
        <v/>
      </c>
      <c r="C252" s="14"/>
      <c r="D252" s="23" t="str">
        <f t="array" ref="D252">IF(E252="","",XLOOKUP(E252,selector_09,selector_09_ids,""))</f>
        <v/>
      </c>
      <c r="E252" s="25"/>
      <c r="F252" s="14"/>
      <c r="G252" s="27"/>
      <c r="H252" s="27"/>
      <c r="I252" s="14"/>
      <c r="J252" s="14"/>
      <c r="K252" s="23" t="str">
        <f t="array" ref="K252">IF(L252="","",XLOOKUP(L252,selector_07,selector_07_ids,""))</f>
        <v/>
      </c>
      <c r="L252" s="25"/>
      <c r="M252" s="14"/>
      <c r="N252" s="23" t="str">
        <f t="array" ref="N252">IF(O252="","",XLOOKUP(O252,selector_04,selector_04_ids,""))</f>
        <v/>
      </c>
      <c r="O252" s="25"/>
      <c r="P252" s="14"/>
      <c r="Q252" s="27"/>
      <c r="R252" s="14"/>
    </row>
    <row r="253">
      <c r="A253" s="14"/>
      <c r="B253" s="23" t="str">
        <f>IF($A253="","",'Система'!$B$4)</f>
        <v/>
      </c>
      <c r="C253" s="14"/>
      <c r="D253" s="23" t="str">
        <f t="array" ref="D253">IF(E253="","",XLOOKUP(E253,selector_09,selector_09_ids,""))</f>
        <v/>
      </c>
      <c r="E253" s="25"/>
      <c r="F253" s="14"/>
      <c r="G253" s="27"/>
      <c r="H253" s="27"/>
      <c r="I253" s="14"/>
      <c r="J253" s="14"/>
      <c r="K253" s="23" t="str">
        <f t="array" ref="K253">IF(L253="","",XLOOKUP(L253,selector_07,selector_07_ids,""))</f>
        <v/>
      </c>
      <c r="L253" s="25"/>
      <c r="M253" s="14"/>
      <c r="N253" s="23" t="str">
        <f t="array" ref="N253">IF(O253="","",XLOOKUP(O253,selector_04,selector_04_ids,""))</f>
        <v/>
      </c>
      <c r="O253" s="25"/>
      <c r="P253" s="14"/>
      <c r="Q253" s="27"/>
      <c r="R253" s="14"/>
    </row>
    <row r="254">
      <c r="A254" s="14"/>
      <c r="B254" s="23" t="str">
        <f>IF($A254="","",'Система'!$B$4)</f>
        <v/>
      </c>
      <c r="C254" s="14"/>
      <c r="D254" s="23" t="str">
        <f t="array" ref="D254">IF(E254="","",XLOOKUP(E254,selector_09,selector_09_ids,""))</f>
        <v/>
      </c>
      <c r="E254" s="25"/>
      <c r="F254" s="14"/>
      <c r="G254" s="27"/>
      <c r="H254" s="27"/>
      <c r="I254" s="14"/>
      <c r="J254" s="14"/>
      <c r="K254" s="23" t="str">
        <f t="array" ref="K254">IF(L254="","",XLOOKUP(L254,selector_07,selector_07_ids,""))</f>
        <v/>
      </c>
      <c r="L254" s="25"/>
      <c r="M254" s="14"/>
      <c r="N254" s="23" t="str">
        <f t="array" ref="N254">IF(O254="","",XLOOKUP(O254,selector_04,selector_04_ids,""))</f>
        <v/>
      </c>
      <c r="O254" s="25"/>
      <c r="P254" s="14"/>
      <c r="Q254" s="27"/>
      <c r="R254" s="14"/>
    </row>
    <row r="255">
      <c r="A255" s="14"/>
      <c r="B255" s="23" t="str">
        <f>IF($A255="","",'Система'!$B$4)</f>
        <v/>
      </c>
      <c r="C255" s="14"/>
      <c r="D255" s="23" t="str">
        <f t="array" ref="D255">IF(E255="","",XLOOKUP(E255,selector_09,selector_09_ids,""))</f>
        <v/>
      </c>
      <c r="E255" s="25"/>
      <c r="F255" s="14"/>
      <c r="G255" s="27"/>
      <c r="H255" s="27"/>
      <c r="I255" s="14"/>
      <c r="J255" s="14"/>
      <c r="K255" s="23" t="str">
        <f t="array" ref="K255">IF(L255="","",XLOOKUP(L255,selector_07,selector_07_ids,""))</f>
        <v/>
      </c>
      <c r="L255" s="25"/>
      <c r="M255" s="14"/>
      <c r="N255" s="23" t="str">
        <f t="array" ref="N255">IF(O255="","",XLOOKUP(O255,selector_04,selector_04_ids,""))</f>
        <v/>
      </c>
      <c r="O255" s="25"/>
      <c r="P255" s="14"/>
      <c r="Q255" s="27"/>
      <c r="R255" s="14"/>
    </row>
    <row r="256">
      <c r="A256" s="14"/>
      <c r="B256" s="23" t="str">
        <f>IF($A256="","",'Система'!$B$4)</f>
        <v/>
      </c>
      <c r="C256" s="14"/>
      <c r="D256" s="23" t="str">
        <f t="array" ref="D256">IF(E256="","",XLOOKUP(E256,selector_09,selector_09_ids,""))</f>
        <v/>
      </c>
      <c r="E256" s="25"/>
      <c r="F256" s="14"/>
      <c r="G256" s="27"/>
      <c r="H256" s="27"/>
      <c r="I256" s="14"/>
      <c r="J256" s="14"/>
      <c r="K256" s="23" t="str">
        <f t="array" ref="K256">IF(L256="","",XLOOKUP(L256,selector_07,selector_07_ids,""))</f>
        <v/>
      </c>
      <c r="L256" s="25"/>
      <c r="M256" s="14"/>
      <c r="N256" s="23" t="str">
        <f t="array" ref="N256">IF(O256="","",XLOOKUP(O256,selector_04,selector_04_ids,""))</f>
        <v/>
      </c>
      <c r="O256" s="25"/>
      <c r="P256" s="14"/>
      <c r="Q256" s="27"/>
      <c r="R256" s="14"/>
    </row>
    <row r="257">
      <c r="A257" s="14"/>
      <c r="B257" s="23" t="str">
        <f>IF($A257="","",'Система'!$B$4)</f>
        <v/>
      </c>
      <c r="C257" s="14"/>
      <c r="D257" s="23" t="str">
        <f t="array" ref="D257">IF(E257="","",XLOOKUP(E257,selector_09,selector_09_ids,""))</f>
        <v/>
      </c>
      <c r="E257" s="25"/>
      <c r="F257" s="14"/>
      <c r="G257" s="27"/>
      <c r="H257" s="27"/>
      <c r="I257" s="14"/>
      <c r="J257" s="14"/>
      <c r="K257" s="23" t="str">
        <f t="array" ref="K257">IF(L257="","",XLOOKUP(L257,selector_07,selector_07_ids,""))</f>
        <v/>
      </c>
      <c r="L257" s="25"/>
      <c r="M257" s="14"/>
      <c r="N257" s="23" t="str">
        <f t="array" ref="N257">IF(O257="","",XLOOKUP(O257,selector_04,selector_04_ids,""))</f>
        <v/>
      </c>
      <c r="O257" s="25"/>
      <c r="P257" s="14"/>
      <c r="Q257" s="27"/>
      <c r="R257" s="14"/>
    </row>
    <row r="258">
      <c r="A258" s="14"/>
      <c r="B258" s="23" t="str">
        <f>IF($A258="","",'Система'!$B$4)</f>
        <v/>
      </c>
      <c r="C258" s="14"/>
      <c r="D258" s="23" t="str">
        <f t="array" ref="D258">IF(E258="","",XLOOKUP(E258,selector_09,selector_09_ids,""))</f>
        <v/>
      </c>
      <c r="E258" s="25"/>
      <c r="F258" s="14"/>
      <c r="G258" s="27"/>
      <c r="H258" s="27"/>
      <c r="I258" s="14"/>
      <c r="J258" s="14"/>
      <c r="K258" s="23" t="str">
        <f t="array" ref="K258">IF(L258="","",XLOOKUP(L258,selector_07,selector_07_ids,""))</f>
        <v/>
      </c>
      <c r="L258" s="25"/>
      <c r="M258" s="14"/>
      <c r="N258" s="23" t="str">
        <f t="array" ref="N258">IF(O258="","",XLOOKUP(O258,selector_04,selector_04_ids,""))</f>
        <v/>
      </c>
      <c r="O258" s="25"/>
      <c r="P258" s="14"/>
      <c r="Q258" s="27"/>
      <c r="R258" s="14"/>
    </row>
    <row r="259">
      <c r="A259" s="14"/>
      <c r="B259" s="23" t="str">
        <f>IF($A259="","",'Система'!$B$4)</f>
        <v/>
      </c>
      <c r="C259" s="14"/>
      <c r="D259" s="23" t="str">
        <f t="array" ref="D259">IF(E259="","",XLOOKUP(E259,selector_09,selector_09_ids,""))</f>
        <v/>
      </c>
      <c r="E259" s="25"/>
      <c r="F259" s="14"/>
      <c r="G259" s="27"/>
      <c r="H259" s="27"/>
      <c r="I259" s="14"/>
      <c r="J259" s="14"/>
      <c r="K259" s="23" t="str">
        <f t="array" ref="K259">IF(L259="","",XLOOKUP(L259,selector_07,selector_07_ids,""))</f>
        <v/>
      </c>
      <c r="L259" s="25"/>
      <c r="M259" s="14"/>
      <c r="N259" s="23" t="str">
        <f t="array" ref="N259">IF(O259="","",XLOOKUP(O259,selector_04,selector_04_ids,""))</f>
        <v/>
      </c>
      <c r="O259" s="25"/>
      <c r="P259" s="14"/>
      <c r="Q259" s="27"/>
      <c r="R259" s="14"/>
    </row>
    <row r="260">
      <c r="A260" s="14"/>
      <c r="B260" s="23" t="str">
        <f>IF($A260="","",'Система'!$B$4)</f>
        <v/>
      </c>
      <c r="C260" s="14"/>
      <c r="D260" s="23" t="str">
        <f t="array" ref="D260">IF(E260="","",XLOOKUP(E260,selector_09,selector_09_ids,""))</f>
        <v/>
      </c>
      <c r="E260" s="25"/>
      <c r="F260" s="14"/>
      <c r="G260" s="27"/>
      <c r="H260" s="27"/>
      <c r="I260" s="14"/>
      <c r="J260" s="14"/>
      <c r="K260" s="23" t="str">
        <f t="array" ref="K260">IF(L260="","",XLOOKUP(L260,selector_07,selector_07_ids,""))</f>
        <v/>
      </c>
      <c r="L260" s="25"/>
      <c r="M260" s="14"/>
      <c r="N260" s="23" t="str">
        <f t="array" ref="N260">IF(O260="","",XLOOKUP(O260,selector_04,selector_04_ids,""))</f>
        <v/>
      </c>
      <c r="O260" s="25"/>
      <c r="P260" s="14"/>
      <c r="Q260" s="27"/>
      <c r="R260" s="14"/>
    </row>
    <row r="261">
      <c r="A261" s="14"/>
      <c r="B261" s="23" t="str">
        <f>IF($A261="","",'Система'!$B$4)</f>
        <v/>
      </c>
      <c r="C261" s="14"/>
      <c r="D261" s="23" t="str">
        <f t="array" ref="D261">IF(E261="","",XLOOKUP(E261,selector_09,selector_09_ids,""))</f>
        <v/>
      </c>
      <c r="E261" s="25"/>
      <c r="F261" s="14"/>
      <c r="G261" s="27"/>
      <c r="H261" s="27"/>
      <c r="I261" s="14"/>
      <c r="J261" s="14"/>
      <c r="K261" s="23" t="str">
        <f t="array" ref="K261">IF(L261="","",XLOOKUP(L261,selector_07,selector_07_ids,""))</f>
        <v/>
      </c>
      <c r="L261" s="25"/>
      <c r="M261" s="14"/>
      <c r="N261" s="23" t="str">
        <f t="array" ref="N261">IF(O261="","",XLOOKUP(O261,selector_04,selector_04_ids,""))</f>
        <v/>
      </c>
      <c r="O261" s="25"/>
      <c r="P261" s="14"/>
      <c r="Q261" s="27"/>
      <c r="R261" s="14"/>
    </row>
    <row r="262">
      <c r="A262" s="14"/>
      <c r="B262" s="23" t="str">
        <f>IF($A262="","",'Система'!$B$4)</f>
        <v/>
      </c>
      <c r="C262" s="14"/>
      <c r="D262" s="23" t="str">
        <f t="array" ref="D262">IF(E262="","",XLOOKUP(E262,selector_09,selector_09_ids,""))</f>
        <v/>
      </c>
      <c r="E262" s="25"/>
      <c r="F262" s="14"/>
      <c r="G262" s="27"/>
      <c r="H262" s="27"/>
      <c r="I262" s="14"/>
      <c r="J262" s="14"/>
      <c r="K262" s="23" t="str">
        <f t="array" ref="K262">IF(L262="","",XLOOKUP(L262,selector_07,selector_07_ids,""))</f>
        <v/>
      </c>
      <c r="L262" s="25"/>
      <c r="M262" s="14"/>
      <c r="N262" s="23" t="str">
        <f t="array" ref="N262">IF(O262="","",XLOOKUP(O262,selector_04,selector_04_ids,""))</f>
        <v/>
      </c>
      <c r="O262" s="25"/>
      <c r="P262" s="14"/>
      <c r="Q262" s="27"/>
      <c r="R262" s="14"/>
    </row>
    <row r="263">
      <c r="A263" s="14"/>
      <c r="B263" s="23" t="str">
        <f>IF($A263="","",'Система'!$B$4)</f>
        <v/>
      </c>
      <c r="C263" s="14"/>
      <c r="D263" s="23" t="str">
        <f t="array" ref="D263">IF(E263="","",XLOOKUP(E263,selector_09,selector_09_ids,""))</f>
        <v/>
      </c>
      <c r="E263" s="25"/>
      <c r="F263" s="14"/>
      <c r="G263" s="27"/>
      <c r="H263" s="27"/>
      <c r="I263" s="14"/>
      <c r="J263" s="14"/>
      <c r="K263" s="23" t="str">
        <f t="array" ref="K263">IF(L263="","",XLOOKUP(L263,selector_07,selector_07_ids,""))</f>
        <v/>
      </c>
      <c r="L263" s="25"/>
      <c r="M263" s="14"/>
      <c r="N263" s="23" t="str">
        <f t="array" ref="N263">IF(O263="","",XLOOKUP(O263,selector_04,selector_04_ids,""))</f>
        <v/>
      </c>
      <c r="O263" s="25"/>
      <c r="P263" s="14"/>
      <c r="Q263" s="27"/>
      <c r="R263" s="14"/>
    </row>
    <row r="264">
      <c r="A264" s="14"/>
      <c r="B264" s="23" t="str">
        <f>IF($A264="","",'Система'!$B$4)</f>
        <v/>
      </c>
      <c r="C264" s="14"/>
      <c r="D264" s="23" t="str">
        <f t="array" ref="D264">IF(E264="","",XLOOKUP(E264,selector_09,selector_09_ids,""))</f>
        <v/>
      </c>
      <c r="E264" s="25"/>
      <c r="F264" s="14"/>
      <c r="G264" s="27"/>
      <c r="H264" s="27"/>
      <c r="I264" s="14"/>
      <c r="J264" s="14"/>
      <c r="K264" s="23" t="str">
        <f t="array" ref="K264">IF(L264="","",XLOOKUP(L264,selector_07,selector_07_ids,""))</f>
        <v/>
      </c>
      <c r="L264" s="25"/>
      <c r="M264" s="14"/>
      <c r="N264" s="23" t="str">
        <f t="array" ref="N264">IF(O264="","",XLOOKUP(O264,selector_04,selector_04_ids,""))</f>
        <v/>
      </c>
      <c r="O264" s="25"/>
      <c r="P264" s="14"/>
      <c r="Q264" s="27"/>
      <c r="R264" s="14"/>
    </row>
    <row r="265">
      <c r="A265" s="14"/>
      <c r="B265" s="23" t="str">
        <f>IF($A265="","",'Система'!$B$4)</f>
        <v/>
      </c>
      <c r="C265" s="14"/>
      <c r="D265" s="23" t="str">
        <f t="array" ref="D265">IF(E265="","",XLOOKUP(E265,selector_09,selector_09_ids,""))</f>
        <v/>
      </c>
      <c r="E265" s="25"/>
      <c r="F265" s="14"/>
      <c r="G265" s="27"/>
      <c r="H265" s="27"/>
      <c r="I265" s="14"/>
      <c r="J265" s="14"/>
      <c r="K265" s="23" t="str">
        <f t="array" ref="K265">IF(L265="","",XLOOKUP(L265,selector_07,selector_07_ids,""))</f>
        <v/>
      </c>
      <c r="L265" s="25"/>
      <c r="M265" s="14"/>
      <c r="N265" s="23" t="str">
        <f t="array" ref="N265">IF(O265="","",XLOOKUP(O265,selector_04,selector_04_ids,""))</f>
        <v/>
      </c>
      <c r="O265" s="25"/>
      <c r="P265" s="14"/>
      <c r="Q265" s="27"/>
      <c r="R265" s="14"/>
    </row>
    <row r="266">
      <c r="A266" s="14"/>
      <c r="B266" s="23" t="str">
        <f>IF($A266="","",'Система'!$B$4)</f>
        <v/>
      </c>
      <c r="C266" s="14"/>
      <c r="D266" s="23" t="str">
        <f t="array" ref="D266">IF(E266="","",XLOOKUP(E266,selector_09,selector_09_ids,""))</f>
        <v/>
      </c>
      <c r="E266" s="25"/>
      <c r="F266" s="14"/>
      <c r="G266" s="27"/>
      <c r="H266" s="27"/>
      <c r="I266" s="14"/>
      <c r="J266" s="14"/>
      <c r="K266" s="23" t="str">
        <f t="array" ref="K266">IF(L266="","",XLOOKUP(L266,selector_07,selector_07_ids,""))</f>
        <v/>
      </c>
      <c r="L266" s="25"/>
      <c r="M266" s="14"/>
      <c r="N266" s="23" t="str">
        <f t="array" ref="N266">IF(O266="","",XLOOKUP(O266,selector_04,selector_04_ids,""))</f>
        <v/>
      </c>
      <c r="O266" s="25"/>
      <c r="P266" s="14"/>
      <c r="Q266" s="27"/>
      <c r="R266" s="14"/>
    </row>
    <row r="267">
      <c r="A267" s="14"/>
      <c r="B267" s="23" t="str">
        <f>IF($A267="","",'Система'!$B$4)</f>
        <v/>
      </c>
      <c r="C267" s="14"/>
      <c r="D267" s="23" t="str">
        <f t="array" ref="D267">IF(E267="","",XLOOKUP(E267,selector_09,selector_09_ids,""))</f>
        <v/>
      </c>
      <c r="E267" s="25"/>
      <c r="F267" s="14"/>
      <c r="G267" s="27"/>
      <c r="H267" s="27"/>
      <c r="I267" s="14"/>
      <c r="J267" s="14"/>
      <c r="K267" s="23" t="str">
        <f t="array" ref="K267">IF(L267="","",XLOOKUP(L267,selector_07,selector_07_ids,""))</f>
        <v/>
      </c>
      <c r="L267" s="25"/>
      <c r="M267" s="14"/>
      <c r="N267" s="23" t="str">
        <f t="array" ref="N267">IF(O267="","",XLOOKUP(O267,selector_04,selector_04_ids,""))</f>
        <v/>
      </c>
      <c r="O267" s="25"/>
      <c r="P267" s="14"/>
      <c r="Q267" s="27"/>
      <c r="R267" s="14"/>
    </row>
    <row r="268">
      <c r="A268" s="14"/>
      <c r="B268" s="23" t="str">
        <f>IF($A268="","",'Система'!$B$4)</f>
        <v/>
      </c>
      <c r="C268" s="14"/>
      <c r="D268" s="23" t="str">
        <f t="array" ref="D268">IF(E268="","",XLOOKUP(E268,selector_09,selector_09_ids,""))</f>
        <v/>
      </c>
      <c r="E268" s="25"/>
      <c r="F268" s="14"/>
      <c r="G268" s="27"/>
      <c r="H268" s="27"/>
      <c r="I268" s="14"/>
      <c r="J268" s="14"/>
      <c r="K268" s="23" t="str">
        <f t="array" ref="K268">IF(L268="","",XLOOKUP(L268,selector_07,selector_07_ids,""))</f>
        <v/>
      </c>
      <c r="L268" s="25"/>
      <c r="M268" s="14"/>
      <c r="N268" s="23" t="str">
        <f t="array" ref="N268">IF(O268="","",XLOOKUP(O268,selector_04,selector_04_ids,""))</f>
        <v/>
      </c>
      <c r="O268" s="25"/>
      <c r="P268" s="14"/>
      <c r="Q268" s="27"/>
      <c r="R268" s="14"/>
    </row>
    <row r="269">
      <c r="A269" s="14"/>
      <c r="B269" s="23" t="str">
        <f>IF($A269="","",'Система'!$B$4)</f>
        <v/>
      </c>
      <c r="C269" s="14"/>
      <c r="D269" s="23" t="str">
        <f t="array" ref="D269">IF(E269="","",XLOOKUP(E269,selector_09,selector_09_ids,""))</f>
        <v/>
      </c>
      <c r="E269" s="25"/>
      <c r="F269" s="14"/>
      <c r="G269" s="27"/>
      <c r="H269" s="27"/>
      <c r="I269" s="14"/>
      <c r="J269" s="14"/>
      <c r="K269" s="23" t="str">
        <f t="array" ref="K269">IF(L269="","",XLOOKUP(L269,selector_07,selector_07_ids,""))</f>
        <v/>
      </c>
      <c r="L269" s="25"/>
      <c r="M269" s="14"/>
      <c r="N269" s="23" t="str">
        <f t="array" ref="N269">IF(O269="","",XLOOKUP(O269,selector_04,selector_04_ids,""))</f>
        <v/>
      </c>
      <c r="O269" s="25"/>
      <c r="P269" s="14"/>
      <c r="Q269" s="27"/>
      <c r="R269" s="14"/>
    </row>
    <row r="270">
      <c r="A270" s="14"/>
      <c r="B270" s="23" t="str">
        <f>IF($A270="","",'Система'!$B$4)</f>
        <v/>
      </c>
      <c r="C270" s="14"/>
      <c r="D270" s="23" t="str">
        <f t="array" ref="D270">IF(E270="","",XLOOKUP(E270,selector_09,selector_09_ids,""))</f>
        <v/>
      </c>
      <c r="E270" s="25"/>
      <c r="F270" s="14"/>
      <c r="G270" s="27"/>
      <c r="H270" s="27"/>
      <c r="I270" s="14"/>
      <c r="J270" s="14"/>
      <c r="K270" s="23" t="str">
        <f t="array" ref="K270">IF(L270="","",XLOOKUP(L270,selector_07,selector_07_ids,""))</f>
        <v/>
      </c>
      <c r="L270" s="25"/>
      <c r="M270" s="14"/>
      <c r="N270" s="23" t="str">
        <f t="array" ref="N270">IF(O270="","",XLOOKUP(O270,selector_04,selector_04_ids,""))</f>
        <v/>
      </c>
      <c r="O270" s="25"/>
      <c r="P270" s="14"/>
      <c r="Q270" s="27"/>
      <c r="R270" s="14"/>
    </row>
    <row r="271">
      <c r="A271" s="14"/>
      <c r="B271" s="23" t="str">
        <f>IF($A271="","",'Система'!$B$4)</f>
        <v/>
      </c>
      <c r="C271" s="14"/>
      <c r="D271" s="23" t="str">
        <f t="array" ref="D271">IF(E271="","",XLOOKUP(E271,selector_09,selector_09_ids,""))</f>
        <v/>
      </c>
      <c r="E271" s="25"/>
      <c r="F271" s="14"/>
      <c r="G271" s="27"/>
      <c r="H271" s="27"/>
      <c r="I271" s="14"/>
      <c r="J271" s="14"/>
      <c r="K271" s="23" t="str">
        <f t="array" ref="K271">IF(L271="","",XLOOKUP(L271,selector_07,selector_07_ids,""))</f>
        <v/>
      </c>
      <c r="L271" s="25"/>
      <c r="M271" s="14"/>
      <c r="N271" s="23" t="str">
        <f t="array" ref="N271">IF(O271="","",XLOOKUP(O271,selector_04,selector_04_ids,""))</f>
        <v/>
      </c>
      <c r="O271" s="25"/>
      <c r="P271" s="14"/>
      <c r="Q271" s="27"/>
      <c r="R271" s="14"/>
    </row>
    <row r="272">
      <c r="A272" s="14"/>
      <c r="B272" s="23" t="str">
        <f>IF($A272="","",'Система'!$B$4)</f>
        <v/>
      </c>
      <c r="C272" s="14"/>
      <c r="D272" s="23" t="str">
        <f t="array" ref="D272">IF(E272="","",XLOOKUP(E272,selector_09,selector_09_ids,""))</f>
        <v/>
      </c>
      <c r="E272" s="25"/>
      <c r="F272" s="14"/>
      <c r="G272" s="27"/>
      <c r="H272" s="27"/>
      <c r="I272" s="14"/>
      <c r="J272" s="14"/>
      <c r="K272" s="23" t="str">
        <f t="array" ref="K272">IF(L272="","",XLOOKUP(L272,selector_07,selector_07_ids,""))</f>
        <v/>
      </c>
      <c r="L272" s="25"/>
      <c r="M272" s="14"/>
      <c r="N272" s="23" t="str">
        <f t="array" ref="N272">IF(O272="","",XLOOKUP(O272,selector_04,selector_04_ids,""))</f>
        <v/>
      </c>
      <c r="O272" s="25"/>
      <c r="P272" s="14"/>
      <c r="Q272" s="27"/>
      <c r="R272" s="14"/>
    </row>
    <row r="273">
      <c r="A273" s="14"/>
      <c r="B273" s="23" t="str">
        <f>IF($A273="","",'Система'!$B$4)</f>
        <v/>
      </c>
      <c r="C273" s="14"/>
      <c r="D273" s="23" t="str">
        <f t="array" ref="D273">IF(E273="","",XLOOKUP(E273,selector_09,selector_09_ids,""))</f>
        <v/>
      </c>
      <c r="E273" s="25"/>
      <c r="F273" s="14"/>
      <c r="G273" s="27"/>
      <c r="H273" s="27"/>
      <c r="I273" s="14"/>
      <c r="J273" s="14"/>
      <c r="K273" s="23" t="str">
        <f t="array" ref="K273">IF(L273="","",XLOOKUP(L273,selector_07,selector_07_ids,""))</f>
        <v/>
      </c>
      <c r="L273" s="25"/>
      <c r="M273" s="14"/>
      <c r="N273" s="23" t="str">
        <f t="array" ref="N273">IF(O273="","",XLOOKUP(O273,selector_04,selector_04_ids,""))</f>
        <v/>
      </c>
      <c r="O273" s="25"/>
      <c r="P273" s="14"/>
      <c r="Q273" s="27"/>
      <c r="R273" s="14"/>
    </row>
    <row r="274">
      <c r="A274" s="14"/>
      <c r="B274" s="23" t="str">
        <f>IF($A274="","",'Система'!$B$4)</f>
        <v/>
      </c>
      <c r="C274" s="14"/>
      <c r="D274" s="23" t="str">
        <f t="array" ref="D274">IF(E274="","",XLOOKUP(E274,selector_09,selector_09_ids,""))</f>
        <v/>
      </c>
      <c r="E274" s="25"/>
      <c r="F274" s="14"/>
      <c r="G274" s="27"/>
      <c r="H274" s="27"/>
      <c r="I274" s="14"/>
      <c r="J274" s="14"/>
      <c r="K274" s="23" t="str">
        <f t="array" ref="K274">IF(L274="","",XLOOKUP(L274,selector_07,selector_07_ids,""))</f>
        <v/>
      </c>
      <c r="L274" s="25"/>
      <c r="M274" s="14"/>
      <c r="N274" s="23" t="str">
        <f t="array" ref="N274">IF(O274="","",XLOOKUP(O274,selector_04,selector_04_ids,""))</f>
        <v/>
      </c>
      <c r="O274" s="25"/>
      <c r="P274" s="14"/>
      <c r="Q274" s="27"/>
      <c r="R274" s="14"/>
    </row>
    <row r="275">
      <c r="A275" s="14"/>
      <c r="B275" s="23" t="str">
        <f>IF($A275="","",'Система'!$B$4)</f>
        <v/>
      </c>
      <c r="C275" s="14"/>
      <c r="D275" s="23" t="str">
        <f t="array" ref="D275">IF(E275="","",XLOOKUP(E275,selector_09,selector_09_ids,""))</f>
        <v/>
      </c>
      <c r="E275" s="25"/>
      <c r="F275" s="14"/>
      <c r="G275" s="27"/>
      <c r="H275" s="27"/>
      <c r="I275" s="14"/>
      <c r="J275" s="14"/>
      <c r="K275" s="23" t="str">
        <f t="array" ref="K275">IF(L275="","",XLOOKUP(L275,selector_07,selector_07_ids,""))</f>
        <v/>
      </c>
      <c r="L275" s="25"/>
      <c r="M275" s="14"/>
      <c r="N275" s="23" t="str">
        <f t="array" ref="N275">IF(O275="","",XLOOKUP(O275,selector_04,selector_04_ids,""))</f>
        <v/>
      </c>
      <c r="O275" s="25"/>
      <c r="P275" s="14"/>
      <c r="Q275" s="27"/>
      <c r="R275" s="14"/>
    </row>
    <row r="276">
      <c r="A276" s="14"/>
      <c r="B276" s="23" t="str">
        <f>IF($A276="","",'Система'!$B$4)</f>
        <v/>
      </c>
      <c r="C276" s="14"/>
      <c r="D276" s="23" t="str">
        <f t="array" ref="D276">IF(E276="","",XLOOKUP(E276,selector_09,selector_09_ids,""))</f>
        <v/>
      </c>
      <c r="E276" s="25"/>
      <c r="F276" s="14"/>
      <c r="G276" s="27"/>
      <c r="H276" s="27"/>
      <c r="I276" s="14"/>
      <c r="J276" s="14"/>
      <c r="K276" s="23" t="str">
        <f t="array" ref="K276">IF(L276="","",XLOOKUP(L276,selector_07,selector_07_ids,""))</f>
        <v/>
      </c>
      <c r="L276" s="25"/>
      <c r="M276" s="14"/>
      <c r="N276" s="23" t="str">
        <f t="array" ref="N276">IF(O276="","",XLOOKUP(O276,selector_04,selector_04_ids,""))</f>
        <v/>
      </c>
      <c r="O276" s="25"/>
      <c r="P276" s="14"/>
      <c r="Q276" s="27"/>
      <c r="R276" s="14"/>
    </row>
    <row r="277">
      <c r="A277" s="14"/>
      <c r="B277" s="23" t="str">
        <f>IF($A277="","",'Система'!$B$4)</f>
        <v/>
      </c>
      <c r="C277" s="14"/>
      <c r="D277" s="23" t="str">
        <f t="array" ref="D277">IF(E277="","",XLOOKUP(E277,selector_09,selector_09_ids,""))</f>
        <v/>
      </c>
      <c r="E277" s="25"/>
      <c r="F277" s="14"/>
      <c r="G277" s="27"/>
      <c r="H277" s="27"/>
      <c r="I277" s="14"/>
      <c r="J277" s="14"/>
      <c r="K277" s="23" t="str">
        <f t="array" ref="K277">IF(L277="","",XLOOKUP(L277,selector_07,selector_07_ids,""))</f>
        <v/>
      </c>
      <c r="L277" s="25"/>
      <c r="M277" s="14"/>
      <c r="N277" s="23" t="str">
        <f t="array" ref="N277">IF(O277="","",XLOOKUP(O277,selector_04,selector_04_ids,""))</f>
        <v/>
      </c>
      <c r="O277" s="25"/>
      <c r="P277" s="14"/>
      <c r="Q277" s="27"/>
      <c r="R277" s="14"/>
    </row>
    <row r="278">
      <c r="A278" s="14"/>
      <c r="B278" s="23" t="str">
        <f>IF($A278="","",'Система'!$B$4)</f>
        <v/>
      </c>
      <c r="C278" s="14"/>
      <c r="D278" s="23" t="str">
        <f t="array" ref="D278">IF(E278="","",XLOOKUP(E278,selector_09,selector_09_ids,""))</f>
        <v/>
      </c>
      <c r="E278" s="25"/>
      <c r="F278" s="14"/>
      <c r="G278" s="27"/>
      <c r="H278" s="27"/>
      <c r="I278" s="14"/>
      <c r="J278" s="14"/>
      <c r="K278" s="23" t="str">
        <f t="array" ref="K278">IF(L278="","",XLOOKUP(L278,selector_07,selector_07_ids,""))</f>
        <v/>
      </c>
      <c r="L278" s="25"/>
      <c r="M278" s="14"/>
      <c r="N278" s="23" t="str">
        <f t="array" ref="N278">IF(O278="","",XLOOKUP(O278,selector_04,selector_04_ids,""))</f>
        <v/>
      </c>
      <c r="O278" s="25"/>
      <c r="P278" s="14"/>
      <c r="Q278" s="27"/>
      <c r="R278" s="14"/>
    </row>
    <row r="279">
      <c r="A279" s="14"/>
      <c r="B279" s="23" t="str">
        <f>IF($A279="","",'Система'!$B$4)</f>
        <v/>
      </c>
      <c r="C279" s="14"/>
      <c r="D279" s="23" t="str">
        <f t="array" ref="D279">IF(E279="","",XLOOKUP(E279,selector_09,selector_09_ids,""))</f>
        <v/>
      </c>
      <c r="E279" s="25"/>
      <c r="F279" s="14"/>
      <c r="G279" s="27"/>
      <c r="H279" s="27"/>
      <c r="I279" s="14"/>
      <c r="J279" s="14"/>
      <c r="K279" s="23" t="str">
        <f t="array" ref="K279">IF(L279="","",XLOOKUP(L279,selector_07,selector_07_ids,""))</f>
        <v/>
      </c>
      <c r="L279" s="25"/>
      <c r="M279" s="14"/>
      <c r="N279" s="23" t="str">
        <f t="array" ref="N279">IF(O279="","",XLOOKUP(O279,selector_04,selector_04_ids,""))</f>
        <v/>
      </c>
      <c r="O279" s="25"/>
      <c r="P279" s="14"/>
      <c r="Q279" s="27"/>
      <c r="R279" s="14"/>
    </row>
    <row r="280">
      <c r="A280" s="14"/>
      <c r="B280" s="23" t="str">
        <f>IF($A280="","",'Система'!$B$4)</f>
        <v/>
      </c>
      <c r="C280" s="14"/>
      <c r="D280" s="23" t="str">
        <f t="array" ref="D280">IF(E280="","",XLOOKUP(E280,selector_09,selector_09_ids,""))</f>
        <v/>
      </c>
      <c r="E280" s="25"/>
      <c r="F280" s="14"/>
      <c r="G280" s="27"/>
      <c r="H280" s="27"/>
      <c r="I280" s="14"/>
      <c r="J280" s="14"/>
      <c r="K280" s="23" t="str">
        <f t="array" ref="K280">IF(L280="","",XLOOKUP(L280,selector_07,selector_07_ids,""))</f>
        <v/>
      </c>
      <c r="L280" s="25"/>
      <c r="M280" s="14"/>
      <c r="N280" s="23" t="str">
        <f t="array" ref="N280">IF(O280="","",XLOOKUP(O280,selector_04,selector_04_ids,""))</f>
        <v/>
      </c>
      <c r="O280" s="25"/>
      <c r="P280" s="14"/>
      <c r="Q280" s="27"/>
      <c r="R280" s="14"/>
    </row>
    <row r="281">
      <c r="A281" s="14"/>
      <c r="B281" s="23" t="str">
        <f>IF($A281="","",'Система'!$B$4)</f>
        <v/>
      </c>
      <c r="C281" s="14"/>
      <c r="D281" s="23" t="str">
        <f t="array" ref="D281">IF(E281="","",XLOOKUP(E281,selector_09,selector_09_ids,""))</f>
        <v/>
      </c>
      <c r="E281" s="25"/>
      <c r="F281" s="14"/>
      <c r="G281" s="27"/>
      <c r="H281" s="27"/>
      <c r="I281" s="14"/>
      <c r="J281" s="14"/>
      <c r="K281" s="23" t="str">
        <f t="array" ref="K281">IF(L281="","",XLOOKUP(L281,selector_07,selector_07_ids,""))</f>
        <v/>
      </c>
      <c r="L281" s="25"/>
      <c r="M281" s="14"/>
      <c r="N281" s="23" t="str">
        <f t="array" ref="N281">IF(O281="","",XLOOKUP(O281,selector_04,selector_04_ids,""))</f>
        <v/>
      </c>
      <c r="O281" s="25"/>
      <c r="P281" s="14"/>
      <c r="Q281" s="27"/>
      <c r="R281" s="14"/>
    </row>
    <row r="282">
      <c r="A282" s="14"/>
      <c r="B282" s="23" t="str">
        <f>IF($A282="","",'Система'!$B$4)</f>
        <v/>
      </c>
      <c r="C282" s="14"/>
      <c r="D282" s="23" t="str">
        <f t="array" ref="D282">IF(E282="","",XLOOKUP(E282,selector_09,selector_09_ids,""))</f>
        <v/>
      </c>
      <c r="E282" s="25"/>
      <c r="F282" s="14"/>
      <c r="G282" s="27"/>
      <c r="H282" s="27"/>
      <c r="I282" s="14"/>
      <c r="J282" s="14"/>
      <c r="K282" s="23" t="str">
        <f t="array" ref="K282">IF(L282="","",XLOOKUP(L282,selector_07,selector_07_ids,""))</f>
        <v/>
      </c>
      <c r="L282" s="25"/>
      <c r="M282" s="14"/>
      <c r="N282" s="23" t="str">
        <f t="array" ref="N282">IF(O282="","",XLOOKUP(O282,selector_04,selector_04_ids,""))</f>
        <v/>
      </c>
      <c r="O282" s="25"/>
      <c r="P282" s="14"/>
      <c r="Q282" s="27"/>
      <c r="R282" s="14"/>
    </row>
    <row r="283">
      <c r="A283" s="14"/>
      <c r="B283" s="23" t="str">
        <f>IF($A283="","",'Система'!$B$4)</f>
        <v/>
      </c>
      <c r="C283" s="14"/>
      <c r="D283" s="23" t="str">
        <f t="array" ref="D283">IF(E283="","",XLOOKUP(E283,selector_09,selector_09_ids,""))</f>
        <v/>
      </c>
      <c r="E283" s="25"/>
      <c r="F283" s="14"/>
      <c r="G283" s="27"/>
      <c r="H283" s="27"/>
      <c r="I283" s="14"/>
      <c r="J283" s="14"/>
      <c r="K283" s="23" t="str">
        <f t="array" ref="K283">IF(L283="","",XLOOKUP(L283,selector_07,selector_07_ids,""))</f>
        <v/>
      </c>
      <c r="L283" s="25"/>
      <c r="M283" s="14"/>
      <c r="N283" s="23" t="str">
        <f t="array" ref="N283">IF(O283="","",XLOOKUP(O283,selector_04,selector_04_ids,""))</f>
        <v/>
      </c>
      <c r="O283" s="25"/>
      <c r="P283" s="14"/>
      <c r="Q283" s="27"/>
      <c r="R283" s="14"/>
    </row>
    <row r="284">
      <c r="A284" s="14"/>
      <c r="B284" s="23" t="str">
        <f>IF($A284="","",'Система'!$B$4)</f>
        <v/>
      </c>
      <c r="C284" s="14"/>
      <c r="D284" s="23" t="str">
        <f t="array" ref="D284">IF(E284="","",XLOOKUP(E284,selector_09,selector_09_ids,""))</f>
        <v/>
      </c>
      <c r="E284" s="25"/>
      <c r="F284" s="14"/>
      <c r="G284" s="27"/>
      <c r="H284" s="27"/>
      <c r="I284" s="14"/>
      <c r="J284" s="14"/>
      <c r="K284" s="23" t="str">
        <f t="array" ref="K284">IF(L284="","",XLOOKUP(L284,selector_07,selector_07_ids,""))</f>
        <v/>
      </c>
      <c r="L284" s="25"/>
      <c r="M284" s="14"/>
      <c r="N284" s="23" t="str">
        <f t="array" ref="N284">IF(O284="","",XLOOKUP(O284,selector_04,selector_04_ids,""))</f>
        <v/>
      </c>
      <c r="O284" s="25"/>
      <c r="P284" s="14"/>
      <c r="Q284" s="27"/>
      <c r="R284" s="14"/>
    </row>
    <row r="285">
      <c r="A285" s="14"/>
      <c r="B285" s="23" t="str">
        <f>IF($A285="","",'Система'!$B$4)</f>
        <v/>
      </c>
      <c r="C285" s="14"/>
      <c r="D285" s="23" t="str">
        <f t="array" ref="D285">IF(E285="","",XLOOKUP(E285,selector_09,selector_09_ids,""))</f>
        <v/>
      </c>
      <c r="E285" s="25"/>
      <c r="F285" s="14"/>
      <c r="G285" s="27"/>
      <c r="H285" s="27"/>
      <c r="I285" s="14"/>
      <c r="J285" s="14"/>
      <c r="K285" s="23" t="str">
        <f t="array" ref="K285">IF(L285="","",XLOOKUP(L285,selector_07,selector_07_ids,""))</f>
        <v/>
      </c>
      <c r="L285" s="25"/>
      <c r="M285" s="14"/>
      <c r="N285" s="23" t="str">
        <f t="array" ref="N285">IF(O285="","",XLOOKUP(O285,selector_04,selector_04_ids,""))</f>
        <v/>
      </c>
      <c r="O285" s="25"/>
      <c r="P285" s="14"/>
      <c r="Q285" s="27"/>
      <c r="R285" s="14"/>
    </row>
    <row r="286">
      <c r="A286" s="14"/>
      <c r="B286" s="23" t="str">
        <f>IF($A286="","",'Система'!$B$4)</f>
        <v/>
      </c>
      <c r="C286" s="14"/>
      <c r="D286" s="23" t="str">
        <f t="array" ref="D286">IF(E286="","",XLOOKUP(E286,selector_09,selector_09_ids,""))</f>
        <v/>
      </c>
      <c r="E286" s="25"/>
      <c r="F286" s="14"/>
      <c r="G286" s="27"/>
      <c r="H286" s="27"/>
      <c r="I286" s="14"/>
      <c r="J286" s="14"/>
      <c r="K286" s="23" t="str">
        <f t="array" ref="K286">IF(L286="","",XLOOKUP(L286,selector_07,selector_07_ids,""))</f>
        <v/>
      </c>
      <c r="L286" s="25"/>
      <c r="M286" s="14"/>
      <c r="N286" s="23" t="str">
        <f t="array" ref="N286">IF(O286="","",XLOOKUP(O286,selector_04,selector_04_ids,""))</f>
        <v/>
      </c>
      <c r="O286" s="25"/>
      <c r="P286" s="14"/>
      <c r="Q286" s="27"/>
      <c r="R286" s="14"/>
    </row>
    <row r="287">
      <c r="A287" s="14"/>
      <c r="B287" s="23" t="str">
        <f>IF($A287="","",'Система'!$B$4)</f>
        <v/>
      </c>
      <c r="C287" s="14"/>
      <c r="D287" s="23" t="str">
        <f t="array" ref="D287">IF(E287="","",XLOOKUP(E287,selector_09,selector_09_ids,""))</f>
        <v/>
      </c>
      <c r="E287" s="25"/>
      <c r="F287" s="14"/>
      <c r="G287" s="27"/>
      <c r="H287" s="27"/>
      <c r="I287" s="14"/>
      <c r="J287" s="14"/>
      <c r="K287" s="23" t="str">
        <f t="array" ref="K287">IF(L287="","",XLOOKUP(L287,selector_07,selector_07_ids,""))</f>
        <v/>
      </c>
      <c r="L287" s="25"/>
      <c r="M287" s="14"/>
      <c r="N287" s="23" t="str">
        <f t="array" ref="N287">IF(O287="","",XLOOKUP(O287,selector_04,selector_04_ids,""))</f>
        <v/>
      </c>
      <c r="O287" s="25"/>
      <c r="P287" s="14"/>
      <c r="Q287" s="27"/>
      <c r="R287" s="14"/>
    </row>
    <row r="288">
      <c r="A288" s="14"/>
      <c r="B288" s="23" t="str">
        <f>IF($A288="","",'Система'!$B$4)</f>
        <v/>
      </c>
      <c r="C288" s="14"/>
      <c r="D288" s="23" t="str">
        <f t="array" ref="D288">IF(E288="","",XLOOKUP(E288,selector_09,selector_09_ids,""))</f>
        <v/>
      </c>
      <c r="E288" s="25"/>
      <c r="F288" s="14"/>
      <c r="G288" s="27"/>
      <c r="H288" s="27"/>
      <c r="I288" s="14"/>
      <c r="J288" s="14"/>
      <c r="K288" s="23" t="str">
        <f t="array" ref="K288">IF(L288="","",XLOOKUP(L288,selector_07,selector_07_ids,""))</f>
        <v/>
      </c>
      <c r="L288" s="25"/>
      <c r="M288" s="14"/>
      <c r="N288" s="23" t="str">
        <f t="array" ref="N288">IF(O288="","",XLOOKUP(O288,selector_04,selector_04_ids,""))</f>
        <v/>
      </c>
      <c r="O288" s="25"/>
      <c r="P288" s="14"/>
      <c r="Q288" s="27"/>
      <c r="R288" s="14"/>
    </row>
    <row r="289">
      <c r="A289" s="14"/>
      <c r="B289" s="23" t="str">
        <f>IF($A289="","",'Система'!$B$4)</f>
        <v/>
      </c>
      <c r="C289" s="14"/>
      <c r="D289" s="23" t="str">
        <f t="array" ref="D289">IF(E289="","",XLOOKUP(E289,selector_09,selector_09_ids,""))</f>
        <v/>
      </c>
      <c r="E289" s="25"/>
      <c r="F289" s="14"/>
      <c r="G289" s="27"/>
      <c r="H289" s="27"/>
      <c r="I289" s="14"/>
      <c r="J289" s="14"/>
      <c r="K289" s="23" t="str">
        <f t="array" ref="K289">IF(L289="","",XLOOKUP(L289,selector_07,selector_07_ids,""))</f>
        <v/>
      </c>
      <c r="L289" s="25"/>
      <c r="M289" s="14"/>
      <c r="N289" s="23" t="str">
        <f t="array" ref="N289">IF(O289="","",XLOOKUP(O289,selector_04,selector_04_ids,""))</f>
        <v/>
      </c>
      <c r="O289" s="25"/>
      <c r="P289" s="14"/>
      <c r="Q289" s="27"/>
      <c r="R289" s="14"/>
    </row>
    <row r="290">
      <c r="A290" s="14"/>
      <c r="B290" s="23" t="str">
        <f>IF($A290="","",'Система'!$B$4)</f>
        <v/>
      </c>
      <c r="C290" s="14"/>
      <c r="D290" s="23" t="str">
        <f t="array" ref="D290">IF(E290="","",XLOOKUP(E290,selector_09,selector_09_ids,""))</f>
        <v/>
      </c>
      <c r="E290" s="25"/>
      <c r="F290" s="14"/>
      <c r="G290" s="27"/>
      <c r="H290" s="27"/>
      <c r="I290" s="14"/>
      <c r="J290" s="14"/>
      <c r="K290" s="23" t="str">
        <f t="array" ref="K290">IF(L290="","",XLOOKUP(L290,selector_07,selector_07_ids,""))</f>
        <v/>
      </c>
      <c r="L290" s="25"/>
      <c r="M290" s="14"/>
      <c r="N290" s="23" t="str">
        <f t="array" ref="N290">IF(O290="","",XLOOKUP(O290,selector_04,selector_04_ids,""))</f>
        <v/>
      </c>
      <c r="O290" s="25"/>
      <c r="P290" s="14"/>
      <c r="Q290" s="27"/>
      <c r="R290" s="14"/>
    </row>
    <row r="291">
      <c r="A291" s="14"/>
      <c r="B291" s="23" t="str">
        <f>IF($A291="","",'Система'!$B$4)</f>
        <v/>
      </c>
      <c r="C291" s="14"/>
      <c r="D291" s="23" t="str">
        <f t="array" ref="D291">IF(E291="","",XLOOKUP(E291,selector_09,selector_09_ids,""))</f>
        <v/>
      </c>
      <c r="E291" s="25"/>
      <c r="F291" s="14"/>
      <c r="G291" s="27"/>
      <c r="H291" s="27"/>
      <c r="I291" s="14"/>
      <c r="J291" s="14"/>
      <c r="K291" s="23" t="str">
        <f t="array" ref="K291">IF(L291="","",XLOOKUP(L291,selector_07,selector_07_ids,""))</f>
        <v/>
      </c>
      <c r="L291" s="25"/>
      <c r="M291" s="14"/>
      <c r="N291" s="23" t="str">
        <f t="array" ref="N291">IF(O291="","",XLOOKUP(O291,selector_04,selector_04_ids,""))</f>
        <v/>
      </c>
      <c r="O291" s="25"/>
      <c r="P291" s="14"/>
      <c r="Q291" s="27"/>
      <c r="R291" s="14"/>
    </row>
    <row r="292">
      <c r="A292" s="14"/>
      <c r="B292" s="23" t="str">
        <f>IF($A292="","",'Система'!$B$4)</f>
        <v/>
      </c>
      <c r="C292" s="14"/>
      <c r="D292" s="23" t="str">
        <f t="array" ref="D292">IF(E292="","",XLOOKUP(E292,selector_09,selector_09_ids,""))</f>
        <v/>
      </c>
      <c r="E292" s="25"/>
      <c r="F292" s="14"/>
      <c r="G292" s="27"/>
      <c r="H292" s="27"/>
      <c r="I292" s="14"/>
      <c r="J292" s="14"/>
      <c r="K292" s="23" t="str">
        <f t="array" ref="K292">IF(L292="","",XLOOKUP(L292,selector_07,selector_07_ids,""))</f>
        <v/>
      </c>
      <c r="L292" s="25"/>
      <c r="M292" s="14"/>
      <c r="N292" s="23" t="str">
        <f t="array" ref="N292">IF(O292="","",XLOOKUP(O292,selector_04,selector_04_ids,""))</f>
        <v/>
      </c>
      <c r="O292" s="25"/>
      <c r="P292" s="14"/>
      <c r="Q292" s="27"/>
      <c r="R292" s="14"/>
    </row>
    <row r="293">
      <c r="A293" s="14"/>
      <c r="B293" s="23" t="str">
        <f>IF($A293="","",'Система'!$B$4)</f>
        <v/>
      </c>
      <c r="C293" s="14"/>
      <c r="D293" s="23" t="str">
        <f t="array" ref="D293">IF(E293="","",XLOOKUP(E293,selector_09,selector_09_ids,""))</f>
        <v/>
      </c>
      <c r="E293" s="25"/>
      <c r="F293" s="14"/>
      <c r="G293" s="27"/>
      <c r="H293" s="27"/>
      <c r="I293" s="14"/>
      <c r="J293" s="14"/>
      <c r="K293" s="23" t="str">
        <f t="array" ref="K293">IF(L293="","",XLOOKUP(L293,selector_07,selector_07_ids,""))</f>
        <v/>
      </c>
      <c r="L293" s="25"/>
      <c r="M293" s="14"/>
      <c r="N293" s="23" t="str">
        <f t="array" ref="N293">IF(O293="","",XLOOKUP(O293,selector_04,selector_04_ids,""))</f>
        <v/>
      </c>
      <c r="O293" s="25"/>
      <c r="P293" s="14"/>
      <c r="Q293" s="27"/>
      <c r="R293" s="14"/>
    </row>
    <row r="294">
      <c r="A294" s="14"/>
      <c r="B294" s="23" t="str">
        <f>IF($A294="","",'Система'!$B$4)</f>
        <v/>
      </c>
      <c r="C294" s="14"/>
      <c r="D294" s="23" t="str">
        <f t="array" ref="D294">IF(E294="","",XLOOKUP(E294,selector_09,selector_09_ids,""))</f>
        <v/>
      </c>
      <c r="E294" s="25"/>
      <c r="F294" s="14"/>
      <c r="G294" s="27"/>
      <c r="H294" s="27"/>
      <c r="I294" s="14"/>
      <c r="J294" s="14"/>
      <c r="K294" s="23" t="str">
        <f t="array" ref="K294">IF(L294="","",XLOOKUP(L294,selector_07,selector_07_ids,""))</f>
        <v/>
      </c>
      <c r="L294" s="25"/>
      <c r="M294" s="14"/>
      <c r="N294" s="23" t="str">
        <f t="array" ref="N294">IF(O294="","",XLOOKUP(O294,selector_04,selector_04_ids,""))</f>
        <v/>
      </c>
      <c r="O294" s="25"/>
      <c r="P294" s="14"/>
      <c r="Q294" s="27"/>
      <c r="R294" s="14"/>
    </row>
    <row r="295">
      <c r="A295" s="14"/>
      <c r="B295" s="23" t="str">
        <f>IF($A295="","",'Система'!$B$4)</f>
        <v/>
      </c>
      <c r="C295" s="14"/>
      <c r="D295" s="23" t="str">
        <f t="array" ref="D295">IF(E295="","",XLOOKUP(E295,selector_09,selector_09_ids,""))</f>
        <v/>
      </c>
      <c r="E295" s="25"/>
      <c r="F295" s="14"/>
      <c r="G295" s="27"/>
      <c r="H295" s="27"/>
      <c r="I295" s="14"/>
      <c r="J295" s="14"/>
      <c r="K295" s="23" t="str">
        <f t="array" ref="K295">IF(L295="","",XLOOKUP(L295,selector_07,selector_07_ids,""))</f>
        <v/>
      </c>
      <c r="L295" s="25"/>
      <c r="M295" s="14"/>
      <c r="N295" s="23" t="str">
        <f t="array" ref="N295">IF(O295="","",XLOOKUP(O295,selector_04,selector_04_ids,""))</f>
        <v/>
      </c>
      <c r="O295" s="25"/>
      <c r="P295" s="14"/>
      <c r="Q295" s="27"/>
      <c r="R295" s="14"/>
    </row>
    <row r="296">
      <c r="A296" s="14"/>
      <c r="B296" s="23" t="str">
        <f>IF($A296="","",'Система'!$B$4)</f>
        <v/>
      </c>
      <c r="C296" s="14"/>
      <c r="D296" s="23" t="str">
        <f t="array" ref="D296">IF(E296="","",XLOOKUP(E296,selector_09,selector_09_ids,""))</f>
        <v/>
      </c>
      <c r="E296" s="25"/>
      <c r="F296" s="14"/>
      <c r="G296" s="27"/>
      <c r="H296" s="27"/>
      <c r="I296" s="14"/>
      <c r="J296" s="14"/>
      <c r="K296" s="23" t="str">
        <f t="array" ref="K296">IF(L296="","",XLOOKUP(L296,selector_07,selector_07_ids,""))</f>
        <v/>
      </c>
      <c r="L296" s="25"/>
      <c r="M296" s="14"/>
      <c r="N296" s="23" t="str">
        <f t="array" ref="N296">IF(O296="","",XLOOKUP(O296,selector_04,selector_04_ids,""))</f>
        <v/>
      </c>
      <c r="O296" s="25"/>
      <c r="P296" s="14"/>
      <c r="Q296" s="27"/>
      <c r="R296" s="14"/>
    </row>
    <row r="297">
      <c r="A297" s="14"/>
      <c r="B297" s="23" t="str">
        <f>IF($A297="","",'Система'!$B$4)</f>
        <v/>
      </c>
      <c r="C297" s="14"/>
      <c r="D297" s="23" t="str">
        <f t="array" ref="D297">IF(E297="","",XLOOKUP(E297,selector_09,selector_09_ids,""))</f>
        <v/>
      </c>
      <c r="E297" s="25"/>
      <c r="F297" s="14"/>
      <c r="G297" s="27"/>
      <c r="H297" s="27"/>
      <c r="I297" s="14"/>
      <c r="J297" s="14"/>
      <c r="K297" s="23" t="str">
        <f t="array" ref="K297">IF(L297="","",XLOOKUP(L297,selector_07,selector_07_ids,""))</f>
        <v/>
      </c>
      <c r="L297" s="25"/>
      <c r="M297" s="14"/>
      <c r="N297" s="23" t="str">
        <f t="array" ref="N297">IF(O297="","",XLOOKUP(O297,selector_04,selector_04_ids,""))</f>
        <v/>
      </c>
      <c r="O297" s="25"/>
      <c r="P297" s="14"/>
      <c r="Q297" s="27"/>
      <c r="R297" s="14"/>
    </row>
    <row r="298">
      <c r="A298" s="14"/>
      <c r="B298" s="23" t="str">
        <f>IF($A298="","",'Система'!$B$4)</f>
        <v/>
      </c>
      <c r="C298" s="14"/>
      <c r="D298" s="23" t="str">
        <f t="array" ref="D298">IF(E298="","",XLOOKUP(E298,selector_09,selector_09_ids,""))</f>
        <v/>
      </c>
      <c r="E298" s="25"/>
      <c r="F298" s="14"/>
      <c r="G298" s="27"/>
      <c r="H298" s="27"/>
      <c r="I298" s="14"/>
      <c r="J298" s="14"/>
      <c r="K298" s="23" t="str">
        <f t="array" ref="K298">IF(L298="","",XLOOKUP(L298,selector_07,selector_07_ids,""))</f>
        <v/>
      </c>
      <c r="L298" s="25"/>
      <c r="M298" s="14"/>
      <c r="N298" s="23" t="str">
        <f t="array" ref="N298">IF(O298="","",XLOOKUP(O298,selector_04,selector_04_ids,""))</f>
        <v/>
      </c>
      <c r="O298" s="25"/>
      <c r="P298" s="14"/>
      <c r="Q298" s="27"/>
      <c r="R298" s="14"/>
    </row>
    <row r="299">
      <c r="A299" s="14"/>
      <c r="B299" s="23" t="str">
        <f>IF($A299="","",'Система'!$B$4)</f>
        <v/>
      </c>
      <c r="C299" s="14"/>
      <c r="D299" s="23" t="str">
        <f t="array" ref="D299">IF(E299="","",XLOOKUP(E299,selector_09,selector_09_ids,""))</f>
        <v/>
      </c>
      <c r="E299" s="25"/>
      <c r="F299" s="14"/>
      <c r="G299" s="27"/>
      <c r="H299" s="27"/>
      <c r="I299" s="14"/>
      <c r="J299" s="14"/>
      <c r="K299" s="23" t="str">
        <f t="array" ref="K299">IF(L299="","",XLOOKUP(L299,selector_07,selector_07_ids,""))</f>
        <v/>
      </c>
      <c r="L299" s="25"/>
      <c r="M299" s="14"/>
      <c r="N299" s="23" t="str">
        <f t="array" ref="N299">IF(O299="","",XLOOKUP(O299,selector_04,selector_04_ids,""))</f>
        <v/>
      </c>
      <c r="O299" s="25"/>
      <c r="P299" s="14"/>
      <c r="Q299" s="27"/>
      <c r="R299" s="14"/>
    </row>
    <row r="300">
      <c r="A300" s="14"/>
      <c r="B300" s="23" t="str">
        <f>IF($A300="","",'Система'!$B$4)</f>
        <v/>
      </c>
      <c r="C300" s="14"/>
      <c r="D300" s="23" t="str">
        <f t="array" ref="D300">IF(E300="","",XLOOKUP(E300,selector_09,selector_09_ids,""))</f>
        <v/>
      </c>
      <c r="E300" s="25"/>
      <c r="F300" s="14"/>
      <c r="G300" s="27"/>
      <c r="H300" s="27"/>
      <c r="I300" s="14"/>
      <c r="J300" s="14"/>
      <c r="K300" s="23" t="str">
        <f t="array" ref="K300">IF(L300="","",XLOOKUP(L300,selector_07,selector_07_ids,""))</f>
        <v/>
      </c>
      <c r="L300" s="25"/>
      <c r="M300" s="14"/>
      <c r="N300" s="23" t="str">
        <f t="array" ref="N300">IF(O300="","",XLOOKUP(O300,selector_04,selector_04_ids,""))</f>
        <v/>
      </c>
      <c r="O300" s="25"/>
      <c r="P300" s="14"/>
      <c r="Q300" s="27"/>
      <c r="R300" s="14"/>
    </row>
    <row r="301">
      <c r="A301" s="14"/>
      <c r="B301" s="23" t="str">
        <f>IF($A301="","",'Система'!$B$4)</f>
        <v/>
      </c>
      <c r="C301" s="14"/>
      <c r="D301" s="23" t="str">
        <f t="array" ref="D301">IF(E301="","",XLOOKUP(E301,selector_09,selector_09_ids,""))</f>
        <v/>
      </c>
      <c r="E301" s="25"/>
      <c r="F301" s="14"/>
      <c r="G301" s="27"/>
      <c r="H301" s="27"/>
      <c r="I301" s="14"/>
      <c r="J301" s="14"/>
      <c r="K301" s="23" t="str">
        <f t="array" ref="K301">IF(L301="","",XLOOKUP(L301,selector_07,selector_07_ids,""))</f>
        <v/>
      </c>
      <c r="L301" s="25"/>
      <c r="M301" s="14"/>
      <c r="N301" s="23" t="str">
        <f t="array" ref="N301">IF(O301="","",XLOOKUP(O301,selector_04,selector_04_ids,""))</f>
        <v/>
      </c>
      <c r="O301" s="25"/>
      <c r="P301" s="14"/>
      <c r="Q301" s="27"/>
      <c r="R301" s="14"/>
    </row>
    <row r="302">
      <c r="A302" s="14"/>
      <c r="B302" s="23" t="str">
        <f>IF($A302="","",'Система'!$B$4)</f>
        <v/>
      </c>
      <c r="C302" s="14"/>
      <c r="D302" s="23" t="str">
        <f t="array" ref="D302">IF(E302="","",XLOOKUP(E302,selector_09,selector_09_ids,""))</f>
        <v/>
      </c>
      <c r="E302" s="25"/>
      <c r="F302" s="14"/>
      <c r="G302" s="27"/>
      <c r="H302" s="27"/>
      <c r="I302" s="14"/>
      <c r="J302" s="14"/>
      <c r="K302" s="23" t="str">
        <f t="array" ref="K302">IF(L302="","",XLOOKUP(L302,selector_07,selector_07_ids,""))</f>
        <v/>
      </c>
      <c r="L302" s="25"/>
      <c r="M302" s="14"/>
      <c r="N302" s="23" t="str">
        <f t="array" ref="N302">IF(O302="","",XLOOKUP(O302,selector_04,selector_04_ids,""))</f>
        <v/>
      </c>
      <c r="O302" s="25"/>
      <c r="P302" s="14"/>
      <c r="Q302" s="27"/>
      <c r="R302" s="14"/>
    </row>
    <row r="303">
      <c r="A303" s="14"/>
      <c r="B303" s="23" t="str">
        <f>IF($A303="","",'Система'!$B$4)</f>
        <v/>
      </c>
      <c r="C303" s="14"/>
      <c r="D303" s="23" t="str">
        <f t="array" ref="D303">IF(E303="","",XLOOKUP(E303,selector_09,selector_09_ids,""))</f>
        <v/>
      </c>
      <c r="E303" s="25"/>
      <c r="F303" s="14"/>
      <c r="G303" s="27"/>
      <c r="H303" s="27"/>
      <c r="I303" s="14"/>
      <c r="J303" s="14"/>
      <c r="K303" s="23" t="str">
        <f t="array" ref="K303">IF(L303="","",XLOOKUP(L303,selector_07,selector_07_ids,""))</f>
        <v/>
      </c>
      <c r="L303" s="25"/>
      <c r="M303" s="14"/>
      <c r="N303" s="23" t="str">
        <f t="array" ref="N303">IF(O303="","",XLOOKUP(O303,selector_04,selector_04_ids,""))</f>
        <v/>
      </c>
      <c r="O303" s="25"/>
      <c r="P303" s="14"/>
      <c r="Q303" s="27"/>
      <c r="R303" s="14"/>
    </row>
    <row r="304">
      <c r="A304" s="14"/>
      <c r="B304" s="23" t="str">
        <f>IF($A304="","",'Система'!$B$4)</f>
        <v/>
      </c>
      <c r="C304" s="14"/>
      <c r="D304" s="23" t="str">
        <f t="array" ref="D304">IF(E304="","",XLOOKUP(E304,selector_09,selector_09_ids,""))</f>
        <v/>
      </c>
      <c r="E304" s="25"/>
      <c r="F304" s="14"/>
      <c r="G304" s="27"/>
      <c r="H304" s="27"/>
      <c r="I304" s="14"/>
      <c r="J304" s="14"/>
      <c r="K304" s="23" t="str">
        <f t="array" ref="K304">IF(L304="","",XLOOKUP(L304,selector_07,selector_07_ids,""))</f>
        <v/>
      </c>
      <c r="L304" s="25"/>
      <c r="M304" s="14"/>
      <c r="N304" s="23" t="str">
        <f t="array" ref="N304">IF(O304="","",XLOOKUP(O304,selector_04,selector_04_ids,""))</f>
        <v/>
      </c>
      <c r="O304" s="25"/>
      <c r="P304" s="14"/>
      <c r="Q304" s="27"/>
      <c r="R304" s="14"/>
    </row>
    <row r="305">
      <c r="A305" s="14"/>
      <c r="B305" s="23" t="str">
        <f>IF($A305="","",'Система'!$B$4)</f>
        <v/>
      </c>
      <c r="C305" s="14"/>
      <c r="D305" s="23" t="str">
        <f t="array" ref="D305">IF(E305="","",XLOOKUP(E305,selector_09,selector_09_ids,""))</f>
        <v/>
      </c>
      <c r="E305" s="25"/>
      <c r="F305" s="14"/>
      <c r="G305" s="27"/>
      <c r="H305" s="27"/>
      <c r="I305" s="14"/>
      <c r="J305" s="14"/>
      <c r="K305" s="23" t="str">
        <f t="array" ref="K305">IF(L305="","",XLOOKUP(L305,selector_07,selector_07_ids,""))</f>
        <v/>
      </c>
      <c r="L305" s="25"/>
      <c r="M305" s="14"/>
      <c r="N305" s="23" t="str">
        <f t="array" ref="N305">IF(O305="","",XLOOKUP(O305,selector_04,selector_04_ids,""))</f>
        <v/>
      </c>
      <c r="O305" s="25"/>
      <c r="P305" s="14"/>
      <c r="Q305" s="27"/>
      <c r="R305" s="14"/>
    </row>
    <row r="306">
      <c r="A306" s="14"/>
      <c r="B306" s="23" t="str">
        <f>IF($A306="","",'Система'!$B$4)</f>
        <v/>
      </c>
      <c r="C306" s="14"/>
      <c r="D306" s="23" t="str">
        <f t="array" ref="D306">IF(E306="","",XLOOKUP(E306,selector_09,selector_09_ids,""))</f>
        <v/>
      </c>
      <c r="E306" s="25"/>
      <c r="F306" s="14"/>
      <c r="G306" s="27"/>
      <c r="H306" s="27"/>
      <c r="I306" s="14"/>
      <c r="J306" s="14"/>
      <c r="K306" s="23" t="str">
        <f t="array" ref="K306">IF(L306="","",XLOOKUP(L306,selector_07,selector_07_ids,""))</f>
        <v/>
      </c>
      <c r="L306" s="25"/>
      <c r="M306" s="14"/>
      <c r="N306" s="23" t="str">
        <f t="array" ref="N306">IF(O306="","",XLOOKUP(O306,selector_04,selector_04_ids,""))</f>
        <v/>
      </c>
      <c r="O306" s="25"/>
      <c r="P306" s="14"/>
      <c r="Q306" s="27"/>
      <c r="R306" s="14"/>
    </row>
    <row r="307">
      <c r="A307" s="14"/>
      <c r="B307" s="23" t="str">
        <f>IF($A307="","",'Система'!$B$4)</f>
        <v/>
      </c>
      <c r="C307" s="14"/>
      <c r="D307" s="23" t="str">
        <f t="array" ref="D307">IF(E307="","",XLOOKUP(E307,selector_09,selector_09_ids,""))</f>
        <v/>
      </c>
      <c r="E307" s="25"/>
      <c r="F307" s="14"/>
      <c r="G307" s="27"/>
      <c r="H307" s="27"/>
      <c r="I307" s="14"/>
      <c r="J307" s="14"/>
      <c r="K307" s="23" t="str">
        <f t="array" ref="K307">IF(L307="","",XLOOKUP(L307,selector_07,selector_07_ids,""))</f>
        <v/>
      </c>
      <c r="L307" s="25"/>
      <c r="M307" s="14"/>
      <c r="N307" s="23" t="str">
        <f t="array" ref="N307">IF(O307="","",XLOOKUP(O307,selector_04,selector_04_ids,""))</f>
        <v/>
      </c>
      <c r="O307" s="25"/>
      <c r="P307" s="14"/>
      <c r="Q307" s="27"/>
      <c r="R307" s="14"/>
    </row>
    <row r="308">
      <c r="A308" s="14"/>
      <c r="B308" s="23" t="str">
        <f>IF($A308="","",'Система'!$B$4)</f>
        <v/>
      </c>
      <c r="C308" s="14"/>
      <c r="D308" s="23" t="str">
        <f t="array" ref="D308">IF(E308="","",XLOOKUP(E308,selector_09,selector_09_ids,""))</f>
        <v/>
      </c>
      <c r="E308" s="25"/>
      <c r="F308" s="14"/>
      <c r="G308" s="27"/>
      <c r="H308" s="27"/>
      <c r="I308" s="14"/>
      <c r="J308" s="14"/>
      <c r="K308" s="23" t="str">
        <f t="array" ref="K308">IF(L308="","",XLOOKUP(L308,selector_07,selector_07_ids,""))</f>
        <v/>
      </c>
      <c r="L308" s="25"/>
      <c r="M308" s="14"/>
      <c r="N308" s="23" t="str">
        <f t="array" ref="N308">IF(O308="","",XLOOKUP(O308,selector_04,selector_04_ids,""))</f>
        <v/>
      </c>
      <c r="O308" s="25"/>
      <c r="P308" s="14"/>
      <c r="Q308" s="27"/>
      <c r="R308" s="14"/>
    </row>
    <row r="309">
      <c r="A309" s="14"/>
      <c r="B309" s="23" t="str">
        <f>IF($A309="","",'Система'!$B$4)</f>
        <v/>
      </c>
      <c r="C309" s="14"/>
      <c r="D309" s="23" t="str">
        <f t="array" ref="D309">IF(E309="","",XLOOKUP(E309,selector_09,selector_09_ids,""))</f>
        <v/>
      </c>
      <c r="E309" s="25"/>
      <c r="F309" s="14"/>
      <c r="G309" s="27"/>
      <c r="H309" s="27"/>
      <c r="I309" s="14"/>
      <c r="J309" s="14"/>
      <c r="K309" s="23" t="str">
        <f t="array" ref="K309">IF(L309="","",XLOOKUP(L309,selector_07,selector_07_ids,""))</f>
        <v/>
      </c>
      <c r="L309" s="25"/>
      <c r="M309" s="14"/>
      <c r="N309" s="23" t="str">
        <f t="array" ref="N309">IF(O309="","",XLOOKUP(O309,selector_04,selector_04_ids,""))</f>
        <v/>
      </c>
      <c r="O309" s="25"/>
      <c r="P309" s="14"/>
      <c r="Q309" s="27"/>
      <c r="R309" s="14"/>
    </row>
    <row r="310">
      <c r="A310" s="14"/>
      <c r="B310" s="23" t="str">
        <f>IF($A310="","",'Система'!$B$4)</f>
        <v/>
      </c>
      <c r="C310" s="14"/>
      <c r="D310" s="23" t="str">
        <f t="array" ref="D310">IF(E310="","",XLOOKUP(E310,selector_09,selector_09_ids,""))</f>
        <v/>
      </c>
      <c r="E310" s="25"/>
      <c r="F310" s="14"/>
      <c r="G310" s="27"/>
      <c r="H310" s="27"/>
      <c r="I310" s="14"/>
      <c r="J310" s="14"/>
      <c r="K310" s="23" t="str">
        <f t="array" ref="K310">IF(L310="","",XLOOKUP(L310,selector_07,selector_07_ids,""))</f>
        <v/>
      </c>
      <c r="L310" s="25"/>
      <c r="M310" s="14"/>
      <c r="N310" s="23" t="str">
        <f t="array" ref="N310">IF(O310="","",XLOOKUP(O310,selector_04,selector_04_ids,""))</f>
        <v/>
      </c>
      <c r="O310" s="25"/>
      <c r="P310" s="14"/>
      <c r="Q310" s="27"/>
      <c r="R310" s="14"/>
    </row>
    <row r="311">
      <c r="A311" s="14"/>
      <c r="B311" s="23" t="str">
        <f>IF($A311="","",'Система'!$B$4)</f>
        <v/>
      </c>
      <c r="C311" s="14"/>
      <c r="D311" s="23" t="str">
        <f t="array" ref="D311">IF(E311="","",XLOOKUP(E311,selector_09,selector_09_ids,""))</f>
        <v/>
      </c>
      <c r="E311" s="25"/>
      <c r="F311" s="14"/>
      <c r="G311" s="27"/>
      <c r="H311" s="27"/>
      <c r="I311" s="14"/>
      <c r="J311" s="14"/>
      <c r="K311" s="23" t="str">
        <f t="array" ref="K311">IF(L311="","",XLOOKUP(L311,selector_07,selector_07_ids,""))</f>
        <v/>
      </c>
      <c r="L311" s="25"/>
      <c r="M311" s="14"/>
      <c r="N311" s="23" t="str">
        <f t="array" ref="N311">IF(O311="","",XLOOKUP(O311,selector_04,selector_04_ids,""))</f>
        <v/>
      </c>
      <c r="O311" s="25"/>
      <c r="P311" s="14"/>
      <c r="Q311" s="27"/>
      <c r="R311" s="14"/>
    </row>
    <row r="312">
      <c r="A312" s="14"/>
      <c r="B312" s="23" t="str">
        <f>IF($A312="","",'Система'!$B$4)</f>
        <v/>
      </c>
      <c r="C312" s="14"/>
      <c r="D312" s="23" t="str">
        <f t="array" ref="D312">IF(E312="","",XLOOKUP(E312,selector_09,selector_09_ids,""))</f>
        <v/>
      </c>
      <c r="E312" s="25"/>
      <c r="F312" s="14"/>
      <c r="G312" s="27"/>
      <c r="H312" s="27"/>
      <c r="I312" s="14"/>
      <c r="J312" s="14"/>
      <c r="K312" s="23" t="str">
        <f t="array" ref="K312">IF(L312="","",XLOOKUP(L312,selector_07,selector_07_ids,""))</f>
        <v/>
      </c>
      <c r="L312" s="25"/>
      <c r="M312" s="14"/>
      <c r="N312" s="23" t="str">
        <f t="array" ref="N312">IF(O312="","",XLOOKUP(O312,selector_04,selector_04_ids,""))</f>
        <v/>
      </c>
      <c r="O312" s="25"/>
      <c r="P312" s="14"/>
      <c r="Q312" s="27"/>
      <c r="R312" s="14"/>
    </row>
    <row r="313">
      <c r="A313" s="14"/>
      <c r="B313" s="23" t="str">
        <f>IF($A313="","",'Система'!$B$4)</f>
        <v/>
      </c>
      <c r="C313" s="14"/>
      <c r="D313" s="23" t="str">
        <f t="array" ref="D313">IF(E313="","",XLOOKUP(E313,selector_09,selector_09_ids,""))</f>
        <v/>
      </c>
      <c r="E313" s="25"/>
      <c r="F313" s="14"/>
      <c r="G313" s="27"/>
      <c r="H313" s="27"/>
      <c r="I313" s="14"/>
      <c r="J313" s="14"/>
      <c r="K313" s="23" t="str">
        <f t="array" ref="K313">IF(L313="","",XLOOKUP(L313,selector_07,selector_07_ids,""))</f>
        <v/>
      </c>
      <c r="L313" s="25"/>
      <c r="M313" s="14"/>
      <c r="N313" s="23" t="str">
        <f t="array" ref="N313">IF(O313="","",XLOOKUP(O313,selector_04,selector_04_ids,""))</f>
        <v/>
      </c>
      <c r="O313" s="25"/>
      <c r="P313" s="14"/>
      <c r="Q313" s="27"/>
      <c r="R313" s="14"/>
    </row>
    <row r="314">
      <c r="A314" s="14"/>
      <c r="B314" s="23" t="str">
        <f>IF($A314="","",'Система'!$B$4)</f>
        <v/>
      </c>
      <c r="C314" s="14"/>
      <c r="D314" s="23" t="str">
        <f t="array" ref="D314">IF(E314="","",XLOOKUP(E314,selector_09,selector_09_ids,""))</f>
        <v/>
      </c>
      <c r="E314" s="25"/>
      <c r="F314" s="14"/>
      <c r="G314" s="27"/>
      <c r="H314" s="27"/>
      <c r="I314" s="14"/>
      <c r="J314" s="14"/>
      <c r="K314" s="23" t="str">
        <f t="array" ref="K314">IF(L314="","",XLOOKUP(L314,selector_07,selector_07_ids,""))</f>
        <v/>
      </c>
      <c r="L314" s="25"/>
      <c r="M314" s="14"/>
      <c r="N314" s="23" t="str">
        <f t="array" ref="N314">IF(O314="","",XLOOKUP(O314,selector_04,selector_04_ids,""))</f>
        <v/>
      </c>
      <c r="O314" s="25"/>
      <c r="P314" s="14"/>
      <c r="Q314" s="27"/>
      <c r="R314" s="14"/>
    </row>
    <row r="315">
      <c r="A315" s="14"/>
      <c r="B315" s="23" t="str">
        <f>IF($A315="","",'Система'!$B$4)</f>
        <v/>
      </c>
      <c r="C315" s="14"/>
      <c r="D315" s="23" t="str">
        <f t="array" ref="D315">IF(E315="","",XLOOKUP(E315,selector_09,selector_09_ids,""))</f>
        <v/>
      </c>
      <c r="E315" s="25"/>
      <c r="F315" s="14"/>
      <c r="G315" s="27"/>
      <c r="H315" s="27"/>
      <c r="I315" s="14"/>
      <c r="J315" s="14"/>
      <c r="K315" s="23" t="str">
        <f t="array" ref="K315">IF(L315="","",XLOOKUP(L315,selector_07,selector_07_ids,""))</f>
        <v/>
      </c>
      <c r="L315" s="25"/>
      <c r="M315" s="14"/>
      <c r="N315" s="23" t="str">
        <f t="array" ref="N315">IF(O315="","",XLOOKUP(O315,selector_04,selector_04_ids,""))</f>
        <v/>
      </c>
      <c r="O315" s="25"/>
      <c r="P315" s="14"/>
      <c r="Q315" s="27"/>
      <c r="R315" s="14"/>
    </row>
    <row r="316">
      <c r="A316" s="14"/>
      <c r="B316" s="23" t="str">
        <f>IF($A316="","",'Система'!$B$4)</f>
        <v/>
      </c>
      <c r="C316" s="14"/>
      <c r="D316" s="23" t="str">
        <f t="array" ref="D316">IF(E316="","",XLOOKUP(E316,selector_09,selector_09_ids,""))</f>
        <v/>
      </c>
      <c r="E316" s="25"/>
      <c r="F316" s="14"/>
      <c r="G316" s="27"/>
      <c r="H316" s="27"/>
      <c r="I316" s="14"/>
      <c r="J316" s="14"/>
      <c r="K316" s="23" t="str">
        <f t="array" ref="K316">IF(L316="","",XLOOKUP(L316,selector_07,selector_07_ids,""))</f>
        <v/>
      </c>
      <c r="L316" s="25"/>
      <c r="M316" s="14"/>
      <c r="N316" s="23" t="str">
        <f t="array" ref="N316">IF(O316="","",XLOOKUP(O316,selector_04,selector_04_ids,""))</f>
        <v/>
      </c>
      <c r="O316" s="25"/>
      <c r="P316" s="14"/>
      <c r="Q316" s="27"/>
      <c r="R316" s="14"/>
    </row>
    <row r="317">
      <c r="A317" s="14"/>
      <c r="B317" s="23" t="str">
        <f>IF($A317="","",'Система'!$B$4)</f>
        <v/>
      </c>
      <c r="C317" s="14"/>
      <c r="D317" s="23" t="str">
        <f t="array" ref="D317">IF(E317="","",XLOOKUP(E317,selector_09,selector_09_ids,""))</f>
        <v/>
      </c>
      <c r="E317" s="25"/>
      <c r="F317" s="14"/>
      <c r="G317" s="27"/>
      <c r="H317" s="27"/>
      <c r="I317" s="14"/>
      <c r="J317" s="14"/>
      <c r="K317" s="23" t="str">
        <f t="array" ref="K317">IF(L317="","",XLOOKUP(L317,selector_07,selector_07_ids,""))</f>
        <v/>
      </c>
      <c r="L317" s="25"/>
      <c r="M317" s="14"/>
      <c r="N317" s="23" t="str">
        <f t="array" ref="N317">IF(O317="","",XLOOKUP(O317,selector_04,selector_04_ids,""))</f>
        <v/>
      </c>
      <c r="O317" s="25"/>
      <c r="P317" s="14"/>
      <c r="Q317" s="27"/>
      <c r="R317" s="14"/>
    </row>
    <row r="318">
      <c r="A318" s="14"/>
      <c r="B318" s="23" t="str">
        <f>IF($A318="","",'Система'!$B$4)</f>
        <v/>
      </c>
      <c r="C318" s="14"/>
      <c r="D318" s="23" t="str">
        <f t="array" ref="D318">IF(E318="","",XLOOKUP(E318,selector_09,selector_09_ids,""))</f>
        <v/>
      </c>
      <c r="E318" s="25"/>
      <c r="F318" s="14"/>
      <c r="G318" s="27"/>
      <c r="H318" s="27"/>
      <c r="I318" s="14"/>
      <c r="J318" s="14"/>
      <c r="K318" s="23" t="str">
        <f t="array" ref="K318">IF(L318="","",XLOOKUP(L318,selector_07,selector_07_ids,""))</f>
        <v/>
      </c>
      <c r="L318" s="25"/>
      <c r="M318" s="14"/>
      <c r="N318" s="23" t="str">
        <f t="array" ref="N318">IF(O318="","",XLOOKUP(O318,selector_04,selector_04_ids,""))</f>
        <v/>
      </c>
      <c r="O318" s="25"/>
      <c r="P318" s="14"/>
      <c r="Q318" s="27"/>
      <c r="R318" s="14"/>
    </row>
    <row r="319">
      <c r="A319" s="14"/>
      <c r="B319" s="23" t="str">
        <f>IF($A319="","",'Система'!$B$4)</f>
        <v/>
      </c>
      <c r="C319" s="14"/>
      <c r="D319" s="23" t="str">
        <f t="array" ref="D319">IF(E319="","",XLOOKUP(E319,selector_09,selector_09_ids,""))</f>
        <v/>
      </c>
      <c r="E319" s="25"/>
      <c r="F319" s="14"/>
      <c r="G319" s="27"/>
      <c r="H319" s="27"/>
      <c r="I319" s="14"/>
      <c r="J319" s="14"/>
      <c r="K319" s="23" t="str">
        <f t="array" ref="K319">IF(L319="","",XLOOKUP(L319,selector_07,selector_07_ids,""))</f>
        <v/>
      </c>
      <c r="L319" s="25"/>
      <c r="M319" s="14"/>
      <c r="N319" s="23" t="str">
        <f t="array" ref="N319">IF(O319="","",XLOOKUP(O319,selector_04,selector_04_ids,""))</f>
        <v/>
      </c>
      <c r="O319" s="25"/>
      <c r="P319" s="14"/>
      <c r="Q319" s="27"/>
      <c r="R319" s="14"/>
    </row>
    <row r="320">
      <c r="A320" s="14"/>
      <c r="B320" s="23" t="str">
        <f>IF($A320="","",'Система'!$B$4)</f>
        <v/>
      </c>
      <c r="C320" s="14"/>
      <c r="D320" s="23" t="str">
        <f t="array" ref="D320">IF(E320="","",XLOOKUP(E320,selector_09,selector_09_ids,""))</f>
        <v/>
      </c>
      <c r="E320" s="25"/>
      <c r="F320" s="14"/>
      <c r="G320" s="27"/>
      <c r="H320" s="27"/>
      <c r="I320" s="14"/>
      <c r="J320" s="14"/>
      <c r="K320" s="23" t="str">
        <f t="array" ref="K320">IF(L320="","",XLOOKUP(L320,selector_07,selector_07_ids,""))</f>
        <v/>
      </c>
      <c r="L320" s="25"/>
      <c r="M320" s="14"/>
      <c r="N320" s="23" t="str">
        <f t="array" ref="N320">IF(O320="","",XLOOKUP(O320,selector_04,selector_04_ids,""))</f>
        <v/>
      </c>
      <c r="O320" s="25"/>
      <c r="P320" s="14"/>
      <c r="Q320" s="27"/>
      <c r="R320" s="14"/>
    </row>
    <row r="321">
      <c r="A321" s="14"/>
      <c r="B321" s="23" t="str">
        <f>IF($A321="","",'Система'!$B$4)</f>
        <v/>
      </c>
      <c r="C321" s="14"/>
      <c r="D321" s="23" t="str">
        <f t="array" ref="D321">IF(E321="","",XLOOKUP(E321,selector_09,selector_09_ids,""))</f>
        <v/>
      </c>
      <c r="E321" s="25"/>
      <c r="F321" s="14"/>
      <c r="G321" s="27"/>
      <c r="H321" s="27"/>
      <c r="I321" s="14"/>
      <c r="J321" s="14"/>
      <c r="K321" s="23" t="str">
        <f t="array" ref="K321">IF(L321="","",XLOOKUP(L321,selector_07,selector_07_ids,""))</f>
        <v/>
      </c>
      <c r="L321" s="25"/>
      <c r="M321" s="14"/>
      <c r="N321" s="23" t="str">
        <f t="array" ref="N321">IF(O321="","",XLOOKUP(O321,selector_04,selector_04_ids,""))</f>
        <v/>
      </c>
      <c r="O321" s="25"/>
      <c r="P321" s="14"/>
      <c r="Q321" s="27"/>
      <c r="R321" s="14"/>
    </row>
    <row r="322">
      <c r="A322" s="14"/>
      <c r="B322" s="23" t="str">
        <f>IF($A322="","",'Система'!$B$4)</f>
        <v/>
      </c>
      <c r="C322" s="14"/>
      <c r="D322" s="23" t="str">
        <f t="array" ref="D322">IF(E322="","",XLOOKUP(E322,selector_09,selector_09_ids,""))</f>
        <v/>
      </c>
      <c r="E322" s="25"/>
      <c r="F322" s="14"/>
      <c r="G322" s="27"/>
      <c r="H322" s="27"/>
      <c r="I322" s="14"/>
      <c r="J322" s="14"/>
      <c r="K322" s="23" t="str">
        <f t="array" ref="K322">IF(L322="","",XLOOKUP(L322,selector_07,selector_07_ids,""))</f>
        <v/>
      </c>
      <c r="L322" s="25"/>
      <c r="M322" s="14"/>
      <c r="N322" s="23" t="str">
        <f t="array" ref="N322">IF(O322="","",XLOOKUP(O322,selector_04,selector_04_ids,""))</f>
        <v/>
      </c>
      <c r="O322" s="25"/>
      <c r="P322" s="14"/>
      <c r="Q322" s="27"/>
      <c r="R322" s="14"/>
    </row>
    <row r="323">
      <c r="A323" s="14"/>
      <c r="B323" s="23" t="str">
        <f>IF($A323="","",'Система'!$B$4)</f>
        <v/>
      </c>
      <c r="C323" s="14"/>
      <c r="D323" s="23" t="str">
        <f t="array" ref="D323">IF(E323="","",XLOOKUP(E323,selector_09,selector_09_ids,""))</f>
        <v/>
      </c>
      <c r="E323" s="25"/>
      <c r="F323" s="14"/>
      <c r="G323" s="27"/>
      <c r="H323" s="27"/>
      <c r="I323" s="14"/>
      <c r="J323" s="14"/>
      <c r="K323" s="23" t="str">
        <f t="array" ref="K323">IF(L323="","",XLOOKUP(L323,selector_07,selector_07_ids,""))</f>
        <v/>
      </c>
      <c r="L323" s="25"/>
      <c r="M323" s="14"/>
      <c r="N323" s="23" t="str">
        <f t="array" ref="N323">IF(O323="","",XLOOKUP(O323,selector_04,selector_04_ids,""))</f>
        <v/>
      </c>
      <c r="O323" s="25"/>
      <c r="P323" s="14"/>
      <c r="Q323" s="27"/>
      <c r="R323" s="14"/>
    </row>
    <row r="324">
      <c r="A324" s="14"/>
      <c r="B324" s="23" t="str">
        <f>IF($A324="","",'Система'!$B$4)</f>
        <v/>
      </c>
      <c r="C324" s="14"/>
      <c r="D324" s="23" t="str">
        <f t="array" ref="D324">IF(E324="","",XLOOKUP(E324,selector_09,selector_09_ids,""))</f>
        <v/>
      </c>
      <c r="E324" s="25"/>
      <c r="F324" s="14"/>
      <c r="G324" s="27"/>
      <c r="H324" s="27"/>
      <c r="I324" s="14"/>
      <c r="J324" s="14"/>
      <c r="K324" s="23" t="str">
        <f t="array" ref="K324">IF(L324="","",XLOOKUP(L324,selector_07,selector_07_ids,""))</f>
        <v/>
      </c>
      <c r="L324" s="25"/>
      <c r="M324" s="14"/>
      <c r="N324" s="23" t="str">
        <f t="array" ref="N324">IF(O324="","",XLOOKUP(O324,selector_04,selector_04_ids,""))</f>
        <v/>
      </c>
      <c r="O324" s="25"/>
      <c r="P324" s="14"/>
      <c r="Q324" s="27"/>
      <c r="R324" s="14"/>
    </row>
    <row r="325">
      <c r="A325" s="14"/>
      <c r="B325" s="23" t="str">
        <f>IF($A325="","",'Система'!$B$4)</f>
        <v/>
      </c>
      <c r="C325" s="14"/>
      <c r="D325" s="23" t="str">
        <f t="array" ref="D325">IF(E325="","",XLOOKUP(E325,selector_09,selector_09_ids,""))</f>
        <v/>
      </c>
      <c r="E325" s="25"/>
      <c r="F325" s="14"/>
      <c r="G325" s="27"/>
      <c r="H325" s="27"/>
      <c r="I325" s="14"/>
      <c r="J325" s="14"/>
      <c r="K325" s="23" t="str">
        <f t="array" ref="K325">IF(L325="","",XLOOKUP(L325,selector_07,selector_07_ids,""))</f>
        <v/>
      </c>
      <c r="L325" s="25"/>
      <c r="M325" s="14"/>
      <c r="N325" s="23" t="str">
        <f t="array" ref="N325">IF(O325="","",XLOOKUP(O325,selector_04,selector_04_ids,""))</f>
        <v/>
      </c>
      <c r="O325" s="25"/>
      <c r="P325" s="14"/>
      <c r="Q325" s="27"/>
      <c r="R325" s="14"/>
    </row>
    <row r="326">
      <c r="A326" s="14"/>
      <c r="B326" s="23" t="str">
        <f>IF($A326="","",'Система'!$B$4)</f>
        <v/>
      </c>
      <c r="C326" s="14"/>
      <c r="D326" s="23" t="str">
        <f t="array" ref="D326">IF(E326="","",XLOOKUP(E326,selector_09,selector_09_ids,""))</f>
        <v/>
      </c>
      <c r="E326" s="25"/>
      <c r="F326" s="14"/>
      <c r="G326" s="27"/>
      <c r="H326" s="27"/>
      <c r="I326" s="14"/>
      <c r="J326" s="14"/>
      <c r="K326" s="23" t="str">
        <f t="array" ref="K326">IF(L326="","",XLOOKUP(L326,selector_07,selector_07_ids,""))</f>
        <v/>
      </c>
      <c r="L326" s="25"/>
      <c r="M326" s="14"/>
      <c r="N326" s="23" t="str">
        <f t="array" ref="N326">IF(O326="","",XLOOKUP(O326,selector_04,selector_04_ids,""))</f>
        <v/>
      </c>
      <c r="O326" s="25"/>
      <c r="P326" s="14"/>
      <c r="Q326" s="27"/>
      <c r="R326" s="14"/>
    </row>
    <row r="327">
      <c r="A327" s="14"/>
      <c r="B327" s="23" t="str">
        <f>IF($A327="","",'Система'!$B$4)</f>
        <v/>
      </c>
      <c r="C327" s="14"/>
      <c r="D327" s="23" t="str">
        <f t="array" ref="D327">IF(E327="","",XLOOKUP(E327,selector_09,selector_09_ids,""))</f>
        <v/>
      </c>
      <c r="E327" s="25"/>
      <c r="F327" s="14"/>
      <c r="G327" s="27"/>
      <c r="H327" s="27"/>
      <c r="I327" s="14"/>
      <c r="J327" s="14"/>
      <c r="K327" s="23" t="str">
        <f t="array" ref="K327">IF(L327="","",XLOOKUP(L327,selector_07,selector_07_ids,""))</f>
        <v/>
      </c>
      <c r="L327" s="25"/>
      <c r="M327" s="14"/>
      <c r="N327" s="23" t="str">
        <f t="array" ref="N327">IF(O327="","",XLOOKUP(O327,selector_04,selector_04_ids,""))</f>
        <v/>
      </c>
      <c r="O327" s="25"/>
      <c r="P327" s="14"/>
      <c r="Q327" s="27"/>
      <c r="R327" s="14"/>
    </row>
    <row r="328">
      <c r="A328" s="14"/>
      <c r="B328" s="23" t="str">
        <f>IF($A328="","",'Система'!$B$4)</f>
        <v/>
      </c>
      <c r="C328" s="14"/>
      <c r="D328" s="23" t="str">
        <f t="array" ref="D328">IF(E328="","",XLOOKUP(E328,selector_09,selector_09_ids,""))</f>
        <v/>
      </c>
      <c r="E328" s="25"/>
      <c r="F328" s="14"/>
      <c r="G328" s="27"/>
      <c r="H328" s="27"/>
      <c r="I328" s="14"/>
      <c r="J328" s="14"/>
      <c r="K328" s="23" t="str">
        <f t="array" ref="K328">IF(L328="","",XLOOKUP(L328,selector_07,selector_07_ids,""))</f>
        <v/>
      </c>
      <c r="L328" s="25"/>
      <c r="M328" s="14"/>
      <c r="N328" s="23" t="str">
        <f t="array" ref="N328">IF(O328="","",XLOOKUP(O328,selector_04,selector_04_ids,""))</f>
        <v/>
      </c>
      <c r="O328" s="25"/>
      <c r="P328" s="14"/>
      <c r="Q328" s="27"/>
      <c r="R328" s="14"/>
    </row>
    <row r="329">
      <c r="A329" s="14"/>
      <c r="B329" s="23" t="str">
        <f>IF($A329="","",'Система'!$B$4)</f>
        <v/>
      </c>
      <c r="C329" s="14"/>
      <c r="D329" s="23" t="str">
        <f t="array" ref="D329">IF(E329="","",XLOOKUP(E329,selector_09,selector_09_ids,""))</f>
        <v/>
      </c>
      <c r="E329" s="25"/>
      <c r="F329" s="14"/>
      <c r="G329" s="27"/>
      <c r="H329" s="27"/>
      <c r="I329" s="14"/>
      <c r="J329" s="14"/>
      <c r="K329" s="23" t="str">
        <f t="array" ref="K329">IF(L329="","",XLOOKUP(L329,selector_07,selector_07_ids,""))</f>
        <v/>
      </c>
      <c r="L329" s="25"/>
      <c r="M329" s="14"/>
      <c r="N329" s="23" t="str">
        <f t="array" ref="N329">IF(O329="","",XLOOKUP(O329,selector_04,selector_04_ids,""))</f>
        <v/>
      </c>
      <c r="O329" s="25"/>
      <c r="P329" s="14"/>
      <c r="Q329" s="27"/>
      <c r="R329" s="14"/>
    </row>
    <row r="330">
      <c r="A330" s="14"/>
      <c r="B330" s="23" t="str">
        <f>IF($A330="","",'Система'!$B$4)</f>
        <v/>
      </c>
      <c r="C330" s="14"/>
      <c r="D330" s="23" t="str">
        <f t="array" ref="D330">IF(E330="","",XLOOKUP(E330,selector_09,selector_09_ids,""))</f>
        <v/>
      </c>
      <c r="E330" s="25"/>
      <c r="F330" s="14"/>
      <c r="G330" s="27"/>
      <c r="H330" s="27"/>
      <c r="I330" s="14"/>
      <c r="J330" s="14"/>
      <c r="K330" s="23" t="str">
        <f t="array" ref="K330">IF(L330="","",XLOOKUP(L330,selector_07,selector_07_ids,""))</f>
        <v/>
      </c>
      <c r="L330" s="25"/>
      <c r="M330" s="14"/>
      <c r="N330" s="23" t="str">
        <f t="array" ref="N330">IF(O330="","",XLOOKUP(O330,selector_04,selector_04_ids,""))</f>
        <v/>
      </c>
      <c r="O330" s="25"/>
      <c r="P330" s="14"/>
      <c r="Q330" s="27"/>
      <c r="R330" s="14"/>
    </row>
    <row r="331">
      <c r="A331" s="14"/>
      <c r="B331" s="23" t="str">
        <f>IF($A331="","",'Система'!$B$4)</f>
        <v/>
      </c>
      <c r="C331" s="14"/>
      <c r="D331" s="23" t="str">
        <f t="array" ref="D331">IF(E331="","",XLOOKUP(E331,selector_09,selector_09_ids,""))</f>
        <v/>
      </c>
      <c r="E331" s="25"/>
      <c r="F331" s="14"/>
      <c r="G331" s="27"/>
      <c r="H331" s="27"/>
      <c r="I331" s="14"/>
      <c r="J331" s="14"/>
      <c r="K331" s="23" t="str">
        <f t="array" ref="K331">IF(L331="","",XLOOKUP(L331,selector_07,selector_07_ids,""))</f>
        <v/>
      </c>
      <c r="L331" s="25"/>
      <c r="M331" s="14"/>
      <c r="N331" s="23" t="str">
        <f t="array" ref="N331">IF(O331="","",XLOOKUP(O331,selector_04,selector_04_ids,""))</f>
        <v/>
      </c>
      <c r="O331" s="25"/>
      <c r="P331" s="14"/>
      <c r="Q331" s="27"/>
      <c r="R331" s="14"/>
    </row>
    <row r="332">
      <c r="A332" s="14"/>
      <c r="B332" s="23" t="str">
        <f>IF($A332="","",'Система'!$B$4)</f>
        <v/>
      </c>
      <c r="C332" s="14"/>
      <c r="D332" s="23" t="str">
        <f t="array" ref="D332">IF(E332="","",XLOOKUP(E332,selector_09,selector_09_ids,""))</f>
        <v/>
      </c>
      <c r="E332" s="25"/>
      <c r="F332" s="14"/>
      <c r="G332" s="27"/>
      <c r="H332" s="27"/>
      <c r="I332" s="14"/>
      <c r="J332" s="14"/>
      <c r="K332" s="23" t="str">
        <f t="array" ref="K332">IF(L332="","",XLOOKUP(L332,selector_07,selector_07_ids,""))</f>
        <v/>
      </c>
      <c r="L332" s="25"/>
      <c r="M332" s="14"/>
      <c r="N332" s="23" t="str">
        <f t="array" ref="N332">IF(O332="","",XLOOKUP(O332,selector_04,selector_04_ids,""))</f>
        <v/>
      </c>
      <c r="O332" s="25"/>
      <c r="P332" s="14"/>
      <c r="Q332" s="27"/>
      <c r="R332" s="14"/>
    </row>
    <row r="333">
      <c r="A333" s="14"/>
      <c r="B333" s="23" t="str">
        <f>IF($A333="","",'Система'!$B$4)</f>
        <v/>
      </c>
      <c r="C333" s="14"/>
      <c r="D333" s="23" t="str">
        <f t="array" ref="D333">IF(E333="","",XLOOKUP(E333,selector_09,selector_09_ids,""))</f>
        <v/>
      </c>
      <c r="E333" s="25"/>
      <c r="F333" s="14"/>
      <c r="G333" s="27"/>
      <c r="H333" s="27"/>
      <c r="I333" s="14"/>
      <c r="J333" s="14"/>
      <c r="K333" s="23" t="str">
        <f t="array" ref="K333">IF(L333="","",XLOOKUP(L333,selector_07,selector_07_ids,""))</f>
        <v/>
      </c>
      <c r="L333" s="25"/>
      <c r="M333" s="14"/>
      <c r="N333" s="23" t="str">
        <f t="array" ref="N333">IF(O333="","",XLOOKUP(O333,selector_04,selector_04_ids,""))</f>
        <v/>
      </c>
      <c r="O333" s="25"/>
      <c r="P333" s="14"/>
      <c r="Q333" s="27"/>
      <c r="R333" s="14"/>
    </row>
    <row r="334">
      <c r="A334" s="14"/>
      <c r="B334" s="23" t="str">
        <f>IF($A334="","",'Система'!$B$4)</f>
        <v/>
      </c>
      <c r="C334" s="14"/>
      <c r="D334" s="23" t="str">
        <f t="array" ref="D334">IF(E334="","",XLOOKUP(E334,selector_09,selector_09_ids,""))</f>
        <v/>
      </c>
      <c r="E334" s="25"/>
      <c r="F334" s="14"/>
      <c r="G334" s="27"/>
      <c r="H334" s="27"/>
      <c r="I334" s="14"/>
      <c r="J334" s="14"/>
      <c r="K334" s="23" t="str">
        <f t="array" ref="K334">IF(L334="","",XLOOKUP(L334,selector_07,selector_07_ids,""))</f>
        <v/>
      </c>
      <c r="L334" s="25"/>
      <c r="M334" s="14"/>
      <c r="N334" s="23" t="str">
        <f t="array" ref="N334">IF(O334="","",XLOOKUP(O334,selector_04,selector_04_ids,""))</f>
        <v/>
      </c>
      <c r="O334" s="25"/>
      <c r="P334" s="14"/>
      <c r="Q334" s="27"/>
      <c r="R334" s="14"/>
    </row>
    <row r="335">
      <c r="A335" s="14"/>
      <c r="B335" s="23" t="str">
        <f>IF($A335="","",'Система'!$B$4)</f>
        <v/>
      </c>
      <c r="C335" s="14"/>
      <c r="D335" s="23" t="str">
        <f t="array" ref="D335">IF(E335="","",XLOOKUP(E335,selector_09,selector_09_ids,""))</f>
        <v/>
      </c>
      <c r="E335" s="25"/>
      <c r="F335" s="14"/>
      <c r="G335" s="27"/>
      <c r="H335" s="27"/>
      <c r="I335" s="14"/>
      <c r="J335" s="14"/>
      <c r="K335" s="23" t="str">
        <f t="array" ref="K335">IF(L335="","",XLOOKUP(L335,selector_07,selector_07_ids,""))</f>
        <v/>
      </c>
      <c r="L335" s="25"/>
      <c r="M335" s="14"/>
      <c r="N335" s="23" t="str">
        <f t="array" ref="N335">IF(O335="","",XLOOKUP(O335,selector_04,selector_04_ids,""))</f>
        <v/>
      </c>
      <c r="O335" s="25"/>
      <c r="P335" s="14"/>
      <c r="Q335" s="27"/>
      <c r="R335" s="14"/>
    </row>
    <row r="336">
      <c r="A336" s="14"/>
      <c r="B336" s="23" t="str">
        <f>IF($A336="","",'Система'!$B$4)</f>
        <v/>
      </c>
      <c r="C336" s="14"/>
      <c r="D336" s="23" t="str">
        <f t="array" ref="D336">IF(E336="","",XLOOKUP(E336,selector_09,selector_09_ids,""))</f>
        <v/>
      </c>
      <c r="E336" s="25"/>
      <c r="F336" s="14"/>
      <c r="G336" s="27"/>
      <c r="H336" s="27"/>
      <c r="I336" s="14"/>
      <c r="J336" s="14"/>
      <c r="K336" s="23" t="str">
        <f t="array" ref="K336">IF(L336="","",XLOOKUP(L336,selector_07,selector_07_ids,""))</f>
        <v/>
      </c>
      <c r="L336" s="25"/>
      <c r="M336" s="14"/>
      <c r="N336" s="23" t="str">
        <f t="array" ref="N336">IF(O336="","",XLOOKUP(O336,selector_04,selector_04_ids,""))</f>
        <v/>
      </c>
      <c r="O336" s="25"/>
      <c r="P336" s="14"/>
      <c r="Q336" s="27"/>
      <c r="R336" s="14"/>
    </row>
    <row r="337">
      <c r="A337" s="14"/>
      <c r="B337" s="23" t="str">
        <f>IF($A337="","",'Система'!$B$4)</f>
        <v/>
      </c>
      <c r="C337" s="14"/>
      <c r="D337" s="23" t="str">
        <f t="array" ref="D337">IF(E337="","",XLOOKUP(E337,selector_09,selector_09_ids,""))</f>
        <v/>
      </c>
      <c r="E337" s="25"/>
      <c r="F337" s="14"/>
      <c r="G337" s="27"/>
      <c r="H337" s="27"/>
      <c r="I337" s="14"/>
      <c r="J337" s="14"/>
      <c r="K337" s="23" t="str">
        <f t="array" ref="K337">IF(L337="","",XLOOKUP(L337,selector_07,selector_07_ids,""))</f>
        <v/>
      </c>
      <c r="L337" s="25"/>
      <c r="M337" s="14"/>
      <c r="N337" s="23" t="str">
        <f t="array" ref="N337">IF(O337="","",XLOOKUP(O337,selector_04,selector_04_ids,""))</f>
        <v/>
      </c>
      <c r="O337" s="25"/>
      <c r="P337" s="14"/>
      <c r="Q337" s="27"/>
      <c r="R337" s="14"/>
    </row>
    <row r="338">
      <c r="A338" s="14"/>
      <c r="B338" s="23" t="str">
        <f>IF($A338="","",'Система'!$B$4)</f>
        <v/>
      </c>
      <c r="C338" s="14"/>
      <c r="D338" s="23" t="str">
        <f t="array" ref="D338">IF(E338="","",XLOOKUP(E338,selector_09,selector_09_ids,""))</f>
        <v/>
      </c>
      <c r="E338" s="25"/>
      <c r="F338" s="14"/>
      <c r="G338" s="27"/>
      <c r="H338" s="27"/>
      <c r="I338" s="14"/>
      <c r="J338" s="14"/>
      <c r="K338" s="23" t="str">
        <f t="array" ref="K338">IF(L338="","",XLOOKUP(L338,selector_07,selector_07_ids,""))</f>
        <v/>
      </c>
      <c r="L338" s="25"/>
      <c r="M338" s="14"/>
      <c r="N338" s="23" t="str">
        <f t="array" ref="N338">IF(O338="","",XLOOKUP(O338,selector_04,selector_04_ids,""))</f>
        <v/>
      </c>
      <c r="O338" s="25"/>
      <c r="P338" s="14"/>
      <c r="Q338" s="27"/>
      <c r="R338" s="14"/>
    </row>
    <row r="339">
      <c r="A339" s="14"/>
      <c r="B339" s="23" t="str">
        <f>IF($A339="","",'Система'!$B$4)</f>
        <v/>
      </c>
      <c r="C339" s="14"/>
      <c r="D339" s="23" t="str">
        <f t="array" ref="D339">IF(E339="","",XLOOKUP(E339,selector_09,selector_09_ids,""))</f>
        <v/>
      </c>
      <c r="E339" s="25"/>
      <c r="F339" s="14"/>
      <c r="G339" s="27"/>
      <c r="H339" s="27"/>
      <c r="I339" s="14"/>
      <c r="J339" s="14"/>
      <c r="K339" s="23" t="str">
        <f t="array" ref="K339">IF(L339="","",XLOOKUP(L339,selector_07,selector_07_ids,""))</f>
        <v/>
      </c>
      <c r="L339" s="25"/>
      <c r="M339" s="14"/>
      <c r="N339" s="23" t="str">
        <f t="array" ref="N339">IF(O339="","",XLOOKUP(O339,selector_04,selector_04_ids,""))</f>
        <v/>
      </c>
      <c r="O339" s="25"/>
      <c r="P339" s="14"/>
      <c r="Q339" s="27"/>
      <c r="R339" s="14"/>
    </row>
    <row r="340">
      <c r="A340" s="14"/>
      <c r="B340" s="23" t="str">
        <f>IF($A340="","",'Система'!$B$4)</f>
        <v/>
      </c>
      <c r="C340" s="14"/>
      <c r="D340" s="23" t="str">
        <f t="array" ref="D340">IF(E340="","",XLOOKUP(E340,selector_09,selector_09_ids,""))</f>
        <v/>
      </c>
      <c r="E340" s="25"/>
      <c r="F340" s="14"/>
      <c r="G340" s="27"/>
      <c r="H340" s="27"/>
      <c r="I340" s="14"/>
      <c r="J340" s="14"/>
      <c r="K340" s="23" t="str">
        <f t="array" ref="K340">IF(L340="","",XLOOKUP(L340,selector_07,selector_07_ids,""))</f>
        <v/>
      </c>
      <c r="L340" s="25"/>
      <c r="M340" s="14"/>
      <c r="N340" s="23" t="str">
        <f t="array" ref="N340">IF(O340="","",XLOOKUP(O340,selector_04,selector_04_ids,""))</f>
        <v/>
      </c>
      <c r="O340" s="25"/>
      <c r="P340" s="14"/>
      <c r="Q340" s="27"/>
      <c r="R340" s="14"/>
    </row>
    <row r="341">
      <c r="A341" s="14"/>
      <c r="B341" s="23" t="str">
        <f>IF($A341="","",'Система'!$B$4)</f>
        <v/>
      </c>
      <c r="C341" s="14"/>
      <c r="D341" s="23" t="str">
        <f t="array" ref="D341">IF(E341="","",XLOOKUP(E341,selector_09,selector_09_ids,""))</f>
        <v/>
      </c>
      <c r="E341" s="25"/>
      <c r="F341" s="14"/>
      <c r="G341" s="27"/>
      <c r="H341" s="27"/>
      <c r="I341" s="14"/>
      <c r="J341" s="14"/>
      <c r="K341" s="23" t="str">
        <f t="array" ref="K341">IF(L341="","",XLOOKUP(L341,selector_07,selector_07_ids,""))</f>
        <v/>
      </c>
      <c r="L341" s="25"/>
      <c r="M341" s="14"/>
      <c r="N341" s="23" t="str">
        <f t="array" ref="N341">IF(O341="","",XLOOKUP(O341,selector_04,selector_04_ids,""))</f>
        <v/>
      </c>
      <c r="O341" s="25"/>
      <c r="P341" s="14"/>
      <c r="Q341" s="27"/>
      <c r="R341" s="14"/>
    </row>
    <row r="342">
      <c r="A342" s="14"/>
      <c r="B342" s="23" t="str">
        <f>IF($A342="","",'Система'!$B$4)</f>
        <v/>
      </c>
      <c r="C342" s="14"/>
      <c r="D342" s="23" t="str">
        <f t="array" ref="D342">IF(E342="","",XLOOKUP(E342,selector_09,selector_09_ids,""))</f>
        <v/>
      </c>
      <c r="E342" s="25"/>
      <c r="F342" s="14"/>
      <c r="G342" s="27"/>
      <c r="H342" s="27"/>
      <c r="I342" s="14"/>
      <c r="J342" s="14"/>
      <c r="K342" s="23" t="str">
        <f t="array" ref="K342">IF(L342="","",XLOOKUP(L342,selector_07,selector_07_ids,""))</f>
        <v/>
      </c>
      <c r="L342" s="25"/>
      <c r="M342" s="14"/>
      <c r="N342" s="23" t="str">
        <f t="array" ref="N342">IF(O342="","",XLOOKUP(O342,selector_04,selector_04_ids,""))</f>
        <v/>
      </c>
      <c r="O342" s="25"/>
      <c r="P342" s="14"/>
      <c r="Q342" s="27"/>
      <c r="R342" s="14"/>
    </row>
    <row r="343">
      <c r="A343" s="14"/>
      <c r="B343" s="23" t="str">
        <f>IF($A343="","",'Система'!$B$4)</f>
        <v/>
      </c>
      <c r="C343" s="14"/>
      <c r="D343" s="23" t="str">
        <f t="array" ref="D343">IF(E343="","",XLOOKUP(E343,selector_09,selector_09_ids,""))</f>
        <v/>
      </c>
      <c r="E343" s="25"/>
      <c r="F343" s="14"/>
      <c r="G343" s="27"/>
      <c r="H343" s="27"/>
      <c r="I343" s="14"/>
      <c r="J343" s="14"/>
      <c r="K343" s="23" t="str">
        <f t="array" ref="K343">IF(L343="","",XLOOKUP(L343,selector_07,selector_07_ids,""))</f>
        <v/>
      </c>
      <c r="L343" s="25"/>
      <c r="M343" s="14"/>
      <c r="N343" s="23" t="str">
        <f t="array" ref="N343">IF(O343="","",XLOOKUP(O343,selector_04,selector_04_ids,""))</f>
        <v/>
      </c>
      <c r="O343" s="25"/>
      <c r="P343" s="14"/>
      <c r="Q343" s="27"/>
      <c r="R343" s="14"/>
    </row>
    <row r="344">
      <c r="A344" s="14"/>
      <c r="B344" s="23" t="str">
        <f>IF($A344="","",'Система'!$B$4)</f>
        <v/>
      </c>
      <c r="C344" s="14"/>
      <c r="D344" s="23" t="str">
        <f t="array" ref="D344">IF(E344="","",XLOOKUP(E344,selector_09,selector_09_ids,""))</f>
        <v/>
      </c>
      <c r="E344" s="25"/>
      <c r="F344" s="14"/>
      <c r="G344" s="27"/>
      <c r="H344" s="27"/>
      <c r="I344" s="14"/>
      <c r="J344" s="14"/>
      <c r="K344" s="23" t="str">
        <f t="array" ref="K344">IF(L344="","",XLOOKUP(L344,selector_07,selector_07_ids,""))</f>
        <v/>
      </c>
      <c r="L344" s="25"/>
      <c r="M344" s="14"/>
      <c r="N344" s="23" t="str">
        <f t="array" ref="N344">IF(O344="","",XLOOKUP(O344,selector_04,selector_04_ids,""))</f>
        <v/>
      </c>
      <c r="O344" s="25"/>
      <c r="P344" s="14"/>
      <c r="Q344" s="27"/>
      <c r="R344" s="14"/>
    </row>
    <row r="345">
      <c r="A345" s="14"/>
      <c r="B345" s="23" t="str">
        <f>IF($A345="","",'Система'!$B$4)</f>
        <v/>
      </c>
      <c r="C345" s="14"/>
      <c r="D345" s="23" t="str">
        <f t="array" ref="D345">IF(E345="","",XLOOKUP(E345,selector_09,selector_09_ids,""))</f>
        <v/>
      </c>
      <c r="E345" s="25"/>
      <c r="F345" s="14"/>
      <c r="G345" s="27"/>
      <c r="H345" s="27"/>
      <c r="I345" s="14"/>
      <c r="J345" s="14"/>
      <c r="K345" s="23" t="str">
        <f t="array" ref="K345">IF(L345="","",XLOOKUP(L345,selector_07,selector_07_ids,""))</f>
        <v/>
      </c>
      <c r="L345" s="25"/>
      <c r="M345" s="14"/>
      <c r="N345" s="23" t="str">
        <f t="array" ref="N345">IF(O345="","",XLOOKUP(O345,selector_04,selector_04_ids,""))</f>
        <v/>
      </c>
      <c r="O345" s="25"/>
      <c r="P345" s="14"/>
      <c r="Q345" s="27"/>
      <c r="R345" s="14"/>
    </row>
    <row r="346">
      <c r="A346" s="14"/>
      <c r="B346" s="23" t="str">
        <f>IF($A346="","",'Система'!$B$4)</f>
        <v/>
      </c>
      <c r="C346" s="14"/>
      <c r="D346" s="23" t="str">
        <f t="array" ref="D346">IF(E346="","",XLOOKUP(E346,selector_09,selector_09_ids,""))</f>
        <v/>
      </c>
      <c r="E346" s="25"/>
      <c r="F346" s="14"/>
      <c r="G346" s="27"/>
      <c r="H346" s="27"/>
      <c r="I346" s="14"/>
      <c r="J346" s="14"/>
      <c r="K346" s="23" t="str">
        <f t="array" ref="K346">IF(L346="","",XLOOKUP(L346,selector_07,selector_07_ids,""))</f>
        <v/>
      </c>
      <c r="L346" s="25"/>
      <c r="M346" s="14"/>
      <c r="N346" s="23" t="str">
        <f t="array" ref="N346">IF(O346="","",XLOOKUP(O346,selector_04,selector_04_ids,""))</f>
        <v/>
      </c>
      <c r="O346" s="25"/>
      <c r="P346" s="14"/>
      <c r="Q346" s="27"/>
      <c r="R346" s="14"/>
    </row>
    <row r="347">
      <c r="A347" s="14"/>
      <c r="B347" s="23" t="str">
        <f>IF($A347="","",'Система'!$B$4)</f>
        <v/>
      </c>
      <c r="C347" s="14"/>
      <c r="D347" s="23" t="str">
        <f t="array" ref="D347">IF(E347="","",XLOOKUP(E347,selector_09,selector_09_ids,""))</f>
        <v/>
      </c>
      <c r="E347" s="25"/>
      <c r="F347" s="14"/>
      <c r="G347" s="27"/>
      <c r="H347" s="27"/>
      <c r="I347" s="14"/>
      <c r="J347" s="14"/>
      <c r="K347" s="23" t="str">
        <f t="array" ref="K347">IF(L347="","",XLOOKUP(L347,selector_07,selector_07_ids,""))</f>
        <v/>
      </c>
      <c r="L347" s="25"/>
      <c r="M347" s="14"/>
      <c r="N347" s="23" t="str">
        <f t="array" ref="N347">IF(O347="","",XLOOKUP(O347,selector_04,selector_04_ids,""))</f>
        <v/>
      </c>
      <c r="O347" s="25"/>
      <c r="P347" s="14"/>
      <c r="Q347" s="27"/>
      <c r="R347" s="14"/>
    </row>
    <row r="348">
      <c r="A348" s="14"/>
      <c r="B348" s="23" t="str">
        <f>IF($A348="","",'Система'!$B$4)</f>
        <v/>
      </c>
      <c r="C348" s="14"/>
      <c r="D348" s="23" t="str">
        <f t="array" ref="D348">IF(E348="","",XLOOKUP(E348,selector_09,selector_09_ids,""))</f>
        <v/>
      </c>
      <c r="E348" s="25"/>
      <c r="F348" s="14"/>
      <c r="G348" s="27"/>
      <c r="H348" s="27"/>
      <c r="I348" s="14"/>
      <c r="J348" s="14"/>
      <c r="K348" s="23" t="str">
        <f t="array" ref="K348">IF(L348="","",XLOOKUP(L348,selector_07,selector_07_ids,""))</f>
        <v/>
      </c>
      <c r="L348" s="25"/>
      <c r="M348" s="14"/>
      <c r="N348" s="23" t="str">
        <f t="array" ref="N348">IF(O348="","",XLOOKUP(O348,selector_04,selector_04_ids,""))</f>
        <v/>
      </c>
      <c r="O348" s="25"/>
      <c r="P348" s="14"/>
      <c r="Q348" s="27"/>
      <c r="R348" s="14"/>
    </row>
    <row r="349">
      <c r="A349" s="14"/>
      <c r="B349" s="23" t="str">
        <f>IF($A349="","",'Система'!$B$4)</f>
        <v/>
      </c>
      <c r="C349" s="14"/>
      <c r="D349" s="23" t="str">
        <f t="array" ref="D349">IF(E349="","",XLOOKUP(E349,selector_09,selector_09_ids,""))</f>
        <v/>
      </c>
      <c r="E349" s="25"/>
      <c r="F349" s="14"/>
      <c r="G349" s="27"/>
      <c r="H349" s="27"/>
      <c r="I349" s="14"/>
      <c r="J349" s="14"/>
      <c r="K349" s="23" t="str">
        <f t="array" ref="K349">IF(L349="","",XLOOKUP(L349,selector_07,selector_07_ids,""))</f>
        <v/>
      </c>
      <c r="L349" s="25"/>
      <c r="M349" s="14"/>
      <c r="N349" s="23" t="str">
        <f t="array" ref="N349">IF(O349="","",XLOOKUP(O349,selector_04,selector_04_ids,""))</f>
        <v/>
      </c>
      <c r="O349" s="25"/>
      <c r="P349" s="14"/>
      <c r="Q349" s="27"/>
      <c r="R349" s="14"/>
    </row>
    <row r="350">
      <c r="A350" s="14"/>
      <c r="B350" s="23" t="str">
        <f>IF($A350="","",'Система'!$B$4)</f>
        <v/>
      </c>
      <c r="C350" s="14"/>
      <c r="D350" s="23" t="str">
        <f t="array" ref="D350">IF(E350="","",XLOOKUP(E350,selector_09,selector_09_ids,""))</f>
        <v/>
      </c>
      <c r="E350" s="25"/>
      <c r="F350" s="14"/>
      <c r="G350" s="27"/>
      <c r="H350" s="27"/>
      <c r="I350" s="14"/>
      <c r="J350" s="14"/>
      <c r="K350" s="23" t="str">
        <f t="array" ref="K350">IF(L350="","",XLOOKUP(L350,selector_07,selector_07_ids,""))</f>
        <v/>
      </c>
      <c r="L350" s="25"/>
      <c r="M350" s="14"/>
      <c r="N350" s="23" t="str">
        <f t="array" ref="N350">IF(O350="","",XLOOKUP(O350,selector_04,selector_04_ids,""))</f>
        <v/>
      </c>
      <c r="O350" s="25"/>
      <c r="P350" s="14"/>
      <c r="Q350" s="27"/>
      <c r="R350" s="14"/>
    </row>
    <row r="351">
      <c r="A351" s="14"/>
      <c r="B351" s="23" t="str">
        <f>IF($A351="","",'Система'!$B$4)</f>
        <v/>
      </c>
      <c r="C351" s="14"/>
      <c r="D351" s="23" t="str">
        <f t="array" ref="D351">IF(E351="","",XLOOKUP(E351,selector_09,selector_09_ids,""))</f>
        <v/>
      </c>
      <c r="E351" s="25"/>
      <c r="F351" s="14"/>
      <c r="G351" s="27"/>
      <c r="H351" s="27"/>
      <c r="I351" s="14"/>
      <c r="J351" s="14"/>
      <c r="K351" s="23" t="str">
        <f t="array" ref="K351">IF(L351="","",XLOOKUP(L351,selector_07,selector_07_ids,""))</f>
        <v/>
      </c>
      <c r="L351" s="25"/>
      <c r="M351" s="14"/>
      <c r="N351" s="23" t="str">
        <f t="array" ref="N351">IF(O351="","",XLOOKUP(O351,selector_04,selector_04_ids,""))</f>
        <v/>
      </c>
      <c r="O351" s="25"/>
      <c r="P351" s="14"/>
      <c r="Q351" s="27"/>
      <c r="R351" s="14"/>
    </row>
    <row r="352">
      <c r="A352" s="14"/>
      <c r="B352" s="23" t="str">
        <f>IF($A352="","",'Система'!$B$4)</f>
        <v/>
      </c>
      <c r="C352" s="14"/>
      <c r="D352" s="23" t="str">
        <f t="array" ref="D352">IF(E352="","",XLOOKUP(E352,selector_09,selector_09_ids,""))</f>
        <v/>
      </c>
      <c r="E352" s="25"/>
      <c r="F352" s="14"/>
      <c r="G352" s="27"/>
      <c r="H352" s="27"/>
      <c r="I352" s="14"/>
      <c r="J352" s="14"/>
      <c r="K352" s="23" t="str">
        <f t="array" ref="K352">IF(L352="","",XLOOKUP(L352,selector_07,selector_07_ids,""))</f>
        <v/>
      </c>
      <c r="L352" s="25"/>
      <c r="M352" s="14"/>
      <c r="N352" s="23" t="str">
        <f t="array" ref="N352">IF(O352="","",XLOOKUP(O352,selector_04,selector_04_ids,""))</f>
        <v/>
      </c>
      <c r="O352" s="25"/>
      <c r="P352" s="14"/>
      <c r="Q352" s="27"/>
      <c r="R352" s="14"/>
    </row>
    <row r="353">
      <c r="A353" s="14"/>
      <c r="B353" s="23" t="str">
        <f>IF($A353="","",'Система'!$B$4)</f>
        <v/>
      </c>
      <c r="C353" s="14"/>
      <c r="D353" s="23" t="str">
        <f t="array" ref="D353">IF(E353="","",XLOOKUP(E353,selector_09,selector_09_ids,""))</f>
        <v/>
      </c>
      <c r="E353" s="25"/>
      <c r="F353" s="14"/>
      <c r="G353" s="27"/>
      <c r="H353" s="27"/>
      <c r="I353" s="14"/>
      <c r="J353" s="14"/>
      <c r="K353" s="23" t="str">
        <f t="array" ref="K353">IF(L353="","",XLOOKUP(L353,selector_07,selector_07_ids,""))</f>
        <v/>
      </c>
      <c r="L353" s="25"/>
      <c r="M353" s="14"/>
      <c r="N353" s="23" t="str">
        <f t="array" ref="N353">IF(O353="","",XLOOKUP(O353,selector_04,selector_04_ids,""))</f>
        <v/>
      </c>
      <c r="O353" s="25"/>
      <c r="P353" s="14"/>
      <c r="Q353" s="27"/>
      <c r="R353" s="14"/>
    </row>
    <row r="354">
      <c r="A354" s="14"/>
      <c r="B354" s="23" t="str">
        <f>IF($A354="","",'Система'!$B$4)</f>
        <v/>
      </c>
      <c r="C354" s="14"/>
      <c r="D354" s="23" t="str">
        <f t="array" ref="D354">IF(E354="","",XLOOKUP(E354,selector_09,selector_09_ids,""))</f>
        <v/>
      </c>
      <c r="E354" s="25"/>
      <c r="F354" s="14"/>
      <c r="G354" s="27"/>
      <c r="H354" s="27"/>
      <c r="I354" s="14"/>
      <c r="J354" s="14"/>
      <c r="K354" s="23" t="str">
        <f t="array" ref="K354">IF(L354="","",XLOOKUP(L354,selector_07,selector_07_ids,""))</f>
        <v/>
      </c>
      <c r="L354" s="25"/>
      <c r="M354" s="14"/>
      <c r="N354" s="23" t="str">
        <f t="array" ref="N354">IF(O354="","",XLOOKUP(O354,selector_04,selector_04_ids,""))</f>
        <v/>
      </c>
      <c r="O354" s="25"/>
      <c r="P354" s="14"/>
      <c r="Q354" s="27"/>
      <c r="R354" s="14"/>
    </row>
    <row r="355">
      <c r="A355" s="14"/>
      <c r="B355" s="23" t="str">
        <f>IF($A355="","",'Система'!$B$4)</f>
        <v/>
      </c>
      <c r="C355" s="14"/>
      <c r="D355" s="23" t="str">
        <f t="array" ref="D355">IF(E355="","",XLOOKUP(E355,selector_09,selector_09_ids,""))</f>
        <v/>
      </c>
      <c r="E355" s="25"/>
      <c r="F355" s="14"/>
      <c r="G355" s="27"/>
      <c r="H355" s="27"/>
      <c r="I355" s="14"/>
      <c r="J355" s="14"/>
      <c r="K355" s="23" t="str">
        <f t="array" ref="K355">IF(L355="","",XLOOKUP(L355,selector_07,selector_07_ids,""))</f>
        <v/>
      </c>
      <c r="L355" s="25"/>
      <c r="M355" s="14"/>
      <c r="N355" s="23" t="str">
        <f t="array" ref="N355">IF(O355="","",XLOOKUP(O355,selector_04,selector_04_ids,""))</f>
        <v/>
      </c>
      <c r="O355" s="25"/>
      <c r="P355" s="14"/>
      <c r="Q355" s="27"/>
      <c r="R355" s="14"/>
    </row>
    <row r="356">
      <c r="A356" s="14"/>
      <c r="B356" s="23" t="str">
        <f>IF($A356="","",'Система'!$B$4)</f>
        <v/>
      </c>
      <c r="C356" s="14"/>
      <c r="D356" s="23" t="str">
        <f t="array" ref="D356">IF(E356="","",XLOOKUP(E356,selector_09,selector_09_ids,""))</f>
        <v/>
      </c>
      <c r="E356" s="25"/>
      <c r="F356" s="14"/>
      <c r="G356" s="27"/>
      <c r="H356" s="27"/>
      <c r="I356" s="14"/>
      <c r="J356" s="14"/>
      <c r="K356" s="23" t="str">
        <f t="array" ref="K356">IF(L356="","",XLOOKUP(L356,selector_07,selector_07_ids,""))</f>
        <v/>
      </c>
      <c r="L356" s="25"/>
      <c r="M356" s="14"/>
      <c r="N356" s="23" t="str">
        <f t="array" ref="N356">IF(O356="","",XLOOKUP(O356,selector_04,selector_04_ids,""))</f>
        <v/>
      </c>
      <c r="O356" s="25"/>
      <c r="P356" s="14"/>
      <c r="Q356" s="27"/>
      <c r="R356" s="14"/>
    </row>
    <row r="357">
      <c r="A357" s="14"/>
      <c r="B357" s="23" t="str">
        <f>IF($A357="","",'Система'!$B$4)</f>
        <v/>
      </c>
      <c r="C357" s="14"/>
      <c r="D357" s="23" t="str">
        <f t="array" ref="D357">IF(E357="","",XLOOKUP(E357,selector_09,selector_09_ids,""))</f>
        <v/>
      </c>
      <c r="E357" s="25"/>
      <c r="F357" s="14"/>
      <c r="G357" s="27"/>
      <c r="H357" s="27"/>
      <c r="I357" s="14"/>
      <c r="J357" s="14"/>
      <c r="K357" s="23" t="str">
        <f t="array" ref="K357">IF(L357="","",XLOOKUP(L357,selector_07,selector_07_ids,""))</f>
        <v/>
      </c>
      <c r="L357" s="25"/>
      <c r="M357" s="14"/>
      <c r="N357" s="23" t="str">
        <f t="array" ref="N357">IF(O357="","",XLOOKUP(O357,selector_04,selector_04_ids,""))</f>
        <v/>
      </c>
      <c r="O357" s="25"/>
      <c r="P357" s="14"/>
      <c r="Q357" s="27"/>
      <c r="R357" s="14"/>
    </row>
    <row r="358">
      <c r="A358" s="14"/>
      <c r="B358" s="23" t="str">
        <f>IF($A358="","",'Система'!$B$4)</f>
        <v/>
      </c>
      <c r="C358" s="14"/>
      <c r="D358" s="23" t="str">
        <f t="array" ref="D358">IF(E358="","",XLOOKUP(E358,selector_09,selector_09_ids,""))</f>
        <v/>
      </c>
      <c r="E358" s="25"/>
      <c r="F358" s="14"/>
      <c r="G358" s="27"/>
      <c r="H358" s="27"/>
      <c r="I358" s="14"/>
      <c r="J358" s="14"/>
      <c r="K358" s="23" t="str">
        <f t="array" ref="K358">IF(L358="","",XLOOKUP(L358,selector_07,selector_07_ids,""))</f>
        <v/>
      </c>
      <c r="L358" s="25"/>
      <c r="M358" s="14"/>
      <c r="N358" s="23" t="str">
        <f t="array" ref="N358">IF(O358="","",XLOOKUP(O358,selector_04,selector_04_ids,""))</f>
        <v/>
      </c>
      <c r="O358" s="25"/>
      <c r="P358" s="14"/>
      <c r="Q358" s="27"/>
      <c r="R358" s="14"/>
    </row>
    <row r="359">
      <c r="A359" s="14"/>
      <c r="B359" s="23" t="str">
        <f>IF($A359="","",'Система'!$B$4)</f>
        <v/>
      </c>
      <c r="C359" s="14"/>
      <c r="D359" s="23" t="str">
        <f t="array" ref="D359">IF(E359="","",XLOOKUP(E359,selector_09,selector_09_ids,""))</f>
        <v/>
      </c>
      <c r="E359" s="25"/>
      <c r="F359" s="14"/>
      <c r="G359" s="27"/>
      <c r="H359" s="27"/>
      <c r="I359" s="14"/>
      <c r="J359" s="14"/>
      <c r="K359" s="23" t="str">
        <f t="array" ref="K359">IF(L359="","",XLOOKUP(L359,selector_07,selector_07_ids,""))</f>
        <v/>
      </c>
      <c r="L359" s="25"/>
      <c r="M359" s="14"/>
      <c r="N359" s="23" t="str">
        <f t="array" ref="N359">IF(O359="","",XLOOKUP(O359,selector_04,selector_04_ids,""))</f>
        <v/>
      </c>
      <c r="O359" s="25"/>
      <c r="P359" s="14"/>
      <c r="Q359" s="27"/>
      <c r="R359" s="14"/>
    </row>
    <row r="360">
      <c r="A360" s="14"/>
      <c r="B360" s="23" t="str">
        <f>IF($A360="","",'Система'!$B$4)</f>
        <v/>
      </c>
      <c r="C360" s="14"/>
      <c r="D360" s="23" t="str">
        <f t="array" ref="D360">IF(E360="","",XLOOKUP(E360,selector_09,selector_09_ids,""))</f>
        <v/>
      </c>
      <c r="E360" s="25"/>
      <c r="F360" s="14"/>
      <c r="G360" s="27"/>
      <c r="H360" s="27"/>
      <c r="I360" s="14"/>
      <c r="J360" s="14"/>
      <c r="K360" s="23" t="str">
        <f t="array" ref="K360">IF(L360="","",XLOOKUP(L360,selector_07,selector_07_ids,""))</f>
        <v/>
      </c>
      <c r="L360" s="25"/>
      <c r="M360" s="14"/>
      <c r="N360" s="23" t="str">
        <f t="array" ref="N360">IF(O360="","",XLOOKUP(O360,selector_04,selector_04_ids,""))</f>
        <v/>
      </c>
      <c r="O360" s="25"/>
      <c r="P360" s="14"/>
      <c r="Q360" s="27"/>
      <c r="R360" s="14"/>
    </row>
    <row r="361">
      <c r="A361" s="14"/>
      <c r="B361" s="23" t="str">
        <f>IF($A361="","",'Система'!$B$4)</f>
        <v/>
      </c>
      <c r="C361" s="14"/>
      <c r="D361" s="23" t="str">
        <f t="array" ref="D361">IF(E361="","",XLOOKUP(E361,selector_09,selector_09_ids,""))</f>
        <v/>
      </c>
      <c r="E361" s="25"/>
      <c r="F361" s="14"/>
      <c r="G361" s="27"/>
      <c r="H361" s="27"/>
      <c r="I361" s="14"/>
      <c r="J361" s="14"/>
      <c r="K361" s="23" t="str">
        <f t="array" ref="K361">IF(L361="","",XLOOKUP(L361,selector_07,selector_07_ids,""))</f>
        <v/>
      </c>
      <c r="L361" s="25"/>
      <c r="M361" s="14"/>
      <c r="N361" s="23" t="str">
        <f t="array" ref="N361">IF(O361="","",XLOOKUP(O361,selector_04,selector_04_ids,""))</f>
        <v/>
      </c>
      <c r="O361" s="25"/>
      <c r="P361" s="14"/>
      <c r="Q361" s="27"/>
      <c r="R361" s="14"/>
    </row>
    <row r="362">
      <c r="A362" s="14"/>
      <c r="B362" s="23" t="str">
        <f>IF($A362="","",'Система'!$B$4)</f>
        <v/>
      </c>
      <c r="C362" s="14"/>
      <c r="D362" s="23" t="str">
        <f t="array" ref="D362">IF(E362="","",XLOOKUP(E362,selector_09,selector_09_ids,""))</f>
        <v/>
      </c>
      <c r="E362" s="25"/>
      <c r="F362" s="14"/>
      <c r="G362" s="27"/>
      <c r="H362" s="27"/>
      <c r="I362" s="14"/>
      <c r="J362" s="14"/>
      <c r="K362" s="23" t="str">
        <f t="array" ref="K362">IF(L362="","",XLOOKUP(L362,selector_07,selector_07_ids,""))</f>
        <v/>
      </c>
      <c r="L362" s="25"/>
      <c r="M362" s="14"/>
      <c r="N362" s="23" t="str">
        <f t="array" ref="N362">IF(O362="","",XLOOKUP(O362,selector_04,selector_04_ids,""))</f>
        <v/>
      </c>
      <c r="O362" s="25"/>
      <c r="P362" s="14"/>
      <c r="Q362" s="27"/>
      <c r="R362" s="14"/>
    </row>
    <row r="363">
      <c r="A363" s="14"/>
      <c r="B363" s="23" t="str">
        <f>IF($A363="","",'Система'!$B$4)</f>
        <v/>
      </c>
      <c r="C363" s="14"/>
      <c r="D363" s="23" t="str">
        <f t="array" ref="D363">IF(E363="","",XLOOKUP(E363,selector_09,selector_09_ids,""))</f>
        <v/>
      </c>
      <c r="E363" s="25"/>
      <c r="F363" s="14"/>
      <c r="G363" s="27"/>
      <c r="H363" s="27"/>
      <c r="I363" s="14"/>
      <c r="J363" s="14"/>
      <c r="K363" s="23" t="str">
        <f t="array" ref="K363">IF(L363="","",XLOOKUP(L363,selector_07,selector_07_ids,""))</f>
        <v/>
      </c>
      <c r="L363" s="25"/>
      <c r="M363" s="14"/>
      <c r="N363" s="23" t="str">
        <f t="array" ref="N363">IF(O363="","",XLOOKUP(O363,selector_04,selector_04_ids,""))</f>
        <v/>
      </c>
      <c r="O363" s="25"/>
      <c r="P363" s="14"/>
      <c r="Q363" s="27"/>
      <c r="R363" s="14"/>
    </row>
    <row r="364">
      <c r="A364" s="14"/>
      <c r="B364" s="23" t="str">
        <f>IF($A364="","",'Система'!$B$4)</f>
        <v/>
      </c>
      <c r="C364" s="14"/>
      <c r="D364" s="23" t="str">
        <f t="array" ref="D364">IF(E364="","",XLOOKUP(E364,selector_09,selector_09_ids,""))</f>
        <v/>
      </c>
      <c r="E364" s="25"/>
      <c r="F364" s="14"/>
      <c r="G364" s="27"/>
      <c r="H364" s="27"/>
      <c r="I364" s="14"/>
      <c r="J364" s="14"/>
      <c r="K364" s="23" t="str">
        <f t="array" ref="K364">IF(L364="","",XLOOKUP(L364,selector_07,selector_07_ids,""))</f>
        <v/>
      </c>
      <c r="L364" s="25"/>
      <c r="M364" s="14"/>
      <c r="N364" s="23" t="str">
        <f t="array" ref="N364">IF(O364="","",XLOOKUP(O364,selector_04,selector_04_ids,""))</f>
        <v/>
      </c>
      <c r="O364" s="25"/>
      <c r="P364" s="14"/>
      <c r="Q364" s="27"/>
      <c r="R364" s="14"/>
    </row>
    <row r="365">
      <c r="A365" s="14"/>
      <c r="B365" s="23" t="str">
        <f>IF($A365="","",'Система'!$B$4)</f>
        <v/>
      </c>
      <c r="C365" s="14"/>
      <c r="D365" s="23" t="str">
        <f t="array" ref="D365">IF(E365="","",XLOOKUP(E365,selector_09,selector_09_ids,""))</f>
        <v/>
      </c>
      <c r="E365" s="25"/>
      <c r="F365" s="14"/>
      <c r="G365" s="27"/>
      <c r="H365" s="27"/>
      <c r="I365" s="14"/>
      <c r="J365" s="14"/>
      <c r="K365" s="23" t="str">
        <f t="array" ref="K365">IF(L365="","",XLOOKUP(L365,selector_07,selector_07_ids,""))</f>
        <v/>
      </c>
      <c r="L365" s="25"/>
      <c r="M365" s="14"/>
      <c r="N365" s="23" t="str">
        <f t="array" ref="N365">IF(O365="","",XLOOKUP(O365,selector_04,selector_04_ids,""))</f>
        <v/>
      </c>
      <c r="O365" s="25"/>
      <c r="P365" s="14"/>
      <c r="Q365" s="27"/>
      <c r="R365" s="14"/>
    </row>
    <row r="366">
      <c r="A366" s="14"/>
      <c r="B366" s="23" t="str">
        <f>IF($A366="","",'Система'!$B$4)</f>
        <v/>
      </c>
      <c r="C366" s="14"/>
      <c r="D366" s="23" t="str">
        <f t="array" ref="D366">IF(E366="","",XLOOKUP(E366,selector_09,selector_09_ids,""))</f>
        <v/>
      </c>
      <c r="E366" s="25"/>
      <c r="F366" s="14"/>
      <c r="G366" s="27"/>
      <c r="H366" s="27"/>
      <c r="I366" s="14"/>
      <c r="J366" s="14"/>
      <c r="K366" s="23" t="str">
        <f t="array" ref="K366">IF(L366="","",XLOOKUP(L366,selector_07,selector_07_ids,""))</f>
        <v/>
      </c>
      <c r="L366" s="25"/>
      <c r="M366" s="14"/>
      <c r="N366" s="23" t="str">
        <f t="array" ref="N366">IF(O366="","",XLOOKUP(O366,selector_04,selector_04_ids,""))</f>
        <v/>
      </c>
      <c r="O366" s="25"/>
      <c r="P366" s="14"/>
      <c r="Q366" s="27"/>
      <c r="R366" s="14"/>
    </row>
    <row r="367">
      <c r="A367" s="14"/>
      <c r="B367" s="23" t="str">
        <f>IF($A367="","",'Система'!$B$4)</f>
        <v/>
      </c>
      <c r="C367" s="14"/>
      <c r="D367" s="23" t="str">
        <f t="array" ref="D367">IF(E367="","",XLOOKUP(E367,selector_09,selector_09_ids,""))</f>
        <v/>
      </c>
      <c r="E367" s="25"/>
      <c r="F367" s="14"/>
      <c r="G367" s="27"/>
      <c r="H367" s="27"/>
      <c r="I367" s="14"/>
      <c r="J367" s="14"/>
      <c r="K367" s="23" t="str">
        <f t="array" ref="K367">IF(L367="","",XLOOKUP(L367,selector_07,selector_07_ids,""))</f>
        <v/>
      </c>
      <c r="L367" s="25"/>
      <c r="M367" s="14"/>
      <c r="N367" s="23" t="str">
        <f t="array" ref="N367">IF(O367="","",XLOOKUP(O367,selector_04,selector_04_ids,""))</f>
        <v/>
      </c>
      <c r="O367" s="25"/>
      <c r="P367" s="14"/>
      <c r="Q367" s="27"/>
      <c r="R367" s="14"/>
    </row>
    <row r="368">
      <c r="A368" s="14"/>
      <c r="B368" s="23" t="str">
        <f>IF($A368="","",'Система'!$B$4)</f>
        <v/>
      </c>
      <c r="C368" s="14"/>
      <c r="D368" s="23" t="str">
        <f t="array" ref="D368">IF(E368="","",XLOOKUP(E368,selector_09,selector_09_ids,""))</f>
        <v/>
      </c>
      <c r="E368" s="25"/>
      <c r="F368" s="14"/>
      <c r="G368" s="27"/>
      <c r="H368" s="27"/>
      <c r="I368" s="14"/>
      <c r="J368" s="14"/>
      <c r="K368" s="23" t="str">
        <f t="array" ref="K368">IF(L368="","",XLOOKUP(L368,selector_07,selector_07_ids,""))</f>
        <v/>
      </c>
      <c r="L368" s="25"/>
      <c r="M368" s="14"/>
      <c r="N368" s="23" t="str">
        <f t="array" ref="N368">IF(O368="","",XLOOKUP(O368,selector_04,selector_04_ids,""))</f>
        <v/>
      </c>
      <c r="O368" s="25"/>
      <c r="P368" s="14"/>
      <c r="Q368" s="27"/>
      <c r="R368" s="14"/>
    </row>
    <row r="369">
      <c r="A369" s="14"/>
      <c r="B369" s="23" t="str">
        <f>IF($A369="","",'Система'!$B$4)</f>
        <v/>
      </c>
      <c r="C369" s="14"/>
      <c r="D369" s="23" t="str">
        <f t="array" ref="D369">IF(E369="","",XLOOKUP(E369,selector_09,selector_09_ids,""))</f>
        <v/>
      </c>
      <c r="E369" s="25"/>
      <c r="F369" s="14"/>
      <c r="G369" s="27"/>
      <c r="H369" s="27"/>
      <c r="I369" s="14"/>
      <c r="J369" s="14"/>
      <c r="K369" s="23" t="str">
        <f t="array" ref="K369">IF(L369="","",XLOOKUP(L369,selector_07,selector_07_ids,""))</f>
        <v/>
      </c>
      <c r="L369" s="25"/>
      <c r="M369" s="14"/>
      <c r="N369" s="23" t="str">
        <f t="array" ref="N369">IF(O369="","",XLOOKUP(O369,selector_04,selector_04_ids,""))</f>
        <v/>
      </c>
      <c r="O369" s="25"/>
      <c r="P369" s="14"/>
      <c r="Q369" s="27"/>
      <c r="R369" s="14"/>
    </row>
    <row r="370">
      <c r="A370" s="14"/>
      <c r="B370" s="23" t="str">
        <f>IF($A370="","",'Система'!$B$4)</f>
        <v/>
      </c>
      <c r="C370" s="14"/>
      <c r="D370" s="23" t="str">
        <f t="array" ref="D370">IF(E370="","",XLOOKUP(E370,selector_09,selector_09_ids,""))</f>
        <v/>
      </c>
      <c r="E370" s="25"/>
      <c r="F370" s="14"/>
      <c r="G370" s="27"/>
      <c r="H370" s="27"/>
      <c r="I370" s="14"/>
      <c r="J370" s="14"/>
      <c r="K370" s="23" t="str">
        <f t="array" ref="K370">IF(L370="","",XLOOKUP(L370,selector_07,selector_07_ids,""))</f>
        <v/>
      </c>
      <c r="L370" s="25"/>
      <c r="M370" s="14"/>
      <c r="N370" s="23" t="str">
        <f t="array" ref="N370">IF(O370="","",XLOOKUP(O370,selector_04,selector_04_ids,""))</f>
        <v/>
      </c>
      <c r="O370" s="25"/>
      <c r="P370" s="14"/>
      <c r="Q370" s="27"/>
      <c r="R370" s="14"/>
    </row>
    <row r="371">
      <c r="A371" s="14"/>
      <c r="B371" s="23" t="str">
        <f>IF($A371="","",'Система'!$B$4)</f>
        <v/>
      </c>
      <c r="C371" s="14"/>
      <c r="D371" s="23" t="str">
        <f t="array" ref="D371">IF(E371="","",XLOOKUP(E371,selector_09,selector_09_ids,""))</f>
        <v/>
      </c>
      <c r="E371" s="25"/>
      <c r="F371" s="14"/>
      <c r="G371" s="27"/>
      <c r="H371" s="27"/>
      <c r="I371" s="14"/>
      <c r="J371" s="14"/>
      <c r="K371" s="23" t="str">
        <f t="array" ref="K371">IF(L371="","",XLOOKUP(L371,selector_07,selector_07_ids,""))</f>
        <v/>
      </c>
      <c r="L371" s="25"/>
      <c r="M371" s="14"/>
      <c r="N371" s="23" t="str">
        <f t="array" ref="N371">IF(O371="","",XLOOKUP(O371,selector_04,selector_04_ids,""))</f>
        <v/>
      </c>
      <c r="O371" s="25"/>
      <c r="P371" s="14"/>
      <c r="Q371" s="27"/>
      <c r="R371" s="14"/>
    </row>
    <row r="372">
      <c r="A372" s="14"/>
      <c r="B372" s="23" t="str">
        <f>IF($A372="","",'Система'!$B$4)</f>
        <v/>
      </c>
      <c r="C372" s="14"/>
      <c r="D372" s="23" t="str">
        <f t="array" ref="D372">IF(E372="","",XLOOKUP(E372,selector_09,selector_09_ids,""))</f>
        <v/>
      </c>
      <c r="E372" s="25"/>
      <c r="F372" s="14"/>
      <c r="G372" s="27"/>
      <c r="H372" s="27"/>
      <c r="I372" s="14"/>
      <c r="J372" s="14"/>
      <c r="K372" s="23" t="str">
        <f t="array" ref="K372">IF(L372="","",XLOOKUP(L372,selector_07,selector_07_ids,""))</f>
        <v/>
      </c>
      <c r="L372" s="25"/>
      <c r="M372" s="14"/>
      <c r="N372" s="23" t="str">
        <f t="array" ref="N372">IF(O372="","",XLOOKUP(O372,selector_04,selector_04_ids,""))</f>
        <v/>
      </c>
      <c r="O372" s="25"/>
      <c r="P372" s="14"/>
      <c r="Q372" s="27"/>
      <c r="R372" s="14"/>
    </row>
    <row r="373">
      <c r="A373" s="14"/>
      <c r="B373" s="23" t="str">
        <f>IF($A373="","",'Система'!$B$4)</f>
        <v/>
      </c>
      <c r="C373" s="14"/>
      <c r="D373" s="23" t="str">
        <f t="array" ref="D373">IF(E373="","",XLOOKUP(E373,selector_09,selector_09_ids,""))</f>
        <v/>
      </c>
      <c r="E373" s="25"/>
      <c r="F373" s="14"/>
      <c r="G373" s="27"/>
      <c r="H373" s="27"/>
      <c r="I373" s="14"/>
      <c r="J373" s="14"/>
      <c r="K373" s="23" t="str">
        <f t="array" ref="K373">IF(L373="","",XLOOKUP(L373,selector_07,selector_07_ids,""))</f>
        <v/>
      </c>
      <c r="L373" s="25"/>
      <c r="M373" s="14"/>
      <c r="N373" s="23" t="str">
        <f t="array" ref="N373">IF(O373="","",XLOOKUP(O373,selector_04,selector_04_ids,""))</f>
        <v/>
      </c>
      <c r="O373" s="25"/>
      <c r="P373" s="14"/>
      <c r="Q373" s="27"/>
      <c r="R373" s="14"/>
    </row>
    <row r="374">
      <c r="A374" s="14"/>
      <c r="B374" s="23" t="str">
        <f>IF($A374="","",'Система'!$B$4)</f>
        <v/>
      </c>
      <c r="C374" s="14"/>
      <c r="D374" s="23" t="str">
        <f t="array" ref="D374">IF(E374="","",XLOOKUP(E374,selector_09,selector_09_ids,""))</f>
        <v/>
      </c>
      <c r="E374" s="25"/>
      <c r="F374" s="14"/>
      <c r="G374" s="27"/>
      <c r="H374" s="27"/>
      <c r="I374" s="14"/>
      <c r="J374" s="14"/>
      <c r="K374" s="23" t="str">
        <f t="array" ref="K374">IF(L374="","",XLOOKUP(L374,selector_07,selector_07_ids,""))</f>
        <v/>
      </c>
      <c r="L374" s="25"/>
      <c r="M374" s="14"/>
      <c r="N374" s="23" t="str">
        <f t="array" ref="N374">IF(O374="","",XLOOKUP(O374,selector_04,selector_04_ids,""))</f>
        <v/>
      </c>
      <c r="O374" s="25"/>
      <c r="P374" s="14"/>
      <c r="Q374" s="27"/>
      <c r="R374" s="14"/>
    </row>
    <row r="375">
      <c r="A375" s="14"/>
      <c r="B375" s="23" t="str">
        <f>IF($A375="","",'Система'!$B$4)</f>
        <v/>
      </c>
      <c r="C375" s="14"/>
      <c r="D375" s="23" t="str">
        <f t="array" ref="D375">IF(E375="","",XLOOKUP(E375,selector_09,selector_09_ids,""))</f>
        <v/>
      </c>
      <c r="E375" s="25"/>
      <c r="F375" s="14"/>
      <c r="G375" s="27"/>
      <c r="H375" s="27"/>
      <c r="I375" s="14"/>
      <c r="J375" s="14"/>
      <c r="K375" s="23" t="str">
        <f t="array" ref="K375">IF(L375="","",XLOOKUP(L375,selector_07,selector_07_ids,""))</f>
        <v/>
      </c>
      <c r="L375" s="25"/>
      <c r="M375" s="14"/>
      <c r="N375" s="23" t="str">
        <f t="array" ref="N375">IF(O375="","",XLOOKUP(O375,selector_04,selector_04_ids,""))</f>
        <v/>
      </c>
      <c r="O375" s="25"/>
      <c r="P375" s="14"/>
      <c r="Q375" s="27"/>
      <c r="R375" s="14"/>
    </row>
    <row r="376">
      <c r="A376" s="14"/>
      <c r="B376" s="23" t="str">
        <f>IF($A376="","",'Система'!$B$4)</f>
        <v/>
      </c>
      <c r="C376" s="14"/>
      <c r="D376" s="23" t="str">
        <f t="array" ref="D376">IF(E376="","",XLOOKUP(E376,selector_09,selector_09_ids,""))</f>
        <v/>
      </c>
      <c r="E376" s="25"/>
      <c r="F376" s="14"/>
      <c r="G376" s="27"/>
      <c r="H376" s="27"/>
      <c r="I376" s="14"/>
      <c r="J376" s="14"/>
      <c r="K376" s="23" t="str">
        <f t="array" ref="K376">IF(L376="","",XLOOKUP(L376,selector_07,selector_07_ids,""))</f>
        <v/>
      </c>
      <c r="L376" s="25"/>
      <c r="M376" s="14"/>
      <c r="N376" s="23" t="str">
        <f t="array" ref="N376">IF(O376="","",XLOOKUP(O376,selector_04,selector_04_ids,""))</f>
        <v/>
      </c>
      <c r="O376" s="25"/>
      <c r="P376" s="14"/>
      <c r="Q376" s="27"/>
      <c r="R376" s="14"/>
    </row>
    <row r="377">
      <c r="A377" s="14"/>
      <c r="B377" s="23" t="str">
        <f>IF($A377="","",'Система'!$B$4)</f>
        <v/>
      </c>
      <c r="C377" s="14"/>
      <c r="D377" s="23" t="str">
        <f t="array" ref="D377">IF(E377="","",XLOOKUP(E377,selector_09,selector_09_ids,""))</f>
        <v/>
      </c>
      <c r="E377" s="25"/>
      <c r="F377" s="14"/>
      <c r="G377" s="27"/>
      <c r="H377" s="27"/>
      <c r="I377" s="14"/>
      <c r="J377" s="14"/>
      <c r="K377" s="23" t="str">
        <f t="array" ref="K377">IF(L377="","",XLOOKUP(L377,selector_07,selector_07_ids,""))</f>
        <v/>
      </c>
      <c r="L377" s="25"/>
      <c r="M377" s="14"/>
      <c r="N377" s="23" t="str">
        <f t="array" ref="N377">IF(O377="","",XLOOKUP(O377,selector_04,selector_04_ids,""))</f>
        <v/>
      </c>
      <c r="O377" s="25"/>
      <c r="P377" s="14"/>
      <c r="Q377" s="27"/>
      <c r="R377" s="14"/>
    </row>
    <row r="378">
      <c r="A378" s="14"/>
      <c r="B378" s="23" t="str">
        <f>IF($A378="","",'Система'!$B$4)</f>
        <v/>
      </c>
      <c r="C378" s="14"/>
      <c r="D378" s="23" t="str">
        <f t="array" ref="D378">IF(E378="","",XLOOKUP(E378,selector_09,selector_09_ids,""))</f>
        <v/>
      </c>
      <c r="E378" s="25"/>
      <c r="F378" s="14"/>
      <c r="G378" s="27"/>
      <c r="H378" s="27"/>
      <c r="I378" s="14"/>
      <c r="J378" s="14"/>
      <c r="K378" s="23" t="str">
        <f t="array" ref="K378">IF(L378="","",XLOOKUP(L378,selector_07,selector_07_ids,""))</f>
        <v/>
      </c>
      <c r="L378" s="25"/>
      <c r="M378" s="14"/>
      <c r="N378" s="23" t="str">
        <f t="array" ref="N378">IF(O378="","",XLOOKUP(O378,selector_04,selector_04_ids,""))</f>
        <v/>
      </c>
      <c r="O378" s="25"/>
      <c r="P378" s="14"/>
      <c r="Q378" s="27"/>
      <c r="R378" s="14"/>
    </row>
    <row r="379">
      <c r="A379" s="14"/>
      <c r="B379" s="23" t="str">
        <f>IF($A379="","",'Система'!$B$4)</f>
        <v/>
      </c>
      <c r="C379" s="14"/>
      <c r="D379" s="23" t="str">
        <f t="array" ref="D379">IF(E379="","",XLOOKUP(E379,selector_09,selector_09_ids,""))</f>
        <v/>
      </c>
      <c r="E379" s="25"/>
      <c r="F379" s="14"/>
      <c r="G379" s="27"/>
      <c r="H379" s="27"/>
      <c r="I379" s="14"/>
      <c r="J379" s="14"/>
      <c r="K379" s="23" t="str">
        <f t="array" ref="K379">IF(L379="","",XLOOKUP(L379,selector_07,selector_07_ids,""))</f>
        <v/>
      </c>
      <c r="L379" s="25"/>
      <c r="M379" s="14"/>
      <c r="N379" s="23" t="str">
        <f t="array" ref="N379">IF(O379="","",XLOOKUP(O379,selector_04,selector_04_ids,""))</f>
        <v/>
      </c>
      <c r="O379" s="25"/>
      <c r="P379" s="14"/>
      <c r="Q379" s="27"/>
      <c r="R379" s="14"/>
    </row>
    <row r="380">
      <c r="A380" s="14"/>
      <c r="B380" s="23" t="str">
        <f>IF($A380="","",'Система'!$B$4)</f>
        <v/>
      </c>
      <c r="C380" s="14"/>
      <c r="D380" s="23" t="str">
        <f t="array" ref="D380">IF(E380="","",XLOOKUP(E380,selector_09,selector_09_ids,""))</f>
        <v/>
      </c>
      <c r="E380" s="25"/>
      <c r="F380" s="14"/>
      <c r="G380" s="27"/>
      <c r="H380" s="27"/>
      <c r="I380" s="14"/>
      <c r="J380" s="14"/>
      <c r="K380" s="23" t="str">
        <f t="array" ref="K380">IF(L380="","",XLOOKUP(L380,selector_07,selector_07_ids,""))</f>
        <v/>
      </c>
      <c r="L380" s="25"/>
      <c r="M380" s="14"/>
      <c r="N380" s="23" t="str">
        <f t="array" ref="N380">IF(O380="","",XLOOKUP(O380,selector_04,selector_04_ids,""))</f>
        <v/>
      </c>
      <c r="O380" s="25"/>
      <c r="P380" s="14"/>
      <c r="Q380" s="27"/>
      <c r="R380" s="14"/>
    </row>
    <row r="381">
      <c r="A381" s="14"/>
      <c r="B381" s="23" t="str">
        <f>IF($A381="","",'Система'!$B$4)</f>
        <v/>
      </c>
      <c r="C381" s="14"/>
      <c r="D381" s="23" t="str">
        <f t="array" ref="D381">IF(E381="","",XLOOKUP(E381,selector_09,selector_09_ids,""))</f>
        <v/>
      </c>
      <c r="E381" s="25"/>
      <c r="F381" s="14"/>
      <c r="G381" s="27"/>
      <c r="H381" s="27"/>
      <c r="I381" s="14"/>
      <c r="J381" s="14"/>
      <c r="K381" s="23" t="str">
        <f t="array" ref="K381">IF(L381="","",XLOOKUP(L381,selector_07,selector_07_ids,""))</f>
        <v/>
      </c>
      <c r="L381" s="25"/>
      <c r="M381" s="14"/>
      <c r="N381" s="23" t="str">
        <f t="array" ref="N381">IF(O381="","",XLOOKUP(O381,selector_04,selector_04_ids,""))</f>
        <v/>
      </c>
      <c r="O381" s="25"/>
      <c r="P381" s="14"/>
      <c r="Q381" s="27"/>
      <c r="R381" s="14"/>
    </row>
    <row r="382">
      <c r="A382" s="14"/>
      <c r="B382" s="23" t="str">
        <f>IF($A382="","",'Система'!$B$4)</f>
        <v/>
      </c>
      <c r="C382" s="14"/>
      <c r="D382" s="23" t="str">
        <f t="array" ref="D382">IF(E382="","",XLOOKUP(E382,selector_09,selector_09_ids,""))</f>
        <v/>
      </c>
      <c r="E382" s="25"/>
      <c r="F382" s="14"/>
      <c r="G382" s="27"/>
      <c r="H382" s="27"/>
      <c r="I382" s="14"/>
      <c r="J382" s="14"/>
      <c r="K382" s="23" t="str">
        <f t="array" ref="K382">IF(L382="","",XLOOKUP(L382,selector_07,selector_07_ids,""))</f>
        <v/>
      </c>
      <c r="L382" s="25"/>
      <c r="M382" s="14"/>
      <c r="N382" s="23" t="str">
        <f t="array" ref="N382">IF(O382="","",XLOOKUP(O382,selector_04,selector_04_ids,""))</f>
        <v/>
      </c>
      <c r="O382" s="25"/>
      <c r="P382" s="14"/>
      <c r="Q382" s="27"/>
      <c r="R382" s="14"/>
    </row>
    <row r="383">
      <c r="A383" s="14"/>
      <c r="B383" s="23" t="str">
        <f>IF($A383="","",'Система'!$B$4)</f>
        <v/>
      </c>
      <c r="C383" s="14"/>
      <c r="D383" s="23" t="str">
        <f t="array" ref="D383">IF(E383="","",XLOOKUP(E383,selector_09,selector_09_ids,""))</f>
        <v/>
      </c>
      <c r="E383" s="25"/>
      <c r="F383" s="14"/>
      <c r="G383" s="27"/>
      <c r="H383" s="27"/>
      <c r="I383" s="14"/>
      <c r="J383" s="14"/>
      <c r="K383" s="23" t="str">
        <f t="array" ref="K383">IF(L383="","",XLOOKUP(L383,selector_07,selector_07_ids,""))</f>
        <v/>
      </c>
      <c r="L383" s="25"/>
      <c r="M383" s="14"/>
      <c r="N383" s="23" t="str">
        <f t="array" ref="N383">IF(O383="","",XLOOKUP(O383,selector_04,selector_04_ids,""))</f>
        <v/>
      </c>
      <c r="O383" s="25"/>
      <c r="P383" s="14"/>
      <c r="Q383" s="27"/>
      <c r="R383" s="14"/>
    </row>
    <row r="384">
      <c r="A384" s="14"/>
      <c r="B384" s="23" t="str">
        <f>IF($A384="","",'Система'!$B$4)</f>
        <v/>
      </c>
      <c r="C384" s="14"/>
      <c r="D384" s="23" t="str">
        <f t="array" ref="D384">IF(E384="","",XLOOKUP(E384,selector_09,selector_09_ids,""))</f>
        <v/>
      </c>
      <c r="E384" s="25"/>
      <c r="F384" s="14"/>
      <c r="G384" s="27"/>
      <c r="H384" s="27"/>
      <c r="I384" s="14"/>
      <c r="J384" s="14"/>
      <c r="K384" s="23" t="str">
        <f t="array" ref="K384">IF(L384="","",XLOOKUP(L384,selector_07,selector_07_ids,""))</f>
        <v/>
      </c>
      <c r="L384" s="25"/>
      <c r="M384" s="14"/>
      <c r="N384" s="23" t="str">
        <f t="array" ref="N384">IF(O384="","",XLOOKUP(O384,selector_04,selector_04_ids,""))</f>
        <v/>
      </c>
      <c r="O384" s="25"/>
      <c r="P384" s="14"/>
      <c r="Q384" s="27"/>
      <c r="R384" s="14"/>
    </row>
    <row r="385">
      <c r="A385" s="14"/>
      <c r="B385" s="23" t="str">
        <f>IF($A385="","",'Система'!$B$4)</f>
        <v/>
      </c>
      <c r="C385" s="14"/>
      <c r="D385" s="23" t="str">
        <f t="array" ref="D385">IF(E385="","",XLOOKUP(E385,selector_09,selector_09_ids,""))</f>
        <v/>
      </c>
      <c r="E385" s="25"/>
      <c r="F385" s="14"/>
      <c r="G385" s="27"/>
      <c r="H385" s="27"/>
      <c r="I385" s="14"/>
      <c r="J385" s="14"/>
      <c r="K385" s="23" t="str">
        <f t="array" ref="K385">IF(L385="","",XLOOKUP(L385,selector_07,selector_07_ids,""))</f>
        <v/>
      </c>
      <c r="L385" s="25"/>
      <c r="M385" s="14"/>
      <c r="N385" s="23" t="str">
        <f t="array" ref="N385">IF(O385="","",XLOOKUP(O385,selector_04,selector_04_ids,""))</f>
        <v/>
      </c>
      <c r="O385" s="25"/>
      <c r="P385" s="14"/>
      <c r="Q385" s="27"/>
      <c r="R385" s="14"/>
    </row>
    <row r="386">
      <c r="A386" s="14"/>
      <c r="B386" s="23" t="str">
        <f>IF($A386="","",'Система'!$B$4)</f>
        <v/>
      </c>
      <c r="C386" s="14"/>
      <c r="D386" s="23" t="str">
        <f t="array" ref="D386">IF(E386="","",XLOOKUP(E386,selector_09,selector_09_ids,""))</f>
        <v/>
      </c>
      <c r="E386" s="25"/>
      <c r="F386" s="14"/>
      <c r="G386" s="27"/>
      <c r="H386" s="27"/>
      <c r="I386" s="14"/>
      <c r="J386" s="14"/>
      <c r="K386" s="23" t="str">
        <f t="array" ref="K386">IF(L386="","",XLOOKUP(L386,selector_07,selector_07_ids,""))</f>
        <v/>
      </c>
      <c r="L386" s="25"/>
      <c r="M386" s="14"/>
      <c r="N386" s="23" t="str">
        <f t="array" ref="N386">IF(O386="","",XLOOKUP(O386,selector_04,selector_04_ids,""))</f>
        <v/>
      </c>
      <c r="O386" s="25"/>
      <c r="P386" s="14"/>
      <c r="Q386" s="27"/>
      <c r="R386" s="14"/>
    </row>
    <row r="387">
      <c r="A387" s="14"/>
      <c r="B387" s="23" t="str">
        <f>IF($A387="","",'Система'!$B$4)</f>
        <v/>
      </c>
      <c r="C387" s="14"/>
      <c r="D387" s="23" t="str">
        <f t="array" ref="D387">IF(E387="","",XLOOKUP(E387,selector_09,selector_09_ids,""))</f>
        <v/>
      </c>
      <c r="E387" s="25"/>
      <c r="F387" s="14"/>
      <c r="G387" s="27"/>
      <c r="H387" s="27"/>
      <c r="I387" s="14"/>
      <c r="J387" s="14"/>
      <c r="K387" s="23" t="str">
        <f t="array" ref="K387">IF(L387="","",XLOOKUP(L387,selector_07,selector_07_ids,""))</f>
        <v/>
      </c>
      <c r="L387" s="25"/>
      <c r="M387" s="14"/>
      <c r="N387" s="23" t="str">
        <f t="array" ref="N387">IF(O387="","",XLOOKUP(O387,selector_04,selector_04_ids,""))</f>
        <v/>
      </c>
      <c r="O387" s="25"/>
      <c r="P387" s="14"/>
      <c r="Q387" s="27"/>
      <c r="R387" s="14"/>
    </row>
    <row r="388">
      <c r="A388" s="14"/>
      <c r="B388" s="23" t="str">
        <f>IF($A388="","",'Система'!$B$4)</f>
        <v/>
      </c>
      <c r="C388" s="14"/>
      <c r="D388" s="23" t="str">
        <f t="array" ref="D388">IF(E388="","",XLOOKUP(E388,selector_09,selector_09_ids,""))</f>
        <v/>
      </c>
      <c r="E388" s="25"/>
      <c r="F388" s="14"/>
      <c r="G388" s="27"/>
      <c r="H388" s="27"/>
      <c r="I388" s="14"/>
      <c r="J388" s="14"/>
      <c r="K388" s="23" t="str">
        <f t="array" ref="K388">IF(L388="","",XLOOKUP(L388,selector_07,selector_07_ids,""))</f>
        <v/>
      </c>
      <c r="L388" s="25"/>
      <c r="M388" s="14"/>
      <c r="N388" s="23" t="str">
        <f t="array" ref="N388">IF(O388="","",XLOOKUP(O388,selector_04,selector_04_ids,""))</f>
        <v/>
      </c>
      <c r="O388" s="25"/>
      <c r="P388" s="14"/>
      <c r="Q388" s="27"/>
      <c r="R388" s="14"/>
    </row>
    <row r="389">
      <c r="A389" s="14"/>
      <c r="B389" s="23" t="str">
        <f>IF($A389="","",'Система'!$B$4)</f>
        <v/>
      </c>
      <c r="C389" s="14"/>
      <c r="D389" s="23" t="str">
        <f t="array" ref="D389">IF(E389="","",XLOOKUP(E389,selector_09,selector_09_ids,""))</f>
        <v/>
      </c>
      <c r="E389" s="25"/>
      <c r="F389" s="14"/>
      <c r="G389" s="27"/>
      <c r="H389" s="27"/>
      <c r="I389" s="14"/>
      <c r="J389" s="14"/>
      <c r="K389" s="23" t="str">
        <f t="array" ref="K389">IF(L389="","",XLOOKUP(L389,selector_07,selector_07_ids,""))</f>
        <v/>
      </c>
      <c r="L389" s="25"/>
      <c r="M389" s="14"/>
      <c r="N389" s="23" t="str">
        <f t="array" ref="N389">IF(O389="","",XLOOKUP(O389,selector_04,selector_04_ids,""))</f>
        <v/>
      </c>
      <c r="O389" s="25"/>
      <c r="P389" s="14"/>
      <c r="Q389" s="27"/>
      <c r="R389" s="14"/>
    </row>
    <row r="390">
      <c r="A390" s="14"/>
      <c r="B390" s="23" t="str">
        <f>IF($A390="","",'Система'!$B$4)</f>
        <v/>
      </c>
      <c r="C390" s="14"/>
      <c r="D390" s="23" t="str">
        <f t="array" ref="D390">IF(E390="","",XLOOKUP(E390,selector_09,selector_09_ids,""))</f>
        <v/>
      </c>
      <c r="E390" s="25"/>
      <c r="F390" s="14"/>
      <c r="G390" s="27"/>
      <c r="H390" s="27"/>
      <c r="I390" s="14"/>
      <c r="J390" s="14"/>
      <c r="K390" s="23" t="str">
        <f t="array" ref="K390">IF(L390="","",XLOOKUP(L390,selector_07,selector_07_ids,""))</f>
        <v/>
      </c>
      <c r="L390" s="25"/>
      <c r="M390" s="14"/>
      <c r="N390" s="23" t="str">
        <f t="array" ref="N390">IF(O390="","",XLOOKUP(O390,selector_04,selector_04_ids,""))</f>
        <v/>
      </c>
      <c r="O390" s="25"/>
      <c r="P390" s="14"/>
      <c r="Q390" s="27"/>
      <c r="R390" s="14"/>
    </row>
    <row r="391">
      <c r="A391" s="14"/>
      <c r="B391" s="23" t="str">
        <f>IF($A391="","",'Система'!$B$4)</f>
        <v/>
      </c>
      <c r="C391" s="14"/>
      <c r="D391" s="23" t="str">
        <f t="array" ref="D391">IF(E391="","",XLOOKUP(E391,selector_09,selector_09_ids,""))</f>
        <v/>
      </c>
      <c r="E391" s="25"/>
      <c r="F391" s="14"/>
      <c r="G391" s="27"/>
      <c r="H391" s="27"/>
      <c r="I391" s="14"/>
      <c r="J391" s="14"/>
      <c r="K391" s="23" t="str">
        <f t="array" ref="K391">IF(L391="","",XLOOKUP(L391,selector_07,selector_07_ids,""))</f>
        <v/>
      </c>
      <c r="L391" s="25"/>
      <c r="M391" s="14"/>
      <c r="N391" s="23" t="str">
        <f t="array" ref="N391">IF(O391="","",XLOOKUP(O391,selector_04,selector_04_ids,""))</f>
        <v/>
      </c>
      <c r="O391" s="25"/>
      <c r="P391" s="14"/>
      <c r="Q391" s="27"/>
      <c r="R391" s="14"/>
    </row>
    <row r="392">
      <c r="A392" s="14"/>
      <c r="B392" s="23" t="str">
        <f>IF($A392="","",'Система'!$B$4)</f>
        <v/>
      </c>
      <c r="C392" s="14"/>
      <c r="D392" s="23" t="str">
        <f t="array" ref="D392">IF(E392="","",XLOOKUP(E392,selector_09,selector_09_ids,""))</f>
        <v/>
      </c>
      <c r="E392" s="25"/>
      <c r="F392" s="14"/>
      <c r="G392" s="27"/>
      <c r="H392" s="27"/>
      <c r="I392" s="14"/>
      <c r="J392" s="14"/>
      <c r="K392" s="23" t="str">
        <f t="array" ref="K392">IF(L392="","",XLOOKUP(L392,selector_07,selector_07_ids,""))</f>
        <v/>
      </c>
      <c r="L392" s="25"/>
      <c r="M392" s="14"/>
      <c r="N392" s="23" t="str">
        <f t="array" ref="N392">IF(O392="","",XLOOKUP(O392,selector_04,selector_04_ids,""))</f>
        <v/>
      </c>
      <c r="O392" s="25"/>
      <c r="P392" s="14"/>
      <c r="Q392" s="27"/>
      <c r="R392" s="14"/>
    </row>
    <row r="393">
      <c r="A393" s="14"/>
      <c r="B393" s="23" t="str">
        <f>IF($A393="","",'Система'!$B$4)</f>
        <v/>
      </c>
      <c r="C393" s="14"/>
      <c r="D393" s="23" t="str">
        <f t="array" ref="D393">IF(E393="","",XLOOKUP(E393,selector_09,selector_09_ids,""))</f>
        <v/>
      </c>
      <c r="E393" s="25"/>
      <c r="F393" s="14"/>
      <c r="G393" s="27"/>
      <c r="H393" s="27"/>
      <c r="I393" s="14"/>
      <c r="J393" s="14"/>
      <c r="K393" s="23" t="str">
        <f t="array" ref="K393">IF(L393="","",XLOOKUP(L393,selector_07,selector_07_ids,""))</f>
        <v/>
      </c>
      <c r="L393" s="25"/>
      <c r="M393" s="14"/>
      <c r="N393" s="23" t="str">
        <f t="array" ref="N393">IF(O393="","",XLOOKUP(O393,selector_04,selector_04_ids,""))</f>
        <v/>
      </c>
      <c r="O393" s="25"/>
      <c r="P393" s="14"/>
      <c r="Q393" s="27"/>
      <c r="R393" s="14"/>
    </row>
    <row r="394">
      <c r="A394" s="14"/>
      <c r="B394" s="23" t="str">
        <f>IF($A394="","",'Система'!$B$4)</f>
        <v/>
      </c>
      <c r="C394" s="14"/>
      <c r="D394" s="23" t="str">
        <f t="array" ref="D394">IF(E394="","",XLOOKUP(E394,selector_09,selector_09_ids,""))</f>
        <v/>
      </c>
      <c r="E394" s="25"/>
      <c r="F394" s="14"/>
      <c r="G394" s="27"/>
      <c r="H394" s="27"/>
      <c r="I394" s="14"/>
      <c r="J394" s="14"/>
      <c r="K394" s="23" t="str">
        <f t="array" ref="K394">IF(L394="","",XLOOKUP(L394,selector_07,selector_07_ids,""))</f>
        <v/>
      </c>
      <c r="L394" s="25"/>
      <c r="M394" s="14"/>
      <c r="N394" s="23" t="str">
        <f t="array" ref="N394">IF(O394="","",XLOOKUP(O394,selector_04,selector_04_ids,""))</f>
        <v/>
      </c>
      <c r="O394" s="25"/>
      <c r="P394" s="14"/>
      <c r="Q394" s="27"/>
      <c r="R394" s="14"/>
    </row>
    <row r="395">
      <c r="A395" s="14"/>
      <c r="B395" s="23" t="str">
        <f>IF($A395="","",'Система'!$B$4)</f>
        <v/>
      </c>
      <c r="C395" s="14"/>
      <c r="D395" s="23" t="str">
        <f t="array" ref="D395">IF(E395="","",XLOOKUP(E395,selector_09,selector_09_ids,""))</f>
        <v/>
      </c>
      <c r="E395" s="25"/>
      <c r="F395" s="14"/>
      <c r="G395" s="27"/>
      <c r="H395" s="27"/>
      <c r="I395" s="14"/>
      <c r="J395" s="14"/>
      <c r="K395" s="23" t="str">
        <f t="array" ref="K395">IF(L395="","",XLOOKUP(L395,selector_07,selector_07_ids,""))</f>
        <v/>
      </c>
      <c r="L395" s="25"/>
      <c r="M395" s="14"/>
      <c r="N395" s="23" t="str">
        <f t="array" ref="N395">IF(O395="","",XLOOKUP(O395,selector_04,selector_04_ids,""))</f>
        <v/>
      </c>
      <c r="O395" s="25"/>
      <c r="P395" s="14"/>
      <c r="Q395" s="27"/>
      <c r="R395" s="14"/>
    </row>
    <row r="396">
      <c r="A396" s="14"/>
      <c r="B396" s="23" t="str">
        <f>IF($A396="","",'Система'!$B$4)</f>
        <v/>
      </c>
      <c r="C396" s="14"/>
      <c r="D396" s="23" t="str">
        <f t="array" ref="D396">IF(E396="","",XLOOKUP(E396,selector_09,selector_09_ids,""))</f>
        <v/>
      </c>
      <c r="E396" s="25"/>
      <c r="F396" s="14"/>
      <c r="G396" s="27"/>
      <c r="H396" s="27"/>
      <c r="I396" s="14"/>
      <c r="J396" s="14"/>
      <c r="K396" s="23" t="str">
        <f t="array" ref="K396">IF(L396="","",XLOOKUP(L396,selector_07,selector_07_ids,""))</f>
        <v/>
      </c>
      <c r="L396" s="25"/>
      <c r="M396" s="14"/>
      <c r="N396" s="23" t="str">
        <f t="array" ref="N396">IF(O396="","",XLOOKUP(O396,selector_04,selector_04_ids,""))</f>
        <v/>
      </c>
      <c r="O396" s="25"/>
      <c r="P396" s="14"/>
      <c r="Q396" s="27"/>
      <c r="R396" s="14"/>
    </row>
    <row r="397">
      <c r="A397" s="14"/>
      <c r="B397" s="23" t="str">
        <f>IF($A397="","",'Система'!$B$4)</f>
        <v/>
      </c>
      <c r="C397" s="14"/>
      <c r="D397" s="23" t="str">
        <f t="array" ref="D397">IF(E397="","",XLOOKUP(E397,selector_09,selector_09_ids,""))</f>
        <v/>
      </c>
      <c r="E397" s="25"/>
      <c r="F397" s="14"/>
      <c r="G397" s="27"/>
      <c r="H397" s="27"/>
      <c r="I397" s="14"/>
      <c r="J397" s="14"/>
      <c r="K397" s="23" t="str">
        <f t="array" ref="K397">IF(L397="","",XLOOKUP(L397,selector_07,selector_07_ids,""))</f>
        <v/>
      </c>
      <c r="L397" s="25"/>
      <c r="M397" s="14"/>
      <c r="N397" s="23" t="str">
        <f t="array" ref="N397">IF(O397="","",XLOOKUP(O397,selector_04,selector_04_ids,""))</f>
        <v/>
      </c>
      <c r="O397" s="25"/>
      <c r="P397" s="14"/>
      <c r="Q397" s="27"/>
      <c r="R397" s="14"/>
    </row>
    <row r="398">
      <c r="A398" s="14"/>
      <c r="B398" s="23" t="str">
        <f>IF($A398="","",'Система'!$B$4)</f>
        <v/>
      </c>
      <c r="C398" s="14"/>
      <c r="D398" s="23" t="str">
        <f t="array" ref="D398">IF(E398="","",XLOOKUP(E398,selector_09,selector_09_ids,""))</f>
        <v/>
      </c>
      <c r="E398" s="25"/>
      <c r="F398" s="14"/>
      <c r="G398" s="27"/>
      <c r="H398" s="27"/>
      <c r="I398" s="14"/>
      <c r="J398" s="14"/>
      <c r="K398" s="23" t="str">
        <f t="array" ref="K398">IF(L398="","",XLOOKUP(L398,selector_07,selector_07_ids,""))</f>
        <v/>
      </c>
      <c r="L398" s="25"/>
      <c r="M398" s="14"/>
      <c r="N398" s="23" t="str">
        <f t="array" ref="N398">IF(O398="","",XLOOKUP(O398,selector_04,selector_04_ids,""))</f>
        <v/>
      </c>
      <c r="O398" s="25"/>
      <c r="P398" s="14"/>
      <c r="Q398" s="27"/>
      <c r="R398" s="14"/>
    </row>
    <row r="399">
      <c r="A399" s="14"/>
      <c r="B399" s="23" t="str">
        <f>IF($A399="","",'Система'!$B$4)</f>
        <v/>
      </c>
      <c r="C399" s="14"/>
      <c r="D399" s="23" t="str">
        <f t="array" ref="D399">IF(E399="","",XLOOKUP(E399,selector_09,selector_09_ids,""))</f>
        <v/>
      </c>
      <c r="E399" s="25"/>
      <c r="F399" s="14"/>
      <c r="G399" s="27"/>
      <c r="H399" s="27"/>
      <c r="I399" s="14"/>
      <c r="J399" s="14"/>
      <c r="K399" s="23" t="str">
        <f t="array" ref="K399">IF(L399="","",XLOOKUP(L399,selector_07,selector_07_ids,""))</f>
        <v/>
      </c>
      <c r="L399" s="25"/>
      <c r="M399" s="14"/>
      <c r="N399" s="23" t="str">
        <f t="array" ref="N399">IF(O399="","",XLOOKUP(O399,selector_04,selector_04_ids,""))</f>
        <v/>
      </c>
      <c r="O399" s="25"/>
      <c r="P399" s="14"/>
      <c r="Q399" s="27"/>
      <c r="R399" s="14"/>
    </row>
    <row r="400">
      <c r="A400" s="14"/>
      <c r="B400" s="23" t="str">
        <f>IF($A400="","",'Система'!$B$4)</f>
        <v/>
      </c>
      <c r="C400" s="14"/>
      <c r="D400" s="23" t="str">
        <f t="array" ref="D400">IF(E400="","",XLOOKUP(E400,selector_09,selector_09_ids,""))</f>
        <v/>
      </c>
      <c r="E400" s="25"/>
      <c r="F400" s="14"/>
      <c r="G400" s="27"/>
      <c r="H400" s="27"/>
      <c r="I400" s="14"/>
      <c r="J400" s="14"/>
      <c r="K400" s="23" t="str">
        <f t="array" ref="K400">IF(L400="","",XLOOKUP(L400,selector_07,selector_07_ids,""))</f>
        <v/>
      </c>
      <c r="L400" s="25"/>
      <c r="M400" s="14"/>
      <c r="N400" s="23" t="str">
        <f t="array" ref="N400">IF(O400="","",XLOOKUP(O400,selector_04,selector_04_ids,""))</f>
        <v/>
      </c>
      <c r="O400" s="25"/>
      <c r="P400" s="14"/>
      <c r="Q400" s="27"/>
      <c r="R400" s="14"/>
    </row>
    <row r="401">
      <c r="A401" s="14"/>
      <c r="B401" s="23" t="str">
        <f>IF($A401="","",'Система'!$B$4)</f>
        <v/>
      </c>
      <c r="C401" s="14"/>
      <c r="D401" s="23" t="str">
        <f t="array" ref="D401">IF(E401="","",XLOOKUP(E401,selector_09,selector_09_ids,""))</f>
        <v/>
      </c>
      <c r="E401" s="25"/>
      <c r="F401" s="14"/>
      <c r="G401" s="27"/>
      <c r="H401" s="27"/>
      <c r="I401" s="14"/>
      <c r="J401" s="14"/>
      <c r="K401" s="23" t="str">
        <f t="array" ref="K401">IF(L401="","",XLOOKUP(L401,selector_07,selector_07_ids,""))</f>
        <v/>
      </c>
      <c r="L401" s="25"/>
      <c r="M401" s="14"/>
      <c r="N401" s="23" t="str">
        <f t="array" ref="N401">IF(O401="","",XLOOKUP(O401,selector_04,selector_04_ids,""))</f>
        <v/>
      </c>
      <c r="O401" s="25"/>
      <c r="P401" s="14"/>
      <c r="Q401" s="27"/>
      <c r="R401" s="14"/>
    </row>
    <row r="402">
      <c r="A402" s="14"/>
      <c r="B402" s="23" t="str">
        <f>IF($A402="","",'Система'!$B$4)</f>
        <v/>
      </c>
      <c r="C402" s="14"/>
      <c r="D402" s="23" t="str">
        <f t="array" ref="D402">IF(E402="","",XLOOKUP(E402,selector_09,selector_09_ids,""))</f>
        <v/>
      </c>
      <c r="E402" s="25"/>
      <c r="F402" s="14"/>
      <c r="G402" s="27"/>
      <c r="H402" s="27"/>
      <c r="I402" s="14"/>
      <c r="J402" s="14"/>
      <c r="K402" s="23" t="str">
        <f t="array" ref="K402">IF(L402="","",XLOOKUP(L402,selector_07,selector_07_ids,""))</f>
        <v/>
      </c>
      <c r="L402" s="25"/>
      <c r="M402" s="14"/>
      <c r="N402" s="23" t="str">
        <f t="array" ref="N402">IF(O402="","",XLOOKUP(O402,selector_04,selector_04_ids,""))</f>
        <v/>
      </c>
      <c r="O402" s="25"/>
      <c r="P402" s="14"/>
      <c r="Q402" s="27"/>
      <c r="R402" s="14"/>
    </row>
    <row r="403">
      <c r="A403" s="14"/>
      <c r="B403" s="23" t="str">
        <f>IF($A403="","",'Система'!$B$4)</f>
        <v/>
      </c>
      <c r="C403" s="14"/>
      <c r="D403" s="23" t="str">
        <f t="array" ref="D403">IF(E403="","",XLOOKUP(E403,selector_09,selector_09_ids,""))</f>
        <v/>
      </c>
      <c r="E403" s="25"/>
      <c r="F403" s="14"/>
      <c r="G403" s="27"/>
      <c r="H403" s="27"/>
      <c r="I403" s="14"/>
      <c r="J403" s="14"/>
      <c r="K403" s="23" t="str">
        <f t="array" ref="K403">IF(L403="","",XLOOKUP(L403,selector_07,selector_07_ids,""))</f>
        <v/>
      </c>
      <c r="L403" s="25"/>
      <c r="M403" s="14"/>
      <c r="N403" s="23" t="str">
        <f t="array" ref="N403">IF(O403="","",XLOOKUP(O403,selector_04,selector_04_ids,""))</f>
        <v/>
      </c>
      <c r="O403" s="25"/>
      <c r="P403" s="14"/>
      <c r="Q403" s="27"/>
      <c r="R403" s="14"/>
    </row>
    <row r="404">
      <c r="A404" s="14"/>
      <c r="B404" s="23" t="str">
        <f>IF($A404="","",'Система'!$B$4)</f>
        <v/>
      </c>
      <c r="C404" s="14"/>
      <c r="D404" s="23" t="str">
        <f t="array" ref="D404">IF(E404="","",XLOOKUP(E404,selector_09,selector_09_ids,""))</f>
        <v/>
      </c>
      <c r="E404" s="25"/>
      <c r="F404" s="14"/>
      <c r="G404" s="27"/>
      <c r="H404" s="27"/>
      <c r="I404" s="14"/>
      <c r="J404" s="14"/>
      <c r="K404" s="23" t="str">
        <f t="array" ref="K404">IF(L404="","",XLOOKUP(L404,selector_07,selector_07_ids,""))</f>
        <v/>
      </c>
      <c r="L404" s="25"/>
      <c r="M404" s="14"/>
      <c r="N404" s="23" t="str">
        <f t="array" ref="N404">IF(O404="","",XLOOKUP(O404,selector_04,selector_04_ids,""))</f>
        <v/>
      </c>
      <c r="O404" s="25"/>
      <c r="P404" s="14"/>
      <c r="Q404" s="27"/>
      <c r="R404" s="14"/>
    </row>
    <row r="405">
      <c r="A405" s="14"/>
      <c r="B405" s="23" t="str">
        <f>IF($A405="","",'Система'!$B$4)</f>
        <v/>
      </c>
      <c r="C405" s="14"/>
      <c r="D405" s="23" t="str">
        <f t="array" ref="D405">IF(E405="","",XLOOKUP(E405,selector_09,selector_09_ids,""))</f>
        <v/>
      </c>
      <c r="E405" s="25"/>
      <c r="F405" s="14"/>
      <c r="G405" s="27"/>
      <c r="H405" s="27"/>
      <c r="I405" s="14"/>
      <c r="J405" s="14"/>
      <c r="K405" s="23" t="str">
        <f t="array" ref="K405">IF(L405="","",XLOOKUP(L405,selector_07,selector_07_ids,""))</f>
        <v/>
      </c>
      <c r="L405" s="25"/>
      <c r="M405" s="14"/>
      <c r="N405" s="23" t="str">
        <f t="array" ref="N405">IF(O405="","",XLOOKUP(O405,selector_04,selector_04_ids,""))</f>
        <v/>
      </c>
      <c r="O405" s="25"/>
      <c r="P405" s="14"/>
      <c r="Q405" s="27"/>
      <c r="R405" s="14"/>
    </row>
    <row r="406">
      <c r="A406" s="14"/>
      <c r="B406" s="23" t="str">
        <f>IF($A406="","",'Система'!$B$4)</f>
        <v/>
      </c>
      <c r="C406" s="14"/>
      <c r="D406" s="23" t="str">
        <f t="array" ref="D406">IF(E406="","",XLOOKUP(E406,selector_09,selector_09_ids,""))</f>
        <v/>
      </c>
      <c r="E406" s="25"/>
      <c r="F406" s="14"/>
      <c r="G406" s="27"/>
      <c r="H406" s="27"/>
      <c r="I406" s="14"/>
      <c r="J406" s="14"/>
      <c r="K406" s="23" t="str">
        <f t="array" ref="K406">IF(L406="","",XLOOKUP(L406,selector_07,selector_07_ids,""))</f>
        <v/>
      </c>
      <c r="L406" s="25"/>
      <c r="M406" s="14"/>
      <c r="N406" s="23" t="str">
        <f t="array" ref="N406">IF(O406="","",XLOOKUP(O406,selector_04,selector_04_ids,""))</f>
        <v/>
      </c>
      <c r="O406" s="25"/>
      <c r="P406" s="14"/>
      <c r="Q406" s="27"/>
      <c r="R406" s="14"/>
    </row>
    <row r="407">
      <c r="A407" s="14"/>
      <c r="B407" s="23" t="str">
        <f>IF($A407="","",'Система'!$B$4)</f>
        <v/>
      </c>
      <c r="C407" s="14"/>
      <c r="D407" s="23" t="str">
        <f t="array" ref="D407">IF(E407="","",XLOOKUP(E407,selector_09,selector_09_ids,""))</f>
        <v/>
      </c>
      <c r="E407" s="25"/>
      <c r="F407" s="14"/>
      <c r="G407" s="27"/>
      <c r="H407" s="27"/>
      <c r="I407" s="14"/>
      <c r="J407" s="14"/>
      <c r="K407" s="23" t="str">
        <f t="array" ref="K407">IF(L407="","",XLOOKUP(L407,selector_07,selector_07_ids,""))</f>
        <v/>
      </c>
      <c r="L407" s="25"/>
      <c r="M407" s="14"/>
      <c r="N407" s="23" t="str">
        <f t="array" ref="N407">IF(O407="","",XLOOKUP(O407,selector_04,selector_04_ids,""))</f>
        <v/>
      </c>
      <c r="O407" s="25"/>
      <c r="P407" s="14"/>
      <c r="Q407" s="27"/>
      <c r="R407" s="14"/>
    </row>
    <row r="408">
      <c r="A408" s="14"/>
      <c r="B408" s="23" t="str">
        <f>IF($A408="","",'Система'!$B$4)</f>
        <v/>
      </c>
      <c r="C408" s="14"/>
      <c r="D408" s="23" t="str">
        <f t="array" ref="D408">IF(E408="","",XLOOKUP(E408,selector_09,selector_09_ids,""))</f>
        <v/>
      </c>
      <c r="E408" s="25"/>
      <c r="F408" s="14"/>
      <c r="G408" s="27"/>
      <c r="H408" s="27"/>
      <c r="I408" s="14"/>
      <c r="J408" s="14"/>
      <c r="K408" s="23" t="str">
        <f t="array" ref="K408">IF(L408="","",XLOOKUP(L408,selector_07,selector_07_ids,""))</f>
        <v/>
      </c>
      <c r="L408" s="25"/>
      <c r="M408" s="14"/>
      <c r="N408" s="23" t="str">
        <f t="array" ref="N408">IF(O408="","",XLOOKUP(O408,selector_04,selector_04_ids,""))</f>
        <v/>
      </c>
      <c r="O408" s="25"/>
      <c r="P408" s="14"/>
      <c r="Q408" s="27"/>
      <c r="R408" s="14"/>
    </row>
    <row r="409">
      <c r="A409" s="14"/>
      <c r="B409" s="23" t="str">
        <f>IF($A409="","",'Система'!$B$4)</f>
        <v/>
      </c>
      <c r="C409" s="14"/>
      <c r="D409" s="23" t="str">
        <f t="array" ref="D409">IF(E409="","",XLOOKUP(E409,selector_09,selector_09_ids,""))</f>
        <v/>
      </c>
      <c r="E409" s="25"/>
      <c r="F409" s="14"/>
      <c r="G409" s="27"/>
      <c r="H409" s="27"/>
      <c r="I409" s="14"/>
      <c r="J409" s="14"/>
      <c r="K409" s="23" t="str">
        <f t="array" ref="K409">IF(L409="","",XLOOKUP(L409,selector_07,selector_07_ids,""))</f>
        <v/>
      </c>
      <c r="L409" s="25"/>
      <c r="M409" s="14"/>
      <c r="N409" s="23" t="str">
        <f t="array" ref="N409">IF(O409="","",XLOOKUP(O409,selector_04,selector_04_ids,""))</f>
        <v/>
      </c>
      <c r="O409" s="25"/>
      <c r="P409" s="14"/>
      <c r="Q409" s="27"/>
      <c r="R409" s="14"/>
    </row>
    <row r="410">
      <c r="A410" s="14"/>
      <c r="B410" s="23" t="str">
        <f>IF($A410="","",'Система'!$B$4)</f>
        <v/>
      </c>
      <c r="C410" s="14"/>
      <c r="D410" s="23" t="str">
        <f t="array" ref="D410">IF(E410="","",XLOOKUP(E410,selector_09,selector_09_ids,""))</f>
        <v/>
      </c>
      <c r="E410" s="25"/>
      <c r="F410" s="14"/>
      <c r="G410" s="27"/>
      <c r="H410" s="27"/>
      <c r="I410" s="14"/>
      <c r="J410" s="14"/>
      <c r="K410" s="23" t="str">
        <f t="array" ref="K410">IF(L410="","",XLOOKUP(L410,selector_07,selector_07_ids,""))</f>
        <v/>
      </c>
      <c r="L410" s="25"/>
      <c r="M410" s="14"/>
      <c r="N410" s="23" t="str">
        <f t="array" ref="N410">IF(O410="","",XLOOKUP(O410,selector_04,selector_04_ids,""))</f>
        <v/>
      </c>
      <c r="O410" s="25"/>
      <c r="P410" s="14"/>
      <c r="Q410" s="27"/>
      <c r="R410" s="14"/>
    </row>
    <row r="411">
      <c r="A411" s="14"/>
      <c r="B411" s="23" t="str">
        <f>IF($A411="","",'Система'!$B$4)</f>
        <v/>
      </c>
      <c r="C411" s="14"/>
      <c r="D411" s="23" t="str">
        <f t="array" ref="D411">IF(E411="","",XLOOKUP(E411,selector_09,selector_09_ids,""))</f>
        <v/>
      </c>
      <c r="E411" s="25"/>
      <c r="F411" s="14"/>
      <c r="G411" s="27"/>
      <c r="H411" s="27"/>
      <c r="I411" s="14"/>
      <c r="J411" s="14"/>
      <c r="K411" s="23" t="str">
        <f t="array" ref="K411">IF(L411="","",XLOOKUP(L411,selector_07,selector_07_ids,""))</f>
        <v/>
      </c>
      <c r="L411" s="25"/>
      <c r="M411" s="14"/>
      <c r="N411" s="23" t="str">
        <f t="array" ref="N411">IF(O411="","",XLOOKUP(O411,selector_04,selector_04_ids,""))</f>
        <v/>
      </c>
      <c r="O411" s="25"/>
      <c r="P411" s="14"/>
      <c r="Q411" s="27"/>
      <c r="R411" s="14"/>
    </row>
    <row r="412">
      <c r="A412" s="14"/>
      <c r="B412" s="23" t="str">
        <f>IF($A412="","",'Система'!$B$4)</f>
        <v/>
      </c>
      <c r="C412" s="14"/>
      <c r="D412" s="23" t="str">
        <f t="array" ref="D412">IF(E412="","",XLOOKUP(E412,selector_09,selector_09_ids,""))</f>
        <v/>
      </c>
      <c r="E412" s="25"/>
      <c r="F412" s="14"/>
      <c r="G412" s="27"/>
      <c r="H412" s="27"/>
      <c r="I412" s="14"/>
      <c r="J412" s="14"/>
      <c r="K412" s="23" t="str">
        <f t="array" ref="K412">IF(L412="","",XLOOKUP(L412,selector_07,selector_07_ids,""))</f>
        <v/>
      </c>
      <c r="L412" s="25"/>
      <c r="M412" s="14"/>
      <c r="N412" s="23" t="str">
        <f t="array" ref="N412">IF(O412="","",XLOOKUP(O412,selector_04,selector_04_ids,""))</f>
        <v/>
      </c>
      <c r="O412" s="25"/>
      <c r="P412" s="14"/>
      <c r="Q412" s="27"/>
      <c r="R412" s="14"/>
    </row>
    <row r="413">
      <c r="A413" s="14"/>
      <c r="B413" s="23" t="str">
        <f>IF($A413="","",'Система'!$B$4)</f>
        <v/>
      </c>
      <c r="C413" s="14"/>
      <c r="D413" s="23" t="str">
        <f t="array" ref="D413">IF(E413="","",XLOOKUP(E413,selector_09,selector_09_ids,""))</f>
        <v/>
      </c>
      <c r="E413" s="25"/>
      <c r="F413" s="14"/>
      <c r="G413" s="27"/>
      <c r="H413" s="27"/>
      <c r="I413" s="14"/>
      <c r="J413" s="14"/>
      <c r="K413" s="23" t="str">
        <f t="array" ref="K413">IF(L413="","",XLOOKUP(L413,selector_07,selector_07_ids,""))</f>
        <v/>
      </c>
      <c r="L413" s="25"/>
      <c r="M413" s="14"/>
      <c r="N413" s="23" t="str">
        <f t="array" ref="N413">IF(O413="","",XLOOKUP(O413,selector_04,selector_04_ids,""))</f>
        <v/>
      </c>
      <c r="O413" s="25"/>
      <c r="P413" s="14"/>
      <c r="Q413" s="27"/>
      <c r="R413" s="14"/>
    </row>
    <row r="414">
      <c r="A414" s="14"/>
      <c r="B414" s="23" t="str">
        <f>IF($A414="","",'Система'!$B$4)</f>
        <v/>
      </c>
      <c r="C414" s="14"/>
      <c r="D414" s="23" t="str">
        <f t="array" ref="D414">IF(E414="","",XLOOKUP(E414,selector_09,selector_09_ids,""))</f>
        <v/>
      </c>
      <c r="E414" s="25"/>
      <c r="F414" s="14"/>
      <c r="G414" s="27"/>
      <c r="H414" s="27"/>
      <c r="I414" s="14"/>
      <c r="J414" s="14"/>
      <c r="K414" s="23" t="str">
        <f t="array" ref="K414">IF(L414="","",XLOOKUP(L414,selector_07,selector_07_ids,""))</f>
        <v/>
      </c>
      <c r="L414" s="25"/>
      <c r="M414" s="14"/>
      <c r="N414" s="23" t="str">
        <f t="array" ref="N414">IF(O414="","",XLOOKUP(O414,selector_04,selector_04_ids,""))</f>
        <v/>
      </c>
      <c r="O414" s="25"/>
      <c r="P414" s="14"/>
      <c r="Q414" s="27"/>
      <c r="R414" s="14"/>
    </row>
    <row r="415">
      <c r="A415" s="14"/>
      <c r="B415" s="23" t="str">
        <f>IF($A415="","",'Система'!$B$4)</f>
        <v/>
      </c>
      <c r="C415" s="14"/>
      <c r="D415" s="23" t="str">
        <f t="array" ref="D415">IF(E415="","",XLOOKUP(E415,selector_09,selector_09_ids,""))</f>
        <v/>
      </c>
      <c r="E415" s="25"/>
      <c r="F415" s="14"/>
      <c r="G415" s="27"/>
      <c r="H415" s="27"/>
      <c r="I415" s="14"/>
      <c r="J415" s="14"/>
      <c r="K415" s="23" t="str">
        <f t="array" ref="K415">IF(L415="","",XLOOKUP(L415,selector_07,selector_07_ids,""))</f>
        <v/>
      </c>
      <c r="L415" s="25"/>
      <c r="M415" s="14"/>
      <c r="N415" s="23" t="str">
        <f t="array" ref="N415">IF(O415="","",XLOOKUP(O415,selector_04,selector_04_ids,""))</f>
        <v/>
      </c>
      <c r="O415" s="25"/>
      <c r="P415" s="14"/>
      <c r="Q415" s="27"/>
      <c r="R415" s="14"/>
    </row>
    <row r="416">
      <c r="A416" s="14"/>
      <c r="B416" s="23" t="str">
        <f>IF($A416="","",'Система'!$B$4)</f>
        <v/>
      </c>
      <c r="C416" s="14"/>
      <c r="D416" s="23" t="str">
        <f t="array" ref="D416">IF(E416="","",XLOOKUP(E416,selector_09,selector_09_ids,""))</f>
        <v/>
      </c>
      <c r="E416" s="25"/>
      <c r="F416" s="14"/>
      <c r="G416" s="27"/>
      <c r="H416" s="27"/>
      <c r="I416" s="14"/>
      <c r="J416" s="14"/>
      <c r="K416" s="23" t="str">
        <f t="array" ref="K416">IF(L416="","",XLOOKUP(L416,selector_07,selector_07_ids,""))</f>
        <v/>
      </c>
      <c r="L416" s="25"/>
      <c r="M416" s="14"/>
      <c r="N416" s="23" t="str">
        <f t="array" ref="N416">IF(O416="","",XLOOKUP(O416,selector_04,selector_04_ids,""))</f>
        <v/>
      </c>
      <c r="O416" s="25"/>
      <c r="P416" s="14"/>
      <c r="Q416" s="27"/>
      <c r="R416" s="14"/>
    </row>
    <row r="417">
      <c r="A417" s="14"/>
      <c r="B417" s="23" t="str">
        <f>IF($A417="","",'Система'!$B$4)</f>
        <v/>
      </c>
      <c r="C417" s="14"/>
      <c r="D417" s="23" t="str">
        <f t="array" ref="D417">IF(E417="","",XLOOKUP(E417,selector_09,selector_09_ids,""))</f>
        <v/>
      </c>
      <c r="E417" s="25"/>
      <c r="F417" s="14"/>
      <c r="G417" s="27"/>
      <c r="H417" s="27"/>
      <c r="I417" s="14"/>
      <c r="J417" s="14"/>
      <c r="K417" s="23" t="str">
        <f t="array" ref="K417">IF(L417="","",XLOOKUP(L417,selector_07,selector_07_ids,""))</f>
        <v/>
      </c>
      <c r="L417" s="25"/>
      <c r="M417" s="14"/>
      <c r="N417" s="23" t="str">
        <f t="array" ref="N417">IF(O417="","",XLOOKUP(O417,selector_04,selector_04_ids,""))</f>
        <v/>
      </c>
      <c r="O417" s="25"/>
      <c r="P417" s="14"/>
      <c r="Q417" s="27"/>
      <c r="R417" s="14"/>
    </row>
    <row r="418">
      <c r="A418" s="14"/>
      <c r="B418" s="23" t="str">
        <f>IF($A418="","",'Система'!$B$4)</f>
        <v/>
      </c>
      <c r="C418" s="14"/>
      <c r="D418" s="23" t="str">
        <f t="array" ref="D418">IF(E418="","",XLOOKUP(E418,selector_09,selector_09_ids,""))</f>
        <v/>
      </c>
      <c r="E418" s="25"/>
      <c r="F418" s="14"/>
      <c r="G418" s="27"/>
      <c r="H418" s="27"/>
      <c r="I418" s="14"/>
      <c r="J418" s="14"/>
      <c r="K418" s="23" t="str">
        <f t="array" ref="K418">IF(L418="","",XLOOKUP(L418,selector_07,selector_07_ids,""))</f>
        <v/>
      </c>
      <c r="L418" s="25"/>
      <c r="M418" s="14"/>
      <c r="N418" s="23" t="str">
        <f t="array" ref="N418">IF(O418="","",XLOOKUP(O418,selector_04,selector_04_ids,""))</f>
        <v/>
      </c>
      <c r="O418" s="25"/>
      <c r="P418" s="14"/>
      <c r="Q418" s="27"/>
      <c r="R418" s="14"/>
    </row>
    <row r="419">
      <c r="A419" s="14"/>
      <c r="B419" s="23" t="str">
        <f>IF($A419="","",'Система'!$B$4)</f>
        <v/>
      </c>
      <c r="C419" s="14"/>
      <c r="D419" s="23" t="str">
        <f t="array" ref="D419">IF(E419="","",XLOOKUP(E419,selector_09,selector_09_ids,""))</f>
        <v/>
      </c>
      <c r="E419" s="25"/>
      <c r="F419" s="14"/>
      <c r="G419" s="27"/>
      <c r="H419" s="27"/>
      <c r="I419" s="14"/>
      <c r="J419" s="14"/>
      <c r="K419" s="23" t="str">
        <f t="array" ref="K419">IF(L419="","",XLOOKUP(L419,selector_07,selector_07_ids,""))</f>
        <v/>
      </c>
      <c r="L419" s="25"/>
      <c r="M419" s="14"/>
      <c r="N419" s="23" t="str">
        <f t="array" ref="N419">IF(O419="","",XLOOKUP(O419,selector_04,selector_04_ids,""))</f>
        <v/>
      </c>
      <c r="O419" s="25"/>
      <c r="P419" s="14"/>
      <c r="Q419" s="27"/>
      <c r="R419" s="14"/>
    </row>
    <row r="420">
      <c r="A420" s="14"/>
      <c r="B420" s="23" t="str">
        <f>IF($A420="","",'Система'!$B$4)</f>
        <v/>
      </c>
      <c r="C420" s="14"/>
      <c r="D420" s="23" t="str">
        <f t="array" ref="D420">IF(E420="","",XLOOKUP(E420,selector_09,selector_09_ids,""))</f>
        <v/>
      </c>
      <c r="E420" s="25"/>
      <c r="F420" s="14"/>
      <c r="G420" s="27"/>
      <c r="H420" s="27"/>
      <c r="I420" s="14"/>
      <c r="J420" s="14"/>
      <c r="K420" s="23" t="str">
        <f t="array" ref="K420">IF(L420="","",XLOOKUP(L420,selector_07,selector_07_ids,""))</f>
        <v/>
      </c>
      <c r="L420" s="25"/>
      <c r="M420" s="14"/>
      <c r="N420" s="23" t="str">
        <f t="array" ref="N420">IF(O420="","",XLOOKUP(O420,selector_04,selector_04_ids,""))</f>
        <v/>
      </c>
      <c r="O420" s="25"/>
      <c r="P420" s="14"/>
      <c r="Q420" s="27"/>
      <c r="R420" s="14"/>
    </row>
    <row r="421">
      <c r="A421" s="14"/>
      <c r="B421" s="23" t="str">
        <f>IF($A421="","",'Система'!$B$4)</f>
        <v/>
      </c>
      <c r="C421" s="14"/>
      <c r="D421" s="23" t="str">
        <f t="array" ref="D421">IF(E421="","",XLOOKUP(E421,selector_09,selector_09_ids,""))</f>
        <v/>
      </c>
      <c r="E421" s="25"/>
      <c r="F421" s="14"/>
      <c r="G421" s="27"/>
      <c r="H421" s="27"/>
      <c r="I421" s="14"/>
      <c r="J421" s="14"/>
      <c r="K421" s="23" t="str">
        <f t="array" ref="K421">IF(L421="","",XLOOKUP(L421,selector_07,selector_07_ids,""))</f>
        <v/>
      </c>
      <c r="L421" s="25"/>
      <c r="M421" s="14"/>
      <c r="N421" s="23" t="str">
        <f t="array" ref="N421">IF(O421="","",XLOOKUP(O421,selector_04,selector_04_ids,""))</f>
        <v/>
      </c>
      <c r="O421" s="25"/>
      <c r="P421" s="14"/>
      <c r="Q421" s="27"/>
      <c r="R421" s="14"/>
    </row>
    <row r="422">
      <c r="A422" s="14"/>
      <c r="B422" s="23" t="str">
        <f>IF($A422="","",'Система'!$B$4)</f>
        <v/>
      </c>
      <c r="C422" s="14"/>
      <c r="D422" s="23" t="str">
        <f t="array" ref="D422">IF(E422="","",XLOOKUP(E422,selector_09,selector_09_ids,""))</f>
        <v/>
      </c>
      <c r="E422" s="25"/>
      <c r="F422" s="14"/>
      <c r="G422" s="27"/>
      <c r="H422" s="27"/>
      <c r="I422" s="14"/>
      <c r="J422" s="14"/>
      <c r="K422" s="23" t="str">
        <f t="array" ref="K422">IF(L422="","",XLOOKUP(L422,selector_07,selector_07_ids,""))</f>
        <v/>
      </c>
      <c r="L422" s="25"/>
      <c r="M422" s="14"/>
      <c r="N422" s="23" t="str">
        <f t="array" ref="N422">IF(O422="","",XLOOKUP(O422,selector_04,selector_04_ids,""))</f>
        <v/>
      </c>
      <c r="O422" s="25"/>
      <c r="P422" s="14"/>
      <c r="Q422" s="27"/>
      <c r="R422" s="14"/>
    </row>
    <row r="423">
      <c r="A423" s="14"/>
      <c r="B423" s="23" t="str">
        <f>IF($A423="","",'Система'!$B$4)</f>
        <v/>
      </c>
      <c r="C423" s="14"/>
      <c r="D423" s="23" t="str">
        <f t="array" ref="D423">IF(E423="","",XLOOKUP(E423,selector_09,selector_09_ids,""))</f>
        <v/>
      </c>
      <c r="E423" s="25"/>
      <c r="F423" s="14"/>
      <c r="G423" s="27"/>
      <c r="H423" s="27"/>
      <c r="I423" s="14"/>
      <c r="J423" s="14"/>
      <c r="K423" s="23" t="str">
        <f t="array" ref="K423">IF(L423="","",XLOOKUP(L423,selector_07,selector_07_ids,""))</f>
        <v/>
      </c>
      <c r="L423" s="25"/>
      <c r="M423" s="14"/>
      <c r="N423" s="23" t="str">
        <f t="array" ref="N423">IF(O423="","",XLOOKUP(O423,selector_04,selector_04_ids,""))</f>
        <v/>
      </c>
      <c r="O423" s="25"/>
      <c r="P423" s="14"/>
      <c r="Q423" s="27"/>
      <c r="R423" s="14"/>
    </row>
    <row r="424">
      <c r="A424" s="14"/>
      <c r="B424" s="23" t="str">
        <f>IF($A424="","",'Система'!$B$4)</f>
        <v/>
      </c>
      <c r="C424" s="14"/>
      <c r="D424" s="23" t="str">
        <f t="array" ref="D424">IF(E424="","",XLOOKUP(E424,selector_09,selector_09_ids,""))</f>
        <v/>
      </c>
      <c r="E424" s="25"/>
      <c r="F424" s="14"/>
      <c r="G424" s="27"/>
      <c r="H424" s="27"/>
      <c r="I424" s="14"/>
      <c r="J424" s="14"/>
      <c r="K424" s="23" t="str">
        <f t="array" ref="K424">IF(L424="","",XLOOKUP(L424,selector_07,selector_07_ids,""))</f>
        <v/>
      </c>
      <c r="L424" s="25"/>
      <c r="M424" s="14"/>
      <c r="N424" s="23" t="str">
        <f t="array" ref="N424">IF(O424="","",XLOOKUP(O424,selector_04,selector_04_ids,""))</f>
        <v/>
      </c>
      <c r="O424" s="25"/>
      <c r="P424" s="14"/>
      <c r="Q424" s="27"/>
      <c r="R424" s="14"/>
    </row>
    <row r="425">
      <c r="A425" s="14"/>
      <c r="B425" s="23" t="str">
        <f>IF($A425="","",'Система'!$B$4)</f>
        <v/>
      </c>
      <c r="C425" s="14"/>
      <c r="D425" s="23" t="str">
        <f t="array" ref="D425">IF(E425="","",XLOOKUP(E425,selector_09,selector_09_ids,""))</f>
        <v/>
      </c>
      <c r="E425" s="25"/>
      <c r="F425" s="14"/>
      <c r="G425" s="27"/>
      <c r="H425" s="27"/>
      <c r="I425" s="14"/>
      <c r="J425" s="14"/>
      <c r="K425" s="23" t="str">
        <f t="array" ref="K425">IF(L425="","",XLOOKUP(L425,selector_07,selector_07_ids,""))</f>
        <v/>
      </c>
      <c r="L425" s="25"/>
      <c r="M425" s="14"/>
      <c r="N425" s="23" t="str">
        <f t="array" ref="N425">IF(O425="","",XLOOKUP(O425,selector_04,selector_04_ids,""))</f>
        <v/>
      </c>
      <c r="O425" s="25"/>
      <c r="P425" s="14"/>
      <c r="Q425" s="27"/>
      <c r="R425" s="14"/>
    </row>
    <row r="426">
      <c r="A426" s="14"/>
      <c r="B426" s="23" t="str">
        <f>IF($A426="","",'Система'!$B$4)</f>
        <v/>
      </c>
      <c r="C426" s="14"/>
      <c r="D426" s="23" t="str">
        <f t="array" ref="D426">IF(E426="","",XLOOKUP(E426,selector_09,selector_09_ids,""))</f>
        <v/>
      </c>
      <c r="E426" s="25"/>
      <c r="F426" s="14"/>
      <c r="G426" s="27"/>
      <c r="H426" s="27"/>
      <c r="I426" s="14"/>
      <c r="J426" s="14"/>
      <c r="K426" s="23" t="str">
        <f t="array" ref="K426">IF(L426="","",XLOOKUP(L426,selector_07,selector_07_ids,""))</f>
        <v/>
      </c>
      <c r="L426" s="25"/>
      <c r="M426" s="14"/>
      <c r="N426" s="23" t="str">
        <f t="array" ref="N426">IF(O426="","",XLOOKUP(O426,selector_04,selector_04_ids,""))</f>
        <v/>
      </c>
      <c r="O426" s="25"/>
      <c r="P426" s="14"/>
      <c r="Q426" s="27"/>
      <c r="R426" s="14"/>
    </row>
    <row r="427">
      <c r="A427" s="14"/>
      <c r="B427" s="23" t="str">
        <f>IF($A427="","",'Система'!$B$4)</f>
        <v/>
      </c>
      <c r="C427" s="14"/>
      <c r="D427" s="23" t="str">
        <f t="array" ref="D427">IF(E427="","",XLOOKUP(E427,selector_09,selector_09_ids,""))</f>
        <v/>
      </c>
      <c r="E427" s="25"/>
      <c r="F427" s="14"/>
      <c r="G427" s="27"/>
      <c r="H427" s="27"/>
      <c r="I427" s="14"/>
      <c r="J427" s="14"/>
      <c r="K427" s="23" t="str">
        <f t="array" ref="K427">IF(L427="","",XLOOKUP(L427,selector_07,selector_07_ids,""))</f>
        <v/>
      </c>
      <c r="L427" s="25"/>
      <c r="M427" s="14"/>
      <c r="N427" s="23" t="str">
        <f t="array" ref="N427">IF(O427="","",XLOOKUP(O427,selector_04,selector_04_ids,""))</f>
        <v/>
      </c>
      <c r="O427" s="25"/>
      <c r="P427" s="14"/>
      <c r="Q427" s="27"/>
      <c r="R427" s="14"/>
    </row>
    <row r="428">
      <c r="A428" s="14"/>
      <c r="B428" s="23" t="str">
        <f>IF($A428="","",'Система'!$B$4)</f>
        <v/>
      </c>
      <c r="C428" s="14"/>
      <c r="D428" s="23" t="str">
        <f t="array" ref="D428">IF(E428="","",XLOOKUP(E428,selector_09,selector_09_ids,""))</f>
        <v/>
      </c>
      <c r="E428" s="25"/>
      <c r="F428" s="14"/>
      <c r="G428" s="27"/>
      <c r="H428" s="27"/>
      <c r="I428" s="14"/>
      <c r="J428" s="14"/>
      <c r="K428" s="23" t="str">
        <f t="array" ref="K428">IF(L428="","",XLOOKUP(L428,selector_07,selector_07_ids,""))</f>
        <v/>
      </c>
      <c r="L428" s="25"/>
      <c r="M428" s="14"/>
      <c r="N428" s="23" t="str">
        <f t="array" ref="N428">IF(O428="","",XLOOKUP(O428,selector_04,selector_04_ids,""))</f>
        <v/>
      </c>
      <c r="O428" s="25"/>
      <c r="P428" s="14"/>
      <c r="Q428" s="27"/>
      <c r="R428" s="14"/>
    </row>
    <row r="429">
      <c r="A429" s="14"/>
      <c r="B429" s="23" t="str">
        <f>IF($A429="","",'Система'!$B$4)</f>
        <v/>
      </c>
      <c r="C429" s="14"/>
      <c r="D429" s="23" t="str">
        <f t="array" ref="D429">IF(E429="","",XLOOKUP(E429,selector_09,selector_09_ids,""))</f>
        <v/>
      </c>
      <c r="E429" s="25"/>
      <c r="F429" s="14"/>
      <c r="G429" s="27"/>
      <c r="H429" s="27"/>
      <c r="I429" s="14"/>
      <c r="J429" s="14"/>
      <c r="K429" s="23" t="str">
        <f t="array" ref="K429">IF(L429="","",XLOOKUP(L429,selector_07,selector_07_ids,""))</f>
        <v/>
      </c>
      <c r="L429" s="25"/>
      <c r="M429" s="14"/>
      <c r="N429" s="23" t="str">
        <f t="array" ref="N429">IF(O429="","",XLOOKUP(O429,selector_04,selector_04_ids,""))</f>
        <v/>
      </c>
      <c r="O429" s="25"/>
      <c r="P429" s="14"/>
      <c r="Q429" s="27"/>
      <c r="R429" s="14"/>
    </row>
    <row r="430">
      <c r="A430" s="14"/>
      <c r="B430" s="23" t="str">
        <f>IF($A430="","",'Система'!$B$4)</f>
        <v/>
      </c>
      <c r="C430" s="14"/>
      <c r="D430" s="23" t="str">
        <f t="array" ref="D430">IF(E430="","",XLOOKUP(E430,selector_09,selector_09_ids,""))</f>
        <v/>
      </c>
      <c r="E430" s="25"/>
      <c r="F430" s="14"/>
      <c r="G430" s="27"/>
      <c r="H430" s="27"/>
      <c r="I430" s="14"/>
      <c r="J430" s="14"/>
      <c r="K430" s="23" t="str">
        <f t="array" ref="K430">IF(L430="","",XLOOKUP(L430,selector_07,selector_07_ids,""))</f>
        <v/>
      </c>
      <c r="L430" s="25"/>
      <c r="M430" s="14"/>
      <c r="N430" s="23" t="str">
        <f t="array" ref="N430">IF(O430="","",XLOOKUP(O430,selector_04,selector_04_ids,""))</f>
        <v/>
      </c>
      <c r="O430" s="25"/>
      <c r="P430" s="14"/>
      <c r="Q430" s="27"/>
      <c r="R430" s="14"/>
    </row>
    <row r="431">
      <c r="A431" s="14"/>
      <c r="B431" s="23" t="str">
        <f>IF($A431="","",'Система'!$B$4)</f>
        <v/>
      </c>
      <c r="C431" s="14"/>
      <c r="D431" s="23" t="str">
        <f t="array" ref="D431">IF(E431="","",XLOOKUP(E431,selector_09,selector_09_ids,""))</f>
        <v/>
      </c>
      <c r="E431" s="25"/>
      <c r="F431" s="14"/>
      <c r="G431" s="27"/>
      <c r="H431" s="27"/>
      <c r="I431" s="14"/>
      <c r="J431" s="14"/>
      <c r="K431" s="23" t="str">
        <f t="array" ref="K431">IF(L431="","",XLOOKUP(L431,selector_07,selector_07_ids,""))</f>
        <v/>
      </c>
      <c r="L431" s="25"/>
      <c r="M431" s="14"/>
      <c r="N431" s="23" t="str">
        <f t="array" ref="N431">IF(O431="","",XLOOKUP(O431,selector_04,selector_04_ids,""))</f>
        <v/>
      </c>
      <c r="O431" s="25"/>
      <c r="P431" s="14"/>
      <c r="Q431" s="27"/>
      <c r="R431" s="14"/>
    </row>
    <row r="432">
      <c r="A432" s="14"/>
      <c r="B432" s="23" t="str">
        <f>IF($A432="","",'Система'!$B$4)</f>
        <v/>
      </c>
      <c r="C432" s="14"/>
      <c r="D432" s="23" t="str">
        <f t="array" ref="D432">IF(E432="","",XLOOKUP(E432,selector_09,selector_09_ids,""))</f>
        <v/>
      </c>
      <c r="E432" s="25"/>
      <c r="F432" s="14"/>
      <c r="G432" s="27"/>
      <c r="H432" s="27"/>
      <c r="I432" s="14"/>
      <c r="J432" s="14"/>
      <c r="K432" s="23" t="str">
        <f t="array" ref="K432">IF(L432="","",XLOOKUP(L432,selector_07,selector_07_ids,""))</f>
        <v/>
      </c>
      <c r="L432" s="25"/>
      <c r="M432" s="14"/>
      <c r="N432" s="23" t="str">
        <f t="array" ref="N432">IF(O432="","",XLOOKUP(O432,selector_04,selector_04_ids,""))</f>
        <v/>
      </c>
      <c r="O432" s="25"/>
      <c r="P432" s="14"/>
      <c r="Q432" s="27"/>
      <c r="R432" s="14"/>
    </row>
    <row r="433">
      <c r="A433" s="14"/>
      <c r="B433" s="23" t="str">
        <f>IF($A433="","",'Система'!$B$4)</f>
        <v/>
      </c>
      <c r="C433" s="14"/>
      <c r="D433" s="23" t="str">
        <f t="array" ref="D433">IF(E433="","",XLOOKUP(E433,selector_09,selector_09_ids,""))</f>
        <v/>
      </c>
      <c r="E433" s="25"/>
      <c r="F433" s="14"/>
      <c r="G433" s="27"/>
      <c r="H433" s="27"/>
      <c r="I433" s="14"/>
      <c r="J433" s="14"/>
      <c r="K433" s="23" t="str">
        <f t="array" ref="K433">IF(L433="","",XLOOKUP(L433,selector_07,selector_07_ids,""))</f>
        <v/>
      </c>
      <c r="L433" s="25"/>
      <c r="M433" s="14"/>
      <c r="N433" s="23" t="str">
        <f t="array" ref="N433">IF(O433="","",XLOOKUP(O433,selector_04,selector_04_ids,""))</f>
        <v/>
      </c>
      <c r="O433" s="25"/>
      <c r="P433" s="14"/>
      <c r="Q433" s="27"/>
      <c r="R433" s="14"/>
    </row>
    <row r="434">
      <c r="A434" s="14"/>
      <c r="B434" s="23" t="str">
        <f>IF($A434="","",'Система'!$B$4)</f>
        <v/>
      </c>
      <c r="C434" s="14"/>
      <c r="D434" s="23" t="str">
        <f t="array" ref="D434">IF(E434="","",XLOOKUP(E434,selector_09,selector_09_ids,""))</f>
        <v/>
      </c>
      <c r="E434" s="25"/>
      <c r="F434" s="14"/>
      <c r="G434" s="27"/>
      <c r="H434" s="27"/>
      <c r="I434" s="14"/>
      <c r="J434" s="14"/>
      <c r="K434" s="23" t="str">
        <f t="array" ref="K434">IF(L434="","",XLOOKUP(L434,selector_07,selector_07_ids,""))</f>
        <v/>
      </c>
      <c r="L434" s="25"/>
      <c r="M434" s="14"/>
      <c r="N434" s="23" t="str">
        <f t="array" ref="N434">IF(O434="","",XLOOKUP(O434,selector_04,selector_04_ids,""))</f>
        <v/>
      </c>
      <c r="O434" s="25"/>
      <c r="P434" s="14"/>
      <c r="Q434" s="27"/>
      <c r="R434" s="14"/>
    </row>
    <row r="435">
      <c r="A435" s="14"/>
      <c r="B435" s="23" t="str">
        <f>IF($A435="","",'Система'!$B$4)</f>
        <v/>
      </c>
      <c r="C435" s="14"/>
      <c r="D435" s="23" t="str">
        <f t="array" ref="D435">IF(E435="","",XLOOKUP(E435,selector_09,selector_09_ids,""))</f>
        <v/>
      </c>
      <c r="E435" s="25"/>
      <c r="F435" s="14"/>
      <c r="G435" s="27"/>
      <c r="H435" s="27"/>
      <c r="I435" s="14"/>
      <c r="J435" s="14"/>
      <c r="K435" s="23" t="str">
        <f t="array" ref="K435">IF(L435="","",XLOOKUP(L435,selector_07,selector_07_ids,""))</f>
        <v/>
      </c>
      <c r="L435" s="25"/>
      <c r="M435" s="14"/>
      <c r="N435" s="23" t="str">
        <f t="array" ref="N435">IF(O435="","",XLOOKUP(O435,selector_04,selector_04_ids,""))</f>
        <v/>
      </c>
      <c r="O435" s="25"/>
      <c r="P435" s="14"/>
      <c r="Q435" s="27"/>
      <c r="R435" s="14"/>
    </row>
    <row r="436">
      <c r="A436" s="14"/>
      <c r="B436" s="23" t="str">
        <f>IF($A436="","",'Система'!$B$4)</f>
        <v/>
      </c>
      <c r="C436" s="14"/>
      <c r="D436" s="23" t="str">
        <f t="array" ref="D436">IF(E436="","",XLOOKUP(E436,selector_09,selector_09_ids,""))</f>
        <v/>
      </c>
      <c r="E436" s="25"/>
      <c r="F436" s="14"/>
      <c r="G436" s="27"/>
      <c r="H436" s="27"/>
      <c r="I436" s="14"/>
      <c r="J436" s="14"/>
      <c r="K436" s="23" t="str">
        <f t="array" ref="K436">IF(L436="","",XLOOKUP(L436,selector_07,selector_07_ids,""))</f>
        <v/>
      </c>
      <c r="L436" s="25"/>
      <c r="M436" s="14"/>
      <c r="N436" s="23" t="str">
        <f t="array" ref="N436">IF(O436="","",XLOOKUP(O436,selector_04,selector_04_ids,""))</f>
        <v/>
      </c>
      <c r="O436" s="25"/>
      <c r="P436" s="14"/>
      <c r="Q436" s="27"/>
      <c r="R436" s="14"/>
    </row>
    <row r="437">
      <c r="A437" s="14"/>
      <c r="B437" s="23" t="str">
        <f>IF($A437="","",'Система'!$B$4)</f>
        <v/>
      </c>
      <c r="C437" s="14"/>
      <c r="D437" s="23" t="str">
        <f t="array" ref="D437">IF(E437="","",XLOOKUP(E437,selector_09,selector_09_ids,""))</f>
        <v/>
      </c>
      <c r="E437" s="25"/>
      <c r="F437" s="14"/>
      <c r="G437" s="27"/>
      <c r="H437" s="27"/>
      <c r="I437" s="14"/>
      <c r="J437" s="14"/>
      <c r="K437" s="23" t="str">
        <f t="array" ref="K437">IF(L437="","",XLOOKUP(L437,selector_07,selector_07_ids,""))</f>
        <v/>
      </c>
      <c r="L437" s="25"/>
      <c r="M437" s="14"/>
      <c r="N437" s="23" t="str">
        <f t="array" ref="N437">IF(O437="","",XLOOKUP(O437,selector_04,selector_04_ids,""))</f>
        <v/>
      </c>
      <c r="O437" s="25"/>
      <c r="P437" s="14"/>
      <c r="Q437" s="27"/>
      <c r="R437" s="14"/>
    </row>
    <row r="438">
      <c r="A438" s="14"/>
      <c r="B438" s="23" t="str">
        <f>IF($A438="","",'Система'!$B$4)</f>
        <v/>
      </c>
      <c r="C438" s="14"/>
      <c r="D438" s="23" t="str">
        <f t="array" ref="D438">IF(E438="","",XLOOKUP(E438,selector_09,selector_09_ids,""))</f>
        <v/>
      </c>
      <c r="E438" s="25"/>
      <c r="F438" s="14"/>
      <c r="G438" s="27"/>
      <c r="H438" s="27"/>
      <c r="I438" s="14"/>
      <c r="J438" s="14"/>
      <c r="K438" s="23" t="str">
        <f t="array" ref="K438">IF(L438="","",XLOOKUP(L438,selector_07,selector_07_ids,""))</f>
        <v/>
      </c>
      <c r="L438" s="25"/>
      <c r="M438" s="14"/>
      <c r="N438" s="23" t="str">
        <f t="array" ref="N438">IF(O438="","",XLOOKUP(O438,selector_04,selector_04_ids,""))</f>
        <v/>
      </c>
      <c r="O438" s="25"/>
      <c r="P438" s="14"/>
      <c r="Q438" s="27"/>
      <c r="R438" s="14"/>
    </row>
    <row r="439">
      <c r="A439" s="14"/>
      <c r="B439" s="23" t="str">
        <f>IF($A439="","",'Система'!$B$4)</f>
        <v/>
      </c>
      <c r="C439" s="14"/>
      <c r="D439" s="23" t="str">
        <f t="array" ref="D439">IF(E439="","",XLOOKUP(E439,selector_09,selector_09_ids,""))</f>
        <v/>
      </c>
      <c r="E439" s="25"/>
      <c r="F439" s="14"/>
      <c r="G439" s="27"/>
      <c r="H439" s="27"/>
      <c r="I439" s="14"/>
      <c r="J439" s="14"/>
      <c r="K439" s="23" t="str">
        <f t="array" ref="K439">IF(L439="","",XLOOKUP(L439,selector_07,selector_07_ids,""))</f>
        <v/>
      </c>
      <c r="L439" s="25"/>
      <c r="M439" s="14"/>
      <c r="N439" s="23" t="str">
        <f t="array" ref="N439">IF(O439="","",XLOOKUP(O439,selector_04,selector_04_ids,""))</f>
        <v/>
      </c>
      <c r="O439" s="25"/>
      <c r="P439" s="14"/>
      <c r="Q439" s="27"/>
      <c r="R439" s="14"/>
    </row>
    <row r="440">
      <c r="A440" s="14"/>
      <c r="B440" s="23" t="str">
        <f>IF($A440="","",'Система'!$B$4)</f>
        <v/>
      </c>
      <c r="C440" s="14"/>
      <c r="D440" s="23" t="str">
        <f t="array" ref="D440">IF(E440="","",XLOOKUP(E440,selector_09,selector_09_ids,""))</f>
        <v/>
      </c>
      <c r="E440" s="25"/>
      <c r="F440" s="14"/>
      <c r="G440" s="27"/>
      <c r="H440" s="27"/>
      <c r="I440" s="14"/>
      <c r="J440" s="14"/>
      <c r="K440" s="23" t="str">
        <f t="array" ref="K440">IF(L440="","",XLOOKUP(L440,selector_07,selector_07_ids,""))</f>
        <v/>
      </c>
      <c r="L440" s="25"/>
      <c r="M440" s="14"/>
      <c r="N440" s="23" t="str">
        <f t="array" ref="N440">IF(O440="","",XLOOKUP(O440,selector_04,selector_04_ids,""))</f>
        <v/>
      </c>
      <c r="O440" s="25"/>
      <c r="P440" s="14"/>
      <c r="Q440" s="27"/>
      <c r="R440" s="14"/>
    </row>
    <row r="441">
      <c r="A441" s="14"/>
      <c r="B441" s="23" t="str">
        <f>IF($A441="","",'Система'!$B$4)</f>
        <v/>
      </c>
      <c r="C441" s="14"/>
      <c r="D441" s="23" t="str">
        <f t="array" ref="D441">IF(E441="","",XLOOKUP(E441,selector_09,selector_09_ids,""))</f>
        <v/>
      </c>
      <c r="E441" s="25"/>
      <c r="F441" s="14"/>
      <c r="G441" s="27"/>
      <c r="H441" s="27"/>
      <c r="I441" s="14"/>
      <c r="J441" s="14"/>
      <c r="K441" s="23" t="str">
        <f t="array" ref="K441">IF(L441="","",XLOOKUP(L441,selector_07,selector_07_ids,""))</f>
        <v/>
      </c>
      <c r="L441" s="25"/>
      <c r="M441" s="14"/>
      <c r="N441" s="23" t="str">
        <f t="array" ref="N441">IF(O441="","",XLOOKUP(O441,selector_04,selector_04_ids,""))</f>
        <v/>
      </c>
      <c r="O441" s="25"/>
      <c r="P441" s="14"/>
      <c r="Q441" s="27"/>
      <c r="R441" s="14"/>
    </row>
    <row r="442">
      <c r="A442" s="14"/>
      <c r="B442" s="23" t="str">
        <f>IF($A442="","",'Система'!$B$4)</f>
        <v/>
      </c>
      <c r="C442" s="14"/>
      <c r="D442" s="23" t="str">
        <f t="array" ref="D442">IF(E442="","",XLOOKUP(E442,selector_09,selector_09_ids,""))</f>
        <v/>
      </c>
      <c r="E442" s="25"/>
      <c r="F442" s="14"/>
      <c r="G442" s="27"/>
      <c r="H442" s="27"/>
      <c r="I442" s="14"/>
      <c r="J442" s="14"/>
      <c r="K442" s="23" t="str">
        <f t="array" ref="K442">IF(L442="","",XLOOKUP(L442,selector_07,selector_07_ids,""))</f>
        <v/>
      </c>
      <c r="L442" s="25"/>
      <c r="M442" s="14"/>
      <c r="N442" s="23" t="str">
        <f t="array" ref="N442">IF(O442="","",XLOOKUP(O442,selector_04,selector_04_ids,""))</f>
        <v/>
      </c>
      <c r="O442" s="25"/>
      <c r="P442" s="14"/>
      <c r="Q442" s="27"/>
      <c r="R442" s="14"/>
    </row>
    <row r="443">
      <c r="A443" s="14"/>
      <c r="B443" s="23" t="str">
        <f>IF($A443="","",'Система'!$B$4)</f>
        <v/>
      </c>
      <c r="C443" s="14"/>
      <c r="D443" s="23" t="str">
        <f t="array" ref="D443">IF(E443="","",XLOOKUP(E443,selector_09,selector_09_ids,""))</f>
        <v/>
      </c>
      <c r="E443" s="25"/>
      <c r="F443" s="14"/>
      <c r="G443" s="27"/>
      <c r="H443" s="27"/>
      <c r="I443" s="14"/>
      <c r="J443" s="14"/>
      <c r="K443" s="23" t="str">
        <f t="array" ref="K443">IF(L443="","",XLOOKUP(L443,selector_07,selector_07_ids,""))</f>
        <v/>
      </c>
      <c r="L443" s="25"/>
      <c r="M443" s="14"/>
      <c r="N443" s="23" t="str">
        <f t="array" ref="N443">IF(O443="","",XLOOKUP(O443,selector_04,selector_04_ids,""))</f>
        <v/>
      </c>
      <c r="O443" s="25"/>
      <c r="P443" s="14"/>
      <c r="Q443" s="27"/>
      <c r="R443" s="14"/>
    </row>
    <row r="444">
      <c r="A444" s="14"/>
      <c r="B444" s="23" t="str">
        <f>IF($A444="","",'Система'!$B$4)</f>
        <v/>
      </c>
      <c r="C444" s="14"/>
      <c r="D444" s="23" t="str">
        <f t="array" ref="D444">IF(E444="","",XLOOKUP(E444,selector_09,selector_09_ids,""))</f>
        <v/>
      </c>
      <c r="E444" s="25"/>
      <c r="F444" s="14"/>
      <c r="G444" s="27"/>
      <c r="H444" s="27"/>
      <c r="I444" s="14"/>
      <c r="J444" s="14"/>
      <c r="K444" s="23" t="str">
        <f t="array" ref="K444">IF(L444="","",XLOOKUP(L444,selector_07,selector_07_ids,""))</f>
        <v/>
      </c>
      <c r="L444" s="25"/>
      <c r="M444" s="14"/>
      <c r="N444" s="23" t="str">
        <f t="array" ref="N444">IF(O444="","",XLOOKUP(O444,selector_04,selector_04_ids,""))</f>
        <v/>
      </c>
      <c r="O444" s="25"/>
      <c r="P444" s="14"/>
      <c r="Q444" s="27"/>
      <c r="R444" s="14"/>
    </row>
    <row r="445">
      <c r="A445" s="14"/>
      <c r="B445" s="23" t="str">
        <f>IF($A445="","",'Система'!$B$4)</f>
        <v/>
      </c>
      <c r="C445" s="14"/>
      <c r="D445" s="23" t="str">
        <f t="array" ref="D445">IF(E445="","",XLOOKUP(E445,selector_09,selector_09_ids,""))</f>
        <v/>
      </c>
      <c r="E445" s="25"/>
      <c r="F445" s="14"/>
      <c r="G445" s="27"/>
      <c r="H445" s="27"/>
      <c r="I445" s="14"/>
      <c r="J445" s="14"/>
      <c r="K445" s="23" t="str">
        <f t="array" ref="K445">IF(L445="","",XLOOKUP(L445,selector_07,selector_07_ids,""))</f>
        <v/>
      </c>
      <c r="L445" s="25"/>
      <c r="M445" s="14"/>
      <c r="N445" s="23" t="str">
        <f t="array" ref="N445">IF(O445="","",XLOOKUP(O445,selector_04,selector_04_ids,""))</f>
        <v/>
      </c>
      <c r="O445" s="25"/>
      <c r="P445" s="14"/>
      <c r="Q445" s="27"/>
      <c r="R445" s="14"/>
    </row>
    <row r="446">
      <c r="A446" s="14"/>
      <c r="B446" s="23" t="str">
        <f>IF($A446="","",'Система'!$B$4)</f>
        <v/>
      </c>
      <c r="C446" s="14"/>
      <c r="D446" s="23" t="str">
        <f t="array" ref="D446">IF(E446="","",XLOOKUP(E446,selector_09,selector_09_ids,""))</f>
        <v/>
      </c>
      <c r="E446" s="25"/>
      <c r="F446" s="14"/>
      <c r="G446" s="27"/>
      <c r="H446" s="27"/>
      <c r="I446" s="14"/>
      <c r="J446" s="14"/>
      <c r="K446" s="23" t="str">
        <f t="array" ref="K446">IF(L446="","",XLOOKUP(L446,selector_07,selector_07_ids,""))</f>
        <v/>
      </c>
      <c r="L446" s="25"/>
      <c r="M446" s="14"/>
      <c r="N446" s="23" t="str">
        <f t="array" ref="N446">IF(O446="","",XLOOKUP(O446,selector_04,selector_04_ids,""))</f>
        <v/>
      </c>
      <c r="O446" s="25"/>
      <c r="P446" s="14"/>
      <c r="Q446" s="27"/>
      <c r="R446" s="14"/>
    </row>
    <row r="447">
      <c r="A447" s="14"/>
      <c r="B447" s="23" t="str">
        <f>IF($A447="","",'Система'!$B$4)</f>
        <v/>
      </c>
      <c r="C447" s="14"/>
      <c r="D447" s="23" t="str">
        <f t="array" ref="D447">IF(E447="","",XLOOKUP(E447,selector_09,selector_09_ids,""))</f>
        <v/>
      </c>
      <c r="E447" s="25"/>
      <c r="F447" s="14"/>
      <c r="G447" s="27"/>
      <c r="H447" s="27"/>
      <c r="I447" s="14"/>
      <c r="J447" s="14"/>
      <c r="K447" s="23" t="str">
        <f t="array" ref="K447">IF(L447="","",XLOOKUP(L447,selector_07,selector_07_ids,""))</f>
        <v/>
      </c>
      <c r="L447" s="25"/>
      <c r="M447" s="14"/>
      <c r="N447" s="23" t="str">
        <f t="array" ref="N447">IF(O447="","",XLOOKUP(O447,selector_04,selector_04_ids,""))</f>
        <v/>
      </c>
      <c r="O447" s="25"/>
      <c r="P447" s="14"/>
      <c r="Q447" s="27"/>
      <c r="R447" s="14"/>
    </row>
    <row r="448">
      <c r="A448" s="14"/>
      <c r="B448" s="23" t="str">
        <f>IF($A448="","",'Система'!$B$4)</f>
        <v/>
      </c>
      <c r="C448" s="14"/>
      <c r="D448" s="23" t="str">
        <f t="array" ref="D448">IF(E448="","",XLOOKUP(E448,selector_09,selector_09_ids,""))</f>
        <v/>
      </c>
      <c r="E448" s="25"/>
      <c r="F448" s="14"/>
      <c r="G448" s="27"/>
      <c r="H448" s="27"/>
      <c r="I448" s="14"/>
      <c r="J448" s="14"/>
      <c r="K448" s="23" t="str">
        <f t="array" ref="K448">IF(L448="","",XLOOKUP(L448,selector_07,selector_07_ids,""))</f>
        <v/>
      </c>
      <c r="L448" s="25"/>
      <c r="M448" s="14"/>
      <c r="N448" s="23" t="str">
        <f t="array" ref="N448">IF(O448="","",XLOOKUP(O448,selector_04,selector_04_ids,""))</f>
        <v/>
      </c>
      <c r="O448" s="25"/>
      <c r="P448" s="14"/>
      <c r="Q448" s="27"/>
      <c r="R448" s="14"/>
    </row>
    <row r="449">
      <c r="A449" s="14"/>
      <c r="B449" s="23" t="str">
        <f>IF($A449="","",'Система'!$B$4)</f>
        <v/>
      </c>
      <c r="C449" s="14"/>
      <c r="D449" s="23" t="str">
        <f t="array" ref="D449">IF(E449="","",XLOOKUP(E449,selector_09,selector_09_ids,""))</f>
        <v/>
      </c>
      <c r="E449" s="25"/>
      <c r="F449" s="14"/>
      <c r="G449" s="27"/>
      <c r="H449" s="27"/>
      <c r="I449" s="14"/>
      <c r="J449" s="14"/>
      <c r="K449" s="23" t="str">
        <f t="array" ref="K449">IF(L449="","",XLOOKUP(L449,selector_07,selector_07_ids,""))</f>
        <v/>
      </c>
      <c r="L449" s="25"/>
      <c r="M449" s="14"/>
      <c r="N449" s="23" t="str">
        <f t="array" ref="N449">IF(O449="","",XLOOKUP(O449,selector_04,selector_04_ids,""))</f>
        <v/>
      </c>
      <c r="O449" s="25"/>
      <c r="P449" s="14"/>
      <c r="Q449" s="27"/>
      <c r="R449" s="14"/>
    </row>
    <row r="450">
      <c r="A450" s="14"/>
      <c r="B450" s="23" t="str">
        <f>IF($A450="","",'Система'!$B$4)</f>
        <v/>
      </c>
      <c r="C450" s="14"/>
      <c r="D450" s="23" t="str">
        <f t="array" ref="D450">IF(E450="","",XLOOKUP(E450,selector_09,selector_09_ids,""))</f>
        <v/>
      </c>
      <c r="E450" s="25"/>
      <c r="F450" s="14"/>
      <c r="G450" s="27"/>
      <c r="H450" s="27"/>
      <c r="I450" s="14"/>
      <c r="J450" s="14"/>
      <c r="K450" s="23" t="str">
        <f t="array" ref="K450">IF(L450="","",XLOOKUP(L450,selector_07,selector_07_ids,""))</f>
        <v/>
      </c>
      <c r="L450" s="25"/>
      <c r="M450" s="14"/>
      <c r="N450" s="23" t="str">
        <f t="array" ref="N450">IF(O450="","",XLOOKUP(O450,selector_04,selector_04_ids,""))</f>
        <v/>
      </c>
      <c r="O450" s="25"/>
      <c r="P450" s="14"/>
      <c r="Q450" s="27"/>
      <c r="R450" s="14"/>
    </row>
    <row r="451">
      <c r="A451" s="14"/>
      <c r="B451" s="23" t="str">
        <f>IF($A451="","",'Система'!$B$4)</f>
        <v/>
      </c>
      <c r="C451" s="14"/>
      <c r="D451" s="23" t="str">
        <f t="array" ref="D451">IF(E451="","",XLOOKUP(E451,selector_09,selector_09_ids,""))</f>
        <v/>
      </c>
      <c r="E451" s="25"/>
      <c r="F451" s="14"/>
      <c r="G451" s="27"/>
      <c r="H451" s="27"/>
      <c r="I451" s="14"/>
      <c r="J451" s="14"/>
      <c r="K451" s="23" t="str">
        <f t="array" ref="K451">IF(L451="","",XLOOKUP(L451,selector_07,selector_07_ids,""))</f>
        <v/>
      </c>
      <c r="L451" s="25"/>
      <c r="M451" s="14"/>
      <c r="N451" s="23" t="str">
        <f t="array" ref="N451">IF(O451="","",XLOOKUP(O451,selector_04,selector_04_ids,""))</f>
        <v/>
      </c>
      <c r="O451" s="25"/>
      <c r="P451" s="14"/>
      <c r="Q451" s="27"/>
      <c r="R451" s="14"/>
    </row>
    <row r="452">
      <c r="A452" s="14"/>
      <c r="B452" s="23" t="str">
        <f>IF($A452="","",'Система'!$B$4)</f>
        <v/>
      </c>
      <c r="C452" s="14"/>
      <c r="D452" s="23" t="str">
        <f t="array" ref="D452">IF(E452="","",XLOOKUP(E452,selector_09,selector_09_ids,""))</f>
        <v/>
      </c>
      <c r="E452" s="25"/>
      <c r="F452" s="14"/>
      <c r="G452" s="27"/>
      <c r="H452" s="27"/>
      <c r="I452" s="14"/>
      <c r="J452" s="14"/>
      <c r="K452" s="23" t="str">
        <f t="array" ref="K452">IF(L452="","",XLOOKUP(L452,selector_07,selector_07_ids,""))</f>
        <v/>
      </c>
      <c r="L452" s="25"/>
      <c r="M452" s="14"/>
      <c r="N452" s="23" t="str">
        <f t="array" ref="N452">IF(O452="","",XLOOKUP(O452,selector_04,selector_04_ids,""))</f>
        <v/>
      </c>
      <c r="O452" s="25"/>
      <c r="P452" s="14"/>
      <c r="Q452" s="27"/>
      <c r="R452" s="14"/>
    </row>
    <row r="453">
      <c r="A453" s="14"/>
      <c r="B453" s="23" t="str">
        <f>IF($A453="","",'Система'!$B$4)</f>
        <v/>
      </c>
      <c r="C453" s="14"/>
      <c r="D453" s="23" t="str">
        <f t="array" ref="D453">IF(E453="","",XLOOKUP(E453,selector_09,selector_09_ids,""))</f>
        <v/>
      </c>
      <c r="E453" s="25"/>
      <c r="F453" s="14"/>
      <c r="G453" s="27"/>
      <c r="H453" s="27"/>
      <c r="I453" s="14"/>
      <c r="J453" s="14"/>
      <c r="K453" s="23" t="str">
        <f t="array" ref="K453">IF(L453="","",XLOOKUP(L453,selector_07,selector_07_ids,""))</f>
        <v/>
      </c>
      <c r="L453" s="25"/>
      <c r="M453" s="14"/>
      <c r="N453" s="23" t="str">
        <f t="array" ref="N453">IF(O453="","",XLOOKUP(O453,selector_04,selector_04_ids,""))</f>
        <v/>
      </c>
      <c r="O453" s="25"/>
      <c r="P453" s="14"/>
      <c r="Q453" s="27"/>
      <c r="R453" s="14"/>
    </row>
    <row r="454">
      <c r="A454" s="14"/>
      <c r="B454" s="23" t="str">
        <f>IF($A454="","",'Система'!$B$4)</f>
        <v/>
      </c>
      <c r="C454" s="14"/>
      <c r="D454" s="23" t="str">
        <f t="array" ref="D454">IF(E454="","",XLOOKUP(E454,selector_09,selector_09_ids,""))</f>
        <v/>
      </c>
      <c r="E454" s="25"/>
      <c r="F454" s="14"/>
      <c r="G454" s="27"/>
      <c r="H454" s="27"/>
      <c r="I454" s="14"/>
      <c r="J454" s="14"/>
      <c r="K454" s="23" t="str">
        <f t="array" ref="K454">IF(L454="","",XLOOKUP(L454,selector_07,selector_07_ids,""))</f>
        <v/>
      </c>
      <c r="L454" s="25"/>
      <c r="M454" s="14"/>
      <c r="N454" s="23" t="str">
        <f t="array" ref="N454">IF(O454="","",XLOOKUP(O454,selector_04,selector_04_ids,""))</f>
        <v/>
      </c>
      <c r="O454" s="25"/>
      <c r="P454" s="14"/>
      <c r="Q454" s="27"/>
      <c r="R454" s="14"/>
    </row>
    <row r="455">
      <c r="A455" s="14"/>
      <c r="B455" s="23" t="str">
        <f>IF($A455="","",'Система'!$B$4)</f>
        <v/>
      </c>
      <c r="C455" s="14"/>
      <c r="D455" s="23" t="str">
        <f t="array" ref="D455">IF(E455="","",XLOOKUP(E455,selector_09,selector_09_ids,""))</f>
        <v/>
      </c>
      <c r="E455" s="25"/>
      <c r="F455" s="14"/>
      <c r="G455" s="27"/>
      <c r="H455" s="27"/>
      <c r="I455" s="14"/>
      <c r="J455" s="14"/>
      <c r="K455" s="23" t="str">
        <f t="array" ref="K455">IF(L455="","",XLOOKUP(L455,selector_07,selector_07_ids,""))</f>
        <v/>
      </c>
      <c r="L455" s="25"/>
      <c r="M455" s="14"/>
      <c r="N455" s="23" t="str">
        <f t="array" ref="N455">IF(O455="","",XLOOKUP(O455,selector_04,selector_04_ids,""))</f>
        <v/>
      </c>
      <c r="O455" s="25"/>
      <c r="P455" s="14"/>
      <c r="Q455" s="27"/>
      <c r="R455" s="14"/>
    </row>
    <row r="456">
      <c r="A456" s="14"/>
      <c r="B456" s="23" t="str">
        <f>IF($A456="","",'Система'!$B$4)</f>
        <v/>
      </c>
      <c r="C456" s="14"/>
      <c r="D456" s="23" t="str">
        <f t="array" ref="D456">IF(E456="","",XLOOKUP(E456,selector_09,selector_09_ids,""))</f>
        <v/>
      </c>
      <c r="E456" s="25"/>
      <c r="F456" s="14"/>
      <c r="G456" s="27"/>
      <c r="H456" s="27"/>
      <c r="I456" s="14"/>
      <c r="J456" s="14"/>
      <c r="K456" s="23" t="str">
        <f t="array" ref="K456">IF(L456="","",XLOOKUP(L456,selector_07,selector_07_ids,""))</f>
        <v/>
      </c>
      <c r="L456" s="25"/>
      <c r="M456" s="14"/>
      <c r="N456" s="23" t="str">
        <f t="array" ref="N456">IF(O456="","",XLOOKUP(O456,selector_04,selector_04_ids,""))</f>
        <v/>
      </c>
      <c r="O456" s="25"/>
      <c r="P456" s="14"/>
      <c r="Q456" s="27"/>
      <c r="R456" s="14"/>
    </row>
    <row r="457">
      <c r="A457" s="14"/>
      <c r="B457" s="23" t="str">
        <f>IF($A457="","",'Система'!$B$4)</f>
        <v/>
      </c>
      <c r="C457" s="14"/>
      <c r="D457" s="23" t="str">
        <f t="array" ref="D457">IF(E457="","",XLOOKUP(E457,selector_09,selector_09_ids,""))</f>
        <v/>
      </c>
      <c r="E457" s="25"/>
      <c r="F457" s="14"/>
      <c r="G457" s="27"/>
      <c r="H457" s="27"/>
      <c r="I457" s="14"/>
      <c r="J457" s="14"/>
      <c r="K457" s="23" t="str">
        <f t="array" ref="K457">IF(L457="","",XLOOKUP(L457,selector_07,selector_07_ids,""))</f>
        <v/>
      </c>
      <c r="L457" s="25"/>
      <c r="M457" s="14"/>
      <c r="N457" s="23" t="str">
        <f t="array" ref="N457">IF(O457="","",XLOOKUP(O457,selector_04,selector_04_ids,""))</f>
        <v/>
      </c>
      <c r="O457" s="25"/>
      <c r="P457" s="14"/>
      <c r="Q457" s="27"/>
      <c r="R457" s="14"/>
    </row>
    <row r="458">
      <c r="A458" s="14"/>
      <c r="B458" s="23" t="str">
        <f>IF($A458="","",'Система'!$B$4)</f>
        <v/>
      </c>
      <c r="C458" s="14"/>
      <c r="D458" s="23" t="str">
        <f t="array" ref="D458">IF(E458="","",XLOOKUP(E458,selector_09,selector_09_ids,""))</f>
        <v/>
      </c>
      <c r="E458" s="25"/>
      <c r="F458" s="14"/>
      <c r="G458" s="27"/>
      <c r="H458" s="27"/>
      <c r="I458" s="14"/>
      <c r="J458" s="14"/>
      <c r="K458" s="23" t="str">
        <f t="array" ref="K458">IF(L458="","",XLOOKUP(L458,selector_07,selector_07_ids,""))</f>
        <v/>
      </c>
      <c r="L458" s="25"/>
      <c r="M458" s="14"/>
      <c r="N458" s="23" t="str">
        <f t="array" ref="N458">IF(O458="","",XLOOKUP(O458,selector_04,selector_04_ids,""))</f>
        <v/>
      </c>
      <c r="O458" s="25"/>
      <c r="P458" s="14"/>
      <c r="Q458" s="27"/>
      <c r="R458" s="14"/>
    </row>
    <row r="459">
      <c r="A459" s="14"/>
      <c r="B459" s="23" t="str">
        <f>IF($A459="","",'Система'!$B$4)</f>
        <v/>
      </c>
      <c r="C459" s="14"/>
      <c r="D459" s="23" t="str">
        <f t="array" ref="D459">IF(E459="","",XLOOKUP(E459,selector_09,selector_09_ids,""))</f>
        <v/>
      </c>
      <c r="E459" s="25"/>
      <c r="F459" s="14"/>
      <c r="G459" s="27"/>
      <c r="H459" s="27"/>
      <c r="I459" s="14"/>
      <c r="J459" s="14"/>
      <c r="K459" s="23" t="str">
        <f t="array" ref="K459">IF(L459="","",XLOOKUP(L459,selector_07,selector_07_ids,""))</f>
        <v/>
      </c>
      <c r="L459" s="25"/>
      <c r="M459" s="14"/>
      <c r="N459" s="23" t="str">
        <f t="array" ref="N459">IF(O459="","",XLOOKUP(O459,selector_04,selector_04_ids,""))</f>
        <v/>
      </c>
      <c r="O459" s="25"/>
      <c r="P459" s="14"/>
      <c r="Q459" s="27"/>
      <c r="R459" s="14"/>
    </row>
    <row r="460">
      <c r="A460" s="14"/>
      <c r="B460" s="23" t="str">
        <f>IF($A460="","",'Система'!$B$4)</f>
        <v/>
      </c>
      <c r="C460" s="14"/>
      <c r="D460" s="23" t="str">
        <f t="array" ref="D460">IF(E460="","",XLOOKUP(E460,selector_09,selector_09_ids,""))</f>
        <v/>
      </c>
      <c r="E460" s="25"/>
      <c r="F460" s="14"/>
      <c r="G460" s="27"/>
      <c r="H460" s="27"/>
      <c r="I460" s="14"/>
      <c r="J460" s="14"/>
      <c r="K460" s="23" t="str">
        <f t="array" ref="K460">IF(L460="","",XLOOKUP(L460,selector_07,selector_07_ids,""))</f>
        <v/>
      </c>
      <c r="L460" s="25"/>
      <c r="M460" s="14"/>
      <c r="N460" s="23" t="str">
        <f t="array" ref="N460">IF(O460="","",XLOOKUP(O460,selector_04,selector_04_ids,""))</f>
        <v/>
      </c>
      <c r="O460" s="25"/>
      <c r="P460" s="14"/>
      <c r="Q460" s="27"/>
      <c r="R460" s="14"/>
    </row>
    <row r="461">
      <c r="A461" s="14"/>
      <c r="B461" s="23" t="str">
        <f>IF($A461="","",'Система'!$B$4)</f>
        <v/>
      </c>
      <c r="C461" s="14"/>
      <c r="D461" s="23" t="str">
        <f t="array" ref="D461">IF(E461="","",XLOOKUP(E461,selector_09,selector_09_ids,""))</f>
        <v/>
      </c>
      <c r="E461" s="25"/>
      <c r="F461" s="14"/>
      <c r="G461" s="27"/>
      <c r="H461" s="27"/>
      <c r="I461" s="14"/>
      <c r="J461" s="14"/>
      <c r="K461" s="23" t="str">
        <f t="array" ref="K461">IF(L461="","",XLOOKUP(L461,selector_07,selector_07_ids,""))</f>
        <v/>
      </c>
      <c r="L461" s="25"/>
      <c r="M461" s="14"/>
      <c r="N461" s="23" t="str">
        <f t="array" ref="N461">IF(O461="","",XLOOKUP(O461,selector_04,selector_04_ids,""))</f>
        <v/>
      </c>
      <c r="O461" s="25"/>
      <c r="P461" s="14"/>
      <c r="Q461" s="27"/>
      <c r="R461" s="14"/>
    </row>
    <row r="462">
      <c r="A462" s="14"/>
      <c r="B462" s="23" t="str">
        <f>IF($A462="","",'Система'!$B$4)</f>
        <v/>
      </c>
      <c r="C462" s="14"/>
      <c r="D462" s="23" t="str">
        <f t="array" ref="D462">IF(E462="","",XLOOKUP(E462,selector_09,selector_09_ids,""))</f>
        <v/>
      </c>
      <c r="E462" s="25"/>
      <c r="F462" s="14"/>
      <c r="G462" s="27"/>
      <c r="H462" s="27"/>
      <c r="I462" s="14"/>
      <c r="J462" s="14"/>
      <c r="K462" s="23" t="str">
        <f t="array" ref="K462">IF(L462="","",XLOOKUP(L462,selector_07,selector_07_ids,""))</f>
        <v/>
      </c>
      <c r="L462" s="25"/>
      <c r="M462" s="14"/>
      <c r="N462" s="23" t="str">
        <f t="array" ref="N462">IF(O462="","",XLOOKUP(O462,selector_04,selector_04_ids,""))</f>
        <v/>
      </c>
      <c r="O462" s="25"/>
      <c r="P462" s="14"/>
      <c r="Q462" s="27"/>
      <c r="R462" s="14"/>
    </row>
    <row r="463">
      <c r="A463" s="14"/>
      <c r="B463" s="23" t="str">
        <f>IF($A463="","",'Система'!$B$4)</f>
        <v/>
      </c>
      <c r="C463" s="14"/>
      <c r="D463" s="23" t="str">
        <f t="array" ref="D463">IF(E463="","",XLOOKUP(E463,selector_09,selector_09_ids,""))</f>
        <v/>
      </c>
      <c r="E463" s="25"/>
      <c r="F463" s="14"/>
      <c r="G463" s="27"/>
      <c r="H463" s="27"/>
      <c r="I463" s="14"/>
      <c r="J463" s="14"/>
      <c r="K463" s="23" t="str">
        <f t="array" ref="K463">IF(L463="","",XLOOKUP(L463,selector_07,selector_07_ids,""))</f>
        <v/>
      </c>
      <c r="L463" s="25"/>
      <c r="M463" s="14"/>
      <c r="N463" s="23" t="str">
        <f t="array" ref="N463">IF(O463="","",XLOOKUP(O463,selector_04,selector_04_ids,""))</f>
        <v/>
      </c>
      <c r="O463" s="25"/>
      <c r="P463" s="14"/>
      <c r="Q463" s="27"/>
      <c r="R463" s="14"/>
    </row>
    <row r="464">
      <c r="A464" s="14"/>
      <c r="B464" s="23" t="str">
        <f>IF($A464="","",'Система'!$B$4)</f>
        <v/>
      </c>
      <c r="C464" s="14"/>
      <c r="D464" s="23" t="str">
        <f t="array" ref="D464">IF(E464="","",XLOOKUP(E464,selector_09,selector_09_ids,""))</f>
        <v/>
      </c>
      <c r="E464" s="25"/>
      <c r="F464" s="14"/>
      <c r="G464" s="27"/>
      <c r="H464" s="27"/>
      <c r="I464" s="14"/>
      <c r="J464" s="14"/>
      <c r="K464" s="23" t="str">
        <f t="array" ref="K464">IF(L464="","",XLOOKUP(L464,selector_07,selector_07_ids,""))</f>
        <v/>
      </c>
      <c r="L464" s="25"/>
      <c r="M464" s="14"/>
      <c r="N464" s="23" t="str">
        <f t="array" ref="N464">IF(O464="","",XLOOKUP(O464,selector_04,selector_04_ids,""))</f>
        <v/>
      </c>
      <c r="O464" s="25"/>
      <c r="P464" s="14"/>
      <c r="Q464" s="27"/>
      <c r="R464" s="14"/>
    </row>
    <row r="465">
      <c r="A465" s="14"/>
      <c r="B465" s="23" t="str">
        <f>IF($A465="","",'Система'!$B$4)</f>
        <v/>
      </c>
      <c r="C465" s="14"/>
      <c r="D465" s="23" t="str">
        <f t="array" ref="D465">IF(E465="","",XLOOKUP(E465,selector_09,selector_09_ids,""))</f>
        <v/>
      </c>
      <c r="E465" s="25"/>
      <c r="F465" s="14"/>
      <c r="G465" s="27"/>
      <c r="H465" s="27"/>
      <c r="I465" s="14"/>
      <c r="J465" s="14"/>
      <c r="K465" s="23" t="str">
        <f t="array" ref="K465">IF(L465="","",XLOOKUP(L465,selector_07,selector_07_ids,""))</f>
        <v/>
      </c>
      <c r="L465" s="25"/>
      <c r="M465" s="14"/>
      <c r="N465" s="23" t="str">
        <f t="array" ref="N465">IF(O465="","",XLOOKUP(O465,selector_04,selector_04_ids,""))</f>
        <v/>
      </c>
      <c r="O465" s="25"/>
      <c r="P465" s="14"/>
      <c r="Q465" s="27"/>
      <c r="R465" s="14"/>
    </row>
    <row r="466">
      <c r="A466" s="14"/>
      <c r="B466" s="23" t="str">
        <f>IF($A466="","",'Система'!$B$4)</f>
        <v/>
      </c>
      <c r="C466" s="14"/>
      <c r="D466" s="23" t="str">
        <f t="array" ref="D466">IF(E466="","",XLOOKUP(E466,selector_09,selector_09_ids,""))</f>
        <v/>
      </c>
      <c r="E466" s="25"/>
      <c r="F466" s="14"/>
      <c r="G466" s="27"/>
      <c r="H466" s="27"/>
      <c r="I466" s="14"/>
      <c r="J466" s="14"/>
      <c r="K466" s="23" t="str">
        <f t="array" ref="K466">IF(L466="","",XLOOKUP(L466,selector_07,selector_07_ids,""))</f>
        <v/>
      </c>
      <c r="L466" s="25"/>
      <c r="M466" s="14"/>
      <c r="N466" s="23" t="str">
        <f t="array" ref="N466">IF(O466="","",XLOOKUP(O466,selector_04,selector_04_ids,""))</f>
        <v/>
      </c>
      <c r="O466" s="25"/>
      <c r="P466" s="14"/>
      <c r="Q466" s="27"/>
      <c r="R466" s="14"/>
    </row>
    <row r="467">
      <c r="A467" s="14"/>
      <c r="B467" s="23" t="str">
        <f>IF($A467="","",'Система'!$B$4)</f>
        <v/>
      </c>
      <c r="C467" s="14"/>
      <c r="D467" s="23" t="str">
        <f t="array" ref="D467">IF(E467="","",XLOOKUP(E467,selector_09,selector_09_ids,""))</f>
        <v/>
      </c>
      <c r="E467" s="25"/>
      <c r="F467" s="14"/>
      <c r="G467" s="27"/>
      <c r="H467" s="27"/>
      <c r="I467" s="14"/>
      <c r="J467" s="14"/>
      <c r="K467" s="23" t="str">
        <f t="array" ref="K467">IF(L467="","",XLOOKUP(L467,selector_07,selector_07_ids,""))</f>
        <v/>
      </c>
      <c r="L467" s="25"/>
      <c r="M467" s="14"/>
      <c r="N467" s="23" t="str">
        <f t="array" ref="N467">IF(O467="","",XLOOKUP(O467,selector_04,selector_04_ids,""))</f>
        <v/>
      </c>
      <c r="O467" s="25"/>
      <c r="P467" s="14"/>
      <c r="Q467" s="27"/>
      <c r="R467" s="14"/>
    </row>
    <row r="468">
      <c r="A468" s="14"/>
      <c r="B468" s="23" t="str">
        <f>IF($A468="","",'Система'!$B$4)</f>
        <v/>
      </c>
      <c r="C468" s="14"/>
      <c r="D468" s="23" t="str">
        <f t="array" ref="D468">IF(E468="","",XLOOKUP(E468,selector_09,selector_09_ids,""))</f>
        <v/>
      </c>
      <c r="E468" s="25"/>
      <c r="F468" s="14"/>
      <c r="G468" s="27"/>
      <c r="H468" s="27"/>
      <c r="I468" s="14"/>
      <c r="J468" s="14"/>
      <c r="K468" s="23" t="str">
        <f t="array" ref="K468">IF(L468="","",XLOOKUP(L468,selector_07,selector_07_ids,""))</f>
        <v/>
      </c>
      <c r="L468" s="25"/>
      <c r="M468" s="14"/>
      <c r="N468" s="23" t="str">
        <f t="array" ref="N468">IF(O468="","",XLOOKUP(O468,selector_04,selector_04_ids,""))</f>
        <v/>
      </c>
      <c r="O468" s="25"/>
      <c r="P468" s="14"/>
      <c r="Q468" s="27"/>
      <c r="R468" s="14"/>
    </row>
    <row r="469">
      <c r="A469" s="14"/>
      <c r="B469" s="23" t="str">
        <f>IF($A469="","",'Система'!$B$4)</f>
        <v/>
      </c>
      <c r="C469" s="14"/>
      <c r="D469" s="23" t="str">
        <f t="array" ref="D469">IF(E469="","",XLOOKUP(E469,selector_09,selector_09_ids,""))</f>
        <v/>
      </c>
      <c r="E469" s="25"/>
      <c r="F469" s="14"/>
      <c r="G469" s="27"/>
      <c r="H469" s="27"/>
      <c r="I469" s="14"/>
      <c r="J469" s="14"/>
      <c r="K469" s="23" t="str">
        <f t="array" ref="K469">IF(L469="","",XLOOKUP(L469,selector_07,selector_07_ids,""))</f>
        <v/>
      </c>
      <c r="L469" s="25"/>
      <c r="M469" s="14"/>
      <c r="N469" s="23" t="str">
        <f t="array" ref="N469">IF(O469="","",XLOOKUP(O469,selector_04,selector_04_ids,""))</f>
        <v/>
      </c>
      <c r="O469" s="25"/>
      <c r="P469" s="14"/>
      <c r="Q469" s="27"/>
      <c r="R469" s="14"/>
    </row>
    <row r="470">
      <c r="A470" s="14"/>
      <c r="B470" s="23" t="str">
        <f>IF($A470="","",'Система'!$B$4)</f>
        <v/>
      </c>
      <c r="C470" s="14"/>
      <c r="D470" s="23" t="str">
        <f t="array" ref="D470">IF(E470="","",XLOOKUP(E470,selector_09,selector_09_ids,""))</f>
        <v/>
      </c>
      <c r="E470" s="25"/>
      <c r="F470" s="14"/>
      <c r="G470" s="27"/>
      <c r="H470" s="27"/>
      <c r="I470" s="14"/>
      <c r="J470" s="14"/>
      <c r="K470" s="23" t="str">
        <f t="array" ref="K470">IF(L470="","",XLOOKUP(L470,selector_07,selector_07_ids,""))</f>
        <v/>
      </c>
      <c r="L470" s="25"/>
      <c r="M470" s="14"/>
      <c r="N470" s="23" t="str">
        <f t="array" ref="N470">IF(O470="","",XLOOKUP(O470,selector_04,selector_04_ids,""))</f>
        <v/>
      </c>
      <c r="O470" s="25"/>
      <c r="P470" s="14"/>
      <c r="Q470" s="27"/>
      <c r="R470" s="14"/>
    </row>
    <row r="471">
      <c r="A471" s="14"/>
      <c r="B471" s="23" t="str">
        <f>IF($A471="","",'Система'!$B$4)</f>
        <v/>
      </c>
      <c r="C471" s="14"/>
      <c r="D471" s="23" t="str">
        <f t="array" ref="D471">IF(E471="","",XLOOKUP(E471,selector_09,selector_09_ids,""))</f>
        <v/>
      </c>
      <c r="E471" s="25"/>
      <c r="F471" s="14"/>
      <c r="G471" s="27"/>
      <c r="H471" s="27"/>
      <c r="I471" s="14"/>
      <c r="J471" s="14"/>
      <c r="K471" s="23" t="str">
        <f t="array" ref="K471">IF(L471="","",XLOOKUP(L471,selector_07,selector_07_ids,""))</f>
        <v/>
      </c>
      <c r="L471" s="25"/>
      <c r="M471" s="14"/>
      <c r="N471" s="23" t="str">
        <f t="array" ref="N471">IF(O471="","",XLOOKUP(O471,selector_04,selector_04_ids,""))</f>
        <v/>
      </c>
      <c r="O471" s="25"/>
      <c r="P471" s="14"/>
      <c r="Q471" s="27"/>
      <c r="R471" s="14"/>
    </row>
    <row r="472">
      <c r="A472" s="14"/>
      <c r="B472" s="23" t="str">
        <f>IF($A472="","",'Система'!$B$4)</f>
        <v/>
      </c>
      <c r="C472" s="14"/>
      <c r="D472" s="23" t="str">
        <f t="array" ref="D472">IF(E472="","",XLOOKUP(E472,selector_09,selector_09_ids,""))</f>
        <v/>
      </c>
      <c r="E472" s="25"/>
      <c r="F472" s="14"/>
      <c r="G472" s="27"/>
      <c r="H472" s="27"/>
      <c r="I472" s="14"/>
      <c r="J472" s="14"/>
      <c r="K472" s="23" t="str">
        <f t="array" ref="K472">IF(L472="","",XLOOKUP(L472,selector_07,selector_07_ids,""))</f>
        <v/>
      </c>
      <c r="L472" s="25"/>
      <c r="M472" s="14"/>
      <c r="N472" s="23" t="str">
        <f t="array" ref="N472">IF(O472="","",XLOOKUP(O472,selector_04,selector_04_ids,""))</f>
        <v/>
      </c>
      <c r="O472" s="25"/>
      <c r="P472" s="14"/>
      <c r="Q472" s="27"/>
      <c r="R472" s="14"/>
    </row>
    <row r="473">
      <c r="A473" s="14"/>
      <c r="B473" s="23" t="str">
        <f>IF($A473="","",'Система'!$B$4)</f>
        <v/>
      </c>
      <c r="C473" s="14"/>
      <c r="D473" s="23" t="str">
        <f t="array" ref="D473">IF(E473="","",XLOOKUP(E473,selector_09,selector_09_ids,""))</f>
        <v/>
      </c>
      <c r="E473" s="25"/>
      <c r="F473" s="14"/>
      <c r="G473" s="27"/>
      <c r="H473" s="27"/>
      <c r="I473" s="14"/>
      <c r="J473" s="14"/>
      <c r="K473" s="23" t="str">
        <f t="array" ref="K473">IF(L473="","",XLOOKUP(L473,selector_07,selector_07_ids,""))</f>
        <v/>
      </c>
      <c r="L473" s="25"/>
      <c r="M473" s="14"/>
      <c r="N473" s="23" t="str">
        <f t="array" ref="N473">IF(O473="","",XLOOKUP(O473,selector_04,selector_04_ids,""))</f>
        <v/>
      </c>
      <c r="O473" s="25"/>
      <c r="P473" s="14"/>
      <c r="Q473" s="27"/>
      <c r="R473" s="14"/>
    </row>
    <row r="474">
      <c r="A474" s="14"/>
      <c r="B474" s="23" t="str">
        <f>IF($A474="","",'Система'!$B$4)</f>
        <v/>
      </c>
      <c r="C474" s="14"/>
      <c r="D474" s="23" t="str">
        <f t="array" ref="D474">IF(E474="","",XLOOKUP(E474,selector_09,selector_09_ids,""))</f>
        <v/>
      </c>
      <c r="E474" s="25"/>
      <c r="F474" s="14"/>
      <c r="G474" s="27"/>
      <c r="H474" s="27"/>
      <c r="I474" s="14"/>
      <c r="J474" s="14"/>
      <c r="K474" s="23" t="str">
        <f t="array" ref="K474">IF(L474="","",XLOOKUP(L474,selector_07,selector_07_ids,""))</f>
        <v/>
      </c>
      <c r="L474" s="25"/>
      <c r="M474" s="14"/>
      <c r="N474" s="23" t="str">
        <f t="array" ref="N474">IF(O474="","",XLOOKUP(O474,selector_04,selector_04_ids,""))</f>
        <v/>
      </c>
      <c r="O474" s="25"/>
      <c r="P474" s="14"/>
      <c r="Q474" s="27"/>
      <c r="R474" s="14"/>
    </row>
    <row r="475">
      <c r="A475" s="14"/>
      <c r="B475" s="23" t="str">
        <f>IF($A475="","",'Система'!$B$4)</f>
        <v/>
      </c>
      <c r="C475" s="14"/>
      <c r="D475" s="23" t="str">
        <f t="array" ref="D475">IF(E475="","",XLOOKUP(E475,selector_09,selector_09_ids,""))</f>
        <v/>
      </c>
      <c r="E475" s="25"/>
      <c r="F475" s="14"/>
      <c r="G475" s="27"/>
      <c r="H475" s="27"/>
      <c r="I475" s="14"/>
      <c r="J475" s="14"/>
      <c r="K475" s="23" t="str">
        <f t="array" ref="K475">IF(L475="","",XLOOKUP(L475,selector_07,selector_07_ids,""))</f>
        <v/>
      </c>
      <c r="L475" s="25"/>
      <c r="M475" s="14"/>
      <c r="N475" s="23" t="str">
        <f t="array" ref="N475">IF(O475="","",XLOOKUP(O475,selector_04,selector_04_ids,""))</f>
        <v/>
      </c>
      <c r="O475" s="25"/>
      <c r="P475" s="14"/>
      <c r="Q475" s="27"/>
      <c r="R475" s="14"/>
    </row>
    <row r="476">
      <c r="A476" s="14"/>
      <c r="B476" s="23" t="str">
        <f>IF($A476="","",'Система'!$B$4)</f>
        <v/>
      </c>
      <c r="C476" s="14"/>
      <c r="D476" s="23" t="str">
        <f t="array" ref="D476">IF(E476="","",XLOOKUP(E476,selector_09,selector_09_ids,""))</f>
        <v/>
      </c>
      <c r="E476" s="25"/>
      <c r="F476" s="14"/>
      <c r="G476" s="27"/>
      <c r="H476" s="27"/>
      <c r="I476" s="14"/>
      <c r="J476" s="14"/>
      <c r="K476" s="23" t="str">
        <f t="array" ref="K476">IF(L476="","",XLOOKUP(L476,selector_07,selector_07_ids,""))</f>
        <v/>
      </c>
      <c r="L476" s="25"/>
      <c r="M476" s="14"/>
      <c r="N476" s="23" t="str">
        <f t="array" ref="N476">IF(O476="","",XLOOKUP(O476,selector_04,selector_04_ids,""))</f>
        <v/>
      </c>
      <c r="O476" s="25"/>
      <c r="P476" s="14"/>
      <c r="Q476" s="27"/>
      <c r="R476" s="14"/>
    </row>
    <row r="477">
      <c r="A477" s="14"/>
      <c r="B477" s="23" t="str">
        <f>IF($A477="","",'Система'!$B$4)</f>
        <v/>
      </c>
      <c r="C477" s="14"/>
      <c r="D477" s="23" t="str">
        <f t="array" ref="D477">IF(E477="","",XLOOKUP(E477,selector_09,selector_09_ids,""))</f>
        <v/>
      </c>
      <c r="E477" s="25"/>
      <c r="F477" s="14"/>
      <c r="G477" s="27"/>
      <c r="H477" s="27"/>
      <c r="I477" s="14"/>
      <c r="J477" s="14"/>
      <c r="K477" s="23" t="str">
        <f t="array" ref="K477">IF(L477="","",XLOOKUP(L477,selector_07,selector_07_ids,""))</f>
        <v/>
      </c>
      <c r="L477" s="25"/>
      <c r="M477" s="14"/>
      <c r="N477" s="23" t="str">
        <f t="array" ref="N477">IF(O477="","",XLOOKUP(O477,selector_04,selector_04_ids,""))</f>
        <v/>
      </c>
      <c r="O477" s="25"/>
      <c r="P477" s="14"/>
      <c r="Q477" s="27"/>
      <c r="R477" s="14"/>
    </row>
    <row r="478">
      <c r="A478" s="14"/>
      <c r="B478" s="23" t="str">
        <f>IF($A478="","",'Система'!$B$4)</f>
        <v/>
      </c>
      <c r="C478" s="14"/>
      <c r="D478" s="23" t="str">
        <f t="array" ref="D478">IF(E478="","",XLOOKUP(E478,selector_09,selector_09_ids,""))</f>
        <v/>
      </c>
      <c r="E478" s="25"/>
      <c r="F478" s="14"/>
      <c r="G478" s="27"/>
      <c r="H478" s="27"/>
      <c r="I478" s="14"/>
      <c r="J478" s="14"/>
      <c r="K478" s="23" t="str">
        <f t="array" ref="K478">IF(L478="","",XLOOKUP(L478,selector_07,selector_07_ids,""))</f>
        <v/>
      </c>
      <c r="L478" s="25"/>
      <c r="M478" s="14"/>
      <c r="N478" s="23" t="str">
        <f t="array" ref="N478">IF(O478="","",XLOOKUP(O478,selector_04,selector_04_ids,""))</f>
        <v/>
      </c>
      <c r="O478" s="25"/>
      <c r="P478" s="14"/>
      <c r="Q478" s="27"/>
      <c r="R478" s="14"/>
    </row>
    <row r="479">
      <c r="A479" s="14"/>
      <c r="B479" s="23" t="str">
        <f>IF($A479="","",'Система'!$B$4)</f>
        <v/>
      </c>
      <c r="C479" s="14"/>
      <c r="D479" s="23" t="str">
        <f t="array" ref="D479">IF(E479="","",XLOOKUP(E479,selector_09,selector_09_ids,""))</f>
        <v/>
      </c>
      <c r="E479" s="25"/>
      <c r="F479" s="14"/>
      <c r="G479" s="27"/>
      <c r="H479" s="27"/>
      <c r="I479" s="14"/>
      <c r="J479" s="14"/>
      <c r="K479" s="23" t="str">
        <f t="array" ref="K479">IF(L479="","",XLOOKUP(L479,selector_07,selector_07_ids,""))</f>
        <v/>
      </c>
      <c r="L479" s="25"/>
      <c r="M479" s="14"/>
      <c r="N479" s="23" t="str">
        <f t="array" ref="N479">IF(O479="","",XLOOKUP(O479,selector_04,selector_04_ids,""))</f>
        <v/>
      </c>
      <c r="O479" s="25"/>
      <c r="P479" s="14"/>
      <c r="Q479" s="27"/>
      <c r="R479" s="14"/>
    </row>
    <row r="480">
      <c r="A480" s="14"/>
      <c r="B480" s="23" t="str">
        <f>IF($A480="","",'Система'!$B$4)</f>
        <v/>
      </c>
      <c r="C480" s="14"/>
      <c r="D480" s="23" t="str">
        <f t="array" ref="D480">IF(E480="","",XLOOKUP(E480,selector_09,selector_09_ids,""))</f>
        <v/>
      </c>
      <c r="E480" s="25"/>
      <c r="F480" s="14"/>
      <c r="G480" s="27"/>
      <c r="H480" s="27"/>
      <c r="I480" s="14"/>
      <c r="J480" s="14"/>
      <c r="K480" s="23" t="str">
        <f t="array" ref="K480">IF(L480="","",XLOOKUP(L480,selector_07,selector_07_ids,""))</f>
        <v/>
      </c>
      <c r="L480" s="25"/>
      <c r="M480" s="14"/>
      <c r="N480" s="23" t="str">
        <f t="array" ref="N480">IF(O480="","",XLOOKUP(O480,selector_04,selector_04_ids,""))</f>
        <v/>
      </c>
      <c r="O480" s="25"/>
      <c r="P480" s="14"/>
      <c r="Q480" s="27"/>
      <c r="R480" s="14"/>
    </row>
    <row r="481">
      <c r="A481" s="14"/>
      <c r="B481" s="23" t="str">
        <f>IF($A481="","",'Система'!$B$4)</f>
        <v/>
      </c>
      <c r="C481" s="14"/>
      <c r="D481" s="23" t="str">
        <f t="array" ref="D481">IF(E481="","",XLOOKUP(E481,selector_09,selector_09_ids,""))</f>
        <v/>
      </c>
      <c r="E481" s="25"/>
      <c r="F481" s="14"/>
      <c r="G481" s="27"/>
      <c r="H481" s="27"/>
      <c r="I481" s="14"/>
      <c r="J481" s="14"/>
      <c r="K481" s="23" t="str">
        <f t="array" ref="K481">IF(L481="","",XLOOKUP(L481,selector_07,selector_07_ids,""))</f>
        <v/>
      </c>
      <c r="L481" s="25"/>
      <c r="M481" s="14"/>
      <c r="N481" s="23" t="str">
        <f t="array" ref="N481">IF(O481="","",XLOOKUP(O481,selector_04,selector_04_ids,""))</f>
        <v/>
      </c>
      <c r="O481" s="25"/>
      <c r="P481" s="14"/>
      <c r="Q481" s="27"/>
      <c r="R481" s="14"/>
    </row>
    <row r="482">
      <c r="A482" s="14"/>
      <c r="B482" s="23" t="str">
        <f>IF($A482="","",'Система'!$B$4)</f>
        <v/>
      </c>
      <c r="C482" s="14"/>
      <c r="D482" s="23" t="str">
        <f t="array" ref="D482">IF(E482="","",XLOOKUP(E482,selector_09,selector_09_ids,""))</f>
        <v/>
      </c>
      <c r="E482" s="25"/>
      <c r="F482" s="14"/>
      <c r="G482" s="27"/>
      <c r="H482" s="27"/>
      <c r="I482" s="14"/>
      <c r="J482" s="14"/>
      <c r="K482" s="23" t="str">
        <f t="array" ref="K482">IF(L482="","",XLOOKUP(L482,selector_07,selector_07_ids,""))</f>
        <v/>
      </c>
      <c r="L482" s="25"/>
      <c r="M482" s="14"/>
      <c r="N482" s="23" t="str">
        <f t="array" ref="N482">IF(O482="","",XLOOKUP(O482,selector_04,selector_04_ids,""))</f>
        <v/>
      </c>
      <c r="O482" s="25"/>
      <c r="P482" s="14"/>
      <c r="Q482" s="27"/>
      <c r="R482" s="14"/>
    </row>
    <row r="483">
      <c r="A483" s="14"/>
      <c r="B483" s="23" t="str">
        <f>IF($A483="","",'Система'!$B$4)</f>
        <v/>
      </c>
      <c r="C483" s="14"/>
      <c r="D483" s="23" t="str">
        <f t="array" ref="D483">IF(E483="","",XLOOKUP(E483,selector_09,selector_09_ids,""))</f>
        <v/>
      </c>
      <c r="E483" s="25"/>
      <c r="F483" s="14"/>
      <c r="G483" s="27"/>
      <c r="H483" s="27"/>
      <c r="I483" s="14"/>
      <c r="J483" s="14"/>
      <c r="K483" s="23" t="str">
        <f t="array" ref="K483">IF(L483="","",XLOOKUP(L483,selector_07,selector_07_ids,""))</f>
        <v/>
      </c>
      <c r="L483" s="25"/>
      <c r="M483" s="14"/>
      <c r="N483" s="23" t="str">
        <f t="array" ref="N483">IF(O483="","",XLOOKUP(O483,selector_04,selector_04_ids,""))</f>
        <v/>
      </c>
      <c r="O483" s="25"/>
      <c r="P483" s="14"/>
      <c r="Q483" s="27"/>
      <c r="R483" s="14"/>
    </row>
    <row r="484">
      <c r="A484" s="14"/>
      <c r="B484" s="23" t="str">
        <f>IF($A484="","",'Система'!$B$4)</f>
        <v/>
      </c>
      <c r="C484" s="14"/>
      <c r="D484" s="23" t="str">
        <f t="array" ref="D484">IF(E484="","",XLOOKUP(E484,selector_09,selector_09_ids,""))</f>
        <v/>
      </c>
      <c r="E484" s="25"/>
      <c r="F484" s="14"/>
      <c r="G484" s="27"/>
      <c r="H484" s="27"/>
      <c r="I484" s="14"/>
      <c r="J484" s="14"/>
      <c r="K484" s="23" t="str">
        <f t="array" ref="K484">IF(L484="","",XLOOKUP(L484,selector_07,selector_07_ids,""))</f>
        <v/>
      </c>
      <c r="L484" s="25"/>
      <c r="M484" s="14"/>
      <c r="N484" s="23" t="str">
        <f t="array" ref="N484">IF(O484="","",XLOOKUP(O484,selector_04,selector_04_ids,""))</f>
        <v/>
      </c>
      <c r="O484" s="25"/>
      <c r="P484" s="14"/>
      <c r="Q484" s="27"/>
      <c r="R484" s="14"/>
    </row>
    <row r="485">
      <c r="A485" s="14"/>
      <c r="B485" s="23" t="str">
        <f>IF($A485="","",'Система'!$B$4)</f>
        <v/>
      </c>
      <c r="C485" s="14"/>
      <c r="D485" s="23" t="str">
        <f t="array" ref="D485">IF(E485="","",XLOOKUP(E485,selector_09,selector_09_ids,""))</f>
        <v/>
      </c>
      <c r="E485" s="25"/>
      <c r="F485" s="14"/>
      <c r="G485" s="27"/>
      <c r="H485" s="27"/>
      <c r="I485" s="14"/>
      <c r="J485" s="14"/>
      <c r="K485" s="23" t="str">
        <f t="array" ref="K485">IF(L485="","",XLOOKUP(L485,selector_07,selector_07_ids,""))</f>
        <v/>
      </c>
      <c r="L485" s="25"/>
      <c r="M485" s="14"/>
      <c r="N485" s="23" t="str">
        <f t="array" ref="N485">IF(O485="","",XLOOKUP(O485,selector_04,selector_04_ids,""))</f>
        <v/>
      </c>
      <c r="O485" s="25"/>
      <c r="P485" s="14"/>
      <c r="Q485" s="27"/>
      <c r="R485" s="14"/>
    </row>
    <row r="486">
      <c r="A486" s="14"/>
      <c r="B486" s="23" t="str">
        <f>IF($A486="","",'Система'!$B$4)</f>
        <v/>
      </c>
      <c r="C486" s="14"/>
      <c r="D486" s="23" t="str">
        <f t="array" ref="D486">IF(E486="","",XLOOKUP(E486,selector_09,selector_09_ids,""))</f>
        <v/>
      </c>
      <c r="E486" s="25"/>
      <c r="F486" s="14"/>
      <c r="G486" s="27"/>
      <c r="H486" s="27"/>
      <c r="I486" s="14"/>
      <c r="J486" s="14"/>
      <c r="K486" s="23" t="str">
        <f t="array" ref="K486">IF(L486="","",XLOOKUP(L486,selector_07,selector_07_ids,""))</f>
        <v/>
      </c>
      <c r="L486" s="25"/>
      <c r="M486" s="14"/>
      <c r="N486" s="23" t="str">
        <f t="array" ref="N486">IF(O486="","",XLOOKUP(O486,selector_04,selector_04_ids,""))</f>
        <v/>
      </c>
      <c r="O486" s="25"/>
      <c r="P486" s="14"/>
      <c r="Q486" s="27"/>
      <c r="R486" s="14"/>
    </row>
    <row r="487">
      <c r="A487" s="14"/>
      <c r="B487" s="23" t="str">
        <f>IF($A487="","",'Система'!$B$4)</f>
        <v/>
      </c>
      <c r="C487" s="14"/>
      <c r="D487" s="23" t="str">
        <f t="array" ref="D487">IF(E487="","",XLOOKUP(E487,selector_09,selector_09_ids,""))</f>
        <v/>
      </c>
      <c r="E487" s="25"/>
      <c r="F487" s="14"/>
      <c r="G487" s="27"/>
      <c r="H487" s="27"/>
      <c r="I487" s="14"/>
      <c r="J487" s="14"/>
      <c r="K487" s="23" t="str">
        <f t="array" ref="K487">IF(L487="","",XLOOKUP(L487,selector_07,selector_07_ids,""))</f>
        <v/>
      </c>
      <c r="L487" s="25"/>
      <c r="M487" s="14"/>
      <c r="N487" s="23" t="str">
        <f t="array" ref="N487">IF(O487="","",XLOOKUP(O487,selector_04,selector_04_ids,""))</f>
        <v/>
      </c>
      <c r="O487" s="25"/>
      <c r="P487" s="14"/>
      <c r="Q487" s="27"/>
      <c r="R487" s="14"/>
    </row>
    <row r="488">
      <c r="A488" s="14"/>
      <c r="B488" s="23" t="str">
        <f>IF($A488="","",'Система'!$B$4)</f>
        <v/>
      </c>
      <c r="C488" s="14"/>
      <c r="D488" s="23" t="str">
        <f t="array" ref="D488">IF(E488="","",XLOOKUP(E488,selector_09,selector_09_ids,""))</f>
        <v/>
      </c>
      <c r="E488" s="25"/>
      <c r="F488" s="14"/>
      <c r="G488" s="27"/>
      <c r="H488" s="27"/>
      <c r="I488" s="14"/>
      <c r="J488" s="14"/>
      <c r="K488" s="23" t="str">
        <f t="array" ref="K488">IF(L488="","",XLOOKUP(L488,selector_07,selector_07_ids,""))</f>
        <v/>
      </c>
      <c r="L488" s="25"/>
      <c r="M488" s="14"/>
      <c r="N488" s="23" t="str">
        <f t="array" ref="N488">IF(O488="","",XLOOKUP(O488,selector_04,selector_04_ids,""))</f>
        <v/>
      </c>
      <c r="O488" s="25"/>
      <c r="P488" s="14"/>
      <c r="Q488" s="27"/>
      <c r="R488" s="14"/>
    </row>
    <row r="489">
      <c r="A489" s="14"/>
      <c r="B489" s="23" t="str">
        <f>IF($A489="","",'Система'!$B$4)</f>
        <v/>
      </c>
      <c r="C489" s="14"/>
      <c r="D489" s="23" t="str">
        <f t="array" ref="D489">IF(E489="","",XLOOKUP(E489,selector_09,selector_09_ids,""))</f>
        <v/>
      </c>
      <c r="E489" s="25"/>
      <c r="F489" s="14"/>
      <c r="G489" s="27"/>
      <c r="H489" s="27"/>
      <c r="I489" s="14"/>
      <c r="J489" s="14"/>
      <c r="K489" s="23" t="str">
        <f t="array" ref="K489">IF(L489="","",XLOOKUP(L489,selector_07,selector_07_ids,""))</f>
        <v/>
      </c>
      <c r="L489" s="25"/>
      <c r="M489" s="14"/>
      <c r="N489" s="23" t="str">
        <f t="array" ref="N489">IF(O489="","",XLOOKUP(O489,selector_04,selector_04_ids,""))</f>
        <v/>
      </c>
      <c r="O489" s="25"/>
      <c r="P489" s="14"/>
      <c r="Q489" s="27"/>
      <c r="R489" s="14"/>
    </row>
    <row r="490">
      <c r="A490" s="14"/>
      <c r="B490" s="23" t="str">
        <f>IF($A490="","",'Система'!$B$4)</f>
        <v/>
      </c>
      <c r="C490" s="14"/>
      <c r="D490" s="23" t="str">
        <f t="array" ref="D490">IF(E490="","",XLOOKUP(E490,selector_09,selector_09_ids,""))</f>
        <v/>
      </c>
      <c r="E490" s="25"/>
      <c r="F490" s="14"/>
      <c r="G490" s="27"/>
      <c r="H490" s="27"/>
      <c r="I490" s="14"/>
      <c r="J490" s="14"/>
      <c r="K490" s="23" t="str">
        <f t="array" ref="K490">IF(L490="","",XLOOKUP(L490,selector_07,selector_07_ids,""))</f>
        <v/>
      </c>
      <c r="L490" s="25"/>
      <c r="M490" s="14"/>
      <c r="N490" s="23" t="str">
        <f t="array" ref="N490">IF(O490="","",XLOOKUP(O490,selector_04,selector_04_ids,""))</f>
        <v/>
      </c>
      <c r="O490" s="25"/>
      <c r="P490" s="14"/>
      <c r="Q490" s="27"/>
      <c r="R490" s="14"/>
    </row>
    <row r="491">
      <c r="A491" s="14"/>
      <c r="B491" s="23" t="str">
        <f>IF($A491="","",'Система'!$B$4)</f>
        <v/>
      </c>
      <c r="C491" s="14"/>
      <c r="D491" s="23" t="str">
        <f t="array" ref="D491">IF(E491="","",XLOOKUP(E491,selector_09,selector_09_ids,""))</f>
        <v/>
      </c>
      <c r="E491" s="25"/>
      <c r="F491" s="14"/>
      <c r="G491" s="27"/>
      <c r="H491" s="27"/>
      <c r="I491" s="14"/>
      <c r="J491" s="14"/>
      <c r="K491" s="23" t="str">
        <f t="array" ref="K491">IF(L491="","",XLOOKUP(L491,selector_07,selector_07_ids,""))</f>
        <v/>
      </c>
      <c r="L491" s="25"/>
      <c r="M491" s="14"/>
      <c r="N491" s="23" t="str">
        <f t="array" ref="N491">IF(O491="","",XLOOKUP(O491,selector_04,selector_04_ids,""))</f>
        <v/>
      </c>
      <c r="O491" s="25"/>
      <c r="P491" s="14"/>
      <c r="Q491" s="27"/>
      <c r="R491" s="14"/>
    </row>
    <row r="492">
      <c r="A492" s="14"/>
      <c r="B492" s="23" t="str">
        <f>IF($A492="","",'Система'!$B$4)</f>
        <v/>
      </c>
      <c r="C492" s="14"/>
      <c r="D492" s="23" t="str">
        <f t="array" ref="D492">IF(E492="","",XLOOKUP(E492,selector_09,selector_09_ids,""))</f>
        <v/>
      </c>
      <c r="E492" s="25"/>
      <c r="F492" s="14"/>
      <c r="G492" s="27"/>
      <c r="H492" s="27"/>
      <c r="I492" s="14"/>
      <c r="J492" s="14"/>
      <c r="K492" s="23" t="str">
        <f t="array" ref="K492">IF(L492="","",XLOOKUP(L492,selector_07,selector_07_ids,""))</f>
        <v/>
      </c>
      <c r="L492" s="25"/>
      <c r="M492" s="14"/>
      <c r="N492" s="23" t="str">
        <f t="array" ref="N492">IF(O492="","",XLOOKUP(O492,selector_04,selector_04_ids,""))</f>
        <v/>
      </c>
      <c r="O492" s="25"/>
      <c r="P492" s="14"/>
      <c r="Q492" s="27"/>
      <c r="R492" s="14"/>
    </row>
    <row r="493">
      <c r="A493" s="14"/>
      <c r="B493" s="23" t="str">
        <f>IF($A493="","",'Система'!$B$4)</f>
        <v/>
      </c>
      <c r="C493" s="14"/>
      <c r="D493" s="23" t="str">
        <f t="array" ref="D493">IF(E493="","",XLOOKUP(E493,selector_09,selector_09_ids,""))</f>
        <v/>
      </c>
      <c r="E493" s="25"/>
      <c r="F493" s="14"/>
      <c r="G493" s="27"/>
      <c r="H493" s="27"/>
      <c r="I493" s="14"/>
      <c r="J493" s="14"/>
      <c r="K493" s="23" t="str">
        <f t="array" ref="K493">IF(L493="","",XLOOKUP(L493,selector_07,selector_07_ids,""))</f>
        <v/>
      </c>
      <c r="L493" s="25"/>
      <c r="M493" s="14"/>
      <c r="N493" s="23" t="str">
        <f t="array" ref="N493">IF(O493="","",XLOOKUP(O493,selector_04,selector_04_ids,""))</f>
        <v/>
      </c>
      <c r="O493" s="25"/>
      <c r="P493" s="14"/>
      <c r="Q493" s="27"/>
      <c r="R493" s="14"/>
    </row>
    <row r="494">
      <c r="A494" s="14"/>
      <c r="B494" s="23" t="str">
        <f>IF($A494="","",'Система'!$B$4)</f>
        <v/>
      </c>
      <c r="C494" s="14"/>
      <c r="D494" s="23" t="str">
        <f t="array" ref="D494">IF(E494="","",XLOOKUP(E494,selector_09,selector_09_ids,""))</f>
        <v/>
      </c>
      <c r="E494" s="25"/>
      <c r="F494" s="14"/>
      <c r="G494" s="27"/>
      <c r="H494" s="27"/>
      <c r="I494" s="14"/>
      <c r="J494" s="14"/>
      <c r="K494" s="23" t="str">
        <f t="array" ref="K494">IF(L494="","",XLOOKUP(L494,selector_07,selector_07_ids,""))</f>
        <v/>
      </c>
      <c r="L494" s="25"/>
      <c r="M494" s="14"/>
      <c r="N494" s="23" t="str">
        <f t="array" ref="N494">IF(O494="","",XLOOKUP(O494,selector_04,selector_04_ids,""))</f>
        <v/>
      </c>
      <c r="O494" s="25"/>
      <c r="P494" s="14"/>
      <c r="Q494" s="27"/>
      <c r="R494" s="14"/>
    </row>
    <row r="495">
      <c r="A495" s="14"/>
      <c r="B495" s="23" t="str">
        <f>IF($A495="","",'Система'!$B$4)</f>
        <v/>
      </c>
      <c r="C495" s="14"/>
      <c r="D495" s="23" t="str">
        <f t="array" ref="D495">IF(E495="","",XLOOKUP(E495,selector_09,selector_09_ids,""))</f>
        <v/>
      </c>
      <c r="E495" s="25"/>
      <c r="F495" s="14"/>
      <c r="G495" s="27"/>
      <c r="H495" s="27"/>
      <c r="I495" s="14"/>
      <c r="J495" s="14"/>
      <c r="K495" s="23" t="str">
        <f t="array" ref="K495">IF(L495="","",XLOOKUP(L495,selector_07,selector_07_ids,""))</f>
        <v/>
      </c>
      <c r="L495" s="25"/>
      <c r="M495" s="14"/>
      <c r="N495" s="23" t="str">
        <f t="array" ref="N495">IF(O495="","",XLOOKUP(O495,selector_04,selector_04_ids,""))</f>
        <v/>
      </c>
      <c r="O495" s="25"/>
      <c r="P495" s="14"/>
      <c r="Q495" s="27"/>
      <c r="R495" s="14"/>
    </row>
    <row r="496">
      <c r="A496" s="14"/>
      <c r="B496" s="23" t="str">
        <f>IF($A496="","",'Система'!$B$4)</f>
        <v/>
      </c>
      <c r="C496" s="14"/>
      <c r="D496" s="23" t="str">
        <f t="array" ref="D496">IF(E496="","",XLOOKUP(E496,selector_09,selector_09_ids,""))</f>
        <v/>
      </c>
      <c r="E496" s="25"/>
      <c r="F496" s="14"/>
      <c r="G496" s="27"/>
      <c r="H496" s="27"/>
      <c r="I496" s="14"/>
      <c r="J496" s="14"/>
      <c r="K496" s="23" t="str">
        <f t="array" ref="K496">IF(L496="","",XLOOKUP(L496,selector_07,selector_07_ids,""))</f>
        <v/>
      </c>
      <c r="L496" s="25"/>
      <c r="M496" s="14"/>
      <c r="N496" s="23" t="str">
        <f t="array" ref="N496">IF(O496="","",XLOOKUP(O496,selector_04,selector_04_ids,""))</f>
        <v/>
      </c>
      <c r="O496" s="25"/>
      <c r="P496" s="14"/>
      <c r="Q496" s="27"/>
      <c r="R496" s="14"/>
    </row>
    <row r="497">
      <c r="A497" s="14"/>
      <c r="B497" s="23" t="str">
        <f>IF($A497="","",'Система'!$B$4)</f>
        <v/>
      </c>
      <c r="C497" s="14"/>
      <c r="D497" s="23" t="str">
        <f t="array" ref="D497">IF(E497="","",XLOOKUP(E497,selector_09,selector_09_ids,""))</f>
        <v/>
      </c>
      <c r="E497" s="25"/>
      <c r="F497" s="14"/>
      <c r="G497" s="27"/>
      <c r="H497" s="27"/>
      <c r="I497" s="14"/>
      <c r="J497" s="14"/>
      <c r="K497" s="23" t="str">
        <f t="array" ref="K497">IF(L497="","",XLOOKUP(L497,selector_07,selector_07_ids,""))</f>
        <v/>
      </c>
      <c r="L497" s="25"/>
      <c r="M497" s="14"/>
      <c r="N497" s="23" t="str">
        <f t="array" ref="N497">IF(O497="","",XLOOKUP(O497,selector_04,selector_04_ids,""))</f>
        <v/>
      </c>
      <c r="O497" s="25"/>
      <c r="P497" s="14"/>
      <c r="Q497" s="27"/>
      <c r="R497" s="14"/>
    </row>
    <row r="498">
      <c r="A498" s="14"/>
      <c r="B498" s="23" t="str">
        <f>IF($A498="","",'Система'!$B$4)</f>
        <v/>
      </c>
      <c r="C498" s="14"/>
      <c r="D498" s="23" t="str">
        <f t="array" ref="D498">IF(E498="","",XLOOKUP(E498,selector_09,selector_09_ids,""))</f>
        <v/>
      </c>
      <c r="E498" s="25"/>
      <c r="F498" s="14"/>
      <c r="G498" s="27"/>
      <c r="H498" s="27"/>
      <c r="I498" s="14"/>
      <c r="J498" s="14"/>
      <c r="K498" s="23" t="str">
        <f t="array" ref="K498">IF(L498="","",XLOOKUP(L498,selector_07,selector_07_ids,""))</f>
        <v/>
      </c>
      <c r="L498" s="25"/>
      <c r="M498" s="14"/>
      <c r="N498" s="23" t="str">
        <f t="array" ref="N498">IF(O498="","",XLOOKUP(O498,selector_04,selector_04_ids,""))</f>
        <v/>
      </c>
      <c r="O498" s="25"/>
      <c r="P498" s="14"/>
      <c r="Q498" s="27"/>
      <c r="R498" s="14"/>
    </row>
    <row r="499">
      <c r="A499" s="14"/>
      <c r="B499" s="23" t="str">
        <f>IF($A499="","",'Система'!$B$4)</f>
        <v/>
      </c>
      <c r="C499" s="14"/>
      <c r="D499" s="23" t="str">
        <f t="array" ref="D499">IF(E499="","",XLOOKUP(E499,selector_09,selector_09_ids,""))</f>
        <v/>
      </c>
      <c r="E499" s="25"/>
      <c r="F499" s="14"/>
      <c r="G499" s="27"/>
      <c r="H499" s="27"/>
      <c r="I499" s="14"/>
      <c r="J499" s="14"/>
      <c r="K499" s="23" t="str">
        <f t="array" ref="K499">IF(L499="","",XLOOKUP(L499,selector_07,selector_07_ids,""))</f>
        <v/>
      </c>
      <c r="L499" s="25"/>
      <c r="M499" s="14"/>
      <c r="N499" s="23" t="str">
        <f t="array" ref="N499">IF(O499="","",XLOOKUP(O499,selector_04,selector_04_ids,""))</f>
        <v/>
      </c>
      <c r="O499" s="25"/>
      <c r="P499" s="14"/>
      <c r="Q499" s="27"/>
      <c r="R499" s="14"/>
    </row>
    <row r="500">
      <c r="A500" s="14"/>
      <c r="B500" s="23" t="str">
        <f>IF($A500="","",'Система'!$B$4)</f>
        <v/>
      </c>
      <c r="C500" s="14"/>
      <c r="D500" s="23" t="str">
        <f t="array" ref="D500">IF(E500="","",XLOOKUP(E500,selector_09,selector_09_ids,""))</f>
        <v/>
      </c>
      <c r="E500" s="25"/>
      <c r="F500" s="14"/>
      <c r="G500" s="27"/>
      <c r="H500" s="27"/>
      <c r="I500" s="14"/>
      <c r="J500" s="14"/>
      <c r="K500" s="23" t="str">
        <f t="array" ref="K500">IF(L500="","",XLOOKUP(L500,selector_07,selector_07_ids,""))</f>
        <v/>
      </c>
      <c r="L500" s="25"/>
      <c r="M500" s="14"/>
      <c r="N500" s="23" t="str">
        <f t="array" ref="N500">IF(O500="","",XLOOKUP(O500,selector_04,selector_04_ids,""))</f>
        <v/>
      </c>
      <c r="O500" s="25"/>
      <c r="P500" s="14"/>
      <c r="Q500" s="27"/>
      <c r="R500" s="14"/>
    </row>
    <row r="501">
      <c r="A501" s="14"/>
      <c r="B501" s="23" t="str">
        <f>IF($A501="","",'Система'!$B$4)</f>
        <v/>
      </c>
      <c r="C501" s="14"/>
      <c r="D501" s="23" t="str">
        <f t="array" ref="D501">IF(E501="","",XLOOKUP(E501,selector_09,selector_09_ids,""))</f>
        <v/>
      </c>
      <c r="E501" s="25"/>
      <c r="F501" s="14"/>
      <c r="G501" s="27"/>
      <c r="H501" s="27"/>
      <c r="I501" s="14"/>
      <c r="J501" s="14"/>
      <c r="K501" s="23" t="str">
        <f t="array" ref="K501">IF(L501="","",XLOOKUP(L501,selector_07,selector_07_ids,""))</f>
        <v/>
      </c>
      <c r="L501" s="25"/>
      <c r="M501" s="14"/>
      <c r="N501" s="23" t="str">
        <f t="array" ref="N501">IF(O501="","",XLOOKUP(O501,selector_04,selector_04_ids,""))</f>
        <v/>
      </c>
      <c r="O501" s="25"/>
      <c r="P501" s="14"/>
      <c r="Q501" s="27"/>
      <c r="R501" s="14"/>
    </row>
    <row r="502">
      <c r="A502" s="14"/>
      <c r="B502" s="23" t="str">
        <f>IF($A502="","",'Система'!$B$4)</f>
        <v/>
      </c>
      <c r="C502" s="14"/>
      <c r="D502" s="23" t="str">
        <f t="array" ref="D502">IF(E502="","",XLOOKUP(E502,selector_09,selector_09_ids,""))</f>
        <v/>
      </c>
      <c r="E502" s="25"/>
      <c r="F502" s="14"/>
      <c r="G502" s="27"/>
      <c r="H502" s="27"/>
      <c r="I502" s="14"/>
      <c r="J502" s="14"/>
      <c r="K502" s="23" t="str">
        <f t="array" ref="K502">IF(L502="","",XLOOKUP(L502,selector_07,selector_07_ids,""))</f>
        <v/>
      </c>
      <c r="L502" s="25"/>
      <c r="M502" s="14"/>
      <c r="N502" s="23" t="str">
        <f t="array" ref="N502">IF(O502="","",XLOOKUP(O502,selector_04,selector_04_ids,""))</f>
        <v/>
      </c>
      <c r="O502" s="25"/>
      <c r="P502" s="14"/>
      <c r="Q502" s="27"/>
      <c r="R502" s="14"/>
    </row>
    <row r="503">
      <c r="A503" s="14"/>
      <c r="B503" s="23" t="str">
        <f>IF($A503="","",'Система'!$B$4)</f>
        <v/>
      </c>
      <c r="C503" s="14"/>
      <c r="D503" s="23" t="str">
        <f t="array" ref="D503">IF(E503="","",XLOOKUP(E503,selector_09,selector_09_ids,""))</f>
        <v/>
      </c>
      <c r="E503" s="25"/>
      <c r="F503" s="14"/>
      <c r="G503" s="27"/>
      <c r="H503" s="27"/>
      <c r="I503" s="14"/>
      <c r="J503" s="14"/>
      <c r="K503" s="23" t="str">
        <f t="array" ref="K503">IF(L503="","",XLOOKUP(L503,selector_07,selector_07_ids,""))</f>
        <v/>
      </c>
      <c r="L503" s="25"/>
      <c r="M503" s="14"/>
      <c r="N503" s="23" t="str">
        <f t="array" ref="N503">IF(O503="","",XLOOKUP(O503,selector_04,selector_04_ids,""))</f>
        <v/>
      </c>
      <c r="O503" s="25"/>
      <c r="P503" s="14"/>
      <c r="Q503" s="27"/>
      <c r="R503" s="14"/>
    </row>
    <row r="504">
      <c r="A504" s="14"/>
      <c r="B504" s="23" t="str">
        <f>IF($A504="","",'Система'!$B$4)</f>
        <v/>
      </c>
      <c r="C504" s="14"/>
      <c r="D504" s="23" t="str">
        <f t="array" ref="D504">IF(E504="","",XLOOKUP(E504,selector_09,selector_09_ids,""))</f>
        <v/>
      </c>
      <c r="E504" s="25"/>
      <c r="F504" s="14"/>
      <c r="G504" s="27"/>
      <c r="H504" s="27"/>
      <c r="I504" s="14"/>
      <c r="J504" s="14"/>
      <c r="K504" s="23" t="str">
        <f t="array" ref="K504">IF(L504="","",XLOOKUP(L504,selector_07,selector_07_ids,""))</f>
        <v/>
      </c>
      <c r="L504" s="25"/>
      <c r="M504" s="14"/>
      <c r="N504" s="23" t="str">
        <f t="array" ref="N504">IF(O504="","",XLOOKUP(O504,selector_04,selector_04_ids,""))</f>
        <v/>
      </c>
      <c r="O504" s="25"/>
      <c r="P504" s="14"/>
      <c r="Q504" s="27"/>
      <c r="R504" s="14"/>
    </row>
    <row r="505">
      <c r="A505" s="14"/>
      <c r="B505" s="23" t="str">
        <f>IF($A505="","",'Система'!$B$4)</f>
        <v/>
      </c>
      <c r="C505" s="14"/>
      <c r="D505" s="23" t="str">
        <f t="array" ref="D505">IF(E505="","",XLOOKUP(E505,selector_09,selector_09_ids,""))</f>
        <v/>
      </c>
      <c r="E505" s="25"/>
      <c r="F505" s="14"/>
      <c r="G505" s="27"/>
      <c r="H505" s="27"/>
      <c r="I505" s="14"/>
      <c r="J505" s="14"/>
      <c r="K505" s="23" t="str">
        <f t="array" ref="K505">IF(L505="","",XLOOKUP(L505,selector_07,selector_07_ids,""))</f>
        <v/>
      </c>
      <c r="L505" s="25"/>
      <c r="M505" s="14"/>
      <c r="N505" s="23" t="str">
        <f t="array" ref="N505">IF(O505="","",XLOOKUP(O505,selector_04,selector_04_ids,""))</f>
        <v/>
      </c>
      <c r="O505" s="25"/>
      <c r="P505" s="14"/>
      <c r="Q505" s="27"/>
      <c r="R505" s="14"/>
    </row>
    <row r="506">
      <c r="A506" s="14"/>
      <c r="B506" s="23" t="str">
        <f>IF($A506="","",'Система'!$B$4)</f>
        <v/>
      </c>
      <c r="C506" s="14"/>
      <c r="D506" s="23" t="str">
        <f t="array" ref="D506">IF(E506="","",XLOOKUP(E506,selector_09,selector_09_ids,""))</f>
        <v/>
      </c>
      <c r="E506" s="25"/>
      <c r="F506" s="14"/>
      <c r="G506" s="27"/>
      <c r="H506" s="27"/>
      <c r="I506" s="14"/>
      <c r="J506" s="14"/>
      <c r="K506" s="23" t="str">
        <f t="array" ref="K506">IF(L506="","",XLOOKUP(L506,selector_07,selector_07_ids,""))</f>
        <v/>
      </c>
      <c r="L506" s="25"/>
      <c r="M506" s="14"/>
      <c r="N506" s="23" t="str">
        <f t="array" ref="N506">IF(O506="","",XLOOKUP(O506,selector_04,selector_04_ids,""))</f>
        <v/>
      </c>
      <c r="O506" s="25"/>
      <c r="P506" s="14"/>
      <c r="Q506" s="27"/>
      <c r="R506" s="14"/>
    </row>
    <row r="507">
      <c r="A507" s="14"/>
      <c r="B507" s="23" t="str">
        <f>IF($A507="","",'Система'!$B$4)</f>
        <v/>
      </c>
      <c r="C507" s="14"/>
      <c r="D507" s="23" t="str">
        <f t="array" ref="D507">IF(E507="","",XLOOKUP(E507,selector_09,selector_09_ids,""))</f>
        <v/>
      </c>
      <c r="E507" s="25"/>
      <c r="F507" s="14"/>
      <c r="G507" s="27"/>
      <c r="H507" s="27"/>
      <c r="I507" s="14"/>
      <c r="J507" s="14"/>
      <c r="K507" s="23" t="str">
        <f t="array" ref="K507">IF(L507="","",XLOOKUP(L507,selector_07,selector_07_ids,""))</f>
        <v/>
      </c>
      <c r="L507" s="25"/>
      <c r="M507" s="14"/>
      <c r="N507" s="23" t="str">
        <f t="array" ref="N507">IF(O507="","",XLOOKUP(O507,selector_04,selector_04_ids,""))</f>
        <v/>
      </c>
      <c r="O507" s="25"/>
      <c r="P507" s="14"/>
      <c r="Q507" s="27"/>
      <c r="R507" s="14"/>
    </row>
    <row r="508">
      <c r="A508" s="14"/>
      <c r="B508" s="23" t="str">
        <f>IF($A508="","",'Система'!$B$4)</f>
        <v/>
      </c>
      <c r="C508" s="14"/>
      <c r="D508" s="23" t="str">
        <f t="array" ref="D508">IF(E508="","",XLOOKUP(E508,selector_09,selector_09_ids,""))</f>
        <v/>
      </c>
      <c r="E508" s="25"/>
      <c r="F508" s="14"/>
      <c r="G508" s="27"/>
      <c r="H508" s="27"/>
      <c r="I508" s="14"/>
      <c r="J508" s="14"/>
      <c r="K508" s="23" t="str">
        <f t="array" ref="K508">IF(L508="","",XLOOKUP(L508,selector_07,selector_07_ids,""))</f>
        <v/>
      </c>
      <c r="L508" s="25"/>
      <c r="M508" s="14"/>
      <c r="N508" s="23" t="str">
        <f t="array" ref="N508">IF(O508="","",XLOOKUP(O508,selector_04,selector_04_ids,""))</f>
        <v/>
      </c>
      <c r="O508" s="25"/>
      <c r="P508" s="14"/>
      <c r="Q508" s="27"/>
      <c r="R508" s="14"/>
    </row>
    <row r="509">
      <c r="A509" s="14"/>
      <c r="B509" s="23" t="str">
        <f>IF($A509="","",'Система'!$B$4)</f>
        <v/>
      </c>
      <c r="C509" s="14"/>
      <c r="D509" s="23" t="str">
        <f t="array" ref="D509">IF(E509="","",XLOOKUP(E509,selector_09,selector_09_ids,""))</f>
        <v/>
      </c>
      <c r="E509" s="25"/>
      <c r="F509" s="14"/>
      <c r="G509" s="27"/>
      <c r="H509" s="27"/>
      <c r="I509" s="14"/>
      <c r="J509" s="14"/>
      <c r="K509" s="23" t="str">
        <f t="array" ref="K509">IF(L509="","",XLOOKUP(L509,selector_07,selector_07_ids,""))</f>
        <v/>
      </c>
      <c r="L509" s="25"/>
      <c r="M509" s="14"/>
      <c r="N509" s="23" t="str">
        <f t="array" ref="N509">IF(O509="","",XLOOKUP(O509,selector_04,selector_04_ids,""))</f>
        <v/>
      </c>
      <c r="O509" s="25"/>
      <c r="P509" s="14"/>
      <c r="Q509" s="27"/>
      <c r="R509" s="14"/>
    </row>
    <row r="510">
      <c r="A510" s="14"/>
      <c r="B510" s="23" t="str">
        <f>IF($A510="","",'Система'!$B$4)</f>
        <v/>
      </c>
      <c r="C510" s="14"/>
      <c r="D510" s="23" t="str">
        <f t="array" ref="D510">IF(E510="","",XLOOKUP(E510,selector_09,selector_09_ids,""))</f>
        <v/>
      </c>
      <c r="E510" s="25"/>
      <c r="F510" s="14"/>
      <c r="G510" s="27"/>
      <c r="H510" s="27"/>
      <c r="I510" s="14"/>
      <c r="J510" s="14"/>
      <c r="K510" s="23" t="str">
        <f t="array" ref="K510">IF(L510="","",XLOOKUP(L510,selector_07,selector_07_ids,""))</f>
        <v/>
      </c>
      <c r="L510" s="25"/>
      <c r="M510" s="14"/>
      <c r="N510" s="23" t="str">
        <f t="array" ref="N510">IF(O510="","",XLOOKUP(O510,selector_04,selector_04_ids,""))</f>
        <v/>
      </c>
      <c r="O510" s="25"/>
      <c r="P510" s="14"/>
      <c r="Q510" s="27"/>
      <c r="R510" s="14"/>
    </row>
    <row r="511">
      <c r="A511" s="14"/>
      <c r="B511" s="23" t="str">
        <f>IF($A511="","",'Система'!$B$4)</f>
        <v/>
      </c>
      <c r="C511" s="14"/>
      <c r="D511" s="23" t="str">
        <f t="array" ref="D511">IF(E511="","",XLOOKUP(E511,selector_09,selector_09_ids,""))</f>
        <v/>
      </c>
      <c r="E511" s="25"/>
      <c r="F511" s="14"/>
      <c r="G511" s="27"/>
      <c r="H511" s="27"/>
      <c r="I511" s="14"/>
      <c r="J511" s="14"/>
      <c r="K511" s="23" t="str">
        <f t="array" ref="K511">IF(L511="","",XLOOKUP(L511,selector_07,selector_07_ids,""))</f>
        <v/>
      </c>
      <c r="L511" s="25"/>
      <c r="M511" s="14"/>
      <c r="N511" s="23" t="str">
        <f t="array" ref="N511">IF(O511="","",XLOOKUP(O511,selector_04,selector_04_ids,""))</f>
        <v/>
      </c>
      <c r="O511" s="25"/>
      <c r="P511" s="14"/>
      <c r="Q511" s="27"/>
      <c r="R511" s="14"/>
    </row>
    <row r="512">
      <c r="A512" s="14"/>
      <c r="B512" s="23" t="str">
        <f>IF($A512="","",'Система'!$B$4)</f>
        <v/>
      </c>
      <c r="C512" s="14"/>
      <c r="D512" s="23" t="str">
        <f t="array" ref="D512">IF(E512="","",XLOOKUP(E512,selector_09,selector_09_ids,""))</f>
        <v/>
      </c>
      <c r="E512" s="25"/>
      <c r="F512" s="14"/>
      <c r="G512" s="27"/>
      <c r="H512" s="27"/>
      <c r="I512" s="14"/>
      <c r="J512" s="14"/>
      <c r="K512" s="23" t="str">
        <f t="array" ref="K512">IF(L512="","",XLOOKUP(L512,selector_07,selector_07_ids,""))</f>
        <v/>
      </c>
      <c r="L512" s="25"/>
      <c r="M512" s="14"/>
      <c r="N512" s="23" t="str">
        <f t="array" ref="N512">IF(O512="","",XLOOKUP(O512,selector_04,selector_04_ids,""))</f>
        <v/>
      </c>
      <c r="O512" s="25"/>
      <c r="P512" s="14"/>
      <c r="Q512" s="27"/>
      <c r="R512" s="14"/>
    </row>
    <row r="513">
      <c r="A513" s="14"/>
      <c r="B513" s="23" t="str">
        <f>IF($A513="","",'Система'!$B$4)</f>
        <v/>
      </c>
      <c r="C513" s="14"/>
      <c r="D513" s="23" t="str">
        <f t="array" ref="D513">IF(E513="","",XLOOKUP(E513,selector_09,selector_09_ids,""))</f>
        <v/>
      </c>
      <c r="E513" s="25"/>
      <c r="F513" s="14"/>
      <c r="G513" s="27"/>
      <c r="H513" s="27"/>
      <c r="I513" s="14"/>
      <c r="J513" s="14"/>
      <c r="K513" s="23" t="str">
        <f t="array" ref="K513">IF(L513="","",XLOOKUP(L513,selector_07,selector_07_ids,""))</f>
        <v/>
      </c>
      <c r="L513" s="25"/>
      <c r="M513" s="14"/>
      <c r="N513" s="23" t="str">
        <f t="array" ref="N513">IF(O513="","",XLOOKUP(O513,selector_04,selector_04_ids,""))</f>
        <v/>
      </c>
      <c r="O513" s="25"/>
      <c r="P513" s="14"/>
      <c r="Q513" s="27"/>
      <c r="R513" s="14"/>
    </row>
    <row r="514">
      <c r="A514" s="14"/>
      <c r="B514" s="23" t="str">
        <f>IF($A514="","",'Система'!$B$4)</f>
        <v/>
      </c>
      <c r="C514" s="14"/>
      <c r="D514" s="23" t="str">
        <f t="array" ref="D514">IF(E514="","",XLOOKUP(E514,selector_09,selector_09_ids,""))</f>
        <v/>
      </c>
      <c r="E514" s="25"/>
      <c r="F514" s="14"/>
      <c r="G514" s="27"/>
      <c r="H514" s="27"/>
      <c r="I514" s="14"/>
      <c r="J514" s="14"/>
      <c r="K514" s="23" t="str">
        <f t="array" ref="K514">IF(L514="","",XLOOKUP(L514,selector_07,selector_07_ids,""))</f>
        <v/>
      </c>
      <c r="L514" s="25"/>
      <c r="M514" s="14"/>
      <c r="N514" s="23" t="str">
        <f t="array" ref="N514">IF(O514="","",XLOOKUP(O514,selector_04,selector_04_ids,""))</f>
        <v/>
      </c>
      <c r="O514" s="25"/>
      <c r="P514" s="14"/>
      <c r="Q514" s="27"/>
      <c r="R514" s="14"/>
    </row>
    <row r="515">
      <c r="A515" s="14"/>
      <c r="B515" s="23" t="str">
        <f>IF($A515="","",'Система'!$B$4)</f>
        <v/>
      </c>
      <c r="C515" s="14"/>
      <c r="D515" s="23" t="str">
        <f t="array" ref="D515">IF(E515="","",XLOOKUP(E515,selector_09,selector_09_ids,""))</f>
        <v/>
      </c>
      <c r="E515" s="25"/>
      <c r="F515" s="14"/>
      <c r="G515" s="27"/>
      <c r="H515" s="27"/>
      <c r="I515" s="14"/>
      <c r="J515" s="14"/>
      <c r="K515" s="23" t="str">
        <f t="array" ref="K515">IF(L515="","",XLOOKUP(L515,selector_07,selector_07_ids,""))</f>
        <v/>
      </c>
      <c r="L515" s="25"/>
      <c r="M515" s="14"/>
      <c r="N515" s="23" t="str">
        <f t="array" ref="N515">IF(O515="","",XLOOKUP(O515,selector_04,selector_04_ids,""))</f>
        <v/>
      </c>
      <c r="O515" s="25"/>
      <c r="P515" s="14"/>
      <c r="Q515" s="27"/>
      <c r="R515" s="14"/>
    </row>
    <row r="516">
      <c r="A516" s="14"/>
      <c r="B516" s="23" t="str">
        <f>IF($A516="","",'Система'!$B$4)</f>
        <v/>
      </c>
      <c r="C516" s="14"/>
      <c r="D516" s="23" t="str">
        <f t="array" ref="D516">IF(E516="","",XLOOKUP(E516,selector_09,selector_09_ids,""))</f>
        <v/>
      </c>
      <c r="E516" s="25"/>
      <c r="F516" s="14"/>
      <c r="G516" s="27"/>
      <c r="H516" s="27"/>
      <c r="I516" s="14"/>
      <c r="J516" s="14"/>
      <c r="K516" s="23" t="str">
        <f t="array" ref="K516">IF(L516="","",XLOOKUP(L516,selector_07,selector_07_ids,""))</f>
        <v/>
      </c>
      <c r="L516" s="25"/>
      <c r="M516" s="14"/>
      <c r="N516" s="23" t="str">
        <f t="array" ref="N516">IF(O516="","",XLOOKUP(O516,selector_04,selector_04_ids,""))</f>
        <v/>
      </c>
      <c r="O516" s="25"/>
      <c r="P516" s="14"/>
      <c r="Q516" s="27"/>
      <c r="R516" s="14"/>
    </row>
    <row r="517">
      <c r="A517" s="14"/>
      <c r="B517" s="23" t="str">
        <f>IF($A517="","",'Система'!$B$4)</f>
        <v/>
      </c>
      <c r="C517" s="14"/>
      <c r="D517" s="23" t="str">
        <f t="array" ref="D517">IF(E517="","",XLOOKUP(E517,selector_09,selector_09_ids,""))</f>
        <v/>
      </c>
      <c r="E517" s="25"/>
      <c r="F517" s="14"/>
      <c r="G517" s="27"/>
      <c r="H517" s="27"/>
      <c r="I517" s="14"/>
      <c r="J517" s="14"/>
      <c r="K517" s="23" t="str">
        <f t="array" ref="K517">IF(L517="","",XLOOKUP(L517,selector_07,selector_07_ids,""))</f>
        <v/>
      </c>
      <c r="L517" s="25"/>
      <c r="M517" s="14"/>
      <c r="N517" s="23" t="str">
        <f t="array" ref="N517">IF(O517="","",XLOOKUP(O517,selector_04,selector_04_ids,""))</f>
        <v/>
      </c>
      <c r="O517" s="25"/>
      <c r="P517" s="14"/>
      <c r="Q517" s="27"/>
      <c r="R517" s="14"/>
    </row>
    <row r="518">
      <c r="A518" s="14"/>
      <c r="B518" s="23" t="str">
        <f>IF($A518="","",'Система'!$B$4)</f>
        <v/>
      </c>
      <c r="C518" s="14"/>
      <c r="D518" s="23" t="str">
        <f t="array" ref="D518">IF(E518="","",XLOOKUP(E518,selector_09,selector_09_ids,""))</f>
        <v/>
      </c>
      <c r="E518" s="25"/>
      <c r="F518" s="14"/>
      <c r="G518" s="27"/>
      <c r="H518" s="27"/>
      <c r="I518" s="14"/>
      <c r="J518" s="14"/>
      <c r="K518" s="23" t="str">
        <f t="array" ref="K518">IF(L518="","",XLOOKUP(L518,selector_07,selector_07_ids,""))</f>
        <v/>
      </c>
      <c r="L518" s="25"/>
      <c r="M518" s="14"/>
      <c r="N518" s="23" t="str">
        <f t="array" ref="N518">IF(O518="","",XLOOKUP(O518,selector_04,selector_04_ids,""))</f>
        <v/>
      </c>
      <c r="O518" s="25"/>
      <c r="P518" s="14"/>
      <c r="Q518" s="27"/>
      <c r="R518" s="14"/>
    </row>
    <row r="519">
      <c r="A519" s="14"/>
      <c r="B519" s="23" t="str">
        <f>IF($A519="","",'Система'!$B$4)</f>
        <v/>
      </c>
      <c r="C519" s="14"/>
      <c r="D519" s="23" t="str">
        <f t="array" ref="D519">IF(E519="","",XLOOKUP(E519,selector_09,selector_09_ids,""))</f>
        <v/>
      </c>
      <c r="E519" s="25"/>
      <c r="F519" s="14"/>
      <c r="G519" s="27"/>
      <c r="H519" s="27"/>
      <c r="I519" s="14"/>
      <c r="J519" s="14"/>
      <c r="K519" s="23" t="str">
        <f t="array" ref="K519">IF(L519="","",XLOOKUP(L519,selector_07,selector_07_ids,""))</f>
        <v/>
      </c>
      <c r="L519" s="25"/>
      <c r="M519" s="14"/>
      <c r="N519" s="23" t="str">
        <f t="array" ref="N519">IF(O519="","",XLOOKUP(O519,selector_04,selector_04_ids,""))</f>
        <v/>
      </c>
      <c r="O519" s="25"/>
      <c r="P519" s="14"/>
      <c r="Q519" s="27"/>
      <c r="R519" s="14"/>
    </row>
    <row r="520">
      <c r="A520" s="14"/>
      <c r="B520" s="23" t="str">
        <f>IF($A520="","",'Система'!$B$4)</f>
        <v/>
      </c>
      <c r="C520" s="14"/>
      <c r="D520" s="23" t="str">
        <f t="array" ref="D520">IF(E520="","",XLOOKUP(E520,selector_09,selector_09_ids,""))</f>
        <v/>
      </c>
      <c r="E520" s="25"/>
      <c r="F520" s="14"/>
      <c r="G520" s="27"/>
      <c r="H520" s="27"/>
      <c r="I520" s="14"/>
      <c r="J520" s="14"/>
      <c r="K520" s="23" t="str">
        <f t="array" ref="K520">IF(L520="","",XLOOKUP(L520,selector_07,selector_07_ids,""))</f>
        <v/>
      </c>
      <c r="L520" s="25"/>
      <c r="M520" s="14"/>
      <c r="N520" s="23" t="str">
        <f t="array" ref="N520">IF(O520="","",XLOOKUP(O520,selector_04,selector_04_ids,""))</f>
        <v/>
      </c>
      <c r="O520" s="25"/>
      <c r="P520" s="14"/>
      <c r="Q520" s="27"/>
      <c r="R520" s="14"/>
    </row>
    <row r="521">
      <c r="A521" s="14"/>
      <c r="B521" s="23" t="str">
        <f>IF($A521="","",'Система'!$B$4)</f>
        <v/>
      </c>
      <c r="C521" s="14"/>
      <c r="D521" s="23" t="str">
        <f t="array" ref="D521">IF(E521="","",XLOOKUP(E521,selector_09,selector_09_ids,""))</f>
        <v/>
      </c>
      <c r="E521" s="25"/>
      <c r="F521" s="14"/>
      <c r="G521" s="27"/>
      <c r="H521" s="27"/>
      <c r="I521" s="14"/>
      <c r="J521" s="14"/>
      <c r="K521" s="23" t="str">
        <f t="array" ref="K521">IF(L521="","",XLOOKUP(L521,selector_07,selector_07_ids,""))</f>
        <v/>
      </c>
      <c r="L521" s="25"/>
      <c r="M521" s="14"/>
      <c r="N521" s="23" t="str">
        <f t="array" ref="N521">IF(O521="","",XLOOKUP(O521,selector_04,selector_04_ids,""))</f>
        <v/>
      </c>
      <c r="O521" s="25"/>
      <c r="P521" s="14"/>
      <c r="Q521" s="27"/>
      <c r="R521" s="14"/>
    </row>
    <row r="522">
      <c r="A522" s="14"/>
      <c r="B522" s="23" t="str">
        <f>IF($A522="","",'Система'!$B$4)</f>
        <v/>
      </c>
      <c r="C522" s="14"/>
      <c r="D522" s="23" t="str">
        <f t="array" ref="D522">IF(E522="","",XLOOKUP(E522,selector_09,selector_09_ids,""))</f>
        <v/>
      </c>
      <c r="E522" s="25"/>
      <c r="F522" s="14"/>
      <c r="G522" s="27"/>
      <c r="H522" s="27"/>
      <c r="I522" s="14"/>
      <c r="J522" s="14"/>
      <c r="K522" s="23" t="str">
        <f t="array" ref="K522">IF(L522="","",XLOOKUP(L522,selector_07,selector_07_ids,""))</f>
        <v/>
      </c>
      <c r="L522" s="25"/>
      <c r="M522" s="14"/>
      <c r="N522" s="23" t="str">
        <f t="array" ref="N522">IF(O522="","",XLOOKUP(O522,selector_04,selector_04_ids,""))</f>
        <v/>
      </c>
      <c r="O522" s="25"/>
      <c r="P522" s="14"/>
      <c r="Q522" s="27"/>
      <c r="R522" s="14"/>
    </row>
    <row r="523">
      <c r="A523" s="14"/>
      <c r="B523" s="23" t="str">
        <f>IF($A523="","",'Система'!$B$4)</f>
        <v/>
      </c>
      <c r="C523" s="14"/>
      <c r="D523" s="23" t="str">
        <f t="array" ref="D523">IF(E523="","",XLOOKUP(E523,selector_09,selector_09_ids,""))</f>
        <v/>
      </c>
      <c r="E523" s="25"/>
      <c r="F523" s="14"/>
      <c r="G523" s="27"/>
      <c r="H523" s="27"/>
      <c r="I523" s="14"/>
      <c r="J523" s="14"/>
      <c r="K523" s="23" t="str">
        <f t="array" ref="K523">IF(L523="","",XLOOKUP(L523,selector_07,selector_07_ids,""))</f>
        <v/>
      </c>
      <c r="L523" s="25"/>
      <c r="M523" s="14"/>
      <c r="N523" s="23" t="str">
        <f t="array" ref="N523">IF(O523="","",XLOOKUP(O523,selector_04,selector_04_ids,""))</f>
        <v/>
      </c>
      <c r="O523" s="25"/>
      <c r="P523" s="14"/>
      <c r="Q523" s="27"/>
      <c r="R523" s="14"/>
    </row>
    <row r="524">
      <c r="A524" s="14"/>
      <c r="B524" s="23" t="str">
        <f>IF($A524="","",'Система'!$B$4)</f>
        <v/>
      </c>
      <c r="C524" s="14"/>
      <c r="D524" s="23" t="str">
        <f t="array" ref="D524">IF(E524="","",XLOOKUP(E524,selector_09,selector_09_ids,""))</f>
        <v/>
      </c>
      <c r="E524" s="25"/>
      <c r="F524" s="14"/>
      <c r="G524" s="27"/>
      <c r="H524" s="27"/>
      <c r="I524" s="14"/>
      <c r="J524" s="14"/>
      <c r="K524" s="23" t="str">
        <f t="array" ref="K524">IF(L524="","",XLOOKUP(L524,selector_07,selector_07_ids,""))</f>
        <v/>
      </c>
      <c r="L524" s="25"/>
      <c r="M524" s="14"/>
      <c r="N524" s="23" t="str">
        <f t="array" ref="N524">IF(O524="","",XLOOKUP(O524,selector_04,selector_04_ids,""))</f>
        <v/>
      </c>
      <c r="O524" s="25"/>
      <c r="P524" s="14"/>
      <c r="Q524" s="27"/>
      <c r="R524" s="14"/>
    </row>
    <row r="525">
      <c r="A525" s="14"/>
      <c r="B525" s="23" t="str">
        <f>IF($A525="","",'Система'!$B$4)</f>
        <v/>
      </c>
      <c r="C525" s="14"/>
      <c r="D525" s="23" t="str">
        <f t="array" ref="D525">IF(E525="","",XLOOKUP(E525,selector_09,selector_09_ids,""))</f>
        <v/>
      </c>
      <c r="E525" s="25"/>
      <c r="F525" s="14"/>
      <c r="G525" s="27"/>
      <c r="H525" s="27"/>
      <c r="I525" s="14"/>
      <c r="J525" s="14"/>
      <c r="K525" s="23" t="str">
        <f t="array" ref="K525">IF(L525="","",XLOOKUP(L525,selector_07,selector_07_ids,""))</f>
        <v/>
      </c>
      <c r="L525" s="25"/>
      <c r="M525" s="14"/>
      <c r="N525" s="23" t="str">
        <f t="array" ref="N525">IF(O525="","",XLOOKUP(O525,selector_04,selector_04_ids,""))</f>
        <v/>
      </c>
      <c r="O525" s="25"/>
      <c r="P525" s="14"/>
      <c r="Q525" s="27"/>
      <c r="R525" s="14"/>
    </row>
    <row r="526">
      <c r="A526" s="14"/>
      <c r="B526" s="23" t="str">
        <f>IF($A526="","",'Система'!$B$4)</f>
        <v/>
      </c>
      <c r="C526" s="14"/>
      <c r="D526" s="23" t="str">
        <f t="array" ref="D526">IF(E526="","",XLOOKUP(E526,selector_09,selector_09_ids,""))</f>
        <v/>
      </c>
      <c r="E526" s="25"/>
      <c r="F526" s="14"/>
      <c r="G526" s="27"/>
      <c r="H526" s="27"/>
      <c r="I526" s="14"/>
      <c r="J526" s="14"/>
      <c r="K526" s="23" t="str">
        <f t="array" ref="K526">IF(L526="","",XLOOKUP(L526,selector_07,selector_07_ids,""))</f>
        <v/>
      </c>
      <c r="L526" s="25"/>
      <c r="M526" s="14"/>
      <c r="N526" s="23" t="str">
        <f t="array" ref="N526">IF(O526="","",XLOOKUP(O526,selector_04,selector_04_ids,""))</f>
        <v/>
      </c>
      <c r="O526" s="25"/>
      <c r="P526" s="14"/>
      <c r="Q526" s="27"/>
      <c r="R526" s="14"/>
    </row>
    <row r="527">
      <c r="A527" s="14"/>
      <c r="B527" s="23" t="str">
        <f>IF($A527="","",'Система'!$B$4)</f>
        <v/>
      </c>
      <c r="C527" s="14"/>
      <c r="D527" s="23" t="str">
        <f t="array" ref="D527">IF(E527="","",XLOOKUP(E527,selector_09,selector_09_ids,""))</f>
        <v/>
      </c>
      <c r="E527" s="25"/>
      <c r="F527" s="14"/>
      <c r="G527" s="27"/>
      <c r="H527" s="27"/>
      <c r="I527" s="14"/>
      <c r="J527" s="14"/>
      <c r="K527" s="23" t="str">
        <f t="array" ref="K527">IF(L527="","",XLOOKUP(L527,selector_07,selector_07_ids,""))</f>
        <v/>
      </c>
      <c r="L527" s="25"/>
      <c r="M527" s="14"/>
      <c r="N527" s="23" t="str">
        <f t="array" ref="N527">IF(O527="","",XLOOKUP(O527,selector_04,selector_04_ids,""))</f>
        <v/>
      </c>
      <c r="O527" s="25"/>
      <c r="P527" s="14"/>
      <c r="Q527" s="27"/>
      <c r="R527" s="14"/>
    </row>
    <row r="528">
      <c r="A528" s="14"/>
      <c r="B528" s="23" t="str">
        <f>IF($A528="","",'Система'!$B$4)</f>
        <v/>
      </c>
      <c r="C528" s="14"/>
      <c r="D528" s="23" t="str">
        <f t="array" ref="D528">IF(E528="","",XLOOKUP(E528,selector_09,selector_09_ids,""))</f>
        <v/>
      </c>
      <c r="E528" s="25"/>
      <c r="F528" s="14"/>
      <c r="G528" s="27"/>
      <c r="H528" s="27"/>
      <c r="I528" s="14"/>
      <c r="J528" s="14"/>
      <c r="K528" s="23" t="str">
        <f t="array" ref="K528">IF(L528="","",XLOOKUP(L528,selector_07,selector_07_ids,""))</f>
        <v/>
      </c>
      <c r="L528" s="25"/>
      <c r="M528" s="14"/>
      <c r="N528" s="23" t="str">
        <f t="array" ref="N528">IF(O528="","",XLOOKUP(O528,selector_04,selector_04_ids,""))</f>
        <v/>
      </c>
      <c r="O528" s="25"/>
      <c r="P528" s="14"/>
      <c r="Q528" s="27"/>
      <c r="R528" s="14"/>
    </row>
    <row r="529">
      <c r="A529" s="14"/>
      <c r="B529" s="23" t="str">
        <f>IF($A529="","",'Система'!$B$4)</f>
        <v/>
      </c>
      <c r="C529" s="14"/>
      <c r="D529" s="23" t="str">
        <f t="array" ref="D529">IF(E529="","",XLOOKUP(E529,selector_09,selector_09_ids,""))</f>
        <v/>
      </c>
      <c r="E529" s="25"/>
      <c r="F529" s="14"/>
      <c r="G529" s="27"/>
      <c r="H529" s="27"/>
      <c r="I529" s="14"/>
      <c r="J529" s="14"/>
      <c r="K529" s="23" t="str">
        <f t="array" ref="K529">IF(L529="","",XLOOKUP(L529,selector_07,selector_07_ids,""))</f>
        <v/>
      </c>
      <c r="L529" s="25"/>
      <c r="M529" s="14"/>
      <c r="N529" s="23" t="str">
        <f t="array" ref="N529">IF(O529="","",XLOOKUP(O529,selector_04,selector_04_ids,""))</f>
        <v/>
      </c>
      <c r="O529" s="25"/>
      <c r="P529" s="14"/>
      <c r="Q529" s="27"/>
      <c r="R529" s="14"/>
    </row>
    <row r="530">
      <c r="A530" s="14"/>
      <c r="B530" s="23" t="str">
        <f>IF($A530="","",'Система'!$B$4)</f>
        <v/>
      </c>
      <c r="C530" s="14"/>
      <c r="D530" s="23" t="str">
        <f t="array" ref="D530">IF(E530="","",XLOOKUP(E530,selector_09,selector_09_ids,""))</f>
        <v/>
      </c>
      <c r="E530" s="25"/>
      <c r="F530" s="14"/>
      <c r="G530" s="27"/>
      <c r="H530" s="27"/>
      <c r="I530" s="14"/>
      <c r="J530" s="14"/>
      <c r="K530" s="23" t="str">
        <f t="array" ref="K530">IF(L530="","",XLOOKUP(L530,selector_07,selector_07_ids,""))</f>
        <v/>
      </c>
      <c r="L530" s="25"/>
      <c r="M530" s="14"/>
      <c r="N530" s="23" t="str">
        <f t="array" ref="N530">IF(O530="","",XLOOKUP(O530,selector_04,selector_04_ids,""))</f>
        <v/>
      </c>
      <c r="O530" s="25"/>
      <c r="P530" s="14"/>
      <c r="Q530" s="27"/>
      <c r="R530" s="14"/>
    </row>
    <row r="531">
      <c r="A531" s="14"/>
      <c r="B531" s="23" t="str">
        <f>IF($A531="","",'Система'!$B$4)</f>
        <v/>
      </c>
      <c r="C531" s="14"/>
      <c r="D531" s="23" t="str">
        <f t="array" ref="D531">IF(E531="","",XLOOKUP(E531,selector_09,selector_09_ids,""))</f>
        <v/>
      </c>
      <c r="E531" s="25"/>
      <c r="F531" s="14"/>
      <c r="G531" s="27"/>
      <c r="H531" s="27"/>
      <c r="I531" s="14"/>
      <c r="J531" s="14"/>
      <c r="K531" s="23" t="str">
        <f t="array" ref="K531">IF(L531="","",XLOOKUP(L531,selector_07,selector_07_ids,""))</f>
        <v/>
      </c>
      <c r="L531" s="25"/>
      <c r="M531" s="14"/>
      <c r="N531" s="23" t="str">
        <f t="array" ref="N531">IF(O531="","",XLOOKUP(O531,selector_04,selector_04_ids,""))</f>
        <v/>
      </c>
      <c r="O531" s="25"/>
      <c r="P531" s="14"/>
      <c r="Q531" s="27"/>
      <c r="R531" s="14"/>
    </row>
    <row r="532">
      <c r="A532" s="14"/>
      <c r="B532" s="23" t="str">
        <f>IF($A532="","",'Система'!$B$4)</f>
        <v/>
      </c>
      <c r="C532" s="14"/>
      <c r="D532" s="23" t="str">
        <f t="array" ref="D532">IF(E532="","",XLOOKUP(E532,selector_09,selector_09_ids,""))</f>
        <v/>
      </c>
      <c r="E532" s="25"/>
      <c r="F532" s="14"/>
      <c r="G532" s="27"/>
      <c r="H532" s="27"/>
      <c r="I532" s="14"/>
      <c r="J532" s="14"/>
      <c r="K532" s="23" t="str">
        <f t="array" ref="K532">IF(L532="","",XLOOKUP(L532,selector_07,selector_07_ids,""))</f>
        <v/>
      </c>
      <c r="L532" s="25"/>
      <c r="M532" s="14"/>
      <c r="N532" s="23" t="str">
        <f t="array" ref="N532">IF(O532="","",XLOOKUP(O532,selector_04,selector_04_ids,""))</f>
        <v/>
      </c>
      <c r="O532" s="25"/>
      <c r="P532" s="14"/>
      <c r="Q532" s="27"/>
      <c r="R532" s="14"/>
    </row>
    <row r="533">
      <c r="A533" s="14"/>
      <c r="B533" s="23" t="str">
        <f>IF($A533="","",'Система'!$B$4)</f>
        <v/>
      </c>
      <c r="C533" s="14"/>
      <c r="D533" s="23" t="str">
        <f t="array" ref="D533">IF(E533="","",XLOOKUP(E533,selector_09,selector_09_ids,""))</f>
        <v/>
      </c>
      <c r="E533" s="25"/>
      <c r="F533" s="14"/>
      <c r="G533" s="27"/>
      <c r="H533" s="27"/>
      <c r="I533" s="14"/>
      <c r="J533" s="14"/>
      <c r="K533" s="23" t="str">
        <f t="array" ref="K533">IF(L533="","",XLOOKUP(L533,selector_07,selector_07_ids,""))</f>
        <v/>
      </c>
      <c r="L533" s="25"/>
      <c r="M533" s="14"/>
      <c r="N533" s="23" t="str">
        <f t="array" ref="N533">IF(O533="","",XLOOKUP(O533,selector_04,selector_04_ids,""))</f>
        <v/>
      </c>
      <c r="O533" s="25"/>
      <c r="P533" s="14"/>
      <c r="Q533" s="27"/>
      <c r="R533" s="14"/>
    </row>
    <row r="534">
      <c r="A534" s="14"/>
      <c r="B534" s="23" t="str">
        <f>IF($A534="","",'Система'!$B$4)</f>
        <v/>
      </c>
      <c r="C534" s="14"/>
      <c r="D534" s="23" t="str">
        <f t="array" ref="D534">IF(E534="","",XLOOKUP(E534,selector_09,selector_09_ids,""))</f>
        <v/>
      </c>
      <c r="E534" s="25"/>
      <c r="F534" s="14"/>
      <c r="G534" s="27"/>
      <c r="H534" s="27"/>
      <c r="I534" s="14"/>
      <c r="J534" s="14"/>
      <c r="K534" s="23" t="str">
        <f t="array" ref="K534">IF(L534="","",XLOOKUP(L534,selector_07,selector_07_ids,""))</f>
        <v/>
      </c>
      <c r="L534" s="25"/>
      <c r="M534" s="14"/>
      <c r="N534" s="23" t="str">
        <f t="array" ref="N534">IF(O534="","",XLOOKUP(O534,selector_04,selector_04_ids,""))</f>
        <v/>
      </c>
      <c r="O534" s="25"/>
      <c r="P534" s="14"/>
      <c r="Q534" s="27"/>
      <c r="R534" s="14"/>
    </row>
    <row r="535">
      <c r="A535" s="14"/>
      <c r="B535" s="23" t="str">
        <f>IF($A535="","",'Система'!$B$4)</f>
        <v/>
      </c>
      <c r="C535" s="14"/>
      <c r="D535" s="23" t="str">
        <f t="array" ref="D535">IF(E535="","",XLOOKUP(E535,selector_09,selector_09_ids,""))</f>
        <v/>
      </c>
      <c r="E535" s="25"/>
      <c r="F535" s="14"/>
      <c r="G535" s="27"/>
      <c r="H535" s="27"/>
      <c r="I535" s="14"/>
      <c r="J535" s="14"/>
      <c r="K535" s="23" t="str">
        <f t="array" ref="K535">IF(L535="","",XLOOKUP(L535,selector_07,selector_07_ids,""))</f>
        <v/>
      </c>
      <c r="L535" s="25"/>
      <c r="M535" s="14"/>
      <c r="N535" s="23" t="str">
        <f t="array" ref="N535">IF(O535="","",XLOOKUP(O535,selector_04,selector_04_ids,""))</f>
        <v/>
      </c>
      <c r="O535" s="25"/>
      <c r="P535" s="14"/>
      <c r="Q535" s="27"/>
      <c r="R535" s="14"/>
    </row>
    <row r="536">
      <c r="A536" s="14"/>
      <c r="B536" s="23" t="str">
        <f>IF($A536="","",'Система'!$B$4)</f>
        <v/>
      </c>
      <c r="C536" s="14"/>
      <c r="D536" s="23" t="str">
        <f t="array" ref="D536">IF(E536="","",XLOOKUP(E536,selector_09,selector_09_ids,""))</f>
        <v/>
      </c>
      <c r="E536" s="25"/>
      <c r="F536" s="14"/>
      <c r="G536" s="27"/>
      <c r="H536" s="27"/>
      <c r="I536" s="14"/>
      <c r="J536" s="14"/>
      <c r="K536" s="23" t="str">
        <f t="array" ref="K536">IF(L536="","",XLOOKUP(L536,selector_07,selector_07_ids,""))</f>
        <v/>
      </c>
      <c r="L536" s="25"/>
      <c r="M536" s="14"/>
      <c r="N536" s="23" t="str">
        <f t="array" ref="N536">IF(O536="","",XLOOKUP(O536,selector_04,selector_04_ids,""))</f>
        <v/>
      </c>
      <c r="O536" s="25"/>
      <c r="P536" s="14"/>
      <c r="Q536" s="27"/>
      <c r="R536" s="14"/>
    </row>
    <row r="537">
      <c r="A537" s="14"/>
      <c r="B537" s="23" t="str">
        <f>IF($A537="","",'Система'!$B$4)</f>
        <v/>
      </c>
      <c r="C537" s="14"/>
      <c r="D537" s="23" t="str">
        <f t="array" ref="D537">IF(E537="","",XLOOKUP(E537,selector_09,selector_09_ids,""))</f>
        <v/>
      </c>
      <c r="E537" s="25"/>
      <c r="F537" s="14"/>
      <c r="G537" s="27"/>
      <c r="H537" s="27"/>
      <c r="I537" s="14"/>
      <c r="J537" s="14"/>
      <c r="K537" s="23" t="str">
        <f t="array" ref="K537">IF(L537="","",XLOOKUP(L537,selector_07,selector_07_ids,""))</f>
        <v/>
      </c>
      <c r="L537" s="25"/>
      <c r="M537" s="14"/>
      <c r="N537" s="23" t="str">
        <f t="array" ref="N537">IF(O537="","",XLOOKUP(O537,selector_04,selector_04_ids,""))</f>
        <v/>
      </c>
      <c r="O537" s="25"/>
      <c r="P537" s="14"/>
      <c r="Q537" s="27"/>
      <c r="R537" s="14"/>
    </row>
    <row r="538">
      <c r="A538" s="14"/>
      <c r="B538" s="23" t="str">
        <f>IF($A538="","",'Система'!$B$4)</f>
        <v/>
      </c>
      <c r="C538" s="14"/>
      <c r="D538" s="23" t="str">
        <f t="array" ref="D538">IF(E538="","",XLOOKUP(E538,selector_09,selector_09_ids,""))</f>
        <v/>
      </c>
      <c r="E538" s="25"/>
      <c r="F538" s="14"/>
      <c r="G538" s="27"/>
      <c r="H538" s="27"/>
      <c r="I538" s="14"/>
      <c r="J538" s="14"/>
      <c r="K538" s="23" t="str">
        <f t="array" ref="K538">IF(L538="","",XLOOKUP(L538,selector_07,selector_07_ids,""))</f>
        <v/>
      </c>
      <c r="L538" s="25"/>
      <c r="M538" s="14"/>
      <c r="N538" s="23" t="str">
        <f t="array" ref="N538">IF(O538="","",XLOOKUP(O538,selector_04,selector_04_ids,""))</f>
        <v/>
      </c>
      <c r="O538" s="25"/>
      <c r="P538" s="14"/>
      <c r="Q538" s="27"/>
      <c r="R538" s="14"/>
    </row>
    <row r="539">
      <c r="A539" s="14"/>
      <c r="B539" s="23" t="str">
        <f>IF($A539="","",'Система'!$B$4)</f>
        <v/>
      </c>
      <c r="C539" s="14"/>
      <c r="D539" s="23" t="str">
        <f t="array" ref="D539">IF(E539="","",XLOOKUP(E539,selector_09,selector_09_ids,""))</f>
        <v/>
      </c>
      <c r="E539" s="25"/>
      <c r="F539" s="14"/>
      <c r="G539" s="27"/>
      <c r="H539" s="27"/>
      <c r="I539" s="14"/>
      <c r="J539" s="14"/>
      <c r="K539" s="23" t="str">
        <f t="array" ref="K539">IF(L539="","",XLOOKUP(L539,selector_07,selector_07_ids,""))</f>
        <v/>
      </c>
      <c r="L539" s="25"/>
      <c r="M539" s="14"/>
      <c r="N539" s="23" t="str">
        <f t="array" ref="N539">IF(O539="","",XLOOKUP(O539,selector_04,selector_04_ids,""))</f>
        <v/>
      </c>
      <c r="O539" s="25"/>
      <c r="P539" s="14"/>
      <c r="Q539" s="27"/>
      <c r="R539" s="14"/>
    </row>
    <row r="540">
      <c r="A540" s="14"/>
      <c r="B540" s="23" t="str">
        <f>IF($A540="","",'Система'!$B$4)</f>
        <v/>
      </c>
      <c r="C540" s="14"/>
      <c r="D540" s="23" t="str">
        <f t="array" ref="D540">IF(E540="","",XLOOKUP(E540,selector_09,selector_09_ids,""))</f>
        <v/>
      </c>
      <c r="E540" s="25"/>
      <c r="F540" s="14"/>
      <c r="G540" s="27"/>
      <c r="H540" s="27"/>
      <c r="I540" s="14"/>
      <c r="J540" s="14"/>
      <c r="K540" s="23" t="str">
        <f t="array" ref="K540">IF(L540="","",XLOOKUP(L540,selector_07,selector_07_ids,""))</f>
        <v/>
      </c>
      <c r="L540" s="25"/>
      <c r="M540" s="14"/>
      <c r="N540" s="23" t="str">
        <f t="array" ref="N540">IF(O540="","",XLOOKUP(O540,selector_04,selector_04_ids,""))</f>
        <v/>
      </c>
      <c r="O540" s="25"/>
      <c r="P540" s="14"/>
      <c r="Q540" s="27"/>
      <c r="R540" s="14"/>
    </row>
    <row r="541">
      <c r="A541" s="14"/>
      <c r="B541" s="23" t="str">
        <f>IF($A541="","",'Система'!$B$4)</f>
        <v/>
      </c>
      <c r="C541" s="14"/>
      <c r="D541" s="23" t="str">
        <f t="array" ref="D541">IF(E541="","",XLOOKUP(E541,selector_09,selector_09_ids,""))</f>
        <v/>
      </c>
      <c r="E541" s="25"/>
      <c r="F541" s="14"/>
      <c r="G541" s="27"/>
      <c r="H541" s="27"/>
      <c r="I541" s="14"/>
      <c r="J541" s="14"/>
      <c r="K541" s="23" t="str">
        <f t="array" ref="K541">IF(L541="","",XLOOKUP(L541,selector_07,selector_07_ids,""))</f>
        <v/>
      </c>
      <c r="L541" s="25"/>
      <c r="M541" s="14"/>
      <c r="N541" s="23" t="str">
        <f t="array" ref="N541">IF(O541="","",XLOOKUP(O541,selector_04,selector_04_ids,""))</f>
        <v/>
      </c>
      <c r="O541" s="25"/>
      <c r="P541" s="14"/>
      <c r="Q541" s="27"/>
      <c r="R541" s="14"/>
    </row>
    <row r="542">
      <c r="A542" s="14"/>
      <c r="B542" s="23" t="str">
        <f>IF($A542="","",'Система'!$B$4)</f>
        <v/>
      </c>
      <c r="C542" s="14"/>
      <c r="D542" s="23" t="str">
        <f t="array" ref="D542">IF(E542="","",XLOOKUP(E542,selector_09,selector_09_ids,""))</f>
        <v/>
      </c>
      <c r="E542" s="25"/>
      <c r="F542" s="14"/>
      <c r="G542" s="27"/>
      <c r="H542" s="27"/>
      <c r="I542" s="14"/>
      <c r="J542" s="14"/>
      <c r="K542" s="23" t="str">
        <f t="array" ref="K542">IF(L542="","",XLOOKUP(L542,selector_07,selector_07_ids,""))</f>
        <v/>
      </c>
      <c r="L542" s="25"/>
      <c r="M542" s="14"/>
      <c r="N542" s="23" t="str">
        <f t="array" ref="N542">IF(O542="","",XLOOKUP(O542,selector_04,selector_04_ids,""))</f>
        <v/>
      </c>
      <c r="O542" s="25"/>
      <c r="P542" s="14"/>
      <c r="Q542" s="27"/>
      <c r="R542" s="14"/>
    </row>
    <row r="543">
      <c r="A543" s="14"/>
      <c r="B543" s="23" t="str">
        <f>IF($A543="","",'Система'!$B$4)</f>
        <v/>
      </c>
      <c r="C543" s="14"/>
      <c r="D543" s="23" t="str">
        <f t="array" ref="D543">IF(E543="","",XLOOKUP(E543,selector_09,selector_09_ids,""))</f>
        <v/>
      </c>
      <c r="E543" s="25"/>
      <c r="F543" s="14"/>
      <c r="G543" s="27"/>
      <c r="H543" s="27"/>
      <c r="I543" s="14"/>
      <c r="J543" s="14"/>
      <c r="K543" s="23" t="str">
        <f t="array" ref="K543">IF(L543="","",XLOOKUP(L543,selector_07,selector_07_ids,""))</f>
        <v/>
      </c>
      <c r="L543" s="25"/>
      <c r="M543" s="14"/>
      <c r="N543" s="23" t="str">
        <f t="array" ref="N543">IF(O543="","",XLOOKUP(O543,selector_04,selector_04_ids,""))</f>
        <v/>
      </c>
      <c r="O543" s="25"/>
      <c r="P543" s="14"/>
      <c r="Q543" s="27"/>
      <c r="R543" s="14"/>
    </row>
    <row r="544">
      <c r="A544" s="14"/>
      <c r="B544" s="23" t="str">
        <f>IF($A544="","",'Система'!$B$4)</f>
        <v/>
      </c>
      <c r="C544" s="14"/>
      <c r="D544" s="23" t="str">
        <f t="array" ref="D544">IF(E544="","",XLOOKUP(E544,selector_09,selector_09_ids,""))</f>
        <v/>
      </c>
      <c r="E544" s="25"/>
      <c r="F544" s="14"/>
      <c r="G544" s="27"/>
      <c r="H544" s="27"/>
      <c r="I544" s="14"/>
      <c r="J544" s="14"/>
      <c r="K544" s="23" t="str">
        <f t="array" ref="K544">IF(L544="","",XLOOKUP(L544,selector_07,selector_07_ids,""))</f>
        <v/>
      </c>
      <c r="L544" s="25"/>
      <c r="M544" s="14"/>
      <c r="N544" s="23" t="str">
        <f t="array" ref="N544">IF(O544="","",XLOOKUP(O544,selector_04,selector_04_ids,""))</f>
        <v/>
      </c>
      <c r="O544" s="25"/>
      <c r="P544" s="14"/>
      <c r="Q544" s="27"/>
      <c r="R544" s="14"/>
    </row>
    <row r="545">
      <c r="A545" s="14"/>
      <c r="B545" s="23" t="str">
        <f>IF($A545="","",'Система'!$B$4)</f>
        <v/>
      </c>
      <c r="C545" s="14"/>
      <c r="D545" s="23" t="str">
        <f t="array" ref="D545">IF(E545="","",XLOOKUP(E545,selector_09,selector_09_ids,""))</f>
        <v/>
      </c>
      <c r="E545" s="25"/>
      <c r="F545" s="14"/>
      <c r="G545" s="27"/>
      <c r="H545" s="27"/>
      <c r="I545" s="14"/>
      <c r="J545" s="14"/>
      <c r="K545" s="23" t="str">
        <f t="array" ref="K545">IF(L545="","",XLOOKUP(L545,selector_07,selector_07_ids,""))</f>
        <v/>
      </c>
      <c r="L545" s="25"/>
      <c r="M545" s="14"/>
      <c r="N545" s="23" t="str">
        <f t="array" ref="N545">IF(O545="","",XLOOKUP(O545,selector_04,selector_04_ids,""))</f>
        <v/>
      </c>
      <c r="O545" s="25"/>
      <c r="P545" s="14"/>
      <c r="Q545" s="27"/>
      <c r="R545" s="14"/>
    </row>
    <row r="546">
      <c r="A546" s="14"/>
      <c r="B546" s="23" t="str">
        <f>IF($A546="","",'Система'!$B$4)</f>
        <v/>
      </c>
      <c r="C546" s="14"/>
      <c r="D546" s="23" t="str">
        <f t="array" ref="D546">IF(E546="","",XLOOKUP(E546,selector_09,selector_09_ids,""))</f>
        <v/>
      </c>
      <c r="E546" s="25"/>
      <c r="F546" s="14"/>
      <c r="G546" s="27"/>
      <c r="H546" s="27"/>
      <c r="I546" s="14"/>
      <c r="J546" s="14"/>
      <c r="K546" s="23" t="str">
        <f t="array" ref="K546">IF(L546="","",XLOOKUP(L546,selector_07,selector_07_ids,""))</f>
        <v/>
      </c>
      <c r="L546" s="25"/>
      <c r="M546" s="14"/>
      <c r="N546" s="23" t="str">
        <f t="array" ref="N546">IF(O546="","",XLOOKUP(O546,selector_04,selector_04_ids,""))</f>
        <v/>
      </c>
      <c r="O546" s="25"/>
      <c r="P546" s="14"/>
      <c r="Q546" s="27"/>
      <c r="R546" s="14"/>
    </row>
    <row r="547">
      <c r="A547" s="14"/>
      <c r="B547" s="23" t="str">
        <f>IF($A547="","",'Система'!$B$4)</f>
        <v/>
      </c>
      <c r="C547" s="14"/>
      <c r="D547" s="23" t="str">
        <f t="array" ref="D547">IF(E547="","",XLOOKUP(E547,selector_09,selector_09_ids,""))</f>
        <v/>
      </c>
      <c r="E547" s="25"/>
      <c r="F547" s="14"/>
      <c r="G547" s="27"/>
      <c r="H547" s="27"/>
      <c r="I547" s="14"/>
      <c r="J547" s="14"/>
      <c r="K547" s="23" t="str">
        <f t="array" ref="K547">IF(L547="","",XLOOKUP(L547,selector_07,selector_07_ids,""))</f>
        <v/>
      </c>
      <c r="L547" s="25"/>
      <c r="M547" s="14"/>
      <c r="N547" s="23" t="str">
        <f t="array" ref="N547">IF(O547="","",XLOOKUP(O547,selector_04,selector_04_ids,""))</f>
        <v/>
      </c>
      <c r="O547" s="25"/>
      <c r="P547" s="14"/>
      <c r="Q547" s="27"/>
      <c r="R547" s="14"/>
    </row>
    <row r="548">
      <c r="A548" s="14"/>
      <c r="B548" s="23" t="str">
        <f>IF($A548="","",'Система'!$B$4)</f>
        <v/>
      </c>
      <c r="C548" s="14"/>
      <c r="D548" s="23" t="str">
        <f t="array" ref="D548">IF(E548="","",XLOOKUP(E548,selector_09,selector_09_ids,""))</f>
        <v/>
      </c>
      <c r="E548" s="25"/>
      <c r="F548" s="14"/>
      <c r="G548" s="27"/>
      <c r="H548" s="27"/>
      <c r="I548" s="14"/>
      <c r="J548" s="14"/>
      <c r="K548" s="23" t="str">
        <f t="array" ref="K548">IF(L548="","",XLOOKUP(L548,selector_07,selector_07_ids,""))</f>
        <v/>
      </c>
      <c r="L548" s="25"/>
      <c r="M548" s="14"/>
      <c r="N548" s="23" t="str">
        <f t="array" ref="N548">IF(O548="","",XLOOKUP(O548,selector_04,selector_04_ids,""))</f>
        <v/>
      </c>
      <c r="O548" s="25"/>
      <c r="P548" s="14"/>
      <c r="Q548" s="27"/>
      <c r="R548" s="14"/>
    </row>
    <row r="549">
      <c r="A549" s="14"/>
      <c r="B549" s="23" t="str">
        <f>IF($A549="","",'Система'!$B$4)</f>
        <v/>
      </c>
      <c r="C549" s="14"/>
      <c r="D549" s="23" t="str">
        <f t="array" ref="D549">IF(E549="","",XLOOKUP(E549,selector_09,selector_09_ids,""))</f>
        <v/>
      </c>
      <c r="E549" s="25"/>
      <c r="F549" s="14"/>
      <c r="G549" s="27"/>
      <c r="H549" s="27"/>
      <c r="I549" s="14"/>
      <c r="J549" s="14"/>
      <c r="K549" s="23" t="str">
        <f t="array" ref="K549">IF(L549="","",XLOOKUP(L549,selector_07,selector_07_ids,""))</f>
        <v/>
      </c>
      <c r="L549" s="25"/>
      <c r="M549" s="14"/>
      <c r="N549" s="23" t="str">
        <f t="array" ref="N549">IF(O549="","",XLOOKUP(O549,selector_04,selector_04_ids,""))</f>
        <v/>
      </c>
      <c r="O549" s="25"/>
      <c r="P549" s="14"/>
      <c r="Q549" s="27"/>
      <c r="R549" s="14"/>
    </row>
    <row r="550">
      <c r="A550" s="14"/>
      <c r="B550" s="23" t="str">
        <f>IF($A550="","",'Система'!$B$4)</f>
        <v/>
      </c>
      <c r="C550" s="14"/>
      <c r="D550" s="23" t="str">
        <f t="array" ref="D550">IF(E550="","",XLOOKUP(E550,selector_09,selector_09_ids,""))</f>
        <v/>
      </c>
      <c r="E550" s="25"/>
      <c r="F550" s="14"/>
      <c r="G550" s="27"/>
      <c r="H550" s="27"/>
      <c r="I550" s="14"/>
      <c r="J550" s="14"/>
      <c r="K550" s="23" t="str">
        <f t="array" ref="K550">IF(L550="","",XLOOKUP(L550,selector_07,selector_07_ids,""))</f>
        <v/>
      </c>
      <c r="L550" s="25"/>
      <c r="M550" s="14"/>
      <c r="N550" s="23" t="str">
        <f t="array" ref="N550">IF(O550="","",XLOOKUP(O550,selector_04,selector_04_ids,""))</f>
        <v/>
      </c>
      <c r="O550" s="25"/>
      <c r="P550" s="14"/>
      <c r="Q550" s="27"/>
      <c r="R550" s="14"/>
    </row>
    <row r="551">
      <c r="A551" s="14"/>
      <c r="B551" s="23" t="str">
        <f>IF($A551="","",'Система'!$B$4)</f>
        <v/>
      </c>
      <c r="C551" s="14"/>
      <c r="D551" s="23" t="str">
        <f t="array" ref="D551">IF(E551="","",XLOOKUP(E551,selector_09,selector_09_ids,""))</f>
        <v/>
      </c>
      <c r="E551" s="25"/>
      <c r="F551" s="14"/>
      <c r="G551" s="27"/>
      <c r="H551" s="27"/>
      <c r="I551" s="14"/>
      <c r="J551" s="14"/>
      <c r="K551" s="23" t="str">
        <f t="array" ref="K551">IF(L551="","",XLOOKUP(L551,selector_07,selector_07_ids,""))</f>
        <v/>
      </c>
      <c r="L551" s="25"/>
      <c r="M551" s="14"/>
      <c r="N551" s="23" t="str">
        <f t="array" ref="N551">IF(O551="","",XLOOKUP(O551,selector_04,selector_04_ids,""))</f>
        <v/>
      </c>
      <c r="O551" s="25"/>
      <c r="P551" s="14"/>
      <c r="Q551" s="27"/>
      <c r="R551" s="14"/>
    </row>
    <row r="552">
      <c r="A552" s="14"/>
      <c r="B552" s="23" t="str">
        <f>IF($A552="","",'Система'!$B$4)</f>
        <v/>
      </c>
      <c r="C552" s="14"/>
      <c r="D552" s="23" t="str">
        <f t="array" ref="D552">IF(E552="","",XLOOKUP(E552,selector_09,selector_09_ids,""))</f>
        <v/>
      </c>
      <c r="E552" s="25"/>
      <c r="F552" s="14"/>
      <c r="G552" s="27"/>
      <c r="H552" s="27"/>
      <c r="I552" s="14"/>
      <c r="J552" s="14"/>
      <c r="K552" s="23" t="str">
        <f t="array" ref="K552">IF(L552="","",XLOOKUP(L552,selector_07,selector_07_ids,""))</f>
        <v/>
      </c>
      <c r="L552" s="25"/>
      <c r="M552" s="14"/>
      <c r="N552" s="23" t="str">
        <f t="array" ref="N552">IF(O552="","",XLOOKUP(O552,selector_04,selector_04_ids,""))</f>
        <v/>
      </c>
      <c r="O552" s="25"/>
      <c r="P552" s="14"/>
      <c r="Q552" s="27"/>
      <c r="R552" s="14"/>
    </row>
    <row r="553">
      <c r="A553" s="14"/>
      <c r="B553" s="23" t="str">
        <f>IF($A553="","",'Система'!$B$4)</f>
        <v/>
      </c>
      <c r="C553" s="14"/>
      <c r="D553" s="23" t="str">
        <f t="array" ref="D553">IF(E553="","",XLOOKUP(E553,selector_09,selector_09_ids,""))</f>
        <v/>
      </c>
      <c r="E553" s="25"/>
      <c r="F553" s="14"/>
      <c r="G553" s="27"/>
      <c r="H553" s="27"/>
      <c r="I553" s="14"/>
      <c r="J553" s="14"/>
      <c r="K553" s="23" t="str">
        <f t="array" ref="K553">IF(L553="","",XLOOKUP(L553,selector_07,selector_07_ids,""))</f>
        <v/>
      </c>
      <c r="L553" s="25"/>
      <c r="M553" s="14"/>
      <c r="N553" s="23" t="str">
        <f t="array" ref="N553">IF(O553="","",XLOOKUP(O553,selector_04,selector_04_ids,""))</f>
        <v/>
      </c>
      <c r="O553" s="25"/>
      <c r="P553" s="14"/>
      <c r="Q553" s="27"/>
      <c r="R553" s="14"/>
    </row>
    <row r="554">
      <c r="A554" s="14"/>
      <c r="B554" s="23" t="str">
        <f>IF($A554="","",'Система'!$B$4)</f>
        <v/>
      </c>
      <c r="C554" s="14"/>
      <c r="D554" s="23" t="str">
        <f t="array" ref="D554">IF(E554="","",XLOOKUP(E554,selector_09,selector_09_ids,""))</f>
        <v/>
      </c>
      <c r="E554" s="25"/>
      <c r="F554" s="14"/>
      <c r="G554" s="27"/>
      <c r="H554" s="27"/>
      <c r="I554" s="14"/>
      <c r="J554" s="14"/>
      <c r="K554" s="23" t="str">
        <f t="array" ref="K554">IF(L554="","",XLOOKUP(L554,selector_07,selector_07_ids,""))</f>
        <v/>
      </c>
      <c r="L554" s="25"/>
      <c r="M554" s="14"/>
      <c r="N554" s="23" t="str">
        <f t="array" ref="N554">IF(O554="","",XLOOKUP(O554,selector_04,selector_04_ids,""))</f>
        <v/>
      </c>
      <c r="O554" s="25"/>
      <c r="P554" s="14"/>
      <c r="Q554" s="27"/>
      <c r="R554" s="14"/>
    </row>
    <row r="555">
      <c r="A555" s="14"/>
      <c r="B555" s="23" t="str">
        <f>IF($A555="","",'Система'!$B$4)</f>
        <v/>
      </c>
      <c r="C555" s="14"/>
      <c r="D555" s="23" t="str">
        <f t="array" ref="D555">IF(E555="","",XLOOKUP(E555,selector_09,selector_09_ids,""))</f>
        <v/>
      </c>
      <c r="E555" s="25"/>
      <c r="F555" s="14"/>
      <c r="G555" s="27"/>
      <c r="H555" s="27"/>
      <c r="I555" s="14"/>
      <c r="J555" s="14"/>
      <c r="K555" s="23" t="str">
        <f t="array" ref="K555">IF(L555="","",XLOOKUP(L555,selector_07,selector_07_ids,""))</f>
        <v/>
      </c>
      <c r="L555" s="25"/>
      <c r="M555" s="14"/>
      <c r="N555" s="23" t="str">
        <f t="array" ref="N555">IF(O555="","",XLOOKUP(O555,selector_04,selector_04_ids,""))</f>
        <v/>
      </c>
      <c r="O555" s="25"/>
      <c r="P555" s="14"/>
      <c r="Q555" s="27"/>
      <c r="R555" s="14"/>
    </row>
    <row r="556">
      <c r="A556" s="14"/>
      <c r="B556" s="23" t="str">
        <f>IF($A556="","",'Система'!$B$4)</f>
        <v/>
      </c>
      <c r="C556" s="14"/>
      <c r="D556" s="23" t="str">
        <f t="array" ref="D556">IF(E556="","",XLOOKUP(E556,selector_09,selector_09_ids,""))</f>
        <v/>
      </c>
      <c r="E556" s="25"/>
      <c r="F556" s="14"/>
      <c r="G556" s="27"/>
      <c r="H556" s="27"/>
      <c r="I556" s="14"/>
      <c r="J556" s="14"/>
      <c r="K556" s="23" t="str">
        <f t="array" ref="K556">IF(L556="","",XLOOKUP(L556,selector_07,selector_07_ids,""))</f>
        <v/>
      </c>
      <c r="L556" s="25"/>
      <c r="M556" s="14"/>
      <c r="N556" s="23" t="str">
        <f t="array" ref="N556">IF(O556="","",XLOOKUP(O556,selector_04,selector_04_ids,""))</f>
        <v/>
      </c>
      <c r="O556" s="25"/>
      <c r="P556" s="14"/>
      <c r="Q556" s="27"/>
      <c r="R556" s="14"/>
    </row>
    <row r="557">
      <c r="A557" s="14"/>
      <c r="B557" s="23" t="str">
        <f>IF($A557="","",'Система'!$B$4)</f>
        <v/>
      </c>
      <c r="C557" s="14"/>
      <c r="D557" s="23" t="str">
        <f t="array" ref="D557">IF(E557="","",XLOOKUP(E557,selector_09,selector_09_ids,""))</f>
        <v/>
      </c>
      <c r="E557" s="25"/>
      <c r="F557" s="14"/>
      <c r="G557" s="27"/>
      <c r="H557" s="27"/>
      <c r="I557" s="14"/>
      <c r="J557" s="14"/>
      <c r="K557" s="23" t="str">
        <f t="array" ref="K557">IF(L557="","",XLOOKUP(L557,selector_07,selector_07_ids,""))</f>
        <v/>
      </c>
      <c r="L557" s="25"/>
      <c r="M557" s="14"/>
      <c r="N557" s="23" t="str">
        <f t="array" ref="N557">IF(O557="","",XLOOKUP(O557,selector_04,selector_04_ids,""))</f>
        <v/>
      </c>
      <c r="O557" s="25"/>
      <c r="P557" s="14"/>
      <c r="Q557" s="27"/>
      <c r="R557" s="14"/>
    </row>
    <row r="558">
      <c r="A558" s="14"/>
      <c r="B558" s="23" t="str">
        <f>IF($A558="","",'Система'!$B$4)</f>
        <v/>
      </c>
      <c r="C558" s="14"/>
      <c r="D558" s="23" t="str">
        <f t="array" ref="D558">IF(E558="","",XLOOKUP(E558,selector_09,selector_09_ids,""))</f>
        <v/>
      </c>
      <c r="E558" s="25"/>
      <c r="F558" s="14"/>
      <c r="G558" s="27"/>
      <c r="H558" s="27"/>
      <c r="I558" s="14"/>
      <c r="J558" s="14"/>
      <c r="K558" s="23" t="str">
        <f t="array" ref="K558">IF(L558="","",XLOOKUP(L558,selector_07,selector_07_ids,""))</f>
        <v/>
      </c>
      <c r="L558" s="25"/>
      <c r="M558" s="14"/>
      <c r="N558" s="23" t="str">
        <f t="array" ref="N558">IF(O558="","",XLOOKUP(O558,selector_04,selector_04_ids,""))</f>
        <v/>
      </c>
      <c r="O558" s="25"/>
      <c r="P558" s="14"/>
      <c r="Q558" s="27"/>
      <c r="R558" s="14"/>
    </row>
    <row r="559">
      <c r="A559" s="14"/>
      <c r="B559" s="23" t="str">
        <f>IF($A559="","",'Система'!$B$4)</f>
        <v/>
      </c>
      <c r="C559" s="14"/>
      <c r="D559" s="23" t="str">
        <f t="array" ref="D559">IF(E559="","",XLOOKUP(E559,selector_09,selector_09_ids,""))</f>
        <v/>
      </c>
      <c r="E559" s="25"/>
      <c r="F559" s="14"/>
      <c r="G559" s="27"/>
      <c r="H559" s="27"/>
      <c r="I559" s="14"/>
      <c r="J559" s="14"/>
      <c r="K559" s="23" t="str">
        <f t="array" ref="K559">IF(L559="","",XLOOKUP(L559,selector_07,selector_07_ids,""))</f>
        <v/>
      </c>
      <c r="L559" s="25"/>
      <c r="M559" s="14"/>
      <c r="N559" s="23" t="str">
        <f t="array" ref="N559">IF(O559="","",XLOOKUP(O559,selector_04,selector_04_ids,""))</f>
        <v/>
      </c>
      <c r="O559" s="25"/>
      <c r="P559" s="14"/>
      <c r="Q559" s="27"/>
      <c r="R559" s="14"/>
    </row>
    <row r="560">
      <c r="A560" s="14"/>
      <c r="B560" s="23" t="str">
        <f>IF($A560="","",'Система'!$B$4)</f>
        <v/>
      </c>
      <c r="C560" s="14"/>
      <c r="D560" s="23" t="str">
        <f t="array" ref="D560">IF(E560="","",XLOOKUP(E560,selector_09,selector_09_ids,""))</f>
        <v/>
      </c>
      <c r="E560" s="25"/>
      <c r="F560" s="14"/>
      <c r="G560" s="27"/>
      <c r="H560" s="27"/>
      <c r="I560" s="14"/>
      <c r="J560" s="14"/>
      <c r="K560" s="23" t="str">
        <f t="array" ref="K560">IF(L560="","",XLOOKUP(L560,selector_07,selector_07_ids,""))</f>
        <v/>
      </c>
      <c r="L560" s="25"/>
      <c r="M560" s="14"/>
      <c r="N560" s="23" t="str">
        <f t="array" ref="N560">IF(O560="","",XLOOKUP(O560,selector_04,selector_04_ids,""))</f>
        <v/>
      </c>
      <c r="O560" s="25"/>
      <c r="P560" s="14"/>
      <c r="Q560" s="27"/>
      <c r="R560" s="14"/>
    </row>
    <row r="561">
      <c r="A561" s="14"/>
      <c r="B561" s="23" t="str">
        <f>IF($A561="","",'Система'!$B$4)</f>
        <v/>
      </c>
      <c r="C561" s="14"/>
      <c r="D561" s="23" t="str">
        <f t="array" ref="D561">IF(E561="","",XLOOKUP(E561,selector_09,selector_09_ids,""))</f>
        <v/>
      </c>
      <c r="E561" s="25"/>
      <c r="F561" s="14"/>
      <c r="G561" s="27"/>
      <c r="H561" s="27"/>
      <c r="I561" s="14"/>
      <c r="J561" s="14"/>
      <c r="K561" s="23" t="str">
        <f t="array" ref="K561">IF(L561="","",XLOOKUP(L561,selector_07,selector_07_ids,""))</f>
        <v/>
      </c>
      <c r="L561" s="25"/>
      <c r="M561" s="14"/>
      <c r="N561" s="23" t="str">
        <f t="array" ref="N561">IF(O561="","",XLOOKUP(O561,selector_04,selector_04_ids,""))</f>
        <v/>
      </c>
      <c r="O561" s="25"/>
      <c r="P561" s="14"/>
      <c r="Q561" s="27"/>
      <c r="R561" s="14"/>
    </row>
    <row r="562">
      <c r="A562" s="14"/>
      <c r="B562" s="23" t="str">
        <f>IF($A562="","",'Система'!$B$4)</f>
        <v/>
      </c>
      <c r="C562" s="14"/>
      <c r="D562" s="23" t="str">
        <f t="array" ref="D562">IF(E562="","",XLOOKUP(E562,selector_09,selector_09_ids,""))</f>
        <v/>
      </c>
      <c r="E562" s="25"/>
      <c r="F562" s="14"/>
      <c r="G562" s="27"/>
      <c r="H562" s="27"/>
      <c r="I562" s="14"/>
      <c r="J562" s="14"/>
      <c r="K562" s="23" t="str">
        <f t="array" ref="K562">IF(L562="","",XLOOKUP(L562,selector_07,selector_07_ids,""))</f>
        <v/>
      </c>
      <c r="L562" s="25"/>
      <c r="M562" s="14"/>
      <c r="N562" s="23" t="str">
        <f t="array" ref="N562">IF(O562="","",XLOOKUP(O562,selector_04,selector_04_ids,""))</f>
        <v/>
      </c>
      <c r="O562" s="25"/>
      <c r="P562" s="14"/>
      <c r="Q562" s="27"/>
      <c r="R562" s="14"/>
    </row>
    <row r="563">
      <c r="A563" s="14"/>
      <c r="B563" s="23" t="str">
        <f>IF($A563="","",'Система'!$B$4)</f>
        <v/>
      </c>
      <c r="C563" s="14"/>
      <c r="D563" s="23" t="str">
        <f t="array" ref="D563">IF(E563="","",XLOOKUP(E563,selector_09,selector_09_ids,""))</f>
        <v/>
      </c>
      <c r="E563" s="25"/>
      <c r="F563" s="14"/>
      <c r="G563" s="27"/>
      <c r="H563" s="27"/>
      <c r="I563" s="14"/>
      <c r="J563" s="14"/>
      <c r="K563" s="23" t="str">
        <f t="array" ref="K563">IF(L563="","",XLOOKUP(L563,selector_07,selector_07_ids,""))</f>
        <v/>
      </c>
      <c r="L563" s="25"/>
      <c r="M563" s="14"/>
      <c r="N563" s="23" t="str">
        <f t="array" ref="N563">IF(O563="","",XLOOKUP(O563,selector_04,selector_04_ids,""))</f>
        <v/>
      </c>
      <c r="O563" s="25"/>
      <c r="P563" s="14"/>
      <c r="Q563" s="27"/>
      <c r="R563" s="14"/>
    </row>
    <row r="564">
      <c r="A564" s="14"/>
      <c r="B564" s="23" t="str">
        <f>IF($A564="","",'Система'!$B$4)</f>
        <v/>
      </c>
      <c r="C564" s="14"/>
      <c r="D564" s="23" t="str">
        <f t="array" ref="D564">IF(E564="","",XLOOKUP(E564,selector_09,selector_09_ids,""))</f>
        <v/>
      </c>
      <c r="E564" s="25"/>
      <c r="F564" s="14"/>
      <c r="G564" s="27"/>
      <c r="H564" s="27"/>
      <c r="I564" s="14"/>
      <c r="J564" s="14"/>
      <c r="K564" s="23" t="str">
        <f t="array" ref="K564">IF(L564="","",XLOOKUP(L564,selector_07,selector_07_ids,""))</f>
        <v/>
      </c>
      <c r="L564" s="25"/>
      <c r="M564" s="14"/>
      <c r="N564" s="23" t="str">
        <f t="array" ref="N564">IF(O564="","",XLOOKUP(O564,selector_04,selector_04_ids,""))</f>
        <v/>
      </c>
      <c r="O564" s="25"/>
      <c r="P564" s="14"/>
      <c r="Q564" s="27"/>
      <c r="R564" s="14"/>
    </row>
    <row r="565">
      <c r="A565" s="14"/>
      <c r="B565" s="23" t="str">
        <f>IF($A565="","",'Система'!$B$4)</f>
        <v/>
      </c>
      <c r="C565" s="14"/>
      <c r="D565" s="23" t="str">
        <f t="array" ref="D565">IF(E565="","",XLOOKUP(E565,selector_09,selector_09_ids,""))</f>
        <v/>
      </c>
      <c r="E565" s="25"/>
      <c r="F565" s="14"/>
      <c r="G565" s="27"/>
      <c r="H565" s="27"/>
      <c r="I565" s="14"/>
      <c r="J565" s="14"/>
      <c r="K565" s="23" t="str">
        <f t="array" ref="K565">IF(L565="","",XLOOKUP(L565,selector_07,selector_07_ids,""))</f>
        <v/>
      </c>
      <c r="L565" s="25"/>
      <c r="M565" s="14"/>
      <c r="N565" s="23" t="str">
        <f t="array" ref="N565">IF(O565="","",XLOOKUP(O565,selector_04,selector_04_ids,""))</f>
        <v/>
      </c>
      <c r="O565" s="25"/>
      <c r="P565" s="14"/>
      <c r="Q565" s="27"/>
      <c r="R565" s="14"/>
    </row>
    <row r="566">
      <c r="A566" s="14"/>
      <c r="B566" s="23" t="str">
        <f>IF($A566="","",'Система'!$B$4)</f>
        <v/>
      </c>
      <c r="C566" s="14"/>
      <c r="D566" s="23" t="str">
        <f t="array" ref="D566">IF(E566="","",XLOOKUP(E566,selector_09,selector_09_ids,""))</f>
        <v/>
      </c>
      <c r="E566" s="25"/>
      <c r="F566" s="14"/>
      <c r="G566" s="27"/>
      <c r="H566" s="27"/>
      <c r="I566" s="14"/>
      <c r="J566" s="14"/>
      <c r="K566" s="23" t="str">
        <f t="array" ref="K566">IF(L566="","",XLOOKUP(L566,selector_07,selector_07_ids,""))</f>
        <v/>
      </c>
      <c r="L566" s="25"/>
      <c r="M566" s="14"/>
      <c r="N566" s="23" t="str">
        <f t="array" ref="N566">IF(O566="","",XLOOKUP(O566,selector_04,selector_04_ids,""))</f>
        <v/>
      </c>
      <c r="O566" s="25"/>
      <c r="P566" s="14"/>
      <c r="Q566" s="27"/>
      <c r="R566" s="14"/>
    </row>
    <row r="567">
      <c r="A567" s="14"/>
      <c r="B567" s="23" t="str">
        <f>IF($A567="","",'Система'!$B$4)</f>
        <v/>
      </c>
      <c r="C567" s="14"/>
      <c r="D567" s="23" t="str">
        <f t="array" ref="D567">IF(E567="","",XLOOKUP(E567,selector_09,selector_09_ids,""))</f>
        <v/>
      </c>
      <c r="E567" s="25"/>
      <c r="F567" s="14"/>
      <c r="G567" s="27"/>
      <c r="H567" s="27"/>
      <c r="I567" s="14"/>
      <c r="J567" s="14"/>
      <c r="K567" s="23" t="str">
        <f t="array" ref="K567">IF(L567="","",XLOOKUP(L567,selector_07,selector_07_ids,""))</f>
        <v/>
      </c>
      <c r="L567" s="25"/>
      <c r="M567" s="14"/>
      <c r="N567" s="23" t="str">
        <f t="array" ref="N567">IF(O567="","",XLOOKUP(O567,selector_04,selector_04_ids,""))</f>
        <v/>
      </c>
      <c r="O567" s="25"/>
      <c r="P567" s="14"/>
      <c r="Q567" s="27"/>
      <c r="R567" s="14"/>
    </row>
    <row r="568">
      <c r="A568" s="14"/>
      <c r="B568" s="23" t="str">
        <f>IF($A568="","",'Система'!$B$4)</f>
        <v/>
      </c>
      <c r="C568" s="14"/>
      <c r="D568" s="23" t="str">
        <f t="array" ref="D568">IF(E568="","",XLOOKUP(E568,selector_09,selector_09_ids,""))</f>
        <v/>
      </c>
      <c r="E568" s="25"/>
      <c r="F568" s="14"/>
      <c r="G568" s="27"/>
      <c r="H568" s="27"/>
      <c r="I568" s="14"/>
      <c r="J568" s="14"/>
      <c r="K568" s="23" t="str">
        <f t="array" ref="K568">IF(L568="","",XLOOKUP(L568,selector_07,selector_07_ids,""))</f>
        <v/>
      </c>
      <c r="L568" s="25"/>
      <c r="M568" s="14"/>
      <c r="N568" s="23" t="str">
        <f t="array" ref="N568">IF(O568="","",XLOOKUP(O568,selector_04,selector_04_ids,""))</f>
        <v/>
      </c>
      <c r="O568" s="25"/>
      <c r="P568" s="14"/>
      <c r="Q568" s="27"/>
      <c r="R568" s="14"/>
    </row>
    <row r="569">
      <c r="A569" s="14"/>
      <c r="B569" s="23" t="str">
        <f>IF($A569="","",'Система'!$B$4)</f>
        <v/>
      </c>
      <c r="C569" s="14"/>
      <c r="D569" s="23" t="str">
        <f t="array" ref="D569">IF(E569="","",XLOOKUP(E569,selector_09,selector_09_ids,""))</f>
        <v/>
      </c>
      <c r="E569" s="25"/>
      <c r="F569" s="14"/>
      <c r="G569" s="27"/>
      <c r="H569" s="27"/>
      <c r="I569" s="14"/>
      <c r="J569" s="14"/>
      <c r="K569" s="23" t="str">
        <f t="array" ref="K569">IF(L569="","",XLOOKUP(L569,selector_07,selector_07_ids,""))</f>
        <v/>
      </c>
      <c r="L569" s="25"/>
      <c r="M569" s="14"/>
      <c r="N569" s="23" t="str">
        <f t="array" ref="N569">IF(O569="","",XLOOKUP(O569,selector_04,selector_04_ids,""))</f>
        <v/>
      </c>
      <c r="O569" s="25"/>
      <c r="P569" s="14"/>
      <c r="Q569" s="27"/>
      <c r="R569" s="14"/>
    </row>
    <row r="570">
      <c r="A570" s="14"/>
      <c r="B570" s="23" t="str">
        <f>IF($A570="","",'Система'!$B$4)</f>
        <v/>
      </c>
      <c r="C570" s="14"/>
      <c r="D570" s="23" t="str">
        <f t="array" ref="D570">IF(E570="","",XLOOKUP(E570,selector_09,selector_09_ids,""))</f>
        <v/>
      </c>
      <c r="E570" s="25"/>
      <c r="F570" s="14"/>
      <c r="G570" s="27"/>
      <c r="H570" s="27"/>
      <c r="I570" s="14"/>
      <c r="J570" s="14"/>
      <c r="K570" s="23" t="str">
        <f t="array" ref="K570">IF(L570="","",XLOOKUP(L570,selector_07,selector_07_ids,""))</f>
        <v/>
      </c>
      <c r="L570" s="25"/>
      <c r="M570" s="14"/>
      <c r="N570" s="23" t="str">
        <f t="array" ref="N570">IF(O570="","",XLOOKUP(O570,selector_04,selector_04_ids,""))</f>
        <v/>
      </c>
      <c r="O570" s="25"/>
      <c r="P570" s="14"/>
      <c r="Q570" s="27"/>
      <c r="R570" s="14"/>
    </row>
    <row r="571">
      <c r="A571" s="14"/>
      <c r="B571" s="23" t="str">
        <f>IF($A571="","",'Система'!$B$4)</f>
        <v/>
      </c>
      <c r="C571" s="14"/>
      <c r="D571" s="23" t="str">
        <f t="array" ref="D571">IF(E571="","",XLOOKUP(E571,selector_09,selector_09_ids,""))</f>
        <v/>
      </c>
      <c r="E571" s="25"/>
      <c r="F571" s="14"/>
      <c r="G571" s="27"/>
      <c r="H571" s="27"/>
      <c r="I571" s="14"/>
      <c r="J571" s="14"/>
      <c r="K571" s="23" t="str">
        <f t="array" ref="K571">IF(L571="","",XLOOKUP(L571,selector_07,selector_07_ids,""))</f>
        <v/>
      </c>
      <c r="L571" s="25"/>
      <c r="M571" s="14"/>
      <c r="N571" s="23" t="str">
        <f t="array" ref="N571">IF(O571="","",XLOOKUP(O571,selector_04,selector_04_ids,""))</f>
        <v/>
      </c>
      <c r="O571" s="25"/>
      <c r="P571" s="14"/>
      <c r="Q571" s="27"/>
      <c r="R571" s="14"/>
    </row>
    <row r="572">
      <c r="A572" s="14"/>
      <c r="B572" s="23" t="str">
        <f>IF($A572="","",'Система'!$B$4)</f>
        <v/>
      </c>
      <c r="C572" s="14"/>
      <c r="D572" s="23" t="str">
        <f t="array" ref="D572">IF(E572="","",XLOOKUP(E572,selector_09,selector_09_ids,""))</f>
        <v/>
      </c>
      <c r="E572" s="25"/>
      <c r="F572" s="14"/>
      <c r="G572" s="27"/>
      <c r="H572" s="27"/>
      <c r="I572" s="14"/>
      <c r="J572" s="14"/>
      <c r="K572" s="23" t="str">
        <f t="array" ref="K572">IF(L572="","",XLOOKUP(L572,selector_07,selector_07_ids,""))</f>
        <v/>
      </c>
      <c r="L572" s="25"/>
      <c r="M572" s="14"/>
      <c r="N572" s="23" t="str">
        <f t="array" ref="N572">IF(O572="","",XLOOKUP(O572,selector_04,selector_04_ids,""))</f>
        <v/>
      </c>
      <c r="O572" s="25"/>
      <c r="P572" s="14"/>
      <c r="Q572" s="27"/>
      <c r="R572" s="14"/>
    </row>
    <row r="573">
      <c r="A573" s="14"/>
      <c r="B573" s="23" t="str">
        <f>IF($A573="","",'Система'!$B$4)</f>
        <v/>
      </c>
      <c r="C573" s="14"/>
      <c r="D573" s="23" t="str">
        <f t="array" ref="D573">IF(E573="","",XLOOKUP(E573,selector_09,selector_09_ids,""))</f>
        <v/>
      </c>
      <c r="E573" s="25"/>
      <c r="F573" s="14"/>
      <c r="G573" s="27"/>
      <c r="H573" s="27"/>
      <c r="I573" s="14"/>
      <c r="J573" s="14"/>
      <c r="K573" s="23" t="str">
        <f t="array" ref="K573">IF(L573="","",XLOOKUP(L573,selector_07,selector_07_ids,""))</f>
        <v/>
      </c>
      <c r="L573" s="25"/>
      <c r="M573" s="14"/>
      <c r="N573" s="23" t="str">
        <f t="array" ref="N573">IF(O573="","",XLOOKUP(O573,selector_04,selector_04_ids,""))</f>
        <v/>
      </c>
      <c r="O573" s="25"/>
      <c r="P573" s="14"/>
      <c r="Q573" s="27"/>
      <c r="R573" s="14"/>
    </row>
    <row r="574">
      <c r="A574" s="14"/>
      <c r="B574" s="23" t="str">
        <f>IF($A574="","",'Система'!$B$4)</f>
        <v/>
      </c>
      <c r="C574" s="14"/>
      <c r="D574" s="23" t="str">
        <f t="array" ref="D574">IF(E574="","",XLOOKUP(E574,selector_09,selector_09_ids,""))</f>
        <v/>
      </c>
      <c r="E574" s="25"/>
      <c r="F574" s="14"/>
      <c r="G574" s="27"/>
      <c r="H574" s="27"/>
      <c r="I574" s="14"/>
      <c r="J574" s="14"/>
      <c r="K574" s="23" t="str">
        <f t="array" ref="K574">IF(L574="","",XLOOKUP(L574,selector_07,selector_07_ids,""))</f>
        <v/>
      </c>
      <c r="L574" s="25"/>
      <c r="M574" s="14"/>
      <c r="N574" s="23" t="str">
        <f t="array" ref="N574">IF(O574="","",XLOOKUP(O574,selector_04,selector_04_ids,""))</f>
        <v/>
      </c>
      <c r="O574" s="25"/>
      <c r="P574" s="14"/>
      <c r="Q574" s="27"/>
      <c r="R574" s="14"/>
    </row>
    <row r="575">
      <c r="A575" s="14"/>
      <c r="B575" s="23" t="str">
        <f>IF($A575="","",'Система'!$B$4)</f>
        <v/>
      </c>
      <c r="C575" s="14"/>
      <c r="D575" s="23" t="str">
        <f t="array" ref="D575">IF(E575="","",XLOOKUP(E575,selector_09,selector_09_ids,""))</f>
        <v/>
      </c>
      <c r="E575" s="25"/>
      <c r="F575" s="14"/>
      <c r="G575" s="27"/>
      <c r="H575" s="27"/>
      <c r="I575" s="14"/>
      <c r="J575" s="14"/>
      <c r="K575" s="23" t="str">
        <f t="array" ref="K575">IF(L575="","",XLOOKUP(L575,selector_07,selector_07_ids,""))</f>
        <v/>
      </c>
      <c r="L575" s="25"/>
      <c r="M575" s="14"/>
      <c r="N575" s="23" t="str">
        <f t="array" ref="N575">IF(O575="","",XLOOKUP(O575,selector_04,selector_04_ids,""))</f>
        <v/>
      </c>
      <c r="O575" s="25"/>
      <c r="P575" s="14"/>
      <c r="Q575" s="27"/>
      <c r="R575" s="14"/>
    </row>
    <row r="576">
      <c r="A576" s="14"/>
      <c r="B576" s="23" t="str">
        <f>IF($A576="","",'Система'!$B$4)</f>
        <v/>
      </c>
      <c r="C576" s="14"/>
      <c r="D576" s="23" t="str">
        <f t="array" ref="D576">IF(E576="","",XLOOKUP(E576,selector_09,selector_09_ids,""))</f>
        <v/>
      </c>
      <c r="E576" s="25"/>
      <c r="F576" s="14"/>
      <c r="G576" s="27"/>
      <c r="H576" s="27"/>
      <c r="I576" s="14"/>
      <c r="J576" s="14"/>
      <c r="K576" s="23" t="str">
        <f t="array" ref="K576">IF(L576="","",XLOOKUP(L576,selector_07,selector_07_ids,""))</f>
        <v/>
      </c>
      <c r="L576" s="25"/>
      <c r="M576" s="14"/>
      <c r="N576" s="23" t="str">
        <f t="array" ref="N576">IF(O576="","",XLOOKUP(O576,selector_04,selector_04_ids,""))</f>
        <v/>
      </c>
      <c r="O576" s="25"/>
      <c r="P576" s="14"/>
      <c r="Q576" s="27"/>
      <c r="R576" s="14"/>
    </row>
    <row r="577">
      <c r="A577" s="14"/>
      <c r="B577" s="23" t="str">
        <f>IF($A577="","",'Система'!$B$4)</f>
        <v/>
      </c>
      <c r="C577" s="14"/>
      <c r="D577" s="23" t="str">
        <f t="array" ref="D577">IF(E577="","",XLOOKUP(E577,selector_09,selector_09_ids,""))</f>
        <v/>
      </c>
      <c r="E577" s="25"/>
      <c r="F577" s="14"/>
      <c r="G577" s="27"/>
      <c r="H577" s="27"/>
      <c r="I577" s="14"/>
      <c r="J577" s="14"/>
      <c r="K577" s="23" t="str">
        <f t="array" ref="K577">IF(L577="","",XLOOKUP(L577,selector_07,selector_07_ids,""))</f>
        <v/>
      </c>
      <c r="L577" s="25"/>
      <c r="M577" s="14"/>
      <c r="N577" s="23" t="str">
        <f t="array" ref="N577">IF(O577="","",XLOOKUP(O577,selector_04,selector_04_ids,""))</f>
        <v/>
      </c>
      <c r="O577" s="25"/>
      <c r="P577" s="14"/>
      <c r="Q577" s="27"/>
      <c r="R577" s="14"/>
    </row>
    <row r="578">
      <c r="A578" s="14"/>
      <c r="B578" s="23" t="str">
        <f>IF($A578="","",'Система'!$B$4)</f>
        <v/>
      </c>
      <c r="C578" s="14"/>
      <c r="D578" s="23" t="str">
        <f t="array" ref="D578">IF(E578="","",XLOOKUP(E578,selector_09,selector_09_ids,""))</f>
        <v/>
      </c>
      <c r="E578" s="25"/>
      <c r="F578" s="14"/>
      <c r="G578" s="27"/>
      <c r="H578" s="27"/>
      <c r="I578" s="14"/>
      <c r="J578" s="14"/>
      <c r="K578" s="23" t="str">
        <f t="array" ref="K578">IF(L578="","",XLOOKUP(L578,selector_07,selector_07_ids,""))</f>
        <v/>
      </c>
      <c r="L578" s="25"/>
      <c r="M578" s="14"/>
      <c r="N578" s="23" t="str">
        <f t="array" ref="N578">IF(O578="","",XLOOKUP(O578,selector_04,selector_04_ids,""))</f>
        <v/>
      </c>
      <c r="O578" s="25"/>
      <c r="P578" s="14"/>
      <c r="Q578" s="27"/>
      <c r="R578" s="14"/>
    </row>
    <row r="579">
      <c r="A579" s="14"/>
      <c r="B579" s="23" t="str">
        <f>IF($A579="","",'Система'!$B$4)</f>
        <v/>
      </c>
      <c r="C579" s="14"/>
      <c r="D579" s="23" t="str">
        <f t="array" ref="D579">IF(E579="","",XLOOKUP(E579,selector_09,selector_09_ids,""))</f>
        <v/>
      </c>
      <c r="E579" s="25"/>
      <c r="F579" s="14"/>
      <c r="G579" s="27"/>
      <c r="H579" s="27"/>
      <c r="I579" s="14"/>
      <c r="J579" s="14"/>
      <c r="K579" s="23" t="str">
        <f t="array" ref="K579">IF(L579="","",XLOOKUP(L579,selector_07,selector_07_ids,""))</f>
        <v/>
      </c>
      <c r="L579" s="25"/>
      <c r="M579" s="14"/>
      <c r="N579" s="23" t="str">
        <f t="array" ref="N579">IF(O579="","",XLOOKUP(O579,selector_04,selector_04_ids,""))</f>
        <v/>
      </c>
      <c r="O579" s="25"/>
      <c r="P579" s="14"/>
      <c r="Q579" s="27"/>
      <c r="R579" s="14"/>
    </row>
    <row r="580">
      <c r="A580" s="14"/>
      <c r="B580" s="23" t="str">
        <f>IF($A580="","",'Система'!$B$4)</f>
        <v/>
      </c>
      <c r="C580" s="14"/>
      <c r="D580" s="23" t="str">
        <f t="array" ref="D580">IF(E580="","",XLOOKUP(E580,selector_09,selector_09_ids,""))</f>
        <v/>
      </c>
      <c r="E580" s="25"/>
      <c r="F580" s="14"/>
      <c r="G580" s="27"/>
      <c r="H580" s="27"/>
      <c r="I580" s="14"/>
      <c r="J580" s="14"/>
      <c r="K580" s="23" t="str">
        <f t="array" ref="K580">IF(L580="","",XLOOKUP(L580,selector_07,selector_07_ids,""))</f>
        <v/>
      </c>
      <c r="L580" s="25"/>
      <c r="M580" s="14"/>
      <c r="N580" s="23" t="str">
        <f t="array" ref="N580">IF(O580="","",XLOOKUP(O580,selector_04,selector_04_ids,""))</f>
        <v/>
      </c>
      <c r="O580" s="25"/>
      <c r="P580" s="14"/>
      <c r="Q580" s="27"/>
      <c r="R580" s="14"/>
    </row>
    <row r="581">
      <c r="A581" s="14"/>
      <c r="B581" s="23" t="str">
        <f>IF($A581="","",'Система'!$B$4)</f>
        <v/>
      </c>
      <c r="C581" s="14"/>
      <c r="D581" s="23" t="str">
        <f t="array" ref="D581">IF(E581="","",XLOOKUP(E581,selector_09,selector_09_ids,""))</f>
        <v/>
      </c>
      <c r="E581" s="25"/>
      <c r="F581" s="14"/>
      <c r="G581" s="27"/>
      <c r="H581" s="27"/>
      <c r="I581" s="14"/>
      <c r="J581" s="14"/>
      <c r="K581" s="23" t="str">
        <f t="array" ref="K581">IF(L581="","",XLOOKUP(L581,selector_07,selector_07_ids,""))</f>
        <v/>
      </c>
      <c r="L581" s="25"/>
      <c r="M581" s="14"/>
      <c r="N581" s="23" t="str">
        <f t="array" ref="N581">IF(O581="","",XLOOKUP(O581,selector_04,selector_04_ids,""))</f>
        <v/>
      </c>
      <c r="O581" s="25"/>
      <c r="P581" s="14"/>
      <c r="Q581" s="27"/>
      <c r="R581" s="14"/>
    </row>
    <row r="582">
      <c r="A582" s="14"/>
      <c r="B582" s="23" t="str">
        <f>IF($A582="","",'Система'!$B$4)</f>
        <v/>
      </c>
      <c r="C582" s="14"/>
      <c r="D582" s="23" t="str">
        <f t="array" ref="D582">IF(E582="","",XLOOKUP(E582,selector_09,selector_09_ids,""))</f>
        <v/>
      </c>
      <c r="E582" s="25"/>
      <c r="F582" s="14"/>
      <c r="G582" s="27"/>
      <c r="H582" s="27"/>
      <c r="I582" s="14"/>
      <c r="J582" s="14"/>
      <c r="K582" s="23" t="str">
        <f t="array" ref="K582">IF(L582="","",XLOOKUP(L582,selector_07,selector_07_ids,""))</f>
        <v/>
      </c>
      <c r="L582" s="25"/>
      <c r="M582" s="14"/>
      <c r="N582" s="23" t="str">
        <f t="array" ref="N582">IF(O582="","",XLOOKUP(O582,selector_04,selector_04_ids,""))</f>
        <v/>
      </c>
      <c r="O582" s="25"/>
      <c r="P582" s="14"/>
      <c r="Q582" s="27"/>
      <c r="R582" s="14"/>
    </row>
    <row r="583">
      <c r="A583" s="14"/>
      <c r="B583" s="23" t="str">
        <f>IF($A583="","",'Система'!$B$4)</f>
        <v/>
      </c>
      <c r="C583" s="14"/>
      <c r="D583" s="23" t="str">
        <f t="array" ref="D583">IF(E583="","",XLOOKUP(E583,selector_09,selector_09_ids,""))</f>
        <v/>
      </c>
      <c r="E583" s="25"/>
      <c r="F583" s="14"/>
      <c r="G583" s="27"/>
      <c r="H583" s="27"/>
      <c r="I583" s="14"/>
      <c r="J583" s="14"/>
      <c r="K583" s="23" t="str">
        <f t="array" ref="K583">IF(L583="","",XLOOKUP(L583,selector_07,selector_07_ids,""))</f>
        <v/>
      </c>
      <c r="L583" s="25"/>
      <c r="M583" s="14"/>
      <c r="N583" s="23" t="str">
        <f t="array" ref="N583">IF(O583="","",XLOOKUP(O583,selector_04,selector_04_ids,""))</f>
        <v/>
      </c>
      <c r="O583" s="25"/>
      <c r="P583" s="14"/>
      <c r="Q583" s="27"/>
      <c r="R583" s="14"/>
    </row>
    <row r="584">
      <c r="A584" s="14"/>
      <c r="B584" s="23" t="str">
        <f>IF($A584="","",'Система'!$B$4)</f>
        <v/>
      </c>
      <c r="C584" s="14"/>
      <c r="D584" s="23" t="str">
        <f t="array" ref="D584">IF(E584="","",XLOOKUP(E584,selector_09,selector_09_ids,""))</f>
        <v/>
      </c>
      <c r="E584" s="25"/>
      <c r="F584" s="14"/>
      <c r="G584" s="27"/>
      <c r="H584" s="27"/>
      <c r="I584" s="14"/>
      <c r="J584" s="14"/>
      <c r="K584" s="23" t="str">
        <f t="array" ref="K584">IF(L584="","",XLOOKUP(L584,selector_07,selector_07_ids,""))</f>
        <v/>
      </c>
      <c r="L584" s="25"/>
      <c r="M584" s="14"/>
      <c r="N584" s="23" t="str">
        <f t="array" ref="N584">IF(O584="","",XLOOKUP(O584,selector_04,selector_04_ids,""))</f>
        <v/>
      </c>
      <c r="O584" s="25"/>
      <c r="P584" s="14"/>
      <c r="Q584" s="27"/>
      <c r="R584" s="14"/>
    </row>
    <row r="585">
      <c r="A585" s="14"/>
      <c r="B585" s="23" t="str">
        <f>IF($A585="","",'Система'!$B$4)</f>
        <v/>
      </c>
      <c r="C585" s="14"/>
      <c r="D585" s="23" t="str">
        <f t="array" ref="D585">IF(E585="","",XLOOKUP(E585,selector_09,selector_09_ids,""))</f>
        <v/>
      </c>
      <c r="E585" s="25"/>
      <c r="F585" s="14"/>
      <c r="G585" s="27"/>
      <c r="H585" s="27"/>
      <c r="I585" s="14"/>
      <c r="J585" s="14"/>
      <c r="K585" s="23" t="str">
        <f t="array" ref="K585">IF(L585="","",XLOOKUP(L585,selector_07,selector_07_ids,""))</f>
        <v/>
      </c>
      <c r="L585" s="25"/>
      <c r="M585" s="14"/>
      <c r="N585" s="23" t="str">
        <f t="array" ref="N585">IF(O585="","",XLOOKUP(O585,selector_04,selector_04_ids,""))</f>
        <v/>
      </c>
      <c r="O585" s="25"/>
      <c r="P585" s="14"/>
      <c r="Q585" s="27"/>
      <c r="R585" s="14"/>
    </row>
    <row r="586">
      <c r="A586" s="14"/>
      <c r="B586" s="23" t="str">
        <f>IF($A586="","",'Система'!$B$4)</f>
        <v/>
      </c>
      <c r="C586" s="14"/>
      <c r="D586" s="23" t="str">
        <f t="array" ref="D586">IF(E586="","",XLOOKUP(E586,selector_09,selector_09_ids,""))</f>
        <v/>
      </c>
      <c r="E586" s="25"/>
      <c r="F586" s="14"/>
      <c r="G586" s="27"/>
      <c r="H586" s="27"/>
      <c r="I586" s="14"/>
      <c r="J586" s="14"/>
      <c r="K586" s="23" t="str">
        <f t="array" ref="K586">IF(L586="","",XLOOKUP(L586,selector_07,selector_07_ids,""))</f>
        <v/>
      </c>
      <c r="L586" s="25"/>
      <c r="M586" s="14"/>
      <c r="N586" s="23" t="str">
        <f t="array" ref="N586">IF(O586="","",XLOOKUP(O586,selector_04,selector_04_ids,""))</f>
        <v/>
      </c>
      <c r="O586" s="25"/>
      <c r="P586" s="14"/>
      <c r="Q586" s="27"/>
      <c r="R586" s="14"/>
    </row>
    <row r="587">
      <c r="A587" s="14"/>
      <c r="B587" s="23" t="str">
        <f>IF($A587="","",'Система'!$B$4)</f>
        <v/>
      </c>
      <c r="C587" s="14"/>
      <c r="D587" s="23" t="str">
        <f t="array" ref="D587">IF(E587="","",XLOOKUP(E587,selector_09,selector_09_ids,""))</f>
        <v/>
      </c>
      <c r="E587" s="25"/>
      <c r="F587" s="14"/>
      <c r="G587" s="27"/>
      <c r="H587" s="27"/>
      <c r="I587" s="14"/>
      <c r="J587" s="14"/>
      <c r="K587" s="23" t="str">
        <f t="array" ref="K587">IF(L587="","",XLOOKUP(L587,selector_07,selector_07_ids,""))</f>
        <v/>
      </c>
      <c r="L587" s="25"/>
      <c r="M587" s="14"/>
      <c r="N587" s="23" t="str">
        <f t="array" ref="N587">IF(O587="","",XLOOKUP(O587,selector_04,selector_04_ids,""))</f>
        <v/>
      </c>
      <c r="O587" s="25"/>
      <c r="P587" s="14"/>
      <c r="Q587" s="27"/>
      <c r="R587" s="14"/>
    </row>
    <row r="588">
      <c r="A588" s="14"/>
      <c r="B588" s="23" t="str">
        <f>IF($A588="","",'Система'!$B$4)</f>
        <v/>
      </c>
      <c r="C588" s="14"/>
      <c r="D588" s="23" t="str">
        <f t="array" ref="D588">IF(E588="","",XLOOKUP(E588,selector_09,selector_09_ids,""))</f>
        <v/>
      </c>
      <c r="E588" s="25"/>
      <c r="F588" s="14"/>
      <c r="G588" s="27"/>
      <c r="H588" s="27"/>
      <c r="I588" s="14"/>
      <c r="J588" s="14"/>
      <c r="K588" s="23" t="str">
        <f t="array" ref="K588">IF(L588="","",XLOOKUP(L588,selector_07,selector_07_ids,""))</f>
        <v/>
      </c>
      <c r="L588" s="25"/>
      <c r="M588" s="14"/>
      <c r="N588" s="23" t="str">
        <f t="array" ref="N588">IF(O588="","",XLOOKUP(O588,selector_04,selector_04_ids,""))</f>
        <v/>
      </c>
      <c r="O588" s="25"/>
      <c r="P588" s="14"/>
      <c r="Q588" s="27"/>
      <c r="R588" s="14"/>
    </row>
    <row r="589">
      <c r="A589" s="14"/>
      <c r="B589" s="23" t="str">
        <f>IF($A589="","",'Система'!$B$4)</f>
        <v/>
      </c>
      <c r="C589" s="14"/>
      <c r="D589" s="23" t="str">
        <f t="array" ref="D589">IF(E589="","",XLOOKUP(E589,selector_09,selector_09_ids,""))</f>
        <v/>
      </c>
      <c r="E589" s="25"/>
      <c r="F589" s="14"/>
      <c r="G589" s="27"/>
      <c r="H589" s="27"/>
      <c r="I589" s="14"/>
      <c r="J589" s="14"/>
      <c r="K589" s="23" t="str">
        <f t="array" ref="K589">IF(L589="","",XLOOKUP(L589,selector_07,selector_07_ids,""))</f>
        <v/>
      </c>
      <c r="L589" s="25"/>
      <c r="M589" s="14"/>
      <c r="N589" s="23" t="str">
        <f t="array" ref="N589">IF(O589="","",XLOOKUP(O589,selector_04,selector_04_ids,""))</f>
        <v/>
      </c>
      <c r="O589" s="25"/>
      <c r="P589" s="14"/>
      <c r="Q589" s="27"/>
      <c r="R589" s="14"/>
    </row>
    <row r="590">
      <c r="A590" s="14"/>
      <c r="B590" s="23" t="str">
        <f>IF($A590="","",'Система'!$B$4)</f>
        <v/>
      </c>
      <c r="C590" s="14"/>
      <c r="D590" s="23" t="str">
        <f t="array" ref="D590">IF(E590="","",XLOOKUP(E590,selector_09,selector_09_ids,""))</f>
        <v/>
      </c>
      <c r="E590" s="25"/>
      <c r="F590" s="14"/>
      <c r="G590" s="27"/>
      <c r="H590" s="27"/>
      <c r="I590" s="14"/>
      <c r="J590" s="14"/>
      <c r="K590" s="23" t="str">
        <f t="array" ref="K590">IF(L590="","",XLOOKUP(L590,selector_07,selector_07_ids,""))</f>
        <v/>
      </c>
      <c r="L590" s="25"/>
      <c r="M590" s="14"/>
      <c r="N590" s="23" t="str">
        <f t="array" ref="N590">IF(O590="","",XLOOKUP(O590,selector_04,selector_04_ids,""))</f>
        <v/>
      </c>
      <c r="O590" s="25"/>
      <c r="P590" s="14"/>
      <c r="Q590" s="27"/>
      <c r="R590" s="14"/>
    </row>
    <row r="591">
      <c r="A591" s="14"/>
      <c r="B591" s="23" t="str">
        <f>IF($A591="","",'Система'!$B$4)</f>
        <v/>
      </c>
      <c r="C591" s="14"/>
      <c r="D591" s="23" t="str">
        <f t="array" ref="D591">IF(E591="","",XLOOKUP(E591,selector_09,selector_09_ids,""))</f>
        <v/>
      </c>
      <c r="E591" s="25"/>
      <c r="F591" s="14"/>
      <c r="G591" s="27"/>
      <c r="H591" s="27"/>
      <c r="I591" s="14"/>
      <c r="J591" s="14"/>
      <c r="K591" s="23" t="str">
        <f t="array" ref="K591">IF(L591="","",XLOOKUP(L591,selector_07,selector_07_ids,""))</f>
        <v/>
      </c>
      <c r="L591" s="25"/>
      <c r="M591" s="14"/>
      <c r="N591" s="23" t="str">
        <f t="array" ref="N591">IF(O591="","",XLOOKUP(O591,selector_04,selector_04_ids,""))</f>
        <v/>
      </c>
      <c r="O591" s="25"/>
      <c r="P591" s="14"/>
      <c r="Q591" s="27"/>
      <c r="R591" s="14"/>
    </row>
    <row r="592">
      <c r="A592" s="14"/>
      <c r="B592" s="23" t="str">
        <f>IF($A592="","",'Система'!$B$4)</f>
        <v/>
      </c>
      <c r="C592" s="14"/>
      <c r="D592" s="23" t="str">
        <f t="array" ref="D592">IF(E592="","",XLOOKUP(E592,selector_09,selector_09_ids,""))</f>
        <v/>
      </c>
      <c r="E592" s="25"/>
      <c r="F592" s="14"/>
      <c r="G592" s="27"/>
      <c r="H592" s="27"/>
      <c r="I592" s="14"/>
      <c r="J592" s="14"/>
      <c r="K592" s="23" t="str">
        <f t="array" ref="K592">IF(L592="","",XLOOKUP(L592,selector_07,selector_07_ids,""))</f>
        <v/>
      </c>
      <c r="L592" s="25"/>
      <c r="M592" s="14"/>
      <c r="N592" s="23" t="str">
        <f t="array" ref="N592">IF(O592="","",XLOOKUP(O592,selector_04,selector_04_ids,""))</f>
        <v/>
      </c>
      <c r="O592" s="25"/>
      <c r="P592" s="14"/>
      <c r="Q592" s="27"/>
      <c r="R592" s="14"/>
    </row>
    <row r="593">
      <c r="A593" s="14"/>
      <c r="B593" s="23" t="str">
        <f>IF($A593="","",'Система'!$B$4)</f>
        <v/>
      </c>
      <c r="C593" s="14"/>
      <c r="D593" s="23" t="str">
        <f t="array" ref="D593">IF(E593="","",XLOOKUP(E593,selector_09,selector_09_ids,""))</f>
        <v/>
      </c>
      <c r="E593" s="25"/>
      <c r="F593" s="14"/>
      <c r="G593" s="27"/>
      <c r="H593" s="27"/>
      <c r="I593" s="14"/>
      <c r="J593" s="14"/>
      <c r="K593" s="23" t="str">
        <f t="array" ref="K593">IF(L593="","",XLOOKUP(L593,selector_07,selector_07_ids,""))</f>
        <v/>
      </c>
      <c r="L593" s="25"/>
      <c r="M593" s="14"/>
      <c r="N593" s="23" t="str">
        <f t="array" ref="N593">IF(O593="","",XLOOKUP(O593,selector_04,selector_04_ids,""))</f>
        <v/>
      </c>
      <c r="O593" s="25"/>
      <c r="P593" s="14"/>
      <c r="Q593" s="27"/>
      <c r="R593" s="14"/>
    </row>
    <row r="594">
      <c r="A594" s="14"/>
      <c r="B594" s="23" t="str">
        <f>IF($A594="","",'Система'!$B$4)</f>
        <v/>
      </c>
      <c r="C594" s="14"/>
      <c r="D594" s="23" t="str">
        <f t="array" ref="D594">IF(E594="","",XLOOKUP(E594,selector_09,selector_09_ids,""))</f>
        <v/>
      </c>
      <c r="E594" s="25"/>
      <c r="F594" s="14"/>
      <c r="G594" s="27"/>
      <c r="H594" s="27"/>
      <c r="I594" s="14"/>
      <c r="J594" s="14"/>
      <c r="K594" s="23" t="str">
        <f t="array" ref="K594">IF(L594="","",XLOOKUP(L594,selector_07,selector_07_ids,""))</f>
        <v/>
      </c>
      <c r="L594" s="25"/>
      <c r="M594" s="14"/>
      <c r="N594" s="23" t="str">
        <f t="array" ref="N594">IF(O594="","",XLOOKUP(O594,selector_04,selector_04_ids,""))</f>
        <v/>
      </c>
      <c r="O594" s="25"/>
      <c r="P594" s="14"/>
      <c r="Q594" s="27"/>
      <c r="R594" s="14"/>
    </row>
    <row r="595">
      <c r="A595" s="14"/>
      <c r="B595" s="23" t="str">
        <f>IF($A595="","",'Система'!$B$4)</f>
        <v/>
      </c>
      <c r="C595" s="14"/>
      <c r="D595" s="23" t="str">
        <f t="array" ref="D595">IF(E595="","",XLOOKUP(E595,selector_09,selector_09_ids,""))</f>
        <v/>
      </c>
      <c r="E595" s="25"/>
      <c r="F595" s="14"/>
      <c r="G595" s="27"/>
      <c r="H595" s="27"/>
      <c r="I595" s="14"/>
      <c r="J595" s="14"/>
      <c r="K595" s="23" t="str">
        <f t="array" ref="K595">IF(L595="","",XLOOKUP(L595,selector_07,selector_07_ids,""))</f>
        <v/>
      </c>
      <c r="L595" s="25"/>
      <c r="M595" s="14"/>
      <c r="N595" s="23" t="str">
        <f t="array" ref="N595">IF(O595="","",XLOOKUP(O595,selector_04,selector_04_ids,""))</f>
        <v/>
      </c>
      <c r="O595" s="25"/>
      <c r="P595" s="14"/>
      <c r="Q595" s="27"/>
      <c r="R595" s="14"/>
    </row>
    <row r="596">
      <c r="A596" s="14"/>
      <c r="B596" s="23" t="str">
        <f>IF($A596="","",'Система'!$B$4)</f>
        <v/>
      </c>
      <c r="C596" s="14"/>
      <c r="D596" s="23" t="str">
        <f t="array" ref="D596">IF(E596="","",XLOOKUP(E596,selector_09,selector_09_ids,""))</f>
        <v/>
      </c>
      <c r="E596" s="25"/>
      <c r="F596" s="14"/>
      <c r="G596" s="27"/>
      <c r="H596" s="27"/>
      <c r="I596" s="14"/>
      <c r="J596" s="14"/>
      <c r="K596" s="23" t="str">
        <f t="array" ref="K596">IF(L596="","",XLOOKUP(L596,selector_07,selector_07_ids,""))</f>
        <v/>
      </c>
      <c r="L596" s="25"/>
      <c r="M596" s="14"/>
      <c r="N596" s="23" t="str">
        <f t="array" ref="N596">IF(O596="","",XLOOKUP(O596,selector_04,selector_04_ids,""))</f>
        <v/>
      </c>
      <c r="O596" s="25"/>
      <c r="P596" s="14"/>
      <c r="Q596" s="27"/>
      <c r="R596" s="14"/>
    </row>
    <row r="597">
      <c r="A597" s="14"/>
      <c r="B597" s="23" t="str">
        <f>IF($A597="","",'Система'!$B$4)</f>
        <v/>
      </c>
      <c r="C597" s="14"/>
      <c r="D597" s="23" t="str">
        <f t="array" ref="D597">IF(E597="","",XLOOKUP(E597,selector_09,selector_09_ids,""))</f>
        <v/>
      </c>
      <c r="E597" s="25"/>
      <c r="F597" s="14"/>
      <c r="G597" s="27"/>
      <c r="H597" s="27"/>
      <c r="I597" s="14"/>
      <c r="J597" s="14"/>
      <c r="K597" s="23" t="str">
        <f t="array" ref="K597">IF(L597="","",XLOOKUP(L597,selector_07,selector_07_ids,""))</f>
        <v/>
      </c>
      <c r="L597" s="25"/>
      <c r="M597" s="14"/>
      <c r="N597" s="23" t="str">
        <f t="array" ref="N597">IF(O597="","",XLOOKUP(O597,selector_04,selector_04_ids,""))</f>
        <v/>
      </c>
      <c r="O597" s="25"/>
      <c r="P597" s="14"/>
      <c r="Q597" s="27"/>
      <c r="R597" s="14"/>
    </row>
    <row r="598">
      <c r="A598" s="14"/>
      <c r="B598" s="23" t="str">
        <f>IF($A598="","",'Система'!$B$4)</f>
        <v/>
      </c>
      <c r="C598" s="14"/>
      <c r="D598" s="23" t="str">
        <f t="array" ref="D598">IF(E598="","",XLOOKUP(E598,selector_09,selector_09_ids,""))</f>
        <v/>
      </c>
      <c r="E598" s="25"/>
      <c r="F598" s="14"/>
      <c r="G598" s="27"/>
      <c r="H598" s="27"/>
      <c r="I598" s="14"/>
      <c r="J598" s="14"/>
      <c r="K598" s="23" t="str">
        <f t="array" ref="K598">IF(L598="","",XLOOKUP(L598,selector_07,selector_07_ids,""))</f>
        <v/>
      </c>
      <c r="L598" s="25"/>
      <c r="M598" s="14"/>
      <c r="N598" s="23" t="str">
        <f t="array" ref="N598">IF(O598="","",XLOOKUP(O598,selector_04,selector_04_ids,""))</f>
        <v/>
      </c>
      <c r="O598" s="25"/>
      <c r="P598" s="14"/>
      <c r="Q598" s="27"/>
      <c r="R598" s="14"/>
    </row>
    <row r="599">
      <c r="A599" s="14"/>
      <c r="B599" s="23" t="str">
        <f>IF($A599="","",'Система'!$B$4)</f>
        <v/>
      </c>
      <c r="C599" s="14"/>
      <c r="D599" s="23" t="str">
        <f t="array" ref="D599">IF(E599="","",XLOOKUP(E599,selector_09,selector_09_ids,""))</f>
        <v/>
      </c>
      <c r="E599" s="25"/>
      <c r="F599" s="14"/>
      <c r="G599" s="27"/>
      <c r="H599" s="27"/>
      <c r="I599" s="14"/>
      <c r="J599" s="14"/>
      <c r="K599" s="23" t="str">
        <f t="array" ref="K599">IF(L599="","",XLOOKUP(L599,selector_07,selector_07_ids,""))</f>
        <v/>
      </c>
      <c r="L599" s="25"/>
      <c r="M599" s="14"/>
      <c r="N599" s="23" t="str">
        <f t="array" ref="N599">IF(O599="","",XLOOKUP(O599,selector_04,selector_04_ids,""))</f>
        <v/>
      </c>
      <c r="O599" s="25"/>
      <c r="P599" s="14"/>
      <c r="Q599" s="27"/>
      <c r="R599" s="14"/>
    </row>
    <row r="600">
      <c r="A600" s="14"/>
      <c r="B600" s="23" t="str">
        <f>IF($A600="","",'Система'!$B$4)</f>
        <v/>
      </c>
      <c r="C600" s="14"/>
      <c r="D600" s="23" t="str">
        <f t="array" ref="D600">IF(E600="","",XLOOKUP(E600,selector_09,selector_09_ids,""))</f>
        <v/>
      </c>
      <c r="E600" s="25"/>
      <c r="F600" s="14"/>
      <c r="G600" s="27"/>
      <c r="H600" s="27"/>
      <c r="I600" s="14"/>
      <c r="J600" s="14"/>
      <c r="K600" s="23" t="str">
        <f t="array" ref="K600">IF(L600="","",XLOOKUP(L600,selector_07,selector_07_ids,""))</f>
        <v/>
      </c>
      <c r="L600" s="25"/>
      <c r="M600" s="14"/>
      <c r="N600" s="23" t="str">
        <f t="array" ref="N600">IF(O600="","",XLOOKUP(O600,selector_04,selector_04_ids,""))</f>
        <v/>
      </c>
      <c r="O600" s="25"/>
      <c r="P600" s="14"/>
      <c r="Q600" s="27"/>
      <c r="R600" s="14"/>
    </row>
    <row r="601">
      <c r="A601" s="14"/>
      <c r="B601" s="23" t="str">
        <f>IF($A601="","",'Система'!$B$4)</f>
        <v/>
      </c>
      <c r="C601" s="14"/>
      <c r="D601" s="23" t="str">
        <f t="array" ref="D601">IF(E601="","",XLOOKUP(E601,selector_09,selector_09_ids,""))</f>
        <v/>
      </c>
      <c r="E601" s="25"/>
      <c r="F601" s="14"/>
      <c r="G601" s="27"/>
      <c r="H601" s="27"/>
      <c r="I601" s="14"/>
      <c r="J601" s="14"/>
      <c r="K601" s="23" t="str">
        <f t="array" ref="K601">IF(L601="","",XLOOKUP(L601,selector_07,selector_07_ids,""))</f>
        <v/>
      </c>
      <c r="L601" s="25"/>
      <c r="M601" s="14"/>
      <c r="N601" s="23" t="str">
        <f t="array" ref="N601">IF(O601="","",XLOOKUP(O601,selector_04,selector_04_ids,""))</f>
        <v/>
      </c>
      <c r="O601" s="25"/>
      <c r="P601" s="14"/>
      <c r="Q601" s="27"/>
      <c r="R601" s="14"/>
    </row>
    <row r="602">
      <c r="A602" s="14"/>
      <c r="B602" s="23" t="str">
        <f>IF($A602="","",'Система'!$B$4)</f>
        <v/>
      </c>
      <c r="C602" s="14"/>
      <c r="D602" s="23" t="str">
        <f t="array" ref="D602">IF(E602="","",XLOOKUP(E602,selector_09,selector_09_ids,""))</f>
        <v/>
      </c>
      <c r="E602" s="25"/>
      <c r="F602" s="14"/>
      <c r="G602" s="27"/>
      <c r="H602" s="27"/>
      <c r="I602" s="14"/>
      <c r="J602" s="14"/>
      <c r="K602" s="23" t="str">
        <f t="array" ref="K602">IF(L602="","",XLOOKUP(L602,selector_07,selector_07_ids,""))</f>
        <v/>
      </c>
      <c r="L602" s="25"/>
      <c r="M602" s="14"/>
      <c r="N602" s="23" t="str">
        <f t="array" ref="N602">IF(O602="","",XLOOKUP(O602,selector_04,selector_04_ids,""))</f>
        <v/>
      </c>
      <c r="O602" s="25"/>
      <c r="P602" s="14"/>
      <c r="Q602" s="27"/>
      <c r="R602" s="14"/>
    </row>
    <row r="603">
      <c r="A603" s="14"/>
      <c r="B603" s="23" t="str">
        <f>IF($A603="","",'Система'!$B$4)</f>
        <v/>
      </c>
      <c r="C603" s="14"/>
      <c r="D603" s="23" t="str">
        <f t="array" ref="D603">IF(E603="","",XLOOKUP(E603,selector_09,selector_09_ids,""))</f>
        <v/>
      </c>
      <c r="E603" s="25"/>
      <c r="F603" s="14"/>
      <c r="G603" s="27"/>
      <c r="H603" s="27"/>
      <c r="I603" s="14"/>
      <c r="J603" s="14"/>
      <c r="K603" s="23" t="str">
        <f t="array" ref="K603">IF(L603="","",XLOOKUP(L603,selector_07,selector_07_ids,""))</f>
        <v/>
      </c>
      <c r="L603" s="25"/>
      <c r="M603" s="14"/>
      <c r="N603" s="23" t="str">
        <f t="array" ref="N603">IF(O603="","",XLOOKUP(O603,selector_04,selector_04_ids,""))</f>
        <v/>
      </c>
      <c r="O603" s="25"/>
      <c r="P603" s="14"/>
      <c r="Q603" s="27"/>
      <c r="R603" s="14"/>
    </row>
    <row r="604">
      <c r="A604" s="14"/>
      <c r="B604" s="23" t="str">
        <f>IF($A604="","",'Система'!$B$4)</f>
        <v/>
      </c>
      <c r="C604" s="14"/>
      <c r="D604" s="23" t="str">
        <f t="array" ref="D604">IF(E604="","",XLOOKUP(E604,selector_09,selector_09_ids,""))</f>
        <v/>
      </c>
      <c r="E604" s="25"/>
      <c r="F604" s="14"/>
      <c r="G604" s="27"/>
      <c r="H604" s="27"/>
      <c r="I604" s="14"/>
      <c r="J604" s="14"/>
      <c r="K604" s="23" t="str">
        <f t="array" ref="K604">IF(L604="","",XLOOKUP(L604,selector_07,selector_07_ids,""))</f>
        <v/>
      </c>
      <c r="L604" s="25"/>
      <c r="M604" s="14"/>
      <c r="N604" s="23" t="str">
        <f t="array" ref="N604">IF(O604="","",XLOOKUP(O604,selector_04,selector_04_ids,""))</f>
        <v/>
      </c>
      <c r="O604" s="25"/>
      <c r="P604" s="14"/>
      <c r="Q604" s="27"/>
      <c r="R604" s="14"/>
    </row>
    <row r="605">
      <c r="A605" s="14"/>
      <c r="B605" s="23" t="str">
        <f>IF($A605="","",'Система'!$B$4)</f>
        <v/>
      </c>
      <c r="C605" s="14"/>
      <c r="D605" s="23" t="str">
        <f t="array" ref="D605">IF(E605="","",XLOOKUP(E605,selector_09,selector_09_ids,""))</f>
        <v/>
      </c>
      <c r="E605" s="25"/>
      <c r="F605" s="14"/>
      <c r="G605" s="27"/>
      <c r="H605" s="27"/>
      <c r="I605" s="14"/>
      <c r="J605" s="14"/>
      <c r="K605" s="23" t="str">
        <f t="array" ref="K605">IF(L605="","",XLOOKUP(L605,selector_07,selector_07_ids,""))</f>
        <v/>
      </c>
      <c r="L605" s="25"/>
      <c r="M605" s="14"/>
      <c r="N605" s="23" t="str">
        <f t="array" ref="N605">IF(O605="","",XLOOKUP(O605,selector_04,selector_04_ids,""))</f>
        <v/>
      </c>
      <c r="O605" s="25"/>
      <c r="P605" s="14"/>
      <c r="Q605" s="27"/>
      <c r="R605" s="14"/>
    </row>
    <row r="606">
      <c r="A606" s="14"/>
      <c r="B606" s="23" t="str">
        <f>IF($A606="","",'Система'!$B$4)</f>
        <v/>
      </c>
      <c r="C606" s="14"/>
      <c r="D606" s="23" t="str">
        <f t="array" ref="D606">IF(E606="","",XLOOKUP(E606,selector_09,selector_09_ids,""))</f>
        <v/>
      </c>
      <c r="E606" s="25"/>
      <c r="F606" s="14"/>
      <c r="G606" s="27"/>
      <c r="H606" s="27"/>
      <c r="I606" s="14"/>
      <c r="J606" s="14"/>
      <c r="K606" s="23" t="str">
        <f t="array" ref="K606">IF(L606="","",XLOOKUP(L606,selector_07,selector_07_ids,""))</f>
        <v/>
      </c>
      <c r="L606" s="25"/>
      <c r="M606" s="14"/>
      <c r="N606" s="23" t="str">
        <f t="array" ref="N606">IF(O606="","",XLOOKUP(O606,selector_04,selector_04_ids,""))</f>
        <v/>
      </c>
      <c r="O606" s="25"/>
      <c r="P606" s="14"/>
      <c r="Q606" s="27"/>
      <c r="R606" s="14"/>
    </row>
    <row r="607">
      <c r="A607" s="14"/>
      <c r="B607" s="23" t="str">
        <f>IF($A607="","",'Система'!$B$4)</f>
        <v/>
      </c>
      <c r="C607" s="14"/>
      <c r="D607" s="23" t="str">
        <f t="array" ref="D607">IF(E607="","",XLOOKUP(E607,selector_09,selector_09_ids,""))</f>
        <v/>
      </c>
      <c r="E607" s="25"/>
      <c r="F607" s="14"/>
      <c r="G607" s="27"/>
      <c r="H607" s="27"/>
      <c r="I607" s="14"/>
      <c r="J607" s="14"/>
      <c r="K607" s="23" t="str">
        <f t="array" ref="K607">IF(L607="","",XLOOKUP(L607,selector_07,selector_07_ids,""))</f>
        <v/>
      </c>
      <c r="L607" s="25"/>
      <c r="M607" s="14"/>
      <c r="N607" s="23" t="str">
        <f t="array" ref="N607">IF(O607="","",XLOOKUP(O607,selector_04,selector_04_ids,""))</f>
        <v/>
      </c>
      <c r="O607" s="25"/>
      <c r="P607" s="14"/>
      <c r="Q607" s="27"/>
      <c r="R607" s="14"/>
    </row>
    <row r="608">
      <c r="A608" s="14"/>
      <c r="B608" s="23" t="str">
        <f>IF($A608="","",'Система'!$B$4)</f>
        <v/>
      </c>
      <c r="C608" s="14"/>
      <c r="D608" s="23" t="str">
        <f t="array" ref="D608">IF(E608="","",XLOOKUP(E608,selector_09,selector_09_ids,""))</f>
        <v/>
      </c>
      <c r="E608" s="25"/>
      <c r="F608" s="14"/>
      <c r="G608" s="27"/>
      <c r="H608" s="27"/>
      <c r="I608" s="14"/>
      <c r="J608" s="14"/>
      <c r="K608" s="23" t="str">
        <f t="array" ref="K608">IF(L608="","",XLOOKUP(L608,selector_07,selector_07_ids,""))</f>
        <v/>
      </c>
      <c r="L608" s="25"/>
      <c r="M608" s="14"/>
      <c r="N608" s="23" t="str">
        <f t="array" ref="N608">IF(O608="","",XLOOKUP(O608,selector_04,selector_04_ids,""))</f>
        <v/>
      </c>
      <c r="O608" s="25"/>
      <c r="P608" s="14"/>
      <c r="Q608" s="27"/>
      <c r="R608" s="14"/>
    </row>
    <row r="609">
      <c r="A609" s="14"/>
      <c r="B609" s="23" t="str">
        <f>IF($A609="","",'Система'!$B$4)</f>
        <v/>
      </c>
      <c r="C609" s="14"/>
      <c r="D609" s="23" t="str">
        <f t="array" ref="D609">IF(E609="","",XLOOKUP(E609,selector_09,selector_09_ids,""))</f>
        <v/>
      </c>
      <c r="E609" s="25"/>
      <c r="F609" s="14"/>
      <c r="G609" s="27"/>
      <c r="H609" s="27"/>
      <c r="I609" s="14"/>
      <c r="J609" s="14"/>
      <c r="K609" s="23" t="str">
        <f t="array" ref="K609">IF(L609="","",XLOOKUP(L609,selector_07,selector_07_ids,""))</f>
        <v/>
      </c>
      <c r="L609" s="25"/>
      <c r="M609" s="14"/>
      <c r="N609" s="23" t="str">
        <f t="array" ref="N609">IF(O609="","",XLOOKUP(O609,selector_04,selector_04_ids,""))</f>
        <v/>
      </c>
      <c r="O609" s="25"/>
      <c r="P609" s="14"/>
      <c r="Q609" s="27"/>
      <c r="R609" s="14"/>
    </row>
    <row r="610">
      <c r="A610" s="14"/>
      <c r="B610" s="23" t="str">
        <f>IF($A610="","",'Система'!$B$4)</f>
        <v/>
      </c>
      <c r="C610" s="14"/>
      <c r="D610" s="23" t="str">
        <f t="array" ref="D610">IF(E610="","",XLOOKUP(E610,selector_09,selector_09_ids,""))</f>
        <v/>
      </c>
      <c r="E610" s="25"/>
      <c r="F610" s="14"/>
      <c r="G610" s="27"/>
      <c r="H610" s="27"/>
      <c r="I610" s="14"/>
      <c r="J610" s="14"/>
      <c r="K610" s="23" t="str">
        <f t="array" ref="K610">IF(L610="","",XLOOKUP(L610,selector_07,selector_07_ids,""))</f>
        <v/>
      </c>
      <c r="L610" s="25"/>
      <c r="M610" s="14"/>
      <c r="N610" s="23" t="str">
        <f t="array" ref="N610">IF(O610="","",XLOOKUP(O610,selector_04,selector_04_ids,""))</f>
        <v/>
      </c>
      <c r="O610" s="25"/>
      <c r="P610" s="14"/>
      <c r="Q610" s="27"/>
      <c r="R610" s="14"/>
    </row>
    <row r="611">
      <c r="A611" s="14"/>
      <c r="B611" s="23" t="str">
        <f>IF($A611="","",'Система'!$B$4)</f>
        <v/>
      </c>
      <c r="C611" s="14"/>
      <c r="D611" s="23" t="str">
        <f t="array" ref="D611">IF(E611="","",XLOOKUP(E611,selector_09,selector_09_ids,""))</f>
        <v/>
      </c>
      <c r="E611" s="25"/>
      <c r="F611" s="14"/>
      <c r="G611" s="27"/>
      <c r="H611" s="27"/>
      <c r="I611" s="14"/>
      <c r="J611" s="14"/>
      <c r="K611" s="23" t="str">
        <f t="array" ref="K611">IF(L611="","",XLOOKUP(L611,selector_07,selector_07_ids,""))</f>
        <v/>
      </c>
      <c r="L611" s="25"/>
      <c r="M611" s="14"/>
      <c r="N611" s="23" t="str">
        <f t="array" ref="N611">IF(O611="","",XLOOKUP(O611,selector_04,selector_04_ids,""))</f>
        <v/>
      </c>
      <c r="O611" s="25"/>
      <c r="P611" s="14"/>
      <c r="Q611" s="27"/>
      <c r="R611" s="14"/>
    </row>
    <row r="612">
      <c r="A612" s="14"/>
      <c r="B612" s="23" t="str">
        <f>IF($A612="","",'Система'!$B$4)</f>
        <v/>
      </c>
      <c r="C612" s="14"/>
      <c r="D612" s="23" t="str">
        <f t="array" ref="D612">IF(E612="","",XLOOKUP(E612,selector_09,selector_09_ids,""))</f>
        <v/>
      </c>
      <c r="E612" s="25"/>
      <c r="F612" s="14"/>
      <c r="G612" s="27"/>
      <c r="H612" s="27"/>
      <c r="I612" s="14"/>
      <c r="J612" s="14"/>
      <c r="K612" s="23" t="str">
        <f t="array" ref="K612">IF(L612="","",XLOOKUP(L612,selector_07,selector_07_ids,""))</f>
        <v/>
      </c>
      <c r="L612" s="25"/>
      <c r="M612" s="14"/>
      <c r="N612" s="23" t="str">
        <f t="array" ref="N612">IF(O612="","",XLOOKUP(O612,selector_04,selector_04_ids,""))</f>
        <v/>
      </c>
      <c r="O612" s="25"/>
      <c r="P612" s="14"/>
      <c r="Q612" s="27"/>
      <c r="R612" s="14"/>
    </row>
    <row r="613">
      <c r="A613" s="14"/>
      <c r="B613" s="23" t="str">
        <f>IF($A613="","",'Система'!$B$4)</f>
        <v/>
      </c>
      <c r="C613" s="14"/>
      <c r="D613" s="23" t="str">
        <f t="array" ref="D613">IF(E613="","",XLOOKUP(E613,selector_09,selector_09_ids,""))</f>
        <v/>
      </c>
      <c r="E613" s="25"/>
      <c r="F613" s="14"/>
      <c r="G613" s="27"/>
      <c r="H613" s="27"/>
      <c r="I613" s="14"/>
      <c r="J613" s="14"/>
      <c r="K613" s="23" t="str">
        <f t="array" ref="K613">IF(L613="","",XLOOKUP(L613,selector_07,selector_07_ids,""))</f>
        <v/>
      </c>
      <c r="L613" s="25"/>
      <c r="M613" s="14"/>
      <c r="N613" s="23" t="str">
        <f t="array" ref="N613">IF(O613="","",XLOOKUP(O613,selector_04,selector_04_ids,""))</f>
        <v/>
      </c>
      <c r="O613" s="25"/>
      <c r="P613" s="14"/>
      <c r="Q613" s="27"/>
      <c r="R613" s="14"/>
    </row>
    <row r="614">
      <c r="A614" s="14"/>
      <c r="B614" s="23" t="str">
        <f>IF($A614="","",'Система'!$B$4)</f>
        <v/>
      </c>
      <c r="C614" s="14"/>
      <c r="D614" s="23" t="str">
        <f t="array" ref="D614">IF(E614="","",XLOOKUP(E614,selector_09,selector_09_ids,""))</f>
        <v/>
      </c>
      <c r="E614" s="25"/>
      <c r="F614" s="14"/>
      <c r="G614" s="27"/>
      <c r="H614" s="27"/>
      <c r="I614" s="14"/>
      <c r="J614" s="14"/>
      <c r="K614" s="23" t="str">
        <f t="array" ref="K614">IF(L614="","",XLOOKUP(L614,selector_07,selector_07_ids,""))</f>
        <v/>
      </c>
      <c r="L614" s="25"/>
      <c r="M614" s="14"/>
      <c r="N614" s="23" t="str">
        <f t="array" ref="N614">IF(O614="","",XLOOKUP(O614,selector_04,selector_04_ids,""))</f>
        <v/>
      </c>
      <c r="O614" s="25"/>
      <c r="P614" s="14"/>
      <c r="Q614" s="27"/>
      <c r="R614" s="14"/>
    </row>
    <row r="615">
      <c r="A615" s="14"/>
      <c r="B615" s="23" t="str">
        <f>IF($A615="","",'Система'!$B$4)</f>
        <v/>
      </c>
      <c r="C615" s="14"/>
      <c r="D615" s="23" t="str">
        <f t="array" ref="D615">IF(E615="","",XLOOKUP(E615,selector_09,selector_09_ids,""))</f>
        <v/>
      </c>
      <c r="E615" s="25"/>
      <c r="F615" s="14"/>
      <c r="G615" s="27"/>
      <c r="H615" s="27"/>
      <c r="I615" s="14"/>
      <c r="J615" s="14"/>
      <c r="K615" s="23" t="str">
        <f t="array" ref="K615">IF(L615="","",XLOOKUP(L615,selector_07,selector_07_ids,""))</f>
        <v/>
      </c>
      <c r="L615" s="25"/>
      <c r="M615" s="14"/>
      <c r="N615" s="23" t="str">
        <f t="array" ref="N615">IF(O615="","",XLOOKUP(O615,selector_04,selector_04_ids,""))</f>
        <v/>
      </c>
      <c r="O615" s="25"/>
      <c r="P615" s="14"/>
      <c r="Q615" s="27"/>
      <c r="R615" s="14"/>
    </row>
    <row r="616">
      <c r="A616" s="14"/>
      <c r="B616" s="23" t="str">
        <f>IF($A616="","",'Система'!$B$4)</f>
        <v/>
      </c>
      <c r="C616" s="14"/>
      <c r="D616" s="23" t="str">
        <f t="array" ref="D616">IF(E616="","",XLOOKUP(E616,selector_09,selector_09_ids,""))</f>
        <v/>
      </c>
      <c r="E616" s="25"/>
      <c r="F616" s="14"/>
      <c r="G616" s="27"/>
      <c r="H616" s="27"/>
      <c r="I616" s="14"/>
      <c r="J616" s="14"/>
      <c r="K616" s="23" t="str">
        <f t="array" ref="K616">IF(L616="","",XLOOKUP(L616,selector_07,selector_07_ids,""))</f>
        <v/>
      </c>
      <c r="L616" s="25"/>
      <c r="M616" s="14"/>
      <c r="N616" s="23" t="str">
        <f t="array" ref="N616">IF(O616="","",XLOOKUP(O616,selector_04,selector_04_ids,""))</f>
        <v/>
      </c>
      <c r="O616" s="25"/>
      <c r="P616" s="14"/>
      <c r="Q616" s="27"/>
      <c r="R616" s="14"/>
    </row>
    <row r="617">
      <c r="A617" s="14"/>
      <c r="B617" s="23" t="str">
        <f>IF($A617="","",'Система'!$B$4)</f>
        <v/>
      </c>
      <c r="C617" s="14"/>
      <c r="D617" s="23" t="str">
        <f t="array" ref="D617">IF(E617="","",XLOOKUP(E617,selector_09,selector_09_ids,""))</f>
        <v/>
      </c>
      <c r="E617" s="25"/>
      <c r="F617" s="14"/>
      <c r="G617" s="27"/>
      <c r="H617" s="27"/>
      <c r="I617" s="14"/>
      <c r="J617" s="14"/>
      <c r="K617" s="23" t="str">
        <f t="array" ref="K617">IF(L617="","",XLOOKUP(L617,selector_07,selector_07_ids,""))</f>
        <v/>
      </c>
      <c r="L617" s="25"/>
      <c r="M617" s="14"/>
      <c r="N617" s="23" t="str">
        <f t="array" ref="N617">IF(O617="","",XLOOKUP(O617,selector_04,selector_04_ids,""))</f>
        <v/>
      </c>
      <c r="O617" s="25"/>
      <c r="P617" s="14"/>
      <c r="Q617" s="27"/>
      <c r="R617" s="14"/>
    </row>
    <row r="618">
      <c r="A618" s="14"/>
      <c r="B618" s="23" t="str">
        <f>IF($A618="","",'Система'!$B$4)</f>
        <v/>
      </c>
      <c r="C618" s="14"/>
      <c r="D618" s="23" t="str">
        <f t="array" ref="D618">IF(E618="","",XLOOKUP(E618,selector_09,selector_09_ids,""))</f>
        <v/>
      </c>
      <c r="E618" s="25"/>
      <c r="F618" s="14"/>
      <c r="G618" s="27"/>
      <c r="H618" s="27"/>
      <c r="I618" s="14"/>
      <c r="J618" s="14"/>
      <c r="K618" s="23" t="str">
        <f t="array" ref="K618">IF(L618="","",XLOOKUP(L618,selector_07,selector_07_ids,""))</f>
        <v/>
      </c>
      <c r="L618" s="25"/>
      <c r="M618" s="14"/>
      <c r="N618" s="23" t="str">
        <f t="array" ref="N618">IF(O618="","",XLOOKUP(O618,selector_04,selector_04_ids,""))</f>
        <v/>
      </c>
      <c r="O618" s="25"/>
      <c r="P618" s="14"/>
      <c r="Q618" s="27"/>
      <c r="R618" s="14"/>
    </row>
    <row r="619">
      <c r="A619" s="14"/>
      <c r="B619" s="23" t="str">
        <f>IF($A619="","",'Система'!$B$4)</f>
        <v/>
      </c>
      <c r="C619" s="14"/>
      <c r="D619" s="23" t="str">
        <f t="array" ref="D619">IF(E619="","",XLOOKUP(E619,selector_09,selector_09_ids,""))</f>
        <v/>
      </c>
      <c r="E619" s="25"/>
      <c r="F619" s="14"/>
      <c r="G619" s="27"/>
      <c r="H619" s="27"/>
      <c r="I619" s="14"/>
      <c r="J619" s="14"/>
      <c r="K619" s="23" t="str">
        <f t="array" ref="K619">IF(L619="","",XLOOKUP(L619,selector_07,selector_07_ids,""))</f>
        <v/>
      </c>
      <c r="L619" s="25"/>
      <c r="M619" s="14"/>
      <c r="N619" s="23" t="str">
        <f t="array" ref="N619">IF(O619="","",XLOOKUP(O619,selector_04,selector_04_ids,""))</f>
        <v/>
      </c>
      <c r="O619" s="25"/>
      <c r="P619" s="14"/>
      <c r="Q619" s="27"/>
      <c r="R619" s="14"/>
    </row>
    <row r="620">
      <c r="A620" s="14"/>
      <c r="B620" s="23" t="str">
        <f>IF($A620="","",'Система'!$B$4)</f>
        <v/>
      </c>
      <c r="C620" s="14"/>
      <c r="D620" s="23" t="str">
        <f t="array" ref="D620">IF(E620="","",XLOOKUP(E620,selector_09,selector_09_ids,""))</f>
        <v/>
      </c>
      <c r="E620" s="25"/>
      <c r="F620" s="14"/>
      <c r="G620" s="27"/>
      <c r="H620" s="27"/>
      <c r="I620" s="14"/>
      <c r="J620" s="14"/>
      <c r="K620" s="23" t="str">
        <f t="array" ref="K620">IF(L620="","",XLOOKUP(L620,selector_07,selector_07_ids,""))</f>
        <v/>
      </c>
      <c r="L620" s="25"/>
      <c r="M620" s="14"/>
      <c r="N620" s="23" t="str">
        <f t="array" ref="N620">IF(O620="","",XLOOKUP(O620,selector_04,selector_04_ids,""))</f>
        <v/>
      </c>
      <c r="O620" s="25"/>
      <c r="P620" s="14"/>
      <c r="Q620" s="27"/>
      <c r="R620" s="14"/>
    </row>
    <row r="621">
      <c r="A621" s="14"/>
      <c r="B621" s="23" t="str">
        <f>IF($A621="","",'Система'!$B$4)</f>
        <v/>
      </c>
      <c r="C621" s="14"/>
      <c r="D621" s="23" t="str">
        <f t="array" ref="D621">IF(E621="","",XLOOKUP(E621,selector_09,selector_09_ids,""))</f>
        <v/>
      </c>
      <c r="E621" s="25"/>
      <c r="F621" s="14"/>
      <c r="G621" s="27"/>
      <c r="H621" s="27"/>
      <c r="I621" s="14"/>
      <c r="J621" s="14"/>
      <c r="K621" s="23" t="str">
        <f t="array" ref="K621">IF(L621="","",XLOOKUP(L621,selector_07,selector_07_ids,""))</f>
        <v/>
      </c>
      <c r="L621" s="25"/>
      <c r="M621" s="14"/>
      <c r="N621" s="23" t="str">
        <f t="array" ref="N621">IF(O621="","",XLOOKUP(O621,selector_04,selector_04_ids,""))</f>
        <v/>
      </c>
      <c r="O621" s="25"/>
      <c r="P621" s="14"/>
      <c r="Q621" s="27"/>
      <c r="R621" s="14"/>
    </row>
    <row r="622">
      <c r="A622" s="14"/>
      <c r="B622" s="23" t="str">
        <f>IF($A622="","",'Система'!$B$4)</f>
        <v/>
      </c>
      <c r="C622" s="14"/>
      <c r="D622" s="23" t="str">
        <f t="array" ref="D622">IF(E622="","",XLOOKUP(E622,selector_09,selector_09_ids,""))</f>
        <v/>
      </c>
      <c r="E622" s="25"/>
      <c r="F622" s="14"/>
      <c r="G622" s="27"/>
      <c r="H622" s="27"/>
      <c r="I622" s="14"/>
      <c r="J622" s="14"/>
      <c r="K622" s="23" t="str">
        <f t="array" ref="K622">IF(L622="","",XLOOKUP(L622,selector_07,selector_07_ids,""))</f>
        <v/>
      </c>
      <c r="L622" s="25"/>
      <c r="M622" s="14"/>
      <c r="N622" s="23" t="str">
        <f t="array" ref="N622">IF(O622="","",XLOOKUP(O622,selector_04,selector_04_ids,""))</f>
        <v/>
      </c>
      <c r="O622" s="25"/>
      <c r="P622" s="14"/>
      <c r="Q622" s="27"/>
      <c r="R622" s="14"/>
    </row>
    <row r="623">
      <c r="A623" s="14"/>
      <c r="B623" s="23" t="str">
        <f>IF($A623="","",'Система'!$B$4)</f>
        <v/>
      </c>
      <c r="C623" s="14"/>
      <c r="D623" s="23" t="str">
        <f t="array" ref="D623">IF(E623="","",XLOOKUP(E623,selector_09,selector_09_ids,""))</f>
        <v/>
      </c>
      <c r="E623" s="25"/>
      <c r="F623" s="14"/>
      <c r="G623" s="27"/>
      <c r="H623" s="27"/>
      <c r="I623" s="14"/>
      <c r="J623" s="14"/>
      <c r="K623" s="23" t="str">
        <f t="array" ref="K623">IF(L623="","",XLOOKUP(L623,selector_07,selector_07_ids,""))</f>
        <v/>
      </c>
      <c r="L623" s="25"/>
      <c r="M623" s="14"/>
      <c r="N623" s="23" t="str">
        <f t="array" ref="N623">IF(O623="","",XLOOKUP(O623,selector_04,selector_04_ids,""))</f>
        <v/>
      </c>
      <c r="O623" s="25"/>
      <c r="P623" s="14"/>
      <c r="Q623" s="27"/>
      <c r="R623" s="14"/>
    </row>
    <row r="624">
      <c r="A624" s="14"/>
      <c r="B624" s="23" t="str">
        <f>IF($A624="","",'Система'!$B$4)</f>
        <v/>
      </c>
      <c r="C624" s="14"/>
      <c r="D624" s="23" t="str">
        <f t="array" ref="D624">IF(E624="","",XLOOKUP(E624,selector_09,selector_09_ids,""))</f>
        <v/>
      </c>
      <c r="E624" s="25"/>
      <c r="F624" s="14"/>
      <c r="G624" s="27"/>
      <c r="H624" s="27"/>
      <c r="I624" s="14"/>
      <c r="J624" s="14"/>
      <c r="K624" s="23" t="str">
        <f t="array" ref="K624">IF(L624="","",XLOOKUP(L624,selector_07,selector_07_ids,""))</f>
        <v/>
      </c>
      <c r="L624" s="25"/>
      <c r="M624" s="14"/>
      <c r="N624" s="23" t="str">
        <f t="array" ref="N624">IF(O624="","",XLOOKUP(O624,selector_04,selector_04_ids,""))</f>
        <v/>
      </c>
      <c r="O624" s="25"/>
      <c r="P624" s="14"/>
      <c r="Q624" s="27"/>
      <c r="R624" s="14"/>
    </row>
    <row r="625">
      <c r="A625" s="14"/>
      <c r="B625" s="23" t="str">
        <f>IF($A625="","",'Система'!$B$4)</f>
        <v/>
      </c>
      <c r="C625" s="14"/>
      <c r="D625" s="23" t="str">
        <f t="array" ref="D625">IF(E625="","",XLOOKUP(E625,selector_09,selector_09_ids,""))</f>
        <v/>
      </c>
      <c r="E625" s="25"/>
      <c r="F625" s="14"/>
      <c r="G625" s="27"/>
      <c r="H625" s="27"/>
      <c r="I625" s="14"/>
      <c r="J625" s="14"/>
      <c r="K625" s="23" t="str">
        <f t="array" ref="K625">IF(L625="","",XLOOKUP(L625,selector_07,selector_07_ids,""))</f>
        <v/>
      </c>
      <c r="L625" s="25"/>
      <c r="M625" s="14"/>
      <c r="N625" s="23" t="str">
        <f t="array" ref="N625">IF(O625="","",XLOOKUP(O625,selector_04,selector_04_ids,""))</f>
        <v/>
      </c>
      <c r="O625" s="25"/>
      <c r="P625" s="14"/>
      <c r="Q625" s="27"/>
      <c r="R625" s="14"/>
    </row>
    <row r="626">
      <c r="A626" s="14"/>
      <c r="B626" s="23" t="str">
        <f>IF($A626="","",'Система'!$B$4)</f>
        <v/>
      </c>
      <c r="C626" s="14"/>
      <c r="D626" s="23" t="str">
        <f t="array" ref="D626">IF(E626="","",XLOOKUP(E626,selector_09,selector_09_ids,""))</f>
        <v/>
      </c>
      <c r="E626" s="25"/>
      <c r="F626" s="14"/>
      <c r="G626" s="27"/>
      <c r="H626" s="27"/>
      <c r="I626" s="14"/>
      <c r="J626" s="14"/>
      <c r="K626" s="23" t="str">
        <f t="array" ref="K626">IF(L626="","",XLOOKUP(L626,selector_07,selector_07_ids,""))</f>
        <v/>
      </c>
      <c r="L626" s="25"/>
      <c r="M626" s="14"/>
      <c r="N626" s="23" t="str">
        <f t="array" ref="N626">IF(O626="","",XLOOKUP(O626,selector_04,selector_04_ids,""))</f>
        <v/>
      </c>
      <c r="O626" s="25"/>
      <c r="P626" s="14"/>
      <c r="Q626" s="27"/>
      <c r="R626" s="14"/>
    </row>
    <row r="627">
      <c r="A627" s="14"/>
      <c r="B627" s="23" t="str">
        <f>IF($A627="","",'Система'!$B$4)</f>
        <v/>
      </c>
      <c r="C627" s="14"/>
      <c r="D627" s="23" t="str">
        <f t="array" ref="D627">IF(E627="","",XLOOKUP(E627,selector_09,selector_09_ids,""))</f>
        <v/>
      </c>
      <c r="E627" s="25"/>
      <c r="F627" s="14"/>
      <c r="G627" s="27"/>
      <c r="H627" s="27"/>
      <c r="I627" s="14"/>
      <c r="J627" s="14"/>
      <c r="K627" s="23" t="str">
        <f t="array" ref="K627">IF(L627="","",XLOOKUP(L627,selector_07,selector_07_ids,""))</f>
        <v/>
      </c>
      <c r="L627" s="25"/>
      <c r="M627" s="14"/>
      <c r="N627" s="23" t="str">
        <f t="array" ref="N627">IF(O627="","",XLOOKUP(O627,selector_04,selector_04_ids,""))</f>
        <v/>
      </c>
      <c r="O627" s="25"/>
      <c r="P627" s="14"/>
      <c r="Q627" s="27"/>
      <c r="R627" s="14"/>
    </row>
    <row r="628">
      <c r="A628" s="14"/>
      <c r="B628" s="23" t="str">
        <f>IF($A628="","",'Система'!$B$4)</f>
        <v/>
      </c>
      <c r="C628" s="14"/>
      <c r="D628" s="23" t="str">
        <f t="array" ref="D628">IF(E628="","",XLOOKUP(E628,selector_09,selector_09_ids,""))</f>
        <v/>
      </c>
      <c r="E628" s="25"/>
      <c r="F628" s="14"/>
      <c r="G628" s="27"/>
      <c r="H628" s="27"/>
      <c r="I628" s="14"/>
      <c r="J628" s="14"/>
      <c r="K628" s="23" t="str">
        <f t="array" ref="K628">IF(L628="","",XLOOKUP(L628,selector_07,selector_07_ids,""))</f>
        <v/>
      </c>
      <c r="L628" s="25"/>
      <c r="M628" s="14"/>
      <c r="N628" s="23" t="str">
        <f t="array" ref="N628">IF(O628="","",XLOOKUP(O628,selector_04,selector_04_ids,""))</f>
        <v/>
      </c>
      <c r="O628" s="25"/>
      <c r="P628" s="14"/>
      <c r="Q628" s="27"/>
      <c r="R628" s="14"/>
    </row>
    <row r="629">
      <c r="A629" s="14"/>
      <c r="B629" s="23" t="str">
        <f>IF($A629="","",'Система'!$B$4)</f>
        <v/>
      </c>
      <c r="C629" s="14"/>
      <c r="D629" s="23" t="str">
        <f t="array" ref="D629">IF(E629="","",XLOOKUP(E629,selector_09,selector_09_ids,""))</f>
        <v/>
      </c>
      <c r="E629" s="25"/>
      <c r="F629" s="14"/>
      <c r="G629" s="27"/>
      <c r="H629" s="27"/>
      <c r="I629" s="14"/>
      <c r="J629" s="14"/>
      <c r="K629" s="23" t="str">
        <f t="array" ref="K629">IF(L629="","",XLOOKUP(L629,selector_07,selector_07_ids,""))</f>
        <v/>
      </c>
      <c r="L629" s="25"/>
      <c r="M629" s="14"/>
      <c r="N629" s="23" t="str">
        <f t="array" ref="N629">IF(O629="","",XLOOKUP(O629,selector_04,selector_04_ids,""))</f>
        <v/>
      </c>
      <c r="O629" s="25"/>
      <c r="P629" s="14"/>
      <c r="Q629" s="27"/>
      <c r="R629" s="14"/>
    </row>
    <row r="630">
      <c r="A630" s="14"/>
      <c r="B630" s="23" t="str">
        <f>IF($A630="","",'Система'!$B$4)</f>
        <v/>
      </c>
      <c r="C630" s="14"/>
      <c r="D630" s="23" t="str">
        <f t="array" ref="D630">IF(E630="","",XLOOKUP(E630,selector_09,selector_09_ids,""))</f>
        <v/>
      </c>
      <c r="E630" s="25"/>
      <c r="F630" s="14"/>
      <c r="G630" s="27"/>
      <c r="H630" s="27"/>
      <c r="I630" s="14"/>
      <c r="J630" s="14"/>
      <c r="K630" s="23" t="str">
        <f t="array" ref="K630">IF(L630="","",XLOOKUP(L630,selector_07,selector_07_ids,""))</f>
        <v/>
      </c>
      <c r="L630" s="25"/>
      <c r="M630" s="14"/>
      <c r="N630" s="23" t="str">
        <f t="array" ref="N630">IF(O630="","",XLOOKUP(O630,selector_04,selector_04_ids,""))</f>
        <v/>
      </c>
      <c r="O630" s="25"/>
      <c r="P630" s="14"/>
      <c r="Q630" s="27"/>
      <c r="R630" s="14"/>
    </row>
    <row r="631">
      <c r="A631" s="14"/>
      <c r="B631" s="23" t="str">
        <f>IF($A631="","",'Система'!$B$4)</f>
        <v/>
      </c>
      <c r="C631" s="14"/>
      <c r="D631" s="23" t="str">
        <f t="array" ref="D631">IF(E631="","",XLOOKUP(E631,selector_09,selector_09_ids,""))</f>
        <v/>
      </c>
      <c r="E631" s="25"/>
      <c r="F631" s="14"/>
      <c r="G631" s="27"/>
      <c r="H631" s="27"/>
      <c r="I631" s="14"/>
      <c r="J631" s="14"/>
      <c r="K631" s="23" t="str">
        <f t="array" ref="K631">IF(L631="","",XLOOKUP(L631,selector_07,selector_07_ids,""))</f>
        <v/>
      </c>
      <c r="L631" s="25"/>
      <c r="M631" s="14"/>
      <c r="N631" s="23" t="str">
        <f t="array" ref="N631">IF(O631="","",XLOOKUP(O631,selector_04,selector_04_ids,""))</f>
        <v/>
      </c>
      <c r="O631" s="25"/>
      <c r="P631" s="14"/>
      <c r="Q631" s="27"/>
      <c r="R631" s="14"/>
    </row>
    <row r="632">
      <c r="A632" s="14"/>
      <c r="B632" s="23" t="str">
        <f>IF($A632="","",'Система'!$B$4)</f>
        <v/>
      </c>
      <c r="C632" s="14"/>
      <c r="D632" s="23" t="str">
        <f t="array" ref="D632">IF(E632="","",XLOOKUP(E632,selector_09,selector_09_ids,""))</f>
        <v/>
      </c>
      <c r="E632" s="25"/>
      <c r="F632" s="14"/>
      <c r="G632" s="27"/>
      <c r="H632" s="27"/>
      <c r="I632" s="14"/>
      <c r="J632" s="14"/>
      <c r="K632" s="23" t="str">
        <f t="array" ref="K632">IF(L632="","",XLOOKUP(L632,selector_07,selector_07_ids,""))</f>
        <v/>
      </c>
      <c r="L632" s="25"/>
      <c r="M632" s="14"/>
      <c r="N632" s="23" t="str">
        <f t="array" ref="N632">IF(O632="","",XLOOKUP(O632,selector_04,selector_04_ids,""))</f>
        <v/>
      </c>
      <c r="O632" s="25"/>
      <c r="P632" s="14"/>
      <c r="Q632" s="27"/>
      <c r="R632" s="14"/>
    </row>
    <row r="633">
      <c r="A633" s="14"/>
      <c r="B633" s="23" t="str">
        <f>IF($A633="","",'Система'!$B$4)</f>
        <v/>
      </c>
      <c r="C633" s="14"/>
      <c r="D633" s="23" t="str">
        <f t="array" ref="D633">IF(E633="","",XLOOKUP(E633,selector_09,selector_09_ids,""))</f>
        <v/>
      </c>
      <c r="E633" s="25"/>
      <c r="F633" s="14"/>
      <c r="G633" s="27"/>
      <c r="H633" s="27"/>
      <c r="I633" s="14"/>
      <c r="J633" s="14"/>
      <c r="K633" s="23" t="str">
        <f t="array" ref="K633">IF(L633="","",XLOOKUP(L633,selector_07,selector_07_ids,""))</f>
        <v/>
      </c>
      <c r="L633" s="25"/>
      <c r="M633" s="14"/>
      <c r="N633" s="23" t="str">
        <f t="array" ref="N633">IF(O633="","",XLOOKUP(O633,selector_04,selector_04_ids,""))</f>
        <v/>
      </c>
      <c r="O633" s="25"/>
      <c r="P633" s="14"/>
      <c r="Q633" s="27"/>
      <c r="R633" s="14"/>
    </row>
    <row r="634">
      <c r="A634" s="14"/>
      <c r="B634" s="23" t="str">
        <f>IF($A634="","",'Система'!$B$4)</f>
        <v/>
      </c>
      <c r="C634" s="14"/>
      <c r="D634" s="23" t="str">
        <f t="array" ref="D634">IF(E634="","",XLOOKUP(E634,selector_09,selector_09_ids,""))</f>
        <v/>
      </c>
      <c r="E634" s="25"/>
      <c r="F634" s="14"/>
      <c r="G634" s="27"/>
      <c r="H634" s="27"/>
      <c r="I634" s="14"/>
      <c r="J634" s="14"/>
      <c r="K634" s="23" t="str">
        <f t="array" ref="K634">IF(L634="","",XLOOKUP(L634,selector_07,selector_07_ids,""))</f>
        <v/>
      </c>
      <c r="L634" s="25"/>
      <c r="M634" s="14"/>
      <c r="N634" s="23" t="str">
        <f t="array" ref="N634">IF(O634="","",XLOOKUP(O634,selector_04,selector_04_ids,""))</f>
        <v/>
      </c>
      <c r="O634" s="25"/>
      <c r="P634" s="14"/>
      <c r="Q634" s="27"/>
      <c r="R634" s="14"/>
    </row>
    <row r="635">
      <c r="A635" s="14"/>
      <c r="B635" s="23" t="str">
        <f>IF($A635="","",'Система'!$B$4)</f>
        <v/>
      </c>
      <c r="C635" s="14"/>
      <c r="D635" s="23" t="str">
        <f t="array" ref="D635">IF(E635="","",XLOOKUP(E635,selector_09,selector_09_ids,""))</f>
        <v/>
      </c>
      <c r="E635" s="25"/>
      <c r="F635" s="14"/>
      <c r="G635" s="27"/>
      <c r="H635" s="27"/>
      <c r="I635" s="14"/>
      <c r="J635" s="14"/>
      <c r="K635" s="23" t="str">
        <f t="array" ref="K635">IF(L635="","",XLOOKUP(L635,selector_07,selector_07_ids,""))</f>
        <v/>
      </c>
      <c r="L635" s="25"/>
      <c r="M635" s="14"/>
      <c r="N635" s="23" t="str">
        <f t="array" ref="N635">IF(O635="","",XLOOKUP(O635,selector_04,selector_04_ids,""))</f>
        <v/>
      </c>
      <c r="O635" s="25"/>
      <c r="P635" s="14"/>
      <c r="Q635" s="27"/>
      <c r="R635" s="14"/>
    </row>
    <row r="636">
      <c r="A636" s="14"/>
      <c r="B636" s="23" t="str">
        <f>IF($A636="","",'Система'!$B$4)</f>
        <v/>
      </c>
      <c r="C636" s="14"/>
      <c r="D636" s="23" t="str">
        <f t="array" ref="D636">IF(E636="","",XLOOKUP(E636,selector_09,selector_09_ids,""))</f>
        <v/>
      </c>
      <c r="E636" s="25"/>
      <c r="F636" s="14"/>
      <c r="G636" s="27"/>
      <c r="H636" s="27"/>
      <c r="I636" s="14"/>
      <c r="J636" s="14"/>
      <c r="K636" s="23" t="str">
        <f t="array" ref="K636">IF(L636="","",XLOOKUP(L636,selector_07,selector_07_ids,""))</f>
        <v/>
      </c>
      <c r="L636" s="25"/>
      <c r="M636" s="14"/>
      <c r="N636" s="23" t="str">
        <f t="array" ref="N636">IF(O636="","",XLOOKUP(O636,selector_04,selector_04_ids,""))</f>
        <v/>
      </c>
      <c r="O636" s="25"/>
      <c r="P636" s="14"/>
      <c r="Q636" s="27"/>
      <c r="R636" s="14"/>
    </row>
    <row r="637">
      <c r="A637" s="14"/>
      <c r="B637" s="23" t="str">
        <f>IF($A637="","",'Система'!$B$4)</f>
        <v/>
      </c>
      <c r="C637" s="14"/>
      <c r="D637" s="23" t="str">
        <f t="array" ref="D637">IF(E637="","",XLOOKUP(E637,selector_09,selector_09_ids,""))</f>
        <v/>
      </c>
      <c r="E637" s="25"/>
      <c r="F637" s="14"/>
      <c r="G637" s="27"/>
      <c r="H637" s="27"/>
      <c r="I637" s="14"/>
      <c r="J637" s="14"/>
      <c r="K637" s="23" t="str">
        <f t="array" ref="K637">IF(L637="","",XLOOKUP(L637,selector_07,selector_07_ids,""))</f>
        <v/>
      </c>
      <c r="L637" s="25"/>
      <c r="M637" s="14"/>
      <c r="N637" s="23" t="str">
        <f t="array" ref="N637">IF(O637="","",XLOOKUP(O637,selector_04,selector_04_ids,""))</f>
        <v/>
      </c>
      <c r="O637" s="25"/>
      <c r="P637" s="14"/>
      <c r="Q637" s="27"/>
      <c r="R637" s="14"/>
    </row>
    <row r="638">
      <c r="A638" s="14"/>
      <c r="B638" s="23" t="str">
        <f>IF($A638="","",'Система'!$B$4)</f>
        <v/>
      </c>
      <c r="C638" s="14"/>
      <c r="D638" s="23" t="str">
        <f t="array" ref="D638">IF(E638="","",XLOOKUP(E638,selector_09,selector_09_ids,""))</f>
        <v/>
      </c>
      <c r="E638" s="25"/>
      <c r="F638" s="14"/>
      <c r="G638" s="27"/>
      <c r="H638" s="27"/>
      <c r="I638" s="14"/>
      <c r="J638" s="14"/>
      <c r="K638" s="23" t="str">
        <f t="array" ref="K638">IF(L638="","",XLOOKUP(L638,selector_07,selector_07_ids,""))</f>
        <v/>
      </c>
      <c r="L638" s="25"/>
      <c r="M638" s="14"/>
      <c r="N638" s="23" t="str">
        <f t="array" ref="N638">IF(O638="","",XLOOKUP(O638,selector_04,selector_04_ids,""))</f>
        <v/>
      </c>
      <c r="O638" s="25"/>
      <c r="P638" s="14"/>
      <c r="Q638" s="27"/>
      <c r="R638" s="14"/>
    </row>
    <row r="639">
      <c r="A639" s="14"/>
      <c r="B639" s="23" t="str">
        <f>IF($A639="","",'Система'!$B$4)</f>
        <v/>
      </c>
      <c r="C639" s="14"/>
      <c r="D639" s="23" t="str">
        <f t="array" ref="D639">IF(E639="","",XLOOKUP(E639,selector_09,selector_09_ids,""))</f>
        <v/>
      </c>
      <c r="E639" s="25"/>
      <c r="F639" s="14"/>
      <c r="G639" s="27"/>
      <c r="H639" s="27"/>
      <c r="I639" s="14"/>
      <c r="J639" s="14"/>
      <c r="K639" s="23" t="str">
        <f t="array" ref="K639">IF(L639="","",XLOOKUP(L639,selector_07,selector_07_ids,""))</f>
        <v/>
      </c>
      <c r="L639" s="25"/>
      <c r="M639" s="14"/>
      <c r="N639" s="23" t="str">
        <f t="array" ref="N639">IF(O639="","",XLOOKUP(O639,selector_04,selector_04_ids,""))</f>
        <v/>
      </c>
      <c r="O639" s="25"/>
      <c r="P639" s="14"/>
      <c r="Q639" s="27"/>
      <c r="R639" s="14"/>
    </row>
    <row r="640">
      <c r="A640" s="14"/>
      <c r="B640" s="23" t="str">
        <f>IF($A640="","",'Система'!$B$4)</f>
        <v/>
      </c>
      <c r="C640" s="14"/>
      <c r="D640" s="23" t="str">
        <f t="array" ref="D640">IF(E640="","",XLOOKUP(E640,selector_09,selector_09_ids,""))</f>
        <v/>
      </c>
      <c r="E640" s="25"/>
      <c r="F640" s="14"/>
      <c r="G640" s="27"/>
      <c r="H640" s="27"/>
      <c r="I640" s="14"/>
      <c r="J640" s="14"/>
      <c r="K640" s="23" t="str">
        <f t="array" ref="K640">IF(L640="","",XLOOKUP(L640,selector_07,selector_07_ids,""))</f>
        <v/>
      </c>
      <c r="L640" s="25"/>
      <c r="M640" s="14"/>
      <c r="N640" s="23" t="str">
        <f t="array" ref="N640">IF(O640="","",XLOOKUP(O640,selector_04,selector_04_ids,""))</f>
        <v/>
      </c>
      <c r="O640" s="25"/>
      <c r="P640" s="14"/>
      <c r="Q640" s="27"/>
      <c r="R640" s="14"/>
    </row>
    <row r="641">
      <c r="A641" s="14"/>
      <c r="B641" s="23" t="str">
        <f>IF($A641="","",'Система'!$B$4)</f>
        <v/>
      </c>
      <c r="C641" s="14"/>
      <c r="D641" s="23" t="str">
        <f t="array" ref="D641">IF(E641="","",XLOOKUP(E641,selector_09,selector_09_ids,""))</f>
        <v/>
      </c>
      <c r="E641" s="25"/>
      <c r="F641" s="14"/>
      <c r="G641" s="27"/>
      <c r="H641" s="27"/>
      <c r="I641" s="14"/>
      <c r="J641" s="14"/>
      <c r="K641" s="23" t="str">
        <f t="array" ref="K641">IF(L641="","",XLOOKUP(L641,selector_07,selector_07_ids,""))</f>
        <v/>
      </c>
      <c r="L641" s="25"/>
      <c r="M641" s="14"/>
      <c r="N641" s="23" t="str">
        <f t="array" ref="N641">IF(O641="","",XLOOKUP(O641,selector_04,selector_04_ids,""))</f>
        <v/>
      </c>
      <c r="O641" s="25"/>
      <c r="P641" s="14"/>
      <c r="Q641" s="27"/>
      <c r="R641" s="14"/>
    </row>
    <row r="642">
      <c r="A642" s="14"/>
      <c r="B642" s="23" t="str">
        <f>IF($A642="","",'Система'!$B$4)</f>
        <v/>
      </c>
      <c r="C642" s="14"/>
      <c r="D642" s="23" t="str">
        <f t="array" ref="D642">IF(E642="","",XLOOKUP(E642,selector_09,selector_09_ids,""))</f>
        <v/>
      </c>
      <c r="E642" s="25"/>
      <c r="F642" s="14"/>
      <c r="G642" s="27"/>
      <c r="H642" s="27"/>
      <c r="I642" s="14"/>
      <c r="J642" s="14"/>
      <c r="K642" s="23" t="str">
        <f t="array" ref="K642">IF(L642="","",XLOOKUP(L642,selector_07,selector_07_ids,""))</f>
        <v/>
      </c>
      <c r="L642" s="25"/>
      <c r="M642" s="14"/>
      <c r="N642" s="23" t="str">
        <f t="array" ref="N642">IF(O642="","",XLOOKUP(O642,selector_04,selector_04_ids,""))</f>
        <v/>
      </c>
      <c r="O642" s="25"/>
      <c r="P642" s="14"/>
      <c r="Q642" s="27"/>
      <c r="R642" s="14"/>
    </row>
    <row r="643">
      <c r="A643" s="14"/>
      <c r="B643" s="23" t="str">
        <f>IF($A643="","",'Система'!$B$4)</f>
        <v/>
      </c>
      <c r="C643" s="14"/>
      <c r="D643" s="23" t="str">
        <f t="array" ref="D643">IF(E643="","",XLOOKUP(E643,selector_09,selector_09_ids,""))</f>
        <v/>
      </c>
      <c r="E643" s="25"/>
      <c r="F643" s="14"/>
      <c r="G643" s="27"/>
      <c r="H643" s="27"/>
      <c r="I643" s="14"/>
      <c r="J643" s="14"/>
      <c r="K643" s="23" t="str">
        <f t="array" ref="K643">IF(L643="","",XLOOKUP(L643,selector_07,selector_07_ids,""))</f>
        <v/>
      </c>
      <c r="L643" s="25"/>
      <c r="M643" s="14"/>
      <c r="N643" s="23" t="str">
        <f t="array" ref="N643">IF(O643="","",XLOOKUP(O643,selector_04,selector_04_ids,""))</f>
        <v/>
      </c>
      <c r="O643" s="25"/>
      <c r="P643" s="14"/>
      <c r="Q643" s="27"/>
      <c r="R643" s="14"/>
    </row>
    <row r="644">
      <c r="A644" s="14"/>
      <c r="B644" s="23" t="str">
        <f>IF($A644="","",'Система'!$B$4)</f>
        <v/>
      </c>
      <c r="C644" s="14"/>
      <c r="D644" s="23" t="str">
        <f t="array" ref="D644">IF(E644="","",XLOOKUP(E644,selector_09,selector_09_ids,""))</f>
        <v/>
      </c>
      <c r="E644" s="25"/>
      <c r="F644" s="14"/>
      <c r="G644" s="27"/>
      <c r="H644" s="27"/>
      <c r="I644" s="14"/>
      <c r="J644" s="14"/>
      <c r="K644" s="23" t="str">
        <f t="array" ref="K644">IF(L644="","",XLOOKUP(L644,selector_07,selector_07_ids,""))</f>
        <v/>
      </c>
      <c r="L644" s="25"/>
      <c r="M644" s="14"/>
      <c r="N644" s="23" t="str">
        <f t="array" ref="N644">IF(O644="","",XLOOKUP(O644,selector_04,selector_04_ids,""))</f>
        <v/>
      </c>
      <c r="O644" s="25"/>
      <c r="P644" s="14"/>
      <c r="Q644" s="27"/>
      <c r="R644" s="14"/>
    </row>
    <row r="645">
      <c r="A645" s="14"/>
      <c r="B645" s="23" t="str">
        <f>IF($A645="","",'Система'!$B$4)</f>
        <v/>
      </c>
      <c r="C645" s="14"/>
      <c r="D645" s="23" t="str">
        <f t="array" ref="D645">IF(E645="","",XLOOKUP(E645,selector_09,selector_09_ids,""))</f>
        <v/>
      </c>
      <c r="E645" s="25"/>
      <c r="F645" s="14"/>
      <c r="G645" s="27"/>
      <c r="H645" s="27"/>
      <c r="I645" s="14"/>
      <c r="J645" s="14"/>
      <c r="K645" s="23" t="str">
        <f t="array" ref="K645">IF(L645="","",XLOOKUP(L645,selector_07,selector_07_ids,""))</f>
        <v/>
      </c>
      <c r="L645" s="25"/>
      <c r="M645" s="14"/>
      <c r="N645" s="23" t="str">
        <f t="array" ref="N645">IF(O645="","",XLOOKUP(O645,selector_04,selector_04_ids,""))</f>
        <v/>
      </c>
      <c r="O645" s="25"/>
      <c r="P645" s="14"/>
      <c r="Q645" s="27"/>
      <c r="R645" s="14"/>
    </row>
    <row r="646">
      <c r="A646" s="14"/>
      <c r="B646" s="23" t="str">
        <f>IF($A646="","",'Система'!$B$4)</f>
        <v/>
      </c>
      <c r="C646" s="14"/>
      <c r="D646" s="23" t="str">
        <f t="array" ref="D646">IF(E646="","",XLOOKUP(E646,selector_09,selector_09_ids,""))</f>
        <v/>
      </c>
      <c r="E646" s="25"/>
      <c r="F646" s="14"/>
      <c r="G646" s="27"/>
      <c r="H646" s="27"/>
      <c r="I646" s="14"/>
      <c r="J646" s="14"/>
      <c r="K646" s="23" t="str">
        <f t="array" ref="K646">IF(L646="","",XLOOKUP(L646,selector_07,selector_07_ids,""))</f>
        <v/>
      </c>
      <c r="L646" s="25"/>
      <c r="M646" s="14"/>
      <c r="N646" s="23" t="str">
        <f t="array" ref="N646">IF(O646="","",XLOOKUP(O646,selector_04,selector_04_ids,""))</f>
        <v/>
      </c>
      <c r="O646" s="25"/>
      <c r="P646" s="14"/>
      <c r="Q646" s="27"/>
      <c r="R646" s="14"/>
    </row>
    <row r="647">
      <c r="A647" s="14"/>
      <c r="B647" s="23" t="str">
        <f>IF($A647="","",'Система'!$B$4)</f>
        <v/>
      </c>
      <c r="C647" s="14"/>
      <c r="D647" s="23" t="str">
        <f t="array" ref="D647">IF(E647="","",XLOOKUP(E647,selector_09,selector_09_ids,""))</f>
        <v/>
      </c>
      <c r="E647" s="25"/>
      <c r="F647" s="14"/>
      <c r="G647" s="27"/>
      <c r="H647" s="27"/>
      <c r="I647" s="14"/>
      <c r="J647" s="14"/>
      <c r="K647" s="23" t="str">
        <f t="array" ref="K647">IF(L647="","",XLOOKUP(L647,selector_07,selector_07_ids,""))</f>
        <v/>
      </c>
      <c r="L647" s="25"/>
      <c r="M647" s="14"/>
      <c r="N647" s="23" t="str">
        <f t="array" ref="N647">IF(O647="","",XLOOKUP(O647,selector_04,selector_04_ids,""))</f>
        <v/>
      </c>
      <c r="O647" s="25"/>
      <c r="P647" s="14"/>
      <c r="Q647" s="27"/>
      <c r="R647" s="14"/>
    </row>
    <row r="648">
      <c r="A648" s="14"/>
      <c r="B648" s="23" t="str">
        <f>IF($A648="","",'Система'!$B$4)</f>
        <v/>
      </c>
      <c r="C648" s="14"/>
      <c r="D648" s="23" t="str">
        <f t="array" ref="D648">IF(E648="","",XLOOKUP(E648,selector_09,selector_09_ids,""))</f>
        <v/>
      </c>
      <c r="E648" s="25"/>
      <c r="F648" s="14"/>
      <c r="G648" s="27"/>
      <c r="H648" s="27"/>
      <c r="I648" s="14"/>
      <c r="J648" s="14"/>
      <c r="K648" s="23" t="str">
        <f t="array" ref="K648">IF(L648="","",XLOOKUP(L648,selector_07,selector_07_ids,""))</f>
        <v/>
      </c>
      <c r="L648" s="25"/>
      <c r="M648" s="14"/>
      <c r="N648" s="23" t="str">
        <f t="array" ref="N648">IF(O648="","",XLOOKUP(O648,selector_04,selector_04_ids,""))</f>
        <v/>
      </c>
      <c r="O648" s="25"/>
      <c r="P648" s="14"/>
      <c r="Q648" s="27"/>
      <c r="R648" s="14"/>
    </row>
    <row r="649">
      <c r="A649" s="14"/>
      <c r="B649" s="23" t="str">
        <f>IF($A649="","",'Система'!$B$4)</f>
        <v/>
      </c>
      <c r="C649" s="14"/>
      <c r="D649" s="23" t="str">
        <f t="array" ref="D649">IF(E649="","",XLOOKUP(E649,selector_09,selector_09_ids,""))</f>
        <v/>
      </c>
      <c r="E649" s="25"/>
      <c r="F649" s="14"/>
      <c r="G649" s="27"/>
      <c r="H649" s="27"/>
      <c r="I649" s="14"/>
      <c r="J649" s="14"/>
      <c r="K649" s="23" t="str">
        <f t="array" ref="K649">IF(L649="","",XLOOKUP(L649,selector_07,selector_07_ids,""))</f>
        <v/>
      </c>
      <c r="L649" s="25"/>
      <c r="M649" s="14"/>
      <c r="N649" s="23" t="str">
        <f t="array" ref="N649">IF(O649="","",XLOOKUP(O649,selector_04,selector_04_ids,""))</f>
        <v/>
      </c>
      <c r="O649" s="25"/>
      <c r="P649" s="14"/>
      <c r="Q649" s="27"/>
      <c r="R649" s="14"/>
    </row>
    <row r="650">
      <c r="A650" s="14"/>
      <c r="B650" s="23" t="str">
        <f>IF($A650="","",'Система'!$B$4)</f>
        <v/>
      </c>
      <c r="C650" s="14"/>
      <c r="D650" s="23" t="str">
        <f t="array" ref="D650">IF(E650="","",XLOOKUP(E650,selector_09,selector_09_ids,""))</f>
        <v/>
      </c>
      <c r="E650" s="25"/>
      <c r="F650" s="14"/>
      <c r="G650" s="27"/>
      <c r="H650" s="27"/>
      <c r="I650" s="14"/>
      <c r="J650" s="14"/>
      <c r="K650" s="23" t="str">
        <f t="array" ref="K650">IF(L650="","",XLOOKUP(L650,selector_07,selector_07_ids,""))</f>
        <v/>
      </c>
      <c r="L650" s="25"/>
      <c r="M650" s="14"/>
      <c r="N650" s="23" t="str">
        <f t="array" ref="N650">IF(O650="","",XLOOKUP(O650,selector_04,selector_04_ids,""))</f>
        <v/>
      </c>
      <c r="O650" s="25"/>
      <c r="P650" s="14"/>
      <c r="Q650" s="27"/>
      <c r="R650" s="14"/>
    </row>
    <row r="651">
      <c r="A651" s="14"/>
      <c r="B651" s="23" t="str">
        <f>IF($A651="","",'Система'!$B$4)</f>
        <v/>
      </c>
      <c r="C651" s="14"/>
      <c r="D651" s="23" t="str">
        <f t="array" ref="D651">IF(E651="","",XLOOKUP(E651,selector_09,selector_09_ids,""))</f>
        <v/>
      </c>
      <c r="E651" s="25"/>
      <c r="F651" s="14"/>
      <c r="G651" s="27"/>
      <c r="H651" s="27"/>
      <c r="I651" s="14"/>
      <c r="J651" s="14"/>
      <c r="K651" s="23" t="str">
        <f t="array" ref="K651">IF(L651="","",XLOOKUP(L651,selector_07,selector_07_ids,""))</f>
        <v/>
      </c>
      <c r="L651" s="25"/>
      <c r="M651" s="14"/>
      <c r="N651" s="23" t="str">
        <f t="array" ref="N651">IF(O651="","",XLOOKUP(O651,selector_04,selector_04_ids,""))</f>
        <v/>
      </c>
      <c r="O651" s="25"/>
      <c r="P651" s="14"/>
      <c r="Q651" s="27"/>
      <c r="R651" s="14"/>
    </row>
    <row r="652">
      <c r="A652" s="14"/>
      <c r="B652" s="23" t="str">
        <f>IF($A652="","",'Система'!$B$4)</f>
        <v/>
      </c>
      <c r="C652" s="14"/>
      <c r="D652" s="23" t="str">
        <f t="array" ref="D652">IF(E652="","",XLOOKUP(E652,selector_09,selector_09_ids,""))</f>
        <v/>
      </c>
      <c r="E652" s="25"/>
      <c r="F652" s="14"/>
      <c r="G652" s="27"/>
      <c r="H652" s="27"/>
      <c r="I652" s="14"/>
      <c r="J652" s="14"/>
      <c r="K652" s="23" t="str">
        <f t="array" ref="K652">IF(L652="","",XLOOKUP(L652,selector_07,selector_07_ids,""))</f>
        <v/>
      </c>
      <c r="L652" s="25"/>
      <c r="M652" s="14"/>
      <c r="N652" s="23" t="str">
        <f t="array" ref="N652">IF(O652="","",XLOOKUP(O652,selector_04,selector_04_ids,""))</f>
        <v/>
      </c>
      <c r="O652" s="25"/>
      <c r="P652" s="14"/>
      <c r="Q652" s="27"/>
      <c r="R652" s="14"/>
    </row>
    <row r="653">
      <c r="A653" s="14"/>
      <c r="B653" s="23" t="str">
        <f>IF($A653="","",'Система'!$B$4)</f>
        <v/>
      </c>
      <c r="C653" s="14"/>
      <c r="D653" s="23" t="str">
        <f t="array" ref="D653">IF(E653="","",XLOOKUP(E653,selector_09,selector_09_ids,""))</f>
        <v/>
      </c>
      <c r="E653" s="25"/>
      <c r="F653" s="14"/>
      <c r="G653" s="27"/>
      <c r="H653" s="27"/>
      <c r="I653" s="14"/>
      <c r="J653" s="14"/>
      <c r="K653" s="23" t="str">
        <f t="array" ref="K653">IF(L653="","",XLOOKUP(L653,selector_07,selector_07_ids,""))</f>
        <v/>
      </c>
      <c r="L653" s="25"/>
      <c r="M653" s="14"/>
      <c r="N653" s="23" t="str">
        <f t="array" ref="N653">IF(O653="","",XLOOKUP(O653,selector_04,selector_04_ids,""))</f>
        <v/>
      </c>
      <c r="O653" s="25"/>
      <c r="P653" s="14"/>
      <c r="Q653" s="27"/>
      <c r="R653" s="14"/>
    </row>
    <row r="654">
      <c r="A654" s="14"/>
      <c r="B654" s="23" t="str">
        <f>IF($A654="","",'Система'!$B$4)</f>
        <v/>
      </c>
      <c r="C654" s="14"/>
      <c r="D654" s="23" t="str">
        <f t="array" ref="D654">IF(E654="","",XLOOKUP(E654,selector_09,selector_09_ids,""))</f>
        <v/>
      </c>
      <c r="E654" s="25"/>
      <c r="F654" s="14"/>
      <c r="G654" s="27"/>
      <c r="H654" s="27"/>
      <c r="I654" s="14"/>
      <c r="J654" s="14"/>
      <c r="K654" s="23" t="str">
        <f t="array" ref="K654">IF(L654="","",XLOOKUP(L654,selector_07,selector_07_ids,""))</f>
        <v/>
      </c>
      <c r="L654" s="25"/>
      <c r="M654" s="14"/>
      <c r="N654" s="23" t="str">
        <f t="array" ref="N654">IF(O654="","",XLOOKUP(O654,selector_04,selector_04_ids,""))</f>
        <v/>
      </c>
      <c r="O654" s="25"/>
      <c r="P654" s="14"/>
      <c r="Q654" s="27"/>
      <c r="R654" s="14"/>
    </row>
    <row r="655">
      <c r="A655" s="14"/>
      <c r="B655" s="23" t="str">
        <f>IF($A655="","",'Система'!$B$4)</f>
        <v/>
      </c>
      <c r="C655" s="14"/>
      <c r="D655" s="23" t="str">
        <f t="array" ref="D655">IF(E655="","",XLOOKUP(E655,selector_09,selector_09_ids,""))</f>
        <v/>
      </c>
      <c r="E655" s="25"/>
      <c r="F655" s="14"/>
      <c r="G655" s="27"/>
      <c r="H655" s="27"/>
      <c r="I655" s="14"/>
      <c r="J655" s="14"/>
      <c r="K655" s="23" t="str">
        <f t="array" ref="K655">IF(L655="","",XLOOKUP(L655,selector_07,selector_07_ids,""))</f>
        <v/>
      </c>
      <c r="L655" s="25"/>
      <c r="M655" s="14"/>
      <c r="N655" s="23" t="str">
        <f t="array" ref="N655">IF(O655="","",XLOOKUP(O655,selector_04,selector_04_ids,""))</f>
        <v/>
      </c>
      <c r="O655" s="25"/>
      <c r="P655" s="14"/>
      <c r="Q655" s="27"/>
      <c r="R655" s="14"/>
    </row>
    <row r="656">
      <c r="A656" s="14"/>
      <c r="B656" s="23" t="str">
        <f>IF($A656="","",'Система'!$B$4)</f>
        <v/>
      </c>
      <c r="C656" s="14"/>
      <c r="D656" s="23" t="str">
        <f t="array" ref="D656">IF(E656="","",XLOOKUP(E656,selector_09,selector_09_ids,""))</f>
        <v/>
      </c>
      <c r="E656" s="25"/>
      <c r="F656" s="14"/>
      <c r="G656" s="27"/>
      <c r="H656" s="27"/>
      <c r="I656" s="14"/>
      <c r="J656" s="14"/>
      <c r="K656" s="23" t="str">
        <f t="array" ref="K656">IF(L656="","",XLOOKUP(L656,selector_07,selector_07_ids,""))</f>
        <v/>
      </c>
      <c r="L656" s="25"/>
      <c r="M656" s="14"/>
      <c r="N656" s="23" t="str">
        <f t="array" ref="N656">IF(O656="","",XLOOKUP(O656,selector_04,selector_04_ids,""))</f>
        <v/>
      </c>
      <c r="O656" s="25"/>
      <c r="P656" s="14"/>
      <c r="Q656" s="27"/>
      <c r="R656" s="14"/>
    </row>
    <row r="657">
      <c r="A657" s="14"/>
      <c r="B657" s="23" t="str">
        <f>IF($A657="","",'Система'!$B$4)</f>
        <v/>
      </c>
      <c r="C657" s="14"/>
      <c r="D657" s="23" t="str">
        <f t="array" ref="D657">IF(E657="","",XLOOKUP(E657,selector_09,selector_09_ids,""))</f>
        <v/>
      </c>
      <c r="E657" s="25"/>
      <c r="F657" s="14"/>
      <c r="G657" s="27"/>
      <c r="H657" s="27"/>
      <c r="I657" s="14"/>
      <c r="J657" s="14"/>
      <c r="K657" s="23" t="str">
        <f t="array" ref="K657">IF(L657="","",XLOOKUP(L657,selector_07,selector_07_ids,""))</f>
        <v/>
      </c>
      <c r="L657" s="25"/>
      <c r="M657" s="14"/>
      <c r="N657" s="23" t="str">
        <f t="array" ref="N657">IF(O657="","",XLOOKUP(O657,selector_04,selector_04_ids,""))</f>
        <v/>
      </c>
      <c r="O657" s="25"/>
      <c r="P657" s="14"/>
      <c r="Q657" s="27"/>
      <c r="R657" s="14"/>
    </row>
    <row r="658">
      <c r="A658" s="14"/>
      <c r="B658" s="23" t="str">
        <f>IF($A658="","",'Система'!$B$4)</f>
        <v/>
      </c>
      <c r="C658" s="14"/>
      <c r="D658" s="23" t="str">
        <f t="array" ref="D658">IF(E658="","",XLOOKUP(E658,selector_09,selector_09_ids,""))</f>
        <v/>
      </c>
      <c r="E658" s="25"/>
      <c r="F658" s="14"/>
      <c r="G658" s="27"/>
      <c r="H658" s="27"/>
      <c r="I658" s="14"/>
      <c r="J658" s="14"/>
      <c r="K658" s="23" t="str">
        <f t="array" ref="K658">IF(L658="","",XLOOKUP(L658,selector_07,selector_07_ids,""))</f>
        <v/>
      </c>
      <c r="L658" s="25"/>
      <c r="M658" s="14"/>
      <c r="N658" s="23" t="str">
        <f t="array" ref="N658">IF(O658="","",XLOOKUP(O658,selector_04,selector_04_ids,""))</f>
        <v/>
      </c>
      <c r="O658" s="25"/>
      <c r="P658" s="14"/>
      <c r="Q658" s="27"/>
      <c r="R658" s="14"/>
    </row>
    <row r="659">
      <c r="A659" s="14"/>
      <c r="B659" s="23" t="str">
        <f>IF($A659="","",'Система'!$B$4)</f>
        <v/>
      </c>
      <c r="C659" s="14"/>
      <c r="D659" s="23" t="str">
        <f t="array" ref="D659">IF(E659="","",XLOOKUP(E659,selector_09,selector_09_ids,""))</f>
        <v/>
      </c>
      <c r="E659" s="25"/>
      <c r="F659" s="14"/>
      <c r="G659" s="27"/>
      <c r="H659" s="27"/>
      <c r="I659" s="14"/>
      <c r="J659" s="14"/>
      <c r="K659" s="23" t="str">
        <f t="array" ref="K659">IF(L659="","",XLOOKUP(L659,selector_07,selector_07_ids,""))</f>
        <v/>
      </c>
      <c r="L659" s="25"/>
      <c r="M659" s="14"/>
      <c r="N659" s="23" t="str">
        <f t="array" ref="N659">IF(O659="","",XLOOKUP(O659,selector_04,selector_04_ids,""))</f>
        <v/>
      </c>
      <c r="O659" s="25"/>
      <c r="P659" s="14"/>
      <c r="Q659" s="27"/>
      <c r="R659" s="14"/>
    </row>
    <row r="660">
      <c r="A660" s="14"/>
      <c r="B660" s="23" t="str">
        <f>IF($A660="","",'Система'!$B$4)</f>
        <v/>
      </c>
      <c r="C660" s="14"/>
      <c r="D660" s="23" t="str">
        <f t="array" ref="D660">IF(E660="","",XLOOKUP(E660,selector_09,selector_09_ids,""))</f>
        <v/>
      </c>
      <c r="E660" s="25"/>
      <c r="F660" s="14"/>
      <c r="G660" s="27"/>
      <c r="H660" s="27"/>
      <c r="I660" s="14"/>
      <c r="J660" s="14"/>
      <c r="K660" s="23" t="str">
        <f t="array" ref="K660">IF(L660="","",XLOOKUP(L660,selector_07,selector_07_ids,""))</f>
        <v/>
      </c>
      <c r="L660" s="25"/>
      <c r="M660" s="14"/>
      <c r="N660" s="23" t="str">
        <f t="array" ref="N660">IF(O660="","",XLOOKUP(O660,selector_04,selector_04_ids,""))</f>
        <v/>
      </c>
      <c r="O660" s="25"/>
      <c r="P660" s="14"/>
      <c r="Q660" s="27"/>
      <c r="R660" s="14"/>
    </row>
    <row r="661">
      <c r="A661" s="14"/>
      <c r="B661" s="23" t="str">
        <f>IF($A661="","",'Система'!$B$4)</f>
        <v/>
      </c>
      <c r="C661" s="14"/>
      <c r="D661" s="23" t="str">
        <f t="array" ref="D661">IF(E661="","",XLOOKUP(E661,selector_09,selector_09_ids,""))</f>
        <v/>
      </c>
      <c r="E661" s="25"/>
      <c r="F661" s="14"/>
      <c r="G661" s="27"/>
      <c r="H661" s="27"/>
      <c r="I661" s="14"/>
      <c r="J661" s="14"/>
      <c r="K661" s="23" t="str">
        <f t="array" ref="K661">IF(L661="","",XLOOKUP(L661,selector_07,selector_07_ids,""))</f>
        <v/>
      </c>
      <c r="L661" s="25"/>
      <c r="M661" s="14"/>
      <c r="N661" s="23" t="str">
        <f t="array" ref="N661">IF(O661="","",XLOOKUP(O661,selector_04,selector_04_ids,""))</f>
        <v/>
      </c>
      <c r="O661" s="25"/>
      <c r="P661" s="14"/>
      <c r="Q661" s="27"/>
      <c r="R661" s="14"/>
    </row>
    <row r="662">
      <c r="A662" s="14"/>
      <c r="B662" s="23" t="str">
        <f>IF($A662="","",'Система'!$B$4)</f>
        <v/>
      </c>
      <c r="C662" s="14"/>
      <c r="D662" s="23" t="str">
        <f t="array" ref="D662">IF(E662="","",XLOOKUP(E662,selector_09,selector_09_ids,""))</f>
        <v/>
      </c>
      <c r="E662" s="25"/>
      <c r="F662" s="14"/>
      <c r="G662" s="27"/>
      <c r="H662" s="27"/>
      <c r="I662" s="14"/>
      <c r="J662" s="14"/>
      <c r="K662" s="23" t="str">
        <f t="array" ref="K662">IF(L662="","",XLOOKUP(L662,selector_07,selector_07_ids,""))</f>
        <v/>
      </c>
      <c r="L662" s="25"/>
      <c r="M662" s="14"/>
      <c r="N662" s="23" t="str">
        <f t="array" ref="N662">IF(O662="","",XLOOKUP(O662,selector_04,selector_04_ids,""))</f>
        <v/>
      </c>
      <c r="O662" s="25"/>
      <c r="P662" s="14"/>
      <c r="Q662" s="27"/>
      <c r="R662" s="14"/>
    </row>
    <row r="663">
      <c r="A663" s="14"/>
      <c r="B663" s="23" t="str">
        <f>IF($A663="","",'Система'!$B$4)</f>
        <v/>
      </c>
      <c r="C663" s="14"/>
      <c r="D663" s="23" t="str">
        <f t="array" ref="D663">IF(E663="","",XLOOKUP(E663,selector_09,selector_09_ids,""))</f>
        <v/>
      </c>
      <c r="E663" s="25"/>
      <c r="F663" s="14"/>
      <c r="G663" s="27"/>
      <c r="H663" s="27"/>
      <c r="I663" s="14"/>
      <c r="J663" s="14"/>
      <c r="K663" s="23" t="str">
        <f t="array" ref="K663">IF(L663="","",XLOOKUP(L663,selector_07,selector_07_ids,""))</f>
        <v/>
      </c>
      <c r="L663" s="25"/>
      <c r="M663" s="14"/>
      <c r="N663" s="23" t="str">
        <f t="array" ref="N663">IF(O663="","",XLOOKUP(O663,selector_04,selector_04_ids,""))</f>
        <v/>
      </c>
      <c r="O663" s="25"/>
      <c r="P663" s="14"/>
      <c r="Q663" s="27"/>
      <c r="R663" s="14"/>
    </row>
    <row r="664">
      <c r="A664" s="14"/>
      <c r="B664" s="23" t="str">
        <f>IF($A664="","",'Система'!$B$4)</f>
        <v/>
      </c>
      <c r="C664" s="14"/>
      <c r="D664" s="23" t="str">
        <f t="array" ref="D664">IF(E664="","",XLOOKUP(E664,selector_09,selector_09_ids,""))</f>
        <v/>
      </c>
      <c r="E664" s="25"/>
      <c r="F664" s="14"/>
      <c r="G664" s="27"/>
      <c r="H664" s="27"/>
      <c r="I664" s="14"/>
      <c r="J664" s="14"/>
      <c r="K664" s="23" t="str">
        <f t="array" ref="K664">IF(L664="","",XLOOKUP(L664,selector_07,selector_07_ids,""))</f>
        <v/>
      </c>
      <c r="L664" s="25"/>
      <c r="M664" s="14"/>
      <c r="N664" s="23" t="str">
        <f t="array" ref="N664">IF(O664="","",XLOOKUP(O664,selector_04,selector_04_ids,""))</f>
        <v/>
      </c>
      <c r="O664" s="25"/>
      <c r="P664" s="14"/>
      <c r="Q664" s="27"/>
      <c r="R664" s="14"/>
    </row>
    <row r="665">
      <c r="A665" s="14"/>
      <c r="B665" s="23" t="str">
        <f>IF($A665="","",'Система'!$B$4)</f>
        <v/>
      </c>
      <c r="C665" s="14"/>
      <c r="D665" s="23" t="str">
        <f t="array" ref="D665">IF(E665="","",XLOOKUP(E665,selector_09,selector_09_ids,""))</f>
        <v/>
      </c>
      <c r="E665" s="25"/>
      <c r="F665" s="14"/>
      <c r="G665" s="27"/>
      <c r="H665" s="27"/>
      <c r="I665" s="14"/>
      <c r="J665" s="14"/>
      <c r="K665" s="23" t="str">
        <f t="array" ref="K665">IF(L665="","",XLOOKUP(L665,selector_07,selector_07_ids,""))</f>
        <v/>
      </c>
      <c r="L665" s="25"/>
      <c r="M665" s="14"/>
      <c r="N665" s="23" t="str">
        <f t="array" ref="N665">IF(O665="","",XLOOKUP(O665,selector_04,selector_04_ids,""))</f>
        <v/>
      </c>
      <c r="O665" s="25"/>
      <c r="P665" s="14"/>
      <c r="Q665" s="27"/>
      <c r="R665" s="14"/>
    </row>
    <row r="666">
      <c r="A666" s="14"/>
      <c r="B666" s="23" t="str">
        <f>IF($A666="","",'Система'!$B$4)</f>
        <v/>
      </c>
      <c r="C666" s="14"/>
      <c r="D666" s="23" t="str">
        <f t="array" ref="D666">IF(E666="","",XLOOKUP(E666,selector_09,selector_09_ids,""))</f>
        <v/>
      </c>
      <c r="E666" s="25"/>
      <c r="F666" s="14"/>
      <c r="G666" s="27"/>
      <c r="H666" s="27"/>
      <c r="I666" s="14"/>
      <c r="J666" s="14"/>
      <c r="K666" s="23" t="str">
        <f t="array" ref="K666">IF(L666="","",XLOOKUP(L666,selector_07,selector_07_ids,""))</f>
        <v/>
      </c>
      <c r="L666" s="25"/>
      <c r="M666" s="14"/>
      <c r="N666" s="23" t="str">
        <f t="array" ref="N666">IF(O666="","",XLOOKUP(O666,selector_04,selector_04_ids,""))</f>
        <v/>
      </c>
      <c r="O666" s="25"/>
      <c r="P666" s="14"/>
      <c r="Q666" s="27"/>
      <c r="R666" s="14"/>
    </row>
    <row r="667">
      <c r="A667" s="14"/>
      <c r="B667" s="23" t="str">
        <f>IF($A667="","",'Система'!$B$4)</f>
        <v/>
      </c>
      <c r="C667" s="14"/>
      <c r="D667" s="23" t="str">
        <f t="array" ref="D667">IF(E667="","",XLOOKUP(E667,selector_09,selector_09_ids,""))</f>
        <v/>
      </c>
      <c r="E667" s="25"/>
      <c r="F667" s="14"/>
      <c r="G667" s="27"/>
      <c r="H667" s="27"/>
      <c r="I667" s="14"/>
      <c r="J667" s="14"/>
      <c r="K667" s="23" t="str">
        <f t="array" ref="K667">IF(L667="","",XLOOKUP(L667,selector_07,selector_07_ids,""))</f>
        <v/>
      </c>
      <c r="L667" s="25"/>
      <c r="M667" s="14"/>
      <c r="N667" s="23" t="str">
        <f t="array" ref="N667">IF(O667="","",XLOOKUP(O667,selector_04,selector_04_ids,""))</f>
        <v/>
      </c>
      <c r="O667" s="25"/>
      <c r="P667" s="14"/>
      <c r="Q667" s="27"/>
      <c r="R667" s="14"/>
    </row>
    <row r="668">
      <c r="A668" s="14"/>
      <c r="B668" s="23" t="str">
        <f>IF($A668="","",'Система'!$B$4)</f>
        <v/>
      </c>
      <c r="C668" s="14"/>
      <c r="D668" s="23" t="str">
        <f t="array" ref="D668">IF(E668="","",XLOOKUP(E668,selector_09,selector_09_ids,""))</f>
        <v/>
      </c>
      <c r="E668" s="25"/>
      <c r="F668" s="14"/>
      <c r="G668" s="27"/>
      <c r="H668" s="27"/>
      <c r="I668" s="14"/>
      <c r="J668" s="14"/>
      <c r="K668" s="23" t="str">
        <f t="array" ref="K668">IF(L668="","",XLOOKUP(L668,selector_07,selector_07_ids,""))</f>
        <v/>
      </c>
      <c r="L668" s="25"/>
      <c r="M668" s="14"/>
      <c r="N668" s="23" t="str">
        <f t="array" ref="N668">IF(O668="","",XLOOKUP(O668,selector_04,selector_04_ids,""))</f>
        <v/>
      </c>
      <c r="O668" s="25"/>
      <c r="P668" s="14"/>
      <c r="Q668" s="27"/>
      <c r="R668" s="14"/>
    </row>
    <row r="669">
      <c r="A669" s="14"/>
      <c r="B669" s="23" t="str">
        <f>IF($A669="","",'Система'!$B$4)</f>
        <v/>
      </c>
      <c r="C669" s="14"/>
      <c r="D669" s="23" t="str">
        <f t="array" ref="D669">IF(E669="","",XLOOKUP(E669,selector_09,selector_09_ids,""))</f>
        <v/>
      </c>
      <c r="E669" s="25"/>
      <c r="F669" s="14"/>
      <c r="G669" s="27"/>
      <c r="H669" s="27"/>
      <c r="I669" s="14"/>
      <c r="J669" s="14"/>
      <c r="K669" s="23" t="str">
        <f t="array" ref="K669">IF(L669="","",XLOOKUP(L669,selector_07,selector_07_ids,""))</f>
        <v/>
      </c>
      <c r="L669" s="25"/>
      <c r="M669" s="14"/>
      <c r="N669" s="23" t="str">
        <f t="array" ref="N669">IF(O669="","",XLOOKUP(O669,selector_04,selector_04_ids,""))</f>
        <v/>
      </c>
      <c r="O669" s="25"/>
      <c r="P669" s="14"/>
      <c r="Q669" s="27"/>
      <c r="R669" s="14"/>
    </row>
    <row r="670">
      <c r="A670" s="14"/>
      <c r="B670" s="23" t="str">
        <f>IF($A670="","",'Система'!$B$4)</f>
        <v/>
      </c>
      <c r="C670" s="14"/>
      <c r="D670" s="23" t="str">
        <f t="array" ref="D670">IF(E670="","",XLOOKUP(E670,selector_09,selector_09_ids,""))</f>
        <v/>
      </c>
      <c r="E670" s="25"/>
      <c r="F670" s="14"/>
      <c r="G670" s="27"/>
      <c r="H670" s="27"/>
      <c r="I670" s="14"/>
      <c r="J670" s="14"/>
      <c r="K670" s="23" t="str">
        <f t="array" ref="K670">IF(L670="","",XLOOKUP(L670,selector_07,selector_07_ids,""))</f>
        <v/>
      </c>
      <c r="L670" s="25"/>
      <c r="M670" s="14"/>
      <c r="N670" s="23" t="str">
        <f t="array" ref="N670">IF(O670="","",XLOOKUP(O670,selector_04,selector_04_ids,""))</f>
        <v/>
      </c>
      <c r="O670" s="25"/>
      <c r="P670" s="14"/>
      <c r="Q670" s="27"/>
      <c r="R670" s="14"/>
    </row>
    <row r="671">
      <c r="A671" s="14"/>
      <c r="B671" s="23" t="str">
        <f>IF($A671="","",'Система'!$B$4)</f>
        <v/>
      </c>
      <c r="C671" s="14"/>
      <c r="D671" s="23" t="str">
        <f t="array" ref="D671">IF(E671="","",XLOOKUP(E671,selector_09,selector_09_ids,""))</f>
        <v/>
      </c>
      <c r="E671" s="25"/>
      <c r="F671" s="14"/>
      <c r="G671" s="27"/>
      <c r="H671" s="27"/>
      <c r="I671" s="14"/>
      <c r="J671" s="14"/>
      <c r="K671" s="23" t="str">
        <f t="array" ref="K671">IF(L671="","",XLOOKUP(L671,selector_07,selector_07_ids,""))</f>
        <v/>
      </c>
      <c r="L671" s="25"/>
      <c r="M671" s="14"/>
      <c r="N671" s="23" t="str">
        <f t="array" ref="N671">IF(O671="","",XLOOKUP(O671,selector_04,selector_04_ids,""))</f>
        <v/>
      </c>
      <c r="O671" s="25"/>
      <c r="P671" s="14"/>
      <c r="Q671" s="27"/>
      <c r="R671" s="14"/>
    </row>
    <row r="672">
      <c r="A672" s="14"/>
      <c r="B672" s="23" t="str">
        <f>IF($A672="","",'Система'!$B$4)</f>
        <v/>
      </c>
      <c r="C672" s="14"/>
      <c r="D672" s="23" t="str">
        <f t="array" ref="D672">IF(E672="","",XLOOKUP(E672,selector_09,selector_09_ids,""))</f>
        <v/>
      </c>
      <c r="E672" s="25"/>
      <c r="F672" s="14"/>
      <c r="G672" s="27"/>
      <c r="H672" s="27"/>
      <c r="I672" s="14"/>
      <c r="J672" s="14"/>
      <c r="K672" s="23" t="str">
        <f t="array" ref="K672">IF(L672="","",XLOOKUP(L672,selector_07,selector_07_ids,""))</f>
        <v/>
      </c>
      <c r="L672" s="25"/>
      <c r="M672" s="14"/>
      <c r="N672" s="23" t="str">
        <f t="array" ref="N672">IF(O672="","",XLOOKUP(O672,selector_04,selector_04_ids,""))</f>
        <v/>
      </c>
      <c r="O672" s="25"/>
      <c r="P672" s="14"/>
      <c r="Q672" s="27"/>
      <c r="R672" s="14"/>
    </row>
    <row r="673">
      <c r="A673" s="14"/>
      <c r="B673" s="23" t="str">
        <f>IF($A673="","",'Система'!$B$4)</f>
        <v/>
      </c>
      <c r="C673" s="14"/>
      <c r="D673" s="23" t="str">
        <f t="array" ref="D673">IF(E673="","",XLOOKUP(E673,selector_09,selector_09_ids,""))</f>
        <v/>
      </c>
      <c r="E673" s="25"/>
      <c r="F673" s="14"/>
      <c r="G673" s="27"/>
      <c r="H673" s="27"/>
      <c r="I673" s="14"/>
      <c r="J673" s="14"/>
      <c r="K673" s="23" t="str">
        <f t="array" ref="K673">IF(L673="","",XLOOKUP(L673,selector_07,selector_07_ids,""))</f>
        <v/>
      </c>
      <c r="L673" s="25"/>
      <c r="M673" s="14"/>
      <c r="N673" s="23" t="str">
        <f t="array" ref="N673">IF(O673="","",XLOOKUP(O673,selector_04,selector_04_ids,""))</f>
        <v/>
      </c>
      <c r="O673" s="25"/>
      <c r="P673" s="14"/>
      <c r="Q673" s="27"/>
      <c r="R673" s="14"/>
    </row>
    <row r="674">
      <c r="A674" s="14"/>
      <c r="B674" s="23" t="str">
        <f>IF($A674="","",'Система'!$B$4)</f>
        <v/>
      </c>
      <c r="C674" s="14"/>
      <c r="D674" s="23" t="str">
        <f t="array" ref="D674">IF(E674="","",XLOOKUP(E674,selector_09,selector_09_ids,""))</f>
        <v/>
      </c>
      <c r="E674" s="25"/>
      <c r="F674" s="14"/>
      <c r="G674" s="27"/>
      <c r="H674" s="27"/>
      <c r="I674" s="14"/>
      <c r="J674" s="14"/>
      <c r="K674" s="23" t="str">
        <f t="array" ref="K674">IF(L674="","",XLOOKUP(L674,selector_07,selector_07_ids,""))</f>
        <v/>
      </c>
      <c r="L674" s="25"/>
      <c r="M674" s="14"/>
      <c r="N674" s="23" t="str">
        <f t="array" ref="N674">IF(O674="","",XLOOKUP(O674,selector_04,selector_04_ids,""))</f>
        <v/>
      </c>
      <c r="O674" s="25"/>
      <c r="P674" s="14"/>
      <c r="Q674" s="27"/>
      <c r="R674" s="14"/>
    </row>
    <row r="675">
      <c r="A675" s="14"/>
      <c r="B675" s="23" t="str">
        <f>IF($A675="","",'Система'!$B$4)</f>
        <v/>
      </c>
      <c r="C675" s="14"/>
      <c r="D675" s="23" t="str">
        <f t="array" ref="D675">IF(E675="","",XLOOKUP(E675,selector_09,selector_09_ids,""))</f>
        <v/>
      </c>
      <c r="E675" s="25"/>
      <c r="F675" s="14"/>
      <c r="G675" s="27"/>
      <c r="H675" s="27"/>
      <c r="I675" s="14"/>
      <c r="J675" s="14"/>
      <c r="K675" s="23" t="str">
        <f t="array" ref="K675">IF(L675="","",XLOOKUP(L675,selector_07,selector_07_ids,""))</f>
        <v/>
      </c>
      <c r="L675" s="25"/>
      <c r="M675" s="14"/>
      <c r="N675" s="23" t="str">
        <f t="array" ref="N675">IF(O675="","",XLOOKUP(O675,selector_04,selector_04_ids,""))</f>
        <v/>
      </c>
      <c r="O675" s="25"/>
      <c r="P675" s="14"/>
      <c r="Q675" s="27"/>
      <c r="R675" s="14"/>
    </row>
    <row r="676">
      <c r="A676" s="14"/>
      <c r="B676" s="23" t="str">
        <f>IF($A676="","",'Система'!$B$4)</f>
        <v/>
      </c>
      <c r="C676" s="14"/>
      <c r="D676" s="23" t="str">
        <f t="array" ref="D676">IF(E676="","",XLOOKUP(E676,selector_09,selector_09_ids,""))</f>
        <v/>
      </c>
      <c r="E676" s="25"/>
      <c r="F676" s="14"/>
      <c r="G676" s="27"/>
      <c r="H676" s="27"/>
      <c r="I676" s="14"/>
      <c r="J676" s="14"/>
      <c r="K676" s="23" t="str">
        <f t="array" ref="K676">IF(L676="","",XLOOKUP(L676,selector_07,selector_07_ids,""))</f>
        <v/>
      </c>
      <c r="L676" s="25"/>
      <c r="M676" s="14"/>
      <c r="N676" s="23" t="str">
        <f t="array" ref="N676">IF(O676="","",XLOOKUP(O676,selector_04,selector_04_ids,""))</f>
        <v/>
      </c>
      <c r="O676" s="25"/>
      <c r="P676" s="14"/>
      <c r="Q676" s="27"/>
      <c r="R676" s="14"/>
    </row>
    <row r="677">
      <c r="A677" s="14"/>
      <c r="B677" s="23" t="str">
        <f>IF($A677="","",'Система'!$B$4)</f>
        <v/>
      </c>
      <c r="C677" s="14"/>
      <c r="D677" s="23" t="str">
        <f t="array" ref="D677">IF(E677="","",XLOOKUP(E677,selector_09,selector_09_ids,""))</f>
        <v/>
      </c>
      <c r="E677" s="25"/>
      <c r="F677" s="14"/>
      <c r="G677" s="27"/>
      <c r="H677" s="27"/>
      <c r="I677" s="14"/>
      <c r="J677" s="14"/>
      <c r="K677" s="23" t="str">
        <f t="array" ref="K677">IF(L677="","",XLOOKUP(L677,selector_07,selector_07_ids,""))</f>
        <v/>
      </c>
      <c r="L677" s="25"/>
      <c r="M677" s="14"/>
      <c r="N677" s="23" t="str">
        <f t="array" ref="N677">IF(O677="","",XLOOKUP(O677,selector_04,selector_04_ids,""))</f>
        <v/>
      </c>
      <c r="O677" s="25"/>
      <c r="P677" s="14"/>
      <c r="Q677" s="27"/>
      <c r="R677" s="14"/>
    </row>
    <row r="678">
      <c r="A678" s="14"/>
      <c r="B678" s="23" t="str">
        <f>IF($A678="","",'Система'!$B$4)</f>
        <v/>
      </c>
      <c r="C678" s="14"/>
      <c r="D678" s="23" t="str">
        <f t="array" ref="D678">IF(E678="","",XLOOKUP(E678,selector_09,selector_09_ids,""))</f>
        <v/>
      </c>
      <c r="E678" s="25"/>
      <c r="F678" s="14"/>
      <c r="G678" s="27"/>
      <c r="H678" s="27"/>
      <c r="I678" s="14"/>
      <c r="J678" s="14"/>
      <c r="K678" s="23" t="str">
        <f t="array" ref="K678">IF(L678="","",XLOOKUP(L678,selector_07,selector_07_ids,""))</f>
        <v/>
      </c>
      <c r="L678" s="25"/>
      <c r="M678" s="14"/>
      <c r="N678" s="23" t="str">
        <f t="array" ref="N678">IF(O678="","",XLOOKUP(O678,selector_04,selector_04_ids,""))</f>
        <v/>
      </c>
      <c r="O678" s="25"/>
      <c r="P678" s="14"/>
      <c r="Q678" s="27"/>
      <c r="R678" s="14"/>
    </row>
    <row r="679">
      <c r="A679" s="14"/>
      <c r="B679" s="23" t="str">
        <f>IF($A679="","",'Система'!$B$4)</f>
        <v/>
      </c>
      <c r="C679" s="14"/>
      <c r="D679" s="23" t="str">
        <f t="array" ref="D679">IF(E679="","",XLOOKUP(E679,selector_09,selector_09_ids,""))</f>
        <v/>
      </c>
      <c r="E679" s="25"/>
      <c r="F679" s="14"/>
      <c r="G679" s="27"/>
      <c r="H679" s="27"/>
      <c r="I679" s="14"/>
      <c r="J679" s="14"/>
      <c r="K679" s="23" t="str">
        <f t="array" ref="K679">IF(L679="","",XLOOKUP(L679,selector_07,selector_07_ids,""))</f>
        <v/>
      </c>
      <c r="L679" s="25"/>
      <c r="M679" s="14"/>
      <c r="N679" s="23" t="str">
        <f t="array" ref="N679">IF(O679="","",XLOOKUP(O679,selector_04,selector_04_ids,""))</f>
        <v/>
      </c>
      <c r="O679" s="25"/>
      <c r="P679" s="14"/>
      <c r="Q679" s="27"/>
      <c r="R679" s="14"/>
    </row>
    <row r="680">
      <c r="A680" s="14"/>
      <c r="B680" s="23" t="str">
        <f>IF($A680="","",'Система'!$B$4)</f>
        <v/>
      </c>
      <c r="C680" s="14"/>
      <c r="D680" s="23" t="str">
        <f t="array" ref="D680">IF(E680="","",XLOOKUP(E680,selector_09,selector_09_ids,""))</f>
        <v/>
      </c>
      <c r="E680" s="25"/>
      <c r="F680" s="14"/>
      <c r="G680" s="27"/>
      <c r="H680" s="27"/>
      <c r="I680" s="14"/>
      <c r="J680" s="14"/>
      <c r="K680" s="23" t="str">
        <f t="array" ref="K680">IF(L680="","",XLOOKUP(L680,selector_07,selector_07_ids,""))</f>
        <v/>
      </c>
      <c r="L680" s="25"/>
      <c r="M680" s="14"/>
      <c r="N680" s="23" t="str">
        <f t="array" ref="N680">IF(O680="","",XLOOKUP(O680,selector_04,selector_04_ids,""))</f>
        <v/>
      </c>
      <c r="O680" s="25"/>
      <c r="P680" s="14"/>
      <c r="Q680" s="27"/>
      <c r="R680" s="14"/>
    </row>
    <row r="681">
      <c r="A681" s="14"/>
      <c r="B681" s="23" t="str">
        <f>IF($A681="","",'Система'!$B$4)</f>
        <v/>
      </c>
      <c r="C681" s="14"/>
      <c r="D681" s="23" t="str">
        <f t="array" ref="D681">IF(E681="","",XLOOKUP(E681,selector_09,selector_09_ids,""))</f>
        <v/>
      </c>
      <c r="E681" s="25"/>
      <c r="F681" s="14"/>
      <c r="G681" s="27"/>
      <c r="H681" s="27"/>
      <c r="I681" s="14"/>
      <c r="J681" s="14"/>
      <c r="K681" s="23" t="str">
        <f t="array" ref="K681">IF(L681="","",XLOOKUP(L681,selector_07,selector_07_ids,""))</f>
        <v/>
      </c>
      <c r="L681" s="25"/>
      <c r="M681" s="14"/>
      <c r="N681" s="23" t="str">
        <f t="array" ref="N681">IF(O681="","",XLOOKUP(O681,selector_04,selector_04_ids,""))</f>
        <v/>
      </c>
      <c r="O681" s="25"/>
      <c r="P681" s="14"/>
      <c r="Q681" s="27"/>
      <c r="R681" s="14"/>
    </row>
    <row r="682">
      <c r="A682" s="14"/>
      <c r="B682" s="23" t="str">
        <f>IF($A682="","",'Система'!$B$4)</f>
        <v/>
      </c>
      <c r="C682" s="14"/>
      <c r="D682" s="23" t="str">
        <f t="array" ref="D682">IF(E682="","",XLOOKUP(E682,selector_09,selector_09_ids,""))</f>
        <v/>
      </c>
      <c r="E682" s="25"/>
      <c r="F682" s="14"/>
      <c r="G682" s="27"/>
      <c r="H682" s="27"/>
      <c r="I682" s="14"/>
      <c r="J682" s="14"/>
      <c r="K682" s="23" t="str">
        <f t="array" ref="K682">IF(L682="","",XLOOKUP(L682,selector_07,selector_07_ids,""))</f>
        <v/>
      </c>
      <c r="L682" s="25"/>
      <c r="M682" s="14"/>
      <c r="N682" s="23" t="str">
        <f t="array" ref="N682">IF(O682="","",XLOOKUP(O682,selector_04,selector_04_ids,""))</f>
        <v/>
      </c>
      <c r="O682" s="25"/>
      <c r="P682" s="14"/>
      <c r="Q682" s="27"/>
      <c r="R682" s="14"/>
    </row>
    <row r="683">
      <c r="A683" s="14"/>
      <c r="B683" s="23" t="str">
        <f>IF($A683="","",'Система'!$B$4)</f>
        <v/>
      </c>
      <c r="C683" s="14"/>
      <c r="D683" s="23" t="str">
        <f t="array" ref="D683">IF(E683="","",XLOOKUP(E683,selector_09,selector_09_ids,""))</f>
        <v/>
      </c>
      <c r="E683" s="25"/>
      <c r="F683" s="14"/>
      <c r="G683" s="27"/>
      <c r="H683" s="27"/>
      <c r="I683" s="14"/>
      <c r="J683" s="14"/>
      <c r="K683" s="23" t="str">
        <f t="array" ref="K683">IF(L683="","",XLOOKUP(L683,selector_07,selector_07_ids,""))</f>
        <v/>
      </c>
      <c r="L683" s="25"/>
      <c r="M683" s="14"/>
      <c r="N683" s="23" t="str">
        <f t="array" ref="N683">IF(O683="","",XLOOKUP(O683,selector_04,selector_04_ids,""))</f>
        <v/>
      </c>
      <c r="O683" s="25"/>
      <c r="P683" s="14"/>
      <c r="Q683" s="27"/>
      <c r="R683" s="14"/>
    </row>
    <row r="684">
      <c r="A684" s="14"/>
      <c r="B684" s="23" t="str">
        <f>IF($A684="","",'Система'!$B$4)</f>
        <v/>
      </c>
      <c r="C684" s="14"/>
      <c r="D684" s="23" t="str">
        <f t="array" ref="D684">IF(E684="","",XLOOKUP(E684,selector_09,selector_09_ids,""))</f>
        <v/>
      </c>
      <c r="E684" s="25"/>
      <c r="F684" s="14"/>
      <c r="G684" s="27"/>
      <c r="H684" s="27"/>
      <c r="I684" s="14"/>
      <c r="J684" s="14"/>
      <c r="K684" s="23" t="str">
        <f t="array" ref="K684">IF(L684="","",XLOOKUP(L684,selector_07,selector_07_ids,""))</f>
        <v/>
      </c>
      <c r="L684" s="25"/>
      <c r="M684" s="14"/>
      <c r="N684" s="23" t="str">
        <f t="array" ref="N684">IF(O684="","",XLOOKUP(O684,selector_04,selector_04_ids,""))</f>
        <v/>
      </c>
      <c r="O684" s="25"/>
      <c r="P684" s="14"/>
      <c r="Q684" s="27"/>
      <c r="R684" s="14"/>
    </row>
    <row r="685">
      <c r="A685" s="14"/>
      <c r="B685" s="23" t="str">
        <f>IF($A685="","",'Система'!$B$4)</f>
        <v/>
      </c>
      <c r="C685" s="14"/>
      <c r="D685" s="23" t="str">
        <f t="array" ref="D685">IF(E685="","",XLOOKUP(E685,selector_09,selector_09_ids,""))</f>
        <v/>
      </c>
      <c r="E685" s="25"/>
      <c r="F685" s="14"/>
      <c r="G685" s="27"/>
      <c r="H685" s="27"/>
      <c r="I685" s="14"/>
      <c r="J685" s="14"/>
      <c r="K685" s="23" t="str">
        <f t="array" ref="K685">IF(L685="","",XLOOKUP(L685,selector_07,selector_07_ids,""))</f>
        <v/>
      </c>
      <c r="L685" s="25"/>
      <c r="M685" s="14"/>
      <c r="N685" s="23" t="str">
        <f t="array" ref="N685">IF(O685="","",XLOOKUP(O685,selector_04,selector_04_ids,""))</f>
        <v/>
      </c>
      <c r="O685" s="25"/>
      <c r="P685" s="14"/>
      <c r="Q685" s="27"/>
      <c r="R685" s="14"/>
    </row>
    <row r="686">
      <c r="A686" s="14"/>
      <c r="B686" s="23" t="str">
        <f>IF($A686="","",'Система'!$B$4)</f>
        <v/>
      </c>
      <c r="C686" s="14"/>
      <c r="D686" s="23" t="str">
        <f t="array" ref="D686">IF(E686="","",XLOOKUP(E686,selector_09,selector_09_ids,""))</f>
        <v/>
      </c>
      <c r="E686" s="25"/>
      <c r="F686" s="14"/>
      <c r="G686" s="27"/>
      <c r="H686" s="27"/>
      <c r="I686" s="14"/>
      <c r="J686" s="14"/>
      <c r="K686" s="23" t="str">
        <f t="array" ref="K686">IF(L686="","",XLOOKUP(L686,selector_07,selector_07_ids,""))</f>
        <v/>
      </c>
      <c r="L686" s="25"/>
      <c r="M686" s="14"/>
      <c r="N686" s="23" t="str">
        <f t="array" ref="N686">IF(O686="","",XLOOKUP(O686,selector_04,selector_04_ids,""))</f>
        <v/>
      </c>
      <c r="O686" s="25"/>
      <c r="P686" s="14"/>
      <c r="Q686" s="27"/>
      <c r="R686" s="14"/>
    </row>
    <row r="687">
      <c r="A687" s="14"/>
      <c r="B687" s="23" t="str">
        <f>IF($A687="","",'Система'!$B$4)</f>
        <v/>
      </c>
      <c r="C687" s="14"/>
      <c r="D687" s="23" t="str">
        <f t="array" ref="D687">IF(E687="","",XLOOKUP(E687,selector_09,selector_09_ids,""))</f>
        <v/>
      </c>
      <c r="E687" s="25"/>
      <c r="F687" s="14"/>
      <c r="G687" s="27"/>
      <c r="H687" s="27"/>
      <c r="I687" s="14"/>
      <c r="J687" s="14"/>
      <c r="K687" s="23" t="str">
        <f t="array" ref="K687">IF(L687="","",XLOOKUP(L687,selector_07,selector_07_ids,""))</f>
        <v/>
      </c>
      <c r="L687" s="25"/>
      <c r="M687" s="14"/>
      <c r="N687" s="23" t="str">
        <f t="array" ref="N687">IF(O687="","",XLOOKUP(O687,selector_04,selector_04_ids,""))</f>
        <v/>
      </c>
      <c r="O687" s="25"/>
      <c r="P687" s="14"/>
      <c r="Q687" s="27"/>
      <c r="R687" s="14"/>
    </row>
    <row r="688">
      <c r="A688" s="14"/>
      <c r="B688" s="23" t="str">
        <f>IF($A688="","",'Система'!$B$4)</f>
        <v/>
      </c>
      <c r="C688" s="14"/>
      <c r="D688" s="23" t="str">
        <f t="array" ref="D688">IF(E688="","",XLOOKUP(E688,selector_09,selector_09_ids,""))</f>
        <v/>
      </c>
      <c r="E688" s="25"/>
      <c r="F688" s="14"/>
      <c r="G688" s="27"/>
      <c r="H688" s="27"/>
      <c r="I688" s="14"/>
      <c r="J688" s="14"/>
      <c r="K688" s="23" t="str">
        <f t="array" ref="K688">IF(L688="","",XLOOKUP(L688,selector_07,selector_07_ids,""))</f>
        <v/>
      </c>
      <c r="L688" s="25"/>
      <c r="M688" s="14"/>
      <c r="N688" s="23" t="str">
        <f t="array" ref="N688">IF(O688="","",XLOOKUP(O688,selector_04,selector_04_ids,""))</f>
        <v/>
      </c>
      <c r="O688" s="25"/>
      <c r="P688" s="14"/>
      <c r="Q688" s="27"/>
      <c r="R688" s="14"/>
    </row>
    <row r="689">
      <c r="A689" s="14"/>
      <c r="B689" s="23" t="str">
        <f>IF($A689="","",'Система'!$B$4)</f>
        <v/>
      </c>
      <c r="C689" s="14"/>
      <c r="D689" s="23" t="str">
        <f t="array" ref="D689">IF(E689="","",XLOOKUP(E689,selector_09,selector_09_ids,""))</f>
        <v/>
      </c>
      <c r="E689" s="25"/>
      <c r="F689" s="14"/>
      <c r="G689" s="27"/>
      <c r="H689" s="27"/>
      <c r="I689" s="14"/>
      <c r="J689" s="14"/>
      <c r="K689" s="23" t="str">
        <f t="array" ref="K689">IF(L689="","",XLOOKUP(L689,selector_07,selector_07_ids,""))</f>
        <v/>
      </c>
      <c r="L689" s="25"/>
      <c r="M689" s="14"/>
      <c r="N689" s="23" t="str">
        <f t="array" ref="N689">IF(O689="","",XLOOKUP(O689,selector_04,selector_04_ids,""))</f>
        <v/>
      </c>
      <c r="O689" s="25"/>
      <c r="P689" s="14"/>
      <c r="Q689" s="27"/>
      <c r="R689" s="14"/>
    </row>
    <row r="690">
      <c r="A690" s="14"/>
      <c r="B690" s="23" t="str">
        <f>IF($A690="","",'Система'!$B$4)</f>
        <v/>
      </c>
      <c r="C690" s="14"/>
      <c r="D690" s="23" t="str">
        <f t="array" ref="D690">IF(E690="","",XLOOKUP(E690,selector_09,selector_09_ids,""))</f>
        <v/>
      </c>
      <c r="E690" s="25"/>
      <c r="F690" s="14"/>
      <c r="G690" s="27"/>
      <c r="H690" s="27"/>
      <c r="I690" s="14"/>
      <c r="J690" s="14"/>
      <c r="K690" s="23" t="str">
        <f t="array" ref="K690">IF(L690="","",XLOOKUP(L690,selector_07,selector_07_ids,""))</f>
        <v/>
      </c>
      <c r="L690" s="25"/>
      <c r="M690" s="14"/>
      <c r="N690" s="23" t="str">
        <f t="array" ref="N690">IF(O690="","",XLOOKUP(O690,selector_04,selector_04_ids,""))</f>
        <v/>
      </c>
      <c r="O690" s="25"/>
      <c r="P690" s="14"/>
      <c r="Q690" s="27"/>
      <c r="R690" s="14"/>
    </row>
    <row r="691">
      <c r="A691" s="14"/>
      <c r="B691" s="23" t="str">
        <f>IF($A691="","",'Система'!$B$4)</f>
        <v/>
      </c>
      <c r="C691" s="14"/>
      <c r="D691" s="23" t="str">
        <f t="array" ref="D691">IF(E691="","",XLOOKUP(E691,selector_09,selector_09_ids,""))</f>
        <v/>
      </c>
      <c r="E691" s="25"/>
      <c r="F691" s="14"/>
      <c r="G691" s="27"/>
      <c r="H691" s="27"/>
      <c r="I691" s="14"/>
      <c r="J691" s="14"/>
      <c r="K691" s="23" t="str">
        <f t="array" ref="K691">IF(L691="","",XLOOKUP(L691,selector_07,selector_07_ids,""))</f>
        <v/>
      </c>
      <c r="L691" s="25"/>
      <c r="M691" s="14"/>
      <c r="N691" s="23" t="str">
        <f t="array" ref="N691">IF(O691="","",XLOOKUP(O691,selector_04,selector_04_ids,""))</f>
        <v/>
      </c>
      <c r="O691" s="25"/>
      <c r="P691" s="14"/>
      <c r="Q691" s="27"/>
      <c r="R691" s="14"/>
    </row>
    <row r="692">
      <c r="A692" s="14"/>
      <c r="B692" s="23" t="str">
        <f>IF($A692="","",'Система'!$B$4)</f>
        <v/>
      </c>
      <c r="C692" s="14"/>
      <c r="D692" s="23" t="str">
        <f t="array" ref="D692">IF(E692="","",XLOOKUP(E692,selector_09,selector_09_ids,""))</f>
        <v/>
      </c>
      <c r="E692" s="25"/>
      <c r="F692" s="14"/>
      <c r="G692" s="27"/>
      <c r="H692" s="27"/>
      <c r="I692" s="14"/>
      <c r="J692" s="14"/>
      <c r="K692" s="23" t="str">
        <f t="array" ref="K692">IF(L692="","",XLOOKUP(L692,selector_07,selector_07_ids,""))</f>
        <v/>
      </c>
      <c r="L692" s="25"/>
      <c r="M692" s="14"/>
      <c r="N692" s="23" t="str">
        <f t="array" ref="N692">IF(O692="","",XLOOKUP(O692,selector_04,selector_04_ids,""))</f>
        <v/>
      </c>
      <c r="O692" s="25"/>
      <c r="P692" s="14"/>
      <c r="Q692" s="27"/>
      <c r="R692" s="14"/>
    </row>
    <row r="693">
      <c r="A693" s="14"/>
      <c r="B693" s="23" t="str">
        <f>IF($A693="","",'Система'!$B$4)</f>
        <v/>
      </c>
      <c r="C693" s="14"/>
      <c r="D693" s="23" t="str">
        <f t="array" ref="D693">IF(E693="","",XLOOKUP(E693,selector_09,selector_09_ids,""))</f>
        <v/>
      </c>
      <c r="E693" s="25"/>
      <c r="F693" s="14"/>
      <c r="G693" s="27"/>
      <c r="H693" s="27"/>
      <c r="I693" s="14"/>
      <c r="J693" s="14"/>
      <c r="K693" s="23" t="str">
        <f t="array" ref="K693">IF(L693="","",XLOOKUP(L693,selector_07,selector_07_ids,""))</f>
        <v/>
      </c>
      <c r="L693" s="25"/>
      <c r="M693" s="14"/>
      <c r="N693" s="23" t="str">
        <f t="array" ref="N693">IF(O693="","",XLOOKUP(O693,selector_04,selector_04_ids,""))</f>
        <v/>
      </c>
      <c r="O693" s="25"/>
      <c r="P693" s="14"/>
      <c r="Q693" s="27"/>
      <c r="R693" s="14"/>
    </row>
    <row r="694">
      <c r="A694" s="14"/>
      <c r="B694" s="23" t="str">
        <f>IF($A694="","",'Система'!$B$4)</f>
        <v/>
      </c>
      <c r="C694" s="14"/>
      <c r="D694" s="23" t="str">
        <f t="array" ref="D694">IF(E694="","",XLOOKUP(E694,selector_09,selector_09_ids,""))</f>
        <v/>
      </c>
      <c r="E694" s="25"/>
      <c r="F694" s="14"/>
      <c r="G694" s="27"/>
      <c r="H694" s="27"/>
      <c r="I694" s="14"/>
      <c r="J694" s="14"/>
      <c r="K694" s="23" t="str">
        <f t="array" ref="K694">IF(L694="","",XLOOKUP(L694,selector_07,selector_07_ids,""))</f>
        <v/>
      </c>
      <c r="L694" s="25"/>
      <c r="M694" s="14"/>
      <c r="N694" s="23" t="str">
        <f t="array" ref="N694">IF(O694="","",XLOOKUP(O694,selector_04,selector_04_ids,""))</f>
        <v/>
      </c>
      <c r="O694" s="25"/>
      <c r="P694" s="14"/>
      <c r="Q694" s="27"/>
      <c r="R694" s="14"/>
    </row>
    <row r="695">
      <c r="A695" s="14"/>
      <c r="B695" s="23" t="str">
        <f>IF($A695="","",'Система'!$B$4)</f>
        <v/>
      </c>
      <c r="C695" s="14"/>
      <c r="D695" s="23" t="str">
        <f t="array" ref="D695">IF(E695="","",XLOOKUP(E695,selector_09,selector_09_ids,""))</f>
        <v/>
      </c>
      <c r="E695" s="25"/>
      <c r="F695" s="14"/>
      <c r="G695" s="27"/>
      <c r="H695" s="27"/>
      <c r="I695" s="14"/>
      <c r="J695" s="14"/>
      <c r="K695" s="23" t="str">
        <f t="array" ref="K695">IF(L695="","",XLOOKUP(L695,selector_07,selector_07_ids,""))</f>
        <v/>
      </c>
      <c r="L695" s="25"/>
      <c r="M695" s="14"/>
      <c r="N695" s="23" t="str">
        <f t="array" ref="N695">IF(O695="","",XLOOKUP(O695,selector_04,selector_04_ids,""))</f>
        <v/>
      </c>
      <c r="O695" s="25"/>
      <c r="P695" s="14"/>
      <c r="Q695" s="27"/>
      <c r="R695" s="14"/>
    </row>
    <row r="696">
      <c r="A696" s="14"/>
      <c r="B696" s="23" t="str">
        <f>IF($A696="","",'Система'!$B$4)</f>
        <v/>
      </c>
      <c r="C696" s="14"/>
      <c r="D696" s="23" t="str">
        <f t="array" ref="D696">IF(E696="","",XLOOKUP(E696,selector_09,selector_09_ids,""))</f>
        <v/>
      </c>
      <c r="E696" s="25"/>
      <c r="F696" s="14"/>
      <c r="G696" s="27"/>
      <c r="H696" s="27"/>
      <c r="I696" s="14"/>
      <c r="J696" s="14"/>
      <c r="K696" s="23" t="str">
        <f t="array" ref="K696">IF(L696="","",XLOOKUP(L696,selector_07,selector_07_ids,""))</f>
        <v/>
      </c>
      <c r="L696" s="25"/>
      <c r="M696" s="14"/>
      <c r="N696" s="23" t="str">
        <f t="array" ref="N696">IF(O696="","",XLOOKUP(O696,selector_04,selector_04_ids,""))</f>
        <v/>
      </c>
      <c r="O696" s="25"/>
      <c r="P696" s="14"/>
      <c r="Q696" s="27"/>
      <c r="R696" s="14"/>
    </row>
    <row r="697">
      <c r="A697" s="14"/>
      <c r="B697" s="23" t="str">
        <f>IF($A697="","",'Система'!$B$4)</f>
        <v/>
      </c>
      <c r="C697" s="14"/>
      <c r="D697" s="23" t="str">
        <f t="array" ref="D697">IF(E697="","",XLOOKUP(E697,selector_09,selector_09_ids,""))</f>
        <v/>
      </c>
      <c r="E697" s="25"/>
      <c r="F697" s="14"/>
      <c r="G697" s="27"/>
      <c r="H697" s="27"/>
      <c r="I697" s="14"/>
      <c r="J697" s="14"/>
      <c r="K697" s="23" t="str">
        <f t="array" ref="K697">IF(L697="","",XLOOKUP(L697,selector_07,selector_07_ids,""))</f>
        <v/>
      </c>
      <c r="L697" s="25"/>
      <c r="M697" s="14"/>
      <c r="N697" s="23" t="str">
        <f t="array" ref="N697">IF(O697="","",XLOOKUP(O697,selector_04,selector_04_ids,""))</f>
        <v/>
      </c>
      <c r="O697" s="25"/>
      <c r="P697" s="14"/>
      <c r="Q697" s="27"/>
      <c r="R697" s="14"/>
    </row>
    <row r="698">
      <c r="A698" s="14"/>
      <c r="B698" s="23" t="str">
        <f>IF($A698="","",'Система'!$B$4)</f>
        <v/>
      </c>
      <c r="C698" s="14"/>
      <c r="D698" s="23" t="str">
        <f t="array" ref="D698">IF(E698="","",XLOOKUP(E698,selector_09,selector_09_ids,""))</f>
        <v/>
      </c>
      <c r="E698" s="25"/>
      <c r="F698" s="14"/>
      <c r="G698" s="27"/>
      <c r="H698" s="27"/>
      <c r="I698" s="14"/>
      <c r="J698" s="14"/>
      <c r="K698" s="23" t="str">
        <f t="array" ref="K698">IF(L698="","",XLOOKUP(L698,selector_07,selector_07_ids,""))</f>
        <v/>
      </c>
      <c r="L698" s="25"/>
      <c r="M698" s="14"/>
      <c r="N698" s="23" t="str">
        <f t="array" ref="N698">IF(O698="","",XLOOKUP(O698,selector_04,selector_04_ids,""))</f>
        <v/>
      </c>
      <c r="O698" s="25"/>
      <c r="P698" s="14"/>
      <c r="Q698" s="27"/>
      <c r="R698" s="14"/>
    </row>
    <row r="699">
      <c r="A699" s="14"/>
      <c r="B699" s="23" t="str">
        <f>IF($A699="","",'Система'!$B$4)</f>
        <v/>
      </c>
      <c r="C699" s="14"/>
      <c r="D699" s="23" t="str">
        <f t="array" ref="D699">IF(E699="","",XLOOKUP(E699,selector_09,selector_09_ids,""))</f>
        <v/>
      </c>
      <c r="E699" s="25"/>
      <c r="F699" s="14"/>
      <c r="G699" s="27"/>
      <c r="H699" s="27"/>
      <c r="I699" s="14"/>
      <c r="J699" s="14"/>
      <c r="K699" s="23" t="str">
        <f t="array" ref="K699">IF(L699="","",XLOOKUP(L699,selector_07,selector_07_ids,""))</f>
        <v/>
      </c>
      <c r="L699" s="25"/>
      <c r="M699" s="14"/>
      <c r="N699" s="23" t="str">
        <f t="array" ref="N699">IF(O699="","",XLOOKUP(O699,selector_04,selector_04_ids,""))</f>
        <v/>
      </c>
      <c r="O699" s="25"/>
      <c r="P699" s="14"/>
      <c r="Q699" s="27"/>
      <c r="R699" s="14"/>
    </row>
    <row r="700">
      <c r="A700" s="14"/>
      <c r="B700" s="23" t="str">
        <f>IF($A700="","",'Система'!$B$4)</f>
        <v/>
      </c>
      <c r="C700" s="14"/>
      <c r="D700" s="23" t="str">
        <f t="array" ref="D700">IF(E700="","",XLOOKUP(E700,selector_09,selector_09_ids,""))</f>
        <v/>
      </c>
      <c r="E700" s="25"/>
      <c r="F700" s="14"/>
      <c r="G700" s="27"/>
      <c r="H700" s="27"/>
      <c r="I700" s="14"/>
      <c r="J700" s="14"/>
      <c r="K700" s="23" t="str">
        <f t="array" ref="K700">IF(L700="","",XLOOKUP(L700,selector_07,selector_07_ids,""))</f>
        <v/>
      </c>
      <c r="L700" s="25"/>
      <c r="M700" s="14"/>
      <c r="N700" s="23" t="str">
        <f t="array" ref="N700">IF(O700="","",XLOOKUP(O700,selector_04,selector_04_ids,""))</f>
        <v/>
      </c>
      <c r="O700" s="25"/>
      <c r="P700" s="14"/>
      <c r="Q700" s="27"/>
      <c r="R700" s="14"/>
    </row>
    <row r="701">
      <c r="A701" s="14"/>
      <c r="B701" s="23" t="str">
        <f>IF($A701="","",'Система'!$B$4)</f>
        <v/>
      </c>
      <c r="C701" s="14"/>
      <c r="D701" s="23" t="str">
        <f t="array" ref="D701">IF(E701="","",XLOOKUP(E701,selector_09,selector_09_ids,""))</f>
        <v/>
      </c>
      <c r="E701" s="25"/>
      <c r="F701" s="14"/>
      <c r="G701" s="27"/>
      <c r="H701" s="27"/>
      <c r="I701" s="14"/>
      <c r="J701" s="14"/>
      <c r="K701" s="23" t="str">
        <f t="array" ref="K701">IF(L701="","",XLOOKUP(L701,selector_07,selector_07_ids,""))</f>
        <v/>
      </c>
      <c r="L701" s="25"/>
      <c r="M701" s="14"/>
      <c r="N701" s="23" t="str">
        <f t="array" ref="N701">IF(O701="","",XLOOKUP(O701,selector_04,selector_04_ids,""))</f>
        <v/>
      </c>
      <c r="O701" s="25"/>
      <c r="P701" s="14"/>
      <c r="Q701" s="27"/>
      <c r="R701" s="14"/>
    </row>
    <row r="702">
      <c r="A702" s="14"/>
      <c r="B702" s="23" t="str">
        <f>IF($A702="","",'Система'!$B$4)</f>
        <v/>
      </c>
      <c r="C702" s="14"/>
      <c r="D702" s="23" t="str">
        <f t="array" ref="D702">IF(E702="","",XLOOKUP(E702,selector_09,selector_09_ids,""))</f>
        <v/>
      </c>
      <c r="E702" s="25"/>
      <c r="F702" s="14"/>
      <c r="G702" s="27"/>
      <c r="H702" s="27"/>
      <c r="I702" s="14"/>
      <c r="J702" s="14"/>
      <c r="K702" s="23" t="str">
        <f t="array" ref="K702">IF(L702="","",XLOOKUP(L702,selector_07,selector_07_ids,""))</f>
        <v/>
      </c>
      <c r="L702" s="25"/>
      <c r="M702" s="14"/>
      <c r="N702" s="23" t="str">
        <f t="array" ref="N702">IF(O702="","",XLOOKUP(O702,selector_04,selector_04_ids,""))</f>
        <v/>
      </c>
      <c r="O702" s="25"/>
      <c r="P702" s="14"/>
      <c r="Q702" s="27"/>
      <c r="R702" s="14"/>
    </row>
    <row r="703">
      <c r="A703" s="14"/>
      <c r="B703" s="23" t="str">
        <f>IF($A703="","",'Система'!$B$4)</f>
        <v/>
      </c>
      <c r="C703" s="14"/>
      <c r="D703" s="23" t="str">
        <f t="array" ref="D703">IF(E703="","",XLOOKUP(E703,selector_09,selector_09_ids,""))</f>
        <v/>
      </c>
      <c r="E703" s="25"/>
      <c r="F703" s="14"/>
      <c r="G703" s="27"/>
      <c r="H703" s="27"/>
      <c r="I703" s="14"/>
      <c r="J703" s="14"/>
      <c r="K703" s="23" t="str">
        <f t="array" ref="K703">IF(L703="","",XLOOKUP(L703,selector_07,selector_07_ids,""))</f>
        <v/>
      </c>
      <c r="L703" s="25"/>
      <c r="M703" s="14"/>
      <c r="N703" s="23" t="str">
        <f t="array" ref="N703">IF(O703="","",XLOOKUP(O703,selector_04,selector_04_ids,""))</f>
        <v/>
      </c>
      <c r="O703" s="25"/>
      <c r="P703" s="14"/>
      <c r="Q703" s="27"/>
      <c r="R703" s="14"/>
    </row>
    <row r="704">
      <c r="A704" s="14"/>
      <c r="B704" s="23" t="str">
        <f>IF($A704="","",'Система'!$B$4)</f>
        <v/>
      </c>
      <c r="C704" s="14"/>
      <c r="D704" s="23" t="str">
        <f t="array" ref="D704">IF(E704="","",XLOOKUP(E704,selector_09,selector_09_ids,""))</f>
        <v/>
      </c>
      <c r="E704" s="25"/>
      <c r="F704" s="14"/>
      <c r="G704" s="27"/>
      <c r="H704" s="27"/>
      <c r="I704" s="14"/>
      <c r="J704" s="14"/>
      <c r="K704" s="23" t="str">
        <f t="array" ref="K704">IF(L704="","",XLOOKUP(L704,selector_07,selector_07_ids,""))</f>
        <v/>
      </c>
      <c r="L704" s="25"/>
      <c r="M704" s="14"/>
      <c r="N704" s="23" t="str">
        <f t="array" ref="N704">IF(O704="","",XLOOKUP(O704,selector_04,selector_04_ids,""))</f>
        <v/>
      </c>
      <c r="O704" s="25"/>
      <c r="P704" s="14"/>
      <c r="Q704" s="27"/>
      <c r="R704" s="14"/>
    </row>
    <row r="705">
      <c r="A705" s="14"/>
      <c r="B705" s="23" t="str">
        <f>IF($A705="","",'Система'!$B$4)</f>
        <v/>
      </c>
      <c r="C705" s="14"/>
      <c r="D705" s="23" t="str">
        <f t="array" ref="D705">IF(E705="","",XLOOKUP(E705,selector_09,selector_09_ids,""))</f>
        <v/>
      </c>
      <c r="E705" s="25"/>
      <c r="F705" s="14"/>
      <c r="G705" s="27"/>
      <c r="H705" s="27"/>
      <c r="I705" s="14"/>
      <c r="J705" s="14"/>
      <c r="K705" s="23" t="str">
        <f t="array" ref="K705">IF(L705="","",XLOOKUP(L705,selector_07,selector_07_ids,""))</f>
        <v/>
      </c>
      <c r="L705" s="25"/>
      <c r="M705" s="14"/>
      <c r="N705" s="23" t="str">
        <f t="array" ref="N705">IF(O705="","",XLOOKUP(O705,selector_04,selector_04_ids,""))</f>
        <v/>
      </c>
      <c r="O705" s="25"/>
      <c r="P705" s="14"/>
      <c r="Q705" s="27"/>
      <c r="R705" s="14"/>
    </row>
    <row r="706">
      <c r="A706" s="14"/>
      <c r="B706" s="23" t="str">
        <f>IF($A706="","",'Система'!$B$4)</f>
        <v/>
      </c>
      <c r="C706" s="14"/>
      <c r="D706" s="23" t="str">
        <f t="array" ref="D706">IF(E706="","",XLOOKUP(E706,selector_09,selector_09_ids,""))</f>
        <v/>
      </c>
      <c r="E706" s="25"/>
      <c r="F706" s="14"/>
      <c r="G706" s="27"/>
      <c r="H706" s="27"/>
      <c r="I706" s="14"/>
      <c r="J706" s="14"/>
      <c r="K706" s="23" t="str">
        <f t="array" ref="K706">IF(L706="","",XLOOKUP(L706,selector_07,selector_07_ids,""))</f>
        <v/>
      </c>
      <c r="L706" s="25"/>
      <c r="M706" s="14"/>
      <c r="N706" s="23" t="str">
        <f t="array" ref="N706">IF(O706="","",XLOOKUP(O706,selector_04,selector_04_ids,""))</f>
        <v/>
      </c>
      <c r="O706" s="25"/>
      <c r="P706" s="14"/>
      <c r="Q706" s="27"/>
      <c r="R706" s="14"/>
    </row>
    <row r="707">
      <c r="A707" s="14"/>
      <c r="B707" s="23" t="str">
        <f>IF($A707="","",'Система'!$B$4)</f>
        <v/>
      </c>
      <c r="C707" s="14"/>
      <c r="D707" s="23" t="str">
        <f t="array" ref="D707">IF(E707="","",XLOOKUP(E707,selector_09,selector_09_ids,""))</f>
        <v/>
      </c>
      <c r="E707" s="25"/>
      <c r="F707" s="14"/>
      <c r="G707" s="27"/>
      <c r="H707" s="27"/>
      <c r="I707" s="14"/>
      <c r="J707" s="14"/>
      <c r="K707" s="23" t="str">
        <f t="array" ref="K707">IF(L707="","",XLOOKUP(L707,selector_07,selector_07_ids,""))</f>
        <v/>
      </c>
      <c r="L707" s="25"/>
      <c r="M707" s="14"/>
      <c r="N707" s="23" t="str">
        <f t="array" ref="N707">IF(O707="","",XLOOKUP(O707,selector_04,selector_04_ids,""))</f>
        <v/>
      </c>
      <c r="O707" s="25"/>
      <c r="P707" s="14"/>
      <c r="Q707" s="27"/>
      <c r="R707" s="14"/>
    </row>
    <row r="708">
      <c r="A708" s="14"/>
      <c r="B708" s="23" t="str">
        <f>IF($A708="","",'Система'!$B$4)</f>
        <v/>
      </c>
      <c r="C708" s="14"/>
      <c r="D708" s="23" t="str">
        <f t="array" ref="D708">IF(E708="","",XLOOKUP(E708,selector_09,selector_09_ids,""))</f>
        <v/>
      </c>
      <c r="E708" s="25"/>
      <c r="F708" s="14"/>
      <c r="G708" s="27"/>
      <c r="H708" s="27"/>
      <c r="I708" s="14"/>
      <c r="J708" s="14"/>
      <c r="K708" s="23" t="str">
        <f t="array" ref="K708">IF(L708="","",XLOOKUP(L708,selector_07,selector_07_ids,""))</f>
        <v/>
      </c>
      <c r="L708" s="25"/>
      <c r="M708" s="14"/>
      <c r="N708" s="23" t="str">
        <f t="array" ref="N708">IF(O708="","",XLOOKUP(O708,selector_04,selector_04_ids,""))</f>
        <v/>
      </c>
      <c r="O708" s="25"/>
      <c r="P708" s="14"/>
      <c r="Q708" s="27"/>
      <c r="R708" s="14"/>
    </row>
    <row r="709">
      <c r="A709" s="14"/>
      <c r="B709" s="23" t="str">
        <f>IF($A709="","",'Система'!$B$4)</f>
        <v/>
      </c>
      <c r="C709" s="14"/>
      <c r="D709" s="23" t="str">
        <f t="array" ref="D709">IF(E709="","",XLOOKUP(E709,selector_09,selector_09_ids,""))</f>
        <v/>
      </c>
      <c r="E709" s="25"/>
      <c r="F709" s="14"/>
      <c r="G709" s="27"/>
      <c r="H709" s="27"/>
      <c r="I709" s="14"/>
      <c r="J709" s="14"/>
      <c r="K709" s="23" t="str">
        <f t="array" ref="K709">IF(L709="","",XLOOKUP(L709,selector_07,selector_07_ids,""))</f>
        <v/>
      </c>
      <c r="L709" s="25"/>
      <c r="M709" s="14"/>
      <c r="N709" s="23" t="str">
        <f t="array" ref="N709">IF(O709="","",XLOOKUP(O709,selector_04,selector_04_ids,""))</f>
        <v/>
      </c>
      <c r="O709" s="25"/>
      <c r="P709" s="14"/>
      <c r="Q709" s="27"/>
      <c r="R709" s="14"/>
    </row>
    <row r="710">
      <c r="A710" s="14"/>
      <c r="B710" s="23" t="str">
        <f>IF($A710="","",'Система'!$B$4)</f>
        <v/>
      </c>
      <c r="C710" s="14"/>
      <c r="D710" s="23" t="str">
        <f t="array" ref="D710">IF(E710="","",XLOOKUP(E710,selector_09,selector_09_ids,""))</f>
        <v/>
      </c>
      <c r="E710" s="25"/>
      <c r="F710" s="14"/>
      <c r="G710" s="27"/>
      <c r="H710" s="27"/>
      <c r="I710" s="14"/>
      <c r="J710" s="14"/>
      <c r="K710" s="23" t="str">
        <f t="array" ref="K710">IF(L710="","",XLOOKUP(L710,selector_07,selector_07_ids,""))</f>
        <v/>
      </c>
      <c r="L710" s="25"/>
      <c r="M710" s="14"/>
      <c r="N710" s="23" t="str">
        <f t="array" ref="N710">IF(O710="","",XLOOKUP(O710,selector_04,selector_04_ids,""))</f>
        <v/>
      </c>
      <c r="O710" s="25"/>
      <c r="P710" s="14"/>
      <c r="Q710" s="27"/>
      <c r="R710" s="14"/>
    </row>
    <row r="711">
      <c r="A711" s="14"/>
      <c r="B711" s="23" t="str">
        <f>IF($A711="","",'Система'!$B$4)</f>
        <v/>
      </c>
      <c r="C711" s="14"/>
      <c r="D711" s="23" t="str">
        <f t="array" ref="D711">IF(E711="","",XLOOKUP(E711,selector_09,selector_09_ids,""))</f>
        <v/>
      </c>
      <c r="E711" s="25"/>
      <c r="F711" s="14"/>
      <c r="G711" s="27"/>
      <c r="H711" s="27"/>
      <c r="I711" s="14"/>
      <c r="J711" s="14"/>
      <c r="K711" s="23" t="str">
        <f t="array" ref="K711">IF(L711="","",XLOOKUP(L711,selector_07,selector_07_ids,""))</f>
        <v/>
      </c>
      <c r="L711" s="25"/>
      <c r="M711" s="14"/>
      <c r="N711" s="23" t="str">
        <f t="array" ref="N711">IF(O711="","",XLOOKUP(O711,selector_04,selector_04_ids,""))</f>
        <v/>
      </c>
      <c r="O711" s="25"/>
      <c r="P711" s="14"/>
      <c r="Q711" s="27"/>
      <c r="R711" s="14"/>
    </row>
    <row r="712">
      <c r="A712" s="14"/>
      <c r="B712" s="23" t="str">
        <f>IF($A712="","",'Система'!$B$4)</f>
        <v/>
      </c>
      <c r="C712" s="14"/>
      <c r="D712" s="23" t="str">
        <f t="array" ref="D712">IF(E712="","",XLOOKUP(E712,selector_09,selector_09_ids,""))</f>
        <v/>
      </c>
      <c r="E712" s="25"/>
      <c r="F712" s="14"/>
      <c r="G712" s="27"/>
      <c r="H712" s="27"/>
      <c r="I712" s="14"/>
      <c r="J712" s="14"/>
      <c r="K712" s="23" t="str">
        <f t="array" ref="K712">IF(L712="","",XLOOKUP(L712,selector_07,selector_07_ids,""))</f>
        <v/>
      </c>
      <c r="L712" s="25"/>
      <c r="M712" s="14"/>
      <c r="N712" s="23" t="str">
        <f t="array" ref="N712">IF(O712="","",XLOOKUP(O712,selector_04,selector_04_ids,""))</f>
        <v/>
      </c>
      <c r="O712" s="25"/>
      <c r="P712" s="14"/>
      <c r="Q712" s="27"/>
      <c r="R712" s="14"/>
    </row>
    <row r="713">
      <c r="A713" s="14"/>
      <c r="B713" s="23" t="str">
        <f>IF($A713="","",'Система'!$B$4)</f>
        <v/>
      </c>
      <c r="C713" s="14"/>
      <c r="D713" s="23" t="str">
        <f t="array" ref="D713">IF(E713="","",XLOOKUP(E713,selector_09,selector_09_ids,""))</f>
        <v/>
      </c>
      <c r="E713" s="25"/>
      <c r="F713" s="14"/>
      <c r="G713" s="27"/>
      <c r="H713" s="27"/>
      <c r="I713" s="14"/>
      <c r="J713" s="14"/>
      <c r="K713" s="23" t="str">
        <f t="array" ref="K713">IF(L713="","",XLOOKUP(L713,selector_07,selector_07_ids,""))</f>
        <v/>
      </c>
      <c r="L713" s="25"/>
      <c r="M713" s="14"/>
      <c r="N713" s="23" t="str">
        <f t="array" ref="N713">IF(O713="","",XLOOKUP(O713,selector_04,selector_04_ids,""))</f>
        <v/>
      </c>
      <c r="O713" s="25"/>
      <c r="P713" s="14"/>
      <c r="Q713" s="27"/>
      <c r="R713" s="14"/>
    </row>
    <row r="714">
      <c r="A714" s="14"/>
      <c r="B714" s="23" t="str">
        <f>IF($A714="","",'Система'!$B$4)</f>
        <v/>
      </c>
      <c r="C714" s="14"/>
      <c r="D714" s="23" t="str">
        <f t="array" ref="D714">IF(E714="","",XLOOKUP(E714,selector_09,selector_09_ids,""))</f>
        <v/>
      </c>
      <c r="E714" s="25"/>
      <c r="F714" s="14"/>
      <c r="G714" s="27"/>
      <c r="H714" s="27"/>
      <c r="I714" s="14"/>
      <c r="J714" s="14"/>
      <c r="K714" s="23" t="str">
        <f t="array" ref="K714">IF(L714="","",XLOOKUP(L714,selector_07,selector_07_ids,""))</f>
        <v/>
      </c>
      <c r="L714" s="25"/>
      <c r="M714" s="14"/>
      <c r="N714" s="23" t="str">
        <f t="array" ref="N714">IF(O714="","",XLOOKUP(O714,selector_04,selector_04_ids,""))</f>
        <v/>
      </c>
      <c r="O714" s="25"/>
      <c r="P714" s="14"/>
      <c r="Q714" s="27"/>
      <c r="R714" s="14"/>
    </row>
    <row r="715">
      <c r="A715" s="14"/>
      <c r="B715" s="23" t="str">
        <f>IF($A715="","",'Система'!$B$4)</f>
        <v/>
      </c>
      <c r="C715" s="14"/>
      <c r="D715" s="23" t="str">
        <f t="array" ref="D715">IF(E715="","",XLOOKUP(E715,selector_09,selector_09_ids,""))</f>
        <v/>
      </c>
      <c r="E715" s="25"/>
      <c r="F715" s="14"/>
      <c r="G715" s="27"/>
      <c r="H715" s="27"/>
      <c r="I715" s="14"/>
      <c r="J715" s="14"/>
      <c r="K715" s="23" t="str">
        <f t="array" ref="K715">IF(L715="","",XLOOKUP(L715,selector_07,selector_07_ids,""))</f>
        <v/>
      </c>
      <c r="L715" s="25"/>
      <c r="M715" s="14"/>
      <c r="N715" s="23" t="str">
        <f t="array" ref="N715">IF(O715="","",XLOOKUP(O715,selector_04,selector_04_ids,""))</f>
        <v/>
      </c>
      <c r="O715" s="25"/>
      <c r="P715" s="14"/>
      <c r="Q715" s="27"/>
      <c r="R715" s="14"/>
    </row>
    <row r="716">
      <c r="A716" s="14"/>
      <c r="B716" s="23" t="str">
        <f>IF($A716="","",'Система'!$B$4)</f>
        <v/>
      </c>
      <c r="C716" s="14"/>
      <c r="D716" s="23" t="str">
        <f t="array" ref="D716">IF(E716="","",XLOOKUP(E716,selector_09,selector_09_ids,""))</f>
        <v/>
      </c>
      <c r="E716" s="25"/>
      <c r="F716" s="14"/>
      <c r="G716" s="27"/>
      <c r="H716" s="27"/>
      <c r="I716" s="14"/>
      <c r="J716" s="14"/>
      <c r="K716" s="23" t="str">
        <f t="array" ref="K716">IF(L716="","",XLOOKUP(L716,selector_07,selector_07_ids,""))</f>
        <v/>
      </c>
      <c r="L716" s="25"/>
      <c r="M716" s="14"/>
      <c r="N716" s="23" t="str">
        <f t="array" ref="N716">IF(O716="","",XLOOKUP(O716,selector_04,selector_04_ids,""))</f>
        <v/>
      </c>
      <c r="O716" s="25"/>
      <c r="P716" s="14"/>
      <c r="Q716" s="27"/>
      <c r="R716" s="14"/>
    </row>
    <row r="717">
      <c r="A717" s="14"/>
      <c r="B717" s="23" t="str">
        <f>IF($A717="","",'Система'!$B$4)</f>
        <v/>
      </c>
      <c r="C717" s="14"/>
      <c r="D717" s="23" t="str">
        <f t="array" ref="D717">IF(E717="","",XLOOKUP(E717,selector_09,selector_09_ids,""))</f>
        <v/>
      </c>
      <c r="E717" s="25"/>
      <c r="F717" s="14"/>
      <c r="G717" s="27"/>
      <c r="H717" s="27"/>
      <c r="I717" s="14"/>
      <c r="J717" s="14"/>
      <c r="K717" s="23" t="str">
        <f t="array" ref="K717">IF(L717="","",XLOOKUP(L717,selector_07,selector_07_ids,""))</f>
        <v/>
      </c>
      <c r="L717" s="25"/>
      <c r="M717" s="14"/>
      <c r="N717" s="23" t="str">
        <f t="array" ref="N717">IF(O717="","",XLOOKUP(O717,selector_04,selector_04_ids,""))</f>
        <v/>
      </c>
      <c r="O717" s="25"/>
      <c r="P717" s="14"/>
      <c r="Q717" s="27"/>
      <c r="R717" s="14"/>
    </row>
    <row r="718">
      <c r="A718" s="14"/>
      <c r="B718" s="23" t="str">
        <f>IF($A718="","",'Система'!$B$4)</f>
        <v/>
      </c>
      <c r="C718" s="14"/>
      <c r="D718" s="23" t="str">
        <f t="array" ref="D718">IF(E718="","",XLOOKUP(E718,selector_09,selector_09_ids,""))</f>
        <v/>
      </c>
      <c r="E718" s="25"/>
      <c r="F718" s="14"/>
      <c r="G718" s="27"/>
      <c r="H718" s="27"/>
      <c r="I718" s="14"/>
      <c r="J718" s="14"/>
      <c r="K718" s="23" t="str">
        <f t="array" ref="K718">IF(L718="","",XLOOKUP(L718,selector_07,selector_07_ids,""))</f>
        <v/>
      </c>
      <c r="L718" s="25"/>
      <c r="M718" s="14"/>
      <c r="N718" s="23" t="str">
        <f t="array" ref="N718">IF(O718="","",XLOOKUP(O718,selector_04,selector_04_ids,""))</f>
        <v/>
      </c>
      <c r="O718" s="25"/>
      <c r="P718" s="14"/>
      <c r="Q718" s="27"/>
      <c r="R718" s="14"/>
    </row>
    <row r="719">
      <c r="A719" s="14"/>
      <c r="B719" s="23" t="str">
        <f>IF($A719="","",'Система'!$B$4)</f>
        <v/>
      </c>
      <c r="C719" s="14"/>
      <c r="D719" s="23" t="str">
        <f t="array" ref="D719">IF(E719="","",XLOOKUP(E719,selector_09,selector_09_ids,""))</f>
        <v/>
      </c>
      <c r="E719" s="25"/>
      <c r="F719" s="14"/>
      <c r="G719" s="27"/>
      <c r="H719" s="27"/>
      <c r="I719" s="14"/>
      <c r="J719" s="14"/>
      <c r="K719" s="23" t="str">
        <f t="array" ref="K719">IF(L719="","",XLOOKUP(L719,selector_07,selector_07_ids,""))</f>
        <v/>
      </c>
      <c r="L719" s="25"/>
      <c r="M719" s="14"/>
      <c r="N719" s="23" t="str">
        <f t="array" ref="N719">IF(O719="","",XLOOKUP(O719,selector_04,selector_04_ids,""))</f>
        <v/>
      </c>
      <c r="O719" s="25"/>
      <c r="P719" s="14"/>
      <c r="Q719" s="27"/>
      <c r="R719" s="14"/>
    </row>
    <row r="720">
      <c r="A720" s="14"/>
      <c r="B720" s="23" t="str">
        <f>IF($A720="","",'Система'!$B$4)</f>
        <v/>
      </c>
      <c r="C720" s="14"/>
      <c r="D720" s="23" t="str">
        <f t="array" ref="D720">IF(E720="","",XLOOKUP(E720,selector_09,selector_09_ids,""))</f>
        <v/>
      </c>
      <c r="E720" s="25"/>
      <c r="F720" s="14"/>
      <c r="G720" s="27"/>
      <c r="H720" s="27"/>
      <c r="I720" s="14"/>
      <c r="J720" s="14"/>
      <c r="K720" s="23" t="str">
        <f t="array" ref="K720">IF(L720="","",XLOOKUP(L720,selector_07,selector_07_ids,""))</f>
        <v/>
      </c>
      <c r="L720" s="25"/>
      <c r="M720" s="14"/>
      <c r="N720" s="23" t="str">
        <f t="array" ref="N720">IF(O720="","",XLOOKUP(O720,selector_04,selector_04_ids,""))</f>
        <v/>
      </c>
      <c r="O720" s="25"/>
      <c r="P720" s="14"/>
      <c r="Q720" s="27"/>
      <c r="R720" s="14"/>
    </row>
    <row r="721">
      <c r="A721" s="14"/>
      <c r="B721" s="23" t="str">
        <f>IF($A721="","",'Система'!$B$4)</f>
        <v/>
      </c>
      <c r="C721" s="14"/>
      <c r="D721" s="23" t="str">
        <f t="array" ref="D721">IF(E721="","",XLOOKUP(E721,selector_09,selector_09_ids,""))</f>
        <v/>
      </c>
      <c r="E721" s="25"/>
      <c r="F721" s="14"/>
      <c r="G721" s="27"/>
      <c r="H721" s="27"/>
      <c r="I721" s="14"/>
      <c r="J721" s="14"/>
      <c r="K721" s="23" t="str">
        <f t="array" ref="K721">IF(L721="","",XLOOKUP(L721,selector_07,selector_07_ids,""))</f>
        <v/>
      </c>
      <c r="L721" s="25"/>
      <c r="M721" s="14"/>
      <c r="N721" s="23" t="str">
        <f t="array" ref="N721">IF(O721="","",XLOOKUP(O721,selector_04,selector_04_ids,""))</f>
        <v/>
      </c>
      <c r="O721" s="25"/>
      <c r="P721" s="14"/>
      <c r="Q721" s="27"/>
      <c r="R721" s="14"/>
    </row>
    <row r="722">
      <c r="A722" s="14"/>
      <c r="B722" s="23" t="str">
        <f>IF($A722="","",'Система'!$B$4)</f>
        <v/>
      </c>
      <c r="C722" s="14"/>
      <c r="D722" s="23" t="str">
        <f t="array" ref="D722">IF(E722="","",XLOOKUP(E722,selector_09,selector_09_ids,""))</f>
        <v/>
      </c>
      <c r="E722" s="25"/>
      <c r="F722" s="14"/>
      <c r="G722" s="27"/>
      <c r="H722" s="27"/>
      <c r="I722" s="14"/>
      <c r="J722" s="14"/>
      <c r="K722" s="23" t="str">
        <f t="array" ref="K722">IF(L722="","",XLOOKUP(L722,selector_07,selector_07_ids,""))</f>
        <v/>
      </c>
      <c r="L722" s="25"/>
      <c r="M722" s="14"/>
      <c r="N722" s="23" t="str">
        <f t="array" ref="N722">IF(O722="","",XLOOKUP(O722,selector_04,selector_04_ids,""))</f>
        <v/>
      </c>
      <c r="O722" s="25"/>
      <c r="P722" s="14"/>
      <c r="Q722" s="27"/>
      <c r="R722" s="14"/>
    </row>
    <row r="723">
      <c r="A723" s="14"/>
      <c r="B723" s="23" t="str">
        <f>IF($A723="","",'Система'!$B$4)</f>
        <v/>
      </c>
      <c r="C723" s="14"/>
      <c r="D723" s="23" t="str">
        <f t="array" ref="D723">IF(E723="","",XLOOKUP(E723,selector_09,selector_09_ids,""))</f>
        <v/>
      </c>
      <c r="E723" s="25"/>
      <c r="F723" s="14"/>
      <c r="G723" s="27"/>
      <c r="H723" s="27"/>
      <c r="I723" s="14"/>
      <c r="J723" s="14"/>
      <c r="K723" s="23" t="str">
        <f t="array" ref="K723">IF(L723="","",XLOOKUP(L723,selector_07,selector_07_ids,""))</f>
        <v/>
      </c>
      <c r="L723" s="25"/>
      <c r="M723" s="14"/>
      <c r="N723" s="23" t="str">
        <f t="array" ref="N723">IF(O723="","",XLOOKUP(O723,selector_04,selector_04_ids,""))</f>
        <v/>
      </c>
      <c r="O723" s="25"/>
      <c r="P723" s="14"/>
      <c r="Q723" s="27"/>
      <c r="R723" s="14"/>
    </row>
    <row r="724">
      <c r="A724" s="14"/>
      <c r="B724" s="23" t="str">
        <f>IF($A724="","",'Система'!$B$4)</f>
        <v/>
      </c>
      <c r="C724" s="14"/>
      <c r="D724" s="23" t="str">
        <f t="array" ref="D724">IF(E724="","",XLOOKUP(E724,selector_09,selector_09_ids,""))</f>
        <v/>
      </c>
      <c r="E724" s="25"/>
      <c r="F724" s="14"/>
      <c r="G724" s="27"/>
      <c r="H724" s="27"/>
      <c r="I724" s="14"/>
      <c r="J724" s="14"/>
      <c r="K724" s="23" t="str">
        <f t="array" ref="K724">IF(L724="","",XLOOKUP(L724,selector_07,selector_07_ids,""))</f>
        <v/>
      </c>
      <c r="L724" s="25"/>
      <c r="M724" s="14"/>
      <c r="N724" s="23" t="str">
        <f t="array" ref="N724">IF(O724="","",XLOOKUP(O724,selector_04,selector_04_ids,""))</f>
        <v/>
      </c>
      <c r="O724" s="25"/>
      <c r="P724" s="14"/>
      <c r="Q724" s="27"/>
      <c r="R724" s="14"/>
    </row>
    <row r="725">
      <c r="A725" s="14"/>
      <c r="B725" s="23" t="str">
        <f>IF($A725="","",'Система'!$B$4)</f>
        <v/>
      </c>
      <c r="C725" s="14"/>
      <c r="D725" s="23" t="str">
        <f t="array" ref="D725">IF(E725="","",XLOOKUP(E725,selector_09,selector_09_ids,""))</f>
        <v/>
      </c>
      <c r="E725" s="25"/>
      <c r="F725" s="14"/>
      <c r="G725" s="27"/>
      <c r="H725" s="27"/>
      <c r="I725" s="14"/>
      <c r="J725" s="14"/>
      <c r="K725" s="23" t="str">
        <f t="array" ref="K725">IF(L725="","",XLOOKUP(L725,selector_07,selector_07_ids,""))</f>
        <v/>
      </c>
      <c r="L725" s="25"/>
      <c r="M725" s="14"/>
      <c r="N725" s="23" t="str">
        <f t="array" ref="N725">IF(O725="","",XLOOKUP(O725,selector_04,selector_04_ids,""))</f>
        <v/>
      </c>
      <c r="O725" s="25"/>
      <c r="P725" s="14"/>
      <c r="Q725" s="27"/>
      <c r="R725" s="14"/>
    </row>
    <row r="726">
      <c r="A726" s="14"/>
      <c r="B726" s="23" t="str">
        <f>IF($A726="","",'Система'!$B$4)</f>
        <v/>
      </c>
      <c r="C726" s="14"/>
      <c r="D726" s="23" t="str">
        <f t="array" ref="D726">IF(E726="","",XLOOKUP(E726,selector_09,selector_09_ids,""))</f>
        <v/>
      </c>
      <c r="E726" s="25"/>
      <c r="F726" s="14"/>
      <c r="G726" s="27"/>
      <c r="H726" s="27"/>
      <c r="I726" s="14"/>
      <c r="J726" s="14"/>
      <c r="K726" s="23" t="str">
        <f t="array" ref="K726">IF(L726="","",XLOOKUP(L726,selector_07,selector_07_ids,""))</f>
        <v/>
      </c>
      <c r="L726" s="25"/>
      <c r="M726" s="14"/>
      <c r="N726" s="23" t="str">
        <f t="array" ref="N726">IF(O726="","",XLOOKUP(O726,selector_04,selector_04_ids,""))</f>
        <v/>
      </c>
      <c r="O726" s="25"/>
      <c r="P726" s="14"/>
      <c r="Q726" s="27"/>
      <c r="R726" s="14"/>
    </row>
    <row r="727">
      <c r="A727" s="14"/>
      <c r="B727" s="23" t="str">
        <f>IF($A727="","",'Система'!$B$4)</f>
        <v/>
      </c>
      <c r="C727" s="14"/>
      <c r="D727" s="23" t="str">
        <f t="array" ref="D727">IF(E727="","",XLOOKUP(E727,selector_09,selector_09_ids,""))</f>
        <v/>
      </c>
      <c r="E727" s="25"/>
      <c r="F727" s="14"/>
      <c r="G727" s="27"/>
      <c r="H727" s="27"/>
      <c r="I727" s="14"/>
      <c r="J727" s="14"/>
      <c r="K727" s="23" t="str">
        <f t="array" ref="K727">IF(L727="","",XLOOKUP(L727,selector_07,selector_07_ids,""))</f>
        <v/>
      </c>
      <c r="L727" s="25"/>
      <c r="M727" s="14"/>
      <c r="N727" s="23" t="str">
        <f t="array" ref="N727">IF(O727="","",XLOOKUP(O727,selector_04,selector_04_ids,""))</f>
        <v/>
      </c>
      <c r="O727" s="25"/>
      <c r="P727" s="14"/>
      <c r="Q727" s="27"/>
      <c r="R727" s="14"/>
    </row>
    <row r="728">
      <c r="A728" s="14"/>
      <c r="B728" s="23" t="str">
        <f>IF($A728="","",'Система'!$B$4)</f>
        <v/>
      </c>
      <c r="C728" s="14"/>
      <c r="D728" s="23" t="str">
        <f t="array" ref="D728">IF(E728="","",XLOOKUP(E728,selector_09,selector_09_ids,""))</f>
        <v/>
      </c>
      <c r="E728" s="25"/>
      <c r="F728" s="14"/>
      <c r="G728" s="27"/>
      <c r="H728" s="27"/>
      <c r="I728" s="14"/>
      <c r="J728" s="14"/>
      <c r="K728" s="23" t="str">
        <f t="array" ref="K728">IF(L728="","",XLOOKUP(L728,selector_07,selector_07_ids,""))</f>
        <v/>
      </c>
      <c r="L728" s="25"/>
      <c r="M728" s="14"/>
      <c r="N728" s="23" t="str">
        <f t="array" ref="N728">IF(O728="","",XLOOKUP(O728,selector_04,selector_04_ids,""))</f>
        <v/>
      </c>
      <c r="O728" s="25"/>
      <c r="P728" s="14"/>
      <c r="Q728" s="27"/>
      <c r="R728" s="14"/>
    </row>
    <row r="729">
      <c r="A729" s="14"/>
      <c r="B729" s="23" t="str">
        <f>IF($A729="","",'Система'!$B$4)</f>
        <v/>
      </c>
      <c r="C729" s="14"/>
      <c r="D729" s="23" t="str">
        <f t="array" ref="D729">IF(E729="","",XLOOKUP(E729,selector_09,selector_09_ids,""))</f>
        <v/>
      </c>
      <c r="E729" s="25"/>
      <c r="F729" s="14"/>
      <c r="G729" s="27"/>
      <c r="H729" s="27"/>
      <c r="I729" s="14"/>
      <c r="J729" s="14"/>
      <c r="K729" s="23" t="str">
        <f t="array" ref="K729">IF(L729="","",XLOOKUP(L729,selector_07,selector_07_ids,""))</f>
        <v/>
      </c>
      <c r="L729" s="25"/>
      <c r="M729" s="14"/>
      <c r="N729" s="23" t="str">
        <f t="array" ref="N729">IF(O729="","",XLOOKUP(O729,selector_04,selector_04_ids,""))</f>
        <v/>
      </c>
      <c r="O729" s="25"/>
      <c r="P729" s="14"/>
      <c r="Q729" s="27"/>
      <c r="R729" s="14"/>
    </row>
    <row r="730">
      <c r="A730" s="14"/>
      <c r="B730" s="23" t="str">
        <f>IF($A730="","",'Система'!$B$4)</f>
        <v/>
      </c>
      <c r="C730" s="14"/>
      <c r="D730" s="23" t="str">
        <f t="array" ref="D730">IF(E730="","",XLOOKUP(E730,selector_09,selector_09_ids,""))</f>
        <v/>
      </c>
      <c r="E730" s="25"/>
      <c r="F730" s="14"/>
      <c r="G730" s="27"/>
      <c r="H730" s="27"/>
      <c r="I730" s="14"/>
      <c r="J730" s="14"/>
      <c r="K730" s="23" t="str">
        <f t="array" ref="K730">IF(L730="","",XLOOKUP(L730,selector_07,selector_07_ids,""))</f>
        <v/>
      </c>
      <c r="L730" s="25"/>
      <c r="M730" s="14"/>
      <c r="N730" s="23" t="str">
        <f t="array" ref="N730">IF(O730="","",XLOOKUP(O730,selector_04,selector_04_ids,""))</f>
        <v/>
      </c>
      <c r="O730" s="25"/>
      <c r="P730" s="14"/>
      <c r="Q730" s="27"/>
      <c r="R730" s="14"/>
    </row>
    <row r="731">
      <c r="A731" s="14"/>
      <c r="B731" s="23" t="str">
        <f>IF($A731="","",'Система'!$B$4)</f>
        <v/>
      </c>
      <c r="C731" s="14"/>
      <c r="D731" s="23" t="str">
        <f t="array" ref="D731">IF(E731="","",XLOOKUP(E731,selector_09,selector_09_ids,""))</f>
        <v/>
      </c>
      <c r="E731" s="25"/>
      <c r="F731" s="14"/>
      <c r="G731" s="27"/>
      <c r="H731" s="27"/>
      <c r="I731" s="14"/>
      <c r="J731" s="14"/>
      <c r="K731" s="23" t="str">
        <f t="array" ref="K731">IF(L731="","",XLOOKUP(L731,selector_07,selector_07_ids,""))</f>
        <v/>
      </c>
      <c r="L731" s="25"/>
      <c r="M731" s="14"/>
      <c r="N731" s="23" t="str">
        <f t="array" ref="N731">IF(O731="","",XLOOKUP(O731,selector_04,selector_04_ids,""))</f>
        <v/>
      </c>
      <c r="O731" s="25"/>
      <c r="P731" s="14"/>
      <c r="Q731" s="27"/>
      <c r="R731" s="14"/>
    </row>
    <row r="732">
      <c r="A732" s="14"/>
      <c r="B732" s="23" t="str">
        <f>IF($A732="","",'Система'!$B$4)</f>
        <v/>
      </c>
      <c r="C732" s="14"/>
      <c r="D732" s="23" t="str">
        <f t="array" ref="D732">IF(E732="","",XLOOKUP(E732,selector_09,selector_09_ids,""))</f>
        <v/>
      </c>
      <c r="E732" s="25"/>
      <c r="F732" s="14"/>
      <c r="G732" s="27"/>
      <c r="H732" s="27"/>
      <c r="I732" s="14"/>
      <c r="J732" s="14"/>
      <c r="K732" s="23" t="str">
        <f t="array" ref="K732">IF(L732="","",XLOOKUP(L732,selector_07,selector_07_ids,""))</f>
        <v/>
      </c>
      <c r="L732" s="25"/>
      <c r="M732" s="14"/>
      <c r="N732" s="23" t="str">
        <f t="array" ref="N732">IF(O732="","",XLOOKUP(O732,selector_04,selector_04_ids,""))</f>
        <v/>
      </c>
      <c r="O732" s="25"/>
      <c r="P732" s="14"/>
      <c r="Q732" s="27"/>
      <c r="R732" s="14"/>
    </row>
    <row r="733">
      <c r="A733" s="14"/>
      <c r="B733" s="23" t="str">
        <f>IF($A733="","",'Система'!$B$4)</f>
        <v/>
      </c>
      <c r="C733" s="14"/>
      <c r="D733" s="23" t="str">
        <f t="array" ref="D733">IF(E733="","",XLOOKUP(E733,selector_09,selector_09_ids,""))</f>
        <v/>
      </c>
      <c r="E733" s="25"/>
      <c r="F733" s="14"/>
      <c r="G733" s="27"/>
      <c r="H733" s="27"/>
      <c r="I733" s="14"/>
      <c r="J733" s="14"/>
      <c r="K733" s="23" t="str">
        <f t="array" ref="K733">IF(L733="","",XLOOKUP(L733,selector_07,selector_07_ids,""))</f>
        <v/>
      </c>
      <c r="L733" s="25"/>
      <c r="M733" s="14"/>
      <c r="N733" s="23" t="str">
        <f t="array" ref="N733">IF(O733="","",XLOOKUP(O733,selector_04,selector_04_ids,""))</f>
        <v/>
      </c>
      <c r="O733" s="25"/>
      <c r="P733" s="14"/>
      <c r="Q733" s="27"/>
      <c r="R733" s="14"/>
    </row>
    <row r="734">
      <c r="A734" s="14"/>
      <c r="B734" s="23" t="str">
        <f>IF($A734="","",'Система'!$B$4)</f>
        <v/>
      </c>
      <c r="C734" s="14"/>
      <c r="D734" s="23" t="str">
        <f t="array" ref="D734">IF(E734="","",XLOOKUP(E734,selector_09,selector_09_ids,""))</f>
        <v/>
      </c>
      <c r="E734" s="25"/>
      <c r="F734" s="14"/>
      <c r="G734" s="27"/>
      <c r="H734" s="27"/>
      <c r="I734" s="14"/>
      <c r="J734" s="14"/>
      <c r="K734" s="23" t="str">
        <f t="array" ref="K734">IF(L734="","",XLOOKUP(L734,selector_07,selector_07_ids,""))</f>
        <v/>
      </c>
      <c r="L734" s="25"/>
      <c r="M734" s="14"/>
      <c r="N734" s="23" t="str">
        <f t="array" ref="N734">IF(O734="","",XLOOKUP(O734,selector_04,selector_04_ids,""))</f>
        <v/>
      </c>
      <c r="O734" s="25"/>
      <c r="P734" s="14"/>
      <c r="Q734" s="27"/>
      <c r="R734" s="14"/>
    </row>
    <row r="735">
      <c r="A735" s="14"/>
      <c r="B735" s="23" t="str">
        <f>IF($A735="","",'Система'!$B$4)</f>
        <v/>
      </c>
      <c r="C735" s="14"/>
      <c r="D735" s="23" t="str">
        <f t="array" ref="D735">IF(E735="","",XLOOKUP(E735,selector_09,selector_09_ids,""))</f>
        <v/>
      </c>
      <c r="E735" s="25"/>
      <c r="F735" s="14"/>
      <c r="G735" s="27"/>
      <c r="H735" s="27"/>
      <c r="I735" s="14"/>
      <c r="J735" s="14"/>
      <c r="K735" s="23" t="str">
        <f t="array" ref="K735">IF(L735="","",XLOOKUP(L735,selector_07,selector_07_ids,""))</f>
        <v/>
      </c>
      <c r="L735" s="25"/>
      <c r="M735" s="14"/>
      <c r="N735" s="23" t="str">
        <f t="array" ref="N735">IF(O735="","",XLOOKUP(O735,selector_04,selector_04_ids,""))</f>
        <v/>
      </c>
      <c r="O735" s="25"/>
      <c r="P735" s="14"/>
      <c r="Q735" s="27"/>
      <c r="R735" s="14"/>
    </row>
    <row r="736">
      <c r="A736" s="14"/>
      <c r="B736" s="23" t="str">
        <f>IF($A736="","",'Система'!$B$4)</f>
        <v/>
      </c>
      <c r="C736" s="14"/>
      <c r="D736" s="23" t="str">
        <f t="array" ref="D736">IF(E736="","",XLOOKUP(E736,selector_09,selector_09_ids,""))</f>
        <v/>
      </c>
      <c r="E736" s="25"/>
      <c r="F736" s="14"/>
      <c r="G736" s="27"/>
      <c r="H736" s="27"/>
      <c r="I736" s="14"/>
      <c r="J736" s="14"/>
      <c r="K736" s="23" t="str">
        <f t="array" ref="K736">IF(L736="","",XLOOKUP(L736,selector_07,selector_07_ids,""))</f>
        <v/>
      </c>
      <c r="L736" s="25"/>
      <c r="M736" s="14"/>
      <c r="N736" s="23" t="str">
        <f t="array" ref="N736">IF(O736="","",XLOOKUP(O736,selector_04,selector_04_ids,""))</f>
        <v/>
      </c>
      <c r="O736" s="25"/>
      <c r="P736" s="14"/>
      <c r="Q736" s="27"/>
      <c r="R736" s="14"/>
    </row>
    <row r="737">
      <c r="A737" s="14"/>
      <c r="B737" s="23" t="str">
        <f>IF($A737="","",'Система'!$B$4)</f>
        <v/>
      </c>
      <c r="C737" s="14"/>
      <c r="D737" s="23" t="str">
        <f t="array" ref="D737">IF(E737="","",XLOOKUP(E737,selector_09,selector_09_ids,""))</f>
        <v/>
      </c>
      <c r="E737" s="25"/>
      <c r="F737" s="14"/>
      <c r="G737" s="27"/>
      <c r="H737" s="27"/>
      <c r="I737" s="14"/>
      <c r="J737" s="14"/>
      <c r="K737" s="23" t="str">
        <f t="array" ref="K737">IF(L737="","",XLOOKUP(L737,selector_07,selector_07_ids,""))</f>
        <v/>
      </c>
      <c r="L737" s="25"/>
      <c r="M737" s="14"/>
      <c r="N737" s="23" t="str">
        <f t="array" ref="N737">IF(O737="","",XLOOKUP(O737,selector_04,selector_04_ids,""))</f>
        <v/>
      </c>
      <c r="O737" s="25"/>
      <c r="P737" s="14"/>
      <c r="Q737" s="27"/>
      <c r="R737" s="14"/>
    </row>
    <row r="738">
      <c r="A738" s="14"/>
      <c r="B738" s="23" t="str">
        <f>IF($A738="","",'Система'!$B$4)</f>
        <v/>
      </c>
      <c r="C738" s="14"/>
      <c r="D738" s="23" t="str">
        <f t="array" ref="D738">IF(E738="","",XLOOKUP(E738,selector_09,selector_09_ids,""))</f>
        <v/>
      </c>
      <c r="E738" s="25"/>
      <c r="F738" s="14"/>
      <c r="G738" s="27"/>
      <c r="H738" s="27"/>
      <c r="I738" s="14"/>
      <c r="J738" s="14"/>
      <c r="K738" s="23" t="str">
        <f t="array" ref="K738">IF(L738="","",XLOOKUP(L738,selector_07,selector_07_ids,""))</f>
        <v/>
      </c>
      <c r="L738" s="25"/>
      <c r="M738" s="14"/>
      <c r="N738" s="23" t="str">
        <f t="array" ref="N738">IF(O738="","",XLOOKUP(O738,selector_04,selector_04_ids,""))</f>
        <v/>
      </c>
      <c r="O738" s="25"/>
      <c r="P738" s="14"/>
      <c r="Q738" s="27"/>
      <c r="R738" s="14"/>
    </row>
    <row r="739">
      <c r="A739" s="14"/>
      <c r="B739" s="23" t="str">
        <f>IF($A739="","",'Система'!$B$4)</f>
        <v/>
      </c>
      <c r="C739" s="14"/>
      <c r="D739" s="23" t="str">
        <f t="array" ref="D739">IF(E739="","",XLOOKUP(E739,selector_09,selector_09_ids,""))</f>
        <v/>
      </c>
      <c r="E739" s="25"/>
      <c r="F739" s="14"/>
      <c r="G739" s="27"/>
      <c r="H739" s="27"/>
      <c r="I739" s="14"/>
      <c r="J739" s="14"/>
      <c r="K739" s="23" t="str">
        <f t="array" ref="K739">IF(L739="","",XLOOKUP(L739,selector_07,selector_07_ids,""))</f>
        <v/>
      </c>
      <c r="L739" s="25"/>
      <c r="M739" s="14"/>
      <c r="N739" s="23" t="str">
        <f t="array" ref="N739">IF(O739="","",XLOOKUP(O739,selector_04,selector_04_ids,""))</f>
        <v/>
      </c>
      <c r="O739" s="25"/>
      <c r="P739" s="14"/>
      <c r="Q739" s="27"/>
      <c r="R739" s="14"/>
    </row>
    <row r="740">
      <c r="A740" s="14"/>
      <c r="B740" s="23" t="str">
        <f>IF($A740="","",'Система'!$B$4)</f>
        <v/>
      </c>
      <c r="C740" s="14"/>
      <c r="D740" s="23" t="str">
        <f t="array" ref="D740">IF(E740="","",XLOOKUP(E740,selector_09,selector_09_ids,""))</f>
        <v/>
      </c>
      <c r="E740" s="25"/>
      <c r="F740" s="14"/>
      <c r="G740" s="27"/>
      <c r="H740" s="27"/>
      <c r="I740" s="14"/>
      <c r="J740" s="14"/>
      <c r="K740" s="23" t="str">
        <f t="array" ref="K740">IF(L740="","",XLOOKUP(L740,selector_07,selector_07_ids,""))</f>
        <v/>
      </c>
      <c r="L740" s="25"/>
      <c r="M740" s="14"/>
      <c r="N740" s="23" t="str">
        <f t="array" ref="N740">IF(O740="","",XLOOKUP(O740,selector_04,selector_04_ids,""))</f>
        <v/>
      </c>
      <c r="O740" s="25"/>
      <c r="P740" s="14"/>
      <c r="Q740" s="27"/>
      <c r="R740" s="14"/>
    </row>
    <row r="741">
      <c r="A741" s="14"/>
      <c r="B741" s="23" t="str">
        <f>IF($A741="","",'Система'!$B$4)</f>
        <v/>
      </c>
      <c r="C741" s="14"/>
      <c r="D741" s="23" t="str">
        <f t="array" ref="D741">IF(E741="","",XLOOKUP(E741,selector_09,selector_09_ids,""))</f>
        <v/>
      </c>
      <c r="E741" s="25"/>
      <c r="F741" s="14"/>
      <c r="G741" s="27"/>
      <c r="H741" s="27"/>
      <c r="I741" s="14"/>
      <c r="J741" s="14"/>
      <c r="K741" s="23" t="str">
        <f t="array" ref="K741">IF(L741="","",XLOOKUP(L741,selector_07,selector_07_ids,""))</f>
        <v/>
      </c>
      <c r="L741" s="25"/>
      <c r="M741" s="14"/>
      <c r="N741" s="23" t="str">
        <f t="array" ref="N741">IF(O741="","",XLOOKUP(O741,selector_04,selector_04_ids,""))</f>
        <v/>
      </c>
      <c r="O741" s="25"/>
      <c r="P741" s="14"/>
      <c r="Q741" s="27"/>
      <c r="R741" s="14"/>
    </row>
    <row r="742">
      <c r="A742" s="14"/>
      <c r="B742" s="23" t="str">
        <f>IF($A742="","",'Система'!$B$4)</f>
        <v/>
      </c>
      <c r="C742" s="14"/>
      <c r="D742" s="23" t="str">
        <f t="array" ref="D742">IF(E742="","",XLOOKUP(E742,selector_09,selector_09_ids,""))</f>
        <v/>
      </c>
      <c r="E742" s="25"/>
      <c r="F742" s="14"/>
      <c r="G742" s="27"/>
      <c r="H742" s="27"/>
      <c r="I742" s="14"/>
      <c r="J742" s="14"/>
      <c r="K742" s="23" t="str">
        <f t="array" ref="K742">IF(L742="","",XLOOKUP(L742,selector_07,selector_07_ids,""))</f>
        <v/>
      </c>
      <c r="L742" s="25"/>
      <c r="M742" s="14"/>
      <c r="N742" s="23" t="str">
        <f t="array" ref="N742">IF(O742="","",XLOOKUP(O742,selector_04,selector_04_ids,""))</f>
        <v/>
      </c>
      <c r="O742" s="25"/>
      <c r="P742" s="14"/>
      <c r="Q742" s="27"/>
      <c r="R742" s="14"/>
    </row>
    <row r="743">
      <c r="A743" s="14"/>
      <c r="B743" s="23" t="str">
        <f>IF($A743="","",'Система'!$B$4)</f>
        <v/>
      </c>
      <c r="C743" s="14"/>
      <c r="D743" s="23" t="str">
        <f t="array" ref="D743">IF(E743="","",XLOOKUP(E743,selector_09,selector_09_ids,""))</f>
        <v/>
      </c>
      <c r="E743" s="25"/>
      <c r="F743" s="14"/>
      <c r="G743" s="27"/>
      <c r="H743" s="27"/>
      <c r="I743" s="14"/>
      <c r="J743" s="14"/>
      <c r="K743" s="23" t="str">
        <f t="array" ref="K743">IF(L743="","",XLOOKUP(L743,selector_07,selector_07_ids,""))</f>
        <v/>
      </c>
      <c r="L743" s="25"/>
      <c r="M743" s="14"/>
      <c r="N743" s="23" t="str">
        <f t="array" ref="N743">IF(O743="","",XLOOKUP(O743,selector_04,selector_04_ids,""))</f>
        <v/>
      </c>
      <c r="O743" s="25"/>
      <c r="P743" s="14"/>
      <c r="Q743" s="27"/>
      <c r="R743" s="14"/>
    </row>
    <row r="744">
      <c r="A744" s="14"/>
      <c r="B744" s="23" t="str">
        <f>IF($A744="","",'Система'!$B$4)</f>
        <v/>
      </c>
      <c r="C744" s="14"/>
      <c r="D744" s="23" t="str">
        <f t="array" ref="D744">IF(E744="","",XLOOKUP(E744,selector_09,selector_09_ids,""))</f>
        <v/>
      </c>
      <c r="E744" s="25"/>
      <c r="F744" s="14"/>
      <c r="G744" s="27"/>
      <c r="H744" s="27"/>
      <c r="I744" s="14"/>
      <c r="J744" s="14"/>
      <c r="K744" s="23" t="str">
        <f t="array" ref="K744">IF(L744="","",XLOOKUP(L744,selector_07,selector_07_ids,""))</f>
        <v/>
      </c>
      <c r="L744" s="25"/>
      <c r="M744" s="14"/>
      <c r="N744" s="23" t="str">
        <f t="array" ref="N744">IF(O744="","",XLOOKUP(O744,selector_04,selector_04_ids,""))</f>
        <v/>
      </c>
      <c r="O744" s="25"/>
      <c r="P744" s="14"/>
      <c r="Q744" s="27"/>
      <c r="R744" s="14"/>
    </row>
    <row r="745">
      <c r="A745" s="14"/>
      <c r="B745" s="23" t="str">
        <f>IF($A745="","",'Система'!$B$4)</f>
        <v/>
      </c>
      <c r="C745" s="14"/>
      <c r="D745" s="23" t="str">
        <f t="array" ref="D745">IF(E745="","",XLOOKUP(E745,selector_09,selector_09_ids,""))</f>
        <v/>
      </c>
      <c r="E745" s="25"/>
      <c r="F745" s="14"/>
      <c r="G745" s="27"/>
      <c r="H745" s="27"/>
      <c r="I745" s="14"/>
      <c r="J745" s="14"/>
      <c r="K745" s="23" t="str">
        <f t="array" ref="K745">IF(L745="","",XLOOKUP(L745,selector_07,selector_07_ids,""))</f>
        <v/>
      </c>
      <c r="L745" s="25"/>
      <c r="M745" s="14"/>
      <c r="N745" s="23" t="str">
        <f t="array" ref="N745">IF(O745="","",XLOOKUP(O745,selector_04,selector_04_ids,""))</f>
        <v/>
      </c>
      <c r="O745" s="25"/>
      <c r="P745" s="14"/>
      <c r="Q745" s="27"/>
      <c r="R745" s="14"/>
    </row>
    <row r="746">
      <c r="A746" s="14"/>
      <c r="B746" s="23" t="str">
        <f>IF($A746="","",'Система'!$B$4)</f>
        <v/>
      </c>
      <c r="C746" s="14"/>
      <c r="D746" s="23" t="str">
        <f t="array" ref="D746">IF(E746="","",XLOOKUP(E746,selector_09,selector_09_ids,""))</f>
        <v/>
      </c>
      <c r="E746" s="25"/>
      <c r="F746" s="14"/>
      <c r="G746" s="27"/>
      <c r="H746" s="27"/>
      <c r="I746" s="14"/>
      <c r="J746" s="14"/>
      <c r="K746" s="23" t="str">
        <f t="array" ref="K746">IF(L746="","",XLOOKUP(L746,selector_07,selector_07_ids,""))</f>
        <v/>
      </c>
      <c r="L746" s="25"/>
      <c r="M746" s="14"/>
      <c r="N746" s="23" t="str">
        <f t="array" ref="N746">IF(O746="","",XLOOKUP(O746,selector_04,selector_04_ids,""))</f>
        <v/>
      </c>
      <c r="O746" s="25"/>
      <c r="P746" s="14"/>
      <c r="Q746" s="27"/>
      <c r="R746" s="14"/>
    </row>
    <row r="747">
      <c r="A747" s="14"/>
      <c r="B747" s="23" t="str">
        <f>IF($A747="","",'Система'!$B$4)</f>
        <v/>
      </c>
      <c r="C747" s="14"/>
      <c r="D747" s="23" t="str">
        <f t="array" ref="D747">IF(E747="","",XLOOKUP(E747,selector_09,selector_09_ids,""))</f>
        <v/>
      </c>
      <c r="E747" s="25"/>
      <c r="F747" s="14"/>
      <c r="G747" s="27"/>
      <c r="H747" s="27"/>
      <c r="I747" s="14"/>
      <c r="J747" s="14"/>
      <c r="K747" s="23" t="str">
        <f t="array" ref="K747">IF(L747="","",XLOOKUP(L747,selector_07,selector_07_ids,""))</f>
        <v/>
      </c>
      <c r="L747" s="25"/>
      <c r="M747" s="14"/>
      <c r="N747" s="23" t="str">
        <f t="array" ref="N747">IF(O747="","",XLOOKUP(O747,selector_04,selector_04_ids,""))</f>
        <v/>
      </c>
      <c r="O747" s="25"/>
      <c r="P747" s="14"/>
      <c r="Q747" s="27"/>
      <c r="R747" s="14"/>
    </row>
    <row r="748">
      <c r="A748" s="14"/>
      <c r="B748" s="23" t="str">
        <f>IF($A748="","",'Система'!$B$4)</f>
        <v/>
      </c>
      <c r="C748" s="14"/>
      <c r="D748" s="23" t="str">
        <f t="array" ref="D748">IF(E748="","",XLOOKUP(E748,selector_09,selector_09_ids,""))</f>
        <v/>
      </c>
      <c r="E748" s="25"/>
      <c r="F748" s="14"/>
      <c r="G748" s="27"/>
      <c r="H748" s="27"/>
      <c r="I748" s="14"/>
      <c r="J748" s="14"/>
      <c r="K748" s="23" t="str">
        <f t="array" ref="K748">IF(L748="","",XLOOKUP(L748,selector_07,selector_07_ids,""))</f>
        <v/>
      </c>
      <c r="L748" s="25"/>
      <c r="M748" s="14"/>
      <c r="N748" s="23" t="str">
        <f t="array" ref="N748">IF(O748="","",XLOOKUP(O748,selector_04,selector_04_ids,""))</f>
        <v/>
      </c>
      <c r="O748" s="25"/>
      <c r="P748" s="14"/>
      <c r="Q748" s="27"/>
      <c r="R748" s="14"/>
    </row>
    <row r="749">
      <c r="A749" s="14"/>
      <c r="B749" s="23" t="str">
        <f>IF($A749="","",'Система'!$B$4)</f>
        <v/>
      </c>
      <c r="C749" s="14"/>
      <c r="D749" s="23" t="str">
        <f t="array" ref="D749">IF(E749="","",XLOOKUP(E749,selector_09,selector_09_ids,""))</f>
        <v/>
      </c>
      <c r="E749" s="25"/>
      <c r="F749" s="14"/>
      <c r="G749" s="27"/>
      <c r="H749" s="27"/>
      <c r="I749" s="14"/>
      <c r="J749" s="14"/>
      <c r="K749" s="23" t="str">
        <f t="array" ref="K749">IF(L749="","",XLOOKUP(L749,selector_07,selector_07_ids,""))</f>
        <v/>
      </c>
      <c r="L749" s="25"/>
      <c r="M749" s="14"/>
      <c r="N749" s="23" t="str">
        <f t="array" ref="N749">IF(O749="","",XLOOKUP(O749,selector_04,selector_04_ids,""))</f>
        <v/>
      </c>
      <c r="O749" s="25"/>
      <c r="P749" s="14"/>
      <c r="Q749" s="27"/>
      <c r="R749" s="14"/>
    </row>
    <row r="750">
      <c r="A750" s="14"/>
      <c r="B750" s="23" t="str">
        <f>IF($A750="","",'Система'!$B$4)</f>
        <v/>
      </c>
      <c r="C750" s="14"/>
      <c r="D750" s="23" t="str">
        <f t="array" ref="D750">IF(E750="","",XLOOKUP(E750,selector_09,selector_09_ids,""))</f>
        <v/>
      </c>
      <c r="E750" s="25"/>
      <c r="F750" s="14"/>
      <c r="G750" s="27"/>
      <c r="H750" s="27"/>
      <c r="I750" s="14"/>
      <c r="J750" s="14"/>
      <c r="K750" s="23" t="str">
        <f t="array" ref="K750">IF(L750="","",XLOOKUP(L750,selector_07,selector_07_ids,""))</f>
        <v/>
      </c>
      <c r="L750" s="25"/>
      <c r="M750" s="14"/>
      <c r="N750" s="23" t="str">
        <f t="array" ref="N750">IF(O750="","",XLOOKUP(O750,selector_04,selector_04_ids,""))</f>
        <v/>
      </c>
      <c r="O750" s="25"/>
      <c r="P750" s="14"/>
      <c r="Q750" s="27"/>
      <c r="R750" s="14"/>
    </row>
    <row r="751">
      <c r="A751" s="14"/>
      <c r="B751" s="23" t="str">
        <f>IF($A751="","",'Система'!$B$4)</f>
        <v/>
      </c>
      <c r="C751" s="14"/>
      <c r="D751" s="23" t="str">
        <f t="array" ref="D751">IF(E751="","",XLOOKUP(E751,selector_09,selector_09_ids,""))</f>
        <v/>
      </c>
      <c r="E751" s="25"/>
      <c r="F751" s="14"/>
      <c r="G751" s="27"/>
      <c r="H751" s="27"/>
      <c r="I751" s="14"/>
      <c r="J751" s="14"/>
      <c r="K751" s="23" t="str">
        <f t="array" ref="K751">IF(L751="","",XLOOKUP(L751,selector_07,selector_07_ids,""))</f>
        <v/>
      </c>
      <c r="L751" s="25"/>
      <c r="M751" s="14"/>
      <c r="N751" s="23" t="str">
        <f t="array" ref="N751">IF(O751="","",XLOOKUP(O751,selector_04,selector_04_ids,""))</f>
        <v/>
      </c>
      <c r="O751" s="25"/>
      <c r="P751" s="14"/>
      <c r="Q751" s="27"/>
      <c r="R751" s="14"/>
    </row>
    <row r="752">
      <c r="A752" s="14"/>
      <c r="B752" s="23" t="str">
        <f>IF($A752="","",'Система'!$B$4)</f>
        <v/>
      </c>
      <c r="C752" s="14"/>
      <c r="D752" s="23" t="str">
        <f t="array" ref="D752">IF(E752="","",XLOOKUP(E752,selector_09,selector_09_ids,""))</f>
        <v/>
      </c>
      <c r="E752" s="25"/>
      <c r="F752" s="14"/>
      <c r="G752" s="27"/>
      <c r="H752" s="27"/>
      <c r="I752" s="14"/>
      <c r="J752" s="14"/>
      <c r="K752" s="23" t="str">
        <f t="array" ref="K752">IF(L752="","",XLOOKUP(L752,selector_07,selector_07_ids,""))</f>
        <v/>
      </c>
      <c r="L752" s="25"/>
      <c r="M752" s="14"/>
      <c r="N752" s="23" t="str">
        <f t="array" ref="N752">IF(O752="","",XLOOKUP(O752,selector_04,selector_04_ids,""))</f>
        <v/>
      </c>
      <c r="O752" s="25"/>
      <c r="P752" s="14"/>
      <c r="Q752" s="27"/>
      <c r="R752" s="14"/>
    </row>
    <row r="753">
      <c r="A753" s="14"/>
      <c r="B753" s="23" t="str">
        <f>IF($A753="","",'Система'!$B$4)</f>
        <v/>
      </c>
      <c r="C753" s="14"/>
      <c r="D753" s="23" t="str">
        <f t="array" ref="D753">IF(E753="","",XLOOKUP(E753,selector_09,selector_09_ids,""))</f>
        <v/>
      </c>
      <c r="E753" s="25"/>
      <c r="F753" s="14"/>
      <c r="G753" s="27"/>
      <c r="H753" s="27"/>
      <c r="I753" s="14"/>
      <c r="J753" s="14"/>
      <c r="K753" s="23" t="str">
        <f t="array" ref="K753">IF(L753="","",XLOOKUP(L753,selector_07,selector_07_ids,""))</f>
        <v/>
      </c>
      <c r="L753" s="25"/>
      <c r="M753" s="14"/>
      <c r="N753" s="23" t="str">
        <f t="array" ref="N753">IF(O753="","",XLOOKUP(O753,selector_04,selector_04_ids,""))</f>
        <v/>
      </c>
      <c r="O753" s="25"/>
      <c r="P753" s="14"/>
      <c r="Q753" s="27"/>
      <c r="R753" s="14"/>
    </row>
    <row r="754">
      <c r="A754" s="14"/>
      <c r="B754" s="23" t="str">
        <f>IF($A754="","",'Система'!$B$4)</f>
        <v/>
      </c>
      <c r="C754" s="14"/>
      <c r="D754" s="23" t="str">
        <f t="array" ref="D754">IF(E754="","",XLOOKUP(E754,selector_09,selector_09_ids,""))</f>
        <v/>
      </c>
      <c r="E754" s="25"/>
      <c r="F754" s="14"/>
      <c r="G754" s="27"/>
      <c r="H754" s="27"/>
      <c r="I754" s="14"/>
      <c r="J754" s="14"/>
      <c r="K754" s="23" t="str">
        <f t="array" ref="K754">IF(L754="","",XLOOKUP(L754,selector_07,selector_07_ids,""))</f>
        <v/>
      </c>
      <c r="L754" s="25"/>
      <c r="M754" s="14"/>
      <c r="N754" s="23" t="str">
        <f t="array" ref="N754">IF(O754="","",XLOOKUP(O754,selector_04,selector_04_ids,""))</f>
        <v/>
      </c>
      <c r="O754" s="25"/>
      <c r="P754" s="14"/>
      <c r="Q754" s="27"/>
      <c r="R754" s="14"/>
    </row>
    <row r="755">
      <c r="A755" s="14"/>
      <c r="B755" s="23" t="str">
        <f>IF($A755="","",'Система'!$B$4)</f>
        <v/>
      </c>
      <c r="C755" s="14"/>
      <c r="D755" s="23" t="str">
        <f t="array" ref="D755">IF(E755="","",XLOOKUP(E755,selector_09,selector_09_ids,""))</f>
        <v/>
      </c>
      <c r="E755" s="25"/>
      <c r="F755" s="14"/>
      <c r="G755" s="27"/>
      <c r="H755" s="27"/>
      <c r="I755" s="14"/>
      <c r="J755" s="14"/>
      <c r="K755" s="23" t="str">
        <f t="array" ref="K755">IF(L755="","",XLOOKUP(L755,selector_07,selector_07_ids,""))</f>
        <v/>
      </c>
      <c r="L755" s="25"/>
      <c r="M755" s="14"/>
      <c r="N755" s="23" t="str">
        <f t="array" ref="N755">IF(O755="","",XLOOKUP(O755,selector_04,selector_04_ids,""))</f>
        <v/>
      </c>
      <c r="O755" s="25"/>
      <c r="P755" s="14"/>
      <c r="Q755" s="27"/>
      <c r="R755" s="14"/>
    </row>
    <row r="756">
      <c r="A756" s="14"/>
      <c r="B756" s="23" t="str">
        <f>IF($A756="","",'Система'!$B$4)</f>
        <v/>
      </c>
      <c r="C756" s="14"/>
      <c r="D756" s="23" t="str">
        <f t="array" ref="D756">IF(E756="","",XLOOKUP(E756,selector_09,selector_09_ids,""))</f>
        <v/>
      </c>
      <c r="E756" s="25"/>
      <c r="F756" s="14"/>
      <c r="G756" s="27"/>
      <c r="H756" s="27"/>
      <c r="I756" s="14"/>
      <c r="J756" s="14"/>
      <c r="K756" s="23" t="str">
        <f t="array" ref="K756">IF(L756="","",XLOOKUP(L756,selector_07,selector_07_ids,""))</f>
        <v/>
      </c>
      <c r="L756" s="25"/>
      <c r="M756" s="14"/>
      <c r="N756" s="23" t="str">
        <f t="array" ref="N756">IF(O756="","",XLOOKUP(O756,selector_04,selector_04_ids,""))</f>
        <v/>
      </c>
      <c r="O756" s="25"/>
      <c r="P756" s="14"/>
      <c r="Q756" s="27"/>
      <c r="R756" s="14"/>
    </row>
    <row r="757">
      <c r="A757" s="14"/>
      <c r="B757" s="23" t="str">
        <f>IF($A757="","",'Система'!$B$4)</f>
        <v/>
      </c>
      <c r="C757" s="14"/>
      <c r="D757" s="23" t="str">
        <f t="array" ref="D757">IF(E757="","",XLOOKUP(E757,selector_09,selector_09_ids,""))</f>
        <v/>
      </c>
      <c r="E757" s="25"/>
      <c r="F757" s="14"/>
      <c r="G757" s="27"/>
      <c r="H757" s="27"/>
      <c r="I757" s="14"/>
      <c r="J757" s="14"/>
      <c r="K757" s="23" t="str">
        <f t="array" ref="K757">IF(L757="","",XLOOKUP(L757,selector_07,selector_07_ids,""))</f>
        <v/>
      </c>
      <c r="L757" s="25"/>
      <c r="M757" s="14"/>
      <c r="N757" s="23" t="str">
        <f t="array" ref="N757">IF(O757="","",XLOOKUP(O757,selector_04,selector_04_ids,""))</f>
        <v/>
      </c>
      <c r="O757" s="25"/>
      <c r="P757" s="14"/>
      <c r="Q757" s="27"/>
      <c r="R757" s="14"/>
    </row>
    <row r="758">
      <c r="A758" s="14"/>
      <c r="B758" s="23" t="str">
        <f>IF($A758="","",'Система'!$B$4)</f>
        <v/>
      </c>
      <c r="C758" s="14"/>
      <c r="D758" s="23" t="str">
        <f t="array" ref="D758">IF(E758="","",XLOOKUP(E758,selector_09,selector_09_ids,""))</f>
        <v/>
      </c>
      <c r="E758" s="25"/>
      <c r="F758" s="14"/>
      <c r="G758" s="27"/>
      <c r="H758" s="27"/>
      <c r="I758" s="14"/>
      <c r="J758" s="14"/>
      <c r="K758" s="23" t="str">
        <f t="array" ref="K758">IF(L758="","",XLOOKUP(L758,selector_07,selector_07_ids,""))</f>
        <v/>
      </c>
      <c r="L758" s="25"/>
      <c r="M758" s="14"/>
      <c r="N758" s="23" t="str">
        <f t="array" ref="N758">IF(O758="","",XLOOKUP(O758,selector_04,selector_04_ids,""))</f>
        <v/>
      </c>
      <c r="O758" s="25"/>
      <c r="P758" s="14"/>
      <c r="Q758" s="27"/>
      <c r="R758" s="14"/>
    </row>
    <row r="759">
      <c r="A759" s="14"/>
      <c r="B759" s="23" t="str">
        <f>IF($A759="","",'Система'!$B$4)</f>
        <v/>
      </c>
      <c r="C759" s="14"/>
      <c r="D759" s="23" t="str">
        <f t="array" ref="D759">IF(E759="","",XLOOKUP(E759,selector_09,selector_09_ids,""))</f>
        <v/>
      </c>
      <c r="E759" s="25"/>
      <c r="F759" s="14"/>
      <c r="G759" s="27"/>
      <c r="H759" s="27"/>
      <c r="I759" s="14"/>
      <c r="J759" s="14"/>
      <c r="K759" s="23" t="str">
        <f t="array" ref="K759">IF(L759="","",XLOOKUP(L759,selector_07,selector_07_ids,""))</f>
        <v/>
      </c>
      <c r="L759" s="25"/>
      <c r="M759" s="14"/>
      <c r="N759" s="23" t="str">
        <f t="array" ref="N759">IF(O759="","",XLOOKUP(O759,selector_04,selector_04_ids,""))</f>
        <v/>
      </c>
      <c r="O759" s="25"/>
      <c r="P759" s="14"/>
      <c r="Q759" s="27"/>
      <c r="R759" s="14"/>
    </row>
    <row r="760">
      <c r="A760" s="14"/>
      <c r="B760" s="23" t="str">
        <f>IF($A760="","",'Система'!$B$4)</f>
        <v/>
      </c>
      <c r="C760" s="14"/>
      <c r="D760" s="23" t="str">
        <f t="array" ref="D760">IF(E760="","",XLOOKUP(E760,selector_09,selector_09_ids,""))</f>
        <v/>
      </c>
      <c r="E760" s="25"/>
      <c r="F760" s="14"/>
      <c r="G760" s="27"/>
      <c r="H760" s="27"/>
      <c r="I760" s="14"/>
      <c r="J760" s="14"/>
      <c r="K760" s="23" t="str">
        <f t="array" ref="K760">IF(L760="","",XLOOKUP(L760,selector_07,selector_07_ids,""))</f>
        <v/>
      </c>
      <c r="L760" s="25"/>
      <c r="M760" s="14"/>
      <c r="N760" s="23" t="str">
        <f t="array" ref="N760">IF(O760="","",XLOOKUP(O760,selector_04,selector_04_ids,""))</f>
        <v/>
      </c>
      <c r="O760" s="25"/>
      <c r="P760" s="14"/>
      <c r="Q760" s="27"/>
      <c r="R760" s="14"/>
    </row>
    <row r="761">
      <c r="A761" s="14"/>
      <c r="B761" s="23" t="str">
        <f>IF($A761="","",'Система'!$B$4)</f>
        <v/>
      </c>
      <c r="C761" s="14"/>
      <c r="D761" s="23" t="str">
        <f t="array" ref="D761">IF(E761="","",XLOOKUP(E761,selector_09,selector_09_ids,""))</f>
        <v/>
      </c>
      <c r="E761" s="25"/>
      <c r="F761" s="14"/>
      <c r="G761" s="27"/>
      <c r="H761" s="27"/>
      <c r="I761" s="14"/>
      <c r="J761" s="14"/>
      <c r="K761" s="23" t="str">
        <f t="array" ref="K761">IF(L761="","",XLOOKUP(L761,selector_07,selector_07_ids,""))</f>
        <v/>
      </c>
      <c r="L761" s="25"/>
      <c r="M761" s="14"/>
      <c r="N761" s="23" t="str">
        <f t="array" ref="N761">IF(O761="","",XLOOKUP(O761,selector_04,selector_04_ids,""))</f>
        <v/>
      </c>
      <c r="O761" s="25"/>
      <c r="P761" s="14"/>
      <c r="Q761" s="27"/>
      <c r="R761" s="14"/>
    </row>
    <row r="762">
      <c r="A762" s="14"/>
      <c r="B762" s="23" t="str">
        <f>IF($A762="","",'Система'!$B$4)</f>
        <v/>
      </c>
      <c r="C762" s="14"/>
      <c r="D762" s="23" t="str">
        <f t="array" ref="D762">IF(E762="","",XLOOKUP(E762,selector_09,selector_09_ids,""))</f>
        <v/>
      </c>
      <c r="E762" s="25"/>
      <c r="F762" s="14"/>
      <c r="G762" s="27"/>
      <c r="H762" s="27"/>
      <c r="I762" s="14"/>
      <c r="J762" s="14"/>
      <c r="K762" s="23" t="str">
        <f t="array" ref="K762">IF(L762="","",XLOOKUP(L762,selector_07,selector_07_ids,""))</f>
        <v/>
      </c>
      <c r="L762" s="25"/>
      <c r="M762" s="14"/>
      <c r="N762" s="23" t="str">
        <f t="array" ref="N762">IF(O762="","",XLOOKUP(O762,selector_04,selector_04_ids,""))</f>
        <v/>
      </c>
      <c r="O762" s="25"/>
      <c r="P762" s="14"/>
      <c r="Q762" s="27"/>
      <c r="R762" s="14"/>
    </row>
    <row r="763">
      <c r="A763" s="14"/>
      <c r="B763" s="23" t="str">
        <f>IF($A763="","",'Система'!$B$4)</f>
        <v/>
      </c>
      <c r="C763" s="14"/>
      <c r="D763" s="23" t="str">
        <f t="array" ref="D763">IF(E763="","",XLOOKUP(E763,selector_09,selector_09_ids,""))</f>
        <v/>
      </c>
      <c r="E763" s="25"/>
      <c r="F763" s="14"/>
      <c r="G763" s="27"/>
      <c r="H763" s="27"/>
      <c r="I763" s="14"/>
      <c r="J763" s="14"/>
      <c r="K763" s="23" t="str">
        <f t="array" ref="K763">IF(L763="","",XLOOKUP(L763,selector_07,selector_07_ids,""))</f>
        <v/>
      </c>
      <c r="L763" s="25"/>
      <c r="M763" s="14"/>
      <c r="N763" s="23" t="str">
        <f t="array" ref="N763">IF(O763="","",XLOOKUP(O763,selector_04,selector_04_ids,""))</f>
        <v/>
      </c>
      <c r="O763" s="25"/>
      <c r="P763" s="14"/>
      <c r="Q763" s="27"/>
      <c r="R763" s="14"/>
    </row>
    <row r="764">
      <c r="A764" s="14"/>
      <c r="B764" s="23" t="str">
        <f>IF($A764="","",'Система'!$B$4)</f>
        <v/>
      </c>
      <c r="C764" s="14"/>
      <c r="D764" s="23" t="str">
        <f t="array" ref="D764">IF(E764="","",XLOOKUP(E764,selector_09,selector_09_ids,""))</f>
        <v/>
      </c>
      <c r="E764" s="25"/>
      <c r="F764" s="14"/>
      <c r="G764" s="27"/>
      <c r="H764" s="27"/>
      <c r="I764" s="14"/>
      <c r="J764" s="14"/>
      <c r="K764" s="23" t="str">
        <f t="array" ref="K764">IF(L764="","",XLOOKUP(L764,selector_07,selector_07_ids,""))</f>
        <v/>
      </c>
      <c r="L764" s="25"/>
      <c r="M764" s="14"/>
      <c r="N764" s="23" t="str">
        <f t="array" ref="N764">IF(O764="","",XLOOKUP(O764,selector_04,selector_04_ids,""))</f>
        <v/>
      </c>
      <c r="O764" s="25"/>
      <c r="P764" s="14"/>
      <c r="Q764" s="27"/>
      <c r="R764" s="14"/>
    </row>
    <row r="765">
      <c r="A765" s="14"/>
      <c r="B765" s="23" t="str">
        <f>IF($A765="","",'Система'!$B$4)</f>
        <v/>
      </c>
      <c r="C765" s="14"/>
      <c r="D765" s="23" t="str">
        <f t="array" ref="D765">IF(E765="","",XLOOKUP(E765,selector_09,selector_09_ids,""))</f>
        <v/>
      </c>
      <c r="E765" s="25"/>
      <c r="F765" s="14"/>
      <c r="G765" s="27"/>
      <c r="H765" s="27"/>
      <c r="I765" s="14"/>
      <c r="J765" s="14"/>
      <c r="K765" s="23" t="str">
        <f t="array" ref="K765">IF(L765="","",XLOOKUP(L765,selector_07,selector_07_ids,""))</f>
        <v/>
      </c>
      <c r="L765" s="25"/>
      <c r="M765" s="14"/>
      <c r="N765" s="23" t="str">
        <f t="array" ref="N765">IF(O765="","",XLOOKUP(O765,selector_04,selector_04_ids,""))</f>
        <v/>
      </c>
      <c r="O765" s="25"/>
      <c r="P765" s="14"/>
      <c r="Q765" s="27"/>
      <c r="R765" s="14"/>
    </row>
    <row r="766">
      <c r="A766" s="14"/>
      <c r="B766" s="23" t="str">
        <f>IF($A766="","",'Система'!$B$4)</f>
        <v/>
      </c>
      <c r="C766" s="14"/>
      <c r="D766" s="23" t="str">
        <f t="array" ref="D766">IF(E766="","",XLOOKUP(E766,selector_09,selector_09_ids,""))</f>
        <v/>
      </c>
      <c r="E766" s="25"/>
      <c r="F766" s="14"/>
      <c r="G766" s="27"/>
      <c r="H766" s="27"/>
      <c r="I766" s="14"/>
      <c r="J766" s="14"/>
      <c r="K766" s="23" t="str">
        <f t="array" ref="K766">IF(L766="","",XLOOKUP(L766,selector_07,selector_07_ids,""))</f>
        <v/>
      </c>
      <c r="L766" s="25"/>
      <c r="M766" s="14"/>
      <c r="N766" s="23" t="str">
        <f t="array" ref="N766">IF(O766="","",XLOOKUP(O766,selector_04,selector_04_ids,""))</f>
        <v/>
      </c>
      <c r="O766" s="25"/>
      <c r="P766" s="14"/>
      <c r="Q766" s="27"/>
      <c r="R766" s="14"/>
    </row>
    <row r="767">
      <c r="A767" s="14"/>
      <c r="B767" s="23" t="str">
        <f>IF($A767="","",'Система'!$B$4)</f>
        <v/>
      </c>
      <c r="C767" s="14"/>
      <c r="D767" s="23" t="str">
        <f t="array" ref="D767">IF(E767="","",XLOOKUP(E767,selector_09,selector_09_ids,""))</f>
        <v/>
      </c>
      <c r="E767" s="25"/>
      <c r="F767" s="14"/>
      <c r="G767" s="27"/>
      <c r="H767" s="27"/>
      <c r="I767" s="14"/>
      <c r="J767" s="14"/>
      <c r="K767" s="23" t="str">
        <f t="array" ref="K767">IF(L767="","",XLOOKUP(L767,selector_07,selector_07_ids,""))</f>
        <v/>
      </c>
      <c r="L767" s="25"/>
      <c r="M767" s="14"/>
      <c r="N767" s="23" t="str">
        <f t="array" ref="N767">IF(O767="","",XLOOKUP(O767,selector_04,selector_04_ids,""))</f>
        <v/>
      </c>
      <c r="O767" s="25"/>
      <c r="P767" s="14"/>
      <c r="Q767" s="27"/>
      <c r="R767" s="14"/>
    </row>
    <row r="768">
      <c r="A768" s="14"/>
      <c r="B768" s="23" t="str">
        <f>IF($A768="","",'Система'!$B$4)</f>
        <v/>
      </c>
      <c r="C768" s="14"/>
      <c r="D768" s="23" t="str">
        <f t="array" ref="D768">IF(E768="","",XLOOKUP(E768,selector_09,selector_09_ids,""))</f>
        <v/>
      </c>
      <c r="E768" s="25"/>
      <c r="F768" s="14"/>
      <c r="G768" s="27"/>
      <c r="H768" s="27"/>
      <c r="I768" s="14"/>
      <c r="J768" s="14"/>
      <c r="K768" s="23" t="str">
        <f t="array" ref="K768">IF(L768="","",XLOOKUP(L768,selector_07,selector_07_ids,""))</f>
        <v/>
      </c>
      <c r="L768" s="25"/>
      <c r="M768" s="14"/>
      <c r="N768" s="23" t="str">
        <f t="array" ref="N768">IF(O768="","",XLOOKUP(O768,selector_04,selector_04_ids,""))</f>
        <v/>
      </c>
      <c r="O768" s="25"/>
      <c r="P768" s="14"/>
      <c r="Q768" s="27"/>
      <c r="R768" s="14"/>
    </row>
    <row r="769">
      <c r="A769" s="14"/>
      <c r="B769" s="23" t="str">
        <f>IF($A769="","",'Система'!$B$4)</f>
        <v/>
      </c>
      <c r="C769" s="14"/>
      <c r="D769" s="23" t="str">
        <f t="array" ref="D769">IF(E769="","",XLOOKUP(E769,selector_09,selector_09_ids,""))</f>
        <v/>
      </c>
      <c r="E769" s="25"/>
      <c r="F769" s="14"/>
      <c r="G769" s="27"/>
      <c r="H769" s="27"/>
      <c r="I769" s="14"/>
      <c r="J769" s="14"/>
      <c r="K769" s="23" t="str">
        <f t="array" ref="K769">IF(L769="","",XLOOKUP(L769,selector_07,selector_07_ids,""))</f>
        <v/>
      </c>
      <c r="L769" s="25"/>
      <c r="M769" s="14"/>
      <c r="N769" s="23" t="str">
        <f t="array" ref="N769">IF(O769="","",XLOOKUP(O769,selector_04,selector_04_ids,""))</f>
        <v/>
      </c>
      <c r="O769" s="25"/>
      <c r="P769" s="14"/>
      <c r="Q769" s="27"/>
      <c r="R769" s="14"/>
    </row>
    <row r="770">
      <c r="A770" s="14"/>
      <c r="B770" s="23" t="str">
        <f>IF($A770="","",'Система'!$B$4)</f>
        <v/>
      </c>
      <c r="C770" s="14"/>
      <c r="D770" s="23" t="str">
        <f t="array" ref="D770">IF(E770="","",XLOOKUP(E770,selector_09,selector_09_ids,""))</f>
        <v/>
      </c>
      <c r="E770" s="25"/>
      <c r="F770" s="14"/>
      <c r="G770" s="27"/>
      <c r="H770" s="27"/>
      <c r="I770" s="14"/>
      <c r="J770" s="14"/>
      <c r="K770" s="23" t="str">
        <f t="array" ref="K770">IF(L770="","",XLOOKUP(L770,selector_07,selector_07_ids,""))</f>
        <v/>
      </c>
      <c r="L770" s="25"/>
      <c r="M770" s="14"/>
      <c r="N770" s="23" t="str">
        <f t="array" ref="N770">IF(O770="","",XLOOKUP(O770,selector_04,selector_04_ids,""))</f>
        <v/>
      </c>
      <c r="O770" s="25"/>
      <c r="P770" s="14"/>
      <c r="Q770" s="27"/>
      <c r="R770" s="14"/>
    </row>
    <row r="771">
      <c r="A771" s="14"/>
      <c r="B771" s="23" t="str">
        <f>IF($A771="","",'Система'!$B$4)</f>
        <v/>
      </c>
      <c r="C771" s="14"/>
      <c r="D771" s="23" t="str">
        <f t="array" ref="D771">IF(E771="","",XLOOKUP(E771,selector_09,selector_09_ids,""))</f>
        <v/>
      </c>
      <c r="E771" s="25"/>
      <c r="F771" s="14"/>
      <c r="G771" s="27"/>
      <c r="H771" s="27"/>
      <c r="I771" s="14"/>
      <c r="J771" s="14"/>
      <c r="K771" s="23" t="str">
        <f t="array" ref="K771">IF(L771="","",XLOOKUP(L771,selector_07,selector_07_ids,""))</f>
        <v/>
      </c>
      <c r="L771" s="25"/>
      <c r="M771" s="14"/>
      <c r="N771" s="23" t="str">
        <f t="array" ref="N771">IF(O771="","",XLOOKUP(O771,selector_04,selector_04_ids,""))</f>
        <v/>
      </c>
      <c r="O771" s="25"/>
      <c r="P771" s="14"/>
      <c r="Q771" s="27"/>
      <c r="R771" s="14"/>
    </row>
    <row r="772">
      <c r="A772" s="14"/>
      <c r="B772" s="23" t="str">
        <f>IF($A772="","",'Система'!$B$4)</f>
        <v/>
      </c>
      <c r="C772" s="14"/>
      <c r="D772" s="23" t="str">
        <f t="array" ref="D772">IF(E772="","",XLOOKUP(E772,selector_09,selector_09_ids,""))</f>
        <v/>
      </c>
      <c r="E772" s="25"/>
      <c r="F772" s="14"/>
      <c r="G772" s="27"/>
      <c r="H772" s="27"/>
      <c r="I772" s="14"/>
      <c r="J772" s="14"/>
      <c r="K772" s="23" t="str">
        <f t="array" ref="K772">IF(L772="","",XLOOKUP(L772,selector_07,selector_07_ids,""))</f>
        <v/>
      </c>
      <c r="L772" s="25"/>
      <c r="M772" s="14"/>
      <c r="N772" s="23" t="str">
        <f t="array" ref="N772">IF(O772="","",XLOOKUP(O772,selector_04,selector_04_ids,""))</f>
        <v/>
      </c>
      <c r="O772" s="25"/>
      <c r="P772" s="14"/>
      <c r="Q772" s="27"/>
      <c r="R772" s="14"/>
    </row>
    <row r="773">
      <c r="A773" s="14"/>
      <c r="B773" s="23" t="str">
        <f>IF($A773="","",'Система'!$B$4)</f>
        <v/>
      </c>
      <c r="C773" s="14"/>
      <c r="D773" s="23" t="str">
        <f t="array" ref="D773">IF(E773="","",XLOOKUP(E773,selector_09,selector_09_ids,""))</f>
        <v/>
      </c>
      <c r="E773" s="25"/>
      <c r="F773" s="14"/>
      <c r="G773" s="27"/>
      <c r="H773" s="27"/>
      <c r="I773" s="14"/>
      <c r="J773" s="14"/>
      <c r="K773" s="23" t="str">
        <f t="array" ref="K773">IF(L773="","",XLOOKUP(L773,selector_07,selector_07_ids,""))</f>
        <v/>
      </c>
      <c r="L773" s="25"/>
      <c r="M773" s="14"/>
      <c r="N773" s="23" t="str">
        <f t="array" ref="N773">IF(O773="","",XLOOKUP(O773,selector_04,selector_04_ids,""))</f>
        <v/>
      </c>
      <c r="O773" s="25"/>
      <c r="P773" s="14"/>
      <c r="Q773" s="27"/>
      <c r="R773" s="14"/>
    </row>
    <row r="774">
      <c r="A774" s="14"/>
      <c r="B774" s="23" t="str">
        <f>IF($A774="","",'Система'!$B$4)</f>
        <v/>
      </c>
      <c r="C774" s="14"/>
      <c r="D774" s="23" t="str">
        <f t="array" ref="D774">IF(E774="","",XLOOKUP(E774,selector_09,selector_09_ids,""))</f>
        <v/>
      </c>
      <c r="E774" s="25"/>
      <c r="F774" s="14"/>
      <c r="G774" s="27"/>
      <c r="H774" s="27"/>
      <c r="I774" s="14"/>
      <c r="J774" s="14"/>
      <c r="K774" s="23" t="str">
        <f t="array" ref="K774">IF(L774="","",XLOOKUP(L774,selector_07,selector_07_ids,""))</f>
        <v/>
      </c>
      <c r="L774" s="25"/>
      <c r="M774" s="14"/>
      <c r="N774" s="23" t="str">
        <f t="array" ref="N774">IF(O774="","",XLOOKUP(O774,selector_04,selector_04_ids,""))</f>
        <v/>
      </c>
      <c r="O774" s="25"/>
      <c r="P774" s="14"/>
      <c r="Q774" s="27"/>
      <c r="R774" s="14"/>
    </row>
    <row r="775">
      <c r="A775" s="14"/>
      <c r="B775" s="23" t="str">
        <f>IF($A775="","",'Система'!$B$4)</f>
        <v/>
      </c>
      <c r="C775" s="14"/>
      <c r="D775" s="23" t="str">
        <f t="array" ref="D775">IF(E775="","",XLOOKUP(E775,selector_09,selector_09_ids,""))</f>
        <v/>
      </c>
      <c r="E775" s="25"/>
      <c r="F775" s="14"/>
      <c r="G775" s="27"/>
      <c r="H775" s="27"/>
      <c r="I775" s="14"/>
      <c r="J775" s="14"/>
      <c r="K775" s="23" t="str">
        <f t="array" ref="K775">IF(L775="","",XLOOKUP(L775,selector_07,selector_07_ids,""))</f>
        <v/>
      </c>
      <c r="L775" s="25"/>
      <c r="M775" s="14"/>
      <c r="N775" s="23" t="str">
        <f t="array" ref="N775">IF(O775="","",XLOOKUP(O775,selector_04,selector_04_ids,""))</f>
        <v/>
      </c>
      <c r="O775" s="25"/>
      <c r="P775" s="14"/>
      <c r="Q775" s="27"/>
      <c r="R775" s="14"/>
    </row>
    <row r="776">
      <c r="A776" s="14"/>
      <c r="B776" s="23" t="str">
        <f>IF($A776="","",'Система'!$B$4)</f>
        <v/>
      </c>
      <c r="C776" s="14"/>
      <c r="D776" s="23" t="str">
        <f t="array" ref="D776">IF(E776="","",XLOOKUP(E776,selector_09,selector_09_ids,""))</f>
        <v/>
      </c>
      <c r="E776" s="25"/>
      <c r="F776" s="14"/>
      <c r="G776" s="27"/>
      <c r="H776" s="27"/>
      <c r="I776" s="14"/>
      <c r="J776" s="14"/>
      <c r="K776" s="23" t="str">
        <f t="array" ref="K776">IF(L776="","",XLOOKUP(L776,selector_07,selector_07_ids,""))</f>
        <v/>
      </c>
      <c r="L776" s="25"/>
      <c r="M776" s="14"/>
      <c r="N776" s="23" t="str">
        <f t="array" ref="N776">IF(O776="","",XLOOKUP(O776,selector_04,selector_04_ids,""))</f>
        <v/>
      </c>
      <c r="O776" s="25"/>
      <c r="P776" s="14"/>
      <c r="Q776" s="27"/>
      <c r="R776" s="14"/>
    </row>
    <row r="777">
      <c r="A777" s="14"/>
      <c r="B777" s="23" t="str">
        <f>IF($A777="","",'Система'!$B$4)</f>
        <v/>
      </c>
      <c r="C777" s="14"/>
      <c r="D777" s="23" t="str">
        <f t="array" ref="D777">IF(E777="","",XLOOKUP(E777,selector_09,selector_09_ids,""))</f>
        <v/>
      </c>
      <c r="E777" s="25"/>
      <c r="F777" s="14"/>
      <c r="G777" s="27"/>
      <c r="H777" s="27"/>
      <c r="I777" s="14"/>
      <c r="J777" s="14"/>
      <c r="K777" s="23" t="str">
        <f t="array" ref="K777">IF(L777="","",XLOOKUP(L777,selector_07,selector_07_ids,""))</f>
        <v/>
      </c>
      <c r="L777" s="25"/>
      <c r="M777" s="14"/>
      <c r="N777" s="23" t="str">
        <f t="array" ref="N777">IF(O777="","",XLOOKUP(O777,selector_04,selector_04_ids,""))</f>
        <v/>
      </c>
      <c r="O777" s="25"/>
      <c r="P777" s="14"/>
      <c r="Q777" s="27"/>
      <c r="R777" s="14"/>
    </row>
    <row r="778">
      <c r="A778" s="14"/>
      <c r="B778" s="23" t="str">
        <f>IF($A778="","",'Система'!$B$4)</f>
        <v/>
      </c>
      <c r="C778" s="14"/>
      <c r="D778" s="23" t="str">
        <f t="array" ref="D778">IF(E778="","",XLOOKUP(E778,selector_09,selector_09_ids,""))</f>
        <v/>
      </c>
      <c r="E778" s="25"/>
      <c r="F778" s="14"/>
      <c r="G778" s="27"/>
      <c r="H778" s="27"/>
      <c r="I778" s="14"/>
      <c r="J778" s="14"/>
      <c r="K778" s="23" t="str">
        <f t="array" ref="K778">IF(L778="","",XLOOKUP(L778,selector_07,selector_07_ids,""))</f>
        <v/>
      </c>
      <c r="L778" s="25"/>
      <c r="M778" s="14"/>
      <c r="N778" s="23" t="str">
        <f t="array" ref="N778">IF(O778="","",XLOOKUP(O778,selector_04,selector_04_ids,""))</f>
        <v/>
      </c>
      <c r="O778" s="25"/>
      <c r="P778" s="14"/>
      <c r="Q778" s="27"/>
      <c r="R778" s="14"/>
    </row>
    <row r="779">
      <c r="A779" s="14"/>
      <c r="B779" s="23" t="str">
        <f>IF($A779="","",'Система'!$B$4)</f>
        <v/>
      </c>
      <c r="C779" s="14"/>
      <c r="D779" s="23" t="str">
        <f t="array" ref="D779">IF(E779="","",XLOOKUP(E779,selector_09,selector_09_ids,""))</f>
        <v/>
      </c>
      <c r="E779" s="25"/>
      <c r="F779" s="14"/>
      <c r="G779" s="27"/>
      <c r="H779" s="27"/>
      <c r="I779" s="14"/>
      <c r="J779" s="14"/>
      <c r="K779" s="23" t="str">
        <f t="array" ref="K779">IF(L779="","",XLOOKUP(L779,selector_07,selector_07_ids,""))</f>
        <v/>
      </c>
      <c r="L779" s="25"/>
      <c r="M779" s="14"/>
      <c r="N779" s="23" t="str">
        <f t="array" ref="N779">IF(O779="","",XLOOKUP(O779,selector_04,selector_04_ids,""))</f>
        <v/>
      </c>
      <c r="O779" s="25"/>
      <c r="P779" s="14"/>
      <c r="Q779" s="27"/>
      <c r="R779" s="14"/>
    </row>
    <row r="780">
      <c r="A780" s="14"/>
      <c r="B780" s="23" t="str">
        <f>IF($A780="","",'Система'!$B$4)</f>
        <v/>
      </c>
      <c r="C780" s="14"/>
      <c r="D780" s="23" t="str">
        <f t="array" ref="D780">IF(E780="","",XLOOKUP(E780,selector_09,selector_09_ids,""))</f>
        <v/>
      </c>
      <c r="E780" s="25"/>
      <c r="F780" s="14"/>
      <c r="G780" s="27"/>
      <c r="H780" s="27"/>
      <c r="I780" s="14"/>
      <c r="J780" s="14"/>
      <c r="K780" s="23" t="str">
        <f t="array" ref="K780">IF(L780="","",XLOOKUP(L780,selector_07,selector_07_ids,""))</f>
        <v/>
      </c>
      <c r="L780" s="25"/>
      <c r="M780" s="14"/>
      <c r="N780" s="23" t="str">
        <f t="array" ref="N780">IF(O780="","",XLOOKUP(O780,selector_04,selector_04_ids,""))</f>
        <v/>
      </c>
      <c r="O780" s="25"/>
      <c r="P780" s="14"/>
      <c r="Q780" s="27"/>
      <c r="R780" s="14"/>
    </row>
    <row r="781">
      <c r="A781" s="14"/>
      <c r="B781" s="23" t="str">
        <f>IF($A781="","",'Система'!$B$4)</f>
        <v/>
      </c>
      <c r="C781" s="14"/>
      <c r="D781" s="23" t="str">
        <f t="array" ref="D781">IF(E781="","",XLOOKUP(E781,selector_09,selector_09_ids,""))</f>
        <v/>
      </c>
      <c r="E781" s="25"/>
      <c r="F781" s="14"/>
      <c r="G781" s="27"/>
      <c r="H781" s="27"/>
      <c r="I781" s="14"/>
      <c r="J781" s="14"/>
      <c r="K781" s="23" t="str">
        <f t="array" ref="K781">IF(L781="","",XLOOKUP(L781,selector_07,selector_07_ids,""))</f>
        <v/>
      </c>
      <c r="L781" s="25"/>
      <c r="M781" s="14"/>
      <c r="N781" s="23" t="str">
        <f t="array" ref="N781">IF(O781="","",XLOOKUP(O781,selector_04,selector_04_ids,""))</f>
        <v/>
      </c>
      <c r="O781" s="25"/>
      <c r="P781" s="14"/>
      <c r="Q781" s="27"/>
      <c r="R781" s="14"/>
    </row>
    <row r="782">
      <c r="A782" s="14"/>
      <c r="B782" s="23" t="str">
        <f>IF($A782="","",'Система'!$B$4)</f>
        <v/>
      </c>
      <c r="C782" s="14"/>
      <c r="D782" s="23" t="str">
        <f t="array" ref="D782">IF(E782="","",XLOOKUP(E782,selector_09,selector_09_ids,""))</f>
        <v/>
      </c>
      <c r="E782" s="25"/>
      <c r="F782" s="14"/>
      <c r="G782" s="27"/>
      <c r="H782" s="27"/>
      <c r="I782" s="14"/>
      <c r="J782" s="14"/>
      <c r="K782" s="23" t="str">
        <f t="array" ref="K782">IF(L782="","",XLOOKUP(L782,selector_07,selector_07_ids,""))</f>
        <v/>
      </c>
      <c r="L782" s="25"/>
      <c r="M782" s="14"/>
      <c r="N782" s="23" t="str">
        <f t="array" ref="N782">IF(O782="","",XLOOKUP(O782,selector_04,selector_04_ids,""))</f>
        <v/>
      </c>
      <c r="O782" s="25"/>
      <c r="P782" s="14"/>
      <c r="Q782" s="27"/>
      <c r="R782" s="14"/>
    </row>
    <row r="783">
      <c r="A783" s="14"/>
      <c r="B783" s="23" t="str">
        <f>IF($A783="","",'Система'!$B$4)</f>
        <v/>
      </c>
      <c r="C783" s="14"/>
      <c r="D783" s="23" t="str">
        <f t="array" ref="D783">IF(E783="","",XLOOKUP(E783,selector_09,selector_09_ids,""))</f>
        <v/>
      </c>
      <c r="E783" s="25"/>
      <c r="F783" s="14"/>
      <c r="G783" s="27"/>
      <c r="H783" s="27"/>
      <c r="I783" s="14"/>
      <c r="J783" s="14"/>
      <c r="K783" s="23" t="str">
        <f t="array" ref="K783">IF(L783="","",XLOOKUP(L783,selector_07,selector_07_ids,""))</f>
        <v/>
      </c>
      <c r="L783" s="25"/>
      <c r="M783" s="14"/>
      <c r="N783" s="23" t="str">
        <f t="array" ref="N783">IF(O783="","",XLOOKUP(O783,selector_04,selector_04_ids,""))</f>
        <v/>
      </c>
      <c r="O783" s="25"/>
      <c r="P783" s="14"/>
      <c r="Q783" s="27"/>
      <c r="R783" s="14"/>
    </row>
    <row r="784">
      <c r="A784" s="14"/>
      <c r="B784" s="23" t="str">
        <f>IF($A784="","",'Система'!$B$4)</f>
        <v/>
      </c>
      <c r="C784" s="14"/>
      <c r="D784" s="23" t="str">
        <f t="array" ref="D784">IF(E784="","",XLOOKUP(E784,selector_09,selector_09_ids,""))</f>
        <v/>
      </c>
      <c r="E784" s="25"/>
      <c r="F784" s="14"/>
      <c r="G784" s="27"/>
      <c r="H784" s="27"/>
      <c r="I784" s="14"/>
      <c r="J784" s="14"/>
      <c r="K784" s="23" t="str">
        <f t="array" ref="K784">IF(L784="","",XLOOKUP(L784,selector_07,selector_07_ids,""))</f>
        <v/>
      </c>
      <c r="L784" s="25"/>
      <c r="M784" s="14"/>
      <c r="N784" s="23" t="str">
        <f t="array" ref="N784">IF(O784="","",XLOOKUP(O784,selector_04,selector_04_ids,""))</f>
        <v/>
      </c>
      <c r="O784" s="25"/>
      <c r="P784" s="14"/>
      <c r="Q784" s="27"/>
      <c r="R784" s="14"/>
    </row>
    <row r="785">
      <c r="A785" s="14"/>
      <c r="B785" s="23" t="str">
        <f>IF($A785="","",'Система'!$B$4)</f>
        <v/>
      </c>
      <c r="C785" s="14"/>
      <c r="D785" s="23" t="str">
        <f t="array" ref="D785">IF(E785="","",XLOOKUP(E785,selector_09,selector_09_ids,""))</f>
        <v/>
      </c>
      <c r="E785" s="25"/>
      <c r="F785" s="14"/>
      <c r="G785" s="27"/>
      <c r="H785" s="27"/>
      <c r="I785" s="14"/>
      <c r="J785" s="14"/>
      <c r="K785" s="23" t="str">
        <f t="array" ref="K785">IF(L785="","",XLOOKUP(L785,selector_07,selector_07_ids,""))</f>
        <v/>
      </c>
      <c r="L785" s="25"/>
      <c r="M785" s="14"/>
      <c r="N785" s="23" t="str">
        <f t="array" ref="N785">IF(O785="","",XLOOKUP(O785,selector_04,selector_04_ids,""))</f>
        <v/>
      </c>
      <c r="O785" s="25"/>
      <c r="P785" s="14"/>
      <c r="Q785" s="27"/>
      <c r="R785" s="14"/>
    </row>
    <row r="786">
      <c r="A786" s="14"/>
      <c r="B786" s="23" t="str">
        <f>IF($A786="","",'Система'!$B$4)</f>
        <v/>
      </c>
      <c r="C786" s="14"/>
      <c r="D786" s="23" t="str">
        <f t="array" ref="D786">IF(E786="","",XLOOKUP(E786,selector_09,selector_09_ids,""))</f>
        <v/>
      </c>
      <c r="E786" s="25"/>
      <c r="F786" s="14"/>
      <c r="G786" s="27"/>
      <c r="H786" s="27"/>
      <c r="I786" s="14"/>
      <c r="J786" s="14"/>
      <c r="K786" s="23" t="str">
        <f t="array" ref="K786">IF(L786="","",XLOOKUP(L786,selector_07,selector_07_ids,""))</f>
        <v/>
      </c>
      <c r="L786" s="25"/>
      <c r="M786" s="14"/>
      <c r="N786" s="23" t="str">
        <f t="array" ref="N786">IF(O786="","",XLOOKUP(O786,selector_04,selector_04_ids,""))</f>
        <v/>
      </c>
      <c r="O786" s="25"/>
      <c r="P786" s="14"/>
      <c r="Q786" s="27"/>
      <c r="R786" s="14"/>
    </row>
    <row r="787">
      <c r="A787" s="14"/>
      <c r="B787" s="23" t="str">
        <f>IF($A787="","",'Система'!$B$4)</f>
        <v/>
      </c>
      <c r="C787" s="14"/>
      <c r="D787" s="23" t="str">
        <f t="array" ref="D787">IF(E787="","",XLOOKUP(E787,selector_09,selector_09_ids,""))</f>
        <v/>
      </c>
      <c r="E787" s="25"/>
      <c r="F787" s="14"/>
      <c r="G787" s="27"/>
      <c r="H787" s="27"/>
      <c r="I787" s="14"/>
      <c r="J787" s="14"/>
      <c r="K787" s="23" t="str">
        <f t="array" ref="K787">IF(L787="","",XLOOKUP(L787,selector_07,selector_07_ids,""))</f>
        <v/>
      </c>
      <c r="L787" s="25"/>
      <c r="M787" s="14"/>
      <c r="N787" s="23" t="str">
        <f t="array" ref="N787">IF(O787="","",XLOOKUP(O787,selector_04,selector_04_ids,""))</f>
        <v/>
      </c>
      <c r="O787" s="25"/>
      <c r="P787" s="14"/>
      <c r="Q787" s="27"/>
      <c r="R787" s="14"/>
    </row>
    <row r="788">
      <c r="A788" s="14"/>
      <c r="B788" s="23" t="str">
        <f>IF($A788="","",'Система'!$B$4)</f>
        <v/>
      </c>
      <c r="C788" s="14"/>
      <c r="D788" s="23" t="str">
        <f t="array" ref="D788">IF(E788="","",XLOOKUP(E788,selector_09,selector_09_ids,""))</f>
        <v/>
      </c>
      <c r="E788" s="25"/>
      <c r="F788" s="14"/>
      <c r="G788" s="27"/>
      <c r="H788" s="27"/>
      <c r="I788" s="14"/>
      <c r="J788" s="14"/>
      <c r="K788" s="23" t="str">
        <f t="array" ref="K788">IF(L788="","",XLOOKUP(L788,selector_07,selector_07_ids,""))</f>
        <v/>
      </c>
      <c r="L788" s="25"/>
      <c r="M788" s="14"/>
      <c r="N788" s="23" t="str">
        <f t="array" ref="N788">IF(O788="","",XLOOKUP(O788,selector_04,selector_04_ids,""))</f>
        <v/>
      </c>
      <c r="O788" s="25"/>
      <c r="P788" s="14"/>
      <c r="Q788" s="27"/>
      <c r="R788" s="14"/>
    </row>
    <row r="789">
      <c r="A789" s="14"/>
      <c r="B789" s="23" t="str">
        <f>IF($A789="","",'Система'!$B$4)</f>
        <v/>
      </c>
      <c r="C789" s="14"/>
      <c r="D789" s="23" t="str">
        <f t="array" ref="D789">IF(E789="","",XLOOKUP(E789,selector_09,selector_09_ids,""))</f>
        <v/>
      </c>
      <c r="E789" s="25"/>
      <c r="F789" s="14"/>
      <c r="G789" s="27"/>
      <c r="H789" s="27"/>
      <c r="I789" s="14"/>
      <c r="J789" s="14"/>
      <c r="K789" s="23" t="str">
        <f t="array" ref="K789">IF(L789="","",XLOOKUP(L789,selector_07,selector_07_ids,""))</f>
        <v/>
      </c>
      <c r="L789" s="25"/>
      <c r="M789" s="14"/>
      <c r="N789" s="23" t="str">
        <f t="array" ref="N789">IF(O789="","",XLOOKUP(O789,selector_04,selector_04_ids,""))</f>
        <v/>
      </c>
      <c r="O789" s="25"/>
      <c r="P789" s="14"/>
      <c r="Q789" s="27"/>
      <c r="R789" s="14"/>
    </row>
    <row r="790">
      <c r="A790" s="14"/>
      <c r="B790" s="23" t="str">
        <f>IF($A790="","",'Система'!$B$4)</f>
        <v/>
      </c>
      <c r="C790" s="14"/>
      <c r="D790" s="23" t="str">
        <f t="array" ref="D790">IF(E790="","",XLOOKUP(E790,selector_09,selector_09_ids,""))</f>
        <v/>
      </c>
      <c r="E790" s="25"/>
      <c r="F790" s="14"/>
      <c r="G790" s="27"/>
      <c r="H790" s="27"/>
      <c r="I790" s="14"/>
      <c r="J790" s="14"/>
      <c r="K790" s="23" t="str">
        <f t="array" ref="K790">IF(L790="","",XLOOKUP(L790,selector_07,selector_07_ids,""))</f>
        <v/>
      </c>
      <c r="L790" s="25"/>
      <c r="M790" s="14"/>
      <c r="N790" s="23" t="str">
        <f t="array" ref="N790">IF(O790="","",XLOOKUP(O790,selector_04,selector_04_ids,""))</f>
        <v/>
      </c>
      <c r="O790" s="25"/>
      <c r="P790" s="14"/>
      <c r="Q790" s="27"/>
      <c r="R790" s="14"/>
    </row>
    <row r="791">
      <c r="A791" s="14"/>
      <c r="B791" s="23" t="str">
        <f>IF($A791="","",'Система'!$B$4)</f>
        <v/>
      </c>
      <c r="C791" s="14"/>
      <c r="D791" s="23" t="str">
        <f t="array" ref="D791">IF(E791="","",XLOOKUP(E791,selector_09,selector_09_ids,""))</f>
        <v/>
      </c>
      <c r="E791" s="25"/>
      <c r="F791" s="14"/>
      <c r="G791" s="27"/>
      <c r="H791" s="27"/>
      <c r="I791" s="14"/>
      <c r="J791" s="14"/>
      <c r="K791" s="23" t="str">
        <f t="array" ref="K791">IF(L791="","",XLOOKUP(L791,selector_07,selector_07_ids,""))</f>
        <v/>
      </c>
      <c r="L791" s="25"/>
      <c r="M791" s="14"/>
      <c r="N791" s="23" t="str">
        <f t="array" ref="N791">IF(O791="","",XLOOKUP(O791,selector_04,selector_04_ids,""))</f>
        <v/>
      </c>
      <c r="O791" s="25"/>
      <c r="P791" s="14"/>
      <c r="Q791" s="27"/>
      <c r="R791" s="14"/>
    </row>
    <row r="792">
      <c r="A792" s="14"/>
      <c r="B792" s="23" t="str">
        <f>IF($A792="","",'Система'!$B$4)</f>
        <v/>
      </c>
      <c r="C792" s="14"/>
      <c r="D792" s="23" t="str">
        <f t="array" ref="D792">IF(E792="","",XLOOKUP(E792,selector_09,selector_09_ids,""))</f>
        <v/>
      </c>
      <c r="E792" s="25"/>
      <c r="F792" s="14"/>
      <c r="G792" s="27"/>
      <c r="H792" s="27"/>
      <c r="I792" s="14"/>
      <c r="J792" s="14"/>
      <c r="K792" s="23" t="str">
        <f t="array" ref="K792">IF(L792="","",XLOOKUP(L792,selector_07,selector_07_ids,""))</f>
        <v/>
      </c>
      <c r="L792" s="25"/>
      <c r="M792" s="14"/>
      <c r="N792" s="23" t="str">
        <f t="array" ref="N792">IF(O792="","",XLOOKUP(O792,selector_04,selector_04_ids,""))</f>
        <v/>
      </c>
      <c r="O792" s="25"/>
      <c r="P792" s="14"/>
      <c r="Q792" s="27"/>
      <c r="R792" s="14"/>
    </row>
    <row r="793">
      <c r="A793" s="14"/>
      <c r="B793" s="23" t="str">
        <f>IF($A793="","",'Система'!$B$4)</f>
        <v/>
      </c>
      <c r="C793" s="14"/>
      <c r="D793" s="23" t="str">
        <f t="array" ref="D793">IF(E793="","",XLOOKUP(E793,selector_09,selector_09_ids,""))</f>
        <v/>
      </c>
      <c r="E793" s="25"/>
      <c r="F793" s="14"/>
      <c r="G793" s="27"/>
      <c r="H793" s="27"/>
      <c r="I793" s="14"/>
      <c r="J793" s="14"/>
      <c r="K793" s="23" t="str">
        <f t="array" ref="K793">IF(L793="","",XLOOKUP(L793,selector_07,selector_07_ids,""))</f>
        <v/>
      </c>
      <c r="L793" s="25"/>
      <c r="M793" s="14"/>
      <c r="N793" s="23" t="str">
        <f t="array" ref="N793">IF(O793="","",XLOOKUP(O793,selector_04,selector_04_ids,""))</f>
        <v/>
      </c>
      <c r="O793" s="25"/>
      <c r="P793" s="14"/>
      <c r="Q793" s="27"/>
      <c r="R793" s="14"/>
    </row>
    <row r="794">
      <c r="A794" s="14"/>
      <c r="B794" s="23" t="str">
        <f>IF($A794="","",'Система'!$B$4)</f>
        <v/>
      </c>
      <c r="C794" s="14"/>
      <c r="D794" s="23" t="str">
        <f t="array" ref="D794">IF(E794="","",XLOOKUP(E794,selector_09,selector_09_ids,""))</f>
        <v/>
      </c>
      <c r="E794" s="25"/>
      <c r="F794" s="14"/>
      <c r="G794" s="27"/>
      <c r="H794" s="27"/>
      <c r="I794" s="14"/>
      <c r="J794" s="14"/>
      <c r="K794" s="23" t="str">
        <f t="array" ref="K794">IF(L794="","",XLOOKUP(L794,selector_07,selector_07_ids,""))</f>
        <v/>
      </c>
      <c r="L794" s="25"/>
      <c r="M794" s="14"/>
      <c r="N794" s="23" t="str">
        <f t="array" ref="N794">IF(O794="","",XLOOKUP(O794,selector_04,selector_04_ids,""))</f>
        <v/>
      </c>
      <c r="O794" s="25"/>
      <c r="P794" s="14"/>
      <c r="Q794" s="27"/>
      <c r="R794" s="14"/>
    </row>
    <row r="795">
      <c r="A795" s="14"/>
      <c r="B795" s="23" t="str">
        <f>IF($A795="","",'Система'!$B$4)</f>
        <v/>
      </c>
      <c r="C795" s="14"/>
      <c r="D795" s="23" t="str">
        <f t="array" ref="D795">IF(E795="","",XLOOKUP(E795,selector_09,selector_09_ids,""))</f>
        <v/>
      </c>
      <c r="E795" s="25"/>
      <c r="F795" s="14"/>
      <c r="G795" s="27"/>
      <c r="H795" s="27"/>
      <c r="I795" s="14"/>
      <c r="J795" s="14"/>
      <c r="K795" s="23" t="str">
        <f t="array" ref="K795">IF(L795="","",XLOOKUP(L795,selector_07,selector_07_ids,""))</f>
        <v/>
      </c>
      <c r="L795" s="25"/>
      <c r="M795" s="14"/>
      <c r="N795" s="23" t="str">
        <f t="array" ref="N795">IF(O795="","",XLOOKUP(O795,selector_04,selector_04_ids,""))</f>
        <v/>
      </c>
      <c r="O795" s="25"/>
      <c r="P795" s="14"/>
      <c r="Q795" s="27"/>
      <c r="R795" s="14"/>
    </row>
    <row r="796">
      <c r="A796" s="14"/>
      <c r="B796" s="23" t="str">
        <f>IF($A796="","",'Система'!$B$4)</f>
        <v/>
      </c>
      <c r="C796" s="14"/>
      <c r="D796" s="23" t="str">
        <f t="array" ref="D796">IF(E796="","",XLOOKUP(E796,selector_09,selector_09_ids,""))</f>
        <v/>
      </c>
      <c r="E796" s="25"/>
      <c r="F796" s="14"/>
      <c r="G796" s="27"/>
      <c r="H796" s="27"/>
      <c r="I796" s="14"/>
      <c r="J796" s="14"/>
      <c r="K796" s="23" t="str">
        <f t="array" ref="K796">IF(L796="","",XLOOKUP(L796,selector_07,selector_07_ids,""))</f>
        <v/>
      </c>
      <c r="L796" s="25"/>
      <c r="M796" s="14"/>
      <c r="N796" s="23" t="str">
        <f t="array" ref="N796">IF(O796="","",XLOOKUP(O796,selector_04,selector_04_ids,""))</f>
        <v/>
      </c>
      <c r="O796" s="25"/>
      <c r="P796" s="14"/>
      <c r="Q796" s="27"/>
      <c r="R796" s="14"/>
    </row>
    <row r="797">
      <c r="A797" s="14"/>
      <c r="B797" s="23" t="str">
        <f>IF($A797="","",'Система'!$B$4)</f>
        <v/>
      </c>
      <c r="C797" s="14"/>
      <c r="D797" s="23" t="str">
        <f t="array" ref="D797">IF(E797="","",XLOOKUP(E797,selector_09,selector_09_ids,""))</f>
        <v/>
      </c>
      <c r="E797" s="25"/>
      <c r="F797" s="14"/>
      <c r="G797" s="27"/>
      <c r="H797" s="27"/>
      <c r="I797" s="14"/>
      <c r="J797" s="14"/>
      <c r="K797" s="23" t="str">
        <f t="array" ref="K797">IF(L797="","",XLOOKUP(L797,selector_07,selector_07_ids,""))</f>
        <v/>
      </c>
      <c r="L797" s="25"/>
      <c r="M797" s="14"/>
      <c r="N797" s="23" t="str">
        <f t="array" ref="N797">IF(O797="","",XLOOKUP(O797,selector_04,selector_04_ids,""))</f>
        <v/>
      </c>
      <c r="O797" s="25"/>
      <c r="P797" s="14"/>
      <c r="Q797" s="27"/>
      <c r="R797" s="14"/>
    </row>
    <row r="798">
      <c r="A798" s="14"/>
      <c r="B798" s="23" t="str">
        <f>IF($A798="","",'Система'!$B$4)</f>
        <v/>
      </c>
      <c r="C798" s="14"/>
      <c r="D798" s="23" t="str">
        <f t="array" ref="D798">IF(E798="","",XLOOKUP(E798,selector_09,selector_09_ids,""))</f>
        <v/>
      </c>
      <c r="E798" s="25"/>
      <c r="F798" s="14"/>
      <c r="G798" s="27"/>
      <c r="H798" s="27"/>
      <c r="I798" s="14"/>
      <c r="J798" s="14"/>
      <c r="K798" s="23" t="str">
        <f t="array" ref="K798">IF(L798="","",XLOOKUP(L798,selector_07,selector_07_ids,""))</f>
        <v/>
      </c>
      <c r="L798" s="25"/>
      <c r="M798" s="14"/>
      <c r="N798" s="23" t="str">
        <f t="array" ref="N798">IF(O798="","",XLOOKUP(O798,selector_04,selector_04_ids,""))</f>
        <v/>
      </c>
      <c r="O798" s="25"/>
      <c r="P798" s="14"/>
      <c r="Q798" s="27"/>
      <c r="R798" s="14"/>
    </row>
    <row r="799">
      <c r="A799" s="14"/>
      <c r="B799" s="23" t="str">
        <f>IF($A799="","",'Система'!$B$4)</f>
        <v/>
      </c>
      <c r="C799" s="14"/>
      <c r="D799" s="23" t="str">
        <f t="array" ref="D799">IF(E799="","",XLOOKUP(E799,selector_09,selector_09_ids,""))</f>
        <v/>
      </c>
      <c r="E799" s="25"/>
      <c r="F799" s="14"/>
      <c r="G799" s="27"/>
      <c r="H799" s="27"/>
      <c r="I799" s="14"/>
      <c r="J799" s="14"/>
      <c r="K799" s="23" t="str">
        <f t="array" ref="K799">IF(L799="","",XLOOKUP(L799,selector_07,selector_07_ids,""))</f>
        <v/>
      </c>
      <c r="L799" s="25"/>
      <c r="M799" s="14"/>
      <c r="N799" s="23" t="str">
        <f t="array" ref="N799">IF(O799="","",XLOOKUP(O799,selector_04,selector_04_ids,""))</f>
        <v/>
      </c>
      <c r="O799" s="25"/>
      <c r="P799" s="14"/>
      <c r="Q799" s="27"/>
      <c r="R799" s="14"/>
    </row>
    <row r="800">
      <c r="A800" s="14"/>
      <c r="B800" s="23" t="str">
        <f>IF($A800="","",'Система'!$B$4)</f>
        <v/>
      </c>
      <c r="C800" s="14"/>
      <c r="D800" s="23" t="str">
        <f t="array" ref="D800">IF(E800="","",XLOOKUP(E800,selector_09,selector_09_ids,""))</f>
        <v/>
      </c>
      <c r="E800" s="25"/>
      <c r="F800" s="14"/>
      <c r="G800" s="27"/>
      <c r="H800" s="27"/>
      <c r="I800" s="14"/>
      <c r="J800" s="14"/>
      <c r="K800" s="23" t="str">
        <f t="array" ref="K800">IF(L800="","",XLOOKUP(L800,selector_07,selector_07_ids,""))</f>
        <v/>
      </c>
      <c r="L800" s="25"/>
      <c r="M800" s="14"/>
      <c r="N800" s="23" t="str">
        <f t="array" ref="N800">IF(O800="","",XLOOKUP(O800,selector_04,selector_04_ids,""))</f>
        <v/>
      </c>
      <c r="O800" s="25"/>
      <c r="P800" s="14"/>
      <c r="Q800" s="27"/>
      <c r="R800" s="14"/>
    </row>
    <row r="801">
      <c r="A801" s="14"/>
      <c r="B801" s="23" t="str">
        <f>IF($A801="","",'Система'!$B$4)</f>
        <v/>
      </c>
      <c r="C801" s="14"/>
      <c r="D801" s="23" t="str">
        <f t="array" ref="D801">IF(E801="","",XLOOKUP(E801,selector_09,selector_09_ids,""))</f>
        <v/>
      </c>
      <c r="E801" s="25"/>
      <c r="F801" s="14"/>
      <c r="G801" s="27"/>
      <c r="H801" s="27"/>
      <c r="I801" s="14"/>
      <c r="J801" s="14"/>
      <c r="K801" s="23" t="str">
        <f t="array" ref="K801">IF(L801="","",XLOOKUP(L801,selector_07,selector_07_ids,""))</f>
        <v/>
      </c>
      <c r="L801" s="25"/>
      <c r="M801" s="14"/>
      <c r="N801" s="23" t="str">
        <f t="array" ref="N801">IF(O801="","",XLOOKUP(O801,selector_04,selector_04_ids,""))</f>
        <v/>
      </c>
      <c r="O801" s="25"/>
      <c r="P801" s="14"/>
      <c r="Q801" s="27"/>
      <c r="R801" s="14"/>
    </row>
    <row r="802">
      <c r="A802" s="14"/>
      <c r="B802" s="23" t="str">
        <f>IF($A802="","",'Система'!$B$4)</f>
        <v/>
      </c>
      <c r="C802" s="14"/>
      <c r="D802" s="23" t="str">
        <f t="array" ref="D802">IF(E802="","",XLOOKUP(E802,selector_09,selector_09_ids,""))</f>
        <v/>
      </c>
      <c r="E802" s="25"/>
      <c r="F802" s="14"/>
      <c r="G802" s="27"/>
      <c r="H802" s="27"/>
      <c r="I802" s="14"/>
      <c r="J802" s="14"/>
      <c r="K802" s="23" t="str">
        <f t="array" ref="K802">IF(L802="","",XLOOKUP(L802,selector_07,selector_07_ids,""))</f>
        <v/>
      </c>
      <c r="L802" s="25"/>
      <c r="M802" s="14"/>
      <c r="N802" s="23" t="str">
        <f t="array" ref="N802">IF(O802="","",XLOOKUP(O802,selector_04,selector_04_ids,""))</f>
        <v/>
      </c>
      <c r="O802" s="25"/>
      <c r="P802" s="14"/>
      <c r="Q802" s="27"/>
      <c r="R802" s="14"/>
    </row>
    <row r="803">
      <c r="A803" s="14"/>
      <c r="B803" s="23" t="str">
        <f>IF($A803="","",'Система'!$B$4)</f>
        <v/>
      </c>
      <c r="C803" s="14"/>
      <c r="D803" s="23" t="str">
        <f t="array" ref="D803">IF(E803="","",XLOOKUP(E803,selector_09,selector_09_ids,""))</f>
        <v/>
      </c>
      <c r="E803" s="25"/>
      <c r="F803" s="14"/>
      <c r="G803" s="27"/>
      <c r="H803" s="27"/>
      <c r="I803" s="14"/>
      <c r="J803" s="14"/>
      <c r="K803" s="23" t="str">
        <f t="array" ref="K803">IF(L803="","",XLOOKUP(L803,selector_07,selector_07_ids,""))</f>
        <v/>
      </c>
      <c r="L803" s="25"/>
      <c r="M803" s="14"/>
      <c r="N803" s="23" t="str">
        <f t="array" ref="N803">IF(O803="","",XLOOKUP(O803,selector_04,selector_04_ids,""))</f>
        <v/>
      </c>
      <c r="O803" s="25"/>
      <c r="P803" s="14"/>
      <c r="Q803" s="27"/>
      <c r="R803" s="14"/>
    </row>
    <row r="804">
      <c r="A804" s="14"/>
      <c r="B804" s="23" t="str">
        <f>IF($A804="","",'Система'!$B$4)</f>
        <v/>
      </c>
      <c r="C804" s="14"/>
      <c r="D804" s="23" t="str">
        <f t="array" ref="D804">IF(E804="","",XLOOKUP(E804,selector_09,selector_09_ids,""))</f>
        <v/>
      </c>
      <c r="E804" s="25"/>
      <c r="F804" s="14"/>
      <c r="G804" s="27"/>
      <c r="H804" s="27"/>
      <c r="I804" s="14"/>
      <c r="J804" s="14"/>
      <c r="K804" s="23" t="str">
        <f t="array" ref="K804">IF(L804="","",XLOOKUP(L804,selector_07,selector_07_ids,""))</f>
        <v/>
      </c>
      <c r="L804" s="25"/>
      <c r="M804" s="14"/>
      <c r="N804" s="23" t="str">
        <f t="array" ref="N804">IF(O804="","",XLOOKUP(O804,selector_04,selector_04_ids,""))</f>
        <v/>
      </c>
      <c r="O804" s="25"/>
      <c r="P804" s="14"/>
      <c r="Q804" s="27"/>
      <c r="R804" s="14"/>
    </row>
    <row r="805">
      <c r="A805" s="14"/>
      <c r="B805" s="23" t="str">
        <f>IF($A805="","",'Система'!$B$4)</f>
        <v/>
      </c>
      <c r="C805" s="14"/>
      <c r="D805" s="23" t="str">
        <f t="array" ref="D805">IF(E805="","",XLOOKUP(E805,selector_09,selector_09_ids,""))</f>
        <v/>
      </c>
      <c r="E805" s="25"/>
      <c r="F805" s="14"/>
      <c r="G805" s="27"/>
      <c r="H805" s="27"/>
      <c r="I805" s="14"/>
      <c r="J805" s="14"/>
      <c r="K805" s="23" t="str">
        <f t="array" ref="K805">IF(L805="","",XLOOKUP(L805,selector_07,selector_07_ids,""))</f>
        <v/>
      </c>
      <c r="L805" s="25"/>
      <c r="M805" s="14"/>
      <c r="N805" s="23" t="str">
        <f t="array" ref="N805">IF(O805="","",XLOOKUP(O805,selector_04,selector_04_ids,""))</f>
        <v/>
      </c>
      <c r="O805" s="25"/>
      <c r="P805" s="14"/>
      <c r="Q805" s="27"/>
      <c r="R805" s="14"/>
    </row>
    <row r="806">
      <c r="A806" s="14"/>
      <c r="B806" s="23" t="str">
        <f>IF($A806="","",'Система'!$B$4)</f>
        <v/>
      </c>
      <c r="C806" s="14"/>
      <c r="D806" s="23" t="str">
        <f t="array" ref="D806">IF(E806="","",XLOOKUP(E806,selector_09,selector_09_ids,""))</f>
        <v/>
      </c>
      <c r="E806" s="25"/>
      <c r="F806" s="14"/>
      <c r="G806" s="27"/>
      <c r="H806" s="27"/>
      <c r="I806" s="14"/>
      <c r="J806" s="14"/>
      <c r="K806" s="23" t="str">
        <f t="array" ref="K806">IF(L806="","",XLOOKUP(L806,selector_07,selector_07_ids,""))</f>
        <v/>
      </c>
      <c r="L806" s="25"/>
      <c r="M806" s="14"/>
      <c r="N806" s="23" t="str">
        <f t="array" ref="N806">IF(O806="","",XLOOKUP(O806,selector_04,selector_04_ids,""))</f>
        <v/>
      </c>
      <c r="O806" s="25"/>
      <c r="P806" s="14"/>
      <c r="Q806" s="27"/>
      <c r="R806" s="14"/>
    </row>
    <row r="807">
      <c r="A807" s="14"/>
      <c r="B807" s="23" t="str">
        <f>IF($A807="","",'Система'!$B$4)</f>
        <v/>
      </c>
      <c r="C807" s="14"/>
      <c r="D807" s="23" t="str">
        <f t="array" ref="D807">IF(E807="","",XLOOKUP(E807,selector_09,selector_09_ids,""))</f>
        <v/>
      </c>
      <c r="E807" s="25"/>
      <c r="F807" s="14"/>
      <c r="G807" s="27"/>
      <c r="H807" s="27"/>
      <c r="I807" s="14"/>
      <c r="J807" s="14"/>
      <c r="K807" s="23" t="str">
        <f t="array" ref="K807">IF(L807="","",XLOOKUP(L807,selector_07,selector_07_ids,""))</f>
        <v/>
      </c>
      <c r="L807" s="25"/>
      <c r="M807" s="14"/>
      <c r="N807" s="23" t="str">
        <f t="array" ref="N807">IF(O807="","",XLOOKUP(O807,selector_04,selector_04_ids,""))</f>
        <v/>
      </c>
      <c r="O807" s="25"/>
      <c r="P807" s="14"/>
      <c r="Q807" s="27"/>
      <c r="R807" s="14"/>
    </row>
    <row r="808">
      <c r="A808" s="14"/>
      <c r="B808" s="23" t="str">
        <f>IF($A808="","",'Система'!$B$4)</f>
        <v/>
      </c>
      <c r="C808" s="14"/>
      <c r="D808" s="23" t="str">
        <f t="array" ref="D808">IF(E808="","",XLOOKUP(E808,selector_09,selector_09_ids,""))</f>
        <v/>
      </c>
      <c r="E808" s="25"/>
      <c r="F808" s="14"/>
      <c r="G808" s="27"/>
      <c r="H808" s="27"/>
      <c r="I808" s="14"/>
      <c r="J808" s="14"/>
      <c r="K808" s="23" t="str">
        <f t="array" ref="K808">IF(L808="","",XLOOKUP(L808,selector_07,selector_07_ids,""))</f>
        <v/>
      </c>
      <c r="L808" s="25"/>
      <c r="M808" s="14"/>
      <c r="N808" s="23" t="str">
        <f t="array" ref="N808">IF(O808="","",XLOOKUP(O808,selector_04,selector_04_ids,""))</f>
        <v/>
      </c>
      <c r="O808" s="25"/>
      <c r="P808" s="14"/>
      <c r="Q808" s="27"/>
      <c r="R808" s="14"/>
    </row>
    <row r="809">
      <c r="A809" s="14"/>
      <c r="B809" s="23" t="str">
        <f>IF($A809="","",'Система'!$B$4)</f>
        <v/>
      </c>
      <c r="C809" s="14"/>
      <c r="D809" s="23" t="str">
        <f t="array" ref="D809">IF(E809="","",XLOOKUP(E809,selector_09,selector_09_ids,""))</f>
        <v/>
      </c>
      <c r="E809" s="25"/>
      <c r="F809" s="14"/>
      <c r="G809" s="27"/>
      <c r="H809" s="27"/>
      <c r="I809" s="14"/>
      <c r="J809" s="14"/>
      <c r="K809" s="23" t="str">
        <f t="array" ref="K809">IF(L809="","",XLOOKUP(L809,selector_07,selector_07_ids,""))</f>
        <v/>
      </c>
      <c r="L809" s="25"/>
      <c r="M809" s="14"/>
      <c r="N809" s="23" t="str">
        <f t="array" ref="N809">IF(O809="","",XLOOKUP(O809,selector_04,selector_04_ids,""))</f>
        <v/>
      </c>
      <c r="O809" s="25"/>
      <c r="P809" s="14"/>
      <c r="Q809" s="27"/>
      <c r="R809" s="14"/>
    </row>
    <row r="810">
      <c r="A810" s="14"/>
      <c r="B810" s="23" t="str">
        <f>IF($A810="","",'Система'!$B$4)</f>
        <v/>
      </c>
      <c r="C810" s="14"/>
      <c r="D810" s="23" t="str">
        <f t="array" ref="D810">IF(E810="","",XLOOKUP(E810,selector_09,selector_09_ids,""))</f>
        <v/>
      </c>
      <c r="E810" s="25"/>
      <c r="F810" s="14"/>
      <c r="G810" s="27"/>
      <c r="H810" s="27"/>
      <c r="I810" s="14"/>
      <c r="J810" s="14"/>
      <c r="K810" s="23" t="str">
        <f t="array" ref="K810">IF(L810="","",XLOOKUP(L810,selector_07,selector_07_ids,""))</f>
        <v/>
      </c>
      <c r="L810" s="25"/>
      <c r="M810" s="14"/>
      <c r="N810" s="23" t="str">
        <f t="array" ref="N810">IF(O810="","",XLOOKUP(O810,selector_04,selector_04_ids,""))</f>
        <v/>
      </c>
      <c r="O810" s="25"/>
      <c r="P810" s="14"/>
      <c r="Q810" s="27"/>
      <c r="R810" s="14"/>
    </row>
    <row r="811">
      <c r="A811" s="14"/>
      <c r="B811" s="23" t="str">
        <f>IF($A811="","",'Система'!$B$4)</f>
        <v/>
      </c>
      <c r="C811" s="14"/>
      <c r="D811" s="23" t="str">
        <f t="array" ref="D811">IF(E811="","",XLOOKUP(E811,selector_09,selector_09_ids,""))</f>
        <v/>
      </c>
      <c r="E811" s="25"/>
      <c r="F811" s="14"/>
      <c r="G811" s="27"/>
      <c r="H811" s="27"/>
      <c r="I811" s="14"/>
      <c r="J811" s="14"/>
      <c r="K811" s="23" t="str">
        <f t="array" ref="K811">IF(L811="","",XLOOKUP(L811,selector_07,selector_07_ids,""))</f>
        <v/>
      </c>
      <c r="L811" s="25"/>
      <c r="M811" s="14"/>
      <c r="N811" s="23" t="str">
        <f t="array" ref="N811">IF(O811="","",XLOOKUP(O811,selector_04,selector_04_ids,""))</f>
        <v/>
      </c>
      <c r="O811" s="25"/>
      <c r="P811" s="14"/>
      <c r="Q811" s="27"/>
      <c r="R811" s="14"/>
    </row>
    <row r="812">
      <c r="A812" s="14"/>
      <c r="B812" s="23" t="str">
        <f>IF($A812="","",'Система'!$B$4)</f>
        <v/>
      </c>
      <c r="C812" s="14"/>
      <c r="D812" s="23" t="str">
        <f t="array" ref="D812">IF(E812="","",XLOOKUP(E812,selector_09,selector_09_ids,""))</f>
        <v/>
      </c>
      <c r="E812" s="25"/>
      <c r="F812" s="14"/>
      <c r="G812" s="27"/>
      <c r="H812" s="27"/>
      <c r="I812" s="14"/>
      <c r="J812" s="14"/>
      <c r="K812" s="23" t="str">
        <f t="array" ref="K812">IF(L812="","",XLOOKUP(L812,selector_07,selector_07_ids,""))</f>
        <v/>
      </c>
      <c r="L812" s="25"/>
      <c r="M812" s="14"/>
      <c r="N812" s="23" t="str">
        <f t="array" ref="N812">IF(O812="","",XLOOKUP(O812,selector_04,selector_04_ids,""))</f>
        <v/>
      </c>
      <c r="O812" s="25"/>
      <c r="P812" s="14"/>
      <c r="Q812" s="27"/>
      <c r="R812" s="14"/>
    </row>
    <row r="813">
      <c r="A813" s="14"/>
      <c r="B813" s="23" t="str">
        <f>IF($A813="","",'Система'!$B$4)</f>
        <v/>
      </c>
      <c r="C813" s="14"/>
      <c r="D813" s="23" t="str">
        <f t="array" ref="D813">IF(E813="","",XLOOKUP(E813,selector_09,selector_09_ids,""))</f>
        <v/>
      </c>
      <c r="E813" s="25"/>
      <c r="F813" s="14"/>
      <c r="G813" s="27"/>
      <c r="H813" s="27"/>
      <c r="I813" s="14"/>
      <c r="J813" s="14"/>
      <c r="K813" s="23" t="str">
        <f t="array" ref="K813">IF(L813="","",XLOOKUP(L813,selector_07,selector_07_ids,""))</f>
        <v/>
      </c>
      <c r="L813" s="25"/>
      <c r="M813" s="14"/>
      <c r="N813" s="23" t="str">
        <f t="array" ref="N813">IF(O813="","",XLOOKUP(O813,selector_04,selector_04_ids,""))</f>
        <v/>
      </c>
      <c r="O813" s="25"/>
      <c r="P813" s="14"/>
      <c r="Q813" s="27"/>
      <c r="R813" s="14"/>
    </row>
    <row r="814">
      <c r="A814" s="14"/>
      <c r="B814" s="23" t="str">
        <f>IF($A814="","",'Система'!$B$4)</f>
        <v/>
      </c>
      <c r="C814" s="14"/>
      <c r="D814" s="23" t="str">
        <f t="array" ref="D814">IF(E814="","",XLOOKUP(E814,selector_09,selector_09_ids,""))</f>
        <v/>
      </c>
      <c r="E814" s="25"/>
      <c r="F814" s="14"/>
      <c r="G814" s="27"/>
      <c r="H814" s="27"/>
      <c r="I814" s="14"/>
      <c r="J814" s="14"/>
      <c r="K814" s="23" t="str">
        <f t="array" ref="K814">IF(L814="","",XLOOKUP(L814,selector_07,selector_07_ids,""))</f>
        <v/>
      </c>
      <c r="L814" s="25"/>
      <c r="M814" s="14"/>
      <c r="N814" s="23" t="str">
        <f t="array" ref="N814">IF(O814="","",XLOOKUP(O814,selector_04,selector_04_ids,""))</f>
        <v/>
      </c>
      <c r="O814" s="25"/>
      <c r="P814" s="14"/>
      <c r="Q814" s="27"/>
      <c r="R814" s="14"/>
    </row>
    <row r="815">
      <c r="A815" s="14"/>
      <c r="B815" s="23" t="str">
        <f>IF($A815="","",'Система'!$B$4)</f>
        <v/>
      </c>
      <c r="C815" s="14"/>
      <c r="D815" s="23" t="str">
        <f t="array" ref="D815">IF(E815="","",XLOOKUP(E815,selector_09,selector_09_ids,""))</f>
        <v/>
      </c>
      <c r="E815" s="25"/>
      <c r="F815" s="14"/>
      <c r="G815" s="27"/>
      <c r="H815" s="27"/>
      <c r="I815" s="14"/>
      <c r="J815" s="14"/>
      <c r="K815" s="23" t="str">
        <f t="array" ref="K815">IF(L815="","",XLOOKUP(L815,selector_07,selector_07_ids,""))</f>
        <v/>
      </c>
      <c r="L815" s="25"/>
      <c r="M815" s="14"/>
      <c r="N815" s="23" t="str">
        <f t="array" ref="N815">IF(O815="","",XLOOKUP(O815,selector_04,selector_04_ids,""))</f>
        <v/>
      </c>
      <c r="O815" s="25"/>
      <c r="P815" s="14"/>
      <c r="Q815" s="27"/>
      <c r="R815" s="14"/>
    </row>
    <row r="816">
      <c r="A816" s="14"/>
      <c r="B816" s="23" t="str">
        <f>IF($A816="","",'Система'!$B$4)</f>
        <v/>
      </c>
      <c r="C816" s="14"/>
      <c r="D816" s="23" t="str">
        <f t="array" ref="D816">IF(E816="","",XLOOKUP(E816,selector_09,selector_09_ids,""))</f>
        <v/>
      </c>
      <c r="E816" s="25"/>
      <c r="F816" s="14"/>
      <c r="G816" s="27"/>
      <c r="H816" s="27"/>
      <c r="I816" s="14"/>
      <c r="J816" s="14"/>
      <c r="K816" s="23" t="str">
        <f t="array" ref="K816">IF(L816="","",XLOOKUP(L816,selector_07,selector_07_ids,""))</f>
        <v/>
      </c>
      <c r="L816" s="25"/>
      <c r="M816" s="14"/>
      <c r="N816" s="23" t="str">
        <f t="array" ref="N816">IF(O816="","",XLOOKUP(O816,selector_04,selector_04_ids,""))</f>
        <v/>
      </c>
      <c r="O816" s="25"/>
      <c r="P816" s="14"/>
      <c r="Q816" s="27"/>
      <c r="R816" s="14"/>
    </row>
    <row r="817">
      <c r="A817" s="14"/>
      <c r="B817" s="23" t="str">
        <f>IF($A817="","",'Система'!$B$4)</f>
        <v/>
      </c>
      <c r="C817" s="14"/>
      <c r="D817" s="23" t="str">
        <f t="array" ref="D817">IF(E817="","",XLOOKUP(E817,selector_09,selector_09_ids,""))</f>
        <v/>
      </c>
      <c r="E817" s="25"/>
      <c r="F817" s="14"/>
      <c r="G817" s="27"/>
      <c r="H817" s="27"/>
      <c r="I817" s="14"/>
      <c r="J817" s="14"/>
      <c r="K817" s="23" t="str">
        <f t="array" ref="K817">IF(L817="","",XLOOKUP(L817,selector_07,selector_07_ids,""))</f>
        <v/>
      </c>
      <c r="L817" s="25"/>
      <c r="M817" s="14"/>
      <c r="N817" s="23" t="str">
        <f t="array" ref="N817">IF(O817="","",XLOOKUP(O817,selector_04,selector_04_ids,""))</f>
        <v/>
      </c>
      <c r="O817" s="25"/>
      <c r="P817" s="14"/>
      <c r="Q817" s="27"/>
      <c r="R817" s="14"/>
    </row>
    <row r="818">
      <c r="A818" s="14"/>
      <c r="B818" s="23" t="str">
        <f>IF($A818="","",'Система'!$B$4)</f>
        <v/>
      </c>
      <c r="C818" s="14"/>
      <c r="D818" s="23" t="str">
        <f t="array" ref="D818">IF(E818="","",XLOOKUP(E818,selector_09,selector_09_ids,""))</f>
        <v/>
      </c>
      <c r="E818" s="25"/>
      <c r="F818" s="14"/>
      <c r="G818" s="27"/>
      <c r="H818" s="27"/>
      <c r="I818" s="14"/>
      <c r="J818" s="14"/>
      <c r="K818" s="23" t="str">
        <f t="array" ref="K818">IF(L818="","",XLOOKUP(L818,selector_07,selector_07_ids,""))</f>
        <v/>
      </c>
      <c r="L818" s="25"/>
      <c r="M818" s="14"/>
      <c r="N818" s="23" t="str">
        <f t="array" ref="N818">IF(O818="","",XLOOKUP(O818,selector_04,selector_04_ids,""))</f>
        <v/>
      </c>
      <c r="O818" s="25"/>
      <c r="P818" s="14"/>
      <c r="Q818" s="27"/>
      <c r="R818" s="14"/>
    </row>
    <row r="819">
      <c r="A819" s="14"/>
      <c r="B819" s="23" t="str">
        <f>IF($A819="","",'Система'!$B$4)</f>
        <v/>
      </c>
      <c r="C819" s="14"/>
      <c r="D819" s="23" t="str">
        <f t="array" ref="D819">IF(E819="","",XLOOKUP(E819,selector_09,selector_09_ids,""))</f>
        <v/>
      </c>
      <c r="E819" s="25"/>
      <c r="F819" s="14"/>
      <c r="G819" s="27"/>
      <c r="H819" s="27"/>
      <c r="I819" s="14"/>
      <c r="J819" s="14"/>
      <c r="K819" s="23" t="str">
        <f t="array" ref="K819">IF(L819="","",XLOOKUP(L819,selector_07,selector_07_ids,""))</f>
        <v/>
      </c>
      <c r="L819" s="25"/>
      <c r="M819" s="14"/>
      <c r="N819" s="23" t="str">
        <f t="array" ref="N819">IF(O819="","",XLOOKUP(O819,selector_04,selector_04_ids,""))</f>
        <v/>
      </c>
      <c r="O819" s="25"/>
      <c r="P819" s="14"/>
      <c r="Q819" s="27"/>
      <c r="R819" s="14"/>
    </row>
    <row r="820">
      <c r="A820" s="14"/>
      <c r="B820" s="23" t="str">
        <f>IF($A820="","",'Система'!$B$4)</f>
        <v/>
      </c>
      <c r="C820" s="14"/>
      <c r="D820" s="23" t="str">
        <f t="array" ref="D820">IF(E820="","",XLOOKUP(E820,selector_09,selector_09_ids,""))</f>
        <v/>
      </c>
      <c r="E820" s="25"/>
      <c r="F820" s="14"/>
      <c r="G820" s="27"/>
      <c r="H820" s="27"/>
      <c r="I820" s="14"/>
      <c r="J820" s="14"/>
      <c r="K820" s="23" t="str">
        <f t="array" ref="K820">IF(L820="","",XLOOKUP(L820,selector_07,selector_07_ids,""))</f>
        <v/>
      </c>
      <c r="L820" s="25"/>
      <c r="M820" s="14"/>
      <c r="N820" s="23" t="str">
        <f t="array" ref="N820">IF(O820="","",XLOOKUP(O820,selector_04,selector_04_ids,""))</f>
        <v/>
      </c>
      <c r="O820" s="25"/>
      <c r="P820" s="14"/>
      <c r="Q820" s="27"/>
      <c r="R820" s="14"/>
    </row>
    <row r="821">
      <c r="A821" s="14"/>
      <c r="B821" s="23" t="str">
        <f>IF($A821="","",'Система'!$B$4)</f>
        <v/>
      </c>
      <c r="C821" s="14"/>
      <c r="D821" s="23" t="str">
        <f t="array" ref="D821">IF(E821="","",XLOOKUP(E821,selector_09,selector_09_ids,""))</f>
        <v/>
      </c>
      <c r="E821" s="25"/>
      <c r="F821" s="14"/>
      <c r="G821" s="27"/>
      <c r="H821" s="27"/>
      <c r="I821" s="14"/>
      <c r="J821" s="14"/>
      <c r="K821" s="23" t="str">
        <f t="array" ref="K821">IF(L821="","",XLOOKUP(L821,selector_07,selector_07_ids,""))</f>
        <v/>
      </c>
      <c r="L821" s="25"/>
      <c r="M821" s="14"/>
      <c r="N821" s="23" t="str">
        <f t="array" ref="N821">IF(O821="","",XLOOKUP(O821,selector_04,selector_04_ids,""))</f>
        <v/>
      </c>
      <c r="O821" s="25"/>
      <c r="P821" s="14"/>
      <c r="Q821" s="27"/>
      <c r="R821" s="14"/>
    </row>
    <row r="822">
      <c r="A822" s="14"/>
      <c r="B822" s="23" t="str">
        <f>IF($A822="","",'Система'!$B$4)</f>
        <v/>
      </c>
      <c r="C822" s="14"/>
      <c r="D822" s="23" t="str">
        <f t="array" ref="D822">IF(E822="","",XLOOKUP(E822,selector_09,selector_09_ids,""))</f>
        <v/>
      </c>
      <c r="E822" s="25"/>
      <c r="F822" s="14"/>
      <c r="G822" s="27"/>
      <c r="H822" s="27"/>
      <c r="I822" s="14"/>
      <c r="J822" s="14"/>
      <c r="K822" s="23" t="str">
        <f t="array" ref="K822">IF(L822="","",XLOOKUP(L822,selector_07,selector_07_ids,""))</f>
        <v/>
      </c>
      <c r="L822" s="25"/>
      <c r="M822" s="14"/>
      <c r="N822" s="23" t="str">
        <f t="array" ref="N822">IF(O822="","",XLOOKUP(O822,selector_04,selector_04_ids,""))</f>
        <v/>
      </c>
      <c r="O822" s="25"/>
      <c r="P822" s="14"/>
      <c r="Q822" s="27"/>
      <c r="R822" s="14"/>
    </row>
    <row r="823">
      <c r="A823" s="14"/>
      <c r="B823" s="23" t="str">
        <f>IF($A823="","",'Система'!$B$4)</f>
        <v/>
      </c>
      <c r="C823" s="14"/>
      <c r="D823" s="23" t="str">
        <f t="array" ref="D823">IF(E823="","",XLOOKUP(E823,selector_09,selector_09_ids,""))</f>
        <v/>
      </c>
      <c r="E823" s="25"/>
      <c r="F823" s="14"/>
      <c r="G823" s="27"/>
      <c r="H823" s="27"/>
      <c r="I823" s="14"/>
      <c r="J823" s="14"/>
      <c r="K823" s="23" t="str">
        <f t="array" ref="K823">IF(L823="","",XLOOKUP(L823,selector_07,selector_07_ids,""))</f>
        <v/>
      </c>
      <c r="L823" s="25"/>
      <c r="M823" s="14"/>
      <c r="N823" s="23" t="str">
        <f t="array" ref="N823">IF(O823="","",XLOOKUP(O823,selector_04,selector_04_ids,""))</f>
        <v/>
      </c>
      <c r="O823" s="25"/>
      <c r="P823" s="14"/>
      <c r="Q823" s="27"/>
      <c r="R823" s="14"/>
    </row>
    <row r="824">
      <c r="A824" s="14"/>
      <c r="B824" s="23" t="str">
        <f>IF($A824="","",'Система'!$B$4)</f>
        <v/>
      </c>
      <c r="C824" s="14"/>
      <c r="D824" s="23" t="str">
        <f t="array" ref="D824">IF(E824="","",XLOOKUP(E824,selector_09,selector_09_ids,""))</f>
        <v/>
      </c>
      <c r="E824" s="25"/>
      <c r="F824" s="14"/>
      <c r="G824" s="27"/>
      <c r="H824" s="27"/>
      <c r="I824" s="14"/>
      <c r="J824" s="14"/>
      <c r="K824" s="23" t="str">
        <f t="array" ref="K824">IF(L824="","",XLOOKUP(L824,selector_07,selector_07_ids,""))</f>
        <v/>
      </c>
      <c r="L824" s="25"/>
      <c r="M824" s="14"/>
      <c r="N824" s="23" t="str">
        <f t="array" ref="N824">IF(O824="","",XLOOKUP(O824,selector_04,selector_04_ids,""))</f>
        <v/>
      </c>
      <c r="O824" s="25"/>
      <c r="P824" s="14"/>
      <c r="Q824" s="27"/>
      <c r="R824" s="14"/>
    </row>
    <row r="825">
      <c r="A825" s="14"/>
      <c r="B825" s="23" t="str">
        <f>IF($A825="","",'Система'!$B$4)</f>
        <v/>
      </c>
      <c r="C825" s="14"/>
      <c r="D825" s="23" t="str">
        <f t="array" ref="D825">IF(E825="","",XLOOKUP(E825,selector_09,selector_09_ids,""))</f>
        <v/>
      </c>
      <c r="E825" s="25"/>
      <c r="F825" s="14"/>
      <c r="G825" s="27"/>
      <c r="H825" s="27"/>
      <c r="I825" s="14"/>
      <c r="J825" s="14"/>
      <c r="K825" s="23" t="str">
        <f t="array" ref="K825">IF(L825="","",XLOOKUP(L825,selector_07,selector_07_ids,""))</f>
        <v/>
      </c>
      <c r="L825" s="25"/>
      <c r="M825" s="14"/>
      <c r="N825" s="23" t="str">
        <f t="array" ref="N825">IF(O825="","",XLOOKUP(O825,selector_04,selector_04_ids,""))</f>
        <v/>
      </c>
      <c r="O825" s="25"/>
      <c r="P825" s="14"/>
      <c r="Q825" s="27"/>
      <c r="R825" s="14"/>
    </row>
    <row r="826">
      <c r="A826" s="14"/>
      <c r="B826" s="23" t="str">
        <f>IF($A826="","",'Система'!$B$4)</f>
        <v/>
      </c>
      <c r="C826" s="14"/>
      <c r="D826" s="23" t="str">
        <f t="array" ref="D826">IF(E826="","",XLOOKUP(E826,selector_09,selector_09_ids,""))</f>
        <v/>
      </c>
      <c r="E826" s="25"/>
      <c r="F826" s="14"/>
      <c r="G826" s="27"/>
      <c r="H826" s="27"/>
      <c r="I826" s="14"/>
      <c r="J826" s="14"/>
      <c r="K826" s="23" t="str">
        <f t="array" ref="K826">IF(L826="","",XLOOKUP(L826,selector_07,selector_07_ids,""))</f>
        <v/>
      </c>
      <c r="L826" s="25"/>
      <c r="M826" s="14"/>
      <c r="N826" s="23" t="str">
        <f t="array" ref="N826">IF(O826="","",XLOOKUP(O826,selector_04,selector_04_ids,""))</f>
        <v/>
      </c>
      <c r="O826" s="25"/>
      <c r="P826" s="14"/>
      <c r="Q826" s="27"/>
      <c r="R826" s="14"/>
    </row>
    <row r="827">
      <c r="A827" s="14"/>
      <c r="B827" s="23" t="str">
        <f>IF($A827="","",'Система'!$B$4)</f>
        <v/>
      </c>
      <c r="C827" s="14"/>
      <c r="D827" s="23" t="str">
        <f t="array" ref="D827">IF(E827="","",XLOOKUP(E827,selector_09,selector_09_ids,""))</f>
        <v/>
      </c>
      <c r="E827" s="25"/>
      <c r="F827" s="14"/>
      <c r="G827" s="27"/>
      <c r="H827" s="27"/>
      <c r="I827" s="14"/>
      <c r="J827" s="14"/>
      <c r="K827" s="23" t="str">
        <f t="array" ref="K827">IF(L827="","",XLOOKUP(L827,selector_07,selector_07_ids,""))</f>
        <v/>
      </c>
      <c r="L827" s="25"/>
      <c r="M827" s="14"/>
      <c r="N827" s="23" t="str">
        <f t="array" ref="N827">IF(O827="","",XLOOKUP(O827,selector_04,selector_04_ids,""))</f>
        <v/>
      </c>
      <c r="O827" s="25"/>
      <c r="P827" s="14"/>
      <c r="Q827" s="27"/>
      <c r="R827" s="14"/>
    </row>
    <row r="828">
      <c r="A828" s="14"/>
      <c r="B828" s="23" t="str">
        <f>IF($A828="","",'Система'!$B$4)</f>
        <v/>
      </c>
      <c r="C828" s="14"/>
      <c r="D828" s="23" t="str">
        <f t="array" ref="D828">IF(E828="","",XLOOKUP(E828,selector_09,selector_09_ids,""))</f>
        <v/>
      </c>
      <c r="E828" s="25"/>
      <c r="F828" s="14"/>
      <c r="G828" s="27"/>
      <c r="H828" s="27"/>
      <c r="I828" s="14"/>
      <c r="J828" s="14"/>
      <c r="K828" s="23" t="str">
        <f t="array" ref="K828">IF(L828="","",XLOOKUP(L828,selector_07,selector_07_ids,""))</f>
        <v/>
      </c>
      <c r="L828" s="25"/>
      <c r="M828" s="14"/>
      <c r="N828" s="23" t="str">
        <f t="array" ref="N828">IF(O828="","",XLOOKUP(O828,selector_04,selector_04_ids,""))</f>
        <v/>
      </c>
      <c r="O828" s="25"/>
      <c r="P828" s="14"/>
      <c r="Q828" s="27"/>
      <c r="R828" s="14"/>
    </row>
    <row r="829">
      <c r="A829" s="14"/>
      <c r="B829" s="23" t="str">
        <f>IF($A829="","",'Система'!$B$4)</f>
        <v/>
      </c>
      <c r="C829" s="14"/>
      <c r="D829" s="23" t="str">
        <f t="array" ref="D829">IF(E829="","",XLOOKUP(E829,selector_09,selector_09_ids,""))</f>
        <v/>
      </c>
      <c r="E829" s="25"/>
      <c r="F829" s="14"/>
      <c r="G829" s="27"/>
      <c r="H829" s="27"/>
      <c r="I829" s="14"/>
      <c r="J829" s="14"/>
      <c r="K829" s="23" t="str">
        <f t="array" ref="K829">IF(L829="","",XLOOKUP(L829,selector_07,selector_07_ids,""))</f>
        <v/>
      </c>
      <c r="L829" s="25"/>
      <c r="M829" s="14"/>
      <c r="N829" s="23" t="str">
        <f t="array" ref="N829">IF(O829="","",XLOOKUP(O829,selector_04,selector_04_ids,""))</f>
        <v/>
      </c>
      <c r="O829" s="25"/>
      <c r="P829" s="14"/>
      <c r="Q829" s="27"/>
      <c r="R829" s="14"/>
    </row>
    <row r="830">
      <c r="A830" s="14"/>
      <c r="B830" s="23" t="str">
        <f>IF($A830="","",'Система'!$B$4)</f>
        <v/>
      </c>
      <c r="C830" s="14"/>
      <c r="D830" s="23" t="str">
        <f t="array" ref="D830">IF(E830="","",XLOOKUP(E830,selector_09,selector_09_ids,""))</f>
        <v/>
      </c>
      <c r="E830" s="25"/>
      <c r="F830" s="14"/>
      <c r="G830" s="27"/>
      <c r="H830" s="27"/>
      <c r="I830" s="14"/>
      <c r="J830" s="14"/>
      <c r="K830" s="23" t="str">
        <f t="array" ref="K830">IF(L830="","",XLOOKUP(L830,selector_07,selector_07_ids,""))</f>
        <v/>
      </c>
      <c r="L830" s="25"/>
      <c r="M830" s="14"/>
      <c r="N830" s="23" t="str">
        <f t="array" ref="N830">IF(O830="","",XLOOKUP(O830,selector_04,selector_04_ids,""))</f>
        <v/>
      </c>
      <c r="O830" s="25"/>
      <c r="P830" s="14"/>
      <c r="Q830" s="27"/>
      <c r="R830" s="14"/>
    </row>
    <row r="831">
      <c r="A831" s="14"/>
      <c r="B831" s="23" t="str">
        <f>IF($A831="","",'Система'!$B$4)</f>
        <v/>
      </c>
      <c r="C831" s="14"/>
      <c r="D831" s="23" t="str">
        <f t="array" ref="D831">IF(E831="","",XLOOKUP(E831,selector_09,selector_09_ids,""))</f>
        <v/>
      </c>
      <c r="E831" s="25"/>
      <c r="F831" s="14"/>
      <c r="G831" s="27"/>
      <c r="H831" s="27"/>
      <c r="I831" s="14"/>
      <c r="J831" s="14"/>
      <c r="K831" s="23" t="str">
        <f t="array" ref="K831">IF(L831="","",XLOOKUP(L831,selector_07,selector_07_ids,""))</f>
        <v/>
      </c>
      <c r="L831" s="25"/>
      <c r="M831" s="14"/>
      <c r="N831" s="23" t="str">
        <f t="array" ref="N831">IF(O831="","",XLOOKUP(O831,selector_04,selector_04_ids,""))</f>
        <v/>
      </c>
      <c r="O831" s="25"/>
      <c r="P831" s="14"/>
      <c r="Q831" s="27"/>
      <c r="R831" s="14"/>
    </row>
    <row r="832">
      <c r="A832" s="14"/>
      <c r="B832" s="23" t="str">
        <f>IF($A832="","",'Система'!$B$4)</f>
        <v/>
      </c>
      <c r="C832" s="14"/>
      <c r="D832" s="23" t="str">
        <f t="array" ref="D832">IF(E832="","",XLOOKUP(E832,selector_09,selector_09_ids,""))</f>
        <v/>
      </c>
      <c r="E832" s="25"/>
      <c r="F832" s="14"/>
      <c r="G832" s="27"/>
      <c r="H832" s="27"/>
      <c r="I832" s="14"/>
      <c r="J832" s="14"/>
      <c r="K832" s="23" t="str">
        <f t="array" ref="K832">IF(L832="","",XLOOKUP(L832,selector_07,selector_07_ids,""))</f>
        <v/>
      </c>
      <c r="L832" s="25"/>
      <c r="M832" s="14"/>
      <c r="N832" s="23" t="str">
        <f t="array" ref="N832">IF(O832="","",XLOOKUP(O832,selector_04,selector_04_ids,""))</f>
        <v/>
      </c>
      <c r="O832" s="25"/>
      <c r="P832" s="14"/>
      <c r="Q832" s="27"/>
      <c r="R832" s="14"/>
    </row>
    <row r="833">
      <c r="A833" s="14"/>
      <c r="B833" s="23" t="str">
        <f>IF($A833="","",'Система'!$B$4)</f>
        <v/>
      </c>
      <c r="C833" s="14"/>
      <c r="D833" s="23" t="str">
        <f t="array" ref="D833">IF(E833="","",XLOOKUP(E833,selector_09,selector_09_ids,""))</f>
        <v/>
      </c>
      <c r="E833" s="25"/>
      <c r="F833" s="14"/>
      <c r="G833" s="27"/>
      <c r="H833" s="27"/>
      <c r="I833" s="14"/>
      <c r="J833" s="14"/>
      <c r="K833" s="23" t="str">
        <f t="array" ref="K833">IF(L833="","",XLOOKUP(L833,selector_07,selector_07_ids,""))</f>
        <v/>
      </c>
      <c r="L833" s="25"/>
      <c r="M833" s="14"/>
      <c r="N833" s="23" t="str">
        <f t="array" ref="N833">IF(O833="","",XLOOKUP(O833,selector_04,selector_04_ids,""))</f>
        <v/>
      </c>
      <c r="O833" s="25"/>
      <c r="P833" s="14"/>
      <c r="Q833" s="27"/>
      <c r="R833" s="14"/>
    </row>
    <row r="834">
      <c r="A834" s="14"/>
      <c r="B834" s="23" t="str">
        <f>IF($A834="","",'Система'!$B$4)</f>
        <v/>
      </c>
      <c r="C834" s="14"/>
      <c r="D834" s="23" t="str">
        <f t="array" ref="D834">IF(E834="","",XLOOKUP(E834,selector_09,selector_09_ids,""))</f>
        <v/>
      </c>
      <c r="E834" s="25"/>
      <c r="F834" s="14"/>
      <c r="G834" s="27"/>
      <c r="H834" s="27"/>
      <c r="I834" s="14"/>
      <c r="J834" s="14"/>
      <c r="K834" s="23" t="str">
        <f t="array" ref="K834">IF(L834="","",XLOOKUP(L834,selector_07,selector_07_ids,""))</f>
        <v/>
      </c>
      <c r="L834" s="25"/>
      <c r="M834" s="14"/>
      <c r="N834" s="23" t="str">
        <f t="array" ref="N834">IF(O834="","",XLOOKUP(O834,selector_04,selector_04_ids,""))</f>
        <v/>
      </c>
      <c r="O834" s="25"/>
      <c r="P834" s="14"/>
      <c r="Q834" s="27"/>
      <c r="R834" s="14"/>
    </row>
    <row r="835">
      <c r="A835" s="14"/>
      <c r="B835" s="23" t="str">
        <f>IF($A835="","",'Система'!$B$4)</f>
        <v/>
      </c>
      <c r="C835" s="14"/>
      <c r="D835" s="23" t="str">
        <f t="array" ref="D835">IF(E835="","",XLOOKUP(E835,selector_09,selector_09_ids,""))</f>
        <v/>
      </c>
      <c r="E835" s="25"/>
      <c r="F835" s="14"/>
      <c r="G835" s="27"/>
      <c r="H835" s="27"/>
      <c r="I835" s="14"/>
      <c r="J835" s="14"/>
      <c r="K835" s="23" t="str">
        <f t="array" ref="K835">IF(L835="","",XLOOKUP(L835,selector_07,selector_07_ids,""))</f>
        <v/>
      </c>
      <c r="L835" s="25"/>
      <c r="M835" s="14"/>
      <c r="N835" s="23" t="str">
        <f t="array" ref="N835">IF(O835="","",XLOOKUP(O835,selector_04,selector_04_ids,""))</f>
        <v/>
      </c>
      <c r="O835" s="25"/>
      <c r="P835" s="14"/>
      <c r="Q835" s="27"/>
      <c r="R835" s="14"/>
    </row>
    <row r="836">
      <c r="A836" s="14"/>
      <c r="B836" s="23" t="str">
        <f>IF($A836="","",'Система'!$B$4)</f>
        <v/>
      </c>
      <c r="C836" s="14"/>
      <c r="D836" s="23" t="str">
        <f t="array" ref="D836">IF(E836="","",XLOOKUP(E836,selector_09,selector_09_ids,""))</f>
        <v/>
      </c>
      <c r="E836" s="25"/>
      <c r="F836" s="14"/>
      <c r="G836" s="27"/>
      <c r="H836" s="27"/>
      <c r="I836" s="14"/>
      <c r="J836" s="14"/>
      <c r="K836" s="23" t="str">
        <f t="array" ref="K836">IF(L836="","",XLOOKUP(L836,selector_07,selector_07_ids,""))</f>
        <v/>
      </c>
      <c r="L836" s="25"/>
      <c r="M836" s="14"/>
      <c r="N836" s="23" t="str">
        <f t="array" ref="N836">IF(O836="","",XLOOKUP(O836,selector_04,selector_04_ids,""))</f>
        <v/>
      </c>
      <c r="O836" s="25"/>
      <c r="P836" s="14"/>
      <c r="Q836" s="27"/>
      <c r="R836" s="14"/>
    </row>
    <row r="837">
      <c r="A837" s="14"/>
      <c r="B837" s="23" t="str">
        <f>IF($A837="","",'Система'!$B$4)</f>
        <v/>
      </c>
      <c r="C837" s="14"/>
      <c r="D837" s="23" t="str">
        <f t="array" ref="D837">IF(E837="","",XLOOKUP(E837,selector_09,selector_09_ids,""))</f>
        <v/>
      </c>
      <c r="E837" s="25"/>
      <c r="F837" s="14"/>
      <c r="G837" s="27"/>
      <c r="H837" s="27"/>
      <c r="I837" s="14"/>
      <c r="J837" s="14"/>
      <c r="K837" s="23" t="str">
        <f t="array" ref="K837">IF(L837="","",XLOOKUP(L837,selector_07,selector_07_ids,""))</f>
        <v/>
      </c>
      <c r="L837" s="25"/>
      <c r="M837" s="14"/>
      <c r="N837" s="23" t="str">
        <f t="array" ref="N837">IF(O837="","",XLOOKUP(O837,selector_04,selector_04_ids,""))</f>
        <v/>
      </c>
      <c r="O837" s="25"/>
      <c r="P837" s="14"/>
      <c r="Q837" s="27"/>
      <c r="R837" s="14"/>
    </row>
    <row r="838">
      <c r="A838" s="14"/>
      <c r="B838" s="23" t="str">
        <f>IF($A838="","",'Система'!$B$4)</f>
        <v/>
      </c>
      <c r="C838" s="14"/>
      <c r="D838" s="23" t="str">
        <f t="array" ref="D838">IF(E838="","",XLOOKUP(E838,selector_09,selector_09_ids,""))</f>
        <v/>
      </c>
      <c r="E838" s="25"/>
      <c r="F838" s="14"/>
      <c r="G838" s="27"/>
      <c r="H838" s="27"/>
      <c r="I838" s="14"/>
      <c r="J838" s="14"/>
      <c r="K838" s="23" t="str">
        <f t="array" ref="K838">IF(L838="","",XLOOKUP(L838,selector_07,selector_07_ids,""))</f>
        <v/>
      </c>
      <c r="L838" s="25"/>
      <c r="M838" s="14"/>
      <c r="N838" s="23" t="str">
        <f t="array" ref="N838">IF(O838="","",XLOOKUP(O838,selector_04,selector_04_ids,""))</f>
        <v/>
      </c>
      <c r="O838" s="25"/>
      <c r="P838" s="14"/>
      <c r="Q838" s="27"/>
      <c r="R838" s="14"/>
    </row>
    <row r="839">
      <c r="A839" s="14"/>
      <c r="B839" s="23" t="str">
        <f>IF($A839="","",'Система'!$B$4)</f>
        <v/>
      </c>
      <c r="C839" s="14"/>
      <c r="D839" s="23" t="str">
        <f t="array" ref="D839">IF(E839="","",XLOOKUP(E839,selector_09,selector_09_ids,""))</f>
        <v/>
      </c>
      <c r="E839" s="25"/>
      <c r="F839" s="14"/>
      <c r="G839" s="27"/>
      <c r="H839" s="27"/>
      <c r="I839" s="14"/>
      <c r="J839" s="14"/>
      <c r="K839" s="23" t="str">
        <f t="array" ref="K839">IF(L839="","",XLOOKUP(L839,selector_07,selector_07_ids,""))</f>
        <v/>
      </c>
      <c r="L839" s="25"/>
      <c r="M839" s="14"/>
      <c r="N839" s="23" t="str">
        <f t="array" ref="N839">IF(O839="","",XLOOKUP(O839,selector_04,selector_04_ids,""))</f>
        <v/>
      </c>
      <c r="O839" s="25"/>
      <c r="P839" s="14"/>
      <c r="Q839" s="27"/>
      <c r="R839" s="14"/>
    </row>
    <row r="840">
      <c r="A840" s="14"/>
      <c r="B840" s="23" t="str">
        <f>IF($A840="","",'Система'!$B$4)</f>
        <v/>
      </c>
      <c r="C840" s="14"/>
      <c r="D840" s="23" t="str">
        <f t="array" ref="D840">IF(E840="","",XLOOKUP(E840,selector_09,selector_09_ids,""))</f>
        <v/>
      </c>
      <c r="E840" s="25"/>
      <c r="F840" s="14"/>
      <c r="G840" s="27"/>
      <c r="H840" s="27"/>
      <c r="I840" s="14"/>
      <c r="J840" s="14"/>
      <c r="K840" s="23" t="str">
        <f t="array" ref="K840">IF(L840="","",XLOOKUP(L840,selector_07,selector_07_ids,""))</f>
        <v/>
      </c>
      <c r="L840" s="25"/>
      <c r="M840" s="14"/>
      <c r="N840" s="23" t="str">
        <f t="array" ref="N840">IF(O840="","",XLOOKUP(O840,selector_04,selector_04_ids,""))</f>
        <v/>
      </c>
      <c r="O840" s="25"/>
      <c r="P840" s="14"/>
      <c r="Q840" s="27"/>
      <c r="R840" s="14"/>
    </row>
    <row r="841">
      <c r="A841" s="14"/>
      <c r="B841" s="23" t="str">
        <f>IF($A841="","",'Система'!$B$4)</f>
        <v/>
      </c>
      <c r="C841" s="14"/>
      <c r="D841" s="23" t="str">
        <f t="array" ref="D841">IF(E841="","",XLOOKUP(E841,selector_09,selector_09_ids,""))</f>
        <v/>
      </c>
      <c r="E841" s="25"/>
      <c r="F841" s="14"/>
      <c r="G841" s="27"/>
      <c r="H841" s="27"/>
      <c r="I841" s="14"/>
      <c r="J841" s="14"/>
      <c r="K841" s="23" t="str">
        <f t="array" ref="K841">IF(L841="","",XLOOKUP(L841,selector_07,selector_07_ids,""))</f>
        <v/>
      </c>
      <c r="L841" s="25"/>
      <c r="M841" s="14"/>
      <c r="N841" s="23" t="str">
        <f t="array" ref="N841">IF(O841="","",XLOOKUP(O841,selector_04,selector_04_ids,""))</f>
        <v/>
      </c>
      <c r="O841" s="25"/>
      <c r="P841" s="14"/>
      <c r="Q841" s="27"/>
      <c r="R841" s="14"/>
    </row>
    <row r="842">
      <c r="A842" s="14"/>
      <c r="B842" s="23" t="str">
        <f>IF($A842="","",'Система'!$B$4)</f>
        <v/>
      </c>
      <c r="C842" s="14"/>
      <c r="D842" s="23" t="str">
        <f t="array" ref="D842">IF(E842="","",XLOOKUP(E842,selector_09,selector_09_ids,""))</f>
        <v/>
      </c>
      <c r="E842" s="25"/>
      <c r="F842" s="14"/>
      <c r="G842" s="27"/>
      <c r="H842" s="27"/>
      <c r="I842" s="14"/>
      <c r="J842" s="14"/>
      <c r="K842" s="23" t="str">
        <f t="array" ref="K842">IF(L842="","",XLOOKUP(L842,selector_07,selector_07_ids,""))</f>
        <v/>
      </c>
      <c r="L842" s="25"/>
      <c r="M842" s="14"/>
      <c r="N842" s="23" t="str">
        <f t="array" ref="N842">IF(O842="","",XLOOKUP(O842,selector_04,selector_04_ids,""))</f>
        <v/>
      </c>
      <c r="O842" s="25"/>
      <c r="P842" s="14"/>
      <c r="Q842" s="27"/>
      <c r="R842" s="14"/>
    </row>
    <row r="843">
      <c r="A843" s="14"/>
      <c r="B843" s="23" t="str">
        <f>IF($A843="","",'Система'!$B$4)</f>
        <v/>
      </c>
      <c r="C843" s="14"/>
      <c r="D843" s="23" t="str">
        <f t="array" ref="D843">IF(E843="","",XLOOKUP(E843,selector_09,selector_09_ids,""))</f>
        <v/>
      </c>
      <c r="E843" s="25"/>
      <c r="F843" s="14"/>
      <c r="G843" s="27"/>
      <c r="H843" s="27"/>
      <c r="I843" s="14"/>
      <c r="J843" s="14"/>
      <c r="K843" s="23" t="str">
        <f t="array" ref="K843">IF(L843="","",XLOOKUP(L843,selector_07,selector_07_ids,""))</f>
        <v/>
      </c>
      <c r="L843" s="25"/>
      <c r="M843" s="14"/>
      <c r="N843" s="23" t="str">
        <f t="array" ref="N843">IF(O843="","",XLOOKUP(O843,selector_04,selector_04_ids,""))</f>
        <v/>
      </c>
      <c r="O843" s="25"/>
      <c r="P843" s="14"/>
      <c r="Q843" s="27"/>
      <c r="R843" s="14"/>
    </row>
    <row r="844">
      <c r="A844" s="14"/>
      <c r="B844" s="23" t="str">
        <f>IF($A844="","",'Система'!$B$4)</f>
        <v/>
      </c>
      <c r="C844" s="14"/>
      <c r="D844" s="23" t="str">
        <f t="array" ref="D844">IF(E844="","",XLOOKUP(E844,selector_09,selector_09_ids,""))</f>
        <v/>
      </c>
      <c r="E844" s="25"/>
      <c r="F844" s="14"/>
      <c r="G844" s="27"/>
      <c r="H844" s="27"/>
      <c r="I844" s="14"/>
      <c r="J844" s="14"/>
      <c r="K844" s="23" t="str">
        <f t="array" ref="K844">IF(L844="","",XLOOKUP(L844,selector_07,selector_07_ids,""))</f>
        <v/>
      </c>
      <c r="L844" s="25"/>
      <c r="M844" s="14"/>
      <c r="N844" s="23" t="str">
        <f t="array" ref="N844">IF(O844="","",XLOOKUP(O844,selector_04,selector_04_ids,""))</f>
        <v/>
      </c>
      <c r="O844" s="25"/>
      <c r="P844" s="14"/>
      <c r="Q844" s="27"/>
      <c r="R844" s="14"/>
    </row>
    <row r="845">
      <c r="A845" s="14"/>
      <c r="B845" s="23" t="str">
        <f>IF($A845="","",'Система'!$B$4)</f>
        <v/>
      </c>
      <c r="C845" s="14"/>
      <c r="D845" s="23" t="str">
        <f t="array" ref="D845">IF(E845="","",XLOOKUP(E845,selector_09,selector_09_ids,""))</f>
        <v/>
      </c>
      <c r="E845" s="25"/>
      <c r="F845" s="14"/>
      <c r="G845" s="27"/>
      <c r="H845" s="27"/>
      <c r="I845" s="14"/>
      <c r="J845" s="14"/>
      <c r="K845" s="23" t="str">
        <f t="array" ref="K845">IF(L845="","",XLOOKUP(L845,selector_07,selector_07_ids,""))</f>
        <v/>
      </c>
      <c r="L845" s="25"/>
      <c r="M845" s="14"/>
      <c r="N845" s="23" t="str">
        <f t="array" ref="N845">IF(O845="","",XLOOKUP(O845,selector_04,selector_04_ids,""))</f>
        <v/>
      </c>
      <c r="O845" s="25"/>
      <c r="P845" s="14"/>
      <c r="Q845" s="27"/>
      <c r="R845" s="14"/>
    </row>
    <row r="846">
      <c r="A846" s="14"/>
      <c r="B846" s="23" t="str">
        <f>IF($A846="","",'Система'!$B$4)</f>
        <v/>
      </c>
      <c r="C846" s="14"/>
      <c r="D846" s="23" t="str">
        <f t="array" ref="D846">IF(E846="","",XLOOKUP(E846,selector_09,selector_09_ids,""))</f>
        <v/>
      </c>
      <c r="E846" s="25"/>
      <c r="F846" s="14"/>
      <c r="G846" s="27"/>
      <c r="H846" s="27"/>
      <c r="I846" s="14"/>
      <c r="J846" s="14"/>
      <c r="K846" s="23" t="str">
        <f t="array" ref="K846">IF(L846="","",XLOOKUP(L846,selector_07,selector_07_ids,""))</f>
        <v/>
      </c>
      <c r="L846" s="25"/>
      <c r="M846" s="14"/>
      <c r="N846" s="23" t="str">
        <f t="array" ref="N846">IF(O846="","",XLOOKUP(O846,selector_04,selector_04_ids,""))</f>
        <v/>
      </c>
      <c r="O846" s="25"/>
      <c r="P846" s="14"/>
      <c r="Q846" s="27"/>
      <c r="R846" s="14"/>
    </row>
    <row r="847">
      <c r="A847" s="14"/>
      <c r="B847" s="23" t="str">
        <f>IF($A847="","",'Система'!$B$4)</f>
        <v/>
      </c>
      <c r="C847" s="14"/>
      <c r="D847" s="23" t="str">
        <f t="array" ref="D847">IF(E847="","",XLOOKUP(E847,selector_09,selector_09_ids,""))</f>
        <v/>
      </c>
      <c r="E847" s="25"/>
      <c r="F847" s="14"/>
      <c r="G847" s="27"/>
      <c r="H847" s="27"/>
      <c r="I847" s="14"/>
      <c r="J847" s="14"/>
      <c r="K847" s="23" t="str">
        <f t="array" ref="K847">IF(L847="","",XLOOKUP(L847,selector_07,selector_07_ids,""))</f>
        <v/>
      </c>
      <c r="L847" s="25"/>
      <c r="M847" s="14"/>
      <c r="N847" s="23" t="str">
        <f t="array" ref="N847">IF(O847="","",XLOOKUP(O847,selector_04,selector_04_ids,""))</f>
        <v/>
      </c>
      <c r="O847" s="25"/>
      <c r="P847" s="14"/>
      <c r="Q847" s="27"/>
      <c r="R847" s="14"/>
    </row>
    <row r="848">
      <c r="A848" s="14"/>
      <c r="B848" s="23" t="str">
        <f>IF($A848="","",'Система'!$B$4)</f>
        <v/>
      </c>
      <c r="C848" s="14"/>
      <c r="D848" s="23" t="str">
        <f t="array" ref="D848">IF(E848="","",XLOOKUP(E848,selector_09,selector_09_ids,""))</f>
        <v/>
      </c>
      <c r="E848" s="25"/>
      <c r="F848" s="14"/>
      <c r="G848" s="27"/>
      <c r="H848" s="27"/>
      <c r="I848" s="14"/>
      <c r="J848" s="14"/>
      <c r="K848" s="23" t="str">
        <f t="array" ref="K848">IF(L848="","",XLOOKUP(L848,selector_07,selector_07_ids,""))</f>
        <v/>
      </c>
      <c r="L848" s="25"/>
      <c r="M848" s="14"/>
      <c r="N848" s="23" t="str">
        <f t="array" ref="N848">IF(O848="","",XLOOKUP(O848,selector_04,selector_04_ids,""))</f>
        <v/>
      </c>
      <c r="O848" s="25"/>
      <c r="P848" s="14"/>
      <c r="Q848" s="27"/>
      <c r="R848" s="14"/>
    </row>
    <row r="849">
      <c r="A849" s="14"/>
      <c r="B849" s="23" t="str">
        <f>IF($A849="","",'Система'!$B$4)</f>
        <v/>
      </c>
      <c r="C849" s="14"/>
      <c r="D849" s="23" t="str">
        <f t="array" ref="D849">IF(E849="","",XLOOKUP(E849,selector_09,selector_09_ids,""))</f>
        <v/>
      </c>
      <c r="E849" s="25"/>
      <c r="F849" s="14"/>
      <c r="G849" s="27"/>
      <c r="H849" s="27"/>
      <c r="I849" s="14"/>
      <c r="J849" s="14"/>
      <c r="K849" s="23" t="str">
        <f t="array" ref="K849">IF(L849="","",XLOOKUP(L849,selector_07,selector_07_ids,""))</f>
        <v/>
      </c>
      <c r="L849" s="25"/>
      <c r="M849" s="14"/>
      <c r="N849" s="23" t="str">
        <f t="array" ref="N849">IF(O849="","",XLOOKUP(O849,selector_04,selector_04_ids,""))</f>
        <v/>
      </c>
      <c r="O849" s="25"/>
      <c r="P849" s="14"/>
      <c r="Q849" s="27"/>
      <c r="R849" s="14"/>
    </row>
    <row r="850">
      <c r="A850" s="14"/>
      <c r="B850" s="23" t="str">
        <f>IF($A850="","",'Система'!$B$4)</f>
        <v/>
      </c>
      <c r="C850" s="14"/>
      <c r="D850" s="23" t="str">
        <f t="array" ref="D850">IF(E850="","",XLOOKUP(E850,selector_09,selector_09_ids,""))</f>
        <v/>
      </c>
      <c r="E850" s="25"/>
      <c r="F850" s="14"/>
      <c r="G850" s="27"/>
      <c r="H850" s="27"/>
      <c r="I850" s="14"/>
      <c r="J850" s="14"/>
      <c r="K850" s="23" t="str">
        <f t="array" ref="K850">IF(L850="","",XLOOKUP(L850,selector_07,selector_07_ids,""))</f>
        <v/>
      </c>
      <c r="L850" s="25"/>
      <c r="M850" s="14"/>
      <c r="N850" s="23" t="str">
        <f t="array" ref="N850">IF(O850="","",XLOOKUP(O850,selector_04,selector_04_ids,""))</f>
        <v/>
      </c>
      <c r="O850" s="25"/>
      <c r="P850" s="14"/>
      <c r="Q850" s="27"/>
      <c r="R850" s="14"/>
    </row>
    <row r="851">
      <c r="A851" s="14"/>
      <c r="B851" s="23" t="str">
        <f>IF($A851="","",'Система'!$B$4)</f>
        <v/>
      </c>
      <c r="C851" s="14"/>
      <c r="D851" s="23" t="str">
        <f t="array" ref="D851">IF(E851="","",XLOOKUP(E851,selector_09,selector_09_ids,""))</f>
        <v/>
      </c>
      <c r="E851" s="25"/>
      <c r="F851" s="14"/>
      <c r="G851" s="27"/>
      <c r="H851" s="27"/>
      <c r="I851" s="14"/>
      <c r="J851" s="14"/>
      <c r="K851" s="23" t="str">
        <f t="array" ref="K851">IF(L851="","",XLOOKUP(L851,selector_07,selector_07_ids,""))</f>
        <v/>
      </c>
      <c r="L851" s="25"/>
      <c r="M851" s="14"/>
      <c r="N851" s="23" t="str">
        <f t="array" ref="N851">IF(O851="","",XLOOKUP(O851,selector_04,selector_04_ids,""))</f>
        <v/>
      </c>
      <c r="O851" s="25"/>
      <c r="P851" s="14"/>
      <c r="Q851" s="27"/>
      <c r="R851" s="14"/>
    </row>
    <row r="852">
      <c r="A852" s="14"/>
      <c r="B852" s="23" t="str">
        <f>IF($A852="","",'Система'!$B$4)</f>
        <v/>
      </c>
      <c r="C852" s="14"/>
      <c r="D852" s="23" t="str">
        <f t="array" ref="D852">IF(E852="","",XLOOKUP(E852,selector_09,selector_09_ids,""))</f>
        <v/>
      </c>
      <c r="E852" s="25"/>
      <c r="F852" s="14"/>
      <c r="G852" s="27"/>
      <c r="H852" s="27"/>
      <c r="I852" s="14"/>
      <c r="J852" s="14"/>
      <c r="K852" s="23" t="str">
        <f t="array" ref="K852">IF(L852="","",XLOOKUP(L852,selector_07,selector_07_ids,""))</f>
        <v/>
      </c>
      <c r="L852" s="25"/>
      <c r="M852" s="14"/>
      <c r="N852" s="23" t="str">
        <f t="array" ref="N852">IF(O852="","",XLOOKUP(O852,selector_04,selector_04_ids,""))</f>
        <v/>
      </c>
      <c r="O852" s="25"/>
      <c r="P852" s="14"/>
      <c r="Q852" s="27"/>
      <c r="R852" s="14"/>
    </row>
    <row r="853">
      <c r="A853" s="14"/>
      <c r="B853" s="23" t="str">
        <f>IF($A853="","",'Система'!$B$4)</f>
        <v/>
      </c>
      <c r="C853" s="14"/>
      <c r="D853" s="23" t="str">
        <f t="array" ref="D853">IF(E853="","",XLOOKUP(E853,selector_09,selector_09_ids,""))</f>
        <v/>
      </c>
      <c r="E853" s="25"/>
      <c r="F853" s="14"/>
      <c r="G853" s="27"/>
      <c r="H853" s="27"/>
      <c r="I853" s="14"/>
      <c r="J853" s="14"/>
      <c r="K853" s="23" t="str">
        <f t="array" ref="K853">IF(L853="","",XLOOKUP(L853,selector_07,selector_07_ids,""))</f>
        <v/>
      </c>
      <c r="L853" s="25"/>
      <c r="M853" s="14"/>
      <c r="N853" s="23" t="str">
        <f t="array" ref="N853">IF(O853="","",XLOOKUP(O853,selector_04,selector_04_ids,""))</f>
        <v/>
      </c>
      <c r="O853" s="25"/>
      <c r="P853" s="14"/>
      <c r="Q853" s="27"/>
      <c r="R853" s="14"/>
    </row>
    <row r="854">
      <c r="A854" s="14"/>
      <c r="B854" s="23" t="str">
        <f>IF($A854="","",'Система'!$B$4)</f>
        <v/>
      </c>
      <c r="C854" s="14"/>
      <c r="D854" s="23" t="str">
        <f t="array" ref="D854">IF(E854="","",XLOOKUP(E854,selector_09,selector_09_ids,""))</f>
        <v/>
      </c>
      <c r="E854" s="25"/>
      <c r="F854" s="14"/>
      <c r="G854" s="27"/>
      <c r="H854" s="27"/>
      <c r="I854" s="14"/>
      <c r="J854" s="14"/>
      <c r="K854" s="23" t="str">
        <f t="array" ref="K854">IF(L854="","",XLOOKUP(L854,selector_07,selector_07_ids,""))</f>
        <v/>
      </c>
      <c r="L854" s="25"/>
      <c r="M854" s="14"/>
      <c r="N854" s="23" t="str">
        <f t="array" ref="N854">IF(O854="","",XLOOKUP(O854,selector_04,selector_04_ids,""))</f>
        <v/>
      </c>
      <c r="O854" s="25"/>
      <c r="P854" s="14"/>
      <c r="Q854" s="27"/>
      <c r="R854" s="14"/>
    </row>
    <row r="855">
      <c r="A855" s="14"/>
      <c r="B855" s="23" t="str">
        <f>IF($A855="","",'Система'!$B$4)</f>
        <v/>
      </c>
      <c r="C855" s="14"/>
      <c r="D855" s="23" t="str">
        <f t="array" ref="D855">IF(E855="","",XLOOKUP(E855,selector_09,selector_09_ids,""))</f>
        <v/>
      </c>
      <c r="E855" s="25"/>
      <c r="F855" s="14"/>
      <c r="G855" s="27"/>
      <c r="H855" s="27"/>
      <c r="I855" s="14"/>
      <c r="J855" s="14"/>
      <c r="K855" s="23" t="str">
        <f t="array" ref="K855">IF(L855="","",XLOOKUP(L855,selector_07,selector_07_ids,""))</f>
        <v/>
      </c>
      <c r="L855" s="25"/>
      <c r="M855" s="14"/>
      <c r="N855" s="23" t="str">
        <f t="array" ref="N855">IF(O855="","",XLOOKUP(O855,selector_04,selector_04_ids,""))</f>
        <v/>
      </c>
      <c r="O855" s="25"/>
      <c r="P855" s="14"/>
      <c r="Q855" s="27"/>
      <c r="R855" s="14"/>
    </row>
    <row r="856">
      <c r="A856" s="14"/>
      <c r="B856" s="23" t="str">
        <f>IF($A856="","",'Система'!$B$4)</f>
        <v/>
      </c>
      <c r="C856" s="14"/>
      <c r="D856" s="23" t="str">
        <f t="array" ref="D856">IF(E856="","",XLOOKUP(E856,selector_09,selector_09_ids,""))</f>
        <v/>
      </c>
      <c r="E856" s="25"/>
      <c r="F856" s="14"/>
      <c r="G856" s="27"/>
      <c r="H856" s="27"/>
      <c r="I856" s="14"/>
      <c r="J856" s="14"/>
      <c r="K856" s="23" t="str">
        <f t="array" ref="K856">IF(L856="","",XLOOKUP(L856,selector_07,selector_07_ids,""))</f>
        <v/>
      </c>
      <c r="L856" s="25"/>
      <c r="M856" s="14"/>
      <c r="N856" s="23" t="str">
        <f t="array" ref="N856">IF(O856="","",XLOOKUP(O856,selector_04,selector_04_ids,""))</f>
        <v/>
      </c>
      <c r="O856" s="25"/>
      <c r="P856" s="14"/>
      <c r="Q856" s="27"/>
      <c r="R856" s="14"/>
    </row>
    <row r="857">
      <c r="A857" s="14"/>
      <c r="B857" s="23" t="str">
        <f>IF($A857="","",'Система'!$B$4)</f>
        <v/>
      </c>
      <c r="C857" s="14"/>
      <c r="D857" s="23" t="str">
        <f t="array" ref="D857">IF(E857="","",XLOOKUP(E857,selector_09,selector_09_ids,""))</f>
        <v/>
      </c>
      <c r="E857" s="25"/>
      <c r="F857" s="14"/>
      <c r="G857" s="27"/>
      <c r="H857" s="27"/>
      <c r="I857" s="14"/>
      <c r="J857" s="14"/>
      <c r="K857" s="23" t="str">
        <f t="array" ref="K857">IF(L857="","",XLOOKUP(L857,selector_07,selector_07_ids,""))</f>
        <v/>
      </c>
      <c r="L857" s="25"/>
      <c r="M857" s="14"/>
      <c r="N857" s="23" t="str">
        <f t="array" ref="N857">IF(O857="","",XLOOKUP(O857,selector_04,selector_04_ids,""))</f>
        <v/>
      </c>
      <c r="O857" s="25"/>
      <c r="P857" s="14"/>
      <c r="Q857" s="27"/>
      <c r="R857" s="14"/>
    </row>
    <row r="858">
      <c r="A858" s="14"/>
      <c r="B858" s="23" t="str">
        <f>IF($A858="","",'Система'!$B$4)</f>
        <v/>
      </c>
      <c r="C858" s="14"/>
      <c r="D858" s="23" t="str">
        <f t="array" ref="D858">IF(E858="","",XLOOKUP(E858,selector_09,selector_09_ids,""))</f>
        <v/>
      </c>
      <c r="E858" s="25"/>
      <c r="F858" s="14"/>
      <c r="G858" s="27"/>
      <c r="H858" s="27"/>
      <c r="I858" s="14"/>
      <c r="J858" s="14"/>
      <c r="K858" s="23" t="str">
        <f t="array" ref="K858">IF(L858="","",XLOOKUP(L858,selector_07,selector_07_ids,""))</f>
        <v/>
      </c>
      <c r="L858" s="25"/>
      <c r="M858" s="14"/>
      <c r="N858" s="23" t="str">
        <f t="array" ref="N858">IF(O858="","",XLOOKUP(O858,selector_04,selector_04_ids,""))</f>
        <v/>
      </c>
      <c r="O858" s="25"/>
      <c r="P858" s="14"/>
      <c r="Q858" s="27"/>
      <c r="R858" s="14"/>
    </row>
    <row r="859">
      <c r="A859" s="14"/>
      <c r="B859" s="23" t="str">
        <f>IF($A859="","",'Система'!$B$4)</f>
        <v/>
      </c>
      <c r="C859" s="14"/>
      <c r="D859" s="23" t="str">
        <f t="array" ref="D859">IF(E859="","",XLOOKUP(E859,selector_09,selector_09_ids,""))</f>
        <v/>
      </c>
      <c r="E859" s="25"/>
      <c r="F859" s="14"/>
      <c r="G859" s="27"/>
      <c r="H859" s="27"/>
      <c r="I859" s="14"/>
      <c r="J859" s="14"/>
      <c r="K859" s="23" t="str">
        <f t="array" ref="K859">IF(L859="","",XLOOKUP(L859,selector_07,selector_07_ids,""))</f>
        <v/>
      </c>
      <c r="L859" s="25"/>
      <c r="M859" s="14"/>
      <c r="N859" s="23" t="str">
        <f t="array" ref="N859">IF(O859="","",XLOOKUP(O859,selector_04,selector_04_ids,""))</f>
        <v/>
      </c>
      <c r="O859" s="25"/>
      <c r="P859" s="14"/>
      <c r="Q859" s="27"/>
      <c r="R859" s="14"/>
    </row>
    <row r="860">
      <c r="A860" s="14"/>
      <c r="B860" s="23" t="str">
        <f>IF($A860="","",'Система'!$B$4)</f>
        <v/>
      </c>
      <c r="C860" s="14"/>
      <c r="D860" s="23" t="str">
        <f t="array" ref="D860">IF(E860="","",XLOOKUP(E860,selector_09,selector_09_ids,""))</f>
        <v/>
      </c>
      <c r="E860" s="25"/>
      <c r="F860" s="14"/>
      <c r="G860" s="27"/>
      <c r="H860" s="27"/>
      <c r="I860" s="14"/>
      <c r="J860" s="14"/>
      <c r="K860" s="23" t="str">
        <f t="array" ref="K860">IF(L860="","",XLOOKUP(L860,selector_07,selector_07_ids,""))</f>
        <v/>
      </c>
      <c r="L860" s="25"/>
      <c r="M860" s="14"/>
      <c r="N860" s="23" t="str">
        <f t="array" ref="N860">IF(O860="","",XLOOKUP(O860,selector_04,selector_04_ids,""))</f>
        <v/>
      </c>
      <c r="O860" s="25"/>
      <c r="P860" s="14"/>
      <c r="Q860" s="27"/>
      <c r="R860" s="14"/>
    </row>
    <row r="861">
      <c r="A861" s="14"/>
      <c r="B861" s="23" t="str">
        <f>IF($A861="","",'Система'!$B$4)</f>
        <v/>
      </c>
      <c r="C861" s="14"/>
      <c r="D861" s="23" t="str">
        <f t="array" ref="D861">IF(E861="","",XLOOKUP(E861,selector_09,selector_09_ids,""))</f>
        <v/>
      </c>
      <c r="E861" s="25"/>
      <c r="F861" s="14"/>
      <c r="G861" s="27"/>
      <c r="H861" s="27"/>
      <c r="I861" s="14"/>
      <c r="J861" s="14"/>
      <c r="K861" s="23" t="str">
        <f t="array" ref="K861">IF(L861="","",XLOOKUP(L861,selector_07,selector_07_ids,""))</f>
        <v/>
      </c>
      <c r="L861" s="25"/>
      <c r="M861" s="14"/>
      <c r="N861" s="23" t="str">
        <f t="array" ref="N861">IF(O861="","",XLOOKUP(O861,selector_04,selector_04_ids,""))</f>
        <v/>
      </c>
      <c r="O861" s="25"/>
      <c r="P861" s="14"/>
      <c r="Q861" s="27"/>
      <c r="R861" s="14"/>
    </row>
    <row r="862">
      <c r="A862" s="14"/>
      <c r="B862" s="23" t="str">
        <f>IF($A862="","",'Система'!$B$4)</f>
        <v/>
      </c>
      <c r="C862" s="14"/>
      <c r="D862" s="23" t="str">
        <f t="array" ref="D862">IF(E862="","",XLOOKUP(E862,selector_09,selector_09_ids,""))</f>
        <v/>
      </c>
      <c r="E862" s="25"/>
      <c r="F862" s="14"/>
      <c r="G862" s="27"/>
      <c r="H862" s="27"/>
      <c r="I862" s="14"/>
      <c r="J862" s="14"/>
      <c r="K862" s="23" t="str">
        <f t="array" ref="K862">IF(L862="","",XLOOKUP(L862,selector_07,selector_07_ids,""))</f>
        <v/>
      </c>
      <c r="L862" s="25"/>
      <c r="M862" s="14"/>
      <c r="N862" s="23" t="str">
        <f t="array" ref="N862">IF(O862="","",XLOOKUP(O862,selector_04,selector_04_ids,""))</f>
        <v/>
      </c>
      <c r="O862" s="25"/>
      <c r="P862" s="14"/>
      <c r="Q862" s="27"/>
      <c r="R862" s="14"/>
    </row>
    <row r="863">
      <c r="A863" s="14"/>
      <c r="B863" s="23" t="str">
        <f>IF($A863="","",'Система'!$B$4)</f>
        <v/>
      </c>
      <c r="C863" s="14"/>
      <c r="D863" s="23" t="str">
        <f t="array" ref="D863">IF(E863="","",XLOOKUP(E863,selector_09,selector_09_ids,""))</f>
        <v/>
      </c>
      <c r="E863" s="25"/>
      <c r="F863" s="14"/>
      <c r="G863" s="27"/>
      <c r="H863" s="27"/>
      <c r="I863" s="14"/>
      <c r="J863" s="14"/>
      <c r="K863" s="23" t="str">
        <f t="array" ref="K863">IF(L863="","",XLOOKUP(L863,selector_07,selector_07_ids,""))</f>
        <v/>
      </c>
      <c r="L863" s="25"/>
      <c r="M863" s="14"/>
      <c r="N863" s="23" t="str">
        <f t="array" ref="N863">IF(O863="","",XLOOKUP(O863,selector_04,selector_04_ids,""))</f>
        <v/>
      </c>
      <c r="O863" s="25"/>
      <c r="P863" s="14"/>
      <c r="Q863" s="27"/>
      <c r="R863" s="14"/>
    </row>
    <row r="864">
      <c r="A864" s="14"/>
      <c r="B864" s="23" t="str">
        <f>IF($A864="","",'Система'!$B$4)</f>
        <v/>
      </c>
      <c r="C864" s="14"/>
      <c r="D864" s="23" t="str">
        <f t="array" ref="D864">IF(E864="","",XLOOKUP(E864,selector_09,selector_09_ids,""))</f>
        <v/>
      </c>
      <c r="E864" s="25"/>
      <c r="F864" s="14"/>
      <c r="G864" s="27"/>
      <c r="H864" s="27"/>
      <c r="I864" s="14"/>
      <c r="J864" s="14"/>
      <c r="K864" s="23" t="str">
        <f t="array" ref="K864">IF(L864="","",XLOOKUP(L864,selector_07,selector_07_ids,""))</f>
        <v/>
      </c>
      <c r="L864" s="25"/>
      <c r="M864" s="14"/>
      <c r="N864" s="23" t="str">
        <f t="array" ref="N864">IF(O864="","",XLOOKUP(O864,selector_04,selector_04_ids,""))</f>
        <v/>
      </c>
      <c r="O864" s="25"/>
      <c r="P864" s="14"/>
      <c r="Q864" s="27"/>
      <c r="R864" s="14"/>
    </row>
    <row r="865">
      <c r="A865" s="14"/>
      <c r="B865" s="23" t="str">
        <f>IF($A865="","",'Система'!$B$4)</f>
        <v/>
      </c>
      <c r="C865" s="14"/>
      <c r="D865" s="23" t="str">
        <f t="array" ref="D865">IF(E865="","",XLOOKUP(E865,selector_09,selector_09_ids,""))</f>
        <v/>
      </c>
      <c r="E865" s="25"/>
      <c r="F865" s="14"/>
      <c r="G865" s="27"/>
      <c r="H865" s="27"/>
      <c r="I865" s="14"/>
      <c r="J865" s="14"/>
      <c r="K865" s="23" t="str">
        <f t="array" ref="K865">IF(L865="","",XLOOKUP(L865,selector_07,selector_07_ids,""))</f>
        <v/>
      </c>
      <c r="L865" s="25"/>
      <c r="M865" s="14"/>
      <c r="N865" s="23" t="str">
        <f t="array" ref="N865">IF(O865="","",XLOOKUP(O865,selector_04,selector_04_ids,""))</f>
        <v/>
      </c>
      <c r="O865" s="25"/>
      <c r="P865" s="14"/>
      <c r="Q865" s="27"/>
      <c r="R865" s="14"/>
    </row>
    <row r="866">
      <c r="A866" s="14"/>
      <c r="B866" s="23" t="str">
        <f>IF($A866="","",'Система'!$B$4)</f>
        <v/>
      </c>
      <c r="C866" s="14"/>
      <c r="D866" s="23" t="str">
        <f t="array" ref="D866">IF(E866="","",XLOOKUP(E866,selector_09,selector_09_ids,""))</f>
        <v/>
      </c>
      <c r="E866" s="25"/>
      <c r="F866" s="14"/>
      <c r="G866" s="27"/>
      <c r="H866" s="27"/>
      <c r="I866" s="14"/>
      <c r="J866" s="14"/>
      <c r="K866" s="23" t="str">
        <f t="array" ref="K866">IF(L866="","",XLOOKUP(L866,selector_07,selector_07_ids,""))</f>
        <v/>
      </c>
      <c r="L866" s="25"/>
      <c r="M866" s="14"/>
      <c r="N866" s="23" t="str">
        <f t="array" ref="N866">IF(O866="","",XLOOKUP(O866,selector_04,selector_04_ids,""))</f>
        <v/>
      </c>
      <c r="O866" s="25"/>
      <c r="P866" s="14"/>
      <c r="Q866" s="27"/>
      <c r="R866" s="14"/>
    </row>
    <row r="867">
      <c r="A867" s="14"/>
      <c r="B867" s="23" t="str">
        <f>IF($A867="","",'Система'!$B$4)</f>
        <v/>
      </c>
      <c r="C867" s="14"/>
      <c r="D867" s="23" t="str">
        <f t="array" ref="D867">IF(E867="","",XLOOKUP(E867,selector_09,selector_09_ids,""))</f>
        <v/>
      </c>
      <c r="E867" s="25"/>
      <c r="F867" s="14"/>
      <c r="G867" s="27"/>
      <c r="H867" s="27"/>
      <c r="I867" s="14"/>
      <c r="J867" s="14"/>
      <c r="K867" s="23" t="str">
        <f t="array" ref="K867">IF(L867="","",XLOOKUP(L867,selector_07,selector_07_ids,""))</f>
        <v/>
      </c>
      <c r="L867" s="25"/>
      <c r="M867" s="14"/>
      <c r="N867" s="23" t="str">
        <f t="array" ref="N867">IF(O867="","",XLOOKUP(O867,selector_04,selector_04_ids,""))</f>
        <v/>
      </c>
      <c r="O867" s="25"/>
      <c r="P867" s="14"/>
      <c r="Q867" s="27"/>
      <c r="R867" s="14"/>
    </row>
    <row r="868">
      <c r="A868" s="14"/>
      <c r="B868" s="23" t="str">
        <f>IF($A868="","",'Система'!$B$4)</f>
        <v/>
      </c>
      <c r="C868" s="14"/>
      <c r="D868" s="23" t="str">
        <f t="array" ref="D868">IF(E868="","",XLOOKUP(E868,selector_09,selector_09_ids,""))</f>
        <v/>
      </c>
      <c r="E868" s="25"/>
      <c r="F868" s="14"/>
      <c r="G868" s="27"/>
      <c r="H868" s="27"/>
      <c r="I868" s="14"/>
      <c r="J868" s="14"/>
      <c r="K868" s="23" t="str">
        <f t="array" ref="K868">IF(L868="","",XLOOKUP(L868,selector_07,selector_07_ids,""))</f>
        <v/>
      </c>
      <c r="L868" s="25"/>
      <c r="M868" s="14"/>
      <c r="N868" s="23" t="str">
        <f t="array" ref="N868">IF(O868="","",XLOOKUP(O868,selector_04,selector_04_ids,""))</f>
        <v/>
      </c>
      <c r="O868" s="25"/>
      <c r="P868" s="14"/>
      <c r="Q868" s="27"/>
      <c r="R868" s="14"/>
    </row>
    <row r="869">
      <c r="A869" s="14"/>
      <c r="B869" s="23" t="str">
        <f>IF($A869="","",'Система'!$B$4)</f>
        <v/>
      </c>
      <c r="C869" s="14"/>
      <c r="D869" s="23" t="str">
        <f t="array" ref="D869">IF(E869="","",XLOOKUP(E869,selector_09,selector_09_ids,""))</f>
        <v/>
      </c>
      <c r="E869" s="25"/>
      <c r="F869" s="14"/>
      <c r="G869" s="27"/>
      <c r="H869" s="27"/>
      <c r="I869" s="14"/>
      <c r="J869" s="14"/>
      <c r="K869" s="23" t="str">
        <f t="array" ref="K869">IF(L869="","",XLOOKUP(L869,selector_07,selector_07_ids,""))</f>
        <v/>
      </c>
      <c r="L869" s="25"/>
      <c r="M869" s="14"/>
      <c r="N869" s="23" t="str">
        <f t="array" ref="N869">IF(O869="","",XLOOKUP(O869,selector_04,selector_04_ids,""))</f>
        <v/>
      </c>
      <c r="O869" s="25"/>
      <c r="P869" s="14"/>
      <c r="Q869" s="27"/>
      <c r="R869" s="14"/>
    </row>
    <row r="870">
      <c r="A870" s="14"/>
      <c r="B870" s="23" t="str">
        <f>IF($A870="","",'Система'!$B$4)</f>
        <v/>
      </c>
      <c r="C870" s="14"/>
      <c r="D870" s="23" t="str">
        <f t="array" ref="D870">IF(E870="","",XLOOKUP(E870,selector_09,selector_09_ids,""))</f>
        <v/>
      </c>
      <c r="E870" s="25"/>
      <c r="F870" s="14"/>
      <c r="G870" s="27"/>
      <c r="H870" s="27"/>
      <c r="I870" s="14"/>
      <c r="J870" s="14"/>
      <c r="K870" s="23" t="str">
        <f t="array" ref="K870">IF(L870="","",XLOOKUP(L870,selector_07,selector_07_ids,""))</f>
        <v/>
      </c>
      <c r="L870" s="25"/>
      <c r="M870" s="14"/>
      <c r="N870" s="23" t="str">
        <f t="array" ref="N870">IF(O870="","",XLOOKUP(O870,selector_04,selector_04_ids,""))</f>
        <v/>
      </c>
      <c r="O870" s="25"/>
      <c r="P870" s="14"/>
      <c r="Q870" s="27"/>
      <c r="R870" s="14"/>
    </row>
    <row r="871">
      <c r="A871" s="14"/>
      <c r="B871" s="23" t="str">
        <f>IF($A871="","",'Система'!$B$4)</f>
        <v/>
      </c>
      <c r="C871" s="14"/>
      <c r="D871" s="23" t="str">
        <f t="array" ref="D871">IF(E871="","",XLOOKUP(E871,selector_09,selector_09_ids,""))</f>
        <v/>
      </c>
      <c r="E871" s="25"/>
      <c r="F871" s="14"/>
      <c r="G871" s="27"/>
      <c r="H871" s="27"/>
      <c r="I871" s="14"/>
      <c r="J871" s="14"/>
      <c r="K871" s="23" t="str">
        <f t="array" ref="K871">IF(L871="","",XLOOKUP(L871,selector_07,selector_07_ids,""))</f>
        <v/>
      </c>
      <c r="L871" s="25"/>
      <c r="M871" s="14"/>
      <c r="N871" s="23" t="str">
        <f t="array" ref="N871">IF(O871="","",XLOOKUP(O871,selector_04,selector_04_ids,""))</f>
        <v/>
      </c>
      <c r="O871" s="25"/>
      <c r="P871" s="14"/>
      <c r="Q871" s="27"/>
      <c r="R871" s="14"/>
    </row>
    <row r="872">
      <c r="A872" s="14"/>
      <c r="B872" s="23" t="str">
        <f>IF($A872="","",'Система'!$B$4)</f>
        <v/>
      </c>
      <c r="C872" s="14"/>
      <c r="D872" s="23" t="str">
        <f t="array" ref="D872">IF(E872="","",XLOOKUP(E872,selector_09,selector_09_ids,""))</f>
        <v/>
      </c>
      <c r="E872" s="25"/>
      <c r="F872" s="14"/>
      <c r="G872" s="27"/>
      <c r="H872" s="27"/>
      <c r="I872" s="14"/>
      <c r="J872" s="14"/>
      <c r="K872" s="23" t="str">
        <f t="array" ref="K872">IF(L872="","",XLOOKUP(L872,selector_07,selector_07_ids,""))</f>
        <v/>
      </c>
      <c r="L872" s="25"/>
      <c r="M872" s="14"/>
      <c r="N872" s="23" t="str">
        <f t="array" ref="N872">IF(O872="","",XLOOKUP(O872,selector_04,selector_04_ids,""))</f>
        <v/>
      </c>
      <c r="O872" s="25"/>
      <c r="P872" s="14"/>
      <c r="Q872" s="27"/>
      <c r="R872" s="14"/>
    </row>
    <row r="873">
      <c r="A873" s="14"/>
      <c r="B873" s="23" t="str">
        <f>IF($A873="","",'Система'!$B$4)</f>
        <v/>
      </c>
      <c r="C873" s="14"/>
      <c r="D873" s="23" t="str">
        <f t="array" ref="D873">IF(E873="","",XLOOKUP(E873,selector_09,selector_09_ids,""))</f>
        <v/>
      </c>
      <c r="E873" s="25"/>
      <c r="F873" s="14"/>
      <c r="G873" s="27"/>
      <c r="H873" s="27"/>
      <c r="I873" s="14"/>
      <c r="J873" s="14"/>
      <c r="K873" s="23" t="str">
        <f t="array" ref="K873">IF(L873="","",XLOOKUP(L873,selector_07,selector_07_ids,""))</f>
        <v/>
      </c>
      <c r="L873" s="25"/>
      <c r="M873" s="14"/>
      <c r="N873" s="23" t="str">
        <f t="array" ref="N873">IF(O873="","",XLOOKUP(O873,selector_04,selector_04_ids,""))</f>
        <v/>
      </c>
      <c r="O873" s="25"/>
      <c r="P873" s="14"/>
      <c r="Q873" s="27"/>
      <c r="R873" s="14"/>
    </row>
    <row r="874">
      <c r="A874" s="14"/>
      <c r="B874" s="23" t="str">
        <f>IF($A874="","",'Система'!$B$4)</f>
        <v/>
      </c>
      <c r="C874" s="14"/>
      <c r="D874" s="23" t="str">
        <f t="array" ref="D874">IF(E874="","",XLOOKUP(E874,selector_09,selector_09_ids,""))</f>
        <v/>
      </c>
      <c r="E874" s="25"/>
      <c r="F874" s="14"/>
      <c r="G874" s="27"/>
      <c r="H874" s="27"/>
      <c r="I874" s="14"/>
      <c r="J874" s="14"/>
      <c r="K874" s="23" t="str">
        <f t="array" ref="K874">IF(L874="","",XLOOKUP(L874,selector_07,selector_07_ids,""))</f>
        <v/>
      </c>
      <c r="L874" s="25"/>
      <c r="M874" s="14"/>
      <c r="N874" s="23" t="str">
        <f t="array" ref="N874">IF(O874="","",XLOOKUP(O874,selector_04,selector_04_ids,""))</f>
        <v/>
      </c>
      <c r="O874" s="25"/>
      <c r="P874" s="14"/>
      <c r="Q874" s="27"/>
      <c r="R874" s="14"/>
    </row>
    <row r="875">
      <c r="A875" s="14"/>
      <c r="B875" s="23" t="str">
        <f>IF($A875="","",'Система'!$B$4)</f>
        <v/>
      </c>
      <c r="C875" s="14"/>
      <c r="D875" s="23" t="str">
        <f t="array" ref="D875">IF(E875="","",XLOOKUP(E875,selector_09,selector_09_ids,""))</f>
        <v/>
      </c>
      <c r="E875" s="25"/>
      <c r="F875" s="14"/>
      <c r="G875" s="27"/>
      <c r="H875" s="27"/>
      <c r="I875" s="14"/>
      <c r="J875" s="14"/>
      <c r="K875" s="23" t="str">
        <f t="array" ref="K875">IF(L875="","",XLOOKUP(L875,selector_07,selector_07_ids,""))</f>
        <v/>
      </c>
      <c r="L875" s="25"/>
      <c r="M875" s="14"/>
      <c r="N875" s="23" t="str">
        <f t="array" ref="N875">IF(O875="","",XLOOKUP(O875,selector_04,selector_04_ids,""))</f>
        <v/>
      </c>
      <c r="O875" s="25"/>
      <c r="P875" s="14"/>
      <c r="Q875" s="27"/>
      <c r="R875" s="14"/>
    </row>
    <row r="876">
      <c r="A876" s="14"/>
      <c r="B876" s="23" t="str">
        <f>IF($A876="","",'Система'!$B$4)</f>
        <v/>
      </c>
      <c r="C876" s="14"/>
      <c r="D876" s="23" t="str">
        <f t="array" ref="D876">IF(E876="","",XLOOKUP(E876,selector_09,selector_09_ids,""))</f>
        <v/>
      </c>
      <c r="E876" s="25"/>
      <c r="F876" s="14"/>
      <c r="G876" s="27"/>
      <c r="H876" s="27"/>
      <c r="I876" s="14"/>
      <c r="J876" s="14"/>
      <c r="K876" s="23" t="str">
        <f t="array" ref="K876">IF(L876="","",XLOOKUP(L876,selector_07,selector_07_ids,""))</f>
        <v/>
      </c>
      <c r="L876" s="25"/>
      <c r="M876" s="14"/>
      <c r="N876" s="23" t="str">
        <f t="array" ref="N876">IF(O876="","",XLOOKUP(O876,selector_04,selector_04_ids,""))</f>
        <v/>
      </c>
      <c r="O876" s="25"/>
      <c r="P876" s="14"/>
      <c r="Q876" s="27"/>
      <c r="R876" s="14"/>
    </row>
    <row r="877">
      <c r="A877" s="14"/>
      <c r="B877" s="23" t="str">
        <f>IF($A877="","",'Система'!$B$4)</f>
        <v/>
      </c>
      <c r="C877" s="14"/>
      <c r="D877" s="23" t="str">
        <f t="array" ref="D877">IF(E877="","",XLOOKUP(E877,selector_09,selector_09_ids,""))</f>
        <v/>
      </c>
      <c r="E877" s="25"/>
      <c r="F877" s="14"/>
      <c r="G877" s="27"/>
      <c r="H877" s="27"/>
      <c r="I877" s="14"/>
      <c r="J877" s="14"/>
      <c r="K877" s="23" t="str">
        <f t="array" ref="K877">IF(L877="","",XLOOKUP(L877,selector_07,selector_07_ids,""))</f>
        <v/>
      </c>
      <c r="L877" s="25"/>
      <c r="M877" s="14"/>
      <c r="N877" s="23" t="str">
        <f t="array" ref="N877">IF(O877="","",XLOOKUP(O877,selector_04,selector_04_ids,""))</f>
        <v/>
      </c>
      <c r="O877" s="25"/>
      <c r="P877" s="14"/>
      <c r="Q877" s="27"/>
      <c r="R877" s="14"/>
    </row>
    <row r="878">
      <c r="A878" s="14"/>
      <c r="B878" s="23" t="str">
        <f>IF($A878="","",'Система'!$B$4)</f>
        <v/>
      </c>
      <c r="C878" s="14"/>
      <c r="D878" s="23" t="str">
        <f t="array" ref="D878">IF(E878="","",XLOOKUP(E878,selector_09,selector_09_ids,""))</f>
        <v/>
      </c>
      <c r="E878" s="25"/>
      <c r="F878" s="14"/>
      <c r="G878" s="27"/>
      <c r="H878" s="27"/>
      <c r="I878" s="14"/>
      <c r="J878" s="14"/>
      <c r="K878" s="23" t="str">
        <f t="array" ref="K878">IF(L878="","",XLOOKUP(L878,selector_07,selector_07_ids,""))</f>
        <v/>
      </c>
      <c r="L878" s="25"/>
      <c r="M878" s="14"/>
      <c r="N878" s="23" t="str">
        <f t="array" ref="N878">IF(O878="","",XLOOKUP(O878,selector_04,selector_04_ids,""))</f>
        <v/>
      </c>
      <c r="O878" s="25"/>
      <c r="P878" s="14"/>
      <c r="Q878" s="27"/>
      <c r="R878" s="14"/>
    </row>
    <row r="879">
      <c r="A879" s="14"/>
      <c r="B879" s="23" t="str">
        <f>IF($A879="","",'Система'!$B$4)</f>
        <v/>
      </c>
      <c r="C879" s="14"/>
      <c r="D879" s="23" t="str">
        <f t="array" ref="D879">IF(E879="","",XLOOKUP(E879,selector_09,selector_09_ids,""))</f>
        <v/>
      </c>
      <c r="E879" s="25"/>
      <c r="F879" s="14"/>
      <c r="G879" s="27"/>
      <c r="H879" s="27"/>
      <c r="I879" s="14"/>
      <c r="J879" s="14"/>
      <c r="K879" s="23" t="str">
        <f t="array" ref="K879">IF(L879="","",XLOOKUP(L879,selector_07,selector_07_ids,""))</f>
        <v/>
      </c>
      <c r="L879" s="25"/>
      <c r="M879" s="14"/>
      <c r="N879" s="23" t="str">
        <f t="array" ref="N879">IF(O879="","",XLOOKUP(O879,selector_04,selector_04_ids,""))</f>
        <v/>
      </c>
      <c r="O879" s="25"/>
      <c r="P879" s="14"/>
      <c r="Q879" s="27"/>
      <c r="R879" s="14"/>
    </row>
    <row r="880">
      <c r="A880" s="14"/>
      <c r="B880" s="23" t="str">
        <f>IF($A880="","",'Система'!$B$4)</f>
        <v/>
      </c>
      <c r="C880" s="14"/>
      <c r="D880" s="23" t="str">
        <f t="array" ref="D880">IF(E880="","",XLOOKUP(E880,selector_09,selector_09_ids,""))</f>
        <v/>
      </c>
      <c r="E880" s="25"/>
      <c r="F880" s="14"/>
      <c r="G880" s="27"/>
      <c r="H880" s="27"/>
      <c r="I880" s="14"/>
      <c r="J880" s="14"/>
      <c r="K880" s="23" t="str">
        <f t="array" ref="K880">IF(L880="","",XLOOKUP(L880,selector_07,selector_07_ids,""))</f>
        <v/>
      </c>
      <c r="L880" s="25"/>
      <c r="M880" s="14"/>
      <c r="N880" s="23" t="str">
        <f t="array" ref="N880">IF(O880="","",XLOOKUP(O880,selector_04,selector_04_ids,""))</f>
        <v/>
      </c>
      <c r="O880" s="25"/>
      <c r="P880" s="14"/>
      <c r="Q880" s="27"/>
      <c r="R880" s="14"/>
    </row>
    <row r="881">
      <c r="A881" s="14"/>
      <c r="B881" s="23" t="str">
        <f>IF($A881="","",'Система'!$B$4)</f>
        <v/>
      </c>
      <c r="C881" s="14"/>
      <c r="D881" s="23" t="str">
        <f t="array" ref="D881">IF(E881="","",XLOOKUP(E881,selector_09,selector_09_ids,""))</f>
        <v/>
      </c>
      <c r="E881" s="25"/>
      <c r="F881" s="14"/>
      <c r="G881" s="27"/>
      <c r="H881" s="27"/>
      <c r="I881" s="14"/>
      <c r="J881" s="14"/>
      <c r="K881" s="23" t="str">
        <f t="array" ref="K881">IF(L881="","",XLOOKUP(L881,selector_07,selector_07_ids,""))</f>
        <v/>
      </c>
      <c r="L881" s="25"/>
      <c r="M881" s="14"/>
      <c r="N881" s="23" t="str">
        <f t="array" ref="N881">IF(O881="","",XLOOKUP(O881,selector_04,selector_04_ids,""))</f>
        <v/>
      </c>
      <c r="O881" s="25"/>
      <c r="P881" s="14"/>
      <c r="Q881" s="27"/>
      <c r="R881" s="14"/>
    </row>
    <row r="882">
      <c r="A882" s="14"/>
      <c r="B882" s="23" t="str">
        <f>IF($A882="","",'Система'!$B$4)</f>
        <v/>
      </c>
      <c r="C882" s="14"/>
      <c r="D882" s="23" t="str">
        <f t="array" ref="D882">IF(E882="","",XLOOKUP(E882,selector_09,selector_09_ids,""))</f>
        <v/>
      </c>
      <c r="E882" s="25"/>
      <c r="F882" s="14"/>
      <c r="G882" s="27"/>
      <c r="H882" s="27"/>
      <c r="I882" s="14"/>
      <c r="J882" s="14"/>
      <c r="K882" s="23" t="str">
        <f t="array" ref="K882">IF(L882="","",XLOOKUP(L882,selector_07,selector_07_ids,""))</f>
        <v/>
      </c>
      <c r="L882" s="25"/>
      <c r="M882" s="14"/>
      <c r="N882" s="23" t="str">
        <f t="array" ref="N882">IF(O882="","",XLOOKUP(O882,selector_04,selector_04_ids,""))</f>
        <v/>
      </c>
      <c r="O882" s="25"/>
      <c r="P882" s="14"/>
      <c r="Q882" s="27"/>
      <c r="R882" s="14"/>
    </row>
    <row r="883">
      <c r="A883" s="14"/>
      <c r="B883" s="23" t="str">
        <f>IF($A883="","",'Система'!$B$4)</f>
        <v/>
      </c>
      <c r="C883" s="14"/>
      <c r="D883" s="23" t="str">
        <f t="array" ref="D883">IF(E883="","",XLOOKUP(E883,selector_09,selector_09_ids,""))</f>
        <v/>
      </c>
      <c r="E883" s="25"/>
      <c r="F883" s="14"/>
      <c r="G883" s="27"/>
      <c r="H883" s="27"/>
      <c r="I883" s="14"/>
      <c r="J883" s="14"/>
      <c r="K883" s="23" t="str">
        <f t="array" ref="K883">IF(L883="","",XLOOKUP(L883,selector_07,selector_07_ids,""))</f>
        <v/>
      </c>
      <c r="L883" s="25"/>
      <c r="M883" s="14"/>
      <c r="N883" s="23" t="str">
        <f t="array" ref="N883">IF(O883="","",XLOOKUP(O883,selector_04,selector_04_ids,""))</f>
        <v/>
      </c>
      <c r="O883" s="25"/>
      <c r="P883" s="14"/>
      <c r="Q883" s="27"/>
      <c r="R883" s="14"/>
    </row>
    <row r="884">
      <c r="A884" s="14"/>
      <c r="B884" s="23" t="str">
        <f>IF($A884="","",'Система'!$B$4)</f>
        <v/>
      </c>
      <c r="C884" s="14"/>
      <c r="D884" s="23" t="str">
        <f t="array" ref="D884">IF(E884="","",XLOOKUP(E884,selector_09,selector_09_ids,""))</f>
        <v/>
      </c>
      <c r="E884" s="25"/>
      <c r="F884" s="14"/>
      <c r="G884" s="27"/>
      <c r="H884" s="27"/>
      <c r="I884" s="14"/>
      <c r="J884" s="14"/>
      <c r="K884" s="23" t="str">
        <f t="array" ref="K884">IF(L884="","",XLOOKUP(L884,selector_07,selector_07_ids,""))</f>
        <v/>
      </c>
      <c r="L884" s="25"/>
      <c r="M884" s="14"/>
      <c r="N884" s="23" t="str">
        <f t="array" ref="N884">IF(O884="","",XLOOKUP(O884,selector_04,selector_04_ids,""))</f>
        <v/>
      </c>
      <c r="O884" s="25"/>
      <c r="P884" s="14"/>
      <c r="Q884" s="27"/>
      <c r="R884" s="14"/>
    </row>
    <row r="885">
      <c r="A885" s="14"/>
      <c r="B885" s="23" t="str">
        <f>IF($A885="","",'Система'!$B$4)</f>
        <v/>
      </c>
      <c r="C885" s="14"/>
      <c r="D885" s="23" t="str">
        <f t="array" ref="D885">IF(E885="","",XLOOKUP(E885,selector_09,selector_09_ids,""))</f>
        <v/>
      </c>
      <c r="E885" s="25"/>
      <c r="F885" s="14"/>
      <c r="G885" s="27"/>
      <c r="H885" s="27"/>
      <c r="I885" s="14"/>
      <c r="J885" s="14"/>
      <c r="K885" s="23" t="str">
        <f t="array" ref="K885">IF(L885="","",XLOOKUP(L885,selector_07,selector_07_ids,""))</f>
        <v/>
      </c>
      <c r="L885" s="25"/>
      <c r="M885" s="14"/>
      <c r="N885" s="23" t="str">
        <f t="array" ref="N885">IF(O885="","",XLOOKUP(O885,selector_04,selector_04_ids,""))</f>
        <v/>
      </c>
      <c r="O885" s="25"/>
      <c r="P885" s="14"/>
      <c r="Q885" s="27"/>
      <c r="R885" s="14"/>
    </row>
    <row r="886">
      <c r="A886" s="14"/>
      <c r="B886" s="23" t="str">
        <f>IF($A886="","",'Система'!$B$4)</f>
        <v/>
      </c>
      <c r="C886" s="14"/>
      <c r="D886" s="23" t="str">
        <f t="array" ref="D886">IF(E886="","",XLOOKUP(E886,selector_09,selector_09_ids,""))</f>
        <v/>
      </c>
      <c r="E886" s="25"/>
      <c r="F886" s="14"/>
      <c r="G886" s="27"/>
      <c r="H886" s="27"/>
      <c r="I886" s="14"/>
      <c r="J886" s="14"/>
      <c r="K886" s="23" t="str">
        <f t="array" ref="K886">IF(L886="","",XLOOKUP(L886,selector_07,selector_07_ids,""))</f>
        <v/>
      </c>
      <c r="L886" s="25"/>
      <c r="M886" s="14"/>
      <c r="N886" s="23" t="str">
        <f t="array" ref="N886">IF(O886="","",XLOOKUP(O886,selector_04,selector_04_ids,""))</f>
        <v/>
      </c>
      <c r="O886" s="25"/>
      <c r="P886" s="14"/>
      <c r="Q886" s="27"/>
      <c r="R886" s="14"/>
    </row>
    <row r="887">
      <c r="A887" s="14"/>
      <c r="B887" s="23" t="str">
        <f>IF($A887="","",'Система'!$B$4)</f>
        <v/>
      </c>
      <c r="C887" s="14"/>
      <c r="D887" s="23" t="str">
        <f t="array" ref="D887">IF(E887="","",XLOOKUP(E887,selector_09,selector_09_ids,""))</f>
        <v/>
      </c>
      <c r="E887" s="25"/>
      <c r="F887" s="14"/>
      <c r="G887" s="27"/>
      <c r="H887" s="27"/>
      <c r="I887" s="14"/>
      <c r="J887" s="14"/>
      <c r="K887" s="23" t="str">
        <f t="array" ref="K887">IF(L887="","",XLOOKUP(L887,selector_07,selector_07_ids,""))</f>
        <v/>
      </c>
      <c r="L887" s="25"/>
      <c r="M887" s="14"/>
      <c r="N887" s="23" t="str">
        <f t="array" ref="N887">IF(O887="","",XLOOKUP(O887,selector_04,selector_04_ids,""))</f>
        <v/>
      </c>
      <c r="O887" s="25"/>
      <c r="P887" s="14"/>
      <c r="Q887" s="27"/>
      <c r="R887" s="14"/>
    </row>
    <row r="888">
      <c r="A888" s="14"/>
      <c r="B888" s="23" t="str">
        <f>IF($A888="","",'Система'!$B$4)</f>
        <v/>
      </c>
      <c r="C888" s="14"/>
      <c r="D888" s="23" t="str">
        <f t="array" ref="D888">IF(E888="","",XLOOKUP(E888,selector_09,selector_09_ids,""))</f>
        <v/>
      </c>
      <c r="E888" s="25"/>
      <c r="F888" s="14"/>
      <c r="G888" s="27"/>
      <c r="H888" s="27"/>
      <c r="I888" s="14"/>
      <c r="J888" s="14"/>
      <c r="K888" s="23" t="str">
        <f t="array" ref="K888">IF(L888="","",XLOOKUP(L888,selector_07,selector_07_ids,""))</f>
        <v/>
      </c>
      <c r="L888" s="25"/>
      <c r="M888" s="14"/>
      <c r="N888" s="23" t="str">
        <f t="array" ref="N888">IF(O888="","",XLOOKUP(O888,selector_04,selector_04_ids,""))</f>
        <v/>
      </c>
      <c r="O888" s="25"/>
      <c r="P888" s="14"/>
      <c r="Q888" s="27"/>
      <c r="R888" s="14"/>
    </row>
    <row r="889">
      <c r="A889" s="14"/>
      <c r="B889" s="23" t="str">
        <f>IF($A889="","",'Система'!$B$4)</f>
        <v/>
      </c>
      <c r="C889" s="14"/>
      <c r="D889" s="23" t="str">
        <f t="array" ref="D889">IF(E889="","",XLOOKUP(E889,selector_09,selector_09_ids,""))</f>
        <v/>
      </c>
      <c r="E889" s="25"/>
      <c r="F889" s="14"/>
      <c r="G889" s="27"/>
      <c r="H889" s="27"/>
      <c r="I889" s="14"/>
      <c r="J889" s="14"/>
      <c r="K889" s="23" t="str">
        <f t="array" ref="K889">IF(L889="","",XLOOKUP(L889,selector_07,selector_07_ids,""))</f>
        <v/>
      </c>
      <c r="L889" s="25"/>
      <c r="M889" s="14"/>
      <c r="N889" s="23" t="str">
        <f t="array" ref="N889">IF(O889="","",XLOOKUP(O889,selector_04,selector_04_ids,""))</f>
        <v/>
      </c>
      <c r="O889" s="25"/>
      <c r="P889" s="14"/>
      <c r="Q889" s="27"/>
      <c r="R889" s="14"/>
    </row>
    <row r="890">
      <c r="A890" s="14"/>
      <c r="B890" s="23" t="str">
        <f>IF($A890="","",'Система'!$B$4)</f>
        <v/>
      </c>
      <c r="C890" s="14"/>
      <c r="D890" s="23" t="str">
        <f t="array" ref="D890">IF(E890="","",XLOOKUP(E890,selector_09,selector_09_ids,""))</f>
        <v/>
      </c>
      <c r="E890" s="25"/>
      <c r="F890" s="14"/>
      <c r="G890" s="27"/>
      <c r="H890" s="27"/>
      <c r="I890" s="14"/>
      <c r="J890" s="14"/>
      <c r="K890" s="23" t="str">
        <f t="array" ref="K890">IF(L890="","",XLOOKUP(L890,selector_07,selector_07_ids,""))</f>
        <v/>
      </c>
      <c r="L890" s="25"/>
      <c r="M890" s="14"/>
      <c r="N890" s="23" t="str">
        <f t="array" ref="N890">IF(O890="","",XLOOKUP(O890,selector_04,selector_04_ids,""))</f>
        <v/>
      </c>
      <c r="O890" s="25"/>
      <c r="P890" s="14"/>
      <c r="Q890" s="27"/>
      <c r="R890" s="14"/>
    </row>
    <row r="891">
      <c r="A891" s="14"/>
      <c r="B891" s="23" t="str">
        <f>IF($A891="","",'Система'!$B$4)</f>
        <v/>
      </c>
      <c r="C891" s="14"/>
      <c r="D891" s="23" t="str">
        <f t="array" ref="D891">IF(E891="","",XLOOKUP(E891,selector_09,selector_09_ids,""))</f>
        <v/>
      </c>
      <c r="E891" s="25"/>
      <c r="F891" s="14"/>
      <c r="G891" s="27"/>
      <c r="H891" s="27"/>
      <c r="I891" s="14"/>
      <c r="J891" s="14"/>
      <c r="K891" s="23" t="str">
        <f t="array" ref="K891">IF(L891="","",XLOOKUP(L891,selector_07,selector_07_ids,""))</f>
        <v/>
      </c>
      <c r="L891" s="25"/>
      <c r="M891" s="14"/>
      <c r="N891" s="23" t="str">
        <f t="array" ref="N891">IF(O891="","",XLOOKUP(O891,selector_04,selector_04_ids,""))</f>
        <v/>
      </c>
      <c r="O891" s="25"/>
      <c r="P891" s="14"/>
      <c r="Q891" s="27"/>
      <c r="R891" s="14"/>
    </row>
    <row r="892">
      <c r="A892" s="14"/>
      <c r="B892" s="23" t="str">
        <f>IF($A892="","",'Система'!$B$4)</f>
        <v/>
      </c>
      <c r="C892" s="14"/>
      <c r="D892" s="23" t="str">
        <f t="array" ref="D892">IF(E892="","",XLOOKUP(E892,selector_09,selector_09_ids,""))</f>
        <v/>
      </c>
      <c r="E892" s="25"/>
      <c r="F892" s="14"/>
      <c r="G892" s="27"/>
      <c r="H892" s="27"/>
      <c r="I892" s="14"/>
      <c r="J892" s="14"/>
      <c r="K892" s="23" t="str">
        <f t="array" ref="K892">IF(L892="","",XLOOKUP(L892,selector_07,selector_07_ids,""))</f>
        <v/>
      </c>
      <c r="L892" s="25"/>
      <c r="M892" s="14"/>
      <c r="N892" s="23" t="str">
        <f t="array" ref="N892">IF(O892="","",XLOOKUP(O892,selector_04,selector_04_ids,""))</f>
        <v/>
      </c>
      <c r="O892" s="25"/>
      <c r="P892" s="14"/>
      <c r="Q892" s="27"/>
      <c r="R892" s="14"/>
    </row>
    <row r="893">
      <c r="A893" s="14"/>
      <c r="B893" s="23" t="str">
        <f>IF($A893="","",'Система'!$B$4)</f>
        <v/>
      </c>
      <c r="C893" s="14"/>
      <c r="D893" s="23" t="str">
        <f t="array" ref="D893">IF(E893="","",XLOOKUP(E893,selector_09,selector_09_ids,""))</f>
        <v/>
      </c>
      <c r="E893" s="25"/>
      <c r="F893" s="14"/>
      <c r="G893" s="27"/>
      <c r="H893" s="27"/>
      <c r="I893" s="14"/>
      <c r="J893" s="14"/>
      <c r="K893" s="23" t="str">
        <f t="array" ref="K893">IF(L893="","",XLOOKUP(L893,selector_07,selector_07_ids,""))</f>
        <v/>
      </c>
      <c r="L893" s="25"/>
      <c r="M893" s="14"/>
      <c r="N893" s="23" t="str">
        <f t="array" ref="N893">IF(O893="","",XLOOKUP(O893,selector_04,selector_04_ids,""))</f>
        <v/>
      </c>
      <c r="O893" s="25"/>
      <c r="P893" s="14"/>
      <c r="Q893" s="27"/>
      <c r="R893" s="14"/>
    </row>
    <row r="894">
      <c r="A894" s="14"/>
      <c r="B894" s="23" t="str">
        <f>IF($A894="","",'Система'!$B$4)</f>
        <v/>
      </c>
      <c r="C894" s="14"/>
      <c r="D894" s="23" t="str">
        <f t="array" ref="D894">IF(E894="","",XLOOKUP(E894,selector_09,selector_09_ids,""))</f>
        <v/>
      </c>
      <c r="E894" s="25"/>
      <c r="F894" s="14"/>
      <c r="G894" s="27"/>
      <c r="H894" s="27"/>
      <c r="I894" s="14"/>
      <c r="J894" s="14"/>
      <c r="K894" s="23" t="str">
        <f t="array" ref="K894">IF(L894="","",XLOOKUP(L894,selector_07,selector_07_ids,""))</f>
        <v/>
      </c>
      <c r="L894" s="25"/>
      <c r="M894" s="14"/>
      <c r="N894" s="23" t="str">
        <f t="array" ref="N894">IF(O894="","",XLOOKUP(O894,selector_04,selector_04_ids,""))</f>
        <v/>
      </c>
      <c r="O894" s="25"/>
      <c r="P894" s="14"/>
      <c r="Q894" s="27"/>
      <c r="R894" s="14"/>
    </row>
    <row r="895">
      <c r="A895" s="14"/>
      <c r="B895" s="23" t="str">
        <f>IF($A895="","",'Система'!$B$4)</f>
        <v/>
      </c>
      <c r="C895" s="14"/>
      <c r="D895" s="23" t="str">
        <f t="array" ref="D895">IF(E895="","",XLOOKUP(E895,selector_09,selector_09_ids,""))</f>
        <v/>
      </c>
      <c r="E895" s="25"/>
      <c r="F895" s="14"/>
      <c r="G895" s="27"/>
      <c r="H895" s="27"/>
      <c r="I895" s="14"/>
      <c r="J895" s="14"/>
      <c r="K895" s="23" t="str">
        <f t="array" ref="K895">IF(L895="","",XLOOKUP(L895,selector_07,selector_07_ids,""))</f>
        <v/>
      </c>
      <c r="L895" s="25"/>
      <c r="M895" s="14"/>
      <c r="N895" s="23" t="str">
        <f t="array" ref="N895">IF(O895="","",XLOOKUP(O895,selector_04,selector_04_ids,""))</f>
        <v/>
      </c>
      <c r="O895" s="25"/>
      <c r="P895" s="14"/>
      <c r="Q895" s="27"/>
      <c r="R895" s="14"/>
    </row>
    <row r="896">
      <c r="A896" s="14"/>
      <c r="B896" s="23" t="str">
        <f>IF($A896="","",'Система'!$B$4)</f>
        <v/>
      </c>
      <c r="C896" s="14"/>
      <c r="D896" s="23" t="str">
        <f t="array" ref="D896">IF(E896="","",XLOOKUP(E896,selector_09,selector_09_ids,""))</f>
        <v/>
      </c>
      <c r="E896" s="25"/>
      <c r="F896" s="14"/>
      <c r="G896" s="27"/>
      <c r="H896" s="27"/>
      <c r="I896" s="14"/>
      <c r="J896" s="14"/>
      <c r="K896" s="23" t="str">
        <f t="array" ref="K896">IF(L896="","",XLOOKUP(L896,selector_07,selector_07_ids,""))</f>
        <v/>
      </c>
      <c r="L896" s="25"/>
      <c r="M896" s="14"/>
      <c r="N896" s="23" t="str">
        <f t="array" ref="N896">IF(O896="","",XLOOKUP(O896,selector_04,selector_04_ids,""))</f>
        <v/>
      </c>
      <c r="O896" s="25"/>
      <c r="P896" s="14"/>
      <c r="Q896" s="27"/>
      <c r="R896" s="14"/>
    </row>
    <row r="897">
      <c r="A897" s="14"/>
      <c r="B897" s="23" t="str">
        <f>IF($A897="","",'Система'!$B$4)</f>
        <v/>
      </c>
      <c r="C897" s="14"/>
      <c r="D897" s="23" t="str">
        <f t="array" ref="D897">IF(E897="","",XLOOKUP(E897,selector_09,selector_09_ids,""))</f>
        <v/>
      </c>
      <c r="E897" s="25"/>
      <c r="F897" s="14"/>
      <c r="G897" s="27"/>
      <c r="H897" s="27"/>
      <c r="I897" s="14"/>
      <c r="J897" s="14"/>
      <c r="K897" s="23" t="str">
        <f t="array" ref="K897">IF(L897="","",XLOOKUP(L897,selector_07,selector_07_ids,""))</f>
        <v/>
      </c>
      <c r="L897" s="25"/>
      <c r="M897" s="14"/>
      <c r="N897" s="23" t="str">
        <f t="array" ref="N897">IF(O897="","",XLOOKUP(O897,selector_04,selector_04_ids,""))</f>
        <v/>
      </c>
      <c r="O897" s="25"/>
      <c r="P897" s="14"/>
      <c r="Q897" s="27"/>
      <c r="R897" s="14"/>
    </row>
    <row r="898">
      <c r="A898" s="14"/>
      <c r="B898" s="23" t="str">
        <f>IF($A898="","",'Система'!$B$4)</f>
        <v/>
      </c>
      <c r="C898" s="14"/>
      <c r="D898" s="23" t="str">
        <f t="array" ref="D898">IF(E898="","",XLOOKUP(E898,selector_09,selector_09_ids,""))</f>
        <v/>
      </c>
      <c r="E898" s="25"/>
      <c r="F898" s="14"/>
      <c r="G898" s="27"/>
      <c r="H898" s="27"/>
      <c r="I898" s="14"/>
      <c r="J898" s="14"/>
      <c r="K898" s="23" t="str">
        <f t="array" ref="K898">IF(L898="","",XLOOKUP(L898,selector_07,selector_07_ids,""))</f>
        <v/>
      </c>
      <c r="L898" s="25"/>
      <c r="M898" s="14"/>
      <c r="N898" s="23" t="str">
        <f t="array" ref="N898">IF(O898="","",XLOOKUP(O898,selector_04,selector_04_ids,""))</f>
        <v/>
      </c>
      <c r="O898" s="25"/>
      <c r="P898" s="14"/>
      <c r="Q898" s="27"/>
      <c r="R898" s="14"/>
    </row>
    <row r="899">
      <c r="A899" s="14"/>
      <c r="B899" s="23" t="str">
        <f>IF($A899="","",'Система'!$B$4)</f>
        <v/>
      </c>
      <c r="C899" s="14"/>
      <c r="D899" s="23" t="str">
        <f t="array" ref="D899">IF(E899="","",XLOOKUP(E899,selector_09,selector_09_ids,""))</f>
        <v/>
      </c>
      <c r="E899" s="25"/>
      <c r="F899" s="14"/>
      <c r="G899" s="27"/>
      <c r="H899" s="27"/>
      <c r="I899" s="14"/>
      <c r="J899" s="14"/>
      <c r="K899" s="23" t="str">
        <f t="array" ref="K899">IF(L899="","",XLOOKUP(L899,selector_07,selector_07_ids,""))</f>
        <v/>
      </c>
      <c r="L899" s="25"/>
      <c r="M899" s="14"/>
      <c r="N899" s="23" t="str">
        <f t="array" ref="N899">IF(O899="","",XLOOKUP(O899,selector_04,selector_04_ids,""))</f>
        <v/>
      </c>
      <c r="O899" s="25"/>
      <c r="P899" s="14"/>
      <c r="Q899" s="27"/>
      <c r="R899" s="14"/>
    </row>
    <row r="900">
      <c r="A900" s="14"/>
      <c r="B900" s="23" t="str">
        <f>IF($A900="","",'Система'!$B$4)</f>
        <v/>
      </c>
      <c r="C900" s="14"/>
      <c r="D900" s="23" t="str">
        <f t="array" ref="D900">IF(E900="","",XLOOKUP(E900,selector_09,selector_09_ids,""))</f>
        <v/>
      </c>
      <c r="E900" s="25"/>
      <c r="F900" s="14"/>
      <c r="G900" s="27"/>
      <c r="H900" s="27"/>
      <c r="I900" s="14"/>
      <c r="J900" s="14"/>
      <c r="K900" s="23" t="str">
        <f t="array" ref="K900">IF(L900="","",XLOOKUP(L900,selector_07,selector_07_ids,""))</f>
        <v/>
      </c>
      <c r="L900" s="25"/>
      <c r="M900" s="14"/>
      <c r="N900" s="23" t="str">
        <f t="array" ref="N900">IF(O900="","",XLOOKUP(O900,selector_04,selector_04_ids,""))</f>
        <v/>
      </c>
      <c r="O900" s="25"/>
      <c r="P900" s="14"/>
      <c r="Q900" s="27"/>
      <c r="R900" s="14"/>
    </row>
    <row r="901">
      <c r="A901" s="14"/>
      <c r="B901" s="23" t="str">
        <f>IF($A901="","",'Система'!$B$4)</f>
        <v/>
      </c>
      <c r="C901" s="14"/>
      <c r="D901" s="23" t="str">
        <f t="array" ref="D901">IF(E901="","",XLOOKUP(E901,selector_09,selector_09_ids,""))</f>
        <v/>
      </c>
      <c r="E901" s="25"/>
      <c r="F901" s="14"/>
      <c r="G901" s="27"/>
      <c r="H901" s="27"/>
      <c r="I901" s="14"/>
      <c r="J901" s="14"/>
      <c r="K901" s="23" t="str">
        <f t="array" ref="K901">IF(L901="","",XLOOKUP(L901,selector_07,selector_07_ids,""))</f>
        <v/>
      </c>
      <c r="L901" s="25"/>
      <c r="M901" s="14"/>
      <c r="N901" s="23" t="str">
        <f t="array" ref="N901">IF(O901="","",XLOOKUP(O901,selector_04,selector_04_ids,""))</f>
        <v/>
      </c>
      <c r="O901" s="25"/>
      <c r="P901" s="14"/>
      <c r="Q901" s="27"/>
      <c r="R901" s="14"/>
    </row>
    <row r="902">
      <c r="A902" s="14"/>
      <c r="B902" s="23" t="str">
        <f>IF($A902="","",'Система'!$B$4)</f>
        <v/>
      </c>
      <c r="C902" s="14"/>
      <c r="D902" s="23" t="str">
        <f t="array" ref="D902">IF(E902="","",XLOOKUP(E902,selector_09,selector_09_ids,""))</f>
        <v/>
      </c>
      <c r="E902" s="25"/>
      <c r="F902" s="14"/>
      <c r="G902" s="27"/>
      <c r="H902" s="27"/>
      <c r="I902" s="14"/>
      <c r="J902" s="14"/>
      <c r="K902" s="23" t="str">
        <f t="array" ref="K902">IF(L902="","",XLOOKUP(L902,selector_07,selector_07_ids,""))</f>
        <v/>
      </c>
      <c r="L902" s="25"/>
      <c r="M902" s="14"/>
      <c r="N902" s="23" t="str">
        <f t="array" ref="N902">IF(O902="","",XLOOKUP(O902,selector_04,selector_04_ids,""))</f>
        <v/>
      </c>
      <c r="O902" s="25"/>
      <c r="P902" s="14"/>
      <c r="Q902" s="27"/>
      <c r="R902" s="14"/>
    </row>
    <row r="903">
      <c r="A903" s="14"/>
      <c r="B903" s="23" t="str">
        <f>IF($A903="","",'Система'!$B$4)</f>
        <v/>
      </c>
      <c r="C903" s="14"/>
      <c r="D903" s="23" t="str">
        <f t="array" ref="D903">IF(E903="","",XLOOKUP(E903,selector_09,selector_09_ids,""))</f>
        <v/>
      </c>
      <c r="E903" s="25"/>
      <c r="F903" s="14"/>
      <c r="G903" s="27"/>
      <c r="H903" s="27"/>
      <c r="I903" s="14"/>
      <c r="J903" s="14"/>
      <c r="K903" s="23" t="str">
        <f t="array" ref="K903">IF(L903="","",XLOOKUP(L903,selector_07,selector_07_ids,""))</f>
        <v/>
      </c>
      <c r="L903" s="25"/>
      <c r="M903" s="14"/>
      <c r="N903" s="23" t="str">
        <f t="array" ref="N903">IF(O903="","",XLOOKUP(O903,selector_04,selector_04_ids,""))</f>
        <v/>
      </c>
      <c r="O903" s="25"/>
      <c r="P903" s="14"/>
      <c r="Q903" s="27"/>
      <c r="R903" s="14"/>
    </row>
    <row r="904">
      <c r="A904" s="14"/>
      <c r="B904" s="23" t="str">
        <f>IF($A904="","",'Система'!$B$4)</f>
        <v/>
      </c>
      <c r="C904" s="14"/>
      <c r="D904" s="23" t="str">
        <f t="array" ref="D904">IF(E904="","",XLOOKUP(E904,selector_09,selector_09_ids,""))</f>
        <v/>
      </c>
      <c r="E904" s="25"/>
      <c r="F904" s="14"/>
      <c r="G904" s="27"/>
      <c r="H904" s="27"/>
      <c r="I904" s="14"/>
      <c r="J904" s="14"/>
      <c r="K904" s="23" t="str">
        <f t="array" ref="K904">IF(L904="","",XLOOKUP(L904,selector_07,selector_07_ids,""))</f>
        <v/>
      </c>
      <c r="L904" s="25"/>
      <c r="M904" s="14"/>
      <c r="N904" s="23" t="str">
        <f t="array" ref="N904">IF(O904="","",XLOOKUP(O904,selector_04,selector_04_ids,""))</f>
        <v/>
      </c>
      <c r="O904" s="25"/>
      <c r="P904" s="14"/>
      <c r="Q904" s="27"/>
      <c r="R904" s="14"/>
    </row>
    <row r="905">
      <c r="A905" s="14"/>
      <c r="B905" s="23" t="str">
        <f>IF($A905="","",'Система'!$B$4)</f>
        <v/>
      </c>
      <c r="C905" s="14"/>
      <c r="D905" s="23" t="str">
        <f t="array" ref="D905">IF(E905="","",XLOOKUP(E905,selector_09,selector_09_ids,""))</f>
        <v/>
      </c>
      <c r="E905" s="25"/>
      <c r="F905" s="14"/>
      <c r="G905" s="27"/>
      <c r="H905" s="27"/>
      <c r="I905" s="14"/>
      <c r="J905" s="14"/>
      <c r="K905" s="23" t="str">
        <f t="array" ref="K905">IF(L905="","",XLOOKUP(L905,selector_07,selector_07_ids,""))</f>
        <v/>
      </c>
      <c r="L905" s="25"/>
      <c r="M905" s="14"/>
      <c r="N905" s="23" t="str">
        <f t="array" ref="N905">IF(O905="","",XLOOKUP(O905,selector_04,selector_04_ids,""))</f>
        <v/>
      </c>
      <c r="O905" s="25"/>
      <c r="P905" s="14"/>
      <c r="Q905" s="27"/>
      <c r="R905" s="14"/>
    </row>
    <row r="906">
      <c r="A906" s="14"/>
      <c r="B906" s="23" t="str">
        <f>IF($A906="","",'Система'!$B$4)</f>
        <v/>
      </c>
      <c r="C906" s="14"/>
      <c r="D906" s="23" t="str">
        <f t="array" ref="D906">IF(E906="","",XLOOKUP(E906,selector_09,selector_09_ids,""))</f>
        <v/>
      </c>
      <c r="E906" s="25"/>
      <c r="F906" s="14"/>
      <c r="G906" s="27"/>
      <c r="H906" s="27"/>
      <c r="I906" s="14"/>
      <c r="J906" s="14"/>
      <c r="K906" s="23" t="str">
        <f t="array" ref="K906">IF(L906="","",XLOOKUP(L906,selector_07,selector_07_ids,""))</f>
        <v/>
      </c>
      <c r="L906" s="25"/>
      <c r="M906" s="14"/>
      <c r="N906" s="23" t="str">
        <f t="array" ref="N906">IF(O906="","",XLOOKUP(O906,selector_04,selector_04_ids,""))</f>
        <v/>
      </c>
      <c r="O906" s="25"/>
      <c r="P906" s="14"/>
      <c r="Q906" s="27"/>
      <c r="R906" s="14"/>
    </row>
    <row r="907">
      <c r="A907" s="14"/>
      <c r="B907" s="23" t="str">
        <f>IF($A907="","",'Система'!$B$4)</f>
        <v/>
      </c>
      <c r="C907" s="14"/>
      <c r="D907" s="23" t="str">
        <f t="array" ref="D907">IF(E907="","",XLOOKUP(E907,selector_09,selector_09_ids,""))</f>
        <v/>
      </c>
      <c r="E907" s="25"/>
      <c r="F907" s="14"/>
      <c r="G907" s="27"/>
      <c r="H907" s="27"/>
      <c r="I907" s="14"/>
      <c r="J907" s="14"/>
      <c r="K907" s="23" t="str">
        <f t="array" ref="K907">IF(L907="","",XLOOKUP(L907,selector_07,selector_07_ids,""))</f>
        <v/>
      </c>
      <c r="L907" s="25"/>
      <c r="M907" s="14"/>
      <c r="N907" s="23" t="str">
        <f t="array" ref="N907">IF(O907="","",XLOOKUP(O907,selector_04,selector_04_ids,""))</f>
        <v/>
      </c>
      <c r="O907" s="25"/>
      <c r="P907" s="14"/>
      <c r="Q907" s="27"/>
      <c r="R907" s="14"/>
    </row>
    <row r="908">
      <c r="A908" s="14"/>
      <c r="B908" s="23" t="str">
        <f>IF($A908="","",'Система'!$B$4)</f>
        <v/>
      </c>
      <c r="C908" s="14"/>
      <c r="D908" s="23" t="str">
        <f t="array" ref="D908">IF(E908="","",XLOOKUP(E908,selector_09,selector_09_ids,""))</f>
        <v/>
      </c>
      <c r="E908" s="25"/>
      <c r="F908" s="14"/>
      <c r="G908" s="27"/>
      <c r="H908" s="27"/>
      <c r="I908" s="14"/>
      <c r="J908" s="14"/>
      <c r="K908" s="23" t="str">
        <f t="array" ref="K908">IF(L908="","",XLOOKUP(L908,selector_07,selector_07_ids,""))</f>
        <v/>
      </c>
      <c r="L908" s="25"/>
      <c r="M908" s="14"/>
      <c r="N908" s="23" t="str">
        <f t="array" ref="N908">IF(O908="","",XLOOKUP(O908,selector_04,selector_04_ids,""))</f>
        <v/>
      </c>
      <c r="O908" s="25"/>
      <c r="P908" s="14"/>
      <c r="Q908" s="27"/>
      <c r="R908" s="14"/>
    </row>
    <row r="909">
      <c r="A909" s="14"/>
      <c r="B909" s="23" t="str">
        <f>IF($A909="","",'Система'!$B$4)</f>
        <v/>
      </c>
      <c r="C909" s="14"/>
      <c r="D909" s="23" t="str">
        <f t="array" ref="D909">IF(E909="","",XLOOKUP(E909,selector_09,selector_09_ids,""))</f>
        <v/>
      </c>
      <c r="E909" s="25"/>
      <c r="F909" s="14"/>
      <c r="G909" s="27"/>
      <c r="H909" s="27"/>
      <c r="I909" s="14"/>
      <c r="J909" s="14"/>
      <c r="K909" s="23" t="str">
        <f t="array" ref="K909">IF(L909="","",XLOOKUP(L909,selector_07,selector_07_ids,""))</f>
        <v/>
      </c>
      <c r="L909" s="25"/>
      <c r="M909" s="14"/>
      <c r="N909" s="23" t="str">
        <f t="array" ref="N909">IF(O909="","",XLOOKUP(O909,selector_04,selector_04_ids,""))</f>
        <v/>
      </c>
      <c r="O909" s="25"/>
      <c r="P909" s="14"/>
      <c r="Q909" s="27"/>
      <c r="R909" s="14"/>
    </row>
    <row r="910">
      <c r="A910" s="14"/>
      <c r="B910" s="23" t="str">
        <f>IF($A910="","",'Система'!$B$4)</f>
        <v/>
      </c>
      <c r="C910" s="14"/>
      <c r="D910" s="23" t="str">
        <f t="array" ref="D910">IF(E910="","",XLOOKUP(E910,selector_09,selector_09_ids,""))</f>
        <v/>
      </c>
      <c r="E910" s="25"/>
      <c r="F910" s="14"/>
      <c r="G910" s="27"/>
      <c r="H910" s="27"/>
      <c r="I910" s="14"/>
      <c r="J910" s="14"/>
      <c r="K910" s="23" t="str">
        <f t="array" ref="K910">IF(L910="","",XLOOKUP(L910,selector_07,selector_07_ids,""))</f>
        <v/>
      </c>
      <c r="L910" s="25"/>
      <c r="M910" s="14"/>
      <c r="N910" s="23" t="str">
        <f t="array" ref="N910">IF(O910="","",XLOOKUP(O910,selector_04,selector_04_ids,""))</f>
        <v/>
      </c>
      <c r="O910" s="25"/>
      <c r="P910" s="14"/>
      <c r="Q910" s="27"/>
      <c r="R910" s="14"/>
    </row>
    <row r="911">
      <c r="A911" s="14"/>
      <c r="B911" s="23" t="str">
        <f>IF($A911="","",'Система'!$B$4)</f>
        <v/>
      </c>
      <c r="C911" s="14"/>
      <c r="D911" s="23" t="str">
        <f t="array" ref="D911">IF(E911="","",XLOOKUP(E911,selector_09,selector_09_ids,""))</f>
        <v/>
      </c>
      <c r="E911" s="25"/>
      <c r="F911" s="14"/>
      <c r="G911" s="27"/>
      <c r="H911" s="27"/>
      <c r="I911" s="14"/>
      <c r="J911" s="14"/>
      <c r="K911" s="23" t="str">
        <f t="array" ref="K911">IF(L911="","",XLOOKUP(L911,selector_07,selector_07_ids,""))</f>
        <v/>
      </c>
      <c r="L911" s="25"/>
      <c r="M911" s="14"/>
      <c r="N911" s="23" t="str">
        <f t="array" ref="N911">IF(O911="","",XLOOKUP(O911,selector_04,selector_04_ids,""))</f>
        <v/>
      </c>
      <c r="O911" s="25"/>
      <c r="P911" s="14"/>
      <c r="Q911" s="27"/>
      <c r="R911" s="14"/>
    </row>
    <row r="912">
      <c r="A912" s="14"/>
      <c r="B912" s="23" t="str">
        <f>IF($A912="","",'Система'!$B$4)</f>
        <v/>
      </c>
      <c r="C912" s="14"/>
      <c r="D912" s="23" t="str">
        <f t="array" ref="D912">IF(E912="","",XLOOKUP(E912,selector_09,selector_09_ids,""))</f>
        <v/>
      </c>
      <c r="E912" s="25"/>
      <c r="F912" s="14"/>
      <c r="G912" s="27"/>
      <c r="H912" s="27"/>
      <c r="I912" s="14"/>
      <c r="J912" s="14"/>
      <c r="K912" s="23" t="str">
        <f t="array" ref="K912">IF(L912="","",XLOOKUP(L912,selector_07,selector_07_ids,""))</f>
        <v/>
      </c>
      <c r="L912" s="25"/>
      <c r="M912" s="14"/>
      <c r="N912" s="23" t="str">
        <f t="array" ref="N912">IF(O912="","",XLOOKUP(O912,selector_04,selector_04_ids,""))</f>
        <v/>
      </c>
      <c r="O912" s="25"/>
      <c r="P912" s="14"/>
      <c r="Q912" s="27"/>
      <c r="R912" s="14"/>
    </row>
    <row r="913">
      <c r="A913" s="14"/>
      <c r="B913" s="23" t="str">
        <f>IF($A913="","",'Система'!$B$4)</f>
        <v/>
      </c>
      <c r="C913" s="14"/>
      <c r="D913" s="23" t="str">
        <f t="array" ref="D913">IF(E913="","",XLOOKUP(E913,selector_09,selector_09_ids,""))</f>
        <v/>
      </c>
      <c r="E913" s="25"/>
      <c r="F913" s="14"/>
      <c r="G913" s="27"/>
      <c r="H913" s="27"/>
      <c r="I913" s="14"/>
      <c r="J913" s="14"/>
      <c r="K913" s="23" t="str">
        <f t="array" ref="K913">IF(L913="","",XLOOKUP(L913,selector_07,selector_07_ids,""))</f>
        <v/>
      </c>
      <c r="L913" s="25"/>
      <c r="M913" s="14"/>
      <c r="N913" s="23" t="str">
        <f t="array" ref="N913">IF(O913="","",XLOOKUP(O913,selector_04,selector_04_ids,""))</f>
        <v/>
      </c>
      <c r="O913" s="25"/>
      <c r="P913" s="14"/>
      <c r="Q913" s="27"/>
      <c r="R913" s="14"/>
    </row>
    <row r="914">
      <c r="A914" s="14"/>
      <c r="B914" s="23" t="str">
        <f>IF($A914="","",'Система'!$B$4)</f>
        <v/>
      </c>
      <c r="C914" s="14"/>
      <c r="D914" s="23" t="str">
        <f t="array" ref="D914">IF(E914="","",XLOOKUP(E914,selector_09,selector_09_ids,""))</f>
        <v/>
      </c>
      <c r="E914" s="25"/>
      <c r="F914" s="14"/>
      <c r="G914" s="27"/>
      <c r="H914" s="27"/>
      <c r="I914" s="14"/>
      <c r="J914" s="14"/>
      <c r="K914" s="23" t="str">
        <f t="array" ref="K914">IF(L914="","",XLOOKUP(L914,selector_07,selector_07_ids,""))</f>
        <v/>
      </c>
      <c r="L914" s="25"/>
      <c r="M914" s="14"/>
      <c r="N914" s="23" t="str">
        <f t="array" ref="N914">IF(O914="","",XLOOKUP(O914,selector_04,selector_04_ids,""))</f>
        <v/>
      </c>
      <c r="O914" s="25"/>
      <c r="P914" s="14"/>
      <c r="Q914" s="27"/>
      <c r="R914" s="14"/>
    </row>
    <row r="915">
      <c r="A915" s="14"/>
      <c r="B915" s="23" t="str">
        <f>IF($A915="","",'Система'!$B$4)</f>
        <v/>
      </c>
      <c r="C915" s="14"/>
      <c r="D915" s="23" t="str">
        <f t="array" ref="D915">IF(E915="","",XLOOKUP(E915,selector_09,selector_09_ids,""))</f>
        <v/>
      </c>
      <c r="E915" s="25"/>
      <c r="F915" s="14"/>
      <c r="G915" s="27"/>
      <c r="H915" s="27"/>
      <c r="I915" s="14"/>
      <c r="J915" s="14"/>
      <c r="K915" s="23" t="str">
        <f t="array" ref="K915">IF(L915="","",XLOOKUP(L915,selector_07,selector_07_ids,""))</f>
        <v/>
      </c>
      <c r="L915" s="25"/>
      <c r="M915" s="14"/>
      <c r="N915" s="23" t="str">
        <f t="array" ref="N915">IF(O915="","",XLOOKUP(O915,selector_04,selector_04_ids,""))</f>
        <v/>
      </c>
      <c r="O915" s="25"/>
      <c r="P915" s="14"/>
      <c r="Q915" s="27"/>
      <c r="R915" s="14"/>
    </row>
    <row r="916">
      <c r="A916" s="14"/>
      <c r="B916" s="23" t="str">
        <f>IF($A916="","",'Система'!$B$4)</f>
        <v/>
      </c>
      <c r="C916" s="14"/>
      <c r="D916" s="23" t="str">
        <f t="array" ref="D916">IF(E916="","",XLOOKUP(E916,selector_09,selector_09_ids,""))</f>
        <v/>
      </c>
      <c r="E916" s="25"/>
      <c r="F916" s="14"/>
      <c r="G916" s="27"/>
      <c r="H916" s="27"/>
      <c r="I916" s="14"/>
      <c r="J916" s="14"/>
      <c r="K916" s="23" t="str">
        <f t="array" ref="K916">IF(L916="","",XLOOKUP(L916,selector_07,selector_07_ids,""))</f>
        <v/>
      </c>
      <c r="L916" s="25"/>
      <c r="M916" s="14"/>
      <c r="N916" s="23" t="str">
        <f t="array" ref="N916">IF(O916="","",XLOOKUP(O916,selector_04,selector_04_ids,""))</f>
        <v/>
      </c>
      <c r="O916" s="25"/>
      <c r="P916" s="14"/>
      <c r="Q916" s="27"/>
      <c r="R916" s="14"/>
    </row>
    <row r="917">
      <c r="A917" s="14"/>
      <c r="B917" s="23" t="str">
        <f>IF($A917="","",'Система'!$B$4)</f>
        <v/>
      </c>
      <c r="C917" s="14"/>
      <c r="D917" s="23" t="str">
        <f t="array" ref="D917">IF(E917="","",XLOOKUP(E917,selector_09,selector_09_ids,""))</f>
        <v/>
      </c>
      <c r="E917" s="25"/>
      <c r="F917" s="14"/>
      <c r="G917" s="27"/>
      <c r="H917" s="27"/>
      <c r="I917" s="14"/>
      <c r="J917" s="14"/>
      <c r="K917" s="23" t="str">
        <f t="array" ref="K917">IF(L917="","",XLOOKUP(L917,selector_07,selector_07_ids,""))</f>
        <v/>
      </c>
      <c r="L917" s="25"/>
      <c r="M917" s="14"/>
      <c r="N917" s="23" t="str">
        <f t="array" ref="N917">IF(O917="","",XLOOKUP(O917,selector_04,selector_04_ids,""))</f>
        <v/>
      </c>
      <c r="O917" s="25"/>
      <c r="P917" s="14"/>
      <c r="Q917" s="27"/>
      <c r="R917" s="14"/>
    </row>
    <row r="918">
      <c r="A918" s="14"/>
      <c r="B918" s="23" t="str">
        <f>IF($A918="","",'Система'!$B$4)</f>
        <v/>
      </c>
      <c r="C918" s="14"/>
      <c r="D918" s="23" t="str">
        <f t="array" ref="D918">IF(E918="","",XLOOKUP(E918,selector_09,selector_09_ids,""))</f>
        <v/>
      </c>
      <c r="E918" s="25"/>
      <c r="F918" s="14"/>
      <c r="G918" s="27"/>
      <c r="H918" s="27"/>
      <c r="I918" s="14"/>
      <c r="J918" s="14"/>
      <c r="K918" s="23" t="str">
        <f t="array" ref="K918">IF(L918="","",XLOOKUP(L918,selector_07,selector_07_ids,""))</f>
        <v/>
      </c>
      <c r="L918" s="25"/>
      <c r="M918" s="14"/>
      <c r="N918" s="23" t="str">
        <f t="array" ref="N918">IF(O918="","",XLOOKUP(O918,selector_04,selector_04_ids,""))</f>
        <v/>
      </c>
      <c r="O918" s="25"/>
      <c r="P918" s="14"/>
      <c r="Q918" s="27"/>
      <c r="R918" s="14"/>
    </row>
    <row r="919">
      <c r="A919" s="14"/>
      <c r="B919" s="23" t="str">
        <f>IF($A919="","",'Система'!$B$4)</f>
        <v/>
      </c>
      <c r="C919" s="14"/>
      <c r="D919" s="23" t="str">
        <f t="array" ref="D919">IF(E919="","",XLOOKUP(E919,selector_09,selector_09_ids,""))</f>
        <v/>
      </c>
      <c r="E919" s="25"/>
      <c r="F919" s="14"/>
      <c r="G919" s="27"/>
      <c r="H919" s="27"/>
      <c r="I919" s="14"/>
      <c r="J919" s="14"/>
      <c r="K919" s="23" t="str">
        <f t="array" ref="K919">IF(L919="","",XLOOKUP(L919,selector_07,selector_07_ids,""))</f>
        <v/>
      </c>
      <c r="L919" s="25"/>
      <c r="M919" s="14"/>
      <c r="N919" s="23" t="str">
        <f t="array" ref="N919">IF(O919="","",XLOOKUP(O919,selector_04,selector_04_ids,""))</f>
        <v/>
      </c>
      <c r="O919" s="25"/>
      <c r="P919" s="14"/>
      <c r="Q919" s="27"/>
      <c r="R919" s="14"/>
    </row>
    <row r="920">
      <c r="A920" s="14"/>
      <c r="B920" s="23" t="str">
        <f>IF($A920="","",'Система'!$B$4)</f>
        <v/>
      </c>
      <c r="C920" s="14"/>
      <c r="D920" s="23" t="str">
        <f t="array" ref="D920">IF(E920="","",XLOOKUP(E920,selector_09,selector_09_ids,""))</f>
        <v/>
      </c>
      <c r="E920" s="25"/>
      <c r="F920" s="14"/>
      <c r="G920" s="27"/>
      <c r="H920" s="27"/>
      <c r="I920" s="14"/>
      <c r="J920" s="14"/>
      <c r="K920" s="23" t="str">
        <f t="array" ref="K920">IF(L920="","",XLOOKUP(L920,selector_07,selector_07_ids,""))</f>
        <v/>
      </c>
      <c r="L920" s="25"/>
      <c r="M920" s="14"/>
      <c r="N920" s="23" t="str">
        <f t="array" ref="N920">IF(O920="","",XLOOKUP(O920,selector_04,selector_04_ids,""))</f>
        <v/>
      </c>
      <c r="O920" s="25"/>
      <c r="P920" s="14"/>
      <c r="Q920" s="27"/>
      <c r="R920" s="14"/>
    </row>
    <row r="921">
      <c r="A921" s="14"/>
      <c r="B921" s="23" t="str">
        <f>IF($A921="","",'Система'!$B$4)</f>
        <v/>
      </c>
      <c r="C921" s="14"/>
      <c r="D921" s="23" t="str">
        <f t="array" ref="D921">IF(E921="","",XLOOKUP(E921,selector_09,selector_09_ids,""))</f>
        <v/>
      </c>
      <c r="E921" s="25"/>
      <c r="F921" s="14"/>
      <c r="G921" s="27"/>
      <c r="H921" s="27"/>
      <c r="I921" s="14"/>
      <c r="J921" s="14"/>
      <c r="K921" s="23" t="str">
        <f t="array" ref="K921">IF(L921="","",XLOOKUP(L921,selector_07,selector_07_ids,""))</f>
        <v/>
      </c>
      <c r="L921" s="25"/>
      <c r="M921" s="14"/>
      <c r="N921" s="23" t="str">
        <f t="array" ref="N921">IF(O921="","",XLOOKUP(O921,selector_04,selector_04_ids,""))</f>
        <v/>
      </c>
      <c r="O921" s="25"/>
      <c r="P921" s="14"/>
      <c r="Q921" s="27"/>
      <c r="R921" s="14"/>
    </row>
    <row r="922">
      <c r="A922" s="14"/>
      <c r="B922" s="23" t="str">
        <f>IF($A922="","",'Система'!$B$4)</f>
        <v/>
      </c>
      <c r="C922" s="14"/>
      <c r="D922" s="23" t="str">
        <f t="array" ref="D922">IF(E922="","",XLOOKUP(E922,selector_09,selector_09_ids,""))</f>
        <v/>
      </c>
      <c r="E922" s="25"/>
      <c r="F922" s="14"/>
      <c r="G922" s="27"/>
      <c r="H922" s="27"/>
      <c r="I922" s="14"/>
      <c r="J922" s="14"/>
      <c r="K922" s="23" t="str">
        <f t="array" ref="K922">IF(L922="","",XLOOKUP(L922,selector_07,selector_07_ids,""))</f>
        <v/>
      </c>
      <c r="L922" s="25"/>
      <c r="M922" s="14"/>
      <c r="N922" s="23" t="str">
        <f t="array" ref="N922">IF(O922="","",XLOOKUP(O922,selector_04,selector_04_ids,""))</f>
        <v/>
      </c>
      <c r="O922" s="25"/>
      <c r="P922" s="14"/>
      <c r="Q922" s="27"/>
      <c r="R922" s="14"/>
    </row>
    <row r="923">
      <c r="A923" s="14"/>
      <c r="B923" s="23" t="str">
        <f>IF($A923="","",'Система'!$B$4)</f>
        <v/>
      </c>
      <c r="C923" s="14"/>
      <c r="D923" s="23" t="str">
        <f t="array" ref="D923">IF(E923="","",XLOOKUP(E923,selector_09,selector_09_ids,""))</f>
        <v/>
      </c>
      <c r="E923" s="25"/>
      <c r="F923" s="14"/>
      <c r="G923" s="27"/>
      <c r="H923" s="27"/>
      <c r="I923" s="14"/>
      <c r="J923" s="14"/>
      <c r="K923" s="23" t="str">
        <f t="array" ref="K923">IF(L923="","",XLOOKUP(L923,selector_07,selector_07_ids,""))</f>
        <v/>
      </c>
      <c r="L923" s="25"/>
      <c r="M923" s="14"/>
      <c r="N923" s="23" t="str">
        <f t="array" ref="N923">IF(O923="","",XLOOKUP(O923,selector_04,selector_04_ids,""))</f>
        <v/>
      </c>
      <c r="O923" s="25"/>
      <c r="P923" s="14"/>
      <c r="Q923" s="27"/>
      <c r="R923" s="14"/>
    </row>
    <row r="924">
      <c r="A924" s="14"/>
      <c r="B924" s="23" t="str">
        <f>IF($A924="","",'Система'!$B$4)</f>
        <v/>
      </c>
      <c r="C924" s="14"/>
      <c r="D924" s="23" t="str">
        <f t="array" ref="D924">IF(E924="","",XLOOKUP(E924,selector_09,selector_09_ids,""))</f>
        <v/>
      </c>
      <c r="E924" s="25"/>
      <c r="F924" s="14"/>
      <c r="G924" s="27"/>
      <c r="H924" s="27"/>
      <c r="I924" s="14"/>
      <c r="J924" s="14"/>
      <c r="K924" s="23" t="str">
        <f t="array" ref="K924">IF(L924="","",XLOOKUP(L924,selector_07,selector_07_ids,""))</f>
        <v/>
      </c>
      <c r="L924" s="25"/>
      <c r="M924" s="14"/>
      <c r="N924" s="23" t="str">
        <f t="array" ref="N924">IF(O924="","",XLOOKUP(O924,selector_04,selector_04_ids,""))</f>
        <v/>
      </c>
      <c r="O924" s="25"/>
      <c r="P924" s="14"/>
      <c r="Q924" s="27"/>
      <c r="R924" s="14"/>
    </row>
    <row r="925">
      <c r="A925" s="14"/>
      <c r="B925" s="23" t="str">
        <f>IF($A925="","",'Система'!$B$4)</f>
        <v/>
      </c>
      <c r="C925" s="14"/>
      <c r="D925" s="23" t="str">
        <f t="array" ref="D925">IF(E925="","",XLOOKUP(E925,selector_09,selector_09_ids,""))</f>
        <v/>
      </c>
      <c r="E925" s="25"/>
      <c r="F925" s="14"/>
      <c r="G925" s="27"/>
      <c r="H925" s="27"/>
      <c r="I925" s="14"/>
      <c r="J925" s="14"/>
      <c r="K925" s="23" t="str">
        <f t="array" ref="K925">IF(L925="","",XLOOKUP(L925,selector_07,selector_07_ids,""))</f>
        <v/>
      </c>
      <c r="L925" s="25"/>
      <c r="M925" s="14"/>
      <c r="N925" s="23" t="str">
        <f t="array" ref="N925">IF(O925="","",XLOOKUP(O925,selector_04,selector_04_ids,""))</f>
        <v/>
      </c>
      <c r="O925" s="25"/>
      <c r="P925" s="14"/>
      <c r="Q925" s="27"/>
      <c r="R925" s="14"/>
    </row>
    <row r="926">
      <c r="A926" s="14"/>
      <c r="B926" s="23" t="str">
        <f>IF($A926="","",'Система'!$B$4)</f>
        <v/>
      </c>
      <c r="C926" s="14"/>
      <c r="D926" s="23" t="str">
        <f t="array" ref="D926">IF(E926="","",XLOOKUP(E926,selector_09,selector_09_ids,""))</f>
        <v/>
      </c>
      <c r="E926" s="25"/>
      <c r="F926" s="14"/>
      <c r="G926" s="27"/>
      <c r="H926" s="27"/>
      <c r="I926" s="14"/>
      <c r="J926" s="14"/>
      <c r="K926" s="23" t="str">
        <f t="array" ref="K926">IF(L926="","",XLOOKUP(L926,selector_07,selector_07_ids,""))</f>
        <v/>
      </c>
      <c r="L926" s="25"/>
      <c r="M926" s="14"/>
      <c r="N926" s="23" t="str">
        <f t="array" ref="N926">IF(O926="","",XLOOKUP(O926,selector_04,selector_04_ids,""))</f>
        <v/>
      </c>
      <c r="O926" s="25"/>
      <c r="P926" s="14"/>
      <c r="Q926" s="27"/>
      <c r="R926" s="14"/>
    </row>
    <row r="927">
      <c r="A927" s="14"/>
      <c r="B927" s="23" t="str">
        <f>IF($A927="","",'Система'!$B$4)</f>
        <v/>
      </c>
      <c r="C927" s="14"/>
      <c r="D927" s="23" t="str">
        <f t="array" ref="D927">IF(E927="","",XLOOKUP(E927,selector_09,selector_09_ids,""))</f>
        <v/>
      </c>
      <c r="E927" s="25"/>
      <c r="F927" s="14"/>
      <c r="G927" s="27"/>
      <c r="H927" s="27"/>
      <c r="I927" s="14"/>
      <c r="J927" s="14"/>
      <c r="K927" s="23" t="str">
        <f t="array" ref="K927">IF(L927="","",XLOOKUP(L927,selector_07,selector_07_ids,""))</f>
        <v/>
      </c>
      <c r="L927" s="25"/>
      <c r="M927" s="14"/>
      <c r="N927" s="23" t="str">
        <f t="array" ref="N927">IF(O927="","",XLOOKUP(O927,selector_04,selector_04_ids,""))</f>
        <v/>
      </c>
      <c r="O927" s="25"/>
      <c r="P927" s="14"/>
      <c r="Q927" s="27"/>
      <c r="R927" s="14"/>
    </row>
    <row r="928">
      <c r="A928" s="14"/>
      <c r="B928" s="23" t="str">
        <f>IF($A928="","",'Система'!$B$4)</f>
        <v/>
      </c>
      <c r="C928" s="14"/>
      <c r="D928" s="23" t="str">
        <f t="array" ref="D928">IF(E928="","",XLOOKUP(E928,selector_09,selector_09_ids,""))</f>
        <v/>
      </c>
      <c r="E928" s="25"/>
      <c r="F928" s="14"/>
      <c r="G928" s="27"/>
      <c r="H928" s="27"/>
      <c r="I928" s="14"/>
      <c r="J928" s="14"/>
      <c r="K928" s="23" t="str">
        <f t="array" ref="K928">IF(L928="","",XLOOKUP(L928,selector_07,selector_07_ids,""))</f>
        <v/>
      </c>
      <c r="L928" s="25"/>
      <c r="M928" s="14"/>
      <c r="N928" s="23" t="str">
        <f t="array" ref="N928">IF(O928="","",XLOOKUP(O928,selector_04,selector_04_ids,""))</f>
        <v/>
      </c>
      <c r="O928" s="25"/>
      <c r="P928" s="14"/>
      <c r="Q928" s="27"/>
      <c r="R928" s="14"/>
    </row>
    <row r="929">
      <c r="A929" s="14"/>
      <c r="B929" s="23" t="str">
        <f>IF($A929="","",'Система'!$B$4)</f>
        <v/>
      </c>
      <c r="C929" s="14"/>
      <c r="D929" s="23" t="str">
        <f t="array" ref="D929">IF(E929="","",XLOOKUP(E929,selector_09,selector_09_ids,""))</f>
        <v/>
      </c>
      <c r="E929" s="25"/>
      <c r="F929" s="14"/>
      <c r="G929" s="27"/>
      <c r="H929" s="27"/>
      <c r="I929" s="14"/>
      <c r="J929" s="14"/>
      <c r="K929" s="23" t="str">
        <f t="array" ref="K929">IF(L929="","",XLOOKUP(L929,selector_07,selector_07_ids,""))</f>
        <v/>
      </c>
      <c r="L929" s="25"/>
      <c r="M929" s="14"/>
      <c r="N929" s="23" t="str">
        <f t="array" ref="N929">IF(O929="","",XLOOKUP(O929,selector_04,selector_04_ids,""))</f>
        <v/>
      </c>
      <c r="O929" s="25"/>
      <c r="P929" s="14"/>
      <c r="Q929" s="27"/>
      <c r="R929" s="14"/>
    </row>
    <row r="930">
      <c r="A930" s="14"/>
      <c r="B930" s="23" t="str">
        <f>IF($A930="","",'Система'!$B$4)</f>
        <v/>
      </c>
      <c r="C930" s="14"/>
      <c r="D930" s="23" t="str">
        <f t="array" ref="D930">IF(E930="","",XLOOKUP(E930,selector_09,selector_09_ids,""))</f>
        <v/>
      </c>
      <c r="E930" s="25"/>
      <c r="F930" s="14"/>
      <c r="G930" s="27"/>
      <c r="H930" s="27"/>
      <c r="I930" s="14"/>
      <c r="J930" s="14"/>
      <c r="K930" s="23" t="str">
        <f t="array" ref="K930">IF(L930="","",XLOOKUP(L930,selector_07,selector_07_ids,""))</f>
        <v/>
      </c>
      <c r="L930" s="25"/>
      <c r="M930" s="14"/>
      <c r="N930" s="23" t="str">
        <f t="array" ref="N930">IF(O930="","",XLOOKUP(O930,selector_04,selector_04_ids,""))</f>
        <v/>
      </c>
      <c r="O930" s="25"/>
      <c r="P930" s="14"/>
      <c r="Q930" s="27"/>
      <c r="R930" s="14"/>
    </row>
    <row r="931">
      <c r="A931" s="14"/>
      <c r="B931" s="23" t="str">
        <f>IF($A931="","",'Система'!$B$4)</f>
        <v/>
      </c>
      <c r="C931" s="14"/>
      <c r="D931" s="23" t="str">
        <f t="array" ref="D931">IF(E931="","",XLOOKUP(E931,selector_09,selector_09_ids,""))</f>
        <v/>
      </c>
      <c r="E931" s="25"/>
      <c r="F931" s="14"/>
      <c r="G931" s="27"/>
      <c r="H931" s="27"/>
      <c r="I931" s="14"/>
      <c r="J931" s="14"/>
      <c r="K931" s="23" t="str">
        <f t="array" ref="K931">IF(L931="","",XLOOKUP(L931,selector_07,selector_07_ids,""))</f>
        <v/>
      </c>
      <c r="L931" s="25"/>
      <c r="M931" s="14"/>
      <c r="N931" s="23" t="str">
        <f t="array" ref="N931">IF(O931="","",XLOOKUP(O931,selector_04,selector_04_ids,""))</f>
        <v/>
      </c>
      <c r="O931" s="25"/>
      <c r="P931" s="14"/>
      <c r="Q931" s="27"/>
      <c r="R931" s="14"/>
    </row>
    <row r="932">
      <c r="A932" s="14"/>
      <c r="B932" s="23" t="str">
        <f>IF($A932="","",'Система'!$B$4)</f>
        <v/>
      </c>
      <c r="C932" s="14"/>
      <c r="D932" s="23" t="str">
        <f t="array" ref="D932">IF(E932="","",XLOOKUP(E932,selector_09,selector_09_ids,""))</f>
        <v/>
      </c>
      <c r="E932" s="25"/>
      <c r="F932" s="14"/>
      <c r="G932" s="27"/>
      <c r="H932" s="27"/>
      <c r="I932" s="14"/>
      <c r="J932" s="14"/>
      <c r="K932" s="23" t="str">
        <f t="array" ref="K932">IF(L932="","",XLOOKUP(L932,selector_07,selector_07_ids,""))</f>
        <v/>
      </c>
      <c r="L932" s="25"/>
      <c r="M932" s="14"/>
      <c r="N932" s="23" t="str">
        <f t="array" ref="N932">IF(O932="","",XLOOKUP(O932,selector_04,selector_04_ids,""))</f>
        <v/>
      </c>
      <c r="O932" s="25"/>
      <c r="P932" s="14"/>
      <c r="Q932" s="27"/>
      <c r="R932" s="14"/>
    </row>
    <row r="933">
      <c r="A933" s="14"/>
      <c r="B933" s="23" t="str">
        <f>IF($A933="","",'Система'!$B$4)</f>
        <v/>
      </c>
      <c r="C933" s="14"/>
      <c r="D933" s="23" t="str">
        <f t="array" ref="D933">IF(E933="","",XLOOKUP(E933,selector_09,selector_09_ids,""))</f>
        <v/>
      </c>
      <c r="E933" s="25"/>
      <c r="F933" s="14"/>
      <c r="G933" s="27"/>
      <c r="H933" s="27"/>
      <c r="I933" s="14"/>
      <c r="J933" s="14"/>
      <c r="K933" s="23" t="str">
        <f t="array" ref="K933">IF(L933="","",XLOOKUP(L933,selector_07,selector_07_ids,""))</f>
        <v/>
      </c>
      <c r="L933" s="25"/>
      <c r="M933" s="14"/>
      <c r="N933" s="23" t="str">
        <f t="array" ref="N933">IF(O933="","",XLOOKUP(O933,selector_04,selector_04_ids,""))</f>
        <v/>
      </c>
      <c r="O933" s="25"/>
      <c r="P933" s="14"/>
      <c r="Q933" s="27"/>
      <c r="R933" s="14"/>
    </row>
    <row r="934">
      <c r="A934" s="14"/>
      <c r="B934" s="23" t="str">
        <f>IF($A934="","",'Система'!$B$4)</f>
        <v/>
      </c>
      <c r="C934" s="14"/>
      <c r="D934" s="23" t="str">
        <f t="array" ref="D934">IF(E934="","",XLOOKUP(E934,selector_09,selector_09_ids,""))</f>
        <v/>
      </c>
      <c r="E934" s="25"/>
      <c r="F934" s="14"/>
      <c r="G934" s="27"/>
      <c r="H934" s="27"/>
      <c r="I934" s="14"/>
      <c r="J934" s="14"/>
      <c r="K934" s="23" t="str">
        <f t="array" ref="K934">IF(L934="","",XLOOKUP(L934,selector_07,selector_07_ids,""))</f>
        <v/>
      </c>
      <c r="L934" s="25"/>
      <c r="M934" s="14"/>
      <c r="N934" s="23" t="str">
        <f t="array" ref="N934">IF(O934="","",XLOOKUP(O934,selector_04,selector_04_ids,""))</f>
        <v/>
      </c>
      <c r="O934" s="25"/>
      <c r="P934" s="14"/>
      <c r="Q934" s="27"/>
      <c r="R934" s="14"/>
    </row>
    <row r="935">
      <c r="A935" s="14"/>
      <c r="B935" s="23" t="str">
        <f>IF($A935="","",'Система'!$B$4)</f>
        <v/>
      </c>
      <c r="C935" s="14"/>
      <c r="D935" s="23" t="str">
        <f t="array" ref="D935">IF(E935="","",XLOOKUP(E935,selector_09,selector_09_ids,""))</f>
        <v/>
      </c>
      <c r="E935" s="25"/>
      <c r="F935" s="14"/>
      <c r="G935" s="27"/>
      <c r="H935" s="27"/>
      <c r="I935" s="14"/>
      <c r="J935" s="14"/>
      <c r="K935" s="23" t="str">
        <f t="array" ref="K935">IF(L935="","",XLOOKUP(L935,selector_07,selector_07_ids,""))</f>
        <v/>
      </c>
      <c r="L935" s="25"/>
      <c r="M935" s="14"/>
      <c r="N935" s="23" t="str">
        <f t="array" ref="N935">IF(O935="","",XLOOKUP(O935,selector_04,selector_04_ids,""))</f>
        <v/>
      </c>
      <c r="O935" s="25"/>
      <c r="P935" s="14"/>
      <c r="Q935" s="27"/>
      <c r="R935" s="14"/>
    </row>
    <row r="936">
      <c r="A936" s="14"/>
      <c r="B936" s="23" t="str">
        <f>IF($A936="","",'Система'!$B$4)</f>
        <v/>
      </c>
      <c r="C936" s="14"/>
      <c r="D936" s="23" t="str">
        <f t="array" ref="D936">IF(E936="","",XLOOKUP(E936,selector_09,selector_09_ids,""))</f>
        <v/>
      </c>
      <c r="E936" s="25"/>
      <c r="F936" s="14"/>
      <c r="G936" s="27"/>
      <c r="H936" s="27"/>
      <c r="I936" s="14"/>
      <c r="J936" s="14"/>
      <c r="K936" s="23" t="str">
        <f t="array" ref="K936">IF(L936="","",XLOOKUP(L936,selector_07,selector_07_ids,""))</f>
        <v/>
      </c>
      <c r="L936" s="25"/>
      <c r="M936" s="14"/>
      <c r="N936" s="23" t="str">
        <f t="array" ref="N936">IF(O936="","",XLOOKUP(O936,selector_04,selector_04_ids,""))</f>
        <v/>
      </c>
      <c r="O936" s="25"/>
      <c r="P936" s="14"/>
      <c r="Q936" s="27"/>
      <c r="R936" s="14"/>
    </row>
    <row r="937">
      <c r="A937" s="14"/>
      <c r="B937" s="23" t="str">
        <f>IF($A937="","",'Система'!$B$4)</f>
        <v/>
      </c>
      <c r="C937" s="14"/>
      <c r="D937" s="23" t="str">
        <f t="array" ref="D937">IF(E937="","",XLOOKUP(E937,selector_09,selector_09_ids,""))</f>
        <v/>
      </c>
      <c r="E937" s="25"/>
      <c r="F937" s="14"/>
      <c r="G937" s="27"/>
      <c r="H937" s="27"/>
      <c r="I937" s="14"/>
      <c r="J937" s="14"/>
      <c r="K937" s="23" t="str">
        <f t="array" ref="K937">IF(L937="","",XLOOKUP(L937,selector_07,selector_07_ids,""))</f>
        <v/>
      </c>
      <c r="L937" s="25"/>
      <c r="M937" s="14"/>
      <c r="N937" s="23" t="str">
        <f t="array" ref="N937">IF(O937="","",XLOOKUP(O937,selector_04,selector_04_ids,""))</f>
        <v/>
      </c>
      <c r="O937" s="25"/>
      <c r="P937" s="14"/>
      <c r="Q937" s="27"/>
      <c r="R937" s="14"/>
    </row>
    <row r="938">
      <c r="A938" s="14"/>
      <c r="B938" s="23" t="str">
        <f>IF($A938="","",'Система'!$B$4)</f>
        <v/>
      </c>
      <c r="C938" s="14"/>
      <c r="D938" s="23" t="str">
        <f t="array" ref="D938">IF(E938="","",XLOOKUP(E938,selector_09,selector_09_ids,""))</f>
        <v/>
      </c>
      <c r="E938" s="25"/>
      <c r="F938" s="14"/>
      <c r="G938" s="27"/>
      <c r="H938" s="27"/>
      <c r="I938" s="14"/>
      <c r="J938" s="14"/>
      <c r="K938" s="23" t="str">
        <f t="array" ref="K938">IF(L938="","",XLOOKUP(L938,selector_07,selector_07_ids,""))</f>
        <v/>
      </c>
      <c r="L938" s="25"/>
      <c r="M938" s="14"/>
      <c r="N938" s="23" t="str">
        <f t="array" ref="N938">IF(O938="","",XLOOKUP(O938,selector_04,selector_04_ids,""))</f>
        <v/>
      </c>
      <c r="O938" s="25"/>
      <c r="P938" s="14"/>
      <c r="Q938" s="27"/>
      <c r="R938" s="14"/>
    </row>
    <row r="939">
      <c r="A939" s="14"/>
      <c r="B939" s="23" t="str">
        <f>IF($A939="","",'Система'!$B$4)</f>
        <v/>
      </c>
      <c r="C939" s="14"/>
      <c r="D939" s="23" t="str">
        <f t="array" ref="D939">IF(E939="","",XLOOKUP(E939,selector_09,selector_09_ids,""))</f>
        <v/>
      </c>
      <c r="E939" s="25"/>
      <c r="F939" s="14"/>
      <c r="G939" s="27"/>
      <c r="H939" s="27"/>
      <c r="I939" s="14"/>
      <c r="J939" s="14"/>
      <c r="K939" s="23" t="str">
        <f t="array" ref="K939">IF(L939="","",XLOOKUP(L939,selector_07,selector_07_ids,""))</f>
        <v/>
      </c>
      <c r="L939" s="25"/>
      <c r="M939" s="14"/>
      <c r="N939" s="23" t="str">
        <f t="array" ref="N939">IF(O939="","",XLOOKUP(O939,selector_04,selector_04_ids,""))</f>
        <v/>
      </c>
      <c r="O939" s="25"/>
      <c r="P939" s="14"/>
      <c r="Q939" s="27"/>
      <c r="R939" s="14"/>
    </row>
    <row r="940">
      <c r="A940" s="14"/>
      <c r="B940" s="23" t="str">
        <f>IF($A940="","",'Система'!$B$4)</f>
        <v/>
      </c>
      <c r="C940" s="14"/>
      <c r="D940" s="23" t="str">
        <f t="array" ref="D940">IF(E940="","",XLOOKUP(E940,selector_09,selector_09_ids,""))</f>
        <v/>
      </c>
      <c r="E940" s="25"/>
      <c r="F940" s="14"/>
      <c r="G940" s="27"/>
      <c r="H940" s="27"/>
      <c r="I940" s="14"/>
      <c r="J940" s="14"/>
      <c r="K940" s="23" t="str">
        <f t="array" ref="K940">IF(L940="","",XLOOKUP(L940,selector_07,selector_07_ids,""))</f>
        <v/>
      </c>
      <c r="L940" s="25"/>
      <c r="M940" s="14"/>
      <c r="N940" s="23" t="str">
        <f t="array" ref="N940">IF(O940="","",XLOOKUP(O940,selector_04,selector_04_ids,""))</f>
        <v/>
      </c>
      <c r="O940" s="25"/>
      <c r="P940" s="14"/>
      <c r="Q940" s="27"/>
      <c r="R940" s="14"/>
    </row>
    <row r="941">
      <c r="A941" s="14"/>
      <c r="B941" s="23" t="str">
        <f>IF($A941="","",'Система'!$B$4)</f>
        <v/>
      </c>
      <c r="C941" s="14"/>
      <c r="D941" s="23" t="str">
        <f t="array" ref="D941">IF(E941="","",XLOOKUP(E941,selector_09,selector_09_ids,""))</f>
        <v/>
      </c>
      <c r="E941" s="25"/>
      <c r="F941" s="14"/>
      <c r="G941" s="27"/>
      <c r="H941" s="27"/>
      <c r="I941" s="14"/>
      <c r="J941" s="14"/>
      <c r="K941" s="23" t="str">
        <f t="array" ref="K941">IF(L941="","",XLOOKUP(L941,selector_07,selector_07_ids,""))</f>
        <v/>
      </c>
      <c r="L941" s="25"/>
      <c r="M941" s="14"/>
      <c r="N941" s="23" t="str">
        <f t="array" ref="N941">IF(O941="","",XLOOKUP(O941,selector_04,selector_04_ids,""))</f>
        <v/>
      </c>
      <c r="O941" s="25"/>
      <c r="P941" s="14"/>
      <c r="Q941" s="27"/>
      <c r="R941" s="14"/>
    </row>
    <row r="942">
      <c r="A942" s="14"/>
      <c r="B942" s="23" t="str">
        <f>IF($A942="","",'Система'!$B$4)</f>
        <v/>
      </c>
      <c r="C942" s="14"/>
      <c r="D942" s="23" t="str">
        <f t="array" ref="D942">IF(E942="","",XLOOKUP(E942,selector_09,selector_09_ids,""))</f>
        <v/>
      </c>
      <c r="E942" s="25"/>
      <c r="F942" s="14"/>
      <c r="G942" s="27"/>
      <c r="H942" s="27"/>
      <c r="I942" s="14"/>
      <c r="J942" s="14"/>
      <c r="K942" s="23" t="str">
        <f t="array" ref="K942">IF(L942="","",XLOOKUP(L942,selector_07,selector_07_ids,""))</f>
        <v/>
      </c>
      <c r="L942" s="25"/>
      <c r="M942" s="14"/>
      <c r="N942" s="23" t="str">
        <f t="array" ref="N942">IF(O942="","",XLOOKUP(O942,selector_04,selector_04_ids,""))</f>
        <v/>
      </c>
      <c r="O942" s="25"/>
      <c r="P942" s="14"/>
      <c r="Q942" s="27"/>
      <c r="R942" s="14"/>
    </row>
    <row r="943">
      <c r="A943" s="14"/>
      <c r="B943" s="23" t="str">
        <f>IF($A943="","",'Система'!$B$4)</f>
        <v/>
      </c>
      <c r="C943" s="14"/>
      <c r="D943" s="23" t="str">
        <f t="array" ref="D943">IF(E943="","",XLOOKUP(E943,selector_09,selector_09_ids,""))</f>
        <v/>
      </c>
      <c r="E943" s="25"/>
      <c r="F943" s="14"/>
      <c r="G943" s="27"/>
      <c r="H943" s="27"/>
      <c r="I943" s="14"/>
      <c r="J943" s="14"/>
      <c r="K943" s="23" t="str">
        <f t="array" ref="K943">IF(L943="","",XLOOKUP(L943,selector_07,selector_07_ids,""))</f>
        <v/>
      </c>
      <c r="L943" s="25"/>
      <c r="M943" s="14"/>
      <c r="N943" s="23" t="str">
        <f t="array" ref="N943">IF(O943="","",XLOOKUP(O943,selector_04,selector_04_ids,""))</f>
        <v/>
      </c>
      <c r="O943" s="25"/>
      <c r="P943" s="14"/>
      <c r="Q943" s="27"/>
      <c r="R943" s="14"/>
    </row>
    <row r="944">
      <c r="A944" s="14"/>
      <c r="B944" s="23" t="str">
        <f>IF($A944="","",'Система'!$B$4)</f>
        <v/>
      </c>
      <c r="C944" s="14"/>
      <c r="D944" s="23" t="str">
        <f t="array" ref="D944">IF(E944="","",XLOOKUP(E944,selector_09,selector_09_ids,""))</f>
        <v/>
      </c>
      <c r="E944" s="25"/>
      <c r="F944" s="14"/>
      <c r="G944" s="27"/>
      <c r="H944" s="27"/>
      <c r="I944" s="14"/>
      <c r="J944" s="14"/>
      <c r="K944" s="23" t="str">
        <f t="array" ref="K944">IF(L944="","",XLOOKUP(L944,selector_07,selector_07_ids,""))</f>
        <v/>
      </c>
      <c r="L944" s="25"/>
      <c r="M944" s="14"/>
      <c r="N944" s="23" t="str">
        <f t="array" ref="N944">IF(O944="","",XLOOKUP(O944,selector_04,selector_04_ids,""))</f>
        <v/>
      </c>
      <c r="O944" s="25"/>
      <c r="P944" s="14"/>
      <c r="Q944" s="27"/>
      <c r="R944" s="14"/>
    </row>
    <row r="945">
      <c r="A945" s="14"/>
      <c r="B945" s="23" t="str">
        <f>IF($A945="","",'Система'!$B$4)</f>
        <v/>
      </c>
      <c r="C945" s="14"/>
      <c r="D945" s="23" t="str">
        <f t="array" ref="D945">IF(E945="","",XLOOKUP(E945,selector_09,selector_09_ids,""))</f>
        <v/>
      </c>
      <c r="E945" s="25"/>
      <c r="F945" s="14"/>
      <c r="G945" s="27"/>
      <c r="H945" s="27"/>
      <c r="I945" s="14"/>
      <c r="J945" s="14"/>
      <c r="K945" s="23" t="str">
        <f t="array" ref="K945">IF(L945="","",XLOOKUP(L945,selector_07,selector_07_ids,""))</f>
        <v/>
      </c>
      <c r="L945" s="25"/>
      <c r="M945" s="14"/>
      <c r="N945" s="23" t="str">
        <f t="array" ref="N945">IF(O945="","",XLOOKUP(O945,selector_04,selector_04_ids,""))</f>
        <v/>
      </c>
      <c r="O945" s="25"/>
      <c r="P945" s="14"/>
      <c r="Q945" s="27"/>
      <c r="R945" s="14"/>
    </row>
    <row r="946">
      <c r="A946" s="14"/>
      <c r="B946" s="23" t="str">
        <f>IF($A946="","",'Система'!$B$4)</f>
        <v/>
      </c>
      <c r="C946" s="14"/>
      <c r="D946" s="23" t="str">
        <f t="array" ref="D946">IF(E946="","",XLOOKUP(E946,selector_09,selector_09_ids,""))</f>
        <v/>
      </c>
      <c r="E946" s="25"/>
      <c r="F946" s="14"/>
      <c r="G946" s="27"/>
      <c r="H946" s="27"/>
      <c r="I946" s="14"/>
      <c r="J946" s="14"/>
      <c r="K946" s="23" t="str">
        <f t="array" ref="K946">IF(L946="","",XLOOKUP(L946,selector_07,selector_07_ids,""))</f>
        <v/>
      </c>
      <c r="L946" s="25"/>
      <c r="M946" s="14"/>
      <c r="N946" s="23" t="str">
        <f t="array" ref="N946">IF(O946="","",XLOOKUP(O946,selector_04,selector_04_ids,""))</f>
        <v/>
      </c>
      <c r="O946" s="25"/>
      <c r="P946" s="14"/>
      <c r="Q946" s="27"/>
      <c r="R946" s="14"/>
    </row>
    <row r="947">
      <c r="A947" s="14"/>
      <c r="B947" s="23" t="str">
        <f>IF($A947="","",'Система'!$B$4)</f>
        <v/>
      </c>
      <c r="C947" s="14"/>
      <c r="D947" s="23" t="str">
        <f t="array" ref="D947">IF(E947="","",XLOOKUP(E947,selector_09,selector_09_ids,""))</f>
        <v/>
      </c>
      <c r="E947" s="25"/>
      <c r="F947" s="14"/>
      <c r="G947" s="27"/>
      <c r="H947" s="27"/>
      <c r="I947" s="14"/>
      <c r="J947" s="14"/>
      <c r="K947" s="23" t="str">
        <f t="array" ref="K947">IF(L947="","",XLOOKUP(L947,selector_07,selector_07_ids,""))</f>
        <v/>
      </c>
      <c r="L947" s="25"/>
      <c r="M947" s="14"/>
      <c r="N947" s="23" t="str">
        <f t="array" ref="N947">IF(O947="","",XLOOKUP(O947,selector_04,selector_04_ids,""))</f>
        <v/>
      </c>
      <c r="O947" s="25"/>
      <c r="P947" s="14"/>
      <c r="Q947" s="27"/>
      <c r="R947" s="14"/>
    </row>
    <row r="948">
      <c r="A948" s="14"/>
      <c r="B948" s="23" t="str">
        <f>IF($A948="","",'Система'!$B$4)</f>
        <v/>
      </c>
      <c r="C948" s="14"/>
      <c r="D948" s="23" t="str">
        <f t="array" ref="D948">IF(E948="","",XLOOKUP(E948,selector_09,selector_09_ids,""))</f>
        <v/>
      </c>
      <c r="E948" s="25"/>
      <c r="F948" s="14"/>
      <c r="G948" s="27"/>
      <c r="H948" s="27"/>
      <c r="I948" s="14"/>
      <c r="J948" s="14"/>
      <c r="K948" s="23" t="str">
        <f t="array" ref="K948">IF(L948="","",XLOOKUP(L948,selector_07,selector_07_ids,""))</f>
        <v/>
      </c>
      <c r="L948" s="25"/>
      <c r="M948" s="14"/>
      <c r="N948" s="23" t="str">
        <f t="array" ref="N948">IF(O948="","",XLOOKUP(O948,selector_04,selector_04_ids,""))</f>
        <v/>
      </c>
      <c r="O948" s="25"/>
      <c r="P948" s="14"/>
      <c r="Q948" s="27"/>
      <c r="R948" s="14"/>
    </row>
    <row r="949">
      <c r="A949" s="14"/>
      <c r="B949" s="23" t="str">
        <f>IF($A949="","",'Система'!$B$4)</f>
        <v/>
      </c>
      <c r="C949" s="14"/>
      <c r="D949" s="23" t="str">
        <f t="array" ref="D949">IF(E949="","",XLOOKUP(E949,selector_09,selector_09_ids,""))</f>
        <v/>
      </c>
      <c r="E949" s="25"/>
      <c r="F949" s="14"/>
      <c r="G949" s="27"/>
      <c r="H949" s="27"/>
      <c r="I949" s="14"/>
      <c r="J949" s="14"/>
      <c r="K949" s="23" t="str">
        <f t="array" ref="K949">IF(L949="","",XLOOKUP(L949,selector_07,selector_07_ids,""))</f>
        <v/>
      </c>
      <c r="L949" s="25"/>
      <c r="M949" s="14"/>
      <c r="N949" s="23" t="str">
        <f t="array" ref="N949">IF(O949="","",XLOOKUP(O949,selector_04,selector_04_ids,""))</f>
        <v/>
      </c>
      <c r="O949" s="25"/>
      <c r="P949" s="14"/>
      <c r="Q949" s="27"/>
      <c r="R949" s="14"/>
    </row>
    <row r="950">
      <c r="A950" s="14"/>
      <c r="B950" s="23" t="str">
        <f>IF($A950="","",'Система'!$B$4)</f>
        <v/>
      </c>
      <c r="C950" s="14"/>
      <c r="D950" s="23" t="str">
        <f t="array" ref="D950">IF(E950="","",XLOOKUP(E950,selector_09,selector_09_ids,""))</f>
        <v/>
      </c>
      <c r="E950" s="25"/>
      <c r="F950" s="14"/>
      <c r="G950" s="27"/>
      <c r="H950" s="27"/>
      <c r="I950" s="14"/>
      <c r="J950" s="14"/>
      <c r="K950" s="23" t="str">
        <f t="array" ref="K950">IF(L950="","",XLOOKUP(L950,selector_07,selector_07_ids,""))</f>
        <v/>
      </c>
      <c r="L950" s="25"/>
      <c r="M950" s="14"/>
      <c r="N950" s="23" t="str">
        <f t="array" ref="N950">IF(O950="","",XLOOKUP(O950,selector_04,selector_04_ids,""))</f>
        <v/>
      </c>
      <c r="O950" s="25"/>
      <c r="P950" s="14"/>
      <c r="Q950" s="27"/>
      <c r="R950" s="14"/>
    </row>
    <row r="951">
      <c r="A951" s="14"/>
      <c r="B951" s="23" t="str">
        <f>IF($A951="","",'Система'!$B$4)</f>
        <v/>
      </c>
      <c r="C951" s="14"/>
      <c r="D951" s="23" t="str">
        <f t="array" ref="D951">IF(E951="","",XLOOKUP(E951,selector_09,selector_09_ids,""))</f>
        <v/>
      </c>
      <c r="E951" s="25"/>
      <c r="F951" s="14"/>
      <c r="G951" s="27"/>
      <c r="H951" s="27"/>
      <c r="I951" s="14"/>
      <c r="J951" s="14"/>
      <c r="K951" s="23" t="str">
        <f t="array" ref="K951">IF(L951="","",XLOOKUP(L951,selector_07,selector_07_ids,""))</f>
        <v/>
      </c>
      <c r="L951" s="25"/>
      <c r="M951" s="14"/>
      <c r="N951" s="23" t="str">
        <f t="array" ref="N951">IF(O951="","",XLOOKUP(O951,selector_04,selector_04_ids,""))</f>
        <v/>
      </c>
      <c r="O951" s="25"/>
      <c r="P951" s="14"/>
      <c r="Q951" s="27"/>
      <c r="R951" s="14"/>
    </row>
    <row r="952">
      <c r="A952" s="14"/>
      <c r="B952" s="23" t="str">
        <f>IF($A952="","",'Система'!$B$4)</f>
        <v/>
      </c>
      <c r="C952" s="14"/>
      <c r="D952" s="23" t="str">
        <f t="array" ref="D952">IF(E952="","",XLOOKUP(E952,selector_09,selector_09_ids,""))</f>
        <v/>
      </c>
      <c r="E952" s="25"/>
      <c r="F952" s="14"/>
      <c r="G952" s="27"/>
      <c r="H952" s="27"/>
      <c r="I952" s="14"/>
      <c r="J952" s="14"/>
      <c r="K952" s="23" t="str">
        <f t="array" ref="K952">IF(L952="","",XLOOKUP(L952,selector_07,selector_07_ids,""))</f>
        <v/>
      </c>
      <c r="L952" s="25"/>
      <c r="M952" s="14"/>
      <c r="N952" s="23" t="str">
        <f t="array" ref="N952">IF(O952="","",XLOOKUP(O952,selector_04,selector_04_ids,""))</f>
        <v/>
      </c>
      <c r="O952" s="25"/>
      <c r="P952" s="14"/>
      <c r="Q952" s="27"/>
      <c r="R952" s="14"/>
    </row>
    <row r="953">
      <c r="A953" s="14"/>
      <c r="B953" s="23" t="str">
        <f>IF($A953="","",'Система'!$B$4)</f>
        <v/>
      </c>
      <c r="C953" s="14"/>
      <c r="D953" s="23" t="str">
        <f t="array" ref="D953">IF(E953="","",XLOOKUP(E953,selector_09,selector_09_ids,""))</f>
        <v/>
      </c>
      <c r="E953" s="25"/>
      <c r="F953" s="14"/>
      <c r="G953" s="27"/>
      <c r="H953" s="27"/>
      <c r="I953" s="14"/>
      <c r="J953" s="14"/>
      <c r="K953" s="23" t="str">
        <f t="array" ref="K953">IF(L953="","",XLOOKUP(L953,selector_07,selector_07_ids,""))</f>
        <v/>
      </c>
      <c r="L953" s="25"/>
      <c r="M953" s="14"/>
      <c r="N953" s="23" t="str">
        <f t="array" ref="N953">IF(O953="","",XLOOKUP(O953,selector_04,selector_04_ids,""))</f>
        <v/>
      </c>
      <c r="O953" s="25"/>
      <c r="P953" s="14"/>
      <c r="Q953" s="27"/>
      <c r="R953" s="14"/>
    </row>
    <row r="954">
      <c r="A954" s="14"/>
      <c r="B954" s="23" t="str">
        <f>IF($A954="","",'Система'!$B$4)</f>
        <v/>
      </c>
      <c r="C954" s="14"/>
      <c r="D954" s="23" t="str">
        <f t="array" ref="D954">IF(E954="","",XLOOKUP(E954,selector_09,selector_09_ids,""))</f>
        <v/>
      </c>
      <c r="E954" s="25"/>
      <c r="F954" s="14"/>
      <c r="G954" s="27"/>
      <c r="H954" s="27"/>
      <c r="I954" s="14"/>
      <c r="J954" s="14"/>
      <c r="K954" s="23" t="str">
        <f t="array" ref="K954">IF(L954="","",XLOOKUP(L954,selector_07,selector_07_ids,""))</f>
        <v/>
      </c>
      <c r="L954" s="25"/>
      <c r="M954" s="14"/>
      <c r="N954" s="23" t="str">
        <f t="array" ref="N954">IF(O954="","",XLOOKUP(O954,selector_04,selector_04_ids,""))</f>
        <v/>
      </c>
      <c r="O954" s="25"/>
      <c r="P954" s="14"/>
      <c r="Q954" s="27"/>
      <c r="R954" s="14"/>
    </row>
    <row r="955">
      <c r="A955" s="14"/>
      <c r="B955" s="23" t="str">
        <f>IF($A955="","",'Система'!$B$4)</f>
        <v/>
      </c>
      <c r="C955" s="14"/>
      <c r="D955" s="23" t="str">
        <f t="array" ref="D955">IF(E955="","",XLOOKUP(E955,selector_09,selector_09_ids,""))</f>
        <v/>
      </c>
      <c r="E955" s="25"/>
      <c r="F955" s="14"/>
      <c r="G955" s="27"/>
      <c r="H955" s="27"/>
      <c r="I955" s="14"/>
      <c r="J955" s="14"/>
      <c r="K955" s="23" t="str">
        <f t="array" ref="K955">IF(L955="","",XLOOKUP(L955,selector_07,selector_07_ids,""))</f>
        <v/>
      </c>
      <c r="L955" s="25"/>
      <c r="M955" s="14"/>
      <c r="N955" s="23" t="str">
        <f t="array" ref="N955">IF(O955="","",XLOOKUP(O955,selector_04,selector_04_ids,""))</f>
        <v/>
      </c>
      <c r="O955" s="25"/>
      <c r="P955" s="14"/>
      <c r="Q955" s="27"/>
      <c r="R955" s="14"/>
    </row>
    <row r="956">
      <c r="A956" s="14"/>
      <c r="B956" s="23" t="str">
        <f>IF($A956="","",'Система'!$B$4)</f>
        <v/>
      </c>
      <c r="C956" s="14"/>
      <c r="D956" s="23" t="str">
        <f t="array" ref="D956">IF(E956="","",XLOOKUP(E956,selector_09,selector_09_ids,""))</f>
        <v/>
      </c>
      <c r="E956" s="25"/>
      <c r="F956" s="14"/>
      <c r="G956" s="27"/>
      <c r="H956" s="27"/>
      <c r="I956" s="14"/>
      <c r="J956" s="14"/>
      <c r="K956" s="23" t="str">
        <f t="array" ref="K956">IF(L956="","",XLOOKUP(L956,selector_07,selector_07_ids,""))</f>
        <v/>
      </c>
      <c r="L956" s="25"/>
      <c r="M956" s="14"/>
      <c r="N956" s="23" t="str">
        <f t="array" ref="N956">IF(O956="","",XLOOKUP(O956,selector_04,selector_04_ids,""))</f>
        <v/>
      </c>
      <c r="O956" s="25"/>
      <c r="P956" s="14"/>
      <c r="Q956" s="27"/>
      <c r="R956" s="14"/>
    </row>
    <row r="957">
      <c r="A957" s="14"/>
      <c r="B957" s="23" t="str">
        <f>IF($A957="","",'Система'!$B$4)</f>
        <v/>
      </c>
      <c r="C957" s="14"/>
      <c r="D957" s="23" t="str">
        <f t="array" ref="D957">IF(E957="","",XLOOKUP(E957,selector_09,selector_09_ids,""))</f>
        <v/>
      </c>
      <c r="E957" s="25"/>
      <c r="F957" s="14"/>
      <c r="G957" s="27"/>
      <c r="H957" s="27"/>
      <c r="I957" s="14"/>
      <c r="J957" s="14"/>
      <c r="K957" s="23" t="str">
        <f t="array" ref="K957">IF(L957="","",XLOOKUP(L957,selector_07,selector_07_ids,""))</f>
        <v/>
      </c>
      <c r="L957" s="25"/>
      <c r="M957" s="14"/>
      <c r="N957" s="23" t="str">
        <f t="array" ref="N957">IF(O957="","",XLOOKUP(O957,selector_04,selector_04_ids,""))</f>
        <v/>
      </c>
      <c r="O957" s="25"/>
      <c r="P957" s="14"/>
      <c r="Q957" s="27"/>
      <c r="R957" s="14"/>
    </row>
    <row r="958">
      <c r="A958" s="14"/>
      <c r="B958" s="23" t="str">
        <f>IF($A958="","",'Система'!$B$4)</f>
        <v/>
      </c>
      <c r="C958" s="14"/>
      <c r="D958" s="23" t="str">
        <f t="array" ref="D958">IF(E958="","",XLOOKUP(E958,selector_09,selector_09_ids,""))</f>
        <v/>
      </c>
      <c r="E958" s="25"/>
      <c r="F958" s="14"/>
      <c r="G958" s="27"/>
      <c r="H958" s="27"/>
      <c r="I958" s="14"/>
      <c r="J958" s="14"/>
      <c r="K958" s="23" t="str">
        <f t="array" ref="K958">IF(L958="","",XLOOKUP(L958,selector_07,selector_07_ids,""))</f>
        <v/>
      </c>
      <c r="L958" s="25"/>
      <c r="M958" s="14"/>
      <c r="N958" s="23" t="str">
        <f t="array" ref="N958">IF(O958="","",XLOOKUP(O958,selector_04,selector_04_ids,""))</f>
        <v/>
      </c>
      <c r="O958" s="25"/>
      <c r="P958" s="14"/>
      <c r="Q958" s="27"/>
      <c r="R958" s="14"/>
    </row>
    <row r="959">
      <c r="A959" s="14"/>
      <c r="B959" s="23" t="str">
        <f>IF($A959="","",'Система'!$B$4)</f>
        <v/>
      </c>
      <c r="C959" s="14"/>
      <c r="D959" s="23" t="str">
        <f t="array" ref="D959">IF(E959="","",XLOOKUP(E959,selector_09,selector_09_ids,""))</f>
        <v/>
      </c>
      <c r="E959" s="25"/>
      <c r="F959" s="14"/>
      <c r="G959" s="27"/>
      <c r="H959" s="27"/>
      <c r="I959" s="14"/>
      <c r="J959" s="14"/>
      <c r="K959" s="23" t="str">
        <f t="array" ref="K959">IF(L959="","",XLOOKUP(L959,selector_07,selector_07_ids,""))</f>
        <v/>
      </c>
      <c r="L959" s="25"/>
      <c r="M959" s="14"/>
      <c r="N959" s="23" t="str">
        <f t="array" ref="N959">IF(O959="","",XLOOKUP(O959,selector_04,selector_04_ids,""))</f>
        <v/>
      </c>
      <c r="O959" s="25"/>
      <c r="P959" s="14"/>
      <c r="Q959" s="27"/>
      <c r="R959" s="14"/>
    </row>
    <row r="960">
      <c r="A960" s="14"/>
      <c r="B960" s="23" t="str">
        <f>IF($A960="","",'Система'!$B$4)</f>
        <v/>
      </c>
      <c r="C960" s="14"/>
      <c r="D960" s="23" t="str">
        <f t="array" ref="D960">IF(E960="","",XLOOKUP(E960,selector_09,selector_09_ids,""))</f>
        <v/>
      </c>
      <c r="E960" s="25"/>
      <c r="F960" s="14"/>
      <c r="G960" s="27"/>
      <c r="H960" s="27"/>
      <c r="I960" s="14"/>
      <c r="J960" s="14"/>
      <c r="K960" s="23" t="str">
        <f t="array" ref="K960">IF(L960="","",XLOOKUP(L960,selector_07,selector_07_ids,""))</f>
        <v/>
      </c>
      <c r="L960" s="25"/>
      <c r="M960" s="14"/>
      <c r="N960" s="23" t="str">
        <f t="array" ref="N960">IF(O960="","",XLOOKUP(O960,selector_04,selector_04_ids,""))</f>
        <v/>
      </c>
      <c r="O960" s="25"/>
      <c r="P960" s="14"/>
      <c r="Q960" s="27"/>
      <c r="R960" s="14"/>
    </row>
    <row r="961">
      <c r="A961" s="14"/>
      <c r="B961" s="23" t="str">
        <f>IF($A961="","",'Система'!$B$4)</f>
        <v/>
      </c>
      <c r="C961" s="14"/>
      <c r="D961" s="23" t="str">
        <f t="array" ref="D961">IF(E961="","",XLOOKUP(E961,selector_09,selector_09_ids,""))</f>
        <v/>
      </c>
      <c r="E961" s="25"/>
      <c r="F961" s="14"/>
      <c r="G961" s="27"/>
      <c r="H961" s="27"/>
      <c r="I961" s="14"/>
      <c r="J961" s="14"/>
      <c r="K961" s="23" t="str">
        <f t="array" ref="K961">IF(L961="","",XLOOKUP(L961,selector_07,selector_07_ids,""))</f>
        <v/>
      </c>
      <c r="L961" s="25"/>
      <c r="M961" s="14"/>
      <c r="N961" s="23" t="str">
        <f t="array" ref="N961">IF(O961="","",XLOOKUP(O961,selector_04,selector_04_ids,""))</f>
        <v/>
      </c>
      <c r="O961" s="25"/>
      <c r="P961" s="14"/>
      <c r="Q961" s="27"/>
      <c r="R961" s="14"/>
    </row>
    <row r="962">
      <c r="A962" s="14"/>
      <c r="B962" s="23" t="str">
        <f>IF($A962="","",'Система'!$B$4)</f>
        <v/>
      </c>
      <c r="C962" s="14"/>
      <c r="D962" s="23" t="str">
        <f t="array" ref="D962">IF(E962="","",XLOOKUP(E962,selector_09,selector_09_ids,""))</f>
        <v/>
      </c>
      <c r="E962" s="25"/>
      <c r="F962" s="14"/>
      <c r="G962" s="27"/>
      <c r="H962" s="27"/>
      <c r="I962" s="14"/>
      <c r="J962" s="14"/>
      <c r="K962" s="23" t="str">
        <f t="array" ref="K962">IF(L962="","",XLOOKUP(L962,selector_07,selector_07_ids,""))</f>
        <v/>
      </c>
      <c r="L962" s="25"/>
      <c r="M962" s="14"/>
      <c r="N962" s="23" t="str">
        <f t="array" ref="N962">IF(O962="","",XLOOKUP(O962,selector_04,selector_04_ids,""))</f>
        <v/>
      </c>
      <c r="O962" s="25"/>
      <c r="P962" s="14"/>
      <c r="Q962" s="27"/>
      <c r="R962" s="14"/>
    </row>
    <row r="963">
      <c r="A963" s="14"/>
      <c r="B963" s="23" t="str">
        <f>IF($A963="","",'Система'!$B$4)</f>
        <v/>
      </c>
      <c r="C963" s="14"/>
      <c r="D963" s="23" t="str">
        <f t="array" ref="D963">IF(E963="","",XLOOKUP(E963,selector_09,selector_09_ids,""))</f>
        <v/>
      </c>
      <c r="E963" s="25"/>
      <c r="F963" s="14"/>
      <c r="G963" s="27"/>
      <c r="H963" s="27"/>
      <c r="I963" s="14"/>
      <c r="J963" s="14"/>
      <c r="K963" s="23" t="str">
        <f t="array" ref="K963">IF(L963="","",XLOOKUP(L963,selector_07,selector_07_ids,""))</f>
        <v/>
      </c>
      <c r="L963" s="25"/>
      <c r="M963" s="14"/>
      <c r="N963" s="23" t="str">
        <f t="array" ref="N963">IF(O963="","",XLOOKUP(O963,selector_04,selector_04_ids,""))</f>
        <v/>
      </c>
      <c r="O963" s="25"/>
      <c r="P963" s="14"/>
      <c r="Q963" s="27"/>
      <c r="R963" s="14"/>
    </row>
    <row r="964">
      <c r="A964" s="14"/>
      <c r="B964" s="23" t="str">
        <f>IF($A964="","",'Система'!$B$4)</f>
        <v/>
      </c>
      <c r="C964" s="14"/>
      <c r="D964" s="23" t="str">
        <f t="array" ref="D964">IF(E964="","",XLOOKUP(E964,selector_09,selector_09_ids,""))</f>
        <v/>
      </c>
      <c r="E964" s="25"/>
      <c r="F964" s="14"/>
      <c r="G964" s="27"/>
      <c r="H964" s="27"/>
      <c r="I964" s="14"/>
      <c r="J964" s="14"/>
      <c r="K964" s="23" t="str">
        <f t="array" ref="K964">IF(L964="","",XLOOKUP(L964,selector_07,selector_07_ids,""))</f>
        <v/>
      </c>
      <c r="L964" s="25"/>
      <c r="M964" s="14"/>
      <c r="N964" s="23" t="str">
        <f t="array" ref="N964">IF(O964="","",XLOOKUP(O964,selector_04,selector_04_ids,""))</f>
        <v/>
      </c>
      <c r="O964" s="25"/>
      <c r="P964" s="14"/>
      <c r="Q964" s="27"/>
      <c r="R964" s="14"/>
    </row>
    <row r="965">
      <c r="A965" s="14"/>
      <c r="B965" s="23" t="str">
        <f>IF($A965="","",'Система'!$B$4)</f>
        <v/>
      </c>
      <c r="C965" s="14"/>
      <c r="D965" s="23" t="str">
        <f t="array" ref="D965">IF(E965="","",XLOOKUP(E965,selector_09,selector_09_ids,""))</f>
        <v/>
      </c>
      <c r="E965" s="25"/>
      <c r="F965" s="14"/>
      <c r="G965" s="27"/>
      <c r="H965" s="27"/>
      <c r="I965" s="14"/>
      <c r="J965" s="14"/>
      <c r="K965" s="23" t="str">
        <f t="array" ref="K965">IF(L965="","",XLOOKUP(L965,selector_07,selector_07_ids,""))</f>
        <v/>
      </c>
      <c r="L965" s="25"/>
      <c r="M965" s="14"/>
      <c r="N965" s="23" t="str">
        <f t="array" ref="N965">IF(O965="","",XLOOKUP(O965,selector_04,selector_04_ids,""))</f>
        <v/>
      </c>
      <c r="O965" s="25"/>
      <c r="P965" s="14"/>
      <c r="Q965" s="27"/>
      <c r="R965" s="14"/>
    </row>
    <row r="966">
      <c r="A966" s="14"/>
      <c r="B966" s="23" t="str">
        <f>IF($A966="","",'Система'!$B$4)</f>
        <v/>
      </c>
      <c r="C966" s="14"/>
      <c r="D966" s="23" t="str">
        <f t="array" ref="D966">IF(E966="","",XLOOKUP(E966,selector_09,selector_09_ids,""))</f>
        <v/>
      </c>
      <c r="E966" s="25"/>
      <c r="F966" s="14"/>
      <c r="G966" s="27"/>
      <c r="H966" s="27"/>
      <c r="I966" s="14"/>
      <c r="J966" s="14"/>
      <c r="K966" s="23" t="str">
        <f t="array" ref="K966">IF(L966="","",XLOOKUP(L966,selector_07,selector_07_ids,""))</f>
        <v/>
      </c>
      <c r="L966" s="25"/>
      <c r="M966" s="14"/>
      <c r="N966" s="23" t="str">
        <f t="array" ref="N966">IF(O966="","",XLOOKUP(O966,selector_04,selector_04_ids,""))</f>
        <v/>
      </c>
      <c r="O966" s="25"/>
      <c r="P966" s="14"/>
      <c r="Q966" s="27"/>
      <c r="R966" s="14"/>
    </row>
    <row r="967">
      <c r="A967" s="14"/>
      <c r="B967" s="23" t="str">
        <f>IF($A967="","",'Система'!$B$4)</f>
        <v/>
      </c>
      <c r="C967" s="14"/>
      <c r="D967" s="23" t="str">
        <f t="array" ref="D967">IF(E967="","",XLOOKUP(E967,selector_09,selector_09_ids,""))</f>
        <v/>
      </c>
      <c r="E967" s="25"/>
      <c r="F967" s="14"/>
      <c r="G967" s="27"/>
      <c r="H967" s="27"/>
      <c r="I967" s="14"/>
      <c r="J967" s="14"/>
      <c r="K967" s="23" t="str">
        <f t="array" ref="K967">IF(L967="","",XLOOKUP(L967,selector_07,selector_07_ids,""))</f>
        <v/>
      </c>
      <c r="L967" s="25"/>
      <c r="M967" s="14"/>
      <c r="N967" s="23" t="str">
        <f t="array" ref="N967">IF(O967="","",XLOOKUP(O967,selector_04,selector_04_ids,""))</f>
        <v/>
      </c>
      <c r="O967" s="25"/>
      <c r="P967" s="14"/>
      <c r="Q967" s="27"/>
      <c r="R967" s="14"/>
    </row>
    <row r="968">
      <c r="A968" s="14"/>
      <c r="B968" s="23" t="str">
        <f>IF($A968="","",'Система'!$B$4)</f>
        <v/>
      </c>
      <c r="C968" s="14"/>
      <c r="D968" s="23" t="str">
        <f t="array" ref="D968">IF(E968="","",XLOOKUP(E968,selector_09,selector_09_ids,""))</f>
        <v/>
      </c>
      <c r="E968" s="25"/>
      <c r="F968" s="14"/>
      <c r="G968" s="27"/>
      <c r="H968" s="27"/>
      <c r="I968" s="14"/>
      <c r="J968" s="14"/>
      <c r="K968" s="23" t="str">
        <f t="array" ref="K968">IF(L968="","",XLOOKUP(L968,selector_07,selector_07_ids,""))</f>
        <v/>
      </c>
      <c r="L968" s="25"/>
      <c r="M968" s="14"/>
      <c r="N968" s="23" t="str">
        <f t="array" ref="N968">IF(O968="","",XLOOKUP(O968,selector_04,selector_04_ids,""))</f>
        <v/>
      </c>
      <c r="O968" s="25"/>
      <c r="P968" s="14"/>
      <c r="Q968" s="27"/>
      <c r="R968" s="14"/>
    </row>
    <row r="969">
      <c r="A969" s="14"/>
      <c r="B969" s="23" t="str">
        <f>IF($A969="","",'Система'!$B$4)</f>
        <v/>
      </c>
      <c r="C969" s="14"/>
      <c r="D969" s="23" t="str">
        <f t="array" ref="D969">IF(E969="","",XLOOKUP(E969,selector_09,selector_09_ids,""))</f>
        <v/>
      </c>
      <c r="E969" s="25"/>
      <c r="F969" s="14"/>
      <c r="G969" s="27"/>
      <c r="H969" s="27"/>
      <c r="I969" s="14"/>
      <c r="J969" s="14"/>
      <c r="K969" s="23" t="str">
        <f t="array" ref="K969">IF(L969="","",XLOOKUP(L969,selector_07,selector_07_ids,""))</f>
        <v/>
      </c>
      <c r="L969" s="25"/>
      <c r="M969" s="14"/>
      <c r="N969" s="23" t="str">
        <f t="array" ref="N969">IF(O969="","",XLOOKUP(O969,selector_04,selector_04_ids,""))</f>
        <v/>
      </c>
      <c r="O969" s="25"/>
      <c r="P969" s="14"/>
      <c r="Q969" s="27"/>
      <c r="R969" s="14"/>
    </row>
    <row r="970">
      <c r="A970" s="14"/>
      <c r="B970" s="23" t="str">
        <f>IF($A970="","",'Система'!$B$4)</f>
        <v/>
      </c>
      <c r="C970" s="14"/>
      <c r="D970" s="23" t="str">
        <f t="array" ref="D970">IF(E970="","",XLOOKUP(E970,selector_09,selector_09_ids,""))</f>
        <v/>
      </c>
      <c r="E970" s="25"/>
      <c r="F970" s="14"/>
      <c r="G970" s="27"/>
      <c r="H970" s="27"/>
      <c r="I970" s="14"/>
      <c r="J970" s="14"/>
      <c r="K970" s="23" t="str">
        <f t="array" ref="K970">IF(L970="","",XLOOKUP(L970,selector_07,selector_07_ids,""))</f>
        <v/>
      </c>
      <c r="L970" s="25"/>
      <c r="M970" s="14"/>
      <c r="N970" s="23" t="str">
        <f t="array" ref="N970">IF(O970="","",XLOOKUP(O970,selector_04,selector_04_ids,""))</f>
        <v/>
      </c>
      <c r="O970" s="25"/>
      <c r="P970" s="14"/>
      <c r="Q970" s="27"/>
      <c r="R970" s="14"/>
    </row>
    <row r="971">
      <c r="A971" s="14"/>
      <c r="B971" s="23" t="str">
        <f>IF($A971="","",'Система'!$B$4)</f>
        <v/>
      </c>
      <c r="C971" s="14"/>
      <c r="D971" s="23" t="str">
        <f t="array" ref="D971">IF(E971="","",XLOOKUP(E971,selector_09,selector_09_ids,""))</f>
        <v/>
      </c>
      <c r="E971" s="25"/>
      <c r="F971" s="14"/>
      <c r="G971" s="27"/>
      <c r="H971" s="27"/>
      <c r="I971" s="14"/>
      <c r="J971" s="14"/>
      <c r="K971" s="23" t="str">
        <f t="array" ref="K971">IF(L971="","",XLOOKUP(L971,selector_07,selector_07_ids,""))</f>
        <v/>
      </c>
      <c r="L971" s="25"/>
      <c r="M971" s="14"/>
      <c r="N971" s="23" t="str">
        <f t="array" ref="N971">IF(O971="","",XLOOKUP(O971,selector_04,selector_04_ids,""))</f>
        <v/>
      </c>
      <c r="O971" s="25"/>
      <c r="P971" s="14"/>
      <c r="Q971" s="27"/>
      <c r="R971" s="14"/>
    </row>
    <row r="972">
      <c r="A972" s="14"/>
      <c r="B972" s="23" t="str">
        <f>IF($A972="","",'Система'!$B$4)</f>
        <v/>
      </c>
      <c r="C972" s="14"/>
      <c r="D972" s="23" t="str">
        <f t="array" ref="D972">IF(E972="","",XLOOKUP(E972,selector_09,selector_09_ids,""))</f>
        <v/>
      </c>
      <c r="E972" s="25"/>
      <c r="F972" s="14"/>
      <c r="G972" s="27"/>
      <c r="H972" s="27"/>
      <c r="I972" s="14"/>
      <c r="J972" s="14"/>
      <c r="K972" s="23" t="str">
        <f t="array" ref="K972">IF(L972="","",XLOOKUP(L972,selector_07,selector_07_ids,""))</f>
        <v/>
      </c>
      <c r="L972" s="25"/>
      <c r="M972" s="14"/>
      <c r="N972" s="23" t="str">
        <f t="array" ref="N972">IF(O972="","",XLOOKUP(O972,selector_04,selector_04_ids,""))</f>
        <v/>
      </c>
      <c r="O972" s="25"/>
      <c r="P972" s="14"/>
      <c r="Q972" s="27"/>
      <c r="R972" s="14"/>
    </row>
    <row r="973">
      <c r="A973" s="14"/>
      <c r="B973" s="23" t="str">
        <f>IF($A973="","",'Система'!$B$4)</f>
        <v/>
      </c>
      <c r="C973" s="14"/>
      <c r="D973" s="23" t="str">
        <f t="array" ref="D973">IF(E973="","",XLOOKUP(E973,selector_09,selector_09_ids,""))</f>
        <v/>
      </c>
      <c r="E973" s="25"/>
      <c r="F973" s="14"/>
      <c r="G973" s="27"/>
      <c r="H973" s="27"/>
      <c r="I973" s="14"/>
      <c r="J973" s="14"/>
      <c r="K973" s="23" t="str">
        <f t="array" ref="K973">IF(L973="","",XLOOKUP(L973,selector_07,selector_07_ids,""))</f>
        <v/>
      </c>
      <c r="L973" s="25"/>
      <c r="M973" s="14"/>
      <c r="N973" s="23" t="str">
        <f t="array" ref="N973">IF(O973="","",XLOOKUP(O973,selector_04,selector_04_ids,""))</f>
        <v/>
      </c>
      <c r="O973" s="25"/>
      <c r="P973" s="14"/>
      <c r="Q973" s="27"/>
      <c r="R973" s="14"/>
    </row>
    <row r="974">
      <c r="A974" s="14"/>
      <c r="B974" s="23" t="str">
        <f>IF($A974="","",'Система'!$B$4)</f>
        <v/>
      </c>
      <c r="C974" s="14"/>
      <c r="D974" s="23" t="str">
        <f t="array" ref="D974">IF(E974="","",XLOOKUP(E974,selector_09,selector_09_ids,""))</f>
        <v/>
      </c>
      <c r="E974" s="25"/>
      <c r="F974" s="14"/>
      <c r="G974" s="27"/>
      <c r="H974" s="27"/>
      <c r="I974" s="14"/>
      <c r="J974" s="14"/>
      <c r="K974" s="23" t="str">
        <f t="array" ref="K974">IF(L974="","",XLOOKUP(L974,selector_07,selector_07_ids,""))</f>
        <v/>
      </c>
      <c r="L974" s="25"/>
      <c r="M974" s="14"/>
      <c r="N974" s="23" t="str">
        <f t="array" ref="N974">IF(O974="","",XLOOKUP(O974,selector_04,selector_04_ids,""))</f>
        <v/>
      </c>
      <c r="O974" s="25"/>
      <c r="P974" s="14"/>
      <c r="Q974" s="27"/>
      <c r="R974" s="14"/>
    </row>
    <row r="975">
      <c r="A975" s="14"/>
      <c r="B975" s="23" t="str">
        <f>IF($A975="","",'Система'!$B$4)</f>
        <v/>
      </c>
      <c r="C975" s="14"/>
      <c r="D975" s="23" t="str">
        <f t="array" ref="D975">IF(E975="","",XLOOKUP(E975,selector_09,selector_09_ids,""))</f>
        <v/>
      </c>
      <c r="E975" s="25"/>
      <c r="F975" s="14"/>
      <c r="G975" s="27"/>
      <c r="H975" s="27"/>
      <c r="I975" s="14"/>
      <c r="J975" s="14"/>
      <c r="K975" s="23" t="str">
        <f t="array" ref="K975">IF(L975="","",XLOOKUP(L975,selector_07,selector_07_ids,""))</f>
        <v/>
      </c>
      <c r="L975" s="25"/>
      <c r="M975" s="14"/>
      <c r="N975" s="23" t="str">
        <f t="array" ref="N975">IF(O975="","",XLOOKUP(O975,selector_04,selector_04_ids,""))</f>
        <v/>
      </c>
      <c r="O975" s="25"/>
      <c r="P975" s="14"/>
      <c r="Q975" s="27"/>
      <c r="R975" s="14"/>
    </row>
    <row r="976">
      <c r="A976" s="14"/>
      <c r="B976" s="23" t="str">
        <f>IF($A976="","",'Система'!$B$4)</f>
        <v/>
      </c>
      <c r="C976" s="14"/>
      <c r="D976" s="23" t="str">
        <f t="array" ref="D976">IF(E976="","",XLOOKUP(E976,selector_09,selector_09_ids,""))</f>
        <v/>
      </c>
      <c r="E976" s="25"/>
      <c r="F976" s="14"/>
      <c r="G976" s="27"/>
      <c r="H976" s="27"/>
      <c r="I976" s="14"/>
      <c r="J976" s="14"/>
      <c r="K976" s="23" t="str">
        <f t="array" ref="K976">IF(L976="","",XLOOKUP(L976,selector_07,selector_07_ids,""))</f>
        <v/>
      </c>
      <c r="L976" s="25"/>
      <c r="M976" s="14"/>
      <c r="N976" s="23" t="str">
        <f t="array" ref="N976">IF(O976="","",XLOOKUP(O976,selector_04,selector_04_ids,""))</f>
        <v/>
      </c>
      <c r="O976" s="25"/>
      <c r="P976" s="14"/>
      <c r="Q976" s="27"/>
      <c r="R976" s="14"/>
    </row>
    <row r="977">
      <c r="A977" s="14"/>
      <c r="B977" s="23" t="str">
        <f>IF($A977="","",'Система'!$B$4)</f>
        <v/>
      </c>
      <c r="C977" s="14"/>
      <c r="D977" s="23" t="str">
        <f t="array" ref="D977">IF(E977="","",XLOOKUP(E977,selector_09,selector_09_ids,""))</f>
        <v/>
      </c>
      <c r="E977" s="25"/>
      <c r="F977" s="14"/>
      <c r="G977" s="27"/>
      <c r="H977" s="27"/>
      <c r="I977" s="14"/>
      <c r="J977" s="14"/>
      <c r="K977" s="23" t="str">
        <f t="array" ref="K977">IF(L977="","",XLOOKUP(L977,selector_07,selector_07_ids,""))</f>
        <v/>
      </c>
      <c r="L977" s="25"/>
      <c r="M977" s="14"/>
      <c r="N977" s="23" t="str">
        <f t="array" ref="N977">IF(O977="","",XLOOKUP(O977,selector_04,selector_04_ids,""))</f>
        <v/>
      </c>
      <c r="O977" s="25"/>
      <c r="P977" s="14"/>
      <c r="Q977" s="27"/>
      <c r="R977" s="14"/>
    </row>
    <row r="978">
      <c r="A978" s="14"/>
      <c r="B978" s="23" t="str">
        <f>IF($A978="","",'Система'!$B$4)</f>
        <v/>
      </c>
      <c r="C978" s="14"/>
      <c r="D978" s="23" t="str">
        <f t="array" ref="D978">IF(E978="","",XLOOKUP(E978,selector_09,selector_09_ids,""))</f>
        <v/>
      </c>
      <c r="E978" s="25"/>
      <c r="F978" s="14"/>
      <c r="G978" s="27"/>
      <c r="H978" s="27"/>
      <c r="I978" s="14"/>
      <c r="J978" s="14"/>
      <c r="K978" s="23" t="str">
        <f t="array" ref="K978">IF(L978="","",XLOOKUP(L978,selector_07,selector_07_ids,""))</f>
        <v/>
      </c>
      <c r="L978" s="25"/>
      <c r="M978" s="14"/>
      <c r="N978" s="23" t="str">
        <f t="array" ref="N978">IF(O978="","",XLOOKUP(O978,selector_04,selector_04_ids,""))</f>
        <v/>
      </c>
      <c r="O978" s="25"/>
      <c r="P978" s="14"/>
      <c r="Q978" s="27"/>
      <c r="R978" s="14"/>
    </row>
    <row r="979">
      <c r="A979" s="14"/>
      <c r="B979" s="23" t="str">
        <f>IF($A979="","",'Система'!$B$4)</f>
        <v/>
      </c>
      <c r="C979" s="14"/>
      <c r="D979" s="23" t="str">
        <f t="array" ref="D979">IF(E979="","",XLOOKUP(E979,selector_09,selector_09_ids,""))</f>
        <v/>
      </c>
      <c r="E979" s="25"/>
      <c r="F979" s="14"/>
      <c r="G979" s="27"/>
      <c r="H979" s="27"/>
      <c r="I979" s="14"/>
      <c r="J979" s="14"/>
      <c r="K979" s="23" t="str">
        <f t="array" ref="K979">IF(L979="","",XLOOKUP(L979,selector_07,selector_07_ids,""))</f>
        <v/>
      </c>
      <c r="L979" s="25"/>
      <c r="M979" s="14"/>
      <c r="N979" s="23" t="str">
        <f t="array" ref="N979">IF(O979="","",XLOOKUP(O979,selector_04,selector_04_ids,""))</f>
        <v/>
      </c>
      <c r="O979" s="25"/>
      <c r="P979" s="14"/>
      <c r="Q979" s="27"/>
      <c r="R979" s="14"/>
    </row>
    <row r="980">
      <c r="A980" s="14"/>
      <c r="B980" s="23" t="str">
        <f>IF($A980="","",'Система'!$B$4)</f>
        <v/>
      </c>
      <c r="C980" s="14"/>
      <c r="D980" s="23" t="str">
        <f t="array" ref="D980">IF(E980="","",XLOOKUP(E980,selector_09,selector_09_ids,""))</f>
        <v/>
      </c>
      <c r="E980" s="25"/>
      <c r="F980" s="14"/>
      <c r="G980" s="27"/>
      <c r="H980" s="27"/>
      <c r="I980" s="14"/>
      <c r="J980" s="14"/>
      <c r="K980" s="23" t="str">
        <f t="array" ref="K980">IF(L980="","",XLOOKUP(L980,selector_07,selector_07_ids,""))</f>
        <v/>
      </c>
      <c r="L980" s="25"/>
      <c r="M980" s="14"/>
      <c r="N980" s="23" t="str">
        <f t="array" ref="N980">IF(O980="","",XLOOKUP(O980,selector_04,selector_04_ids,""))</f>
        <v/>
      </c>
      <c r="O980" s="25"/>
      <c r="P980" s="14"/>
      <c r="Q980" s="27"/>
      <c r="R980" s="14"/>
    </row>
    <row r="981">
      <c r="A981" s="14"/>
      <c r="B981" s="23" t="str">
        <f>IF($A981="","",'Система'!$B$4)</f>
        <v/>
      </c>
      <c r="C981" s="14"/>
      <c r="D981" s="23" t="str">
        <f t="array" ref="D981">IF(E981="","",XLOOKUP(E981,selector_09,selector_09_ids,""))</f>
        <v/>
      </c>
      <c r="E981" s="25"/>
      <c r="F981" s="14"/>
      <c r="G981" s="27"/>
      <c r="H981" s="27"/>
      <c r="I981" s="14"/>
      <c r="J981" s="14"/>
      <c r="K981" s="23" t="str">
        <f t="array" ref="K981">IF(L981="","",XLOOKUP(L981,selector_07,selector_07_ids,""))</f>
        <v/>
      </c>
      <c r="L981" s="25"/>
      <c r="M981" s="14"/>
      <c r="N981" s="23" t="str">
        <f t="array" ref="N981">IF(O981="","",XLOOKUP(O981,selector_04,selector_04_ids,""))</f>
        <v/>
      </c>
      <c r="O981" s="25"/>
      <c r="P981" s="14"/>
      <c r="Q981" s="27"/>
      <c r="R981" s="14"/>
    </row>
    <row r="982">
      <c r="A982" s="14"/>
      <c r="B982" s="23" t="str">
        <f>IF($A982="","",'Система'!$B$4)</f>
        <v/>
      </c>
      <c r="C982" s="14"/>
      <c r="D982" s="23" t="str">
        <f t="array" ref="D982">IF(E982="","",XLOOKUP(E982,selector_09,selector_09_ids,""))</f>
        <v/>
      </c>
      <c r="E982" s="25"/>
      <c r="F982" s="14"/>
      <c r="G982" s="27"/>
      <c r="H982" s="27"/>
      <c r="I982" s="14"/>
      <c r="J982" s="14"/>
      <c r="K982" s="23" t="str">
        <f t="array" ref="K982">IF(L982="","",XLOOKUP(L982,selector_07,selector_07_ids,""))</f>
        <v/>
      </c>
      <c r="L982" s="25"/>
      <c r="M982" s="14"/>
      <c r="N982" s="23" t="str">
        <f t="array" ref="N982">IF(O982="","",XLOOKUP(O982,selector_04,selector_04_ids,""))</f>
        <v/>
      </c>
      <c r="O982" s="25"/>
      <c r="P982" s="14"/>
      <c r="Q982" s="27"/>
      <c r="R982" s="14"/>
    </row>
    <row r="983">
      <c r="A983" s="14"/>
      <c r="B983" s="23" t="str">
        <f>IF($A983="","",'Система'!$B$4)</f>
        <v/>
      </c>
      <c r="C983" s="14"/>
      <c r="D983" s="23" t="str">
        <f t="array" ref="D983">IF(E983="","",XLOOKUP(E983,selector_09,selector_09_ids,""))</f>
        <v/>
      </c>
      <c r="E983" s="25"/>
      <c r="F983" s="14"/>
      <c r="G983" s="27"/>
      <c r="H983" s="27"/>
      <c r="I983" s="14"/>
      <c r="J983" s="14"/>
      <c r="K983" s="23" t="str">
        <f t="array" ref="K983">IF(L983="","",XLOOKUP(L983,selector_07,selector_07_ids,""))</f>
        <v/>
      </c>
      <c r="L983" s="25"/>
      <c r="M983" s="14"/>
      <c r="N983" s="23" t="str">
        <f t="array" ref="N983">IF(O983="","",XLOOKUP(O983,selector_04,selector_04_ids,""))</f>
        <v/>
      </c>
      <c r="O983" s="25"/>
      <c r="P983" s="14"/>
      <c r="Q983" s="27"/>
      <c r="R983" s="14"/>
    </row>
    <row r="984">
      <c r="A984" s="14"/>
      <c r="B984" s="23" t="str">
        <f>IF($A984="","",'Система'!$B$4)</f>
        <v/>
      </c>
      <c r="C984" s="14"/>
      <c r="D984" s="23" t="str">
        <f t="array" ref="D984">IF(E984="","",XLOOKUP(E984,selector_09,selector_09_ids,""))</f>
        <v/>
      </c>
      <c r="E984" s="25"/>
      <c r="F984" s="14"/>
      <c r="G984" s="27"/>
      <c r="H984" s="27"/>
      <c r="I984" s="14"/>
      <c r="J984" s="14"/>
      <c r="K984" s="23" t="str">
        <f t="array" ref="K984">IF(L984="","",XLOOKUP(L984,selector_07,selector_07_ids,""))</f>
        <v/>
      </c>
      <c r="L984" s="25"/>
      <c r="M984" s="14"/>
      <c r="N984" s="23" t="str">
        <f t="array" ref="N984">IF(O984="","",XLOOKUP(O984,selector_04,selector_04_ids,""))</f>
        <v/>
      </c>
      <c r="O984" s="25"/>
      <c r="P984" s="14"/>
      <c r="Q984" s="27"/>
      <c r="R984" s="14"/>
    </row>
    <row r="985">
      <c r="A985" s="14"/>
      <c r="B985" s="23" t="str">
        <f>IF($A985="","",'Система'!$B$4)</f>
        <v/>
      </c>
      <c r="C985" s="14"/>
      <c r="D985" s="23" t="str">
        <f t="array" ref="D985">IF(E985="","",XLOOKUP(E985,selector_09,selector_09_ids,""))</f>
        <v/>
      </c>
      <c r="E985" s="25"/>
      <c r="F985" s="14"/>
      <c r="G985" s="27"/>
      <c r="H985" s="27"/>
      <c r="I985" s="14"/>
      <c r="J985" s="14"/>
      <c r="K985" s="23" t="str">
        <f t="array" ref="K985">IF(L985="","",XLOOKUP(L985,selector_07,selector_07_ids,""))</f>
        <v/>
      </c>
      <c r="L985" s="25"/>
      <c r="M985" s="14"/>
      <c r="N985" s="23" t="str">
        <f t="array" ref="N985">IF(O985="","",XLOOKUP(O985,selector_04,selector_04_ids,""))</f>
        <v/>
      </c>
      <c r="O985" s="25"/>
      <c r="P985" s="14"/>
      <c r="Q985" s="27"/>
      <c r="R985" s="14"/>
    </row>
    <row r="986">
      <c r="A986" s="14"/>
      <c r="B986" s="23" t="str">
        <f>IF($A986="","",'Система'!$B$4)</f>
        <v/>
      </c>
      <c r="C986" s="14"/>
      <c r="D986" s="23" t="str">
        <f t="array" ref="D986">IF(E986="","",XLOOKUP(E986,selector_09,selector_09_ids,""))</f>
        <v/>
      </c>
      <c r="E986" s="25"/>
      <c r="F986" s="14"/>
      <c r="G986" s="27"/>
      <c r="H986" s="27"/>
      <c r="I986" s="14"/>
      <c r="J986" s="14"/>
      <c r="K986" s="23" t="str">
        <f t="array" ref="K986">IF(L986="","",XLOOKUP(L986,selector_07,selector_07_ids,""))</f>
        <v/>
      </c>
      <c r="L986" s="25"/>
      <c r="M986" s="14"/>
      <c r="N986" s="23" t="str">
        <f t="array" ref="N986">IF(O986="","",XLOOKUP(O986,selector_04,selector_04_ids,""))</f>
        <v/>
      </c>
      <c r="O986" s="25"/>
      <c r="P986" s="14"/>
      <c r="Q986" s="27"/>
      <c r="R986" s="14"/>
    </row>
    <row r="987">
      <c r="A987" s="14"/>
      <c r="B987" s="23" t="str">
        <f>IF($A987="","",'Система'!$B$4)</f>
        <v/>
      </c>
      <c r="C987" s="14"/>
      <c r="D987" s="23" t="str">
        <f t="array" ref="D987">IF(E987="","",XLOOKUP(E987,selector_09,selector_09_ids,""))</f>
        <v/>
      </c>
      <c r="E987" s="25"/>
      <c r="F987" s="14"/>
      <c r="G987" s="27"/>
      <c r="H987" s="27"/>
      <c r="I987" s="14"/>
      <c r="J987" s="14"/>
      <c r="K987" s="23" t="str">
        <f t="array" ref="K987">IF(L987="","",XLOOKUP(L987,selector_07,selector_07_ids,""))</f>
        <v/>
      </c>
      <c r="L987" s="25"/>
      <c r="M987" s="14"/>
      <c r="N987" s="23" t="str">
        <f t="array" ref="N987">IF(O987="","",XLOOKUP(O987,selector_04,selector_04_ids,""))</f>
        <v/>
      </c>
      <c r="O987" s="25"/>
      <c r="P987" s="14"/>
      <c r="Q987" s="27"/>
      <c r="R987" s="14"/>
    </row>
    <row r="988">
      <c r="A988" s="14"/>
      <c r="B988" s="23" t="str">
        <f>IF($A988="","",'Система'!$B$4)</f>
        <v/>
      </c>
      <c r="C988" s="14"/>
      <c r="D988" s="23" t="str">
        <f t="array" ref="D988">IF(E988="","",XLOOKUP(E988,selector_09,selector_09_ids,""))</f>
        <v/>
      </c>
      <c r="E988" s="25"/>
      <c r="F988" s="14"/>
      <c r="G988" s="27"/>
      <c r="H988" s="27"/>
      <c r="I988" s="14"/>
      <c r="J988" s="14"/>
      <c r="K988" s="23" t="str">
        <f t="array" ref="K988">IF(L988="","",XLOOKUP(L988,selector_07,selector_07_ids,""))</f>
        <v/>
      </c>
      <c r="L988" s="25"/>
      <c r="M988" s="14"/>
      <c r="N988" s="23" t="str">
        <f t="array" ref="N988">IF(O988="","",XLOOKUP(O988,selector_04,selector_04_ids,""))</f>
        <v/>
      </c>
      <c r="O988" s="25"/>
      <c r="P988" s="14"/>
      <c r="Q988" s="27"/>
      <c r="R988" s="14"/>
    </row>
    <row r="989">
      <c r="A989" s="14"/>
      <c r="B989" s="23" t="str">
        <f>IF($A989="","",'Система'!$B$4)</f>
        <v/>
      </c>
      <c r="C989" s="14"/>
      <c r="D989" s="23" t="str">
        <f t="array" ref="D989">IF(E989="","",XLOOKUP(E989,selector_09,selector_09_ids,""))</f>
        <v/>
      </c>
      <c r="E989" s="25"/>
      <c r="F989" s="14"/>
      <c r="G989" s="27"/>
      <c r="H989" s="27"/>
      <c r="I989" s="14"/>
      <c r="J989" s="14"/>
      <c r="K989" s="23" t="str">
        <f t="array" ref="K989">IF(L989="","",XLOOKUP(L989,selector_07,selector_07_ids,""))</f>
        <v/>
      </c>
      <c r="L989" s="25"/>
      <c r="M989" s="14"/>
      <c r="N989" s="23" t="str">
        <f t="array" ref="N989">IF(O989="","",XLOOKUP(O989,selector_04,selector_04_ids,""))</f>
        <v/>
      </c>
      <c r="O989" s="25"/>
      <c r="P989" s="14"/>
      <c r="Q989" s="27"/>
      <c r="R989" s="14"/>
    </row>
    <row r="990">
      <c r="A990" s="14"/>
      <c r="B990" s="23" t="str">
        <f>IF($A990="","",'Система'!$B$4)</f>
        <v/>
      </c>
      <c r="C990" s="14"/>
      <c r="D990" s="23" t="str">
        <f t="array" ref="D990">IF(E990="","",XLOOKUP(E990,selector_09,selector_09_ids,""))</f>
        <v/>
      </c>
      <c r="E990" s="25"/>
      <c r="F990" s="14"/>
      <c r="G990" s="27"/>
      <c r="H990" s="27"/>
      <c r="I990" s="14"/>
      <c r="J990" s="14"/>
      <c r="K990" s="23" t="str">
        <f t="array" ref="K990">IF(L990="","",XLOOKUP(L990,selector_07,selector_07_ids,""))</f>
        <v/>
      </c>
      <c r="L990" s="25"/>
      <c r="M990" s="14"/>
      <c r="N990" s="23" t="str">
        <f t="array" ref="N990">IF(O990="","",XLOOKUP(O990,selector_04,selector_04_ids,""))</f>
        <v/>
      </c>
      <c r="O990" s="25"/>
      <c r="P990" s="14"/>
      <c r="Q990" s="27"/>
      <c r="R990" s="14"/>
    </row>
    <row r="991">
      <c r="A991" s="14"/>
      <c r="B991" s="23" t="str">
        <f>IF($A991="","",'Система'!$B$4)</f>
        <v/>
      </c>
      <c r="C991" s="14"/>
      <c r="D991" s="23" t="str">
        <f t="array" ref="D991">IF(E991="","",XLOOKUP(E991,selector_09,selector_09_ids,""))</f>
        <v/>
      </c>
      <c r="E991" s="25"/>
      <c r="F991" s="14"/>
      <c r="G991" s="27"/>
      <c r="H991" s="27"/>
      <c r="I991" s="14"/>
      <c r="J991" s="14"/>
      <c r="K991" s="23" t="str">
        <f t="array" ref="K991">IF(L991="","",XLOOKUP(L991,selector_07,selector_07_ids,""))</f>
        <v/>
      </c>
      <c r="L991" s="25"/>
      <c r="M991" s="14"/>
      <c r="N991" s="23" t="str">
        <f t="array" ref="N991">IF(O991="","",XLOOKUP(O991,selector_04,selector_04_ids,""))</f>
        <v/>
      </c>
      <c r="O991" s="25"/>
      <c r="P991" s="14"/>
      <c r="Q991" s="27"/>
      <c r="R991" s="14"/>
    </row>
    <row r="992">
      <c r="A992" s="14"/>
      <c r="B992" s="23" t="str">
        <f>IF($A992="","",'Система'!$B$4)</f>
        <v/>
      </c>
      <c r="C992" s="14"/>
      <c r="D992" s="23" t="str">
        <f t="array" ref="D992">IF(E992="","",XLOOKUP(E992,selector_09,selector_09_ids,""))</f>
        <v/>
      </c>
      <c r="E992" s="25"/>
      <c r="F992" s="14"/>
      <c r="G992" s="27"/>
      <c r="H992" s="27"/>
      <c r="I992" s="14"/>
      <c r="J992" s="14"/>
      <c r="K992" s="23" t="str">
        <f t="array" ref="K992">IF(L992="","",XLOOKUP(L992,selector_07,selector_07_ids,""))</f>
        <v/>
      </c>
      <c r="L992" s="25"/>
      <c r="M992" s="14"/>
      <c r="N992" s="23" t="str">
        <f t="array" ref="N992">IF(O992="","",XLOOKUP(O992,selector_04,selector_04_ids,""))</f>
        <v/>
      </c>
      <c r="O992" s="25"/>
      <c r="P992" s="14"/>
      <c r="Q992" s="27"/>
      <c r="R992" s="14"/>
    </row>
    <row r="993">
      <c r="A993" s="14"/>
      <c r="B993" s="23" t="str">
        <f>IF($A993="","",'Система'!$B$4)</f>
        <v/>
      </c>
      <c r="C993" s="14"/>
      <c r="D993" s="23" t="str">
        <f t="array" ref="D993">IF(E993="","",XLOOKUP(E993,selector_09,selector_09_ids,""))</f>
        <v/>
      </c>
      <c r="E993" s="25"/>
      <c r="F993" s="14"/>
      <c r="G993" s="27"/>
      <c r="H993" s="27"/>
      <c r="I993" s="14"/>
      <c r="J993" s="14"/>
      <c r="K993" s="23" t="str">
        <f t="array" ref="K993">IF(L993="","",XLOOKUP(L993,selector_07,selector_07_ids,""))</f>
        <v/>
      </c>
      <c r="L993" s="25"/>
      <c r="M993" s="14"/>
      <c r="N993" s="23" t="str">
        <f t="array" ref="N993">IF(O993="","",XLOOKUP(O993,selector_04,selector_04_ids,""))</f>
        <v/>
      </c>
      <c r="O993" s="25"/>
      <c r="P993" s="14"/>
      <c r="Q993" s="27"/>
      <c r="R993" s="14"/>
    </row>
    <row r="994">
      <c r="A994" s="14"/>
      <c r="B994" s="23" t="str">
        <f>IF($A994="","",'Система'!$B$4)</f>
        <v/>
      </c>
      <c r="C994" s="14"/>
      <c r="D994" s="23" t="str">
        <f t="array" ref="D994">IF(E994="","",XLOOKUP(E994,selector_09,selector_09_ids,""))</f>
        <v/>
      </c>
      <c r="E994" s="25"/>
      <c r="F994" s="14"/>
      <c r="G994" s="27"/>
      <c r="H994" s="27"/>
      <c r="I994" s="14"/>
      <c r="J994" s="14"/>
      <c r="K994" s="23" t="str">
        <f t="array" ref="K994">IF(L994="","",XLOOKUP(L994,selector_07,selector_07_ids,""))</f>
        <v/>
      </c>
      <c r="L994" s="25"/>
      <c r="M994" s="14"/>
      <c r="N994" s="23" t="str">
        <f t="array" ref="N994">IF(O994="","",XLOOKUP(O994,selector_04,selector_04_ids,""))</f>
        <v/>
      </c>
      <c r="O994" s="25"/>
      <c r="P994" s="14"/>
      <c r="Q994" s="27"/>
      <c r="R994" s="14"/>
    </row>
    <row r="995">
      <c r="A995" s="14"/>
      <c r="B995" s="23" t="str">
        <f>IF($A995="","",'Система'!$B$4)</f>
        <v/>
      </c>
      <c r="C995" s="14"/>
      <c r="D995" s="23" t="str">
        <f t="array" ref="D995">IF(E995="","",XLOOKUP(E995,selector_09,selector_09_ids,""))</f>
        <v/>
      </c>
      <c r="E995" s="25"/>
      <c r="F995" s="14"/>
      <c r="G995" s="27"/>
      <c r="H995" s="27"/>
      <c r="I995" s="14"/>
      <c r="J995" s="14"/>
      <c r="K995" s="23" t="str">
        <f t="array" ref="K995">IF(L995="","",XLOOKUP(L995,selector_07,selector_07_ids,""))</f>
        <v/>
      </c>
      <c r="L995" s="25"/>
      <c r="M995" s="14"/>
      <c r="N995" s="23" t="str">
        <f t="array" ref="N995">IF(O995="","",XLOOKUP(O995,selector_04,selector_04_ids,""))</f>
        <v/>
      </c>
      <c r="O995" s="25"/>
      <c r="P995" s="14"/>
      <c r="Q995" s="27"/>
      <c r="R995" s="14"/>
    </row>
    <row r="996">
      <c r="A996" s="14"/>
      <c r="B996" s="23" t="str">
        <f>IF($A996="","",'Система'!$B$4)</f>
        <v/>
      </c>
      <c r="C996" s="14"/>
      <c r="D996" s="23" t="str">
        <f t="array" ref="D996">IF(E996="","",XLOOKUP(E996,selector_09,selector_09_ids,""))</f>
        <v/>
      </c>
      <c r="E996" s="25"/>
      <c r="F996" s="14"/>
      <c r="G996" s="27"/>
      <c r="H996" s="27"/>
      <c r="I996" s="14"/>
      <c r="J996" s="14"/>
      <c r="K996" s="23" t="str">
        <f t="array" ref="K996">IF(L996="","",XLOOKUP(L996,selector_07,selector_07_ids,""))</f>
        <v/>
      </c>
      <c r="L996" s="25"/>
      <c r="M996" s="14"/>
      <c r="N996" s="23" t="str">
        <f t="array" ref="N996">IF(O996="","",XLOOKUP(O996,selector_04,selector_04_ids,""))</f>
        <v/>
      </c>
      <c r="O996" s="25"/>
      <c r="P996" s="14"/>
      <c r="Q996" s="27"/>
      <c r="R996" s="14"/>
    </row>
    <row r="997">
      <c r="A997" s="14"/>
      <c r="B997" s="23" t="str">
        <f>IF($A997="","",'Система'!$B$4)</f>
        <v/>
      </c>
      <c r="C997" s="14"/>
      <c r="D997" s="23" t="str">
        <f t="array" ref="D997">IF(E997="","",XLOOKUP(E997,selector_09,selector_09_ids,""))</f>
        <v/>
      </c>
      <c r="E997" s="25"/>
      <c r="F997" s="14"/>
      <c r="G997" s="27"/>
      <c r="H997" s="27"/>
      <c r="I997" s="14"/>
      <c r="J997" s="14"/>
      <c r="K997" s="23" t="str">
        <f t="array" ref="K997">IF(L997="","",XLOOKUP(L997,selector_07,selector_07_ids,""))</f>
        <v/>
      </c>
      <c r="L997" s="25"/>
      <c r="M997" s="14"/>
      <c r="N997" s="23" t="str">
        <f t="array" ref="N997">IF(O997="","",XLOOKUP(O997,selector_04,selector_04_ids,""))</f>
        <v/>
      </c>
      <c r="O997" s="25"/>
      <c r="P997" s="14"/>
      <c r="Q997" s="27"/>
      <c r="R997" s="14"/>
    </row>
    <row r="998">
      <c r="A998" s="14"/>
      <c r="B998" s="23" t="str">
        <f>IF($A998="","",'Система'!$B$4)</f>
        <v/>
      </c>
      <c r="C998" s="14"/>
      <c r="D998" s="23" t="str">
        <f t="array" ref="D998">IF(E998="","",XLOOKUP(E998,selector_09,selector_09_ids,""))</f>
        <v/>
      </c>
      <c r="E998" s="25"/>
      <c r="F998" s="14"/>
      <c r="G998" s="27"/>
      <c r="H998" s="27"/>
      <c r="I998" s="14"/>
      <c r="J998" s="14"/>
      <c r="K998" s="23" t="str">
        <f t="array" ref="K998">IF(L998="","",XLOOKUP(L998,selector_07,selector_07_ids,""))</f>
        <v/>
      </c>
      <c r="L998" s="25"/>
      <c r="M998" s="14"/>
      <c r="N998" s="23" t="str">
        <f t="array" ref="N998">IF(O998="","",XLOOKUP(O998,selector_04,selector_04_ids,""))</f>
        <v/>
      </c>
      <c r="O998" s="25"/>
      <c r="P998" s="14"/>
      <c r="Q998" s="27"/>
      <c r="R998" s="14"/>
    </row>
    <row r="999">
      <c r="A999" s="14"/>
      <c r="B999" s="23" t="str">
        <f>IF($A999="","",'Система'!$B$4)</f>
        <v/>
      </c>
      <c r="C999" s="14"/>
      <c r="D999" s="23" t="str">
        <f t="array" ref="D999">IF(E999="","",XLOOKUP(E999,selector_09,selector_09_ids,""))</f>
        <v/>
      </c>
      <c r="E999" s="25"/>
      <c r="F999" s="14"/>
      <c r="G999" s="27"/>
      <c r="H999" s="27"/>
      <c r="I999" s="14"/>
      <c r="J999" s="14"/>
      <c r="K999" s="23" t="str">
        <f t="array" ref="K999">IF(L999="","",XLOOKUP(L999,selector_07,selector_07_ids,""))</f>
        <v/>
      </c>
      <c r="L999" s="25"/>
      <c r="M999" s="14"/>
      <c r="N999" s="23" t="str">
        <f t="array" ref="N999">IF(O999="","",XLOOKUP(O999,selector_04,selector_04_ids,""))</f>
        <v/>
      </c>
      <c r="O999" s="25"/>
      <c r="P999" s="14"/>
      <c r="Q999" s="27"/>
      <c r="R999" s="14"/>
    </row>
    <row r="1000">
      <c r="A1000" s="14"/>
      <c r="B1000" s="23" t="str">
        <f>IF($A1000="","",'Система'!$B$4)</f>
        <v/>
      </c>
      <c r="C1000" s="14"/>
      <c r="D1000" s="23" t="str">
        <f t="array" ref="D1000">IF(E1000="","",XLOOKUP(E1000,selector_09,selector_09_ids,""))</f>
        <v/>
      </c>
      <c r="E1000" s="25"/>
      <c r="F1000" s="14"/>
      <c r="G1000" s="27"/>
      <c r="H1000" s="27"/>
      <c r="I1000" s="14"/>
      <c r="J1000" s="14"/>
      <c r="K1000" s="23" t="str">
        <f t="array" ref="K1000">IF(L1000="","",XLOOKUP(L1000,selector_07,selector_07_ids,""))</f>
        <v/>
      </c>
      <c r="L1000" s="25"/>
      <c r="M1000" s="14"/>
      <c r="N1000" s="23" t="str">
        <f t="array" ref="N1000">IF(O1000="","",XLOOKUP(O1000,selector_04,selector_04_ids,""))</f>
        <v/>
      </c>
      <c r="O1000" s="25"/>
      <c r="P1000" s="14"/>
      <c r="Q1000" s="27"/>
      <c r="R1000" s="14"/>
    </row>
    <row r="1001">
      <c r="A1001" s="14"/>
      <c r="B1001" s="23" t="str">
        <f>IF($A1001="","",'Система'!$B$4)</f>
        <v/>
      </c>
      <c r="C1001" s="14"/>
      <c r="D1001" s="23" t="str">
        <f t="array" ref="D1001">IF(E1001="","",XLOOKUP(E1001,selector_09,selector_09_ids,""))</f>
        <v/>
      </c>
      <c r="E1001" s="25"/>
      <c r="F1001" s="14"/>
      <c r="G1001" s="27"/>
      <c r="H1001" s="27"/>
      <c r="I1001" s="14"/>
      <c r="J1001" s="14"/>
      <c r="K1001" s="23" t="str">
        <f t="array" ref="K1001">IF(L1001="","",XLOOKUP(L1001,selector_07,selector_07_ids,""))</f>
        <v/>
      </c>
      <c r="L1001" s="25"/>
      <c r="M1001" s="14"/>
      <c r="N1001" s="23" t="str">
        <f t="array" ref="N1001">IF(O1001="","",XLOOKUP(O1001,selector_04,selector_04_ids,""))</f>
        <v/>
      </c>
      <c r="O1001" s="25"/>
      <c r="P1001" s="14"/>
      <c r="Q1001" s="27"/>
      <c r="R1001" s="14"/>
    </row>
    <row r="1002">
      <c r="A1002" s="14"/>
      <c r="B1002" s="23" t="str">
        <f>IF($A1002="","",'Система'!$B$4)</f>
        <v/>
      </c>
      <c r="C1002" s="14"/>
      <c r="D1002" s="23" t="str">
        <f t="array" ref="D1002">IF(E1002="","",XLOOKUP(E1002,selector_09,selector_09_ids,""))</f>
        <v/>
      </c>
      <c r="E1002" s="25"/>
      <c r="F1002" s="14"/>
      <c r="G1002" s="27"/>
      <c r="H1002" s="27"/>
      <c r="I1002" s="14"/>
      <c r="J1002" s="14"/>
      <c r="K1002" s="23" t="str">
        <f t="array" ref="K1002">IF(L1002="","",XLOOKUP(L1002,selector_07,selector_07_ids,""))</f>
        <v/>
      </c>
      <c r="L1002" s="25"/>
      <c r="M1002" s="14"/>
      <c r="N1002" s="23" t="str">
        <f t="array" ref="N1002">IF(O1002="","",XLOOKUP(O1002,selector_04,selector_04_ids,""))</f>
        <v/>
      </c>
      <c r="O1002" s="25"/>
      <c r="P1002" s="14"/>
      <c r="Q1002" s="27"/>
      <c r="R1002" s="14"/>
    </row>
    <row r="1003">
      <c r="A1003" s="14"/>
      <c r="B1003" s="23" t="str">
        <f>IF($A1003="","",'Система'!$B$4)</f>
        <v/>
      </c>
      <c r="C1003" s="14"/>
      <c r="D1003" s="23" t="str">
        <f t="array" ref="D1003">IF(E1003="","",XLOOKUP(E1003,selector_09,selector_09_ids,""))</f>
        <v/>
      </c>
      <c r="E1003" s="25"/>
      <c r="F1003" s="14"/>
      <c r="G1003" s="27"/>
      <c r="H1003" s="27"/>
      <c r="I1003" s="14"/>
      <c r="J1003" s="14"/>
      <c r="K1003" s="23" t="str">
        <f t="array" ref="K1003">IF(L1003="","",XLOOKUP(L1003,selector_07,selector_07_ids,""))</f>
        <v/>
      </c>
      <c r="L1003" s="25"/>
      <c r="M1003" s="14"/>
      <c r="N1003" s="23" t="str">
        <f t="array" ref="N1003">IF(O1003="","",XLOOKUP(O1003,selector_04,selector_04_ids,""))</f>
        <v/>
      </c>
      <c r="O1003" s="25"/>
      <c r="P1003" s="14"/>
      <c r="Q1003" s="27"/>
      <c r="R1003" s="14"/>
    </row>
    <row r="1004">
      <c r="A1004" s="14"/>
      <c r="B1004" s="23" t="str">
        <f>IF($A1004="","",'Система'!$B$4)</f>
        <v/>
      </c>
      <c r="C1004" s="14"/>
      <c r="D1004" s="23" t="str">
        <f t="array" ref="D1004">IF(E1004="","",XLOOKUP(E1004,selector_09,selector_09_ids,""))</f>
        <v/>
      </c>
      <c r="E1004" s="25"/>
      <c r="F1004" s="14"/>
      <c r="G1004" s="27"/>
      <c r="H1004" s="27"/>
      <c r="I1004" s="14"/>
      <c r="J1004" s="14"/>
      <c r="K1004" s="23" t="str">
        <f t="array" ref="K1004">IF(L1004="","",XLOOKUP(L1004,selector_07,selector_07_ids,""))</f>
        <v/>
      </c>
      <c r="L1004" s="25"/>
      <c r="M1004" s="14"/>
      <c r="N1004" s="23" t="str">
        <f t="array" ref="N1004">IF(O1004="","",XLOOKUP(O1004,selector_04,selector_04_ids,""))</f>
        <v/>
      </c>
      <c r="O1004" s="25"/>
      <c r="P1004" s="14"/>
      <c r="Q1004" s="27"/>
      <c r="R1004" s="14"/>
    </row>
    <row r="1005">
      <c r="A1005" s="14"/>
      <c r="B1005" s="23"/>
      <c r="C1005" s="14"/>
      <c r="D1005" s="23"/>
      <c r="E1005" s="25"/>
      <c r="F1005" s="14"/>
      <c r="G1005" s="14"/>
      <c r="H1005" s="14"/>
      <c r="I1005" s="14"/>
      <c r="J1005" s="14"/>
      <c r="K1005" s="23"/>
      <c r="L1005" s="25"/>
      <c r="M1005" s="14"/>
      <c r="N1005" s="23"/>
      <c r="O1005" s="25"/>
      <c r="P1005" s="14"/>
      <c r="Q1005" s="14"/>
      <c r="R1005" s="14"/>
    </row>
  </sheetData>
  <autoFilter ref="$A$4:$R$1004"/>
  <mergeCells count="3">
    <mergeCell ref="A1:R1"/>
    <mergeCell ref="A2:R2"/>
    <mergeCell ref="A3:R3"/>
  </mergeCells>
  <dataValidations>
    <dataValidation type="list" allowBlank="1" showErrorMessage="1" sqref="M5:M1004">
      <formula1>enum_knowledge_status</formula1>
    </dataValidation>
    <dataValidation type="list" allowBlank="1" showErrorMessage="1" sqref="I5:I1004">
      <formula1>enum_contract_status</formula1>
    </dataValidation>
    <dataValidation type="list" allowBlank="1" showErrorMessage="1" sqref="C5:C1004">
      <formula1>enum_version_operation</formula1>
    </dataValidation>
    <dataValidation type="list" allowBlank="1" showErrorMessage="1" sqref="O5:O1004">
      <formula1>selector_04</formula1>
    </dataValidation>
    <dataValidation type="list" allowBlank="1" showErrorMessage="1" sqref="E5:E1004">
      <formula1>selector_09</formula1>
    </dataValidation>
    <dataValidation type="list" allowBlank="1" showErrorMessage="1" sqref="L5:L1004">
      <formula1>selector_07</formula1>
    </dataValidation>
  </dataValidations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19.5"/>
    <col customWidth="1" min="4" max="4" width="20.75"/>
    <col customWidth="1" min="5" max="5" width="37.63"/>
    <col customWidth="1" min="6" max="6" width="19.5"/>
    <col customWidth="1" min="7" max="7" width="20.75"/>
    <col customWidth="1" min="8" max="8" width="37.63"/>
    <col customWidth="1" min="9" max="9" width="20.75"/>
    <col customWidth="1" min="10" max="10" width="37.63"/>
    <col customWidth="1" min="11" max="11" width="22.63"/>
    <col customWidth="1" min="12" max="13" width="14.5"/>
    <col customWidth="1" min="14" max="15" width="19.5"/>
    <col customWidth="1" min="16" max="16" width="22.63"/>
    <col customWidth="1" min="17" max="17" width="40.13"/>
    <col customWidth="1" min="18" max="18" width="20.75"/>
    <col customWidth="1" min="19" max="19" width="37.63"/>
    <col customWidth="1" min="20" max="20" width="19.5"/>
    <col customWidth="1" min="21" max="21" width="20.75"/>
    <col customWidth="1" min="22" max="22" width="37.63"/>
    <col customWidth="1" min="23" max="23" width="33.88"/>
    <col customWidth="1" min="24" max="24" width="18.25"/>
    <col customWidth="1" min="25" max="25" width="40.13"/>
    <col hidden="1" min="37" max="38" width="12.63"/>
  </cols>
  <sheetData>
    <row r="1" ht="30.0" customHeight="1">
      <c r="A1" s="1" t="s">
        <v>568</v>
      </c>
    </row>
    <row r="2" ht="25.5" customHeight="1">
      <c r="A2" s="4" t="s">
        <v>569</v>
      </c>
    </row>
    <row r="3" ht="28.5" customHeight="1">
      <c r="A3" s="8" t="s">
        <v>570</v>
      </c>
    </row>
    <row r="4" ht="42.0" customHeight="1">
      <c r="A4" s="18" t="s">
        <v>571</v>
      </c>
      <c r="B4" s="10" t="s">
        <v>177</v>
      </c>
      <c r="C4" s="18" t="s">
        <v>6</v>
      </c>
      <c r="D4" s="10" t="s">
        <v>562</v>
      </c>
      <c r="E4" s="20" t="s">
        <v>572</v>
      </c>
      <c r="F4" s="18" t="s">
        <v>21</v>
      </c>
      <c r="G4" s="10" t="s">
        <v>448</v>
      </c>
      <c r="H4" s="20" t="s">
        <v>573</v>
      </c>
      <c r="I4" s="10" t="s">
        <v>574</v>
      </c>
      <c r="J4" s="20" t="s">
        <v>575</v>
      </c>
      <c r="K4" s="18" t="s">
        <v>23</v>
      </c>
      <c r="L4" s="10" t="s">
        <v>576</v>
      </c>
      <c r="M4" s="10" t="s">
        <v>577</v>
      </c>
      <c r="N4" s="18" t="s">
        <v>578</v>
      </c>
      <c r="O4" s="18" t="s">
        <v>579</v>
      </c>
      <c r="P4" s="10" t="s">
        <v>580</v>
      </c>
      <c r="Q4" s="10" t="s">
        <v>581</v>
      </c>
      <c r="R4" s="10" t="s">
        <v>582</v>
      </c>
      <c r="S4" s="20" t="s">
        <v>583</v>
      </c>
      <c r="T4" s="18" t="s">
        <v>7</v>
      </c>
      <c r="U4" s="10" t="s">
        <v>89</v>
      </c>
      <c r="V4" s="20" t="s">
        <v>186</v>
      </c>
      <c r="W4" s="10" t="s">
        <v>188</v>
      </c>
      <c r="X4" s="10" t="s">
        <v>189</v>
      </c>
      <c r="Y4" s="10" t="s">
        <v>129</v>
      </c>
    </row>
    <row r="5">
      <c r="A5" s="14"/>
      <c r="B5" s="23" t="str">
        <f>IF($A5="","",'Система'!$B$4)</f>
        <v/>
      </c>
      <c r="C5" s="14"/>
      <c r="D5" s="23" t="str">
        <f t="array" ref="D5">IF(E5="","",XLOOKUP(E5,selector_19,selector_19_ids,""))</f>
        <v/>
      </c>
      <c r="E5" s="25"/>
      <c r="F5" s="14"/>
      <c r="G5" s="23" t="str">
        <f t="array" ref="G5">IF(H5="","",XLOOKUP(H5,selector_10,selector_10_ids,""))</f>
        <v/>
      </c>
      <c r="H5" s="25"/>
      <c r="I5" s="23" t="str">
        <f t="array" ref="I5">IF(J5="","",XLOOKUP(J5,selector_02,selector_02_ids,""))</f>
        <v/>
      </c>
      <c r="J5" s="25"/>
      <c r="K5" s="14"/>
      <c r="L5" s="14"/>
      <c r="M5" s="14"/>
      <c r="N5" s="14"/>
      <c r="O5" s="14"/>
      <c r="P5" s="14"/>
      <c r="Q5" s="14"/>
      <c r="R5" s="23" t="str">
        <f t="array" ref="R5">IF(S5="","",XLOOKUP(S5,selector_21,selector_21_ids,""))</f>
        <v/>
      </c>
      <c r="S5" s="25"/>
      <c r="T5" s="14"/>
      <c r="U5" s="23" t="str">
        <f t="array" ref="U5">IF(V5="","",XLOOKUP(V5,selector_04,selector_04_ids,""))</f>
        <v/>
      </c>
      <c r="V5" s="25"/>
      <c r="W5" s="14"/>
      <c r="X5" s="27"/>
      <c r="Y5" s="14"/>
      <c r="AK5" s="19" t="str">
        <f>IFERROR(__xludf.DUMMYFUNCTION("ARRAYFORMULA(IFERROR(FILTER(REGEXREPLACE('Срез модели'!$E$5:$E$1004,"" \[id=[^\]]+\]$"",""""),'Срез модели'!$C$5:$C$1004=""Позиции контрактов""),""""))"),"")</f>
        <v/>
      </c>
      <c r="AL5" s="19" t="str">
        <f>IFERROR(__xludf.DUMMYFUNCTION("ARRAYFORMULA(IFERROR(FILTER('Срез модели'!$D$5:$D$1004,'Срез модели'!$C$5:$C$1004=""Позиции контрактов""),""""))"),"")</f>
        <v/>
      </c>
    </row>
    <row r="6">
      <c r="A6" s="14"/>
      <c r="B6" s="23" t="str">
        <f>IF($A6="","",'Система'!$B$4)</f>
        <v/>
      </c>
      <c r="C6" s="14"/>
      <c r="D6" s="23" t="str">
        <f t="array" ref="D6">IF(E6="","",XLOOKUP(E6,selector_19,selector_19_ids,""))</f>
        <v/>
      </c>
      <c r="E6" s="25"/>
      <c r="F6" s="14"/>
      <c r="G6" s="23" t="str">
        <f t="array" ref="G6">IF(H6="","",XLOOKUP(H6,selector_10,selector_10_ids,""))</f>
        <v/>
      </c>
      <c r="H6" s="25"/>
      <c r="I6" s="23" t="str">
        <f t="array" ref="I6">IF(J6="","",XLOOKUP(J6,selector_02,selector_02_ids,""))</f>
        <v/>
      </c>
      <c r="J6" s="25"/>
      <c r="K6" s="14"/>
      <c r="L6" s="14"/>
      <c r="M6" s="14"/>
      <c r="N6" s="14"/>
      <c r="O6" s="14"/>
      <c r="P6" s="14"/>
      <c r="Q6" s="14"/>
      <c r="R6" s="23" t="str">
        <f t="array" ref="R6">IF(S6="","",XLOOKUP(S6,selector_21,selector_21_ids,""))</f>
        <v/>
      </c>
      <c r="S6" s="25"/>
      <c r="T6" s="14"/>
      <c r="U6" s="23" t="str">
        <f t="array" ref="U6">IF(V6="","",XLOOKUP(V6,selector_04,selector_04_ids,""))</f>
        <v/>
      </c>
      <c r="V6" s="25"/>
      <c r="W6" s="14"/>
      <c r="X6" s="27"/>
      <c r="Y6" s="14"/>
    </row>
    <row r="7">
      <c r="A7" s="14"/>
      <c r="B7" s="23" t="str">
        <f>IF($A7="","",'Система'!$B$4)</f>
        <v/>
      </c>
      <c r="C7" s="14"/>
      <c r="D7" s="23" t="str">
        <f t="array" ref="D7">IF(E7="","",XLOOKUP(E7,selector_19,selector_19_ids,""))</f>
        <v/>
      </c>
      <c r="E7" s="25"/>
      <c r="F7" s="14"/>
      <c r="G7" s="23" t="str">
        <f t="array" ref="G7">IF(H7="","",XLOOKUP(H7,selector_10,selector_10_ids,""))</f>
        <v/>
      </c>
      <c r="H7" s="25"/>
      <c r="I7" s="23" t="str">
        <f t="array" ref="I7">IF(J7="","",XLOOKUP(J7,selector_02,selector_02_ids,""))</f>
        <v/>
      </c>
      <c r="J7" s="25"/>
      <c r="K7" s="14"/>
      <c r="L7" s="14"/>
      <c r="M7" s="14"/>
      <c r="N7" s="14"/>
      <c r="O7" s="14"/>
      <c r="P7" s="14"/>
      <c r="Q7" s="14"/>
      <c r="R7" s="23" t="str">
        <f t="array" ref="R7">IF(S7="","",XLOOKUP(S7,selector_21,selector_21_ids,""))</f>
        <v/>
      </c>
      <c r="S7" s="25"/>
      <c r="T7" s="14"/>
      <c r="U7" s="23" t="str">
        <f t="array" ref="U7">IF(V7="","",XLOOKUP(V7,selector_04,selector_04_ids,""))</f>
        <v/>
      </c>
      <c r="V7" s="25"/>
      <c r="W7" s="14"/>
      <c r="X7" s="27"/>
      <c r="Y7" s="14"/>
    </row>
    <row r="8">
      <c r="A8" s="14"/>
      <c r="B8" s="23" t="str">
        <f>IF($A8="","",'Система'!$B$4)</f>
        <v/>
      </c>
      <c r="C8" s="14"/>
      <c r="D8" s="23" t="str">
        <f t="array" ref="D8">IF(E8="","",XLOOKUP(E8,selector_19,selector_19_ids,""))</f>
        <v/>
      </c>
      <c r="E8" s="25"/>
      <c r="F8" s="14"/>
      <c r="G8" s="23" t="str">
        <f t="array" ref="G8">IF(H8="","",XLOOKUP(H8,selector_10,selector_10_ids,""))</f>
        <v/>
      </c>
      <c r="H8" s="25"/>
      <c r="I8" s="23" t="str">
        <f t="array" ref="I8">IF(J8="","",XLOOKUP(J8,selector_02,selector_02_ids,""))</f>
        <v/>
      </c>
      <c r="J8" s="25"/>
      <c r="K8" s="14"/>
      <c r="L8" s="14"/>
      <c r="M8" s="14"/>
      <c r="N8" s="14"/>
      <c r="O8" s="14"/>
      <c r="P8" s="14"/>
      <c r="Q8" s="14"/>
      <c r="R8" s="23" t="str">
        <f t="array" ref="R8">IF(S8="","",XLOOKUP(S8,selector_21,selector_21_ids,""))</f>
        <v/>
      </c>
      <c r="S8" s="25"/>
      <c r="T8" s="14"/>
      <c r="U8" s="23" t="str">
        <f t="array" ref="U8">IF(V8="","",XLOOKUP(V8,selector_04,selector_04_ids,""))</f>
        <v/>
      </c>
      <c r="V8" s="25"/>
      <c r="W8" s="14"/>
      <c r="X8" s="27"/>
      <c r="Y8" s="14"/>
    </row>
    <row r="9">
      <c r="A9" s="14"/>
      <c r="B9" s="23" t="str">
        <f>IF($A9="","",'Система'!$B$4)</f>
        <v/>
      </c>
      <c r="C9" s="14"/>
      <c r="D9" s="23" t="str">
        <f t="array" ref="D9">IF(E9="","",XLOOKUP(E9,selector_19,selector_19_ids,""))</f>
        <v/>
      </c>
      <c r="E9" s="25"/>
      <c r="F9" s="14"/>
      <c r="G9" s="23" t="str">
        <f t="array" ref="G9">IF(H9="","",XLOOKUP(H9,selector_10,selector_10_ids,""))</f>
        <v/>
      </c>
      <c r="H9" s="25"/>
      <c r="I9" s="23" t="str">
        <f t="array" ref="I9">IF(J9="","",XLOOKUP(J9,selector_02,selector_02_ids,""))</f>
        <v/>
      </c>
      <c r="J9" s="25"/>
      <c r="K9" s="14"/>
      <c r="L9" s="14"/>
      <c r="M9" s="14"/>
      <c r="N9" s="14"/>
      <c r="O9" s="14"/>
      <c r="P9" s="14"/>
      <c r="Q9" s="14"/>
      <c r="R9" s="23" t="str">
        <f t="array" ref="R9">IF(S9="","",XLOOKUP(S9,selector_21,selector_21_ids,""))</f>
        <v/>
      </c>
      <c r="S9" s="25"/>
      <c r="T9" s="14"/>
      <c r="U9" s="23" t="str">
        <f t="array" ref="U9">IF(V9="","",XLOOKUP(V9,selector_04,selector_04_ids,""))</f>
        <v/>
      </c>
      <c r="V9" s="25"/>
      <c r="W9" s="14"/>
      <c r="X9" s="27"/>
      <c r="Y9" s="14"/>
    </row>
    <row r="10">
      <c r="A10" s="14"/>
      <c r="B10" s="23" t="str">
        <f>IF($A10="","",'Система'!$B$4)</f>
        <v/>
      </c>
      <c r="C10" s="14"/>
      <c r="D10" s="23" t="str">
        <f t="array" ref="D10">IF(E10="","",XLOOKUP(E10,selector_19,selector_19_ids,""))</f>
        <v/>
      </c>
      <c r="E10" s="25"/>
      <c r="F10" s="14"/>
      <c r="G10" s="23" t="str">
        <f t="array" ref="G10">IF(H10="","",XLOOKUP(H10,selector_10,selector_10_ids,""))</f>
        <v/>
      </c>
      <c r="H10" s="25"/>
      <c r="I10" s="23" t="str">
        <f t="array" ref="I10">IF(J10="","",XLOOKUP(J10,selector_02,selector_02_ids,""))</f>
        <v/>
      </c>
      <c r="J10" s="25"/>
      <c r="K10" s="14"/>
      <c r="L10" s="14"/>
      <c r="M10" s="14"/>
      <c r="N10" s="14"/>
      <c r="O10" s="14"/>
      <c r="P10" s="14"/>
      <c r="Q10" s="14"/>
      <c r="R10" s="23" t="str">
        <f t="array" ref="R10">IF(S10="","",XLOOKUP(S10,selector_21,selector_21_ids,""))</f>
        <v/>
      </c>
      <c r="S10" s="25"/>
      <c r="T10" s="14"/>
      <c r="U10" s="23" t="str">
        <f t="array" ref="U10">IF(V10="","",XLOOKUP(V10,selector_04,selector_04_ids,""))</f>
        <v/>
      </c>
      <c r="V10" s="25"/>
      <c r="W10" s="14"/>
      <c r="X10" s="27"/>
      <c r="Y10" s="14"/>
    </row>
    <row r="11">
      <c r="A11" s="14"/>
      <c r="B11" s="23" t="str">
        <f>IF($A11="","",'Система'!$B$4)</f>
        <v/>
      </c>
      <c r="C11" s="14"/>
      <c r="D11" s="23" t="str">
        <f t="array" ref="D11">IF(E11="","",XLOOKUP(E11,selector_19,selector_19_ids,""))</f>
        <v/>
      </c>
      <c r="E11" s="25"/>
      <c r="F11" s="14"/>
      <c r="G11" s="23" t="str">
        <f t="array" ref="G11">IF(H11="","",XLOOKUP(H11,selector_10,selector_10_ids,""))</f>
        <v/>
      </c>
      <c r="H11" s="25"/>
      <c r="I11" s="23" t="str">
        <f t="array" ref="I11">IF(J11="","",XLOOKUP(J11,selector_02,selector_02_ids,""))</f>
        <v/>
      </c>
      <c r="J11" s="25"/>
      <c r="K11" s="14"/>
      <c r="L11" s="14"/>
      <c r="M11" s="14"/>
      <c r="N11" s="14"/>
      <c r="O11" s="14"/>
      <c r="P11" s="14"/>
      <c r="Q11" s="14"/>
      <c r="R11" s="23" t="str">
        <f t="array" ref="R11">IF(S11="","",XLOOKUP(S11,selector_21,selector_21_ids,""))</f>
        <v/>
      </c>
      <c r="S11" s="25"/>
      <c r="T11" s="14"/>
      <c r="U11" s="23" t="str">
        <f t="array" ref="U11">IF(V11="","",XLOOKUP(V11,selector_04,selector_04_ids,""))</f>
        <v/>
      </c>
      <c r="V11" s="25"/>
      <c r="W11" s="14"/>
      <c r="X11" s="27"/>
      <c r="Y11" s="14"/>
    </row>
    <row r="12">
      <c r="A12" s="14"/>
      <c r="B12" s="23" t="str">
        <f>IF($A12="","",'Система'!$B$4)</f>
        <v/>
      </c>
      <c r="C12" s="14"/>
      <c r="D12" s="23" t="str">
        <f t="array" ref="D12">IF(E12="","",XLOOKUP(E12,selector_19,selector_19_ids,""))</f>
        <v/>
      </c>
      <c r="E12" s="25"/>
      <c r="F12" s="14"/>
      <c r="G12" s="23" t="str">
        <f t="array" ref="G12">IF(H12="","",XLOOKUP(H12,selector_10,selector_10_ids,""))</f>
        <v/>
      </c>
      <c r="H12" s="25"/>
      <c r="I12" s="23" t="str">
        <f t="array" ref="I12">IF(J12="","",XLOOKUP(J12,selector_02,selector_02_ids,""))</f>
        <v/>
      </c>
      <c r="J12" s="25"/>
      <c r="K12" s="14"/>
      <c r="L12" s="14"/>
      <c r="M12" s="14"/>
      <c r="N12" s="14"/>
      <c r="O12" s="14"/>
      <c r="P12" s="14"/>
      <c r="Q12" s="14"/>
      <c r="R12" s="23" t="str">
        <f t="array" ref="R12">IF(S12="","",XLOOKUP(S12,selector_21,selector_21_ids,""))</f>
        <v/>
      </c>
      <c r="S12" s="25"/>
      <c r="T12" s="14"/>
      <c r="U12" s="23" t="str">
        <f t="array" ref="U12">IF(V12="","",XLOOKUP(V12,selector_04,selector_04_ids,""))</f>
        <v/>
      </c>
      <c r="V12" s="25"/>
      <c r="W12" s="14"/>
      <c r="X12" s="27"/>
      <c r="Y12" s="14"/>
    </row>
    <row r="13">
      <c r="A13" s="14"/>
      <c r="B13" s="23" t="str">
        <f>IF($A13="","",'Система'!$B$4)</f>
        <v/>
      </c>
      <c r="C13" s="14"/>
      <c r="D13" s="23" t="str">
        <f t="array" ref="D13">IF(E13="","",XLOOKUP(E13,selector_19,selector_19_ids,""))</f>
        <v/>
      </c>
      <c r="E13" s="25"/>
      <c r="F13" s="14"/>
      <c r="G13" s="23" t="str">
        <f t="array" ref="G13">IF(H13="","",XLOOKUP(H13,selector_10,selector_10_ids,""))</f>
        <v/>
      </c>
      <c r="H13" s="25"/>
      <c r="I13" s="23" t="str">
        <f t="array" ref="I13">IF(J13="","",XLOOKUP(J13,selector_02,selector_02_ids,""))</f>
        <v/>
      </c>
      <c r="J13" s="25"/>
      <c r="K13" s="14"/>
      <c r="L13" s="14"/>
      <c r="M13" s="14"/>
      <c r="N13" s="14"/>
      <c r="O13" s="14"/>
      <c r="P13" s="14"/>
      <c r="Q13" s="14"/>
      <c r="R13" s="23" t="str">
        <f t="array" ref="R13">IF(S13="","",XLOOKUP(S13,selector_21,selector_21_ids,""))</f>
        <v/>
      </c>
      <c r="S13" s="25"/>
      <c r="T13" s="14"/>
      <c r="U13" s="23" t="str">
        <f t="array" ref="U13">IF(V13="","",XLOOKUP(V13,selector_04,selector_04_ids,""))</f>
        <v/>
      </c>
      <c r="V13" s="25"/>
      <c r="W13" s="14"/>
      <c r="X13" s="27"/>
      <c r="Y13" s="14"/>
    </row>
    <row r="14">
      <c r="A14" s="14"/>
      <c r="B14" s="23" t="str">
        <f>IF($A14="","",'Система'!$B$4)</f>
        <v/>
      </c>
      <c r="C14" s="14"/>
      <c r="D14" s="23" t="str">
        <f t="array" ref="D14">IF(E14="","",XLOOKUP(E14,selector_19,selector_19_ids,""))</f>
        <v/>
      </c>
      <c r="E14" s="25"/>
      <c r="F14" s="14"/>
      <c r="G14" s="23" t="str">
        <f t="array" ref="G14">IF(H14="","",XLOOKUP(H14,selector_10,selector_10_ids,""))</f>
        <v/>
      </c>
      <c r="H14" s="25"/>
      <c r="I14" s="23" t="str">
        <f t="array" ref="I14">IF(J14="","",XLOOKUP(J14,selector_02,selector_02_ids,""))</f>
        <v/>
      </c>
      <c r="J14" s="25"/>
      <c r="K14" s="14"/>
      <c r="L14" s="14"/>
      <c r="M14" s="14"/>
      <c r="N14" s="14"/>
      <c r="O14" s="14"/>
      <c r="P14" s="14"/>
      <c r="Q14" s="14"/>
      <c r="R14" s="23" t="str">
        <f t="array" ref="R14">IF(S14="","",XLOOKUP(S14,selector_21,selector_21_ids,""))</f>
        <v/>
      </c>
      <c r="S14" s="25"/>
      <c r="T14" s="14"/>
      <c r="U14" s="23" t="str">
        <f t="array" ref="U14">IF(V14="","",XLOOKUP(V14,selector_04,selector_04_ids,""))</f>
        <v/>
      </c>
      <c r="V14" s="25"/>
      <c r="W14" s="14"/>
      <c r="X14" s="27"/>
      <c r="Y14" s="14"/>
    </row>
    <row r="15">
      <c r="A15" s="14"/>
      <c r="B15" s="23" t="str">
        <f>IF($A15="","",'Система'!$B$4)</f>
        <v/>
      </c>
      <c r="C15" s="14"/>
      <c r="D15" s="23" t="str">
        <f t="array" ref="D15">IF(E15="","",XLOOKUP(E15,selector_19,selector_19_ids,""))</f>
        <v/>
      </c>
      <c r="E15" s="25"/>
      <c r="F15" s="14"/>
      <c r="G15" s="23" t="str">
        <f t="array" ref="G15">IF(H15="","",XLOOKUP(H15,selector_10,selector_10_ids,""))</f>
        <v/>
      </c>
      <c r="H15" s="25"/>
      <c r="I15" s="23" t="str">
        <f t="array" ref="I15">IF(J15="","",XLOOKUP(J15,selector_02,selector_02_ids,""))</f>
        <v/>
      </c>
      <c r="J15" s="25"/>
      <c r="K15" s="14"/>
      <c r="L15" s="14"/>
      <c r="M15" s="14"/>
      <c r="N15" s="14"/>
      <c r="O15" s="14"/>
      <c r="P15" s="14"/>
      <c r="Q15" s="14"/>
      <c r="R15" s="23" t="str">
        <f t="array" ref="R15">IF(S15="","",XLOOKUP(S15,selector_21,selector_21_ids,""))</f>
        <v/>
      </c>
      <c r="S15" s="25"/>
      <c r="T15" s="14"/>
      <c r="U15" s="23" t="str">
        <f t="array" ref="U15">IF(V15="","",XLOOKUP(V15,selector_04,selector_04_ids,""))</f>
        <v/>
      </c>
      <c r="V15" s="25"/>
      <c r="W15" s="14"/>
      <c r="X15" s="27"/>
      <c r="Y15" s="14"/>
    </row>
    <row r="16">
      <c r="A16" s="14"/>
      <c r="B16" s="23" t="str">
        <f>IF($A16="","",'Система'!$B$4)</f>
        <v/>
      </c>
      <c r="C16" s="14"/>
      <c r="D16" s="23" t="str">
        <f t="array" ref="D16">IF(E16="","",XLOOKUP(E16,selector_19,selector_19_ids,""))</f>
        <v/>
      </c>
      <c r="E16" s="25"/>
      <c r="F16" s="14"/>
      <c r="G16" s="23" t="str">
        <f t="array" ref="G16">IF(H16="","",XLOOKUP(H16,selector_10,selector_10_ids,""))</f>
        <v/>
      </c>
      <c r="H16" s="25"/>
      <c r="I16" s="23" t="str">
        <f t="array" ref="I16">IF(J16="","",XLOOKUP(J16,selector_02,selector_02_ids,""))</f>
        <v/>
      </c>
      <c r="J16" s="25"/>
      <c r="K16" s="14"/>
      <c r="L16" s="14"/>
      <c r="M16" s="14"/>
      <c r="N16" s="14"/>
      <c r="O16" s="14"/>
      <c r="P16" s="14"/>
      <c r="Q16" s="14"/>
      <c r="R16" s="23" t="str">
        <f t="array" ref="R16">IF(S16="","",XLOOKUP(S16,selector_21,selector_21_ids,""))</f>
        <v/>
      </c>
      <c r="S16" s="25"/>
      <c r="T16" s="14"/>
      <c r="U16" s="23" t="str">
        <f t="array" ref="U16">IF(V16="","",XLOOKUP(V16,selector_04,selector_04_ids,""))</f>
        <v/>
      </c>
      <c r="V16" s="25"/>
      <c r="W16" s="14"/>
      <c r="X16" s="27"/>
      <c r="Y16" s="14"/>
    </row>
    <row r="17">
      <c r="A17" s="14"/>
      <c r="B17" s="23" t="str">
        <f>IF($A17="","",'Система'!$B$4)</f>
        <v/>
      </c>
      <c r="C17" s="14"/>
      <c r="D17" s="23" t="str">
        <f t="array" ref="D17">IF(E17="","",XLOOKUP(E17,selector_19,selector_19_ids,""))</f>
        <v/>
      </c>
      <c r="E17" s="25"/>
      <c r="F17" s="14"/>
      <c r="G17" s="23" t="str">
        <f t="array" ref="G17">IF(H17="","",XLOOKUP(H17,selector_10,selector_10_ids,""))</f>
        <v/>
      </c>
      <c r="H17" s="25"/>
      <c r="I17" s="23" t="str">
        <f t="array" ref="I17">IF(J17="","",XLOOKUP(J17,selector_02,selector_02_ids,""))</f>
        <v/>
      </c>
      <c r="J17" s="25"/>
      <c r="K17" s="14"/>
      <c r="L17" s="14"/>
      <c r="M17" s="14"/>
      <c r="N17" s="14"/>
      <c r="O17" s="14"/>
      <c r="P17" s="14"/>
      <c r="Q17" s="14"/>
      <c r="R17" s="23" t="str">
        <f t="array" ref="R17">IF(S17="","",XLOOKUP(S17,selector_21,selector_21_ids,""))</f>
        <v/>
      </c>
      <c r="S17" s="25"/>
      <c r="T17" s="14"/>
      <c r="U17" s="23" t="str">
        <f t="array" ref="U17">IF(V17="","",XLOOKUP(V17,selector_04,selector_04_ids,""))</f>
        <v/>
      </c>
      <c r="V17" s="25"/>
      <c r="W17" s="14"/>
      <c r="X17" s="27"/>
      <c r="Y17" s="14"/>
    </row>
    <row r="18">
      <c r="A18" s="14"/>
      <c r="B18" s="23" t="str">
        <f>IF($A18="","",'Система'!$B$4)</f>
        <v/>
      </c>
      <c r="C18" s="14"/>
      <c r="D18" s="23" t="str">
        <f t="array" ref="D18">IF(E18="","",XLOOKUP(E18,selector_19,selector_19_ids,""))</f>
        <v/>
      </c>
      <c r="E18" s="25"/>
      <c r="F18" s="14"/>
      <c r="G18" s="23" t="str">
        <f t="array" ref="G18">IF(H18="","",XLOOKUP(H18,selector_10,selector_10_ids,""))</f>
        <v/>
      </c>
      <c r="H18" s="25"/>
      <c r="I18" s="23" t="str">
        <f t="array" ref="I18">IF(J18="","",XLOOKUP(J18,selector_02,selector_02_ids,""))</f>
        <v/>
      </c>
      <c r="J18" s="25"/>
      <c r="K18" s="14"/>
      <c r="L18" s="14"/>
      <c r="M18" s="14"/>
      <c r="N18" s="14"/>
      <c r="O18" s="14"/>
      <c r="P18" s="14"/>
      <c r="Q18" s="14"/>
      <c r="R18" s="23" t="str">
        <f t="array" ref="R18">IF(S18="","",XLOOKUP(S18,selector_21,selector_21_ids,""))</f>
        <v/>
      </c>
      <c r="S18" s="25"/>
      <c r="T18" s="14"/>
      <c r="U18" s="23" t="str">
        <f t="array" ref="U18">IF(V18="","",XLOOKUP(V18,selector_04,selector_04_ids,""))</f>
        <v/>
      </c>
      <c r="V18" s="25"/>
      <c r="W18" s="14"/>
      <c r="X18" s="27"/>
      <c r="Y18" s="14"/>
    </row>
    <row r="19">
      <c r="A19" s="14"/>
      <c r="B19" s="23" t="str">
        <f>IF($A19="","",'Система'!$B$4)</f>
        <v/>
      </c>
      <c r="C19" s="14"/>
      <c r="D19" s="23" t="str">
        <f t="array" ref="D19">IF(E19="","",XLOOKUP(E19,selector_19,selector_19_ids,""))</f>
        <v/>
      </c>
      <c r="E19" s="25"/>
      <c r="F19" s="14"/>
      <c r="G19" s="23" t="str">
        <f t="array" ref="G19">IF(H19="","",XLOOKUP(H19,selector_10,selector_10_ids,""))</f>
        <v/>
      </c>
      <c r="H19" s="25"/>
      <c r="I19" s="23" t="str">
        <f t="array" ref="I19">IF(J19="","",XLOOKUP(J19,selector_02,selector_02_ids,""))</f>
        <v/>
      </c>
      <c r="J19" s="25"/>
      <c r="K19" s="14"/>
      <c r="L19" s="14"/>
      <c r="M19" s="14"/>
      <c r="N19" s="14"/>
      <c r="O19" s="14"/>
      <c r="P19" s="14"/>
      <c r="Q19" s="14"/>
      <c r="R19" s="23" t="str">
        <f t="array" ref="R19">IF(S19="","",XLOOKUP(S19,selector_21,selector_21_ids,""))</f>
        <v/>
      </c>
      <c r="S19" s="25"/>
      <c r="T19" s="14"/>
      <c r="U19" s="23" t="str">
        <f t="array" ref="U19">IF(V19="","",XLOOKUP(V19,selector_04,selector_04_ids,""))</f>
        <v/>
      </c>
      <c r="V19" s="25"/>
      <c r="W19" s="14"/>
      <c r="X19" s="27"/>
      <c r="Y19" s="14"/>
    </row>
    <row r="20">
      <c r="A20" s="14"/>
      <c r="B20" s="23" t="str">
        <f>IF($A20="","",'Система'!$B$4)</f>
        <v/>
      </c>
      <c r="C20" s="14"/>
      <c r="D20" s="23" t="str">
        <f t="array" ref="D20">IF(E20="","",XLOOKUP(E20,selector_19,selector_19_ids,""))</f>
        <v/>
      </c>
      <c r="E20" s="25"/>
      <c r="F20" s="14"/>
      <c r="G20" s="23" t="str">
        <f t="array" ref="G20">IF(H20="","",XLOOKUP(H20,selector_10,selector_10_ids,""))</f>
        <v/>
      </c>
      <c r="H20" s="25"/>
      <c r="I20" s="23" t="str">
        <f t="array" ref="I20">IF(J20="","",XLOOKUP(J20,selector_02,selector_02_ids,""))</f>
        <v/>
      </c>
      <c r="J20" s="25"/>
      <c r="K20" s="14"/>
      <c r="L20" s="14"/>
      <c r="M20" s="14"/>
      <c r="N20" s="14"/>
      <c r="O20" s="14"/>
      <c r="P20" s="14"/>
      <c r="Q20" s="14"/>
      <c r="R20" s="23" t="str">
        <f t="array" ref="R20">IF(S20="","",XLOOKUP(S20,selector_21,selector_21_ids,""))</f>
        <v/>
      </c>
      <c r="S20" s="25"/>
      <c r="T20" s="14"/>
      <c r="U20" s="23" t="str">
        <f t="array" ref="U20">IF(V20="","",XLOOKUP(V20,selector_04,selector_04_ids,""))</f>
        <v/>
      </c>
      <c r="V20" s="25"/>
      <c r="W20" s="14"/>
      <c r="X20" s="27"/>
      <c r="Y20" s="14"/>
    </row>
    <row r="21">
      <c r="A21" s="14"/>
      <c r="B21" s="23" t="str">
        <f>IF($A21="","",'Система'!$B$4)</f>
        <v/>
      </c>
      <c r="C21" s="14"/>
      <c r="D21" s="23" t="str">
        <f t="array" ref="D21">IF(E21="","",XLOOKUP(E21,selector_19,selector_19_ids,""))</f>
        <v/>
      </c>
      <c r="E21" s="25"/>
      <c r="F21" s="14"/>
      <c r="G21" s="23" t="str">
        <f t="array" ref="G21">IF(H21="","",XLOOKUP(H21,selector_10,selector_10_ids,""))</f>
        <v/>
      </c>
      <c r="H21" s="25"/>
      <c r="I21" s="23" t="str">
        <f t="array" ref="I21">IF(J21="","",XLOOKUP(J21,selector_02,selector_02_ids,""))</f>
        <v/>
      </c>
      <c r="J21" s="25"/>
      <c r="K21" s="14"/>
      <c r="L21" s="14"/>
      <c r="M21" s="14"/>
      <c r="N21" s="14"/>
      <c r="O21" s="14"/>
      <c r="P21" s="14"/>
      <c r="Q21" s="14"/>
      <c r="R21" s="23" t="str">
        <f t="array" ref="R21">IF(S21="","",XLOOKUP(S21,selector_21,selector_21_ids,""))</f>
        <v/>
      </c>
      <c r="S21" s="25"/>
      <c r="T21" s="14"/>
      <c r="U21" s="23" t="str">
        <f t="array" ref="U21">IF(V21="","",XLOOKUP(V21,selector_04,selector_04_ids,""))</f>
        <v/>
      </c>
      <c r="V21" s="25"/>
      <c r="W21" s="14"/>
      <c r="X21" s="27"/>
      <c r="Y21" s="14"/>
    </row>
    <row r="22">
      <c r="A22" s="14"/>
      <c r="B22" s="23" t="str">
        <f>IF($A22="","",'Система'!$B$4)</f>
        <v/>
      </c>
      <c r="C22" s="14"/>
      <c r="D22" s="23" t="str">
        <f t="array" ref="D22">IF(E22="","",XLOOKUP(E22,selector_19,selector_19_ids,""))</f>
        <v/>
      </c>
      <c r="E22" s="25"/>
      <c r="F22" s="14"/>
      <c r="G22" s="23" t="str">
        <f t="array" ref="G22">IF(H22="","",XLOOKUP(H22,selector_10,selector_10_ids,""))</f>
        <v/>
      </c>
      <c r="H22" s="25"/>
      <c r="I22" s="23" t="str">
        <f t="array" ref="I22">IF(J22="","",XLOOKUP(J22,selector_02,selector_02_ids,""))</f>
        <v/>
      </c>
      <c r="J22" s="25"/>
      <c r="K22" s="14"/>
      <c r="L22" s="14"/>
      <c r="M22" s="14"/>
      <c r="N22" s="14"/>
      <c r="O22" s="14"/>
      <c r="P22" s="14"/>
      <c r="Q22" s="14"/>
      <c r="R22" s="23" t="str">
        <f t="array" ref="R22">IF(S22="","",XLOOKUP(S22,selector_21,selector_21_ids,""))</f>
        <v/>
      </c>
      <c r="S22" s="25"/>
      <c r="T22" s="14"/>
      <c r="U22" s="23" t="str">
        <f t="array" ref="U22">IF(V22="","",XLOOKUP(V22,selector_04,selector_04_ids,""))</f>
        <v/>
      </c>
      <c r="V22" s="25"/>
      <c r="W22" s="14"/>
      <c r="X22" s="27"/>
      <c r="Y22" s="14"/>
    </row>
    <row r="23">
      <c r="A23" s="14"/>
      <c r="B23" s="23" t="str">
        <f>IF($A23="","",'Система'!$B$4)</f>
        <v/>
      </c>
      <c r="C23" s="14"/>
      <c r="D23" s="23" t="str">
        <f t="array" ref="D23">IF(E23="","",XLOOKUP(E23,selector_19,selector_19_ids,""))</f>
        <v/>
      </c>
      <c r="E23" s="25"/>
      <c r="F23" s="14"/>
      <c r="G23" s="23" t="str">
        <f t="array" ref="G23">IF(H23="","",XLOOKUP(H23,selector_10,selector_10_ids,""))</f>
        <v/>
      </c>
      <c r="H23" s="25"/>
      <c r="I23" s="23" t="str">
        <f t="array" ref="I23">IF(J23="","",XLOOKUP(J23,selector_02,selector_02_ids,""))</f>
        <v/>
      </c>
      <c r="J23" s="25"/>
      <c r="K23" s="14"/>
      <c r="L23" s="14"/>
      <c r="M23" s="14"/>
      <c r="N23" s="14"/>
      <c r="O23" s="14"/>
      <c r="P23" s="14"/>
      <c r="Q23" s="14"/>
      <c r="R23" s="23" t="str">
        <f t="array" ref="R23">IF(S23="","",XLOOKUP(S23,selector_21,selector_21_ids,""))</f>
        <v/>
      </c>
      <c r="S23" s="25"/>
      <c r="T23" s="14"/>
      <c r="U23" s="23" t="str">
        <f t="array" ref="U23">IF(V23="","",XLOOKUP(V23,selector_04,selector_04_ids,""))</f>
        <v/>
      </c>
      <c r="V23" s="25"/>
      <c r="W23" s="14"/>
      <c r="X23" s="27"/>
      <c r="Y23" s="14"/>
    </row>
    <row r="24">
      <c r="A24" s="14"/>
      <c r="B24" s="23" t="str">
        <f>IF($A24="","",'Система'!$B$4)</f>
        <v/>
      </c>
      <c r="C24" s="14"/>
      <c r="D24" s="23" t="str">
        <f t="array" ref="D24">IF(E24="","",XLOOKUP(E24,selector_19,selector_19_ids,""))</f>
        <v/>
      </c>
      <c r="E24" s="25"/>
      <c r="F24" s="14"/>
      <c r="G24" s="23" t="str">
        <f t="array" ref="G24">IF(H24="","",XLOOKUP(H24,selector_10,selector_10_ids,""))</f>
        <v/>
      </c>
      <c r="H24" s="25"/>
      <c r="I24" s="23" t="str">
        <f t="array" ref="I24">IF(J24="","",XLOOKUP(J24,selector_02,selector_02_ids,""))</f>
        <v/>
      </c>
      <c r="J24" s="25"/>
      <c r="K24" s="14"/>
      <c r="L24" s="14"/>
      <c r="M24" s="14"/>
      <c r="N24" s="14"/>
      <c r="O24" s="14"/>
      <c r="P24" s="14"/>
      <c r="Q24" s="14"/>
      <c r="R24" s="23" t="str">
        <f t="array" ref="R24">IF(S24="","",XLOOKUP(S24,selector_21,selector_21_ids,""))</f>
        <v/>
      </c>
      <c r="S24" s="25"/>
      <c r="T24" s="14"/>
      <c r="U24" s="23" t="str">
        <f t="array" ref="U24">IF(V24="","",XLOOKUP(V24,selector_04,selector_04_ids,""))</f>
        <v/>
      </c>
      <c r="V24" s="25"/>
      <c r="W24" s="14"/>
      <c r="X24" s="27"/>
      <c r="Y24" s="14"/>
    </row>
    <row r="25">
      <c r="A25" s="14"/>
      <c r="B25" s="23" t="str">
        <f>IF($A25="","",'Система'!$B$4)</f>
        <v/>
      </c>
      <c r="C25" s="14"/>
      <c r="D25" s="23" t="str">
        <f t="array" ref="D25">IF(E25="","",XLOOKUP(E25,selector_19,selector_19_ids,""))</f>
        <v/>
      </c>
      <c r="E25" s="25"/>
      <c r="F25" s="14"/>
      <c r="G25" s="23" t="str">
        <f t="array" ref="G25">IF(H25="","",XLOOKUP(H25,selector_10,selector_10_ids,""))</f>
        <v/>
      </c>
      <c r="H25" s="25"/>
      <c r="I25" s="23" t="str">
        <f t="array" ref="I25">IF(J25="","",XLOOKUP(J25,selector_02,selector_02_ids,""))</f>
        <v/>
      </c>
      <c r="J25" s="25"/>
      <c r="K25" s="14"/>
      <c r="L25" s="14"/>
      <c r="M25" s="14"/>
      <c r="N25" s="14"/>
      <c r="O25" s="14"/>
      <c r="P25" s="14"/>
      <c r="Q25" s="14"/>
      <c r="R25" s="23" t="str">
        <f t="array" ref="R25">IF(S25="","",XLOOKUP(S25,selector_21,selector_21_ids,""))</f>
        <v/>
      </c>
      <c r="S25" s="25"/>
      <c r="T25" s="14"/>
      <c r="U25" s="23" t="str">
        <f t="array" ref="U25">IF(V25="","",XLOOKUP(V25,selector_04,selector_04_ids,""))</f>
        <v/>
      </c>
      <c r="V25" s="25"/>
      <c r="W25" s="14"/>
      <c r="X25" s="27"/>
      <c r="Y25" s="14"/>
    </row>
    <row r="26">
      <c r="A26" s="14"/>
      <c r="B26" s="23" t="str">
        <f>IF($A26="","",'Система'!$B$4)</f>
        <v/>
      </c>
      <c r="C26" s="14"/>
      <c r="D26" s="23" t="str">
        <f t="array" ref="D26">IF(E26="","",XLOOKUP(E26,selector_19,selector_19_ids,""))</f>
        <v/>
      </c>
      <c r="E26" s="25"/>
      <c r="F26" s="14"/>
      <c r="G26" s="23" t="str">
        <f t="array" ref="G26">IF(H26="","",XLOOKUP(H26,selector_10,selector_10_ids,""))</f>
        <v/>
      </c>
      <c r="H26" s="25"/>
      <c r="I26" s="23" t="str">
        <f t="array" ref="I26">IF(J26="","",XLOOKUP(J26,selector_02,selector_02_ids,""))</f>
        <v/>
      </c>
      <c r="J26" s="25"/>
      <c r="K26" s="14"/>
      <c r="L26" s="14"/>
      <c r="M26" s="14"/>
      <c r="N26" s="14"/>
      <c r="O26" s="14"/>
      <c r="P26" s="14"/>
      <c r="Q26" s="14"/>
      <c r="R26" s="23" t="str">
        <f t="array" ref="R26">IF(S26="","",XLOOKUP(S26,selector_21,selector_21_ids,""))</f>
        <v/>
      </c>
      <c r="S26" s="25"/>
      <c r="T26" s="14"/>
      <c r="U26" s="23" t="str">
        <f t="array" ref="U26">IF(V26="","",XLOOKUP(V26,selector_04,selector_04_ids,""))</f>
        <v/>
      </c>
      <c r="V26" s="25"/>
      <c r="W26" s="14"/>
      <c r="X26" s="27"/>
      <c r="Y26" s="14"/>
    </row>
    <row r="27">
      <c r="A27" s="14"/>
      <c r="B27" s="23" t="str">
        <f>IF($A27="","",'Система'!$B$4)</f>
        <v/>
      </c>
      <c r="C27" s="14"/>
      <c r="D27" s="23" t="str">
        <f t="array" ref="D27">IF(E27="","",XLOOKUP(E27,selector_19,selector_19_ids,""))</f>
        <v/>
      </c>
      <c r="E27" s="25"/>
      <c r="F27" s="14"/>
      <c r="G27" s="23" t="str">
        <f t="array" ref="G27">IF(H27="","",XLOOKUP(H27,selector_10,selector_10_ids,""))</f>
        <v/>
      </c>
      <c r="H27" s="25"/>
      <c r="I27" s="23" t="str">
        <f t="array" ref="I27">IF(J27="","",XLOOKUP(J27,selector_02,selector_02_ids,""))</f>
        <v/>
      </c>
      <c r="J27" s="25"/>
      <c r="K27" s="14"/>
      <c r="L27" s="14"/>
      <c r="M27" s="14"/>
      <c r="N27" s="14"/>
      <c r="O27" s="14"/>
      <c r="P27" s="14"/>
      <c r="Q27" s="14"/>
      <c r="R27" s="23" t="str">
        <f t="array" ref="R27">IF(S27="","",XLOOKUP(S27,selector_21,selector_21_ids,""))</f>
        <v/>
      </c>
      <c r="S27" s="25"/>
      <c r="T27" s="14"/>
      <c r="U27" s="23" t="str">
        <f t="array" ref="U27">IF(V27="","",XLOOKUP(V27,selector_04,selector_04_ids,""))</f>
        <v/>
      </c>
      <c r="V27" s="25"/>
      <c r="W27" s="14"/>
      <c r="X27" s="27"/>
      <c r="Y27" s="14"/>
    </row>
    <row r="28">
      <c r="A28" s="14"/>
      <c r="B28" s="23" t="str">
        <f>IF($A28="","",'Система'!$B$4)</f>
        <v/>
      </c>
      <c r="C28" s="14"/>
      <c r="D28" s="23" t="str">
        <f t="array" ref="D28">IF(E28="","",XLOOKUP(E28,selector_19,selector_19_ids,""))</f>
        <v/>
      </c>
      <c r="E28" s="25"/>
      <c r="F28" s="14"/>
      <c r="G28" s="23" t="str">
        <f t="array" ref="G28">IF(H28="","",XLOOKUP(H28,selector_10,selector_10_ids,""))</f>
        <v/>
      </c>
      <c r="H28" s="25"/>
      <c r="I28" s="23" t="str">
        <f t="array" ref="I28">IF(J28="","",XLOOKUP(J28,selector_02,selector_02_ids,""))</f>
        <v/>
      </c>
      <c r="J28" s="25"/>
      <c r="K28" s="14"/>
      <c r="L28" s="14"/>
      <c r="M28" s="14"/>
      <c r="N28" s="14"/>
      <c r="O28" s="14"/>
      <c r="P28" s="14"/>
      <c r="Q28" s="14"/>
      <c r="R28" s="23" t="str">
        <f t="array" ref="R28">IF(S28="","",XLOOKUP(S28,selector_21,selector_21_ids,""))</f>
        <v/>
      </c>
      <c r="S28" s="25"/>
      <c r="T28" s="14"/>
      <c r="U28" s="23" t="str">
        <f t="array" ref="U28">IF(V28="","",XLOOKUP(V28,selector_04,selector_04_ids,""))</f>
        <v/>
      </c>
      <c r="V28" s="25"/>
      <c r="W28" s="14"/>
      <c r="X28" s="27"/>
      <c r="Y28" s="14"/>
    </row>
    <row r="29">
      <c r="A29" s="14"/>
      <c r="B29" s="23" t="str">
        <f>IF($A29="","",'Система'!$B$4)</f>
        <v/>
      </c>
      <c r="C29" s="14"/>
      <c r="D29" s="23" t="str">
        <f t="array" ref="D29">IF(E29="","",XLOOKUP(E29,selector_19,selector_19_ids,""))</f>
        <v/>
      </c>
      <c r="E29" s="25"/>
      <c r="F29" s="14"/>
      <c r="G29" s="23" t="str">
        <f t="array" ref="G29">IF(H29="","",XLOOKUP(H29,selector_10,selector_10_ids,""))</f>
        <v/>
      </c>
      <c r="H29" s="25"/>
      <c r="I29" s="23" t="str">
        <f t="array" ref="I29">IF(J29="","",XLOOKUP(J29,selector_02,selector_02_ids,""))</f>
        <v/>
      </c>
      <c r="J29" s="25"/>
      <c r="K29" s="14"/>
      <c r="L29" s="14"/>
      <c r="M29" s="14"/>
      <c r="N29" s="14"/>
      <c r="O29" s="14"/>
      <c r="P29" s="14"/>
      <c r="Q29" s="14"/>
      <c r="R29" s="23" t="str">
        <f t="array" ref="R29">IF(S29="","",XLOOKUP(S29,selector_21,selector_21_ids,""))</f>
        <v/>
      </c>
      <c r="S29" s="25"/>
      <c r="T29" s="14"/>
      <c r="U29" s="23" t="str">
        <f t="array" ref="U29">IF(V29="","",XLOOKUP(V29,selector_04,selector_04_ids,""))</f>
        <v/>
      </c>
      <c r="V29" s="25"/>
      <c r="W29" s="14"/>
      <c r="X29" s="27"/>
      <c r="Y29" s="14"/>
    </row>
    <row r="30">
      <c r="A30" s="14"/>
      <c r="B30" s="23" t="str">
        <f>IF($A30="","",'Система'!$B$4)</f>
        <v/>
      </c>
      <c r="C30" s="14"/>
      <c r="D30" s="23" t="str">
        <f t="array" ref="D30">IF(E30="","",XLOOKUP(E30,selector_19,selector_19_ids,""))</f>
        <v/>
      </c>
      <c r="E30" s="25"/>
      <c r="F30" s="14"/>
      <c r="G30" s="23" t="str">
        <f t="array" ref="G30">IF(H30="","",XLOOKUP(H30,selector_10,selector_10_ids,""))</f>
        <v/>
      </c>
      <c r="H30" s="25"/>
      <c r="I30" s="23" t="str">
        <f t="array" ref="I30">IF(J30="","",XLOOKUP(J30,selector_02,selector_02_ids,""))</f>
        <v/>
      </c>
      <c r="J30" s="25"/>
      <c r="K30" s="14"/>
      <c r="L30" s="14"/>
      <c r="M30" s="14"/>
      <c r="N30" s="14"/>
      <c r="O30" s="14"/>
      <c r="P30" s="14"/>
      <c r="Q30" s="14"/>
      <c r="R30" s="23" t="str">
        <f t="array" ref="R30">IF(S30="","",XLOOKUP(S30,selector_21,selector_21_ids,""))</f>
        <v/>
      </c>
      <c r="S30" s="25"/>
      <c r="T30" s="14"/>
      <c r="U30" s="23" t="str">
        <f t="array" ref="U30">IF(V30="","",XLOOKUP(V30,selector_04,selector_04_ids,""))</f>
        <v/>
      </c>
      <c r="V30" s="25"/>
      <c r="W30" s="14"/>
      <c r="X30" s="27"/>
      <c r="Y30" s="14"/>
    </row>
    <row r="31">
      <c r="A31" s="14"/>
      <c r="B31" s="23" t="str">
        <f>IF($A31="","",'Система'!$B$4)</f>
        <v/>
      </c>
      <c r="C31" s="14"/>
      <c r="D31" s="23" t="str">
        <f t="array" ref="D31">IF(E31="","",XLOOKUP(E31,selector_19,selector_19_ids,""))</f>
        <v/>
      </c>
      <c r="E31" s="25"/>
      <c r="F31" s="14"/>
      <c r="G31" s="23" t="str">
        <f t="array" ref="G31">IF(H31="","",XLOOKUP(H31,selector_10,selector_10_ids,""))</f>
        <v/>
      </c>
      <c r="H31" s="25"/>
      <c r="I31" s="23" t="str">
        <f t="array" ref="I31">IF(J31="","",XLOOKUP(J31,selector_02,selector_02_ids,""))</f>
        <v/>
      </c>
      <c r="J31" s="25"/>
      <c r="K31" s="14"/>
      <c r="L31" s="14"/>
      <c r="M31" s="14"/>
      <c r="N31" s="14"/>
      <c r="O31" s="14"/>
      <c r="P31" s="14"/>
      <c r="Q31" s="14"/>
      <c r="R31" s="23" t="str">
        <f t="array" ref="R31">IF(S31="","",XLOOKUP(S31,selector_21,selector_21_ids,""))</f>
        <v/>
      </c>
      <c r="S31" s="25"/>
      <c r="T31" s="14"/>
      <c r="U31" s="23" t="str">
        <f t="array" ref="U31">IF(V31="","",XLOOKUP(V31,selector_04,selector_04_ids,""))</f>
        <v/>
      </c>
      <c r="V31" s="25"/>
      <c r="W31" s="14"/>
      <c r="X31" s="27"/>
      <c r="Y31" s="14"/>
    </row>
    <row r="32">
      <c r="A32" s="14"/>
      <c r="B32" s="23" t="str">
        <f>IF($A32="","",'Система'!$B$4)</f>
        <v/>
      </c>
      <c r="C32" s="14"/>
      <c r="D32" s="23" t="str">
        <f t="array" ref="D32">IF(E32="","",XLOOKUP(E32,selector_19,selector_19_ids,""))</f>
        <v/>
      </c>
      <c r="E32" s="25"/>
      <c r="F32" s="14"/>
      <c r="G32" s="23" t="str">
        <f t="array" ref="G32">IF(H32="","",XLOOKUP(H32,selector_10,selector_10_ids,""))</f>
        <v/>
      </c>
      <c r="H32" s="25"/>
      <c r="I32" s="23" t="str">
        <f t="array" ref="I32">IF(J32="","",XLOOKUP(J32,selector_02,selector_02_ids,""))</f>
        <v/>
      </c>
      <c r="J32" s="25"/>
      <c r="K32" s="14"/>
      <c r="L32" s="14"/>
      <c r="M32" s="14"/>
      <c r="N32" s="14"/>
      <c r="O32" s="14"/>
      <c r="P32" s="14"/>
      <c r="Q32" s="14"/>
      <c r="R32" s="23" t="str">
        <f t="array" ref="R32">IF(S32="","",XLOOKUP(S32,selector_21,selector_21_ids,""))</f>
        <v/>
      </c>
      <c r="S32" s="25"/>
      <c r="T32" s="14"/>
      <c r="U32" s="23" t="str">
        <f t="array" ref="U32">IF(V32="","",XLOOKUP(V32,selector_04,selector_04_ids,""))</f>
        <v/>
      </c>
      <c r="V32" s="25"/>
      <c r="W32" s="14"/>
      <c r="X32" s="27"/>
      <c r="Y32" s="14"/>
    </row>
    <row r="33">
      <c r="A33" s="14"/>
      <c r="B33" s="23" t="str">
        <f>IF($A33="","",'Система'!$B$4)</f>
        <v/>
      </c>
      <c r="C33" s="14"/>
      <c r="D33" s="23" t="str">
        <f t="array" ref="D33">IF(E33="","",XLOOKUP(E33,selector_19,selector_19_ids,""))</f>
        <v/>
      </c>
      <c r="E33" s="25"/>
      <c r="F33" s="14"/>
      <c r="G33" s="23" t="str">
        <f t="array" ref="G33">IF(H33="","",XLOOKUP(H33,selector_10,selector_10_ids,""))</f>
        <v/>
      </c>
      <c r="H33" s="25"/>
      <c r="I33" s="23" t="str">
        <f t="array" ref="I33">IF(J33="","",XLOOKUP(J33,selector_02,selector_02_ids,""))</f>
        <v/>
      </c>
      <c r="J33" s="25"/>
      <c r="K33" s="14"/>
      <c r="L33" s="14"/>
      <c r="M33" s="14"/>
      <c r="N33" s="14"/>
      <c r="O33" s="14"/>
      <c r="P33" s="14"/>
      <c r="Q33" s="14"/>
      <c r="R33" s="23" t="str">
        <f t="array" ref="R33">IF(S33="","",XLOOKUP(S33,selector_21,selector_21_ids,""))</f>
        <v/>
      </c>
      <c r="S33" s="25"/>
      <c r="T33" s="14"/>
      <c r="U33" s="23" t="str">
        <f t="array" ref="U33">IF(V33="","",XLOOKUP(V33,selector_04,selector_04_ids,""))</f>
        <v/>
      </c>
      <c r="V33" s="25"/>
      <c r="W33" s="14"/>
      <c r="X33" s="27"/>
      <c r="Y33" s="14"/>
    </row>
    <row r="34">
      <c r="A34" s="14"/>
      <c r="B34" s="23" t="str">
        <f>IF($A34="","",'Система'!$B$4)</f>
        <v/>
      </c>
      <c r="C34" s="14"/>
      <c r="D34" s="23" t="str">
        <f t="array" ref="D34">IF(E34="","",XLOOKUP(E34,selector_19,selector_19_ids,""))</f>
        <v/>
      </c>
      <c r="E34" s="25"/>
      <c r="F34" s="14"/>
      <c r="G34" s="23" t="str">
        <f t="array" ref="G34">IF(H34="","",XLOOKUP(H34,selector_10,selector_10_ids,""))</f>
        <v/>
      </c>
      <c r="H34" s="25"/>
      <c r="I34" s="23" t="str">
        <f t="array" ref="I34">IF(J34="","",XLOOKUP(J34,selector_02,selector_02_ids,""))</f>
        <v/>
      </c>
      <c r="J34" s="25"/>
      <c r="K34" s="14"/>
      <c r="L34" s="14"/>
      <c r="M34" s="14"/>
      <c r="N34" s="14"/>
      <c r="O34" s="14"/>
      <c r="P34" s="14"/>
      <c r="Q34" s="14"/>
      <c r="R34" s="23" t="str">
        <f t="array" ref="R34">IF(S34="","",XLOOKUP(S34,selector_21,selector_21_ids,""))</f>
        <v/>
      </c>
      <c r="S34" s="25"/>
      <c r="T34" s="14"/>
      <c r="U34" s="23" t="str">
        <f t="array" ref="U34">IF(V34="","",XLOOKUP(V34,selector_04,selector_04_ids,""))</f>
        <v/>
      </c>
      <c r="V34" s="25"/>
      <c r="W34" s="14"/>
      <c r="X34" s="27"/>
      <c r="Y34" s="14"/>
    </row>
    <row r="35">
      <c r="A35" s="14"/>
      <c r="B35" s="23" t="str">
        <f>IF($A35="","",'Система'!$B$4)</f>
        <v/>
      </c>
      <c r="C35" s="14"/>
      <c r="D35" s="23" t="str">
        <f t="array" ref="D35">IF(E35="","",XLOOKUP(E35,selector_19,selector_19_ids,""))</f>
        <v/>
      </c>
      <c r="E35" s="25"/>
      <c r="F35" s="14"/>
      <c r="G35" s="23" t="str">
        <f t="array" ref="G35">IF(H35="","",XLOOKUP(H35,selector_10,selector_10_ids,""))</f>
        <v/>
      </c>
      <c r="H35" s="25"/>
      <c r="I35" s="23" t="str">
        <f t="array" ref="I35">IF(J35="","",XLOOKUP(J35,selector_02,selector_02_ids,""))</f>
        <v/>
      </c>
      <c r="J35" s="25"/>
      <c r="K35" s="14"/>
      <c r="L35" s="14"/>
      <c r="M35" s="14"/>
      <c r="N35" s="14"/>
      <c r="O35" s="14"/>
      <c r="P35" s="14"/>
      <c r="Q35" s="14"/>
      <c r="R35" s="23" t="str">
        <f t="array" ref="R35">IF(S35="","",XLOOKUP(S35,selector_21,selector_21_ids,""))</f>
        <v/>
      </c>
      <c r="S35" s="25"/>
      <c r="T35" s="14"/>
      <c r="U35" s="23" t="str">
        <f t="array" ref="U35">IF(V35="","",XLOOKUP(V35,selector_04,selector_04_ids,""))</f>
        <v/>
      </c>
      <c r="V35" s="25"/>
      <c r="W35" s="14"/>
      <c r="X35" s="27"/>
      <c r="Y35" s="14"/>
    </row>
    <row r="36">
      <c r="A36" s="14"/>
      <c r="B36" s="23" t="str">
        <f>IF($A36="","",'Система'!$B$4)</f>
        <v/>
      </c>
      <c r="C36" s="14"/>
      <c r="D36" s="23" t="str">
        <f t="array" ref="D36">IF(E36="","",XLOOKUP(E36,selector_19,selector_19_ids,""))</f>
        <v/>
      </c>
      <c r="E36" s="25"/>
      <c r="F36" s="14"/>
      <c r="G36" s="23" t="str">
        <f t="array" ref="G36">IF(H36="","",XLOOKUP(H36,selector_10,selector_10_ids,""))</f>
        <v/>
      </c>
      <c r="H36" s="25"/>
      <c r="I36" s="23" t="str">
        <f t="array" ref="I36">IF(J36="","",XLOOKUP(J36,selector_02,selector_02_ids,""))</f>
        <v/>
      </c>
      <c r="J36" s="25"/>
      <c r="K36" s="14"/>
      <c r="L36" s="14"/>
      <c r="M36" s="14"/>
      <c r="N36" s="14"/>
      <c r="O36" s="14"/>
      <c r="P36" s="14"/>
      <c r="Q36" s="14"/>
      <c r="R36" s="23" t="str">
        <f t="array" ref="R36">IF(S36="","",XLOOKUP(S36,selector_21,selector_21_ids,""))</f>
        <v/>
      </c>
      <c r="S36" s="25"/>
      <c r="T36" s="14"/>
      <c r="U36" s="23" t="str">
        <f t="array" ref="U36">IF(V36="","",XLOOKUP(V36,selector_04,selector_04_ids,""))</f>
        <v/>
      </c>
      <c r="V36" s="25"/>
      <c r="W36" s="14"/>
      <c r="X36" s="27"/>
      <c r="Y36" s="14"/>
    </row>
    <row r="37">
      <c r="A37" s="14"/>
      <c r="B37" s="23" t="str">
        <f>IF($A37="","",'Система'!$B$4)</f>
        <v/>
      </c>
      <c r="C37" s="14"/>
      <c r="D37" s="23" t="str">
        <f t="array" ref="D37">IF(E37="","",XLOOKUP(E37,selector_19,selector_19_ids,""))</f>
        <v/>
      </c>
      <c r="E37" s="25"/>
      <c r="F37" s="14"/>
      <c r="G37" s="23" t="str">
        <f t="array" ref="G37">IF(H37="","",XLOOKUP(H37,selector_10,selector_10_ids,""))</f>
        <v/>
      </c>
      <c r="H37" s="25"/>
      <c r="I37" s="23" t="str">
        <f t="array" ref="I37">IF(J37="","",XLOOKUP(J37,selector_02,selector_02_ids,""))</f>
        <v/>
      </c>
      <c r="J37" s="25"/>
      <c r="K37" s="14"/>
      <c r="L37" s="14"/>
      <c r="M37" s="14"/>
      <c r="N37" s="14"/>
      <c r="O37" s="14"/>
      <c r="P37" s="14"/>
      <c r="Q37" s="14"/>
      <c r="R37" s="23" t="str">
        <f t="array" ref="R37">IF(S37="","",XLOOKUP(S37,selector_21,selector_21_ids,""))</f>
        <v/>
      </c>
      <c r="S37" s="25"/>
      <c r="T37" s="14"/>
      <c r="U37" s="23" t="str">
        <f t="array" ref="U37">IF(V37="","",XLOOKUP(V37,selector_04,selector_04_ids,""))</f>
        <v/>
      </c>
      <c r="V37" s="25"/>
      <c r="W37" s="14"/>
      <c r="X37" s="27"/>
      <c r="Y37" s="14"/>
    </row>
    <row r="38">
      <c r="A38" s="14"/>
      <c r="B38" s="23" t="str">
        <f>IF($A38="","",'Система'!$B$4)</f>
        <v/>
      </c>
      <c r="C38" s="14"/>
      <c r="D38" s="23" t="str">
        <f t="array" ref="D38">IF(E38="","",XLOOKUP(E38,selector_19,selector_19_ids,""))</f>
        <v/>
      </c>
      <c r="E38" s="25"/>
      <c r="F38" s="14"/>
      <c r="G38" s="23" t="str">
        <f t="array" ref="G38">IF(H38="","",XLOOKUP(H38,selector_10,selector_10_ids,""))</f>
        <v/>
      </c>
      <c r="H38" s="25"/>
      <c r="I38" s="23" t="str">
        <f t="array" ref="I38">IF(J38="","",XLOOKUP(J38,selector_02,selector_02_ids,""))</f>
        <v/>
      </c>
      <c r="J38" s="25"/>
      <c r="K38" s="14"/>
      <c r="L38" s="14"/>
      <c r="M38" s="14"/>
      <c r="N38" s="14"/>
      <c r="O38" s="14"/>
      <c r="P38" s="14"/>
      <c r="Q38" s="14"/>
      <c r="R38" s="23" t="str">
        <f t="array" ref="R38">IF(S38="","",XLOOKUP(S38,selector_21,selector_21_ids,""))</f>
        <v/>
      </c>
      <c r="S38" s="25"/>
      <c r="T38" s="14"/>
      <c r="U38" s="23" t="str">
        <f t="array" ref="U38">IF(V38="","",XLOOKUP(V38,selector_04,selector_04_ids,""))</f>
        <v/>
      </c>
      <c r="V38" s="25"/>
      <c r="W38" s="14"/>
      <c r="X38" s="27"/>
      <c r="Y38" s="14"/>
    </row>
    <row r="39">
      <c r="A39" s="14"/>
      <c r="B39" s="23" t="str">
        <f>IF($A39="","",'Система'!$B$4)</f>
        <v/>
      </c>
      <c r="C39" s="14"/>
      <c r="D39" s="23" t="str">
        <f t="array" ref="D39">IF(E39="","",XLOOKUP(E39,selector_19,selector_19_ids,""))</f>
        <v/>
      </c>
      <c r="E39" s="25"/>
      <c r="F39" s="14"/>
      <c r="G39" s="23" t="str">
        <f t="array" ref="G39">IF(H39="","",XLOOKUP(H39,selector_10,selector_10_ids,""))</f>
        <v/>
      </c>
      <c r="H39" s="25"/>
      <c r="I39" s="23" t="str">
        <f t="array" ref="I39">IF(J39="","",XLOOKUP(J39,selector_02,selector_02_ids,""))</f>
        <v/>
      </c>
      <c r="J39" s="25"/>
      <c r="K39" s="14"/>
      <c r="L39" s="14"/>
      <c r="M39" s="14"/>
      <c r="N39" s="14"/>
      <c r="O39" s="14"/>
      <c r="P39" s="14"/>
      <c r="Q39" s="14"/>
      <c r="R39" s="23" t="str">
        <f t="array" ref="R39">IF(S39="","",XLOOKUP(S39,selector_21,selector_21_ids,""))</f>
        <v/>
      </c>
      <c r="S39" s="25"/>
      <c r="T39" s="14"/>
      <c r="U39" s="23" t="str">
        <f t="array" ref="U39">IF(V39="","",XLOOKUP(V39,selector_04,selector_04_ids,""))</f>
        <v/>
      </c>
      <c r="V39" s="25"/>
      <c r="W39" s="14"/>
      <c r="X39" s="27"/>
      <c r="Y39" s="14"/>
    </row>
    <row r="40">
      <c r="A40" s="14"/>
      <c r="B40" s="23" t="str">
        <f>IF($A40="","",'Система'!$B$4)</f>
        <v/>
      </c>
      <c r="C40" s="14"/>
      <c r="D40" s="23" t="str">
        <f t="array" ref="D40">IF(E40="","",XLOOKUP(E40,selector_19,selector_19_ids,""))</f>
        <v/>
      </c>
      <c r="E40" s="25"/>
      <c r="F40" s="14"/>
      <c r="G40" s="23" t="str">
        <f t="array" ref="G40">IF(H40="","",XLOOKUP(H40,selector_10,selector_10_ids,""))</f>
        <v/>
      </c>
      <c r="H40" s="25"/>
      <c r="I40" s="23" t="str">
        <f t="array" ref="I40">IF(J40="","",XLOOKUP(J40,selector_02,selector_02_ids,""))</f>
        <v/>
      </c>
      <c r="J40" s="25"/>
      <c r="K40" s="14"/>
      <c r="L40" s="14"/>
      <c r="M40" s="14"/>
      <c r="N40" s="14"/>
      <c r="O40" s="14"/>
      <c r="P40" s="14"/>
      <c r="Q40" s="14"/>
      <c r="R40" s="23" t="str">
        <f t="array" ref="R40">IF(S40="","",XLOOKUP(S40,selector_21,selector_21_ids,""))</f>
        <v/>
      </c>
      <c r="S40" s="25"/>
      <c r="T40" s="14"/>
      <c r="U40" s="23" t="str">
        <f t="array" ref="U40">IF(V40="","",XLOOKUP(V40,selector_04,selector_04_ids,""))</f>
        <v/>
      </c>
      <c r="V40" s="25"/>
      <c r="W40" s="14"/>
      <c r="X40" s="27"/>
      <c r="Y40" s="14"/>
    </row>
    <row r="41">
      <c r="A41" s="14"/>
      <c r="B41" s="23" t="str">
        <f>IF($A41="","",'Система'!$B$4)</f>
        <v/>
      </c>
      <c r="C41" s="14"/>
      <c r="D41" s="23" t="str">
        <f t="array" ref="D41">IF(E41="","",XLOOKUP(E41,selector_19,selector_19_ids,""))</f>
        <v/>
      </c>
      <c r="E41" s="25"/>
      <c r="F41" s="14"/>
      <c r="G41" s="23" t="str">
        <f t="array" ref="G41">IF(H41="","",XLOOKUP(H41,selector_10,selector_10_ids,""))</f>
        <v/>
      </c>
      <c r="H41" s="25"/>
      <c r="I41" s="23" t="str">
        <f t="array" ref="I41">IF(J41="","",XLOOKUP(J41,selector_02,selector_02_ids,""))</f>
        <v/>
      </c>
      <c r="J41" s="25"/>
      <c r="K41" s="14"/>
      <c r="L41" s="14"/>
      <c r="M41" s="14"/>
      <c r="N41" s="14"/>
      <c r="O41" s="14"/>
      <c r="P41" s="14"/>
      <c r="Q41" s="14"/>
      <c r="R41" s="23" t="str">
        <f t="array" ref="R41">IF(S41="","",XLOOKUP(S41,selector_21,selector_21_ids,""))</f>
        <v/>
      </c>
      <c r="S41" s="25"/>
      <c r="T41" s="14"/>
      <c r="U41" s="23" t="str">
        <f t="array" ref="U41">IF(V41="","",XLOOKUP(V41,selector_04,selector_04_ids,""))</f>
        <v/>
      </c>
      <c r="V41" s="25"/>
      <c r="W41" s="14"/>
      <c r="X41" s="27"/>
      <c r="Y41" s="14"/>
    </row>
    <row r="42">
      <c r="A42" s="14"/>
      <c r="B42" s="23" t="str">
        <f>IF($A42="","",'Система'!$B$4)</f>
        <v/>
      </c>
      <c r="C42" s="14"/>
      <c r="D42" s="23" t="str">
        <f t="array" ref="D42">IF(E42="","",XLOOKUP(E42,selector_19,selector_19_ids,""))</f>
        <v/>
      </c>
      <c r="E42" s="25"/>
      <c r="F42" s="14"/>
      <c r="G42" s="23" t="str">
        <f t="array" ref="G42">IF(H42="","",XLOOKUP(H42,selector_10,selector_10_ids,""))</f>
        <v/>
      </c>
      <c r="H42" s="25"/>
      <c r="I42" s="23" t="str">
        <f t="array" ref="I42">IF(J42="","",XLOOKUP(J42,selector_02,selector_02_ids,""))</f>
        <v/>
      </c>
      <c r="J42" s="25"/>
      <c r="K42" s="14"/>
      <c r="L42" s="14"/>
      <c r="M42" s="14"/>
      <c r="N42" s="14"/>
      <c r="O42" s="14"/>
      <c r="P42" s="14"/>
      <c r="Q42" s="14"/>
      <c r="R42" s="23" t="str">
        <f t="array" ref="R42">IF(S42="","",XLOOKUP(S42,selector_21,selector_21_ids,""))</f>
        <v/>
      </c>
      <c r="S42" s="25"/>
      <c r="T42" s="14"/>
      <c r="U42" s="23" t="str">
        <f t="array" ref="U42">IF(V42="","",XLOOKUP(V42,selector_04,selector_04_ids,""))</f>
        <v/>
      </c>
      <c r="V42" s="25"/>
      <c r="W42" s="14"/>
      <c r="X42" s="27"/>
      <c r="Y42" s="14"/>
    </row>
    <row r="43">
      <c r="A43" s="14"/>
      <c r="B43" s="23" t="str">
        <f>IF($A43="","",'Система'!$B$4)</f>
        <v/>
      </c>
      <c r="C43" s="14"/>
      <c r="D43" s="23" t="str">
        <f t="array" ref="D43">IF(E43="","",XLOOKUP(E43,selector_19,selector_19_ids,""))</f>
        <v/>
      </c>
      <c r="E43" s="25"/>
      <c r="F43" s="14"/>
      <c r="G43" s="23" t="str">
        <f t="array" ref="G43">IF(H43="","",XLOOKUP(H43,selector_10,selector_10_ids,""))</f>
        <v/>
      </c>
      <c r="H43" s="25"/>
      <c r="I43" s="23" t="str">
        <f t="array" ref="I43">IF(J43="","",XLOOKUP(J43,selector_02,selector_02_ids,""))</f>
        <v/>
      </c>
      <c r="J43" s="25"/>
      <c r="K43" s="14"/>
      <c r="L43" s="14"/>
      <c r="M43" s="14"/>
      <c r="N43" s="14"/>
      <c r="O43" s="14"/>
      <c r="P43" s="14"/>
      <c r="Q43" s="14"/>
      <c r="R43" s="23" t="str">
        <f t="array" ref="R43">IF(S43="","",XLOOKUP(S43,selector_21,selector_21_ids,""))</f>
        <v/>
      </c>
      <c r="S43" s="25"/>
      <c r="T43" s="14"/>
      <c r="U43" s="23" t="str">
        <f t="array" ref="U43">IF(V43="","",XLOOKUP(V43,selector_04,selector_04_ids,""))</f>
        <v/>
      </c>
      <c r="V43" s="25"/>
      <c r="W43" s="14"/>
      <c r="X43" s="27"/>
      <c r="Y43" s="14"/>
    </row>
    <row r="44">
      <c r="A44" s="14"/>
      <c r="B44" s="23" t="str">
        <f>IF($A44="","",'Система'!$B$4)</f>
        <v/>
      </c>
      <c r="C44" s="14"/>
      <c r="D44" s="23" t="str">
        <f t="array" ref="D44">IF(E44="","",XLOOKUP(E44,selector_19,selector_19_ids,""))</f>
        <v/>
      </c>
      <c r="E44" s="25"/>
      <c r="F44" s="14"/>
      <c r="G44" s="23" t="str">
        <f t="array" ref="G44">IF(H44="","",XLOOKUP(H44,selector_10,selector_10_ids,""))</f>
        <v/>
      </c>
      <c r="H44" s="25"/>
      <c r="I44" s="23" t="str">
        <f t="array" ref="I44">IF(J44="","",XLOOKUP(J44,selector_02,selector_02_ids,""))</f>
        <v/>
      </c>
      <c r="J44" s="25"/>
      <c r="K44" s="14"/>
      <c r="L44" s="14"/>
      <c r="M44" s="14"/>
      <c r="N44" s="14"/>
      <c r="O44" s="14"/>
      <c r="P44" s="14"/>
      <c r="Q44" s="14"/>
      <c r="R44" s="23" t="str">
        <f t="array" ref="R44">IF(S44="","",XLOOKUP(S44,selector_21,selector_21_ids,""))</f>
        <v/>
      </c>
      <c r="S44" s="25"/>
      <c r="T44" s="14"/>
      <c r="U44" s="23" t="str">
        <f t="array" ref="U44">IF(V44="","",XLOOKUP(V44,selector_04,selector_04_ids,""))</f>
        <v/>
      </c>
      <c r="V44" s="25"/>
      <c r="W44" s="14"/>
      <c r="X44" s="27"/>
      <c r="Y44" s="14"/>
    </row>
    <row r="45">
      <c r="A45" s="14"/>
      <c r="B45" s="23" t="str">
        <f>IF($A45="","",'Система'!$B$4)</f>
        <v/>
      </c>
      <c r="C45" s="14"/>
      <c r="D45" s="23" t="str">
        <f t="array" ref="D45">IF(E45="","",XLOOKUP(E45,selector_19,selector_19_ids,""))</f>
        <v/>
      </c>
      <c r="E45" s="25"/>
      <c r="F45" s="14"/>
      <c r="G45" s="23" t="str">
        <f t="array" ref="G45">IF(H45="","",XLOOKUP(H45,selector_10,selector_10_ids,""))</f>
        <v/>
      </c>
      <c r="H45" s="25"/>
      <c r="I45" s="23" t="str">
        <f t="array" ref="I45">IF(J45="","",XLOOKUP(J45,selector_02,selector_02_ids,""))</f>
        <v/>
      </c>
      <c r="J45" s="25"/>
      <c r="K45" s="14"/>
      <c r="L45" s="14"/>
      <c r="M45" s="14"/>
      <c r="N45" s="14"/>
      <c r="O45" s="14"/>
      <c r="P45" s="14"/>
      <c r="Q45" s="14"/>
      <c r="R45" s="23" t="str">
        <f t="array" ref="R45">IF(S45="","",XLOOKUP(S45,selector_21,selector_21_ids,""))</f>
        <v/>
      </c>
      <c r="S45" s="25"/>
      <c r="T45" s="14"/>
      <c r="U45" s="23" t="str">
        <f t="array" ref="U45">IF(V45="","",XLOOKUP(V45,selector_04,selector_04_ids,""))</f>
        <v/>
      </c>
      <c r="V45" s="25"/>
      <c r="W45" s="14"/>
      <c r="X45" s="27"/>
      <c r="Y45" s="14"/>
    </row>
    <row r="46">
      <c r="A46" s="14"/>
      <c r="B46" s="23" t="str">
        <f>IF($A46="","",'Система'!$B$4)</f>
        <v/>
      </c>
      <c r="C46" s="14"/>
      <c r="D46" s="23" t="str">
        <f t="array" ref="D46">IF(E46="","",XLOOKUP(E46,selector_19,selector_19_ids,""))</f>
        <v/>
      </c>
      <c r="E46" s="25"/>
      <c r="F46" s="14"/>
      <c r="G46" s="23" t="str">
        <f t="array" ref="G46">IF(H46="","",XLOOKUP(H46,selector_10,selector_10_ids,""))</f>
        <v/>
      </c>
      <c r="H46" s="25"/>
      <c r="I46" s="23" t="str">
        <f t="array" ref="I46">IF(J46="","",XLOOKUP(J46,selector_02,selector_02_ids,""))</f>
        <v/>
      </c>
      <c r="J46" s="25"/>
      <c r="K46" s="14"/>
      <c r="L46" s="14"/>
      <c r="M46" s="14"/>
      <c r="N46" s="14"/>
      <c r="O46" s="14"/>
      <c r="P46" s="14"/>
      <c r="Q46" s="14"/>
      <c r="R46" s="23" t="str">
        <f t="array" ref="R46">IF(S46="","",XLOOKUP(S46,selector_21,selector_21_ids,""))</f>
        <v/>
      </c>
      <c r="S46" s="25"/>
      <c r="T46" s="14"/>
      <c r="U46" s="23" t="str">
        <f t="array" ref="U46">IF(V46="","",XLOOKUP(V46,selector_04,selector_04_ids,""))</f>
        <v/>
      </c>
      <c r="V46" s="25"/>
      <c r="W46" s="14"/>
      <c r="X46" s="27"/>
      <c r="Y46" s="14"/>
    </row>
    <row r="47">
      <c r="A47" s="14"/>
      <c r="B47" s="23" t="str">
        <f>IF($A47="","",'Система'!$B$4)</f>
        <v/>
      </c>
      <c r="C47" s="14"/>
      <c r="D47" s="23" t="str">
        <f t="array" ref="D47">IF(E47="","",XLOOKUP(E47,selector_19,selector_19_ids,""))</f>
        <v/>
      </c>
      <c r="E47" s="25"/>
      <c r="F47" s="14"/>
      <c r="G47" s="23" t="str">
        <f t="array" ref="G47">IF(H47="","",XLOOKUP(H47,selector_10,selector_10_ids,""))</f>
        <v/>
      </c>
      <c r="H47" s="25"/>
      <c r="I47" s="23" t="str">
        <f t="array" ref="I47">IF(J47="","",XLOOKUP(J47,selector_02,selector_02_ids,""))</f>
        <v/>
      </c>
      <c r="J47" s="25"/>
      <c r="K47" s="14"/>
      <c r="L47" s="14"/>
      <c r="M47" s="14"/>
      <c r="N47" s="14"/>
      <c r="O47" s="14"/>
      <c r="P47" s="14"/>
      <c r="Q47" s="14"/>
      <c r="R47" s="23" t="str">
        <f t="array" ref="R47">IF(S47="","",XLOOKUP(S47,selector_21,selector_21_ids,""))</f>
        <v/>
      </c>
      <c r="S47" s="25"/>
      <c r="T47" s="14"/>
      <c r="U47" s="23" t="str">
        <f t="array" ref="U47">IF(V47="","",XLOOKUP(V47,selector_04,selector_04_ids,""))</f>
        <v/>
      </c>
      <c r="V47" s="25"/>
      <c r="W47" s="14"/>
      <c r="X47" s="27"/>
      <c r="Y47" s="14"/>
    </row>
    <row r="48">
      <c r="A48" s="14"/>
      <c r="B48" s="23" t="str">
        <f>IF($A48="","",'Система'!$B$4)</f>
        <v/>
      </c>
      <c r="C48" s="14"/>
      <c r="D48" s="23" t="str">
        <f t="array" ref="D48">IF(E48="","",XLOOKUP(E48,selector_19,selector_19_ids,""))</f>
        <v/>
      </c>
      <c r="E48" s="25"/>
      <c r="F48" s="14"/>
      <c r="G48" s="23" t="str">
        <f t="array" ref="G48">IF(H48="","",XLOOKUP(H48,selector_10,selector_10_ids,""))</f>
        <v/>
      </c>
      <c r="H48" s="25"/>
      <c r="I48" s="23" t="str">
        <f t="array" ref="I48">IF(J48="","",XLOOKUP(J48,selector_02,selector_02_ids,""))</f>
        <v/>
      </c>
      <c r="J48" s="25"/>
      <c r="K48" s="14"/>
      <c r="L48" s="14"/>
      <c r="M48" s="14"/>
      <c r="N48" s="14"/>
      <c r="O48" s="14"/>
      <c r="P48" s="14"/>
      <c r="Q48" s="14"/>
      <c r="R48" s="23" t="str">
        <f t="array" ref="R48">IF(S48="","",XLOOKUP(S48,selector_21,selector_21_ids,""))</f>
        <v/>
      </c>
      <c r="S48" s="25"/>
      <c r="T48" s="14"/>
      <c r="U48" s="23" t="str">
        <f t="array" ref="U48">IF(V48="","",XLOOKUP(V48,selector_04,selector_04_ids,""))</f>
        <v/>
      </c>
      <c r="V48" s="25"/>
      <c r="W48" s="14"/>
      <c r="X48" s="27"/>
      <c r="Y48" s="14"/>
    </row>
    <row r="49">
      <c r="A49" s="14"/>
      <c r="B49" s="23" t="str">
        <f>IF($A49="","",'Система'!$B$4)</f>
        <v/>
      </c>
      <c r="C49" s="14"/>
      <c r="D49" s="23" t="str">
        <f t="array" ref="D49">IF(E49="","",XLOOKUP(E49,selector_19,selector_19_ids,""))</f>
        <v/>
      </c>
      <c r="E49" s="25"/>
      <c r="F49" s="14"/>
      <c r="G49" s="23" t="str">
        <f t="array" ref="G49">IF(H49="","",XLOOKUP(H49,selector_10,selector_10_ids,""))</f>
        <v/>
      </c>
      <c r="H49" s="25"/>
      <c r="I49" s="23" t="str">
        <f t="array" ref="I49">IF(J49="","",XLOOKUP(J49,selector_02,selector_02_ids,""))</f>
        <v/>
      </c>
      <c r="J49" s="25"/>
      <c r="K49" s="14"/>
      <c r="L49" s="14"/>
      <c r="M49" s="14"/>
      <c r="N49" s="14"/>
      <c r="O49" s="14"/>
      <c r="P49" s="14"/>
      <c r="Q49" s="14"/>
      <c r="R49" s="23" t="str">
        <f t="array" ref="R49">IF(S49="","",XLOOKUP(S49,selector_21,selector_21_ids,""))</f>
        <v/>
      </c>
      <c r="S49" s="25"/>
      <c r="T49" s="14"/>
      <c r="U49" s="23" t="str">
        <f t="array" ref="U49">IF(V49="","",XLOOKUP(V49,selector_04,selector_04_ids,""))</f>
        <v/>
      </c>
      <c r="V49" s="25"/>
      <c r="W49" s="14"/>
      <c r="X49" s="27"/>
      <c r="Y49" s="14"/>
    </row>
    <row r="50">
      <c r="A50" s="14"/>
      <c r="B50" s="23" t="str">
        <f>IF($A50="","",'Система'!$B$4)</f>
        <v/>
      </c>
      <c r="C50" s="14"/>
      <c r="D50" s="23" t="str">
        <f t="array" ref="D50">IF(E50="","",XLOOKUP(E50,selector_19,selector_19_ids,""))</f>
        <v/>
      </c>
      <c r="E50" s="25"/>
      <c r="F50" s="14"/>
      <c r="G50" s="23" t="str">
        <f t="array" ref="G50">IF(H50="","",XLOOKUP(H50,selector_10,selector_10_ids,""))</f>
        <v/>
      </c>
      <c r="H50" s="25"/>
      <c r="I50" s="23" t="str">
        <f t="array" ref="I50">IF(J50="","",XLOOKUP(J50,selector_02,selector_02_ids,""))</f>
        <v/>
      </c>
      <c r="J50" s="25"/>
      <c r="K50" s="14"/>
      <c r="L50" s="14"/>
      <c r="M50" s="14"/>
      <c r="N50" s="14"/>
      <c r="O50" s="14"/>
      <c r="P50" s="14"/>
      <c r="Q50" s="14"/>
      <c r="R50" s="23" t="str">
        <f t="array" ref="R50">IF(S50="","",XLOOKUP(S50,selector_21,selector_21_ids,""))</f>
        <v/>
      </c>
      <c r="S50" s="25"/>
      <c r="T50" s="14"/>
      <c r="U50" s="23" t="str">
        <f t="array" ref="U50">IF(V50="","",XLOOKUP(V50,selector_04,selector_04_ids,""))</f>
        <v/>
      </c>
      <c r="V50" s="25"/>
      <c r="W50" s="14"/>
      <c r="X50" s="27"/>
      <c r="Y50" s="14"/>
    </row>
    <row r="51">
      <c r="A51" s="14"/>
      <c r="B51" s="23" t="str">
        <f>IF($A51="","",'Система'!$B$4)</f>
        <v/>
      </c>
      <c r="C51" s="14"/>
      <c r="D51" s="23" t="str">
        <f t="array" ref="D51">IF(E51="","",XLOOKUP(E51,selector_19,selector_19_ids,""))</f>
        <v/>
      </c>
      <c r="E51" s="25"/>
      <c r="F51" s="14"/>
      <c r="G51" s="23" t="str">
        <f t="array" ref="G51">IF(H51="","",XLOOKUP(H51,selector_10,selector_10_ids,""))</f>
        <v/>
      </c>
      <c r="H51" s="25"/>
      <c r="I51" s="23" t="str">
        <f t="array" ref="I51">IF(J51="","",XLOOKUP(J51,selector_02,selector_02_ids,""))</f>
        <v/>
      </c>
      <c r="J51" s="25"/>
      <c r="K51" s="14"/>
      <c r="L51" s="14"/>
      <c r="M51" s="14"/>
      <c r="N51" s="14"/>
      <c r="O51" s="14"/>
      <c r="P51" s="14"/>
      <c r="Q51" s="14"/>
      <c r="R51" s="23" t="str">
        <f t="array" ref="R51">IF(S51="","",XLOOKUP(S51,selector_21,selector_21_ids,""))</f>
        <v/>
      </c>
      <c r="S51" s="25"/>
      <c r="T51" s="14"/>
      <c r="U51" s="23" t="str">
        <f t="array" ref="U51">IF(V51="","",XLOOKUP(V51,selector_04,selector_04_ids,""))</f>
        <v/>
      </c>
      <c r="V51" s="25"/>
      <c r="W51" s="14"/>
      <c r="X51" s="27"/>
      <c r="Y51" s="14"/>
    </row>
    <row r="52">
      <c r="A52" s="14"/>
      <c r="B52" s="23" t="str">
        <f>IF($A52="","",'Система'!$B$4)</f>
        <v/>
      </c>
      <c r="C52" s="14"/>
      <c r="D52" s="23" t="str">
        <f t="array" ref="D52">IF(E52="","",XLOOKUP(E52,selector_19,selector_19_ids,""))</f>
        <v/>
      </c>
      <c r="E52" s="25"/>
      <c r="F52" s="14"/>
      <c r="G52" s="23" t="str">
        <f t="array" ref="G52">IF(H52="","",XLOOKUP(H52,selector_10,selector_10_ids,""))</f>
        <v/>
      </c>
      <c r="H52" s="25"/>
      <c r="I52" s="23" t="str">
        <f t="array" ref="I52">IF(J52="","",XLOOKUP(J52,selector_02,selector_02_ids,""))</f>
        <v/>
      </c>
      <c r="J52" s="25"/>
      <c r="K52" s="14"/>
      <c r="L52" s="14"/>
      <c r="M52" s="14"/>
      <c r="N52" s="14"/>
      <c r="O52" s="14"/>
      <c r="P52" s="14"/>
      <c r="Q52" s="14"/>
      <c r="R52" s="23" t="str">
        <f t="array" ref="R52">IF(S52="","",XLOOKUP(S52,selector_21,selector_21_ids,""))</f>
        <v/>
      </c>
      <c r="S52" s="25"/>
      <c r="T52" s="14"/>
      <c r="U52" s="23" t="str">
        <f t="array" ref="U52">IF(V52="","",XLOOKUP(V52,selector_04,selector_04_ids,""))</f>
        <v/>
      </c>
      <c r="V52" s="25"/>
      <c r="W52" s="14"/>
      <c r="X52" s="27"/>
      <c r="Y52" s="14"/>
    </row>
    <row r="53">
      <c r="A53" s="14"/>
      <c r="B53" s="23" t="str">
        <f>IF($A53="","",'Система'!$B$4)</f>
        <v/>
      </c>
      <c r="C53" s="14"/>
      <c r="D53" s="23" t="str">
        <f t="array" ref="D53">IF(E53="","",XLOOKUP(E53,selector_19,selector_19_ids,""))</f>
        <v/>
      </c>
      <c r="E53" s="25"/>
      <c r="F53" s="14"/>
      <c r="G53" s="23" t="str">
        <f t="array" ref="G53">IF(H53="","",XLOOKUP(H53,selector_10,selector_10_ids,""))</f>
        <v/>
      </c>
      <c r="H53" s="25"/>
      <c r="I53" s="23" t="str">
        <f t="array" ref="I53">IF(J53="","",XLOOKUP(J53,selector_02,selector_02_ids,""))</f>
        <v/>
      </c>
      <c r="J53" s="25"/>
      <c r="K53" s="14"/>
      <c r="L53" s="14"/>
      <c r="M53" s="14"/>
      <c r="N53" s="14"/>
      <c r="O53" s="14"/>
      <c r="P53" s="14"/>
      <c r="Q53" s="14"/>
      <c r="R53" s="23" t="str">
        <f t="array" ref="R53">IF(S53="","",XLOOKUP(S53,selector_21,selector_21_ids,""))</f>
        <v/>
      </c>
      <c r="S53" s="25"/>
      <c r="T53" s="14"/>
      <c r="U53" s="23" t="str">
        <f t="array" ref="U53">IF(V53="","",XLOOKUP(V53,selector_04,selector_04_ids,""))</f>
        <v/>
      </c>
      <c r="V53" s="25"/>
      <c r="W53" s="14"/>
      <c r="X53" s="27"/>
      <c r="Y53" s="14"/>
    </row>
    <row r="54">
      <c r="A54" s="14"/>
      <c r="B54" s="23" t="str">
        <f>IF($A54="","",'Система'!$B$4)</f>
        <v/>
      </c>
      <c r="C54" s="14"/>
      <c r="D54" s="23" t="str">
        <f t="array" ref="D54">IF(E54="","",XLOOKUP(E54,selector_19,selector_19_ids,""))</f>
        <v/>
      </c>
      <c r="E54" s="25"/>
      <c r="F54" s="14"/>
      <c r="G54" s="23" t="str">
        <f t="array" ref="G54">IF(H54="","",XLOOKUP(H54,selector_10,selector_10_ids,""))</f>
        <v/>
      </c>
      <c r="H54" s="25"/>
      <c r="I54" s="23" t="str">
        <f t="array" ref="I54">IF(J54="","",XLOOKUP(J54,selector_02,selector_02_ids,""))</f>
        <v/>
      </c>
      <c r="J54" s="25"/>
      <c r="K54" s="14"/>
      <c r="L54" s="14"/>
      <c r="M54" s="14"/>
      <c r="N54" s="14"/>
      <c r="O54" s="14"/>
      <c r="P54" s="14"/>
      <c r="Q54" s="14"/>
      <c r="R54" s="23" t="str">
        <f t="array" ref="R54">IF(S54="","",XLOOKUP(S54,selector_21,selector_21_ids,""))</f>
        <v/>
      </c>
      <c r="S54" s="25"/>
      <c r="T54" s="14"/>
      <c r="U54" s="23" t="str">
        <f t="array" ref="U54">IF(V54="","",XLOOKUP(V54,selector_04,selector_04_ids,""))</f>
        <v/>
      </c>
      <c r="V54" s="25"/>
      <c r="W54" s="14"/>
      <c r="X54" s="27"/>
      <c r="Y54" s="14"/>
    </row>
    <row r="55">
      <c r="A55" s="14"/>
      <c r="B55" s="23" t="str">
        <f>IF($A55="","",'Система'!$B$4)</f>
        <v/>
      </c>
      <c r="C55" s="14"/>
      <c r="D55" s="23" t="str">
        <f t="array" ref="D55">IF(E55="","",XLOOKUP(E55,selector_19,selector_19_ids,""))</f>
        <v/>
      </c>
      <c r="E55" s="25"/>
      <c r="F55" s="14"/>
      <c r="G55" s="23" t="str">
        <f t="array" ref="G55">IF(H55="","",XLOOKUP(H55,selector_10,selector_10_ids,""))</f>
        <v/>
      </c>
      <c r="H55" s="25"/>
      <c r="I55" s="23" t="str">
        <f t="array" ref="I55">IF(J55="","",XLOOKUP(J55,selector_02,selector_02_ids,""))</f>
        <v/>
      </c>
      <c r="J55" s="25"/>
      <c r="K55" s="14"/>
      <c r="L55" s="14"/>
      <c r="M55" s="14"/>
      <c r="N55" s="14"/>
      <c r="O55" s="14"/>
      <c r="P55" s="14"/>
      <c r="Q55" s="14"/>
      <c r="R55" s="23" t="str">
        <f t="array" ref="R55">IF(S55="","",XLOOKUP(S55,selector_21,selector_21_ids,""))</f>
        <v/>
      </c>
      <c r="S55" s="25"/>
      <c r="T55" s="14"/>
      <c r="U55" s="23" t="str">
        <f t="array" ref="U55">IF(V55="","",XLOOKUP(V55,selector_04,selector_04_ids,""))</f>
        <v/>
      </c>
      <c r="V55" s="25"/>
      <c r="W55" s="14"/>
      <c r="X55" s="27"/>
      <c r="Y55" s="14"/>
    </row>
    <row r="56">
      <c r="A56" s="14"/>
      <c r="B56" s="23" t="str">
        <f>IF($A56="","",'Система'!$B$4)</f>
        <v/>
      </c>
      <c r="C56" s="14"/>
      <c r="D56" s="23" t="str">
        <f t="array" ref="D56">IF(E56="","",XLOOKUP(E56,selector_19,selector_19_ids,""))</f>
        <v/>
      </c>
      <c r="E56" s="25"/>
      <c r="F56" s="14"/>
      <c r="G56" s="23" t="str">
        <f t="array" ref="G56">IF(H56="","",XLOOKUP(H56,selector_10,selector_10_ids,""))</f>
        <v/>
      </c>
      <c r="H56" s="25"/>
      <c r="I56" s="23" t="str">
        <f t="array" ref="I56">IF(J56="","",XLOOKUP(J56,selector_02,selector_02_ids,""))</f>
        <v/>
      </c>
      <c r="J56" s="25"/>
      <c r="K56" s="14"/>
      <c r="L56" s="14"/>
      <c r="M56" s="14"/>
      <c r="N56" s="14"/>
      <c r="O56" s="14"/>
      <c r="P56" s="14"/>
      <c r="Q56" s="14"/>
      <c r="R56" s="23" t="str">
        <f t="array" ref="R56">IF(S56="","",XLOOKUP(S56,selector_21,selector_21_ids,""))</f>
        <v/>
      </c>
      <c r="S56" s="25"/>
      <c r="T56" s="14"/>
      <c r="U56" s="23" t="str">
        <f t="array" ref="U56">IF(V56="","",XLOOKUP(V56,selector_04,selector_04_ids,""))</f>
        <v/>
      </c>
      <c r="V56" s="25"/>
      <c r="W56" s="14"/>
      <c r="X56" s="27"/>
      <c r="Y56" s="14"/>
    </row>
    <row r="57">
      <c r="A57" s="14"/>
      <c r="B57" s="23" t="str">
        <f>IF($A57="","",'Система'!$B$4)</f>
        <v/>
      </c>
      <c r="C57" s="14"/>
      <c r="D57" s="23" t="str">
        <f t="array" ref="D57">IF(E57="","",XLOOKUP(E57,selector_19,selector_19_ids,""))</f>
        <v/>
      </c>
      <c r="E57" s="25"/>
      <c r="F57" s="14"/>
      <c r="G57" s="23" t="str">
        <f t="array" ref="G57">IF(H57="","",XLOOKUP(H57,selector_10,selector_10_ids,""))</f>
        <v/>
      </c>
      <c r="H57" s="25"/>
      <c r="I57" s="23" t="str">
        <f t="array" ref="I57">IF(J57="","",XLOOKUP(J57,selector_02,selector_02_ids,""))</f>
        <v/>
      </c>
      <c r="J57" s="25"/>
      <c r="K57" s="14"/>
      <c r="L57" s="14"/>
      <c r="M57" s="14"/>
      <c r="N57" s="14"/>
      <c r="O57" s="14"/>
      <c r="P57" s="14"/>
      <c r="Q57" s="14"/>
      <c r="R57" s="23" t="str">
        <f t="array" ref="R57">IF(S57="","",XLOOKUP(S57,selector_21,selector_21_ids,""))</f>
        <v/>
      </c>
      <c r="S57" s="25"/>
      <c r="T57" s="14"/>
      <c r="U57" s="23" t="str">
        <f t="array" ref="U57">IF(V57="","",XLOOKUP(V57,selector_04,selector_04_ids,""))</f>
        <v/>
      </c>
      <c r="V57" s="25"/>
      <c r="W57" s="14"/>
      <c r="X57" s="27"/>
      <c r="Y57" s="14"/>
    </row>
    <row r="58">
      <c r="A58" s="14"/>
      <c r="B58" s="23" t="str">
        <f>IF($A58="","",'Система'!$B$4)</f>
        <v/>
      </c>
      <c r="C58" s="14"/>
      <c r="D58" s="23" t="str">
        <f t="array" ref="D58">IF(E58="","",XLOOKUP(E58,selector_19,selector_19_ids,""))</f>
        <v/>
      </c>
      <c r="E58" s="25"/>
      <c r="F58" s="14"/>
      <c r="G58" s="23" t="str">
        <f t="array" ref="G58">IF(H58="","",XLOOKUP(H58,selector_10,selector_10_ids,""))</f>
        <v/>
      </c>
      <c r="H58" s="25"/>
      <c r="I58" s="23" t="str">
        <f t="array" ref="I58">IF(J58="","",XLOOKUP(J58,selector_02,selector_02_ids,""))</f>
        <v/>
      </c>
      <c r="J58" s="25"/>
      <c r="K58" s="14"/>
      <c r="L58" s="14"/>
      <c r="M58" s="14"/>
      <c r="N58" s="14"/>
      <c r="O58" s="14"/>
      <c r="P58" s="14"/>
      <c r="Q58" s="14"/>
      <c r="R58" s="23" t="str">
        <f t="array" ref="R58">IF(S58="","",XLOOKUP(S58,selector_21,selector_21_ids,""))</f>
        <v/>
      </c>
      <c r="S58" s="25"/>
      <c r="T58" s="14"/>
      <c r="U58" s="23" t="str">
        <f t="array" ref="U58">IF(V58="","",XLOOKUP(V58,selector_04,selector_04_ids,""))</f>
        <v/>
      </c>
      <c r="V58" s="25"/>
      <c r="W58" s="14"/>
      <c r="X58" s="27"/>
      <c r="Y58" s="14"/>
    </row>
    <row r="59">
      <c r="A59" s="14"/>
      <c r="B59" s="23" t="str">
        <f>IF($A59="","",'Система'!$B$4)</f>
        <v/>
      </c>
      <c r="C59" s="14"/>
      <c r="D59" s="23" t="str">
        <f t="array" ref="D59">IF(E59="","",XLOOKUP(E59,selector_19,selector_19_ids,""))</f>
        <v/>
      </c>
      <c r="E59" s="25"/>
      <c r="F59" s="14"/>
      <c r="G59" s="23" t="str">
        <f t="array" ref="G59">IF(H59="","",XLOOKUP(H59,selector_10,selector_10_ids,""))</f>
        <v/>
      </c>
      <c r="H59" s="25"/>
      <c r="I59" s="23" t="str">
        <f t="array" ref="I59">IF(J59="","",XLOOKUP(J59,selector_02,selector_02_ids,""))</f>
        <v/>
      </c>
      <c r="J59" s="25"/>
      <c r="K59" s="14"/>
      <c r="L59" s="14"/>
      <c r="M59" s="14"/>
      <c r="N59" s="14"/>
      <c r="O59" s="14"/>
      <c r="P59" s="14"/>
      <c r="Q59" s="14"/>
      <c r="R59" s="23" t="str">
        <f t="array" ref="R59">IF(S59="","",XLOOKUP(S59,selector_21,selector_21_ids,""))</f>
        <v/>
      </c>
      <c r="S59" s="25"/>
      <c r="T59" s="14"/>
      <c r="U59" s="23" t="str">
        <f t="array" ref="U59">IF(V59="","",XLOOKUP(V59,selector_04,selector_04_ids,""))</f>
        <v/>
      </c>
      <c r="V59" s="25"/>
      <c r="W59" s="14"/>
      <c r="X59" s="27"/>
      <c r="Y59" s="14"/>
    </row>
    <row r="60">
      <c r="A60" s="14"/>
      <c r="B60" s="23" t="str">
        <f>IF($A60="","",'Система'!$B$4)</f>
        <v/>
      </c>
      <c r="C60" s="14"/>
      <c r="D60" s="23" t="str">
        <f t="array" ref="D60">IF(E60="","",XLOOKUP(E60,selector_19,selector_19_ids,""))</f>
        <v/>
      </c>
      <c r="E60" s="25"/>
      <c r="F60" s="14"/>
      <c r="G60" s="23" t="str">
        <f t="array" ref="G60">IF(H60="","",XLOOKUP(H60,selector_10,selector_10_ids,""))</f>
        <v/>
      </c>
      <c r="H60" s="25"/>
      <c r="I60" s="23" t="str">
        <f t="array" ref="I60">IF(J60="","",XLOOKUP(J60,selector_02,selector_02_ids,""))</f>
        <v/>
      </c>
      <c r="J60" s="25"/>
      <c r="K60" s="14"/>
      <c r="L60" s="14"/>
      <c r="M60" s="14"/>
      <c r="N60" s="14"/>
      <c r="O60" s="14"/>
      <c r="P60" s="14"/>
      <c r="Q60" s="14"/>
      <c r="R60" s="23" t="str">
        <f t="array" ref="R60">IF(S60="","",XLOOKUP(S60,selector_21,selector_21_ids,""))</f>
        <v/>
      </c>
      <c r="S60" s="25"/>
      <c r="T60" s="14"/>
      <c r="U60" s="23" t="str">
        <f t="array" ref="U60">IF(V60="","",XLOOKUP(V60,selector_04,selector_04_ids,""))</f>
        <v/>
      </c>
      <c r="V60" s="25"/>
      <c r="W60" s="14"/>
      <c r="X60" s="27"/>
      <c r="Y60" s="14"/>
    </row>
    <row r="61">
      <c r="A61" s="14"/>
      <c r="B61" s="23" t="str">
        <f>IF($A61="","",'Система'!$B$4)</f>
        <v/>
      </c>
      <c r="C61" s="14"/>
      <c r="D61" s="23" t="str">
        <f t="array" ref="D61">IF(E61="","",XLOOKUP(E61,selector_19,selector_19_ids,""))</f>
        <v/>
      </c>
      <c r="E61" s="25"/>
      <c r="F61" s="14"/>
      <c r="G61" s="23" t="str">
        <f t="array" ref="G61">IF(H61="","",XLOOKUP(H61,selector_10,selector_10_ids,""))</f>
        <v/>
      </c>
      <c r="H61" s="25"/>
      <c r="I61" s="23" t="str">
        <f t="array" ref="I61">IF(J61="","",XLOOKUP(J61,selector_02,selector_02_ids,""))</f>
        <v/>
      </c>
      <c r="J61" s="25"/>
      <c r="K61" s="14"/>
      <c r="L61" s="14"/>
      <c r="M61" s="14"/>
      <c r="N61" s="14"/>
      <c r="O61" s="14"/>
      <c r="P61" s="14"/>
      <c r="Q61" s="14"/>
      <c r="R61" s="23" t="str">
        <f t="array" ref="R61">IF(S61="","",XLOOKUP(S61,selector_21,selector_21_ids,""))</f>
        <v/>
      </c>
      <c r="S61" s="25"/>
      <c r="T61" s="14"/>
      <c r="U61" s="23" t="str">
        <f t="array" ref="U61">IF(V61="","",XLOOKUP(V61,selector_04,selector_04_ids,""))</f>
        <v/>
      </c>
      <c r="V61" s="25"/>
      <c r="W61" s="14"/>
      <c r="X61" s="27"/>
      <c r="Y61" s="14"/>
    </row>
    <row r="62">
      <c r="A62" s="14"/>
      <c r="B62" s="23" t="str">
        <f>IF($A62="","",'Система'!$B$4)</f>
        <v/>
      </c>
      <c r="C62" s="14"/>
      <c r="D62" s="23" t="str">
        <f t="array" ref="D62">IF(E62="","",XLOOKUP(E62,selector_19,selector_19_ids,""))</f>
        <v/>
      </c>
      <c r="E62" s="25"/>
      <c r="F62" s="14"/>
      <c r="G62" s="23" t="str">
        <f t="array" ref="G62">IF(H62="","",XLOOKUP(H62,selector_10,selector_10_ids,""))</f>
        <v/>
      </c>
      <c r="H62" s="25"/>
      <c r="I62" s="23" t="str">
        <f t="array" ref="I62">IF(J62="","",XLOOKUP(J62,selector_02,selector_02_ids,""))</f>
        <v/>
      </c>
      <c r="J62" s="25"/>
      <c r="K62" s="14"/>
      <c r="L62" s="14"/>
      <c r="M62" s="14"/>
      <c r="N62" s="14"/>
      <c r="O62" s="14"/>
      <c r="P62" s="14"/>
      <c r="Q62" s="14"/>
      <c r="R62" s="23" t="str">
        <f t="array" ref="R62">IF(S62="","",XLOOKUP(S62,selector_21,selector_21_ids,""))</f>
        <v/>
      </c>
      <c r="S62" s="25"/>
      <c r="T62" s="14"/>
      <c r="U62" s="23" t="str">
        <f t="array" ref="U62">IF(V62="","",XLOOKUP(V62,selector_04,selector_04_ids,""))</f>
        <v/>
      </c>
      <c r="V62" s="25"/>
      <c r="W62" s="14"/>
      <c r="X62" s="27"/>
      <c r="Y62" s="14"/>
    </row>
    <row r="63">
      <c r="A63" s="14"/>
      <c r="B63" s="23" t="str">
        <f>IF($A63="","",'Система'!$B$4)</f>
        <v/>
      </c>
      <c r="C63" s="14"/>
      <c r="D63" s="23" t="str">
        <f t="array" ref="D63">IF(E63="","",XLOOKUP(E63,selector_19,selector_19_ids,""))</f>
        <v/>
      </c>
      <c r="E63" s="25"/>
      <c r="F63" s="14"/>
      <c r="G63" s="23" t="str">
        <f t="array" ref="G63">IF(H63="","",XLOOKUP(H63,selector_10,selector_10_ids,""))</f>
        <v/>
      </c>
      <c r="H63" s="25"/>
      <c r="I63" s="23" t="str">
        <f t="array" ref="I63">IF(J63="","",XLOOKUP(J63,selector_02,selector_02_ids,""))</f>
        <v/>
      </c>
      <c r="J63" s="25"/>
      <c r="K63" s="14"/>
      <c r="L63" s="14"/>
      <c r="M63" s="14"/>
      <c r="N63" s="14"/>
      <c r="O63" s="14"/>
      <c r="P63" s="14"/>
      <c r="Q63" s="14"/>
      <c r="R63" s="23" t="str">
        <f t="array" ref="R63">IF(S63="","",XLOOKUP(S63,selector_21,selector_21_ids,""))</f>
        <v/>
      </c>
      <c r="S63" s="25"/>
      <c r="T63" s="14"/>
      <c r="U63" s="23" t="str">
        <f t="array" ref="U63">IF(V63="","",XLOOKUP(V63,selector_04,selector_04_ids,""))</f>
        <v/>
      </c>
      <c r="V63" s="25"/>
      <c r="W63" s="14"/>
      <c r="X63" s="27"/>
      <c r="Y63" s="14"/>
    </row>
    <row r="64">
      <c r="A64" s="14"/>
      <c r="B64" s="23" t="str">
        <f>IF($A64="","",'Система'!$B$4)</f>
        <v/>
      </c>
      <c r="C64" s="14"/>
      <c r="D64" s="23" t="str">
        <f t="array" ref="D64">IF(E64="","",XLOOKUP(E64,selector_19,selector_19_ids,""))</f>
        <v/>
      </c>
      <c r="E64" s="25"/>
      <c r="F64" s="14"/>
      <c r="G64" s="23" t="str">
        <f t="array" ref="G64">IF(H64="","",XLOOKUP(H64,selector_10,selector_10_ids,""))</f>
        <v/>
      </c>
      <c r="H64" s="25"/>
      <c r="I64" s="23" t="str">
        <f t="array" ref="I64">IF(J64="","",XLOOKUP(J64,selector_02,selector_02_ids,""))</f>
        <v/>
      </c>
      <c r="J64" s="25"/>
      <c r="K64" s="14"/>
      <c r="L64" s="14"/>
      <c r="M64" s="14"/>
      <c r="N64" s="14"/>
      <c r="O64" s="14"/>
      <c r="P64" s="14"/>
      <c r="Q64" s="14"/>
      <c r="R64" s="23" t="str">
        <f t="array" ref="R64">IF(S64="","",XLOOKUP(S64,selector_21,selector_21_ids,""))</f>
        <v/>
      </c>
      <c r="S64" s="25"/>
      <c r="T64" s="14"/>
      <c r="U64" s="23" t="str">
        <f t="array" ref="U64">IF(V64="","",XLOOKUP(V64,selector_04,selector_04_ids,""))</f>
        <v/>
      </c>
      <c r="V64" s="25"/>
      <c r="W64" s="14"/>
      <c r="X64" s="27"/>
      <c r="Y64" s="14"/>
    </row>
    <row r="65">
      <c r="A65" s="14"/>
      <c r="B65" s="23" t="str">
        <f>IF($A65="","",'Система'!$B$4)</f>
        <v/>
      </c>
      <c r="C65" s="14"/>
      <c r="D65" s="23" t="str">
        <f t="array" ref="D65">IF(E65="","",XLOOKUP(E65,selector_19,selector_19_ids,""))</f>
        <v/>
      </c>
      <c r="E65" s="25"/>
      <c r="F65" s="14"/>
      <c r="G65" s="23" t="str">
        <f t="array" ref="G65">IF(H65="","",XLOOKUP(H65,selector_10,selector_10_ids,""))</f>
        <v/>
      </c>
      <c r="H65" s="25"/>
      <c r="I65" s="23" t="str">
        <f t="array" ref="I65">IF(J65="","",XLOOKUP(J65,selector_02,selector_02_ids,""))</f>
        <v/>
      </c>
      <c r="J65" s="25"/>
      <c r="K65" s="14"/>
      <c r="L65" s="14"/>
      <c r="M65" s="14"/>
      <c r="N65" s="14"/>
      <c r="O65" s="14"/>
      <c r="P65" s="14"/>
      <c r="Q65" s="14"/>
      <c r="R65" s="23" t="str">
        <f t="array" ref="R65">IF(S65="","",XLOOKUP(S65,selector_21,selector_21_ids,""))</f>
        <v/>
      </c>
      <c r="S65" s="25"/>
      <c r="T65" s="14"/>
      <c r="U65" s="23" t="str">
        <f t="array" ref="U65">IF(V65="","",XLOOKUP(V65,selector_04,selector_04_ids,""))</f>
        <v/>
      </c>
      <c r="V65" s="25"/>
      <c r="W65" s="14"/>
      <c r="X65" s="27"/>
      <c r="Y65" s="14"/>
    </row>
    <row r="66">
      <c r="A66" s="14"/>
      <c r="B66" s="23" t="str">
        <f>IF($A66="","",'Система'!$B$4)</f>
        <v/>
      </c>
      <c r="C66" s="14"/>
      <c r="D66" s="23" t="str">
        <f t="array" ref="D66">IF(E66="","",XLOOKUP(E66,selector_19,selector_19_ids,""))</f>
        <v/>
      </c>
      <c r="E66" s="25"/>
      <c r="F66" s="14"/>
      <c r="G66" s="23" t="str">
        <f t="array" ref="G66">IF(H66="","",XLOOKUP(H66,selector_10,selector_10_ids,""))</f>
        <v/>
      </c>
      <c r="H66" s="25"/>
      <c r="I66" s="23" t="str">
        <f t="array" ref="I66">IF(J66="","",XLOOKUP(J66,selector_02,selector_02_ids,""))</f>
        <v/>
      </c>
      <c r="J66" s="25"/>
      <c r="K66" s="14"/>
      <c r="L66" s="14"/>
      <c r="M66" s="14"/>
      <c r="N66" s="14"/>
      <c r="O66" s="14"/>
      <c r="P66" s="14"/>
      <c r="Q66" s="14"/>
      <c r="R66" s="23" t="str">
        <f t="array" ref="R66">IF(S66="","",XLOOKUP(S66,selector_21,selector_21_ids,""))</f>
        <v/>
      </c>
      <c r="S66" s="25"/>
      <c r="T66" s="14"/>
      <c r="U66" s="23" t="str">
        <f t="array" ref="U66">IF(V66="","",XLOOKUP(V66,selector_04,selector_04_ids,""))</f>
        <v/>
      </c>
      <c r="V66" s="25"/>
      <c r="W66" s="14"/>
      <c r="X66" s="27"/>
      <c r="Y66" s="14"/>
    </row>
    <row r="67">
      <c r="A67" s="14"/>
      <c r="B67" s="23" t="str">
        <f>IF($A67="","",'Система'!$B$4)</f>
        <v/>
      </c>
      <c r="C67" s="14"/>
      <c r="D67" s="23" t="str">
        <f t="array" ref="D67">IF(E67="","",XLOOKUP(E67,selector_19,selector_19_ids,""))</f>
        <v/>
      </c>
      <c r="E67" s="25"/>
      <c r="F67" s="14"/>
      <c r="G67" s="23" t="str">
        <f t="array" ref="G67">IF(H67="","",XLOOKUP(H67,selector_10,selector_10_ids,""))</f>
        <v/>
      </c>
      <c r="H67" s="25"/>
      <c r="I67" s="23" t="str">
        <f t="array" ref="I67">IF(J67="","",XLOOKUP(J67,selector_02,selector_02_ids,""))</f>
        <v/>
      </c>
      <c r="J67" s="25"/>
      <c r="K67" s="14"/>
      <c r="L67" s="14"/>
      <c r="M67" s="14"/>
      <c r="N67" s="14"/>
      <c r="O67" s="14"/>
      <c r="P67" s="14"/>
      <c r="Q67" s="14"/>
      <c r="R67" s="23" t="str">
        <f t="array" ref="R67">IF(S67="","",XLOOKUP(S67,selector_21,selector_21_ids,""))</f>
        <v/>
      </c>
      <c r="S67" s="25"/>
      <c r="T67" s="14"/>
      <c r="U67" s="23" t="str">
        <f t="array" ref="U67">IF(V67="","",XLOOKUP(V67,selector_04,selector_04_ids,""))</f>
        <v/>
      </c>
      <c r="V67" s="25"/>
      <c r="W67" s="14"/>
      <c r="X67" s="27"/>
      <c r="Y67" s="14"/>
    </row>
    <row r="68">
      <c r="A68" s="14"/>
      <c r="B68" s="23" t="str">
        <f>IF($A68="","",'Система'!$B$4)</f>
        <v/>
      </c>
      <c r="C68" s="14"/>
      <c r="D68" s="23" t="str">
        <f t="array" ref="D68">IF(E68="","",XLOOKUP(E68,selector_19,selector_19_ids,""))</f>
        <v/>
      </c>
      <c r="E68" s="25"/>
      <c r="F68" s="14"/>
      <c r="G68" s="23" t="str">
        <f t="array" ref="G68">IF(H68="","",XLOOKUP(H68,selector_10,selector_10_ids,""))</f>
        <v/>
      </c>
      <c r="H68" s="25"/>
      <c r="I68" s="23" t="str">
        <f t="array" ref="I68">IF(J68="","",XLOOKUP(J68,selector_02,selector_02_ids,""))</f>
        <v/>
      </c>
      <c r="J68" s="25"/>
      <c r="K68" s="14"/>
      <c r="L68" s="14"/>
      <c r="M68" s="14"/>
      <c r="N68" s="14"/>
      <c r="O68" s="14"/>
      <c r="P68" s="14"/>
      <c r="Q68" s="14"/>
      <c r="R68" s="23" t="str">
        <f t="array" ref="R68">IF(S68="","",XLOOKUP(S68,selector_21,selector_21_ids,""))</f>
        <v/>
      </c>
      <c r="S68" s="25"/>
      <c r="T68" s="14"/>
      <c r="U68" s="23" t="str">
        <f t="array" ref="U68">IF(V68="","",XLOOKUP(V68,selector_04,selector_04_ids,""))</f>
        <v/>
      </c>
      <c r="V68" s="25"/>
      <c r="W68" s="14"/>
      <c r="X68" s="27"/>
      <c r="Y68" s="14"/>
    </row>
    <row r="69">
      <c r="A69" s="14"/>
      <c r="B69" s="23" t="str">
        <f>IF($A69="","",'Система'!$B$4)</f>
        <v/>
      </c>
      <c r="C69" s="14"/>
      <c r="D69" s="23" t="str">
        <f t="array" ref="D69">IF(E69="","",XLOOKUP(E69,selector_19,selector_19_ids,""))</f>
        <v/>
      </c>
      <c r="E69" s="25"/>
      <c r="F69" s="14"/>
      <c r="G69" s="23" t="str">
        <f t="array" ref="G69">IF(H69="","",XLOOKUP(H69,selector_10,selector_10_ids,""))</f>
        <v/>
      </c>
      <c r="H69" s="25"/>
      <c r="I69" s="23" t="str">
        <f t="array" ref="I69">IF(J69="","",XLOOKUP(J69,selector_02,selector_02_ids,""))</f>
        <v/>
      </c>
      <c r="J69" s="25"/>
      <c r="K69" s="14"/>
      <c r="L69" s="14"/>
      <c r="M69" s="14"/>
      <c r="N69" s="14"/>
      <c r="O69" s="14"/>
      <c r="P69" s="14"/>
      <c r="Q69" s="14"/>
      <c r="R69" s="23" t="str">
        <f t="array" ref="R69">IF(S69="","",XLOOKUP(S69,selector_21,selector_21_ids,""))</f>
        <v/>
      </c>
      <c r="S69" s="25"/>
      <c r="T69" s="14"/>
      <c r="U69" s="23" t="str">
        <f t="array" ref="U69">IF(V69="","",XLOOKUP(V69,selector_04,selector_04_ids,""))</f>
        <v/>
      </c>
      <c r="V69" s="25"/>
      <c r="W69" s="14"/>
      <c r="X69" s="27"/>
      <c r="Y69" s="14"/>
    </row>
    <row r="70">
      <c r="A70" s="14"/>
      <c r="B70" s="23" t="str">
        <f>IF($A70="","",'Система'!$B$4)</f>
        <v/>
      </c>
      <c r="C70" s="14"/>
      <c r="D70" s="23" t="str">
        <f t="array" ref="D70">IF(E70="","",XLOOKUP(E70,selector_19,selector_19_ids,""))</f>
        <v/>
      </c>
      <c r="E70" s="25"/>
      <c r="F70" s="14"/>
      <c r="G70" s="23" t="str">
        <f t="array" ref="G70">IF(H70="","",XLOOKUP(H70,selector_10,selector_10_ids,""))</f>
        <v/>
      </c>
      <c r="H70" s="25"/>
      <c r="I70" s="23" t="str">
        <f t="array" ref="I70">IF(J70="","",XLOOKUP(J70,selector_02,selector_02_ids,""))</f>
        <v/>
      </c>
      <c r="J70" s="25"/>
      <c r="K70" s="14"/>
      <c r="L70" s="14"/>
      <c r="M70" s="14"/>
      <c r="N70" s="14"/>
      <c r="O70" s="14"/>
      <c r="P70" s="14"/>
      <c r="Q70" s="14"/>
      <c r="R70" s="23" t="str">
        <f t="array" ref="R70">IF(S70="","",XLOOKUP(S70,selector_21,selector_21_ids,""))</f>
        <v/>
      </c>
      <c r="S70" s="25"/>
      <c r="T70" s="14"/>
      <c r="U70" s="23" t="str">
        <f t="array" ref="U70">IF(V70="","",XLOOKUP(V70,selector_04,selector_04_ids,""))</f>
        <v/>
      </c>
      <c r="V70" s="25"/>
      <c r="W70" s="14"/>
      <c r="X70" s="27"/>
      <c r="Y70" s="14"/>
    </row>
    <row r="71">
      <c r="A71" s="14"/>
      <c r="B71" s="23" t="str">
        <f>IF($A71="","",'Система'!$B$4)</f>
        <v/>
      </c>
      <c r="C71" s="14"/>
      <c r="D71" s="23" t="str">
        <f t="array" ref="D71">IF(E71="","",XLOOKUP(E71,selector_19,selector_19_ids,""))</f>
        <v/>
      </c>
      <c r="E71" s="25"/>
      <c r="F71" s="14"/>
      <c r="G71" s="23" t="str">
        <f t="array" ref="G71">IF(H71="","",XLOOKUP(H71,selector_10,selector_10_ids,""))</f>
        <v/>
      </c>
      <c r="H71" s="25"/>
      <c r="I71" s="23" t="str">
        <f t="array" ref="I71">IF(J71="","",XLOOKUP(J71,selector_02,selector_02_ids,""))</f>
        <v/>
      </c>
      <c r="J71" s="25"/>
      <c r="K71" s="14"/>
      <c r="L71" s="14"/>
      <c r="M71" s="14"/>
      <c r="N71" s="14"/>
      <c r="O71" s="14"/>
      <c r="P71" s="14"/>
      <c r="Q71" s="14"/>
      <c r="R71" s="23" t="str">
        <f t="array" ref="R71">IF(S71="","",XLOOKUP(S71,selector_21,selector_21_ids,""))</f>
        <v/>
      </c>
      <c r="S71" s="25"/>
      <c r="T71" s="14"/>
      <c r="U71" s="23" t="str">
        <f t="array" ref="U71">IF(V71="","",XLOOKUP(V71,selector_04,selector_04_ids,""))</f>
        <v/>
      </c>
      <c r="V71" s="25"/>
      <c r="W71" s="14"/>
      <c r="X71" s="27"/>
      <c r="Y71" s="14"/>
    </row>
    <row r="72">
      <c r="A72" s="14"/>
      <c r="B72" s="23" t="str">
        <f>IF($A72="","",'Система'!$B$4)</f>
        <v/>
      </c>
      <c r="C72" s="14"/>
      <c r="D72" s="23" t="str">
        <f t="array" ref="D72">IF(E72="","",XLOOKUP(E72,selector_19,selector_19_ids,""))</f>
        <v/>
      </c>
      <c r="E72" s="25"/>
      <c r="F72" s="14"/>
      <c r="G72" s="23" t="str">
        <f t="array" ref="G72">IF(H72="","",XLOOKUP(H72,selector_10,selector_10_ids,""))</f>
        <v/>
      </c>
      <c r="H72" s="25"/>
      <c r="I72" s="23" t="str">
        <f t="array" ref="I72">IF(J72="","",XLOOKUP(J72,selector_02,selector_02_ids,""))</f>
        <v/>
      </c>
      <c r="J72" s="25"/>
      <c r="K72" s="14"/>
      <c r="L72" s="14"/>
      <c r="M72" s="14"/>
      <c r="N72" s="14"/>
      <c r="O72" s="14"/>
      <c r="P72" s="14"/>
      <c r="Q72" s="14"/>
      <c r="R72" s="23" t="str">
        <f t="array" ref="R72">IF(S72="","",XLOOKUP(S72,selector_21,selector_21_ids,""))</f>
        <v/>
      </c>
      <c r="S72" s="25"/>
      <c r="T72" s="14"/>
      <c r="U72" s="23" t="str">
        <f t="array" ref="U72">IF(V72="","",XLOOKUP(V72,selector_04,selector_04_ids,""))</f>
        <v/>
      </c>
      <c r="V72" s="25"/>
      <c r="W72" s="14"/>
      <c r="X72" s="27"/>
      <c r="Y72" s="14"/>
    </row>
    <row r="73">
      <c r="A73" s="14"/>
      <c r="B73" s="23" t="str">
        <f>IF($A73="","",'Система'!$B$4)</f>
        <v/>
      </c>
      <c r="C73" s="14"/>
      <c r="D73" s="23" t="str">
        <f t="array" ref="D73">IF(E73="","",XLOOKUP(E73,selector_19,selector_19_ids,""))</f>
        <v/>
      </c>
      <c r="E73" s="25"/>
      <c r="F73" s="14"/>
      <c r="G73" s="23" t="str">
        <f t="array" ref="G73">IF(H73="","",XLOOKUP(H73,selector_10,selector_10_ids,""))</f>
        <v/>
      </c>
      <c r="H73" s="25"/>
      <c r="I73" s="23" t="str">
        <f t="array" ref="I73">IF(J73="","",XLOOKUP(J73,selector_02,selector_02_ids,""))</f>
        <v/>
      </c>
      <c r="J73" s="25"/>
      <c r="K73" s="14"/>
      <c r="L73" s="14"/>
      <c r="M73" s="14"/>
      <c r="N73" s="14"/>
      <c r="O73" s="14"/>
      <c r="P73" s="14"/>
      <c r="Q73" s="14"/>
      <c r="R73" s="23" t="str">
        <f t="array" ref="R73">IF(S73="","",XLOOKUP(S73,selector_21,selector_21_ids,""))</f>
        <v/>
      </c>
      <c r="S73" s="25"/>
      <c r="T73" s="14"/>
      <c r="U73" s="23" t="str">
        <f t="array" ref="U73">IF(V73="","",XLOOKUP(V73,selector_04,selector_04_ids,""))</f>
        <v/>
      </c>
      <c r="V73" s="25"/>
      <c r="W73" s="14"/>
      <c r="X73" s="27"/>
      <c r="Y73" s="14"/>
    </row>
    <row r="74">
      <c r="A74" s="14"/>
      <c r="B74" s="23" t="str">
        <f>IF($A74="","",'Система'!$B$4)</f>
        <v/>
      </c>
      <c r="C74" s="14"/>
      <c r="D74" s="23" t="str">
        <f t="array" ref="D74">IF(E74="","",XLOOKUP(E74,selector_19,selector_19_ids,""))</f>
        <v/>
      </c>
      <c r="E74" s="25"/>
      <c r="F74" s="14"/>
      <c r="G74" s="23" t="str">
        <f t="array" ref="G74">IF(H74="","",XLOOKUP(H74,selector_10,selector_10_ids,""))</f>
        <v/>
      </c>
      <c r="H74" s="25"/>
      <c r="I74" s="23" t="str">
        <f t="array" ref="I74">IF(J74="","",XLOOKUP(J74,selector_02,selector_02_ids,""))</f>
        <v/>
      </c>
      <c r="J74" s="25"/>
      <c r="K74" s="14"/>
      <c r="L74" s="14"/>
      <c r="M74" s="14"/>
      <c r="N74" s="14"/>
      <c r="O74" s="14"/>
      <c r="P74" s="14"/>
      <c r="Q74" s="14"/>
      <c r="R74" s="23" t="str">
        <f t="array" ref="R74">IF(S74="","",XLOOKUP(S74,selector_21,selector_21_ids,""))</f>
        <v/>
      </c>
      <c r="S74" s="25"/>
      <c r="T74" s="14"/>
      <c r="U74" s="23" t="str">
        <f t="array" ref="U74">IF(V74="","",XLOOKUP(V74,selector_04,selector_04_ids,""))</f>
        <v/>
      </c>
      <c r="V74" s="25"/>
      <c r="W74" s="14"/>
      <c r="X74" s="27"/>
      <c r="Y74" s="14"/>
    </row>
    <row r="75">
      <c r="A75" s="14"/>
      <c r="B75" s="23" t="str">
        <f>IF($A75="","",'Система'!$B$4)</f>
        <v/>
      </c>
      <c r="C75" s="14"/>
      <c r="D75" s="23" t="str">
        <f t="array" ref="D75">IF(E75="","",XLOOKUP(E75,selector_19,selector_19_ids,""))</f>
        <v/>
      </c>
      <c r="E75" s="25"/>
      <c r="F75" s="14"/>
      <c r="G75" s="23" t="str">
        <f t="array" ref="G75">IF(H75="","",XLOOKUP(H75,selector_10,selector_10_ids,""))</f>
        <v/>
      </c>
      <c r="H75" s="25"/>
      <c r="I75" s="23" t="str">
        <f t="array" ref="I75">IF(J75="","",XLOOKUP(J75,selector_02,selector_02_ids,""))</f>
        <v/>
      </c>
      <c r="J75" s="25"/>
      <c r="K75" s="14"/>
      <c r="L75" s="14"/>
      <c r="M75" s="14"/>
      <c r="N75" s="14"/>
      <c r="O75" s="14"/>
      <c r="P75" s="14"/>
      <c r="Q75" s="14"/>
      <c r="R75" s="23" t="str">
        <f t="array" ref="R75">IF(S75="","",XLOOKUP(S75,selector_21,selector_21_ids,""))</f>
        <v/>
      </c>
      <c r="S75" s="25"/>
      <c r="T75" s="14"/>
      <c r="U75" s="23" t="str">
        <f t="array" ref="U75">IF(V75="","",XLOOKUP(V75,selector_04,selector_04_ids,""))</f>
        <v/>
      </c>
      <c r="V75" s="25"/>
      <c r="W75" s="14"/>
      <c r="X75" s="27"/>
      <c r="Y75" s="14"/>
    </row>
    <row r="76">
      <c r="A76" s="14"/>
      <c r="B76" s="23" t="str">
        <f>IF($A76="","",'Система'!$B$4)</f>
        <v/>
      </c>
      <c r="C76" s="14"/>
      <c r="D76" s="23" t="str">
        <f t="array" ref="D76">IF(E76="","",XLOOKUP(E76,selector_19,selector_19_ids,""))</f>
        <v/>
      </c>
      <c r="E76" s="25"/>
      <c r="F76" s="14"/>
      <c r="G76" s="23" t="str">
        <f t="array" ref="G76">IF(H76="","",XLOOKUP(H76,selector_10,selector_10_ids,""))</f>
        <v/>
      </c>
      <c r="H76" s="25"/>
      <c r="I76" s="23" t="str">
        <f t="array" ref="I76">IF(J76="","",XLOOKUP(J76,selector_02,selector_02_ids,""))</f>
        <v/>
      </c>
      <c r="J76" s="25"/>
      <c r="K76" s="14"/>
      <c r="L76" s="14"/>
      <c r="M76" s="14"/>
      <c r="N76" s="14"/>
      <c r="O76" s="14"/>
      <c r="P76" s="14"/>
      <c r="Q76" s="14"/>
      <c r="R76" s="23" t="str">
        <f t="array" ref="R76">IF(S76="","",XLOOKUP(S76,selector_21,selector_21_ids,""))</f>
        <v/>
      </c>
      <c r="S76" s="25"/>
      <c r="T76" s="14"/>
      <c r="U76" s="23" t="str">
        <f t="array" ref="U76">IF(V76="","",XLOOKUP(V76,selector_04,selector_04_ids,""))</f>
        <v/>
      </c>
      <c r="V76" s="25"/>
      <c r="W76" s="14"/>
      <c r="X76" s="27"/>
      <c r="Y76" s="14"/>
    </row>
    <row r="77">
      <c r="A77" s="14"/>
      <c r="B77" s="23" t="str">
        <f>IF($A77="","",'Система'!$B$4)</f>
        <v/>
      </c>
      <c r="C77" s="14"/>
      <c r="D77" s="23" t="str">
        <f t="array" ref="D77">IF(E77="","",XLOOKUP(E77,selector_19,selector_19_ids,""))</f>
        <v/>
      </c>
      <c r="E77" s="25"/>
      <c r="F77" s="14"/>
      <c r="G77" s="23" t="str">
        <f t="array" ref="G77">IF(H77="","",XLOOKUP(H77,selector_10,selector_10_ids,""))</f>
        <v/>
      </c>
      <c r="H77" s="25"/>
      <c r="I77" s="23" t="str">
        <f t="array" ref="I77">IF(J77="","",XLOOKUP(J77,selector_02,selector_02_ids,""))</f>
        <v/>
      </c>
      <c r="J77" s="25"/>
      <c r="K77" s="14"/>
      <c r="L77" s="14"/>
      <c r="M77" s="14"/>
      <c r="N77" s="14"/>
      <c r="O77" s="14"/>
      <c r="P77" s="14"/>
      <c r="Q77" s="14"/>
      <c r="R77" s="23" t="str">
        <f t="array" ref="R77">IF(S77="","",XLOOKUP(S77,selector_21,selector_21_ids,""))</f>
        <v/>
      </c>
      <c r="S77" s="25"/>
      <c r="T77" s="14"/>
      <c r="U77" s="23" t="str">
        <f t="array" ref="U77">IF(V77="","",XLOOKUP(V77,selector_04,selector_04_ids,""))</f>
        <v/>
      </c>
      <c r="V77" s="25"/>
      <c r="W77" s="14"/>
      <c r="X77" s="27"/>
      <c r="Y77" s="14"/>
    </row>
    <row r="78">
      <c r="A78" s="14"/>
      <c r="B78" s="23" t="str">
        <f>IF($A78="","",'Система'!$B$4)</f>
        <v/>
      </c>
      <c r="C78" s="14"/>
      <c r="D78" s="23" t="str">
        <f t="array" ref="D78">IF(E78="","",XLOOKUP(E78,selector_19,selector_19_ids,""))</f>
        <v/>
      </c>
      <c r="E78" s="25"/>
      <c r="F78" s="14"/>
      <c r="G78" s="23" t="str">
        <f t="array" ref="G78">IF(H78="","",XLOOKUP(H78,selector_10,selector_10_ids,""))</f>
        <v/>
      </c>
      <c r="H78" s="25"/>
      <c r="I78" s="23" t="str">
        <f t="array" ref="I78">IF(J78="","",XLOOKUP(J78,selector_02,selector_02_ids,""))</f>
        <v/>
      </c>
      <c r="J78" s="25"/>
      <c r="K78" s="14"/>
      <c r="L78" s="14"/>
      <c r="M78" s="14"/>
      <c r="N78" s="14"/>
      <c r="O78" s="14"/>
      <c r="P78" s="14"/>
      <c r="Q78" s="14"/>
      <c r="R78" s="23" t="str">
        <f t="array" ref="R78">IF(S78="","",XLOOKUP(S78,selector_21,selector_21_ids,""))</f>
        <v/>
      </c>
      <c r="S78" s="25"/>
      <c r="T78" s="14"/>
      <c r="U78" s="23" t="str">
        <f t="array" ref="U78">IF(V78="","",XLOOKUP(V78,selector_04,selector_04_ids,""))</f>
        <v/>
      </c>
      <c r="V78" s="25"/>
      <c r="W78" s="14"/>
      <c r="X78" s="27"/>
      <c r="Y78" s="14"/>
    </row>
    <row r="79">
      <c r="A79" s="14"/>
      <c r="B79" s="23" t="str">
        <f>IF($A79="","",'Система'!$B$4)</f>
        <v/>
      </c>
      <c r="C79" s="14"/>
      <c r="D79" s="23" t="str">
        <f t="array" ref="D79">IF(E79="","",XLOOKUP(E79,selector_19,selector_19_ids,""))</f>
        <v/>
      </c>
      <c r="E79" s="25"/>
      <c r="F79" s="14"/>
      <c r="G79" s="23" t="str">
        <f t="array" ref="G79">IF(H79="","",XLOOKUP(H79,selector_10,selector_10_ids,""))</f>
        <v/>
      </c>
      <c r="H79" s="25"/>
      <c r="I79" s="23" t="str">
        <f t="array" ref="I79">IF(J79="","",XLOOKUP(J79,selector_02,selector_02_ids,""))</f>
        <v/>
      </c>
      <c r="J79" s="25"/>
      <c r="K79" s="14"/>
      <c r="L79" s="14"/>
      <c r="M79" s="14"/>
      <c r="N79" s="14"/>
      <c r="O79" s="14"/>
      <c r="P79" s="14"/>
      <c r="Q79" s="14"/>
      <c r="R79" s="23" t="str">
        <f t="array" ref="R79">IF(S79="","",XLOOKUP(S79,selector_21,selector_21_ids,""))</f>
        <v/>
      </c>
      <c r="S79" s="25"/>
      <c r="T79" s="14"/>
      <c r="U79" s="23" t="str">
        <f t="array" ref="U79">IF(V79="","",XLOOKUP(V79,selector_04,selector_04_ids,""))</f>
        <v/>
      </c>
      <c r="V79" s="25"/>
      <c r="W79" s="14"/>
      <c r="X79" s="27"/>
      <c r="Y79" s="14"/>
    </row>
    <row r="80">
      <c r="A80" s="14"/>
      <c r="B80" s="23" t="str">
        <f>IF($A80="","",'Система'!$B$4)</f>
        <v/>
      </c>
      <c r="C80" s="14"/>
      <c r="D80" s="23" t="str">
        <f t="array" ref="D80">IF(E80="","",XLOOKUP(E80,selector_19,selector_19_ids,""))</f>
        <v/>
      </c>
      <c r="E80" s="25"/>
      <c r="F80" s="14"/>
      <c r="G80" s="23" t="str">
        <f t="array" ref="G80">IF(H80="","",XLOOKUP(H80,selector_10,selector_10_ids,""))</f>
        <v/>
      </c>
      <c r="H80" s="25"/>
      <c r="I80" s="23" t="str">
        <f t="array" ref="I80">IF(J80="","",XLOOKUP(J80,selector_02,selector_02_ids,""))</f>
        <v/>
      </c>
      <c r="J80" s="25"/>
      <c r="K80" s="14"/>
      <c r="L80" s="14"/>
      <c r="M80" s="14"/>
      <c r="N80" s="14"/>
      <c r="O80" s="14"/>
      <c r="P80" s="14"/>
      <c r="Q80" s="14"/>
      <c r="R80" s="23" t="str">
        <f t="array" ref="R80">IF(S80="","",XLOOKUP(S80,selector_21,selector_21_ids,""))</f>
        <v/>
      </c>
      <c r="S80" s="25"/>
      <c r="T80" s="14"/>
      <c r="U80" s="23" t="str">
        <f t="array" ref="U80">IF(V80="","",XLOOKUP(V80,selector_04,selector_04_ids,""))</f>
        <v/>
      </c>
      <c r="V80" s="25"/>
      <c r="W80" s="14"/>
      <c r="X80" s="27"/>
      <c r="Y80" s="14"/>
    </row>
    <row r="81">
      <c r="A81" s="14"/>
      <c r="B81" s="23" t="str">
        <f>IF($A81="","",'Система'!$B$4)</f>
        <v/>
      </c>
      <c r="C81" s="14"/>
      <c r="D81" s="23" t="str">
        <f t="array" ref="D81">IF(E81="","",XLOOKUP(E81,selector_19,selector_19_ids,""))</f>
        <v/>
      </c>
      <c r="E81" s="25"/>
      <c r="F81" s="14"/>
      <c r="G81" s="23" t="str">
        <f t="array" ref="G81">IF(H81="","",XLOOKUP(H81,selector_10,selector_10_ids,""))</f>
        <v/>
      </c>
      <c r="H81" s="25"/>
      <c r="I81" s="23" t="str">
        <f t="array" ref="I81">IF(J81="","",XLOOKUP(J81,selector_02,selector_02_ids,""))</f>
        <v/>
      </c>
      <c r="J81" s="25"/>
      <c r="K81" s="14"/>
      <c r="L81" s="14"/>
      <c r="M81" s="14"/>
      <c r="N81" s="14"/>
      <c r="O81" s="14"/>
      <c r="P81" s="14"/>
      <c r="Q81" s="14"/>
      <c r="R81" s="23" t="str">
        <f t="array" ref="R81">IF(S81="","",XLOOKUP(S81,selector_21,selector_21_ids,""))</f>
        <v/>
      </c>
      <c r="S81" s="25"/>
      <c r="T81" s="14"/>
      <c r="U81" s="23" t="str">
        <f t="array" ref="U81">IF(V81="","",XLOOKUP(V81,selector_04,selector_04_ids,""))</f>
        <v/>
      </c>
      <c r="V81" s="25"/>
      <c r="W81" s="14"/>
      <c r="X81" s="27"/>
      <c r="Y81" s="14"/>
    </row>
    <row r="82">
      <c r="A82" s="14"/>
      <c r="B82" s="23" t="str">
        <f>IF($A82="","",'Система'!$B$4)</f>
        <v/>
      </c>
      <c r="C82" s="14"/>
      <c r="D82" s="23" t="str">
        <f t="array" ref="D82">IF(E82="","",XLOOKUP(E82,selector_19,selector_19_ids,""))</f>
        <v/>
      </c>
      <c r="E82" s="25"/>
      <c r="F82" s="14"/>
      <c r="G82" s="23" t="str">
        <f t="array" ref="G82">IF(H82="","",XLOOKUP(H82,selector_10,selector_10_ids,""))</f>
        <v/>
      </c>
      <c r="H82" s="25"/>
      <c r="I82" s="23" t="str">
        <f t="array" ref="I82">IF(J82="","",XLOOKUP(J82,selector_02,selector_02_ids,""))</f>
        <v/>
      </c>
      <c r="J82" s="25"/>
      <c r="K82" s="14"/>
      <c r="L82" s="14"/>
      <c r="M82" s="14"/>
      <c r="N82" s="14"/>
      <c r="O82" s="14"/>
      <c r="P82" s="14"/>
      <c r="Q82" s="14"/>
      <c r="R82" s="23" t="str">
        <f t="array" ref="R82">IF(S82="","",XLOOKUP(S82,selector_21,selector_21_ids,""))</f>
        <v/>
      </c>
      <c r="S82" s="25"/>
      <c r="T82" s="14"/>
      <c r="U82" s="23" t="str">
        <f t="array" ref="U82">IF(V82="","",XLOOKUP(V82,selector_04,selector_04_ids,""))</f>
        <v/>
      </c>
      <c r="V82" s="25"/>
      <c r="W82" s="14"/>
      <c r="X82" s="27"/>
      <c r="Y82" s="14"/>
    </row>
    <row r="83">
      <c r="A83" s="14"/>
      <c r="B83" s="23" t="str">
        <f>IF($A83="","",'Система'!$B$4)</f>
        <v/>
      </c>
      <c r="C83" s="14"/>
      <c r="D83" s="23" t="str">
        <f t="array" ref="D83">IF(E83="","",XLOOKUP(E83,selector_19,selector_19_ids,""))</f>
        <v/>
      </c>
      <c r="E83" s="25"/>
      <c r="F83" s="14"/>
      <c r="G83" s="23" t="str">
        <f t="array" ref="G83">IF(H83="","",XLOOKUP(H83,selector_10,selector_10_ids,""))</f>
        <v/>
      </c>
      <c r="H83" s="25"/>
      <c r="I83" s="23" t="str">
        <f t="array" ref="I83">IF(J83="","",XLOOKUP(J83,selector_02,selector_02_ids,""))</f>
        <v/>
      </c>
      <c r="J83" s="25"/>
      <c r="K83" s="14"/>
      <c r="L83" s="14"/>
      <c r="M83" s="14"/>
      <c r="N83" s="14"/>
      <c r="O83" s="14"/>
      <c r="P83" s="14"/>
      <c r="Q83" s="14"/>
      <c r="R83" s="23" t="str">
        <f t="array" ref="R83">IF(S83="","",XLOOKUP(S83,selector_21,selector_21_ids,""))</f>
        <v/>
      </c>
      <c r="S83" s="25"/>
      <c r="T83" s="14"/>
      <c r="U83" s="23" t="str">
        <f t="array" ref="U83">IF(V83="","",XLOOKUP(V83,selector_04,selector_04_ids,""))</f>
        <v/>
      </c>
      <c r="V83" s="25"/>
      <c r="W83" s="14"/>
      <c r="X83" s="27"/>
      <c r="Y83" s="14"/>
    </row>
    <row r="84">
      <c r="A84" s="14"/>
      <c r="B84" s="23" t="str">
        <f>IF($A84="","",'Система'!$B$4)</f>
        <v/>
      </c>
      <c r="C84" s="14"/>
      <c r="D84" s="23" t="str">
        <f t="array" ref="D84">IF(E84="","",XLOOKUP(E84,selector_19,selector_19_ids,""))</f>
        <v/>
      </c>
      <c r="E84" s="25"/>
      <c r="F84" s="14"/>
      <c r="G84" s="23" t="str">
        <f t="array" ref="G84">IF(H84="","",XLOOKUP(H84,selector_10,selector_10_ids,""))</f>
        <v/>
      </c>
      <c r="H84" s="25"/>
      <c r="I84" s="23" t="str">
        <f t="array" ref="I84">IF(J84="","",XLOOKUP(J84,selector_02,selector_02_ids,""))</f>
        <v/>
      </c>
      <c r="J84" s="25"/>
      <c r="K84" s="14"/>
      <c r="L84" s="14"/>
      <c r="M84" s="14"/>
      <c r="N84" s="14"/>
      <c r="O84" s="14"/>
      <c r="P84" s="14"/>
      <c r="Q84" s="14"/>
      <c r="R84" s="23" t="str">
        <f t="array" ref="R84">IF(S84="","",XLOOKUP(S84,selector_21,selector_21_ids,""))</f>
        <v/>
      </c>
      <c r="S84" s="25"/>
      <c r="T84" s="14"/>
      <c r="U84" s="23" t="str">
        <f t="array" ref="U84">IF(V84="","",XLOOKUP(V84,selector_04,selector_04_ids,""))</f>
        <v/>
      </c>
      <c r="V84" s="25"/>
      <c r="W84" s="14"/>
      <c r="X84" s="27"/>
      <c r="Y84" s="14"/>
    </row>
    <row r="85">
      <c r="A85" s="14"/>
      <c r="B85" s="23" t="str">
        <f>IF($A85="","",'Система'!$B$4)</f>
        <v/>
      </c>
      <c r="C85" s="14"/>
      <c r="D85" s="23" t="str">
        <f t="array" ref="D85">IF(E85="","",XLOOKUP(E85,selector_19,selector_19_ids,""))</f>
        <v/>
      </c>
      <c r="E85" s="25"/>
      <c r="F85" s="14"/>
      <c r="G85" s="23" t="str">
        <f t="array" ref="G85">IF(H85="","",XLOOKUP(H85,selector_10,selector_10_ids,""))</f>
        <v/>
      </c>
      <c r="H85" s="25"/>
      <c r="I85" s="23" t="str">
        <f t="array" ref="I85">IF(J85="","",XLOOKUP(J85,selector_02,selector_02_ids,""))</f>
        <v/>
      </c>
      <c r="J85" s="25"/>
      <c r="K85" s="14"/>
      <c r="L85" s="14"/>
      <c r="M85" s="14"/>
      <c r="N85" s="14"/>
      <c r="O85" s="14"/>
      <c r="P85" s="14"/>
      <c r="Q85" s="14"/>
      <c r="R85" s="23" t="str">
        <f t="array" ref="R85">IF(S85="","",XLOOKUP(S85,selector_21,selector_21_ids,""))</f>
        <v/>
      </c>
      <c r="S85" s="25"/>
      <c r="T85" s="14"/>
      <c r="U85" s="23" t="str">
        <f t="array" ref="U85">IF(V85="","",XLOOKUP(V85,selector_04,selector_04_ids,""))</f>
        <v/>
      </c>
      <c r="V85" s="25"/>
      <c r="W85" s="14"/>
      <c r="X85" s="27"/>
      <c r="Y85" s="14"/>
    </row>
    <row r="86">
      <c r="A86" s="14"/>
      <c r="B86" s="23" t="str">
        <f>IF($A86="","",'Система'!$B$4)</f>
        <v/>
      </c>
      <c r="C86" s="14"/>
      <c r="D86" s="23" t="str">
        <f t="array" ref="D86">IF(E86="","",XLOOKUP(E86,selector_19,selector_19_ids,""))</f>
        <v/>
      </c>
      <c r="E86" s="25"/>
      <c r="F86" s="14"/>
      <c r="G86" s="23" t="str">
        <f t="array" ref="G86">IF(H86="","",XLOOKUP(H86,selector_10,selector_10_ids,""))</f>
        <v/>
      </c>
      <c r="H86" s="25"/>
      <c r="I86" s="23" t="str">
        <f t="array" ref="I86">IF(J86="","",XLOOKUP(J86,selector_02,selector_02_ids,""))</f>
        <v/>
      </c>
      <c r="J86" s="25"/>
      <c r="K86" s="14"/>
      <c r="L86" s="14"/>
      <c r="M86" s="14"/>
      <c r="N86" s="14"/>
      <c r="O86" s="14"/>
      <c r="P86" s="14"/>
      <c r="Q86" s="14"/>
      <c r="R86" s="23" t="str">
        <f t="array" ref="R86">IF(S86="","",XLOOKUP(S86,selector_21,selector_21_ids,""))</f>
        <v/>
      </c>
      <c r="S86" s="25"/>
      <c r="T86" s="14"/>
      <c r="U86" s="23" t="str">
        <f t="array" ref="U86">IF(V86="","",XLOOKUP(V86,selector_04,selector_04_ids,""))</f>
        <v/>
      </c>
      <c r="V86" s="25"/>
      <c r="W86" s="14"/>
      <c r="X86" s="27"/>
      <c r="Y86" s="14"/>
    </row>
    <row r="87">
      <c r="A87" s="14"/>
      <c r="B87" s="23" t="str">
        <f>IF($A87="","",'Система'!$B$4)</f>
        <v/>
      </c>
      <c r="C87" s="14"/>
      <c r="D87" s="23" t="str">
        <f t="array" ref="D87">IF(E87="","",XLOOKUP(E87,selector_19,selector_19_ids,""))</f>
        <v/>
      </c>
      <c r="E87" s="25"/>
      <c r="F87" s="14"/>
      <c r="G87" s="23" t="str">
        <f t="array" ref="G87">IF(H87="","",XLOOKUP(H87,selector_10,selector_10_ids,""))</f>
        <v/>
      </c>
      <c r="H87" s="25"/>
      <c r="I87" s="23" t="str">
        <f t="array" ref="I87">IF(J87="","",XLOOKUP(J87,selector_02,selector_02_ids,""))</f>
        <v/>
      </c>
      <c r="J87" s="25"/>
      <c r="K87" s="14"/>
      <c r="L87" s="14"/>
      <c r="M87" s="14"/>
      <c r="N87" s="14"/>
      <c r="O87" s="14"/>
      <c r="P87" s="14"/>
      <c r="Q87" s="14"/>
      <c r="R87" s="23" t="str">
        <f t="array" ref="R87">IF(S87="","",XLOOKUP(S87,selector_21,selector_21_ids,""))</f>
        <v/>
      </c>
      <c r="S87" s="25"/>
      <c r="T87" s="14"/>
      <c r="U87" s="23" t="str">
        <f t="array" ref="U87">IF(V87="","",XLOOKUP(V87,selector_04,selector_04_ids,""))</f>
        <v/>
      </c>
      <c r="V87" s="25"/>
      <c r="W87" s="14"/>
      <c r="X87" s="27"/>
      <c r="Y87" s="14"/>
    </row>
    <row r="88">
      <c r="A88" s="14"/>
      <c r="B88" s="23" t="str">
        <f>IF($A88="","",'Система'!$B$4)</f>
        <v/>
      </c>
      <c r="C88" s="14"/>
      <c r="D88" s="23" t="str">
        <f t="array" ref="D88">IF(E88="","",XLOOKUP(E88,selector_19,selector_19_ids,""))</f>
        <v/>
      </c>
      <c r="E88" s="25"/>
      <c r="F88" s="14"/>
      <c r="G88" s="23" t="str">
        <f t="array" ref="G88">IF(H88="","",XLOOKUP(H88,selector_10,selector_10_ids,""))</f>
        <v/>
      </c>
      <c r="H88" s="25"/>
      <c r="I88" s="23" t="str">
        <f t="array" ref="I88">IF(J88="","",XLOOKUP(J88,selector_02,selector_02_ids,""))</f>
        <v/>
      </c>
      <c r="J88" s="25"/>
      <c r="K88" s="14"/>
      <c r="L88" s="14"/>
      <c r="M88" s="14"/>
      <c r="N88" s="14"/>
      <c r="O88" s="14"/>
      <c r="P88" s="14"/>
      <c r="Q88" s="14"/>
      <c r="R88" s="23" t="str">
        <f t="array" ref="R88">IF(S88="","",XLOOKUP(S88,selector_21,selector_21_ids,""))</f>
        <v/>
      </c>
      <c r="S88" s="25"/>
      <c r="T88" s="14"/>
      <c r="U88" s="23" t="str">
        <f t="array" ref="U88">IF(V88="","",XLOOKUP(V88,selector_04,selector_04_ids,""))</f>
        <v/>
      </c>
      <c r="V88" s="25"/>
      <c r="W88" s="14"/>
      <c r="X88" s="27"/>
      <c r="Y88" s="14"/>
    </row>
    <row r="89">
      <c r="A89" s="14"/>
      <c r="B89" s="23" t="str">
        <f>IF($A89="","",'Система'!$B$4)</f>
        <v/>
      </c>
      <c r="C89" s="14"/>
      <c r="D89" s="23" t="str">
        <f t="array" ref="D89">IF(E89="","",XLOOKUP(E89,selector_19,selector_19_ids,""))</f>
        <v/>
      </c>
      <c r="E89" s="25"/>
      <c r="F89" s="14"/>
      <c r="G89" s="23" t="str">
        <f t="array" ref="G89">IF(H89="","",XLOOKUP(H89,selector_10,selector_10_ids,""))</f>
        <v/>
      </c>
      <c r="H89" s="25"/>
      <c r="I89" s="23" t="str">
        <f t="array" ref="I89">IF(J89="","",XLOOKUP(J89,selector_02,selector_02_ids,""))</f>
        <v/>
      </c>
      <c r="J89" s="25"/>
      <c r="K89" s="14"/>
      <c r="L89" s="14"/>
      <c r="M89" s="14"/>
      <c r="N89" s="14"/>
      <c r="O89" s="14"/>
      <c r="P89" s="14"/>
      <c r="Q89" s="14"/>
      <c r="R89" s="23" t="str">
        <f t="array" ref="R89">IF(S89="","",XLOOKUP(S89,selector_21,selector_21_ids,""))</f>
        <v/>
      </c>
      <c r="S89" s="25"/>
      <c r="T89" s="14"/>
      <c r="U89" s="23" t="str">
        <f t="array" ref="U89">IF(V89="","",XLOOKUP(V89,selector_04,selector_04_ids,""))</f>
        <v/>
      </c>
      <c r="V89" s="25"/>
      <c r="W89" s="14"/>
      <c r="X89" s="27"/>
      <c r="Y89" s="14"/>
    </row>
    <row r="90">
      <c r="A90" s="14"/>
      <c r="B90" s="23" t="str">
        <f>IF($A90="","",'Система'!$B$4)</f>
        <v/>
      </c>
      <c r="C90" s="14"/>
      <c r="D90" s="23" t="str">
        <f t="array" ref="D90">IF(E90="","",XLOOKUP(E90,selector_19,selector_19_ids,""))</f>
        <v/>
      </c>
      <c r="E90" s="25"/>
      <c r="F90" s="14"/>
      <c r="G90" s="23" t="str">
        <f t="array" ref="G90">IF(H90="","",XLOOKUP(H90,selector_10,selector_10_ids,""))</f>
        <v/>
      </c>
      <c r="H90" s="25"/>
      <c r="I90" s="23" t="str">
        <f t="array" ref="I90">IF(J90="","",XLOOKUP(J90,selector_02,selector_02_ids,""))</f>
        <v/>
      </c>
      <c r="J90" s="25"/>
      <c r="K90" s="14"/>
      <c r="L90" s="14"/>
      <c r="M90" s="14"/>
      <c r="N90" s="14"/>
      <c r="O90" s="14"/>
      <c r="P90" s="14"/>
      <c r="Q90" s="14"/>
      <c r="R90" s="23" t="str">
        <f t="array" ref="R90">IF(S90="","",XLOOKUP(S90,selector_21,selector_21_ids,""))</f>
        <v/>
      </c>
      <c r="S90" s="25"/>
      <c r="T90" s="14"/>
      <c r="U90" s="23" t="str">
        <f t="array" ref="U90">IF(V90="","",XLOOKUP(V90,selector_04,selector_04_ids,""))</f>
        <v/>
      </c>
      <c r="V90" s="25"/>
      <c r="W90" s="14"/>
      <c r="X90" s="27"/>
      <c r="Y90" s="14"/>
    </row>
    <row r="91">
      <c r="A91" s="14"/>
      <c r="B91" s="23" t="str">
        <f>IF($A91="","",'Система'!$B$4)</f>
        <v/>
      </c>
      <c r="C91" s="14"/>
      <c r="D91" s="23" t="str">
        <f t="array" ref="D91">IF(E91="","",XLOOKUP(E91,selector_19,selector_19_ids,""))</f>
        <v/>
      </c>
      <c r="E91" s="25"/>
      <c r="F91" s="14"/>
      <c r="G91" s="23" t="str">
        <f t="array" ref="G91">IF(H91="","",XLOOKUP(H91,selector_10,selector_10_ids,""))</f>
        <v/>
      </c>
      <c r="H91" s="25"/>
      <c r="I91" s="23" t="str">
        <f t="array" ref="I91">IF(J91="","",XLOOKUP(J91,selector_02,selector_02_ids,""))</f>
        <v/>
      </c>
      <c r="J91" s="25"/>
      <c r="K91" s="14"/>
      <c r="L91" s="14"/>
      <c r="M91" s="14"/>
      <c r="N91" s="14"/>
      <c r="O91" s="14"/>
      <c r="P91" s="14"/>
      <c r="Q91" s="14"/>
      <c r="R91" s="23" t="str">
        <f t="array" ref="R91">IF(S91="","",XLOOKUP(S91,selector_21,selector_21_ids,""))</f>
        <v/>
      </c>
      <c r="S91" s="25"/>
      <c r="T91" s="14"/>
      <c r="U91" s="23" t="str">
        <f t="array" ref="U91">IF(V91="","",XLOOKUP(V91,selector_04,selector_04_ids,""))</f>
        <v/>
      </c>
      <c r="V91" s="25"/>
      <c r="W91" s="14"/>
      <c r="X91" s="27"/>
      <c r="Y91" s="14"/>
    </row>
    <row r="92">
      <c r="A92" s="14"/>
      <c r="B92" s="23" t="str">
        <f>IF($A92="","",'Система'!$B$4)</f>
        <v/>
      </c>
      <c r="C92" s="14"/>
      <c r="D92" s="23" t="str">
        <f t="array" ref="D92">IF(E92="","",XLOOKUP(E92,selector_19,selector_19_ids,""))</f>
        <v/>
      </c>
      <c r="E92" s="25"/>
      <c r="F92" s="14"/>
      <c r="G92" s="23" t="str">
        <f t="array" ref="G92">IF(H92="","",XLOOKUP(H92,selector_10,selector_10_ids,""))</f>
        <v/>
      </c>
      <c r="H92" s="25"/>
      <c r="I92" s="23" t="str">
        <f t="array" ref="I92">IF(J92="","",XLOOKUP(J92,selector_02,selector_02_ids,""))</f>
        <v/>
      </c>
      <c r="J92" s="25"/>
      <c r="K92" s="14"/>
      <c r="L92" s="14"/>
      <c r="M92" s="14"/>
      <c r="N92" s="14"/>
      <c r="O92" s="14"/>
      <c r="P92" s="14"/>
      <c r="Q92" s="14"/>
      <c r="R92" s="23" t="str">
        <f t="array" ref="R92">IF(S92="","",XLOOKUP(S92,selector_21,selector_21_ids,""))</f>
        <v/>
      </c>
      <c r="S92" s="25"/>
      <c r="T92" s="14"/>
      <c r="U92" s="23" t="str">
        <f t="array" ref="U92">IF(V92="","",XLOOKUP(V92,selector_04,selector_04_ids,""))</f>
        <v/>
      </c>
      <c r="V92" s="25"/>
      <c r="W92" s="14"/>
      <c r="X92" s="27"/>
      <c r="Y92" s="14"/>
    </row>
    <row r="93">
      <c r="A93" s="14"/>
      <c r="B93" s="23" t="str">
        <f>IF($A93="","",'Система'!$B$4)</f>
        <v/>
      </c>
      <c r="C93" s="14"/>
      <c r="D93" s="23" t="str">
        <f t="array" ref="D93">IF(E93="","",XLOOKUP(E93,selector_19,selector_19_ids,""))</f>
        <v/>
      </c>
      <c r="E93" s="25"/>
      <c r="F93" s="14"/>
      <c r="G93" s="23" t="str">
        <f t="array" ref="G93">IF(H93="","",XLOOKUP(H93,selector_10,selector_10_ids,""))</f>
        <v/>
      </c>
      <c r="H93" s="25"/>
      <c r="I93" s="23" t="str">
        <f t="array" ref="I93">IF(J93="","",XLOOKUP(J93,selector_02,selector_02_ids,""))</f>
        <v/>
      </c>
      <c r="J93" s="25"/>
      <c r="K93" s="14"/>
      <c r="L93" s="14"/>
      <c r="M93" s="14"/>
      <c r="N93" s="14"/>
      <c r="O93" s="14"/>
      <c r="P93" s="14"/>
      <c r="Q93" s="14"/>
      <c r="R93" s="23" t="str">
        <f t="array" ref="R93">IF(S93="","",XLOOKUP(S93,selector_21,selector_21_ids,""))</f>
        <v/>
      </c>
      <c r="S93" s="25"/>
      <c r="T93" s="14"/>
      <c r="U93" s="23" t="str">
        <f t="array" ref="U93">IF(V93="","",XLOOKUP(V93,selector_04,selector_04_ids,""))</f>
        <v/>
      </c>
      <c r="V93" s="25"/>
      <c r="W93" s="14"/>
      <c r="X93" s="27"/>
      <c r="Y93" s="14"/>
    </row>
    <row r="94">
      <c r="A94" s="14"/>
      <c r="B94" s="23" t="str">
        <f>IF($A94="","",'Система'!$B$4)</f>
        <v/>
      </c>
      <c r="C94" s="14"/>
      <c r="D94" s="23" t="str">
        <f t="array" ref="D94">IF(E94="","",XLOOKUP(E94,selector_19,selector_19_ids,""))</f>
        <v/>
      </c>
      <c r="E94" s="25"/>
      <c r="F94" s="14"/>
      <c r="G94" s="23" t="str">
        <f t="array" ref="G94">IF(H94="","",XLOOKUP(H94,selector_10,selector_10_ids,""))</f>
        <v/>
      </c>
      <c r="H94" s="25"/>
      <c r="I94" s="23" t="str">
        <f t="array" ref="I94">IF(J94="","",XLOOKUP(J94,selector_02,selector_02_ids,""))</f>
        <v/>
      </c>
      <c r="J94" s="25"/>
      <c r="K94" s="14"/>
      <c r="L94" s="14"/>
      <c r="M94" s="14"/>
      <c r="N94" s="14"/>
      <c r="O94" s="14"/>
      <c r="P94" s="14"/>
      <c r="Q94" s="14"/>
      <c r="R94" s="23" t="str">
        <f t="array" ref="R94">IF(S94="","",XLOOKUP(S94,selector_21,selector_21_ids,""))</f>
        <v/>
      </c>
      <c r="S94" s="25"/>
      <c r="T94" s="14"/>
      <c r="U94" s="23" t="str">
        <f t="array" ref="U94">IF(V94="","",XLOOKUP(V94,selector_04,selector_04_ids,""))</f>
        <v/>
      </c>
      <c r="V94" s="25"/>
      <c r="W94" s="14"/>
      <c r="X94" s="27"/>
      <c r="Y94" s="14"/>
    </row>
    <row r="95">
      <c r="A95" s="14"/>
      <c r="B95" s="23" t="str">
        <f>IF($A95="","",'Система'!$B$4)</f>
        <v/>
      </c>
      <c r="C95" s="14"/>
      <c r="D95" s="23" t="str">
        <f t="array" ref="D95">IF(E95="","",XLOOKUP(E95,selector_19,selector_19_ids,""))</f>
        <v/>
      </c>
      <c r="E95" s="25"/>
      <c r="F95" s="14"/>
      <c r="G95" s="23" t="str">
        <f t="array" ref="G95">IF(H95="","",XLOOKUP(H95,selector_10,selector_10_ids,""))</f>
        <v/>
      </c>
      <c r="H95" s="25"/>
      <c r="I95" s="23" t="str">
        <f t="array" ref="I95">IF(J95="","",XLOOKUP(J95,selector_02,selector_02_ids,""))</f>
        <v/>
      </c>
      <c r="J95" s="25"/>
      <c r="K95" s="14"/>
      <c r="L95" s="14"/>
      <c r="M95" s="14"/>
      <c r="N95" s="14"/>
      <c r="O95" s="14"/>
      <c r="P95" s="14"/>
      <c r="Q95" s="14"/>
      <c r="R95" s="23" t="str">
        <f t="array" ref="R95">IF(S95="","",XLOOKUP(S95,selector_21,selector_21_ids,""))</f>
        <v/>
      </c>
      <c r="S95" s="25"/>
      <c r="T95" s="14"/>
      <c r="U95" s="23" t="str">
        <f t="array" ref="U95">IF(V95="","",XLOOKUP(V95,selector_04,selector_04_ids,""))</f>
        <v/>
      </c>
      <c r="V95" s="25"/>
      <c r="W95" s="14"/>
      <c r="X95" s="27"/>
      <c r="Y95" s="14"/>
    </row>
    <row r="96">
      <c r="A96" s="14"/>
      <c r="B96" s="23" t="str">
        <f>IF($A96="","",'Система'!$B$4)</f>
        <v/>
      </c>
      <c r="C96" s="14"/>
      <c r="D96" s="23" t="str">
        <f t="array" ref="D96">IF(E96="","",XLOOKUP(E96,selector_19,selector_19_ids,""))</f>
        <v/>
      </c>
      <c r="E96" s="25"/>
      <c r="F96" s="14"/>
      <c r="G96" s="23" t="str">
        <f t="array" ref="G96">IF(H96="","",XLOOKUP(H96,selector_10,selector_10_ids,""))</f>
        <v/>
      </c>
      <c r="H96" s="25"/>
      <c r="I96" s="23" t="str">
        <f t="array" ref="I96">IF(J96="","",XLOOKUP(J96,selector_02,selector_02_ids,""))</f>
        <v/>
      </c>
      <c r="J96" s="25"/>
      <c r="K96" s="14"/>
      <c r="L96" s="14"/>
      <c r="M96" s="14"/>
      <c r="N96" s="14"/>
      <c r="O96" s="14"/>
      <c r="P96" s="14"/>
      <c r="Q96" s="14"/>
      <c r="R96" s="23" t="str">
        <f t="array" ref="R96">IF(S96="","",XLOOKUP(S96,selector_21,selector_21_ids,""))</f>
        <v/>
      </c>
      <c r="S96" s="25"/>
      <c r="T96" s="14"/>
      <c r="U96" s="23" t="str">
        <f t="array" ref="U96">IF(V96="","",XLOOKUP(V96,selector_04,selector_04_ids,""))</f>
        <v/>
      </c>
      <c r="V96" s="25"/>
      <c r="W96" s="14"/>
      <c r="X96" s="27"/>
      <c r="Y96" s="14"/>
    </row>
    <row r="97">
      <c r="A97" s="14"/>
      <c r="B97" s="23" t="str">
        <f>IF($A97="","",'Система'!$B$4)</f>
        <v/>
      </c>
      <c r="C97" s="14"/>
      <c r="D97" s="23" t="str">
        <f t="array" ref="D97">IF(E97="","",XLOOKUP(E97,selector_19,selector_19_ids,""))</f>
        <v/>
      </c>
      <c r="E97" s="25"/>
      <c r="F97" s="14"/>
      <c r="G97" s="23" t="str">
        <f t="array" ref="G97">IF(H97="","",XLOOKUP(H97,selector_10,selector_10_ids,""))</f>
        <v/>
      </c>
      <c r="H97" s="25"/>
      <c r="I97" s="23" t="str">
        <f t="array" ref="I97">IF(J97="","",XLOOKUP(J97,selector_02,selector_02_ids,""))</f>
        <v/>
      </c>
      <c r="J97" s="25"/>
      <c r="K97" s="14"/>
      <c r="L97" s="14"/>
      <c r="M97" s="14"/>
      <c r="N97" s="14"/>
      <c r="O97" s="14"/>
      <c r="P97" s="14"/>
      <c r="Q97" s="14"/>
      <c r="R97" s="23" t="str">
        <f t="array" ref="R97">IF(S97="","",XLOOKUP(S97,selector_21,selector_21_ids,""))</f>
        <v/>
      </c>
      <c r="S97" s="25"/>
      <c r="T97" s="14"/>
      <c r="U97" s="23" t="str">
        <f t="array" ref="U97">IF(V97="","",XLOOKUP(V97,selector_04,selector_04_ids,""))</f>
        <v/>
      </c>
      <c r="V97" s="25"/>
      <c r="W97" s="14"/>
      <c r="X97" s="27"/>
      <c r="Y97" s="14"/>
    </row>
    <row r="98">
      <c r="A98" s="14"/>
      <c r="B98" s="23" t="str">
        <f>IF($A98="","",'Система'!$B$4)</f>
        <v/>
      </c>
      <c r="C98" s="14"/>
      <c r="D98" s="23" t="str">
        <f t="array" ref="D98">IF(E98="","",XLOOKUP(E98,selector_19,selector_19_ids,""))</f>
        <v/>
      </c>
      <c r="E98" s="25"/>
      <c r="F98" s="14"/>
      <c r="G98" s="23" t="str">
        <f t="array" ref="G98">IF(H98="","",XLOOKUP(H98,selector_10,selector_10_ids,""))</f>
        <v/>
      </c>
      <c r="H98" s="25"/>
      <c r="I98" s="23" t="str">
        <f t="array" ref="I98">IF(J98="","",XLOOKUP(J98,selector_02,selector_02_ids,""))</f>
        <v/>
      </c>
      <c r="J98" s="25"/>
      <c r="K98" s="14"/>
      <c r="L98" s="14"/>
      <c r="M98" s="14"/>
      <c r="N98" s="14"/>
      <c r="O98" s="14"/>
      <c r="P98" s="14"/>
      <c r="Q98" s="14"/>
      <c r="R98" s="23" t="str">
        <f t="array" ref="R98">IF(S98="","",XLOOKUP(S98,selector_21,selector_21_ids,""))</f>
        <v/>
      </c>
      <c r="S98" s="25"/>
      <c r="T98" s="14"/>
      <c r="U98" s="23" t="str">
        <f t="array" ref="U98">IF(V98="","",XLOOKUP(V98,selector_04,selector_04_ids,""))</f>
        <v/>
      </c>
      <c r="V98" s="25"/>
      <c r="W98" s="14"/>
      <c r="X98" s="27"/>
      <c r="Y98" s="14"/>
    </row>
    <row r="99">
      <c r="A99" s="14"/>
      <c r="B99" s="23" t="str">
        <f>IF($A99="","",'Система'!$B$4)</f>
        <v/>
      </c>
      <c r="C99" s="14"/>
      <c r="D99" s="23" t="str">
        <f t="array" ref="D99">IF(E99="","",XLOOKUP(E99,selector_19,selector_19_ids,""))</f>
        <v/>
      </c>
      <c r="E99" s="25"/>
      <c r="F99" s="14"/>
      <c r="G99" s="23" t="str">
        <f t="array" ref="G99">IF(H99="","",XLOOKUP(H99,selector_10,selector_10_ids,""))</f>
        <v/>
      </c>
      <c r="H99" s="25"/>
      <c r="I99" s="23" t="str">
        <f t="array" ref="I99">IF(J99="","",XLOOKUP(J99,selector_02,selector_02_ids,""))</f>
        <v/>
      </c>
      <c r="J99" s="25"/>
      <c r="K99" s="14"/>
      <c r="L99" s="14"/>
      <c r="M99" s="14"/>
      <c r="N99" s="14"/>
      <c r="O99" s="14"/>
      <c r="P99" s="14"/>
      <c r="Q99" s="14"/>
      <c r="R99" s="23" t="str">
        <f t="array" ref="R99">IF(S99="","",XLOOKUP(S99,selector_21,selector_21_ids,""))</f>
        <v/>
      </c>
      <c r="S99" s="25"/>
      <c r="T99" s="14"/>
      <c r="U99" s="23" t="str">
        <f t="array" ref="U99">IF(V99="","",XLOOKUP(V99,selector_04,selector_04_ids,""))</f>
        <v/>
      </c>
      <c r="V99" s="25"/>
      <c r="W99" s="14"/>
      <c r="X99" s="27"/>
      <c r="Y99" s="14"/>
    </row>
    <row r="100">
      <c r="A100" s="14"/>
      <c r="B100" s="23" t="str">
        <f>IF($A100="","",'Система'!$B$4)</f>
        <v/>
      </c>
      <c r="C100" s="14"/>
      <c r="D100" s="23" t="str">
        <f t="array" ref="D100">IF(E100="","",XLOOKUP(E100,selector_19,selector_19_ids,""))</f>
        <v/>
      </c>
      <c r="E100" s="25"/>
      <c r="F100" s="14"/>
      <c r="G100" s="23" t="str">
        <f t="array" ref="G100">IF(H100="","",XLOOKUP(H100,selector_10,selector_10_ids,""))</f>
        <v/>
      </c>
      <c r="H100" s="25"/>
      <c r="I100" s="23" t="str">
        <f t="array" ref="I100">IF(J100="","",XLOOKUP(J100,selector_02,selector_02_ids,""))</f>
        <v/>
      </c>
      <c r="J100" s="25"/>
      <c r="K100" s="14"/>
      <c r="L100" s="14"/>
      <c r="M100" s="14"/>
      <c r="N100" s="14"/>
      <c r="O100" s="14"/>
      <c r="P100" s="14"/>
      <c r="Q100" s="14"/>
      <c r="R100" s="23" t="str">
        <f t="array" ref="R100">IF(S100="","",XLOOKUP(S100,selector_21,selector_21_ids,""))</f>
        <v/>
      </c>
      <c r="S100" s="25"/>
      <c r="T100" s="14"/>
      <c r="U100" s="23" t="str">
        <f t="array" ref="U100">IF(V100="","",XLOOKUP(V100,selector_04,selector_04_ids,""))</f>
        <v/>
      </c>
      <c r="V100" s="25"/>
      <c r="W100" s="14"/>
      <c r="X100" s="27"/>
      <c r="Y100" s="14"/>
    </row>
    <row r="101">
      <c r="A101" s="14"/>
      <c r="B101" s="23" t="str">
        <f>IF($A101="","",'Система'!$B$4)</f>
        <v/>
      </c>
      <c r="C101" s="14"/>
      <c r="D101" s="23" t="str">
        <f t="array" ref="D101">IF(E101="","",XLOOKUP(E101,selector_19,selector_19_ids,""))</f>
        <v/>
      </c>
      <c r="E101" s="25"/>
      <c r="F101" s="14"/>
      <c r="G101" s="23" t="str">
        <f t="array" ref="G101">IF(H101="","",XLOOKUP(H101,selector_10,selector_10_ids,""))</f>
        <v/>
      </c>
      <c r="H101" s="25"/>
      <c r="I101" s="23" t="str">
        <f t="array" ref="I101">IF(J101="","",XLOOKUP(J101,selector_02,selector_02_ids,""))</f>
        <v/>
      </c>
      <c r="J101" s="25"/>
      <c r="K101" s="14"/>
      <c r="L101" s="14"/>
      <c r="M101" s="14"/>
      <c r="N101" s="14"/>
      <c r="O101" s="14"/>
      <c r="P101" s="14"/>
      <c r="Q101" s="14"/>
      <c r="R101" s="23" t="str">
        <f t="array" ref="R101">IF(S101="","",XLOOKUP(S101,selector_21,selector_21_ids,""))</f>
        <v/>
      </c>
      <c r="S101" s="25"/>
      <c r="T101" s="14"/>
      <c r="U101" s="23" t="str">
        <f t="array" ref="U101">IF(V101="","",XLOOKUP(V101,selector_04,selector_04_ids,""))</f>
        <v/>
      </c>
      <c r="V101" s="25"/>
      <c r="W101" s="14"/>
      <c r="X101" s="27"/>
      <c r="Y101" s="14"/>
    </row>
    <row r="102">
      <c r="A102" s="14"/>
      <c r="B102" s="23" t="str">
        <f>IF($A102="","",'Система'!$B$4)</f>
        <v/>
      </c>
      <c r="C102" s="14"/>
      <c r="D102" s="23" t="str">
        <f t="array" ref="D102">IF(E102="","",XLOOKUP(E102,selector_19,selector_19_ids,""))</f>
        <v/>
      </c>
      <c r="E102" s="25"/>
      <c r="F102" s="14"/>
      <c r="G102" s="23" t="str">
        <f t="array" ref="G102">IF(H102="","",XLOOKUP(H102,selector_10,selector_10_ids,""))</f>
        <v/>
      </c>
      <c r="H102" s="25"/>
      <c r="I102" s="23" t="str">
        <f t="array" ref="I102">IF(J102="","",XLOOKUP(J102,selector_02,selector_02_ids,""))</f>
        <v/>
      </c>
      <c r="J102" s="25"/>
      <c r="K102" s="14"/>
      <c r="L102" s="14"/>
      <c r="M102" s="14"/>
      <c r="N102" s="14"/>
      <c r="O102" s="14"/>
      <c r="P102" s="14"/>
      <c r="Q102" s="14"/>
      <c r="R102" s="23" t="str">
        <f t="array" ref="R102">IF(S102="","",XLOOKUP(S102,selector_21,selector_21_ids,""))</f>
        <v/>
      </c>
      <c r="S102" s="25"/>
      <c r="T102" s="14"/>
      <c r="U102" s="23" t="str">
        <f t="array" ref="U102">IF(V102="","",XLOOKUP(V102,selector_04,selector_04_ids,""))</f>
        <v/>
      </c>
      <c r="V102" s="25"/>
      <c r="W102" s="14"/>
      <c r="X102" s="27"/>
      <c r="Y102" s="14"/>
    </row>
    <row r="103">
      <c r="A103" s="14"/>
      <c r="B103" s="23" t="str">
        <f>IF($A103="","",'Система'!$B$4)</f>
        <v/>
      </c>
      <c r="C103" s="14"/>
      <c r="D103" s="23" t="str">
        <f t="array" ref="D103">IF(E103="","",XLOOKUP(E103,selector_19,selector_19_ids,""))</f>
        <v/>
      </c>
      <c r="E103" s="25"/>
      <c r="F103" s="14"/>
      <c r="G103" s="23" t="str">
        <f t="array" ref="G103">IF(H103="","",XLOOKUP(H103,selector_10,selector_10_ids,""))</f>
        <v/>
      </c>
      <c r="H103" s="25"/>
      <c r="I103" s="23" t="str">
        <f t="array" ref="I103">IF(J103="","",XLOOKUP(J103,selector_02,selector_02_ids,""))</f>
        <v/>
      </c>
      <c r="J103" s="25"/>
      <c r="K103" s="14"/>
      <c r="L103" s="14"/>
      <c r="M103" s="14"/>
      <c r="N103" s="14"/>
      <c r="O103" s="14"/>
      <c r="P103" s="14"/>
      <c r="Q103" s="14"/>
      <c r="R103" s="23" t="str">
        <f t="array" ref="R103">IF(S103="","",XLOOKUP(S103,selector_21,selector_21_ids,""))</f>
        <v/>
      </c>
      <c r="S103" s="25"/>
      <c r="T103" s="14"/>
      <c r="U103" s="23" t="str">
        <f t="array" ref="U103">IF(V103="","",XLOOKUP(V103,selector_04,selector_04_ids,""))</f>
        <v/>
      </c>
      <c r="V103" s="25"/>
      <c r="W103" s="14"/>
      <c r="X103" s="27"/>
      <c r="Y103" s="14"/>
    </row>
    <row r="104">
      <c r="A104" s="14"/>
      <c r="B104" s="23" t="str">
        <f>IF($A104="","",'Система'!$B$4)</f>
        <v/>
      </c>
      <c r="C104" s="14"/>
      <c r="D104" s="23" t="str">
        <f t="array" ref="D104">IF(E104="","",XLOOKUP(E104,selector_19,selector_19_ids,""))</f>
        <v/>
      </c>
      <c r="E104" s="25"/>
      <c r="F104" s="14"/>
      <c r="G104" s="23" t="str">
        <f t="array" ref="G104">IF(H104="","",XLOOKUP(H104,selector_10,selector_10_ids,""))</f>
        <v/>
      </c>
      <c r="H104" s="25"/>
      <c r="I104" s="23" t="str">
        <f t="array" ref="I104">IF(J104="","",XLOOKUP(J104,selector_02,selector_02_ids,""))</f>
        <v/>
      </c>
      <c r="J104" s="25"/>
      <c r="K104" s="14"/>
      <c r="L104" s="14"/>
      <c r="M104" s="14"/>
      <c r="N104" s="14"/>
      <c r="O104" s="14"/>
      <c r="P104" s="14"/>
      <c r="Q104" s="14"/>
      <c r="R104" s="23" t="str">
        <f t="array" ref="R104">IF(S104="","",XLOOKUP(S104,selector_21,selector_21_ids,""))</f>
        <v/>
      </c>
      <c r="S104" s="25"/>
      <c r="T104" s="14"/>
      <c r="U104" s="23" t="str">
        <f t="array" ref="U104">IF(V104="","",XLOOKUP(V104,selector_04,selector_04_ids,""))</f>
        <v/>
      </c>
      <c r="V104" s="25"/>
      <c r="W104" s="14"/>
      <c r="X104" s="27"/>
      <c r="Y104" s="14"/>
    </row>
    <row r="105">
      <c r="A105" s="14"/>
      <c r="B105" s="23" t="str">
        <f>IF($A105="","",'Система'!$B$4)</f>
        <v/>
      </c>
      <c r="C105" s="14"/>
      <c r="D105" s="23" t="str">
        <f t="array" ref="D105">IF(E105="","",XLOOKUP(E105,selector_19,selector_19_ids,""))</f>
        <v/>
      </c>
      <c r="E105" s="25"/>
      <c r="F105" s="14"/>
      <c r="G105" s="23" t="str">
        <f t="array" ref="G105">IF(H105="","",XLOOKUP(H105,selector_10,selector_10_ids,""))</f>
        <v/>
      </c>
      <c r="H105" s="25"/>
      <c r="I105" s="23" t="str">
        <f t="array" ref="I105">IF(J105="","",XLOOKUP(J105,selector_02,selector_02_ids,""))</f>
        <v/>
      </c>
      <c r="J105" s="25"/>
      <c r="K105" s="14"/>
      <c r="L105" s="14"/>
      <c r="M105" s="14"/>
      <c r="N105" s="14"/>
      <c r="O105" s="14"/>
      <c r="P105" s="14"/>
      <c r="Q105" s="14"/>
      <c r="R105" s="23" t="str">
        <f t="array" ref="R105">IF(S105="","",XLOOKUP(S105,selector_21,selector_21_ids,""))</f>
        <v/>
      </c>
      <c r="S105" s="25"/>
      <c r="T105" s="14"/>
      <c r="U105" s="23" t="str">
        <f t="array" ref="U105">IF(V105="","",XLOOKUP(V105,selector_04,selector_04_ids,""))</f>
        <v/>
      </c>
      <c r="V105" s="25"/>
      <c r="W105" s="14"/>
      <c r="X105" s="27"/>
      <c r="Y105" s="14"/>
    </row>
    <row r="106">
      <c r="A106" s="14"/>
      <c r="B106" s="23" t="str">
        <f>IF($A106="","",'Система'!$B$4)</f>
        <v/>
      </c>
      <c r="C106" s="14"/>
      <c r="D106" s="23" t="str">
        <f t="array" ref="D106">IF(E106="","",XLOOKUP(E106,selector_19,selector_19_ids,""))</f>
        <v/>
      </c>
      <c r="E106" s="25"/>
      <c r="F106" s="14"/>
      <c r="G106" s="23" t="str">
        <f t="array" ref="G106">IF(H106="","",XLOOKUP(H106,selector_10,selector_10_ids,""))</f>
        <v/>
      </c>
      <c r="H106" s="25"/>
      <c r="I106" s="23" t="str">
        <f t="array" ref="I106">IF(J106="","",XLOOKUP(J106,selector_02,selector_02_ids,""))</f>
        <v/>
      </c>
      <c r="J106" s="25"/>
      <c r="K106" s="14"/>
      <c r="L106" s="14"/>
      <c r="M106" s="14"/>
      <c r="N106" s="14"/>
      <c r="O106" s="14"/>
      <c r="P106" s="14"/>
      <c r="Q106" s="14"/>
      <c r="R106" s="23" t="str">
        <f t="array" ref="R106">IF(S106="","",XLOOKUP(S106,selector_21,selector_21_ids,""))</f>
        <v/>
      </c>
      <c r="S106" s="25"/>
      <c r="T106" s="14"/>
      <c r="U106" s="23" t="str">
        <f t="array" ref="U106">IF(V106="","",XLOOKUP(V106,selector_04,selector_04_ids,""))</f>
        <v/>
      </c>
      <c r="V106" s="25"/>
      <c r="W106" s="14"/>
      <c r="X106" s="27"/>
      <c r="Y106" s="14"/>
    </row>
    <row r="107">
      <c r="A107" s="14"/>
      <c r="B107" s="23" t="str">
        <f>IF($A107="","",'Система'!$B$4)</f>
        <v/>
      </c>
      <c r="C107" s="14"/>
      <c r="D107" s="23" t="str">
        <f t="array" ref="D107">IF(E107="","",XLOOKUP(E107,selector_19,selector_19_ids,""))</f>
        <v/>
      </c>
      <c r="E107" s="25"/>
      <c r="F107" s="14"/>
      <c r="G107" s="23" t="str">
        <f t="array" ref="G107">IF(H107="","",XLOOKUP(H107,selector_10,selector_10_ids,""))</f>
        <v/>
      </c>
      <c r="H107" s="25"/>
      <c r="I107" s="23" t="str">
        <f t="array" ref="I107">IF(J107="","",XLOOKUP(J107,selector_02,selector_02_ids,""))</f>
        <v/>
      </c>
      <c r="J107" s="25"/>
      <c r="K107" s="14"/>
      <c r="L107" s="14"/>
      <c r="M107" s="14"/>
      <c r="N107" s="14"/>
      <c r="O107" s="14"/>
      <c r="P107" s="14"/>
      <c r="Q107" s="14"/>
      <c r="R107" s="23" t="str">
        <f t="array" ref="R107">IF(S107="","",XLOOKUP(S107,selector_21,selector_21_ids,""))</f>
        <v/>
      </c>
      <c r="S107" s="25"/>
      <c r="T107" s="14"/>
      <c r="U107" s="23" t="str">
        <f t="array" ref="U107">IF(V107="","",XLOOKUP(V107,selector_04,selector_04_ids,""))</f>
        <v/>
      </c>
      <c r="V107" s="25"/>
      <c r="W107" s="14"/>
      <c r="X107" s="27"/>
      <c r="Y107" s="14"/>
    </row>
    <row r="108">
      <c r="A108" s="14"/>
      <c r="B108" s="23" t="str">
        <f>IF($A108="","",'Система'!$B$4)</f>
        <v/>
      </c>
      <c r="C108" s="14"/>
      <c r="D108" s="23" t="str">
        <f t="array" ref="D108">IF(E108="","",XLOOKUP(E108,selector_19,selector_19_ids,""))</f>
        <v/>
      </c>
      <c r="E108" s="25"/>
      <c r="F108" s="14"/>
      <c r="G108" s="23" t="str">
        <f t="array" ref="G108">IF(H108="","",XLOOKUP(H108,selector_10,selector_10_ids,""))</f>
        <v/>
      </c>
      <c r="H108" s="25"/>
      <c r="I108" s="23" t="str">
        <f t="array" ref="I108">IF(J108="","",XLOOKUP(J108,selector_02,selector_02_ids,""))</f>
        <v/>
      </c>
      <c r="J108" s="25"/>
      <c r="K108" s="14"/>
      <c r="L108" s="14"/>
      <c r="M108" s="14"/>
      <c r="N108" s="14"/>
      <c r="O108" s="14"/>
      <c r="P108" s="14"/>
      <c r="Q108" s="14"/>
      <c r="R108" s="23" t="str">
        <f t="array" ref="R108">IF(S108="","",XLOOKUP(S108,selector_21,selector_21_ids,""))</f>
        <v/>
      </c>
      <c r="S108" s="25"/>
      <c r="T108" s="14"/>
      <c r="U108" s="23" t="str">
        <f t="array" ref="U108">IF(V108="","",XLOOKUP(V108,selector_04,selector_04_ids,""))</f>
        <v/>
      </c>
      <c r="V108" s="25"/>
      <c r="W108" s="14"/>
      <c r="X108" s="27"/>
      <c r="Y108" s="14"/>
    </row>
    <row r="109">
      <c r="A109" s="14"/>
      <c r="B109" s="23" t="str">
        <f>IF($A109="","",'Система'!$B$4)</f>
        <v/>
      </c>
      <c r="C109" s="14"/>
      <c r="D109" s="23" t="str">
        <f t="array" ref="D109">IF(E109="","",XLOOKUP(E109,selector_19,selector_19_ids,""))</f>
        <v/>
      </c>
      <c r="E109" s="25"/>
      <c r="F109" s="14"/>
      <c r="G109" s="23" t="str">
        <f t="array" ref="G109">IF(H109="","",XLOOKUP(H109,selector_10,selector_10_ids,""))</f>
        <v/>
      </c>
      <c r="H109" s="25"/>
      <c r="I109" s="23" t="str">
        <f t="array" ref="I109">IF(J109="","",XLOOKUP(J109,selector_02,selector_02_ids,""))</f>
        <v/>
      </c>
      <c r="J109" s="25"/>
      <c r="K109" s="14"/>
      <c r="L109" s="14"/>
      <c r="M109" s="14"/>
      <c r="N109" s="14"/>
      <c r="O109" s="14"/>
      <c r="P109" s="14"/>
      <c r="Q109" s="14"/>
      <c r="R109" s="23" t="str">
        <f t="array" ref="R109">IF(S109="","",XLOOKUP(S109,selector_21,selector_21_ids,""))</f>
        <v/>
      </c>
      <c r="S109" s="25"/>
      <c r="T109" s="14"/>
      <c r="U109" s="23" t="str">
        <f t="array" ref="U109">IF(V109="","",XLOOKUP(V109,selector_04,selector_04_ids,""))</f>
        <v/>
      </c>
      <c r="V109" s="25"/>
      <c r="W109" s="14"/>
      <c r="X109" s="27"/>
      <c r="Y109" s="14"/>
    </row>
    <row r="110">
      <c r="A110" s="14"/>
      <c r="B110" s="23" t="str">
        <f>IF($A110="","",'Система'!$B$4)</f>
        <v/>
      </c>
      <c r="C110" s="14"/>
      <c r="D110" s="23" t="str">
        <f t="array" ref="D110">IF(E110="","",XLOOKUP(E110,selector_19,selector_19_ids,""))</f>
        <v/>
      </c>
      <c r="E110" s="25"/>
      <c r="F110" s="14"/>
      <c r="G110" s="23" t="str">
        <f t="array" ref="G110">IF(H110="","",XLOOKUP(H110,selector_10,selector_10_ids,""))</f>
        <v/>
      </c>
      <c r="H110" s="25"/>
      <c r="I110" s="23" t="str">
        <f t="array" ref="I110">IF(J110="","",XLOOKUP(J110,selector_02,selector_02_ids,""))</f>
        <v/>
      </c>
      <c r="J110" s="25"/>
      <c r="K110" s="14"/>
      <c r="L110" s="14"/>
      <c r="M110" s="14"/>
      <c r="N110" s="14"/>
      <c r="O110" s="14"/>
      <c r="P110" s="14"/>
      <c r="Q110" s="14"/>
      <c r="R110" s="23" t="str">
        <f t="array" ref="R110">IF(S110="","",XLOOKUP(S110,selector_21,selector_21_ids,""))</f>
        <v/>
      </c>
      <c r="S110" s="25"/>
      <c r="T110" s="14"/>
      <c r="U110" s="23" t="str">
        <f t="array" ref="U110">IF(V110="","",XLOOKUP(V110,selector_04,selector_04_ids,""))</f>
        <v/>
      </c>
      <c r="V110" s="25"/>
      <c r="W110" s="14"/>
      <c r="X110" s="27"/>
      <c r="Y110" s="14"/>
    </row>
    <row r="111">
      <c r="A111" s="14"/>
      <c r="B111" s="23" t="str">
        <f>IF($A111="","",'Система'!$B$4)</f>
        <v/>
      </c>
      <c r="C111" s="14"/>
      <c r="D111" s="23" t="str">
        <f t="array" ref="D111">IF(E111="","",XLOOKUP(E111,selector_19,selector_19_ids,""))</f>
        <v/>
      </c>
      <c r="E111" s="25"/>
      <c r="F111" s="14"/>
      <c r="G111" s="23" t="str">
        <f t="array" ref="G111">IF(H111="","",XLOOKUP(H111,selector_10,selector_10_ids,""))</f>
        <v/>
      </c>
      <c r="H111" s="25"/>
      <c r="I111" s="23" t="str">
        <f t="array" ref="I111">IF(J111="","",XLOOKUP(J111,selector_02,selector_02_ids,""))</f>
        <v/>
      </c>
      <c r="J111" s="25"/>
      <c r="K111" s="14"/>
      <c r="L111" s="14"/>
      <c r="M111" s="14"/>
      <c r="N111" s="14"/>
      <c r="O111" s="14"/>
      <c r="P111" s="14"/>
      <c r="Q111" s="14"/>
      <c r="R111" s="23" t="str">
        <f t="array" ref="R111">IF(S111="","",XLOOKUP(S111,selector_21,selector_21_ids,""))</f>
        <v/>
      </c>
      <c r="S111" s="25"/>
      <c r="T111" s="14"/>
      <c r="U111" s="23" t="str">
        <f t="array" ref="U111">IF(V111="","",XLOOKUP(V111,selector_04,selector_04_ids,""))</f>
        <v/>
      </c>
      <c r="V111" s="25"/>
      <c r="W111" s="14"/>
      <c r="X111" s="27"/>
      <c r="Y111" s="14"/>
    </row>
    <row r="112">
      <c r="A112" s="14"/>
      <c r="B112" s="23" t="str">
        <f>IF($A112="","",'Система'!$B$4)</f>
        <v/>
      </c>
      <c r="C112" s="14"/>
      <c r="D112" s="23" t="str">
        <f t="array" ref="D112">IF(E112="","",XLOOKUP(E112,selector_19,selector_19_ids,""))</f>
        <v/>
      </c>
      <c r="E112" s="25"/>
      <c r="F112" s="14"/>
      <c r="G112" s="23" t="str">
        <f t="array" ref="G112">IF(H112="","",XLOOKUP(H112,selector_10,selector_10_ids,""))</f>
        <v/>
      </c>
      <c r="H112" s="25"/>
      <c r="I112" s="23" t="str">
        <f t="array" ref="I112">IF(J112="","",XLOOKUP(J112,selector_02,selector_02_ids,""))</f>
        <v/>
      </c>
      <c r="J112" s="25"/>
      <c r="K112" s="14"/>
      <c r="L112" s="14"/>
      <c r="M112" s="14"/>
      <c r="N112" s="14"/>
      <c r="O112" s="14"/>
      <c r="P112" s="14"/>
      <c r="Q112" s="14"/>
      <c r="R112" s="23" t="str">
        <f t="array" ref="R112">IF(S112="","",XLOOKUP(S112,selector_21,selector_21_ids,""))</f>
        <v/>
      </c>
      <c r="S112" s="25"/>
      <c r="T112" s="14"/>
      <c r="U112" s="23" t="str">
        <f t="array" ref="U112">IF(V112="","",XLOOKUP(V112,selector_04,selector_04_ids,""))</f>
        <v/>
      </c>
      <c r="V112" s="25"/>
      <c r="W112" s="14"/>
      <c r="X112" s="27"/>
      <c r="Y112" s="14"/>
    </row>
    <row r="113">
      <c r="A113" s="14"/>
      <c r="B113" s="23" t="str">
        <f>IF($A113="","",'Система'!$B$4)</f>
        <v/>
      </c>
      <c r="C113" s="14"/>
      <c r="D113" s="23" t="str">
        <f t="array" ref="D113">IF(E113="","",XLOOKUP(E113,selector_19,selector_19_ids,""))</f>
        <v/>
      </c>
      <c r="E113" s="25"/>
      <c r="F113" s="14"/>
      <c r="G113" s="23" t="str">
        <f t="array" ref="G113">IF(H113="","",XLOOKUP(H113,selector_10,selector_10_ids,""))</f>
        <v/>
      </c>
      <c r="H113" s="25"/>
      <c r="I113" s="23" t="str">
        <f t="array" ref="I113">IF(J113="","",XLOOKUP(J113,selector_02,selector_02_ids,""))</f>
        <v/>
      </c>
      <c r="J113" s="25"/>
      <c r="K113" s="14"/>
      <c r="L113" s="14"/>
      <c r="M113" s="14"/>
      <c r="N113" s="14"/>
      <c r="O113" s="14"/>
      <c r="P113" s="14"/>
      <c r="Q113" s="14"/>
      <c r="R113" s="23" t="str">
        <f t="array" ref="R113">IF(S113="","",XLOOKUP(S113,selector_21,selector_21_ids,""))</f>
        <v/>
      </c>
      <c r="S113" s="25"/>
      <c r="T113" s="14"/>
      <c r="U113" s="23" t="str">
        <f t="array" ref="U113">IF(V113="","",XLOOKUP(V113,selector_04,selector_04_ids,""))</f>
        <v/>
      </c>
      <c r="V113" s="25"/>
      <c r="W113" s="14"/>
      <c r="X113" s="27"/>
      <c r="Y113" s="14"/>
    </row>
    <row r="114">
      <c r="A114" s="14"/>
      <c r="B114" s="23" t="str">
        <f>IF($A114="","",'Система'!$B$4)</f>
        <v/>
      </c>
      <c r="C114" s="14"/>
      <c r="D114" s="23" t="str">
        <f t="array" ref="D114">IF(E114="","",XLOOKUP(E114,selector_19,selector_19_ids,""))</f>
        <v/>
      </c>
      <c r="E114" s="25"/>
      <c r="F114" s="14"/>
      <c r="G114" s="23" t="str">
        <f t="array" ref="G114">IF(H114="","",XLOOKUP(H114,selector_10,selector_10_ids,""))</f>
        <v/>
      </c>
      <c r="H114" s="25"/>
      <c r="I114" s="23" t="str">
        <f t="array" ref="I114">IF(J114="","",XLOOKUP(J114,selector_02,selector_02_ids,""))</f>
        <v/>
      </c>
      <c r="J114" s="25"/>
      <c r="K114" s="14"/>
      <c r="L114" s="14"/>
      <c r="M114" s="14"/>
      <c r="N114" s="14"/>
      <c r="O114" s="14"/>
      <c r="P114" s="14"/>
      <c r="Q114" s="14"/>
      <c r="R114" s="23" t="str">
        <f t="array" ref="R114">IF(S114="","",XLOOKUP(S114,selector_21,selector_21_ids,""))</f>
        <v/>
      </c>
      <c r="S114" s="25"/>
      <c r="T114" s="14"/>
      <c r="U114" s="23" t="str">
        <f t="array" ref="U114">IF(V114="","",XLOOKUP(V114,selector_04,selector_04_ids,""))</f>
        <v/>
      </c>
      <c r="V114" s="25"/>
      <c r="W114" s="14"/>
      <c r="X114" s="27"/>
      <c r="Y114" s="14"/>
    </row>
    <row r="115">
      <c r="A115" s="14"/>
      <c r="B115" s="23" t="str">
        <f>IF($A115="","",'Система'!$B$4)</f>
        <v/>
      </c>
      <c r="C115" s="14"/>
      <c r="D115" s="23" t="str">
        <f t="array" ref="D115">IF(E115="","",XLOOKUP(E115,selector_19,selector_19_ids,""))</f>
        <v/>
      </c>
      <c r="E115" s="25"/>
      <c r="F115" s="14"/>
      <c r="G115" s="23" t="str">
        <f t="array" ref="G115">IF(H115="","",XLOOKUP(H115,selector_10,selector_10_ids,""))</f>
        <v/>
      </c>
      <c r="H115" s="25"/>
      <c r="I115" s="23" t="str">
        <f t="array" ref="I115">IF(J115="","",XLOOKUP(J115,selector_02,selector_02_ids,""))</f>
        <v/>
      </c>
      <c r="J115" s="25"/>
      <c r="K115" s="14"/>
      <c r="L115" s="14"/>
      <c r="M115" s="14"/>
      <c r="N115" s="14"/>
      <c r="O115" s="14"/>
      <c r="P115" s="14"/>
      <c r="Q115" s="14"/>
      <c r="R115" s="23" t="str">
        <f t="array" ref="R115">IF(S115="","",XLOOKUP(S115,selector_21,selector_21_ids,""))</f>
        <v/>
      </c>
      <c r="S115" s="25"/>
      <c r="T115" s="14"/>
      <c r="U115" s="23" t="str">
        <f t="array" ref="U115">IF(V115="","",XLOOKUP(V115,selector_04,selector_04_ids,""))</f>
        <v/>
      </c>
      <c r="V115" s="25"/>
      <c r="W115" s="14"/>
      <c r="X115" s="27"/>
      <c r="Y115" s="14"/>
    </row>
    <row r="116">
      <c r="A116" s="14"/>
      <c r="B116" s="23" t="str">
        <f>IF($A116="","",'Система'!$B$4)</f>
        <v/>
      </c>
      <c r="C116" s="14"/>
      <c r="D116" s="23" t="str">
        <f t="array" ref="D116">IF(E116="","",XLOOKUP(E116,selector_19,selector_19_ids,""))</f>
        <v/>
      </c>
      <c r="E116" s="25"/>
      <c r="F116" s="14"/>
      <c r="G116" s="23" t="str">
        <f t="array" ref="G116">IF(H116="","",XLOOKUP(H116,selector_10,selector_10_ids,""))</f>
        <v/>
      </c>
      <c r="H116" s="25"/>
      <c r="I116" s="23" t="str">
        <f t="array" ref="I116">IF(J116="","",XLOOKUP(J116,selector_02,selector_02_ids,""))</f>
        <v/>
      </c>
      <c r="J116" s="25"/>
      <c r="K116" s="14"/>
      <c r="L116" s="14"/>
      <c r="M116" s="14"/>
      <c r="N116" s="14"/>
      <c r="O116" s="14"/>
      <c r="P116" s="14"/>
      <c r="Q116" s="14"/>
      <c r="R116" s="23" t="str">
        <f t="array" ref="R116">IF(S116="","",XLOOKUP(S116,selector_21,selector_21_ids,""))</f>
        <v/>
      </c>
      <c r="S116" s="25"/>
      <c r="T116" s="14"/>
      <c r="U116" s="23" t="str">
        <f t="array" ref="U116">IF(V116="","",XLOOKUP(V116,selector_04,selector_04_ids,""))</f>
        <v/>
      </c>
      <c r="V116" s="25"/>
      <c r="W116" s="14"/>
      <c r="X116" s="27"/>
      <c r="Y116" s="14"/>
    </row>
    <row r="117">
      <c r="A117" s="14"/>
      <c r="B117" s="23" t="str">
        <f>IF($A117="","",'Система'!$B$4)</f>
        <v/>
      </c>
      <c r="C117" s="14"/>
      <c r="D117" s="23" t="str">
        <f t="array" ref="D117">IF(E117="","",XLOOKUP(E117,selector_19,selector_19_ids,""))</f>
        <v/>
      </c>
      <c r="E117" s="25"/>
      <c r="F117" s="14"/>
      <c r="G117" s="23" t="str">
        <f t="array" ref="G117">IF(H117="","",XLOOKUP(H117,selector_10,selector_10_ids,""))</f>
        <v/>
      </c>
      <c r="H117" s="25"/>
      <c r="I117" s="23" t="str">
        <f t="array" ref="I117">IF(J117="","",XLOOKUP(J117,selector_02,selector_02_ids,""))</f>
        <v/>
      </c>
      <c r="J117" s="25"/>
      <c r="K117" s="14"/>
      <c r="L117" s="14"/>
      <c r="M117" s="14"/>
      <c r="N117" s="14"/>
      <c r="O117" s="14"/>
      <c r="P117" s="14"/>
      <c r="Q117" s="14"/>
      <c r="R117" s="23" t="str">
        <f t="array" ref="R117">IF(S117="","",XLOOKUP(S117,selector_21,selector_21_ids,""))</f>
        <v/>
      </c>
      <c r="S117" s="25"/>
      <c r="T117" s="14"/>
      <c r="U117" s="23" t="str">
        <f t="array" ref="U117">IF(V117="","",XLOOKUP(V117,selector_04,selector_04_ids,""))</f>
        <v/>
      </c>
      <c r="V117" s="25"/>
      <c r="W117" s="14"/>
      <c r="X117" s="27"/>
      <c r="Y117" s="14"/>
    </row>
    <row r="118">
      <c r="A118" s="14"/>
      <c r="B118" s="23" t="str">
        <f>IF($A118="","",'Система'!$B$4)</f>
        <v/>
      </c>
      <c r="C118" s="14"/>
      <c r="D118" s="23" t="str">
        <f t="array" ref="D118">IF(E118="","",XLOOKUP(E118,selector_19,selector_19_ids,""))</f>
        <v/>
      </c>
      <c r="E118" s="25"/>
      <c r="F118" s="14"/>
      <c r="G118" s="23" t="str">
        <f t="array" ref="G118">IF(H118="","",XLOOKUP(H118,selector_10,selector_10_ids,""))</f>
        <v/>
      </c>
      <c r="H118" s="25"/>
      <c r="I118" s="23" t="str">
        <f t="array" ref="I118">IF(J118="","",XLOOKUP(J118,selector_02,selector_02_ids,""))</f>
        <v/>
      </c>
      <c r="J118" s="25"/>
      <c r="K118" s="14"/>
      <c r="L118" s="14"/>
      <c r="M118" s="14"/>
      <c r="N118" s="14"/>
      <c r="O118" s="14"/>
      <c r="P118" s="14"/>
      <c r="Q118" s="14"/>
      <c r="R118" s="23" t="str">
        <f t="array" ref="R118">IF(S118="","",XLOOKUP(S118,selector_21,selector_21_ids,""))</f>
        <v/>
      </c>
      <c r="S118" s="25"/>
      <c r="T118" s="14"/>
      <c r="U118" s="23" t="str">
        <f t="array" ref="U118">IF(V118="","",XLOOKUP(V118,selector_04,selector_04_ids,""))</f>
        <v/>
      </c>
      <c r="V118" s="25"/>
      <c r="W118" s="14"/>
      <c r="X118" s="27"/>
      <c r="Y118" s="14"/>
    </row>
    <row r="119">
      <c r="A119" s="14"/>
      <c r="B119" s="23" t="str">
        <f>IF($A119="","",'Система'!$B$4)</f>
        <v/>
      </c>
      <c r="C119" s="14"/>
      <c r="D119" s="23" t="str">
        <f t="array" ref="D119">IF(E119="","",XLOOKUP(E119,selector_19,selector_19_ids,""))</f>
        <v/>
      </c>
      <c r="E119" s="25"/>
      <c r="F119" s="14"/>
      <c r="G119" s="23" t="str">
        <f t="array" ref="G119">IF(H119="","",XLOOKUP(H119,selector_10,selector_10_ids,""))</f>
        <v/>
      </c>
      <c r="H119" s="25"/>
      <c r="I119" s="23" t="str">
        <f t="array" ref="I119">IF(J119="","",XLOOKUP(J119,selector_02,selector_02_ids,""))</f>
        <v/>
      </c>
      <c r="J119" s="25"/>
      <c r="K119" s="14"/>
      <c r="L119" s="14"/>
      <c r="M119" s="14"/>
      <c r="N119" s="14"/>
      <c r="O119" s="14"/>
      <c r="P119" s="14"/>
      <c r="Q119" s="14"/>
      <c r="R119" s="23" t="str">
        <f t="array" ref="R119">IF(S119="","",XLOOKUP(S119,selector_21,selector_21_ids,""))</f>
        <v/>
      </c>
      <c r="S119" s="25"/>
      <c r="T119" s="14"/>
      <c r="U119" s="23" t="str">
        <f t="array" ref="U119">IF(V119="","",XLOOKUP(V119,selector_04,selector_04_ids,""))</f>
        <v/>
      </c>
      <c r="V119" s="25"/>
      <c r="W119" s="14"/>
      <c r="X119" s="27"/>
      <c r="Y119" s="14"/>
    </row>
    <row r="120">
      <c r="A120" s="14"/>
      <c r="B120" s="23" t="str">
        <f>IF($A120="","",'Система'!$B$4)</f>
        <v/>
      </c>
      <c r="C120" s="14"/>
      <c r="D120" s="23" t="str">
        <f t="array" ref="D120">IF(E120="","",XLOOKUP(E120,selector_19,selector_19_ids,""))</f>
        <v/>
      </c>
      <c r="E120" s="25"/>
      <c r="F120" s="14"/>
      <c r="G120" s="23" t="str">
        <f t="array" ref="G120">IF(H120="","",XLOOKUP(H120,selector_10,selector_10_ids,""))</f>
        <v/>
      </c>
      <c r="H120" s="25"/>
      <c r="I120" s="23" t="str">
        <f t="array" ref="I120">IF(J120="","",XLOOKUP(J120,selector_02,selector_02_ids,""))</f>
        <v/>
      </c>
      <c r="J120" s="25"/>
      <c r="K120" s="14"/>
      <c r="L120" s="14"/>
      <c r="M120" s="14"/>
      <c r="N120" s="14"/>
      <c r="O120" s="14"/>
      <c r="P120" s="14"/>
      <c r="Q120" s="14"/>
      <c r="R120" s="23" t="str">
        <f t="array" ref="R120">IF(S120="","",XLOOKUP(S120,selector_21,selector_21_ids,""))</f>
        <v/>
      </c>
      <c r="S120" s="25"/>
      <c r="T120" s="14"/>
      <c r="U120" s="23" t="str">
        <f t="array" ref="U120">IF(V120="","",XLOOKUP(V120,selector_04,selector_04_ids,""))</f>
        <v/>
      </c>
      <c r="V120" s="25"/>
      <c r="W120" s="14"/>
      <c r="X120" s="27"/>
      <c r="Y120" s="14"/>
    </row>
    <row r="121">
      <c r="A121" s="14"/>
      <c r="B121" s="23" t="str">
        <f>IF($A121="","",'Система'!$B$4)</f>
        <v/>
      </c>
      <c r="C121" s="14"/>
      <c r="D121" s="23" t="str">
        <f t="array" ref="D121">IF(E121="","",XLOOKUP(E121,selector_19,selector_19_ids,""))</f>
        <v/>
      </c>
      <c r="E121" s="25"/>
      <c r="F121" s="14"/>
      <c r="G121" s="23" t="str">
        <f t="array" ref="G121">IF(H121="","",XLOOKUP(H121,selector_10,selector_10_ids,""))</f>
        <v/>
      </c>
      <c r="H121" s="25"/>
      <c r="I121" s="23" t="str">
        <f t="array" ref="I121">IF(J121="","",XLOOKUP(J121,selector_02,selector_02_ids,""))</f>
        <v/>
      </c>
      <c r="J121" s="25"/>
      <c r="K121" s="14"/>
      <c r="L121" s="14"/>
      <c r="M121" s="14"/>
      <c r="N121" s="14"/>
      <c r="O121" s="14"/>
      <c r="P121" s="14"/>
      <c r="Q121" s="14"/>
      <c r="R121" s="23" t="str">
        <f t="array" ref="R121">IF(S121="","",XLOOKUP(S121,selector_21,selector_21_ids,""))</f>
        <v/>
      </c>
      <c r="S121" s="25"/>
      <c r="T121" s="14"/>
      <c r="U121" s="23" t="str">
        <f t="array" ref="U121">IF(V121="","",XLOOKUP(V121,selector_04,selector_04_ids,""))</f>
        <v/>
      </c>
      <c r="V121" s="25"/>
      <c r="W121" s="14"/>
      <c r="X121" s="27"/>
      <c r="Y121" s="14"/>
    </row>
    <row r="122">
      <c r="A122" s="14"/>
      <c r="B122" s="23" t="str">
        <f>IF($A122="","",'Система'!$B$4)</f>
        <v/>
      </c>
      <c r="C122" s="14"/>
      <c r="D122" s="23" t="str">
        <f t="array" ref="D122">IF(E122="","",XLOOKUP(E122,selector_19,selector_19_ids,""))</f>
        <v/>
      </c>
      <c r="E122" s="25"/>
      <c r="F122" s="14"/>
      <c r="G122" s="23" t="str">
        <f t="array" ref="G122">IF(H122="","",XLOOKUP(H122,selector_10,selector_10_ids,""))</f>
        <v/>
      </c>
      <c r="H122" s="25"/>
      <c r="I122" s="23" t="str">
        <f t="array" ref="I122">IF(J122="","",XLOOKUP(J122,selector_02,selector_02_ids,""))</f>
        <v/>
      </c>
      <c r="J122" s="25"/>
      <c r="K122" s="14"/>
      <c r="L122" s="14"/>
      <c r="M122" s="14"/>
      <c r="N122" s="14"/>
      <c r="O122" s="14"/>
      <c r="P122" s="14"/>
      <c r="Q122" s="14"/>
      <c r="R122" s="23" t="str">
        <f t="array" ref="R122">IF(S122="","",XLOOKUP(S122,selector_21,selector_21_ids,""))</f>
        <v/>
      </c>
      <c r="S122" s="25"/>
      <c r="T122" s="14"/>
      <c r="U122" s="23" t="str">
        <f t="array" ref="U122">IF(V122="","",XLOOKUP(V122,selector_04,selector_04_ids,""))</f>
        <v/>
      </c>
      <c r="V122" s="25"/>
      <c r="W122" s="14"/>
      <c r="X122" s="27"/>
      <c r="Y122" s="14"/>
    </row>
    <row r="123">
      <c r="A123" s="14"/>
      <c r="B123" s="23" t="str">
        <f>IF($A123="","",'Система'!$B$4)</f>
        <v/>
      </c>
      <c r="C123" s="14"/>
      <c r="D123" s="23" t="str">
        <f t="array" ref="D123">IF(E123="","",XLOOKUP(E123,selector_19,selector_19_ids,""))</f>
        <v/>
      </c>
      <c r="E123" s="25"/>
      <c r="F123" s="14"/>
      <c r="G123" s="23" t="str">
        <f t="array" ref="G123">IF(H123="","",XLOOKUP(H123,selector_10,selector_10_ids,""))</f>
        <v/>
      </c>
      <c r="H123" s="25"/>
      <c r="I123" s="23" t="str">
        <f t="array" ref="I123">IF(J123="","",XLOOKUP(J123,selector_02,selector_02_ids,""))</f>
        <v/>
      </c>
      <c r="J123" s="25"/>
      <c r="K123" s="14"/>
      <c r="L123" s="14"/>
      <c r="M123" s="14"/>
      <c r="N123" s="14"/>
      <c r="O123" s="14"/>
      <c r="P123" s="14"/>
      <c r="Q123" s="14"/>
      <c r="R123" s="23" t="str">
        <f t="array" ref="R123">IF(S123="","",XLOOKUP(S123,selector_21,selector_21_ids,""))</f>
        <v/>
      </c>
      <c r="S123" s="25"/>
      <c r="T123" s="14"/>
      <c r="U123" s="23" t="str">
        <f t="array" ref="U123">IF(V123="","",XLOOKUP(V123,selector_04,selector_04_ids,""))</f>
        <v/>
      </c>
      <c r="V123" s="25"/>
      <c r="W123" s="14"/>
      <c r="X123" s="27"/>
      <c r="Y123" s="14"/>
    </row>
    <row r="124">
      <c r="A124" s="14"/>
      <c r="B124" s="23" t="str">
        <f>IF($A124="","",'Система'!$B$4)</f>
        <v/>
      </c>
      <c r="C124" s="14"/>
      <c r="D124" s="23" t="str">
        <f t="array" ref="D124">IF(E124="","",XLOOKUP(E124,selector_19,selector_19_ids,""))</f>
        <v/>
      </c>
      <c r="E124" s="25"/>
      <c r="F124" s="14"/>
      <c r="G124" s="23" t="str">
        <f t="array" ref="G124">IF(H124="","",XLOOKUP(H124,selector_10,selector_10_ids,""))</f>
        <v/>
      </c>
      <c r="H124" s="25"/>
      <c r="I124" s="23" t="str">
        <f t="array" ref="I124">IF(J124="","",XLOOKUP(J124,selector_02,selector_02_ids,""))</f>
        <v/>
      </c>
      <c r="J124" s="25"/>
      <c r="K124" s="14"/>
      <c r="L124" s="14"/>
      <c r="M124" s="14"/>
      <c r="N124" s="14"/>
      <c r="O124" s="14"/>
      <c r="P124" s="14"/>
      <c r="Q124" s="14"/>
      <c r="R124" s="23" t="str">
        <f t="array" ref="R124">IF(S124="","",XLOOKUP(S124,selector_21,selector_21_ids,""))</f>
        <v/>
      </c>
      <c r="S124" s="25"/>
      <c r="T124" s="14"/>
      <c r="U124" s="23" t="str">
        <f t="array" ref="U124">IF(V124="","",XLOOKUP(V124,selector_04,selector_04_ids,""))</f>
        <v/>
      </c>
      <c r="V124" s="25"/>
      <c r="W124" s="14"/>
      <c r="X124" s="27"/>
      <c r="Y124" s="14"/>
    </row>
    <row r="125">
      <c r="A125" s="14"/>
      <c r="B125" s="23" t="str">
        <f>IF($A125="","",'Система'!$B$4)</f>
        <v/>
      </c>
      <c r="C125" s="14"/>
      <c r="D125" s="23" t="str">
        <f t="array" ref="D125">IF(E125="","",XLOOKUP(E125,selector_19,selector_19_ids,""))</f>
        <v/>
      </c>
      <c r="E125" s="25"/>
      <c r="F125" s="14"/>
      <c r="G125" s="23" t="str">
        <f t="array" ref="G125">IF(H125="","",XLOOKUP(H125,selector_10,selector_10_ids,""))</f>
        <v/>
      </c>
      <c r="H125" s="25"/>
      <c r="I125" s="23" t="str">
        <f t="array" ref="I125">IF(J125="","",XLOOKUP(J125,selector_02,selector_02_ids,""))</f>
        <v/>
      </c>
      <c r="J125" s="25"/>
      <c r="K125" s="14"/>
      <c r="L125" s="14"/>
      <c r="M125" s="14"/>
      <c r="N125" s="14"/>
      <c r="O125" s="14"/>
      <c r="P125" s="14"/>
      <c r="Q125" s="14"/>
      <c r="R125" s="23" t="str">
        <f t="array" ref="R125">IF(S125="","",XLOOKUP(S125,selector_21,selector_21_ids,""))</f>
        <v/>
      </c>
      <c r="S125" s="25"/>
      <c r="T125" s="14"/>
      <c r="U125" s="23" t="str">
        <f t="array" ref="U125">IF(V125="","",XLOOKUP(V125,selector_04,selector_04_ids,""))</f>
        <v/>
      </c>
      <c r="V125" s="25"/>
      <c r="W125" s="14"/>
      <c r="X125" s="27"/>
      <c r="Y125" s="14"/>
    </row>
    <row r="126">
      <c r="A126" s="14"/>
      <c r="B126" s="23" t="str">
        <f>IF($A126="","",'Система'!$B$4)</f>
        <v/>
      </c>
      <c r="C126" s="14"/>
      <c r="D126" s="23" t="str">
        <f t="array" ref="D126">IF(E126="","",XLOOKUP(E126,selector_19,selector_19_ids,""))</f>
        <v/>
      </c>
      <c r="E126" s="25"/>
      <c r="F126" s="14"/>
      <c r="G126" s="23" t="str">
        <f t="array" ref="G126">IF(H126="","",XLOOKUP(H126,selector_10,selector_10_ids,""))</f>
        <v/>
      </c>
      <c r="H126" s="25"/>
      <c r="I126" s="23" t="str">
        <f t="array" ref="I126">IF(J126="","",XLOOKUP(J126,selector_02,selector_02_ids,""))</f>
        <v/>
      </c>
      <c r="J126" s="25"/>
      <c r="K126" s="14"/>
      <c r="L126" s="14"/>
      <c r="M126" s="14"/>
      <c r="N126" s="14"/>
      <c r="O126" s="14"/>
      <c r="P126" s="14"/>
      <c r="Q126" s="14"/>
      <c r="R126" s="23" t="str">
        <f t="array" ref="R126">IF(S126="","",XLOOKUP(S126,selector_21,selector_21_ids,""))</f>
        <v/>
      </c>
      <c r="S126" s="25"/>
      <c r="T126" s="14"/>
      <c r="U126" s="23" t="str">
        <f t="array" ref="U126">IF(V126="","",XLOOKUP(V126,selector_04,selector_04_ids,""))</f>
        <v/>
      </c>
      <c r="V126" s="25"/>
      <c r="W126" s="14"/>
      <c r="X126" s="27"/>
      <c r="Y126" s="14"/>
    </row>
    <row r="127">
      <c r="A127" s="14"/>
      <c r="B127" s="23" t="str">
        <f>IF($A127="","",'Система'!$B$4)</f>
        <v/>
      </c>
      <c r="C127" s="14"/>
      <c r="D127" s="23" t="str">
        <f t="array" ref="D127">IF(E127="","",XLOOKUP(E127,selector_19,selector_19_ids,""))</f>
        <v/>
      </c>
      <c r="E127" s="25"/>
      <c r="F127" s="14"/>
      <c r="G127" s="23" t="str">
        <f t="array" ref="G127">IF(H127="","",XLOOKUP(H127,selector_10,selector_10_ids,""))</f>
        <v/>
      </c>
      <c r="H127" s="25"/>
      <c r="I127" s="23" t="str">
        <f t="array" ref="I127">IF(J127="","",XLOOKUP(J127,selector_02,selector_02_ids,""))</f>
        <v/>
      </c>
      <c r="J127" s="25"/>
      <c r="K127" s="14"/>
      <c r="L127" s="14"/>
      <c r="M127" s="14"/>
      <c r="N127" s="14"/>
      <c r="O127" s="14"/>
      <c r="P127" s="14"/>
      <c r="Q127" s="14"/>
      <c r="R127" s="23" t="str">
        <f t="array" ref="R127">IF(S127="","",XLOOKUP(S127,selector_21,selector_21_ids,""))</f>
        <v/>
      </c>
      <c r="S127" s="25"/>
      <c r="T127" s="14"/>
      <c r="U127" s="23" t="str">
        <f t="array" ref="U127">IF(V127="","",XLOOKUP(V127,selector_04,selector_04_ids,""))</f>
        <v/>
      </c>
      <c r="V127" s="25"/>
      <c r="W127" s="14"/>
      <c r="X127" s="27"/>
      <c r="Y127" s="14"/>
    </row>
    <row r="128">
      <c r="A128" s="14"/>
      <c r="B128" s="23" t="str">
        <f>IF($A128="","",'Система'!$B$4)</f>
        <v/>
      </c>
      <c r="C128" s="14"/>
      <c r="D128" s="23" t="str">
        <f t="array" ref="D128">IF(E128="","",XLOOKUP(E128,selector_19,selector_19_ids,""))</f>
        <v/>
      </c>
      <c r="E128" s="25"/>
      <c r="F128" s="14"/>
      <c r="G128" s="23" t="str">
        <f t="array" ref="G128">IF(H128="","",XLOOKUP(H128,selector_10,selector_10_ids,""))</f>
        <v/>
      </c>
      <c r="H128" s="25"/>
      <c r="I128" s="23" t="str">
        <f t="array" ref="I128">IF(J128="","",XLOOKUP(J128,selector_02,selector_02_ids,""))</f>
        <v/>
      </c>
      <c r="J128" s="25"/>
      <c r="K128" s="14"/>
      <c r="L128" s="14"/>
      <c r="M128" s="14"/>
      <c r="N128" s="14"/>
      <c r="O128" s="14"/>
      <c r="P128" s="14"/>
      <c r="Q128" s="14"/>
      <c r="R128" s="23" t="str">
        <f t="array" ref="R128">IF(S128="","",XLOOKUP(S128,selector_21,selector_21_ids,""))</f>
        <v/>
      </c>
      <c r="S128" s="25"/>
      <c r="T128" s="14"/>
      <c r="U128" s="23" t="str">
        <f t="array" ref="U128">IF(V128="","",XLOOKUP(V128,selector_04,selector_04_ids,""))</f>
        <v/>
      </c>
      <c r="V128" s="25"/>
      <c r="W128" s="14"/>
      <c r="X128" s="27"/>
      <c r="Y128" s="14"/>
    </row>
    <row r="129">
      <c r="A129" s="14"/>
      <c r="B129" s="23" t="str">
        <f>IF($A129="","",'Система'!$B$4)</f>
        <v/>
      </c>
      <c r="C129" s="14"/>
      <c r="D129" s="23" t="str">
        <f t="array" ref="D129">IF(E129="","",XLOOKUP(E129,selector_19,selector_19_ids,""))</f>
        <v/>
      </c>
      <c r="E129" s="25"/>
      <c r="F129" s="14"/>
      <c r="G129" s="23" t="str">
        <f t="array" ref="G129">IF(H129="","",XLOOKUP(H129,selector_10,selector_10_ids,""))</f>
        <v/>
      </c>
      <c r="H129" s="25"/>
      <c r="I129" s="23" t="str">
        <f t="array" ref="I129">IF(J129="","",XLOOKUP(J129,selector_02,selector_02_ids,""))</f>
        <v/>
      </c>
      <c r="J129" s="25"/>
      <c r="K129" s="14"/>
      <c r="L129" s="14"/>
      <c r="M129" s="14"/>
      <c r="N129" s="14"/>
      <c r="O129" s="14"/>
      <c r="P129" s="14"/>
      <c r="Q129" s="14"/>
      <c r="R129" s="23" t="str">
        <f t="array" ref="R129">IF(S129="","",XLOOKUP(S129,selector_21,selector_21_ids,""))</f>
        <v/>
      </c>
      <c r="S129" s="25"/>
      <c r="T129" s="14"/>
      <c r="U129" s="23" t="str">
        <f t="array" ref="U129">IF(V129="","",XLOOKUP(V129,selector_04,selector_04_ids,""))</f>
        <v/>
      </c>
      <c r="V129" s="25"/>
      <c r="W129" s="14"/>
      <c r="X129" s="27"/>
      <c r="Y129" s="14"/>
    </row>
    <row r="130">
      <c r="A130" s="14"/>
      <c r="B130" s="23" t="str">
        <f>IF($A130="","",'Система'!$B$4)</f>
        <v/>
      </c>
      <c r="C130" s="14"/>
      <c r="D130" s="23" t="str">
        <f t="array" ref="D130">IF(E130="","",XLOOKUP(E130,selector_19,selector_19_ids,""))</f>
        <v/>
      </c>
      <c r="E130" s="25"/>
      <c r="F130" s="14"/>
      <c r="G130" s="23" t="str">
        <f t="array" ref="G130">IF(H130="","",XLOOKUP(H130,selector_10,selector_10_ids,""))</f>
        <v/>
      </c>
      <c r="H130" s="25"/>
      <c r="I130" s="23" t="str">
        <f t="array" ref="I130">IF(J130="","",XLOOKUP(J130,selector_02,selector_02_ids,""))</f>
        <v/>
      </c>
      <c r="J130" s="25"/>
      <c r="K130" s="14"/>
      <c r="L130" s="14"/>
      <c r="M130" s="14"/>
      <c r="N130" s="14"/>
      <c r="O130" s="14"/>
      <c r="P130" s="14"/>
      <c r="Q130" s="14"/>
      <c r="R130" s="23" t="str">
        <f t="array" ref="R130">IF(S130="","",XLOOKUP(S130,selector_21,selector_21_ids,""))</f>
        <v/>
      </c>
      <c r="S130" s="25"/>
      <c r="T130" s="14"/>
      <c r="U130" s="23" t="str">
        <f t="array" ref="U130">IF(V130="","",XLOOKUP(V130,selector_04,selector_04_ids,""))</f>
        <v/>
      </c>
      <c r="V130" s="25"/>
      <c r="W130" s="14"/>
      <c r="X130" s="27"/>
      <c r="Y130" s="14"/>
    </row>
    <row r="131">
      <c r="A131" s="14"/>
      <c r="B131" s="23" t="str">
        <f>IF($A131="","",'Система'!$B$4)</f>
        <v/>
      </c>
      <c r="C131" s="14"/>
      <c r="D131" s="23" t="str">
        <f t="array" ref="D131">IF(E131="","",XLOOKUP(E131,selector_19,selector_19_ids,""))</f>
        <v/>
      </c>
      <c r="E131" s="25"/>
      <c r="F131" s="14"/>
      <c r="G131" s="23" t="str">
        <f t="array" ref="G131">IF(H131="","",XLOOKUP(H131,selector_10,selector_10_ids,""))</f>
        <v/>
      </c>
      <c r="H131" s="25"/>
      <c r="I131" s="23" t="str">
        <f t="array" ref="I131">IF(J131="","",XLOOKUP(J131,selector_02,selector_02_ids,""))</f>
        <v/>
      </c>
      <c r="J131" s="25"/>
      <c r="K131" s="14"/>
      <c r="L131" s="14"/>
      <c r="M131" s="14"/>
      <c r="N131" s="14"/>
      <c r="O131" s="14"/>
      <c r="P131" s="14"/>
      <c r="Q131" s="14"/>
      <c r="R131" s="23" t="str">
        <f t="array" ref="R131">IF(S131="","",XLOOKUP(S131,selector_21,selector_21_ids,""))</f>
        <v/>
      </c>
      <c r="S131" s="25"/>
      <c r="T131" s="14"/>
      <c r="U131" s="23" t="str">
        <f t="array" ref="U131">IF(V131="","",XLOOKUP(V131,selector_04,selector_04_ids,""))</f>
        <v/>
      </c>
      <c r="V131" s="25"/>
      <c r="W131" s="14"/>
      <c r="X131" s="27"/>
      <c r="Y131" s="14"/>
    </row>
    <row r="132">
      <c r="A132" s="14"/>
      <c r="B132" s="23" t="str">
        <f>IF($A132="","",'Система'!$B$4)</f>
        <v/>
      </c>
      <c r="C132" s="14"/>
      <c r="D132" s="23" t="str">
        <f t="array" ref="D132">IF(E132="","",XLOOKUP(E132,selector_19,selector_19_ids,""))</f>
        <v/>
      </c>
      <c r="E132" s="25"/>
      <c r="F132" s="14"/>
      <c r="G132" s="23" t="str">
        <f t="array" ref="G132">IF(H132="","",XLOOKUP(H132,selector_10,selector_10_ids,""))</f>
        <v/>
      </c>
      <c r="H132" s="25"/>
      <c r="I132" s="23" t="str">
        <f t="array" ref="I132">IF(J132="","",XLOOKUP(J132,selector_02,selector_02_ids,""))</f>
        <v/>
      </c>
      <c r="J132" s="25"/>
      <c r="K132" s="14"/>
      <c r="L132" s="14"/>
      <c r="M132" s="14"/>
      <c r="N132" s="14"/>
      <c r="O132" s="14"/>
      <c r="P132" s="14"/>
      <c r="Q132" s="14"/>
      <c r="R132" s="23" t="str">
        <f t="array" ref="R132">IF(S132="","",XLOOKUP(S132,selector_21,selector_21_ids,""))</f>
        <v/>
      </c>
      <c r="S132" s="25"/>
      <c r="T132" s="14"/>
      <c r="U132" s="23" t="str">
        <f t="array" ref="U132">IF(V132="","",XLOOKUP(V132,selector_04,selector_04_ids,""))</f>
        <v/>
      </c>
      <c r="V132" s="25"/>
      <c r="W132" s="14"/>
      <c r="X132" s="27"/>
      <c r="Y132" s="14"/>
    </row>
    <row r="133">
      <c r="A133" s="14"/>
      <c r="B133" s="23" t="str">
        <f>IF($A133="","",'Система'!$B$4)</f>
        <v/>
      </c>
      <c r="C133" s="14"/>
      <c r="D133" s="23" t="str">
        <f t="array" ref="D133">IF(E133="","",XLOOKUP(E133,selector_19,selector_19_ids,""))</f>
        <v/>
      </c>
      <c r="E133" s="25"/>
      <c r="F133" s="14"/>
      <c r="G133" s="23" t="str">
        <f t="array" ref="G133">IF(H133="","",XLOOKUP(H133,selector_10,selector_10_ids,""))</f>
        <v/>
      </c>
      <c r="H133" s="25"/>
      <c r="I133" s="23" t="str">
        <f t="array" ref="I133">IF(J133="","",XLOOKUP(J133,selector_02,selector_02_ids,""))</f>
        <v/>
      </c>
      <c r="J133" s="25"/>
      <c r="K133" s="14"/>
      <c r="L133" s="14"/>
      <c r="M133" s="14"/>
      <c r="N133" s="14"/>
      <c r="O133" s="14"/>
      <c r="P133" s="14"/>
      <c r="Q133" s="14"/>
      <c r="R133" s="23" t="str">
        <f t="array" ref="R133">IF(S133="","",XLOOKUP(S133,selector_21,selector_21_ids,""))</f>
        <v/>
      </c>
      <c r="S133" s="25"/>
      <c r="T133" s="14"/>
      <c r="U133" s="23" t="str">
        <f t="array" ref="U133">IF(V133="","",XLOOKUP(V133,selector_04,selector_04_ids,""))</f>
        <v/>
      </c>
      <c r="V133" s="25"/>
      <c r="W133" s="14"/>
      <c r="X133" s="27"/>
      <c r="Y133" s="14"/>
    </row>
    <row r="134">
      <c r="A134" s="14"/>
      <c r="B134" s="23" t="str">
        <f>IF($A134="","",'Система'!$B$4)</f>
        <v/>
      </c>
      <c r="C134" s="14"/>
      <c r="D134" s="23" t="str">
        <f t="array" ref="D134">IF(E134="","",XLOOKUP(E134,selector_19,selector_19_ids,""))</f>
        <v/>
      </c>
      <c r="E134" s="25"/>
      <c r="F134" s="14"/>
      <c r="G134" s="23" t="str">
        <f t="array" ref="G134">IF(H134="","",XLOOKUP(H134,selector_10,selector_10_ids,""))</f>
        <v/>
      </c>
      <c r="H134" s="25"/>
      <c r="I134" s="23" t="str">
        <f t="array" ref="I134">IF(J134="","",XLOOKUP(J134,selector_02,selector_02_ids,""))</f>
        <v/>
      </c>
      <c r="J134" s="25"/>
      <c r="K134" s="14"/>
      <c r="L134" s="14"/>
      <c r="M134" s="14"/>
      <c r="N134" s="14"/>
      <c r="O134" s="14"/>
      <c r="P134" s="14"/>
      <c r="Q134" s="14"/>
      <c r="R134" s="23" t="str">
        <f t="array" ref="R134">IF(S134="","",XLOOKUP(S134,selector_21,selector_21_ids,""))</f>
        <v/>
      </c>
      <c r="S134" s="25"/>
      <c r="T134" s="14"/>
      <c r="U134" s="23" t="str">
        <f t="array" ref="U134">IF(V134="","",XLOOKUP(V134,selector_04,selector_04_ids,""))</f>
        <v/>
      </c>
      <c r="V134" s="25"/>
      <c r="W134" s="14"/>
      <c r="X134" s="27"/>
      <c r="Y134" s="14"/>
    </row>
    <row r="135">
      <c r="A135" s="14"/>
      <c r="B135" s="23" t="str">
        <f>IF($A135="","",'Система'!$B$4)</f>
        <v/>
      </c>
      <c r="C135" s="14"/>
      <c r="D135" s="23" t="str">
        <f t="array" ref="D135">IF(E135="","",XLOOKUP(E135,selector_19,selector_19_ids,""))</f>
        <v/>
      </c>
      <c r="E135" s="25"/>
      <c r="F135" s="14"/>
      <c r="G135" s="23" t="str">
        <f t="array" ref="G135">IF(H135="","",XLOOKUP(H135,selector_10,selector_10_ids,""))</f>
        <v/>
      </c>
      <c r="H135" s="25"/>
      <c r="I135" s="23" t="str">
        <f t="array" ref="I135">IF(J135="","",XLOOKUP(J135,selector_02,selector_02_ids,""))</f>
        <v/>
      </c>
      <c r="J135" s="25"/>
      <c r="K135" s="14"/>
      <c r="L135" s="14"/>
      <c r="M135" s="14"/>
      <c r="N135" s="14"/>
      <c r="O135" s="14"/>
      <c r="P135" s="14"/>
      <c r="Q135" s="14"/>
      <c r="R135" s="23" t="str">
        <f t="array" ref="R135">IF(S135="","",XLOOKUP(S135,selector_21,selector_21_ids,""))</f>
        <v/>
      </c>
      <c r="S135" s="25"/>
      <c r="T135" s="14"/>
      <c r="U135" s="23" t="str">
        <f t="array" ref="U135">IF(V135="","",XLOOKUP(V135,selector_04,selector_04_ids,""))</f>
        <v/>
      </c>
      <c r="V135" s="25"/>
      <c r="W135" s="14"/>
      <c r="X135" s="27"/>
      <c r="Y135" s="14"/>
    </row>
    <row r="136">
      <c r="A136" s="14"/>
      <c r="B136" s="23" t="str">
        <f>IF($A136="","",'Система'!$B$4)</f>
        <v/>
      </c>
      <c r="C136" s="14"/>
      <c r="D136" s="23" t="str">
        <f t="array" ref="D136">IF(E136="","",XLOOKUP(E136,selector_19,selector_19_ids,""))</f>
        <v/>
      </c>
      <c r="E136" s="25"/>
      <c r="F136" s="14"/>
      <c r="G136" s="23" t="str">
        <f t="array" ref="G136">IF(H136="","",XLOOKUP(H136,selector_10,selector_10_ids,""))</f>
        <v/>
      </c>
      <c r="H136" s="25"/>
      <c r="I136" s="23" t="str">
        <f t="array" ref="I136">IF(J136="","",XLOOKUP(J136,selector_02,selector_02_ids,""))</f>
        <v/>
      </c>
      <c r="J136" s="25"/>
      <c r="K136" s="14"/>
      <c r="L136" s="14"/>
      <c r="M136" s="14"/>
      <c r="N136" s="14"/>
      <c r="O136" s="14"/>
      <c r="P136" s="14"/>
      <c r="Q136" s="14"/>
      <c r="R136" s="23" t="str">
        <f t="array" ref="R136">IF(S136="","",XLOOKUP(S136,selector_21,selector_21_ids,""))</f>
        <v/>
      </c>
      <c r="S136" s="25"/>
      <c r="T136" s="14"/>
      <c r="U136" s="23" t="str">
        <f t="array" ref="U136">IF(V136="","",XLOOKUP(V136,selector_04,selector_04_ids,""))</f>
        <v/>
      </c>
      <c r="V136" s="25"/>
      <c r="W136" s="14"/>
      <c r="X136" s="27"/>
      <c r="Y136" s="14"/>
    </row>
    <row r="137">
      <c r="A137" s="14"/>
      <c r="B137" s="23" t="str">
        <f>IF($A137="","",'Система'!$B$4)</f>
        <v/>
      </c>
      <c r="C137" s="14"/>
      <c r="D137" s="23" t="str">
        <f t="array" ref="D137">IF(E137="","",XLOOKUP(E137,selector_19,selector_19_ids,""))</f>
        <v/>
      </c>
      <c r="E137" s="25"/>
      <c r="F137" s="14"/>
      <c r="G137" s="23" t="str">
        <f t="array" ref="G137">IF(H137="","",XLOOKUP(H137,selector_10,selector_10_ids,""))</f>
        <v/>
      </c>
      <c r="H137" s="25"/>
      <c r="I137" s="23" t="str">
        <f t="array" ref="I137">IF(J137="","",XLOOKUP(J137,selector_02,selector_02_ids,""))</f>
        <v/>
      </c>
      <c r="J137" s="25"/>
      <c r="K137" s="14"/>
      <c r="L137" s="14"/>
      <c r="M137" s="14"/>
      <c r="N137" s="14"/>
      <c r="O137" s="14"/>
      <c r="P137" s="14"/>
      <c r="Q137" s="14"/>
      <c r="R137" s="23" t="str">
        <f t="array" ref="R137">IF(S137="","",XLOOKUP(S137,selector_21,selector_21_ids,""))</f>
        <v/>
      </c>
      <c r="S137" s="25"/>
      <c r="T137" s="14"/>
      <c r="U137" s="23" t="str">
        <f t="array" ref="U137">IF(V137="","",XLOOKUP(V137,selector_04,selector_04_ids,""))</f>
        <v/>
      </c>
      <c r="V137" s="25"/>
      <c r="W137" s="14"/>
      <c r="X137" s="27"/>
      <c r="Y137" s="14"/>
    </row>
    <row r="138">
      <c r="A138" s="14"/>
      <c r="B138" s="23" t="str">
        <f>IF($A138="","",'Система'!$B$4)</f>
        <v/>
      </c>
      <c r="C138" s="14"/>
      <c r="D138" s="23" t="str">
        <f t="array" ref="D138">IF(E138="","",XLOOKUP(E138,selector_19,selector_19_ids,""))</f>
        <v/>
      </c>
      <c r="E138" s="25"/>
      <c r="F138" s="14"/>
      <c r="G138" s="23" t="str">
        <f t="array" ref="G138">IF(H138="","",XLOOKUP(H138,selector_10,selector_10_ids,""))</f>
        <v/>
      </c>
      <c r="H138" s="25"/>
      <c r="I138" s="23" t="str">
        <f t="array" ref="I138">IF(J138="","",XLOOKUP(J138,selector_02,selector_02_ids,""))</f>
        <v/>
      </c>
      <c r="J138" s="25"/>
      <c r="K138" s="14"/>
      <c r="L138" s="14"/>
      <c r="M138" s="14"/>
      <c r="N138" s="14"/>
      <c r="O138" s="14"/>
      <c r="P138" s="14"/>
      <c r="Q138" s="14"/>
      <c r="R138" s="23" t="str">
        <f t="array" ref="R138">IF(S138="","",XLOOKUP(S138,selector_21,selector_21_ids,""))</f>
        <v/>
      </c>
      <c r="S138" s="25"/>
      <c r="T138" s="14"/>
      <c r="U138" s="23" t="str">
        <f t="array" ref="U138">IF(V138="","",XLOOKUP(V138,selector_04,selector_04_ids,""))</f>
        <v/>
      </c>
      <c r="V138" s="25"/>
      <c r="W138" s="14"/>
      <c r="X138" s="27"/>
      <c r="Y138" s="14"/>
    </row>
    <row r="139">
      <c r="A139" s="14"/>
      <c r="B139" s="23" t="str">
        <f>IF($A139="","",'Система'!$B$4)</f>
        <v/>
      </c>
      <c r="C139" s="14"/>
      <c r="D139" s="23" t="str">
        <f t="array" ref="D139">IF(E139="","",XLOOKUP(E139,selector_19,selector_19_ids,""))</f>
        <v/>
      </c>
      <c r="E139" s="25"/>
      <c r="F139" s="14"/>
      <c r="G139" s="23" t="str">
        <f t="array" ref="G139">IF(H139="","",XLOOKUP(H139,selector_10,selector_10_ids,""))</f>
        <v/>
      </c>
      <c r="H139" s="25"/>
      <c r="I139" s="23" t="str">
        <f t="array" ref="I139">IF(J139="","",XLOOKUP(J139,selector_02,selector_02_ids,""))</f>
        <v/>
      </c>
      <c r="J139" s="25"/>
      <c r="K139" s="14"/>
      <c r="L139" s="14"/>
      <c r="M139" s="14"/>
      <c r="N139" s="14"/>
      <c r="O139" s="14"/>
      <c r="P139" s="14"/>
      <c r="Q139" s="14"/>
      <c r="R139" s="23" t="str">
        <f t="array" ref="R139">IF(S139="","",XLOOKUP(S139,selector_21,selector_21_ids,""))</f>
        <v/>
      </c>
      <c r="S139" s="25"/>
      <c r="T139" s="14"/>
      <c r="U139" s="23" t="str">
        <f t="array" ref="U139">IF(V139="","",XLOOKUP(V139,selector_04,selector_04_ids,""))</f>
        <v/>
      </c>
      <c r="V139" s="25"/>
      <c r="W139" s="14"/>
      <c r="X139" s="27"/>
      <c r="Y139" s="14"/>
    </row>
    <row r="140">
      <c r="A140" s="14"/>
      <c r="B140" s="23" t="str">
        <f>IF($A140="","",'Система'!$B$4)</f>
        <v/>
      </c>
      <c r="C140" s="14"/>
      <c r="D140" s="23" t="str">
        <f t="array" ref="D140">IF(E140="","",XLOOKUP(E140,selector_19,selector_19_ids,""))</f>
        <v/>
      </c>
      <c r="E140" s="25"/>
      <c r="F140" s="14"/>
      <c r="G140" s="23" t="str">
        <f t="array" ref="G140">IF(H140="","",XLOOKUP(H140,selector_10,selector_10_ids,""))</f>
        <v/>
      </c>
      <c r="H140" s="25"/>
      <c r="I140" s="23" t="str">
        <f t="array" ref="I140">IF(J140="","",XLOOKUP(J140,selector_02,selector_02_ids,""))</f>
        <v/>
      </c>
      <c r="J140" s="25"/>
      <c r="K140" s="14"/>
      <c r="L140" s="14"/>
      <c r="M140" s="14"/>
      <c r="N140" s="14"/>
      <c r="O140" s="14"/>
      <c r="P140" s="14"/>
      <c r="Q140" s="14"/>
      <c r="R140" s="23" t="str">
        <f t="array" ref="R140">IF(S140="","",XLOOKUP(S140,selector_21,selector_21_ids,""))</f>
        <v/>
      </c>
      <c r="S140" s="25"/>
      <c r="T140" s="14"/>
      <c r="U140" s="23" t="str">
        <f t="array" ref="U140">IF(V140="","",XLOOKUP(V140,selector_04,selector_04_ids,""))</f>
        <v/>
      </c>
      <c r="V140" s="25"/>
      <c r="W140" s="14"/>
      <c r="X140" s="27"/>
      <c r="Y140" s="14"/>
    </row>
    <row r="141">
      <c r="A141" s="14"/>
      <c r="B141" s="23" t="str">
        <f>IF($A141="","",'Система'!$B$4)</f>
        <v/>
      </c>
      <c r="C141" s="14"/>
      <c r="D141" s="23" t="str">
        <f t="array" ref="D141">IF(E141="","",XLOOKUP(E141,selector_19,selector_19_ids,""))</f>
        <v/>
      </c>
      <c r="E141" s="25"/>
      <c r="F141" s="14"/>
      <c r="G141" s="23" t="str">
        <f t="array" ref="G141">IF(H141="","",XLOOKUP(H141,selector_10,selector_10_ids,""))</f>
        <v/>
      </c>
      <c r="H141" s="25"/>
      <c r="I141" s="23" t="str">
        <f t="array" ref="I141">IF(J141="","",XLOOKUP(J141,selector_02,selector_02_ids,""))</f>
        <v/>
      </c>
      <c r="J141" s="25"/>
      <c r="K141" s="14"/>
      <c r="L141" s="14"/>
      <c r="M141" s="14"/>
      <c r="N141" s="14"/>
      <c r="O141" s="14"/>
      <c r="P141" s="14"/>
      <c r="Q141" s="14"/>
      <c r="R141" s="23" t="str">
        <f t="array" ref="R141">IF(S141="","",XLOOKUP(S141,selector_21,selector_21_ids,""))</f>
        <v/>
      </c>
      <c r="S141" s="25"/>
      <c r="T141" s="14"/>
      <c r="U141" s="23" t="str">
        <f t="array" ref="U141">IF(V141="","",XLOOKUP(V141,selector_04,selector_04_ids,""))</f>
        <v/>
      </c>
      <c r="V141" s="25"/>
      <c r="W141" s="14"/>
      <c r="X141" s="27"/>
      <c r="Y141" s="14"/>
    </row>
    <row r="142">
      <c r="A142" s="14"/>
      <c r="B142" s="23" t="str">
        <f>IF($A142="","",'Система'!$B$4)</f>
        <v/>
      </c>
      <c r="C142" s="14"/>
      <c r="D142" s="23" t="str">
        <f t="array" ref="D142">IF(E142="","",XLOOKUP(E142,selector_19,selector_19_ids,""))</f>
        <v/>
      </c>
      <c r="E142" s="25"/>
      <c r="F142" s="14"/>
      <c r="G142" s="23" t="str">
        <f t="array" ref="G142">IF(H142="","",XLOOKUP(H142,selector_10,selector_10_ids,""))</f>
        <v/>
      </c>
      <c r="H142" s="25"/>
      <c r="I142" s="23" t="str">
        <f t="array" ref="I142">IF(J142="","",XLOOKUP(J142,selector_02,selector_02_ids,""))</f>
        <v/>
      </c>
      <c r="J142" s="25"/>
      <c r="K142" s="14"/>
      <c r="L142" s="14"/>
      <c r="M142" s="14"/>
      <c r="N142" s="14"/>
      <c r="O142" s="14"/>
      <c r="P142" s="14"/>
      <c r="Q142" s="14"/>
      <c r="R142" s="23" t="str">
        <f t="array" ref="R142">IF(S142="","",XLOOKUP(S142,selector_21,selector_21_ids,""))</f>
        <v/>
      </c>
      <c r="S142" s="25"/>
      <c r="T142" s="14"/>
      <c r="U142" s="23" t="str">
        <f t="array" ref="U142">IF(V142="","",XLOOKUP(V142,selector_04,selector_04_ids,""))</f>
        <v/>
      </c>
      <c r="V142" s="25"/>
      <c r="W142" s="14"/>
      <c r="X142" s="27"/>
      <c r="Y142" s="14"/>
    </row>
    <row r="143">
      <c r="A143" s="14"/>
      <c r="B143" s="23" t="str">
        <f>IF($A143="","",'Система'!$B$4)</f>
        <v/>
      </c>
      <c r="C143" s="14"/>
      <c r="D143" s="23" t="str">
        <f t="array" ref="D143">IF(E143="","",XLOOKUP(E143,selector_19,selector_19_ids,""))</f>
        <v/>
      </c>
      <c r="E143" s="25"/>
      <c r="F143" s="14"/>
      <c r="G143" s="23" t="str">
        <f t="array" ref="G143">IF(H143="","",XLOOKUP(H143,selector_10,selector_10_ids,""))</f>
        <v/>
      </c>
      <c r="H143" s="25"/>
      <c r="I143" s="23" t="str">
        <f t="array" ref="I143">IF(J143="","",XLOOKUP(J143,selector_02,selector_02_ids,""))</f>
        <v/>
      </c>
      <c r="J143" s="25"/>
      <c r="K143" s="14"/>
      <c r="L143" s="14"/>
      <c r="M143" s="14"/>
      <c r="N143" s="14"/>
      <c r="O143" s="14"/>
      <c r="P143" s="14"/>
      <c r="Q143" s="14"/>
      <c r="R143" s="23" t="str">
        <f t="array" ref="R143">IF(S143="","",XLOOKUP(S143,selector_21,selector_21_ids,""))</f>
        <v/>
      </c>
      <c r="S143" s="25"/>
      <c r="T143" s="14"/>
      <c r="U143" s="23" t="str">
        <f t="array" ref="U143">IF(V143="","",XLOOKUP(V143,selector_04,selector_04_ids,""))</f>
        <v/>
      </c>
      <c r="V143" s="25"/>
      <c r="W143" s="14"/>
      <c r="X143" s="27"/>
      <c r="Y143" s="14"/>
    </row>
    <row r="144">
      <c r="A144" s="14"/>
      <c r="B144" s="23" t="str">
        <f>IF($A144="","",'Система'!$B$4)</f>
        <v/>
      </c>
      <c r="C144" s="14"/>
      <c r="D144" s="23" t="str">
        <f t="array" ref="D144">IF(E144="","",XLOOKUP(E144,selector_19,selector_19_ids,""))</f>
        <v/>
      </c>
      <c r="E144" s="25"/>
      <c r="F144" s="14"/>
      <c r="G144" s="23" t="str">
        <f t="array" ref="G144">IF(H144="","",XLOOKUP(H144,selector_10,selector_10_ids,""))</f>
        <v/>
      </c>
      <c r="H144" s="25"/>
      <c r="I144" s="23" t="str">
        <f t="array" ref="I144">IF(J144="","",XLOOKUP(J144,selector_02,selector_02_ids,""))</f>
        <v/>
      </c>
      <c r="J144" s="25"/>
      <c r="K144" s="14"/>
      <c r="L144" s="14"/>
      <c r="M144" s="14"/>
      <c r="N144" s="14"/>
      <c r="O144" s="14"/>
      <c r="P144" s="14"/>
      <c r="Q144" s="14"/>
      <c r="R144" s="23" t="str">
        <f t="array" ref="R144">IF(S144="","",XLOOKUP(S144,selector_21,selector_21_ids,""))</f>
        <v/>
      </c>
      <c r="S144" s="25"/>
      <c r="T144" s="14"/>
      <c r="U144" s="23" t="str">
        <f t="array" ref="U144">IF(V144="","",XLOOKUP(V144,selector_04,selector_04_ids,""))</f>
        <v/>
      </c>
      <c r="V144" s="25"/>
      <c r="W144" s="14"/>
      <c r="X144" s="27"/>
      <c r="Y144" s="14"/>
    </row>
    <row r="145">
      <c r="A145" s="14"/>
      <c r="B145" s="23" t="str">
        <f>IF($A145="","",'Система'!$B$4)</f>
        <v/>
      </c>
      <c r="C145" s="14"/>
      <c r="D145" s="23" t="str">
        <f t="array" ref="D145">IF(E145="","",XLOOKUP(E145,selector_19,selector_19_ids,""))</f>
        <v/>
      </c>
      <c r="E145" s="25"/>
      <c r="F145" s="14"/>
      <c r="G145" s="23" t="str">
        <f t="array" ref="G145">IF(H145="","",XLOOKUP(H145,selector_10,selector_10_ids,""))</f>
        <v/>
      </c>
      <c r="H145" s="25"/>
      <c r="I145" s="23" t="str">
        <f t="array" ref="I145">IF(J145="","",XLOOKUP(J145,selector_02,selector_02_ids,""))</f>
        <v/>
      </c>
      <c r="J145" s="25"/>
      <c r="K145" s="14"/>
      <c r="L145" s="14"/>
      <c r="M145" s="14"/>
      <c r="N145" s="14"/>
      <c r="O145" s="14"/>
      <c r="P145" s="14"/>
      <c r="Q145" s="14"/>
      <c r="R145" s="23" t="str">
        <f t="array" ref="R145">IF(S145="","",XLOOKUP(S145,selector_21,selector_21_ids,""))</f>
        <v/>
      </c>
      <c r="S145" s="25"/>
      <c r="T145" s="14"/>
      <c r="U145" s="23" t="str">
        <f t="array" ref="U145">IF(V145="","",XLOOKUP(V145,selector_04,selector_04_ids,""))</f>
        <v/>
      </c>
      <c r="V145" s="25"/>
      <c r="W145" s="14"/>
      <c r="X145" s="27"/>
      <c r="Y145" s="14"/>
    </row>
    <row r="146">
      <c r="A146" s="14"/>
      <c r="B146" s="23" t="str">
        <f>IF($A146="","",'Система'!$B$4)</f>
        <v/>
      </c>
      <c r="C146" s="14"/>
      <c r="D146" s="23" t="str">
        <f t="array" ref="D146">IF(E146="","",XLOOKUP(E146,selector_19,selector_19_ids,""))</f>
        <v/>
      </c>
      <c r="E146" s="25"/>
      <c r="F146" s="14"/>
      <c r="G146" s="23" t="str">
        <f t="array" ref="G146">IF(H146="","",XLOOKUP(H146,selector_10,selector_10_ids,""))</f>
        <v/>
      </c>
      <c r="H146" s="25"/>
      <c r="I146" s="23" t="str">
        <f t="array" ref="I146">IF(J146="","",XLOOKUP(J146,selector_02,selector_02_ids,""))</f>
        <v/>
      </c>
      <c r="J146" s="25"/>
      <c r="K146" s="14"/>
      <c r="L146" s="14"/>
      <c r="M146" s="14"/>
      <c r="N146" s="14"/>
      <c r="O146" s="14"/>
      <c r="P146" s="14"/>
      <c r="Q146" s="14"/>
      <c r="R146" s="23" t="str">
        <f t="array" ref="R146">IF(S146="","",XLOOKUP(S146,selector_21,selector_21_ids,""))</f>
        <v/>
      </c>
      <c r="S146" s="25"/>
      <c r="T146" s="14"/>
      <c r="U146" s="23" t="str">
        <f t="array" ref="U146">IF(V146="","",XLOOKUP(V146,selector_04,selector_04_ids,""))</f>
        <v/>
      </c>
      <c r="V146" s="25"/>
      <c r="W146" s="14"/>
      <c r="X146" s="27"/>
      <c r="Y146" s="14"/>
    </row>
    <row r="147">
      <c r="A147" s="14"/>
      <c r="B147" s="23" t="str">
        <f>IF($A147="","",'Система'!$B$4)</f>
        <v/>
      </c>
      <c r="C147" s="14"/>
      <c r="D147" s="23" t="str">
        <f t="array" ref="D147">IF(E147="","",XLOOKUP(E147,selector_19,selector_19_ids,""))</f>
        <v/>
      </c>
      <c r="E147" s="25"/>
      <c r="F147" s="14"/>
      <c r="G147" s="23" t="str">
        <f t="array" ref="G147">IF(H147="","",XLOOKUP(H147,selector_10,selector_10_ids,""))</f>
        <v/>
      </c>
      <c r="H147" s="25"/>
      <c r="I147" s="23" t="str">
        <f t="array" ref="I147">IF(J147="","",XLOOKUP(J147,selector_02,selector_02_ids,""))</f>
        <v/>
      </c>
      <c r="J147" s="25"/>
      <c r="K147" s="14"/>
      <c r="L147" s="14"/>
      <c r="M147" s="14"/>
      <c r="N147" s="14"/>
      <c r="O147" s="14"/>
      <c r="P147" s="14"/>
      <c r="Q147" s="14"/>
      <c r="R147" s="23" t="str">
        <f t="array" ref="R147">IF(S147="","",XLOOKUP(S147,selector_21,selector_21_ids,""))</f>
        <v/>
      </c>
      <c r="S147" s="25"/>
      <c r="T147" s="14"/>
      <c r="U147" s="23" t="str">
        <f t="array" ref="U147">IF(V147="","",XLOOKUP(V147,selector_04,selector_04_ids,""))</f>
        <v/>
      </c>
      <c r="V147" s="25"/>
      <c r="W147" s="14"/>
      <c r="X147" s="27"/>
      <c r="Y147" s="14"/>
    </row>
    <row r="148">
      <c r="A148" s="14"/>
      <c r="B148" s="23" t="str">
        <f>IF($A148="","",'Система'!$B$4)</f>
        <v/>
      </c>
      <c r="C148" s="14"/>
      <c r="D148" s="23" t="str">
        <f t="array" ref="D148">IF(E148="","",XLOOKUP(E148,selector_19,selector_19_ids,""))</f>
        <v/>
      </c>
      <c r="E148" s="25"/>
      <c r="F148" s="14"/>
      <c r="G148" s="23" t="str">
        <f t="array" ref="G148">IF(H148="","",XLOOKUP(H148,selector_10,selector_10_ids,""))</f>
        <v/>
      </c>
      <c r="H148" s="25"/>
      <c r="I148" s="23" t="str">
        <f t="array" ref="I148">IF(J148="","",XLOOKUP(J148,selector_02,selector_02_ids,""))</f>
        <v/>
      </c>
      <c r="J148" s="25"/>
      <c r="K148" s="14"/>
      <c r="L148" s="14"/>
      <c r="M148" s="14"/>
      <c r="N148" s="14"/>
      <c r="O148" s="14"/>
      <c r="P148" s="14"/>
      <c r="Q148" s="14"/>
      <c r="R148" s="23" t="str">
        <f t="array" ref="R148">IF(S148="","",XLOOKUP(S148,selector_21,selector_21_ids,""))</f>
        <v/>
      </c>
      <c r="S148" s="25"/>
      <c r="T148" s="14"/>
      <c r="U148" s="23" t="str">
        <f t="array" ref="U148">IF(V148="","",XLOOKUP(V148,selector_04,selector_04_ids,""))</f>
        <v/>
      </c>
      <c r="V148" s="25"/>
      <c r="W148" s="14"/>
      <c r="X148" s="27"/>
      <c r="Y148" s="14"/>
    </row>
    <row r="149">
      <c r="A149" s="14"/>
      <c r="B149" s="23" t="str">
        <f>IF($A149="","",'Система'!$B$4)</f>
        <v/>
      </c>
      <c r="C149" s="14"/>
      <c r="D149" s="23" t="str">
        <f t="array" ref="D149">IF(E149="","",XLOOKUP(E149,selector_19,selector_19_ids,""))</f>
        <v/>
      </c>
      <c r="E149" s="25"/>
      <c r="F149" s="14"/>
      <c r="G149" s="23" t="str">
        <f t="array" ref="G149">IF(H149="","",XLOOKUP(H149,selector_10,selector_10_ids,""))</f>
        <v/>
      </c>
      <c r="H149" s="25"/>
      <c r="I149" s="23" t="str">
        <f t="array" ref="I149">IF(J149="","",XLOOKUP(J149,selector_02,selector_02_ids,""))</f>
        <v/>
      </c>
      <c r="J149" s="25"/>
      <c r="K149" s="14"/>
      <c r="L149" s="14"/>
      <c r="M149" s="14"/>
      <c r="N149" s="14"/>
      <c r="O149" s="14"/>
      <c r="P149" s="14"/>
      <c r="Q149" s="14"/>
      <c r="R149" s="23" t="str">
        <f t="array" ref="R149">IF(S149="","",XLOOKUP(S149,selector_21,selector_21_ids,""))</f>
        <v/>
      </c>
      <c r="S149" s="25"/>
      <c r="T149" s="14"/>
      <c r="U149" s="23" t="str">
        <f t="array" ref="U149">IF(V149="","",XLOOKUP(V149,selector_04,selector_04_ids,""))</f>
        <v/>
      </c>
      <c r="V149" s="25"/>
      <c r="W149" s="14"/>
      <c r="X149" s="27"/>
      <c r="Y149" s="14"/>
    </row>
    <row r="150">
      <c r="A150" s="14"/>
      <c r="B150" s="23" t="str">
        <f>IF($A150="","",'Система'!$B$4)</f>
        <v/>
      </c>
      <c r="C150" s="14"/>
      <c r="D150" s="23" t="str">
        <f t="array" ref="D150">IF(E150="","",XLOOKUP(E150,selector_19,selector_19_ids,""))</f>
        <v/>
      </c>
      <c r="E150" s="25"/>
      <c r="F150" s="14"/>
      <c r="G150" s="23" t="str">
        <f t="array" ref="G150">IF(H150="","",XLOOKUP(H150,selector_10,selector_10_ids,""))</f>
        <v/>
      </c>
      <c r="H150" s="25"/>
      <c r="I150" s="23" t="str">
        <f t="array" ref="I150">IF(J150="","",XLOOKUP(J150,selector_02,selector_02_ids,""))</f>
        <v/>
      </c>
      <c r="J150" s="25"/>
      <c r="K150" s="14"/>
      <c r="L150" s="14"/>
      <c r="M150" s="14"/>
      <c r="N150" s="14"/>
      <c r="O150" s="14"/>
      <c r="P150" s="14"/>
      <c r="Q150" s="14"/>
      <c r="R150" s="23" t="str">
        <f t="array" ref="R150">IF(S150="","",XLOOKUP(S150,selector_21,selector_21_ids,""))</f>
        <v/>
      </c>
      <c r="S150" s="25"/>
      <c r="T150" s="14"/>
      <c r="U150" s="23" t="str">
        <f t="array" ref="U150">IF(V150="","",XLOOKUP(V150,selector_04,selector_04_ids,""))</f>
        <v/>
      </c>
      <c r="V150" s="25"/>
      <c r="W150" s="14"/>
      <c r="X150" s="27"/>
      <c r="Y150" s="14"/>
    </row>
    <row r="151">
      <c r="A151" s="14"/>
      <c r="B151" s="23" t="str">
        <f>IF($A151="","",'Система'!$B$4)</f>
        <v/>
      </c>
      <c r="C151" s="14"/>
      <c r="D151" s="23" t="str">
        <f t="array" ref="D151">IF(E151="","",XLOOKUP(E151,selector_19,selector_19_ids,""))</f>
        <v/>
      </c>
      <c r="E151" s="25"/>
      <c r="F151" s="14"/>
      <c r="G151" s="23" t="str">
        <f t="array" ref="G151">IF(H151="","",XLOOKUP(H151,selector_10,selector_10_ids,""))</f>
        <v/>
      </c>
      <c r="H151" s="25"/>
      <c r="I151" s="23" t="str">
        <f t="array" ref="I151">IF(J151="","",XLOOKUP(J151,selector_02,selector_02_ids,""))</f>
        <v/>
      </c>
      <c r="J151" s="25"/>
      <c r="K151" s="14"/>
      <c r="L151" s="14"/>
      <c r="M151" s="14"/>
      <c r="N151" s="14"/>
      <c r="O151" s="14"/>
      <c r="P151" s="14"/>
      <c r="Q151" s="14"/>
      <c r="R151" s="23" t="str">
        <f t="array" ref="R151">IF(S151="","",XLOOKUP(S151,selector_21,selector_21_ids,""))</f>
        <v/>
      </c>
      <c r="S151" s="25"/>
      <c r="T151" s="14"/>
      <c r="U151" s="23" t="str">
        <f t="array" ref="U151">IF(V151="","",XLOOKUP(V151,selector_04,selector_04_ids,""))</f>
        <v/>
      </c>
      <c r="V151" s="25"/>
      <c r="W151" s="14"/>
      <c r="X151" s="27"/>
      <c r="Y151" s="14"/>
    </row>
    <row r="152">
      <c r="A152" s="14"/>
      <c r="B152" s="23" t="str">
        <f>IF($A152="","",'Система'!$B$4)</f>
        <v/>
      </c>
      <c r="C152" s="14"/>
      <c r="D152" s="23" t="str">
        <f t="array" ref="D152">IF(E152="","",XLOOKUP(E152,selector_19,selector_19_ids,""))</f>
        <v/>
      </c>
      <c r="E152" s="25"/>
      <c r="F152" s="14"/>
      <c r="G152" s="23" t="str">
        <f t="array" ref="G152">IF(H152="","",XLOOKUP(H152,selector_10,selector_10_ids,""))</f>
        <v/>
      </c>
      <c r="H152" s="25"/>
      <c r="I152" s="23" t="str">
        <f t="array" ref="I152">IF(J152="","",XLOOKUP(J152,selector_02,selector_02_ids,""))</f>
        <v/>
      </c>
      <c r="J152" s="25"/>
      <c r="K152" s="14"/>
      <c r="L152" s="14"/>
      <c r="M152" s="14"/>
      <c r="N152" s="14"/>
      <c r="O152" s="14"/>
      <c r="P152" s="14"/>
      <c r="Q152" s="14"/>
      <c r="R152" s="23" t="str">
        <f t="array" ref="R152">IF(S152="","",XLOOKUP(S152,selector_21,selector_21_ids,""))</f>
        <v/>
      </c>
      <c r="S152" s="25"/>
      <c r="T152" s="14"/>
      <c r="U152" s="23" t="str">
        <f t="array" ref="U152">IF(V152="","",XLOOKUP(V152,selector_04,selector_04_ids,""))</f>
        <v/>
      </c>
      <c r="V152" s="25"/>
      <c r="W152" s="14"/>
      <c r="X152" s="27"/>
      <c r="Y152" s="14"/>
    </row>
    <row r="153">
      <c r="A153" s="14"/>
      <c r="B153" s="23" t="str">
        <f>IF($A153="","",'Система'!$B$4)</f>
        <v/>
      </c>
      <c r="C153" s="14"/>
      <c r="D153" s="23" t="str">
        <f t="array" ref="D153">IF(E153="","",XLOOKUP(E153,selector_19,selector_19_ids,""))</f>
        <v/>
      </c>
      <c r="E153" s="25"/>
      <c r="F153" s="14"/>
      <c r="G153" s="23" t="str">
        <f t="array" ref="G153">IF(H153="","",XLOOKUP(H153,selector_10,selector_10_ids,""))</f>
        <v/>
      </c>
      <c r="H153" s="25"/>
      <c r="I153" s="23" t="str">
        <f t="array" ref="I153">IF(J153="","",XLOOKUP(J153,selector_02,selector_02_ids,""))</f>
        <v/>
      </c>
      <c r="J153" s="25"/>
      <c r="K153" s="14"/>
      <c r="L153" s="14"/>
      <c r="M153" s="14"/>
      <c r="N153" s="14"/>
      <c r="O153" s="14"/>
      <c r="P153" s="14"/>
      <c r="Q153" s="14"/>
      <c r="R153" s="23" t="str">
        <f t="array" ref="R153">IF(S153="","",XLOOKUP(S153,selector_21,selector_21_ids,""))</f>
        <v/>
      </c>
      <c r="S153" s="25"/>
      <c r="T153" s="14"/>
      <c r="U153" s="23" t="str">
        <f t="array" ref="U153">IF(V153="","",XLOOKUP(V153,selector_04,selector_04_ids,""))</f>
        <v/>
      </c>
      <c r="V153" s="25"/>
      <c r="W153" s="14"/>
      <c r="X153" s="27"/>
      <c r="Y153" s="14"/>
    </row>
    <row r="154">
      <c r="A154" s="14"/>
      <c r="B154" s="23" t="str">
        <f>IF($A154="","",'Система'!$B$4)</f>
        <v/>
      </c>
      <c r="C154" s="14"/>
      <c r="D154" s="23" t="str">
        <f t="array" ref="D154">IF(E154="","",XLOOKUP(E154,selector_19,selector_19_ids,""))</f>
        <v/>
      </c>
      <c r="E154" s="25"/>
      <c r="F154" s="14"/>
      <c r="G154" s="23" t="str">
        <f t="array" ref="G154">IF(H154="","",XLOOKUP(H154,selector_10,selector_10_ids,""))</f>
        <v/>
      </c>
      <c r="H154" s="25"/>
      <c r="I154" s="23" t="str">
        <f t="array" ref="I154">IF(J154="","",XLOOKUP(J154,selector_02,selector_02_ids,""))</f>
        <v/>
      </c>
      <c r="J154" s="25"/>
      <c r="K154" s="14"/>
      <c r="L154" s="14"/>
      <c r="M154" s="14"/>
      <c r="N154" s="14"/>
      <c r="O154" s="14"/>
      <c r="P154" s="14"/>
      <c r="Q154" s="14"/>
      <c r="R154" s="23" t="str">
        <f t="array" ref="R154">IF(S154="","",XLOOKUP(S154,selector_21,selector_21_ids,""))</f>
        <v/>
      </c>
      <c r="S154" s="25"/>
      <c r="T154" s="14"/>
      <c r="U154" s="23" t="str">
        <f t="array" ref="U154">IF(V154="","",XLOOKUP(V154,selector_04,selector_04_ids,""))</f>
        <v/>
      </c>
      <c r="V154" s="25"/>
      <c r="W154" s="14"/>
      <c r="X154" s="27"/>
      <c r="Y154" s="14"/>
    </row>
    <row r="155">
      <c r="A155" s="14"/>
      <c r="B155" s="23" t="str">
        <f>IF($A155="","",'Система'!$B$4)</f>
        <v/>
      </c>
      <c r="C155" s="14"/>
      <c r="D155" s="23" t="str">
        <f t="array" ref="D155">IF(E155="","",XLOOKUP(E155,selector_19,selector_19_ids,""))</f>
        <v/>
      </c>
      <c r="E155" s="25"/>
      <c r="F155" s="14"/>
      <c r="G155" s="23" t="str">
        <f t="array" ref="G155">IF(H155="","",XLOOKUP(H155,selector_10,selector_10_ids,""))</f>
        <v/>
      </c>
      <c r="H155" s="25"/>
      <c r="I155" s="23" t="str">
        <f t="array" ref="I155">IF(J155="","",XLOOKUP(J155,selector_02,selector_02_ids,""))</f>
        <v/>
      </c>
      <c r="J155" s="25"/>
      <c r="K155" s="14"/>
      <c r="L155" s="14"/>
      <c r="M155" s="14"/>
      <c r="N155" s="14"/>
      <c r="O155" s="14"/>
      <c r="P155" s="14"/>
      <c r="Q155" s="14"/>
      <c r="R155" s="23" t="str">
        <f t="array" ref="R155">IF(S155="","",XLOOKUP(S155,selector_21,selector_21_ids,""))</f>
        <v/>
      </c>
      <c r="S155" s="25"/>
      <c r="T155" s="14"/>
      <c r="U155" s="23" t="str">
        <f t="array" ref="U155">IF(V155="","",XLOOKUP(V155,selector_04,selector_04_ids,""))</f>
        <v/>
      </c>
      <c r="V155" s="25"/>
      <c r="W155" s="14"/>
      <c r="X155" s="27"/>
      <c r="Y155" s="14"/>
    </row>
    <row r="156">
      <c r="A156" s="14"/>
      <c r="B156" s="23" t="str">
        <f>IF($A156="","",'Система'!$B$4)</f>
        <v/>
      </c>
      <c r="C156" s="14"/>
      <c r="D156" s="23" t="str">
        <f t="array" ref="D156">IF(E156="","",XLOOKUP(E156,selector_19,selector_19_ids,""))</f>
        <v/>
      </c>
      <c r="E156" s="25"/>
      <c r="F156" s="14"/>
      <c r="G156" s="23" t="str">
        <f t="array" ref="G156">IF(H156="","",XLOOKUP(H156,selector_10,selector_10_ids,""))</f>
        <v/>
      </c>
      <c r="H156" s="25"/>
      <c r="I156" s="23" t="str">
        <f t="array" ref="I156">IF(J156="","",XLOOKUP(J156,selector_02,selector_02_ids,""))</f>
        <v/>
      </c>
      <c r="J156" s="25"/>
      <c r="K156" s="14"/>
      <c r="L156" s="14"/>
      <c r="M156" s="14"/>
      <c r="N156" s="14"/>
      <c r="O156" s="14"/>
      <c r="P156" s="14"/>
      <c r="Q156" s="14"/>
      <c r="R156" s="23" t="str">
        <f t="array" ref="R156">IF(S156="","",XLOOKUP(S156,selector_21,selector_21_ids,""))</f>
        <v/>
      </c>
      <c r="S156" s="25"/>
      <c r="T156" s="14"/>
      <c r="U156" s="23" t="str">
        <f t="array" ref="U156">IF(V156="","",XLOOKUP(V156,selector_04,selector_04_ids,""))</f>
        <v/>
      </c>
      <c r="V156" s="25"/>
      <c r="W156" s="14"/>
      <c r="X156" s="27"/>
      <c r="Y156" s="14"/>
    </row>
    <row r="157">
      <c r="A157" s="14"/>
      <c r="B157" s="23" t="str">
        <f>IF($A157="","",'Система'!$B$4)</f>
        <v/>
      </c>
      <c r="C157" s="14"/>
      <c r="D157" s="23" t="str">
        <f t="array" ref="D157">IF(E157="","",XLOOKUP(E157,selector_19,selector_19_ids,""))</f>
        <v/>
      </c>
      <c r="E157" s="25"/>
      <c r="F157" s="14"/>
      <c r="G157" s="23" t="str">
        <f t="array" ref="G157">IF(H157="","",XLOOKUP(H157,selector_10,selector_10_ids,""))</f>
        <v/>
      </c>
      <c r="H157" s="25"/>
      <c r="I157" s="23" t="str">
        <f t="array" ref="I157">IF(J157="","",XLOOKUP(J157,selector_02,selector_02_ids,""))</f>
        <v/>
      </c>
      <c r="J157" s="25"/>
      <c r="K157" s="14"/>
      <c r="L157" s="14"/>
      <c r="M157" s="14"/>
      <c r="N157" s="14"/>
      <c r="O157" s="14"/>
      <c r="P157" s="14"/>
      <c r="Q157" s="14"/>
      <c r="R157" s="23" t="str">
        <f t="array" ref="R157">IF(S157="","",XLOOKUP(S157,selector_21,selector_21_ids,""))</f>
        <v/>
      </c>
      <c r="S157" s="25"/>
      <c r="T157" s="14"/>
      <c r="U157" s="23" t="str">
        <f t="array" ref="U157">IF(V157="","",XLOOKUP(V157,selector_04,selector_04_ids,""))</f>
        <v/>
      </c>
      <c r="V157" s="25"/>
      <c r="W157" s="14"/>
      <c r="X157" s="27"/>
      <c r="Y157" s="14"/>
    </row>
    <row r="158">
      <c r="A158" s="14"/>
      <c r="B158" s="23" t="str">
        <f>IF($A158="","",'Система'!$B$4)</f>
        <v/>
      </c>
      <c r="C158" s="14"/>
      <c r="D158" s="23" t="str">
        <f t="array" ref="D158">IF(E158="","",XLOOKUP(E158,selector_19,selector_19_ids,""))</f>
        <v/>
      </c>
      <c r="E158" s="25"/>
      <c r="F158" s="14"/>
      <c r="G158" s="23" t="str">
        <f t="array" ref="G158">IF(H158="","",XLOOKUP(H158,selector_10,selector_10_ids,""))</f>
        <v/>
      </c>
      <c r="H158" s="25"/>
      <c r="I158" s="23" t="str">
        <f t="array" ref="I158">IF(J158="","",XLOOKUP(J158,selector_02,selector_02_ids,""))</f>
        <v/>
      </c>
      <c r="J158" s="25"/>
      <c r="K158" s="14"/>
      <c r="L158" s="14"/>
      <c r="M158" s="14"/>
      <c r="N158" s="14"/>
      <c r="O158" s="14"/>
      <c r="P158" s="14"/>
      <c r="Q158" s="14"/>
      <c r="R158" s="23" t="str">
        <f t="array" ref="R158">IF(S158="","",XLOOKUP(S158,selector_21,selector_21_ids,""))</f>
        <v/>
      </c>
      <c r="S158" s="25"/>
      <c r="T158" s="14"/>
      <c r="U158" s="23" t="str">
        <f t="array" ref="U158">IF(V158="","",XLOOKUP(V158,selector_04,selector_04_ids,""))</f>
        <v/>
      </c>
      <c r="V158" s="25"/>
      <c r="W158" s="14"/>
      <c r="X158" s="27"/>
      <c r="Y158" s="14"/>
    </row>
    <row r="159">
      <c r="A159" s="14"/>
      <c r="B159" s="23" t="str">
        <f>IF($A159="","",'Система'!$B$4)</f>
        <v/>
      </c>
      <c r="C159" s="14"/>
      <c r="D159" s="23" t="str">
        <f t="array" ref="D159">IF(E159="","",XLOOKUP(E159,selector_19,selector_19_ids,""))</f>
        <v/>
      </c>
      <c r="E159" s="25"/>
      <c r="F159" s="14"/>
      <c r="G159" s="23" t="str">
        <f t="array" ref="G159">IF(H159="","",XLOOKUP(H159,selector_10,selector_10_ids,""))</f>
        <v/>
      </c>
      <c r="H159" s="25"/>
      <c r="I159" s="23" t="str">
        <f t="array" ref="I159">IF(J159="","",XLOOKUP(J159,selector_02,selector_02_ids,""))</f>
        <v/>
      </c>
      <c r="J159" s="25"/>
      <c r="K159" s="14"/>
      <c r="L159" s="14"/>
      <c r="M159" s="14"/>
      <c r="N159" s="14"/>
      <c r="O159" s="14"/>
      <c r="P159" s="14"/>
      <c r="Q159" s="14"/>
      <c r="R159" s="23" t="str">
        <f t="array" ref="R159">IF(S159="","",XLOOKUP(S159,selector_21,selector_21_ids,""))</f>
        <v/>
      </c>
      <c r="S159" s="25"/>
      <c r="T159" s="14"/>
      <c r="U159" s="23" t="str">
        <f t="array" ref="U159">IF(V159="","",XLOOKUP(V159,selector_04,selector_04_ids,""))</f>
        <v/>
      </c>
      <c r="V159" s="25"/>
      <c r="W159" s="14"/>
      <c r="X159" s="27"/>
      <c r="Y159" s="14"/>
    </row>
    <row r="160">
      <c r="A160" s="14"/>
      <c r="B160" s="23" t="str">
        <f>IF($A160="","",'Система'!$B$4)</f>
        <v/>
      </c>
      <c r="C160" s="14"/>
      <c r="D160" s="23" t="str">
        <f t="array" ref="D160">IF(E160="","",XLOOKUP(E160,selector_19,selector_19_ids,""))</f>
        <v/>
      </c>
      <c r="E160" s="25"/>
      <c r="F160" s="14"/>
      <c r="G160" s="23" t="str">
        <f t="array" ref="G160">IF(H160="","",XLOOKUP(H160,selector_10,selector_10_ids,""))</f>
        <v/>
      </c>
      <c r="H160" s="25"/>
      <c r="I160" s="23" t="str">
        <f t="array" ref="I160">IF(J160="","",XLOOKUP(J160,selector_02,selector_02_ids,""))</f>
        <v/>
      </c>
      <c r="J160" s="25"/>
      <c r="K160" s="14"/>
      <c r="L160" s="14"/>
      <c r="M160" s="14"/>
      <c r="N160" s="14"/>
      <c r="O160" s="14"/>
      <c r="P160" s="14"/>
      <c r="Q160" s="14"/>
      <c r="R160" s="23" t="str">
        <f t="array" ref="R160">IF(S160="","",XLOOKUP(S160,selector_21,selector_21_ids,""))</f>
        <v/>
      </c>
      <c r="S160" s="25"/>
      <c r="T160" s="14"/>
      <c r="U160" s="23" t="str">
        <f t="array" ref="U160">IF(V160="","",XLOOKUP(V160,selector_04,selector_04_ids,""))</f>
        <v/>
      </c>
      <c r="V160" s="25"/>
      <c r="W160" s="14"/>
      <c r="X160" s="27"/>
      <c r="Y160" s="14"/>
    </row>
    <row r="161">
      <c r="A161" s="14"/>
      <c r="B161" s="23" t="str">
        <f>IF($A161="","",'Система'!$B$4)</f>
        <v/>
      </c>
      <c r="C161" s="14"/>
      <c r="D161" s="23" t="str">
        <f t="array" ref="D161">IF(E161="","",XLOOKUP(E161,selector_19,selector_19_ids,""))</f>
        <v/>
      </c>
      <c r="E161" s="25"/>
      <c r="F161" s="14"/>
      <c r="G161" s="23" t="str">
        <f t="array" ref="G161">IF(H161="","",XLOOKUP(H161,selector_10,selector_10_ids,""))</f>
        <v/>
      </c>
      <c r="H161" s="25"/>
      <c r="I161" s="23" t="str">
        <f t="array" ref="I161">IF(J161="","",XLOOKUP(J161,selector_02,selector_02_ids,""))</f>
        <v/>
      </c>
      <c r="J161" s="25"/>
      <c r="K161" s="14"/>
      <c r="L161" s="14"/>
      <c r="M161" s="14"/>
      <c r="N161" s="14"/>
      <c r="O161" s="14"/>
      <c r="P161" s="14"/>
      <c r="Q161" s="14"/>
      <c r="R161" s="23" t="str">
        <f t="array" ref="R161">IF(S161="","",XLOOKUP(S161,selector_21,selector_21_ids,""))</f>
        <v/>
      </c>
      <c r="S161" s="25"/>
      <c r="T161" s="14"/>
      <c r="U161" s="23" t="str">
        <f t="array" ref="U161">IF(V161="","",XLOOKUP(V161,selector_04,selector_04_ids,""))</f>
        <v/>
      </c>
      <c r="V161" s="25"/>
      <c r="W161" s="14"/>
      <c r="X161" s="27"/>
      <c r="Y161" s="14"/>
    </row>
    <row r="162">
      <c r="A162" s="14"/>
      <c r="B162" s="23" t="str">
        <f>IF($A162="","",'Система'!$B$4)</f>
        <v/>
      </c>
      <c r="C162" s="14"/>
      <c r="D162" s="23" t="str">
        <f t="array" ref="D162">IF(E162="","",XLOOKUP(E162,selector_19,selector_19_ids,""))</f>
        <v/>
      </c>
      <c r="E162" s="25"/>
      <c r="F162" s="14"/>
      <c r="G162" s="23" t="str">
        <f t="array" ref="G162">IF(H162="","",XLOOKUP(H162,selector_10,selector_10_ids,""))</f>
        <v/>
      </c>
      <c r="H162" s="25"/>
      <c r="I162" s="23" t="str">
        <f t="array" ref="I162">IF(J162="","",XLOOKUP(J162,selector_02,selector_02_ids,""))</f>
        <v/>
      </c>
      <c r="J162" s="25"/>
      <c r="K162" s="14"/>
      <c r="L162" s="14"/>
      <c r="M162" s="14"/>
      <c r="N162" s="14"/>
      <c r="O162" s="14"/>
      <c r="P162" s="14"/>
      <c r="Q162" s="14"/>
      <c r="R162" s="23" t="str">
        <f t="array" ref="R162">IF(S162="","",XLOOKUP(S162,selector_21,selector_21_ids,""))</f>
        <v/>
      </c>
      <c r="S162" s="25"/>
      <c r="T162" s="14"/>
      <c r="U162" s="23" t="str">
        <f t="array" ref="U162">IF(V162="","",XLOOKUP(V162,selector_04,selector_04_ids,""))</f>
        <v/>
      </c>
      <c r="V162" s="25"/>
      <c r="W162" s="14"/>
      <c r="X162" s="27"/>
      <c r="Y162" s="14"/>
    </row>
    <row r="163">
      <c r="A163" s="14"/>
      <c r="B163" s="23" t="str">
        <f>IF($A163="","",'Система'!$B$4)</f>
        <v/>
      </c>
      <c r="C163" s="14"/>
      <c r="D163" s="23" t="str">
        <f t="array" ref="D163">IF(E163="","",XLOOKUP(E163,selector_19,selector_19_ids,""))</f>
        <v/>
      </c>
      <c r="E163" s="25"/>
      <c r="F163" s="14"/>
      <c r="G163" s="23" t="str">
        <f t="array" ref="G163">IF(H163="","",XLOOKUP(H163,selector_10,selector_10_ids,""))</f>
        <v/>
      </c>
      <c r="H163" s="25"/>
      <c r="I163" s="23" t="str">
        <f t="array" ref="I163">IF(J163="","",XLOOKUP(J163,selector_02,selector_02_ids,""))</f>
        <v/>
      </c>
      <c r="J163" s="25"/>
      <c r="K163" s="14"/>
      <c r="L163" s="14"/>
      <c r="M163" s="14"/>
      <c r="N163" s="14"/>
      <c r="O163" s="14"/>
      <c r="P163" s="14"/>
      <c r="Q163" s="14"/>
      <c r="R163" s="23" t="str">
        <f t="array" ref="R163">IF(S163="","",XLOOKUP(S163,selector_21,selector_21_ids,""))</f>
        <v/>
      </c>
      <c r="S163" s="25"/>
      <c r="T163" s="14"/>
      <c r="U163" s="23" t="str">
        <f t="array" ref="U163">IF(V163="","",XLOOKUP(V163,selector_04,selector_04_ids,""))</f>
        <v/>
      </c>
      <c r="V163" s="25"/>
      <c r="W163" s="14"/>
      <c r="X163" s="27"/>
      <c r="Y163" s="14"/>
    </row>
    <row r="164">
      <c r="A164" s="14"/>
      <c r="B164" s="23" t="str">
        <f>IF($A164="","",'Система'!$B$4)</f>
        <v/>
      </c>
      <c r="C164" s="14"/>
      <c r="D164" s="23" t="str">
        <f t="array" ref="D164">IF(E164="","",XLOOKUP(E164,selector_19,selector_19_ids,""))</f>
        <v/>
      </c>
      <c r="E164" s="25"/>
      <c r="F164" s="14"/>
      <c r="G164" s="23" t="str">
        <f t="array" ref="G164">IF(H164="","",XLOOKUP(H164,selector_10,selector_10_ids,""))</f>
        <v/>
      </c>
      <c r="H164" s="25"/>
      <c r="I164" s="23" t="str">
        <f t="array" ref="I164">IF(J164="","",XLOOKUP(J164,selector_02,selector_02_ids,""))</f>
        <v/>
      </c>
      <c r="J164" s="25"/>
      <c r="K164" s="14"/>
      <c r="L164" s="14"/>
      <c r="M164" s="14"/>
      <c r="N164" s="14"/>
      <c r="O164" s="14"/>
      <c r="P164" s="14"/>
      <c r="Q164" s="14"/>
      <c r="R164" s="23" t="str">
        <f t="array" ref="R164">IF(S164="","",XLOOKUP(S164,selector_21,selector_21_ids,""))</f>
        <v/>
      </c>
      <c r="S164" s="25"/>
      <c r="T164" s="14"/>
      <c r="U164" s="23" t="str">
        <f t="array" ref="U164">IF(V164="","",XLOOKUP(V164,selector_04,selector_04_ids,""))</f>
        <v/>
      </c>
      <c r="V164" s="25"/>
      <c r="W164" s="14"/>
      <c r="X164" s="27"/>
      <c r="Y164" s="14"/>
    </row>
    <row r="165">
      <c r="A165" s="14"/>
      <c r="B165" s="23" t="str">
        <f>IF($A165="","",'Система'!$B$4)</f>
        <v/>
      </c>
      <c r="C165" s="14"/>
      <c r="D165" s="23" t="str">
        <f t="array" ref="D165">IF(E165="","",XLOOKUP(E165,selector_19,selector_19_ids,""))</f>
        <v/>
      </c>
      <c r="E165" s="25"/>
      <c r="F165" s="14"/>
      <c r="G165" s="23" t="str">
        <f t="array" ref="G165">IF(H165="","",XLOOKUP(H165,selector_10,selector_10_ids,""))</f>
        <v/>
      </c>
      <c r="H165" s="25"/>
      <c r="I165" s="23" t="str">
        <f t="array" ref="I165">IF(J165="","",XLOOKUP(J165,selector_02,selector_02_ids,""))</f>
        <v/>
      </c>
      <c r="J165" s="25"/>
      <c r="K165" s="14"/>
      <c r="L165" s="14"/>
      <c r="M165" s="14"/>
      <c r="N165" s="14"/>
      <c r="O165" s="14"/>
      <c r="P165" s="14"/>
      <c r="Q165" s="14"/>
      <c r="R165" s="23" t="str">
        <f t="array" ref="R165">IF(S165="","",XLOOKUP(S165,selector_21,selector_21_ids,""))</f>
        <v/>
      </c>
      <c r="S165" s="25"/>
      <c r="T165" s="14"/>
      <c r="U165" s="23" t="str">
        <f t="array" ref="U165">IF(V165="","",XLOOKUP(V165,selector_04,selector_04_ids,""))</f>
        <v/>
      </c>
      <c r="V165" s="25"/>
      <c r="W165" s="14"/>
      <c r="X165" s="27"/>
      <c r="Y165" s="14"/>
    </row>
    <row r="166">
      <c r="A166" s="14"/>
      <c r="B166" s="23" t="str">
        <f>IF($A166="","",'Система'!$B$4)</f>
        <v/>
      </c>
      <c r="C166" s="14"/>
      <c r="D166" s="23" t="str">
        <f t="array" ref="D166">IF(E166="","",XLOOKUP(E166,selector_19,selector_19_ids,""))</f>
        <v/>
      </c>
      <c r="E166" s="25"/>
      <c r="F166" s="14"/>
      <c r="G166" s="23" t="str">
        <f t="array" ref="G166">IF(H166="","",XLOOKUP(H166,selector_10,selector_10_ids,""))</f>
        <v/>
      </c>
      <c r="H166" s="25"/>
      <c r="I166" s="23" t="str">
        <f t="array" ref="I166">IF(J166="","",XLOOKUP(J166,selector_02,selector_02_ids,""))</f>
        <v/>
      </c>
      <c r="J166" s="25"/>
      <c r="K166" s="14"/>
      <c r="L166" s="14"/>
      <c r="M166" s="14"/>
      <c r="N166" s="14"/>
      <c r="O166" s="14"/>
      <c r="P166" s="14"/>
      <c r="Q166" s="14"/>
      <c r="R166" s="23" t="str">
        <f t="array" ref="R166">IF(S166="","",XLOOKUP(S166,selector_21,selector_21_ids,""))</f>
        <v/>
      </c>
      <c r="S166" s="25"/>
      <c r="T166" s="14"/>
      <c r="U166" s="23" t="str">
        <f t="array" ref="U166">IF(V166="","",XLOOKUP(V166,selector_04,selector_04_ids,""))</f>
        <v/>
      </c>
      <c r="V166" s="25"/>
      <c r="W166" s="14"/>
      <c r="X166" s="27"/>
      <c r="Y166" s="14"/>
    </row>
    <row r="167">
      <c r="A167" s="14"/>
      <c r="B167" s="23" t="str">
        <f>IF($A167="","",'Система'!$B$4)</f>
        <v/>
      </c>
      <c r="C167" s="14"/>
      <c r="D167" s="23" t="str">
        <f t="array" ref="D167">IF(E167="","",XLOOKUP(E167,selector_19,selector_19_ids,""))</f>
        <v/>
      </c>
      <c r="E167" s="25"/>
      <c r="F167" s="14"/>
      <c r="G167" s="23" t="str">
        <f t="array" ref="G167">IF(H167="","",XLOOKUP(H167,selector_10,selector_10_ids,""))</f>
        <v/>
      </c>
      <c r="H167" s="25"/>
      <c r="I167" s="23" t="str">
        <f t="array" ref="I167">IF(J167="","",XLOOKUP(J167,selector_02,selector_02_ids,""))</f>
        <v/>
      </c>
      <c r="J167" s="25"/>
      <c r="K167" s="14"/>
      <c r="L167" s="14"/>
      <c r="M167" s="14"/>
      <c r="N167" s="14"/>
      <c r="O167" s="14"/>
      <c r="P167" s="14"/>
      <c r="Q167" s="14"/>
      <c r="R167" s="23" t="str">
        <f t="array" ref="R167">IF(S167="","",XLOOKUP(S167,selector_21,selector_21_ids,""))</f>
        <v/>
      </c>
      <c r="S167" s="25"/>
      <c r="T167" s="14"/>
      <c r="U167" s="23" t="str">
        <f t="array" ref="U167">IF(V167="","",XLOOKUP(V167,selector_04,selector_04_ids,""))</f>
        <v/>
      </c>
      <c r="V167" s="25"/>
      <c r="W167" s="14"/>
      <c r="X167" s="27"/>
      <c r="Y167" s="14"/>
    </row>
    <row r="168">
      <c r="A168" s="14"/>
      <c r="B168" s="23" t="str">
        <f>IF($A168="","",'Система'!$B$4)</f>
        <v/>
      </c>
      <c r="C168" s="14"/>
      <c r="D168" s="23" t="str">
        <f t="array" ref="D168">IF(E168="","",XLOOKUP(E168,selector_19,selector_19_ids,""))</f>
        <v/>
      </c>
      <c r="E168" s="25"/>
      <c r="F168" s="14"/>
      <c r="G168" s="23" t="str">
        <f t="array" ref="G168">IF(H168="","",XLOOKUP(H168,selector_10,selector_10_ids,""))</f>
        <v/>
      </c>
      <c r="H168" s="25"/>
      <c r="I168" s="23" t="str">
        <f t="array" ref="I168">IF(J168="","",XLOOKUP(J168,selector_02,selector_02_ids,""))</f>
        <v/>
      </c>
      <c r="J168" s="25"/>
      <c r="K168" s="14"/>
      <c r="L168" s="14"/>
      <c r="M168" s="14"/>
      <c r="N168" s="14"/>
      <c r="O168" s="14"/>
      <c r="P168" s="14"/>
      <c r="Q168" s="14"/>
      <c r="R168" s="23" t="str">
        <f t="array" ref="R168">IF(S168="","",XLOOKUP(S168,selector_21,selector_21_ids,""))</f>
        <v/>
      </c>
      <c r="S168" s="25"/>
      <c r="T168" s="14"/>
      <c r="U168" s="23" t="str">
        <f t="array" ref="U168">IF(V168="","",XLOOKUP(V168,selector_04,selector_04_ids,""))</f>
        <v/>
      </c>
      <c r="V168" s="25"/>
      <c r="W168" s="14"/>
      <c r="X168" s="27"/>
      <c r="Y168" s="14"/>
    </row>
    <row r="169">
      <c r="A169" s="14"/>
      <c r="B169" s="23" t="str">
        <f>IF($A169="","",'Система'!$B$4)</f>
        <v/>
      </c>
      <c r="C169" s="14"/>
      <c r="D169" s="23" t="str">
        <f t="array" ref="D169">IF(E169="","",XLOOKUP(E169,selector_19,selector_19_ids,""))</f>
        <v/>
      </c>
      <c r="E169" s="25"/>
      <c r="F169" s="14"/>
      <c r="G169" s="23" t="str">
        <f t="array" ref="G169">IF(H169="","",XLOOKUP(H169,selector_10,selector_10_ids,""))</f>
        <v/>
      </c>
      <c r="H169" s="25"/>
      <c r="I169" s="23" t="str">
        <f t="array" ref="I169">IF(J169="","",XLOOKUP(J169,selector_02,selector_02_ids,""))</f>
        <v/>
      </c>
      <c r="J169" s="25"/>
      <c r="K169" s="14"/>
      <c r="L169" s="14"/>
      <c r="M169" s="14"/>
      <c r="N169" s="14"/>
      <c r="O169" s="14"/>
      <c r="P169" s="14"/>
      <c r="Q169" s="14"/>
      <c r="R169" s="23" t="str">
        <f t="array" ref="R169">IF(S169="","",XLOOKUP(S169,selector_21,selector_21_ids,""))</f>
        <v/>
      </c>
      <c r="S169" s="25"/>
      <c r="T169" s="14"/>
      <c r="U169" s="23" t="str">
        <f t="array" ref="U169">IF(V169="","",XLOOKUP(V169,selector_04,selector_04_ids,""))</f>
        <v/>
      </c>
      <c r="V169" s="25"/>
      <c r="W169" s="14"/>
      <c r="X169" s="27"/>
      <c r="Y169" s="14"/>
    </row>
    <row r="170">
      <c r="A170" s="14"/>
      <c r="B170" s="23" t="str">
        <f>IF($A170="","",'Система'!$B$4)</f>
        <v/>
      </c>
      <c r="C170" s="14"/>
      <c r="D170" s="23" t="str">
        <f t="array" ref="D170">IF(E170="","",XLOOKUP(E170,selector_19,selector_19_ids,""))</f>
        <v/>
      </c>
      <c r="E170" s="25"/>
      <c r="F170" s="14"/>
      <c r="G170" s="23" t="str">
        <f t="array" ref="G170">IF(H170="","",XLOOKUP(H170,selector_10,selector_10_ids,""))</f>
        <v/>
      </c>
      <c r="H170" s="25"/>
      <c r="I170" s="23" t="str">
        <f t="array" ref="I170">IF(J170="","",XLOOKUP(J170,selector_02,selector_02_ids,""))</f>
        <v/>
      </c>
      <c r="J170" s="25"/>
      <c r="K170" s="14"/>
      <c r="L170" s="14"/>
      <c r="M170" s="14"/>
      <c r="N170" s="14"/>
      <c r="O170" s="14"/>
      <c r="P170" s="14"/>
      <c r="Q170" s="14"/>
      <c r="R170" s="23" t="str">
        <f t="array" ref="R170">IF(S170="","",XLOOKUP(S170,selector_21,selector_21_ids,""))</f>
        <v/>
      </c>
      <c r="S170" s="25"/>
      <c r="T170" s="14"/>
      <c r="U170" s="23" t="str">
        <f t="array" ref="U170">IF(V170="","",XLOOKUP(V170,selector_04,selector_04_ids,""))</f>
        <v/>
      </c>
      <c r="V170" s="25"/>
      <c r="W170" s="14"/>
      <c r="X170" s="27"/>
      <c r="Y170" s="14"/>
    </row>
    <row r="171">
      <c r="A171" s="14"/>
      <c r="B171" s="23" t="str">
        <f>IF($A171="","",'Система'!$B$4)</f>
        <v/>
      </c>
      <c r="C171" s="14"/>
      <c r="D171" s="23" t="str">
        <f t="array" ref="D171">IF(E171="","",XLOOKUP(E171,selector_19,selector_19_ids,""))</f>
        <v/>
      </c>
      <c r="E171" s="25"/>
      <c r="F171" s="14"/>
      <c r="G171" s="23" t="str">
        <f t="array" ref="G171">IF(H171="","",XLOOKUP(H171,selector_10,selector_10_ids,""))</f>
        <v/>
      </c>
      <c r="H171" s="25"/>
      <c r="I171" s="23" t="str">
        <f t="array" ref="I171">IF(J171="","",XLOOKUP(J171,selector_02,selector_02_ids,""))</f>
        <v/>
      </c>
      <c r="J171" s="25"/>
      <c r="K171" s="14"/>
      <c r="L171" s="14"/>
      <c r="M171" s="14"/>
      <c r="N171" s="14"/>
      <c r="O171" s="14"/>
      <c r="P171" s="14"/>
      <c r="Q171" s="14"/>
      <c r="R171" s="23" t="str">
        <f t="array" ref="R171">IF(S171="","",XLOOKUP(S171,selector_21,selector_21_ids,""))</f>
        <v/>
      </c>
      <c r="S171" s="25"/>
      <c r="T171" s="14"/>
      <c r="U171" s="23" t="str">
        <f t="array" ref="U171">IF(V171="","",XLOOKUP(V171,selector_04,selector_04_ids,""))</f>
        <v/>
      </c>
      <c r="V171" s="25"/>
      <c r="W171" s="14"/>
      <c r="X171" s="27"/>
      <c r="Y171" s="14"/>
    </row>
    <row r="172">
      <c r="A172" s="14"/>
      <c r="B172" s="23" t="str">
        <f>IF($A172="","",'Система'!$B$4)</f>
        <v/>
      </c>
      <c r="C172" s="14"/>
      <c r="D172" s="23" t="str">
        <f t="array" ref="D172">IF(E172="","",XLOOKUP(E172,selector_19,selector_19_ids,""))</f>
        <v/>
      </c>
      <c r="E172" s="25"/>
      <c r="F172" s="14"/>
      <c r="G172" s="23" t="str">
        <f t="array" ref="G172">IF(H172="","",XLOOKUP(H172,selector_10,selector_10_ids,""))</f>
        <v/>
      </c>
      <c r="H172" s="25"/>
      <c r="I172" s="23" t="str">
        <f t="array" ref="I172">IF(J172="","",XLOOKUP(J172,selector_02,selector_02_ids,""))</f>
        <v/>
      </c>
      <c r="J172" s="25"/>
      <c r="K172" s="14"/>
      <c r="L172" s="14"/>
      <c r="M172" s="14"/>
      <c r="N172" s="14"/>
      <c r="O172" s="14"/>
      <c r="P172" s="14"/>
      <c r="Q172" s="14"/>
      <c r="R172" s="23" t="str">
        <f t="array" ref="R172">IF(S172="","",XLOOKUP(S172,selector_21,selector_21_ids,""))</f>
        <v/>
      </c>
      <c r="S172" s="25"/>
      <c r="T172" s="14"/>
      <c r="U172" s="23" t="str">
        <f t="array" ref="U172">IF(V172="","",XLOOKUP(V172,selector_04,selector_04_ids,""))</f>
        <v/>
      </c>
      <c r="V172" s="25"/>
      <c r="W172" s="14"/>
      <c r="X172" s="27"/>
      <c r="Y172" s="14"/>
    </row>
    <row r="173">
      <c r="A173" s="14"/>
      <c r="B173" s="23" t="str">
        <f>IF($A173="","",'Система'!$B$4)</f>
        <v/>
      </c>
      <c r="C173" s="14"/>
      <c r="D173" s="23" t="str">
        <f t="array" ref="D173">IF(E173="","",XLOOKUP(E173,selector_19,selector_19_ids,""))</f>
        <v/>
      </c>
      <c r="E173" s="25"/>
      <c r="F173" s="14"/>
      <c r="G173" s="23" t="str">
        <f t="array" ref="G173">IF(H173="","",XLOOKUP(H173,selector_10,selector_10_ids,""))</f>
        <v/>
      </c>
      <c r="H173" s="25"/>
      <c r="I173" s="23" t="str">
        <f t="array" ref="I173">IF(J173="","",XLOOKUP(J173,selector_02,selector_02_ids,""))</f>
        <v/>
      </c>
      <c r="J173" s="25"/>
      <c r="K173" s="14"/>
      <c r="L173" s="14"/>
      <c r="M173" s="14"/>
      <c r="N173" s="14"/>
      <c r="O173" s="14"/>
      <c r="P173" s="14"/>
      <c r="Q173" s="14"/>
      <c r="R173" s="23" t="str">
        <f t="array" ref="R173">IF(S173="","",XLOOKUP(S173,selector_21,selector_21_ids,""))</f>
        <v/>
      </c>
      <c r="S173" s="25"/>
      <c r="T173" s="14"/>
      <c r="U173" s="23" t="str">
        <f t="array" ref="U173">IF(V173="","",XLOOKUP(V173,selector_04,selector_04_ids,""))</f>
        <v/>
      </c>
      <c r="V173" s="25"/>
      <c r="W173" s="14"/>
      <c r="X173" s="27"/>
      <c r="Y173" s="14"/>
    </row>
    <row r="174">
      <c r="A174" s="14"/>
      <c r="B174" s="23" t="str">
        <f>IF($A174="","",'Система'!$B$4)</f>
        <v/>
      </c>
      <c r="C174" s="14"/>
      <c r="D174" s="23" t="str">
        <f t="array" ref="D174">IF(E174="","",XLOOKUP(E174,selector_19,selector_19_ids,""))</f>
        <v/>
      </c>
      <c r="E174" s="25"/>
      <c r="F174" s="14"/>
      <c r="G174" s="23" t="str">
        <f t="array" ref="G174">IF(H174="","",XLOOKUP(H174,selector_10,selector_10_ids,""))</f>
        <v/>
      </c>
      <c r="H174" s="25"/>
      <c r="I174" s="23" t="str">
        <f t="array" ref="I174">IF(J174="","",XLOOKUP(J174,selector_02,selector_02_ids,""))</f>
        <v/>
      </c>
      <c r="J174" s="25"/>
      <c r="K174" s="14"/>
      <c r="L174" s="14"/>
      <c r="M174" s="14"/>
      <c r="N174" s="14"/>
      <c r="O174" s="14"/>
      <c r="P174" s="14"/>
      <c r="Q174" s="14"/>
      <c r="R174" s="23" t="str">
        <f t="array" ref="R174">IF(S174="","",XLOOKUP(S174,selector_21,selector_21_ids,""))</f>
        <v/>
      </c>
      <c r="S174" s="25"/>
      <c r="T174" s="14"/>
      <c r="U174" s="23" t="str">
        <f t="array" ref="U174">IF(V174="","",XLOOKUP(V174,selector_04,selector_04_ids,""))</f>
        <v/>
      </c>
      <c r="V174" s="25"/>
      <c r="W174" s="14"/>
      <c r="X174" s="27"/>
      <c r="Y174" s="14"/>
    </row>
    <row r="175">
      <c r="A175" s="14"/>
      <c r="B175" s="23" t="str">
        <f>IF($A175="","",'Система'!$B$4)</f>
        <v/>
      </c>
      <c r="C175" s="14"/>
      <c r="D175" s="23" t="str">
        <f t="array" ref="D175">IF(E175="","",XLOOKUP(E175,selector_19,selector_19_ids,""))</f>
        <v/>
      </c>
      <c r="E175" s="25"/>
      <c r="F175" s="14"/>
      <c r="G175" s="23" t="str">
        <f t="array" ref="G175">IF(H175="","",XLOOKUP(H175,selector_10,selector_10_ids,""))</f>
        <v/>
      </c>
      <c r="H175" s="25"/>
      <c r="I175" s="23" t="str">
        <f t="array" ref="I175">IF(J175="","",XLOOKUP(J175,selector_02,selector_02_ids,""))</f>
        <v/>
      </c>
      <c r="J175" s="25"/>
      <c r="K175" s="14"/>
      <c r="L175" s="14"/>
      <c r="M175" s="14"/>
      <c r="N175" s="14"/>
      <c r="O175" s="14"/>
      <c r="P175" s="14"/>
      <c r="Q175" s="14"/>
      <c r="R175" s="23" t="str">
        <f t="array" ref="R175">IF(S175="","",XLOOKUP(S175,selector_21,selector_21_ids,""))</f>
        <v/>
      </c>
      <c r="S175" s="25"/>
      <c r="T175" s="14"/>
      <c r="U175" s="23" t="str">
        <f t="array" ref="U175">IF(V175="","",XLOOKUP(V175,selector_04,selector_04_ids,""))</f>
        <v/>
      </c>
      <c r="V175" s="25"/>
      <c r="W175" s="14"/>
      <c r="X175" s="27"/>
      <c r="Y175" s="14"/>
    </row>
    <row r="176">
      <c r="A176" s="14"/>
      <c r="B176" s="23" t="str">
        <f>IF($A176="","",'Система'!$B$4)</f>
        <v/>
      </c>
      <c r="C176" s="14"/>
      <c r="D176" s="23" t="str">
        <f t="array" ref="D176">IF(E176="","",XLOOKUP(E176,selector_19,selector_19_ids,""))</f>
        <v/>
      </c>
      <c r="E176" s="25"/>
      <c r="F176" s="14"/>
      <c r="G176" s="23" t="str">
        <f t="array" ref="G176">IF(H176="","",XLOOKUP(H176,selector_10,selector_10_ids,""))</f>
        <v/>
      </c>
      <c r="H176" s="25"/>
      <c r="I176" s="23" t="str">
        <f t="array" ref="I176">IF(J176="","",XLOOKUP(J176,selector_02,selector_02_ids,""))</f>
        <v/>
      </c>
      <c r="J176" s="25"/>
      <c r="K176" s="14"/>
      <c r="L176" s="14"/>
      <c r="M176" s="14"/>
      <c r="N176" s="14"/>
      <c r="O176" s="14"/>
      <c r="P176" s="14"/>
      <c r="Q176" s="14"/>
      <c r="R176" s="23" t="str">
        <f t="array" ref="R176">IF(S176="","",XLOOKUP(S176,selector_21,selector_21_ids,""))</f>
        <v/>
      </c>
      <c r="S176" s="25"/>
      <c r="T176" s="14"/>
      <c r="U176" s="23" t="str">
        <f t="array" ref="U176">IF(V176="","",XLOOKUP(V176,selector_04,selector_04_ids,""))</f>
        <v/>
      </c>
      <c r="V176" s="25"/>
      <c r="W176" s="14"/>
      <c r="X176" s="27"/>
      <c r="Y176" s="14"/>
    </row>
    <row r="177">
      <c r="A177" s="14"/>
      <c r="B177" s="23" t="str">
        <f>IF($A177="","",'Система'!$B$4)</f>
        <v/>
      </c>
      <c r="C177" s="14"/>
      <c r="D177" s="23" t="str">
        <f t="array" ref="D177">IF(E177="","",XLOOKUP(E177,selector_19,selector_19_ids,""))</f>
        <v/>
      </c>
      <c r="E177" s="25"/>
      <c r="F177" s="14"/>
      <c r="G177" s="23" t="str">
        <f t="array" ref="G177">IF(H177="","",XLOOKUP(H177,selector_10,selector_10_ids,""))</f>
        <v/>
      </c>
      <c r="H177" s="25"/>
      <c r="I177" s="23" t="str">
        <f t="array" ref="I177">IF(J177="","",XLOOKUP(J177,selector_02,selector_02_ids,""))</f>
        <v/>
      </c>
      <c r="J177" s="25"/>
      <c r="K177" s="14"/>
      <c r="L177" s="14"/>
      <c r="M177" s="14"/>
      <c r="N177" s="14"/>
      <c r="O177" s="14"/>
      <c r="P177" s="14"/>
      <c r="Q177" s="14"/>
      <c r="R177" s="23" t="str">
        <f t="array" ref="R177">IF(S177="","",XLOOKUP(S177,selector_21,selector_21_ids,""))</f>
        <v/>
      </c>
      <c r="S177" s="25"/>
      <c r="T177" s="14"/>
      <c r="U177" s="23" t="str">
        <f t="array" ref="U177">IF(V177="","",XLOOKUP(V177,selector_04,selector_04_ids,""))</f>
        <v/>
      </c>
      <c r="V177" s="25"/>
      <c r="W177" s="14"/>
      <c r="X177" s="27"/>
      <c r="Y177" s="14"/>
    </row>
    <row r="178">
      <c r="A178" s="14"/>
      <c r="B178" s="23" t="str">
        <f>IF($A178="","",'Система'!$B$4)</f>
        <v/>
      </c>
      <c r="C178" s="14"/>
      <c r="D178" s="23" t="str">
        <f t="array" ref="D178">IF(E178="","",XLOOKUP(E178,selector_19,selector_19_ids,""))</f>
        <v/>
      </c>
      <c r="E178" s="25"/>
      <c r="F178" s="14"/>
      <c r="G178" s="23" t="str">
        <f t="array" ref="G178">IF(H178="","",XLOOKUP(H178,selector_10,selector_10_ids,""))</f>
        <v/>
      </c>
      <c r="H178" s="25"/>
      <c r="I178" s="23" t="str">
        <f t="array" ref="I178">IF(J178="","",XLOOKUP(J178,selector_02,selector_02_ids,""))</f>
        <v/>
      </c>
      <c r="J178" s="25"/>
      <c r="K178" s="14"/>
      <c r="L178" s="14"/>
      <c r="M178" s="14"/>
      <c r="N178" s="14"/>
      <c r="O178" s="14"/>
      <c r="P178" s="14"/>
      <c r="Q178" s="14"/>
      <c r="R178" s="23" t="str">
        <f t="array" ref="R178">IF(S178="","",XLOOKUP(S178,selector_21,selector_21_ids,""))</f>
        <v/>
      </c>
      <c r="S178" s="25"/>
      <c r="T178" s="14"/>
      <c r="U178" s="23" t="str">
        <f t="array" ref="U178">IF(V178="","",XLOOKUP(V178,selector_04,selector_04_ids,""))</f>
        <v/>
      </c>
      <c r="V178" s="25"/>
      <c r="W178" s="14"/>
      <c r="X178" s="27"/>
      <c r="Y178" s="14"/>
    </row>
    <row r="179">
      <c r="A179" s="14"/>
      <c r="B179" s="23" t="str">
        <f>IF($A179="","",'Система'!$B$4)</f>
        <v/>
      </c>
      <c r="C179" s="14"/>
      <c r="D179" s="23" t="str">
        <f t="array" ref="D179">IF(E179="","",XLOOKUP(E179,selector_19,selector_19_ids,""))</f>
        <v/>
      </c>
      <c r="E179" s="25"/>
      <c r="F179" s="14"/>
      <c r="G179" s="23" t="str">
        <f t="array" ref="G179">IF(H179="","",XLOOKUP(H179,selector_10,selector_10_ids,""))</f>
        <v/>
      </c>
      <c r="H179" s="25"/>
      <c r="I179" s="23" t="str">
        <f t="array" ref="I179">IF(J179="","",XLOOKUP(J179,selector_02,selector_02_ids,""))</f>
        <v/>
      </c>
      <c r="J179" s="25"/>
      <c r="K179" s="14"/>
      <c r="L179" s="14"/>
      <c r="M179" s="14"/>
      <c r="N179" s="14"/>
      <c r="O179" s="14"/>
      <c r="P179" s="14"/>
      <c r="Q179" s="14"/>
      <c r="R179" s="23" t="str">
        <f t="array" ref="R179">IF(S179="","",XLOOKUP(S179,selector_21,selector_21_ids,""))</f>
        <v/>
      </c>
      <c r="S179" s="25"/>
      <c r="T179" s="14"/>
      <c r="U179" s="23" t="str">
        <f t="array" ref="U179">IF(V179="","",XLOOKUP(V179,selector_04,selector_04_ids,""))</f>
        <v/>
      </c>
      <c r="V179" s="25"/>
      <c r="W179" s="14"/>
      <c r="X179" s="27"/>
      <c r="Y179" s="14"/>
    </row>
    <row r="180">
      <c r="A180" s="14"/>
      <c r="B180" s="23" t="str">
        <f>IF($A180="","",'Система'!$B$4)</f>
        <v/>
      </c>
      <c r="C180" s="14"/>
      <c r="D180" s="23" t="str">
        <f t="array" ref="D180">IF(E180="","",XLOOKUP(E180,selector_19,selector_19_ids,""))</f>
        <v/>
      </c>
      <c r="E180" s="25"/>
      <c r="F180" s="14"/>
      <c r="G180" s="23" t="str">
        <f t="array" ref="G180">IF(H180="","",XLOOKUP(H180,selector_10,selector_10_ids,""))</f>
        <v/>
      </c>
      <c r="H180" s="25"/>
      <c r="I180" s="23" t="str">
        <f t="array" ref="I180">IF(J180="","",XLOOKUP(J180,selector_02,selector_02_ids,""))</f>
        <v/>
      </c>
      <c r="J180" s="25"/>
      <c r="K180" s="14"/>
      <c r="L180" s="14"/>
      <c r="M180" s="14"/>
      <c r="N180" s="14"/>
      <c r="O180" s="14"/>
      <c r="P180" s="14"/>
      <c r="Q180" s="14"/>
      <c r="R180" s="23" t="str">
        <f t="array" ref="R180">IF(S180="","",XLOOKUP(S180,selector_21,selector_21_ids,""))</f>
        <v/>
      </c>
      <c r="S180" s="25"/>
      <c r="T180" s="14"/>
      <c r="U180" s="23" t="str">
        <f t="array" ref="U180">IF(V180="","",XLOOKUP(V180,selector_04,selector_04_ids,""))</f>
        <v/>
      </c>
      <c r="V180" s="25"/>
      <c r="W180" s="14"/>
      <c r="X180" s="27"/>
      <c r="Y180" s="14"/>
    </row>
    <row r="181">
      <c r="A181" s="14"/>
      <c r="B181" s="23" t="str">
        <f>IF($A181="","",'Система'!$B$4)</f>
        <v/>
      </c>
      <c r="C181" s="14"/>
      <c r="D181" s="23" t="str">
        <f t="array" ref="D181">IF(E181="","",XLOOKUP(E181,selector_19,selector_19_ids,""))</f>
        <v/>
      </c>
      <c r="E181" s="25"/>
      <c r="F181" s="14"/>
      <c r="G181" s="23" t="str">
        <f t="array" ref="G181">IF(H181="","",XLOOKUP(H181,selector_10,selector_10_ids,""))</f>
        <v/>
      </c>
      <c r="H181" s="25"/>
      <c r="I181" s="23" t="str">
        <f t="array" ref="I181">IF(J181="","",XLOOKUP(J181,selector_02,selector_02_ids,""))</f>
        <v/>
      </c>
      <c r="J181" s="25"/>
      <c r="K181" s="14"/>
      <c r="L181" s="14"/>
      <c r="M181" s="14"/>
      <c r="N181" s="14"/>
      <c r="O181" s="14"/>
      <c r="P181" s="14"/>
      <c r="Q181" s="14"/>
      <c r="R181" s="23" t="str">
        <f t="array" ref="R181">IF(S181="","",XLOOKUP(S181,selector_21,selector_21_ids,""))</f>
        <v/>
      </c>
      <c r="S181" s="25"/>
      <c r="T181" s="14"/>
      <c r="U181" s="23" t="str">
        <f t="array" ref="U181">IF(V181="","",XLOOKUP(V181,selector_04,selector_04_ids,""))</f>
        <v/>
      </c>
      <c r="V181" s="25"/>
      <c r="W181" s="14"/>
      <c r="X181" s="27"/>
      <c r="Y181" s="14"/>
    </row>
    <row r="182">
      <c r="A182" s="14"/>
      <c r="B182" s="23" t="str">
        <f>IF($A182="","",'Система'!$B$4)</f>
        <v/>
      </c>
      <c r="C182" s="14"/>
      <c r="D182" s="23" t="str">
        <f t="array" ref="D182">IF(E182="","",XLOOKUP(E182,selector_19,selector_19_ids,""))</f>
        <v/>
      </c>
      <c r="E182" s="25"/>
      <c r="F182" s="14"/>
      <c r="G182" s="23" t="str">
        <f t="array" ref="G182">IF(H182="","",XLOOKUP(H182,selector_10,selector_10_ids,""))</f>
        <v/>
      </c>
      <c r="H182" s="25"/>
      <c r="I182" s="23" t="str">
        <f t="array" ref="I182">IF(J182="","",XLOOKUP(J182,selector_02,selector_02_ids,""))</f>
        <v/>
      </c>
      <c r="J182" s="25"/>
      <c r="K182" s="14"/>
      <c r="L182" s="14"/>
      <c r="M182" s="14"/>
      <c r="N182" s="14"/>
      <c r="O182" s="14"/>
      <c r="P182" s="14"/>
      <c r="Q182" s="14"/>
      <c r="R182" s="23" t="str">
        <f t="array" ref="R182">IF(S182="","",XLOOKUP(S182,selector_21,selector_21_ids,""))</f>
        <v/>
      </c>
      <c r="S182" s="25"/>
      <c r="T182" s="14"/>
      <c r="U182" s="23" t="str">
        <f t="array" ref="U182">IF(V182="","",XLOOKUP(V182,selector_04,selector_04_ids,""))</f>
        <v/>
      </c>
      <c r="V182" s="25"/>
      <c r="W182" s="14"/>
      <c r="X182" s="27"/>
      <c r="Y182" s="14"/>
    </row>
    <row r="183">
      <c r="A183" s="14"/>
      <c r="B183" s="23" t="str">
        <f>IF($A183="","",'Система'!$B$4)</f>
        <v/>
      </c>
      <c r="C183" s="14"/>
      <c r="D183" s="23" t="str">
        <f t="array" ref="D183">IF(E183="","",XLOOKUP(E183,selector_19,selector_19_ids,""))</f>
        <v/>
      </c>
      <c r="E183" s="25"/>
      <c r="F183" s="14"/>
      <c r="G183" s="23" t="str">
        <f t="array" ref="G183">IF(H183="","",XLOOKUP(H183,selector_10,selector_10_ids,""))</f>
        <v/>
      </c>
      <c r="H183" s="25"/>
      <c r="I183" s="23" t="str">
        <f t="array" ref="I183">IF(J183="","",XLOOKUP(J183,selector_02,selector_02_ids,""))</f>
        <v/>
      </c>
      <c r="J183" s="25"/>
      <c r="K183" s="14"/>
      <c r="L183" s="14"/>
      <c r="M183" s="14"/>
      <c r="N183" s="14"/>
      <c r="O183" s="14"/>
      <c r="P183" s="14"/>
      <c r="Q183" s="14"/>
      <c r="R183" s="23" t="str">
        <f t="array" ref="R183">IF(S183="","",XLOOKUP(S183,selector_21,selector_21_ids,""))</f>
        <v/>
      </c>
      <c r="S183" s="25"/>
      <c r="T183" s="14"/>
      <c r="U183" s="23" t="str">
        <f t="array" ref="U183">IF(V183="","",XLOOKUP(V183,selector_04,selector_04_ids,""))</f>
        <v/>
      </c>
      <c r="V183" s="25"/>
      <c r="W183" s="14"/>
      <c r="X183" s="27"/>
      <c r="Y183" s="14"/>
    </row>
    <row r="184">
      <c r="A184" s="14"/>
      <c r="B184" s="23" t="str">
        <f>IF($A184="","",'Система'!$B$4)</f>
        <v/>
      </c>
      <c r="C184" s="14"/>
      <c r="D184" s="23" t="str">
        <f t="array" ref="D184">IF(E184="","",XLOOKUP(E184,selector_19,selector_19_ids,""))</f>
        <v/>
      </c>
      <c r="E184" s="25"/>
      <c r="F184" s="14"/>
      <c r="G184" s="23" t="str">
        <f t="array" ref="G184">IF(H184="","",XLOOKUP(H184,selector_10,selector_10_ids,""))</f>
        <v/>
      </c>
      <c r="H184" s="25"/>
      <c r="I184" s="23" t="str">
        <f t="array" ref="I184">IF(J184="","",XLOOKUP(J184,selector_02,selector_02_ids,""))</f>
        <v/>
      </c>
      <c r="J184" s="25"/>
      <c r="K184" s="14"/>
      <c r="L184" s="14"/>
      <c r="M184" s="14"/>
      <c r="N184" s="14"/>
      <c r="O184" s="14"/>
      <c r="P184" s="14"/>
      <c r="Q184" s="14"/>
      <c r="R184" s="23" t="str">
        <f t="array" ref="R184">IF(S184="","",XLOOKUP(S184,selector_21,selector_21_ids,""))</f>
        <v/>
      </c>
      <c r="S184" s="25"/>
      <c r="T184" s="14"/>
      <c r="U184" s="23" t="str">
        <f t="array" ref="U184">IF(V184="","",XLOOKUP(V184,selector_04,selector_04_ids,""))</f>
        <v/>
      </c>
      <c r="V184" s="25"/>
      <c r="W184" s="14"/>
      <c r="X184" s="27"/>
      <c r="Y184" s="14"/>
    </row>
    <row r="185">
      <c r="A185" s="14"/>
      <c r="B185" s="23" t="str">
        <f>IF($A185="","",'Система'!$B$4)</f>
        <v/>
      </c>
      <c r="C185" s="14"/>
      <c r="D185" s="23" t="str">
        <f t="array" ref="D185">IF(E185="","",XLOOKUP(E185,selector_19,selector_19_ids,""))</f>
        <v/>
      </c>
      <c r="E185" s="25"/>
      <c r="F185" s="14"/>
      <c r="G185" s="23" t="str">
        <f t="array" ref="G185">IF(H185="","",XLOOKUP(H185,selector_10,selector_10_ids,""))</f>
        <v/>
      </c>
      <c r="H185" s="25"/>
      <c r="I185" s="23" t="str">
        <f t="array" ref="I185">IF(J185="","",XLOOKUP(J185,selector_02,selector_02_ids,""))</f>
        <v/>
      </c>
      <c r="J185" s="25"/>
      <c r="K185" s="14"/>
      <c r="L185" s="14"/>
      <c r="M185" s="14"/>
      <c r="N185" s="14"/>
      <c r="O185" s="14"/>
      <c r="P185" s="14"/>
      <c r="Q185" s="14"/>
      <c r="R185" s="23" t="str">
        <f t="array" ref="R185">IF(S185="","",XLOOKUP(S185,selector_21,selector_21_ids,""))</f>
        <v/>
      </c>
      <c r="S185" s="25"/>
      <c r="T185" s="14"/>
      <c r="U185" s="23" t="str">
        <f t="array" ref="U185">IF(V185="","",XLOOKUP(V185,selector_04,selector_04_ids,""))</f>
        <v/>
      </c>
      <c r="V185" s="25"/>
      <c r="W185" s="14"/>
      <c r="X185" s="27"/>
      <c r="Y185" s="14"/>
    </row>
    <row r="186">
      <c r="A186" s="14"/>
      <c r="B186" s="23" t="str">
        <f>IF($A186="","",'Система'!$B$4)</f>
        <v/>
      </c>
      <c r="C186" s="14"/>
      <c r="D186" s="23" t="str">
        <f t="array" ref="D186">IF(E186="","",XLOOKUP(E186,selector_19,selector_19_ids,""))</f>
        <v/>
      </c>
      <c r="E186" s="25"/>
      <c r="F186" s="14"/>
      <c r="G186" s="23" t="str">
        <f t="array" ref="G186">IF(H186="","",XLOOKUP(H186,selector_10,selector_10_ids,""))</f>
        <v/>
      </c>
      <c r="H186" s="25"/>
      <c r="I186" s="23" t="str">
        <f t="array" ref="I186">IF(J186="","",XLOOKUP(J186,selector_02,selector_02_ids,""))</f>
        <v/>
      </c>
      <c r="J186" s="25"/>
      <c r="K186" s="14"/>
      <c r="L186" s="14"/>
      <c r="M186" s="14"/>
      <c r="N186" s="14"/>
      <c r="O186" s="14"/>
      <c r="P186" s="14"/>
      <c r="Q186" s="14"/>
      <c r="R186" s="23" t="str">
        <f t="array" ref="R186">IF(S186="","",XLOOKUP(S186,selector_21,selector_21_ids,""))</f>
        <v/>
      </c>
      <c r="S186" s="25"/>
      <c r="T186" s="14"/>
      <c r="U186" s="23" t="str">
        <f t="array" ref="U186">IF(V186="","",XLOOKUP(V186,selector_04,selector_04_ids,""))</f>
        <v/>
      </c>
      <c r="V186" s="25"/>
      <c r="W186" s="14"/>
      <c r="X186" s="27"/>
      <c r="Y186" s="14"/>
    </row>
    <row r="187">
      <c r="A187" s="14"/>
      <c r="B187" s="23" t="str">
        <f>IF($A187="","",'Система'!$B$4)</f>
        <v/>
      </c>
      <c r="C187" s="14"/>
      <c r="D187" s="23" t="str">
        <f t="array" ref="D187">IF(E187="","",XLOOKUP(E187,selector_19,selector_19_ids,""))</f>
        <v/>
      </c>
      <c r="E187" s="25"/>
      <c r="F187" s="14"/>
      <c r="G187" s="23" t="str">
        <f t="array" ref="G187">IF(H187="","",XLOOKUP(H187,selector_10,selector_10_ids,""))</f>
        <v/>
      </c>
      <c r="H187" s="25"/>
      <c r="I187" s="23" t="str">
        <f t="array" ref="I187">IF(J187="","",XLOOKUP(J187,selector_02,selector_02_ids,""))</f>
        <v/>
      </c>
      <c r="J187" s="25"/>
      <c r="K187" s="14"/>
      <c r="L187" s="14"/>
      <c r="M187" s="14"/>
      <c r="N187" s="14"/>
      <c r="O187" s="14"/>
      <c r="P187" s="14"/>
      <c r="Q187" s="14"/>
      <c r="R187" s="23" t="str">
        <f t="array" ref="R187">IF(S187="","",XLOOKUP(S187,selector_21,selector_21_ids,""))</f>
        <v/>
      </c>
      <c r="S187" s="25"/>
      <c r="T187" s="14"/>
      <c r="U187" s="23" t="str">
        <f t="array" ref="U187">IF(V187="","",XLOOKUP(V187,selector_04,selector_04_ids,""))</f>
        <v/>
      </c>
      <c r="V187" s="25"/>
      <c r="W187" s="14"/>
      <c r="X187" s="27"/>
      <c r="Y187" s="14"/>
    </row>
    <row r="188">
      <c r="A188" s="14"/>
      <c r="B188" s="23" t="str">
        <f>IF($A188="","",'Система'!$B$4)</f>
        <v/>
      </c>
      <c r="C188" s="14"/>
      <c r="D188" s="23" t="str">
        <f t="array" ref="D188">IF(E188="","",XLOOKUP(E188,selector_19,selector_19_ids,""))</f>
        <v/>
      </c>
      <c r="E188" s="25"/>
      <c r="F188" s="14"/>
      <c r="G188" s="23" t="str">
        <f t="array" ref="G188">IF(H188="","",XLOOKUP(H188,selector_10,selector_10_ids,""))</f>
        <v/>
      </c>
      <c r="H188" s="25"/>
      <c r="I188" s="23" t="str">
        <f t="array" ref="I188">IF(J188="","",XLOOKUP(J188,selector_02,selector_02_ids,""))</f>
        <v/>
      </c>
      <c r="J188" s="25"/>
      <c r="K188" s="14"/>
      <c r="L188" s="14"/>
      <c r="M188" s="14"/>
      <c r="N188" s="14"/>
      <c r="O188" s="14"/>
      <c r="P188" s="14"/>
      <c r="Q188" s="14"/>
      <c r="R188" s="23" t="str">
        <f t="array" ref="R188">IF(S188="","",XLOOKUP(S188,selector_21,selector_21_ids,""))</f>
        <v/>
      </c>
      <c r="S188" s="25"/>
      <c r="T188" s="14"/>
      <c r="U188" s="23" t="str">
        <f t="array" ref="U188">IF(V188="","",XLOOKUP(V188,selector_04,selector_04_ids,""))</f>
        <v/>
      </c>
      <c r="V188" s="25"/>
      <c r="W188" s="14"/>
      <c r="X188" s="27"/>
      <c r="Y188" s="14"/>
    </row>
    <row r="189">
      <c r="A189" s="14"/>
      <c r="B189" s="23" t="str">
        <f>IF($A189="","",'Система'!$B$4)</f>
        <v/>
      </c>
      <c r="C189" s="14"/>
      <c r="D189" s="23" t="str">
        <f t="array" ref="D189">IF(E189="","",XLOOKUP(E189,selector_19,selector_19_ids,""))</f>
        <v/>
      </c>
      <c r="E189" s="25"/>
      <c r="F189" s="14"/>
      <c r="G189" s="23" t="str">
        <f t="array" ref="G189">IF(H189="","",XLOOKUP(H189,selector_10,selector_10_ids,""))</f>
        <v/>
      </c>
      <c r="H189" s="25"/>
      <c r="I189" s="23" t="str">
        <f t="array" ref="I189">IF(J189="","",XLOOKUP(J189,selector_02,selector_02_ids,""))</f>
        <v/>
      </c>
      <c r="J189" s="25"/>
      <c r="K189" s="14"/>
      <c r="L189" s="14"/>
      <c r="M189" s="14"/>
      <c r="N189" s="14"/>
      <c r="O189" s="14"/>
      <c r="P189" s="14"/>
      <c r="Q189" s="14"/>
      <c r="R189" s="23" t="str">
        <f t="array" ref="R189">IF(S189="","",XLOOKUP(S189,selector_21,selector_21_ids,""))</f>
        <v/>
      </c>
      <c r="S189" s="25"/>
      <c r="T189" s="14"/>
      <c r="U189" s="23" t="str">
        <f t="array" ref="U189">IF(V189="","",XLOOKUP(V189,selector_04,selector_04_ids,""))</f>
        <v/>
      </c>
      <c r="V189" s="25"/>
      <c r="W189" s="14"/>
      <c r="X189" s="27"/>
      <c r="Y189" s="14"/>
    </row>
    <row r="190">
      <c r="A190" s="14"/>
      <c r="B190" s="23" t="str">
        <f>IF($A190="","",'Система'!$B$4)</f>
        <v/>
      </c>
      <c r="C190" s="14"/>
      <c r="D190" s="23" t="str">
        <f t="array" ref="D190">IF(E190="","",XLOOKUP(E190,selector_19,selector_19_ids,""))</f>
        <v/>
      </c>
      <c r="E190" s="25"/>
      <c r="F190" s="14"/>
      <c r="G190" s="23" t="str">
        <f t="array" ref="G190">IF(H190="","",XLOOKUP(H190,selector_10,selector_10_ids,""))</f>
        <v/>
      </c>
      <c r="H190" s="25"/>
      <c r="I190" s="23" t="str">
        <f t="array" ref="I190">IF(J190="","",XLOOKUP(J190,selector_02,selector_02_ids,""))</f>
        <v/>
      </c>
      <c r="J190" s="25"/>
      <c r="K190" s="14"/>
      <c r="L190" s="14"/>
      <c r="M190" s="14"/>
      <c r="N190" s="14"/>
      <c r="O190" s="14"/>
      <c r="P190" s="14"/>
      <c r="Q190" s="14"/>
      <c r="R190" s="23" t="str">
        <f t="array" ref="R190">IF(S190="","",XLOOKUP(S190,selector_21,selector_21_ids,""))</f>
        <v/>
      </c>
      <c r="S190" s="25"/>
      <c r="T190" s="14"/>
      <c r="U190" s="23" t="str">
        <f t="array" ref="U190">IF(V190="","",XLOOKUP(V190,selector_04,selector_04_ids,""))</f>
        <v/>
      </c>
      <c r="V190" s="25"/>
      <c r="W190" s="14"/>
      <c r="X190" s="27"/>
      <c r="Y190" s="14"/>
    </row>
    <row r="191">
      <c r="A191" s="14"/>
      <c r="B191" s="23" t="str">
        <f>IF($A191="","",'Система'!$B$4)</f>
        <v/>
      </c>
      <c r="C191" s="14"/>
      <c r="D191" s="23" t="str">
        <f t="array" ref="D191">IF(E191="","",XLOOKUP(E191,selector_19,selector_19_ids,""))</f>
        <v/>
      </c>
      <c r="E191" s="25"/>
      <c r="F191" s="14"/>
      <c r="G191" s="23" t="str">
        <f t="array" ref="G191">IF(H191="","",XLOOKUP(H191,selector_10,selector_10_ids,""))</f>
        <v/>
      </c>
      <c r="H191" s="25"/>
      <c r="I191" s="23" t="str">
        <f t="array" ref="I191">IF(J191="","",XLOOKUP(J191,selector_02,selector_02_ids,""))</f>
        <v/>
      </c>
      <c r="J191" s="25"/>
      <c r="K191" s="14"/>
      <c r="L191" s="14"/>
      <c r="M191" s="14"/>
      <c r="N191" s="14"/>
      <c r="O191" s="14"/>
      <c r="P191" s="14"/>
      <c r="Q191" s="14"/>
      <c r="R191" s="23" t="str">
        <f t="array" ref="R191">IF(S191="","",XLOOKUP(S191,selector_21,selector_21_ids,""))</f>
        <v/>
      </c>
      <c r="S191" s="25"/>
      <c r="T191" s="14"/>
      <c r="U191" s="23" t="str">
        <f t="array" ref="U191">IF(V191="","",XLOOKUP(V191,selector_04,selector_04_ids,""))</f>
        <v/>
      </c>
      <c r="V191" s="25"/>
      <c r="W191" s="14"/>
      <c r="X191" s="27"/>
      <c r="Y191" s="14"/>
    </row>
    <row r="192">
      <c r="A192" s="14"/>
      <c r="B192" s="23" t="str">
        <f>IF($A192="","",'Система'!$B$4)</f>
        <v/>
      </c>
      <c r="C192" s="14"/>
      <c r="D192" s="23" t="str">
        <f t="array" ref="D192">IF(E192="","",XLOOKUP(E192,selector_19,selector_19_ids,""))</f>
        <v/>
      </c>
      <c r="E192" s="25"/>
      <c r="F192" s="14"/>
      <c r="G192" s="23" t="str">
        <f t="array" ref="G192">IF(H192="","",XLOOKUP(H192,selector_10,selector_10_ids,""))</f>
        <v/>
      </c>
      <c r="H192" s="25"/>
      <c r="I192" s="23" t="str">
        <f t="array" ref="I192">IF(J192="","",XLOOKUP(J192,selector_02,selector_02_ids,""))</f>
        <v/>
      </c>
      <c r="J192" s="25"/>
      <c r="K192" s="14"/>
      <c r="L192" s="14"/>
      <c r="M192" s="14"/>
      <c r="N192" s="14"/>
      <c r="O192" s="14"/>
      <c r="P192" s="14"/>
      <c r="Q192" s="14"/>
      <c r="R192" s="23" t="str">
        <f t="array" ref="R192">IF(S192="","",XLOOKUP(S192,selector_21,selector_21_ids,""))</f>
        <v/>
      </c>
      <c r="S192" s="25"/>
      <c r="T192" s="14"/>
      <c r="U192" s="23" t="str">
        <f t="array" ref="U192">IF(V192="","",XLOOKUP(V192,selector_04,selector_04_ids,""))</f>
        <v/>
      </c>
      <c r="V192" s="25"/>
      <c r="W192" s="14"/>
      <c r="X192" s="27"/>
      <c r="Y192" s="14"/>
    </row>
    <row r="193">
      <c r="A193" s="14"/>
      <c r="B193" s="23" t="str">
        <f>IF($A193="","",'Система'!$B$4)</f>
        <v/>
      </c>
      <c r="C193" s="14"/>
      <c r="D193" s="23" t="str">
        <f t="array" ref="D193">IF(E193="","",XLOOKUP(E193,selector_19,selector_19_ids,""))</f>
        <v/>
      </c>
      <c r="E193" s="25"/>
      <c r="F193" s="14"/>
      <c r="G193" s="23" t="str">
        <f t="array" ref="G193">IF(H193="","",XLOOKUP(H193,selector_10,selector_10_ids,""))</f>
        <v/>
      </c>
      <c r="H193" s="25"/>
      <c r="I193" s="23" t="str">
        <f t="array" ref="I193">IF(J193="","",XLOOKUP(J193,selector_02,selector_02_ids,""))</f>
        <v/>
      </c>
      <c r="J193" s="25"/>
      <c r="K193" s="14"/>
      <c r="L193" s="14"/>
      <c r="M193" s="14"/>
      <c r="N193" s="14"/>
      <c r="O193" s="14"/>
      <c r="P193" s="14"/>
      <c r="Q193" s="14"/>
      <c r="R193" s="23" t="str">
        <f t="array" ref="R193">IF(S193="","",XLOOKUP(S193,selector_21,selector_21_ids,""))</f>
        <v/>
      </c>
      <c r="S193" s="25"/>
      <c r="T193" s="14"/>
      <c r="U193" s="23" t="str">
        <f t="array" ref="U193">IF(V193="","",XLOOKUP(V193,selector_04,selector_04_ids,""))</f>
        <v/>
      </c>
      <c r="V193" s="25"/>
      <c r="W193" s="14"/>
      <c r="X193" s="27"/>
      <c r="Y193" s="14"/>
    </row>
    <row r="194">
      <c r="A194" s="14"/>
      <c r="B194" s="23" t="str">
        <f>IF($A194="","",'Система'!$B$4)</f>
        <v/>
      </c>
      <c r="C194" s="14"/>
      <c r="D194" s="23" t="str">
        <f t="array" ref="D194">IF(E194="","",XLOOKUP(E194,selector_19,selector_19_ids,""))</f>
        <v/>
      </c>
      <c r="E194" s="25"/>
      <c r="F194" s="14"/>
      <c r="G194" s="23" t="str">
        <f t="array" ref="G194">IF(H194="","",XLOOKUP(H194,selector_10,selector_10_ids,""))</f>
        <v/>
      </c>
      <c r="H194" s="25"/>
      <c r="I194" s="23" t="str">
        <f t="array" ref="I194">IF(J194="","",XLOOKUP(J194,selector_02,selector_02_ids,""))</f>
        <v/>
      </c>
      <c r="J194" s="25"/>
      <c r="K194" s="14"/>
      <c r="L194" s="14"/>
      <c r="M194" s="14"/>
      <c r="N194" s="14"/>
      <c r="O194" s="14"/>
      <c r="P194" s="14"/>
      <c r="Q194" s="14"/>
      <c r="R194" s="23" t="str">
        <f t="array" ref="R194">IF(S194="","",XLOOKUP(S194,selector_21,selector_21_ids,""))</f>
        <v/>
      </c>
      <c r="S194" s="25"/>
      <c r="T194" s="14"/>
      <c r="U194" s="23" t="str">
        <f t="array" ref="U194">IF(V194="","",XLOOKUP(V194,selector_04,selector_04_ids,""))</f>
        <v/>
      </c>
      <c r="V194" s="25"/>
      <c r="W194" s="14"/>
      <c r="X194" s="27"/>
      <c r="Y194" s="14"/>
    </row>
    <row r="195">
      <c r="A195" s="14"/>
      <c r="B195" s="23" t="str">
        <f>IF($A195="","",'Система'!$B$4)</f>
        <v/>
      </c>
      <c r="C195" s="14"/>
      <c r="D195" s="23" t="str">
        <f t="array" ref="D195">IF(E195="","",XLOOKUP(E195,selector_19,selector_19_ids,""))</f>
        <v/>
      </c>
      <c r="E195" s="25"/>
      <c r="F195" s="14"/>
      <c r="G195" s="23" t="str">
        <f t="array" ref="G195">IF(H195="","",XLOOKUP(H195,selector_10,selector_10_ids,""))</f>
        <v/>
      </c>
      <c r="H195" s="25"/>
      <c r="I195" s="23" t="str">
        <f t="array" ref="I195">IF(J195="","",XLOOKUP(J195,selector_02,selector_02_ids,""))</f>
        <v/>
      </c>
      <c r="J195" s="25"/>
      <c r="K195" s="14"/>
      <c r="L195" s="14"/>
      <c r="M195" s="14"/>
      <c r="N195" s="14"/>
      <c r="O195" s="14"/>
      <c r="P195" s="14"/>
      <c r="Q195" s="14"/>
      <c r="R195" s="23" t="str">
        <f t="array" ref="R195">IF(S195="","",XLOOKUP(S195,selector_21,selector_21_ids,""))</f>
        <v/>
      </c>
      <c r="S195" s="25"/>
      <c r="T195" s="14"/>
      <c r="U195" s="23" t="str">
        <f t="array" ref="U195">IF(V195="","",XLOOKUP(V195,selector_04,selector_04_ids,""))</f>
        <v/>
      </c>
      <c r="V195" s="25"/>
      <c r="W195" s="14"/>
      <c r="X195" s="27"/>
      <c r="Y195" s="14"/>
    </row>
    <row r="196">
      <c r="A196" s="14"/>
      <c r="B196" s="23" t="str">
        <f>IF($A196="","",'Система'!$B$4)</f>
        <v/>
      </c>
      <c r="C196" s="14"/>
      <c r="D196" s="23" t="str">
        <f t="array" ref="D196">IF(E196="","",XLOOKUP(E196,selector_19,selector_19_ids,""))</f>
        <v/>
      </c>
      <c r="E196" s="25"/>
      <c r="F196" s="14"/>
      <c r="G196" s="23" t="str">
        <f t="array" ref="G196">IF(H196="","",XLOOKUP(H196,selector_10,selector_10_ids,""))</f>
        <v/>
      </c>
      <c r="H196" s="25"/>
      <c r="I196" s="23" t="str">
        <f t="array" ref="I196">IF(J196="","",XLOOKUP(J196,selector_02,selector_02_ids,""))</f>
        <v/>
      </c>
      <c r="J196" s="25"/>
      <c r="K196" s="14"/>
      <c r="L196" s="14"/>
      <c r="M196" s="14"/>
      <c r="N196" s="14"/>
      <c r="O196" s="14"/>
      <c r="P196" s="14"/>
      <c r="Q196" s="14"/>
      <c r="R196" s="23" t="str">
        <f t="array" ref="R196">IF(S196="","",XLOOKUP(S196,selector_21,selector_21_ids,""))</f>
        <v/>
      </c>
      <c r="S196" s="25"/>
      <c r="T196" s="14"/>
      <c r="U196" s="23" t="str">
        <f t="array" ref="U196">IF(V196="","",XLOOKUP(V196,selector_04,selector_04_ids,""))</f>
        <v/>
      </c>
      <c r="V196" s="25"/>
      <c r="W196" s="14"/>
      <c r="X196" s="27"/>
      <c r="Y196" s="14"/>
    </row>
    <row r="197">
      <c r="A197" s="14"/>
      <c r="B197" s="23" t="str">
        <f>IF($A197="","",'Система'!$B$4)</f>
        <v/>
      </c>
      <c r="C197" s="14"/>
      <c r="D197" s="23" t="str">
        <f t="array" ref="D197">IF(E197="","",XLOOKUP(E197,selector_19,selector_19_ids,""))</f>
        <v/>
      </c>
      <c r="E197" s="25"/>
      <c r="F197" s="14"/>
      <c r="G197" s="23" t="str">
        <f t="array" ref="G197">IF(H197="","",XLOOKUP(H197,selector_10,selector_10_ids,""))</f>
        <v/>
      </c>
      <c r="H197" s="25"/>
      <c r="I197" s="23" t="str">
        <f t="array" ref="I197">IF(J197="","",XLOOKUP(J197,selector_02,selector_02_ids,""))</f>
        <v/>
      </c>
      <c r="J197" s="25"/>
      <c r="K197" s="14"/>
      <c r="L197" s="14"/>
      <c r="M197" s="14"/>
      <c r="N197" s="14"/>
      <c r="O197" s="14"/>
      <c r="P197" s="14"/>
      <c r="Q197" s="14"/>
      <c r="R197" s="23" t="str">
        <f t="array" ref="R197">IF(S197="","",XLOOKUP(S197,selector_21,selector_21_ids,""))</f>
        <v/>
      </c>
      <c r="S197" s="25"/>
      <c r="T197" s="14"/>
      <c r="U197" s="23" t="str">
        <f t="array" ref="U197">IF(V197="","",XLOOKUP(V197,selector_04,selector_04_ids,""))</f>
        <v/>
      </c>
      <c r="V197" s="25"/>
      <c r="W197" s="14"/>
      <c r="X197" s="27"/>
      <c r="Y197" s="14"/>
    </row>
    <row r="198">
      <c r="A198" s="14"/>
      <c r="B198" s="23" t="str">
        <f>IF($A198="","",'Система'!$B$4)</f>
        <v/>
      </c>
      <c r="C198" s="14"/>
      <c r="D198" s="23" t="str">
        <f t="array" ref="D198">IF(E198="","",XLOOKUP(E198,selector_19,selector_19_ids,""))</f>
        <v/>
      </c>
      <c r="E198" s="25"/>
      <c r="F198" s="14"/>
      <c r="G198" s="23" t="str">
        <f t="array" ref="G198">IF(H198="","",XLOOKUP(H198,selector_10,selector_10_ids,""))</f>
        <v/>
      </c>
      <c r="H198" s="25"/>
      <c r="I198" s="23" t="str">
        <f t="array" ref="I198">IF(J198="","",XLOOKUP(J198,selector_02,selector_02_ids,""))</f>
        <v/>
      </c>
      <c r="J198" s="25"/>
      <c r="K198" s="14"/>
      <c r="L198" s="14"/>
      <c r="M198" s="14"/>
      <c r="N198" s="14"/>
      <c r="O198" s="14"/>
      <c r="P198" s="14"/>
      <c r="Q198" s="14"/>
      <c r="R198" s="23" t="str">
        <f t="array" ref="R198">IF(S198="","",XLOOKUP(S198,selector_21,selector_21_ids,""))</f>
        <v/>
      </c>
      <c r="S198" s="25"/>
      <c r="T198" s="14"/>
      <c r="U198" s="23" t="str">
        <f t="array" ref="U198">IF(V198="","",XLOOKUP(V198,selector_04,selector_04_ids,""))</f>
        <v/>
      </c>
      <c r="V198" s="25"/>
      <c r="W198" s="14"/>
      <c r="X198" s="27"/>
      <c r="Y198" s="14"/>
    </row>
    <row r="199">
      <c r="A199" s="14"/>
      <c r="B199" s="23" t="str">
        <f>IF($A199="","",'Система'!$B$4)</f>
        <v/>
      </c>
      <c r="C199" s="14"/>
      <c r="D199" s="23" t="str">
        <f t="array" ref="D199">IF(E199="","",XLOOKUP(E199,selector_19,selector_19_ids,""))</f>
        <v/>
      </c>
      <c r="E199" s="25"/>
      <c r="F199" s="14"/>
      <c r="G199" s="23" t="str">
        <f t="array" ref="G199">IF(H199="","",XLOOKUP(H199,selector_10,selector_10_ids,""))</f>
        <v/>
      </c>
      <c r="H199" s="25"/>
      <c r="I199" s="23" t="str">
        <f t="array" ref="I199">IF(J199="","",XLOOKUP(J199,selector_02,selector_02_ids,""))</f>
        <v/>
      </c>
      <c r="J199" s="25"/>
      <c r="K199" s="14"/>
      <c r="L199" s="14"/>
      <c r="M199" s="14"/>
      <c r="N199" s="14"/>
      <c r="O199" s="14"/>
      <c r="P199" s="14"/>
      <c r="Q199" s="14"/>
      <c r="R199" s="23" t="str">
        <f t="array" ref="R199">IF(S199="","",XLOOKUP(S199,selector_21,selector_21_ids,""))</f>
        <v/>
      </c>
      <c r="S199" s="25"/>
      <c r="T199" s="14"/>
      <c r="U199" s="23" t="str">
        <f t="array" ref="U199">IF(V199="","",XLOOKUP(V199,selector_04,selector_04_ids,""))</f>
        <v/>
      </c>
      <c r="V199" s="25"/>
      <c r="W199" s="14"/>
      <c r="X199" s="27"/>
      <c r="Y199" s="14"/>
    </row>
    <row r="200">
      <c r="A200" s="14"/>
      <c r="B200" s="23" t="str">
        <f>IF($A200="","",'Система'!$B$4)</f>
        <v/>
      </c>
      <c r="C200" s="14"/>
      <c r="D200" s="23" t="str">
        <f t="array" ref="D200">IF(E200="","",XLOOKUP(E200,selector_19,selector_19_ids,""))</f>
        <v/>
      </c>
      <c r="E200" s="25"/>
      <c r="F200" s="14"/>
      <c r="G200" s="23" t="str">
        <f t="array" ref="G200">IF(H200="","",XLOOKUP(H200,selector_10,selector_10_ids,""))</f>
        <v/>
      </c>
      <c r="H200" s="25"/>
      <c r="I200" s="23" t="str">
        <f t="array" ref="I200">IF(J200="","",XLOOKUP(J200,selector_02,selector_02_ids,""))</f>
        <v/>
      </c>
      <c r="J200" s="25"/>
      <c r="K200" s="14"/>
      <c r="L200" s="14"/>
      <c r="M200" s="14"/>
      <c r="N200" s="14"/>
      <c r="O200" s="14"/>
      <c r="P200" s="14"/>
      <c r="Q200" s="14"/>
      <c r="R200" s="23" t="str">
        <f t="array" ref="R200">IF(S200="","",XLOOKUP(S200,selector_21,selector_21_ids,""))</f>
        <v/>
      </c>
      <c r="S200" s="25"/>
      <c r="T200" s="14"/>
      <c r="U200" s="23" t="str">
        <f t="array" ref="U200">IF(V200="","",XLOOKUP(V200,selector_04,selector_04_ids,""))</f>
        <v/>
      </c>
      <c r="V200" s="25"/>
      <c r="W200" s="14"/>
      <c r="X200" s="27"/>
      <c r="Y200" s="14"/>
    </row>
    <row r="201">
      <c r="A201" s="14"/>
      <c r="B201" s="23" t="str">
        <f>IF($A201="","",'Система'!$B$4)</f>
        <v/>
      </c>
      <c r="C201" s="14"/>
      <c r="D201" s="23" t="str">
        <f t="array" ref="D201">IF(E201="","",XLOOKUP(E201,selector_19,selector_19_ids,""))</f>
        <v/>
      </c>
      <c r="E201" s="25"/>
      <c r="F201" s="14"/>
      <c r="G201" s="23" t="str">
        <f t="array" ref="G201">IF(H201="","",XLOOKUP(H201,selector_10,selector_10_ids,""))</f>
        <v/>
      </c>
      <c r="H201" s="25"/>
      <c r="I201" s="23" t="str">
        <f t="array" ref="I201">IF(J201="","",XLOOKUP(J201,selector_02,selector_02_ids,""))</f>
        <v/>
      </c>
      <c r="J201" s="25"/>
      <c r="K201" s="14"/>
      <c r="L201" s="14"/>
      <c r="M201" s="14"/>
      <c r="N201" s="14"/>
      <c r="O201" s="14"/>
      <c r="P201" s="14"/>
      <c r="Q201" s="14"/>
      <c r="R201" s="23" t="str">
        <f t="array" ref="R201">IF(S201="","",XLOOKUP(S201,selector_21,selector_21_ids,""))</f>
        <v/>
      </c>
      <c r="S201" s="25"/>
      <c r="T201" s="14"/>
      <c r="U201" s="23" t="str">
        <f t="array" ref="U201">IF(V201="","",XLOOKUP(V201,selector_04,selector_04_ids,""))</f>
        <v/>
      </c>
      <c r="V201" s="25"/>
      <c r="W201" s="14"/>
      <c r="X201" s="27"/>
      <c r="Y201" s="14"/>
    </row>
    <row r="202">
      <c r="A202" s="14"/>
      <c r="B202" s="23" t="str">
        <f>IF($A202="","",'Система'!$B$4)</f>
        <v/>
      </c>
      <c r="C202" s="14"/>
      <c r="D202" s="23" t="str">
        <f t="array" ref="D202">IF(E202="","",XLOOKUP(E202,selector_19,selector_19_ids,""))</f>
        <v/>
      </c>
      <c r="E202" s="25"/>
      <c r="F202" s="14"/>
      <c r="G202" s="23" t="str">
        <f t="array" ref="G202">IF(H202="","",XLOOKUP(H202,selector_10,selector_10_ids,""))</f>
        <v/>
      </c>
      <c r="H202" s="25"/>
      <c r="I202" s="23" t="str">
        <f t="array" ref="I202">IF(J202="","",XLOOKUP(J202,selector_02,selector_02_ids,""))</f>
        <v/>
      </c>
      <c r="J202" s="25"/>
      <c r="K202" s="14"/>
      <c r="L202" s="14"/>
      <c r="M202" s="14"/>
      <c r="N202" s="14"/>
      <c r="O202" s="14"/>
      <c r="P202" s="14"/>
      <c r="Q202" s="14"/>
      <c r="R202" s="23" t="str">
        <f t="array" ref="R202">IF(S202="","",XLOOKUP(S202,selector_21,selector_21_ids,""))</f>
        <v/>
      </c>
      <c r="S202" s="25"/>
      <c r="T202" s="14"/>
      <c r="U202" s="23" t="str">
        <f t="array" ref="U202">IF(V202="","",XLOOKUP(V202,selector_04,selector_04_ids,""))</f>
        <v/>
      </c>
      <c r="V202" s="25"/>
      <c r="W202" s="14"/>
      <c r="X202" s="27"/>
      <c r="Y202" s="14"/>
    </row>
    <row r="203">
      <c r="A203" s="14"/>
      <c r="B203" s="23" t="str">
        <f>IF($A203="","",'Система'!$B$4)</f>
        <v/>
      </c>
      <c r="C203" s="14"/>
      <c r="D203" s="23" t="str">
        <f t="array" ref="D203">IF(E203="","",XLOOKUP(E203,selector_19,selector_19_ids,""))</f>
        <v/>
      </c>
      <c r="E203" s="25"/>
      <c r="F203" s="14"/>
      <c r="G203" s="23" t="str">
        <f t="array" ref="G203">IF(H203="","",XLOOKUP(H203,selector_10,selector_10_ids,""))</f>
        <v/>
      </c>
      <c r="H203" s="25"/>
      <c r="I203" s="23" t="str">
        <f t="array" ref="I203">IF(J203="","",XLOOKUP(J203,selector_02,selector_02_ids,""))</f>
        <v/>
      </c>
      <c r="J203" s="25"/>
      <c r="K203" s="14"/>
      <c r="L203" s="14"/>
      <c r="M203" s="14"/>
      <c r="N203" s="14"/>
      <c r="O203" s="14"/>
      <c r="P203" s="14"/>
      <c r="Q203" s="14"/>
      <c r="R203" s="23" t="str">
        <f t="array" ref="R203">IF(S203="","",XLOOKUP(S203,selector_21,selector_21_ids,""))</f>
        <v/>
      </c>
      <c r="S203" s="25"/>
      <c r="T203" s="14"/>
      <c r="U203" s="23" t="str">
        <f t="array" ref="U203">IF(V203="","",XLOOKUP(V203,selector_04,selector_04_ids,""))</f>
        <v/>
      </c>
      <c r="V203" s="25"/>
      <c r="W203" s="14"/>
      <c r="X203" s="27"/>
      <c r="Y203" s="14"/>
    </row>
    <row r="204">
      <c r="A204" s="14"/>
      <c r="B204" s="23" t="str">
        <f>IF($A204="","",'Система'!$B$4)</f>
        <v/>
      </c>
      <c r="C204" s="14"/>
      <c r="D204" s="23" t="str">
        <f t="array" ref="D204">IF(E204="","",XLOOKUP(E204,selector_19,selector_19_ids,""))</f>
        <v/>
      </c>
      <c r="E204" s="25"/>
      <c r="F204" s="14"/>
      <c r="G204" s="23" t="str">
        <f t="array" ref="G204">IF(H204="","",XLOOKUP(H204,selector_10,selector_10_ids,""))</f>
        <v/>
      </c>
      <c r="H204" s="25"/>
      <c r="I204" s="23" t="str">
        <f t="array" ref="I204">IF(J204="","",XLOOKUP(J204,selector_02,selector_02_ids,""))</f>
        <v/>
      </c>
      <c r="J204" s="25"/>
      <c r="K204" s="14"/>
      <c r="L204" s="14"/>
      <c r="M204" s="14"/>
      <c r="N204" s="14"/>
      <c r="O204" s="14"/>
      <c r="P204" s="14"/>
      <c r="Q204" s="14"/>
      <c r="R204" s="23" t="str">
        <f t="array" ref="R204">IF(S204="","",XLOOKUP(S204,selector_21,selector_21_ids,""))</f>
        <v/>
      </c>
      <c r="S204" s="25"/>
      <c r="T204" s="14"/>
      <c r="U204" s="23" t="str">
        <f t="array" ref="U204">IF(V204="","",XLOOKUP(V204,selector_04,selector_04_ids,""))</f>
        <v/>
      </c>
      <c r="V204" s="25"/>
      <c r="W204" s="14"/>
      <c r="X204" s="27"/>
      <c r="Y204" s="14"/>
    </row>
    <row r="205">
      <c r="A205" s="14"/>
      <c r="B205" s="23" t="str">
        <f>IF($A205="","",'Система'!$B$4)</f>
        <v/>
      </c>
      <c r="C205" s="14"/>
      <c r="D205" s="23" t="str">
        <f t="array" ref="D205">IF(E205="","",XLOOKUP(E205,selector_19,selector_19_ids,""))</f>
        <v/>
      </c>
      <c r="E205" s="25"/>
      <c r="F205" s="14"/>
      <c r="G205" s="23" t="str">
        <f t="array" ref="G205">IF(H205="","",XLOOKUP(H205,selector_10,selector_10_ids,""))</f>
        <v/>
      </c>
      <c r="H205" s="25"/>
      <c r="I205" s="23" t="str">
        <f t="array" ref="I205">IF(J205="","",XLOOKUP(J205,selector_02,selector_02_ids,""))</f>
        <v/>
      </c>
      <c r="J205" s="25"/>
      <c r="K205" s="14"/>
      <c r="L205" s="14"/>
      <c r="M205" s="14"/>
      <c r="N205" s="14"/>
      <c r="O205" s="14"/>
      <c r="P205" s="14"/>
      <c r="Q205" s="14"/>
      <c r="R205" s="23" t="str">
        <f t="array" ref="R205">IF(S205="","",XLOOKUP(S205,selector_21,selector_21_ids,""))</f>
        <v/>
      </c>
      <c r="S205" s="25"/>
      <c r="T205" s="14"/>
      <c r="U205" s="23" t="str">
        <f t="array" ref="U205">IF(V205="","",XLOOKUP(V205,selector_04,selector_04_ids,""))</f>
        <v/>
      </c>
      <c r="V205" s="25"/>
      <c r="W205" s="14"/>
      <c r="X205" s="27"/>
      <c r="Y205" s="14"/>
    </row>
    <row r="206">
      <c r="A206" s="14"/>
      <c r="B206" s="23" t="str">
        <f>IF($A206="","",'Система'!$B$4)</f>
        <v/>
      </c>
      <c r="C206" s="14"/>
      <c r="D206" s="23" t="str">
        <f t="array" ref="D206">IF(E206="","",XLOOKUP(E206,selector_19,selector_19_ids,""))</f>
        <v/>
      </c>
      <c r="E206" s="25"/>
      <c r="F206" s="14"/>
      <c r="G206" s="23" t="str">
        <f t="array" ref="G206">IF(H206="","",XLOOKUP(H206,selector_10,selector_10_ids,""))</f>
        <v/>
      </c>
      <c r="H206" s="25"/>
      <c r="I206" s="23" t="str">
        <f t="array" ref="I206">IF(J206="","",XLOOKUP(J206,selector_02,selector_02_ids,""))</f>
        <v/>
      </c>
      <c r="J206" s="25"/>
      <c r="K206" s="14"/>
      <c r="L206" s="14"/>
      <c r="M206" s="14"/>
      <c r="N206" s="14"/>
      <c r="O206" s="14"/>
      <c r="P206" s="14"/>
      <c r="Q206" s="14"/>
      <c r="R206" s="23" t="str">
        <f t="array" ref="R206">IF(S206="","",XLOOKUP(S206,selector_21,selector_21_ids,""))</f>
        <v/>
      </c>
      <c r="S206" s="25"/>
      <c r="T206" s="14"/>
      <c r="U206" s="23" t="str">
        <f t="array" ref="U206">IF(V206="","",XLOOKUP(V206,selector_04,selector_04_ids,""))</f>
        <v/>
      </c>
      <c r="V206" s="25"/>
      <c r="W206" s="14"/>
      <c r="X206" s="27"/>
      <c r="Y206" s="14"/>
    </row>
    <row r="207">
      <c r="A207" s="14"/>
      <c r="B207" s="23" t="str">
        <f>IF($A207="","",'Система'!$B$4)</f>
        <v/>
      </c>
      <c r="C207" s="14"/>
      <c r="D207" s="23" t="str">
        <f t="array" ref="D207">IF(E207="","",XLOOKUP(E207,selector_19,selector_19_ids,""))</f>
        <v/>
      </c>
      <c r="E207" s="25"/>
      <c r="F207" s="14"/>
      <c r="G207" s="23" t="str">
        <f t="array" ref="G207">IF(H207="","",XLOOKUP(H207,selector_10,selector_10_ids,""))</f>
        <v/>
      </c>
      <c r="H207" s="25"/>
      <c r="I207" s="23" t="str">
        <f t="array" ref="I207">IF(J207="","",XLOOKUP(J207,selector_02,selector_02_ids,""))</f>
        <v/>
      </c>
      <c r="J207" s="25"/>
      <c r="K207" s="14"/>
      <c r="L207" s="14"/>
      <c r="M207" s="14"/>
      <c r="N207" s="14"/>
      <c r="O207" s="14"/>
      <c r="P207" s="14"/>
      <c r="Q207" s="14"/>
      <c r="R207" s="23" t="str">
        <f t="array" ref="R207">IF(S207="","",XLOOKUP(S207,selector_21,selector_21_ids,""))</f>
        <v/>
      </c>
      <c r="S207" s="25"/>
      <c r="T207" s="14"/>
      <c r="U207" s="23" t="str">
        <f t="array" ref="U207">IF(V207="","",XLOOKUP(V207,selector_04,selector_04_ids,""))</f>
        <v/>
      </c>
      <c r="V207" s="25"/>
      <c r="W207" s="14"/>
      <c r="X207" s="27"/>
      <c r="Y207" s="14"/>
    </row>
    <row r="208">
      <c r="A208" s="14"/>
      <c r="B208" s="23" t="str">
        <f>IF($A208="","",'Система'!$B$4)</f>
        <v/>
      </c>
      <c r="C208" s="14"/>
      <c r="D208" s="23" t="str">
        <f t="array" ref="D208">IF(E208="","",XLOOKUP(E208,selector_19,selector_19_ids,""))</f>
        <v/>
      </c>
      <c r="E208" s="25"/>
      <c r="F208" s="14"/>
      <c r="G208" s="23" t="str">
        <f t="array" ref="G208">IF(H208="","",XLOOKUP(H208,selector_10,selector_10_ids,""))</f>
        <v/>
      </c>
      <c r="H208" s="25"/>
      <c r="I208" s="23" t="str">
        <f t="array" ref="I208">IF(J208="","",XLOOKUP(J208,selector_02,selector_02_ids,""))</f>
        <v/>
      </c>
      <c r="J208" s="25"/>
      <c r="K208" s="14"/>
      <c r="L208" s="14"/>
      <c r="M208" s="14"/>
      <c r="N208" s="14"/>
      <c r="O208" s="14"/>
      <c r="P208" s="14"/>
      <c r="Q208" s="14"/>
      <c r="R208" s="23" t="str">
        <f t="array" ref="R208">IF(S208="","",XLOOKUP(S208,selector_21,selector_21_ids,""))</f>
        <v/>
      </c>
      <c r="S208" s="25"/>
      <c r="T208" s="14"/>
      <c r="U208" s="23" t="str">
        <f t="array" ref="U208">IF(V208="","",XLOOKUP(V208,selector_04,selector_04_ids,""))</f>
        <v/>
      </c>
      <c r="V208" s="25"/>
      <c r="W208" s="14"/>
      <c r="X208" s="27"/>
      <c r="Y208" s="14"/>
    </row>
    <row r="209">
      <c r="A209" s="14"/>
      <c r="B209" s="23" t="str">
        <f>IF($A209="","",'Система'!$B$4)</f>
        <v/>
      </c>
      <c r="C209" s="14"/>
      <c r="D209" s="23" t="str">
        <f t="array" ref="D209">IF(E209="","",XLOOKUP(E209,selector_19,selector_19_ids,""))</f>
        <v/>
      </c>
      <c r="E209" s="25"/>
      <c r="F209" s="14"/>
      <c r="G209" s="23" t="str">
        <f t="array" ref="G209">IF(H209="","",XLOOKUP(H209,selector_10,selector_10_ids,""))</f>
        <v/>
      </c>
      <c r="H209" s="25"/>
      <c r="I209" s="23" t="str">
        <f t="array" ref="I209">IF(J209="","",XLOOKUP(J209,selector_02,selector_02_ids,""))</f>
        <v/>
      </c>
      <c r="J209" s="25"/>
      <c r="K209" s="14"/>
      <c r="L209" s="14"/>
      <c r="M209" s="14"/>
      <c r="N209" s="14"/>
      <c r="O209" s="14"/>
      <c r="P209" s="14"/>
      <c r="Q209" s="14"/>
      <c r="R209" s="23" t="str">
        <f t="array" ref="R209">IF(S209="","",XLOOKUP(S209,selector_21,selector_21_ids,""))</f>
        <v/>
      </c>
      <c r="S209" s="25"/>
      <c r="T209" s="14"/>
      <c r="U209" s="23" t="str">
        <f t="array" ref="U209">IF(V209="","",XLOOKUP(V209,selector_04,selector_04_ids,""))</f>
        <v/>
      </c>
      <c r="V209" s="25"/>
      <c r="W209" s="14"/>
      <c r="X209" s="27"/>
      <c r="Y209" s="14"/>
    </row>
    <row r="210">
      <c r="A210" s="14"/>
      <c r="B210" s="23" t="str">
        <f>IF($A210="","",'Система'!$B$4)</f>
        <v/>
      </c>
      <c r="C210" s="14"/>
      <c r="D210" s="23" t="str">
        <f t="array" ref="D210">IF(E210="","",XLOOKUP(E210,selector_19,selector_19_ids,""))</f>
        <v/>
      </c>
      <c r="E210" s="25"/>
      <c r="F210" s="14"/>
      <c r="G210" s="23" t="str">
        <f t="array" ref="G210">IF(H210="","",XLOOKUP(H210,selector_10,selector_10_ids,""))</f>
        <v/>
      </c>
      <c r="H210" s="25"/>
      <c r="I210" s="23" t="str">
        <f t="array" ref="I210">IF(J210="","",XLOOKUP(J210,selector_02,selector_02_ids,""))</f>
        <v/>
      </c>
      <c r="J210" s="25"/>
      <c r="K210" s="14"/>
      <c r="L210" s="14"/>
      <c r="M210" s="14"/>
      <c r="N210" s="14"/>
      <c r="O210" s="14"/>
      <c r="P210" s="14"/>
      <c r="Q210" s="14"/>
      <c r="R210" s="23" t="str">
        <f t="array" ref="R210">IF(S210="","",XLOOKUP(S210,selector_21,selector_21_ids,""))</f>
        <v/>
      </c>
      <c r="S210" s="25"/>
      <c r="T210" s="14"/>
      <c r="U210" s="23" t="str">
        <f t="array" ref="U210">IF(V210="","",XLOOKUP(V210,selector_04,selector_04_ids,""))</f>
        <v/>
      </c>
      <c r="V210" s="25"/>
      <c r="W210" s="14"/>
      <c r="X210" s="27"/>
      <c r="Y210" s="14"/>
    </row>
    <row r="211">
      <c r="A211" s="14"/>
      <c r="B211" s="23" t="str">
        <f>IF($A211="","",'Система'!$B$4)</f>
        <v/>
      </c>
      <c r="C211" s="14"/>
      <c r="D211" s="23" t="str">
        <f t="array" ref="D211">IF(E211="","",XLOOKUP(E211,selector_19,selector_19_ids,""))</f>
        <v/>
      </c>
      <c r="E211" s="25"/>
      <c r="F211" s="14"/>
      <c r="G211" s="23" t="str">
        <f t="array" ref="G211">IF(H211="","",XLOOKUP(H211,selector_10,selector_10_ids,""))</f>
        <v/>
      </c>
      <c r="H211" s="25"/>
      <c r="I211" s="23" t="str">
        <f t="array" ref="I211">IF(J211="","",XLOOKUP(J211,selector_02,selector_02_ids,""))</f>
        <v/>
      </c>
      <c r="J211" s="25"/>
      <c r="K211" s="14"/>
      <c r="L211" s="14"/>
      <c r="M211" s="14"/>
      <c r="N211" s="14"/>
      <c r="O211" s="14"/>
      <c r="P211" s="14"/>
      <c r="Q211" s="14"/>
      <c r="R211" s="23" t="str">
        <f t="array" ref="R211">IF(S211="","",XLOOKUP(S211,selector_21,selector_21_ids,""))</f>
        <v/>
      </c>
      <c r="S211" s="25"/>
      <c r="T211" s="14"/>
      <c r="U211" s="23" t="str">
        <f t="array" ref="U211">IF(V211="","",XLOOKUP(V211,selector_04,selector_04_ids,""))</f>
        <v/>
      </c>
      <c r="V211" s="25"/>
      <c r="W211" s="14"/>
      <c r="X211" s="27"/>
      <c r="Y211" s="14"/>
    </row>
    <row r="212">
      <c r="A212" s="14"/>
      <c r="B212" s="23" t="str">
        <f>IF($A212="","",'Система'!$B$4)</f>
        <v/>
      </c>
      <c r="C212" s="14"/>
      <c r="D212" s="23" t="str">
        <f t="array" ref="D212">IF(E212="","",XLOOKUP(E212,selector_19,selector_19_ids,""))</f>
        <v/>
      </c>
      <c r="E212" s="25"/>
      <c r="F212" s="14"/>
      <c r="G212" s="23" t="str">
        <f t="array" ref="G212">IF(H212="","",XLOOKUP(H212,selector_10,selector_10_ids,""))</f>
        <v/>
      </c>
      <c r="H212" s="25"/>
      <c r="I212" s="23" t="str">
        <f t="array" ref="I212">IF(J212="","",XLOOKUP(J212,selector_02,selector_02_ids,""))</f>
        <v/>
      </c>
      <c r="J212" s="25"/>
      <c r="K212" s="14"/>
      <c r="L212" s="14"/>
      <c r="M212" s="14"/>
      <c r="N212" s="14"/>
      <c r="O212" s="14"/>
      <c r="P212" s="14"/>
      <c r="Q212" s="14"/>
      <c r="R212" s="23" t="str">
        <f t="array" ref="R212">IF(S212="","",XLOOKUP(S212,selector_21,selector_21_ids,""))</f>
        <v/>
      </c>
      <c r="S212" s="25"/>
      <c r="T212" s="14"/>
      <c r="U212" s="23" t="str">
        <f t="array" ref="U212">IF(V212="","",XLOOKUP(V212,selector_04,selector_04_ids,""))</f>
        <v/>
      </c>
      <c r="V212" s="25"/>
      <c r="W212" s="14"/>
      <c r="X212" s="27"/>
      <c r="Y212" s="14"/>
    </row>
    <row r="213">
      <c r="A213" s="14"/>
      <c r="B213" s="23" t="str">
        <f>IF($A213="","",'Система'!$B$4)</f>
        <v/>
      </c>
      <c r="C213" s="14"/>
      <c r="D213" s="23" t="str">
        <f t="array" ref="D213">IF(E213="","",XLOOKUP(E213,selector_19,selector_19_ids,""))</f>
        <v/>
      </c>
      <c r="E213" s="25"/>
      <c r="F213" s="14"/>
      <c r="G213" s="23" t="str">
        <f t="array" ref="G213">IF(H213="","",XLOOKUP(H213,selector_10,selector_10_ids,""))</f>
        <v/>
      </c>
      <c r="H213" s="25"/>
      <c r="I213" s="23" t="str">
        <f t="array" ref="I213">IF(J213="","",XLOOKUP(J213,selector_02,selector_02_ids,""))</f>
        <v/>
      </c>
      <c r="J213" s="25"/>
      <c r="K213" s="14"/>
      <c r="L213" s="14"/>
      <c r="M213" s="14"/>
      <c r="N213" s="14"/>
      <c r="O213" s="14"/>
      <c r="P213" s="14"/>
      <c r="Q213" s="14"/>
      <c r="R213" s="23" t="str">
        <f t="array" ref="R213">IF(S213="","",XLOOKUP(S213,selector_21,selector_21_ids,""))</f>
        <v/>
      </c>
      <c r="S213" s="25"/>
      <c r="T213" s="14"/>
      <c r="U213" s="23" t="str">
        <f t="array" ref="U213">IF(V213="","",XLOOKUP(V213,selector_04,selector_04_ids,""))</f>
        <v/>
      </c>
      <c r="V213" s="25"/>
      <c r="W213" s="14"/>
      <c r="X213" s="27"/>
      <c r="Y213" s="14"/>
    </row>
    <row r="214">
      <c r="A214" s="14"/>
      <c r="B214" s="23" t="str">
        <f>IF($A214="","",'Система'!$B$4)</f>
        <v/>
      </c>
      <c r="C214" s="14"/>
      <c r="D214" s="23" t="str">
        <f t="array" ref="D214">IF(E214="","",XLOOKUP(E214,selector_19,selector_19_ids,""))</f>
        <v/>
      </c>
      <c r="E214" s="25"/>
      <c r="F214" s="14"/>
      <c r="G214" s="23" t="str">
        <f t="array" ref="G214">IF(H214="","",XLOOKUP(H214,selector_10,selector_10_ids,""))</f>
        <v/>
      </c>
      <c r="H214" s="25"/>
      <c r="I214" s="23" t="str">
        <f t="array" ref="I214">IF(J214="","",XLOOKUP(J214,selector_02,selector_02_ids,""))</f>
        <v/>
      </c>
      <c r="J214" s="25"/>
      <c r="K214" s="14"/>
      <c r="L214" s="14"/>
      <c r="M214" s="14"/>
      <c r="N214" s="14"/>
      <c r="O214" s="14"/>
      <c r="P214" s="14"/>
      <c r="Q214" s="14"/>
      <c r="R214" s="23" t="str">
        <f t="array" ref="R214">IF(S214="","",XLOOKUP(S214,selector_21,selector_21_ids,""))</f>
        <v/>
      </c>
      <c r="S214" s="25"/>
      <c r="T214" s="14"/>
      <c r="U214" s="23" t="str">
        <f t="array" ref="U214">IF(V214="","",XLOOKUP(V214,selector_04,selector_04_ids,""))</f>
        <v/>
      </c>
      <c r="V214" s="25"/>
      <c r="W214" s="14"/>
      <c r="X214" s="27"/>
      <c r="Y214" s="14"/>
    </row>
    <row r="215">
      <c r="A215" s="14"/>
      <c r="B215" s="23" t="str">
        <f>IF($A215="","",'Система'!$B$4)</f>
        <v/>
      </c>
      <c r="C215" s="14"/>
      <c r="D215" s="23" t="str">
        <f t="array" ref="D215">IF(E215="","",XLOOKUP(E215,selector_19,selector_19_ids,""))</f>
        <v/>
      </c>
      <c r="E215" s="25"/>
      <c r="F215" s="14"/>
      <c r="G215" s="23" t="str">
        <f t="array" ref="G215">IF(H215="","",XLOOKUP(H215,selector_10,selector_10_ids,""))</f>
        <v/>
      </c>
      <c r="H215" s="25"/>
      <c r="I215" s="23" t="str">
        <f t="array" ref="I215">IF(J215="","",XLOOKUP(J215,selector_02,selector_02_ids,""))</f>
        <v/>
      </c>
      <c r="J215" s="25"/>
      <c r="K215" s="14"/>
      <c r="L215" s="14"/>
      <c r="M215" s="14"/>
      <c r="N215" s="14"/>
      <c r="O215" s="14"/>
      <c r="P215" s="14"/>
      <c r="Q215" s="14"/>
      <c r="R215" s="23" t="str">
        <f t="array" ref="R215">IF(S215="","",XLOOKUP(S215,selector_21,selector_21_ids,""))</f>
        <v/>
      </c>
      <c r="S215" s="25"/>
      <c r="T215" s="14"/>
      <c r="U215" s="23" t="str">
        <f t="array" ref="U215">IF(V215="","",XLOOKUP(V215,selector_04,selector_04_ids,""))</f>
        <v/>
      </c>
      <c r="V215" s="25"/>
      <c r="W215" s="14"/>
      <c r="X215" s="27"/>
      <c r="Y215" s="14"/>
    </row>
    <row r="216">
      <c r="A216" s="14"/>
      <c r="B216" s="23" t="str">
        <f>IF($A216="","",'Система'!$B$4)</f>
        <v/>
      </c>
      <c r="C216" s="14"/>
      <c r="D216" s="23" t="str">
        <f t="array" ref="D216">IF(E216="","",XLOOKUP(E216,selector_19,selector_19_ids,""))</f>
        <v/>
      </c>
      <c r="E216" s="25"/>
      <c r="F216" s="14"/>
      <c r="G216" s="23" t="str">
        <f t="array" ref="G216">IF(H216="","",XLOOKUP(H216,selector_10,selector_10_ids,""))</f>
        <v/>
      </c>
      <c r="H216" s="25"/>
      <c r="I216" s="23" t="str">
        <f t="array" ref="I216">IF(J216="","",XLOOKUP(J216,selector_02,selector_02_ids,""))</f>
        <v/>
      </c>
      <c r="J216" s="25"/>
      <c r="K216" s="14"/>
      <c r="L216" s="14"/>
      <c r="M216" s="14"/>
      <c r="N216" s="14"/>
      <c r="O216" s="14"/>
      <c r="P216" s="14"/>
      <c r="Q216" s="14"/>
      <c r="R216" s="23" t="str">
        <f t="array" ref="R216">IF(S216="","",XLOOKUP(S216,selector_21,selector_21_ids,""))</f>
        <v/>
      </c>
      <c r="S216" s="25"/>
      <c r="T216" s="14"/>
      <c r="U216" s="23" t="str">
        <f t="array" ref="U216">IF(V216="","",XLOOKUP(V216,selector_04,selector_04_ids,""))</f>
        <v/>
      </c>
      <c r="V216" s="25"/>
      <c r="W216" s="14"/>
      <c r="X216" s="27"/>
      <c r="Y216" s="14"/>
    </row>
    <row r="217">
      <c r="A217" s="14"/>
      <c r="B217" s="23" t="str">
        <f>IF($A217="","",'Система'!$B$4)</f>
        <v/>
      </c>
      <c r="C217" s="14"/>
      <c r="D217" s="23" t="str">
        <f t="array" ref="D217">IF(E217="","",XLOOKUP(E217,selector_19,selector_19_ids,""))</f>
        <v/>
      </c>
      <c r="E217" s="25"/>
      <c r="F217" s="14"/>
      <c r="G217" s="23" t="str">
        <f t="array" ref="G217">IF(H217="","",XLOOKUP(H217,selector_10,selector_10_ids,""))</f>
        <v/>
      </c>
      <c r="H217" s="25"/>
      <c r="I217" s="23" t="str">
        <f t="array" ref="I217">IF(J217="","",XLOOKUP(J217,selector_02,selector_02_ids,""))</f>
        <v/>
      </c>
      <c r="J217" s="25"/>
      <c r="K217" s="14"/>
      <c r="L217" s="14"/>
      <c r="M217" s="14"/>
      <c r="N217" s="14"/>
      <c r="O217" s="14"/>
      <c r="P217" s="14"/>
      <c r="Q217" s="14"/>
      <c r="R217" s="23" t="str">
        <f t="array" ref="R217">IF(S217="","",XLOOKUP(S217,selector_21,selector_21_ids,""))</f>
        <v/>
      </c>
      <c r="S217" s="25"/>
      <c r="T217" s="14"/>
      <c r="U217" s="23" t="str">
        <f t="array" ref="U217">IF(V217="","",XLOOKUP(V217,selector_04,selector_04_ids,""))</f>
        <v/>
      </c>
      <c r="V217" s="25"/>
      <c r="W217" s="14"/>
      <c r="X217" s="27"/>
      <c r="Y217" s="14"/>
    </row>
    <row r="218">
      <c r="A218" s="14"/>
      <c r="B218" s="23" t="str">
        <f>IF($A218="","",'Система'!$B$4)</f>
        <v/>
      </c>
      <c r="C218" s="14"/>
      <c r="D218" s="23" t="str">
        <f t="array" ref="D218">IF(E218="","",XLOOKUP(E218,selector_19,selector_19_ids,""))</f>
        <v/>
      </c>
      <c r="E218" s="25"/>
      <c r="F218" s="14"/>
      <c r="G218" s="23" t="str">
        <f t="array" ref="G218">IF(H218="","",XLOOKUP(H218,selector_10,selector_10_ids,""))</f>
        <v/>
      </c>
      <c r="H218" s="25"/>
      <c r="I218" s="23" t="str">
        <f t="array" ref="I218">IF(J218="","",XLOOKUP(J218,selector_02,selector_02_ids,""))</f>
        <v/>
      </c>
      <c r="J218" s="25"/>
      <c r="K218" s="14"/>
      <c r="L218" s="14"/>
      <c r="M218" s="14"/>
      <c r="N218" s="14"/>
      <c r="O218" s="14"/>
      <c r="P218" s="14"/>
      <c r="Q218" s="14"/>
      <c r="R218" s="23" t="str">
        <f t="array" ref="R218">IF(S218="","",XLOOKUP(S218,selector_21,selector_21_ids,""))</f>
        <v/>
      </c>
      <c r="S218" s="25"/>
      <c r="T218" s="14"/>
      <c r="U218" s="23" t="str">
        <f t="array" ref="U218">IF(V218="","",XLOOKUP(V218,selector_04,selector_04_ids,""))</f>
        <v/>
      </c>
      <c r="V218" s="25"/>
      <c r="W218" s="14"/>
      <c r="X218" s="27"/>
      <c r="Y218" s="14"/>
    </row>
    <row r="219">
      <c r="A219" s="14"/>
      <c r="B219" s="23" t="str">
        <f>IF($A219="","",'Система'!$B$4)</f>
        <v/>
      </c>
      <c r="C219" s="14"/>
      <c r="D219" s="23" t="str">
        <f t="array" ref="D219">IF(E219="","",XLOOKUP(E219,selector_19,selector_19_ids,""))</f>
        <v/>
      </c>
      <c r="E219" s="25"/>
      <c r="F219" s="14"/>
      <c r="G219" s="23" t="str">
        <f t="array" ref="G219">IF(H219="","",XLOOKUP(H219,selector_10,selector_10_ids,""))</f>
        <v/>
      </c>
      <c r="H219" s="25"/>
      <c r="I219" s="23" t="str">
        <f t="array" ref="I219">IF(J219="","",XLOOKUP(J219,selector_02,selector_02_ids,""))</f>
        <v/>
      </c>
      <c r="J219" s="25"/>
      <c r="K219" s="14"/>
      <c r="L219" s="14"/>
      <c r="M219" s="14"/>
      <c r="N219" s="14"/>
      <c r="O219" s="14"/>
      <c r="P219" s="14"/>
      <c r="Q219" s="14"/>
      <c r="R219" s="23" t="str">
        <f t="array" ref="R219">IF(S219="","",XLOOKUP(S219,selector_21,selector_21_ids,""))</f>
        <v/>
      </c>
      <c r="S219" s="25"/>
      <c r="T219" s="14"/>
      <c r="U219" s="23" t="str">
        <f t="array" ref="U219">IF(V219="","",XLOOKUP(V219,selector_04,selector_04_ids,""))</f>
        <v/>
      </c>
      <c r="V219" s="25"/>
      <c r="W219" s="14"/>
      <c r="X219" s="27"/>
      <c r="Y219" s="14"/>
    </row>
    <row r="220">
      <c r="A220" s="14"/>
      <c r="B220" s="23" t="str">
        <f>IF($A220="","",'Система'!$B$4)</f>
        <v/>
      </c>
      <c r="C220" s="14"/>
      <c r="D220" s="23" t="str">
        <f t="array" ref="D220">IF(E220="","",XLOOKUP(E220,selector_19,selector_19_ids,""))</f>
        <v/>
      </c>
      <c r="E220" s="25"/>
      <c r="F220" s="14"/>
      <c r="G220" s="23" t="str">
        <f t="array" ref="G220">IF(H220="","",XLOOKUP(H220,selector_10,selector_10_ids,""))</f>
        <v/>
      </c>
      <c r="H220" s="25"/>
      <c r="I220" s="23" t="str">
        <f t="array" ref="I220">IF(J220="","",XLOOKUP(J220,selector_02,selector_02_ids,""))</f>
        <v/>
      </c>
      <c r="J220" s="25"/>
      <c r="K220" s="14"/>
      <c r="L220" s="14"/>
      <c r="M220" s="14"/>
      <c r="N220" s="14"/>
      <c r="O220" s="14"/>
      <c r="P220" s="14"/>
      <c r="Q220" s="14"/>
      <c r="R220" s="23" t="str">
        <f t="array" ref="R220">IF(S220="","",XLOOKUP(S220,selector_21,selector_21_ids,""))</f>
        <v/>
      </c>
      <c r="S220" s="25"/>
      <c r="T220" s="14"/>
      <c r="U220" s="23" t="str">
        <f t="array" ref="U220">IF(V220="","",XLOOKUP(V220,selector_04,selector_04_ids,""))</f>
        <v/>
      </c>
      <c r="V220" s="25"/>
      <c r="W220" s="14"/>
      <c r="X220" s="27"/>
      <c r="Y220" s="14"/>
    </row>
    <row r="221">
      <c r="A221" s="14"/>
      <c r="B221" s="23" t="str">
        <f>IF($A221="","",'Система'!$B$4)</f>
        <v/>
      </c>
      <c r="C221" s="14"/>
      <c r="D221" s="23" t="str">
        <f t="array" ref="D221">IF(E221="","",XLOOKUP(E221,selector_19,selector_19_ids,""))</f>
        <v/>
      </c>
      <c r="E221" s="25"/>
      <c r="F221" s="14"/>
      <c r="G221" s="23" t="str">
        <f t="array" ref="G221">IF(H221="","",XLOOKUP(H221,selector_10,selector_10_ids,""))</f>
        <v/>
      </c>
      <c r="H221" s="25"/>
      <c r="I221" s="23" t="str">
        <f t="array" ref="I221">IF(J221="","",XLOOKUP(J221,selector_02,selector_02_ids,""))</f>
        <v/>
      </c>
      <c r="J221" s="25"/>
      <c r="K221" s="14"/>
      <c r="L221" s="14"/>
      <c r="M221" s="14"/>
      <c r="N221" s="14"/>
      <c r="O221" s="14"/>
      <c r="P221" s="14"/>
      <c r="Q221" s="14"/>
      <c r="R221" s="23" t="str">
        <f t="array" ref="R221">IF(S221="","",XLOOKUP(S221,selector_21,selector_21_ids,""))</f>
        <v/>
      </c>
      <c r="S221" s="25"/>
      <c r="T221" s="14"/>
      <c r="U221" s="23" t="str">
        <f t="array" ref="U221">IF(V221="","",XLOOKUP(V221,selector_04,selector_04_ids,""))</f>
        <v/>
      </c>
      <c r="V221" s="25"/>
      <c r="W221" s="14"/>
      <c r="X221" s="27"/>
      <c r="Y221" s="14"/>
    </row>
    <row r="222">
      <c r="A222" s="14"/>
      <c r="B222" s="23" t="str">
        <f>IF($A222="","",'Система'!$B$4)</f>
        <v/>
      </c>
      <c r="C222" s="14"/>
      <c r="D222" s="23" t="str">
        <f t="array" ref="D222">IF(E222="","",XLOOKUP(E222,selector_19,selector_19_ids,""))</f>
        <v/>
      </c>
      <c r="E222" s="25"/>
      <c r="F222" s="14"/>
      <c r="G222" s="23" t="str">
        <f t="array" ref="G222">IF(H222="","",XLOOKUP(H222,selector_10,selector_10_ids,""))</f>
        <v/>
      </c>
      <c r="H222" s="25"/>
      <c r="I222" s="23" t="str">
        <f t="array" ref="I222">IF(J222="","",XLOOKUP(J222,selector_02,selector_02_ids,""))</f>
        <v/>
      </c>
      <c r="J222" s="25"/>
      <c r="K222" s="14"/>
      <c r="L222" s="14"/>
      <c r="M222" s="14"/>
      <c r="N222" s="14"/>
      <c r="O222" s="14"/>
      <c r="P222" s="14"/>
      <c r="Q222" s="14"/>
      <c r="R222" s="23" t="str">
        <f t="array" ref="R222">IF(S222="","",XLOOKUP(S222,selector_21,selector_21_ids,""))</f>
        <v/>
      </c>
      <c r="S222" s="25"/>
      <c r="T222" s="14"/>
      <c r="U222" s="23" t="str">
        <f t="array" ref="U222">IF(V222="","",XLOOKUP(V222,selector_04,selector_04_ids,""))</f>
        <v/>
      </c>
      <c r="V222" s="25"/>
      <c r="W222" s="14"/>
      <c r="X222" s="27"/>
      <c r="Y222" s="14"/>
    </row>
    <row r="223">
      <c r="A223" s="14"/>
      <c r="B223" s="23" t="str">
        <f>IF($A223="","",'Система'!$B$4)</f>
        <v/>
      </c>
      <c r="C223" s="14"/>
      <c r="D223" s="23" t="str">
        <f t="array" ref="D223">IF(E223="","",XLOOKUP(E223,selector_19,selector_19_ids,""))</f>
        <v/>
      </c>
      <c r="E223" s="25"/>
      <c r="F223" s="14"/>
      <c r="G223" s="23" t="str">
        <f t="array" ref="G223">IF(H223="","",XLOOKUP(H223,selector_10,selector_10_ids,""))</f>
        <v/>
      </c>
      <c r="H223" s="25"/>
      <c r="I223" s="23" t="str">
        <f t="array" ref="I223">IF(J223="","",XLOOKUP(J223,selector_02,selector_02_ids,""))</f>
        <v/>
      </c>
      <c r="J223" s="25"/>
      <c r="K223" s="14"/>
      <c r="L223" s="14"/>
      <c r="M223" s="14"/>
      <c r="N223" s="14"/>
      <c r="O223" s="14"/>
      <c r="P223" s="14"/>
      <c r="Q223" s="14"/>
      <c r="R223" s="23" t="str">
        <f t="array" ref="R223">IF(S223="","",XLOOKUP(S223,selector_21,selector_21_ids,""))</f>
        <v/>
      </c>
      <c r="S223" s="25"/>
      <c r="T223" s="14"/>
      <c r="U223" s="23" t="str">
        <f t="array" ref="U223">IF(V223="","",XLOOKUP(V223,selector_04,selector_04_ids,""))</f>
        <v/>
      </c>
      <c r="V223" s="25"/>
      <c r="W223" s="14"/>
      <c r="X223" s="27"/>
      <c r="Y223" s="14"/>
    </row>
    <row r="224">
      <c r="A224" s="14"/>
      <c r="B224" s="23" t="str">
        <f>IF($A224="","",'Система'!$B$4)</f>
        <v/>
      </c>
      <c r="C224" s="14"/>
      <c r="D224" s="23" t="str">
        <f t="array" ref="D224">IF(E224="","",XLOOKUP(E224,selector_19,selector_19_ids,""))</f>
        <v/>
      </c>
      <c r="E224" s="25"/>
      <c r="F224" s="14"/>
      <c r="G224" s="23" t="str">
        <f t="array" ref="G224">IF(H224="","",XLOOKUP(H224,selector_10,selector_10_ids,""))</f>
        <v/>
      </c>
      <c r="H224" s="25"/>
      <c r="I224" s="23" t="str">
        <f t="array" ref="I224">IF(J224="","",XLOOKUP(J224,selector_02,selector_02_ids,""))</f>
        <v/>
      </c>
      <c r="J224" s="25"/>
      <c r="K224" s="14"/>
      <c r="L224" s="14"/>
      <c r="M224" s="14"/>
      <c r="N224" s="14"/>
      <c r="O224" s="14"/>
      <c r="P224" s="14"/>
      <c r="Q224" s="14"/>
      <c r="R224" s="23" t="str">
        <f t="array" ref="R224">IF(S224="","",XLOOKUP(S224,selector_21,selector_21_ids,""))</f>
        <v/>
      </c>
      <c r="S224" s="25"/>
      <c r="T224" s="14"/>
      <c r="U224" s="23" t="str">
        <f t="array" ref="U224">IF(V224="","",XLOOKUP(V224,selector_04,selector_04_ids,""))</f>
        <v/>
      </c>
      <c r="V224" s="25"/>
      <c r="W224" s="14"/>
      <c r="X224" s="27"/>
      <c r="Y224" s="14"/>
    </row>
    <row r="225">
      <c r="A225" s="14"/>
      <c r="B225" s="23" t="str">
        <f>IF($A225="","",'Система'!$B$4)</f>
        <v/>
      </c>
      <c r="C225" s="14"/>
      <c r="D225" s="23" t="str">
        <f t="array" ref="D225">IF(E225="","",XLOOKUP(E225,selector_19,selector_19_ids,""))</f>
        <v/>
      </c>
      <c r="E225" s="25"/>
      <c r="F225" s="14"/>
      <c r="G225" s="23" t="str">
        <f t="array" ref="G225">IF(H225="","",XLOOKUP(H225,selector_10,selector_10_ids,""))</f>
        <v/>
      </c>
      <c r="H225" s="25"/>
      <c r="I225" s="23" t="str">
        <f t="array" ref="I225">IF(J225="","",XLOOKUP(J225,selector_02,selector_02_ids,""))</f>
        <v/>
      </c>
      <c r="J225" s="25"/>
      <c r="K225" s="14"/>
      <c r="L225" s="14"/>
      <c r="M225" s="14"/>
      <c r="N225" s="14"/>
      <c r="O225" s="14"/>
      <c r="P225" s="14"/>
      <c r="Q225" s="14"/>
      <c r="R225" s="23" t="str">
        <f t="array" ref="R225">IF(S225="","",XLOOKUP(S225,selector_21,selector_21_ids,""))</f>
        <v/>
      </c>
      <c r="S225" s="25"/>
      <c r="T225" s="14"/>
      <c r="U225" s="23" t="str">
        <f t="array" ref="U225">IF(V225="","",XLOOKUP(V225,selector_04,selector_04_ids,""))</f>
        <v/>
      </c>
      <c r="V225" s="25"/>
      <c r="W225" s="14"/>
      <c r="X225" s="27"/>
      <c r="Y225" s="14"/>
    </row>
    <row r="226">
      <c r="A226" s="14"/>
      <c r="B226" s="23" t="str">
        <f>IF($A226="","",'Система'!$B$4)</f>
        <v/>
      </c>
      <c r="C226" s="14"/>
      <c r="D226" s="23" t="str">
        <f t="array" ref="D226">IF(E226="","",XLOOKUP(E226,selector_19,selector_19_ids,""))</f>
        <v/>
      </c>
      <c r="E226" s="25"/>
      <c r="F226" s="14"/>
      <c r="G226" s="23" t="str">
        <f t="array" ref="G226">IF(H226="","",XLOOKUP(H226,selector_10,selector_10_ids,""))</f>
        <v/>
      </c>
      <c r="H226" s="25"/>
      <c r="I226" s="23" t="str">
        <f t="array" ref="I226">IF(J226="","",XLOOKUP(J226,selector_02,selector_02_ids,""))</f>
        <v/>
      </c>
      <c r="J226" s="25"/>
      <c r="K226" s="14"/>
      <c r="L226" s="14"/>
      <c r="M226" s="14"/>
      <c r="N226" s="14"/>
      <c r="O226" s="14"/>
      <c r="P226" s="14"/>
      <c r="Q226" s="14"/>
      <c r="R226" s="23" t="str">
        <f t="array" ref="R226">IF(S226="","",XLOOKUP(S226,selector_21,selector_21_ids,""))</f>
        <v/>
      </c>
      <c r="S226" s="25"/>
      <c r="T226" s="14"/>
      <c r="U226" s="23" t="str">
        <f t="array" ref="U226">IF(V226="","",XLOOKUP(V226,selector_04,selector_04_ids,""))</f>
        <v/>
      </c>
      <c r="V226" s="25"/>
      <c r="W226" s="14"/>
      <c r="X226" s="27"/>
      <c r="Y226" s="14"/>
    </row>
    <row r="227">
      <c r="A227" s="14"/>
      <c r="B227" s="23" t="str">
        <f>IF($A227="","",'Система'!$B$4)</f>
        <v/>
      </c>
      <c r="C227" s="14"/>
      <c r="D227" s="23" t="str">
        <f t="array" ref="D227">IF(E227="","",XLOOKUP(E227,selector_19,selector_19_ids,""))</f>
        <v/>
      </c>
      <c r="E227" s="25"/>
      <c r="F227" s="14"/>
      <c r="G227" s="23" t="str">
        <f t="array" ref="G227">IF(H227="","",XLOOKUP(H227,selector_10,selector_10_ids,""))</f>
        <v/>
      </c>
      <c r="H227" s="25"/>
      <c r="I227" s="23" t="str">
        <f t="array" ref="I227">IF(J227="","",XLOOKUP(J227,selector_02,selector_02_ids,""))</f>
        <v/>
      </c>
      <c r="J227" s="25"/>
      <c r="K227" s="14"/>
      <c r="L227" s="14"/>
      <c r="M227" s="14"/>
      <c r="N227" s="14"/>
      <c r="O227" s="14"/>
      <c r="P227" s="14"/>
      <c r="Q227" s="14"/>
      <c r="R227" s="23" t="str">
        <f t="array" ref="R227">IF(S227="","",XLOOKUP(S227,selector_21,selector_21_ids,""))</f>
        <v/>
      </c>
      <c r="S227" s="25"/>
      <c r="T227" s="14"/>
      <c r="U227" s="23" t="str">
        <f t="array" ref="U227">IF(V227="","",XLOOKUP(V227,selector_04,selector_04_ids,""))</f>
        <v/>
      </c>
      <c r="V227" s="25"/>
      <c r="W227" s="14"/>
      <c r="X227" s="27"/>
      <c r="Y227" s="14"/>
    </row>
    <row r="228">
      <c r="A228" s="14"/>
      <c r="B228" s="23" t="str">
        <f>IF($A228="","",'Система'!$B$4)</f>
        <v/>
      </c>
      <c r="C228" s="14"/>
      <c r="D228" s="23" t="str">
        <f t="array" ref="D228">IF(E228="","",XLOOKUP(E228,selector_19,selector_19_ids,""))</f>
        <v/>
      </c>
      <c r="E228" s="25"/>
      <c r="F228" s="14"/>
      <c r="G228" s="23" t="str">
        <f t="array" ref="G228">IF(H228="","",XLOOKUP(H228,selector_10,selector_10_ids,""))</f>
        <v/>
      </c>
      <c r="H228" s="25"/>
      <c r="I228" s="23" t="str">
        <f t="array" ref="I228">IF(J228="","",XLOOKUP(J228,selector_02,selector_02_ids,""))</f>
        <v/>
      </c>
      <c r="J228" s="25"/>
      <c r="K228" s="14"/>
      <c r="L228" s="14"/>
      <c r="M228" s="14"/>
      <c r="N228" s="14"/>
      <c r="O228" s="14"/>
      <c r="P228" s="14"/>
      <c r="Q228" s="14"/>
      <c r="R228" s="23" t="str">
        <f t="array" ref="R228">IF(S228="","",XLOOKUP(S228,selector_21,selector_21_ids,""))</f>
        <v/>
      </c>
      <c r="S228" s="25"/>
      <c r="T228" s="14"/>
      <c r="U228" s="23" t="str">
        <f t="array" ref="U228">IF(V228="","",XLOOKUP(V228,selector_04,selector_04_ids,""))</f>
        <v/>
      </c>
      <c r="V228" s="25"/>
      <c r="W228" s="14"/>
      <c r="X228" s="27"/>
      <c r="Y228" s="14"/>
    </row>
    <row r="229">
      <c r="A229" s="14"/>
      <c r="B229" s="23" t="str">
        <f>IF($A229="","",'Система'!$B$4)</f>
        <v/>
      </c>
      <c r="C229" s="14"/>
      <c r="D229" s="23" t="str">
        <f t="array" ref="D229">IF(E229="","",XLOOKUP(E229,selector_19,selector_19_ids,""))</f>
        <v/>
      </c>
      <c r="E229" s="25"/>
      <c r="F229" s="14"/>
      <c r="G229" s="23" t="str">
        <f t="array" ref="G229">IF(H229="","",XLOOKUP(H229,selector_10,selector_10_ids,""))</f>
        <v/>
      </c>
      <c r="H229" s="25"/>
      <c r="I229" s="23" t="str">
        <f t="array" ref="I229">IF(J229="","",XLOOKUP(J229,selector_02,selector_02_ids,""))</f>
        <v/>
      </c>
      <c r="J229" s="25"/>
      <c r="K229" s="14"/>
      <c r="L229" s="14"/>
      <c r="M229" s="14"/>
      <c r="N229" s="14"/>
      <c r="O229" s="14"/>
      <c r="P229" s="14"/>
      <c r="Q229" s="14"/>
      <c r="R229" s="23" t="str">
        <f t="array" ref="R229">IF(S229="","",XLOOKUP(S229,selector_21,selector_21_ids,""))</f>
        <v/>
      </c>
      <c r="S229" s="25"/>
      <c r="T229" s="14"/>
      <c r="U229" s="23" t="str">
        <f t="array" ref="U229">IF(V229="","",XLOOKUP(V229,selector_04,selector_04_ids,""))</f>
        <v/>
      </c>
      <c r="V229" s="25"/>
      <c r="W229" s="14"/>
      <c r="X229" s="27"/>
      <c r="Y229" s="14"/>
    </row>
    <row r="230">
      <c r="A230" s="14"/>
      <c r="B230" s="23" t="str">
        <f>IF($A230="","",'Система'!$B$4)</f>
        <v/>
      </c>
      <c r="C230" s="14"/>
      <c r="D230" s="23" t="str">
        <f t="array" ref="D230">IF(E230="","",XLOOKUP(E230,selector_19,selector_19_ids,""))</f>
        <v/>
      </c>
      <c r="E230" s="25"/>
      <c r="F230" s="14"/>
      <c r="G230" s="23" t="str">
        <f t="array" ref="G230">IF(H230="","",XLOOKUP(H230,selector_10,selector_10_ids,""))</f>
        <v/>
      </c>
      <c r="H230" s="25"/>
      <c r="I230" s="23" t="str">
        <f t="array" ref="I230">IF(J230="","",XLOOKUP(J230,selector_02,selector_02_ids,""))</f>
        <v/>
      </c>
      <c r="J230" s="25"/>
      <c r="K230" s="14"/>
      <c r="L230" s="14"/>
      <c r="M230" s="14"/>
      <c r="N230" s="14"/>
      <c r="O230" s="14"/>
      <c r="P230" s="14"/>
      <c r="Q230" s="14"/>
      <c r="R230" s="23" t="str">
        <f t="array" ref="R230">IF(S230="","",XLOOKUP(S230,selector_21,selector_21_ids,""))</f>
        <v/>
      </c>
      <c r="S230" s="25"/>
      <c r="T230" s="14"/>
      <c r="U230" s="23" t="str">
        <f t="array" ref="U230">IF(V230="","",XLOOKUP(V230,selector_04,selector_04_ids,""))</f>
        <v/>
      </c>
      <c r="V230" s="25"/>
      <c r="W230" s="14"/>
      <c r="X230" s="27"/>
      <c r="Y230" s="14"/>
    </row>
    <row r="231">
      <c r="A231" s="14"/>
      <c r="B231" s="23" t="str">
        <f>IF($A231="","",'Система'!$B$4)</f>
        <v/>
      </c>
      <c r="C231" s="14"/>
      <c r="D231" s="23" t="str">
        <f t="array" ref="D231">IF(E231="","",XLOOKUP(E231,selector_19,selector_19_ids,""))</f>
        <v/>
      </c>
      <c r="E231" s="25"/>
      <c r="F231" s="14"/>
      <c r="G231" s="23" t="str">
        <f t="array" ref="G231">IF(H231="","",XLOOKUP(H231,selector_10,selector_10_ids,""))</f>
        <v/>
      </c>
      <c r="H231" s="25"/>
      <c r="I231" s="23" t="str">
        <f t="array" ref="I231">IF(J231="","",XLOOKUP(J231,selector_02,selector_02_ids,""))</f>
        <v/>
      </c>
      <c r="J231" s="25"/>
      <c r="K231" s="14"/>
      <c r="L231" s="14"/>
      <c r="M231" s="14"/>
      <c r="N231" s="14"/>
      <c r="O231" s="14"/>
      <c r="P231" s="14"/>
      <c r="Q231" s="14"/>
      <c r="R231" s="23" t="str">
        <f t="array" ref="R231">IF(S231="","",XLOOKUP(S231,selector_21,selector_21_ids,""))</f>
        <v/>
      </c>
      <c r="S231" s="25"/>
      <c r="T231" s="14"/>
      <c r="U231" s="23" t="str">
        <f t="array" ref="U231">IF(V231="","",XLOOKUP(V231,selector_04,selector_04_ids,""))</f>
        <v/>
      </c>
      <c r="V231" s="25"/>
      <c r="W231" s="14"/>
      <c r="X231" s="27"/>
      <c r="Y231" s="14"/>
    </row>
    <row r="232">
      <c r="A232" s="14"/>
      <c r="B232" s="23" t="str">
        <f>IF($A232="","",'Система'!$B$4)</f>
        <v/>
      </c>
      <c r="C232" s="14"/>
      <c r="D232" s="23" t="str">
        <f t="array" ref="D232">IF(E232="","",XLOOKUP(E232,selector_19,selector_19_ids,""))</f>
        <v/>
      </c>
      <c r="E232" s="25"/>
      <c r="F232" s="14"/>
      <c r="G232" s="23" t="str">
        <f t="array" ref="G232">IF(H232="","",XLOOKUP(H232,selector_10,selector_10_ids,""))</f>
        <v/>
      </c>
      <c r="H232" s="25"/>
      <c r="I232" s="23" t="str">
        <f t="array" ref="I232">IF(J232="","",XLOOKUP(J232,selector_02,selector_02_ids,""))</f>
        <v/>
      </c>
      <c r="J232" s="25"/>
      <c r="K232" s="14"/>
      <c r="L232" s="14"/>
      <c r="M232" s="14"/>
      <c r="N232" s="14"/>
      <c r="O232" s="14"/>
      <c r="P232" s="14"/>
      <c r="Q232" s="14"/>
      <c r="R232" s="23" t="str">
        <f t="array" ref="R232">IF(S232="","",XLOOKUP(S232,selector_21,selector_21_ids,""))</f>
        <v/>
      </c>
      <c r="S232" s="25"/>
      <c r="T232" s="14"/>
      <c r="U232" s="23" t="str">
        <f t="array" ref="U232">IF(V232="","",XLOOKUP(V232,selector_04,selector_04_ids,""))</f>
        <v/>
      </c>
      <c r="V232" s="25"/>
      <c r="W232" s="14"/>
      <c r="X232" s="27"/>
      <c r="Y232" s="14"/>
    </row>
    <row r="233">
      <c r="A233" s="14"/>
      <c r="B233" s="23" t="str">
        <f>IF($A233="","",'Система'!$B$4)</f>
        <v/>
      </c>
      <c r="C233" s="14"/>
      <c r="D233" s="23" t="str">
        <f t="array" ref="D233">IF(E233="","",XLOOKUP(E233,selector_19,selector_19_ids,""))</f>
        <v/>
      </c>
      <c r="E233" s="25"/>
      <c r="F233" s="14"/>
      <c r="G233" s="23" t="str">
        <f t="array" ref="G233">IF(H233="","",XLOOKUP(H233,selector_10,selector_10_ids,""))</f>
        <v/>
      </c>
      <c r="H233" s="25"/>
      <c r="I233" s="23" t="str">
        <f t="array" ref="I233">IF(J233="","",XLOOKUP(J233,selector_02,selector_02_ids,""))</f>
        <v/>
      </c>
      <c r="J233" s="25"/>
      <c r="K233" s="14"/>
      <c r="L233" s="14"/>
      <c r="M233" s="14"/>
      <c r="N233" s="14"/>
      <c r="O233" s="14"/>
      <c r="P233" s="14"/>
      <c r="Q233" s="14"/>
      <c r="R233" s="23" t="str">
        <f t="array" ref="R233">IF(S233="","",XLOOKUP(S233,selector_21,selector_21_ids,""))</f>
        <v/>
      </c>
      <c r="S233" s="25"/>
      <c r="T233" s="14"/>
      <c r="U233" s="23" t="str">
        <f t="array" ref="U233">IF(V233="","",XLOOKUP(V233,selector_04,selector_04_ids,""))</f>
        <v/>
      </c>
      <c r="V233" s="25"/>
      <c r="W233" s="14"/>
      <c r="X233" s="27"/>
      <c r="Y233" s="14"/>
    </row>
    <row r="234">
      <c r="A234" s="14"/>
      <c r="B234" s="23" t="str">
        <f>IF($A234="","",'Система'!$B$4)</f>
        <v/>
      </c>
      <c r="C234" s="14"/>
      <c r="D234" s="23" t="str">
        <f t="array" ref="D234">IF(E234="","",XLOOKUP(E234,selector_19,selector_19_ids,""))</f>
        <v/>
      </c>
      <c r="E234" s="25"/>
      <c r="F234" s="14"/>
      <c r="G234" s="23" t="str">
        <f t="array" ref="G234">IF(H234="","",XLOOKUP(H234,selector_10,selector_10_ids,""))</f>
        <v/>
      </c>
      <c r="H234" s="25"/>
      <c r="I234" s="23" t="str">
        <f t="array" ref="I234">IF(J234="","",XLOOKUP(J234,selector_02,selector_02_ids,""))</f>
        <v/>
      </c>
      <c r="J234" s="25"/>
      <c r="K234" s="14"/>
      <c r="L234" s="14"/>
      <c r="M234" s="14"/>
      <c r="N234" s="14"/>
      <c r="O234" s="14"/>
      <c r="P234" s="14"/>
      <c r="Q234" s="14"/>
      <c r="R234" s="23" t="str">
        <f t="array" ref="R234">IF(S234="","",XLOOKUP(S234,selector_21,selector_21_ids,""))</f>
        <v/>
      </c>
      <c r="S234" s="25"/>
      <c r="T234" s="14"/>
      <c r="U234" s="23" t="str">
        <f t="array" ref="U234">IF(V234="","",XLOOKUP(V234,selector_04,selector_04_ids,""))</f>
        <v/>
      </c>
      <c r="V234" s="25"/>
      <c r="W234" s="14"/>
      <c r="X234" s="27"/>
      <c r="Y234" s="14"/>
    </row>
    <row r="235">
      <c r="A235" s="14"/>
      <c r="B235" s="23" t="str">
        <f>IF($A235="","",'Система'!$B$4)</f>
        <v/>
      </c>
      <c r="C235" s="14"/>
      <c r="D235" s="23" t="str">
        <f t="array" ref="D235">IF(E235="","",XLOOKUP(E235,selector_19,selector_19_ids,""))</f>
        <v/>
      </c>
      <c r="E235" s="25"/>
      <c r="F235" s="14"/>
      <c r="G235" s="23" t="str">
        <f t="array" ref="G235">IF(H235="","",XLOOKUP(H235,selector_10,selector_10_ids,""))</f>
        <v/>
      </c>
      <c r="H235" s="25"/>
      <c r="I235" s="23" t="str">
        <f t="array" ref="I235">IF(J235="","",XLOOKUP(J235,selector_02,selector_02_ids,""))</f>
        <v/>
      </c>
      <c r="J235" s="25"/>
      <c r="K235" s="14"/>
      <c r="L235" s="14"/>
      <c r="M235" s="14"/>
      <c r="N235" s="14"/>
      <c r="O235" s="14"/>
      <c r="P235" s="14"/>
      <c r="Q235" s="14"/>
      <c r="R235" s="23" t="str">
        <f t="array" ref="R235">IF(S235="","",XLOOKUP(S235,selector_21,selector_21_ids,""))</f>
        <v/>
      </c>
      <c r="S235" s="25"/>
      <c r="T235" s="14"/>
      <c r="U235" s="23" t="str">
        <f t="array" ref="U235">IF(V235="","",XLOOKUP(V235,selector_04,selector_04_ids,""))</f>
        <v/>
      </c>
      <c r="V235" s="25"/>
      <c r="W235" s="14"/>
      <c r="X235" s="27"/>
      <c r="Y235" s="14"/>
    </row>
    <row r="236">
      <c r="A236" s="14"/>
      <c r="B236" s="23" t="str">
        <f>IF($A236="","",'Система'!$B$4)</f>
        <v/>
      </c>
      <c r="C236" s="14"/>
      <c r="D236" s="23" t="str">
        <f t="array" ref="D236">IF(E236="","",XLOOKUP(E236,selector_19,selector_19_ids,""))</f>
        <v/>
      </c>
      <c r="E236" s="25"/>
      <c r="F236" s="14"/>
      <c r="G236" s="23" t="str">
        <f t="array" ref="G236">IF(H236="","",XLOOKUP(H236,selector_10,selector_10_ids,""))</f>
        <v/>
      </c>
      <c r="H236" s="25"/>
      <c r="I236" s="23" t="str">
        <f t="array" ref="I236">IF(J236="","",XLOOKUP(J236,selector_02,selector_02_ids,""))</f>
        <v/>
      </c>
      <c r="J236" s="25"/>
      <c r="K236" s="14"/>
      <c r="L236" s="14"/>
      <c r="M236" s="14"/>
      <c r="N236" s="14"/>
      <c r="O236" s="14"/>
      <c r="P236" s="14"/>
      <c r="Q236" s="14"/>
      <c r="R236" s="23" t="str">
        <f t="array" ref="R236">IF(S236="","",XLOOKUP(S236,selector_21,selector_21_ids,""))</f>
        <v/>
      </c>
      <c r="S236" s="25"/>
      <c r="T236" s="14"/>
      <c r="U236" s="23" t="str">
        <f t="array" ref="U236">IF(V236="","",XLOOKUP(V236,selector_04,selector_04_ids,""))</f>
        <v/>
      </c>
      <c r="V236" s="25"/>
      <c r="W236" s="14"/>
      <c r="X236" s="27"/>
      <c r="Y236" s="14"/>
    </row>
    <row r="237">
      <c r="A237" s="14"/>
      <c r="B237" s="23" t="str">
        <f>IF($A237="","",'Система'!$B$4)</f>
        <v/>
      </c>
      <c r="C237" s="14"/>
      <c r="D237" s="23" t="str">
        <f t="array" ref="D237">IF(E237="","",XLOOKUP(E237,selector_19,selector_19_ids,""))</f>
        <v/>
      </c>
      <c r="E237" s="25"/>
      <c r="F237" s="14"/>
      <c r="G237" s="23" t="str">
        <f t="array" ref="G237">IF(H237="","",XLOOKUP(H237,selector_10,selector_10_ids,""))</f>
        <v/>
      </c>
      <c r="H237" s="25"/>
      <c r="I237" s="23" t="str">
        <f t="array" ref="I237">IF(J237="","",XLOOKUP(J237,selector_02,selector_02_ids,""))</f>
        <v/>
      </c>
      <c r="J237" s="25"/>
      <c r="K237" s="14"/>
      <c r="L237" s="14"/>
      <c r="M237" s="14"/>
      <c r="N237" s="14"/>
      <c r="O237" s="14"/>
      <c r="P237" s="14"/>
      <c r="Q237" s="14"/>
      <c r="R237" s="23" t="str">
        <f t="array" ref="R237">IF(S237="","",XLOOKUP(S237,selector_21,selector_21_ids,""))</f>
        <v/>
      </c>
      <c r="S237" s="25"/>
      <c r="T237" s="14"/>
      <c r="U237" s="23" t="str">
        <f t="array" ref="U237">IF(V237="","",XLOOKUP(V237,selector_04,selector_04_ids,""))</f>
        <v/>
      </c>
      <c r="V237" s="25"/>
      <c r="W237" s="14"/>
      <c r="X237" s="27"/>
      <c r="Y237" s="14"/>
    </row>
    <row r="238">
      <c r="A238" s="14"/>
      <c r="B238" s="23" t="str">
        <f>IF($A238="","",'Система'!$B$4)</f>
        <v/>
      </c>
      <c r="C238" s="14"/>
      <c r="D238" s="23" t="str">
        <f t="array" ref="D238">IF(E238="","",XLOOKUP(E238,selector_19,selector_19_ids,""))</f>
        <v/>
      </c>
      <c r="E238" s="25"/>
      <c r="F238" s="14"/>
      <c r="G238" s="23" t="str">
        <f t="array" ref="G238">IF(H238="","",XLOOKUP(H238,selector_10,selector_10_ids,""))</f>
        <v/>
      </c>
      <c r="H238" s="25"/>
      <c r="I238" s="23" t="str">
        <f t="array" ref="I238">IF(J238="","",XLOOKUP(J238,selector_02,selector_02_ids,""))</f>
        <v/>
      </c>
      <c r="J238" s="25"/>
      <c r="K238" s="14"/>
      <c r="L238" s="14"/>
      <c r="M238" s="14"/>
      <c r="N238" s="14"/>
      <c r="O238" s="14"/>
      <c r="P238" s="14"/>
      <c r="Q238" s="14"/>
      <c r="R238" s="23" t="str">
        <f t="array" ref="R238">IF(S238="","",XLOOKUP(S238,selector_21,selector_21_ids,""))</f>
        <v/>
      </c>
      <c r="S238" s="25"/>
      <c r="T238" s="14"/>
      <c r="U238" s="23" t="str">
        <f t="array" ref="U238">IF(V238="","",XLOOKUP(V238,selector_04,selector_04_ids,""))</f>
        <v/>
      </c>
      <c r="V238" s="25"/>
      <c r="W238" s="14"/>
      <c r="X238" s="27"/>
      <c r="Y238" s="14"/>
    </row>
    <row r="239">
      <c r="A239" s="14"/>
      <c r="B239" s="23" t="str">
        <f>IF($A239="","",'Система'!$B$4)</f>
        <v/>
      </c>
      <c r="C239" s="14"/>
      <c r="D239" s="23" t="str">
        <f t="array" ref="D239">IF(E239="","",XLOOKUP(E239,selector_19,selector_19_ids,""))</f>
        <v/>
      </c>
      <c r="E239" s="25"/>
      <c r="F239" s="14"/>
      <c r="G239" s="23" t="str">
        <f t="array" ref="G239">IF(H239="","",XLOOKUP(H239,selector_10,selector_10_ids,""))</f>
        <v/>
      </c>
      <c r="H239" s="25"/>
      <c r="I239" s="23" t="str">
        <f t="array" ref="I239">IF(J239="","",XLOOKUP(J239,selector_02,selector_02_ids,""))</f>
        <v/>
      </c>
      <c r="J239" s="25"/>
      <c r="K239" s="14"/>
      <c r="L239" s="14"/>
      <c r="M239" s="14"/>
      <c r="N239" s="14"/>
      <c r="O239" s="14"/>
      <c r="P239" s="14"/>
      <c r="Q239" s="14"/>
      <c r="R239" s="23" t="str">
        <f t="array" ref="R239">IF(S239="","",XLOOKUP(S239,selector_21,selector_21_ids,""))</f>
        <v/>
      </c>
      <c r="S239" s="25"/>
      <c r="T239" s="14"/>
      <c r="U239" s="23" t="str">
        <f t="array" ref="U239">IF(V239="","",XLOOKUP(V239,selector_04,selector_04_ids,""))</f>
        <v/>
      </c>
      <c r="V239" s="25"/>
      <c r="W239" s="14"/>
      <c r="X239" s="27"/>
      <c r="Y239" s="14"/>
    </row>
    <row r="240">
      <c r="A240" s="14"/>
      <c r="B240" s="23" t="str">
        <f>IF($A240="","",'Система'!$B$4)</f>
        <v/>
      </c>
      <c r="C240" s="14"/>
      <c r="D240" s="23" t="str">
        <f t="array" ref="D240">IF(E240="","",XLOOKUP(E240,selector_19,selector_19_ids,""))</f>
        <v/>
      </c>
      <c r="E240" s="25"/>
      <c r="F240" s="14"/>
      <c r="G240" s="23" t="str">
        <f t="array" ref="G240">IF(H240="","",XLOOKUP(H240,selector_10,selector_10_ids,""))</f>
        <v/>
      </c>
      <c r="H240" s="25"/>
      <c r="I240" s="23" t="str">
        <f t="array" ref="I240">IF(J240="","",XLOOKUP(J240,selector_02,selector_02_ids,""))</f>
        <v/>
      </c>
      <c r="J240" s="25"/>
      <c r="K240" s="14"/>
      <c r="L240" s="14"/>
      <c r="M240" s="14"/>
      <c r="N240" s="14"/>
      <c r="O240" s="14"/>
      <c r="P240" s="14"/>
      <c r="Q240" s="14"/>
      <c r="R240" s="23" t="str">
        <f t="array" ref="R240">IF(S240="","",XLOOKUP(S240,selector_21,selector_21_ids,""))</f>
        <v/>
      </c>
      <c r="S240" s="25"/>
      <c r="T240" s="14"/>
      <c r="U240" s="23" t="str">
        <f t="array" ref="U240">IF(V240="","",XLOOKUP(V240,selector_04,selector_04_ids,""))</f>
        <v/>
      </c>
      <c r="V240" s="25"/>
      <c r="W240" s="14"/>
      <c r="X240" s="27"/>
      <c r="Y240" s="14"/>
    </row>
    <row r="241">
      <c r="A241" s="14"/>
      <c r="B241" s="23" t="str">
        <f>IF($A241="","",'Система'!$B$4)</f>
        <v/>
      </c>
      <c r="C241" s="14"/>
      <c r="D241" s="23" t="str">
        <f t="array" ref="D241">IF(E241="","",XLOOKUP(E241,selector_19,selector_19_ids,""))</f>
        <v/>
      </c>
      <c r="E241" s="25"/>
      <c r="F241" s="14"/>
      <c r="G241" s="23" t="str">
        <f t="array" ref="G241">IF(H241="","",XLOOKUP(H241,selector_10,selector_10_ids,""))</f>
        <v/>
      </c>
      <c r="H241" s="25"/>
      <c r="I241" s="23" t="str">
        <f t="array" ref="I241">IF(J241="","",XLOOKUP(J241,selector_02,selector_02_ids,""))</f>
        <v/>
      </c>
      <c r="J241" s="25"/>
      <c r="K241" s="14"/>
      <c r="L241" s="14"/>
      <c r="M241" s="14"/>
      <c r="N241" s="14"/>
      <c r="O241" s="14"/>
      <c r="P241" s="14"/>
      <c r="Q241" s="14"/>
      <c r="R241" s="23" t="str">
        <f t="array" ref="R241">IF(S241="","",XLOOKUP(S241,selector_21,selector_21_ids,""))</f>
        <v/>
      </c>
      <c r="S241" s="25"/>
      <c r="T241" s="14"/>
      <c r="U241" s="23" t="str">
        <f t="array" ref="U241">IF(V241="","",XLOOKUP(V241,selector_04,selector_04_ids,""))</f>
        <v/>
      </c>
      <c r="V241" s="25"/>
      <c r="W241" s="14"/>
      <c r="X241" s="27"/>
      <c r="Y241" s="14"/>
    </row>
    <row r="242">
      <c r="A242" s="14"/>
      <c r="B242" s="23" t="str">
        <f>IF($A242="","",'Система'!$B$4)</f>
        <v/>
      </c>
      <c r="C242" s="14"/>
      <c r="D242" s="23" t="str">
        <f t="array" ref="D242">IF(E242="","",XLOOKUP(E242,selector_19,selector_19_ids,""))</f>
        <v/>
      </c>
      <c r="E242" s="25"/>
      <c r="F242" s="14"/>
      <c r="G242" s="23" t="str">
        <f t="array" ref="G242">IF(H242="","",XLOOKUP(H242,selector_10,selector_10_ids,""))</f>
        <v/>
      </c>
      <c r="H242" s="25"/>
      <c r="I242" s="23" t="str">
        <f t="array" ref="I242">IF(J242="","",XLOOKUP(J242,selector_02,selector_02_ids,""))</f>
        <v/>
      </c>
      <c r="J242" s="25"/>
      <c r="K242" s="14"/>
      <c r="L242" s="14"/>
      <c r="M242" s="14"/>
      <c r="N242" s="14"/>
      <c r="O242" s="14"/>
      <c r="P242" s="14"/>
      <c r="Q242" s="14"/>
      <c r="R242" s="23" t="str">
        <f t="array" ref="R242">IF(S242="","",XLOOKUP(S242,selector_21,selector_21_ids,""))</f>
        <v/>
      </c>
      <c r="S242" s="25"/>
      <c r="T242" s="14"/>
      <c r="U242" s="23" t="str">
        <f t="array" ref="U242">IF(V242="","",XLOOKUP(V242,selector_04,selector_04_ids,""))</f>
        <v/>
      </c>
      <c r="V242" s="25"/>
      <c r="W242" s="14"/>
      <c r="X242" s="27"/>
      <c r="Y242" s="14"/>
    </row>
    <row r="243">
      <c r="A243" s="14"/>
      <c r="B243" s="23" t="str">
        <f>IF($A243="","",'Система'!$B$4)</f>
        <v/>
      </c>
      <c r="C243" s="14"/>
      <c r="D243" s="23" t="str">
        <f t="array" ref="D243">IF(E243="","",XLOOKUP(E243,selector_19,selector_19_ids,""))</f>
        <v/>
      </c>
      <c r="E243" s="25"/>
      <c r="F243" s="14"/>
      <c r="G243" s="23" t="str">
        <f t="array" ref="G243">IF(H243="","",XLOOKUP(H243,selector_10,selector_10_ids,""))</f>
        <v/>
      </c>
      <c r="H243" s="25"/>
      <c r="I243" s="23" t="str">
        <f t="array" ref="I243">IF(J243="","",XLOOKUP(J243,selector_02,selector_02_ids,""))</f>
        <v/>
      </c>
      <c r="J243" s="25"/>
      <c r="K243" s="14"/>
      <c r="L243" s="14"/>
      <c r="M243" s="14"/>
      <c r="N243" s="14"/>
      <c r="O243" s="14"/>
      <c r="P243" s="14"/>
      <c r="Q243" s="14"/>
      <c r="R243" s="23" t="str">
        <f t="array" ref="R243">IF(S243="","",XLOOKUP(S243,selector_21,selector_21_ids,""))</f>
        <v/>
      </c>
      <c r="S243" s="25"/>
      <c r="T243" s="14"/>
      <c r="U243" s="23" t="str">
        <f t="array" ref="U243">IF(V243="","",XLOOKUP(V243,selector_04,selector_04_ids,""))</f>
        <v/>
      </c>
      <c r="V243" s="25"/>
      <c r="W243" s="14"/>
      <c r="X243" s="27"/>
      <c r="Y243" s="14"/>
    </row>
    <row r="244">
      <c r="A244" s="14"/>
      <c r="B244" s="23" t="str">
        <f>IF($A244="","",'Система'!$B$4)</f>
        <v/>
      </c>
      <c r="C244" s="14"/>
      <c r="D244" s="23" t="str">
        <f t="array" ref="D244">IF(E244="","",XLOOKUP(E244,selector_19,selector_19_ids,""))</f>
        <v/>
      </c>
      <c r="E244" s="25"/>
      <c r="F244" s="14"/>
      <c r="G244" s="23" t="str">
        <f t="array" ref="G244">IF(H244="","",XLOOKUP(H244,selector_10,selector_10_ids,""))</f>
        <v/>
      </c>
      <c r="H244" s="25"/>
      <c r="I244" s="23" t="str">
        <f t="array" ref="I244">IF(J244="","",XLOOKUP(J244,selector_02,selector_02_ids,""))</f>
        <v/>
      </c>
      <c r="J244" s="25"/>
      <c r="K244" s="14"/>
      <c r="L244" s="14"/>
      <c r="M244" s="14"/>
      <c r="N244" s="14"/>
      <c r="O244" s="14"/>
      <c r="P244" s="14"/>
      <c r="Q244" s="14"/>
      <c r="R244" s="23" t="str">
        <f t="array" ref="R244">IF(S244="","",XLOOKUP(S244,selector_21,selector_21_ids,""))</f>
        <v/>
      </c>
      <c r="S244" s="25"/>
      <c r="T244" s="14"/>
      <c r="U244" s="23" t="str">
        <f t="array" ref="U244">IF(V244="","",XLOOKUP(V244,selector_04,selector_04_ids,""))</f>
        <v/>
      </c>
      <c r="V244" s="25"/>
      <c r="W244" s="14"/>
      <c r="X244" s="27"/>
      <c r="Y244" s="14"/>
    </row>
    <row r="245">
      <c r="A245" s="14"/>
      <c r="B245" s="23" t="str">
        <f>IF($A245="","",'Система'!$B$4)</f>
        <v/>
      </c>
      <c r="C245" s="14"/>
      <c r="D245" s="23" t="str">
        <f t="array" ref="D245">IF(E245="","",XLOOKUP(E245,selector_19,selector_19_ids,""))</f>
        <v/>
      </c>
      <c r="E245" s="25"/>
      <c r="F245" s="14"/>
      <c r="G245" s="23" t="str">
        <f t="array" ref="G245">IF(H245="","",XLOOKUP(H245,selector_10,selector_10_ids,""))</f>
        <v/>
      </c>
      <c r="H245" s="25"/>
      <c r="I245" s="23" t="str">
        <f t="array" ref="I245">IF(J245="","",XLOOKUP(J245,selector_02,selector_02_ids,""))</f>
        <v/>
      </c>
      <c r="J245" s="25"/>
      <c r="K245" s="14"/>
      <c r="L245" s="14"/>
      <c r="M245" s="14"/>
      <c r="N245" s="14"/>
      <c r="O245" s="14"/>
      <c r="P245" s="14"/>
      <c r="Q245" s="14"/>
      <c r="R245" s="23" t="str">
        <f t="array" ref="R245">IF(S245="","",XLOOKUP(S245,selector_21,selector_21_ids,""))</f>
        <v/>
      </c>
      <c r="S245" s="25"/>
      <c r="T245" s="14"/>
      <c r="U245" s="23" t="str">
        <f t="array" ref="U245">IF(V245="","",XLOOKUP(V245,selector_04,selector_04_ids,""))</f>
        <v/>
      </c>
      <c r="V245" s="25"/>
      <c r="W245" s="14"/>
      <c r="X245" s="27"/>
      <c r="Y245" s="14"/>
    </row>
    <row r="246">
      <c r="A246" s="14"/>
      <c r="B246" s="23" t="str">
        <f>IF($A246="","",'Система'!$B$4)</f>
        <v/>
      </c>
      <c r="C246" s="14"/>
      <c r="D246" s="23" t="str">
        <f t="array" ref="D246">IF(E246="","",XLOOKUP(E246,selector_19,selector_19_ids,""))</f>
        <v/>
      </c>
      <c r="E246" s="25"/>
      <c r="F246" s="14"/>
      <c r="G246" s="23" t="str">
        <f t="array" ref="G246">IF(H246="","",XLOOKUP(H246,selector_10,selector_10_ids,""))</f>
        <v/>
      </c>
      <c r="H246" s="25"/>
      <c r="I246" s="23" t="str">
        <f t="array" ref="I246">IF(J246="","",XLOOKUP(J246,selector_02,selector_02_ids,""))</f>
        <v/>
      </c>
      <c r="J246" s="25"/>
      <c r="K246" s="14"/>
      <c r="L246" s="14"/>
      <c r="M246" s="14"/>
      <c r="N246" s="14"/>
      <c r="O246" s="14"/>
      <c r="P246" s="14"/>
      <c r="Q246" s="14"/>
      <c r="R246" s="23" t="str">
        <f t="array" ref="R246">IF(S246="","",XLOOKUP(S246,selector_21,selector_21_ids,""))</f>
        <v/>
      </c>
      <c r="S246" s="25"/>
      <c r="T246" s="14"/>
      <c r="U246" s="23" t="str">
        <f t="array" ref="U246">IF(V246="","",XLOOKUP(V246,selector_04,selector_04_ids,""))</f>
        <v/>
      </c>
      <c r="V246" s="25"/>
      <c r="W246" s="14"/>
      <c r="X246" s="27"/>
      <c r="Y246" s="14"/>
    </row>
    <row r="247">
      <c r="A247" s="14"/>
      <c r="B247" s="23" t="str">
        <f>IF($A247="","",'Система'!$B$4)</f>
        <v/>
      </c>
      <c r="C247" s="14"/>
      <c r="D247" s="23" t="str">
        <f t="array" ref="D247">IF(E247="","",XLOOKUP(E247,selector_19,selector_19_ids,""))</f>
        <v/>
      </c>
      <c r="E247" s="25"/>
      <c r="F247" s="14"/>
      <c r="G247" s="23" t="str">
        <f t="array" ref="G247">IF(H247="","",XLOOKUP(H247,selector_10,selector_10_ids,""))</f>
        <v/>
      </c>
      <c r="H247" s="25"/>
      <c r="I247" s="23" t="str">
        <f t="array" ref="I247">IF(J247="","",XLOOKUP(J247,selector_02,selector_02_ids,""))</f>
        <v/>
      </c>
      <c r="J247" s="25"/>
      <c r="K247" s="14"/>
      <c r="L247" s="14"/>
      <c r="M247" s="14"/>
      <c r="N247" s="14"/>
      <c r="O247" s="14"/>
      <c r="P247" s="14"/>
      <c r="Q247" s="14"/>
      <c r="R247" s="23" t="str">
        <f t="array" ref="R247">IF(S247="","",XLOOKUP(S247,selector_21,selector_21_ids,""))</f>
        <v/>
      </c>
      <c r="S247" s="25"/>
      <c r="T247" s="14"/>
      <c r="U247" s="23" t="str">
        <f t="array" ref="U247">IF(V247="","",XLOOKUP(V247,selector_04,selector_04_ids,""))</f>
        <v/>
      </c>
      <c r="V247" s="25"/>
      <c r="W247" s="14"/>
      <c r="X247" s="27"/>
      <c r="Y247" s="14"/>
    </row>
    <row r="248">
      <c r="A248" s="14"/>
      <c r="B248" s="23" t="str">
        <f>IF($A248="","",'Система'!$B$4)</f>
        <v/>
      </c>
      <c r="C248" s="14"/>
      <c r="D248" s="23" t="str">
        <f t="array" ref="D248">IF(E248="","",XLOOKUP(E248,selector_19,selector_19_ids,""))</f>
        <v/>
      </c>
      <c r="E248" s="25"/>
      <c r="F248" s="14"/>
      <c r="G248" s="23" t="str">
        <f t="array" ref="G248">IF(H248="","",XLOOKUP(H248,selector_10,selector_10_ids,""))</f>
        <v/>
      </c>
      <c r="H248" s="25"/>
      <c r="I248" s="23" t="str">
        <f t="array" ref="I248">IF(J248="","",XLOOKUP(J248,selector_02,selector_02_ids,""))</f>
        <v/>
      </c>
      <c r="J248" s="25"/>
      <c r="K248" s="14"/>
      <c r="L248" s="14"/>
      <c r="M248" s="14"/>
      <c r="N248" s="14"/>
      <c r="O248" s="14"/>
      <c r="P248" s="14"/>
      <c r="Q248" s="14"/>
      <c r="R248" s="23" t="str">
        <f t="array" ref="R248">IF(S248="","",XLOOKUP(S248,selector_21,selector_21_ids,""))</f>
        <v/>
      </c>
      <c r="S248" s="25"/>
      <c r="T248" s="14"/>
      <c r="U248" s="23" t="str">
        <f t="array" ref="U248">IF(V248="","",XLOOKUP(V248,selector_04,selector_04_ids,""))</f>
        <v/>
      </c>
      <c r="V248" s="25"/>
      <c r="W248" s="14"/>
      <c r="X248" s="27"/>
      <c r="Y248" s="14"/>
    </row>
    <row r="249">
      <c r="A249" s="14"/>
      <c r="B249" s="23" t="str">
        <f>IF($A249="","",'Система'!$B$4)</f>
        <v/>
      </c>
      <c r="C249" s="14"/>
      <c r="D249" s="23" t="str">
        <f t="array" ref="D249">IF(E249="","",XLOOKUP(E249,selector_19,selector_19_ids,""))</f>
        <v/>
      </c>
      <c r="E249" s="25"/>
      <c r="F249" s="14"/>
      <c r="G249" s="23" t="str">
        <f t="array" ref="G249">IF(H249="","",XLOOKUP(H249,selector_10,selector_10_ids,""))</f>
        <v/>
      </c>
      <c r="H249" s="25"/>
      <c r="I249" s="23" t="str">
        <f t="array" ref="I249">IF(J249="","",XLOOKUP(J249,selector_02,selector_02_ids,""))</f>
        <v/>
      </c>
      <c r="J249" s="25"/>
      <c r="K249" s="14"/>
      <c r="L249" s="14"/>
      <c r="M249" s="14"/>
      <c r="N249" s="14"/>
      <c r="O249" s="14"/>
      <c r="P249" s="14"/>
      <c r="Q249" s="14"/>
      <c r="R249" s="23" t="str">
        <f t="array" ref="R249">IF(S249="","",XLOOKUP(S249,selector_21,selector_21_ids,""))</f>
        <v/>
      </c>
      <c r="S249" s="25"/>
      <c r="T249" s="14"/>
      <c r="U249" s="23" t="str">
        <f t="array" ref="U249">IF(V249="","",XLOOKUP(V249,selector_04,selector_04_ids,""))</f>
        <v/>
      </c>
      <c r="V249" s="25"/>
      <c r="W249" s="14"/>
      <c r="X249" s="27"/>
      <c r="Y249" s="14"/>
    </row>
    <row r="250">
      <c r="A250" s="14"/>
      <c r="B250" s="23" t="str">
        <f>IF($A250="","",'Система'!$B$4)</f>
        <v/>
      </c>
      <c r="C250" s="14"/>
      <c r="D250" s="23" t="str">
        <f t="array" ref="D250">IF(E250="","",XLOOKUP(E250,selector_19,selector_19_ids,""))</f>
        <v/>
      </c>
      <c r="E250" s="25"/>
      <c r="F250" s="14"/>
      <c r="G250" s="23" t="str">
        <f t="array" ref="G250">IF(H250="","",XLOOKUP(H250,selector_10,selector_10_ids,""))</f>
        <v/>
      </c>
      <c r="H250" s="25"/>
      <c r="I250" s="23" t="str">
        <f t="array" ref="I250">IF(J250="","",XLOOKUP(J250,selector_02,selector_02_ids,""))</f>
        <v/>
      </c>
      <c r="J250" s="25"/>
      <c r="K250" s="14"/>
      <c r="L250" s="14"/>
      <c r="M250" s="14"/>
      <c r="N250" s="14"/>
      <c r="O250" s="14"/>
      <c r="P250" s="14"/>
      <c r="Q250" s="14"/>
      <c r="R250" s="23" t="str">
        <f t="array" ref="R250">IF(S250="","",XLOOKUP(S250,selector_21,selector_21_ids,""))</f>
        <v/>
      </c>
      <c r="S250" s="25"/>
      <c r="T250" s="14"/>
      <c r="U250" s="23" t="str">
        <f t="array" ref="U250">IF(V250="","",XLOOKUP(V250,selector_04,selector_04_ids,""))</f>
        <v/>
      </c>
      <c r="V250" s="25"/>
      <c r="W250" s="14"/>
      <c r="X250" s="27"/>
      <c r="Y250" s="14"/>
    </row>
    <row r="251">
      <c r="A251" s="14"/>
      <c r="B251" s="23" t="str">
        <f>IF($A251="","",'Система'!$B$4)</f>
        <v/>
      </c>
      <c r="C251" s="14"/>
      <c r="D251" s="23" t="str">
        <f t="array" ref="D251">IF(E251="","",XLOOKUP(E251,selector_19,selector_19_ids,""))</f>
        <v/>
      </c>
      <c r="E251" s="25"/>
      <c r="F251" s="14"/>
      <c r="G251" s="23" t="str">
        <f t="array" ref="G251">IF(H251="","",XLOOKUP(H251,selector_10,selector_10_ids,""))</f>
        <v/>
      </c>
      <c r="H251" s="25"/>
      <c r="I251" s="23" t="str">
        <f t="array" ref="I251">IF(J251="","",XLOOKUP(J251,selector_02,selector_02_ids,""))</f>
        <v/>
      </c>
      <c r="J251" s="25"/>
      <c r="K251" s="14"/>
      <c r="L251" s="14"/>
      <c r="M251" s="14"/>
      <c r="N251" s="14"/>
      <c r="O251" s="14"/>
      <c r="P251" s="14"/>
      <c r="Q251" s="14"/>
      <c r="R251" s="23" t="str">
        <f t="array" ref="R251">IF(S251="","",XLOOKUP(S251,selector_21,selector_21_ids,""))</f>
        <v/>
      </c>
      <c r="S251" s="25"/>
      <c r="T251" s="14"/>
      <c r="U251" s="23" t="str">
        <f t="array" ref="U251">IF(V251="","",XLOOKUP(V251,selector_04,selector_04_ids,""))</f>
        <v/>
      </c>
      <c r="V251" s="25"/>
      <c r="W251" s="14"/>
      <c r="X251" s="27"/>
      <c r="Y251" s="14"/>
    </row>
    <row r="252">
      <c r="A252" s="14"/>
      <c r="B252" s="23" t="str">
        <f>IF($A252="","",'Система'!$B$4)</f>
        <v/>
      </c>
      <c r="C252" s="14"/>
      <c r="D252" s="23" t="str">
        <f t="array" ref="D252">IF(E252="","",XLOOKUP(E252,selector_19,selector_19_ids,""))</f>
        <v/>
      </c>
      <c r="E252" s="25"/>
      <c r="F252" s="14"/>
      <c r="G252" s="23" t="str">
        <f t="array" ref="G252">IF(H252="","",XLOOKUP(H252,selector_10,selector_10_ids,""))</f>
        <v/>
      </c>
      <c r="H252" s="25"/>
      <c r="I252" s="23" t="str">
        <f t="array" ref="I252">IF(J252="","",XLOOKUP(J252,selector_02,selector_02_ids,""))</f>
        <v/>
      </c>
      <c r="J252" s="25"/>
      <c r="K252" s="14"/>
      <c r="L252" s="14"/>
      <c r="M252" s="14"/>
      <c r="N252" s="14"/>
      <c r="O252" s="14"/>
      <c r="P252" s="14"/>
      <c r="Q252" s="14"/>
      <c r="R252" s="23" t="str">
        <f t="array" ref="R252">IF(S252="","",XLOOKUP(S252,selector_21,selector_21_ids,""))</f>
        <v/>
      </c>
      <c r="S252" s="25"/>
      <c r="T252" s="14"/>
      <c r="U252" s="23" t="str">
        <f t="array" ref="U252">IF(V252="","",XLOOKUP(V252,selector_04,selector_04_ids,""))</f>
        <v/>
      </c>
      <c r="V252" s="25"/>
      <c r="W252" s="14"/>
      <c r="X252" s="27"/>
      <c r="Y252" s="14"/>
    </row>
    <row r="253">
      <c r="A253" s="14"/>
      <c r="B253" s="23" t="str">
        <f>IF($A253="","",'Система'!$B$4)</f>
        <v/>
      </c>
      <c r="C253" s="14"/>
      <c r="D253" s="23" t="str">
        <f t="array" ref="D253">IF(E253="","",XLOOKUP(E253,selector_19,selector_19_ids,""))</f>
        <v/>
      </c>
      <c r="E253" s="25"/>
      <c r="F253" s="14"/>
      <c r="G253" s="23" t="str">
        <f t="array" ref="G253">IF(H253="","",XLOOKUP(H253,selector_10,selector_10_ids,""))</f>
        <v/>
      </c>
      <c r="H253" s="25"/>
      <c r="I253" s="23" t="str">
        <f t="array" ref="I253">IF(J253="","",XLOOKUP(J253,selector_02,selector_02_ids,""))</f>
        <v/>
      </c>
      <c r="J253" s="25"/>
      <c r="K253" s="14"/>
      <c r="L253" s="14"/>
      <c r="M253" s="14"/>
      <c r="N253" s="14"/>
      <c r="O253" s="14"/>
      <c r="P253" s="14"/>
      <c r="Q253" s="14"/>
      <c r="R253" s="23" t="str">
        <f t="array" ref="R253">IF(S253="","",XLOOKUP(S253,selector_21,selector_21_ids,""))</f>
        <v/>
      </c>
      <c r="S253" s="25"/>
      <c r="T253" s="14"/>
      <c r="U253" s="23" t="str">
        <f t="array" ref="U253">IF(V253="","",XLOOKUP(V253,selector_04,selector_04_ids,""))</f>
        <v/>
      </c>
      <c r="V253" s="25"/>
      <c r="W253" s="14"/>
      <c r="X253" s="27"/>
      <c r="Y253" s="14"/>
    </row>
    <row r="254">
      <c r="A254" s="14"/>
      <c r="B254" s="23" t="str">
        <f>IF($A254="","",'Система'!$B$4)</f>
        <v/>
      </c>
      <c r="C254" s="14"/>
      <c r="D254" s="23" t="str">
        <f t="array" ref="D254">IF(E254="","",XLOOKUP(E254,selector_19,selector_19_ids,""))</f>
        <v/>
      </c>
      <c r="E254" s="25"/>
      <c r="F254" s="14"/>
      <c r="G254" s="23" t="str">
        <f t="array" ref="G254">IF(H254="","",XLOOKUP(H254,selector_10,selector_10_ids,""))</f>
        <v/>
      </c>
      <c r="H254" s="25"/>
      <c r="I254" s="23" t="str">
        <f t="array" ref="I254">IF(J254="","",XLOOKUP(J254,selector_02,selector_02_ids,""))</f>
        <v/>
      </c>
      <c r="J254" s="25"/>
      <c r="K254" s="14"/>
      <c r="L254" s="14"/>
      <c r="M254" s="14"/>
      <c r="N254" s="14"/>
      <c r="O254" s="14"/>
      <c r="P254" s="14"/>
      <c r="Q254" s="14"/>
      <c r="R254" s="23" t="str">
        <f t="array" ref="R254">IF(S254="","",XLOOKUP(S254,selector_21,selector_21_ids,""))</f>
        <v/>
      </c>
      <c r="S254" s="25"/>
      <c r="T254" s="14"/>
      <c r="U254" s="23" t="str">
        <f t="array" ref="U254">IF(V254="","",XLOOKUP(V254,selector_04,selector_04_ids,""))</f>
        <v/>
      </c>
      <c r="V254" s="25"/>
      <c r="W254" s="14"/>
      <c r="X254" s="27"/>
      <c r="Y254" s="14"/>
    </row>
    <row r="255">
      <c r="A255" s="14"/>
      <c r="B255" s="23" t="str">
        <f>IF($A255="","",'Система'!$B$4)</f>
        <v/>
      </c>
      <c r="C255" s="14"/>
      <c r="D255" s="23" t="str">
        <f t="array" ref="D255">IF(E255="","",XLOOKUP(E255,selector_19,selector_19_ids,""))</f>
        <v/>
      </c>
      <c r="E255" s="25"/>
      <c r="F255" s="14"/>
      <c r="G255" s="23" t="str">
        <f t="array" ref="G255">IF(H255="","",XLOOKUP(H255,selector_10,selector_10_ids,""))</f>
        <v/>
      </c>
      <c r="H255" s="25"/>
      <c r="I255" s="23" t="str">
        <f t="array" ref="I255">IF(J255="","",XLOOKUP(J255,selector_02,selector_02_ids,""))</f>
        <v/>
      </c>
      <c r="J255" s="25"/>
      <c r="K255" s="14"/>
      <c r="L255" s="14"/>
      <c r="M255" s="14"/>
      <c r="N255" s="14"/>
      <c r="O255" s="14"/>
      <c r="P255" s="14"/>
      <c r="Q255" s="14"/>
      <c r="R255" s="23" t="str">
        <f t="array" ref="R255">IF(S255="","",XLOOKUP(S255,selector_21,selector_21_ids,""))</f>
        <v/>
      </c>
      <c r="S255" s="25"/>
      <c r="T255" s="14"/>
      <c r="U255" s="23" t="str">
        <f t="array" ref="U255">IF(V255="","",XLOOKUP(V255,selector_04,selector_04_ids,""))</f>
        <v/>
      </c>
      <c r="V255" s="25"/>
      <c r="W255" s="14"/>
      <c r="X255" s="27"/>
      <c r="Y255" s="14"/>
    </row>
    <row r="256">
      <c r="A256" s="14"/>
      <c r="B256" s="23" t="str">
        <f>IF($A256="","",'Система'!$B$4)</f>
        <v/>
      </c>
      <c r="C256" s="14"/>
      <c r="D256" s="23" t="str">
        <f t="array" ref="D256">IF(E256="","",XLOOKUP(E256,selector_19,selector_19_ids,""))</f>
        <v/>
      </c>
      <c r="E256" s="25"/>
      <c r="F256" s="14"/>
      <c r="G256" s="23" t="str">
        <f t="array" ref="G256">IF(H256="","",XLOOKUP(H256,selector_10,selector_10_ids,""))</f>
        <v/>
      </c>
      <c r="H256" s="25"/>
      <c r="I256" s="23" t="str">
        <f t="array" ref="I256">IF(J256="","",XLOOKUP(J256,selector_02,selector_02_ids,""))</f>
        <v/>
      </c>
      <c r="J256" s="25"/>
      <c r="K256" s="14"/>
      <c r="L256" s="14"/>
      <c r="M256" s="14"/>
      <c r="N256" s="14"/>
      <c r="O256" s="14"/>
      <c r="P256" s="14"/>
      <c r="Q256" s="14"/>
      <c r="R256" s="23" t="str">
        <f t="array" ref="R256">IF(S256="","",XLOOKUP(S256,selector_21,selector_21_ids,""))</f>
        <v/>
      </c>
      <c r="S256" s="25"/>
      <c r="T256" s="14"/>
      <c r="U256" s="23" t="str">
        <f t="array" ref="U256">IF(V256="","",XLOOKUP(V256,selector_04,selector_04_ids,""))</f>
        <v/>
      </c>
      <c r="V256" s="25"/>
      <c r="W256" s="14"/>
      <c r="X256" s="27"/>
      <c r="Y256" s="14"/>
    </row>
    <row r="257">
      <c r="A257" s="14"/>
      <c r="B257" s="23" t="str">
        <f>IF($A257="","",'Система'!$B$4)</f>
        <v/>
      </c>
      <c r="C257" s="14"/>
      <c r="D257" s="23" t="str">
        <f t="array" ref="D257">IF(E257="","",XLOOKUP(E257,selector_19,selector_19_ids,""))</f>
        <v/>
      </c>
      <c r="E257" s="25"/>
      <c r="F257" s="14"/>
      <c r="G257" s="23" t="str">
        <f t="array" ref="G257">IF(H257="","",XLOOKUP(H257,selector_10,selector_10_ids,""))</f>
        <v/>
      </c>
      <c r="H257" s="25"/>
      <c r="I257" s="23" t="str">
        <f t="array" ref="I257">IF(J257="","",XLOOKUP(J257,selector_02,selector_02_ids,""))</f>
        <v/>
      </c>
      <c r="J257" s="25"/>
      <c r="K257" s="14"/>
      <c r="L257" s="14"/>
      <c r="M257" s="14"/>
      <c r="N257" s="14"/>
      <c r="O257" s="14"/>
      <c r="P257" s="14"/>
      <c r="Q257" s="14"/>
      <c r="R257" s="23" t="str">
        <f t="array" ref="R257">IF(S257="","",XLOOKUP(S257,selector_21,selector_21_ids,""))</f>
        <v/>
      </c>
      <c r="S257" s="25"/>
      <c r="T257" s="14"/>
      <c r="U257" s="23" t="str">
        <f t="array" ref="U257">IF(V257="","",XLOOKUP(V257,selector_04,selector_04_ids,""))</f>
        <v/>
      </c>
      <c r="V257" s="25"/>
      <c r="W257" s="14"/>
      <c r="X257" s="27"/>
      <c r="Y257" s="14"/>
    </row>
    <row r="258">
      <c r="A258" s="14"/>
      <c r="B258" s="23" t="str">
        <f>IF($A258="","",'Система'!$B$4)</f>
        <v/>
      </c>
      <c r="C258" s="14"/>
      <c r="D258" s="23" t="str">
        <f t="array" ref="D258">IF(E258="","",XLOOKUP(E258,selector_19,selector_19_ids,""))</f>
        <v/>
      </c>
      <c r="E258" s="25"/>
      <c r="F258" s="14"/>
      <c r="G258" s="23" t="str">
        <f t="array" ref="G258">IF(H258="","",XLOOKUP(H258,selector_10,selector_10_ids,""))</f>
        <v/>
      </c>
      <c r="H258" s="25"/>
      <c r="I258" s="23" t="str">
        <f t="array" ref="I258">IF(J258="","",XLOOKUP(J258,selector_02,selector_02_ids,""))</f>
        <v/>
      </c>
      <c r="J258" s="25"/>
      <c r="K258" s="14"/>
      <c r="L258" s="14"/>
      <c r="M258" s="14"/>
      <c r="N258" s="14"/>
      <c r="O258" s="14"/>
      <c r="P258" s="14"/>
      <c r="Q258" s="14"/>
      <c r="R258" s="23" t="str">
        <f t="array" ref="R258">IF(S258="","",XLOOKUP(S258,selector_21,selector_21_ids,""))</f>
        <v/>
      </c>
      <c r="S258" s="25"/>
      <c r="T258" s="14"/>
      <c r="U258" s="23" t="str">
        <f t="array" ref="U258">IF(V258="","",XLOOKUP(V258,selector_04,selector_04_ids,""))</f>
        <v/>
      </c>
      <c r="V258" s="25"/>
      <c r="W258" s="14"/>
      <c r="X258" s="27"/>
      <c r="Y258" s="14"/>
    </row>
    <row r="259">
      <c r="A259" s="14"/>
      <c r="B259" s="23" t="str">
        <f>IF($A259="","",'Система'!$B$4)</f>
        <v/>
      </c>
      <c r="C259" s="14"/>
      <c r="D259" s="23" t="str">
        <f t="array" ref="D259">IF(E259="","",XLOOKUP(E259,selector_19,selector_19_ids,""))</f>
        <v/>
      </c>
      <c r="E259" s="25"/>
      <c r="F259" s="14"/>
      <c r="G259" s="23" t="str">
        <f t="array" ref="G259">IF(H259="","",XLOOKUP(H259,selector_10,selector_10_ids,""))</f>
        <v/>
      </c>
      <c r="H259" s="25"/>
      <c r="I259" s="23" t="str">
        <f t="array" ref="I259">IF(J259="","",XLOOKUP(J259,selector_02,selector_02_ids,""))</f>
        <v/>
      </c>
      <c r="J259" s="25"/>
      <c r="K259" s="14"/>
      <c r="L259" s="14"/>
      <c r="M259" s="14"/>
      <c r="N259" s="14"/>
      <c r="O259" s="14"/>
      <c r="P259" s="14"/>
      <c r="Q259" s="14"/>
      <c r="R259" s="23" t="str">
        <f t="array" ref="R259">IF(S259="","",XLOOKUP(S259,selector_21,selector_21_ids,""))</f>
        <v/>
      </c>
      <c r="S259" s="25"/>
      <c r="T259" s="14"/>
      <c r="U259" s="23" t="str">
        <f t="array" ref="U259">IF(V259="","",XLOOKUP(V259,selector_04,selector_04_ids,""))</f>
        <v/>
      </c>
      <c r="V259" s="25"/>
      <c r="W259" s="14"/>
      <c r="X259" s="27"/>
      <c r="Y259" s="14"/>
    </row>
    <row r="260">
      <c r="A260" s="14"/>
      <c r="B260" s="23" t="str">
        <f>IF($A260="","",'Система'!$B$4)</f>
        <v/>
      </c>
      <c r="C260" s="14"/>
      <c r="D260" s="23" t="str">
        <f t="array" ref="D260">IF(E260="","",XLOOKUP(E260,selector_19,selector_19_ids,""))</f>
        <v/>
      </c>
      <c r="E260" s="25"/>
      <c r="F260" s="14"/>
      <c r="G260" s="23" t="str">
        <f t="array" ref="G260">IF(H260="","",XLOOKUP(H260,selector_10,selector_10_ids,""))</f>
        <v/>
      </c>
      <c r="H260" s="25"/>
      <c r="I260" s="23" t="str">
        <f t="array" ref="I260">IF(J260="","",XLOOKUP(J260,selector_02,selector_02_ids,""))</f>
        <v/>
      </c>
      <c r="J260" s="25"/>
      <c r="K260" s="14"/>
      <c r="L260" s="14"/>
      <c r="M260" s="14"/>
      <c r="N260" s="14"/>
      <c r="O260" s="14"/>
      <c r="P260" s="14"/>
      <c r="Q260" s="14"/>
      <c r="R260" s="23" t="str">
        <f t="array" ref="R260">IF(S260="","",XLOOKUP(S260,selector_21,selector_21_ids,""))</f>
        <v/>
      </c>
      <c r="S260" s="25"/>
      <c r="T260" s="14"/>
      <c r="U260" s="23" t="str">
        <f t="array" ref="U260">IF(V260="","",XLOOKUP(V260,selector_04,selector_04_ids,""))</f>
        <v/>
      </c>
      <c r="V260" s="25"/>
      <c r="W260" s="14"/>
      <c r="X260" s="27"/>
      <c r="Y260" s="14"/>
    </row>
    <row r="261">
      <c r="A261" s="14"/>
      <c r="B261" s="23" t="str">
        <f>IF($A261="","",'Система'!$B$4)</f>
        <v/>
      </c>
      <c r="C261" s="14"/>
      <c r="D261" s="23" t="str">
        <f t="array" ref="D261">IF(E261="","",XLOOKUP(E261,selector_19,selector_19_ids,""))</f>
        <v/>
      </c>
      <c r="E261" s="25"/>
      <c r="F261" s="14"/>
      <c r="G261" s="23" t="str">
        <f t="array" ref="G261">IF(H261="","",XLOOKUP(H261,selector_10,selector_10_ids,""))</f>
        <v/>
      </c>
      <c r="H261" s="25"/>
      <c r="I261" s="23" t="str">
        <f t="array" ref="I261">IF(J261="","",XLOOKUP(J261,selector_02,selector_02_ids,""))</f>
        <v/>
      </c>
      <c r="J261" s="25"/>
      <c r="K261" s="14"/>
      <c r="L261" s="14"/>
      <c r="M261" s="14"/>
      <c r="N261" s="14"/>
      <c r="O261" s="14"/>
      <c r="P261" s="14"/>
      <c r="Q261" s="14"/>
      <c r="R261" s="23" t="str">
        <f t="array" ref="R261">IF(S261="","",XLOOKUP(S261,selector_21,selector_21_ids,""))</f>
        <v/>
      </c>
      <c r="S261" s="25"/>
      <c r="T261" s="14"/>
      <c r="U261" s="23" t="str">
        <f t="array" ref="U261">IF(V261="","",XLOOKUP(V261,selector_04,selector_04_ids,""))</f>
        <v/>
      </c>
      <c r="V261" s="25"/>
      <c r="W261" s="14"/>
      <c r="X261" s="27"/>
      <c r="Y261" s="14"/>
    </row>
    <row r="262">
      <c r="A262" s="14"/>
      <c r="B262" s="23" t="str">
        <f>IF($A262="","",'Система'!$B$4)</f>
        <v/>
      </c>
      <c r="C262" s="14"/>
      <c r="D262" s="23" t="str">
        <f t="array" ref="D262">IF(E262="","",XLOOKUP(E262,selector_19,selector_19_ids,""))</f>
        <v/>
      </c>
      <c r="E262" s="25"/>
      <c r="F262" s="14"/>
      <c r="G262" s="23" t="str">
        <f t="array" ref="G262">IF(H262="","",XLOOKUP(H262,selector_10,selector_10_ids,""))</f>
        <v/>
      </c>
      <c r="H262" s="25"/>
      <c r="I262" s="23" t="str">
        <f t="array" ref="I262">IF(J262="","",XLOOKUP(J262,selector_02,selector_02_ids,""))</f>
        <v/>
      </c>
      <c r="J262" s="25"/>
      <c r="K262" s="14"/>
      <c r="L262" s="14"/>
      <c r="M262" s="14"/>
      <c r="N262" s="14"/>
      <c r="O262" s="14"/>
      <c r="P262" s="14"/>
      <c r="Q262" s="14"/>
      <c r="R262" s="23" t="str">
        <f t="array" ref="R262">IF(S262="","",XLOOKUP(S262,selector_21,selector_21_ids,""))</f>
        <v/>
      </c>
      <c r="S262" s="25"/>
      <c r="T262" s="14"/>
      <c r="U262" s="23" t="str">
        <f t="array" ref="U262">IF(V262="","",XLOOKUP(V262,selector_04,selector_04_ids,""))</f>
        <v/>
      </c>
      <c r="V262" s="25"/>
      <c r="W262" s="14"/>
      <c r="X262" s="27"/>
      <c r="Y262" s="14"/>
    </row>
    <row r="263">
      <c r="A263" s="14"/>
      <c r="B263" s="23" t="str">
        <f>IF($A263="","",'Система'!$B$4)</f>
        <v/>
      </c>
      <c r="C263" s="14"/>
      <c r="D263" s="23" t="str">
        <f t="array" ref="D263">IF(E263="","",XLOOKUP(E263,selector_19,selector_19_ids,""))</f>
        <v/>
      </c>
      <c r="E263" s="25"/>
      <c r="F263" s="14"/>
      <c r="G263" s="23" t="str">
        <f t="array" ref="G263">IF(H263="","",XLOOKUP(H263,selector_10,selector_10_ids,""))</f>
        <v/>
      </c>
      <c r="H263" s="25"/>
      <c r="I263" s="23" t="str">
        <f t="array" ref="I263">IF(J263="","",XLOOKUP(J263,selector_02,selector_02_ids,""))</f>
        <v/>
      </c>
      <c r="J263" s="25"/>
      <c r="K263" s="14"/>
      <c r="L263" s="14"/>
      <c r="M263" s="14"/>
      <c r="N263" s="14"/>
      <c r="O263" s="14"/>
      <c r="P263" s="14"/>
      <c r="Q263" s="14"/>
      <c r="R263" s="23" t="str">
        <f t="array" ref="R263">IF(S263="","",XLOOKUP(S263,selector_21,selector_21_ids,""))</f>
        <v/>
      </c>
      <c r="S263" s="25"/>
      <c r="T263" s="14"/>
      <c r="U263" s="23" t="str">
        <f t="array" ref="U263">IF(V263="","",XLOOKUP(V263,selector_04,selector_04_ids,""))</f>
        <v/>
      </c>
      <c r="V263" s="25"/>
      <c r="W263" s="14"/>
      <c r="X263" s="27"/>
      <c r="Y263" s="14"/>
    </row>
    <row r="264">
      <c r="A264" s="14"/>
      <c r="B264" s="23" t="str">
        <f>IF($A264="","",'Система'!$B$4)</f>
        <v/>
      </c>
      <c r="C264" s="14"/>
      <c r="D264" s="23" t="str">
        <f t="array" ref="D264">IF(E264="","",XLOOKUP(E264,selector_19,selector_19_ids,""))</f>
        <v/>
      </c>
      <c r="E264" s="25"/>
      <c r="F264" s="14"/>
      <c r="G264" s="23" t="str">
        <f t="array" ref="G264">IF(H264="","",XLOOKUP(H264,selector_10,selector_10_ids,""))</f>
        <v/>
      </c>
      <c r="H264" s="25"/>
      <c r="I264" s="23" t="str">
        <f t="array" ref="I264">IF(J264="","",XLOOKUP(J264,selector_02,selector_02_ids,""))</f>
        <v/>
      </c>
      <c r="J264" s="25"/>
      <c r="K264" s="14"/>
      <c r="L264" s="14"/>
      <c r="M264" s="14"/>
      <c r="N264" s="14"/>
      <c r="O264" s="14"/>
      <c r="P264" s="14"/>
      <c r="Q264" s="14"/>
      <c r="R264" s="23" t="str">
        <f t="array" ref="R264">IF(S264="","",XLOOKUP(S264,selector_21,selector_21_ids,""))</f>
        <v/>
      </c>
      <c r="S264" s="25"/>
      <c r="T264" s="14"/>
      <c r="U264" s="23" t="str">
        <f t="array" ref="U264">IF(V264="","",XLOOKUP(V264,selector_04,selector_04_ids,""))</f>
        <v/>
      </c>
      <c r="V264" s="25"/>
      <c r="W264" s="14"/>
      <c r="X264" s="27"/>
      <c r="Y264" s="14"/>
    </row>
    <row r="265">
      <c r="A265" s="14"/>
      <c r="B265" s="23" t="str">
        <f>IF($A265="","",'Система'!$B$4)</f>
        <v/>
      </c>
      <c r="C265" s="14"/>
      <c r="D265" s="23" t="str">
        <f t="array" ref="D265">IF(E265="","",XLOOKUP(E265,selector_19,selector_19_ids,""))</f>
        <v/>
      </c>
      <c r="E265" s="25"/>
      <c r="F265" s="14"/>
      <c r="G265" s="23" t="str">
        <f t="array" ref="G265">IF(H265="","",XLOOKUP(H265,selector_10,selector_10_ids,""))</f>
        <v/>
      </c>
      <c r="H265" s="25"/>
      <c r="I265" s="23" t="str">
        <f t="array" ref="I265">IF(J265="","",XLOOKUP(J265,selector_02,selector_02_ids,""))</f>
        <v/>
      </c>
      <c r="J265" s="25"/>
      <c r="K265" s="14"/>
      <c r="L265" s="14"/>
      <c r="M265" s="14"/>
      <c r="N265" s="14"/>
      <c r="O265" s="14"/>
      <c r="P265" s="14"/>
      <c r="Q265" s="14"/>
      <c r="R265" s="23" t="str">
        <f t="array" ref="R265">IF(S265="","",XLOOKUP(S265,selector_21,selector_21_ids,""))</f>
        <v/>
      </c>
      <c r="S265" s="25"/>
      <c r="T265" s="14"/>
      <c r="U265" s="23" t="str">
        <f t="array" ref="U265">IF(V265="","",XLOOKUP(V265,selector_04,selector_04_ids,""))</f>
        <v/>
      </c>
      <c r="V265" s="25"/>
      <c r="W265" s="14"/>
      <c r="X265" s="27"/>
      <c r="Y265" s="14"/>
    </row>
    <row r="266">
      <c r="A266" s="14"/>
      <c r="B266" s="23" t="str">
        <f>IF($A266="","",'Система'!$B$4)</f>
        <v/>
      </c>
      <c r="C266" s="14"/>
      <c r="D266" s="23" t="str">
        <f t="array" ref="D266">IF(E266="","",XLOOKUP(E266,selector_19,selector_19_ids,""))</f>
        <v/>
      </c>
      <c r="E266" s="25"/>
      <c r="F266" s="14"/>
      <c r="G266" s="23" t="str">
        <f t="array" ref="G266">IF(H266="","",XLOOKUP(H266,selector_10,selector_10_ids,""))</f>
        <v/>
      </c>
      <c r="H266" s="25"/>
      <c r="I266" s="23" t="str">
        <f t="array" ref="I266">IF(J266="","",XLOOKUP(J266,selector_02,selector_02_ids,""))</f>
        <v/>
      </c>
      <c r="J266" s="25"/>
      <c r="K266" s="14"/>
      <c r="L266" s="14"/>
      <c r="M266" s="14"/>
      <c r="N266" s="14"/>
      <c r="O266" s="14"/>
      <c r="P266" s="14"/>
      <c r="Q266" s="14"/>
      <c r="R266" s="23" t="str">
        <f t="array" ref="R266">IF(S266="","",XLOOKUP(S266,selector_21,selector_21_ids,""))</f>
        <v/>
      </c>
      <c r="S266" s="25"/>
      <c r="T266" s="14"/>
      <c r="U266" s="23" t="str">
        <f t="array" ref="U266">IF(V266="","",XLOOKUP(V266,selector_04,selector_04_ids,""))</f>
        <v/>
      </c>
      <c r="V266" s="25"/>
      <c r="W266" s="14"/>
      <c r="X266" s="27"/>
      <c r="Y266" s="14"/>
    </row>
    <row r="267">
      <c r="A267" s="14"/>
      <c r="B267" s="23" t="str">
        <f>IF($A267="","",'Система'!$B$4)</f>
        <v/>
      </c>
      <c r="C267" s="14"/>
      <c r="D267" s="23" t="str">
        <f t="array" ref="D267">IF(E267="","",XLOOKUP(E267,selector_19,selector_19_ids,""))</f>
        <v/>
      </c>
      <c r="E267" s="25"/>
      <c r="F267" s="14"/>
      <c r="G267" s="23" t="str">
        <f t="array" ref="G267">IF(H267="","",XLOOKUP(H267,selector_10,selector_10_ids,""))</f>
        <v/>
      </c>
      <c r="H267" s="25"/>
      <c r="I267" s="23" t="str">
        <f t="array" ref="I267">IF(J267="","",XLOOKUP(J267,selector_02,selector_02_ids,""))</f>
        <v/>
      </c>
      <c r="J267" s="25"/>
      <c r="K267" s="14"/>
      <c r="L267" s="14"/>
      <c r="M267" s="14"/>
      <c r="N267" s="14"/>
      <c r="O267" s="14"/>
      <c r="P267" s="14"/>
      <c r="Q267" s="14"/>
      <c r="R267" s="23" t="str">
        <f t="array" ref="R267">IF(S267="","",XLOOKUP(S267,selector_21,selector_21_ids,""))</f>
        <v/>
      </c>
      <c r="S267" s="25"/>
      <c r="T267" s="14"/>
      <c r="U267" s="23" t="str">
        <f t="array" ref="U267">IF(V267="","",XLOOKUP(V267,selector_04,selector_04_ids,""))</f>
        <v/>
      </c>
      <c r="V267" s="25"/>
      <c r="W267" s="14"/>
      <c r="X267" s="27"/>
      <c r="Y267" s="14"/>
    </row>
    <row r="268">
      <c r="A268" s="14"/>
      <c r="B268" s="23" t="str">
        <f>IF($A268="","",'Система'!$B$4)</f>
        <v/>
      </c>
      <c r="C268" s="14"/>
      <c r="D268" s="23" t="str">
        <f t="array" ref="D268">IF(E268="","",XLOOKUP(E268,selector_19,selector_19_ids,""))</f>
        <v/>
      </c>
      <c r="E268" s="25"/>
      <c r="F268" s="14"/>
      <c r="G268" s="23" t="str">
        <f t="array" ref="G268">IF(H268="","",XLOOKUP(H268,selector_10,selector_10_ids,""))</f>
        <v/>
      </c>
      <c r="H268" s="25"/>
      <c r="I268" s="23" t="str">
        <f t="array" ref="I268">IF(J268="","",XLOOKUP(J268,selector_02,selector_02_ids,""))</f>
        <v/>
      </c>
      <c r="J268" s="25"/>
      <c r="K268" s="14"/>
      <c r="L268" s="14"/>
      <c r="M268" s="14"/>
      <c r="N268" s="14"/>
      <c r="O268" s="14"/>
      <c r="P268" s="14"/>
      <c r="Q268" s="14"/>
      <c r="R268" s="23" t="str">
        <f t="array" ref="R268">IF(S268="","",XLOOKUP(S268,selector_21,selector_21_ids,""))</f>
        <v/>
      </c>
      <c r="S268" s="25"/>
      <c r="T268" s="14"/>
      <c r="U268" s="23" t="str">
        <f t="array" ref="U268">IF(V268="","",XLOOKUP(V268,selector_04,selector_04_ids,""))</f>
        <v/>
      </c>
      <c r="V268" s="25"/>
      <c r="W268" s="14"/>
      <c r="X268" s="27"/>
      <c r="Y268" s="14"/>
    </row>
    <row r="269">
      <c r="A269" s="14"/>
      <c r="B269" s="23" t="str">
        <f>IF($A269="","",'Система'!$B$4)</f>
        <v/>
      </c>
      <c r="C269" s="14"/>
      <c r="D269" s="23" t="str">
        <f t="array" ref="D269">IF(E269="","",XLOOKUP(E269,selector_19,selector_19_ids,""))</f>
        <v/>
      </c>
      <c r="E269" s="25"/>
      <c r="F269" s="14"/>
      <c r="G269" s="23" t="str">
        <f t="array" ref="G269">IF(H269="","",XLOOKUP(H269,selector_10,selector_10_ids,""))</f>
        <v/>
      </c>
      <c r="H269" s="25"/>
      <c r="I269" s="23" t="str">
        <f t="array" ref="I269">IF(J269="","",XLOOKUP(J269,selector_02,selector_02_ids,""))</f>
        <v/>
      </c>
      <c r="J269" s="25"/>
      <c r="K269" s="14"/>
      <c r="L269" s="14"/>
      <c r="M269" s="14"/>
      <c r="N269" s="14"/>
      <c r="O269" s="14"/>
      <c r="P269" s="14"/>
      <c r="Q269" s="14"/>
      <c r="R269" s="23" t="str">
        <f t="array" ref="R269">IF(S269="","",XLOOKUP(S269,selector_21,selector_21_ids,""))</f>
        <v/>
      </c>
      <c r="S269" s="25"/>
      <c r="T269" s="14"/>
      <c r="U269" s="23" t="str">
        <f t="array" ref="U269">IF(V269="","",XLOOKUP(V269,selector_04,selector_04_ids,""))</f>
        <v/>
      </c>
      <c r="V269" s="25"/>
      <c r="W269" s="14"/>
      <c r="X269" s="27"/>
      <c r="Y269" s="14"/>
    </row>
    <row r="270">
      <c r="A270" s="14"/>
      <c r="B270" s="23" t="str">
        <f>IF($A270="","",'Система'!$B$4)</f>
        <v/>
      </c>
      <c r="C270" s="14"/>
      <c r="D270" s="23" t="str">
        <f t="array" ref="D270">IF(E270="","",XLOOKUP(E270,selector_19,selector_19_ids,""))</f>
        <v/>
      </c>
      <c r="E270" s="25"/>
      <c r="F270" s="14"/>
      <c r="G270" s="23" t="str">
        <f t="array" ref="G270">IF(H270="","",XLOOKUP(H270,selector_10,selector_10_ids,""))</f>
        <v/>
      </c>
      <c r="H270" s="25"/>
      <c r="I270" s="23" t="str">
        <f t="array" ref="I270">IF(J270="","",XLOOKUP(J270,selector_02,selector_02_ids,""))</f>
        <v/>
      </c>
      <c r="J270" s="25"/>
      <c r="K270" s="14"/>
      <c r="L270" s="14"/>
      <c r="M270" s="14"/>
      <c r="N270" s="14"/>
      <c r="O270" s="14"/>
      <c r="P270" s="14"/>
      <c r="Q270" s="14"/>
      <c r="R270" s="23" t="str">
        <f t="array" ref="R270">IF(S270="","",XLOOKUP(S270,selector_21,selector_21_ids,""))</f>
        <v/>
      </c>
      <c r="S270" s="25"/>
      <c r="T270" s="14"/>
      <c r="U270" s="23" t="str">
        <f t="array" ref="U270">IF(V270="","",XLOOKUP(V270,selector_04,selector_04_ids,""))</f>
        <v/>
      </c>
      <c r="V270" s="25"/>
      <c r="W270" s="14"/>
      <c r="X270" s="27"/>
      <c r="Y270" s="14"/>
    </row>
    <row r="271">
      <c r="A271" s="14"/>
      <c r="B271" s="23" t="str">
        <f>IF($A271="","",'Система'!$B$4)</f>
        <v/>
      </c>
      <c r="C271" s="14"/>
      <c r="D271" s="23" t="str">
        <f t="array" ref="D271">IF(E271="","",XLOOKUP(E271,selector_19,selector_19_ids,""))</f>
        <v/>
      </c>
      <c r="E271" s="25"/>
      <c r="F271" s="14"/>
      <c r="G271" s="23" t="str">
        <f t="array" ref="G271">IF(H271="","",XLOOKUP(H271,selector_10,selector_10_ids,""))</f>
        <v/>
      </c>
      <c r="H271" s="25"/>
      <c r="I271" s="23" t="str">
        <f t="array" ref="I271">IF(J271="","",XLOOKUP(J271,selector_02,selector_02_ids,""))</f>
        <v/>
      </c>
      <c r="J271" s="25"/>
      <c r="K271" s="14"/>
      <c r="L271" s="14"/>
      <c r="M271" s="14"/>
      <c r="N271" s="14"/>
      <c r="O271" s="14"/>
      <c r="P271" s="14"/>
      <c r="Q271" s="14"/>
      <c r="R271" s="23" t="str">
        <f t="array" ref="R271">IF(S271="","",XLOOKUP(S271,selector_21,selector_21_ids,""))</f>
        <v/>
      </c>
      <c r="S271" s="25"/>
      <c r="T271" s="14"/>
      <c r="U271" s="23" t="str">
        <f t="array" ref="U271">IF(V271="","",XLOOKUP(V271,selector_04,selector_04_ids,""))</f>
        <v/>
      </c>
      <c r="V271" s="25"/>
      <c r="W271" s="14"/>
      <c r="X271" s="27"/>
      <c r="Y271" s="14"/>
    </row>
    <row r="272">
      <c r="A272" s="14"/>
      <c r="B272" s="23" t="str">
        <f>IF($A272="","",'Система'!$B$4)</f>
        <v/>
      </c>
      <c r="C272" s="14"/>
      <c r="D272" s="23" t="str">
        <f t="array" ref="D272">IF(E272="","",XLOOKUP(E272,selector_19,selector_19_ids,""))</f>
        <v/>
      </c>
      <c r="E272" s="25"/>
      <c r="F272" s="14"/>
      <c r="G272" s="23" t="str">
        <f t="array" ref="G272">IF(H272="","",XLOOKUP(H272,selector_10,selector_10_ids,""))</f>
        <v/>
      </c>
      <c r="H272" s="25"/>
      <c r="I272" s="23" t="str">
        <f t="array" ref="I272">IF(J272="","",XLOOKUP(J272,selector_02,selector_02_ids,""))</f>
        <v/>
      </c>
      <c r="J272" s="25"/>
      <c r="K272" s="14"/>
      <c r="L272" s="14"/>
      <c r="M272" s="14"/>
      <c r="N272" s="14"/>
      <c r="O272" s="14"/>
      <c r="P272" s="14"/>
      <c r="Q272" s="14"/>
      <c r="R272" s="23" t="str">
        <f t="array" ref="R272">IF(S272="","",XLOOKUP(S272,selector_21,selector_21_ids,""))</f>
        <v/>
      </c>
      <c r="S272" s="25"/>
      <c r="T272" s="14"/>
      <c r="U272" s="23" t="str">
        <f t="array" ref="U272">IF(V272="","",XLOOKUP(V272,selector_04,selector_04_ids,""))</f>
        <v/>
      </c>
      <c r="V272" s="25"/>
      <c r="W272" s="14"/>
      <c r="X272" s="27"/>
      <c r="Y272" s="14"/>
    </row>
    <row r="273">
      <c r="A273" s="14"/>
      <c r="B273" s="23" t="str">
        <f>IF($A273="","",'Система'!$B$4)</f>
        <v/>
      </c>
      <c r="C273" s="14"/>
      <c r="D273" s="23" t="str">
        <f t="array" ref="D273">IF(E273="","",XLOOKUP(E273,selector_19,selector_19_ids,""))</f>
        <v/>
      </c>
      <c r="E273" s="25"/>
      <c r="F273" s="14"/>
      <c r="G273" s="23" t="str">
        <f t="array" ref="G273">IF(H273="","",XLOOKUP(H273,selector_10,selector_10_ids,""))</f>
        <v/>
      </c>
      <c r="H273" s="25"/>
      <c r="I273" s="23" t="str">
        <f t="array" ref="I273">IF(J273="","",XLOOKUP(J273,selector_02,selector_02_ids,""))</f>
        <v/>
      </c>
      <c r="J273" s="25"/>
      <c r="K273" s="14"/>
      <c r="L273" s="14"/>
      <c r="M273" s="14"/>
      <c r="N273" s="14"/>
      <c r="O273" s="14"/>
      <c r="P273" s="14"/>
      <c r="Q273" s="14"/>
      <c r="R273" s="23" t="str">
        <f t="array" ref="R273">IF(S273="","",XLOOKUP(S273,selector_21,selector_21_ids,""))</f>
        <v/>
      </c>
      <c r="S273" s="25"/>
      <c r="T273" s="14"/>
      <c r="U273" s="23" t="str">
        <f t="array" ref="U273">IF(V273="","",XLOOKUP(V273,selector_04,selector_04_ids,""))</f>
        <v/>
      </c>
      <c r="V273" s="25"/>
      <c r="W273" s="14"/>
      <c r="X273" s="27"/>
      <c r="Y273" s="14"/>
    </row>
    <row r="274">
      <c r="A274" s="14"/>
      <c r="B274" s="23" t="str">
        <f>IF($A274="","",'Система'!$B$4)</f>
        <v/>
      </c>
      <c r="C274" s="14"/>
      <c r="D274" s="23" t="str">
        <f t="array" ref="D274">IF(E274="","",XLOOKUP(E274,selector_19,selector_19_ids,""))</f>
        <v/>
      </c>
      <c r="E274" s="25"/>
      <c r="F274" s="14"/>
      <c r="G274" s="23" t="str">
        <f t="array" ref="G274">IF(H274="","",XLOOKUP(H274,selector_10,selector_10_ids,""))</f>
        <v/>
      </c>
      <c r="H274" s="25"/>
      <c r="I274" s="23" t="str">
        <f t="array" ref="I274">IF(J274="","",XLOOKUP(J274,selector_02,selector_02_ids,""))</f>
        <v/>
      </c>
      <c r="J274" s="25"/>
      <c r="K274" s="14"/>
      <c r="L274" s="14"/>
      <c r="M274" s="14"/>
      <c r="N274" s="14"/>
      <c r="O274" s="14"/>
      <c r="P274" s="14"/>
      <c r="Q274" s="14"/>
      <c r="R274" s="23" t="str">
        <f t="array" ref="R274">IF(S274="","",XLOOKUP(S274,selector_21,selector_21_ids,""))</f>
        <v/>
      </c>
      <c r="S274" s="25"/>
      <c r="T274" s="14"/>
      <c r="U274" s="23" t="str">
        <f t="array" ref="U274">IF(V274="","",XLOOKUP(V274,selector_04,selector_04_ids,""))</f>
        <v/>
      </c>
      <c r="V274" s="25"/>
      <c r="W274" s="14"/>
      <c r="X274" s="27"/>
      <c r="Y274" s="14"/>
    </row>
    <row r="275">
      <c r="A275" s="14"/>
      <c r="B275" s="23" t="str">
        <f>IF($A275="","",'Система'!$B$4)</f>
        <v/>
      </c>
      <c r="C275" s="14"/>
      <c r="D275" s="23" t="str">
        <f t="array" ref="D275">IF(E275="","",XLOOKUP(E275,selector_19,selector_19_ids,""))</f>
        <v/>
      </c>
      <c r="E275" s="25"/>
      <c r="F275" s="14"/>
      <c r="G275" s="23" t="str">
        <f t="array" ref="G275">IF(H275="","",XLOOKUP(H275,selector_10,selector_10_ids,""))</f>
        <v/>
      </c>
      <c r="H275" s="25"/>
      <c r="I275" s="23" t="str">
        <f t="array" ref="I275">IF(J275="","",XLOOKUP(J275,selector_02,selector_02_ids,""))</f>
        <v/>
      </c>
      <c r="J275" s="25"/>
      <c r="K275" s="14"/>
      <c r="L275" s="14"/>
      <c r="M275" s="14"/>
      <c r="N275" s="14"/>
      <c r="O275" s="14"/>
      <c r="P275" s="14"/>
      <c r="Q275" s="14"/>
      <c r="R275" s="23" t="str">
        <f t="array" ref="R275">IF(S275="","",XLOOKUP(S275,selector_21,selector_21_ids,""))</f>
        <v/>
      </c>
      <c r="S275" s="25"/>
      <c r="T275" s="14"/>
      <c r="U275" s="23" t="str">
        <f t="array" ref="U275">IF(V275="","",XLOOKUP(V275,selector_04,selector_04_ids,""))</f>
        <v/>
      </c>
      <c r="V275" s="25"/>
      <c r="W275" s="14"/>
      <c r="X275" s="27"/>
      <c r="Y275" s="14"/>
    </row>
    <row r="276">
      <c r="A276" s="14"/>
      <c r="B276" s="23" t="str">
        <f>IF($A276="","",'Система'!$B$4)</f>
        <v/>
      </c>
      <c r="C276" s="14"/>
      <c r="D276" s="23" t="str">
        <f t="array" ref="D276">IF(E276="","",XLOOKUP(E276,selector_19,selector_19_ids,""))</f>
        <v/>
      </c>
      <c r="E276" s="25"/>
      <c r="F276" s="14"/>
      <c r="G276" s="23" t="str">
        <f t="array" ref="G276">IF(H276="","",XLOOKUP(H276,selector_10,selector_10_ids,""))</f>
        <v/>
      </c>
      <c r="H276" s="25"/>
      <c r="I276" s="23" t="str">
        <f t="array" ref="I276">IF(J276="","",XLOOKUP(J276,selector_02,selector_02_ids,""))</f>
        <v/>
      </c>
      <c r="J276" s="25"/>
      <c r="K276" s="14"/>
      <c r="L276" s="14"/>
      <c r="M276" s="14"/>
      <c r="N276" s="14"/>
      <c r="O276" s="14"/>
      <c r="P276" s="14"/>
      <c r="Q276" s="14"/>
      <c r="R276" s="23" t="str">
        <f t="array" ref="R276">IF(S276="","",XLOOKUP(S276,selector_21,selector_21_ids,""))</f>
        <v/>
      </c>
      <c r="S276" s="25"/>
      <c r="T276" s="14"/>
      <c r="U276" s="23" t="str">
        <f t="array" ref="U276">IF(V276="","",XLOOKUP(V276,selector_04,selector_04_ids,""))</f>
        <v/>
      </c>
      <c r="V276" s="25"/>
      <c r="W276" s="14"/>
      <c r="X276" s="27"/>
      <c r="Y276" s="14"/>
    </row>
    <row r="277">
      <c r="A277" s="14"/>
      <c r="B277" s="23" t="str">
        <f>IF($A277="","",'Система'!$B$4)</f>
        <v/>
      </c>
      <c r="C277" s="14"/>
      <c r="D277" s="23" t="str">
        <f t="array" ref="D277">IF(E277="","",XLOOKUP(E277,selector_19,selector_19_ids,""))</f>
        <v/>
      </c>
      <c r="E277" s="25"/>
      <c r="F277" s="14"/>
      <c r="G277" s="23" t="str">
        <f t="array" ref="G277">IF(H277="","",XLOOKUP(H277,selector_10,selector_10_ids,""))</f>
        <v/>
      </c>
      <c r="H277" s="25"/>
      <c r="I277" s="23" t="str">
        <f t="array" ref="I277">IF(J277="","",XLOOKUP(J277,selector_02,selector_02_ids,""))</f>
        <v/>
      </c>
      <c r="J277" s="25"/>
      <c r="K277" s="14"/>
      <c r="L277" s="14"/>
      <c r="M277" s="14"/>
      <c r="N277" s="14"/>
      <c r="O277" s="14"/>
      <c r="P277" s="14"/>
      <c r="Q277" s="14"/>
      <c r="R277" s="23" t="str">
        <f t="array" ref="R277">IF(S277="","",XLOOKUP(S277,selector_21,selector_21_ids,""))</f>
        <v/>
      </c>
      <c r="S277" s="25"/>
      <c r="T277" s="14"/>
      <c r="U277" s="23" t="str">
        <f t="array" ref="U277">IF(V277="","",XLOOKUP(V277,selector_04,selector_04_ids,""))</f>
        <v/>
      </c>
      <c r="V277" s="25"/>
      <c r="W277" s="14"/>
      <c r="X277" s="27"/>
      <c r="Y277" s="14"/>
    </row>
    <row r="278">
      <c r="A278" s="14"/>
      <c r="B278" s="23" t="str">
        <f>IF($A278="","",'Система'!$B$4)</f>
        <v/>
      </c>
      <c r="C278" s="14"/>
      <c r="D278" s="23" t="str">
        <f t="array" ref="D278">IF(E278="","",XLOOKUP(E278,selector_19,selector_19_ids,""))</f>
        <v/>
      </c>
      <c r="E278" s="25"/>
      <c r="F278" s="14"/>
      <c r="G278" s="23" t="str">
        <f t="array" ref="G278">IF(H278="","",XLOOKUP(H278,selector_10,selector_10_ids,""))</f>
        <v/>
      </c>
      <c r="H278" s="25"/>
      <c r="I278" s="23" t="str">
        <f t="array" ref="I278">IF(J278="","",XLOOKUP(J278,selector_02,selector_02_ids,""))</f>
        <v/>
      </c>
      <c r="J278" s="25"/>
      <c r="K278" s="14"/>
      <c r="L278" s="14"/>
      <c r="M278" s="14"/>
      <c r="N278" s="14"/>
      <c r="O278" s="14"/>
      <c r="P278" s="14"/>
      <c r="Q278" s="14"/>
      <c r="R278" s="23" t="str">
        <f t="array" ref="R278">IF(S278="","",XLOOKUP(S278,selector_21,selector_21_ids,""))</f>
        <v/>
      </c>
      <c r="S278" s="25"/>
      <c r="T278" s="14"/>
      <c r="U278" s="23" t="str">
        <f t="array" ref="U278">IF(V278="","",XLOOKUP(V278,selector_04,selector_04_ids,""))</f>
        <v/>
      </c>
      <c r="V278" s="25"/>
      <c r="W278" s="14"/>
      <c r="X278" s="27"/>
      <c r="Y278" s="14"/>
    </row>
    <row r="279">
      <c r="A279" s="14"/>
      <c r="B279" s="23" t="str">
        <f>IF($A279="","",'Система'!$B$4)</f>
        <v/>
      </c>
      <c r="C279" s="14"/>
      <c r="D279" s="23" t="str">
        <f t="array" ref="D279">IF(E279="","",XLOOKUP(E279,selector_19,selector_19_ids,""))</f>
        <v/>
      </c>
      <c r="E279" s="25"/>
      <c r="F279" s="14"/>
      <c r="G279" s="23" t="str">
        <f t="array" ref="G279">IF(H279="","",XLOOKUP(H279,selector_10,selector_10_ids,""))</f>
        <v/>
      </c>
      <c r="H279" s="25"/>
      <c r="I279" s="23" t="str">
        <f t="array" ref="I279">IF(J279="","",XLOOKUP(J279,selector_02,selector_02_ids,""))</f>
        <v/>
      </c>
      <c r="J279" s="25"/>
      <c r="K279" s="14"/>
      <c r="L279" s="14"/>
      <c r="M279" s="14"/>
      <c r="N279" s="14"/>
      <c r="O279" s="14"/>
      <c r="P279" s="14"/>
      <c r="Q279" s="14"/>
      <c r="R279" s="23" t="str">
        <f t="array" ref="R279">IF(S279="","",XLOOKUP(S279,selector_21,selector_21_ids,""))</f>
        <v/>
      </c>
      <c r="S279" s="25"/>
      <c r="T279" s="14"/>
      <c r="U279" s="23" t="str">
        <f t="array" ref="U279">IF(V279="","",XLOOKUP(V279,selector_04,selector_04_ids,""))</f>
        <v/>
      </c>
      <c r="V279" s="25"/>
      <c r="W279" s="14"/>
      <c r="X279" s="27"/>
      <c r="Y279" s="14"/>
    </row>
    <row r="280">
      <c r="A280" s="14"/>
      <c r="B280" s="23" t="str">
        <f>IF($A280="","",'Система'!$B$4)</f>
        <v/>
      </c>
      <c r="C280" s="14"/>
      <c r="D280" s="23" t="str">
        <f t="array" ref="D280">IF(E280="","",XLOOKUP(E280,selector_19,selector_19_ids,""))</f>
        <v/>
      </c>
      <c r="E280" s="25"/>
      <c r="F280" s="14"/>
      <c r="G280" s="23" t="str">
        <f t="array" ref="G280">IF(H280="","",XLOOKUP(H280,selector_10,selector_10_ids,""))</f>
        <v/>
      </c>
      <c r="H280" s="25"/>
      <c r="I280" s="23" t="str">
        <f t="array" ref="I280">IF(J280="","",XLOOKUP(J280,selector_02,selector_02_ids,""))</f>
        <v/>
      </c>
      <c r="J280" s="25"/>
      <c r="K280" s="14"/>
      <c r="L280" s="14"/>
      <c r="M280" s="14"/>
      <c r="N280" s="14"/>
      <c r="O280" s="14"/>
      <c r="P280" s="14"/>
      <c r="Q280" s="14"/>
      <c r="R280" s="23" t="str">
        <f t="array" ref="R280">IF(S280="","",XLOOKUP(S280,selector_21,selector_21_ids,""))</f>
        <v/>
      </c>
      <c r="S280" s="25"/>
      <c r="T280" s="14"/>
      <c r="U280" s="23" t="str">
        <f t="array" ref="U280">IF(V280="","",XLOOKUP(V280,selector_04,selector_04_ids,""))</f>
        <v/>
      </c>
      <c r="V280" s="25"/>
      <c r="W280" s="14"/>
      <c r="X280" s="27"/>
      <c r="Y280" s="14"/>
    </row>
    <row r="281">
      <c r="A281" s="14"/>
      <c r="B281" s="23" t="str">
        <f>IF($A281="","",'Система'!$B$4)</f>
        <v/>
      </c>
      <c r="C281" s="14"/>
      <c r="D281" s="23" t="str">
        <f t="array" ref="D281">IF(E281="","",XLOOKUP(E281,selector_19,selector_19_ids,""))</f>
        <v/>
      </c>
      <c r="E281" s="25"/>
      <c r="F281" s="14"/>
      <c r="G281" s="23" t="str">
        <f t="array" ref="G281">IF(H281="","",XLOOKUP(H281,selector_10,selector_10_ids,""))</f>
        <v/>
      </c>
      <c r="H281" s="25"/>
      <c r="I281" s="23" t="str">
        <f t="array" ref="I281">IF(J281="","",XLOOKUP(J281,selector_02,selector_02_ids,""))</f>
        <v/>
      </c>
      <c r="J281" s="25"/>
      <c r="K281" s="14"/>
      <c r="L281" s="14"/>
      <c r="M281" s="14"/>
      <c r="N281" s="14"/>
      <c r="O281" s="14"/>
      <c r="P281" s="14"/>
      <c r="Q281" s="14"/>
      <c r="R281" s="23" t="str">
        <f t="array" ref="R281">IF(S281="","",XLOOKUP(S281,selector_21,selector_21_ids,""))</f>
        <v/>
      </c>
      <c r="S281" s="25"/>
      <c r="T281" s="14"/>
      <c r="U281" s="23" t="str">
        <f t="array" ref="U281">IF(V281="","",XLOOKUP(V281,selector_04,selector_04_ids,""))</f>
        <v/>
      </c>
      <c r="V281" s="25"/>
      <c r="W281" s="14"/>
      <c r="X281" s="27"/>
      <c r="Y281" s="14"/>
    </row>
    <row r="282">
      <c r="A282" s="14"/>
      <c r="B282" s="23" t="str">
        <f>IF($A282="","",'Система'!$B$4)</f>
        <v/>
      </c>
      <c r="C282" s="14"/>
      <c r="D282" s="23" t="str">
        <f t="array" ref="D282">IF(E282="","",XLOOKUP(E282,selector_19,selector_19_ids,""))</f>
        <v/>
      </c>
      <c r="E282" s="25"/>
      <c r="F282" s="14"/>
      <c r="G282" s="23" t="str">
        <f t="array" ref="G282">IF(H282="","",XLOOKUP(H282,selector_10,selector_10_ids,""))</f>
        <v/>
      </c>
      <c r="H282" s="25"/>
      <c r="I282" s="23" t="str">
        <f t="array" ref="I282">IF(J282="","",XLOOKUP(J282,selector_02,selector_02_ids,""))</f>
        <v/>
      </c>
      <c r="J282" s="25"/>
      <c r="K282" s="14"/>
      <c r="L282" s="14"/>
      <c r="M282" s="14"/>
      <c r="N282" s="14"/>
      <c r="O282" s="14"/>
      <c r="P282" s="14"/>
      <c r="Q282" s="14"/>
      <c r="R282" s="23" t="str">
        <f t="array" ref="R282">IF(S282="","",XLOOKUP(S282,selector_21,selector_21_ids,""))</f>
        <v/>
      </c>
      <c r="S282" s="25"/>
      <c r="T282" s="14"/>
      <c r="U282" s="23" t="str">
        <f t="array" ref="U282">IF(V282="","",XLOOKUP(V282,selector_04,selector_04_ids,""))</f>
        <v/>
      </c>
      <c r="V282" s="25"/>
      <c r="W282" s="14"/>
      <c r="X282" s="27"/>
      <c r="Y282" s="14"/>
    </row>
    <row r="283">
      <c r="A283" s="14"/>
      <c r="B283" s="23" t="str">
        <f>IF($A283="","",'Система'!$B$4)</f>
        <v/>
      </c>
      <c r="C283" s="14"/>
      <c r="D283" s="23" t="str">
        <f t="array" ref="D283">IF(E283="","",XLOOKUP(E283,selector_19,selector_19_ids,""))</f>
        <v/>
      </c>
      <c r="E283" s="25"/>
      <c r="F283" s="14"/>
      <c r="G283" s="23" t="str">
        <f t="array" ref="G283">IF(H283="","",XLOOKUP(H283,selector_10,selector_10_ids,""))</f>
        <v/>
      </c>
      <c r="H283" s="25"/>
      <c r="I283" s="23" t="str">
        <f t="array" ref="I283">IF(J283="","",XLOOKUP(J283,selector_02,selector_02_ids,""))</f>
        <v/>
      </c>
      <c r="J283" s="25"/>
      <c r="K283" s="14"/>
      <c r="L283" s="14"/>
      <c r="M283" s="14"/>
      <c r="N283" s="14"/>
      <c r="O283" s="14"/>
      <c r="P283" s="14"/>
      <c r="Q283" s="14"/>
      <c r="R283" s="23" t="str">
        <f t="array" ref="R283">IF(S283="","",XLOOKUP(S283,selector_21,selector_21_ids,""))</f>
        <v/>
      </c>
      <c r="S283" s="25"/>
      <c r="T283" s="14"/>
      <c r="U283" s="23" t="str">
        <f t="array" ref="U283">IF(V283="","",XLOOKUP(V283,selector_04,selector_04_ids,""))</f>
        <v/>
      </c>
      <c r="V283" s="25"/>
      <c r="W283" s="14"/>
      <c r="X283" s="27"/>
      <c r="Y283" s="14"/>
    </row>
    <row r="284">
      <c r="A284" s="14"/>
      <c r="B284" s="23" t="str">
        <f>IF($A284="","",'Система'!$B$4)</f>
        <v/>
      </c>
      <c r="C284" s="14"/>
      <c r="D284" s="23" t="str">
        <f t="array" ref="D284">IF(E284="","",XLOOKUP(E284,selector_19,selector_19_ids,""))</f>
        <v/>
      </c>
      <c r="E284" s="25"/>
      <c r="F284" s="14"/>
      <c r="G284" s="23" t="str">
        <f t="array" ref="G284">IF(H284="","",XLOOKUP(H284,selector_10,selector_10_ids,""))</f>
        <v/>
      </c>
      <c r="H284" s="25"/>
      <c r="I284" s="23" t="str">
        <f t="array" ref="I284">IF(J284="","",XLOOKUP(J284,selector_02,selector_02_ids,""))</f>
        <v/>
      </c>
      <c r="J284" s="25"/>
      <c r="K284" s="14"/>
      <c r="L284" s="14"/>
      <c r="M284" s="14"/>
      <c r="N284" s="14"/>
      <c r="O284" s="14"/>
      <c r="P284" s="14"/>
      <c r="Q284" s="14"/>
      <c r="R284" s="23" t="str">
        <f t="array" ref="R284">IF(S284="","",XLOOKUP(S284,selector_21,selector_21_ids,""))</f>
        <v/>
      </c>
      <c r="S284" s="25"/>
      <c r="T284" s="14"/>
      <c r="U284" s="23" t="str">
        <f t="array" ref="U284">IF(V284="","",XLOOKUP(V284,selector_04,selector_04_ids,""))</f>
        <v/>
      </c>
      <c r="V284" s="25"/>
      <c r="W284" s="14"/>
      <c r="X284" s="27"/>
      <c r="Y284" s="14"/>
    </row>
    <row r="285">
      <c r="A285" s="14"/>
      <c r="B285" s="23" t="str">
        <f>IF($A285="","",'Система'!$B$4)</f>
        <v/>
      </c>
      <c r="C285" s="14"/>
      <c r="D285" s="23" t="str">
        <f t="array" ref="D285">IF(E285="","",XLOOKUP(E285,selector_19,selector_19_ids,""))</f>
        <v/>
      </c>
      <c r="E285" s="25"/>
      <c r="F285" s="14"/>
      <c r="G285" s="23" t="str">
        <f t="array" ref="G285">IF(H285="","",XLOOKUP(H285,selector_10,selector_10_ids,""))</f>
        <v/>
      </c>
      <c r="H285" s="25"/>
      <c r="I285" s="23" t="str">
        <f t="array" ref="I285">IF(J285="","",XLOOKUP(J285,selector_02,selector_02_ids,""))</f>
        <v/>
      </c>
      <c r="J285" s="25"/>
      <c r="K285" s="14"/>
      <c r="L285" s="14"/>
      <c r="M285" s="14"/>
      <c r="N285" s="14"/>
      <c r="O285" s="14"/>
      <c r="P285" s="14"/>
      <c r="Q285" s="14"/>
      <c r="R285" s="23" t="str">
        <f t="array" ref="R285">IF(S285="","",XLOOKUP(S285,selector_21,selector_21_ids,""))</f>
        <v/>
      </c>
      <c r="S285" s="25"/>
      <c r="T285" s="14"/>
      <c r="U285" s="23" t="str">
        <f t="array" ref="U285">IF(V285="","",XLOOKUP(V285,selector_04,selector_04_ids,""))</f>
        <v/>
      </c>
      <c r="V285" s="25"/>
      <c r="W285" s="14"/>
      <c r="X285" s="27"/>
      <c r="Y285" s="14"/>
    </row>
    <row r="286">
      <c r="A286" s="14"/>
      <c r="B286" s="23" t="str">
        <f>IF($A286="","",'Система'!$B$4)</f>
        <v/>
      </c>
      <c r="C286" s="14"/>
      <c r="D286" s="23" t="str">
        <f t="array" ref="D286">IF(E286="","",XLOOKUP(E286,selector_19,selector_19_ids,""))</f>
        <v/>
      </c>
      <c r="E286" s="25"/>
      <c r="F286" s="14"/>
      <c r="G286" s="23" t="str">
        <f t="array" ref="G286">IF(H286="","",XLOOKUP(H286,selector_10,selector_10_ids,""))</f>
        <v/>
      </c>
      <c r="H286" s="25"/>
      <c r="I286" s="23" t="str">
        <f t="array" ref="I286">IF(J286="","",XLOOKUP(J286,selector_02,selector_02_ids,""))</f>
        <v/>
      </c>
      <c r="J286" s="25"/>
      <c r="K286" s="14"/>
      <c r="L286" s="14"/>
      <c r="M286" s="14"/>
      <c r="N286" s="14"/>
      <c r="O286" s="14"/>
      <c r="P286" s="14"/>
      <c r="Q286" s="14"/>
      <c r="R286" s="23" t="str">
        <f t="array" ref="R286">IF(S286="","",XLOOKUP(S286,selector_21,selector_21_ids,""))</f>
        <v/>
      </c>
      <c r="S286" s="25"/>
      <c r="T286" s="14"/>
      <c r="U286" s="23" t="str">
        <f t="array" ref="U286">IF(V286="","",XLOOKUP(V286,selector_04,selector_04_ids,""))</f>
        <v/>
      </c>
      <c r="V286" s="25"/>
      <c r="W286" s="14"/>
      <c r="X286" s="27"/>
      <c r="Y286" s="14"/>
    </row>
    <row r="287">
      <c r="A287" s="14"/>
      <c r="B287" s="23" t="str">
        <f>IF($A287="","",'Система'!$B$4)</f>
        <v/>
      </c>
      <c r="C287" s="14"/>
      <c r="D287" s="23" t="str">
        <f t="array" ref="D287">IF(E287="","",XLOOKUP(E287,selector_19,selector_19_ids,""))</f>
        <v/>
      </c>
      <c r="E287" s="25"/>
      <c r="F287" s="14"/>
      <c r="G287" s="23" t="str">
        <f t="array" ref="G287">IF(H287="","",XLOOKUP(H287,selector_10,selector_10_ids,""))</f>
        <v/>
      </c>
      <c r="H287" s="25"/>
      <c r="I287" s="23" t="str">
        <f t="array" ref="I287">IF(J287="","",XLOOKUP(J287,selector_02,selector_02_ids,""))</f>
        <v/>
      </c>
      <c r="J287" s="25"/>
      <c r="K287" s="14"/>
      <c r="L287" s="14"/>
      <c r="M287" s="14"/>
      <c r="N287" s="14"/>
      <c r="O287" s="14"/>
      <c r="P287" s="14"/>
      <c r="Q287" s="14"/>
      <c r="R287" s="23" t="str">
        <f t="array" ref="R287">IF(S287="","",XLOOKUP(S287,selector_21,selector_21_ids,""))</f>
        <v/>
      </c>
      <c r="S287" s="25"/>
      <c r="T287" s="14"/>
      <c r="U287" s="23" t="str">
        <f t="array" ref="U287">IF(V287="","",XLOOKUP(V287,selector_04,selector_04_ids,""))</f>
        <v/>
      </c>
      <c r="V287" s="25"/>
      <c r="W287" s="14"/>
      <c r="X287" s="27"/>
      <c r="Y287" s="14"/>
    </row>
    <row r="288">
      <c r="A288" s="14"/>
      <c r="B288" s="23" t="str">
        <f>IF($A288="","",'Система'!$B$4)</f>
        <v/>
      </c>
      <c r="C288" s="14"/>
      <c r="D288" s="23" t="str">
        <f t="array" ref="D288">IF(E288="","",XLOOKUP(E288,selector_19,selector_19_ids,""))</f>
        <v/>
      </c>
      <c r="E288" s="25"/>
      <c r="F288" s="14"/>
      <c r="G288" s="23" t="str">
        <f t="array" ref="G288">IF(H288="","",XLOOKUP(H288,selector_10,selector_10_ids,""))</f>
        <v/>
      </c>
      <c r="H288" s="25"/>
      <c r="I288" s="23" t="str">
        <f t="array" ref="I288">IF(J288="","",XLOOKUP(J288,selector_02,selector_02_ids,""))</f>
        <v/>
      </c>
      <c r="J288" s="25"/>
      <c r="K288" s="14"/>
      <c r="L288" s="14"/>
      <c r="M288" s="14"/>
      <c r="N288" s="14"/>
      <c r="O288" s="14"/>
      <c r="P288" s="14"/>
      <c r="Q288" s="14"/>
      <c r="R288" s="23" t="str">
        <f t="array" ref="R288">IF(S288="","",XLOOKUP(S288,selector_21,selector_21_ids,""))</f>
        <v/>
      </c>
      <c r="S288" s="25"/>
      <c r="T288" s="14"/>
      <c r="U288" s="23" t="str">
        <f t="array" ref="U288">IF(V288="","",XLOOKUP(V288,selector_04,selector_04_ids,""))</f>
        <v/>
      </c>
      <c r="V288" s="25"/>
      <c r="W288" s="14"/>
      <c r="X288" s="27"/>
      <c r="Y288" s="14"/>
    </row>
    <row r="289">
      <c r="A289" s="14"/>
      <c r="B289" s="23" t="str">
        <f>IF($A289="","",'Система'!$B$4)</f>
        <v/>
      </c>
      <c r="C289" s="14"/>
      <c r="D289" s="23" t="str">
        <f t="array" ref="D289">IF(E289="","",XLOOKUP(E289,selector_19,selector_19_ids,""))</f>
        <v/>
      </c>
      <c r="E289" s="25"/>
      <c r="F289" s="14"/>
      <c r="G289" s="23" t="str">
        <f t="array" ref="G289">IF(H289="","",XLOOKUP(H289,selector_10,selector_10_ids,""))</f>
        <v/>
      </c>
      <c r="H289" s="25"/>
      <c r="I289" s="23" t="str">
        <f t="array" ref="I289">IF(J289="","",XLOOKUP(J289,selector_02,selector_02_ids,""))</f>
        <v/>
      </c>
      <c r="J289" s="25"/>
      <c r="K289" s="14"/>
      <c r="L289" s="14"/>
      <c r="M289" s="14"/>
      <c r="N289" s="14"/>
      <c r="O289" s="14"/>
      <c r="P289" s="14"/>
      <c r="Q289" s="14"/>
      <c r="R289" s="23" t="str">
        <f t="array" ref="R289">IF(S289="","",XLOOKUP(S289,selector_21,selector_21_ids,""))</f>
        <v/>
      </c>
      <c r="S289" s="25"/>
      <c r="T289" s="14"/>
      <c r="U289" s="23" t="str">
        <f t="array" ref="U289">IF(V289="","",XLOOKUP(V289,selector_04,selector_04_ids,""))</f>
        <v/>
      </c>
      <c r="V289" s="25"/>
      <c r="W289" s="14"/>
      <c r="X289" s="27"/>
      <c r="Y289" s="14"/>
    </row>
    <row r="290">
      <c r="A290" s="14"/>
      <c r="B290" s="23" t="str">
        <f>IF($A290="","",'Система'!$B$4)</f>
        <v/>
      </c>
      <c r="C290" s="14"/>
      <c r="D290" s="23" t="str">
        <f t="array" ref="D290">IF(E290="","",XLOOKUP(E290,selector_19,selector_19_ids,""))</f>
        <v/>
      </c>
      <c r="E290" s="25"/>
      <c r="F290" s="14"/>
      <c r="G290" s="23" t="str">
        <f t="array" ref="G290">IF(H290="","",XLOOKUP(H290,selector_10,selector_10_ids,""))</f>
        <v/>
      </c>
      <c r="H290" s="25"/>
      <c r="I290" s="23" t="str">
        <f t="array" ref="I290">IF(J290="","",XLOOKUP(J290,selector_02,selector_02_ids,""))</f>
        <v/>
      </c>
      <c r="J290" s="25"/>
      <c r="K290" s="14"/>
      <c r="L290" s="14"/>
      <c r="M290" s="14"/>
      <c r="N290" s="14"/>
      <c r="O290" s="14"/>
      <c r="P290" s="14"/>
      <c r="Q290" s="14"/>
      <c r="R290" s="23" t="str">
        <f t="array" ref="R290">IF(S290="","",XLOOKUP(S290,selector_21,selector_21_ids,""))</f>
        <v/>
      </c>
      <c r="S290" s="25"/>
      <c r="T290" s="14"/>
      <c r="U290" s="23" t="str">
        <f t="array" ref="U290">IF(V290="","",XLOOKUP(V290,selector_04,selector_04_ids,""))</f>
        <v/>
      </c>
      <c r="V290" s="25"/>
      <c r="W290" s="14"/>
      <c r="X290" s="27"/>
      <c r="Y290" s="14"/>
    </row>
    <row r="291">
      <c r="A291" s="14"/>
      <c r="B291" s="23" t="str">
        <f>IF($A291="","",'Система'!$B$4)</f>
        <v/>
      </c>
      <c r="C291" s="14"/>
      <c r="D291" s="23" t="str">
        <f t="array" ref="D291">IF(E291="","",XLOOKUP(E291,selector_19,selector_19_ids,""))</f>
        <v/>
      </c>
      <c r="E291" s="25"/>
      <c r="F291" s="14"/>
      <c r="G291" s="23" t="str">
        <f t="array" ref="G291">IF(H291="","",XLOOKUP(H291,selector_10,selector_10_ids,""))</f>
        <v/>
      </c>
      <c r="H291" s="25"/>
      <c r="I291" s="23" t="str">
        <f t="array" ref="I291">IF(J291="","",XLOOKUP(J291,selector_02,selector_02_ids,""))</f>
        <v/>
      </c>
      <c r="J291" s="25"/>
      <c r="K291" s="14"/>
      <c r="L291" s="14"/>
      <c r="M291" s="14"/>
      <c r="N291" s="14"/>
      <c r="O291" s="14"/>
      <c r="P291" s="14"/>
      <c r="Q291" s="14"/>
      <c r="R291" s="23" t="str">
        <f t="array" ref="R291">IF(S291="","",XLOOKUP(S291,selector_21,selector_21_ids,""))</f>
        <v/>
      </c>
      <c r="S291" s="25"/>
      <c r="T291" s="14"/>
      <c r="U291" s="23" t="str">
        <f t="array" ref="U291">IF(V291="","",XLOOKUP(V291,selector_04,selector_04_ids,""))</f>
        <v/>
      </c>
      <c r="V291" s="25"/>
      <c r="W291" s="14"/>
      <c r="X291" s="27"/>
      <c r="Y291" s="14"/>
    </row>
    <row r="292">
      <c r="A292" s="14"/>
      <c r="B292" s="23" t="str">
        <f>IF($A292="","",'Система'!$B$4)</f>
        <v/>
      </c>
      <c r="C292" s="14"/>
      <c r="D292" s="23" t="str">
        <f t="array" ref="D292">IF(E292="","",XLOOKUP(E292,selector_19,selector_19_ids,""))</f>
        <v/>
      </c>
      <c r="E292" s="25"/>
      <c r="F292" s="14"/>
      <c r="G292" s="23" t="str">
        <f t="array" ref="G292">IF(H292="","",XLOOKUP(H292,selector_10,selector_10_ids,""))</f>
        <v/>
      </c>
      <c r="H292" s="25"/>
      <c r="I292" s="23" t="str">
        <f t="array" ref="I292">IF(J292="","",XLOOKUP(J292,selector_02,selector_02_ids,""))</f>
        <v/>
      </c>
      <c r="J292" s="25"/>
      <c r="K292" s="14"/>
      <c r="L292" s="14"/>
      <c r="M292" s="14"/>
      <c r="N292" s="14"/>
      <c r="O292" s="14"/>
      <c r="P292" s="14"/>
      <c r="Q292" s="14"/>
      <c r="R292" s="23" t="str">
        <f t="array" ref="R292">IF(S292="","",XLOOKUP(S292,selector_21,selector_21_ids,""))</f>
        <v/>
      </c>
      <c r="S292" s="25"/>
      <c r="T292" s="14"/>
      <c r="U292" s="23" t="str">
        <f t="array" ref="U292">IF(V292="","",XLOOKUP(V292,selector_04,selector_04_ids,""))</f>
        <v/>
      </c>
      <c r="V292" s="25"/>
      <c r="W292" s="14"/>
      <c r="X292" s="27"/>
      <c r="Y292" s="14"/>
    </row>
    <row r="293">
      <c r="A293" s="14"/>
      <c r="B293" s="23" t="str">
        <f>IF($A293="","",'Система'!$B$4)</f>
        <v/>
      </c>
      <c r="C293" s="14"/>
      <c r="D293" s="23" t="str">
        <f t="array" ref="D293">IF(E293="","",XLOOKUP(E293,selector_19,selector_19_ids,""))</f>
        <v/>
      </c>
      <c r="E293" s="25"/>
      <c r="F293" s="14"/>
      <c r="G293" s="23" t="str">
        <f t="array" ref="G293">IF(H293="","",XLOOKUP(H293,selector_10,selector_10_ids,""))</f>
        <v/>
      </c>
      <c r="H293" s="25"/>
      <c r="I293" s="23" t="str">
        <f t="array" ref="I293">IF(J293="","",XLOOKUP(J293,selector_02,selector_02_ids,""))</f>
        <v/>
      </c>
      <c r="J293" s="25"/>
      <c r="K293" s="14"/>
      <c r="L293" s="14"/>
      <c r="M293" s="14"/>
      <c r="N293" s="14"/>
      <c r="O293" s="14"/>
      <c r="P293" s="14"/>
      <c r="Q293" s="14"/>
      <c r="R293" s="23" t="str">
        <f t="array" ref="R293">IF(S293="","",XLOOKUP(S293,selector_21,selector_21_ids,""))</f>
        <v/>
      </c>
      <c r="S293" s="25"/>
      <c r="T293" s="14"/>
      <c r="U293" s="23" t="str">
        <f t="array" ref="U293">IF(V293="","",XLOOKUP(V293,selector_04,selector_04_ids,""))</f>
        <v/>
      </c>
      <c r="V293" s="25"/>
      <c r="W293" s="14"/>
      <c r="X293" s="27"/>
      <c r="Y293" s="14"/>
    </row>
    <row r="294">
      <c r="A294" s="14"/>
      <c r="B294" s="23" t="str">
        <f>IF($A294="","",'Система'!$B$4)</f>
        <v/>
      </c>
      <c r="C294" s="14"/>
      <c r="D294" s="23" t="str">
        <f t="array" ref="D294">IF(E294="","",XLOOKUP(E294,selector_19,selector_19_ids,""))</f>
        <v/>
      </c>
      <c r="E294" s="25"/>
      <c r="F294" s="14"/>
      <c r="G294" s="23" t="str">
        <f t="array" ref="G294">IF(H294="","",XLOOKUP(H294,selector_10,selector_10_ids,""))</f>
        <v/>
      </c>
      <c r="H294" s="25"/>
      <c r="I294" s="23" t="str">
        <f t="array" ref="I294">IF(J294="","",XLOOKUP(J294,selector_02,selector_02_ids,""))</f>
        <v/>
      </c>
      <c r="J294" s="25"/>
      <c r="K294" s="14"/>
      <c r="L294" s="14"/>
      <c r="M294" s="14"/>
      <c r="N294" s="14"/>
      <c r="O294" s="14"/>
      <c r="P294" s="14"/>
      <c r="Q294" s="14"/>
      <c r="R294" s="23" t="str">
        <f t="array" ref="R294">IF(S294="","",XLOOKUP(S294,selector_21,selector_21_ids,""))</f>
        <v/>
      </c>
      <c r="S294" s="25"/>
      <c r="T294" s="14"/>
      <c r="U294" s="23" t="str">
        <f t="array" ref="U294">IF(V294="","",XLOOKUP(V294,selector_04,selector_04_ids,""))</f>
        <v/>
      </c>
      <c r="V294" s="25"/>
      <c r="W294" s="14"/>
      <c r="X294" s="27"/>
      <c r="Y294" s="14"/>
    </row>
    <row r="295">
      <c r="A295" s="14"/>
      <c r="B295" s="23" t="str">
        <f>IF($A295="","",'Система'!$B$4)</f>
        <v/>
      </c>
      <c r="C295" s="14"/>
      <c r="D295" s="23" t="str">
        <f t="array" ref="D295">IF(E295="","",XLOOKUP(E295,selector_19,selector_19_ids,""))</f>
        <v/>
      </c>
      <c r="E295" s="25"/>
      <c r="F295" s="14"/>
      <c r="G295" s="23" t="str">
        <f t="array" ref="G295">IF(H295="","",XLOOKUP(H295,selector_10,selector_10_ids,""))</f>
        <v/>
      </c>
      <c r="H295" s="25"/>
      <c r="I295" s="23" t="str">
        <f t="array" ref="I295">IF(J295="","",XLOOKUP(J295,selector_02,selector_02_ids,""))</f>
        <v/>
      </c>
      <c r="J295" s="25"/>
      <c r="K295" s="14"/>
      <c r="L295" s="14"/>
      <c r="M295" s="14"/>
      <c r="N295" s="14"/>
      <c r="O295" s="14"/>
      <c r="P295" s="14"/>
      <c r="Q295" s="14"/>
      <c r="R295" s="23" t="str">
        <f t="array" ref="R295">IF(S295="","",XLOOKUP(S295,selector_21,selector_21_ids,""))</f>
        <v/>
      </c>
      <c r="S295" s="25"/>
      <c r="T295" s="14"/>
      <c r="U295" s="23" t="str">
        <f t="array" ref="U295">IF(V295="","",XLOOKUP(V295,selector_04,selector_04_ids,""))</f>
        <v/>
      </c>
      <c r="V295" s="25"/>
      <c r="W295" s="14"/>
      <c r="X295" s="27"/>
      <c r="Y295" s="14"/>
    </row>
    <row r="296">
      <c r="A296" s="14"/>
      <c r="B296" s="23" t="str">
        <f>IF($A296="","",'Система'!$B$4)</f>
        <v/>
      </c>
      <c r="C296" s="14"/>
      <c r="D296" s="23" t="str">
        <f t="array" ref="D296">IF(E296="","",XLOOKUP(E296,selector_19,selector_19_ids,""))</f>
        <v/>
      </c>
      <c r="E296" s="25"/>
      <c r="F296" s="14"/>
      <c r="G296" s="23" t="str">
        <f t="array" ref="G296">IF(H296="","",XLOOKUP(H296,selector_10,selector_10_ids,""))</f>
        <v/>
      </c>
      <c r="H296" s="25"/>
      <c r="I296" s="23" t="str">
        <f t="array" ref="I296">IF(J296="","",XLOOKUP(J296,selector_02,selector_02_ids,""))</f>
        <v/>
      </c>
      <c r="J296" s="25"/>
      <c r="K296" s="14"/>
      <c r="L296" s="14"/>
      <c r="M296" s="14"/>
      <c r="N296" s="14"/>
      <c r="O296" s="14"/>
      <c r="P296" s="14"/>
      <c r="Q296" s="14"/>
      <c r="R296" s="23" t="str">
        <f t="array" ref="R296">IF(S296="","",XLOOKUP(S296,selector_21,selector_21_ids,""))</f>
        <v/>
      </c>
      <c r="S296" s="25"/>
      <c r="T296" s="14"/>
      <c r="U296" s="23" t="str">
        <f t="array" ref="U296">IF(V296="","",XLOOKUP(V296,selector_04,selector_04_ids,""))</f>
        <v/>
      </c>
      <c r="V296" s="25"/>
      <c r="W296" s="14"/>
      <c r="X296" s="27"/>
      <c r="Y296" s="14"/>
    </row>
    <row r="297">
      <c r="A297" s="14"/>
      <c r="B297" s="23" t="str">
        <f>IF($A297="","",'Система'!$B$4)</f>
        <v/>
      </c>
      <c r="C297" s="14"/>
      <c r="D297" s="23" t="str">
        <f t="array" ref="D297">IF(E297="","",XLOOKUP(E297,selector_19,selector_19_ids,""))</f>
        <v/>
      </c>
      <c r="E297" s="25"/>
      <c r="F297" s="14"/>
      <c r="G297" s="23" t="str">
        <f t="array" ref="G297">IF(H297="","",XLOOKUP(H297,selector_10,selector_10_ids,""))</f>
        <v/>
      </c>
      <c r="H297" s="25"/>
      <c r="I297" s="23" t="str">
        <f t="array" ref="I297">IF(J297="","",XLOOKUP(J297,selector_02,selector_02_ids,""))</f>
        <v/>
      </c>
      <c r="J297" s="25"/>
      <c r="K297" s="14"/>
      <c r="L297" s="14"/>
      <c r="M297" s="14"/>
      <c r="N297" s="14"/>
      <c r="O297" s="14"/>
      <c r="P297" s="14"/>
      <c r="Q297" s="14"/>
      <c r="R297" s="23" t="str">
        <f t="array" ref="R297">IF(S297="","",XLOOKUP(S297,selector_21,selector_21_ids,""))</f>
        <v/>
      </c>
      <c r="S297" s="25"/>
      <c r="T297" s="14"/>
      <c r="U297" s="23" t="str">
        <f t="array" ref="U297">IF(V297="","",XLOOKUP(V297,selector_04,selector_04_ids,""))</f>
        <v/>
      </c>
      <c r="V297" s="25"/>
      <c r="W297" s="14"/>
      <c r="X297" s="27"/>
      <c r="Y297" s="14"/>
    </row>
    <row r="298">
      <c r="A298" s="14"/>
      <c r="B298" s="23" t="str">
        <f>IF($A298="","",'Система'!$B$4)</f>
        <v/>
      </c>
      <c r="C298" s="14"/>
      <c r="D298" s="23" t="str">
        <f t="array" ref="D298">IF(E298="","",XLOOKUP(E298,selector_19,selector_19_ids,""))</f>
        <v/>
      </c>
      <c r="E298" s="25"/>
      <c r="F298" s="14"/>
      <c r="G298" s="23" t="str">
        <f t="array" ref="G298">IF(H298="","",XLOOKUP(H298,selector_10,selector_10_ids,""))</f>
        <v/>
      </c>
      <c r="H298" s="25"/>
      <c r="I298" s="23" t="str">
        <f t="array" ref="I298">IF(J298="","",XLOOKUP(J298,selector_02,selector_02_ids,""))</f>
        <v/>
      </c>
      <c r="J298" s="25"/>
      <c r="K298" s="14"/>
      <c r="L298" s="14"/>
      <c r="M298" s="14"/>
      <c r="N298" s="14"/>
      <c r="O298" s="14"/>
      <c r="P298" s="14"/>
      <c r="Q298" s="14"/>
      <c r="R298" s="23" t="str">
        <f t="array" ref="R298">IF(S298="","",XLOOKUP(S298,selector_21,selector_21_ids,""))</f>
        <v/>
      </c>
      <c r="S298" s="25"/>
      <c r="T298" s="14"/>
      <c r="U298" s="23" t="str">
        <f t="array" ref="U298">IF(V298="","",XLOOKUP(V298,selector_04,selector_04_ids,""))</f>
        <v/>
      </c>
      <c r="V298" s="25"/>
      <c r="W298" s="14"/>
      <c r="X298" s="27"/>
      <c r="Y298" s="14"/>
    </row>
    <row r="299">
      <c r="A299" s="14"/>
      <c r="B299" s="23" t="str">
        <f>IF($A299="","",'Система'!$B$4)</f>
        <v/>
      </c>
      <c r="C299" s="14"/>
      <c r="D299" s="23" t="str">
        <f t="array" ref="D299">IF(E299="","",XLOOKUP(E299,selector_19,selector_19_ids,""))</f>
        <v/>
      </c>
      <c r="E299" s="25"/>
      <c r="F299" s="14"/>
      <c r="G299" s="23" t="str">
        <f t="array" ref="G299">IF(H299="","",XLOOKUP(H299,selector_10,selector_10_ids,""))</f>
        <v/>
      </c>
      <c r="H299" s="25"/>
      <c r="I299" s="23" t="str">
        <f t="array" ref="I299">IF(J299="","",XLOOKUP(J299,selector_02,selector_02_ids,""))</f>
        <v/>
      </c>
      <c r="J299" s="25"/>
      <c r="K299" s="14"/>
      <c r="L299" s="14"/>
      <c r="M299" s="14"/>
      <c r="N299" s="14"/>
      <c r="O299" s="14"/>
      <c r="P299" s="14"/>
      <c r="Q299" s="14"/>
      <c r="R299" s="23" t="str">
        <f t="array" ref="R299">IF(S299="","",XLOOKUP(S299,selector_21,selector_21_ids,""))</f>
        <v/>
      </c>
      <c r="S299" s="25"/>
      <c r="T299" s="14"/>
      <c r="U299" s="23" t="str">
        <f t="array" ref="U299">IF(V299="","",XLOOKUP(V299,selector_04,selector_04_ids,""))</f>
        <v/>
      </c>
      <c r="V299" s="25"/>
      <c r="W299" s="14"/>
      <c r="X299" s="27"/>
      <c r="Y299" s="14"/>
    </row>
    <row r="300">
      <c r="A300" s="14"/>
      <c r="B300" s="23" t="str">
        <f>IF($A300="","",'Система'!$B$4)</f>
        <v/>
      </c>
      <c r="C300" s="14"/>
      <c r="D300" s="23" t="str">
        <f t="array" ref="D300">IF(E300="","",XLOOKUP(E300,selector_19,selector_19_ids,""))</f>
        <v/>
      </c>
      <c r="E300" s="25"/>
      <c r="F300" s="14"/>
      <c r="G300" s="23" t="str">
        <f t="array" ref="G300">IF(H300="","",XLOOKUP(H300,selector_10,selector_10_ids,""))</f>
        <v/>
      </c>
      <c r="H300" s="25"/>
      <c r="I300" s="23" t="str">
        <f t="array" ref="I300">IF(J300="","",XLOOKUP(J300,selector_02,selector_02_ids,""))</f>
        <v/>
      </c>
      <c r="J300" s="25"/>
      <c r="K300" s="14"/>
      <c r="L300" s="14"/>
      <c r="M300" s="14"/>
      <c r="N300" s="14"/>
      <c r="O300" s="14"/>
      <c r="P300" s="14"/>
      <c r="Q300" s="14"/>
      <c r="R300" s="23" t="str">
        <f t="array" ref="R300">IF(S300="","",XLOOKUP(S300,selector_21,selector_21_ids,""))</f>
        <v/>
      </c>
      <c r="S300" s="25"/>
      <c r="T300" s="14"/>
      <c r="U300" s="23" t="str">
        <f t="array" ref="U300">IF(V300="","",XLOOKUP(V300,selector_04,selector_04_ids,""))</f>
        <v/>
      </c>
      <c r="V300" s="25"/>
      <c r="W300" s="14"/>
      <c r="X300" s="27"/>
      <c r="Y300" s="14"/>
    </row>
    <row r="301">
      <c r="A301" s="14"/>
      <c r="B301" s="23" t="str">
        <f>IF($A301="","",'Система'!$B$4)</f>
        <v/>
      </c>
      <c r="C301" s="14"/>
      <c r="D301" s="23" t="str">
        <f t="array" ref="D301">IF(E301="","",XLOOKUP(E301,selector_19,selector_19_ids,""))</f>
        <v/>
      </c>
      <c r="E301" s="25"/>
      <c r="F301" s="14"/>
      <c r="G301" s="23" t="str">
        <f t="array" ref="G301">IF(H301="","",XLOOKUP(H301,selector_10,selector_10_ids,""))</f>
        <v/>
      </c>
      <c r="H301" s="25"/>
      <c r="I301" s="23" t="str">
        <f t="array" ref="I301">IF(J301="","",XLOOKUP(J301,selector_02,selector_02_ids,""))</f>
        <v/>
      </c>
      <c r="J301" s="25"/>
      <c r="K301" s="14"/>
      <c r="L301" s="14"/>
      <c r="M301" s="14"/>
      <c r="N301" s="14"/>
      <c r="O301" s="14"/>
      <c r="P301" s="14"/>
      <c r="Q301" s="14"/>
      <c r="R301" s="23" t="str">
        <f t="array" ref="R301">IF(S301="","",XLOOKUP(S301,selector_21,selector_21_ids,""))</f>
        <v/>
      </c>
      <c r="S301" s="25"/>
      <c r="T301" s="14"/>
      <c r="U301" s="23" t="str">
        <f t="array" ref="U301">IF(V301="","",XLOOKUP(V301,selector_04,selector_04_ids,""))</f>
        <v/>
      </c>
      <c r="V301" s="25"/>
      <c r="W301" s="14"/>
      <c r="X301" s="27"/>
      <c r="Y301" s="14"/>
    </row>
    <row r="302">
      <c r="A302" s="14"/>
      <c r="B302" s="23" t="str">
        <f>IF($A302="","",'Система'!$B$4)</f>
        <v/>
      </c>
      <c r="C302" s="14"/>
      <c r="D302" s="23" t="str">
        <f t="array" ref="D302">IF(E302="","",XLOOKUP(E302,selector_19,selector_19_ids,""))</f>
        <v/>
      </c>
      <c r="E302" s="25"/>
      <c r="F302" s="14"/>
      <c r="G302" s="23" t="str">
        <f t="array" ref="G302">IF(H302="","",XLOOKUP(H302,selector_10,selector_10_ids,""))</f>
        <v/>
      </c>
      <c r="H302" s="25"/>
      <c r="I302" s="23" t="str">
        <f t="array" ref="I302">IF(J302="","",XLOOKUP(J302,selector_02,selector_02_ids,""))</f>
        <v/>
      </c>
      <c r="J302" s="25"/>
      <c r="K302" s="14"/>
      <c r="L302" s="14"/>
      <c r="M302" s="14"/>
      <c r="N302" s="14"/>
      <c r="O302" s="14"/>
      <c r="P302" s="14"/>
      <c r="Q302" s="14"/>
      <c r="R302" s="23" t="str">
        <f t="array" ref="R302">IF(S302="","",XLOOKUP(S302,selector_21,selector_21_ids,""))</f>
        <v/>
      </c>
      <c r="S302" s="25"/>
      <c r="T302" s="14"/>
      <c r="U302" s="23" t="str">
        <f t="array" ref="U302">IF(V302="","",XLOOKUP(V302,selector_04,selector_04_ids,""))</f>
        <v/>
      </c>
      <c r="V302" s="25"/>
      <c r="W302" s="14"/>
      <c r="X302" s="27"/>
      <c r="Y302" s="14"/>
    </row>
    <row r="303">
      <c r="A303" s="14"/>
      <c r="B303" s="23" t="str">
        <f>IF($A303="","",'Система'!$B$4)</f>
        <v/>
      </c>
      <c r="C303" s="14"/>
      <c r="D303" s="23" t="str">
        <f t="array" ref="D303">IF(E303="","",XLOOKUP(E303,selector_19,selector_19_ids,""))</f>
        <v/>
      </c>
      <c r="E303" s="25"/>
      <c r="F303" s="14"/>
      <c r="G303" s="23" t="str">
        <f t="array" ref="G303">IF(H303="","",XLOOKUP(H303,selector_10,selector_10_ids,""))</f>
        <v/>
      </c>
      <c r="H303" s="25"/>
      <c r="I303" s="23" t="str">
        <f t="array" ref="I303">IF(J303="","",XLOOKUP(J303,selector_02,selector_02_ids,""))</f>
        <v/>
      </c>
      <c r="J303" s="25"/>
      <c r="K303" s="14"/>
      <c r="L303" s="14"/>
      <c r="M303" s="14"/>
      <c r="N303" s="14"/>
      <c r="O303" s="14"/>
      <c r="P303" s="14"/>
      <c r="Q303" s="14"/>
      <c r="R303" s="23" t="str">
        <f t="array" ref="R303">IF(S303="","",XLOOKUP(S303,selector_21,selector_21_ids,""))</f>
        <v/>
      </c>
      <c r="S303" s="25"/>
      <c r="T303" s="14"/>
      <c r="U303" s="23" t="str">
        <f t="array" ref="U303">IF(V303="","",XLOOKUP(V303,selector_04,selector_04_ids,""))</f>
        <v/>
      </c>
      <c r="V303" s="25"/>
      <c r="W303" s="14"/>
      <c r="X303" s="27"/>
      <c r="Y303" s="14"/>
    </row>
    <row r="304">
      <c r="A304" s="14"/>
      <c r="B304" s="23" t="str">
        <f>IF($A304="","",'Система'!$B$4)</f>
        <v/>
      </c>
      <c r="C304" s="14"/>
      <c r="D304" s="23" t="str">
        <f t="array" ref="D304">IF(E304="","",XLOOKUP(E304,selector_19,selector_19_ids,""))</f>
        <v/>
      </c>
      <c r="E304" s="25"/>
      <c r="F304" s="14"/>
      <c r="G304" s="23" t="str">
        <f t="array" ref="G304">IF(H304="","",XLOOKUP(H304,selector_10,selector_10_ids,""))</f>
        <v/>
      </c>
      <c r="H304" s="25"/>
      <c r="I304" s="23" t="str">
        <f t="array" ref="I304">IF(J304="","",XLOOKUP(J304,selector_02,selector_02_ids,""))</f>
        <v/>
      </c>
      <c r="J304" s="25"/>
      <c r="K304" s="14"/>
      <c r="L304" s="14"/>
      <c r="M304" s="14"/>
      <c r="N304" s="14"/>
      <c r="O304" s="14"/>
      <c r="P304" s="14"/>
      <c r="Q304" s="14"/>
      <c r="R304" s="23" t="str">
        <f t="array" ref="R304">IF(S304="","",XLOOKUP(S304,selector_21,selector_21_ids,""))</f>
        <v/>
      </c>
      <c r="S304" s="25"/>
      <c r="T304" s="14"/>
      <c r="U304" s="23" t="str">
        <f t="array" ref="U304">IF(V304="","",XLOOKUP(V304,selector_04,selector_04_ids,""))</f>
        <v/>
      </c>
      <c r="V304" s="25"/>
      <c r="W304" s="14"/>
      <c r="X304" s="27"/>
      <c r="Y304" s="14"/>
    </row>
    <row r="305">
      <c r="A305" s="14"/>
      <c r="B305" s="23" t="str">
        <f>IF($A305="","",'Система'!$B$4)</f>
        <v/>
      </c>
      <c r="C305" s="14"/>
      <c r="D305" s="23" t="str">
        <f t="array" ref="D305">IF(E305="","",XLOOKUP(E305,selector_19,selector_19_ids,""))</f>
        <v/>
      </c>
      <c r="E305" s="25"/>
      <c r="F305" s="14"/>
      <c r="G305" s="23" t="str">
        <f t="array" ref="G305">IF(H305="","",XLOOKUP(H305,selector_10,selector_10_ids,""))</f>
        <v/>
      </c>
      <c r="H305" s="25"/>
      <c r="I305" s="23" t="str">
        <f t="array" ref="I305">IF(J305="","",XLOOKUP(J305,selector_02,selector_02_ids,""))</f>
        <v/>
      </c>
      <c r="J305" s="25"/>
      <c r="K305" s="14"/>
      <c r="L305" s="14"/>
      <c r="M305" s="14"/>
      <c r="N305" s="14"/>
      <c r="O305" s="14"/>
      <c r="P305" s="14"/>
      <c r="Q305" s="14"/>
      <c r="R305" s="23" t="str">
        <f t="array" ref="R305">IF(S305="","",XLOOKUP(S305,selector_21,selector_21_ids,""))</f>
        <v/>
      </c>
      <c r="S305" s="25"/>
      <c r="T305" s="14"/>
      <c r="U305" s="23" t="str">
        <f t="array" ref="U305">IF(V305="","",XLOOKUP(V305,selector_04,selector_04_ids,""))</f>
        <v/>
      </c>
      <c r="V305" s="25"/>
      <c r="W305" s="14"/>
      <c r="X305" s="27"/>
      <c r="Y305" s="14"/>
    </row>
    <row r="306">
      <c r="A306" s="14"/>
      <c r="B306" s="23" t="str">
        <f>IF($A306="","",'Система'!$B$4)</f>
        <v/>
      </c>
      <c r="C306" s="14"/>
      <c r="D306" s="23" t="str">
        <f t="array" ref="D306">IF(E306="","",XLOOKUP(E306,selector_19,selector_19_ids,""))</f>
        <v/>
      </c>
      <c r="E306" s="25"/>
      <c r="F306" s="14"/>
      <c r="G306" s="23" t="str">
        <f t="array" ref="G306">IF(H306="","",XLOOKUP(H306,selector_10,selector_10_ids,""))</f>
        <v/>
      </c>
      <c r="H306" s="25"/>
      <c r="I306" s="23" t="str">
        <f t="array" ref="I306">IF(J306="","",XLOOKUP(J306,selector_02,selector_02_ids,""))</f>
        <v/>
      </c>
      <c r="J306" s="25"/>
      <c r="K306" s="14"/>
      <c r="L306" s="14"/>
      <c r="M306" s="14"/>
      <c r="N306" s="14"/>
      <c r="O306" s="14"/>
      <c r="P306" s="14"/>
      <c r="Q306" s="14"/>
      <c r="R306" s="23" t="str">
        <f t="array" ref="R306">IF(S306="","",XLOOKUP(S306,selector_21,selector_21_ids,""))</f>
        <v/>
      </c>
      <c r="S306" s="25"/>
      <c r="T306" s="14"/>
      <c r="U306" s="23" t="str">
        <f t="array" ref="U306">IF(V306="","",XLOOKUP(V306,selector_04,selector_04_ids,""))</f>
        <v/>
      </c>
      <c r="V306" s="25"/>
      <c r="W306" s="14"/>
      <c r="X306" s="27"/>
      <c r="Y306" s="14"/>
    </row>
    <row r="307">
      <c r="A307" s="14"/>
      <c r="B307" s="23" t="str">
        <f>IF($A307="","",'Система'!$B$4)</f>
        <v/>
      </c>
      <c r="C307" s="14"/>
      <c r="D307" s="23" t="str">
        <f t="array" ref="D307">IF(E307="","",XLOOKUP(E307,selector_19,selector_19_ids,""))</f>
        <v/>
      </c>
      <c r="E307" s="25"/>
      <c r="F307" s="14"/>
      <c r="G307" s="23" t="str">
        <f t="array" ref="G307">IF(H307="","",XLOOKUP(H307,selector_10,selector_10_ids,""))</f>
        <v/>
      </c>
      <c r="H307" s="25"/>
      <c r="I307" s="23" t="str">
        <f t="array" ref="I307">IF(J307="","",XLOOKUP(J307,selector_02,selector_02_ids,""))</f>
        <v/>
      </c>
      <c r="J307" s="25"/>
      <c r="K307" s="14"/>
      <c r="L307" s="14"/>
      <c r="M307" s="14"/>
      <c r="N307" s="14"/>
      <c r="O307" s="14"/>
      <c r="P307" s="14"/>
      <c r="Q307" s="14"/>
      <c r="R307" s="23" t="str">
        <f t="array" ref="R307">IF(S307="","",XLOOKUP(S307,selector_21,selector_21_ids,""))</f>
        <v/>
      </c>
      <c r="S307" s="25"/>
      <c r="T307" s="14"/>
      <c r="U307" s="23" t="str">
        <f t="array" ref="U307">IF(V307="","",XLOOKUP(V307,selector_04,selector_04_ids,""))</f>
        <v/>
      </c>
      <c r="V307" s="25"/>
      <c r="W307" s="14"/>
      <c r="X307" s="27"/>
      <c r="Y307" s="14"/>
    </row>
    <row r="308">
      <c r="A308" s="14"/>
      <c r="B308" s="23" t="str">
        <f>IF($A308="","",'Система'!$B$4)</f>
        <v/>
      </c>
      <c r="C308" s="14"/>
      <c r="D308" s="23" t="str">
        <f t="array" ref="D308">IF(E308="","",XLOOKUP(E308,selector_19,selector_19_ids,""))</f>
        <v/>
      </c>
      <c r="E308" s="25"/>
      <c r="F308" s="14"/>
      <c r="G308" s="23" t="str">
        <f t="array" ref="G308">IF(H308="","",XLOOKUP(H308,selector_10,selector_10_ids,""))</f>
        <v/>
      </c>
      <c r="H308" s="25"/>
      <c r="I308" s="23" t="str">
        <f t="array" ref="I308">IF(J308="","",XLOOKUP(J308,selector_02,selector_02_ids,""))</f>
        <v/>
      </c>
      <c r="J308" s="25"/>
      <c r="K308" s="14"/>
      <c r="L308" s="14"/>
      <c r="M308" s="14"/>
      <c r="N308" s="14"/>
      <c r="O308" s="14"/>
      <c r="P308" s="14"/>
      <c r="Q308" s="14"/>
      <c r="R308" s="23" t="str">
        <f t="array" ref="R308">IF(S308="","",XLOOKUP(S308,selector_21,selector_21_ids,""))</f>
        <v/>
      </c>
      <c r="S308" s="25"/>
      <c r="T308" s="14"/>
      <c r="U308" s="23" t="str">
        <f t="array" ref="U308">IF(V308="","",XLOOKUP(V308,selector_04,selector_04_ids,""))</f>
        <v/>
      </c>
      <c r="V308" s="25"/>
      <c r="W308" s="14"/>
      <c r="X308" s="27"/>
      <c r="Y308" s="14"/>
    </row>
    <row r="309">
      <c r="A309" s="14"/>
      <c r="B309" s="23" t="str">
        <f>IF($A309="","",'Система'!$B$4)</f>
        <v/>
      </c>
      <c r="C309" s="14"/>
      <c r="D309" s="23" t="str">
        <f t="array" ref="D309">IF(E309="","",XLOOKUP(E309,selector_19,selector_19_ids,""))</f>
        <v/>
      </c>
      <c r="E309" s="25"/>
      <c r="F309" s="14"/>
      <c r="G309" s="23" t="str">
        <f t="array" ref="G309">IF(H309="","",XLOOKUP(H309,selector_10,selector_10_ids,""))</f>
        <v/>
      </c>
      <c r="H309" s="25"/>
      <c r="I309" s="23" t="str">
        <f t="array" ref="I309">IF(J309="","",XLOOKUP(J309,selector_02,selector_02_ids,""))</f>
        <v/>
      </c>
      <c r="J309" s="25"/>
      <c r="K309" s="14"/>
      <c r="L309" s="14"/>
      <c r="M309" s="14"/>
      <c r="N309" s="14"/>
      <c r="O309" s="14"/>
      <c r="P309" s="14"/>
      <c r="Q309" s="14"/>
      <c r="R309" s="23" t="str">
        <f t="array" ref="R309">IF(S309="","",XLOOKUP(S309,selector_21,selector_21_ids,""))</f>
        <v/>
      </c>
      <c r="S309" s="25"/>
      <c r="T309" s="14"/>
      <c r="U309" s="23" t="str">
        <f t="array" ref="U309">IF(V309="","",XLOOKUP(V309,selector_04,selector_04_ids,""))</f>
        <v/>
      </c>
      <c r="V309" s="25"/>
      <c r="W309" s="14"/>
      <c r="X309" s="27"/>
      <c r="Y309" s="14"/>
    </row>
    <row r="310">
      <c r="A310" s="14"/>
      <c r="B310" s="23" t="str">
        <f>IF($A310="","",'Система'!$B$4)</f>
        <v/>
      </c>
      <c r="C310" s="14"/>
      <c r="D310" s="23" t="str">
        <f t="array" ref="D310">IF(E310="","",XLOOKUP(E310,selector_19,selector_19_ids,""))</f>
        <v/>
      </c>
      <c r="E310" s="25"/>
      <c r="F310" s="14"/>
      <c r="G310" s="23" t="str">
        <f t="array" ref="G310">IF(H310="","",XLOOKUP(H310,selector_10,selector_10_ids,""))</f>
        <v/>
      </c>
      <c r="H310" s="25"/>
      <c r="I310" s="23" t="str">
        <f t="array" ref="I310">IF(J310="","",XLOOKUP(J310,selector_02,selector_02_ids,""))</f>
        <v/>
      </c>
      <c r="J310" s="25"/>
      <c r="K310" s="14"/>
      <c r="L310" s="14"/>
      <c r="M310" s="14"/>
      <c r="N310" s="14"/>
      <c r="O310" s="14"/>
      <c r="P310" s="14"/>
      <c r="Q310" s="14"/>
      <c r="R310" s="23" t="str">
        <f t="array" ref="R310">IF(S310="","",XLOOKUP(S310,selector_21,selector_21_ids,""))</f>
        <v/>
      </c>
      <c r="S310" s="25"/>
      <c r="T310" s="14"/>
      <c r="U310" s="23" t="str">
        <f t="array" ref="U310">IF(V310="","",XLOOKUP(V310,selector_04,selector_04_ids,""))</f>
        <v/>
      </c>
      <c r="V310" s="25"/>
      <c r="W310" s="14"/>
      <c r="X310" s="27"/>
      <c r="Y310" s="14"/>
    </row>
    <row r="311">
      <c r="A311" s="14"/>
      <c r="B311" s="23" t="str">
        <f>IF($A311="","",'Система'!$B$4)</f>
        <v/>
      </c>
      <c r="C311" s="14"/>
      <c r="D311" s="23" t="str">
        <f t="array" ref="D311">IF(E311="","",XLOOKUP(E311,selector_19,selector_19_ids,""))</f>
        <v/>
      </c>
      <c r="E311" s="25"/>
      <c r="F311" s="14"/>
      <c r="G311" s="23" t="str">
        <f t="array" ref="G311">IF(H311="","",XLOOKUP(H311,selector_10,selector_10_ids,""))</f>
        <v/>
      </c>
      <c r="H311" s="25"/>
      <c r="I311" s="23" t="str">
        <f t="array" ref="I311">IF(J311="","",XLOOKUP(J311,selector_02,selector_02_ids,""))</f>
        <v/>
      </c>
      <c r="J311" s="25"/>
      <c r="K311" s="14"/>
      <c r="L311" s="14"/>
      <c r="M311" s="14"/>
      <c r="N311" s="14"/>
      <c r="O311" s="14"/>
      <c r="P311" s="14"/>
      <c r="Q311" s="14"/>
      <c r="R311" s="23" t="str">
        <f t="array" ref="R311">IF(S311="","",XLOOKUP(S311,selector_21,selector_21_ids,""))</f>
        <v/>
      </c>
      <c r="S311" s="25"/>
      <c r="T311" s="14"/>
      <c r="U311" s="23" t="str">
        <f t="array" ref="U311">IF(V311="","",XLOOKUP(V311,selector_04,selector_04_ids,""))</f>
        <v/>
      </c>
      <c r="V311" s="25"/>
      <c r="W311" s="14"/>
      <c r="X311" s="27"/>
      <c r="Y311" s="14"/>
    </row>
    <row r="312">
      <c r="A312" s="14"/>
      <c r="B312" s="23" t="str">
        <f>IF($A312="","",'Система'!$B$4)</f>
        <v/>
      </c>
      <c r="C312" s="14"/>
      <c r="D312" s="23" t="str">
        <f t="array" ref="D312">IF(E312="","",XLOOKUP(E312,selector_19,selector_19_ids,""))</f>
        <v/>
      </c>
      <c r="E312" s="25"/>
      <c r="F312" s="14"/>
      <c r="G312" s="23" t="str">
        <f t="array" ref="G312">IF(H312="","",XLOOKUP(H312,selector_10,selector_10_ids,""))</f>
        <v/>
      </c>
      <c r="H312" s="25"/>
      <c r="I312" s="23" t="str">
        <f t="array" ref="I312">IF(J312="","",XLOOKUP(J312,selector_02,selector_02_ids,""))</f>
        <v/>
      </c>
      <c r="J312" s="25"/>
      <c r="K312" s="14"/>
      <c r="L312" s="14"/>
      <c r="M312" s="14"/>
      <c r="N312" s="14"/>
      <c r="O312" s="14"/>
      <c r="P312" s="14"/>
      <c r="Q312" s="14"/>
      <c r="R312" s="23" t="str">
        <f t="array" ref="R312">IF(S312="","",XLOOKUP(S312,selector_21,selector_21_ids,""))</f>
        <v/>
      </c>
      <c r="S312" s="25"/>
      <c r="T312" s="14"/>
      <c r="U312" s="23" t="str">
        <f t="array" ref="U312">IF(V312="","",XLOOKUP(V312,selector_04,selector_04_ids,""))</f>
        <v/>
      </c>
      <c r="V312" s="25"/>
      <c r="W312" s="14"/>
      <c r="X312" s="27"/>
      <c r="Y312" s="14"/>
    </row>
    <row r="313">
      <c r="A313" s="14"/>
      <c r="B313" s="23" t="str">
        <f>IF($A313="","",'Система'!$B$4)</f>
        <v/>
      </c>
      <c r="C313" s="14"/>
      <c r="D313" s="23" t="str">
        <f t="array" ref="D313">IF(E313="","",XLOOKUP(E313,selector_19,selector_19_ids,""))</f>
        <v/>
      </c>
      <c r="E313" s="25"/>
      <c r="F313" s="14"/>
      <c r="G313" s="23" t="str">
        <f t="array" ref="G313">IF(H313="","",XLOOKUP(H313,selector_10,selector_10_ids,""))</f>
        <v/>
      </c>
      <c r="H313" s="25"/>
      <c r="I313" s="23" t="str">
        <f t="array" ref="I313">IF(J313="","",XLOOKUP(J313,selector_02,selector_02_ids,""))</f>
        <v/>
      </c>
      <c r="J313" s="25"/>
      <c r="K313" s="14"/>
      <c r="L313" s="14"/>
      <c r="M313" s="14"/>
      <c r="N313" s="14"/>
      <c r="O313" s="14"/>
      <c r="P313" s="14"/>
      <c r="Q313" s="14"/>
      <c r="R313" s="23" t="str">
        <f t="array" ref="R313">IF(S313="","",XLOOKUP(S313,selector_21,selector_21_ids,""))</f>
        <v/>
      </c>
      <c r="S313" s="25"/>
      <c r="T313" s="14"/>
      <c r="U313" s="23" t="str">
        <f t="array" ref="U313">IF(V313="","",XLOOKUP(V313,selector_04,selector_04_ids,""))</f>
        <v/>
      </c>
      <c r="V313" s="25"/>
      <c r="W313" s="14"/>
      <c r="X313" s="27"/>
      <c r="Y313" s="14"/>
    </row>
    <row r="314">
      <c r="A314" s="14"/>
      <c r="B314" s="23" t="str">
        <f>IF($A314="","",'Система'!$B$4)</f>
        <v/>
      </c>
      <c r="C314" s="14"/>
      <c r="D314" s="23" t="str">
        <f t="array" ref="D314">IF(E314="","",XLOOKUP(E314,selector_19,selector_19_ids,""))</f>
        <v/>
      </c>
      <c r="E314" s="25"/>
      <c r="F314" s="14"/>
      <c r="G314" s="23" t="str">
        <f t="array" ref="G314">IF(H314="","",XLOOKUP(H314,selector_10,selector_10_ids,""))</f>
        <v/>
      </c>
      <c r="H314" s="25"/>
      <c r="I314" s="23" t="str">
        <f t="array" ref="I314">IF(J314="","",XLOOKUP(J314,selector_02,selector_02_ids,""))</f>
        <v/>
      </c>
      <c r="J314" s="25"/>
      <c r="K314" s="14"/>
      <c r="L314" s="14"/>
      <c r="M314" s="14"/>
      <c r="N314" s="14"/>
      <c r="O314" s="14"/>
      <c r="P314" s="14"/>
      <c r="Q314" s="14"/>
      <c r="R314" s="23" t="str">
        <f t="array" ref="R314">IF(S314="","",XLOOKUP(S314,selector_21,selector_21_ids,""))</f>
        <v/>
      </c>
      <c r="S314" s="25"/>
      <c r="T314" s="14"/>
      <c r="U314" s="23" t="str">
        <f t="array" ref="U314">IF(V314="","",XLOOKUP(V314,selector_04,selector_04_ids,""))</f>
        <v/>
      </c>
      <c r="V314" s="25"/>
      <c r="W314" s="14"/>
      <c r="X314" s="27"/>
      <c r="Y314" s="14"/>
    </row>
    <row r="315">
      <c r="A315" s="14"/>
      <c r="B315" s="23" t="str">
        <f>IF($A315="","",'Система'!$B$4)</f>
        <v/>
      </c>
      <c r="C315" s="14"/>
      <c r="D315" s="23" t="str">
        <f t="array" ref="D315">IF(E315="","",XLOOKUP(E315,selector_19,selector_19_ids,""))</f>
        <v/>
      </c>
      <c r="E315" s="25"/>
      <c r="F315" s="14"/>
      <c r="G315" s="23" t="str">
        <f t="array" ref="G315">IF(H315="","",XLOOKUP(H315,selector_10,selector_10_ids,""))</f>
        <v/>
      </c>
      <c r="H315" s="25"/>
      <c r="I315" s="23" t="str">
        <f t="array" ref="I315">IF(J315="","",XLOOKUP(J315,selector_02,selector_02_ids,""))</f>
        <v/>
      </c>
      <c r="J315" s="25"/>
      <c r="K315" s="14"/>
      <c r="L315" s="14"/>
      <c r="M315" s="14"/>
      <c r="N315" s="14"/>
      <c r="O315" s="14"/>
      <c r="P315" s="14"/>
      <c r="Q315" s="14"/>
      <c r="R315" s="23" t="str">
        <f t="array" ref="R315">IF(S315="","",XLOOKUP(S315,selector_21,selector_21_ids,""))</f>
        <v/>
      </c>
      <c r="S315" s="25"/>
      <c r="T315" s="14"/>
      <c r="U315" s="23" t="str">
        <f t="array" ref="U315">IF(V315="","",XLOOKUP(V315,selector_04,selector_04_ids,""))</f>
        <v/>
      </c>
      <c r="V315" s="25"/>
      <c r="W315" s="14"/>
      <c r="X315" s="27"/>
      <c r="Y315" s="14"/>
    </row>
    <row r="316">
      <c r="A316" s="14"/>
      <c r="B316" s="23" t="str">
        <f>IF($A316="","",'Система'!$B$4)</f>
        <v/>
      </c>
      <c r="C316" s="14"/>
      <c r="D316" s="23" t="str">
        <f t="array" ref="D316">IF(E316="","",XLOOKUP(E316,selector_19,selector_19_ids,""))</f>
        <v/>
      </c>
      <c r="E316" s="25"/>
      <c r="F316" s="14"/>
      <c r="G316" s="23" t="str">
        <f t="array" ref="G316">IF(H316="","",XLOOKUP(H316,selector_10,selector_10_ids,""))</f>
        <v/>
      </c>
      <c r="H316" s="25"/>
      <c r="I316" s="23" t="str">
        <f t="array" ref="I316">IF(J316="","",XLOOKUP(J316,selector_02,selector_02_ids,""))</f>
        <v/>
      </c>
      <c r="J316" s="25"/>
      <c r="K316" s="14"/>
      <c r="L316" s="14"/>
      <c r="M316" s="14"/>
      <c r="N316" s="14"/>
      <c r="O316" s="14"/>
      <c r="P316" s="14"/>
      <c r="Q316" s="14"/>
      <c r="R316" s="23" t="str">
        <f t="array" ref="R316">IF(S316="","",XLOOKUP(S316,selector_21,selector_21_ids,""))</f>
        <v/>
      </c>
      <c r="S316" s="25"/>
      <c r="T316" s="14"/>
      <c r="U316" s="23" t="str">
        <f t="array" ref="U316">IF(V316="","",XLOOKUP(V316,selector_04,selector_04_ids,""))</f>
        <v/>
      </c>
      <c r="V316" s="25"/>
      <c r="W316" s="14"/>
      <c r="X316" s="27"/>
      <c r="Y316" s="14"/>
    </row>
    <row r="317">
      <c r="A317" s="14"/>
      <c r="B317" s="23" t="str">
        <f>IF($A317="","",'Система'!$B$4)</f>
        <v/>
      </c>
      <c r="C317" s="14"/>
      <c r="D317" s="23" t="str">
        <f t="array" ref="D317">IF(E317="","",XLOOKUP(E317,selector_19,selector_19_ids,""))</f>
        <v/>
      </c>
      <c r="E317" s="25"/>
      <c r="F317" s="14"/>
      <c r="G317" s="23" t="str">
        <f t="array" ref="G317">IF(H317="","",XLOOKUP(H317,selector_10,selector_10_ids,""))</f>
        <v/>
      </c>
      <c r="H317" s="25"/>
      <c r="I317" s="23" t="str">
        <f t="array" ref="I317">IF(J317="","",XLOOKUP(J317,selector_02,selector_02_ids,""))</f>
        <v/>
      </c>
      <c r="J317" s="25"/>
      <c r="K317" s="14"/>
      <c r="L317" s="14"/>
      <c r="M317" s="14"/>
      <c r="N317" s="14"/>
      <c r="O317" s="14"/>
      <c r="P317" s="14"/>
      <c r="Q317" s="14"/>
      <c r="R317" s="23" t="str">
        <f t="array" ref="R317">IF(S317="","",XLOOKUP(S317,selector_21,selector_21_ids,""))</f>
        <v/>
      </c>
      <c r="S317" s="25"/>
      <c r="T317" s="14"/>
      <c r="U317" s="23" t="str">
        <f t="array" ref="U317">IF(V317="","",XLOOKUP(V317,selector_04,selector_04_ids,""))</f>
        <v/>
      </c>
      <c r="V317" s="25"/>
      <c r="W317" s="14"/>
      <c r="X317" s="27"/>
      <c r="Y317" s="14"/>
    </row>
    <row r="318">
      <c r="A318" s="14"/>
      <c r="B318" s="23" t="str">
        <f>IF($A318="","",'Система'!$B$4)</f>
        <v/>
      </c>
      <c r="C318" s="14"/>
      <c r="D318" s="23" t="str">
        <f t="array" ref="D318">IF(E318="","",XLOOKUP(E318,selector_19,selector_19_ids,""))</f>
        <v/>
      </c>
      <c r="E318" s="25"/>
      <c r="F318" s="14"/>
      <c r="G318" s="23" t="str">
        <f t="array" ref="G318">IF(H318="","",XLOOKUP(H318,selector_10,selector_10_ids,""))</f>
        <v/>
      </c>
      <c r="H318" s="25"/>
      <c r="I318" s="23" t="str">
        <f t="array" ref="I318">IF(J318="","",XLOOKUP(J318,selector_02,selector_02_ids,""))</f>
        <v/>
      </c>
      <c r="J318" s="25"/>
      <c r="K318" s="14"/>
      <c r="L318" s="14"/>
      <c r="M318" s="14"/>
      <c r="N318" s="14"/>
      <c r="O318" s="14"/>
      <c r="P318" s="14"/>
      <c r="Q318" s="14"/>
      <c r="R318" s="23" t="str">
        <f t="array" ref="R318">IF(S318="","",XLOOKUP(S318,selector_21,selector_21_ids,""))</f>
        <v/>
      </c>
      <c r="S318" s="25"/>
      <c r="T318" s="14"/>
      <c r="U318" s="23" t="str">
        <f t="array" ref="U318">IF(V318="","",XLOOKUP(V318,selector_04,selector_04_ids,""))</f>
        <v/>
      </c>
      <c r="V318" s="25"/>
      <c r="W318" s="14"/>
      <c r="X318" s="27"/>
      <c r="Y318" s="14"/>
    </row>
    <row r="319">
      <c r="A319" s="14"/>
      <c r="B319" s="23" t="str">
        <f>IF($A319="","",'Система'!$B$4)</f>
        <v/>
      </c>
      <c r="C319" s="14"/>
      <c r="D319" s="23" t="str">
        <f t="array" ref="D319">IF(E319="","",XLOOKUP(E319,selector_19,selector_19_ids,""))</f>
        <v/>
      </c>
      <c r="E319" s="25"/>
      <c r="F319" s="14"/>
      <c r="G319" s="23" t="str">
        <f t="array" ref="G319">IF(H319="","",XLOOKUP(H319,selector_10,selector_10_ids,""))</f>
        <v/>
      </c>
      <c r="H319" s="25"/>
      <c r="I319" s="23" t="str">
        <f t="array" ref="I319">IF(J319="","",XLOOKUP(J319,selector_02,selector_02_ids,""))</f>
        <v/>
      </c>
      <c r="J319" s="25"/>
      <c r="K319" s="14"/>
      <c r="L319" s="14"/>
      <c r="M319" s="14"/>
      <c r="N319" s="14"/>
      <c r="O319" s="14"/>
      <c r="P319" s="14"/>
      <c r="Q319" s="14"/>
      <c r="R319" s="23" t="str">
        <f t="array" ref="R319">IF(S319="","",XLOOKUP(S319,selector_21,selector_21_ids,""))</f>
        <v/>
      </c>
      <c r="S319" s="25"/>
      <c r="T319" s="14"/>
      <c r="U319" s="23" t="str">
        <f t="array" ref="U319">IF(V319="","",XLOOKUP(V319,selector_04,selector_04_ids,""))</f>
        <v/>
      </c>
      <c r="V319" s="25"/>
      <c r="W319" s="14"/>
      <c r="X319" s="27"/>
      <c r="Y319" s="14"/>
    </row>
    <row r="320">
      <c r="A320" s="14"/>
      <c r="B320" s="23" t="str">
        <f>IF($A320="","",'Система'!$B$4)</f>
        <v/>
      </c>
      <c r="C320" s="14"/>
      <c r="D320" s="23" t="str">
        <f t="array" ref="D320">IF(E320="","",XLOOKUP(E320,selector_19,selector_19_ids,""))</f>
        <v/>
      </c>
      <c r="E320" s="25"/>
      <c r="F320" s="14"/>
      <c r="G320" s="23" t="str">
        <f t="array" ref="G320">IF(H320="","",XLOOKUP(H320,selector_10,selector_10_ids,""))</f>
        <v/>
      </c>
      <c r="H320" s="25"/>
      <c r="I320" s="23" t="str">
        <f t="array" ref="I320">IF(J320="","",XLOOKUP(J320,selector_02,selector_02_ids,""))</f>
        <v/>
      </c>
      <c r="J320" s="25"/>
      <c r="K320" s="14"/>
      <c r="L320" s="14"/>
      <c r="M320" s="14"/>
      <c r="N320" s="14"/>
      <c r="O320" s="14"/>
      <c r="P320" s="14"/>
      <c r="Q320" s="14"/>
      <c r="R320" s="23" t="str">
        <f t="array" ref="R320">IF(S320="","",XLOOKUP(S320,selector_21,selector_21_ids,""))</f>
        <v/>
      </c>
      <c r="S320" s="25"/>
      <c r="T320" s="14"/>
      <c r="U320" s="23" t="str">
        <f t="array" ref="U320">IF(V320="","",XLOOKUP(V320,selector_04,selector_04_ids,""))</f>
        <v/>
      </c>
      <c r="V320" s="25"/>
      <c r="W320" s="14"/>
      <c r="X320" s="27"/>
      <c r="Y320" s="14"/>
    </row>
    <row r="321">
      <c r="A321" s="14"/>
      <c r="B321" s="23" t="str">
        <f>IF($A321="","",'Система'!$B$4)</f>
        <v/>
      </c>
      <c r="C321" s="14"/>
      <c r="D321" s="23" t="str">
        <f t="array" ref="D321">IF(E321="","",XLOOKUP(E321,selector_19,selector_19_ids,""))</f>
        <v/>
      </c>
      <c r="E321" s="25"/>
      <c r="F321" s="14"/>
      <c r="G321" s="23" t="str">
        <f t="array" ref="G321">IF(H321="","",XLOOKUP(H321,selector_10,selector_10_ids,""))</f>
        <v/>
      </c>
      <c r="H321" s="25"/>
      <c r="I321" s="23" t="str">
        <f t="array" ref="I321">IF(J321="","",XLOOKUP(J321,selector_02,selector_02_ids,""))</f>
        <v/>
      </c>
      <c r="J321" s="25"/>
      <c r="K321" s="14"/>
      <c r="L321" s="14"/>
      <c r="M321" s="14"/>
      <c r="N321" s="14"/>
      <c r="O321" s="14"/>
      <c r="P321" s="14"/>
      <c r="Q321" s="14"/>
      <c r="R321" s="23" t="str">
        <f t="array" ref="R321">IF(S321="","",XLOOKUP(S321,selector_21,selector_21_ids,""))</f>
        <v/>
      </c>
      <c r="S321" s="25"/>
      <c r="T321" s="14"/>
      <c r="U321" s="23" t="str">
        <f t="array" ref="U321">IF(V321="","",XLOOKUP(V321,selector_04,selector_04_ids,""))</f>
        <v/>
      </c>
      <c r="V321" s="25"/>
      <c r="W321" s="14"/>
      <c r="X321" s="27"/>
      <c r="Y321" s="14"/>
    </row>
    <row r="322">
      <c r="A322" s="14"/>
      <c r="B322" s="23" t="str">
        <f>IF($A322="","",'Система'!$B$4)</f>
        <v/>
      </c>
      <c r="C322" s="14"/>
      <c r="D322" s="23" t="str">
        <f t="array" ref="D322">IF(E322="","",XLOOKUP(E322,selector_19,selector_19_ids,""))</f>
        <v/>
      </c>
      <c r="E322" s="25"/>
      <c r="F322" s="14"/>
      <c r="G322" s="23" t="str">
        <f t="array" ref="G322">IF(H322="","",XLOOKUP(H322,selector_10,selector_10_ids,""))</f>
        <v/>
      </c>
      <c r="H322" s="25"/>
      <c r="I322" s="23" t="str">
        <f t="array" ref="I322">IF(J322="","",XLOOKUP(J322,selector_02,selector_02_ids,""))</f>
        <v/>
      </c>
      <c r="J322" s="25"/>
      <c r="K322" s="14"/>
      <c r="L322" s="14"/>
      <c r="M322" s="14"/>
      <c r="N322" s="14"/>
      <c r="O322" s="14"/>
      <c r="P322" s="14"/>
      <c r="Q322" s="14"/>
      <c r="R322" s="23" t="str">
        <f t="array" ref="R322">IF(S322="","",XLOOKUP(S322,selector_21,selector_21_ids,""))</f>
        <v/>
      </c>
      <c r="S322" s="25"/>
      <c r="T322" s="14"/>
      <c r="U322" s="23" t="str">
        <f t="array" ref="U322">IF(V322="","",XLOOKUP(V322,selector_04,selector_04_ids,""))</f>
        <v/>
      </c>
      <c r="V322" s="25"/>
      <c r="W322" s="14"/>
      <c r="X322" s="27"/>
      <c r="Y322" s="14"/>
    </row>
    <row r="323">
      <c r="A323" s="14"/>
      <c r="B323" s="23" t="str">
        <f>IF($A323="","",'Система'!$B$4)</f>
        <v/>
      </c>
      <c r="C323" s="14"/>
      <c r="D323" s="23" t="str">
        <f t="array" ref="D323">IF(E323="","",XLOOKUP(E323,selector_19,selector_19_ids,""))</f>
        <v/>
      </c>
      <c r="E323" s="25"/>
      <c r="F323" s="14"/>
      <c r="G323" s="23" t="str">
        <f t="array" ref="G323">IF(H323="","",XLOOKUP(H323,selector_10,selector_10_ids,""))</f>
        <v/>
      </c>
      <c r="H323" s="25"/>
      <c r="I323" s="23" t="str">
        <f t="array" ref="I323">IF(J323="","",XLOOKUP(J323,selector_02,selector_02_ids,""))</f>
        <v/>
      </c>
      <c r="J323" s="25"/>
      <c r="K323" s="14"/>
      <c r="L323" s="14"/>
      <c r="M323" s="14"/>
      <c r="N323" s="14"/>
      <c r="O323" s="14"/>
      <c r="P323" s="14"/>
      <c r="Q323" s="14"/>
      <c r="R323" s="23" t="str">
        <f t="array" ref="R323">IF(S323="","",XLOOKUP(S323,selector_21,selector_21_ids,""))</f>
        <v/>
      </c>
      <c r="S323" s="25"/>
      <c r="T323" s="14"/>
      <c r="U323" s="23" t="str">
        <f t="array" ref="U323">IF(V323="","",XLOOKUP(V323,selector_04,selector_04_ids,""))</f>
        <v/>
      </c>
      <c r="V323" s="25"/>
      <c r="W323" s="14"/>
      <c r="X323" s="27"/>
      <c r="Y323" s="14"/>
    </row>
    <row r="324">
      <c r="A324" s="14"/>
      <c r="B324" s="23" t="str">
        <f>IF($A324="","",'Система'!$B$4)</f>
        <v/>
      </c>
      <c r="C324" s="14"/>
      <c r="D324" s="23" t="str">
        <f t="array" ref="D324">IF(E324="","",XLOOKUP(E324,selector_19,selector_19_ids,""))</f>
        <v/>
      </c>
      <c r="E324" s="25"/>
      <c r="F324" s="14"/>
      <c r="G324" s="23" t="str">
        <f t="array" ref="G324">IF(H324="","",XLOOKUP(H324,selector_10,selector_10_ids,""))</f>
        <v/>
      </c>
      <c r="H324" s="25"/>
      <c r="I324" s="23" t="str">
        <f t="array" ref="I324">IF(J324="","",XLOOKUP(J324,selector_02,selector_02_ids,""))</f>
        <v/>
      </c>
      <c r="J324" s="25"/>
      <c r="K324" s="14"/>
      <c r="L324" s="14"/>
      <c r="M324" s="14"/>
      <c r="N324" s="14"/>
      <c r="O324" s="14"/>
      <c r="P324" s="14"/>
      <c r="Q324" s="14"/>
      <c r="R324" s="23" t="str">
        <f t="array" ref="R324">IF(S324="","",XLOOKUP(S324,selector_21,selector_21_ids,""))</f>
        <v/>
      </c>
      <c r="S324" s="25"/>
      <c r="T324" s="14"/>
      <c r="U324" s="23" t="str">
        <f t="array" ref="U324">IF(V324="","",XLOOKUP(V324,selector_04,selector_04_ids,""))</f>
        <v/>
      </c>
      <c r="V324" s="25"/>
      <c r="W324" s="14"/>
      <c r="X324" s="27"/>
      <c r="Y324" s="14"/>
    </row>
    <row r="325">
      <c r="A325" s="14"/>
      <c r="B325" s="23" t="str">
        <f>IF($A325="","",'Система'!$B$4)</f>
        <v/>
      </c>
      <c r="C325" s="14"/>
      <c r="D325" s="23" t="str">
        <f t="array" ref="D325">IF(E325="","",XLOOKUP(E325,selector_19,selector_19_ids,""))</f>
        <v/>
      </c>
      <c r="E325" s="25"/>
      <c r="F325" s="14"/>
      <c r="G325" s="23" t="str">
        <f t="array" ref="G325">IF(H325="","",XLOOKUP(H325,selector_10,selector_10_ids,""))</f>
        <v/>
      </c>
      <c r="H325" s="25"/>
      <c r="I325" s="23" t="str">
        <f t="array" ref="I325">IF(J325="","",XLOOKUP(J325,selector_02,selector_02_ids,""))</f>
        <v/>
      </c>
      <c r="J325" s="25"/>
      <c r="K325" s="14"/>
      <c r="L325" s="14"/>
      <c r="M325" s="14"/>
      <c r="N325" s="14"/>
      <c r="O325" s="14"/>
      <c r="P325" s="14"/>
      <c r="Q325" s="14"/>
      <c r="R325" s="23" t="str">
        <f t="array" ref="R325">IF(S325="","",XLOOKUP(S325,selector_21,selector_21_ids,""))</f>
        <v/>
      </c>
      <c r="S325" s="25"/>
      <c r="T325" s="14"/>
      <c r="U325" s="23" t="str">
        <f t="array" ref="U325">IF(V325="","",XLOOKUP(V325,selector_04,selector_04_ids,""))</f>
        <v/>
      </c>
      <c r="V325" s="25"/>
      <c r="W325" s="14"/>
      <c r="X325" s="27"/>
      <c r="Y325" s="14"/>
    </row>
    <row r="326">
      <c r="A326" s="14"/>
      <c r="B326" s="23" t="str">
        <f>IF($A326="","",'Система'!$B$4)</f>
        <v/>
      </c>
      <c r="C326" s="14"/>
      <c r="D326" s="23" t="str">
        <f t="array" ref="D326">IF(E326="","",XLOOKUP(E326,selector_19,selector_19_ids,""))</f>
        <v/>
      </c>
      <c r="E326" s="25"/>
      <c r="F326" s="14"/>
      <c r="G326" s="23" t="str">
        <f t="array" ref="G326">IF(H326="","",XLOOKUP(H326,selector_10,selector_10_ids,""))</f>
        <v/>
      </c>
      <c r="H326" s="25"/>
      <c r="I326" s="23" t="str">
        <f t="array" ref="I326">IF(J326="","",XLOOKUP(J326,selector_02,selector_02_ids,""))</f>
        <v/>
      </c>
      <c r="J326" s="25"/>
      <c r="K326" s="14"/>
      <c r="L326" s="14"/>
      <c r="M326" s="14"/>
      <c r="N326" s="14"/>
      <c r="O326" s="14"/>
      <c r="P326" s="14"/>
      <c r="Q326" s="14"/>
      <c r="R326" s="23" t="str">
        <f t="array" ref="R326">IF(S326="","",XLOOKUP(S326,selector_21,selector_21_ids,""))</f>
        <v/>
      </c>
      <c r="S326" s="25"/>
      <c r="T326" s="14"/>
      <c r="U326" s="23" t="str">
        <f t="array" ref="U326">IF(V326="","",XLOOKUP(V326,selector_04,selector_04_ids,""))</f>
        <v/>
      </c>
      <c r="V326" s="25"/>
      <c r="W326" s="14"/>
      <c r="X326" s="27"/>
      <c r="Y326" s="14"/>
    </row>
    <row r="327">
      <c r="A327" s="14"/>
      <c r="B327" s="23" t="str">
        <f>IF($A327="","",'Система'!$B$4)</f>
        <v/>
      </c>
      <c r="C327" s="14"/>
      <c r="D327" s="23" t="str">
        <f t="array" ref="D327">IF(E327="","",XLOOKUP(E327,selector_19,selector_19_ids,""))</f>
        <v/>
      </c>
      <c r="E327" s="25"/>
      <c r="F327" s="14"/>
      <c r="G327" s="23" t="str">
        <f t="array" ref="G327">IF(H327="","",XLOOKUP(H327,selector_10,selector_10_ids,""))</f>
        <v/>
      </c>
      <c r="H327" s="25"/>
      <c r="I327" s="23" t="str">
        <f t="array" ref="I327">IF(J327="","",XLOOKUP(J327,selector_02,selector_02_ids,""))</f>
        <v/>
      </c>
      <c r="J327" s="25"/>
      <c r="K327" s="14"/>
      <c r="L327" s="14"/>
      <c r="M327" s="14"/>
      <c r="N327" s="14"/>
      <c r="O327" s="14"/>
      <c r="P327" s="14"/>
      <c r="Q327" s="14"/>
      <c r="R327" s="23" t="str">
        <f t="array" ref="R327">IF(S327="","",XLOOKUP(S327,selector_21,selector_21_ids,""))</f>
        <v/>
      </c>
      <c r="S327" s="25"/>
      <c r="T327" s="14"/>
      <c r="U327" s="23" t="str">
        <f t="array" ref="U327">IF(V327="","",XLOOKUP(V327,selector_04,selector_04_ids,""))</f>
        <v/>
      </c>
      <c r="V327" s="25"/>
      <c r="W327" s="14"/>
      <c r="X327" s="27"/>
      <c r="Y327" s="14"/>
    </row>
    <row r="328">
      <c r="A328" s="14"/>
      <c r="B328" s="23" t="str">
        <f>IF($A328="","",'Система'!$B$4)</f>
        <v/>
      </c>
      <c r="C328" s="14"/>
      <c r="D328" s="23" t="str">
        <f t="array" ref="D328">IF(E328="","",XLOOKUP(E328,selector_19,selector_19_ids,""))</f>
        <v/>
      </c>
      <c r="E328" s="25"/>
      <c r="F328" s="14"/>
      <c r="G328" s="23" t="str">
        <f t="array" ref="G328">IF(H328="","",XLOOKUP(H328,selector_10,selector_10_ids,""))</f>
        <v/>
      </c>
      <c r="H328" s="25"/>
      <c r="I328" s="23" t="str">
        <f t="array" ref="I328">IF(J328="","",XLOOKUP(J328,selector_02,selector_02_ids,""))</f>
        <v/>
      </c>
      <c r="J328" s="25"/>
      <c r="K328" s="14"/>
      <c r="L328" s="14"/>
      <c r="M328" s="14"/>
      <c r="N328" s="14"/>
      <c r="O328" s="14"/>
      <c r="P328" s="14"/>
      <c r="Q328" s="14"/>
      <c r="R328" s="23" t="str">
        <f t="array" ref="R328">IF(S328="","",XLOOKUP(S328,selector_21,selector_21_ids,""))</f>
        <v/>
      </c>
      <c r="S328" s="25"/>
      <c r="T328" s="14"/>
      <c r="U328" s="23" t="str">
        <f t="array" ref="U328">IF(V328="","",XLOOKUP(V328,selector_04,selector_04_ids,""))</f>
        <v/>
      </c>
      <c r="V328" s="25"/>
      <c r="W328" s="14"/>
      <c r="X328" s="27"/>
      <c r="Y328" s="14"/>
    </row>
    <row r="329">
      <c r="A329" s="14"/>
      <c r="B329" s="23" t="str">
        <f>IF($A329="","",'Система'!$B$4)</f>
        <v/>
      </c>
      <c r="C329" s="14"/>
      <c r="D329" s="23" t="str">
        <f t="array" ref="D329">IF(E329="","",XLOOKUP(E329,selector_19,selector_19_ids,""))</f>
        <v/>
      </c>
      <c r="E329" s="25"/>
      <c r="F329" s="14"/>
      <c r="G329" s="23" t="str">
        <f t="array" ref="G329">IF(H329="","",XLOOKUP(H329,selector_10,selector_10_ids,""))</f>
        <v/>
      </c>
      <c r="H329" s="25"/>
      <c r="I329" s="23" t="str">
        <f t="array" ref="I329">IF(J329="","",XLOOKUP(J329,selector_02,selector_02_ids,""))</f>
        <v/>
      </c>
      <c r="J329" s="25"/>
      <c r="K329" s="14"/>
      <c r="L329" s="14"/>
      <c r="M329" s="14"/>
      <c r="N329" s="14"/>
      <c r="O329" s="14"/>
      <c r="P329" s="14"/>
      <c r="Q329" s="14"/>
      <c r="R329" s="23" t="str">
        <f t="array" ref="R329">IF(S329="","",XLOOKUP(S329,selector_21,selector_21_ids,""))</f>
        <v/>
      </c>
      <c r="S329" s="25"/>
      <c r="T329" s="14"/>
      <c r="U329" s="23" t="str">
        <f t="array" ref="U329">IF(V329="","",XLOOKUP(V329,selector_04,selector_04_ids,""))</f>
        <v/>
      </c>
      <c r="V329" s="25"/>
      <c r="W329" s="14"/>
      <c r="X329" s="27"/>
      <c r="Y329" s="14"/>
    </row>
    <row r="330">
      <c r="A330" s="14"/>
      <c r="B330" s="23" t="str">
        <f>IF($A330="","",'Система'!$B$4)</f>
        <v/>
      </c>
      <c r="C330" s="14"/>
      <c r="D330" s="23" t="str">
        <f t="array" ref="D330">IF(E330="","",XLOOKUP(E330,selector_19,selector_19_ids,""))</f>
        <v/>
      </c>
      <c r="E330" s="25"/>
      <c r="F330" s="14"/>
      <c r="G330" s="23" t="str">
        <f t="array" ref="G330">IF(H330="","",XLOOKUP(H330,selector_10,selector_10_ids,""))</f>
        <v/>
      </c>
      <c r="H330" s="25"/>
      <c r="I330" s="23" t="str">
        <f t="array" ref="I330">IF(J330="","",XLOOKUP(J330,selector_02,selector_02_ids,""))</f>
        <v/>
      </c>
      <c r="J330" s="25"/>
      <c r="K330" s="14"/>
      <c r="L330" s="14"/>
      <c r="M330" s="14"/>
      <c r="N330" s="14"/>
      <c r="O330" s="14"/>
      <c r="P330" s="14"/>
      <c r="Q330" s="14"/>
      <c r="R330" s="23" t="str">
        <f t="array" ref="R330">IF(S330="","",XLOOKUP(S330,selector_21,selector_21_ids,""))</f>
        <v/>
      </c>
      <c r="S330" s="25"/>
      <c r="T330" s="14"/>
      <c r="U330" s="23" t="str">
        <f t="array" ref="U330">IF(V330="","",XLOOKUP(V330,selector_04,selector_04_ids,""))</f>
        <v/>
      </c>
      <c r="V330" s="25"/>
      <c r="W330" s="14"/>
      <c r="X330" s="27"/>
      <c r="Y330" s="14"/>
    </row>
    <row r="331">
      <c r="A331" s="14"/>
      <c r="B331" s="23" t="str">
        <f>IF($A331="","",'Система'!$B$4)</f>
        <v/>
      </c>
      <c r="C331" s="14"/>
      <c r="D331" s="23" t="str">
        <f t="array" ref="D331">IF(E331="","",XLOOKUP(E331,selector_19,selector_19_ids,""))</f>
        <v/>
      </c>
      <c r="E331" s="25"/>
      <c r="F331" s="14"/>
      <c r="G331" s="23" t="str">
        <f t="array" ref="G331">IF(H331="","",XLOOKUP(H331,selector_10,selector_10_ids,""))</f>
        <v/>
      </c>
      <c r="H331" s="25"/>
      <c r="I331" s="23" t="str">
        <f t="array" ref="I331">IF(J331="","",XLOOKUP(J331,selector_02,selector_02_ids,""))</f>
        <v/>
      </c>
      <c r="J331" s="25"/>
      <c r="K331" s="14"/>
      <c r="L331" s="14"/>
      <c r="M331" s="14"/>
      <c r="N331" s="14"/>
      <c r="O331" s="14"/>
      <c r="P331" s="14"/>
      <c r="Q331" s="14"/>
      <c r="R331" s="23" t="str">
        <f t="array" ref="R331">IF(S331="","",XLOOKUP(S331,selector_21,selector_21_ids,""))</f>
        <v/>
      </c>
      <c r="S331" s="25"/>
      <c r="T331" s="14"/>
      <c r="U331" s="23" t="str">
        <f t="array" ref="U331">IF(V331="","",XLOOKUP(V331,selector_04,selector_04_ids,""))</f>
        <v/>
      </c>
      <c r="V331" s="25"/>
      <c r="W331" s="14"/>
      <c r="X331" s="27"/>
      <c r="Y331" s="14"/>
    </row>
    <row r="332">
      <c r="A332" s="14"/>
      <c r="B332" s="23" t="str">
        <f>IF($A332="","",'Система'!$B$4)</f>
        <v/>
      </c>
      <c r="C332" s="14"/>
      <c r="D332" s="23" t="str">
        <f t="array" ref="D332">IF(E332="","",XLOOKUP(E332,selector_19,selector_19_ids,""))</f>
        <v/>
      </c>
      <c r="E332" s="25"/>
      <c r="F332" s="14"/>
      <c r="G332" s="23" t="str">
        <f t="array" ref="G332">IF(H332="","",XLOOKUP(H332,selector_10,selector_10_ids,""))</f>
        <v/>
      </c>
      <c r="H332" s="25"/>
      <c r="I332" s="23" t="str">
        <f t="array" ref="I332">IF(J332="","",XLOOKUP(J332,selector_02,selector_02_ids,""))</f>
        <v/>
      </c>
      <c r="J332" s="25"/>
      <c r="K332" s="14"/>
      <c r="L332" s="14"/>
      <c r="M332" s="14"/>
      <c r="N332" s="14"/>
      <c r="O332" s="14"/>
      <c r="P332" s="14"/>
      <c r="Q332" s="14"/>
      <c r="R332" s="23" t="str">
        <f t="array" ref="R332">IF(S332="","",XLOOKUP(S332,selector_21,selector_21_ids,""))</f>
        <v/>
      </c>
      <c r="S332" s="25"/>
      <c r="T332" s="14"/>
      <c r="U332" s="23" t="str">
        <f t="array" ref="U332">IF(V332="","",XLOOKUP(V332,selector_04,selector_04_ids,""))</f>
        <v/>
      </c>
      <c r="V332" s="25"/>
      <c r="W332" s="14"/>
      <c r="X332" s="27"/>
      <c r="Y332" s="14"/>
    </row>
    <row r="333">
      <c r="A333" s="14"/>
      <c r="B333" s="23" t="str">
        <f>IF($A333="","",'Система'!$B$4)</f>
        <v/>
      </c>
      <c r="C333" s="14"/>
      <c r="D333" s="23" t="str">
        <f t="array" ref="D333">IF(E333="","",XLOOKUP(E333,selector_19,selector_19_ids,""))</f>
        <v/>
      </c>
      <c r="E333" s="25"/>
      <c r="F333" s="14"/>
      <c r="G333" s="23" t="str">
        <f t="array" ref="G333">IF(H333="","",XLOOKUP(H333,selector_10,selector_10_ids,""))</f>
        <v/>
      </c>
      <c r="H333" s="25"/>
      <c r="I333" s="23" t="str">
        <f t="array" ref="I333">IF(J333="","",XLOOKUP(J333,selector_02,selector_02_ids,""))</f>
        <v/>
      </c>
      <c r="J333" s="25"/>
      <c r="K333" s="14"/>
      <c r="L333" s="14"/>
      <c r="M333" s="14"/>
      <c r="N333" s="14"/>
      <c r="O333" s="14"/>
      <c r="P333" s="14"/>
      <c r="Q333" s="14"/>
      <c r="R333" s="23" t="str">
        <f t="array" ref="R333">IF(S333="","",XLOOKUP(S333,selector_21,selector_21_ids,""))</f>
        <v/>
      </c>
      <c r="S333" s="25"/>
      <c r="T333" s="14"/>
      <c r="U333" s="23" t="str">
        <f t="array" ref="U333">IF(V333="","",XLOOKUP(V333,selector_04,selector_04_ids,""))</f>
        <v/>
      </c>
      <c r="V333" s="25"/>
      <c r="W333" s="14"/>
      <c r="X333" s="27"/>
      <c r="Y333" s="14"/>
    </row>
    <row r="334">
      <c r="A334" s="14"/>
      <c r="B334" s="23" t="str">
        <f>IF($A334="","",'Система'!$B$4)</f>
        <v/>
      </c>
      <c r="C334" s="14"/>
      <c r="D334" s="23" t="str">
        <f t="array" ref="D334">IF(E334="","",XLOOKUP(E334,selector_19,selector_19_ids,""))</f>
        <v/>
      </c>
      <c r="E334" s="25"/>
      <c r="F334" s="14"/>
      <c r="G334" s="23" t="str">
        <f t="array" ref="G334">IF(H334="","",XLOOKUP(H334,selector_10,selector_10_ids,""))</f>
        <v/>
      </c>
      <c r="H334" s="25"/>
      <c r="I334" s="23" t="str">
        <f t="array" ref="I334">IF(J334="","",XLOOKUP(J334,selector_02,selector_02_ids,""))</f>
        <v/>
      </c>
      <c r="J334" s="25"/>
      <c r="K334" s="14"/>
      <c r="L334" s="14"/>
      <c r="M334" s="14"/>
      <c r="N334" s="14"/>
      <c r="O334" s="14"/>
      <c r="P334" s="14"/>
      <c r="Q334" s="14"/>
      <c r="R334" s="23" t="str">
        <f t="array" ref="R334">IF(S334="","",XLOOKUP(S334,selector_21,selector_21_ids,""))</f>
        <v/>
      </c>
      <c r="S334" s="25"/>
      <c r="T334" s="14"/>
      <c r="U334" s="23" t="str">
        <f t="array" ref="U334">IF(V334="","",XLOOKUP(V334,selector_04,selector_04_ids,""))</f>
        <v/>
      </c>
      <c r="V334" s="25"/>
      <c r="W334" s="14"/>
      <c r="X334" s="27"/>
      <c r="Y334" s="14"/>
    </row>
    <row r="335">
      <c r="A335" s="14"/>
      <c r="B335" s="23" t="str">
        <f>IF($A335="","",'Система'!$B$4)</f>
        <v/>
      </c>
      <c r="C335" s="14"/>
      <c r="D335" s="23" t="str">
        <f t="array" ref="D335">IF(E335="","",XLOOKUP(E335,selector_19,selector_19_ids,""))</f>
        <v/>
      </c>
      <c r="E335" s="25"/>
      <c r="F335" s="14"/>
      <c r="G335" s="23" t="str">
        <f t="array" ref="G335">IF(H335="","",XLOOKUP(H335,selector_10,selector_10_ids,""))</f>
        <v/>
      </c>
      <c r="H335" s="25"/>
      <c r="I335" s="23" t="str">
        <f t="array" ref="I335">IF(J335="","",XLOOKUP(J335,selector_02,selector_02_ids,""))</f>
        <v/>
      </c>
      <c r="J335" s="25"/>
      <c r="K335" s="14"/>
      <c r="L335" s="14"/>
      <c r="M335" s="14"/>
      <c r="N335" s="14"/>
      <c r="O335" s="14"/>
      <c r="P335" s="14"/>
      <c r="Q335" s="14"/>
      <c r="R335" s="23" t="str">
        <f t="array" ref="R335">IF(S335="","",XLOOKUP(S335,selector_21,selector_21_ids,""))</f>
        <v/>
      </c>
      <c r="S335" s="25"/>
      <c r="T335" s="14"/>
      <c r="U335" s="23" t="str">
        <f t="array" ref="U335">IF(V335="","",XLOOKUP(V335,selector_04,selector_04_ids,""))</f>
        <v/>
      </c>
      <c r="V335" s="25"/>
      <c r="W335" s="14"/>
      <c r="X335" s="27"/>
      <c r="Y335" s="14"/>
    </row>
    <row r="336">
      <c r="A336" s="14"/>
      <c r="B336" s="23" t="str">
        <f>IF($A336="","",'Система'!$B$4)</f>
        <v/>
      </c>
      <c r="C336" s="14"/>
      <c r="D336" s="23" t="str">
        <f t="array" ref="D336">IF(E336="","",XLOOKUP(E336,selector_19,selector_19_ids,""))</f>
        <v/>
      </c>
      <c r="E336" s="25"/>
      <c r="F336" s="14"/>
      <c r="G336" s="23" t="str">
        <f t="array" ref="G336">IF(H336="","",XLOOKUP(H336,selector_10,selector_10_ids,""))</f>
        <v/>
      </c>
      <c r="H336" s="25"/>
      <c r="I336" s="23" t="str">
        <f t="array" ref="I336">IF(J336="","",XLOOKUP(J336,selector_02,selector_02_ids,""))</f>
        <v/>
      </c>
      <c r="J336" s="25"/>
      <c r="K336" s="14"/>
      <c r="L336" s="14"/>
      <c r="M336" s="14"/>
      <c r="N336" s="14"/>
      <c r="O336" s="14"/>
      <c r="P336" s="14"/>
      <c r="Q336" s="14"/>
      <c r="R336" s="23" t="str">
        <f t="array" ref="R336">IF(S336="","",XLOOKUP(S336,selector_21,selector_21_ids,""))</f>
        <v/>
      </c>
      <c r="S336" s="25"/>
      <c r="T336" s="14"/>
      <c r="U336" s="23" t="str">
        <f t="array" ref="U336">IF(V336="","",XLOOKUP(V336,selector_04,selector_04_ids,""))</f>
        <v/>
      </c>
      <c r="V336" s="25"/>
      <c r="W336" s="14"/>
      <c r="X336" s="27"/>
      <c r="Y336" s="14"/>
    </row>
    <row r="337">
      <c r="A337" s="14"/>
      <c r="B337" s="23" t="str">
        <f>IF($A337="","",'Система'!$B$4)</f>
        <v/>
      </c>
      <c r="C337" s="14"/>
      <c r="D337" s="23" t="str">
        <f t="array" ref="D337">IF(E337="","",XLOOKUP(E337,selector_19,selector_19_ids,""))</f>
        <v/>
      </c>
      <c r="E337" s="25"/>
      <c r="F337" s="14"/>
      <c r="G337" s="23" t="str">
        <f t="array" ref="G337">IF(H337="","",XLOOKUP(H337,selector_10,selector_10_ids,""))</f>
        <v/>
      </c>
      <c r="H337" s="25"/>
      <c r="I337" s="23" t="str">
        <f t="array" ref="I337">IF(J337="","",XLOOKUP(J337,selector_02,selector_02_ids,""))</f>
        <v/>
      </c>
      <c r="J337" s="25"/>
      <c r="K337" s="14"/>
      <c r="L337" s="14"/>
      <c r="M337" s="14"/>
      <c r="N337" s="14"/>
      <c r="O337" s="14"/>
      <c r="P337" s="14"/>
      <c r="Q337" s="14"/>
      <c r="R337" s="23" t="str">
        <f t="array" ref="R337">IF(S337="","",XLOOKUP(S337,selector_21,selector_21_ids,""))</f>
        <v/>
      </c>
      <c r="S337" s="25"/>
      <c r="T337" s="14"/>
      <c r="U337" s="23" t="str">
        <f t="array" ref="U337">IF(V337="","",XLOOKUP(V337,selector_04,selector_04_ids,""))</f>
        <v/>
      </c>
      <c r="V337" s="25"/>
      <c r="W337" s="14"/>
      <c r="X337" s="27"/>
      <c r="Y337" s="14"/>
    </row>
    <row r="338">
      <c r="A338" s="14"/>
      <c r="B338" s="23" t="str">
        <f>IF($A338="","",'Система'!$B$4)</f>
        <v/>
      </c>
      <c r="C338" s="14"/>
      <c r="D338" s="23" t="str">
        <f t="array" ref="D338">IF(E338="","",XLOOKUP(E338,selector_19,selector_19_ids,""))</f>
        <v/>
      </c>
      <c r="E338" s="25"/>
      <c r="F338" s="14"/>
      <c r="G338" s="23" t="str">
        <f t="array" ref="G338">IF(H338="","",XLOOKUP(H338,selector_10,selector_10_ids,""))</f>
        <v/>
      </c>
      <c r="H338" s="25"/>
      <c r="I338" s="23" t="str">
        <f t="array" ref="I338">IF(J338="","",XLOOKUP(J338,selector_02,selector_02_ids,""))</f>
        <v/>
      </c>
      <c r="J338" s="25"/>
      <c r="K338" s="14"/>
      <c r="L338" s="14"/>
      <c r="M338" s="14"/>
      <c r="N338" s="14"/>
      <c r="O338" s="14"/>
      <c r="P338" s="14"/>
      <c r="Q338" s="14"/>
      <c r="R338" s="23" t="str">
        <f t="array" ref="R338">IF(S338="","",XLOOKUP(S338,selector_21,selector_21_ids,""))</f>
        <v/>
      </c>
      <c r="S338" s="25"/>
      <c r="T338" s="14"/>
      <c r="U338" s="23" t="str">
        <f t="array" ref="U338">IF(V338="","",XLOOKUP(V338,selector_04,selector_04_ids,""))</f>
        <v/>
      </c>
      <c r="V338" s="25"/>
      <c r="W338" s="14"/>
      <c r="X338" s="27"/>
      <c r="Y338" s="14"/>
    </row>
    <row r="339">
      <c r="A339" s="14"/>
      <c r="B339" s="23" t="str">
        <f>IF($A339="","",'Система'!$B$4)</f>
        <v/>
      </c>
      <c r="C339" s="14"/>
      <c r="D339" s="23" t="str">
        <f t="array" ref="D339">IF(E339="","",XLOOKUP(E339,selector_19,selector_19_ids,""))</f>
        <v/>
      </c>
      <c r="E339" s="25"/>
      <c r="F339" s="14"/>
      <c r="G339" s="23" t="str">
        <f t="array" ref="G339">IF(H339="","",XLOOKUP(H339,selector_10,selector_10_ids,""))</f>
        <v/>
      </c>
      <c r="H339" s="25"/>
      <c r="I339" s="23" t="str">
        <f t="array" ref="I339">IF(J339="","",XLOOKUP(J339,selector_02,selector_02_ids,""))</f>
        <v/>
      </c>
      <c r="J339" s="25"/>
      <c r="K339" s="14"/>
      <c r="L339" s="14"/>
      <c r="M339" s="14"/>
      <c r="N339" s="14"/>
      <c r="O339" s="14"/>
      <c r="P339" s="14"/>
      <c r="Q339" s="14"/>
      <c r="R339" s="23" t="str">
        <f t="array" ref="R339">IF(S339="","",XLOOKUP(S339,selector_21,selector_21_ids,""))</f>
        <v/>
      </c>
      <c r="S339" s="25"/>
      <c r="T339" s="14"/>
      <c r="U339" s="23" t="str">
        <f t="array" ref="U339">IF(V339="","",XLOOKUP(V339,selector_04,selector_04_ids,""))</f>
        <v/>
      </c>
      <c r="V339" s="25"/>
      <c r="W339" s="14"/>
      <c r="X339" s="27"/>
      <c r="Y339" s="14"/>
    </row>
    <row r="340">
      <c r="A340" s="14"/>
      <c r="B340" s="23" t="str">
        <f>IF($A340="","",'Система'!$B$4)</f>
        <v/>
      </c>
      <c r="C340" s="14"/>
      <c r="D340" s="23" t="str">
        <f t="array" ref="D340">IF(E340="","",XLOOKUP(E340,selector_19,selector_19_ids,""))</f>
        <v/>
      </c>
      <c r="E340" s="25"/>
      <c r="F340" s="14"/>
      <c r="G340" s="23" t="str">
        <f t="array" ref="G340">IF(H340="","",XLOOKUP(H340,selector_10,selector_10_ids,""))</f>
        <v/>
      </c>
      <c r="H340" s="25"/>
      <c r="I340" s="23" t="str">
        <f t="array" ref="I340">IF(J340="","",XLOOKUP(J340,selector_02,selector_02_ids,""))</f>
        <v/>
      </c>
      <c r="J340" s="25"/>
      <c r="K340" s="14"/>
      <c r="L340" s="14"/>
      <c r="M340" s="14"/>
      <c r="N340" s="14"/>
      <c r="O340" s="14"/>
      <c r="P340" s="14"/>
      <c r="Q340" s="14"/>
      <c r="R340" s="23" t="str">
        <f t="array" ref="R340">IF(S340="","",XLOOKUP(S340,selector_21,selector_21_ids,""))</f>
        <v/>
      </c>
      <c r="S340" s="25"/>
      <c r="T340" s="14"/>
      <c r="U340" s="23" t="str">
        <f t="array" ref="U340">IF(V340="","",XLOOKUP(V340,selector_04,selector_04_ids,""))</f>
        <v/>
      </c>
      <c r="V340" s="25"/>
      <c r="W340" s="14"/>
      <c r="X340" s="27"/>
      <c r="Y340" s="14"/>
    </row>
    <row r="341">
      <c r="A341" s="14"/>
      <c r="B341" s="23" t="str">
        <f>IF($A341="","",'Система'!$B$4)</f>
        <v/>
      </c>
      <c r="C341" s="14"/>
      <c r="D341" s="23" t="str">
        <f t="array" ref="D341">IF(E341="","",XLOOKUP(E341,selector_19,selector_19_ids,""))</f>
        <v/>
      </c>
      <c r="E341" s="25"/>
      <c r="F341" s="14"/>
      <c r="G341" s="23" t="str">
        <f t="array" ref="G341">IF(H341="","",XLOOKUP(H341,selector_10,selector_10_ids,""))</f>
        <v/>
      </c>
      <c r="H341" s="25"/>
      <c r="I341" s="23" t="str">
        <f t="array" ref="I341">IF(J341="","",XLOOKUP(J341,selector_02,selector_02_ids,""))</f>
        <v/>
      </c>
      <c r="J341" s="25"/>
      <c r="K341" s="14"/>
      <c r="L341" s="14"/>
      <c r="M341" s="14"/>
      <c r="N341" s="14"/>
      <c r="O341" s="14"/>
      <c r="P341" s="14"/>
      <c r="Q341" s="14"/>
      <c r="R341" s="23" t="str">
        <f t="array" ref="R341">IF(S341="","",XLOOKUP(S341,selector_21,selector_21_ids,""))</f>
        <v/>
      </c>
      <c r="S341" s="25"/>
      <c r="T341" s="14"/>
      <c r="U341" s="23" t="str">
        <f t="array" ref="U341">IF(V341="","",XLOOKUP(V341,selector_04,selector_04_ids,""))</f>
        <v/>
      </c>
      <c r="V341" s="25"/>
      <c r="W341" s="14"/>
      <c r="X341" s="27"/>
      <c r="Y341" s="14"/>
    </row>
    <row r="342">
      <c r="A342" s="14"/>
      <c r="B342" s="23" t="str">
        <f>IF($A342="","",'Система'!$B$4)</f>
        <v/>
      </c>
      <c r="C342" s="14"/>
      <c r="D342" s="23" t="str">
        <f t="array" ref="D342">IF(E342="","",XLOOKUP(E342,selector_19,selector_19_ids,""))</f>
        <v/>
      </c>
      <c r="E342" s="25"/>
      <c r="F342" s="14"/>
      <c r="G342" s="23" t="str">
        <f t="array" ref="G342">IF(H342="","",XLOOKUP(H342,selector_10,selector_10_ids,""))</f>
        <v/>
      </c>
      <c r="H342" s="25"/>
      <c r="I342" s="23" t="str">
        <f t="array" ref="I342">IF(J342="","",XLOOKUP(J342,selector_02,selector_02_ids,""))</f>
        <v/>
      </c>
      <c r="J342" s="25"/>
      <c r="K342" s="14"/>
      <c r="L342" s="14"/>
      <c r="M342" s="14"/>
      <c r="N342" s="14"/>
      <c r="O342" s="14"/>
      <c r="P342" s="14"/>
      <c r="Q342" s="14"/>
      <c r="R342" s="23" t="str">
        <f t="array" ref="R342">IF(S342="","",XLOOKUP(S342,selector_21,selector_21_ids,""))</f>
        <v/>
      </c>
      <c r="S342" s="25"/>
      <c r="T342" s="14"/>
      <c r="U342" s="23" t="str">
        <f t="array" ref="U342">IF(V342="","",XLOOKUP(V342,selector_04,selector_04_ids,""))</f>
        <v/>
      </c>
      <c r="V342" s="25"/>
      <c r="W342" s="14"/>
      <c r="X342" s="27"/>
      <c r="Y342" s="14"/>
    </row>
    <row r="343">
      <c r="A343" s="14"/>
      <c r="B343" s="23" t="str">
        <f>IF($A343="","",'Система'!$B$4)</f>
        <v/>
      </c>
      <c r="C343" s="14"/>
      <c r="D343" s="23" t="str">
        <f t="array" ref="D343">IF(E343="","",XLOOKUP(E343,selector_19,selector_19_ids,""))</f>
        <v/>
      </c>
      <c r="E343" s="25"/>
      <c r="F343" s="14"/>
      <c r="G343" s="23" t="str">
        <f t="array" ref="G343">IF(H343="","",XLOOKUP(H343,selector_10,selector_10_ids,""))</f>
        <v/>
      </c>
      <c r="H343" s="25"/>
      <c r="I343" s="23" t="str">
        <f t="array" ref="I343">IF(J343="","",XLOOKUP(J343,selector_02,selector_02_ids,""))</f>
        <v/>
      </c>
      <c r="J343" s="25"/>
      <c r="K343" s="14"/>
      <c r="L343" s="14"/>
      <c r="M343" s="14"/>
      <c r="N343" s="14"/>
      <c r="O343" s="14"/>
      <c r="P343" s="14"/>
      <c r="Q343" s="14"/>
      <c r="R343" s="23" t="str">
        <f t="array" ref="R343">IF(S343="","",XLOOKUP(S343,selector_21,selector_21_ids,""))</f>
        <v/>
      </c>
      <c r="S343" s="25"/>
      <c r="T343" s="14"/>
      <c r="U343" s="23" t="str">
        <f t="array" ref="U343">IF(V343="","",XLOOKUP(V343,selector_04,selector_04_ids,""))</f>
        <v/>
      </c>
      <c r="V343" s="25"/>
      <c r="W343" s="14"/>
      <c r="X343" s="27"/>
      <c r="Y343" s="14"/>
    </row>
    <row r="344">
      <c r="A344" s="14"/>
      <c r="B344" s="23" t="str">
        <f>IF($A344="","",'Система'!$B$4)</f>
        <v/>
      </c>
      <c r="C344" s="14"/>
      <c r="D344" s="23" t="str">
        <f t="array" ref="D344">IF(E344="","",XLOOKUP(E344,selector_19,selector_19_ids,""))</f>
        <v/>
      </c>
      <c r="E344" s="25"/>
      <c r="F344" s="14"/>
      <c r="G344" s="23" t="str">
        <f t="array" ref="G344">IF(H344="","",XLOOKUP(H344,selector_10,selector_10_ids,""))</f>
        <v/>
      </c>
      <c r="H344" s="25"/>
      <c r="I344" s="23" t="str">
        <f t="array" ref="I344">IF(J344="","",XLOOKUP(J344,selector_02,selector_02_ids,""))</f>
        <v/>
      </c>
      <c r="J344" s="25"/>
      <c r="K344" s="14"/>
      <c r="L344" s="14"/>
      <c r="M344" s="14"/>
      <c r="N344" s="14"/>
      <c r="O344" s="14"/>
      <c r="P344" s="14"/>
      <c r="Q344" s="14"/>
      <c r="R344" s="23" t="str">
        <f t="array" ref="R344">IF(S344="","",XLOOKUP(S344,selector_21,selector_21_ids,""))</f>
        <v/>
      </c>
      <c r="S344" s="25"/>
      <c r="T344" s="14"/>
      <c r="U344" s="23" t="str">
        <f t="array" ref="U344">IF(V344="","",XLOOKUP(V344,selector_04,selector_04_ids,""))</f>
        <v/>
      </c>
      <c r="V344" s="25"/>
      <c r="W344" s="14"/>
      <c r="X344" s="27"/>
      <c r="Y344" s="14"/>
    </row>
    <row r="345">
      <c r="A345" s="14"/>
      <c r="B345" s="23" t="str">
        <f>IF($A345="","",'Система'!$B$4)</f>
        <v/>
      </c>
      <c r="C345" s="14"/>
      <c r="D345" s="23" t="str">
        <f t="array" ref="D345">IF(E345="","",XLOOKUP(E345,selector_19,selector_19_ids,""))</f>
        <v/>
      </c>
      <c r="E345" s="25"/>
      <c r="F345" s="14"/>
      <c r="G345" s="23" t="str">
        <f t="array" ref="G345">IF(H345="","",XLOOKUP(H345,selector_10,selector_10_ids,""))</f>
        <v/>
      </c>
      <c r="H345" s="25"/>
      <c r="I345" s="23" t="str">
        <f t="array" ref="I345">IF(J345="","",XLOOKUP(J345,selector_02,selector_02_ids,""))</f>
        <v/>
      </c>
      <c r="J345" s="25"/>
      <c r="K345" s="14"/>
      <c r="L345" s="14"/>
      <c r="M345" s="14"/>
      <c r="N345" s="14"/>
      <c r="O345" s="14"/>
      <c r="P345" s="14"/>
      <c r="Q345" s="14"/>
      <c r="R345" s="23" t="str">
        <f t="array" ref="R345">IF(S345="","",XLOOKUP(S345,selector_21,selector_21_ids,""))</f>
        <v/>
      </c>
      <c r="S345" s="25"/>
      <c r="T345" s="14"/>
      <c r="U345" s="23" t="str">
        <f t="array" ref="U345">IF(V345="","",XLOOKUP(V345,selector_04,selector_04_ids,""))</f>
        <v/>
      </c>
      <c r="V345" s="25"/>
      <c r="W345" s="14"/>
      <c r="X345" s="27"/>
      <c r="Y345" s="14"/>
    </row>
    <row r="346">
      <c r="A346" s="14"/>
      <c r="B346" s="23" t="str">
        <f>IF($A346="","",'Система'!$B$4)</f>
        <v/>
      </c>
      <c r="C346" s="14"/>
      <c r="D346" s="23" t="str">
        <f t="array" ref="D346">IF(E346="","",XLOOKUP(E346,selector_19,selector_19_ids,""))</f>
        <v/>
      </c>
      <c r="E346" s="25"/>
      <c r="F346" s="14"/>
      <c r="G346" s="23" t="str">
        <f t="array" ref="G346">IF(H346="","",XLOOKUP(H346,selector_10,selector_10_ids,""))</f>
        <v/>
      </c>
      <c r="H346" s="25"/>
      <c r="I346" s="23" t="str">
        <f t="array" ref="I346">IF(J346="","",XLOOKUP(J346,selector_02,selector_02_ids,""))</f>
        <v/>
      </c>
      <c r="J346" s="25"/>
      <c r="K346" s="14"/>
      <c r="L346" s="14"/>
      <c r="M346" s="14"/>
      <c r="N346" s="14"/>
      <c r="O346" s="14"/>
      <c r="P346" s="14"/>
      <c r="Q346" s="14"/>
      <c r="R346" s="23" t="str">
        <f t="array" ref="R346">IF(S346="","",XLOOKUP(S346,selector_21,selector_21_ids,""))</f>
        <v/>
      </c>
      <c r="S346" s="25"/>
      <c r="T346" s="14"/>
      <c r="U346" s="23" t="str">
        <f t="array" ref="U346">IF(V346="","",XLOOKUP(V346,selector_04,selector_04_ids,""))</f>
        <v/>
      </c>
      <c r="V346" s="25"/>
      <c r="W346" s="14"/>
      <c r="X346" s="27"/>
      <c r="Y346" s="14"/>
    </row>
    <row r="347">
      <c r="A347" s="14"/>
      <c r="B347" s="23" t="str">
        <f>IF($A347="","",'Система'!$B$4)</f>
        <v/>
      </c>
      <c r="C347" s="14"/>
      <c r="D347" s="23" t="str">
        <f t="array" ref="D347">IF(E347="","",XLOOKUP(E347,selector_19,selector_19_ids,""))</f>
        <v/>
      </c>
      <c r="E347" s="25"/>
      <c r="F347" s="14"/>
      <c r="G347" s="23" t="str">
        <f t="array" ref="G347">IF(H347="","",XLOOKUP(H347,selector_10,selector_10_ids,""))</f>
        <v/>
      </c>
      <c r="H347" s="25"/>
      <c r="I347" s="23" t="str">
        <f t="array" ref="I347">IF(J347="","",XLOOKUP(J347,selector_02,selector_02_ids,""))</f>
        <v/>
      </c>
      <c r="J347" s="25"/>
      <c r="K347" s="14"/>
      <c r="L347" s="14"/>
      <c r="M347" s="14"/>
      <c r="N347" s="14"/>
      <c r="O347" s="14"/>
      <c r="P347" s="14"/>
      <c r="Q347" s="14"/>
      <c r="R347" s="23" t="str">
        <f t="array" ref="R347">IF(S347="","",XLOOKUP(S347,selector_21,selector_21_ids,""))</f>
        <v/>
      </c>
      <c r="S347" s="25"/>
      <c r="T347" s="14"/>
      <c r="U347" s="23" t="str">
        <f t="array" ref="U347">IF(V347="","",XLOOKUP(V347,selector_04,selector_04_ids,""))</f>
        <v/>
      </c>
      <c r="V347" s="25"/>
      <c r="W347" s="14"/>
      <c r="X347" s="27"/>
      <c r="Y347" s="14"/>
    </row>
    <row r="348">
      <c r="A348" s="14"/>
      <c r="B348" s="23" t="str">
        <f>IF($A348="","",'Система'!$B$4)</f>
        <v/>
      </c>
      <c r="C348" s="14"/>
      <c r="D348" s="23" t="str">
        <f t="array" ref="D348">IF(E348="","",XLOOKUP(E348,selector_19,selector_19_ids,""))</f>
        <v/>
      </c>
      <c r="E348" s="25"/>
      <c r="F348" s="14"/>
      <c r="G348" s="23" t="str">
        <f t="array" ref="G348">IF(H348="","",XLOOKUP(H348,selector_10,selector_10_ids,""))</f>
        <v/>
      </c>
      <c r="H348" s="25"/>
      <c r="I348" s="23" t="str">
        <f t="array" ref="I348">IF(J348="","",XLOOKUP(J348,selector_02,selector_02_ids,""))</f>
        <v/>
      </c>
      <c r="J348" s="25"/>
      <c r="K348" s="14"/>
      <c r="L348" s="14"/>
      <c r="M348" s="14"/>
      <c r="N348" s="14"/>
      <c r="O348" s="14"/>
      <c r="P348" s="14"/>
      <c r="Q348" s="14"/>
      <c r="R348" s="23" t="str">
        <f t="array" ref="R348">IF(S348="","",XLOOKUP(S348,selector_21,selector_21_ids,""))</f>
        <v/>
      </c>
      <c r="S348" s="25"/>
      <c r="T348" s="14"/>
      <c r="U348" s="23" t="str">
        <f t="array" ref="U348">IF(V348="","",XLOOKUP(V348,selector_04,selector_04_ids,""))</f>
        <v/>
      </c>
      <c r="V348" s="25"/>
      <c r="W348" s="14"/>
      <c r="X348" s="27"/>
      <c r="Y348" s="14"/>
    </row>
    <row r="349">
      <c r="A349" s="14"/>
      <c r="B349" s="23" t="str">
        <f>IF($A349="","",'Система'!$B$4)</f>
        <v/>
      </c>
      <c r="C349" s="14"/>
      <c r="D349" s="23" t="str">
        <f t="array" ref="D349">IF(E349="","",XLOOKUP(E349,selector_19,selector_19_ids,""))</f>
        <v/>
      </c>
      <c r="E349" s="25"/>
      <c r="F349" s="14"/>
      <c r="G349" s="23" t="str">
        <f t="array" ref="G349">IF(H349="","",XLOOKUP(H349,selector_10,selector_10_ids,""))</f>
        <v/>
      </c>
      <c r="H349" s="25"/>
      <c r="I349" s="23" t="str">
        <f t="array" ref="I349">IF(J349="","",XLOOKUP(J349,selector_02,selector_02_ids,""))</f>
        <v/>
      </c>
      <c r="J349" s="25"/>
      <c r="K349" s="14"/>
      <c r="L349" s="14"/>
      <c r="M349" s="14"/>
      <c r="N349" s="14"/>
      <c r="O349" s="14"/>
      <c r="P349" s="14"/>
      <c r="Q349" s="14"/>
      <c r="R349" s="23" t="str">
        <f t="array" ref="R349">IF(S349="","",XLOOKUP(S349,selector_21,selector_21_ids,""))</f>
        <v/>
      </c>
      <c r="S349" s="25"/>
      <c r="T349" s="14"/>
      <c r="U349" s="23" t="str">
        <f t="array" ref="U349">IF(V349="","",XLOOKUP(V349,selector_04,selector_04_ids,""))</f>
        <v/>
      </c>
      <c r="V349" s="25"/>
      <c r="W349" s="14"/>
      <c r="X349" s="27"/>
      <c r="Y349" s="14"/>
    </row>
    <row r="350">
      <c r="A350" s="14"/>
      <c r="B350" s="23" t="str">
        <f>IF($A350="","",'Система'!$B$4)</f>
        <v/>
      </c>
      <c r="C350" s="14"/>
      <c r="D350" s="23" t="str">
        <f t="array" ref="D350">IF(E350="","",XLOOKUP(E350,selector_19,selector_19_ids,""))</f>
        <v/>
      </c>
      <c r="E350" s="25"/>
      <c r="F350" s="14"/>
      <c r="G350" s="23" t="str">
        <f t="array" ref="G350">IF(H350="","",XLOOKUP(H350,selector_10,selector_10_ids,""))</f>
        <v/>
      </c>
      <c r="H350" s="25"/>
      <c r="I350" s="23" t="str">
        <f t="array" ref="I350">IF(J350="","",XLOOKUP(J350,selector_02,selector_02_ids,""))</f>
        <v/>
      </c>
      <c r="J350" s="25"/>
      <c r="K350" s="14"/>
      <c r="L350" s="14"/>
      <c r="M350" s="14"/>
      <c r="N350" s="14"/>
      <c r="O350" s="14"/>
      <c r="P350" s="14"/>
      <c r="Q350" s="14"/>
      <c r="R350" s="23" t="str">
        <f t="array" ref="R350">IF(S350="","",XLOOKUP(S350,selector_21,selector_21_ids,""))</f>
        <v/>
      </c>
      <c r="S350" s="25"/>
      <c r="T350" s="14"/>
      <c r="U350" s="23" t="str">
        <f t="array" ref="U350">IF(V350="","",XLOOKUP(V350,selector_04,selector_04_ids,""))</f>
        <v/>
      </c>
      <c r="V350" s="25"/>
      <c r="W350" s="14"/>
      <c r="X350" s="27"/>
      <c r="Y350" s="14"/>
    </row>
    <row r="351">
      <c r="A351" s="14"/>
      <c r="B351" s="23" t="str">
        <f>IF($A351="","",'Система'!$B$4)</f>
        <v/>
      </c>
      <c r="C351" s="14"/>
      <c r="D351" s="23" t="str">
        <f t="array" ref="D351">IF(E351="","",XLOOKUP(E351,selector_19,selector_19_ids,""))</f>
        <v/>
      </c>
      <c r="E351" s="25"/>
      <c r="F351" s="14"/>
      <c r="G351" s="23" t="str">
        <f t="array" ref="G351">IF(H351="","",XLOOKUP(H351,selector_10,selector_10_ids,""))</f>
        <v/>
      </c>
      <c r="H351" s="25"/>
      <c r="I351" s="23" t="str">
        <f t="array" ref="I351">IF(J351="","",XLOOKUP(J351,selector_02,selector_02_ids,""))</f>
        <v/>
      </c>
      <c r="J351" s="25"/>
      <c r="K351" s="14"/>
      <c r="L351" s="14"/>
      <c r="M351" s="14"/>
      <c r="N351" s="14"/>
      <c r="O351" s="14"/>
      <c r="P351" s="14"/>
      <c r="Q351" s="14"/>
      <c r="R351" s="23" t="str">
        <f t="array" ref="R351">IF(S351="","",XLOOKUP(S351,selector_21,selector_21_ids,""))</f>
        <v/>
      </c>
      <c r="S351" s="25"/>
      <c r="T351" s="14"/>
      <c r="U351" s="23" t="str">
        <f t="array" ref="U351">IF(V351="","",XLOOKUP(V351,selector_04,selector_04_ids,""))</f>
        <v/>
      </c>
      <c r="V351" s="25"/>
      <c r="W351" s="14"/>
      <c r="X351" s="27"/>
      <c r="Y351" s="14"/>
    </row>
    <row r="352">
      <c r="A352" s="14"/>
      <c r="B352" s="23" t="str">
        <f>IF($A352="","",'Система'!$B$4)</f>
        <v/>
      </c>
      <c r="C352" s="14"/>
      <c r="D352" s="23" t="str">
        <f t="array" ref="D352">IF(E352="","",XLOOKUP(E352,selector_19,selector_19_ids,""))</f>
        <v/>
      </c>
      <c r="E352" s="25"/>
      <c r="F352" s="14"/>
      <c r="G352" s="23" t="str">
        <f t="array" ref="G352">IF(H352="","",XLOOKUP(H352,selector_10,selector_10_ids,""))</f>
        <v/>
      </c>
      <c r="H352" s="25"/>
      <c r="I352" s="23" t="str">
        <f t="array" ref="I352">IF(J352="","",XLOOKUP(J352,selector_02,selector_02_ids,""))</f>
        <v/>
      </c>
      <c r="J352" s="25"/>
      <c r="K352" s="14"/>
      <c r="L352" s="14"/>
      <c r="M352" s="14"/>
      <c r="N352" s="14"/>
      <c r="O352" s="14"/>
      <c r="P352" s="14"/>
      <c r="Q352" s="14"/>
      <c r="R352" s="23" t="str">
        <f t="array" ref="R352">IF(S352="","",XLOOKUP(S352,selector_21,selector_21_ids,""))</f>
        <v/>
      </c>
      <c r="S352" s="25"/>
      <c r="T352" s="14"/>
      <c r="U352" s="23" t="str">
        <f t="array" ref="U352">IF(V352="","",XLOOKUP(V352,selector_04,selector_04_ids,""))</f>
        <v/>
      </c>
      <c r="V352" s="25"/>
      <c r="W352" s="14"/>
      <c r="X352" s="27"/>
      <c r="Y352" s="14"/>
    </row>
    <row r="353">
      <c r="A353" s="14"/>
      <c r="B353" s="23" t="str">
        <f>IF($A353="","",'Система'!$B$4)</f>
        <v/>
      </c>
      <c r="C353" s="14"/>
      <c r="D353" s="23" t="str">
        <f t="array" ref="D353">IF(E353="","",XLOOKUP(E353,selector_19,selector_19_ids,""))</f>
        <v/>
      </c>
      <c r="E353" s="25"/>
      <c r="F353" s="14"/>
      <c r="G353" s="23" t="str">
        <f t="array" ref="G353">IF(H353="","",XLOOKUP(H353,selector_10,selector_10_ids,""))</f>
        <v/>
      </c>
      <c r="H353" s="25"/>
      <c r="I353" s="23" t="str">
        <f t="array" ref="I353">IF(J353="","",XLOOKUP(J353,selector_02,selector_02_ids,""))</f>
        <v/>
      </c>
      <c r="J353" s="25"/>
      <c r="K353" s="14"/>
      <c r="L353" s="14"/>
      <c r="M353" s="14"/>
      <c r="N353" s="14"/>
      <c r="O353" s="14"/>
      <c r="P353" s="14"/>
      <c r="Q353" s="14"/>
      <c r="R353" s="23" t="str">
        <f t="array" ref="R353">IF(S353="","",XLOOKUP(S353,selector_21,selector_21_ids,""))</f>
        <v/>
      </c>
      <c r="S353" s="25"/>
      <c r="T353" s="14"/>
      <c r="U353" s="23" t="str">
        <f t="array" ref="U353">IF(V353="","",XLOOKUP(V353,selector_04,selector_04_ids,""))</f>
        <v/>
      </c>
      <c r="V353" s="25"/>
      <c r="W353" s="14"/>
      <c r="X353" s="27"/>
      <c r="Y353" s="14"/>
    </row>
    <row r="354">
      <c r="A354" s="14"/>
      <c r="B354" s="23" t="str">
        <f>IF($A354="","",'Система'!$B$4)</f>
        <v/>
      </c>
      <c r="C354" s="14"/>
      <c r="D354" s="23" t="str">
        <f t="array" ref="D354">IF(E354="","",XLOOKUP(E354,selector_19,selector_19_ids,""))</f>
        <v/>
      </c>
      <c r="E354" s="25"/>
      <c r="F354" s="14"/>
      <c r="G354" s="23" t="str">
        <f t="array" ref="G354">IF(H354="","",XLOOKUP(H354,selector_10,selector_10_ids,""))</f>
        <v/>
      </c>
      <c r="H354" s="25"/>
      <c r="I354" s="23" t="str">
        <f t="array" ref="I354">IF(J354="","",XLOOKUP(J354,selector_02,selector_02_ids,""))</f>
        <v/>
      </c>
      <c r="J354" s="25"/>
      <c r="K354" s="14"/>
      <c r="L354" s="14"/>
      <c r="M354" s="14"/>
      <c r="N354" s="14"/>
      <c r="O354" s="14"/>
      <c r="P354" s="14"/>
      <c r="Q354" s="14"/>
      <c r="R354" s="23" t="str">
        <f t="array" ref="R354">IF(S354="","",XLOOKUP(S354,selector_21,selector_21_ids,""))</f>
        <v/>
      </c>
      <c r="S354" s="25"/>
      <c r="T354" s="14"/>
      <c r="U354" s="23" t="str">
        <f t="array" ref="U354">IF(V354="","",XLOOKUP(V354,selector_04,selector_04_ids,""))</f>
        <v/>
      </c>
      <c r="V354" s="25"/>
      <c r="W354" s="14"/>
      <c r="X354" s="27"/>
      <c r="Y354" s="14"/>
    </row>
    <row r="355">
      <c r="A355" s="14"/>
      <c r="B355" s="23" t="str">
        <f>IF($A355="","",'Система'!$B$4)</f>
        <v/>
      </c>
      <c r="C355" s="14"/>
      <c r="D355" s="23" t="str">
        <f t="array" ref="D355">IF(E355="","",XLOOKUP(E355,selector_19,selector_19_ids,""))</f>
        <v/>
      </c>
      <c r="E355" s="25"/>
      <c r="F355" s="14"/>
      <c r="G355" s="23" t="str">
        <f t="array" ref="G355">IF(H355="","",XLOOKUP(H355,selector_10,selector_10_ids,""))</f>
        <v/>
      </c>
      <c r="H355" s="25"/>
      <c r="I355" s="23" t="str">
        <f t="array" ref="I355">IF(J355="","",XLOOKUP(J355,selector_02,selector_02_ids,""))</f>
        <v/>
      </c>
      <c r="J355" s="25"/>
      <c r="K355" s="14"/>
      <c r="L355" s="14"/>
      <c r="M355" s="14"/>
      <c r="N355" s="14"/>
      <c r="O355" s="14"/>
      <c r="P355" s="14"/>
      <c r="Q355" s="14"/>
      <c r="R355" s="23" t="str">
        <f t="array" ref="R355">IF(S355="","",XLOOKUP(S355,selector_21,selector_21_ids,""))</f>
        <v/>
      </c>
      <c r="S355" s="25"/>
      <c r="T355" s="14"/>
      <c r="U355" s="23" t="str">
        <f t="array" ref="U355">IF(V355="","",XLOOKUP(V355,selector_04,selector_04_ids,""))</f>
        <v/>
      </c>
      <c r="V355" s="25"/>
      <c r="W355" s="14"/>
      <c r="X355" s="27"/>
      <c r="Y355" s="14"/>
    </row>
    <row r="356">
      <c r="A356" s="14"/>
      <c r="B356" s="23" t="str">
        <f>IF($A356="","",'Система'!$B$4)</f>
        <v/>
      </c>
      <c r="C356" s="14"/>
      <c r="D356" s="23" t="str">
        <f t="array" ref="D356">IF(E356="","",XLOOKUP(E356,selector_19,selector_19_ids,""))</f>
        <v/>
      </c>
      <c r="E356" s="25"/>
      <c r="F356" s="14"/>
      <c r="G356" s="23" t="str">
        <f t="array" ref="G356">IF(H356="","",XLOOKUP(H356,selector_10,selector_10_ids,""))</f>
        <v/>
      </c>
      <c r="H356" s="25"/>
      <c r="I356" s="23" t="str">
        <f t="array" ref="I356">IF(J356="","",XLOOKUP(J356,selector_02,selector_02_ids,""))</f>
        <v/>
      </c>
      <c r="J356" s="25"/>
      <c r="K356" s="14"/>
      <c r="L356" s="14"/>
      <c r="M356" s="14"/>
      <c r="N356" s="14"/>
      <c r="O356" s="14"/>
      <c r="P356" s="14"/>
      <c r="Q356" s="14"/>
      <c r="R356" s="23" t="str">
        <f t="array" ref="R356">IF(S356="","",XLOOKUP(S356,selector_21,selector_21_ids,""))</f>
        <v/>
      </c>
      <c r="S356" s="25"/>
      <c r="T356" s="14"/>
      <c r="U356" s="23" t="str">
        <f t="array" ref="U356">IF(V356="","",XLOOKUP(V356,selector_04,selector_04_ids,""))</f>
        <v/>
      </c>
      <c r="V356" s="25"/>
      <c r="W356" s="14"/>
      <c r="X356" s="27"/>
      <c r="Y356" s="14"/>
    </row>
    <row r="357">
      <c r="A357" s="14"/>
      <c r="B357" s="23" t="str">
        <f>IF($A357="","",'Система'!$B$4)</f>
        <v/>
      </c>
      <c r="C357" s="14"/>
      <c r="D357" s="23" t="str">
        <f t="array" ref="D357">IF(E357="","",XLOOKUP(E357,selector_19,selector_19_ids,""))</f>
        <v/>
      </c>
      <c r="E357" s="25"/>
      <c r="F357" s="14"/>
      <c r="G357" s="23" t="str">
        <f t="array" ref="G357">IF(H357="","",XLOOKUP(H357,selector_10,selector_10_ids,""))</f>
        <v/>
      </c>
      <c r="H357" s="25"/>
      <c r="I357" s="23" t="str">
        <f t="array" ref="I357">IF(J357="","",XLOOKUP(J357,selector_02,selector_02_ids,""))</f>
        <v/>
      </c>
      <c r="J357" s="25"/>
      <c r="K357" s="14"/>
      <c r="L357" s="14"/>
      <c r="M357" s="14"/>
      <c r="N357" s="14"/>
      <c r="O357" s="14"/>
      <c r="P357" s="14"/>
      <c r="Q357" s="14"/>
      <c r="R357" s="23" t="str">
        <f t="array" ref="R357">IF(S357="","",XLOOKUP(S357,selector_21,selector_21_ids,""))</f>
        <v/>
      </c>
      <c r="S357" s="25"/>
      <c r="T357" s="14"/>
      <c r="U357" s="23" t="str">
        <f t="array" ref="U357">IF(V357="","",XLOOKUP(V357,selector_04,selector_04_ids,""))</f>
        <v/>
      </c>
      <c r="V357" s="25"/>
      <c r="W357" s="14"/>
      <c r="X357" s="27"/>
      <c r="Y357" s="14"/>
    </row>
    <row r="358">
      <c r="A358" s="14"/>
      <c r="B358" s="23" t="str">
        <f>IF($A358="","",'Система'!$B$4)</f>
        <v/>
      </c>
      <c r="C358" s="14"/>
      <c r="D358" s="23" t="str">
        <f t="array" ref="D358">IF(E358="","",XLOOKUP(E358,selector_19,selector_19_ids,""))</f>
        <v/>
      </c>
      <c r="E358" s="25"/>
      <c r="F358" s="14"/>
      <c r="G358" s="23" t="str">
        <f t="array" ref="G358">IF(H358="","",XLOOKUP(H358,selector_10,selector_10_ids,""))</f>
        <v/>
      </c>
      <c r="H358" s="25"/>
      <c r="I358" s="23" t="str">
        <f t="array" ref="I358">IF(J358="","",XLOOKUP(J358,selector_02,selector_02_ids,""))</f>
        <v/>
      </c>
      <c r="J358" s="25"/>
      <c r="K358" s="14"/>
      <c r="L358" s="14"/>
      <c r="M358" s="14"/>
      <c r="N358" s="14"/>
      <c r="O358" s="14"/>
      <c r="P358" s="14"/>
      <c r="Q358" s="14"/>
      <c r="R358" s="23" t="str">
        <f t="array" ref="R358">IF(S358="","",XLOOKUP(S358,selector_21,selector_21_ids,""))</f>
        <v/>
      </c>
      <c r="S358" s="25"/>
      <c r="T358" s="14"/>
      <c r="U358" s="23" t="str">
        <f t="array" ref="U358">IF(V358="","",XLOOKUP(V358,selector_04,selector_04_ids,""))</f>
        <v/>
      </c>
      <c r="V358" s="25"/>
      <c r="W358" s="14"/>
      <c r="X358" s="27"/>
      <c r="Y358" s="14"/>
    </row>
    <row r="359">
      <c r="A359" s="14"/>
      <c r="B359" s="23" t="str">
        <f>IF($A359="","",'Система'!$B$4)</f>
        <v/>
      </c>
      <c r="C359" s="14"/>
      <c r="D359" s="23" t="str">
        <f t="array" ref="D359">IF(E359="","",XLOOKUP(E359,selector_19,selector_19_ids,""))</f>
        <v/>
      </c>
      <c r="E359" s="25"/>
      <c r="F359" s="14"/>
      <c r="G359" s="23" t="str">
        <f t="array" ref="G359">IF(H359="","",XLOOKUP(H359,selector_10,selector_10_ids,""))</f>
        <v/>
      </c>
      <c r="H359" s="25"/>
      <c r="I359" s="23" t="str">
        <f t="array" ref="I359">IF(J359="","",XLOOKUP(J359,selector_02,selector_02_ids,""))</f>
        <v/>
      </c>
      <c r="J359" s="25"/>
      <c r="K359" s="14"/>
      <c r="L359" s="14"/>
      <c r="M359" s="14"/>
      <c r="N359" s="14"/>
      <c r="O359" s="14"/>
      <c r="P359" s="14"/>
      <c r="Q359" s="14"/>
      <c r="R359" s="23" t="str">
        <f t="array" ref="R359">IF(S359="","",XLOOKUP(S359,selector_21,selector_21_ids,""))</f>
        <v/>
      </c>
      <c r="S359" s="25"/>
      <c r="T359" s="14"/>
      <c r="U359" s="23" t="str">
        <f t="array" ref="U359">IF(V359="","",XLOOKUP(V359,selector_04,selector_04_ids,""))</f>
        <v/>
      </c>
      <c r="V359" s="25"/>
      <c r="W359" s="14"/>
      <c r="X359" s="27"/>
      <c r="Y359" s="14"/>
    </row>
    <row r="360">
      <c r="A360" s="14"/>
      <c r="B360" s="23" t="str">
        <f>IF($A360="","",'Система'!$B$4)</f>
        <v/>
      </c>
      <c r="C360" s="14"/>
      <c r="D360" s="23" t="str">
        <f t="array" ref="D360">IF(E360="","",XLOOKUP(E360,selector_19,selector_19_ids,""))</f>
        <v/>
      </c>
      <c r="E360" s="25"/>
      <c r="F360" s="14"/>
      <c r="G360" s="23" t="str">
        <f t="array" ref="G360">IF(H360="","",XLOOKUP(H360,selector_10,selector_10_ids,""))</f>
        <v/>
      </c>
      <c r="H360" s="25"/>
      <c r="I360" s="23" t="str">
        <f t="array" ref="I360">IF(J360="","",XLOOKUP(J360,selector_02,selector_02_ids,""))</f>
        <v/>
      </c>
      <c r="J360" s="25"/>
      <c r="K360" s="14"/>
      <c r="L360" s="14"/>
      <c r="M360" s="14"/>
      <c r="N360" s="14"/>
      <c r="O360" s="14"/>
      <c r="P360" s="14"/>
      <c r="Q360" s="14"/>
      <c r="R360" s="23" t="str">
        <f t="array" ref="R360">IF(S360="","",XLOOKUP(S360,selector_21,selector_21_ids,""))</f>
        <v/>
      </c>
      <c r="S360" s="25"/>
      <c r="T360" s="14"/>
      <c r="U360" s="23" t="str">
        <f t="array" ref="U360">IF(V360="","",XLOOKUP(V360,selector_04,selector_04_ids,""))</f>
        <v/>
      </c>
      <c r="V360" s="25"/>
      <c r="W360" s="14"/>
      <c r="X360" s="27"/>
      <c r="Y360" s="14"/>
    </row>
    <row r="361">
      <c r="A361" s="14"/>
      <c r="B361" s="23" t="str">
        <f>IF($A361="","",'Система'!$B$4)</f>
        <v/>
      </c>
      <c r="C361" s="14"/>
      <c r="D361" s="23" t="str">
        <f t="array" ref="D361">IF(E361="","",XLOOKUP(E361,selector_19,selector_19_ids,""))</f>
        <v/>
      </c>
      <c r="E361" s="25"/>
      <c r="F361" s="14"/>
      <c r="G361" s="23" t="str">
        <f t="array" ref="G361">IF(H361="","",XLOOKUP(H361,selector_10,selector_10_ids,""))</f>
        <v/>
      </c>
      <c r="H361" s="25"/>
      <c r="I361" s="23" t="str">
        <f t="array" ref="I361">IF(J361="","",XLOOKUP(J361,selector_02,selector_02_ids,""))</f>
        <v/>
      </c>
      <c r="J361" s="25"/>
      <c r="K361" s="14"/>
      <c r="L361" s="14"/>
      <c r="M361" s="14"/>
      <c r="N361" s="14"/>
      <c r="O361" s="14"/>
      <c r="P361" s="14"/>
      <c r="Q361" s="14"/>
      <c r="R361" s="23" t="str">
        <f t="array" ref="R361">IF(S361="","",XLOOKUP(S361,selector_21,selector_21_ids,""))</f>
        <v/>
      </c>
      <c r="S361" s="25"/>
      <c r="T361" s="14"/>
      <c r="U361" s="23" t="str">
        <f t="array" ref="U361">IF(V361="","",XLOOKUP(V361,selector_04,selector_04_ids,""))</f>
        <v/>
      </c>
      <c r="V361" s="25"/>
      <c r="W361" s="14"/>
      <c r="X361" s="27"/>
      <c r="Y361" s="14"/>
    </row>
    <row r="362">
      <c r="A362" s="14"/>
      <c r="B362" s="23" t="str">
        <f>IF($A362="","",'Система'!$B$4)</f>
        <v/>
      </c>
      <c r="C362" s="14"/>
      <c r="D362" s="23" t="str">
        <f t="array" ref="D362">IF(E362="","",XLOOKUP(E362,selector_19,selector_19_ids,""))</f>
        <v/>
      </c>
      <c r="E362" s="25"/>
      <c r="F362" s="14"/>
      <c r="G362" s="23" t="str">
        <f t="array" ref="G362">IF(H362="","",XLOOKUP(H362,selector_10,selector_10_ids,""))</f>
        <v/>
      </c>
      <c r="H362" s="25"/>
      <c r="I362" s="23" t="str">
        <f t="array" ref="I362">IF(J362="","",XLOOKUP(J362,selector_02,selector_02_ids,""))</f>
        <v/>
      </c>
      <c r="J362" s="25"/>
      <c r="K362" s="14"/>
      <c r="L362" s="14"/>
      <c r="M362" s="14"/>
      <c r="N362" s="14"/>
      <c r="O362" s="14"/>
      <c r="P362" s="14"/>
      <c r="Q362" s="14"/>
      <c r="R362" s="23" t="str">
        <f t="array" ref="R362">IF(S362="","",XLOOKUP(S362,selector_21,selector_21_ids,""))</f>
        <v/>
      </c>
      <c r="S362" s="25"/>
      <c r="T362" s="14"/>
      <c r="U362" s="23" t="str">
        <f t="array" ref="U362">IF(V362="","",XLOOKUP(V362,selector_04,selector_04_ids,""))</f>
        <v/>
      </c>
      <c r="V362" s="25"/>
      <c r="W362" s="14"/>
      <c r="X362" s="27"/>
      <c r="Y362" s="14"/>
    </row>
    <row r="363">
      <c r="A363" s="14"/>
      <c r="B363" s="23" t="str">
        <f>IF($A363="","",'Система'!$B$4)</f>
        <v/>
      </c>
      <c r="C363" s="14"/>
      <c r="D363" s="23" t="str">
        <f t="array" ref="D363">IF(E363="","",XLOOKUP(E363,selector_19,selector_19_ids,""))</f>
        <v/>
      </c>
      <c r="E363" s="25"/>
      <c r="F363" s="14"/>
      <c r="G363" s="23" t="str">
        <f t="array" ref="G363">IF(H363="","",XLOOKUP(H363,selector_10,selector_10_ids,""))</f>
        <v/>
      </c>
      <c r="H363" s="25"/>
      <c r="I363" s="23" t="str">
        <f t="array" ref="I363">IF(J363="","",XLOOKUP(J363,selector_02,selector_02_ids,""))</f>
        <v/>
      </c>
      <c r="J363" s="25"/>
      <c r="K363" s="14"/>
      <c r="L363" s="14"/>
      <c r="M363" s="14"/>
      <c r="N363" s="14"/>
      <c r="O363" s="14"/>
      <c r="P363" s="14"/>
      <c r="Q363" s="14"/>
      <c r="R363" s="23" t="str">
        <f t="array" ref="R363">IF(S363="","",XLOOKUP(S363,selector_21,selector_21_ids,""))</f>
        <v/>
      </c>
      <c r="S363" s="25"/>
      <c r="T363" s="14"/>
      <c r="U363" s="23" t="str">
        <f t="array" ref="U363">IF(V363="","",XLOOKUP(V363,selector_04,selector_04_ids,""))</f>
        <v/>
      </c>
      <c r="V363" s="25"/>
      <c r="W363" s="14"/>
      <c r="X363" s="27"/>
      <c r="Y363" s="14"/>
    </row>
    <row r="364">
      <c r="A364" s="14"/>
      <c r="B364" s="23" t="str">
        <f>IF($A364="","",'Система'!$B$4)</f>
        <v/>
      </c>
      <c r="C364" s="14"/>
      <c r="D364" s="23" t="str">
        <f t="array" ref="D364">IF(E364="","",XLOOKUP(E364,selector_19,selector_19_ids,""))</f>
        <v/>
      </c>
      <c r="E364" s="25"/>
      <c r="F364" s="14"/>
      <c r="G364" s="23" t="str">
        <f t="array" ref="G364">IF(H364="","",XLOOKUP(H364,selector_10,selector_10_ids,""))</f>
        <v/>
      </c>
      <c r="H364" s="25"/>
      <c r="I364" s="23" t="str">
        <f t="array" ref="I364">IF(J364="","",XLOOKUP(J364,selector_02,selector_02_ids,""))</f>
        <v/>
      </c>
      <c r="J364" s="25"/>
      <c r="K364" s="14"/>
      <c r="L364" s="14"/>
      <c r="M364" s="14"/>
      <c r="N364" s="14"/>
      <c r="O364" s="14"/>
      <c r="P364" s="14"/>
      <c r="Q364" s="14"/>
      <c r="R364" s="23" t="str">
        <f t="array" ref="R364">IF(S364="","",XLOOKUP(S364,selector_21,selector_21_ids,""))</f>
        <v/>
      </c>
      <c r="S364" s="25"/>
      <c r="T364" s="14"/>
      <c r="U364" s="23" t="str">
        <f t="array" ref="U364">IF(V364="","",XLOOKUP(V364,selector_04,selector_04_ids,""))</f>
        <v/>
      </c>
      <c r="V364" s="25"/>
      <c r="W364" s="14"/>
      <c r="X364" s="27"/>
      <c r="Y364" s="14"/>
    </row>
    <row r="365">
      <c r="A365" s="14"/>
      <c r="B365" s="23" t="str">
        <f>IF($A365="","",'Система'!$B$4)</f>
        <v/>
      </c>
      <c r="C365" s="14"/>
      <c r="D365" s="23" t="str">
        <f t="array" ref="D365">IF(E365="","",XLOOKUP(E365,selector_19,selector_19_ids,""))</f>
        <v/>
      </c>
      <c r="E365" s="25"/>
      <c r="F365" s="14"/>
      <c r="G365" s="23" t="str">
        <f t="array" ref="G365">IF(H365="","",XLOOKUP(H365,selector_10,selector_10_ids,""))</f>
        <v/>
      </c>
      <c r="H365" s="25"/>
      <c r="I365" s="23" t="str">
        <f t="array" ref="I365">IF(J365="","",XLOOKUP(J365,selector_02,selector_02_ids,""))</f>
        <v/>
      </c>
      <c r="J365" s="25"/>
      <c r="K365" s="14"/>
      <c r="L365" s="14"/>
      <c r="M365" s="14"/>
      <c r="N365" s="14"/>
      <c r="O365" s="14"/>
      <c r="P365" s="14"/>
      <c r="Q365" s="14"/>
      <c r="R365" s="23" t="str">
        <f t="array" ref="R365">IF(S365="","",XLOOKUP(S365,selector_21,selector_21_ids,""))</f>
        <v/>
      </c>
      <c r="S365" s="25"/>
      <c r="T365" s="14"/>
      <c r="U365" s="23" t="str">
        <f t="array" ref="U365">IF(V365="","",XLOOKUP(V365,selector_04,selector_04_ids,""))</f>
        <v/>
      </c>
      <c r="V365" s="25"/>
      <c r="W365" s="14"/>
      <c r="X365" s="27"/>
      <c r="Y365" s="14"/>
    </row>
    <row r="366">
      <c r="A366" s="14"/>
      <c r="B366" s="23" t="str">
        <f>IF($A366="","",'Система'!$B$4)</f>
        <v/>
      </c>
      <c r="C366" s="14"/>
      <c r="D366" s="23" t="str">
        <f t="array" ref="D366">IF(E366="","",XLOOKUP(E366,selector_19,selector_19_ids,""))</f>
        <v/>
      </c>
      <c r="E366" s="25"/>
      <c r="F366" s="14"/>
      <c r="G366" s="23" t="str">
        <f t="array" ref="G366">IF(H366="","",XLOOKUP(H366,selector_10,selector_10_ids,""))</f>
        <v/>
      </c>
      <c r="H366" s="25"/>
      <c r="I366" s="23" t="str">
        <f t="array" ref="I366">IF(J366="","",XLOOKUP(J366,selector_02,selector_02_ids,""))</f>
        <v/>
      </c>
      <c r="J366" s="25"/>
      <c r="K366" s="14"/>
      <c r="L366" s="14"/>
      <c r="M366" s="14"/>
      <c r="N366" s="14"/>
      <c r="O366" s="14"/>
      <c r="P366" s="14"/>
      <c r="Q366" s="14"/>
      <c r="R366" s="23" t="str">
        <f t="array" ref="R366">IF(S366="","",XLOOKUP(S366,selector_21,selector_21_ids,""))</f>
        <v/>
      </c>
      <c r="S366" s="25"/>
      <c r="T366" s="14"/>
      <c r="U366" s="23" t="str">
        <f t="array" ref="U366">IF(V366="","",XLOOKUP(V366,selector_04,selector_04_ids,""))</f>
        <v/>
      </c>
      <c r="V366" s="25"/>
      <c r="W366" s="14"/>
      <c r="X366" s="27"/>
      <c r="Y366" s="14"/>
    </row>
    <row r="367">
      <c r="A367" s="14"/>
      <c r="B367" s="23" t="str">
        <f>IF($A367="","",'Система'!$B$4)</f>
        <v/>
      </c>
      <c r="C367" s="14"/>
      <c r="D367" s="23" t="str">
        <f t="array" ref="D367">IF(E367="","",XLOOKUP(E367,selector_19,selector_19_ids,""))</f>
        <v/>
      </c>
      <c r="E367" s="25"/>
      <c r="F367" s="14"/>
      <c r="G367" s="23" t="str">
        <f t="array" ref="G367">IF(H367="","",XLOOKUP(H367,selector_10,selector_10_ids,""))</f>
        <v/>
      </c>
      <c r="H367" s="25"/>
      <c r="I367" s="23" t="str">
        <f t="array" ref="I367">IF(J367="","",XLOOKUP(J367,selector_02,selector_02_ids,""))</f>
        <v/>
      </c>
      <c r="J367" s="25"/>
      <c r="K367" s="14"/>
      <c r="L367" s="14"/>
      <c r="M367" s="14"/>
      <c r="N367" s="14"/>
      <c r="O367" s="14"/>
      <c r="P367" s="14"/>
      <c r="Q367" s="14"/>
      <c r="R367" s="23" t="str">
        <f t="array" ref="R367">IF(S367="","",XLOOKUP(S367,selector_21,selector_21_ids,""))</f>
        <v/>
      </c>
      <c r="S367" s="25"/>
      <c r="T367" s="14"/>
      <c r="U367" s="23" t="str">
        <f t="array" ref="U367">IF(V367="","",XLOOKUP(V367,selector_04,selector_04_ids,""))</f>
        <v/>
      </c>
      <c r="V367" s="25"/>
      <c r="W367" s="14"/>
      <c r="X367" s="27"/>
      <c r="Y367" s="14"/>
    </row>
    <row r="368">
      <c r="A368" s="14"/>
      <c r="B368" s="23" t="str">
        <f>IF($A368="","",'Система'!$B$4)</f>
        <v/>
      </c>
      <c r="C368" s="14"/>
      <c r="D368" s="23" t="str">
        <f t="array" ref="D368">IF(E368="","",XLOOKUP(E368,selector_19,selector_19_ids,""))</f>
        <v/>
      </c>
      <c r="E368" s="25"/>
      <c r="F368" s="14"/>
      <c r="G368" s="23" t="str">
        <f t="array" ref="G368">IF(H368="","",XLOOKUP(H368,selector_10,selector_10_ids,""))</f>
        <v/>
      </c>
      <c r="H368" s="25"/>
      <c r="I368" s="23" t="str">
        <f t="array" ref="I368">IF(J368="","",XLOOKUP(J368,selector_02,selector_02_ids,""))</f>
        <v/>
      </c>
      <c r="J368" s="25"/>
      <c r="K368" s="14"/>
      <c r="L368" s="14"/>
      <c r="M368" s="14"/>
      <c r="N368" s="14"/>
      <c r="O368" s="14"/>
      <c r="P368" s="14"/>
      <c r="Q368" s="14"/>
      <c r="R368" s="23" t="str">
        <f t="array" ref="R368">IF(S368="","",XLOOKUP(S368,selector_21,selector_21_ids,""))</f>
        <v/>
      </c>
      <c r="S368" s="25"/>
      <c r="T368" s="14"/>
      <c r="U368" s="23" t="str">
        <f t="array" ref="U368">IF(V368="","",XLOOKUP(V368,selector_04,selector_04_ids,""))</f>
        <v/>
      </c>
      <c r="V368" s="25"/>
      <c r="W368" s="14"/>
      <c r="X368" s="27"/>
      <c r="Y368" s="14"/>
    </row>
    <row r="369">
      <c r="A369" s="14"/>
      <c r="B369" s="23" t="str">
        <f>IF($A369="","",'Система'!$B$4)</f>
        <v/>
      </c>
      <c r="C369" s="14"/>
      <c r="D369" s="23" t="str">
        <f t="array" ref="D369">IF(E369="","",XLOOKUP(E369,selector_19,selector_19_ids,""))</f>
        <v/>
      </c>
      <c r="E369" s="25"/>
      <c r="F369" s="14"/>
      <c r="G369" s="23" t="str">
        <f t="array" ref="G369">IF(H369="","",XLOOKUP(H369,selector_10,selector_10_ids,""))</f>
        <v/>
      </c>
      <c r="H369" s="25"/>
      <c r="I369" s="23" t="str">
        <f t="array" ref="I369">IF(J369="","",XLOOKUP(J369,selector_02,selector_02_ids,""))</f>
        <v/>
      </c>
      <c r="J369" s="25"/>
      <c r="K369" s="14"/>
      <c r="L369" s="14"/>
      <c r="M369" s="14"/>
      <c r="N369" s="14"/>
      <c r="O369" s="14"/>
      <c r="P369" s="14"/>
      <c r="Q369" s="14"/>
      <c r="R369" s="23" t="str">
        <f t="array" ref="R369">IF(S369="","",XLOOKUP(S369,selector_21,selector_21_ids,""))</f>
        <v/>
      </c>
      <c r="S369" s="25"/>
      <c r="T369" s="14"/>
      <c r="U369" s="23" t="str">
        <f t="array" ref="U369">IF(V369="","",XLOOKUP(V369,selector_04,selector_04_ids,""))</f>
        <v/>
      </c>
      <c r="V369" s="25"/>
      <c r="W369" s="14"/>
      <c r="X369" s="27"/>
      <c r="Y369" s="14"/>
    </row>
    <row r="370">
      <c r="A370" s="14"/>
      <c r="B370" s="23" t="str">
        <f>IF($A370="","",'Система'!$B$4)</f>
        <v/>
      </c>
      <c r="C370" s="14"/>
      <c r="D370" s="23" t="str">
        <f t="array" ref="D370">IF(E370="","",XLOOKUP(E370,selector_19,selector_19_ids,""))</f>
        <v/>
      </c>
      <c r="E370" s="25"/>
      <c r="F370" s="14"/>
      <c r="G370" s="23" t="str">
        <f t="array" ref="G370">IF(H370="","",XLOOKUP(H370,selector_10,selector_10_ids,""))</f>
        <v/>
      </c>
      <c r="H370" s="25"/>
      <c r="I370" s="23" t="str">
        <f t="array" ref="I370">IF(J370="","",XLOOKUP(J370,selector_02,selector_02_ids,""))</f>
        <v/>
      </c>
      <c r="J370" s="25"/>
      <c r="K370" s="14"/>
      <c r="L370" s="14"/>
      <c r="M370" s="14"/>
      <c r="N370" s="14"/>
      <c r="O370" s="14"/>
      <c r="P370" s="14"/>
      <c r="Q370" s="14"/>
      <c r="R370" s="23" t="str">
        <f t="array" ref="R370">IF(S370="","",XLOOKUP(S370,selector_21,selector_21_ids,""))</f>
        <v/>
      </c>
      <c r="S370" s="25"/>
      <c r="T370" s="14"/>
      <c r="U370" s="23" t="str">
        <f t="array" ref="U370">IF(V370="","",XLOOKUP(V370,selector_04,selector_04_ids,""))</f>
        <v/>
      </c>
      <c r="V370" s="25"/>
      <c r="W370" s="14"/>
      <c r="X370" s="27"/>
      <c r="Y370" s="14"/>
    </row>
    <row r="371">
      <c r="A371" s="14"/>
      <c r="B371" s="23" t="str">
        <f>IF($A371="","",'Система'!$B$4)</f>
        <v/>
      </c>
      <c r="C371" s="14"/>
      <c r="D371" s="23" t="str">
        <f t="array" ref="D371">IF(E371="","",XLOOKUP(E371,selector_19,selector_19_ids,""))</f>
        <v/>
      </c>
      <c r="E371" s="25"/>
      <c r="F371" s="14"/>
      <c r="G371" s="23" t="str">
        <f t="array" ref="G371">IF(H371="","",XLOOKUP(H371,selector_10,selector_10_ids,""))</f>
        <v/>
      </c>
      <c r="H371" s="25"/>
      <c r="I371" s="23" t="str">
        <f t="array" ref="I371">IF(J371="","",XLOOKUP(J371,selector_02,selector_02_ids,""))</f>
        <v/>
      </c>
      <c r="J371" s="25"/>
      <c r="K371" s="14"/>
      <c r="L371" s="14"/>
      <c r="M371" s="14"/>
      <c r="N371" s="14"/>
      <c r="O371" s="14"/>
      <c r="P371" s="14"/>
      <c r="Q371" s="14"/>
      <c r="R371" s="23" t="str">
        <f t="array" ref="R371">IF(S371="","",XLOOKUP(S371,selector_21,selector_21_ids,""))</f>
        <v/>
      </c>
      <c r="S371" s="25"/>
      <c r="T371" s="14"/>
      <c r="U371" s="23" t="str">
        <f t="array" ref="U371">IF(V371="","",XLOOKUP(V371,selector_04,selector_04_ids,""))</f>
        <v/>
      </c>
      <c r="V371" s="25"/>
      <c r="W371" s="14"/>
      <c r="X371" s="27"/>
      <c r="Y371" s="14"/>
    </row>
    <row r="372">
      <c r="A372" s="14"/>
      <c r="B372" s="23" t="str">
        <f>IF($A372="","",'Система'!$B$4)</f>
        <v/>
      </c>
      <c r="C372" s="14"/>
      <c r="D372" s="23" t="str">
        <f t="array" ref="D372">IF(E372="","",XLOOKUP(E372,selector_19,selector_19_ids,""))</f>
        <v/>
      </c>
      <c r="E372" s="25"/>
      <c r="F372" s="14"/>
      <c r="G372" s="23" t="str">
        <f t="array" ref="G372">IF(H372="","",XLOOKUP(H372,selector_10,selector_10_ids,""))</f>
        <v/>
      </c>
      <c r="H372" s="25"/>
      <c r="I372" s="23" t="str">
        <f t="array" ref="I372">IF(J372="","",XLOOKUP(J372,selector_02,selector_02_ids,""))</f>
        <v/>
      </c>
      <c r="J372" s="25"/>
      <c r="K372" s="14"/>
      <c r="L372" s="14"/>
      <c r="M372" s="14"/>
      <c r="N372" s="14"/>
      <c r="O372" s="14"/>
      <c r="P372" s="14"/>
      <c r="Q372" s="14"/>
      <c r="R372" s="23" t="str">
        <f t="array" ref="R372">IF(S372="","",XLOOKUP(S372,selector_21,selector_21_ids,""))</f>
        <v/>
      </c>
      <c r="S372" s="25"/>
      <c r="T372" s="14"/>
      <c r="U372" s="23" t="str">
        <f t="array" ref="U372">IF(V372="","",XLOOKUP(V372,selector_04,selector_04_ids,""))</f>
        <v/>
      </c>
      <c r="V372" s="25"/>
      <c r="W372" s="14"/>
      <c r="X372" s="27"/>
      <c r="Y372" s="14"/>
    </row>
    <row r="373">
      <c r="A373" s="14"/>
      <c r="B373" s="23" t="str">
        <f>IF($A373="","",'Система'!$B$4)</f>
        <v/>
      </c>
      <c r="C373" s="14"/>
      <c r="D373" s="23" t="str">
        <f t="array" ref="D373">IF(E373="","",XLOOKUP(E373,selector_19,selector_19_ids,""))</f>
        <v/>
      </c>
      <c r="E373" s="25"/>
      <c r="F373" s="14"/>
      <c r="G373" s="23" t="str">
        <f t="array" ref="G373">IF(H373="","",XLOOKUP(H373,selector_10,selector_10_ids,""))</f>
        <v/>
      </c>
      <c r="H373" s="25"/>
      <c r="I373" s="23" t="str">
        <f t="array" ref="I373">IF(J373="","",XLOOKUP(J373,selector_02,selector_02_ids,""))</f>
        <v/>
      </c>
      <c r="J373" s="25"/>
      <c r="K373" s="14"/>
      <c r="L373" s="14"/>
      <c r="M373" s="14"/>
      <c r="N373" s="14"/>
      <c r="O373" s="14"/>
      <c r="P373" s="14"/>
      <c r="Q373" s="14"/>
      <c r="R373" s="23" t="str">
        <f t="array" ref="R373">IF(S373="","",XLOOKUP(S373,selector_21,selector_21_ids,""))</f>
        <v/>
      </c>
      <c r="S373" s="25"/>
      <c r="T373" s="14"/>
      <c r="U373" s="23" t="str">
        <f t="array" ref="U373">IF(V373="","",XLOOKUP(V373,selector_04,selector_04_ids,""))</f>
        <v/>
      </c>
      <c r="V373" s="25"/>
      <c r="W373" s="14"/>
      <c r="X373" s="27"/>
      <c r="Y373" s="14"/>
    </row>
    <row r="374">
      <c r="A374" s="14"/>
      <c r="B374" s="23" t="str">
        <f>IF($A374="","",'Система'!$B$4)</f>
        <v/>
      </c>
      <c r="C374" s="14"/>
      <c r="D374" s="23" t="str">
        <f t="array" ref="D374">IF(E374="","",XLOOKUP(E374,selector_19,selector_19_ids,""))</f>
        <v/>
      </c>
      <c r="E374" s="25"/>
      <c r="F374" s="14"/>
      <c r="G374" s="23" t="str">
        <f t="array" ref="G374">IF(H374="","",XLOOKUP(H374,selector_10,selector_10_ids,""))</f>
        <v/>
      </c>
      <c r="H374" s="25"/>
      <c r="I374" s="23" t="str">
        <f t="array" ref="I374">IF(J374="","",XLOOKUP(J374,selector_02,selector_02_ids,""))</f>
        <v/>
      </c>
      <c r="J374" s="25"/>
      <c r="K374" s="14"/>
      <c r="L374" s="14"/>
      <c r="M374" s="14"/>
      <c r="N374" s="14"/>
      <c r="O374" s="14"/>
      <c r="P374" s="14"/>
      <c r="Q374" s="14"/>
      <c r="R374" s="23" t="str">
        <f t="array" ref="R374">IF(S374="","",XLOOKUP(S374,selector_21,selector_21_ids,""))</f>
        <v/>
      </c>
      <c r="S374" s="25"/>
      <c r="T374" s="14"/>
      <c r="U374" s="23" t="str">
        <f t="array" ref="U374">IF(V374="","",XLOOKUP(V374,selector_04,selector_04_ids,""))</f>
        <v/>
      </c>
      <c r="V374" s="25"/>
      <c r="W374" s="14"/>
      <c r="X374" s="27"/>
      <c r="Y374" s="14"/>
    </row>
    <row r="375">
      <c r="A375" s="14"/>
      <c r="B375" s="23" t="str">
        <f>IF($A375="","",'Система'!$B$4)</f>
        <v/>
      </c>
      <c r="C375" s="14"/>
      <c r="D375" s="23" t="str">
        <f t="array" ref="D375">IF(E375="","",XLOOKUP(E375,selector_19,selector_19_ids,""))</f>
        <v/>
      </c>
      <c r="E375" s="25"/>
      <c r="F375" s="14"/>
      <c r="G375" s="23" t="str">
        <f t="array" ref="G375">IF(H375="","",XLOOKUP(H375,selector_10,selector_10_ids,""))</f>
        <v/>
      </c>
      <c r="H375" s="25"/>
      <c r="I375" s="23" t="str">
        <f t="array" ref="I375">IF(J375="","",XLOOKUP(J375,selector_02,selector_02_ids,""))</f>
        <v/>
      </c>
      <c r="J375" s="25"/>
      <c r="K375" s="14"/>
      <c r="L375" s="14"/>
      <c r="M375" s="14"/>
      <c r="N375" s="14"/>
      <c r="O375" s="14"/>
      <c r="P375" s="14"/>
      <c r="Q375" s="14"/>
      <c r="R375" s="23" t="str">
        <f t="array" ref="R375">IF(S375="","",XLOOKUP(S375,selector_21,selector_21_ids,""))</f>
        <v/>
      </c>
      <c r="S375" s="25"/>
      <c r="T375" s="14"/>
      <c r="U375" s="23" t="str">
        <f t="array" ref="U375">IF(V375="","",XLOOKUP(V375,selector_04,selector_04_ids,""))</f>
        <v/>
      </c>
      <c r="V375" s="25"/>
      <c r="W375" s="14"/>
      <c r="X375" s="27"/>
      <c r="Y375" s="14"/>
    </row>
    <row r="376">
      <c r="A376" s="14"/>
      <c r="B376" s="23" t="str">
        <f>IF($A376="","",'Система'!$B$4)</f>
        <v/>
      </c>
      <c r="C376" s="14"/>
      <c r="D376" s="23" t="str">
        <f t="array" ref="D376">IF(E376="","",XLOOKUP(E376,selector_19,selector_19_ids,""))</f>
        <v/>
      </c>
      <c r="E376" s="25"/>
      <c r="F376" s="14"/>
      <c r="G376" s="23" t="str">
        <f t="array" ref="G376">IF(H376="","",XLOOKUP(H376,selector_10,selector_10_ids,""))</f>
        <v/>
      </c>
      <c r="H376" s="25"/>
      <c r="I376" s="23" t="str">
        <f t="array" ref="I376">IF(J376="","",XLOOKUP(J376,selector_02,selector_02_ids,""))</f>
        <v/>
      </c>
      <c r="J376" s="25"/>
      <c r="K376" s="14"/>
      <c r="L376" s="14"/>
      <c r="M376" s="14"/>
      <c r="N376" s="14"/>
      <c r="O376" s="14"/>
      <c r="P376" s="14"/>
      <c r="Q376" s="14"/>
      <c r="R376" s="23" t="str">
        <f t="array" ref="R376">IF(S376="","",XLOOKUP(S376,selector_21,selector_21_ids,""))</f>
        <v/>
      </c>
      <c r="S376" s="25"/>
      <c r="T376" s="14"/>
      <c r="U376" s="23" t="str">
        <f t="array" ref="U376">IF(V376="","",XLOOKUP(V376,selector_04,selector_04_ids,""))</f>
        <v/>
      </c>
      <c r="V376" s="25"/>
      <c r="W376" s="14"/>
      <c r="X376" s="27"/>
      <c r="Y376" s="14"/>
    </row>
    <row r="377">
      <c r="A377" s="14"/>
      <c r="B377" s="23" t="str">
        <f>IF($A377="","",'Система'!$B$4)</f>
        <v/>
      </c>
      <c r="C377" s="14"/>
      <c r="D377" s="23" t="str">
        <f t="array" ref="D377">IF(E377="","",XLOOKUP(E377,selector_19,selector_19_ids,""))</f>
        <v/>
      </c>
      <c r="E377" s="25"/>
      <c r="F377" s="14"/>
      <c r="G377" s="23" t="str">
        <f t="array" ref="G377">IF(H377="","",XLOOKUP(H377,selector_10,selector_10_ids,""))</f>
        <v/>
      </c>
      <c r="H377" s="25"/>
      <c r="I377" s="23" t="str">
        <f t="array" ref="I377">IF(J377="","",XLOOKUP(J377,selector_02,selector_02_ids,""))</f>
        <v/>
      </c>
      <c r="J377" s="25"/>
      <c r="K377" s="14"/>
      <c r="L377" s="14"/>
      <c r="M377" s="14"/>
      <c r="N377" s="14"/>
      <c r="O377" s="14"/>
      <c r="P377" s="14"/>
      <c r="Q377" s="14"/>
      <c r="R377" s="23" t="str">
        <f t="array" ref="R377">IF(S377="","",XLOOKUP(S377,selector_21,selector_21_ids,""))</f>
        <v/>
      </c>
      <c r="S377" s="25"/>
      <c r="T377" s="14"/>
      <c r="U377" s="23" t="str">
        <f t="array" ref="U377">IF(V377="","",XLOOKUP(V377,selector_04,selector_04_ids,""))</f>
        <v/>
      </c>
      <c r="V377" s="25"/>
      <c r="W377" s="14"/>
      <c r="X377" s="27"/>
      <c r="Y377" s="14"/>
    </row>
    <row r="378">
      <c r="A378" s="14"/>
      <c r="B378" s="23" t="str">
        <f>IF($A378="","",'Система'!$B$4)</f>
        <v/>
      </c>
      <c r="C378" s="14"/>
      <c r="D378" s="23" t="str">
        <f t="array" ref="D378">IF(E378="","",XLOOKUP(E378,selector_19,selector_19_ids,""))</f>
        <v/>
      </c>
      <c r="E378" s="25"/>
      <c r="F378" s="14"/>
      <c r="G378" s="23" t="str">
        <f t="array" ref="G378">IF(H378="","",XLOOKUP(H378,selector_10,selector_10_ids,""))</f>
        <v/>
      </c>
      <c r="H378" s="25"/>
      <c r="I378" s="23" t="str">
        <f t="array" ref="I378">IF(J378="","",XLOOKUP(J378,selector_02,selector_02_ids,""))</f>
        <v/>
      </c>
      <c r="J378" s="25"/>
      <c r="K378" s="14"/>
      <c r="L378" s="14"/>
      <c r="M378" s="14"/>
      <c r="N378" s="14"/>
      <c r="O378" s="14"/>
      <c r="P378" s="14"/>
      <c r="Q378" s="14"/>
      <c r="R378" s="23" t="str">
        <f t="array" ref="R378">IF(S378="","",XLOOKUP(S378,selector_21,selector_21_ids,""))</f>
        <v/>
      </c>
      <c r="S378" s="25"/>
      <c r="T378" s="14"/>
      <c r="U378" s="23" t="str">
        <f t="array" ref="U378">IF(V378="","",XLOOKUP(V378,selector_04,selector_04_ids,""))</f>
        <v/>
      </c>
      <c r="V378" s="25"/>
      <c r="W378" s="14"/>
      <c r="X378" s="27"/>
      <c r="Y378" s="14"/>
    </row>
    <row r="379">
      <c r="A379" s="14"/>
      <c r="B379" s="23" t="str">
        <f>IF($A379="","",'Система'!$B$4)</f>
        <v/>
      </c>
      <c r="C379" s="14"/>
      <c r="D379" s="23" t="str">
        <f t="array" ref="D379">IF(E379="","",XLOOKUP(E379,selector_19,selector_19_ids,""))</f>
        <v/>
      </c>
      <c r="E379" s="25"/>
      <c r="F379" s="14"/>
      <c r="G379" s="23" t="str">
        <f t="array" ref="G379">IF(H379="","",XLOOKUP(H379,selector_10,selector_10_ids,""))</f>
        <v/>
      </c>
      <c r="H379" s="25"/>
      <c r="I379" s="23" t="str">
        <f t="array" ref="I379">IF(J379="","",XLOOKUP(J379,selector_02,selector_02_ids,""))</f>
        <v/>
      </c>
      <c r="J379" s="25"/>
      <c r="K379" s="14"/>
      <c r="L379" s="14"/>
      <c r="M379" s="14"/>
      <c r="N379" s="14"/>
      <c r="O379" s="14"/>
      <c r="P379" s="14"/>
      <c r="Q379" s="14"/>
      <c r="R379" s="23" t="str">
        <f t="array" ref="R379">IF(S379="","",XLOOKUP(S379,selector_21,selector_21_ids,""))</f>
        <v/>
      </c>
      <c r="S379" s="25"/>
      <c r="T379" s="14"/>
      <c r="U379" s="23" t="str">
        <f t="array" ref="U379">IF(V379="","",XLOOKUP(V379,selector_04,selector_04_ids,""))</f>
        <v/>
      </c>
      <c r="V379" s="25"/>
      <c r="W379" s="14"/>
      <c r="X379" s="27"/>
      <c r="Y379" s="14"/>
    </row>
    <row r="380">
      <c r="A380" s="14"/>
      <c r="B380" s="23" t="str">
        <f>IF($A380="","",'Система'!$B$4)</f>
        <v/>
      </c>
      <c r="C380" s="14"/>
      <c r="D380" s="23" t="str">
        <f t="array" ref="D380">IF(E380="","",XLOOKUP(E380,selector_19,selector_19_ids,""))</f>
        <v/>
      </c>
      <c r="E380" s="25"/>
      <c r="F380" s="14"/>
      <c r="G380" s="23" t="str">
        <f t="array" ref="G380">IF(H380="","",XLOOKUP(H380,selector_10,selector_10_ids,""))</f>
        <v/>
      </c>
      <c r="H380" s="25"/>
      <c r="I380" s="23" t="str">
        <f t="array" ref="I380">IF(J380="","",XLOOKUP(J380,selector_02,selector_02_ids,""))</f>
        <v/>
      </c>
      <c r="J380" s="25"/>
      <c r="K380" s="14"/>
      <c r="L380" s="14"/>
      <c r="M380" s="14"/>
      <c r="N380" s="14"/>
      <c r="O380" s="14"/>
      <c r="P380" s="14"/>
      <c r="Q380" s="14"/>
      <c r="R380" s="23" t="str">
        <f t="array" ref="R380">IF(S380="","",XLOOKUP(S380,selector_21,selector_21_ids,""))</f>
        <v/>
      </c>
      <c r="S380" s="25"/>
      <c r="T380" s="14"/>
      <c r="U380" s="23" t="str">
        <f t="array" ref="U380">IF(V380="","",XLOOKUP(V380,selector_04,selector_04_ids,""))</f>
        <v/>
      </c>
      <c r="V380" s="25"/>
      <c r="W380" s="14"/>
      <c r="X380" s="27"/>
      <c r="Y380" s="14"/>
    </row>
    <row r="381">
      <c r="A381" s="14"/>
      <c r="B381" s="23" t="str">
        <f>IF($A381="","",'Система'!$B$4)</f>
        <v/>
      </c>
      <c r="C381" s="14"/>
      <c r="D381" s="23" t="str">
        <f t="array" ref="D381">IF(E381="","",XLOOKUP(E381,selector_19,selector_19_ids,""))</f>
        <v/>
      </c>
      <c r="E381" s="25"/>
      <c r="F381" s="14"/>
      <c r="G381" s="23" t="str">
        <f t="array" ref="G381">IF(H381="","",XLOOKUP(H381,selector_10,selector_10_ids,""))</f>
        <v/>
      </c>
      <c r="H381" s="25"/>
      <c r="I381" s="23" t="str">
        <f t="array" ref="I381">IF(J381="","",XLOOKUP(J381,selector_02,selector_02_ids,""))</f>
        <v/>
      </c>
      <c r="J381" s="25"/>
      <c r="K381" s="14"/>
      <c r="L381" s="14"/>
      <c r="M381" s="14"/>
      <c r="N381" s="14"/>
      <c r="O381" s="14"/>
      <c r="P381" s="14"/>
      <c r="Q381" s="14"/>
      <c r="R381" s="23" t="str">
        <f t="array" ref="R381">IF(S381="","",XLOOKUP(S381,selector_21,selector_21_ids,""))</f>
        <v/>
      </c>
      <c r="S381" s="25"/>
      <c r="T381" s="14"/>
      <c r="U381" s="23" t="str">
        <f t="array" ref="U381">IF(V381="","",XLOOKUP(V381,selector_04,selector_04_ids,""))</f>
        <v/>
      </c>
      <c r="V381" s="25"/>
      <c r="W381" s="14"/>
      <c r="X381" s="27"/>
      <c r="Y381" s="14"/>
    </row>
    <row r="382">
      <c r="A382" s="14"/>
      <c r="B382" s="23" t="str">
        <f>IF($A382="","",'Система'!$B$4)</f>
        <v/>
      </c>
      <c r="C382" s="14"/>
      <c r="D382" s="23" t="str">
        <f t="array" ref="D382">IF(E382="","",XLOOKUP(E382,selector_19,selector_19_ids,""))</f>
        <v/>
      </c>
      <c r="E382" s="25"/>
      <c r="F382" s="14"/>
      <c r="G382" s="23" t="str">
        <f t="array" ref="G382">IF(H382="","",XLOOKUP(H382,selector_10,selector_10_ids,""))</f>
        <v/>
      </c>
      <c r="H382" s="25"/>
      <c r="I382" s="23" t="str">
        <f t="array" ref="I382">IF(J382="","",XLOOKUP(J382,selector_02,selector_02_ids,""))</f>
        <v/>
      </c>
      <c r="J382" s="25"/>
      <c r="K382" s="14"/>
      <c r="L382" s="14"/>
      <c r="M382" s="14"/>
      <c r="N382" s="14"/>
      <c r="O382" s="14"/>
      <c r="P382" s="14"/>
      <c r="Q382" s="14"/>
      <c r="R382" s="23" t="str">
        <f t="array" ref="R382">IF(S382="","",XLOOKUP(S382,selector_21,selector_21_ids,""))</f>
        <v/>
      </c>
      <c r="S382" s="25"/>
      <c r="T382" s="14"/>
      <c r="U382" s="23" t="str">
        <f t="array" ref="U382">IF(V382="","",XLOOKUP(V382,selector_04,selector_04_ids,""))</f>
        <v/>
      </c>
      <c r="V382" s="25"/>
      <c r="W382" s="14"/>
      <c r="X382" s="27"/>
      <c r="Y382" s="14"/>
    </row>
    <row r="383">
      <c r="A383" s="14"/>
      <c r="B383" s="23" t="str">
        <f>IF($A383="","",'Система'!$B$4)</f>
        <v/>
      </c>
      <c r="C383" s="14"/>
      <c r="D383" s="23" t="str">
        <f t="array" ref="D383">IF(E383="","",XLOOKUP(E383,selector_19,selector_19_ids,""))</f>
        <v/>
      </c>
      <c r="E383" s="25"/>
      <c r="F383" s="14"/>
      <c r="G383" s="23" t="str">
        <f t="array" ref="G383">IF(H383="","",XLOOKUP(H383,selector_10,selector_10_ids,""))</f>
        <v/>
      </c>
      <c r="H383" s="25"/>
      <c r="I383" s="23" t="str">
        <f t="array" ref="I383">IF(J383="","",XLOOKUP(J383,selector_02,selector_02_ids,""))</f>
        <v/>
      </c>
      <c r="J383" s="25"/>
      <c r="K383" s="14"/>
      <c r="L383" s="14"/>
      <c r="M383" s="14"/>
      <c r="N383" s="14"/>
      <c r="O383" s="14"/>
      <c r="P383" s="14"/>
      <c r="Q383" s="14"/>
      <c r="R383" s="23" t="str">
        <f t="array" ref="R383">IF(S383="","",XLOOKUP(S383,selector_21,selector_21_ids,""))</f>
        <v/>
      </c>
      <c r="S383" s="25"/>
      <c r="T383" s="14"/>
      <c r="U383" s="23" t="str">
        <f t="array" ref="U383">IF(V383="","",XLOOKUP(V383,selector_04,selector_04_ids,""))</f>
        <v/>
      </c>
      <c r="V383" s="25"/>
      <c r="W383" s="14"/>
      <c r="X383" s="27"/>
      <c r="Y383" s="14"/>
    </row>
    <row r="384">
      <c r="A384" s="14"/>
      <c r="B384" s="23" t="str">
        <f>IF($A384="","",'Система'!$B$4)</f>
        <v/>
      </c>
      <c r="C384" s="14"/>
      <c r="D384" s="23" t="str">
        <f t="array" ref="D384">IF(E384="","",XLOOKUP(E384,selector_19,selector_19_ids,""))</f>
        <v/>
      </c>
      <c r="E384" s="25"/>
      <c r="F384" s="14"/>
      <c r="G384" s="23" t="str">
        <f t="array" ref="G384">IF(H384="","",XLOOKUP(H384,selector_10,selector_10_ids,""))</f>
        <v/>
      </c>
      <c r="H384" s="25"/>
      <c r="I384" s="23" t="str">
        <f t="array" ref="I384">IF(J384="","",XLOOKUP(J384,selector_02,selector_02_ids,""))</f>
        <v/>
      </c>
      <c r="J384" s="25"/>
      <c r="K384" s="14"/>
      <c r="L384" s="14"/>
      <c r="M384" s="14"/>
      <c r="N384" s="14"/>
      <c r="O384" s="14"/>
      <c r="P384" s="14"/>
      <c r="Q384" s="14"/>
      <c r="R384" s="23" t="str">
        <f t="array" ref="R384">IF(S384="","",XLOOKUP(S384,selector_21,selector_21_ids,""))</f>
        <v/>
      </c>
      <c r="S384" s="25"/>
      <c r="T384" s="14"/>
      <c r="U384" s="23" t="str">
        <f t="array" ref="U384">IF(V384="","",XLOOKUP(V384,selector_04,selector_04_ids,""))</f>
        <v/>
      </c>
      <c r="V384" s="25"/>
      <c r="W384" s="14"/>
      <c r="X384" s="27"/>
      <c r="Y384" s="14"/>
    </row>
    <row r="385">
      <c r="A385" s="14"/>
      <c r="B385" s="23" t="str">
        <f>IF($A385="","",'Система'!$B$4)</f>
        <v/>
      </c>
      <c r="C385" s="14"/>
      <c r="D385" s="23" t="str">
        <f t="array" ref="D385">IF(E385="","",XLOOKUP(E385,selector_19,selector_19_ids,""))</f>
        <v/>
      </c>
      <c r="E385" s="25"/>
      <c r="F385" s="14"/>
      <c r="G385" s="23" t="str">
        <f t="array" ref="G385">IF(H385="","",XLOOKUP(H385,selector_10,selector_10_ids,""))</f>
        <v/>
      </c>
      <c r="H385" s="25"/>
      <c r="I385" s="23" t="str">
        <f t="array" ref="I385">IF(J385="","",XLOOKUP(J385,selector_02,selector_02_ids,""))</f>
        <v/>
      </c>
      <c r="J385" s="25"/>
      <c r="K385" s="14"/>
      <c r="L385" s="14"/>
      <c r="M385" s="14"/>
      <c r="N385" s="14"/>
      <c r="O385" s="14"/>
      <c r="P385" s="14"/>
      <c r="Q385" s="14"/>
      <c r="R385" s="23" t="str">
        <f t="array" ref="R385">IF(S385="","",XLOOKUP(S385,selector_21,selector_21_ids,""))</f>
        <v/>
      </c>
      <c r="S385" s="25"/>
      <c r="T385" s="14"/>
      <c r="U385" s="23" t="str">
        <f t="array" ref="U385">IF(V385="","",XLOOKUP(V385,selector_04,selector_04_ids,""))</f>
        <v/>
      </c>
      <c r="V385" s="25"/>
      <c r="W385" s="14"/>
      <c r="X385" s="27"/>
      <c r="Y385" s="14"/>
    </row>
    <row r="386">
      <c r="A386" s="14"/>
      <c r="B386" s="23" t="str">
        <f>IF($A386="","",'Система'!$B$4)</f>
        <v/>
      </c>
      <c r="C386" s="14"/>
      <c r="D386" s="23" t="str">
        <f t="array" ref="D386">IF(E386="","",XLOOKUP(E386,selector_19,selector_19_ids,""))</f>
        <v/>
      </c>
      <c r="E386" s="25"/>
      <c r="F386" s="14"/>
      <c r="G386" s="23" t="str">
        <f t="array" ref="G386">IF(H386="","",XLOOKUP(H386,selector_10,selector_10_ids,""))</f>
        <v/>
      </c>
      <c r="H386" s="25"/>
      <c r="I386" s="23" t="str">
        <f t="array" ref="I386">IF(J386="","",XLOOKUP(J386,selector_02,selector_02_ids,""))</f>
        <v/>
      </c>
      <c r="J386" s="25"/>
      <c r="K386" s="14"/>
      <c r="L386" s="14"/>
      <c r="M386" s="14"/>
      <c r="N386" s="14"/>
      <c r="O386" s="14"/>
      <c r="P386" s="14"/>
      <c r="Q386" s="14"/>
      <c r="R386" s="23" t="str">
        <f t="array" ref="R386">IF(S386="","",XLOOKUP(S386,selector_21,selector_21_ids,""))</f>
        <v/>
      </c>
      <c r="S386" s="25"/>
      <c r="T386" s="14"/>
      <c r="U386" s="23" t="str">
        <f t="array" ref="U386">IF(V386="","",XLOOKUP(V386,selector_04,selector_04_ids,""))</f>
        <v/>
      </c>
      <c r="V386" s="25"/>
      <c r="W386" s="14"/>
      <c r="X386" s="27"/>
      <c r="Y386" s="14"/>
    </row>
    <row r="387">
      <c r="A387" s="14"/>
      <c r="B387" s="23" t="str">
        <f>IF($A387="","",'Система'!$B$4)</f>
        <v/>
      </c>
      <c r="C387" s="14"/>
      <c r="D387" s="23" t="str">
        <f t="array" ref="D387">IF(E387="","",XLOOKUP(E387,selector_19,selector_19_ids,""))</f>
        <v/>
      </c>
      <c r="E387" s="25"/>
      <c r="F387" s="14"/>
      <c r="G387" s="23" t="str">
        <f t="array" ref="G387">IF(H387="","",XLOOKUP(H387,selector_10,selector_10_ids,""))</f>
        <v/>
      </c>
      <c r="H387" s="25"/>
      <c r="I387" s="23" t="str">
        <f t="array" ref="I387">IF(J387="","",XLOOKUP(J387,selector_02,selector_02_ids,""))</f>
        <v/>
      </c>
      <c r="J387" s="25"/>
      <c r="K387" s="14"/>
      <c r="L387" s="14"/>
      <c r="M387" s="14"/>
      <c r="N387" s="14"/>
      <c r="O387" s="14"/>
      <c r="P387" s="14"/>
      <c r="Q387" s="14"/>
      <c r="R387" s="23" t="str">
        <f t="array" ref="R387">IF(S387="","",XLOOKUP(S387,selector_21,selector_21_ids,""))</f>
        <v/>
      </c>
      <c r="S387" s="25"/>
      <c r="T387" s="14"/>
      <c r="U387" s="23" t="str">
        <f t="array" ref="U387">IF(V387="","",XLOOKUP(V387,selector_04,selector_04_ids,""))</f>
        <v/>
      </c>
      <c r="V387" s="25"/>
      <c r="W387" s="14"/>
      <c r="X387" s="27"/>
      <c r="Y387" s="14"/>
    </row>
    <row r="388">
      <c r="A388" s="14"/>
      <c r="B388" s="23" t="str">
        <f>IF($A388="","",'Система'!$B$4)</f>
        <v/>
      </c>
      <c r="C388" s="14"/>
      <c r="D388" s="23" t="str">
        <f t="array" ref="D388">IF(E388="","",XLOOKUP(E388,selector_19,selector_19_ids,""))</f>
        <v/>
      </c>
      <c r="E388" s="25"/>
      <c r="F388" s="14"/>
      <c r="G388" s="23" t="str">
        <f t="array" ref="G388">IF(H388="","",XLOOKUP(H388,selector_10,selector_10_ids,""))</f>
        <v/>
      </c>
      <c r="H388" s="25"/>
      <c r="I388" s="23" t="str">
        <f t="array" ref="I388">IF(J388="","",XLOOKUP(J388,selector_02,selector_02_ids,""))</f>
        <v/>
      </c>
      <c r="J388" s="25"/>
      <c r="K388" s="14"/>
      <c r="L388" s="14"/>
      <c r="M388" s="14"/>
      <c r="N388" s="14"/>
      <c r="O388" s="14"/>
      <c r="P388" s="14"/>
      <c r="Q388" s="14"/>
      <c r="R388" s="23" t="str">
        <f t="array" ref="R388">IF(S388="","",XLOOKUP(S388,selector_21,selector_21_ids,""))</f>
        <v/>
      </c>
      <c r="S388" s="25"/>
      <c r="T388" s="14"/>
      <c r="U388" s="23" t="str">
        <f t="array" ref="U388">IF(V388="","",XLOOKUP(V388,selector_04,selector_04_ids,""))</f>
        <v/>
      </c>
      <c r="V388" s="25"/>
      <c r="W388" s="14"/>
      <c r="X388" s="27"/>
      <c r="Y388" s="14"/>
    </row>
    <row r="389">
      <c r="A389" s="14"/>
      <c r="B389" s="23" t="str">
        <f>IF($A389="","",'Система'!$B$4)</f>
        <v/>
      </c>
      <c r="C389" s="14"/>
      <c r="D389" s="23" t="str">
        <f t="array" ref="D389">IF(E389="","",XLOOKUP(E389,selector_19,selector_19_ids,""))</f>
        <v/>
      </c>
      <c r="E389" s="25"/>
      <c r="F389" s="14"/>
      <c r="G389" s="23" t="str">
        <f t="array" ref="G389">IF(H389="","",XLOOKUP(H389,selector_10,selector_10_ids,""))</f>
        <v/>
      </c>
      <c r="H389" s="25"/>
      <c r="I389" s="23" t="str">
        <f t="array" ref="I389">IF(J389="","",XLOOKUP(J389,selector_02,selector_02_ids,""))</f>
        <v/>
      </c>
      <c r="J389" s="25"/>
      <c r="K389" s="14"/>
      <c r="L389" s="14"/>
      <c r="M389" s="14"/>
      <c r="N389" s="14"/>
      <c r="O389" s="14"/>
      <c r="P389" s="14"/>
      <c r="Q389" s="14"/>
      <c r="R389" s="23" t="str">
        <f t="array" ref="R389">IF(S389="","",XLOOKUP(S389,selector_21,selector_21_ids,""))</f>
        <v/>
      </c>
      <c r="S389" s="25"/>
      <c r="T389" s="14"/>
      <c r="U389" s="23" t="str">
        <f t="array" ref="U389">IF(V389="","",XLOOKUP(V389,selector_04,selector_04_ids,""))</f>
        <v/>
      </c>
      <c r="V389" s="25"/>
      <c r="W389" s="14"/>
      <c r="X389" s="27"/>
      <c r="Y389" s="14"/>
    </row>
    <row r="390">
      <c r="A390" s="14"/>
      <c r="B390" s="23" t="str">
        <f>IF($A390="","",'Система'!$B$4)</f>
        <v/>
      </c>
      <c r="C390" s="14"/>
      <c r="D390" s="23" t="str">
        <f t="array" ref="D390">IF(E390="","",XLOOKUP(E390,selector_19,selector_19_ids,""))</f>
        <v/>
      </c>
      <c r="E390" s="25"/>
      <c r="F390" s="14"/>
      <c r="G390" s="23" t="str">
        <f t="array" ref="G390">IF(H390="","",XLOOKUP(H390,selector_10,selector_10_ids,""))</f>
        <v/>
      </c>
      <c r="H390" s="25"/>
      <c r="I390" s="23" t="str">
        <f t="array" ref="I390">IF(J390="","",XLOOKUP(J390,selector_02,selector_02_ids,""))</f>
        <v/>
      </c>
      <c r="J390" s="25"/>
      <c r="K390" s="14"/>
      <c r="L390" s="14"/>
      <c r="M390" s="14"/>
      <c r="N390" s="14"/>
      <c r="O390" s="14"/>
      <c r="P390" s="14"/>
      <c r="Q390" s="14"/>
      <c r="R390" s="23" t="str">
        <f t="array" ref="R390">IF(S390="","",XLOOKUP(S390,selector_21,selector_21_ids,""))</f>
        <v/>
      </c>
      <c r="S390" s="25"/>
      <c r="T390" s="14"/>
      <c r="U390" s="23" t="str">
        <f t="array" ref="U390">IF(V390="","",XLOOKUP(V390,selector_04,selector_04_ids,""))</f>
        <v/>
      </c>
      <c r="V390" s="25"/>
      <c r="W390" s="14"/>
      <c r="X390" s="27"/>
      <c r="Y390" s="14"/>
    </row>
    <row r="391">
      <c r="A391" s="14"/>
      <c r="B391" s="23" t="str">
        <f>IF($A391="","",'Система'!$B$4)</f>
        <v/>
      </c>
      <c r="C391" s="14"/>
      <c r="D391" s="23" t="str">
        <f t="array" ref="D391">IF(E391="","",XLOOKUP(E391,selector_19,selector_19_ids,""))</f>
        <v/>
      </c>
      <c r="E391" s="25"/>
      <c r="F391" s="14"/>
      <c r="G391" s="23" t="str">
        <f t="array" ref="G391">IF(H391="","",XLOOKUP(H391,selector_10,selector_10_ids,""))</f>
        <v/>
      </c>
      <c r="H391" s="25"/>
      <c r="I391" s="23" t="str">
        <f t="array" ref="I391">IF(J391="","",XLOOKUP(J391,selector_02,selector_02_ids,""))</f>
        <v/>
      </c>
      <c r="J391" s="25"/>
      <c r="K391" s="14"/>
      <c r="L391" s="14"/>
      <c r="M391" s="14"/>
      <c r="N391" s="14"/>
      <c r="O391" s="14"/>
      <c r="P391" s="14"/>
      <c r="Q391" s="14"/>
      <c r="R391" s="23" t="str">
        <f t="array" ref="R391">IF(S391="","",XLOOKUP(S391,selector_21,selector_21_ids,""))</f>
        <v/>
      </c>
      <c r="S391" s="25"/>
      <c r="T391" s="14"/>
      <c r="U391" s="23" t="str">
        <f t="array" ref="U391">IF(V391="","",XLOOKUP(V391,selector_04,selector_04_ids,""))</f>
        <v/>
      </c>
      <c r="V391" s="25"/>
      <c r="W391" s="14"/>
      <c r="X391" s="27"/>
      <c r="Y391" s="14"/>
    </row>
    <row r="392">
      <c r="A392" s="14"/>
      <c r="B392" s="23" t="str">
        <f>IF($A392="","",'Система'!$B$4)</f>
        <v/>
      </c>
      <c r="C392" s="14"/>
      <c r="D392" s="23" t="str">
        <f t="array" ref="D392">IF(E392="","",XLOOKUP(E392,selector_19,selector_19_ids,""))</f>
        <v/>
      </c>
      <c r="E392" s="25"/>
      <c r="F392" s="14"/>
      <c r="G392" s="23" t="str">
        <f t="array" ref="G392">IF(H392="","",XLOOKUP(H392,selector_10,selector_10_ids,""))</f>
        <v/>
      </c>
      <c r="H392" s="25"/>
      <c r="I392" s="23" t="str">
        <f t="array" ref="I392">IF(J392="","",XLOOKUP(J392,selector_02,selector_02_ids,""))</f>
        <v/>
      </c>
      <c r="J392" s="25"/>
      <c r="K392" s="14"/>
      <c r="L392" s="14"/>
      <c r="M392" s="14"/>
      <c r="N392" s="14"/>
      <c r="O392" s="14"/>
      <c r="P392" s="14"/>
      <c r="Q392" s="14"/>
      <c r="R392" s="23" t="str">
        <f t="array" ref="R392">IF(S392="","",XLOOKUP(S392,selector_21,selector_21_ids,""))</f>
        <v/>
      </c>
      <c r="S392" s="25"/>
      <c r="T392" s="14"/>
      <c r="U392" s="23" t="str">
        <f t="array" ref="U392">IF(V392="","",XLOOKUP(V392,selector_04,selector_04_ids,""))</f>
        <v/>
      </c>
      <c r="V392" s="25"/>
      <c r="W392" s="14"/>
      <c r="X392" s="27"/>
      <c r="Y392" s="14"/>
    </row>
    <row r="393">
      <c r="A393" s="14"/>
      <c r="B393" s="23" t="str">
        <f>IF($A393="","",'Система'!$B$4)</f>
        <v/>
      </c>
      <c r="C393" s="14"/>
      <c r="D393" s="23" t="str">
        <f t="array" ref="D393">IF(E393="","",XLOOKUP(E393,selector_19,selector_19_ids,""))</f>
        <v/>
      </c>
      <c r="E393" s="25"/>
      <c r="F393" s="14"/>
      <c r="G393" s="23" t="str">
        <f t="array" ref="G393">IF(H393="","",XLOOKUP(H393,selector_10,selector_10_ids,""))</f>
        <v/>
      </c>
      <c r="H393" s="25"/>
      <c r="I393" s="23" t="str">
        <f t="array" ref="I393">IF(J393="","",XLOOKUP(J393,selector_02,selector_02_ids,""))</f>
        <v/>
      </c>
      <c r="J393" s="25"/>
      <c r="K393" s="14"/>
      <c r="L393" s="14"/>
      <c r="M393" s="14"/>
      <c r="N393" s="14"/>
      <c r="O393" s="14"/>
      <c r="P393" s="14"/>
      <c r="Q393" s="14"/>
      <c r="R393" s="23" t="str">
        <f t="array" ref="R393">IF(S393="","",XLOOKUP(S393,selector_21,selector_21_ids,""))</f>
        <v/>
      </c>
      <c r="S393" s="25"/>
      <c r="T393" s="14"/>
      <c r="U393" s="23" t="str">
        <f t="array" ref="U393">IF(V393="","",XLOOKUP(V393,selector_04,selector_04_ids,""))</f>
        <v/>
      </c>
      <c r="V393" s="25"/>
      <c r="W393" s="14"/>
      <c r="X393" s="27"/>
      <c r="Y393" s="14"/>
    </row>
    <row r="394">
      <c r="A394" s="14"/>
      <c r="B394" s="23" t="str">
        <f>IF($A394="","",'Система'!$B$4)</f>
        <v/>
      </c>
      <c r="C394" s="14"/>
      <c r="D394" s="23" t="str">
        <f t="array" ref="D394">IF(E394="","",XLOOKUP(E394,selector_19,selector_19_ids,""))</f>
        <v/>
      </c>
      <c r="E394" s="25"/>
      <c r="F394" s="14"/>
      <c r="G394" s="23" t="str">
        <f t="array" ref="G394">IF(H394="","",XLOOKUP(H394,selector_10,selector_10_ids,""))</f>
        <v/>
      </c>
      <c r="H394" s="25"/>
      <c r="I394" s="23" t="str">
        <f t="array" ref="I394">IF(J394="","",XLOOKUP(J394,selector_02,selector_02_ids,""))</f>
        <v/>
      </c>
      <c r="J394" s="25"/>
      <c r="K394" s="14"/>
      <c r="L394" s="14"/>
      <c r="M394" s="14"/>
      <c r="N394" s="14"/>
      <c r="O394" s="14"/>
      <c r="P394" s="14"/>
      <c r="Q394" s="14"/>
      <c r="R394" s="23" t="str">
        <f t="array" ref="R394">IF(S394="","",XLOOKUP(S394,selector_21,selector_21_ids,""))</f>
        <v/>
      </c>
      <c r="S394" s="25"/>
      <c r="T394" s="14"/>
      <c r="U394" s="23" t="str">
        <f t="array" ref="U394">IF(V394="","",XLOOKUP(V394,selector_04,selector_04_ids,""))</f>
        <v/>
      </c>
      <c r="V394" s="25"/>
      <c r="W394" s="14"/>
      <c r="X394" s="27"/>
      <c r="Y394" s="14"/>
    </row>
    <row r="395">
      <c r="A395" s="14"/>
      <c r="B395" s="23" t="str">
        <f>IF($A395="","",'Система'!$B$4)</f>
        <v/>
      </c>
      <c r="C395" s="14"/>
      <c r="D395" s="23" t="str">
        <f t="array" ref="D395">IF(E395="","",XLOOKUP(E395,selector_19,selector_19_ids,""))</f>
        <v/>
      </c>
      <c r="E395" s="25"/>
      <c r="F395" s="14"/>
      <c r="G395" s="23" t="str">
        <f t="array" ref="G395">IF(H395="","",XLOOKUP(H395,selector_10,selector_10_ids,""))</f>
        <v/>
      </c>
      <c r="H395" s="25"/>
      <c r="I395" s="23" t="str">
        <f t="array" ref="I395">IF(J395="","",XLOOKUP(J395,selector_02,selector_02_ids,""))</f>
        <v/>
      </c>
      <c r="J395" s="25"/>
      <c r="K395" s="14"/>
      <c r="L395" s="14"/>
      <c r="M395" s="14"/>
      <c r="N395" s="14"/>
      <c r="O395" s="14"/>
      <c r="P395" s="14"/>
      <c r="Q395" s="14"/>
      <c r="R395" s="23" t="str">
        <f t="array" ref="R395">IF(S395="","",XLOOKUP(S395,selector_21,selector_21_ids,""))</f>
        <v/>
      </c>
      <c r="S395" s="25"/>
      <c r="T395" s="14"/>
      <c r="U395" s="23" t="str">
        <f t="array" ref="U395">IF(V395="","",XLOOKUP(V395,selector_04,selector_04_ids,""))</f>
        <v/>
      </c>
      <c r="V395" s="25"/>
      <c r="W395" s="14"/>
      <c r="X395" s="27"/>
      <c r="Y395" s="14"/>
    </row>
    <row r="396">
      <c r="A396" s="14"/>
      <c r="B396" s="23" t="str">
        <f>IF($A396="","",'Система'!$B$4)</f>
        <v/>
      </c>
      <c r="C396" s="14"/>
      <c r="D396" s="23" t="str">
        <f t="array" ref="D396">IF(E396="","",XLOOKUP(E396,selector_19,selector_19_ids,""))</f>
        <v/>
      </c>
      <c r="E396" s="25"/>
      <c r="F396" s="14"/>
      <c r="G396" s="23" t="str">
        <f t="array" ref="G396">IF(H396="","",XLOOKUP(H396,selector_10,selector_10_ids,""))</f>
        <v/>
      </c>
      <c r="H396" s="25"/>
      <c r="I396" s="23" t="str">
        <f t="array" ref="I396">IF(J396="","",XLOOKUP(J396,selector_02,selector_02_ids,""))</f>
        <v/>
      </c>
      <c r="J396" s="25"/>
      <c r="K396" s="14"/>
      <c r="L396" s="14"/>
      <c r="M396" s="14"/>
      <c r="N396" s="14"/>
      <c r="O396" s="14"/>
      <c r="P396" s="14"/>
      <c r="Q396" s="14"/>
      <c r="R396" s="23" t="str">
        <f t="array" ref="R396">IF(S396="","",XLOOKUP(S396,selector_21,selector_21_ids,""))</f>
        <v/>
      </c>
      <c r="S396" s="25"/>
      <c r="T396" s="14"/>
      <c r="U396" s="23" t="str">
        <f t="array" ref="U396">IF(V396="","",XLOOKUP(V396,selector_04,selector_04_ids,""))</f>
        <v/>
      </c>
      <c r="V396" s="25"/>
      <c r="W396" s="14"/>
      <c r="X396" s="27"/>
      <c r="Y396" s="14"/>
    </row>
    <row r="397">
      <c r="A397" s="14"/>
      <c r="B397" s="23" t="str">
        <f>IF($A397="","",'Система'!$B$4)</f>
        <v/>
      </c>
      <c r="C397" s="14"/>
      <c r="D397" s="23" t="str">
        <f t="array" ref="D397">IF(E397="","",XLOOKUP(E397,selector_19,selector_19_ids,""))</f>
        <v/>
      </c>
      <c r="E397" s="25"/>
      <c r="F397" s="14"/>
      <c r="G397" s="23" t="str">
        <f t="array" ref="G397">IF(H397="","",XLOOKUP(H397,selector_10,selector_10_ids,""))</f>
        <v/>
      </c>
      <c r="H397" s="25"/>
      <c r="I397" s="23" t="str">
        <f t="array" ref="I397">IF(J397="","",XLOOKUP(J397,selector_02,selector_02_ids,""))</f>
        <v/>
      </c>
      <c r="J397" s="25"/>
      <c r="K397" s="14"/>
      <c r="L397" s="14"/>
      <c r="M397" s="14"/>
      <c r="N397" s="14"/>
      <c r="O397" s="14"/>
      <c r="P397" s="14"/>
      <c r="Q397" s="14"/>
      <c r="R397" s="23" t="str">
        <f t="array" ref="R397">IF(S397="","",XLOOKUP(S397,selector_21,selector_21_ids,""))</f>
        <v/>
      </c>
      <c r="S397" s="25"/>
      <c r="T397" s="14"/>
      <c r="U397" s="23" t="str">
        <f t="array" ref="U397">IF(V397="","",XLOOKUP(V397,selector_04,selector_04_ids,""))</f>
        <v/>
      </c>
      <c r="V397" s="25"/>
      <c r="W397" s="14"/>
      <c r="X397" s="27"/>
      <c r="Y397" s="14"/>
    </row>
    <row r="398">
      <c r="A398" s="14"/>
      <c r="B398" s="23" t="str">
        <f>IF($A398="","",'Система'!$B$4)</f>
        <v/>
      </c>
      <c r="C398" s="14"/>
      <c r="D398" s="23" t="str">
        <f t="array" ref="D398">IF(E398="","",XLOOKUP(E398,selector_19,selector_19_ids,""))</f>
        <v/>
      </c>
      <c r="E398" s="25"/>
      <c r="F398" s="14"/>
      <c r="G398" s="23" t="str">
        <f t="array" ref="G398">IF(H398="","",XLOOKUP(H398,selector_10,selector_10_ids,""))</f>
        <v/>
      </c>
      <c r="H398" s="25"/>
      <c r="I398" s="23" t="str">
        <f t="array" ref="I398">IF(J398="","",XLOOKUP(J398,selector_02,selector_02_ids,""))</f>
        <v/>
      </c>
      <c r="J398" s="25"/>
      <c r="K398" s="14"/>
      <c r="L398" s="14"/>
      <c r="M398" s="14"/>
      <c r="N398" s="14"/>
      <c r="O398" s="14"/>
      <c r="P398" s="14"/>
      <c r="Q398" s="14"/>
      <c r="R398" s="23" t="str">
        <f t="array" ref="R398">IF(S398="","",XLOOKUP(S398,selector_21,selector_21_ids,""))</f>
        <v/>
      </c>
      <c r="S398" s="25"/>
      <c r="T398" s="14"/>
      <c r="U398" s="23" t="str">
        <f t="array" ref="U398">IF(V398="","",XLOOKUP(V398,selector_04,selector_04_ids,""))</f>
        <v/>
      </c>
      <c r="V398" s="25"/>
      <c r="W398" s="14"/>
      <c r="X398" s="27"/>
      <c r="Y398" s="14"/>
    </row>
    <row r="399">
      <c r="A399" s="14"/>
      <c r="B399" s="23" t="str">
        <f>IF($A399="","",'Система'!$B$4)</f>
        <v/>
      </c>
      <c r="C399" s="14"/>
      <c r="D399" s="23" t="str">
        <f t="array" ref="D399">IF(E399="","",XLOOKUP(E399,selector_19,selector_19_ids,""))</f>
        <v/>
      </c>
      <c r="E399" s="25"/>
      <c r="F399" s="14"/>
      <c r="G399" s="23" t="str">
        <f t="array" ref="G399">IF(H399="","",XLOOKUP(H399,selector_10,selector_10_ids,""))</f>
        <v/>
      </c>
      <c r="H399" s="25"/>
      <c r="I399" s="23" t="str">
        <f t="array" ref="I399">IF(J399="","",XLOOKUP(J399,selector_02,selector_02_ids,""))</f>
        <v/>
      </c>
      <c r="J399" s="25"/>
      <c r="K399" s="14"/>
      <c r="L399" s="14"/>
      <c r="M399" s="14"/>
      <c r="N399" s="14"/>
      <c r="O399" s="14"/>
      <c r="P399" s="14"/>
      <c r="Q399" s="14"/>
      <c r="R399" s="23" t="str">
        <f t="array" ref="R399">IF(S399="","",XLOOKUP(S399,selector_21,selector_21_ids,""))</f>
        <v/>
      </c>
      <c r="S399" s="25"/>
      <c r="T399" s="14"/>
      <c r="U399" s="23" t="str">
        <f t="array" ref="U399">IF(V399="","",XLOOKUP(V399,selector_04,selector_04_ids,""))</f>
        <v/>
      </c>
      <c r="V399" s="25"/>
      <c r="W399" s="14"/>
      <c r="X399" s="27"/>
      <c r="Y399" s="14"/>
    </row>
    <row r="400">
      <c r="A400" s="14"/>
      <c r="B400" s="23" t="str">
        <f>IF($A400="","",'Система'!$B$4)</f>
        <v/>
      </c>
      <c r="C400" s="14"/>
      <c r="D400" s="23" t="str">
        <f t="array" ref="D400">IF(E400="","",XLOOKUP(E400,selector_19,selector_19_ids,""))</f>
        <v/>
      </c>
      <c r="E400" s="25"/>
      <c r="F400" s="14"/>
      <c r="G400" s="23" t="str">
        <f t="array" ref="G400">IF(H400="","",XLOOKUP(H400,selector_10,selector_10_ids,""))</f>
        <v/>
      </c>
      <c r="H400" s="25"/>
      <c r="I400" s="23" t="str">
        <f t="array" ref="I400">IF(J400="","",XLOOKUP(J400,selector_02,selector_02_ids,""))</f>
        <v/>
      </c>
      <c r="J400" s="25"/>
      <c r="K400" s="14"/>
      <c r="L400" s="14"/>
      <c r="M400" s="14"/>
      <c r="N400" s="14"/>
      <c r="O400" s="14"/>
      <c r="P400" s="14"/>
      <c r="Q400" s="14"/>
      <c r="R400" s="23" t="str">
        <f t="array" ref="R400">IF(S400="","",XLOOKUP(S400,selector_21,selector_21_ids,""))</f>
        <v/>
      </c>
      <c r="S400" s="25"/>
      <c r="T400" s="14"/>
      <c r="U400" s="23" t="str">
        <f t="array" ref="U400">IF(V400="","",XLOOKUP(V400,selector_04,selector_04_ids,""))</f>
        <v/>
      </c>
      <c r="V400" s="25"/>
      <c r="W400" s="14"/>
      <c r="X400" s="27"/>
      <c r="Y400" s="14"/>
    </row>
    <row r="401">
      <c r="A401" s="14"/>
      <c r="B401" s="23" t="str">
        <f>IF($A401="","",'Система'!$B$4)</f>
        <v/>
      </c>
      <c r="C401" s="14"/>
      <c r="D401" s="23" t="str">
        <f t="array" ref="D401">IF(E401="","",XLOOKUP(E401,selector_19,selector_19_ids,""))</f>
        <v/>
      </c>
      <c r="E401" s="25"/>
      <c r="F401" s="14"/>
      <c r="G401" s="23" t="str">
        <f t="array" ref="G401">IF(H401="","",XLOOKUP(H401,selector_10,selector_10_ids,""))</f>
        <v/>
      </c>
      <c r="H401" s="25"/>
      <c r="I401" s="23" t="str">
        <f t="array" ref="I401">IF(J401="","",XLOOKUP(J401,selector_02,selector_02_ids,""))</f>
        <v/>
      </c>
      <c r="J401" s="25"/>
      <c r="K401" s="14"/>
      <c r="L401" s="14"/>
      <c r="M401" s="14"/>
      <c r="N401" s="14"/>
      <c r="O401" s="14"/>
      <c r="P401" s="14"/>
      <c r="Q401" s="14"/>
      <c r="R401" s="23" t="str">
        <f t="array" ref="R401">IF(S401="","",XLOOKUP(S401,selector_21,selector_21_ids,""))</f>
        <v/>
      </c>
      <c r="S401" s="25"/>
      <c r="T401" s="14"/>
      <c r="U401" s="23" t="str">
        <f t="array" ref="U401">IF(V401="","",XLOOKUP(V401,selector_04,selector_04_ids,""))</f>
        <v/>
      </c>
      <c r="V401" s="25"/>
      <c r="W401" s="14"/>
      <c r="X401" s="27"/>
      <c r="Y401" s="14"/>
    </row>
    <row r="402">
      <c r="A402" s="14"/>
      <c r="B402" s="23" t="str">
        <f>IF($A402="","",'Система'!$B$4)</f>
        <v/>
      </c>
      <c r="C402" s="14"/>
      <c r="D402" s="23" t="str">
        <f t="array" ref="D402">IF(E402="","",XLOOKUP(E402,selector_19,selector_19_ids,""))</f>
        <v/>
      </c>
      <c r="E402" s="25"/>
      <c r="F402" s="14"/>
      <c r="G402" s="23" t="str">
        <f t="array" ref="G402">IF(H402="","",XLOOKUP(H402,selector_10,selector_10_ids,""))</f>
        <v/>
      </c>
      <c r="H402" s="25"/>
      <c r="I402" s="23" t="str">
        <f t="array" ref="I402">IF(J402="","",XLOOKUP(J402,selector_02,selector_02_ids,""))</f>
        <v/>
      </c>
      <c r="J402" s="25"/>
      <c r="K402" s="14"/>
      <c r="L402" s="14"/>
      <c r="M402" s="14"/>
      <c r="N402" s="14"/>
      <c r="O402" s="14"/>
      <c r="P402" s="14"/>
      <c r="Q402" s="14"/>
      <c r="R402" s="23" t="str">
        <f t="array" ref="R402">IF(S402="","",XLOOKUP(S402,selector_21,selector_21_ids,""))</f>
        <v/>
      </c>
      <c r="S402" s="25"/>
      <c r="T402" s="14"/>
      <c r="U402" s="23" t="str">
        <f t="array" ref="U402">IF(V402="","",XLOOKUP(V402,selector_04,selector_04_ids,""))</f>
        <v/>
      </c>
      <c r="V402" s="25"/>
      <c r="W402" s="14"/>
      <c r="X402" s="27"/>
      <c r="Y402" s="14"/>
    </row>
    <row r="403">
      <c r="A403" s="14"/>
      <c r="B403" s="23" t="str">
        <f>IF($A403="","",'Система'!$B$4)</f>
        <v/>
      </c>
      <c r="C403" s="14"/>
      <c r="D403" s="23" t="str">
        <f t="array" ref="D403">IF(E403="","",XLOOKUP(E403,selector_19,selector_19_ids,""))</f>
        <v/>
      </c>
      <c r="E403" s="25"/>
      <c r="F403" s="14"/>
      <c r="G403" s="23" t="str">
        <f t="array" ref="G403">IF(H403="","",XLOOKUP(H403,selector_10,selector_10_ids,""))</f>
        <v/>
      </c>
      <c r="H403" s="25"/>
      <c r="I403" s="23" t="str">
        <f t="array" ref="I403">IF(J403="","",XLOOKUP(J403,selector_02,selector_02_ids,""))</f>
        <v/>
      </c>
      <c r="J403" s="25"/>
      <c r="K403" s="14"/>
      <c r="L403" s="14"/>
      <c r="M403" s="14"/>
      <c r="N403" s="14"/>
      <c r="O403" s="14"/>
      <c r="P403" s="14"/>
      <c r="Q403" s="14"/>
      <c r="R403" s="23" t="str">
        <f t="array" ref="R403">IF(S403="","",XLOOKUP(S403,selector_21,selector_21_ids,""))</f>
        <v/>
      </c>
      <c r="S403" s="25"/>
      <c r="T403" s="14"/>
      <c r="U403" s="23" t="str">
        <f t="array" ref="U403">IF(V403="","",XLOOKUP(V403,selector_04,selector_04_ids,""))</f>
        <v/>
      </c>
      <c r="V403" s="25"/>
      <c r="W403" s="14"/>
      <c r="X403" s="27"/>
      <c r="Y403" s="14"/>
    </row>
    <row r="404">
      <c r="A404" s="14"/>
      <c r="B404" s="23" t="str">
        <f>IF($A404="","",'Система'!$B$4)</f>
        <v/>
      </c>
      <c r="C404" s="14"/>
      <c r="D404" s="23" t="str">
        <f t="array" ref="D404">IF(E404="","",XLOOKUP(E404,selector_19,selector_19_ids,""))</f>
        <v/>
      </c>
      <c r="E404" s="25"/>
      <c r="F404" s="14"/>
      <c r="G404" s="23" t="str">
        <f t="array" ref="G404">IF(H404="","",XLOOKUP(H404,selector_10,selector_10_ids,""))</f>
        <v/>
      </c>
      <c r="H404" s="25"/>
      <c r="I404" s="23" t="str">
        <f t="array" ref="I404">IF(J404="","",XLOOKUP(J404,selector_02,selector_02_ids,""))</f>
        <v/>
      </c>
      <c r="J404" s="25"/>
      <c r="K404" s="14"/>
      <c r="L404" s="14"/>
      <c r="M404" s="14"/>
      <c r="N404" s="14"/>
      <c r="O404" s="14"/>
      <c r="P404" s="14"/>
      <c r="Q404" s="14"/>
      <c r="R404" s="23" t="str">
        <f t="array" ref="R404">IF(S404="","",XLOOKUP(S404,selector_21,selector_21_ids,""))</f>
        <v/>
      </c>
      <c r="S404" s="25"/>
      <c r="T404" s="14"/>
      <c r="U404" s="23" t="str">
        <f t="array" ref="U404">IF(V404="","",XLOOKUP(V404,selector_04,selector_04_ids,""))</f>
        <v/>
      </c>
      <c r="V404" s="25"/>
      <c r="W404" s="14"/>
      <c r="X404" s="27"/>
      <c r="Y404" s="14"/>
    </row>
    <row r="405">
      <c r="A405" s="14"/>
      <c r="B405" s="23" t="str">
        <f>IF($A405="","",'Система'!$B$4)</f>
        <v/>
      </c>
      <c r="C405" s="14"/>
      <c r="D405" s="23" t="str">
        <f t="array" ref="D405">IF(E405="","",XLOOKUP(E405,selector_19,selector_19_ids,""))</f>
        <v/>
      </c>
      <c r="E405" s="25"/>
      <c r="F405" s="14"/>
      <c r="G405" s="23" t="str">
        <f t="array" ref="G405">IF(H405="","",XLOOKUP(H405,selector_10,selector_10_ids,""))</f>
        <v/>
      </c>
      <c r="H405" s="25"/>
      <c r="I405" s="23" t="str">
        <f t="array" ref="I405">IF(J405="","",XLOOKUP(J405,selector_02,selector_02_ids,""))</f>
        <v/>
      </c>
      <c r="J405" s="25"/>
      <c r="K405" s="14"/>
      <c r="L405" s="14"/>
      <c r="M405" s="14"/>
      <c r="N405" s="14"/>
      <c r="O405" s="14"/>
      <c r="P405" s="14"/>
      <c r="Q405" s="14"/>
      <c r="R405" s="23" t="str">
        <f t="array" ref="R405">IF(S405="","",XLOOKUP(S405,selector_21,selector_21_ids,""))</f>
        <v/>
      </c>
      <c r="S405" s="25"/>
      <c r="T405" s="14"/>
      <c r="U405" s="23" t="str">
        <f t="array" ref="U405">IF(V405="","",XLOOKUP(V405,selector_04,selector_04_ids,""))</f>
        <v/>
      </c>
      <c r="V405" s="25"/>
      <c r="W405" s="14"/>
      <c r="X405" s="27"/>
      <c r="Y405" s="14"/>
    </row>
    <row r="406">
      <c r="A406" s="14"/>
      <c r="B406" s="23" t="str">
        <f>IF($A406="","",'Система'!$B$4)</f>
        <v/>
      </c>
      <c r="C406" s="14"/>
      <c r="D406" s="23" t="str">
        <f t="array" ref="D406">IF(E406="","",XLOOKUP(E406,selector_19,selector_19_ids,""))</f>
        <v/>
      </c>
      <c r="E406" s="25"/>
      <c r="F406" s="14"/>
      <c r="G406" s="23" t="str">
        <f t="array" ref="G406">IF(H406="","",XLOOKUP(H406,selector_10,selector_10_ids,""))</f>
        <v/>
      </c>
      <c r="H406" s="25"/>
      <c r="I406" s="23" t="str">
        <f t="array" ref="I406">IF(J406="","",XLOOKUP(J406,selector_02,selector_02_ids,""))</f>
        <v/>
      </c>
      <c r="J406" s="25"/>
      <c r="K406" s="14"/>
      <c r="L406" s="14"/>
      <c r="M406" s="14"/>
      <c r="N406" s="14"/>
      <c r="O406" s="14"/>
      <c r="P406" s="14"/>
      <c r="Q406" s="14"/>
      <c r="R406" s="23" t="str">
        <f t="array" ref="R406">IF(S406="","",XLOOKUP(S406,selector_21,selector_21_ids,""))</f>
        <v/>
      </c>
      <c r="S406" s="25"/>
      <c r="T406" s="14"/>
      <c r="U406" s="23" t="str">
        <f t="array" ref="U406">IF(V406="","",XLOOKUP(V406,selector_04,selector_04_ids,""))</f>
        <v/>
      </c>
      <c r="V406" s="25"/>
      <c r="W406" s="14"/>
      <c r="X406" s="27"/>
      <c r="Y406" s="14"/>
    </row>
    <row r="407">
      <c r="A407" s="14"/>
      <c r="B407" s="23" t="str">
        <f>IF($A407="","",'Система'!$B$4)</f>
        <v/>
      </c>
      <c r="C407" s="14"/>
      <c r="D407" s="23" t="str">
        <f t="array" ref="D407">IF(E407="","",XLOOKUP(E407,selector_19,selector_19_ids,""))</f>
        <v/>
      </c>
      <c r="E407" s="25"/>
      <c r="F407" s="14"/>
      <c r="G407" s="23" t="str">
        <f t="array" ref="G407">IF(H407="","",XLOOKUP(H407,selector_10,selector_10_ids,""))</f>
        <v/>
      </c>
      <c r="H407" s="25"/>
      <c r="I407" s="23" t="str">
        <f t="array" ref="I407">IF(J407="","",XLOOKUP(J407,selector_02,selector_02_ids,""))</f>
        <v/>
      </c>
      <c r="J407" s="25"/>
      <c r="K407" s="14"/>
      <c r="L407" s="14"/>
      <c r="M407" s="14"/>
      <c r="N407" s="14"/>
      <c r="O407" s="14"/>
      <c r="P407" s="14"/>
      <c r="Q407" s="14"/>
      <c r="R407" s="23" t="str">
        <f t="array" ref="R407">IF(S407="","",XLOOKUP(S407,selector_21,selector_21_ids,""))</f>
        <v/>
      </c>
      <c r="S407" s="25"/>
      <c r="T407" s="14"/>
      <c r="U407" s="23" t="str">
        <f t="array" ref="U407">IF(V407="","",XLOOKUP(V407,selector_04,selector_04_ids,""))</f>
        <v/>
      </c>
      <c r="V407" s="25"/>
      <c r="W407" s="14"/>
      <c r="X407" s="27"/>
      <c r="Y407" s="14"/>
    </row>
    <row r="408">
      <c r="A408" s="14"/>
      <c r="B408" s="23" t="str">
        <f>IF($A408="","",'Система'!$B$4)</f>
        <v/>
      </c>
      <c r="C408" s="14"/>
      <c r="D408" s="23" t="str">
        <f t="array" ref="D408">IF(E408="","",XLOOKUP(E408,selector_19,selector_19_ids,""))</f>
        <v/>
      </c>
      <c r="E408" s="25"/>
      <c r="F408" s="14"/>
      <c r="G408" s="23" t="str">
        <f t="array" ref="G408">IF(H408="","",XLOOKUP(H408,selector_10,selector_10_ids,""))</f>
        <v/>
      </c>
      <c r="H408" s="25"/>
      <c r="I408" s="23" t="str">
        <f t="array" ref="I408">IF(J408="","",XLOOKUP(J408,selector_02,selector_02_ids,""))</f>
        <v/>
      </c>
      <c r="J408" s="25"/>
      <c r="K408" s="14"/>
      <c r="L408" s="14"/>
      <c r="M408" s="14"/>
      <c r="N408" s="14"/>
      <c r="O408" s="14"/>
      <c r="P408" s="14"/>
      <c r="Q408" s="14"/>
      <c r="R408" s="23" t="str">
        <f t="array" ref="R408">IF(S408="","",XLOOKUP(S408,selector_21,selector_21_ids,""))</f>
        <v/>
      </c>
      <c r="S408" s="25"/>
      <c r="T408" s="14"/>
      <c r="U408" s="23" t="str">
        <f t="array" ref="U408">IF(V408="","",XLOOKUP(V408,selector_04,selector_04_ids,""))</f>
        <v/>
      </c>
      <c r="V408" s="25"/>
      <c r="W408" s="14"/>
      <c r="X408" s="27"/>
      <c r="Y408" s="14"/>
    </row>
    <row r="409">
      <c r="A409" s="14"/>
      <c r="B409" s="23" t="str">
        <f>IF($A409="","",'Система'!$B$4)</f>
        <v/>
      </c>
      <c r="C409" s="14"/>
      <c r="D409" s="23" t="str">
        <f t="array" ref="D409">IF(E409="","",XLOOKUP(E409,selector_19,selector_19_ids,""))</f>
        <v/>
      </c>
      <c r="E409" s="25"/>
      <c r="F409" s="14"/>
      <c r="G409" s="23" t="str">
        <f t="array" ref="G409">IF(H409="","",XLOOKUP(H409,selector_10,selector_10_ids,""))</f>
        <v/>
      </c>
      <c r="H409" s="25"/>
      <c r="I409" s="23" t="str">
        <f t="array" ref="I409">IF(J409="","",XLOOKUP(J409,selector_02,selector_02_ids,""))</f>
        <v/>
      </c>
      <c r="J409" s="25"/>
      <c r="K409" s="14"/>
      <c r="L409" s="14"/>
      <c r="M409" s="14"/>
      <c r="N409" s="14"/>
      <c r="O409" s="14"/>
      <c r="P409" s="14"/>
      <c r="Q409" s="14"/>
      <c r="R409" s="23" t="str">
        <f t="array" ref="R409">IF(S409="","",XLOOKUP(S409,selector_21,selector_21_ids,""))</f>
        <v/>
      </c>
      <c r="S409" s="25"/>
      <c r="T409" s="14"/>
      <c r="U409" s="23" t="str">
        <f t="array" ref="U409">IF(V409="","",XLOOKUP(V409,selector_04,selector_04_ids,""))</f>
        <v/>
      </c>
      <c r="V409" s="25"/>
      <c r="W409" s="14"/>
      <c r="X409" s="27"/>
      <c r="Y409" s="14"/>
    </row>
    <row r="410">
      <c r="A410" s="14"/>
      <c r="B410" s="23" t="str">
        <f>IF($A410="","",'Система'!$B$4)</f>
        <v/>
      </c>
      <c r="C410" s="14"/>
      <c r="D410" s="23" t="str">
        <f t="array" ref="D410">IF(E410="","",XLOOKUP(E410,selector_19,selector_19_ids,""))</f>
        <v/>
      </c>
      <c r="E410" s="25"/>
      <c r="F410" s="14"/>
      <c r="G410" s="23" t="str">
        <f t="array" ref="G410">IF(H410="","",XLOOKUP(H410,selector_10,selector_10_ids,""))</f>
        <v/>
      </c>
      <c r="H410" s="25"/>
      <c r="I410" s="23" t="str">
        <f t="array" ref="I410">IF(J410="","",XLOOKUP(J410,selector_02,selector_02_ids,""))</f>
        <v/>
      </c>
      <c r="J410" s="25"/>
      <c r="K410" s="14"/>
      <c r="L410" s="14"/>
      <c r="M410" s="14"/>
      <c r="N410" s="14"/>
      <c r="O410" s="14"/>
      <c r="P410" s="14"/>
      <c r="Q410" s="14"/>
      <c r="R410" s="23" t="str">
        <f t="array" ref="R410">IF(S410="","",XLOOKUP(S410,selector_21,selector_21_ids,""))</f>
        <v/>
      </c>
      <c r="S410" s="25"/>
      <c r="T410" s="14"/>
      <c r="U410" s="23" t="str">
        <f t="array" ref="U410">IF(V410="","",XLOOKUP(V410,selector_04,selector_04_ids,""))</f>
        <v/>
      </c>
      <c r="V410" s="25"/>
      <c r="W410" s="14"/>
      <c r="X410" s="27"/>
      <c r="Y410" s="14"/>
    </row>
    <row r="411">
      <c r="A411" s="14"/>
      <c r="B411" s="23" t="str">
        <f>IF($A411="","",'Система'!$B$4)</f>
        <v/>
      </c>
      <c r="C411" s="14"/>
      <c r="D411" s="23" t="str">
        <f t="array" ref="D411">IF(E411="","",XLOOKUP(E411,selector_19,selector_19_ids,""))</f>
        <v/>
      </c>
      <c r="E411" s="25"/>
      <c r="F411" s="14"/>
      <c r="G411" s="23" t="str">
        <f t="array" ref="G411">IF(H411="","",XLOOKUP(H411,selector_10,selector_10_ids,""))</f>
        <v/>
      </c>
      <c r="H411" s="25"/>
      <c r="I411" s="23" t="str">
        <f t="array" ref="I411">IF(J411="","",XLOOKUP(J411,selector_02,selector_02_ids,""))</f>
        <v/>
      </c>
      <c r="J411" s="25"/>
      <c r="K411" s="14"/>
      <c r="L411" s="14"/>
      <c r="M411" s="14"/>
      <c r="N411" s="14"/>
      <c r="O411" s="14"/>
      <c r="P411" s="14"/>
      <c r="Q411" s="14"/>
      <c r="R411" s="23" t="str">
        <f t="array" ref="R411">IF(S411="","",XLOOKUP(S411,selector_21,selector_21_ids,""))</f>
        <v/>
      </c>
      <c r="S411" s="25"/>
      <c r="T411" s="14"/>
      <c r="U411" s="23" t="str">
        <f t="array" ref="U411">IF(V411="","",XLOOKUP(V411,selector_04,selector_04_ids,""))</f>
        <v/>
      </c>
      <c r="V411" s="25"/>
      <c r="W411" s="14"/>
      <c r="X411" s="27"/>
      <c r="Y411" s="14"/>
    </row>
    <row r="412">
      <c r="A412" s="14"/>
      <c r="B412" s="23" t="str">
        <f>IF($A412="","",'Система'!$B$4)</f>
        <v/>
      </c>
      <c r="C412" s="14"/>
      <c r="D412" s="23" t="str">
        <f t="array" ref="D412">IF(E412="","",XLOOKUP(E412,selector_19,selector_19_ids,""))</f>
        <v/>
      </c>
      <c r="E412" s="25"/>
      <c r="F412" s="14"/>
      <c r="G412" s="23" t="str">
        <f t="array" ref="G412">IF(H412="","",XLOOKUP(H412,selector_10,selector_10_ids,""))</f>
        <v/>
      </c>
      <c r="H412" s="25"/>
      <c r="I412" s="23" t="str">
        <f t="array" ref="I412">IF(J412="","",XLOOKUP(J412,selector_02,selector_02_ids,""))</f>
        <v/>
      </c>
      <c r="J412" s="25"/>
      <c r="K412" s="14"/>
      <c r="L412" s="14"/>
      <c r="M412" s="14"/>
      <c r="N412" s="14"/>
      <c r="O412" s="14"/>
      <c r="P412" s="14"/>
      <c r="Q412" s="14"/>
      <c r="R412" s="23" t="str">
        <f t="array" ref="R412">IF(S412="","",XLOOKUP(S412,selector_21,selector_21_ids,""))</f>
        <v/>
      </c>
      <c r="S412" s="25"/>
      <c r="T412" s="14"/>
      <c r="U412" s="23" t="str">
        <f t="array" ref="U412">IF(V412="","",XLOOKUP(V412,selector_04,selector_04_ids,""))</f>
        <v/>
      </c>
      <c r="V412" s="25"/>
      <c r="W412" s="14"/>
      <c r="X412" s="27"/>
      <c r="Y412" s="14"/>
    </row>
    <row r="413">
      <c r="A413" s="14"/>
      <c r="B413" s="23" t="str">
        <f>IF($A413="","",'Система'!$B$4)</f>
        <v/>
      </c>
      <c r="C413" s="14"/>
      <c r="D413" s="23" t="str">
        <f t="array" ref="D413">IF(E413="","",XLOOKUP(E413,selector_19,selector_19_ids,""))</f>
        <v/>
      </c>
      <c r="E413" s="25"/>
      <c r="F413" s="14"/>
      <c r="G413" s="23" t="str">
        <f t="array" ref="G413">IF(H413="","",XLOOKUP(H413,selector_10,selector_10_ids,""))</f>
        <v/>
      </c>
      <c r="H413" s="25"/>
      <c r="I413" s="23" t="str">
        <f t="array" ref="I413">IF(J413="","",XLOOKUP(J413,selector_02,selector_02_ids,""))</f>
        <v/>
      </c>
      <c r="J413" s="25"/>
      <c r="K413" s="14"/>
      <c r="L413" s="14"/>
      <c r="M413" s="14"/>
      <c r="N413" s="14"/>
      <c r="O413" s="14"/>
      <c r="P413" s="14"/>
      <c r="Q413" s="14"/>
      <c r="R413" s="23" t="str">
        <f t="array" ref="R413">IF(S413="","",XLOOKUP(S413,selector_21,selector_21_ids,""))</f>
        <v/>
      </c>
      <c r="S413" s="25"/>
      <c r="T413" s="14"/>
      <c r="U413" s="23" t="str">
        <f t="array" ref="U413">IF(V413="","",XLOOKUP(V413,selector_04,selector_04_ids,""))</f>
        <v/>
      </c>
      <c r="V413" s="25"/>
      <c r="W413" s="14"/>
      <c r="X413" s="27"/>
      <c r="Y413" s="14"/>
    </row>
    <row r="414">
      <c r="A414" s="14"/>
      <c r="B414" s="23" t="str">
        <f>IF($A414="","",'Система'!$B$4)</f>
        <v/>
      </c>
      <c r="C414" s="14"/>
      <c r="D414" s="23" t="str">
        <f t="array" ref="D414">IF(E414="","",XLOOKUP(E414,selector_19,selector_19_ids,""))</f>
        <v/>
      </c>
      <c r="E414" s="25"/>
      <c r="F414" s="14"/>
      <c r="G414" s="23" t="str">
        <f t="array" ref="G414">IF(H414="","",XLOOKUP(H414,selector_10,selector_10_ids,""))</f>
        <v/>
      </c>
      <c r="H414" s="25"/>
      <c r="I414" s="23" t="str">
        <f t="array" ref="I414">IF(J414="","",XLOOKUP(J414,selector_02,selector_02_ids,""))</f>
        <v/>
      </c>
      <c r="J414" s="25"/>
      <c r="K414" s="14"/>
      <c r="L414" s="14"/>
      <c r="M414" s="14"/>
      <c r="N414" s="14"/>
      <c r="O414" s="14"/>
      <c r="P414" s="14"/>
      <c r="Q414" s="14"/>
      <c r="R414" s="23" t="str">
        <f t="array" ref="R414">IF(S414="","",XLOOKUP(S414,selector_21,selector_21_ids,""))</f>
        <v/>
      </c>
      <c r="S414" s="25"/>
      <c r="T414" s="14"/>
      <c r="U414" s="23" t="str">
        <f t="array" ref="U414">IF(V414="","",XLOOKUP(V414,selector_04,selector_04_ids,""))</f>
        <v/>
      </c>
      <c r="V414" s="25"/>
      <c r="W414" s="14"/>
      <c r="X414" s="27"/>
      <c r="Y414" s="14"/>
    </row>
    <row r="415">
      <c r="A415" s="14"/>
      <c r="B415" s="23" t="str">
        <f>IF($A415="","",'Система'!$B$4)</f>
        <v/>
      </c>
      <c r="C415" s="14"/>
      <c r="D415" s="23" t="str">
        <f t="array" ref="D415">IF(E415="","",XLOOKUP(E415,selector_19,selector_19_ids,""))</f>
        <v/>
      </c>
      <c r="E415" s="25"/>
      <c r="F415" s="14"/>
      <c r="G415" s="23" t="str">
        <f t="array" ref="G415">IF(H415="","",XLOOKUP(H415,selector_10,selector_10_ids,""))</f>
        <v/>
      </c>
      <c r="H415" s="25"/>
      <c r="I415" s="23" t="str">
        <f t="array" ref="I415">IF(J415="","",XLOOKUP(J415,selector_02,selector_02_ids,""))</f>
        <v/>
      </c>
      <c r="J415" s="25"/>
      <c r="K415" s="14"/>
      <c r="L415" s="14"/>
      <c r="M415" s="14"/>
      <c r="N415" s="14"/>
      <c r="O415" s="14"/>
      <c r="P415" s="14"/>
      <c r="Q415" s="14"/>
      <c r="R415" s="23" t="str">
        <f t="array" ref="R415">IF(S415="","",XLOOKUP(S415,selector_21,selector_21_ids,""))</f>
        <v/>
      </c>
      <c r="S415" s="25"/>
      <c r="T415" s="14"/>
      <c r="U415" s="23" t="str">
        <f t="array" ref="U415">IF(V415="","",XLOOKUP(V415,selector_04,selector_04_ids,""))</f>
        <v/>
      </c>
      <c r="V415" s="25"/>
      <c r="W415" s="14"/>
      <c r="X415" s="27"/>
      <c r="Y415" s="14"/>
    </row>
    <row r="416">
      <c r="A416" s="14"/>
      <c r="B416" s="23" t="str">
        <f>IF($A416="","",'Система'!$B$4)</f>
        <v/>
      </c>
      <c r="C416" s="14"/>
      <c r="D416" s="23" t="str">
        <f t="array" ref="D416">IF(E416="","",XLOOKUP(E416,selector_19,selector_19_ids,""))</f>
        <v/>
      </c>
      <c r="E416" s="25"/>
      <c r="F416" s="14"/>
      <c r="G416" s="23" t="str">
        <f t="array" ref="G416">IF(H416="","",XLOOKUP(H416,selector_10,selector_10_ids,""))</f>
        <v/>
      </c>
      <c r="H416" s="25"/>
      <c r="I416" s="23" t="str">
        <f t="array" ref="I416">IF(J416="","",XLOOKUP(J416,selector_02,selector_02_ids,""))</f>
        <v/>
      </c>
      <c r="J416" s="25"/>
      <c r="K416" s="14"/>
      <c r="L416" s="14"/>
      <c r="M416" s="14"/>
      <c r="N416" s="14"/>
      <c r="O416" s="14"/>
      <c r="P416" s="14"/>
      <c r="Q416" s="14"/>
      <c r="R416" s="23" t="str">
        <f t="array" ref="R416">IF(S416="","",XLOOKUP(S416,selector_21,selector_21_ids,""))</f>
        <v/>
      </c>
      <c r="S416" s="25"/>
      <c r="T416" s="14"/>
      <c r="U416" s="23" t="str">
        <f t="array" ref="U416">IF(V416="","",XLOOKUP(V416,selector_04,selector_04_ids,""))</f>
        <v/>
      </c>
      <c r="V416" s="25"/>
      <c r="W416" s="14"/>
      <c r="X416" s="27"/>
      <c r="Y416" s="14"/>
    </row>
    <row r="417">
      <c r="A417" s="14"/>
      <c r="B417" s="23" t="str">
        <f>IF($A417="","",'Система'!$B$4)</f>
        <v/>
      </c>
      <c r="C417" s="14"/>
      <c r="D417" s="23" t="str">
        <f t="array" ref="D417">IF(E417="","",XLOOKUP(E417,selector_19,selector_19_ids,""))</f>
        <v/>
      </c>
      <c r="E417" s="25"/>
      <c r="F417" s="14"/>
      <c r="G417" s="23" t="str">
        <f t="array" ref="G417">IF(H417="","",XLOOKUP(H417,selector_10,selector_10_ids,""))</f>
        <v/>
      </c>
      <c r="H417" s="25"/>
      <c r="I417" s="23" t="str">
        <f t="array" ref="I417">IF(J417="","",XLOOKUP(J417,selector_02,selector_02_ids,""))</f>
        <v/>
      </c>
      <c r="J417" s="25"/>
      <c r="K417" s="14"/>
      <c r="L417" s="14"/>
      <c r="M417" s="14"/>
      <c r="N417" s="14"/>
      <c r="O417" s="14"/>
      <c r="P417" s="14"/>
      <c r="Q417" s="14"/>
      <c r="R417" s="23" t="str">
        <f t="array" ref="R417">IF(S417="","",XLOOKUP(S417,selector_21,selector_21_ids,""))</f>
        <v/>
      </c>
      <c r="S417" s="25"/>
      <c r="T417" s="14"/>
      <c r="U417" s="23" t="str">
        <f t="array" ref="U417">IF(V417="","",XLOOKUP(V417,selector_04,selector_04_ids,""))</f>
        <v/>
      </c>
      <c r="V417" s="25"/>
      <c r="W417" s="14"/>
      <c r="X417" s="27"/>
      <c r="Y417" s="14"/>
    </row>
    <row r="418">
      <c r="A418" s="14"/>
      <c r="B418" s="23" t="str">
        <f>IF($A418="","",'Система'!$B$4)</f>
        <v/>
      </c>
      <c r="C418" s="14"/>
      <c r="D418" s="23" t="str">
        <f t="array" ref="D418">IF(E418="","",XLOOKUP(E418,selector_19,selector_19_ids,""))</f>
        <v/>
      </c>
      <c r="E418" s="25"/>
      <c r="F418" s="14"/>
      <c r="G418" s="23" t="str">
        <f t="array" ref="G418">IF(H418="","",XLOOKUP(H418,selector_10,selector_10_ids,""))</f>
        <v/>
      </c>
      <c r="H418" s="25"/>
      <c r="I418" s="23" t="str">
        <f t="array" ref="I418">IF(J418="","",XLOOKUP(J418,selector_02,selector_02_ids,""))</f>
        <v/>
      </c>
      <c r="J418" s="25"/>
      <c r="K418" s="14"/>
      <c r="L418" s="14"/>
      <c r="M418" s="14"/>
      <c r="N418" s="14"/>
      <c r="O418" s="14"/>
      <c r="P418" s="14"/>
      <c r="Q418" s="14"/>
      <c r="R418" s="23" t="str">
        <f t="array" ref="R418">IF(S418="","",XLOOKUP(S418,selector_21,selector_21_ids,""))</f>
        <v/>
      </c>
      <c r="S418" s="25"/>
      <c r="T418" s="14"/>
      <c r="U418" s="23" t="str">
        <f t="array" ref="U418">IF(V418="","",XLOOKUP(V418,selector_04,selector_04_ids,""))</f>
        <v/>
      </c>
      <c r="V418" s="25"/>
      <c r="W418" s="14"/>
      <c r="X418" s="27"/>
      <c r="Y418" s="14"/>
    </row>
    <row r="419">
      <c r="A419" s="14"/>
      <c r="B419" s="23" t="str">
        <f>IF($A419="","",'Система'!$B$4)</f>
        <v/>
      </c>
      <c r="C419" s="14"/>
      <c r="D419" s="23" t="str">
        <f t="array" ref="D419">IF(E419="","",XLOOKUP(E419,selector_19,selector_19_ids,""))</f>
        <v/>
      </c>
      <c r="E419" s="25"/>
      <c r="F419" s="14"/>
      <c r="G419" s="23" t="str">
        <f t="array" ref="G419">IF(H419="","",XLOOKUP(H419,selector_10,selector_10_ids,""))</f>
        <v/>
      </c>
      <c r="H419" s="25"/>
      <c r="I419" s="23" t="str">
        <f t="array" ref="I419">IF(J419="","",XLOOKUP(J419,selector_02,selector_02_ids,""))</f>
        <v/>
      </c>
      <c r="J419" s="25"/>
      <c r="K419" s="14"/>
      <c r="L419" s="14"/>
      <c r="M419" s="14"/>
      <c r="N419" s="14"/>
      <c r="O419" s="14"/>
      <c r="P419" s="14"/>
      <c r="Q419" s="14"/>
      <c r="R419" s="23" t="str">
        <f t="array" ref="R419">IF(S419="","",XLOOKUP(S419,selector_21,selector_21_ids,""))</f>
        <v/>
      </c>
      <c r="S419" s="25"/>
      <c r="T419" s="14"/>
      <c r="U419" s="23" t="str">
        <f t="array" ref="U419">IF(V419="","",XLOOKUP(V419,selector_04,selector_04_ids,""))</f>
        <v/>
      </c>
      <c r="V419" s="25"/>
      <c r="W419" s="14"/>
      <c r="X419" s="27"/>
      <c r="Y419" s="14"/>
    </row>
    <row r="420">
      <c r="A420" s="14"/>
      <c r="B420" s="23" t="str">
        <f>IF($A420="","",'Система'!$B$4)</f>
        <v/>
      </c>
      <c r="C420" s="14"/>
      <c r="D420" s="23" t="str">
        <f t="array" ref="D420">IF(E420="","",XLOOKUP(E420,selector_19,selector_19_ids,""))</f>
        <v/>
      </c>
      <c r="E420" s="25"/>
      <c r="F420" s="14"/>
      <c r="G420" s="23" t="str">
        <f t="array" ref="G420">IF(H420="","",XLOOKUP(H420,selector_10,selector_10_ids,""))</f>
        <v/>
      </c>
      <c r="H420" s="25"/>
      <c r="I420" s="23" t="str">
        <f t="array" ref="I420">IF(J420="","",XLOOKUP(J420,selector_02,selector_02_ids,""))</f>
        <v/>
      </c>
      <c r="J420" s="25"/>
      <c r="K420" s="14"/>
      <c r="L420" s="14"/>
      <c r="M420" s="14"/>
      <c r="N420" s="14"/>
      <c r="O420" s="14"/>
      <c r="P420" s="14"/>
      <c r="Q420" s="14"/>
      <c r="R420" s="23" t="str">
        <f t="array" ref="R420">IF(S420="","",XLOOKUP(S420,selector_21,selector_21_ids,""))</f>
        <v/>
      </c>
      <c r="S420" s="25"/>
      <c r="T420" s="14"/>
      <c r="U420" s="23" t="str">
        <f t="array" ref="U420">IF(V420="","",XLOOKUP(V420,selector_04,selector_04_ids,""))</f>
        <v/>
      </c>
      <c r="V420" s="25"/>
      <c r="W420" s="14"/>
      <c r="X420" s="27"/>
      <c r="Y420" s="14"/>
    </row>
    <row r="421">
      <c r="A421" s="14"/>
      <c r="B421" s="23" t="str">
        <f>IF($A421="","",'Система'!$B$4)</f>
        <v/>
      </c>
      <c r="C421" s="14"/>
      <c r="D421" s="23" t="str">
        <f t="array" ref="D421">IF(E421="","",XLOOKUP(E421,selector_19,selector_19_ids,""))</f>
        <v/>
      </c>
      <c r="E421" s="25"/>
      <c r="F421" s="14"/>
      <c r="G421" s="23" t="str">
        <f t="array" ref="G421">IF(H421="","",XLOOKUP(H421,selector_10,selector_10_ids,""))</f>
        <v/>
      </c>
      <c r="H421" s="25"/>
      <c r="I421" s="23" t="str">
        <f t="array" ref="I421">IF(J421="","",XLOOKUP(J421,selector_02,selector_02_ids,""))</f>
        <v/>
      </c>
      <c r="J421" s="25"/>
      <c r="K421" s="14"/>
      <c r="L421" s="14"/>
      <c r="M421" s="14"/>
      <c r="N421" s="14"/>
      <c r="O421" s="14"/>
      <c r="P421" s="14"/>
      <c r="Q421" s="14"/>
      <c r="R421" s="23" t="str">
        <f t="array" ref="R421">IF(S421="","",XLOOKUP(S421,selector_21,selector_21_ids,""))</f>
        <v/>
      </c>
      <c r="S421" s="25"/>
      <c r="T421" s="14"/>
      <c r="U421" s="23" t="str">
        <f t="array" ref="U421">IF(V421="","",XLOOKUP(V421,selector_04,selector_04_ids,""))</f>
        <v/>
      </c>
      <c r="V421" s="25"/>
      <c r="W421" s="14"/>
      <c r="X421" s="27"/>
      <c r="Y421" s="14"/>
    </row>
    <row r="422">
      <c r="A422" s="14"/>
      <c r="B422" s="23" t="str">
        <f>IF($A422="","",'Система'!$B$4)</f>
        <v/>
      </c>
      <c r="C422" s="14"/>
      <c r="D422" s="23" t="str">
        <f t="array" ref="D422">IF(E422="","",XLOOKUP(E422,selector_19,selector_19_ids,""))</f>
        <v/>
      </c>
      <c r="E422" s="25"/>
      <c r="F422" s="14"/>
      <c r="G422" s="23" t="str">
        <f t="array" ref="G422">IF(H422="","",XLOOKUP(H422,selector_10,selector_10_ids,""))</f>
        <v/>
      </c>
      <c r="H422" s="25"/>
      <c r="I422" s="23" t="str">
        <f t="array" ref="I422">IF(J422="","",XLOOKUP(J422,selector_02,selector_02_ids,""))</f>
        <v/>
      </c>
      <c r="J422" s="25"/>
      <c r="K422" s="14"/>
      <c r="L422" s="14"/>
      <c r="M422" s="14"/>
      <c r="N422" s="14"/>
      <c r="O422" s="14"/>
      <c r="P422" s="14"/>
      <c r="Q422" s="14"/>
      <c r="R422" s="23" t="str">
        <f t="array" ref="R422">IF(S422="","",XLOOKUP(S422,selector_21,selector_21_ids,""))</f>
        <v/>
      </c>
      <c r="S422" s="25"/>
      <c r="T422" s="14"/>
      <c r="U422" s="23" t="str">
        <f t="array" ref="U422">IF(V422="","",XLOOKUP(V422,selector_04,selector_04_ids,""))</f>
        <v/>
      </c>
      <c r="V422" s="25"/>
      <c r="W422" s="14"/>
      <c r="X422" s="27"/>
      <c r="Y422" s="14"/>
    </row>
    <row r="423">
      <c r="A423" s="14"/>
      <c r="B423" s="23" t="str">
        <f>IF($A423="","",'Система'!$B$4)</f>
        <v/>
      </c>
      <c r="C423" s="14"/>
      <c r="D423" s="23" t="str">
        <f t="array" ref="D423">IF(E423="","",XLOOKUP(E423,selector_19,selector_19_ids,""))</f>
        <v/>
      </c>
      <c r="E423" s="25"/>
      <c r="F423" s="14"/>
      <c r="G423" s="23" t="str">
        <f t="array" ref="G423">IF(H423="","",XLOOKUP(H423,selector_10,selector_10_ids,""))</f>
        <v/>
      </c>
      <c r="H423" s="25"/>
      <c r="I423" s="23" t="str">
        <f t="array" ref="I423">IF(J423="","",XLOOKUP(J423,selector_02,selector_02_ids,""))</f>
        <v/>
      </c>
      <c r="J423" s="25"/>
      <c r="K423" s="14"/>
      <c r="L423" s="14"/>
      <c r="M423" s="14"/>
      <c r="N423" s="14"/>
      <c r="O423" s="14"/>
      <c r="P423" s="14"/>
      <c r="Q423" s="14"/>
      <c r="R423" s="23" t="str">
        <f t="array" ref="R423">IF(S423="","",XLOOKUP(S423,selector_21,selector_21_ids,""))</f>
        <v/>
      </c>
      <c r="S423" s="25"/>
      <c r="T423" s="14"/>
      <c r="U423" s="23" t="str">
        <f t="array" ref="U423">IF(V423="","",XLOOKUP(V423,selector_04,selector_04_ids,""))</f>
        <v/>
      </c>
      <c r="V423" s="25"/>
      <c r="W423" s="14"/>
      <c r="X423" s="27"/>
      <c r="Y423" s="14"/>
    </row>
    <row r="424">
      <c r="A424" s="14"/>
      <c r="B424" s="23" t="str">
        <f>IF($A424="","",'Система'!$B$4)</f>
        <v/>
      </c>
      <c r="C424" s="14"/>
      <c r="D424" s="23" t="str">
        <f t="array" ref="D424">IF(E424="","",XLOOKUP(E424,selector_19,selector_19_ids,""))</f>
        <v/>
      </c>
      <c r="E424" s="25"/>
      <c r="F424" s="14"/>
      <c r="G424" s="23" t="str">
        <f t="array" ref="G424">IF(H424="","",XLOOKUP(H424,selector_10,selector_10_ids,""))</f>
        <v/>
      </c>
      <c r="H424" s="25"/>
      <c r="I424" s="23" t="str">
        <f t="array" ref="I424">IF(J424="","",XLOOKUP(J424,selector_02,selector_02_ids,""))</f>
        <v/>
      </c>
      <c r="J424" s="25"/>
      <c r="K424" s="14"/>
      <c r="L424" s="14"/>
      <c r="M424" s="14"/>
      <c r="N424" s="14"/>
      <c r="O424" s="14"/>
      <c r="P424" s="14"/>
      <c r="Q424" s="14"/>
      <c r="R424" s="23" t="str">
        <f t="array" ref="R424">IF(S424="","",XLOOKUP(S424,selector_21,selector_21_ids,""))</f>
        <v/>
      </c>
      <c r="S424" s="25"/>
      <c r="T424" s="14"/>
      <c r="U424" s="23" t="str">
        <f t="array" ref="U424">IF(V424="","",XLOOKUP(V424,selector_04,selector_04_ids,""))</f>
        <v/>
      </c>
      <c r="V424" s="25"/>
      <c r="W424" s="14"/>
      <c r="X424" s="27"/>
      <c r="Y424" s="14"/>
    </row>
    <row r="425">
      <c r="A425" s="14"/>
      <c r="B425" s="23" t="str">
        <f>IF($A425="","",'Система'!$B$4)</f>
        <v/>
      </c>
      <c r="C425" s="14"/>
      <c r="D425" s="23" t="str">
        <f t="array" ref="D425">IF(E425="","",XLOOKUP(E425,selector_19,selector_19_ids,""))</f>
        <v/>
      </c>
      <c r="E425" s="25"/>
      <c r="F425" s="14"/>
      <c r="G425" s="23" t="str">
        <f t="array" ref="G425">IF(H425="","",XLOOKUP(H425,selector_10,selector_10_ids,""))</f>
        <v/>
      </c>
      <c r="H425" s="25"/>
      <c r="I425" s="23" t="str">
        <f t="array" ref="I425">IF(J425="","",XLOOKUP(J425,selector_02,selector_02_ids,""))</f>
        <v/>
      </c>
      <c r="J425" s="25"/>
      <c r="K425" s="14"/>
      <c r="L425" s="14"/>
      <c r="M425" s="14"/>
      <c r="N425" s="14"/>
      <c r="O425" s="14"/>
      <c r="P425" s="14"/>
      <c r="Q425" s="14"/>
      <c r="R425" s="23" t="str">
        <f t="array" ref="R425">IF(S425="","",XLOOKUP(S425,selector_21,selector_21_ids,""))</f>
        <v/>
      </c>
      <c r="S425" s="25"/>
      <c r="T425" s="14"/>
      <c r="U425" s="23" t="str">
        <f t="array" ref="U425">IF(V425="","",XLOOKUP(V425,selector_04,selector_04_ids,""))</f>
        <v/>
      </c>
      <c r="V425" s="25"/>
      <c r="W425" s="14"/>
      <c r="X425" s="27"/>
      <c r="Y425" s="14"/>
    </row>
    <row r="426">
      <c r="A426" s="14"/>
      <c r="B426" s="23" t="str">
        <f>IF($A426="","",'Система'!$B$4)</f>
        <v/>
      </c>
      <c r="C426" s="14"/>
      <c r="D426" s="23" t="str">
        <f t="array" ref="D426">IF(E426="","",XLOOKUP(E426,selector_19,selector_19_ids,""))</f>
        <v/>
      </c>
      <c r="E426" s="25"/>
      <c r="F426" s="14"/>
      <c r="G426" s="23" t="str">
        <f t="array" ref="G426">IF(H426="","",XLOOKUP(H426,selector_10,selector_10_ids,""))</f>
        <v/>
      </c>
      <c r="H426" s="25"/>
      <c r="I426" s="23" t="str">
        <f t="array" ref="I426">IF(J426="","",XLOOKUP(J426,selector_02,selector_02_ids,""))</f>
        <v/>
      </c>
      <c r="J426" s="25"/>
      <c r="K426" s="14"/>
      <c r="L426" s="14"/>
      <c r="M426" s="14"/>
      <c r="N426" s="14"/>
      <c r="O426" s="14"/>
      <c r="P426" s="14"/>
      <c r="Q426" s="14"/>
      <c r="R426" s="23" t="str">
        <f t="array" ref="R426">IF(S426="","",XLOOKUP(S426,selector_21,selector_21_ids,""))</f>
        <v/>
      </c>
      <c r="S426" s="25"/>
      <c r="T426" s="14"/>
      <c r="U426" s="23" t="str">
        <f t="array" ref="U426">IF(V426="","",XLOOKUP(V426,selector_04,selector_04_ids,""))</f>
        <v/>
      </c>
      <c r="V426" s="25"/>
      <c r="W426" s="14"/>
      <c r="X426" s="27"/>
      <c r="Y426" s="14"/>
    </row>
    <row r="427">
      <c r="A427" s="14"/>
      <c r="B427" s="23" t="str">
        <f>IF($A427="","",'Система'!$B$4)</f>
        <v/>
      </c>
      <c r="C427" s="14"/>
      <c r="D427" s="23" t="str">
        <f t="array" ref="D427">IF(E427="","",XLOOKUP(E427,selector_19,selector_19_ids,""))</f>
        <v/>
      </c>
      <c r="E427" s="25"/>
      <c r="F427" s="14"/>
      <c r="G427" s="23" t="str">
        <f t="array" ref="G427">IF(H427="","",XLOOKUP(H427,selector_10,selector_10_ids,""))</f>
        <v/>
      </c>
      <c r="H427" s="25"/>
      <c r="I427" s="23" t="str">
        <f t="array" ref="I427">IF(J427="","",XLOOKUP(J427,selector_02,selector_02_ids,""))</f>
        <v/>
      </c>
      <c r="J427" s="25"/>
      <c r="K427" s="14"/>
      <c r="L427" s="14"/>
      <c r="M427" s="14"/>
      <c r="N427" s="14"/>
      <c r="O427" s="14"/>
      <c r="P427" s="14"/>
      <c r="Q427" s="14"/>
      <c r="R427" s="23" t="str">
        <f t="array" ref="R427">IF(S427="","",XLOOKUP(S427,selector_21,selector_21_ids,""))</f>
        <v/>
      </c>
      <c r="S427" s="25"/>
      <c r="T427" s="14"/>
      <c r="U427" s="23" t="str">
        <f t="array" ref="U427">IF(V427="","",XLOOKUP(V427,selector_04,selector_04_ids,""))</f>
        <v/>
      </c>
      <c r="V427" s="25"/>
      <c r="W427" s="14"/>
      <c r="X427" s="27"/>
      <c r="Y427" s="14"/>
    </row>
    <row r="428">
      <c r="A428" s="14"/>
      <c r="B428" s="23" t="str">
        <f>IF($A428="","",'Система'!$B$4)</f>
        <v/>
      </c>
      <c r="C428" s="14"/>
      <c r="D428" s="23" t="str">
        <f t="array" ref="D428">IF(E428="","",XLOOKUP(E428,selector_19,selector_19_ids,""))</f>
        <v/>
      </c>
      <c r="E428" s="25"/>
      <c r="F428" s="14"/>
      <c r="G428" s="23" t="str">
        <f t="array" ref="G428">IF(H428="","",XLOOKUP(H428,selector_10,selector_10_ids,""))</f>
        <v/>
      </c>
      <c r="H428" s="25"/>
      <c r="I428" s="23" t="str">
        <f t="array" ref="I428">IF(J428="","",XLOOKUP(J428,selector_02,selector_02_ids,""))</f>
        <v/>
      </c>
      <c r="J428" s="25"/>
      <c r="K428" s="14"/>
      <c r="L428" s="14"/>
      <c r="M428" s="14"/>
      <c r="N428" s="14"/>
      <c r="O428" s="14"/>
      <c r="P428" s="14"/>
      <c r="Q428" s="14"/>
      <c r="R428" s="23" t="str">
        <f t="array" ref="R428">IF(S428="","",XLOOKUP(S428,selector_21,selector_21_ids,""))</f>
        <v/>
      </c>
      <c r="S428" s="25"/>
      <c r="T428" s="14"/>
      <c r="U428" s="23" t="str">
        <f t="array" ref="U428">IF(V428="","",XLOOKUP(V428,selector_04,selector_04_ids,""))</f>
        <v/>
      </c>
      <c r="V428" s="25"/>
      <c r="W428" s="14"/>
      <c r="X428" s="27"/>
      <c r="Y428" s="14"/>
    </row>
    <row r="429">
      <c r="A429" s="14"/>
      <c r="B429" s="23" t="str">
        <f>IF($A429="","",'Система'!$B$4)</f>
        <v/>
      </c>
      <c r="C429" s="14"/>
      <c r="D429" s="23" t="str">
        <f t="array" ref="D429">IF(E429="","",XLOOKUP(E429,selector_19,selector_19_ids,""))</f>
        <v/>
      </c>
      <c r="E429" s="25"/>
      <c r="F429" s="14"/>
      <c r="G429" s="23" t="str">
        <f t="array" ref="G429">IF(H429="","",XLOOKUP(H429,selector_10,selector_10_ids,""))</f>
        <v/>
      </c>
      <c r="H429" s="25"/>
      <c r="I429" s="23" t="str">
        <f t="array" ref="I429">IF(J429="","",XLOOKUP(J429,selector_02,selector_02_ids,""))</f>
        <v/>
      </c>
      <c r="J429" s="25"/>
      <c r="K429" s="14"/>
      <c r="L429" s="14"/>
      <c r="M429" s="14"/>
      <c r="N429" s="14"/>
      <c r="O429" s="14"/>
      <c r="P429" s="14"/>
      <c r="Q429" s="14"/>
      <c r="R429" s="23" t="str">
        <f t="array" ref="R429">IF(S429="","",XLOOKUP(S429,selector_21,selector_21_ids,""))</f>
        <v/>
      </c>
      <c r="S429" s="25"/>
      <c r="T429" s="14"/>
      <c r="U429" s="23" t="str">
        <f t="array" ref="U429">IF(V429="","",XLOOKUP(V429,selector_04,selector_04_ids,""))</f>
        <v/>
      </c>
      <c r="V429" s="25"/>
      <c r="W429" s="14"/>
      <c r="X429" s="27"/>
      <c r="Y429" s="14"/>
    </row>
    <row r="430">
      <c r="A430" s="14"/>
      <c r="B430" s="23" t="str">
        <f>IF($A430="","",'Система'!$B$4)</f>
        <v/>
      </c>
      <c r="C430" s="14"/>
      <c r="D430" s="23" t="str">
        <f t="array" ref="D430">IF(E430="","",XLOOKUP(E430,selector_19,selector_19_ids,""))</f>
        <v/>
      </c>
      <c r="E430" s="25"/>
      <c r="F430" s="14"/>
      <c r="G430" s="23" t="str">
        <f t="array" ref="G430">IF(H430="","",XLOOKUP(H430,selector_10,selector_10_ids,""))</f>
        <v/>
      </c>
      <c r="H430" s="25"/>
      <c r="I430" s="23" t="str">
        <f t="array" ref="I430">IF(J430="","",XLOOKUP(J430,selector_02,selector_02_ids,""))</f>
        <v/>
      </c>
      <c r="J430" s="25"/>
      <c r="K430" s="14"/>
      <c r="L430" s="14"/>
      <c r="M430" s="14"/>
      <c r="N430" s="14"/>
      <c r="O430" s="14"/>
      <c r="P430" s="14"/>
      <c r="Q430" s="14"/>
      <c r="R430" s="23" t="str">
        <f t="array" ref="R430">IF(S430="","",XLOOKUP(S430,selector_21,selector_21_ids,""))</f>
        <v/>
      </c>
      <c r="S430" s="25"/>
      <c r="T430" s="14"/>
      <c r="U430" s="23" t="str">
        <f t="array" ref="U430">IF(V430="","",XLOOKUP(V430,selector_04,selector_04_ids,""))</f>
        <v/>
      </c>
      <c r="V430" s="25"/>
      <c r="W430" s="14"/>
      <c r="X430" s="27"/>
      <c r="Y430" s="14"/>
    </row>
    <row r="431">
      <c r="A431" s="14"/>
      <c r="B431" s="23" t="str">
        <f>IF($A431="","",'Система'!$B$4)</f>
        <v/>
      </c>
      <c r="C431" s="14"/>
      <c r="D431" s="23" t="str">
        <f t="array" ref="D431">IF(E431="","",XLOOKUP(E431,selector_19,selector_19_ids,""))</f>
        <v/>
      </c>
      <c r="E431" s="25"/>
      <c r="F431" s="14"/>
      <c r="G431" s="23" t="str">
        <f t="array" ref="G431">IF(H431="","",XLOOKUP(H431,selector_10,selector_10_ids,""))</f>
        <v/>
      </c>
      <c r="H431" s="25"/>
      <c r="I431" s="23" t="str">
        <f t="array" ref="I431">IF(J431="","",XLOOKUP(J431,selector_02,selector_02_ids,""))</f>
        <v/>
      </c>
      <c r="J431" s="25"/>
      <c r="K431" s="14"/>
      <c r="L431" s="14"/>
      <c r="M431" s="14"/>
      <c r="N431" s="14"/>
      <c r="O431" s="14"/>
      <c r="P431" s="14"/>
      <c r="Q431" s="14"/>
      <c r="R431" s="23" t="str">
        <f t="array" ref="R431">IF(S431="","",XLOOKUP(S431,selector_21,selector_21_ids,""))</f>
        <v/>
      </c>
      <c r="S431" s="25"/>
      <c r="T431" s="14"/>
      <c r="U431" s="23" t="str">
        <f t="array" ref="U431">IF(V431="","",XLOOKUP(V431,selector_04,selector_04_ids,""))</f>
        <v/>
      </c>
      <c r="V431" s="25"/>
      <c r="W431" s="14"/>
      <c r="X431" s="27"/>
      <c r="Y431" s="14"/>
    </row>
    <row r="432">
      <c r="A432" s="14"/>
      <c r="B432" s="23" t="str">
        <f>IF($A432="","",'Система'!$B$4)</f>
        <v/>
      </c>
      <c r="C432" s="14"/>
      <c r="D432" s="23" t="str">
        <f t="array" ref="D432">IF(E432="","",XLOOKUP(E432,selector_19,selector_19_ids,""))</f>
        <v/>
      </c>
      <c r="E432" s="25"/>
      <c r="F432" s="14"/>
      <c r="G432" s="23" t="str">
        <f t="array" ref="G432">IF(H432="","",XLOOKUP(H432,selector_10,selector_10_ids,""))</f>
        <v/>
      </c>
      <c r="H432" s="25"/>
      <c r="I432" s="23" t="str">
        <f t="array" ref="I432">IF(J432="","",XLOOKUP(J432,selector_02,selector_02_ids,""))</f>
        <v/>
      </c>
      <c r="J432" s="25"/>
      <c r="K432" s="14"/>
      <c r="L432" s="14"/>
      <c r="M432" s="14"/>
      <c r="N432" s="14"/>
      <c r="O432" s="14"/>
      <c r="P432" s="14"/>
      <c r="Q432" s="14"/>
      <c r="R432" s="23" t="str">
        <f t="array" ref="R432">IF(S432="","",XLOOKUP(S432,selector_21,selector_21_ids,""))</f>
        <v/>
      </c>
      <c r="S432" s="25"/>
      <c r="T432" s="14"/>
      <c r="U432" s="23" t="str">
        <f t="array" ref="U432">IF(V432="","",XLOOKUP(V432,selector_04,selector_04_ids,""))</f>
        <v/>
      </c>
      <c r="V432" s="25"/>
      <c r="W432" s="14"/>
      <c r="X432" s="27"/>
      <c r="Y432" s="14"/>
    </row>
    <row r="433">
      <c r="A433" s="14"/>
      <c r="B433" s="23" t="str">
        <f>IF($A433="","",'Система'!$B$4)</f>
        <v/>
      </c>
      <c r="C433" s="14"/>
      <c r="D433" s="23" t="str">
        <f t="array" ref="D433">IF(E433="","",XLOOKUP(E433,selector_19,selector_19_ids,""))</f>
        <v/>
      </c>
      <c r="E433" s="25"/>
      <c r="F433" s="14"/>
      <c r="G433" s="23" t="str">
        <f t="array" ref="G433">IF(H433="","",XLOOKUP(H433,selector_10,selector_10_ids,""))</f>
        <v/>
      </c>
      <c r="H433" s="25"/>
      <c r="I433" s="23" t="str">
        <f t="array" ref="I433">IF(J433="","",XLOOKUP(J433,selector_02,selector_02_ids,""))</f>
        <v/>
      </c>
      <c r="J433" s="25"/>
      <c r="K433" s="14"/>
      <c r="L433" s="14"/>
      <c r="M433" s="14"/>
      <c r="N433" s="14"/>
      <c r="O433" s="14"/>
      <c r="P433" s="14"/>
      <c r="Q433" s="14"/>
      <c r="R433" s="23" t="str">
        <f t="array" ref="R433">IF(S433="","",XLOOKUP(S433,selector_21,selector_21_ids,""))</f>
        <v/>
      </c>
      <c r="S433" s="25"/>
      <c r="T433" s="14"/>
      <c r="U433" s="23" t="str">
        <f t="array" ref="U433">IF(V433="","",XLOOKUP(V433,selector_04,selector_04_ids,""))</f>
        <v/>
      </c>
      <c r="V433" s="25"/>
      <c r="W433" s="14"/>
      <c r="X433" s="27"/>
      <c r="Y433" s="14"/>
    </row>
    <row r="434">
      <c r="A434" s="14"/>
      <c r="B434" s="23" t="str">
        <f>IF($A434="","",'Система'!$B$4)</f>
        <v/>
      </c>
      <c r="C434" s="14"/>
      <c r="D434" s="23" t="str">
        <f t="array" ref="D434">IF(E434="","",XLOOKUP(E434,selector_19,selector_19_ids,""))</f>
        <v/>
      </c>
      <c r="E434" s="25"/>
      <c r="F434" s="14"/>
      <c r="G434" s="23" t="str">
        <f t="array" ref="G434">IF(H434="","",XLOOKUP(H434,selector_10,selector_10_ids,""))</f>
        <v/>
      </c>
      <c r="H434" s="25"/>
      <c r="I434" s="23" t="str">
        <f t="array" ref="I434">IF(J434="","",XLOOKUP(J434,selector_02,selector_02_ids,""))</f>
        <v/>
      </c>
      <c r="J434" s="25"/>
      <c r="K434" s="14"/>
      <c r="L434" s="14"/>
      <c r="M434" s="14"/>
      <c r="N434" s="14"/>
      <c r="O434" s="14"/>
      <c r="P434" s="14"/>
      <c r="Q434" s="14"/>
      <c r="R434" s="23" t="str">
        <f t="array" ref="R434">IF(S434="","",XLOOKUP(S434,selector_21,selector_21_ids,""))</f>
        <v/>
      </c>
      <c r="S434" s="25"/>
      <c r="T434" s="14"/>
      <c r="U434" s="23" t="str">
        <f t="array" ref="U434">IF(V434="","",XLOOKUP(V434,selector_04,selector_04_ids,""))</f>
        <v/>
      </c>
      <c r="V434" s="25"/>
      <c r="W434" s="14"/>
      <c r="X434" s="27"/>
      <c r="Y434" s="14"/>
    </row>
    <row r="435">
      <c r="A435" s="14"/>
      <c r="B435" s="23" t="str">
        <f>IF($A435="","",'Система'!$B$4)</f>
        <v/>
      </c>
      <c r="C435" s="14"/>
      <c r="D435" s="23" t="str">
        <f t="array" ref="D435">IF(E435="","",XLOOKUP(E435,selector_19,selector_19_ids,""))</f>
        <v/>
      </c>
      <c r="E435" s="25"/>
      <c r="F435" s="14"/>
      <c r="G435" s="23" t="str">
        <f t="array" ref="G435">IF(H435="","",XLOOKUP(H435,selector_10,selector_10_ids,""))</f>
        <v/>
      </c>
      <c r="H435" s="25"/>
      <c r="I435" s="23" t="str">
        <f t="array" ref="I435">IF(J435="","",XLOOKUP(J435,selector_02,selector_02_ids,""))</f>
        <v/>
      </c>
      <c r="J435" s="25"/>
      <c r="K435" s="14"/>
      <c r="L435" s="14"/>
      <c r="M435" s="14"/>
      <c r="N435" s="14"/>
      <c r="O435" s="14"/>
      <c r="P435" s="14"/>
      <c r="Q435" s="14"/>
      <c r="R435" s="23" t="str">
        <f t="array" ref="R435">IF(S435="","",XLOOKUP(S435,selector_21,selector_21_ids,""))</f>
        <v/>
      </c>
      <c r="S435" s="25"/>
      <c r="T435" s="14"/>
      <c r="U435" s="23" t="str">
        <f t="array" ref="U435">IF(V435="","",XLOOKUP(V435,selector_04,selector_04_ids,""))</f>
        <v/>
      </c>
      <c r="V435" s="25"/>
      <c r="W435" s="14"/>
      <c r="X435" s="27"/>
      <c r="Y435" s="14"/>
    </row>
    <row r="436">
      <c r="A436" s="14"/>
      <c r="B436" s="23" t="str">
        <f>IF($A436="","",'Система'!$B$4)</f>
        <v/>
      </c>
      <c r="C436" s="14"/>
      <c r="D436" s="23" t="str">
        <f t="array" ref="D436">IF(E436="","",XLOOKUP(E436,selector_19,selector_19_ids,""))</f>
        <v/>
      </c>
      <c r="E436" s="25"/>
      <c r="F436" s="14"/>
      <c r="G436" s="23" t="str">
        <f t="array" ref="G436">IF(H436="","",XLOOKUP(H436,selector_10,selector_10_ids,""))</f>
        <v/>
      </c>
      <c r="H436" s="25"/>
      <c r="I436" s="23" t="str">
        <f t="array" ref="I436">IF(J436="","",XLOOKUP(J436,selector_02,selector_02_ids,""))</f>
        <v/>
      </c>
      <c r="J436" s="25"/>
      <c r="K436" s="14"/>
      <c r="L436" s="14"/>
      <c r="M436" s="14"/>
      <c r="N436" s="14"/>
      <c r="O436" s="14"/>
      <c r="P436" s="14"/>
      <c r="Q436" s="14"/>
      <c r="R436" s="23" t="str">
        <f t="array" ref="R436">IF(S436="","",XLOOKUP(S436,selector_21,selector_21_ids,""))</f>
        <v/>
      </c>
      <c r="S436" s="25"/>
      <c r="T436" s="14"/>
      <c r="U436" s="23" t="str">
        <f t="array" ref="U436">IF(V436="","",XLOOKUP(V436,selector_04,selector_04_ids,""))</f>
        <v/>
      </c>
      <c r="V436" s="25"/>
      <c r="W436" s="14"/>
      <c r="X436" s="27"/>
      <c r="Y436" s="14"/>
    </row>
    <row r="437">
      <c r="A437" s="14"/>
      <c r="B437" s="23" t="str">
        <f>IF($A437="","",'Система'!$B$4)</f>
        <v/>
      </c>
      <c r="C437" s="14"/>
      <c r="D437" s="23" t="str">
        <f t="array" ref="D437">IF(E437="","",XLOOKUP(E437,selector_19,selector_19_ids,""))</f>
        <v/>
      </c>
      <c r="E437" s="25"/>
      <c r="F437" s="14"/>
      <c r="G437" s="23" t="str">
        <f t="array" ref="G437">IF(H437="","",XLOOKUP(H437,selector_10,selector_10_ids,""))</f>
        <v/>
      </c>
      <c r="H437" s="25"/>
      <c r="I437" s="23" t="str">
        <f t="array" ref="I437">IF(J437="","",XLOOKUP(J437,selector_02,selector_02_ids,""))</f>
        <v/>
      </c>
      <c r="J437" s="25"/>
      <c r="K437" s="14"/>
      <c r="L437" s="14"/>
      <c r="M437" s="14"/>
      <c r="N437" s="14"/>
      <c r="O437" s="14"/>
      <c r="P437" s="14"/>
      <c r="Q437" s="14"/>
      <c r="R437" s="23" t="str">
        <f t="array" ref="R437">IF(S437="","",XLOOKUP(S437,selector_21,selector_21_ids,""))</f>
        <v/>
      </c>
      <c r="S437" s="25"/>
      <c r="T437" s="14"/>
      <c r="U437" s="23" t="str">
        <f t="array" ref="U437">IF(V437="","",XLOOKUP(V437,selector_04,selector_04_ids,""))</f>
        <v/>
      </c>
      <c r="V437" s="25"/>
      <c r="W437" s="14"/>
      <c r="X437" s="27"/>
      <c r="Y437" s="14"/>
    </row>
    <row r="438">
      <c r="A438" s="14"/>
      <c r="B438" s="23" t="str">
        <f>IF($A438="","",'Система'!$B$4)</f>
        <v/>
      </c>
      <c r="C438" s="14"/>
      <c r="D438" s="23" t="str">
        <f t="array" ref="D438">IF(E438="","",XLOOKUP(E438,selector_19,selector_19_ids,""))</f>
        <v/>
      </c>
      <c r="E438" s="25"/>
      <c r="F438" s="14"/>
      <c r="G438" s="23" t="str">
        <f t="array" ref="G438">IF(H438="","",XLOOKUP(H438,selector_10,selector_10_ids,""))</f>
        <v/>
      </c>
      <c r="H438" s="25"/>
      <c r="I438" s="23" t="str">
        <f t="array" ref="I438">IF(J438="","",XLOOKUP(J438,selector_02,selector_02_ids,""))</f>
        <v/>
      </c>
      <c r="J438" s="25"/>
      <c r="K438" s="14"/>
      <c r="L438" s="14"/>
      <c r="M438" s="14"/>
      <c r="N438" s="14"/>
      <c r="O438" s="14"/>
      <c r="P438" s="14"/>
      <c r="Q438" s="14"/>
      <c r="R438" s="23" t="str">
        <f t="array" ref="R438">IF(S438="","",XLOOKUP(S438,selector_21,selector_21_ids,""))</f>
        <v/>
      </c>
      <c r="S438" s="25"/>
      <c r="T438" s="14"/>
      <c r="U438" s="23" t="str">
        <f t="array" ref="U438">IF(V438="","",XLOOKUP(V438,selector_04,selector_04_ids,""))</f>
        <v/>
      </c>
      <c r="V438" s="25"/>
      <c r="W438" s="14"/>
      <c r="X438" s="27"/>
      <c r="Y438" s="14"/>
    </row>
    <row r="439">
      <c r="A439" s="14"/>
      <c r="B439" s="23" t="str">
        <f>IF($A439="","",'Система'!$B$4)</f>
        <v/>
      </c>
      <c r="C439" s="14"/>
      <c r="D439" s="23" t="str">
        <f t="array" ref="D439">IF(E439="","",XLOOKUP(E439,selector_19,selector_19_ids,""))</f>
        <v/>
      </c>
      <c r="E439" s="25"/>
      <c r="F439" s="14"/>
      <c r="G439" s="23" t="str">
        <f t="array" ref="G439">IF(H439="","",XLOOKUP(H439,selector_10,selector_10_ids,""))</f>
        <v/>
      </c>
      <c r="H439" s="25"/>
      <c r="I439" s="23" t="str">
        <f t="array" ref="I439">IF(J439="","",XLOOKUP(J439,selector_02,selector_02_ids,""))</f>
        <v/>
      </c>
      <c r="J439" s="25"/>
      <c r="K439" s="14"/>
      <c r="L439" s="14"/>
      <c r="M439" s="14"/>
      <c r="N439" s="14"/>
      <c r="O439" s="14"/>
      <c r="P439" s="14"/>
      <c r="Q439" s="14"/>
      <c r="R439" s="23" t="str">
        <f t="array" ref="R439">IF(S439="","",XLOOKUP(S439,selector_21,selector_21_ids,""))</f>
        <v/>
      </c>
      <c r="S439" s="25"/>
      <c r="T439" s="14"/>
      <c r="U439" s="23" t="str">
        <f t="array" ref="U439">IF(V439="","",XLOOKUP(V439,selector_04,selector_04_ids,""))</f>
        <v/>
      </c>
      <c r="V439" s="25"/>
      <c r="W439" s="14"/>
      <c r="X439" s="27"/>
      <c r="Y439" s="14"/>
    </row>
    <row r="440">
      <c r="A440" s="14"/>
      <c r="B440" s="23" t="str">
        <f>IF($A440="","",'Система'!$B$4)</f>
        <v/>
      </c>
      <c r="C440" s="14"/>
      <c r="D440" s="23" t="str">
        <f t="array" ref="D440">IF(E440="","",XLOOKUP(E440,selector_19,selector_19_ids,""))</f>
        <v/>
      </c>
      <c r="E440" s="25"/>
      <c r="F440" s="14"/>
      <c r="G440" s="23" t="str">
        <f t="array" ref="G440">IF(H440="","",XLOOKUP(H440,selector_10,selector_10_ids,""))</f>
        <v/>
      </c>
      <c r="H440" s="25"/>
      <c r="I440" s="23" t="str">
        <f t="array" ref="I440">IF(J440="","",XLOOKUP(J440,selector_02,selector_02_ids,""))</f>
        <v/>
      </c>
      <c r="J440" s="25"/>
      <c r="K440" s="14"/>
      <c r="L440" s="14"/>
      <c r="M440" s="14"/>
      <c r="N440" s="14"/>
      <c r="O440" s="14"/>
      <c r="P440" s="14"/>
      <c r="Q440" s="14"/>
      <c r="R440" s="23" t="str">
        <f t="array" ref="R440">IF(S440="","",XLOOKUP(S440,selector_21,selector_21_ids,""))</f>
        <v/>
      </c>
      <c r="S440" s="25"/>
      <c r="T440" s="14"/>
      <c r="U440" s="23" t="str">
        <f t="array" ref="U440">IF(V440="","",XLOOKUP(V440,selector_04,selector_04_ids,""))</f>
        <v/>
      </c>
      <c r="V440" s="25"/>
      <c r="W440" s="14"/>
      <c r="X440" s="27"/>
      <c r="Y440" s="14"/>
    </row>
    <row r="441">
      <c r="A441" s="14"/>
      <c r="B441" s="23" t="str">
        <f>IF($A441="","",'Система'!$B$4)</f>
        <v/>
      </c>
      <c r="C441" s="14"/>
      <c r="D441" s="23" t="str">
        <f t="array" ref="D441">IF(E441="","",XLOOKUP(E441,selector_19,selector_19_ids,""))</f>
        <v/>
      </c>
      <c r="E441" s="25"/>
      <c r="F441" s="14"/>
      <c r="G441" s="23" t="str">
        <f t="array" ref="G441">IF(H441="","",XLOOKUP(H441,selector_10,selector_10_ids,""))</f>
        <v/>
      </c>
      <c r="H441" s="25"/>
      <c r="I441" s="23" t="str">
        <f t="array" ref="I441">IF(J441="","",XLOOKUP(J441,selector_02,selector_02_ids,""))</f>
        <v/>
      </c>
      <c r="J441" s="25"/>
      <c r="K441" s="14"/>
      <c r="L441" s="14"/>
      <c r="M441" s="14"/>
      <c r="N441" s="14"/>
      <c r="O441" s="14"/>
      <c r="P441" s="14"/>
      <c r="Q441" s="14"/>
      <c r="R441" s="23" t="str">
        <f t="array" ref="R441">IF(S441="","",XLOOKUP(S441,selector_21,selector_21_ids,""))</f>
        <v/>
      </c>
      <c r="S441" s="25"/>
      <c r="T441" s="14"/>
      <c r="U441" s="23" t="str">
        <f t="array" ref="U441">IF(V441="","",XLOOKUP(V441,selector_04,selector_04_ids,""))</f>
        <v/>
      </c>
      <c r="V441" s="25"/>
      <c r="W441" s="14"/>
      <c r="X441" s="27"/>
      <c r="Y441" s="14"/>
    </row>
    <row r="442">
      <c r="A442" s="14"/>
      <c r="B442" s="23" t="str">
        <f>IF($A442="","",'Система'!$B$4)</f>
        <v/>
      </c>
      <c r="C442" s="14"/>
      <c r="D442" s="23" t="str">
        <f t="array" ref="D442">IF(E442="","",XLOOKUP(E442,selector_19,selector_19_ids,""))</f>
        <v/>
      </c>
      <c r="E442" s="25"/>
      <c r="F442" s="14"/>
      <c r="G442" s="23" t="str">
        <f t="array" ref="G442">IF(H442="","",XLOOKUP(H442,selector_10,selector_10_ids,""))</f>
        <v/>
      </c>
      <c r="H442" s="25"/>
      <c r="I442" s="23" t="str">
        <f t="array" ref="I442">IF(J442="","",XLOOKUP(J442,selector_02,selector_02_ids,""))</f>
        <v/>
      </c>
      <c r="J442" s="25"/>
      <c r="K442" s="14"/>
      <c r="L442" s="14"/>
      <c r="M442" s="14"/>
      <c r="N442" s="14"/>
      <c r="O442" s="14"/>
      <c r="P442" s="14"/>
      <c r="Q442" s="14"/>
      <c r="R442" s="23" t="str">
        <f t="array" ref="R442">IF(S442="","",XLOOKUP(S442,selector_21,selector_21_ids,""))</f>
        <v/>
      </c>
      <c r="S442" s="25"/>
      <c r="T442" s="14"/>
      <c r="U442" s="23" t="str">
        <f t="array" ref="U442">IF(V442="","",XLOOKUP(V442,selector_04,selector_04_ids,""))</f>
        <v/>
      </c>
      <c r="V442" s="25"/>
      <c r="W442" s="14"/>
      <c r="X442" s="27"/>
      <c r="Y442" s="14"/>
    </row>
    <row r="443">
      <c r="A443" s="14"/>
      <c r="B443" s="23" t="str">
        <f>IF($A443="","",'Система'!$B$4)</f>
        <v/>
      </c>
      <c r="C443" s="14"/>
      <c r="D443" s="23" t="str">
        <f t="array" ref="D443">IF(E443="","",XLOOKUP(E443,selector_19,selector_19_ids,""))</f>
        <v/>
      </c>
      <c r="E443" s="25"/>
      <c r="F443" s="14"/>
      <c r="G443" s="23" t="str">
        <f t="array" ref="G443">IF(H443="","",XLOOKUP(H443,selector_10,selector_10_ids,""))</f>
        <v/>
      </c>
      <c r="H443" s="25"/>
      <c r="I443" s="23" t="str">
        <f t="array" ref="I443">IF(J443="","",XLOOKUP(J443,selector_02,selector_02_ids,""))</f>
        <v/>
      </c>
      <c r="J443" s="25"/>
      <c r="K443" s="14"/>
      <c r="L443" s="14"/>
      <c r="M443" s="14"/>
      <c r="N443" s="14"/>
      <c r="O443" s="14"/>
      <c r="P443" s="14"/>
      <c r="Q443" s="14"/>
      <c r="R443" s="23" t="str">
        <f t="array" ref="R443">IF(S443="","",XLOOKUP(S443,selector_21,selector_21_ids,""))</f>
        <v/>
      </c>
      <c r="S443" s="25"/>
      <c r="T443" s="14"/>
      <c r="U443" s="23" t="str">
        <f t="array" ref="U443">IF(V443="","",XLOOKUP(V443,selector_04,selector_04_ids,""))</f>
        <v/>
      </c>
      <c r="V443" s="25"/>
      <c r="W443" s="14"/>
      <c r="X443" s="27"/>
      <c r="Y443" s="14"/>
    </row>
    <row r="444">
      <c r="A444" s="14"/>
      <c r="B444" s="23" t="str">
        <f>IF($A444="","",'Система'!$B$4)</f>
        <v/>
      </c>
      <c r="C444" s="14"/>
      <c r="D444" s="23" t="str">
        <f t="array" ref="D444">IF(E444="","",XLOOKUP(E444,selector_19,selector_19_ids,""))</f>
        <v/>
      </c>
      <c r="E444" s="25"/>
      <c r="F444" s="14"/>
      <c r="G444" s="23" t="str">
        <f t="array" ref="G444">IF(H444="","",XLOOKUP(H444,selector_10,selector_10_ids,""))</f>
        <v/>
      </c>
      <c r="H444" s="25"/>
      <c r="I444" s="23" t="str">
        <f t="array" ref="I444">IF(J444="","",XLOOKUP(J444,selector_02,selector_02_ids,""))</f>
        <v/>
      </c>
      <c r="J444" s="25"/>
      <c r="K444" s="14"/>
      <c r="L444" s="14"/>
      <c r="M444" s="14"/>
      <c r="N444" s="14"/>
      <c r="O444" s="14"/>
      <c r="P444" s="14"/>
      <c r="Q444" s="14"/>
      <c r="R444" s="23" t="str">
        <f t="array" ref="R444">IF(S444="","",XLOOKUP(S444,selector_21,selector_21_ids,""))</f>
        <v/>
      </c>
      <c r="S444" s="25"/>
      <c r="T444" s="14"/>
      <c r="U444" s="23" t="str">
        <f t="array" ref="U444">IF(V444="","",XLOOKUP(V444,selector_04,selector_04_ids,""))</f>
        <v/>
      </c>
      <c r="V444" s="25"/>
      <c r="W444" s="14"/>
      <c r="X444" s="27"/>
      <c r="Y444" s="14"/>
    </row>
    <row r="445">
      <c r="A445" s="14"/>
      <c r="B445" s="23" t="str">
        <f>IF($A445="","",'Система'!$B$4)</f>
        <v/>
      </c>
      <c r="C445" s="14"/>
      <c r="D445" s="23" t="str">
        <f t="array" ref="D445">IF(E445="","",XLOOKUP(E445,selector_19,selector_19_ids,""))</f>
        <v/>
      </c>
      <c r="E445" s="25"/>
      <c r="F445" s="14"/>
      <c r="G445" s="23" t="str">
        <f t="array" ref="G445">IF(H445="","",XLOOKUP(H445,selector_10,selector_10_ids,""))</f>
        <v/>
      </c>
      <c r="H445" s="25"/>
      <c r="I445" s="23" t="str">
        <f t="array" ref="I445">IF(J445="","",XLOOKUP(J445,selector_02,selector_02_ids,""))</f>
        <v/>
      </c>
      <c r="J445" s="25"/>
      <c r="K445" s="14"/>
      <c r="L445" s="14"/>
      <c r="M445" s="14"/>
      <c r="N445" s="14"/>
      <c r="O445" s="14"/>
      <c r="P445" s="14"/>
      <c r="Q445" s="14"/>
      <c r="R445" s="23" t="str">
        <f t="array" ref="R445">IF(S445="","",XLOOKUP(S445,selector_21,selector_21_ids,""))</f>
        <v/>
      </c>
      <c r="S445" s="25"/>
      <c r="T445" s="14"/>
      <c r="U445" s="23" t="str">
        <f t="array" ref="U445">IF(V445="","",XLOOKUP(V445,selector_04,selector_04_ids,""))</f>
        <v/>
      </c>
      <c r="V445" s="25"/>
      <c r="W445" s="14"/>
      <c r="X445" s="27"/>
      <c r="Y445" s="14"/>
    </row>
    <row r="446">
      <c r="A446" s="14"/>
      <c r="B446" s="23" t="str">
        <f>IF($A446="","",'Система'!$B$4)</f>
        <v/>
      </c>
      <c r="C446" s="14"/>
      <c r="D446" s="23" t="str">
        <f t="array" ref="D446">IF(E446="","",XLOOKUP(E446,selector_19,selector_19_ids,""))</f>
        <v/>
      </c>
      <c r="E446" s="25"/>
      <c r="F446" s="14"/>
      <c r="G446" s="23" t="str">
        <f t="array" ref="G446">IF(H446="","",XLOOKUP(H446,selector_10,selector_10_ids,""))</f>
        <v/>
      </c>
      <c r="H446" s="25"/>
      <c r="I446" s="23" t="str">
        <f t="array" ref="I446">IF(J446="","",XLOOKUP(J446,selector_02,selector_02_ids,""))</f>
        <v/>
      </c>
      <c r="J446" s="25"/>
      <c r="K446" s="14"/>
      <c r="L446" s="14"/>
      <c r="M446" s="14"/>
      <c r="N446" s="14"/>
      <c r="O446" s="14"/>
      <c r="P446" s="14"/>
      <c r="Q446" s="14"/>
      <c r="R446" s="23" t="str">
        <f t="array" ref="R446">IF(S446="","",XLOOKUP(S446,selector_21,selector_21_ids,""))</f>
        <v/>
      </c>
      <c r="S446" s="25"/>
      <c r="T446" s="14"/>
      <c r="U446" s="23" t="str">
        <f t="array" ref="U446">IF(V446="","",XLOOKUP(V446,selector_04,selector_04_ids,""))</f>
        <v/>
      </c>
      <c r="V446" s="25"/>
      <c r="W446" s="14"/>
      <c r="X446" s="27"/>
      <c r="Y446" s="14"/>
    </row>
    <row r="447">
      <c r="A447" s="14"/>
      <c r="B447" s="23" t="str">
        <f>IF($A447="","",'Система'!$B$4)</f>
        <v/>
      </c>
      <c r="C447" s="14"/>
      <c r="D447" s="23" t="str">
        <f t="array" ref="D447">IF(E447="","",XLOOKUP(E447,selector_19,selector_19_ids,""))</f>
        <v/>
      </c>
      <c r="E447" s="25"/>
      <c r="F447" s="14"/>
      <c r="G447" s="23" t="str">
        <f t="array" ref="G447">IF(H447="","",XLOOKUP(H447,selector_10,selector_10_ids,""))</f>
        <v/>
      </c>
      <c r="H447" s="25"/>
      <c r="I447" s="23" t="str">
        <f t="array" ref="I447">IF(J447="","",XLOOKUP(J447,selector_02,selector_02_ids,""))</f>
        <v/>
      </c>
      <c r="J447" s="25"/>
      <c r="K447" s="14"/>
      <c r="L447" s="14"/>
      <c r="M447" s="14"/>
      <c r="N447" s="14"/>
      <c r="O447" s="14"/>
      <c r="P447" s="14"/>
      <c r="Q447" s="14"/>
      <c r="R447" s="23" t="str">
        <f t="array" ref="R447">IF(S447="","",XLOOKUP(S447,selector_21,selector_21_ids,""))</f>
        <v/>
      </c>
      <c r="S447" s="25"/>
      <c r="T447" s="14"/>
      <c r="U447" s="23" t="str">
        <f t="array" ref="U447">IF(V447="","",XLOOKUP(V447,selector_04,selector_04_ids,""))</f>
        <v/>
      </c>
      <c r="V447" s="25"/>
      <c r="W447" s="14"/>
      <c r="X447" s="27"/>
      <c r="Y447" s="14"/>
    </row>
    <row r="448">
      <c r="A448" s="14"/>
      <c r="B448" s="23" t="str">
        <f>IF($A448="","",'Система'!$B$4)</f>
        <v/>
      </c>
      <c r="C448" s="14"/>
      <c r="D448" s="23" t="str">
        <f t="array" ref="D448">IF(E448="","",XLOOKUP(E448,selector_19,selector_19_ids,""))</f>
        <v/>
      </c>
      <c r="E448" s="25"/>
      <c r="F448" s="14"/>
      <c r="G448" s="23" t="str">
        <f t="array" ref="G448">IF(H448="","",XLOOKUP(H448,selector_10,selector_10_ids,""))</f>
        <v/>
      </c>
      <c r="H448" s="25"/>
      <c r="I448" s="23" t="str">
        <f t="array" ref="I448">IF(J448="","",XLOOKUP(J448,selector_02,selector_02_ids,""))</f>
        <v/>
      </c>
      <c r="J448" s="25"/>
      <c r="K448" s="14"/>
      <c r="L448" s="14"/>
      <c r="M448" s="14"/>
      <c r="N448" s="14"/>
      <c r="O448" s="14"/>
      <c r="P448" s="14"/>
      <c r="Q448" s="14"/>
      <c r="R448" s="23" t="str">
        <f t="array" ref="R448">IF(S448="","",XLOOKUP(S448,selector_21,selector_21_ids,""))</f>
        <v/>
      </c>
      <c r="S448" s="25"/>
      <c r="T448" s="14"/>
      <c r="U448" s="23" t="str">
        <f t="array" ref="U448">IF(V448="","",XLOOKUP(V448,selector_04,selector_04_ids,""))</f>
        <v/>
      </c>
      <c r="V448" s="25"/>
      <c r="W448" s="14"/>
      <c r="X448" s="27"/>
      <c r="Y448" s="14"/>
    </row>
    <row r="449">
      <c r="A449" s="14"/>
      <c r="B449" s="23" t="str">
        <f>IF($A449="","",'Система'!$B$4)</f>
        <v/>
      </c>
      <c r="C449" s="14"/>
      <c r="D449" s="23" t="str">
        <f t="array" ref="D449">IF(E449="","",XLOOKUP(E449,selector_19,selector_19_ids,""))</f>
        <v/>
      </c>
      <c r="E449" s="25"/>
      <c r="F449" s="14"/>
      <c r="G449" s="23" t="str">
        <f t="array" ref="G449">IF(H449="","",XLOOKUP(H449,selector_10,selector_10_ids,""))</f>
        <v/>
      </c>
      <c r="H449" s="25"/>
      <c r="I449" s="23" t="str">
        <f t="array" ref="I449">IF(J449="","",XLOOKUP(J449,selector_02,selector_02_ids,""))</f>
        <v/>
      </c>
      <c r="J449" s="25"/>
      <c r="K449" s="14"/>
      <c r="L449" s="14"/>
      <c r="M449" s="14"/>
      <c r="N449" s="14"/>
      <c r="O449" s="14"/>
      <c r="P449" s="14"/>
      <c r="Q449" s="14"/>
      <c r="R449" s="23" t="str">
        <f t="array" ref="R449">IF(S449="","",XLOOKUP(S449,selector_21,selector_21_ids,""))</f>
        <v/>
      </c>
      <c r="S449" s="25"/>
      <c r="T449" s="14"/>
      <c r="U449" s="23" t="str">
        <f t="array" ref="U449">IF(V449="","",XLOOKUP(V449,selector_04,selector_04_ids,""))</f>
        <v/>
      </c>
      <c r="V449" s="25"/>
      <c r="W449" s="14"/>
      <c r="X449" s="27"/>
      <c r="Y449" s="14"/>
    </row>
    <row r="450">
      <c r="A450" s="14"/>
      <c r="B450" s="23" t="str">
        <f>IF($A450="","",'Система'!$B$4)</f>
        <v/>
      </c>
      <c r="C450" s="14"/>
      <c r="D450" s="23" t="str">
        <f t="array" ref="D450">IF(E450="","",XLOOKUP(E450,selector_19,selector_19_ids,""))</f>
        <v/>
      </c>
      <c r="E450" s="25"/>
      <c r="F450" s="14"/>
      <c r="G450" s="23" t="str">
        <f t="array" ref="G450">IF(H450="","",XLOOKUP(H450,selector_10,selector_10_ids,""))</f>
        <v/>
      </c>
      <c r="H450" s="25"/>
      <c r="I450" s="23" t="str">
        <f t="array" ref="I450">IF(J450="","",XLOOKUP(J450,selector_02,selector_02_ids,""))</f>
        <v/>
      </c>
      <c r="J450" s="25"/>
      <c r="K450" s="14"/>
      <c r="L450" s="14"/>
      <c r="M450" s="14"/>
      <c r="N450" s="14"/>
      <c r="O450" s="14"/>
      <c r="P450" s="14"/>
      <c r="Q450" s="14"/>
      <c r="R450" s="23" t="str">
        <f t="array" ref="R450">IF(S450="","",XLOOKUP(S450,selector_21,selector_21_ids,""))</f>
        <v/>
      </c>
      <c r="S450" s="25"/>
      <c r="T450" s="14"/>
      <c r="U450" s="23" t="str">
        <f t="array" ref="U450">IF(V450="","",XLOOKUP(V450,selector_04,selector_04_ids,""))</f>
        <v/>
      </c>
      <c r="V450" s="25"/>
      <c r="W450" s="14"/>
      <c r="X450" s="27"/>
      <c r="Y450" s="14"/>
    </row>
    <row r="451">
      <c r="A451" s="14"/>
      <c r="B451" s="23" t="str">
        <f>IF($A451="","",'Система'!$B$4)</f>
        <v/>
      </c>
      <c r="C451" s="14"/>
      <c r="D451" s="23" t="str">
        <f t="array" ref="D451">IF(E451="","",XLOOKUP(E451,selector_19,selector_19_ids,""))</f>
        <v/>
      </c>
      <c r="E451" s="25"/>
      <c r="F451" s="14"/>
      <c r="G451" s="23" t="str">
        <f t="array" ref="G451">IF(H451="","",XLOOKUP(H451,selector_10,selector_10_ids,""))</f>
        <v/>
      </c>
      <c r="H451" s="25"/>
      <c r="I451" s="23" t="str">
        <f t="array" ref="I451">IF(J451="","",XLOOKUP(J451,selector_02,selector_02_ids,""))</f>
        <v/>
      </c>
      <c r="J451" s="25"/>
      <c r="K451" s="14"/>
      <c r="L451" s="14"/>
      <c r="M451" s="14"/>
      <c r="N451" s="14"/>
      <c r="O451" s="14"/>
      <c r="P451" s="14"/>
      <c r="Q451" s="14"/>
      <c r="R451" s="23" t="str">
        <f t="array" ref="R451">IF(S451="","",XLOOKUP(S451,selector_21,selector_21_ids,""))</f>
        <v/>
      </c>
      <c r="S451" s="25"/>
      <c r="T451" s="14"/>
      <c r="U451" s="23" t="str">
        <f t="array" ref="U451">IF(V451="","",XLOOKUP(V451,selector_04,selector_04_ids,""))</f>
        <v/>
      </c>
      <c r="V451" s="25"/>
      <c r="W451" s="14"/>
      <c r="X451" s="27"/>
      <c r="Y451" s="14"/>
    </row>
    <row r="452">
      <c r="A452" s="14"/>
      <c r="B452" s="23" t="str">
        <f>IF($A452="","",'Система'!$B$4)</f>
        <v/>
      </c>
      <c r="C452" s="14"/>
      <c r="D452" s="23" t="str">
        <f t="array" ref="D452">IF(E452="","",XLOOKUP(E452,selector_19,selector_19_ids,""))</f>
        <v/>
      </c>
      <c r="E452" s="25"/>
      <c r="F452" s="14"/>
      <c r="G452" s="23" t="str">
        <f t="array" ref="G452">IF(H452="","",XLOOKUP(H452,selector_10,selector_10_ids,""))</f>
        <v/>
      </c>
      <c r="H452" s="25"/>
      <c r="I452" s="23" t="str">
        <f t="array" ref="I452">IF(J452="","",XLOOKUP(J452,selector_02,selector_02_ids,""))</f>
        <v/>
      </c>
      <c r="J452" s="25"/>
      <c r="K452" s="14"/>
      <c r="L452" s="14"/>
      <c r="M452" s="14"/>
      <c r="N452" s="14"/>
      <c r="O452" s="14"/>
      <c r="P452" s="14"/>
      <c r="Q452" s="14"/>
      <c r="R452" s="23" t="str">
        <f t="array" ref="R452">IF(S452="","",XLOOKUP(S452,selector_21,selector_21_ids,""))</f>
        <v/>
      </c>
      <c r="S452" s="25"/>
      <c r="T452" s="14"/>
      <c r="U452" s="23" t="str">
        <f t="array" ref="U452">IF(V452="","",XLOOKUP(V452,selector_04,selector_04_ids,""))</f>
        <v/>
      </c>
      <c r="V452" s="25"/>
      <c r="W452" s="14"/>
      <c r="X452" s="27"/>
      <c r="Y452" s="14"/>
    </row>
    <row r="453">
      <c r="A453" s="14"/>
      <c r="B453" s="23" t="str">
        <f>IF($A453="","",'Система'!$B$4)</f>
        <v/>
      </c>
      <c r="C453" s="14"/>
      <c r="D453" s="23" t="str">
        <f t="array" ref="D453">IF(E453="","",XLOOKUP(E453,selector_19,selector_19_ids,""))</f>
        <v/>
      </c>
      <c r="E453" s="25"/>
      <c r="F453" s="14"/>
      <c r="G453" s="23" t="str">
        <f t="array" ref="G453">IF(H453="","",XLOOKUP(H453,selector_10,selector_10_ids,""))</f>
        <v/>
      </c>
      <c r="H453" s="25"/>
      <c r="I453" s="23" t="str">
        <f t="array" ref="I453">IF(J453="","",XLOOKUP(J453,selector_02,selector_02_ids,""))</f>
        <v/>
      </c>
      <c r="J453" s="25"/>
      <c r="K453" s="14"/>
      <c r="L453" s="14"/>
      <c r="M453" s="14"/>
      <c r="N453" s="14"/>
      <c r="O453" s="14"/>
      <c r="P453" s="14"/>
      <c r="Q453" s="14"/>
      <c r="R453" s="23" t="str">
        <f t="array" ref="R453">IF(S453="","",XLOOKUP(S453,selector_21,selector_21_ids,""))</f>
        <v/>
      </c>
      <c r="S453" s="25"/>
      <c r="T453" s="14"/>
      <c r="U453" s="23" t="str">
        <f t="array" ref="U453">IF(V453="","",XLOOKUP(V453,selector_04,selector_04_ids,""))</f>
        <v/>
      </c>
      <c r="V453" s="25"/>
      <c r="W453" s="14"/>
      <c r="X453" s="27"/>
      <c r="Y453" s="14"/>
    </row>
    <row r="454">
      <c r="A454" s="14"/>
      <c r="B454" s="23" t="str">
        <f>IF($A454="","",'Система'!$B$4)</f>
        <v/>
      </c>
      <c r="C454" s="14"/>
      <c r="D454" s="23" t="str">
        <f t="array" ref="D454">IF(E454="","",XLOOKUP(E454,selector_19,selector_19_ids,""))</f>
        <v/>
      </c>
      <c r="E454" s="25"/>
      <c r="F454" s="14"/>
      <c r="G454" s="23" t="str">
        <f t="array" ref="G454">IF(H454="","",XLOOKUP(H454,selector_10,selector_10_ids,""))</f>
        <v/>
      </c>
      <c r="H454" s="25"/>
      <c r="I454" s="23" t="str">
        <f t="array" ref="I454">IF(J454="","",XLOOKUP(J454,selector_02,selector_02_ids,""))</f>
        <v/>
      </c>
      <c r="J454" s="25"/>
      <c r="K454" s="14"/>
      <c r="L454" s="14"/>
      <c r="M454" s="14"/>
      <c r="N454" s="14"/>
      <c r="O454" s="14"/>
      <c r="P454" s="14"/>
      <c r="Q454" s="14"/>
      <c r="R454" s="23" t="str">
        <f t="array" ref="R454">IF(S454="","",XLOOKUP(S454,selector_21,selector_21_ids,""))</f>
        <v/>
      </c>
      <c r="S454" s="25"/>
      <c r="T454" s="14"/>
      <c r="U454" s="23" t="str">
        <f t="array" ref="U454">IF(V454="","",XLOOKUP(V454,selector_04,selector_04_ids,""))</f>
        <v/>
      </c>
      <c r="V454" s="25"/>
      <c r="W454" s="14"/>
      <c r="X454" s="27"/>
      <c r="Y454" s="14"/>
    </row>
    <row r="455">
      <c r="A455" s="14"/>
      <c r="B455" s="23" t="str">
        <f>IF($A455="","",'Система'!$B$4)</f>
        <v/>
      </c>
      <c r="C455" s="14"/>
      <c r="D455" s="23" t="str">
        <f t="array" ref="D455">IF(E455="","",XLOOKUP(E455,selector_19,selector_19_ids,""))</f>
        <v/>
      </c>
      <c r="E455" s="25"/>
      <c r="F455" s="14"/>
      <c r="G455" s="23" t="str">
        <f t="array" ref="G455">IF(H455="","",XLOOKUP(H455,selector_10,selector_10_ids,""))</f>
        <v/>
      </c>
      <c r="H455" s="25"/>
      <c r="I455" s="23" t="str">
        <f t="array" ref="I455">IF(J455="","",XLOOKUP(J455,selector_02,selector_02_ids,""))</f>
        <v/>
      </c>
      <c r="J455" s="25"/>
      <c r="K455" s="14"/>
      <c r="L455" s="14"/>
      <c r="M455" s="14"/>
      <c r="N455" s="14"/>
      <c r="O455" s="14"/>
      <c r="P455" s="14"/>
      <c r="Q455" s="14"/>
      <c r="R455" s="23" t="str">
        <f t="array" ref="R455">IF(S455="","",XLOOKUP(S455,selector_21,selector_21_ids,""))</f>
        <v/>
      </c>
      <c r="S455" s="25"/>
      <c r="T455" s="14"/>
      <c r="U455" s="23" t="str">
        <f t="array" ref="U455">IF(V455="","",XLOOKUP(V455,selector_04,selector_04_ids,""))</f>
        <v/>
      </c>
      <c r="V455" s="25"/>
      <c r="W455" s="14"/>
      <c r="X455" s="27"/>
      <c r="Y455" s="14"/>
    </row>
    <row r="456">
      <c r="A456" s="14"/>
      <c r="B456" s="23" t="str">
        <f>IF($A456="","",'Система'!$B$4)</f>
        <v/>
      </c>
      <c r="C456" s="14"/>
      <c r="D456" s="23" t="str">
        <f t="array" ref="D456">IF(E456="","",XLOOKUP(E456,selector_19,selector_19_ids,""))</f>
        <v/>
      </c>
      <c r="E456" s="25"/>
      <c r="F456" s="14"/>
      <c r="G456" s="23" t="str">
        <f t="array" ref="G456">IF(H456="","",XLOOKUP(H456,selector_10,selector_10_ids,""))</f>
        <v/>
      </c>
      <c r="H456" s="25"/>
      <c r="I456" s="23" t="str">
        <f t="array" ref="I456">IF(J456="","",XLOOKUP(J456,selector_02,selector_02_ids,""))</f>
        <v/>
      </c>
      <c r="J456" s="25"/>
      <c r="K456" s="14"/>
      <c r="L456" s="14"/>
      <c r="M456" s="14"/>
      <c r="N456" s="14"/>
      <c r="O456" s="14"/>
      <c r="P456" s="14"/>
      <c r="Q456" s="14"/>
      <c r="R456" s="23" t="str">
        <f t="array" ref="R456">IF(S456="","",XLOOKUP(S456,selector_21,selector_21_ids,""))</f>
        <v/>
      </c>
      <c r="S456" s="25"/>
      <c r="T456" s="14"/>
      <c r="U456" s="23" t="str">
        <f t="array" ref="U456">IF(V456="","",XLOOKUP(V456,selector_04,selector_04_ids,""))</f>
        <v/>
      </c>
      <c r="V456" s="25"/>
      <c r="W456" s="14"/>
      <c r="X456" s="27"/>
      <c r="Y456" s="14"/>
    </row>
    <row r="457">
      <c r="A457" s="14"/>
      <c r="B457" s="23" t="str">
        <f>IF($A457="","",'Система'!$B$4)</f>
        <v/>
      </c>
      <c r="C457" s="14"/>
      <c r="D457" s="23" t="str">
        <f t="array" ref="D457">IF(E457="","",XLOOKUP(E457,selector_19,selector_19_ids,""))</f>
        <v/>
      </c>
      <c r="E457" s="25"/>
      <c r="F457" s="14"/>
      <c r="G457" s="23" t="str">
        <f t="array" ref="G457">IF(H457="","",XLOOKUP(H457,selector_10,selector_10_ids,""))</f>
        <v/>
      </c>
      <c r="H457" s="25"/>
      <c r="I457" s="23" t="str">
        <f t="array" ref="I457">IF(J457="","",XLOOKUP(J457,selector_02,selector_02_ids,""))</f>
        <v/>
      </c>
      <c r="J457" s="25"/>
      <c r="K457" s="14"/>
      <c r="L457" s="14"/>
      <c r="M457" s="14"/>
      <c r="N457" s="14"/>
      <c r="O457" s="14"/>
      <c r="P457" s="14"/>
      <c r="Q457" s="14"/>
      <c r="R457" s="23" t="str">
        <f t="array" ref="R457">IF(S457="","",XLOOKUP(S457,selector_21,selector_21_ids,""))</f>
        <v/>
      </c>
      <c r="S457" s="25"/>
      <c r="T457" s="14"/>
      <c r="U457" s="23" t="str">
        <f t="array" ref="U457">IF(V457="","",XLOOKUP(V457,selector_04,selector_04_ids,""))</f>
        <v/>
      </c>
      <c r="V457" s="25"/>
      <c r="W457" s="14"/>
      <c r="X457" s="27"/>
      <c r="Y457" s="14"/>
    </row>
    <row r="458">
      <c r="A458" s="14"/>
      <c r="B458" s="23" t="str">
        <f>IF($A458="","",'Система'!$B$4)</f>
        <v/>
      </c>
      <c r="C458" s="14"/>
      <c r="D458" s="23" t="str">
        <f t="array" ref="D458">IF(E458="","",XLOOKUP(E458,selector_19,selector_19_ids,""))</f>
        <v/>
      </c>
      <c r="E458" s="25"/>
      <c r="F458" s="14"/>
      <c r="G458" s="23" t="str">
        <f t="array" ref="G458">IF(H458="","",XLOOKUP(H458,selector_10,selector_10_ids,""))</f>
        <v/>
      </c>
      <c r="H458" s="25"/>
      <c r="I458" s="23" t="str">
        <f t="array" ref="I458">IF(J458="","",XLOOKUP(J458,selector_02,selector_02_ids,""))</f>
        <v/>
      </c>
      <c r="J458" s="25"/>
      <c r="K458" s="14"/>
      <c r="L458" s="14"/>
      <c r="M458" s="14"/>
      <c r="N458" s="14"/>
      <c r="O458" s="14"/>
      <c r="P458" s="14"/>
      <c r="Q458" s="14"/>
      <c r="R458" s="23" t="str">
        <f t="array" ref="R458">IF(S458="","",XLOOKUP(S458,selector_21,selector_21_ids,""))</f>
        <v/>
      </c>
      <c r="S458" s="25"/>
      <c r="T458" s="14"/>
      <c r="U458" s="23" t="str">
        <f t="array" ref="U458">IF(V458="","",XLOOKUP(V458,selector_04,selector_04_ids,""))</f>
        <v/>
      </c>
      <c r="V458" s="25"/>
      <c r="W458" s="14"/>
      <c r="X458" s="27"/>
      <c r="Y458" s="14"/>
    </row>
    <row r="459">
      <c r="A459" s="14"/>
      <c r="B459" s="23" t="str">
        <f>IF($A459="","",'Система'!$B$4)</f>
        <v/>
      </c>
      <c r="C459" s="14"/>
      <c r="D459" s="23" t="str">
        <f t="array" ref="D459">IF(E459="","",XLOOKUP(E459,selector_19,selector_19_ids,""))</f>
        <v/>
      </c>
      <c r="E459" s="25"/>
      <c r="F459" s="14"/>
      <c r="G459" s="23" t="str">
        <f t="array" ref="G459">IF(H459="","",XLOOKUP(H459,selector_10,selector_10_ids,""))</f>
        <v/>
      </c>
      <c r="H459" s="25"/>
      <c r="I459" s="23" t="str">
        <f t="array" ref="I459">IF(J459="","",XLOOKUP(J459,selector_02,selector_02_ids,""))</f>
        <v/>
      </c>
      <c r="J459" s="25"/>
      <c r="K459" s="14"/>
      <c r="L459" s="14"/>
      <c r="M459" s="14"/>
      <c r="N459" s="14"/>
      <c r="O459" s="14"/>
      <c r="P459" s="14"/>
      <c r="Q459" s="14"/>
      <c r="R459" s="23" t="str">
        <f t="array" ref="R459">IF(S459="","",XLOOKUP(S459,selector_21,selector_21_ids,""))</f>
        <v/>
      </c>
      <c r="S459" s="25"/>
      <c r="T459" s="14"/>
      <c r="U459" s="23" t="str">
        <f t="array" ref="U459">IF(V459="","",XLOOKUP(V459,selector_04,selector_04_ids,""))</f>
        <v/>
      </c>
      <c r="V459" s="25"/>
      <c r="W459" s="14"/>
      <c r="X459" s="27"/>
      <c r="Y459" s="14"/>
    </row>
    <row r="460">
      <c r="A460" s="14"/>
      <c r="B460" s="23" t="str">
        <f>IF($A460="","",'Система'!$B$4)</f>
        <v/>
      </c>
      <c r="C460" s="14"/>
      <c r="D460" s="23" t="str">
        <f t="array" ref="D460">IF(E460="","",XLOOKUP(E460,selector_19,selector_19_ids,""))</f>
        <v/>
      </c>
      <c r="E460" s="25"/>
      <c r="F460" s="14"/>
      <c r="G460" s="23" t="str">
        <f t="array" ref="G460">IF(H460="","",XLOOKUP(H460,selector_10,selector_10_ids,""))</f>
        <v/>
      </c>
      <c r="H460" s="25"/>
      <c r="I460" s="23" t="str">
        <f t="array" ref="I460">IF(J460="","",XLOOKUP(J460,selector_02,selector_02_ids,""))</f>
        <v/>
      </c>
      <c r="J460" s="25"/>
      <c r="K460" s="14"/>
      <c r="L460" s="14"/>
      <c r="M460" s="14"/>
      <c r="N460" s="14"/>
      <c r="O460" s="14"/>
      <c r="P460" s="14"/>
      <c r="Q460" s="14"/>
      <c r="R460" s="23" t="str">
        <f t="array" ref="R460">IF(S460="","",XLOOKUP(S460,selector_21,selector_21_ids,""))</f>
        <v/>
      </c>
      <c r="S460" s="25"/>
      <c r="T460" s="14"/>
      <c r="U460" s="23" t="str">
        <f t="array" ref="U460">IF(V460="","",XLOOKUP(V460,selector_04,selector_04_ids,""))</f>
        <v/>
      </c>
      <c r="V460" s="25"/>
      <c r="W460" s="14"/>
      <c r="X460" s="27"/>
      <c r="Y460" s="14"/>
    </row>
    <row r="461">
      <c r="A461" s="14"/>
      <c r="B461" s="23" t="str">
        <f>IF($A461="","",'Система'!$B$4)</f>
        <v/>
      </c>
      <c r="C461" s="14"/>
      <c r="D461" s="23" t="str">
        <f t="array" ref="D461">IF(E461="","",XLOOKUP(E461,selector_19,selector_19_ids,""))</f>
        <v/>
      </c>
      <c r="E461" s="25"/>
      <c r="F461" s="14"/>
      <c r="G461" s="23" t="str">
        <f t="array" ref="G461">IF(H461="","",XLOOKUP(H461,selector_10,selector_10_ids,""))</f>
        <v/>
      </c>
      <c r="H461" s="25"/>
      <c r="I461" s="23" t="str">
        <f t="array" ref="I461">IF(J461="","",XLOOKUP(J461,selector_02,selector_02_ids,""))</f>
        <v/>
      </c>
      <c r="J461" s="25"/>
      <c r="K461" s="14"/>
      <c r="L461" s="14"/>
      <c r="M461" s="14"/>
      <c r="N461" s="14"/>
      <c r="O461" s="14"/>
      <c r="P461" s="14"/>
      <c r="Q461" s="14"/>
      <c r="R461" s="23" t="str">
        <f t="array" ref="R461">IF(S461="","",XLOOKUP(S461,selector_21,selector_21_ids,""))</f>
        <v/>
      </c>
      <c r="S461" s="25"/>
      <c r="T461" s="14"/>
      <c r="U461" s="23" t="str">
        <f t="array" ref="U461">IF(V461="","",XLOOKUP(V461,selector_04,selector_04_ids,""))</f>
        <v/>
      </c>
      <c r="V461" s="25"/>
      <c r="W461" s="14"/>
      <c r="X461" s="27"/>
      <c r="Y461" s="14"/>
    </row>
    <row r="462">
      <c r="A462" s="14"/>
      <c r="B462" s="23" t="str">
        <f>IF($A462="","",'Система'!$B$4)</f>
        <v/>
      </c>
      <c r="C462" s="14"/>
      <c r="D462" s="23" t="str">
        <f t="array" ref="D462">IF(E462="","",XLOOKUP(E462,selector_19,selector_19_ids,""))</f>
        <v/>
      </c>
      <c r="E462" s="25"/>
      <c r="F462" s="14"/>
      <c r="G462" s="23" t="str">
        <f t="array" ref="G462">IF(H462="","",XLOOKUP(H462,selector_10,selector_10_ids,""))</f>
        <v/>
      </c>
      <c r="H462" s="25"/>
      <c r="I462" s="23" t="str">
        <f t="array" ref="I462">IF(J462="","",XLOOKUP(J462,selector_02,selector_02_ids,""))</f>
        <v/>
      </c>
      <c r="J462" s="25"/>
      <c r="K462" s="14"/>
      <c r="L462" s="14"/>
      <c r="M462" s="14"/>
      <c r="N462" s="14"/>
      <c r="O462" s="14"/>
      <c r="P462" s="14"/>
      <c r="Q462" s="14"/>
      <c r="R462" s="23" t="str">
        <f t="array" ref="R462">IF(S462="","",XLOOKUP(S462,selector_21,selector_21_ids,""))</f>
        <v/>
      </c>
      <c r="S462" s="25"/>
      <c r="T462" s="14"/>
      <c r="U462" s="23" t="str">
        <f t="array" ref="U462">IF(V462="","",XLOOKUP(V462,selector_04,selector_04_ids,""))</f>
        <v/>
      </c>
      <c r="V462" s="25"/>
      <c r="W462" s="14"/>
      <c r="X462" s="27"/>
      <c r="Y462" s="14"/>
    </row>
    <row r="463">
      <c r="A463" s="14"/>
      <c r="B463" s="23" t="str">
        <f>IF($A463="","",'Система'!$B$4)</f>
        <v/>
      </c>
      <c r="C463" s="14"/>
      <c r="D463" s="23" t="str">
        <f t="array" ref="D463">IF(E463="","",XLOOKUP(E463,selector_19,selector_19_ids,""))</f>
        <v/>
      </c>
      <c r="E463" s="25"/>
      <c r="F463" s="14"/>
      <c r="G463" s="23" t="str">
        <f t="array" ref="G463">IF(H463="","",XLOOKUP(H463,selector_10,selector_10_ids,""))</f>
        <v/>
      </c>
      <c r="H463" s="25"/>
      <c r="I463" s="23" t="str">
        <f t="array" ref="I463">IF(J463="","",XLOOKUP(J463,selector_02,selector_02_ids,""))</f>
        <v/>
      </c>
      <c r="J463" s="25"/>
      <c r="K463" s="14"/>
      <c r="L463" s="14"/>
      <c r="M463" s="14"/>
      <c r="N463" s="14"/>
      <c r="O463" s="14"/>
      <c r="P463" s="14"/>
      <c r="Q463" s="14"/>
      <c r="R463" s="23" t="str">
        <f t="array" ref="R463">IF(S463="","",XLOOKUP(S463,selector_21,selector_21_ids,""))</f>
        <v/>
      </c>
      <c r="S463" s="25"/>
      <c r="T463" s="14"/>
      <c r="U463" s="23" t="str">
        <f t="array" ref="U463">IF(V463="","",XLOOKUP(V463,selector_04,selector_04_ids,""))</f>
        <v/>
      </c>
      <c r="V463" s="25"/>
      <c r="W463" s="14"/>
      <c r="X463" s="27"/>
      <c r="Y463" s="14"/>
    </row>
    <row r="464">
      <c r="A464" s="14"/>
      <c r="B464" s="23" t="str">
        <f>IF($A464="","",'Система'!$B$4)</f>
        <v/>
      </c>
      <c r="C464" s="14"/>
      <c r="D464" s="23" t="str">
        <f t="array" ref="D464">IF(E464="","",XLOOKUP(E464,selector_19,selector_19_ids,""))</f>
        <v/>
      </c>
      <c r="E464" s="25"/>
      <c r="F464" s="14"/>
      <c r="G464" s="23" t="str">
        <f t="array" ref="G464">IF(H464="","",XLOOKUP(H464,selector_10,selector_10_ids,""))</f>
        <v/>
      </c>
      <c r="H464" s="25"/>
      <c r="I464" s="23" t="str">
        <f t="array" ref="I464">IF(J464="","",XLOOKUP(J464,selector_02,selector_02_ids,""))</f>
        <v/>
      </c>
      <c r="J464" s="25"/>
      <c r="K464" s="14"/>
      <c r="L464" s="14"/>
      <c r="M464" s="14"/>
      <c r="N464" s="14"/>
      <c r="O464" s="14"/>
      <c r="P464" s="14"/>
      <c r="Q464" s="14"/>
      <c r="R464" s="23" t="str">
        <f t="array" ref="R464">IF(S464="","",XLOOKUP(S464,selector_21,selector_21_ids,""))</f>
        <v/>
      </c>
      <c r="S464" s="25"/>
      <c r="T464" s="14"/>
      <c r="U464" s="23" t="str">
        <f t="array" ref="U464">IF(V464="","",XLOOKUP(V464,selector_04,selector_04_ids,""))</f>
        <v/>
      </c>
      <c r="V464" s="25"/>
      <c r="W464" s="14"/>
      <c r="X464" s="27"/>
      <c r="Y464" s="14"/>
    </row>
    <row r="465">
      <c r="A465" s="14"/>
      <c r="B465" s="23" t="str">
        <f>IF($A465="","",'Система'!$B$4)</f>
        <v/>
      </c>
      <c r="C465" s="14"/>
      <c r="D465" s="23" t="str">
        <f t="array" ref="D465">IF(E465="","",XLOOKUP(E465,selector_19,selector_19_ids,""))</f>
        <v/>
      </c>
      <c r="E465" s="25"/>
      <c r="F465" s="14"/>
      <c r="G465" s="23" t="str">
        <f t="array" ref="G465">IF(H465="","",XLOOKUP(H465,selector_10,selector_10_ids,""))</f>
        <v/>
      </c>
      <c r="H465" s="25"/>
      <c r="I465" s="23" t="str">
        <f t="array" ref="I465">IF(J465="","",XLOOKUP(J465,selector_02,selector_02_ids,""))</f>
        <v/>
      </c>
      <c r="J465" s="25"/>
      <c r="K465" s="14"/>
      <c r="L465" s="14"/>
      <c r="M465" s="14"/>
      <c r="N465" s="14"/>
      <c r="O465" s="14"/>
      <c r="P465" s="14"/>
      <c r="Q465" s="14"/>
      <c r="R465" s="23" t="str">
        <f t="array" ref="R465">IF(S465="","",XLOOKUP(S465,selector_21,selector_21_ids,""))</f>
        <v/>
      </c>
      <c r="S465" s="25"/>
      <c r="T465" s="14"/>
      <c r="U465" s="23" t="str">
        <f t="array" ref="U465">IF(V465="","",XLOOKUP(V465,selector_04,selector_04_ids,""))</f>
        <v/>
      </c>
      <c r="V465" s="25"/>
      <c r="W465" s="14"/>
      <c r="X465" s="27"/>
      <c r="Y465" s="14"/>
    </row>
    <row r="466">
      <c r="A466" s="14"/>
      <c r="B466" s="23" t="str">
        <f>IF($A466="","",'Система'!$B$4)</f>
        <v/>
      </c>
      <c r="C466" s="14"/>
      <c r="D466" s="23" t="str">
        <f t="array" ref="D466">IF(E466="","",XLOOKUP(E466,selector_19,selector_19_ids,""))</f>
        <v/>
      </c>
      <c r="E466" s="25"/>
      <c r="F466" s="14"/>
      <c r="G466" s="23" t="str">
        <f t="array" ref="G466">IF(H466="","",XLOOKUP(H466,selector_10,selector_10_ids,""))</f>
        <v/>
      </c>
      <c r="H466" s="25"/>
      <c r="I466" s="23" t="str">
        <f t="array" ref="I466">IF(J466="","",XLOOKUP(J466,selector_02,selector_02_ids,""))</f>
        <v/>
      </c>
      <c r="J466" s="25"/>
      <c r="K466" s="14"/>
      <c r="L466" s="14"/>
      <c r="M466" s="14"/>
      <c r="N466" s="14"/>
      <c r="O466" s="14"/>
      <c r="P466" s="14"/>
      <c r="Q466" s="14"/>
      <c r="R466" s="23" t="str">
        <f t="array" ref="R466">IF(S466="","",XLOOKUP(S466,selector_21,selector_21_ids,""))</f>
        <v/>
      </c>
      <c r="S466" s="25"/>
      <c r="T466" s="14"/>
      <c r="U466" s="23" t="str">
        <f t="array" ref="U466">IF(V466="","",XLOOKUP(V466,selector_04,selector_04_ids,""))</f>
        <v/>
      </c>
      <c r="V466" s="25"/>
      <c r="W466" s="14"/>
      <c r="X466" s="27"/>
      <c r="Y466" s="14"/>
    </row>
    <row r="467">
      <c r="A467" s="14"/>
      <c r="B467" s="23" t="str">
        <f>IF($A467="","",'Система'!$B$4)</f>
        <v/>
      </c>
      <c r="C467" s="14"/>
      <c r="D467" s="23" t="str">
        <f t="array" ref="D467">IF(E467="","",XLOOKUP(E467,selector_19,selector_19_ids,""))</f>
        <v/>
      </c>
      <c r="E467" s="25"/>
      <c r="F467" s="14"/>
      <c r="G467" s="23" t="str">
        <f t="array" ref="G467">IF(H467="","",XLOOKUP(H467,selector_10,selector_10_ids,""))</f>
        <v/>
      </c>
      <c r="H467" s="25"/>
      <c r="I467" s="23" t="str">
        <f t="array" ref="I467">IF(J467="","",XLOOKUP(J467,selector_02,selector_02_ids,""))</f>
        <v/>
      </c>
      <c r="J467" s="25"/>
      <c r="K467" s="14"/>
      <c r="L467" s="14"/>
      <c r="M467" s="14"/>
      <c r="N467" s="14"/>
      <c r="O467" s="14"/>
      <c r="P467" s="14"/>
      <c r="Q467" s="14"/>
      <c r="R467" s="23" t="str">
        <f t="array" ref="R467">IF(S467="","",XLOOKUP(S467,selector_21,selector_21_ids,""))</f>
        <v/>
      </c>
      <c r="S467" s="25"/>
      <c r="T467" s="14"/>
      <c r="U467" s="23" t="str">
        <f t="array" ref="U467">IF(V467="","",XLOOKUP(V467,selector_04,selector_04_ids,""))</f>
        <v/>
      </c>
      <c r="V467" s="25"/>
      <c r="W467" s="14"/>
      <c r="X467" s="27"/>
      <c r="Y467" s="14"/>
    </row>
    <row r="468">
      <c r="A468" s="14"/>
      <c r="B468" s="23" t="str">
        <f>IF($A468="","",'Система'!$B$4)</f>
        <v/>
      </c>
      <c r="C468" s="14"/>
      <c r="D468" s="23" t="str">
        <f t="array" ref="D468">IF(E468="","",XLOOKUP(E468,selector_19,selector_19_ids,""))</f>
        <v/>
      </c>
      <c r="E468" s="25"/>
      <c r="F468" s="14"/>
      <c r="G468" s="23" t="str">
        <f t="array" ref="G468">IF(H468="","",XLOOKUP(H468,selector_10,selector_10_ids,""))</f>
        <v/>
      </c>
      <c r="H468" s="25"/>
      <c r="I468" s="23" t="str">
        <f t="array" ref="I468">IF(J468="","",XLOOKUP(J468,selector_02,selector_02_ids,""))</f>
        <v/>
      </c>
      <c r="J468" s="25"/>
      <c r="K468" s="14"/>
      <c r="L468" s="14"/>
      <c r="M468" s="14"/>
      <c r="N468" s="14"/>
      <c r="O468" s="14"/>
      <c r="P468" s="14"/>
      <c r="Q468" s="14"/>
      <c r="R468" s="23" t="str">
        <f t="array" ref="R468">IF(S468="","",XLOOKUP(S468,selector_21,selector_21_ids,""))</f>
        <v/>
      </c>
      <c r="S468" s="25"/>
      <c r="T468" s="14"/>
      <c r="U468" s="23" t="str">
        <f t="array" ref="U468">IF(V468="","",XLOOKUP(V468,selector_04,selector_04_ids,""))</f>
        <v/>
      </c>
      <c r="V468" s="25"/>
      <c r="W468" s="14"/>
      <c r="X468" s="27"/>
      <c r="Y468" s="14"/>
    </row>
    <row r="469">
      <c r="A469" s="14"/>
      <c r="B469" s="23" t="str">
        <f>IF($A469="","",'Система'!$B$4)</f>
        <v/>
      </c>
      <c r="C469" s="14"/>
      <c r="D469" s="23" t="str">
        <f t="array" ref="D469">IF(E469="","",XLOOKUP(E469,selector_19,selector_19_ids,""))</f>
        <v/>
      </c>
      <c r="E469" s="25"/>
      <c r="F469" s="14"/>
      <c r="G469" s="23" t="str">
        <f t="array" ref="G469">IF(H469="","",XLOOKUP(H469,selector_10,selector_10_ids,""))</f>
        <v/>
      </c>
      <c r="H469" s="25"/>
      <c r="I469" s="23" t="str">
        <f t="array" ref="I469">IF(J469="","",XLOOKUP(J469,selector_02,selector_02_ids,""))</f>
        <v/>
      </c>
      <c r="J469" s="25"/>
      <c r="K469" s="14"/>
      <c r="L469" s="14"/>
      <c r="M469" s="14"/>
      <c r="N469" s="14"/>
      <c r="O469" s="14"/>
      <c r="P469" s="14"/>
      <c r="Q469" s="14"/>
      <c r="R469" s="23" t="str">
        <f t="array" ref="R469">IF(S469="","",XLOOKUP(S469,selector_21,selector_21_ids,""))</f>
        <v/>
      </c>
      <c r="S469" s="25"/>
      <c r="T469" s="14"/>
      <c r="U469" s="23" t="str">
        <f t="array" ref="U469">IF(V469="","",XLOOKUP(V469,selector_04,selector_04_ids,""))</f>
        <v/>
      </c>
      <c r="V469" s="25"/>
      <c r="W469" s="14"/>
      <c r="X469" s="27"/>
      <c r="Y469" s="14"/>
    </row>
    <row r="470">
      <c r="A470" s="14"/>
      <c r="B470" s="23" t="str">
        <f>IF($A470="","",'Система'!$B$4)</f>
        <v/>
      </c>
      <c r="C470" s="14"/>
      <c r="D470" s="23" t="str">
        <f t="array" ref="D470">IF(E470="","",XLOOKUP(E470,selector_19,selector_19_ids,""))</f>
        <v/>
      </c>
      <c r="E470" s="25"/>
      <c r="F470" s="14"/>
      <c r="G470" s="23" t="str">
        <f t="array" ref="G470">IF(H470="","",XLOOKUP(H470,selector_10,selector_10_ids,""))</f>
        <v/>
      </c>
      <c r="H470" s="25"/>
      <c r="I470" s="23" t="str">
        <f t="array" ref="I470">IF(J470="","",XLOOKUP(J470,selector_02,selector_02_ids,""))</f>
        <v/>
      </c>
      <c r="J470" s="25"/>
      <c r="K470" s="14"/>
      <c r="L470" s="14"/>
      <c r="M470" s="14"/>
      <c r="N470" s="14"/>
      <c r="O470" s="14"/>
      <c r="P470" s="14"/>
      <c r="Q470" s="14"/>
      <c r="R470" s="23" t="str">
        <f t="array" ref="R470">IF(S470="","",XLOOKUP(S470,selector_21,selector_21_ids,""))</f>
        <v/>
      </c>
      <c r="S470" s="25"/>
      <c r="T470" s="14"/>
      <c r="U470" s="23" t="str">
        <f t="array" ref="U470">IF(V470="","",XLOOKUP(V470,selector_04,selector_04_ids,""))</f>
        <v/>
      </c>
      <c r="V470" s="25"/>
      <c r="W470" s="14"/>
      <c r="X470" s="27"/>
      <c r="Y470" s="14"/>
    </row>
    <row r="471">
      <c r="A471" s="14"/>
      <c r="B471" s="23" t="str">
        <f>IF($A471="","",'Система'!$B$4)</f>
        <v/>
      </c>
      <c r="C471" s="14"/>
      <c r="D471" s="23" t="str">
        <f t="array" ref="D471">IF(E471="","",XLOOKUP(E471,selector_19,selector_19_ids,""))</f>
        <v/>
      </c>
      <c r="E471" s="25"/>
      <c r="F471" s="14"/>
      <c r="G471" s="23" t="str">
        <f t="array" ref="G471">IF(H471="","",XLOOKUP(H471,selector_10,selector_10_ids,""))</f>
        <v/>
      </c>
      <c r="H471" s="25"/>
      <c r="I471" s="23" t="str">
        <f t="array" ref="I471">IF(J471="","",XLOOKUP(J471,selector_02,selector_02_ids,""))</f>
        <v/>
      </c>
      <c r="J471" s="25"/>
      <c r="K471" s="14"/>
      <c r="L471" s="14"/>
      <c r="M471" s="14"/>
      <c r="N471" s="14"/>
      <c r="O471" s="14"/>
      <c r="P471" s="14"/>
      <c r="Q471" s="14"/>
      <c r="R471" s="23" t="str">
        <f t="array" ref="R471">IF(S471="","",XLOOKUP(S471,selector_21,selector_21_ids,""))</f>
        <v/>
      </c>
      <c r="S471" s="25"/>
      <c r="T471" s="14"/>
      <c r="U471" s="23" t="str">
        <f t="array" ref="U471">IF(V471="","",XLOOKUP(V471,selector_04,selector_04_ids,""))</f>
        <v/>
      </c>
      <c r="V471" s="25"/>
      <c r="W471" s="14"/>
      <c r="X471" s="27"/>
      <c r="Y471" s="14"/>
    </row>
    <row r="472">
      <c r="A472" s="14"/>
      <c r="B472" s="23" t="str">
        <f>IF($A472="","",'Система'!$B$4)</f>
        <v/>
      </c>
      <c r="C472" s="14"/>
      <c r="D472" s="23" t="str">
        <f t="array" ref="D472">IF(E472="","",XLOOKUP(E472,selector_19,selector_19_ids,""))</f>
        <v/>
      </c>
      <c r="E472" s="25"/>
      <c r="F472" s="14"/>
      <c r="G472" s="23" t="str">
        <f t="array" ref="G472">IF(H472="","",XLOOKUP(H472,selector_10,selector_10_ids,""))</f>
        <v/>
      </c>
      <c r="H472" s="25"/>
      <c r="I472" s="23" t="str">
        <f t="array" ref="I472">IF(J472="","",XLOOKUP(J472,selector_02,selector_02_ids,""))</f>
        <v/>
      </c>
      <c r="J472" s="25"/>
      <c r="K472" s="14"/>
      <c r="L472" s="14"/>
      <c r="M472" s="14"/>
      <c r="N472" s="14"/>
      <c r="O472" s="14"/>
      <c r="P472" s="14"/>
      <c r="Q472" s="14"/>
      <c r="R472" s="23" t="str">
        <f t="array" ref="R472">IF(S472="","",XLOOKUP(S472,selector_21,selector_21_ids,""))</f>
        <v/>
      </c>
      <c r="S472" s="25"/>
      <c r="T472" s="14"/>
      <c r="U472" s="23" t="str">
        <f t="array" ref="U472">IF(V472="","",XLOOKUP(V472,selector_04,selector_04_ids,""))</f>
        <v/>
      </c>
      <c r="V472" s="25"/>
      <c r="W472" s="14"/>
      <c r="X472" s="27"/>
      <c r="Y472" s="14"/>
    </row>
    <row r="473">
      <c r="A473" s="14"/>
      <c r="B473" s="23" t="str">
        <f>IF($A473="","",'Система'!$B$4)</f>
        <v/>
      </c>
      <c r="C473" s="14"/>
      <c r="D473" s="23" t="str">
        <f t="array" ref="D473">IF(E473="","",XLOOKUP(E473,selector_19,selector_19_ids,""))</f>
        <v/>
      </c>
      <c r="E473" s="25"/>
      <c r="F473" s="14"/>
      <c r="G473" s="23" t="str">
        <f t="array" ref="G473">IF(H473="","",XLOOKUP(H473,selector_10,selector_10_ids,""))</f>
        <v/>
      </c>
      <c r="H473" s="25"/>
      <c r="I473" s="23" t="str">
        <f t="array" ref="I473">IF(J473="","",XLOOKUP(J473,selector_02,selector_02_ids,""))</f>
        <v/>
      </c>
      <c r="J473" s="25"/>
      <c r="K473" s="14"/>
      <c r="L473" s="14"/>
      <c r="M473" s="14"/>
      <c r="N473" s="14"/>
      <c r="O473" s="14"/>
      <c r="P473" s="14"/>
      <c r="Q473" s="14"/>
      <c r="R473" s="23" t="str">
        <f t="array" ref="R473">IF(S473="","",XLOOKUP(S473,selector_21,selector_21_ids,""))</f>
        <v/>
      </c>
      <c r="S473" s="25"/>
      <c r="T473" s="14"/>
      <c r="U473" s="23" t="str">
        <f t="array" ref="U473">IF(V473="","",XLOOKUP(V473,selector_04,selector_04_ids,""))</f>
        <v/>
      </c>
      <c r="V473" s="25"/>
      <c r="W473" s="14"/>
      <c r="X473" s="27"/>
      <c r="Y473" s="14"/>
    </row>
    <row r="474">
      <c r="A474" s="14"/>
      <c r="B474" s="23" t="str">
        <f>IF($A474="","",'Система'!$B$4)</f>
        <v/>
      </c>
      <c r="C474" s="14"/>
      <c r="D474" s="23" t="str">
        <f t="array" ref="D474">IF(E474="","",XLOOKUP(E474,selector_19,selector_19_ids,""))</f>
        <v/>
      </c>
      <c r="E474" s="25"/>
      <c r="F474" s="14"/>
      <c r="G474" s="23" t="str">
        <f t="array" ref="G474">IF(H474="","",XLOOKUP(H474,selector_10,selector_10_ids,""))</f>
        <v/>
      </c>
      <c r="H474" s="25"/>
      <c r="I474" s="23" t="str">
        <f t="array" ref="I474">IF(J474="","",XLOOKUP(J474,selector_02,selector_02_ids,""))</f>
        <v/>
      </c>
      <c r="J474" s="25"/>
      <c r="K474" s="14"/>
      <c r="L474" s="14"/>
      <c r="M474" s="14"/>
      <c r="N474" s="14"/>
      <c r="O474" s="14"/>
      <c r="P474" s="14"/>
      <c r="Q474" s="14"/>
      <c r="R474" s="23" t="str">
        <f t="array" ref="R474">IF(S474="","",XLOOKUP(S474,selector_21,selector_21_ids,""))</f>
        <v/>
      </c>
      <c r="S474" s="25"/>
      <c r="T474" s="14"/>
      <c r="U474" s="23" t="str">
        <f t="array" ref="U474">IF(V474="","",XLOOKUP(V474,selector_04,selector_04_ids,""))</f>
        <v/>
      </c>
      <c r="V474" s="25"/>
      <c r="W474" s="14"/>
      <c r="X474" s="27"/>
      <c r="Y474" s="14"/>
    </row>
    <row r="475">
      <c r="A475" s="14"/>
      <c r="B475" s="23" t="str">
        <f>IF($A475="","",'Система'!$B$4)</f>
        <v/>
      </c>
      <c r="C475" s="14"/>
      <c r="D475" s="23" t="str">
        <f t="array" ref="D475">IF(E475="","",XLOOKUP(E475,selector_19,selector_19_ids,""))</f>
        <v/>
      </c>
      <c r="E475" s="25"/>
      <c r="F475" s="14"/>
      <c r="G475" s="23" t="str">
        <f t="array" ref="G475">IF(H475="","",XLOOKUP(H475,selector_10,selector_10_ids,""))</f>
        <v/>
      </c>
      <c r="H475" s="25"/>
      <c r="I475" s="23" t="str">
        <f t="array" ref="I475">IF(J475="","",XLOOKUP(J475,selector_02,selector_02_ids,""))</f>
        <v/>
      </c>
      <c r="J475" s="25"/>
      <c r="K475" s="14"/>
      <c r="L475" s="14"/>
      <c r="M475" s="14"/>
      <c r="N475" s="14"/>
      <c r="O475" s="14"/>
      <c r="P475" s="14"/>
      <c r="Q475" s="14"/>
      <c r="R475" s="23" t="str">
        <f t="array" ref="R475">IF(S475="","",XLOOKUP(S475,selector_21,selector_21_ids,""))</f>
        <v/>
      </c>
      <c r="S475" s="25"/>
      <c r="T475" s="14"/>
      <c r="U475" s="23" t="str">
        <f t="array" ref="U475">IF(V475="","",XLOOKUP(V475,selector_04,selector_04_ids,""))</f>
        <v/>
      </c>
      <c r="V475" s="25"/>
      <c r="W475" s="14"/>
      <c r="X475" s="27"/>
      <c r="Y475" s="14"/>
    </row>
    <row r="476">
      <c r="A476" s="14"/>
      <c r="B476" s="23" t="str">
        <f>IF($A476="","",'Система'!$B$4)</f>
        <v/>
      </c>
      <c r="C476" s="14"/>
      <c r="D476" s="23" t="str">
        <f t="array" ref="D476">IF(E476="","",XLOOKUP(E476,selector_19,selector_19_ids,""))</f>
        <v/>
      </c>
      <c r="E476" s="25"/>
      <c r="F476" s="14"/>
      <c r="G476" s="23" t="str">
        <f t="array" ref="G476">IF(H476="","",XLOOKUP(H476,selector_10,selector_10_ids,""))</f>
        <v/>
      </c>
      <c r="H476" s="25"/>
      <c r="I476" s="23" t="str">
        <f t="array" ref="I476">IF(J476="","",XLOOKUP(J476,selector_02,selector_02_ids,""))</f>
        <v/>
      </c>
      <c r="J476" s="25"/>
      <c r="K476" s="14"/>
      <c r="L476" s="14"/>
      <c r="M476" s="14"/>
      <c r="N476" s="14"/>
      <c r="O476" s="14"/>
      <c r="P476" s="14"/>
      <c r="Q476" s="14"/>
      <c r="R476" s="23" t="str">
        <f t="array" ref="R476">IF(S476="","",XLOOKUP(S476,selector_21,selector_21_ids,""))</f>
        <v/>
      </c>
      <c r="S476" s="25"/>
      <c r="T476" s="14"/>
      <c r="U476" s="23" t="str">
        <f t="array" ref="U476">IF(V476="","",XLOOKUP(V476,selector_04,selector_04_ids,""))</f>
        <v/>
      </c>
      <c r="V476" s="25"/>
      <c r="W476" s="14"/>
      <c r="X476" s="27"/>
      <c r="Y476" s="14"/>
    </row>
    <row r="477">
      <c r="A477" s="14"/>
      <c r="B477" s="23" t="str">
        <f>IF($A477="","",'Система'!$B$4)</f>
        <v/>
      </c>
      <c r="C477" s="14"/>
      <c r="D477" s="23" t="str">
        <f t="array" ref="D477">IF(E477="","",XLOOKUP(E477,selector_19,selector_19_ids,""))</f>
        <v/>
      </c>
      <c r="E477" s="25"/>
      <c r="F477" s="14"/>
      <c r="G477" s="23" t="str">
        <f t="array" ref="G477">IF(H477="","",XLOOKUP(H477,selector_10,selector_10_ids,""))</f>
        <v/>
      </c>
      <c r="H477" s="25"/>
      <c r="I477" s="23" t="str">
        <f t="array" ref="I477">IF(J477="","",XLOOKUP(J477,selector_02,selector_02_ids,""))</f>
        <v/>
      </c>
      <c r="J477" s="25"/>
      <c r="K477" s="14"/>
      <c r="L477" s="14"/>
      <c r="M477" s="14"/>
      <c r="N477" s="14"/>
      <c r="O477" s="14"/>
      <c r="P477" s="14"/>
      <c r="Q477" s="14"/>
      <c r="R477" s="23" t="str">
        <f t="array" ref="R477">IF(S477="","",XLOOKUP(S477,selector_21,selector_21_ids,""))</f>
        <v/>
      </c>
      <c r="S477" s="25"/>
      <c r="T477" s="14"/>
      <c r="U477" s="23" t="str">
        <f t="array" ref="U477">IF(V477="","",XLOOKUP(V477,selector_04,selector_04_ids,""))</f>
        <v/>
      </c>
      <c r="V477" s="25"/>
      <c r="W477" s="14"/>
      <c r="X477" s="27"/>
      <c r="Y477" s="14"/>
    </row>
    <row r="478">
      <c r="A478" s="14"/>
      <c r="B478" s="23" t="str">
        <f>IF($A478="","",'Система'!$B$4)</f>
        <v/>
      </c>
      <c r="C478" s="14"/>
      <c r="D478" s="23" t="str">
        <f t="array" ref="D478">IF(E478="","",XLOOKUP(E478,selector_19,selector_19_ids,""))</f>
        <v/>
      </c>
      <c r="E478" s="25"/>
      <c r="F478" s="14"/>
      <c r="G478" s="23" t="str">
        <f t="array" ref="G478">IF(H478="","",XLOOKUP(H478,selector_10,selector_10_ids,""))</f>
        <v/>
      </c>
      <c r="H478" s="25"/>
      <c r="I478" s="23" t="str">
        <f t="array" ref="I478">IF(J478="","",XLOOKUP(J478,selector_02,selector_02_ids,""))</f>
        <v/>
      </c>
      <c r="J478" s="25"/>
      <c r="K478" s="14"/>
      <c r="L478" s="14"/>
      <c r="M478" s="14"/>
      <c r="N478" s="14"/>
      <c r="O478" s="14"/>
      <c r="P478" s="14"/>
      <c r="Q478" s="14"/>
      <c r="R478" s="23" t="str">
        <f t="array" ref="R478">IF(S478="","",XLOOKUP(S478,selector_21,selector_21_ids,""))</f>
        <v/>
      </c>
      <c r="S478" s="25"/>
      <c r="T478" s="14"/>
      <c r="U478" s="23" t="str">
        <f t="array" ref="U478">IF(V478="","",XLOOKUP(V478,selector_04,selector_04_ids,""))</f>
        <v/>
      </c>
      <c r="V478" s="25"/>
      <c r="W478" s="14"/>
      <c r="X478" s="27"/>
      <c r="Y478" s="14"/>
    </row>
    <row r="479">
      <c r="A479" s="14"/>
      <c r="B479" s="23" t="str">
        <f>IF($A479="","",'Система'!$B$4)</f>
        <v/>
      </c>
      <c r="C479" s="14"/>
      <c r="D479" s="23" t="str">
        <f t="array" ref="D479">IF(E479="","",XLOOKUP(E479,selector_19,selector_19_ids,""))</f>
        <v/>
      </c>
      <c r="E479" s="25"/>
      <c r="F479" s="14"/>
      <c r="G479" s="23" t="str">
        <f t="array" ref="G479">IF(H479="","",XLOOKUP(H479,selector_10,selector_10_ids,""))</f>
        <v/>
      </c>
      <c r="H479" s="25"/>
      <c r="I479" s="23" t="str">
        <f t="array" ref="I479">IF(J479="","",XLOOKUP(J479,selector_02,selector_02_ids,""))</f>
        <v/>
      </c>
      <c r="J479" s="25"/>
      <c r="K479" s="14"/>
      <c r="L479" s="14"/>
      <c r="M479" s="14"/>
      <c r="N479" s="14"/>
      <c r="O479" s="14"/>
      <c r="P479" s="14"/>
      <c r="Q479" s="14"/>
      <c r="R479" s="23" t="str">
        <f t="array" ref="R479">IF(S479="","",XLOOKUP(S479,selector_21,selector_21_ids,""))</f>
        <v/>
      </c>
      <c r="S479" s="25"/>
      <c r="T479" s="14"/>
      <c r="U479" s="23" t="str">
        <f t="array" ref="U479">IF(V479="","",XLOOKUP(V479,selector_04,selector_04_ids,""))</f>
        <v/>
      </c>
      <c r="V479" s="25"/>
      <c r="W479" s="14"/>
      <c r="X479" s="27"/>
      <c r="Y479" s="14"/>
    </row>
    <row r="480">
      <c r="A480" s="14"/>
      <c r="B480" s="23" t="str">
        <f>IF($A480="","",'Система'!$B$4)</f>
        <v/>
      </c>
      <c r="C480" s="14"/>
      <c r="D480" s="23" t="str">
        <f t="array" ref="D480">IF(E480="","",XLOOKUP(E480,selector_19,selector_19_ids,""))</f>
        <v/>
      </c>
      <c r="E480" s="25"/>
      <c r="F480" s="14"/>
      <c r="G480" s="23" t="str">
        <f t="array" ref="G480">IF(H480="","",XLOOKUP(H480,selector_10,selector_10_ids,""))</f>
        <v/>
      </c>
      <c r="H480" s="25"/>
      <c r="I480" s="23" t="str">
        <f t="array" ref="I480">IF(J480="","",XLOOKUP(J480,selector_02,selector_02_ids,""))</f>
        <v/>
      </c>
      <c r="J480" s="25"/>
      <c r="K480" s="14"/>
      <c r="L480" s="14"/>
      <c r="M480" s="14"/>
      <c r="N480" s="14"/>
      <c r="O480" s="14"/>
      <c r="P480" s="14"/>
      <c r="Q480" s="14"/>
      <c r="R480" s="23" t="str">
        <f t="array" ref="R480">IF(S480="","",XLOOKUP(S480,selector_21,selector_21_ids,""))</f>
        <v/>
      </c>
      <c r="S480" s="25"/>
      <c r="T480" s="14"/>
      <c r="U480" s="23" t="str">
        <f t="array" ref="U480">IF(V480="","",XLOOKUP(V480,selector_04,selector_04_ids,""))</f>
        <v/>
      </c>
      <c r="V480" s="25"/>
      <c r="W480" s="14"/>
      <c r="X480" s="27"/>
      <c r="Y480" s="14"/>
    </row>
    <row r="481">
      <c r="A481" s="14"/>
      <c r="B481" s="23" t="str">
        <f>IF($A481="","",'Система'!$B$4)</f>
        <v/>
      </c>
      <c r="C481" s="14"/>
      <c r="D481" s="23" t="str">
        <f t="array" ref="D481">IF(E481="","",XLOOKUP(E481,selector_19,selector_19_ids,""))</f>
        <v/>
      </c>
      <c r="E481" s="25"/>
      <c r="F481" s="14"/>
      <c r="G481" s="23" t="str">
        <f t="array" ref="G481">IF(H481="","",XLOOKUP(H481,selector_10,selector_10_ids,""))</f>
        <v/>
      </c>
      <c r="H481" s="25"/>
      <c r="I481" s="23" t="str">
        <f t="array" ref="I481">IF(J481="","",XLOOKUP(J481,selector_02,selector_02_ids,""))</f>
        <v/>
      </c>
      <c r="J481" s="25"/>
      <c r="K481" s="14"/>
      <c r="L481" s="14"/>
      <c r="M481" s="14"/>
      <c r="N481" s="14"/>
      <c r="O481" s="14"/>
      <c r="P481" s="14"/>
      <c r="Q481" s="14"/>
      <c r="R481" s="23" t="str">
        <f t="array" ref="R481">IF(S481="","",XLOOKUP(S481,selector_21,selector_21_ids,""))</f>
        <v/>
      </c>
      <c r="S481" s="25"/>
      <c r="T481" s="14"/>
      <c r="U481" s="23" t="str">
        <f t="array" ref="U481">IF(V481="","",XLOOKUP(V481,selector_04,selector_04_ids,""))</f>
        <v/>
      </c>
      <c r="V481" s="25"/>
      <c r="W481" s="14"/>
      <c r="X481" s="27"/>
      <c r="Y481" s="14"/>
    </row>
    <row r="482">
      <c r="A482" s="14"/>
      <c r="B482" s="23" t="str">
        <f>IF($A482="","",'Система'!$B$4)</f>
        <v/>
      </c>
      <c r="C482" s="14"/>
      <c r="D482" s="23" t="str">
        <f t="array" ref="D482">IF(E482="","",XLOOKUP(E482,selector_19,selector_19_ids,""))</f>
        <v/>
      </c>
      <c r="E482" s="25"/>
      <c r="F482" s="14"/>
      <c r="G482" s="23" t="str">
        <f t="array" ref="G482">IF(H482="","",XLOOKUP(H482,selector_10,selector_10_ids,""))</f>
        <v/>
      </c>
      <c r="H482" s="25"/>
      <c r="I482" s="23" t="str">
        <f t="array" ref="I482">IF(J482="","",XLOOKUP(J482,selector_02,selector_02_ids,""))</f>
        <v/>
      </c>
      <c r="J482" s="25"/>
      <c r="K482" s="14"/>
      <c r="L482" s="14"/>
      <c r="M482" s="14"/>
      <c r="N482" s="14"/>
      <c r="O482" s="14"/>
      <c r="P482" s="14"/>
      <c r="Q482" s="14"/>
      <c r="R482" s="23" t="str">
        <f t="array" ref="R482">IF(S482="","",XLOOKUP(S482,selector_21,selector_21_ids,""))</f>
        <v/>
      </c>
      <c r="S482" s="25"/>
      <c r="T482" s="14"/>
      <c r="U482" s="23" t="str">
        <f t="array" ref="U482">IF(V482="","",XLOOKUP(V482,selector_04,selector_04_ids,""))</f>
        <v/>
      </c>
      <c r="V482" s="25"/>
      <c r="W482" s="14"/>
      <c r="X482" s="27"/>
      <c r="Y482" s="14"/>
    </row>
    <row r="483">
      <c r="A483" s="14"/>
      <c r="B483" s="23" t="str">
        <f>IF($A483="","",'Система'!$B$4)</f>
        <v/>
      </c>
      <c r="C483" s="14"/>
      <c r="D483" s="23" t="str">
        <f t="array" ref="D483">IF(E483="","",XLOOKUP(E483,selector_19,selector_19_ids,""))</f>
        <v/>
      </c>
      <c r="E483" s="25"/>
      <c r="F483" s="14"/>
      <c r="G483" s="23" t="str">
        <f t="array" ref="G483">IF(H483="","",XLOOKUP(H483,selector_10,selector_10_ids,""))</f>
        <v/>
      </c>
      <c r="H483" s="25"/>
      <c r="I483" s="23" t="str">
        <f t="array" ref="I483">IF(J483="","",XLOOKUP(J483,selector_02,selector_02_ids,""))</f>
        <v/>
      </c>
      <c r="J483" s="25"/>
      <c r="K483" s="14"/>
      <c r="L483" s="14"/>
      <c r="M483" s="14"/>
      <c r="N483" s="14"/>
      <c r="O483" s="14"/>
      <c r="P483" s="14"/>
      <c r="Q483" s="14"/>
      <c r="R483" s="23" t="str">
        <f t="array" ref="R483">IF(S483="","",XLOOKUP(S483,selector_21,selector_21_ids,""))</f>
        <v/>
      </c>
      <c r="S483" s="25"/>
      <c r="T483" s="14"/>
      <c r="U483" s="23" t="str">
        <f t="array" ref="U483">IF(V483="","",XLOOKUP(V483,selector_04,selector_04_ids,""))</f>
        <v/>
      </c>
      <c r="V483" s="25"/>
      <c r="W483" s="14"/>
      <c r="X483" s="27"/>
      <c r="Y483" s="14"/>
    </row>
    <row r="484">
      <c r="A484" s="14"/>
      <c r="B484" s="23" t="str">
        <f>IF($A484="","",'Система'!$B$4)</f>
        <v/>
      </c>
      <c r="C484" s="14"/>
      <c r="D484" s="23" t="str">
        <f t="array" ref="D484">IF(E484="","",XLOOKUP(E484,selector_19,selector_19_ids,""))</f>
        <v/>
      </c>
      <c r="E484" s="25"/>
      <c r="F484" s="14"/>
      <c r="G484" s="23" t="str">
        <f t="array" ref="G484">IF(H484="","",XLOOKUP(H484,selector_10,selector_10_ids,""))</f>
        <v/>
      </c>
      <c r="H484" s="25"/>
      <c r="I484" s="23" t="str">
        <f t="array" ref="I484">IF(J484="","",XLOOKUP(J484,selector_02,selector_02_ids,""))</f>
        <v/>
      </c>
      <c r="J484" s="25"/>
      <c r="K484" s="14"/>
      <c r="L484" s="14"/>
      <c r="M484" s="14"/>
      <c r="N484" s="14"/>
      <c r="O484" s="14"/>
      <c r="P484" s="14"/>
      <c r="Q484" s="14"/>
      <c r="R484" s="23" t="str">
        <f t="array" ref="R484">IF(S484="","",XLOOKUP(S484,selector_21,selector_21_ids,""))</f>
        <v/>
      </c>
      <c r="S484" s="25"/>
      <c r="T484" s="14"/>
      <c r="U484" s="23" t="str">
        <f t="array" ref="U484">IF(V484="","",XLOOKUP(V484,selector_04,selector_04_ids,""))</f>
        <v/>
      </c>
      <c r="V484" s="25"/>
      <c r="W484" s="14"/>
      <c r="X484" s="27"/>
      <c r="Y484" s="14"/>
    </row>
    <row r="485">
      <c r="A485" s="14"/>
      <c r="B485" s="23" t="str">
        <f>IF($A485="","",'Система'!$B$4)</f>
        <v/>
      </c>
      <c r="C485" s="14"/>
      <c r="D485" s="23" t="str">
        <f t="array" ref="D485">IF(E485="","",XLOOKUP(E485,selector_19,selector_19_ids,""))</f>
        <v/>
      </c>
      <c r="E485" s="25"/>
      <c r="F485" s="14"/>
      <c r="G485" s="23" t="str">
        <f t="array" ref="G485">IF(H485="","",XLOOKUP(H485,selector_10,selector_10_ids,""))</f>
        <v/>
      </c>
      <c r="H485" s="25"/>
      <c r="I485" s="23" t="str">
        <f t="array" ref="I485">IF(J485="","",XLOOKUP(J485,selector_02,selector_02_ids,""))</f>
        <v/>
      </c>
      <c r="J485" s="25"/>
      <c r="K485" s="14"/>
      <c r="L485" s="14"/>
      <c r="M485" s="14"/>
      <c r="N485" s="14"/>
      <c r="O485" s="14"/>
      <c r="P485" s="14"/>
      <c r="Q485" s="14"/>
      <c r="R485" s="23" t="str">
        <f t="array" ref="R485">IF(S485="","",XLOOKUP(S485,selector_21,selector_21_ids,""))</f>
        <v/>
      </c>
      <c r="S485" s="25"/>
      <c r="T485" s="14"/>
      <c r="U485" s="23" t="str">
        <f t="array" ref="U485">IF(V485="","",XLOOKUP(V485,selector_04,selector_04_ids,""))</f>
        <v/>
      </c>
      <c r="V485" s="25"/>
      <c r="W485" s="14"/>
      <c r="X485" s="27"/>
      <c r="Y485" s="14"/>
    </row>
    <row r="486">
      <c r="A486" s="14"/>
      <c r="B486" s="23" t="str">
        <f>IF($A486="","",'Система'!$B$4)</f>
        <v/>
      </c>
      <c r="C486" s="14"/>
      <c r="D486" s="23" t="str">
        <f t="array" ref="D486">IF(E486="","",XLOOKUP(E486,selector_19,selector_19_ids,""))</f>
        <v/>
      </c>
      <c r="E486" s="25"/>
      <c r="F486" s="14"/>
      <c r="G486" s="23" t="str">
        <f t="array" ref="G486">IF(H486="","",XLOOKUP(H486,selector_10,selector_10_ids,""))</f>
        <v/>
      </c>
      <c r="H486" s="25"/>
      <c r="I486" s="23" t="str">
        <f t="array" ref="I486">IF(J486="","",XLOOKUP(J486,selector_02,selector_02_ids,""))</f>
        <v/>
      </c>
      <c r="J486" s="25"/>
      <c r="K486" s="14"/>
      <c r="L486" s="14"/>
      <c r="M486" s="14"/>
      <c r="N486" s="14"/>
      <c r="O486" s="14"/>
      <c r="P486" s="14"/>
      <c r="Q486" s="14"/>
      <c r="R486" s="23" t="str">
        <f t="array" ref="R486">IF(S486="","",XLOOKUP(S486,selector_21,selector_21_ids,""))</f>
        <v/>
      </c>
      <c r="S486" s="25"/>
      <c r="T486" s="14"/>
      <c r="U486" s="23" t="str">
        <f t="array" ref="U486">IF(V486="","",XLOOKUP(V486,selector_04,selector_04_ids,""))</f>
        <v/>
      </c>
      <c r="V486" s="25"/>
      <c r="W486" s="14"/>
      <c r="X486" s="27"/>
      <c r="Y486" s="14"/>
    </row>
    <row r="487">
      <c r="A487" s="14"/>
      <c r="B487" s="23" t="str">
        <f>IF($A487="","",'Система'!$B$4)</f>
        <v/>
      </c>
      <c r="C487" s="14"/>
      <c r="D487" s="23" t="str">
        <f t="array" ref="D487">IF(E487="","",XLOOKUP(E487,selector_19,selector_19_ids,""))</f>
        <v/>
      </c>
      <c r="E487" s="25"/>
      <c r="F487" s="14"/>
      <c r="G487" s="23" t="str">
        <f t="array" ref="G487">IF(H487="","",XLOOKUP(H487,selector_10,selector_10_ids,""))</f>
        <v/>
      </c>
      <c r="H487" s="25"/>
      <c r="I487" s="23" t="str">
        <f t="array" ref="I487">IF(J487="","",XLOOKUP(J487,selector_02,selector_02_ids,""))</f>
        <v/>
      </c>
      <c r="J487" s="25"/>
      <c r="K487" s="14"/>
      <c r="L487" s="14"/>
      <c r="M487" s="14"/>
      <c r="N487" s="14"/>
      <c r="O487" s="14"/>
      <c r="P487" s="14"/>
      <c r="Q487" s="14"/>
      <c r="R487" s="23" t="str">
        <f t="array" ref="R487">IF(S487="","",XLOOKUP(S487,selector_21,selector_21_ids,""))</f>
        <v/>
      </c>
      <c r="S487" s="25"/>
      <c r="T487" s="14"/>
      <c r="U487" s="23" t="str">
        <f t="array" ref="U487">IF(V487="","",XLOOKUP(V487,selector_04,selector_04_ids,""))</f>
        <v/>
      </c>
      <c r="V487" s="25"/>
      <c r="W487" s="14"/>
      <c r="X487" s="27"/>
      <c r="Y487" s="14"/>
    </row>
    <row r="488">
      <c r="A488" s="14"/>
      <c r="B488" s="23" t="str">
        <f>IF($A488="","",'Система'!$B$4)</f>
        <v/>
      </c>
      <c r="C488" s="14"/>
      <c r="D488" s="23" t="str">
        <f t="array" ref="D488">IF(E488="","",XLOOKUP(E488,selector_19,selector_19_ids,""))</f>
        <v/>
      </c>
      <c r="E488" s="25"/>
      <c r="F488" s="14"/>
      <c r="G488" s="23" t="str">
        <f t="array" ref="G488">IF(H488="","",XLOOKUP(H488,selector_10,selector_10_ids,""))</f>
        <v/>
      </c>
      <c r="H488" s="25"/>
      <c r="I488" s="23" t="str">
        <f t="array" ref="I488">IF(J488="","",XLOOKUP(J488,selector_02,selector_02_ids,""))</f>
        <v/>
      </c>
      <c r="J488" s="25"/>
      <c r="K488" s="14"/>
      <c r="L488" s="14"/>
      <c r="M488" s="14"/>
      <c r="N488" s="14"/>
      <c r="O488" s="14"/>
      <c r="P488" s="14"/>
      <c r="Q488" s="14"/>
      <c r="R488" s="23" t="str">
        <f t="array" ref="R488">IF(S488="","",XLOOKUP(S488,selector_21,selector_21_ids,""))</f>
        <v/>
      </c>
      <c r="S488" s="25"/>
      <c r="T488" s="14"/>
      <c r="U488" s="23" t="str">
        <f t="array" ref="U488">IF(V488="","",XLOOKUP(V488,selector_04,selector_04_ids,""))</f>
        <v/>
      </c>
      <c r="V488" s="25"/>
      <c r="W488" s="14"/>
      <c r="X488" s="27"/>
      <c r="Y488" s="14"/>
    </row>
    <row r="489">
      <c r="A489" s="14"/>
      <c r="B489" s="23" t="str">
        <f>IF($A489="","",'Система'!$B$4)</f>
        <v/>
      </c>
      <c r="C489" s="14"/>
      <c r="D489" s="23" t="str">
        <f t="array" ref="D489">IF(E489="","",XLOOKUP(E489,selector_19,selector_19_ids,""))</f>
        <v/>
      </c>
      <c r="E489" s="25"/>
      <c r="F489" s="14"/>
      <c r="G489" s="23" t="str">
        <f t="array" ref="G489">IF(H489="","",XLOOKUP(H489,selector_10,selector_10_ids,""))</f>
        <v/>
      </c>
      <c r="H489" s="25"/>
      <c r="I489" s="23" t="str">
        <f t="array" ref="I489">IF(J489="","",XLOOKUP(J489,selector_02,selector_02_ids,""))</f>
        <v/>
      </c>
      <c r="J489" s="25"/>
      <c r="K489" s="14"/>
      <c r="L489" s="14"/>
      <c r="M489" s="14"/>
      <c r="N489" s="14"/>
      <c r="O489" s="14"/>
      <c r="P489" s="14"/>
      <c r="Q489" s="14"/>
      <c r="R489" s="23" t="str">
        <f t="array" ref="R489">IF(S489="","",XLOOKUP(S489,selector_21,selector_21_ids,""))</f>
        <v/>
      </c>
      <c r="S489" s="25"/>
      <c r="T489" s="14"/>
      <c r="U489" s="23" t="str">
        <f t="array" ref="U489">IF(V489="","",XLOOKUP(V489,selector_04,selector_04_ids,""))</f>
        <v/>
      </c>
      <c r="V489" s="25"/>
      <c r="W489" s="14"/>
      <c r="X489" s="27"/>
      <c r="Y489" s="14"/>
    </row>
    <row r="490">
      <c r="A490" s="14"/>
      <c r="B490" s="23" t="str">
        <f>IF($A490="","",'Система'!$B$4)</f>
        <v/>
      </c>
      <c r="C490" s="14"/>
      <c r="D490" s="23" t="str">
        <f t="array" ref="D490">IF(E490="","",XLOOKUP(E490,selector_19,selector_19_ids,""))</f>
        <v/>
      </c>
      <c r="E490" s="25"/>
      <c r="F490" s="14"/>
      <c r="G490" s="23" t="str">
        <f t="array" ref="G490">IF(H490="","",XLOOKUP(H490,selector_10,selector_10_ids,""))</f>
        <v/>
      </c>
      <c r="H490" s="25"/>
      <c r="I490" s="23" t="str">
        <f t="array" ref="I490">IF(J490="","",XLOOKUP(J490,selector_02,selector_02_ids,""))</f>
        <v/>
      </c>
      <c r="J490" s="25"/>
      <c r="K490" s="14"/>
      <c r="L490" s="14"/>
      <c r="M490" s="14"/>
      <c r="N490" s="14"/>
      <c r="O490" s="14"/>
      <c r="P490" s="14"/>
      <c r="Q490" s="14"/>
      <c r="R490" s="23" t="str">
        <f t="array" ref="R490">IF(S490="","",XLOOKUP(S490,selector_21,selector_21_ids,""))</f>
        <v/>
      </c>
      <c r="S490" s="25"/>
      <c r="T490" s="14"/>
      <c r="U490" s="23" t="str">
        <f t="array" ref="U490">IF(V490="","",XLOOKUP(V490,selector_04,selector_04_ids,""))</f>
        <v/>
      </c>
      <c r="V490" s="25"/>
      <c r="W490" s="14"/>
      <c r="X490" s="27"/>
      <c r="Y490" s="14"/>
    </row>
    <row r="491">
      <c r="A491" s="14"/>
      <c r="B491" s="23" t="str">
        <f>IF($A491="","",'Система'!$B$4)</f>
        <v/>
      </c>
      <c r="C491" s="14"/>
      <c r="D491" s="23" t="str">
        <f t="array" ref="D491">IF(E491="","",XLOOKUP(E491,selector_19,selector_19_ids,""))</f>
        <v/>
      </c>
      <c r="E491" s="25"/>
      <c r="F491" s="14"/>
      <c r="G491" s="23" t="str">
        <f t="array" ref="G491">IF(H491="","",XLOOKUP(H491,selector_10,selector_10_ids,""))</f>
        <v/>
      </c>
      <c r="H491" s="25"/>
      <c r="I491" s="23" t="str">
        <f t="array" ref="I491">IF(J491="","",XLOOKUP(J491,selector_02,selector_02_ids,""))</f>
        <v/>
      </c>
      <c r="J491" s="25"/>
      <c r="K491" s="14"/>
      <c r="L491" s="14"/>
      <c r="M491" s="14"/>
      <c r="N491" s="14"/>
      <c r="O491" s="14"/>
      <c r="P491" s="14"/>
      <c r="Q491" s="14"/>
      <c r="R491" s="23" t="str">
        <f t="array" ref="R491">IF(S491="","",XLOOKUP(S491,selector_21,selector_21_ids,""))</f>
        <v/>
      </c>
      <c r="S491" s="25"/>
      <c r="T491" s="14"/>
      <c r="U491" s="23" t="str">
        <f t="array" ref="U491">IF(V491="","",XLOOKUP(V491,selector_04,selector_04_ids,""))</f>
        <v/>
      </c>
      <c r="V491" s="25"/>
      <c r="W491" s="14"/>
      <c r="X491" s="27"/>
      <c r="Y491" s="14"/>
    </row>
    <row r="492">
      <c r="A492" s="14"/>
      <c r="B492" s="23" t="str">
        <f>IF($A492="","",'Система'!$B$4)</f>
        <v/>
      </c>
      <c r="C492" s="14"/>
      <c r="D492" s="23" t="str">
        <f t="array" ref="D492">IF(E492="","",XLOOKUP(E492,selector_19,selector_19_ids,""))</f>
        <v/>
      </c>
      <c r="E492" s="25"/>
      <c r="F492" s="14"/>
      <c r="G492" s="23" t="str">
        <f t="array" ref="G492">IF(H492="","",XLOOKUP(H492,selector_10,selector_10_ids,""))</f>
        <v/>
      </c>
      <c r="H492" s="25"/>
      <c r="I492" s="23" t="str">
        <f t="array" ref="I492">IF(J492="","",XLOOKUP(J492,selector_02,selector_02_ids,""))</f>
        <v/>
      </c>
      <c r="J492" s="25"/>
      <c r="K492" s="14"/>
      <c r="L492" s="14"/>
      <c r="M492" s="14"/>
      <c r="N492" s="14"/>
      <c r="O492" s="14"/>
      <c r="P492" s="14"/>
      <c r="Q492" s="14"/>
      <c r="R492" s="23" t="str">
        <f t="array" ref="R492">IF(S492="","",XLOOKUP(S492,selector_21,selector_21_ids,""))</f>
        <v/>
      </c>
      <c r="S492" s="25"/>
      <c r="T492" s="14"/>
      <c r="U492" s="23" t="str">
        <f t="array" ref="U492">IF(V492="","",XLOOKUP(V492,selector_04,selector_04_ids,""))</f>
        <v/>
      </c>
      <c r="V492" s="25"/>
      <c r="W492" s="14"/>
      <c r="X492" s="27"/>
      <c r="Y492" s="14"/>
    </row>
    <row r="493">
      <c r="A493" s="14"/>
      <c r="B493" s="23" t="str">
        <f>IF($A493="","",'Система'!$B$4)</f>
        <v/>
      </c>
      <c r="C493" s="14"/>
      <c r="D493" s="23" t="str">
        <f t="array" ref="D493">IF(E493="","",XLOOKUP(E493,selector_19,selector_19_ids,""))</f>
        <v/>
      </c>
      <c r="E493" s="25"/>
      <c r="F493" s="14"/>
      <c r="G493" s="23" t="str">
        <f t="array" ref="G493">IF(H493="","",XLOOKUP(H493,selector_10,selector_10_ids,""))</f>
        <v/>
      </c>
      <c r="H493" s="25"/>
      <c r="I493" s="23" t="str">
        <f t="array" ref="I493">IF(J493="","",XLOOKUP(J493,selector_02,selector_02_ids,""))</f>
        <v/>
      </c>
      <c r="J493" s="25"/>
      <c r="K493" s="14"/>
      <c r="L493" s="14"/>
      <c r="M493" s="14"/>
      <c r="N493" s="14"/>
      <c r="O493" s="14"/>
      <c r="P493" s="14"/>
      <c r="Q493" s="14"/>
      <c r="R493" s="23" t="str">
        <f t="array" ref="R493">IF(S493="","",XLOOKUP(S493,selector_21,selector_21_ids,""))</f>
        <v/>
      </c>
      <c r="S493" s="25"/>
      <c r="T493" s="14"/>
      <c r="U493" s="23" t="str">
        <f t="array" ref="U493">IF(V493="","",XLOOKUP(V493,selector_04,selector_04_ids,""))</f>
        <v/>
      </c>
      <c r="V493" s="25"/>
      <c r="W493" s="14"/>
      <c r="X493" s="27"/>
      <c r="Y493" s="14"/>
    </row>
    <row r="494">
      <c r="A494" s="14"/>
      <c r="B494" s="23" t="str">
        <f>IF($A494="","",'Система'!$B$4)</f>
        <v/>
      </c>
      <c r="C494" s="14"/>
      <c r="D494" s="23" t="str">
        <f t="array" ref="D494">IF(E494="","",XLOOKUP(E494,selector_19,selector_19_ids,""))</f>
        <v/>
      </c>
      <c r="E494" s="25"/>
      <c r="F494" s="14"/>
      <c r="G494" s="23" t="str">
        <f t="array" ref="G494">IF(H494="","",XLOOKUP(H494,selector_10,selector_10_ids,""))</f>
        <v/>
      </c>
      <c r="H494" s="25"/>
      <c r="I494" s="23" t="str">
        <f t="array" ref="I494">IF(J494="","",XLOOKUP(J494,selector_02,selector_02_ids,""))</f>
        <v/>
      </c>
      <c r="J494" s="25"/>
      <c r="K494" s="14"/>
      <c r="L494" s="14"/>
      <c r="M494" s="14"/>
      <c r="N494" s="14"/>
      <c r="O494" s="14"/>
      <c r="P494" s="14"/>
      <c r="Q494" s="14"/>
      <c r="R494" s="23" t="str">
        <f t="array" ref="R494">IF(S494="","",XLOOKUP(S494,selector_21,selector_21_ids,""))</f>
        <v/>
      </c>
      <c r="S494" s="25"/>
      <c r="T494" s="14"/>
      <c r="U494" s="23" t="str">
        <f t="array" ref="U494">IF(V494="","",XLOOKUP(V494,selector_04,selector_04_ids,""))</f>
        <v/>
      </c>
      <c r="V494" s="25"/>
      <c r="W494" s="14"/>
      <c r="X494" s="27"/>
      <c r="Y494" s="14"/>
    </row>
    <row r="495">
      <c r="A495" s="14"/>
      <c r="B495" s="23" t="str">
        <f>IF($A495="","",'Система'!$B$4)</f>
        <v/>
      </c>
      <c r="C495" s="14"/>
      <c r="D495" s="23" t="str">
        <f t="array" ref="D495">IF(E495="","",XLOOKUP(E495,selector_19,selector_19_ids,""))</f>
        <v/>
      </c>
      <c r="E495" s="25"/>
      <c r="F495" s="14"/>
      <c r="G495" s="23" t="str">
        <f t="array" ref="G495">IF(H495="","",XLOOKUP(H495,selector_10,selector_10_ids,""))</f>
        <v/>
      </c>
      <c r="H495" s="25"/>
      <c r="I495" s="23" t="str">
        <f t="array" ref="I495">IF(J495="","",XLOOKUP(J495,selector_02,selector_02_ids,""))</f>
        <v/>
      </c>
      <c r="J495" s="25"/>
      <c r="K495" s="14"/>
      <c r="L495" s="14"/>
      <c r="M495" s="14"/>
      <c r="N495" s="14"/>
      <c r="O495" s="14"/>
      <c r="P495" s="14"/>
      <c r="Q495" s="14"/>
      <c r="R495" s="23" t="str">
        <f t="array" ref="R495">IF(S495="","",XLOOKUP(S495,selector_21,selector_21_ids,""))</f>
        <v/>
      </c>
      <c r="S495" s="25"/>
      <c r="T495" s="14"/>
      <c r="U495" s="23" t="str">
        <f t="array" ref="U495">IF(V495="","",XLOOKUP(V495,selector_04,selector_04_ids,""))</f>
        <v/>
      </c>
      <c r="V495" s="25"/>
      <c r="W495" s="14"/>
      <c r="X495" s="27"/>
      <c r="Y495" s="14"/>
    </row>
    <row r="496">
      <c r="A496" s="14"/>
      <c r="B496" s="23" t="str">
        <f>IF($A496="","",'Система'!$B$4)</f>
        <v/>
      </c>
      <c r="C496" s="14"/>
      <c r="D496" s="23" t="str">
        <f t="array" ref="D496">IF(E496="","",XLOOKUP(E496,selector_19,selector_19_ids,""))</f>
        <v/>
      </c>
      <c r="E496" s="25"/>
      <c r="F496" s="14"/>
      <c r="G496" s="23" t="str">
        <f t="array" ref="G496">IF(H496="","",XLOOKUP(H496,selector_10,selector_10_ids,""))</f>
        <v/>
      </c>
      <c r="H496" s="25"/>
      <c r="I496" s="23" t="str">
        <f t="array" ref="I496">IF(J496="","",XLOOKUP(J496,selector_02,selector_02_ids,""))</f>
        <v/>
      </c>
      <c r="J496" s="25"/>
      <c r="K496" s="14"/>
      <c r="L496" s="14"/>
      <c r="M496" s="14"/>
      <c r="N496" s="14"/>
      <c r="O496" s="14"/>
      <c r="P496" s="14"/>
      <c r="Q496" s="14"/>
      <c r="R496" s="23" t="str">
        <f t="array" ref="R496">IF(S496="","",XLOOKUP(S496,selector_21,selector_21_ids,""))</f>
        <v/>
      </c>
      <c r="S496" s="25"/>
      <c r="T496" s="14"/>
      <c r="U496" s="23" t="str">
        <f t="array" ref="U496">IF(V496="","",XLOOKUP(V496,selector_04,selector_04_ids,""))</f>
        <v/>
      </c>
      <c r="V496" s="25"/>
      <c r="W496" s="14"/>
      <c r="X496" s="27"/>
      <c r="Y496" s="14"/>
    </row>
    <row r="497">
      <c r="A497" s="14"/>
      <c r="B497" s="23" t="str">
        <f>IF($A497="","",'Система'!$B$4)</f>
        <v/>
      </c>
      <c r="C497" s="14"/>
      <c r="D497" s="23" t="str">
        <f t="array" ref="D497">IF(E497="","",XLOOKUP(E497,selector_19,selector_19_ids,""))</f>
        <v/>
      </c>
      <c r="E497" s="25"/>
      <c r="F497" s="14"/>
      <c r="G497" s="23" t="str">
        <f t="array" ref="G497">IF(H497="","",XLOOKUP(H497,selector_10,selector_10_ids,""))</f>
        <v/>
      </c>
      <c r="H497" s="25"/>
      <c r="I497" s="23" t="str">
        <f t="array" ref="I497">IF(J497="","",XLOOKUP(J497,selector_02,selector_02_ids,""))</f>
        <v/>
      </c>
      <c r="J497" s="25"/>
      <c r="K497" s="14"/>
      <c r="L497" s="14"/>
      <c r="M497" s="14"/>
      <c r="N497" s="14"/>
      <c r="O497" s="14"/>
      <c r="P497" s="14"/>
      <c r="Q497" s="14"/>
      <c r="R497" s="23" t="str">
        <f t="array" ref="R497">IF(S497="","",XLOOKUP(S497,selector_21,selector_21_ids,""))</f>
        <v/>
      </c>
      <c r="S497" s="25"/>
      <c r="T497" s="14"/>
      <c r="U497" s="23" t="str">
        <f t="array" ref="U497">IF(V497="","",XLOOKUP(V497,selector_04,selector_04_ids,""))</f>
        <v/>
      </c>
      <c r="V497" s="25"/>
      <c r="W497" s="14"/>
      <c r="X497" s="27"/>
      <c r="Y497" s="14"/>
    </row>
    <row r="498">
      <c r="A498" s="14"/>
      <c r="B498" s="23" t="str">
        <f>IF($A498="","",'Система'!$B$4)</f>
        <v/>
      </c>
      <c r="C498" s="14"/>
      <c r="D498" s="23" t="str">
        <f t="array" ref="D498">IF(E498="","",XLOOKUP(E498,selector_19,selector_19_ids,""))</f>
        <v/>
      </c>
      <c r="E498" s="25"/>
      <c r="F498" s="14"/>
      <c r="G498" s="23" t="str">
        <f t="array" ref="G498">IF(H498="","",XLOOKUP(H498,selector_10,selector_10_ids,""))</f>
        <v/>
      </c>
      <c r="H498" s="25"/>
      <c r="I498" s="23" t="str">
        <f t="array" ref="I498">IF(J498="","",XLOOKUP(J498,selector_02,selector_02_ids,""))</f>
        <v/>
      </c>
      <c r="J498" s="25"/>
      <c r="K498" s="14"/>
      <c r="L498" s="14"/>
      <c r="M498" s="14"/>
      <c r="N498" s="14"/>
      <c r="O498" s="14"/>
      <c r="P498" s="14"/>
      <c r="Q498" s="14"/>
      <c r="R498" s="23" t="str">
        <f t="array" ref="R498">IF(S498="","",XLOOKUP(S498,selector_21,selector_21_ids,""))</f>
        <v/>
      </c>
      <c r="S498" s="25"/>
      <c r="T498" s="14"/>
      <c r="U498" s="23" t="str">
        <f t="array" ref="U498">IF(V498="","",XLOOKUP(V498,selector_04,selector_04_ids,""))</f>
        <v/>
      </c>
      <c r="V498" s="25"/>
      <c r="W498" s="14"/>
      <c r="X498" s="27"/>
      <c r="Y498" s="14"/>
    </row>
    <row r="499">
      <c r="A499" s="14"/>
      <c r="B499" s="23" t="str">
        <f>IF($A499="","",'Система'!$B$4)</f>
        <v/>
      </c>
      <c r="C499" s="14"/>
      <c r="D499" s="23" t="str">
        <f t="array" ref="D499">IF(E499="","",XLOOKUP(E499,selector_19,selector_19_ids,""))</f>
        <v/>
      </c>
      <c r="E499" s="25"/>
      <c r="F499" s="14"/>
      <c r="G499" s="23" t="str">
        <f t="array" ref="G499">IF(H499="","",XLOOKUP(H499,selector_10,selector_10_ids,""))</f>
        <v/>
      </c>
      <c r="H499" s="25"/>
      <c r="I499" s="23" t="str">
        <f t="array" ref="I499">IF(J499="","",XLOOKUP(J499,selector_02,selector_02_ids,""))</f>
        <v/>
      </c>
      <c r="J499" s="25"/>
      <c r="K499" s="14"/>
      <c r="L499" s="14"/>
      <c r="M499" s="14"/>
      <c r="N499" s="14"/>
      <c r="O499" s="14"/>
      <c r="P499" s="14"/>
      <c r="Q499" s="14"/>
      <c r="R499" s="23" t="str">
        <f t="array" ref="R499">IF(S499="","",XLOOKUP(S499,selector_21,selector_21_ids,""))</f>
        <v/>
      </c>
      <c r="S499" s="25"/>
      <c r="T499" s="14"/>
      <c r="U499" s="23" t="str">
        <f t="array" ref="U499">IF(V499="","",XLOOKUP(V499,selector_04,selector_04_ids,""))</f>
        <v/>
      </c>
      <c r="V499" s="25"/>
      <c r="W499" s="14"/>
      <c r="X499" s="27"/>
      <c r="Y499" s="14"/>
    </row>
    <row r="500">
      <c r="A500" s="14"/>
      <c r="B500" s="23" t="str">
        <f>IF($A500="","",'Система'!$B$4)</f>
        <v/>
      </c>
      <c r="C500" s="14"/>
      <c r="D500" s="23" t="str">
        <f t="array" ref="D500">IF(E500="","",XLOOKUP(E500,selector_19,selector_19_ids,""))</f>
        <v/>
      </c>
      <c r="E500" s="25"/>
      <c r="F500" s="14"/>
      <c r="G500" s="23" t="str">
        <f t="array" ref="G500">IF(H500="","",XLOOKUP(H500,selector_10,selector_10_ids,""))</f>
        <v/>
      </c>
      <c r="H500" s="25"/>
      <c r="I500" s="23" t="str">
        <f t="array" ref="I500">IF(J500="","",XLOOKUP(J500,selector_02,selector_02_ids,""))</f>
        <v/>
      </c>
      <c r="J500" s="25"/>
      <c r="K500" s="14"/>
      <c r="L500" s="14"/>
      <c r="M500" s="14"/>
      <c r="N500" s="14"/>
      <c r="O500" s="14"/>
      <c r="P500" s="14"/>
      <c r="Q500" s="14"/>
      <c r="R500" s="23" t="str">
        <f t="array" ref="R500">IF(S500="","",XLOOKUP(S500,selector_21,selector_21_ids,""))</f>
        <v/>
      </c>
      <c r="S500" s="25"/>
      <c r="T500" s="14"/>
      <c r="U500" s="23" t="str">
        <f t="array" ref="U500">IF(V500="","",XLOOKUP(V500,selector_04,selector_04_ids,""))</f>
        <v/>
      </c>
      <c r="V500" s="25"/>
      <c r="W500" s="14"/>
      <c r="X500" s="27"/>
      <c r="Y500" s="14"/>
    </row>
    <row r="501">
      <c r="A501" s="14"/>
      <c r="B501" s="23" t="str">
        <f>IF($A501="","",'Система'!$B$4)</f>
        <v/>
      </c>
      <c r="C501" s="14"/>
      <c r="D501" s="23" t="str">
        <f t="array" ref="D501">IF(E501="","",XLOOKUP(E501,selector_19,selector_19_ids,""))</f>
        <v/>
      </c>
      <c r="E501" s="25"/>
      <c r="F501" s="14"/>
      <c r="G501" s="23" t="str">
        <f t="array" ref="G501">IF(H501="","",XLOOKUP(H501,selector_10,selector_10_ids,""))</f>
        <v/>
      </c>
      <c r="H501" s="25"/>
      <c r="I501" s="23" t="str">
        <f t="array" ref="I501">IF(J501="","",XLOOKUP(J501,selector_02,selector_02_ids,""))</f>
        <v/>
      </c>
      <c r="J501" s="25"/>
      <c r="K501" s="14"/>
      <c r="L501" s="14"/>
      <c r="M501" s="14"/>
      <c r="N501" s="14"/>
      <c r="O501" s="14"/>
      <c r="P501" s="14"/>
      <c r="Q501" s="14"/>
      <c r="R501" s="23" t="str">
        <f t="array" ref="R501">IF(S501="","",XLOOKUP(S501,selector_21,selector_21_ids,""))</f>
        <v/>
      </c>
      <c r="S501" s="25"/>
      <c r="T501" s="14"/>
      <c r="U501" s="23" t="str">
        <f t="array" ref="U501">IF(V501="","",XLOOKUP(V501,selector_04,selector_04_ids,""))</f>
        <v/>
      </c>
      <c r="V501" s="25"/>
      <c r="W501" s="14"/>
      <c r="X501" s="27"/>
      <c r="Y501" s="14"/>
    </row>
    <row r="502">
      <c r="A502" s="14"/>
      <c r="B502" s="23" t="str">
        <f>IF($A502="","",'Система'!$B$4)</f>
        <v/>
      </c>
      <c r="C502" s="14"/>
      <c r="D502" s="23" t="str">
        <f t="array" ref="D502">IF(E502="","",XLOOKUP(E502,selector_19,selector_19_ids,""))</f>
        <v/>
      </c>
      <c r="E502" s="25"/>
      <c r="F502" s="14"/>
      <c r="G502" s="23" t="str">
        <f t="array" ref="G502">IF(H502="","",XLOOKUP(H502,selector_10,selector_10_ids,""))</f>
        <v/>
      </c>
      <c r="H502" s="25"/>
      <c r="I502" s="23" t="str">
        <f t="array" ref="I502">IF(J502="","",XLOOKUP(J502,selector_02,selector_02_ids,""))</f>
        <v/>
      </c>
      <c r="J502" s="25"/>
      <c r="K502" s="14"/>
      <c r="L502" s="14"/>
      <c r="M502" s="14"/>
      <c r="N502" s="14"/>
      <c r="O502" s="14"/>
      <c r="P502" s="14"/>
      <c r="Q502" s="14"/>
      <c r="R502" s="23" t="str">
        <f t="array" ref="R502">IF(S502="","",XLOOKUP(S502,selector_21,selector_21_ids,""))</f>
        <v/>
      </c>
      <c r="S502" s="25"/>
      <c r="T502" s="14"/>
      <c r="U502" s="23" t="str">
        <f t="array" ref="U502">IF(V502="","",XLOOKUP(V502,selector_04,selector_04_ids,""))</f>
        <v/>
      </c>
      <c r="V502" s="25"/>
      <c r="W502" s="14"/>
      <c r="X502" s="27"/>
      <c r="Y502" s="14"/>
    </row>
    <row r="503">
      <c r="A503" s="14"/>
      <c r="B503" s="23" t="str">
        <f>IF($A503="","",'Система'!$B$4)</f>
        <v/>
      </c>
      <c r="C503" s="14"/>
      <c r="D503" s="23" t="str">
        <f t="array" ref="D503">IF(E503="","",XLOOKUP(E503,selector_19,selector_19_ids,""))</f>
        <v/>
      </c>
      <c r="E503" s="25"/>
      <c r="F503" s="14"/>
      <c r="G503" s="23" t="str">
        <f t="array" ref="G503">IF(H503="","",XLOOKUP(H503,selector_10,selector_10_ids,""))</f>
        <v/>
      </c>
      <c r="H503" s="25"/>
      <c r="I503" s="23" t="str">
        <f t="array" ref="I503">IF(J503="","",XLOOKUP(J503,selector_02,selector_02_ids,""))</f>
        <v/>
      </c>
      <c r="J503" s="25"/>
      <c r="K503" s="14"/>
      <c r="L503" s="14"/>
      <c r="M503" s="14"/>
      <c r="N503" s="14"/>
      <c r="O503" s="14"/>
      <c r="P503" s="14"/>
      <c r="Q503" s="14"/>
      <c r="R503" s="23" t="str">
        <f t="array" ref="R503">IF(S503="","",XLOOKUP(S503,selector_21,selector_21_ids,""))</f>
        <v/>
      </c>
      <c r="S503" s="25"/>
      <c r="T503" s="14"/>
      <c r="U503" s="23" t="str">
        <f t="array" ref="U503">IF(V503="","",XLOOKUP(V503,selector_04,selector_04_ids,""))</f>
        <v/>
      </c>
      <c r="V503" s="25"/>
      <c r="W503" s="14"/>
      <c r="X503" s="27"/>
      <c r="Y503" s="14"/>
    </row>
    <row r="504">
      <c r="A504" s="14"/>
      <c r="B504" s="23" t="str">
        <f>IF($A504="","",'Система'!$B$4)</f>
        <v/>
      </c>
      <c r="C504" s="14"/>
      <c r="D504" s="23" t="str">
        <f t="array" ref="D504">IF(E504="","",XLOOKUP(E504,selector_19,selector_19_ids,""))</f>
        <v/>
      </c>
      <c r="E504" s="25"/>
      <c r="F504" s="14"/>
      <c r="G504" s="23" t="str">
        <f t="array" ref="G504">IF(H504="","",XLOOKUP(H504,selector_10,selector_10_ids,""))</f>
        <v/>
      </c>
      <c r="H504" s="25"/>
      <c r="I504" s="23" t="str">
        <f t="array" ref="I504">IF(J504="","",XLOOKUP(J504,selector_02,selector_02_ids,""))</f>
        <v/>
      </c>
      <c r="J504" s="25"/>
      <c r="K504" s="14"/>
      <c r="L504" s="14"/>
      <c r="M504" s="14"/>
      <c r="N504" s="14"/>
      <c r="O504" s="14"/>
      <c r="P504" s="14"/>
      <c r="Q504" s="14"/>
      <c r="R504" s="23" t="str">
        <f t="array" ref="R504">IF(S504="","",XLOOKUP(S504,selector_21,selector_21_ids,""))</f>
        <v/>
      </c>
      <c r="S504" s="25"/>
      <c r="T504" s="14"/>
      <c r="U504" s="23" t="str">
        <f t="array" ref="U504">IF(V504="","",XLOOKUP(V504,selector_04,selector_04_ids,""))</f>
        <v/>
      </c>
      <c r="V504" s="25"/>
      <c r="W504" s="14"/>
      <c r="X504" s="27"/>
      <c r="Y504" s="14"/>
    </row>
    <row r="505">
      <c r="A505" s="14"/>
      <c r="B505" s="23" t="str">
        <f>IF($A505="","",'Система'!$B$4)</f>
        <v/>
      </c>
      <c r="C505" s="14"/>
      <c r="D505" s="23" t="str">
        <f t="array" ref="D505">IF(E505="","",XLOOKUP(E505,selector_19,selector_19_ids,""))</f>
        <v/>
      </c>
      <c r="E505" s="25"/>
      <c r="F505" s="14"/>
      <c r="G505" s="23" t="str">
        <f t="array" ref="G505">IF(H505="","",XLOOKUP(H505,selector_10,selector_10_ids,""))</f>
        <v/>
      </c>
      <c r="H505" s="25"/>
      <c r="I505" s="23" t="str">
        <f t="array" ref="I505">IF(J505="","",XLOOKUP(J505,selector_02,selector_02_ids,""))</f>
        <v/>
      </c>
      <c r="J505" s="25"/>
      <c r="K505" s="14"/>
      <c r="L505" s="14"/>
      <c r="M505" s="14"/>
      <c r="N505" s="14"/>
      <c r="O505" s="14"/>
      <c r="P505" s="14"/>
      <c r="Q505" s="14"/>
      <c r="R505" s="23" t="str">
        <f t="array" ref="R505">IF(S505="","",XLOOKUP(S505,selector_21,selector_21_ids,""))</f>
        <v/>
      </c>
      <c r="S505" s="25"/>
      <c r="T505" s="14"/>
      <c r="U505" s="23" t="str">
        <f t="array" ref="U505">IF(V505="","",XLOOKUP(V505,selector_04,selector_04_ids,""))</f>
        <v/>
      </c>
      <c r="V505" s="25"/>
      <c r="W505" s="14"/>
      <c r="X505" s="27"/>
      <c r="Y505" s="14"/>
    </row>
    <row r="506">
      <c r="A506" s="14"/>
      <c r="B506" s="23" t="str">
        <f>IF($A506="","",'Система'!$B$4)</f>
        <v/>
      </c>
      <c r="C506" s="14"/>
      <c r="D506" s="23" t="str">
        <f t="array" ref="D506">IF(E506="","",XLOOKUP(E506,selector_19,selector_19_ids,""))</f>
        <v/>
      </c>
      <c r="E506" s="25"/>
      <c r="F506" s="14"/>
      <c r="G506" s="23" t="str">
        <f t="array" ref="G506">IF(H506="","",XLOOKUP(H506,selector_10,selector_10_ids,""))</f>
        <v/>
      </c>
      <c r="H506" s="25"/>
      <c r="I506" s="23" t="str">
        <f t="array" ref="I506">IF(J506="","",XLOOKUP(J506,selector_02,selector_02_ids,""))</f>
        <v/>
      </c>
      <c r="J506" s="25"/>
      <c r="K506" s="14"/>
      <c r="L506" s="14"/>
      <c r="M506" s="14"/>
      <c r="N506" s="14"/>
      <c r="O506" s="14"/>
      <c r="P506" s="14"/>
      <c r="Q506" s="14"/>
      <c r="R506" s="23" t="str">
        <f t="array" ref="R506">IF(S506="","",XLOOKUP(S506,selector_21,selector_21_ids,""))</f>
        <v/>
      </c>
      <c r="S506" s="25"/>
      <c r="T506" s="14"/>
      <c r="U506" s="23" t="str">
        <f t="array" ref="U506">IF(V506="","",XLOOKUP(V506,selector_04,selector_04_ids,""))</f>
        <v/>
      </c>
      <c r="V506" s="25"/>
      <c r="W506" s="14"/>
      <c r="X506" s="27"/>
      <c r="Y506" s="14"/>
    </row>
    <row r="507">
      <c r="A507" s="14"/>
      <c r="B507" s="23" t="str">
        <f>IF($A507="","",'Система'!$B$4)</f>
        <v/>
      </c>
      <c r="C507" s="14"/>
      <c r="D507" s="23" t="str">
        <f t="array" ref="D507">IF(E507="","",XLOOKUP(E507,selector_19,selector_19_ids,""))</f>
        <v/>
      </c>
      <c r="E507" s="25"/>
      <c r="F507" s="14"/>
      <c r="G507" s="23" t="str">
        <f t="array" ref="G507">IF(H507="","",XLOOKUP(H507,selector_10,selector_10_ids,""))</f>
        <v/>
      </c>
      <c r="H507" s="25"/>
      <c r="I507" s="23" t="str">
        <f t="array" ref="I507">IF(J507="","",XLOOKUP(J507,selector_02,selector_02_ids,""))</f>
        <v/>
      </c>
      <c r="J507" s="25"/>
      <c r="K507" s="14"/>
      <c r="L507" s="14"/>
      <c r="M507" s="14"/>
      <c r="N507" s="14"/>
      <c r="O507" s="14"/>
      <c r="P507" s="14"/>
      <c r="Q507" s="14"/>
      <c r="R507" s="23" t="str">
        <f t="array" ref="R507">IF(S507="","",XLOOKUP(S507,selector_21,selector_21_ids,""))</f>
        <v/>
      </c>
      <c r="S507" s="25"/>
      <c r="T507" s="14"/>
      <c r="U507" s="23" t="str">
        <f t="array" ref="U507">IF(V507="","",XLOOKUP(V507,selector_04,selector_04_ids,""))</f>
        <v/>
      </c>
      <c r="V507" s="25"/>
      <c r="W507" s="14"/>
      <c r="X507" s="27"/>
      <c r="Y507" s="14"/>
    </row>
    <row r="508">
      <c r="A508" s="14"/>
      <c r="B508" s="23" t="str">
        <f>IF($A508="","",'Система'!$B$4)</f>
        <v/>
      </c>
      <c r="C508" s="14"/>
      <c r="D508" s="23" t="str">
        <f t="array" ref="D508">IF(E508="","",XLOOKUP(E508,selector_19,selector_19_ids,""))</f>
        <v/>
      </c>
      <c r="E508" s="25"/>
      <c r="F508" s="14"/>
      <c r="G508" s="23" t="str">
        <f t="array" ref="G508">IF(H508="","",XLOOKUP(H508,selector_10,selector_10_ids,""))</f>
        <v/>
      </c>
      <c r="H508" s="25"/>
      <c r="I508" s="23" t="str">
        <f t="array" ref="I508">IF(J508="","",XLOOKUP(J508,selector_02,selector_02_ids,""))</f>
        <v/>
      </c>
      <c r="J508" s="25"/>
      <c r="K508" s="14"/>
      <c r="L508" s="14"/>
      <c r="M508" s="14"/>
      <c r="N508" s="14"/>
      <c r="O508" s="14"/>
      <c r="P508" s="14"/>
      <c r="Q508" s="14"/>
      <c r="R508" s="23" t="str">
        <f t="array" ref="R508">IF(S508="","",XLOOKUP(S508,selector_21,selector_21_ids,""))</f>
        <v/>
      </c>
      <c r="S508" s="25"/>
      <c r="T508" s="14"/>
      <c r="U508" s="23" t="str">
        <f t="array" ref="U508">IF(V508="","",XLOOKUP(V508,selector_04,selector_04_ids,""))</f>
        <v/>
      </c>
      <c r="V508" s="25"/>
      <c r="W508" s="14"/>
      <c r="X508" s="27"/>
      <c r="Y508" s="14"/>
    </row>
    <row r="509">
      <c r="A509" s="14"/>
      <c r="B509" s="23" t="str">
        <f>IF($A509="","",'Система'!$B$4)</f>
        <v/>
      </c>
      <c r="C509" s="14"/>
      <c r="D509" s="23" t="str">
        <f t="array" ref="D509">IF(E509="","",XLOOKUP(E509,selector_19,selector_19_ids,""))</f>
        <v/>
      </c>
      <c r="E509" s="25"/>
      <c r="F509" s="14"/>
      <c r="G509" s="23" t="str">
        <f t="array" ref="G509">IF(H509="","",XLOOKUP(H509,selector_10,selector_10_ids,""))</f>
        <v/>
      </c>
      <c r="H509" s="25"/>
      <c r="I509" s="23" t="str">
        <f t="array" ref="I509">IF(J509="","",XLOOKUP(J509,selector_02,selector_02_ids,""))</f>
        <v/>
      </c>
      <c r="J509" s="25"/>
      <c r="K509" s="14"/>
      <c r="L509" s="14"/>
      <c r="M509" s="14"/>
      <c r="N509" s="14"/>
      <c r="O509" s="14"/>
      <c r="P509" s="14"/>
      <c r="Q509" s="14"/>
      <c r="R509" s="23" t="str">
        <f t="array" ref="R509">IF(S509="","",XLOOKUP(S509,selector_21,selector_21_ids,""))</f>
        <v/>
      </c>
      <c r="S509" s="25"/>
      <c r="T509" s="14"/>
      <c r="U509" s="23" t="str">
        <f t="array" ref="U509">IF(V509="","",XLOOKUP(V509,selector_04,selector_04_ids,""))</f>
        <v/>
      </c>
      <c r="V509" s="25"/>
      <c r="W509" s="14"/>
      <c r="X509" s="27"/>
      <c r="Y509" s="14"/>
    </row>
    <row r="510">
      <c r="A510" s="14"/>
      <c r="B510" s="23" t="str">
        <f>IF($A510="","",'Система'!$B$4)</f>
        <v/>
      </c>
      <c r="C510" s="14"/>
      <c r="D510" s="23" t="str">
        <f t="array" ref="D510">IF(E510="","",XLOOKUP(E510,selector_19,selector_19_ids,""))</f>
        <v/>
      </c>
      <c r="E510" s="25"/>
      <c r="F510" s="14"/>
      <c r="G510" s="23" t="str">
        <f t="array" ref="G510">IF(H510="","",XLOOKUP(H510,selector_10,selector_10_ids,""))</f>
        <v/>
      </c>
      <c r="H510" s="25"/>
      <c r="I510" s="23" t="str">
        <f t="array" ref="I510">IF(J510="","",XLOOKUP(J510,selector_02,selector_02_ids,""))</f>
        <v/>
      </c>
      <c r="J510" s="25"/>
      <c r="K510" s="14"/>
      <c r="L510" s="14"/>
      <c r="M510" s="14"/>
      <c r="N510" s="14"/>
      <c r="O510" s="14"/>
      <c r="P510" s="14"/>
      <c r="Q510" s="14"/>
      <c r="R510" s="23" t="str">
        <f t="array" ref="R510">IF(S510="","",XLOOKUP(S510,selector_21,selector_21_ids,""))</f>
        <v/>
      </c>
      <c r="S510" s="25"/>
      <c r="T510" s="14"/>
      <c r="U510" s="23" t="str">
        <f t="array" ref="U510">IF(V510="","",XLOOKUP(V510,selector_04,selector_04_ids,""))</f>
        <v/>
      </c>
      <c r="V510" s="25"/>
      <c r="W510" s="14"/>
      <c r="X510" s="27"/>
      <c r="Y510" s="14"/>
    </row>
    <row r="511">
      <c r="A511" s="14"/>
      <c r="B511" s="23" t="str">
        <f>IF($A511="","",'Система'!$B$4)</f>
        <v/>
      </c>
      <c r="C511" s="14"/>
      <c r="D511" s="23" t="str">
        <f t="array" ref="D511">IF(E511="","",XLOOKUP(E511,selector_19,selector_19_ids,""))</f>
        <v/>
      </c>
      <c r="E511" s="25"/>
      <c r="F511" s="14"/>
      <c r="G511" s="23" t="str">
        <f t="array" ref="G511">IF(H511="","",XLOOKUP(H511,selector_10,selector_10_ids,""))</f>
        <v/>
      </c>
      <c r="H511" s="25"/>
      <c r="I511" s="23" t="str">
        <f t="array" ref="I511">IF(J511="","",XLOOKUP(J511,selector_02,selector_02_ids,""))</f>
        <v/>
      </c>
      <c r="J511" s="25"/>
      <c r="K511" s="14"/>
      <c r="L511" s="14"/>
      <c r="M511" s="14"/>
      <c r="N511" s="14"/>
      <c r="O511" s="14"/>
      <c r="P511" s="14"/>
      <c r="Q511" s="14"/>
      <c r="R511" s="23" t="str">
        <f t="array" ref="R511">IF(S511="","",XLOOKUP(S511,selector_21,selector_21_ids,""))</f>
        <v/>
      </c>
      <c r="S511" s="25"/>
      <c r="T511" s="14"/>
      <c r="U511" s="23" t="str">
        <f t="array" ref="U511">IF(V511="","",XLOOKUP(V511,selector_04,selector_04_ids,""))</f>
        <v/>
      </c>
      <c r="V511" s="25"/>
      <c r="W511" s="14"/>
      <c r="X511" s="27"/>
      <c r="Y511" s="14"/>
    </row>
    <row r="512">
      <c r="A512" s="14"/>
      <c r="B512" s="23" t="str">
        <f>IF($A512="","",'Система'!$B$4)</f>
        <v/>
      </c>
      <c r="C512" s="14"/>
      <c r="D512" s="23" t="str">
        <f t="array" ref="D512">IF(E512="","",XLOOKUP(E512,selector_19,selector_19_ids,""))</f>
        <v/>
      </c>
      <c r="E512" s="25"/>
      <c r="F512" s="14"/>
      <c r="G512" s="23" t="str">
        <f t="array" ref="G512">IF(H512="","",XLOOKUP(H512,selector_10,selector_10_ids,""))</f>
        <v/>
      </c>
      <c r="H512" s="25"/>
      <c r="I512" s="23" t="str">
        <f t="array" ref="I512">IF(J512="","",XLOOKUP(J512,selector_02,selector_02_ids,""))</f>
        <v/>
      </c>
      <c r="J512" s="25"/>
      <c r="K512" s="14"/>
      <c r="L512" s="14"/>
      <c r="M512" s="14"/>
      <c r="N512" s="14"/>
      <c r="O512" s="14"/>
      <c r="P512" s="14"/>
      <c r="Q512" s="14"/>
      <c r="R512" s="23" t="str">
        <f t="array" ref="R512">IF(S512="","",XLOOKUP(S512,selector_21,selector_21_ids,""))</f>
        <v/>
      </c>
      <c r="S512" s="25"/>
      <c r="T512" s="14"/>
      <c r="U512" s="23" t="str">
        <f t="array" ref="U512">IF(V512="","",XLOOKUP(V512,selector_04,selector_04_ids,""))</f>
        <v/>
      </c>
      <c r="V512" s="25"/>
      <c r="W512" s="14"/>
      <c r="X512" s="27"/>
      <c r="Y512" s="14"/>
    </row>
    <row r="513">
      <c r="A513" s="14"/>
      <c r="B513" s="23" t="str">
        <f>IF($A513="","",'Система'!$B$4)</f>
        <v/>
      </c>
      <c r="C513" s="14"/>
      <c r="D513" s="23" t="str">
        <f t="array" ref="D513">IF(E513="","",XLOOKUP(E513,selector_19,selector_19_ids,""))</f>
        <v/>
      </c>
      <c r="E513" s="25"/>
      <c r="F513" s="14"/>
      <c r="G513" s="23" t="str">
        <f t="array" ref="G513">IF(H513="","",XLOOKUP(H513,selector_10,selector_10_ids,""))</f>
        <v/>
      </c>
      <c r="H513" s="25"/>
      <c r="I513" s="23" t="str">
        <f t="array" ref="I513">IF(J513="","",XLOOKUP(J513,selector_02,selector_02_ids,""))</f>
        <v/>
      </c>
      <c r="J513" s="25"/>
      <c r="K513" s="14"/>
      <c r="L513" s="14"/>
      <c r="M513" s="14"/>
      <c r="N513" s="14"/>
      <c r="O513" s="14"/>
      <c r="P513" s="14"/>
      <c r="Q513" s="14"/>
      <c r="R513" s="23" t="str">
        <f t="array" ref="R513">IF(S513="","",XLOOKUP(S513,selector_21,selector_21_ids,""))</f>
        <v/>
      </c>
      <c r="S513" s="25"/>
      <c r="T513" s="14"/>
      <c r="U513" s="23" t="str">
        <f t="array" ref="U513">IF(V513="","",XLOOKUP(V513,selector_04,selector_04_ids,""))</f>
        <v/>
      </c>
      <c r="V513" s="25"/>
      <c r="W513" s="14"/>
      <c r="X513" s="27"/>
      <c r="Y513" s="14"/>
    </row>
    <row r="514">
      <c r="A514" s="14"/>
      <c r="B514" s="23" t="str">
        <f>IF($A514="","",'Система'!$B$4)</f>
        <v/>
      </c>
      <c r="C514" s="14"/>
      <c r="D514" s="23" t="str">
        <f t="array" ref="D514">IF(E514="","",XLOOKUP(E514,selector_19,selector_19_ids,""))</f>
        <v/>
      </c>
      <c r="E514" s="25"/>
      <c r="F514" s="14"/>
      <c r="G514" s="23" t="str">
        <f t="array" ref="G514">IF(H514="","",XLOOKUP(H514,selector_10,selector_10_ids,""))</f>
        <v/>
      </c>
      <c r="H514" s="25"/>
      <c r="I514" s="23" t="str">
        <f t="array" ref="I514">IF(J514="","",XLOOKUP(J514,selector_02,selector_02_ids,""))</f>
        <v/>
      </c>
      <c r="J514" s="25"/>
      <c r="K514" s="14"/>
      <c r="L514" s="14"/>
      <c r="M514" s="14"/>
      <c r="N514" s="14"/>
      <c r="O514" s="14"/>
      <c r="P514" s="14"/>
      <c r="Q514" s="14"/>
      <c r="R514" s="23" t="str">
        <f t="array" ref="R514">IF(S514="","",XLOOKUP(S514,selector_21,selector_21_ids,""))</f>
        <v/>
      </c>
      <c r="S514" s="25"/>
      <c r="T514" s="14"/>
      <c r="U514" s="23" t="str">
        <f t="array" ref="U514">IF(V514="","",XLOOKUP(V514,selector_04,selector_04_ids,""))</f>
        <v/>
      </c>
      <c r="V514" s="25"/>
      <c r="W514" s="14"/>
      <c r="X514" s="27"/>
      <c r="Y514" s="14"/>
    </row>
    <row r="515">
      <c r="A515" s="14"/>
      <c r="B515" s="23" t="str">
        <f>IF($A515="","",'Система'!$B$4)</f>
        <v/>
      </c>
      <c r="C515" s="14"/>
      <c r="D515" s="23" t="str">
        <f t="array" ref="D515">IF(E515="","",XLOOKUP(E515,selector_19,selector_19_ids,""))</f>
        <v/>
      </c>
      <c r="E515" s="25"/>
      <c r="F515" s="14"/>
      <c r="G515" s="23" t="str">
        <f t="array" ref="G515">IF(H515="","",XLOOKUP(H515,selector_10,selector_10_ids,""))</f>
        <v/>
      </c>
      <c r="H515" s="25"/>
      <c r="I515" s="23" t="str">
        <f t="array" ref="I515">IF(J515="","",XLOOKUP(J515,selector_02,selector_02_ids,""))</f>
        <v/>
      </c>
      <c r="J515" s="25"/>
      <c r="K515" s="14"/>
      <c r="L515" s="14"/>
      <c r="M515" s="14"/>
      <c r="N515" s="14"/>
      <c r="O515" s="14"/>
      <c r="P515" s="14"/>
      <c r="Q515" s="14"/>
      <c r="R515" s="23" t="str">
        <f t="array" ref="R515">IF(S515="","",XLOOKUP(S515,selector_21,selector_21_ids,""))</f>
        <v/>
      </c>
      <c r="S515" s="25"/>
      <c r="T515" s="14"/>
      <c r="U515" s="23" t="str">
        <f t="array" ref="U515">IF(V515="","",XLOOKUP(V515,selector_04,selector_04_ids,""))</f>
        <v/>
      </c>
      <c r="V515" s="25"/>
      <c r="W515" s="14"/>
      <c r="X515" s="27"/>
      <c r="Y515" s="14"/>
    </row>
    <row r="516">
      <c r="A516" s="14"/>
      <c r="B516" s="23" t="str">
        <f>IF($A516="","",'Система'!$B$4)</f>
        <v/>
      </c>
      <c r="C516" s="14"/>
      <c r="D516" s="23" t="str">
        <f t="array" ref="D516">IF(E516="","",XLOOKUP(E516,selector_19,selector_19_ids,""))</f>
        <v/>
      </c>
      <c r="E516" s="25"/>
      <c r="F516" s="14"/>
      <c r="G516" s="23" t="str">
        <f t="array" ref="G516">IF(H516="","",XLOOKUP(H516,selector_10,selector_10_ids,""))</f>
        <v/>
      </c>
      <c r="H516" s="25"/>
      <c r="I516" s="23" t="str">
        <f t="array" ref="I516">IF(J516="","",XLOOKUP(J516,selector_02,selector_02_ids,""))</f>
        <v/>
      </c>
      <c r="J516" s="25"/>
      <c r="K516" s="14"/>
      <c r="L516" s="14"/>
      <c r="M516" s="14"/>
      <c r="N516" s="14"/>
      <c r="O516" s="14"/>
      <c r="P516" s="14"/>
      <c r="Q516" s="14"/>
      <c r="R516" s="23" t="str">
        <f t="array" ref="R516">IF(S516="","",XLOOKUP(S516,selector_21,selector_21_ids,""))</f>
        <v/>
      </c>
      <c r="S516" s="25"/>
      <c r="T516" s="14"/>
      <c r="U516" s="23" t="str">
        <f t="array" ref="U516">IF(V516="","",XLOOKUP(V516,selector_04,selector_04_ids,""))</f>
        <v/>
      </c>
      <c r="V516" s="25"/>
      <c r="W516" s="14"/>
      <c r="X516" s="27"/>
      <c r="Y516" s="14"/>
    </row>
    <row r="517">
      <c r="A517" s="14"/>
      <c r="B517" s="23" t="str">
        <f>IF($A517="","",'Система'!$B$4)</f>
        <v/>
      </c>
      <c r="C517" s="14"/>
      <c r="D517" s="23" t="str">
        <f t="array" ref="D517">IF(E517="","",XLOOKUP(E517,selector_19,selector_19_ids,""))</f>
        <v/>
      </c>
      <c r="E517" s="25"/>
      <c r="F517" s="14"/>
      <c r="G517" s="23" t="str">
        <f t="array" ref="G517">IF(H517="","",XLOOKUP(H517,selector_10,selector_10_ids,""))</f>
        <v/>
      </c>
      <c r="H517" s="25"/>
      <c r="I517" s="23" t="str">
        <f t="array" ref="I517">IF(J517="","",XLOOKUP(J517,selector_02,selector_02_ids,""))</f>
        <v/>
      </c>
      <c r="J517" s="25"/>
      <c r="K517" s="14"/>
      <c r="L517" s="14"/>
      <c r="M517" s="14"/>
      <c r="N517" s="14"/>
      <c r="O517" s="14"/>
      <c r="P517" s="14"/>
      <c r="Q517" s="14"/>
      <c r="R517" s="23" t="str">
        <f t="array" ref="R517">IF(S517="","",XLOOKUP(S517,selector_21,selector_21_ids,""))</f>
        <v/>
      </c>
      <c r="S517" s="25"/>
      <c r="T517" s="14"/>
      <c r="U517" s="23" t="str">
        <f t="array" ref="U517">IF(V517="","",XLOOKUP(V517,selector_04,selector_04_ids,""))</f>
        <v/>
      </c>
      <c r="V517" s="25"/>
      <c r="W517" s="14"/>
      <c r="X517" s="27"/>
      <c r="Y517" s="14"/>
    </row>
    <row r="518">
      <c r="A518" s="14"/>
      <c r="B518" s="23" t="str">
        <f>IF($A518="","",'Система'!$B$4)</f>
        <v/>
      </c>
      <c r="C518" s="14"/>
      <c r="D518" s="23" t="str">
        <f t="array" ref="D518">IF(E518="","",XLOOKUP(E518,selector_19,selector_19_ids,""))</f>
        <v/>
      </c>
      <c r="E518" s="25"/>
      <c r="F518" s="14"/>
      <c r="G518" s="23" t="str">
        <f t="array" ref="G518">IF(H518="","",XLOOKUP(H518,selector_10,selector_10_ids,""))</f>
        <v/>
      </c>
      <c r="H518" s="25"/>
      <c r="I518" s="23" t="str">
        <f t="array" ref="I518">IF(J518="","",XLOOKUP(J518,selector_02,selector_02_ids,""))</f>
        <v/>
      </c>
      <c r="J518" s="25"/>
      <c r="K518" s="14"/>
      <c r="L518" s="14"/>
      <c r="M518" s="14"/>
      <c r="N518" s="14"/>
      <c r="O518" s="14"/>
      <c r="P518" s="14"/>
      <c r="Q518" s="14"/>
      <c r="R518" s="23" t="str">
        <f t="array" ref="R518">IF(S518="","",XLOOKUP(S518,selector_21,selector_21_ids,""))</f>
        <v/>
      </c>
      <c r="S518" s="25"/>
      <c r="T518" s="14"/>
      <c r="U518" s="23" t="str">
        <f t="array" ref="U518">IF(V518="","",XLOOKUP(V518,selector_04,selector_04_ids,""))</f>
        <v/>
      </c>
      <c r="V518" s="25"/>
      <c r="W518" s="14"/>
      <c r="X518" s="27"/>
      <c r="Y518" s="14"/>
    </row>
    <row r="519">
      <c r="A519" s="14"/>
      <c r="B519" s="23" t="str">
        <f>IF($A519="","",'Система'!$B$4)</f>
        <v/>
      </c>
      <c r="C519" s="14"/>
      <c r="D519" s="23" t="str">
        <f t="array" ref="D519">IF(E519="","",XLOOKUP(E519,selector_19,selector_19_ids,""))</f>
        <v/>
      </c>
      <c r="E519" s="25"/>
      <c r="F519" s="14"/>
      <c r="G519" s="23" t="str">
        <f t="array" ref="G519">IF(H519="","",XLOOKUP(H519,selector_10,selector_10_ids,""))</f>
        <v/>
      </c>
      <c r="H519" s="25"/>
      <c r="I519" s="23" t="str">
        <f t="array" ref="I519">IF(J519="","",XLOOKUP(J519,selector_02,selector_02_ids,""))</f>
        <v/>
      </c>
      <c r="J519" s="25"/>
      <c r="K519" s="14"/>
      <c r="L519" s="14"/>
      <c r="M519" s="14"/>
      <c r="N519" s="14"/>
      <c r="O519" s="14"/>
      <c r="P519" s="14"/>
      <c r="Q519" s="14"/>
      <c r="R519" s="23" t="str">
        <f t="array" ref="R519">IF(S519="","",XLOOKUP(S519,selector_21,selector_21_ids,""))</f>
        <v/>
      </c>
      <c r="S519" s="25"/>
      <c r="T519" s="14"/>
      <c r="U519" s="23" t="str">
        <f t="array" ref="U519">IF(V519="","",XLOOKUP(V519,selector_04,selector_04_ids,""))</f>
        <v/>
      </c>
      <c r="V519" s="25"/>
      <c r="W519" s="14"/>
      <c r="X519" s="27"/>
      <c r="Y519" s="14"/>
    </row>
    <row r="520">
      <c r="A520" s="14"/>
      <c r="B520" s="23" t="str">
        <f>IF($A520="","",'Система'!$B$4)</f>
        <v/>
      </c>
      <c r="C520" s="14"/>
      <c r="D520" s="23" t="str">
        <f t="array" ref="D520">IF(E520="","",XLOOKUP(E520,selector_19,selector_19_ids,""))</f>
        <v/>
      </c>
      <c r="E520" s="25"/>
      <c r="F520" s="14"/>
      <c r="G520" s="23" t="str">
        <f t="array" ref="G520">IF(H520="","",XLOOKUP(H520,selector_10,selector_10_ids,""))</f>
        <v/>
      </c>
      <c r="H520" s="25"/>
      <c r="I520" s="23" t="str">
        <f t="array" ref="I520">IF(J520="","",XLOOKUP(J520,selector_02,selector_02_ids,""))</f>
        <v/>
      </c>
      <c r="J520" s="25"/>
      <c r="K520" s="14"/>
      <c r="L520" s="14"/>
      <c r="M520" s="14"/>
      <c r="N520" s="14"/>
      <c r="O520" s="14"/>
      <c r="P520" s="14"/>
      <c r="Q520" s="14"/>
      <c r="R520" s="23" t="str">
        <f t="array" ref="R520">IF(S520="","",XLOOKUP(S520,selector_21,selector_21_ids,""))</f>
        <v/>
      </c>
      <c r="S520" s="25"/>
      <c r="T520" s="14"/>
      <c r="U520" s="23" t="str">
        <f t="array" ref="U520">IF(V520="","",XLOOKUP(V520,selector_04,selector_04_ids,""))</f>
        <v/>
      </c>
      <c r="V520" s="25"/>
      <c r="W520" s="14"/>
      <c r="X520" s="27"/>
      <c r="Y520" s="14"/>
    </row>
    <row r="521">
      <c r="A521" s="14"/>
      <c r="B521" s="23" t="str">
        <f>IF($A521="","",'Система'!$B$4)</f>
        <v/>
      </c>
      <c r="C521" s="14"/>
      <c r="D521" s="23" t="str">
        <f t="array" ref="D521">IF(E521="","",XLOOKUP(E521,selector_19,selector_19_ids,""))</f>
        <v/>
      </c>
      <c r="E521" s="25"/>
      <c r="F521" s="14"/>
      <c r="G521" s="23" t="str">
        <f t="array" ref="G521">IF(H521="","",XLOOKUP(H521,selector_10,selector_10_ids,""))</f>
        <v/>
      </c>
      <c r="H521" s="25"/>
      <c r="I521" s="23" t="str">
        <f t="array" ref="I521">IF(J521="","",XLOOKUP(J521,selector_02,selector_02_ids,""))</f>
        <v/>
      </c>
      <c r="J521" s="25"/>
      <c r="K521" s="14"/>
      <c r="L521" s="14"/>
      <c r="M521" s="14"/>
      <c r="N521" s="14"/>
      <c r="O521" s="14"/>
      <c r="P521" s="14"/>
      <c r="Q521" s="14"/>
      <c r="R521" s="23" t="str">
        <f t="array" ref="R521">IF(S521="","",XLOOKUP(S521,selector_21,selector_21_ids,""))</f>
        <v/>
      </c>
      <c r="S521" s="25"/>
      <c r="T521" s="14"/>
      <c r="U521" s="23" t="str">
        <f t="array" ref="U521">IF(V521="","",XLOOKUP(V521,selector_04,selector_04_ids,""))</f>
        <v/>
      </c>
      <c r="V521" s="25"/>
      <c r="W521" s="14"/>
      <c r="X521" s="27"/>
      <c r="Y521" s="14"/>
    </row>
    <row r="522">
      <c r="A522" s="14"/>
      <c r="B522" s="23" t="str">
        <f>IF($A522="","",'Система'!$B$4)</f>
        <v/>
      </c>
      <c r="C522" s="14"/>
      <c r="D522" s="23" t="str">
        <f t="array" ref="D522">IF(E522="","",XLOOKUP(E522,selector_19,selector_19_ids,""))</f>
        <v/>
      </c>
      <c r="E522" s="25"/>
      <c r="F522" s="14"/>
      <c r="G522" s="23" t="str">
        <f t="array" ref="G522">IF(H522="","",XLOOKUP(H522,selector_10,selector_10_ids,""))</f>
        <v/>
      </c>
      <c r="H522" s="25"/>
      <c r="I522" s="23" t="str">
        <f t="array" ref="I522">IF(J522="","",XLOOKUP(J522,selector_02,selector_02_ids,""))</f>
        <v/>
      </c>
      <c r="J522" s="25"/>
      <c r="K522" s="14"/>
      <c r="L522" s="14"/>
      <c r="M522" s="14"/>
      <c r="N522" s="14"/>
      <c r="O522" s="14"/>
      <c r="P522" s="14"/>
      <c r="Q522" s="14"/>
      <c r="R522" s="23" t="str">
        <f t="array" ref="R522">IF(S522="","",XLOOKUP(S522,selector_21,selector_21_ids,""))</f>
        <v/>
      </c>
      <c r="S522" s="25"/>
      <c r="T522" s="14"/>
      <c r="U522" s="23" t="str">
        <f t="array" ref="U522">IF(V522="","",XLOOKUP(V522,selector_04,selector_04_ids,""))</f>
        <v/>
      </c>
      <c r="V522" s="25"/>
      <c r="W522" s="14"/>
      <c r="X522" s="27"/>
      <c r="Y522" s="14"/>
    </row>
    <row r="523">
      <c r="A523" s="14"/>
      <c r="B523" s="23" t="str">
        <f>IF($A523="","",'Система'!$B$4)</f>
        <v/>
      </c>
      <c r="C523" s="14"/>
      <c r="D523" s="23" t="str">
        <f t="array" ref="D523">IF(E523="","",XLOOKUP(E523,selector_19,selector_19_ids,""))</f>
        <v/>
      </c>
      <c r="E523" s="25"/>
      <c r="F523" s="14"/>
      <c r="G523" s="23" t="str">
        <f t="array" ref="G523">IF(H523="","",XLOOKUP(H523,selector_10,selector_10_ids,""))</f>
        <v/>
      </c>
      <c r="H523" s="25"/>
      <c r="I523" s="23" t="str">
        <f t="array" ref="I523">IF(J523="","",XLOOKUP(J523,selector_02,selector_02_ids,""))</f>
        <v/>
      </c>
      <c r="J523" s="25"/>
      <c r="K523" s="14"/>
      <c r="L523" s="14"/>
      <c r="M523" s="14"/>
      <c r="N523" s="14"/>
      <c r="O523" s="14"/>
      <c r="P523" s="14"/>
      <c r="Q523" s="14"/>
      <c r="R523" s="23" t="str">
        <f t="array" ref="R523">IF(S523="","",XLOOKUP(S523,selector_21,selector_21_ids,""))</f>
        <v/>
      </c>
      <c r="S523" s="25"/>
      <c r="T523" s="14"/>
      <c r="U523" s="23" t="str">
        <f t="array" ref="U523">IF(V523="","",XLOOKUP(V523,selector_04,selector_04_ids,""))</f>
        <v/>
      </c>
      <c r="V523" s="25"/>
      <c r="W523" s="14"/>
      <c r="X523" s="27"/>
      <c r="Y523" s="14"/>
    </row>
    <row r="524">
      <c r="A524" s="14"/>
      <c r="B524" s="23" t="str">
        <f>IF($A524="","",'Система'!$B$4)</f>
        <v/>
      </c>
      <c r="C524" s="14"/>
      <c r="D524" s="23" t="str">
        <f t="array" ref="D524">IF(E524="","",XLOOKUP(E524,selector_19,selector_19_ids,""))</f>
        <v/>
      </c>
      <c r="E524" s="25"/>
      <c r="F524" s="14"/>
      <c r="G524" s="23" t="str">
        <f t="array" ref="G524">IF(H524="","",XLOOKUP(H524,selector_10,selector_10_ids,""))</f>
        <v/>
      </c>
      <c r="H524" s="25"/>
      <c r="I524" s="23" t="str">
        <f t="array" ref="I524">IF(J524="","",XLOOKUP(J524,selector_02,selector_02_ids,""))</f>
        <v/>
      </c>
      <c r="J524" s="25"/>
      <c r="K524" s="14"/>
      <c r="L524" s="14"/>
      <c r="M524" s="14"/>
      <c r="N524" s="14"/>
      <c r="O524" s="14"/>
      <c r="P524" s="14"/>
      <c r="Q524" s="14"/>
      <c r="R524" s="23" t="str">
        <f t="array" ref="R524">IF(S524="","",XLOOKUP(S524,selector_21,selector_21_ids,""))</f>
        <v/>
      </c>
      <c r="S524" s="25"/>
      <c r="T524" s="14"/>
      <c r="U524" s="23" t="str">
        <f t="array" ref="U524">IF(V524="","",XLOOKUP(V524,selector_04,selector_04_ids,""))</f>
        <v/>
      </c>
      <c r="V524" s="25"/>
      <c r="W524" s="14"/>
      <c r="X524" s="27"/>
      <c r="Y524" s="14"/>
    </row>
    <row r="525">
      <c r="A525" s="14"/>
      <c r="B525" s="23" t="str">
        <f>IF($A525="","",'Система'!$B$4)</f>
        <v/>
      </c>
      <c r="C525" s="14"/>
      <c r="D525" s="23" t="str">
        <f t="array" ref="D525">IF(E525="","",XLOOKUP(E525,selector_19,selector_19_ids,""))</f>
        <v/>
      </c>
      <c r="E525" s="25"/>
      <c r="F525" s="14"/>
      <c r="G525" s="23" t="str">
        <f t="array" ref="G525">IF(H525="","",XLOOKUP(H525,selector_10,selector_10_ids,""))</f>
        <v/>
      </c>
      <c r="H525" s="25"/>
      <c r="I525" s="23" t="str">
        <f t="array" ref="I525">IF(J525="","",XLOOKUP(J525,selector_02,selector_02_ids,""))</f>
        <v/>
      </c>
      <c r="J525" s="25"/>
      <c r="K525" s="14"/>
      <c r="L525" s="14"/>
      <c r="M525" s="14"/>
      <c r="N525" s="14"/>
      <c r="O525" s="14"/>
      <c r="P525" s="14"/>
      <c r="Q525" s="14"/>
      <c r="R525" s="23" t="str">
        <f t="array" ref="R525">IF(S525="","",XLOOKUP(S525,selector_21,selector_21_ids,""))</f>
        <v/>
      </c>
      <c r="S525" s="25"/>
      <c r="T525" s="14"/>
      <c r="U525" s="23" t="str">
        <f t="array" ref="U525">IF(V525="","",XLOOKUP(V525,selector_04,selector_04_ids,""))</f>
        <v/>
      </c>
      <c r="V525" s="25"/>
      <c r="W525" s="14"/>
      <c r="X525" s="27"/>
      <c r="Y525" s="14"/>
    </row>
    <row r="526">
      <c r="A526" s="14"/>
      <c r="B526" s="23" t="str">
        <f>IF($A526="","",'Система'!$B$4)</f>
        <v/>
      </c>
      <c r="C526" s="14"/>
      <c r="D526" s="23" t="str">
        <f t="array" ref="D526">IF(E526="","",XLOOKUP(E526,selector_19,selector_19_ids,""))</f>
        <v/>
      </c>
      <c r="E526" s="25"/>
      <c r="F526" s="14"/>
      <c r="G526" s="23" t="str">
        <f t="array" ref="G526">IF(H526="","",XLOOKUP(H526,selector_10,selector_10_ids,""))</f>
        <v/>
      </c>
      <c r="H526" s="25"/>
      <c r="I526" s="23" t="str">
        <f t="array" ref="I526">IF(J526="","",XLOOKUP(J526,selector_02,selector_02_ids,""))</f>
        <v/>
      </c>
      <c r="J526" s="25"/>
      <c r="K526" s="14"/>
      <c r="L526" s="14"/>
      <c r="M526" s="14"/>
      <c r="N526" s="14"/>
      <c r="O526" s="14"/>
      <c r="P526" s="14"/>
      <c r="Q526" s="14"/>
      <c r="R526" s="23" t="str">
        <f t="array" ref="R526">IF(S526="","",XLOOKUP(S526,selector_21,selector_21_ids,""))</f>
        <v/>
      </c>
      <c r="S526" s="25"/>
      <c r="T526" s="14"/>
      <c r="U526" s="23" t="str">
        <f t="array" ref="U526">IF(V526="","",XLOOKUP(V526,selector_04,selector_04_ids,""))</f>
        <v/>
      </c>
      <c r="V526" s="25"/>
      <c r="W526" s="14"/>
      <c r="X526" s="27"/>
      <c r="Y526" s="14"/>
    </row>
    <row r="527">
      <c r="A527" s="14"/>
      <c r="B527" s="23" t="str">
        <f>IF($A527="","",'Система'!$B$4)</f>
        <v/>
      </c>
      <c r="C527" s="14"/>
      <c r="D527" s="23" t="str">
        <f t="array" ref="D527">IF(E527="","",XLOOKUP(E527,selector_19,selector_19_ids,""))</f>
        <v/>
      </c>
      <c r="E527" s="25"/>
      <c r="F527" s="14"/>
      <c r="G527" s="23" t="str">
        <f t="array" ref="G527">IF(H527="","",XLOOKUP(H527,selector_10,selector_10_ids,""))</f>
        <v/>
      </c>
      <c r="H527" s="25"/>
      <c r="I527" s="23" t="str">
        <f t="array" ref="I527">IF(J527="","",XLOOKUP(J527,selector_02,selector_02_ids,""))</f>
        <v/>
      </c>
      <c r="J527" s="25"/>
      <c r="K527" s="14"/>
      <c r="L527" s="14"/>
      <c r="M527" s="14"/>
      <c r="N527" s="14"/>
      <c r="O527" s="14"/>
      <c r="P527" s="14"/>
      <c r="Q527" s="14"/>
      <c r="R527" s="23" t="str">
        <f t="array" ref="R527">IF(S527="","",XLOOKUP(S527,selector_21,selector_21_ids,""))</f>
        <v/>
      </c>
      <c r="S527" s="25"/>
      <c r="T527" s="14"/>
      <c r="U527" s="23" t="str">
        <f t="array" ref="U527">IF(V527="","",XLOOKUP(V527,selector_04,selector_04_ids,""))</f>
        <v/>
      </c>
      <c r="V527" s="25"/>
      <c r="W527" s="14"/>
      <c r="X527" s="27"/>
      <c r="Y527" s="14"/>
    </row>
    <row r="528">
      <c r="A528" s="14"/>
      <c r="B528" s="23" t="str">
        <f>IF($A528="","",'Система'!$B$4)</f>
        <v/>
      </c>
      <c r="C528" s="14"/>
      <c r="D528" s="23" t="str">
        <f t="array" ref="D528">IF(E528="","",XLOOKUP(E528,selector_19,selector_19_ids,""))</f>
        <v/>
      </c>
      <c r="E528" s="25"/>
      <c r="F528" s="14"/>
      <c r="G528" s="23" t="str">
        <f t="array" ref="G528">IF(H528="","",XLOOKUP(H528,selector_10,selector_10_ids,""))</f>
        <v/>
      </c>
      <c r="H528" s="25"/>
      <c r="I528" s="23" t="str">
        <f t="array" ref="I528">IF(J528="","",XLOOKUP(J528,selector_02,selector_02_ids,""))</f>
        <v/>
      </c>
      <c r="J528" s="25"/>
      <c r="K528" s="14"/>
      <c r="L528" s="14"/>
      <c r="M528" s="14"/>
      <c r="N528" s="14"/>
      <c r="O528" s="14"/>
      <c r="P528" s="14"/>
      <c r="Q528" s="14"/>
      <c r="R528" s="23" t="str">
        <f t="array" ref="R528">IF(S528="","",XLOOKUP(S528,selector_21,selector_21_ids,""))</f>
        <v/>
      </c>
      <c r="S528" s="25"/>
      <c r="T528" s="14"/>
      <c r="U528" s="23" t="str">
        <f t="array" ref="U528">IF(V528="","",XLOOKUP(V528,selector_04,selector_04_ids,""))</f>
        <v/>
      </c>
      <c r="V528" s="25"/>
      <c r="W528" s="14"/>
      <c r="X528" s="27"/>
      <c r="Y528" s="14"/>
    </row>
    <row r="529">
      <c r="A529" s="14"/>
      <c r="B529" s="23" t="str">
        <f>IF($A529="","",'Система'!$B$4)</f>
        <v/>
      </c>
      <c r="C529" s="14"/>
      <c r="D529" s="23" t="str">
        <f t="array" ref="D529">IF(E529="","",XLOOKUP(E529,selector_19,selector_19_ids,""))</f>
        <v/>
      </c>
      <c r="E529" s="25"/>
      <c r="F529" s="14"/>
      <c r="G529" s="23" t="str">
        <f t="array" ref="G529">IF(H529="","",XLOOKUP(H529,selector_10,selector_10_ids,""))</f>
        <v/>
      </c>
      <c r="H529" s="25"/>
      <c r="I529" s="23" t="str">
        <f t="array" ref="I529">IF(J529="","",XLOOKUP(J529,selector_02,selector_02_ids,""))</f>
        <v/>
      </c>
      <c r="J529" s="25"/>
      <c r="K529" s="14"/>
      <c r="L529" s="14"/>
      <c r="M529" s="14"/>
      <c r="N529" s="14"/>
      <c r="O529" s="14"/>
      <c r="P529" s="14"/>
      <c r="Q529" s="14"/>
      <c r="R529" s="23" t="str">
        <f t="array" ref="R529">IF(S529="","",XLOOKUP(S529,selector_21,selector_21_ids,""))</f>
        <v/>
      </c>
      <c r="S529" s="25"/>
      <c r="T529" s="14"/>
      <c r="U529" s="23" t="str">
        <f t="array" ref="U529">IF(V529="","",XLOOKUP(V529,selector_04,selector_04_ids,""))</f>
        <v/>
      </c>
      <c r="V529" s="25"/>
      <c r="W529" s="14"/>
      <c r="X529" s="27"/>
      <c r="Y529" s="14"/>
    </row>
    <row r="530">
      <c r="A530" s="14"/>
      <c r="B530" s="23" t="str">
        <f>IF($A530="","",'Система'!$B$4)</f>
        <v/>
      </c>
      <c r="C530" s="14"/>
      <c r="D530" s="23" t="str">
        <f t="array" ref="D530">IF(E530="","",XLOOKUP(E530,selector_19,selector_19_ids,""))</f>
        <v/>
      </c>
      <c r="E530" s="25"/>
      <c r="F530" s="14"/>
      <c r="G530" s="23" t="str">
        <f t="array" ref="G530">IF(H530="","",XLOOKUP(H530,selector_10,selector_10_ids,""))</f>
        <v/>
      </c>
      <c r="H530" s="25"/>
      <c r="I530" s="23" t="str">
        <f t="array" ref="I530">IF(J530="","",XLOOKUP(J530,selector_02,selector_02_ids,""))</f>
        <v/>
      </c>
      <c r="J530" s="25"/>
      <c r="K530" s="14"/>
      <c r="L530" s="14"/>
      <c r="M530" s="14"/>
      <c r="N530" s="14"/>
      <c r="O530" s="14"/>
      <c r="P530" s="14"/>
      <c r="Q530" s="14"/>
      <c r="R530" s="23" t="str">
        <f t="array" ref="R530">IF(S530="","",XLOOKUP(S530,selector_21,selector_21_ids,""))</f>
        <v/>
      </c>
      <c r="S530" s="25"/>
      <c r="T530" s="14"/>
      <c r="U530" s="23" t="str">
        <f t="array" ref="U530">IF(V530="","",XLOOKUP(V530,selector_04,selector_04_ids,""))</f>
        <v/>
      </c>
      <c r="V530" s="25"/>
      <c r="W530" s="14"/>
      <c r="X530" s="27"/>
      <c r="Y530" s="14"/>
    </row>
    <row r="531">
      <c r="A531" s="14"/>
      <c r="B531" s="23" t="str">
        <f>IF($A531="","",'Система'!$B$4)</f>
        <v/>
      </c>
      <c r="C531" s="14"/>
      <c r="D531" s="23" t="str">
        <f t="array" ref="D531">IF(E531="","",XLOOKUP(E531,selector_19,selector_19_ids,""))</f>
        <v/>
      </c>
      <c r="E531" s="25"/>
      <c r="F531" s="14"/>
      <c r="G531" s="23" t="str">
        <f t="array" ref="G531">IF(H531="","",XLOOKUP(H531,selector_10,selector_10_ids,""))</f>
        <v/>
      </c>
      <c r="H531" s="25"/>
      <c r="I531" s="23" t="str">
        <f t="array" ref="I531">IF(J531="","",XLOOKUP(J531,selector_02,selector_02_ids,""))</f>
        <v/>
      </c>
      <c r="J531" s="25"/>
      <c r="K531" s="14"/>
      <c r="L531" s="14"/>
      <c r="M531" s="14"/>
      <c r="N531" s="14"/>
      <c r="O531" s="14"/>
      <c r="P531" s="14"/>
      <c r="Q531" s="14"/>
      <c r="R531" s="23" t="str">
        <f t="array" ref="R531">IF(S531="","",XLOOKUP(S531,selector_21,selector_21_ids,""))</f>
        <v/>
      </c>
      <c r="S531" s="25"/>
      <c r="T531" s="14"/>
      <c r="U531" s="23" t="str">
        <f t="array" ref="U531">IF(V531="","",XLOOKUP(V531,selector_04,selector_04_ids,""))</f>
        <v/>
      </c>
      <c r="V531" s="25"/>
      <c r="W531" s="14"/>
      <c r="X531" s="27"/>
      <c r="Y531" s="14"/>
    </row>
    <row r="532">
      <c r="A532" s="14"/>
      <c r="B532" s="23" t="str">
        <f>IF($A532="","",'Система'!$B$4)</f>
        <v/>
      </c>
      <c r="C532" s="14"/>
      <c r="D532" s="23" t="str">
        <f t="array" ref="D532">IF(E532="","",XLOOKUP(E532,selector_19,selector_19_ids,""))</f>
        <v/>
      </c>
      <c r="E532" s="25"/>
      <c r="F532" s="14"/>
      <c r="G532" s="23" t="str">
        <f t="array" ref="G532">IF(H532="","",XLOOKUP(H532,selector_10,selector_10_ids,""))</f>
        <v/>
      </c>
      <c r="H532" s="25"/>
      <c r="I532" s="23" t="str">
        <f t="array" ref="I532">IF(J532="","",XLOOKUP(J532,selector_02,selector_02_ids,""))</f>
        <v/>
      </c>
      <c r="J532" s="25"/>
      <c r="K532" s="14"/>
      <c r="L532" s="14"/>
      <c r="M532" s="14"/>
      <c r="N532" s="14"/>
      <c r="O532" s="14"/>
      <c r="P532" s="14"/>
      <c r="Q532" s="14"/>
      <c r="R532" s="23" t="str">
        <f t="array" ref="R532">IF(S532="","",XLOOKUP(S532,selector_21,selector_21_ids,""))</f>
        <v/>
      </c>
      <c r="S532" s="25"/>
      <c r="T532" s="14"/>
      <c r="U532" s="23" t="str">
        <f t="array" ref="U532">IF(V532="","",XLOOKUP(V532,selector_04,selector_04_ids,""))</f>
        <v/>
      </c>
      <c r="V532" s="25"/>
      <c r="W532" s="14"/>
      <c r="X532" s="27"/>
      <c r="Y532" s="14"/>
    </row>
    <row r="533">
      <c r="A533" s="14"/>
      <c r="B533" s="23" t="str">
        <f>IF($A533="","",'Система'!$B$4)</f>
        <v/>
      </c>
      <c r="C533" s="14"/>
      <c r="D533" s="23" t="str">
        <f t="array" ref="D533">IF(E533="","",XLOOKUP(E533,selector_19,selector_19_ids,""))</f>
        <v/>
      </c>
      <c r="E533" s="25"/>
      <c r="F533" s="14"/>
      <c r="G533" s="23" t="str">
        <f t="array" ref="G533">IF(H533="","",XLOOKUP(H533,selector_10,selector_10_ids,""))</f>
        <v/>
      </c>
      <c r="H533" s="25"/>
      <c r="I533" s="23" t="str">
        <f t="array" ref="I533">IF(J533="","",XLOOKUP(J533,selector_02,selector_02_ids,""))</f>
        <v/>
      </c>
      <c r="J533" s="25"/>
      <c r="K533" s="14"/>
      <c r="L533" s="14"/>
      <c r="M533" s="14"/>
      <c r="N533" s="14"/>
      <c r="O533" s="14"/>
      <c r="P533" s="14"/>
      <c r="Q533" s="14"/>
      <c r="R533" s="23" t="str">
        <f t="array" ref="R533">IF(S533="","",XLOOKUP(S533,selector_21,selector_21_ids,""))</f>
        <v/>
      </c>
      <c r="S533" s="25"/>
      <c r="T533" s="14"/>
      <c r="U533" s="23" t="str">
        <f t="array" ref="U533">IF(V533="","",XLOOKUP(V533,selector_04,selector_04_ids,""))</f>
        <v/>
      </c>
      <c r="V533" s="25"/>
      <c r="W533" s="14"/>
      <c r="X533" s="27"/>
      <c r="Y533" s="14"/>
    </row>
    <row r="534">
      <c r="A534" s="14"/>
      <c r="B534" s="23" t="str">
        <f>IF($A534="","",'Система'!$B$4)</f>
        <v/>
      </c>
      <c r="C534" s="14"/>
      <c r="D534" s="23" t="str">
        <f t="array" ref="D534">IF(E534="","",XLOOKUP(E534,selector_19,selector_19_ids,""))</f>
        <v/>
      </c>
      <c r="E534" s="25"/>
      <c r="F534" s="14"/>
      <c r="G534" s="23" t="str">
        <f t="array" ref="G534">IF(H534="","",XLOOKUP(H534,selector_10,selector_10_ids,""))</f>
        <v/>
      </c>
      <c r="H534" s="25"/>
      <c r="I534" s="23" t="str">
        <f t="array" ref="I534">IF(J534="","",XLOOKUP(J534,selector_02,selector_02_ids,""))</f>
        <v/>
      </c>
      <c r="J534" s="25"/>
      <c r="K534" s="14"/>
      <c r="L534" s="14"/>
      <c r="M534" s="14"/>
      <c r="N534" s="14"/>
      <c r="O534" s="14"/>
      <c r="P534" s="14"/>
      <c r="Q534" s="14"/>
      <c r="R534" s="23" t="str">
        <f t="array" ref="R534">IF(S534="","",XLOOKUP(S534,selector_21,selector_21_ids,""))</f>
        <v/>
      </c>
      <c r="S534" s="25"/>
      <c r="T534" s="14"/>
      <c r="U534" s="23" t="str">
        <f t="array" ref="U534">IF(V534="","",XLOOKUP(V534,selector_04,selector_04_ids,""))</f>
        <v/>
      </c>
      <c r="V534" s="25"/>
      <c r="W534" s="14"/>
      <c r="X534" s="27"/>
      <c r="Y534" s="14"/>
    </row>
    <row r="535">
      <c r="A535" s="14"/>
      <c r="B535" s="23" t="str">
        <f>IF($A535="","",'Система'!$B$4)</f>
        <v/>
      </c>
      <c r="C535" s="14"/>
      <c r="D535" s="23" t="str">
        <f t="array" ref="D535">IF(E535="","",XLOOKUP(E535,selector_19,selector_19_ids,""))</f>
        <v/>
      </c>
      <c r="E535" s="25"/>
      <c r="F535" s="14"/>
      <c r="G535" s="23" t="str">
        <f t="array" ref="G535">IF(H535="","",XLOOKUP(H535,selector_10,selector_10_ids,""))</f>
        <v/>
      </c>
      <c r="H535" s="25"/>
      <c r="I535" s="23" t="str">
        <f t="array" ref="I535">IF(J535="","",XLOOKUP(J535,selector_02,selector_02_ids,""))</f>
        <v/>
      </c>
      <c r="J535" s="25"/>
      <c r="K535" s="14"/>
      <c r="L535" s="14"/>
      <c r="M535" s="14"/>
      <c r="N535" s="14"/>
      <c r="O535" s="14"/>
      <c r="P535" s="14"/>
      <c r="Q535" s="14"/>
      <c r="R535" s="23" t="str">
        <f t="array" ref="R535">IF(S535="","",XLOOKUP(S535,selector_21,selector_21_ids,""))</f>
        <v/>
      </c>
      <c r="S535" s="25"/>
      <c r="T535" s="14"/>
      <c r="U535" s="23" t="str">
        <f t="array" ref="U535">IF(V535="","",XLOOKUP(V535,selector_04,selector_04_ids,""))</f>
        <v/>
      </c>
      <c r="V535" s="25"/>
      <c r="W535" s="14"/>
      <c r="X535" s="27"/>
      <c r="Y535" s="14"/>
    </row>
    <row r="536">
      <c r="A536" s="14"/>
      <c r="B536" s="23" t="str">
        <f>IF($A536="","",'Система'!$B$4)</f>
        <v/>
      </c>
      <c r="C536" s="14"/>
      <c r="D536" s="23" t="str">
        <f t="array" ref="D536">IF(E536="","",XLOOKUP(E536,selector_19,selector_19_ids,""))</f>
        <v/>
      </c>
      <c r="E536" s="25"/>
      <c r="F536" s="14"/>
      <c r="G536" s="23" t="str">
        <f t="array" ref="G536">IF(H536="","",XLOOKUP(H536,selector_10,selector_10_ids,""))</f>
        <v/>
      </c>
      <c r="H536" s="25"/>
      <c r="I536" s="23" t="str">
        <f t="array" ref="I536">IF(J536="","",XLOOKUP(J536,selector_02,selector_02_ids,""))</f>
        <v/>
      </c>
      <c r="J536" s="25"/>
      <c r="K536" s="14"/>
      <c r="L536" s="14"/>
      <c r="M536" s="14"/>
      <c r="N536" s="14"/>
      <c r="O536" s="14"/>
      <c r="P536" s="14"/>
      <c r="Q536" s="14"/>
      <c r="R536" s="23" t="str">
        <f t="array" ref="R536">IF(S536="","",XLOOKUP(S536,selector_21,selector_21_ids,""))</f>
        <v/>
      </c>
      <c r="S536" s="25"/>
      <c r="T536" s="14"/>
      <c r="U536" s="23" t="str">
        <f t="array" ref="U536">IF(V536="","",XLOOKUP(V536,selector_04,selector_04_ids,""))</f>
        <v/>
      </c>
      <c r="V536" s="25"/>
      <c r="W536" s="14"/>
      <c r="X536" s="27"/>
      <c r="Y536" s="14"/>
    </row>
    <row r="537">
      <c r="A537" s="14"/>
      <c r="B537" s="23" t="str">
        <f>IF($A537="","",'Система'!$B$4)</f>
        <v/>
      </c>
      <c r="C537" s="14"/>
      <c r="D537" s="23" t="str">
        <f t="array" ref="D537">IF(E537="","",XLOOKUP(E537,selector_19,selector_19_ids,""))</f>
        <v/>
      </c>
      <c r="E537" s="25"/>
      <c r="F537" s="14"/>
      <c r="G537" s="23" t="str">
        <f t="array" ref="G537">IF(H537="","",XLOOKUP(H537,selector_10,selector_10_ids,""))</f>
        <v/>
      </c>
      <c r="H537" s="25"/>
      <c r="I537" s="23" t="str">
        <f t="array" ref="I537">IF(J537="","",XLOOKUP(J537,selector_02,selector_02_ids,""))</f>
        <v/>
      </c>
      <c r="J537" s="25"/>
      <c r="K537" s="14"/>
      <c r="L537" s="14"/>
      <c r="M537" s="14"/>
      <c r="N537" s="14"/>
      <c r="O537" s="14"/>
      <c r="P537" s="14"/>
      <c r="Q537" s="14"/>
      <c r="R537" s="23" t="str">
        <f t="array" ref="R537">IF(S537="","",XLOOKUP(S537,selector_21,selector_21_ids,""))</f>
        <v/>
      </c>
      <c r="S537" s="25"/>
      <c r="T537" s="14"/>
      <c r="U537" s="23" t="str">
        <f t="array" ref="U537">IF(V537="","",XLOOKUP(V537,selector_04,selector_04_ids,""))</f>
        <v/>
      </c>
      <c r="V537" s="25"/>
      <c r="W537" s="14"/>
      <c r="X537" s="27"/>
      <c r="Y537" s="14"/>
    </row>
    <row r="538">
      <c r="A538" s="14"/>
      <c r="B538" s="23" t="str">
        <f>IF($A538="","",'Система'!$B$4)</f>
        <v/>
      </c>
      <c r="C538" s="14"/>
      <c r="D538" s="23" t="str">
        <f t="array" ref="D538">IF(E538="","",XLOOKUP(E538,selector_19,selector_19_ids,""))</f>
        <v/>
      </c>
      <c r="E538" s="25"/>
      <c r="F538" s="14"/>
      <c r="G538" s="23" t="str">
        <f t="array" ref="G538">IF(H538="","",XLOOKUP(H538,selector_10,selector_10_ids,""))</f>
        <v/>
      </c>
      <c r="H538" s="25"/>
      <c r="I538" s="23" t="str">
        <f t="array" ref="I538">IF(J538="","",XLOOKUP(J538,selector_02,selector_02_ids,""))</f>
        <v/>
      </c>
      <c r="J538" s="25"/>
      <c r="K538" s="14"/>
      <c r="L538" s="14"/>
      <c r="M538" s="14"/>
      <c r="N538" s="14"/>
      <c r="O538" s="14"/>
      <c r="P538" s="14"/>
      <c r="Q538" s="14"/>
      <c r="R538" s="23" t="str">
        <f t="array" ref="R538">IF(S538="","",XLOOKUP(S538,selector_21,selector_21_ids,""))</f>
        <v/>
      </c>
      <c r="S538" s="25"/>
      <c r="T538" s="14"/>
      <c r="U538" s="23" t="str">
        <f t="array" ref="U538">IF(V538="","",XLOOKUP(V538,selector_04,selector_04_ids,""))</f>
        <v/>
      </c>
      <c r="V538" s="25"/>
      <c r="W538" s="14"/>
      <c r="X538" s="27"/>
      <c r="Y538" s="14"/>
    </row>
    <row r="539">
      <c r="A539" s="14"/>
      <c r="B539" s="23" t="str">
        <f>IF($A539="","",'Система'!$B$4)</f>
        <v/>
      </c>
      <c r="C539" s="14"/>
      <c r="D539" s="23" t="str">
        <f t="array" ref="D539">IF(E539="","",XLOOKUP(E539,selector_19,selector_19_ids,""))</f>
        <v/>
      </c>
      <c r="E539" s="25"/>
      <c r="F539" s="14"/>
      <c r="G539" s="23" t="str">
        <f t="array" ref="G539">IF(H539="","",XLOOKUP(H539,selector_10,selector_10_ids,""))</f>
        <v/>
      </c>
      <c r="H539" s="25"/>
      <c r="I539" s="23" t="str">
        <f t="array" ref="I539">IF(J539="","",XLOOKUP(J539,selector_02,selector_02_ids,""))</f>
        <v/>
      </c>
      <c r="J539" s="25"/>
      <c r="K539" s="14"/>
      <c r="L539" s="14"/>
      <c r="M539" s="14"/>
      <c r="N539" s="14"/>
      <c r="O539" s="14"/>
      <c r="P539" s="14"/>
      <c r="Q539" s="14"/>
      <c r="R539" s="23" t="str">
        <f t="array" ref="R539">IF(S539="","",XLOOKUP(S539,selector_21,selector_21_ids,""))</f>
        <v/>
      </c>
      <c r="S539" s="25"/>
      <c r="T539" s="14"/>
      <c r="U539" s="23" t="str">
        <f t="array" ref="U539">IF(V539="","",XLOOKUP(V539,selector_04,selector_04_ids,""))</f>
        <v/>
      </c>
      <c r="V539" s="25"/>
      <c r="W539" s="14"/>
      <c r="X539" s="27"/>
      <c r="Y539" s="14"/>
    </row>
    <row r="540">
      <c r="A540" s="14"/>
      <c r="B540" s="23" t="str">
        <f>IF($A540="","",'Система'!$B$4)</f>
        <v/>
      </c>
      <c r="C540" s="14"/>
      <c r="D540" s="23" t="str">
        <f t="array" ref="D540">IF(E540="","",XLOOKUP(E540,selector_19,selector_19_ids,""))</f>
        <v/>
      </c>
      <c r="E540" s="25"/>
      <c r="F540" s="14"/>
      <c r="G540" s="23" t="str">
        <f t="array" ref="G540">IF(H540="","",XLOOKUP(H540,selector_10,selector_10_ids,""))</f>
        <v/>
      </c>
      <c r="H540" s="25"/>
      <c r="I540" s="23" t="str">
        <f t="array" ref="I540">IF(J540="","",XLOOKUP(J540,selector_02,selector_02_ids,""))</f>
        <v/>
      </c>
      <c r="J540" s="25"/>
      <c r="K540" s="14"/>
      <c r="L540" s="14"/>
      <c r="M540" s="14"/>
      <c r="N540" s="14"/>
      <c r="O540" s="14"/>
      <c r="P540" s="14"/>
      <c r="Q540" s="14"/>
      <c r="R540" s="23" t="str">
        <f t="array" ref="R540">IF(S540="","",XLOOKUP(S540,selector_21,selector_21_ids,""))</f>
        <v/>
      </c>
      <c r="S540" s="25"/>
      <c r="T540" s="14"/>
      <c r="U540" s="23" t="str">
        <f t="array" ref="U540">IF(V540="","",XLOOKUP(V540,selector_04,selector_04_ids,""))</f>
        <v/>
      </c>
      <c r="V540" s="25"/>
      <c r="W540" s="14"/>
      <c r="X540" s="27"/>
      <c r="Y540" s="14"/>
    </row>
    <row r="541">
      <c r="A541" s="14"/>
      <c r="B541" s="23" t="str">
        <f>IF($A541="","",'Система'!$B$4)</f>
        <v/>
      </c>
      <c r="C541" s="14"/>
      <c r="D541" s="23" t="str">
        <f t="array" ref="D541">IF(E541="","",XLOOKUP(E541,selector_19,selector_19_ids,""))</f>
        <v/>
      </c>
      <c r="E541" s="25"/>
      <c r="F541" s="14"/>
      <c r="G541" s="23" t="str">
        <f t="array" ref="G541">IF(H541="","",XLOOKUP(H541,selector_10,selector_10_ids,""))</f>
        <v/>
      </c>
      <c r="H541" s="25"/>
      <c r="I541" s="23" t="str">
        <f t="array" ref="I541">IF(J541="","",XLOOKUP(J541,selector_02,selector_02_ids,""))</f>
        <v/>
      </c>
      <c r="J541" s="25"/>
      <c r="K541" s="14"/>
      <c r="L541" s="14"/>
      <c r="M541" s="14"/>
      <c r="N541" s="14"/>
      <c r="O541" s="14"/>
      <c r="P541" s="14"/>
      <c r="Q541" s="14"/>
      <c r="R541" s="23" t="str">
        <f t="array" ref="R541">IF(S541="","",XLOOKUP(S541,selector_21,selector_21_ids,""))</f>
        <v/>
      </c>
      <c r="S541" s="25"/>
      <c r="T541" s="14"/>
      <c r="U541" s="23" t="str">
        <f t="array" ref="U541">IF(V541="","",XLOOKUP(V541,selector_04,selector_04_ids,""))</f>
        <v/>
      </c>
      <c r="V541" s="25"/>
      <c r="W541" s="14"/>
      <c r="X541" s="27"/>
      <c r="Y541" s="14"/>
    </row>
    <row r="542">
      <c r="A542" s="14"/>
      <c r="B542" s="23" t="str">
        <f>IF($A542="","",'Система'!$B$4)</f>
        <v/>
      </c>
      <c r="C542" s="14"/>
      <c r="D542" s="23" t="str">
        <f t="array" ref="D542">IF(E542="","",XLOOKUP(E542,selector_19,selector_19_ids,""))</f>
        <v/>
      </c>
      <c r="E542" s="25"/>
      <c r="F542" s="14"/>
      <c r="G542" s="23" t="str">
        <f t="array" ref="G542">IF(H542="","",XLOOKUP(H542,selector_10,selector_10_ids,""))</f>
        <v/>
      </c>
      <c r="H542" s="25"/>
      <c r="I542" s="23" t="str">
        <f t="array" ref="I542">IF(J542="","",XLOOKUP(J542,selector_02,selector_02_ids,""))</f>
        <v/>
      </c>
      <c r="J542" s="25"/>
      <c r="K542" s="14"/>
      <c r="L542" s="14"/>
      <c r="M542" s="14"/>
      <c r="N542" s="14"/>
      <c r="O542" s="14"/>
      <c r="P542" s="14"/>
      <c r="Q542" s="14"/>
      <c r="R542" s="23" t="str">
        <f t="array" ref="R542">IF(S542="","",XLOOKUP(S542,selector_21,selector_21_ids,""))</f>
        <v/>
      </c>
      <c r="S542" s="25"/>
      <c r="T542" s="14"/>
      <c r="U542" s="23" t="str">
        <f t="array" ref="U542">IF(V542="","",XLOOKUP(V542,selector_04,selector_04_ids,""))</f>
        <v/>
      </c>
      <c r="V542" s="25"/>
      <c r="W542" s="14"/>
      <c r="X542" s="27"/>
      <c r="Y542" s="14"/>
    </row>
    <row r="543">
      <c r="A543" s="14"/>
      <c r="B543" s="23" t="str">
        <f>IF($A543="","",'Система'!$B$4)</f>
        <v/>
      </c>
      <c r="C543" s="14"/>
      <c r="D543" s="23" t="str">
        <f t="array" ref="D543">IF(E543="","",XLOOKUP(E543,selector_19,selector_19_ids,""))</f>
        <v/>
      </c>
      <c r="E543" s="25"/>
      <c r="F543" s="14"/>
      <c r="G543" s="23" t="str">
        <f t="array" ref="G543">IF(H543="","",XLOOKUP(H543,selector_10,selector_10_ids,""))</f>
        <v/>
      </c>
      <c r="H543" s="25"/>
      <c r="I543" s="23" t="str">
        <f t="array" ref="I543">IF(J543="","",XLOOKUP(J543,selector_02,selector_02_ids,""))</f>
        <v/>
      </c>
      <c r="J543" s="25"/>
      <c r="K543" s="14"/>
      <c r="L543" s="14"/>
      <c r="M543" s="14"/>
      <c r="N543" s="14"/>
      <c r="O543" s="14"/>
      <c r="P543" s="14"/>
      <c r="Q543" s="14"/>
      <c r="R543" s="23" t="str">
        <f t="array" ref="R543">IF(S543="","",XLOOKUP(S543,selector_21,selector_21_ids,""))</f>
        <v/>
      </c>
      <c r="S543" s="25"/>
      <c r="T543" s="14"/>
      <c r="U543" s="23" t="str">
        <f t="array" ref="U543">IF(V543="","",XLOOKUP(V543,selector_04,selector_04_ids,""))</f>
        <v/>
      </c>
      <c r="V543" s="25"/>
      <c r="W543" s="14"/>
      <c r="X543" s="27"/>
      <c r="Y543" s="14"/>
    </row>
    <row r="544">
      <c r="A544" s="14"/>
      <c r="B544" s="23" t="str">
        <f>IF($A544="","",'Система'!$B$4)</f>
        <v/>
      </c>
      <c r="C544" s="14"/>
      <c r="D544" s="23" t="str">
        <f t="array" ref="D544">IF(E544="","",XLOOKUP(E544,selector_19,selector_19_ids,""))</f>
        <v/>
      </c>
      <c r="E544" s="25"/>
      <c r="F544" s="14"/>
      <c r="G544" s="23" t="str">
        <f t="array" ref="G544">IF(H544="","",XLOOKUP(H544,selector_10,selector_10_ids,""))</f>
        <v/>
      </c>
      <c r="H544" s="25"/>
      <c r="I544" s="23" t="str">
        <f t="array" ref="I544">IF(J544="","",XLOOKUP(J544,selector_02,selector_02_ids,""))</f>
        <v/>
      </c>
      <c r="J544" s="25"/>
      <c r="K544" s="14"/>
      <c r="L544" s="14"/>
      <c r="M544" s="14"/>
      <c r="N544" s="14"/>
      <c r="O544" s="14"/>
      <c r="P544" s="14"/>
      <c r="Q544" s="14"/>
      <c r="R544" s="23" t="str">
        <f t="array" ref="R544">IF(S544="","",XLOOKUP(S544,selector_21,selector_21_ids,""))</f>
        <v/>
      </c>
      <c r="S544" s="25"/>
      <c r="T544" s="14"/>
      <c r="U544" s="23" t="str">
        <f t="array" ref="U544">IF(V544="","",XLOOKUP(V544,selector_04,selector_04_ids,""))</f>
        <v/>
      </c>
      <c r="V544" s="25"/>
      <c r="W544" s="14"/>
      <c r="X544" s="27"/>
      <c r="Y544" s="14"/>
    </row>
    <row r="545">
      <c r="A545" s="14"/>
      <c r="B545" s="23" t="str">
        <f>IF($A545="","",'Система'!$B$4)</f>
        <v/>
      </c>
      <c r="C545" s="14"/>
      <c r="D545" s="23" t="str">
        <f t="array" ref="D545">IF(E545="","",XLOOKUP(E545,selector_19,selector_19_ids,""))</f>
        <v/>
      </c>
      <c r="E545" s="25"/>
      <c r="F545" s="14"/>
      <c r="G545" s="23" t="str">
        <f t="array" ref="G545">IF(H545="","",XLOOKUP(H545,selector_10,selector_10_ids,""))</f>
        <v/>
      </c>
      <c r="H545" s="25"/>
      <c r="I545" s="23" t="str">
        <f t="array" ref="I545">IF(J545="","",XLOOKUP(J545,selector_02,selector_02_ids,""))</f>
        <v/>
      </c>
      <c r="J545" s="25"/>
      <c r="K545" s="14"/>
      <c r="L545" s="14"/>
      <c r="M545" s="14"/>
      <c r="N545" s="14"/>
      <c r="O545" s="14"/>
      <c r="P545" s="14"/>
      <c r="Q545" s="14"/>
      <c r="R545" s="23" t="str">
        <f t="array" ref="R545">IF(S545="","",XLOOKUP(S545,selector_21,selector_21_ids,""))</f>
        <v/>
      </c>
      <c r="S545" s="25"/>
      <c r="T545" s="14"/>
      <c r="U545" s="23" t="str">
        <f t="array" ref="U545">IF(V545="","",XLOOKUP(V545,selector_04,selector_04_ids,""))</f>
        <v/>
      </c>
      <c r="V545" s="25"/>
      <c r="W545" s="14"/>
      <c r="X545" s="27"/>
      <c r="Y545" s="14"/>
    </row>
    <row r="546">
      <c r="A546" s="14"/>
      <c r="B546" s="23" t="str">
        <f>IF($A546="","",'Система'!$B$4)</f>
        <v/>
      </c>
      <c r="C546" s="14"/>
      <c r="D546" s="23" t="str">
        <f t="array" ref="D546">IF(E546="","",XLOOKUP(E546,selector_19,selector_19_ids,""))</f>
        <v/>
      </c>
      <c r="E546" s="25"/>
      <c r="F546" s="14"/>
      <c r="G546" s="23" t="str">
        <f t="array" ref="G546">IF(H546="","",XLOOKUP(H546,selector_10,selector_10_ids,""))</f>
        <v/>
      </c>
      <c r="H546" s="25"/>
      <c r="I546" s="23" t="str">
        <f t="array" ref="I546">IF(J546="","",XLOOKUP(J546,selector_02,selector_02_ids,""))</f>
        <v/>
      </c>
      <c r="J546" s="25"/>
      <c r="K546" s="14"/>
      <c r="L546" s="14"/>
      <c r="M546" s="14"/>
      <c r="N546" s="14"/>
      <c r="O546" s="14"/>
      <c r="P546" s="14"/>
      <c r="Q546" s="14"/>
      <c r="R546" s="23" t="str">
        <f t="array" ref="R546">IF(S546="","",XLOOKUP(S546,selector_21,selector_21_ids,""))</f>
        <v/>
      </c>
      <c r="S546" s="25"/>
      <c r="T546" s="14"/>
      <c r="U546" s="23" t="str">
        <f t="array" ref="U546">IF(V546="","",XLOOKUP(V546,selector_04,selector_04_ids,""))</f>
        <v/>
      </c>
      <c r="V546" s="25"/>
      <c r="W546" s="14"/>
      <c r="X546" s="27"/>
      <c r="Y546" s="14"/>
    </row>
    <row r="547">
      <c r="A547" s="14"/>
      <c r="B547" s="23" t="str">
        <f>IF($A547="","",'Система'!$B$4)</f>
        <v/>
      </c>
      <c r="C547" s="14"/>
      <c r="D547" s="23" t="str">
        <f t="array" ref="D547">IF(E547="","",XLOOKUP(E547,selector_19,selector_19_ids,""))</f>
        <v/>
      </c>
      <c r="E547" s="25"/>
      <c r="F547" s="14"/>
      <c r="G547" s="23" t="str">
        <f t="array" ref="G547">IF(H547="","",XLOOKUP(H547,selector_10,selector_10_ids,""))</f>
        <v/>
      </c>
      <c r="H547" s="25"/>
      <c r="I547" s="23" t="str">
        <f t="array" ref="I547">IF(J547="","",XLOOKUP(J547,selector_02,selector_02_ids,""))</f>
        <v/>
      </c>
      <c r="J547" s="25"/>
      <c r="K547" s="14"/>
      <c r="L547" s="14"/>
      <c r="M547" s="14"/>
      <c r="N547" s="14"/>
      <c r="O547" s="14"/>
      <c r="P547" s="14"/>
      <c r="Q547" s="14"/>
      <c r="R547" s="23" t="str">
        <f t="array" ref="R547">IF(S547="","",XLOOKUP(S547,selector_21,selector_21_ids,""))</f>
        <v/>
      </c>
      <c r="S547" s="25"/>
      <c r="T547" s="14"/>
      <c r="U547" s="23" t="str">
        <f t="array" ref="U547">IF(V547="","",XLOOKUP(V547,selector_04,selector_04_ids,""))</f>
        <v/>
      </c>
      <c r="V547" s="25"/>
      <c r="W547" s="14"/>
      <c r="X547" s="27"/>
      <c r="Y547" s="14"/>
    </row>
    <row r="548">
      <c r="A548" s="14"/>
      <c r="B548" s="23" t="str">
        <f>IF($A548="","",'Система'!$B$4)</f>
        <v/>
      </c>
      <c r="C548" s="14"/>
      <c r="D548" s="23" t="str">
        <f t="array" ref="D548">IF(E548="","",XLOOKUP(E548,selector_19,selector_19_ids,""))</f>
        <v/>
      </c>
      <c r="E548" s="25"/>
      <c r="F548" s="14"/>
      <c r="G548" s="23" t="str">
        <f t="array" ref="G548">IF(H548="","",XLOOKUP(H548,selector_10,selector_10_ids,""))</f>
        <v/>
      </c>
      <c r="H548" s="25"/>
      <c r="I548" s="23" t="str">
        <f t="array" ref="I548">IF(J548="","",XLOOKUP(J548,selector_02,selector_02_ids,""))</f>
        <v/>
      </c>
      <c r="J548" s="25"/>
      <c r="K548" s="14"/>
      <c r="L548" s="14"/>
      <c r="M548" s="14"/>
      <c r="N548" s="14"/>
      <c r="O548" s="14"/>
      <c r="P548" s="14"/>
      <c r="Q548" s="14"/>
      <c r="R548" s="23" t="str">
        <f t="array" ref="R548">IF(S548="","",XLOOKUP(S548,selector_21,selector_21_ids,""))</f>
        <v/>
      </c>
      <c r="S548" s="25"/>
      <c r="T548" s="14"/>
      <c r="U548" s="23" t="str">
        <f t="array" ref="U548">IF(V548="","",XLOOKUP(V548,selector_04,selector_04_ids,""))</f>
        <v/>
      </c>
      <c r="V548" s="25"/>
      <c r="W548" s="14"/>
      <c r="X548" s="27"/>
      <c r="Y548" s="14"/>
    </row>
    <row r="549">
      <c r="A549" s="14"/>
      <c r="B549" s="23" t="str">
        <f>IF($A549="","",'Система'!$B$4)</f>
        <v/>
      </c>
      <c r="C549" s="14"/>
      <c r="D549" s="23" t="str">
        <f t="array" ref="D549">IF(E549="","",XLOOKUP(E549,selector_19,selector_19_ids,""))</f>
        <v/>
      </c>
      <c r="E549" s="25"/>
      <c r="F549" s="14"/>
      <c r="G549" s="23" t="str">
        <f t="array" ref="G549">IF(H549="","",XLOOKUP(H549,selector_10,selector_10_ids,""))</f>
        <v/>
      </c>
      <c r="H549" s="25"/>
      <c r="I549" s="23" t="str">
        <f t="array" ref="I549">IF(J549="","",XLOOKUP(J549,selector_02,selector_02_ids,""))</f>
        <v/>
      </c>
      <c r="J549" s="25"/>
      <c r="K549" s="14"/>
      <c r="L549" s="14"/>
      <c r="M549" s="14"/>
      <c r="N549" s="14"/>
      <c r="O549" s="14"/>
      <c r="P549" s="14"/>
      <c r="Q549" s="14"/>
      <c r="R549" s="23" t="str">
        <f t="array" ref="R549">IF(S549="","",XLOOKUP(S549,selector_21,selector_21_ids,""))</f>
        <v/>
      </c>
      <c r="S549" s="25"/>
      <c r="T549" s="14"/>
      <c r="U549" s="23" t="str">
        <f t="array" ref="U549">IF(V549="","",XLOOKUP(V549,selector_04,selector_04_ids,""))</f>
        <v/>
      </c>
      <c r="V549" s="25"/>
      <c r="W549" s="14"/>
      <c r="X549" s="27"/>
      <c r="Y549" s="14"/>
    </row>
    <row r="550">
      <c r="A550" s="14"/>
      <c r="B550" s="23" t="str">
        <f>IF($A550="","",'Система'!$B$4)</f>
        <v/>
      </c>
      <c r="C550" s="14"/>
      <c r="D550" s="23" t="str">
        <f t="array" ref="D550">IF(E550="","",XLOOKUP(E550,selector_19,selector_19_ids,""))</f>
        <v/>
      </c>
      <c r="E550" s="25"/>
      <c r="F550" s="14"/>
      <c r="G550" s="23" t="str">
        <f t="array" ref="G550">IF(H550="","",XLOOKUP(H550,selector_10,selector_10_ids,""))</f>
        <v/>
      </c>
      <c r="H550" s="25"/>
      <c r="I550" s="23" t="str">
        <f t="array" ref="I550">IF(J550="","",XLOOKUP(J550,selector_02,selector_02_ids,""))</f>
        <v/>
      </c>
      <c r="J550" s="25"/>
      <c r="K550" s="14"/>
      <c r="L550" s="14"/>
      <c r="M550" s="14"/>
      <c r="N550" s="14"/>
      <c r="O550" s="14"/>
      <c r="P550" s="14"/>
      <c r="Q550" s="14"/>
      <c r="R550" s="23" t="str">
        <f t="array" ref="R550">IF(S550="","",XLOOKUP(S550,selector_21,selector_21_ids,""))</f>
        <v/>
      </c>
      <c r="S550" s="25"/>
      <c r="T550" s="14"/>
      <c r="U550" s="23" t="str">
        <f t="array" ref="U550">IF(V550="","",XLOOKUP(V550,selector_04,selector_04_ids,""))</f>
        <v/>
      </c>
      <c r="V550" s="25"/>
      <c r="W550" s="14"/>
      <c r="X550" s="27"/>
      <c r="Y550" s="14"/>
    </row>
    <row r="551">
      <c r="A551" s="14"/>
      <c r="B551" s="23" t="str">
        <f>IF($A551="","",'Система'!$B$4)</f>
        <v/>
      </c>
      <c r="C551" s="14"/>
      <c r="D551" s="23" t="str">
        <f t="array" ref="D551">IF(E551="","",XLOOKUP(E551,selector_19,selector_19_ids,""))</f>
        <v/>
      </c>
      <c r="E551" s="25"/>
      <c r="F551" s="14"/>
      <c r="G551" s="23" t="str">
        <f t="array" ref="G551">IF(H551="","",XLOOKUP(H551,selector_10,selector_10_ids,""))</f>
        <v/>
      </c>
      <c r="H551" s="25"/>
      <c r="I551" s="23" t="str">
        <f t="array" ref="I551">IF(J551="","",XLOOKUP(J551,selector_02,selector_02_ids,""))</f>
        <v/>
      </c>
      <c r="J551" s="25"/>
      <c r="K551" s="14"/>
      <c r="L551" s="14"/>
      <c r="M551" s="14"/>
      <c r="N551" s="14"/>
      <c r="O551" s="14"/>
      <c r="P551" s="14"/>
      <c r="Q551" s="14"/>
      <c r="R551" s="23" t="str">
        <f t="array" ref="R551">IF(S551="","",XLOOKUP(S551,selector_21,selector_21_ids,""))</f>
        <v/>
      </c>
      <c r="S551" s="25"/>
      <c r="T551" s="14"/>
      <c r="U551" s="23" t="str">
        <f t="array" ref="U551">IF(V551="","",XLOOKUP(V551,selector_04,selector_04_ids,""))</f>
        <v/>
      </c>
      <c r="V551" s="25"/>
      <c r="W551" s="14"/>
      <c r="X551" s="27"/>
      <c r="Y551" s="14"/>
    </row>
    <row r="552">
      <c r="A552" s="14"/>
      <c r="B552" s="23" t="str">
        <f>IF($A552="","",'Система'!$B$4)</f>
        <v/>
      </c>
      <c r="C552" s="14"/>
      <c r="D552" s="23" t="str">
        <f t="array" ref="D552">IF(E552="","",XLOOKUP(E552,selector_19,selector_19_ids,""))</f>
        <v/>
      </c>
      <c r="E552" s="25"/>
      <c r="F552" s="14"/>
      <c r="G552" s="23" t="str">
        <f t="array" ref="G552">IF(H552="","",XLOOKUP(H552,selector_10,selector_10_ids,""))</f>
        <v/>
      </c>
      <c r="H552" s="25"/>
      <c r="I552" s="23" t="str">
        <f t="array" ref="I552">IF(J552="","",XLOOKUP(J552,selector_02,selector_02_ids,""))</f>
        <v/>
      </c>
      <c r="J552" s="25"/>
      <c r="K552" s="14"/>
      <c r="L552" s="14"/>
      <c r="M552" s="14"/>
      <c r="N552" s="14"/>
      <c r="O552" s="14"/>
      <c r="P552" s="14"/>
      <c r="Q552" s="14"/>
      <c r="R552" s="23" t="str">
        <f t="array" ref="R552">IF(S552="","",XLOOKUP(S552,selector_21,selector_21_ids,""))</f>
        <v/>
      </c>
      <c r="S552" s="25"/>
      <c r="T552" s="14"/>
      <c r="U552" s="23" t="str">
        <f t="array" ref="U552">IF(V552="","",XLOOKUP(V552,selector_04,selector_04_ids,""))</f>
        <v/>
      </c>
      <c r="V552" s="25"/>
      <c r="W552" s="14"/>
      <c r="X552" s="27"/>
      <c r="Y552" s="14"/>
    </row>
    <row r="553">
      <c r="A553" s="14"/>
      <c r="B553" s="23" t="str">
        <f>IF($A553="","",'Система'!$B$4)</f>
        <v/>
      </c>
      <c r="C553" s="14"/>
      <c r="D553" s="23" t="str">
        <f t="array" ref="D553">IF(E553="","",XLOOKUP(E553,selector_19,selector_19_ids,""))</f>
        <v/>
      </c>
      <c r="E553" s="25"/>
      <c r="F553" s="14"/>
      <c r="G553" s="23" t="str">
        <f t="array" ref="G553">IF(H553="","",XLOOKUP(H553,selector_10,selector_10_ids,""))</f>
        <v/>
      </c>
      <c r="H553" s="25"/>
      <c r="I553" s="23" t="str">
        <f t="array" ref="I553">IF(J553="","",XLOOKUP(J553,selector_02,selector_02_ids,""))</f>
        <v/>
      </c>
      <c r="J553" s="25"/>
      <c r="K553" s="14"/>
      <c r="L553" s="14"/>
      <c r="M553" s="14"/>
      <c r="N553" s="14"/>
      <c r="O553" s="14"/>
      <c r="P553" s="14"/>
      <c r="Q553" s="14"/>
      <c r="R553" s="23" t="str">
        <f t="array" ref="R553">IF(S553="","",XLOOKUP(S553,selector_21,selector_21_ids,""))</f>
        <v/>
      </c>
      <c r="S553" s="25"/>
      <c r="T553" s="14"/>
      <c r="U553" s="23" t="str">
        <f t="array" ref="U553">IF(V553="","",XLOOKUP(V553,selector_04,selector_04_ids,""))</f>
        <v/>
      </c>
      <c r="V553" s="25"/>
      <c r="W553" s="14"/>
      <c r="X553" s="27"/>
      <c r="Y553" s="14"/>
    </row>
    <row r="554">
      <c r="A554" s="14"/>
      <c r="B554" s="23" t="str">
        <f>IF($A554="","",'Система'!$B$4)</f>
        <v/>
      </c>
      <c r="C554" s="14"/>
      <c r="D554" s="23" t="str">
        <f t="array" ref="D554">IF(E554="","",XLOOKUP(E554,selector_19,selector_19_ids,""))</f>
        <v/>
      </c>
      <c r="E554" s="25"/>
      <c r="F554" s="14"/>
      <c r="G554" s="23" t="str">
        <f t="array" ref="G554">IF(H554="","",XLOOKUP(H554,selector_10,selector_10_ids,""))</f>
        <v/>
      </c>
      <c r="H554" s="25"/>
      <c r="I554" s="23" t="str">
        <f t="array" ref="I554">IF(J554="","",XLOOKUP(J554,selector_02,selector_02_ids,""))</f>
        <v/>
      </c>
      <c r="J554" s="25"/>
      <c r="K554" s="14"/>
      <c r="L554" s="14"/>
      <c r="M554" s="14"/>
      <c r="N554" s="14"/>
      <c r="O554" s="14"/>
      <c r="P554" s="14"/>
      <c r="Q554" s="14"/>
      <c r="R554" s="23" t="str">
        <f t="array" ref="R554">IF(S554="","",XLOOKUP(S554,selector_21,selector_21_ids,""))</f>
        <v/>
      </c>
      <c r="S554" s="25"/>
      <c r="T554" s="14"/>
      <c r="U554" s="23" t="str">
        <f t="array" ref="U554">IF(V554="","",XLOOKUP(V554,selector_04,selector_04_ids,""))</f>
        <v/>
      </c>
      <c r="V554" s="25"/>
      <c r="W554" s="14"/>
      <c r="X554" s="27"/>
      <c r="Y554" s="14"/>
    </row>
    <row r="555">
      <c r="A555" s="14"/>
      <c r="B555" s="23" t="str">
        <f>IF($A555="","",'Система'!$B$4)</f>
        <v/>
      </c>
      <c r="C555" s="14"/>
      <c r="D555" s="23" t="str">
        <f t="array" ref="D555">IF(E555="","",XLOOKUP(E555,selector_19,selector_19_ids,""))</f>
        <v/>
      </c>
      <c r="E555" s="25"/>
      <c r="F555" s="14"/>
      <c r="G555" s="23" t="str">
        <f t="array" ref="G555">IF(H555="","",XLOOKUP(H555,selector_10,selector_10_ids,""))</f>
        <v/>
      </c>
      <c r="H555" s="25"/>
      <c r="I555" s="23" t="str">
        <f t="array" ref="I555">IF(J555="","",XLOOKUP(J555,selector_02,selector_02_ids,""))</f>
        <v/>
      </c>
      <c r="J555" s="25"/>
      <c r="K555" s="14"/>
      <c r="L555" s="14"/>
      <c r="M555" s="14"/>
      <c r="N555" s="14"/>
      <c r="O555" s="14"/>
      <c r="P555" s="14"/>
      <c r="Q555" s="14"/>
      <c r="R555" s="23" t="str">
        <f t="array" ref="R555">IF(S555="","",XLOOKUP(S555,selector_21,selector_21_ids,""))</f>
        <v/>
      </c>
      <c r="S555" s="25"/>
      <c r="T555" s="14"/>
      <c r="U555" s="23" t="str">
        <f t="array" ref="U555">IF(V555="","",XLOOKUP(V555,selector_04,selector_04_ids,""))</f>
        <v/>
      </c>
      <c r="V555" s="25"/>
      <c r="W555" s="14"/>
      <c r="X555" s="27"/>
      <c r="Y555" s="14"/>
    </row>
    <row r="556">
      <c r="A556" s="14"/>
      <c r="B556" s="23" t="str">
        <f>IF($A556="","",'Система'!$B$4)</f>
        <v/>
      </c>
      <c r="C556" s="14"/>
      <c r="D556" s="23" t="str">
        <f t="array" ref="D556">IF(E556="","",XLOOKUP(E556,selector_19,selector_19_ids,""))</f>
        <v/>
      </c>
      <c r="E556" s="25"/>
      <c r="F556" s="14"/>
      <c r="G556" s="23" t="str">
        <f t="array" ref="G556">IF(H556="","",XLOOKUP(H556,selector_10,selector_10_ids,""))</f>
        <v/>
      </c>
      <c r="H556" s="25"/>
      <c r="I556" s="23" t="str">
        <f t="array" ref="I556">IF(J556="","",XLOOKUP(J556,selector_02,selector_02_ids,""))</f>
        <v/>
      </c>
      <c r="J556" s="25"/>
      <c r="K556" s="14"/>
      <c r="L556" s="14"/>
      <c r="M556" s="14"/>
      <c r="N556" s="14"/>
      <c r="O556" s="14"/>
      <c r="P556" s="14"/>
      <c r="Q556" s="14"/>
      <c r="R556" s="23" t="str">
        <f t="array" ref="R556">IF(S556="","",XLOOKUP(S556,selector_21,selector_21_ids,""))</f>
        <v/>
      </c>
      <c r="S556" s="25"/>
      <c r="T556" s="14"/>
      <c r="U556" s="23" t="str">
        <f t="array" ref="U556">IF(V556="","",XLOOKUP(V556,selector_04,selector_04_ids,""))</f>
        <v/>
      </c>
      <c r="V556" s="25"/>
      <c r="W556" s="14"/>
      <c r="X556" s="27"/>
      <c r="Y556" s="14"/>
    </row>
    <row r="557">
      <c r="A557" s="14"/>
      <c r="B557" s="23" t="str">
        <f>IF($A557="","",'Система'!$B$4)</f>
        <v/>
      </c>
      <c r="C557" s="14"/>
      <c r="D557" s="23" t="str">
        <f t="array" ref="D557">IF(E557="","",XLOOKUP(E557,selector_19,selector_19_ids,""))</f>
        <v/>
      </c>
      <c r="E557" s="25"/>
      <c r="F557" s="14"/>
      <c r="G557" s="23" t="str">
        <f t="array" ref="G557">IF(H557="","",XLOOKUP(H557,selector_10,selector_10_ids,""))</f>
        <v/>
      </c>
      <c r="H557" s="25"/>
      <c r="I557" s="23" t="str">
        <f t="array" ref="I557">IF(J557="","",XLOOKUP(J557,selector_02,selector_02_ids,""))</f>
        <v/>
      </c>
      <c r="J557" s="25"/>
      <c r="K557" s="14"/>
      <c r="L557" s="14"/>
      <c r="M557" s="14"/>
      <c r="N557" s="14"/>
      <c r="O557" s="14"/>
      <c r="P557" s="14"/>
      <c r="Q557" s="14"/>
      <c r="R557" s="23" t="str">
        <f t="array" ref="R557">IF(S557="","",XLOOKUP(S557,selector_21,selector_21_ids,""))</f>
        <v/>
      </c>
      <c r="S557" s="25"/>
      <c r="T557" s="14"/>
      <c r="U557" s="23" t="str">
        <f t="array" ref="U557">IF(V557="","",XLOOKUP(V557,selector_04,selector_04_ids,""))</f>
        <v/>
      </c>
      <c r="V557" s="25"/>
      <c r="W557" s="14"/>
      <c r="X557" s="27"/>
      <c r="Y557" s="14"/>
    </row>
    <row r="558">
      <c r="A558" s="14"/>
      <c r="B558" s="23" t="str">
        <f>IF($A558="","",'Система'!$B$4)</f>
        <v/>
      </c>
      <c r="C558" s="14"/>
      <c r="D558" s="23" t="str">
        <f t="array" ref="D558">IF(E558="","",XLOOKUP(E558,selector_19,selector_19_ids,""))</f>
        <v/>
      </c>
      <c r="E558" s="25"/>
      <c r="F558" s="14"/>
      <c r="G558" s="23" t="str">
        <f t="array" ref="G558">IF(H558="","",XLOOKUP(H558,selector_10,selector_10_ids,""))</f>
        <v/>
      </c>
      <c r="H558" s="25"/>
      <c r="I558" s="23" t="str">
        <f t="array" ref="I558">IF(J558="","",XLOOKUP(J558,selector_02,selector_02_ids,""))</f>
        <v/>
      </c>
      <c r="J558" s="25"/>
      <c r="K558" s="14"/>
      <c r="L558" s="14"/>
      <c r="M558" s="14"/>
      <c r="N558" s="14"/>
      <c r="O558" s="14"/>
      <c r="P558" s="14"/>
      <c r="Q558" s="14"/>
      <c r="R558" s="23" t="str">
        <f t="array" ref="R558">IF(S558="","",XLOOKUP(S558,selector_21,selector_21_ids,""))</f>
        <v/>
      </c>
      <c r="S558" s="25"/>
      <c r="T558" s="14"/>
      <c r="U558" s="23" t="str">
        <f t="array" ref="U558">IF(V558="","",XLOOKUP(V558,selector_04,selector_04_ids,""))</f>
        <v/>
      </c>
      <c r="V558" s="25"/>
      <c r="W558" s="14"/>
      <c r="X558" s="27"/>
      <c r="Y558" s="14"/>
    </row>
    <row r="559">
      <c r="A559" s="14"/>
      <c r="B559" s="23" t="str">
        <f>IF($A559="","",'Система'!$B$4)</f>
        <v/>
      </c>
      <c r="C559" s="14"/>
      <c r="D559" s="23" t="str">
        <f t="array" ref="D559">IF(E559="","",XLOOKUP(E559,selector_19,selector_19_ids,""))</f>
        <v/>
      </c>
      <c r="E559" s="25"/>
      <c r="F559" s="14"/>
      <c r="G559" s="23" t="str">
        <f t="array" ref="G559">IF(H559="","",XLOOKUP(H559,selector_10,selector_10_ids,""))</f>
        <v/>
      </c>
      <c r="H559" s="25"/>
      <c r="I559" s="23" t="str">
        <f t="array" ref="I559">IF(J559="","",XLOOKUP(J559,selector_02,selector_02_ids,""))</f>
        <v/>
      </c>
      <c r="J559" s="25"/>
      <c r="K559" s="14"/>
      <c r="L559" s="14"/>
      <c r="M559" s="14"/>
      <c r="N559" s="14"/>
      <c r="O559" s="14"/>
      <c r="P559" s="14"/>
      <c r="Q559" s="14"/>
      <c r="R559" s="23" t="str">
        <f t="array" ref="R559">IF(S559="","",XLOOKUP(S559,selector_21,selector_21_ids,""))</f>
        <v/>
      </c>
      <c r="S559" s="25"/>
      <c r="T559" s="14"/>
      <c r="U559" s="23" t="str">
        <f t="array" ref="U559">IF(V559="","",XLOOKUP(V559,selector_04,selector_04_ids,""))</f>
        <v/>
      </c>
      <c r="V559" s="25"/>
      <c r="W559" s="14"/>
      <c r="X559" s="27"/>
      <c r="Y559" s="14"/>
    </row>
    <row r="560">
      <c r="A560" s="14"/>
      <c r="B560" s="23" t="str">
        <f>IF($A560="","",'Система'!$B$4)</f>
        <v/>
      </c>
      <c r="C560" s="14"/>
      <c r="D560" s="23" t="str">
        <f t="array" ref="D560">IF(E560="","",XLOOKUP(E560,selector_19,selector_19_ids,""))</f>
        <v/>
      </c>
      <c r="E560" s="25"/>
      <c r="F560" s="14"/>
      <c r="G560" s="23" t="str">
        <f t="array" ref="G560">IF(H560="","",XLOOKUP(H560,selector_10,selector_10_ids,""))</f>
        <v/>
      </c>
      <c r="H560" s="25"/>
      <c r="I560" s="23" t="str">
        <f t="array" ref="I560">IF(J560="","",XLOOKUP(J560,selector_02,selector_02_ids,""))</f>
        <v/>
      </c>
      <c r="J560" s="25"/>
      <c r="K560" s="14"/>
      <c r="L560" s="14"/>
      <c r="M560" s="14"/>
      <c r="N560" s="14"/>
      <c r="O560" s="14"/>
      <c r="P560" s="14"/>
      <c r="Q560" s="14"/>
      <c r="R560" s="23" t="str">
        <f t="array" ref="R560">IF(S560="","",XLOOKUP(S560,selector_21,selector_21_ids,""))</f>
        <v/>
      </c>
      <c r="S560" s="25"/>
      <c r="T560" s="14"/>
      <c r="U560" s="23" t="str">
        <f t="array" ref="U560">IF(V560="","",XLOOKUP(V560,selector_04,selector_04_ids,""))</f>
        <v/>
      </c>
      <c r="V560" s="25"/>
      <c r="W560" s="14"/>
      <c r="X560" s="27"/>
      <c r="Y560" s="14"/>
    </row>
    <row r="561">
      <c r="A561" s="14"/>
      <c r="B561" s="23" t="str">
        <f>IF($A561="","",'Система'!$B$4)</f>
        <v/>
      </c>
      <c r="C561" s="14"/>
      <c r="D561" s="23" t="str">
        <f t="array" ref="D561">IF(E561="","",XLOOKUP(E561,selector_19,selector_19_ids,""))</f>
        <v/>
      </c>
      <c r="E561" s="25"/>
      <c r="F561" s="14"/>
      <c r="G561" s="23" t="str">
        <f t="array" ref="G561">IF(H561="","",XLOOKUP(H561,selector_10,selector_10_ids,""))</f>
        <v/>
      </c>
      <c r="H561" s="25"/>
      <c r="I561" s="23" t="str">
        <f t="array" ref="I561">IF(J561="","",XLOOKUP(J561,selector_02,selector_02_ids,""))</f>
        <v/>
      </c>
      <c r="J561" s="25"/>
      <c r="K561" s="14"/>
      <c r="L561" s="14"/>
      <c r="M561" s="14"/>
      <c r="N561" s="14"/>
      <c r="O561" s="14"/>
      <c r="P561" s="14"/>
      <c r="Q561" s="14"/>
      <c r="R561" s="23" t="str">
        <f t="array" ref="R561">IF(S561="","",XLOOKUP(S561,selector_21,selector_21_ids,""))</f>
        <v/>
      </c>
      <c r="S561" s="25"/>
      <c r="T561" s="14"/>
      <c r="U561" s="23" t="str">
        <f t="array" ref="U561">IF(V561="","",XLOOKUP(V561,selector_04,selector_04_ids,""))</f>
        <v/>
      </c>
      <c r="V561" s="25"/>
      <c r="W561" s="14"/>
      <c r="X561" s="27"/>
      <c r="Y561" s="14"/>
    </row>
    <row r="562">
      <c r="A562" s="14"/>
      <c r="B562" s="23" t="str">
        <f>IF($A562="","",'Система'!$B$4)</f>
        <v/>
      </c>
      <c r="C562" s="14"/>
      <c r="D562" s="23" t="str">
        <f t="array" ref="D562">IF(E562="","",XLOOKUP(E562,selector_19,selector_19_ids,""))</f>
        <v/>
      </c>
      <c r="E562" s="25"/>
      <c r="F562" s="14"/>
      <c r="G562" s="23" t="str">
        <f t="array" ref="G562">IF(H562="","",XLOOKUP(H562,selector_10,selector_10_ids,""))</f>
        <v/>
      </c>
      <c r="H562" s="25"/>
      <c r="I562" s="23" t="str">
        <f t="array" ref="I562">IF(J562="","",XLOOKUP(J562,selector_02,selector_02_ids,""))</f>
        <v/>
      </c>
      <c r="J562" s="25"/>
      <c r="K562" s="14"/>
      <c r="L562" s="14"/>
      <c r="M562" s="14"/>
      <c r="N562" s="14"/>
      <c r="O562" s="14"/>
      <c r="P562" s="14"/>
      <c r="Q562" s="14"/>
      <c r="R562" s="23" t="str">
        <f t="array" ref="R562">IF(S562="","",XLOOKUP(S562,selector_21,selector_21_ids,""))</f>
        <v/>
      </c>
      <c r="S562" s="25"/>
      <c r="T562" s="14"/>
      <c r="U562" s="23" t="str">
        <f t="array" ref="U562">IF(V562="","",XLOOKUP(V562,selector_04,selector_04_ids,""))</f>
        <v/>
      </c>
      <c r="V562" s="25"/>
      <c r="W562" s="14"/>
      <c r="X562" s="27"/>
      <c r="Y562" s="14"/>
    </row>
    <row r="563">
      <c r="A563" s="14"/>
      <c r="B563" s="23" t="str">
        <f>IF($A563="","",'Система'!$B$4)</f>
        <v/>
      </c>
      <c r="C563" s="14"/>
      <c r="D563" s="23" t="str">
        <f t="array" ref="D563">IF(E563="","",XLOOKUP(E563,selector_19,selector_19_ids,""))</f>
        <v/>
      </c>
      <c r="E563" s="25"/>
      <c r="F563" s="14"/>
      <c r="G563" s="23" t="str">
        <f t="array" ref="G563">IF(H563="","",XLOOKUP(H563,selector_10,selector_10_ids,""))</f>
        <v/>
      </c>
      <c r="H563" s="25"/>
      <c r="I563" s="23" t="str">
        <f t="array" ref="I563">IF(J563="","",XLOOKUP(J563,selector_02,selector_02_ids,""))</f>
        <v/>
      </c>
      <c r="J563" s="25"/>
      <c r="K563" s="14"/>
      <c r="L563" s="14"/>
      <c r="M563" s="14"/>
      <c r="N563" s="14"/>
      <c r="O563" s="14"/>
      <c r="P563" s="14"/>
      <c r="Q563" s="14"/>
      <c r="R563" s="23" t="str">
        <f t="array" ref="R563">IF(S563="","",XLOOKUP(S563,selector_21,selector_21_ids,""))</f>
        <v/>
      </c>
      <c r="S563" s="25"/>
      <c r="T563" s="14"/>
      <c r="U563" s="23" t="str">
        <f t="array" ref="U563">IF(V563="","",XLOOKUP(V563,selector_04,selector_04_ids,""))</f>
        <v/>
      </c>
      <c r="V563" s="25"/>
      <c r="W563" s="14"/>
      <c r="X563" s="27"/>
      <c r="Y563" s="14"/>
    </row>
    <row r="564">
      <c r="A564" s="14"/>
      <c r="B564" s="23" t="str">
        <f>IF($A564="","",'Система'!$B$4)</f>
        <v/>
      </c>
      <c r="C564" s="14"/>
      <c r="D564" s="23" t="str">
        <f t="array" ref="D564">IF(E564="","",XLOOKUP(E564,selector_19,selector_19_ids,""))</f>
        <v/>
      </c>
      <c r="E564" s="25"/>
      <c r="F564" s="14"/>
      <c r="G564" s="23" t="str">
        <f t="array" ref="G564">IF(H564="","",XLOOKUP(H564,selector_10,selector_10_ids,""))</f>
        <v/>
      </c>
      <c r="H564" s="25"/>
      <c r="I564" s="23" t="str">
        <f t="array" ref="I564">IF(J564="","",XLOOKUP(J564,selector_02,selector_02_ids,""))</f>
        <v/>
      </c>
      <c r="J564" s="25"/>
      <c r="K564" s="14"/>
      <c r="L564" s="14"/>
      <c r="M564" s="14"/>
      <c r="N564" s="14"/>
      <c r="O564" s="14"/>
      <c r="P564" s="14"/>
      <c r="Q564" s="14"/>
      <c r="R564" s="23" t="str">
        <f t="array" ref="R564">IF(S564="","",XLOOKUP(S564,selector_21,selector_21_ids,""))</f>
        <v/>
      </c>
      <c r="S564" s="25"/>
      <c r="T564" s="14"/>
      <c r="U564" s="23" t="str">
        <f t="array" ref="U564">IF(V564="","",XLOOKUP(V564,selector_04,selector_04_ids,""))</f>
        <v/>
      </c>
      <c r="V564" s="25"/>
      <c r="W564" s="14"/>
      <c r="X564" s="27"/>
      <c r="Y564" s="14"/>
    </row>
    <row r="565">
      <c r="A565" s="14"/>
      <c r="B565" s="23" t="str">
        <f>IF($A565="","",'Система'!$B$4)</f>
        <v/>
      </c>
      <c r="C565" s="14"/>
      <c r="D565" s="23" t="str">
        <f t="array" ref="D565">IF(E565="","",XLOOKUP(E565,selector_19,selector_19_ids,""))</f>
        <v/>
      </c>
      <c r="E565" s="25"/>
      <c r="F565" s="14"/>
      <c r="G565" s="23" t="str">
        <f t="array" ref="G565">IF(H565="","",XLOOKUP(H565,selector_10,selector_10_ids,""))</f>
        <v/>
      </c>
      <c r="H565" s="25"/>
      <c r="I565" s="23" t="str">
        <f t="array" ref="I565">IF(J565="","",XLOOKUP(J565,selector_02,selector_02_ids,""))</f>
        <v/>
      </c>
      <c r="J565" s="25"/>
      <c r="K565" s="14"/>
      <c r="L565" s="14"/>
      <c r="M565" s="14"/>
      <c r="N565" s="14"/>
      <c r="O565" s="14"/>
      <c r="P565" s="14"/>
      <c r="Q565" s="14"/>
      <c r="R565" s="23" t="str">
        <f t="array" ref="R565">IF(S565="","",XLOOKUP(S565,selector_21,selector_21_ids,""))</f>
        <v/>
      </c>
      <c r="S565" s="25"/>
      <c r="T565" s="14"/>
      <c r="U565" s="23" t="str">
        <f t="array" ref="U565">IF(V565="","",XLOOKUP(V565,selector_04,selector_04_ids,""))</f>
        <v/>
      </c>
      <c r="V565" s="25"/>
      <c r="W565" s="14"/>
      <c r="X565" s="27"/>
      <c r="Y565" s="14"/>
    </row>
    <row r="566">
      <c r="A566" s="14"/>
      <c r="B566" s="23" t="str">
        <f>IF($A566="","",'Система'!$B$4)</f>
        <v/>
      </c>
      <c r="C566" s="14"/>
      <c r="D566" s="23" t="str">
        <f t="array" ref="D566">IF(E566="","",XLOOKUP(E566,selector_19,selector_19_ids,""))</f>
        <v/>
      </c>
      <c r="E566" s="25"/>
      <c r="F566" s="14"/>
      <c r="G566" s="23" t="str">
        <f t="array" ref="G566">IF(H566="","",XLOOKUP(H566,selector_10,selector_10_ids,""))</f>
        <v/>
      </c>
      <c r="H566" s="25"/>
      <c r="I566" s="23" t="str">
        <f t="array" ref="I566">IF(J566="","",XLOOKUP(J566,selector_02,selector_02_ids,""))</f>
        <v/>
      </c>
      <c r="J566" s="25"/>
      <c r="K566" s="14"/>
      <c r="L566" s="14"/>
      <c r="M566" s="14"/>
      <c r="N566" s="14"/>
      <c r="O566" s="14"/>
      <c r="P566" s="14"/>
      <c r="Q566" s="14"/>
      <c r="R566" s="23" t="str">
        <f t="array" ref="R566">IF(S566="","",XLOOKUP(S566,selector_21,selector_21_ids,""))</f>
        <v/>
      </c>
      <c r="S566" s="25"/>
      <c r="T566" s="14"/>
      <c r="U566" s="23" t="str">
        <f t="array" ref="U566">IF(V566="","",XLOOKUP(V566,selector_04,selector_04_ids,""))</f>
        <v/>
      </c>
      <c r="V566" s="25"/>
      <c r="W566" s="14"/>
      <c r="X566" s="27"/>
      <c r="Y566" s="14"/>
    </row>
    <row r="567">
      <c r="A567" s="14"/>
      <c r="B567" s="23" t="str">
        <f>IF($A567="","",'Система'!$B$4)</f>
        <v/>
      </c>
      <c r="C567" s="14"/>
      <c r="D567" s="23" t="str">
        <f t="array" ref="D567">IF(E567="","",XLOOKUP(E567,selector_19,selector_19_ids,""))</f>
        <v/>
      </c>
      <c r="E567" s="25"/>
      <c r="F567" s="14"/>
      <c r="G567" s="23" t="str">
        <f t="array" ref="G567">IF(H567="","",XLOOKUP(H567,selector_10,selector_10_ids,""))</f>
        <v/>
      </c>
      <c r="H567" s="25"/>
      <c r="I567" s="23" t="str">
        <f t="array" ref="I567">IF(J567="","",XLOOKUP(J567,selector_02,selector_02_ids,""))</f>
        <v/>
      </c>
      <c r="J567" s="25"/>
      <c r="K567" s="14"/>
      <c r="L567" s="14"/>
      <c r="M567" s="14"/>
      <c r="N567" s="14"/>
      <c r="O567" s="14"/>
      <c r="P567" s="14"/>
      <c r="Q567" s="14"/>
      <c r="R567" s="23" t="str">
        <f t="array" ref="R567">IF(S567="","",XLOOKUP(S567,selector_21,selector_21_ids,""))</f>
        <v/>
      </c>
      <c r="S567" s="25"/>
      <c r="T567" s="14"/>
      <c r="U567" s="23" t="str">
        <f t="array" ref="U567">IF(V567="","",XLOOKUP(V567,selector_04,selector_04_ids,""))</f>
        <v/>
      </c>
      <c r="V567" s="25"/>
      <c r="W567" s="14"/>
      <c r="X567" s="27"/>
      <c r="Y567" s="14"/>
    </row>
    <row r="568">
      <c r="A568" s="14"/>
      <c r="B568" s="23" t="str">
        <f>IF($A568="","",'Система'!$B$4)</f>
        <v/>
      </c>
      <c r="C568" s="14"/>
      <c r="D568" s="23" t="str">
        <f t="array" ref="D568">IF(E568="","",XLOOKUP(E568,selector_19,selector_19_ids,""))</f>
        <v/>
      </c>
      <c r="E568" s="25"/>
      <c r="F568" s="14"/>
      <c r="G568" s="23" t="str">
        <f t="array" ref="G568">IF(H568="","",XLOOKUP(H568,selector_10,selector_10_ids,""))</f>
        <v/>
      </c>
      <c r="H568" s="25"/>
      <c r="I568" s="23" t="str">
        <f t="array" ref="I568">IF(J568="","",XLOOKUP(J568,selector_02,selector_02_ids,""))</f>
        <v/>
      </c>
      <c r="J568" s="25"/>
      <c r="K568" s="14"/>
      <c r="L568" s="14"/>
      <c r="M568" s="14"/>
      <c r="N568" s="14"/>
      <c r="O568" s="14"/>
      <c r="P568" s="14"/>
      <c r="Q568" s="14"/>
      <c r="R568" s="23" t="str">
        <f t="array" ref="R568">IF(S568="","",XLOOKUP(S568,selector_21,selector_21_ids,""))</f>
        <v/>
      </c>
      <c r="S568" s="25"/>
      <c r="T568" s="14"/>
      <c r="U568" s="23" t="str">
        <f t="array" ref="U568">IF(V568="","",XLOOKUP(V568,selector_04,selector_04_ids,""))</f>
        <v/>
      </c>
      <c r="V568" s="25"/>
      <c r="W568" s="14"/>
      <c r="X568" s="27"/>
      <c r="Y568" s="14"/>
    </row>
    <row r="569">
      <c r="A569" s="14"/>
      <c r="B569" s="23" t="str">
        <f>IF($A569="","",'Система'!$B$4)</f>
        <v/>
      </c>
      <c r="C569" s="14"/>
      <c r="D569" s="23" t="str">
        <f t="array" ref="D569">IF(E569="","",XLOOKUP(E569,selector_19,selector_19_ids,""))</f>
        <v/>
      </c>
      <c r="E569" s="25"/>
      <c r="F569" s="14"/>
      <c r="G569" s="23" t="str">
        <f t="array" ref="G569">IF(H569="","",XLOOKUP(H569,selector_10,selector_10_ids,""))</f>
        <v/>
      </c>
      <c r="H569" s="25"/>
      <c r="I569" s="23" t="str">
        <f t="array" ref="I569">IF(J569="","",XLOOKUP(J569,selector_02,selector_02_ids,""))</f>
        <v/>
      </c>
      <c r="J569" s="25"/>
      <c r="K569" s="14"/>
      <c r="L569" s="14"/>
      <c r="M569" s="14"/>
      <c r="N569" s="14"/>
      <c r="O569" s="14"/>
      <c r="P569" s="14"/>
      <c r="Q569" s="14"/>
      <c r="R569" s="23" t="str">
        <f t="array" ref="R569">IF(S569="","",XLOOKUP(S569,selector_21,selector_21_ids,""))</f>
        <v/>
      </c>
      <c r="S569" s="25"/>
      <c r="T569" s="14"/>
      <c r="U569" s="23" t="str">
        <f t="array" ref="U569">IF(V569="","",XLOOKUP(V569,selector_04,selector_04_ids,""))</f>
        <v/>
      </c>
      <c r="V569" s="25"/>
      <c r="W569" s="14"/>
      <c r="X569" s="27"/>
      <c r="Y569" s="14"/>
    </row>
    <row r="570">
      <c r="A570" s="14"/>
      <c r="B570" s="23" t="str">
        <f>IF($A570="","",'Система'!$B$4)</f>
        <v/>
      </c>
      <c r="C570" s="14"/>
      <c r="D570" s="23" t="str">
        <f t="array" ref="D570">IF(E570="","",XLOOKUP(E570,selector_19,selector_19_ids,""))</f>
        <v/>
      </c>
      <c r="E570" s="25"/>
      <c r="F570" s="14"/>
      <c r="G570" s="23" t="str">
        <f t="array" ref="G570">IF(H570="","",XLOOKUP(H570,selector_10,selector_10_ids,""))</f>
        <v/>
      </c>
      <c r="H570" s="25"/>
      <c r="I570" s="23" t="str">
        <f t="array" ref="I570">IF(J570="","",XLOOKUP(J570,selector_02,selector_02_ids,""))</f>
        <v/>
      </c>
      <c r="J570" s="25"/>
      <c r="K570" s="14"/>
      <c r="L570" s="14"/>
      <c r="M570" s="14"/>
      <c r="N570" s="14"/>
      <c r="O570" s="14"/>
      <c r="P570" s="14"/>
      <c r="Q570" s="14"/>
      <c r="R570" s="23" t="str">
        <f t="array" ref="R570">IF(S570="","",XLOOKUP(S570,selector_21,selector_21_ids,""))</f>
        <v/>
      </c>
      <c r="S570" s="25"/>
      <c r="T570" s="14"/>
      <c r="U570" s="23" t="str">
        <f t="array" ref="U570">IF(V570="","",XLOOKUP(V570,selector_04,selector_04_ids,""))</f>
        <v/>
      </c>
      <c r="V570" s="25"/>
      <c r="W570" s="14"/>
      <c r="X570" s="27"/>
      <c r="Y570" s="14"/>
    </row>
    <row r="571">
      <c r="A571" s="14"/>
      <c r="B571" s="23" t="str">
        <f>IF($A571="","",'Система'!$B$4)</f>
        <v/>
      </c>
      <c r="C571" s="14"/>
      <c r="D571" s="23" t="str">
        <f t="array" ref="D571">IF(E571="","",XLOOKUP(E571,selector_19,selector_19_ids,""))</f>
        <v/>
      </c>
      <c r="E571" s="25"/>
      <c r="F571" s="14"/>
      <c r="G571" s="23" t="str">
        <f t="array" ref="G571">IF(H571="","",XLOOKUP(H571,selector_10,selector_10_ids,""))</f>
        <v/>
      </c>
      <c r="H571" s="25"/>
      <c r="I571" s="23" t="str">
        <f t="array" ref="I571">IF(J571="","",XLOOKUP(J571,selector_02,selector_02_ids,""))</f>
        <v/>
      </c>
      <c r="J571" s="25"/>
      <c r="K571" s="14"/>
      <c r="L571" s="14"/>
      <c r="M571" s="14"/>
      <c r="N571" s="14"/>
      <c r="O571" s="14"/>
      <c r="P571" s="14"/>
      <c r="Q571" s="14"/>
      <c r="R571" s="23" t="str">
        <f t="array" ref="R571">IF(S571="","",XLOOKUP(S571,selector_21,selector_21_ids,""))</f>
        <v/>
      </c>
      <c r="S571" s="25"/>
      <c r="T571" s="14"/>
      <c r="U571" s="23" t="str">
        <f t="array" ref="U571">IF(V571="","",XLOOKUP(V571,selector_04,selector_04_ids,""))</f>
        <v/>
      </c>
      <c r="V571" s="25"/>
      <c r="W571" s="14"/>
      <c r="X571" s="27"/>
      <c r="Y571" s="14"/>
    </row>
    <row r="572">
      <c r="A572" s="14"/>
      <c r="B572" s="23" t="str">
        <f>IF($A572="","",'Система'!$B$4)</f>
        <v/>
      </c>
      <c r="C572" s="14"/>
      <c r="D572" s="23" t="str">
        <f t="array" ref="D572">IF(E572="","",XLOOKUP(E572,selector_19,selector_19_ids,""))</f>
        <v/>
      </c>
      <c r="E572" s="25"/>
      <c r="F572" s="14"/>
      <c r="G572" s="23" t="str">
        <f t="array" ref="G572">IF(H572="","",XLOOKUP(H572,selector_10,selector_10_ids,""))</f>
        <v/>
      </c>
      <c r="H572" s="25"/>
      <c r="I572" s="23" t="str">
        <f t="array" ref="I572">IF(J572="","",XLOOKUP(J572,selector_02,selector_02_ids,""))</f>
        <v/>
      </c>
      <c r="J572" s="25"/>
      <c r="K572" s="14"/>
      <c r="L572" s="14"/>
      <c r="M572" s="14"/>
      <c r="N572" s="14"/>
      <c r="O572" s="14"/>
      <c r="P572" s="14"/>
      <c r="Q572" s="14"/>
      <c r="R572" s="23" t="str">
        <f t="array" ref="R572">IF(S572="","",XLOOKUP(S572,selector_21,selector_21_ids,""))</f>
        <v/>
      </c>
      <c r="S572" s="25"/>
      <c r="T572" s="14"/>
      <c r="U572" s="23" t="str">
        <f t="array" ref="U572">IF(V572="","",XLOOKUP(V572,selector_04,selector_04_ids,""))</f>
        <v/>
      </c>
      <c r="V572" s="25"/>
      <c r="W572" s="14"/>
      <c r="X572" s="27"/>
      <c r="Y572" s="14"/>
    </row>
    <row r="573">
      <c r="A573" s="14"/>
      <c r="B573" s="23" t="str">
        <f>IF($A573="","",'Система'!$B$4)</f>
        <v/>
      </c>
      <c r="C573" s="14"/>
      <c r="D573" s="23" t="str">
        <f t="array" ref="D573">IF(E573="","",XLOOKUP(E573,selector_19,selector_19_ids,""))</f>
        <v/>
      </c>
      <c r="E573" s="25"/>
      <c r="F573" s="14"/>
      <c r="G573" s="23" t="str">
        <f t="array" ref="G573">IF(H573="","",XLOOKUP(H573,selector_10,selector_10_ids,""))</f>
        <v/>
      </c>
      <c r="H573" s="25"/>
      <c r="I573" s="23" t="str">
        <f t="array" ref="I573">IF(J573="","",XLOOKUP(J573,selector_02,selector_02_ids,""))</f>
        <v/>
      </c>
      <c r="J573" s="25"/>
      <c r="K573" s="14"/>
      <c r="L573" s="14"/>
      <c r="M573" s="14"/>
      <c r="N573" s="14"/>
      <c r="O573" s="14"/>
      <c r="P573" s="14"/>
      <c r="Q573" s="14"/>
      <c r="R573" s="23" t="str">
        <f t="array" ref="R573">IF(S573="","",XLOOKUP(S573,selector_21,selector_21_ids,""))</f>
        <v/>
      </c>
      <c r="S573" s="25"/>
      <c r="T573" s="14"/>
      <c r="U573" s="23" t="str">
        <f t="array" ref="U573">IF(V573="","",XLOOKUP(V573,selector_04,selector_04_ids,""))</f>
        <v/>
      </c>
      <c r="V573" s="25"/>
      <c r="W573" s="14"/>
      <c r="X573" s="27"/>
      <c r="Y573" s="14"/>
    </row>
    <row r="574">
      <c r="A574" s="14"/>
      <c r="B574" s="23" t="str">
        <f>IF($A574="","",'Система'!$B$4)</f>
        <v/>
      </c>
      <c r="C574" s="14"/>
      <c r="D574" s="23" t="str">
        <f t="array" ref="D574">IF(E574="","",XLOOKUP(E574,selector_19,selector_19_ids,""))</f>
        <v/>
      </c>
      <c r="E574" s="25"/>
      <c r="F574" s="14"/>
      <c r="G574" s="23" t="str">
        <f t="array" ref="G574">IF(H574="","",XLOOKUP(H574,selector_10,selector_10_ids,""))</f>
        <v/>
      </c>
      <c r="H574" s="25"/>
      <c r="I574" s="23" t="str">
        <f t="array" ref="I574">IF(J574="","",XLOOKUP(J574,selector_02,selector_02_ids,""))</f>
        <v/>
      </c>
      <c r="J574" s="25"/>
      <c r="K574" s="14"/>
      <c r="L574" s="14"/>
      <c r="M574" s="14"/>
      <c r="N574" s="14"/>
      <c r="O574" s="14"/>
      <c r="P574" s="14"/>
      <c r="Q574" s="14"/>
      <c r="R574" s="23" t="str">
        <f t="array" ref="R574">IF(S574="","",XLOOKUP(S574,selector_21,selector_21_ids,""))</f>
        <v/>
      </c>
      <c r="S574" s="25"/>
      <c r="T574" s="14"/>
      <c r="U574" s="23" t="str">
        <f t="array" ref="U574">IF(V574="","",XLOOKUP(V574,selector_04,selector_04_ids,""))</f>
        <v/>
      </c>
      <c r="V574" s="25"/>
      <c r="W574" s="14"/>
      <c r="X574" s="27"/>
      <c r="Y574" s="14"/>
    </row>
    <row r="575">
      <c r="A575" s="14"/>
      <c r="B575" s="23" t="str">
        <f>IF($A575="","",'Система'!$B$4)</f>
        <v/>
      </c>
      <c r="C575" s="14"/>
      <c r="D575" s="23" t="str">
        <f t="array" ref="D575">IF(E575="","",XLOOKUP(E575,selector_19,selector_19_ids,""))</f>
        <v/>
      </c>
      <c r="E575" s="25"/>
      <c r="F575" s="14"/>
      <c r="G575" s="23" t="str">
        <f t="array" ref="G575">IF(H575="","",XLOOKUP(H575,selector_10,selector_10_ids,""))</f>
        <v/>
      </c>
      <c r="H575" s="25"/>
      <c r="I575" s="23" t="str">
        <f t="array" ref="I575">IF(J575="","",XLOOKUP(J575,selector_02,selector_02_ids,""))</f>
        <v/>
      </c>
      <c r="J575" s="25"/>
      <c r="K575" s="14"/>
      <c r="L575" s="14"/>
      <c r="M575" s="14"/>
      <c r="N575" s="14"/>
      <c r="O575" s="14"/>
      <c r="P575" s="14"/>
      <c r="Q575" s="14"/>
      <c r="R575" s="23" t="str">
        <f t="array" ref="R575">IF(S575="","",XLOOKUP(S575,selector_21,selector_21_ids,""))</f>
        <v/>
      </c>
      <c r="S575" s="25"/>
      <c r="T575" s="14"/>
      <c r="U575" s="23" t="str">
        <f t="array" ref="U575">IF(V575="","",XLOOKUP(V575,selector_04,selector_04_ids,""))</f>
        <v/>
      </c>
      <c r="V575" s="25"/>
      <c r="W575" s="14"/>
      <c r="X575" s="27"/>
      <c r="Y575" s="14"/>
    </row>
    <row r="576">
      <c r="A576" s="14"/>
      <c r="B576" s="23" t="str">
        <f>IF($A576="","",'Система'!$B$4)</f>
        <v/>
      </c>
      <c r="C576" s="14"/>
      <c r="D576" s="23" t="str">
        <f t="array" ref="D576">IF(E576="","",XLOOKUP(E576,selector_19,selector_19_ids,""))</f>
        <v/>
      </c>
      <c r="E576" s="25"/>
      <c r="F576" s="14"/>
      <c r="G576" s="23" t="str">
        <f t="array" ref="G576">IF(H576="","",XLOOKUP(H576,selector_10,selector_10_ids,""))</f>
        <v/>
      </c>
      <c r="H576" s="25"/>
      <c r="I576" s="23" t="str">
        <f t="array" ref="I576">IF(J576="","",XLOOKUP(J576,selector_02,selector_02_ids,""))</f>
        <v/>
      </c>
      <c r="J576" s="25"/>
      <c r="K576" s="14"/>
      <c r="L576" s="14"/>
      <c r="M576" s="14"/>
      <c r="N576" s="14"/>
      <c r="O576" s="14"/>
      <c r="P576" s="14"/>
      <c r="Q576" s="14"/>
      <c r="R576" s="23" t="str">
        <f t="array" ref="R576">IF(S576="","",XLOOKUP(S576,selector_21,selector_21_ids,""))</f>
        <v/>
      </c>
      <c r="S576" s="25"/>
      <c r="T576" s="14"/>
      <c r="U576" s="23" t="str">
        <f t="array" ref="U576">IF(V576="","",XLOOKUP(V576,selector_04,selector_04_ids,""))</f>
        <v/>
      </c>
      <c r="V576" s="25"/>
      <c r="W576" s="14"/>
      <c r="X576" s="27"/>
      <c r="Y576" s="14"/>
    </row>
    <row r="577">
      <c r="A577" s="14"/>
      <c r="B577" s="23" t="str">
        <f>IF($A577="","",'Система'!$B$4)</f>
        <v/>
      </c>
      <c r="C577" s="14"/>
      <c r="D577" s="23" t="str">
        <f t="array" ref="D577">IF(E577="","",XLOOKUP(E577,selector_19,selector_19_ids,""))</f>
        <v/>
      </c>
      <c r="E577" s="25"/>
      <c r="F577" s="14"/>
      <c r="G577" s="23" t="str">
        <f t="array" ref="G577">IF(H577="","",XLOOKUP(H577,selector_10,selector_10_ids,""))</f>
        <v/>
      </c>
      <c r="H577" s="25"/>
      <c r="I577" s="23" t="str">
        <f t="array" ref="I577">IF(J577="","",XLOOKUP(J577,selector_02,selector_02_ids,""))</f>
        <v/>
      </c>
      <c r="J577" s="25"/>
      <c r="K577" s="14"/>
      <c r="L577" s="14"/>
      <c r="M577" s="14"/>
      <c r="N577" s="14"/>
      <c r="O577" s="14"/>
      <c r="P577" s="14"/>
      <c r="Q577" s="14"/>
      <c r="R577" s="23" t="str">
        <f t="array" ref="R577">IF(S577="","",XLOOKUP(S577,selector_21,selector_21_ids,""))</f>
        <v/>
      </c>
      <c r="S577" s="25"/>
      <c r="T577" s="14"/>
      <c r="U577" s="23" t="str">
        <f t="array" ref="U577">IF(V577="","",XLOOKUP(V577,selector_04,selector_04_ids,""))</f>
        <v/>
      </c>
      <c r="V577" s="25"/>
      <c r="W577" s="14"/>
      <c r="X577" s="27"/>
      <c r="Y577" s="14"/>
    </row>
    <row r="578">
      <c r="A578" s="14"/>
      <c r="B578" s="23" t="str">
        <f>IF($A578="","",'Система'!$B$4)</f>
        <v/>
      </c>
      <c r="C578" s="14"/>
      <c r="D578" s="23" t="str">
        <f t="array" ref="D578">IF(E578="","",XLOOKUP(E578,selector_19,selector_19_ids,""))</f>
        <v/>
      </c>
      <c r="E578" s="25"/>
      <c r="F578" s="14"/>
      <c r="G578" s="23" t="str">
        <f t="array" ref="G578">IF(H578="","",XLOOKUP(H578,selector_10,selector_10_ids,""))</f>
        <v/>
      </c>
      <c r="H578" s="25"/>
      <c r="I578" s="23" t="str">
        <f t="array" ref="I578">IF(J578="","",XLOOKUP(J578,selector_02,selector_02_ids,""))</f>
        <v/>
      </c>
      <c r="J578" s="25"/>
      <c r="K578" s="14"/>
      <c r="L578" s="14"/>
      <c r="M578" s="14"/>
      <c r="N578" s="14"/>
      <c r="O578" s="14"/>
      <c r="P578" s="14"/>
      <c r="Q578" s="14"/>
      <c r="R578" s="23" t="str">
        <f t="array" ref="R578">IF(S578="","",XLOOKUP(S578,selector_21,selector_21_ids,""))</f>
        <v/>
      </c>
      <c r="S578" s="25"/>
      <c r="T578" s="14"/>
      <c r="U578" s="23" t="str">
        <f t="array" ref="U578">IF(V578="","",XLOOKUP(V578,selector_04,selector_04_ids,""))</f>
        <v/>
      </c>
      <c r="V578" s="25"/>
      <c r="W578" s="14"/>
      <c r="X578" s="27"/>
      <c r="Y578" s="14"/>
    </row>
    <row r="579">
      <c r="A579" s="14"/>
      <c r="B579" s="23" t="str">
        <f>IF($A579="","",'Система'!$B$4)</f>
        <v/>
      </c>
      <c r="C579" s="14"/>
      <c r="D579" s="23" t="str">
        <f t="array" ref="D579">IF(E579="","",XLOOKUP(E579,selector_19,selector_19_ids,""))</f>
        <v/>
      </c>
      <c r="E579" s="25"/>
      <c r="F579" s="14"/>
      <c r="G579" s="23" t="str">
        <f t="array" ref="G579">IF(H579="","",XLOOKUP(H579,selector_10,selector_10_ids,""))</f>
        <v/>
      </c>
      <c r="H579" s="25"/>
      <c r="I579" s="23" t="str">
        <f t="array" ref="I579">IF(J579="","",XLOOKUP(J579,selector_02,selector_02_ids,""))</f>
        <v/>
      </c>
      <c r="J579" s="25"/>
      <c r="K579" s="14"/>
      <c r="L579" s="14"/>
      <c r="M579" s="14"/>
      <c r="N579" s="14"/>
      <c r="O579" s="14"/>
      <c r="P579" s="14"/>
      <c r="Q579" s="14"/>
      <c r="R579" s="23" t="str">
        <f t="array" ref="R579">IF(S579="","",XLOOKUP(S579,selector_21,selector_21_ids,""))</f>
        <v/>
      </c>
      <c r="S579" s="25"/>
      <c r="T579" s="14"/>
      <c r="U579" s="23" t="str">
        <f t="array" ref="U579">IF(V579="","",XLOOKUP(V579,selector_04,selector_04_ids,""))</f>
        <v/>
      </c>
      <c r="V579" s="25"/>
      <c r="W579" s="14"/>
      <c r="X579" s="27"/>
      <c r="Y579" s="14"/>
    </row>
    <row r="580">
      <c r="A580" s="14"/>
      <c r="B580" s="23" t="str">
        <f>IF($A580="","",'Система'!$B$4)</f>
        <v/>
      </c>
      <c r="C580" s="14"/>
      <c r="D580" s="23" t="str">
        <f t="array" ref="D580">IF(E580="","",XLOOKUP(E580,selector_19,selector_19_ids,""))</f>
        <v/>
      </c>
      <c r="E580" s="25"/>
      <c r="F580" s="14"/>
      <c r="G580" s="23" t="str">
        <f t="array" ref="G580">IF(H580="","",XLOOKUP(H580,selector_10,selector_10_ids,""))</f>
        <v/>
      </c>
      <c r="H580" s="25"/>
      <c r="I580" s="23" t="str">
        <f t="array" ref="I580">IF(J580="","",XLOOKUP(J580,selector_02,selector_02_ids,""))</f>
        <v/>
      </c>
      <c r="J580" s="25"/>
      <c r="K580" s="14"/>
      <c r="L580" s="14"/>
      <c r="M580" s="14"/>
      <c r="N580" s="14"/>
      <c r="O580" s="14"/>
      <c r="P580" s="14"/>
      <c r="Q580" s="14"/>
      <c r="R580" s="23" t="str">
        <f t="array" ref="R580">IF(S580="","",XLOOKUP(S580,selector_21,selector_21_ids,""))</f>
        <v/>
      </c>
      <c r="S580" s="25"/>
      <c r="T580" s="14"/>
      <c r="U580" s="23" t="str">
        <f t="array" ref="U580">IF(V580="","",XLOOKUP(V580,selector_04,selector_04_ids,""))</f>
        <v/>
      </c>
      <c r="V580" s="25"/>
      <c r="W580" s="14"/>
      <c r="X580" s="27"/>
      <c r="Y580" s="14"/>
    </row>
    <row r="581">
      <c r="A581" s="14"/>
      <c r="B581" s="23" t="str">
        <f>IF($A581="","",'Система'!$B$4)</f>
        <v/>
      </c>
      <c r="C581" s="14"/>
      <c r="D581" s="23" t="str">
        <f t="array" ref="D581">IF(E581="","",XLOOKUP(E581,selector_19,selector_19_ids,""))</f>
        <v/>
      </c>
      <c r="E581" s="25"/>
      <c r="F581" s="14"/>
      <c r="G581" s="23" t="str">
        <f t="array" ref="G581">IF(H581="","",XLOOKUP(H581,selector_10,selector_10_ids,""))</f>
        <v/>
      </c>
      <c r="H581" s="25"/>
      <c r="I581" s="23" t="str">
        <f t="array" ref="I581">IF(J581="","",XLOOKUP(J581,selector_02,selector_02_ids,""))</f>
        <v/>
      </c>
      <c r="J581" s="25"/>
      <c r="K581" s="14"/>
      <c r="L581" s="14"/>
      <c r="M581" s="14"/>
      <c r="N581" s="14"/>
      <c r="O581" s="14"/>
      <c r="P581" s="14"/>
      <c r="Q581" s="14"/>
      <c r="R581" s="23" t="str">
        <f t="array" ref="R581">IF(S581="","",XLOOKUP(S581,selector_21,selector_21_ids,""))</f>
        <v/>
      </c>
      <c r="S581" s="25"/>
      <c r="T581" s="14"/>
      <c r="U581" s="23" t="str">
        <f t="array" ref="U581">IF(V581="","",XLOOKUP(V581,selector_04,selector_04_ids,""))</f>
        <v/>
      </c>
      <c r="V581" s="25"/>
      <c r="W581" s="14"/>
      <c r="X581" s="27"/>
      <c r="Y581" s="14"/>
    </row>
    <row r="582">
      <c r="A582" s="14"/>
      <c r="B582" s="23" t="str">
        <f>IF($A582="","",'Система'!$B$4)</f>
        <v/>
      </c>
      <c r="C582" s="14"/>
      <c r="D582" s="23" t="str">
        <f t="array" ref="D582">IF(E582="","",XLOOKUP(E582,selector_19,selector_19_ids,""))</f>
        <v/>
      </c>
      <c r="E582" s="25"/>
      <c r="F582" s="14"/>
      <c r="G582" s="23" t="str">
        <f t="array" ref="G582">IF(H582="","",XLOOKUP(H582,selector_10,selector_10_ids,""))</f>
        <v/>
      </c>
      <c r="H582" s="25"/>
      <c r="I582" s="23" t="str">
        <f t="array" ref="I582">IF(J582="","",XLOOKUP(J582,selector_02,selector_02_ids,""))</f>
        <v/>
      </c>
      <c r="J582" s="25"/>
      <c r="K582" s="14"/>
      <c r="L582" s="14"/>
      <c r="M582" s="14"/>
      <c r="N582" s="14"/>
      <c r="O582" s="14"/>
      <c r="P582" s="14"/>
      <c r="Q582" s="14"/>
      <c r="R582" s="23" t="str">
        <f t="array" ref="R582">IF(S582="","",XLOOKUP(S582,selector_21,selector_21_ids,""))</f>
        <v/>
      </c>
      <c r="S582" s="25"/>
      <c r="T582" s="14"/>
      <c r="U582" s="23" t="str">
        <f t="array" ref="U582">IF(V582="","",XLOOKUP(V582,selector_04,selector_04_ids,""))</f>
        <v/>
      </c>
      <c r="V582" s="25"/>
      <c r="W582" s="14"/>
      <c r="X582" s="27"/>
      <c r="Y582" s="14"/>
    </row>
    <row r="583">
      <c r="A583" s="14"/>
      <c r="B583" s="23" t="str">
        <f>IF($A583="","",'Система'!$B$4)</f>
        <v/>
      </c>
      <c r="C583" s="14"/>
      <c r="D583" s="23" t="str">
        <f t="array" ref="D583">IF(E583="","",XLOOKUP(E583,selector_19,selector_19_ids,""))</f>
        <v/>
      </c>
      <c r="E583" s="25"/>
      <c r="F583" s="14"/>
      <c r="G583" s="23" t="str">
        <f t="array" ref="G583">IF(H583="","",XLOOKUP(H583,selector_10,selector_10_ids,""))</f>
        <v/>
      </c>
      <c r="H583" s="25"/>
      <c r="I583" s="23" t="str">
        <f t="array" ref="I583">IF(J583="","",XLOOKUP(J583,selector_02,selector_02_ids,""))</f>
        <v/>
      </c>
      <c r="J583" s="25"/>
      <c r="K583" s="14"/>
      <c r="L583" s="14"/>
      <c r="M583" s="14"/>
      <c r="N583" s="14"/>
      <c r="O583" s="14"/>
      <c r="P583" s="14"/>
      <c r="Q583" s="14"/>
      <c r="R583" s="23" t="str">
        <f t="array" ref="R583">IF(S583="","",XLOOKUP(S583,selector_21,selector_21_ids,""))</f>
        <v/>
      </c>
      <c r="S583" s="25"/>
      <c r="T583" s="14"/>
      <c r="U583" s="23" t="str">
        <f t="array" ref="U583">IF(V583="","",XLOOKUP(V583,selector_04,selector_04_ids,""))</f>
        <v/>
      </c>
      <c r="V583" s="25"/>
      <c r="W583" s="14"/>
      <c r="X583" s="27"/>
      <c r="Y583" s="14"/>
    </row>
    <row r="584">
      <c r="A584" s="14"/>
      <c r="B584" s="23" t="str">
        <f>IF($A584="","",'Система'!$B$4)</f>
        <v/>
      </c>
      <c r="C584" s="14"/>
      <c r="D584" s="23" t="str">
        <f t="array" ref="D584">IF(E584="","",XLOOKUP(E584,selector_19,selector_19_ids,""))</f>
        <v/>
      </c>
      <c r="E584" s="25"/>
      <c r="F584" s="14"/>
      <c r="G584" s="23" t="str">
        <f t="array" ref="G584">IF(H584="","",XLOOKUP(H584,selector_10,selector_10_ids,""))</f>
        <v/>
      </c>
      <c r="H584" s="25"/>
      <c r="I584" s="23" t="str">
        <f t="array" ref="I584">IF(J584="","",XLOOKUP(J584,selector_02,selector_02_ids,""))</f>
        <v/>
      </c>
      <c r="J584" s="25"/>
      <c r="K584" s="14"/>
      <c r="L584" s="14"/>
      <c r="M584" s="14"/>
      <c r="N584" s="14"/>
      <c r="O584" s="14"/>
      <c r="P584" s="14"/>
      <c r="Q584" s="14"/>
      <c r="R584" s="23" t="str">
        <f t="array" ref="R584">IF(S584="","",XLOOKUP(S584,selector_21,selector_21_ids,""))</f>
        <v/>
      </c>
      <c r="S584" s="25"/>
      <c r="T584" s="14"/>
      <c r="U584" s="23" t="str">
        <f t="array" ref="U584">IF(V584="","",XLOOKUP(V584,selector_04,selector_04_ids,""))</f>
        <v/>
      </c>
      <c r="V584" s="25"/>
      <c r="W584" s="14"/>
      <c r="X584" s="27"/>
      <c r="Y584" s="14"/>
    </row>
    <row r="585">
      <c r="A585" s="14"/>
      <c r="B585" s="23" t="str">
        <f>IF($A585="","",'Система'!$B$4)</f>
        <v/>
      </c>
      <c r="C585" s="14"/>
      <c r="D585" s="23" t="str">
        <f t="array" ref="D585">IF(E585="","",XLOOKUP(E585,selector_19,selector_19_ids,""))</f>
        <v/>
      </c>
      <c r="E585" s="25"/>
      <c r="F585" s="14"/>
      <c r="G585" s="23" t="str">
        <f t="array" ref="G585">IF(H585="","",XLOOKUP(H585,selector_10,selector_10_ids,""))</f>
        <v/>
      </c>
      <c r="H585" s="25"/>
      <c r="I585" s="23" t="str">
        <f t="array" ref="I585">IF(J585="","",XLOOKUP(J585,selector_02,selector_02_ids,""))</f>
        <v/>
      </c>
      <c r="J585" s="25"/>
      <c r="K585" s="14"/>
      <c r="L585" s="14"/>
      <c r="M585" s="14"/>
      <c r="N585" s="14"/>
      <c r="O585" s="14"/>
      <c r="P585" s="14"/>
      <c r="Q585" s="14"/>
      <c r="R585" s="23" t="str">
        <f t="array" ref="R585">IF(S585="","",XLOOKUP(S585,selector_21,selector_21_ids,""))</f>
        <v/>
      </c>
      <c r="S585" s="25"/>
      <c r="T585" s="14"/>
      <c r="U585" s="23" t="str">
        <f t="array" ref="U585">IF(V585="","",XLOOKUP(V585,selector_04,selector_04_ids,""))</f>
        <v/>
      </c>
      <c r="V585" s="25"/>
      <c r="W585" s="14"/>
      <c r="X585" s="27"/>
      <c r="Y585" s="14"/>
    </row>
    <row r="586">
      <c r="A586" s="14"/>
      <c r="B586" s="23" t="str">
        <f>IF($A586="","",'Система'!$B$4)</f>
        <v/>
      </c>
      <c r="C586" s="14"/>
      <c r="D586" s="23" t="str">
        <f t="array" ref="D586">IF(E586="","",XLOOKUP(E586,selector_19,selector_19_ids,""))</f>
        <v/>
      </c>
      <c r="E586" s="25"/>
      <c r="F586" s="14"/>
      <c r="G586" s="23" t="str">
        <f t="array" ref="G586">IF(H586="","",XLOOKUP(H586,selector_10,selector_10_ids,""))</f>
        <v/>
      </c>
      <c r="H586" s="25"/>
      <c r="I586" s="23" t="str">
        <f t="array" ref="I586">IF(J586="","",XLOOKUP(J586,selector_02,selector_02_ids,""))</f>
        <v/>
      </c>
      <c r="J586" s="25"/>
      <c r="K586" s="14"/>
      <c r="L586" s="14"/>
      <c r="M586" s="14"/>
      <c r="N586" s="14"/>
      <c r="O586" s="14"/>
      <c r="P586" s="14"/>
      <c r="Q586" s="14"/>
      <c r="R586" s="23" t="str">
        <f t="array" ref="R586">IF(S586="","",XLOOKUP(S586,selector_21,selector_21_ids,""))</f>
        <v/>
      </c>
      <c r="S586" s="25"/>
      <c r="T586" s="14"/>
      <c r="U586" s="23" t="str">
        <f t="array" ref="U586">IF(V586="","",XLOOKUP(V586,selector_04,selector_04_ids,""))</f>
        <v/>
      </c>
      <c r="V586" s="25"/>
      <c r="W586" s="14"/>
      <c r="X586" s="27"/>
      <c r="Y586" s="14"/>
    </row>
    <row r="587">
      <c r="A587" s="14"/>
      <c r="B587" s="23" t="str">
        <f>IF($A587="","",'Система'!$B$4)</f>
        <v/>
      </c>
      <c r="C587" s="14"/>
      <c r="D587" s="23" t="str">
        <f t="array" ref="D587">IF(E587="","",XLOOKUP(E587,selector_19,selector_19_ids,""))</f>
        <v/>
      </c>
      <c r="E587" s="25"/>
      <c r="F587" s="14"/>
      <c r="G587" s="23" t="str">
        <f t="array" ref="G587">IF(H587="","",XLOOKUP(H587,selector_10,selector_10_ids,""))</f>
        <v/>
      </c>
      <c r="H587" s="25"/>
      <c r="I587" s="23" t="str">
        <f t="array" ref="I587">IF(J587="","",XLOOKUP(J587,selector_02,selector_02_ids,""))</f>
        <v/>
      </c>
      <c r="J587" s="25"/>
      <c r="K587" s="14"/>
      <c r="L587" s="14"/>
      <c r="M587" s="14"/>
      <c r="N587" s="14"/>
      <c r="O587" s="14"/>
      <c r="P587" s="14"/>
      <c r="Q587" s="14"/>
      <c r="R587" s="23" t="str">
        <f t="array" ref="R587">IF(S587="","",XLOOKUP(S587,selector_21,selector_21_ids,""))</f>
        <v/>
      </c>
      <c r="S587" s="25"/>
      <c r="T587" s="14"/>
      <c r="U587" s="23" t="str">
        <f t="array" ref="U587">IF(V587="","",XLOOKUP(V587,selector_04,selector_04_ids,""))</f>
        <v/>
      </c>
      <c r="V587" s="25"/>
      <c r="W587" s="14"/>
      <c r="X587" s="27"/>
      <c r="Y587" s="14"/>
    </row>
    <row r="588">
      <c r="A588" s="14"/>
      <c r="B588" s="23" t="str">
        <f>IF($A588="","",'Система'!$B$4)</f>
        <v/>
      </c>
      <c r="C588" s="14"/>
      <c r="D588" s="23" t="str">
        <f t="array" ref="D588">IF(E588="","",XLOOKUP(E588,selector_19,selector_19_ids,""))</f>
        <v/>
      </c>
      <c r="E588" s="25"/>
      <c r="F588" s="14"/>
      <c r="G588" s="23" t="str">
        <f t="array" ref="G588">IF(H588="","",XLOOKUP(H588,selector_10,selector_10_ids,""))</f>
        <v/>
      </c>
      <c r="H588" s="25"/>
      <c r="I588" s="23" t="str">
        <f t="array" ref="I588">IF(J588="","",XLOOKUP(J588,selector_02,selector_02_ids,""))</f>
        <v/>
      </c>
      <c r="J588" s="25"/>
      <c r="K588" s="14"/>
      <c r="L588" s="14"/>
      <c r="M588" s="14"/>
      <c r="N588" s="14"/>
      <c r="O588" s="14"/>
      <c r="P588" s="14"/>
      <c r="Q588" s="14"/>
      <c r="R588" s="23" t="str">
        <f t="array" ref="R588">IF(S588="","",XLOOKUP(S588,selector_21,selector_21_ids,""))</f>
        <v/>
      </c>
      <c r="S588" s="25"/>
      <c r="T588" s="14"/>
      <c r="U588" s="23" t="str">
        <f t="array" ref="U588">IF(V588="","",XLOOKUP(V588,selector_04,selector_04_ids,""))</f>
        <v/>
      </c>
      <c r="V588" s="25"/>
      <c r="W588" s="14"/>
      <c r="X588" s="27"/>
      <c r="Y588" s="14"/>
    </row>
    <row r="589">
      <c r="A589" s="14"/>
      <c r="B589" s="23" t="str">
        <f>IF($A589="","",'Система'!$B$4)</f>
        <v/>
      </c>
      <c r="C589" s="14"/>
      <c r="D589" s="23" t="str">
        <f t="array" ref="D589">IF(E589="","",XLOOKUP(E589,selector_19,selector_19_ids,""))</f>
        <v/>
      </c>
      <c r="E589" s="25"/>
      <c r="F589" s="14"/>
      <c r="G589" s="23" t="str">
        <f t="array" ref="G589">IF(H589="","",XLOOKUP(H589,selector_10,selector_10_ids,""))</f>
        <v/>
      </c>
      <c r="H589" s="25"/>
      <c r="I589" s="23" t="str">
        <f t="array" ref="I589">IF(J589="","",XLOOKUP(J589,selector_02,selector_02_ids,""))</f>
        <v/>
      </c>
      <c r="J589" s="25"/>
      <c r="K589" s="14"/>
      <c r="L589" s="14"/>
      <c r="M589" s="14"/>
      <c r="N589" s="14"/>
      <c r="O589" s="14"/>
      <c r="P589" s="14"/>
      <c r="Q589" s="14"/>
      <c r="R589" s="23" t="str">
        <f t="array" ref="R589">IF(S589="","",XLOOKUP(S589,selector_21,selector_21_ids,""))</f>
        <v/>
      </c>
      <c r="S589" s="25"/>
      <c r="T589" s="14"/>
      <c r="U589" s="23" t="str">
        <f t="array" ref="U589">IF(V589="","",XLOOKUP(V589,selector_04,selector_04_ids,""))</f>
        <v/>
      </c>
      <c r="V589" s="25"/>
      <c r="W589" s="14"/>
      <c r="X589" s="27"/>
      <c r="Y589" s="14"/>
    </row>
    <row r="590">
      <c r="A590" s="14"/>
      <c r="B590" s="23" t="str">
        <f>IF($A590="","",'Система'!$B$4)</f>
        <v/>
      </c>
      <c r="C590" s="14"/>
      <c r="D590" s="23" t="str">
        <f t="array" ref="D590">IF(E590="","",XLOOKUP(E590,selector_19,selector_19_ids,""))</f>
        <v/>
      </c>
      <c r="E590" s="25"/>
      <c r="F590" s="14"/>
      <c r="G590" s="23" t="str">
        <f t="array" ref="G590">IF(H590="","",XLOOKUP(H590,selector_10,selector_10_ids,""))</f>
        <v/>
      </c>
      <c r="H590" s="25"/>
      <c r="I590" s="23" t="str">
        <f t="array" ref="I590">IF(J590="","",XLOOKUP(J590,selector_02,selector_02_ids,""))</f>
        <v/>
      </c>
      <c r="J590" s="25"/>
      <c r="K590" s="14"/>
      <c r="L590" s="14"/>
      <c r="M590" s="14"/>
      <c r="N590" s="14"/>
      <c r="O590" s="14"/>
      <c r="P590" s="14"/>
      <c r="Q590" s="14"/>
      <c r="R590" s="23" t="str">
        <f t="array" ref="R590">IF(S590="","",XLOOKUP(S590,selector_21,selector_21_ids,""))</f>
        <v/>
      </c>
      <c r="S590" s="25"/>
      <c r="T590" s="14"/>
      <c r="U590" s="23" t="str">
        <f t="array" ref="U590">IF(V590="","",XLOOKUP(V590,selector_04,selector_04_ids,""))</f>
        <v/>
      </c>
      <c r="V590" s="25"/>
      <c r="W590" s="14"/>
      <c r="X590" s="27"/>
      <c r="Y590" s="14"/>
    </row>
    <row r="591">
      <c r="A591" s="14"/>
      <c r="B591" s="23" t="str">
        <f>IF($A591="","",'Система'!$B$4)</f>
        <v/>
      </c>
      <c r="C591" s="14"/>
      <c r="D591" s="23" t="str">
        <f t="array" ref="D591">IF(E591="","",XLOOKUP(E591,selector_19,selector_19_ids,""))</f>
        <v/>
      </c>
      <c r="E591" s="25"/>
      <c r="F591" s="14"/>
      <c r="G591" s="23" t="str">
        <f t="array" ref="G591">IF(H591="","",XLOOKUP(H591,selector_10,selector_10_ids,""))</f>
        <v/>
      </c>
      <c r="H591" s="25"/>
      <c r="I591" s="23" t="str">
        <f t="array" ref="I591">IF(J591="","",XLOOKUP(J591,selector_02,selector_02_ids,""))</f>
        <v/>
      </c>
      <c r="J591" s="25"/>
      <c r="K591" s="14"/>
      <c r="L591" s="14"/>
      <c r="M591" s="14"/>
      <c r="N591" s="14"/>
      <c r="O591" s="14"/>
      <c r="P591" s="14"/>
      <c r="Q591" s="14"/>
      <c r="R591" s="23" t="str">
        <f t="array" ref="R591">IF(S591="","",XLOOKUP(S591,selector_21,selector_21_ids,""))</f>
        <v/>
      </c>
      <c r="S591" s="25"/>
      <c r="T591" s="14"/>
      <c r="U591" s="23" t="str">
        <f t="array" ref="U591">IF(V591="","",XLOOKUP(V591,selector_04,selector_04_ids,""))</f>
        <v/>
      </c>
      <c r="V591" s="25"/>
      <c r="W591" s="14"/>
      <c r="X591" s="27"/>
      <c r="Y591" s="14"/>
    </row>
    <row r="592">
      <c r="A592" s="14"/>
      <c r="B592" s="23" t="str">
        <f>IF($A592="","",'Система'!$B$4)</f>
        <v/>
      </c>
      <c r="C592" s="14"/>
      <c r="D592" s="23" t="str">
        <f t="array" ref="D592">IF(E592="","",XLOOKUP(E592,selector_19,selector_19_ids,""))</f>
        <v/>
      </c>
      <c r="E592" s="25"/>
      <c r="F592" s="14"/>
      <c r="G592" s="23" t="str">
        <f t="array" ref="G592">IF(H592="","",XLOOKUP(H592,selector_10,selector_10_ids,""))</f>
        <v/>
      </c>
      <c r="H592" s="25"/>
      <c r="I592" s="23" t="str">
        <f t="array" ref="I592">IF(J592="","",XLOOKUP(J592,selector_02,selector_02_ids,""))</f>
        <v/>
      </c>
      <c r="J592" s="25"/>
      <c r="K592" s="14"/>
      <c r="L592" s="14"/>
      <c r="M592" s="14"/>
      <c r="N592" s="14"/>
      <c r="O592" s="14"/>
      <c r="P592" s="14"/>
      <c r="Q592" s="14"/>
      <c r="R592" s="23" t="str">
        <f t="array" ref="R592">IF(S592="","",XLOOKUP(S592,selector_21,selector_21_ids,""))</f>
        <v/>
      </c>
      <c r="S592" s="25"/>
      <c r="T592" s="14"/>
      <c r="U592" s="23" t="str">
        <f t="array" ref="U592">IF(V592="","",XLOOKUP(V592,selector_04,selector_04_ids,""))</f>
        <v/>
      </c>
      <c r="V592" s="25"/>
      <c r="W592" s="14"/>
      <c r="X592" s="27"/>
      <c r="Y592" s="14"/>
    </row>
    <row r="593">
      <c r="A593" s="14"/>
      <c r="B593" s="23" t="str">
        <f>IF($A593="","",'Система'!$B$4)</f>
        <v/>
      </c>
      <c r="C593" s="14"/>
      <c r="D593" s="23" t="str">
        <f t="array" ref="D593">IF(E593="","",XLOOKUP(E593,selector_19,selector_19_ids,""))</f>
        <v/>
      </c>
      <c r="E593" s="25"/>
      <c r="F593" s="14"/>
      <c r="G593" s="23" t="str">
        <f t="array" ref="G593">IF(H593="","",XLOOKUP(H593,selector_10,selector_10_ids,""))</f>
        <v/>
      </c>
      <c r="H593" s="25"/>
      <c r="I593" s="23" t="str">
        <f t="array" ref="I593">IF(J593="","",XLOOKUP(J593,selector_02,selector_02_ids,""))</f>
        <v/>
      </c>
      <c r="J593" s="25"/>
      <c r="K593" s="14"/>
      <c r="L593" s="14"/>
      <c r="M593" s="14"/>
      <c r="N593" s="14"/>
      <c r="O593" s="14"/>
      <c r="P593" s="14"/>
      <c r="Q593" s="14"/>
      <c r="R593" s="23" t="str">
        <f t="array" ref="R593">IF(S593="","",XLOOKUP(S593,selector_21,selector_21_ids,""))</f>
        <v/>
      </c>
      <c r="S593" s="25"/>
      <c r="T593" s="14"/>
      <c r="U593" s="23" t="str">
        <f t="array" ref="U593">IF(V593="","",XLOOKUP(V593,selector_04,selector_04_ids,""))</f>
        <v/>
      </c>
      <c r="V593" s="25"/>
      <c r="W593" s="14"/>
      <c r="X593" s="27"/>
      <c r="Y593" s="14"/>
    </row>
    <row r="594">
      <c r="A594" s="14"/>
      <c r="B594" s="23" t="str">
        <f>IF($A594="","",'Система'!$B$4)</f>
        <v/>
      </c>
      <c r="C594" s="14"/>
      <c r="D594" s="23" t="str">
        <f t="array" ref="D594">IF(E594="","",XLOOKUP(E594,selector_19,selector_19_ids,""))</f>
        <v/>
      </c>
      <c r="E594" s="25"/>
      <c r="F594" s="14"/>
      <c r="G594" s="23" t="str">
        <f t="array" ref="G594">IF(H594="","",XLOOKUP(H594,selector_10,selector_10_ids,""))</f>
        <v/>
      </c>
      <c r="H594" s="25"/>
      <c r="I594" s="23" t="str">
        <f t="array" ref="I594">IF(J594="","",XLOOKUP(J594,selector_02,selector_02_ids,""))</f>
        <v/>
      </c>
      <c r="J594" s="25"/>
      <c r="K594" s="14"/>
      <c r="L594" s="14"/>
      <c r="M594" s="14"/>
      <c r="N594" s="14"/>
      <c r="O594" s="14"/>
      <c r="P594" s="14"/>
      <c r="Q594" s="14"/>
      <c r="R594" s="23" t="str">
        <f t="array" ref="R594">IF(S594="","",XLOOKUP(S594,selector_21,selector_21_ids,""))</f>
        <v/>
      </c>
      <c r="S594" s="25"/>
      <c r="T594" s="14"/>
      <c r="U594" s="23" t="str">
        <f t="array" ref="U594">IF(V594="","",XLOOKUP(V594,selector_04,selector_04_ids,""))</f>
        <v/>
      </c>
      <c r="V594" s="25"/>
      <c r="W594" s="14"/>
      <c r="X594" s="27"/>
      <c r="Y594" s="14"/>
    </row>
    <row r="595">
      <c r="A595" s="14"/>
      <c r="B595" s="23" t="str">
        <f>IF($A595="","",'Система'!$B$4)</f>
        <v/>
      </c>
      <c r="C595" s="14"/>
      <c r="D595" s="23" t="str">
        <f t="array" ref="D595">IF(E595="","",XLOOKUP(E595,selector_19,selector_19_ids,""))</f>
        <v/>
      </c>
      <c r="E595" s="25"/>
      <c r="F595" s="14"/>
      <c r="G595" s="23" t="str">
        <f t="array" ref="G595">IF(H595="","",XLOOKUP(H595,selector_10,selector_10_ids,""))</f>
        <v/>
      </c>
      <c r="H595" s="25"/>
      <c r="I595" s="23" t="str">
        <f t="array" ref="I595">IF(J595="","",XLOOKUP(J595,selector_02,selector_02_ids,""))</f>
        <v/>
      </c>
      <c r="J595" s="25"/>
      <c r="K595" s="14"/>
      <c r="L595" s="14"/>
      <c r="M595" s="14"/>
      <c r="N595" s="14"/>
      <c r="O595" s="14"/>
      <c r="P595" s="14"/>
      <c r="Q595" s="14"/>
      <c r="R595" s="23" t="str">
        <f t="array" ref="R595">IF(S595="","",XLOOKUP(S595,selector_21,selector_21_ids,""))</f>
        <v/>
      </c>
      <c r="S595" s="25"/>
      <c r="T595" s="14"/>
      <c r="U595" s="23" t="str">
        <f t="array" ref="U595">IF(V595="","",XLOOKUP(V595,selector_04,selector_04_ids,""))</f>
        <v/>
      </c>
      <c r="V595" s="25"/>
      <c r="W595" s="14"/>
      <c r="X595" s="27"/>
      <c r="Y595" s="14"/>
    </row>
    <row r="596">
      <c r="A596" s="14"/>
      <c r="B596" s="23" t="str">
        <f>IF($A596="","",'Система'!$B$4)</f>
        <v/>
      </c>
      <c r="C596" s="14"/>
      <c r="D596" s="23" t="str">
        <f t="array" ref="D596">IF(E596="","",XLOOKUP(E596,selector_19,selector_19_ids,""))</f>
        <v/>
      </c>
      <c r="E596" s="25"/>
      <c r="F596" s="14"/>
      <c r="G596" s="23" t="str">
        <f t="array" ref="G596">IF(H596="","",XLOOKUP(H596,selector_10,selector_10_ids,""))</f>
        <v/>
      </c>
      <c r="H596" s="25"/>
      <c r="I596" s="23" t="str">
        <f t="array" ref="I596">IF(J596="","",XLOOKUP(J596,selector_02,selector_02_ids,""))</f>
        <v/>
      </c>
      <c r="J596" s="25"/>
      <c r="K596" s="14"/>
      <c r="L596" s="14"/>
      <c r="M596" s="14"/>
      <c r="N596" s="14"/>
      <c r="O596" s="14"/>
      <c r="P596" s="14"/>
      <c r="Q596" s="14"/>
      <c r="R596" s="23" t="str">
        <f t="array" ref="R596">IF(S596="","",XLOOKUP(S596,selector_21,selector_21_ids,""))</f>
        <v/>
      </c>
      <c r="S596" s="25"/>
      <c r="T596" s="14"/>
      <c r="U596" s="23" t="str">
        <f t="array" ref="U596">IF(V596="","",XLOOKUP(V596,selector_04,selector_04_ids,""))</f>
        <v/>
      </c>
      <c r="V596" s="25"/>
      <c r="W596" s="14"/>
      <c r="X596" s="27"/>
      <c r="Y596" s="14"/>
    </row>
    <row r="597">
      <c r="A597" s="14"/>
      <c r="B597" s="23" t="str">
        <f>IF($A597="","",'Система'!$B$4)</f>
        <v/>
      </c>
      <c r="C597" s="14"/>
      <c r="D597" s="23" t="str">
        <f t="array" ref="D597">IF(E597="","",XLOOKUP(E597,selector_19,selector_19_ids,""))</f>
        <v/>
      </c>
      <c r="E597" s="25"/>
      <c r="F597" s="14"/>
      <c r="G597" s="23" t="str">
        <f t="array" ref="G597">IF(H597="","",XLOOKUP(H597,selector_10,selector_10_ids,""))</f>
        <v/>
      </c>
      <c r="H597" s="25"/>
      <c r="I597" s="23" t="str">
        <f t="array" ref="I597">IF(J597="","",XLOOKUP(J597,selector_02,selector_02_ids,""))</f>
        <v/>
      </c>
      <c r="J597" s="25"/>
      <c r="K597" s="14"/>
      <c r="L597" s="14"/>
      <c r="M597" s="14"/>
      <c r="N597" s="14"/>
      <c r="O597" s="14"/>
      <c r="P597" s="14"/>
      <c r="Q597" s="14"/>
      <c r="R597" s="23" t="str">
        <f t="array" ref="R597">IF(S597="","",XLOOKUP(S597,selector_21,selector_21_ids,""))</f>
        <v/>
      </c>
      <c r="S597" s="25"/>
      <c r="T597" s="14"/>
      <c r="U597" s="23" t="str">
        <f t="array" ref="U597">IF(V597="","",XLOOKUP(V597,selector_04,selector_04_ids,""))</f>
        <v/>
      </c>
      <c r="V597" s="25"/>
      <c r="W597" s="14"/>
      <c r="X597" s="27"/>
      <c r="Y597" s="14"/>
    </row>
    <row r="598">
      <c r="A598" s="14"/>
      <c r="B598" s="23" t="str">
        <f>IF($A598="","",'Система'!$B$4)</f>
        <v/>
      </c>
      <c r="C598" s="14"/>
      <c r="D598" s="23" t="str">
        <f t="array" ref="D598">IF(E598="","",XLOOKUP(E598,selector_19,selector_19_ids,""))</f>
        <v/>
      </c>
      <c r="E598" s="25"/>
      <c r="F598" s="14"/>
      <c r="G598" s="23" t="str">
        <f t="array" ref="G598">IF(H598="","",XLOOKUP(H598,selector_10,selector_10_ids,""))</f>
        <v/>
      </c>
      <c r="H598" s="25"/>
      <c r="I598" s="23" t="str">
        <f t="array" ref="I598">IF(J598="","",XLOOKUP(J598,selector_02,selector_02_ids,""))</f>
        <v/>
      </c>
      <c r="J598" s="25"/>
      <c r="K598" s="14"/>
      <c r="L598" s="14"/>
      <c r="M598" s="14"/>
      <c r="N598" s="14"/>
      <c r="O598" s="14"/>
      <c r="P598" s="14"/>
      <c r="Q598" s="14"/>
      <c r="R598" s="23" t="str">
        <f t="array" ref="R598">IF(S598="","",XLOOKUP(S598,selector_21,selector_21_ids,""))</f>
        <v/>
      </c>
      <c r="S598" s="25"/>
      <c r="T598" s="14"/>
      <c r="U598" s="23" t="str">
        <f t="array" ref="U598">IF(V598="","",XLOOKUP(V598,selector_04,selector_04_ids,""))</f>
        <v/>
      </c>
      <c r="V598" s="25"/>
      <c r="W598" s="14"/>
      <c r="X598" s="27"/>
      <c r="Y598" s="14"/>
    </row>
    <row r="599">
      <c r="A599" s="14"/>
      <c r="B599" s="23" t="str">
        <f>IF($A599="","",'Система'!$B$4)</f>
        <v/>
      </c>
      <c r="C599" s="14"/>
      <c r="D599" s="23" t="str">
        <f t="array" ref="D599">IF(E599="","",XLOOKUP(E599,selector_19,selector_19_ids,""))</f>
        <v/>
      </c>
      <c r="E599" s="25"/>
      <c r="F599" s="14"/>
      <c r="G599" s="23" t="str">
        <f t="array" ref="G599">IF(H599="","",XLOOKUP(H599,selector_10,selector_10_ids,""))</f>
        <v/>
      </c>
      <c r="H599" s="25"/>
      <c r="I599" s="23" t="str">
        <f t="array" ref="I599">IF(J599="","",XLOOKUP(J599,selector_02,selector_02_ids,""))</f>
        <v/>
      </c>
      <c r="J599" s="25"/>
      <c r="K599" s="14"/>
      <c r="L599" s="14"/>
      <c r="M599" s="14"/>
      <c r="N599" s="14"/>
      <c r="O599" s="14"/>
      <c r="P599" s="14"/>
      <c r="Q599" s="14"/>
      <c r="R599" s="23" t="str">
        <f t="array" ref="R599">IF(S599="","",XLOOKUP(S599,selector_21,selector_21_ids,""))</f>
        <v/>
      </c>
      <c r="S599" s="25"/>
      <c r="T599" s="14"/>
      <c r="U599" s="23" t="str">
        <f t="array" ref="U599">IF(V599="","",XLOOKUP(V599,selector_04,selector_04_ids,""))</f>
        <v/>
      </c>
      <c r="V599" s="25"/>
      <c r="W599" s="14"/>
      <c r="X599" s="27"/>
      <c r="Y599" s="14"/>
    </row>
    <row r="600">
      <c r="A600" s="14"/>
      <c r="B600" s="23" t="str">
        <f>IF($A600="","",'Система'!$B$4)</f>
        <v/>
      </c>
      <c r="C600" s="14"/>
      <c r="D600" s="23" t="str">
        <f t="array" ref="D600">IF(E600="","",XLOOKUP(E600,selector_19,selector_19_ids,""))</f>
        <v/>
      </c>
      <c r="E600" s="25"/>
      <c r="F600" s="14"/>
      <c r="G600" s="23" t="str">
        <f t="array" ref="G600">IF(H600="","",XLOOKUP(H600,selector_10,selector_10_ids,""))</f>
        <v/>
      </c>
      <c r="H600" s="25"/>
      <c r="I600" s="23" t="str">
        <f t="array" ref="I600">IF(J600="","",XLOOKUP(J600,selector_02,selector_02_ids,""))</f>
        <v/>
      </c>
      <c r="J600" s="25"/>
      <c r="K600" s="14"/>
      <c r="L600" s="14"/>
      <c r="M600" s="14"/>
      <c r="N600" s="14"/>
      <c r="O600" s="14"/>
      <c r="P600" s="14"/>
      <c r="Q600" s="14"/>
      <c r="R600" s="23" t="str">
        <f t="array" ref="R600">IF(S600="","",XLOOKUP(S600,selector_21,selector_21_ids,""))</f>
        <v/>
      </c>
      <c r="S600" s="25"/>
      <c r="T600" s="14"/>
      <c r="U600" s="23" t="str">
        <f t="array" ref="U600">IF(V600="","",XLOOKUP(V600,selector_04,selector_04_ids,""))</f>
        <v/>
      </c>
      <c r="V600" s="25"/>
      <c r="W600" s="14"/>
      <c r="X600" s="27"/>
      <c r="Y600" s="14"/>
    </row>
    <row r="601">
      <c r="A601" s="14"/>
      <c r="B601" s="23" t="str">
        <f>IF($A601="","",'Система'!$B$4)</f>
        <v/>
      </c>
      <c r="C601" s="14"/>
      <c r="D601" s="23" t="str">
        <f t="array" ref="D601">IF(E601="","",XLOOKUP(E601,selector_19,selector_19_ids,""))</f>
        <v/>
      </c>
      <c r="E601" s="25"/>
      <c r="F601" s="14"/>
      <c r="G601" s="23" t="str">
        <f t="array" ref="G601">IF(H601="","",XLOOKUP(H601,selector_10,selector_10_ids,""))</f>
        <v/>
      </c>
      <c r="H601" s="25"/>
      <c r="I601" s="23" t="str">
        <f t="array" ref="I601">IF(J601="","",XLOOKUP(J601,selector_02,selector_02_ids,""))</f>
        <v/>
      </c>
      <c r="J601" s="25"/>
      <c r="K601" s="14"/>
      <c r="L601" s="14"/>
      <c r="M601" s="14"/>
      <c r="N601" s="14"/>
      <c r="O601" s="14"/>
      <c r="P601" s="14"/>
      <c r="Q601" s="14"/>
      <c r="R601" s="23" t="str">
        <f t="array" ref="R601">IF(S601="","",XLOOKUP(S601,selector_21,selector_21_ids,""))</f>
        <v/>
      </c>
      <c r="S601" s="25"/>
      <c r="T601" s="14"/>
      <c r="U601" s="23" t="str">
        <f t="array" ref="U601">IF(V601="","",XLOOKUP(V601,selector_04,selector_04_ids,""))</f>
        <v/>
      </c>
      <c r="V601" s="25"/>
      <c r="W601" s="14"/>
      <c r="X601" s="27"/>
      <c r="Y601" s="14"/>
    </row>
    <row r="602">
      <c r="A602" s="14"/>
      <c r="B602" s="23" t="str">
        <f>IF($A602="","",'Система'!$B$4)</f>
        <v/>
      </c>
      <c r="C602" s="14"/>
      <c r="D602" s="23" t="str">
        <f t="array" ref="D602">IF(E602="","",XLOOKUP(E602,selector_19,selector_19_ids,""))</f>
        <v/>
      </c>
      <c r="E602" s="25"/>
      <c r="F602" s="14"/>
      <c r="G602" s="23" t="str">
        <f t="array" ref="G602">IF(H602="","",XLOOKUP(H602,selector_10,selector_10_ids,""))</f>
        <v/>
      </c>
      <c r="H602" s="25"/>
      <c r="I602" s="23" t="str">
        <f t="array" ref="I602">IF(J602="","",XLOOKUP(J602,selector_02,selector_02_ids,""))</f>
        <v/>
      </c>
      <c r="J602" s="25"/>
      <c r="K602" s="14"/>
      <c r="L602" s="14"/>
      <c r="M602" s="14"/>
      <c r="N602" s="14"/>
      <c r="O602" s="14"/>
      <c r="P602" s="14"/>
      <c r="Q602" s="14"/>
      <c r="R602" s="23" t="str">
        <f t="array" ref="R602">IF(S602="","",XLOOKUP(S602,selector_21,selector_21_ids,""))</f>
        <v/>
      </c>
      <c r="S602" s="25"/>
      <c r="T602" s="14"/>
      <c r="U602" s="23" t="str">
        <f t="array" ref="U602">IF(V602="","",XLOOKUP(V602,selector_04,selector_04_ids,""))</f>
        <v/>
      </c>
      <c r="V602" s="25"/>
      <c r="W602" s="14"/>
      <c r="X602" s="27"/>
      <c r="Y602" s="14"/>
    </row>
    <row r="603">
      <c r="A603" s="14"/>
      <c r="B603" s="23" t="str">
        <f>IF($A603="","",'Система'!$B$4)</f>
        <v/>
      </c>
      <c r="C603" s="14"/>
      <c r="D603" s="23" t="str">
        <f t="array" ref="D603">IF(E603="","",XLOOKUP(E603,selector_19,selector_19_ids,""))</f>
        <v/>
      </c>
      <c r="E603" s="25"/>
      <c r="F603" s="14"/>
      <c r="G603" s="23" t="str">
        <f t="array" ref="G603">IF(H603="","",XLOOKUP(H603,selector_10,selector_10_ids,""))</f>
        <v/>
      </c>
      <c r="H603" s="25"/>
      <c r="I603" s="23" t="str">
        <f t="array" ref="I603">IF(J603="","",XLOOKUP(J603,selector_02,selector_02_ids,""))</f>
        <v/>
      </c>
      <c r="J603" s="25"/>
      <c r="K603" s="14"/>
      <c r="L603" s="14"/>
      <c r="M603" s="14"/>
      <c r="N603" s="14"/>
      <c r="O603" s="14"/>
      <c r="P603" s="14"/>
      <c r="Q603" s="14"/>
      <c r="R603" s="23" t="str">
        <f t="array" ref="R603">IF(S603="","",XLOOKUP(S603,selector_21,selector_21_ids,""))</f>
        <v/>
      </c>
      <c r="S603" s="25"/>
      <c r="T603" s="14"/>
      <c r="U603" s="23" t="str">
        <f t="array" ref="U603">IF(V603="","",XLOOKUP(V603,selector_04,selector_04_ids,""))</f>
        <v/>
      </c>
      <c r="V603" s="25"/>
      <c r="W603" s="14"/>
      <c r="X603" s="27"/>
      <c r="Y603" s="14"/>
    </row>
    <row r="604">
      <c r="A604" s="14"/>
      <c r="B604" s="23" t="str">
        <f>IF($A604="","",'Система'!$B$4)</f>
        <v/>
      </c>
      <c r="C604" s="14"/>
      <c r="D604" s="23" t="str">
        <f t="array" ref="D604">IF(E604="","",XLOOKUP(E604,selector_19,selector_19_ids,""))</f>
        <v/>
      </c>
      <c r="E604" s="25"/>
      <c r="F604" s="14"/>
      <c r="G604" s="23" t="str">
        <f t="array" ref="G604">IF(H604="","",XLOOKUP(H604,selector_10,selector_10_ids,""))</f>
        <v/>
      </c>
      <c r="H604" s="25"/>
      <c r="I604" s="23" t="str">
        <f t="array" ref="I604">IF(J604="","",XLOOKUP(J604,selector_02,selector_02_ids,""))</f>
        <v/>
      </c>
      <c r="J604" s="25"/>
      <c r="K604" s="14"/>
      <c r="L604" s="14"/>
      <c r="M604" s="14"/>
      <c r="N604" s="14"/>
      <c r="O604" s="14"/>
      <c r="P604" s="14"/>
      <c r="Q604" s="14"/>
      <c r="R604" s="23" t="str">
        <f t="array" ref="R604">IF(S604="","",XLOOKUP(S604,selector_21,selector_21_ids,""))</f>
        <v/>
      </c>
      <c r="S604" s="25"/>
      <c r="T604" s="14"/>
      <c r="U604" s="23" t="str">
        <f t="array" ref="U604">IF(V604="","",XLOOKUP(V604,selector_04,selector_04_ids,""))</f>
        <v/>
      </c>
      <c r="V604" s="25"/>
      <c r="W604" s="14"/>
      <c r="X604" s="27"/>
      <c r="Y604" s="14"/>
    </row>
    <row r="605">
      <c r="A605" s="14"/>
      <c r="B605" s="23" t="str">
        <f>IF($A605="","",'Система'!$B$4)</f>
        <v/>
      </c>
      <c r="C605" s="14"/>
      <c r="D605" s="23" t="str">
        <f t="array" ref="D605">IF(E605="","",XLOOKUP(E605,selector_19,selector_19_ids,""))</f>
        <v/>
      </c>
      <c r="E605" s="25"/>
      <c r="F605" s="14"/>
      <c r="G605" s="23" t="str">
        <f t="array" ref="G605">IF(H605="","",XLOOKUP(H605,selector_10,selector_10_ids,""))</f>
        <v/>
      </c>
      <c r="H605" s="25"/>
      <c r="I605" s="23" t="str">
        <f t="array" ref="I605">IF(J605="","",XLOOKUP(J605,selector_02,selector_02_ids,""))</f>
        <v/>
      </c>
      <c r="J605" s="25"/>
      <c r="K605" s="14"/>
      <c r="L605" s="14"/>
      <c r="M605" s="14"/>
      <c r="N605" s="14"/>
      <c r="O605" s="14"/>
      <c r="P605" s="14"/>
      <c r="Q605" s="14"/>
      <c r="R605" s="23" t="str">
        <f t="array" ref="R605">IF(S605="","",XLOOKUP(S605,selector_21,selector_21_ids,""))</f>
        <v/>
      </c>
      <c r="S605" s="25"/>
      <c r="T605" s="14"/>
      <c r="U605" s="23" t="str">
        <f t="array" ref="U605">IF(V605="","",XLOOKUP(V605,selector_04,selector_04_ids,""))</f>
        <v/>
      </c>
      <c r="V605" s="25"/>
      <c r="W605" s="14"/>
      <c r="X605" s="27"/>
      <c r="Y605" s="14"/>
    </row>
    <row r="606">
      <c r="A606" s="14"/>
      <c r="B606" s="23" t="str">
        <f>IF($A606="","",'Система'!$B$4)</f>
        <v/>
      </c>
      <c r="C606" s="14"/>
      <c r="D606" s="23" t="str">
        <f t="array" ref="D606">IF(E606="","",XLOOKUP(E606,selector_19,selector_19_ids,""))</f>
        <v/>
      </c>
      <c r="E606" s="25"/>
      <c r="F606" s="14"/>
      <c r="G606" s="23" t="str">
        <f t="array" ref="G606">IF(H606="","",XLOOKUP(H606,selector_10,selector_10_ids,""))</f>
        <v/>
      </c>
      <c r="H606" s="25"/>
      <c r="I606" s="23" t="str">
        <f t="array" ref="I606">IF(J606="","",XLOOKUP(J606,selector_02,selector_02_ids,""))</f>
        <v/>
      </c>
      <c r="J606" s="25"/>
      <c r="K606" s="14"/>
      <c r="L606" s="14"/>
      <c r="M606" s="14"/>
      <c r="N606" s="14"/>
      <c r="O606" s="14"/>
      <c r="P606" s="14"/>
      <c r="Q606" s="14"/>
      <c r="R606" s="23" t="str">
        <f t="array" ref="R606">IF(S606="","",XLOOKUP(S606,selector_21,selector_21_ids,""))</f>
        <v/>
      </c>
      <c r="S606" s="25"/>
      <c r="T606" s="14"/>
      <c r="U606" s="23" t="str">
        <f t="array" ref="U606">IF(V606="","",XLOOKUP(V606,selector_04,selector_04_ids,""))</f>
        <v/>
      </c>
      <c r="V606" s="25"/>
      <c r="W606" s="14"/>
      <c r="X606" s="27"/>
      <c r="Y606" s="14"/>
    </row>
    <row r="607">
      <c r="A607" s="14"/>
      <c r="B607" s="23" t="str">
        <f>IF($A607="","",'Система'!$B$4)</f>
        <v/>
      </c>
      <c r="C607" s="14"/>
      <c r="D607" s="23" t="str">
        <f t="array" ref="D607">IF(E607="","",XLOOKUP(E607,selector_19,selector_19_ids,""))</f>
        <v/>
      </c>
      <c r="E607" s="25"/>
      <c r="F607" s="14"/>
      <c r="G607" s="23" t="str">
        <f t="array" ref="G607">IF(H607="","",XLOOKUP(H607,selector_10,selector_10_ids,""))</f>
        <v/>
      </c>
      <c r="H607" s="25"/>
      <c r="I607" s="23" t="str">
        <f t="array" ref="I607">IF(J607="","",XLOOKUP(J607,selector_02,selector_02_ids,""))</f>
        <v/>
      </c>
      <c r="J607" s="25"/>
      <c r="K607" s="14"/>
      <c r="L607" s="14"/>
      <c r="M607" s="14"/>
      <c r="N607" s="14"/>
      <c r="O607" s="14"/>
      <c r="P607" s="14"/>
      <c r="Q607" s="14"/>
      <c r="R607" s="23" t="str">
        <f t="array" ref="R607">IF(S607="","",XLOOKUP(S607,selector_21,selector_21_ids,""))</f>
        <v/>
      </c>
      <c r="S607" s="25"/>
      <c r="T607" s="14"/>
      <c r="U607" s="23" t="str">
        <f t="array" ref="U607">IF(V607="","",XLOOKUP(V607,selector_04,selector_04_ids,""))</f>
        <v/>
      </c>
      <c r="V607" s="25"/>
      <c r="W607" s="14"/>
      <c r="X607" s="27"/>
      <c r="Y607" s="14"/>
    </row>
    <row r="608">
      <c r="A608" s="14"/>
      <c r="B608" s="23" t="str">
        <f>IF($A608="","",'Система'!$B$4)</f>
        <v/>
      </c>
      <c r="C608" s="14"/>
      <c r="D608" s="23" t="str">
        <f t="array" ref="D608">IF(E608="","",XLOOKUP(E608,selector_19,selector_19_ids,""))</f>
        <v/>
      </c>
      <c r="E608" s="25"/>
      <c r="F608" s="14"/>
      <c r="G608" s="23" t="str">
        <f t="array" ref="G608">IF(H608="","",XLOOKUP(H608,selector_10,selector_10_ids,""))</f>
        <v/>
      </c>
      <c r="H608" s="25"/>
      <c r="I608" s="23" t="str">
        <f t="array" ref="I608">IF(J608="","",XLOOKUP(J608,selector_02,selector_02_ids,""))</f>
        <v/>
      </c>
      <c r="J608" s="25"/>
      <c r="K608" s="14"/>
      <c r="L608" s="14"/>
      <c r="M608" s="14"/>
      <c r="N608" s="14"/>
      <c r="O608" s="14"/>
      <c r="P608" s="14"/>
      <c r="Q608" s="14"/>
      <c r="R608" s="23" t="str">
        <f t="array" ref="R608">IF(S608="","",XLOOKUP(S608,selector_21,selector_21_ids,""))</f>
        <v/>
      </c>
      <c r="S608" s="25"/>
      <c r="T608" s="14"/>
      <c r="U608" s="23" t="str">
        <f t="array" ref="U608">IF(V608="","",XLOOKUP(V608,selector_04,selector_04_ids,""))</f>
        <v/>
      </c>
      <c r="V608" s="25"/>
      <c r="W608" s="14"/>
      <c r="X608" s="27"/>
      <c r="Y608" s="14"/>
    </row>
    <row r="609">
      <c r="A609" s="14"/>
      <c r="B609" s="23" t="str">
        <f>IF($A609="","",'Система'!$B$4)</f>
        <v/>
      </c>
      <c r="C609" s="14"/>
      <c r="D609" s="23" t="str">
        <f t="array" ref="D609">IF(E609="","",XLOOKUP(E609,selector_19,selector_19_ids,""))</f>
        <v/>
      </c>
      <c r="E609" s="25"/>
      <c r="F609" s="14"/>
      <c r="G609" s="23" t="str">
        <f t="array" ref="G609">IF(H609="","",XLOOKUP(H609,selector_10,selector_10_ids,""))</f>
        <v/>
      </c>
      <c r="H609" s="25"/>
      <c r="I609" s="23" t="str">
        <f t="array" ref="I609">IF(J609="","",XLOOKUP(J609,selector_02,selector_02_ids,""))</f>
        <v/>
      </c>
      <c r="J609" s="25"/>
      <c r="K609" s="14"/>
      <c r="L609" s="14"/>
      <c r="M609" s="14"/>
      <c r="N609" s="14"/>
      <c r="O609" s="14"/>
      <c r="P609" s="14"/>
      <c r="Q609" s="14"/>
      <c r="R609" s="23" t="str">
        <f t="array" ref="R609">IF(S609="","",XLOOKUP(S609,selector_21,selector_21_ids,""))</f>
        <v/>
      </c>
      <c r="S609" s="25"/>
      <c r="T609" s="14"/>
      <c r="U609" s="23" t="str">
        <f t="array" ref="U609">IF(V609="","",XLOOKUP(V609,selector_04,selector_04_ids,""))</f>
        <v/>
      </c>
      <c r="V609" s="25"/>
      <c r="W609" s="14"/>
      <c r="X609" s="27"/>
      <c r="Y609" s="14"/>
    </row>
    <row r="610">
      <c r="A610" s="14"/>
      <c r="B610" s="23" t="str">
        <f>IF($A610="","",'Система'!$B$4)</f>
        <v/>
      </c>
      <c r="C610" s="14"/>
      <c r="D610" s="23" t="str">
        <f t="array" ref="D610">IF(E610="","",XLOOKUP(E610,selector_19,selector_19_ids,""))</f>
        <v/>
      </c>
      <c r="E610" s="25"/>
      <c r="F610" s="14"/>
      <c r="G610" s="23" t="str">
        <f t="array" ref="G610">IF(H610="","",XLOOKUP(H610,selector_10,selector_10_ids,""))</f>
        <v/>
      </c>
      <c r="H610" s="25"/>
      <c r="I610" s="23" t="str">
        <f t="array" ref="I610">IF(J610="","",XLOOKUP(J610,selector_02,selector_02_ids,""))</f>
        <v/>
      </c>
      <c r="J610" s="25"/>
      <c r="K610" s="14"/>
      <c r="L610" s="14"/>
      <c r="M610" s="14"/>
      <c r="N610" s="14"/>
      <c r="O610" s="14"/>
      <c r="P610" s="14"/>
      <c r="Q610" s="14"/>
      <c r="R610" s="23" t="str">
        <f t="array" ref="R610">IF(S610="","",XLOOKUP(S610,selector_21,selector_21_ids,""))</f>
        <v/>
      </c>
      <c r="S610" s="25"/>
      <c r="T610" s="14"/>
      <c r="U610" s="23" t="str">
        <f t="array" ref="U610">IF(V610="","",XLOOKUP(V610,selector_04,selector_04_ids,""))</f>
        <v/>
      </c>
      <c r="V610" s="25"/>
      <c r="W610" s="14"/>
      <c r="X610" s="27"/>
      <c r="Y610" s="14"/>
    </row>
    <row r="611">
      <c r="A611" s="14"/>
      <c r="B611" s="23" t="str">
        <f>IF($A611="","",'Система'!$B$4)</f>
        <v/>
      </c>
      <c r="C611" s="14"/>
      <c r="D611" s="23" t="str">
        <f t="array" ref="D611">IF(E611="","",XLOOKUP(E611,selector_19,selector_19_ids,""))</f>
        <v/>
      </c>
      <c r="E611" s="25"/>
      <c r="F611" s="14"/>
      <c r="G611" s="23" t="str">
        <f t="array" ref="G611">IF(H611="","",XLOOKUP(H611,selector_10,selector_10_ids,""))</f>
        <v/>
      </c>
      <c r="H611" s="25"/>
      <c r="I611" s="23" t="str">
        <f t="array" ref="I611">IF(J611="","",XLOOKUP(J611,selector_02,selector_02_ids,""))</f>
        <v/>
      </c>
      <c r="J611" s="25"/>
      <c r="K611" s="14"/>
      <c r="L611" s="14"/>
      <c r="M611" s="14"/>
      <c r="N611" s="14"/>
      <c r="O611" s="14"/>
      <c r="P611" s="14"/>
      <c r="Q611" s="14"/>
      <c r="R611" s="23" t="str">
        <f t="array" ref="R611">IF(S611="","",XLOOKUP(S611,selector_21,selector_21_ids,""))</f>
        <v/>
      </c>
      <c r="S611" s="25"/>
      <c r="T611" s="14"/>
      <c r="U611" s="23" t="str">
        <f t="array" ref="U611">IF(V611="","",XLOOKUP(V611,selector_04,selector_04_ids,""))</f>
        <v/>
      </c>
      <c r="V611" s="25"/>
      <c r="W611" s="14"/>
      <c r="X611" s="27"/>
      <c r="Y611" s="14"/>
    </row>
    <row r="612">
      <c r="A612" s="14"/>
      <c r="B612" s="23" t="str">
        <f>IF($A612="","",'Система'!$B$4)</f>
        <v/>
      </c>
      <c r="C612" s="14"/>
      <c r="D612" s="23" t="str">
        <f t="array" ref="D612">IF(E612="","",XLOOKUP(E612,selector_19,selector_19_ids,""))</f>
        <v/>
      </c>
      <c r="E612" s="25"/>
      <c r="F612" s="14"/>
      <c r="G612" s="23" t="str">
        <f t="array" ref="G612">IF(H612="","",XLOOKUP(H612,selector_10,selector_10_ids,""))</f>
        <v/>
      </c>
      <c r="H612" s="25"/>
      <c r="I612" s="23" t="str">
        <f t="array" ref="I612">IF(J612="","",XLOOKUP(J612,selector_02,selector_02_ids,""))</f>
        <v/>
      </c>
      <c r="J612" s="25"/>
      <c r="K612" s="14"/>
      <c r="L612" s="14"/>
      <c r="M612" s="14"/>
      <c r="N612" s="14"/>
      <c r="O612" s="14"/>
      <c r="P612" s="14"/>
      <c r="Q612" s="14"/>
      <c r="R612" s="23" t="str">
        <f t="array" ref="R612">IF(S612="","",XLOOKUP(S612,selector_21,selector_21_ids,""))</f>
        <v/>
      </c>
      <c r="S612" s="25"/>
      <c r="T612" s="14"/>
      <c r="U612" s="23" t="str">
        <f t="array" ref="U612">IF(V612="","",XLOOKUP(V612,selector_04,selector_04_ids,""))</f>
        <v/>
      </c>
      <c r="V612" s="25"/>
      <c r="W612" s="14"/>
      <c r="X612" s="27"/>
      <c r="Y612" s="14"/>
    </row>
    <row r="613">
      <c r="A613" s="14"/>
      <c r="B613" s="23" t="str">
        <f>IF($A613="","",'Система'!$B$4)</f>
        <v/>
      </c>
      <c r="C613" s="14"/>
      <c r="D613" s="23" t="str">
        <f t="array" ref="D613">IF(E613="","",XLOOKUP(E613,selector_19,selector_19_ids,""))</f>
        <v/>
      </c>
      <c r="E613" s="25"/>
      <c r="F613" s="14"/>
      <c r="G613" s="23" t="str">
        <f t="array" ref="G613">IF(H613="","",XLOOKUP(H613,selector_10,selector_10_ids,""))</f>
        <v/>
      </c>
      <c r="H613" s="25"/>
      <c r="I613" s="23" t="str">
        <f t="array" ref="I613">IF(J613="","",XLOOKUP(J613,selector_02,selector_02_ids,""))</f>
        <v/>
      </c>
      <c r="J613" s="25"/>
      <c r="K613" s="14"/>
      <c r="L613" s="14"/>
      <c r="M613" s="14"/>
      <c r="N613" s="14"/>
      <c r="O613" s="14"/>
      <c r="P613" s="14"/>
      <c r="Q613" s="14"/>
      <c r="R613" s="23" t="str">
        <f t="array" ref="R613">IF(S613="","",XLOOKUP(S613,selector_21,selector_21_ids,""))</f>
        <v/>
      </c>
      <c r="S613" s="25"/>
      <c r="T613" s="14"/>
      <c r="U613" s="23" t="str">
        <f t="array" ref="U613">IF(V613="","",XLOOKUP(V613,selector_04,selector_04_ids,""))</f>
        <v/>
      </c>
      <c r="V613" s="25"/>
      <c r="W613" s="14"/>
      <c r="X613" s="27"/>
      <c r="Y613" s="14"/>
    </row>
    <row r="614">
      <c r="A614" s="14"/>
      <c r="B614" s="23" t="str">
        <f>IF($A614="","",'Система'!$B$4)</f>
        <v/>
      </c>
      <c r="C614" s="14"/>
      <c r="D614" s="23" t="str">
        <f t="array" ref="D614">IF(E614="","",XLOOKUP(E614,selector_19,selector_19_ids,""))</f>
        <v/>
      </c>
      <c r="E614" s="25"/>
      <c r="F614" s="14"/>
      <c r="G614" s="23" t="str">
        <f t="array" ref="G614">IF(H614="","",XLOOKUP(H614,selector_10,selector_10_ids,""))</f>
        <v/>
      </c>
      <c r="H614" s="25"/>
      <c r="I614" s="23" t="str">
        <f t="array" ref="I614">IF(J614="","",XLOOKUP(J614,selector_02,selector_02_ids,""))</f>
        <v/>
      </c>
      <c r="J614" s="25"/>
      <c r="K614" s="14"/>
      <c r="L614" s="14"/>
      <c r="M614" s="14"/>
      <c r="N614" s="14"/>
      <c r="O614" s="14"/>
      <c r="P614" s="14"/>
      <c r="Q614" s="14"/>
      <c r="R614" s="23" t="str">
        <f t="array" ref="R614">IF(S614="","",XLOOKUP(S614,selector_21,selector_21_ids,""))</f>
        <v/>
      </c>
      <c r="S614" s="25"/>
      <c r="T614" s="14"/>
      <c r="U614" s="23" t="str">
        <f t="array" ref="U614">IF(V614="","",XLOOKUP(V614,selector_04,selector_04_ids,""))</f>
        <v/>
      </c>
      <c r="V614" s="25"/>
      <c r="W614" s="14"/>
      <c r="X614" s="27"/>
      <c r="Y614" s="14"/>
    </row>
    <row r="615">
      <c r="A615" s="14"/>
      <c r="B615" s="23" t="str">
        <f>IF($A615="","",'Система'!$B$4)</f>
        <v/>
      </c>
      <c r="C615" s="14"/>
      <c r="D615" s="23" t="str">
        <f t="array" ref="D615">IF(E615="","",XLOOKUP(E615,selector_19,selector_19_ids,""))</f>
        <v/>
      </c>
      <c r="E615" s="25"/>
      <c r="F615" s="14"/>
      <c r="G615" s="23" t="str">
        <f t="array" ref="G615">IF(H615="","",XLOOKUP(H615,selector_10,selector_10_ids,""))</f>
        <v/>
      </c>
      <c r="H615" s="25"/>
      <c r="I615" s="23" t="str">
        <f t="array" ref="I615">IF(J615="","",XLOOKUP(J615,selector_02,selector_02_ids,""))</f>
        <v/>
      </c>
      <c r="J615" s="25"/>
      <c r="K615" s="14"/>
      <c r="L615" s="14"/>
      <c r="M615" s="14"/>
      <c r="N615" s="14"/>
      <c r="O615" s="14"/>
      <c r="P615" s="14"/>
      <c r="Q615" s="14"/>
      <c r="R615" s="23" t="str">
        <f t="array" ref="R615">IF(S615="","",XLOOKUP(S615,selector_21,selector_21_ids,""))</f>
        <v/>
      </c>
      <c r="S615" s="25"/>
      <c r="T615" s="14"/>
      <c r="U615" s="23" t="str">
        <f t="array" ref="U615">IF(V615="","",XLOOKUP(V615,selector_04,selector_04_ids,""))</f>
        <v/>
      </c>
      <c r="V615" s="25"/>
      <c r="W615" s="14"/>
      <c r="X615" s="27"/>
      <c r="Y615" s="14"/>
    </row>
    <row r="616">
      <c r="A616" s="14"/>
      <c r="B616" s="23" t="str">
        <f>IF($A616="","",'Система'!$B$4)</f>
        <v/>
      </c>
      <c r="C616" s="14"/>
      <c r="D616" s="23" t="str">
        <f t="array" ref="D616">IF(E616="","",XLOOKUP(E616,selector_19,selector_19_ids,""))</f>
        <v/>
      </c>
      <c r="E616" s="25"/>
      <c r="F616" s="14"/>
      <c r="G616" s="23" t="str">
        <f t="array" ref="G616">IF(H616="","",XLOOKUP(H616,selector_10,selector_10_ids,""))</f>
        <v/>
      </c>
      <c r="H616" s="25"/>
      <c r="I616" s="23" t="str">
        <f t="array" ref="I616">IF(J616="","",XLOOKUP(J616,selector_02,selector_02_ids,""))</f>
        <v/>
      </c>
      <c r="J616" s="25"/>
      <c r="K616" s="14"/>
      <c r="L616" s="14"/>
      <c r="M616" s="14"/>
      <c r="N616" s="14"/>
      <c r="O616" s="14"/>
      <c r="P616" s="14"/>
      <c r="Q616" s="14"/>
      <c r="R616" s="23" t="str">
        <f t="array" ref="R616">IF(S616="","",XLOOKUP(S616,selector_21,selector_21_ids,""))</f>
        <v/>
      </c>
      <c r="S616" s="25"/>
      <c r="T616" s="14"/>
      <c r="U616" s="23" t="str">
        <f t="array" ref="U616">IF(V616="","",XLOOKUP(V616,selector_04,selector_04_ids,""))</f>
        <v/>
      </c>
      <c r="V616" s="25"/>
      <c r="W616" s="14"/>
      <c r="X616" s="27"/>
      <c r="Y616" s="14"/>
    </row>
    <row r="617">
      <c r="A617" s="14"/>
      <c r="B617" s="23" t="str">
        <f>IF($A617="","",'Система'!$B$4)</f>
        <v/>
      </c>
      <c r="C617" s="14"/>
      <c r="D617" s="23" t="str">
        <f t="array" ref="D617">IF(E617="","",XLOOKUP(E617,selector_19,selector_19_ids,""))</f>
        <v/>
      </c>
      <c r="E617" s="25"/>
      <c r="F617" s="14"/>
      <c r="G617" s="23" t="str">
        <f t="array" ref="G617">IF(H617="","",XLOOKUP(H617,selector_10,selector_10_ids,""))</f>
        <v/>
      </c>
      <c r="H617" s="25"/>
      <c r="I617" s="23" t="str">
        <f t="array" ref="I617">IF(J617="","",XLOOKUP(J617,selector_02,selector_02_ids,""))</f>
        <v/>
      </c>
      <c r="J617" s="25"/>
      <c r="K617" s="14"/>
      <c r="L617" s="14"/>
      <c r="M617" s="14"/>
      <c r="N617" s="14"/>
      <c r="O617" s="14"/>
      <c r="P617" s="14"/>
      <c r="Q617" s="14"/>
      <c r="R617" s="23" t="str">
        <f t="array" ref="R617">IF(S617="","",XLOOKUP(S617,selector_21,selector_21_ids,""))</f>
        <v/>
      </c>
      <c r="S617" s="25"/>
      <c r="T617" s="14"/>
      <c r="U617" s="23" t="str">
        <f t="array" ref="U617">IF(V617="","",XLOOKUP(V617,selector_04,selector_04_ids,""))</f>
        <v/>
      </c>
      <c r="V617" s="25"/>
      <c r="W617" s="14"/>
      <c r="X617" s="27"/>
      <c r="Y617" s="14"/>
    </row>
    <row r="618">
      <c r="A618" s="14"/>
      <c r="B618" s="23" t="str">
        <f>IF($A618="","",'Система'!$B$4)</f>
        <v/>
      </c>
      <c r="C618" s="14"/>
      <c r="D618" s="23" t="str">
        <f t="array" ref="D618">IF(E618="","",XLOOKUP(E618,selector_19,selector_19_ids,""))</f>
        <v/>
      </c>
      <c r="E618" s="25"/>
      <c r="F618" s="14"/>
      <c r="G618" s="23" t="str">
        <f t="array" ref="G618">IF(H618="","",XLOOKUP(H618,selector_10,selector_10_ids,""))</f>
        <v/>
      </c>
      <c r="H618" s="25"/>
      <c r="I618" s="23" t="str">
        <f t="array" ref="I618">IF(J618="","",XLOOKUP(J618,selector_02,selector_02_ids,""))</f>
        <v/>
      </c>
      <c r="J618" s="25"/>
      <c r="K618" s="14"/>
      <c r="L618" s="14"/>
      <c r="M618" s="14"/>
      <c r="N618" s="14"/>
      <c r="O618" s="14"/>
      <c r="P618" s="14"/>
      <c r="Q618" s="14"/>
      <c r="R618" s="23" t="str">
        <f t="array" ref="R618">IF(S618="","",XLOOKUP(S618,selector_21,selector_21_ids,""))</f>
        <v/>
      </c>
      <c r="S618" s="25"/>
      <c r="T618" s="14"/>
      <c r="U618" s="23" t="str">
        <f t="array" ref="U618">IF(V618="","",XLOOKUP(V618,selector_04,selector_04_ids,""))</f>
        <v/>
      </c>
      <c r="V618" s="25"/>
      <c r="W618" s="14"/>
      <c r="X618" s="27"/>
      <c r="Y618" s="14"/>
    </row>
    <row r="619">
      <c r="A619" s="14"/>
      <c r="B619" s="23" t="str">
        <f>IF($A619="","",'Система'!$B$4)</f>
        <v/>
      </c>
      <c r="C619" s="14"/>
      <c r="D619" s="23" t="str">
        <f t="array" ref="D619">IF(E619="","",XLOOKUP(E619,selector_19,selector_19_ids,""))</f>
        <v/>
      </c>
      <c r="E619" s="25"/>
      <c r="F619" s="14"/>
      <c r="G619" s="23" t="str">
        <f t="array" ref="G619">IF(H619="","",XLOOKUP(H619,selector_10,selector_10_ids,""))</f>
        <v/>
      </c>
      <c r="H619" s="25"/>
      <c r="I619" s="23" t="str">
        <f t="array" ref="I619">IF(J619="","",XLOOKUP(J619,selector_02,selector_02_ids,""))</f>
        <v/>
      </c>
      <c r="J619" s="25"/>
      <c r="K619" s="14"/>
      <c r="L619" s="14"/>
      <c r="M619" s="14"/>
      <c r="N619" s="14"/>
      <c r="O619" s="14"/>
      <c r="P619" s="14"/>
      <c r="Q619" s="14"/>
      <c r="R619" s="23" t="str">
        <f t="array" ref="R619">IF(S619="","",XLOOKUP(S619,selector_21,selector_21_ids,""))</f>
        <v/>
      </c>
      <c r="S619" s="25"/>
      <c r="T619" s="14"/>
      <c r="U619" s="23" t="str">
        <f t="array" ref="U619">IF(V619="","",XLOOKUP(V619,selector_04,selector_04_ids,""))</f>
        <v/>
      </c>
      <c r="V619" s="25"/>
      <c r="W619" s="14"/>
      <c r="X619" s="27"/>
      <c r="Y619" s="14"/>
    </row>
    <row r="620">
      <c r="A620" s="14"/>
      <c r="B620" s="23" t="str">
        <f>IF($A620="","",'Система'!$B$4)</f>
        <v/>
      </c>
      <c r="C620" s="14"/>
      <c r="D620" s="23" t="str">
        <f t="array" ref="D620">IF(E620="","",XLOOKUP(E620,selector_19,selector_19_ids,""))</f>
        <v/>
      </c>
      <c r="E620" s="25"/>
      <c r="F620" s="14"/>
      <c r="G620" s="23" t="str">
        <f t="array" ref="G620">IF(H620="","",XLOOKUP(H620,selector_10,selector_10_ids,""))</f>
        <v/>
      </c>
      <c r="H620" s="25"/>
      <c r="I620" s="23" t="str">
        <f t="array" ref="I620">IF(J620="","",XLOOKUP(J620,selector_02,selector_02_ids,""))</f>
        <v/>
      </c>
      <c r="J620" s="25"/>
      <c r="K620" s="14"/>
      <c r="L620" s="14"/>
      <c r="M620" s="14"/>
      <c r="N620" s="14"/>
      <c r="O620" s="14"/>
      <c r="P620" s="14"/>
      <c r="Q620" s="14"/>
      <c r="R620" s="23" t="str">
        <f t="array" ref="R620">IF(S620="","",XLOOKUP(S620,selector_21,selector_21_ids,""))</f>
        <v/>
      </c>
      <c r="S620" s="25"/>
      <c r="T620" s="14"/>
      <c r="U620" s="23" t="str">
        <f t="array" ref="U620">IF(V620="","",XLOOKUP(V620,selector_04,selector_04_ids,""))</f>
        <v/>
      </c>
      <c r="V620" s="25"/>
      <c r="W620" s="14"/>
      <c r="X620" s="27"/>
      <c r="Y620" s="14"/>
    </row>
    <row r="621">
      <c r="A621" s="14"/>
      <c r="B621" s="23" t="str">
        <f>IF($A621="","",'Система'!$B$4)</f>
        <v/>
      </c>
      <c r="C621" s="14"/>
      <c r="D621" s="23" t="str">
        <f t="array" ref="D621">IF(E621="","",XLOOKUP(E621,selector_19,selector_19_ids,""))</f>
        <v/>
      </c>
      <c r="E621" s="25"/>
      <c r="F621" s="14"/>
      <c r="G621" s="23" t="str">
        <f t="array" ref="G621">IF(H621="","",XLOOKUP(H621,selector_10,selector_10_ids,""))</f>
        <v/>
      </c>
      <c r="H621" s="25"/>
      <c r="I621" s="23" t="str">
        <f t="array" ref="I621">IF(J621="","",XLOOKUP(J621,selector_02,selector_02_ids,""))</f>
        <v/>
      </c>
      <c r="J621" s="25"/>
      <c r="K621" s="14"/>
      <c r="L621" s="14"/>
      <c r="M621" s="14"/>
      <c r="N621" s="14"/>
      <c r="O621" s="14"/>
      <c r="P621" s="14"/>
      <c r="Q621" s="14"/>
      <c r="R621" s="23" t="str">
        <f t="array" ref="R621">IF(S621="","",XLOOKUP(S621,selector_21,selector_21_ids,""))</f>
        <v/>
      </c>
      <c r="S621" s="25"/>
      <c r="T621" s="14"/>
      <c r="U621" s="23" t="str">
        <f t="array" ref="U621">IF(V621="","",XLOOKUP(V621,selector_04,selector_04_ids,""))</f>
        <v/>
      </c>
      <c r="V621" s="25"/>
      <c r="W621" s="14"/>
      <c r="X621" s="27"/>
      <c r="Y621" s="14"/>
    </row>
    <row r="622">
      <c r="A622" s="14"/>
      <c r="B622" s="23" t="str">
        <f>IF($A622="","",'Система'!$B$4)</f>
        <v/>
      </c>
      <c r="C622" s="14"/>
      <c r="D622" s="23" t="str">
        <f t="array" ref="D622">IF(E622="","",XLOOKUP(E622,selector_19,selector_19_ids,""))</f>
        <v/>
      </c>
      <c r="E622" s="25"/>
      <c r="F622" s="14"/>
      <c r="G622" s="23" t="str">
        <f t="array" ref="G622">IF(H622="","",XLOOKUP(H622,selector_10,selector_10_ids,""))</f>
        <v/>
      </c>
      <c r="H622" s="25"/>
      <c r="I622" s="23" t="str">
        <f t="array" ref="I622">IF(J622="","",XLOOKUP(J622,selector_02,selector_02_ids,""))</f>
        <v/>
      </c>
      <c r="J622" s="25"/>
      <c r="K622" s="14"/>
      <c r="L622" s="14"/>
      <c r="M622" s="14"/>
      <c r="N622" s="14"/>
      <c r="O622" s="14"/>
      <c r="P622" s="14"/>
      <c r="Q622" s="14"/>
      <c r="R622" s="23" t="str">
        <f t="array" ref="R622">IF(S622="","",XLOOKUP(S622,selector_21,selector_21_ids,""))</f>
        <v/>
      </c>
      <c r="S622" s="25"/>
      <c r="T622" s="14"/>
      <c r="U622" s="23" t="str">
        <f t="array" ref="U622">IF(V622="","",XLOOKUP(V622,selector_04,selector_04_ids,""))</f>
        <v/>
      </c>
      <c r="V622" s="25"/>
      <c r="W622" s="14"/>
      <c r="X622" s="27"/>
      <c r="Y622" s="14"/>
    </row>
    <row r="623">
      <c r="A623" s="14"/>
      <c r="B623" s="23" t="str">
        <f>IF($A623="","",'Система'!$B$4)</f>
        <v/>
      </c>
      <c r="C623" s="14"/>
      <c r="D623" s="23" t="str">
        <f t="array" ref="D623">IF(E623="","",XLOOKUP(E623,selector_19,selector_19_ids,""))</f>
        <v/>
      </c>
      <c r="E623" s="25"/>
      <c r="F623" s="14"/>
      <c r="G623" s="23" t="str">
        <f t="array" ref="G623">IF(H623="","",XLOOKUP(H623,selector_10,selector_10_ids,""))</f>
        <v/>
      </c>
      <c r="H623" s="25"/>
      <c r="I623" s="23" t="str">
        <f t="array" ref="I623">IF(J623="","",XLOOKUP(J623,selector_02,selector_02_ids,""))</f>
        <v/>
      </c>
      <c r="J623" s="25"/>
      <c r="K623" s="14"/>
      <c r="L623" s="14"/>
      <c r="M623" s="14"/>
      <c r="N623" s="14"/>
      <c r="O623" s="14"/>
      <c r="P623" s="14"/>
      <c r="Q623" s="14"/>
      <c r="R623" s="23" t="str">
        <f t="array" ref="R623">IF(S623="","",XLOOKUP(S623,selector_21,selector_21_ids,""))</f>
        <v/>
      </c>
      <c r="S623" s="25"/>
      <c r="T623" s="14"/>
      <c r="U623" s="23" t="str">
        <f t="array" ref="U623">IF(V623="","",XLOOKUP(V623,selector_04,selector_04_ids,""))</f>
        <v/>
      </c>
      <c r="V623" s="25"/>
      <c r="W623" s="14"/>
      <c r="X623" s="27"/>
      <c r="Y623" s="14"/>
    </row>
    <row r="624">
      <c r="A624" s="14"/>
      <c r="B624" s="23" t="str">
        <f>IF($A624="","",'Система'!$B$4)</f>
        <v/>
      </c>
      <c r="C624" s="14"/>
      <c r="D624" s="23" t="str">
        <f t="array" ref="D624">IF(E624="","",XLOOKUP(E624,selector_19,selector_19_ids,""))</f>
        <v/>
      </c>
      <c r="E624" s="25"/>
      <c r="F624" s="14"/>
      <c r="G624" s="23" t="str">
        <f t="array" ref="G624">IF(H624="","",XLOOKUP(H624,selector_10,selector_10_ids,""))</f>
        <v/>
      </c>
      <c r="H624" s="25"/>
      <c r="I624" s="23" t="str">
        <f t="array" ref="I624">IF(J624="","",XLOOKUP(J624,selector_02,selector_02_ids,""))</f>
        <v/>
      </c>
      <c r="J624" s="25"/>
      <c r="K624" s="14"/>
      <c r="L624" s="14"/>
      <c r="M624" s="14"/>
      <c r="N624" s="14"/>
      <c r="O624" s="14"/>
      <c r="P624" s="14"/>
      <c r="Q624" s="14"/>
      <c r="R624" s="23" t="str">
        <f t="array" ref="R624">IF(S624="","",XLOOKUP(S624,selector_21,selector_21_ids,""))</f>
        <v/>
      </c>
      <c r="S624" s="25"/>
      <c r="T624" s="14"/>
      <c r="U624" s="23" t="str">
        <f t="array" ref="U624">IF(V624="","",XLOOKUP(V624,selector_04,selector_04_ids,""))</f>
        <v/>
      </c>
      <c r="V624" s="25"/>
      <c r="W624" s="14"/>
      <c r="X624" s="27"/>
      <c r="Y624" s="14"/>
    </row>
    <row r="625">
      <c r="A625" s="14"/>
      <c r="B625" s="23" t="str">
        <f>IF($A625="","",'Система'!$B$4)</f>
        <v/>
      </c>
      <c r="C625" s="14"/>
      <c r="D625" s="23" t="str">
        <f t="array" ref="D625">IF(E625="","",XLOOKUP(E625,selector_19,selector_19_ids,""))</f>
        <v/>
      </c>
      <c r="E625" s="25"/>
      <c r="F625" s="14"/>
      <c r="G625" s="23" t="str">
        <f t="array" ref="G625">IF(H625="","",XLOOKUP(H625,selector_10,selector_10_ids,""))</f>
        <v/>
      </c>
      <c r="H625" s="25"/>
      <c r="I625" s="23" t="str">
        <f t="array" ref="I625">IF(J625="","",XLOOKUP(J625,selector_02,selector_02_ids,""))</f>
        <v/>
      </c>
      <c r="J625" s="25"/>
      <c r="K625" s="14"/>
      <c r="L625" s="14"/>
      <c r="M625" s="14"/>
      <c r="N625" s="14"/>
      <c r="O625" s="14"/>
      <c r="P625" s="14"/>
      <c r="Q625" s="14"/>
      <c r="R625" s="23" t="str">
        <f t="array" ref="R625">IF(S625="","",XLOOKUP(S625,selector_21,selector_21_ids,""))</f>
        <v/>
      </c>
      <c r="S625" s="25"/>
      <c r="T625" s="14"/>
      <c r="U625" s="23" t="str">
        <f t="array" ref="U625">IF(V625="","",XLOOKUP(V625,selector_04,selector_04_ids,""))</f>
        <v/>
      </c>
      <c r="V625" s="25"/>
      <c r="W625" s="14"/>
      <c r="X625" s="27"/>
      <c r="Y625" s="14"/>
    </row>
    <row r="626">
      <c r="A626" s="14"/>
      <c r="B626" s="23" t="str">
        <f>IF($A626="","",'Система'!$B$4)</f>
        <v/>
      </c>
      <c r="C626" s="14"/>
      <c r="D626" s="23" t="str">
        <f t="array" ref="D626">IF(E626="","",XLOOKUP(E626,selector_19,selector_19_ids,""))</f>
        <v/>
      </c>
      <c r="E626" s="25"/>
      <c r="F626" s="14"/>
      <c r="G626" s="23" t="str">
        <f t="array" ref="G626">IF(H626="","",XLOOKUP(H626,selector_10,selector_10_ids,""))</f>
        <v/>
      </c>
      <c r="H626" s="25"/>
      <c r="I626" s="23" t="str">
        <f t="array" ref="I626">IF(J626="","",XLOOKUP(J626,selector_02,selector_02_ids,""))</f>
        <v/>
      </c>
      <c r="J626" s="25"/>
      <c r="K626" s="14"/>
      <c r="L626" s="14"/>
      <c r="M626" s="14"/>
      <c r="N626" s="14"/>
      <c r="O626" s="14"/>
      <c r="P626" s="14"/>
      <c r="Q626" s="14"/>
      <c r="R626" s="23" t="str">
        <f t="array" ref="R626">IF(S626="","",XLOOKUP(S626,selector_21,selector_21_ids,""))</f>
        <v/>
      </c>
      <c r="S626" s="25"/>
      <c r="T626" s="14"/>
      <c r="U626" s="23" t="str">
        <f t="array" ref="U626">IF(V626="","",XLOOKUP(V626,selector_04,selector_04_ids,""))</f>
        <v/>
      </c>
      <c r="V626" s="25"/>
      <c r="W626" s="14"/>
      <c r="X626" s="27"/>
      <c r="Y626" s="14"/>
    </row>
    <row r="627">
      <c r="A627" s="14"/>
      <c r="B627" s="23" t="str">
        <f>IF($A627="","",'Система'!$B$4)</f>
        <v/>
      </c>
      <c r="C627" s="14"/>
      <c r="D627" s="23" t="str">
        <f t="array" ref="D627">IF(E627="","",XLOOKUP(E627,selector_19,selector_19_ids,""))</f>
        <v/>
      </c>
      <c r="E627" s="25"/>
      <c r="F627" s="14"/>
      <c r="G627" s="23" t="str">
        <f t="array" ref="G627">IF(H627="","",XLOOKUP(H627,selector_10,selector_10_ids,""))</f>
        <v/>
      </c>
      <c r="H627" s="25"/>
      <c r="I627" s="23" t="str">
        <f t="array" ref="I627">IF(J627="","",XLOOKUP(J627,selector_02,selector_02_ids,""))</f>
        <v/>
      </c>
      <c r="J627" s="25"/>
      <c r="K627" s="14"/>
      <c r="L627" s="14"/>
      <c r="M627" s="14"/>
      <c r="N627" s="14"/>
      <c r="O627" s="14"/>
      <c r="P627" s="14"/>
      <c r="Q627" s="14"/>
      <c r="R627" s="23" t="str">
        <f t="array" ref="R627">IF(S627="","",XLOOKUP(S627,selector_21,selector_21_ids,""))</f>
        <v/>
      </c>
      <c r="S627" s="25"/>
      <c r="T627" s="14"/>
      <c r="U627" s="23" t="str">
        <f t="array" ref="U627">IF(V627="","",XLOOKUP(V627,selector_04,selector_04_ids,""))</f>
        <v/>
      </c>
      <c r="V627" s="25"/>
      <c r="W627" s="14"/>
      <c r="X627" s="27"/>
      <c r="Y627" s="14"/>
    </row>
    <row r="628">
      <c r="A628" s="14"/>
      <c r="B628" s="23" t="str">
        <f>IF($A628="","",'Система'!$B$4)</f>
        <v/>
      </c>
      <c r="C628" s="14"/>
      <c r="D628" s="23" t="str">
        <f t="array" ref="D628">IF(E628="","",XLOOKUP(E628,selector_19,selector_19_ids,""))</f>
        <v/>
      </c>
      <c r="E628" s="25"/>
      <c r="F628" s="14"/>
      <c r="G628" s="23" t="str">
        <f t="array" ref="G628">IF(H628="","",XLOOKUP(H628,selector_10,selector_10_ids,""))</f>
        <v/>
      </c>
      <c r="H628" s="25"/>
      <c r="I628" s="23" t="str">
        <f t="array" ref="I628">IF(J628="","",XLOOKUP(J628,selector_02,selector_02_ids,""))</f>
        <v/>
      </c>
      <c r="J628" s="25"/>
      <c r="K628" s="14"/>
      <c r="L628" s="14"/>
      <c r="M628" s="14"/>
      <c r="N628" s="14"/>
      <c r="O628" s="14"/>
      <c r="P628" s="14"/>
      <c r="Q628" s="14"/>
      <c r="R628" s="23" t="str">
        <f t="array" ref="R628">IF(S628="","",XLOOKUP(S628,selector_21,selector_21_ids,""))</f>
        <v/>
      </c>
      <c r="S628" s="25"/>
      <c r="T628" s="14"/>
      <c r="U628" s="23" t="str">
        <f t="array" ref="U628">IF(V628="","",XLOOKUP(V628,selector_04,selector_04_ids,""))</f>
        <v/>
      </c>
      <c r="V628" s="25"/>
      <c r="W628" s="14"/>
      <c r="X628" s="27"/>
      <c r="Y628" s="14"/>
    </row>
    <row r="629">
      <c r="A629" s="14"/>
      <c r="B629" s="23" t="str">
        <f>IF($A629="","",'Система'!$B$4)</f>
        <v/>
      </c>
      <c r="C629" s="14"/>
      <c r="D629" s="23" t="str">
        <f t="array" ref="D629">IF(E629="","",XLOOKUP(E629,selector_19,selector_19_ids,""))</f>
        <v/>
      </c>
      <c r="E629" s="25"/>
      <c r="F629" s="14"/>
      <c r="G629" s="23" t="str">
        <f t="array" ref="G629">IF(H629="","",XLOOKUP(H629,selector_10,selector_10_ids,""))</f>
        <v/>
      </c>
      <c r="H629" s="25"/>
      <c r="I629" s="23" t="str">
        <f t="array" ref="I629">IF(J629="","",XLOOKUP(J629,selector_02,selector_02_ids,""))</f>
        <v/>
      </c>
      <c r="J629" s="25"/>
      <c r="K629" s="14"/>
      <c r="L629" s="14"/>
      <c r="M629" s="14"/>
      <c r="N629" s="14"/>
      <c r="O629" s="14"/>
      <c r="P629" s="14"/>
      <c r="Q629" s="14"/>
      <c r="R629" s="23" t="str">
        <f t="array" ref="R629">IF(S629="","",XLOOKUP(S629,selector_21,selector_21_ids,""))</f>
        <v/>
      </c>
      <c r="S629" s="25"/>
      <c r="T629" s="14"/>
      <c r="U629" s="23" t="str">
        <f t="array" ref="U629">IF(V629="","",XLOOKUP(V629,selector_04,selector_04_ids,""))</f>
        <v/>
      </c>
      <c r="V629" s="25"/>
      <c r="W629" s="14"/>
      <c r="X629" s="27"/>
      <c r="Y629" s="14"/>
    </row>
    <row r="630">
      <c r="A630" s="14"/>
      <c r="B630" s="23" t="str">
        <f>IF($A630="","",'Система'!$B$4)</f>
        <v/>
      </c>
      <c r="C630" s="14"/>
      <c r="D630" s="23" t="str">
        <f t="array" ref="D630">IF(E630="","",XLOOKUP(E630,selector_19,selector_19_ids,""))</f>
        <v/>
      </c>
      <c r="E630" s="25"/>
      <c r="F630" s="14"/>
      <c r="G630" s="23" t="str">
        <f t="array" ref="G630">IF(H630="","",XLOOKUP(H630,selector_10,selector_10_ids,""))</f>
        <v/>
      </c>
      <c r="H630" s="25"/>
      <c r="I630" s="23" t="str">
        <f t="array" ref="I630">IF(J630="","",XLOOKUP(J630,selector_02,selector_02_ids,""))</f>
        <v/>
      </c>
      <c r="J630" s="25"/>
      <c r="K630" s="14"/>
      <c r="L630" s="14"/>
      <c r="M630" s="14"/>
      <c r="N630" s="14"/>
      <c r="O630" s="14"/>
      <c r="P630" s="14"/>
      <c r="Q630" s="14"/>
      <c r="R630" s="23" t="str">
        <f t="array" ref="R630">IF(S630="","",XLOOKUP(S630,selector_21,selector_21_ids,""))</f>
        <v/>
      </c>
      <c r="S630" s="25"/>
      <c r="T630" s="14"/>
      <c r="U630" s="23" t="str">
        <f t="array" ref="U630">IF(V630="","",XLOOKUP(V630,selector_04,selector_04_ids,""))</f>
        <v/>
      </c>
      <c r="V630" s="25"/>
      <c r="W630" s="14"/>
      <c r="X630" s="27"/>
      <c r="Y630" s="14"/>
    </row>
    <row r="631">
      <c r="A631" s="14"/>
      <c r="B631" s="23" t="str">
        <f>IF($A631="","",'Система'!$B$4)</f>
        <v/>
      </c>
      <c r="C631" s="14"/>
      <c r="D631" s="23" t="str">
        <f t="array" ref="D631">IF(E631="","",XLOOKUP(E631,selector_19,selector_19_ids,""))</f>
        <v/>
      </c>
      <c r="E631" s="25"/>
      <c r="F631" s="14"/>
      <c r="G631" s="23" t="str">
        <f t="array" ref="G631">IF(H631="","",XLOOKUP(H631,selector_10,selector_10_ids,""))</f>
        <v/>
      </c>
      <c r="H631" s="25"/>
      <c r="I631" s="23" t="str">
        <f t="array" ref="I631">IF(J631="","",XLOOKUP(J631,selector_02,selector_02_ids,""))</f>
        <v/>
      </c>
      <c r="J631" s="25"/>
      <c r="K631" s="14"/>
      <c r="L631" s="14"/>
      <c r="M631" s="14"/>
      <c r="N631" s="14"/>
      <c r="O631" s="14"/>
      <c r="P631" s="14"/>
      <c r="Q631" s="14"/>
      <c r="R631" s="23" t="str">
        <f t="array" ref="R631">IF(S631="","",XLOOKUP(S631,selector_21,selector_21_ids,""))</f>
        <v/>
      </c>
      <c r="S631" s="25"/>
      <c r="T631" s="14"/>
      <c r="U631" s="23" t="str">
        <f t="array" ref="U631">IF(V631="","",XLOOKUP(V631,selector_04,selector_04_ids,""))</f>
        <v/>
      </c>
      <c r="V631" s="25"/>
      <c r="W631" s="14"/>
      <c r="X631" s="27"/>
      <c r="Y631" s="14"/>
    </row>
    <row r="632">
      <c r="A632" s="14"/>
      <c r="B632" s="23" t="str">
        <f>IF($A632="","",'Система'!$B$4)</f>
        <v/>
      </c>
      <c r="C632" s="14"/>
      <c r="D632" s="23" t="str">
        <f t="array" ref="D632">IF(E632="","",XLOOKUP(E632,selector_19,selector_19_ids,""))</f>
        <v/>
      </c>
      <c r="E632" s="25"/>
      <c r="F632" s="14"/>
      <c r="G632" s="23" t="str">
        <f t="array" ref="G632">IF(H632="","",XLOOKUP(H632,selector_10,selector_10_ids,""))</f>
        <v/>
      </c>
      <c r="H632" s="25"/>
      <c r="I632" s="23" t="str">
        <f t="array" ref="I632">IF(J632="","",XLOOKUP(J632,selector_02,selector_02_ids,""))</f>
        <v/>
      </c>
      <c r="J632" s="25"/>
      <c r="K632" s="14"/>
      <c r="L632" s="14"/>
      <c r="M632" s="14"/>
      <c r="N632" s="14"/>
      <c r="O632" s="14"/>
      <c r="P632" s="14"/>
      <c r="Q632" s="14"/>
      <c r="R632" s="23" t="str">
        <f t="array" ref="R632">IF(S632="","",XLOOKUP(S632,selector_21,selector_21_ids,""))</f>
        <v/>
      </c>
      <c r="S632" s="25"/>
      <c r="T632" s="14"/>
      <c r="U632" s="23" t="str">
        <f t="array" ref="U632">IF(V632="","",XLOOKUP(V632,selector_04,selector_04_ids,""))</f>
        <v/>
      </c>
      <c r="V632" s="25"/>
      <c r="W632" s="14"/>
      <c r="X632" s="27"/>
      <c r="Y632" s="14"/>
    </row>
    <row r="633">
      <c r="A633" s="14"/>
      <c r="B633" s="23" t="str">
        <f>IF($A633="","",'Система'!$B$4)</f>
        <v/>
      </c>
      <c r="C633" s="14"/>
      <c r="D633" s="23" t="str">
        <f t="array" ref="D633">IF(E633="","",XLOOKUP(E633,selector_19,selector_19_ids,""))</f>
        <v/>
      </c>
      <c r="E633" s="25"/>
      <c r="F633" s="14"/>
      <c r="G633" s="23" t="str">
        <f t="array" ref="G633">IF(H633="","",XLOOKUP(H633,selector_10,selector_10_ids,""))</f>
        <v/>
      </c>
      <c r="H633" s="25"/>
      <c r="I633" s="23" t="str">
        <f t="array" ref="I633">IF(J633="","",XLOOKUP(J633,selector_02,selector_02_ids,""))</f>
        <v/>
      </c>
      <c r="J633" s="25"/>
      <c r="K633" s="14"/>
      <c r="L633" s="14"/>
      <c r="M633" s="14"/>
      <c r="N633" s="14"/>
      <c r="O633" s="14"/>
      <c r="P633" s="14"/>
      <c r="Q633" s="14"/>
      <c r="R633" s="23" t="str">
        <f t="array" ref="R633">IF(S633="","",XLOOKUP(S633,selector_21,selector_21_ids,""))</f>
        <v/>
      </c>
      <c r="S633" s="25"/>
      <c r="T633" s="14"/>
      <c r="U633" s="23" t="str">
        <f t="array" ref="U633">IF(V633="","",XLOOKUP(V633,selector_04,selector_04_ids,""))</f>
        <v/>
      </c>
      <c r="V633" s="25"/>
      <c r="W633" s="14"/>
      <c r="X633" s="27"/>
      <c r="Y633" s="14"/>
    </row>
    <row r="634">
      <c r="A634" s="14"/>
      <c r="B634" s="23" t="str">
        <f>IF($A634="","",'Система'!$B$4)</f>
        <v/>
      </c>
      <c r="C634" s="14"/>
      <c r="D634" s="23" t="str">
        <f t="array" ref="D634">IF(E634="","",XLOOKUP(E634,selector_19,selector_19_ids,""))</f>
        <v/>
      </c>
      <c r="E634" s="25"/>
      <c r="F634" s="14"/>
      <c r="G634" s="23" t="str">
        <f t="array" ref="G634">IF(H634="","",XLOOKUP(H634,selector_10,selector_10_ids,""))</f>
        <v/>
      </c>
      <c r="H634" s="25"/>
      <c r="I634" s="23" t="str">
        <f t="array" ref="I634">IF(J634="","",XLOOKUP(J634,selector_02,selector_02_ids,""))</f>
        <v/>
      </c>
      <c r="J634" s="25"/>
      <c r="K634" s="14"/>
      <c r="L634" s="14"/>
      <c r="M634" s="14"/>
      <c r="N634" s="14"/>
      <c r="O634" s="14"/>
      <c r="P634" s="14"/>
      <c r="Q634" s="14"/>
      <c r="R634" s="23" t="str">
        <f t="array" ref="R634">IF(S634="","",XLOOKUP(S634,selector_21,selector_21_ids,""))</f>
        <v/>
      </c>
      <c r="S634" s="25"/>
      <c r="T634" s="14"/>
      <c r="U634" s="23" t="str">
        <f t="array" ref="U634">IF(V634="","",XLOOKUP(V634,selector_04,selector_04_ids,""))</f>
        <v/>
      </c>
      <c r="V634" s="25"/>
      <c r="W634" s="14"/>
      <c r="X634" s="27"/>
      <c r="Y634" s="14"/>
    </row>
    <row r="635">
      <c r="A635" s="14"/>
      <c r="B635" s="23" t="str">
        <f>IF($A635="","",'Система'!$B$4)</f>
        <v/>
      </c>
      <c r="C635" s="14"/>
      <c r="D635" s="23" t="str">
        <f t="array" ref="D635">IF(E635="","",XLOOKUP(E635,selector_19,selector_19_ids,""))</f>
        <v/>
      </c>
      <c r="E635" s="25"/>
      <c r="F635" s="14"/>
      <c r="G635" s="23" t="str">
        <f t="array" ref="G635">IF(H635="","",XLOOKUP(H635,selector_10,selector_10_ids,""))</f>
        <v/>
      </c>
      <c r="H635" s="25"/>
      <c r="I635" s="23" t="str">
        <f t="array" ref="I635">IF(J635="","",XLOOKUP(J635,selector_02,selector_02_ids,""))</f>
        <v/>
      </c>
      <c r="J635" s="25"/>
      <c r="K635" s="14"/>
      <c r="L635" s="14"/>
      <c r="M635" s="14"/>
      <c r="N635" s="14"/>
      <c r="O635" s="14"/>
      <c r="P635" s="14"/>
      <c r="Q635" s="14"/>
      <c r="R635" s="23" t="str">
        <f t="array" ref="R635">IF(S635="","",XLOOKUP(S635,selector_21,selector_21_ids,""))</f>
        <v/>
      </c>
      <c r="S635" s="25"/>
      <c r="T635" s="14"/>
      <c r="U635" s="23" t="str">
        <f t="array" ref="U635">IF(V635="","",XLOOKUP(V635,selector_04,selector_04_ids,""))</f>
        <v/>
      </c>
      <c r="V635" s="25"/>
      <c r="W635" s="14"/>
      <c r="X635" s="27"/>
      <c r="Y635" s="14"/>
    </row>
    <row r="636">
      <c r="A636" s="14"/>
      <c r="B636" s="23" t="str">
        <f>IF($A636="","",'Система'!$B$4)</f>
        <v/>
      </c>
      <c r="C636" s="14"/>
      <c r="D636" s="23" t="str">
        <f t="array" ref="D636">IF(E636="","",XLOOKUP(E636,selector_19,selector_19_ids,""))</f>
        <v/>
      </c>
      <c r="E636" s="25"/>
      <c r="F636" s="14"/>
      <c r="G636" s="23" t="str">
        <f t="array" ref="G636">IF(H636="","",XLOOKUP(H636,selector_10,selector_10_ids,""))</f>
        <v/>
      </c>
      <c r="H636" s="25"/>
      <c r="I636" s="23" t="str">
        <f t="array" ref="I636">IF(J636="","",XLOOKUP(J636,selector_02,selector_02_ids,""))</f>
        <v/>
      </c>
      <c r="J636" s="25"/>
      <c r="K636" s="14"/>
      <c r="L636" s="14"/>
      <c r="M636" s="14"/>
      <c r="N636" s="14"/>
      <c r="O636" s="14"/>
      <c r="P636" s="14"/>
      <c r="Q636" s="14"/>
      <c r="R636" s="23" t="str">
        <f t="array" ref="R636">IF(S636="","",XLOOKUP(S636,selector_21,selector_21_ids,""))</f>
        <v/>
      </c>
      <c r="S636" s="25"/>
      <c r="T636" s="14"/>
      <c r="U636" s="23" t="str">
        <f t="array" ref="U636">IF(V636="","",XLOOKUP(V636,selector_04,selector_04_ids,""))</f>
        <v/>
      </c>
      <c r="V636" s="25"/>
      <c r="W636" s="14"/>
      <c r="X636" s="27"/>
      <c r="Y636" s="14"/>
    </row>
    <row r="637">
      <c r="A637" s="14"/>
      <c r="B637" s="23" t="str">
        <f>IF($A637="","",'Система'!$B$4)</f>
        <v/>
      </c>
      <c r="C637" s="14"/>
      <c r="D637" s="23" t="str">
        <f t="array" ref="D637">IF(E637="","",XLOOKUP(E637,selector_19,selector_19_ids,""))</f>
        <v/>
      </c>
      <c r="E637" s="25"/>
      <c r="F637" s="14"/>
      <c r="G637" s="23" t="str">
        <f t="array" ref="G637">IF(H637="","",XLOOKUP(H637,selector_10,selector_10_ids,""))</f>
        <v/>
      </c>
      <c r="H637" s="25"/>
      <c r="I637" s="23" t="str">
        <f t="array" ref="I637">IF(J637="","",XLOOKUP(J637,selector_02,selector_02_ids,""))</f>
        <v/>
      </c>
      <c r="J637" s="25"/>
      <c r="K637" s="14"/>
      <c r="L637" s="14"/>
      <c r="M637" s="14"/>
      <c r="N637" s="14"/>
      <c r="O637" s="14"/>
      <c r="P637" s="14"/>
      <c r="Q637" s="14"/>
      <c r="R637" s="23" t="str">
        <f t="array" ref="R637">IF(S637="","",XLOOKUP(S637,selector_21,selector_21_ids,""))</f>
        <v/>
      </c>
      <c r="S637" s="25"/>
      <c r="T637" s="14"/>
      <c r="U637" s="23" t="str">
        <f t="array" ref="U637">IF(V637="","",XLOOKUP(V637,selector_04,selector_04_ids,""))</f>
        <v/>
      </c>
      <c r="V637" s="25"/>
      <c r="W637" s="14"/>
      <c r="X637" s="27"/>
      <c r="Y637" s="14"/>
    </row>
    <row r="638">
      <c r="A638" s="14"/>
      <c r="B638" s="23" t="str">
        <f>IF($A638="","",'Система'!$B$4)</f>
        <v/>
      </c>
      <c r="C638" s="14"/>
      <c r="D638" s="23" t="str">
        <f t="array" ref="D638">IF(E638="","",XLOOKUP(E638,selector_19,selector_19_ids,""))</f>
        <v/>
      </c>
      <c r="E638" s="25"/>
      <c r="F638" s="14"/>
      <c r="G638" s="23" t="str">
        <f t="array" ref="G638">IF(H638="","",XLOOKUP(H638,selector_10,selector_10_ids,""))</f>
        <v/>
      </c>
      <c r="H638" s="25"/>
      <c r="I638" s="23" t="str">
        <f t="array" ref="I638">IF(J638="","",XLOOKUP(J638,selector_02,selector_02_ids,""))</f>
        <v/>
      </c>
      <c r="J638" s="25"/>
      <c r="K638" s="14"/>
      <c r="L638" s="14"/>
      <c r="M638" s="14"/>
      <c r="N638" s="14"/>
      <c r="O638" s="14"/>
      <c r="P638" s="14"/>
      <c r="Q638" s="14"/>
      <c r="R638" s="23" t="str">
        <f t="array" ref="R638">IF(S638="","",XLOOKUP(S638,selector_21,selector_21_ids,""))</f>
        <v/>
      </c>
      <c r="S638" s="25"/>
      <c r="T638" s="14"/>
      <c r="U638" s="23" t="str">
        <f t="array" ref="U638">IF(V638="","",XLOOKUP(V638,selector_04,selector_04_ids,""))</f>
        <v/>
      </c>
      <c r="V638" s="25"/>
      <c r="W638" s="14"/>
      <c r="X638" s="27"/>
      <c r="Y638" s="14"/>
    </row>
    <row r="639">
      <c r="A639" s="14"/>
      <c r="B639" s="23" t="str">
        <f>IF($A639="","",'Система'!$B$4)</f>
        <v/>
      </c>
      <c r="C639" s="14"/>
      <c r="D639" s="23" t="str">
        <f t="array" ref="D639">IF(E639="","",XLOOKUP(E639,selector_19,selector_19_ids,""))</f>
        <v/>
      </c>
      <c r="E639" s="25"/>
      <c r="F639" s="14"/>
      <c r="G639" s="23" t="str">
        <f t="array" ref="G639">IF(H639="","",XLOOKUP(H639,selector_10,selector_10_ids,""))</f>
        <v/>
      </c>
      <c r="H639" s="25"/>
      <c r="I639" s="23" t="str">
        <f t="array" ref="I639">IF(J639="","",XLOOKUP(J639,selector_02,selector_02_ids,""))</f>
        <v/>
      </c>
      <c r="J639" s="25"/>
      <c r="K639" s="14"/>
      <c r="L639" s="14"/>
      <c r="M639" s="14"/>
      <c r="N639" s="14"/>
      <c r="O639" s="14"/>
      <c r="P639" s="14"/>
      <c r="Q639" s="14"/>
      <c r="R639" s="23" t="str">
        <f t="array" ref="R639">IF(S639="","",XLOOKUP(S639,selector_21,selector_21_ids,""))</f>
        <v/>
      </c>
      <c r="S639" s="25"/>
      <c r="T639" s="14"/>
      <c r="U639" s="23" t="str">
        <f t="array" ref="U639">IF(V639="","",XLOOKUP(V639,selector_04,selector_04_ids,""))</f>
        <v/>
      </c>
      <c r="V639" s="25"/>
      <c r="W639" s="14"/>
      <c r="X639" s="27"/>
      <c r="Y639" s="14"/>
    </row>
    <row r="640">
      <c r="A640" s="14"/>
      <c r="B640" s="23" t="str">
        <f>IF($A640="","",'Система'!$B$4)</f>
        <v/>
      </c>
      <c r="C640" s="14"/>
      <c r="D640" s="23" t="str">
        <f t="array" ref="D640">IF(E640="","",XLOOKUP(E640,selector_19,selector_19_ids,""))</f>
        <v/>
      </c>
      <c r="E640" s="25"/>
      <c r="F640" s="14"/>
      <c r="G640" s="23" t="str">
        <f t="array" ref="G640">IF(H640="","",XLOOKUP(H640,selector_10,selector_10_ids,""))</f>
        <v/>
      </c>
      <c r="H640" s="25"/>
      <c r="I640" s="23" t="str">
        <f t="array" ref="I640">IF(J640="","",XLOOKUP(J640,selector_02,selector_02_ids,""))</f>
        <v/>
      </c>
      <c r="J640" s="25"/>
      <c r="K640" s="14"/>
      <c r="L640" s="14"/>
      <c r="M640" s="14"/>
      <c r="N640" s="14"/>
      <c r="O640" s="14"/>
      <c r="P640" s="14"/>
      <c r="Q640" s="14"/>
      <c r="R640" s="23" t="str">
        <f t="array" ref="R640">IF(S640="","",XLOOKUP(S640,selector_21,selector_21_ids,""))</f>
        <v/>
      </c>
      <c r="S640" s="25"/>
      <c r="T640" s="14"/>
      <c r="U640" s="23" t="str">
        <f t="array" ref="U640">IF(V640="","",XLOOKUP(V640,selector_04,selector_04_ids,""))</f>
        <v/>
      </c>
      <c r="V640" s="25"/>
      <c r="W640" s="14"/>
      <c r="X640" s="27"/>
      <c r="Y640" s="14"/>
    </row>
    <row r="641">
      <c r="A641" s="14"/>
      <c r="B641" s="23" t="str">
        <f>IF($A641="","",'Система'!$B$4)</f>
        <v/>
      </c>
      <c r="C641" s="14"/>
      <c r="D641" s="23" t="str">
        <f t="array" ref="D641">IF(E641="","",XLOOKUP(E641,selector_19,selector_19_ids,""))</f>
        <v/>
      </c>
      <c r="E641" s="25"/>
      <c r="F641" s="14"/>
      <c r="G641" s="23" t="str">
        <f t="array" ref="G641">IF(H641="","",XLOOKUP(H641,selector_10,selector_10_ids,""))</f>
        <v/>
      </c>
      <c r="H641" s="25"/>
      <c r="I641" s="23" t="str">
        <f t="array" ref="I641">IF(J641="","",XLOOKUP(J641,selector_02,selector_02_ids,""))</f>
        <v/>
      </c>
      <c r="J641" s="25"/>
      <c r="K641" s="14"/>
      <c r="L641" s="14"/>
      <c r="M641" s="14"/>
      <c r="N641" s="14"/>
      <c r="O641" s="14"/>
      <c r="P641" s="14"/>
      <c r="Q641" s="14"/>
      <c r="R641" s="23" t="str">
        <f t="array" ref="R641">IF(S641="","",XLOOKUP(S641,selector_21,selector_21_ids,""))</f>
        <v/>
      </c>
      <c r="S641" s="25"/>
      <c r="T641" s="14"/>
      <c r="U641" s="23" t="str">
        <f t="array" ref="U641">IF(V641="","",XLOOKUP(V641,selector_04,selector_04_ids,""))</f>
        <v/>
      </c>
      <c r="V641" s="25"/>
      <c r="W641" s="14"/>
      <c r="X641" s="27"/>
      <c r="Y641" s="14"/>
    </row>
    <row r="642">
      <c r="A642" s="14"/>
      <c r="B642" s="23" t="str">
        <f>IF($A642="","",'Система'!$B$4)</f>
        <v/>
      </c>
      <c r="C642" s="14"/>
      <c r="D642" s="23" t="str">
        <f t="array" ref="D642">IF(E642="","",XLOOKUP(E642,selector_19,selector_19_ids,""))</f>
        <v/>
      </c>
      <c r="E642" s="25"/>
      <c r="F642" s="14"/>
      <c r="G642" s="23" t="str">
        <f t="array" ref="G642">IF(H642="","",XLOOKUP(H642,selector_10,selector_10_ids,""))</f>
        <v/>
      </c>
      <c r="H642" s="25"/>
      <c r="I642" s="23" t="str">
        <f t="array" ref="I642">IF(J642="","",XLOOKUP(J642,selector_02,selector_02_ids,""))</f>
        <v/>
      </c>
      <c r="J642" s="25"/>
      <c r="K642" s="14"/>
      <c r="L642" s="14"/>
      <c r="M642" s="14"/>
      <c r="N642" s="14"/>
      <c r="O642" s="14"/>
      <c r="P642" s="14"/>
      <c r="Q642" s="14"/>
      <c r="R642" s="23" t="str">
        <f t="array" ref="R642">IF(S642="","",XLOOKUP(S642,selector_21,selector_21_ids,""))</f>
        <v/>
      </c>
      <c r="S642" s="25"/>
      <c r="T642" s="14"/>
      <c r="U642" s="23" t="str">
        <f t="array" ref="U642">IF(V642="","",XLOOKUP(V642,selector_04,selector_04_ids,""))</f>
        <v/>
      </c>
      <c r="V642" s="25"/>
      <c r="W642" s="14"/>
      <c r="X642" s="27"/>
      <c r="Y642" s="14"/>
    </row>
    <row r="643">
      <c r="A643" s="14"/>
      <c r="B643" s="23" t="str">
        <f>IF($A643="","",'Система'!$B$4)</f>
        <v/>
      </c>
      <c r="C643" s="14"/>
      <c r="D643" s="23" t="str">
        <f t="array" ref="D643">IF(E643="","",XLOOKUP(E643,selector_19,selector_19_ids,""))</f>
        <v/>
      </c>
      <c r="E643" s="25"/>
      <c r="F643" s="14"/>
      <c r="G643" s="23" t="str">
        <f t="array" ref="G643">IF(H643="","",XLOOKUP(H643,selector_10,selector_10_ids,""))</f>
        <v/>
      </c>
      <c r="H643" s="25"/>
      <c r="I643" s="23" t="str">
        <f t="array" ref="I643">IF(J643="","",XLOOKUP(J643,selector_02,selector_02_ids,""))</f>
        <v/>
      </c>
      <c r="J643" s="25"/>
      <c r="K643" s="14"/>
      <c r="L643" s="14"/>
      <c r="M643" s="14"/>
      <c r="N643" s="14"/>
      <c r="O643" s="14"/>
      <c r="P643" s="14"/>
      <c r="Q643" s="14"/>
      <c r="R643" s="23" t="str">
        <f t="array" ref="R643">IF(S643="","",XLOOKUP(S643,selector_21,selector_21_ids,""))</f>
        <v/>
      </c>
      <c r="S643" s="25"/>
      <c r="T643" s="14"/>
      <c r="U643" s="23" t="str">
        <f t="array" ref="U643">IF(V643="","",XLOOKUP(V643,selector_04,selector_04_ids,""))</f>
        <v/>
      </c>
      <c r="V643" s="25"/>
      <c r="W643" s="14"/>
      <c r="X643" s="27"/>
      <c r="Y643" s="14"/>
    </row>
    <row r="644">
      <c r="A644" s="14"/>
      <c r="B644" s="23" t="str">
        <f>IF($A644="","",'Система'!$B$4)</f>
        <v/>
      </c>
      <c r="C644" s="14"/>
      <c r="D644" s="23" t="str">
        <f t="array" ref="D644">IF(E644="","",XLOOKUP(E644,selector_19,selector_19_ids,""))</f>
        <v/>
      </c>
      <c r="E644" s="25"/>
      <c r="F644" s="14"/>
      <c r="G644" s="23" t="str">
        <f t="array" ref="G644">IF(H644="","",XLOOKUP(H644,selector_10,selector_10_ids,""))</f>
        <v/>
      </c>
      <c r="H644" s="25"/>
      <c r="I644" s="23" t="str">
        <f t="array" ref="I644">IF(J644="","",XLOOKUP(J644,selector_02,selector_02_ids,""))</f>
        <v/>
      </c>
      <c r="J644" s="25"/>
      <c r="K644" s="14"/>
      <c r="L644" s="14"/>
      <c r="M644" s="14"/>
      <c r="N644" s="14"/>
      <c r="O644" s="14"/>
      <c r="P644" s="14"/>
      <c r="Q644" s="14"/>
      <c r="R644" s="23" t="str">
        <f t="array" ref="R644">IF(S644="","",XLOOKUP(S644,selector_21,selector_21_ids,""))</f>
        <v/>
      </c>
      <c r="S644" s="25"/>
      <c r="T644" s="14"/>
      <c r="U644" s="23" t="str">
        <f t="array" ref="U644">IF(V644="","",XLOOKUP(V644,selector_04,selector_04_ids,""))</f>
        <v/>
      </c>
      <c r="V644" s="25"/>
      <c r="W644" s="14"/>
      <c r="X644" s="27"/>
      <c r="Y644" s="14"/>
    </row>
    <row r="645">
      <c r="A645" s="14"/>
      <c r="B645" s="23" t="str">
        <f>IF($A645="","",'Система'!$B$4)</f>
        <v/>
      </c>
      <c r="C645" s="14"/>
      <c r="D645" s="23" t="str">
        <f t="array" ref="D645">IF(E645="","",XLOOKUP(E645,selector_19,selector_19_ids,""))</f>
        <v/>
      </c>
      <c r="E645" s="25"/>
      <c r="F645" s="14"/>
      <c r="G645" s="23" t="str">
        <f t="array" ref="G645">IF(H645="","",XLOOKUP(H645,selector_10,selector_10_ids,""))</f>
        <v/>
      </c>
      <c r="H645" s="25"/>
      <c r="I645" s="23" t="str">
        <f t="array" ref="I645">IF(J645="","",XLOOKUP(J645,selector_02,selector_02_ids,""))</f>
        <v/>
      </c>
      <c r="J645" s="25"/>
      <c r="K645" s="14"/>
      <c r="L645" s="14"/>
      <c r="M645" s="14"/>
      <c r="N645" s="14"/>
      <c r="O645" s="14"/>
      <c r="P645" s="14"/>
      <c r="Q645" s="14"/>
      <c r="R645" s="23" t="str">
        <f t="array" ref="R645">IF(S645="","",XLOOKUP(S645,selector_21,selector_21_ids,""))</f>
        <v/>
      </c>
      <c r="S645" s="25"/>
      <c r="T645" s="14"/>
      <c r="U645" s="23" t="str">
        <f t="array" ref="U645">IF(V645="","",XLOOKUP(V645,selector_04,selector_04_ids,""))</f>
        <v/>
      </c>
      <c r="V645" s="25"/>
      <c r="W645" s="14"/>
      <c r="X645" s="27"/>
      <c r="Y645" s="14"/>
    </row>
    <row r="646">
      <c r="A646" s="14"/>
      <c r="B646" s="23" t="str">
        <f>IF($A646="","",'Система'!$B$4)</f>
        <v/>
      </c>
      <c r="C646" s="14"/>
      <c r="D646" s="23" t="str">
        <f t="array" ref="D646">IF(E646="","",XLOOKUP(E646,selector_19,selector_19_ids,""))</f>
        <v/>
      </c>
      <c r="E646" s="25"/>
      <c r="F646" s="14"/>
      <c r="G646" s="23" t="str">
        <f t="array" ref="G646">IF(H646="","",XLOOKUP(H646,selector_10,selector_10_ids,""))</f>
        <v/>
      </c>
      <c r="H646" s="25"/>
      <c r="I646" s="23" t="str">
        <f t="array" ref="I646">IF(J646="","",XLOOKUP(J646,selector_02,selector_02_ids,""))</f>
        <v/>
      </c>
      <c r="J646" s="25"/>
      <c r="K646" s="14"/>
      <c r="L646" s="14"/>
      <c r="M646" s="14"/>
      <c r="N646" s="14"/>
      <c r="O646" s="14"/>
      <c r="P646" s="14"/>
      <c r="Q646" s="14"/>
      <c r="R646" s="23" t="str">
        <f t="array" ref="R646">IF(S646="","",XLOOKUP(S646,selector_21,selector_21_ids,""))</f>
        <v/>
      </c>
      <c r="S646" s="25"/>
      <c r="T646" s="14"/>
      <c r="U646" s="23" t="str">
        <f t="array" ref="U646">IF(V646="","",XLOOKUP(V646,selector_04,selector_04_ids,""))</f>
        <v/>
      </c>
      <c r="V646" s="25"/>
      <c r="W646" s="14"/>
      <c r="X646" s="27"/>
      <c r="Y646" s="14"/>
    </row>
    <row r="647">
      <c r="A647" s="14"/>
      <c r="B647" s="23" t="str">
        <f>IF($A647="","",'Система'!$B$4)</f>
        <v/>
      </c>
      <c r="C647" s="14"/>
      <c r="D647" s="23" t="str">
        <f t="array" ref="D647">IF(E647="","",XLOOKUP(E647,selector_19,selector_19_ids,""))</f>
        <v/>
      </c>
      <c r="E647" s="25"/>
      <c r="F647" s="14"/>
      <c r="G647" s="23" t="str">
        <f t="array" ref="G647">IF(H647="","",XLOOKUP(H647,selector_10,selector_10_ids,""))</f>
        <v/>
      </c>
      <c r="H647" s="25"/>
      <c r="I647" s="23" t="str">
        <f t="array" ref="I647">IF(J647="","",XLOOKUP(J647,selector_02,selector_02_ids,""))</f>
        <v/>
      </c>
      <c r="J647" s="25"/>
      <c r="K647" s="14"/>
      <c r="L647" s="14"/>
      <c r="M647" s="14"/>
      <c r="N647" s="14"/>
      <c r="O647" s="14"/>
      <c r="P647" s="14"/>
      <c r="Q647" s="14"/>
      <c r="R647" s="23" t="str">
        <f t="array" ref="R647">IF(S647="","",XLOOKUP(S647,selector_21,selector_21_ids,""))</f>
        <v/>
      </c>
      <c r="S647" s="25"/>
      <c r="T647" s="14"/>
      <c r="U647" s="23" t="str">
        <f t="array" ref="U647">IF(V647="","",XLOOKUP(V647,selector_04,selector_04_ids,""))</f>
        <v/>
      </c>
      <c r="V647" s="25"/>
      <c r="W647" s="14"/>
      <c r="X647" s="27"/>
      <c r="Y647" s="14"/>
    </row>
    <row r="648">
      <c r="A648" s="14"/>
      <c r="B648" s="23" t="str">
        <f>IF($A648="","",'Система'!$B$4)</f>
        <v/>
      </c>
      <c r="C648" s="14"/>
      <c r="D648" s="23" t="str">
        <f t="array" ref="D648">IF(E648="","",XLOOKUP(E648,selector_19,selector_19_ids,""))</f>
        <v/>
      </c>
      <c r="E648" s="25"/>
      <c r="F648" s="14"/>
      <c r="G648" s="23" t="str">
        <f t="array" ref="G648">IF(H648="","",XLOOKUP(H648,selector_10,selector_10_ids,""))</f>
        <v/>
      </c>
      <c r="H648" s="25"/>
      <c r="I648" s="23" t="str">
        <f t="array" ref="I648">IF(J648="","",XLOOKUP(J648,selector_02,selector_02_ids,""))</f>
        <v/>
      </c>
      <c r="J648" s="25"/>
      <c r="K648" s="14"/>
      <c r="L648" s="14"/>
      <c r="M648" s="14"/>
      <c r="N648" s="14"/>
      <c r="O648" s="14"/>
      <c r="P648" s="14"/>
      <c r="Q648" s="14"/>
      <c r="R648" s="23" t="str">
        <f t="array" ref="R648">IF(S648="","",XLOOKUP(S648,selector_21,selector_21_ids,""))</f>
        <v/>
      </c>
      <c r="S648" s="25"/>
      <c r="T648" s="14"/>
      <c r="U648" s="23" t="str">
        <f t="array" ref="U648">IF(V648="","",XLOOKUP(V648,selector_04,selector_04_ids,""))</f>
        <v/>
      </c>
      <c r="V648" s="25"/>
      <c r="W648" s="14"/>
      <c r="X648" s="27"/>
      <c r="Y648" s="14"/>
    </row>
    <row r="649">
      <c r="A649" s="14"/>
      <c r="B649" s="23" t="str">
        <f>IF($A649="","",'Система'!$B$4)</f>
        <v/>
      </c>
      <c r="C649" s="14"/>
      <c r="D649" s="23" t="str">
        <f t="array" ref="D649">IF(E649="","",XLOOKUP(E649,selector_19,selector_19_ids,""))</f>
        <v/>
      </c>
      <c r="E649" s="25"/>
      <c r="F649" s="14"/>
      <c r="G649" s="23" t="str">
        <f t="array" ref="G649">IF(H649="","",XLOOKUP(H649,selector_10,selector_10_ids,""))</f>
        <v/>
      </c>
      <c r="H649" s="25"/>
      <c r="I649" s="23" t="str">
        <f t="array" ref="I649">IF(J649="","",XLOOKUP(J649,selector_02,selector_02_ids,""))</f>
        <v/>
      </c>
      <c r="J649" s="25"/>
      <c r="K649" s="14"/>
      <c r="L649" s="14"/>
      <c r="M649" s="14"/>
      <c r="N649" s="14"/>
      <c r="O649" s="14"/>
      <c r="P649" s="14"/>
      <c r="Q649" s="14"/>
      <c r="R649" s="23" t="str">
        <f t="array" ref="R649">IF(S649="","",XLOOKUP(S649,selector_21,selector_21_ids,""))</f>
        <v/>
      </c>
      <c r="S649" s="25"/>
      <c r="T649" s="14"/>
      <c r="U649" s="23" t="str">
        <f t="array" ref="U649">IF(V649="","",XLOOKUP(V649,selector_04,selector_04_ids,""))</f>
        <v/>
      </c>
      <c r="V649" s="25"/>
      <c r="W649" s="14"/>
      <c r="X649" s="27"/>
      <c r="Y649" s="14"/>
    </row>
    <row r="650">
      <c r="A650" s="14"/>
      <c r="B650" s="23" t="str">
        <f>IF($A650="","",'Система'!$B$4)</f>
        <v/>
      </c>
      <c r="C650" s="14"/>
      <c r="D650" s="23" t="str">
        <f t="array" ref="D650">IF(E650="","",XLOOKUP(E650,selector_19,selector_19_ids,""))</f>
        <v/>
      </c>
      <c r="E650" s="25"/>
      <c r="F650" s="14"/>
      <c r="G650" s="23" t="str">
        <f t="array" ref="G650">IF(H650="","",XLOOKUP(H650,selector_10,selector_10_ids,""))</f>
        <v/>
      </c>
      <c r="H650" s="25"/>
      <c r="I650" s="23" t="str">
        <f t="array" ref="I650">IF(J650="","",XLOOKUP(J650,selector_02,selector_02_ids,""))</f>
        <v/>
      </c>
      <c r="J650" s="25"/>
      <c r="K650" s="14"/>
      <c r="L650" s="14"/>
      <c r="M650" s="14"/>
      <c r="N650" s="14"/>
      <c r="O650" s="14"/>
      <c r="P650" s="14"/>
      <c r="Q650" s="14"/>
      <c r="R650" s="23" t="str">
        <f t="array" ref="R650">IF(S650="","",XLOOKUP(S650,selector_21,selector_21_ids,""))</f>
        <v/>
      </c>
      <c r="S650" s="25"/>
      <c r="T650" s="14"/>
      <c r="U650" s="23" t="str">
        <f t="array" ref="U650">IF(V650="","",XLOOKUP(V650,selector_04,selector_04_ids,""))</f>
        <v/>
      </c>
      <c r="V650" s="25"/>
      <c r="W650" s="14"/>
      <c r="X650" s="27"/>
      <c r="Y650" s="14"/>
    </row>
    <row r="651">
      <c r="A651" s="14"/>
      <c r="B651" s="23" t="str">
        <f>IF($A651="","",'Система'!$B$4)</f>
        <v/>
      </c>
      <c r="C651" s="14"/>
      <c r="D651" s="23" t="str">
        <f t="array" ref="D651">IF(E651="","",XLOOKUP(E651,selector_19,selector_19_ids,""))</f>
        <v/>
      </c>
      <c r="E651" s="25"/>
      <c r="F651" s="14"/>
      <c r="G651" s="23" t="str">
        <f t="array" ref="G651">IF(H651="","",XLOOKUP(H651,selector_10,selector_10_ids,""))</f>
        <v/>
      </c>
      <c r="H651" s="25"/>
      <c r="I651" s="23" t="str">
        <f t="array" ref="I651">IF(J651="","",XLOOKUP(J651,selector_02,selector_02_ids,""))</f>
        <v/>
      </c>
      <c r="J651" s="25"/>
      <c r="K651" s="14"/>
      <c r="L651" s="14"/>
      <c r="M651" s="14"/>
      <c r="N651" s="14"/>
      <c r="O651" s="14"/>
      <c r="P651" s="14"/>
      <c r="Q651" s="14"/>
      <c r="R651" s="23" t="str">
        <f t="array" ref="R651">IF(S651="","",XLOOKUP(S651,selector_21,selector_21_ids,""))</f>
        <v/>
      </c>
      <c r="S651" s="25"/>
      <c r="T651" s="14"/>
      <c r="U651" s="23" t="str">
        <f t="array" ref="U651">IF(V651="","",XLOOKUP(V651,selector_04,selector_04_ids,""))</f>
        <v/>
      </c>
      <c r="V651" s="25"/>
      <c r="W651" s="14"/>
      <c r="X651" s="27"/>
      <c r="Y651" s="14"/>
    </row>
    <row r="652">
      <c r="A652" s="14"/>
      <c r="B652" s="23" t="str">
        <f>IF($A652="","",'Система'!$B$4)</f>
        <v/>
      </c>
      <c r="C652" s="14"/>
      <c r="D652" s="23" t="str">
        <f t="array" ref="D652">IF(E652="","",XLOOKUP(E652,selector_19,selector_19_ids,""))</f>
        <v/>
      </c>
      <c r="E652" s="25"/>
      <c r="F652" s="14"/>
      <c r="G652" s="23" t="str">
        <f t="array" ref="G652">IF(H652="","",XLOOKUP(H652,selector_10,selector_10_ids,""))</f>
        <v/>
      </c>
      <c r="H652" s="25"/>
      <c r="I652" s="23" t="str">
        <f t="array" ref="I652">IF(J652="","",XLOOKUP(J652,selector_02,selector_02_ids,""))</f>
        <v/>
      </c>
      <c r="J652" s="25"/>
      <c r="K652" s="14"/>
      <c r="L652" s="14"/>
      <c r="M652" s="14"/>
      <c r="N652" s="14"/>
      <c r="O652" s="14"/>
      <c r="P652" s="14"/>
      <c r="Q652" s="14"/>
      <c r="R652" s="23" t="str">
        <f t="array" ref="R652">IF(S652="","",XLOOKUP(S652,selector_21,selector_21_ids,""))</f>
        <v/>
      </c>
      <c r="S652" s="25"/>
      <c r="T652" s="14"/>
      <c r="U652" s="23" t="str">
        <f t="array" ref="U652">IF(V652="","",XLOOKUP(V652,selector_04,selector_04_ids,""))</f>
        <v/>
      </c>
      <c r="V652" s="25"/>
      <c r="W652" s="14"/>
      <c r="X652" s="27"/>
      <c r="Y652" s="14"/>
    </row>
    <row r="653">
      <c r="A653" s="14"/>
      <c r="B653" s="23" t="str">
        <f>IF($A653="","",'Система'!$B$4)</f>
        <v/>
      </c>
      <c r="C653" s="14"/>
      <c r="D653" s="23" t="str">
        <f t="array" ref="D653">IF(E653="","",XLOOKUP(E653,selector_19,selector_19_ids,""))</f>
        <v/>
      </c>
      <c r="E653" s="25"/>
      <c r="F653" s="14"/>
      <c r="G653" s="23" t="str">
        <f t="array" ref="G653">IF(H653="","",XLOOKUP(H653,selector_10,selector_10_ids,""))</f>
        <v/>
      </c>
      <c r="H653" s="25"/>
      <c r="I653" s="23" t="str">
        <f t="array" ref="I653">IF(J653="","",XLOOKUP(J653,selector_02,selector_02_ids,""))</f>
        <v/>
      </c>
      <c r="J653" s="25"/>
      <c r="K653" s="14"/>
      <c r="L653" s="14"/>
      <c r="M653" s="14"/>
      <c r="N653" s="14"/>
      <c r="O653" s="14"/>
      <c r="P653" s="14"/>
      <c r="Q653" s="14"/>
      <c r="R653" s="23" t="str">
        <f t="array" ref="R653">IF(S653="","",XLOOKUP(S653,selector_21,selector_21_ids,""))</f>
        <v/>
      </c>
      <c r="S653" s="25"/>
      <c r="T653" s="14"/>
      <c r="U653" s="23" t="str">
        <f t="array" ref="U653">IF(V653="","",XLOOKUP(V653,selector_04,selector_04_ids,""))</f>
        <v/>
      </c>
      <c r="V653" s="25"/>
      <c r="W653" s="14"/>
      <c r="X653" s="27"/>
      <c r="Y653" s="14"/>
    </row>
    <row r="654">
      <c r="A654" s="14"/>
      <c r="B654" s="23" t="str">
        <f>IF($A654="","",'Система'!$B$4)</f>
        <v/>
      </c>
      <c r="C654" s="14"/>
      <c r="D654" s="23" t="str">
        <f t="array" ref="D654">IF(E654="","",XLOOKUP(E654,selector_19,selector_19_ids,""))</f>
        <v/>
      </c>
      <c r="E654" s="25"/>
      <c r="F654" s="14"/>
      <c r="G654" s="23" t="str">
        <f t="array" ref="G654">IF(H654="","",XLOOKUP(H654,selector_10,selector_10_ids,""))</f>
        <v/>
      </c>
      <c r="H654" s="25"/>
      <c r="I654" s="23" t="str">
        <f t="array" ref="I654">IF(J654="","",XLOOKUP(J654,selector_02,selector_02_ids,""))</f>
        <v/>
      </c>
      <c r="J654" s="25"/>
      <c r="K654" s="14"/>
      <c r="L654" s="14"/>
      <c r="M654" s="14"/>
      <c r="N654" s="14"/>
      <c r="O654" s="14"/>
      <c r="P654" s="14"/>
      <c r="Q654" s="14"/>
      <c r="R654" s="23" t="str">
        <f t="array" ref="R654">IF(S654="","",XLOOKUP(S654,selector_21,selector_21_ids,""))</f>
        <v/>
      </c>
      <c r="S654" s="25"/>
      <c r="T654" s="14"/>
      <c r="U654" s="23" t="str">
        <f t="array" ref="U654">IF(V654="","",XLOOKUP(V654,selector_04,selector_04_ids,""))</f>
        <v/>
      </c>
      <c r="V654" s="25"/>
      <c r="W654" s="14"/>
      <c r="X654" s="27"/>
      <c r="Y654" s="14"/>
    </row>
    <row r="655">
      <c r="A655" s="14"/>
      <c r="B655" s="23" t="str">
        <f>IF($A655="","",'Система'!$B$4)</f>
        <v/>
      </c>
      <c r="C655" s="14"/>
      <c r="D655" s="23" t="str">
        <f t="array" ref="D655">IF(E655="","",XLOOKUP(E655,selector_19,selector_19_ids,""))</f>
        <v/>
      </c>
      <c r="E655" s="25"/>
      <c r="F655" s="14"/>
      <c r="G655" s="23" t="str">
        <f t="array" ref="G655">IF(H655="","",XLOOKUP(H655,selector_10,selector_10_ids,""))</f>
        <v/>
      </c>
      <c r="H655" s="25"/>
      <c r="I655" s="23" t="str">
        <f t="array" ref="I655">IF(J655="","",XLOOKUP(J655,selector_02,selector_02_ids,""))</f>
        <v/>
      </c>
      <c r="J655" s="25"/>
      <c r="K655" s="14"/>
      <c r="L655" s="14"/>
      <c r="M655" s="14"/>
      <c r="N655" s="14"/>
      <c r="O655" s="14"/>
      <c r="P655" s="14"/>
      <c r="Q655" s="14"/>
      <c r="R655" s="23" t="str">
        <f t="array" ref="R655">IF(S655="","",XLOOKUP(S655,selector_21,selector_21_ids,""))</f>
        <v/>
      </c>
      <c r="S655" s="25"/>
      <c r="T655" s="14"/>
      <c r="U655" s="23" t="str">
        <f t="array" ref="U655">IF(V655="","",XLOOKUP(V655,selector_04,selector_04_ids,""))</f>
        <v/>
      </c>
      <c r="V655" s="25"/>
      <c r="W655" s="14"/>
      <c r="X655" s="27"/>
      <c r="Y655" s="14"/>
    </row>
    <row r="656">
      <c r="A656" s="14"/>
      <c r="B656" s="23" t="str">
        <f>IF($A656="","",'Система'!$B$4)</f>
        <v/>
      </c>
      <c r="C656" s="14"/>
      <c r="D656" s="23" t="str">
        <f t="array" ref="D656">IF(E656="","",XLOOKUP(E656,selector_19,selector_19_ids,""))</f>
        <v/>
      </c>
      <c r="E656" s="25"/>
      <c r="F656" s="14"/>
      <c r="G656" s="23" t="str">
        <f t="array" ref="G656">IF(H656="","",XLOOKUP(H656,selector_10,selector_10_ids,""))</f>
        <v/>
      </c>
      <c r="H656" s="25"/>
      <c r="I656" s="23" t="str">
        <f t="array" ref="I656">IF(J656="","",XLOOKUP(J656,selector_02,selector_02_ids,""))</f>
        <v/>
      </c>
      <c r="J656" s="25"/>
      <c r="K656" s="14"/>
      <c r="L656" s="14"/>
      <c r="M656" s="14"/>
      <c r="N656" s="14"/>
      <c r="O656" s="14"/>
      <c r="P656" s="14"/>
      <c r="Q656" s="14"/>
      <c r="R656" s="23" t="str">
        <f t="array" ref="R656">IF(S656="","",XLOOKUP(S656,selector_21,selector_21_ids,""))</f>
        <v/>
      </c>
      <c r="S656" s="25"/>
      <c r="T656" s="14"/>
      <c r="U656" s="23" t="str">
        <f t="array" ref="U656">IF(V656="","",XLOOKUP(V656,selector_04,selector_04_ids,""))</f>
        <v/>
      </c>
      <c r="V656" s="25"/>
      <c r="W656" s="14"/>
      <c r="X656" s="27"/>
      <c r="Y656" s="14"/>
    </row>
    <row r="657">
      <c r="A657" s="14"/>
      <c r="B657" s="23" t="str">
        <f>IF($A657="","",'Система'!$B$4)</f>
        <v/>
      </c>
      <c r="C657" s="14"/>
      <c r="D657" s="23" t="str">
        <f t="array" ref="D657">IF(E657="","",XLOOKUP(E657,selector_19,selector_19_ids,""))</f>
        <v/>
      </c>
      <c r="E657" s="25"/>
      <c r="F657" s="14"/>
      <c r="G657" s="23" t="str">
        <f t="array" ref="G657">IF(H657="","",XLOOKUP(H657,selector_10,selector_10_ids,""))</f>
        <v/>
      </c>
      <c r="H657" s="25"/>
      <c r="I657" s="23" t="str">
        <f t="array" ref="I657">IF(J657="","",XLOOKUP(J657,selector_02,selector_02_ids,""))</f>
        <v/>
      </c>
      <c r="J657" s="25"/>
      <c r="K657" s="14"/>
      <c r="L657" s="14"/>
      <c r="M657" s="14"/>
      <c r="N657" s="14"/>
      <c r="O657" s="14"/>
      <c r="P657" s="14"/>
      <c r="Q657" s="14"/>
      <c r="R657" s="23" t="str">
        <f t="array" ref="R657">IF(S657="","",XLOOKUP(S657,selector_21,selector_21_ids,""))</f>
        <v/>
      </c>
      <c r="S657" s="25"/>
      <c r="T657" s="14"/>
      <c r="U657" s="23" t="str">
        <f t="array" ref="U657">IF(V657="","",XLOOKUP(V657,selector_04,selector_04_ids,""))</f>
        <v/>
      </c>
      <c r="V657" s="25"/>
      <c r="W657" s="14"/>
      <c r="X657" s="27"/>
      <c r="Y657" s="14"/>
    </row>
    <row r="658">
      <c r="A658" s="14"/>
      <c r="B658" s="23" t="str">
        <f>IF($A658="","",'Система'!$B$4)</f>
        <v/>
      </c>
      <c r="C658" s="14"/>
      <c r="D658" s="23" t="str">
        <f t="array" ref="D658">IF(E658="","",XLOOKUP(E658,selector_19,selector_19_ids,""))</f>
        <v/>
      </c>
      <c r="E658" s="25"/>
      <c r="F658" s="14"/>
      <c r="G658" s="23" t="str">
        <f t="array" ref="G658">IF(H658="","",XLOOKUP(H658,selector_10,selector_10_ids,""))</f>
        <v/>
      </c>
      <c r="H658" s="25"/>
      <c r="I658" s="23" t="str">
        <f t="array" ref="I658">IF(J658="","",XLOOKUP(J658,selector_02,selector_02_ids,""))</f>
        <v/>
      </c>
      <c r="J658" s="25"/>
      <c r="K658" s="14"/>
      <c r="L658" s="14"/>
      <c r="M658" s="14"/>
      <c r="N658" s="14"/>
      <c r="O658" s="14"/>
      <c r="P658" s="14"/>
      <c r="Q658" s="14"/>
      <c r="R658" s="23" t="str">
        <f t="array" ref="R658">IF(S658="","",XLOOKUP(S658,selector_21,selector_21_ids,""))</f>
        <v/>
      </c>
      <c r="S658" s="25"/>
      <c r="T658" s="14"/>
      <c r="U658" s="23" t="str">
        <f t="array" ref="U658">IF(V658="","",XLOOKUP(V658,selector_04,selector_04_ids,""))</f>
        <v/>
      </c>
      <c r="V658" s="25"/>
      <c r="W658" s="14"/>
      <c r="X658" s="27"/>
      <c r="Y658" s="14"/>
    </row>
    <row r="659">
      <c r="A659" s="14"/>
      <c r="B659" s="23" t="str">
        <f>IF($A659="","",'Система'!$B$4)</f>
        <v/>
      </c>
      <c r="C659" s="14"/>
      <c r="D659" s="23" t="str">
        <f t="array" ref="D659">IF(E659="","",XLOOKUP(E659,selector_19,selector_19_ids,""))</f>
        <v/>
      </c>
      <c r="E659" s="25"/>
      <c r="F659" s="14"/>
      <c r="G659" s="23" t="str">
        <f t="array" ref="G659">IF(H659="","",XLOOKUP(H659,selector_10,selector_10_ids,""))</f>
        <v/>
      </c>
      <c r="H659" s="25"/>
      <c r="I659" s="23" t="str">
        <f t="array" ref="I659">IF(J659="","",XLOOKUP(J659,selector_02,selector_02_ids,""))</f>
        <v/>
      </c>
      <c r="J659" s="25"/>
      <c r="K659" s="14"/>
      <c r="L659" s="14"/>
      <c r="M659" s="14"/>
      <c r="N659" s="14"/>
      <c r="O659" s="14"/>
      <c r="P659" s="14"/>
      <c r="Q659" s="14"/>
      <c r="R659" s="23" t="str">
        <f t="array" ref="R659">IF(S659="","",XLOOKUP(S659,selector_21,selector_21_ids,""))</f>
        <v/>
      </c>
      <c r="S659" s="25"/>
      <c r="T659" s="14"/>
      <c r="U659" s="23" t="str">
        <f t="array" ref="U659">IF(V659="","",XLOOKUP(V659,selector_04,selector_04_ids,""))</f>
        <v/>
      </c>
      <c r="V659" s="25"/>
      <c r="W659" s="14"/>
      <c r="X659" s="27"/>
      <c r="Y659" s="14"/>
    </row>
    <row r="660">
      <c r="A660" s="14"/>
      <c r="B660" s="23" t="str">
        <f>IF($A660="","",'Система'!$B$4)</f>
        <v/>
      </c>
      <c r="C660" s="14"/>
      <c r="D660" s="23" t="str">
        <f t="array" ref="D660">IF(E660="","",XLOOKUP(E660,selector_19,selector_19_ids,""))</f>
        <v/>
      </c>
      <c r="E660" s="25"/>
      <c r="F660" s="14"/>
      <c r="G660" s="23" t="str">
        <f t="array" ref="G660">IF(H660="","",XLOOKUP(H660,selector_10,selector_10_ids,""))</f>
        <v/>
      </c>
      <c r="H660" s="25"/>
      <c r="I660" s="23" t="str">
        <f t="array" ref="I660">IF(J660="","",XLOOKUP(J660,selector_02,selector_02_ids,""))</f>
        <v/>
      </c>
      <c r="J660" s="25"/>
      <c r="K660" s="14"/>
      <c r="L660" s="14"/>
      <c r="M660" s="14"/>
      <c r="N660" s="14"/>
      <c r="O660" s="14"/>
      <c r="P660" s="14"/>
      <c r="Q660" s="14"/>
      <c r="R660" s="23" t="str">
        <f t="array" ref="R660">IF(S660="","",XLOOKUP(S660,selector_21,selector_21_ids,""))</f>
        <v/>
      </c>
      <c r="S660" s="25"/>
      <c r="T660" s="14"/>
      <c r="U660" s="23" t="str">
        <f t="array" ref="U660">IF(V660="","",XLOOKUP(V660,selector_04,selector_04_ids,""))</f>
        <v/>
      </c>
      <c r="V660" s="25"/>
      <c r="W660" s="14"/>
      <c r="X660" s="27"/>
      <c r="Y660" s="14"/>
    </row>
    <row r="661">
      <c r="A661" s="14"/>
      <c r="B661" s="23" t="str">
        <f>IF($A661="","",'Система'!$B$4)</f>
        <v/>
      </c>
      <c r="C661" s="14"/>
      <c r="D661" s="23" t="str">
        <f t="array" ref="D661">IF(E661="","",XLOOKUP(E661,selector_19,selector_19_ids,""))</f>
        <v/>
      </c>
      <c r="E661" s="25"/>
      <c r="F661" s="14"/>
      <c r="G661" s="23" t="str">
        <f t="array" ref="G661">IF(H661="","",XLOOKUP(H661,selector_10,selector_10_ids,""))</f>
        <v/>
      </c>
      <c r="H661" s="25"/>
      <c r="I661" s="23" t="str">
        <f t="array" ref="I661">IF(J661="","",XLOOKUP(J661,selector_02,selector_02_ids,""))</f>
        <v/>
      </c>
      <c r="J661" s="25"/>
      <c r="K661" s="14"/>
      <c r="L661" s="14"/>
      <c r="M661" s="14"/>
      <c r="N661" s="14"/>
      <c r="O661" s="14"/>
      <c r="P661" s="14"/>
      <c r="Q661" s="14"/>
      <c r="R661" s="23" t="str">
        <f t="array" ref="R661">IF(S661="","",XLOOKUP(S661,selector_21,selector_21_ids,""))</f>
        <v/>
      </c>
      <c r="S661" s="25"/>
      <c r="T661" s="14"/>
      <c r="U661" s="23" t="str">
        <f t="array" ref="U661">IF(V661="","",XLOOKUP(V661,selector_04,selector_04_ids,""))</f>
        <v/>
      </c>
      <c r="V661" s="25"/>
      <c r="W661" s="14"/>
      <c r="X661" s="27"/>
      <c r="Y661" s="14"/>
    </row>
    <row r="662">
      <c r="A662" s="14"/>
      <c r="B662" s="23" t="str">
        <f>IF($A662="","",'Система'!$B$4)</f>
        <v/>
      </c>
      <c r="C662" s="14"/>
      <c r="D662" s="23" t="str">
        <f t="array" ref="D662">IF(E662="","",XLOOKUP(E662,selector_19,selector_19_ids,""))</f>
        <v/>
      </c>
      <c r="E662" s="25"/>
      <c r="F662" s="14"/>
      <c r="G662" s="23" t="str">
        <f t="array" ref="G662">IF(H662="","",XLOOKUP(H662,selector_10,selector_10_ids,""))</f>
        <v/>
      </c>
      <c r="H662" s="25"/>
      <c r="I662" s="23" t="str">
        <f t="array" ref="I662">IF(J662="","",XLOOKUP(J662,selector_02,selector_02_ids,""))</f>
        <v/>
      </c>
      <c r="J662" s="25"/>
      <c r="K662" s="14"/>
      <c r="L662" s="14"/>
      <c r="M662" s="14"/>
      <c r="N662" s="14"/>
      <c r="O662" s="14"/>
      <c r="P662" s="14"/>
      <c r="Q662" s="14"/>
      <c r="R662" s="23" t="str">
        <f t="array" ref="R662">IF(S662="","",XLOOKUP(S662,selector_21,selector_21_ids,""))</f>
        <v/>
      </c>
      <c r="S662" s="25"/>
      <c r="T662" s="14"/>
      <c r="U662" s="23" t="str">
        <f t="array" ref="U662">IF(V662="","",XLOOKUP(V662,selector_04,selector_04_ids,""))</f>
        <v/>
      </c>
      <c r="V662" s="25"/>
      <c r="W662" s="14"/>
      <c r="X662" s="27"/>
      <c r="Y662" s="14"/>
    </row>
    <row r="663">
      <c r="A663" s="14"/>
      <c r="B663" s="23" t="str">
        <f>IF($A663="","",'Система'!$B$4)</f>
        <v/>
      </c>
      <c r="C663" s="14"/>
      <c r="D663" s="23" t="str">
        <f t="array" ref="D663">IF(E663="","",XLOOKUP(E663,selector_19,selector_19_ids,""))</f>
        <v/>
      </c>
      <c r="E663" s="25"/>
      <c r="F663" s="14"/>
      <c r="G663" s="23" t="str">
        <f t="array" ref="G663">IF(H663="","",XLOOKUP(H663,selector_10,selector_10_ids,""))</f>
        <v/>
      </c>
      <c r="H663" s="25"/>
      <c r="I663" s="23" t="str">
        <f t="array" ref="I663">IF(J663="","",XLOOKUP(J663,selector_02,selector_02_ids,""))</f>
        <v/>
      </c>
      <c r="J663" s="25"/>
      <c r="K663" s="14"/>
      <c r="L663" s="14"/>
      <c r="M663" s="14"/>
      <c r="N663" s="14"/>
      <c r="O663" s="14"/>
      <c r="P663" s="14"/>
      <c r="Q663" s="14"/>
      <c r="R663" s="23" t="str">
        <f t="array" ref="R663">IF(S663="","",XLOOKUP(S663,selector_21,selector_21_ids,""))</f>
        <v/>
      </c>
      <c r="S663" s="25"/>
      <c r="T663" s="14"/>
      <c r="U663" s="23" t="str">
        <f t="array" ref="U663">IF(V663="","",XLOOKUP(V663,selector_04,selector_04_ids,""))</f>
        <v/>
      </c>
      <c r="V663" s="25"/>
      <c r="W663" s="14"/>
      <c r="X663" s="27"/>
      <c r="Y663" s="14"/>
    </row>
    <row r="664">
      <c r="A664" s="14"/>
      <c r="B664" s="23" t="str">
        <f>IF($A664="","",'Система'!$B$4)</f>
        <v/>
      </c>
      <c r="C664" s="14"/>
      <c r="D664" s="23" t="str">
        <f t="array" ref="D664">IF(E664="","",XLOOKUP(E664,selector_19,selector_19_ids,""))</f>
        <v/>
      </c>
      <c r="E664" s="25"/>
      <c r="F664" s="14"/>
      <c r="G664" s="23" t="str">
        <f t="array" ref="G664">IF(H664="","",XLOOKUP(H664,selector_10,selector_10_ids,""))</f>
        <v/>
      </c>
      <c r="H664" s="25"/>
      <c r="I664" s="23" t="str">
        <f t="array" ref="I664">IF(J664="","",XLOOKUP(J664,selector_02,selector_02_ids,""))</f>
        <v/>
      </c>
      <c r="J664" s="25"/>
      <c r="K664" s="14"/>
      <c r="L664" s="14"/>
      <c r="M664" s="14"/>
      <c r="N664" s="14"/>
      <c r="O664" s="14"/>
      <c r="P664" s="14"/>
      <c r="Q664" s="14"/>
      <c r="R664" s="23" t="str">
        <f t="array" ref="R664">IF(S664="","",XLOOKUP(S664,selector_21,selector_21_ids,""))</f>
        <v/>
      </c>
      <c r="S664" s="25"/>
      <c r="T664" s="14"/>
      <c r="U664" s="23" t="str">
        <f t="array" ref="U664">IF(V664="","",XLOOKUP(V664,selector_04,selector_04_ids,""))</f>
        <v/>
      </c>
      <c r="V664" s="25"/>
      <c r="W664" s="14"/>
      <c r="X664" s="27"/>
      <c r="Y664" s="14"/>
    </row>
    <row r="665">
      <c r="A665" s="14"/>
      <c r="B665" s="23" t="str">
        <f>IF($A665="","",'Система'!$B$4)</f>
        <v/>
      </c>
      <c r="C665" s="14"/>
      <c r="D665" s="23" t="str">
        <f t="array" ref="D665">IF(E665="","",XLOOKUP(E665,selector_19,selector_19_ids,""))</f>
        <v/>
      </c>
      <c r="E665" s="25"/>
      <c r="F665" s="14"/>
      <c r="G665" s="23" t="str">
        <f t="array" ref="G665">IF(H665="","",XLOOKUP(H665,selector_10,selector_10_ids,""))</f>
        <v/>
      </c>
      <c r="H665" s="25"/>
      <c r="I665" s="23" t="str">
        <f t="array" ref="I665">IF(J665="","",XLOOKUP(J665,selector_02,selector_02_ids,""))</f>
        <v/>
      </c>
      <c r="J665" s="25"/>
      <c r="K665" s="14"/>
      <c r="L665" s="14"/>
      <c r="M665" s="14"/>
      <c r="N665" s="14"/>
      <c r="O665" s="14"/>
      <c r="P665" s="14"/>
      <c r="Q665" s="14"/>
      <c r="R665" s="23" t="str">
        <f t="array" ref="R665">IF(S665="","",XLOOKUP(S665,selector_21,selector_21_ids,""))</f>
        <v/>
      </c>
      <c r="S665" s="25"/>
      <c r="T665" s="14"/>
      <c r="U665" s="23" t="str">
        <f t="array" ref="U665">IF(V665="","",XLOOKUP(V665,selector_04,selector_04_ids,""))</f>
        <v/>
      </c>
      <c r="V665" s="25"/>
      <c r="W665" s="14"/>
      <c r="X665" s="27"/>
      <c r="Y665" s="14"/>
    </row>
    <row r="666">
      <c r="A666" s="14"/>
      <c r="B666" s="23" t="str">
        <f>IF($A666="","",'Система'!$B$4)</f>
        <v/>
      </c>
      <c r="C666" s="14"/>
      <c r="D666" s="23" t="str">
        <f t="array" ref="D666">IF(E666="","",XLOOKUP(E666,selector_19,selector_19_ids,""))</f>
        <v/>
      </c>
      <c r="E666" s="25"/>
      <c r="F666" s="14"/>
      <c r="G666" s="23" t="str">
        <f t="array" ref="G666">IF(H666="","",XLOOKUP(H666,selector_10,selector_10_ids,""))</f>
        <v/>
      </c>
      <c r="H666" s="25"/>
      <c r="I666" s="23" t="str">
        <f t="array" ref="I666">IF(J666="","",XLOOKUP(J666,selector_02,selector_02_ids,""))</f>
        <v/>
      </c>
      <c r="J666" s="25"/>
      <c r="K666" s="14"/>
      <c r="L666" s="14"/>
      <c r="M666" s="14"/>
      <c r="N666" s="14"/>
      <c r="O666" s="14"/>
      <c r="P666" s="14"/>
      <c r="Q666" s="14"/>
      <c r="R666" s="23" t="str">
        <f t="array" ref="R666">IF(S666="","",XLOOKUP(S666,selector_21,selector_21_ids,""))</f>
        <v/>
      </c>
      <c r="S666" s="25"/>
      <c r="T666" s="14"/>
      <c r="U666" s="23" t="str">
        <f t="array" ref="U666">IF(V666="","",XLOOKUP(V666,selector_04,selector_04_ids,""))</f>
        <v/>
      </c>
      <c r="V666" s="25"/>
      <c r="W666" s="14"/>
      <c r="X666" s="27"/>
      <c r="Y666" s="14"/>
    </row>
    <row r="667">
      <c r="A667" s="14"/>
      <c r="B667" s="23" t="str">
        <f>IF($A667="","",'Система'!$B$4)</f>
        <v/>
      </c>
      <c r="C667" s="14"/>
      <c r="D667" s="23" t="str">
        <f t="array" ref="D667">IF(E667="","",XLOOKUP(E667,selector_19,selector_19_ids,""))</f>
        <v/>
      </c>
      <c r="E667" s="25"/>
      <c r="F667" s="14"/>
      <c r="G667" s="23" t="str">
        <f t="array" ref="G667">IF(H667="","",XLOOKUP(H667,selector_10,selector_10_ids,""))</f>
        <v/>
      </c>
      <c r="H667" s="25"/>
      <c r="I667" s="23" t="str">
        <f t="array" ref="I667">IF(J667="","",XLOOKUP(J667,selector_02,selector_02_ids,""))</f>
        <v/>
      </c>
      <c r="J667" s="25"/>
      <c r="K667" s="14"/>
      <c r="L667" s="14"/>
      <c r="M667" s="14"/>
      <c r="N667" s="14"/>
      <c r="O667" s="14"/>
      <c r="P667" s="14"/>
      <c r="Q667" s="14"/>
      <c r="R667" s="23" t="str">
        <f t="array" ref="R667">IF(S667="","",XLOOKUP(S667,selector_21,selector_21_ids,""))</f>
        <v/>
      </c>
      <c r="S667" s="25"/>
      <c r="T667" s="14"/>
      <c r="U667" s="23" t="str">
        <f t="array" ref="U667">IF(V667="","",XLOOKUP(V667,selector_04,selector_04_ids,""))</f>
        <v/>
      </c>
      <c r="V667" s="25"/>
      <c r="W667" s="14"/>
      <c r="X667" s="27"/>
      <c r="Y667" s="14"/>
    </row>
    <row r="668">
      <c r="A668" s="14"/>
      <c r="B668" s="23" t="str">
        <f>IF($A668="","",'Система'!$B$4)</f>
        <v/>
      </c>
      <c r="C668" s="14"/>
      <c r="D668" s="23" t="str">
        <f t="array" ref="D668">IF(E668="","",XLOOKUP(E668,selector_19,selector_19_ids,""))</f>
        <v/>
      </c>
      <c r="E668" s="25"/>
      <c r="F668" s="14"/>
      <c r="G668" s="23" t="str">
        <f t="array" ref="G668">IF(H668="","",XLOOKUP(H668,selector_10,selector_10_ids,""))</f>
        <v/>
      </c>
      <c r="H668" s="25"/>
      <c r="I668" s="23" t="str">
        <f t="array" ref="I668">IF(J668="","",XLOOKUP(J668,selector_02,selector_02_ids,""))</f>
        <v/>
      </c>
      <c r="J668" s="25"/>
      <c r="K668" s="14"/>
      <c r="L668" s="14"/>
      <c r="M668" s="14"/>
      <c r="N668" s="14"/>
      <c r="O668" s="14"/>
      <c r="P668" s="14"/>
      <c r="Q668" s="14"/>
      <c r="R668" s="23" t="str">
        <f t="array" ref="R668">IF(S668="","",XLOOKUP(S668,selector_21,selector_21_ids,""))</f>
        <v/>
      </c>
      <c r="S668" s="25"/>
      <c r="T668" s="14"/>
      <c r="U668" s="23" t="str">
        <f t="array" ref="U668">IF(V668="","",XLOOKUP(V668,selector_04,selector_04_ids,""))</f>
        <v/>
      </c>
      <c r="V668" s="25"/>
      <c r="W668" s="14"/>
      <c r="X668" s="27"/>
      <c r="Y668" s="14"/>
    </row>
    <row r="669">
      <c r="A669" s="14"/>
      <c r="B669" s="23" t="str">
        <f>IF($A669="","",'Система'!$B$4)</f>
        <v/>
      </c>
      <c r="C669" s="14"/>
      <c r="D669" s="23" t="str">
        <f t="array" ref="D669">IF(E669="","",XLOOKUP(E669,selector_19,selector_19_ids,""))</f>
        <v/>
      </c>
      <c r="E669" s="25"/>
      <c r="F669" s="14"/>
      <c r="G669" s="23" t="str">
        <f t="array" ref="G669">IF(H669="","",XLOOKUP(H669,selector_10,selector_10_ids,""))</f>
        <v/>
      </c>
      <c r="H669" s="25"/>
      <c r="I669" s="23" t="str">
        <f t="array" ref="I669">IF(J669="","",XLOOKUP(J669,selector_02,selector_02_ids,""))</f>
        <v/>
      </c>
      <c r="J669" s="25"/>
      <c r="K669" s="14"/>
      <c r="L669" s="14"/>
      <c r="M669" s="14"/>
      <c r="N669" s="14"/>
      <c r="O669" s="14"/>
      <c r="P669" s="14"/>
      <c r="Q669" s="14"/>
      <c r="R669" s="23" t="str">
        <f t="array" ref="R669">IF(S669="","",XLOOKUP(S669,selector_21,selector_21_ids,""))</f>
        <v/>
      </c>
      <c r="S669" s="25"/>
      <c r="T669" s="14"/>
      <c r="U669" s="23" t="str">
        <f t="array" ref="U669">IF(V669="","",XLOOKUP(V669,selector_04,selector_04_ids,""))</f>
        <v/>
      </c>
      <c r="V669" s="25"/>
      <c r="W669" s="14"/>
      <c r="X669" s="27"/>
      <c r="Y669" s="14"/>
    </row>
    <row r="670">
      <c r="A670" s="14"/>
      <c r="B670" s="23" t="str">
        <f>IF($A670="","",'Система'!$B$4)</f>
        <v/>
      </c>
      <c r="C670" s="14"/>
      <c r="D670" s="23" t="str">
        <f t="array" ref="D670">IF(E670="","",XLOOKUP(E670,selector_19,selector_19_ids,""))</f>
        <v/>
      </c>
      <c r="E670" s="25"/>
      <c r="F670" s="14"/>
      <c r="G670" s="23" t="str">
        <f t="array" ref="G670">IF(H670="","",XLOOKUP(H670,selector_10,selector_10_ids,""))</f>
        <v/>
      </c>
      <c r="H670" s="25"/>
      <c r="I670" s="23" t="str">
        <f t="array" ref="I670">IF(J670="","",XLOOKUP(J670,selector_02,selector_02_ids,""))</f>
        <v/>
      </c>
      <c r="J670" s="25"/>
      <c r="K670" s="14"/>
      <c r="L670" s="14"/>
      <c r="M670" s="14"/>
      <c r="N670" s="14"/>
      <c r="O670" s="14"/>
      <c r="P670" s="14"/>
      <c r="Q670" s="14"/>
      <c r="R670" s="23" t="str">
        <f t="array" ref="R670">IF(S670="","",XLOOKUP(S670,selector_21,selector_21_ids,""))</f>
        <v/>
      </c>
      <c r="S670" s="25"/>
      <c r="T670" s="14"/>
      <c r="U670" s="23" t="str">
        <f t="array" ref="U670">IF(V670="","",XLOOKUP(V670,selector_04,selector_04_ids,""))</f>
        <v/>
      </c>
      <c r="V670" s="25"/>
      <c r="W670" s="14"/>
      <c r="X670" s="27"/>
      <c r="Y670" s="14"/>
    </row>
    <row r="671">
      <c r="A671" s="14"/>
      <c r="B671" s="23" t="str">
        <f>IF($A671="","",'Система'!$B$4)</f>
        <v/>
      </c>
      <c r="C671" s="14"/>
      <c r="D671" s="23" t="str">
        <f t="array" ref="D671">IF(E671="","",XLOOKUP(E671,selector_19,selector_19_ids,""))</f>
        <v/>
      </c>
      <c r="E671" s="25"/>
      <c r="F671" s="14"/>
      <c r="G671" s="23" t="str">
        <f t="array" ref="G671">IF(H671="","",XLOOKUP(H671,selector_10,selector_10_ids,""))</f>
        <v/>
      </c>
      <c r="H671" s="25"/>
      <c r="I671" s="23" t="str">
        <f t="array" ref="I671">IF(J671="","",XLOOKUP(J671,selector_02,selector_02_ids,""))</f>
        <v/>
      </c>
      <c r="J671" s="25"/>
      <c r="K671" s="14"/>
      <c r="L671" s="14"/>
      <c r="M671" s="14"/>
      <c r="N671" s="14"/>
      <c r="O671" s="14"/>
      <c r="P671" s="14"/>
      <c r="Q671" s="14"/>
      <c r="R671" s="23" t="str">
        <f t="array" ref="R671">IF(S671="","",XLOOKUP(S671,selector_21,selector_21_ids,""))</f>
        <v/>
      </c>
      <c r="S671" s="25"/>
      <c r="T671" s="14"/>
      <c r="U671" s="23" t="str">
        <f t="array" ref="U671">IF(V671="","",XLOOKUP(V671,selector_04,selector_04_ids,""))</f>
        <v/>
      </c>
      <c r="V671" s="25"/>
      <c r="W671" s="14"/>
      <c r="X671" s="27"/>
      <c r="Y671" s="14"/>
    </row>
    <row r="672">
      <c r="A672" s="14"/>
      <c r="B672" s="23" t="str">
        <f>IF($A672="","",'Система'!$B$4)</f>
        <v/>
      </c>
      <c r="C672" s="14"/>
      <c r="D672" s="23" t="str">
        <f t="array" ref="D672">IF(E672="","",XLOOKUP(E672,selector_19,selector_19_ids,""))</f>
        <v/>
      </c>
      <c r="E672" s="25"/>
      <c r="F672" s="14"/>
      <c r="G672" s="23" t="str">
        <f t="array" ref="G672">IF(H672="","",XLOOKUP(H672,selector_10,selector_10_ids,""))</f>
        <v/>
      </c>
      <c r="H672" s="25"/>
      <c r="I672" s="23" t="str">
        <f t="array" ref="I672">IF(J672="","",XLOOKUP(J672,selector_02,selector_02_ids,""))</f>
        <v/>
      </c>
      <c r="J672" s="25"/>
      <c r="K672" s="14"/>
      <c r="L672" s="14"/>
      <c r="M672" s="14"/>
      <c r="N672" s="14"/>
      <c r="O672" s="14"/>
      <c r="P672" s="14"/>
      <c r="Q672" s="14"/>
      <c r="R672" s="23" t="str">
        <f t="array" ref="R672">IF(S672="","",XLOOKUP(S672,selector_21,selector_21_ids,""))</f>
        <v/>
      </c>
      <c r="S672" s="25"/>
      <c r="T672" s="14"/>
      <c r="U672" s="23" t="str">
        <f t="array" ref="U672">IF(V672="","",XLOOKUP(V672,selector_04,selector_04_ids,""))</f>
        <v/>
      </c>
      <c r="V672" s="25"/>
      <c r="W672" s="14"/>
      <c r="X672" s="27"/>
      <c r="Y672" s="14"/>
    </row>
    <row r="673">
      <c r="A673" s="14"/>
      <c r="B673" s="23" t="str">
        <f>IF($A673="","",'Система'!$B$4)</f>
        <v/>
      </c>
      <c r="C673" s="14"/>
      <c r="D673" s="23" t="str">
        <f t="array" ref="D673">IF(E673="","",XLOOKUP(E673,selector_19,selector_19_ids,""))</f>
        <v/>
      </c>
      <c r="E673" s="25"/>
      <c r="F673" s="14"/>
      <c r="G673" s="23" t="str">
        <f t="array" ref="G673">IF(H673="","",XLOOKUP(H673,selector_10,selector_10_ids,""))</f>
        <v/>
      </c>
      <c r="H673" s="25"/>
      <c r="I673" s="23" t="str">
        <f t="array" ref="I673">IF(J673="","",XLOOKUP(J673,selector_02,selector_02_ids,""))</f>
        <v/>
      </c>
      <c r="J673" s="25"/>
      <c r="K673" s="14"/>
      <c r="L673" s="14"/>
      <c r="M673" s="14"/>
      <c r="N673" s="14"/>
      <c r="O673" s="14"/>
      <c r="P673" s="14"/>
      <c r="Q673" s="14"/>
      <c r="R673" s="23" t="str">
        <f t="array" ref="R673">IF(S673="","",XLOOKUP(S673,selector_21,selector_21_ids,""))</f>
        <v/>
      </c>
      <c r="S673" s="25"/>
      <c r="T673" s="14"/>
      <c r="U673" s="23" t="str">
        <f t="array" ref="U673">IF(V673="","",XLOOKUP(V673,selector_04,selector_04_ids,""))</f>
        <v/>
      </c>
      <c r="V673" s="25"/>
      <c r="W673" s="14"/>
      <c r="X673" s="27"/>
      <c r="Y673" s="14"/>
    </row>
    <row r="674">
      <c r="A674" s="14"/>
      <c r="B674" s="23" t="str">
        <f>IF($A674="","",'Система'!$B$4)</f>
        <v/>
      </c>
      <c r="C674" s="14"/>
      <c r="D674" s="23" t="str">
        <f t="array" ref="D674">IF(E674="","",XLOOKUP(E674,selector_19,selector_19_ids,""))</f>
        <v/>
      </c>
      <c r="E674" s="25"/>
      <c r="F674" s="14"/>
      <c r="G674" s="23" t="str">
        <f t="array" ref="G674">IF(H674="","",XLOOKUP(H674,selector_10,selector_10_ids,""))</f>
        <v/>
      </c>
      <c r="H674" s="25"/>
      <c r="I674" s="23" t="str">
        <f t="array" ref="I674">IF(J674="","",XLOOKUP(J674,selector_02,selector_02_ids,""))</f>
        <v/>
      </c>
      <c r="J674" s="25"/>
      <c r="K674" s="14"/>
      <c r="L674" s="14"/>
      <c r="M674" s="14"/>
      <c r="N674" s="14"/>
      <c r="O674" s="14"/>
      <c r="P674" s="14"/>
      <c r="Q674" s="14"/>
      <c r="R674" s="23" t="str">
        <f t="array" ref="R674">IF(S674="","",XLOOKUP(S674,selector_21,selector_21_ids,""))</f>
        <v/>
      </c>
      <c r="S674" s="25"/>
      <c r="T674" s="14"/>
      <c r="U674" s="23" t="str">
        <f t="array" ref="U674">IF(V674="","",XLOOKUP(V674,selector_04,selector_04_ids,""))</f>
        <v/>
      </c>
      <c r="V674" s="25"/>
      <c r="W674" s="14"/>
      <c r="X674" s="27"/>
      <c r="Y674" s="14"/>
    </row>
    <row r="675">
      <c r="A675" s="14"/>
      <c r="B675" s="23" t="str">
        <f>IF($A675="","",'Система'!$B$4)</f>
        <v/>
      </c>
      <c r="C675" s="14"/>
      <c r="D675" s="23" t="str">
        <f t="array" ref="D675">IF(E675="","",XLOOKUP(E675,selector_19,selector_19_ids,""))</f>
        <v/>
      </c>
      <c r="E675" s="25"/>
      <c r="F675" s="14"/>
      <c r="G675" s="23" t="str">
        <f t="array" ref="G675">IF(H675="","",XLOOKUP(H675,selector_10,selector_10_ids,""))</f>
        <v/>
      </c>
      <c r="H675" s="25"/>
      <c r="I675" s="23" t="str">
        <f t="array" ref="I675">IF(J675="","",XLOOKUP(J675,selector_02,selector_02_ids,""))</f>
        <v/>
      </c>
      <c r="J675" s="25"/>
      <c r="K675" s="14"/>
      <c r="L675" s="14"/>
      <c r="M675" s="14"/>
      <c r="N675" s="14"/>
      <c r="O675" s="14"/>
      <c r="P675" s="14"/>
      <c r="Q675" s="14"/>
      <c r="R675" s="23" t="str">
        <f t="array" ref="R675">IF(S675="","",XLOOKUP(S675,selector_21,selector_21_ids,""))</f>
        <v/>
      </c>
      <c r="S675" s="25"/>
      <c r="T675" s="14"/>
      <c r="U675" s="23" t="str">
        <f t="array" ref="U675">IF(V675="","",XLOOKUP(V675,selector_04,selector_04_ids,""))</f>
        <v/>
      </c>
      <c r="V675" s="25"/>
      <c r="W675" s="14"/>
      <c r="X675" s="27"/>
      <c r="Y675" s="14"/>
    </row>
    <row r="676">
      <c r="A676" s="14"/>
      <c r="B676" s="23" t="str">
        <f>IF($A676="","",'Система'!$B$4)</f>
        <v/>
      </c>
      <c r="C676" s="14"/>
      <c r="D676" s="23" t="str">
        <f t="array" ref="D676">IF(E676="","",XLOOKUP(E676,selector_19,selector_19_ids,""))</f>
        <v/>
      </c>
      <c r="E676" s="25"/>
      <c r="F676" s="14"/>
      <c r="G676" s="23" t="str">
        <f t="array" ref="G676">IF(H676="","",XLOOKUP(H676,selector_10,selector_10_ids,""))</f>
        <v/>
      </c>
      <c r="H676" s="25"/>
      <c r="I676" s="23" t="str">
        <f t="array" ref="I676">IF(J676="","",XLOOKUP(J676,selector_02,selector_02_ids,""))</f>
        <v/>
      </c>
      <c r="J676" s="25"/>
      <c r="K676" s="14"/>
      <c r="L676" s="14"/>
      <c r="M676" s="14"/>
      <c r="N676" s="14"/>
      <c r="O676" s="14"/>
      <c r="P676" s="14"/>
      <c r="Q676" s="14"/>
      <c r="R676" s="23" t="str">
        <f t="array" ref="R676">IF(S676="","",XLOOKUP(S676,selector_21,selector_21_ids,""))</f>
        <v/>
      </c>
      <c r="S676" s="25"/>
      <c r="T676" s="14"/>
      <c r="U676" s="23" t="str">
        <f t="array" ref="U676">IF(V676="","",XLOOKUP(V676,selector_04,selector_04_ids,""))</f>
        <v/>
      </c>
      <c r="V676" s="25"/>
      <c r="W676" s="14"/>
      <c r="X676" s="27"/>
      <c r="Y676" s="14"/>
    </row>
    <row r="677">
      <c r="A677" s="14"/>
      <c r="B677" s="23" t="str">
        <f>IF($A677="","",'Система'!$B$4)</f>
        <v/>
      </c>
      <c r="C677" s="14"/>
      <c r="D677" s="23" t="str">
        <f t="array" ref="D677">IF(E677="","",XLOOKUP(E677,selector_19,selector_19_ids,""))</f>
        <v/>
      </c>
      <c r="E677" s="25"/>
      <c r="F677" s="14"/>
      <c r="G677" s="23" t="str">
        <f t="array" ref="G677">IF(H677="","",XLOOKUP(H677,selector_10,selector_10_ids,""))</f>
        <v/>
      </c>
      <c r="H677" s="25"/>
      <c r="I677" s="23" t="str">
        <f t="array" ref="I677">IF(J677="","",XLOOKUP(J677,selector_02,selector_02_ids,""))</f>
        <v/>
      </c>
      <c r="J677" s="25"/>
      <c r="K677" s="14"/>
      <c r="L677" s="14"/>
      <c r="M677" s="14"/>
      <c r="N677" s="14"/>
      <c r="O677" s="14"/>
      <c r="P677" s="14"/>
      <c r="Q677" s="14"/>
      <c r="R677" s="23" t="str">
        <f t="array" ref="R677">IF(S677="","",XLOOKUP(S677,selector_21,selector_21_ids,""))</f>
        <v/>
      </c>
      <c r="S677" s="25"/>
      <c r="T677" s="14"/>
      <c r="U677" s="23" t="str">
        <f t="array" ref="U677">IF(V677="","",XLOOKUP(V677,selector_04,selector_04_ids,""))</f>
        <v/>
      </c>
      <c r="V677" s="25"/>
      <c r="W677" s="14"/>
      <c r="X677" s="27"/>
      <c r="Y677" s="14"/>
    </row>
    <row r="678">
      <c r="A678" s="14"/>
      <c r="B678" s="23" t="str">
        <f>IF($A678="","",'Система'!$B$4)</f>
        <v/>
      </c>
      <c r="C678" s="14"/>
      <c r="D678" s="23" t="str">
        <f t="array" ref="D678">IF(E678="","",XLOOKUP(E678,selector_19,selector_19_ids,""))</f>
        <v/>
      </c>
      <c r="E678" s="25"/>
      <c r="F678" s="14"/>
      <c r="G678" s="23" t="str">
        <f t="array" ref="G678">IF(H678="","",XLOOKUP(H678,selector_10,selector_10_ids,""))</f>
        <v/>
      </c>
      <c r="H678" s="25"/>
      <c r="I678" s="23" t="str">
        <f t="array" ref="I678">IF(J678="","",XLOOKUP(J678,selector_02,selector_02_ids,""))</f>
        <v/>
      </c>
      <c r="J678" s="25"/>
      <c r="K678" s="14"/>
      <c r="L678" s="14"/>
      <c r="M678" s="14"/>
      <c r="N678" s="14"/>
      <c r="O678" s="14"/>
      <c r="P678" s="14"/>
      <c r="Q678" s="14"/>
      <c r="R678" s="23" t="str">
        <f t="array" ref="R678">IF(S678="","",XLOOKUP(S678,selector_21,selector_21_ids,""))</f>
        <v/>
      </c>
      <c r="S678" s="25"/>
      <c r="T678" s="14"/>
      <c r="U678" s="23" t="str">
        <f t="array" ref="U678">IF(V678="","",XLOOKUP(V678,selector_04,selector_04_ids,""))</f>
        <v/>
      </c>
      <c r="V678" s="25"/>
      <c r="W678" s="14"/>
      <c r="X678" s="27"/>
      <c r="Y678" s="14"/>
    </row>
    <row r="679">
      <c r="A679" s="14"/>
      <c r="B679" s="23" t="str">
        <f>IF($A679="","",'Система'!$B$4)</f>
        <v/>
      </c>
      <c r="C679" s="14"/>
      <c r="D679" s="23" t="str">
        <f t="array" ref="D679">IF(E679="","",XLOOKUP(E679,selector_19,selector_19_ids,""))</f>
        <v/>
      </c>
      <c r="E679" s="25"/>
      <c r="F679" s="14"/>
      <c r="G679" s="23" t="str">
        <f t="array" ref="G679">IF(H679="","",XLOOKUP(H679,selector_10,selector_10_ids,""))</f>
        <v/>
      </c>
      <c r="H679" s="25"/>
      <c r="I679" s="23" t="str">
        <f t="array" ref="I679">IF(J679="","",XLOOKUP(J679,selector_02,selector_02_ids,""))</f>
        <v/>
      </c>
      <c r="J679" s="25"/>
      <c r="K679" s="14"/>
      <c r="L679" s="14"/>
      <c r="M679" s="14"/>
      <c r="N679" s="14"/>
      <c r="O679" s="14"/>
      <c r="P679" s="14"/>
      <c r="Q679" s="14"/>
      <c r="R679" s="23" t="str">
        <f t="array" ref="R679">IF(S679="","",XLOOKUP(S679,selector_21,selector_21_ids,""))</f>
        <v/>
      </c>
      <c r="S679" s="25"/>
      <c r="T679" s="14"/>
      <c r="U679" s="23" t="str">
        <f t="array" ref="U679">IF(V679="","",XLOOKUP(V679,selector_04,selector_04_ids,""))</f>
        <v/>
      </c>
      <c r="V679" s="25"/>
      <c r="W679" s="14"/>
      <c r="X679" s="27"/>
      <c r="Y679" s="14"/>
    </row>
    <row r="680">
      <c r="A680" s="14"/>
      <c r="B680" s="23" t="str">
        <f>IF($A680="","",'Система'!$B$4)</f>
        <v/>
      </c>
      <c r="C680" s="14"/>
      <c r="D680" s="23" t="str">
        <f t="array" ref="D680">IF(E680="","",XLOOKUP(E680,selector_19,selector_19_ids,""))</f>
        <v/>
      </c>
      <c r="E680" s="25"/>
      <c r="F680" s="14"/>
      <c r="G680" s="23" t="str">
        <f t="array" ref="G680">IF(H680="","",XLOOKUP(H680,selector_10,selector_10_ids,""))</f>
        <v/>
      </c>
      <c r="H680" s="25"/>
      <c r="I680" s="23" t="str">
        <f t="array" ref="I680">IF(J680="","",XLOOKUP(J680,selector_02,selector_02_ids,""))</f>
        <v/>
      </c>
      <c r="J680" s="25"/>
      <c r="K680" s="14"/>
      <c r="L680" s="14"/>
      <c r="M680" s="14"/>
      <c r="N680" s="14"/>
      <c r="O680" s="14"/>
      <c r="P680" s="14"/>
      <c r="Q680" s="14"/>
      <c r="R680" s="23" t="str">
        <f t="array" ref="R680">IF(S680="","",XLOOKUP(S680,selector_21,selector_21_ids,""))</f>
        <v/>
      </c>
      <c r="S680" s="25"/>
      <c r="T680" s="14"/>
      <c r="U680" s="23" t="str">
        <f t="array" ref="U680">IF(V680="","",XLOOKUP(V680,selector_04,selector_04_ids,""))</f>
        <v/>
      </c>
      <c r="V680" s="25"/>
      <c r="W680" s="14"/>
      <c r="X680" s="27"/>
      <c r="Y680" s="14"/>
    </row>
    <row r="681">
      <c r="A681" s="14"/>
      <c r="B681" s="23" t="str">
        <f>IF($A681="","",'Система'!$B$4)</f>
        <v/>
      </c>
      <c r="C681" s="14"/>
      <c r="D681" s="23" t="str">
        <f t="array" ref="D681">IF(E681="","",XLOOKUP(E681,selector_19,selector_19_ids,""))</f>
        <v/>
      </c>
      <c r="E681" s="25"/>
      <c r="F681" s="14"/>
      <c r="G681" s="23" t="str">
        <f t="array" ref="G681">IF(H681="","",XLOOKUP(H681,selector_10,selector_10_ids,""))</f>
        <v/>
      </c>
      <c r="H681" s="25"/>
      <c r="I681" s="23" t="str">
        <f t="array" ref="I681">IF(J681="","",XLOOKUP(J681,selector_02,selector_02_ids,""))</f>
        <v/>
      </c>
      <c r="J681" s="25"/>
      <c r="K681" s="14"/>
      <c r="L681" s="14"/>
      <c r="M681" s="14"/>
      <c r="N681" s="14"/>
      <c r="O681" s="14"/>
      <c r="P681" s="14"/>
      <c r="Q681" s="14"/>
      <c r="R681" s="23" t="str">
        <f t="array" ref="R681">IF(S681="","",XLOOKUP(S681,selector_21,selector_21_ids,""))</f>
        <v/>
      </c>
      <c r="S681" s="25"/>
      <c r="T681" s="14"/>
      <c r="U681" s="23" t="str">
        <f t="array" ref="U681">IF(V681="","",XLOOKUP(V681,selector_04,selector_04_ids,""))</f>
        <v/>
      </c>
      <c r="V681" s="25"/>
      <c r="W681" s="14"/>
      <c r="X681" s="27"/>
      <c r="Y681" s="14"/>
    </row>
    <row r="682">
      <c r="A682" s="14"/>
      <c r="B682" s="23" t="str">
        <f>IF($A682="","",'Система'!$B$4)</f>
        <v/>
      </c>
      <c r="C682" s="14"/>
      <c r="D682" s="23" t="str">
        <f t="array" ref="D682">IF(E682="","",XLOOKUP(E682,selector_19,selector_19_ids,""))</f>
        <v/>
      </c>
      <c r="E682" s="25"/>
      <c r="F682" s="14"/>
      <c r="G682" s="23" t="str">
        <f t="array" ref="G682">IF(H682="","",XLOOKUP(H682,selector_10,selector_10_ids,""))</f>
        <v/>
      </c>
      <c r="H682" s="25"/>
      <c r="I682" s="23" t="str">
        <f t="array" ref="I682">IF(J682="","",XLOOKUP(J682,selector_02,selector_02_ids,""))</f>
        <v/>
      </c>
      <c r="J682" s="25"/>
      <c r="K682" s="14"/>
      <c r="L682" s="14"/>
      <c r="M682" s="14"/>
      <c r="N682" s="14"/>
      <c r="O682" s="14"/>
      <c r="P682" s="14"/>
      <c r="Q682" s="14"/>
      <c r="R682" s="23" t="str">
        <f t="array" ref="R682">IF(S682="","",XLOOKUP(S682,selector_21,selector_21_ids,""))</f>
        <v/>
      </c>
      <c r="S682" s="25"/>
      <c r="T682" s="14"/>
      <c r="U682" s="23" t="str">
        <f t="array" ref="U682">IF(V682="","",XLOOKUP(V682,selector_04,selector_04_ids,""))</f>
        <v/>
      </c>
      <c r="V682" s="25"/>
      <c r="W682" s="14"/>
      <c r="X682" s="27"/>
      <c r="Y682" s="14"/>
    </row>
    <row r="683">
      <c r="A683" s="14"/>
      <c r="B683" s="23" t="str">
        <f>IF($A683="","",'Система'!$B$4)</f>
        <v/>
      </c>
      <c r="C683" s="14"/>
      <c r="D683" s="23" t="str">
        <f t="array" ref="D683">IF(E683="","",XLOOKUP(E683,selector_19,selector_19_ids,""))</f>
        <v/>
      </c>
      <c r="E683" s="25"/>
      <c r="F683" s="14"/>
      <c r="G683" s="23" t="str">
        <f t="array" ref="G683">IF(H683="","",XLOOKUP(H683,selector_10,selector_10_ids,""))</f>
        <v/>
      </c>
      <c r="H683" s="25"/>
      <c r="I683" s="23" t="str">
        <f t="array" ref="I683">IF(J683="","",XLOOKUP(J683,selector_02,selector_02_ids,""))</f>
        <v/>
      </c>
      <c r="J683" s="25"/>
      <c r="K683" s="14"/>
      <c r="L683" s="14"/>
      <c r="M683" s="14"/>
      <c r="N683" s="14"/>
      <c r="O683" s="14"/>
      <c r="P683" s="14"/>
      <c r="Q683" s="14"/>
      <c r="R683" s="23" t="str">
        <f t="array" ref="R683">IF(S683="","",XLOOKUP(S683,selector_21,selector_21_ids,""))</f>
        <v/>
      </c>
      <c r="S683" s="25"/>
      <c r="T683" s="14"/>
      <c r="U683" s="23" t="str">
        <f t="array" ref="U683">IF(V683="","",XLOOKUP(V683,selector_04,selector_04_ids,""))</f>
        <v/>
      </c>
      <c r="V683" s="25"/>
      <c r="W683" s="14"/>
      <c r="X683" s="27"/>
      <c r="Y683" s="14"/>
    </row>
    <row r="684">
      <c r="A684" s="14"/>
      <c r="B684" s="23" t="str">
        <f>IF($A684="","",'Система'!$B$4)</f>
        <v/>
      </c>
      <c r="C684" s="14"/>
      <c r="D684" s="23" t="str">
        <f t="array" ref="D684">IF(E684="","",XLOOKUP(E684,selector_19,selector_19_ids,""))</f>
        <v/>
      </c>
      <c r="E684" s="25"/>
      <c r="F684" s="14"/>
      <c r="G684" s="23" t="str">
        <f t="array" ref="G684">IF(H684="","",XLOOKUP(H684,selector_10,selector_10_ids,""))</f>
        <v/>
      </c>
      <c r="H684" s="25"/>
      <c r="I684" s="23" t="str">
        <f t="array" ref="I684">IF(J684="","",XLOOKUP(J684,selector_02,selector_02_ids,""))</f>
        <v/>
      </c>
      <c r="J684" s="25"/>
      <c r="K684" s="14"/>
      <c r="L684" s="14"/>
      <c r="M684" s="14"/>
      <c r="N684" s="14"/>
      <c r="O684" s="14"/>
      <c r="P684" s="14"/>
      <c r="Q684" s="14"/>
      <c r="R684" s="23" t="str">
        <f t="array" ref="R684">IF(S684="","",XLOOKUP(S684,selector_21,selector_21_ids,""))</f>
        <v/>
      </c>
      <c r="S684" s="25"/>
      <c r="T684" s="14"/>
      <c r="U684" s="23" t="str">
        <f t="array" ref="U684">IF(V684="","",XLOOKUP(V684,selector_04,selector_04_ids,""))</f>
        <v/>
      </c>
      <c r="V684" s="25"/>
      <c r="W684" s="14"/>
      <c r="X684" s="27"/>
      <c r="Y684" s="14"/>
    </row>
    <row r="685">
      <c r="A685" s="14"/>
      <c r="B685" s="23" t="str">
        <f>IF($A685="","",'Система'!$B$4)</f>
        <v/>
      </c>
      <c r="C685" s="14"/>
      <c r="D685" s="23" t="str">
        <f t="array" ref="D685">IF(E685="","",XLOOKUP(E685,selector_19,selector_19_ids,""))</f>
        <v/>
      </c>
      <c r="E685" s="25"/>
      <c r="F685" s="14"/>
      <c r="G685" s="23" t="str">
        <f t="array" ref="G685">IF(H685="","",XLOOKUP(H685,selector_10,selector_10_ids,""))</f>
        <v/>
      </c>
      <c r="H685" s="25"/>
      <c r="I685" s="23" t="str">
        <f t="array" ref="I685">IF(J685="","",XLOOKUP(J685,selector_02,selector_02_ids,""))</f>
        <v/>
      </c>
      <c r="J685" s="25"/>
      <c r="K685" s="14"/>
      <c r="L685" s="14"/>
      <c r="M685" s="14"/>
      <c r="N685" s="14"/>
      <c r="O685" s="14"/>
      <c r="P685" s="14"/>
      <c r="Q685" s="14"/>
      <c r="R685" s="23" t="str">
        <f t="array" ref="R685">IF(S685="","",XLOOKUP(S685,selector_21,selector_21_ids,""))</f>
        <v/>
      </c>
      <c r="S685" s="25"/>
      <c r="T685" s="14"/>
      <c r="U685" s="23" t="str">
        <f t="array" ref="U685">IF(V685="","",XLOOKUP(V685,selector_04,selector_04_ids,""))</f>
        <v/>
      </c>
      <c r="V685" s="25"/>
      <c r="W685" s="14"/>
      <c r="X685" s="27"/>
      <c r="Y685" s="14"/>
    </row>
    <row r="686">
      <c r="A686" s="14"/>
      <c r="B686" s="23" t="str">
        <f>IF($A686="","",'Система'!$B$4)</f>
        <v/>
      </c>
      <c r="C686" s="14"/>
      <c r="D686" s="23" t="str">
        <f t="array" ref="D686">IF(E686="","",XLOOKUP(E686,selector_19,selector_19_ids,""))</f>
        <v/>
      </c>
      <c r="E686" s="25"/>
      <c r="F686" s="14"/>
      <c r="G686" s="23" t="str">
        <f t="array" ref="G686">IF(H686="","",XLOOKUP(H686,selector_10,selector_10_ids,""))</f>
        <v/>
      </c>
      <c r="H686" s="25"/>
      <c r="I686" s="23" t="str">
        <f t="array" ref="I686">IF(J686="","",XLOOKUP(J686,selector_02,selector_02_ids,""))</f>
        <v/>
      </c>
      <c r="J686" s="25"/>
      <c r="K686" s="14"/>
      <c r="L686" s="14"/>
      <c r="M686" s="14"/>
      <c r="N686" s="14"/>
      <c r="O686" s="14"/>
      <c r="P686" s="14"/>
      <c r="Q686" s="14"/>
      <c r="R686" s="23" t="str">
        <f t="array" ref="R686">IF(S686="","",XLOOKUP(S686,selector_21,selector_21_ids,""))</f>
        <v/>
      </c>
      <c r="S686" s="25"/>
      <c r="T686" s="14"/>
      <c r="U686" s="23" t="str">
        <f t="array" ref="U686">IF(V686="","",XLOOKUP(V686,selector_04,selector_04_ids,""))</f>
        <v/>
      </c>
      <c r="V686" s="25"/>
      <c r="W686" s="14"/>
      <c r="X686" s="27"/>
      <c r="Y686" s="14"/>
    </row>
    <row r="687">
      <c r="A687" s="14"/>
      <c r="B687" s="23" t="str">
        <f>IF($A687="","",'Система'!$B$4)</f>
        <v/>
      </c>
      <c r="C687" s="14"/>
      <c r="D687" s="23" t="str">
        <f t="array" ref="D687">IF(E687="","",XLOOKUP(E687,selector_19,selector_19_ids,""))</f>
        <v/>
      </c>
      <c r="E687" s="25"/>
      <c r="F687" s="14"/>
      <c r="G687" s="23" t="str">
        <f t="array" ref="G687">IF(H687="","",XLOOKUP(H687,selector_10,selector_10_ids,""))</f>
        <v/>
      </c>
      <c r="H687" s="25"/>
      <c r="I687" s="23" t="str">
        <f t="array" ref="I687">IF(J687="","",XLOOKUP(J687,selector_02,selector_02_ids,""))</f>
        <v/>
      </c>
      <c r="J687" s="25"/>
      <c r="K687" s="14"/>
      <c r="L687" s="14"/>
      <c r="M687" s="14"/>
      <c r="N687" s="14"/>
      <c r="O687" s="14"/>
      <c r="P687" s="14"/>
      <c r="Q687" s="14"/>
      <c r="R687" s="23" t="str">
        <f t="array" ref="R687">IF(S687="","",XLOOKUP(S687,selector_21,selector_21_ids,""))</f>
        <v/>
      </c>
      <c r="S687" s="25"/>
      <c r="T687" s="14"/>
      <c r="U687" s="23" t="str">
        <f t="array" ref="U687">IF(V687="","",XLOOKUP(V687,selector_04,selector_04_ids,""))</f>
        <v/>
      </c>
      <c r="V687" s="25"/>
      <c r="W687" s="14"/>
      <c r="X687" s="27"/>
      <c r="Y687" s="14"/>
    </row>
    <row r="688">
      <c r="A688" s="14"/>
      <c r="B688" s="23" t="str">
        <f>IF($A688="","",'Система'!$B$4)</f>
        <v/>
      </c>
      <c r="C688" s="14"/>
      <c r="D688" s="23" t="str">
        <f t="array" ref="D688">IF(E688="","",XLOOKUP(E688,selector_19,selector_19_ids,""))</f>
        <v/>
      </c>
      <c r="E688" s="25"/>
      <c r="F688" s="14"/>
      <c r="G688" s="23" t="str">
        <f t="array" ref="G688">IF(H688="","",XLOOKUP(H688,selector_10,selector_10_ids,""))</f>
        <v/>
      </c>
      <c r="H688" s="25"/>
      <c r="I688" s="23" t="str">
        <f t="array" ref="I688">IF(J688="","",XLOOKUP(J688,selector_02,selector_02_ids,""))</f>
        <v/>
      </c>
      <c r="J688" s="25"/>
      <c r="K688" s="14"/>
      <c r="L688" s="14"/>
      <c r="M688" s="14"/>
      <c r="N688" s="14"/>
      <c r="O688" s="14"/>
      <c r="P688" s="14"/>
      <c r="Q688" s="14"/>
      <c r="R688" s="23" t="str">
        <f t="array" ref="R688">IF(S688="","",XLOOKUP(S688,selector_21,selector_21_ids,""))</f>
        <v/>
      </c>
      <c r="S688" s="25"/>
      <c r="T688" s="14"/>
      <c r="U688" s="23" t="str">
        <f t="array" ref="U688">IF(V688="","",XLOOKUP(V688,selector_04,selector_04_ids,""))</f>
        <v/>
      </c>
      <c r="V688" s="25"/>
      <c r="W688" s="14"/>
      <c r="X688" s="27"/>
      <c r="Y688" s="14"/>
    </row>
    <row r="689">
      <c r="A689" s="14"/>
      <c r="B689" s="23" t="str">
        <f>IF($A689="","",'Система'!$B$4)</f>
        <v/>
      </c>
      <c r="C689" s="14"/>
      <c r="D689" s="23" t="str">
        <f t="array" ref="D689">IF(E689="","",XLOOKUP(E689,selector_19,selector_19_ids,""))</f>
        <v/>
      </c>
      <c r="E689" s="25"/>
      <c r="F689" s="14"/>
      <c r="G689" s="23" t="str">
        <f t="array" ref="G689">IF(H689="","",XLOOKUP(H689,selector_10,selector_10_ids,""))</f>
        <v/>
      </c>
      <c r="H689" s="25"/>
      <c r="I689" s="23" t="str">
        <f t="array" ref="I689">IF(J689="","",XLOOKUP(J689,selector_02,selector_02_ids,""))</f>
        <v/>
      </c>
      <c r="J689" s="25"/>
      <c r="K689" s="14"/>
      <c r="L689" s="14"/>
      <c r="M689" s="14"/>
      <c r="N689" s="14"/>
      <c r="O689" s="14"/>
      <c r="P689" s="14"/>
      <c r="Q689" s="14"/>
      <c r="R689" s="23" t="str">
        <f t="array" ref="R689">IF(S689="","",XLOOKUP(S689,selector_21,selector_21_ids,""))</f>
        <v/>
      </c>
      <c r="S689" s="25"/>
      <c r="T689" s="14"/>
      <c r="U689" s="23" t="str">
        <f t="array" ref="U689">IF(V689="","",XLOOKUP(V689,selector_04,selector_04_ids,""))</f>
        <v/>
      </c>
      <c r="V689" s="25"/>
      <c r="W689" s="14"/>
      <c r="X689" s="27"/>
      <c r="Y689" s="14"/>
    </row>
    <row r="690">
      <c r="A690" s="14"/>
      <c r="B690" s="23" t="str">
        <f>IF($A690="","",'Система'!$B$4)</f>
        <v/>
      </c>
      <c r="C690" s="14"/>
      <c r="D690" s="23" t="str">
        <f t="array" ref="D690">IF(E690="","",XLOOKUP(E690,selector_19,selector_19_ids,""))</f>
        <v/>
      </c>
      <c r="E690" s="25"/>
      <c r="F690" s="14"/>
      <c r="G690" s="23" t="str">
        <f t="array" ref="G690">IF(H690="","",XLOOKUP(H690,selector_10,selector_10_ids,""))</f>
        <v/>
      </c>
      <c r="H690" s="25"/>
      <c r="I690" s="23" t="str">
        <f t="array" ref="I690">IF(J690="","",XLOOKUP(J690,selector_02,selector_02_ids,""))</f>
        <v/>
      </c>
      <c r="J690" s="25"/>
      <c r="K690" s="14"/>
      <c r="L690" s="14"/>
      <c r="M690" s="14"/>
      <c r="N690" s="14"/>
      <c r="O690" s="14"/>
      <c r="P690" s="14"/>
      <c r="Q690" s="14"/>
      <c r="R690" s="23" t="str">
        <f t="array" ref="R690">IF(S690="","",XLOOKUP(S690,selector_21,selector_21_ids,""))</f>
        <v/>
      </c>
      <c r="S690" s="25"/>
      <c r="T690" s="14"/>
      <c r="U690" s="23" t="str">
        <f t="array" ref="U690">IF(V690="","",XLOOKUP(V690,selector_04,selector_04_ids,""))</f>
        <v/>
      </c>
      <c r="V690" s="25"/>
      <c r="W690" s="14"/>
      <c r="X690" s="27"/>
      <c r="Y690" s="14"/>
    </row>
    <row r="691">
      <c r="A691" s="14"/>
      <c r="B691" s="23" t="str">
        <f>IF($A691="","",'Система'!$B$4)</f>
        <v/>
      </c>
      <c r="C691" s="14"/>
      <c r="D691" s="23" t="str">
        <f t="array" ref="D691">IF(E691="","",XLOOKUP(E691,selector_19,selector_19_ids,""))</f>
        <v/>
      </c>
      <c r="E691" s="25"/>
      <c r="F691" s="14"/>
      <c r="G691" s="23" t="str">
        <f t="array" ref="G691">IF(H691="","",XLOOKUP(H691,selector_10,selector_10_ids,""))</f>
        <v/>
      </c>
      <c r="H691" s="25"/>
      <c r="I691" s="23" t="str">
        <f t="array" ref="I691">IF(J691="","",XLOOKUP(J691,selector_02,selector_02_ids,""))</f>
        <v/>
      </c>
      <c r="J691" s="25"/>
      <c r="K691" s="14"/>
      <c r="L691" s="14"/>
      <c r="M691" s="14"/>
      <c r="N691" s="14"/>
      <c r="O691" s="14"/>
      <c r="P691" s="14"/>
      <c r="Q691" s="14"/>
      <c r="R691" s="23" t="str">
        <f t="array" ref="R691">IF(S691="","",XLOOKUP(S691,selector_21,selector_21_ids,""))</f>
        <v/>
      </c>
      <c r="S691" s="25"/>
      <c r="T691" s="14"/>
      <c r="U691" s="23" t="str">
        <f t="array" ref="U691">IF(V691="","",XLOOKUP(V691,selector_04,selector_04_ids,""))</f>
        <v/>
      </c>
      <c r="V691" s="25"/>
      <c r="W691" s="14"/>
      <c r="X691" s="27"/>
      <c r="Y691" s="14"/>
    </row>
    <row r="692">
      <c r="A692" s="14"/>
      <c r="B692" s="23" t="str">
        <f>IF($A692="","",'Система'!$B$4)</f>
        <v/>
      </c>
      <c r="C692" s="14"/>
      <c r="D692" s="23" t="str">
        <f t="array" ref="D692">IF(E692="","",XLOOKUP(E692,selector_19,selector_19_ids,""))</f>
        <v/>
      </c>
      <c r="E692" s="25"/>
      <c r="F692" s="14"/>
      <c r="G692" s="23" t="str">
        <f t="array" ref="G692">IF(H692="","",XLOOKUP(H692,selector_10,selector_10_ids,""))</f>
        <v/>
      </c>
      <c r="H692" s="25"/>
      <c r="I692" s="23" t="str">
        <f t="array" ref="I692">IF(J692="","",XLOOKUP(J692,selector_02,selector_02_ids,""))</f>
        <v/>
      </c>
      <c r="J692" s="25"/>
      <c r="K692" s="14"/>
      <c r="L692" s="14"/>
      <c r="M692" s="14"/>
      <c r="N692" s="14"/>
      <c r="O692" s="14"/>
      <c r="P692" s="14"/>
      <c r="Q692" s="14"/>
      <c r="R692" s="23" t="str">
        <f t="array" ref="R692">IF(S692="","",XLOOKUP(S692,selector_21,selector_21_ids,""))</f>
        <v/>
      </c>
      <c r="S692" s="25"/>
      <c r="T692" s="14"/>
      <c r="U692" s="23" t="str">
        <f t="array" ref="U692">IF(V692="","",XLOOKUP(V692,selector_04,selector_04_ids,""))</f>
        <v/>
      </c>
      <c r="V692" s="25"/>
      <c r="W692" s="14"/>
      <c r="X692" s="27"/>
      <c r="Y692" s="14"/>
    </row>
    <row r="693">
      <c r="A693" s="14"/>
      <c r="B693" s="23" t="str">
        <f>IF($A693="","",'Система'!$B$4)</f>
        <v/>
      </c>
      <c r="C693" s="14"/>
      <c r="D693" s="23" t="str">
        <f t="array" ref="D693">IF(E693="","",XLOOKUP(E693,selector_19,selector_19_ids,""))</f>
        <v/>
      </c>
      <c r="E693" s="25"/>
      <c r="F693" s="14"/>
      <c r="G693" s="23" t="str">
        <f t="array" ref="G693">IF(H693="","",XLOOKUP(H693,selector_10,selector_10_ids,""))</f>
        <v/>
      </c>
      <c r="H693" s="25"/>
      <c r="I693" s="23" t="str">
        <f t="array" ref="I693">IF(J693="","",XLOOKUP(J693,selector_02,selector_02_ids,""))</f>
        <v/>
      </c>
      <c r="J693" s="25"/>
      <c r="K693" s="14"/>
      <c r="L693" s="14"/>
      <c r="M693" s="14"/>
      <c r="N693" s="14"/>
      <c r="O693" s="14"/>
      <c r="P693" s="14"/>
      <c r="Q693" s="14"/>
      <c r="R693" s="23" t="str">
        <f t="array" ref="R693">IF(S693="","",XLOOKUP(S693,selector_21,selector_21_ids,""))</f>
        <v/>
      </c>
      <c r="S693" s="25"/>
      <c r="T693" s="14"/>
      <c r="U693" s="23" t="str">
        <f t="array" ref="U693">IF(V693="","",XLOOKUP(V693,selector_04,selector_04_ids,""))</f>
        <v/>
      </c>
      <c r="V693" s="25"/>
      <c r="W693" s="14"/>
      <c r="X693" s="27"/>
      <c r="Y693" s="14"/>
    </row>
    <row r="694">
      <c r="A694" s="14"/>
      <c r="B694" s="23" t="str">
        <f>IF($A694="","",'Система'!$B$4)</f>
        <v/>
      </c>
      <c r="C694" s="14"/>
      <c r="D694" s="23" t="str">
        <f t="array" ref="D694">IF(E694="","",XLOOKUP(E694,selector_19,selector_19_ids,""))</f>
        <v/>
      </c>
      <c r="E694" s="25"/>
      <c r="F694" s="14"/>
      <c r="G694" s="23" t="str">
        <f t="array" ref="G694">IF(H694="","",XLOOKUP(H694,selector_10,selector_10_ids,""))</f>
        <v/>
      </c>
      <c r="H694" s="25"/>
      <c r="I694" s="23" t="str">
        <f t="array" ref="I694">IF(J694="","",XLOOKUP(J694,selector_02,selector_02_ids,""))</f>
        <v/>
      </c>
      <c r="J694" s="25"/>
      <c r="K694" s="14"/>
      <c r="L694" s="14"/>
      <c r="M694" s="14"/>
      <c r="N694" s="14"/>
      <c r="O694" s="14"/>
      <c r="P694" s="14"/>
      <c r="Q694" s="14"/>
      <c r="R694" s="23" t="str">
        <f t="array" ref="R694">IF(S694="","",XLOOKUP(S694,selector_21,selector_21_ids,""))</f>
        <v/>
      </c>
      <c r="S694" s="25"/>
      <c r="T694" s="14"/>
      <c r="U694" s="23" t="str">
        <f t="array" ref="U694">IF(V694="","",XLOOKUP(V694,selector_04,selector_04_ids,""))</f>
        <v/>
      </c>
      <c r="V694" s="25"/>
      <c r="W694" s="14"/>
      <c r="X694" s="27"/>
      <c r="Y694" s="14"/>
    </row>
    <row r="695">
      <c r="A695" s="14"/>
      <c r="B695" s="23" t="str">
        <f>IF($A695="","",'Система'!$B$4)</f>
        <v/>
      </c>
      <c r="C695" s="14"/>
      <c r="D695" s="23" t="str">
        <f t="array" ref="D695">IF(E695="","",XLOOKUP(E695,selector_19,selector_19_ids,""))</f>
        <v/>
      </c>
      <c r="E695" s="25"/>
      <c r="F695" s="14"/>
      <c r="G695" s="23" t="str">
        <f t="array" ref="G695">IF(H695="","",XLOOKUP(H695,selector_10,selector_10_ids,""))</f>
        <v/>
      </c>
      <c r="H695" s="25"/>
      <c r="I695" s="23" t="str">
        <f t="array" ref="I695">IF(J695="","",XLOOKUP(J695,selector_02,selector_02_ids,""))</f>
        <v/>
      </c>
      <c r="J695" s="25"/>
      <c r="K695" s="14"/>
      <c r="L695" s="14"/>
      <c r="M695" s="14"/>
      <c r="N695" s="14"/>
      <c r="O695" s="14"/>
      <c r="P695" s="14"/>
      <c r="Q695" s="14"/>
      <c r="R695" s="23" t="str">
        <f t="array" ref="R695">IF(S695="","",XLOOKUP(S695,selector_21,selector_21_ids,""))</f>
        <v/>
      </c>
      <c r="S695" s="25"/>
      <c r="T695" s="14"/>
      <c r="U695" s="23" t="str">
        <f t="array" ref="U695">IF(V695="","",XLOOKUP(V695,selector_04,selector_04_ids,""))</f>
        <v/>
      </c>
      <c r="V695" s="25"/>
      <c r="W695" s="14"/>
      <c r="X695" s="27"/>
      <c r="Y695" s="14"/>
    </row>
    <row r="696">
      <c r="A696" s="14"/>
      <c r="B696" s="23" t="str">
        <f>IF($A696="","",'Система'!$B$4)</f>
        <v/>
      </c>
      <c r="C696" s="14"/>
      <c r="D696" s="23" t="str">
        <f t="array" ref="D696">IF(E696="","",XLOOKUP(E696,selector_19,selector_19_ids,""))</f>
        <v/>
      </c>
      <c r="E696" s="25"/>
      <c r="F696" s="14"/>
      <c r="G696" s="23" t="str">
        <f t="array" ref="G696">IF(H696="","",XLOOKUP(H696,selector_10,selector_10_ids,""))</f>
        <v/>
      </c>
      <c r="H696" s="25"/>
      <c r="I696" s="23" t="str">
        <f t="array" ref="I696">IF(J696="","",XLOOKUP(J696,selector_02,selector_02_ids,""))</f>
        <v/>
      </c>
      <c r="J696" s="25"/>
      <c r="K696" s="14"/>
      <c r="L696" s="14"/>
      <c r="M696" s="14"/>
      <c r="N696" s="14"/>
      <c r="O696" s="14"/>
      <c r="P696" s="14"/>
      <c r="Q696" s="14"/>
      <c r="R696" s="23" t="str">
        <f t="array" ref="R696">IF(S696="","",XLOOKUP(S696,selector_21,selector_21_ids,""))</f>
        <v/>
      </c>
      <c r="S696" s="25"/>
      <c r="T696" s="14"/>
      <c r="U696" s="23" t="str">
        <f t="array" ref="U696">IF(V696="","",XLOOKUP(V696,selector_04,selector_04_ids,""))</f>
        <v/>
      </c>
      <c r="V696" s="25"/>
      <c r="W696" s="14"/>
      <c r="X696" s="27"/>
      <c r="Y696" s="14"/>
    </row>
    <row r="697">
      <c r="A697" s="14"/>
      <c r="B697" s="23" t="str">
        <f>IF($A697="","",'Система'!$B$4)</f>
        <v/>
      </c>
      <c r="C697" s="14"/>
      <c r="D697" s="23" t="str">
        <f t="array" ref="D697">IF(E697="","",XLOOKUP(E697,selector_19,selector_19_ids,""))</f>
        <v/>
      </c>
      <c r="E697" s="25"/>
      <c r="F697" s="14"/>
      <c r="G697" s="23" t="str">
        <f t="array" ref="G697">IF(H697="","",XLOOKUP(H697,selector_10,selector_10_ids,""))</f>
        <v/>
      </c>
      <c r="H697" s="25"/>
      <c r="I697" s="23" t="str">
        <f t="array" ref="I697">IF(J697="","",XLOOKUP(J697,selector_02,selector_02_ids,""))</f>
        <v/>
      </c>
      <c r="J697" s="25"/>
      <c r="K697" s="14"/>
      <c r="L697" s="14"/>
      <c r="M697" s="14"/>
      <c r="N697" s="14"/>
      <c r="O697" s="14"/>
      <c r="P697" s="14"/>
      <c r="Q697" s="14"/>
      <c r="R697" s="23" t="str">
        <f t="array" ref="R697">IF(S697="","",XLOOKUP(S697,selector_21,selector_21_ids,""))</f>
        <v/>
      </c>
      <c r="S697" s="25"/>
      <c r="T697" s="14"/>
      <c r="U697" s="23" t="str">
        <f t="array" ref="U697">IF(V697="","",XLOOKUP(V697,selector_04,selector_04_ids,""))</f>
        <v/>
      </c>
      <c r="V697" s="25"/>
      <c r="W697" s="14"/>
      <c r="X697" s="27"/>
      <c r="Y697" s="14"/>
    </row>
    <row r="698">
      <c r="A698" s="14"/>
      <c r="B698" s="23" t="str">
        <f>IF($A698="","",'Система'!$B$4)</f>
        <v/>
      </c>
      <c r="C698" s="14"/>
      <c r="D698" s="23" t="str">
        <f t="array" ref="D698">IF(E698="","",XLOOKUP(E698,selector_19,selector_19_ids,""))</f>
        <v/>
      </c>
      <c r="E698" s="25"/>
      <c r="F698" s="14"/>
      <c r="G698" s="23" t="str">
        <f t="array" ref="G698">IF(H698="","",XLOOKUP(H698,selector_10,selector_10_ids,""))</f>
        <v/>
      </c>
      <c r="H698" s="25"/>
      <c r="I698" s="23" t="str">
        <f t="array" ref="I698">IF(J698="","",XLOOKUP(J698,selector_02,selector_02_ids,""))</f>
        <v/>
      </c>
      <c r="J698" s="25"/>
      <c r="K698" s="14"/>
      <c r="L698" s="14"/>
      <c r="M698" s="14"/>
      <c r="N698" s="14"/>
      <c r="O698" s="14"/>
      <c r="P698" s="14"/>
      <c r="Q698" s="14"/>
      <c r="R698" s="23" t="str">
        <f t="array" ref="R698">IF(S698="","",XLOOKUP(S698,selector_21,selector_21_ids,""))</f>
        <v/>
      </c>
      <c r="S698" s="25"/>
      <c r="T698" s="14"/>
      <c r="U698" s="23" t="str">
        <f t="array" ref="U698">IF(V698="","",XLOOKUP(V698,selector_04,selector_04_ids,""))</f>
        <v/>
      </c>
      <c r="V698" s="25"/>
      <c r="W698" s="14"/>
      <c r="X698" s="27"/>
      <c r="Y698" s="14"/>
    </row>
    <row r="699">
      <c r="A699" s="14"/>
      <c r="B699" s="23" t="str">
        <f>IF($A699="","",'Система'!$B$4)</f>
        <v/>
      </c>
      <c r="C699" s="14"/>
      <c r="D699" s="23" t="str">
        <f t="array" ref="D699">IF(E699="","",XLOOKUP(E699,selector_19,selector_19_ids,""))</f>
        <v/>
      </c>
      <c r="E699" s="25"/>
      <c r="F699" s="14"/>
      <c r="G699" s="23" t="str">
        <f t="array" ref="G699">IF(H699="","",XLOOKUP(H699,selector_10,selector_10_ids,""))</f>
        <v/>
      </c>
      <c r="H699" s="25"/>
      <c r="I699" s="23" t="str">
        <f t="array" ref="I699">IF(J699="","",XLOOKUP(J699,selector_02,selector_02_ids,""))</f>
        <v/>
      </c>
      <c r="J699" s="25"/>
      <c r="K699" s="14"/>
      <c r="L699" s="14"/>
      <c r="M699" s="14"/>
      <c r="N699" s="14"/>
      <c r="O699" s="14"/>
      <c r="P699" s="14"/>
      <c r="Q699" s="14"/>
      <c r="R699" s="23" t="str">
        <f t="array" ref="R699">IF(S699="","",XLOOKUP(S699,selector_21,selector_21_ids,""))</f>
        <v/>
      </c>
      <c r="S699" s="25"/>
      <c r="T699" s="14"/>
      <c r="U699" s="23" t="str">
        <f t="array" ref="U699">IF(V699="","",XLOOKUP(V699,selector_04,selector_04_ids,""))</f>
        <v/>
      </c>
      <c r="V699" s="25"/>
      <c r="W699" s="14"/>
      <c r="X699" s="27"/>
      <c r="Y699" s="14"/>
    </row>
    <row r="700">
      <c r="A700" s="14"/>
      <c r="B700" s="23" t="str">
        <f>IF($A700="","",'Система'!$B$4)</f>
        <v/>
      </c>
      <c r="C700" s="14"/>
      <c r="D700" s="23" t="str">
        <f t="array" ref="D700">IF(E700="","",XLOOKUP(E700,selector_19,selector_19_ids,""))</f>
        <v/>
      </c>
      <c r="E700" s="25"/>
      <c r="F700" s="14"/>
      <c r="G700" s="23" t="str">
        <f t="array" ref="G700">IF(H700="","",XLOOKUP(H700,selector_10,selector_10_ids,""))</f>
        <v/>
      </c>
      <c r="H700" s="25"/>
      <c r="I700" s="23" t="str">
        <f t="array" ref="I700">IF(J700="","",XLOOKUP(J700,selector_02,selector_02_ids,""))</f>
        <v/>
      </c>
      <c r="J700" s="25"/>
      <c r="K700" s="14"/>
      <c r="L700" s="14"/>
      <c r="M700" s="14"/>
      <c r="N700" s="14"/>
      <c r="O700" s="14"/>
      <c r="P700" s="14"/>
      <c r="Q700" s="14"/>
      <c r="R700" s="23" t="str">
        <f t="array" ref="R700">IF(S700="","",XLOOKUP(S700,selector_21,selector_21_ids,""))</f>
        <v/>
      </c>
      <c r="S700" s="25"/>
      <c r="T700" s="14"/>
      <c r="U700" s="23" t="str">
        <f t="array" ref="U700">IF(V700="","",XLOOKUP(V700,selector_04,selector_04_ids,""))</f>
        <v/>
      </c>
      <c r="V700" s="25"/>
      <c r="W700" s="14"/>
      <c r="X700" s="27"/>
      <c r="Y700" s="14"/>
    </row>
    <row r="701">
      <c r="A701" s="14"/>
      <c r="B701" s="23" t="str">
        <f>IF($A701="","",'Система'!$B$4)</f>
        <v/>
      </c>
      <c r="C701" s="14"/>
      <c r="D701" s="23" t="str">
        <f t="array" ref="D701">IF(E701="","",XLOOKUP(E701,selector_19,selector_19_ids,""))</f>
        <v/>
      </c>
      <c r="E701" s="25"/>
      <c r="F701" s="14"/>
      <c r="G701" s="23" t="str">
        <f t="array" ref="G701">IF(H701="","",XLOOKUP(H701,selector_10,selector_10_ids,""))</f>
        <v/>
      </c>
      <c r="H701" s="25"/>
      <c r="I701" s="23" t="str">
        <f t="array" ref="I701">IF(J701="","",XLOOKUP(J701,selector_02,selector_02_ids,""))</f>
        <v/>
      </c>
      <c r="J701" s="25"/>
      <c r="K701" s="14"/>
      <c r="L701" s="14"/>
      <c r="M701" s="14"/>
      <c r="N701" s="14"/>
      <c r="O701" s="14"/>
      <c r="P701" s="14"/>
      <c r="Q701" s="14"/>
      <c r="R701" s="23" t="str">
        <f t="array" ref="R701">IF(S701="","",XLOOKUP(S701,selector_21,selector_21_ids,""))</f>
        <v/>
      </c>
      <c r="S701" s="25"/>
      <c r="T701" s="14"/>
      <c r="U701" s="23" t="str">
        <f t="array" ref="U701">IF(V701="","",XLOOKUP(V701,selector_04,selector_04_ids,""))</f>
        <v/>
      </c>
      <c r="V701" s="25"/>
      <c r="W701" s="14"/>
      <c r="X701" s="27"/>
      <c r="Y701" s="14"/>
    </row>
    <row r="702">
      <c r="A702" s="14"/>
      <c r="B702" s="23" t="str">
        <f>IF($A702="","",'Система'!$B$4)</f>
        <v/>
      </c>
      <c r="C702" s="14"/>
      <c r="D702" s="23" t="str">
        <f t="array" ref="D702">IF(E702="","",XLOOKUP(E702,selector_19,selector_19_ids,""))</f>
        <v/>
      </c>
      <c r="E702" s="25"/>
      <c r="F702" s="14"/>
      <c r="G702" s="23" t="str">
        <f t="array" ref="G702">IF(H702="","",XLOOKUP(H702,selector_10,selector_10_ids,""))</f>
        <v/>
      </c>
      <c r="H702" s="25"/>
      <c r="I702" s="23" t="str">
        <f t="array" ref="I702">IF(J702="","",XLOOKUP(J702,selector_02,selector_02_ids,""))</f>
        <v/>
      </c>
      <c r="J702" s="25"/>
      <c r="K702" s="14"/>
      <c r="L702" s="14"/>
      <c r="M702" s="14"/>
      <c r="N702" s="14"/>
      <c r="O702" s="14"/>
      <c r="P702" s="14"/>
      <c r="Q702" s="14"/>
      <c r="R702" s="23" t="str">
        <f t="array" ref="R702">IF(S702="","",XLOOKUP(S702,selector_21,selector_21_ids,""))</f>
        <v/>
      </c>
      <c r="S702" s="25"/>
      <c r="T702" s="14"/>
      <c r="U702" s="23" t="str">
        <f t="array" ref="U702">IF(V702="","",XLOOKUP(V702,selector_04,selector_04_ids,""))</f>
        <v/>
      </c>
      <c r="V702" s="25"/>
      <c r="W702" s="14"/>
      <c r="X702" s="27"/>
      <c r="Y702" s="14"/>
    </row>
    <row r="703">
      <c r="A703" s="14"/>
      <c r="B703" s="23" t="str">
        <f>IF($A703="","",'Система'!$B$4)</f>
        <v/>
      </c>
      <c r="C703" s="14"/>
      <c r="D703" s="23" t="str">
        <f t="array" ref="D703">IF(E703="","",XLOOKUP(E703,selector_19,selector_19_ids,""))</f>
        <v/>
      </c>
      <c r="E703" s="25"/>
      <c r="F703" s="14"/>
      <c r="G703" s="23" t="str">
        <f t="array" ref="G703">IF(H703="","",XLOOKUP(H703,selector_10,selector_10_ids,""))</f>
        <v/>
      </c>
      <c r="H703" s="25"/>
      <c r="I703" s="23" t="str">
        <f t="array" ref="I703">IF(J703="","",XLOOKUP(J703,selector_02,selector_02_ids,""))</f>
        <v/>
      </c>
      <c r="J703" s="25"/>
      <c r="K703" s="14"/>
      <c r="L703" s="14"/>
      <c r="M703" s="14"/>
      <c r="N703" s="14"/>
      <c r="O703" s="14"/>
      <c r="P703" s="14"/>
      <c r="Q703" s="14"/>
      <c r="R703" s="23" t="str">
        <f t="array" ref="R703">IF(S703="","",XLOOKUP(S703,selector_21,selector_21_ids,""))</f>
        <v/>
      </c>
      <c r="S703" s="25"/>
      <c r="T703" s="14"/>
      <c r="U703" s="23" t="str">
        <f t="array" ref="U703">IF(V703="","",XLOOKUP(V703,selector_04,selector_04_ids,""))</f>
        <v/>
      </c>
      <c r="V703" s="25"/>
      <c r="W703" s="14"/>
      <c r="X703" s="27"/>
      <c r="Y703" s="14"/>
    </row>
    <row r="704">
      <c r="A704" s="14"/>
      <c r="B704" s="23" t="str">
        <f>IF($A704="","",'Система'!$B$4)</f>
        <v/>
      </c>
      <c r="C704" s="14"/>
      <c r="D704" s="23" t="str">
        <f t="array" ref="D704">IF(E704="","",XLOOKUP(E704,selector_19,selector_19_ids,""))</f>
        <v/>
      </c>
      <c r="E704" s="25"/>
      <c r="F704" s="14"/>
      <c r="G704" s="23" t="str">
        <f t="array" ref="G704">IF(H704="","",XLOOKUP(H704,selector_10,selector_10_ids,""))</f>
        <v/>
      </c>
      <c r="H704" s="25"/>
      <c r="I704" s="23" t="str">
        <f t="array" ref="I704">IF(J704="","",XLOOKUP(J704,selector_02,selector_02_ids,""))</f>
        <v/>
      </c>
      <c r="J704" s="25"/>
      <c r="K704" s="14"/>
      <c r="L704" s="14"/>
      <c r="M704" s="14"/>
      <c r="N704" s="14"/>
      <c r="O704" s="14"/>
      <c r="P704" s="14"/>
      <c r="Q704" s="14"/>
      <c r="R704" s="23" t="str">
        <f t="array" ref="R704">IF(S704="","",XLOOKUP(S704,selector_21,selector_21_ids,""))</f>
        <v/>
      </c>
      <c r="S704" s="25"/>
      <c r="T704" s="14"/>
      <c r="U704" s="23" t="str">
        <f t="array" ref="U704">IF(V704="","",XLOOKUP(V704,selector_04,selector_04_ids,""))</f>
        <v/>
      </c>
      <c r="V704" s="25"/>
      <c r="W704" s="14"/>
      <c r="X704" s="27"/>
      <c r="Y704" s="14"/>
    </row>
    <row r="705">
      <c r="A705" s="14"/>
      <c r="B705" s="23" t="str">
        <f>IF($A705="","",'Система'!$B$4)</f>
        <v/>
      </c>
      <c r="C705" s="14"/>
      <c r="D705" s="23" t="str">
        <f t="array" ref="D705">IF(E705="","",XLOOKUP(E705,selector_19,selector_19_ids,""))</f>
        <v/>
      </c>
      <c r="E705" s="25"/>
      <c r="F705" s="14"/>
      <c r="G705" s="23" t="str">
        <f t="array" ref="G705">IF(H705="","",XLOOKUP(H705,selector_10,selector_10_ids,""))</f>
        <v/>
      </c>
      <c r="H705" s="25"/>
      <c r="I705" s="23" t="str">
        <f t="array" ref="I705">IF(J705="","",XLOOKUP(J705,selector_02,selector_02_ids,""))</f>
        <v/>
      </c>
      <c r="J705" s="25"/>
      <c r="K705" s="14"/>
      <c r="L705" s="14"/>
      <c r="M705" s="14"/>
      <c r="N705" s="14"/>
      <c r="O705" s="14"/>
      <c r="P705" s="14"/>
      <c r="Q705" s="14"/>
      <c r="R705" s="23" t="str">
        <f t="array" ref="R705">IF(S705="","",XLOOKUP(S705,selector_21,selector_21_ids,""))</f>
        <v/>
      </c>
      <c r="S705" s="25"/>
      <c r="T705" s="14"/>
      <c r="U705" s="23" t="str">
        <f t="array" ref="U705">IF(V705="","",XLOOKUP(V705,selector_04,selector_04_ids,""))</f>
        <v/>
      </c>
      <c r="V705" s="25"/>
      <c r="W705" s="14"/>
      <c r="X705" s="27"/>
      <c r="Y705" s="14"/>
    </row>
    <row r="706">
      <c r="A706" s="14"/>
      <c r="B706" s="23" t="str">
        <f>IF($A706="","",'Система'!$B$4)</f>
        <v/>
      </c>
      <c r="C706" s="14"/>
      <c r="D706" s="23" t="str">
        <f t="array" ref="D706">IF(E706="","",XLOOKUP(E706,selector_19,selector_19_ids,""))</f>
        <v/>
      </c>
      <c r="E706" s="25"/>
      <c r="F706" s="14"/>
      <c r="G706" s="23" t="str">
        <f t="array" ref="G706">IF(H706="","",XLOOKUP(H706,selector_10,selector_10_ids,""))</f>
        <v/>
      </c>
      <c r="H706" s="25"/>
      <c r="I706" s="23" t="str">
        <f t="array" ref="I706">IF(J706="","",XLOOKUP(J706,selector_02,selector_02_ids,""))</f>
        <v/>
      </c>
      <c r="J706" s="25"/>
      <c r="K706" s="14"/>
      <c r="L706" s="14"/>
      <c r="M706" s="14"/>
      <c r="N706" s="14"/>
      <c r="O706" s="14"/>
      <c r="P706" s="14"/>
      <c r="Q706" s="14"/>
      <c r="R706" s="23" t="str">
        <f t="array" ref="R706">IF(S706="","",XLOOKUP(S706,selector_21,selector_21_ids,""))</f>
        <v/>
      </c>
      <c r="S706" s="25"/>
      <c r="T706" s="14"/>
      <c r="U706" s="23" t="str">
        <f t="array" ref="U706">IF(V706="","",XLOOKUP(V706,selector_04,selector_04_ids,""))</f>
        <v/>
      </c>
      <c r="V706" s="25"/>
      <c r="W706" s="14"/>
      <c r="X706" s="27"/>
      <c r="Y706" s="14"/>
    </row>
    <row r="707">
      <c r="A707" s="14"/>
      <c r="B707" s="23" t="str">
        <f>IF($A707="","",'Система'!$B$4)</f>
        <v/>
      </c>
      <c r="C707" s="14"/>
      <c r="D707" s="23" t="str">
        <f t="array" ref="D707">IF(E707="","",XLOOKUP(E707,selector_19,selector_19_ids,""))</f>
        <v/>
      </c>
      <c r="E707" s="25"/>
      <c r="F707" s="14"/>
      <c r="G707" s="23" t="str">
        <f t="array" ref="G707">IF(H707="","",XLOOKUP(H707,selector_10,selector_10_ids,""))</f>
        <v/>
      </c>
      <c r="H707" s="25"/>
      <c r="I707" s="23" t="str">
        <f t="array" ref="I707">IF(J707="","",XLOOKUP(J707,selector_02,selector_02_ids,""))</f>
        <v/>
      </c>
      <c r="J707" s="25"/>
      <c r="K707" s="14"/>
      <c r="L707" s="14"/>
      <c r="M707" s="14"/>
      <c r="N707" s="14"/>
      <c r="O707" s="14"/>
      <c r="P707" s="14"/>
      <c r="Q707" s="14"/>
      <c r="R707" s="23" t="str">
        <f t="array" ref="R707">IF(S707="","",XLOOKUP(S707,selector_21,selector_21_ids,""))</f>
        <v/>
      </c>
      <c r="S707" s="25"/>
      <c r="T707" s="14"/>
      <c r="U707" s="23" t="str">
        <f t="array" ref="U707">IF(V707="","",XLOOKUP(V707,selector_04,selector_04_ids,""))</f>
        <v/>
      </c>
      <c r="V707" s="25"/>
      <c r="W707" s="14"/>
      <c r="X707" s="27"/>
      <c r="Y707" s="14"/>
    </row>
    <row r="708">
      <c r="A708" s="14"/>
      <c r="B708" s="23" t="str">
        <f>IF($A708="","",'Система'!$B$4)</f>
        <v/>
      </c>
      <c r="C708" s="14"/>
      <c r="D708" s="23" t="str">
        <f t="array" ref="D708">IF(E708="","",XLOOKUP(E708,selector_19,selector_19_ids,""))</f>
        <v/>
      </c>
      <c r="E708" s="25"/>
      <c r="F708" s="14"/>
      <c r="G708" s="23" t="str">
        <f t="array" ref="G708">IF(H708="","",XLOOKUP(H708,selector_10,selector_10_ids,""))</f>
        <v/>
      </c>
      <c r="H708" s="25"/>
      <c r="I708" s="23" t="str">
        <f t="array" ref="I708">IF(J708="","",XLOOKUP(J708,selector_02,selector_02_ids,""))</f>
        <v/>
      </c>
      <c r="J708" s="25"/>
      <c r="K708" s="14"/>
      <c r="L708" s="14"/>
      <c r="M708" s="14"/>
      <c r="N708" s="14"/>
      <c r="O708" s="14"/>
      <c r="P708" s="14"/>
      <c r="Q708" s="14"/>
      <c r="R708" s="23" t="str">
        <f t="array" ref="R708">IF(S708="","",XLOOKUP(S708,selector_21,selector_21_ids,""))</f>
        <v/>
      </c>
      <c r="S708" s="25"/>
      <c r="T708" s="14"/>
      <c r="U708" s="23" t="str">
        <f t="array" ref="U708">IF(V708="","",XLOOKUP(V708,selector_04,selector_04_ids,""))</f>
        <v/>
      </c>
      <c r="V708" s="25"/>
      <c r="W708" s="14"/>
      <c r="X708" s="27"/>
      <c r="Y708" s="14"/>
    </row>
    <row r="709">
      <c r="A709" s="14"/>
      <c r="B709" s="23" t="str">
        <f>IF($A709="","",'Система'!$B$4)</f>
        <v/>
      </c>
      <c r="C709" s="14"/>
      <c r="D709" s="23" t="str">
        <f t="array" ref="D709">IF(E709="","",XLOOKUP(E709,selector_19,selector_19_ids,""))</f>
        <v/>
      </c>
      <c r="E709" s="25"/>
      <c r="F709" s="14"/>
      <c r="G709" s="23" t="str">
        <f t="array" ref="G709">IF(H709="","",XLOOKUP(H709,selector_10,selector_10_ids,""))</f>
        <v/>
      </c>
      <c r="H709" s="25"/>
      <c r="I709" s="23" t="str">
        <f t="array" ref="I709">IF(J709="","",XLOOKUP(J709,selector_02,selector_02_ids,""))</f>
        <v/>
      </c>
      <c r="J709" s="25"/>
      <c r="K709" s="14"/>
      <c r="L709" s="14"/>
      <c r="M709" s="14"/>
      <c r="N709" s="14"/>
      <c r="O709" s="14"/>
      <c r="P709" s="14"/>
      <c r="Q709" s="14"/>
      <c r="R709" s="23" t="str">
        <f t="array" ref="R709">IF(S709="","",XLOOKUP(S709,selector_21,selector_21_ids,""))</f>
        <v/>
      </c>
      <c r="S709" s="25"/>
      <c r="T709" s="14"/>
      <c r="U709" s="23" t="str">
        <f t="array" ref="U709">IF(V709="","",XLOOKUP(V709,selector_04,selector_04_ids,""))</f>
        <v/>
      </c>
      <c r="V709" s="25"/>
      <c r="W709" s="14"/>
      <c r="X709" s="27"/>
      <c r="Y709" s="14"/>
    </row>
    <row r="710">
      <c r="A710" s="14"/>
      <c r="B710" s="23" t="str">
        <f>IF($A710="","",'Система'!$B$4)</f>
        <v/>
      </c>
      <c r="C710" s="14"/>
      <c r="D710" s="23" t="str">
        <f t="array" ref="D710">IF(E710="","",XLOOKUP(E710,selector_19,selector_19_ids,""))</f>
        <v/>
      </c>
      <c r="E710" s="25"/>
      <c r="F710" s="14"/>
      <c r="G710" s="23" t="str">
        <f t="array" ref="G710">IF(H710="","",XLOOKUP(H710,selector_10,selector_10_ids,""))</f>
        <v/>
      </c>
      <c r="H710" s="25"/>
      <c r="I710" s="23" t="str">
        <f t="array" ref="I710">IF(J710="","",XLOOKUP(J710,selector_02,selector_02_ids,""))</f>
        <v/>
      </c>
      <c r="J710" s="25"/>
      <c r="K710" s="14"/>
      <c r="L710" s="14"/>
      <c r="M710" s="14"/>
      <c r="N710" s="14"/>
      <c r="O710" s="14"/>
      <c r="P710" s="14"/>
      <c r="Q710" s="14"/>
      <c r="R710" s="23" t="str">
        <f t="array" ref="R710">IF(S710="","",XLOOKUP(S710,selector_21,selector_21_ids,""))</f>
        <v/>
      </c>
      <c r="S710" s="25"/>
      <c r="T710" s="14"/>
      <c r="U710" s="23" t="str">
        <f t="array" ref="U710">IF(V710="","",XLOOKUP(V710,selector_04,selector_04_ids,""))</f>
        <v/>
      </c>
      <c r="V710" s="25"/>
      <c r="W710" s="14"/>
      <c r="X710" s="27"/>
      <c r="Y710" s="14"/>
    </row>
    <row r="711">
      <c r="A711" s="14"/>
      <c r="B711" s="23" t="str">
        <f>IF($A711="","",'Система'!$B$4)</f>
        <v/>
      </c>
      <c r="C711" s="14"/>
      <c r="D711" s="23" t="str">
        <f t="array" ref="D711">IF(E711="","",XLOOKUP(E711,selector_19,selector_19_ids,""))</f>
        <v/>
      </c>
      <c r="E711" s="25"/>
      <c r="F711" s="14"/>
      <c r="G711" s="23" t="str">
        <f t="array" ref="G711">IF(H711="","",XLOOKUP(H711,selector_10,selector_10_ids,""))</f>
        <v/>
      </c>
      <c r="H711" s="25"/>
      <c r="I711" s="23" t="str">
        <f t="array" ref="I711">IF(J711="","",XLOOKUP(J711,selector_02,selector_02_ids,""))</f>
        <v/>
      </c>
      <c r="J711" s="25"/>
      <c r="K711" s="14"/>
      <c r="L711" s="14"/>
      <c r="M711" s="14"/>
      <c r="N711" s="14"/>
      <c r="O711" s="14"/>
      <c r="P711" s="14"/>
      <c r="Q711" s="14"/>
      <c r="R711" s="23" t="str">
        <f t="array" ref="R711">IF(S711="","",XLOOKUP(S711,selector_21,selector_21_ids,""))</f>
        <v/>
      </c>
      <c r="S711" s="25"/>
      <c r="T711" s="14"/>
      <c r="U711" s="23" t="str">
        <f t="array" ref="U711">IF(V711="","",XLOOKUP(V711,selector_04,selector_04_ids,""))</f>
        <v/>
      </c>
      <c r="V711" s="25"/>
      <c r="W711" s="14"/>
      <c r="X711" s="27"/>
      <c r="Y711" s="14"/>
    </row>
    <row r="712">
      <c r="A712" s="14"/>
      <c r="B712" s="23" t="str">
        <f>IF($A712="","",'Система'!$B$4)</f>
        <v/>
      </c>
      <c r="C712" s="14"/>
      <c r="D712" s="23" t="str">
        <f t="array" ref="D712">IF(E712="","",XLOOKUP(E712,selector_19,selector_19_ids,""))</f>
        <v/>
      </c>
      <c r="E712" s="25"/>
      <c r="F712" s="14"/>
      <c r="G712" s="23" t="str">
        <f t="array" ref="G712">IF(H712="","",XLOOKUP(H712,selector_10,selector_10_ids,""))</f>
        <v/>
      </c>
      <c r="H712" s="25"/>
      <c r="I712" s="23" t="str">
        <f t="array" ref="I712">IF(J712="","",XLOOKUP(J712,selector_02,selector_02_ids,""))</f>
        <v/>
      </c>
      <c r="J712" s="25"/>
      <c r="K712" s="14"/>
      <c r="L712" s="14"/>
      <c r="M712" s="14"/>
      <c r="N712" s="14"/>
      <c r="O712" s="14"/>
      <c r="P712" s="14"/>
      <c r="Q712" s="14"/>
      <c r="R712" s="23" t="str">
        <f t="array" ref="R712">IF(S712="","",XLOOKUP(S712,selector_21,selector_21_ids,""))</f>
        <v/>
      </c>
      <c r="S712" s="25"/>
      <c r="T712" s="14"/>
      <c r="U712" s="23" t="str">
        <f t="array" ref="U712">IF(V712="","",XLOOKUP(V712,selector_04,selector_04_ids,""))</f>
        <v/>
      </c>
      <c r="V712" s="25"/>
      <c r="W712" s="14"/>
      <c r="X712" s="27"/>
      <c r="Y712" s="14"/>
    </row>
    <row r="713">
      <c r="A713" s="14"/>
      <c r="B713" s="23" t="str">
        <f>IF($A713="","",'Система'!$B$4)</f>
        <v/>
      </c>
      <c r="C713" s="14"/>
      <c r="D713" s="23" t="str">
        <f t="array" ref="D713">IF(E713="","",XLOOKUP(E713,selector_19,selector_19_ids,""))</f>
        <v/>
      </c>
      <c r="E713" s="25"/>
      <c r="F713" s="14"/>
      <c r="G713" s="23" t="str">
        <f t="array" ref="G713">IF(H713="","",XLOOKUP(H713,selector_10,selector_10_ids,""))</f>
        <v/>
      </c>
      <c r="H713" s="25"/>
      <c r="I713" s="23" t="str">
        <f t="array" ref="I713">IF(J713="","",XLOOKUP(J713,selector_02,selector_02_ids,""))</f>
        <v/>
      </c>
      <c r="J713" s="25"/>
      <c r="K713" s="14"/>
      <c r="L713" s="14"/>
      <c r="M713" s="14"/>
      <c r="N713" s="14"/>
      <c r="O713" s="14"/>
      <c r="P713" s="14"/>
      <c r="Q713" s="14"/>
      <c r="R713" s="23" t="str">
        <f t="array" ref="R713">IF(S713="","",XLOOKUP(S713,selector_21,selector_21_ids,""))</f>
        <v/>
      </c>
      <c r="S713" s="25"/>
      <c r="T713" s="14"/>
      <c r="U713" s="23" t="str">
        <f t="array" ref="U713">IF(V713="","",XLOOKUP(V713,selector_04,selector_04_ids,""))</f>
        <v/>
      </c>
      <c r="V713" s="25"/>
      <c r="W713" s="14"/>
      <c r="X713" s="27"/>
      <c r="Y713" s="14"/>
    </row>
    <row r="714">
      <c r="A714" s="14"/>
      <c r="B714" s="23" t="str">
        <f>IF($A714="","",'Система'!$B$4)</f>
        <v/>
      </c>
      <c r="C714" s="14"/>
      <c r="D714" s="23" t="str">
        <f t="array" ref="D714">IF(E714="","",XLOOKUP(E714,selector_19,selector_19_ids,""))</f>
        <v/>
      </c>
      <c r="E714" s="25"/>
      <c r="F714" s="14"/>
      <c r="G714" s="23" t="str">
        <f t="array" ref="G714">IF(H714="","",XLOOKUP(H714,selector_10,selector_10_ids,""))</f>
        <v/>
      </c>
      <c r="H714" s="25"/>
      <c r="I714" s="23" t="str">
        <f t="array" ref="I714">IF(J714="","",XLOOKUP(J714,selector_02,selector_02_ids,""))</f>
        <v/>
      </c>
      <c r="J714" s="25"/>
      <c r="K714" s="14"/>
      <c r="L714" s="14"/>
      <c r="M714" s="14"/>
      <c r="N714" s="14"/>
      <c r="O714" s="14"/>
      <c r="P714" s="14"/>
      <c r="Q714" s="14"/>
      <c r="R714" s="23" t="str">
        <f t="array" ref="R714">IF(S714="","",XLOOKUP(S714,selector_21,selector_21_ids,""))</f>
        <v/>
      </c>
      <c r="S714" s="25"/>
      <c r="T714" s="14"/>
      <c r="U714" s="23" t="str">
        <f t="array" ref="U714">IF(V714="","",XLOOKUP(V714,selector_04,selector_04_ids,""))</f>
        <v/>
      </c>
      <c r="V714" s="25"/>
      <c r="W714" s="14"/>
      <c r="X714" s="27"/>
      <c r="Y714" s="14"/>
    </row>
    <row r="715">
      <c r="A715" s="14"/>
      <c r="B715" s="23" t="str">
        <f>IF($A715="","",'Система'!$B$4)</f>
        <v/>
      </c>
      <c r="C715" s="14"/>
      <c r="D715" s="23" t="str">
        <f t="array" ref="D715">IF(E715="","",XLOOKUP(E715,selector_19,selector_19_ids,""))</f>
        <v/>
      </c>
      <c r="E715" s="25"/>
      <c r="F715" s="14"/>
      <c r="G715" s="23" t="str">
        <f t="array" ref="G715">IF(H715="","",XLOOKUP(H715,selector_10,selector_10_ids,""))</f>
        <v/>
      </c>
      <c r="H715" s="25"/>
      <c r="I715" s="23" t="str">
        <f t="array" ref="I715">IF(J715="","",XLOOKUP(J715,selector_02,selector_02_ids,""))</f>
        <v/>
      </c>
      <c r="J715" s="25"/>
      <c r="K715" s="14"/>
      <c r="L715" s="14"/>
      <c r="M715" s="14"/>
      <c r="N715" s="14"/>
      <c r="O715" s="14"/>
      <c r="P715" s="14"/>
      <c r="Q715" s="14"/>
      <c r="R715" s="23" t="str">
        <f t="array" ref="R715">IF(S715="","",XLOOKUP(S715,selector_21,selector_21_ids,""))</f>
        <v/>
      </c>
      <c r="S715" s="25"/>
      <c r="T715" s="14"/>
      <c r="U715" s="23" t="str">
        <f t="array" ref="U715">IF(V715="","",XLOOKUP(V715,selector_04,selector_04_ids,""))</f>
        <v/>
      </c>
      <c r="V715" s="25"/>
      <c r="W715" s="14"/>
      <c r="X715" s="27"/>
      <c r="Y715" s="14"/>
    </row>
    <row r="716">
      <c r="A716" s="14"/>
      <c r="B716" s="23" t="str">
        <f>IF($A716="","",'Система'!$B$4)</f>
        <v/>
      </c>
      <c r="C716" s="14"/>
      <c r="D716" s="23" t="str">
        <f t="array" ref="D716">IF(E716="","",XLOOKUP(E716,selector_19,selector_19_ids,""))</f>
        <v/>
      </c>
      <c r="E716" s="25"/>
      <c r="F716" s="14"/>
      <c r="G716" s="23" t="str">
        <f t="array" ref="G716">IF(H716="","",XLOOKUP(H716,selector_10,selector_10_ids,""))</f>
        <v/>
      </c>
      <c r="H716" s="25"/>
      <c r="I716" s="23" t="str">
        <f t="array" ref="I716">IF(J716="","",XLOOKUP(J716,selector_02,selector_02_ids,""))</f>
        <v/>
      </c>
      <c r="J716" s="25"/>
      <c r="K716" s="14"/>
      <c r="L716" s="14"/>
      <c r="M716" s="14"/>
      <c r="N716" s="14"/>
      <c r="O716" s="14"/>
      <c r="P716" s="14"/>
      <c r="Q716" s="14"/>
      <c r="R716" s="23" t="str">
        <f t="array" ref="R716">IF(S716="","",XLOOKUP(S716,selector_21,selector_21_ids,""))</f>
        <v/>
      </c>
      <c r="S716" s="25"/>
      <c r="T716" s="14"/>
      <c r="U716" s="23" t="str">
        <f t="array" ref="U716">IF(V716="","",XLOOKUP(V716,selector_04,selector_04_ids,""))</f>
        <v/>
      </c>
      <c r="V716" s="25"/>
      <c r="W716" s="14"/>
      <c r="X716" s="27"/>
      <c r="Y716" s="14"/>
    </row>
    <row r="717">
      <c r="A717" s="14"/>
      <c r="B717" s="23" t="str">
        <f>IF($A717="","",'Система'!$B$4)</f>
        <v/>
      </c>
      <c r="C717" s="14"/>
      <c r="D717" s="23" t="str">
        <f t="array" ref="D717">IF(E717="","",XLOOKUP(E717,selector_19,selector_19_ids,""))</f>
        <v/>
      </c>
      <c r="E717" s="25"/>
      <c r="F717" s="14"/>
      <c r="G717" s="23" t="str">
        <f t="array" ref="G717">IF(H717="","",XLOOKUP(H717,selector_10,selector_10_ids,""))</f>
        <v/>
      </c>
      <c r="H717" s="25"/>
      <c r="I717" s="23" t="str">
        <f t="array" ref="I717">IF(J717="","",XLOOKUP(J717,selector_02,selector_02_ids,""))</f>
        <v/>
      </c>
      <c r="J717" s="25"/>
      <c r="K717" s="14"/>
      <c r="L717" s="14"/>
      <c r="M717" s="14"/>
      <c r="N717" s="14"/>
      <c r="O717" s="14"/>
      <c r="P717" s="14"/>
      <c r="Q717" s="14"/>
      <c r="R717" s="23" t="str">
        <f t="array" ref="R717">IF(S717="","",XLOOKUP(S717,selector_21,selector_21_ids,""))</f>
        <v/>
      </c>
      <c r="S717" s="25"/>
      <c r="T717" s="14"/>
      <c r="U717" s="23" t="str">
        <f t="array" ref="U717">IF(V717="","",XLOOKUP(V717,selector_04,selector_04_ids,""))</f>
        <v/>
      </c>
      <c r="V717" s="25"/>
      <c r="W717" s="14"/>
      <c r="X717" s="27"/>
      <c r="Y717" s="14"/>
    </row>
    <row r="718">
      <c r="A718" s="14"/>
      <c r="B718" s="23" t="str">
        <f>IF($A718="","",'Система'!$B$4)</f>
        <v/>
      </c>
      <c r="C718" s="14"/>
      <c r="D718" s="23" t="str">
        <f t="array" ref="D718">IF(E718="","",XLOOKUP(E718,selector_19,selector_19_ids,""))</f>
        <v/>
      </c>
      <c r="E718" s="25"/>
      <c r="F718" s="14"/>
      <c r="G718" s="23" t="str">
        <f t="array" ref="G718">IF(H718="","",XLOOKUP(H718,selector_10,selector_10_ids,""))</f>
        <v/>
      </c>
      <c r="H718" s="25"/>
      <c r="I718" s="23" t="str">
        <f t="array" ref="I718">IF(J718="","",XLOOKUP(J718,selector_02,selector_02_ids,""))</f>
        <v/>
      </c>
      <c r="J718" s="25"/>
      <c r="K718" s="14"/>
      <c r="L718" s="14"/>
      <c r="M718" s="14"/>
      <c r="N718" s="14"/>
      <c r="O718" s="14"/>
      <c r="P718" s="14"/>
      <c r="Q718" s="14"/>
      <c r="R718" s="23" t="str">
        <f t="array" ref="R718">IF(S718="","",XLOOKUP(S718,selector_21,selector_21_ids,""))</f>
        <v/>
      </c>
      <c r="S718" s="25"/>
      <c r="T718" s="14"/>
      <c r="U718" s="23" t="str">
        <f t="array" ref="U718">IF(V718="","",XLOOKUP(V718,selector_04,selector_04_ids,""))</f>
        <v/>
      </c>
      <c r="V718" s="25"/>
      <c r="W718" s="14"/>
      <c r="X718" s="27"/>
      <c r="Y718" s="14"/>
    </row>
    <row r="719">
      <c r="A719" s="14"/>
      <c r="B719" s="23" t="str">
        <f>IF($A719="","",'Система'!$B$4)</f>
        <v/>
      </c>
      <c r="C719" s="14"/>
      <c r="D719" s="23" t="str">
        <f t="array" ref="D719">IF(E719="","",XLOOKUP(E719,selector_19,selector_19_ids,""))</f>
        <v/>
      </c>
      <c r="E719" s="25"/>
      <c r="F719" s="14"/>
      <c r="G719" s="23" t="str">
        <f t="array" ref="G719">IF(H719="","",XLOOKUP(H719,selector_10,selector_10_ids,""))</f>
        <v/>
      </c>
      <c r="H719" s="25"/>
      <c r="I719" s="23" t="str">
        <f t="array" ref="I719">IF(J719="","",XLOOKUP(J719,selector_02,selector_02_ids,""))</f>
        <v/>
      </c>
      <c r="J719" s="25"/>
      <c r="K719" s="14"/>
      <c r="L719" s="14"/>
      <c r="M719" s="14"/>
      <c r="N719" s="14"/>
      <c r="O719" s="14"/>
      <c r="P719" s="14"/>
      <c r="Q719" s="14"/>
      <c r="R719" s="23" t="str">
        <f t="array" ref="R719">IF(S719="","",XLOOKUP(S719,selector_21,selector_21_ids,""))</f>
        <v/>
      </c>
      <c r="S719" s="25"/>
      <c r="T719" s="14"/>
      <c r="U719" s="23" t="str">
        <f t="array" ref="U719">IF(V719="","",XLOOKUP(V719,selector_04,selector_04_ids,""))</f>
        <v/>
      </c>
      <c r="V719" s="25"/>
      <c r="W719" s="14"/>
      <c r="X719" s="27"/>
      <c r="Y719" s="14"/>
    </row>
    <row r="720">
      <c r="A720" s="14"/>
      <c r="B720" s="23" t="str">
        <f>IF($A720="","",'Система'!$B$4)</f>
        <v/>
      </c>
      <c r="C720" s="14"/>
      <c r="D720" s="23" t="str">
        <f t="array" ref="D720">IF(E720="","",XLOOKUP(E720,selector_19,selector_19_ids,""))</f>
        <v/>
      </c>
      <c r="E720" s="25"/>
      <c r="F720" s="14"/>
      <c r="G720" s="23" t="str">
        <f t="array" ref="G720">IF(H720="","",XLOOKUP(H720,selector_10,selector_10_ids,""))</f>
        <v/>
      </c>
      <c r="H720" s="25"/>
      <c r="I720" s="23" t="str">
        <f t="array" ref="I720">IF(J720="","",XLOOKUP(J720,selector_02,selector_02_ids,""))</f>
        <v/>
      </c>
      <c r="J720" s="25"/>
      <c r="K720" s="14"/>
      <c r="L720" s="14"/>
      <c r="M720" s="14"/>
      <c r="N720" s="14"/>
      <c r="O720" s="14"/>
      <c r="P720" s="14"/>
      <c r="Q720" s="14"/>
      <c r="R720" s="23" t="str">
        <f t="array" ref="R720">IF(S720="","",XLOOKUP(S720,selector_21,selector_21_ids,""))</f>
        <v/>
      </c>
      <c r="S720" s="25"/>
      <c r="T720" s="14"/>
      <c r="U720" s="23" t="str">
        <f t="array" ref="U720">IF(V720="","",XLOOKUP(V720,selector_04,selector_04_ids,""))</f>
        <v/>
      </c>
      <c r="V720" s="25"/>
      <c r="W720" s="14"/>
      <c r="X720" s="27"/>
      <c r="Y720" s="14"/>
    </row>
    <row r="721">
      <c r="A721" s="14"/>
      <c r="B721" s="23" t="str">
        <f>IF($A721="","",'Система'!$B$4)</f>
        <v/>
      </c>
      <c r="C721" s="14"/>
      <c r="D721" s="23" t="str">
        <f t="array" ref="D721">IF(E721="","",XLOOKUP(E721,selector_19,selector_19_ids,""))</f>
        <v/>
      </c>
      <c r="E721" s="25"/>
      <c r="F721" s="14"/>
      <c r="G721" s="23" t="str">
        <f t="array" ref="G721">IF(H721="","",XLOOKUP(H721,selector_10,selector_10_ids,""))</f>
        <v/>
      </c>
      <c r="H721" s="25"/>
      <c r="I721" s="23" t="str">
        <f t="array" ref="I721">IF(J721="","",XLOOKUP(J721,selector_02,selector_02_ids,""))</f>
        <v/>
      </c>
      <c r="J721" s="25"/>
      <c r="K721" s="14"/>
      <c r="L721" s="14"/>
      <c r="M721" s="14"/>
      <c r="N721" s="14"/>
      <c r="O721" s="14"/>
      <c r="P721" s="14"/>
      <c r="Q721" s="14"/>
      <c r="R721" s="23" t="str">
        <f t="array" ref="R721">IF(S721="","",XLOOKUP(S721,selector_21,selector_21_ids,""))</f>
        <v/>
      </c>
      <c r="S721" s="25"/>
      <c r="T721" s="14"/>
      <c r="U721" s="23" t="str">
        <f t="array" ref="U721">IF(V721="","",XLOOKUP(V721,selector_04,selector_04_ids,""))</f>
        <v/>
      </c>
      <c r="V721" s="25"/>
      <c r="W721" s="14"/>
      <c r="X721" s="27"/>
      <c r="Y721" s="14"/>
    </row>
    <row r="722">
      <c r="A722" s="14"/>
      <c r="B722" s="23" t="str">
        <f>IF($A722="","",'Система'!$B$4)</f>
        <v/>
      </c>
      <c r="C722" s="14"/>
      <c r="D722" s="23" t="str">
        <f t="array" ref="D722">IF(E722="","",XLOOKUP(E722,selector_19,selector_19_ids,""))</f>
        <v/>
      </c>
      <c r="E722" s="25"/>
      <c r="F722" s="14"/>
      <c r="G722" s="23" t="str">
        <f t="array" ref="G722">IF(H722="","",XLOOKUP(H722,selector_10,selector_10_ids,""))</f>
        <v/>
      </c>
      <c r="H722" s="25"/>
      <c r="I722" s="23" t="str">
        <f t="array" ref="I722">IF(J722="","",XLOOKUP(J722,selector_02,selector_02_ids,""))</f>
        <v/>
      </c>
      <c r="J722" s="25"/>
      <c r="K722" s="14"/>
      <c r="L722" s="14"/>
      <c r="M722" s="14"/>
      <c r="N722" s="14"/>
      <c r="O722" s="14"/>
      <c r="P722" s="14"/>
      <c r="Q722" s="14"/>
      <c r="R722" s="23" t="str">
        <f t="array" ref="R722">IF(S722="","",XLOOKUP(S722,selector_21,selector_21_ids,""))</f>
        <v/>
      </c>
      <c r="S722" s="25"/>
      <c r="T722" s="14"/>
      <c r="U722" s="23" t="str">
        <f t="array" ref="U722">IF(V722="","",XLOOKUP(V722,selector_04,selector_04_ids,""))</f>
        <v/>
      </c>
      <c r="V722" s="25"/>
      <c r="W722" s="14"/>
      <c r="X722" s="27"/>
      <c r="Y722" s="14"/>
    </row>
    <row r="723">
      <c r="A723" s="14"/>
      <c r="B723" s="23" t="str">
        <f>IF($A723="","",'Система'!$B$4)</f>
        <v/>
      </c>
      <c r="C723" s="14"/>
      <c r="D723" s="23" t="str">
        <f t="array" ref="D723">IF(E723="","",XLOOKUP(E723,selector_19,selector_19_ids,""))</f>
        <v/>
      </c>
      <c r="E723" s="25"/>
      <c r="F723" s="14"/>
      <c r="G723" s="23" t="str">
        <f t="array" ref="G723">IF(H723="","",XLOOKUP(H723,selector_10,selector_10_ids,""))</f>
        <v/>
      </c>
      <c r="H723" s="25"/>
      <c r="I723" s="23" t="str">
        <f t="array" ref="I723">IF(J723="","",XLOOKUP(J723,selector_02,selector_02_ids,""))</f>
        <v/>
      </c>
      <c r="J723" s="25"/>
      <c r="K723" s="14"/>
      <c r="L723" s="14"/>
      <c r="M723" s="14"/>
      <c r="N723" s="14"/>
      <c r="O723" s="14"/>
      <c r="P723" s="14"/>
      <c r="Q723" s="14"/>
      <c r="R723" s="23" t="str">
        <f t="array" ref="R723">IF(S723="","",XLOOKUP(S723,selector_21,selector_21_ids,""))</f>
        <v/>
      </c>
      <c r="S723" s="25"/>
      <c r="T723" s="14"/>
      <c r="U723" s="23" t="str">
        <f t="array" ref="U723">IF(V723="","",XLOOKUP(V723,selector_04,selector_04_ids,""))</f>
        <v/>
      </c>
      <c r="V723" s="25"/>
      <c r="W723" s="14"/>
      <c r="X723" s="27"/>
      <c r="Y723" s="14"/>
    </row>
    <row r="724">
      <c r="A724" s="14"/>
      <c r="B724" s="23" t="str">
        <f>IF($A724="","",'Система'!$B$4)</f>
        <v/>
      </c>
      <c r="C724" s="14"/>
      <c r="D724" s="23" t="str">
        <f t="array" ref="D724">IF(E724="","",XLOOKUP(E724,selector_19,selector_19_ids,""))</f>
        <v/>
      </c>
      <c r="E724" s="25"/>
      <c r="F724" s="14"/>
      <c r="G724" s="23" t="str">
        <f t="array" ref="G724">IF(H724="","",XLOOKUP(H724,selector_10,selector_10_ids,""))</f>
        <v/>
      </c>
      <c r="H724" s="25"/>
      <c r="I724" s="23" t="str">
        <f t="array" ref="I724">IF(J724="","",XLOOKUP(J724,selector_02,selector_02_ids,""))</f>
        <v/>
      </c>
      <c r="J724" s="25"/>
      <c r="K724" s="14"/>
      <c r="L724" s="14"/>
      <c r="M724" s="14"/>
      <c r="N724" s="14"/>
      <c r="O724" s="14"/>
      <c r="P724" s="14"/>
      <c r="Q724" s="14"/>
      <c r="R724" s="23" t="str">
        <f t="array" ref="R724">IF(S724="","",XLOOKUP(S724,selector_21,selector_21_ids,""))</f>
        <v/>
      </c>
      <c r="S724" s="25"/>
      <c r="T724" s="14"/>
      <c r="U724" s="23" t="str">
        <f t="array" ref="U724">IF(V724="","",XLOOKUP(V724,selector_04,selector_04_ids,""))</f>
        <v/>
      </c>
      <c r="V724" s="25"/>
      <c r="W724" s="14"/>
      <c r="X724" s="27"/>
      <c r="Y724" s="14"/>
    </row>
    <row r="725">
      <c r="A725" s="14"/>
      <c r="B725" s="23" t="str">
        <f>IF($A725="","",'Система'!$B$4)</f>
        <v/>
      </c>
      <c r="C725" s="14"/>
      <c r="D725" s="23" t="str">
        <f t="array" ref="D725">IF(E725="","",XLOOKUP(E725,selector_19,selector_19_ids,""))</f>
        <v/>
      </c>
      <c r="E725" s="25"/>
      <c r="F725" s="14"/>
      <c r="G725" s="23" t="str">
        <f t="array" ref="G725">IF(H725="","",XLOOKUP(H725,selector_10,selector_10_ids,""))</f>
        <v/>
      </c>
      <c r="H725" s="25"/>
      <c r="I725" s="23" t="str">
        <f t="array" ref="I725">IF(J725="","",XLOOKUP(J725,selector_02,selector_02_ids,""))</f>
        <v/>
      </c>
      <c r="J725" s="25"/>
      <c r="K725" s="14"/>
      <c r="L725" s="14"/>
      <c r="M725" s="14"/>
      <c r="N725" s="14"/>
      <c r="O725" s="14"/>
      <c r="P725" s="14"/>
      <c r="Q725" s="14"/>
      <c r="R725" s="23" t="str">
        <f t="array" ref="R725">IF(S725="","",XLOOKUP(S725,selector_21,selector_21_ids,""))</f>
        <v/>
      </c>
      <c r="S725" s="25"/>
      <c r="T725" s="14"/>
      <c r="U725" s="23" t="str">
        <f t="array" ref="U725">IF(V725="","",XLOOKUP(V725,selector_04,selector_04_ids,""))</f>
        <v/>
      </c>
      <c r="V725" s="25"/>
      <c r="W725" s="14"/>
      <c r="X725" s="27"/>
      <c r="Y725" s="14"/>
    </row>
    <row r="726">
      <c r="A726" s="14"/>
      <c r="B726" s="23" t="str">
        <f>IF($A726="","",'Система'!$B$4)</f>
        <v/>
      </c>
      <c r="C726" s="14"/>
      <c r="D726" s="23" t="str">
        <f t="array" ref="D726">IF(E726="","",XLOOKUP(E726,selector_19,selector_19_ids,""))</f>
        <v/>
      </c>
      <c r="E726" s="25"/>
      <c r="F726" s="14"/>
      <c r="G726" s="23" t="str">
        <f t="array" ref="G726">IF(H726="","",XLOOKUP(H726,selector_10,selector_10_ids,""))</f>
        <v/>
      </c>
      <c r="H726" s="25"/>
      <c r="I726" s="23" t="str">
        <f t="array" ref="I726">IF(J726="","",XLOOKUP(J726,selector_02,selector_02_ids,""))</f>
        <v/>
      </c>
      <c r="J726" s="25"/>
      <c r="K726" s="14"/>
      <c r="L726" s="14"/>
      <c r="M726" s="14"/>
      <c r="N726" s="14"/>
      <c r="O726" s="14"/>
      <c r="P726" s="14"/>
      <c r="Q726" s="14"/>
      <c r="R726" s="23" t="str">
        <f t="array" ref="R726">IF(S726="","",XLOOKUP(S726,selector_21,selector_21_ids,""))</f>
        <v/>
      </c>
      <c r="S726" s="25"/>
      <c r="T726" s="14"/>
      <c r="U726" s="23" t="str">
        <f t="array" ref="U726">IF(V726="","",XLOOKUP(V726,selector_04,selector_04_ids,""))</f>
        <v/>
      </c>
      <c r="V726" s="25"/>
      <c r="W726" s="14"/>
      <c r="X726" s="27"/>
      <c r="Y726" s="14"/>
    </row>
    <row r="727">
      <c r="A727" s="14"/>
      <c r="B727" s="23" t="str">
        <f>IF($A727="","",'Система'!$B$4)</f>
        <v/>
      </c>
      <c r="C727" s="14"/>
      <c r="D727" s="23" t="str">
        <f t="array" ref="D727">IF(E727="","",XLOOKUP(E727,selector_19,selector_19_ids,""))</f>
        <v/>
      </c>
      <c r="E727" s="25"/>
      <c r="F727" s="14"/>
      <c r="G727" s="23" t="str">
        <f t="array" ref="G727">IF(H727="","",XLOOKUP(H727,selector_10,selector_10_ids,""))</f>
        <v/>
      </c>
      <c r="H727" s="25"/>
      <c r="I727" s="23" t="str">
        <f t="array" ref="I727">IF(J727="","",XLOOKUP(J727,selector_02,selector_02_ids,""))</f>
        <v/>
      </c>
      <c r="J727" s="25"/>
      <c r="K727" s="14"/>
      <c r="L727" s="14"/>
      <c r="M727" s="14"/>
      <c r="N727" s="14"/>
      <c r="O727" s="14"/>
      <c r="P727" s="14"/>
      <c r="Q727" s="14"/>
      <c r="R727" s="23" t="str">
        <f t="array" ref="R727">IF(S727="","",XLOOKUP(S727,selector_21,selector_21_ids,""))</f>
        <v/>
      </c>
      <c r="S727" s="25"/>
      <c r="T727" s="14"/>
      <c r="U727" s="23" t="str">
        <f t="array" ref="U727">IF(V727="","",XLOOKUP(V727,selector_04,selector_04_ids,""))</f>
        <v/>
      </c>
      <c r="V727" s="25"/>
      <c r="W727" s="14"/>
      <c r="X727" s="27"/>
      <c r="Y727" s="14"/>
    </row>
    <row r="728">
      <c r="A728" s="14"/>
      <c r="B728" s="23" t="str">
        <f>IF($A728="","",'Система'!$B$4)</f>
        <v/>
      </c>
      <c r="C728" s="14"/>
      <c r="D728" s="23" t="str">
        <f t="array" ref="D728">IF(E728="","",XLOOKUP(E728,selector_19,selector_19_ids,""))</f>
        <v/>
      </c>
      <c r="E728" s="25"/>
      <c r="F728" s="14"/>
      <c r="G728" s="23" t="str">
        <f t="array" ref="G728">IF(H728="","",XLOOKUP(H728,selector_10,selector_10_ids,""))</f>
        <v/>
      </c>
      <c r="H728" s="25"/>
      <c r="I728" s="23" t="str">
        <f t="array" ref="I728">IF(J728="","",XLOOKUP(J728,selector_02,selector_02_ids,""))</f>
        <v/>
      </c>
      <c r="J728" s="25"/>
      <c r="K728" s="14"/>
      <c r="L728" s="14"/>
      <c r="M728" s="14"/>
      <c r="N728" s="14"/>
      <c r="O728" s="14"/>
      <c r="P728" s="14"/>
      <c r="Q728" s="14"/>
      <c r="R728" s="23" t="str">
        <f t="array" ref="R728">IF(S728="","",XLOOKUP(S728,selector_21,selector_21_ids,""))</f>
        <v/>
      </c>
      <c r="S728" s="25"/>
      <c r="T728" s="14"/>
      <c r="U728" s="23" t="str">
        <f t="array" ref="U728">IF(V728="","",XLOOKUP(V728,selector_04,selector_04_ids,""))</f>
        <v/>
      </c>
      <c r="V728" s="25"/>
      <c r="W728" s="14"/>
      <c r="X728" s="27"/>
      <c r="Y728" s="14"/>
    </row>
    <row r="729">
      <c r="A729" s="14"/>
      <c r="B729" s="23" t="str">
        <f>IF($A729="","",'Система'!$B$4)</f>
        <v/>
      </c>
      <c r="C729" s="14"/>
      <c r="D729" s="23" t="str">
        <f t="array" ref="D729">IF(E729="","",XLOOKUP(E729,selector_19,selector_19_ids,""))</f>
        <v/>
      </c>
      <c r="E729" s="25"/>
      <c r="F729" s="14"/>
      <c r="G729" s="23" t="str">
        <f t="array" ref="G729">IF(H729="","",XLOOKUP(H729,selector_10,selector_10_ids,""))</f>
        <v/>
      </c>
      <c r="H729" s="25"/>
      <c r="I729" s="23" t="str">
        <f t="array" ref="I729">IF(J729="","",XLOOKUP(J729,selector_02,selector_02_ids,""))</f>
        <v/>
      </c>
      <c r="J729" s="25"/>
      <c r="K729" s="14"/>
      <c r="L729" s="14"/>
      <c r="M729" s="14"/>
      <c r="N729" s="14"/>
      <c r="O729" s="14"/>
      <c r="P729" s="14"/>
      <c r="Q729" s="14"/>
      <c r="R729" s="23" t="str">
        <f t="array" ref="R729">IF(S729="","",XLOOKUP(S729,selector_21,selector_21_ids,""))</f>
        <v/>
      </c>
      <c r="S729" s="25"/>
      <c r="T729" s="14"/>
      <c r="U729" s="23" t="str">
        <f t="array" ref="U729">IF(V729="","",XLOOKUP(V729,selector_04,selector_04_ids,""))</f>
        <v/>
      </c>
      <c r="V729" s="25"/>
      <c r="W729" s="14"/>
      <c r="X729" s="27"/>
      <c r="Y729" s="14"/>
    </row>
    <row r="730">
      <c r="A730" s="14"/>
      <c r="B730" s="23" t="str">
        <f>IF($A730="","",'Система'!$B$4)</f>
        <v/>
      </c>
      <c r="C730" s="14"/>
      <c r="D730" s="23" t="str">
        <f t="array" ref="D730">IF(E730="","",XLOOKUP(E730,selector_19,selector_19_ids,""))</f>
        <v/>
      </c>
      <c r="E730" s="25"/>
      <c r="F730" s="14"/>
      <c r="G730" s="23" t="str">
        <f t="array" ref="G730">IF(H730="","",XLOOKUP(H730,selector_10,selector_10_ids,""))</f>
        <v/>
      </c>
      <c r="H730" s="25"/>
      <c r="I730" s="23" t="str">
        <f t="array" ref="I730">IF(J730="","",XLOOKUP(J730,selector_02,selector_02_ids,""))</f>
        <v/>
      </c>
      <c r="J730" s="25"/>
      <c r="K730" s="14"/>
      <c r="L730" s="14"/>
      <c r="M730" s="14"/>
      <c r="N730" s="14"/>
      <c r="O730" s="14"/>
      <c r="P730" s="14"/>
      <c r="Q730" s="14"/>
      <c r="R730" s="23" t="str">
        <f t="array" ref="R730">IF(S730="","",XLOOKUP(S730,selector_21,selector_21_ids,""))</f>
        <v/>
      </c>
      <c r="S730" s="25"/>
      <c r="T730" s="14"/>
      <c r="U730" s="23" t="str">
        <f t="array" ref="U730">IF(V730="","",XLOOKUP(V730,selector_04,selector_04_ids,""))</f>
        <v/>
      </c>
      <c r="V730" s="25"/>
      <c r="W730" s="14"/>
      <c r="X730" s="27"/>
      <c r="Y730" s="14"/>
    </row>
    <row r="731">
      <c r="A731" s="14"/>
      <c r="B731" s="23" t="str">
        <f>IF($A731="","",'Система'!$B$4)</f>
        <v/>
      </c>
      <c r="C731" s="14"/>
      <c r="D731" s="23" t="str">
        <f t="array" ref="D731">IF(E731="","",XLOOKUP(E731,selector_19,selector_19_ids,""))</f>
        <v/>
      </c>
      <c r="E731" s="25"/>
      <c r="F731" s="14"/>
      <c r="G731" s="23" t="str">
        <f t="array" ref="G731">IF(H731="","",XLOOKUP(H731,selector_10,selector_10_ids,""))</f>
        <v/>
      </c>
      <c r="H731" s="25"/>
      <c r="I731" s="23" t="str">
        <f t="array" ref="I731">IF(J731="","",XLOOKUP(J731,selector_02,selector_02_ids,""))</f>
        <v/>
      </c>
      <c r="J731" s="25"/>
      <c r="K731" s="14"/>
      <c r="L731" s="14"/>
      <c r="M731" s="14"/>
      <c r="N731" s="14"/>
      <c r="O731" s="14"/>
      <c r="P731" s="14"/>
      <c r="Q731" s="14"/>
      <c r="R731" s="23" t="str">
        <f t="array" ref="R731">IF(S731="","",XLOOKUP(S731,selector_21,selector_21_ids,""))</f>
        <v/>
      </c>
      <c r="S731" s="25"/>
      <c r="T731" s="14"/>
      <c r="U731" s="23" t="str">
        <f t="array" ref="U731">IF(V731="","",XLOOKUP(V731,selector_04,selector_04_ids,""))</f>
        <v/>
      </c>
      <c r="V731" s="25"/>
      <c r="W731" s="14"/>
      <c r="X731" s="27"/>
      <c r="Y731" s="14"/>
    </row>
    <row r="732">
      <c r="A732" s="14"/>
      <c r="B732" s="23" t="str">
        <f>IF($A732="","",'Система'!$B$4)</f>
        <v/>
      </c>
      <c r="C732" s="14"/>
      <c r="D732" s="23" t="str">
        <f t="array" ref="D732">IF(E732="","",XLOOKUP(E732,selector_19,selector_19_ids,""))</f>
        <v/>
      </c>
      <c r="E732" s="25"/>
      <c r="F732" s="14"/>
      <c r="G732" s="23" t="str">
        <f t="array" ref="G732">IF(H732="","",XLOOKUP(H732,selector_10,selector_10_ids,""))</f>
        <v/>
      </c>
      <c r="H732" s="25"/>
      <c r="I732" s="23" t="str">
        <f t="array" ref="I732">IF(J732="","",XLOOKUP(J732,selector_02,selector_02_ids,""))</f>
        <v/>
      </c>
      <c r="J732" s="25"/>
      <c r="K732" s="14"/>
      <c r="L732" s="14"/>
      <c r="M732" s="14"/>
      <c r="N732" s="14"/>
      <c r="O732" s="14"/>
      <c r="P732" s="14"/>
      <c r="Q732" s="14"/>
      <c r="R732" s="23" t="str">
        <f t="array" ref="R732">IF(S732="","",XLOOKUP(S732,selector_21,selector_21_ids,""))</f>
        <v/>
      </c>
      <c r="S732" s="25"/>
      <c r="T732" s="14"/>
      <c r="U732" s="23" t="str">
        <f t="array" ref="U732">IF(V732="","",XLOOKUP(V732,selector_04,selector_04_ids,""))</f>
        <v/>
      </c>
      <c r="V732" s="25"/>
      <c r="W732" s="14"/>
      <c r="X732" s="27"/>
      <c r="Y732" s="14"/>
    </row>
    <row r="733">
      <c r="A733" s="14"/>
      <c r="B733" s="23" t="str">
        <f>IF($A733="","",'Система'!$B$4)</f>
        <v/>
      </c>
      <c r="C733" s="14"/>
      <c r="D733" s="23" t="str">
        <f t="array" ref="D733">IF(E733="","",XLOOKUP(E733,selector_19,selector_19_ids,""))</f>
        <v/>
      </c>
      <c r="E733" s="25"/>
      <c r="F733" s="14"/>
      <c r="G733" s="23" t="str">
        <f t="array" ref="G733">IF(H733="","",XLOOKUP(H733,selector_10,selector_10_ids,""))</f>
        <v/>
      </c>
      <c r="H733" s="25"/>
      <c r="I733" s="23" t="str">
        <f t="array" ref="I733">IF(J733="","",XLOOKUP(J733,selector_02,selector_02_ids,""))</f>
        <v/>
      </c>
      <c r="J733" s="25"/>
      <c r="K733" s="14"/>
      <c r="L733" s="14"/>
      <c r="M733" s="14"/>
      <c r="N733" s="14"/>
      <c r="O733" s="14"/>
      <c r="P733" s="14"/>
      <c r="Q733" s="14"/>
      <c r="R733" s="23" t="str">
        <f t="array" ref="R733">IF(S733="","",XLOOKUP(S733,selector_21,selector_21_ids,""))</f>
        <v/>
      </c>
      <c r="S733" s="25"/>
      <c r="T733" s="14"/>
      <c r="U733" s="23" t="str">
        <f t="array" ref="U733">IF(V733="","",XLOOKUP(V733,selector_04,selector_04_ids,""))</f>
        <v/>
      </c>
      <c r="V733" s="25"/>
      <c r="W733" s="14"/>
      <c r="X733" s="27"/>
      <c r="Y733" s="14"/>
    </row>
    <row r="734">
      <c r="A734" s="14"/>
      <c r="B734" s="23" t="str">
        <f>IF($A734="","",'Система'!$B$4)</f>
        <v/>
      </c>
      <c r="C734" s="14"/>
      <c r="D734" s="23" t="str">
        <f t="array" ref="D734">IF(E734="","",XLOOKUP(E734,selector_19,selector_19_ids,""))</f>
        <v/>
      </c>
      <c r="E734" s="25"/>
      <c r="F734" s="14"/>
      <c r="G734" s="23" t="str">
        <f t="array" ref="G734">IF(H734="","",XLOOKUP(H734,selector_10,selector_10_ids,""))</f>
        <v/>
      </c>
      <c r="H734" s="25"/>
      <c r="I734" s="23" t="str">
        <f t="array" ref="I734">IF(J734="","",XLOOKUP(J734,selector_02,selector_02_ids,""))</f>
        <v/>
      </c>
      <c r="J734" s="25"/>
      <c r="K734" s="14"/>
      <c r="L734" s="14"/>
      <c r="M734" s="14"/>
      <c r="N734" s="14"/>
      <c r="O734" s="14"/>
      <c r="P734" s="14"/>
      <c r="Q734" s="14"/>
      <c r="R734" s="23" t="str">
        <f t="array" ref="R734">IF(S734="","",XLOOKUP(S734,selector_21,selector_21_ids,""))</f>
        <v/>
      </c>
      <c r="S734" s="25"/>
      <c r="T734" s="14"/>
      <c r="U734" s="23" t="str">
        <f t="array" ref="U734">IF(V734="","",XLOOKUP(V734,selector_04,selector_04_ids,""))</f>
        <v/>
      </c>
      <c r="V734" s="25"/>
      <c r="W734" s="14"/>
      <c r="X734" s="27"/>
      <c r="Y734" s="14"/>
    </row>
    <row r="735">
      <c r="A735" s="14"/>
      <c r="B735" s="23" t="str">
        <f>IF($A735="","",'Система'!$B$4)</f>
        <v/>
      </c>
      <c r="C735" s="14"/>
      <c r="D735" s="23" t="str">
        <f t="array" ref="D735">IF(E735="","",XLOOKUP(E735,selector_19,selector_19_ids,""))</f>
        <v/>
      </c>
      <c r="E735" s="25"/>
      <c r="F735" s="14"/>
      <c r="G735" s="23" t="str">
        <f t="array" ref="G735">IF(H735="","",XLOOKUP(H735,selector_10,selector_10_ids,""))</f>
        <v/>
      </c>
      <c r="H735" s="25"/>
      <c r="I735" s="23" t="str">
        <f t="array" ref="I735">IF(J735="","",XLOOKUP(J735,selector_02,selector_02_ids,""))</f>
        <v/>
      </c>
      <c r="J735" s="25"/>
      <c r="K735" s="14"/>
      <c r="L735" s="14"/>
      <c r="M735" s="14"/>
      <c r="N735" s="14"/>
      <c r="O735" s="14"/>
      <c r="P735" s="14"/>
      <c r="Q735" s="14"/>
      <c r="R735" s="23" t="str">
        <f t="array" ref="R735">IF(S735="","",XLOOKUP(S735,selector_21,selector_21_ids,""))</f>
        <v/>
      </c>
      <c r="S735" s="25"/>
      <c r="T735" s="14"/>
      <c r="U735" s="23" t="str">
        <f t="array" ref="U735">IF(V735="","",XLOOKUP(V735,selector_04,selector_04_ids,""))</f>
        <v/>
      </c>
      <c r="V735" s="25"/>
      <c r="W735" s="14"/>
      <c r="X735" s="27"/>
      <c r="Y735" s="14"/>
    </row>
    <row r="736">
      <c r="A736" s="14"/>
      <c r="B736" s="23" t="str">
        <f>IF($A736="","",'Система'!$B$4)</f>
        <v/>
      </c>
      <c r="C736" s="14"/>
      <c r="D736" s="23" t="str">
        <f t="array" ref="D736">IF(E736="","",XLOOKUP(E736,selector_19,selector_19_ids,""))</f>
        <v/>
      </c>
      <c r="E736" s="25"/>
      <c r="F736" s="14"/>
      <c r="G736" s="23" t="str">
        <f t="array" ref="G736">IF(H736="","",XLOOKUP(H736,selector_10,selector_10_ids,""))</f>
        <v/>
      </c>
      <c r="H736" s="25"/>
      <c r="I736" s="23" t="str">
        <f t="array" ref="I736">IF(J736="","",XLOOKUP(J736,selector_02,selector_02_ids,""))</f>
        <v/>
      </c>
      <c r="J736" s="25"/>
      <c r="K736" s="14"/>
      <c r="L736" s="14"/>
      <c r="M736" s="14"/>
      <c r="N736" s="14"/>
      <c r="O736" s="14"/>
      <c r="P736" s="14"/>
      <c r="Q736" s="14"/>
      <c r="R736" s="23" t="str">
        <f t="array" ref="R736">IF(S736="","",XLOOKUP(S736,selector_21,selector_21_ids,""))</f>
        <v/>
      </c>
      <c r="S736" s="25"/>
      <c r="T736" s="14"/>
      <c r="U736" s="23" t="str">
        <f t="array" ref="U736">IF(V736="","",XLOOKUP(V736,selector_04,selector_04_ids,""))</f>
        <v/>
      </c>
      <c r="V736" s="25"/>
      <c r="W736" s="14"/>
      <c r="X736" s="27"/>
      <c r="Y736" s="14"/>
    </row>
    <row r="737">
      <c r="A737" s="14"/>
      <c r="B737" s="23" t="str">
        <f>IF($A737="","",'Система'!$B$4)</f>
        <v/>
      </c>
      <c r="C737" s="14"/>
      <c r="D737" s="23" t="str">
        <f t="array" ref="D737">IF(E737="","",XLOOKUP(E737,selector_19,selector_19_ids,""))</f>
        <v/>
      </c>
      <c r="E737" s="25"/>
      <c r="F737" s="14"/>
      <c r="G737" s="23" t="str">
        <f t="array" ref="G737">IF(H737="","",XLOOKUP(H737,selector_10,selector_10_ids,""))</f>
        <v/>
      </c>
      <c r="H737" s="25"/>
      <c r="I737" s="23" t="str">
        <f t="array" ref="I737">IF(J737="","",XLOOKUP(J737,selector_02,selector_02_ids,""))</f>
        <v/>
      </c>
      <c r="J737" s="25"/>
      <c r="K737" s="14"/>
      <c r="L737" s="14"/>
      <c r="M737" s="14"/>
      <c r="N737" s="14"/>
      <c r="O737" s="14"/>
      <c r="P737" s="14"/>
      <c r="Q737" s="14"/>
      <c r="R737" s="23" t="str">
        <f t="array" ref="R737">IF(S737="","",XLOOKUP(S737,selector_21,selector_21_ids,""))</f>
        <v/>
      </c>
      <c r="S737" s="25"/>
      <c r="T737" s="14"/>
      <c r="U737" s="23" t="str">
        <f t="array" ref="U737">IF(V737="","",XLOOKUP(V737,selector_04,selector_04_ids,""))</f>
        <v/>
      </c>
      <c r="V737" s="25"/>
      <c r="W737" s="14"/>
      <c r="X737" s="27"/>
      <c r="Y737" s="14"/>
    </row>
    <row r="738">
      <c r="A738" s="14"/>
      <c r="B738" s="23" t="str">
        <f>IF($A738="","",'Система'!$B$4)</f>
        <v/>
      </c>
      <c r="C738" s="14"/>
      <c r="D738" s="23" t="str">
        <f t="array" ref="D738">IF(E738="","",XLOOKUP(E738,selector_19,selector_19_ids,""))</f>
        <v/>
      </c>
      <c r="E738" s="25"/>
      <c r="F738" s="14"/>
      <c r="G738" s="23" t="str">
        <f t="array" ref="G738">IF(H738="","",XLOOKUP(H738,selector_10,selector_10_ids,""))</f>
        <v/>
      </c>
      <c r="H738" s="25"/>
      <c r="I738" s="23" t="str">
        <f t="array" ref="I738">IF(J738="","",XLOOKUP(J738,selector_02,selector_02_ids,""))</f>
        <v/>
      </c>
      <c r="J738" s="25"/>
      <c r="K738" s="14"/>
      <c r="L738" s="14"/>
      <c r="M738" s="14"/>
      <c r="N738" s="14"/>
      <c r="O738" s="14"/>
      <c r="P738" s="14"/>
      <c r="Q738" s="14"/>
      <c r="R738" s="23" t="str">
        <f t="array" ref="R738">IF(S738="","",XLOOKUP(S738,selector_21,selector_21_ids,""))</f>
        <v/>
      </c>
      <c r="S738" s="25"/>
      <c r="T738" s="14"/>
      <c r="U738" s="23" t="str">
        <f t="array" ref="U738">IF(V738="","",XLOOKUP(V738,selector_04,selector_04_ids,""))</f>
        <v/>
      </c>
      <c r="V738" s="25"/>
      <c r="W738" s="14"/>
      <c r="X738" s="27"/>
      <c r="Y738" s="14"/>
    </row>
    <row r="739">
      <c r="A739" s="14"/>
      <c r="B739" s="23" t="str">
        <f>IF($A739="","",'Система'!$B$4)</f>
        <v/>
      </c>
      <c r="C739" s="14"/>
      <c r="D739" s="23" t="str">
        <f t="array" ref="D739">IF(E739="","",XLOOKUP(E739,selector_19,selector_19_ids,""))</f>
        <v/>
      </c>
      <c r="E739" s="25"/>
      <c r="F739" s="14"/>
      <c r="G739" s="23" t="str">
        <f t="array" ref="G739">IF(H739="","",XLOOKUP(H739,selector_10,selector_10_ids,""))</f>
        <v/>
      </c>
      <c r="H739" s="25"/>
      <c r="I739" s="23" t="str">
        <f t="array" ref="I739">IF(J739="","",XLOOKUP(J739,selector_02,selector_02_ids,""))</f>
        <v/>
      </c>
      <c r="J739" s="25"/>
      <c r="K739" s="14"/>
      <c r="L739" s="14"/>
      <c r="M739" s="14"/>
      <c r="N739" s="14"/>
      <c r="O739" s="14"/>
      <c r="P739" s="14"/>
      <c r="Q739" s="14"/>
      <c r="R739" s="23" t="str">
        <f t="array" ref="R739">IF(S739="","",XLOOKUP(S739,selector_21,selector_21_ids,""))</f>
        <v/>
      </c>
      <c r="S739" s="25"/>
      <c r="T739" s="14"/>
      <c r="U739" s="23" t="str">
        <f t="array" ref="U739">IF(V739="","",XLOOKUP(V739,selector_04,selector_04_ids,""))</f>
        <v/>
      </c>
      <c r="V739" s="25"/>
      <c r="W739" s="14"/>
      <c r="X739" s="27"/>
      <c r="Y739" s="14"/>
    </row>
    <row r="740">
      <c r="A740" s="14"/>
      <c r="B740" s="23" t="str">
        <f>IF($A740="","",'Система'!$B$4)</f>
        <v/>
      </c>
      <c r="C740" s="14"/>
      <c r="D740" s="23" t="str">
        <f t="array" ref="D740">IF(E740="","",XLOOKUP(E740,selector_19,selector_19_ids,""))</f>
        <v/>
      </c>
      <c r="E740" s="25"/>
      <c r="F740" s="14"/>
      <c r="G740" s="23" t="str">
        <f t="array" ref="G740">IF(H740="","",XLOOKUP(H740,selector_10,selector_10_ids,""))</f>
        <v/>
      </c>
      <c r="H740" s="25"/>
      <c r="I740" s="23" t="str">
        <f t="array" ref="I740">IF(J740="","",XLOOKUP(J740,selector_02,selector_02_ids,""))</f>
        <v/>
      </c>
      <c r="J740" s="25"/>
      <c r="K740" s="14"/>
      <c r="L740" s="14"/>
      <c r="M740" s="14"/>
      <c r="N740" s="14"/>
      <c r="O740" s="14"/>
      <c r="P740" s="14"/>
      <c r="Q740" s="14"/>
      <c r="R740" s="23" t="str">
        <f t="array" ref="R740">IF(S740="","",XLOOKUP(S740,selector_21,selector_21_ids,""))</f>
        <v/>
      </c>
      <c r="S740" s="25"/>
      <c r="T740" s="14"/>
      <c r="U740" s="23" t="str">
        <f t="array" ref="U740">IF(V740="","",XLOOKUP(V740,selector_04,selector_04_ids,""))</f>
        <v/>
      </c>
      <c r="V740" s="25"/>
      <c r="W740" s="14"/>
      <c r="X740" s="27"/>
      <c r="Y740" s="14"/>
    </row>
    <row r="741">
      <c r="A741" s="14"/>
      <c r="B741" s="23" t="str">
        <f>IF($A741="","",'Система'!$B$4)</f>
        <v/>
      </c>
      <c r="C741" s="14"/>
      <c r="D741" s="23" t="str">
        <f t="array" ref="D741">IF(E741="","",XLOOKUP(E741,selector_19,selector_19_ids,""))</f>
        <v/>
      </c>
      <c r="E741" s="25"/>
      <c r="F741" s="14"/>
      <c r="G741" s="23" t="str">
        <f t="array" ref="G741">IF(H741="","",XLOOKUP(H741,selector_10,selector_10_ids,""))</f>
        <v/>
      </c>
      <c r="H741" s="25"/>
      <c r="I741" s="23" t="str">
        <f t="array" ref="I741">IF(J741="","",XLOOKUP(J741,selector_02,selector_02_ids,""))</f>
        <v/>
      </c>
      <c r="J741" s="25"/>
      <c r="K741" s="14"/>
      <c r="L741" s="14"/>
      <c r="M741" s="14"/>
      <c r="N741" s="14"/>
      <c r="O741" s="14"/>
      <c r="P741" s="14"/>
      <c r="Q741" s="14"/>
      <c r="R741" s="23" t="str">
        <f t="array" ref="R741">IF(S741="","",XLOOKUP(S741,selector_21,selector_21_ids,""))</f>
        <v/>
      </c>
      <c r="S741" s="25"/>
      <c r="T741" s="14"/>
      <c r="U741" s="23" t="str">
        <f t="array" ref="U741">IF(V741="","",XLOOKUP(V741,selector_04,selector_04_ids,""))</f>
        <v/>
      </c>
      <c r="V741" s="25"/>
      <c r="W741" s="14"/>
      <c r="X741" s="27"/>
      <c r="Y741" s="14"/>
    </row>
    <row r="742">
      <c r="A742" s="14"/>
      <c r="B742" s="23" t="str">
        <f>IF($A742="","",'Система'!$B$4)</f>
        <v/>
      </c>
      <c r="C742" s="14"/>
      <c r="D742" s="23" t="str">
        <f t="array" ref="D742">IF(E742="","",XLOOKUP(E742,selector_19,selector_19_ids,""))</f>
        <v/>
      </c>
      <c r="E742" s="25"/>
      <c r="F742" s="14"/>
      <c r="G742" s="23" t="str">
        <f t="array" ref="G742">IF(H742="","",XLOOKUP(H742,selector_10,selector_10_ids,""))</f>
        <v/>
      </c>
      <c r="H742" s="25"/>
      <c r="I742" s="23" t="str">
        <f t="array" ref="I742">IF(J742="","",XLOOKUP(J742,selector_02,selector_02_ids,""))</f>
        <v/>
      </c>
      <c r="J742" s="25"/>
      <c r="K742" s="14"/>
      <c r="L742" s="14"/>
      <c r="M742" s="14"/>
      <c r="N742" s="14"/>
      <c r="O742" s="14"/>
      <c r="P742" s="14"/>
      <c r="Q742" s="14"/>
      <c r="R742" s="23" t="str">
        <f t="array" ref="R742">IF(S742="","",XLOOKUP(S742,selector_21,selector_21_ids,""))</f>
        <v/>
      </c>
      <c r="S742" s="25"/>
      <c r="T742" s="14"/>
      <c r="U742" s="23" t="str">
        <f t="array" ref="U742">IF(V742="","",XLOOKUP(V742,selector_04,selector_04_ids,""))</f>
        <v/>
      </c>
      <c r="V742" s="25"/>
      <c r="W742" s="14"/>
      <c r="X742" s="27"/>
      <c r="Y742" s="14"/>
    </row>
    <row r="743">
      <c r="A743" s="14"/>
      <c r="B743" s="23" t="str">
        <f>IF($A743="","",'Система'!$B$4)</f>
        <v/>
      </c>
      <c r="C743" s="14"/>
      <c r="D743" s="23" t="str">
        <f t="array" ref="D743">IF(E743="","",XLOOKUP(E743,selector_19,selector_19_ids,""))</f>
        <v/>
      </c>
      <c r="E743" s="25"/>
      <c r="F743" s="14"/>
      <c r="G743" s="23" t="str">
        <f t="array" ref="G743">IF(H743="","",XLOOKUP(H743,selector_10,selector_10_ids,""))</f>
        <v/>
      </c>
      <c r="H743" s="25"/>
      <c r="I743" s="23" t="str">
        <f t="array" ref="I743">IF(J743="","",XLOOKUP(J743,selector_02,selector_02_ids,""))</f>
        <v/>
      </c>
      <c r="J743" s="25"/>
      <c r="K743" s="14"/>
      <c r="L743" s="14"/>
      <c r="M743" s="14"/>
      <c r="N743" s="14"/>
      <c r="O743" s="14"/>
      <c r="P743" s="14"/>
      <c r="Q743" s="14"/>
      <c r="R743" s="23" t="str">
        <f t="array" ref="R743">IF(S743="","",XLOOKUP(S743,selector_21,selector_21_ids,""))</f>
        <v/>
      </c>
      <c r="S743" s="25"/>
      <c r="T743" s="14"/>
      <c r="U743" s="23" t="str">
        <f t="array" ref="U743">IF(V743="","",XLOOKUP(V743,selector_04,selector_04_ids,""))</f>
        <v/>
      </c>
      <c r="V743" s="25"/>
      <c r="W743" s="14"/>
      <c r="X743" s="27"/>
      <c r="Y743" s="14"/>
    </row>
    <row r="744">
      <c r="A744" s="14"/>
      <c r="B744" s="23" t="str">
        <f>IF($A744="","",'Система'!$B$4)</f>
        <v/>
      </c>
      <c r="C744" s="14"/>
      <c r="D744" s="23" t="str">
        <f t="array" ref="D744">IF(E744="","",XLOOKUP(E744,selector_19,selector_19_ids,""))</f>
        <v/>
      </c>
      <c r="E744" s="25"/>
      <c r="F744" s="14"/>
      <c r="G744" s="23" t="str">
        <f t="array" ref="G744">IF(H744="","",XLOOKUP(H744,selector_10,selector_10_ids,""))</f>
        <v/>
      </c>
      <c r="H744" s="25"/>
      <c r="I744" s="23" t="str">
        <f t="array" ref="I744">IF(J744="","",XLOOKUP(J744,selector_02,selector_02_ids,""))</f>
        <v/>
      </c>
      <c r="J744" s="25"/>
      <c r="K744" s="14"/>
      <c r="L744" s="14"/>
      <c r="M744" s="14"/>
      <c r="N744" s="14"/>
      <c r="O744" s="14"/>
      <c r="P744" s="14"/>
      <c r="Q744" s="14"/>
      <c r="R744" s="23" t="str">
        <f t="array" ref="R744">IF(S744="","",XLOOKUP(S744,selector_21,selector_21_ids,""))</f>
        <v/>
      </c>
      <c r="S744" s="25"/>
      <c r="T744" s="14"/>
      <c r="U744" s="23" t="str">
        <f t="array" ref="U744">IF(V744="","",XLOOKUP(V744,selector_04,selector_04_ids,""))</f>
        <v/>
      </c>
      <c r="V744" s="25"/>
      <c r="W744" s="14"/>
      <c r="X744" s="27"/>
      <c r="Y744" s="14"/>
    </row>
    <row r="745">
      <c r="A745" s="14"/>
      <c r="B745" s="23" t="str">
        <f>IF($A745="","",'Система'!$B$4)</f>
        <v/>
      </c>
      <c r="C745" s="14"/>
      <c r="D745" s="23" t="str">
        <f t="array" ref="D745">IF(E745="","",XLOOKUP(E745,selector_19,selector_19_ids,""))</f>
        <v/>
      </c>
      <c r="E745" s="25"/>
      <c r="F745" s="14"/>
      <c r="G745" s="23" t="str">
        <f t="array" ref="G745">IF(H745="","",XLOOKUP(H745,selector_10,selector_10_ids,""))</f>
        <v/>
      </c>
      <c r="H745" s="25"/>
      <c r="I745" s="23" t="str">
        <f t="array" ref="I745">IF(J745="","",XLOOKUP(J745,selector_02,selector_02_ids,""))</f>
        <v/>
      </c>
      <c r="J745" s="25"/>
      <c r="K745" s="14"/>
      <c r="L745" s="14"/>
      <c r="M745" s="14"/>
      <c r="N745" s="14"/>
      <c r="O745" s="14"/>
      <c r="P745" s="14"/>
      <c r="Q745" s="14"/>
      <c r="R745" s="23" t="str">
        <f t="array" ref="R745">IF(S745="","",XLOOKUP(S745,selector_21,selector_21_ids,""))</f>
        <v/>
      </c>
      <c r="S745" s="25"/>
      <c r="T745" s="14"/>
      <c r="U745" s="23" t="str">
        <f t="array" ref="U745">IF(V745="","",XLOOKUP(V745,selector_04,selector_04_ids,""))</f>
        <v/>
      </c>
      <c r="V745" s="25"/>
      <c r="W745" s="14"/>
      <c r="X745" s="27"/>
      <c r="Y745" s="14"/>
    </row>
    <row r="746">
      <c r="A746" s="14"/>
      <c r="B746" s="23" t="str">
        <f>IF($A746="","",'Система'!$B$4)</f>
        <v/>
      </c>
      <c r="C746" s="14"/>
      <c r="D746" s="23" t="str">
        <f t="array" ref="D746">IF(E746="","",XLOOKUP(E746,selector_19,selector_19_ids,""))</f>
        <v/>
      </c>
      <c r="E746" s="25"/>
      <c r="F746" s="14"/>
      <c r="G746" s="23" t="str">
        <f t="array" ref="G746">IF(H746="","",XLOOKUP(H746,selector_10,selector_10_ids,""))</f>
        <v/>
      </c>
      <c r="H746" s="25"/>
      <c r="I746" s="23" t="str">
        <f t="array" ref="I746">IF(J746="","",XLOOKUP(J746,selector_02,selector_02_ids,""))</f>
        <v/>
      </c>
      <c r="J746" s="25"/>
      <c r="K746" s="14"/>
      <c r="L746" s="14"/>
      <c r="M746" s="14"/>
      <c r="N746" s="14"/>
      <c r="O746" s="14"/>
      <c r="P746" s="14"/>
      <c r="Q746" s="14"/>
      <c r="R746" s="23" t="str">
        <f t="array" ref="R746">IF(S746="","",XLOOKUP(S746,selector_21,selector_21_ids,""))</f>
        <v/>
      </c>
      <c r="S746" s="25"/>
      <c r="T746" s="14"/>
      <c r="U746" s="23" t="str">
        <f t="array" ref="U746">IF(V746="","",XLOOKUP(V746,selector_04,selector_04_ids,""))</f>
        <v/>
      </c>
      <c r="V746" s="25"/>
      <c r="W746" s="14"/>
      <c r="X746" s="27"/>
      <c r="Y746" s="14"/>
    </row>
    <row r="747">
      <c r="A747" s="14"/>
      <c r="B747" s="23" t="str">
        <f>IF($A747="","",'Система'!$B$4)</f>
        <v/>
      </c>
      <c r="C747" s="14"/>
      <c r="D747" s="23" t="str">
        <f t="array" ref="D747">IF(E747="","",XLOOKUP(E747,selector_19,selector_19_ids,""))</f>
        <v/>
      </c>
      <c r="E747" s="25"/>
      <c r="F747" s="14"/>
      <c r="G747" s="23" t="str">
        <f t="array" ref="G747">IF(H747="","",XLOOKUP(H747,selector_10,selector_10_ids,""))</f>
        <v/>
      </c>
      <c r="H747" s="25"/>
      <c r="I747" s="23" t="str">
        <f t="array" ref="I747">IF(J747="","",XLOOKUP(J747,selector_02,selector_02_ids,""))</f>
        <v/>
      </c>
      <c r="J747" s="25"/>
      <c r="K747" s="14"/>
      <c r="L747" s="14"/>
      <c r="M747" s="14"/>
      <c r="N747" s="14"/>
      <c r="O747" s="14"/>
      <c r="P747" s="14"/>
      <c r="Q747" s="14"/>
      <c r="R747" s="23" t="str">
        <f t="array" ref="R747">IF(S747="","",XLOOKUP(S747,selector_21,selector_21_ids,""))</f>
        <v/>
      </c>
      <c r="S747" s="25"/>
      <c r="T747" s="14"/>
      <c r="U747" s="23" t="str">
        <f t="array" ref="U747">IF(V747="","",XLOOKUP(V747,selector_04,selector_04_ids,""))</f>
        <v/>
      </c>
      <c r="V747" s="25"/>
      <c r="W747" s="14"/>
      <c r="X747" s="27"/>
      <c r="Y747" s="14"/>
    </row>
    <row r="748">
      <c r="A748" s="14"/>
      <c r="B748" s="23" t="str">
        <f>IF($A748="","",'Система'!$B$4)</f>
        <v/>
      </c>
      <c r="C748" s="14"/>
      <c r="D748" s="23" t="str">
        <f t="array" ref="D748">IF(E748="","",XLOOKUP(E748,selector_19,selector_19_ids,""))</f>
        <v/>
      </c>
      <c r="E748" s="25"/>
      <c r="F748" s="14"/>
      <c r="G748" s="23" t="str">
        <f t="array" ref="G748">IF(H748="","",XLOOKUP(H748,selector_10,selector_10_ids,""))</f>
        <v/>
      </c>
      <c r="H748" s="25"/>
      <c r="I748" s="23" t="str">
        <f t="array" ref="I748">IF(J748="","",XLOOKUP(J748,selector_02,selector_02_ids,""))</f>
        <v/>
      </c>
      <c r="J748" s="25"/>
      <c r="K748" s="14"/>
      <c r="L748" s="14"/>
      <c r="M748" s="14"/>
      <c r="N748" s="14"/>
      <c r="O748" s="14"/>
      <c r="P748" s="14"/>
      <c r="Q748" s="14"/>
      <c r="R748" s="23" t="str">
        <f t="array" ref="R748">IF(S748="","",XLOOKUP(S748,selector_21,selector_21_ids,""))</f>
        <v/>
      </c>
      <c r="S748" s="25"/>
      <c r="T748" s="14"/>
      <c r="U748" s="23" t="str">
        <f t="array" ref="U748">IF(V748="","",XLOOKUP(V748,selector_04,selector_04_ids,""))</f>
        <v/>
      </c>
      <c r="V748" s="25"/>
      <c r="W748" s="14"/>
      <c r="X748" s="27"/>
      <c r="Y748" s="14"/>
    </row>
    <row r="749">
      <c r="A749" s="14"/>
      <c r="B749" s="23" t="str">
        <f>IF($A749="","",'Система'!$B$4)</f>
        <v/>
      </c>
      <c r="C749" s="14"/>
      <c r="D749" s="23" t="str">
        <f t="array" ref="D749">IF(E749="","",XLOOKUP(E749,selector_19,selector_19_ids,""))</f>
        <v/>
      </c>
      <c r="E749" s="25"/>
      <c r="F749" s="14"/>
      <c r="G749" s="23" t="str">
        <f t="array" ref="G749">IF(H749="","",XLOOKUP(H749,selector_10,selector_10_ids,""))</f>
        <v/>
      </c>
      <c r="H749" s="25"/>
      <c r="I749" s="23" t="str">
        <f t="array" ref="I749">IF(J749="","",XLOOKUP(J749,selector_02,selector_02_ids,""))</f>
        <v/>
      </c>
      <c r="J749" s="25"/>
      <c r="K749" s="14"/>
      <c r="L749" s="14"/>
      <c r="M749" s="14"/>
      <c r="N749" s="14"/>
      <c r="O749" s="14"/>
      <c r="P749" s="14"/>
      <c r="Q749" s="14"/>
      <c r="R749" s="23" t="str">
        <f t="array" ref="R749">IF(S749="","",XLOOKUP(S749,selector_21,selector_21_ids,""))</f>
        <v/>
      </c>
      <c r="S749" s="25"/>
      <c r="T749" s="14"/>
      <c r="U749" s="23" t="str">
        <f t="array" ref="U749">IF(V749="","",XLOOKUP(V749,selector_04,selector_04_ids,""))</f>
        <v/>
      </c>
      <c r="V749" s="25"/>
      <c r="W749" s="14"/>
      <c r="X749" s="27"/>
      <c r="Y749" s="14"/>
    </row>
    <row r="750">
      <c r="A750" s="14"/>
      <c r="B750" s="23" t="str">
        <f>IF($A750="","",'Система'!$B$4)</f>
        <v/>
      </c>
      <c r="C750" s="14"/>
      <c r="D750" s="23" t="str">
        <f t="array" ref="D750">IF(E750="","",XLOOKUP(E750,selector_19,selector_19_ids,""))</f>
        <v/>
      </c>
      <c r="E750" s="25"/>
      <c r="F750" s="14"/>
      <c r="G750" s="23" t="str">
        <f t="array" ref="G750">IF(H750="","",XLOOKUP(H750,selector_10,selector_10_ids,""))</f>
        <v/>
      </c>
      <c r="H750" s="25"/>
      <c r="I750" s="23" t="str">
        <f t="array" ref="I750">IF(J750="","",XLOOKUP(J750,selector_02,selector_02_ids,""))</f>
        <v/>
      </c>
      <c r="J750" s="25"/>
      <c r="K750" s="14"/>
      <c r="L750" s="14"/>
      <c r="M750" s="14"/>
      <c r="N750" s="14"/>
      <c r="O750" s="14"/>
      <c r="P750" s="14"/>
      <c r="Q750" s="14"/>
      <c r="R750" s="23" t="str">
        <f t="array" ref="R750">IF(S750="","",XLOOKUP(S750,selector_21,selector_21_ids,""))</f>
        <v/>
      </c>
      <c r="S750" s="25"/>
      <c r="T750" s="14"/>
      <c r="U750" s="23" t="str">
        <f t="array" ref="U750">IF(V750="","",XLOOKUP(V750,selector_04,selector_04_ids,""))</f>
        <v/>
      </c>
      <c r="V750" s="25"/>
      <c r="W750" s="14"/>
      <c r="X750" s="27"/>
      <c r="Y750" s="14"/>
    </row>
    <row r="751">
      <c r="A751" s="14"/>
      <c r="B751" s="23" t="str">
        <f>IF($A751="","",'Система'!$B$4)</f>
        <v/>
      </c>
      <c r="C751" s="14"/>
      <c r="D751" s="23" t="str">
        <f t="array" ref="D751">IF(E751="","",XLOOKUP(E751,selector_19,selector_19_ids,""))</f>
        <v/>
      </c>
      <c r="E751" s="25"/>
      <c r="F751" s="14"/>
      <c r="G751" s="23" t="str">
        <f t="array" ref="G751">IF(H751="","",XLOOKUP(H751,selector_10,selector_10_ids,""))</f>
        <v/>
      </c>
      <c r="H751" s="25"/>
      <c r="I751" s="23" t="str">
        <f t="array" ref="I751">IF(J751="","",XLOOKUP(J751,selector_02,selector_02_ids,""))</f>
        <v/>
      </c>
      <c r="J751" s="25"/>
      <c r="K751" s="14"/>
      <c r="L751" s="14"/>
      <c r="M751" s="14"/>
      <c r="N751" s="14"/>
      <c r="O751" s="14"/>
      <c r="P751" s="14"/>
      <c r="Q751" s="14"/>
      <c r="R751" s="23" t="str">
        <f t="array" ref="R751">IF(S751="","",XLOOKUP(S751,selector_21,selector_21_ids,""))</f>
        <v/>
      </c>
      <c r="S751" s="25"/>
      <c r="T751" s="14"/>
      <c r="U751" s="23" t="str">
        <f t="array" ref="U751">IF(V751="","",XLOOKUP(V751,selector_04,selector_04_ids,""))</f>
        <v/>
      </c>
      <c r="V751" s="25"/>
      <c r="W751" s="14"/>
      <c r="X751" s="27"/>
      <c r="Y751" s="14"/>
    </row>
    <row r="752">
      <c r="A752" s="14"/>
      <c r="B752" s="23" t="str">
        <f>IF($A752="","",'Система'!$B$4)</f>
        <v/>
      </c>
      <c r="C752" s="14"/>
      <c r="D752" s="23" t="str">
        <f t="array" ref="D752">IF(E752="","",XLOOKUP(E752,selector_19,selector_19_ids,""))</f>
        <v/>
      </c>
      <c r="E752" s="25"/>
      <c r="F752" s="14"/>
      <c r="G752" s="23" t="str">
        <f t="array" ref="G752">IF(H752="","",XLOOKUP(H752,selector_10,selector_10_ids,""))</f>
        <v/>
      </c>
      <c r="H752" s="25"/>
      <c r="I752" s="23" t="str">
        <f t="array" ref="I752">IF(J752="","",XLOOKUP(J752,selector_02,selector_02_ids,""))</f>
        <v/>
      </c>
      <c r="J752" s="25"/>
      <c r="K752" s="14"/>
      <c r="L752" s="14"/>
      <c r="M752" s="14"/>
      <c r="N752" s="14"/>
      <c r="O752" s="14"/>
      <c r="P752" s="14"/>
      <c r="Q752" s="14"/>
      <c r="R752" s="23" t="str">
        <f t="array" ref="R752">IF(S752="","",XLOOKUP(S752,selector_21,selector_21_ids,""))</f>
        <v/>
      </c>
      <c r="S752" s="25"/>
      <c r="T752" s="14"/>
      <c r="U752" s="23" t="str">
        <f t="array" ref="U752">IF(V752="","",XLOOKUP(V752,selector_04,selector_04_ids,""))</f>
        <v/>
      </c>
      <c r="V752" s="25"/>
      <c r="W752" s="14"/>
      <c r="X752" s="27"/>
      <c r="Y752" s="14"/>
    </row>
    <row r="753">
      <c r="A753" s="14"/>
      <c r="B753" s="23" t="str">
        <f>IF($A753="","",'Система'!$B$4)</f>
        <v/>
      </c>
      <c r="C753" s="14"/>
      <c r="D753" s="23" t="str">
        <f t="array" ref="D753">IF(E753="","",XLOOKUP(E753,selector_19,selector_19_ids,""))</f>
        <v/>
      </c>
      <c r="E753" s="25"/>
      <c r="F753" s="14"/>
      <c r="G753" s="23" t="str">
        <f t="array" ref="G753">IF(H753="","",XLOOKUP(H753,selector_10,selector_10_ids,""))</f>
        <v/>
      </c>
      <c r="H753" s="25"/>
      <c r="I753" s="23" t="str">
        <f t="array" ref="I753">IF(J753="","",XLOOKUP(J753,selector_02,selector_02_ids,""))</f>
        <v/>
      </c>
      <c r="J753" s="25"/>
      <c r="K753" s="14"/>
      <c r="L753" s="14"/>
      <c r="M753" s="14"/>
      <c r="N753" s="14"/>
      <c r="O753" s="14"/>
      <c r="P753" s="14"/>
      <c r="Q753" s="14"/>
      <c r="R753" s="23" t="str">
        <f t="array" ref="R753">IF(S753="","",XLOOKUP(S753,selector_21,selector_21_ids,""))</f>
        <v/>
      </c>
      <c r="S753" s="25"/>
      <c r="T753" s="14"/>
      <c r="U753" s="23" t="str">
        <f t="array" ref="U753">IF(V753="","",XLOOKUP(V753,selector_04,selector_04_ids,""))</f>
        <v/>
      </c>
      <c r="V753" s="25"/>
      <c r="W753" s="14"/>
      <c r="X753" s="27"/>
      <c r="Y753" s="14"/>
    </row>
    <row r="754">
      <c r="A754" s="14"/>
      <c r="B754" s="23" t="str">
        <f>IF($A754="","",'Система'!$B$4)</f>
        <v/>
      </c>
      <c r="C754" s="14"/>
      <c r="D754" s="23" t="str">
        <f t="array" ref="D754">IF(E754="","",XLOOKUP(E754,selector_19,selector_19_ids,""))</f>
        <v/>
      </c>
      <c r="E754" s="25"/>
      <c r="F754" s="14"/>
      <c r="G754" s="23" t="str">
        <f t="array" ref="G754">IF(H754="","",XLOOKUP(H754,selector_10,selector_10_ids,""))</f>
        <v/>
      </c>
      <c r="H754" s="25"/>
      <c r="I754" s="23" t="str">
        <f t="array" ref="I754">IF(J754="","",XLOOKUP(J754,selector_02,selector_02_ids,""))</f>
        <v/>
      </c>
      <c r="J754" s="25"/>
      <c r="K754" s="14"/>
      <c r="L754" s="14"/>
      <c r="M754" s="14"/>
      <c r="N754" s="14"/>
      <c r="O754" s="14"/>
      <c r="P754" s="14"/>
      <c r="Q754" s="14"/>
      <c r="R754" s="23" t="str">
        <f t="array" ref="R754">IF(S754="","",XLOOKUP(S754,selector_21,selector_21_ids,""))</f>
        <v/>
      </c>
      <c r="S754" s="25"/>
      <c r="T754" s="14"/>
      <c r="U754" s="23" t="str">
        <f t="array" ref="U754">IF(V754="","",XLOOKUP(V754,selector_04,selector_04_ids,""))</f>
        <v/>
      </c>
      <c r="V754" s="25"/>
      <c r="W754" s="14"/>
      <c r="X754" s="27"/>
      <c r="Y754" s="14"/>
    </row>
    <row r="755">
      <c r="A755" s="14"/>
      <c r="B755" s="23" t="str">
        <f>IF($A755="","",'Система'!$B$4)</f>
        <v/>
      </c>
      <c r="C755" s="14"/>
      <c r="D755" s="23" t="str">
        <f t="array" ref="D755">IF(E755="","",XLOOKUP(E755,selector_19,selector_19_ids,""))</f>
        <v/>
      </c>
      <c r="E755" s="25"/>
      <c r="F755" s="14"/>
      <c r="G755" s="23" t="str">
        <f t="array" ref="G755">IF(H755="","",XLOOKUP(H755,selector_10,selector_10_ids,""))</f>
        <v/>
      </c>
      <c r="H755" s="25"/>
      <c r="I755" s="23" t="str">
        <f t="array" ref="I755">IF(J755="","",XLOOKUP(J755,selector_02,selector_02_ids,""))</f>
        <v/>
      </c>
      <c r="J755" s="25"/>
      <c r="K755" s="14"/>
      <c r="L755" s="14"/>
      <c r="M755" s="14"/>
      <c r="N755" s="14"/>
      <c r="O755" s="14"/>
      <c r="P755" s="14"/>
      <c r="Q755" s="14"/>
      <c r="R755" s="23" t="str">
        <f t="array" ref="R755">IF(S755="","",XLOOKUP(S755,selector_21,selector_21_ids,""))</f>
        <v/>
      </c>
      <c r="S755" s="25"/>
      <c r="T755" s="14"/>
      <c r="U755" s="23" t="str">
        <f t="array" ref="U755">IF(V755="","",XLOOKUP(V755,selector_04,selector_04_ids,""))</f>
        <v/>
      </c>
      <c r="V755" s="25"/>
      <c r="W755" s="14"/>
      <c r="X755" s="27"/>
      <c r="Y755" s="14"/>
    </row>
    <row r="756">
      <c r="A756" s="14"/>
      <c r="B756" s="23" t="str">
        <f>IF($A756="","",'Система'!$B$4)</f>
        <v/>
      </c>
      <c r="C756" s="14"/>
      <c r="D756" s="23" t="str">
        <f t="array" ref="D756">IF(E756="","",XLOOKUP(E756,selector_19,selector_19_ids,""))</f>
        <v/>
      </c>
      <c r="E756" s="25"/>
      <c r="F756" s="14"/>
      <c r="G756" s="23" t="str">
        <f t="array" ref="G756">IF(H756="","",XLOOKUP(H756,selector_10,selector_10_ids,""))</f>
        <v/>
      </c>
      <c r="H756" s="25"/>
      <c r="I756" s="23" t="str">
        <f t="array" ref="I756">IF(J756="","",XLOOKUP(J756,selector_02,selector_02_ids,""))</f>
        <v/>
      </c>
      <c r="J756" s="25"/>
      <c r="K756" s="14"/>
      <c r="L756" s="14"/>
      <c r="M756" s="14"/>
      <c r="N756" s="14"/>
      <c r="O756" s="14"/>
      <c r="P756" s="14"/>
      <c r="Q756" s="14"/>
      <c r="R756" s="23" t="str">
        <f t="array" ref="R756">IF(S756="","",XLOOKUP(S756,selector_21,selector_21_ids,""))</f>
        <v/>
      </c>
      <c r="S756" s="25"/>
      <c r="T756" s="14"/>
      <c r="U756" s="23" t="str">
        <f t="array" ref="U756">IF(V756="","",XLOOKUP(V756,selector_04,selector_04_ids,""))</f>
        <v/>
      </c>
      <c r="V756" s="25"/>
      <c r="W756" s="14"/>
      <c r="X756" s="27"/>
      <c r="Y756" s="14"/>
    </row>
    <row r="757">
      <c r="A757" s="14"/>
      <c r="B757" s="23" t="str">
        <f>IF($A757="","",'Система'!$B$4)</f>
        <v/>
      </c>
      <c r="C757" s="14"/>
      <c r="D757" s="23" t="str">
        <f t="array" ref="D757">IF(E757="","",XLOOKUP(E757,selector_19,selector_19_ids,""))</f>
        <v/>
      </c>
      <c r="E757" s="25"/>
      <c r="F757" s="14"/>
      <c r="G757" s="23" t="str">
        <f t="array" ref="G757">IF(H757="","",XLOOKUP(H757,selector_10,selector_10_ids,""))</f>
        <v/>
      </c>
      <c r="H757" s="25"/>
      <c r="I757" s="23" t="str">
        <f t="array" ref="I757">IF(J757="","",XLOOKUP(J757,selector_02,selector_02_ids,""))</f>
        <v/>
      </c>
      <c r="J757" s="25"/>
      <c r="K757" s="14"/>
      <c r="L757" s="14"/>
      <c r="M757" s="14"/>
      <c r="N757" s="14"/>
      <c r="O757" s="14"/>
      <c r="P757" s="14"/>
      <c r="Q757" s="14"/>
      <c r="R757" s="23" t="str">
        <f t="array" ref="R757">IF(S757="","",XLOOKUP(S757,selector_21,selector_21_ids,""))</f>
        <v/>
      </c>
      <c r="S757" s="25"/>
      <c r="T757" s="14"/>
      <c r="U757" s="23" t="str">
        <f t="array" ref="U757">IF(V757="","",XLOOKUP(V757,selector_04,selector_04_ids,""))</f>
        <v/>
      </c>
      <c r="V757" s="25"/>
      <c r="W757" s="14"/>
      <c r="X757" s="27"/>
      <c r="Y757" s="14"/>
    </row>
    <row r="758">
      <c r="A758" s="14"/>
      <c r="B758" s="23" t="str">
        <f>IF($A758="","",'Система'!$B$4)</f>
        <v/>
      </c>
      <c r="C758" s="14"/>
      <c r="D758" s="23" t="str">
        <f t="array" ref="D758">IF(E758="","",XLOOKUP(E758,selector_19,selector_19_ids,""))</f>
        <v/>
      </c>
      <c r="E758" s="25"/>
      <c r="F758" s="14"/>
      <c r="G758" s="23" t="str">
        <f t="array" ref="G758">IF(H758="","",XLOOKUP(H758,selector_10,selector_10_ids,""))</f>
        <v/>
      </c>
      <c r="H758" s="25"/>
      <c r="I758" s="23" t="str">
        <f t="array" ref="I758">IF(J758="","",XLOOKUP(J758,selector_02,selector_02_ids,""))</f>
        <v/>
      </c>
      <c r="J758" s="25"/>
      <c r="K758" s="14"/>
      <c r="L758" s="14"/>
      <c r="M758" s="14"/>
      <c r="N758" s="14"/>
      <c r="O758" s="14"/>
      <c r="P758" s="14"/>
      <c r="Q758" s="14"/>
      <c r="R758" s="23" t="str">
        <f t="array" ref="R758">IF(S758="","",XLOOKUP(S758,selector_21,selector_21_ids,""))</f>
        <v/>
      </c>
      <c r="S758" s="25"/>
      <c r="T758" s="14"/>
      <c r="U758" s="23" t="str">
        <f t="array" ref="U758">IF(V758="","",XLOOKUP(V758,selector_04,selector_04_ids,""))</f>
        <v/>
      </c>
      <c r="V758" s="25"/>
      <c r="W758" s="14"/>
      <c r="X758" s="27"/>
      <c r="Y758" s="14"/>
    </row>
    <row r="759">
      <c r="A759" s="14"/>
      <c r="B759" s="23" t="str">
        <f>IF($A759="","",'Система'!$B$4)</f>
        <v/>
      </c>
      <c r="C759" s="14"/>
      <c r="D759" s="23" t="str">
        <f t="array" ref="D759">IF(E759="","",XLOOKUP(E759,selector_19,selector_19_ids,""))</f>
        <v/>
      </c>
      <c r="E759" s="25"/>
      <c r="F759" s="14"/>
      <c r="G759" s="23" t="str">
        <f t="array" ref="G759">IF(H759="","",XLOOKUP(H759,selector_10,selector_10_ids,""))</f>
        <v/>
      </c>
      <c r="H759" s="25"/>
      <c r="I759" s="23" t="str">
        <f t="array" ref="I759">IF(J759="","",XLOOKUP(J759,selector_02,selector_02_ids,""))</f>
        <v/>
      </c>
      <c r="J759" s="25"/>
      <c r="K759" s="14"/>
      <c r="L759" s="14"/>
      <c r="M759" s="14"/>
      <c r="N759" s="14"/>
      <c r="O759" s="14"/>
      <c r="P759" s="14"/>
      <c r="Q759" s="14"/>
      <c r="R759" s="23" t="str">
        <f t="array" ref="R759">IF(S759="","",XLOOKUP(S759,selector_21,selector_21_ids,""))</f>
        <v/>
      </c>
      <c r="S759" s="25"/>
      <c r="T759" s="14"/>
      <c r="U759" s="23" t="str">
        <f t="array" ref="U759">IF(V759="","",XLOOKUP(V759,selector_04,selector_04_ids,""))</f>
        <v/>
      </c>
      <c r="V759" s="25"/>
      <c r="W759" s="14"/>
      <c r="X759" s="27"/>
      <c r="Y759" s="14"/>
    </row>
    <row r="760">
      <c r="A760" s="14"/>
      <c r="B760" s="23" t="str">
        <f>IF($A760="","",'Система'!$B$4)</f>
        <v/>
      </c>
      <c r="C760" s="14"/>
      <c r="D760" s="23" t="str">
        <f t="array" ref="D760">IF(E760="","",XLOOKUP(E760,selector_19,selector_19_ids,""))</f>
        <v/>
      </c>
      <c r="E760" s="25"/>
      <c r="F760" s="14"/>
      <c r="G760" s="23" t="str">
        <f t="array" ref="G760">IF(H760="","",XLOOKUP(H760,selector_10,selector_10_ids,""))</f>
        <v/>
      </c>
      <c r="H760" s="25"/>
      <c r="I760" s="23" t="str">
        <f t="array" ref="I760">IF(J760="","",XLOOKUP(J760,selector_02,selector_02_ids,""))</f>
        <v/>
      </c>
      <c r="J760" s="25"/>
      <c r="K760" s="14"/>
      <c r="L760" s="14"/>
      <c r="M760" s="14"/>
      <c r="N760" s="14"/>
      <c r="O760" s="14"/>
      <c r="P760" s="14"/>
      <c r="Q760" s="14"/>
      <c r="R760" s="23" t="str">
        <f t="array" ref="R760">IF(S760="","",XLOOKUP(S760,selector_21,selector_21_ids,""))</f>
        <v/>
      </c>
      <c r="S760" s="25"/>
      <c r="T760" s="14"/>
      <c r="U760" s="23" t="str">
        <f t="array" ref="U760">IF(V760="","",XLOOKUP(V760,selector_04,selector_04_ids,""))</f>
        <v/>
      </c>
      <c r="V760" s="25"/>
      <c r="W760" s="14"/>
      <c r="X760" s="27"/>
      <c r="Y760" s="14"/>
    </row>
    <row r="761">
      <c r="A761" s="14"/>
      <c r="B761" s="23" t="str">
        <f>IF($A761="","",'Система'!$B$4)</f>
        <v/>
      </c>
      <c r="C761" s="14"/>
      <c r="D761" s="23" t="str">
        <f t="array" ref="D761">IF(E761="","",XLOOKUP(E761,selector_19,selector_19_ids,""))</f>
        <v/>
      </c>
      <c r="E761" s="25"/>
      <c r="F761" s="14"/>
      <c r="G761" s="23" t="str">
        <f t="array" ref="G761">IF(H761="","",XLOOKUP(H761,selector_10,selector_10_ids,""))</f>
        <v/>
      </c>
      <c r="H761" s="25"/>
      <c r="I761" s="23" t="str">
        <f t="array" ref="I761">IF(J761="","",XLOOKUP(J761,selector_02,selector_02_ids,""))</f>
        <v/>
      </c>
      <c r="J761" s="25"/>
      <c r="K761" s="14"/>
      <c r="L761" s="14"/>
      <c r="M761" s="14"/>
      <c r="N761" s="14"/>
      <c r="O761" s="14"/>
      <c r="P761" s="14"/>
      <c r="Q761" s="14"/>
      <c r="R761" s="23" t="str">
        <f t="array" ref="R761">IF(S761="","",XLOOKUP(S761,selector_21,selector_21_ids,""))</f>
        <v/>
      </c>
      <c r="S761" s="25"/>
      <c r="T761" s="14"/>
      <c r="U761" s="23" t="str">
        <f t="array" ref="U761">IF(V761="","",XLOOKUP(V761,selector_04,selector_04_ids,""))</f>
        <v/>
      </c>
      <c r="V761" s="25"/>
      <c r="W761" s="14"/>
      <c r="X761" s="27"/>
      <c r="Y761" s="14"/>
    </row>
    <row r="762">
      <c r="A762" s="14"/>
      <c r="B762" s="23" t="str">
        <f>IF($A762="","",'Система'!$B$4)</f>
        <v/>
      </c>
      <c r="C762" s="14"/>
      <c r="D762" s="23" t="str">
        <f t="array" ref="D762">IF(E762="","",XLOOKUP(E762,selector_19,selector_19_ids,""))</f>
        <v/>
      </c>
      <c r="E762" s="25"/>
      <c r="F762" s="14"/>
      <c r="G762" s="23" t="str">
        <f t="array" ref="G762">IF(H762="","",XLOOKUP(H762,selector_10,selector_10_ids,""))</f>
        <v/>
      </c>
      <c r="H762" s="25"/>
      <c r="I762" s="23" t="str">
        <f t="array" ref="I762">IF(J762="","",XLOOKUP(J762,selector_02,selector_02_ids,""))</f>
        <v/>
      </c>
      <c r="J762" s="25"/>
      <c r="K762" s="14"/>
      <c r="L762" s="14"/>
      <c r="M762" s="14"/>
      <c r="N762" s="14"/>
      <c r="O762" s="14"/>
      <c r="P762" s="14"/>
      <c r="Q762" s="14"/>
      <c r="R762" s="23" t="str">
        <f t="array" ref="R762">IF(S762="","",XLOOKUP(S762,selector_21,selector_21_ids,""))</f>
        <v/>
      </c>
      <c r="S762" s="25"/>
      <c r="T762" s="14"/>
      <c r="U762" s="23" t="str">
        <f t="array" ref="U762">IF(V762="","",XLOOKUP(V762,selector_04,selector_04_ids,""))</f>
        <v/>
      </c>
      <c r="V762" s="25"/>
      <c r="W762" s="14"/>
      <c r="X762" s="27"/>
      <c r="Y762" s="14"/>
    </row>
    <row r="763">
      <c r="A763" s="14"/>
      <c r="B763" s="23" t="str">
        <f>IF($A763="","",'Система'!$B$4)</f>
        <v/>
      </c>
      <c r="C763" s="14"/>
      <c r="D763" s="23" t="str">
        <f t="array" ref="D763">IF(E763="","",XLOOKUP(E763,selector_19,selector_19_ids,""))</f>
        <v/>
      </c>
      <c r="E763" s="25"/>
      <c r="F763" s="14"/>
      <c r="G763" s="23" t="str">
        <f t="array" ref="G763">IF(H763="","",XLOOKUP(H763,selector_10,selector_10_ids,""))</f>
        <v/>
      </c>
      <c r="H763" s="25"/>
      <c r="I763" s="23" t="str">
        <f t="array" ref="I763">IF(J763="","",XLOOKUP(J763,selector_02,selector_02_ids,""))</f>
        <v/>
      </c>
      <c r="J763" s="25"/>
      <c r="K763" s="14"/>
      <c r="L763" s="14"/>
      <c r="M763" s="14"/>
      <c r="N763" s="14"/>
      <c r="O763" s="14"/>
      <c r="P763" s="14"/>
      <c r="Q763" s="14"/>
      <c r="R763" s="23" t="str">
        <f t="array" ref="R763">IF(S763="","",XLOOKUP(S763,selector_21,selector_21_ids,""))</f>
        <v/>
      </c>
      <c r="S763" s="25"/>
      <c r="T763" s="14"/>
      <c r="U763" s="23" t="str">
        <f t="array" ref="U763">IF(V763="","",XLOOKUP(V763,selector_04,selector_04_ids,""))</f>
        <v/>
      </c>
      <c r="V763" s="25"/>
      <c r="W763" s="14"/>
      <c r="X763" s="27"/>
      <c r="Y763" s="14"/>
    </row>
    <row r="764">
      <c r="A764" s="14"/>
      <c r="B764" s="23" t="str">
        <f>IF($A764="","",'Система'!$B$4)</f>
        <v/>
      </c>
      <c r="C764" s="14"/>
      <c r="D764" s="23" t="str">
        <f t="array" ref="D764">IF(E764="","",XLOOKUP(E764,selector_19,selector_19_ids,""))</f>
        <v/>
      </c>
      <c r="E764" s="25"/>
      <c r="F764" s="14"/>
      <c r="G764" s="23" t="str">
        <f t="array" ref="G764">IF(H764="","",XLOOKUP(H764,selector_10,selector_10_ids,""))</f>
        <v/>
      </c>
      <c r="H764" s="25"/>
      <c r="I764" s="23" t="str">
        <f t="array" ref="I764">IF(J764="","",XLOOKUP(J764,selector_02,selector_02_ids,""))</f>
        <v/>
      </c>
      <c r="J764" s="25"/>
      <c r="K764" s="14"/>
      <c r="L764" s="14"/>
      <c r="M764" s="14"/>
      <c r="N764" s="14"/>
      <c r="O764" s="14"/>
      <c r="P764" s="14"/>
      <c r="Q764" s="14"/>
      <c r="R764" s="23" t="str">
        <f t="array" ref="R764">IF(S764="","",XLOOKUP(S764,selector_21,selector_21_ids,""))</f>
        <v/>
      </c>
      <c r="S764" s="25"/>
      <c r="T764" s="14"/>
      <c r="U764" s="23" t="str">
        <f t="array" ref="U764">IF(V764="","",XLOOKUP(V764,selector_04,selector_04_ids,""))</f>
        <v/>
      </c>
      <c r="V764" s="25"/>
      <c r="W764" s="14"/>
      <c r="X764" s="27"/>
      <c r="Y764" s="14"/>
    </row>
    <row r="765">
      <c r="A765" s="14"/>
      <c r="B765" s="23" t="str">
        <f>IF($A765="","",'Система'!$B$4)</f>
        <v/>
      </c>
      <c r="C765" s="14"/>
      <c r="D765" s="23" t="str">
        <f t="array" ref="D765">IF(E765="","",XLOOKUP(E765,selector_19,selector_19_ids,""))</f>
        <v/>
      </c>
      <c r="E765" s="25"/>
      <c r="F765" s="14"/>
      <c r="G765" s="23" t="str">
        <f t="array" ref="G765">IF(H765="","",XLOOKUP(H765,selector_10,selector_10_ids,""))</f>
        <v/>
      </c>
      <c r="H765" s="25"/>
      <c r="I765" s="23" t="str">
        <f t="array" ref="I765">IF(J765="","",XLOOKUP(J765,selector_02,selector_02_ids,""))</f>
        <v/>
      </c>
      <c r="J765" s="25"/>
      <c r="K765" s="14"/>
      <c r="L765" s="14"/>
      <c r="M765" s="14"/>
      <c r="N765" s="14"/>
      <c r="O765" s="14"/>
      <c r="P765" s="14"/>
      <c r="Q765" s="14"/>
      <c r="R765" s="23" t="str">
        <f t="array" ref="R765">IF(S765="","",XLOOKUP(S765,selector_21,selector_21_ids,""))</f>
        <v/>
      </c>
      <c r="S765" s="25"/>
      <c r="T765" s="14"/>
      <c r="U765" s="23" t="str">
        <f t="array" ref="U765">IF(V765="","",XLOOKUP(V765,selector_04,selector_04_ids,""))</f>
        <v/>
      </c>
      <c r="V765" s="25"/>
      <c r="W765" s="14"/>
      <c r="X765" s="27"/>
      <c r="Y765" s="14"/>
    </row>
    <row r="766">
      <c r="A766" s="14"/>
      <c r="B766" s="23" t="str">
        <f>IF($A766="","",'Система'!$B$4)</f>
        <v/>
      </c>
      <c r="C766" s="14"/>
      <c r="D766" s="23" t="str">
        <f t="array" ref="D766">IF(E766="","",XLOOKUP(E766,selector_19,selector_19_ids,""))</f>
        <v/>
      </c>
      <c r="E766" s="25"/>
      <c r="F766" s="14"/>
      <c r="G766" s="23" t="str">
        <f t="array" ref="G766">IF(H766="","",XLOOKUP(H766,selector_10,selector_10_ids,""))</f>
        <v/>
      </c>
      <c r="H766" s="25"/>
      <c r="I766" s="23" t="str">
        <f t="array" ref="I766">IF(J766="","",XLOOKUP(J766,selector_02,selector_02_ids,""))</f>
        <v/>
      </c>
      <c r="J766" s="25"/>
      <c r="K766" s="14"/>
      <c r="L766" s="14"/>
      <c r="M766" s="14"/>
      <c r="N766" s="14"/>
      <c r="O766" s="14"/>
      <c r="P766" s="14"/>
      <c r="Q766" s="14"/>
      <c r="R766" s="23" t="str">
        <f t="array" ref="R766">IF(S766="","",XLOOKUP(S766,selector_21,selector_21_ids,""))</f>
        <v/>
      </c>
      <c r="S766" s="25"/>
      <c r="T766" s="14"/>
      <c r="U766" s="23" t="str">
        <f t="array" ref="U766">IF(V766="","",XLOOKUP(V766,selector_04,selector_04_ids,""))</f>
        <v/>
      </c>
      <c r="V766" s="25"/>
      <c r="W766" s="14"/>
      <c r="X766" s="27"/>
      <c r="Y766" s="14"/>
    </row>
    <row r="767">
      <c r="A767" s="14"/>
      <c r="B767" s="23" t="str">
        <f>IF($A767="","",'Система'!$B$4)</f>
        <v/>
      </c>
      <c r="C767" s="14"/>
      <c r="D767" s="23" t="str">
        <f t="array" ref="D767">IF(E767="","",XLOOKUP(E767,selector_19,selector_19_ids,""))</f>
        <v/>
      </c>
      <c r="E767" s="25"/>
      <c r="F767" s="14"/>
      <c r="G767" s="23" t="str">
        <f t="array" ref="G767">IF(H767="","",XLOOKUP(H767,selector_10,selector_10_ids,""))</f>
        <v/>
      </c>
      <c r="H767" s="25"/>
      <c r="I767" s="23" t="str">
        <f t="array" ref="I767">IF(J767="","",XLOOKUP(J767,selector_02,selector_02_ids,""))</f>
        <v/>
      </c>
      <c r="J767" s="25"/>
      <c r="K767" s="14"/>
      <c r="L767" s="14"/>
      <c r="M767" s="14"/>
      <c r="N767" s="14"/>
      <c r="O767" s="14"/>
      <c r="P767" s="14"/>
      <c r="Q767" s="14"/>
      <c r="R767" s="23" t="str">
        <f t="array" ref="R767">IF(S767="","",XLOOKUP(S767,selector_21,selector_21_ids,""))</f>
        <v/>
      </c>
      <c r="S767" s="25"/>
      <c r="T767" s="14"/>
      <c r="U767" s="23" t="str">
        <f t="array" ref="U767">IF(V767="","",XLOOKUP(V767,selector_04,selector_04_ids,""))</f>
        <v/>
      </c>
      <c r="V767" s="25"/>
      <c r="W767" s="14"/>
      <c r="X767" s="27"/>
      <c r="Y767" s="14"/>
    </row>
    <row r="768">
      <c r="A768" s="14"/>
      <c r="B768" s="23" t="str">
        <f>IF($A768="","",'Система'!$B$4)</f>
        <v/>
      </c>
      <c r="C768" s="14"/>
      <c r="D768" s="23" t="str">
        <f t="array" ref="D768">IF(E768="","",XLOOKUP(E768,selector_19,selector_19_ids,""))</f>
        <v/>
      </c>
      <c r="E768" s="25"/>
      <c r="F768" s="14"/>
      <c r="G768" s="23" t="str">
        <f t="array" ref="G768">IF(H768="","",XLOOKUP(H768,selector_10,selector_10_ids,""))</f>
        <v/>
      </c>
      <c r="H768" s="25"/>
      <c r="I768" s="23" t="str">
        <f t="array" ref="I768">IF(J768="","",XLOOKUP(J768,selector_02,selector_02_ids,""))</f>
        <v/>
      </c>
      <c r="J768" s="25"/>
      <c r="K768" s="14"/>
      <c r="L768" s="14"/>
      <c r="M768" s="14"/>
      <c r="N768" s="14"/>
      <c r="O768" s="14"/>
      <c r="P768" s="14"/>
      <c r="Q768" s="14"/>
      <c r="R768" s="23" t="str">
        <f t="array" ref="R768">IF(S768="","",XLOOKUP(S768,selector_21,selector_21_ids,""))</f>
        <v/>
      </c>
      <c r="S768" s="25"/>
      <c r="T768" s="14"/>
      <c r="U768" s="23" t="str">
        <f t="array" ref="U768">IF(V768="","",XLOOKUP(V768,selector_04,selector_04_ids,""))</f>
        <v/>
      </c>
      <c r="V768" s="25"/>
      <c r="W768" s="14"/>
      <c r="X768" s="27"/>
      <c r="Y768" s="14"/>
    </row>
    <row r="769">
      <c r="A769" s="14"/>
      <c r="B769" s="23" t="str">
        <f>IF($A769="","",'Система'!$B$4)</f>
        <v/>
      </c>
      <c r="C769" s="14"/>
      <c r="D769" s="23" t="str">
        <f t="array" ref="D769">IF(E769="","",XLOOKUP(E769,selector_19,selector_19_ids,""))</f>
        <v/>
      </c>
      <c r="E769" s="25"/>
      <c r="F769" s="14"/>
      <c r="G769" s="23" t="str">
        <f t="array" ref="G769">IF(H769="","",XLOOKUP(H769,selector_10,selector_10_ids,""))</f>
        <v/>
      </c>
      <c r="H769" s="25"/>
      <c r="I769" s="23" t="str">
        <f t="array" ref="I769">IF(J769="","",XLOOKUP(J769,selector_02,selector_02_ids,""))</f>
        <v/>
      </c>
      <c r="J769" s="25"/>
      <c r="K769" s="14"/>
      <c r="L769" s="14"/>
      <c r="M769" s="14"/>
      <c r="N769" s="14"/>
      <c r="O769" s="14"/>
      <c r="P769" s="14"/>
      <c r="Q769" s="14"/>
      <c r="R769" s="23" t="str">
        <f t="array" ref="R769">IF(S769="","",XLOOKUP(S769,selector_21,selector_21_ids,""))</f>
        <v/>
      </c>
      <c r="S769" s="25"/>
      <c r="T769" s="14"/>
      <c r="U769" s="23" t="str">
        <f t="array" ref="U769">IF(V769="","",XLOOKUP(V769,selector_04,selector_04_ids,""))</f>
        <v/>
      </c>
      <c r="V769" s="25"/>
      <c r="W769" s="14"/>
      <c r="X769" s="27"/>
      <c r="Y769" s="14"/>
    </row>
    <row r="770">
      <c r="A770" s="14"/>
      <c r="B770" s="23" t="str">
        <f>IF($A770="","",'Система'!$B$4)</f>
        <v/>
      </c>
      <c r="C770" s="14"/>
      <c r="D770" s="23" t="str">
        <f t="array" ref="D770">IF(E770="","",XLOOKUP(E770,selector_19,selector_19_ids,""))</f>
        <v/>
      </c>
      <c r="E770" s="25"/>
      <c r="F770" s="14"/>
      <c r="G770" s="23" t="str">
        <f t="array" ref="G770">IF(H770="","",XLOOKUP(H770,selector_10,selector_10_ids,""))</f>
        <v/>
      </c>
      <c r="H770" s="25"/>
      <c r="I770" s="23" t="str">
        <f t="array" ref="I770">IF(J770="","",XLOOKUP(J770,selector_02,selector_02_ids,""))</f>
        <v/>
      </c>
      <c r="J770" s="25"/>
      <c r="K770" s="14"/>
      <c r="L770" s="14"/>
      <c r="M770" s="14"/>
      <c r="N770" s="14"/>
      <c r="O770" s="14"/>
      <c r="P770" s="14"/>
      <c r="Q770" s="14"/>
      <c r="R770" s="23" t="str">
        <f t="array" ref="R770">IF(S770="","",XLOOKUP(S770,selector_21,selector_21_ids,""))</f>
        <v/>
      </c>
      <c r="S770" s="25"/>
      <c r="T770" s="14"/>
      <c r="U770" s="23" t="str">
        <f t="array" ref="U770">IF(V770="","",XLOOKUP(V770,selector_04,selector_04_ids,""))</f>
        <v/>
      </c>
      <c r="V770" s="25"/>
      <c r="W770" s="14"/>
      <c r="X770" s="27"/>
      <c r="Y770" s="14"/>
    </row>
    <row r="771">
      <c r="A771" s="14"/>
      <c r="B771" s="23" t="str">
        <f>IF($A771="","",'Система'!$B$4)</f>
        <v/>
      </c>
      <c r="C771" s="14"/>
      <c r="D771" s="23" t="str">
        <f t="array" ref="D771">IF(E771="","",XLOOKUP(E771,selector_19,selector_19_ids,""))</f>
        <v/>
      </c>
      <c r="E771" s="25"/>
      <c r="F771" s="14"/>
      <c r="G771" s="23" t="str">
        <f t="array" ref="G771">IF(H771="","",XLOOKUP(H771,selector_10,selector_10_ids,""))</f>
        <v/>
      </c>
      <c r="H771" s="25"/>
      <c r="I771" s="23" t="str">
        <f t="array" ref="I771">IF(J771="","",XLOOKUP(J771,selector_02,selector_02_ids,""))</f>
        <v/>
      </c>
      <c r="J771" s="25"/>
      <c r="K771" s="14"/>
      <c r="L771" s="14"/>
      <c r="M771" s="14"/>
      <c r="N771" s="14"/>
      <c r="O771" s="14"/>
      <c r="P771" s="14"/>
      <c r="Q771" s="14"/>
      <c r="R771" s="23" t="str">
        <f t="array" ref="R771">IF(S771="","",XLOOKUP(S771,selector_21,selector_21_ids,""))</f>
        <v/>
      </c>
      <c r="S771" s="25"/>
      <c r="T771" s="14"/>
      <c r="U771" s="23" t="str">
        <f t="array" ref="U771">IF(V771="","",XLOOKUP(V771,selector_04,selector_04_ids,""))</f>
        <v/>
      </c>
      <c r="V771" s="25"/>
      <c r="W771" s="14"/>
      <c r="X771" s="27"/>
      <c r="Y771" s="14"/>
    </row>
    <row r="772">
      <c r="A772" s="14"/>
      <c r="B772" s="23" t="str">
        <f>IF($A772="","",'Система'!$B$4)</f>
        <v/>
      </c>
      <c r="C772" s="14"/>
      <c r="D772" s="23" t="str">
        <f t="array" ref="D772">IF(E772="","",XLOOKUP(E772,selector_19,selector_19_ids,""))</f>
        <v/>
      </c>
      <c r="E772" s="25"/>
      <c r="F772" s="14"/>
      <c r="G772" s="23" t="str">
        <f t="array" ref="G772">IF(H772="","",XLOOKUP(H772,selector_10,selector_10_ids,""))</f>
        <v/>
      </c>
      <c r="H772" s="25"/>
      <c r="I772" s="23" t="str">
        <f t="array" ref="I772">IF(J772="","",XLOOKUP(J772,selector_02,selector_02_ids,""))</f>
        <v/>
      </c>
      <c r="J772" s="25"/>
      <c r="K772" s="14"/>
      <c r="L772" s="14"/>
      <c r="M772" s="14"/>
      <c r="N772" s="14"/>
      <c r="O772" s="14"/>
      <c r="P772" s="14"/>
      <c r="Q772" s="14"/>
      <c r="R772" s="23" t="str">
        <f t="array" ref="R772">IF(S772="","",XLOOKUP(S772,selector_21,selector_21_ids,""))</f>
        <v/>
      </c>
      <c r="S772" s="25"/>
      <c r="T772" s="14"/>
      <c r="U772" s="23" t="str">
        <f t="array" ref="U772">IF(V772="","",XLOOKUP(V772,selector_04,selector_04_ids,""))</f>
        <v/>
      </c>
      <c r="V772" s="25"/>
      <c r="W772" s="14"/>
      <c r="X772" s="27"/>
      <c r="Y772" s="14"/>
    </row>
    <row r="773">
      <c r="A773" s="14"/>
      <c r="B773" s="23" t="str">
        <f>IF($A773="","",'Система'!$B$4)</f>
        <v/>
      </c>
      <c r="C773" s="14"/>
      <c r="D773" s="23" t="str">
        <f t="array" ref="D773">IF(E773="","",XLOOKUP(E773,selector_19,selector_19_ids,""))</f>
        <v/>
      </c>
      <c r="E773" s="25"/>
      <c r="F773" s="14"/>
      <c r="G773" s="23" t="str">
        <f t="array" ref="G773">IF(H773="","",XLOOKUP(H773,selector_10,selector_10_ids,""))</f>
        <v/>
      </c>
      <c r="H773" s="25"/>
      <c r="I773" s="23" t="str">
        <f t="array" ref="I773">IF(J773="","",XLOOKUP(J773,selector_02,selector_02_ids,""))</f>
        <v/>
      </c>
      <c r="J773" s="25"/>
      <c r="K773" s="14"/>
      <c r="L773" s="14"/>
      <c r="M773" s="14"/>
      <c r="N773" s="14"/>
      <c r="O773" s="14"/>
      <c r="P773" s="14"/>
      <c r="Q773" s="14"/>
      <c r="R773" s="23" t="str">
        <f t="array" ref="R773">IF(S773="","",XLOOKUP(S773,selector_21,selector_21_ids,""))</f>
        <v/>
      </c>
      <c r="S773" s="25"/>
      <c r="T773" s="14"/>
      <c r="U773" s="23" t="str">
        <f t="array" ref="U773">IF(V773="","",XLOOKUP(V773,selector_04,selector_04_ids,""))</f>
        <v/>
      </c>
      <c r="V773" s="25"/>
      <c r="W773" s="14"/>
      <c r="X773" s="27"/>
      <c r="Y773" s="14"/>
    </row>
    <row r="774">
      <c r="A774" s="14"/>
      <c r="B774" s="23" t="str">
        <f>IF($A774="","",'Система'!$B$4)</f>
        <v/>
      </c>
      <c r="C774" s="14"/>
      <c r="D774" s="23" t="str">
        <f t="array" ref="D774">IF(E774="","",XLOOKUP(E774,selector_19,selector_19_ids,""))</f>
        <v/>
      </c>
      <c r="E774" s="25"/>
      <c r="F774" s="14"/>
      <c r="G774" s="23" t="str">
        <f t="array" ref="G774">IF(H774="","",XLOOKUP(H774,selector_10,selector_10_ids,""))</f>
        <v/>
      </c>
      <c r="H774" s="25"/>
      <c r="I774" s="23" t="str">
        <f t="array" ref="I774">IF(J774="","",XLOOKUP(J774,selector_02,selector_02_ids,""))</f>
        <v/>
      </c>
      <c r="J774" s="25"/>
      <c r="K774" s="14"/>
      <c r="L774" s="14"/>
      <c r="M774" s="14"/>
      <c r="N774" s="14"/>
      <c r="O774" s="14"/>
      <c r="P774" s="14"/>
      <c r="Q774" s="14"/>
      <c r="R774" s="23" t="str">
        <f t="array" ref="R774">IF(S774="","",XLOOKUP(S774,selector_21,selector_21_ids,""))</f>
        <v/>
      </c>
      <c r="S774" s="25"/>
      <c r="T774" s="14"/>
      <c r="U774" s="23" t="str">
        <f t="array" ref="U774">IF(V774="","",XLOOKUP(V774,selector_04,selector_04_ids,""))</f>
        <v/>
      </c>
      <c r="V774" s="25"/>
      <c r="W774" s="14"/>
      <c r="X774" s="27"/>
      <c r="Y774" s="14"/>
    </row>
    <row r="775">
      <c r="A775" s="14"/>
      <c r="B775" s="23" t="str">
        <f>IF($A775="","",'Система'!$B$4)</f>
        <v/>
      </c>
      <c r="C775" s="14"/>
      <c r="D775" s="23" t="str">
        <f t="array" ref="D775">IF(E775="","",XLOOKUP(E775,selector_19,selector_19_ids,""))</f>
        <v/>
      </c>
      <c r="E775" s="25"/>
      <c r="F775" s="14"/>
      <c r="G775" s="23" t="str">
        <f t="array" ref="G775">IF(H775="","",XLOOKUP(H775,selector_10,selector_10_ids,""))</f>
        <v/>
      </c>
      <c r="H775" s="25"/>
      <c r="I775" s="23" t="str">
        <f t="array" ref="I775">IF(J775="","",XLOOKUP(J775,selector_02,selector_02_ids,""))</f>
        <v/>
      </c>
      <c r="J775" s="25"/>
      <c r="K775" s="14"/>
      <c r="L775" s="14"/>
      <c r="M775" s="14"/>
      <c r="N775" s="14"/>
      <c r="O775" s="14"/>
      <c r="P775" s="14"/>
      <c r="Q775" s="14"/>
      <c r="R775" s="23" t="str">
        <f t="array" ref="R775">IF(S775="","",XLOOKUP(S775,selector_21,selector_21_ids,""))</f>
        <v/>
      </c>
      <c r="S775" s="25"/>
      <c r="T775" s="14"/>
      <c r="U775" s="23" t="str">
        <f t="array" ref="U775">IF(V775="","",XLOOKUP(V775,selector_04,selector_04_ids,""))</f>
        <v/>
      </c>
      <c r="V775" s="25"/>
      <c r="W775" s="14"/>
      <c r="X775" s="27"/>
      <c r="Y775" s="14"/>
    </row>
    <row r="776">
      <c r="A776" s="14"/>
      <c r="B776" s="23" t="str">
        <f>IF($A776="","",'Система'!$B$4)</f>
        <v/>
      </c>
      <c r="C776" s="14"/>
      <c r="D776" s="23" t="str">
        <f t="array" ref="D776">IF(E776="","",XLOOKUP(E776,selector_19,selector_19_ids,""))</f>
        <v/>
      </c>
      <c r="E776" s="25"/>
      <c r="F776" s="14"/>
      <c r="G776" s="23" t="str">
        <f t="array" ref="G776">IF(H776="","",XLOOKUP(H776,selector_10,selector_10_ids,""))</f>
        <v/>
      </c>
      <c r="H776" s="25"/>
      <c r="I776" s="23" t="str">
        <f t="array" ref="I776">IF(J776="","",XLOOKUP(J776,selector_02,selector_02_ids,""))</f>
        <v/>
      </c>
      <c r="J776" s="25"/>
      <c r="K776" s="14"/>
      <c r="L776" s="14"/>
      <c r="M776" s="14"/>
      <c r="N776" s="14"/>
      <c r="O776" s="14"/>
      <c r="P776" s="14"/>
      <c r="Q776" s="14"/>
      <c r="R776" s="23" t="str">
        <f t="array" ref="R776">IF(S776="","",XLOOKUP(S776,selector_21,selector_21_ids,""))</f>
        <v/>
      </c>
      <c r="S776" s="25"/>
      <c r="T776" s="14"/>
      <c r="U776" s="23" t="str">
        <f t="array" ref="U776">IF(V776="","",XLOOKUP(V776,selector_04,selector_04_ids,""))</f>
        <v/>
      </c>
      <c r="V776" s="25"/>
      <c r="W776" s="14"/>
      <c r="X776" s="27"/>
      <c r="Y776" s="14"/>
    </row>
    <row r="777">
      <c r="A777" s="14"/>
      <c r="B777" s="23" t="str">
        <f>IF($A777="","",'Система'!$B$4)</f>
        <v/>
      </c>
      <c r="C777" s="14"/>
      <c r="D777" s="23" t="str">
        <f t="array" ref="D777">IF(E777="","",XLOOKUP(E777,selector_19,selector_19_ids,""))</f>
        <v/>
      </c>
      <c r="E777" s="25"/>
      <c r="F777" s="14"/>
      <c r="G777" s="23" t="str">
        <f t="array" ref="G777">IF(H777="","",XLOOKUP(H777,selector_10,selector_10_ids,""))</f>
        <v/>
      </c>
      <c r="H777" s="25"/>
      <c r="I777" s="23" t="str">
        <f t="array" ref="I777">IF(J777="","",XLOOKUP(J777,selector_02,selector_02_ids,""))</f>
        <v/>
      </c>
      <c r="J777" s="25"/>
      <c r="K777" s="14"/>
      <c r="L777" s="14"/>
      <c r="M777" s="14"/>
      <c r="N777" s="14"/>
      <c r="O777" s="14"/>
      <c r="P777" s="14"/>
      <c r="Q777" s="14"/>
      <c r="R777" s="23" t="str">
        <f t="array" ref="R777">IF(S777="","",XLOOKUP(S777,selector_21,selector_21_ids,""))</f>
        <v/>
      </c>
      <c r="S777" s="25"/>
      <c r="T777" s="14"/>
      <c r="U777" s="23" t="str">
        <f t="array" ref="U777">IF(V777="","",XLOOKUP(V777,selector_04,selector_04_ids,""))</f>
        <v/>
      </c>
      <c r="V777" s="25"/>
      <c r="W777" s="14"/>
      <c r="X777" s="27"/>
      <c r="Y777" s="14"/>
    </row>
    <row r="778">
      <c r="A778" s="14"/>
      <c r="B778" s="23" t="str">
        <f>IF($A778="","",'Система'!$B$4)</f>
        <v/>
      </c>
      <c r="C778" s="14"/>
      <c r="D778" s="23" t="str">
        <f t="array" ref="D778">IF(E778="","",XLOOKUP(E778,selector_19,selector_19_ids,""))</f>
        <v/>
      </c>
      <c r="E778" s="25"/>
      <c r="F778" s="14"/>
      <c r="G778" s="23" t="str">
        <f t="array" ref="G778">IF(H778="","",XLOOKUP(H778,selector_10,selector_10_ids,""))</f>
        <v/>
      </c>
      <c r="H778" s="25"/>
      <c r="I778" s="23" t="str">
        <f t="array" ref="I778">IF(J778="","",XLOOKUP(J778,selector_02,selector_02_ids,""))</f>
        <v/>
      </c>
      <c r="J778" s="25"/>
      <c r="K778" s="14"/>
      <c r="L778" s="14"/>
      <c r="M778" s="14"/>
      <c r="N778" s="14"/>
      <c r="O778" s="14"/>
      <c r="P778" s="14"/>
      <c r="Q778" s="14"/>
      <c r="R778" s="23" t="str">
        <f t="array" ref="R778">IF(S778="","",XLOOKUP(S778,selector_21,selector_21_ids,""))</f>
        <v/>
      </c>
      <c r="S778" s="25"/>
      <c r="T778" s="14"/>
      <c r="U778" s="23" t="str">
        <f t="array" ref="U778">IF(V778="","",XLOOKUP(V778,selector_04,selector_04_ids,""))</f>
        <v/>
      </c>
      <c r="V778" s="25"/>
      <c r="W778" s="14"/>
      <c r="X778" s="27"/>
      <c r="Y778" s="14"/>
    </row>
    <row r="779">
      <c r="A779" s="14"/>
      <c r="B779" s="23" t="str">
        <f>IF($A779="","",'Система'!$B$4)</f>
        <v/>
      </c>
      <c r="C779" s="14"/>
      <c r="D779" s="23" t="str">
        <f t="array" ref="D779">IF(E779="","",XLOOKUP(E779,selector_19,selector_19_ids,""))</f>
        <v/>
      </c>
      <c r="E779" s="25"/>
      <c r="F779" s="14"/>
      <c r="G779" s="23" t="str">
        <f t="array" ref="G779">IF(H779="","",XLOOKUP(H779,selector_10,selector_10_ids,""))</f>
        <v/>
      </c>
      <c r="H779" s="25"/>
      <c r="I779" s="23" t="str">
        <f t="array" ref="I779">IF(J779="","",XLOOKUP(J779,selector_02,selector_02_ids,""))</f>
        <v/>
      </c>
      <c r="J779" s="25"/>
      <c r="K779" s="14"/>
      <c r="L779" s="14"/>
      <c r="M779" s="14"/>
      <c r="N779" s="14"/>
      <c r="O779" s="14"/>
      <c r="P779" s="14"/>
      <c r="Q779" s="14"/>
      <c r="R779" s="23" t="str">
        <f t="array" ref="R779">IF(S779="","",XLOOKUP(S779,selector_21,selector_21_ids,""))</f>
        <v/>
      </c>
      <c r="S779" s="25"/>
      <c r="T779" s="14"/>
      <c r="U779" s="23" t="str">
        <f t="array" ref="U779">IF(V779="","",XLOOKUP(V779,selector_04,selector_04_ids,""))</f>
        <v/>
      </c>
      <c r="V779" s="25"/>
      <c r="W779" s="14"/>
      <c r="X779" s="27"/>
      <c r="Y779" s="14"/>
    </row>
    <row r="780">
      <c r="A780" s="14"/>
      <c r="B780" s="23" t="str">
        <f>IF($A780="","",'Система'!$B$4)</f>
        <v/>
      </c>
      <c r="C780" s="14"/>
      <c r="D780" s="23" t="str">
        <f t="array" ref="D780">IF(E780="","",XLOOKUP(E780,selector_19,selector_19_ids,""))</f>
        <v/>
      </c>
      <c r="E780" s="25"/>
      <c r="F780" s="14"/>
      <c r="G780" s="23" t="str">
        <f t="array" ref="G780">IF(H780="","",XLOOKUP(H780,selector_10,selector_10_ids,""))</f>
        <v/>
      </c>
      <c r="H780" s="25"/>
      <c r="I780" s="23" t="str">
        <f t="array" ref="I780">IF(J780="","",XLOOKUP(J780,selector_02,selector_02_ids,""))</f>
        <v/>
      </c>
      <c r="J780" s="25"/>
      <c r="K780" s="14"/>
      <c r="L780" s="14"/>
      <c r="M780" s="14"/>
      <c r="N780" s="14"/>
      <c r="O780" s="14"/>
      <c r="P780" s="14"/>
      <c r="Q780" s="14"/>
      <c r="R780" s="23" t="str">
        <f t="array" ref="R780">IF(S780="","",XLOOKUP(S780,selector_21,selector_21_ids,""))</f>
        <v/>
      </c>
      <c r="S780" s="25"/>
      <c r="T780" s="14"/>
      <c r="U780" s="23" t="str">
        <f t="array" ref="U780">IF(V780="","",XLOOKUP(V780,selector_04,selector_04_ids,""))</f>
        <v/>
      </c>
      <c r="V780" s="25"/>
      <c r="W780" s="14"/>
      <c r="X780" s="27"/>
      <c r="Y780" s="14"/>
    </row>
    <row r="781">
      <c r="A781" s="14"/>
      <c r="B781" s="23" t="str">
        <f>IF($A781="","",'Система'!$B$4)</f>
        <v/>
      </c>
      <c r="C781" s="14"/>
      <c r="D781" s="23" t="str">
        <f t="array" ref="D781">IF(E781="","",XLOOKUP(E781,selector_19,selector_19_ids,""))</f>
        <v/>
      </c>
      <c r="E781" s="25"/>
      <c r="F781" s="14"/>
      <c r="G781" s="23" t="str">
        <f t="array" ref="G781">IF(H781="","",XLOOKUP(H781,selector_10,selector_10_ids,""))</f>
        <v/>
      </c>
      <c r="H781" s="25"/>
      <c r="I781" s="23" t="str">
        <f t="array" ref="I781">IF(J781="","",XLOOKUP(J781,selector_02,selector_02_ids,""))</f>
        <v/>
      </c>
      <c r="J781" s="25"/>
      <c r="K781" s="14"/>
      <c r="L781" s="14"/>
      <c r="M781" s="14"/>
      <c r="N781" s="14"/>
      <c r="O781" s="14"/>
      <c r="P781" s="14"/>
      <c r="Q781" s="14"/>
      <c r="R781" s="23" t="str">
        <f t="array" ref="R781">IF(S781="","",XLOOKUP(S781,selector_21,selector_21_ids,""))</f>
        <v/>
      </c>
      <c r="S781" s="25"/>
      <c r="T781" s="14"/>
      <c r="U781" s="23" t="str">
        <f t="array" ref="U781">IF(V781="","",XLOOKUP(V781,selector_04,selector_04_ids,""))</f>
        <v/>
      </c>
      <c r="V781" s="25"/>
      <c r="W781" s="14"/>
      <c r="X781" s="27"/>
      <c r="Y781" s="14"/>
    </row>
    <row r="782">
      <c r="A782" s="14"/>
      <c r="B782" s="23" t="str">
        <f>IF($A782="","",'Система'!$B$4)</f>
        <v/>
      </c>
      <c r="C782" s="14"/>
      <c r="D782" s="23" t="str">
        <f t="array" ref="D782">IF(E782="","",XLOOKUP(E782,selector_19,selector_19_ids,""))</f>
        <v/>
      </c>
      <c r="E782" s="25"/>
      <c r="F782" s="14"/>
      <c r="G782" s="23" t="str">
        <f t="array" ref="G782">IF(H782="","",XLOOKUP(H782,selector_10,selector_10_ids,""))</f>
        <v/>
      </c>
      <c r="H782" s="25"/>
      <c r="I782" s="23" t="str">
        <f t="array" ref="I782">IF(J782="","",XLOOKUP(J782,selector_02,selector_02_ids,""))</f>
        <v/>
      </c>
      <c r="J782" s="25"/>
      <c r="K782" s="14"/>
      <c r="L782" s="14"/>
      <c r="M782" s="14"/>
      <c r="N782" s="14"/>
      <c r="O782" s="14"/>
      <c r="P782" s="14"/>
      <c r="Q782" s="14"/>
      <c r="R782" s="23" t="str">
        <f t="array" ref="R782">IF(S782="","",XLOOKUP(S782,selector_21,selector_21_ids,""))</f>
        <v/>
      </c>
      <c r="S782" s="25"/>
      <c r="T782" s="14"/>
      <c r="U782" s="23" t="str">
        <f t="array" ref="U782">IF(V782="","",XLOOKUP(V782,selector_04,selector_04_ids,""))</f>
        <v/>
      </c>
      <c r="V782" s="25"/>
      <c r="W782" s="14"/>
      <c r="X782" s="27"/>
      <c r="Y782" s="14"/>
    </row>
    <row r="783">
      <c r="A783" s="14"/>
      <c r="B783" s="23" t="str">
        <f>IF($A783="","",'Система'!$B$4)</f>
        <v/>
      </c>
      <c r="C783" s="14"/>
      <c r="D783" s="23" t="str">
        <f t="array" ref="D783">IF(E783="","",XLOOKUP(E783,selector_19,selector_19_ids,""))</f>
        <v/>
      </c>
      <c r="E783" s="25"/>
      <c r="F783" s="14"/>
      <c r="G783" s="23" t="str">
        <f t="array" ref="G783">IF(H783="","",XLOOKUP(H783,selector_10,selector_10_ids,""))</f>
        <v/>
      </c>
      <c r="H783" s="25"/>
      <c r="I783" s="23" t="str">
        <f t="array" ref="I783">IF(J783="","",XLOOKUP(J783,selector_02,selector_02_ids,""))</f>
        <v/>
      </c>
      <c r="J783" s="25"/>
      <c r="K783" s="14"/>
      <c r="L783" s="14"/>
      <c r="M783" s="14"/>
      <c r="N783" s="14"/>
      <c r="O783" s="14"/>
      <c r="P783" s="14"/>
      <c r="Q783" s="14"/>
      <c r="R783" s="23" t="str">
        <f t="array" ref="R783">IF(S783="","",XLOOKUP(S783,selector_21,selector_21_ids,""))</f>
        <v/>
      </c>
      <c r="S783" s="25"/>
      <c r="T783" s="14"/>
      <c r="U783" s="23" t="str">
        <f t="array" ref="U783">IF(V783="","",XLOOKUP(V783,selector_04,selector_04_ids,""))</f>
        <v/>
      </c>
      <c r="V783" s="25"/>
      <c r="W783" s="14"/>
      <c r="X783" s="27"/>
      <c r="Y783" s="14"/>
    </row>
    <row r="784">
      <c r="A784" s="14"/>
      <c r="B784" s="23" t="str">
        <f>IF($A784="","",'Система'!$B$4)</f>
        <v/>
      </c>
      <c r="C784" s="14"/>
      <c r="D784" s="23" t="str">
        <f t="array" ref="D784">IF(E784="","",XLOOKUP(E784,selector_19,selector_19_ids,""))</f>
        <v/>
      </c>
      <c r="E784" s="25"/>
      <c r="F784" s="14"/>
      <c r="G784" s="23" t="str">
        <f t="array" ref="G784">IF(H784="","",XLOOKUP(H784,selector_10,selector_10_ids,""))</f>
        <v/>
      </c>
      <c r="H784" s="25"/>
      <c r="I784" s="23" t="str">
        <f t="array" ref="I784">IF(J784="","",XLOOKUP(J784,selector_02,selector_02_ids,""))</f>
        <v/>
      </c>
      <c r="J784" s="25"/>
      <c r="K784" s="14"/>
      <c r="L784" s="14"/>
      <c r="M784" s="14"/>
      <c r="N784" s="14"/>
      <c r="O784" s="14"/>
      <c r="P784" s="14"/>
      <c r="Q784" s="14"/>
      <c r="R784" s="23" t="str">
        <f t="array" ref="R784">IF(S784="","",XLOOKUP(S784,selector_21,selector_21_ids,""))</f>
        <v/>
      </c>
      <c r="S784" s="25"/>
      <c r="T784" s="14"/>
      <c r="U784" s="23" t="str">
        <f t="array" ref="U784">IF(V784="","",XLOOKUP(V784,selector_04,selector_04_ids,""))</f>
        <v/>
      </c>
      <c r="V784" s="25"/>
      <c r="W784" s="14"/>
      <c r="X784" s="27"/>
      <c r="Y784" s="14"/>
    </row>
    <row r="785">
      <c r="A785" s="14"/>
      <c r="B785" s="23" t="str">
        <f>IF($A785="","",'Система'!$B$4)</f>
        <v/>
      </c>
      <c r="C785" s="14"/>
      <c r="D785" s="23" t="str">
        <f t="array" ref="D785">IF(E785="","",XLOOKUP(E785,selector_19,selector_19_ids,""))</f>
        <v/>
      </c>
      <c r="E785" s="25"/>
      <c r="F785" s="14"/>
      <c r="G785" s="23" t="str">
        <f t="array" ref="G785">IF(H785="","",XLOOKUP(H785,selector_10,selector_10_ids,""))</f>
        <v/>
      </c>
      <c r="H785" s="25"/>
      <c r="I785" s="23" t="str">
        <f t="array" ref="I785">IF(J785="","",XLOOKUP(J785,selector_02,selector_02_ids,""))</f>
        <v/>
      </c>
      <c r="J785" s="25"/>
      <c r="K785" s="14"/>
      <c r="L785" s="14"/>
      <c r="M785" s="14"/>
      <c r="N785" s="14"/>
      <c r="O785" s="14"/>
      <c r="P785" s="14"/>
      <c r="Q785" s="14"/>
      <c r="R785" s="23" t="str">
        <f t="array" ref="R785">IF(S785="","",XLOOKUP(S785,selector_21,selector_21_ids,""))</f>
        <v/>
      </c>
      <c r="S785" s="25"/>
      <c r="T785" s="14"/>
      <c r="U785" s="23" t="str">
        <f t="array" ref="U785">IF(V785="","",XLOOKUP(V785,selector_04,selector_04_ids,""))</f>
        <v/>
      </c>
      <c r="V785" s="25"/>
      <c r="W785" s="14"/>
      <c r="X785" s="27"/>
      <c r="Y785" s="14"/>
    </row>
    <row r="786">
      <c r="A786" s="14"/>
      <c r="B786" s="23" t="str">
        <f>IF($A786="","",'Система'!$B$4)</f>
        <v/>
      </c>
      <c r="C786" s="14"/>
      <c r="D786" s="23" t="str">
        <f t="array" ref="D786">IF(E786="","",XLOOKUP(E786,selector_19,selector_19_ids,""))</f>
        <v/>
      </c>
      <c r="E786" s="25"/>
      <c r="F786" s="14"/>
      <c r="G786" s="23" t="str">
        <f t="array" ref="G786">IF(H786="","",XLOOKUP(H786,selector_10,selector_10_ids,""))</f>
        <v/>
      </c>
      <c r="H786" s="25"/>
      <c r="I786" s="23" t="str">
        <f t="array" ref="I786">IF(J786="","",XLOOKUP(J786,selector_02,selector_02_ids,""))</f>
        <v/>
      </c>
      <c r="J786" s="25"/>
      <c r="K786" s="14"/>
      <c r="L786" s="14"/>
      <c r="M786" s="14"/>
      <c r="N786" s="14"/>
      <c r="O786" s="14"/>
      <c r="P786" s="14"/>
      <c r="Q786" s="14"/>
      <c r="R786" s="23" t="str">
        <f t="array" ref="R786">IF(S786="","",XLOOKUP(S786,selector_21,selector_21_ids,""))</f>
        <v/>
      </c>
      <c r="S786" s="25"/>
      <c r="T786" s="14"/>
      <c r="U786" s="23" t="str">
        <f t="array" ref="U786">IF(V786="","",XLOOKUP(V786,selector_04,selector_04_ids,""))</f>
        <v/>
      </c>
      <c r="V786" s="25"/>
      <c r="W786" s="14"/>
      <c r="X786" s="27"/>
      <c r="Y786" s="14"/>
    </row>
    <row r="787">
      <c r="A787" s="14"/>
      <c r="B787" s="23" t="str">
        <f>IF($A787="","",'Система'!$B$4)</f>
        <v/>
      </c>
      <c r="C787" s="14"/>
      <c r="D787" s="23" t="str">
        <f t="array" ref="D787">IF(E787="","",XLOOKUP(E787,selector_19,selector_19_ids,""))</f>
        <v/>
      </c>
      <c r="E787" s="25"/>
      <c r="F787" s="14"/>
      <c r="G787" s="23" t="str">
        <f t="array" ref="G787">IF(H787="","",XLOOKUP(H787,selector_10,selector_10_ids,""))</f>
        <v/>
      </c>
      <c r="H787" s="25"/>
      <c r="I787" s="23" t="str">
        <f t="array" ref="I787">IF(J787="","",XLOOKUP(J787,selector_02,selector_02_ids,""))</f>
        <v/>
      </c>
      <c r="J787" s="25"/>
      <c r="K787" s="14"/>
      <c r="L787" s="14"/>
      <c r="M787" s="14"/>
      <c r="N787" s="14"/>
      <c r="O787" s="14"/>
      <c r="P787" s="14"/>
      <c r="Q787" s="14"/>
      <c r="R787" s="23" t="str">
        <f t="array" ref="R787">IF(S787="","",XLOOKUP(S787,selector_21,selector_21_ids,""))</f>
        <v/>
      </c>
      <c r="S787" s="25"/>
      <c r="T787" s="14"/>
      <c r="U787" s="23" t="str">
        <f t="array" ref="U787">IF(V787="","",XLOOKUP(V787,selector_04,selector_04_ids,""))</f>
        <v/>
      </c>
      <c r="V787" s="25"/>
      <c r="W787" s="14"/>
      <c r="X787" s="27"/>
      <c r="Y787" s="14"/>
    </row>
    <row r="788">
      <c r="A788" s="14"/>
      <c r="B788" s="23" t="str">
        <f>IF($A788="","",'Система'!$B$4)</f>
        <v/>
      </c>
      <c r="C788" s="14"/>
      <c r="D788" s="23" t="str">
        <f t="array" ref="D788">IF(E788="","",XLOOKUP(E788,selector_19,selector_19_ids,""))</f>
        <v/>
      </c>
      <c r="E788" s="25"/>
      <c r="F788" s="14"/>
      <c r="G788" s="23" t="str">
        <f t="array" ref="G788">IF(H788="","",XLOOKUP(H788,selector_10,selector_10_ids,""))</f>
        <v/>
      </c>
      <c r="H788" s="25"/>
      <c r="I788" s="23" t="str">
        <f t="array" ref="I788">IF(J788="","",XLOOKUP(J788,selector_02,selector_02_ids,""))</f>
        <v/>
      </c>
      <c r="J788" s="25"/>
      <c r="K788" s="14"/>
      <c r="L788" s="14"/>
      <c r="M788" s="14"/>
      <c r="N788" s="14"/>
      <c r="O788" s="14"/>
      <c r="P788" s="14"/>
      <c r="Q788" s="14"/>
      <c r="R788" s="23" t="str">
        <f t="array" ref="R788">IF(S788="","",XLOOKUP(S788,selector_21,selector_21_ids,""))</f>
        <v/>
      </c>
      <c r="S788" s="25"/>
      <c r="T788" s="14"/>
      <c r="U788" s="23" t="str">
        <f t="array" ref="U788">IF(V788="","",XLOOKUP(V788,selector_04,selector_04_ids,""))</f>
        <v/>
      </c>
      <c r="V788" s="25"/>
      <c r="W788" s="14"/>
      <c r="X788" s="27"/>
      <c r="Y788" s="14"/>
    </row>
    <row r="789">
      <c r="A789" s="14"/>
      <c r="B789" s="23" t="str">
        <f>IF($A789="","",'Система'!$B$4)</f>
        <v/>
      </c>
      <c r="C789" s="14"/>
      <c r="D789" s="23" t="str">
        <f t="array" ref="D789">IF(E789="","",XLOOKUP(E789,selector_19,selector_19_ids,""))</f>
        <v/>
      </c>
      <c r="E789" s="25"/>
      <c r="F789" s="14"/>
      <c r="G789" s="23" t="str">
        <f t="array" ref="G789">IF(H789="","",XLOOKUP(H789,selector_10,selector_10_ids,""))</f>
        <v/>
      </c>
      <c r="H789" s="25"/>
      <c r="I789" s="23" t="str">
        <f t="array" ref="I789">IF(J789="","",XLOOKUP(J789,selector_02,selector_02_ids,""))</f>
        <v/>
      </c>
      <c r="J789" s="25"/>
      <c r="K789" s="14"/>
      <c r="L789" s="14"/>
      <c r="M789" s="14"/>
      <c r="N789" s="14"/>
      <c r="O789" s="14"/>
      <c r="P789" s="14"/>
      <c r="Q789" s="14"/>
      <c r="R789" s="23" t="str">
        <f t="array" ref="R789">IF(S789="","",XLOOKUP(S789,selector_21,selector_21_ids,""))</f>
        <v/>
      </c>
      <c r="S789" s="25"/>
      <c r="T789" s="14"/>
      <c r="U789" s="23" t="str">
        <f t="array" ref="U789">IF(V789="","",XLOOKUP(V789,selector_04,selector_04_ids,""))</f>
        <v/>
      </c>
      <c r="V789" s="25"/>
      <c r="W789" s="14"/>
      <c r="X789" s="27"/>
      <c r="Y789" s="14"/>
    </row>
    <row r="790">
      <c r="A790" s="14"/>
      <c r="B790" s="23" t="str">
        <f>IF($A790="","",'Система'!$B$4)</f>
        <v/>
      </c>
      <c r="C790" s="14"/>
      <c r="D790" s="23" t="str">
        <f t="array" ref="D790">IF(E790="","",XLOOKUP(E790,selector_19,selector_19_ids,""))</f>
        <v/>
      </c>
      <c r="E790" s="25"/>
      <c r="F790" s="14"/>
      <c r="G790" s="23" t="str">
        <f t="array" ref="G790">IF(H790="","",XLOOKUP(H790,selector_10,selector_10_ids,""))</f>
        <v/>
      </c>
      <c r="H790" s="25"/>
      <c r="I790" s="23" t="str">
        <f t="array" ref="I790">IF(J790="","",XLOOKUP(J790,selector_02,selector_02_ids,""))</f>
        <v/>
      </c>
      <c r="J790" s="25"/>
      <c r="K790" s="14"/>
      <c r="L790" s="14"/>
      <c r="M790" s="14"/>
      <c r="N790" s="14"/>
      <c r="O790" s="14"/>
      <c r="P790" s="14"/>
      <c r="Q790" s="14"/>
      <c r="R790" s="23" t="str">
        <f t="array" ref="R790">IF(S790="","",XLOOKUP(S790,selector_21,selector_21_ids,""))</f>
        <v/>
      </c>
      <c r="S790" s="25"/>
      <c r="T790" s="14"/>
      <c r="U790" s="23" t="str">
        <f t="array" ref="U790">IF(V790="","",XLOOKUP(V790,selector_04,selector_04_ids,""))</f>
        <v/>
      </c>
      <c r="V790" s="25"/>
      <c r="W790" s="14"/>
      <c r="X790" s="27"/>
      <c r="Y790" s="14"/>
    </row>
    <row r="791">
      <c r="A791" s="14"/>
      <c r="B791" s="23" t="str">
        <f>IF($A791="","",'Система'!$B$4)</f>
        <v/>
      </c>
      <c r="C791" s="14"/>
      <c r="D791" s="23" t="str">
        <f t="array" ref="D791">IF(E791="","",XLOOKUP(E791,selector_19,selector_19_ids,""))</f>
        <v/>
      </c>
      <c r="E791" s="25"/>
      <c r="F791" s="14"/>
      <c r="G791" s="23" t="str">
        <f t="array" ref="G791">IF(H791="","",XLOOKUP(H791,selector_10,selector_10_ids,""))</f>
        <v/>
      </c>
      <c r="H791" s="25"/>
      <c r="I791" s="23" t="str">
        <f t="array" ref="I791">IF(J791="","",XLOOKUP(J791,selector_02,selector_02_ids,""))</f>
        <v/>
      </c>
      <c r="J791" s="25"/>
      <c r="K791" s="14"/>
      <c r="L791" s="14"/>
      <c r="M791" s="14"/>
      <c r="N791" s="14"/>
      <c r="O791" s="14"/>
      <c r="P791" s="14"/>
      <c r="Q791" s="14"/>
      <c r="R791" s="23" t="str">
        <f t="array" ref="R791">IF(S791="","",XLOOKUP(S791,selector_21,selector_21_ids,""))</f>
        <v/>
      </c>
      <c r="S791" s="25"/>
      <c r="T791" s="14"/>
      <c r="U791" s="23" t="str">
        <f t="array" ref="U791">IF(V791="","",XLOOKUP(V791,selector_04,selector_04_ids,""))</f>
        <v/>
      </c>
      <c r="V791" s="25"/>
      <c r="W791" s="14"/>
      <c r="X791" s="27"/>
      <c r="Y791" s="14"/>
    </row>
    <row r="792">
      <c r="A792" s="14"/>
      <c r="B792" s="23" t="str">
        <f>IF($A792="","",'Система'!$B$4)</f>
        <v/>
      </c>
      <c r="C792" s="14"/>
      <c r="D792" s="23" t="str">
        <f t="array" ref="D792">IF(E792="","",XLOOKUP(E792,selector_19,selector_19_ids,""))</f>
        <v/>
      </c>
      <c r="E792" s="25"/>
      <c r="F792" s="14"/>
      <c r="G792" s="23" t="str">
        <f t="array" ref="G792">IF(H792="","",XLOOKUP(H792,selector_10,selector_10_ids,""))</f>
        <v/>
      </c>
      <c r="H792" s="25"/>
      <c r="I792" s="23" t="str">
        <f t="array" ref="I792">IF(J792="","",XLOOKUP(J792,selector_02,selector_02_ids,""))</f>
        <v/>
      </c>
      <c r="J792" s="25"/>
      <c r="K792" s="14"/>
      <c r="L792" s="14"/>
      <c r="M792" s="14"/>
      <c r="N792" s="14"/>
      <c r="O792" s="14"/>
      <c r="P792" s="14"/>
      <c r="Q792" s="14"/>
      <c r="R792" s="23" t="str">
        <f t="array" ref="R792">IF(S792="","",XLOOKUP(S792,selector_21,selector_21_ids,""))</f>
        <v/>
      </c>
      <c r="S792" s="25"/>
      <c r="T792" s="14"/>
      <c r="U792" s="23" t="str">
        <f t="array" ref="U792">IF(V792="","",XLOOKUP(V792,selector_04,selector_04_ids,""))</f>
        <v/>
      </c>
      <c r="V792" s="25"/>
      <c r="W792" s="14"/>
      <c r="X792" s="27"/>
      <c r="Y792" s="14"/>
    </row>
    <row r="793">
      <c r="A793" s="14"/>
      <c r="B793" s="23" t="str">
        <f>IF($A793="","",'Система'!$B$4)</f>
        <v/>
      </c>
      <c r="C793" s="14"/>
      <c r="D793" s="23" t="str">
        <f t="array" ref="D793">IF(E793="","",XLOOKUP(E793,selector_19,selector_19_ids,""))</f>
        <v/>
      </c>
      <c r="E793" s="25"/>
      <c r="F793" s="14"/>
      <c r="G793" s="23" t="str">
        <f t="array" ref="G793">IF(H793="","",XLOOKUP(H793,selector_10,selector_10_ids,""))</f>
        <v/>
      </c>
      <c r="H793" s="25"/>
      <c r="I793" s="23" t="str">
        <f t="array" ref="I793">IF(J793="","",XLOOKUP(J793,selector_02,selector_02_ids,""))</f>
        <v/>
      </c>
      <c r="J793" s="25"/>
      <c r="K793" s="14"/>
      <c r="L793" s="14"/>
      <c r="M793" s="14"/>
      <c r="N793" s="14"/>
      <c r="O793" s="14"/>
      <c r="P793" s="14"/>
      <c r="Q793" s="14"/>
      <c r="R793" s="23" t="str">
        <f t="array" ref="R793">IF(S793="","",XLOOKUP(S793,selector_21,selector_21_ids,""))</f>
        <v/>
      </c>
      <c r="S793" s="25"/>
      <c r="T793" s="14"/>
      <c r="U793" s="23" t="str">
        <f t="array" ref="U793">IF(V793="","",XLOOKUP(V793,selector_04,selector_04_ids,""))</f>
        <v/>
      </c>
      <c r="V793" s="25"/>
      <c r="W793" s="14"/>
      <c r="X793" s="27"/>
      <c r="Y793" s="14"/>
    </row>
    <row r="794">
      <c r="A794" s="14"/>
      <c r="B794" s="23" t="str">
        <f>IF($A794="","",'Система'!$B$4)</f>
        <v/>
      </c>
      <c r="C794" s="14"/>
      <c r="D794" s="23" t="str">
        <f t="array" ref="D794">IF(E794="","",XLOOKUP(E794,selector_19,selector_19_ids,""))</f>
        <v/>
      </c>
      <c r="E794" s="25"/>
      <c r="F794" s="14"/>
      <c r="G794" s="23" t="str">
        <f t="array" ref="G794">IF(H794="","",XLOOKUP(H794,selector_10,selector_10_ids,""))</f>
        <v/>
      </c>
      <c r="H794" s="25"/>
      <c r="I794" s="23" t="str">
        <f t="array" ref="I794">IF(J794="","",XLOOKUP(J794,selector_02,selector_02_ids,""))</f>
        <v/>
      </c>
      <c r="J794" s="25"/>
      <c r="K794" s="14"/>
      <c r="L794" s="14"/>
      <c r="M794" s="14"/>
      <c r="N794" s="14"/>
      <c r="O794" s="14"/>
      <c r="P794" s="14"/>
      <c r="Q794" s="14"/>
      <c r="R794" s="23" t="str">
        <f t="array" ref="R794">IF(S794="","",XLOOKUP(S794,selector_21,selector_21_ids,""))</f>
        <v/>
      </c>
      <c r="S794" s="25"/>
      <c r="T794" s="14"/>
      <c r="U794" s="23" t="str">
        <f t="array" ref="U794">IF(V794="","",XLOOKUP(V794,selector_04,selector_04_ids,""))</f>
        <v/>
      </c>
      <c r="V794" s="25"/>
      <c r="W794" s="14"/>
      <c r="X794" s="27"/>
      <c r="Y794" s="14"/>
    </row>
    <row r="795">
      <c r="A795" s="14"/>
      <c r="B795" s="23" t="str">
        <f>IF($A795="","",'Система'!$B$4)</f>
        <v/>
      </c>
      <c r="C795" s="14"/>
      <c r="D795" s="23" t="str">
        <f t="array" ref="D795">IF(E795="","",XLOOKUP(E795,selector_19,selector_19_ids,""))</f>
        <v/>
      </c>
      <c r="E795" s="25"/>
      <c r="F795" s="14"/>
      <c r="G795" s="23" t="str">
        <f t="array" ref="G795">IF(H795="","",XLOOKUP(H795,selector_10,selector_10_ids,""))</f>
        <v/>
      </c>
      <c r="H795" s="25"/>
      <c r="I795" s="23" t="str">
        <f t="array" ref="I795">IF(J795="","",XLOOKUP(J795,selector_02,selector_02_ids,""))</f>
        <v/>
      </c>
      <c r="J795" s="25"/>
      <c r="K795" s="14"/>
      <c r="L795" s="14"/>
      <c r="M795" s="14"/>
      <c r="N795" s="14"/>
      <c r="O795" s="14"/>
      <c r="P795" s="14"/>
      <c r="Q795" s="14"/>
      <c r="R795" s="23" t="str">
        <f t="array" ref="R795">IF(S795="","",XLOOKUP(S795,selector_21,selector_21_ids,""))</f>
        <v/>
      </c>
      <c r="S795" s="25"/>
      <c r="T795" s="14"/>
      <c r="U795" s="23" t="str">
        <f t="array" ref="U795">IF(V795="","",XLOOKUP(V795,selector_04,selector_04_ids,""))</f>
        <v/>
      </c>
      <c r="V795" s="25"/>
      <c r="W795" s="14"/>
      <c r="X795" s="27"/>
      <c r="Y795" s="14"/>
    </row>
    <row r="796">
      <c r="A796" s="14"/>
      <c r="B796" s="23" t="str">
        <f>IF($A796="","",'Система'!$B$4)</f>
        <v/>
      </c>
      <c r="C796" s="14"/>
      <c r="D796" s="23" t="str">
        <f t="array" ref="D796">IF(E796="","",XLOOKUP(E796,selector_19,selector_19_ids,""))</f>
        <v/>
      </c>
      <c r="E796" s="25"/>
      <c r="F796" s="14"/>
      <c r="G796" s="23" t="str">
        <f t="array" ref="G796">IF(H796="","",XLOOKUP(H796,selector_10,selector_10_ids,""))</f>
        <v/>
      </c>
      <c r="H796" s="25"/>
      <c r="I796" s="23" t="str">
        <f t="array" ref="I796">IF(J796="","",XLOOKUP(J796,selector_02,selector_02_ids,""))</f>
        <v/>
      </c>
      <c r="J796" s="25"/>
      <c r="K796" s="14"/>
      <c r="L796" s="14"/>
      <c r="M796" s="14"/>
      <c r="N796" s="14"/>
      <c r="O796" s="14"/>
      <c r="P796" s="14"/>
      <c r="Q796" s="14"/>
      <c r="R796" s="23" t="str">
        <f t="array" ref="R796">IF(S796="","",XLOOKUP(S796,selector_21,selector_21_ids,""))</f>
        <v/>
      </c>
      <c r="S796" s="25"/>
      <c r="T796" s="14"/>
      <c r="U796" s="23" t="str">
        <f t="array" ref="U796">IF(V796="","",XLOOKUP(V796,selector_04,selector_04_ids,""))</f>
        <v/>
      </c>
      <c r="V796" s="25"/>
      <c r="W796" s="14"/>
      <c r="X796" s="27"/>
      <c r="Y796" s="14"/>
    </row>
    <row r="797">
      <c r="A797" s="14"/>
      <c r="B797" s="23" t="str">
        <f>IF($A797="","",'Система'!$B$4)</f>
        <v/>
      </c>
      <c r="C797" s="14"/>
      <c r="D797" s="23" t="str">
        <f t="array" ref="D797">IF(E797="","",XLOOKUP(E797,selector_19,selector_19_ids,""))</f>
        <v/>
      </c>
      <c r="E797" s="25"/>
      <c r="F797" s="14"/>
      <c r="G797" s="23" t="str">
        <f t="array" ref="G797">IF(H797="","",XLOOKUP(H797,selector_10,selector_10_ids,""))</f>
        <v/>
      </c>
      <c r="H797" s="25"/>
      <c r="I797" s="23" t="str">
        <f t="array" ref="I797">IF(J797="","",XLOOKUP(J797,selector_02,selector_02_ids,""))</f>
        <v/>
      </c>
      <c r="J797" s="25"/>
      <c r="K797" s="14"/>
      <c r="L797" s="14"/>
      <c r="M797" s="14"/>
      <c r="N797" s="14"/>
      <c r="O797" s="14"/>
      <c r="P797" s="14"/>
      <c r="Q797" s="14"/>
      <c r="R797" s="23" t="str">
        <f t="array" ref="R797">IF(S797="","",XLOOKUP(S797,selector_21,selector_21_ids,""))</f>
        <v/>
      </c>
      <c r="S797" s="25"/>
      <c r="T797" s="14"/>
      <c r="U797" s="23" t="str">
        <f t="array" ref="U797">IF(V797="","",XLOOKUP(V797,selector_04,selector_04_ids,""))</f>
        <v/>
      </c>
      <c r="V797" s="25"/>
      <c r="W797" s="14"/>
      <c r="X797" s="27"/>
      <c r="Y797" s="14"/>
    </row>
    <row r="798">
      <c r="A798" s="14"/>
      <c r="B798" s="23" t="str">
        <f>IF($A798="","",'Система'!$B$4)</f>
        <v/>
      </c>
      <c r="C798" s="14"/>
      <c r="D798" s="23" t="str">
        <f t="array" ref="D798">IF(E798="","",XLOOKUP(E798,selector_19,selector_19_ids,""))</f>
        <v/>
      </c>
      <c r="E798" s="25"/>
      <c r="F798" s="14"/>
      <c r="G798" s="23" t="str">
        <f t="array" ref="G798">IF(H798="","",XLOOKUP(H798,selector_10,selector_10_ids,""))</f>
        <v/>
      </c>
      <c r="H798" s="25"/>
      <c r="I798" s="23" t="str">
        <f t="array" ref="I798">IF(J798="","",XLOOKUP(J798,selector_02,selector_02_ids,""))</f>
        <v/>
      </c>
      <c r="J798" s="25"/>
      <c r="K798" s="14"/>
      <c r="L798" s="14"/>
      <c r="M798" s="14"/>
      <c r="N798" s="14"/>
      <c r="O798" s="14"/>
      <c r="P798" s="14"/>
      <c r="Q798" s="14"/>
      <c r="R798" s="23" t="str">
        <f t="array" ref="R798">IF(S798="","",XLOOKUP(S798,selector_21,selector_21_ids,""))</f>
        <v/>
      </c>
      <c r="S798" s="25"/>
      <c r="T798" s="14"/>
      <c r="U798" s="23" t="str">
        <f t="array" ref="U798">IF(V798="","",XLOOKUP(V798,selector_04,selector_04_ids,""))</f>
        <v/>
      </c>
      <c r="V798" s="25"/>
      <c r="W798" s="14"/>
      <c r="X798" s="27"/>
      <c r="Y798" s="14"/>
    </row>
    <row r="799">
      <c r="A799" s="14"/>
      <c r="B799" s="23" t="str">
        <f>IF($A799="","",'Система'!$B$4)</f>
        <v/>
      </c>
      <c r="C799" s="14"/>
      <c r="D799" s="23" t="str">
        <f t="array" ref="D799">IF(E799="","",XLOOKUP(E799,selector_19,selector_19_ids,""))</f>
        <v/>
      </c>
      <c r="E799" s="25"/>
      <c r="F799" s="14"/>
      <c r="G799" s="23" t="str">
        <f t="array" ref="G799">IF(H799="","",XLOOKUP(H799,selector_10,selector_10_ids,""))</f>
        <v/>
      </c>
      <c r="H799" s="25"/>
      <c r="I799" s="23" t="str">
        <f t="array" ref="I799">IF(J799="","",XLOOKUP(J799,selector_02,selector_02_ids,""))</f>
        <v/>
      </c>
      <c r="J799" s="25"/>
      <c r="K799" s="14"/>
      <c r="L799" s="14"/>
      <c r="M799" s="14"/>
      <c r="N799" s="14"/>
      <c r="O799" s="14"/>
      <c r="P799" s="14"/>
      <c r="Q799" s="14"/>
      <c r="R799" s="23" t="str">
        <f t="array" ref="R799">IF(S799="","",XLOOKUP(S799,selector_21,selector_21_ids,""))</f>
        <v/>
      </c>
      <c r="S799" s="25"/>
      <c r="T799" s="14"/>
      <c r="U799" s="23" t="str">
        <f t="array" ref="U799">IF(V799="","",XLOOKUP(V799,selector_04,selector_04_ids,""))</f>
        <v/>
      </c>
      <c r="V799" s="25"/>
      <c r="W799" s="14"/>
      <c r="X799" s="27"/>
      <c r="Y799" s="14"/>
    </row>
    <row r="800">
      <c r="A800" s="14"/>
      <c r="B800" s="23" t="str">
        <f>IF($A800="","",'Система'!$B$4)</f>
        <v/>
      </c>
      <c r="C800" s="14"/>
      <c r="D800" s="23" t="str">
        <f t="array" ref="D800">IF(E800="","",XLOOKUP(E800,selector_19,selector_19_ids,""))</f>
        <v/>
      </c>
      <c r="E800" s="25"/>
      <c r="F800" s="14"/>
      <c r="G800" s="23" t="str">
        <f t="array" ref="G800">IF(H800="","",XLOOKUP(H800,selector_10,selector_10_ids,""))</f>
        <v/>
      </c>
      <c r="H800" s="25"/>
      <c r="I800" s="23" t="str">
        <f t="array" ref="I800">IF(J800="","",XLOOKUP(J800,selector_02,selector_02_ids,""))</f>
        <v/>
      </c>
      <c r="J800" s="25"/>
      <c r="K800" s="14"/>
      <c r="L800" s="14"/>
      <c r="M800" s="14"/>
      <c r="N800" s="14"/>
      <c r="O800" s="14"/>
      <c r="P800" s="14"/>
      <c r="Q800" s="14"/>
      <c r="R800" s="23" t="str">
        <f t="array" ref="R800">IF(S800="","",XLOOKUP(S800,selector_21,selector_21_ids,""))</f>
        <v/>
      </c>
      <c r="S800" s="25"/>
      <c r="T800" s="14"/>
      <c r="U800" s="23" t="str">
        <f t="array" ref="U800">IF(V800="","",XLOOKUP(V800,selector_04,selector_04_ids,""))</f>
        <v/>
      </c>
      <c r="V800" s="25"/>
      <c r="W800" s="14"/>
      <c r="X800" s="27"/>
      <c r="Y800" s="14"/>
    </row>
    <row r="801">
      <c r="A801" s="14"/>
      <c r="B801" s="23" t="str">
        <f>IF($A801="","",'Система'!$B$4)</f>
        <v/>
      </c>
      <c r="C801" s="14"/>
      <c r="D801" s="23" t="str">
        <f t="array" ref="D801">IF(E801="","",XLOOKUP(E801,selector_19,selector_19_ids,""))</f>
        <v/>
      </c>
      <c r="E801" s="25"/>
      <c r="F801" s="14"/>
      <c r="G801" s="23" t="str">
        <f t="array" ref="G801">IF(H801="","",XLOOKUP(H801,selector_10,selector_10_ids,""))</f>
        <v/>
      </c>
      <c r="H801" s="25"/>
      <c r="I801" s="23" t="str">
        <f t="array" ref="I801">IF(J801="","",XLOOKUP(J801,selector_02,selector_02_ids,""))</f>
        <v/>
      </c>
      <c r="J801" s="25"/>
      <c r="K801" s="14"/>
      <c r="L801" s="14"/>
      <c r="M801" s="14"/>
      <c r="N801" s="14"/>
      <c r="O801" s="14"/>
      <c r="P801" s="14"/>
      <c r="Q801" s="14"/>
      <c r="R801" s="23" t="str">
        <f t="array" ref="R801">IF(S801="","",XLOOKUP(S801,selector_21,selector_21_ids,""))</f>
        <v/>
      </c>
      <c r="S801" s="25"/>
      <c r="T801" s="14"/>
      <c r="U801" s="23" t="str">
        <f t="array" ref="U801">IF(V801="","",XLOOKUP(V801,selector_04,selector_04_ids,""))</f>
        <v/>
      </c>
      <c r="V801" s="25"/>
      <c r="W801" s="14"/>
      <c r="X801" s="27"/>
      <c r="Y801" s="14"/>
    </row>
    <row r="802">
      <c r="A802" s="14"/>
      <c r="B802" s="23" t="str">
        <f>IF($A802="","",'Система'!$B$4)</f>
        <v/>
      </c>
      <c r="C802" s="14"/>
      <c r="D802" s="23" t="str">
        <f t="array" ref="D802">IF(E802="","",XLOOKUP(E802,selector_19,selector_19_ids,""))</f>
        <v/>
      </c>
      <c r="E802" s="25"/>
      <c r="F802" s="14"/>
      <c r="G802" s="23" t="str">
        <f t="array" ref="G802">IF(H802="","",XLOOKUP(H802,selector_10,selector_10_ids,""))</f>
        <v/>
      </c>
      <c r="H802" s="25"/>
      <c r="I802" s="23" t="str">
        <f t="array" ref="I802">IF(J802="","",XLOOKUP(J802,selector_02,selector_02_ids,""))</f>
        <v/>
      </c>
      <c r="J802" s="25"/>
      <c r="K802" s="14"/>
      <c r="L802" s="14"/>
      <c r="M802" s="14"/>
      <c r="N802" s="14"/>
      <c r="O802" s="14"/>
      <c r="P802" s="14"/>
      <c r="Q802" s="14"/>
      <c r="R802" s="23" t="str">
        <f t="array" ref="R802">IF(S802="","",XLOOKUP(S802,selector_21,selector_21_ids,""))</f>
        <v/>
      </c>
      <c r="S802" s="25"/>
      <c r="T802" s="14"/>
      <c r="U802" s="23" t="str">
        <f t="array" ref="U802">IF(V802="","",XLOOKUP(V802,selector_04,selector_04_ids,""))</f>
        <v/>
      </c>
      <c r="V802" s="25"/>
      <c r="W802" s="14"/>
      <c r="X802" s="27"/>
      <c r="Y802" s="14"/>
    </row>
    <row r="803">
      <c r="A803" s="14"/>
      <c r="B803" s="23" t="str">
        <f>IF($A803="","",'Система'!$B$4)</f>
        <v/>
      </c>
      <c r="C803" s="14"/>
      <c r="D803" s="23" t="str">
        <f t="array" ref="D803">IF(E803="","",XLOOKUP(E803,selector_19,selector_19_ids,""))</f>
        <v/>
      </c>
      <c r="E803" s="25"/>
      <c r="F803" s="14"/>
      <c r="G803" s="23" t="str">
        <f t="array" ref="G803">IF(H803="","",XLOOKUP(H803,selector_10,selector_10_ids,""))</f>
        <v/>
      </c>
      <c r="H803" s="25"/>
      <c r="I803" s="23" t="str">
        <f t="array" ref="I803">IF(J803="","",XLOOKUP(J803,selector_02,selector_02_ids,""))</f>
        <v/>
      </c>
      <c r="J803" s="25"/>
      <c r="K803" s="14"/>
      <c r="L803" s="14"/>
      <c r="M803" s="14"/>
      <c r="N803" s="14"/>
      <c r="O803" s="14"/>
      <c r="P803" s="14"/>
      <c r="Q803" s="14"/>
      <c r="R803" s="23" t="str">
        <f t="array" ref="R803">IF(S803="","",XLOOKUP(S803,selector_21,selector_21_ids,""))</f>
        <v/>
      </c>
      <c r="S803" s="25"/>
      <c r="T803" s="14"/>
      <c r="U803" s="23" t="str">
        <f t="array" ref="U803">IF(V803="","",XLOOKUP(V803,selector_04,selector_04_ids,""))</f>
        <v/>
      </c>
      <c r="V803" s="25"/>
      <c r="W803" s="14"/>
      <c r="X803" s="27"/>
      <c r="Y803" s="14"/>
    </row>
    <row r="804">
      <c r="A804" s="14"/>
      <c r="B804" s="23" t="str">
        <f>IF($A804="","",'Система'!$B$4)</f>
        <v/>
      </c>
      <c r="C804" s="14"/>
      <c r="D804" s="23" t="str">
        <f t="array" ref="D804">IF(E804="","",XLOOKUP(E804,selector_19,selector_19_ids,""))</f>
        <v/>
      </c>
      <c r="E804" s="25"/>
      <c r="F804" s="14"/>
      <c r="G804" s="23" t="str">
        <f t="array" ref="G804">IF(H804="","",XLOOKUP(H804,selector_10,selector_10_ids,""))</f>
        <v/>
      </c>
      <c r="H804" s="25"/>
      <c r="I804" s="23" t="str">
        <f t="array" ref="I804">IF(J804="","",XLOOKUP(J804,selector_02,selector_02_ids,""))</f>
        <v/>
      </c>
      <c r="J804" s="25"/>
      <c r="K804" s="14"/>
      <c r="L804" s="14"/>
      <c r="M804" s="14"/>
      <c r="N804" s="14"/>
      <c r="O804" s="14"/>
      <c r="P804" s="14"/>
      <c r="Q804" s="14"/>
      <c r="R804" s="23" t="str">
        <f t="array" ref="R804">IF(S804="","",XLOOKUP(S804,selector_21,selector_21_ids,""))</f>
        <v/>
      </c>
      <c r="S804" s="25"/>
      <c r="T804" s="14"/>
      <c r="U804" s="23" t="str">
        <f t="array" ref="U804">IF(V804="","",XLOOKUP(V804,selector_04,selector_04_ids,""))</f>
        <v/>
      </c>
      <c r="V804" s="25"/>
      <c r="W804" s="14"/>
      <c r="X804" s="27"/>
      <c r="Y804" s="14"/>
    </row>
    <row r="805">
      <c r="A805" s="14"/>
      <c r="B805" s="23" t="str">
        <f>IF($A805="","",'Система'!$B$4)</f>
        <v/>
      </c>
      <c r="C805" s="14"/>
      <c r="D805" s="23" t="str">
        <f t="array" ref="D805">IF(E805="","",XLOOKUP(E805,selector_19,selector_19_ids,""))</f>
        <v/>
      </c>
      <c r="E805" s="25"/>
      <c r="F805" s="14"/>
      <c r="G805" s="23" t="str">
        <f t="array" ref="G805">IF(H805="","",XLOOKUP(H805,selector_10,selector_10_ids,""))</f>
        <v/>
      </c>
      <c r="H805" s="25"/>
      <c r="I805" s="23" t="str">
        <f t="array" ref="I805">IF(J805="","",XLOOKUP(J805,selector_02,selector_02_ids,""))</f>
        <v/>
      </c>
      <c r="J805" s="25"/>
      <c r="K805" s="14"/>
      <c r="L805" s="14"/>
      <c r="M805" s="14"/>
      <c r="N805" s="14"/>
      <c r="O805" s="14"/>
      <c r="P805" s="14"/>
      <c r="Q805" s="14"/>
      <c r="R805" s="23" t="str">
        <f t="array" ref="R805">IF(S805="","",XLOOKUP(S805,selector_21,selector_21_ids,""))</f>
        <v/>
      </c>
      <c r="S805" s="25"/>
      <c r="T805" s="14"/>
      <c r="U805" s="23" t="str">
        <f t="array" ref="U805">IF(V805="","",XLOOKUP(V805,selector_04,selector_04_ids,""))</f>
        <v/>
      </c>
      <c r="V805" s="25"/>
      <c r="W805" s="14"/>
      <c r="X805" s="27"/>
      <c r="Y805" s="14"/>
    </row>
    <row r="806">
      <c r="A806" s="14"/>
      <c r="B806" s="23" t="str">
        <f>IF($A806="","",'Система'!$B$4)</f>
        <v/>
      </c>
      <c r="C806" s="14"/>
      <c r="D806" s="23" t="str">
        <f t="array" ref="D806">IF(E806="","",XLOOKUP(E806,selector_19,selector_19_ids,""))</f>
        <v/>
      </c>
      <c r="E806" s="25"/>
      <c r="F806" s="14"/>
      <c r="G806" s="23" t="str">
        <f t="array" ref="G806">IF(H806="","",XLOOKUP(H806,selector_10,selector_10_ids,""))</f>
        <v/>
      </c>
      <c r="H806" s="25"/>
      <c r="I806" s="23" t="str">
        <f t="array" ref="I806">IF(J806="","",XLOOKUP(J806,selector_02,selector_02_ids,""))</f>
        <v/>
      </c>
      <c r="J806" s="25"/>
      <c r="K806" s="14"/>
      <c r="L806" s="14"/>
      <c r="M806" s="14"/>
      <c r="N806" s="14"/>
      <c r="O806" s="14"/>
      <c r="P806" s="14"/>
      <c r="Q806" s="14"/>
      <c r="R806" s="23" t="str">
        <f t="array" ref="R806">IF(S806="","",XLOOKUP(S806,selector_21,selector_21_ids,""))</f>
        <v/>
      </c>
      <c r="S806" s="25"/>
      <c r="T806" s="14"/>
      <c r="U806" s="23" t="str">
        <f t="array" ref="U806">IF(V806="","",XLOOKUP(V806,selector_04,selector_04_ids,""))</f>
        <v/>
      </c>
      <c r="V806" s="25"/>
      <c r="W806" s="14"/>
      <c r="X806" s="27"/>
      <c r="Y806" s="14"/>
    </row>
    <row r="807">
      <c r="A807" s="14"/>
      <c r="B807" s="23" t="str">
        <f>IF($A807="","",'Система'!$B$4)</f>
        <v/>
      </c>
      <c r="C807" s="14"/>
      <c r="D807" s="23" t="str">
        <f t="array" ref="D807">IF(E807="","",XLOOKUP(E807,selector_19,selector_19_ids,""))</f>
        <v/>
      </c>
      <c r="E807" s="25"/>
      <c r="F807" s="14"/>
      <c r="G807" s="23" t="str">
        <f t="array" ref="G807">IF(H807="","",XLOOKUP(H807,selector_10,selector_10_ids,""))</f>
        <v/>
      </c>
      <c r="H807" s="25"/>
      <c r="I807" s="23" t="str">
        <f t="array" ref="I807">IF(J807="","",XLOOKUP(J807,selector_02,selector_02_ids,""))</f>
        <v/>
      </c>
      <c r="J807" s="25"/>
      <c r="K807" s="14"/>
      <c r="L807" s="14"/>
      <c r="M807" s="14"/>
      <c r="N807" s="14"/>
      <c r="O807" s="14"/>
      <c r="P807" s="14"/>
      <c r="Q807" s="14"/>
      <c r="R807" s="23" t="str">
        <f t="array" ref="R807">IF(S807="","",XLOOKUP(S807,selector_21,selector_21_ids,""))</f>
        <v/>
      </c>
      <c r="S807" s="25"/>
      <c r="T807" s="14"/>
      <c r="U807" s="23" t="str">
        <f t="array" ref="U807">IF(V807="","",XLOOKUP(V807,selector_04,selector_04_ids,""))</f>
        <v/>
      </c>
      <c r="V807" s="25"/>
      <c r="W807" s="14"/>
      <c r="X807" s="27"/>
      <c r="Y807" s="14"/>
    </row>
    <row r="808">
      <c r="A808" s="14"/>
      <c r="B808" s="23" t="str">
        <f>IF($A808="","",'Система'!$B$4)</f>
        <v/>
      </c>
      <c r="C808" s="14"/>
      <c r="D808" s="23" t="str">
        <f t="array" ref="D808">IF(E808="","",XLOOKUP(E808,selector_19,selector_19_ids,""))</f>
        <v/>
      </c>
      <c r="E808" s="25"/>
      <c r="F808" s="14"/>
      <c r="G808" s="23" t="str">
        <f t="array" ref="G808">IF(H808="","",XLOOKUP(H808,selector_10,selector_10_ids,""))</f>
        <v/>
      </c>
      <c r="H808" s="25"/>
      <c r="I808" s="23" t="str">
        <f t="array" ref="I808">IF(J808="","",XLOOKUP(J808,selector_02,selector_02_ids,""))</f>
        <v/>
      </c>
      <c r="J808" s="25"/>
      <c r="K808" s="14"/>
      <c r="L808" s="14"/>
      <c r="M808" s="14"/>
      <c r="N808" s="14"/>
      <c r="O808" s="14"/>
      <c r="P808" s="14"/>
      <c r="Q808" s="14"/>
      <c r="R808" s="23" t="str">
        <f t="array" ref="R808">IF(S808="","",XLOOKUP(S808,selector_21,selector_21_ids,""))</f>
        <v/>
      </c>
      <c r="S808" s="25"/>
      <c r="T808" s="14"/>
      <c r="U808" s="23" t="str">
        <f t="array" ref="U808">IF(V808="","",XLOOKUP(V808,selector_04,selector_04_ids,""))</f>
        <v/>
      </c>
      <c r="V808" s="25"/>
      <c r="W808" s="14"/>
      <c r="X808" s="27"/>
      <c r="Y808" s="14"/>
    </row>
    <row r="809">
      <c r="A809" s="14"/>
      <c r="B809" s="23" t="str">
        <f>IF($A809="","",'Система'!$B$4)</f>
        <v/>
      </c>
      <c r="C809" s="14"/>
      <c r="D809" s="23" t="str">
        <f t="array" ref="D809">IF(E809="","",XLOOKUP(E809,selector_19,selector_19_ids,""))</f>
        <v/>
      </c>
      <c r="E809" s="25"/>
      <c r="F809" s="14"/>
      <c r="G809" s="23" t="str">
        <f t="array" ref="G809">IF(H809="","",XLOOKUP(H809,selector_10,selector_10_ids,""))</f>
        <v/>
      </c>
      <c r="H809" s="25"/>
      <c r="I809" s="23" t="str">
        <f t="array" ref="I809">IF(J809="","",XLOOKUP(J809,selector_02,selector_02_ids,""))</f>
        <v/>
      </c>
      <c r="J809" s="25"/>
      <c r="K809" s="14"/>
      <c r="L809" s="14"/>
      <c r="M809" s="14"/>
      <c r="N809" s="14"/>
      <c r="O809" s="14"/>
      <c r="P809" s="14"/>
      <c r="Q809" s="14"/>
      <c r="R809" s="23" t="str">
        <f t="array" ref="R809">IF(S809="","",XLOOKUP(S809,selector_21,selector_21_ids,""))</f>
        <v/>
      </c>
      <c r="S809" s="25"/>
      <c r="T809" s="14"/>
      <c r="U809" s="23" t="str">
        <f t="array" ref="U809">IF(V809="","",XLOOKUP(V809,selector_04,selector_04_ids,""))</f>
        <v/>
      </c>
      <c r="V809" s="25"/>
      <c r="W809" s="14"/>
      <c r="X809" s="27"/>
      <c r="Y809" s="14"/>
    </row>
    <row r="810">
      <c r="A810" s="14"/>
      <c r="B810" s="23" t="str">
        <f>IF($A810="","",'Система'!$B$4)</f>
        <v/>
      </c>
      <c r="C810" s="14"/>
      <c r="D810" s="23" t="str">
        <f t="array" ref="D810">IF(E810="","",XLOOKUP(E810,selector_19,selector_19_ids,""))</f>
        <v/>
      </c>
      <c r="E810" s="25"/>
      <c r="F810" s="14"/>
      <c r="G810" s="23" t="str">
        <f t="array" ref="G810">IF(H810="","",XLOOKUP(H810,selector_10,selector_10_ids,""))</f>
        <v/>
      </c>
      <c r="H810" s="25"/>
      <c r="I810" s="23" t="str">
        <f t="array" ref="I810">IF(J810="","",XLOOKUP(J810,selector_02,selector_02_ids,""))</f>
        <v/>
      </c>
      <c r="J810" s="25"/>
      <c r="K810" s="14"/>
      <c r="L810" s="14"/>
      <c r="M810" s="14"/>
      <c r="N810" s="14"/>
      <c r="O810" s="14"/>
      <c r="P810" s="14"/>
      <c r="Q810" s="14"/>
      <c r="R810" s="23" t="str">
        <f t="array" ref="R810">IF(S810="","",XLOOKUP(S810,selector_21,selector_21_ids,""))</f>
        <v/>
      </c>
      <c r="S810" s="25"/>
      <c r="T810" s="14"/>
      <c r="U810" s="23" t="str">
        <f t="array" ref="U810">IF(V810="","",XLOOKUP(V810,selector_04,selector_04_ids,""))</f>
        <v/>
      </c>
      <c r="V810" s="25"/>
      <c r="W810" s="14"/>
      <c r="X810" s="27"/>
      <c r="Y810" s="14"/>
    </row>
    <row r="811">
      <c r="A811" s="14"/>
      <c r="B811" s="23" t="str">
        <f>IF($A811="","",'Система'!$B$4)</f>
        <v/>
      </c>
      <c r="C811" s="14"/>
      <c r="D811" s="23" t="str">
        <f t="array" ref="D811">IF(E811="","",XLOOKUP(E811,selector_19,selector_19_ids,""))</f>
        <v/>
      </c>
      <c r="E811" s="25"/>
      <c r="F811" s="14"/>
      <c r="G811" s="23" t="str">
        <f t="array" ref="G811">IF(H811="","",XLOOKUP(H811,selector_10,selector_10_ids,""))</f>
        <v/>
      </c>
      <c r="H811" s="25"/>
      <c r="I811" s="23" t="str">
        <f t="array" ref="I811">IF(J811="","",XLOOKUP(J811,selector_02,selector_02_ids,""))</f>
        <v/>
      </c>
      <c r="J811" s="25"/>
      <c r="K811" s="14"/>
      <c r="L811" s="14"/>
      <c r="M811" s="14"/>
      <c r="N811" s="14"/>
      <c r="O811" s="14"/>
      <c r="P811" s="14"/>
      <c r="Q811" s="14"/>
      <c r="R811" s="23" t="str">
        <f t="array" ref="R811">IF(S811="","",XLOOKUP(S811,selector_21,selector_21_ids,""))</f>
        <v/>
      </c>
      <c r="S811" s="25"/>
      <c r="T811" s="14"/>
      <c r="U811" s="23" t="str">
        <f t="array" ref="U811">IF(V811="","",XLOOKUP(V811,selector_04,selector_04_ids,""))</f>
        <v/>
      </c>
      <c r="V811" s="25"/>
      <c r="W811" s="14"/>
      <c r="X811" s="27"/>
      <c r="Y811" s="14"/>
    </row>
    <row r="812">
      <c r="A812" s="14"/>
      <c r="B812" s="23" t="str">
        <f>IF($A812="","",'Система'!$B$4)</f>
        <v/>
      </c>
      <c r="C812" s="14"/>
      <c r="D812" s="23" t="str">
        <f t="array" ref="D812">IF(E812="","",XLOOKUP(E812,selector_19,selector_19_ids,""))</f>
        <v/>
      </c>
      <c r="E812" s="25"/>
      <c r="F812" s="14"/>
      <c r="G812" s="23" t="str">
        <f t="array" ref="G812">IF(H812="","",XLOOKUP(H812,selector_10,selector_10_ids,""))</f>
        <v/>
      </c>
      <c r="H812" s="25"/>
      <c r="I812" s="23" t="str">
        <f t="array" ref="I812">IF(J812="","",XLOOKUP(J812,selector_02,selector_02_ids,""))</f>
        <v/>
      </c>
      <c r="J812" s="25"/>
      <c r="K812" s="14"/>
      <c r="L812" s="14"/>
      <c r="M812" s="14"/>
      <c r="N812" s="14"/>
      <c r="O812" s="14"/>
      <c r="P812" s="14"/>
      <c r="Q812" s="14"/>
      <c r="R812" s="23" t="str">
        <f t="array" ref="R812">IF(S812="","",XLOOKUP(S812,selector_21,selector_21_ids,""))</f>
        <v/>
      </c>
      <c r="S812" s="25"/>
      <c r="T812" s="14"/>
      <c r="U812" s="23" t="str">
        <f t="array" ref="U812">IF(V812="","",XLOOKUP(V812,selector_04,selector_04_ids,""))</f>
        <v/>
      </c>
      <c r="V812" s="25"/>
      <c r="W812" s="14"/>
      <c r="X812" s="27"/>
      <c r="Y812" s="14"/>
    </row>
    <row r="813">
      <c r="A813" s="14"/>
      <c r="B813" s="23" t="str">
        <f>IF($A813="","",'Система'!$B$4)</f>
        <v/>
      </c>
      <c r="C813" s="14"/>
      <c r="D813" s="23" t="str">
        <f t="array" ref="D813">IF(E813="","",XLOOKUP(E813,selector_19,selector_19_ids,""))</f>
        <v/>
      </c>
      <c r="E813" s="25"/>
      <c r="F813" s="14"/>
      <c r="G813" s="23" t="str">
        <f t="array" ref="G813">IF(H813="","",XLOOKUP(H813,selector_10,selector_10_ids,""))</f>
        <v/>
      </c>
      <c r="H813" s="25"/>
      <c r="I813" s="23" t="str">
        <f t="array" ref="I813">IF(J813="","",XLOOKUP(J813,selector_02,selector_02_ids,""))</f>
        <v/>
      </c>
      <c r="J813" s="25"/>
      <c r="K813" s="14"/>
      <c r="L813" s="14"/>
      <c r="M813" s="14"/>
      <c r="N813" s="14"/>
      <c r="O813" s="14"/>
      <c r="P813" s="14"/>
      <c r="Q813" s="14"/>
      <c r="R813" s="23" t="str">
        <f t="array" ref="R813">IF(S813="","",XLOOKUP(S813,selector_21,selector_21_ids,""))</f>
        <v/>
      </c>
      <c r="S813" s="25"/>
      <c r="T813" s="14"/>
      <c r="U813" s="23" t="str">
        <f t="array" ref="U813">IF(V813="","",XLOOKUP(V813,selector_04,selector_04_ids,""))</f>
        <v/>
      </c>
      <c r="V813" s="25"/>
      <c r="W813" s="14"/>
      <c r="X813" s="27"/>
      <c r="Y813" s="14"/>
    </row>
    <row r="814">
      <c r="A814" s="14"/>
      <c r="B814" s="23" t="str">
        <f>IF($A814="","",'Система'!$B$4)</f>
        <v/>
      </c>
      <c r="C814" s="14"/>
      <c r="D814" s="23" t="str">
        <f t="array" ref="D814">IF(E814="","",XLOOKUP(E814,selector_19,selector_19_ids,""))</f>
        <v/>
      </c>
      <c r="E814" s="25"/>
      <c r="F814" s="14"/>
      <c r="G814" s="23" t="str">
        <f t="array" ref="G814">IF(H814="","",XLOOKUP(H814,selector_10,selector_10_ids,""))</f>
        <v/>
      </c>
      <c r="H814" s="25"/>
      <c r="I814" s="23" t="str">
        <f t="array" ref="I814">IF(J814="","",XLOOKUP(J814,selector_02,selector_02_ids,""))</f>
        <v/>
      </c>
      <c r="J814" s="25"/>
      <c r="K814" s="14"/>
      <c r="L814" s="14"/>
      <c r="M814" s="14"/>
      <c r="N814" s="14"/>
      <c r="O814" s="14"/>
      <c r="P814" s="14"/>
      <c r="Q814" s="14"/>
      <c r="R814" s="23" t="str">
        <f t="array" ref="R814">IF(S814="","",XLOOKUP(S814,selector_21,selector_21_ids,""))</f>
        <v/>
      </c>
      <c r="S814" s="25"/>
      <c r="T814" s="14"/>
      <c r="U814" s="23" t="str">
        <f t="array" ref="U814">IF(V814="","",XLOOKUP(V814,selector_04,selector_04_ids,""))</f>
        <v/>
      </c>
      <c r="V814" s="25"/>
      <c r="W814" s="14"/>
      <c r="X814" s="27"/>
      <c r="Y814" s="14"/>
    </row>
    <row r="815">
      <c r="A815" s="14"/>
      <c r="B815" s="23" t="str">
        <f>IF($A815="","",'Система'!$B$4)</f>
        <v/>
      </c>
      <c r="C815" s="14"/>
      <c r="D815" s="23" t="str">
        <f t="array" ref="D815">IF(E815="","",XLOOKUP(E815,selector_19,selector_19_ids,""))</f>
        <v/>
      </c>
      <c r="E815" s="25"/>
      <c r="F815" s="14"/>
      <c r="G815" s="23" t="str">
        <f t="array" ref="G815">IF(H815="","",XLOOKUP(H815,selector_10,selector_10_ids,""))</f>
        <v/>
      </c>
      <c r="H815" s="25"/>
      <c r="I815" s="23" t="str">
        <f t="array" ref="I815">IF(J815="","",XLOOKUP(J815,selector_02,selector_02_ids,""))</f>
        <v/>
      </c>
      <c r="J815" s="25"/>
      <c r="K815" s="14"/>
      <c r="L815" s="14"/>
      <c r="M815" s="14"/>
      <c r="N815" s="14"/>
      <c r="O815" s="14"/>
      <c r="P815" s="14"/>
      <c r="Q815" s="14"/>
      <c r="R815" s="23" t="str">
        <f t="array" ref="R815">IF(S815="","",XLOOKUP(S815,selector_21,selector_21_ids,""))</f>
        <v/>
      </c>
      <c r="S815" s="25"/>
      <c r="T815" s="14"/>
      <c r="U815" s="23" t="str">
        <f t="array" ref="U815">IF(V815="","",XLOOKUP(V815,selector_04,selector_04_ids,""))</f>
        <v/>
      </c>
      <c r="V815" s="25"/>
      <c r="W815" s="14"/>
      <c r="X815" s="27"/>
      <c r="Y815" s="14"/>
    </row>
    <row r="816">
      <c r="A816" s="14"/>
      <c r="B816" s="23" t="str">
        <f>IF($A816="","",'Система'!$B$4)</f>
        <v/>
      </c>
      <c r="C816" s="14"/>
      <c r="D816" s="23" t="str">
        <f t="array" ref="D816">IF(E816="","",XLOOKUP(E816,selector_19,selector_19_ids,""))</f>
        <v/>
      </c>
      <c r="E816" s="25"/>
      <c r="F816" s="14"/>
      <c r="G816" s="23" t="str">
        <f t="array" ref="G816">IF(H816="","",XLOOKUP(H816,selector_10,selector_10_ids,""))</f>
        <v/>
      </c>
      <c r="H816" s="25"/>
      <c r="I816" s="23" t="str">
        <f t="array" ref="I816">IF(J816="","",XLOOKUP(J816,selector_02,selector_02_ids,""))</f>
        <v/>
      </c>
      <c r="J816" s="25"/>
      <c r="K816" s="14"/>
      <c r="L816" s="14"/>
      <c r="M816" s="14"/>
      <c r="N816" s="14"/>
      <c r="O816" s="14"/>
      <c r="P816" s="14"/>
      <c r="Q816" s="14"/>
      <c r="R816" s="23" t="str">
        <f t="array" ref="R816">IF(S816="","",XLOOKUP(S816,selector_21,selector_21_ids,""))</f>
        <v/>
      </c>
      <c r="S816" s="25"/>
      <c r="T816" s="14"/>
      <c r="U816" s="23" t="str">
        <f t="array" ref="U816">IF(V816="","",XLOOKUP(V816,selector_04,selector_04_ids,""))</f>
        <v/>
      </c>
      <c r="V816" s="25"/>
      <c r="W816" s="14"/>
      <c r="X816" s="27"/>
      <c r="Y816" s="14"/>
    </row>
    <row r="817">
      <c r="A817" s="14"/>
      <c r="B817" s="23" t="str">
        <f>IF($A817="","",'Система'!$B$4)</f>
        <v/>
      </c>
      <c r="C817" s="14"/>
      <c r="D817" s="23" t="str">
        <f t="array" ref="D817">IF(E817="","",XLOOKUP(E817,selector_19,selector_19_ids,""))</f>
        <v/>
      </c>
      <c r="E817" s="25"/>
      <c r="F817" s="14"/>
      <c r="G817" s="23" t="str">
        <f t="array" ref="G817">IF(H817="","",XLOOKUP(H817,selector_10,selector_10_ids,""))</f>
        <v/>
      </c>
      <c r="H817" s="25"/>
      <c r="I817" s="23" t="str">
        <f t="array" ref="I817">IF(J817="","",XLOOKUP(J817,selector_02,selector_02_ids,""))</f>
        <v/>
      </c>
      <c r="J817" s="25"/>
      <c r="K817" s="14"/>
      <c r="L817" s="14"/>
      <c r="M817" s="14"/>
      <c r="N817" s="14"/>
      <c r="O817" s="14"/>
      <c r="P817" s="14"/>
      <c r="Q817" s="14"/>
      <c r="R817" s="23" t="str">
        <f t="array" ref="R817">IF(S817="","",XLOOKUP(S817,selector_21,selector_21_ids,""))</f>
        <v/>
      </c>
      <c r="S817" s="25"/>
      <c r="T817" s="14"/>
      <c r="U817" s="23" t="str">
        <f t="array" ref="U817">IF(V817="","",XLOOKUP(V817,selector_04,selector_04_ids,""))</f>
        <v/>
      </c>
      <c r="V817" s="25"/>
      <c r="W817" s="14"/>
      <c r="X817" s="27"/>
      <c r="Y817" s="14"/>
    </row>
    <row r="818">
      <c r="A818" s="14"/>
      <c r="B818" s="23" t="str">
        <f>IF($A818="","",'Система'!$B$4)</f>
        <v/>
      </c>
      <c r="C818" s="14"/>
      <c r="D818" s="23" t="str">
        <f t="array" ref="D818">IF(E818="","",XLOOKUP(E818,selector_19,selector_19_ids,""))</f>
        <v/>
      </c>
      <c r="E818" s="25"/>
      <c r="F818" s="14"/>
      <c r="G818" s="23" t="str">
        <f t="array" ref="G818">IF(H818="","",XLOOKUP(H818,selector_10,selector_10_ids,""))</f>
        <v/>
      </c>
      <c r="H818" s="25"/>
      <c r="I818" s="23" t="str">
        <f t="array" ref="I818">IF(J818="","",XLOOKUP(J818,selector_02,selector_02_ids,""))</f>
        <v/>
      </c>
      <c r="J818" s="25"/>
      <c r="K818" s="14"/>
      <c r="L818" s="14"/>
      <c r="M818" s="14"/>
      <c r="N818" s="14"/>
      <c r="O818" s="14"/>
      <c r="P818" s="14"/>
      <c r="Q818" s="14"/>
      <c r="R818" s="23" t="str">
        <f t="array" ref="R818">IF(S818="","",XLOOKUP(S818,selector_21,selector_21_ids,""))</f>
        <v/>
      </c>
      <c r="S818" s="25"/>
      <c r="T818" s="14"/>
      <c r="U818" s="23" t="str">
        <f t="array" ref="U818">IF(V818="","",XLOOKUP(V818,selector_04,selector_04_ids,""))</f>
        <v/>
      </c>
      <c r="V818" s="25"/>
      <c r="W818" s="14"/>
      <c r="X818" s="27"/>
      <c r="Y818" s="14"/>
    </row>
    <row r="819">
      <c r="A819" s="14"/>
      <c r="B819" s="23" t="str">
        <f>IF($A819="","",'Система'!$B$4)</f>
        <v/>
      </c>
      <c r="C819" s="14"/>
      <c r="D819" s="23" t="str">
        <f t="array" ref="D819">IF(E819="","",XLOOKUP(E819,selector_19,selector_19_ids,""))</f>
        <v/>
      </c>
      <c r="E819" s="25"/>
      <c r="F819" s="14"/>
      <c r="G819" s="23" t="str">
        <f t="array" ref="G819">IF(H819="","",XLOOKUP(H819,selector_10,selector_10_ids,""))</f>
        <v/>
      </c>
      <c r="H819" s="25"/>
      <c r="I819" s="23" t="str">
        <f t="array" ref="I819">IF(J819="","",XLOOKUP(J819,selector_02,selector_02_ids,""))</f>
        <v/>
      </c>
      <c r="J819" s="25"/>
      <c r="K819" s="14"/>
      <c r="L819" s="14"/>
      <c r="M819" s="14"/>
      <c r="N819" s="14"/>
      <c r="O819" s="14"/>
      <c r="P819" s="14"/>
      <c r="Q819" s="14"/>
      <c r="R819" s="23" t="str">
        <f t="array" ref="R819">IF(S819="","",XLOOKUP(S819,selector_21,selector_21_ids,""))</f>
        <v/>
      </c>
      <c r="S819" s="25"/>
      <c r="T819" s="14"/>
      <c r="U819" s="23" t="str">
        <f t="array" ref="U819">IF(V819="","",XLOOKUP(V819,selector_04,selector_04_ids,""))</f>
        <v/>
      </c>
      <c r="V819" s="25"/>
      <c r="W819" s="14"/>
      <c r="X819" s="27"/>
      <c r="Y819" s="14"/>
    </row>
    <row r="820">
      <c r="A820" s="14"/>
      <c r="B820" s="23" t="str">
        <f>IF($A820="","",'Система'!$B$4)</f>
        <v/>
      </c>
      <c r="C820" s="14"/>
      <c r="D820" s="23" t="str">
        <f t="array" ref="D820">IF(E820="","",XLOOKUP(E820,selector_19,selector_19_ids,""))</f>
        <v/>
      </c>
      <c r="E820" s="25"/>
      <c r="F820" s="14"/>
      <c r="G820" s="23" t="str">
        <f t="array" ref="G820">IF(H820="","",XLOOKUP(H820,selector_10,selector_10_ids,""))</f>
        <v/>
      </c>
      <c r="H820" s="25"/>
      <c r="I820" s="23" t="str">
        <f t="array" ref="I820">IF(J820="","",XLOOKUP(J820,selector_02,selector_02_ids,""))</f>
        <v/>
      </c>
      <c r="J820" s="25"/>
      <c r="K820" s="14"/>
      <c r="L820" s="14"/>
      <c r="M820" s="14"/>
      <c r="N820" s="14"/>
      <c r="O820" s="14"/>
      <c r="P820" s="14"/>
      <c r="Q820" s="14"/>
      <c r="R820" s="23" t="str">
        <f t="array" ref="R820">IF(S820="","",XLOOKUP(S820,selector_21,selector_21_ids,""))</f>
        <v/>
      </c>
      <c r="S820" s="25"/>
      <c r="T820" s="14"/>
      <c r="U820" s="23" t="str">
        <f t="array" ref="U820">IF(V820="","",XLOOKUP(V820,selector_04,selector_04_ids,""))</f>
        <v/>
      </c>
      <c r="V820" s="25"/>
      <c r="W820" s="14"/>
      <c r="X820" s="27"/>
      <c r="Y820" s="14"/>
    </row>
    <row r="821">
      <c r="A821" s="14"/>
      <c r="B821" s="23" t="str">
        <f>IF($A821="","",'Система'!$B$4)</f>
        <v/>
      </c>
      <c r="C821" s="14"/>
      <c r="D821" s="23" t="str">
        <f t="array" ref="D821">IF(E821="","",XLOOKUP(E821,selector_19,selector_19_ids,""))</f>
        <v/>
      </c>
      <c r="E821" s="25"/>
      <c r="F821" s="14"/>
      <c r="G821" s="23" t="str">
        <f t="array" ref="G821">IF(H821="","",XLOOKUP(H821,selector_10,selector_10_ids,""))</f>
        <v/>
      </c>
      <c r="H821" s="25"/>
      <c r="I821" s="23" t="str">
        <f t="array" ref="I821">IF(J821="","",XLOOKUP(J821,selector_02,selector_02_ids,""))</f>
        <v/>
      </c>
      <c r="J821" s="25"/>
      <c r="K821" s="14"/>
      <c r="L821" s="14"/>
      <c r="M821" s="14"/>
      <c r="N821" s="14"/>
      <c r="O821" s="14"/>
      <c r="P821" s="14"/>
      <c r="Q821" s="14"/>
      <c r="R821" s="23" t="str">
        <f t="array" ref="R821">IF(S821="","",XLOOKUP(S821,selector_21,selector_21_ids,""))</f>
        <v/>
      </c>
      <c r="S821" s="25"/>
      <c r="T821" s="14"/>
      <c r="U821" s="23" t="str">
        <f t="array" ref="U821">IF(V821="","",XLOOKUP(V821,selector_04,selector_04_ids,""))</f>
        <v/>
      </c>
      <c r="V821" s="25"/>
      <c r="W821" s="14"/>
      <c r="X821" s="27"/>
      <c r="Y821" s="14"/>
    </row>
    <row r="822">
      <c r="A822" s="14"/>
      <c r="B822" s="23" t="str">
        <f>IF($A822="","",'Система'!$B$4)</f>
        <v/>
      </c>
      <c r="C822" s="14"/>
      <c r="D822" s="23" t="str">
        <f t="array" ref="D822">IF(E822="","",XLOOKUP(E822,selector_19,selector_19_ids,""))</f>
        <v/>
      </c>
      <c r="E822" s="25"/>
      <c r="F822" s="14"/>
      <c r="G822" s="23" t="str">
        <f t="array" ref="G822">IF(H822="","",XLOOKUP(H822,selector_10,selector_10_ids,""))</f>
        <v/>
      </c>
      <c r="H822" s="25"/>
      <c r="I822" s="23" t="str">
        <f t="array" ref="I822">IF(J822="","",XLOOKUP(J822,selector_02,selector_02_ids,""))</f>
        <v/>
      </c>
      <c r="J822" s="25"/>
      <c r="K822" s="14"/>
      <c r="L822" s="14"/>
      <c r="M822" s="14"/>
      <c r="N822" s="14"/>
      <c r="O822" s="14"/>
      <c r="P822" s="14"/>
      <c r="Q822" s="14"/>
      <c r="R822" s="23" t="str">
        <f t="array" ref="R822">IF(S822="","",XLOOKUP(S822,selector_21,selector_21_ids,""))</f>
        <v/>
      </c>
      <c r="S822" s="25"/>
      <c r="T822" s="14"/>
      <c r="U822" s="23" t="str">
        <f t="array" ref="U822">IF(V822="","",XLOOKUP(V822,selector_04,selector_04_ids,""))</f>
        <v/>
      </c>
      <c r="V822" s="25"/>
      <c r="W822" s="14"/>
      <c r="X822" s="27"/>
      <c r="Y822" s="14"/>
    </row>
    <row r="823">
      <c r="A823" s="14"/>
      <c r="B823" s="23" t="str">
        <f>IF($A823="","",'Система'!$B$4)</f>
        <v/>
      </c>
      <c r="C823" s="14"/>
      <c r="D823" s="23" t="str">
        <f t="array" ref="D823">IF(E823="","",XLOOKUP(E823,selector_19,selector_19_ids,""))</f>
        <v/>
      </c>
      <c r="E823" s="25"/>
      <c r="F823" s="14"/>
      <c r="G823" s="23" t="str">
        <f t="array" ref="G823">IF(H823="","",XLOOKUP(H823,selector_10,selector_10_ids,""))</f>
        <v/>
      </c>
      <c r="H823" s="25"/>
      <c r="I823" s="23" t="str">
        <f t="array" ref="I823">IF(J823="","",XLOOKUP(J823,selector_02,selector_02_ids,""))</f>
        <v/>
      </c>
      <c r="J823" s="25"/>
      <c r="K823" s="14"/>
      <c r="L823" s="14"/>
      <c r="M823" s="14"/>
      <c r="N823" s="14"/>
      <c r="O823" s="14"/>
      <c r="P823" s="14"/>
      <c r="Q823" s="14"/>
      <c r="R823" s="23" t="str">
        <f t="array" ref="R823">IF(S823="","",XLOOKUP(S823,selector_21,selector_21_ids,""))</f>
        <v/>
      </c>
      <c r="S823" s="25"/>
      <c r="T823" s="14"/>
      <c r="U823" s="23" t="str">
        <f t="array" ref="U823">IF(V823="","",XLOOKUP(V823,selector_04,selector_04_ids,""))</f>
        <v/>
      </c>
      <c r="V823" s="25"/>
      <c r="W823" s="14"/>
      <c r="X823" s="27"/>
      <c r="Y823" s="14"/>
    </row>
    <row r="824">
      <c r="A824" s="14"/>
      <c r="B824" s="23" t="str">
        <f>IF($A824="","",'Система'!$B$4)</f>
        <v/>
      </c>
      <c r="C824" s="14"/>
      <c r="D824" s="23" t="str">
        <f t="array" ref="D824">IF(E824="","",XLOOKUP(E824,selector_19,selector_19_ids,""))</f>
        <v/>
      </c>
      <c r="E824" s="25"/>
      <c r="F824" s="14"/>
      <c r="G824" s="23" t="str">
        <f t="array" ref="G824">IF(H824="","",XLOOKUP(H824,selector_10,selector_10_ids,""))</f>
        <v/>
      </c>
      <c r="H824" s="25"/>
      <c r="I824" s="23" t="str">
        <f t="array" ref="I824">IF(J824="","",XLOOKUP(J824,selector_02,selector_02_ids,""))</f>
        <v/>
      </c>
      <c r="J824" s="25"/>
      <c r="K824" s="14"/>
      <c r="L824" s="14"/>
      <c r="M824" s="14"/>
      <c r="N824" s="14"/>
      <c r="O824" s="14"/>
      <c r="P824" s="14"/>
      <c r="Q824" s="14"/>
      <c r="R824" s="23" t="str">
        <f t="array" ref="R824">IF(S824="","",XLOOKUP(S824,selector_21,selector_21_ids,""))</f>
        <v/>
      </c>
      <c r="S824" s="25"/>
      <c r="T824" s="14"/>
      <c r="U824" s="23" t="str">
        <f t="array" ref="U824">IF(V824="","",XLOOKUP(V824,selector_04,selector_04_ids,""))</f>
        <v/>
      </c>
      <c r="V824" s="25"/>
      <c r="W824" s="14"/>
      <c r="X824" s="27"/>
      <c r="Y824" s="14"/>
    </row>
    <row r="825">
      <c r="A825" s="14"/>
      <c r="B825" s="23" t="str">
        <f>IF($A825="","",'Система'!$B$4)</f>
        <v/>
      </c>
      <c r="C825" s="14"/>
      <c r="D825" s="23" t="str">
        <f t="array" ref="D825">IF(E825="","",XLOOKUP(E825,selector_19,selector_19_ids,""))</f>
        <v/>
      </c>
      <c r="E825" s="25"/>
      <c r="F825" s="14"/>
      <c r="G825" s="23" t="str">
        <f t="array" ref="G825">IF(H825="","",XLOOKUP(H825,selector_10,selector_10_ids,""))</f>
        <v/>
      </c>
      <c r="H825" s="25"/>
      <c r="I825" s="23" t="str">
        <f t="array" ref="I825">IF(J825="","",XLOOKUP(J825,selector_02,selector_02_ids,""))</f>
        <v/>
      </c>
      <c r="J825" s="25"/>
      <c r="K825" s="14"/>
      <c r="L825" s="14"/>
      <c r="M825" s="14"/>
      <c r="N825" s="14"/>
      <c r="O825" s="14"/>
      <c r="P825" s="14"/>
      <c r="Q825" s="14"/>
      <c r="R825" s="23" t="str">
        <f t="array" ref="R825">IF(S825="","",XLOOKUP(S825,selector_21,selector_21_ids,""))</f>
        <v/>
      </c>
      <c r="S825" s="25"/>
      <c r="T825" s="14"/>
      <c r="U825" s="23" t="str">
        <f t="array" ref="U825">IF(V825="","",XLOOKUP(V825,selector_04,selector_04_ids,""))</f>
        <v/>
      </c>
      <c r="V825" s="25"/>
      <c r="W825" s="14"/>
      <c r="X825" s="27"/>
      <c r="Y825" s="14"/>
    </row>
    <row r="826">
      <c r="A826" s="14"/>
      <c r="B826" s="23" t="str">
        <f>IF($A826="","",'Система'!$B$4)</f>
        <v/>
      </c>
      <c r="C826" s="14"/>
      <c r="D826" s="23" t="str">
        <f t="array" ref="D826">IF(E826="","",XLOOKUP(E826,selector_19,selector_19_ids,""))</f>
        <v/>
      </c>
      <c r="E826" s="25"/>
      <c r="F826" s="14"/>
      <c r="G826" s="23" t="str">
        <f t="array" ref="G826">IF(H826="","",XLOOKUP(H826,selector_10,selector_10_ids,""))</f>
        <v/>
      </c>
      <c r="H826" s="25"/>
      <c r="I826" s="23" t="str">
        <f t="array" ref="I826">IF(J826="","",XLOOKUP(J826,selector_02,selector_02_ids,""))</f>
        <v/>
      </c>
      <c r="J826" s="25"/>
      <c r="K826" s="14"/>
      <c r="L826" s="14"/>
      <c r="M826" s="14"/>
      <c r="N826" s="14"/>
      <c r="O826" s="14"/>
      <c r="P826" s="14"/>
      <c r="Q826" s="14"/>
      <c r="R826" s="23" t="str">
        <f t="array" ref="R826">IF(S826="","",XLOOKUP(S826,selector_21,selector_21_ids,""))</f>
        <v/>
      </c>
      <c r="S826" s="25"/>
      <c r="T826" s="14"/>
      <c r="U826" s="23" t="str">
        <f t="array" ref="U826">IF(V826="","",XLOOKUP(V826,selector_04,selector_04_ids,""))</f>
        <v/>
      </c>
      <c r="V826" s="25"/>
      <c r="W826" s="14"/>
      <c r="X826" s="27"/>
      <c r="Y826" s="14"/>
    </row>
    <row r="827">
      <c r="A827" s="14"/>
      <c r="B827" s="23" t="str">
        <f>IF($A827="","",'Система'!$B$4)</f>
        <v/>
      </c>
      <c r="C827" s="14"/>
      <c r="D827" s="23" t="str">
        <f t="array" ref="D827">IF(E827="","",XLOOKUP(E827,selector_19,selector_19_ids,""))</f>
        <v/>
      </c>
      <c r="E827" s="25"/>
      <c r="F827" s="14"/>
      <c r="G827" s="23" t="str">
        <f t="array" ref="G827">IF(H827="","",XLOOKUP(H827,selector_10,selector_10_ids,""))</f>
        <v/>
      </c>
      <c r="H827" s="25"/>
      <c r="I827" s="23" t="str">
        <f t="array" ref="I827">IF(J827="","",XLOOKUP(J827,selector_02,selector_02_ids,""))</f>
        <v/>
      </c>
      <c r="J827" s="25"/>
      <c r="K827" s="14"/>
      <c r="L827" s="14"/>
      <c r="M827" s="14"/>
      <c r="N827" s="14"/>
      <c r="O827" s="14"/>
      <c r="P827" s="14"/>
      <c r="Q827" s="14"/>
      <c r="R827" s="23" t="str">
        <f t="array" ref="R827">IF(S827="","",XLOOKUP(S827,selector_21,selector_21_ids,""))</f>
        <v/>
      </c>
      <c r="S827" s="25"/>
      <c r="T827" s="14"/>
      <c r="U827" s="23" t="str">
        <f t="array" ref="U827">IF(V827="","",XLOOKUP(V827,selector_04,selector_04_ids,""))</f>
        <v/>
      </c>
      <c r="V827" s="25"/>
      <c r="W827" s="14"/>
      <c r="X827" s="27"/>
      <c r="Y827" s="14"/>
    </row>
    <row r="828">
      <c r="A828" s="14"/>
      <c r="B828" s="23" t="str">
        <f>IF($A828="","",'Система'!$B$4)</f>
        <v/>
      </c>
      <c r="C828" s="14"/>
      <c r="D828" s="23" t="str">
        <f t="array" ref="D828">IF(E828="","",XLOOKUP(E828,selector_19,selector_19_ids,""))</f>
        <v/>
      </c>
      <c r="E828" s="25"/>
      <c r="F828" s="14"/>
      <c r="G828" s="23" t="str">
        <f t="array" ref="G828">IF(H828="","",XLOOKUP(H828,selector_10,selector_10_ids,""))</f>
        <v/>
      </c>
      <c r="H828" s="25"/>
      <c r="I828" s="23" t="str">
        <f t="array" ref="I828">IF(J828="","",XLOOKUP(J828,selector_02,selector_02_ids,""))</f>
        <v/>
      </c>
      <c r="J828" s="25"/>
      <c r="K828" s="14"/>
      <c r="L828" s="14"/>
      <c r="M828" s="14"/>
      <c r="N828" s="14"/>
      <c r="O828" s="14"/>
      <c r="P828" s="14"/>
      <c r="Q828" s="14"/>
      <c r="R828" s="23" t="str">
        <f t="array" ref="R828">IF(S828="","",XLOOKUP(S828,selector_21,selector_21_ids,""))</f>
        <v/>
      </c>
      <c r="S828" s="25"/>
      <c r="T828" s="14"/>
      <c r="U828" s="23" t="str">
        <f t="array" ref="U828">IF(V828="","",XLOOKUP(V828,selector_04,selector_04_ids,""))</f>
        <v/>
      </c>
      <c r="V828" s="25"/>
      <c r="W828" s="14"/>
      <c r="X828" s="27"/>
      <c r="Y828" s="14"/>
    </row>
    <row r="829">
      <c r="A829" s="14"/>
      <c r="B829" s="23" t="str">
        <f>IF($A829="","",'Система'!$B$4)</f>
        <v/>
      </c>
      <c r="C829" s="14"/>
      <c r="D829" s="23" t="str">
        <f t="array" ref="D829">IF(E829="","",XLOOKUP(E829,selector_19,selector_19_ids,""))</f>
        <v/>
      </c>
      <c r="E829" s="25"/>
      <c r="F829" s="14"/>
      <c r="G829" s="23" t="str">
        <f t="array" ref="G829">IF(H829="","",XLOOKUP(H829,selector_10,selector_10_ids,""))</f>
        <v/>
      </c>
      <c r="H829" s="25"/>
      <c r="I829" s="23" t="str">
        <f t="array" ref="I829">IF(J829="","",XLOOKUP(J829,selector_02,selector_02_ids,""))</f>
        <v/>
      </c>
      <c r="J829" s="25"/>
      <c r="K829" s="14"/>
      <c r="L829" s="14"/>
      <c r="M829" s="14"/>
      <c r="N829" s="14"/>
      <c r="O829" s="14"/>
      <c r="P829" s="14"/>
      <c r="Q829" s="14"/>
      <c r="R829" s="23" t="str">
        <f t="array" ref="R829">IF(S829="","",XLOOKUP(S829,selector_21,selector_21_ids,""))</f>
        <v/>
      </c>
      <c r="S829" s="25"/>
      <c r="T829" s="14"/>
      <c r="U829" s="23" t="str">
        <f t="array" ref="U829">IF(V829="","",XLOOKUP(V829,selector_04,selector_04_ids,""))</f>
        <v/>
      </c>
      <c r="V829" s="25"/>
      <c r="W829" s="14"/>
      <c r="X829" s="27"/>
      <c r="Y829" s="14"/>
    </row>
    <row r="830">
      <c r="A830" s="14"/>
      <c r="B830" s="23" t="str">
        <f>IF($A830="","",'Система'!$B$4)</f>
        <v/>
      </c>
      <c r="C830" s="14"/>
      <c r="D830" s="23" t="str">
        <f t="array" ref="D830">IF(E830="","",XLOOKUP(E830,selector_19,selector_19_ids,""))</f>
        <v/>
      </c>
      <c r="E830" s="25"/>
      <c r="F830" s="14"/>
      <c r="G830" s="23" t="str">
        <f t="array" ref="G830">IF(H830="","",XLOOKUP(H830,selector_10,selector_10_ids,""))</f>
        <v/>
      </c>
      <c r="H830" s="25"/>
      <c r="I830" s="23" t="str">
        <f t="array" ref="I830">IF(J830="","",XLOOKUP(J830,selector_02,selector_02_ids,""))</f>
        <v/>
      </c>
      <c r="J830" s="25"/>
      <c r="K830" s="14"/>
      <c r="L830" s="14"/>
      <c r="M830" s="14"/>
      <c r="N830" s="14"/>
      <c r="O830" s="14"/>
      <c r="P830" s="14"/>
      <c r="Q830" s="14"/>
      <c r="R830" s="23" t="str">
        <f t="array" ref="R830">IF(S830="","",XLOOKUP(S830,selector_21,selector_21_ids,""))</f>
        <v/>
      </c>
      <c r="S830" s="25"/>
      <c r="T830" s="14"/>
      <c r="U830" s="23" t="str">
        <f t="array" ref="U830">IF(V830="","",XLOOKUP(V830,selector_04,selector_04_ids,""))</f>
        <v/>
      </c>
      <c r="V830" s="25"/>
      <c r="W830" s="14"/>
      <c r="X830" s="27"/>
      <c r="Y830" s="14"/>
    </row>
    <row r="831">
      <c r="A831" s="14"/>
      <c r="B831" s="23" t="str">
        <f>IF($A831="","",'Система'!$B$4)</f>
        <v/>
      </c>
      <c r="C831" s="14"/>
      <c r="D831" s="23" t="str">
        <f t="array" ref="D831">IF(E831="","",XLOOKUP(E831,selector_19,selector_19_ids,""))</f>
        <v/>
      </c>
      <c r="E831" s="25"/>
      <c r="F831" s="14"/>
      <c r="G831" s="23" t="str">
        <f t="array" ref="G831">IF(H831="","",XLOOKUP(H831,selector_10,selector_10_ids,""))</f>
        <v/>
      </c>
      <c r="H831" s="25"/>
      <c r="I831" s="23" t="str">
        <f t="array" ref="I831">IF(J831="","",XLOOKUP(J831,selector_02,selector_02_ids,""))</f>
        <v/>
      </c>
      <c r="J831" s="25"/>
      <c r="K831" s="14"/>
      <c r="L831" s="14"/>
      <c r="M831" s="14"/>
      <c r="N831" s="14"/>
      <c r="O831" s="14"/>
      <c r="P831" s="14"/>
      <c r="Q831" s="14"/>
      <c r="R831" s="23" t="str">
        <f t="array" ref="R831">IF(S831="","",XLOOKUP(S831,selector_21,selector_21_ids,""))</f>
        <v/>
      </c>
      <c r="S831" s="25"/>
      <c r="T831" s="14"/>
      <c r="U831" s="23" t="str">
        <f t="array" ref="U831">IF(V831="","",XLOOKUP(V831,selector_04,selector_04_ids,""))</f>
        <v/>
      </c>
      <c r="V831" s="25"/>
      <c r="W831" s="14"/>
      <c r="X831" s="27"/>
      <c r="Y831" s="14"/>
    </row>
    <row r="832">
      <c r="A832" s="14"/>
      <c r="B832" s="23" t="str">
        <f>IF($A832="","",'Система'!$B$4)</f>
        <v/>
      </c>
      <c r="C832" s="14"/>
      <c r="D832" s="23" t="str">
        <f t="array" ref="D832">IF(E832="","",XLOOKUP(E832,selector_19,selector_19_ids,""))</f>
        <v/>
      </c>
      <c r="E832" s="25"/>
      <c r="F832" s="14"/>
      <c r="G832" s="23" t="str">
        <f t="array" ref="G832">IF(H832="","",XLOOKUP(H832,selector_10,selector_10_ids,""))</f>
        <v/>
      </c>
      <c r="H832" s="25"/>
      <c r="I832" s="23" t="str">
        <f t="array" ref="I832">IF(J832="","",XLOOKUP(J832,selector_02,selector_02_ids,""))</f>
        <v/>
      </c>
      <c r="J832" s="25"/>
      <c r="K832" s="14"/>
      <c r="L832" s="14"/>
      <c r="M832" s="14"/>
      <c r="N832" s="14"/>
      <c r="O832" s="14"/>
      <c r="P832" s="14"/>
      <c r="Q832" s="14"/>
      <c r="R832" s="23" t="str">
        <f t="array" ref="R832">IF(S832="","",XLOOKUP(S832,selector_21,selector_21_ids,""))</f>
        <v/>
      </c>
      <c r="S832" s="25"/>
      <c r="T832" s="14"/>
      <c r="U832" s="23" t="str">
        <f t="array" ref="U832">IF(V832="","",XLOOKUP(V832,selector_04,selector_04_ids,""))</f>
        <v/>
      </c>
      <c r="V832" s="25"/>
      <c r="W832" s="14"/>
      <c r="X832" s="27"/>
      <c r="Y832" s="14"/>
    </row>
    <row r="833">
      <c r="A833" s="14"/>
      <c r="B833" s="23" t="str">
        <f>IF($A833="","",'Система'!$B$4)</f>
        <v/>
      </c>
      <c r="C833" s="14"/>
      <c r="D833" s="23" t="str">
        <f t="array" ref="D833">IF(E833="","",XLOOKUP(E833,selector_19,selector_19_ids,""))</f>
        <v/>
      </c>
      <c r="E833" s="25"/>
      <c r="F833" s="14"/>
      <c r="G833" s="23" t="str">
        <f t="array" ref="G833">IF(H833="","",XLOOKUP(H833,selector_10,selector_10_ids,""))</f>
        <v/>
      </c>
      <c r="H833" s="25"/>
      <c r="I833" s="23" t="str">
        <f t="array" ref="I833">IF(J833="","",XLOOKUP(J833,selector_02,selector_02_ids,""))</f>
        <v/>
      </c>
      <c r="J833" s="25"/>
      <c r="K833" s="14"/>
      <c r="L833" s="14"/>
      <c r="M833" s="14"/>
      <c r="N833" s="14"/>
      <c r="O833" s="14"/>
      <c r="P833" s="14"/>
      <c r="Q833" s="14"/>
      <c r="R833" s="23" t="str">
        <f t="array" ref="R833">IF(S833="","",XLOOKUP(S833,selector_21,selector_21_ids,""))</f>
        <v/>
      </c>
      <c r="S833" s="25"/>
      <c r="T833" s="14"/>
      <c r="U833" s="23" t="str">
        <f t="array" ref="U833">IF(V833="","",XLOOKUP(V833,selector_04,selector_04_ids,""))</f>
        <v/>
      </c>
      <c r="V833" s="25"/>
      <c r="W833" s="14"/>
      <c r="X833" s="27"/>
      <c r="Y833" s="14"/>
    </row>
    <row r="834">
      <c r="A834" s="14"/>
      <c r="B834" s="23" t="str">
        <f>IF($A834="","",'Система'!$B$4)</f>
        <v/>
      </c>
      <c r="C834" s="14"/>
      <c r="D834" s="23" t="str">
        <f t="array" ref="D834">IF(E834="","",XLOOKUP(E834,selector_19,selector_19_ids,""))</f>
        <v/>
      </c>
      <c r="E834" s="25"/>
      <c r="F834" s="14"/>
      <c r="G834" s="23" t="str">
        <f t="array" ref="G834">IF(H834="","",XLOOKUP(H834,selector_10,selector_10_ids,""))</f>
        <v/>
      </c>
      <c r="H834" s="25"/>
      <c r="I834" s="23" t="str">
        <f t="array" ref="I834">IF(J834="","",XLOOKUP(J834,selector_02,selector_02_ids,""))</f>
        <v/>
      </c>
      <c r="J834" s="25"/>
      <c r="K834" s="14"/>
      <c r="L834" s="14"/>
      <c r="M834" s="14"/>
      <c r="N834" s="14"/>
      <c r="O834" s="14"/>
      <c r="P834" s="14"/>
      <c r="Q834" s="14"/>
      <c r="R834" s="23" t="str">
        <f t="array" ref="R834">IF(S834="","",XLOOKUP(S834,selector_21,selector_21_ids,""))</f>
        <v/>
      </c>
      <c r="S834" s="25"/>
      <c r="T834" s="14"/>
      <c r="U834" s="23" t="str">
        <f t="array" ref="U834">IF(V834="","",XLOOKUP(V834,selector_04,selector_04_ids,""))</f>
        <v/>
      </c>
      <c r="V834" s="25"/>
      <c r="W834" s="14"/>
      <c r="X834" s="27"/>
      <c r="Y834" s="14"/>
    </row>
    <row r="835">
      <c r="A835" s="14"/>
      <c r="B835" s="23" t="str">
        <f>IF($A835="","",'Система'!$B$4)</f>
        <v/>
      </c>
      <c r="C835" s="14"/>
      <c r="D835" s="23" t="str">
        <f t="array" ref="D835">IF(E835="","",XLOOKUP(E835,selector_19,selector_19_ids,""))</f>
        <v/>
      </c>
      <c r="E835" s="25"/>
      <c r="F835" s="14"/>
      <c r="G835" s="23" t="str">
        <f t="array" ref="G835">IF(H835="","",XLOOKUP(H835,selector_10,selector_10_ids,""))</f>
        <v/>
      </c>
      <c r="H835" s="25"/>
      <c r="I835" s="23" t="str">
        <f t="array" ref="I835">IF(J835="","",XLOOKUP(J835,selector_02,selector_02_ids,""))</f>
        <v/>
      </c>
      <c r="J835" s="25"/>
      <c r="K835" s="14"/>
      <c r="L835" s="14"/>
      <c r="M835" s="14"/>
      <c r="N835" s="14"/>
      <c r="O835" s="14"/>
      <c r="P835" s="14"/>
      <c r="Q835" s="14"/>
      <c r="R835" s="23" t="str">
        <f t="array" ref="R835">IF(S835="","",XLOOKUP(S835,selector_21,selector_21_ids,""))</f>
        <v/>
      </c>
      <c r="S835" s="25"/>
      <c r="T835" s="14"/>
      <c r="U835" s="23" t="str">
        <f t="array" ref="U835">IF(V835="","",XLOOKUP(V835,selector_04,selector_04_ids,""))</f>
        <v/>
      </c>
      <c r="V835" s="25"/>
      <c r="W835" s="14"/>
      <c r="X835" s="27"/>
      <c r="Y835" s="14"/>
    </row>
    <row r="836">
      <c r="A836" s="14"/>
      <c r="B836" s="23" t="str">
        <f>IF($A836="","",'Система'!$B$4)</f>
        <v/>
      </c>
      <c r="C836" s="14"/>
      <c r="D836" s="23" t="str">
        <f t="array" ref="D836">IF(E836="","",XLOOKUP(E836,selector_19,selector_19_ids,""))</f>
        <v/>
      </c>
      <c r="E836" s="25"/>
      <c r="F836" s="14"/>
      <c r="G836" s="23" t="str">
        <f t="array" ref="G836">IF(H836="","",XLOOKUP(H836,selector_10,selector_10_ids,""))</f>
        <v/>
      </c>
      <c r="H836" s="25"/>
      <c r="I836" s="23" t="str">
        <f t="array" ref="I836">IF(J836="","",XLOOKUP(J836,selector_02,selector_02_ids,""))</f>
        <v/>
      </c>
      <c r="J836" s="25"/>
      <c r="K836" s="14"/>
      <c r="L836" s="14"/>
      <c r="M836" s="14"/>
      <c r="N836" s="14"/>
      <c r="O836" s="14"/>
      <c r="P836" s="14"/>
      <c r="Q836" s="14"/>
      <c r="R836" s="23" t="str">
        <f t="array" ref="R836">IF(S836="","",XLOOKUP(S836,selector_21,selector_21_ids,""))</f>
        <v/>
      </c>
      <c r="S836" s="25"/>
      <c r="T836" s="14"/>
      <c r="U836" s="23" t="str">
        <f t="array" ref="U836">IF(V836="","",XLOOKUP(V836,selector_04,selector_04_ids,""))</f>
        <v/>
      </c>
      <c r="V836" s="25"/>
      <c r="W836" s="14"/>
      <c r="X836" s="27"/>
      <c r="Y836" s="14"/>
    </row>
    <row r="837">
      <c r="A837" s="14"/>
      <c r="B837" s="23" t="str">
        <f>IF($A837="","",'Система'!$B$4)</f>
        <v/>
      </c>
      <c r="C837" s="14"/>
      <c r="D837" s="23" t="str">
        <f t="array" ref="D837">IF(E837="","",XLOOKUP(E837,selector_19,selector_19_ids,""))</f>
        <v/>
      </c>
      <c r="E837" s="25"/>
      <c r="F837" s="14"/>
      <c r="G837" s="23" t="str">
        <f t="array" ref="G837">IF(H837="","",XLOOKUP(H837,selector_10,selector_10_ids,""))</f>
        <v/>
      </c>
      <c r="H837" s="25"/>
      <c r="I837" s="23" t="str">
        <f t="array" ref="I837">IF(J837="","",XLOOKUP(J837,selector_02,selector_02_ids,""))</f>
        <v/>
      </c>
      <c r="J837" s="25"/>
      <c r="K837" s="14"/>
      <c r="L837" s="14"/>
      <c r="M837" s="14"/>
      <c r="N837" s="14"/>
      <c r="O837" s="14"/>
      <c r="P837" s="14"/>
      <c r="Q837" s="14"/>
      <c r="R837" s="23" t="str">
        <f t="array" ref="R837">IF(S837="","",XLOOKUP(S837,selector_21,selector_21_ids,""))</f>
        <v/>
      </c>
      <c r="S837" s="25"/>
      <c r="T837" s="14"/>
      <c r="U837" s="23" t="str">
        <f t="array" ref="U837">IF(V837="","",XLOOKUP(V837,selector_04,selector_04_ids,""))</f>
        <v/>
      </c>
      <c r="V837" s="25"/>
      <c r="W837" s="14"/>
      <c r="X837" s="27"/>
      <c r="Y837" s="14"/>
    </row>
    <row r="838">
      <c r="A838" s="14"/>
      <c r="B838" s="23" t="str">
        <f>IF($A838="","",'Система'!$B$4)</f>
        <v/>
      </c>
      <c r="C838" s="14"/>
      <c r="D838" s="23" t="str">
        <f t="array" ref="D838">IF(E838="","",XLOOKUP(E838,selector_19,selector_19_ids,""))</f>
        <v/>
      </c>
      <c r="E838" s="25"/>
      <c r="F838" s="14"/>
      <c r="G838" s="23" t="str">
        <f t="array" ref="G838">IF(H838="","",XLOOKUP(H838,selector_10,selector_10_ids,""))</f>
        <v/>
      </c>
      <c r="H838" s="25"/>
      <c r="I838" s="23" t="str">
        <f t="array" ref="I838">IF(J838="","",XLOOKUP(J838,selector_02,selector_02_ids,""))</f>
        <v/>
      </c>
      <c r="J838" s="25"/>
      <c r="K838" s="14"/>
      <c r="L838" s="14"/>
      <c r="M838" s="14"/>
      <c r="N838" s="14"/>
      <c r="O838" s="14"/>
      <c r="P838" s="14"/>
      <c r="Q838" s="14"/>
      <c r="R838" s="23" t="str">
        <f t="array" ref="R838">IF(S838="","",XLOOKUP(S838,selector_21,selector_21_ids,""))</f>
        <v/>
      </c>
      <c r="S838" s="25"/>
      <c r="T838" s="14"/>
      <c r="U838" s="23" t="str">
        <f t="array" ref="U838">IF(V838="","",XLOOKUP(V838,selector_04,selector_04_ids,""))</f>
        <v/>
      </c>
      <c r="V838" s="25"/>
      <c r="W838" s="14"/>
      <c r="X838" s="27"/>
      <c r="Y838" s="14"/>
    </row>
    <row r="839">
      <c r="A839" s="14"/>
      <c r="B839" s="23" t="str">
        <f>IF($A839="","",'Система'!$B$4)</f>
        <v/>
      </c>
      <c r="C839" s="14"/>
      <c r="D839" s="23" t="str">
        <f t="array" ref="D839">IF(E839="","",XLOOKUP(E839,selector_19,selector_19_ids,""))</f>
        <v/>
      </c>
      <c r="E839" s="25"/>
      <c r="F839" s="14"/>
      <c r="G839" s="23" t="str">
        <f t="array" ref="G839">IF(H839="","",XLOOKUP(H839,selector_10,selector_10_ids,""))</f>
        <v/>
      </c>
      <c r="H839" s="25"/>
      <c r="I839" s="23" t="str">
        <f t="array" ref="I839">IF(J839="","",XLOOKUP(J839,selector_02,selector_02_ids,""))</f>
        <v/>
      </c>
      <c r="J839" s="25"/>
      <c r="K839" s="14"/>
      <c r="L839" s="14"/>
      <c r="M839" s="14"/>
      <c r="N839" s="14"/>
      <c r="O839" s="14"/>
      <c r="P839" s="14"/>
      <c r="Q839" s="14"/>
      <c r="R839" s="23" t="str">
        <f t="array" ref="R839">IF(S839="","",XLOOKUP(S839,selector_21,selector_21_ids,""))</f>
        <v/>
      </c>
      <c r="S839" s="25"/>
      <c r="T839" s="14"/>
      <c r="U839" s="23" t="str">
        <f t="array" ref="U839">IF(V839="","",XLOOKUP(V839,selector_04,selector_04_ids,""))</f>
        <v/>
      </c>
      <c r="V839" s="25"/>
      <c r="W839" s="14"/>
      <c r="X839" s="27"/>
      <c r="Y839" s="14"/>
    </row>
    <row r="840">
      <c r="A840" s="14"/>
      <c r="B840" s="23" t="str">
        <f>IF($A840="","",'Система'!$B$4)</f>
        <v/>
      </c>
      <c r="C840" s="14"/>
      <c r="D840" s="23" t="str">
        <f t="array" ref="D840">IF(E840="","",XLOOKUP(E840,selector_19,selector_19_ids,""))</f>
        <v/>
      </c>
      <c r="E840" s="25"/>
      <c r="F840" s="14"/>
      <c r="G840" s="23" t="str">
        <f t="array" ref="G840">IF(H840="","",XLOOKUP(H840,selector_10,selector_10_ids,""))</f>
        <v/>
      </c>
      <c r="H840" s="25"/>
      <c r="I840" s="23" t="str">
        <f t="array" ref="I840">IF(J840="","",XLOOKUP(J840,selector_02,selector_02_ids,""))</f>
        <v/>
      </c>
      <c r="J840" s="25"/>
      <c r="K840" s="14"/>
      <c r="L840" s="14"/>
      <c r="M840" s="14"/>
      <c r="N840" s="14"/>
      <c r="O840" s="14"/>
      <c r="P840" s="14"/>
      <c r="Q840" s="14"/>
      <c r="R840" s="23" t="str">
        <f t="array" ref="R840">IF(S840="","",XLOOKUP(S840,selector_21,selector_21_ids,""))</f>
        <v/>
      </c>
      <c r="S840" s="25"/>
      <c r="T840" s="14"/>
      <c r="U840" s="23" t="str">
        <f t="array" ref="U840">IF(V840="","",XLOOKUP(V840,selector_04,selector_04_ids,""))</f>
        <v/>
      </c>
      <c r="V840" s="25"/>
      <c r="W840" s="14"/>
      <c r="X840" s="27"/>
      <c r="Y840" s="14"/>
    </row>
    <row r="841">
      <c r="A841" s="14"/>
      <c r="B841" s="23" t="str">
        <f>IF($A841="","",'Система'!$B$4)</f>
        <v/>
      </c>
      <c r="C841" s="14"/>
      <c r="D841" s="23" t="str">
        <f t="array" ref="D841">IF(E841="","",XLOOKUP(E841,selector_19,selector_19_ids,""))</f>
        <v/>
      </c>
      <c r="E841" s="25"/>
      <c r="F841" s="14"/>
      <c r="G841" s="23" t="str">
        <f t="array" ref="G841">IF(H841="","",XLOOKUP(H841,selector_10,selector_10_ids,""))</f>
        <v/>
      </c>
      <c r="H841" s="25"/>
      <c r="I841" s="23" t="str">
        <f t="array" ref="I841">IF(J841="","",XLOOKUP(J841,selector_02,selector_02_ids,""))</f>
        <v/>
      </c>
      <c r="J841" s="25"/>
      <c r="K841" s="14"/>
      <c r="L841" s="14"/>
      <c r="M841" s="14"/>
      <c r="N841" s="14"/>
      <c r="O841" s="14"/>
      <c r="P841" s="14"/>
      <c r="Q841" s="14"/>
      <c r="R841" s="23" t="str">
        <f t="array" ref="R841">IF(S841="","",XLOOKUP(S841,selector_21,selector_21_ids,""))</f>
        <v/>
      </c>
      <c r="S841" s="25"/>
      <c r="T841" s="14"/>
      <c r="U841" s="23" t="str">
        <f t="array" ref="U841">IF(V841="","",XLOOKUP(V841,selector_04,selector_04_ids,""))</f>
        <v/>
      </c>
      <c r="V841" s="25"/>
      <c r="W841" s="14"/>
      <c r="X841" s="27"/>
      <c r="Y841" s="14"/>
    </row>
    <row r="842">
      <c r="A842" s="14"/>
      <c r="B842" s="23" t="str">
        <f>IF($A842="","",'Система'!$B$4)</f>
        <v/>
      </c>
      <c r="C842" s="14"/>
      <c r="D842" s="23" t="str">
        <f t="array" ref="D842">IF(E842="","",XLOOKUP(E842,selector_19,selector_19_ids,""))</f>
        <v/>
      </c>
      <c r="E842" s="25"/>
      <c r="F842" s="14"/>
      <c r="G842" s="23" t="str">
        <f t="array" ref="G842">IF(H842="","",XLOOKUP(H842,selector_10,selector_10_ids,""))</f>
        <v/>
      </c>
      <c r="H842" s="25"/>
      <c r="I842" s="23" t="str">
        <f t="array" ref="I842">IF(J842="","",XLOOKUP(J842,selector_02,selector_02_ids,""))</f>
        <v/>
      </c>
      <c r="J842" s="25"/>
      <c r="K842" s="14"/>
      <c r="L842" s="14"/>
      <c r="M842" s="14"/>
      <c r="N842" s="14"/>
      <c r="O842" s="14"/>
      <c r="P842" s="14"/>
      <c r="Q842" s="14"/>
      <c r="R842" s="23" t="str">
        <f t="array" ref="R842">IF(S842="","",XLOOKUP(S842,selector_21,selector_21_ids,""))</f>
        <v/>
      </c>
      <c r="S842" s="25"/>
      <c r="T842" s="14"/>
      <c r="U842" s="23" t="str">
        <f t="array" ref="U842">IF(V842="","",XLOOKUP(V842,selector_04,selector_04_ids,""))</f>
        <v/>
      </c>
      <c r="V842" s="25"/>
      <c r="W842" s="14"/>
      <c r="X842" s="27"/>
      <c r="Y842" s="14"/>
    </row>
    <row r="843">
      <c r="A843" s="14"/>
      <c r="B843" s="23" t="str">
        <f>IF($A843="","",'Система'!$B$4)</f>
        <v/>
      </c>
      <c r="C843" s="14"/>
      <c r="D843" s="23" t="str">
        <f t="array" ref="D843">IF(E843="","",XLOOKUP(E843,selector_19,selector_19_ids,""))</f>
        <v/>
      </c>
      <c r="E843" s="25"/>
      <c r="F843" s="14"/>
      <c r="G843" s="23" t="str">
        <f t="array" ref="G843">IF(H843="","",XLOOKUP(H843,selector_10,selector_10_ids,""))</f>
        <v/>
      </c>
      <c r="H843" s="25"/>
      <c r="I843" s="23" t="str">
        <f t="array" ref="I843">IF(J843="","",XLOOKUP(J843,selector_02,selector_02_ids,""))</f>
        <v/>
      </c>
      <c r="J843" s="25"/>
      <c r="K843" s="14"/>
      <c r="L843" s="14"/>
      <c r="M843" s="14"/>
      <c r="N843" s="14"/>
      <c r="O843" s="14"/>
      <c r="P843" s="14"/>
      <c r="Q843" s="14"/>
      <c r="R843" s="23" t="str">
        <f t="array" ref="R843">IF(S843="","",XLOOKUP(S843,selector_21,selector_21_ids,""))</f>
        <v/>
      </c>
      <c r="S843" s="25"/>
      <c r="T843" s="14"/>
      <c r="U843" s="23" t="str">
        <f t="array" ref="U843">IF(V843="","",XLOOKUP(V843,selector_04,selector_04_ids,""))</f>
        <v/>
      </c>
      <c r="V843" s="25"/>
      <c r="W843" s="14"/>
      <c r="X843" s="27"/>
      <c r="Y843" s="14"/>
    </row>
    <row r="844">
      <c r="A844" s="14"/>
      <c r="B844" s="23" t="str">
        <f>IF($A844="","",'Система'!$B$4)</f>
        <v/>
      </c>
      <c r="C844" s="14"/>
      <c r="D844" s="23" t="str">
        <f t="array" ref="D844">IF(E844="","",XLOOKUP(E844,selector_19,selector_19_ids,""))</f>
        <v/>
      </c>
      <c r="E844" s="25"/>
      <c r="F844" s="14"/>
      <c r="G844" s="23" t="str">
        <f t="array" ref="G844">IF(H844="","",XLOOKUP(H844,selector_10,selector_10_ids,""))</f>
        <v/>
      </c>
      <c r="H844" s="25"/>
      <c r="I844" s="23" t="str">
        <f t="array" ref="I844">IF(J844="","",XLOOKUP(J844,selector_02,selector_02_ids,""))</f>
        <v/>
      </c>
      <c r="J844" s="25"/>
      <c r="K844" s="14"/>
      <c r="L844" s="14"/>
      <c r="M844" s="14"/>
      <c r="N844" s="14"/>
      <c r="O844" s="14"/>
      <c r="P844" s="14"/>
      <c r="Q844" s="14"/>
      <c r="R844" s="23" t="str">
        <f t="array" ref="R844">IF(S844="","",XLOOKUP(S844,selector_21,selector_21_ids,""))</f>
        <v/>
      </c>
      <c r="S844" s="25"/>
      <c r="T844" s="14"/>
      <c r="U844" s="23" t="str">
        <f t="array" ref="U844">IF(V844="","",XLOOKUP(V844,selector_04,selector_04_ids,""))</f>
        <v/>
      </c>
      <c r="V844" s="25"/>
      <c r="W844" s="14"/>
      <c r="X844" s="27"/>
      <c r="Y844" s="14"/>
    </row>
    <row r="845">
      <c r="A845" s="14"/>
      <c r="B845" s="23" t="str">
        <f>IF($A845="","",'Система'!$B$4)</f>
        <v/>
      </c>
      <c r="C845" s="14"/>
      <c r="D845" s="23" t="str">
        <f t="array" ref="D845">IF(E845="","",XLOOKUP(E845,selector_19,selector_19_ids,""))</f>
        <v/>
      </c>
      <c r="E845" s="25"/>
      <c r="F845" s="14"/>
      <c r="G845" s="23" t="str">
        <f t="array" ref="G845">IF(H845="","",XLOOKUP(H845,selector_10,selector_10_ids,""))</f>
        <v/>
      </c>
      <c r="H845" s="25"/>
      <c r="I845" s="23" t="str">
        <f t="array" ref="I845">IF(J845="","",XLOOKUP(J845,selector_02,selector_02_ids,""))</f>
        <v/>
      </c>
      <c r="J845" s="25"/>
      <c r="K845" s="14"/>
      <c r="L845" s="14"/>
      <c r="M845" s="14"/>
      <c r="N845" s="14"/>
      <c r="O845" s="14"/>
      <c r="P845" s="14"/>
      <c r="Q845" s="14"/>
      <c r="R845" s="23" t="str">
        <f t="array" ref="R845">IF(S845="","",XLOOKUP(S845,selector_21,selector_21_ids,""))</f>
        <v/>
      </c>
      <c r="S845" s="25"/>
      <c r="T845" s="14"/>
      <c r="U845" s="23" t="str">
        <f t="array" ref="U845">IF(V845="","",XLOOKUP(V845,selector_04,selector_04_ids,""))</f>
        <v/>
      </c>
      <c r="V845" s="25"/>
      <c r="W845" s="14"/>
      <c r="X845" s="27"/>
      <c r="Y845" s="14"/>
    </row>
    <row r="846">
      <c r="A846" s="14"/>
      <c r="B846" s="23" t="str">
        <f>IF($A846="","",'Система'!$B$4)</f>
        <v/>
      </c>
      <c r="C846" s="14"/>
      <c r="D846" s="23" t="str">
        <f t="array" ref="D846">IF(E846="","",XLOOKUP(E846,selector_19,selector_19_ids,""))</f>
        <v/>
      </c>
      <c r="E846" s="25"/>
      <c r="F846" s="14"/>
      <c r="G846" s="23" t="str">
        <f t="array" ref="G846">IF(H846="","",XLOOKUP(H846,selector_10,selector_10_ids,""))</f>
        <v/>
      </c>
      <c r="H846" s="25"/>
      <c r="I846" s="23" t="str">
        <f t="array" ref="I846">IF(J846="","",XLOOKUP(J846,selector_02,selector_02_ids,""))</f>
        <v/>
      </c>
      <c r="J846" s="25"/>
      <c r="K846" s="14"/>
      <c r="L846" s="14"/>
      <c r="M846" s="14"/>
      <c r="N846" s="14"/>
      <c r="O846" s="14"/>
      <c r="P846" s="14"/>
      <c r="Q846" s="14"/>
      <c r="R846" s="23" t="str">
        <f t="array" ref="R846">IF(S846="","",XLOOKUP(S846,selector_21,selector_21_ids,""))</f>
        <v/>
      </c>
      <c r="S846" s="25"/>
      <c r="T846" s="14"/>
      <c r="U846" s="23" t="str">
        <f t="array" ref="U846">IF(V846="","",XLOOKUP(V846,selector_04,selector_04_ids,""))</f>
        <v/>
      </c>
      <c r="V846" s="25"/>
      <c r="W846" s="14"/>
      <c r="X846" s="27"/>
      <c r="Y846" s="14"/>
    </row>
    <row r="847">
      <c r="A847" s="14"/>
      <c r="B847" s="23" t="str">
        <f>IF($A847="","",'Система'!$B$4)</f>
        <v/>
      </c>
      <c r="C847" s="14"/>
      <c r="D847" s="23" t="str">
        <f t="array" ref="D847">IF(E847="","",XLOOKUP(E847,selector_19,selector_19_ids,""))</f>
        <v/>
      </c>
      <c r="E847" s="25"/>
      <c r="F847" s="14"/>
      <c r="G847" s="23" t="str">
        <f t="array" ref="G847">IF(H847="","",XLOOKUP(H847,selector_10,selector_10_ids,""))</f>
        <v/>
      </c>
      <c r="H847" s="25"/>
      <c r="I847" s="23" t="str">
        <f t="array" ref="I847">IF(J847="","",XLOOKUP(J847,selector_02,selector_02_ids,""))</f>
        <v/>
      </c>
      <c r="J847" s="25"/>
      <c r="K847" s="14"/>
      <c r="L847" s="14"/>
      <c r="M847" s="14"/>
      <c r="N847" s="14"/>
      <c r="O847" s="14"/>
      <c r="P847" s="14"/>
      <c r="Q847" s="14"/>
      <c r="R847" s="23" t="str">
        <f t="array" ref="R847">IF(S847="","",XLOOKUP(S847,selector_21,selector_21_ids,""))</f>
        <v/>
      </c>
      <c r="S847" s="25"/>
      <c r="T847" s="14"/>
      <c r="U847" s="23" t="str">
        <f t="array" ref="U847">IF(V847="","",XLOOKUP(V847,selector_04,selector_04_ids,""))</f>
        <v/>
      </c>
      <c r="V847" s="25"/>
      <c r="W847" s="14"/>
      <c r="X847" s="27"/>
      <c r="Y847" s="14"/>
    </row>
    <row r="848">
      <c r="A848" s="14"/>
      <c r="B848" s="23" t="str">
        <f>IF($A848="","",'Система'!$B$4)</f>
        <v/>
      </c>
      <c r="C848" s="14"/>
      <c r="D848" s="23" t="str">
        <f t="array" ref="D848">IF(E848="","",XLOOKUP(E848,selector_19,selector_19_ids,""))</f>
        <v/>
      </c>
      <c r="E848" s="25"/>
      <c r="F848" s="14"/>
      <c r="G848" s="23" t="str">
        <f t="array" ref="G848">IF(H848="","",XLOOKUP(H848,selector_10,selector_10_ids,""))</f>
        <v/>
      </c>
      <c r="H848" s="25"/>
      <c r="I848" s="23" t="str">
        <f t="array" ref="I848">IF(J848="","",XLOOKUP(J848,selector_02,selector_02_ids,""))</f>
        <v/>
      </c>
      <c r="J848" s="25"/>
      <c r="K848" s="14"/>
      <c r="L848" s="14"/>
      <c r="M848" s="14"/>
      <c r="N848" s="14"/>
      <c r="O848" s="14"/>
      <c r="P848" s="14"/>
      <c r="Q848" s="14"/>
      <c r="R848" s="23" t="str">
        <f t="array" ref="R848">IF(S848="","",XLOOKUP(S848,selector_21,selector_21_ids,""))</f>
        <v/>
      </c>
      <c r="S848" s="25"/>
      <c r="T848" s="14"/>
      <c r="U848" s="23" t="str">
        <f t="array" ref="U848">IF(V848="","",XLOOKUP(V848,selector_04,selector_04_ids,""))</f>
        <v/>
      </c>
      <c r="V848" s="25"/>
      <c r="W848" s="14"/>
      <c r="X848" s="27"/>
      <c r="Y848" s="14"/>
    </row>
    <row r="849">
      <c r="A849" s="14"/>
      <c r="B849" s="23" t="str">
        <f>IF($A849="","",'Система'!$B$4)</f>
        <v/>
      </c>
      <c r="C849" s="14"/>
      <c r="D849" s="23" t="str">
        <f t="array" ref="D849">IF(E849="","",XLOOKUP(E849,selector_19,selector_19_ids,""))</f>
        <v/>
      </c>
      <c r="E849" s="25"/>
      <c r="F849" s="14"/>
      <c r="G849" s="23" t="str">
        <f t="array" ref="G849">IF(H849="","",XLOOKUP(H849,selector_10,selector_10_ids,""))</f>
        <v/>
      </c>
      <c r="H849" s="25"/>
      <c r="I849" s="23" t="str">
        <f t="array" ref="I849">IF(J849="","",XLOOKUP(J849,selector_02,selector_02_ids,""))</f>
        <v/>
      </c>
      <c r="J849" s="25"/>
      <c r="K849" s="14"/>
      <c r="L849" s="14"/>
      <c r="M849" s="14"/>
      <c r="N849" s="14"/>
      <c r="O849" s="14"/>
      <c r="P849" s="14"/>
      <c r="Q849" s="14"/>
      <c r="R849" s="23" t="str">
        <f t="array" ref="R849">IF(S849="","",XLOOKUP(S849,selector_21,selector_21_ids,""))</f>
        <v/>
      </c>
      <c r="S849" s="25"/>
      <c r="T849" s="14"/>
      <c r="U849" s="23" t="str">
        <f t="array" ref="U849">IF(V849="","",XLOOKUP(V849,selector_04,selector_04_ids,""))</f>
        <v/>
      </c>
      <c r="V849" s="25"/>
      <c r="W849" s="14"/>
      <c r="X849" s="27"/>
      <c r="Y849" s="14"/>
    </row>
    <row r="850">
      <c r="A850" s="14"/>
      <c r="B850" s="23" t="str">
        <f>IF($A850="","",'Система'!$B$4)</f>
        <v/>
      </c>
      <c r="C850" s="14"/>
      <c r="D850" s="23" t="str">
        <f t="array" ref="D850">IF(E850="","",XLOOKUP(E850,selector_19,selector_19_ids,""))</f>
        <v/>
      </c>
      <c r="E850" s="25"/>
      <c r="F850" s="14"/>
      <c r="G850" s="23" t="str">
        <f t="array" ref="G850">IF(H850="","",XLOOKUP(H850,selector_10,selector_10_ids,""))</f>
        <v/>
      </c>
      <c r="H850" s="25"/>
      <c r="I850" s="23" t="str">
        <f t="array" ref="I850">IF(J850="","",XLOOKUP(J850,selector_02,selector_02_ids,""))</f>
        <v/>
      </c>
      <c r="J850" s="25"/>
      <c r="K850" s="14"/>
      <c r="L850" s="14"/>
      <c r="M850" s="14"/>
      <c r="N850" s="14"/>
      <c r="O850" s="14"/>
      <c r="P850" s="14"/>
      <c r="Q850" s="14"/>
      <c r="R850" s="23" t="str">
        <f t="array" ref="R850">IF(S850="","",XLOOKUP(S850,selector_21,selector_21_ids,""))</f>
        <v/>
      </c>
      <c r="S850" s="25"/>
      <c r="T850" s="14"/>
      <c r="U850" s="23" t="str">
        <f t="array" ref="U850">IF(V850="","",XLOOKUP(V850,selector_04,selector_04_ids,""))</f>
        <v/>
      </c>
      <c r="V850" s="25"/>
      <c r="W850" s="14"/>
      <c r="X850" s="27"/>
      <c r="Y850" s="14"/>
    </row>
    <row r="851">
      <c r="A851" s="14"/>
      <c r="B851" s="23" t="str">
        <f>IF($A851="","",'Система'!$B$4)</f>
        <v/>
      </c>
      <c r="C851" s="14"/>
      <c r="D851" s="23" t="str">
        <f t="array" ref="D851">IF(E851="","",XLOOKUP(E851,selector_19,selector_19_ids,""))</f>
        <v/>
      </c>
      <c r="E851" s="25"/>
      <c r="F851" s="14"/>
      <c r="G851" s="23" t="str">
        <f t="array" ref="G851">IF(H851="","",XLOOKUP(H851,selector_10,selector_10_ids,""))</f>
        <v/>
      </c>
      <c r="H851" s="25"/>
      <c r="I851" s="23" t="str">
        <f t="array" ref="I851">IF(J851="","",XLOOKUP(J851,selector_02,selector_02_ids,""))</f>
        <v/>
      </c>
      <c r="J851" s="25"/>
      <c r="K851" s="14"/>
      <c r="L851" s="14"/>
      <c r="M851" s="14"/>
      <c r="N851" s="14"/>
      <c r="O851" s="14"/>
      <c r="P851" s="14"/>
      <c r="Q851" s="14"/>
      <c r="R851" s="23" t="str">
        <f t="array" ref="R851">IF(S851="","",XLOOKUP(S851,selector_21,selector_21_ids,""))</f>
        <v/>
      </c>
      <c r="S851" s="25"/>
      <c r="T851" s="14"/>
      <c r="U851" s="23" t="str">
        <f t="array" ref="U851">IF(V851="","",XLOOKUP(V851,selector_04,selector_04_ids,""))</f>
        <v/>
      </c>
      <c r="V851" s="25"/>
      <c r="W851" s="14"/>
      <c r="X851" s="27"/>
      <c r="Y851" s="14"/>
    </row>
    <row r="852">
      <c r="A852" s="14"/>
      <c r="B852" s="23" t="str">
        <f>IF($A852="","",'Система'!$B$4)</f>
        <v/>
      </c>
      <c r="C852" s="14"/>
      <c r="D852" s="23" t="str">
        <f t="array" ref="D852">IF(E852="","",XLOOKUP(E852,selector_19,selector_19_ids,""))</f>
        <v/>
      </c>
      <c r="E852" s="25"/>
      <c r="F852" s="14"/>
      <c r="G852" s="23" t="str">
        <f t="array" ref="G852">IF(H852="","",XLOOKUP(H852,selector_10,selector_10_ids,""))</f>
        <v/>
      </c>
      <c r="H852" s="25"/>
      <c r="I852" s="23" t="str">
        <f t="array" ref="I852">IF(J852="","",XLOOKUP(J852,selector_02,selector_02_ids,""))</f>
        <v/>
      </c>
      <c r="J852" s="25"/>
      <c r="K852" s="14"/>
      <c r="L852" s="14"/>
      <c r="M852" s="14"/>
      <c r="N852" s="14"/>
      <c r="O852" s="14"/>
      <c r="P852" s="14"/>
      <c r="Q852" s="14"/>
      <c r="R852" s="23" t="str">
        <f t="array" ref="R852">IF(S852="","",XLOOKUP(S852,selector_21,selector_21_ids,""))</f>
        <v/>
      </c>
      <c r="S852" s="25"/>
      <c r="T852" s="14"/>
      <c r="U852" s="23" t="str">
        <f t="array" ref="U852">IF(V852="","",XLOOKUP(V852,selector_04,selector_04_ids,""))</f>
        <v/>
      </c>
      <c r="V852" s="25"/>
      <c r="W852" s="14"/>
      <c r="X852" s="27"/>
      <c r="Y852" s="14"/>
    </row>
    <row r="853">
      <c r="A853" s="14"/>
      <c r="B853" s="23" t="str">
        <f>IF($A853="","",'Система'!$B$4)</f>
        <v/>
      </c>
      <c r="C853" s="14"/>
      <c r="D853" s="23" t="str">
        <f t="array" ref="D853">IF(E853="","",XLOOKUP(E853,selector_19,selector_19_ids,""))</f>
        <v/>
      </c>
      <c r="E853" s="25"/>
      <c r="F853" s="14"/>
      <c r="G853" s="23" t="str">
        <f t="array" ref="G853">IF(H853="","",XLOOKUP(H853,selector_10,selector_10_ids,""))</f>
        <v/>
      </c>
      <c r="H853" s="25"/>
      <c r="I853" s="23" t="str">
        <f t="array" ref="I853">IF(J853="","",XLOOKUP(J853,selector_02,selector_02_ids,""))</f>
        <v/>
      </c>
      <c r="J853" s="25"/>
      <c r="K853" s="14"/>
      <c r="L853" s="14"/>
      <c r="M853" s="14"/>
      <c r="N853" s="14"/>
      <c r="O853" s="14"/>
      <c r="P853" s="14"/>
      <c r="Q853" s="14"/>
      <c r="R853" s="23" t="str">
        <f t="array" ref="R853">IF(S853="","",XLOOKUP(S853,selector_21,selector_21_ids,""))</f>
        <v/>
      </c>
      <c r="S853" s="25"/>
      <c r="T853" s="14"/>
      <c r="U853" s="23" t="str">
        <f t="array" ref="U853">IF(V853="","",XLOOKUP(V853,selector_04,selector_04_ids,""))</f>
        <v/>
      </c>
      <c r="V853" s="25"/>
      <c r="W853" s="14"/>
      <c r="X853" s="27"/>
      <c r="Y853" s="14"/>
    </row>
    <row r="854">
      <c r="A854" s="14"/>
      <c r="B854" s="23" t="str">
        <f>IF($A854="","",'Система'!$B$4)</f>
        <v/>
      </c>
      <c r="C854" s="14"/>
      <c r="D854" s="23" t="str">
        <f t="array" ref="D854">IF(E854="","",XLOOKUP(E854,selector_19,selector_19_ids,""))</f>
        <v/>
      </c>
      <c r="E854" s="25"/>
      <c r="F854" s="14"/>
      <c r="G854" s="23" t="str">
        <f t="array" ref="G854">IF(H854="","",XLOOKUP(H854,selector_10,selector_10_ids,""))</f>
        <v/>
      </c>
      <c r="H854" s="25"/>
      <c r="I854" s="23" t="str">
        <f t="array" ref="I854">IF(J854="","",XLOOKUP(J854,selector_02,selector_02_ids,""))</f>
        <v/>
      </c>
      <c r="J854" s="25"/>
      <c r="K854" s="14"/>
      <c r="L854" s="14"/>
      <c r="M854" s="14"/>
      <c r="N854" s="14"/>
      <c r="O854" s="14"/>
      <c r="P854" s="14"/>
      <c r="Q854" s="14"/>
      <c r="R854" s="23" t="str">
        <f t="array" ref="R854">IF(S854="","",XLOOKUP(S854,selector_21,selector_21_ids,""))</f>
        <v/>
      </c>
      <c r="S854" s="25"/>
      <c r="T854" s="14"/>
      <c r="U854" s="23" t="str">
        <f t="array" ref="U854">IF(V854="","",XLOOKUP(V854,selector_04,selector_04_ids,""))</f>
        <v/>
      </c>
      <c r="V854" s="25"/>
      <c r="W854" s="14"/>
      <c r="X854" s="27"/>
      <c r="Y854" s="14"/>
    </row>
    <row r="855">
      <c r="A855" s="14"/>
      <c r="B855" s="23" t="str">
        <f>IF($A855="","",'Система'!$B$4)</f>
        <v/>
      </c>
      <c r="C855" s="14"/>
      <c r="D855" s="23" t="str">
        <f t="array" ref="D855">IF(E855="","",XLOOKUP(E855,selector_19,selector_19_ids,""))</f>
        <v/>
      </c>
      <c r="E855" s="25"/>
      <c r="F855" s="14"/>
      <c r="G855" s="23" t="str">
        <f t="array" ref="G855">IF(H855="","",XLOOKUP(H855,selector_10,selector_10_ids,""))</f>
        <v/>
      </c>
      <c r="H855" s="25"/>
      <c r="I855" s="23" t="str">
        <f t="array" ref="I855">IF(J855="","",XLOOKUP(J855,selector_02,selector_02_ids,""))</f>
        <v/>
      </c>
      <c r="J855" s="25"/>
      <c r="K855" s="14"/>
      <c r="L855" s="14"/>
      <c r="M855" s="14"/>
      <c r="N855" s="14"/>
      <c r="O855" s="14"/>
      <c r="P855" s="14"/>
      <c r="Q855" s="14"/>
      <c r="R855" s="23" t="str">
        <f t="array" ref="R855">IF(S855="","",XLOOKUP(S855,selector_21,selector_21_ids,""))</f>
        <v/>
      </c>
      <c r="S855" s="25"/>
      <c r="T855" s="14"/>
      <c r="U855" s="23" t="str">
        <f t="array" ref="U855">IF(V855="","",XLOOKUP(V855,selector_04,selector_04_ids,""))</f>
        <v/>
      </c>
      <c r="V855" s="25"/>
      <c r="W855" s="14"/>
      <c r="X855" s="27"/>
      <c r="Y855" s="14"/>
    </row>
    <row r="856">
      <c r="A856" s="14"/>
      <c r="B856" s="23" t="str">
        <f>IF($A856="","",'Система'!$B$4)</f>
        <v/>
      </c>
      <c r="C856" s="14"/>
      <c r="D856" s="23" t="str">
        <f t="array" ref="D856">IF(E856="","",XLOOKUP(E856,selector_19,selector_19_ids,""))</f>
        <v/>
      </c>
      <c r="E856" s="25"/>
      <c r="F856" s="14"/>
      <c r="G856" s="23" t="str">
        <f t="array" ref="G856">IF(H856="","",XLOOKUP(H856,selector_10,selector_10_ids,""))</f>
        <v/>
      </c>
      <c r="H856" s="25"/>
      <c r="I856" s="23" t="str">
        <f t="array" ref="I856">IF(J856="","",XLOOKUP(J856,selector_02,selector_02_ids,""))</f>
        <v/>
      </c>
      <c r="J856" s="25"/>
      <c r="K856" s="14"/>
      <c r="L856" s="14"/>
      <c r="M856" s="14"/>
      <c r="N856" s="14"/>
      <c r="O856" s="14"/>
      <c r="P856" s="14"/>
      <c r="Q856" s="14"/>
      <c r="R856" s="23" t="str">
        <f t="array" ref="R856">IF(S856="","",XLOOKUP(S856,selector_21,selector_21_ids,""))</f>
        <v/>
      </c>
      <c r="S856" s="25"/>
      <c r="T856" s="14"/>
      <c r="U856" s="23" t="str">
        <f t="array" ref="U856">IF(V856="","",XLOOKUP(V856,selector_04,selector_04_ids,""))</f>
        <v/>
      </c>
      <c r="V856" s="25"/>
      <c r="W856" s="14"/>
      <c r="X856" s="27"/>
      <c r="Y856" s="14"/>
    </row>
    <row r="857">
      <c r="A857" s="14"/>
      <c r="B857" s="23" t="str">
        <f>IF($A857="","",'Система'!$B$4)</f>
        <v/>
      </c>
      <c r="C857" s="14"/>
      <c r="D857" s="23" t="str">
        <f t="array" ref="D857">IF(E857="","",XLOOKUP(E857,selector_19,selector_19_ids,""))</f>
        <v/>
      </c>
      <c r="E857" s="25"/>
      <c r="F857" s="14"/>
      <c r="G857" s="23" t="str">
        <f t="array" ref="G857">IF(H857="","",XLOOKUP(H857,selector_10,selector_10_ids,""))</f>
        <v/>
      </c>
      <c r="H857" s="25"/>
      <c r="I857" s="23" t="str">
        <f t="array" ref="I857">IF(J857="","",XLOOKUP(J857,selector_02,selector_02_ids,""))</f>
        <v/>
      </c>
      <c r="J857" s="25"/>
      <c r="K857" s="14"/>
      <c r="L857" s="14"/>
      <c r="M857" s="14"/>
      <c r="N857" s="14"/>
      <c r="O857" s="14"/>
      <c r="P857" s="14"/>
      <c r="Q857" s="14"/>
      <c r="R857" s="23" t="str">
        <f t="array" ref="R857">IF(S857="","",XLOOKUP(S857,selector_21,selector_21_ids,""))</f>
        <v/>
      </c>
      <c r="S857" s="25"/>
      <c r="T857" s="14"/>
      <c r="U857" s="23" t="str">
        <f t="array" ref="U857">IF(V857="","",XLOOKUP(V857,selector_04,selector_04_ids,""))</f>
        <v/>
      </c>
      <c r="V857" s="25"/>
      <c r="W857" s="14"/>
      <c r="X857" s="27"/>
      <c r="Y857" s="14"/>
    </row>
    <row r="858">
      <c r="A858" s="14"/>
      <c r="B858" s="23" t="str">
        <f>IF($A858="","",'Система'!$B$4)</f>
        <v/>
      </c>
      <c r="C858" s="14"/>
      <c r="D858" s="23" t="str">
        <f t="array" ref="D858">IF(E858="","",XLOOKUP(E858,selector_19,selector_19_ids,""))</f>
        <v/>
      </c>
      <c r="E858" s="25"/>
      <c r="F858" s="14"/>
      <c r="G858" s="23" t="str">
        <f t="array" ref="G858">IF(H858="","",XLOOKUP(H858,selector_10,selector_10_ids,""))</f>
        <v/>
      </c>
      <c r="H858" s="25"/>
      <c r="I858" s="23" t="str">
        <f t="array" ref="I858">IF(J858="","",XLOOKUP(J858,selector_02,selector_02_ids,""))</f>
        <v/>
      </c>
      <c r="J858" s="25"/>
      <c r="K858" s="14"/>
      <c r="L858" s="14"/>
      <c r="M858" s="14"/>
      <c r="N858" s="14"/>
      <c r="O858" s="14"/>
      <c r="P858" s="14"/>
      <c r="Q858" s="14"/>
      <c r="R858" s="23" t="str">
        <f t="array" ref="R858">IF(S858="","",XLOOKUP(S858,selector_21,selector_21_ids,""))</f>
        <v/>
      </c>
      <c r="S858" s="25"/>
      <c r="T858" s="14"/>
      <c r="U858" s="23" t="str">
        <f t="array" ref="U858">IF(V858="","",XLOOKUP(V858,selector_04,selector_04_ids,""))</f>
        <v/>
      </c>
      <c r="V858" s="25"/>
      <c r="W858" s="14"/>
      <c r="X858" s="27"/>
      <c r="Y858" s="14"/>
    </row>
    <row r="859">
      <c r="A859" s="14"/>
      <c r="B859" s="23" t="str">
        <f>IF($A859="","",'Система'!$B$4)</f>
        <v/>
      </c>
      <c r="C859" s="14"/>
      <c r="D859" s="23" t="str">
        <f t="array" ref="D859">IF(E859="","",XLOOKUP(E859,selector_19,selector_19_ids,""))</f>
        <v/>
      </c>
      <c r="E859" s="25"/>
      <c r="F859" s="14"/>
      <c r="G859" s="23" t="str">
        <f t="array" ref="G859">IF(H859="","",XLOOKUP(H859,selector_10,selector_10_ids,""))</f>
        <v/>
      </c>
      <c r="H859" s="25"/>
      <c r="I859" s="23" t="str">
        <f t="array" ref="I859">IF(J859="","",XLOOKUP(J859,selector_02,selector_02_ids,""))</f>
        <v/>
      </c>
      <c r="J859" s="25"/>
      <c r="K859" s="14"/>
      <c r="L859" s="14"/>
      <c r="M859" s="14"/>
      <c r="N859" s="14"/>
      <c r="O859" s="14"/>
      <c r="P859" s="14"/>
      <c r="Q859" s="14"/>
      <c r="R859" s="23" t="str">
        <f t="array" ref="R859">IF(S859="","",XLOOKUP(S859,selector_21,selector_21_ids,""))</f>
        <v/>
      </c>
      <c r="S859" s="25"/>
      <c r="T859" s="14"/>
      <c r="U859" s="23" t="str">
        <f t="array" ref="U859">IF(V859="","",XLOOKUP(V859,selector_04,selector_04_ids,""))</f>
        <v/>
      </c>
      <c r="V859" s="25"/>
      <c r="W859" s="14"/>
      <c r="X859" s="27"/>
      <c r="Y859" s="14"/>
    </row>
    <row r="860">
      <c r="A860" s="14"/>
      <c r="B860" s="23" t="str">
        <f>IF($A860="","",'Система'!$B$4)</f>
        <v/>
      </c>
      <c r="C860" s="14"/>
      <c r="D860" s="23" t="str">
        <f t="array" ref="D860">IF(E860="","",XLOOKUP(E860,selector_19,selector_19_ids,""))</f>
        <v/>
      </c>
      <c r="E860" s="25"/>
      <c r="F860" s="14"/>
      <c r="G860" s="23" t="str">
        <f t="array" ref="G860">IF(H860="","",XLOOKUP(H860,selector_10,selector_10_ids,""))</f>
        <v/>
      </c>
      <c r="H860" s="25"/>
      <c r="I860" s="23" t="str">
        <f t="array" ref="I860">IF(J860="","",XLOOKUP(J860,selector_02,selector_02_ids,""))</f>
        <v/>
      </c>
      <c r="J860" s="25"/>
      <c r="K860" s="14"/>
      <c r="L860" s="14"/>
      <c r="M860" s="14"/>
      <c r="N860" s="14"/>
      <c r="O860" s="14"/>
      <c r="P860" s="14"/>
      <c r="Q860" s="14"/>
      <c r="R860" s="23" t="str">
        <f t="array" ref="R860">IF(S860="","",XLOOKUP(S860,selector_21,selector_21_ids,""))</f>
        <v/>
      </c>
      <c r="S860" s="25"/>
      <c r="T860" s="14"/>
      <c r="U860" s="23" t="str">
        <f t="array" ref="U860">IF(V860="","",XLOOKUP(V860,selector_04,selector_04_ids,""))</f>
        <v/>
      </c>
      <c r="V860" s="25"/>
      <c r="W860" s="14"/>
      <c r="X860" s="27"/>
      <c r="Y860" s="14"/>
    </row>
    <row r="861">
      <c r="A861" s="14"/>
      <c r="B861" s="23" t="str">
        <f>IF($A861="","",'Система'!$B$4)</f>
        <v/>
      </c>
      <c r="C861" s="14"/>
      <c r="D861" s="23" t="str">
        <f t="array" ref="D861">IF(E861="","",XLOOKUP(E861,selector_19,selector_19_ids,""))</f>
        <v/>
      </c>
      <c r="E861" s="25"/>
      <c r="F861" s="14"/>
      <c r="G861" s="23" t="str">
        <f t="array" ref="G861">IF(H861="","",XLOOKUP(H861,selector_10,selector_10_ids,""))</f>
        <v/>
      </c>
      <c r="H861" s="25"/>
      <c r="I861" s="23" t="str">
        <f t="array" ref="I861">IF(J861="","",XLOOKUP(J861,selector_02,selector_02_ids,""))</f>
        <v/>
      </c>
      <c r="J861" s="25"/>
      <c r="K861" s="14"/>
      <c r="L861" s="14"/>
      <c r="M861" s="14"/>
      <c r="N861" s="14"/>
      <c r="O861" s="14"/>
      <c r="P861" s="14"/>
      <c r="Q861" s="14"/>
      <c r="R861" s="23" t="str">
        <f t="array" ref="R861">IF(S861="","",XLOOKUP(S861,selector_21,selector_21_ids,""))</f>
        <v/>
      </c>
      <c r="S861" s="25"/>
      <c r="T861" s="14"/>
      <c r="U861" s="23" t="str">
        <f t="array" ref="U861">IF(V861="","",XLOOKUP(V861,selector_04,selector_04_ids,""))</f>
        <v/>
      </c>
      <c r="V861" s="25"/>
      <c r="W861" s="14"/>
      <c r="X861" s="27"/>
      <c r="Y861" s="14"/>
    </row>
    <row r="862">
      <c r="A862" s="14"/>
      <c r="B862" s="23" t="str">
        <f>IF($A862="","",'Система'!$B$4)</f>
        <v/>
      </c>
      <c r="C862" s="14"/>
      <c r="D862" s="23" t="str">
        <f t="array" ref="D862">IF(E862="","",XLOOKUP(E862,selector_19,selector_19_ids,""))</f>
        <v/>
      </c>
      <c r="E862" s="25"/>
      <c r="F862" s="14"/>
      <c r="G862" s="23" t="str">
        <f t="array" ref="G862">IF(H862="","",XLOOKUP(H862,selector_10,selector_10_ids,""))</f>
        <v/>
      </c>
      <c r="H862" s="25"/>
      <c r="I862" s="23" t="str">
        <f t="array" ref="I862">IF(J862="","",XLOOKUP(J862,selector_02,selector_02_ids,""))</f>
        <v/>
      </c>
      <c r="J862" s="25"/>
      <c r="K862" s="14"/>
      <c r="L862" s="14"/>
      <c r="M862" s="14"/>
      <c r="N862" s="14"/>
      <c r="O862" s="14"/>
      <c r="P862" s="14"/>
      <c r="Q862" s="14"/>
      <c r="R862" s="23" t="str">
        <f t="array" ref="R862">IF(S862="","",XLOOKUP(S862,selector_21,selector_21_ids,""))</f>
        <v/>
      </c>
      <c r="S862" s="25"/>
      <c r="T862" s="14"/>
      <c r="U862" s="23" t="str">
        <f t="array" ref="U862">IF(V862="","",XLOOKUP(V862,selector_04,selector_04_ids,""))</f>
        <v/>
      </c>
      <c r="V862" s="25"/>
      <c r="W862" s="14"/>
      <c r="X862" s="27"/>
      <c r="Y862" s="14"/>
    </row>
    <row r="863">
      <c r="A863" s="14"/>
      <c r="B863" s="23" t="str">
        <f>IF($A863="","",'Система'!$B$4)</f>
        <v/>
      </c>
      <c r="C863" s="14"/>
      <c r="D863" s="23" t="str">
        <f t="array" ref="D863">IF(E863="","",XLOOKUP(E863,selector_19,selector_19_ids,""))</f>
        <v/>
      </c>
      <c r="E863" s="25"/>
      <c r="F863" s="14"/>
      <c r="G863" s="23" t="str">
        <f t="array" ref="G863">IF(H863="","",XLOOKUP(H863,selector_10,selector_10_ids,""))</f>
        <v/>
      </c>
      <c r="H863" s="25"/>
      <c r="I863" s="23" t="str">
        <f t="array" ref="I863">IF(J863="","",XLOOKUP(J863,selector_02,selector_02_ids,""))</f>
        <v/>
      </c>
      <c r="J863" s="25"/>
      <c r="K863" s="14"/>
      <c r="L863" s="14"/>
      <c r="M863" s="14"/>
      <c r="N863" s="14"/>
      <c r="O863" s="14"/>
      <c r="P863" s="14"/>
      <c r="Q863" s="14"/>
      <c r="R863" s="23" t="str">
        <f t="array" ref="R863">IF(S863="","",XLOOKUP(S863,selector_21,selector_21_ids,""))</f>
        <v/>
      </c>
      <c r="S863" s="25"/>
      <c r="T863" s="14"/>
      <c r="U863" s="23" t="str">
        <f t="array" ref="U863">IF(V863="","",XLOOKUP(V863,selector_04,selector_04_ids,""))</f>
        <v/>
      </c>
      <c r="V863" s="25"/>
      <c r="W863" s="14"/>
      <c r="X863" s="27"/>
      <c r="Y863" s="14"/>
    </row>
    <row r="864">
      <c r="A864" s="14"/>
      <c r="B864" s="23" t="str">
        <f>IF($A864="","",'Система'!$B$4)</f>
        <v/>
      </c>
      <c r="C864" s="14"/>
      <c r="D864" s="23" t="str">
        <f t="array" ref="D864">IF(E864="","",XLOOKUP(E864,selector_19,selector_19_ids,""))</f>
        <v/>
      </c>
      <c r="E864" s="25"/>
      <c r="F864" s="14"/>
      <c r="G864" s="23" t="str">
        <f t="array" ref="G864">IF(H864="","",XLOOKUP(H864,selector_10,selector_10_ids,""))</f>
        <v/>
      </c>
      <c r="H864" s="25"/>
      <c r="I864" s="23" t="str">
        <f t="array" ref="I864">IF(J864="","",XLOOKUP(J864,selector_02,selector_02_ids,""))</f>
        <v/>
      </c>
      <c r="J864" s="25"/>
      <c r="K864" s="14"/>
      <c r="L864" s="14"/>
      <c r="M864" s="14"/>
      <c r="N864" s="14"/>
      <c r="O864" s="14"/>
      <c r="P864" s="14"/>
      <c r="Q864" s="14"/>
      <c r="R864" s="23" t="str">
        <f t="array" ref="R864">IF(S864="","",XLOOKUP(S864,selector_21,selector_21_ids,""))</f>
        <v/>
      </c>
      <c r="S864" s="25"/>
      <c r="T864" s="14"/>
      <c r="U864" s="23" t="str">
        <f t="array" ref="U864">IF(V864="","",XLOOKUP(V864,selector_04,selector_04_ids,""))</f>
        <v/>
      </c>
      <c r="V864" s="25"/>
      <c r="W864" s="14"/>
      <c r="X864" s="27"/>
      <c r="Y864" s="14"/>
    </row>
    <row r="865">
      <c r="A865" s="14"/>
      <c r="B865" s="23" t="str">
        <f>IF($A865="","",'Система'!$B$4)</f>
        <v/>
      </c>
      <c r="C865" s="14"/>
      <c r="D865" s="23" t="str">
        <f t="array" ref="D865">IF(E865="","",XLOOKUP(E865,selector_19,selector_19_ids,""))</f>
        <v/>
      </c>
      <c r="E865" s="25"/>
      <c r="F865" s="14"/>
      <c r="G865" s="23" t="str">
        <f t="array" ref="G865">IF(H865="","",XLOOKUP(H865,selector_10,selector_10_ids,""))</f>
        <v/>
      </c>
      <c r="H865" s="25"/>
      <c r="I865" s="23" t="str">
        <f t="array" ref="I865">IF(J865="","",XLOOKUP(J865,selector_02,selector_02_ids,""))</f>
        <v/>
      </c>
      <c r="J865" s="25"/>
      <c r="K865" s="14"/>
      <c r="L865" s="14"/>
      <c r="M865" s="14"/>
      <c r="N865" s="14"/>
      <c r="O865" s="14"/>
      <c r="P865" s="14"/>
      <c r="Q865" s="14"/>
      <c r="R865" s="23" t="str">
        <f t="array" ref="R865">IF(S865="","",XLOOKUP(S865,selector_21,selector_21_ids,""))</f>
        <v/>
      </c>
      <c r="S865" s="25"/>
      <c r="T865" s="14"/>
      <c r="U865" s="23" t="str">
        <f t="array" ref="U865">IF(V865="","",XLOOKUP(V865,selector_04,selector_04_ids,""))</f>
        <v/>
      </c>
      <c r="V865" s="25"/>
      <c r="W865" s="14"/>
      <c r="X865" s="27"/>
      <c r="Y865" s="14"/>
    </row>
    <row r="866">
      <c r="A866" s="14"/>
      <c r="B866" s="23" t="str">
        <f>IF($A866="","",'Система'!$B$4)</f>
        <v/>
      </c>
      <c r="C866" s="14"/>
      <c r="D866" s="23" t="str">
        <f t="array" ref="D866">IF(E866="","",XLOOKUP(E866,selector_19,selector_19_ids,""))</f>
        <v/>
      </c>
      <c r="E866" s="25"/>
      <c r="F866" s="14"/>
      <c r="G866" s="23" t="str">
        <f t="array" ref="G866">IF(H866="","",XLOOKUP(H866,selector_10,selector_10_ids,""))</f>
        <v/>
      </c>
      <c r="H866" s="25"/>
      <c r="I866" s="23" t="str">
        <f t="array" ref="I866">IF(J866="","",XLOOKUP(J866,selector_02,selector_02_ids,""))</f>
        <v/>
      </c>
      <c r="J866" s="25"/>
      <c r="K866" s="14"/>
      <c r="L866" s="14"/>
      <c r="M866" s="14"/>
      <c r="N866" s="14"/>
      <c r="O866" s="14"/>
      <c r="P866" s="14"/>
      <c r="Q866" s="14"/>
      <c r="R866" s="23" t="str">
        <f t="array" ref="R866">IF(S866="","",XLOOKUP(S866,selector_21,selector_21_ids,""))</f>
        <v/>
      </c>
      <c r="S866" s="25"/>
      <c r="T866" s="14"/>
      <c r="U866" s="23" t="str">
        <f t="array" ref="U866">IF(V866="","",XLOOKUP(V866,selector_04,selector_04_ids,""))</f>
        <v/>
      </c>
      <c r="V866" s="25"/>
      <c r="W866" s="14"/>
      <c r="X866" s="27"/>
      <c r="Y866" s="14"/>
    </row>
    <row r="867">
      <c r="A867" s="14"/>
      <c r="B867" s="23" t="str">
        <f>IF($A867="","",'Система'!$B$4)</f>
        <v/>
      </c>
      <c r="C867" s="14"/>
      <c r="D867" s="23" t="str">
        <f t="array" ref="D867">IF(E867="","",XLOOKUP(E867,selector_19,selector_19_ids,""))</f>
        <v/>
      </c>
      <c r="E867" s="25"/>
      <c r="F867" s="14"/>
      <c r="G867" s="23" t="str">
        <f t="array" ref="G867">IF(H867="","",XLOOKUP(H867,selector_10,selector_10_ids,""))</f>
        <v/>
      </c>
      <c r="H867" s="25"/>
      <c r="I867" s="23" t="str">
        <f t="array" ref="I867">IF(J867="","",XLOOKUP(J867,selector_02,selector_02_ids,""))</f>
        <v/>
      </c>
      <c r="J867" s="25"/>
      <c r="K867" s="14"/>
      <c r="L867" s="14"/>
      <c r="M867" s="14"/>
      <c r="N867" s="14"/>
      <c r="O867" s="14"/>
      <c r="P867" s="14"/>
      <c r="Q867" s="14"/>
      <c r="R867" s="23" t="str">
        <f t="array" ref="R867">IF(S867="","",XLOOKUP(S867,selector_21,selector_21_ids,""))</f>
        <v/>
      </c>
      <c r="S867" s="25"/>
      <c r="T867" s="14"/>
      <c r="U867" s="23" t="str">
        <f t="array" ref="U867">IF(V867="","",XLOOKUP(V867,selector_04,selector_04_ids,""))</f>
        <v/>
      </c>
      <c r="V867" s="25"/>
      <c r="W867" s="14"/>
      <c r="X867" s="27"/>
      <c r="Y867" s="14"/>
    </row>
    <row r="868">
      <c r="A868" s="14"/>
      <c r="B868" s="23" t="str">
        <f>IF($A868="","",'Система'!$B$4)</f>
        <v/>
      </c>
      <c r="C868" s="14"/>
      <c r="D868" s="23" t="str">
        <f t="array" ref="D868">IF(E868="","",XLOOKUP(E868,selector_19,selector_19_ids,""))</f>
        <v/>
      </c>
      <c r="E868" s="25"/>
      <c r="F868" s="14"/>
      <c r="G868" s="23" t="str">
        <f t="array" ref="G868">IF(H868="","",XLOOKUP(H868,selector_10,selector_10_ids,""))</f>
        <v/>
      </c>
      <c r="H868" s="25"/>
      <c r="I868" s="23" t="str">
        <f t="array" ref="I868">IF(J868="","",XLOOKUP(J868,selector_02,selector_02_ids,""))</f>
        <v/>
      </c>
      <c r="J868" s="25"/>
      <c r="K868" s="14"/>
      <c r="L868" s="14"/>
      <c r="M868" s="14"/>
      <c r="N868" s="14"/>
      <c r="O868" s="14"/>
      <c r="P868" s="14"/>
      <c r="Q868" s="14"/>
      <c r="R868" s="23" t="str">
        <f t="array" ref="R868">IF(S868="","",XLOOKUP(S868,selector_21,selector_21_ids,""))</f>
        <v/>
      </c>
      <c r="S868" s="25"/>
      <c r="T868" s="14"/>
      <c r="U868" s="23" t="str">
        <f t="array" ref="U868">IF(V868="","",XLOOKUP(V868,selector_04,selector_04_ids,""))</f>
        <v/>
      </c>
      <c r="V868" s="25"/>
      <c r="W868" s="14"/>
      <c r="X868" s="27"/>
      <c r="Y868" s="14"/>
    </row>
    <row r="869">
      <c r="A869" s="14"/>
      <c r="B869" s="23" t="str">
        <f>IF($A869="","",'Система'!$B$4)</f>
        <v/>
      </c>
      <c r="C869" s="14"/>
      <c r="D869" s="23" t="str">
        <f t="array" ref="D869">IF(E869="","",XLOOKUP(E869,selector_19,selector_19_ids,""))</f>
        <v/>
      </c>
      <c r="E869" s="25"/>
      <c r="F869" s="14"/>
      <c r="G869" s="23" t="str">
        <f t="array" ref="G869">IF(H869="","",XLOOKUP(H869,selector_10,selector_10_ids,""))</f>
        <v/>
      </c>
      <c r="H869" s="25"/>
      <c r="I869" s="23" t="str">
        <f t="array" ref="I869">IF(J869="","",XLOOKUP(J869,selector_02,selector_02_ids,""))</f>
        <v/>
      </c>
      <c r="J869" s="25"/>
      <c r="K869" s="14"/>
      <c r="L869" s="14"/>
      <c r="M869" s="14"/>
      <c r="N869" s="14"/>
      <c r="O869" s="14"/>
      <c r="P869" s="14"/>
      <c r="Q869" s="14"/>
      <c r="R869" s="23" t="str">
        <f t="array" ref="R869">IF(S869="","",XLOOKUP(S869,selector_21,selector_21_ids,""))</f>
        <v/>
      </c>
      <c r="S869" s="25"/>
      <c r="T869" s="14"/>
      <c r="U869" s="23" t="str">
        <f t="array" ref="U869">IF(V869="","",XLOOKUP(V869,selector_04,selector_04_ids,""))</f>
        <v/>
      </c>
      <c r="V869" s="25"/>
      <c r="W869" s="14"/>
      <c r="X869" s="27"/>
      <c r="Y869" s="14"/>
    </row>
    <row r="870">
      <c r="A870" s="14"/>
      <c r="B870" s="23" t="str">
        <f>IF($A870="","",'Система'!$B$4)</f>
        <v/>
      </c>
      <c r="C870" s="14"/>
      <c r="D870" s="23" t="str">
        <f t="array" ref="D870">IF(E870="","",XLOOKUP(E870,selector_19,selector_19_ids,""))</f>
        <v/>
      </c>
      <c r="E870" s="25"/>
      <c r="F870" s="14"/>
      <c r="G870" s="23" t="str">
        <f t="array" ref="G870">IF(H870="","",XLOOKUP(H870,selector_10,selector_10_ids,""))</f>
        <v/>
      </c>
      <c r="H870" s="25"/>
      <c r="I870" s="23" t="str">
        <f t="array" ref="I870">IF(J870="","",XLOOKUP(J870,selector_02,selector_02_ids,""))</f>
        <v/>
      </c>
      <c r="J870" s="25"/>
      <c r="K870" s="14"/>
      <c r="L870" s="14"/>
      <c r="M870" s="14"/>
      <c r="N870" s="14"/>
      <c r="O870" s="14"/>
      <c r="P870" s="14"/>
      <c r="Q870" s="14"/>
      <c r="R870" s="23" t="str">
        <f t="array" ref="R870">IF(S870="","",XLOOKUP(S870,selector_21,selector_21_ids,""))</f>
        <v/>
      </c>
      <c r="S870" s="25"/>
      <c r="T870" s="14"/>
      <c r="U870" s="23" t="str">
        <f t="array" ref="U870">IF(V870="","",XLOOKUP(V870,selector_04,selector_04_ids,""))</f>
        <v/>
      </c>
      <c r="V870" s="25"/>
      <c r="W870" s="14"/>
      <c r="X870" s="27"/>
      <c r="Y870" s="14"/>
    </row>
    <row r="871">
      <c r="A871" s="14"/>
      <c r="B871" s="23" t="str">
        <f>IF($A871="","",'Система'!$B$4)</f>
        <v/>
      </c>
      <c r="C871" s="14"/>
      <c r="D871" s="23" t="str">
        <f t="array" ref="D871">IF(E871="","",XLOOKUP(E871,selector_19,selector_19_ids,""))</f>
        <v/>
      </c>
      <c r="E871" s="25"/>
      <c r="F871" s="14"/>
      <c r="G871" s="23" t="str">
        <f t="array" ref="G871">IF(H871="","",XLOOKUP(H871,selector_10,selector_10_ids,""))</f>
        <v/>
      </c>
      <c r="H871" s="25"/>
      <c r="I871" s="23" t="str">
        <f t="array" ref="I871">IF(J871="","",XLOOKUP(J871,selector_02,selector_02_ids,""))</f>
        <v/>
      </c>
      <c r="J871" s="25"/>
      <c r="K871" s="14"/>
      <c r="L871" s="14"/>
      <c r="M871" s="14"/>
      <c r="N871" s="14"/>
      <c r="O871" s="14"/>
      <c r="P871" s="14"/>
      <c r="Q871" s="14"/>
      <c r="R871" s="23" t="str">
        <f t="array" ref="R871">IF(S871="","",XLOOKUP(S871,selector_21,selector_21_ids,""))</f>
        <v/>
      </c>
      <c r="S871" s="25"/>
      <c r="T871" s="14"/>
      <c r="U871" s="23" t="str">
        <f t="array" ref="U871">IF(V871="","",XLOOKUP(V871,selector_04,selector_04_ids,""))</f>
        <v/>
      </c>
      <c r="V871" s="25"/>
      <c r="W871" s="14"/>
      <c r="X871" s="27"/>
      <c r="Y871" s="14"/>
    </row>
    <row r="872">
      <c r="A872" s="14"/>
      <c r="B872" s="23" t="str">
        <f>IF($A872="","",'Система'!$B$4)</f>
        <v/>
      </c>
      <c r="C872" s="14"/>
      <c r="D872" s="23" t="str">
        <f t="array" ref="D872">IF(E872="","",XLOOKUP(E872,selector_19,selector_19_ids,""))</f>
        <v/>
      </c>
      <c r="E872" s="25"/>
      <c r="F872" s="14"/>
      <c r="G872" s="23" t="str">
        <f t="array" ref="G872">IF(H872="","",XLOOKUP(H872,selector_10,selector_10_ids,""))</f>
        <v/>
      </c>
      <c r="H872" s="25"/>
      <c r="I872" s="23" t="str">
        <f t="array" ref="I872">IF(J872="","",XLOOKUP(J872,selector_02,selector_02_ids,""))</f>
        <v/>
      </c>
      <c r="J872" s="25"/>
      <c r="K872" s="14"/>
      <c r="L872" s="14"/>
      <c r="M872" s="14"/>
      <c r="N872" s="14"/>
      <c r="O872" s="14"/>
      <c r="P872" s="14"/>
      <c r="Q872" s="14"/>
      <c r="R872" s="23" t="str">
        <f t="array" ref="R872">IF(S872="","",XLOOKUP(S872,selector_21,selector_21_ids,""))</f>
        <v/>
      </c>
      <c r="S872" s="25"/>
      <c r="T872" s="14"/>
      <c r="U872" s="23" t="str">
        <f t="array" ref="U872">IF(V872="","",XLOOKUP(V872,selector_04,selector_04_ids,""))</f>
        <v/>
      </c>
      <c r="V872" s="25"/>
      <c r="W872" s="14"/>
      <c r="X872" s="27"/>
      <c r="Y872" s="14"/>
    </row>
    <row r="873">
      <c r="A873" s="14"/>
      <c r="B873" s="23" t="str">
        <f>IF($A873="","",'Система'!$B$4)</f>
        <v/>
      </c>
      <c r="C873" s="14"/>
      <c r="D873" s="23" t="str">
        <f t="array" ref="D873">IF(E873="","",XLOOKUP(E873,selector_19,selector_19_ids,""))</f>
        <v/>
      </c>
      <c r="E873" s="25"/>
      <c r="F873" s="14"/>
      <c r="G873" s="23" t="str">
        <f t="array" ref="G873">IF(H873="","",XLOOKUP(H873,selector_10,selector_10_ids,""))</f>
        <v/>
      </c>
      <c r="H873" s="25"/>
      <c r="I873" s="23" t="str">
        <f t="array" ref="I873">IF(J873="","",XLOOKUP(J873,selector_02,selector_02_ids,""))</f>
        <v/>
      </c>
      <c r="J873" s="25"/>
      <c r="K873" s="14"/>
      <c r="L873" s="14"/>
      <c r="M873" s="14"/>
      <c r="N873" s="14"/>
      <c r="O873" s="14"/>
      <c r="P873" s="14"/>
      <c r="Q873" s="14"/>
      <c r="R873" s="23" t="str">
        <f t="array" ref="R873">IF(S873="","",XLOOKUP(S873,selector_21,selector_21_ids,""))</f>
        <v/>
      </c>
      <c r="S873" s="25"/>
      <c r="T873" s="14"/>
      <c r="U873" s="23" t="str">
        <f t="array" ref="U873">IF(V873="","",XLOOKUP(V873,selector_04,selector_04_ids,""))</f>
        <v/>
      </c>
      <c r="V873" s="25"/>
      <c r="W873" s="14"/>
      <c r="X873" s="27"/>
      <c r="Y873" s="14"/>
    </row>
    <row r="874">
      <c r="A874" s="14"/>
      <c r="B874" s="23" t="str">
        <f>IF($A874="","",'Система'!$B$4)</f>
        <v/>
      </c>
      <c r="C874" s="14"/>
      <c r="D874" s="23" t="str">
        <f t="array" ref="D874">IF(E874="","",XLOOKUP(E874,selector_19,selector_19_ids,""))</f>
        <v/>
      </c>
      <c r="E874" s="25"/>
      <c r="F874" s="14"/>
      <c r="G874" s="23" t="str">
        <f t="array" ref="G874">IF(H874="","",XLOOKUP(H874,selector_10,selector_10_ids,""))</f>
        <v/>
      </c>
      <c r="H874" s="25"/>
      <c r="I874" s="23" t="str">
        <f t="array" ref="I874">IF(J874="","",XLOOKUP(J874,selector_02,selector_02_ids,""))</f>
        <v/>
      </c>
      <c r="J874" s="25"/>
      <c r="K874" s="14"/>
      <c r="L874" s="14"/>
      <c r="M874" s="14"/>
      <c r="N874" s="14"/>
      <c r="O874" s="14"/>
      <c r="P874" s="14"/>
      <c r="Q874" s="14"/>
      <c r="R874" s="23" t="str">
        <f t="array" ref="R874">IF(S874="","",XLOOKUP(S874,selector_21,selector_21_ids,""))</f>
        <v/>
      </c>
      <c r="S874" s="25"/>
      <c r="T874" s="14"/>
      <c r="U874" s="23" t="str">
        <f t="array" ref="U874">IF(V874="","",XLOOKUP(V874,selector_04,selector_04_ids,""))</f>
        <v/>
      </c>
      <c r="V874" s="25"/>
      <c r="W874" s="14"/>
      <c r="X874" s="27"/>
      <c r="Y874" s="14"/>
    </row>
    <row r="875">
      <c r="A875" s="14"/>
      <c r="B875" s="23" t="str">
        <f>IF($A875="","",'Система'!$B$4)</f>
        <v/>
      </c>
      <c r="C875" s="14"/>
      <c r="D875" s="23" t="str">
        <f t="array" ref="D875">IF(E875="","",XLOOKUP(E875,selector_19,selector_19_ids,""))</f>
        <v/>
      </c>
      <c r="E875" s="25"/>
      <c r="F875" s="14"/>
      <c r="G875" s="23" t="str">
        <f t="array" ref="G875">IF(H875="","",XLOOKUP(H875,selector_10,selector_10_ids,""))</f>
        <v/>
      </c>
      <c r="H875" s="25"/>
      <c r="I875" s="23" t="str">
        <f t="array" ref="I875">IF(J875="","",XLOOKUP(J875,selector_02,selector_02_ids,""))</f>
        <v/>
      </c>
      <c r="J875" s="25"/>
      <c r="K875" s="14"/>
      <c r="L875" s="14"/>
      <c r="M875" s="14"/>
      <c r="N875" s="14"/>
      <c r="O875" s="14"/>
      <c r="P875" s="14"/>
      <c r="Q875" s="14"/>
      <c r="R875" s="23" t="str">
        <f t="array" ref="R875">IF(S875="","",XLOOKUP(S875,selector_21,selector_21_ids,""))</f>
        <v/>
      </c>
      <c r="S875" s="25"/>
      <c r="T875" s="14"/>
      <c r="U875" s="23" t="str">
        <f t="array" ref="U875">IF(V875="","",XLOOKUP(V875,selector_04,selector_04_ids,""))</f>
        <v/>
      </c>
      <c r="V875" s="25"/>
      <c r="W875" s="14"/>
      <c r="X875" s="27"/>
      <c r="Y875" s="14"/>
    </row>
    <row r="876">
      <c r="A876" s="14"/>
      <c r="B876" s="23" t="str">
        <f>IF($A876="","",'Система'!$B$4)</f>
        <v/>
      </c>
      <c r="C876" s="14"/>
      <c r="D876" s="23" t="str">
        <f t="array" ref="D876">IF(E876="","",XLOOKUP(E876,selector_19,selector_19_ids,""))</f>
        <v/>
      </c>
      <c r="E876" s="25"/>
      <c r="F876" s="14"/>
      <c r="G876" s="23" t="str">
        <f t="array" ref="G876">IF(H876="","",XLOOKUP(H876,selector_10,selector_10_ids,""))</f>
        <v/>
      </c>
      <c r="H876" s="25"/>
      <c r="I876" s="23" t="str">
        <f t="array" ref="I876">IF(J876="","",XLOOKUP(J876,selector_02,selector_02_ids,""))</f>
        <v/>
      </c>
      <c r="J876" s="25"/>
      <c r="K876" s="14"/>
      <c r="L876" s="14"/>
      <c r="M876" s="14"/>
      <c r="N876" s="14"/>
      <c r="O876" s="14"/>
      <c r="P876" s="14"/>
      <c r="Q876" s="14"/>
      <c r="R876" s="23" t="str">
        <f t="array" ref="R876">IF(S876="","",XLOOKUP(S876,selector_21,selector_21_ids,""))</f>
        <v/>
      </c>
      <c r="S876" s="25"/>
      <c r="T876" s="14"/>
      <c r="U876" s="23" t="str">
        <f t="array" ref="U876">IF(V876="","",XLOOKUP(V876,selector_04,selector_04_ids,""))</f>
        <v/>
      </c>
      <c r="V876" s="25"/>
      <c r="W876" s="14"/>
      <c r="X876" s="27"/>
      <c r="Y876" s="14"/>
    </row>
    <row r="877">
      <c r="A877" s="14"/>
      <c r="B877" s="23" t="str">
        <f>IF($A877="","",'Система'!$B$4)</f>
        <v/>
      </c>
      <c r="C877" s="14"/>
      <c r="D877" s="23" t="str">
        <f t="array" ref="D877">IF(E877="","",XLOOKUP(E877,selector_19,selector_19_ids,""))</f>
        <v/>
      </c>
      <c r="E877" s="25"/>
      <c r="F877" s="14"/>
      <c r="G877" s="23" t="str">
        <f t="array" ref="G877">IF(H877="","",XLOOKUP(H877,selector_10,selector_10_ids,""))</f>
        <v/>
      </c>
      <c r="H877" s="25"/>
      <c r="I877" s="23" t="str">
        <f t="array" ref="I877">IF(J877="","",XLOOKUP(J877,selector_02,selector_02_ids,""))</f>
        <v/>
      </c>
      <c r="J877" s="25"/>
      <c r="K877" s="14"/>
      <c r="L877" s="14"/>
      <c r="M877" s="14"/>
      <c r="N877" s="14"/>
      <c r="O877" s="14"/>
      <c r="P877" s="14"/>
      <c r="Q877" s="14"/>
      <c r="R877" s="23" t="str">
        <f t="array" ref="R877">IF(S877="","",XLOOKUP(S877,selector_21,selector_21_ids,""))</f>
        <v/>
      </c>
      <c r="S877" s="25"/>
      <c r="T877" s="14"/>
      <c r="U877" s="23" t="str">
        <f t="array" ref="U877">IF(V877="","",XLOOKUP(V877,selector_04,selector_04_ids,""))</f>
        <v/>
      </c>
      <c r="V877" s="25"/>
      <c r="W877" s="14"/>
      <c r="X877" s="27"/>
      <c r="Y877" s="14"/>
    </row>
    <row r="878">
      <c r="A878" s="14"/>
      <c r="B878" s="23" t="str">
        <f>IF($A878="","",'Система'!$B$4)</f>
        <v/>
      </c>
      <c r="C878" s="14"/>
      <c r="D878" s="23" t="str">
        <f t="array" ref="D878">IF(E878="","",XLOOKUP(E878,selector_19,selector_19_ids,""))</f>
        <v/>
      </c>
      <c r="E878" s="25"/>
      <c r="F878" s="14"/>
      <c r="G878" s="23" t="str">
        <f t="array" ref="G878">IF(H878="","",XLOOKUP(H878,selector_10,selector_10_ids,""))</f>
        <v/>
      </c>
      <c r="H878" s="25"/>
      <c r="I878" s="23" t="str">
        <f t="array" ref="I878">IF(J878="","",XLOOKUP(J878,selector_02,selector_02_ids,""))</f>
        <v/>
      </c>
      <c r="J878" s="25"/>
      <c r="K878" s="14"/>
      <c r="L878" s="14"/>
      <c r="M878" s="14"/>
      <c r="N878" s="14"/>
      <c r="O878" s="14"/>
      <c r="P878" s="14"/>
      <c r="Q878" s="14"/>
      <c r="R878" s="23" t="str">
        <f t="array" ref="R878">IF(S878="","",XLOOKUP(S878,selector_21,selector_21_ids,""))</f>
        <v/>
      </c>
      <c r="S878" s="25"/>
      <c r="T878" s="14"/>
      <c r="U878" s="23" t="str">
        <f t="array" ref="U878">IF(V878="","",XLOOKUP(V878,selector_04,selector_04_ids,""))</f>
        <v/>
      </c>
      <c r="V878" s="25"/>
      <c r="W878" s="14"/>
      <c r="X878" s="27"/>
      <c r="Y878" s="14"/>
    </row>
    <row r="879">
      <c r="A879" s="14"/>
      <c r="B879" s="23" t="str">
        <f>IF($A879="","",'Система'!$B$4)</f>
        <v/>
      </c>
      <c r="C879" s="14"/>
      <c r="D879" s="23" t="str">
        <f t="array" ref="D879">IF(E879="","",XLOOKUP(E879,selector_19,selector_19_ids,""))</f>
        <v/>
      </c>
      <c r="E879" s="25"/>
      <c r="F879" s="14"/>
      <c r="G879" s="23" t="str">
        <f t="array" ref="G879">IF(H879="","",XLOOKUP(H879,selector_10,selector_10_ids,""))</f>
        <v/>
      </c>
      <c r="H879" s="25"/>
      <c r="I879" s="23" t="str">
        <f t="array" ref="I879">IF(J879="","",XLOOKUP(J879,selector_02,selector_02_ids,""))</f>
        <v/>
      </c>
      <c r="J879" s="25"/>
      <c r="K879" s="14"/>
      <c r="L879" s="14"/>
      <c r="M879" s="14"/>
      <c r="N879" s="14"/>
      <c r="O879" s="14"/>
      <c r="P879" s="14"/>
      <c r="Q879" s="14"/>
      <c r="R879" s="23" t="str">
        <f t="array" ref="R879">IF(S879="","",XLOOKUP(S879,selector_21,selector_21_ids,""))</f>
        <v/>
      </c>
      <c r="S879" s="25"/>
      <c r="T879" s="14"/>
      <c r="U879" s="23" t="str">
        <f t="array" ref="U879">IF(V879="","",XLOOKUP(V879,selector_04,selector_04_ids,""))</f>
        <v/>
      </c>
      <c r="V879" s="25"/>
      <c r="W879" s="14"/>
      <c r="X879" s="27"/>
      <c r="Y879" s="14"/>
    </row>
    <row r="880">
      <c r="A880" s="14"/>
      <c r="B880" s="23" t="str">
        <f>IF($A880="","",'Система'!$B$4)</f>
        <v/>
      </c>
      <c r="C880" s="14"/>
      <c r="D880" s="23" t="str">
        <f t="array" ref="D880">IF(E880="","",XLOOKUP(E880,selector_19,selector_19_ids,""))</f>
        <v/>
      </c>
      <c r="E880" s="25"/>
      <c r="F880" s="14"/>
      <c r="G880" s="23" t="str">
        <f t="array" ref="G880">IF(H880="","",XLOOKUP(H880,selector_10,selector_10_ids,""))</f>
        <v/>
      </c>
      <c r="H880" s="25"/>
      <c r="I880" s="23" t="str">
        <f t="array" ref="I880">IF(J880="","",XLOOKUP(J880,selector_02,selector_02_ids,""))</f>
        <v/>
      </c>
      <c r="J880" s="25"/>
      <c r="K880" s="14"/>
      <c r="L880" s="14"/>
      <c r="M880" s="14"/>
      <c r="N880" s="14"/>
      <c r="O880" s="14"/>
      <c r="P880" s="14"/>
      <c r="Q880" s="14"/>
      <c r="R880" s="23" t="str">
        <f t="array" ref="R880">IF(S880="","",XLOOKUP(S880,selector_21,selector_21_ids,""))</f>
        <v/>
      </c>
      <c r="S880" s="25"/>
      <c r="T880" s="14"/>
      <c r="U880" s="23" t="str">
        <f t="array" ref="U880">IF(V880="","",XLOOKUP(V880,selector_04,selector_04_ids,""))</f>
        <v/>
      </c>
      <c r="V880" s="25"/>
      <c r="W880" s="14"/>
      <c r="X880" s="27"/>
      <c r="Y880" s="14"/>
    </row>
    <row r="881">
      <c r="A881" s="14"/>
      <c r="B881" s="23" t="str">
        <f>IF($A881="","",'Система'!$B$4)</f>
        <v/>
      </c>
      <c r="C881" s="14"/>
      <c r="D881" s="23" t="str">
        <f t="array" ref="D881">IF(E881="","",XLOOKUP(E881,selector_19,selector_19_ids,""))</f>
        <v/>
      </c>
      <c r="E881" s="25"/>
      <c r="F881" s="14"/>
      <c r="G881" s="23" t="str">
        <f t="array" ref="G881">IF(H881="","",XLOOKUP(H881,selector_10,selector_10_ids,""))</f>
        <v/>
      </c>
      <c r="H881" s="25"/>
      <c r="I881" s="23" t="str">
        <f t="array" ref="I881">IF(J881="","",XLOOKUP(J881,selector_02,selector_02_ids,""))</f>
        <v/>
      </c>
      <c r="J881" s="25"/>
      <c r="K881" s="14"/>
      <c r="L881" s="14"/>
      <c r="M881" s="14"/>
      <c r="N881" s="14"/>
      <c r="O881" s="14"/>
      <c r="P881" s="14"/>
      <c r="Q881" s="14"/>
      <c r="R881" s="23" t="str">
        <f t="array" ref="R881">IF(S881="","",XLOOKUP(S881,selector_21,selector_21_ids,""))</f>
        <v/>
      </c>
      <c r="S881" s="25"/>
      <c r="T881" s="14"/>
      <c r="U881" s="23" t="str">
        <f t="array" ref="U881">IF(V881="","",XLOOKUP(V881,selector_04,selector_04_ids,""))</f>
        <v/>
      </c>
      <c r="V881" s="25"/>
      <c r="W881" s="14"/>
      <c r="X881" s="27"/>
      <c r="Y881" s="14"/>
    </row>
    <row r="882">
      <c r="A882" s="14"/>
      <c r="B882" s="23" t="str">
        <f>IF($A882="","",'Система'!$B$4)</f>
        <v/>
      </c>
      <c r="C882" s="14"/>
      <c r="D882" s="23" t="str">
        <f t="array" ref="D882">IF(E882="","",XLOOKUP(E882,selector_19,selector_19_ids,""))</f>
        <v/>
      </c>
      <c r="E882" s="25"/>
      <c r="F882" s="14"/>
      <c r="G882" s="23" t="str">
        <f t="array" ref="G882">IF(H882="","",XLOOKUP(H882,selector_10,selector_10_ids,""))</f>
        <v/>
      </c>
      <c r="H882" s="25"/>
      <c r="I882" s="23" t="str">
        <f t="array" ref="I882">IF(J882="","",XLOOKUP(J882,selector_02,selector_02_ids,""))</f>
        <v/>
      </c>
      <c r="J882" s="25"/>
      <c r="K882" s="14"/>
      <c r="L882" s="14"/>
      <c r="M882" s="14"/>
      <c r="N882" s="14"/>
      <c r="O882" s="14"/>
      <c r="P882" s="14"/>
      <c r="Q882" s="14"/>
      <c r="R882" s="23" t="str">
        <f t="array" ref="R882">IF(S882="","",XLOOKUP(S882,selector_21,selector_21_ids,""))</f>
        <v/>
      </c>
      <c r="S882" s="25"/>
      <c r="T882" s="14"/>
      <c r="U882" s="23" t="str">
        <f t="array" ref="U882">IF(V882="","",XLOOKUP(V882,selector_04,selector_04_ids,""))</f>
        <v/>
      </c>
      <c r="V882" s="25"/>
      <c r="W882" s="14"/>
      <c r="X882" s="27"/>
      <c r="Y882" s="14"/>
    </row>
    <row r="883">
      <c r="A883" s="14"/>
      <c r="B883" s="23" t="str">
        <f>IF($A883="","",'Система'!$B$4)</f>
        <v/>
      </c>
      <c r="C883" s="14"/>
      <c r="D883" s="23" t="str">
        <f t="array" ref="D883">IF(E883="","",XLOOKUP(E883,selector_19,selector_19_ids,""))</f>
        <v/>
      </c>
      <c r="E883" s="25"/>
      <c r="F883" s="14"/>
      <c r="G883" s="23" t="str">
        <f t="array" ref="G883">IF(H883="","",XLOOKUP(H883,selector_10,selector_10_ids,""))</f>
        <v/>
      </c>
      <c r="H883" s="25"/>
      <c r="I883" s="23" t="str">
        <f t="array" ref="I883">IF(J883="","",XLOOKUP(J883,selector_02,selector_02_ids,""))</f>
        <v/>
      </c>
      <c r="J883" s="25"/>
      <c r="K883" s="14"/>
      <c r="L883" s="14"/>
      <c r="M883" s="14"/>
      <c r="N883" s="14"/>
      <c r="O883" s="14"/>
      <c r="P883" s="14"/>
      <c r="Q883" s="14"/>
      <c r="R883" s="23" t="str">
        <f t="array" ref="R883">IF(S883="","",XLOOKUP(S883,selector_21,selector_21_ids,""))</f>
        <v/>
      </c>
      <c r="S883" s="25"/>
      <c r="T883" s="14"/>
      <c r="U883" s="23" t="str">
        <f t="array" ref="U883">IF(V883="","",XLOOKUP(V883,selector_04,selector_04_ids,""))</f>
        <v/>
      </c>
      <c r="V883" s="25"/>
      <c r="W883" s="14"/>
      <c r="X883" s="27"/>
      <c r="Y883" s="14"/>
    </row>
    <row r="884">
      <c r="A884" s="14"/>
      <c r="B884" s="23" t="str">
        <f>IF($A884="","",'Система'!$B$4)</f>
        <v/>
      </c>
      <c r="C884" s="14"/>
      <c r="D884" s="23" t="str">
        <f t="array" ref="D884">IF(E884="","",XLOOKUP(E884,selector_19,selector_19_ids,""))</f>
        <v/>
      </c>
      <c r="E884" s="25"/>
      <c r="F884" s="14"/>
      <c r="G884" s="23" t="str">
        <f t="array" ref="G884">IF(H884="","",XLOOKUP(H884,selector_10,selector_10_ids,""))</f>
        <v/>
      </c>
      <c r="H884" s="25"/>
      <c r="I884" s="23" t="str">
        <f t="array" ref="I884">IF(J884="","",XLOOKUP(J884,selector_02,selector_02_ids,""))</f>
        <v/>
      </c>
      <c r="J884" s="25"/>
      <c r="K884" s="14"/>
      <c r="L884" s="14"/>
      <c r="M884" s="14"/>
      <c r="N884" s="14"/>
      <c r="O884" s="14"/>
      <c r="P884" s="14"/>
      <c r="Q884" s="14"/>
      <c r="R884" s="23" t="str">
        <f t="array" ref="R884">IF(S884="","",XLOOKUP(S884,selector_21,selector_21_ids,""))</f>
        <v/>
      </c>
      <c r="S884" s="25"/>
      <c r="T884" s="14"/>
      <c r="U884" s="23" t="str">
        <f t="array" ref="U884">IF(V884="","",XLOOKUP(V884,selector_04,selector_04_ids,""))</f>
        <v/>
      </c>
      <c r="V884" s="25"/>
      <c r="W884" s="14"/>
      <c r="X884" s="27"/>
      <c r="Y884" s="14"/>
    </row>
    <row r="885">
      <c r="A885" s="14"/>
      <c r="B885" s="23" t="str">
        <f>IF($A885="","",'Система'!$B$4)</f>
        <v/>
      </c>
      <c r="C885" s="14"/>
      <c r="D885" s="23" t="str">
        <f t="array" ref="D885">IF(E885="","",XLOOKUP(E885,selector_19,selector_19_ids,""))</f>
        <v/>
      </c>
      <c r="E885" s="25"/>
      <c r="F885" s="14"/>
      <c r="G885" s="23" t="str">
        <f t="array" ref="G885">IF(H885="","",XLOOKUP(H885,selector_10,selector_10_ids,""))</f>
        <v/>
      </c>
      <c r="H885" s="25"/>
      <c r="I885" s="23" t="str">
        <f t="array" ref="I885">IF(J885="","",XLOOKUP(J885,selector_02,selector_02_ids,""))</f>
        <v/>
      </c>
      <c r="J885" s="25"/>
      <c r="K885" s="14"/>
      <c r="L885" s="14"/>
      <c r="M885" s="14"/>
      <c r="N885" s="14"/>
      <c r="O885" s="14"/>
      <c r="P885" s="14"/>
      <c r="Q885" s="14"/>
      <c r="R885" s="23" t="str">
        <f t="array" ref="R885">IF(S885="","",XLOOKUP(S885,selector_21,selector_21_ids,""))</f>
        <v/>
      </c>
      <c r="S885" s="25"/>
      <c r="T885" s="14"/>
      <c r="U885" s="23" t="str">
        <f t="array" ref="U885">IF(V885="","",XLOOKUP(V885,selector_04,selector_04_ids,""))</f>
        <v/>
      </c>
      <c r="V885" s="25"/>
      <c r="W885" s="14"/>
      <c r="X885" s="27"/>
      <c r="Y885" s="14"/>
    </row>
    <row r="886">
      <c r="A886" s="14"/>
      <c r="B886" s="23" t="str">
        <f>IF($A886="","",'Система'!$B$4)</f>
        <v/>
      </c>
      <c r="C886" s="14"/>
      <c r="D886" s="23" t="str">
        <f t="array" ref="D886">IF(E886="","",XLOOKUP(E886,selector_19,selector_19_ids,""))</f>
        <v/>
      </c>
      <c r="E886" s="25"/>
      <c r="F886" s="14"/>
      <c r="G886" s="23" t="str">
        <f t="array" ref="G886">IF(H886="","",XLOOKUP(H886,selector_10,selector_10_ids,""))</f>
        <v/>
      </c>
      <c r="H886" s="25"/>
      <c r="I886" s="23" t="str">
        <f t="array" ref="I886">IF(J886="","",XLOOKUP(J886,selector_02,selector_02_ids,""))</f>
        <v/>
      </c>
      <c r="J886" s="25"/>
      <c r="K886" s="14"/>
      <c r="L886" s="14"/>
      <c r="M886" s="14"/>
      <c r="N886" s="14"/>
      <c r="O886" s="14"/>
      <c r="P886" s="14"/>
      <c r="Q886" s="14"/>
      <c r="R886" s="23" t="str">
        <f t="array" ref="R886">IF(S886="","",XLOOKUP(S886,selector_21,selector_21_ids,""))</f>
        <v/>
      </c>
      <c r="S886" s="25"/>
      <c r="T886" s="14"/>
      <c r="U886" s="23" t="str">
        <f t="array" ref="U886">IF(V886="","",XLOOKUP(V886,selector_04,selector_04_ids,""))</f>
        <v/>
      </c>
      <c r="V886" s="25"/>
      <c r="W886" s="14"/>
      <c r="X886" s="27"/>
      <c r="Y886" s="14"/>
    </row>
    <row r="887">
      <c r="A887" s="14"/>
      <c r="B887" s="23" t="str">
        <f>IF($A887="","",'Система'!$B$4)</f>
        <v/>
      </c>
      <c r="C887" s="14"/>
      <c r="D887" s="23" t="str">
        <f t="array" ref="D887">IF(E887="","",XLOOKUP(E887,selector_19,selector_19_ids,""))</f>
        <v/>
      </c>
      <c r="E887" s="25"/>
      <c r="F887" s="14"/>
      <c r="G887" s="23" t="str">
        <f t="array" ref="G887">IF(H887="","",XLOOKUP(H887,selector_10,selector_10_ids,""))</f>
        <v/>
      </c>
      <c r="H887" s="25"/>
      <c r="I887" s="23" t="str">
        <f t="array" ref="I887">IF(J887="","",XLOOKUP(J887,selector_02,selector_02_ids,""))</f>
        <v/>
      </c>
      <c r="J887" s="25"/>
      <c r="K887" s="14"/>
      <c r="L887" s="14"/>
      <c r="M887" s="14"/>
      <c r="N887" s="14"/>
      <c r="O887" s="14"/>
      <c r="P887" s="14"/>
      <c r="Q887" s="14"/>
      <c r="R887" s="23" t="str">
        <f t="array" ref="R887">IF(S887="","",XLOOKUP(S887,selector_21,selector_21_ids,""))</f>
        <v/>
      </c>
      <c r="S887" s="25"/>
      <c r="T887" s="14"/>
      <c r="U887" s="23" t="str">
        <f t="array" ref="U887">IF(V887="","",XLOOKUP(V887,selector_04,selector_04_ids,""))</f>
        <v/>
      </c>
      <c r="V887" s="25"/>
      <c r="W887" s="14"/>
      <c r="X887" s="27"/>
      <c r="Y887" s="14"/>
    </row>
    <row r="888">
      <c r="A888" s="14"/>
      <c r="B888" s="23" t="str">
        <f>IF($A888="","",'Система'!$B$4)</f>
        <v/>
      </c>
      <c r="C888" s="14"/>
      <c r="D888" s="23" t="str">
        <f t="array" ref="D888">IF(E888="","",XLOOKUP(E888,selector_19,selector_19_ids,""))</f>
        <v/>
      </c>
      <c r="E888" s="25"/>
      <c r="F888" s="14"/>
      <c r="G888" s="23" t="str">
        <f t="array" ref="G888">IF(H888="","",XLOOKUP(H888,selector_10,selector_10_ids,""))</f>
        <v/>
      </c>
      <c r="H888" s="25"/>
      <c r="I888" s="23" t="str">
        <f t="array" ref="I888">IF(J888="","",XLOOKUP(J888,selector_02,selector_02_ids,""))</f>
        <v/>
      </c>
      <c r="J888" s="25"/>
      <c r="K888" s="14"/>
      <c r="L888" s="14"/>
      <c r="M888" s="14"/>
      <c r="N888" s="14"/>
      <c r="O888" s="14"/>
      <c r="P888" s="14"/>
      <c r="Q888" s="14"/>
      <c r="R888" s="23" t="str">
        <f t="array" ref="R888">IF(S888="","",XLOOKUP(S888,selector_21,selector_21_ids,""))</f>
        <v/>
      </c>
      <c r="S888" s="25"/>
      <c r="T888" s="14"/>
      <c r="U888" s="23" t="str">
        <f t="array" ref="U888">IF(V888="","",XLOOKUP(V888,selector_04,selector_04_ids,""))</f>
        <v/>
      </c>
      <c r="V888" s="25"/>
      <c r="W888" s="14"/>
      <c r="X888" s="27"/>
      <c r="Y888" s="14"/>
    </row>
    <row r="889">
      <c r="A889" s="14"/>
      <c r="B889" s="23" t="str">
        <f>IF($A889="","",'Система'!$B$4)</f>
        <v/>
      </c>
      <c r="C889" s="14"/>
      <c r="D889" s="23" t="str">
        <f t="array" ref="D889">IF(E889="","",XLOOKUP(E889,selector_19,selector_19_ids,""))</f>
        <v/>
      </c>
      <c r="E889" s="25"/>
      <c r="F889" s="14"/>
      <c r="G889" s="23" t="str">
        <f t="array" ref="G889">IF(H889="","",XLOOKUP(H889,selector_10,selector_10_ids,""))</f>
        <v/>
      </c>
      <c r="H889" s="25"/>
      <c r="I889" s="23" t="str">
        <f t="array" ref="I889">IF(J889="","",XLOOKUP(J889,selector_02,selector_02_ids,""))</f>
        <v/>
      </c>
      <c r="J889" s="25"/>
      <c r="K889" s="14"/>
      <c r="L889" s="14"/>
      <c r="M889" s="14"/>
      <c r="N889" s="14"/>
      <c r="O889" s="14"/>
      <c r="P889" s="14"/>
      <c r="Q889" s="14"/>
      <c r="R889" s="23" t="str">
        <f t="array" ref="R889">IF(S889="","",XLOOKUP(S889,selector_21,selector_21_ids,""))</f>
        <v/>
      </c>
      <c r="S889" s="25"/>
      <c r="T889" s="14"/>
      <c r="U889" s="23" t="str">
        <f t="array" ref="U889">IF(V889="","",XLOOKUP(V889,selector_04,selector_04_ids,""))</f>
        <v/>
      </c>
      <c r="V889" s="25"/>
      <c r="W889" s="14"/>
      <c r="X889" s="27"/>
      <c r="Y889" s="14"/>
    </row>
    <row r="890">
      <c r="A890" s="14"/>
      <c r="B890" s="23" t="str">
        <f>IF($A890="","",'Система'!$B$4)</f>
        <v/>
      </c>
      <c r="C890" s="14"/>
      <c r="D890" s="23" t="str">
        <f t="array" ref="D890">IF(E890="","",XLOOKUP(E890,selector_19,selector_19_ids,""))</f>
        <v/>
      </c>
      <c r="E890" s="25"/>
      <c r="F890" s="14"/>
      <c r="G890" s="23" t="str">
        <f t="array" ref="G890">IF(H890="","",XLOOKUP(H890,selector_10,selector_10_ids,""))</f>
        <v/>
      </c>
      <c r="H890" s="25"/>
      <c r="I890" s="23" t="str">
        <f t="array" ref="I890">IF(J890="","",XLOOKUP(J890,selector_02,selector_02_ids,""))</f>
        <v/>
      </c>
      <c r="J890" s="25"/>
      <c r="K890" s="14"/>
      <c r="L890" s="14"/>
      <c r="M890" s="14"/>
      <c r="N890" s="14"/>
      <c r="O890" s="14"/>
      <c r="P890" s="14"/>
      <c r="Q890" s="14"/>
      <c r="R890" s="23" t="str">
        <f t="array" ref="R890">IF(S890="","",XLOOKUP(S890,selector_21,selector_21_ids,""))</f>
        <v/>
      </c>
      <c r="S890" s="25"/>
      <c r="T890" s="14"/>
      <c r="U890" s="23" t="str">
        <f t="array" ref="U890">IF(V890="","",XLOOKUP(V890,selector_04,selector_04_ids,""))</f>
        <v/>
      </c>
      <c r="V890" s="25"/>
      <c r="W890" s="14"/>
      <c r="X890" s="27"/>
      <c r="Y890" s="14"/>
    </row>
    <row r="891">
      <c r="A891" s="14"/>
      <c r="B891" s="23" t="str">
        <f>IF($A891="","",'Система'!$B$4)</f>
        <v/>
      </c>
      <c r="C891" s="14"/>
      <c r="D891" s="23" t="str">
        <f t="array" ref="D891">IF(E891="","",XLOOKUP(E891,selector_19,selector_19_ids,""))</f>
        <v/>
      </c>
      <c r="E891" s="25"/>
      <c r="F891" s="14"/>
      <c r="G891" s="23" t="str">
        <f t="array" ref="G891">IF(H891="","",XLOOKUP(H891,selector_10,selector_10_ids,""))</f>
        <v/>
      </c>
      <c r="H891" s="25"/>
      <c r="I891" s="23" t="str">
        <f t="array" ref="I891">IF(J891="","",XLOOKUP(J891,selector_02,selector_02_ids,""))</f>
        <v/>
      </c>
      <c r="J891" s="25"/>
      <c r="K891" s="14"/>
      <c r="L891" s="14"/>
      <c r="M891" s="14"/>
      <c r="N891" s="14"/>
      <c r="O891" s="14"/>
      <c r="P891" s="14"/>
      <c r="Q891" s="14"/>
      <c r="R891" s="23" t="str">
        <f t="array" ref="R891">IF(S891="","",XLOOKUP(S891,selector_21,selector_21_ids,""))</f>
        <v/>
      </c>
      <c r="S891" s="25"/>
      <c r="T891" s="14"/>
      <c r="U891" s="23" t="str">
        <f t="array" ref="U891">IF(V891="","",XLOOKUP(V891,selector_04,selector_04_ids,""))</f>
        <v/>
      </c>
      <c r="V891" s="25"/>
      <c r="W891" s="14"/>
      <c r="X891" s="27"/>
      <c r="Y891" s="14"/>
    </row>
    <row r="892">
      <c r="A892" s="14"/>
      <c r="B892" s="23" t="str">
        <f>IF($A892="","",'Система'!$B$4)</f>
        <v/>
      </c>
      <c r="C892" s="14"/>
      <c r="D892" s="23" t="str">
        <f t="array" ref="D892">IF(E892="","",XLOOKUP(E892,selector_19,selector_19_ids,""))</f>
        <v/>
      </c>
      <c r="E892" s="25"/>
      <c r="F892" s="14"/>
      <c r="G892" s="23" t="str">
        <f t="array" ref="G892">IF(H892="","",XLOOKUP(H892,selector_10,selector_10_ids,""))</f>
        <v/>
      </c>
      <c r="H892" s="25"/>
      <c r="I892" s="23" t="str">
        <f t="array" ref="I892">IF(J892="","",XLOOKUP(J892,selector_02,selector_02_ids,""))</f>
        <v/>
      </c>
      <c r="J892" s="25"/>
      <c r="K892" s="14"/>
      <c r="L892" s="14"/>
      <c r="M892" s="14"/>
      <c r="N892" s="14"/>
      <c r="O892" s="14"/>
      <c r="P892" s="14"/>
      <c r="Q892" s="14"/>
      <c r="R892" s="23" t="str">
        <f t="array" ref="R892">IF(S892="","",XLOOKUP(S892,selector_21,selector_21_ids,""))</f>
        <v/>
      </c>
      <c r="S892" s="25"/>
      <c r="T892" s="14"/>
      <c r="U892" s="23" t="str">
        <f t="array" ref="U892">IF(V892="","",XLOOKUP(V892,selector_04,selector_04_ids,""))</f>
        <v/>
      </c>
      <c r="V892" s="25"/>
      <c r="W892" s="14"/>
      <c r="X892" s="27"/>
      <c r="Y892" s="14"/>
    </row>
    <row r="893">
      <c r="A893" s="14"/>
      <c r="B893" s="23" t="str">
        <f>IF($A893="","",'Система'!$B$4)</f>
        <v/>
      </c>
      <c r="C893" s="14"/>
      <c r="D893" s="23" t="str">
        <f t="array" ref="D893">IF(E893="","",XLOOKUP(E893,selector_19,selector_19_ids,""))</f>
        <v/>
      </c>
      <c r="E893" s="25"/>
      <c r="F893" s="14"/>
      <c r="G893" s="23" t="str">
        <f t="array" ref="G893">IF(H893="","",XLOOKUP(H893,selector_10,selector_10_ids,""))</f>
        <v/>
      </c>
      <c r="H893" s="25"/>
      <c r="I893" s="23" t="str">
        <f t="array" ref="I893">IF(J893="","",XLOOKUP(J893,selector_02,selector_02_ids,""))</f>
        <v/>
      </c>
      <c r="J893" s="25"/>
      <c r="K893" s="14"/>
      <c r="L893" s="14"/>
      <c r="M893" s="14"/>
      <c r="N893" s="14"/>
      <c r="O893" s="14"/>
      <c r="P893" s="14"/>
      <c r="Q893" s="14"/>
      <c r="R893" s="23" t="str">
        <f t="array" ref="R893">IF(S893="","",XLOOKUP(S893,selector_21,selector_21_ids,""))</f>
        <v/>
      </c>
      <c r="S893" s="25"/>
      <c r="T893" s="14"/>
      <c r="U893" s="23" t="str">
        <f t="array" ref="U893">IF(V893="","",XLOOKUP(V893,selector_04,selector_04_ids,""))</f>
        <v/>
      </c>
      <c r="V893" s="25"/>
      <c r="W893" s="14"/>
      <c r="X893" s="27"/>
      <c r="Y893" s="14"/>
    </row>
    <row r="894">
      <c r="A894" s="14"/>
      <c r="B894" s="23" t="str">
        <f>IF($A894="","",'Система'!$B$4)</f>
        <v/>
      </c>
      <c r="C894" s="14"/>
      <c r="D894" s="23" t="str">
        <f t="array" ref="D894">IF(E894="","",XLOOKUP(E894,selector_19,selector_19_ids,""))</f>
        <v/>
      </c>
      <c r="E894" s="25"/>
      <c r="F894" s="14"/>
      <c r="G894" s="23" t="str">
        <f t="array" ref="G894">IF(H894="","",XLOOKUP(H894,selector_10,selector_10_ids,""))</f>
        <v/>
      </c>
      <c r="H894" s="25"/>
      <c r="I894" s="23" t="str">
        <f t="array" ref="I894">IF(J894="","",XLOOKUP(J894,selector_02,selector_02_ids,""))</f>
        <v/>
      </c>
      <c r="J894" s="25"/>
      <c r="K894" s="14"/>
      <c r="L894" s="14"/>
      <c r="M894" s="14"/>
      <c r="N894" s="14"/>
      <c r="O894" s="14"/>
      <c r="P894" s="14"/>
      <c r="Q894" s="14"/>
      <c r="R894" s="23" t="str">
        <f t="array" ref="R894">IF(S894="","",XLOOKUP(S894,selector_21,selector_21_ids,""))</f>
        <v/>
      </c>
      <c r="S894" s="25"/>
      <c r="T894" s="14"/>
      <c r="U894" s="23" t="str">
        <f t="array" ref="U894">IF(V894="","",XLOOKUP(V894,selector_04,selector_04_ids,""))</f>
        <v/>
      </c>
      <c r="V894" s="25"/>
      <c r="W894" s="14"/>
      <c r="X894" s="27"/>
      <c r="Y894" s="14"/>
    </row>
    <row r="895">
      <c r="A895" s="14"/>
      <c r="B895" s="23" t="str">
        <f>IF($A895="","",'Система'!$B$4)</f>
        <v/>
      </c>
      <c r="C895" s="14"/>
      <c r="D895" s="23" t="str">
        <f t="array" ref="D895">IF(E895="","",XLOOKUP(E895,selector_19,selector_19_ids,""))</f>
        <v/>
      </c>
      <c r="E895" s="25"/>
      <c r="F895" s="14"/>
      <c r="G895" s="23" t="str">
        <f t="array" ref="G895">IF(H895="","",XLOOKUP(H895,selector_10,selector_10_ids,""))</f>
        <v/>
      </c>
      <c r="H895" s="25"/>
      <c r="I895" s="23" t="str">
        <f t="array" ref="I895">IF(J895="","",XLOOKUP(J895,selector_02,selector_02_ids,""))</f>
        <v/>
      </c>
      <c r="J895" s="25"/>
      <c r="K895" s="14"/>
      <c r="L895" s="14"/>
      <c r="M895" s="14"/>
      <c r="N895" s="14"/>
      <c r="O895" s="14"/>
      <c r="P895" s="14"/>
      <c r="Q895" s="14"/>
      <c r="R895" s="23" t="str">
        <f t="array" ref="R895">IF(S895="","",XLOOKUP(S895,selector_21,selector_21_ids,""))</f>
        <v/>
      </c>
      <c r="S895" s="25"/>
      <c r="T895" s="14"/>
      <c r="U895" s="23" t="str">
        <f t="array" ref="U895">IF(V895="","",XLOOKUP(V895,selector_04,selector_04_ids,""))</f>
        <v/>
      </c>
      <c r="V895" s="25"/>
      <c r="W895" s="14"/>
      <c r="X895" s="27"/>
      <c r="Y895" s="14"/>
    </row>
    <row r="896">
      <c r="A896" s="14"/>
      <c r="B896" s="23" t="str">
        <f>IF($A896="","",'Система'!$B$4)</f>
        <v/>
      </c>
      <c r="C896" s="14"/>
      <c r="D896" s="23" t="str">
        <f t="array" ref="D896">IF(E896="","",XLOOKUP(E896,selector_19,selector_19_ids,""))</f>
        <v/>
      </c>
      <c r="E896" s="25"/>
      <c r="F896" s="14"/>
      <c r="G896" s="23" t="str">
        <f t="array" ref="G896">IF(H896="","",XLOOKUP(H896,selector_10,selector_10_ids,""))</f>
        <v/>
      </c>
      <c r="H896" s="25"/>
      <c r="I896" s="23" t="str">
        <f t="array" ref="I896">IF(J896="","",XLOOKUP(J896,selector_02,selector_02_ids,""))</f>
        <v/>
      </c>
      <c r="J896" s="25"/>
      <c r="K896" s="14"/>
      <c r="L896" s="14"/>
      <c r="M896" s="14"/>
      <c r="N896" s="14"/>
      <c r="O896" s="14"/>
      <c r="P896" s="14"/>
      <c r="Q896" s="14"/>
      <c r="R896" s="23" t="str">
        <f t="array" ref="R896">IF(S896="","",XLOOKUP(S896,selector_21,selector_21_ids,""))</f>
        <v/>
      </c>
      <c r="S896" s="25"/>
      <c r="T896" s="14"/>
      <c r="U896" s="23" t="str">
        <f t="array" ref="U896">IF(V896="","",XLOOKUP(V896,selector_04,selector_04_ids,""))</f>
        <v/>
      </c>
      <c r="V896" s="25"/>
      <c r="W896" s="14"/>
      <c r="X896" s="27"/>
      <c r="Y896" s="14"/>
    </row>
    <row r="897">
      <c r="A897" s="14"/>
      <c r="B897" s="23" t="str">
        <f>IF($A897="","",'Система'!$B$4)</f>
        <v/>
      </c>
      <c r="C897" s="14"/>
      <c r="D897" s="23" t="str">
        <f t="array" ref="D897">IF(E897="","",XLOOKUP(E897,selector_19,selector_19_ids,""))</f>
        <v/>
      </c>
      <c r="E897" s="25"/>
      <c r="F897" s="14"/>
      <c r="G897" s="23" t="str">
        <f t="array" ref="G897">IF(H897="","",XLOOKUP(H897,selector_10,selector_10_ids,""))</f>
        <v/>
      </c>
      <c r="H897" s="25"/>
      <c r="I897" s="23" t="str">
        <f t="array" ref="I897">IF(J897="","",XLOOKUP(J897,selector_02,selector_02_ids,""))</f>
        <v/>
      </c>
      <c r="J897" s="25"/>
      <c r="K897" s="14"/>
      <c r="L897" s="14"/>
      <c r="M897" s="14"/>
      <c r="N897" s="14"/>
      <c r="O897" s="14"/>
      <c r="P897" s="14"/>
      <c r="Q897" s="14"/>
      <c r="R897" s="23" t="str">
        <f t="array" ref="R897">IF(S897="","",XLOOKUP(S897,selector_21,selector_21_ids,""))</f>
        <v/>
      </c>
      <c r="S897" s="25"/>
      <c r="T897" s="14"/>
      <c r="U897" s="23" t="str">
        <f t="array" ref="U897">IF(V897="","",XLOOKUP(V897,selector_04,selector_04_ids,""))</f>
        <v/>
      </c>
      <c r="V897" s="25"/>
      <c r="W897" s="14"/>
      <c r="X897" s="27"/>
      <c r="Y897" s="14"/>
    </row>
    <row r="898">
      <c r="A898" s="14"/>
      <c r="B898" s="23" t="str">
        <f>IF($A898="","",'Система'!$B$4)</f>
        <v/>
      </c>
      <c r="C898" s="14"/>
      <c r="D898" s="23" t="str">
        <f t="array" ref="D898">IF(E898="","",XLOOKUP(E898,selector_19,selector_19_ids,""))</f>
        <v/>
      </c>
      <c r="E898" s="25"/>
      <c r="F898" s="14"/>
      <c r="G898" s="23" t="str">
        <f t="array" ref="G898">IF(H898="","",XLOOKUP(H898,selector_10,selector_10_ids,""))</f>
        <v/>
      </c>
      <c r="H898" s="25"/>
      <c r="I898" s="23" t="str">
        <f t="array" ref="I898">IF(J898="","",XLOOKUP(J898,selector_02,selector_02_ids,""))</f>
        <v/>
      </c>
      <c r="J898" s="25"/>
      <c r="K898" s="14"/>
      <c r="L898" s="14"/>
      <c r="M898" s="14"/>
      <c r="N898" s="14"/>
      <c r="O898" s="14"/>
      <c r="P898" s="14"/>
      <c r="Q898" s="14"/>
      <c r="R898" s="23" t="str">
        <f t="array" ref="R898">IF(S898="","",XLOOKUP(S898,selector_21,selector_21_ids,""))</f>
        <v/>
      </c>
      <c r="S898" s="25"/>
      <c r="T898" s="14"/>
      <c r="U898" s="23" t="str">
        <f t="array" ref="U898">IF(V898="","",XLOOKUP(V898,selector_04,selector_04_ids,""))</f>
        <v/>
      </c>
      <c r="V898" s="25"/>
      <c r="W898" s="14"/>
      <c r="X898" s="27"/>
      <c r="Y898" s="14"/>
    </row>
    <row r="899">
      <c r="A899" s="14"/>
      <c r="B899" s="23" t="str">
        <f>IF($A899="","",'Система'!$B$4)</f>
        <v/>
      </c>
      <c r="C899" s="14"/>
      <c r="D899" s="23" t="str">
        <f t="array" ref="D899">IF(E899="","",XLOOKUP(E899,selector_19,selector_19_ids,""))</f>
        <v/>
      </c>
      <c r="E899" s="25"/>
      <c r="F899" s="14"/>
      <c r="G899" s="23" t="str">
        <f t="array" ref="G899">IF(H899="","",XLOOKUP(H899,selector_10,selector_10_ids,""))</f>
        <v/>
      </c>
      <c r="H899" s="25"/>
      <c r="I899" s="23" t="str">
        <f t="array" ref="I899">IF(J899="","",XLOOKUP(J899,selector_02,selector_02_ids,""))</f>
        <v/>
      </c>
      <c r="J899" s="25"/>
      <c r="K899" s="14"/>
      <c r="L899" s="14"/>
      <c r="M899" s="14"/>
      <c r="N899" s="14"/>
      <c r="O899" s="14"/>
      <c r="P899" s="14"/>
      <c r="Q899" s="14"/>
      <c r="R899" s="23" t="str">
        <f t="array" ref="R899">IF(S899="","",XLOOKUP(S899,selector_21,selector_21_ids,""))</f>
        <v/>
      </c>
      <c r="S899" s="25"/>
      <c r="T899" s="14"/>
      <c r="U899" s="23" t="str">
        <f t="array" ref="U899">IF(V899="","",XLOOKUP(V899,selector_04,selector_04_ids,""))</f>
        <v/>
      </c>
      <c r="V899" s="25"/>
      <c r="W899" s="14"/>
      <c r="X899" s="27"/>
      <c r="Y899" s="14"/>
    </row>
    <row r="900">
      <c r="A900" s="14"/>
      <c r="B900" s="23" t="str">
        <f>IF($A900="","",'Система'!$B$4)</f>
        <v/>
      </c>
      <c r="C900" s="14"/>
      <c r="D900" s="23" t="str">
        <f t="array" ref="D900">IF(E900="","",XLOOKUP(E900,selector_19,selector_19_ids,""))</f>
        <v/>
      </c>
      <c r="E900" s="25"/>
      <c r="F900" s="14"/>
      <c r="G900" s="23" t="str">
        <f t="array" ref="G900">IF(H900="","",XLOOKUP(H900,selector_10,selector_10_ids,""))</f>
        <v/>
      </c>
      <c r="H900" s="25"/>
      <c r="I900" s="23" t="str">
        <f t="array" ref="I900">IF(J900="","",XLOOKUP(J900,selector_02,selector_02_ids,""))</f>
        <v/>
      </c>
      <c r="J900" s="25"/>
      <c r="K900" s="14"/>
      <c r="L900" s="14"/>
      <c r="M900" s="14"/>
      <c r="N900" s="14"/>
      <c r="O900" s="14"/>
      <c r="P900" s="14"/>
      <c r="Q900" s="14"/>
      <c r="R900" s="23" t="str">
        <f t="array" ref="R900">IF(S900="","",XLOOKUP(S900,selector_21,selector_21_ids,""))</f>
        <v/>
      </c>
      <c r="S900" s="25"/>
      <c r="T900" s="14"/>
      <c r="U900" s="23" t="str">
        <f t="array" ref="U900">IF(V900="","",XLOOKUP(V900,selector_04,selector_04_ids,""))</f>
        <v/>
      </c>
      <c r="V900" s="25"/>
      <c r="W900" s="14"/>
      <c r="X900" s="27"/>
      <c r="Y900" s="14"/>
    </row>
    <row r="901">
      <c r="A901" s="14"/>
      <c r="B901" s="23" t="str">
        <f>IF($A901="","",'Система'!$B$4)</f>
        <v/>
      </c>
      <c r="C901" s="14"/>
      <c r="D901" s="23" t="str">
        <f t="array" ref="D901">IF(E901="","",XLOOKUP(E901,selector_19,selector_19_ids,""))</f>
        <v/>
      </c>
      <c r="E901" s="25"/>
      <c r="F901" s="14"/>
      <c r="G901" s="23" t="str">
        <f t="array" ref="G901">IF(H901="","",XLOOKUP(H901,selector_10,selector_10_ids,""))</f>
        <v/>
      </c>
      <c r="H901" s="25"/>
      <c r="I901" s="23" t="str">
        <f t="array" ref="I901">IF(J901="","",XLOOKUP(J901,selector_02,selector_02_ids,""))</f>
        <v/>
      </c>
      <c r="J901" s="25"/>
      <c r="K901" s="14"/>
      <c r="L901" s="14"/>
      <c r="M901" s="14"/>
      <c r="N901" s="14"/>
      <c r="O901" s="14"/>
      <c r="P901" s="14"/>
      <c r="Q901" s="14"/>
      <c r="R901" s="23" t="str">
        <f t="array" ref="R901">IF(S901="","",XLOOKUP(S901,selector_21,selector_21_ids,""))</f>
        <v/>
      </c>
      <c r="S901" s="25"/>
      <c r="T901" s="14"/>
      <c r="U901" s="23" t="str">
        <f t="array" ref="U901">IF(V901="","",XLOOKUP(V901,selector_04,selector_04_ids,""))</f>
        <v/>
      </c>
      <c r="V901" s="25"/>
      <c r="W901" s="14"/>
      <c r="X901" s="27"/>
      <c r="Y901" s="14"/>
    </row>
    <row r="902">
      <c r="A902" s="14"/>
      <c r="B902" s="23" t="str">
        <f>IF($A902="","",'Система'!$B$4)</f>
        <v/>
      </c>
      <c r="C902" s="14"/>
      <c r="D902" s="23" t="str">
        <f t="array" ref="D902">IF(E902="","",XLOOKUP(E902,selector_19,selector_19_ids,""))</f>
        <v/>
      </c>
      <c r="E902" s="25"/>
      <c r="F902" s="14"/>
      <c r="G902" s="23" t="str">
        <f t="array" ref="G902">IF(H902="","",XLOOKUP(H902,selector_10,selector_10_ids,""))</f>
        <v/>
      </c>
      <c r="H902" s="25"/>
      <c r="I902" s="23" t="str">
        <f t="array" ref="I902">IF(J902="","",XLOOKUP(J902,selector_02,selector_02_ids,""))</f>
        <v/>
      </c>
      <c r="J902" s="25"/>
      <c r="K902" s="14"/>
      <c r="L902" s="14"/>
      <c r="M902" s="14"/>
      <c r="N902" s="14"/>
      <c r="O902" s="14"/>
      <c r="P902" s="14"/>
      <c r="Q902" s="14"/>
      <c r="R902" s="23" t="str">
        <f t="array" ref="R902">IF(S902="","",XLOOKUP(S902,selector_21,selector_21_ids,""))</f>
        <v/>
      </c>
      <c r="S902" s="25"/>
      <c r="T902" s="14"/>
      <c r="U902" s="23" t="str">
        <f t="array" ref="U902">IF(V902="","",XLOOKUP(V902,selector_04,selector_04_ids,""))</f>
        <v/>
      </c>
      <c r="V902" s="25"/>
      <c r="W902" s="14"/>
      <c r="X902" s="27"/>
      <c r="Y902" s="14"/>
    </row>
    <row r="903">
      <c r="A903" s="14"/>
      <c r="B903" s="23" t="str">
        <f>IF($A903="","",'Система'!$B$4)</f>
        <v/>
      </c>
      <c r="C903" s="14"/>
      <c r="D903" s="23" t="str">
        <f t="array" ref="D903">IF(E903="","",XLOOKUP(E903,selector_19,selector_19_ids,""))</f>
        <v/>
      </c>
      <c r="E903" s="25"/>
      <c r="F903" s="14"/>
      <c r="G903" s="23" t="str">
        <f t="array" ref="G903">IF(H903="","",XLOOKUP(H903,selector_10,selector_10_ids,""))</f>
        <v/>
      </c>
      <c r="H903" s="25"/>
      <c r="I903" s="23" t="str">
        <f t="array" ref="I903">IF(J903="","",XLOOKUP(J903,selector_02,selector_02_ids,""))</f>
        <v/>
      </c>
      <c r="J903" s="25"/>
      <c r="K903" s="14"/>
      <c r="L903" s="14"/>
      <c r="M903" s="14"/>
      <c r="N903" s="14"/>
      <c r="O903" s="14"/>
      <c r="P903" s="14"/>
      <c r="Q903" s="14"/>
      <c r="R903" s="23" t="str">
        <f t="array" ref="R903">IF(S903="","",XLOOKUP(S903,selector_21,selector_21_ids,""))</f>
        <v/>
      </c>
      <c r="S903" s="25"/>
      <c r="T903" s="14"/>
      <c r="U903" s="23" t="str">
        <f t="array" ref="U903">IF(V903="","",XLOOKUP(V903,selector_04,selector_04_ids,""))</f>
        <v/>
      </c>
      <c r="V903" s="25"/>
      <c r="W903" s="14"/>
      <c r="X903" s="27"/>
      <c r="Y903" s="14"/>
    </row>
    <row r="904">
      <c r="A904" s="14"/>
      <c r="B904" s="23" t="str">
        <f>IF($A904="","",'Система'!$B$4)</f>
        <v/>
      </c>
      <c r="C904" s="14"/>
      <c r="D904" s="23" t="str">
        <f t="array" ref="D904">IF(E904="","",XLOOKUP(E904,selector_19,selector_19_ids,""))</f>
        <v/>
      </c>
      <c r="E904" s="25"/>
      <c r="F904" s="14"/>
      <c r="G904" s="23" t="str">
        <f t="array" ref="G904">IF(H904="","",XLOOKUP(H904,selector_10,selector_10_ids,""))</f>
        <v/>
      </c>
      <c r="H904" s="25"/>
      <c r="I904" s="23" t="str">
        <f t="array" ref="I904">IF(J904="","",XLOOKUP(J904,selector_02,selector_02_ids,""))</f>
        <v/>
      </c>
      <c r="J904" s="25"/>
      <c r="K904" s="14"/>
      <c r="L904" s="14"/>
      <c r="M904" s="14"/>
      <c r="N904" s="14"/>
      <c r="O904" s="14"/>
      <c r="P904" s="14"/>
      <c r="Q904" s="14"/>
      <c r="R904" s="23" t="str">
        <f t="array" ref="R904">IF(S904="","",XLOOKUP(S904,selector_21,selector_21_ids,""))</f>
        <v/>
      </c>
      <c r="S904" s="25"/>
      <c r="T904" s="14"/>
      <c r="U904" s="23" t="str">
        <f t="array" ref="U904">IF(V904="","",XLOOKUP(V904,selector_04,selector_04_ids,""))</f>
        <v/>
      </c>
      <c r="V904" s="25"/>
      <c r="W904" s="14"/>
      <c r="X904" s="27"/>
      <c r="Y904" s="14"/>
    </row>
    <row r="905">
      <c r="A905" s="14"/>
      <c r="B905" s="23" t="str">
        <f>IF($A905="","",'Система'!$B$4)</f>
        <v/>
      </c>
      <c r="C905" s="14"/>
      <c r="D905" s="23" t="str">
        <f t="array" ref="D905">IF(E905="","",XLOOKUP(E905,selector_19,selector_19_ids,""))</f>
        <v/>
      </c>
      <c r="E905" s="25"/>
      <c r="F905" s="14"/>
      <c r="G905" s="23" t="str">
        <f t="array" ref="G905">IF(H905="","",XLOOKUP(H905,selector_10,selector_10_ids,""))</f>
        <v/>
      </c>
      <c r="H905" s="25"/>
      <c r="I905" s="23" t="str">
        <f t="array" ref="I905">IF(J905="","",XLOOKUP(J905,selector_02,selector_02_ids,""))</f>
        <v/>
      </c>
      <c r="J905" s="25"/>
      <c r="K905" s="14"/>
      <c r="L905" s="14"/>
      <c r="M905" s="14"/>
      <c r="N905" s="14"/>
      <c r="O905" s="14"/>
      <c r="P905" s="14"/>
      <c r="Q905" s="14"/>
      <c r="R905" s="23" t="str">
        <f t="array" ref="R905">IF(S905="","",XLOOKUP(S905,selector_21,selector_21_ids,""))</f>
        <v/>
      </c>
      <c r="S905" s="25"/>
      <c r="T905" s="14"/>
      <c r="U905" s="23" t="str">
        <f t="array" ref="U905">IF(V905="","",XLOOKUP(V905,selector_04,selector_04_ids,""))</f>
        <v/>
      </c>
      <c r="V905" s="25"/>
      <c r="W905" s="14"/>
      <c r="X905" s="27"/>
      <c r="Y905" s="14"/>
    </row>
    <row r="906">
      <c r="A906" s="14"/>
      <c r="B906" s="23" t="str">
        <f>IF($A906="","",'Система'!$B$4)</f>
        <v/>
      </c>
      <c r="C906" s="14"/>
      <c r="D906" s="23" t="str">
        <f t="array" ref="D906">IF(E906="","",XLOOKUP(E906,selector_19,selector_19_ids,""))</f>
        <v/>
      </c>
      <c r="E906" s="25"/>
      <c r="F906" s="14"/>
      <c r="G906" s="23" t="str">
        <f t="array" ref="G906">IF(H906="","",XLOOKUP(H906,selector_10,selector_10_ids,""))</f>
        <v/>
      </c>
      <c r="H906" s="25"/>
      <c r="I906" s="23" t="str">
        <f t="array" ref="I906">IF(J906="","",XLOOKUP(J906,selector_02,selector_02_ids,""))</f>
        <v/>
      </c>
      <c r="J906" s="25"/>
      <c r="K906" s="14"/>
      <c r="L906" s="14"/>
      <c r="M906" s="14"/>
      <c r="N906" s="14"/>
      <c r="O906" s="14"/>
      <c r="P906" s="14"/>
      <c r="Q906" s="14"/>
      <c r="R906" s="23" t="str">
        <f t="array" ref="R906">IF(S906="","",XLOOKUP(S906,selector_21,selector_21_ids,""))</f>
        <v/>
      </c>
      <c r="S906" s="25"/>
      <c r="T906" s="14"/>
      <c r="U906" s="23" t="str">
        <f t="array" ref="U906">IF(V906="","",XLOOKUP(V906,selector_04,selector_04_ids,""))</f>
        <v/>
      </c>
      <c r="V906" s="25"/>
      <c r="W906" s="14"/>
      <c r="X906" s="27"/>
      <c r="Y906" s="14"/>
    </row>
    <row r="907">
      <c r="A907" s="14"/>
      <c r="B907" s="23" t="str">
        <f>IF($A907="","",'Система'!$B$4)</f>
        <v/>
      </c>
      <c r="C907" s="14"/>
      <c r="D907" s="23" t="str">
        <f t="array" ref="D907">IF(E907="","",XLOOKUP(E907,selector_19,selector_19_ids,""))</f>
        <v/>
      </c>
      <c r="E907" s="25"/>
      <c r="F907" s="14"/>
      <c r="G907" s="23" t="str">
        <f t="array" ref="G907">IF(H907="","",XLOOKUP(H907,selector_10,selector_10_ids,""))</f>
        <v/>
      </c>
      <c r="H907" s="25"/>
      <c r="I907" s="23" t="str">
        <f t="array" ref="I907">IF(J907="","",XLOOKUP(J907,selector_02,selector_02_ids,""))</f>
        <v/>
      </c>
      <c r="J907" s="25"/>
      <c r="K907" s="14"/>
      <c r="L907" s="14"/>
      <c r="M907" s="14"/>
      <c r="N907" s="14"/>
      <c r="O907" s="14"/>
      <c r="P907" s="14"/>
      <c r="Q907" s="14"/>
      <c r="R907" s="23" t="str">
        <f t="array" ref="R907">IF(S907="","",XLOOKUP(S907,selector_21,selector_21_ids,""))</f>
        <v/>
      </c>
      <c r="S907" s="25"/>
      <c r="T907" s="14"/>
      <c r="U907" s="23" t="str">
        <f t="array" ref="U907">IF(V907="","",XLOOKUP(V907,selector_04,selector_04_ids,""))</f>
        <v/>
      </c>
      <c r="V907" s="25"/>
      <c r="W907" s="14"/>
      <c r="X907" s="27"/>
      <c r="Y907" s="14"/>
    </row>
    <row r="908">
      <c r="A908" s="14"/>
      <c r="B908" s="23" t="str">
        <f>IF($A908="","",'Система'!$B$4)</f>
        <v/>
      </c>
      <c r="C908" s="14"/>
      <c r="D908" s="23" t="str">
        <f t="array" ref="D908">IF(E908="","",XLOOKUP(E908,selector_19,selector_19_ids,""))</f>
        <v/>
      </c>
      <c r="E908" s="25"/>
      <c r="F908" s="14"/>
      <c r="G908" s="23" t="str">
        <f t="array" ref="G908">IF(H908="","",XLOOKUP(H908,selector_10,selector_10_ids,""))</f>
        <v/>
      </c>
      <c r="H908" s="25"/>
      <c r="I908" s="23" t="str">
        <f t="array" ref="I908">IF(J908="","",XLOOKUP(J908,selector_02,selector_02_ids,""))</f>
        <v/>
      </c>
      <c r="J908" s="25"/>
      <c r="K908" s="14"/>
      <c r="L908" s="14"/>
      <c r="M908" s="14"/>
      <c r="N908" s="14"/>
      <c r="O908" s="14"/>
      <c r="P908" s="14"/>
      <c r="Q908" s="14"/>
      <c r="R908" s="23" t="str">
        <f t="array" ref="R908">IF(S908="","",XLOOKUP(S908,selector_21,selector_21_ids,""))</f>
        <v/>
      </c>
      <c r="S908" s="25"/>
      <c r="T908" s="14"/>
      <c r="U908" s="23" t="str">
        <f t="array" ref="U908">IF(V908="","",XLOOKUP(V908,selector_04,selector_04_ids,""))</f>
        <v/>
      </c>
      <c r="V908" s="25"/>
      <c r="W908" s="14"/>
      <c r="X908" s="27"/>
      <c r="Y908" s="14"/>
    </row>
    <row r="909">
      <c r="A909" s="14"/>
      <c r="B909" s="23" t="str">
        <f>IF($A909="","",'Система'!$B$4)</f>
        <v/>
      </c>
      <c r="C909" s="14"/>
      <c r="D909" s="23" t="str">
        <f t="array" ref="D909">IF(E909="","",XLOOKUP(E909,selector_19,selector_19_ids,""))</f>
        <v/>
      </c>
      <c r="E909" s="25"/>
      <c r="F909" s="14"/>
      <c r="G909" s="23" t="str">
        <f t="array" ref="G909">IF(H909="","",XLOOKUP(H909,selector_10,selector_10_ids,""))</f>
        <v/>
      </c>
      <c r="H909" s="25"/>
      <c r="I909" s="23" t="str">
        <f t="array" ref="I909">IF(J909="","",XLOOKUP(J909,selector_02,selector_02_ids,""))</f>
        <v/>
      </c>
      <c r="J909" s="25"/>
      <c r="K909" s="14"/>
      <c r="L909" s="14"/>
      <c r="M909" s="14"/>
      <c r="N909" s="14"/>
      <c r="O909" s="14"/>
      <c r="P909" s="14"/>
      <c r="Q909" s="14"/>
      <c r="R909" s="23" t="str">
        <f t="array" ref="R909">IF(S909="","",XLOOKUP(S909,selector_21,selector_21_ids,""))</f>
        <v/>
      </c>
      <c r="S909" s="25"/>
      <c r="T909" s="14"/>
      <c r="U909" s="23" t="str">
        <f t="array" ref="U909">IF(V909="","",XLOOKUP(V909,selector_04,selector_04_ids,""))</f>
        <v/>
      </c>
      <c r="V909" s="25"/>
      <c r="W909" s="14"/>
      <c r="X909" s="27"/>
      <c r="Y909" s="14"/>
    </row>
    <row r="910">
      <c r="A910" s="14"/>
      <c r="B910" s="23" t="str">
        <f>IF($A910="","",'Система'!$B$4)</f>
        <v/>
      </c>
      <c r="C910" s="14"/>
      <c r="D910" s="23" t="str">
        <f t="array" ref="D910">IF(E910="","",XLOOKUP(E910,selector_19,selector_19_ids,""))</f>
        <v/>
      </c>
      <c r="E910" s="25"/>
      <c r="F910" s="14"/>
      <c r="G910" s="23" t="str">
        <f t="array" ref="G910">IF(H910="","",XLOOKUP(H910,selector_10,selector_10_ids,""))</f>
        <v/>
      </c>
      <c r="H910" s="25"/>
      <c r="I910" s="23" t="str">
        <f t="array" ref="I910">IF(J910="","",XLOOKUP(J910,selector_02,selector_02_ids,""))</f>
        <v/>
      </c>
      <c r="J910" s="25"/>
      <c r="K910" s="14"/>
      <c r="L910" s="14"/>
      <c r="M910" s="14"/>
      <c r="N910" s="14"/>
      <c r="O910" s="14"/>
      <c r="P910" s="14"/>
      <c r="Q910" s="14"/>
      <c r="R910" s="23" t="str">
        <f t="array" ref="R910">IF(S910="","",XLOOKUP(S910,selector_21,selector_21_ids,""))</f>
        <v/>
      </c>
      <c r="S910" s="25"/>
      <c r="T910" s="14"/>
      <c r="U910" s="23" t="str">
        <f t="array" ref="U910">IF(V910="","",XLOOKUP(V910,selector_04,selector_04_ids,""))</f>
        <v/>
      </c>
      <c r="V910" s="25"/>
      <c r="W910" s="14"/>
      <c r="X910" s="27"/>
      <c r="Y910" s="14"/>
    </row>
    <row r="911">
      <c r="A911" s="14"/>
      <c r="B911" s="23" t="str">
        <f>IF($A911="","",'Система'!$B$4)</f>
        <v/>
      </c>
      <c r="C911" s="14"/>
      <c r="D911" s="23" t="str">
        <f t="array" ref="D911">IF(E911="","",XLOOKUP(E911,selector_19,selector_19_ids,""))</f>
        <v/>
      </c>
      <c r="E911" s="25"/>
      <c r="F911" s="14"/>
      <c r="G911" s="23" t="str">
        <f t="array" ref="G911">IF(H911="","",XLOOKUP(H911,selector_10,selector_10_ids,""))</f>
        <v/>
      </c>
      <c r="H911" s="25"/>
      <c r="I911" s="23" t="str">
        <f t="array" ref="I911">IF(J911="","",XLOOKUP(J911,selector_02,selector_02_ids,""))</f>
        <v/>
      </c>
      <c r="J911" s="25"/>
      <c r="K911" s="14"/>
      <c r="L911" s="14"/>
      <c r="M911" s="14"/>
      <c r="N911" s="14"/>
      <c r="O911" s="14"/>
      <c r="P911" s="14"/>
      <c r="Q911" s="14"/>
      <c r="R911" s="23" t="str">
        <f t="array" ref="R911">IF(S911="","",XLOOKUP(S911,selector_21,selector_21_ids,""))</f>
        <v/>
      </c>
      <c r="S911" s="25"/>
      <c r="T911" s="14"/>
      <c r="U911" s="23" t="str">
        <f t="array" ref="U911">IF(V911="","",XLOOKUP(V911,selector_04,selector_04_ids,""))</f>
        <v/>
      </c>
      <c r="V911" s="25"/>
      <c r="W911" s="14"/>
      <c r="X911" s="27"/>
      <c r="Y911" s="14"/>
    </row>
    <row r="912">
      <c r="A912" s="14"/>
      <c r="B912" s="23" t="str">
        <f>IF($A912="","",'Система'!$B$4)</f>
        <v/>
      </c>
      <c r="C912" s="14"/>
      <c r="D912" s="23" t="str">
        <f t="array" ref="D912">IF(E912="","",XLOOKUP(E912,selector_19,selector_19_ids,""))</f>
        <v/>
      </c>
      <c r="E912" s="25"/>
      <c r="F912" s="14"/>
      <c r="G912" s="23" t="str">
        <f t="array" ref="G912">IF(H912="","",XLOOKUP(H912,selector_10,selector_10_ids,""))</f>
        <v/>
      </c>
      <c r="H912" s="25"/>
      <c r="I912" s="23" t="str">
        <f t="array" ref="I912">IF(J912="","",XLOOKUP(J912,selector_02,selector_02_ids,""))</f>
        <v/>
      </c>
      <c r="J912" s="25"/>
      <c r="K912" s="14"/>
      <c r="L912" s="14"/>
      <c r="M912" s="14"/>
      <c r="N912" s="14"/>
      <c r="O912" s="14"/>
      <c r="P912" s="14"/>
      <c r="Q912" s="14"/>
      <c r="R912" s="23" t="str">
        <f t="array" ref="R912">IF(S912="","",XLOOKUP(S912,selector_21,selector_21_ids,""))</f>
        <v/>
      </c>
      <c r="S912" s="25"/>
      <c r="T912" s="14"/>
      <c r="U912" s="23" t="str">
        <f t="array" ref="U912">IF(V912="","",XLOOKUP(V912,selector_04,selector_04_ids,""))</f>
        <v/>
      </c>
      <c r="V912" s="25"/>
      <c r="W912" s="14"/>
      <c r="X912" s="27"/>
      <c r="Y912" s="14"/>
    </row>
    <row r="913">
      <c r="A913" s="14"/>
      <c r="B913" s="23" t="str">
        <f>IF($A913="","",'Система'!$B$4)</f>
        <v/>
      </c>
      <c r="C913" s="14"/>
      <c r="D913" s="23" t="str">
        <f t="array" ref="D913">IF(E913="","",XLOOKUP(E913,selector_19,selector_19_ids,""))</f>
        <v/>
      </c>
      <c r="E913" s="25"/>
      <c r="F913" s="14"/>
      <c r="G913" s="23" t="str">
        <f t="array" ref="G913">IF(H913="","",XLOOKUP(H913,selector_10,selector_10_ids,""))</f>
        <v/>
      </c>
      <c r="H913" s="25"/>
      <c r="I913" s="23" t="str">
        <f t="array" ref="I913">IF(J913="","",XLOOKUP(J913,selector_02,selector_02_ids,""))</f>
        <v/>
      </c>
      <c r="J913" s="25"/>
      <c r="K913" s="14"/>
      <c r="L913" s="14"/>
      <c r="M913" s="14"/>
      <c r="N913" s="14"/>
      <c r="O913" s="14"/>
      <c r="P913" s="14"/>
      <c r="Q913" s="14"/>
      <c r="R913" s="23" t="str">
        <f t="array" ref="R913">IF(S913="","",XLOOKUP(S913,selector_21,selector_21_ids,""))</f>
        <v/>
      </c>
      <c r="S913" s="25"/>
      <c r="T913" s="14"/>
      <c r="U913" s="23" t="str">
        <f t="array" ref="U913">IF(V913="","",XLOOKUP(V913,selector_04,selector_04_ids,""))</f>
        <v/>
      </c>
      <c r="V913" s="25"/>
      <c r="W913" s="14"/>
      <c r="X913" s="27"/>
      <c r="Y913" s="14"/>
    </row>
    <row r="914">
      <c r="A914" s="14"/>
      <c r="B914" s="23" t="str">
        <f>IF($A914="","",'Система'!$B$4)</f>
        <v/>
      </c>
      <c r="C914" s="14"/>
      <c r="D914" s="23" t="str">
        <f t="array" ref="D914">IF(E914="","",XLOOKUP(E914,selector_19,selector_19_ids,""))</f>
        <v/>
      </c>
      <c r="E914" s="25"/>
      <c r="F914" s="14"/>
      <c r="G914" s="23" t="str">
        <f t="array" ref="G914">IF(H914="","",XLOOKUP(H914,selector_10,selector_10_ids,""))</f>
        <v/>
      </c>
      <c r="H914" s="25"/>
      <c r="I914" s="23" t="str">
        <f t="array" ref="I914">IF(J914="","",XLOOKUP(J914,selector_02,selector_02_ids,""))</f>
        <v/>
      </c>
      <c r="J914" s="25"/>
      <c r="K914" s="14"/>
      <c r="L914" s="14"/>
      <c r="M914" s="14"/>
      <c r="N914" s="14"/>
      <c r="O914" s="14"/>
      <c r="P914" s="14"/>
      <c r="Q914" s="14"/>
      <c r="R914" s="23" t="str">
        <f t="array" ref="R914">IF(S914="","",XLOOKUP(S914,selector_21,selector_21_ids,""))</f>
        <v/>
      </c>
      <c r="S914" s="25"/>
      <c r="T914" s="14"/>
      <c r="U914" s="23" t="str">
        <f t="array" ref="U914">IF(V914="","",XLOOKUP(V914,selector_04,selector_04_ids,""))</f>
        <v/>
      </c>
      <c r="V914" s="25"/>
      <c r="W914" s="14"/>
      <c r="X914" s="27"/>
      <c r="Y914" s="14"/>
    </row>
    <row r="915">
      <c r="A915" s="14"/>
      <c r="B915" s="23" t="str">
        <f>IF($A915="","",'Система'!$B$4)</f>
        <v/>
      </c>
      <c r="C915" s="14"/>
      <c r="D915" s="23" t="str">
        <f t="array" ref="D915">IF(E915="","",XLOOKUP(E915,selector_19,selector_19_ids,""))</f>
        <v/>
      </c>
      <c r="E915" s="25"/>
      <c r="F915" s="14"/>
      <c r="G915" s="23" t="str">
        <f t="array" ref="G915">IF(H915="","",XLOOKUP(H915,selector_10,selector_10_ids,""))</f>
        <v/>
      </c>
      <c r="H915" s="25"/>
      <c r="I915" s="23" t="str">
        <f t="array" ref="I915">IF(J915="","",XLOOKUP(J915,selector_02,selector_02_ids,""))</f>
        <v/>
      </c>
      <c r="J915" s="25"/>
      <c r="K915" s="14"/>
      <c r="L915" s="14"/>
      <c r="M915" s="14"/>
      <c r="N915" s="14"/>
      <c r="O915" s="14"/>
      <c r="P915" s="14"/>
      <c r="Q915" s="14"/>
      <c r="R915" s="23" t="str">
        <f t="array" ref="R915">IF(S915="","",XLOOKUP(S915,selector_21,selector_21_ids,""))</f>
        <v/>
      </c>
      <c r="S915" s="25"/>
      <c r="T915" s="14"/>
      <c r="U915" s="23" t="str">
        <f t="array" ref="U915">IF(V915="","",XLOOKUP(V915,selector_04,selector_04_ids,""))</f>
        <v/>
      </c>
      <c r="V915" s="25"/>
      <c r="W915" s="14"/>
      <c r="X915" s="27"/>
      <c r="Y915" s="14"/>
    </row>
    <row r="916">
      <c r="A916" s="14"/>
      <c r="B916" s="23" t="str">
        <f>IF($A916="","",'Система'!$B$4)</f>
        <v/>
      </c>
      <c r="C916" s="14"/>
      <c r="D916" s="23" t="str">
        <f t="array" ref="D916">IF(E916="","",XLOOKUP(E916,selector_19,selector_19_ids,""))</f>
        <v/>
      </c>
      <c r="E916" s="25"/>
      <c r="F916" s="14"/>
      <c r="G916" s="23" t="str">
        <f t="array" ref="G916">IF(H916="","",XLOOKUP(H916,selector_10,selector_10_ids,""))</f>
        <v/>
      </c>
      <c r="H916" s="25"/>
      <c r="I916" s="23" t="str">
        <f t="array" ref="I916">IF(J916="","",XLOOKUP(J916,selector_02,selector_02_ids,""))</f>
        <v/>
      </c>
      <c r="J916" s="25"/>
      <c r="K916" s="14"/>
      <c r="L916" s="14"/>
      <c r="M916" s="14"/>
      <c r="N916" s="14"/>
      <c r="O916" s="14"/>
      <c r="P916" s="14"/>
      <c r="Q916" s="14"/>
      <c r="R916" s="23" t="str">
        <f t="array" ref="R916">IF(S916="","",XLOOKUP(S916,selector_21,selector_21_ids,""))</f>
        <v/>
      </c>
      <c r="S916" s="25"/>
      <c r="T916" s="14"/>
      <c r="U916" s="23" t="str">
        <f t="array" ref="U916">IF(V916="","",XLOOKUP(V916,selector_04,selector_04_ids,""))</f>
        <v/>
      </c>
      <c r="V916" s="25"/>
      <c r="W916" s="14"/>
      <c r="X916" s="27"/>
      <c r="Y916" s="14"/>
    </row>
    <row r="917">
      <c r="A917" s="14"/>
      <c r="B917" s="23" t="str">
        <f>IF($A917="","",'Система'!$B$4)</f>
        <v/>
      </c>
      <c r="C917" s="14"/>
      <c r="D917" s="23" t="str">
        <f t="array" ref="D917">IF(E917="","",XLOOKUP(E917,selector_19,selector_19_ids,""))</f>
        <v/>
      </c>
      <c r="E917" s="25"/>
      <c r="F917" s="14"/>
      <c r="G917" s="23" t="str">
        <f t="array" ref="G917">IF(H917="","",XLOOKUP(H917,selector_10,selector_10_ids,""))</f>
        <v/>
      </c>
      <c r="H917" s="25"/>
      <c r="I917" s="23" t="str">
        <f t="array" ref="I917">IF(J917="","",XLOOKUP(J917,selector_02,selector_02_ids,""))</f>
        <v/>
      </c>
      <c r="J917" s="25"/>
      <c r="K917" s="14"/>
      <c r="L917" s="14"/>
      <c r="M917" s="14"/>
      <c r="N917" s="14"/>
      <c r="O917" s="14"/>
      <c r="P917" s="14"/>
      <c r="Q917" s="14"/>
      <c r="R917" s="23" t="str">
        <f t="array" ref="R917">IF(S917="","",XLOOKUP(S917,selector_21,selector_21_ids,""))</f>
        <v/>
      </c>
      <c r="S917" s="25"/>
      <c r="T917" s="14"/>
      <c r="U917" s="23" t="str">
        <f t="array" ref="U917">IF(V917="","",XLOOKUP(V917,selector_04,selector_04_ids,""))</f>
        <v/>
      </c>
      <c r="V917" s="25"/>
      <c r="W917" s="14"/>
      <c r="X917" s="27"/>
      <c r="Y917" s="14"/>
    </row>
    <row r="918">
      <c r="A918" s="14"/>
      <c r="B918" s="23" t="str">
        <f>IF($A918="","",'Система'!$B$4)</f>
        <v/>
      </c>
      <c r="C918" s="14"/>
      <c r="D918" s="23" t="str">
        <f t="array" ref="D918">IF(E918="","",XLOOKUP(E918,selector_19,selector_19_ids,""))</f>
        <v/>
      </c>
      <c r="E918" s="25"/>
      <c r="F918" s="14"/>
      <c r="G918" s="23" t="str">
        <f t="array" ref="G918">IF(H918="","",XLOOKUP(H918,selector_10,selector_10_ids,""))</f>
        <v/>
      </c>
      <c r="H918" s="25"/>
      <c r="I918" s="23" t="str">
        <f t="array" ref="I918">IF(J918="","",XLOOKUP(J918,selector_02,selector_02_ids,""))</f>
        <v/>
      </c>
      <c r="J918" s="25"/>
      <c r="K918" s="14"/>
      <c r="L918" s="14"/>
      <c r="M918" s="14"/>
      <c r="N918" s="14"/>
      <c r="O918" s="14"/>
      <c r="P918" s="14"/>
      <c r="Q918" s="14"/>
      <c r="R918" s="23" t="str">
        <f t="array" ref="R918">IF(S918="","",XLOOKUP(S918,selector_21,selector_21_ids,""))</f>
        <v/>
      </c>
      <c r="S918" s="25"/>
      <c r="T918" s="14"/>
      <c r="U918" s="23" t="str">
        <f t="array" ref="U918">IF(V918="","",XLOOKUP(V918,selector_04,selector_04_ids,""))</f>
        <v/>
      </c>
      <c r="V918" s="25"/>
      <c r="W918" s="14"/>
      <c r="X918" s="27"/>
      <c r="Y918" s="14"/>
    </row>
    <row r="919">
      <c r="A919" s="14"/>
      <c r="B919" s="23" t="str">
        <f>IF($A919="","",'Система'!$B$4)</f>
        <v/>
      </c>
      <c r="C919" s="14"/>
      <c r="D919" s="23" t="str">
        <f t="array" ref="D919">IF(E919="","",XLOOKUP(E919,selector_19,selector_19_ids,""))</f>
        <v/>
      </c>
      <c r="E919" s="25"/>
      <c r="F919" s="14"/>
      <c r="G919" s="23" t="str">
        <f t="array" ref="G919">IF(H919="","",XLOOKUP(H919,selector_10,selector_10_ids,""))</f>
        <v/>
      </c>
      <c r="H919" s="25"/>
      <c r="I919" s="23" t="str">
        <f t="array" ref="I919">IF(J919="","",XLOOKUP(J919,selector_02,selector_02_ids,""))</f>
        <v/>
      </c>
      <c r="J919" s="25"/>
      <c r="K919" s="14"/>
      <c r="L919" s="14"/>
      <c r="M919" s="14"/>
      <c r="N919" s="14"/>
      <c r="O919" s="14"/>
      <c r="P919" s="14"/>
      <c r="Q919" s="14"/>
      <c r="R919" s="23" t="str">
        <f t="array" ref="R919">IF(S919="","",XLOOKUP(S919,selector_21,selector_21_ids,""))</f>
        <v/>
      </c>
      <c r="S919" s="25"/>
      <c r="T919" s="14"/>
      <c r="U919" s="23" t="str">
        <f t="array" ref="U919">IF(V919="","",XLOOKUP(V919,selector_04,selector_04_ids,""))</f>
        <v/>
      </c>
      <c r="V919" s="25"/>
      <c r="W919" s="14"/>
      <c r="X919" s="27"/>
      <c r="Y919" s="14"/>
    </row>
    <row r="920">
      <c r="A920" s="14"/>
      <c r="B920" s="23" t="str">
        <f>IF($A920="","",'Система'!$B$4)</f>
        <v/>
      </c>
      <c r="C920" s="14"/>
      <c r="D920" s="23" t="str">
        <f t="array" ref="D920">IF(E920="","",XLOOKUP(E920,selector_19,selector_19_ids,""))</f>
        <v/>
      </c>
      <c r="E920" s="25"/>
      <c r="F920" s="14"/>
      <c r="G920" s="23" t="str">
        <f t="array" ref="G920">IF(H920="","",XLOOKUP(H920,selector_10,selector_10_ids,""))</f>
        <v/>
      </c>
      <c r="H920" s="25"/>
      <c r="I920" s="23" t="str">
        <f t="array" ref="I920">IF(J920="","",XLOOKUP(J920,selector_02,selector_02_ids,""))</f>
        <v/>
      </c>
      <c r="J920" s="25"/>
      <c r="K920" s="14"/>
      <c r="L920" s="14"/>
      <c r="M920" s="14"/>
      <c r="N920" s="14"/>
      <c r="O920" s="14"/>
      <c r="P920" s="14"/>
      <c r="Q920" s="14"/>
      <c r="R920" s="23" t="str">
        <f t="array" ref="R920">IF(S920="","",XLOOKUP(S920,selector_21,selector_21_ids,""))</f>
        <v/>
      </c>
      <c r="S920" s="25"/>
      <c r="T920" s="14"/>
      <c r="U920" s="23" t="str">
        <f t="array" ref="U920">IF(V920="","",XLOOKUP(V920,selector_04,selector_04_ids,""))</f>
        <v/>
      </c>
      <c r="V920" s="25"/>
      <c r="W920" s="14"/>
      <c r="X920" s="27"/>
      <c r="Y920" s="14"/>
    </row>
    <row r="921">
      <c r="A921" s="14"/>
      <c r="B921" s="23" t="str">
        <f>IF($A921="","",'Система'!$B$4)</f>
        <v/>
      </c>
      <c r="C921" s="14"/>
      <c r="D921" s="23" t="str">
        <f t="array" ref="D921">IF(E921="","",XLOOKUP(E921,selector_19,selector_19_ids,""))</f>
        <v/>
      </c>
      <c r="E921" s="25"/>
      <c r="F921" s="14"/>
      <c r="G921" s="23" t="str">
        <f t="array" ref="G921">IF(H921="","",XLOOKUP(H921,selector_10,selector_10_ids,""))</f>
        <v/>
      </c>
      <c r="H921" s="25"/>
      <c r="I921" s="23" t="str">
        <f t="array" ref="I921">IF(J921="","",XLOOKUP(J921,selector_02,selector_02_ids,""))</f>
        <v/>
      </c>
      <c r="J921" s="25"/>
      <c r="K921" s="14"/>
      <c r="L921" s="14"/>
      <c r="M921" s="14"/>
      <c r="N921" s="14"/>
      <c r="O921" s="14"/>
      <c r="P921" s="14"/>
      <c r="Q921" s="14"/>
      <c r="R921" s="23" t="str">
        <f t="array" ref="R921">IF(S921="","",XLOOKUP(S921,selector_21,selector_21_ids,""))</f>
        <v/>
      </c>
      <c r="S921" s="25"/>
      <c r="T921" s="14"/>
      <c r="U921" s="23" t="str">
        <f t="array" ref="U921">IF(V921="","",XLOOKUP(V921,selector_04,selector_04_ids,""))</f>
        <v/>
      </c>
      <c r="V921" s="25"/>
      <c r="W921" s="14"/>
      <c r="X921" s="27"/>
      <c r="Y921" s="14"/>
    </row>
    <row r="922">
      <c r="A922" s="14"/>
      <c r="B922" s="23" t="str">
        <f>IF($A922="","",'Система'!$B$4)</f>
        <v/>
      </c>
      <c r="C922" s="14"/>
      <c r="D922" s="23" t="str">
        <f t="array" ref="D922">IF(E922="","",XLOOKUP(E922,selector_19,selector_19_ids,""))</f>
        <v/>
      </c>
      <c r="E922" s="25"/>
      <c r="F922" s="14"/>
      <c r="G922" s="23" t="str">
        <f t="array" ref="G922">IF(H922="","",XLOOKUP(H922,selector_10,selector_10_ids,""))</f>
        <v/>
      </c>
      <c r="H922" s="25"/>
      <c r="I922" s="23" t="str">
        <f t="array" ref="I922">IF(J922="","",XLOOKUP(J922,selector_02,selector_02_ids,""))</f>
        <v/>
      </c>
      <c r="J922" s="25"/>
      <c r="K922" s="14"/>
      <c r="L922" s="14"/>
      <c r="M922" s="14"/>
      <c r="N922" s="14"/>
      <c r="O922" s="14"/>
      <c r="P922" s="14"/>
      <c r="Q922" s="14"/>
      <c r="R922" s="23" t="str">
        <f t="array" ref="R922">IF(S922="","",XLOOKUP(S922,selector_21,selector_21_ids,""))</f>
        <v/>
      </c>
      <c r="S922" s="25"/>
      <c r="T922" s="14"/>
      <c r="U922" s="23" t="str">
        <f t="array" ref="U922">IF(V922="","",XLOOKUP(V922,selector_04,selector_04_ids,""))</f>
        <v/>
      </c>
      <c r="V922" s="25"/>
      <c r="W922" s="14"/>
      <c r="X922" s="27"/>
      <c r="Y922" s="14"/>
    </row>
    <row r="923">
      <c r="A923" s="14"/>
      <c r="B923" s="23" t="str">
        <f>IF($A923="","",'Система'!$B$4)</f>
        <v/>
      </c>
      <c r="C923" s="14"/>
      <c r="D923" s="23" t="str">
        <f t="array" ref="D923">IF(E923="","",XLOOKUP(E923,selector_19,selector_19_ids,""))</f>
        <v/>
      </c>
      <c r="E923" s="25"/>
      <c r="F923" s="14"/>
      <c r="G923" s="23" t="str">
        <f t="array" ref="G923">IF(H923="","",XLOOKUP(H923,selector_10,selector_10_ids,""))</f>
        <v/>
      </c>
      <c r="H923" s="25"/>
      <c r="I923" s="23" t="str">
        <f t="array" ref="I923">IF(J923="","",XLOOKUP(J923,selector_02,selector_02_ids,""))</f>
        <v/>
      </c>
      <c r="J923" s="25"/>
      <c r="K923" s="14"/>
      <c r="L923" s="14"/>
      <c r="M923" s="14"/>
      <c r="N923" s="14"/>
      <c r="O923" s="14"/>
      <c r="P923" s="14"/>
      <c r="Q923" s="14"/>
      <c r="R923" s="23" t="str">
        <f t="array" ref="R923">IF(S923="","",XLOOKUP(S923,selector_21,selector_21_ids,""))</f>
        <v/>
      </c>
      <c r="S923" s="25"/>
      <c r="T923" s="14"/>
      <c r="U923" s="23" t="str">
        <f t="array" ref="U923">IF(V923="","",XLOOKUP(V923,selector_04,selector_04_ids,""))</f>
        <v/>
      </c>
      <c r="V923" s="25"/>
      <c r="W923" s="14"/>
      <c r="X923" s="27"/>
      <c r="Y923" s="14"/>
    </row>
    <row r="924">
      <c r="A924" s="14"/>
      <c r="B924" s="23" t="str">
        <f>IF($A924="","",'Система'!$B$4)</f>
        <v/>
      </c>
      <c r="C924" s="14"/>
      <c r="D924" s="23" t="str">
        <f t="array" ref="D924">IF(E924="","",XLOOKUP(E924,selector_19,selector_19_ids,""))</f>
        <v/>
      </c>
      <c r="E924" s="25"/>
      <c r="F924" s="14"/>
      <c r="G924" s="23" t="str">
        <f t="array" ref="G924">IF(H924="","",XLOOKUP(H924,selector_10,selector_10_ids,""))</f>
        <v/>
      </c>
      <c r="H924" s="25"/>
      <c r="I924" s="23" t="str">
        <f t="array" ref="I924">IF(J924="","",XLOOKUP(J924,selector_02,selector_02_ids,""))</f>
        <v/>
      </c>
      <c r="J924" s="25"/>
      <c r="K924" s="14"/>
      <c r="L924" s="14"/>
      <c r="M924" s="14"/>
      <c r="N924" s="14"/>
      <c r="O924" s="14"/>
      <c r="P924" s="14"/>
      <c r="Q924" s="14"/>
      <c r="R924" s="23" t="str">
        <f t="array" ref="R924">IF(S924="","",XLOOKUP(S924,selector_21,selector_21_ids,""))</f>
        <v/>
      </c>
      <c r="S924" s="25"/>
      <c r="T924" s="14"/>
      <c r="U924" s="23" t="str">
        <f t="array" ref="U924">IF(V924="","",XLOOKUP(V924,selector_04,selector_04_ids,""))</f>
        <v/>
      </c>
      <c r="V924" s="25"/>
      <c r="W924" s="14"/>
      <c r="X924" s="27"/>
      <c r="Y924" s="14"/>
    </row>
    <row r="925">
      <c r="A925" s="14"/>
      <c r="B925" s="23" t="str">
        <f>IF($A925="","",'Система'!$B$4)</f>
        <v/>
      </c>
      <c r="C925" s="14"/>
      <c r="D925" s="23" t="str">
        <f t="array" ref="D925">IF(E925="","",XLOOKUP(E925,selector_19,selector_19_ids,""))</f>
        <v/>
      </c>
      <c r="E925" s="25"/>
      <c r="F925" s="14"/>
      <c r="G925" s="23" t="str">
        <f t="array" ref="G925">IF(H925="","",XLOOKUP(H925,selector_10,selector_10_ids,""))</f>
        <v/>
      </c>
      <c r="H925" s="25"/>
      <c r="I925" s="23" t="str">
        <f t="array" ref="I925">IF(J925="","",XLOOKUP(J925,selector_02,selector_02_ids,""))</f>
        <v/>
      </c>
      <c r="J925" s="25"/>
      <c r="K925" s="14"/>
      <c r="L925" s="14"/>
      <c r="M925" s="14"/>
      <c r="N925" s="14"/>
      <c r="O925" s="14"/>
      <c r="P925" s="14"/>
      <c r="Q925" s="14"/>
      <c r="R925" s="23" t="str">
        <f t="array" ref="R925">IF(S925="","",XLOOKUP(S925,selector_21,selector_21_ids,""))</f>
        <v/>
      </c>
      <c r="S925" s="25"/>
      <c r="T925" s="14"/>
      <c r="U925" s="23" t="str">
        <f t="array" ref="U925">IF(V925="","",XLOOKUP(V925,selector_04,selector_04_ids,""))</f>
        <v/>
      </c>
      <c r="V925" s="25"/>
      <c r="W925" s="14"/>
      <c r="X925" s="27"/>
      <c r="Y925" s="14"/>
    </row>
    <row r="926">
      <c r="A926" s="14"/>
      <c r="B926" s="23" t="str">
        <f>IF($A926="","",'Система'!$B$4)</f>
        <v/>
      </c>
      <c r="C926" s="14"/>
      <c r="D926" s="23" t="str">
        <f t="array" ref="D926">IF(E926="","",XLOOKUP(E926,selector_19,selector_19_ids,""))</f>
        <v/>
      </c>
      <c r="E926" s="25"/>
      <c r="F926" s="14"/>
      <c r="G926" s="23" t="str">
        <f t="array" ref="G926">IF(H926="","",XLOOKUP(H926,selector_10,selector_10_ids,""))</f>
        <v/>
      </c>
      <c r="H926" s="25"/>
      <c r="I926" s="23" t="str">
        <f t="array" ref="I926">IF(J926="","",XLOOKUP(J926,selector_02,selector_02_ids,""))</f>
        <v/>
      </c>
      <c r="J926" s="25"/>
      <c r="K926" s="14"/>
      <c r="L926" s="14"/>
      <c r="M926" s="14"/>
      <c r="N926" s="14"/>
      <c r="O926" s="14"/>
      <c r="P926" s="14"/>
      <c r="Q926" s="14"/>
      <c r="R926" s="23" t="str">
        <f t="array" ref="R926">IF(S926="","",XLOOKUP(S926,selector_21,selector_21_ids,""))</f>
        <v/>
      </c>
      <c r="S926" s="25"/>
      <c r="T926" s="14"/>
      <c r="U926" s="23" t="str">
        <f t="array" ref="U926">IF(V926="","",XLOOKUP(V926,selector_04,selector_04_ids,""))</f>
        <v/>
      </c>
      <c r="V926" s="25"/>
      <c r="W926" s="14"/>
      <c r="X926" s="27"/>
      <c r="Y926" s="14"/>
    </row>
    <row r="927">
      <c r="A927" s="14"/>
      <c r="B927" s="23" t="str">
        <f>IF($A927="","",'Система'!$B$4)</f>
        <v/>
      </c>
      <c r="C927" s="14"/>
      <c r="D927" s="23" t="str">
        <f t="array" ref="D927">IF(E927="","",XLOOKUP(E927,selector_19,selector_19_ids,""))</f>
        <v/>
      </c>
      <c r="E927" s="25"/>
      <c r="F927" s="14"/>
      <c r="G927" s="23" t="str">
        <f t="array" ref="G927">IF(H927="","",XLOOKUP(H927,selector_10,selector_10_ids,""))</f>
        <v/>
      </c>
      <c r="H927" s="25"/>
      <c r="I927" s="23" t="str">
        <f t="array" ref="I927">IF(J927="","",XLOOKUP(J927,selector_02,selector_02_ids,""))</f>
        <v/>
      </c>
      <c r="J927" s="25"/>
      <c r="K927" s="14"/>
      <c r="L927" s="14"/>
      <c r="M927" s="14"/>
      <c r="N927" s="14"/>
      <c r="O927" s="14"/>
      <c r="P927" s="14"/>
      <c r="Q927" s="14"/>
      <c r="R927" s="23" t="str">
        <f t="array" ref="R927">IF(S927="","",XLOOKUP(S927,selector_21,selector_21_ids,""))</f>
        <v/>
      </c>
      <c r="S927" s="25"/>
      <c r="T927" s="14"/>
      <c r="U927" s="23" t="str">
        <f t="array" ref="U927">IF(V927="","",XLOOKUP(V927,selector_04,selector_04_ids,""))</f>
        <v/>
      </c>
      <c r="V927" s="25"/>
      <c r="W927" s="14"/>
      <c r="X927" s="27"/>
      <c r="Y927" s="14"/>
    </row>
    <row r="928">
      <c r="A928" s="14"/>
      <c r="B928" s="23" t="str">
        <f>IF($A928="","",'Система'!$B$4)</f>
        <v/>
      </c>
      <c r="C928" s="14"/>
      <c r="D928" s="23" t="str">
        <f t="array" ref="D928">IF(E928="","",XLOOKUP(E928,selector_19,selector_19_ids,""))</f>
        <v/>
      </c>
      <c r="E928" s="25"/>
      <c r="F928" s="14"/>
      <c r="G928" s="23" t="str">
        <f t="array" ref="G928">IF(H928="","",XLOOKUP(H928,selector_10,selector_10_ids,""))</f>
        <v/>
      </c>
      <c r="H928" s="25"/>
      <c r="I928" s="23" t="str">
        <f t="array" ref="I928">IF(J928="","",XLOOKUP(J928,selector_02,selector_02_ids,""))</f>
        <v/>
      </c>
      <c r="J928" s="25"/>
      <c r="K928" s="14"/>
      <c r="L928" s="14"/>
      <c r="M928" s="14"/>
      <c r="N928" s="14"/>
      <c r="O928" s="14"/>
      <c r="P928" s="14"/>
      <c r="Q928" s="14"/>
      <c r="R928" s="23" t="str">
        <f t="array" ref="R928">IF(S928="","",XLOOKUP(S928,selector_21,selector_21_ids,""))</f>
        <v/>
      </c>
      <c r="S928" s="25"/>
      <c r="T928" s="14"/>
      <c r="U928" s="23" t="str">
        <f t="array" ref="U928">IF(V928="","",XLOOKUP(V928,selector_04,selector_04_ids,""))</f>
        <v/>
      </c>
      <c r="V928" s="25"/>
      <c r="W928" s="14"/>
      <c r="X928" s="27"/>
      <c r="Y928" s="14"/>
    </row>
    <row r="929">
      <c r="A929" s="14"/>
      <c r="B929" s="23" t="str">
        <f>IF($A929="","",'Система'!$B$4)</f>
        <v/>
      </c>
      <c r="C929" s="14"/>
      <c r="D929" s="23" t="str">
        <f t="array" ref="D929">IF(E929="","",XLOOKUP(E929,selector_19,selector_19_ids,""))</f>
        <v/>
      </c>
      <c r="E929" s="25"/>
      <c r="F929" s="14"/>
      <c r="G929" s="23" t="str">
        <f t="array" ref="G929">IF(H929="","",XLOOKUP(H929,selector_10,selector_10_ids,""))</f>
        <v/>
      </c>
      <c r="H929" s="25"/>
      <c r="I929" s="23" t="str">
        <f t="array" ref="I929">IF(J929="","",XLOOKUP(J929,selector_02,selector_02_ids,""))</f>
        <v/>
      </c>
      <c r="J929" s="25"/>
      <c r="K929" s="14"/>
      <c r="L929" s="14"/>
      <c r="M929" s="14"/>
      <c r="N929" s="14"/>
      <c r="O929" s="14"/>
      <c r="P929" s="14"/>
      <c r="Q929" s="14"/>
      <c r="R929" s="23" t="str">
        <f t="array" ref="R929">IF(S929="","",XLOOKUP(S929,selector_21,selector_21_ids,""))</f>
        <v/>
      </c>
      <c r="S929" s="25"/>
      <c r="T929" s="14"/>
      <c r="U929" s="23" t="str">
        <f t="array" ref="U929">IF(V929="","",XLOOKUP(V929,selector_04,selector_04_ids,""))</f>
        <v/>
      </c>
      <c r="V929" s="25"/>
      <c r="W929" s="14"/>
      <c r="X929" s="27"/>
      <c r="Y929" s="14"/>
    </row>
    <row r="930">
      <c r="A930" s="14"/>
      <c r="B930" s="23" t="str">
        <f>IF($A930="","",'Система'!$B$4)</f>
        <v/>
      </c>
      <c r="C930" s="14"/>
      <c r="D930" s="23" t="str">
        <f t="array" ref="D930">IF(E930="","",XLOOKUP(E930,selector_19,selector_19_ids,""))</f>
        <v/>
      </c>
      <c r="E930" s="25"/>
      <c r="F930" s="14"/>
      <c r="G930" s="23" t="str">
        <f t="array" ref="G930">IF(H930="","",XLOOKUP(H930,selector_10,selector_10_ids,""))</f>
        <v/>
      </c>
      <c r="H930" s="25"/>
      <c r="I930" s="23" t="str">
        <f t="array" ref="I930">IF(J930="","",XLOOKUP(J930,selector_02,selector_02_ids,""))</f>
        <v/>
      </c>
      <c r="J930" s="25"/>
      <c r="K930" s="14"/>
      <c r="L930" s="14"/>
      <c r="M930" s="14"/>
      <c r="N930" s="14"/>
      <c r="O930" s="14"/>
      <c r="P930" s="14"/>
      <c r="Q930" s="14"/>
      <c r="R930" s="23" t="str">
        <f t="array" ref="R930">IF(S930="","",XLOOKUP(S930,selector_21,selector_21_ids,""))</f>
        <v/>
      </c>
      <c r="S930" s="25"/>
      <c r="T930" s="14"/>
      <c r="U930" s="23" t="str">
        <f t="array" ref="U930">IF(V930="","",XLOOKUP(V930,selector_04,selector_04_ids,""))</f>
        <v/>
      </c>
      <c r="V930" s="25"/>
      <c r="W930" s="14"/>
      <c r="X930" s="27"/>
      <c r="Y930" s="14"/>
    </row>
    <row r="931">
      <c r="A931" s="14"/>
      <c r="B931" s="23" t="str">
        <f>IF($A931="","",'Система'!$B$4)</f>
        <v/>
      </c>
      <c r="C931" s="14"/>
      <c r="D931" s="23" t="str">
        <f t="array" ref="D931">IF(E931="","",XLOOKUP(E931,selector_19,selector_19_ids,""))</f>
        <v/>
      </c>
      <c r="E931" s="25"/>
      <c r="F931" s="14"/>
      <c r="G931" s="23" t="str">
        <f t="array" ref="G931">IF(H931="","",XLOOKUP(H931,selector_10,selector_10_ids,""))</f>
        <v/>
      </c>
      <c r="H931" s="25"/>
      <c r="I931" s="23" t="str">
        <f t="array" ref="I931">IF(J931="","",XLOOKUP(J931,selector_02,selector_02_ids,""))</f>
        <v/>
      </c>
      <c r="J931" s="25"/>
      <c r="K931" s="14"/>
      <c r="L931" s="14"/>
      <c r="M931" s="14"/>
      <c r="N931" s="14"/>
      <c r="O931" s="14"/>
      <c r="P931" s="14"/>
      <c r="Q931" s="14"/>
      <c r="R931" s="23" t="str">
        <f t="array" ref="R931">IF(S931="","",XLOOKUP(S931,selector_21,selector_21_ids,""))</f>
        <v/>
      </c>
      <c r="S931" s="25"/>
      <c r="T931" s="14"/>
      <c r="U931" s="23" t="str">
        <f t="array" ref="U931">IF(V931="","",XLOOKUP(V931,selector_04,selector_04_ids,""))</f>
        <v/>
      </c>
      <c r="V931" s="25"/>
      <c r="W931" s="14"/>
      <c r="X931" s="27"/>
      <c r="Y931" s="14"/>
    </row>
    <row r="932">
      <c r="A932" s="14"/>
      <c r="B932" s="23" t="str">
        <f>IF($A932="","",'Система'!$B$4)</f>
        <v/>
      </c>
      <c r="C932" s="14"/>
      <c r="D932" s="23" t="str">
        <f t="array" ref="D932">IF(E932="","",XLOOKUP(E932,selector_19,selector_19_ids,""))</f>
        <v/>
      </c>
      <c r="E932" s="25"/>
      <c r="F932" s="14"/>
      <c r="G932" s="23" t="str">
        <f t="array" ref="G932">IF(H932="","",XLOOKUP(H932,selector_10,selector_10_ids,""))</f>
        <v/>
      </c>
      <c r="H932" s="25"/>
      <c r="I932" s="23" t="str">
        <f t="array" ref="I932">IF(J932="","",XLOOKUP(J932,selector_02,selector_02_ids,""))</f>
        <v/>
      </c>
      <c r="J932" s="25"/>
      <c r="K932" s="14"/>
      <c r="L932" s="14"/>
      <c r="M932" s="14"/>
      <c r="N932" s="14"/>
      <c r="O932" s="14"/>
      <c r="P932" s="14"/>
      <c r="Q932" s="14"/>
      <c r="R932" s="23" t="str">
        <f t="array" ref="R932">IF(S932="","",XLOOKUP(S932,selector_21,selector_21_ids,""))</f>
        <v/>
      </c>
      <c r="S932" s="25"/>
      <c r="T932" s="14"/>
      <c r="U932" s="23" t="str">
        <f t="array" ref="U932">IF(V932="","",XLOOKUP(V932,selector_04,selector_04_ids,""))</f>
        <v/>
      </c>
      <c r="V932" s="25"/>
      <c r="W932" s="14"/>
      <c r="X932" s="27"/>
      <c r="Y932" s="14"/>
    </row>
    <row r="933">
      <c r="A933" s="14"/>
      <c r="B933" s="23" t="str">
        <f>IF($A933="","",'Система'!$B$4)</f>
        <v/>
      </c>
      <c r="C933" s="14"/>
      <c r="D933" s="23" t="str">
        <f t="array" ref="D933">IF(E933="","",XLOOKUP(E933,selector_19,selector_19_ids,""))</f>
        <v/>
      </c>
      <c r="E933" s="25"/>
      <c r="F933" s="14"/>
      <c r="G933" s="23" t="str">
        <f t="array" ref="G933">IF(H933="","",XLOOKUP(H933,selector_10,selector_10_ids,""))</f>
        <v/>
      </c>
      <c r="H933" s="25"/>
      <c r="I933" s="23" t="str">
        <f t="array" ref="I933">IF(J933="","",XLOOKUP(J933,selector_02,selector_02_ids,""))</f>
        <v/>
      </c>
      <c r="J933" s="25"/>
      <c r="K933" s="14"/>
      <c r="L933" s="14"/>
      <c r="M933" s="14"/>
      <c r="N933" s="14"/>
      <c r="O933" s="14"/>
      <c r="P933" s="14"/>
      <c r="Q933" s="14"/>
      <c r="R933" s="23" t="str">
        <f t="array" ref="R933">IF(S933="","",XLOOKUP(S933,selector_21,selector_21_ids,""))</f>
        <v/>
      </c>
      <c r="S933" s="25"/>
      <c r="T933" s="14"/>
      <c r="U933" s="23" t="str">
        <f t="array" ref="U933">IF(V933="","",XLOOKUP(V933,selector_04,selector_04_ids,""))</f>
        <v/>
      </c>
      <c r="V933" s="25"/>
      <c r="W933" s="14"/>
      <c r="X933" s="27"/>
      <c r="Y933" s="14"/>
    </row>
    <row r="934">
      <c r="A934" s="14"/>
      <c r="B934" s="23" t="str">
        <f>IF($A934="","",'Система'!$B$4)</f>
        <v/>
      </c>
      <c r="C934" s="14"/>
      <c r="D934" s="23" t="str">
        <f t="array" ref="D934">IF(E934="","",XLOOKUP(E934,selector_19,selector_19_ids,""))</f>
        <v/>
      </c>
      <c r="E934" s="25"/>
      <c r="F934" s="14"/>
      <c r="G934" s="23" t="str">
        <f t="array" ref="G934">IF(H934="","",XLOOKUP(H934,selector_10,selector_10_ids,""))</f>
        <v/>
      </c>
      <c r="H934" s="25"/>
      <c r="I934" s="23" t="str">
        <f t="array" ref="I934">IF(J934="","",XLOOKUP(J934,selector_02,selector_02_ids,""))</f>
        <v/>
      </c>
      <c r="J934" s="25"/>
      <c r="K934" s="14"/>
      <c r="L934" s="14"/>
      <c r="M934" s="14"/>
      <c r="N934" s="14"/>
      <c r="O934" s="14"/>
      <c r="P934" s="14"/>
      <c r="Q934" s="14"/>
      <c r="R934" s="23" t="str">
        <f t="array" ref="R934">IF(S934="","",XLOOKUP(S934,selector_21,selector_21_ids,""))</f>
        <v/>
      </c>
      <c r="S934" s="25"/>
      <c r="T934" s="14"/>
      <c r="U934" s="23" t="str">
        <f t="array" ref="U934">IF(V934="","",XLOOKUP(V934,selector_04,selector_04_ids,""))</f>
        <v/>
      </c>
      <c r="V934" s="25"/>
      <c r="W934" s="14"/>
      <c r="X934" s="27"/>
      <c r="Y934" s="14"/>
    </row>
    <row r="935">
      <c r="A935" s="14"/>
      <c r="B935" s="23" t="str">
        <f>IF($A935="","",'Система'!$B$4)</f>
        <v/>
      </c>
      <c r="C935" s="14"/>
      <c r="D935" s="23" t="str">
        <f t="array" ref="D935">IF(E935="","",XLOOKUP(E935,selector_19,selector_19_ids,""))</f>
        <v/>
      </c>
      <c r="E935" s="25"/>
      <c r="F935" s="14"/>
      <c r="G935" s="23" t="str">
        <f t="array" ref="G935">IF(H935="","",XLOOKUP(H935,selector_10,selector_10_ids,""))</f>
        <v/>
      </c>
      <c r="H935" s="25"/>
      <c r="I935" s="23" t="str">
        <f t="array" ref="I935">IF(J935="","",XLOOKUP(J935,selector_02,selector_02_ids,""))</f>
        <v/>
      </c>
      <c r="J935" s="25"/>
      <c r="K935" s="14"/>
      <c r="L935" s="14"/>
      <c r="M935" s="14"/>
      <c r="N935" s="14"/>
      <c r="O935" s="14"/>
      <c r="P935" s="14"/>
      <c r="Q935" s="14"/>
      <c r="R935" s="23" t="str">
        <f t="array" ref="R935">IF(S935="","",XLOOKUP(S935,selector_21,selector_21_ids,""))</f>
        <v/>
      </c>
      <c r="S935" s="25"/>
      <c r="T935" s="14"/>
      <c r="U935" s="23" t="str">
        <f t="array" ref="U935">IF(V935="","",XLOOKUP(V935,selector_04,selector_04_ids,""))</f>
        <v/>
      </c>
      <c r="V935" s="25"/>
      <c r="W935" s="14"/>
      <c r="X935" s="27"/>
      <c r="Y935" s="14"/>
    </row>
    <row r="936">
      <c r="A936" s="14"/>
      <c r="B936" s="23" t="str">
        <f>IF($A936="","",'Система'!$B$4)</f>
        <v/>
      </c>
      <c r="C936" s="14"/>
      <c r="D936" s="23" t="str">
        <f t="array" ref="D936">IF(E936="","",XLOOKUP(E936,selector_19,selector_19_ids,""))</f>
        <v/>
      </c>
      <c r="E936" s="25"/>
      <c r="F936" s="14"/>
      <c r="G936" s="23" t="str">
        <f t="array" ref="G936">IF(H936="","",XLOOKUP(H936,selector_10,selector_10_ids,""))</f>
        <v/>
      </c>
      <c r="H936" s="25"/>
      <c r="I936" s="23" t="str">
        <f t="array" ref="I936">IF(J936="","",XLOOKUP(J936,selector_02,selector_02_ids,""))</f>
        <v/>
      </c>
      <c r="J936" s="25"/>
      <c r="K936" s="14"/>
      <c r="L936" s="14"/>
      <c r="M936" s="14"/>
      <c r="N936" s="14"/>
      <c r="O936" s="14"/>
      <c r="P936" s="14"/>
      <c r="Q936" s="14"/>
      <c r="R936" s="23" t="str">
        <f t="array" ref="R936">IF(S936="","",XLOOKUP(S936,selector_21,selector_21_ids,""))</f>
        <v/>
      </c>
      <c r="S936" s="25"/>
      <c r="T936" s="14"/>
      <c r="U936" s="23" t="str">
        <f t="array" ref="U936">IF(V936="","",XLOOKUP(V936,selector_04,selector_04_ids,""))</f>
        <v/>
      </c>
      <c r="V936" s="25"/>
      <c r="W936" s="14"/>
      <c r="X936" s="27"/>
      <c r="Y936" s="14"/>
    </row>
    <row r="937">
      <c r="A937" s="14"/>
      <c r="B937" s="23" t="str">
        <f>IF($A937="","",'Система'!$B$4)</f>
        <v/>
      </c>
      <c r="C937" s="14"/>
      <c r="D937" s="23" t="str">
        <f t="array" ref="D937">IF(E937="","",XLOOKUP(E937,selector_19,selector_19_ids,""))</f>
        <v/>
      </c>
      <c r="E937" s="25"/>
      <c r="F937" s="14"/>
      <c r="G937" s="23" t="str">
        <f t="array" ref="G937">IF(H937="","",XLOOKUP(H937,selector_10,selector_10_ids,""))</f>
        <v/>
      </c>
      <c r="H937" s="25"/>
      <c r="I937" s="23" t="str">
        <f t="array" ref="I937">IF(J937="","",XLOOKUP(J937,selector_02,selector_02_ids,""))</f>
        <v/>
      </c>
      <c r="J937" s="25"/>
      <c r="K937" s="14"/>
      <c r="L937" s="14"/>
      <c r="M937" s="14"/>
      <c r="N937" s="14"/>
      <c r="O937" s="14"/>
      <c r="P937" s="14"/>
      <c r="Q937" s="14"/>
      <c r="R937" s="23" t="str">
        <f t="array" ref="R937">IF(S937="","",XLOOKUP(S937,selector_21,selector_21_ids,""))</f>
        <v/>
      </c>
      <c r="S937" s="25"/>
      <c r="T937" s="14"/>
      <c r="U937" s="23" t="str">
        <f t="array" ref="U937">IF(V937="","",XLOOKUP(V937,selector_04,selector_04_ids,""))</f>
        <v/>
      </c>
      <c r="V937" s="25"/>
      <c r="W937" s="14"/>
      <c r="X937" s="27"/>
      <c r="Y937" s="14"/>
    </row>
    <row r="938">
      <c r="A938" s="14"/>
      <c r="B938" s="23" t="str">
        <f>IF($A938="","",'Система'!$B$4)</f>
        <v/>
      </c>
      <c r="C938" s="14"/>
      <c r="D938" s="23" t="str">
        <f t="array" ref="D938">IF(E938="","",XLOOKUP(E938,selector_19,selector_19_ids,""))</f>
        <v/>
      </c>
      <c r="E938" s="25"/>
      <c r="F938" s="14"/>
      <c r="G938" s="23" t="str">
        <f t="array" ref="G938">IF(H938="","",XLOOKUP(H938,selector_10,selector_10_ids,""))</f>
        <v/>
      </c>
      <c r="H938" s="25"/>
      <c r="I938" s="23" t="str">
        <f t="array" ref="I938">IF(J938="","",XLOOKUP(J938,selector_02,selector_02_ids,""))</f>
        <v/>
      </c>
      <c r="J938" s="25"/>
      <c r="K938" s="14"/>
      <c r="L938" s="14"/>
      <c r="M938" s="14"/>
      <c r="N938" s="14"/>
      <c r="O938" s="14"/>
      <c r="P938" s="14"/>
      <c r="Q938" s="14"/>
      <c r="R938" s="23" t="str">
        <f t="array" ref="R938">IF(S938="","",XLOOKUP(S938,selector_21,selector_21_ids,""))</f>
        <v/>
      </c>
      <c r="S938" s="25"/>
      <c r="T938" s="14"/>
      <c r="U938" s="23" t="str">
        <f t="array" ref="U938">IF(V938="","",XLOOKUP(V938,selector_04,selector_04_ids,""))</f>
        <v/>
      </c>
      <c r="V938" s="25"/>
      <c r="W938" s="14"/>
      <c r="X938" s="27"/>
      <c r="Y938" s="14"/>
    </row>
    <row r="939">
      <c r="A939" s="14"/>
      <c r="B939" s="23" t="str">
        <f>IF($A939="","",'Система'!$B$4)</f>
        <v/>
      </c>
      <c r="C939" s="14"/>
      <c r="D939" s="23" t="str">
        <f t="array" ref="D939">IF(E939="","",XLOOKUP(E939,selector_19,selector_19_ids,""))</f>
        <v/>
      </c>
      <c r="E939" s="25"/>
      <c r="F939" s="14"/>
      <c r="G939" s="23" t="str">
        <f t="array" ref="G939">IF(H939="","",XLOOKUP(H939,selector_10,selector_10_ids,""))</f>
        <v/>
      </c>
      <c r="H939" s="25"/>
      <c r="I939" s="23" t="str">
        <f t="array" ref="I939">IF(J939="","",XLOOKUP(J939,selector_02,selector_02_ids,""))</f>
        <v/>
      </c>
      <c r="J939" s="25"/>
      <c r="K939" s="14"/>
      <c r="L939" s="14"/>
      <c r="M939" s="14"/>
      <c r="N939" s="14"/>
      <c r="O939" s="14"/>
      <c r="P939" s="14"/>
      <c r="Q939" s="14"/>
      <c r="R939" s="23" t="str">
        <f t="array" ref="R939">IF(S939="","",XLOOKUP(S939,selector_21,selector_21_ids,""))</f>
        <v/>
      </c>
      <c r="S939" s="25"/>
      <c r="T939" s="14"/>
      <c r="U939" s="23" t="str">
        <f t="array" ref="U939">IF(V939="","",XLOOKUP(V939,selector_04,selector_04_ids,""))</f>
        <v/>
      </c>
      <c r="V939" s="25"/>
      <c r="W939" s="14"/>
      <c r="X939" s="27"/>
      <c r="Y939" s="14"/>
    </row>
    <row r="940">
      <c r="A940" s="14"/>
      <c r="B940" s="23" t="str">
        <f>IF($A940="","",'Система'!$B$4)</f>
        <v/>
      </c>
      <c r="C940" s="14"/>
      <c r="D940" s="23" t="str">
        <f t="array" ref="D940">IF(E940="","",XLOOKUP(E940,selector_19,selector_19_ids,""))</f>
        <v/>
      </c>
      <c r="E940" s="25"/>
      <c r="F940" s="14"/>
      <c r="G940" s="23" t="str">
        <f t="array" ref="G940">IF(H940="","",XLOOKUP(H940,selector_10,selector_10_ids,""))</f>
        <v/>
      </c>
      <c r="H940" s="25"/>
      <c r="I940" s="23" t="str">
        <f t="array" ref="I940">IF(J940="","",XLOOKUP(J940,selector_02,selector_02_ids,""))</f>
        <v/>
      </c>
      <c r="J940" s="25"/>
      <c r="K940" s="14"/>
      <c r="L940" s="14"/>
      <c r="M940" s="14"/>
      <c r="N940" s="14"/>
      <c r="O940" s="14"/>
      <c r="P940" s="14"/>
      <c r="Q940" s="14"/>
      <c r="R940" s="23" t="str">
        <f t="array" ref="R940">IF(S940="","",XLOOKUP(S940,selector_21,selector_21_ids,""))</f>
        <v/>
      </c>
      <c r="S940" s="25"/>
      <c r="T940" s="14"/>
      <c r="U940" s="23" t="str">
        <f t="array" ref="U940">IF(V940="","",XLOOKUP(V940,selector_04,selector_04_ids,""))</f>
        <v/>
      </c>
      <c r="V940" s="25"/>
      <c r="W940" s="14"/>
      <c r="X940" s="27"/>
      <c r="Y940" s="14"/>
    </row>
    <row r="941">
      <c r="A941" s="14"/>
      <c r="B941" s="23" t="str">
        <f>IF($A941="","",'Система'!$B$4)</f>
        <v/>
      </c>
      <c r="C941" s="14"/>
      <c r="D941" s="23" t="str">
        <f t="array" ref="D941">IF(E941="","",XLOOKUP(E941,selector_19,selector_19_ids,""))</f>
        <v/>
      </c>
      <c r="E941" s="25"/>
      <c r="F941" s="14"/>
      <c r="G941" s="23" t="str">
        <f t="array" ref="G941">IF(H941="","",XLOOKUP(H941,selector_10,selector_10_ids,""))</f>
        <v/>
      </c>
      <c r="H941" s="25"/>
      <c r="I941" s="23" t="str">
        <f t="array" ref="I941">IF(J941="","",XLOOKUP(J941,selector_02,selector_02_ids,""))</f>
        <v/>
      </c>
      <c r="J941" s="25"/>
      <c r="K941" s="14"/>
      <c r="L941" s="14"/>
      <c r="M941" s="14"/>
      <c r="N941" s="14"/>
      <c r="O941" s="14"/>
      <c r="P941" s="14"/>
      <c r="Q941" s="14"/>
      <c r="R941" s="23" t="str">
        <f t="array" ref="R941">IF(S941="","",XLOOKUP(S941,selector_21,selector_21_ids,""))</f>
        <v/>
      </c>
      <c r="S941" s="25"/>
      <c r="T941" s="14"/>
      <c r="U941" s="23" t="str">
        <f t="array" ref="U941">IF(V941="","",XLOOKUP(V941,selector_04,selector_04_ids,""))</f>
        <v/>
      </c>
      <c r="V941" s="25"/>
      <c r="W941" s="14"/>
      <c r="X941" s="27"/>
      <c r="Y941" s="14"/>
    </row>
    <row r="942">
      <c r="A942" s="14"/>
      <c r="B942" s="23" t="str">
        <f>IF($A942="","",'Система'!$B$4)</f>
        <v/>
      </c>
      <c r="C942" s="14"/>
      <c r="D942" s="23" t="str">
        <f t="array" ref="D942">IF(E942="","",XLOOKUP(E942,selector_19,selector_19_ids,""))</f>
        <v/>
      </c>
      <c r="E942" s="25"/>
      <c r="F942" s="14"/>
      <c r="G942" s="23" t="str">
        <f t="array" ref="G942">IF(H942="","",XLOOKUP(H942,selector_10,selector_10_ids,""))</f>
        <v/>
      </c>
      <c r="H942" s="25"/>
      <c r="I942" s="23" t="str">
        <f t="array" ref="I942">IF(J942="","",XLOOKUP(J942,selector_02,selector_02_ids,""))</f>
        <v/>
      </c>
      <c r="J942" s="25"/>
      <c r="K942" s="14"/>
      <c r="L942" s="14"/>
      <c r="M942" s="14"/>
      <c r="N942" s="14"/>
      <c r="O942" s="14"/>
      <c r="P942" s="14"/>
      <c r="Q942" s="14"/>
      <c r="R942" s="23" t="str">
        <f t="array" ref="R942">IF(S942="","",XLOOKUP(S942,selector_21,selector_21_ids,""))</f>
        <v/>
      </c>
      <c r="S942" s="25"/>
      <c r="T942" s="14"/>
      <c r="U942" s="23" t="str">
        <f t="array" ref="U942">IF(V942="","",XLOOKUP(V942,selector_04,selector_04_ids,""))</f>
        <v/>
      </c>
      <c r="V942" s="25"/>
      <c r="W942" s="14"/>
      <c r="X942" s="27"/>
      <c r="Y942" s="14"/>
    </row>
    <row r="943">
      <c r="A943" s="14"/>
      <c r="B943" s="23" t="str">
        <f>IF($A943="","",'Система'!$B$4)</f>
        <v/>
      </c>
      <c r="C943" s="14"/>
      <c r="D943" s="23" t="str">
        <f t="array" ref="D943">IF(E943="","",XLOOKUP(E943,selector_19,selector_19_ids,""))</f>
        <v/>
      </c>
      <c r="E943" s="25"/>
      <c r="F943" s="14"/>
      <c r="G943" s="23" t="str">
        <f t="array" ref="G943">IF(H943="","",XLOOKUP(H943,selector_10,selector_10_ids,""))</f>
        <v/>
      </c>
      <c r="H943" s="25"/>
      <c r="I943" s="23" t="str">
        <f t="array" ref="I943">IF(J943="","",XLOOKUP(J943,selector_02,selector_02_ids,""))</f>
        <v/>
      </c>
      <c r="J943" s="25"/>
      <c r="K943" s="14"/>
      <c r="L943" s="14"/>
      <c r="M943" s="14"/>
      <c r="N943" s="14"/>
      <c r="O943" s="14"/>
      <c r="P943" s="14"/>
      <c r="Q943" s="14"/>
      <c r="R943" s="23" t="str">
        <f t="array" ref="R943">IF(S943="","",XLOOKUP(S943,selector_21,selector_21_ids,""))</f>
        <v/>
      </c>
      <c r="S943" s="25"/>
      <c r="T943" s="14"/>
      <c r="U943" s="23" t="str">
        <f t="array" ref="U943">IF(V943="","",XLOOKUP(V943,selector_04,selector_04_ids,""))</f>
        <v/>
      </c>
      <c r="V943" s="25"/>
      <c r="W943" s="14"/>
      <c r="X943" s="27"/>
      <c r="Y943" s="14"/>
    </row>
    <row r="944">
      <c r="A944" s="14"/>
      <c r="B944" s="23" t="str">
        <f>IF($A944="","",'Система'!$B$4)</f>
        <v/>
      </c>
      <c r="C944" s="14"/>
      <c r="D944" s="23" t="str">
        <f t="array" ref="D944">IF(E944="","",XLOOKUP(E944,selector_19,selector_19_ids,""))</f>
        <v/>
      </c>
      <c r="E944" s="25"/>
      <c r="F944" s="14"/>
      <c r="G944" s="23" t="str">
        <f t="array" ref="G944">IF(H944="","",XLOOKUP(H944,selector_10,selector_10_ids,""))</f>
        <v/>
      </c>
      <c r="H944" s="25"/>
      <c r="I944" s="23" t="str">
        <f t="array" ref="I944">IF(J944="","",XLOOKUP(J944,selector_02,selector_02_ids,""))</f>
        <v/>
      </c>
      <c r="J944" s="25"/>
      <c r="K944" s="14"/>
      <c r="L944" s="14"/>
      <c r="M944" s="14"/>
      <c r="N944" s="14"/>
      <c r="O944" s="14"/>
      <c r="P944" s="14"/>
      <c r="Q944" s="14"/>
      <c r="R944" s="23" t="str">
        <f t="array" ref="R944">IF(S944="","",XLOOKUP(S944,selector_21,selector_21_ids,""))</f>
        <v/>
      </c>
      <c r="S944" s="25"/>
      <c r="T944" s="14"/>
      <c r="U944" s="23" t="str">
        <f t="array" ref="U944">IF(V944="","",XLOOKUP(V944,selector_04,selector_04_ids,""))</f>
        <v/>
      </c>
      <c r="V944" s="25"/>
      <c r="W944" s="14"/>
      <c r="X944" s="27"/>
      <c r="Y944" s="14"/>
    </row>
    <row r="945">
      <c r="A945" s="14"/>
      <c r="B945" s="23" t="str">
        <f>IF($A945="","",'Система'!$B$4)</f>
        <v/>
      </c>
      <c r="C945" s="14"/>
      <c r="D945" s="23" t="str">
        <f t="array" ref="D945">IF(E945="","",XLOOKUP(E945,selector_19,selector_19_ids,""))</f>
        <v/>
      </c>
      <c r="E945" s="25"/>
      <c r="F945" s="14"/>
      <c r="G945" s="23" t="str">
        <f t="array" ref="G945">IF(H945="","",XLOOKUP(H945,selector_10,selector_10_ids,""))</f>
        <v/>
      </c>
      <c r="H945" s="25"/>
      <c r="I945" s="23" t="str">
        <f t="array" ref="I945">IF(J945="","",XLOOKUP(J945,selector_02,selector_02_ids,""))</f>
        <v/>
      </c>
      <c r="J945" s="25"/>
      <c r="K945" s="14"/>
      <c r="L945" s="14"/>
      <c r="M945" s="14"/>
      <c r="N945" s="14"/>
      <c r="O945" s="14"/>
      <c r="P945" s="14"/>
      <c r="Q945" s="14"/>
      <c r="R945" s="23" t="str">
        <f t="array" ref="R945">IF(S945="","",XLOOKUP(S945,selector_21,selector_21_ids,""))</f>
        <v/>
      </c>
      <c r="S945" s="25"/>
      <c r="T945" s="14"/>
      <c r="U945" s="23" t="str">
        <f t="array" ref="U945">IF(V945="","",XLOOKUP(V945,selector_04,selector_04_ids,""))</f>
        <v/>
      </c>
      <c r="V945" s="25"/>
      <c r="W945" s="14"/>
      <c r="X945" s="27"/>
      <c r="Y945" s="14"/>
    </row>
    <row r="946">
      <c r="A946" s="14"/>
      <c r="B946" s="23" t="str">
        <f>IF($A946="","",'Система'!$B$4)</f>
        <v/>
      </c>
      <c r="C946" s="14"/>
      <c r="D946" s="23" t="str">
        <f t="array" ref="D946">IF(E946="","",XLOOKUP(E946,selector_19,selector_19_ids,""))</f>
        <v/>
      </c>
      <c r="E946" s="25"/>
      <c r="F946" s="14"/>
      <c r="G946" s="23" t="str">
        <f t="array" ref="G946">IF(H946="","",XLOOKUP(H946,selector_10,selector_10_ids,""))</f>
        <v/>
      </c>
      <c r="H946" s="25"/>
      <c r="I946" s="23" t="str">
        <f t="array" ref="I946">IF(J946="","",XLOOKUP(J946,selector_02,selector_02_ids,""))</f>
        <v/>
      </c>
      <c r="J946" s="25"/>
      <c r="K946" s="14"/>
      <c r="L946" s="14"/>
      <c r="M946" s="14"/>
      <c r="N946" s="14"/>
      <c r="O946" s="14"/>
      <c r="P946" s="14"/>
      <c r="Q946" s="14"/>
      <c r="R946" s="23" t="str">
        <f t="array" ref="R946">IF(S946="","",XLOOKUP(S946,selector_21,selector_21_ids,""))</f>
        <v/>
      </c>
      <c r="S946" s="25"/>
      <c r="T946" s="14"/>
      <c r="U946" s="23" t="str">
        <f t="array" ref="U946">IF(V946="","",XLOOKUP(V946,selector_04,selector_04_ids,""))</f>
        <v/>
      </c>
      <c r="V946" s="25"/>
      <c r="W946" s="14"/>
      <c r="X946" s="27"/>
      <c r="Y946" s="14"/>
    </row>
    <row r="947">
      <c r="A947" s="14"/>
      <c r="B947" s="23" t="str">
        <f>IF($A947="","",'Система'!$B$4)</f>
        <v/>
      </c>
      <c r="C947" s="14"/>
      <c r="D947" s="23" t="str">
        <f t="array" ref="D947">IF(E947="","",XLOOKUP(E947,selector_19,selector_19_ids,""))</f>
        <v/>
      </c>
      <c r="E947" s="25"/>
      <c r="F947" s="14"/>
      <c r="G947" s="23" t="str">
        <f t="array" ref="G947">IF(H947="","",XLOOKUP(H947,selector_10,selector_10_ids,""))</f>
        <v/>
      </c>
      <c r="H947" s="25"/>
      <c r="I947" s="23" t="str">
        <f t="array" ref="I947">IF(J947="","",XLOOKUP(J947,selector_02,selector_02_ids,""))</f>
        <v/>
      </c>
      <c r="J947" s="25"/>
      <c r="K947" s="14"/>
      <c r="L947" s="14"/>
      <c r="M947" s="14"/>
      <c r="N947" s="14"/>
      <c r="O947" s="14"/>
      <c r="P947" s="14"/>
      <c r="Q947" s="14"/>
      <c r="R947" s="23" t="str">
        <f t="array" ref="R947">IF(S947="","",XLOOKUP(S947,selector_21,selector_21_ids,""))</f>
        <v/>
      </c>
      <c r="S947" s="25"/>
      <c r="T947" s="14"/>
      <c r="U947" s="23" t="str">
        <f t="array" ref="U947">IF(V947="","",XLOOKUP(V947,selector_04,selector_04_ids,""))</f>
        <v/>
      </c>
      <c r="V947" s="25"/>
      <c r="W947" s="14"/>
      <c r="X947" s="27"/>
      <c r="Y947" s="14"/>
    </row>
    <row r="948">
      <c r="A948" s="14"/>
      <c r="B948" s="23" t="str">
        <f>IF($A948="","",'Система'!$B$4)</f>
        <v/>
      </c>
      <c r="C948" s="14"/>
      <c r="D948" s="23" t="str">
        <f t="array" ref="D948">IF(E948="","",XLOOKUP(E948,selector_19,selector_19_ids,""))</f>
        <v/>
      </c>
      <c r="E948" s="25"/>
      <c r="F948" s="14"/>
      <c r="G948" s="23" t="str">
        <f t="array" ref="G948">IF(H948="","",XLOOKUP(H948,selector_10,selector_10_ids,""))</f>
        <v/>
      </c>
      <c r="H948" s="25"/>
      <c r="I948" s="23" t="str">
        <f t="array" ref="I948">IF(J948="","",XLOOKUP(J948,selector_02,selector_02_ids,""))</f>
        <v/>
      </c>
      <c r="J948" s="25"/>
      <c r="K948" s="14"/>
      <c r="L948" s="14"/>
      <c r="M948" s="14"/>
      <c r="N948" s="14"/>
      <c r="O948" s="14"/>
      <c r="P948" s="14"/>
      <c r="Q948" s="14"/>
      <c r="R948" s="23" t="str">
        <f t="array" ref="R948">IF(S948="","",XLOOKUP(S948,selector_21,selector_21_ids,""))</f>
        <v/>
      </c>
      <c r="S948" s="25"/>
      <c r="T948" s="14"/>
      <c r="U948" s="23" t="str">
        <f t="array" ref="U948">IF(V948="","",XLOOKUP(V948,selector_04,selector_04_ids,""))</f>
        <v/>
      </c>
      <c r="V948" s="25"/>
      <c r="W948" s="14"/>
      <c r="X948" s="27"/>
      <c r="Y948" s="14"/>
    </row>
    <row r="949">
      <c r="A949" s="14"/>
      <c r="B949" s="23" t="str">
        <f>IF($A949="","",'Система'!$B$4)</f>
        <v/>
      </c>
      <c r="C949" s="14"/>
      <c r="D949" s="23" t="str">
        <f t="array" ref="D949">IF(E949="","",XLOOKUP(E949,selector_19,selector_19_ids,""))</f>
        <v/>
      </c>
      <c r="E949" s="25"/>
      <c r="F949" s="14"/>
      <c r="G949" s="23" t="str">
        <f t="array" ref="G949">IF(H949="","",XLOOKUP(H949,selector_10,selector_10_ids,""))</f>
        <v/>
      </c>
      <c r="H949" s="25"/>
      <c r="I949" s="23" t="str">
        <f t="array" ref="I949">IF(J949="","",XLOOKUP(J949,selector_02,selector_02_ids,""))</f>
        <v/>
      </c>
      <c r="J949" s="25"/>
      <c r="K949" s="14"/>
      <c r="L949" s="14"/>
      <c r="M949" s="14"/>
      <c r="N949" s="14"/>
      <c r="O949" s="14"/>
      <c r="P949" s="14"/>
      <c r="Q949" s="14"/>
      <c r="R949" s="23" t="str">
        <f t="array" ref="R949">IF(S949="","",XLOOKUP(S949,selector_21,selector_21_ids,""))</f>
        <v/>
      </c>
      <c r="S949" s="25"/>
      <c r="T949" s="14"/>
      <c r="U949" s="23" t="str">
        <f t="array" ref="U949">IF(V949="","",XLOOKUP(V949,selector_04,selector_04_ids,""))</f>
        <v/>
      </c>
      <c r="V949" s="25"/>
      <c r="W949" s="14"/>
      <c r="X949" s="27"/>
      <c r="Y949" s="14"/>
    </row>
    <row r="950">
      <c r="A950" s="14"/>
      <c r="B950" s="23" t="str">
        <f>IF($A950="","",'Система'!$B$4)</f>
        <v/>
      </c>
      <c r="C950" s="14"/>
      <c r="D950" s="23" t="str">
        <f t="array" ref="D950">IF(E950="","",XLOOKUP(E950,selector_19,selector_19_ids,""))</f>
        <v/>
      </c>
      <c r="E950" s="25"/>
      <c r="F950" s="14"/>
      <c r="G950" s="23" t="str">
        <f t="array" ref="G950">IF(H950="","",XLOOKUP(H950,selector_10,selector_10_ids,""))</f>
        <v/>
      </c>
      <c r="H950" s="25"/>
      <c r="I950" s="23" t="str">
        <f t="array" ref="I950">IF(J950="","",XLOOKUP(J950,selector_02,selector_02_ids,""))</f>
        <v/>
      </c>
      <c r="J950" s="25"/>
      <c r="K950" s="14"/>
      <c r="L950" s="14"/>
      <c r="M950" s="14"/>
      <c r="N950" s="14"/>
      <c r="O950" s="14"/>
      <c r="P950" s="14"/>
      <c r="Q950" s="14"/>
      <c r="R950" s="23" t="str">
        <f t="array" ref="R950">IF(S950="","",XLOOKUP(S950,selector_21,selector_21_ids,""))</f>
        <v/>
      </c>
      <c r="S950" s="25"/>
      <c r="T950" s="14"/>
      <c r="U950" s="23" t="str">
        <f t="array" ref="U950">IF(V950="","",XLOOKUP(V950,selector_04,selector_04_ids,""))</f>
        <v/>
      </c>
      <c r="V950" s="25"/>
      <c r="W950" s="14"/>
      <c r="X950" s="27"/>
      <c r="Y950" s="14"/>
    </row>
    <row r="951">
      <c r="A951" s="14"/>
      <c r="B951" s="23" t="str">
        <f>IF($A951="","",'Система'!$B$4)</f>
        <v/>
      </c>
      <c r="C951" s="14"/>
      <c r="D951" s="23" t="str">
        <f t="array" ref="D951">IF(E951="","",XLOOKUP(E951,selector_19,selector_19_ids,""))</f>
        <v/>
      </c>
      <c r="E951" s="25"/>
      <c r="F951" s="14"/>
      <c r="G951" s="23" t="str">
        <f t="array" ref="G951">IF(H951="","",XLOOKUP(H951,selector_10,selector_10_ids,""))</f>
        <v/>
      </c>
      <c r="H951" s="25"/>
      <c r="I951" s="23" t="str">
        <f t="array" ref="I951">IF(J951="","",XLOOKUP(J951,selector_02,selector_02_ids,""))</f>
        <v/>
      </c>
      <c r="J951" s="25"/>
      <c r="K951" s="14"/>
      <c r="L951" s="14"/>
      <c r="M951" s="14"/>
      <c r="N951" s="14"/>
      <c r="O951" s="14"/>
      <c r="P951" s="14"/>
      <c r="Q951" s="14"/>
      <c r="R951" s="23" t="str">
        <f t="array" ref="R951">IF(S951="","",XLOOKUP(S951,selector_21,selector_21_ids,""))</f>
        <v/>
      </c>
      <c r="S951" s="25"/>
      <c r="T951" s="14"/>
      <c r="U951" s="23" t="str">
        <f t="array" ref="U951">IF(V951="","",XLOOKUP(V951,selector_04,selector_04_ids,""))</f>
        <v/>
      </c>
      <c r="V951" s="25"/>
      <c r="W951" s="14"/>
      <c r="X951" s="27"/>
      <c r="Y951" s="14"/>
    </row>
    <row r="952">
      <c r="A952" s="14"/>
      <c r="B952" s="23" t="str">
        <f>IF($A952="","",'Система'!$B$4)</f>
        <v/>
      </c>
      <c r="C952" s="14"/>
      <c r="D952" s="23" t="str">
        <f t="array" ref="D952">IF(E952="","",XLOOKUP(E952,selector_19,selector_19_ids,""))</f>
        <v/>
      </c>
      <c r="E952" s="25"/>
      <c r="F952" s="14"/>
      <c r="G952" s="23" t="str">
        <f t="array" ref="G952">IF(H952="","",XLOOKUP(H952,selector_10,selector_10_ids,""))</f>
        <v/>
      </c>
      <c r="H952" s="25"/>
      <c r="I952" s="23" t="str">
        <f t="array" ref="I952">IF(J952="","",XLOOKUP(J952,selector_02,selector_02_ids,""))</f>
        <v/>
      </c>
      <c r="J952" s="25"/>
      <c r="K952" s="14"/>
      <c r="L952" s="14"/>
      <c r="M952" s="14"/>
      <c r="N952" s="14"/>
      <c r="O952" s="14"/>
      <c r="P952" s="14"/>
      <c r="Q952" s="14"/>
      <c r="R952" s="23" t="str">
        <f t="array" ref="R952">IF(S952="","",XLOOKUP(S952,selector_21,selector_21_ids,""))</f>
        <v/>
      </c>
      <c r="S952" s="25"/>
      <c r="T952" s="14"/>
      <c r="U952" s="23" t="str">
        <f t="array" ref="U952">IF(V952="","",XLOOKUP(V952,selector_04,selector_04_ids,""))</f>
        <v/>
      </c>
      <c r="V952" s="25"/>
      <c r="W952" s="14"/>
      <c r="X952" s="27"/>
      <c r="Y952" s="14"/>
    </row>
    <row r="953">
      <c r="A953" s="14"/>
      <c r="B953" s="23" t="str">
        <f>IF($A953="","",'Система'!$B$4)</f>
        <v/>
      </c>
      <c r="C953" s="14"/>
      <c r="D953" s="23" t="str">
        <f t="array" ref="D953">IF(E953="","",XLOOKUP(E953,selector_19,selector_19_ids,""))</f>
        <v/>
      </c>
      <c r="E953" s="25"/>
      <c r="F953" s="14"/>
      <c r="G953" s="23" t="str">
        <f t="array" ref="G953">IF(H953="","",XLOOKUP(H953,selector_10,selector_10_ids,""))</f>
        <v/>
      </c>
      <c r="H953" s="25"/>
      <c r="I953" s="23" t="str">
        <f t="array" ref="I953">IF(J953="","",XLOOKUP(J953,selector_02,selector_02_ids,""))</f>
        <v/>
      </c>
      <c r="J953" s="25"/>
      <c r="K953" s="14"/>
      <c r="L953" s="14"/>
      <c r="M953" s="14"/>
      <c r="N953" s="14"/>
      <c r="O953" s="14"/>
      <c r="P953" s="14"/>
      <c r="Q953" s="14"/>
      <c r="R953" s="23" t="str">
        <f t="array" ref="R953">IF(S953="","",XLOOKUP(S953,selector_21,selector_21_ids,""))</f>
        <v/>
      </c>
      <c r="S953" s="25"/>
      <c r="T953" s="14"/>
      <c r="U953" s="23" t="str">
        <f t="array" ref="U953">IF(V953="","",XLOOKUP(V953,selector_04,selector_04_ids,""))</f>
        <v/>
      </c>
      <c r="V953" s="25"/>
      <c r="W953" s="14"/>
      <c r="X953" s="27"/>
      <c r="Y953" s="14"/>
    </row>
    <row r="954">
      <c r="A954" s="14"/>
      <c r="B954" s="23" t="str">
        <f>IF($A954="","",'Система'!$B$4)</f>
        <v/>
      </c>
      <c r="C954" s="14"/>
      <c r="D954" s="23" t="str">
        <f t="array" ref="D954">IF(E954="","",XLOOKUP(E954,selector_19,selector_19_ids,""))</f>
        <v/>
      </c>
      <c r="E954" s="25"/>
      <c r="F954" s="14"/>
      <c r="G954" s="23" t="str">
        <f t="array" ref="G954">IF(H954="","",XLOOKUP(H954,selector_10,selector_10_ids,""))</f>
        <v/>
      </c>
      <c r="H954" s="25"/>
      <c r="I954" s="23" t="str">
        <f t="array" ref="I954">IF(J954="","",XLOOKUP(J954,selector_02,selector_02_ids,""))</f>
        <v/>
      </c>
      <c r="J954" s="25"/>
      <c r="K954" s="14"/>
      <c r="L954" s="14"/>
      <c r="M954" s="14"/>
      <c r="N954" s="14"/>
      <c r="O954" s="14"/>
      <c r="P954" s="14"/>
      <c r="Q954" s="14"/>
      <c r="R954" s="23" t="str">
        <f t="array" ref="R954">IF(S954="","",XLOOKUP(S954,selector_21,selector_21_ids,""))</f>
        <v/>
      </c>
      <c r="S954" s="25"/>
      <c r="T954" s="14"/>
      <c r="U954" s="23" t="str">
        <f t="array" ref="U954">IF(V954="","",XLOOKUP(V954,selector_04,selector_04_ids,""))</f>
        <v/>
      </c>
      <c r="V954" s="25"/>
      <c r="W954" s="14"/>
      <c r="X954" s="27"/>
      <c r="Y954" s="14"/>
    </row>
    <row r="955">
      <c r="A955" s="14"/>
      <c r="B955" s="23" t="str">
        <f>IF($A955="","",'Система'!$B$4)</f>
        <v/>
      </c>
      <c r="C955" s="14"/>
      <c r="D955" s="23" t="str">
        <f t="array" ref="D955">IF(E955="","",XLOOKUP(E955,selector_19,selector_19_ids,""))</f>
        <v/>
      </c>
      <c r="E955" s="25"/>
      <c r="F955" s="14"/>
      <c r="G955" s="23" t="str">
        <f t="array" ref="G955">IF(H955="","",XLOOKUP(H955,selector_10,selector_10_ids,""))</f>
        <v/>
      </c>
      <c r="H955" s="25"/>
      <c r="I955" s="23" t="str">
        <f t="array" ref="I955">IF(J955="","",XLOOKUP(J955,selector_02,selector_02_ids,""))</f>
        <v/>
      </c>
      <c r="J955" s="25"/>
      <c r="K955" s="14"/>
      <c r="L955" s="14"/>
      <c r="M955" s="14"/>
      <c r="N955" s="14"/>
      <c r="O955" s="14"/>
      <c r="P955" s="14"/>
      <c r="Q955" s="14"/>
      <c r="R955" s="23" t="str">
        <f t="array" ref="R955">IF(S955="","",XLOOKUP(S955,selector_21,selector_21_ids,""))</f>
        <v/>
      </c>
      <c r="S955" s="25"/>
      <c r="T955" s="14"/>
      <c r="U955" s="23" t="str">
        <f t="array" ref="U955">IF(V955="","",XLOOKUP(V955,selector_04,selector_04_ids,""))</f>
        <v/>
      </c>
      <c r="V955" s="25"/>
      <c r="W955" s="14"/>
      <c r="X955" s="27"/>
      <c r="Y955" s="14"/>
    </row>
    <row r="956">
      <c r="A956" s="14"/>
      <c r="B956" s="23" t="str">
        <f>IF($A956="","",'Система'!$B$4)</f>
        <v/>
      </c>
      <c r="C956" s="14"/>
      <c r="D956" s="23" t="str">
        <f t="array" ref="D956">IF(E956="","",XLOOKUP(E956,selector_19,selector_19_ids,""))</f>
        <v/>
      </c>
      <c r="E956" s="25"/>
      <c r="F956" s="14"/>
      <c r="G956" s="23" t="str">
        <f t="array" ref="G956">IF(H956="","",XLOOKUP(H956,selector_10,selector_10_ids,""))</f>
        <v/>
      </c>
      <c r="H956" s="25"/>
      <c r="I956" s="23" t="str">
        <f t="array" ref="I956">IF(J956="","",XLOOKUP(J956,selector_02,selector_02_ids,""))</f>
        <v/>
      </c>
      <c r="J956" s="25"/>
      <c r="K956" s="14"/>
      <c r="L956" s="14"/>
      <c r="M956" s="14"/>
      <c r="N956" s="14"/>
      <c r="O956" s="14"/>
      <c r="P956" s="14"/>
      <c r="Q956" s="14"/>
      <c r="R956" s="23" t="str">
        <f t="array" ref="R956">IF(S956="","",XLOOKUP(S956,selector_21,selector_21_ids,""))</f>
        <v/>
      </c>
      <c r="S956" s="25"/>
      <c r="T956" s="14"/>
      <c r="U956" s="23" t="str">
        <f t="array" ref="U956">IF(V956="","",XLOOKUP(V956,selector_04,selector_04_ids,""))</f>
        <v/>
      </c>
      <c r="V956" s="25"/>
      <c r="W956" s="14"/>
      <c r="X956" s="27"/>
      <c r="Y956" s="14"/>
    </row>
    <row r="957">
      <c r="A957" s="14"/>
      <c r="B957" s="23" t="str">
        <f>IF($A957="","",'Система'!$B$4)</f>
        <v/>
      </c>
      <c r="C957" s="14"/>
      <c r="D957" s="23" t="str">
        <f t="array" ref="D957">IF(E957="","",XLOOKUP(E957,selector_19,selector_19_ids,""))</f>
        <v/>
      </c>
      <c r="E957" s="25"/>
      <c r="F957" s="14"/>
      <c r="G957" s="23" t="str">
        <f t="array" ref="G957">IF(H957="","",XLOOKUP(H957,selector_10,selector_10_ids,""))</f>
        <v/>
      </c>
      <c r="H957" s="25"/>
      <c r="I957" s="23" t="str">
        <f t="array" ref="I957">IF(J957="","",XLOOKUP(J957,selector_02,selector_02_ids,""))</f>
        <v/>
      </c>
      <c r="J957" s="25"/>
      <c r="K957" s="14"/>
      <c r="L957" s="14"/>
      <c r="M957" s="14"/>
      <c r="N957" s="14"/>
      <c r="O957" s="14"/>
      <c r="P957" s="14"/>
      <c r="Q957" s="14"/>
      <c r="R957" s="23" t="str">
        <f t="array" ref="R957">IF(S957="","",XLOOKUP(S957,selector_21,selector_21_ids,""))</f>
        <v/>
      </c>
      <c r="S957" s="25"/>
      <c r="T957" s="14"/>
      <c r="U957" s="23" t="str">
        <f t="array" ref="U957">IF(V957="","",XLOOKUP(V957,selector_04,selector_04_ids,""))</f>
        <v/>
      </c>
      <c r="V957" s="25"/>
      <c r="W957" s="14"/>
      <c r="X957" s="27"/>
      <c r="Y957" s="14"/>
    </row>
    <row r="958">
      <c r="A958" s="14"/>
      <c r="B958" s="23" t="str">
        <f>IF($A958="","",'Система'!$B$4)</f>
        <v/>
      </c>
      <c r="C958" s="14"/>
      <c r="D958" s="23" t="str">
        <f t="array" ref="D958">IF(E958="","",XLOOKUP(E958,selector_19,selector_19_ids,""))</f>
        <v/>
      </c>
      <c r="E958" s="25"/>
      <c r="F958" s="14"/>
      <c r="G958" s="23" t="str">
        <f t="array" ref="G958">IF(H958="","",XLOOKUP(H958,selector_10,selector_10_ids,""))</f>
        <v/>
      </c>
      <c r="H958" s="25"/>
      <c r="I958" s="23" t="str">
        <f t="array" ref="I958">IF(J958="","",XLOOKUP(J958,selector_02,selector_02_ids,""))</f>
        <v/>
      </c>
      <c r="J958" s="25"/>
      <c r="K958" s="14"/>
      <c r="L958" s="14"/>
      <c r="M958" s="14"/>
      <c r="N958" s="14"/>
      <c r="O958" s="14"/>
      <c r="P958" s="14"/>
      <c r="Q958" s="14"/>
      <c r="R958" s="23" t="str">
        <f t="array" ref="R958">IF(S958="","",XLOOKUP(S958,selector_21,selector_21_ids,""))</f>
        <v/>
      </c>
      <c r="S958" s="25"/>
      <c r="T958" s="14"/>
      <c r="U958" s="23" t="str">
        <f t="array" ref="U958">IF(V958="","",XLOOKUP(V958,selector_04,selector_04_ids,""))</f>
        <v/>
      </c>
      <c r="V958" s="25"/>
      <c r="W958" s="14"/>
      <c r="X958" s="27"/>
      <c r="Y958" s="14"/>
    </row>
    <row r="959">
      <c r="A959" s="14"/>
      <c r="B959" s="23" t="str">
        <f>IF($A959="","",'Система'!$B$4)</f>
        <v/>
      </c>
      <c r="C959" s="14"/>
      <c r="D959" s="23" t="str">
        <f t="array" ref="D959">IF(E959="","",XLOOKUP(E959,selector_19,selector_19_ids,""))</f>
        <v/>
      </c>
      <c r="E959" s="25"/>
      <c r="F959" s="14"/>
      <c r="G959" s="23" t="str">
        <f t="array" ref="G959">IF(H959="","",XLOOKUP(H959,selector_10,selector_10_ids,""))</f>
        <v/>
      </c>
      <c r="H959" s="25"/>
      <c r="I959" s="23" t="str">
        <f t="array" ref="I959">IF(J959="","",XLOOKUP(J959,selector_02,selector_02_ids,""))</f>
        <v/>
      </c>
      <c r="J959" s="25"/>
      <c r="K959" s="14"/>
      <c r="L959" s="14"/>
      <c r="M959" s="14"/>
      <c r="N959" s="14"/>
      <c r="O959" s="14"/>
      <c r="P959" s="14"/>
      <c r="Q959" s="14"/>
      <c r="R959" s="23" t="str">
        <f t="array" ref="R959">IF(S959="","",XLOOKUP(S959,selector_21,selector_21_ids,""))</f>
        <v/>
      </c>
      <c r="S959" s="25"/>
      <c r="T959" s="14"/>
      <c r="U959" s="23" t="str">
        <f t="array" ref="U959">IF(V959="","",XLOOKUP(V959,selector_04,selector_04_ids,""))</f>
        <v/>
      </c>
      <c r="V959" s="25"/>
      <c r="W959" s="14"/>
      <c r="X959" s="27"/>
      <c r="Y959" s="14"/>
    </row>
    <row r="960">
      <c r="A960" s="14"/>
      <c r="B960" s="23" t="str">
        <f>IF($A960="","",'Система'!$B$4)</f>
        <v/>
      </c>
      <c r="C960" s="14"/>
      <c r="D960" s="23" t="str">
        <f t="array" ref="D960">IF(E960="","",XLOOKUP(E960,selector_19,selector_19_ids,""))</f>
        <v/>
      </c>
      <c r="E960" s="25"/>
      <c r="F960" s="14"/>
      <c r="G960" s="23" t="str">
        <f t="array" ref="G960">IF(H960="","",XLOOKUP(H960,selector_10,selector_10_ids,""))</f>
        <v/>
      </c>
      <c r="H960" s="25"/>
      <c r="I960" s="23" t="str">
        <f t="array" ref="I960">IF(J960="","",XLOOKUP(J960,selector_02,selector_02_ids,""))</f>
        <v/>
      </c>
      <c r="J960" s="25"/>
      <c r="K960" s="14"/>
      <c r="L960" s="14"/>
      <c r="M960" s="14"/>
      <c r="N960" s="14"/>
      <c r="O960" s="14"/>
      <c r="P960" s="14"/>
      <c r="Q960" s="14"/>
      <c r="R960" s="23" t="str">
        <f t="array" ref="R960">IF(S960="","",XLOOKUP(S960,selector_21,selector_21_ids,""))</f>
        <v/>
      </c>
      <c r="S960" s="25"/>
      <c r="T960" s="14"/>
      <c r="U960" s="23" t="str">
        <f t="array" ref="U960">IF(V960="","",XLOOKUP(V960,selector_04,selector_04_ids,""))</f>
        <v/>
      </c>
      <c r="V960" s="25"/>
      <c r="W960" s="14"/>
      <c r="X960" s="27"/>
      <c r="Y960" s="14"/>
    </row>
    <row r="961">
      <c r="A961" s="14"/>
      <c r="B961" s="23" t="str">
        <f>IF($A961="","",'Система'!$B$4)</f>
        <v/>
      </c>
      <c r="C961" s="14"/>
      <c r="D961" s="23" t="str">
        <f t="array" ref="D961">IF(E961="","",XLOOKUP(E961,selector_19,selector_19_ids,""))</f>
        <v/>
      </c>
      <c r="E961" s="25"/>
      <c r="F961" s="14"/>
      <c r="G961" s="23" t="str">
        <f t="array" ref="G961">IF(H961="","",XLOOKUP(H961,selector_10,selector_10_ids,""))</f>
        <v/>
      </c>
      <c r="H961" s="25"/>
      <c r="I961" s="23" t="str">
        <f t="array" ref="I961">IF(J961="","",XLOOKUP(J961,selector_02,selector_02_ids,""))</f>
        <v/>
      </c>
      <c r="J961" s="25"/>
      <c r="K961" s="14"/>
      <c r="L961" s="14"/>
      <c r="M961" s="14"/>
      <c r="N961" s="14"/>
      <c r="O961" s="14"/>
      <c r="P961" s="14"/>
      <c r="Q961" s="14"/>
      <c r="R961" s="23" t="str">
        <f t="array" ref="R961">IF(S961="","",XLOOKUP(S961,selector_21,selector_21_ids,""))</f>
        <v/>
      </c>
      <c r="S961" s="25"/>
      <c r="T961" s="14"/>
      <c r="U961" s="23" t="str">
        <f t="array" ref="U961">IF(V961="","",XLOOKUP(V961,selector_04,selector_04_ids,""))</f>
        <v/>
      </c>
      <c r="V961" s="25"/>
      <c r="W961" s="14"/>
      <c r="X961" s="27"/>
      <c r="Y961" s="14"/>
    </row>
    <row r="962">
      <c r="A962" s="14"/>
      <c r="B962" s="23" t="str">
        <f>IF($A962="","",'Система'!$B$4)</f>
        <v/>
      </c>
      <c r="C962" s="14"/>
      <c r="D962" s="23" t="str">
        <f t="array" ref="D962">IF(E962="","",XLOOKUP(E962,selector_19,selector_19_ids,""))</f>
        <v/>
      </c>
      <c r="E962" s="25"/>
      <c r="F962" s="14"/>
      <c r="G962" s="23" t="str">
        <f t="array" ref="G962">IF(H962="","",XLOOKUP(H962,selector_10,selector_10_ids,""))</f>
        <v/>
      </c>
      <c r="H962" s="25"/>
      <c r="I962" s="23" t="str">
        <f t="array" ref="I962">IF(J962="","",XLOOKUP(J962,selector_02,selector_02_ids,""))</f>
        <v/>
      </c>
      <c r="J962" s="25"/>
      <c r="K962" s="14"/>
      <c r="L962" s="14"/>
      <c r="M962" s="14"/>
      <c r="N962" s="14"/>
      <c r="O962" s="14"/>
      <c r="P962" s="14"/>
      <c r="Q962" s="14"/>
      <c r="R962" s="23" t="str">
        <f t="array" ref="R962">IF(S962="","",XLOOKUP(S962,selector_21,selector_21_ids,""))</f>
        <v/>
      </c>
      <c r="S962" s="25"/>
      <c r="T962" s="14"/>
      <c r="U962" s="23" t="str">
        <f t="array" ref="U962">IF(V962="","",XLOOKUP(V962,selector_04,selector_04_ids,""))</f>
        <v/>
      </c>
      <c r="V962" s="25"/>
      <c r="W962" s="14"/>
      <c r="X962" s="27"/>
      <c r="Y962" s="14"/>
    </row>
    <row r="963">
      <c r="A963" s="14"/>
      <c r="B963" s="23" t="str">
        <f>IF($A963="","",'Система'!$B$4)</f>
        <v/>
      </c>
      <c r="C963" s="14"/>
      <c r="D963" s="23" t="str">
        <f t="array" ref="D963">IF(E963="","",XLOOKUP(E963,selector_19,selector_19_ids,""))</f>
        <v/>
      </c>
      <c r="E963" s="25"/>
      <c r="F963" s="14"/>
      <c r="G963" s="23" t="str">
        <f t="array" ref="G963">IF(H963="","",XLOOKUP(H963,selector_10,selector_10_ids,""))</f>
        <v/>
      </c>
      <c r="H963" s="25"/>
      <c r="I963" s="23" t="str">
        <f t="array" ref="I963">IF(J963="","",XLOOKUP(J963,selector_02,selector_02_ids,""))</f>
        <v/>
      </c>
      <c r="J963" s="25"/>
      <c r="K963" s="14"/>
      <c r="L963" s="14"/>
      <c r="M963" s="14"/>
      <c r="N963" s="14"/>
      <c r="O963" s="14"/>
      <c r="P963" s="14"/>
      <c r="Q963" s="14"/>
      <c r="R963" s="23" t="str">
        <f t="array" ref="R963">IF(S963="","",XLOOKUP(S963,selector_21,selector_21_ids,""))</f>
        <v/>
      </c>
      <c r="S963" s="25"/>
      <c r="T963" s="14"/>
      <c r="U963" s="23" t="str">
        <f t="array" ref="U963">IF(V963="","",XLOOKUP(V963,selector_04,selector_04_ids,""))</f>
        <v/>
      </c>
      <c r="V963" s="25"/>
      <c r="W963" s="14"/>
      <c r="X963" s="27"/>
      <c r="Y963" s="14"/>
    </row>
    <row r="964">
      <c r="A964" s="14"/>
      <c r="B964" s="23" t="str">
        <f>IF($A964="","",'Система'!$B$4)</f>
        <v/>
      </c>
      <c r="C964" s="14"/>
      <c r="D964" s="23" t="str">
        <f t="array" ref="D964">IF(E964="","",XLOOKUP(E964,selector_19,selector_19_ids,""))</f>
        <v/>
      </c>
      <c r="E964" s="25"/>
      <c r="F964" s="14"/>
      <c r="G964" s="23" t="str">
        <f t="array" ref="G964">IF(H964="","",XLOOKUP(H964,selector_10,selector_10_ids,""))</f>
        <v/>
      </c>
      <c r="H964" s="25"/>
      <c r="I964" s="23" t="str">
        <f t="array" ref="I964">IF(J964="","",XLOOKUP(J964,selector_02,selector_02_ids,""))</f>
        <v/>
      </c>
      <c r="J964" s="25"/>
      <c r="K964" s="14"/>
      <c r="L964" s="14"/>
      <c r="M964" s="14"/>
      <c r="N964" s="14"/>
      <c r="O964" s="14"/>
      <c r="P964" s="14"/>
      <c r="Q964" s="14"/>
      <c r="R964" s="23" t="str">
        <f t="array" ref="R964">IF(S964="","",XLOOKUP(S964,selector_21,selector_21_ids,""))</f>
        <v/>
      </c>
      <c r="S964" s="25"/>
      <c r="T964" s="14"/>
      <c r="U964" s="23" t="str">
        <f t="array" ref="U964">IF(V964="","",XLOOKUP(V964,selector_04,selector_04_ids,""))</f>
        <v/>
      </c>
      <c r="V964" s="25"/>
      <c r="W964" s="14"/>
      <c r="X964" s="27"/>
      <c r="Y964" s="14"/>
    </row>
    <row r="965">
      <c r="A965" s="14"/>
      <c r="B965" s="23" t="str">
        <f>IF($A965="","",'Система'!$B$4)</f>
        <v/>
      </c>
      <c r="C965" s="14"/>
      <c r="D965" s="23" t="str">
        <f t="array" ref="D965">IF(E965="","",XLOOKUP(E965,selector_19,selector_19_ids,""))</f>
        <v/>
      </c>
      <c r="E965" s="25"/>
      <c r="F965" s="14"/>
      <c r="G965" s="23" t="str">
        <f t="array" ref="G965">IF(H965="","",XLOOKUP(H965,selector_10,selector_10_ids,""))</f>
        <v/>
      </c>
      <c r="H965" s="25"/>
      <c r="I965" s="23" t="str">
        <f t="array" ref="I965">IF(J965="","",XLOOKUP(J965,selector_02,selector_02_ids,""))</f>
        <v/>
      </c>
      <c r="J965" s="25"/>
      <c r="K965" s="14"/>
      <c r="L965" s="14"/>
      <c r="M965" s="14"/>
      <c r="N965" s="14"/>
      <c r="O965" s="14"/>
      <c r="P965" s="14"/>
      <c r="Q965" s="14"/>
      <c r="R965" s="23" t="str">
        <f t="array" ref="R965">IF(S965="","",XLOOKUP(S965,selector_21,selector_21_ids,""))</f>
        <v/>
      </c>
      <c r="S965" s="25"/>
      <c r="T965" s="14"/>
      <c r="U965" s="23" t="str">
        <f t="array" ref="U965">IF(V965="","",XLOOKUP(V965,selector_04,selector_04_ids,""))</f>
        <v/>
      </c>
      <c r="V965" s="25"/>
      <c r="W965" s="14"/>
      <c r="X965" s="27"/>
      <c r="Y965" s="14"/>
    </row>
    <row r="966">
      <c r="A966" s="14"/>
      <c r="B966" s="23" t="str">
        <f>IF($A966="","",'Система'!$B$4)</f>
        <v/>
      </c>
      <c r="C966" s="14"/>
      <c r="D966" s="23" t="str">
        <f t="array" ref="D966">IF(E966="","",XLOOKUP(E966,selector_19,selector_19_ids,""))</f>
        <v/>
      </c>
      <c r="E966" s="25"/>
      <c r="F966" s="14"/>
      <c r="G966" s="23" t="str">
        <f t="array" ref="G966">IF(H966="","",XLOOKUP(H966,selector_10,selector_10_ids,""))</f>
        <v/>
      </c>
      <c r="H966" s="25"/>
      <c r="I966" s="23" t="str">
        <f t="array" ref="I966">IF(J966="","",XLOOKUP(J966,selector_02,selector_02_ids,""))</f>
        <v/>
      </c>
      <c r="J966" s="25"/>
      <c r="K966" s="14"/>
      <c r="L966" s="14"/>
      <c r="M966" s="14"/>
      <c r="N966" s="14"/>
      <c r="O966" s="14"/>
      <c r="P966" s="14"/>
      <c r="Q966" s="14"/>
      <c r="R966" s="23" t="str">
        <f t="array" ref="R966">IF(S966="","",XLOOKUP(S966,selector_21,selector_21_ids,""))</f>
        <v/>
      </c>
      <c r="S966" s="25"/>
      <c r="T966" s="14"/>
      <c r="U966" s="23" t="str">
        <f t="array" ref="U966">IF(V966="","",XLOOKUP(V966,selector_04,selector_04_ids,""))</f>
        <v/>
      </c>
      <c r="V966" s="25"/>
      <c r="W966" s="14"/>
      <c r="X966" s="27"/>
      <c r="Y966" s="14"/>
    </row>
    <row r="967">
      <c r="A967" s="14"/>
      <c r="B967" s="23" t="str">
        <f>IF($A967="","",'Система'!$B$4)</f>
        <v/>
      </c>
      <c r="C967" s="14"/>
      <c r="D967" s="23" t="str">
        <f t="array" ref="D967">IF(E967="","",XLOOKUP(E967,selector_19,selector_19_ids,""))</f>
        <v/>
      </c>
      <c r="E967" s="25"/>
      <c r="F967" s="14"/>
      <c r="G967" s="23" t="str">
        <f t="array" ref="G967">IF(H967="","",XLOOKUP(H967,selector_10,selector_10_ids,""))</f>
        <v/>
      </c>
      <c r="H967" s="25"/>
      <c r="I967" s="23" t="str">
        <f t="array" ref="I967">IF(J967="","",XLOOKUP(J967,selector_02,selector_02_ids,""))</f>
        <v/>
      </c>
      <c r="J967" s="25"/>
      <c r="K967" s="14"/>
      <c r="L967" s="14"/>
      <c r="M967" s="14"/>
      <c r="N967" s="14"/>
      <c r="O967" s="14"/>
      <c r="P967" s="14"/>
      <c r="Q967" s="14"/>
      <c r="R967" s="23" t="str">
        <f t="array" ref="R967">IF(S967="","",XLOOKUP(S967,selector_21,selector_21_ids,""))</f>
        <v/>
      </c>
      <c r="S967" s="25"/>
      <c r="T967" s="14"/>
      <c r="U967" s="23" t="str">
        <f t="array" ref="U967">IF(V967="","",XLOOKUP(V967,selector_04,selector_04_ids,""))</f>
        <v/>
      </c>
      <c r="V967" s="25"/>
      <c r="W967" s="14"/>
      <c r="X967" s="27"/>
      <c r="Y967" s="14"/>
    </row>
    <row r="968">
      <c r="A968" s="14"/>
      <c r="B968" s="23" t="str">
        <f>IF($A968="","",'Система'!$B$4)</f>
        <v/>
      </c>
      <c r="C968" s="14"/>
      <c r="D968" s="23" t="str">
        <f t="array" ref="D968">IF(E968="","",XLOOKUP(E968,selector_19,selector_19_ids,""))</f>
        <v/>
      </c>
      <c r="E968" s="25"/>
      <c r="F968" s="14"/>
      <c r="G968" s="23" t="str">
        <f t="array" ref="G968">IF(H968="","",XLOOKUP(H968,selector_10,selector_10_ids,""))</f>
        <v/>
      </c>
      <c r="H968" s="25"/>
      <c r="I968" s="23" t="str">
        <f t="array" ref="I968">IF(J968="","",XLOOKUP(J968,selector_02,selector_02_ids,""))</f>
        <v/>
      </c>
      <c r="J968" s="25"/>
      <c r="K968" s="14"/>
      <c r="L968" s="14"/>
      <c r="M968" s="14"/>
      <c r="N968" s="14"/>
      <c r="O968" s="14"/>
      <c r="P968" s="14"/>
      <c r="Q968" s="14"/>
      <c r="R968" s="23" t="str">
        <f t="array" ref="R968">IF(S968="","",XLOOKUP(S968,selector_21,selector_21_ids,""))</f>
        <v/>
      </c>
      <c r="S968" s="25"/>
      <c r="T968" s="14"/>
      <c r="U968" s="23" t="str">
        <f t="array" ref="U968">IF(V968="","",XLOOKUP(V968,selector_04,selector_04_ids,""))</f>
        <v/>
      </c>
      <c r="V968" s="25"/>
      <c r="W968" s="14"/>
      <c r="X968" s="27"/>
      <c r="Y968" s="14"/>
    </row>
    <row r="969">
      <c r="A969" s="14"/>
      <c r="B969" s="23" t="str">
        <f>IF($A969="","",'Система'!$B$4)</f>
        <v/>
      </c>
      <c r="C969" s="14"/>
      <c r="D969" s="23" t="str">
        <f t="array" ref="D969">IF(E969="","",XLOOKUP(E969,selector_19,selector_19_ids,""))</f>
        <v/>
      </c>
      <c r="E969" s="25"/>
      <c r="F969" s="14"/>
      <c r="G969" s="23" t="str">
        <f t="array" ref="G969">IF(H969="","",XLOOKUP(H969,selector_10,selector_10_ids,""))</f>
        <v/>
      </c>
      <c r="H969" s="25"/>
      <c r="I969" s="23" t="str">
        <f t="array" ref="I969">IF(J969="","",XLOOKUP(J969,selector_02,selector_02_ids,""))</f>
        <v/>
      </c>
      <c r="J969" s="25"/>
      <c r="K969" s="14"/>
      <c r="L969" s="14"/>
      <c r="M969" s="14"/>
      <c r="N969" s="14"/>
      <c r="O969" s="14"/>
      <c r="P969" s="14"/>
      <c r="Q969" s="14"/>
      <c r="R969" s="23" t="str">
        <f t="array" ref="R969">IF(S969="","",XLOOKUP(S969,selector_21,selector_21_ids,""))</f>
        <v/>
      </c>
      <c r="S969" s="25"/>
      <c r="T969" s="14"/>
      <c r="U969" s="23" t="str">
        <f t="array" ref="U969">IF(V969="","",XLOOKUP(V969,selector_04,selector_04_ids,""))</f>
        <v/>
      </c>
      <c r="V969" s="25"/>
      <c r="W969" s="14"/>
      <c r="X969" s="27"/>
      <c r="Y969" s="14"/>
    </row>
    <row r="970">
      <c r="A970" s="14"/>
      <c r="B970" s="23" t="str">
        <f>IF($A970="","",'Система'!$B$4)</f>
        <v/>
      </c>
      <c r="C970" s="14"/>
      <c r="D970" s="23" t="str">
        <f t="array" ref="D970">IF(E970="","",XLOOKUP(E970,selector_19,selector_19_ids,""))</f>
        <v/>
      </c>
      <c r="E970" s="25"/>
      <c r="F970" s="14"/>
      <c r="G970" s="23" t="str">
        <f t="array" ref="G970">IF(H970="","",XLOOKUP(H970,selector_10,selector_10_ids,""))</f>
        <v/>
      </c>
      <c r="H970" s="25"/>
      <c r="I970" s="23" t="str">
        <f t="array" ref="I970">IF(J970="","",XLOOKUP(J970,selector_02,selector_02_ids,""))</f>
        <v/>
      </c>
      <c r="J970" s="25"/>
      <c r="K970" s="14"/>
      <c r="L970" s="14"/>
      <c r="M970" s="14"/>
      <c r="N970" s="14"/>
      <c r="O970" s="14"/>
      <c r="P970" s="14"/>
      <c r="Q970" s="14"/>
      <c r="R970" s="23" t="str">
        <f t="array" ref="R970">IF(S970="","",XLOOKUP(S970,selector_21,selector_21_ids,""))</f>
        <v/>
      </c>
      <c r="S970" s="25"/>
      <c r="T970" s="14"/>
      <c r="U970" s="23" t="str">
        <f t="array" ref="U970">IF(V970="","",XLOOKUP(V970,selector_04,selector_04_ids,""))</f>
        <v/>
      </c>
      <c r="V970" s="25"/>
      <c r="W970" s="14"/>
      <c r="X970" s="27"/>
      <c r="Y970" s="14"/>
    </row>
    <row r="971">
      <c r="A971" s="14"/>
      <c r="B971" s="23" t="str">
        <f>IF($A971="","",'Система'!$B$4)</f>
        <v/>
      </c>
      <c r="C971" s="14"/>
      <c r="D971" s="23" t="str">
        <f t="array" ref="D971">IF(E971="","",XLOOKUP(E971,selector_19,selector_19_ids,""))</f>
        <v/>
      </c>
      <c r="E971" s="25"/>
      <c r="F971" s="14"/>
      <c r="G971" s="23" t="str">
        <f t="array" ref="G971">IF(H971="","",XLOOKUP(H971,selector_10,selector_10_ids,""))</f>
        <v/>
      </c>
      <c r="H971" s="25"/>
      <c r="I971" s="23" t="str">
        <f t="array" ref="I971">IF(J971="","",XLOOKUP(J971,selector_02,selector_02_ids,""))</f>
        <v/>
      </c>
      <c r="J971" s="25"/>
      <c r="K971" s="14"/>
      <c r="L971" s="14"/>
      <c r="M971" s="14"/>
      <c r="N971" s="14"/>
      <c r="O971" s="14"/>
      <c r="P971" s="14"/>
      <c r="Q971" s="14"/>
      <c r="R971" s="23" t="str">
        <f t="array" ref="R971">IF(S971="","",XLOOKUP(S971,selector_21,selector_21_ids,""))</f>
        <v/>
      </c>
      <c r="S971" s="25"/>
      <c r="T971" s="14"/>
      <c r="U971" s="23" t="str">
        <f t="array" ref="U971">IF(V971="","",XLOOKUP(V971,selector_04,selector_04_ids,""))</f>
        <v/>
      </c>
      <c r="V971" s="25"/>
      <c r="W971" s="14"/>
      <c r="X971" s="27"/>
      <c r="Y971" s="14"/>
    </row>
    <row r="972">
      <c r="A972" s="14"/>
      <c r="B972" s="23" t="str">
        <f>IF($A972="","",'Система'!$B$4)</f>
        <v/>
      </c>
      <c r="C972" s="14"/>
      <c r="D972" s="23" t="str">
        <f t="array" ref="D972">IF(E972="","",XLOOKUP(E972,selector_19,selector_19_ids,""))</f>
        <v/>
      </c>
      <c r="E972" s="25"/>
      <c r="F972" s="14"/>
      <c r="G972" s="23" t="str">
        <f t="array" ref="G972">IF(H972="","",XLOOKUP(H972,selector_10,selector_10_ids,""))</f>
        <v/>
      </c>
      <c r="H972" s="25"/>
      <c r="I972" s="23" t="str">
        <f t="array" ref="I972">IF(J972="","",XLOOKUP(J972,selector_02,selector_02_ids,""))</f>
        <v/>
      </c>
      <c r="J972" s="25"/>
      <c r="K972" s="14"/>
      <c r="L972" s="14"/>
      <c r="M972" s="14"/>
      <c r="N972" s="14"/>
      <c r="O972" s="14"/>
      <c r="P972" s="14"/>
      <c r="Q972" s="14"/>
      <c r="R972" s="23" t="str">
        <f t="array" ref="R972">IF(S972="","",XLOOKUP(S972,selector_21,selector_21_ids,""))</f>
        <v/>
      </c>
      <c r="S972" s="25"/>
      <c r="T972" s="14"/>
      <c r="U972" s="23" t="str">
        <f t="array" ref="U972">IF(V972="","",XLOOKUP(V972,selector_04,selector_04_ids,""))</f>
        <v/>
      </c>
      <c r="V972" s="25"/>
      <c r="W972" s="14"/>
      <c r="X972" s="27"/>
      <c r="Y972" s="14"/>
    </row>
    <row r="973">
      <c r="A973" s="14"/>
      <c r="B973" s="23" t="str">
        <f>IF($A973="","",'Система'!$B$4)</f>
        <v/>
      </c>
      <c r="C973" s="14"/>
      <c r="D973" s="23" t="str">
        <f t="array" ref="D973">IF(E973="","",XLOOKUP(E973,selector_19,selector_19_ids,""))</f>
        <v/>
      </c>
      <c r="E973" s="25"/>
      <c r="F973" s="14"/>
      <c r="G973" s="23" t="str">
        <f t="array" ref="G973">IF(H973="","",XLOOKUP(H973,selector_10,selector_10_ids,""))</f>
        <v/>
      </c>
      <c r="H973" s="25"/>
      <c r="I973" s="23" t="str">
        <f t="array" ref="I973">IF(J973="","",XLOOKUP(J973,selector_02,selector_02_ids,""))</f>
        <v/>
      </c>
      <c r="J973" s="25"/>
      <c r="K973" s="14"/>
      <c r="L973" s="14"/>
      <c r="M973" s="14"/>
      <c r="N973" s="14"/>
      <c r="O973" s="14"/>
      <c r="P973" s="14"/>
      <c r="Q973" s="14"/>
      <c r="R973" s="23" t="str">
        <f t="array" ref="R973">IF(S973="","",XLOOKUP(S973,selector_21,selector_21_ids,""))</f>
        <v/>
      </c>
      <c r="S973" s="25"/>
      <c r="T973" s="14"/>
      <c r="U973" s="23" t="str">
        <f t="array" ref="U973">IF(V973="","",XLOOKUP(V973,selector_04,selector_04_ids,""))</f>
        <v/>
      </c>
      <c r="V973" s="25"/>
      <c r="W973" s="14"/>
      <c r="X973" s="27"/>
      <c r="Y973" s="14"/>
    </row>
    <row r="974">
      <c r="A974" s="14"/>
      <c r="B974" s="23" t="str">
        <f>IF($A974="","",'Система'!$B$4)</f>
        <v/>
      </c>
      <c r="C974" s="14"/>
      <c r="D974" s="23" t="str">
        <f t="array" ref="D974">IF(E974="","",XLOOKUP(E974,selector_19,selector_19_ids,""))</f>
        <v/>
      </c>
      <c r="E974" s="25"/>
      <c r="F974" s="14"/>
      <c r="G974" s="23" t="str">
        <f t="array" ref="G974">IF(H974="","",XLOOKUP(H974,selector_10,selector_10_ids,""))</f>
        <v/>
      </c>
      <c r="H974" s="25"/>
      <c r="I974" s="23" t="str">
        <f t="array" ref="I974">IF(J974="","",XLOOKUP(J974,selector_02,selector_02_ids,""))</f>
        <v/>
      </c>
      <c r="J974" s="25"/>
      <c r="K974" s="14"/>
      <c r="L974" s="14"/>
      <c r="M974" s="14"/>
      <c r="N974" s="14"/>
      <c r="O974" s="14"/>
      <c r="P974" s="14"/>
      <c r="Q974" s="14"/>
      <c r="R974" s="23" t="str">
        <f t="array" ref="R974">IF(S974="","",XLOOKUP(S974,selector_21,selector_21_ids,""))</f>
        <v/>
      </c>
      <c r="S974" s="25"/>
      <c r="T974" s="14"/>
      <c r="U974" s="23" t="str">
        <f t="array" ref="U974">IF(V974="","",XLOOKUP(V974,selector_04,selector_04_ids,""))</f>
        <v/>
      </c>
      <c r="V974" s="25"/>
      <c r="W974" s="14"/>
      <c r="X974" s="27"/>
      <c r="Y974" s="14"/>
    </row>
    <row r="975">
      <c r="A975" s="14"/>
      <c r="B975" s="23" t="str">
        <f>IF($A975="","",'Система'!$B$4)</f>
        <v/>
      </c>
      <c r="C975" s="14"/>
      <c r="D975" s="23" t="str">
        <f t="array" ref="D975">IF(E975="","",XLOOKUP(E975,selector_19,selector_19_ids,""))</f>
        <v/>
      </c>
      <c r="E975" s="25"/>
      <c r="F975" s="14"/>
      <c r="G975" s="23" t="str">
        <f t="array" ref="G975">IF(H975="","",XLOOKUP(H975,selector_10,selector_10_ids,""))</f>
        <v/>
      </c>
      <c r="H975" s="25"/>
      <c r="I975" s="23" t="str">
        <f t="array" ref="I975">IF(J975="","",XLOOKUP(J975,selector_02,selector_02_ids,""))</f>
        <v/>
      </c>
      <c r="J975" s="25"/>
      <c r="K975" s="14"/>
      <c r="L975" s="14"/>
      <c r="M975" s="14"/>
      <c r="N975" s="14"/>
      <c r="O975" s="14"/>
      <c r="P975" s="14"/>
      <c r="Q975" s="14"/>
      <c r="R975" s="23" t="str">
        <f t="array" ref="R975">IF(S975="","",XLOOKUP(S975,selector_21,selector_21_ids,""))</f>
        <v/>
      </c>
      <c r="S975" s="25"/>
      <c r="T975" s="14"/>
      <c r="U975" s="23" t="str">
        <f t="array" ref="U975">IF(V975="","",XLOOKUP(V975,selector_04,selector_04_ids,""))</f>
        <v/>
      </c>
      <c r="V975" s="25"/>
      <c r="W975" s="14"/>
      <c r="X975" s="27"/>
      <c r="Y975" s="14"/>
    </row>
    <row r="976">
      <c r="A976" s="14"/>
      <c r="B976" s="23" t="str">
        <f>IF($A976="","",'Система'!$B$4)</f>
        <v/>
      </c>
      <c r="C976" s="14"/>
      <c r="D976" s="23" t="str">
        <f t="array" ref="D976">IF(E976="","",XLOOKUP(E976,selector_19,selector_19_ids,""))</f>
        <v/>
      </c>
      <c r="E976" s="25"/>
      <c r="F976" s="14"/>
      <c r="G976" s="23" t="str">
        <f t="array" ref="G976">IF(H976="","",XLOOKUP(H976,selector_10,selector_10_ids,""))</f>
        <v/>
      </c>
      <c r="H976" s="25"/>
      <c r="I976" s="23" t="str">
        <f t="array" ref="I976">IF(J976="","",XLOOKUP(J976,selector_02,selector_02_ids,""))</f>
        <v/>
      </c>
      <c r="J976" s="25"/>
      <c r="K976" s="14"/>
      <c r="L976" s="14"/>
      <c r="M976" s="14"/>
      <c r="N976" s="14"/>
      <c r="O976" s="14"/>
      <c r="P976" s="14"/>
      <c r="Q976" s="14"/>
      <c r="R976" s="23" t="str">
        <f t="array" ref="R976">IF(S976="","",XLOOKUP(S976,selector_21,selector_21_ids,""))</f>
        <v/>
      </c>
      <c r="S976" s="25"/>
      <c r="T976" s="14"/>
      <c r="U976" s="23" t="str">
        <f t="array" ref="U976">IF(V976="","",XLOOKUP(V976,selector_04,selector_04_ids,""))</f>
        <v/>
      </c>
      <c r="V976" s="25"/>
      <c r="W976" s="14"/>
      <c r="X976" s="27"/>
      <c r="Y976" s="14"/>
    </row>
    <row r="977">
      <c r="A977" s="14"/>
      <c r="B977" s="23" t="str">
        <f>IF($A977="","",'Система'!$B$4)</f>
        <v/>
      </c>
      <c r="C977" s="14"/>
      <c r="D977" s="23" t="str">
        <f t="array" ref="D977">IF(E977="","",XLOOKUP(E977,selector_19,selector_19_ids,""))</f>
        <v/>
      </c>
      <c r="E977" s="25"/>
      <c r="F977" s="14"/>
      <c r="G977" s="23" t="str">
        <f t="array" ref="G977">IF(H977="","",XLOOKUP(H977,selector_10,selector_10_ids,""))</f>
        <v/>
      </c>
      <c r="H977" s="25"/>
      <c r="I977" s="23" t="str">
        <f t="array" ref="I977">IF(J977="","",XLOOKUP(J977,selector_02,selector_02_ids,""))</f>
        <v/>
      </c>
      <c r="J977" s="25"/>
      <c r="K977" s="14"/>
      <c r="L977" s="14"/>
      <c r="M977" s="14"/>
      <c r="N977" s="14"/>
      <c r="O977" s="14"/>
      <c r="P977" s="14"/>
      <c r="Q977" s="14"/>
      <c r="R977" s="23" t="str">
        <f t="array" ref="R977">IF(S977="","",XLOOKUP(S977,selector_21,selector_21_ids,""))</f>
        <v/>
      </c>
      <c r="S977" s="25"/>
      <c r="T977" s="14"/>
      <c r="U977" s="23" t="str">
        <f t="array" ref="U977">IF(V977="","",XLOOKUP(V977,selector_04,selector_04_ids,""))</f>
        <v/>
      </c>
      <c r="V977" s="25"/>
      <c r="W977" s="14"/>
      <c r="X977" s="27"/>
      <c r="Y977" s="14"/>
    </row>
    <row r="978">
      <c r="A978" s="14"/>
      <c r="B978" s="23" t="str">
        <f>IF($A978="","",'Система'!$B$4)</f>
        <v/>
      </c>
      <c r="C978" s="14"/>
      <c r="D978" s="23" t="str">
        <f t="array" ref="D978">IF(E978="","",XLOOKUP(E978,selector_19,selector_19_ids,""))</f>
        <v/>
      </c>
      <c r="E978" s="25"/>
      <c r="F978" s="14"/>
      <c r="G978" s="23" t="str">
        <f t="array" ref="G978">IF(H978="","",XLOOKUP(H978,selector_10,selector_10_ids,""))</f>
        <v/>
      </c>
      <c r="H978" s="25"/>
      <c r="I978" s="23" t="str">
        <f t="array" ref="I978">IF(J978="","",XLOOKUP(J978,selector_02,selector_02_ids,""))</f>
        <v/>
      </c>
      <c r="J978" s="25"/>
      <c r="K978" s="14"/>
      <c r="L978" s="14"/>
      <c r="M978" s="14"/>
      <c r="N978" s="14"/>
      <c r="O978" s="14"/>
      <c r="P978" s="14"/>
      <c r="Q978" s="14"/>
      <c r="R978" s="23" t="str">
        <f t="array" ref="R978">IF(S978="","",XLOOKUP(S978,selector_21,selector_21_ids,""))</f>
        <v/>
      </c>
      <c r="S978" s="25"/>
      <c r="T978" s="14"/>
      <c r="U978" s="23" t="str">
        <f t="array" ref="U978">IF(V978="","",XLOOKUP(V978,selector_04,selector_04_ids,""))</f>
        <v/>
      </c>
      <c r="V978" s="25"/>
      <c r="W978" s="14"/>
      <c r="X978" s="27"/>
      <c r="Y978" s="14"/>
    </row>
    <row r="979">
      <c r="A979" s="14"/>
      <c r="B979" s="23" t="str">
        <f>IF($A979="","",'Система'!$B$4)</f>
        <v/>
      </c>
      <c r="C979" s="14"/>
      <c r="D979" s="23" t="str">
        <f t="array" ref="D979">IF(E979="","",XLOOKUP(E979,selector_19,selector_19_ids,""))</f>
        <v/>
      </c>
      <c r="E979" s="25"/>
      <c r="F979" s="14"/>
      <c r="G979" s="23" t="str">
        <f t="array" ref="G979">IF(H979="","",XLOOKUP(H979,selector_10,selector_10_ids,""))</f>
        <v/>
      </c>
      <c r="H979" s="25"/>
      <c r="I979" s="23" t="str">
        <f t="array" ref="I979">IF(J979="","",XLOOKUP(J979,selector_02,selector_02_ids,""))</f>
        <v/>
      </c>
      <c r="J979" s="25"/>
      <c r="K979" s="14"/>
      <c r="L979" s="14"/>
      <c r="M979" s="14"/>
      <c r="N979" s="14"/>
      <c r="O979" s="14"/>
      <c r="P979" s="14"/>
      <c r="Q979" s="14"/>
      <c r="R979" s="23" t="str">
        <f t="array" ref="R979">IF(S979="","",XLOOKUP(S979,selector_21,selector_21_ids,""))</f>
        <v/>
      </c>
      <c r="S979" s="25"/>
      <c r="T979" s="14"/>
      <c r="U979" s="23" t="str">
        <f t="array" ref="U979">IF(V979="","",XLOOKUP(V979,selector_04,selector_04_ids,""))</f>
        <v/>
      </c>
      <c r="V979" s="25"/>
      <c r="W979" s="14"/>
      <c r="X979" s="27"/>
      <c r="Y979" s="14"/>
    </row>
    <row r="980">
      <c r="A980" s="14"/>
      <c r="B980" s="23" t="str">
        <f>IF($A980="","",'Система'!$B$4)</f>
        <v/>
      </c>
      <c r="C980" s="14"/>
      <c r="D980" s="23" t="str">
        <f t="array" ref="D980">IF(E980="","",XLOOKUP(E980,selector_19,selector_19_ids,""))</f>
        <v/>
      </c>
      <c r="E980" s="25"/>
      <c r="F980" s="14"/>
      <c r="G980" s="23" t="str">
        <f t="array" ref="G980">IF(H980="","",XLOOKUP(H980,selector_10,selector_10_ids,""))</f>
        <v/>
      </c>
      <c r="H980" s="25"/>
      <c r="I980" s="23" t="str">
        <f t="array" ref="I980">IF(J980="","",XLOOKUP(J980,selector_02,selector_02_ids,""))</f>
        <v/>
      </c>
      <c r="J980" s="25"/>
      <c r="K980" s="14"/>
      <c r="L980" s="14"/>
      <c r="M980" s="14"/>
      <c r="N980" s="14"/>
      <c r="O980" s="14"/>
      <c r="P980" s="14"/>
      <c r="Q980" s="14"/>
      <c r="R980" s="23" t="str">
        <f t="array" ref="R980">IF(S980="","",XLOOKUP(S980,selector_21,selector_21_ids,""))</f>
        <v/>
      </c>
      <c r="S980" s="25"/>
      <c r="T980" s="14"/>
      <c r="U980" s="23" t="str">
        <f t="array" ref="U980">IF(V980="","",XLOOKUP(V980,selector_04,selector_04_ids,""))</f>
        <v/>
      </c>
      <c r="V980" s="25"/>
      <c r="W980" s="14"/>
      <c r="X980" s="27"/>
      <c r="Y980" s="14"/>
    </row>
    <row r="981">
      <c r="A981" s="14"/>
      <c r="B981" s="23" t="str">
        <f>IF($A981="","",'Система'!$B$4)</f>
        <v/>
      </c>
      <c r="C981" s="14"/>
      <c r="D981" s="23" t="str">
        <f t="array" ref="D981">IF(E981="","",XLOOKUP(E981,selector_19,selector_19_ids,""))</f>
        <v/>
      </c>
      <c r="E981" s="25"/>
      <c r="F981" s="14"/>
      <c r="G981" s="23" t="str">
        <f t="array" ref="G981">IF(H981="","",XLOOKUP(H981,selector_10,selector_10_ids,""))</f>
        <v/>
      </c>
      <c r="H981" s="25"/>
      <c r="I981" s="23" t="str">
        <f t="array" ref="I981">IF(J981="","",XLOOKUP(J981,selector_02,selector_02_ids,""))</f>
        <v/>
      </c>
      <c r="J981" s="25"/>
      <c r="K981" s="14"/>
      <c r="L981" s="14"/>
      <c r="M981" s="14"/>
      <c r="N981" s="14"/>
      <c r="O981" s="14"/>
      <c r="P981" s="14"/>
      <c r="Q981" s="14"/>
      <c r="R981" s="23" t="str">
        <f t="array" ref="R981">IF(S981="","",XLOOKUP(S981,selector_21,selector_21_ids,""))</f>
        <v/>
      </c>
      <c r="S981" s="25"/>
      <c r="T981" s="14"/>
      <c r="U981" s="23" t="str">
        <f t="array" ref="U981">IF(V981="","",XLOOKUP(V981,selector_04,selector_04_ids,""))</f>
        <v/>
      </c>
      <c r="V981" s="25"/>
      <c r="W981" s="14"/>
      <c r="X981" s="27"/>
      <c r="Y981" s="14"/>
    </row>
    <row r="982">
      <c r="A982" s="14"/>
      <c r="B982" s="23" t="str">
        <f>IF($A982="","",'Система'!$B$4)</f>
        <v/>
      </c>
      <c r="C982" s="14"/>
      <c r="D982" s="23" t="str">
        <f t="array" ref="D982">IF(E982="","",XLOOKUP(E982,selector_19,selector_19_ids,""))</f>
        <v/>
      </c>
      <c r="E982" s="25"/>
      <c r="F982" s="14"/>
      <c r="G982" s="23" t="str">
        <f t="array" ref="G982">IF(H982="","",XLOOKUP(H982,selector_10,selector_10_ids,""))</f>
        <v/>
      </c>
      <c r="H982" s="25"/>
      <c r="I982" s="23" t="str">
        <f t="array" ref="I982">IF(J982="","",XLOOKUP(J982,selector_02,selector_02_ids,""))</f>
        <v/>
      </c>
      <c r="J982" s="25"/>
      <c r="K982" s="14"/>
      <c r="L982" s="14"/>
      <c r="M982" s="14"/>
      <c r="N982" s="14"/>
      <c r="O982" s="14"/>
      <c r="P982" s="14"/>
      <c r="Q982" s="14"/>
      <c r="R982" s="23" t="str">
        <f t="array" ref="R982">IF(S982="","",XLOOKUP(S982,selector_21,selector_21_ids,""))</f>
        <v/>
      </c>
      <c r="S982" s="25"/>
      <c r="T982" s="14"/>
      <c r="U982" s="23" t="str">
        <f t="array" ref="U982">IF(V982="","",XLOOKUP(V982,selector_04,selector_04_ids,""))</f>
        <v/>
      </c>
      <c r="V982" s="25"/>
      <c r="W982" s="14"/>
      <c r="X982" s="27"/>
      <c r="Y982" s="14"/>
    </row>
    <row r="983">
      <c r="A983" s="14"/>
      <c r="B983" s="23" t="str">
        <f>IF($A983="","",'Система'!$B$4)</f>
        <v/>
      </c>
      <c r="C983" s="14"/>
      <c r="D983" s="23" t="str">
        <f t="array" ref="D983">IF(E983="","",XLOOKUP(E983,selector_19,selector_19_ids,""))</f>
        <v/>
      </c>
      <c r="E983" s="25"/>
      <c r="F983" s="14"/>
      <c r="G983" s="23" t="str">
        <f t="array" ref="G983">IF(H983="","",XLOOKUP(H983,selector_10,selector_10_ids,""))</f>
        <v/>
      </c>
      <c r="H983" s="25"/>
      <c r="I983" s="23" t="str">
        <f t="array" ref="I983">IF(J983="","",XLOOKUP(J983,selector_02,selector_02_ids,""))</f>
        <v/>
      </c>
      <c r="J983" s="25"/>
      <c r="K983" s="14"/>
      <c r="L983" s="14"/>
      <c r="M983" s="14"/>
      <c r="N983" s="14"/>
      <c r="O983" s="14"/>
      <c r="P983" s="14"/>
      <c r="Q983" s="14"/>
      <c r="R983" s="23" t="str">
        <f t="array" ref="R983">IF(S983="","",XLOOKUP(S983,selector_21,selector_21_ids,""))</f>
        <v/>
      </c>
      <c r="S983" s="25"/>
      <c r="T983" s="14"/>
      <c r="U983" s="23" t="str">
        <f t="array" ref="U983">IF(V983="","",XLOOKUP(V983,selector_04,selector_04_ids,""))</f>
        <v/>
      </c>
      <c r="V983" s="25"/>
      <c r="W983" s="14"/>
      <c r="X983" s="27"/>
      <c r="Y983" s="14"/>
    </row>
    <row r="984">
      <c r="A984" s="14"/>
      <c r="B984" s="23" t="str">
        <f>IF($A984="","",'Система'!$B$4)</f>
        <v/>
      </c>
      <c r="C984" s="14"/>
      <c r="D984" s="23" t="str">
        <f t="array" ref="D984">IF(E984="","",XLOOKUP(E984,selector_19,selector_19_ids,""))</f>
        <v/>
      </c>
      <c r="E984" s="25"/>
      <c r="F984" s="14"/>
      <c r="G984" s="23" t="str">
        <f t="array" ref="G984">IF(H984="","",XLOOKUP(H984,selector_10,selector_10_ids,""))</f>
        <v/>
      </c>
      <c r="H984" s="25"/>
      <c r="I984" s="23" t="str">
        <f t="array" ref="I984">IF(J984="","",XLOOKUP(J984,selector_02,selector_02_ids,""))</f>
        <v/>
      </c>
      <c r="J984" s="25"/>
      <c r="K984" s="14"/>
      <c r="L984" s="14"/>
      <c r="M984" s="14"/>
      <c r="N984" s="14"/>
      <c r="O984" s="14"/>
      <c r="P984" s="14"/>
      <c r="Q984" s="14"/>
      <c r="R984" s="23" t="str">
        <f t="array" ref="R984">IF(S984="","",XLOOKUP(S984,selector_21,selector_21_ids,""))</f>
        <v/>
      </c>
      <c r="S984" s="25"/>
      <c r="T984" s="14"/>
      <c r="U984" s="23" t="str">
        <f t="array" ref="U984">IF(V984="","",XLOOKUP(V984,selector_04,selector_04_ids,""))</f>
        <v/>
      </c>
      <c r="V984" s="25"/>
      <c r="W984" s="14"/>
      <c r="X984" s="27"/>
      <c r="Y984" s="14"/>
    </row>
    <row r="985">
      <c r="A985" s="14"/>
      <c r="B985" s="23" t="str">
        <f>IF($A985="","",'Система'!$B$4)</f>
        <v/>
      </c>
      <c r="C985" s="14"/>
      <c r="D985" s="23" t="str">
        <f t="array" ref="D985">IF(E985="","",XLOOKUP(E985,selector_19,selector_19_ids,""))</f>
        <v/>
      </c>
      <c r="E985" s="25"/>
      <c r="F985" s="14"/>
      <c r="G985" s="23" t="str">
        <f t="array" ref="G985">IF(H985="","",XLOOKUP(H985,selector_10,selector_10_ids,""))</f>
        <v/>
      </c>
      <c r="H985" s="25"/>
      <c r="I985" s="23" t="str">
        <f t="array" ref="I985">IF(J985="","",XLOOKUP(J985,selector_02,selector_02_ids,""))</f>
        <v/>
      </c>
      <c r="J985" s="25"/>
      <c r="K985" s="14"/>
      <c r="L985" s="14"/>
      <c r="M985" s="14"/>
      <c r="N985" s="14"/>
      <c r="O985" s="14"/>
      <c r="P985" s="14"/>
      <c r="Q985" s="14"/>
      <c r="R985" s="23" t="str">
        <f t="array" ref="R985">IF(S985="","",XLOOKUP(S985,selector_21,selector_21_ids,""))</f>
        <v/>
      </c>
      <c r="S985" s="25"/>
      <c r="T985" s="14"/>
      <c r="U985" s="23" t="str">
        <f t="array" ref="U985">IF(V985="","",XLOOKUP(V985,selector_04,selector_04_ids,""))</f>
        <v/>
      </c>
      <c r="V985" s="25"/>
      <c r="W985" s="14"/>
      <c r="X985" s="27"/>
      <c r="Y985" s="14"/>
    </row>
    <row r="986">
      <c r="A986" s="14"/>
      <c r="B986" s="23" t="str">
        <f>IF($A986="","",'Система'!$B$4)</f>
        <v/>
      </c>
      <c r="C986" s="14"/>
      <c r="D986" s="23" t="str">
        <f t="array" ref="D986">IF(E986="","",XLOOKUP(E986,selector_19,selector_19_ids,""))</f>
        <v/>
      </c>
      <c r="E986" s="25"/>
      <c r="F986" s="14"/>
      <c r="G986" s="23" t="str">
        <f t="array" ref="G986">IF(H986="","",XLOOKUP(H986,selector_10,selector_10_ids,""))</f>
        <v/>
      </c>
      <c r="H986" s="25"/>
      <c r="I986" s="23" t="str">
        <f t="array" ref="I986">IF(J986="","",XLOOKUP(J986,selector_02,selector_02_ids,""))</f>
        <v/>
      </c>
      <c r="J986" s="25"/>
      <c r="K986" s="14"/>
      <c r="L986" s="14"/>
      <c r="M986" s="14"/>
      <c r="N986" s="14"/>
      <c r="O986" s="14"/>
      <c r="P986" s="14"/>
      <c r="Q986" s="14"/>
      <c r="R986" s="23" t="str">
        <f t="array" ref="R986">IF(S986="","",XLOOKUP(S986,selector_21,selector_21_ids,""))</f>
        <v/>
      </c>
      <c r="S986" s="25"/>
      <c r="T986" s="14"/>
      <c r="U986" s="23" t="str">
        <f t="array" ref="U986">IF(V986="","",XLOOKUP(V986,selector_04,selector_04_ids,""))</f>
        <v/>
      </c>
      <c r="V986" s="25"/>
      <c r="W986" s="14"/>
      <c r="X986" s="27"/>
      <c r="Y986" s="14"/>
    </row>
    <row r="987">
      <c r="A987" s="14"/>
      <c r="B987" s="23" t="str">
        <f>IF($A987="","",'Система'!$B$4)</f>
        <v/>
      </c>
      <c r="C987" s="14"/>
      <c r="D987" s="23" t="str">
        <f t="array" ref="D987">IF(E987="","",XLOOKUP(E987,selector_19,selector_19_ids,""))</f>
        <v/>
      </c>
      <c r="E987" s="25"/>
      <c r="F987" s="14"/>
      <c r="G987" s="23" t="str">
        <f t="array" ref="G987">IF(H987="","",XLOOKUP(H987,selector_10,selector_10_ids,""))</f>
        <v/>
      </c>
      <c r="H987" s="25"/>
      <c r="I987" s="23" t="str">
        <f t="array" ref="I987">IF(J987="","",XLOOKUP(J987,selector_02,selector_02_ids,""))</f>
        <v/>
      </c>
      <c r="J987" s="25"/>
      <c r="K987" s="14"/>
      <c r="L987" s="14"/>
      <c r="M987" s="14"/>
      <c r="N987" s="14"/>
      <c r="O987" s="14"/>
      <c r="P987" s="14"/>
      <c r="Q987" s="14"/>
      <c r="R987" s="23" t="str">
        <f t="array" ref="R987">IF(S987="","",XLOOKUP(S987,selector_21,selector_21_ids,""))</f>
        <v/>
      </c>
      <c r="S987" s="25"/>
      <c r="T987" s="14"/>
      <c r="U987" s="23" t="str">
        <f t="array" ref="U987">IF(V987="","",XLOOKUP(V987,selector_04,selector_04_ids,""))</f>
        <v/>
      </c>
      <c r="V987" s="25"/>
      <c r="W987" s="14"/>
      <c r="X987" s="27"/>
      <c r="Y987" s="14"/>
    </row>
    <row r="988">
      <c r="A988" s="14"/>
      <c r="B988" s="23" t="str">
        <f>IF($A988="","",'Система'!$B$4)</f>
        <v/>
      </c>
      <c r="C988" s="14"/>
      <c r="D988" s="23" t="str">
        <f t="array" ref="D988">IF(E988="","",XLOOKUP(E988,selector_19,selector_19_ids,""))</f>
        <v/>
      </c>
      <c r="E988" s="25"/>
      <c r="F988" s="14"/>
      <c r="G988" s="23" t="str">
        <f t="array" ref="G988">IF(H988="","",XLOOKUP(H988,selector_10,selector_10_ids,""))</f>
        <v/>
      </c>
      <c r="H988" s="25"/>
      <c r="I988" s="23" t="str">
        <f t="array" ref="I988">IF(J988="","",XLOOKUP(J988,selector_02,selector_02_ids,""))</f>
        <v/>
      </c>
      <c r="J988" s="25"/>
      <c r="K988" s="14"/>
      <c r="L988" s="14"/>
      <c r="M988" s="14"/>
      <c r="N988" s="14"/>
      <c r="O988" s="14"/>
      <c r="P988" s="14"/>
      <c r="Q988" s="14"/>
      <c r="R988" s="23" t="str">
        <f t="array" ref="R988">IF(S988="","",XLOOKUP(S988,selector_21,selector_21_ids,""))</f>
        <v/>
      </c>
      <c r="S988" s="25"/>
      <c r="T988" s="14"/>
      <c r="U988" s="23" t="str">
        <f t="array" ref="U988">IF(V988="","",XLOOKUP(V988,selector_04,selector_04_ids,""))</f>
        <v/>
      </c>
      <c r="V988" s="25"/>
      <c r="W988" s="14"/>
      <c r="X988" s="27"/>
      <c r="Y988" s="14"/>
    </row>
    <row r="989">
      <c r="A989" s="14"/>
      <c r="B989" s="23" t="str">
        <f>IF($A989="","",'Система'!$B$4)</f>
        <v/>
      </c>
      <c r="C989" s="14"/>
      <c r="D989" s="23" t="str">
        <f t="array" ref="D989">IF(E989="","",XLOOKUP(E989,selector_19,selector_19_ids,""))</f>
        <v/>
      </c>
      <c r="E989" s="25"/>
      <c r="F989" s="14"/>
      <c r="G989" s="23" t="str">
        <f t="array" ref="G989">IF(H989="","",XLOOKUP(H989,selector_10,selector_10_ids,""))</f>
        <v/>
      </c>
      <c r="H989" s="25"/>
      <c r="I989" s="23" t="str">
        <f t="array" ref="I989">IF(J989="","",XLOOKUP(J989,selector_02,selector_02_ids,""))</f>
        <v/>
      </c>
      <c r="J989" s="25"/>
      <c r="K989" s="14"/>
      <c r="L989" s="14"/>
      <c r="M989" s="14"/>
      <c r="N989" s="14"/>
      <c r="O989" s="14"/>
      <c r="P989" s="14"/>
      <c r="Q989" s="14"/>
      <c r="R989" s="23" t="str">
        <f t="array" ref="R989">IF(S989="","",XLOOKUP(S989,selector_21,selector_21_ids,""))</f>
        <v/>
      </c>
      <c r="S989" s="25"/>
      <c r="T989" s="14"/>
      <c r="U989" s="23" t="str">
        <f t="array" ref="U989">IF(V989="","",XLOOKUP(V989,selector_04,selector_04_ids,""))</f>
        <v/>
      </c>
      <c r="V989" s="25"/>
      <c r="W989" s="14"/>
      <c r="X989" s="27"/>
      <c r="Y989" s="14"/>
    </row>
    <row r="990">
      <c r="A990" s="14"/>
      <c r="B990" s="23" t="str">
        <f>IF($A990="","",'Система'!$B$4)</f>
        <v/>
      </c>
      <c r="C990" s="14"/>
      <c r="D990" s="23" t="str">
        <f t="array" ref="D990">IF(E990="","",XLOOKUP(E990,selector_19,selector_19_ids,""))</f>
        <v/>
      </c>
      <c r="E990" s="25"/>
      <c r="F990" s="14"/>
      <c r="G990" s="23" t="str">
        <f t="array" ref="G990">IF(H990="","",XLOOKUP(H990,selector_10,selector_10_ids,""))</f>
        <v/>
      </c>
      <c r="H990" s="25"/>
      <c r="I990" s="23" t="str">
        <f t="array" ref="I990">IF(J990="","",XLOOKUP(J990,selector_02,selector_02_ids,""))</f>
        <v/>
      </c>
      <c r="J990" s="25"/>
      <c r="K990" s="14"/>
      <c r="L990" s="14"/>
      <c r="M990" s="14"/>
      <c r="N990" s="14"/>
      <c r="O990" s="14"/>
      <c r="P990" s="14"/>
      <c r="Q990" s="14"/>
      <c r="R990" s="23" t="str">
        <f t="array" ref="R990">IF(S990="","",XLOOKUP(S990,selector_21,selector_21_ids,""))</f>
        <v/>
      </c>
      <c r="S990" s="25"/>
      <c r="T990" s="14"/>
      <c r="U990" s="23" t="str">
        <f t="array" ref="U990">IF(V990="","",XLOOKUP(V990,selector_04,selector_04_ids,""))</f>
        <v/>
      </c>
      <c r="V990" s="25"/>
      <c r="W990" s="14"/>
      <c r="X990" s="27"/>
      <c r="Y990" s="14"/>
    </row>
    <row r="991">
      <c r="A991" s="14"/>
      <c r="B991" s="23" t="str">
        <f>IF($A991="","",'Система'!$B$4)</f>
        <v/>
      </c>
      <c r="C991" s="14"/>
      <c r="D991" s="23" t="str">
        <f t="array" ref="D991">IF(E991="","",XLOOKUP(E991,selector_19,selector_19_ids,""))</f>
        <v/>
      </c>
      <c r="E991" s="25"/>
      <c r="F991" s="14"/>
      <c r="G991" s="23" t="str">
        <f t="array" ref="G991">IF(H991="","",XLOOKUP(H991,selector_10,selector_10_ids,""))</f>
        <v/>
      </c>
      <c r="H991" s="25"/>
      <c r="I991" s="23" t="str">
        <f t="array" ref="I991">IF(J991="","",XLOOKUP(J991,selector_02,selector_02_ids,""))</f>
        <v/>
      </c>
      <c r="J991" s="25"/>
      <c r="K991" s="14"/>
      <c r="L991" s="14"/>
      <c r="M991" s="14"/>
      <c r="N991" s="14"/>
      <c r="O991" s="14"/>
      <c r="P991" s="14"/>
      <c r="Q991" s="14"/>
      <c r="R991" s="23" t="str">
        <f t="array" ref="R991">IF(S991="","",XLOOKUP(S991,selector_21,selector_21_ids,""))</f>
        <v/>
      </c>
      <c r="S991" s="25"/>
      <c r="T991" s="14"/>
      <c r="U991" s="23" t="str">
        <f t="array" ref="U991">IF(V991="","",XLOOKUP(V991,selector_04,selector_04_ids,""))</f>
        <v/>
      </c>
      <c r="V991" s="25"/>
      <c r="W991" s="14"/>
      <c r="X991" s="27"/>
      <c r="Y991" s="14"/>
    </row>
    <row r="992">
      <c r="A992" s="14"/>
      <c r="B992" s="23" t="str">
        <f>IF($A992="","",'Система'!$B$4)</f>
        <v/>
      </c>
      <c r="C992" s="14"/>
      <c r="D992" s="23" t="str">
        <f t="array" ref="D992">IF(E992="","",XLOOKUP(E992,selector_19,selector_19_ids,""))</f>
        <v/>
      </c>
      <c r="E992" s="25"/>
      <c r="F992" s="14"/>
      <c r="G992" s="23" t="str">
        <f t="array" ref="G992">IF(H992="","",XLOOKUP(H992,selector_10,selector_10_ids,""))</f>
        <v/>
      </c>
      <c r="H992" s="25"/>
      <c r="I992" s="23" t="str">
        <f t="array" ref="I992">IF(J992="","",XLOOKUP(J992,selector_02,selector_02_ids,""))</f>
        <v/>
      </c>
      <c r="J992" s="25"/>
      <c r="K992" s="14"/>
      <c r="L992" s="14"/>
      <c r="M992" s="14"/>
      <c r="N992" s="14"/>
      <c r="O992" s="14"/>
      <c r="P992" s="14"/>
      <c r="Q992" s="14"/>
      <c r="R992" s="23" t="str">
        <f t="array" ref="R992">IF(S992="","",XLOOKUP(S992,selector_21,selector_21_ids,""))</f>
        <v/>
      </c>
      <c r="S992" s="25"/>
      <c r="T992" s="14"/>
      <c r="U992" s="23" t="str">
        <f t="array" ref="U992">IF(V992="","",XLOOKUP(V992,selector_04,selector_04_ids,""))</f>
        <v/>
      </c>
      <c r="V992" s="25"/>
      <c r="W992" s="14"/>
      <c r="X992" s="27"/>
      <c r="Y992" s="14"/>
    </row>
    <row r="993">
      <c r="A993" s="14"/>
      <c r="B993" s="23" t="str">
        <f>IF($A993="","",'Система'!$B$4)</f>
        <v/>
      </c>
      <c r="C993" s="14"/>
      <c r="D993" s="23" t="str">
        <f t="array" ref="D993">IF(E993="","",XLOOKUP(E993,selector_19,selector_19_ids,""))</f>
        <v/>
      </c>
      <c r="E993" s="25"/>
      <c r="F993" s="14"/>
      <c r="G993" s="23" t="str">
        <f t="array" ref="G993">IF(H993="","",XLOOKUP(H993,selector_10,selector_10_ids,""))</f>
        <v/>
      </c>
      <c r="H993" s="25"/>
      <c r="I993" s="23" t="str">
        <f t="array" ref="I993">IF(J993="","",XLOOKUP(J993,selector_02,selector_02_ids,""))</f>
        <v/>
      </c>
      <c r="J993" s="25"/>
      <c r="K993" s="14"/>
      <c r="L993" s="14"/>
      <c r="M993" s="14"/>
      <c r="N993" s="14"/>
      <c r="O993" s="14"/>
      <c r="P993" s="14"/>
      <c r="Q993" s="14"/>
      <c r="R993" s="23" t="str">
        <f t="array" ref="R993">IF(S993="","",XLOOKUP(S993,selector_21,selector_21_ids,""))</f>
        <v/>
      </c>
      <c r="S993" s="25"/>
      <c r="T993" s="14"/>
      <c r="U993" s="23" t="str">
        <f t="array" ref="U993">IF(V993="","",XLOOKUP(V993,selector_04,selector_04_ids,""))</f>
        <v/>
      </c>
      <c r="V993" s="25"/>
      <c r="W993" s="14"/>
      <c r="X993" s="27"/>
      <c r="Y993" s="14"/>
    </row>
    <row r="994">
      <c r="A994" s="14"/>
      <c r="B994" s="23" t="str">
        <f>IF($A994="","",'Система'!$B$4)</f>
        <v/>
      </c>
      <c r="C994" s="14"/>
      <c r="D994" s="23" t="str">
        <f t="array" ref="D994">IF(E994="","",XLOOKUP(E994,selector_19,selector_19_ids,""))</f>
        <v/>
      </c>
      <c r="E994" s="25"/>
      <c r="F994" s="14"/>
      <c r="G994" s="23" t="str">
        <f t="array" ref="G994">IF(H994="","",XLOOKUP(H994,selector_10,selector_10_ids,""))</f>
        <v/>
      </c>
      <c r="H994" s="25"/>
      <c r="I994" s="23" t="str">
        <f t="array" ref="I994">IF(J994="","",XLOOKUP(J994,selector_02,selector_02_ids,""))</f>
        <v/>
      </c>
      <c r="J994" s="25"/>
      <c r="K994" s="14"/>
      <c r="L994" s="14"/>
      <c r="M994" s="14"/>
      <c r="N994" s="14"/>
      <c r="O994" s="14"/>
      <c r="P994" s="14"/>
      <c r="Q994" s="14"/>
      <c r="R994" s="23" t="str">
        <f t="array" ref="R994">IF(S994="","",XLOOKUP(S994,selector_21,selector_21_ids,""))</f>
        <v/>
      </c>
      <c r="S994" s="25"/>
      <c r="T994" s="14"/>
      <c r="U994" s="23" t="str">
        <f t="array" ref="U994">IF(V994="","",XLOOKUP(V994,selector_04,selector_04_ids,""))</f>
        <v/>
      </c>
      <c r="V994" s="25"/>
      <c r="W994" s="14"/>
      <c r="X994" s="27"/>
      <c r="Y994" s="14"/>
    </row>
    <row r="995">
      <c r="A995" s="14"/>
      <c r="B995" s="23" t="str">
        <f>IF($A995="","",'Система'!$B$4)</f>
        <v/>
      </c>
      <c r="C995" s="14"/>
      <c r="D995" s="23" t="str">
        <f t="array" ref="D995">IF(E995="","",XLOOKUP(E995,selector_19,selector_19_ids,""))</f>
        <v/>
      </c>
      <c r="E995" s="25"/>
      <c r="F995" s="14"/>
      <c r="G995" s="23" t="str">
        <f t="array" ref="G995">IF(H995="","",XLOOKUP(H995,selector_10,selector_10_ids,""))</f>
        <v/>
      </c>
      <c r="H995" s="25"/>
      <c r="I995" s="23" t="str">
        <f t="array" ref="I995">IF(J995="","",XLOOKUP(J995,selector_02,selector_02_ids,""))</f>
        <v/>
      </c>
      <c r="J995" s="25"/>
      <c r="K995" s="14"/>
      <c r="L995" s="14"/>
      <c r="M995" s="14"/>
      <c r="N995" s="14"/>
      <c r="O995" s="14"/>
      <c r="P995" s="14"/>
      <c r="Q995" s="14"/>
      <c r="R995" s="23" t="str">
        <f t="array" ref="R995">IF(S995="","",XLOOKUP(S995,selector_21,selector_21_ids,""))</f>
        <v/>
      </c>
      <c r="S995" s="25"/>
      <c r="T995" s="14"/>
      <c r="U995" s="23" t="str">
        <f t="array" ref="U995">IF(V995="","",XLOOKUP(V995,selector_04,selector_04_ids,""))</f>
        <v/>
      </c>
      <c r="V995" s="25"/>
      <c r="W995" s="14"/>
      <c r="X995" s="27"/>
      <c r="Y995" s="14"/>
    </row>
    <row r="996">
      <c r="A996" s="14"/>
      <c r="B996" s="23" t="str">
        <f>IF($A996="","",'Система'!$B$4)</f>
        <v/>
      </c>
      <c r="C996" s="14"/>
      <c r="D996" s="23" t="str">
        <f t="array" ref="D996">IF(E996="","",XLOOKUP(E996,selector_19,selector_19_ids,""))</f>
        <v/>
      </c>
      <c r="E996" s="25"/>
      <c r="F996" s="14"/>
      <c r="G996" s="23" t="str">
        <f t="array" ref="G996">IF(H996="","",XLOOKUP(H996,selector_10,selector_10_ids,""))</f>
        <v/>
      </c>
      <c r="H996" s="25"/>
      <c r="I996" s="23" t="str">
        <f t="array" ref="I996">IF(J996="","",XLOOKUP(J996,selector_02,selector_02_ids,""))</f>
        <v/>
      </c>
      <c r="J996" s="25"/>
      <c r="K996" s="14"/>
      <c r="L996" s="14"/>
      <c r="M996" s="14"/>
      <c r="N996" s="14"/>
      <c r="O996" s="14"/>
      <c r="P996" s="14"/>
      <c r="Q996" s="14"/>
      <c r="R996" s="23" t="str">
        <f t="array" ref="R996">IF(S996="","",XLOOKUP(S996,selector_21,selector_21_ids,""))</f>
        <v/>
      </c>
      <c r="S996" s="25"/>
      <c r="T996" s="14"/>
      <c r="U996" s="23" t="str">
        <f t="array" ref="U996">IF(V996="","",XLOOKUP(V996,selector_04,selector_04_ids,""))</f>
        <v/>
      </c>
      <c r="V996" s="25"/>
      <c r="W996" s="14"/>
      <c r="X996" s="27"/>
      <c r="Y996" s="14"/>
    </row>
    <row r="997">
      <c r="A997" s="14"/>
      <c r="B997" s="23" t="str">
        <f>IF($A997="","",'Система'!$B$4)</f>
        <v/>
      </c>
      <c r="C997" s="14"/>
      <c r="D997" s="23" t="str">
        <f t="array" ref="D997">IF(E997="","",XLOOKUP(E997,selector_19,selector_19_ids,""))</f>
        <v/>
      </c>
      <c r="E997" s="25"/>
      <c r="F997" s="14"/>
      <c r="G997" s="23" t="str">
        <f t="array" ref="G997">IF(H997="","",XLOOKUP(H997,selector_10,selector_10_ids,""))</f>
        <v/>
      </c>
      <c r="H997" s="25"/>
      <c r="I997" s="23" t="str">
        <f t="array" ref="I997">IF(J997="","",XLOOKUP(J997,selector_02,selector_02_ids,""))</f>
        <v/>
      </c>
      <c r="J997" s="25"/>
      <c r="K997" s="14"/>
      <c r="L997" s="14"/>
      <c r="M997" s="14"/>
      <c r="N997" s="14"/>
      <c r="O997" s="14"/>
      <c r="P997" s="14"/>
      <c r="Q997" s="14"/>
      <c r="R997" s="23" t="str">
        <f t="array" ref="R997">IF(S997="","",XLOOKUP(S997,selector_21,selector_21_ids,""))</f>
        <v/>
      </c>
      <c r="S997" s="25"/>
      <c r="T997" s="14"/>
      <c r="U997" s="23" t="str">
        <f t="array" ref="U997">IF(V997="","",XLOOKUP(V997,selector_04,selector_04_ids,""))</f>
        <v/>
      </c>
      <c r="V997" s="25"/>
      <c r="W997" s="14"/>
      <c r="X997" s="27"/>
      <c r="Y997" s="14"/>
    </row>
    <row r="998">
      <c r="A998" s="14"/>
      <c r="B998" s="23" t="str">
        <f>IF($A998="","",'Система'!$B$4)</f>
        <v/>
      </c>
      <c r="C998" s="14"/>
      <c r="D998" s="23" t="str">
        <f t="array" ref="D998">IF(E998="","",XLOOKUP(E998,selector_19,selector_19_ids,""))</f>
        <v/>
      </c>
      <c r="E998" s="25"/>
      <c r="F998" s="14"/>
      <c r="G998" s="23" t="str">
        <f t="array" ref="G998">IF(H998="","",XLOOKUP(H998,selector_10,selector_10_ids,""))</f>
        <v/>
      </c>
      <c r="H998" s="25"/>
      <c r="I998" s="23" t="str">
        <f t="array" ref="I998">IF(J998="","",XLOOKUP(J998,selector_02,selector_02_ids,""))</f>
        <v/>
      </c>
      <c r="J998" s="25"/>
      <c r="K998" s="14"/>
      <c r="L998" s="14"/>
      <c r="M998" s="14"/>
      <c r="N998" s="14"/>
      <c r="O998" s="14"/>
      <c r="P998" s="14"/>
      <c r="Q998" s="14"/>
      <c r="R998" s="23" t="str">
        <f t="array" ref="R998">IF(S998="","",XLOOKUP(S998,selector_21,selector_21_ids,""))</f>
        <v/>
      </c>
      <c r="S998" s="25"/>
      <c r="T998" s="14"/>
      <c r="U998" s="23" t="str">
        <f t="array" ref="U998">IF(V998="","",XLOOKUP(V998,selector_04,selector_04_ids,""))</f>
        <v/>
      </c>
      <c r="V998" s="25"/>
      <c r="W998" s="14"/>
      <c r="X998" s="27"/>
      <c r="Y998" s="14"/>
    </row>
    <row r="999">
      <c r="A999" s="14"/>
      <c r="B999" s="23" t="str">
        <f>IF($A999="","",'Система'!$B$4)</f>
        <v/>
      </c>
      <c r="C999" s="14"/>
      <c r="D999" s="23" t="str">
        <f t="array" ref="D999">IF(E999="","",XLOOKUP(E999,selector_19,selector_19_ids,""))</f>
        <v/>
      </c>
      <c r="E999" s="25"/>
      <c r="F999" s="14"/>
      <c r="G999" s="23" t="str">
        <f t="array" ref="G999">IF(H999="","",XLOOKUP(H999,selector_10,selector_10_ids,""))</f>
        <v/>
      </c>
      <c r="H999" s="25"/>
      <c r="I999" s="23" t="str">
        <f t="array" ref="I999">IF(J999="","",XLOOKUP(J999,selector_02,selector_02_ids,""))</f>
        <v/>
      </c>
      <c r="J999" s="25"/>
      <c r="K999" s="14"/>
      <c r="L999" s="14"/>
      <c r="M999" s="14"/>
      <c r="N999" s="14"/>
      <c r="O999" s="14"/>
      <c r="P999" s="14"/>
      <c r="Q999" s="14"/>
      <c r="R999" s="23" t="str">
        <f t="array" ref="R999">IF(S999="","",XLOOKUP(S999,selector_21,selector_21_ids,""))</f>
        <v/>
      </c>
      <c r="S999" s="25"/>
      <c r="T999" s="14"/>
      <c r="U999" s="23" t="str">
        <f t="array" ref="U999">IF(V999="","",XLOOKUP(V999,selector_04,selector_04_ids,""))</f>
        <v/>
      </c>
      <c r="V999" s="25"/>
      <c r="W999" s="14"/>
      <c r="X999" s="27"/>
      <c r="Y999" s="14"/>
    </row>
    <row r="1000">
      <c r="A1000" s="14"/>
      <c r="B1000" s="23" t="str">
        <f>IF($A1000="","",'Система'!$B$4)</f>
        <v/>
      </c>
      <c r="C1000" s="14"/>
      <c r="D1000" s="23" t="str">
        <f t="array" ref="D1000">IF(E1000="","",XLOOKUP(E1000,selector_19,selector_19_ids,""))</f>
        <v/>
      </c>
      <c r="E1000" s="25"/>
      <c r="F1000" s="14"/>
      <c r="G1000" s="23" t="str">
        <f t="array" ref="G1000">IF(H1000="","",XLOOKUP(H1000,selector_10,selector_10_ids,""))</f>
        <v/>
      </c>
      <c r="H1000" s="25"/>
      <c r="I1000" s="23" t="str">
        <f t="array" ref="I1000">IF(J1000="","",XLOOKUP(J1000,selector_02,selector_02_ids,""))</f>
        <v/>
      </c>
      <c r="J1000" s="25"/>
      <c r="K1000" s="14"/>
      <c r="L1000" s="14"/>
      <c r="M1000" s="14"/>
      <c r="N1000" s="14"/>
      <c r="O1000" s="14"/>
      <c r="P1000" s="14"/>
      <c r="Q1000" s="14"/>
      <c r="R1000" s="23" t="str">
        <f t="array" ref="R1000">IF(S1000="","",XLOOKUP(S1000,selector_21,selector_21_ids,""))</f>
        <v/>
      </c>
      <c r="S1000" s="25"/>
      <c r="T1000" s="14"/>
      <c r="U1000" s="23" t="str">
        <f t="array" ref="U1000">IF(V1000="","",XLOOKUP(V1000,selector_04,selector_04_ids,""))</f>
        <v/>
      </c>
      <c r="V1000" s="25"/>
      <c r="W1000" s="14"/>
      <c r="X1000" s="27"/>
      <c r="Y1000" s="14"/>
    </row>
    <row r="1001">
      <c r="A1001" s="14"/>
      <c r="B1001" s="23" t="str">
        <f>IF($A1001="","",'Система'!$B$4)</f>
        <v/>
      </c>
      <c r="C1001" s="14"/>
      <c r="D1001" s="23" t="str">
        <f t="array" ref="D1001">IF(E1001="","",XLOOKUP(E1001,selector_19,selector_19_ids,""))</f>
        <v/>
      </c>
      <c r="E1001" s="25"/>
      <c r="F1001" s="14"/>
      <c r="G1001" s="23" t="str">
        <f t="array" ref="G1001">IF(H1001="","",XLOOKUP(H1001,selector_10,selector_10_ids,""))</f>
        <v/>
      </c>
      <c r="H1001" s="25"/>
      <c r="I1001" s="23" t="str">
        <f t="array" ref="I1001">IF(J1001="","",XLOOKUP(J1001,selector_02,selector_02_ids,""))</f>
        <v/>
      </c>
      <c r="J1001" s="25"/>
      <c r="K1001" s="14"/>
      <c r="L1001" s="14"/>
      <c r="M1001" s="14"/>
      <c r="N1001" s="14"/>
      <c r="O1001" s="14"/>
      <c r="P1001" s="14"/>
      <c r="Q1001" s="14"/>
      <c r="R1001" s="23" t="str">
        <f t="array" ref="R1001">IF(S1001="","",XLOOKUP(S1001,selector_21,selector_21_ids,""))</f>
        <v/>
      </c>
      <c r="S1001" s="25"/>
      <c r="T1001" s="14"/>
      <c r="U1001" s="23" t="str">
        <f t="array" ref="U1001">IF(V1001="","",XLOOKUP(V1001,selector_04,selector_04_ids,""))</f>
        <v/>
      </c>
      <c r="V1001" s="25"/>
      <c r="W1001" s="14"/>
      <c r="X1001" s="27"/>
      <c r="Y1001" s="14"/>
    </row>
    <row r="1002">
      <c r="A1002" s="14"/>
      <c r="B1002" s="23" t="str">
        <f>IF($A1002="","",'Система'!$B$4)</f>
        <v/>
      </c>
      <c r="C1002" s="14"/>
      <c r="D1002" s="23" t="str">
        <f t="array" ref="D1002">IF(E1002="","",XLOOKUP(E1002,selector_19,selector_19_ids,""))</f>
        <v/>
      </c>
      <c r="E1002" s="25"/>
      <c r="F1002" s="14"/>
      <c r="G1002" s="23" t="str">
        <f t="array" ref="G1002">IF(H1002="","",XLOOKUP(H1002,selector_10,selector_10_ids,""))</f>
        <v/>
      </c>
      <c r="H1002" s="25"/>
      <c r="I1002" s="23" t="str">
        <f t="array" ref="I1002">IF(J1002="","",XLOOKUP(J1002,selector_02,selector_02_ids,""))</f>
        <v/>
      </c>
      <c r="J1002" s="25"/>
      <c r="K1002" s="14"/>
      <c r="L1002" s="14"/>
      <c r="M1002" s="14"/>
      <c r="N1002" s="14"/>
      <c r="O1002" s="14"/>
      <c r="P1002" s="14"/>
      <c r="Q1002" s="14"/>
      <c r="R1002" s="23" t="str">
        <f t="array" ref="R1002">IF(S1002="","",XLOOKUP(S1002,selector_21,selector_21_ids,""))</f>
        <v/>
      </c>
      <c r="S1002" s="25"/>
      <c r="T1002" s="14"/>
      <c r="U1002" s="23" t="str">
        <f t="array" ref="U1002">IF(V1002="","",XLOOKUP(V1002,selector_04,selector_04_ids,""))</f>
        <v/>
      </c>
      <c r="V1002" s="25"/>
      <c r="W1002" s="14"/>
      <c r="X1002" s="27"/>
      <c r="Y1002" s="14"/>
    </row>
    <row r="1003">
      <c r="A1003" s="14"/>
      <c r="B1003" s="23" t="str">
        <f>IF($A1003="","",'Система'!$B$4)</f>
        <v/>
      </c>
      <c r="C1003" s="14"/>
      <c r="D1003" s="23" t="str">
        <f t="array" ref="D1003">IF(E1003="","",XLOOKUP(E1003,selector_19,selector_19_ids,""))</f>
        <v/>
      </c>
      <c r="E1003" s="25"/>
      <c r="F1003" s="14"/>
      <c r="G1003" s="23" t="str">
        <f t="array" ref="G1003">IF(H1003="","",XLOOKUP(H1003,selector_10,selector_10_ids,""))</f>
        <v/>
      </c>
      <c r="H1003" s="25"/>
      <c r="I1003" s="23" t="str">
        <f t="array" ref="I1003">IF(J1003="","",XLOOKUP(J1003,selector_02,selector_02_ids,""))</f>
        <v/>
      </c>
      <c r="J1003" s="25"/>
      <c r="K1003" s="14"/>
      <c r="L1003" s="14"/>
      <c r="M1003" s="14"/>
      <c r="N1003" s="14"/>
      <c r="O1003" s="14"/>
      <c r="P1003" s="14"/>
      <c r="Q1003" s="14"/>
      <c r="R1003" s="23" t="str">
        <f t="array" ref="R1003">IF(S1003="","",XLOOKUP(S1003,selector_21,selector_21_ids,""))</f>
        <v/>
      </c>
      <c r="S1003" s="25"/>
      <c r="T1003" s="14"/>
      <c r="U1003" s="23" t="str">
        <f t="array" ref="U1003">IF(V1003="","",XLOOKUP(V1003,selector_04,selector_04_ids,""))</f>
        <v/>
      </c>
      <c r="V1003" s="25"/>
      <c r="W1003" s="14"/>
      <c r="X1003" s="27"/>
      <c r="Y1003" s="14"/>
    </row>
    <row r="1004">
      <c r="A1004" s="14"/>
      <c r="B1004" s="23" t="str">
        <f>IF($A1004="","",'Система'!$B$4)</f>
        <v/>
      </c>
      <c r="C1004" s="14"/>
      <c r="D1004" s="23" t="str">
        <f t="array" ref="D1004">IF(E1004="","",XLOOKUP(E1004,selector_19,selector_19_ids,""))</f>
        <v/>
      </c>
      <c r="E1004" s="25"/>
      <c r="F1004" s="14"/>
      <c r="G1004" s="23" t="str">
        <f t="array" ref="G1004">IF(H1004="","",XLOOKUP(H1004,selector_10,selector_10_ids,""))</f>
        <v/>
      </c>
      <c r="H1004" s="25"/>
      <c r="I1004" s="23" t="str">
        <f t="array" ref="I1004">IF(J1004="","",XLOOKUP(J1004,selector_02,selector_02_ids,""))</f>
        <v/>
      </c>
      <c r="J1004" s="25"/>
      <c r="K1004" s="14"/>
      <c r="L1004" s="14"/>
      <c r="M1004" s="14"/>
      <c r="N1004" s="14"/>
      <c r="O1004" s="14"/>
      <c r="P1004" s="14"/>
      <c r="Q1004" s="14"/>
      <c r="R1004" s="23" t="str">
        <f t="array" ref="R1004">IF(S1004="","",XLOOKUP(S1004,selector_21,selector_21_ids,""))</f>
        <v/>
      </c>
      <c r="S1004" s="25"/>
      <c r="T1004" s="14"/>
      <c r="U1004" s="23" t="str">
        <f t="array" ref="U1004">IF(V1004="","",XLOOKUP(V1004,selector_04,selector_04_ids,""))</f>
        <v/>
      </c>
      <c r="V1004" s="25"/>
      <c r="W1004" s="14"/>
      <c r="X1004" s="27"/>
      <c r="Y1004" s="14"/>
    </row>
    <row r="1005">
      <c r="A1005" s="14"/>
      <c r="B1005" s="23"/>
      <c r="C1005" s="14"/>
      <c r="D1005" s="23"/>
      <c r="E1005" s="25"/>
      <c r="F1005" s="14"/>
      <c r="G1005" s="23"/>
      <c r="H1005" s="25"/>
      <c r="I1005" s="23"/>
      <c r="J1005" s="25"/>
      <c r="K1005" s="14"/>
      <c r="L1005" s="14"/>
      <c r="M1005" s="14"/>
      <c r="N1005" s="14"/>
      <c r="O1005" s="14"/>
      <c r="P1005" s="14"/>
      <c r="Q1005" s="14"/>
      <c r="R1005" s="23"/>
      <c r="S1005" s="25"/>
      <c r="T1005" s="14"/>
      <c r="U1005" s="23"/>
      <c r="V1005" s="25"/>
      <c r="W1005" s="14"/>
      <c r="X1005" s="14"/>
      <c r="Y1005" s="14"/>
    </row>
  </sheetData>
  <autoFilter ref="$A$4:$Y$1004"/>
  <mergeCells count="3">
    <mergeCell ref="A1:Y1"/>
    <mergeCell ref="A2:Y2"/>
    <mergeCell ref="A3:Y3"/>
  </mergeCells>
  <dataValidations>
    <dataValidation type="list" allowBlank="1" showErrorMessage="1" sqref="T5:T1004">
      <formula1>enum_knowledge_status</formula1>
    </dataValidation>
    <dataValidation type="list" allowBlank="1" showErrorMessage="1" sqref="H5:H1004">
      <formula1>selector_10</formula1>
    </dataValidation>
    <dataValidation type="list" allowBlank="1" showErrorMessage="1" sqref="J5:J1004">
      <formula1>selector_02</formula1>
    </dataValidation>
    <dataValidation type="list" allowBlank="1" showErrorMessage="1" sqref="K5:K1004">
      <formula1>enum_pricing_method</formula1>
    </dataValidation>
    <dataValidation type="list" allowBlank="1" showErrorMessage="1" sqref="S5:S1004">
      <formula1>selector_21</formula1>
    </dataValidation>
    <dataValidation type="list" allowBlank="1" showErrorMessage="1" sqref="E5:E1004">
      <formula1>selector_19</formula1>
    </dataValidation>
    <dataValidation type="list" allowBlank="1" showErrorMessage="1" sqref="C5:C1004">
      <formula1>enum_version_operation</formula1>
    </dataValidation>
    <dataValidation type="list" allowBlank="1" showErrorMessage="1" sqref="V5:V1004">
      <formula1>selector_04</formula1>
    </dataValidation>
    <dataValidation type="list" allowBlank="1" showErrorMessage="1" sqref="F5:F1004">
      <formula1>enum_direction</formula1>
    </dataValidation>
  </dataValidations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19.5"/>
    <col customWidth="1" min="4" max="4" width="27.63"/>
    <col customWidth="1" min="5" max="5" width="20.75"/>
    <col customWidth="1" min="6" max="6" width="37.63"/>
    <col customWidth="1" min="7" max="7" width="20.75"/>
    <col customWidth="1" min="8" max="8" width="37.63"/>
    <col customWidth="1" min="9" max="9" width="20.75"/>
    <col customWidth="1" min="10" max="10" width="37.63"/>
    <col customWidth="1" min="11" max="12" width="22.63"/>
    <col customWidth="1" min="13" max="13" width="20.75"/>
    <col customWidth="1" min="14" max="14" width="37.63"/>
    <col customWidth="1" min="15" max="16" width="40.13"/>
    <col customWidth="1" min="17" max="17" width="20.75"/>
    <col customWidth="1" min="18" max="18" width="37.63"/>
    <col customWidth="1" min="19" max="19" width="33.88"/>
    <col customWidth="1" min="20" max="22" width="22.63"/>
    <col customWidth="1" min="23" max="23" width="19.5"/>
    <col customWidth="1" min="24" max="24" width="20.75"/>
    <col customWidth="1" min="25" max="25" width="37.63"/>
    <col customWidth="1" min="26" max="26" width="33.88"/>
    <col customWidth="1" min="27" max="27" width="18.25"/>
    <col customWidth="1" min="28" max="28" width="40.13"/>
    <col hidden="1" min="37" max="38" width="12.63"/>
  </cols>
  <sheetData>
    <row r="1" ht="30.0" customHeight="1">
      <c r="A1" s="1" t="s">
        <v>584</v>
      </c>
    </row>
    <row r="2" ht="25.5" customHeight="1">
      <c r="A2" s="4" t="s">
        <v>585</v>
      </c>
    </row>
    <row r="3" ht="28.5" customHeight="1">
      <c r="A3" s="8" t="s">
        <v>424</v>
      </c>
    </row>
    <row r="4" ht="42.0" customHeight="1">
      <c r="A4" s="18" t="s">
        <v>582</v>
      </c>
      <c r="B4" s="10" t="s">
        <v>177</v>
      </c>
      <c r="C4" s="18" t="s">
        <v>6</v>
      </c>
      <c r="D4" s="18" t="s">
        <v>586</v>
      </c>
      <c r="E4" s="10" t="s">
        <v>442</v>
      </c>
      <c r="F4" s="20" t="s">
        <v>563</v>
      </c>
      <c r="G4" s="10" t="s">
        <v>574</v>
      </c>
      <c r="H4" s="20" t="s">
        <v>575</v>
      </c>
      <c r="I4" s="10" t="s">
        <v>448</v>
      </c>
      <c r="J4" s="20" t="s">
        <v>573</v>
      </c>
      <c r="K4" s="18" t="s">
        <v>587</v>
      </c>
      <c r="L4" s="18" t="s">
        <v>588</v>
      </c>
      <c r="M4" s="10" t="s">
        <v>589</v>
      </c>
      <c r="N4" s="20" t="s">
        <v>590</v>
      </c>
      <c r="O4" s="18" t="s">
        <v>591</v>
      </c>
      <c r="P4" s="10" t="s">
        <v>592</v>
      </c>
      <c r="Q4" s="10" t="s">
        <v>593</v>
      </c>
      <c r="R4" s="20" t="s">
        <v>594</v>
      </c>
      <c r="S4" s="18" t="s">
        <v>595</v>
      </c>
      <c r="T4" s="18" t="s">
        <v>596</v>
      </c>
      <c r="U4" s="10" t="s">
        <v>597</v>
      </c>
      <c r="V4" s="10" t="s">
        <v>598</v>
      </c>
      <c r="W4" s="18" t="s">
        <v>7</v>
      </c>
      <c r="X4" s="10" t="s">
        <v>89</v>
      </c>
      <c r="Y4" s="20" t="s">
        <v>186</v>
      </c>
      <c r="Z4" s="10" t="s">
        <v>188</v>
      </c>
      <c r="AA4" s="10" t="s">
        <v>189</v>
      </c>
      <c r="AB4" s="10" t="s">
        <v>129</v>
      </c>
    </row>
    <row r="5">
      <c r="A5" s="14"/>
      <c r="B5" s="23" t="str">
        <f>IF($A5="","",'Система'!$B$4)</f>
        <v/>
      </c>
      <c r="C5" s="14"/>
      <c r="D5" s="14"/>
      <c r="E5" s="23" t="str">
        <f t="array" ref="E5">IF(F5="","",XLOOKUP(F5,selector_09,selector_09_ids,""))</f>
        <v/>
      </c>
      <c r="F5" s="25"/>
      <c r="G5" s="23" t="str">
        <f t="array" ref="G5">IF(H5="","",XLOOKUP(H5,selector_02,selector_02_ids,""))</f>
        <v/>
      </c>
      <c r="H5" s="25"/>
      <c r="I5" s="23" t="str">
        <f t="array" ref="I5">IF(J5="","",XLOOKUP(J5,selector_10,selector_10_ids,""))</f>
        <v/>
      </c>
      <c r="J5" s="25"/>
      <c r="K5" s="14"/>
      <c r="L5" s="14"/>
      <c r="M5" s="23" t="str">
        <f t="array" ref="M5">IF(N5="","",XLOOKUP(N5,selector_18,selector_18_ids,""))</f>
        <v/>
      </c>
      <c r="N5" s="25"/>
      <c r="O5" s="14"/>
      <c r="P5" s="14"/>
      <c r="Q5" s="23" t="str">
        <f t="array" ref="Q5">IF(R5="","",XLOOKUP(R5,selector_13,selector_13_ids,""))</f>
        <v/>
      </c>
      <c r="R5" s="25"/>
      <c r="S5" s="14"/>
      <c r="T5" s="14"/>
      <c r="U5" s="14"/>
      <c r="V5" s="14"/>
      <c r="W5" s="14"/>
      <c r="X5" s="23" t="str">
        <f t="array" ref="X5">IF(Y5="","",XLOOKUP(Y5,selector_04,selector_04_ids,""))</f>
        <v/>
      </c>
      <c r="Y5" s="25"/>
      <c r="Z5" s="14"/>
      <c r="AA5" s="27"/>
      <c r="AB5" s="14"/>
      <c r="AK5" s="19" t="str">
        <f>IFERROR(__xludf.DUMMYFUNCTION("ARRAYFORMULA(IFERROR(FILTER(REGEXREPLACE('Срез модели'!$E$5:$E$1004,"" \[id=[^\]]+\]$"",""""),'Срез модели'!$C$5:$C$1004=""Интерфейсы передачи""),""""))"),"")</f>
        <v/>
      </c>
      <c r="AL5" s="19" t="str">
        <f>IFERROR(__xludf.DUMMYFUNCTION("ARRAYFORMULA(IFERROR(FILTER('Срез модели'!$D$5:$D$1004,'Срез модели'!$C$5:$C$1004=""Интерфейсы передачи""),""""))"),"")</f>
        <v/>
      </c>
    </row>
    <row r="6">
      <c r="A6" s="14"/>
      <c r="B6" s="23" t="str">
        <f>IF($A6="","",'Система'!$B$4)</f>
        <v/>
      </c>
      <c r="C6" s="14"/>
      <c r="D6" s="14"/>
      <c r="E6" s="23" t="str">
        <f t="array" ref="E6">IF(F6="","",XLOOKUP(F6,selector_09,selector_09_ids,""))</f>
        <v/>
      </c>
      <c r="F6" s="25"/>
      <c r="G6" s="23" t="str">
        <f t="array" ref="G6">IF(H6="","",XLOOKUP(H6,selector_02,selector_02_ids,""))</f>
        <v/>
      </c>
      <c r="H6" s="25"/>
      <c r="I6" s="23" t="str">
        <f t="array" ref="I6">IF(J6="","",XLOOKUP(J6,selector_10,selector_10_ids,""))</f>
        <v/>
      </c>
      <c r="J6" s="25"/>
      <c r="K6" s="14"/>
      <c r="L6" s="14"/>
      <c r="M6" s="23" t="str">
        <f t="array" ref="M6">IF(N6="","",XLOOKUP(N6,selector_18,selector_18_ids,""))</f>
        <v/>
      </c>
      <c r="N6" s="25"/>
      <c r="O6" s="14"/>
      <c r="P6" s="14"/>
      <c r="Q6" s="23" t="str">
        <f t="array" ref="Q6">IF(R6="","",XLOOKUP(R6,selector_13,selector_13_ids,""))</f>
        <v/>
      </c>
      <c r="R6" s="25"/>
      <c r="S6" s="14"/>
      <c r="T6" s="14"/>
      <c r="U6" s="14"/>
      <c r="V6" s="14"/>
      <c r="W6" s="14"/>
      <c r="X6" s="23" t="str">
        <f t="array" ref="X6">IF(Y6="","",XLOOKUP(Y6,selector_04,selector_04_ids,""))</f>
        <v/>
      </c>
      <c r="Y6" s="25"/>
      <c r="Z6" s="14"/>
      <c r="AA6" s="27"/>
      <c r="AB6" s="14"/>
    </row>
    <row r="7">
      <c r="A7" s="14"/>
      <c r="B7" s="23" t="str">
        <f>IF($A7="","",'Система'!$B$4)</f>
        <v/>
      </c>
      <c r="C7" s="14"/>
      <c r="D7" s="14"/>
      <c r="E7" s="23" t="str">
        <f t="array" ref="E7">IF(F7="","",XLOOKUP(F7,selector_09,selector_09_ids,""))</f>
        <v/>
      </c>
      <c r="F7" s="25"/>
      <c r="G7" s="23" t="str">
        <f t="array" ref="G7">IF(H7="","",XLOOKUP(H7,selector_02,selector_02_ids,""))</f>
        <v/>
      </c>
      <c r="H7" s="25"/>
      <c r="I7" s="23" t="str">
        <f t="array" ref="I7">IF(J7="","",XLOOKUP(J7,selector_10,selector_10_ids,""))</f>
        <v/>
      </c>
      <c r="J7" s="25"/>
      <c r="K7" s="14"/>
      <c r="L7" s="14"/>
      <c r="M7" s="23" t="str">
        <f t="array" ref="M7">IF(N7="","",XLOOKUP(N7,selector_18,selector_18_ids,""))</f>
        <v/>
      </c>
      <c r="N7" s="25"/>
      <c r="O7" s="14"/>
      <c r="P7" s="14"/>
      <c r="Q7" s="23" t="str">
        <f t="array" ref="Q7">IF(R7="","",XLOOKUP(R7,selector_13,selector_13_ids,""))</f>
        <v/>
      </c>
      <c r="R7" s="25"/>
      <c r="S7" s="14"/>
      <c r="T7" s="14"/>
      <c r="U7" s="14"/>
      <c r="V7" s="14"/>
      <c r="W7" s="14"/>
      <c r="X7" s="23" t="str">
        <f t="array" ref="X7">IF(Y7="","",XLOOKUP(Y7,selector_04,selector_04_ids,""))</f>
        <v/>
      </c>
      <c r="Y7" s="25"/>
      <c r="Z7" s="14"/>
      <c r="AA7" s="27"/>
      <c r="AB7" s="14"/>
    </row>
    <row r="8">
      <c r="A8" s="14"/>
      <c r="B8" s="23" t="str">
        <f>IF($A8="","",'Система'!$B$4)</f>
        <v/>
      </c>
      <c r="C8" s="14"/>
      <c r="D8" s="14"/>
      <c r="E8" s="23" t="str">
        <f t="array" ref="E8">IF(F8="","",XLOOKUP(F8,selector_09,selector_09_ids,""))</f>
        <v/>
      </c>
      <c r="F8" s="25"/>
      <c r="G8" s="23" t="str">
        <f t="array" ref="G8">IF(H8="","",XLOOKUP(H8,selector_02,selector_02_ids,""))</f>
        <v/>
      </c>
      <c r="H8" s="25"/>
      <c r="I8" s="23" t="str">
        <f t="array" ref="I8">IF(J8="","",XLOOKUP(J8,selector_10,selector_10_ids,""))</f>
        <v/>
      </c>
      <c r="J8" s="25"/>
      <c r="K8" s="14"/>
      <c r="L8" s="14"/>
      <c r="M8" s="23" t="str">
        <f t="array" ref="M8">IF(N8="","",XLOOKUP(N8,selector_18,selector_18_ids,""))</f>
        <v/>
      </c>
      <c r="N8" s="25"/>
      <c r="O8" s="14"/>
      <c r="P8" s="14"/>
      <c r="Q8" s="23" t="str">
        <f t="array" ref="Q8">IF(R8="","",XLOOKUP(R8,selector_13,selector_13_ids,""))</f>
        <v/>
      </c>
      <c r="R8" s="25"/>
      <c r="S8" s="14"/>
      <c r="T8" s="14"/>
      <c r="U8" s="14"/>
      <c r="V8" s="14"/>
      <c r="W8" s="14"/>
      <c r="X8" s="23" t="str">
        <f t="array" ref="X8">IF(Y8="","",XLOOKUP(Y8,selector_04,selector_04_ids,""))</f>
        <v/>
      </c>
      <c r="Y8" s="25"/>
      <c r="Z8" s="14"/>
      <c r="AA8" s="27"/>
      <c r="AB8" s="14"/>
    </row>
    <row r="9">
      <c r="A9" s="14"/>
      <c r="B9" s="23" t="str">
        <f>IF($A9="","",'Система'!$B$4)</f>
        <v/>
      </c>
      <c r="C9" s="14"/>
      <c r="D9" s="14"/>
      <c r="E9" s="23" t="str">
        <f t="array" ref="E9">IF(F9="","",XLOOKUP(F9,selector_09,selector_09_ids,""))</f>
        <v/>
      </c>
      <c r="F9" s="25"/>
      <c r="G9" s="23" t="str">
        <f t="array" ref="G9">IF(H9="","",XLOOKUP(H9,selector_02,selector_02_ids,""))</f>
        <v/>
      </c>
      <c r="H9" s="25"/>
      <c r="I9" s="23" t="str">
        <f t="array" ref="I9">IF(J9="","",XLOOKUP(J9,selector_10,selector_10_ids,""))</f>
        <v/>
      </c>
      <c r="J9" s="25"/>
      <c r="K9" s="14"/>
      <c r="L9" s="14"/>
      <c r="M9" s="23" t="str">
        <f t="array" ref="M9">IF(N9="","",XLOOKUP(N9,selector_18,selector_18_ids,""))</f>
        <v/>
      </c>
      <c r="N9" s="25"/>
      <c r="O9" s="14"/>
      <c r="P9" s="14"/>
      <c r="Q9" s="23" t="str">
        <f t="array" ref="Q9">IF(R9="","",XLOOKUP(R9,selector_13,selector_13_ids,""))</f>
        <v/>
      </c>
      <c r="R9" s="25"/>
      <c r="S9" s="14"/>
      <c r="T9" s="14"/>
      <c r="U9" s="14"/>
      <c r="V9" s="14"/>
      <c r="W9" s="14"/>
      <c r="X9" s="23" t="str">
        <f t="array" ref="X9">IF(Y9="","",XLOOKUP(Y9,selector_04,selector_04_ids,""))</f>
        <v/>
      </c>
      <c r="Y9" s="25"/>
      <c r="Z9" s="14"/>
      <c r="AA9" s="27"/>
      <c r="AB9" s="14"/>
    </row>
    <row r="10">
      <c r="A10" s="14"/>
      <c r="B10" s="23" t="str">
        <f>IF($A10="","",'Система'!$B$4)</f>
        <v/>
      </c>
      <c r="C10" s="14"/>
      <c r="D10" s="14"/>
      <c r="E10" s="23" t="str">
        <f t="array" ref="E10">IF(F10="","",XLOOKUP(F10,selector_09,selector_09_ids,""))</f>
        <v/>
      </c>
      <c r="F10" s="25"/>
      <c r="G10" s="23" t="str">
        <f t="array" ref="G10">IF(H10="","",XLOOKUP(H10,selector_02,selector_02_ids,""))</f>
        <v/>
      </c>
      <c r="H10" s="25"/>
      <c r="I10" s="23" t="str">
        <f t="array" ref="I10">IF(J10="","",XLOOKUP(J10,selector_10,selector_10_ids,""))</f>
        <v/>
      </c>
      <c r="J10" s="25"/>
      <c r="K10" s="14"/>
      <c r="L10" s="14"/>
      <c r="M10" s="23" t="str">
        <f t="array" ref="M10">IF(N10="","",XLOOKUP(N10,selector_18,selector_18_ids,""))</f>
        <v/>
      </c>
      <c r="N10" s="25"/>
      <c r="O10" s="14"/>
      <c r="P10" s="14"/>
      <c r="Q10" s="23" t="str">
        <f t="array" ref="Q10">IF(R10="","",XLOOKUP(R10,selector_13,selector_13_ids,""))</f>
        <v/>
      </c>
      <c r="R10" s="25"/>
      <c r="S10" s="14"/>
      <c r="T10" s="14"/>
      <c r="U10" s="14"/>
      <c r="V10" s="14"/>
      <c r="W10" s="14"/>
      <c r="X10" s="23" t="str">
        <f t="array" ref="X10">IF(Y10="","",XLOOKUP(Y10,selector_04,selector_04_ids,""))</f>
        <v/>
      </c>
      <c r="Y10" s="25"/>
      <c r="Z10" s="14"/>
      <c r="AA10" s="27"/>
      <c r="AB10" s="14"/>
    </row>
    <row r="11">
      <c r="A11" s="14"/>
      <c r="B11" s="23" t="str">
        <f>IF($A11="","",'Система'!$B$4)</f>
        <v/>
      </c>
      <c r="C11" s="14"/>
      <c r="D11" s="14"/>
      <c r="E11" s="23" t="str">
        <f t="array" ref="E11">IF(F11="","",XLOOKUP(F11,selector_09,selector_09_ids,""))</f>
        <v/>
      </c>
      <c r="F11" s="25"/>
      <c r="G11" s="23" t="str">
        <f t="array" ref="G11">IF(H11="","",XLOOKUP(H11,selector_02,selector_02_ids,""))</f>
        <v/>
      </c>
      <c r="H11" s="25"/>
      <c r="I11" s="23" t="str">
        <f t="array" ref="I11">IF(J11="","",XLOOKUP(J11,selector_10,selector_10_ids,""))</f>
        <v/>
      </c>
      <c r="J11" s="25"/>
      <c r="K11" s="14"/>
      <c r="L11" s="14"/>
      <c r="M11" s="23" t="str">
        <f t="array" ref="M11">IF(N11="","",XLOOKUP(N11,selector_18,selector_18_ids,""))</f>
        <v/>
      </c>
      <c r="N11" s="25"/>
      <c r="O11" s="14"/>
      <c r="P11" s="14"/>
      <c r="Q11" s="23" t="str">
        <f t="array" ref="Q11">IF(R11="","",XLOOKUP(R11,selector_13,selector_13_ids,""))</f>
        <v/>
      </c>
      <c r="R11" s="25"/>
      <c r="S11" s="14"/>
      <c r="T11" s="14"/>
      <c r="U11" s="14"/>
      <c r="V11" s="14"/>
      <c r="W11" s="14"/>
      <c r="X11" s="23" t="str">
        <f t="array" ref="X11">IF(Y11="","",XLOOKUP(Y11,selector_04,selector_04_ids,""))</f>
        <v/>
      </c>
      <c r="Y11" s="25"/>
      <c r="Z11" s="14"/>
      <c r="AA11" s="27"/>
      <c r="AB11" s="14"/>
    </row>
    <row r="12">
      <c r="A12" s="14"/>
      <c r="B12" s="23" t="str">
        <f>IF($A12="","",'Система'!$B$4)</f>
        <v/>
      </c>
      <c r="C12" s="14"/>
      <c r="D12" s="14"/>
      <c r="E12" s="23" t="str">
        <f t="array" ref="E12">IF(F12="","",XLOOKUP(F12,selector_09,selector_09_ids,""))</f>
        <v/>
      </c>
      <c r="F12" s="25"/>
      <c r="G12" s="23" t="str">
        <f t="array" ref="G12">IF(H12="","",XLOOKUP(H12,selector_02,selector_02_ids,""))</f>
        <v/>
      </c>
      <c r="H12" s="25"/>
      <c r="I12" s="23" t="str">
        <f t="array" ref="I12">IF(J12="","",XLOOKUP(J12,selector_10,selector_10_ids,""))</f>
        <v/>
      </c>
      <c r="J12" s="25"/>
      <c r="K12" s="14"/>
      <c r="L12" s="14"/>
      <c r="M12" s="23" t="str">
        <f t="array" ref="M12">IF(N12="","",XLOOKUP(N12,selector_18,selector_18_ids,""))</f>
        <v/>
      </c>
      <c r="N12" s="25"/>
      <c r="O12" s="14"/>
      <c r="P12" s="14"/>
      <c r="Q12" s="23" t="str">
        <f t="array" ref="Q12">IF(R12="","",XLOOKUP(R12,selector_13,selector_13_ids,""))</f>
        <v/>
      </c>
      <c r="R12" s="25"/>
      <c r="S12" s="14"/>
      <c r="T12" s="14"/>
      <c r="U12" s="14"/>
      <c r="V12" s="14"/>
      <c r="W12" s="14"/>
      <c r="X12" s="23" t="str">
        <f t="array" ref="X12">IF(Y12="","",XLOOKUP(Y12,selector_04,selector_04_ids,""))</f>
        <v/>
      </c>
      <c r="Y12" s="25"/>
      <c r="Z12" s="14"/>
      <c r="AA12" s="27"/>
      <c r="AB12" s="14"/>
    </row>
    <row r="13">
      <c r="A13" s="14"/>
      <c r="B13" s="23" t="str">
        <f>IF($A13="","",'Система'!$B$4)</f>
        <v/>
      </c>
      <c r="C13" s="14"/>
      <c r="D13" s="14"/>
      <c r="E13" s="23" t="str">
        <f t="array" ref="E13">IF(F13="","",XLOOKUP(F13,selector_09,selector_09_ids,""))</f>
        <v/>
      </c>
      <c r="F13" s="25"/>
      <c r="G13" s="23" t="str">
        <f t="array" ref="G13">IF(H13="","",XLOOKUP(H13,selector_02,selector_02_ids,""))</f>
        <v/>
      </c>
      <c r="H13" s="25"/>
      <c r="I13" s="23" t="str">
        <f t="array" ref="I13">IF(J13="","",XLOOKUP(J13,selector_10,selector_10_ids,""))</f>
        <v/>
      </c>
      <c r="J13" s="25"/>
      <c r="K13" s="14"/>
      <c r="L13" s="14"/>
      <c r="M13" s="23" t="str">
        <f t="array" ref="M13">IF(N13="","",XLOOKUP(N13,selector_18,selector_18_ids,""))</f>
        <v/>
      </c>
      <c r="N13" s="25"/>
      <c r="O13" s="14"/>
      <c r="P13" s="14"/>
      <c r="Q13" s="23" t="str">
        <f t="array" ref="Q13">IF(R13="","",XLOOKUP(R13,selector_13,selector_13_ids,""))</f>
        <v/>
      </c>
      <c r="R13" s="25"/>
      <c r="S13" s="14"/>
      <c r="T13" s="14"/>
      <c r="U13" s="14"/>
      <c r="V13" s="14"/>
      <c r="W13" s="14"/>
      <c r="X13" s="23" t="str">
        <f t="array" ref="X13">IF(Y13="","",XLOOKUP(Y13,selector_04,selector_04_ids,""))</f>
        <v/>
      </c>
      <c r="Y13" s="25"/>
      <c r="Z13" s="14"/>
      <c r="AA13" s="27"/>
      <c r="AB13" s="14"/>
    </row>
    <row r="14">
      <c r="A14" s="14"/>
      <c r="B14" s="23" t="str">
        <f>IF($A14="","",'Система'!$B$4)</f>
        <v/>
      </c>
      <c r="C14" s="14"/>
      <c r="D14" s="14"/>
      <c r="E14" s="23" t="str">
        <f t="array" ref="E14">IF(F14="","",XLOOKUP(F14,selector_09,selector_09_ids,""))</f>
        <v/>
      </c>
      <c r="F14" s="25"/>
      <c r="G14" s="23" t="str">
        <f t="array" ref="G14">IF(H14="","",XLOOKUP(H14,selector_02,selector_02_ids,""))</f>
        <v/>
      </c>
      <c r="H14" s="25"/>
      <c r="I14" s="23" t="str">
        <f t="array" ref="I14">IF(J14="","",XLOOKUP(J14,selector_10,selector_10_ids,""))</f>
        <v/>
      </c>
      <c r="J14" s="25"/>
      <c r="K14" s="14"/>
      <c r="L14" s="14"/>
      <c r="M14" s="23" t="str">
        <f t="array" ref="M14">IF(N14="","",XLOOKUP(N14,selector_18,selector_18_ids,""))</f>
        <v/>
      </c>
      <c r="N14" s="25"/>
      <c r="O14" s="14"/>
      <c r="P14" s="14"/>
      <c r="Q14" s="23" t="str">
        <f t="array" ref="Q14">IF(R14="","",XLOOKUP(R14,selector_13,selector_13_ids,""))</f>
        <v/>
      </c>
      <c r="R14" s="25"/>
      <c r="S14" s="14"/>
      <c r="T14" s="14"/>
      <c r="U14" s="14"/>
      <c r="V14" s="14"/>
      <c r="W14" s="14"/>
      <c r="X14" s="23" t="str">
        <f t="array" ref="X14">IF(Y14="","",XLOOKUP(Y14,selector_04,selector_04_ids,""))</f>
        <v/>
      </c>
      <c r="Y14" s="25"/>
      <c r="Z14" s="14"/>
      <c r="AA14" s="27"/>
      <c r="AB14" s="14"/>
    </row>
    <row r="15">
      <c r="A15" s="14"/>
      <c r="B15" s="23" t="str">
        <f>IF($A15="","",'Система'!$B$4)</f>
        <v/>
      </c>
      <c r="C15" s="14"/>
      <c r="D15" s="14"/>
      <c r="E15" s="23" t="str">
        <f t="array" ref="E15">IF(F15="","",XLOOKUP(F15,selector_09,selector_09_ids,""))</f>
        <v/>
      </c>
      <c r="F15" s="25"/>
      <c r="G15" s="23" t="str">
        <f t="array" ref="G15">IF(H15="","",XLOOKUP(H15,selector_02,selector_02_ids,""))</f>
        <v/>
      </c>
      <c r="H15" s="25"/>
      <c r="I15" s="23" t="str">
        <f t="array" ref="I15">IF(J15="","",XLOOKUP(J15,selector_10,selector_10_ids,""))</f>
        <v/>
      </c>
      <c r="J15" s="25"/>
      <c r="K15" s="14"/>
      <c r="L15" s="14"/>
      <c r="M15" s="23" t="str">
        <f t="array" ref="M15">IF(N15="","",XLOOKUP(N15,selector_18,selector_18_ids,""))</f>
        <v/>
      </c>
      <c r="N15" s="25"/>
      <c r="O15" s="14"/>
      <c r="P15" s="14"/>
      <c r="Q15" s="23" t="str">
        <f t="array" ref="Q15">IF(R15="","",XLOOKUP(R15,selector_13,selector_13_ids,""))</f>
        <v/>
      </c>
      <c r="R15" s="25"/>
      <c r="S15" s="14"/>
      <c r="T15" s="14"/>
      <c r="U15" s="14"/>
      <c r="V15" s="14"/>
      <c r="W15" s="14"/>
      <c r="X15" s="23" t="str">
        <f t="array" ref="X15">IF(Y15="","",XLOOKUP(Y15,selector_04,selector_04_ids,""))</f>
        <v/>
      </c>
      <c r="Y15" s="25"/>
      <c r="Z15" s="14"/>
      <c r="AA15" s="27"/>
      <c r="AB15" s="14"/>
    </row>
    <row r="16">
      <c r="A16" s="14"/>
      <c r="B16" s="23" t="str">
        <f>IF($A16="","",'Система'!$B$4)</f>
        <v/>
      </c>
      <c r="C16" s="14"/>
      <c r="D16" s="14"/>
      <c r="E16" s="23" t="str">
        <f t="array" ref="E16">IF(F16="","",XLOOKUP(F16,selector_09,selector_09_ids,""))</f>
        <v/>
      </c>
      <c r="F16" s="25"/>
      <c r="G16" s="23" t="str">
        <f t="array" ref="G16">IF(H16="","",XLOOKUP(H16,selector_02,selector_02_ids,""))</f>
        <v/>
      </c>
      <c r="H16" s="25"/>
      <c r="I16" s="23" t="str">
        <f t="array" ref="I16">IF(J16="","",XLOOKUP(J16,selector_10,selector_10_ids,""))</f>
        <v/>
      </c>
      <c r="J16" s="25"/>
      <c r="K16" s="14"/>
      <c r="L16" s="14"/>
      <c r="M16" s="23" t="str">
        <f t="array" ref="M16">IF(N16="","",XLOOKUP(N16,selector_18,selector_18_ids,""))</f>
        <v/>
      </c>
      <c r="N16" s="25"/>
      <c r="O16" s="14"/>
      <c r="P16" s="14"/>
      <c r="Q16" s="23" t="str">
        <f t="array" ref="Q16">IF(R16="","",XLOOKUP(R16,selector_13,selector_13_ids,""))</f>
        <v/>
      </c>
      <c r="R16" s="25"/>
      <c r="S16" s="14"/>
      <c r="T16" s="14"/>
      <c r="U16" s="14"/>
      <c r="V16" s="14"/>
      <c r="W16" s="14"/>
      <c r="X16" s="23" t="str">
        <f t="array" ref="X16">IF(Y16="","",XLOOKUP(Y16,selector_04,selector_04_ids,""))</f>
        <v/>
      </c>
      <c r="Y16" s="25"/>
      <c r="Z16" s="14"/>
      <c r="AA16" s="27"/>
      <c r="AB16" s="14"/>
    </row>
    <row r="17">
      <c r="A17" s="14"/>
      <c r="B17" s="23" t="str">
        <f>IF($A17="","",'Система'!$B$4)</f>
        <v/>
      </c>
      <c r="C17" s="14"/>
      <c r="D17" s="14"/>
      <c r="E17" s="23" t="str">
        <f t="array" ref="E17">IF(F17="","",XLOOKUP(F17,selector_09,selector_09_ids,""))</f>
        <v/>
      </c>
      <c r="F17" s="25"/>
      <c r="G17" s="23" t="str">
        <f t="array" ref="G17">IF(H17="","",XLOOKUP(H17,selector_02,selector_02_ids,""))</f>
        <v/>
      </c>
      <c r="H17" s="25"/>
      <c r="I17" s="23" t="str">
        <f t="array" ref="I17">IF(J17="","",XLOOKUP(J17,selector_10,selector_10_ids,""))</f>
        <v/>
      </c>
      <c r="J17" s="25"/>
      <c r="K17" s="14"/>
      <c r="L17" s="14"/>
      <c r="M17" s="23" t="str">
        <f t="array" ref="M17">IF(N17="","",XLOOKUP(N17,selector_18,selector_18_ids,""))</f>
        <v/>
      </c>
      <c r="N17" s="25"/>
      <c r="O17" s="14"/>
      <c r="P17" s="14"/>
      <c r="Q17" s="23" t="str">
        <f t="array" ref="Q17">IF(R17="","",XLOOKUP(R17,selector_13,selector_13_ids,""))</f>
        <v/>
      </c>
      <c r="R17" s="25"/>
      <c r="S17" s="14"/>
      <c r="T17" s="14"/>
      <c r="U17" s="14"/>
      <c r="V17" s="14"/>
      <c r="W17" s="14"/>
      <c r="X17" s="23" t="str">
        <f t="array" ref="X17">IF(Y17="","",XLOOKUP(Y17,selector_04,selector_04_ids,""))</f>
        <v/>
      </c>
      <c r="Y17" s="25"/>
      <c r="Z17" s="14"/>
      <c r="AA17" s="27"/>
      <c r="AB17" s="14"/>
    </row>
    <row r="18">
      <c r="A18" s="14"/>
      <c r="B18" s="23" t="str">
        <f>IF($A18="","",'Система'!$B$4)</f>
        <v/>
      </c>
      <c r="C18" s="14"/>
      <c r="D18" s="14"/>
      <c r="E18" s="23" t="str">
        <f t="array" ref="E18">IF(F18="","",XLOOKUP(F18,selector_09,selector_09_ids,""))</f>
        <v/>
      </c>
      <c r="F18" s="25"/>
      <c r="G18" s="23" t="str">
        <f t="array" ref="G18">IF(H18="","",XLOOKUP(H18,selector_02,selector_02_ids,""))</f>
        <v/>
      </c>
      <c r="H18" s="25"/>
      <c r="I18" s="23" t="str">
        <f t="array" ref="I18">IF(J18="","",XLOOKUP(J18,selector_10,selector_10_ids,""))</f>
        <v/>
      </c>
      <c r="J18" s="25"/>
      <c r="K18" s="14"/>
      <c r="L18" s="14"/>
      <c r="M18" s="23" t="str">
        <f t="array" ref="M18">IF(N18="","",XLOOKUP(N18,selector_18,selector_18_ids,""))</f>
        <v/>
      </c>
      <c r="N18" s="25"/>
      <c r="O18" s="14"/>
      <c r="P18" s="14"/>
      <c r="Q18" s="23" t="str">
        <f t="array" ref="Q18">IF(R18="","",XLOOKUP(R18,selector_13,selector_13_ids,""))</f>
        <v/>
      </c>
      <c r="R18" s="25"/>
      <c r="S18" s="14"/>
      <c r="T18" s="14"/>
      <c r="U18" s="14"/>
      <c r="V18" s="14"/>
      <c r="W18" s="14"/>
      <c r="X18" s="23" t="str">
        <f t="array" ref="X18">IF(Y18="","",XLOOKUP(Y18,selector_04,selector_04_ids,""))</f>
        <v/>
      </c>
      <c r="Y18" s="25"/>
      <c r="Z18" s="14"/>
      <c r="AA18" s="27"/>
      <c r="AB18" s="14"/>
    </row>
    <row r="19">
      <c r="A19" s="14"/>
      <c r="B19" s="23" t="str">
        <f>IF($A19="","",'Система'!$B$4)</f>
        <v/>
      </c>
      <c r="C19" s="14"/>
      <c r="D19" s="14"/>
      <c r="E19" s="23" t="str">
        <f t="array" ref="E19">IF(F19="","",XLOOKUP(F19,selector_09,selector_09_ids,""))</f>
        <v/>
      </c>
      <c r="F19" s="25"/>
      <c r="G19" s="23" t="str">
        <f t="array" ref="G19">IF(H19="","",XLOOKUP(H19,selector_02,selector_02_ids,""))</f>
        <v/>
      </c>
      <c r="H19" s="25"/>
      <c r="I19" s="23" t="str">
        <f t="array" ref="I19">IF(J19="","",XLOOKUP(J19,selector_10,selector_10_ids,""))</f>
        <v/>
      </c>
      <c r="J19" s="25"/>
      <c r="K19" s="14"/>
      <c r="L19" s="14"/>
      <c r="M19" s="23" t="str">
        <f t="array" ref="M19">IF(N19="","",XLOOKUP(N19,selector_18,selector_18_ids,""))</f>
        <v/>
      </c>
      <c r="N19" s="25"/>
      <c r="O19" s="14"/>
      <c r="P19" s="14"/>
      <c r="Q19" s="23" t="str">
        <f t="array" ref="Q19">IF(R19="","",XLOOKUP(R19,selector_13,selector_13_ids,""))</f>
        <v/>
      </c>
      <c r="R19" s="25"/>
      <c r="S19" s="14"/>
      <c r="T19" s="14"/>
      <c r="U19" s="14"/>
      <c r="V19" s="14"/>
      <c r="W19" s="14"/>
      <c r="X19" s="23" t="str">
        <f t="array" ref="X19">IF(Y19="","",XLOOKUP(Y19,selector_04,selector_04_ids,""))</f>
        <v/>
      </c>
      <c r="Y19" s="25"/>
      <c r="Z19" s="14"/>
      <c r="AA19" s="27"/>
      <c r="AB19" s="14"/>
    </row>
    <row r="20">
      <c r="A20" s="14"/>
      <c r="B20" s="23" t="str">
        <f>IF($A20="","",'Система'!$B$4)</f>
        <v/>
      </c>
      <c r="C20" s="14"/>
      <c r="D20" s="14"/>
      <c r="E20" s="23" t="str">
        <f t="array" ref="E20">IF(F20="","",XLOOKUP(F20,selector_09,selector_09_ids,""))</f>
        <v/>
      </c>
      <c r="F20" s="25"/>
      <c r="G20" s="23" t="str">
        <f t="array" ref="G20">IF(H20="","",XLOOKUP(H20,selector_02,selector_02_ids,""))</f>
        <v/>
      </c>
      <c r="H20" s="25"/>
      <c r="I20" s="23" t="str">
        <f t="array" ref="I20">IF(J20="","",XLOOKUP(J20,selector_10,selector_10_ids,""))</f>
        <v/>
      </c>
      <c r="J20" s="25"/>
      <c r="K20" s="14"/>
      <c r="L20" s="14"/>
      <c r="M20" s="23" t="str">
        <f t="array" ref="M20">IF(N20="","",XLOOKUP(N20,selector_18,selector_18_ids,""))</f>
        <v/>
      </c>
      <c r="N20" s="25"/>
      <c r="O20" s="14"/>
      <c r="P20" s="14"/>
      <c r="Q20" s="23" t="str">
        <f t="array" ref="Q20">IF(R20="","",XLOOKUP(R20,selector_13,selector_13_ids,""))</f>
        <v/>
      </c>
      <c r="R20" s="25"/>
      <c r="S20" s="14"/>
      <c r="T20" s="14"/>
      <c r="U20" s="14"/>
      <c r="V20" s="14"/>
      <c r="W20" s="14"/>
      <c r="X20" s="23" t="str">
        <f t="array" ref="X20">IF(Y20="","",XLOOKUP(Y20,selector_04,selector_04_ids,""))</f>
        <v/>
      </c>
      <c r="Y20" s="25"/>
      <c r="Z20" s="14"/>
      <c r="AA20" s="27"/>
      <c r="AB20" s="14"/>
    </row>
    <row r="21">
      <c r="A21" s="14"/>
      <c r="B21" s="23" t="str">
        <f>IF($A21="","",'Система'!$B$4)</f>
        <v/>
      </c>
      <c r="C21" s="14"/>
      <c r="D21" s="14"/>
      <c r="E21" s="23" t="str">
        <f t="array" ref="E21">IF(F21="","",XLOOKUP(F21,selector_09,selector_09_ids,""))</f>
        <v/>
      </c>
      <c r="F21" s="25"/>
      <c r="G21" s="23" t="str">
        <f t="array" ref="G21">IF(H21="","",XLOOKUP(H21,selector_02,selector_02_ids,""))</f>
        <v/>
      </c>
      <c r="H21" s="25"/>
      <c r="I21" s="23" t="str">
        <f t="array" ref="I21">IF(J21="","",XLOOKUP(J21,selector_10,selector_10_ids,""))</f>
        <v/>
      </c>
      <c r="J21" s="25"/>
      <c r="K21" s="14"/>
      <c r="L21" s="14"/>
      <c r="M21" s="23" t="str">
        <f t="array" ref="M21">IF(N21="","",XLOOKUP(N21,selector_18,selector_18_ids,""))</f>
        <v/>
      </c>
      <c r="N21" s="25"/>
      <c r="O21" s="14"/>
      <c r="P21" s="14"/>
      <c r="Q21" s="23" t="str">
        <f t="array" ref="Q21">IF(R21="","",XLOOKUP(R21,selector_13,selector_13_ids,""))</f>
        <v/>
      </c>
      <c r="R21" s="25"/>
      <c r="S21" s="14"/>
      <c r="T21" s="14"/>
      <c r="U21" s="14"/>
      <c r="V21" s="14"/>
      <c r="W21" s="14"/>
      <c r="X21" s="23" t="str">
        <f t="array" ref="X21">IF(Y21="","",XLOOKUP(Y21,selector_04,selector_04_ids,""))</f>
        <v/>
      </c>
      <c r="Y21" s="25"/>
      <c r="Z21" s="14"/>
      <c r="AA21" s="27"/>
      <c r="AB21" s="14"/>
    </row>
    <row r="22">
      <c r="A22" s="14"/>
      <c r="B22" s="23" t="str">
        <f>IF($A22="","",'Система'!$B$4)</f>
        <v/>
      </c>
      <c r="C22" s="14"/>
      <c r="D22" s="14"/>
      <c r="E22" s="23" t="str">
        <f t="array" ref="E22">IF(F22="","",XLOOKUP(F22,selector_09,selector_09_ids,""))</f>
        <v/>
      </c>
      <c r="F22" s="25"/>
      <c r="G22" s="23" t="str">
        <f t="array" ref="G22">IF(H22="","",XLOOKUP(H22,selector_02,selector_02_ids,""))</f>
        <v/>
      </c>
      <c r="H22" s="25"/>
      <c r="I22" s="23" t="str">
        <f t="array" ref="I22">IF(J22="","",XLOOKUP(J22,selector_10,selector_10_ids,""))</f>
        <v/>
      </c>
      <c r="J22" s="25"/>
      <c r="K22" s="14"/>
      <c r="L22" s="14"/>
      <c r="M22" s="23" t="str">
        <f t="array" ref="M22">IF(N22="","",XLOOKUP(N22,selector_18,selector_18_ids,""))</f>
        <v/>
      </c>
      <c r="N22" s="25"/>
      <c r="O22" s="14"/>
      <c r="P22" s="14"/>
      <c r="Q22" s="23" t="str">
        <f t="array" ref="Q22">IF(R22="","",XLOOKUP(R22,selector_13,selector_13_ids,""))</f>
        <v/>
      </c>
      <c r="R22" s="25"/>
      <c r="S22" s="14"/>
      <c r="T22" s="14"/>
      <c r="U22" s="14"/>
      <c r="V22" s="14"/>
      <c r="W22" s="14"/>
      <c r="X22" s="23" t="str">
        <f t="array" ref="X22">IF(Y22="","",XLOOKUP(Y22,selector_04,selector_04_ids,""))</f>
        <v/>
      </c>
      <c r="Y22" s="25"/>
      <c r="Z22" s="14"/>
      <c r="AA22" s="27"/>
      <c r="AB22" s="14"/>
    </row>
    <row r="23">
      <c r="A23" s="14"/>
      <c r="B23" s="23" t="str">
        <f>IF($A23="","",'Система'!$B$4)</f>
        <v/>
      </c>
      <c r="C23" s="14"/>
      <c r="D23" s="14"/>
      <c r="E23" s="23" t="str">
        <f t="array" ref="E23">IF(F23="","",XLOOKUP(F23,selector_09,selector_09_ids,""))</f>
        <v/>
      </c>
      <c r="F23" s="25"/>
      <c r="G23" s="23" t="str">
        <f t="array" ref="G23">IF(H23="","",XLOOKUP(H23,selector_02,selector_02_ids,""))</f>
        <v/>
      </c>
      <c r="H23" s="25"/>
      <c r="I23" s="23" t="str">
        <f t="array" ref="I23">IF(J23="","",XLOOKUP(J23,selector_10,selector_10_ids,""))</f>
        <v/>
      </c>
      <c r="J23" s="25"/>
      <c r="K23" s="14"/>
      <c r="L23" s="14"/>
      <c r="M23" s="23" t="str">
        <f t="array" ref="M23">IF(N23="","",XLOOKUP(N23,selector_18,selector_18_ids,""))</f>
        <v/>
      </c>
      <c r="N23" s="25"/>
      <c r="O23" s="14"/>
      <c r="P23" s="14"/>
      <c r="Q23" s="23" t="str">
        <f t="array" ref="Q23">IF(R23="","",XLOOKUP(R23,selector_13,selector_13_ids,""))</f>
        <v/>
      </c>
      <c r="R23" s="25"/>
      <c r="S23" s="14"/>
      <c r="T23" s="14"/>
      <c r="U23" s="14"/>
      <c r="V23" s="14"/>
      <c r="W23" s="14"/>
      <c r="X23" s="23" t="str">
        <f t="array" ref="X23">IF(Y23="","",XLOOKUP(Y23,selector_04,selector_04_ids,""))</f>
        <v/>
      </c>
      <c r="Y23" s="25"/>
      <c r="Z23" s="14"/>
      <c r="AA23" s="27"/>
      <c r="AB23" s="14"/>
    </row>
    <row r="24">
      <c r="A24" s="14"/>
      <c r="B24" s="23" t="str">
        <f>IF($A24="","",'Система'!$B$4)</f>
        <v/>
      </c>
      <c r="C24" s="14"/>
      <c r="D24" s="14"/>
      <c r="E24" s="23" t="str">
        <f t="array" ref="E24">IF(F24="","",XLOOKUP(F24,selector_09,selector_09_ids,""))</f>
        <v/>
      </c>
      <c r="F24" s="25"/>
      <c r="G24" s="23" t="str">
        <f t="array" ref="G24">IF(H24="","",XLOOKUP(H24,selector_02,selector_02_ids,""))</f>
        <v/>
      </c>
      <c r="H24" s="25"/>
      <c r="I24" s="23" t="str">
        <f t="array" ref="I24">IF(J24="","",XLOOKUP(J24,selector_10,selector_10_ids,""))</f>
        <v/>
      </c>
      <c r="J24" s="25"/>
      <c r="K24" s="14"/>
      <c r="L24" s="14"/>
      <c r="M24" s="23" t="str">
        <f t="array" ref="M24">IF(N24="","",XLOOKUP(N24,selector_18,selector_18_ids,""))</f>
        <v/>
      </c>
      <c r="N24" s="25"/>
      <c r="O24" s="14"/>
      <c r="P24" s="14"/>
      <c r="Q24" s="23" t="str">
        <f t="array" ref="Q24">IF(R24="","",XLOOKUP(R24,selector_13,selector_13_ids,""))</f>
        <v/>
      </c>
      <c r="R24" s="25"/>
      <c r="S24" s="14"/>
      <c r="T24" s="14"/>
      <c r="U24" s="14"/>
      <c r="V24" s="14"/>
      <c r="W24" s="14"/>
      <c r="X24" s="23" t="str">
        <f t="array" ref="X24">IF(Y24="","",XLOOKUP(Y24,selector_04,selector_04_ids,""))</f>
        <v/>
      </c>
      <c r="Y24" s="25"/>
      <c r="Z24" s="14"/>
      <c r="AA24" s="27"/>
      <c r="AB24" s="14"/>
    </row>
    <row r="25">
      <c r="A25" s="14"/>
      <c r="B25" s="23" t="str">
        <f>IF($A25="","",'Система'!$B$4)</f>
        <v/>
      </c>
      <c r="C25" s="14"/>
      <c r="D25" s="14"/>
      <c r="E25" s="23" t="str">
        <f t="array" ref="E25">IF(F25="","",XLOOKUP(F25,selector_09,selector_09_ids,""))</f>
        <v/>
      </c>
      <c r="F25" s="25"/>
      <c r="G25" s="23" t="str">
        <f t="array" ref="G25">IF(H25="","",XLOOKUP(H25,selector_02,selector_02_ids,""))</f>
        <v/>
      </c>
      <c r="H25" s="25"/>
      <c r="I25" s="23" t="str">
        <f t="array" ref="I25">IF(J25="","",XLOOKUP(J25,selector_10,selector_10_ids,""))</f>
        <v/>
      </c>
      <c r="J25" s="25"/>
      <c r="K25" s="14"/>
      <c r="L25" s="14"/>
      <c r="M25" s="23" t="str">
        <f t="array" ref="M25">IF(N25="","",XLOOKUP(N25,selector_18,selector_18_ids,""))</f>
        <v/>
      </c>
      <c r="N25" s="25"/>
      <c r="O25" s="14"/>
      <c r="P25" s="14"/>
      <c r="Q25" s="23" t="str">
        <f t="array" ref="Q25">IF(R25="","",XLOOKUP(R25,selector_13,selector_13_ids,""))</f>
        <v/>
      </c>
      <c r="R25" s="25"/>
      <c r="S25" s="14"/>
      <c r="T25" s="14"/>
      <c r="U25" s="14"/>
      <c r="V25" s="14"/>
      <c r="W25" s="14"/>
      <c r="X25" s="23" t="str">
        <f t="array" ref="X25">IF(Y25="","",XLOOKUP(Y25,selector_04,selector_04_ids,""))</f>
        <v/>
      </c>
      <c r="Y25" s="25"/>
      <c r="Z25" s="14"/>
      <c r="AA25" s="27"/>
      <c r="AB25" s="14"/>
    </row>
    <row r="26">
      <c r="A26" s="14"/>
      <c r="B26" s="23" t="str">
        <f>IF($A26="","",'Система'!$B$4)</f>
        <v/>
      </c>
      <c r="C26" s="14"/>
      <c r="D26" s="14"/>
      <c r="E26" s="23" t="str">
        <f t="array" ref="E26">IF(F26="","",XLOOKUP(F26,selector_09,selector_09_ids,""))</f>
        <v/>
      </c>
      <c r="F26" s="25"/>
      <c r="G26" s="23" t="str">
        <f t="array" ref="G26">IF(H26="","",XLOOKUP(H26,selector_02,selector_02_ids,""))</f>
        <v/>
      </c>
      <c r="H26" s="25"/>
      <c r="I26" s="23" t="str">
        <f t="array" ref="I26">IF(J26="","",XLOOKUP(J26,selector_10,selector_10_ids,""))</f>
        <v/>
      </c>
      <c r="J26" s="25"/>
      <c r="K26" s="14"/>
      <c r="L26" s="14"/>
      <c r="M26" s="23" t="str">
        <f t="array" ref="M26">IF(N26="","",XLOOKUP(N26,selector_18,selector_18_ids,""))</f>
        <v/>
      </c>
      <c r="N26" s="25"/>
      <c r="O26" s="14"/>
      <c r="P26" s="14"/>
      <c r="Q26" s="23" t="str">
        <f t="array" ref="Q26">IF(R26="","",XLOOKUP(R26,selector_13,selector_13_ids,""))</f>
        <v/>
      </c>
      <c r="R26" s="25"/>
      <c r="S26" s="14"/>
      <c r="T26" s="14"/>
      <c r="U26" s="14"/>
      <c r="V26" s="14"/>
      <c r="W26" s="14"/>
      <c r="X26" s="23" t="str">
        <f t="array" ref="X26">IF(Y26="","",XLOOKUP(Y26,selector_04,selector_04_ids,""))</f>
        <v/>
      </c>
      <c r="Y26" s="25"/>
      <c r="Z26" s="14"/>
      <c r="AA26" s="27"/>
      <c r="AB26" s="14"/>
    </row>
    <row r="27">
      <c r="A27" s="14"/>
      <c r="B27" s="23" t="str">
        <f>IF($A27="","",'Система'!$B$4)</f>
        <v/>
      </c>
      <c r="C27" s="14"/>
      <c r="D27" s="14"/>
      <c r="E27" s="23" t="str">
        <f t="array" ref="E27">IF(F27="","",XLOOKUP(F27,selector_09,selector_09_ids,""))</f>
        <v/>
      </c>
      <c r="F27" s="25"/>
      <c r="G27" s="23" t="str">
        <f t="array" ref="G27">IF(H27="","",XLOOKUP(H27,selector_02,selector_02_ids,""))</f>
        <v/>
      </c>
      <c r="H27" s="25"/>
      <c r="I27" s="23" t="str">
        <f t="array" ref="I27">IF(J27="","",XLOOKUP(J27,selector_10,selector_10_ids,""))</f>
        <v/>
      </c>
      <c r="J27" s="25"/>
      <c r="K27" s="14"/>
      <c r="L27" s="14"/>
      <c r="M27" s="23" t="str">
        <f t="array" ref="M27">IF(N27="","",XLOOKUP(N27,selector_18,selector_18_ids,""))</f>
        <v/>
      </c>
      <c r="N27" s="25"/>
      <c r="O27" s="14"/>
      <c r="P27" s="14"/>
      <c r="Q27" s="23" t="str">
        <f t="array" ref="Q27">IF(R27="","",XLOOKUP(R27,selector_13,selector_13_ids,""))</f>
        <v/>
      </c>
      <c r="R27" s="25"/>
      <c r="S27" s="14"/>
      <c r="T27" s="14"/>
      <c r="U27" s="14"/>
      <c r="V27" s="14"/>
      <c r="W27" s="14"/>
      <c r="X27" s="23" t="str">
        <f t="array" ref="X27">IF(Y27="","",XLOOKUP(Y27,selector_04,selector_04_ids,""))</f>
        <v/>
      </c>
      <c r="Y27" s="25"/>
      <c r="Z27" s="14"/>
      <c r="AA27" s="27"/>
      <c r="AB27" s="14"/>
    </row>
    <row r="28">
      <c r="A28" s="14"/>
      <c r="B28" s="23" t="str">
        <f>IF($A28="","",'Система'!$B$4)</f>
        <v/>
      </c>
      <c r="C28" s="14"/>
      <c r="D28" s="14"/>
      <c r="E28" s="23" t="str">
        <f t="array" ref="E28">IF(F28="","",XLOOKUP(F28,selector_09,selector_09_ids,""))</f>
        <v/>
      </c>
      <c r="F28" s="25"/>
      <c r="G28" s="23" t="str">
        <f t="array" ref="G28">IF(H28="","",XLOOKUP(H28,selector_02,selector_02_ids,""))</f>
        <v/>
      </c>
      <c r="H28" s="25"/>
      <c r="I28" s="23" t="str">
        <f t="array" ref="I28">IF(J28="","",XLOOKUP(J28,selector_10,selector_10_ids,""))</f>
        <v/>
      </c>
      <c r="J28" s="25"/>
      <c r="K28" s="14"/>
      <c r="L28" s="14"/>
      <c r="M28" s="23" t="str">
        <f t="array" ref="M28">IF(N28="","",XLOOKUP(N28,selector_18,selector_18_ids,""))</f>
        <v/>
      </c>
      <c r="N28" s="25"/>
      <c r="O28" s="14"/>
      <c r="P28" s="14"/>
      <c r="Q28" s="23" t="str">
        <f t="array" ref="Q28">IF(R28="","",XLOOKUP(R28,selector_13,selector_13_ids,""))</f>
        <v/>
      </c>
      <c r="R28" s="25"/>
      <c r="S28" s="14"/>
      <c r="T28" s="14"/>
      <c r="U28" s="14"/>
      <c r="V28" s="14"/>
      <c r="W28" s="14"/>
      <c r="X28" s="23" t="str">
        <f t="array" ref="X28">IF(Y28="","",XLOOKUP(Y28,selector_04,selector_04_ids,""))</f>
        <v/>
      </c>
      <c r="Y28" s="25"/>
      <c r="Z28" s="14"/>
      <c r="AA28" s="27"/>
      <c r="AB28" s="14"/>
    </row>
    <row r="29">
      <c r="A29" s="14"/>
      <c r="B29" s="23" t="str">
        <f>IF($A29="","",'Система'!$B$4)</f>
        <v/>
      </c>
      <c r="C29" s="14"/>
      <c r="D29" s="14"/>
      <c r="E29" s="23" t="str">
        <f t="array" ref="E29">IF(F29="","",XLOOKUP(F29,selector_09,selector_09_ids,""))</f>
        <v/>
      </c>
      <c r="F29" s="25"/>
      <c r="G29" s="23" t="str">
        <f t="array" ref="G29">IF(H29="","",XLOOKUP(H29,selector_02,selector_02_ids,""))</f>
        <v/>
      </c>
      <c r="H29" s="25"/>
      <c r="I29" s="23" t="str">
        <f t="array" ref="I29">IF(J29="","",XLOOKUP(J29,selector_10,selector_10_ids,""))</f>
        <v/>
      </c>
      <c r="J29" s="25"/>
      <c r="K29" s="14"/>
      <c r="L29" s="14"/>
      <c r="M29" s="23" t="str">
        <f t="array" ref="M29">IF(N29="","",XLOOKUP(N29,selector_18,selector_18_ids,""))</f>
        <v/>
      </c>
      <c r="N29" s="25"/>
      <c r="O29" s="14"/>
      <c r="P29" s="14"/>
      <c r="Q29" s="23" t="str">
        <f t="array" ref="Q29">IF(R29="","",XLOOKUP(R29,selector_13,selector_13_ids,""))</f>
        <v/>
      </c>
      <c r="R29" s="25"/>
      <c r="S29" s="14"/>
      <c r="T29" s="14"/>
      <c r="U29" s="14"/>
      <c r="V29" s="14"/>
      <c r="W29" s="14"/>
      <c r="X29" s="23" t="str">
        <f t="array" ref="X29">IF(Y29="","",XLOOKUP(Y29,selector_04,selector_04_ids,""))</f>
        <v/>
      </c>
      <c r="Y29" s="25"/>
      <c r="Z29" s="14"/>
      <c r="AA29" s="27"/>
      <c r="AB29" s="14"/>
    </row>
    <row r="30">
      <c r="A30" s="14"/>
      <c r="B30" s="23" t="str">
        <f>IF($A30="","",'Система'!$B$4)</f>
        <v/>
      </c>
      <c r="C30" s="14"/>
      <c r="D30" s="14"/>
      <c r="E30" s="23" t="str">
        <f t="array" ref="E30">IF(F30="","",XLOOKUP(F30,selector_09,selector_09_ids,""))</f>
        <v/>
      </c>
      <c r="F30" s="25"/>
      <c r="G30" s="23" t="str">
        <f t="array" ref="G30">IF(H30="","",XLOOKUP(H30,selector_02,selector_02_ids,""))</f>
        <v/>
      </c>
      <c r="H30" s="25"/>
      <c r="I30" s="23" t="str">
        <f t="array" ref="I30">IF(J30="","",XLOOKUP(J30,selector_10,selector_10_ids,""))</f>
        <v/>
      </c>
      <c r="J30" s="25"/>
      <c r="K30" s="14"/>
      <c r="L30" s="14"/>
      <c r="M30" s="23" t="str">
        <f t="array" ref="M30">IF(N30="","",XLOOKUP(N30,selector_18,selector_18_ids,""))</f>
        <v/>
      </c>
      <c r="N30" s="25"/>
      <c r="O30" s="14"/>
      <c r="P30" s="14"/>
      <c r="Q30" s="23" t="str">
        <f t="array" ref="Q30">IF(R30="","",XLOOKUP(R30,selector_13,selector_13_ids,""))</f>
        <v/>
      </c>
      <c r="R30" s="25"/>
      <c r="S30" s="14"/>
      <c r="T30" s="14"/>
      <c r="U30" s="14"/>
      <c r="V30" s="14"/>
      <c r="W30" s="14"/>
      <c r="X30" s="23" t="str">
        <f t="array" ref="X30">IF(Y30="","",XLOOKUP(Y30,selector_04,selector_04_ids,""))</f>
        <v/>
      </c>
      <c r="Y30" s="25"/>
      <c r="Z30" s="14"/>
      <c r="AA30" s="27"/>
      <c r="AB30" s="14"/>
    </row>
    <row r="31">
      <c r="A31" s="14"/>
      <c r="B31" s="23" t="str">
        <f>IF($A31="","",'Система'!$B$4)</f>
        <v/>
      </c>
      <c r="C31" s="14"/>
      <c r="D31" s="14"/>
      <c r="E31" s="23" t="str">
        <f t="array" ref="E31">IF(F31="","",XLOOKUP(F31,selector_09,selector_09_ids,""))</f>
        <v/>
      </c>
      <c r="F31" s="25"/>
      <c r="G31" s="23" t="str">
        <f t="array" ref="G31">IF(H31="","",XLOOKUP(H31,selector_02,selector_02_ids,""))</f>
        <v/>
      </c>
      <c r="H31" s="25"/>
      <c r="I31" s="23" t="str">
        <f t="array" ref="I31">IF(J31="","",XLOOKUP(J31,selector_10,selector_10_ids,""))</f>
        <v/>
      </c>
      <c r="J31" s="25"/>
      <c r="K31" s="14"/>
      <c r="L31" s="14"/>
      <c r="M31" s="23" t="str">
        <f t="array" ref="M31">IF(N31="","",XLOOKUP(N31,selector_18,selector_18_ids,""))</f>
        <v/>
      </c>
      <c r="N31" s="25"/>
      <c r="O31" s="14"/>
      <c r="P31" s="14"/>
      <c r="Q31" s="23" t="str">
        <f t="array" ref="Q31">IF(R31="","",XLOOKUP(R31,selector_13,selector_13_ids,""))</f>
        <v/>
      </c>
      <c r="R31" s="25"/>
      <c r="S31" s="14"/>
      <c r="T31" s="14"/>
      <c r="U31" s="14"/>
      <c r="V31" s="14"/>
      <c r="W31" s="14"/>
      <c r="X31" s="23" t="str">
        <f t="array" ref="X31">IF(Y31="","",XLOOKUP(Y31,selector_04,selector_04_ids,""))</f>
        <v/>
      </c>
      <c r="Y31" s="25"/>
      <c r="Z31" s="14"/>
      <c r="AA31" s="27"/>
      <c r="AB31" s="14"/>
    </row>
    <row r="32">
      <c r="A32" s="14"/>
      <c r="B32" s="23" t="str">
        <f>IF($A32="","",'Система'!$B$4)</f>
        <v/>
      </c>
      <c r="C32" s="14"/>
      <c r="D32" s="14"/>
      <c r="E32" s="23" t="str">
        <f t="array" ref="E32">IF(F32="","",XLOOKUP(F32,selector_09,selector_09_ids,""))</f>
        <v/>
      </c>
      <c r="F32" s="25"/>
      <c r="G32" s="23" t="str">
        <f t="array" ref="G32">IF(H32="","",XLOOKUP(H32,selector_02,selector_02_ids,""))</f>
        <v/>
      </c>
      <c r="H32" s="25"/>
      <c r="I32" s="23" t="str">
        <f t="array" ref="I32">IF(J32="","",XLOOKUP(J32,selector_10,selector_10_ids,""))</f>
        <v/>
      </c>
      <c r="J32" s="25"/>
      <c r="K32" s="14"/>
      <c r="L32" s="14"/>
      <c r="M32" s="23" t="str">
        <f t="array" ref="M32">IF(N32="","",XLOOKUP(N32,selector_18,selector_18_ids,""))</f>
        <v/>
      </c>
      <c r="N32" s="25"/>
      <c r="O32" s="14"/>
      <c r="P32" s="14"/>
      <c r="Q32" s="23" t="str">
        <f t="array" ref="Q32">IF(R32="","",XLOOKUP(R32,selector_13,selector_13_ids,""))</f>
        <v/>
      </c>
      <c r="R32" s="25"/>
      <c r="S32" s="14"/>
      <c r="T32" s="14"/>
      <c r="U32" s="14"/>
      <c r="V32" s="14"/>
      <c r="W32" s="14"/>
      <c r="X32" s="23" t="str">
        <f t="array" ref="X32">IF(Y32="","",XLOOKUP(Y32,selector_04,selector_04_ids,""))</f>
        <v/>
      </c>
      <c r="Y32" s="25"/>
      <c r="Z32" s="14"/>
      <c r="AA32" s="27"/>
      <c r="AB32" s="14"/>
    </row>
    <row r="33">
      <c r="A33" s="14"/>
      <c r="B33" s="23" t="str">
        <f>IF($A33="","",'Система'!$B$4)</f>
        <v/>
      </c>
      <c r="C33" s="14"/>
      <c r="D33" s="14"/>
      <c r="E33" s="23" t="str">
        <f t="array" ref="E33">IF(F33="","",XLOOKUP(F33,selector_09,selector_09_ids,""))</f>
        <v/>
      </c>
      <c r="F33" s="25"/>
      <c r="G33" s="23" t="str">
        <f t="array" ref="G33">IF(H33="","",XLOOKUP(H33,selector_02,selector_02_ids,""))</f>
        <v/>
      </c>
      <c r="H33" s="25"/>
      <c r="I33" s="23" t="str">
        <f t="array" ref="I33">IF(J33="","",XLOOKUP(J33,selector_10,selector_10_ids,""))</f>
        <v/>
      </c>
      <c r="J33" s="25"/>
      <c r="K33" s="14"/>
      <c r="L33" s="14"/>
      <c r="M33" s="23" t="str">
        <f t="array" ref="M33">IF(N33="","",XLOOKUP(N33,selector_18,selector_18_ids,""))</f>
        <v/>
      </c>
      <c r="N33" s="25"/>
      <c r="O33" s="14"/>
      <c r="P33" s="14"/>
      <c r="Q33" s="23" t="str">
        <f t="array" ref="Q33">IF(R33="","",XLOOKUP(R33,selector_13,selector_13_ids,""))</f>
        <v/>
      </c>
      <c r="R33" s="25"/>
      <c r="S33" s="14"/>
      <c r="T33" s="14"/>
      <c r="U33" s="14"/>
      <c r="V33" s="14"/>
      <c r="W33" s="14"/>
      <c r="X33" s="23" t="str">
        <f t="array" ref="X33">IF(Y33="","",XLOOKUP(Y33,selector_04,selector_04_ids,""))</f>
        <v/>
      </c>
      <c r="Y33" s="25"/>
      <c r="Z33" s="14"/>
      <c r="AA33" s="27"/>
      <c r="AB33" s="14"/>
    </row>
    <row r="34">
      <c r="A34" s="14"/>
      <c r="B34" s="23" t="str">
        <f>IF($A34="","",'Система'!$B$4)</f>
        <v/>
      </c>
      <c r="C34" s="14"/>
      <c r="D34" s="14"/>
      <c r="E34" s="23" t="str">
        <f t="array" ref="E34">IF(F34="","",XLOOKUP(F34,selector_09,selector_09_ids,""))</f>
        <v/>
      </c>
      <c r="F34" s="25"/>
      <c r="G34" s="23" t="str">
        <f t="array" ref="G34">IF(H34="","",XLOOKUP(H34,selector_02,selector_02_ids,""))</f>
        <v/>
      </c>
      <c r="H34" s="25"/>
      <c r="I34" s="23" t="str">
        <f t="array" ref="I34">IF(J34="","",XLOOKUP(J34,selector_10,selector_10_ids,""))</f>
        <v/>
      </c>
      <c r="J34" s="25"/>
      <c r="K34" s="14"/>
      <c r="L34" s="14"/>
      <c r="M34" s="23" t="str">
        <f t="array" ref="M34">IF(N34="","",XLOOKUP(N34,selector_18,selector_18_ids,""))</f>
        <v/>
      </c>
      <c r="N34" s="25"/>
      <c r="O34" s="14"/>
      <c r="P34" s="14"/>
      <c r="Q34" s="23" t="str">
        <f t="array" ref="Q34">IF(R34="","",XLOOKUP(R34,selector_13,selector_13_ids,""))</f>
        <v/>
      </c>
      <c r="R34" s="25"/>
      <c r="S34" s="14"/>
      <c r="T34" s="14"/>
      <c r="U34" s="14"/>
      <c r="V34" s="14"/>
      <c r="W34" s="14"/>
      <c r="X34" s="23" t="str">
        <f t="array" ref="X34">IF(Y34="","",XLOOKUP(Y34,selector_04,selector_04_ids,""))</f>
        <v/>
      </c>
      <c r="Y34" s="25"/>
      <c r="Z34" s="14"/>
      <c r="AA34" s="27"/>
      <c r="AB34" s="14"/>
    </row>
    <row r="35">
      <c r="A35" s="14"/>
      <c r="B35" s="23" t="str">
        <f>IF($A35="","",'Система'!$B$4)</f>
        <v/>
      </c>
      <c r="C35" s="14"/>
      <c r="D35" s="14"/>
      <c r="E35" s="23" t="str">
        <f t="array" ref="E35">IF(F35="","",XLOOKUP(F35,selector_09,selector_09_ids,""))</f>
        <v/>
      </c>
      <c r="F35" s="25"/>
      <c r="G35" s="23" t="str">
        <f t="array" ref="G35">IF(H35="","",XLOOKUP(H35,selector_02,selector_02_ids,""))</f>
        <v/>
      </c>
      <c r="H35" s="25"/>
      <c r="I35" s="23" t="str">
        <f t="array" ref="I35">IF(J35="","",XLOOKUP(J35,selector_10,selector_10_ids,""))</f>
        <v/>
      </c>
      <c r="J35" s="25"/>
      <c r="K35" s="14"/>
      <c r="L35" s="14"/>
      <c r="M35" s="23" t="str">
        <f t="array" ref="M35">IF(N35="","",XLOOKUP(N35,selector_18,selector_18_ids,""))</f>
        <v/>
      </c>
      <c r="N35" s="25"/>
      <c r="O35" s="14"/>
      <c r="P35" s="14"/>
      <c r="Q35" s="23" t="str">
        <f t="array" ref="Q35">IF(R35="","",XLOOKUP(R35,selector_13,selector_13_ids,""))</f>
        <v/>
      </c>
      <c r="R35" s="25"/>
      <c r="S35" s="14"/>
      <c r="T35" s="14"/>
      <c r="U35" s="14"/>
      <c r="V35" s="14"/>
      <c r="W35" s="14"/>
      <c r="X35" s="23" t="str">
        <f t="array" ref="X35">IF(Y35="","",XLOOKUP(Y35,selector_04,selector_04_ids,""))</f>
        <v/>
      </c>
      <c r="Y35" s="25"/>
      <c r="Z35" s="14"/>
      <c r="AA35" s="27"/>
      <c r="AB35" s="14"/>
    </row>
    <row r="36">
      <c r="A36" s="14"/>
      <c r="B36" s="23" t="str">
        <f>IF($A36="","",'Система'!$B$4)</f>
        <v/>
      </c>
      <c r="C36" s="14"/>
      <c r="D36" s="14"/>
      <c r="E36" s="23" t="str">
        <f t="array" ref="E36">IF(F36="","",XLOOKUP(F36,selector_09,selector_09_ids,""))</f>
        <v/>
      </c>
      <c r="F36" s="25"/>
      <c r="G36" s="23" t="str">
        <f t="array" ref="G36">IF(H36="","",XLOOKUP(H36,selector_02,selector_02_ids,""))</f>
        <v/>
      </c>
      <c r="H36" s="25"/>
      <c r="I36" s="23" t="str">
        <f t="array" ref="I36">IF(J36="","",XLOOKUP(J36,selector_10,selector_10_ids,""))</f>
        <v/>
      </c>
      <c r="J36" s="25"/>
      <c r="K36" s="14"/>
      <c r="L36" s="14"/>
      <c r="M36" s="23" t="str">
        <f t="array" ref="M36">IF(N36="","",XLOOKUP(N36,selector_18,selector_18_ids,""))</f>
        <v/>
      </c>
      <c r="N36" s="25"/>
      <c r="O36" s="14"/>
      <c r="P36" s="14"/>
      <c r="Q36" s="23" t="str">
        <f t="array" ref="Q36">IF(R36="","",XLOOKUP(R36,selector_13,selector_13_ids,""))</f>
        <v/>
      </c>
      <c r="R36" s="25"/>
      <c r="S36" s="14"/>
      <c r="T36" s="14"/>
      <c r="U36" s="14"/>
      <c r="V36" s="14"/>
      <c r="W36" s="14"/>
      <c r="X36" s="23" t="str">
        <f t="array" ref="X36">IF(Y36="","",XLOOKUP(Y36,selector_04,selector_04_ids,""))</f>
        <v/>
      </c>
      <c r="Y36" s="25"/>
      <c r="Z36" s="14"/>
      <c r="AA36" s="27"/>
      <c r="AB36" s="14"/>
    </row>
    <row r="37">
      <c r="A37" s="14"/>
      <c r="B37" s="23" t="str">
        <f>IF($A37="","",'Система'!$B$4)</f>
        <v/>
      </c>
      <c r="C37" s="14"/>
      <c r="D37" s="14"/>
      <c r="E37" s="23" t="str">
        <f t="array" ref="E37">IF(F37="","",XLOOKUP(F37,selector_09,selector_09_ids,""))</f>
        <v/>
      </c>
      <c r="F37" s="25"/>
      <c r="G37" s="23" t="str">
        <f t="array" ref="G37">IF(H37="","",XLOOKUP(H37,selector_02,selector_02_ids,""))</f>
        <v/>
      </c>
      <c r="H37" s="25"/>
      <c r="I37" s="23" t="str">
        <f t="array" ref="I37">IF(J37="","",XLOOKUP(J37,selector_10,selector_10_ids,""))</f>
        <v/>
      </c>
      <c r="J37" s="25"/>
      <c r="K37" s="14"/>
      <c r="L37" s="14"/>
      <c r="M37" s="23" t="str">
        <f t="array" ref="M37">IF(N37="","",XLOOKUP(N37,selector_18,selector_18_ids,""))</f>
        <v/>
      </c>
      <c r="N37" s="25"/>
      <c r="O37" s="14"/>
      <c r="P37" s="14"/>
      <c r="Q37" s="23" t="str">
        <f t="array" ref="Q37">IF(R37="","",XLOOKUP(R37,selector_13,selector_13_ids,""))</f>
        <v/>
      </c>
      <c r="R37" s="25"/>
      <c r="S37" s="14"/>
      <c r="T37" s="14"/>
      <c r="U37" s="14"/>
      <c r="V37" s="14"/>
      <c r="W37" s="14"/>
      <c r="X37" s="23" t="str">
        <f t="array" ref="X37">IF(Y37="","",XLOOKUP(Y37,selector_04,selector_04_ids,""))</f>
        <v/>
      </c>
      <c r="Y37" s="25"/>
      <c r="Z37" s="14"/>
      <c r="AA37" s="27"/>
      <c r="AB37" s="14"/>
    </row>
    <row r="38">
      <c r="A38" s="14"/>
      <c r="B38" s="23" t="str">
        <f>IF($A38="","",'Система'!$B$4)</f>
        <v/>
      </c>
      <c r="C38" s="14"/>
      <c r="D38" s="14"/>
      <c r="E38" s="23" t="str">
        <f t="array" ref="E38">IF(F38="","",XLOOKUP(F38,selector_09,selector_09_ids,""))</f>
        <v/>
      </c>
      <c r="F38" s="25"/>
      <c r="G38" s="23" t="str">
        <f t="array" ref="G38">IF(H38="","",XLOOKUP(H38,selector_02,selector_02_ids,""))</f>
        <v/>
      </c>
      <c r="H38" s="25"/>
      <c r="I38" s="23" t="str">
        <f t="array" ref="I38">IF(J38="","",XLOOKUP(J38,selector_10,selector_10_ids,""))</f>
        <v/>
      </c>
      <c r="J38" s="25"/>
      <c r="K38" s="14"/>
      <c r="L38" s="14"/>
      <c r="M38" s="23" t="str">
        <f t="array" ref="M38">IF(N38="","",XLOOKUP(N38,selector_18,selector_18_ids,""))</f>
        <v/>
      </c>
      <c r="N38" s="25"/>
      <c r="O38" s="14"/>
      <c r="P38" s="14"/>
      <c r="Q38" s="23" t="str">
        <f t="array" ref="Q38">IF(R38="","",XLOOKUP(R38,selector_13,selector_13_ids,""))</f>
        <v/>
      </c>
      <c r="R38" s="25"/>
      <c r="S38" s="14"/>
      <c r="T38" s="14"/>
      <c r="U38" s="14"/>
      <c r="V38" s="14"/>
      <c r="W38" s="14"/>
      <c r="X38" s="23" t="str">
        <f t="array" ref="X38">IF(Y38="","",XLOOKUP(Y38,selector_04,selector_04_ids,""))</f>
        <v/>
      </c>
      <c r="Y38" s="25"/>
      <c r="Z38" s="14"/>
      <c r="AA38" s="27"/>
      <c r="AB38" s="14"/>
    </row>
    <row r="39">
      <c r="A39" s="14"/>
      <c r="B39" s="23" t="str">
        <f>IF($A39="","",'Система'!$B$4)</f>
        <v/>
      </c>
      <c r="C39" s="14"/>
      <c r="D39" s="14"/>
      <c r="E39" s="23" t="str">
        <f t="array" ref="E39">IF(F39="","",XLOOKUP(F39,selector_09,selector_09_ids,""))</f>
        <v/>
      </c>
      <c r="F39" s="25"/>
      <c r="G39" s="23" t="str">
        <f t="array" ref="G39">IF(H39="","",XLOOKUP(H39,selector_02,selector_02_ids,""))</f>
        <v/>
      </c>
      <c r="H39" s="25"/>
      <c r="I39" s="23" t="str">
        <f t="array" ref="I39">IF(J39="","",XLOOKUP(J39,selector_10,selector_10_ids,""))</f>
        <v/>
      </c>
      <c r="J39" s="25"/>
      <c r="K39" s="14"/>
      <c r="L39" s="14"/>
      <c r="M39" s="23" t="str">
        <f t="array" ref="M39">IF(N39="","",XLOOKUP(N39,selector_18,selector_18_ids,""))</f>
        <v/>
      </c>
      <c r="N39" s="25"/>
      <c r="O39" s="14"/>
      <c r="P39" s="14"/>
      <c r="Q39" s="23" t="str">
        <f t="array" ref="Q39">IF(R39="","",XLOOKUP(R39,selector_13,selector_13_ids,""))</f>
        <v/>
      </c>
      <c r="R39" s="25"/>
      <c r="S39" s="14"/>
      <c r="T39" s="14"/>
      <c r="U39" s="14"/>
      <c r="V39" s="14"/>
      <c r="W39" s="14"/>
      <c r="X39" s="23" t="str">
        <f t="array" ref="X39">IF(Y39="","",XLOOKUP(Y39,selector_04,selector_04_ids,""))</f>
        <v/>
      </c>
      <c r="Y39" s="25"/>
      <c r="Z39" s="14"/>
      <c r="AA39" s="27"/>
      <c r="AB39" s="14"/>
    </row>
    <row r="40">
      <c r="A40" s="14"/>
      <c r="B40" s="23" t="str">
        <f>IF($A40="","",'Система'!$B$4)</f>
        <v/>
      </c>
      <c r="C40" s="14"/>
      <c r="D40" s="14"/>
      <c r="E40" s="23" t="str">
        <f t="array" ref="E40">IF(F40="","",XLOOKUP(F40,selector_09,selector_09_ids,""))</f>
        <v/>
      </c>
      <c r="F40" s="25"/>
      <c r="G40" s="23" t="str">
        <f t="array" ref="G40">IF(H40="","",XLOOKUP(H40,selector_02,selector_02_ids,""))</f>
        <v/>
      </c>
      <c r="H40" s="25"/>
      <c r="I40" s="23" t="str">
        <f t="array" ref="I40">IF(J40="","",XLOOKUP(J40,selector_10,selector_10_ids,""))</f>
        <v/>
      </c>
      <c r="J40" s="25"/>
      <c r="K40" s="14"/>
      <c r="L40" s="14"/>
      <c r="M40" s="23" t="str">
        <f t="array" ref="M40">IF(N40="","",XLOOKUP(N40,selector_18,selector_18_ids,""))</f>
        <v/>
      </c>
      <c r="N40" s="25"/>
      <c r="O40" s="14"/>
      <c r="P40" s="14"/>
      <c r="Q40" s="23" t="str">
        <f t="array" ref="Q40">IF(R40="","",XLOOKUP(R40,selector_13,selector_13_ids,""))</f>
        <v/>
      </c>
      <c r="R40" s="25"/>
      <c r="S40" s="14"/>
      <c r="T40" s="14"/>
      <c r="U40" s="14"/>
      <c r="V40" s="14"/>
      <c r="W40" s="14"/>
      <c r="X40" s="23" t="str">
        <f t="array" ref="X40">IF(Y40="","",XLOOKUP(Y40,selector_04,selector_04_ids,""))</f>
        <v/>
      </c>
      <c r="Y40" s="25"/>
      <c r="Z40" s="14"/>
      <c r="AA40" s="27"/>
      <c r="AB40" s="14"/>
    </row>
    <row r="41">
      <c r="A41" s="14"/>
      <c r="B41" s="23" t="str">
        <f>IF($A41="","",'Система'!$B$4)</f>
        <v/>
      </c>
      <c r="C41" s="14"/>
      <c r="D41" s="14"/>
      <c r="E41" s="23" t="str">
        <f t="array" ref="E41">IF(F41="","",XLOOKUP(F41,selector_09,selector_09_ids,""))</f>
        <v/>
      </c>
      <c r="F41" s="25"/>
      <c r="G41" s="23" t="str">
        <f t="array" ref="G41">IF(H41="","",XLOOKUP(H41,selector_02,selector_02_ids,""))</f>
        <v/>
      </c>
      <c r="H41" s="25"/>
      <c r="I41" s="23" t="str">
        <f t="array" ref="I41">IF(J41="","",XLOOKUP(J41,selector_10,selector_10_ids,""))</f>
        <v/>
      </c>
      <c r="J41" s="25"/>
      <c r="K41" s="14"/>
      <c r="L41" s="14"/>
      <c r="M41" s="23" t="str">
        <f t="array" ref="M41">IF(N41="","",XLOOKUP(N41,selector_18,selector_18_ids,""))</f>
        <v/>
      </c>
      <c r="N41" s="25"/>
      <c r="O41" s="14"/>
      <c r="P41" s="14"/>
      <c r="Q41" s="23" t="str">
        <f t="array" ref="Q41">IF(R41="","",XLOOKUP(R41,selector_13,selector_13_ids,""))</f>
        <v/>
      </c>
      <c r="R41" s="25"/>
      <c r="S41" s="14"/>
      <c r="T41" s="14"/>
      <c r="U41" s="14"/>
      <c r="V41" s="14"/>
      <c r="W41" s="14"/>
      <c r="X41" s="23" t="str">
        <f t="array" ref="X41">IF(Y41="","",XLOOKUP(Y41,selector_04,selector_04_ids,""))</f>
        <v/>
      </c>
      <c r="Y41" s="25"/>
      <c r="Z41" s="14"/>
      <c r="AA41" s="27"/>
      <c r="AB41" s="14"/>
    </row>
    <row r="42">
      <c r="A42" s="14"/>
      <c r="B42" s="23" t="str">
        <f>IF($A42="","",'Система'!$B$4)</f>
        <v/>
      </c>
      <c r="C42" s="14"/>
      <c r="D42" s="14"/>
      <c r="E42" s="23" t="str">
        <f t="array" ref="E42">IF(F42="","",XLOOKUP(F42,selector_09,selector_09_ids,""))</f>
        <v/>
      </c>
      <c r="F42" s="25"/>
      <c r="G42" s="23" t="str">
        <f t="array" ref="G42">IF(H42="","",XLOOKUP(H42,selector_02,selector_02_ids,""))</f>
        <v/>
      </c>
      <c r="H42" s="25"/>
      <c r="I42" s="23" t="str">
        <f t="array" ref="I42">IF(J42="","",XLOOKUP(J42,selector_10,selector_10_ids,""))</f>
        <v/>
      </c>
      <c r="J42" s="25"/>
      <c r="K42" s="14"/>
      <c r="L42" s="14"/>
      <c r="M42" s="23" t="str">
        <f t="array" ref="M42">IF(N42="","",XLOOKUP(N42,selector_18,selector_18_ids,""))</f>
        <v/>
      </c>
      <c r="N42" s="25"/>
      <c r="O42" s="14"/>
      <c r="P42" s="14"/>
      <c r="Q42" s="23" t="str">
        <f t="array" ref="Q42">IF(R42="","",XLOOKUP(R42,selector_13,selector_13_ids,""))</f>
        <v/>
      </c>
      <c r="R42" s="25"/>
      <c r="S42" s="14"/>
      <c r="T42" s="14"/>
      <c r="U42" s="14"/>
      <c r="V42" s="14"/>
      <c r="W42" s="14"/>
      <c r="X42" s="23" t="str">
        <f t="array" ref="X42">IF(Y42="","",XLOOKUP(Y42,selector_04,selector_04_ids,""))</f>
        <v/>
      </c>
      <c r="Y42" s="25"/>
      <c r="Z42" s="14"/>
      <c r="AA42" s="27"/>
      <c r="AB42" s="14"/>
    </row>
    <row r="43">
      <c r="A43" s="14"/>
      <c r="B43" s="23" t="str">
        <f>IF($A43="","",'Система'!$B$4)</f>
        <v/>
      </c>
      <c r="C43" s="14"/>
      <c r="D43" s="14"/>
      <c r="E43" s="23" t="str">
        <f t="array" ref="E43">IF(F43="","",XLOOKUP(F43,selector_09,selector_09_ids,""))</f>
        <v/>
      </c>
      <c r="F43" s="25"/>
      <c r="G43" s="23" t="str">
        <f t="array" ref="G43">IF(H43="","",XLOOKUP(H43,selector_02,selector_02_ids,""))</f>
        <v/>
      </c>
      <c r="H43" s="25"/>
      <c r="I43" s="23" t="str">
        <f t="array" ref="I43">IF(J43="","",XLOOKUP(J43,selector_10,selector_10_ids,""))</f>
        <v/>
      </c>
      <c r="J43" s="25"/>
      <c r="K43" s="14"/>
      <c r="L43" s="14"/>
      <c r="M43" s="23" t="str">
        <f t="array" ref="M43">IF(N43="","",XLOOKUP(N43,selector_18,selector_18_ids,""))</f>
        <v/>
      </c>
      <c r="N43" s="25"/>
      <c r="O43" s="14"/>
      <c r="P43" s="14"/>
      <c r="Q43" s="23" t="str">
        <f t="array" ref="Q43">IF(R43="","",XLOOKUP(R43,selector_13,selector_13_ids,""))</f>
        <v/>
      </c>
      <c r="R43" s="25"/>
      <c r="S43" s="14"/>
      <c r="T43" s="14"/>
      <c r="U43" s="14"/>
      <c r="V43" s="14"/>
      <c r="W43" s="14"/>
      <c r="X43" s="23" t="str">
        <f t="array" ref="X43">IF(Y43="","",XLOOKUP(Y43,selector_04,selector_04_ids,""))</f>
        <v/>
      </c>
      <c r="Y43" s="25"/>
      <c r="Z43" s="14"/>
      <c r="AA43" s="27"/>
      <c r="AB43" s="14"/>
    </row>
    <row r="44">
      <c r="A44" s="14"/>
      <c r="B44" s="23" t="str">
        <f>IF($A44="","",'Система'!$B$4)</f>
        <v/>
      </c>
      <c r="C44" s="14"/>
      <c r="D44" s="14"/>
      <c r="E44" s="23" t="str">
        <f t="array" ref="E44">IF(F44="","",XLOOKUP(F44,selector_09,selector_09_ids,""))</f>
        <v/>
      </c>
      <c r="F44" s="25"/>
      <c r="G44" s="23" t="str">
        <f t="array" ref="G44">IF(H44="","",XLOOKUP(H44,selector_02,selector_02_ids,""))</f>
        <v/>
      </c>
      <c r="H44" s="25"/>
      <c r="I44" s="23" t="str">
        <f t="array" ref="I44">IF(J44="","",XLOOKUP(J44,selector_10,selector_10_ids,""))</f>
        <v/>
      </c>
      <c r="J44" s="25"/>
      <c r="K44" s="14"/>
      <c r="L44" s="14"/>
      <c r="M44" s="23" t="str">
        <f t="array" ref="M44">IF(N44="","",XLOOKUP(N44,selector_18,selector_18_ids,""))</f>
        <v/>
      </c>
      <c r="N44" s="25"/>
      <c r="O44" s="14"/>
      <c r="P44" s="14"/>
      <c r="Q44" s="23" t="str">
        <f t="array" ref="Q44">IF(R44="","",XLOOKUP(R44,selector_13,selector_13_ids,""))</f>
        <v/>
      </c>
      <c r="R44" s="25"/>
      <c r="S44" s="14"/>
      <c r="T44" s="14"/>
      <c r="U44" s="14"/>
      <c r="V44" s="14"/>
      <c r="W44" s="14"/>
      <c r="X44" s="23" t="str">
        <f t="array" ref="X44">IF(Y44="","",XLOOKUP(Y44,selector_04,selector_04_ids,""))</f>
        <v/>
      </c>
      <c r="Y44" s="25"/>
      <c r="Z44" s="14"/>
      <c r="AA44" s="27"/>
      <c r="AB44" s="14"/>
    </row>
    <row r="45">
      <c r="A45" s="14"/>
      <c r="B45" s="23" t="str">
        <f>IF($A45="","",'Система'!$B$4)</f>
        <v/>
      </c>
      <c r="C45" s="14"/>
      <c r="D45" s="14"/>
      <c r="E45" s="23" t="str">
        <f t="array" ref="E45">IF(F45="","",XLOOKUP(F45,selector_09,selector_09_ids,""))</f>
        <v/>
      </c>
      <c r="F45" s="25"/>
      <c r="G45" s="23" t="str">
        <f t="array" ref="G45">IF(H45="","",XLOOKUP(H45,selector_02,selector_02_ids,""))</f>
        <v/>
      </c>
      <c r="H45" s="25"/>
      <c r="I45" s="23" t="str">
        <f t="array" ref="I45">IF(J45="","",XLOOKUP(J45,selector_10,selector_10_ids,""))</f>
        <v/>
      </c>
      <c r="J45" s="25"/>
      <c r="K45" s="14"/>
      <c r="L45" s="14"/>
      <c r="M45" s="23" t="str">
        <f t="array" ref="M45">IF(N45="","",XLOOKUP(N45,selector_18,selector_18_ids,""))</f>
        <v/>
      </c>
      <c r="N45" s="25"/>
      <c r="O45" s="14"/>
      <c r="P45" s="14"/>
      <c r="Q45" s="23" t="str">
        <f t="array" ref="Q45">IF(R45="","",XLOOKUP(R45,selector_13,selector_13_ids,""))</f>
        <v/>
      </c>
      <c r="R45" s="25"/>
      <c r="S45" s="14"/>
      <c r="T45" s="14"/>
      <c r="U45" s="14"/>
      <c r="V45" s="14"/>
      <c r="W45" s="14"/>
      <c r="X45" s="23" t="str">
        <f t="array" ref="X45">IF(Y45="","",XLOOKUP(Y45,selector_04,selector_04_ids,""))</f>
        <v/>
      </c>
      <c r="Y45" s="25"/>
      <c r="Z45" s="14"/>
      <c r="AA45" s="27"/>
      <c r="AB45" s="14"/>
    </row>
    <row r="46">
      <c r="A46" s="14"/>
      <c r="B46" s="23" t="str">
        <f>IF($A46="","",'Система'!$B$4)</f>
        <v/>
      </c>
      <c r="C46" s="14"/>
      <c r="D46" s="14"/>
      <c r="E46" s="23" t="str">
        <f t="array" ref="E46">IF(F46="","",XLOOKUP(F46,selector_09,selector_09_ids,""))</f>
        <v/>
      </c>
      <c r="F46" s="25"/>
      <c r="G46" s="23" t="str">
        <f t="array" ref="G46">IF(H46="","",XLOOKUP(H46,selector_02,selector_02_ids,""))</f>
        <v/>
      </c>
      <c r="H46" s="25"/>
      <c r="I46" s="23" t="str">
        <f t="array" ref="I46">IF(J46="","",XLOOKUP(J46,selector_10,selector_10_ids,""))</f>
        <v/>
      </c>
      <c r="J46" s="25"/>
      <c r="K46" s="14"/>
      <c r="L46" s="14"/>
      <c r="M46" s="23" t="str">
        <f t="array" ref="M46">IF(N46="","",XLOOKUP(N46,selector_18,selector_18_ids,""))</f>
        <v/>
      </c>
      <c r="N46" s="25"/>
      <c r="O46" s="14"/>
      <c r="P46" s="14"/>
      <c r="Q46" s="23" t="str">
        <f t="array" ref="Q46">IF(R46="","",XLOOKUP(R46,selector_13,selector_13_ids,""))</f>
        <v/>
      </c>
      <c r="R46" s="25"/>
      <c r="S46" s="14"/>
      <c r="T46" s="14"/>
      <c r="U46" s="14"/>
      <c r="V46" s="14"/>
      <c r="W46" s="14"/>
      <c r="X46" s="23" t="str">
        <f t="array" ref="X46">IF(Y46="","",XLOOKUP(Y46,selector_04,selector_04_ids,""))</f>
        <v/>
      </c>
      <c r="Y46" s="25"/>
      <c r="Z46" s="14"/>
      <c r="AA46" s="27"/>
      <c r="AB46" s="14"/>
    </row>
    <row r="47">
      <c r="A47" s="14"/>
      <c r="B47" s="23" t="str">
        <f>IF($A47="","",'Система'!$B$4)</f>
        <v/>
      </c>
      <c r="C47" s="14"/>
      <c r="D47" s="14"/>
      <c r="E47" s="23" t="str">
        <f t="array" ref="E47">IF(F47="","",XLOOKUP(F47,selector_09,selector_09_ids,""))</f>
        <v/>
      </c>
      <c r="F47" s="25"/>
      <c r="G47" s="23" t="str">
        <f t="array" ref="G47">IF(H47="","",XLOOKUP(H47,selector_02,selector_02_ids,""))</f>
        <v/>
      </c>
      <c r="H47" s="25"/>
      <c r="I47" s="23" t="str">
        <f t="array" ref="I47">IF(J47="","",XLOOKUP(J47,selector_10,selector_10_ids,""))</f>
        <v/>
      </c>
      <c r="J47" s="25"/>
      <c r="K47" s="14"/>
      <c r="L47" s="14"/>
      <c r="M47" s="23" t="str">
        <f t="array" ref="M47">IF(N47="","",XLOOKUP(N47,selector_18,selector_18_ids,""))</f>
        <v/>
      </c>
      <c r="N47" s="25"/>
      <c r="O47" s="14"/>
      <c r="P47" s="14"/>
      <c r="Q47" s="23" t="str">
        <f t="array" ref="Q47">IF(R47="","",XLOOKUP(R47,selector_13,selector_13_ids,""))</f>
        <v/>
      </c>
      <c r="R47" s="25"/>
      <c r="S47" s="14"/>
      <c r="T47" s="14"/>
      <c r="U47" s="14"/>
      <c r="V47" s="14"/>
      <c r="W47" s="14"/>
      <c r="X47" s="23" t="str">
        <f t="array" ref="X47">IF(Y47="","",XLOOKUP(Y47,selector_04,selector_04_ids,""))</f>
        <v/>
      </c>
      <c r="Y47" s="25"/>
      <c r="Z47" s="14"/>
      <c r="AA47" s="27"/>
      <c r="AB47" s="14"/>
    </row>
    <row r="48">
      <c r="A48" s="14"/>
      <c r="B48" s="23" t="str">
        <f>IF($A48="","",'Система'!$B$4)</f>
        <v/>
      </c>
      <c r="C48" s="14"/>
      <c r="D48" s="14"/>
      <c r="E48" s="23" t="str">
        <f t="array" ref="E48">IF(F48="","",XLOOKUP(F48,selector_09,selector_09_ids,""))</f>
        <v/>
      </c>
      <c r="F48" s="25"/>
      <c r="G48" s="23" t="str">
        <f t="array" ref="G48">IF(H48="","",XLOOKUP(H48,selector_02,selector_02_ids,""))</f>
        <v/>
      </c>
      <c r="H48" s="25"/>
      <c r="I48" s="23" t="str">
        <f t="array" ref="I48">IF(J48="","",XLOOKUP(J48,selector_10,selector_10_ids,""))</f>
        <v/>
      </c>
      <c r="J48" s="25"/>
      <c r="K48" s="14"/>
      <c r="L48" s="14"/>
      <c r="M48" s="23" t="str">
        <f t="array" ref="M48">IF(N48="","",XLOOKUP(N48,selector_18,selector_18_ids,""))</f>
        <v/>
      </c>
      <c r="N48" s="25"/>
      <c r="O48" s="14"/>
      <c r="P48" s="14"/>
      <c r="Q48" s="23" t="str">
        <f t="array" ref="Q48">IF(R48="","",XLOOKUP(R48,selector_13,selector_13_ids,""))</f>
        <v/>
      </c>
      <c r="R48" s="25"/>
      <c r="S48" s="14"/>
      <c r="T48" s="14"/>
      <c r="U48" s="14"/>
      <c r="V48" s="14"/>
      <c r="W48" s="14"/>
      <c r="X48" s="23" t="str">
        <f t="array" ref="X48">IF(Y48="","",XLOOKUP(Y48,selector_04,selector_04_ids,""))</f>
        <v/>
      </c>
      <c r="Y48" s="25"/>
      <c r="Z48" s="14"/>
      <c r="AA48" s="27"/>
      <c r="AB48" s="14"/>
    </row>
    <row r="49">
      <c r="A49" s="14"/>
      <c r="B49" s="23" t="str">
        <f>IF($A49="","",'Система'!$B$4)</f>
        <v/>
      </c>
      <c r="C49" s="14"/>
      <c r="D49" s="14"/>
      <c r="E49" s="23" t="str">
        <f t="array" ref="E49">IF(F49="","",XLOOKUP(F49,selector_09,selector_09_ids,""))</f>
        <v/>
      </c>
      <c r="F49" s="25"/>
      <c r="G49" s="23" t="str">
        <f t="array" ref="G49">IF(H49="","",XLOOKUP(H49,selector_02,selector_02_ids,""))</f>
        <v/>
      </c>
      <c r="H49" s="25"/>
      <c r="I49" s="23" t="str">
        <f t="array" ref="I49">IF(J49="","",XLOOKUP(J49,selector_10,selector_10_ids,""))</f>
        <v/>
      </c>
      <c r="J49" s="25"/>
      <c r="K49" s="14"/>
      <c r="L49" s="14"/>
      <c r="M49" s="23" t="str">
        <f t="array" ref="M49">IF(N49="","",XLOOKUP(N49,selector_18,selector_18_ids,""))</f>
        <v/>
      </c>
      <c r="N49" s="25"/>
      <c r="O49" s="14"/>
      <c r="P49" s="14"/>
      <c r="Q49" s="23" t="str">
        <f t="array" ref="Q49">IF(R49="","",XLOOKUP(R49,selector_13,selector_13_ids,""))</f>
        <v/>
      </c>
      <c r="R49" s="25"/>
      <c r="S49" s="14"/>
      <c r="T49" s="14"/>
      <c r="U49" s="14"/>
      <c r="V49" s="14"/>
      <c r="W49" s="14"/>
      <c r="X49" s="23" t="str">
        <f t="array" ref="X49">IF(Y49="","",XLOOKUP(Y49,selector_04,selector_04_ids,""))</f>
        <v/>
      </c>
      <c r="Y49" s="25"/>
      <c r="Z49" s="14"/>
      <c r="AA49" s="27"/>
      <c r="AB49" s="14"/>
    </row>
    <row r="50">
      <c r="A50" s="14"/>
      <c r="B50" s="23" t="str">
        <f>IF($A50="","",'Система'!$B$4)</f>
        <v/>
      </c>
      <c r="C50" s="14"/>
      <c r="D50" s="14"/>
      <c r="E50" s="23" t="str">
        <f t="array" ref="E50">IF(F50="","",XLOOKUP(F50,selector_09,selector_09_ids,""))</f>
        <v/>
      </c>
      <c r="F50" s="25"/>
      <c r="G50" s="23" t="str">
        <f t="array" ref="G50">IF(H50="","",XLOOKUP(H50,selector_02,selector_02_ids,""))</f>
        <v/>
      </c>
      <c r="H50" s="25"/>
      <c r="I50" s="23" t="str">
        <f t="array" ref="I50">IF(J50="","",XLOOKUP(J50,selector_10,selector_10_ids,""))</f>
        <v/>
      </c>
      <c r="J50" s="25"/>
      <c r="K50" s="14"/>
      <c r="L50" s="14"/>
      <c r="M50" s="23" t="str">
        <f t="array" ref="M50">IF(N50="","",XLOOKUP(N50,selector_18,selector_18_ids,""))</f>
        <v/>
      </c>
      <c r="N50" s="25"/>
      <c r="O50" s="14"/>
      <c r="P50" s="14"/>
      <c r="Q50" s="23" t="str">
        <f t="array" ref="Q50">IF(R50="","",XLOOKUP(R50,selector_13,selector_13_ids,""))</f>
        <v/>
      </c>
      <c r="R50" s="25"/>
      <c r="S50" s="14"/>
      <c r="T50" s="14"/>
      <c r="U50" s="14"/>
      <c r="V50" s="14"/>
      <c r="W50" s="14"/>
      <c r="X50" s="23" t="str">
        <f t="array" ref="X50">IF(Y50="","",XLOOKUP(Y50,selector_04,selector_04_ids,""))</f>
        <v/>
      </c>
      <c r="Y50" s="25"/>
      <c r="Z50" s="14"/>
      <c r="AA50" s="27"/>
      <c r="AB50" s="14"/>
    </row>
    <row r="51">
      <c r="A51" s="14"/>
      <c r="B51" s="23" t="str">
        <f>IF($A51="","",'Система'!$B$4)</f>
        <v/>
      </c>
      <c r="C51" s="14"/>
      <c r="D51" s="14"/>
      <c r="E51" s="23" t="str">
        <f t="array" ref="E51">IF(F51="","",XLOOKUP(F51,selector_09,selector_09_ids,""))</f>
        <v/>
      </c>
      <c r="F51" s="25"/>
      <c r="G51" s="23" t="str">
        <f t="array" ref="G51">IF(H51="","",XLOOKUP(H51,selector_02,selector_02_ids,""))</f>
        <v/>
      </c>
      <c r="H51" s="25"/>
      <c r="I51" s="23" t="str">
        <f t="array" ref="I51">IF(J51="","",XLOOKUP(J51,selector_10,selector_10_ids,""))</f>
        <v/>
      </c>
      <c r="J51" s="25"/>
      <c r="K51" s="14"/>
      <c r="L51" s="14"/>
      <c r="M51" s="23" t="str">
        <f t="array" ref="M51">IF(N51="","",XLOOKUP(N51,selector_18,selector_18_ids,""))</f>
        <v/>
      </c>
      <c r="N51" s="25"/>
      <c r="O51" s="14"/>
      <c r="P51" s="14"/>
      <c r="Q51" s="23" t="str">
        <f t="array" ref="Q51">IF(R51="","",XLOOKUP(R51,selector_13,selector_13_ids,""))</f>
        <v/>
      </c>
      <c r="R51" s="25"/>
      <c r="S51" s="14"/>
      <c r="T51" s="14"/>
      <c r="U51" s="14"/>
      <c r="V51" s="14"/>
      <c r="W51" s="14"/>
      <c r="X51" s="23" t="str">
        <f t="array" ref="X51">IF(Y51="","",XLOOKUP(Y51,selector_04,selector_04_ids,""))</f>
        <v/>
      </c>
      <c r="Y51" s="25"/>
      <c r="Z51" s="14"/>
      <c r="AA51" s="27"/>
      <c r="AB51" s="14"/>
    </row>
    <row r="52">
      <c r="A52" s="14"/>
      <c r="B52" s="23" t="str">
        <f>IF($A52="","",'Система'!$B$4)</f>
        <v/>
      </c>
      <c r="C52" s="14"/>
      <c r="D52" s="14"/>
      <c r="E52" s="23" t="str">
        <f t="array" ref="E52">IF(F52="","",XLOOKUP(F52,selector_09,selector_09_ids,""))</f>
        <v/>
      </c>
      <c r="F52" s="25"/>
      <c r="G52" s="23" t="str">
        <f t="array" ref="G52">IF(H52="","",XLOOKUP(H52,selector_02,selector_02_ids,""))</f>
        <v/>
      </c>
      <c r="H52" s="25"/>
      <c r="I52" s="23" t="str">
        <f t="array" ref="I52">IF(J52="","",XLOOKUP(J52,selector_10,selector_10_ids,""))</f>
        <v/>
      </c>
      <c r="J52" s="25"/>
      <c r="K52" s="14"/>
      <c r="L52" s="14"/>
      <c r="M52" s="23" t="str">
        <f t="array" ref="M52">IF(N52="","",XLOOKUP(N52,selector_18,selector_18_ids,""))</f>
        <v/>
      </c>
      <c r="N52" s="25"/>
      <c r="O52" s="14"/>
      <c r="P52" s="14"/>
      <c r="Q52" s="23" t="str">
        <f t="array" ref="Q52">IF(R52="","",XLOOKUP(R52,selector_13,selector_13_ids,""))</f>
        <v/>
      </c>
      <c r="R52" s="25"/>
      <c r="S52" s="14"/>
      <c r="T52" s="14"/>
      <c r="U52" s="14"/>
      <c r="V52" s="14"/>
      <c r="W52" s="14"/>
      <c r="X52" s="23" t="str">
        <f t="array" ref="X52">IF(Y52="","",XLOOKUP(Y52,selector_04,selector_04_ids,""))</f>
        <v/>
      </c>
      <c r="Y52" s="25"/>
      <c r="Z52" s="14"/>
      <c r="AA52" s="27"/>
      <c r="AB52" s="14"/>
    </row>
    <row r="53">
      <c r="A53" s="14"/>
      <c r="B53" s="23" t="str">
        <f>IF($A53="","",'Система'!$B$4)</f>
        <v/>
      </c>
      <c r="C53" s="14"/>
      <c r="D53" s="14"/>
      <c r="E53" s="23" t="str">
        <f t="array" ref="E53">IF(F53="","",XLOOKUP(F53,selector_09,selector_09_ids,""))</f>
        <v/>
      </c>
      <c r="F53" s="25"/>
      <c r="G53" s="23" t="str">
        <f t="array" ref="G53">IF(H53="","",XLOOKUP(H53,selector_02,selector_02_ids,""))</f>
        <v/>
      </c>
      <c r="H53" s="25"/>
      <c r="I53" s="23" t="str">
        <f t="array" ref="I53">IF(J53="","",XLOOKUP(J53,selector_10,selector_10_ids,""))</f>
        <v/>
      </c>
      <c r="J53" s="25"/>
      <c r="K53" s="14"/>
      <c r="L53" s="14"/>
      <c r="M53" s="23" t="str">
        <f t="array" ref="M53">IF(N53="","",XLOOKUP(N53,selector_18,selector_18_ids,""))</f>
        <v/>
      </c>
      <c r="N53" s="25"/>
      <c r="O53" s="14"/>
      <c r="P53" s="14"/>
      <c r="Q53" s="23" t="str">
        <f t="array" ref="Q53">IF(R53="","",XLOOKUP(R53,selector_13,selector_13_ids,""))</f>
        <v/>
      </c>
      <c r="R53" s="25"/>
      <c r="S53" s="14"/>
      <c r="T53" s="14"/>
      <c r="U53" s="14"/>
      <c r="V53" s="14"/>
      <c r="W53" s="14"/>
      <c r="X53" s="23" t="str">
        <f t="array" ref="X53">IF(Y53="","",XLOOKUP(Y53,selector_04,selector_04_ids,""))</f>
        <v/>
      </c>
      <c r="Y53" s="25"/>
      <c r="Z53" s="14"/>
      <c r="AA53" s="27"/>
      <c r="AB53" s="14"/>
    </row>
    <row r="54">
      <c r="A54" s="14"/>
      <c r="B54" s="23" t="str">
        <f>IF($A54="","",'Система'!$B$4)</f>
        <v/>
      </c>
      <c r="C54" s="14"/>
      <c r="D54" s="14"/>
      <c r="E54" s="23" t="str">
        <f t="array" ref="E54">IF(F54="","",XLOOKUP(F54,selector_09,selector_09_ids,""))</f>
        <v/>
      </c>
      <c r="F54" s="25"/>
      <c r="G54" s="23" t="str">
        <f t="array" ref="G54">IF(H54="","",XLOOKUP(H54,selector_02,selector_02_ids,""))</f>
        <v/>
      </c>
      <c r="H54" s="25"/>
      <c r="I54" s="23" t="str">
        <f t="array" ref="I54">IF(J54="","",XLOOKUP(J54,selector_10,selector_10_ids,""))</f>
        <v/>
      </c>
      <c r="J54" s="25"/>
      <c r="K54" s="14"/>
      <c r="L54" s="14"/>
      <c r="M54" s="23" t="str">
        <f t="array" ref="M54">IF(N54="","",XLOOKUP(N54,selector_18,selector_18_ids,""))</f>
        <v/>
      </c>
      <c r="N54" s="25"/>
      <c r="O54" s="14"/>
      <c r="P54" s="14"/>
      <c r="Q54" s="23" t="str">
        <f t="array" ref="Q54">IF(R54="","",XLOOKUP(R54,selector_13,selector_13_ids,""))</f>
        <v/>
      </c>
      <c r="R54" s="25"/>
      <c r="S54" s="14"/>
      <c r="T54" s="14"/>
      <c r="U54" s="14"/>
      <c r="V54" s="14"/>
      <c r="W54" s="14"/>
      <c r="X54" s="23" t="str">
        <f t="array" ref="X54">IF(Y54="","",XLOOKUP(Y54,selector_04,selector_04_ids,""))</f>
        <v/>
      </c>
      <c r="Y54" s="25"/>
      <c r="Z54" s="14"/>
      <c r="AA54" s="27"/>
      <c r="AB54" s="14"/>
    </row>
    <row r="55">
      <c r="A55" s="14"/>
      <c r="B55" s="23" t="str">
        <f>IF($A55="","",'Система'!$B$4)</f>
        <v/>
      </c>
      <c r="C55" s="14"/>
      <c r="D55" s="14"/>
      <c r="E55" s="23" t="str">
        <f t="array" ref="E55">IF(F55="","",XLOOKUP(F55,selector_09,selector_09_ids,""))</f>
        <v/>
      </c>
      <c r="F55" s="25"/>
      <c r="G55" s="23" t="str">
        <f t="array" ref="G55">IF(H55="","",XLOOKUP(H55,selector_02,selector_02_ids,""))</f>
        <v/>
      </c>
      <c r="H55" s="25"/>
      <c r="I55" s="23" t="str">
        <f t="array" ref="I55">IF(J55="","",XLOOKUP(J55,selector_10,selector_10_ids,""))</f>
        <v/>
      </c>
      <c r="J55" s="25"/>
      <c r="K55" s="14"/>
      <c r="L55" s="14"/>
      <c r="M55" s="23" t="str">
        <f t="array" ref="M55">IF(N55="","",XLOOKUP(N55,selector_18,selector_18_ids,""))</f>
        <v/>
      </c>
      <c r="N55" s="25"/>
      <c r="O55" s="14"/>
      <c r="P55" s="14"/>
      <c r="Q55" s="23" t="str">
        <f t="array" ref="Q55">IF(R55="","",XLOOKUP(R55,selector_13,selector_13_ids,""))</f>
        <v/>
      </c>
      <c r="R55" s="25"/>
      <c r="S55" s="14"/>
      <c r="T55" s="14"/>
      <c r="U55" s="14"/>
      <c r="V55" s="14"/>
      <c r="W55" s="14"/>
      <c r="X55" s="23" t="str">
        <f t="array" ref="X55">IF(Y55="","",XLOOKUP(Y55,selector_04,selector_04_ids,""))</f>
        <v/>
      </c>
      <c r="Y55" s="25"/>
      <c r="Z55" s="14"/>
      <c r="AA55" s="27"/>
      <c r="AB55" s="14"/>
    </row>
    <row r="56">
      <c r="A56" s="14"/>
      <c r="B56" s="23" t="str">
        <f>IF($A56="","",'Система'!$B$4)</f>
        <v/>
      </c>
      <c r="C56" s="14"/>
      <c r="D56" s="14"/>
      <c r="E56" s="23" t="str">
        <f t="array" ref="E56">IF(F56="","",XLOOKUP(F56,selector_09,selector_09_ids,""))</f>
        <v/>
      </c>
      <c r="F56" s="25"/>
      <c r="G56" s="23" t="str">
        <f t="array" ref="G56">IF(H56="","",XLOOKUP(H56,selector_02,selector_02_ids,""))</f>
        <v/>
      </c>
      <c r="H56" s="25"/>
      <c r="I56" s="23" t="str">
        <f t="array" ref="I56">IF(J56="","",XLOOKUP(J56,selector_10,selector_10_ids,""))</f>
        <v/>
      </c>
      <c r="J56" s="25"/>
      <c r="K56" s="14"/>
      <c r="L56" s="14"/>
      <c r="M56" s="23" t="str">
        <f t="array" ref="M56">IF(N56="","",XLOOKUP(N56,selector_18,selector_18_ids,""))</f>
        <v/>
      </c>
      <c r="N56" s="25"/>
      <c r="O56" s="14"/>
      <c r="P56" s="14"/>
      <c r="Q56" s="23" t="str">
        <f t="array" ref="Q56">IF(R56="","",XLOOKUP(R56,selector_13,selector_13_ids,""))</f>
        <v/>
      </c>
      <c r="R56" s="25"/>
      <c r="S56" s="14"/>
      <c r="T56" s="14"/>
      <c r="U56" s="14"/>
      <c r="V56" s="14"/>
      <c r="W56" s="14"/>
      <c r="X56" s="23" t="str">
        <f t="array" ref="X56">IF(Y56="","",XLOOKUP(Y56,selector_04,selector_04_ids,""))</f>
        <v/>
      </c>
      <c r="Y56" s="25"/>
      <c r="Z56" s="14"/>
      <c r="AA56" s="27"/>
      <c r="AB56" s="14"/>
    </row>
    <row r="57">
      <c r="A57" s="14"/>
      <c r="B57" s="23" t="str">
        <f>IF($A57="","",'Система'!$B$4)</f>
        <v/>
      </c>
      <c r="C57" s="14"/>
      <c r="D57" s="14"/>
      <c r="E57" s="23" t="str">
        <f t="array" ref="E57">IF(F57="","",XLOOKUP(F57,selector_09,selector_09_ids,""))</f>
        <v/>
      </c>
      <c r="F57" s="25"/>
      <c r="G57" s="23" t="str">
        <f t="array" ref="G57">IF(H57="","",XLOOKUP(H57,selector_02,selector_02_ids,""))</f>
        <v/>
      </c>
      <c r="H57" s="25"/>
      <c r="I57" s="23" t="str">
        <f t="array" ref="I57">IF(J57="","",XLOOKUP(J57,selector_10,selector_10_ids,""))</f>
        <v/>
      </c>
      <c r="J57" s="25"/>
      <c r="K57" s="14"/>
      <c r="L57" s="14"/>
      <c r="M57" s="23" t="str">
        <f t="array" ref="M57">IF(N57="","",XLOOKUP(N57,selector_18,selector_18_ids,""))</f>
        <v/>
      </c>
      <c r="N57" s="25"/>
      <c r="O57" s="14"/>
      <c r="P57" s="14"/>
      <c r="Q57" s="23" t="str">
        <f t="array" ref="Q57">IF(R57="","",XLOOKUP(R57,selector_13,selector_13_ids,""))</f>
        <v/>
      </c>
      <c r="R57" s="25"/>
      <c r="S57" s="14"/>
      <c r="T57" s="14"/>
      <c r="U57" s="14"/>
      <c r="V57" s="14"/>
      <c r="W57" s="14"/>
      <c r="X57" s="23" t="str">
        <f t="array" ref="X57">IF(Y57="","",XLOOKUP(Y57,selector_04,selector_04_ids,""))</f>
        <v/>
      </c>
      <c r="Y57" s="25"/>
      <c r="Z57" s="14"/>
      <c r="AA57" s="27"/>
      <c r="AB57" s="14"/>
    </row>
    <row r="58">
      <c r="A58" s="14"/>
      <c r="B58" s="23" t="str">
        <f>IF($A58="","",'Система'!$B$4)</f>
        <v/>
      </c>
      <c r="C58" s="14"/>
      <c r="D58" s="14"/>
      <c r="E58" s="23" t="str">
        <f t="array" ref="E58">IF(F58="","",XLOOKUP(F58,selector_09,selector_09_ids,""))</f>
        <v/>
      </c>
      <c r="F58" s="25"/>
      <c r="G58" s="23" t="str">
        <f t="array" ref="G58">IF(H58="","",XLOOKUP(H58,selector_02,selector_02_ids,""))</f>
        <v/>
      </c>
      <c r="H58" s="25"/>
      <c r="I58" s="23" t="str">
        <f t="array" ref="I58">IF(J58="","",XLOOKUP(J58,selector_10,selector_10_ids,""))</f>
        <v/>
      </c>
      <c r="J58" s="25"/>
      <c r="K58" s="14"/>
      <c r="L58" s="14"/>
      <c r="M58" s="23" t="str">
        <f t="array" ref="M58">IF(N58="","",XLOOKUP(N58,selector_18,selector_18_ids,""))</f>
        <v/>
      </c>
      <c r="N58" s="25"/>
      <c r="O58" s="14"/>
      <c r="P58" s="14"/>
      <c r="Q58" s="23" t="str">
        <f t="array" ref="Q58">IF(R58="","",XLOOKUP(R58,selector_13,selector_13_ids,""))</f>
        <v/>
      </c>
      <c r="R58" s="25"/>
      <c r="S58" s="14"/>
      <c r="T58" s="14"/>
      <c r="U58" s="14"/>
      <c r="V58" s="14"/>
      <c r="W58" s="14"/>
      <c r="X58" s="23" t="str">
        <f t="array" ref="X58">IF(Y58="","",XLOOKUP(Y58,selector_04,selector_04_ids,""))</f>
        <v/>
      </c>
      <c r="Y58" s="25"/>
      <c r="Z58" s="14"/>
      <c r="AA58" s="27"/>
      <c r="AB58" s="14"/>
    </row>
    <row r="59">
      <c r="A59" s="14"/>
      <c r="B59" s="23" t="str">
        <f>IF($A59="","",'Система'!$B$4)</f>
        <v/>
      </c>
      <c r="C59" s="14"/>
      <c r="D59" s="14"/>
      <c r="E59" s="23" t="str">
        <f t="array" ref="E59">IF(F59="","",XLOOKUP(F59,selector_09,selector_09_ids,""))</f>
        <v/>
      </c>
      <c r="F59" s="25"/>
      <c r="G59" s="23" t="str">
        <f t="array" ref="G59">IF(H59="","",XLOOKUP(H59,selector_02,selector_02_ids,""))</f>
        <v/>
      </c>
      <c r="H59" s="25"/>
      <c r="I59" s="23" t="str">
        <f t="array" ref="I59">IF(J59="","",XLOOKUP(J59,selector_10,selector_10_ids,""))</f>
        <v/>
      </c>
      <c r="J59" s="25"/>
      <c r="K59" s="14"/>
      <c r="L59" s="14"/>
      <c r="M59" s="23" t="str">
        <f t="array" ref="M59">IF(N59="","",XLOOKUP(N59,selector_18,selector_18_ids,""))</f>
        <v/>
      </c>
      <c r="N59" s="25"/>
      <c r="O59" s="14"/>
      <c r="P59" s="14"/>
      <c r="Q59" s="23" t="str">
        <f t="array" ref="Q59">IF(R59="","",XLOOKUP(R59,selector_13,selector_13_ids,""))</f>
        <v/>
      </c>
      <c r="R59" s="25"/>
      <c r="S59" s="14"/>
      <c r="T59" s="14"/>
      <c r="U59" s="14"/>
      <c r="V59" s="14"/>
      <c r="W59" s="14"/>
      <c r="X59" s="23" t="str">
        <f t="array" ref="X59">IF(Y59="","",XLOOKUP(Y59,selector_04,selector_04_ids,""))</f>
        <v/>
      </c>
      <c r="Y59" s="25"/>
      <c r="Z59" s="14"/>
      <c r="AA59" s="27"/>
      <c r="AB59" s="14"/>
    </row>
    <row r="60">
      <c r="A60" s="14"/>
      <c r="B60" s="23" t="str">
        <f>IF($A60="","",'Система'!$B$4)</f>
        <v/>
      </c>
      <c r="C60" s="14"/>
      <c r="D60" s="14"/>
      <c r="E60" s="23" t="str">
        <f t="array" ref="E60">IF(F60="","",XLOOKUP(F60,selector_09,selector_09_ids,""))</f>
        <v/>
      </c>
      <c r="F60" s="25"/>
      <c r="G60" s="23" t="str">
        <f t="array" ref="G60">IF(H60="","",XLOOKUP(H60,selector_02,selector_02_ids,""))</f>
        <v/>
      </c>
      <c r="H60" s="25"/>
      <c r="I60" s="23" t="str">
        <f t="array" ref="I60">IF(J60="","",XLOOKUP(J60,selector_10,selector_10_ids,""))</f>
        <v/>
      </c>
      <c r="J60" s="25"/>
      <c r="K60" s="14"/>
      <c r="L60" s="14"/>
      <c r="M60" s="23" t="str">
        <f t="array" ref="M60">IF(N60="","",XLOOKUP(N60,selector_18,selector_18_ids,""))</f>
        <v/>
      </c>
      <c r="N60" s="25"/>
      <c r="O60" s="14"/>
      <c r="P60" s="14"/>
      <c r="Q60" s="23" t="str">
        <f t="array" ref="Q60">IF(R60="","",XLOOKUP(R60,selector_13,selector_13_ids,""))</f>
        <v/>
      </c>
      <c r="R60" s="25"/>
      <c r="S60" s="14"/>
      <c r="T60" s="14"/>
      <c r="U60" s="14"/>
      <c r="V60" s="14"/>
      <c r="W60" s="14"/>
      <c r="X60" s="23" t="str">
        <f t="array" ref="X60">IF(Y60="","",XLOOKUP(Y60,selector_04,selector_04_ids,""))</f>
        <v/>
      </c>
      <c r="Y60" s="25"/>
      <c r="Z60" s="14"/>
      <c r="AA60" s="27"/>
      <c r="AB60" s="14"/>
    </row>
    <row r="61">
      <c r="A61" s="14"/>
      <c r="B61" s="23" t="str">
        <f>IF($A61="","",'Система'!$B$4)</f>
        <v/>
      </c>
      <c r="C61" s="14"/>
      <c r="D61" s="14"/>
      <c r="E61" s="23" t="str">
        <f t="array" ref="E61">IF(F61="","",XLOOKUP(F61,selector_09,selector_09_ids,""))</f>
        <v/>
      </c>
      <c r="F61" s="25"/>
      <c r="G61" s="23" t="str">
        <f t="array" ref="G61">IF(H61="","",XLOOKUP(H61,selector_02,selector_02_ids,""))</f>
        <v/>
      </c>
      <c r="H61" s="25"/>
      <c r="I61" s="23" t="str">
        <f t="array" ref="I61">IF(J61="","",XLOOKUP(J61,selector_10,selector_10_ids,""))</f>
        <v/>
      </c>
      <c r="J61" s="25"/>
      <c r="K61" s="14"/>
      <c r="L61" s="14"/>
      <c r="M61" s="23" t="str">
        <f t="array" ref="M61">IF(N61="","",XLOOKUP(N61,selector_18,selector_18_ids,""))</f>
        <v/>
      </c>
      <c r="N61" s="25"/>
      <c r="O61" s="14"/>
      <c r="P61" s="14"/>
      <c r="Q61" s="23" t="str">
        <f t="array" ref="Q61">IF(R61="","",XLOOKUP(R61,selector_13,selector_13_ids,""))</f>
        <v/>
      </c>
      <c r="R61" s="25"/>
      <c r="S61" s="14"/>
      <c r="T61" s="14"/>
      <c r="U61" s="14"/>
      <c r="V61" s="14"/>
      <c r="W61" s="14"/>
      <c r="X61" s="23" t="str">
        <f t="array" ref="X61">IF(Y61="","",XLOOKUP(Y61,selector_04,selector_04_ids,""))</f>
        <v/>
      </c>
      <c r="Y61" s="25"/>
      <c r="Z61" s="14"/>
      <c r="AA61" s="27"/>
      <c r="AB61" s="14"/>
    </row>
    <row r="62">
      <c r="A62" s="14"/>
      <c r="B62" s="23" t="str">
        <f>IF($A62="","",'Система'!$B$4)</f>
        <v/>
      </c>
      <c r="C62" s="14"/>
      <c r="D62" s="14"/>
      <c r="E62" s="23" t="str">
        <f t="array" ref="E62">IF(F62="","",XLOOKUP(F62,selector_09,selector_09_ids,""))</f>
        <v/>
      </c>
      <c r="F62" s="25"/>
      <c r="G62" s="23" t="str">
        <f t="array" ref="G62">IF(H62="","",XLOOKUP(H62,selector_02,selector_02_ids,""))</f>
        <v/>
      </c>
      <c r="H62" s="25"/>
      <c r="I62" s="23" t="str">
        <f t="array" ref="I62">IF(J62="","",XLOOKUP(J62,selector_10,selector_10_ids,""))</f>
        <v/>
      </c>
      <c r="J62" s="25"/>
      <c r="K62" s="14"/>
      <c r="L62" s="14"/>
      <c r="M62" s="23" t="str">
        <f t="array" ref="M62">IF(N62="","",XLOOKUP(N62,selector_18,selector_18_ids,""))</f>
        <v/>
      </c>
      <c r="N62" s="25"/>
      <c r="O62" s="14"/>
      <c r="P62" s="14"/>
      <c r="Q62" s="23" t="str">
        <f t="array" ref="Q62">IF(R62="","",XLOOKUP(R62,selector_13,selector_13_ids,""))</f>
        <v/>
      </c>
      <c r="R62" s="25"/>
      <c r="S62" s="14"/>
      <c r="T62" s="14"/>
      <c r="U62" s="14"/>
      <c r="V62" s="14"/>
      <c r="W62" s="14"/>
      <c r="X62" s="23" t="str">
        <f t="array" ref="X62">IF(Y62="","",XLOOKUP(Y62,selector_04,selector_04_ids,""))</f>
        <v/>
      </c>
      <c r="Y62" s="25"/>
      <c r="Z62" s="14"/>
      <c r="AA62" s="27"/>
      <c r="AB62" s="14"/>
    </row>
    <row r="63">
      <c r="A63" s="14"/>
      <c r="B63" s="23" t="str">
        <f>IF($A63="","",'Система'!$B$4)</f>
        <v/>
      </c>
      <c r="C63" s="14"/>
      <c r="D63" s="14"/>
      <c r="E63" s="23" t="str">
        <f t="array" ref="E63">IF(F63="","",XLOOKUP(F63,selector_09,selector_09_ids,""))</f>
        <v/>
      </c>
      <c r="F63" s="25"/>
      <c r="G63" s="23" t="str">
        <f t="array" ref="G63">IF(H63="","",XLOOKUP(H63,selector_02,selector_02_ids,""))</f>
        <v/>
      </c>
      <c r="H63" s="25"/>
      <c r="I63" s="23" t="str">
        <f t="array" ref="I63">IF(J63="","",XLOOKUP(J63,selector_10,selector_10_ids,""))</f>
        <v/>
      </c>
      <c r="J63" s="25"/>
      <c r="K63" s="14"/>
      <c r="L63" s="14"/>
      <c r="M63" s="23" t="str">
        <f t="array" ref="M63">IF(N63="","",XLOOKUP(N63,selector_18,selector_18_ids,""))</f>
        <v/>
      </c>
      <c r="N63" s="25"/>
      <c r="O63" s="14"/>
      <c r="P63" s="14"/>
      <c r="Q63" s="23" t="str">
        <f t="array" ref="Q63">IF(R63="","",XLOOKUP(R63,selector_13,selector_13_ids,""))</f>
        <v/>
      </c>
      <c r="R63" s="25"/>
      <c r="S63" s="14"/>
      <c r="T63" s="14"/>
      <c r="U63" s="14"/>
      <c r="V63" s="14"/>
      <c r="W63" s="14"/>
      <c r="X63" s="23" t="str">
        <f t="array" ref="X63">IF(Y63="","",XLOOKUP(Y63,selector_04,selector_04_ids,""))</f>
        <v/>
      </c>
      <c r="Y63" s="25"/>
      <c r="Z63" s="14"/>
      <c r="AA63" s="27"/>
      <c r="AB63" s="14"/>
    </row>
    <row r="64">
      <c r="A64" s="14"/>
      <c r="B64" s="23" t="str">
        <f>IF($A64="","",'Система'!$B$4)</f>
        <v/>
      </c>
      <c r="C64" s="14"/>
      <c r="D64" s="14"/>
      <c r="E64" s="23" t="str">
        <f t="array" ref="E64">IF(F64="","",XLOOKUP(F64,selector_09,selector_09_ids,""))</f>
        <v/>
      </c>
      <c r="F64" s="25"/>
      <c r="G64" s="23" t="str">
        <f t="array" ref="G64">IF(H64="","",XLOOKUP(H64,selector_02,selector_02_ids,""))</f>
        <v/>
      </c>
      <c r="H64" s="25"/>
      <c r="I64" s="23" t="str">
        <f t="array" ref="I64">IF(J64="","",XLOOKUP(J64,selector_10,selector_10_ids,""))</f>
        <v/>
      </c>
      <c r="J64" s="25"/>
      <c r="K64" s="14"/>
      <c r="L64" s="14"/>
      <c r="M64" s="23" t="str">
        <f t="array" ref="M64">IF(N64="","",XLOOKUP(N64,selector_18,selector_18_ids,""))</f>
        <v/>
      </c>
      <c r="N64" s="25"/>
      <c r="O64" s="14"/>
      <c r="P64" s="14"/>
      <c r="Q64" s="23" t="str">
        <f t="array" ref="Q64">IF(R64="","",XLOOKUP(R64,selector_13,selector_13_ids,""))</f>
        <v/>
      </c>
      <c r="R64" s="25"/>
      <c r="S64" s="14"/>
      <c r="T64" s="14"/>
      <c r="U64" s="14"/>
      <c r="V64" s="14"/>
      <c r="W64" s="14"/>
      <c r="X64" s="23" t="str">
        <f t="array" ref="X64">IF(Y64="","",XLOOKUP(Y64,selector_04,selector_04_ids,""))</f>
        <v/>
      </c>
      <c r="Y64" s="25"/>
      <c r="Z64" s="14"/>
      <c r="AA64" s="27"/>
      <c r="AB64" s="14"/>
    </row>
    <row r="65">
      <c r="A65" s="14"/>
      <c r="B65" s="23" t="str">
        <f>IF($A65="","",'Система'!$B$4)</f>
        <v/>
      </c>
      <c r="C65" s="14"/>
      <c r="D65" s="14"/>
      <c r="E65" s="23" t="str">
        <f t="array" ref="E65">IF(F65="","",XLOOKUP(F65,selector_09,selector_09_ids,""))</f>
        <v/>
      </c>
      <c r="F65" s="25"/>
      <c r="G65" s="23" t="str">
        <f t="array" ref="G65">IF(H65="","",XLOOKUP(H65,selector_02,selector_02_ids,""))</f>
        <v/>
      </c>
      <c r="H65" s="25"/>
      <c r="I65" s="23" t="str">
        <f t="array" ref="I65">IF(J65="","",XLOOKUP(J65,selector_10,selector_10_ids,""))</f>
        <v/>
      </c>
      <c r="J65" s="25"/>
      <c r="K65" s="14"/>
      <c r="L65" s="14"/>
      <c r="M65" s="23" t="str">
        <f t="array" ref="M65">IF(N65="","",XLOOKUP(N65,selector_18,selector_18_ids,""))</f>
        <v/>
      </c>
      <c r="N65" s="25"/>
      <c r="O65" s="14"/>
      <c r="P65" s="14"/>
      <c r="Q65" s="23" t="str">
        <f t="array" ref="Q65">IF(R65="","",XLOOKUP(R65,selector_13,selector_13_ids,""))</f>
        <v/>
      </c>
      <c r="R65" s="25"/>
      <c r="S65" s="14"/>
      <c r="T65" s="14"/>
      <c r="U65" s="14"/>
      <c r="V65" s="14"/>
      <c r="W65" s="14"/>
      <c r="X65" s="23" t="str">
        <f t="array" ref="X65">IF(Y65="","",XLOOKUP(Y65,selector_04,selector_04_ids,""))</f>
        <v/>
      </c>
      <c r="Y65" s="25"/>
      <c r="Z65" s="14"/>
      <c r="AA65" s="27"/>
      <c r="AB65" s="14"/>
    </row>
    <row r="66">
      <c r="A66" s="14"/>
      <c r="B66" s="23" t="str">
        <f>IF($A66="","",'Система'!$B$4)</f>
        <v/>
      </c>
      <c r="C66" s="14"/>
      <c r="D66" s="14"/>
      <c r="E66" s="23" t="str">
        <f t="array" ref="E66">IF(F66="","",XLOOKUP(F66,selector_09,selector_09_ids,""))</f>
        <v/>
      </c>
      <c r="F66" s="25"/>
      <c r="G66" s="23" t="str">
        <f t="array" ref="G66">IF(H66="","",XLOOKUP(H66,selector_02,selector_02_ids,""))</f>
        <v/>
      </c>
      <c r="H66" s="25"/>
      <c r="I66" s="23" t="str">
        <f t="array" ref="I66">IF(J66="","",XLOOKUP(J66,selector_10,selector_10_ids,""))</f>
        <v/>
      </c>
      <c r="J66" s="25"/>
      <c r="K66" s="14"/>
      <c r="L66" s="14"/>
      <c r="M66" s="23" t="str">
        <f t="array" ref="M66">IF(N66="","",XLOOKUP(N66,selector_18,selector_18_ids,""))</f>
        <v/>
      </c>
      <c r="N66" s="25"/>
      <c r="O66" s="14"/>
      <c r="P66" s="14"/>
      <c r="Q66" s="23" t="str">
        <f t="array" ref="Q66">IF(R66="","",XLOOKUP(R66,selector_13,selector_13_ids,""))</f>
        <v/>
      </c>
      <c r="R66" s="25"/>
      <c r="S66" s="14"/>
      <c r="T66" s="14"/>
      <c r="U66" s="14"/>
      <c r="V66" s="14"/>
      <c r="W66" s="14"/>
      <c r="X66" s="23" t="str">
        <f t="array" ref="X66">IF(Y66="","",XLOOKUP(Y66,selector_04,selector_04_ids,""))</f>
        <v/>
      </c>
      <c r="Y66" s="25"/>
      <c r="Z66" s="14"/>
      <c r="AA66" s="27"/>
      <c r="AB66" s="14"/>
    </row>
    <row r="67">
      <c r="A67" s="14"/>
      <c r="B67" s="23" t="str">
        <f>IF($A67="","",'Система'!$B$4)</f>
        <v/>
      </c>
      <c r="C67" s="14"/>
      <c r="D67" s="14"/>
      <c r="E67" s="23" t="str">
        <f t="array" ref="E67">IF(F67="","",XLOOKUP(F67,selector_09,selector_09_ids,""))</f>
        <v/>
      </c>
      <c r="F67" s="25"/>
      <c r="G67" s="23" t="str">
        <f t="array" ref="G67">IF(H67="","",XLOOKUP(H67,selector_02,selector_02_ids,""))</f>
        <v/>
      </c>
      <c r="H67" s="25"/>
      <c r="I67" s="23" t="str">
        <f t="array" ref="I67">IF(J67="","",XLOOKUP(J67,selector_10,selector_10_ids,""))</f>
        <v/>
      </c>
      <c r="J67" s="25"/>
      <c r="K67" s="14"/>
      <c r="L67" s="14"/>
      <c r="M67" s="23" t="str">
        <f t="array" ref="M67">IF(N67="","",XLOOKUP(N67,selector_18,selector_18_ids,""))</f>
        <v/>
      </c>
      <c r="N67" s="25"/>
      <c r="O67" s="14"/>
      <c r="P67" s="14"/>
      <c r="Q67" s="23" t="str">
        <f t="array" ref="Q67">IF(R67="","",XLOOKUP(R67,selector_13,selector_13_ids,""))</f>
        <v/>
      </c>
      <c r="R67" s="25"/>
      <c r="S67" s="14"/>
      <c r="T67" s="14"/>
      <c r="U67" s="14"/>
      <c r="V67" s="14"/>
      <c r="W67" s="14"/>
      <c r="X67" s="23" t="str">
        <f t="array" ref="X67">IF(Y67="","",XLOOKUP(Y67,selector_04,selector_04_ids,""))</f>
        <v/>
      </c>
      <c r="Y67" s="25"/>
      <c r="Z67" s="14"/>
      <c r="AA67" s="27"/>
      <c r="AB67" s="14"/>
    </row>
    <row r="68">
      <c r="A68" s="14"/>
      <c r="B68" s="23" t="str">
        <f>IF($A68="","",'Система'!$B$4)</f>
        <v/>
      </c>
      <c r="C68" s="14"/>
      <c r="D68" s="14"/>
      <c r="E68" s="23" t="str">
        <f t="array" ref="E68">IF(F68="","",XLOOKUP(F68,selector_09,selector_09_ids,""))</f>
        <v/>
      </c>
      <c r="F68" s="25"/>
      <c r="G68" s="23" t="str">
        <f t="array" ref="G68">IF(H68="","",XLOOKUP(H68,selector_02,selector_02_ids,""))</f>
        <v/>
      </c>
      <c r="H68" s="25"/>
      <c r="I68" s="23" t="str">
        <f t="array" ref="I68">IF(J68="","",XLOOKUP(J68,selector_10,selector_10_ids,""))</f>
        <v/>
      </c>
      <c r="J68" s="25"/>
      <c r="K68" s="14"/>
      <c r="L68" s="14"/>
      <c r="M68" s="23" t="str">
        <f t="array" ref="M68">IF(N68="","",XLOOKUP(N68,selector_18,selector_18_ids,""))</f>
        <v/>
      </c>
      <c r="N68" s="25"/>
      <c r="O68" s="14"/>
      <c r="P68" s="14"/>
      <c r="Q68" s="23" t="str">
        <f t="array" ref="Q68">IF(R68="","",XLOOKUP(R68,selector_13,selector_13_ids,""))</f>
        <v/>
      </c>
      <c r="R68" s="25"/>
      <c r="S68" s="14"/>
      <c r="T68" s="14"/>
      <c r="U68" s="14"/>
      <c r="V68" s="14"/>
      <c r="W68" s="14"/>
      <c r="X68" s="23" t="str">
        <f t="array" ref="X68">IF(Y68="","",XLOOKUP(Y68,selector_04,selector_04_ids,""))</f>
        <v/>
      </c>
      <c r="Y68" s="25"/>
      <c r="Z68" s="14"/>
      <c r="AA68" s="27"/>
      <c r="AB68" s="14"/>
    </row>
    <row r="69">
      <c r="A69" s="14"/>
      <c r="B69" s="23" t="str">
        <f>IF($A69="","",'Система'!$B$4)</f>
        <v/>
      </c>
      <c r="C69" s="14"/>
      <c r="D69" s="14"/>
      <c r="E69" s="23" t="str">
        <f t="array" ref="E69">IF(F69="","",XLOOKUP(F69,selector_09,selector_09_ids,""))</f>
        <v/>
      </c>
      <c r="F69" s="25"/>
      <c r="G69" s="23" t="str">
        <f t="array" ref="G69">IF(H69="","",XLOOKUP(H69,selector_02,selector_02_ids,""))</f>
        <v/>
      </c>
      <c r="H69" s="25"/>
      <c r="I69" s="23" t="str">
        <f t="array" ref="I69">IF(J69="","",XLOOKUP(J69,selector_10,selector_10_ids,""))</f>
        <v/>
      </c>
      <c r="J69" s="25"/>
      <c r="K69" s="14"/>
      <c r="L69" s="14"/>
      <c r="M69" s="23" t="str">
        <f t="array" ref="M69">IF(N69="","",XLOOKUP(N69,selector_18,selector_18_ids,""))</f>
        <v/>
      </c>
      <c r="N69" s="25"/>
      <c r="O69" s="14"/>
      <c r="P69" s="14"/>
      <c r="Q69" s="23" t="str">
        <f t="array" ref="Q69">IF(R69="","",XLOOKUP(R69,selector_13,selector_13_ids,""))</f>
        <v/>
      </c>
      <c r="R69" s="25"/>
      <c r="S69" s="14"/>
      <c r="T69" s="14"/>
      <c r="U69" s="14"/>
      <c r="V69" s="14"/>
      <c r="W69" s="14"/>
      <c r="X69" s="23" t="str">
        <f t="array" ref="X69">IF(Y69="","",XLOOKUP(Y69,selector_04,selector_04_ids,""))</f>
        <v/>
      </c>
      <c r="Y69" s="25"/>
      <c r="Z69" s="14"/>
      <c r="AA69" s="27"/>
      <c r="AB69" s="14"/>
    </row>
    <row r="70">
      <c r="A70" s="14"/>
      <c r="B70" s="23" t="str">
        <f>IF($A70="","",'Система'!$B$4)</f>
        <v/>
      </c>
      <c r="C70" s="14"/>
      <c r="D70" s="14"/>
      <c r="E70" s="23" t="str">
        <f t="array" ref="E70">IF(F70="","",XLOOKUP(F70,selector_09,selector_09_ids,""))</f>
        <v/>
      </c>
      <c r="F70" s="25"/>
      <c r="G70" s="23" t="str">
        <f t="array" ref="G70">IF(H70="","",XLOOKUP(H70,selector_02,selector_02_ids,""))</f>
        <v/>
      </c>
      <c r="H70" s="25"/>
      <c r="I70" s="23" t="str">
        <f t="array" ref="I70">IF(J70="","",XLOOKUP(J70,selector_10,selector_10_ids,""))</f>
        <v/>
      </c>
      <c r="J70" s="25"/>
      <c r="K70" s="14"/>
      <c r="L70" s="14"/>
      <c r="M70" s="23" t="str">
        <f t="array" ref="M70">IF(N70="","",XLOOKUP(N70,selector_18,selector_18_ids,""))</f>
        <v/>
      </c>
      <c r="N70" s="25"/>
      <c r="O70" s="14"/>
      <c r="P70" s="14"/>
      <c r="Q70" s="23" t="str">
        <f t="array" ref="Q70">IF(R70="","",XLOOKUP(R70,selector_13,selector_13_ids,""))</f>
        <v/>
      </c>
      <c r="R70" s="25"/>
      <c r="S70" s="14"/>
      <c r="T70" s="14"/>
      <c r="U70" s="14"/>
      <c r="V70" s="14"/>
      <c r="W70" s="14"/>
      <c r="X70" s="23" t="str">
        <f t="array" ref="X70">IF(Y70="","",XLOOKUP(Y70,selector_04,selector_04_ids,""))</f>
        <v/>
      </c>
      <c r="Y70" s="25"/>
      <c r="Z70" s="14"/>
      <c r="AA70" s="27"/>
      <c r="AB70" s="14"/>
    </row>
    <row r="71">
      <c r="A71" s="14"/>
      <c r="B71" s="23" t="str">
        <f>IF($A71="","",'Система'!$B$4)</f>
        <v/>
      </c>
      <c r="C71" s="14"/>
      <c r="D71" s="14"/>
      <c r="E71" s="23" t="str">
        <f t="array" ref="E71">IF(F71="","",XLOOKUP(F71,selector_09,selector_09_ids,""))</f>
        <v/>
      </c>
      <c r="F71" s="25"/>
      <c r="G71" s="23" t="str">
        <f t="array" ref="G71">IF(H71="","",XLOOKUP(H71,selector_02,selector_02_ids,""))</f>
        <v/>
      </c>
      <c r="H71" s="25"/>
      <c r="I71" s="23" t="str">
        <f t="array" ref="I71">IF(J71="","",XLOOKUP(J71,selector_10,selector_10_ids,""))</f>
        <v/>
      </c>
      <c r="J71" s="25"/>
      <c r="K71" s="14"/>
      <c r="L71" s="14"/>
      <c r="M71" s="23" t="str">
        <f t="array" ref="M71">IF(N71="","",XLOOKUP(N71,selector_18,selector_18_ids,""))</f>
        <v/>
      </c>
      <c r="N71" s="25"/>
      <c r="O71" s="14"/>
      <c r="P71" s="14"/>
      <c r="Q71" s="23" t="str">
        <f t="array" ref="Q71">IF(R71="","",XLOOKUP(R71,selector_13,selector_13_ids,""))</f>
        <v/>
      </c>
      <c r="R71" s="25"/>
      <c r="S71" s="14"/>
      <c r="T71" s="14"/>
      <c r="U71" s="14"/>
      <c r="V71" s="14"/>
      <c r="W71" s="14"/>
      <c r="X71" s="23" t="str">
        <f t="array" ref="X71">IF(Y71="","",XLOOKUP(Y71,selector_04,selector_04_ids,""))</f>
        <v/>
      </c>
      <c r="Y71" s="25"/>
      <c r="Z71" s="14"/>
      <c r="AA71" s="27"/>
      <c r="AB71" s="14"/>
    </row>
    <row r="72">
      <c r="A72" s="14"/>
      <c r="B72" s="23" t="str">
        <f>IF($A72="","",'Система'!$B$4)</f>
        <v/>
      </c>
      <c r="C72" s="14"/>
      <c r="D72" s="14"/>
      <c r="E72" s="23" t="str">
        <f t="array" ref="E72">IF(F72="","",XLOOKUP(F72,selector_09,selector_09_ids,""))</f>
        <v/>
      </c>
      <c r="F72" s="25"/>
      <c r="G72" s="23" t="str">
        <f t="array" ref="G72">IF(H72="","",XLOOKUP(H72,selector_02,selector_02_ids,""))</f>
        <v/>
      </c>
      <c r="H72" s="25"/>
      <c r="I72" s="23" t="str">
        <f t="array" ref="I72">IF(J72="","",XLOOKUP(J72,selector_10,selector_10_ids,""))</f>
        <v/>
      </c>
      <c r="J72" s="25"/>
      <c r="K72" s="14"/>
      <c r="L72" s="14"/>
      <c r="M72" s="23" t="str">
        <f t="array" ref="M72">IF(N72="","",XLOOKUP(N72,selector_18,selector_18_ids,""))</f>
        <v/>
      </c>
      <c r="N72" s="25"/>
      <c r="O72" s="14"/>
      <c r="P72" s="14"/>
      <c r="Q72" s="23" t="str">
        <f t="array" ref="Q72">IF(R72="","",XLOOKUP(R72,selector_13,selector_13_ids,""))</f>
        <v/>
      </c>
      <c r="R72" s="25"/>
      <c r="S72" s="14"/>
      <c r="T72" s="14"/>
      <c r="U72" s="14"/>
      <c r="V72" s="14"/>
      <c r="W72" s="14"/>
      <c r="X72" s="23" t="str">
        <f t="array" ref="X72">IF(Y72="","",XLOOKUP(Y72,selector_04,selector_04_ids,""))</f>
        <v/>
      </c>
      <c r="Y72" s="25"/>
      <c r="Z72" s="14"/>
      <c r="AA72" s="27"/>
      <c r="AB72" s="14"/>
    </row>
    <row r="73">
      <c r="A73" s="14"/>
      <c r="B73" s="23" t="str">
        <f>IF($A73="","",'Система'!$B$4)</f>
        <v/>
      </c>
      <c r="C73" s="14"/>
      <c r="D73" s="14"/>
      <c r="E73" s="23" t="str">
        <f t="array" ref="E73">IF(F73="","",XLOOKUP(F73,selector_09,selector_09_ids,""))</f>
        <v/>
      </c>
      <c r="F73" s="25"/>
      <c r="G73" s="23" t="str">
        <f t="array" ref="G73">IF(H73="","",XLOOKUP(H73,selector_02,selector_02_ids,""))</f>
        <v/>
      </c>
      <c r="H73" s="25"/>
      <c r="I73" s="23" t="str">
        <f t="array" ref="I73">IF(J73="","",XLOOKUP(J73,selector_10,selector_10_ids,""))</f>
        <v/>
      </c>
      <c r="J73" s="25"/>
      <c r="K73" s="14"/>
      <c r="L73" s="14"/>
      <c r="M73" s="23" t="str">
        <f t="array" ref="M73">IF(N73="","",XLOOKUP(N73,selector_18,selector_18_ids,""))</f>
        <v/>
      </c>
      <c r="N73" s="25"/>
      <c r="O73" s="14"/>
      <c r="P73" s="14"/>
      <c r="Q73" s="23" t="str">
        <f t="array" ref="Q73">IF(R73="","",XLOOKUP(R73,selector_13,selector_13_ids,""))</f>
        <v/>
      </c>
      <c r="R73" s="25"/>
      <c r="S73" s="14"/>
      <c r="T73" s="14"/>
      <c r="U73" s="14"/>
      <c r="V73" s="14"/>
      <c r="W73" s="14"/>
      <c r="X73" s="23" t="str">
        <f t="array" ref="X73">IF(Y73="","",XLOOKUP(Y73,selector_04,selector_04_ids,""))</f>
        <v/>
      </c>
      <c r="Y73" s="25"/>
      <c r="Z73" s="14"/>
      <c r="AA73" s="27"/>
      <c r="AB73" s="14"/>
    </row>
    <row r="74">
      <c r="A74" s="14"/>
      <c r="B74" s="23" t="str">
        <f>IF($A74="","",'Система'!$B$4)</f>
        <v/>
      </c>
      <c r="C74" s="14"/>
      <c r="D74" s="14"/>
      <c r="E74" s="23" t="str">
        <f t="array" ref="E74">IF(F74="","",XLOOKUP(F74,selector_09,selector_09_ids,""))</f>
        <v/>
      </c>
      <c r="F74" s="25"/>
      <c r="G74" s="23" t="str">
        <f t="array" ref="G74">IF(H74="","",XLOOKUP(H74,selector_02,selector_02_ids,""))</f>
        <v/>
      </c>
      <c r="H74" s="25"/>
      <c r="I74" s="23" t="str">
        <f t="array" ref="I74">IF(J74="","",XLOOKUP(J74,selector_10,selector_10_ids,""))</f>
        <v/>
      </c>
      <c r="J74" s="25"/>
      <c r="K74" s="14"/>
      <c r="L74" s="14"/>
      <c r="M74" s="23" t="str">
        <f t="array" ref="M74">IF(N74="","",XLOOKUP(N74,selector_18,selector_18_ids,""))</f>
        <v/>
      </c>
      <c r="N74" s="25"/>
      <c r="O74" s="14"/>
      <c r="P74" s="14"/>
      <c r="Q74" s="23" t="str">
        <f t="array" ref="Q74">IF(R74="","",XLOOKUP(R74,selector_13,selector_13_ids,""))</f>
        <v/>
      </c>
      <c r="R74" s="25"/>
      <c r="S74" s="14"/>
      <c r="T74" s="14"/>
      <c r="U74" s="14"/>
      <c r="V74" s="14"/>
      <c r="W74" s="14"/>
      <c r="X74" s="23" t="str">
        <f t="array" ref="X74">IF(Y74="","",XLOOKUP(Y74,selector_04,selector_04_ids,""))</f>
        <v/>
      </c>
      <c r="Y74" s="25"/>
      <c r="Z74" s="14"/>
      <c r="AA74" s="27"/>
      <c r="AB74" s="14"/>
    </row>
    <row r="75">
      <c r="A75" s="14"/>
      <c r="B75" s="23" t="str">
        <f>IF($A75="","",'Система'!$B$4)</f>
        <v/>
      </c>
      <c r="C75" s="14"/>
      <c r="D75" s="14"/>
      <c r="E75" s="23" t="str">
        <f t="array" ref="E75">IF(F75="","",XLOOKUP(F75,selector_09,selector_09_ids,""))</f>
        <v/>
      </c>
      <c r="F75" s="25"/>
      <c r="G75" s="23" t="str">
        <f t="array" ref="G75">IF(H75="","",XLOOKUP(H75,selector_02,selector_02_ids,""))</f>
        <v/>
      </c>
      <c r="H75" s="25"/>
      <c r="I75" s="23" t="str">
        <f t="array" ref="I75">IF(J75="","",XLOOKUP(J75,selector_10,selector_10_ids,""))</f>
        <v/>
      </c>
      <c r="J75" s="25"/>
      <c r="K75" s="14"/>
      <c r="L75" s="14"/>
      <c r="M75" s="23" t="str">
        <f t="array" ref="M75">IF(N75="","",XLOOKUP(N75,selector_18,selector_18_ids,""))</f>
        <v/>
      </c>
      <c r="N75" s="25"/>
      <c r="O75" s="14"/>
      <c r="P75" s="14"/>
      <c r="Q75" s="23" t="str">
        <f t="array" ref="Q75">IF(R75="","",XLOOKUP(R75,selector_13,selector_13_ids,""))</f>
        <v/>
      </c>
      <c r="R75" s="25"/>
      <c r="S75" s="14"/>
      <c r="T75" s="14"/>
      <c r="U75" s="14"/>
      <c r="V75" s="14"/>
      <c r="W75" s="14"/>
      <c r="X75" s="23" t="str">
        <f t="array" ref="X75">IF(Y75="","",XLOOKUP(Y75,selector_04,selector_04_ids,""))</f>
        <v/>
      </c>
      <c r="Y75" s="25"/>
      <c r="Z75" s="14"/>
      <c r="AA75" s="27"/>
      <c r="AB75" s="14"/>
    </row>
    <row r="76">
      <c r="A76" s="14"/>
      <c r="B76" s="23" t="str">
        <f>IF($A76="","",'Система'!$B$4)</f>
        <v/>
      </c>
      <c r="C76" s="14"/>
      <c r="D76" s="14"/>
      <c r="E76" s="23" t="str">
        <f t="array" ref="E76">IF(F76="","",XLOOKUP(F76,selector_09,selector_09_ids,""))</f>
        <v/>
      </c>
      <c r="F76" s="25"/>
      <c r="G76" s="23" t="str">
        <f t="array" ref="G76">IF(H76="","",XLOOKUP(H76,selector_02,selector_02_ids,""))</f>
        <v/>
      </c>
      <c r="H76" s="25"/>
      <c r="I76" s="23" t="str">
        <f t="array" ref="I76">IF(J76="","",XLOOKUP(J76,selector_10,selector_10_ids,""))</f>
        <v/>
      </c>
      <c r="J76" s="25"/>
      <c r="K76" s="14"/>
      <c r="L76" s="14"/>
      <c r="M76" s="23" t="str">
        <f t="array" ref="M76">IF(N76="","",XLOOKUP(N76,selector_18,selector_18_ids,""))</f>
        <v/>
      </c>
      <c r="N76" s="25"/>
      <c r="O76" s="14"/>
      <c r="P76" s="14"/>
      <c r="Q76" s="23" t="str">
        <f t="array" ref="Q76">IF(R76="","",XLOOKUP(R76,selector_13,selector_13_ids,""))</f>
        <v/>
      </c>
      <c r="R76" s="25"/>
      <c r="S76" s="14"/>
      <c r="T76" s="14"/>
      <c r="U76" s="14"/>
      <c r="V76" s="14"/>
      <c r="W76" s="14"/>
      <c r="X76" s="23" t="str">
        <f t="array" ref="X76">IF(Y76="","",XLOOKUP(Y76,selector_04,selector_04_ids,""))</f>
        <v/>
      </c>
      <c r="Y76" s="25"/>
      <c r="Z76" s="14"/>
      <c r="AA76" s="27"/>
      <c r="AB76" s="14"/>
    </row>
    <row r="77">
      <c r="A77" s="14"/>
      <c r="B77" s="23" t="str">
        <f>IF($A77="","",'Система'!$B$4)</f>
        <v/>
      </c>
      <c r="C77" s="14"/>
      <c r="D77" s="14"/>
      <c r="E77" s="23" t="str">
        <f t="array" ref="E77">IF(F77="","",XLOOKUP(F77,selector_09,selector_09_ids,""))</f>
        <v/>
      </c>
      <c r="F77" s="25"/>
      <c r="G77" s="23" t="str">
        <f t="array" ref="G77">IF(H77="","",XLOOKUP(H77,selector_02,selector_02_ids,""))</f>
        <v/>
      </c>
      <c r="H77" s="25"/>
      <c r="I77" s="23" t="str">
        <f t="array" ref="I77">IF(J77="","",XLOOKUP(J77,selector_10,selector_10_ids,""))</f>
        <v/>
      </c>
      <c r="J77" s="25"/>
      <c r="K77" s="14"/>
      <c r="L77" s="14"/>
      <c r="M77" s="23" t="str">
        <f t="array" ref="M77">IF(N77="","",XLOOKUP(N77,selector_18,selector_18_ids,""))</f>
        <v/>
      </c>
      <c r="N77" s="25"/>
      <c r="O77" s="14"/>
      <c r="P77" s="14"/>
      <c r="Q77" s="23" t="str">
        <f t="array" ref="Q77">IF(R77="","",XLOOKUP(R77,selector_13,selector_13_ids,""))</f>
        <v/>
      </c>
      <c r="R77" s="25"/>
      <c r="S77" s="14"/>
      <c r="T77" s="14"/>
      <c r="U77" s="14"/>
      <c r="V77" s="14"/>
      <c r="W77" s="14"/>
      <c r="X77" s="23" t="str">
        <f t="array" ref="X77">IF(Y77="","",XLOOKUP(Y77,selector_04,selector_04_ids,""))</f>
        <v/>
      </c>
      <c r="Y77" s="25"/>
      <c r="Z77" s="14"/>
      <c r="AA77" s="27"/>
      <c r="AB77" s="14"/>
    </row>
    <row r="78">
      <c r="A78" s="14"/>
      <c r="B78" s="23" t="str">
        <f>IF($A78="","",'Система'!$B$4)</f>
        <v/>
      </c>
      <c r="C78" s="14"/>
      <c r="D78" s="14"/>
      <c r="E78" s="23" t="str">
        <f t="array" ref="E78">IF(F78="","",XLOOKUP(F78,selector_09,selector_09_ids,""))</f>
        <v/>
      </c>
      <c r="F78" s="25"/>
      <c r="G78" s="23" t="str">
        <f t="array" ref="G78">IF(H78="","",XLOOKUP(H78,selector_02,selector_02_ids,""))</f>
        <v/>
      </c>
      <c r="H78" s="25"/>
      <c r="I78" s="23" t="str">
        <f t="array" ref="I78">IF(J78="","",XLOOKUP(J78,selector_10,selector_10_ids,""))</f>
        <v/>
      </c>
      <c r="J78" s="25"/>
      <c r="K78" s="14"/>
      <c r="L78" s="14"/>
      <c r="M78" s="23" t="str">
        <f t="array" ref="M78">IF(N78="","",XLOOKUP(N78,selector_18,selector_18_ids,""))</f>
        <v/>
      </c>
      <c r="N78" s="25"/>
      <c r="O78" s="14"/>
      <c r="P78" s="14"/>
      <c r="Q78" s="23" t="str">
        <f t="array" ref="Q78">IF(R78="","",XLOOKUP(R78,selector_13,selector_13_ids,""))</f>
        <v/>
      </c>
      <c r="R78" s="25"/>
      <c r="S78" s="14"/>
      <c r="T78" s="14"/>
      <c r="U78" s="14"/>
      <c r="V78" s="14"/>
      <c r="W78" s="14"/>
      <c r="X78" s="23" t="str">
        <f t="array" ref="X78">IF(Y78="","",XLOOKUP(Y78,selector_04,selector_04_ids,""))</f>
        <v/>
      </c>
      <c r="Y78" s="25"/>
      <c r="Z78" s="14"/>
      <c r="AA78" s="27"/>
      <c r="AB78" s="14"/>
    </row>
    <row r="79">
      <c r="A79" s="14"/>
      <c r="B79" s="23" t="str">
        <f>IF($A79="","",'Система'!$B$4)</f>
        <v/>
      </c>
      <c r="C79" s="14"/>
      <c r="D79" s="14"/>
      <c r="E79" s="23" t="str">
        <f t="array" ref="E79">IF(F79="","",XLOOKUP(F79,selector_09,selector_09_ids,""))</f>
        <v/>
      </c>
      <c r="F79" s="25"/>
      <c r="G79" s="23" t="str">
        <f t="array" ref="G79">IF(H79="","",XLOOKUP(H79,selector_02,selector_02_ids,""))</f>
        <v/>
      </c>
      <c r="H79" s="25"/>
      <c r="I79" s="23" t="str">
        <f t="array" ref="I79">IF(J79="","",XLOOKUP(J79,selector_10,selector_10_ids,""))</f>
        <v/>
      </c>
      <c r="J79" s="25"/>
      <c r="K79" s="14"/>
      <c r="L79" s="14"/>
      <c r="M79" s="23" t="str">
        <f t="array" ref="M79">IF(N79="","",XLOOKUP(N79,selector_18,selector_18_ids,""))</f>
        <v/>
      </c>
      <c r="N79" s="25"/>
      <c r="O79" s="14"/>
      <c r="P79" s="14"/>
      <c r="Q79" s="23" t="str">
        <f t="array" ref="Q79">IF(R79="","",XLOOKUP(R79,selector_13,selector_13_ids,""))</f>
        <v/>
      </c>
      <c r="R79" s="25"/>
      <c r="S79" s="14"/>
      <c r="T79" s="14"/>
      <c r="U79" s="14"/>
      <c r="V79" s="14"/>
      <c r="W79" s="14"/>
      <c r="X79" s="23" t="str">
        <f t="array" ref="X79">IF(Y79="","",XLOOKUP(Y79,selector_04,selector_04_ids,""))</f>
        <v/>
      </c>
      <c r="Y79" s="25"/>
      <c r="Z79" s="14"/>
      <c r="AA79" s="27"/>
      <c r="AB79" s="14"/>
    </row>
    <row r="80">
      <c r="A80" s="14"/>
      <c r="B80" s="23" t="str">
        <f>IF($A80="","",'Система'!$B$4)</f>
        <v/>
      </c>
      <c r="C80" s="14"/>
      <c r="D80" s="14"/>
      <c r="E80" s="23" t="str">
        <f t="array" ref="E80">IF(F80="","",XLOOKUP(F80,selector_09,selector_09_ids,""))</f>
        <v/>
      </c>
      <c r="F80" s="25"/>
      <c r="G80" s="23" t="str">
        <f t="array" ref="G80">IF(H80="","",XLOOKUP(H80,selector_02,selector_02_ids,""))</f>
        <v/>
      </c>
      <c r="H80" s="25"/>
      <c r="I80" s="23" t="str">
        <f t="array" ref="I80">IF(J80="","",XLOOKUP(J80,selector_10,selector_10_ids,""))</f>
        <v/>
      </c>
      <c r="J80" s="25"/>
      <c r="K80" s="14"/>
      <c r="L80" s="14"/>
      <c r="M80" s="23" t="str">
        <f t="array" ref="M80">IF(N80="","",XLOOKUP(N80,selector_18,selector_18_ids,""))</f>
        <v/>
      </c>
      <c r="N80" s="25"/>
      <c r="O80" s="14"/>
      <c r="P80" s="14"/>
      <c r="Q80" s="23" t="str">
        <f t="array" ref="Q80">IF(R80="","",XLOOKUP(R80,selector_13,selector_13_ids,""))</f>
        <v/>
      </c>
      <c r="R80" s="25"/>
      <c r="S80" s="14"/>
      <c r="T80" s="14"/>
      <c r="U80" s="14"/>
      <c r="V80" s="14"/>
      <c r="W80" s="14"/>
      <c r="X80" s="23" t="str">
        <f t="array" ref="X80">IF(Y80="","",XLOOKUP(Y80,selector_04,selector_04_ids,""))</f>
        <v/>
      </c>
      <c r="Y80" s="25"/>
      <c r="Z80" s="14"/>
      <c r="AA80" s="27"/>
      <c r="AB80" s="14"/>
    </row>
    <row r="81">
      <c r="A81" s="14"/>
      <c r="B81" s="23" t="str">
        <f>IF($A81="","",'Система'!$B$4)</f>
        <v/>
      </c>
      <c r="C81" s="14"/>
      <c r="D81" s="14"/>
      <c r="E81" s="23" t="str">
        <f t="array" ref="E81">IF(F81="","",XLOOKUP(F81,selector_09,selector_09_ids,""))</f>
        <v/>
      </c>
      <c r="F81" s="25"/>
      <c r="G81" s="23" t="str">
        <f t="array" ref="G81">IF(H81="","",XLOOKUP(H81,selector_02,selector_02_ids,""))</f>
        <v/>
      </c>
      <c r="H81" s="25"/>
      <c r="I81" s="23" t="str">
        <f t="array" ref="I81">IF(J81="","",XLOOKUP(J81,selector_10,selector_10_ids,""))</f>
        <v/>
      </c>
      <c r="J81" s="25"/>
      <c r="K81" s="14"/>
      <c r="L81" s="14"/>
      <c r="M81" s="23" t="str">
        <f t="array" ref="M81">IF(N81="","",XLOOKUP(N81,selector_18,selector_18_ids,""))</f>
        <v/>
      </c>
      <c r="N81" s="25"/>
      <c r="O81" s="14"/>
      <c r="P81" s="14"/>
      <c r="Q81" s="23" t="str">
        <f t="array" ref="Q81">IF(R81="","",XLOOKUP(R81,selector_13,selector_13_ids,""))</f>
        <v/>
      </c>
      <c r="R81" s="25"/>
      <c r="S81" s="14"/>
      <c r="T81" s="14"/>
      <c r="U81" s="14"/>
      <c r="V81" s="14"/>
      <c r="W81" s="14"/>
      <c r="X81" s="23" t="str">
        <f t="array" ref="X81">IF(Y81="","",XLOOKUP(Y81,selector_04,selector_04_ids,""))</f>
        <v/>
      </c>
      <c r="Y81" s="25"/>
      <c r="Z81" s="14"/>
      <c r="AA81" s="27"/>
      <c r="AB81" s="14"/>
    </row>
    <row r="82">
      <c r="A82" s="14"/>
      <c r="B82" s="23" t="str">
        <f>IF($A82="","",'Система'!$B$4)</f>
        <v/>
      </c>
      <c r="C82" s="14"/>
      <c r="D82" s="14"/>
      <c r="E82" s="23" t="str">
        <f t="array" ref="E82">IF(F82="","",XLOOKUP(F82,selector_09,selector_09_ids,""))</f>
        <v/>
      </c>
      <c r="F82" s="25"/>
      <c r="G82" s="23" t="str">
        <f t="array" ref="G82">IF(H82="","",XLOOKUP(H82,selector_02,selector_02_ids,""))</f>
        <v/>
      </c>
      <c r="H82" s="25"/>
      <c r="I82" s="23" t="str">
        <f t="array" ref="I82">IF(J82="","",XLOOKUP(J82,selector_10,selector_10_ids,""))</f>
        <v/>
      </c>
      <c r="J82" s="25"/>
      <c r="K82" s="14"/>
      <c r="L82" s="14"/>
      <c r="M82" s="23" t="str">
        <f t="array" ref="M82">IF(N82="","",XLOOKUP(N82,selector_18,selector_18_ids,""))</f>
        <v/>
      </c>
      <c r="N82" s="25"/>
      <c r="O82" s="14"/>
      <c r="P82" s="14"/>
      <c r="Q82" s="23" t="str">
        <f t="array" ref="Q82">IF(R82="","",XLOOKUP(R82,selector_13,selector_13_ids,""))</f>
        <v/>
      </c>
      <c r="R82" s="25"/>
      <c r="S82" s="14"/>
      <c r="T82" s="14"/>
      <c r="U82" s="14"/>
      <c r="V82" s="14"/>
      <c r="W82" s="14"/>
      <c r="X82" s="23" t="str">
        <f t="array" ref="X82">IF(Y82="","",XLOOKUP(Y82,selector_04,selector_04_ids,""))</f>
        <v/>
      </c>
      <c r="Y82" s="25"/>
      <c r="Z82" s="14"/>
      <c r="AA82" s="27"/>
      <c r="AB82" s="14"/>
    </row>
    <row r="83">
      <c r="A83" s="14"/>
      <c r="B83" s="23" t="str">
        <f>IF($A83="","",'Система'!$B$4)</f>
        <v/>
      </c>
      <c r="C83" s="14"/>
      <c r="D83" s="14"/>
      <c r="E83" s="23" t="str">
        <f t="array" ref="E83">IF(F83="","",XLOOKUP(F83,selector_09,selector_09_ids,""))</f>
        <v/>
      </c>
      <c r="F83" s="25"/>
      <c r="G83" s="23" t="str">
        <f t="array" ref="G83">IF(H83="","",XLOOKUP(H83,selector_02,selector_02_ids,""))</f>
        <v/>
      </c>
      <c r="H83" s="25"/>
      <c r="I83" s="23" t="str">
        <f t="array" ref="I83">IF(J83="","",XLOOKUP(J83,selector_10,selector_10_ids,""))</f>
        <v/>
      </c>
      <c r="J83" s="25"/>
      <c r="K83" s="14"/>
      <c r="L83" s="14"/>
      <c r="M83" s="23" t="str">
        <f t="array" ref="M83">IF(N83="","",XLOOKUP(N83,selector_18,selector_18_ids,""))</f>
        <v/>
      </c>
      <c r="N83" s="25"/>
      <c r="O83" s="14"/>
      <c r="P83" s="14"/>
      <c r="Q83" s="23" t="str">
        <f t="array" ref="Q83">IF(R83="","",XLOOKUP(R83,selector_13,selector_13_ids,""))</f>
        <v/>
      </c>
      <c r="R83" s="25"/>
      <c r="S83" s="14"/>
      <c r="T83" s="14"/>
      <c r="U83" s="14"/>
      <c r="V83" s="14"/>
      <c r="W83" s="14"/>
      <c r="X83" s="23" t="str">
        <f t="array" ref="X83">IF(Y83="","",XLOOKUP(Y83,selector_04,selector_04_ids,""))</f>
        <v/>
      </c>
      <c r="Y83" s="25"/>
      <c r="Z83" s="14"/>
      <c r="AA83" s="27"/>
      <c r="AB83" s="14"/>
    </row>
    <row r="84">
      <c r="A84" s="14"/>
      <c r="B84" s="23" t="str">
        <f>IF($A84="","",'Система'!$B$4)</f>
        <v/>
      </c>
      <c r="C84" s="14"/>
      <c r="D84" s="14"/>
      <c r="E84" s="23" t="str">
        <f t="array" ref="E84">IF(F84="","",XLOOKUP(F84,selector_09,selector_09_ids,""))</f>
        <v/>
      </c>
      <c r="F84" s="25"/>
      <c r="G84" s="23" t="str">
        <f t="array" ref="G84">IF(H84="","",XLOOKUP(H84,selector_02,selector_02_ids,""))</f>
        <v/>
      </c>
      <c r="H84" s="25"/>
      <c r="I84" s="23" t="str">
        <f t="array" ref="I84">IF(J84="","",XLOOKUP(J84,selector_10,selector_10_ids,""))</f>
        <v/>
      </c>
      <c r="J84" s="25"/>
      <c r="K84" s="14"/>
      <c r="L84" s="14"/>
      <c r="M84" s="23" t="str">
        <f t="array" ref="M84">IF(N84="","",XLOOKUP(N84,selector_18,selector_18_ids,""))</f>
        <v/>
      </c>
      <c r="N84" s="25"/>
      <c r="O84" s="14"/>
      <c r="P84" s="14"/>
      <c r="Q84" s="23" t="str">
        <f t="array" ref="Q84">IF(R84="","",XLOOKUP(R84,selector_13,selector_13_ids,""))</f>
        <v/>
      </c>
      <c r="R84" s="25"/>
      <c r="S84" s="14"/>
      <c r="T84" s="14"/>
      <c r="U84" s="14"/>
      <c r="V84" s="14"/>
      <c r="W84" s="14"/>
      <c r="X84" s="23" t="str">
        <f t="array" ref="X84">IF(Y84="","",XLOOKUP(Y84,selector_04,selector_04_ids,""))</f>
        <v/>
      </c>
      <c r="Y84" s="25"/>
      <c r="Z84" s="14"/>
      <c r="AA84" s="27"/>
      <c r="AB84" s="14"/>
    </row>
    <row r="85">
      <c r="A85" s="14"/>
      <c r="B85" s="23" t="str">
        <f>IF($A85="","",'Система'!$B$4)</f>
        <v/>
      </c>
      <c r="C85" s="14"/>
      <c r="D85" s="14"/>
      <c r="E85" s="23" t="str">
        <f t="array" ref="E85">IF(F85="","",XLOOKUP(F85,selector_09,selector_09_ids,""))</f>
        <v/>
      </c>
      <c r="F85" s="25"/>
      <c r="G85" s="23" t="str">
        <f t="array" ref="G85">IF(H85="","",XLOOKUP(H85,selector_02,selector_02_ids,""))</f>
        <v/>
      </c>
      <c r="H85" s="25"/>
      <c r="I85" s="23" t="str">
        <f t="array" ref="I85">IF(J85="","",XLOOKUP(J85,selector_10,selector_10_ids,""))</f>
        <v/>
      </c>
      <c r="J85" s="25"/>
      <c r="K85" s="14"/>
      <c r="L85" s="14"/>
      <c r="M85" s="23" t="str">
        <f t="array" ref="M85">IF(N85="","",XLOOKUP(N85,selector_18,selector_18_ids,""))</f>
        <v/>
      </c>
      <c r="N85" s="25"/>
      <c r="O85" s="14"/>
      <c r="P85" s="14"/>
      <c r="Q85" s="23" t="str">
        <f t="array" ref="Q85">IF(R85="","",XLOOKUP(R85,selector_13,selector_13_ids,""))</f>
        <v/>
      </c>
      <c r="R85" s="25"/>
      <c r="S85" s="14"/>
      <c r="T85" s="14"/>
      <c r="U85" s="14"/>
      <c r="V85" s="14"/>
      <c r="W85" s="14"/>
      <c r="X85" s="23" t="str">
        <f t="array" ref="X85">IF(Y85="","",XLOOKUP(Y85,selector_04,selector_04_ids,""))</f>
        <v/>
      </c>
      <c r="Y85" s="25"/>
      <c r="Z85" s="14"/>
      <c r="AA85" s="27"/>
      <c r="AB85" s="14"/>
    </row>
    <row r="86">
      <c r="A86" s="14"/>
      <c r="B86" s="23" t="str">
        <f>IF($A86="","",'Система'!$B$4)</f>
        <v/>
      </c>
      <c r="C86" s="14"/>
      <c r="D86" s="14"/>
      <c r="E86" s="23" t="str">
        <f t="array" ref="E86">IF(F86="","",XLOOKUP(F86,selector_09,selector_09_ids,""))</f>
        <v/>
      </c>
      <c r="F86" s="25"/>
      <c r="G86" s="23" t="str">
        <f t="array" ref="G86">IF(H86="","",XLOOKUP(H86,selector_02,selector_02_ids,""))</f>
        <v/>
      </c>
      <c r="H86" s="25"/>
      <c r="I86" s="23" t="str">
        <f t="array" ref="I86">IF(J86="","",XLOOKUP(J86,selector_10,selector_10_ids,""))</f>
        <v/>
      </c>
      <c r="J86" s="25"/>
      <c r="K86" s="14"/>
      <c r="L86" s="14"/>
      <c r="M86" s="23" t="str">
        <f t="array" ref="M86">IF(N86="","",XLOOKUP(N86,selector_18,selector_18_ids,""))</f>
        <v/>
      </c>
      <c r="N86" s="25"/>
      <c r="O86" s="14"/>
      <c r="P86" s="14"/>
      <c r="Q86" s="23" t="str">
        <f t="array" ref="Q86">IF(R86="","",XLOOKUP(R86,selector_13,selector_13_ids,""))</f>
        <v/>
      </c>
      <c r="R86" s="25"/>
      <c r="S86" s="14"/>
      <c r="T86" s="14"/>
      <c r="U86" s="14"/>
      <c r="V86" s="14"/>
      <c r="W86" s="14"/>
      <c r="X86" s="23" t="str">
        <f t="array" ref="X86">IF(Y86="","",XLOOKUP(Y86,selector_04,selector_04_ids,""))</f>
        <v/>
      </c>
      <c r="Y86" s="25"/>
      <c r="Z86" s="14"/>
      <c r="AA86" s="27"/>
      <c r="AB86" s="14"/>
    </row>
    <row r="87">
      <c r="A87" s="14"/>
      <c r="B87" s="23" t="str">
        <f>IF($A87="","",'Система'!$B$4)</f>
        <v/>
      </c>
      <c r="C87" s="14"/>
      <c r="D87" s="14"/>
      <c r="E87" s="23" t="str">
        <f t="array" ref="E87">IF(F87="","",XLOOKUP(F87,selector_09,selector_09_ids,""))</f>
        <v/>
      </c>
      <c r="F87" s="25"/>
      <c r="G87" s="23" t="str">
        <f t="array" ref="G87">IF(H87="","",XLOOKUP(H87,selector_02,selector_02_ids,""))</f>
        <v/>
      </c>
      <c r="H87" s="25"/>
      <c r="I87" s="23" t="str">
        <f t="array" ref="I87">IF(J87="","",XLOOKUP(J87,selector_10,selector_10_ids,""))</f>
        <v/>
      </c>
      <c r="J87" s="25"/>
      <c r="K87" s="14"/>
      <c r="L87" s="14"/>
      <c r="M87" s="23" t="str">
        <f t="array" ref="M87">IF(N87="","",XLOOKUP(N87,selector_18,selector_18_ids,""))</f>
        <v/>
      </c>
      <c r="N87" s="25"/>
      <c r="O87" s="14"/>
      <c r="P87" s="14"/>
      <c r="Q87" s="23" t="str">
        <f t="array" ref="Q87">IF(R87="","",XLOOKUP(R87,selector_13,selector_13_ids,""))</f>
        <v/>
      </c>
      <c r="R87" s="25"/>
      <c r="S87" s="14"/>
      <c r="T87" s="14"/>
      <c r="U87" s="14"/>
      <c r="V87" s="14"/>
      <c r="W87" s="14"/>
      <c r="X87" s="23" t="str">
        <f t="array" ref="X87">IF(Y87="","",XLOOKUP(Y87,selector_04,selector_04_ids,""))</f>
        <v/>
      </c>
      <c r="Y87" s="25"/>
      <c r="Z87" s="14"/>
      <c r="AA87" s="27"/>
      <c r="AB87" s="14"/>
    </row>
    <row r="88">
      <c r="A88" s="14"/>
      <c r="B88" s="23" t="str">
        <f>IF($A88="","",'Система'!$B$4)</f>
        <v/>
      </c>
      <c r="C88" s="14"/>
      <c r="D88" s="14"/>
      <c r="E88" s="23" t="str">
        <f t="array" ref="E88">IF(F88="","",XLOOKUP(F88,selector_09,selector_09_ids,""))</f>
        <v/>
      </c>
      <c r="F88" s="25"/>
      <c r="G88" s="23" t="str">
        <f t="array" ref="G88">IF(H88="","",XLOOKUP(H88,selector_02,selector_02_ids,""))</f>
        <v/>
      </c>
      <c r="H88" s="25"/>
      <c r="I88" s="23" t="str">
        <f t="array" ref="I88">IF(J88="","",XLOOKUP(J88,selector_10,selector_10_ids,""))</f>
        <v/>
      </c>
      <c r="J88" s="25"/>
      <c r="K88" s="14"/>
      <c r="L88" s="14"/>
      <c r="M88" s="23" t="str">
        <f t="array" ref="M88">IF(N88="","",XLOOKUP(N88,selector_18,selector_18_ids,""))</f>
        <v/>
      </c>
      <c r="N88" s="25"/>
      <c r="O88" s="14"/>
      <c r="P88" s="14"/>
      <c r="Q88" s="23" t="str">
        <f t="array" ref="Q88">IF(R88="","",XLOOKUP(R88,selector_13,selector_13_ids,""))</f>
        <v/>
      </c>
      <c r="R88" s="25"/>
      <c r="S88" s="14"/>
      <c r="T88" s="14"/>
      <c r="U88" s="14"/>
      <c r="V88" s="14"/>
      <c r="W88" s="14"/>
      <c r="X88" s="23" t="str">
        <f t="array" ref="X88">IF(Y88="","",XLOOKUP(Y88,selector_04,selector_04_ids,""))</f>
        <v/>
      </c>
      <c r="Y88" s="25"/>
      <c r="Z88" s="14"/>
      <c r="AA88" s="27"/>
      <c r="AB88" s="14"/>
    </row>
    <row r="89">
      <c r="A89" s="14"/>
      <c r="B89" s="23" t="str">
        <f>IF($A89="","",'Система'!$B$4)</f>
        <v/>
      </c>
      <c r="C89" s="14"/>
      <c r="D89" s="14"/>
      <c r="E89" s="23" t="str">
        <f t="array" ref="E89">IF(F89="","",XLOOKUP(F89,selector_09,selector_09_ids,""))</f>
        <v/>
      </c>
      <c r="F89" s="25"/>
      <c r="G89" s="23" t="str">
        <f t="array" ref="G89">IF(H89="","",XLOOKUP(H89,selector_02,selector_02_ids,""))</f>
        <v/>
      </c>
      <c r="H89" s="25"/>
      <c r="I89" s="23" t="str">
        <f t="array" ref="I89">IF(J89="","",XLOOKUP(J89,selector_10,selector_10_ids,""))</f>
        <v/>
      </c>
      <c r="J89" s="25"/>
      <c r="K89" s="14"/>
      <c r="L89" s="14"/>
      <c r="M89" s="23" t="str">
        <f t="array" ref="M89">IF(N89="","",XLOOKUP(N89,selector_18,selector_18_ids,""))</f>
        <v/>
      </c>
      <c r="N89" s="25"/>
      <c r="O89" s="14"/>
      <c r="P89" s="14"/>
      <c r="Q89" s="23" t="str">
        <f t="array" ref="Q89">IF(R89="","",XLOOKUP(R89,selector_13,selector_13_ids,""))</f>
        <v/>
      </c>
      <c r="R89" s="25"/>
      <c r="S89" s="14"/>
      <c r="T89" s="14"/>
      <c r="U89" s="14"/>
      <c r="V89" s="14"/>
      <c r="W89" s="14"/>
      <c r="X89" s="23" t="str">
        <f t="array" ref="X89">IF(Y89="","",XLOOKUP(Y89,selector_04,selector_04_ids,""))</f>
        <v/>
      </c>
      <c r="Y89" s="25"/>
      <c r="Z89" s="14"/>
      <c r="AA89" s="27"/>
      <c r="AB89" s="14"/>
    </row>
    <row r="90">
      <c r="A90" s="14"/>
      <c r="B90" s="23" t="str">
        <f>IF($A90="","",'Система'!$B$4)</f>
        <v/>
      </c>
      <c r="C90" s="14"/>
      <c r="D90" s="14"/>
      <c r="E90" s="23" t="str">
        <f t="array" ref="E90">IF(F90="","",XLOOKUP(F90,selector_09,selector_09_ids,""))</f>
        <v/>
      </c>
      <c r="F90" s="25"/>
      <c r="G90" s="23" t="str">
        <f t="array" ref="G90">IF(H90="","",XLOOKUP(H90,selector_02,selector_02_ids,""))</f>
        <v/>
      </c>
      <c r="H90" s="25"/>
      <c r="I90" s="23" t="str">
        <f t="array" ref="I90">IF(J90="","",XLOOKUP(J90,selector_10,selector_10_ids,""))</f>
        <v/>
      </c>
      <c r="J90" s="25"/>
      <c r="K90" s="14"/>
      <c r="L90" s="14"/>
      <c r="M90" s="23" t="str">
        <f t="array" ref="M90">IF(N90="","",XLOOKUP(N90,selector_18,selector_18_ids,""))</f>
        <v/>
      </c>
      <c r="N90" s="25"/>
      <c r="O90" s="14"/>
      <c r="P90" s="14"/>
      <c r="Q90" s="23" t="str">
        <f t="array" ref="Q90">IF(R90="","",XLOOKUP(R90,selector_13,selector_13_ids,""))</f>
        <v/>
      </c>
      <c r="R90" s="25"/>
      <c r="S90" s="14"/>
      <c r="T90" s="14"/>
      <c r="U90" s="14"/>
      <c r="V90" s="14"/>
      <c r="W90" s="14"/>
      <c r="X90" s="23" t="str">
        <f t="array" ref="X90">IF(Y90="","",XLOOKUP(Y90,selector_04,selector_04_ids,""))</f>
        <v/>
      </c>
      <c r="Y90" s="25"/>
      <c r="Z90" s="14"/>
      <c r="AA90" s="27"/>
      <c r="AB90" s="14"/>
    </row>
    <row r="91">
      <c r="A91" s="14"/>
      <c r="B91" s="23" t="str">
        <f>IF($A91="","",'Система'!$B$4)</f>
        <v/>
      </c>
      <c r="C91" s="14"/>
      <c r="D91" s="14"/>
      <c r="E91" s="23" t="str">
        <f t="array" ref="E91">IF(F91="","",XLOOKUP(F91,selector_09,selector_09_ids,""))</f>
        <v/>
      </c>
      <c r="F91" s="25"/>
      <c r="G91" s="23" t="str">
        <f t="array" ref="G91">IF(H91="","",XLOOKUP(H91,selector_02,selector_02_ids,""))</f>
        <v/>
      </c>
      <c r="H91" s="25"/>
      <c r="I91" s="23" t="str">
        <f t="array" ref="I91">IF(J91="","",XLOOKUP(J91,selector_10,selector_10_ids,""))</f>
        <v/>
      </c>
      <c r="J91" s="25"/>
      <c r="K91" s="14"/>
      <c r="L91" s="14"/>
      <c r="M91" s="23" t="str">
        <f t="array" ref="M91">IF(N91="","",XLOOKUP(N91,selector_18,selector_18_ids,""))</f>
        <v/>
      </c>
      <c r="N91" s="25"/>
      <c r="O91" s="14"/>
      <c r="P91" s="14"/>
      <c r="Q91" s="23" t="str">
        <f t="array" ref="Q91">IF(R91="","",XLOOKUP(R91,selector_13,selector_13_ids,""))</f>
        <v/>
      </c>
      <c r="R91" s="25"/>
      <c r="S91" s="14"/>
      <c r="T91" s="14"/>
      <c r="U91" s="14"/>
      <c r="V91" s="14"/>
      <c r="W91" s="14"/>
      <c r="X91" s="23" t="str">
        <f t="array" ref="X91">IF(Y91="","",XLOOKUP(Y91,selector_04,selector_04_ids,""))</f>
        <v/>
      </c>
      <c r="Y91" s="25"/>
      <c r="Z91" s="14"/>
      <c r="AA91" s="27"/>
      <c r="AB91" s="14"/>
    </row>
    <row r="92">
      <c r="A92" s="14"/>
      <c r="B92" s="23" t="str">
        <f>IF($A92="","",'Система'!$B$4)</f>
        <v/>
      </c>
      <c r="C92" s="14"/>
      <c r="D92" s="14"/>
      <c r="E92" s="23" t="str">
        <f t="array" ref="E92">IF(F92="","",XLOOKUP(F92,selector_09,selector_09_ids,""))</f>
        <v/>
      </c>
      <c r="F92" s="25"/>
      <c r="G92" s="23" t="str">
        <f t="array" ref="G92">IF(H92="","",XLOOKUP(H92,selector_02,selector_02_ids,""))</f>
        <v/>
      </c>
      <c r="H92" s="25"/>
      <c r="I92" s="23" t="str">
        <f t="array" ref="I92">IF(J92="","",XLOOKUP(J92,selector_10,selector_10_ids,""))</f>
        <v/>
      </c>
      <c r="J92" s="25"/>
      <c r="K92" s="14"/>
      <c r="L92" s="14"/>
      <c r="M92" s="23" t="str">
        <f t="array" ref="M92">IF(N92="","",XLOOKUP(N92,selector_18,selector_18_ids,""))</f>
        <v/>
      </c>
      <c r="N92" s="25"/>
      <c r="O92" s="14"/>
      <c r="P92" s="14"/>
      <c r="Q92" s="23" t="str">
        <f t="array" ref="Q92">IF(R92="","",XLOOKUP(R92,selector_13,selector_13_ids,""))</f>
        <v/>
      </c>
      <c r="R92" s="25"/>
      <c r="S92" s="14"/>
      <c r="T92" s="14"/>
      <c r="U92" s="14"/>
      <c r="V92" s="14"/>
      <c r="W92" s="14"/>
      <c r="X92" s="23" t="str">
        <f t="array" ref="X92">IF(Y92="","",XLOOKUP(Y92,selector_04,selector_04_ids,""))</f>
        <v/>
      </c>
      <c r="Y92" s="25"/>
      <c r="Z92" s="14"/>
      <c r="AA92" s="27"/>
      <c r="AB92" s="14"/>
    </row>
    <row r="93">
      <c r="A93" s="14"/>
      <c r="B93" s="23" t="str">
        <f>IF($A93="","",'Система'!$B$4)</f>
        <v/>
      </c>
      <c r="C93" s="14"/>
      <c r="D93" s="14"/>
      <c r="E93" s="23" t="str">
        <f t="array" ref="E93">IF(F93="","",XLOOKUP(F93,selector_09,selector_09_ids,""))</f>
        <v/>
      </c>
      <c r="F93" s="25"/>
      <c r="G93" s="23" t="str">
        <f t="array" ref="G93">IF(H93="","",XLOOKUP(H93,selector_02,selector_02_ids,""))</f>
        <v/>
      </c>
      <c r="H93" s="25"/>
      <c r="I93" s="23" t="str">
        <f t="array" ref="I93">IF(J93="","",XLOOKUP(J93,selector_10,selector_10_ids,""))</f>
        <v/>
      </c>
      <c r="J93" s="25"/>
      <c r="K93" s="14"/>
      <c r="L93" s="14"/>
      <c r="M93" s="23" t="str">
        <f t="array" ref="M93">IF(N93="","",XLOOKUP(N93,selector_18,selector_18_ids,""))</f>
        <v/>
      </c>
      <c r="N93" s="25"/>
      <c r="O93" s="14"/>
      <c r="P93" s="14"/>
      <c r="Q93" s="23" t="str">
        <f t="array" ref="Q93">IF(R93="","",XLOOKUP(R93,selector_13,selector_13_ids,""))</f>
        <v/>
      </c>
      <c r="R93" s="25"/>
      <c r="S93" s="14"/>
      <c r="T93" s="14"/>
      <c r="U93" s="14"/>
      <c r="V93" s="14"/>
      <c r="W93" s="14"/>
      <c r="X93" s="23" t="str">
        <f t="array" ref="X93">IF(Y93="","",XLOOKUP(Y93,selector_04,selector_04_ids,""))</f>
        <v/>
      </c>
      <c r="Y93" s="25"/>
      <c r="Z93" s="14"/>
      <c r="AA93" s="27"/>
      <c r="AB93" s="14"/>
    </row>
    <row r="94">
      <c r="A94" s="14"/>
      <c r="B94" s="23" t="str">
        <f>IF($A94="","",'Система'!$B$4)</f>
        <v/>
      </c>
      <c r="C94" s="14"/>
      <c r="D94" s="14"/>
      <c r="E94" s="23" t="str">
        <f t="array" ref="E94">IF(F94="","",XLOOKUP(F94,selector_09,selector_09_ids,""))</f>
        <v/>
      </c>
      <c r="F94" s="25"/>
      <c r="G94" s="23" t="str">
        <f t="array" ref="G94">IF(H94="","",XLOOKUP(H94,selector_02,selector_02_ids,""))</f>
        <v/>
      </c>
      <c r="H94" s="25"/>
      <c r="I94" s="23" t="str">
        <f t="array" ref="I94">IF(J94="","",XLOOKUP(J94,selector_10,selector_10_ids,""))</f>
        <v/>
      </c>
      <c r="J94" s="25"/>
      <c r="K94" s="14"/>
      <c r="L94" s="14"/>
      <c r="M94" s="23" t="str">
        <f t="array" ref="M94">IF(N94="","",XLOOKUP(N94,selector_18,selector_18_ids,""))</f>
        <v/>
      </c>
      <c r="N94" s="25"/>
      <c r="O94" s="14"/>
      <c r="P94" s="14"/>
      <c r="Q94" s="23" t="str">
        <f t="array" ref="Q94">IF(R94="","",XLOOKUP(R94,selector_13,selector_13_ids,""))</f>
        <v/>
      </c>
      <c r="R94" s="25"/>
      <c r="S94" s="14"/>
      <c r="T94" s="14"/>
      <c r="U94" s="14"/>
      <c r="V94" s="14"/>
      <c r="W94" s="14"/>
      <c r="X94" s="23" t="str">
        <f t="array" ref="X94">IF(Y94="","",XLOOKUP(Y94,selector_04,selector_04_ids,""))</f>
        <v/>
      </c>
      <c r="Y94" s="25"/>
      <c r="Z94" s="14"/>
      <c r="AA94" s="27"/>
      <c r="AB94" s="14"/>
    </row>
    <row r="95">
      <c r="A95" s="14"/>
      <c r="B95" s="23" t="str">
        <f>IF($A95="","",'Система'!$B$4)</f>
        <v/>
      </c>
      <c r="C95" s="14"/>
      <c r="D95" s="14"/>
      <c r="E95" s="23" t="str">
        <f t="array" ref="E95">IF(F95="","",XLOOKUP(F95,selector_09,selector_09_ids,""))</f>
        <v/>
      </c>
      <c r="F95" s="25"/>
      <c r="G95" s="23" t="str">
        <f t="array" ref="G95">IF(H95="","",XLOOKUP(H95,selector_02,selector_02_ids,""))</f>
        <v/>
      </c>
      <c r="H95" s="25"/>
      <c r="I95" s="23" t="str">
        <f t="array" ref="I95">IF(J95="","",XLOOKUP(J95,selector_10,selector_10_ids,""))</f>
        <v/>
      </c>
      <c r="J95" s="25"/>
      <c r="K95" s="14"/>
      <c r="L95" s="14"/>
      <c r="M95" s="23" t="str">
        <f t="array" ref="M95">IF(N95="","",XLOOKUP(N95,selector_18,selector_18_ids,""))</f>
        <v/>
      </c>
      <c r="N95" s="25"/>
      <c r="O95" s="14"/>
      <c r="P95" s="14"/>
      <c r="Q95" s="23" t="str">
        <f t="array" ref="Q95">IF(R95="","",XLOOKUP(R95,selector_13,selector_13_ids,""))</f>
        <v/>
      </c>
      <c r="R95" s="25"/>
      <c r="S95" s="14"/>
      <c r="T95" s="14"/>
      <c r="U95" s="14"/>
      <c r="V95" s="14"/>
      <c r="W95" s="14"/>
      <c r="X95" s="23" t="str">
        <f t="array" ref="X95">IF(Y95="","",XLOOKUP(Y95,selector_04,selector_04_ids,""))</f>
        <v/>
      </c>
      <c r="Y95" s="25"/>
      <c r="Z95" s="14"/>
      <c r="AA95" s="27"/>
      <c r="AB95" s="14"/>
    </row>
    <row r="96">
      <c r="A96" s="14"/>
      <c r="B96" s="23" t="str">
        <f>IF($A96="","",'Система'!$B$4)</f>
        <v/>
      </c>
      <c r="C96" s="14"/>
      <c r="D96" s="14"/>
      <c r="E96" s="23" t="str">
        <f t="array" ref="E96">IF(F96="","",XLOOKUP(F96,selector_09,selector_09_ids,""))</f>
        <v/>
      </c>
      <c r="F96" s="25"/>
      <c r="G96" s="23" t="str">
        <f t="array" ref="G96">IF(H96="","",XLOOKUP(H96,selector_02,selector_02_ids,""))</f>
        <v/>
      </c>
      <c r="H96" s="25"/>
      <c r="I96" s="23" t="str">
        <f t="array" ref="I96">IF(J96="","",XLOOKUP(J96,selector_10,selector_10_ids,""))</f>
        <v/>
      </c>
      <c r="J96" s="25"/>
      <c r="K96" s="14"/>
      <c r="L96" s="14"/>
      <c r="M96" s="23" t="str">
        <f t="array" ref="M96">IF(N96="","",XLOOKUP(N96,selector_18,selector_18_ids,""))</f>
        <v/>
      </c>
      <c r="N96" s="25"/>
      <c r="O96" s="14"/>
      <c r="P96" s="14"/>
      <c r="Q96" s="23" t="str">
        <f t="array" ref="Q96">IF(R96="","",XLOOKUP(R96,selector_13,selector_13_ids,""))</f>
        <v/>
      </c>
      <c r="R96" s="25"/>
      <c r="S96" s="14"/>
      <c r="T96" s="14"/>
      <c r="U96" s="14"/>
      <c r="V96" s="14"/>
      <c r="W96" s="14"/>
      <c r="X96" s="23" t="str">
        <f t="array" ref="X96">IF(Y96="","",XLOOKUP(Y96,selector_04,selector_04_ids,""))</f>
        <v/>
      </c>
      <c r="Y96" s="25"/>
      <c r="Z96" s="14"/>
      <c r="AA96" s="27"/>
      <c r="AB96" s="14"/>
    </row>
    <row r="97">
      <c r="A97" s="14"/>
      <c r="B97" s="23" t="str">
        <f>IF($A97="","",'Система'!$B$4)</f>
        <v/>
      </c>
      <c r="C97" s="14"/>
      <c r="D97" s="14"/>
      <c r="E97" s="23" t="str">
        <f t="array" ref="E97">IF(F97="","",XLOOKUP(F97,selector_09,selector_09_ids,""))</f>
        <v/>
      </c>
      <c r="F97" s="25"/>
      <c r="G97" s="23" t="str">
        <f t="array" ref="G97">IF(H97="","",XLOOKUP(H97,selector_02,selector_02_ids,""))</f>
        <v/>
      </c>
      <c r="H97" s="25"/>
      <c r="I97" s="23" t="str">
        <f t="array" ref="I97">IF(J97="","",XLOOKUP(J97,selector_10,selector_10_ids,""))</f>
        <v/>
      </c>
      <c r="J97" s="25"/>
      <c r="K97" s="14"/>
      <c r="L97" s="14"/>
      <c r="M97" s="23" t="str">
        <f t="array" ref="M97">IF(N97="","",XLOOKUP(N97,selector_18,selector_18_ids,""))</f>
        <v/>
      </c>
      <c r="N97" s="25"/>
      <c r="O97" s="14"/>
      <c r="P97" s="14"/>
      <c r="Q97" s="23" t="str">
        <f t="array" ref="Q97">IF(R97="","",XLOOKUP(R97,selector_13,selector_13_ids,""))</f>
        <v/>
      </c>
      <c r="R97" s="25"/>
      <c r="S97" s="14"/>
      <c r="T97" s="14"/>
      <c r="U97" s="14"/>
      <c r="V97" s="14"/>
      <c r="W97" s="14"/>
      <c r="X97" s="23" t="str">
        <f t="array" ref="X97">IF(Y97="","",XLOOKUP(Y97,selector_04,selector_04_ids,""))</f>
        <v/>
      </c>
      <c r="Y97" s="25"/>
      <c r="Z97" s="14"/>
      <c r="AA97" s="27"/>
      <c r="AB97" s="14"/>
    </row>
    <row r="98">
      <c r="A98" s="14"/>
      <c r="B98" s="23" t="str">
        <f>IF($A98="","",'Система'!$B$4)</f>
        <v/>
      </c>
      <c r="C98" s="14"/>
      <c r="D98" s="14"/>
      <c r="E98" s="23" t="str">
        <f t="array" ref="E98">IF(F98="","",XLOOKUP(F98,selector_09,selector_09_ids,""))</f>
        <v/>
      </c>
      <c r="F98" s="25"/>
      <c r="G98" s="23" t="str">
        <f t="array" ref="G98">IF(H98="","",XLOOKUP(H98,selector_02,selector_02_ids,""))</f>
        <v/>
      </c>
      <c r="H98" s="25"/>
      <c r="I98" s="23" t="str">
        <f t="array" ref="I98">IF(J98="","",XLOOKUP(J98,selector_10,selector_10_ids,""))</f>
        <v/>
      </c>
      <c r="J98" s="25"/>
      <c r="K98" s="14"/>
      <c r="L98" s="14"/>
      <c r="M98" s="23" t="str">
        <f t="array" ref="M98">IF(N98="","",XLOOKUP(N98,selector_18,selector_18_ids,""))</f>
        <v/>
      </c>
      <c r="N98" s="25"/>
      <c r="O98" s="14"/>
      <c r="P98" s="14"/>
      <c r="Q98" s="23" t="str">
        <f t="array" ref="Q98">IF(R98="","",XLOOKUP(R98,selector_13,selector_13_ids,""))</f>
        <v/>
      </c>
      <c r="R98" s="25"/>
      <c r="S98" s="14"/>
      <c r="T98" s="14"/>
      <c r="U98" s="14"/>
      <c r="V98" s="14"/>
      <c r="W98" s="14"/>
      <c r="X98" s="23" t="str">
        <f t="array" ref="X98">IF(Y98="","",XLOOKUP(Y98,selector_04,selector_04_ids,""))</f>
        <v/>
      </c>
      <c r="Y98" s="25"/>
      <c r="Z98" s="14"/>
      <c r="AA98" s="27"/>
      <c r="AB98" s="14"/>
    </row>
    <row r="99">
      <c r="A99" s="14"/>
      <c r="B99" s="23" t="str">
        <f>IF($A99="","",'Система'!$B$4)</f>
        <v/>
      </c>
      <c r="C99" s="14"/>
      <c r="D99" s="14"/>
      <c r="E99" s="23" t="str">
        <f t="array" ref="E99">IF(F99="","",XLOOKUP(F99,selector_09,selector_09_ids,""))</f>
        <v/>
      </c>
      <c r="F99" s="25"/>
      <c r="G99" s="23" t="str">
        <f t="array" ref="G99">IF(H99="","",XLOOKUP(H99,selector_02,selector_02_ids,""))</f>
        <v/>
      </c>
      <c r="H99" s="25"/>
      <c r="I99" s="23" t="str">
        <f t="array" ref="I99">IF(J99="","",XLOOKUP(J99,selector_10,selector_10_ids,""))</f>
        <v/>
      </c>
      <c r="J99" s="25"/>
      <c r="K99" s="14"/>
      <c r="L99" s="14"/>
      <c r="M99" s="23" t="str">
        <f t="array" ref="M99">IF(N99="","",XLOOKUP(N99,selector_18,selector_18_ids,""))</f>
        <v/>
      </c>
      <c r="N99" s="25"/>
      <c r="O99" s="14"/>
      <c r="P99" s="14"/>
      <c r="Q99" s="23" t="str">
        <f t="array" ref="Q99">IF(R99="","",XLOOKUP(R99,selector_13,selector_13_ids,""))</f>
        <v/>
      </c>
      <c r="R99" s="25"/>
      <c r="S99" s="14"/>
      <c r="T99" s="14"/>
      <c r="U99" s="14"/>
      <c r="V99" s="14"/>
      <c r="W99" s="14"/>
      <c r="X99" s="23" t="str">
        <f t="array" ref="X99">IF(Y99="","",XLOOKUP(Y99,selector_04,selector_04_ids,""))</f>
        <v/>
      </c>
      <c r="Y99" s="25"/>
      <c r="Z99" s="14"/>
      <c r="AA99" s="27"/>
      <c r="AB99" s="14"/>
    </row>
    <row r="100">
      <c r="A100" s="14"/>
      <c r="B100" s="23" t="str">
        <f>IF($A100="","",'Система'!$B$4)</f>
        <v/>
      </c>
      <c r="C100" s="14"/>
      <c r="D100" s="14"/>
      <c r="E100" s="23" t="str">
        <f t="array" ref="E100">IF(F100="","",XLOOKUP(F100,selector_09,selector_09_ids,""))</f>
        <v/>
      </c>
      <c r="F100" s="25"/>
      <c r="G100" s="23" t="str">
        <f t="array" ref="G100">IF(H100="","",XLOOKUP(H100,selector_02,selector_02_ids,""))</f>
        <v/>
      </c>
      <c r="H100" s="25"/>
      <c r="I100" s="23" t="str">
        <f t="array" ref="I100">IF(J100="","",XLOOKUP(J100,selector_10,selector_10_ids,""))</f>
        <v/>
      </c>
      <c r="J100" s="25"/>
      <c r="K100" s="14"/>
      <c r="L100" s="14"/>
      <c r="M100" s="23" t="str">
        <f t="array" ref="M100">IF(N100="","",XLOOKUP(N100,selector_18,selector_18_ids,""))</f>
        <v/>
      </c>
      <c r="N100" s="25"/>
      <c r="O100" s="14"/>
      <c r="P100" s="14"/>
      <c r="Q100" s="23" t="str">
        <f t="array" ref="Q100">IF(R100="","",XLOOKUP(R100,selector_13,selector_13_ids,""))</f>
        <v/>
      </c>
      <c r="R100" s="25"/>
      <c r="S100" s="14"/>
      <c r="T100" s="14"/>
      <c r="U100" s="14"/>
      <c r="V100" s="14"/>
      <c r="W100" s="14"/>
      <c r="X100" s="23" t="str">
        <f t="array" ref="X100">IF(Y100="","",XLOOKUP(Y100,selector_04,selector_04_ids,""))</f>
        <v/>
      </c>
      <c r="Y100" s="25"/>
      <c r="Z100" s="14"/>
      <c r="AA100" s="27"/>
      <c r="AB100" s="14"/>
    </row>
    <row r="101">
      <c r="A101" s="14"/>
      <c r="B101" s="23" t="str">
        <f>IF($A101="","",'Система'!$B$4)</f>
        <v/>
      </c>
      <c r="C101" s="14"/>
      <c r="D101" s="14"/>
      <c r="E101" s="23" t="str">
        <f t="array" ref="E101">IF(F101="","",XLOOKUP(F101,selector_09,selector_09_ids,""))</f>
        <v/>
      </c>
      <c r="F101" s="25"/>
      <c r="G101" s="23" t="str">
        <f t="array" ref="G101">IF(H101="","",XLOOKUP(H101,selector_02,selector_02_ids,""))</f>
        <v/>
      </c>
      <c r="H101" s="25"/>
      <c r="I101" s="23" t="str">
        <f t="array" ref="I101">IF(J101="","",XLOOKUP(J101,selector_10,selector_10_ids,""))</f>
        <v/>
      </c>
      <c r="J101" s="25"/>
      <c r="K101" s="14"/>
      <c r="L101" s="14"/>
      <c r="M101" s="23" t="str">
        <f t="array" ref="M101">IF(N101="","",XLOOKUP(N101,selector_18,selector_18_ids,""))</f>
        <v/>
      </c>
      <c r="N101" s="25"/>
      <c r="O101" s="14"/>
      <c r="P101" s="14"/>
      <c r="Q101" s="23" t="str">
        <f t="array" ref="Q101">IF(R101="","",XLOOKUP(R101,selector_13,selector_13_ids,""))</f>
        <v/>
      </c>
      <c r="R101" s="25"/>
      <c r="S101" s="14"/>
      <c r="T101" s="14"/>
      <c r="U101" s="14"/>
      <c r="V101" s="14"/>
      <c r="W101" s="14"/>
      <c r="X101" s="23" t="str">
        <f t="array" ref="X101">IF(Y101="","",XLOOKUP(Y101,selector_04,selector_04_ids,""))</f>
        <v/>
      </c>
      <c r="Y101" s="25"/>
      <c r="Z101" s="14"/>
      <c r="AA101" s="27"/>
      <c r="AB101" s="14"/>
    </row>
    <row r="102">
      <c r="A102" s="14"/>
      <c r="B102" s="23" t="str">
        <f>IF($A102="","",'Система'!$B$4)</f>
        <v/>
      </c>
      <c r="C102" s="14"/>
      <c r="D102" s="14"/>
      <c r="E102" s="23" t="str">
        <f t="array" ref="E102">IF(F102="","",XLOOKUP(F102,selector_09,selector_09_ids,""))</f>
        <v/>
      </c>
      <c r="F102" s="25"/>
      <c r="G102" s="23" t="str">
        <f t="array" ref="G102">IF(H102="","",XLOOKUP(H102,selector_02,selector_02_ids,""))</f>
        <v/>
      </c>
      <c r="H102" s="25"/>
      <c r="I102" s="23" t="str">
        <f t="array" ref="I102">IF(J102="","",XLOOKUP(J102,selector_10,selector_10_ids,""))</f>
        <v/>
      </c>
      <c r="J102" s="25"/>
      <c r="K102" s="14"/>
      <c r="L102" s="14"/>
      <c r="M102" s="23" t="str">
        <f t="array" ref="M102">IF(N102="","",XLOOKUP(N102,selector_18,selector_18_ids,""))</f>
        <v/>
      </c>
      <c r="N102" s="25"/>
      <c r="O102" s="14"/>
      <c r="P102" s="14"/>
      <c r="Q102" s="23" t="str">
        <f t="array" ref="Q102">IF(R102="","",XLOOKUP(R102,selector_13,selector_13_ids,""))</f>
        <v/>
      </c>
      <c r="R102" s="25"/>
      <c r="S102" s="14"/>
      <c r="T102" s="14"/>
      <c r="U102" s="14"/>
      <c r="V102" s="14"/>
      <c r="W102" s="14"/>
      <c r="X102" s="23" t="str">
        <f t="array" ref="X102">IF(Y102="","",XLOOKUP(Y102,selector_04,selector_04_ids,""))</f>
        <v/>
      </c>
      <c r="Y102" s="25"/>
      <c r="Z102" s="14"/>
      <c r="AA102" s="27"/>
      <c r="AB102" s="14"/>
    </row>
    <row r="103">
      <c r="A103" s="14"/>
      <c r="B103" s="23" t="str">
        <f>IF($A103="","",'Система'!$B$4)</f>
        <v/>
      </c>
      <c r="C103" s="14"/>
      <c r="D103" s="14"/>
      <c r="E103" s="23" t="str">
        <f t="array" ref="E103">IF(F103="","",XLOOKUP(F103,selector_09,selector_09_ids,""))</f>
        <v/>
      </c>
      <c r="F103" s="25"/>
      <c r="G103" s="23" t="str">
        <f t="array" ref="G103">IF(H103="","",XLOOKUP(H103,selector_02,selector_02_ids,""))</f>
        <v/>
      </c>
      <c r="H103" s="25"/>
      <c r="I103" s="23" t="str">
        <f t="array" ref="I103">IF(J103="","",XLOOKUP(J103,selector_10,selector_10_ids,""))</f>
        <v/>
      </c>
      <c r="J103" s="25"/>
      <c r="K103" s="14"/>
      <c r="L103" s="14"/>
      <c r="M103" s="23" t="str">
        <f t="array" ref="M103">IF(N103="","",XLOOKUP(N103,selector_18,selector_18_ids,""))</f>
        <v/>
      </c>
      <c r="N103" s="25"/>
      <c r="O103" s="14"/>
      <c r="P103" s="14"/>
      <c r="Q103" s="23" t="str">
        <f t="array" ref="Q103">IF(R103="","",XLOOKUP(R103,selector_13,selector_13_ids,""))</f>
        <v/>
      </c>
      <c r="R103" s="25"/>
      <c r="S103" s="14"/>
      <c r="T103" s="14"/>
      <c r="U103" s="14"/>
      <c r="V103" s="14"/>
      <c r="W103" s="14"/>
      <c r="X103" s="23" t="str">
        <f t="array" ref="X103">IF(Y103="","",XLOOKUP(Y103,selector_04,selector_04_ids,""))</f>
        <v/>
      </c>
      <c r="Y103" s="25"/>
      <c r="Z103" s="14"/>
      <c r="AA103" s="27"/>
      <c r="AB103" s="14"/>
    </row>
    <row r="104">
      <c r="A104" s="14"/>
      <c r="B104" s="23" t="str">
        <f>IF($A104="","",'Система'!$B$4)</f>
        <v/>
      </c>
      <c r="C104" s="14"/>
      <c r="D104" s="14"/>
      <c r="E104" s="23" t="str">
        <f t="array" ref="E104">IF(F104="","",XLOOKUP(F104,selector_09,selector_09_ids,""))</f>
        <v/>
      </c>
      <c r="F104" s="25"/>
      <c r="G104" s="23" t="str">
        <f t="array" ref="G104">IF(H104="","",XLOOKUP(H104,selector_02,selector_02_ids,""))</f>
        <v/>
      </c>
      <c r="H104" s="25"/>
      <c r="I104" s="23" t="str">
        <f t="array" ref="I104">IF(J104="","",XLOOKUP(J104,selector_10,selector_10_ids,""))</f>
        <v/>
      </c>
      <c r="J104" s="25"/>
      <c r="K104" s="14"/>
      <c r="L104" s="14"/>
      <c r="M104" s="23" t="str">
        <f t="array" ref="M104">IF(N104="","",XLOOKUP(N104,selector_18,selector_18_ids,""))</f>
        <v/>
      </c>
      <c r="N104" s="25"/>
      <c r="O104" s="14"/>
      <c r="P104" s="14"/>
      <c r="Q104" s="23" t="str">
        <f t="array" ref="Q104">IF(R104="","",XLOOKUP(R104,selector_13,selector_13_ids,""))</f>
        <v/>
      </c>
      <c r="R104" s="25"/>
      <c r="S104" s="14"/>
      <c r="T104" s="14"/>
      <c r="U104" s="14"/>
      <c r="V104" s="14"/>
      <c r="W104" s="14"/>
      <c r="X104" s="23" t="str">
        <f t="array" ref="X104">IF(Y104="","",XLOOKUP(Y104,selector_04,selector_04_ids,""))</f>
        <v/>
      </c>
      <c r="Y104" s="25"/>
      <c r="Z104" s="14"/>
      <c r="AA104" s="27"/>
      <c r="AB104" s="14"/>
    </row>
    <row r="105">
      <c r="A105" s="14"/>
      <c r="B105" s="23" t="str">
        <f>IF($A105="","",'Система'!$B$4)</f>
        <v/>
      </c>
      <c r="C105" s="14"/>
      <c r="D105" s="14"/>
      <c r="E105" s="23" t="str">
        <f t="array" ref="E105">IF(F105="","",XLOOKUP(F105,selector_09,selector_09_ids,""))</f>
        <v/>
      </c>
      <c r="F105" s="25"/>
      <c r="G105" s="23" t="str">
        <f t="array" ref="G105">IF(H105="","",XLOOKUP(H105,selector_02,selector_02_ids,""))</f>
        <v/>
      </c>
      <c r="H105" s="25"/>
      <c r="I105" s="23" t="str">
        <f t="array" ref="I105">IF(J105="","",XLOOKUP(J105,selector_10,selector_10_ids,""))</f>
        <v/>
      </c>
      <c r="J105" s="25"/>
      <c r="K105" s="14"/>
      <c r="L105" s="14"/>
      <c r="M105" s="23" t="str">
        <f t="array" ref="M105">IF(N105="","",XLOOKUP(N105,selector_18,selector_18_ids,""))</f>
        <v/>
      </c>
      <c r="N105" s="25"/>
      <c r="O105" s="14"/>
      <c r="P105" s="14"/>
      <c r="Q105" s="23" t="str">
        <f t="array" ref="Q105">IF(R105="","",XLOOKUP(R105,selector_13,selector_13_ids,""))</f>
        <v/>
      </c>
      <c r="R105" s="25"/>
      <c r="S105" s="14"/>
      <c r="T105" s="14"/>
      <c r="U105" s="14"/>
      <c r="V105" s="14"/>
      <c r="W105" s="14"/>
      <c r="X105" s="23" t="str">
        <f t="array" ref="X105">IF(Y105="","",XLOOKUP(Y105,selector_04,selector_04_ids,""))</f>
        <v/>
      </c>
      <c r="Y105" s="25"/>
      <c r="Z105" s="14"/>
      <c r="AA105" s="27"/>
      <c r="AB105" s="14"/>
    </row>
    <row r="106">
      <c r="A106" s="14"/>
      <c r="B106" s="23" t="str">
        <f>IF($A106="","",'Система'!$B$4)</f>
        <v/>
      </c>
      <c r="C106" s="14"/>
      <c r="D106" s="14"/>
      <c r="E106" s="23" t="str">
        <f t="array" ref="E106">IF(F106="","",XLOOKUP(F106,selector_09,selector_09_ids,""))</f>
        <v/>
      </c>
      <c r="F106" s="25"/>
      <c r="G106" s="23" t="str">
        <f t="array" ref="G106">IF(H106="","",XLOOKUP(H106,selector_02,selector_02_ids,""))</f>
        <v/>
      </c>
      <c r="H106" s="25"/>
      <c r="I106" s="23" t="str">
        <f t="array" ref="I106">IF(J106="","",XLOOKUP(J106,selector_10,selector_10_ids,""))</f>
        <v/>
      </c>
      <c r="J106" s="25"/>
      <c r="K106" s="14"/>
      <c r="L106" s="14"/>
      <c r="M106" s="23" t="str">
        <f t="array" ref="M106">IF(N106="","",XLOOKUP(N106,selector_18,selector_18_ids,""))</f>
        <v/>
      </c>
      <c r="N106" s="25"/>
      <c r="O106" s="14"/>
      <c r="P106" s="14"/>
      <c r="Q106" s="23" t="str">
        <f t="array" ref="Q106">IF(R106="","",XLOOKUP(R106,selector_13,selector_13_ids,""))</f>
        <v/>
      </c>
      <c r="R106" s="25"/>
      <c r="S106" s="14"/>
      <c r="T106" s="14"/>
      <c r="U106" s="14"/>
      <c r="V106" s="14"/>
      <c r="W106" s="14"/>
      <c r="X106" s="23" t="str">
        <f t="array" ref="X106">IF(Y106="","",XLOOKUP(Y106,selector_04,selector_04_ids,""))</f>
        <v/>
      </c>
      <c r="Y106" s="25"/>
      <c r="Z106" s="14"/>
      <c r="AA106" s="27"/>
      <c r="AB106" s="14"/>
    </row>
    <row r="107">
      <c r="A107" s="14"/>
      <c r="B107" s="23" t="str">
        <f>IF($A107="","",'Система'!$B$4)</f>
        <v/>
      </c>
      <c r="C107" s="14"/>
      <c r="D107" s="14"/>
      <c r="E107" s="23" t="str">
        <f t="array" ref="E107">IF(F107="","",XLOOKUP(F107,selector_09,selector_09_ids,""))</f>
        <v/>
      </c>
      <c r="F107" s="25"/>
      <c r="G107" s="23" t="str">
        <f t="array" ref="G107">IF(H107="","",XLOOKUP(H107,selector_02,selector_02_ids,""))</f>
        <v/>
      </c>
      <c r="H107" s="25"/>
      <c r="I107" s="23" t="str">
        <f t="array" ref="I107">IF(J107="","",XLOOKUP(J107,selector_10,selector_10_ids,""))</f>
        <v/>
      </c>
      <c r="J107" s="25"/>
      <c r="K107" s="14"/>
      <c r="L107" s="14"/>
      <c r="M107" s="23" t="str">
        <f t="array" ref="M107">IF(N107="","",XLOOKUP(N107,selector_18,selector_18_ids,""))</f>
        <v/>
      </c>
      <c r="N107" s="25"/>
      <c r="O107" s="14"/>
      <c r="P107" s="14"/>
      <c r="Q107" s="23" t="str">
        <f t="array" ref="Q107">IF(R107="","",XLOOKUP(R107,selector_13,selector_13_ids,""))</f>
        <v/>
      </c>
      <c r="R107" s="25"/>
      <c r="S107" s="14"/>
      <c r="T107" s="14"/>
      <c r="U107" s="14"/>
      <c r="V107" s="14"/>
      <c r="W107" s="14"/>
      <c r="X107" s="23" t="str">
        <f t="array" ref="X107">IF(Y107="","",XLOOKUP(Y107,selector_04,selector_04_ids,""))</f>
        <v/>
      </c>
      <c r="Y107" s="25"/>
      <c r="Z107" s="14"/>
      <c r="AA107" s="27"/>
      <c r="AB107" s="14"/>
    </row>
    <row r="108">
      <c r="A108" s="14"/>
      <c r="B108" s="23" t="str">
        <f>IF($A108="","",'Система'!$B$4)</f>
        <v/>
      </c>
      <c r="C108" s="14"/>
      <c r="D108" s="14"/>
      <c r="E108" s="23" t="str">
        <f t="array" ref="E108">IF(F108="","",XLOOKUP(F108,selector_09,selector_09_ids,""))</f>
        <v/>
      </c>
      <c r="F108" s="25"/>
      <c r="G108" s="23" t="str">
        <f t="array" ref="G108">IF(H108="","",XLOOKUP(H108,selector_02,selector_02_ids,""))</f>
        <v/>
      </c>
      <c r="H108" s="25"/>
      <c r="I108" s="23" t="str">
        <f t="array" ref="I108">IF(J108="","",XLOOKUP(J108,selector_10,selector_10_ids,""))</f>
        <v/>
      </c>
      <c r="J108" s="25"/>
      <c r="K108" s="14"/>
      <c r="L108" s="14"/>
      <c r="M108" s="23" t="str">
        <f t="array" ref="M108">IF(N108="","",XLOOKUP(N108,selector_18,selector_18_ids,""))</f>
        <v/>
      </c>
      <c r="N108" s="25"/>
      <c r="O108" s="14"/>
      <c r="P108" s="14"/>
      <c r="Q108" s="23" t="str">
        <f t="array" ref="Q108">IF(R108="","",XLOOKUP(R108,selector_13,selector_13_ids,""))</f>
        <v/>
      </c>
      <c r="R108" s="25"/>
      <c r="S108" s="14"/>
      <c r="T108" s="14"/>
      <c r="U108" s="14"/>
      <c r="V108" s="14"/>
      <c r="W108" s="14"/>
      <c r="X108" s="23" t="str">
        <f t="array" ref="X108">IF(Y108="","",XLOOKUP(Y108,selector_04,selector_04_ids,""))</f>
        <v/>
      </c>
      <c r="Y108" s="25"/>
      <c r="Z108" s="14"/>
      <c r="AA108" s="27"/>
      <c r="AB108" s="14"/>
    </row>
    <row r="109">
      <c r="A109" s="14"/>
      <c r="B109" s="23" t="str">
        <f>IF($A109="","",'Система'!$B$4)</f>
        <v/>
      </c>
      <c r="C109" s="14"/>
      <c r="D109" s="14"/>
      <c r="E109" s="23" t="str">
        <f t="array" ref="E109">IF(F109="","",XLOOKUP(F109,selector_09,selector_09_ids,""))</f>
        <v/>
      </c>
      <c r="F109" s="25"/>
      <c r="G109" s="23" t="str">
        <f t="array" ref="G109">IF(H109="","",XLOOKUP(H109,selector_02,selector_02_ids,""))</f>
        <v/>
      </c>
      <c r="H109" s="25"/>
      <c r="I109" s="23" t="str">
        <f t="array" ref="I109">IF(J109="","",XLOOKUP(J109,selector_10,selector_10_ids,""))</f>
        <v/>
      </c>
      <c r="J109" s="25"/>
      <c r="K109" s="14"/>
      <c r="L109" s="14"/>
      <c r="M109" s="23" t="str">
        <f t="array" ref="M109">IF(N109="","",XLOOKUP(N109,selector_18,selector_18_ids,""))</f>
        <v/>
      </c>
      <c r="N109" s="25"/>
      <c r="O109" s="14"/>
      <c r="P109" s="14"/>
      <c r="Q109" s="23" t="str">
        <f t="array" ref="Q109">IF(R109="","",XLOOKUP(R109,selector_13,selector_13_ids,""))</f>
        <v/>
      </c>
      <c r="R109" s="25"/>
      <c r="S109" s="14"/>
      <c r="T109" s="14"/>
      <c r="U109" s="14"/>
      <c r="V109" s="14"/>
      <c r="W109" s="14"/>
      <c r="X109" s="23" t="str">
        <f t="array" ref="X109">IF(Y109="","",XLOOKUP(Y109,selector_04,selector_04_ids,""))</f>
        <v/>
      </c>
      <c r="Y109" s="25"/>
      <c r="Z109" s="14"/>
      <c r="AA109" s="27"/>
      <c r="AB109" s="14"/>
    </row>
    <row r="110">
      <c r="A110" s="14"/>
      <c r="B110" s="23" t="str">
        <f>IF($A110="","",'Система'!$B$4)</f>
        <v/>
      </c>
      <c r="C110" s="14"/>
      <c r="D110" s="14"/>
      <c r="E110" s="23" t="str">
        <f t="array" ref="E110">IF(F110="","",XLOOKUP(F110,selector_09,selector_09_ids,""))</f>
        <v/>
      </c>
      <c r="F110" s="25"/>
      <c r="G110" s="23" t="str">
        <f t="array" ref="G110">IF(H110="","",XLOOKUP(H110,selector_02,selector_02_ids,""))</f>
        <v/>
      </c>
      <c r="H110" s="25"/>
      <c r="I110" s="23" t="str">
        <f t="array" ref="I110">IF(J110="","",XLOOKUP(J110,selector_10,selector_10_ids,""))</f>
        <v/>
      </c>
      <c r="J110" s="25"/>
      <c r="K110" s="14"/>
      <c r="L110" s="14"/>
      <c r="M110" s="23" t="str">
        <f t="array" ref="M110">IF(N110="","",XLOOKUP(N110,selector_18,selector_18_ids,""))</f>
        <v/>
      </c>
      <c r="N110" s="25"/>
      <c r="O110" s="14"/>
      <c r="P110" s="14"/>
      <c r="Q110" s="23" t="str">
        <f t="array" ref="Q110">IF(R110="","",XLOOKUP(R110,selector_13,selector_13_ids,""))</f>
        <v/>
      </c>
      <c r="R110" s="25"/>
      <c r="S110" s="14"/>
      <c r="T110" s="14"/>
      <c r="U110" s="14"/>
      <c r="V110" s="14"/>
      <c r="W110" s="14"/>
      <c r="X110" s="23" t="str">
        <f t="array" ref="X110">IF(Y110="","",XLOOKUP(Y110,selector_04,selector_04_ids,""))</f>
        <v/>
      </c>
      <c r="Y110" s="25"/>
      <c r="Z110" s="14"/>
      <c r="AA110" s="27"/>
      <c r="AB110" s="14"/>
    </row>
    <row r="111">
      <c r="A111" s="14"/>
      <c r="B111" s="23" t="str">
        <f>IF($A111="","",'Система'!$B$4)</f>
        <v/>
      </c>
      <c r="C111" s="14"/>
      <c r="D111" s="14"/>
      <c r="E111" s="23" t="str">
        <f t="array" ref="E111">IF(F111="","",XLOOKUP(F111,selector_09,selector_09_ids,""))</f>
        <v/>
      </c>
      <c r="F111" s="25"/>
      <c r="G111" s="23" t="str">
        <f t="array" ref="G111">IF(H111="","",XLOOKUP(H111,selector_02,selector_02_ids,""))</f>
        <v/>
      </c>
      <c r="H111" s="25"/>
      <c r="I111" s="23" t="str">
        <f t="array" ref="I111">IF(J111="","",XLOOKUP(J111,selector_10,selector_10_ids,""))</f>
        <v/>
      </c>
      <c r="J111" s="25"/>
      <c r="K111" s="14"/>
      <c r="L111" s="14"/>
      <c r="M111" s="23" t="str">
        <f t="array" ref="M111">IF(N111="","",XLOOKUP(N111,selector_18,selector_18_ids,""))</f>
        <v/>
      </c>
      <c r="N111" s="25"/>
      <c r="O111" s="14"/>
      <c r="P111" s="14"/>
      <c r="Q111" s="23" t="str">
        <f t="array" ref="Q111">IF(R111="","",XLOOKUP(R111,selector_13,selector_13_ids,""))</f>
        <v/>
      </c>
      <c r="R111" s="25"/>
      <c r="S111" s="14"/>
      <c r="T111" s="14"/>
      <c r="U111" s="14"/>
      <c r="V111" s="14"/>
      <c r="W111" s="14"/>
      <c r="X111" s="23" t="str">
        <f t="array" ref="X111">IF(Y111="","",XLOOKUP(Y111,selector_04,selector_04_ids,""))</f>
        <v/>
      </c>
      <c r="Y111" s="25"/>
      <c r="Z111" s="14"/>
      <c r="AA111" s="27"/>
      <c r="AB111" s="14"/>
    </row>
    <row r="112">
      <c r="A112" s="14"/>
      <c r="B112" s="23" t="str">
        <f>IF($A112="","",'Система'!$B$4)</f>
        <v/>
      </c>
      <c r="C112" s="14"/>
      <c r="D112" s="14"/>
      <c r="E112" s="23" t="str">
        <f t="array" ref="E112">IF(F112="","",XLOOKUP(F112,selector_09,selector_09_ids,""))</f>
        <v/>
      </c>
      <c r="F112" s="25"/>
      <c r="G112" s="23" t="str">
        <f t="array" ref="G112">IF(H112="","",XLOOKUP(H112,selector_02,selector_02_ids,""))</f>
        <v/>
      </c>
      <c r="H112" s="25"/>
      <c r="I112" s="23" t="str">
        <f t="array" ref="I112">IF(J112="","",XLOOKUP(J112,selector_10,selector_10_ids,""))</f>
        <v/>
      </c>
      <c r="J112" s="25"/>
      <c r="K112" s="14"/>
      <c r="L112" s="14"/>
      <c r="M112" s="23" t="str">
        <f t="array" ref="M112">IF(N112="","",XLOOKUP(N112,selector_18,selector_18_ids,""))</f>
        <v/>
      </c>
      <c r="N112" s="25"/>
      <c r="O112" s="14"/>
      <c r="P112" s="14"/>
      <c r="Q112" s="23" t="str">
        <f t="array" ref="Q112">IF(R112="","",XLOOKUP(R112,selector_13,selector_13_ids,""))</f>
        <v/>
      </c>
      <c r="R112" s="25"/>
      <c r="S112" s="14"/>
      <c r="T112" s="14"/>
      <c r="U112" s="14"/>
      <c r="V112" s="14"/>
      <c r="W112" s="14"/>
      <c r="X112" s="23" t="str">
        <f t="array" ref="X112">IF(Y112="","",XLOOKUP(Y112,selector_04,selector_04_ids,""))</f>
        <v/>
      </c>
      <c r="Y112" s="25"/>
      <c r="Z112" s="14"/>
      <c r="AA112" s="27"/>
      <c r="AB112" s="14"/>
    </row>
    <row r="113">
      <c r="A113" s="14"/>
      <c r="B113" s="23" t="str">
        <f>IF($A113="","",'Система'!$B$4)</f>
        <v/>
      </c>
      <c r="C113" s="14"/>
      <c r="D113" s="14"/>
      <c r="E113" s="23" t="str">
        <f t="array" ref="E113">IF(F113="","",XLOOKUP(F113,selector_09,selector_09_ids,""))</f>
        <v/>
      </c>
      <c r="F113" s="25"/>
      <c r="G113" s="23" t="str">
        <f t="array" ref="G113">IF(H113="","",XLOOKUP(H113,selector_02,selector_02_ids,""))</f>
        <v/>
      </c>
      <c r="H113" s="25"/>
      <c r="I113" s="23" t="str">
        <f t="array" ref="I113">IF(J113="","",XLOOKUP(J113,selector_10,selector_10_ids,""))</f>
        <v/>
      </c>
      <c r="J113" s="25"/>
      <c r="K113" s="14"/>
      <c r="L113" s="14"/>
      <c r="M113" s="23" t="str">
        <f t="array" ref="M113">IF(N113="","",XLOOKUP(N113,selector_18,selector_18_ids,""))</f>
        <v/>
      </c>
      <c r="N113" s="25"/>
      <c r="O113" s="14"/>
      <c r="P113" s="14"/>
      <c r="Q113" s="23" t="str">
        <f t="array" ref="Q113">IF(R113="","",XLOOKUP(R113,selector_13,selector_13_ids,""))</f>
        <v/>
      </c>
      <c r="R113" s="25"/>
      <c r="S113" s="14"/>
      <c r="T113" s="14"/>
      <c r="U113" s="14"/>
      <c r="V113" s="14"/>
      <c r="W113" s="14"/>
      <c r="X113" s="23" t="str">
        <f t="array" ref="X113">IF(Y113="","",XLOOKUP(Y113,selector_04,selector_04_ids,""))</f>
        <v/>
      </c>
      <c r="Y113" s="25"/>
      <c r="Z113" s="14"/>
      <c r="AA113" s="27"/>
      <c r="AB113" s="14"/>
    </row>
    <row r="114">
      <c r="A114" s="14"/>
      <c r="B114" s="23" t="str">
        <f>IF($A114="","",'Система'!$B$4)</f>
        <v/>
      </c>
      <c r="C114" s="14"/>
      <c r="D114" s="14"/>
      <c r="E114" s="23" t="str">
        <f t="array" ref="E114">IF(F114="","",XLOOKUP(F114,selector_09,selector_09_ids,""))</f>
        <v/>
      </c>
      <c r="F114" s="25"/>
      <c r="G114" s="23" t="str">
        <f t="array" ref="G114">IF(H114="","",XLOOKUP(H114,selector_02,selector_02_ids,""))</f>
        <v/>
      </c>
      <c r="H114" s="25"/>
      <c r="I114" s="23" t="str">
        <f t="array" ref="I114">IF(J114="","",XLOOKUP(J114,selector_10,selector_10_ids,""))</f>
        <v/>
      </c>
      <c r="J114" s="25"/>
      <c r="K114" s="14"/>
      <c r="L114" s="14"/>
      <c r="M114" s="23" t="str">
        <f t="array" ref="M114">IF(N114="","",XLOOKUP(N114,selector_18,selector_18_ids,""))</f>
        <v/>
      </c>
      <c r="N114" s="25"/>
      <c r="O114" s="14"/>
      <c r="P114" s="14"/>
      <c r="Q114" s="23" t="str">
        <f t="array" ref="Q114">IF(R114="","",XLOOKUP(R114,selector_13,selector_13_ids,""))</f>
        <v/>
      </c>
      <c r="R114" s="25"/>
      <c r="S114" s="14"/>
      <c r="T114" s="14"/>
      <c r="U114" s="14"/>
      <c r="V114" s="14"/>
      <c r="W114" s="14"/>
      <c r="X114" s="23" t="str">
        <f t="array" ref="X114">IF(Y114="","",XLOOKUP(Y114,selector_04,selector_04_ids,""))</f>
        <v/>
      </c>
      <c r="Y114" s="25"/>
      <c r="Z114" s="14"/>
      <c r="AA114" s="27"/>
      <c r="AB114" s="14"/>
    </row>
    <row r="115">
      <c r="A115" s="14"/>
      <c r="B115" s="23" t="str">
        <f>IF($A115="","",'Система'!$B$4)</f>
        <v/>
      </c>
      <c r="C115" s="14"/>
      <c r="D115" s="14"/>
      <c r="E115" s="23" t="str">
        <f t="array" ref="E115">IF(F115="","",XLOOKUP(F115,selector_09,selector_09_ids,""))</f>
        <v/>
      </c>
      <c r="F115" s="25"/>
      <c r="G115" s="23" t="str">
        <f t="array" ref="G115">IF(H115="","",XLOOKUP(H115,selector_02,selector_02_ids,""))</f>
        <v/>
      </c>
      <c r="H115" s="25"/>
      <c r="I115" s="23" t="str">
        <f t="array" ref="I115">IF(J115="","",XLOOKUP(J115,selector_10,selector_10_ids,""))</f>
        <v/>
      </c>
      <c r="J115" s="25"/>
      <c r="K115" s="14"/>
      <c r="L115" s="14"/>
      <c r="M115" s="23" t="str">
        <f t="array" ref="M115">IF(N115="","",XLOOKUP(N115,selector_18,selector_18_ids,""))</f>
        <v/>
      </c>
      <c r="N115" s="25"/>
      <c r="O115" s="14"/>
      <c r="P115" s="14"/>
      <c r="Q115" s="23" t="str">
        <f t="array" ref="Q115">IF(R115="","",XLOOKUP(R115,selector_13,selector_13_ids,""))</f>
        <v/>
      </c>
      <c r="R115" s="25"/>
      <c r="S115" s="14"/>
      <c r="T115" s="14"/>
      <c r="U115" s="14"/>
      <c r="V115" s="14"/>
      <c r="W115" s="14"/>
      <c r="X115" s="23" t="str">
        <f t="array" ref="X115">IF(Y115="","",XLOOKUP(Y115,selector_04,selector_04_ids,""))</f>
        <v/>
      </c>
      <c r="Y115" s="25"/>
      <c r="Z115" s="14"/>
      <c r="AA115" s="27"/>
      <c r="AB115" s="14"/>
    </row>
    <row r="116">
      <c r="A116" s="14"/>
      <c r="B116" s="23" t="str">
        <f>IF($A116="","",'Система'!$B$4)</f>
        <v/>
      </c>
      <c r="C116" s="14"/>
      <c r="D116" s="14"/>
      <c r="E116" s="23" t="str">
        <f t="array" ref="E116">IF(F116="","",XLOOKUP(F116,selector_09,selector_09_ids,""))</f>
        <v/>
      </c>
      <c r="F116" s="25"/>
      <c r="G116" s="23" t="str">
        <f t="array" ref="G116">IF(H116="","",XLOOKUP(H116,selector_02,selector_02_ids,""))</f>
        <v/>
      </c>
      <c r="H116" s="25"/>
      <c r="I116" s="23" t="str">
        <f t="array" ref="I116">IF(J116="","",XLOOKUP(J116,selector_10,selector_10_ids,""))</f>
        <v/>
      </c>
      <c r="J116" s="25"/>
      <c r="K116" s="14"/>
      <c r="L116" s="14"/>
      <c r="M116" s="23" t="str">
        <f t="array" ref="M116">IF(N116="","",XLOOKUP(N116,selector_18,selector_18_ids,""))</f>
        <v/>
      </c>
      <c r="N116" s="25"/>
      <c r="O116" s="14"/>
      <c r="P116" s="14"/>
      <c r="Q116" s="23" t="str">
        <f t="array" ref="Q116">IF(R116="","",XLOOKUP(R116,selector_13,selector_13_ids,""))</f>
        <v/>
      </c>
      <c r="R116" s="25"/>
      <c r="S116" s="14"/>
      <c r="T116" s="14"/>
      <c r="U116" s="14"/>
      <c r="V116" s="14"/>
      <c r="W116" s="14"/>
      <c r="X116" s="23" t="str">
        <f t="array" ref="X116">IF(Y116="","",XLOOKUP(Y116,selector_04,selector_04_ids,""))</f>
        <v/>
      </c>
      <c r="Y116" s="25"/>
      <c r="Z116" s="14"/>
      <c r="AA116" s="27"/>
      <c r="AB116" s="14"/>
    </row>
    <row r="117">
      <c r="A117" s="14"/>
      <c r="B117" s="23" t="str">
        <f>IF($A117="","",'Система'!$B$4)</f>
        <v/>
      </c>
      <c r="C117" s="14"/>
      <c r="D117" s="14"/>
      <c r="E117" s="23" t="str">
        <f t="array" ref="E117">IF(F117="","",XLOOKUP(F117,selector_09,selector_09_ids,""))</f>
        <v/>
      </c>
      <c r="F117" s="25"/>
      <c r="G117" s="23" t="str">
        <f t="array" ref="G117">IF(H117="","",XLOOKUP(H117,selector_02,selector_02_ids,""))</f>
        <v/>
      </c>
      <c r="H117" s="25"/>
      <c r="I117" s="23" t="str">
        <f t="array" ref="I117">IF(J117="","",XLOOKUP(J117,selector_10,selector_10_ids,""))</f>
        <v/>
      </c>
      <c r="J117" s="25"/>
      <c r="K117" s="14"/>
      <c r="L117" s="14"/>
      <c r="M117" s="23" t="str">
        <f t="array" ref="M117">IF(N117="","",XLOOKUP(N117,selector_18,selector_18_ids,""))</f>
        <v/>
      </c>
      <c r="N117" s="25"/>
      <c r="O117" s="14"/>
      <c r="P117" s="14"/>
      <c r="Q117" s="23" t="str">
        <f t="array" ref="Q117">IF(R117="","",XLOOKUP(R117,selector_13,selector_13_ids,""))</f>
        <v/>
      </c>
      <c r="R117" s="25"/>
      <c r="S117" s="14"/>
      <c r="T117" s="14"/>
      <c r="U117" s="14"/>
      <c r="V117" s="14"/>
      <c r="W117" s="14"/>
      <c r="X117" s="23" t="str">
        <f t="array" ref="X117">IF(Y117="","",XLOOKUP(Y117,selector_04,selector_04_ids,""))</f>
        <v/>
      </c>
      <c r="Y117" s="25"/>
      <c r="Z117" s="14"/>
      <c r="AA117" s="27"/>
      <c r="AB117" s="14"/>
    </row>
    <row r="118">
      <c r="A118" s="14"/>
      <c r="B118" s="23" t="str">
        <f>IF($A118="","",'Система'!$B$4)</f>
        <v/>
      </c>
      <c r="C118" s="14"/>
      <c r="D118" s="14"/>
      <c r="E118" s="23" t="str">
        <f t="array" ref="E118">IF(F118="","",XLOOKUP(F118,selector_09,selector_09_ids,""))</f>
        <v/>
      </c>
      <c r="F118" s="25"/>
      <c r="G118" s="23" t="str">
        <f t="array" ref="G118">IF(H118="","",XLOOKUP(H118,selector_02,selector_02_ids,""))</f>
        <v/>
      </c>
      <c r="H118" s="25"/>
      <c r="I118" s="23" t="str">
        <f t="array" ref="I118">IF(J118="","",XLOOKUP(J118,selector_10,selector_10_ids,""))</f>
        <v/>
      </c>
      <c r="J118" s="25"/>
      <c r="K118" s="14"/>
      <c r="L118" s="14"/>
      <c r="M118" s="23" t="str">
        <f t="array" ref="M118">IF(N118="","",XLOOKUP(N118,selector_18,selector_18_ids,""))</f>
        <v/>
      </c>
      <c r="N118" s="25"/>
      <c r="O118" s="14"/>
      <c r="P118" s="14"/>
      <c r="Q118" s="23" t="str">
        <f t="array" ref="Q118">IF(R118="","",XLOOKUP(R118,selector_13,selector_13_ids,""))</f>
        <v/>
      </c>
      <c r="R118" s="25"/>
      <c r="S118" s="14"/>
      <c r="T118" s="14"/>
      <c r="U118" s="14"/>
      <c r="V118" s="14"/>
      <c r="W118" s="14"/>
      <c r="X118" s="23" t="str">
        <f t="array" ref="X118">IF(Y118="","",XLOOKUP(Y118,selector_04,selector_04_ids,""))</f>
        <v/>
      </c>
      <c r="Y118" s="25"/>
      <c r="Z118" s="14"/>
      <c r="AA118" s="27"/>
      <c r="AB118" s="14"/>
    </row>
    <row r="119">
      <c r="A119" s="14"/>
      <c r="B119" s="23" t="str">
        <f>IF($A119="","",'Система'!$B$4)</f>
        <v/>
      </c>
      <c r="C119" s="14"/>
      <c r="D119" s="14"/>
      <c r="E119" s="23" t="str">
        <f t="array" ref="E119">IF(F119="","",XLOOKUP(F119,selector_09,selector_09_ids,""))</f>
        <v/>
      </c>
      <c r="F119" s="25"/>
      <c r="G119" s="23" t="str">
        <f t="array" ref="G119">IF(H119="","",XLOOKUP(H119,selector_02,selector_02_ids,""))</f>
        <v/>
      </c>
      <c r="H119" s="25"/>
      <c r="I119" s="23" t="str">
        <f t="array" ref="I119">IF(J119="","",XLOOKUP(J119,selector_10,selector_10_ids,""))</f>
        <v/>
      </c>
      <c r="J119" s="25"/>
      <c r="K119" s="14"/>
      <c r="L119" s="14"/>
      <c r="M119" s="23" t="str">
        <f t="array" ref="M119">IF(N119="","",XLOOKUP(N119,selector_18,selector_18_ids,""))</f>
        <v/>
      </c>
      <c r="N119" s="25"/>
      <c r="O119" s="14"/>
      <c r="P119" s="14"/>
      <c r="Q119" s="23" t="str">
        <f t="array" ref="Q119">IF(R119="","",XLOOKUP(R119,selector_13,selector_13_ids,""))</f>
        <v/>
      </c>
      <c r="R119" s="25"/>
      <c r="S119" s="14"/>
      <c r="T119" s="14"/>
      <c r="U119" s="14"/>
      <c r="V119" s="14"/>
      <c r="W119" s="14"/>
      <c r="X119" s="23" t="str">
        <f t="array" ref="X119">IF(Y119="","",XLOOKUP(Y119,selector_04,selector_04_ids,""))</f>
        <v/>
      </c>
      <c r="Y119" s="25"/>
      <c r="Z119" s="14"/>
      <c r="AA119" s="27"/>
      <c r="AB119" s="14"/>
    </row>
    <row r="120">
      <c r="A120" s="14"/>
      <c r="B120" s="23" t="str">
        <f>IF($A120="","",'Система'!$B$4)</f>
        <v/>
      </c>
      <c r="C120" s="14"/>
      <c r="D120" s="14"/>
      <c r="E120" s="23" t="str">
        <f t="array" ref="E120">IF(F120="","",XLOOKUP(F120,selector_09,selector_09_ids,""))</f>
        <v/>
      </c>
      <c r="F120" s="25"/>
      <c r="G120" s="23" t="str">
        <f t="array" ref="G120">IF(H120="","",XLOOKUP(H120,selector_02,selector_02_ids,""))</f>
        <v/>
      </c>
      <c r="H120" s="25"/>
      <c r="I120" s="23" t="str">
        <f t="array" ref="I120">IF(J120="","",XLOOKUP(J120,selector_10,selector_10_ids,""))</f>
        <v/>
      </c>
      <c r="J120" s="25"/>
      <c r="K120" s="14"/>
      <c r="L120" s="14"/>
      <c r="M120" s="23" t="str">
        <f t="array" ref="M120">IF(N120="","",XLOOKUP(N120,selector_18,selector_18_ids,""))</f>
        <v/>
      </c>
      <c r="N120" s="25"/>
      <c r="O120" s="14"/>
      <c r="P120" s="14"/>
      <c r="Q120" s="23" t="str">
        <f t="array" ref="Q120">IF(R120="","",XLOOKUP(R120,selector_13,selector_13_ids,""))</f>
        <v/>
      </c>
      <c r="R120" s="25"/>
      <c r="S120" s="14"/>
      <c r="T120" s="14"/>
      <c r="U120" s="14"/>
      <c r="V120" s="14"/>
      <c r="W120" s="14"/>
      <c r="X120" s="23" t="str">
        <f t="array" ref="X120">IF(Y120="","",XLOOKUP(Y120,selector_04,selector_04_ids,""))</f>
        <v/>
      </c>
      <c r="Y120" s="25"/>
      <c r="Z120" s="14"/>
      <c r="AA120" s="27"/>
      <c r="AB120" s="14"/>
    </row>
    <row r="121">
      <c r="A121" s="14"/>
      <c r="B121" s="23" t="str">
        <f>IF($A121="","",'Система'!$B$4)</f>
        <v/>
      </c>
      <c r="C121" s="14"/>
      <c r="D121" s="14"/>
      <c r="E121" s="23" t="str">
        <f t="array" ref="E121">IF(F121="","",XLOOKUP(F121,selector_09,selector_09_ids,""))</f>
        <v/>
      </c>
      <c r="F121" s="25"/>
      <c r="G121" s="23" t="str">
        <f t="array" ref="G121">IF(H121="","",XLOOKUP(H121,selector_02,selector_02_ids,""))</f>
        <v/>
      </c>
      <c r="H121" s="25"/>
      <c r="I121" s="23" t="str">
        <f t="array" ref="I121">IF(J121="","",XLOOKUP(J121,selector_10,selector_10_ids,""))</f>
        <v/>
      </c>
      <c r="J121" s="25"/>
      <c r="K121" s="14"/>
      <c r="L121" s="14"/>
      <c r="M121" s="23" t="str">
        <f t="array" ref="M121">IF(N121="","",XLOOKUP(N121,selector_18,selector_18_ids,""))</f>
        <v/>
      </c>
      <c r="N121" s="25"/>
      <c r="O121" s="14"/>
      <c r="P121" s="14"/>
      <c r="Q121" s="23" t="str">
        <f t="array" ref="Q121">IF(R121="","",XLOOKUP(R121,selector_13,selector_13_ids,""))</f>
        <v/>
      </c>
      <c r="R121" s="25"/>
      <c r="S121" s="14"/>
      <c r="T121" s="14"/>
      <c r="U121" s="14"/>
      <c r="V121" s="14"/>
      <c r="W121" s="14"/>
      <c r="X121" s="23" t="str">
        <f t="array" ref="X121">IF(Y121="","",XLOOKUP(Y121,selector_04,selector_04_ids,""))</f>
        <v/>
      </c>
      <c r="Y121" s="25"/>
      <c r="Z121" s="14"/>
      <c r="AA121" s="27"/>
      <c r="AB121" s="14"/>
    </row>
    <row r="122">
      <c r="A122" s="14"/>
      <c r="B122" s="23" t="str">
        <f>IF($A122="","",'Система'!$B$4)</f>
        <v/>
      </c>
      <c r="C122" s="14"/>
      <c r="D122" s="14"/>
      <c r="E122" s="23" t="str">
        <f t="array" ref="E122">IF(F122="","",XLOOKUP(F122,selector_09,selector_09_ids,""))</f>
        <v/>
      </c>
      <c r="F122" s="25"/>
      <c r="G122" s="23" t="str">
        <f t="array" ref="G122">IF(H122="","",XLOOKUP(H122,selector_02,selector_02_ids,""))</f>
        <v/>
      </c>
      <c r="H122" s="25"/>
      <c r="I122" s="23" t="str">
        <f t="array" ref="I122">IF(J122="","",XLOOKUP(J122,selector_10,selector_10_ids,""))</f>
        <v/>
      </c>
      <c r="J122" s="25"/>
      <c r="K122" s="14"/>
      <c r="L122" s="14"/>
      <c r="M122" s="23" t="str">
        <f t="array" ref="M122">IF(N122="","",XLOOKUP(N122,selector_18,selector_18_ids,""))</f>
        <v/>
      </c>
      <c r="N122" s="25"/>
      <c r="O122" s="14"/>
      <c r="P122" s="14"/>
      <c r="Q122" s="23" t="str">
        <f t="array" ref="Q122">IF(R122="","",XLOOKUP(R122,selector_13,selector_13_ids,""))</f>
        <v/>
      </c>
      <c r="R122" s="25"/>
      <c r="S122" s="14"/>
      <c r="T122" s="14"/>
      <c r="U122" s="14"/>
      <c r="V122" s="14"/>
      <c r="W122" s="14"/>
      <c r="X122" s="23" t="str">
        <f t="array" ref="X122">IF(Y122="","",XLOOKUP(Y122,selector_04,selector_04_ids,""))</f>
        <v/>
      </c>
      <c r="Y122" s="25"/>
      <c r="Z122" s="14"/>
      <c r="AA122" s="27"/>
      <c r="AB122" s="14"/>
    </row>
    <row r="123">
      <c r="A123" s="14"/>
      <c r="B123" s="23" t="str">
        <f>IF($A123="","",'Система'!$B$4)</f>
        <v/>
      </c>
      <c r="C123" s="14"/>
      <c r="D123" s="14"/>
      <c r="E123" s="23" t="str">
        <f t="array" ref="E123">IF(F123="","",XLOOKUP(F123,selector_09,selector_09_ids,""))</f>
        <v/>
      </c>
      <c r="F123" s="25"/>
      <c r="G123" s="23" t="str">
        <f t="array" ref="G123">IF(H123="","",XLOOKUP(H123,selector_02,selector_02_ids,""))</f>
        <v/>
      </c>
      <c r="H123" s="25"/>
      <c r="I123" s="23" t="str">
        <f t="array" ref="I123">IF(J123="","",XLOOKUP(J123,selector_10,selector_10_ids,""))</f>
        <v/>
      </c>
      <c r="J123" s="25"/>
      <c r="K123" s="14"/>
      <c r="L123" s="14"/>
      <c r="M123" s="23" t="str">
        <f t="array" ref="M123">IF(N123="","",XLOOKUP(N123,selector_18,selector_18_ids,""))</f>
        <v/>
      </c>
      <c r="N123" s="25"/>
      <c r="O123" s="14"/>
      <c r="P123" s="14"/>
      <c r="Q123" s="23" t="str">
        <f t="array" ref="Q123">IF(R123="","",XLOOKUP(R123,selector_13,selector_13_ids,""))</f>
        <v/>
      </c>
      <c r="R123" s="25"/>
      <c r="S123" s="14"/>
      <c r="T123" s="14"/>
      <c r="U123" s="14"/>
      <c r="V123" s="14"/>
      <c r="W123" s="14"/>
      <c r="X123" s="23" t="str">
        <f t="array" ref="X123">IF(Y123="","",XLOOKUP(Y123,selector_04,selector_04_ids,""))</f>
        <v/>
      </c>
      <c r="Y123" s="25"/>
      <c r="Z123" s="14"/>
      <c r="AA123" s="27"/>
      <c r="AB123" s="14"/>
    </row>
    <row r="124">
      <c r="A124" s="14"/>
      <c r="B124" s="23" t="str">
        <f>IF($A124="","",'Система'!$B$4)</f>
        <v/>
      </c>
      <c r="C124" s="14"/>
      <c r="D124" s="14"/>
      <c r="E124" s="23" t="str">
        <f t="array" ref="E124">IF(F124="","",XLOOKUP(F124,selector_09,selector_09_ids,""))</f>
        <v/>
      </c>
      <c r="F124" s="25"/>
      <c r="G124" s="23" t="str">
        <f t="array" ref="G124">IF(H124="","",XLOOKUP(H124,selector_02,selector_02_ids,""))</f>
        <v/>
      </c>
      <c r="H124" s="25"/>
      <c r="I124" s="23" t="str">
        <f t="array" ref="I124">IF(J124="","",XLOOKUP(J124,selector_10,selector_10_ids,""))</f>
        <v/>
      </c>
      <c r="J124" s="25"/>
      <c r="K124" s="14"/>
      <c r="L124" s="14"/>
      <c r="M124" s="23" t="str">
        <f t="array" ref="M124">IF(N124="","",XLOOKUP(N124,selector_18,selector_18_ids,""))</f>
        <v/>
      </c>
      <c r="N124" s="25"/>
      <c r="O124" s="14"/>
      <c r="P124" s="14"/>
      <c r="Q124" s="23" t="str">
        <f t="array" ref="Q124">IF(R124="","",XLOOKUP(R124,selector_13,selector_13_ids,""))</f>
        <v/>
      </c>
      <c r="R124" s="25"/>
      <c r="S124" s="14"/>
      <c r="T124" s="14"/>
      <c r="U124" s="14"/>
      <c r="V124" s="14"/>
      <c r="W124" s="14"/>
      <c r="X124" s="23" t="str">
        <f t="array" ref="X124">IF(Y124="","",XLOOKUP(Y124,selector_04,selector_04_ids,""))</f>
        <v/>
      </c>
      <c r="Y124" s="25"/>
      <c r="Z124" s="14"/>
      <c r="AA124" s="27"/>
      <c r="AB124" s="14"/>
    </row>
    <row r="125">
      <c r="A125" s="14"/>
      <c r="B125" s="23" t="str">
        <f>IF($A125="","",'Система'!$B$4)</f>
        <v/>
      </c>
      <c r="C125" s="14"/>
      <c r="D125" s="14"/>
      <c r="E125" s="23" t="str">
        <f t="array" ref="E125">IF(F125="","",XLOOKUP(F125,selector_09,selector_09_ids,""))</f>
        <v/>
      </c>
      <c r="F125" s="25"/>
      <c r="G125" s="23" t="str">
        <f t="array" ref="G125">IF(H125="","",XLOOKUP(H125,selector_02,selector_02_ids,""))</f>
        <v/>
      </c>
      <c r="H125" s="25"/>
      <c r="I125" s="23" t="str">
        <f t="array" ref="I125">IF(J125="","",XLOOKUP(J125,selector_10,selector_10_ids,""))</f>
        <v/>
      </c>
      <c r="J125" s="25"/>
      <c r="K125" s="14"/>
      <c r="L125" s="14"/>
      <c r="M125" s="23" t="str">
        <f t="array" ref="M125">IF(N125="","",XLOOKUP(N125,selector_18,selector_18_ids,""))</f>
        <v/>
      </c>
      <c r="N125" s="25"/>
      <c r="O125" s="14"/>
      <c r="P125" s="14"/>
      <c r="Q125" s="23" t="str">
        <f t="array" ref="Q125">IF(R125="","",XLOOKUP(R125,selector_13,selector_13_ids,""))</f>
        <v/>
      </c>
      <c r="R125" s="25"/>
      <c r="S125" s="14"/>
      <c r="T125" s="14"/>
      <c r="U125" s="14"/>
      <c r="V125" s="14"/>
      <c r="W125" s="14"/>
      <c r="X125" s="23" t="str">
        <f t="array" ref="X125">IF(Y125="","",XLOOKUP(Y125,selector_04,selector_04_ids,""))</f>
        <v/>
      </c>
      <c r="Y125" s="25"/>
      <c r="Z125" s="14"/>
      <c r="AA125" s="27"/>
      <c r="AB125" s="14"/>
    </row>
    <row r="126">
      <c r="A126" s="14"/>
      <c r="B126" s="23" t="str">
        <f>IF($A126="","",'Система'!$B$4)</f>
        <v/>
      </c>
      <c r="C126" s="14"/>
      <c r="D126" s="14"/>
      <c r="E126" s="23" t="str">
        <f t="array" ref="E126">IF(F126="","",XLOOKUP(F126,selector_09,selector_09_ids,""))</f>
        <v/>
      </c>
      <c r="F126" s="25"/>
      <c r="G126" s="23" t="str">
        <f t="array" ref="G126">IF(H126="","",XLOOKUP(H126,selector_02,selector_02_ids,""))</f>
        <v/>
      </c>
      <c r="H126" s="25"/>
      <c r="I126" s="23" t="str">
        <f t="array" ref="I126">IF(J126="","",XLOOKUP(J126,selector_10,selector_10_ids,""))</f>
        <v/>
      </c>
      <c r="J126" s="25"/>
      <c r="K126" s="14"/>
      <c r="L126" s="14"/>
      <c r="M126" s="23" t="str">
        <f t="array" ref="M126">IF(N126="","",XLOOKUP(N126,selector_18,selector_18_ids,""))</f>
        <v/>
      </c>
      <c r="N126" s="25"/>
      <c r="O126" s="14"/>
      <c r="P126" s="14"/>
      <c r="Q126" s="23" t="str">
        <f t="array" ref="Q126">IF(R126="","",XLOOKUP(R126,selector_13,selector_13_ids,""))</f>
        <v/>
      </c>
      <c r="R126" s="25"/>
      <c r="S126" s="14"/>
      <c r="T126" s="14"/>
      <c r="U126" s="14"/>
      <c r="V126" s="14"/>
      <c r="W126" s="14"/>
      <c r="X126" s="23" t="str">
        <f t="array" ref="X126">IF(Y126="","",XLOOKUP(Y126,selector_04,selector_04_ids,""))</f>
        <v/>
      </c>
      <c r="Y126" s="25"/>
      <c r="Z126" s="14"/>
      <c r="AA126" s="27"/>
      <c r="AB126" s="14"/>
    </row>
    <row r="127">
      <c r="A127" s="14"/>
      <c r="B127" s="23" t="str">
        <f>IF($A127="","",'Система'!$B$4)</f>
        <v/>
      </c>
      <c r="C127" s="14"/>
      <c r="D127" s="14"/>
      <c r="E127" s="23" t="str">
        <f t="array" ref="E127">IF(F127="","",XLOOKUP(F127,selector_09,selector_09_ids,""))</f>
        <v/>
      </c>
      <c r="F127" s="25"/>
      <c r="G127" s="23" t="str">
        <f t="array" ref="G127">IF(H127="","",XLOOKUP(H127,selector_02,selector_02_ids,""))</f>
        <v/>
      </c>
      <c r="H127" s="25"/>
      <c r="I127" s="23" t="str">
        <f t="array" ref="I127">IF(J127="","",XLOOKUP(J127,selector_10,selector_10_ids,""))</f>
        <v/>
      </c>
      <c r="J127" s="25"/>
      <c r="K127" s="14"/>
      <c r="L127" s="14"/>
      <c r="M127" s="23" t="str">
        <f t="array" ref="M127">IF(N127="","",XLOOKUP(N127,selector_18,selector_18_ids,""))</f>
        <v/>
      </c>
      <c r="N127" s="25"/>
      <c r="O127" s="14"/>
      <c r="P127" s="14"/>
      <c r="Q127" s="23" t="str">
        <f t="array" ref="Q127">IF(R127="","",XLOOKUP(R127,selector_13,selector_13_ids,""))</f>
        <v/>
      </c>
      <c r="R127" s="25"/>
      <c r="S127" s="14"/>
      <c r="T127" s="14"/>
      <c r="U127" s="14"/>
      <c r="V127" s="14"/>
      <c r="W127" s="14"/>
      <c r="X127" s="23" t="str">
        <f t="array" ref="X127">IF(Y127="","",XLOOKUP(Y127,selector_04,selector_04_ids,""))</f>
        <v/>
      </c>
      <c r="Y127" s="25"/>
      <c r="Z127" s="14"/>
      <c r="AA127" s="27"/>
      <c r="AB127" s="14"/>
    </row>
    <row r="128">
      <c r="A128" s="14"/>
      <c r="B128" s="23" t="str">
        <f>IF($A128="","",'Система'!$B$4)</f>
        <v/>
      </c>
      <c r="C128" s="14"/>
      <c r="D128" s="14"/>
      <c r="E128" s="23" t="str">
        <f t="array" ref="E128">IF(F128="","",XLOOKUP(F128,selector_09,selector_09_ids,""))</f>
        <v/>
      </c>
      <c r="F128" s="25"/>
      <c r="G128" s="23" t="str">
        <f t="array" ref="G128">IF(H128="","",XLOOKUP(H128,selector_02,selector_02_ids,""))</f>
        <v/>
      </c>
      <c r="H128" s="25"/>
      <c r="I128" s="23" t="str">
        <f t="array" ref="I128">IF(J128="","",XLOOKUP(J128,selector_10,selector_10_ids,""))</f>
        <v/>
      </c>
      <c r="J128" s="25"/>
      <c r="K128" s="14"/>
      <c r="L128" s="14"/>
      <c r="M128" s="23" t="str">
        <f t="array" ref="M128">IF(N128="","",XLOOKUP(N128,selector_18,selector_18_ids,""))</f>
        <v/>
      </c>
      <c r="N128" s="25"/>
      <c r="O128" s="14"/>
      <c r="P128" s="14"/>
      <c r="Q128" s="23" t="str">
        <f t="array" ref="Q128">IF(R128="","",XLOOKUP(R128,selector_13,selector_13_ids,""))</f>
        <v/>
      </c>
      <c r="R128" s="25"/>
      <c r="S128" s="14"/>
      <c r="T128" s="14"/>
      <c r="U128" s="14"/>
      <c r="V128" s="14"/>
      <c r="W128" s="14"/>
      <c r="X128" s="23" t="str">
        <f t="array" ref="X128">IF(Y128="","",XLOOKUP(Y128,selector_04,selector_04_ids,""))</f>
        <v/>
      </c>
      <c r="Y128" s="25"/>
      <c r="Z128" s="14"/>
      <c r="AA128" s="27"/>
      <c r="AB128" s="14"/>
    </row>
    <row r="129">
      <c r="A129" s="14"/>
      <c r="B129" s="23" t="str">
        <f>IF($A129="","",'Система'!$B$4)</f>
        <v/>
      </c>
      <c r="C129" s="14"/>
      <c r="D129" s="14"/>
      <c r="E129" s="23" t="str">
        <f t="array" ref="E129">IF(F129="","",XLOOKUP(F129,selector_09,selector_09_ids,""))</f>
        <v/>
      </c>
      <c r="F129" s="25"/>
      <c r="G129" s="23" t="str">
        <f t="array" ref="G129">IF(H129="","",XLOOKUP(H129,selector_02,selector_02_ids,""))</f>
        <v/>
      </c>
      <c r="H129" s="25"/>
      <c r="I129" s="23" t="str">
        <f t="array" ref="I129">IF(J129="","",XLOOKUP(J129,selector_10,selector_10_ids,""))</f>
        <v/>
      </c>
      <c r="J129" s="25"/>
      <c r="K129" s="14"/>
      <c r="L129" s="14"/>
      <c r="M129" s="23" t="str">
        <f t="array" ref="M129">IF(N129="","",XLOOKUP(N129,selector_18,selector_18_ids,""))</f>
        <v/>
      </c>
      <c r="N129" s="25"/>
      <c r="O129" s="14"/>
      <c r="P129" s="14"/>
      <c r="Q129" s="23" t="str">
        <f t="array" ref="Q129">IF(R129="","",XLOOKUP(R129,selector_13,selector_13_ids,""))</f>
        <v/>
      </c>
      <c r="R129" s="25"/>
      <c r="S129" s="14"/>
      <c r="T129" s="14"/>
      <c r="U129" s="14"/>
      <c r="V129" s="14"/>
      <c r="W129" s="14"/>
      <c r="X129" s="23" t="str">
        <f t="array" ref="X129">IF(Y129="","",XLOOKUP(Y129,selector_04,selector_04_ids,""))</f>
        <v/>
      </c>
      <c r="Y129" s="25"/>
      <c r="Z129" s="14"/>
      <c r="AA129" s="27"/>
      <c r="AB129" s="14"/>
    </row>
    <row r="130">
      <c r="A130" s="14"/>
      <c r="B130" s="23" t="str">
        <f>IF($A130="","",'Система'!$B$4)</f>
        <v/>
      </c>
      <c r="C130" s="14"/>
      <c r="D130" s="14"/>
      <c r="E130" s="23" t="str">
        <f t="array" ref="E130">IF(F130="","",XLOOKUP(F130,selector_09,selector_09_ids,""))</f>
        <v/>
      </c>
      <c r="F130" s="25"/>
      <c r="G130" s="23" t="str">
        <f t="array" ref="G130">IF(H130="","",XLOOKUP(H130,selector_02,selector_02_ids,""))</f>
        <v/>
      </c>
      <c r="H130" s="25"/>
      <c r="I130" s="23" t="str">
        <f t="array" ref="I130">IF(J130="","",XLOOKUP(J130,selector_10,selector_10_ids,""))</f>
        <v/>
      </c>
      <c r="J130" s="25"/>
      <c r="K130" s="14"/>
      <c r="L130" s="14"/>
      <c r="M130" s="23" t="str">
        <f t="array" ref="M130">IF(N130="","",XLOOKUP(N130,selector_18,selector_18_ids,""))</f>
        <v/>
      </c>
      <c r="N130" s="25"/>
      <c r="O130" s="14"/>
      <c r="P130" s="14"/>
      <c r="Q130" s="23" t="str">
        <f t="array" ref="Q130">IF(R130="","",XLOOKUP(R130,selector_13,selector_13_ids,""))</f>
        <v/>
      </c>
      <c r="R130" s="25"/>
      <c r="S130" s="14"/>
      <c r="T130" s="14"/>
      <c r="U130" s="14"/>
      <c r="V130" s="14"/>
      <c r="W130" s="14"/>
      <c r="X130" s="23" t="str">
        <f t="array" ref="X130">IF(Y130="","",XLOOKUP(Y130,selector_04,selector_04_ids,""))</f>
        <v/>
      </c>
      <c r="Y130" s="25"/>
      <c r="Z130" s="14"/>
      <c r="AA130" s="27"/>
      <c r="AB130" s="14"/>
    </row>
    <row r="131">
      <c r="A131" s="14"/>
      <c r="B131" s="23" t="str">
        <f>IF($A131="","",'Система'!$B$4)</f>
        <v/>
      </c>
      <c r="C131" s="14"/>
      <c r="D131" s="14"/>
      <c r="E131" s="23" t="str">
        <f t="array" ref="E131">IF(F131="","",XLOOKUP(F131,selector_09,selector_09_ids,""))</f>
        <v/>
      </c>
      <c r="F131" s="25"/>
      <c r="G131" s="23" t="str">
        <f t="array" ref="G131">IF(H131="","",XLOOKUP(H131,selector_02,selector_02_ids,""))</f>
        <v/>
      </c>
      <c r="H131" s="25"/>
      <c r="I131" s="23" t="str">
        <f t="array" ref="I131">IF(J131="","",XLOOKUP(J131,selector_10,selector_10_ids,""))</f>
        <v/>
      </c>
      <c r="J131" s="25"/>
      <c r="K131" s="14"/>
      <c r="L131" s="14"/>
      <c r="M131" s="23" t="str">
        <f t="array" ref="M131">IF(N131="","",XLOOKUP(N131,selector_18,selector_18_ids,""))</f>
        <v/>
      </c>
      <c r="N131" s="25"/>
      <c r="O131" s="14"/>
      <c r="P131" s="14"/>
      <c r="Q131" s="23" t="str">
        <f t="array" ref="Q131">IF(R131="","",XLOOKUP(R131,selector_13,selector_13_ids,""))</f>
        <v/>
      </c>
      <c r="R131" s="25"/>
      <c r="S131" s="14"/>
      <c r="T131" s="14"/>
      <c r="U131" s="14"/>
      <c r="V131" s="14"/>
      <c r="W131" s="14"/>
      <c r="X131" s="23" t="str">
        <f t="array" ref="X131">IF(Y131="","",XLOOKUP(Y131,selector_04,selector_04_ids,""))</f>
        <v/>
      </c>
      <c r="Y131" s="25"/>
      <c r="Z131" s="14"/>
      <c r="AA131" s="27"/>
      <c r="AB131" s="14"/>
    </row>
    <row r="132">
      <c r="A132" s="14"/>
      <c r="B132" s="23" t="str">
        <f>IF($A132="","",'Система'!$B$4)</f>
        <v/>
      </c>
      <c r="C132" s="14"/>
      <c r="D132" s="14"/>
      <c r="E132" s="23" t="str">
        <f t="array" ref="E132">IF(F132="","",XLOOKUP(F132,selector_09,selector_09_ids,""))</f>
        <v/>
      </c>
      <c r="F132" s="25"/>
      <c r="G132" s="23" t="str">
        <f t="array" ref="G132">IF(H132="","",XLOOKUP(H132,selector_02,selector_02_ids,""))</f>
        <v/>
      </c>
      <c r="H132" s="25"/>
      <c r="I132" s="23" t="str">
        <f t="array" ref="I132">IF(J132="","",XLOOKUP(J132,selector_10,selector_10_ids,""))</f>
        <v/>
      </c>
      <c r="J132" s="25"/>
      <c r="K132" s="14"/>
      <c r="L132" s="14"/>
      <c r="M132" s="23" t="str">
        <f t="array" ref="M132">IF(N132="","",XLOOKUP(N132,selector_18,selector_18_ids,""))</f>
        <v/>
      </c>
      <c r="N132" s="25"/>
      <c r="O132" s="14"/>
      <c r="P132" s="14"/>
      <c r="Q132" s="23" t="str">
        <f t="array" ref="Q132">IF(R132="","",XLOOKUP(R132,selector_13,selector_13_ids,""))</f>
        <v/>
      </c>
      <c r="R132" s="25"/>
      <c r="S132" s="14"/>
      <c r="T132" s="14"/>
      <c r="U132" s="14"/>
      <c r="V132" s="14"/>
      <c r="W132" s="14"/>
      <c r="X132" s="23" t="str">
        <f t="array" ref="X132">IF(Y132="","",XLOOKUP(Y132,selector_04,selector_04_ids,""))</f>
        <v/>
      </c>
      <c r="Y132" s="25"/>
      <c r="Z132" s="14"/>
      <c r="AA132" s="27"/>
      <c r="AB132" s="14"/>
    </row>
    <row r="133">
      <c r="A133" s="14"/>
      <c r="B133" s="23" t="str">
        <f>IF($A133="","",'Система'!$B$4)</f>
        <v/>
      </c>
      <c r="C133" s="14"/>
      <c r="D133" s="14"/>
      <c r="E133" s="23" t="str">
        <f t="array" ref="E133">IF(F133="","",XLOOKUP(F133,selector_09,selector_09_ids,""))</f>
        <v/>
      </c>
      <c r="F133" s="25"/>
      <c r="G133" s="23" t="str">
        <f t="array" ref="G133">IF(H133="","",XLOOKUP(H133,selector_02,selector_02_ids,""))</f>
        <v/>
      </c>
      <c r="H133" s="25"/>
      <c r="I133" s="23" t="str">
        <f t="array" ref="I133">IF(J133="","",XLOOKUP(J133,selector_10,selector_10_ids,""))</f>
        <v/>
      </c>
      <c r="J133" s="25"/>
      <c r="K133" s="14"/>
      <c r="L133" s="14"/>
      <c r="M133" s="23" t="str">
        <f t="array" ref="M133">IF(N133="","",XLOOKUP(N133,selector_18,selector_18_ids,""))</f>
        <v/>
      </c>
      <c r="N133" s="25"/>
      <c r="O133" s="14"/>
      <c r="P133" s="14"/>
      <c r="Q133" s="23" t="str">
        <f t="array" ref="Q133">IF(R133="","",XLOOKUP(R133,selector_13,selector_13_ids,""))</f>
        <v/>
      </c>
      <c r="R133" s="25"/>
      <c r="S133" s="14"/>
      <c r="T133" s="14"/>
      <c r="U133" s="14"/>
      <c r="V133" s="14"/>
      <c r="W133" s="14"/>
      <c r="X133" s="23" t="str">
        <f t="array" ref="X133">IF(Y133="","",XLOOKUP(Y133,selector_04,selector_04_ids,""))</f>
        <v/>
      </c>
      <c r="Y133" s="25"/>
      <c r="Z133" s="14"/>
      <c r="AA133" s="27"/>
      <c r="AB133" s="14"/>
    </row>
    <row r="134">
      <c r="A134" s="14"/>
      <c r="B134" s="23" t="str">
        <f>IF($A134="","",'Система'!$B$4)</f>
        <v/>
      </c>
      <c r="C134" s="14"/>
      <c r="D134" s="14"/>
      <c r="E134" s="23" t="str">
        <f t="array" ref="E134">IF(F134="","",XLOOKUP(F134,selector_09,selector_09_ids,""))</f>
        <v/>
      </c>
      <c r="F134" s="25"/>
      <c r="G134" s="23" t="str">
        <f t="array" ref="G134">IF(H134="","",XLOOKUP(H134,selector_02,selector_02_ids,""))</f>
        <v/>
      </c>
      <c r="H134" s="25"/>
      <c r="I134" s="23" t="str">
        <f t="array" ref="I134">IF(J134="","",XLOOKUP(J134,selector_10,selector_10_ids,""))</f>
        <v/>
      </c>
      <c r="J134" s="25"/>
      <c r="K134" s="14"/>
      <c r="L134" s="14"/>
      <c r="M134" s="23" t="str">
        <f t="array" ref="M134">IF(N134="","",XLOOKUP(N134,selector_18,selector_18_ids,""))</f>
        <v/>
      </c>
      <c r="N134" s="25"/>
      <c r="O134" s="14"/>
      <c r="P134" s="14"/>
      <c r="Q134" s="23" t="str">
        <f t="array" ref="Q134">IF(R134="","",XLOOKUP(R134,selector_13,selector_13_ids,""))</f>
        <v/>
      </c>
      <c r="R134" s="25"/>
      <c r="S134" s="14"/>
      <c r="T134" s="14"/>
      <c r="U134" s="14"/>
      <c r="V134" s="14"/>
      <c r="W134" s="14"/>
      <c r="X134" s="23" t="str">
        <f t="array" ref="X134">IF(Y134="","",XLOOKUP(Y134,selector_04,selector_04_ids,""))</f>
        <v/>
      </c>
      <c r="Y134" s="25"/>
      <c r="Z134" s="14"/>
      <c r="AA134" s="27"/>
      <c r="AB134" s="14"/>
    </row>
    <row r="135">
      <c r="A135" s="14"/>
      <c r="B135" s="23" t="str">
        <f>IF($A135="","",'Система'!$B$4)</f>
        <v/>
      </c>
      <c r="C135" s="14"/>
      <c r="D135" s="14"/>
      <c r="E135" s="23" t="str">
        <f t="array" ref="E135">IF(F135="","",XLOOKUP(F135,selector_09,selector_09_ids,""))</f>
        <v/>
      </c>
      <c r="F135" s="25"/>
      <c r="G135" s="23" t="str">
        <f t="array" ref="G135">IF(H135="","",XLOOKUP(H135,selector_02,selector_02_ids,""))</f>
        <v/>
      </c>
      <c r="H135" s="25"/>
      <c r="I135" s="23" t="str">
        <f t="array" ref="I135">IF(J135="","",XLOOKUP(J135,selector_10,selector_10_ids,""))</f>
        <v/>
      </c>
      <c r="J135" s="25"/>
      <c r="K135" s="14"/>
      <c r="L135" s="14"/>
      <c r="M135" s="23" t="str">
        <f t="array" ref="M135">IF(N135="","",XLOOKUP(N135,selector_18,selector_18_ids,""))</f>
        <v/>
      </c>
      <c r="N135" s="25"/>
      <c r="O135" s="14"/>
      <c r="P135" s="14"/>
      <c r="Q135" s="23" t="str">
        <f t="array" ref="Q135">IF(R135="","",XLOOKUP(R135,selector_13,selector_13_ids,""))</f>
        <v/>
      </c>
      <c r="R135" s="25"/>
      <c r="S135" s="14"/>
      <c r="T135" s="14"/>
      <c r="U135" s="14"/>
      <c r="V135" s="14"/>
      <c r="W135" s="14"/>
      <c r="X135" s="23" t="str">
        <f t="array" ref="X135">IF(Y135="","",XLOOKUP(Y135,selector_04,selector_04_ids,""))</f>
        <v/>
      </c>
      <c r="Y135" s="25"/>
      <c r="Z135" s="14"/>
      <c r="AA135" s="27"/>
      <c r="AB135" s="14"/>
    </row>
    <row r="136">
      <c r="A136" s="14"/>
      <c r="B136" s="23" t="str">
        <f>IF($A136="","",'Система'!$B$4)</f>
        <v/>
      </c>
      <c r="C136" s="14"/>
      <c r="D136" s="14"/>
      <c r="E136" s="23" t="str">
        <f t="array" ref="E136">IF(F136="","",XLOOKUP(F136,selector_09,selector_09_ids,""))</f>
        <v/>
      </c>
      <c r="F136" s="25"/>
      <c r="G136" s="23" t="str">
        <f t="array" ref="G136">IF(H136="","",XLOOKUP(H136,selector_02,selector_02_ids,""))</f>
        <v/>
      </c>
      <c r="H136" s="25"/>
      <c r="I136" s="23" t="str">
        <f t="array" ref="I136">IF(J136="","",XLOOKUP(J136,selector_10,selector_10_ids,""))</f>
        <v/>
      </c>
      <c r="J136" s="25"/>
      <c r="K136" s="14"/>
      <c r="L136" s="14"/>
      <c r="M136" s="23" t="str">
        <f t="array" ref="M136">IF(N136="","",XLOOKUP(N136,selector_18,selector_18_ids,""))</f>
        <v/>
      </c>
      <c r="N136" s="25"/>
      <c r="O136" s="14"/>
      <c r="P136" s="14"/>
      <c r="Q136" s="23" t="str">
        <f t="array" ref="Q136">IF(R136="","",XLOOKUP(R136,selector_13,selector_13_ids,""))</f>
        <v/>
      </c>
      <c r="R136" s="25"/>
      <c r="S136" s="14"/>
      <c r="T136" s="14"/>
      <c r="U136" s="14"/>
      <c r="V136" s="14"/>
      <c r="W136" s="14"/>
      <c r="X136" s="23" t="str">
        <f t="array" ref="X136">IF(Y136="","",XLOOKUP(Y136,selector_04,selector_04_ids,""))</f>
        <v/>
      </c>
      <c r="Y136" s="25"/>
      <c r="Z136" s="14"/>
      <c r="AA136" s="27"/>
      <c r="AB136" s="14"/>
    </row>
    <row r="137">
      <c r="A137" s="14"/>
      <c r="B137" s="23" t="str">
        <f>IF($A137="","",'Система'!$B$4)</f>
        <v/>
      </c>
      <c r="C137" s="14"/>
      <c r="D137" s="14"/>
      <c r="E137" s="23" t="str">
        <f t="array" ref="E137">IF(F137="","",XLOOKUP(F137,selector_09,selector_09_ids,""))</f>
        <v/>
      </c>
      <c r="F137" s="25"/>
      <c r="G137" s="23" t="str">
        <f t="array" ref="G137">IF(H137="","",XLOOKUP(H137,selector_02,selector_02_ids,""))</f>
        <v/>
      </c>
      <c r="H137" s="25"/>
      <c r="I137" s="23" t="str">
        <f t="array" ref="I137">IF(J137="","",XLOOKUP(J137,selector_10,selector_10_ids,""))</f>
        <v/>
      </c>
      <c r="J137" s="25"/>
      <c r="K137" s="14"/>
      <c r="L137" s="14"/>
      <c r="M137" s="23" t="str">
        <f t="array" ref="M137">IF(N137="","",XLOOKUP(N137,selector_18,selector_18_ids,""))</f>
        <v/>
      </c>
      <c r="N137" s="25"/>
      <c r="O137" s="14"/>
      <c r="P137" s="14"/>
      <c r="Q137" s="23" t="str">
        <f t="array" ref="Q137">IF(R137="","",XLOOKUP(R137,selector_13,selector_13_ids,""))</f>
        <v/>
      </c>
      <c r="R137" s="25"/>
      <c r="S137" s="14"/>
      <c r="T137" s="14"/>
      <c r="U137" s="14"/>
      <c r="V137" s="14"/>
      <c r="W137" s="14"/>
      <c r="X137" s="23" t="str">
        <f t="array" ref="X137">IF(Y137="","",XLOOKUP(Y137,selector_04,selector_04_ids,""))</f>
        <v/>
      </c>
      <c r="Y137" s="25"/>
      <c r="Z137" s="14"/>
      <c r="AA137" s="27"/>
      <c r="AB137" s="14"/>
    </row>
    <row r="138">
      <c r="A138" s="14"/>
      <c r="B138" s="23" t="str">
        <f>IF($A138="","",'Система'!$B$4)</f>
        <v/>
      </c>
      <c r="C138" s="14"/>
      <c r="D138" s="14"/>
      <c r="E138" s="23" t="str">
        <f t="array" ref="E138">IF(F138="","",XLOOKUP(F138,selector_09,selector_09_ids,""))</f>
        <v/>
      </c>
      <c r="F138" s="25"/>
      <c r="G138" s="23" t="str">
        <f t="array" ref="G138">IF(H138="","",XLOOKUP(H138,selector_02,selector_02_ids,""))</f>
        <v/>
      </c>
      <c r="H138" s="25"/>
      <c r="I138" s="23" t="str">
        <f t="array" ref="I138">IF(J138="","",XLOOKUP(J138,selector_10,selector_10_ids,""))</f>
        <v/>
      </c>
      <c r="J138" s="25"/>
      <c r="K138" s="14"/>
      <c r="L138" s="14"/>
      <c r="M138" s="23" t="str">
        <f t="array" ref="M138">IF(N138="","",XLOOKUP(N138,selector_18,selector_18_ids,""))</f>
        <v/>
      </c>
      <c r="N138" s="25"/>
      <c r="O138" s="14"/>
      <c r="P138" s="14"/>
      <c r="Q138" s="23" t="str">
        <f t="array" ref="Q138">IF(R138="","",XLOOKUP(R138,selector_13,selector_13_ids,""))</f>
        <v/>
      </c>
      <c r="R138" s="25"/>
      <c r="S138" s="14"/>
      <c r="T138" s="14"/>
      <c r="U138" s="14"/>
      <c r="V138" s="14"/>
      <c r="W138" s="14"/>
      <c r="X138" s="23" t="str">
        <f t="array" ref="X138">IF(Y138="","",XLOOKUP(Y138,selector_04,selector_04_ids,""))</f>
        <v/>
      </c>
      <c r="Y138" s="25"/>
      <c r="Z138" s="14"/>
      <c r="AA138" s="27"/>
      <c r="AB138" s="14"/>
    </row>
    <row r="139">
      <c r="A139" s="14"/>
      <c r="B139" s="23" t="str">
        <f>IF($A139="","",'Система'!$B$4)</f>
        <v/>
      </c>
      <c r="C139" s="14"/>
      <c r="D139" s="14"/>
      <c r="E139" s="23" t="str">
        <f t="array" ref="E139">IF(F139="","",XLOOKUP(F139,selector_09,selector_09_ids,""))</f>
        <v/>
      </c>
      <c r="F139" s="25"/>
      <c r="G139" s="23" t="str">
        <f t="array" ref="G139">IF(H139="","",XLOOKUP(H139,selector_02,selector_02_ids,""))</f>
        <v/>
      </c>
      <c r="H139" s="25"/>
      <c r="I139" s="23" t="str">
        <f t="array" ref="I139">IF(J139="","",XLOOKUP(J139,selector_10,selector_10_ids,""))</f>
        <v/>
      </c>
      <c r="J139" s="25"/>
      <c r="K139" s="14"/>
      <c r="L139" s="14"/>
      <c r="M139" s="23" t="str">
        <f t="array" ref="M139">IF(N139="","",XLOOKUP(N139,selector_18,selector_18_ids,""))</f>
        <v/>
      </c>
      <c r="N139" s="25"/>
      <c r="O139" s="14"/>
      <c r="P139" s="14"/>
      <c r="Q139" s="23" t="str">
        <f t="array" ref="Q139">IF(R139="","",XLOOKUP(R139,selector_13,selector_13_ids,""))</f>
        <v/>
      </c>
      <c r="R139" s="25"/>
      <c r="S139" s="14"/>
      <c r="T139" s="14"/>
      <c r="U139" s="14"/>
      <c r="V139" s="14"/>
      <c r="W139" s="14"/>
      <c r="X139" s="23" t="str">
        <f t="array" ref="X139">IF(Y139="","",XLOOKUP(Y139,selector_04,selector_04_ids,""))</f>
        <v/>
      </c>
      <c r="Y139" s="25"/>
      <c r="Z139" s="14"/>
      <c r="AA139" s="27"/>
      <c r="AB139" s="14"/>
    </row>
    <row r="140">
      <c r="A140" s="14"/>
      <c r="B140" s="23" t="str">
        <f>IF($A140="","",'Система'!$B$4)</f>
        <v/>
      </c>
      <c r="C140" s="14"/>
      <c r="D140" s="14"/>
      <c r="E140" s="23" t="str">
        <f t="array" ref="E140">IF(F140="","",XLOOKUP(F140,selector_09,selector_09_ids,""))</f>
        <v/>
      </c>
      <c r="F140" s="25"/>
      <c r="G140" s="23" t="str">
        <f t="array" ref="G140">IF(H140="","",XLOOKUP(H140,selector_02,selector_02_ids,""))</f>
        <v/>
      </c>
      <c r="H140" s="25"/>
      <c r="I140" s="23" t="str">
        <f t="array" ref="I140">IF(J140="","",XLOOKUP(J140,selector_10,selector_10_ids,""))</f>
        <v/>
      </c>
      <c r="J140" s="25"/>
      <c r="K140" s="14"/>
      <c r="L140" s="14"/>
      <c r="M140" s="23" t="str">
        <f t="array" ref="M140">IF(N140="","",XLOOKUP(N140,selector_18,selector_18_ids,""))</f>
        <v/>
      </c>
      <c r="N140" s="25"/>
      <c r="O140" s="14"/>
      <c r="P140" s="14"/>
      <c r="Q140" s="23" t="str">
        <f t="array" ref="Q140">IF(R140="","",XLOOKUP(R140,selector_13,selector_13_ids,""))</f>
        <v/>
      </c>
      <c r="R140" s="25"/>
      <c r="S140" s="14"/>
      <c r="T140" s="14"/>
      <c r="U140" s="14"/>
      <c r="V140" s="14"/>
      <c r="W140" s="14"/>
      <c r="X140" s="23" t="str">
        <f t="array" ref="X140">IF(Y140="","",XLOOKUP(Y140,selector_04,selector_04_ids,""))</f>
        <v/>
      </c>
      <c r="Y140" s="25"/>
      <c r="Z140" s="14"/>
      <c r="AA140" s="27"/>
      <c r="AB140" s="14"/>
    </row>
    <row r="141">
      <c r="A141" s="14"/>
      <c r="B141" s="23" t="str">
        <f>IF($A141="","",'Система'!$B$4)</f>
        <v/>
      </c>
      <c r="C141" s="14"/>
      <c r="D141" s="14"/>
      <c r="E141" s="23" t="str">
        <f t="array" ref="E141">IF(F141="","",XLOOKUP(F141,selector_09,selector_09_ids,""))</f>
        <v/>
      </c>
      <c r="F141" s="25"/>
      <c r="G141" s="23" t="str">
        <f t="array" ref="G141">IF(H141="","",XLOOKUP(H141,selector_02,selector_02_ids,""))</f>
        <v/>
      </c>
      <c r="H141" s="25"/>
      <c r="I141" s="23" t="str">
        <f t="array" ref="I141">IF(J141="","",XLOOKUP(J141,selector_10,selector_10_ids,""))</f>
        <v/>
      </c>
      <c r="J141" s="25"/>
      <c r="K141" s="14"/>
      <c r="L141" s="14"/>
      <c r="M141" s="23" t="str">
        <f t="array" ref="M141">IF(N141="","",XLOOKUP(N141,selector_18,selector_18_ids,""))</f>
        <v/>
      </c>
      <c r="N141" s="25"/>
      <c r="O141" s="14"/>
      <c r="P141" s="14"/>
      <c r="Q141" s="23" t="str">
        <f t="array" ref="Q141">IF(R141="","",XLOOKUP(R141,selector_13,selector_13_ids,""))</f>
        <v/>
      </c>
      <c r="R141" s="25"/>
      <c r="S141" s="14"/>
      <c r="T141" s="14"/>
      <c r="U141" s="14"/>
      <c r="V141" s="14"/>
      <c r="W141" s="14"/>
      <c r="X141" s="23" t="str">
        <f t="array" ref="X141">IF(Y141="","",XLOOKUP(Y141,selector_04,selector_04_ids,""))</f>
        <v/>
      </c>
      <c r="Y141" s="25"/>
      <c r="Z141" s="14"/>
      <c r="AA141" s="27"/>
      <c r="AB141" s="14"/>
    </row>
    <row r="142">
      <c r="A142" s="14"/>
      <c r="B142" s="23" t="str">
        <f>IF($A142="","",'Система'!$B$4)</f>
        <v/>
      </c>
      <c r="C142" s="14"/>
      <c r="D142" s="14"/>
      <c r="E142" s="23" t="str">
        <f t="array" ref="E142">IF(F142="","",XLOOKUP(F142,selector_09,selector_09_ids,""))</f>
        <v/>
      </c>
      <c r="F142" s="25"/>
      <c r="G142" s="23" t="str">
        <f t="array" ref="G142">IF(H142="","",XLOOKUP(H142,selector_02,selector_02_ids,""))</f>
        <v/>
      </c>
      <c r="H142" s="25"/>
      <c r="I142" s="23" t="str">
        <f t="array" ref="I142">IF(J142="","",XLOOKUP(J142,selector_10,selector_10_ids,""))</f>
        <v/>
      </c>
      <c r="J142" s="25"/>
      <c r="K142" s="14"/>
      <c r="L142" s="14"/>
      <c r="M142" s="23" t="str">
        <f t="array" ref="M142">IF(N142="","",XLOOKUP(N142,selector_18,selector_18_ids,""))</f>
        <v/>
      </c>
      <c r="N142" s="25"/>
      <c r="O142" s="14"/>
      <c r="P142" s="14"/>
      <c r="Q142" s="23" t="str">
        <f t="array" ref="Q142">IF(R142="","",XLOOKUP(R142,selector_13,selector_13_ids,""))</f>
        <v/>
      </c>
      <c r="R142" s="25"/>
      <c r="S142" s="14"/>
      <c r="T142" s="14"/>
      <c r="U142" s="14"/>
      <c r="V142" s="14"/>
      <c r="W142" s="14"/>
      <c r="X142" s="23" t="str">
        <f t="array" ref="X142">IF(Y142="","",XLOOKUP(Y142,selector_04,selector_04_ids,""))</f>
        <v/>
      </c>
      <c r="Y142" s="25"/>
      <c r="Z142" s="14"/>
      <c r="AA142" s="27"/>
      <c r="AB142" s="14"/>
    </row>
    <row r="143">
      <c r="A143" s="14"/>
      <c r="B143" s="23" t="str">
        <f>IF($A143="","",'Система'!$B$4)</f>
        <v/>
      </c>
      <c r="C143" s="14"/>
      <c r="D143" s="14"/>
      <c r="E143" s="23" t="str">
        <f t="array" ref="E143">IF(F143="","",XLOOKUP(F143,selector_09,selector_09_ids,""))</f>
        <v/>
      </c>
      <c r="F143" s="25"/>
      <c r="G143" s="23" t="str">
        <f t="array" ref="G143">IF(H143="","",XLOOKUP(H143,selector_02,selector_02_ids,""))</f>
        <v/>
      </c>
      <c r="H143" s="25"/>
      <c r="I143" s="23" t="str">
        <f t="array" ref="I143">IF(J143="","",XLOOKUP(J143,selector_10,selector_10_ids,""))</f>
        <v/>
      </c>
      <c r="J143" s="25"/>
      <c r="K143" s="14"/>
      <c r="L143" s="14"/>
      <c r="M143" s="23" t="str">
        <f t="array" ref="M143">IF(N143="","",XLOOKUP(N143,selector_18,selector_18_ids,""))</f>
        <v/>
      </c>
      <c r="N143" s="25"/>
      <c r="O143" s="14"/>
      <c r="P143" s="14"/>
      <c r="Q143" s="23" t="str">
        <f t="array" ref="Q143">IF(R143="","",XLOOKUP(R143,selector_13,selector_13_ids,""))</f>
        <v/>
      </c>
      <c r="R143" s="25"/>
      <c r="S143" s="14"/>
      <c r="T143" s="14"/>
      <c r="U143" s="14"/>
      <c r="V143" s="14"/>
      <c r="W143" s="14"/>
      <c r="X143" s="23" t="str">
        <f t="array" ref="X143">IF(Y143="","",XLOOKUP(Y143,selector_04,selector_04_ids,""))</f>
        <v/>
      </c>
      <c r="Y143" s="25"/>
      <c r="Z143" s="14"/>
      <c r="AA143" s="27"/>
      <c r="AB143" s="14"/>
    </row>
    <row r="144">
      <c r="A144" s="14"/>
      <c r="B144" s="23" t="str">
        <f>IF($A144="","",'Система'!$B$4)</f>
        <v/>
      </c>
      <c r="C144" s="14"/>
      <c r="D144" s="14"/>
      <c r="E144" s="23" t="str">
        <f t="array" ref="E144">IF(F144="","",XLOOKUP(F144,selector_09,selector_09_ids,""))</f>
        <v/>
      </c>
      <c r="F144" s="25"/>
      <c r="G144" s="23" t="str">
        <f t="array" ref="G144">IF(H144="","",XLOOKUP(H144,selector_02,selector_02_ids,""))</f>
        <v/>
      </c>
      <c r="H144" s="25"/>
      <c r="I144" s="23" t="str">
        <f t="array" ref="I144">IF(J144="","",XLOOKUP(J144,selector_10,selector_10_ids,""))</f>
        <v/>
      </c>
      <c r="J144" s="25"/>
      <c r="K144" s="14"/>
      <c r="L144" s="14"/>
      <c r="M144" s="23" t="str">
        <f t="array" ref="M144">IF(N144="","",XLOOKUP(N144,selector_18,selector_18_ids,""))</f>
        <v/>
      </c>
      <c r="N144" s="25"/>
      <c r="O144" s="14"/>
      <c r="P144" s="14"/>
      <c r="Q144" s="23" t="str">
        <f t="array" ref="Q144">IF(R144="","",XLOOKUP(R144,selector_13,selector_13_ids,""))</f>
        <v/>
      </c>
      <c r="R144" s="25"/>
      <c r="S144" s="14"/>
      <c r="T144" s="14"/>
      <c r="U144" s="14"/>
      <c r="V144" s="14"/>
      <c r="W144" s="14"/>
      <c r="X144" s="23" t="str">
        <f t="array" ref="X144">IF(Y144="","",XLOOKUP(Y144,selector_04,selector_04_ids,""))</f>
        <v/>
      </c>
      <c r="Y144" s="25"/>
      <c r="Z144" s="14"/>
      <c r="AA144" s="27"/>
      <c r="AB144" s="14"/>
    </row>
    <row r="145">
      <c r="A145" s="14"/>
      <c r="B145" s="23" t="str">
        <f>IF($A145="","",'Система'!$B$4)</f>
        <v/>
      </c>
      <c r="C145" s="14"/>
      <c r="D145" s="14"/>
      <c r="E145" s="23" t="str">
        <f t="array" ref="E145">IF(F145="","",XLOOKUP(F145,selector_09,selector_09_ids,""))</f>
        <v/>
      </c>
      <c r="F145" s="25"/>
      <c r="G145" s="23" t="str">
        <f t="array" ref="G145">IF(H145="","",XLOOKUP(H145,selector_02,selector_02_ids,""))</f>
        <v/>
      </c>
      <c r="H145" s="25"/>
      <c r="I145" s="23" t="str">
        <f t="array" ref="I145">IF(J145="","",XLOOKUP(J145,selector_10,selector_10_ids,""))</f>
        <v/>
      </c>
      <c r="J145" s="25"/>
      <c r="K145" s="14"/>
      <c r="L145" s="14"/>
      <c r="M145" s="23" t="str">
        <f t="array" ref="M145">IF(N145="","",XLOOKUP(N145,selector_18,selector_18_ids,""))</f>
        <v/>
      </c>
      <c r="N145" s="25"/>
      <c r="O145" s="14"/>
      <c r="P145" s="14"/>
      <c r="Q145" s="23" t="str">
        <f t="array" ref="Q145">IF(R145="","",XLOOKUP(R145,selector_13,selector_13_ids,""))</f>
        <v/>
      </c>
      <c r="R145" s="25"/>
      <c r="S145" s="14"/>
      <c r="T145" s="14"/>
      <c r="U145" s="14"/>
      <c r="V145" s="14"/>
      <c r="W145" s="14"/>
      <c r="X145" s="23" t="str">
        <f t="array" ref="X145">IF(Y145="","",XLOOKUP(Y145,selector_04,selector_04_ids,""))</f>
        <v/>
      </c>
      <c r="Y145" s="25"/>
      <c r="Z145" s="14"/>
      <c r="AA145" s="27"/>
      <c r="AB145" s="14"/>
    </row>
    <row r="146">
      <c r="A146" s="14"/>
      <c r="B146" s="23" t="str">
        <f>IF($A146="","",'Система'!$B$4)</f>
        <v/>
      </c>
      <c r="C146" s="14"/>
      <c r="D146" s="14"/>
      <c r="E146" s="23" t="str">
        <f t="array" ref="E146">IF(F146="","",XLOOKUP(F146,selector_09,selector_09_ids,""))</f>
        <v/>
      </c>
      <c r="F146" s="25"/>
      <c r="G146" s="23" t="str">
        <f t="array" ref="G146">IF(H146="","",XLOOKUP(H146,selector_02,selector_02_ids,""))</f>
        <v/>
      </c>
      <c r="H146" s="25"/>
      <c r="I146" s="23" t="str">
        <f t="array" ref="I146">IF(J146="","",XLOOKUP(J146,selector_10,selector_10_ids,""))</f>
        <v/>
      </c>
      <c r="J146" s="25"/>
      <c r="K146" s="14"/>
      <c r="L146" s="14"/>
      <c r="M146" s="23" t="str">
        <f t="array" ref="M146">IF(N146="","",XLOOKUP(N146,selector_18,selector_18_ids,""))</f>
        <v/>
      </c>
      <c r="N146" s="25"/>
      <c r="O146" s="14"/>
      <c r="P146" s="14"/>
      <c r="Q146" s="23" t="str">
        <f t="array" ref="Q146">IF(R146="","",XLOOKUP(R146,selector_13,selector_13_ids,""))</f>
        <v/>
      </c>
      <c r="R146" s="25"/>
      <c r="S146" s="14"/>
      <c r="T146" s="14"/>
      <c r="U146" s="14"/>
      <c r="V146" s="14"/>
      <c r="W146" s="14"/>
      <c r="X146" s="23" t="str">
        <f t="array" ref="X146">IF(Y146="","",XLOOKUP(Y146,selector_04,selector_04_ids,""))</f>
        <v/>
      </c>
      <c r="Y146" s="25"/>
      <c r="Z146" s="14"/>
      <c r="AA146" s="27"/>
      <c r="AB146" s="14"/>
    </row>
    <row r="147">
      <c r="A147" s="14"/>
      <c r="B147" s="23" t="str">
        <f>IF($A147="","",'Система'!$B$4)</f>
        <v/>
      </c>
      <c r="C147" s="14"/>
      <c r="D147" s="14"/>
      <c r="E147" s="23" t="str">
        <f t="array" ref="E147">IF(F147="","",XLOOKUP(F147,selector_09,selector_09_ids,""))</f>
        <v/>
      </c>
      <c r="F147" s="25"/>
      <c r="G147" s="23" t="str">
        <f t="array" ref="G147">IF(H147="","",XLOOKUP(H147,selector_02,selector_02_ids,""))</f>
        <v/>
      </c>
      <c r="H147" s="25"/>
      <c r="I147" s="23" t="str">
        <f t="array" ref="I147">IF(J147="","",XLOOKUP(J147,selector_10,selector_10_ids,""))</f>
        <v/>
      </c>
      <c r="J147" s="25"/>
      <c r="K147" s="14"/>
      <c r="L147" s="14"/>
      <c r="M147" s="23" t="str">
        <f t="array" ref="M147">IF(N147="","",XLOOKUP(N147,selector_18,selector_18_ids,""))</f>
        <v/>
      </c>
      <c r="N147" s="25"/>
      <c r="O147" s="14"/>
      <c r="P147" s="14"/>
      <c r="Q147" s="23" t="str">
        <f t="array" ref="Q147">IF(R147="","",XLOOKUP(R147,selector_13,selector_13_ids,""))</f>
        <v/>
      </c>
      <c r="R147" s="25"/>
      <c r="S147" s="14"/>
      <c r="T147" s="14"/>
      <c r="U147" s="14"/>
      <c r="V147" s="14"/>
      <c r="W147" s="14"/>
      <c r="X147" s="23" t="str">
        <f t="array" ref="X147">IF(Y147="","",XLOOKUP(Y147,selector_04,selector_04_ids,""))</f>
        <v/>
      </c>
      <c r="Y147" s="25"/>
      <c r="Z147" s="14"/>
      <c r="AA147" s="27"/>
      <c r="AB147" s="14"/>
    </row>
    <row r="148">
      <c r="A148" s="14"/>
      <c r="B148" s="23" t="str">
        <f>IF($A148="","",'Система'!$B$4)</f>
        <v/>
      </c>
      <c r="C148" s="14"/>
      <c r="D148" s="14"/>
      <c r="E148" s="23" t="str">
        <f t="array" ref="E148">IF(F148="","",XLOOKUP(F148,selector_09,selector_09_ids,""))</f>
        <v/>
      </c>
      <c r="F148" s="25"/>
      <c r="G148" s="23" t="str">
        <f t="array" ref="G148">IF(H148="","",XLOOKUP(H148,selector_02,selector_02_ids,""))</f>
        <v/>
      </c>
      <c r="H148" s="25"/>
      <c r="I148" s="23" t="str">
        <f t="array" ref="I148">IF(J148="","",XLOOKUP(J148,selector_10,selector_10_ids,""))</f>
        <v/>
      </c>
      <c r="J148" s="25"/>
      <c r="K148" s="14"/>
      <c r="L148" s="14"/>
      <c r="M148" s="23" t="str">
        <f t="array" ref="M148">IF(N148="","",XLOOKUP(N148,selector_18,selector_18_ids,""))</f>
        <v/>
      </c>
      <c r="N148" s="25"/>
      <c r="O148" s="14"/>
      <c r="P148" s="14"/>
      <c r="Q148" s="23" t="str">
        <f t="array" ref="Q148">IF(R148="","",XLOOKUP(R148,selector_13,selector_13_ids,""))</f>
        <v/>
      </c>
      <c r="R148" s="25"/>
      <c r="S148" s="14"/>
      <c r="T148" s="14"/>
      <c r="U148" s="14"/>
      <c r="V148" s="14"/>
      <c r="W148" s="14"/>
      <c r="X148" s="23" t="str">
        <f t="array" ref="X148">IF(Y148="","",XLOOKUP(Y148,selector_04,selector_04_ids,""))</f>
        <v/>
      </c>
      <c r="Y148" s="25"/>
      <c r="Z148" s="14"/>
      <c r="AA148" s="27"/>
      <c r="AB148" s="14"/>
    </row>
    <row r="149">
      <c r="A149" s="14"/>
      <c r="B149" s="23" t="str">
        <f>IF($A149="","",'Система'!$B$4)</f>
        <v/>
      </c>
      <c r="C149" s="14"/>
      <c r="D149" s="14"/>
      <c r="E149" s="23" t="str">
        <f t="array" ref="E149">IF(F149="","",XLOOKUP(F149,selector_09,selector_09_ids,""))</f>
        <v/>
      </c>
      <c r="F149" s="25"/>
      <c r="G149" s="23" t="str">
        <f t="array" ref="G149">IF(H149="","",XLOOKUP(H149,selector_02,selector_02_ids,""))</f>
        <v/>
      </c>
      <c r="H149" s="25"/>
      <c r="I149" s="23" t="str">
        <f t="array" ref="I149">IF(J149="","",XLOOKUP(J149,selector_10,selector_10_ids,""))</f>
        <v/>
      </c>
      <c r="J149" s="25"/>
      <c r="K149" s="14"/>
      <c r="L149" s="14"/>
      <c r="M149" s="23" t="str">
        <f t="array" ref="M149">IF(N149="","",XLOOKUP(N149,selector_18,selector_18_ids,""))</f>
        <v/>
      </c>
      <c r="N149" s="25"/>
      <c r="O149" s="14"/>
      <c r="P149" s="14"/>
      <c r="Q149" s="23" t="str">
        <f t="array" ref="Q149">IF(R149="","",XLOOKUP(R149,selector_13,selector_13_ids,""))</f>
        <v/>
      </c>
      <c r="R149" s="25"/>
      <c r="S149" s="14"/>
      <c r="T149" s="14"/>
      <c r="U149" s="14"/>
      <c r="V149" s="14"/>
      <c r="W149" s="14"/>
      <c r="X149" s="23" t="str">
        <f t="array" ref="X149">IF(Y149="","",XLOOKUP(Y149,selector_04,selector_04_ids,""))</f>
        <v/>
      </c>
      <c r="Y149" s="25"/>
      <c r="Z149" s="14"/>
      <c r="AA149" s="27"/>
      <c r="AB149" s="14"/>
    </row>
    <row r="150">
      <c r="A150" s="14"/>
      <c r="B150" s="23" t="str">
        <f>IF($A150="","",'Система'!$B$4)</f>
        <v/>
      </c>
      <c r="C150" s="14"/>
      <c r="D150" s="14"/>
      <c r="E150" s="23" t="str">
        <f t="array" ref="E150">IF(F150="","",XLOOKUP(F150,selector_09,selector_09_ids,""))</f>
        <v/>
      </c>
      <c r="F150" s="25"/>
      <c r="G150" s="23" t="str">
        <f t="array" ref="G150">IF(H150="","",XLOOKUP(H150,selector_02,selector_02_ids,""))</f>
        <v/>
      </c>
      <c r="H150" s="25"/>
      <c r="I150" s="23" t="str">
        <f t="array" ref="I150">IF(J150="","",XLOOKUP(J150,selector_10,selector_10_ids,""))</f>
        <v/>
      </c>
      <c r="J150" s="25"/>
      <c r="K150" s="14"/>
      <c r="L150" s="14"/>
      <c r="M150" s="23" t="str">
        <f t="array" ref="M150">IF(N150="","",XLOOKUP(N150,selector_18,selector_18_ids,""))</f>
        <v/>
      </c>
      <c r="N150" s="25"/>
      <c r="O150" s="14"/>
      <c r="P150" s="14"/>
      <c r="Q150" s="23" t="str">
        <f t="array" ref="Q150">IF(R150="","",XLOOKUP(R150,selector_13,selector_13_ids,""))</f>
        <v/>
      </c>
      <c r="R150" s="25"/>
      <c r="S150" s="14"/>
      <c r="T150" s="14"/>
      <c r="U150" s="14"/>
      <c r="V150" s="14"/>
      <c r="W150" s="14"/>
      <c r="X150" s="23" t="str">
        <f t="array" ref="X150">IF(Y150="","",XLOOKUP(Y150,selector_04,selector_04_ids,""))</f>
        <v/>
      </c>
      <c r="Y150" s="25"/>
      <c r="Z150" s="14"/>
      <c r="AA150" s="27"/>
      <c r="AB150" s="14"/>
    </row>
    <row r="151">
      <c r="A151" s="14"/>
      <c r="B151" s="23" t="str">
        <f>IF($A151="","",'Система'!$B$4)</f>
        <v/>
      </c>
      <c r="C151" s="14"/>
      <c r="D151" s="14"/>
      <c r="E151" s="23" t="str">
        <f t="array" ref="E151">IF(F151="","",XLOOKUP(F151,selector_09,selector_09_ids,""))</f>
        <v/>
      </c>
      <c r="F151" s="25"/>
      <c r="G151" s="23" t="str">
        <f t="array" ref="G151">IF(H151="","",XLOOKUP(H151,selector_02,selector_02_ids,""))</f>
        <v/>
      </c>
      <c r="H151" s="25"/>
      <c r="I151" s="23" t="str">
        <f t="array" ref="I151">IF(J151="","",XLOOKUP(J151,selector_10,selector_10_ids,""))</f>
        <v/>
      </c>
      <c r="J151" s="25"/>
      <c r="K151" s="14"/>
      <c r="L151" s="14"/>
      <c r="M151" s="23" t="str">
        <f t="array" ref="M151">IF(N151="","",XLOOKUP(N151,selector_18,selector_18_ids,""))</f>
        <v/>
      </c>
      <c r="N151" s="25"/>
      <c r="O151" s="14"/>
      <c r="P151" s="14"/>
      <c r="Q151" s="23" t="str">
        <f t="array" ref="Q151">IF(R151="","",XLOOKUP(R151,selector_13,selector_13_ids,""))</f>
        <v/>
      </c>
      <c r="R151" s="25"/>
      <c r="S151" s="14"/>
      <c r="T151" s="14"/>
      <c r="U151" s="14"/>
      <c r="V151" s="14"/>
      <c r="W151" s="14"/>
      <c r="X151" s="23" t="str">
        <f t="array" ref="X151">IF(Y151="","",XLOOKUP(Y151,selector_04,selector_04_ids,""))</f>
        <v/>
      </c>
      <c r="Y151" s="25"/>
      <c r="Z151" s="14"/>
      <c r="AA151" s="27"/>
      <c r="AB151" s="14"/>
    </row>
    <row r="152">
      <c r="A152" s="14"/>
      <c r="B152" s="23" t="str">
        <f>IF($A152="","",'Система'!$B$4)</f>
        <v/>
      </c>
      <c r="C152" s="14"/>
      <c r="D152" s="14"/>
      <c r="E152" s="23" t="str">
        <f t="array" ref="E152">IF(F152="","",XLOOKUP(F152,selector_09,selector_09_ids,""))</f>
        <v/>
      </c>
      <c r="F152" s="25"/>
      <c r="G152" s="23" t="str">
        <f t="array" ref="G152">IF(H152="","",XLOOKUP(H152,selector_02,selector_02_ids,""))</f>
        <v/>
      </c>
      <c r="H152" s="25"/>
      <c r="I152" s="23" t="str">
        <f t="array" ref="I152">IF(J152="","",XLOOKUP(J152,selector_10,selector_10_ids,""))</f>
        <v/>
      </c>
      <c r="J152" s="25"/>
      <c r="K152" s="14"/>
      <c r="L152" s="14"/>
      <c r="M152" s="23" t="str">
        <f t="array" ref="M152">IF(N152="","",XLOOKUP(N152,selector_18,selector_18_ids,""))</f>
        <v/>
      </c>
      <c r="N152" s="25"/>
      <c r="O152" s="14"/>
      <c r="P152" s="14"/>
      <c r="Q152" s="23" t="str">
        <f t="array" ref="Q152">IF(R152="","",XLOOKUP(R152,selector_13,selector_13_ids,""))</f>
        <v/>
      </c>
      <c r="R152" s="25"/>
      <c r="S152" s="14"/>
      <c r="T152" s="14"/>
      <c r="U152" s="14"/>
      <c r="V152" s="14"/>
      <c r="W152" s="14"/>
      <c r="X152" s="23" t="str">
        <f t="array" ref="X152">IF(Y152="","",XLOOKUP(Y152,selector_04,selector_04_ids,""))</f>
        <v/>
      </c>
      <c r="Y152" s="25"/>
      <c r="Z152" s="14"/>
      <c r="AA152" s="27"/>
      <c r="AB152" s="14"/>
    </row>
    <row r="153">
      <c r="A153" s="14"/>
      <c r="B153" s="23" t="str">
        <f>IF($A153="","",'Система'!$B$4)</f>
        <v/>
      </c>
      <c r="C153" s="14"/>
      <c r="D153" s="14"/>
      <c r="E153" s="23" t="str">
        <f t="array" ref="E153">IF(F153="","",XLOOKUP(F153,selector_09,selector_09_ids,""))</f>
        <v/>
      </c>
      <c r="F153" s="25"/>
      <c r="G153" s="23" t="str">
        <f t="array" ref="G153">IF(H153="","",XLOOKUP(H153,selector_02,selector_02_ids,""))</f>
        <v/>
      </c>
      <c r="H153" s="25"/>
      <c r="I153" s="23" t="str">
        <f t="array" ref="I153">IF(J153="","",XLOOKUP(J153,selector_10,selector_10_ids,""))</f>
        <v/>
      </c>
      <c r="J153" s="25"/>
      <c r="K153" s="14"/>
      <c r="L153" s="14"/>
      <c r="M153" s="23" t="str">
        <f t="array" ref="M153">IF(N153="","",XLOOKUP(N153,selector_18,selector_18_ids,""))</f>
        <v/>
      </c>
      <c r="N153" s="25"/>
      <c r="O153" s="14"/>
      <c r="P153" s="14"/>
      <c r="Q153" s="23" t="str">
        <f t="array" ref="Q153">IF(R153="","",XLOOKUP(R153,selector_13,selector_13_ids,""))</f>
        <v/>
      </c>
      <c r="R153" s="25"/>
      <c r="S153" s="14"/>
      <c r="T153" s="14"/>
      <c r="U153" s="14"/>
      <c r="V153" s="14"/>
      <c r="W153" s="14"/>
      <c r="X153" s="23" t="str">
        <f t="array" ref="X153">IF(Y153="","",XLOOKUP(Y153,selector_04,selector_04_ids,""))</f>
        <v/>
      </c>
      <c r="Y153" s="25"/>
      <c r="Z153" s="14"/>
      <c r="AA153" s="27"/>
      <c r="AB153" s="14"/>
    </row>
    <row r="154">
      <c r="A154" s="14"/>
      <c r="B154" s="23" t="str">
        <f>IF($A154="","",'Система'!$B$4)</f>
        <v/>
      </c>
      <c r="C154" s="14"/>
      <c r="D154" s="14"/>
      <c r="E154" s="23" t="str">
        <f t="array" ref="E154">IF(F154="","",XLOOKUP(F154,selector_09,selector_09_ids,""))</f>
        <v/>
      </c>
      <c r="F154" s="25"/>
      <c r="G154" s="23" t="str">
        <f t="array" ref="G154">IF(H154="","",XLOOKUP(H154,selector_02,selector_02_ids,""))</f>
        <v/>
      </c>
      <c r="H154" s="25"/>
      <c r="I154" s="23" t="str">
        <f t="array" ref="I154">IF(J154="","",XLOOKUP(J154,selector_10,selector_10_ids,""))</f>
        <v/>
      </c>
      <c r="J154" s="25"/>
      <c r="K154" s="14"/>
      <c r="L154" s="14"/>
      <c r="M154" s="23" t="str">
        <f t="array" ref="M154">IF(N154="","",XLOOKUP(N154,selector_18,selector_18_ids,""))</f>
        <v/>
      </c>
      <c r="N154" s="25"/>
      <c r="O154" s="14"/>
      <c r="P154" s="14"/>
      <c r="Q154" s="23" t="str">
        <f t="array" ref="Q154">IF(R154="","",XLOOKUP(R154,selector_13,selector_13_ids,""))</f>
        <v/>
      </c>
      <c r="R154" s="25"/>
      <c r="S154" s="14"/>
      <c r="T154" s="14"/>
      <c r="U154" s="14"/>
      <c r="V154" s="14"/>
      <c r="W154" s="14"/>
      <c r="X154" s="23" t="str">
        <f t="array" ref="X154">IF(Y154="","",XLOOKUP(Y154,selector_04,selector_04_ids,""))</f>
        <v/>
      </c>
      <c r="Y154" s="25"/>
      <c r="Z154" s="14"/>
      <c r="AA154" s="27"/>
      <c r="AB154" s="14"/>
    </row>
    <row r="155">
      <c r="A155" s="14"/>
      <c r="B155" s="23" t="str">
        <f>IF($A155="","",'Система'!$B$4)</f>
        <v/>
      </c>
      <c r="C155" s="14"/>
      <c r="D155" s="14"/>
      <c r="E155" s="23" t="str">
        <f t="array" ref="E155">IF(F155="","",XLOOKUP(F155,selector_09,selector_09_ids,""))</f>
        <v/>
      </c>
      <c r="F155" s="25"/>
      <c r="G155" s="23" t="str">
        <f t="array" ref="G155">IF(H155="","",XLOOKUP(H155,selector_02,selector_02_ids,""))</f>
        <v/>
      </c>
      <c r="H155" s="25"/>
      <c r="I155" s="23" t="str">
        <f t="array" ref="I155">IF(J155="","",XLOOKUP(J155,selector_10,selector_10_ids,""))</f>
        <v/>
      </c>
      <c r="J155" s="25"/>
      <c r="K155" s="14"/>
      <c r="L155" s="14"/>
      <c r="M155" s="23" t="str">
        <f t="array" ref="M155">IF(N155="","",XLOOKUP(N155,selector_18,selector_18_ids,""))</f>
        <v/>
      </c>
      <c r="N155" s="25"/>
      <c r="O155" s="14"/>
      <c r="P155" s="14"/>
      <c r="Q155" s="23" t="str">
        <f t="array" ref="Q155">IF(R155="","",XLOOKUP(R155,selector_13,selector_13_ids,""))</f>
        <v/>
      </c>
      <c r="R155" s="25"/>
      <c r="S155" s="14"/>
      <c r="T155" s="14"/>
      <c r="U155" s="14"/>
      <c r="V155" s="14"/>
      <c r="W155" s="14"/>
      <c r="X155" s="23" t="str">
        <f t="array" ref="X155">IF(Y155="","",XLOOKUP(Y155,selector_04,selector_04_ids,""))</f>
        <v/>
      </c>
      <c r="Y155" s="25"/>
      <c r="Z155" s="14"/>
      <c r="AA155" s="27"/>
      <c r="AB155" s="14"/>
    </row>
    <row r="156">
      <c r="A156" s="14"/>
      <c r="B156" s="23" t="str">
        <f>IF($A156="","",'Система'!$B$4)</f>
        <v/>
      </c>
      <c r="C156" s="14"/>
      <c r="D156" s="14"/>
      <c r="E156" s="23" t="str">
        <f t="array" ref="E156">IF(F156="","",XLOOKUP(F156,selector_09,selector_09_ids,""))</f>
        <v/>
      </c>
      <c r="F156" s="25"/>
      <c r="G156" s="23" t="str">
        <f t="array" ref="G156">IF(H156="","",XLOOKUP(H156,selector_02,selector_02_ids,""))</f>
        <v/>
      </c>
      <c r="H156" s="25"/>
      <c r="I156" s="23" t="str">
        <f t="array" ref="I156">IF(J156="","",XLOOKUP(J156,selector_10,selector_10_ids,""))</f>
        <v/>
      </c>
      <c r="J156" s="25"/>
      <c r="K156" s="14"/>
      <c r="L156" s="14"/>
      <c r="M156" s="23" t="str">
        <f t="array" ref="M156">IF(N156="","",XLOOKUP(N156,selector_18,selector_18_ids,""))</f>
        <v/>
      </c>
      <c r="N156" s="25"/>
      <c r="O156" s="14"/>
      <c r="P156" s="14"/>
      <c r="Q156" s="23" t="str">
        <f t="array" ref="Q156">IF(R156="","",XLOOKUP(R156,selector_13,selector_13_ids,""))</f>
        <v/>
      </c>
      <c r="R156" s="25"/>
      <c r="S156" s="14"/>
      <c r="T156" s="14"/>
      <c r="U156" s="14"/>
      <c r="V156" s="14"/>
      <c r="W156" s="14"/>
      <c r="X156" s="23" t="str">
        <f t="array" ref="X156">IF(Y156="","",XLOOKUP(Y156,selector_04,selector_04_ids,""))</f>
        <v/>
      </c>
      <c r="Y156" s="25"/>
      <c r="Z156" s="14"/>
      <c r="AA156" s="27"/>
      <c r="AB156" s="14"/>
    </row>
    <row r="157">
      <c r="A157" s="14"/>
      <c r="B157" s="23" t="str">
        <f>IF($A157="","",'Система'!$B$4)</f>
        <v/>
      </c>
      <c r="C157" s="14"/>
      <c r="D157" s="14"/>
      <c r="E157" s="23" t="str">
        <f t="array" ref="E157">IF(F157="","",XLOOKUP(F157,selector_09,selector_09_ids,""))</f>
        <v/>
      </c>
      <c r="F157" s="25"/>
      <c r="G157" s="23" t="str">
        <f t="array" ref="G157">IF(H157="","",XLOOKUP(H157,selector_02,selector_02_ids,""))</f>
        <v/>
      </c>
      <c r="H157" s="25"/>
      <c r="I157" s="23" t="str">
        <f t="array" ref="I157">IF(J157="","",XLOOKUP(J157,selector_10,selector_10_ids,""))</f>
        <v/>
      </c>
      <c r="J157" s="25"/>
      <c r="K157" s="14"/>
      <c r="L157" s="14"/>
      <c r="M157" s="23" t="str">
        <f t="array" ref="M157">IF(N157="","",XLOOKUP(N157,selector_18,selector_18_ids,""))</f>
        <v/>
      </c>
      <c r="N157" s="25"/>
      <c r="O157" s="14"/>
      <c r="P157" s="14"/>
      <c r="Q157" s="23" t="str">
        <f t="array" ref="Q157">IF(R157="","",XLOOKUP(R157,selector_13,selector_13_ids,""))</f>
        <v/>
      </c>
      <c r="R157" s="25"/>
      <c r="S157" s="14"/>
      <c r="T157" s="14"/>
      <c r="U157" s="14"/>
      <c r="V157" s="14"/>
      <c r="W157" s="14"/>
      <c r="X157" s="23" t="str">
        <f t="array" ref="X157">IF(Y157="","",XLOOKUP(Y157,selector_04,selector_04_ids,""))</f>
        <v/>
      </c>
      <c r="Y157" s="25"/>
      <c r="Z157" s="14"/>
      <c r="AA157" s="27"/>
      <c r="AB157" s="14"/>
    </row>
    <row r="158">
      <c r="A158" s="14"/>
      <c r="B158" s="23" t="str">
        <f>IF($A158="","",'Система'!$B$4)</f>
        <v/>
      </c>
      <c r="C158" s="14"/>
      <c r="D158" s="14"/>
      <c r="E158" s="23" t="str">
        <f t="array" ref="E158">IF(F158="","",XLOOKUP(F158,selector_09,selector_09_ids,""))</f>
        <v/>
      </c>
      <c r="F158" s="25"/>
      <c r="G158" s="23" t="str">
        <f t="array" ref="G158">IF(H158="","",XLOOKUP(H158,selector_02,selector_02_ids,""))</f>
        <v/>
      </c>
      <c r="H158" s="25"/>
      <c r="I158" s="23" t="str">
        <f t="array" ref="I158">IF(J158="","",XLOOKUP(J158,selector_10,selector_10_ids,""))</f>
        <v/>
      </c>
      <c r="J158" s="25"/>
      <c r="K158" s="14"/>
      <c r="L158" s="14"/>
      <c r="M158" s="23" t="str">
        <f t="array" ref="M158">IF(N158="","",XLOOKUP(N158,selector_18,selector_18_ids,""))</f>
        <v/>
      </c>
      <c r="N158" s="25"/>
      <c r="O158" s="14"/>
      <c r="P158" s="14"/>
      <c r="Q158" s="23" t="str">
        <f t="array" ref="Q158">IF(R158="","",XLOOKUP(R158,selector_13,selector_13_ids,""))</f>
        <v/>
      </c>
      <c r="R158" s="25"/>
      <c r="S158" s="14"/>
      <c r="T158" s="14"/>
      <c r="U158" s="14"/>
      <c r="V158" s="14"/>
      <c r="W158" s="14"/>
      <c r="X158" s="23" t="str">
        <f t="array" ref="X158">IF(Y158="","",XLOOKUP(Y158,selector_04,selector_04_ids,""))</f>
        <v/>
      </c>
      <c r="Y158" s="25"/>
      <c r="Z158" s="14"/>
      <c r="AA158" s="27"/>
      <c r="AB158" s="14"/>
    </row>
    <row r="159">
      <c r="A159" s="14"/>
      <c r="B159" s="23" t="str">
        <f>IF($A159="","",'Система'!$B$4)</f>
        <v/>
      </c>
      <c r="C159" s="14"/>
      <c r="D159" s="14"/>
      <c r="E159" s="23" t="str">
        <f t="array" ref="E159">IF(F159="","",XLOOKUP(F159,selector_09,selector_09_ids,""))</f>
        <v/>
      </c>
      <c r="F159" s="25"/>
      <c r="G159" s="23" t="str">
        <f t="array" ref="G159">IF(H159="","",XLOOKUP(H159,selector_02,selector_02_ids,""))</f>
        <v/>
      </c>
      <c r="H159" s="25"/>
      <c r="I159" s="23" t="str">
        <f t="array" ref="I159">IF(J159="","",XLOOKUP(J159,selector_10,selector_10_ids,""))</f>
        <v/>
      </c>
      <c r="J159" s="25"/>
      <c r="K159" s="14"/>
      <c r="L159" s="14"/>
      <c r="M159" s="23" t="str">
        <f t="array" ref="M159">IF(N159="","",XLOOKUP(N159,selector_18,selector_18_ids,""))</f>
        <v/>
      </c>
      <c r="N159" s="25"/>
      <c r="O159" s="14"/>
      <c r="P159" s="14"/>
      <c r="Q159" s="23" t="str">
        <f t="array" ref="Q159">IF(R159="","",XLOOKUP(R159,selector_13,selector_13_ids,""))</f>
        <v/>
      </c>
      <c r="R159" s="25"/>
      <c r="S159" s="14"/>
      <c r="T159" s="14"/>
      <c r="U159" s="14"/>
      <c r="V159" s="14"/>
      <c r="W159" s="14"/>
      <c r="X159" s="23" t="str">
        <f t="array" ref="X159">IF(Y159="","",XLOOKUP(Y159,selector_04,selector_04_ids,""))</f>
        <v/>
      </c>
      <c r="Y159" s="25"/>
      <c r="Z159" s="14"/>
      <c r="AA159" s="27"/>
      <c r="AB159" s="14"/>
    </row>
    <row r="160">
      <c r="A160" s="14"/>
      <c r="B160" s="23" t="str">
        <f>IF($A160="","",'Система'!$B$4)</f>
        <v/>
      </c>
      <c r="C160" s="14"/>
      <c r="D160" s="14"/>
      <c r="E160" s="23" t="str">
        <f t="array" ref="E160">IF(F160="","",XLOOKUP(F160,selector_09,selector_09_ids,""))</f>
        <v/>
      </c>
      <c r="F160" s="25"/>
      <c r="G160" s="23" t="str">
        <f t="array" ref="G160">IF(H160="","",XLOOKUP(H160,selector_02,selector_02_ids,""))</f>
        <v/>
      </c>
      <c r="H160" s="25"/>
      <c r="I160" s="23" t="str">
        <f t="array" ref="I160">IF(J160="","",XLOOKUP(J160,selector_10,selector_10_ids,""))</f>
        <v/>
      </c>
      <c r="J160" s="25"/>
      <c r="K160" s="14"/>
      <c r="L160" s="14"/>
      <c r="M160" s="23" t="str">
        <f t="array" ref="M160">IF(N160="","",XLOOKUP(N160,selector_18,selector_18_ids,""))</f>
        <v/>
      </c>
      <c r="N160" s="25"/>
      <c r="O160" s="14"/>
      <c r="P160" s="14"/>
      <c r="Q160" s="23" t="str">
        <f t="array" ref="Q160">IF(R160="","",XLOOKUP(R160,selector_13,selector_13_ids,""))</f>
        <v/>
      </c>
      <c r="R160" s="25"/>
      <c r="S160" s="14"/>
      <c r="T160" s="14"/>
      <c r="U160" s="14"/>
      <c r="V160" s="14"/>
      <c r="W160" s="14"/>
      <c r="X160" s="23" t="str">
        <f t="array" ref="X160">IF(Y160="","",XLOOKUP(Y160,selector_04,selector_04_ids,""))</f>
        <v/>
      </c>
      <c r="Y160" s="25"/>
      <c r="Z160" s="14"/>
      <c r="AA160" s="27"/>
      <c r="AB160" s="14"/>
    </row>
    <row r="161">
      <c r="A161" s="14"/>
      <c r="B161" s="23" t="str">
        <f>IF($A161="","",'Система'!$B$4)</f>
        <v/>
      </c>
      <c r="C161" s="14"/>
      <c r="D161" s="14"/>
      <c r="E161" s="23" t="str">
        <f t="array" ref="E161">IF(F161="","",XLOOKUP(F161,selector_09,selector_09_ids,""))</f>
        <v/>
      </c>
      <c r="F161" s="25"/>
      <c r="G161" s="23" t="str">
        <f t="array" ref="G161">IF(H161="","",XLOOKUP(H161,selector_02,selector_02_ids,""))</f>
        <v/>
      </c>
      <c r="H161" s="25"/>
      <c r="I161" s="23" t="str">
        <f t="array" ref="I161">IF(J161="","",XLOOKUP(J161,selector_10,selector_10_ids,""))</f>
        <v/>
      </c>
      <c r="J161" s="25"/>
      <c r="K161" s="14"/>
      <c r="L161" s="14"/>
      <c r="M161" s="23" t="str">
        <f t="array" ref="M161">IF(N161="","",XLOOKUP(N161,selector_18,selector_18_ids,""))</f>
        <v/>
      </c>
      <c r="N161" s="25"/>
      <c r="O161" s="14"/>
      <c r="P161" s="14"/>
      <c r="Q161" s="23" t="str">
        <f t="array" ref="Q161">IF(R161="","",XLOOKUP(R161,selector_13,selector_13_ids,""))</f>
        <v/>
      </c>
      <c r="R161" s="25"/>
      <c r="S161" s="14"/>
      <c r="T161" s="14"/>
      <c r="U161" s="14"/>
      <c r="V161" s="14"/>
      <c r="W161" s="14"/>
      <c r="X161" s="23" t="str">
        <f t="array" ref="X161">IF(Y161="","",XLOOKUP(Y161,selector_04,selector_04_ids,""))</f>
        <v/>
      </c>
      <c r="Y161" s="25"/>
      <c r="Z161" s="14"/>
      <c r="AA161" s="27"/>
      <c r="AB161" s="14"/>
    </row>
    <row r="162">
      <c r="A162" s="14"/>
      <c r="B162" s="23" t="str">
        <f>IF($A162="","",'Система'!$B$4)</f>
        <v/>
      </c>
      <c r="C162" s="14"/>
      <c r="D162" s="14"/>
      <c r="E162" s="23" t="str">
        <f t="array" ref="E162">IF(F162="","",XLOOKUP(F162,selector_09,selector_09_ids,""))</f>
        <v/>
      </c>
      <c r="F162" s="25"/>
      <c r="G162" s="23" t="str">
        <f t="array" ref="G162">IF(H162="","",XLOOKUP(H162,selector_02,selector_02_ids,""))</f>
        <v/>
      </c>
      <c r="H162" s="25"/>
      <c r="I162" s="23" t="str">
        <f t="array" ref="I162">IF(J162="","",XLOOKUP(J162,selector_10,selector_10_ids,""))</f>
        <v/>
      </c>
      <c r="J162" s="25"/>
      <c r="K162" s="14"/>
      <c r="L162" s="14"/>
      <c r="M162" s="23" t="str">
        <f t="array" ref="M162">IF(N162="","",XLOOKUP(N162,selector_18,selector_18_ids,""))</f>
        <v/>
      </c>
      <c r="N162" s="25"/>
      <c r="O162" s="14"/>
      <c r="P162" s="14"/>
      <c r="Q162" s="23" t="str">
        <f t="array" ref="Q162">IF(R162="","",XLOOKUP(R162,selector_13,selector_13_ids,""))</f>
        <v/>
      </c>
      <c r="R162" s="25"/>
      <c r="S162" s="14"/>
      <c r="T162" s="14"/>
      <c r="U162" s="14"/>
      <c r="V162" s="14"/>
      <c r="W162" s="14"/>
      <c r="X162" s="23" t="str">
        <f t="array" ref="X162">IF(Y162="","",XLOOKUP(Y162,selector_04,selector_04_ids,""))</f>
        <v/>
      </c>
      <c r="Y162" s="25"/>
      <c r="Z162" s="14"/>
      <c r="AA162" s="27"/>
      <c r="AB162" s="14"/>
    </row>
    <row r="163">
      <c r="A163" s="14"/>
      <c r="B163" s="23" t="str">
        <f>IF($A163="","",'Система'!$B$4)</f>
        <v/>
      </c>
      <c r="C163" s="14"/>
      <c r="D163" s="14"/>
      <c r="E163" s="23" t="str">
        <f t="array" ref="E163">IF(F163="","",XLOOKUP(F163,selector_09,selector_09_ids,""))</f>
        <v/>
      </c>
      <c r="F163" s="25"/>
      <c r="G163" s="23" t="str">
        <f t="array" ref="G163">IF(H163="","",XLOOKUP(H163,selector_02,selector_02_ids,""))</f>
        <v/>
      </c>
      <c r="H163" s="25"/>
      <c r="I163" s="23" t="str">
        <f t="array" ref="I163">IF(J163="","",XLOOKUP(J163,selector_10,selector_10_ids,""))</f>
        <v/>
      </c>
      <c r="J163" s="25"/>
      <c r="K163" s="14"/>
      <c r="L163" s="14"/>
      <c r="M163" s="23" t="str">
        <f t="array" ref="M163">IF(N163="","",XLOOKUP(N163,selector_18,selector_18_ids,""))</f>
        <v/>
      </c>
      <c r="N163" s="25"/>
      <c r="O163" s="14"/>
      <c r="P163" s="14"/>
      <c r="Q163" s="23" t="str">
        <f t="array" ref="Q163">IF(R163="","",XLOOKUP(R163,selector_13,selector_13_ids,""))</f>
        <v/>
      </c>
      <c r="R163" s="25"/>
      <c r="S163" s="14"/>
      <c r="T163" s="14"/>
      <c r="U163" s="14"/>
      <c r="V163" s="14"/>
      <c r="W163" s="14"/>
      <c r="X163" s="23" t="str">
        <f t="array" ref="X163">IF(Y163="","",XLOOKUP(Y163,selector_04,selector_04_ids,""))</f>
        <v/>
      </c>
      <c r="Y163" s="25"/>
      <c r="Z163" s="14"/>
      <c r="AA163" s="27"/>
      <c r="AB163" s="14"/>
    </row>
    <row r="164">
      <c r="A164" s="14"/>
      <c r="B164" s="23" t="str">
        <f>IF($A164="","",'Система'!$B$4)</f>
        <v/>
      </c>
      <c r="C164" s="14"/>
      <c r="D164" s="14"/>
      <c r="E164" s="23" t="str">
        <f t="array" ref="E164">IF(F164="","",XLOOKUP(F164,selector_09,selector_09_ids,""))</f>
        <v/>
      </c>
      <c r="F164" s="25"/>
      <c r="G164" s="23" t="str">
        <f t="array" ref="G164">IF(H164="","",XLOOKUP(H164,selector_02,selector_02_ids,""))</f>
        <v/>
      </c>
      <c r="H164" s="25"/>
      <c r="I164" s="23" t="str">
        <f t="array" ref="I164">IF(J164="","",XLOOKUP(J164,selector_10,selector_10_ids,""))</f>
        <v/>
      </c>
      <c r="J164" s="25"/>
      <c r="K164" s="14"/>
      <c r="L164" s="14"/>
      <c r="M164" s="23" t="str">
        <f t="array" ref="M164">IF(N164="","",XLOOKUP(N164,selector_18,selector_18_ids,""))</f>
        <v/>
      </c>
      <c r="N164" s="25"/>
      <c r="O164" s="14"/>
      <c r="P164" s="14"/>
      <c r="Q164" s="23" t="str">
        <f t="array" ref="Q164">IF(R164="","",XLOOKUP(R164,selector_13,selector_13_ids,""))</f>
        <v/>
      </c>
      <c r="R164" s="25"/>
      <c r="S164" s="14"/>
      <c r="T164" s="14"/>
      <c r="U164" s="14"/>
      <c r="V164" s="14"/>
      <c r="W164" s="14"/>
      <c r="X164" s="23" t="str">
        <f t="array" ref="X164">IF(Y164="","",XLOOKUP(Y164,selector_04,selector_04_ids,""))</f>
        <v/>
      </c>
      <c r="Y164" s="25"/>
      <c r="Z164" s="14"/>
      <c r="AA164" s="27"/>
      <c r="AB164" s="14"/>
    </row>
    <row r="165">
      <c r="A165" s="14"/>
      <c r="B165" s="23" t="str">
        <f>IF($A165="","",'Система'!$B$4)</f>
        <v/>
      </c>
      <c r="C165" s="14"/>
      <c r="D165" s="14"/>
      <c r="E165" s="23" t="str">
        <f t="array" ref="E165">IF(F165="","",XLOOKUP(F165,selector_09,selector_09_ids,""))</f>
        <v/>
      </c>
      <c r="F165" s="25"/>
      <c r="G165" s="23" t="str">
        <f t="array" ref="G165">IF(H165="","",XLOOKUP(H165,selector_02,selector_02_ids,""))</f>
        <v/>
      </c>
      <c r="H165" s="25"/>
      <c r="I165" s="23" t="str">
        <f t="array" ref="I165">IF(J165="","",XLOOKUP(J165,selector_10,selector_10_ids,""))</f>
        <v/>
      </c>
      <c r="J165" s="25"/>
      <c r="K165" s="14"/>
      <c r="L165" s="14"/>
      <c r="M165" s="23" t="str">
        <f t="array" ref="M165">IF(N165="","",XLOOKUP(N165,selector_18,selector_18_ids,""))</f>
        <v/>
      </c>
      <c r="N165" s="25"/>
      <c r="O165" s="14"/>
      <c r="P165" s="14"/>
      <c r="Q165" s="23" t="str">
        <f t="array" ref="Q165">IF(R165="","",XLOOKUP(R165,selector_13,selector_13_ids,""))</f>
        <v/>
      </c>
      <c r="R165" s="25"/>
      <c r="S165" s="14"/>
      <c r="T165" s="14"/>
      <c r="U165" s="14"/>
      <c r="V165" s="14"/>
      <c r="W165" s="14"/>
      <c r="X165" s="23" t="str">
        <f t="array" ref="X165">IF(Y165="","",XLOOKUP(Y165,selector_04,selector_04_ids,""))</f>
        <v/>
      </c>
      <c r="Y165" s="25"/>
      <c r="Z165" s="14"/>
      <c r="AA165" s="27"/>
      <c r="AB165" s="14"/>
    </row>
    <row r="166">
      <c r="A166" s="14"/>
      <c r="B166" s="23" t="str">
        <f>IF($A166="","",'Система'!$B$4)</f>
        <v/>
      </c>
      <c r="C166" s="14"/>
      <c r="D166" s="14"/>
      <c r="E166" s="23" t="str">
        <f t="array" ref="E166">IF(F166="","",XLOOKUP(F166,selector_09,selector_09_ids,""))</f>
        <v/>
      </c>
      <c r="F166" s="25"/>
      <c r="G166" s="23" t="str">
        <f t="array" ref="G166">IF(H166="","",XLOOKUP(H166,selector_02,selector_02_ids,""))</f>
        <v/>
      </c>
      <c r="H166" s="25"/>
      <c r="I166" s="23" t="str">
        <f t="array" ref="I166">IF(J166="","",XLOOKUP(J166,selector_10,selector_10_ids,""))</f>
        <v/>
      </c>
      <c r="J166" s="25"/>
      <c r="K166" s="14"/>
      <c r="L166" s="14"/>
      <c r="M166" s="23" t="str">
        <f t="array" ref="M166">IF(N166="","",XLOOKUP(N166,selector_18,selector_18_ids,""))</f>
        <v/>
      </c>
      <c r="N166" s="25"/>
      <c r="O166" s="14"/>
      <c r="P166" s="14"/>
      <c r="Q166" s="23" t="str">
        <f t="array" ref="Q166">IF(R166="","",XLOOKUP(R166,selector_13,selector_13_ids,""))</f>
        <v/>
      </c>
      <c r="R166" s="25"/>
      <c r="S166" s="14"/>
      <c r="T166" s="14"/>
      <c r="U166" s="14"/>
      <c r="V166" s="14"/>
      <c r="W166" s="14"/>
      <c r="X166" s="23" t="str">
        <f t="array" ref="X166">IF(Y166="","",XLOOKUP(Y166,selector_04,selector_04_ids,""))</f>
        <v/>
      </c>
      <c r="Y166" s="25"/>
      <c r="Z166" s="14"/>
      <c r="AA166" s="27"/>
      <c r="AB166" s="14"/>
    </row>
    <row r="167">
      <c r="A167" s="14"/>
      <c r="B167" s="23" t="str">
        <f>IF($A167="","",'Система'!$B$4)</f>
        <v/>
      </c>
      <c r="C167" s="14"/>
      <c r="D167" s="14"/>
      <c r="E167" s="23" t="str">
        <f t="array" ref="E167">IF(F167="","",XLOOKUP(F167,selector_09,selector_09_ids,""))</f>
        <v/>
      </c>
      <c r="F167" s="25"/>
      <c r="G167" s="23" t="str">
        <f t="array" ref="G167">IF(H167="","",XLOOKUP(H167,selector_02,selector_02_ids,""))</f>
        <v/>
      </c>
      <c r="H167" s="25"/>
      <c r="I167" s="23" t="str">
        <f t="array" ref="I167">IF(J167="","",XLOOKUP(J167,selector_10,selector_10_ids,""))</f>
        <v/>
      </c>
      <c r="J167" s="25"/>
      <c r="K167" s="14"/>
      <c r="L167" s="14"/>
      <c r="M167" s="23" t="str">
        <f t="array" ref="M167">IF(N167="","",XLOOKUP(N167,selector_18,selector_18_ids,""))</f>
        <v/>
      </c>
      <c r="N167" s="25"/>
      <c r="O167" s="14"/>
      <c r="P167" s="14"/>
      <c r="Q167" s="23" t="str">
        <f t="array" ref="Q167">IF(R167="","",XLOOKUP(R167,selector_13,selector_13_ids,""))</f>
        <v/>
      </c>
      <c r="R167" s="25"/>
      <c r="S167" s="14"/>
      <c r="T167" s="14"/>
      <c r="U167" s="14"/>
      <c r="V167" s="14"/>
      <c r="W167" s="14"/>
      <c r="X167" s="23" t="str">
        <f t="array" ref="X167">IF(Y167="","",XLOOKUP(Y167,selector_04,selector_04_ids,""))</f>
        <v/>
      </c>
      <c r="Y167" s="25"/>
      <c r="Z167" s="14"/>
      <c r="AA167" s="27"/>
      <c r="AB167" s="14"/>
    </row>
    <row r="168">
      <c r="A168" s="14"/>
      <c r="B168" s="23" t="str">
        <f>IF($A168="","",'Система'!$B$4)</f>
        <v/>
      </c>
      <c r="C168" s="14"/>
      <c r="D168" s="14"/>
      <c r="E168" s="23" t="str">
        <f t="array" ref="E168">IF(F168="","",XLOOKUP(F168,selector_09,selector_09_ids,""))</f>
        <v/>
      </c>
      <c r="F168" s="25"/>
      <c r="G168" s="23" t="str">
        <f t="array" ref="G168">IF(H168="","",XLOOKUP(H168,selector_02,selector_02_ids,""))</f>
        <v/>
      </c>
      <c r="H168" s="25"/>
      <c r="I168" s="23" t="str">
        <f t="array" ref="I168">IF(J168="","",XLOOKUP(J168,selector_10,selector_10_ids,""))</f>
        <v/>
      </c>
      <c r="J168" s="25"/>
      <c r="K168" s="14"/>
      <c r="L168" s="14"/>
      <c r="M168" s="23" t="str">
        <f t="array" ref="M168">IF(N168="","",XLOOKUP(N168,selector_18,selector_18_ids,""))</f>
        <v/>
      </c>
      <c r="N168" s="25"/>
      <c r="O168" s="14"/>
      <c r="P168" s="14"/>
      <c r="Q168" s="23" t="str">
        <f t="array" ref="Q168">IF(R168="","",XLOOKUP(R168,selector_13,selector_13_ids,""))</f>
        <v/>
      </c>
      <c r="R168" s="25"/>
      <c r="S168" s="14"/>
      <c r="T168" s="14"/>
      <c r="U168" s="14"/>
      <c r="V168" s="14"/>
      <c r="W168" s="14"/>
      <c r="X168" s="23" t="str">
        <f t="array" ref="X168">IF(Y168="","",XLOOKUP(Y168,selector_04,selector_04_ids,""))</f>
        <v/>
      </c>
      <c r="Y168" s="25"/>
      <c r="Z168" s="14"/>
      <c r="AA168" s="27"/>
      <c r="AB168" s="14"/>
    </row>
    <row r="169">
      <c r="A169" s="14"/>
      <c r="B169" s="23" t="str">
        <f>IF($A169="","",'Система'!$B$4)</f>
        <v/>
      </c>
      <c r="C169" s="14"/>
      <c r="D169" s="14"/>
      <c r="E169" s="23" t="str">
        <f t="array" ref="E169">IF(F169="","",XLOOKUP(F169,selector_09,selector_09_ids,""))</f>
        <v/>
      </c>
      <c r="F169" s="25"/>
      <c r="G169" s="23" t="str">
        <f t="array" ref="G169">IF(H169="","",XLOOKUP(H169,selector_02,selector_02_ids,""))</f>
        <v/>
      </c>
      <c r="H169" s="25"/>
      <c r="I169" s="23" t="str">
        <f t="array" ref="I169">IF(J169="","",XLOOKUP(J169,selector_10,selector_10_ids,""))</f>
        <v/>
      </c>
      <c r="J169" s="25"/>
      <c r="K169" s="14"/>
      <c r="L169" s="14"/>
      <c r="M169" s="23" t="str">
        <f t="array" ref="M169">IF(N169="","",XLOOKUP(N169,selector_18,selector_18_ids,""))</f>
        <v/>
      </c>
      <c r="N169" s="25"/>
      <c r="O169" s="14"/>
      <c r="P169" s="14"/>
      <c r="Q169" s="23" t="str">
        <f t="array" ref="Q169">IF(R169="","",XLOOKUP(R169,selector_13,selector_13_ids,""))</f>
        <v/>
      </c>
      <c r="R169" s="25"/>
      <c r="S169" s="14"/>
      <c r="T169" s="14"/>
      <c r="U169" s="14"/>
      <c r="V169" s="14"/>
      <c r="W169" s="14"/>
      <c r="X169" s="23" t="str">
        <f t="array" ref="X169">IF(Y169="","",XLOOKUP(Y169,selector_04,selector_04_ids,""))</f>
        <v/>
      </c>
      <c r="Y169" s="25"/>
      <c r="Z169" s="14"/>
      <c r="AA169" s="27"/>
      <c r="AB169" s="14"/>
    </row>
    <row r="170">
      <c r="A170" s="14"/>
      <c r="B170" s="23" t="str">
        <f>IF($A170="","",'Система'!$B$4)</f>
        <v/>
      </c>
      <c r="C170" s="14"/>
      <c r="D170" s="14"/>
      <c r="E170" s="23" t="str">
        <f t="array" ref="E170">IF(F170="","",XLOOKUP(F170,selector_09,selector_09_ids,""))</f>
        <v/>
      </c>
      <c r="F170" s="25"/>
      <c r="G170" s="23" t="str">
        <f t="array" ref="G170">IF(H170="","",XLOOKUP(H170,selector_02,selector_02_ids,""))</f>
        <v/>
      </c>
      <c r="H170" s="25"/>
      <c r="I170" s="23" t="str">
        <f t="array" ref="I170">IF(J170="","",XLOOKUP(J170,selector_10,selector_10_ids,""))</f>
        <v/>
      </c>
      <c r="J170" s="25"/>
      <c r="K170" s="14"/>
      <c r="L170" s="14"/>
      <c r="M170" s="23" t="str">
        <f t="array" ref="M170">IF(N170="","",XLOOKUP(N170,selector_18,selector_18_ids,""))</f>
        <v/>
      </c>
      <c r="N170" s="25"/>
      <c r="O170" s="14"/>
      <c r="P170" s="14"/>
      <c r="Q170" s="23" t="str">
        <f t="array" ref="Q170">IF(R170="","",XLOOKUP(R170,selector_13,selector_13_ids,""))</f>
        <v/>
      </c>
      <c r="R170" s="25"/>
      <c r="S170" s="14"/>
      <c r="T170" s="14"/>
      <c r="U170" s="14"/>
      <c r="V170" s="14"/>
      <c r="W170" s="14"/>
      <c r="X170" s="23" t="str">
        <f t="array" ref="X170">IF(Y170="","",XLOOKUP(Y170,selector_04,selector_04_ids,""))</f>
        <v/>
      </c>
      <c r="Y170" s="25"/>
      <c r="Z170" s="14"/>
      <c r="AA170" s="27"/>
      <c r="AB170" s="14"/>
    </row>
    <row r="171">
      <c r="A171" s="14"/>
      <c r="B171" s="23" t="str">
        <f>IF($A171="","",'Система'!$B$4)</f>
        <v/>
      </c>
      <c r="C171" s="14"/>
      <c r="D171" s="14"/>
      <c r="E171" s="23" t="str">
        <f t="array" ref="E171">IF(F171="","",XLOOKUP(F171,selector_09,selector_09_ids,""))</f>
        <v/>
      </c>
      <c r="F171" s="25"/>
      <c r="G171" s="23" t="str">
        <f t="array" ref="G171">IF(H171="","",XLOOKUP(H171,selector_02,selector_02_ids,""))</f>
        <v/>
      </c>
      <c r="H171" s="25"/>
      <c r="I171" s="23" t="str">
        <f t="array" ref="I171">IF(J171="","",XLOOKUP(J171,selector_10,selector_10_ids,""))</f>
        <v/>
      </c>
      <c r="J171" s="25"/>
      <c r="K171" s="14"/>
      <c r="L171" s="14"/>
      <c r="M171" s="23" t="str">
        <f t="array" ref="M171">IF(N171="","",XLOOKUP(N171,selector_18,selector_18_ids,""))</f>
        <v/>
      </c>
      <c r="N171" s="25"/>
      <c r="O171" s="14"/>
      <c r="P171" s="14"/>
      <c r="Q171" s="23" t="str">
        <f t="array" ref="Q171">IF(R171="","",XLOOKUP(R171,selector_13,selector_13_ids,""))</f>
        <v/>
      </c>
      <c r="R171" s="25"/>
      <c r="S171" s="14"/>
      <c r="T171" s="14"/>
      <c r="U171" s="14"/>
      <c r="V171" s="14"/>
      <c r="W171" s="14"/>
      <c r="X171" s="23" t="str">
        <f t="array" ref="X171">IF(Y171="","",XLOOKUP(Y171,selector_04,selector_04_ids,""))</f>
        <v/>
      </c>
      <c r="Y171" s="25"/>
      <c r="Z171" s="14"/>
      <c r="AA171" s="27"/>
      <c r="AB171" s="14"/>
    </row>
    <row r="172">
      <c r="A172" s="14"/>
      <c r="B172" s="23" t="str">
        <f>IF($A172="","",'Система'!$B$4)</f>
        <v/>
      </c>
      <c r="C172" s="14"/>
      <c r="D172" s="14"/>
      <c r="E172" s="23" t="str">
        <f t="array" ref="E172">IF(F172="","",XLOOKUP(F172,selector_09,selector_09_ids,""))</f>
        <v/>
      </c>
      <c r="F172" s="25"/>
      <c r="G172" s="23" t="str">
        <f t="array" ref="G172">IF(H172="","",XLOOKUP(H172,selector_02,selector_02_ids,""))</f>
        <v/>
      </c>
      <c r="H172" s="25"/>
      <c r="I172" s="23" t="str">
        <f t="array" ref="I172">IF(J172="","",XLOOKUP(J172,selector_10,selector_10_ids,""))</f>
        <v/>
      </c>
      <c r="J172" s="25"/>
      <c r="K172" s="14"/>
      <c r="L172" s="14"/>
      <c r="M172" s="23" t="str">
        <f t="array" ref="M172">IF(N172="","",XLOOKUP(N172,selector_18,selector_18_ids,""))</f>
        <v/>
      </c>
      <c r="N172" s="25"/>
      <c r="O172" s="14"/>
      <c r="P172" s="14"/>
      <c r="Q172" s="23" t="str">
        <f t="array" ref="Q172">IF(R172="","",XLOOKUP(R172,selector_13,selector_13_ids,""))</f>
        <v/>
      </c>
      <c r="R172" s="25"/>
      <c r="S172" s="14"/>
      <c r="T172" s="14"/>
      <c r="U172" s="14"/>
      <c r="V172" s="14"/>
      <c r="W172" s="14"/>
      <c r="X172" s="23" t="str">
        <f t="array" ref="X172">IF(Y172="","",XLOOKUP(Y172,selector_04,selector_04_ids,""))</f>
        <v/>
      </c>
      <c r="Y172" s="25"/>
      <c r="Z172" s="14"/>
      <c r="AA172" s="27"/>
      <c r="AB172" s="14"/>
    </row>
    <row r="173">
      <c r="A173" s="14"/>
      <c r="B173" s="23" t="str">
        <f>IF($A173="","",'Система'!$B$4)</f>
        <v/>
      </c>
      <c r="C173" s="14"/>
      <c r="D173" s="14"/>
      <c r="E173" s="23" t="str">
        <f t="array" ref="E173">IF(F173="","",XLOOKUP(F173,selector_09,selector_09_ids,""))</f>
        <v/>
      </c>
      <c r="F173" s="25"/>
      <c r="G173" s="23" t="str">
        <f t="array" ref="G173">IF(H173="","",XLOOKUP(H173,selector_02,selector_02_ids,""))</f>
        <v/>
      </c>
      <c r="H173" s="25"/>
      <c r="I173" s="23" t="str">
        <f t="array" ref="I173">IF(J173="","",XLOOKUP(J173,selector_10,selector_10_ids,""))</f>
        <v/>
      </c>
      <c r="J173" s="25"/>
      <c r="K173" s="14"/>
      <c r="L173" s="14"/>
      <c r="M173" s="23" t="str">
        <f t="array" ref="M173">IF(N173="","",XLOOKUP(N173,selector_18,selector_18_ids,""))</f>
        <v/>
      </c>
      <c r="N173" s="25"/>
      <c r="O173" s="14"/>
      <c r="P173" s="14"/>
      <c r="Q173" s="23" t="str">
        <f t="array" ref="Q173">IF(R173="","",XLOOKUP(R173,selector_13,selector_13_ids,""))</f>
        <v/>
      </c>
      <c r="R173" s="25"/>
      <c r="S173" s="14"/>
      <c r="T173" s="14"/>
      <c r="U173" s="14"/>
      <c r="V173" s="14"/>
      <c r="W173" s="14"/>
      <c r="X173" s="23" t="str">
        <f t="array" ref="X173">IF(Y173="","",XLOOKUP(Y173,selector_04,selector_04_ids,""))</f>
        <v/>
      </c>
      <c r="Y173" s="25"/>
      <c r="Z173" s="14"/>
      <c r="AA173" s="27"/>
      <c r="AB173" s="14"/>
    </row>
    <row r="174">
      <c r="A174" s="14"/>
      <c r="B174" s="23" t="str">
        <f>IF($A174="","",'Система'!$B$4)</f>
        <v/>
      </c>
      <c r="C174" s="14"/>
      <c r="D174" s="14"/>
      <c r="E174" s="23" t="str">
        <f t="array" ref="E174">IF(F174="","",XLOOKUP(F174,selector_09,selector_09_ids,""))</f>
        <v/>
      </c>
      <c r="F174" s="25"/>
      <c r="G174" s="23" t="str">
        <f t="array" ref="G174">IF(H174="","",XLOOKUP(H174,selector_02,selector_02_ids,""))</f>
        <v/>
      </c>
      <c r="H174" s="25"/>
      <c r="I174" s="23" t="str">
        <f t="array" ref="I174">IF(J174="","",XLOOKUP(J174,selector_10,selector_10_ids,""))</f>
        <v/>
      </c>
      <c r="J174" s="25"/>
      <c r="K174" s="14"/>
      <c r="L174" s="14"/>
      <c r="M174" s="23" t="str">
        <f t="array" ref="M174">IF(N174="","",XLOOKUP(N174,selector_18,selector_18_ids,""))</f>
        <v/>
      </c>
      <c r="N174" s="25"/>
      <c r="O174" s="14"/>
      <c r="P174" s="14"/>
      <c r="Q174" s="23" t="str">
        <f t="array" ref="Q174">IF(R174="","",XLOOKUP(R174,selector_13,selector_13_ids,""))</f>
        <v/>
      </c>
      <c r="R174" s="25"/>
      <c r="S174" s="14"/>
      <c r="T174" s="14"/>
      <c r="U174" s="14"/>
      <c r="V174" s="14"/>
      <c r="W174" s="14"/>
      <c r="X174" s="23" t="str">
        <f t="array" ref="X174">IF(Y174="","",XLOOKUP(Y174,selector_04,selector_04_ids,""))</f>
        <v/>
      </c>
      <c r="Y174" s="25"/>
      <c r="Z174" s="14"/>
      <c r="AA174" s="27"/>
      <c r="AB174" s="14"/>
    </row>
    <row r="175">
      <c r="A175" s="14"/>
      <c r="B175" s="23" t="str">
        <f>IF($A175="","",'Система'!$B$4)</f>
        <v/>
      </c>
      <c r="C175" s="14"/>
      <c r="D175" s="14"/>
      <c r="E175" s="23" t="str">
        <f t="array" ref="E175">IF(F175="","",XLOOKUP(F175,selector_09,selector_09_ids,""))</f>
        <v/>
      </c>
      <c r="F175" s="25"/>
      <c r="G175" s="23" t="str">
        <f t="array" ref="G175">IF(H175="","",XLOOKUP(H175,selector_02,selector_02_ids,""))</f>
        <v/>
      </c>
      <c r="H175" s="25"/>
      <c r="I175" s="23" t="str">
        <f t="array" ref="I175">IF(J175="","",XLOOKUP(J175,selector_10,selector_10_ids,""))</f>
        <v/>
      </c>
      <c r="J175" s="25"/>
      <c r="K175" s="14"/>
      <c r="L175" s="14"/>
      <c r="M175" s="23" t="str">
        <f t="array" ref="M175">IF(N175="","",XLOOKUP(N175,selector_18,selector_18_ids,""))</f>
        <v/>
      </c>
      <c r="N175" s="25"/>
      <c r="O175" s="14"/>
      <c r="P175" s="14"/>
      <c r="Q175" s="23" t="str">
        <f t="array" ref="Q175">IF(R175="","",XLOOKUP(R175,selector_13,selector_13_ids,""))</f>
        <v/>
      </c>
      <c r="R175" s="25"/>
      <c r="S175" s="14"/>
      <c r="T175" s="14"/>
      <c r="U175" s="14"/>
      <c r="V175" s="14"/>
      <c r="W175" s="14"/>
      <c r="X175" s="23" t="str">
        <f t="array" ref="X175">IF(Y175="","",XLOOKUP(Y175,selector_04,selector_04_ids,""))</f>
        <v/>
      </c>
      <c r="Y175" s="25"/>
      <c r="Z175" s="14"/>
      <c r="AA175" s="27"/>
      <c r="AB175" s="14"/>
    </row>
    <row r="176">
      <c r="A176" s="14"/>
      <c r="B176" s="23" t="str">
        <f>IF($A176="","",'Система'!$B$4)</f>
        <v/>
      </c>
      <c r="C176" s="14"/>
      <c r="D176" s="14"/>
      <c r="E176" s="23" t="str">
        <f t="array" ref="E176">IF(F176="","",XLOOKUP(F176,selector_09,selector_09_ids,""))</f>
        <v/>
      </c>
      <c r="F176" s="25"/>
      <c r="G176" s="23" t="str">
        <f t="array" ref="G176">IF(H176="","",XLOOKUP(H176,selector_02,selector_02_ids,""))</f>
        <v/>
      </c>
      <c r="H176" s="25"/>
      <c r="I176" s="23" t="str">
        <f t="array" ref="I176">IF(J176="","",XLOOKUP(J176,selector_10,selector_10_ids,""))</f>
        <v/>
      </c>
      <c r="J176" s="25"/>
      <c r="K176" s="14"/>
      <c r="L176" s="14"/>
      <c r="M176" s="23" t="str">
        <f t="array" ref="M176">IF(N176="","",XLOOKUP(N176,selector_18,selector_18_ids,""))</f>
        <v/>
      </c>
      <c r="N176" s="25"/>
      <c r="O176" s="14"/>
      <c r="P176" s="14"/>
      <c r="Q176" s="23" t="str">
        <f t="array" ref="Q176">IF(R176="","",XLOOKUP(R176,selector_13,selector_13_ids,""))</f>
        <v/>
      </c>
      <c r="R176" s="25"/>
      <c r="S176" s="14"/>
      <c r="T176" s="14"/>
      <c r="U176" s="14"/>
      <c r="V176" s="14"/>
      <c r="W176" s="14"/>
      <c r="X176" s="23" t="str">
        <f t="array" ref="X176">IF(Y176="","",XLOOKUP(Y176,selector_04,selector_04_ids,""))</f>
        <v/>
      </c>
      <c r="Y176" s="25"/>
      <c r="Z176" s="14"/>
      <c r="AA176" s="27"/>
      <c r="AB176" s="14"/>
    </row>
    <row r="177">
      <c r="A177" s="14"/>
      <c r="B177" s="23" t="str">
        <f>IF($A177="","",'Система'!$B$4)</f>
        <v/>
      </c>
      <c r="C177" s="14"/>
      <c r="D177" s="14"/>
      <c r="E177" s="23" t="str">
        <f t="array" ref="E177">IF(F177="","",XLOOKUP(F177,selector_09,selector_09_ids,""))</f>
        <v/>
      </c>
      <c r="F177" s="25"/>
      <c r="G177" s="23" t="str">
        <f t="array" ref="G177">IF(H177="","",XLOOKUP(H177,selector_02,selector_02_ids,""))</f>
        <v/>
      </c>
      <c r="H177" s="25"/>
      <c r="I177" s="23" t="str">
        <f t="array" ref="I177">IF(J177="","",XLOOKUP(J177,selector_10,selector_10_ids,""))</f>
        <v/>
      </c>
      <c r="J177" s="25"/>
      <c r="K177" s="14"/>
      <c r="L177" s="14"/>
      <c r="M177" s="23" t="str">
        <f t="array" ref="M177">IF(N177="","",XLOOKUP(N177,selector_18,selector_18_ids,""))</f>
        <v/>
      </c>
      <c r="N177" s="25"/>
      <c r="O177" s="14"/>
      <c r="P177" s="14"/>
      <c r="Q177" s="23" t="str">
        <f t="array" ref="Q177">IF(R177="","",XLOOKUP(R177,selector_13,selector_13_ids,""))</f>
        <v/>
      </c>
      <c r="R177" s="25"/>
      <c r="S177" s="14"/>
      <c r="T177" s="14"/>
      <c r="U177" s="14"/>
      <c r="V177" s="14"/>
      <c r="W177" s="14"/>
      <c r="X177" s="23" t="str">
        <f t="array" ref="X177">IF(Y177="","",XLOOKUP(Y177,selector_04,selector_04_ids,""))</f>
        <v/>
      </c>
      <c r="Y177" s="25"/>
      <c r="Z177" s="14"/>
      <c r="AA177" s="27"/>
      <c r="AB177" s="14"/>
    </row>
    <row r="178">
      <c r="A178" s="14"/>
      <c r="B178" s="23" t="str">
        <f>IF($A178="","",'Система'!$B$4)</f>
        <v/>
      </c>
      <c r="C178" s="14"/>
      <c r="D178" s="14"/>
      <c r="E178" s="23" t="str">
        <f t="array" ref="E178">IF(F178="","",XLOOKUP(F178,selector_09,selector_09_ids,""))</f>
        <v/>
      </c>
      <c r="F178" s="25"/>
      <c r="G178" s="23" t="str">
        <f t="array" ref="G178">IF(H178="","",XLOOKUP(H178,selector_02,selector_02_ids,""))</f>
        <v/>
      </c>
      <c r="H178" s="25"/>
      <c r="I178" s="23" t="str">
        <f t="array" ref="I178">IF(J178="","",XLOOKUP(J178,selector_10,selector_10_ids,""))</f>
        <v/>
      </c>
      <c r="J178" s="25"/>
      <c r="K178" s="14"/>
      <c r="L178" s="14"/>
      <c r="M178" s="23" t="str">
        <f t="array" ref="M178">IF(N178="","",XLOOKUP(N178,selector_18,selector_18_ids,""))</f>
        <v/>
      </c>
      <c r="N178" s="25"/>
      <c r="O178" s="14"/>
      <c r="P178" s="14"/>
      <c r="Q178" s="23" t="str">
        <f t="array" ref="Q178">IF(R178="","",XLOOKUP(R178,selector_13,selector_13_ids,""))</f>
        <v/>
      </c>
      <c r="R178" s="25"/>
      <c r="S178" s="14"/>
      <c r="T178" s="14"/>
      <c r="U178" s="14"/>
      <c r="V178" s="14"/>
      <c r="W178" s="14"/>
      <c r="X178" s="23" t="str">
        <f t="array" ref="X178">IF(Y178="","",XLOOKUP(Y178,selector_04,selector_04_ids,""))</f>
        <v/>
      </c>
      <c r="Y178" s="25"/>
      <c r="Z178" s="14"/>
      <c r="AA178" s="27"/>
      <c r="AB178" s="14"/>
    </row>
    <row r="179">
      <c r="A179" s="14"/>
      <c r="B179" s="23" t="str">
        <f>IF($A179="","",'Система'!$B$4)</f>
        <v/>
      </c>
      <c r="C179" s="14"/>
      <c r="D179" s="14"/>
      <c r="E179" s="23" t="str">
        <f t="array" ref="E179">IF(F179="","",XLOOKUP(F179,selector_09,selector_09_ids,""))</f>
        <v/>
      </c>
      <c r="F179" s="25"/>
      <c r="G179" s="23" t="str">
        <f t="array" ref="G179">IF(H179="","",XLOOKUP(H179,selector_02,selector_02_ids,""))</f>
        <v/>
      </c>
      <c r="H179" s="25"/>
      <c r="I179" s="23" t="str">
        <f t="array" ref="I179">IF(J179="","",XLOOKUP(J179,selector_10,selector_10_ids,""))</f>
        <v/>
      </c>
      <c r="J179" s="25"/>
      <c r="K179" s="14"/>
      <c r="L179" s="14"/>
      <c r="M179" s="23" t="str">
        <f t="array" ref="M179">IF(N179="","",XLOOKUP(N179,selector_18,selector_18_ids,""))</f>
        <v/>
      </c>
      <c r="N179" s="25"/>
      <c r="O179" s="14"/>
      <c r="P179" s="14"/>
      <c r="Q179" s="23" t="str">
        <f t="array" ref="Q179">IF(R179="","",XLOOKUP(R179,selector_13,selector_13_ids,""))</f>
        <v/>
      </c>
      <c r="R179" s="25"/>
      <c r="S179" s="14"/>
      <c r="T179" s="14"/>
      <c r="U179" s="14"/>
      <c r="V179" s="14"/>
      <c r="W179" s="14"/>
      <c r="X179" s="23" t="str">
        <f t="array" ref="X179">IF(Y179="","",XLOOKUP(Y179,selector_04,selector_04_ids,""))</f>
        <v/>
      </c>
      <c r="Y179" s="25"/>
      <c r="Z179" s="14"/>
      <c r="AA179" s="27"/>
      <c r="AB179" s="14"/>
    </row>
    <row r="180">
      <c r="A180" s="14"/>
      <c r="B180" s="23" t="str">
        <f>IF($A180="","",'Система'!$B$4)</f>
        <v/>
      </c>
      <c r="C180" s="14"/>
      <c r="D180" s="14"/>
      <c r="E180" s="23" t="str">
        <f t="array" ref="E180">IF(F180="","",XLOOKUP(F180,selector_09,selector_09_ids,""))</f>
        <v/>
      </c>
      <c r="F180" s="25"/>
      <c r="G180" s="23" t="str">
        <f t="array" ref="G180">IF(H180="","",XLOOKUP(H180,selector_02,selector_02_ids,""))</f>
        <v/>
      </c>
      <c r="H180" s="25"/>
      <c r="I180" s="23" t="str">
        <f t="array" ref="I180">IF(J180="","",XLOOKUP(J180,selector_10,selector_10_ids,""))</f>
        <v/>
      </c>
      <c r="J180" s="25"/>
      <c r="K180" s="14"/>
      <c r="L180" s="14"/>
      <c r="M180" s="23" t="str">
        <f t="array" ref="M180">IF(N180="","",XLOOKUP(N180,selector_18,selector_18_ids,""))</f>
        <v/>
      </c>
      <c r="N180" s="25"/>
      <c r="O180" s="14"/>
      <c r="P180" s="14"/>
      <c r="Q180" s="23" t="str">
        <f t="array" ref="Q180">IF(R180="","",XLOOKUP(R180,selector_13,selector_13_ids,""))</f>
        <v/>
      </c>
      <c r="R180" s="25"/>
      <c r="S180" s="14"/>
      <c r="T180" s="14"/>
      <c r="U180" s="14"/>
      <c r="V180" s="14"/>
      <c r="W180" s="14"/>
      <c r="X180" s="23" t="str">
        <f t="array" ref="X180">IF(Y180="","",XLOOKUP(Y180,selector_04,selector_04_ids,""))</f>
        <v/>
      </c>
      <c r="Y180" s="25"/>
      <c r="Z180" s="14"/>
      <c r="AA180" s="27"/>
      <c r="AB180" s="14"/>
    </row>
    <row r="181">
      <c r="A181" s="14"/>
      <c r="B181" s="23" t="str">
        <f>IF($A181="","",'Система'!$B$4)</f>
        <v/>
      </c>
      <c r="C181" s="14"/>
      <c r="D181" s="14"/>
      <c r="E181" s="23" t="str">
        <f t="array" ref="E181">IF(F181="","",XLOOKUP(F181,selector_09,selector_09_ids,""))</f>
        <v/>
      </c>
      <c r="F181" s="25"/>
      <c r="G181" s="23" t="str">
        <f t="array" ref="G181">IF(H181="","",XLOOKUP(H181,selector_02,selector_02_ids,""))</f>
        <v/>
      </c>
      <c r="H181" s="25"/>
      <c r="I181" s="23" t="str">
        <f t="array" ref="I181">IF(J181="","",XLOOKUP(J181,selector_10,selector_10_ids,""))</f>
        <v/>
      </c>
      <c r="J181" s="25"/>
      <c r="K181" s="14"/>
      <c r="L181" s="14"/>
      <c r="M181" s="23" t="str">
        <f t="array" ref="M181">IF(N181="","",XLOOKUP(N181,selector_18,selector_18_ids,""))</f>
        <v/>
      </c>
      <c r="N181" s="25"/>
      <c r="O181" s="14"/>
      <c r="P181" s="14"/>
      <c r="Q181" s="23" t="str">
        <f t="array" ref="Q181">IF(R181="","",XLOOKUP(R181,selector_13,selector_13_ids,""))</f>
        <v/>
      </c>
      <c r="R181" s="25"/>
      <c r="S181" s="14"/>
      <c r="T181" s="14"/>
      <c r="U181" s="14"/>
      <c r="V181" s="14"/>
      <c r="W181" s="14"/>
      <c r="X181" s="23" t="str">
        <f t="array" ref="X181">IF(Y181="","",XLOOKUP(Y181,selector_04,selector_04_ids,""))</f>
        <v/>
      </c>
      <c r="Y181" s="25"/>
      <c r="Z181" s="14"/>
      <c r="AA181" s="27"/>
      <c r="AB181" s="14"/>
    </row>
    <row r="182">
      <c r="A182" s="14"/>
      <c r="B182" s="23" t="str">
        <f>IF($A182="","",'Система'!$B$4)</f>
        <v/>
      </c>
      <c r="C182" s="14"/>
      <c r="D182" s="14"/>
      <c r="E182" s="23" t="str">
        <f t="array" ref="E182">IF(F182="","",XLOOKUP(F182,selector_09,selector_09_ids,""))</f>
        <v/>
      </c>
      <c r="F182" s="25"/>
      <c r="G182" s="23" t="str">
        <f t="array" ref="G182">IF(H182="","",XLOOKUP(H182,selector_02,selector_02_ids,""))</f>
        <v/>
      </c>
      <c r="H182" s="25"/>
      <c r="I182" s="23" t="str">
        <f t="array" ref="I182">IF(J182="","",XLOOKUP(J182,selector_10,selector_10_ids,""))</f>
        <v/>
      </c>
      <c r="J182" s="25"/>
      <c r="K182" s="14"/>
      <c r="L182" s="14"/>
      <c r="M182" s="23" t="str">
        <f t="array" ref="M182">IF(N182="","",XLOOKUP(N182,selector_18,selector_18_ids,""))</f>
        <v/>
      </c>
      <c r="N182" s="25"/>
      <c r="O182" s="14"/>
      <c r="P182" s="14"/>
      <c r="Q182" s="23" t="str">
        <f t="array" ref="Q182">IF(R182="","",XLOOKUP(R182,selector_13,selector_13_ids,""))</f>
        <v/>
      </c>
      <c r="R182" s="25"/>
      <c r="S182" s="14"/>
      <c r="T182" s="14"/>
      <c r="U182" s="14"/>
      <c r="V182" s="14"/>
      <c r="W182" s="14"/>
      <c r="X182" s="23" t="str">
        <f t="array" ref="X182">IF(Y182="","",XLOOKUP(Y182,selector_04,selector_04_ids,""))</f>
        <v/>
      </c>
      <c r="Y182" s="25"/>
      <c r="Z182" s="14"/>
      <c r="AA182" s="27"/>
      <c r="AB182" s="14"/>
    </row>
    <row r="183">
      <c r="A183" s="14"/>
      <c r="B183" s="23" t="str">
        <f>IF($A183="","",'Система'!$B$4)</f>
        <v/>
      </c>
      <c r="C183" s="14"/>
      <c r="D183" s="14"/>
      <c r="E183" s="23" t="str">
        <f t="array" ref="E183">IF(F183="","",XLOOKUP(F183,selector_09,selector_09_ids,""))</f>
        <v/>
      </c>
      <c r="F183" s="25"/>
      <c r="G183" s="23" t="str">
        <f t="array" ref="G183">IF(H183="","",XLOOKUP(H183,selector_02,selector_02_ids,""))</f>
        <v/>
      </c>
      <c r="H183" s="25"/>
      <c r="I183" s="23" t="str">
        <f t="array" ref="I183">IF(J183="","",XLOOKUP(J183,selector_10,selector_10_ids,""))</f>
        <v/>
      </c>
      <c r="J183" s="25"/>
      <c r="K183" s="14"/>
      <c r="L183" s="14"/>
      <c r="M183" s="23" t="str">
        <f t="array" ref="M183">IF(N183="","",XLOOKUP(N183,selector_18,selector_18_ids,""))</f>
        <v/>
      </c>
      <c r="N183" s="25"/>
      <c r="O183" s="14"/>
      <c r="P183" s="14"/>
      <c r="Q183" s="23" t="str">
        <f t="array" ref="Q183">IF(R183="","",XLOOKUP(R183,selector_13,selector_13_ids,""))</f>
        <v/>
      </c>
      <c r="R183" s="25"/>
      <c r="S183" s="14"/>
      <c r="T183" s="14"/>
      <c r="U183" s="14"/>
      <c r="V183" s="14"/>
      <c r="W183" s="14"/>
      <c r="X183" s="23" t="str">
        <f t="array" ref="X183">IF(Y183="","",XLOOKUP(Y183,selector_04,selector_04_ids,""))</f>
        <v/>
      </c>
      <c r="Y183" s="25"/>
      <c r="Z183" s="14"/>
      <c r="AA183" s="27"/>
      <c r="AB183" s="14"/>
    </row>
    <row r="184">
      <c r="A184" s="14"/>
      <c r="B184" s="23" t="str">
        <f>IF($A184="","",'Система'!$B$4)</f>
        <v/>
      </c>
      <c r="C184" s="14"/>
      <c r="D184" s="14"/>
      <c r="E184" s="23" t="str">
        <f t="array" ref="E184">IF(F184="","",XLOOKUP(F184,selector_09,selector_09_ids,""))</f>
        <v/>
      </c>
      <c r="F184" s="25"/>
      <c r="G184" s="23" t="str">
        <f t="array" ref="G184">IF(H184="","",XLOOKUP(H184,selector_02,selector_02_ids,""))</f>
        <v/>
      </c>
      <c r="H184" s="25"/>
      <c r="I184" s="23" t="str">
        <f t="array" ref="I184">IF(J184="","",XLOOKUP(J184,selector_10,selector_10_ids,""))</f>
        <v/>
      </c>
      <c r="J184" s="25"/>
      <c r="K184" s="14"/>
      <c r="L184" s="14"/>
      <c r="M184" s="23" t="str">
        <f t="array" ref="M184">IF(N184="","",XLOOKUP(N184,selector_18,selector_18_ids,""))</f>
        <v/>
      </c>
      <c r="N184" s="25"/>
      <c r="O184" s="14"/>
      <c r="P184" s="14"/>
      <c r="Q184" s="23" t="str">
        <f t="array" ref="Q184">IF(R184="","",XLOOKUP(R184,selector_13,selector_13_ids,""))</f>
        <v/>
      </c>
      <c r="R184" s="25"/>
      <c r="S184" s="14"/>
      <c r="T184" s="14"/>
      <c r="U184" s="14"/>
      <c r="V184" s="14"/>
      <c r="W184" s="14"/>
      <c r="X184" s="23" t="str">
        <f t="array" ref="X184">IF(Y184="","",XLOOKUP(Y184,selector_04,selector_04_ids,""))</f>
        <v/>
      </c>
      <c r="Y184" s="25"/>
      <c r="Z184" s="14"/>
      <c r="AA184" s="27"/>
      <c r="AB184" s="14"/>
    </row>
    <row r="185">
      <c r="A185" s="14"/>
      <c r="B185" s="23" t="str">
        <f>IF($A185="","",'Система'!$B$4)</f>
        <v/>
      </c>
      <c r="C185" s="14"/>
      <c r="D185" s="14"/>
      <c r="E185" s="23" t="str">
        <f t="array" ref="E185">IF(F185="","",XLOOKUP(F185,selector_09,selector_09_ids,""))</f>
        <v/>
      </c>
      <c r="F185" s="25"/>
      <c r="G185" s="23" t="str">
        <f t="array" ref="G185">IF(H185="","",XLOOKUP(H185,selector_02,selector_02_ids,""))</f>
        <v/>
      </c>
      <c r="H185" s="25"/>
      <c r="I185" s="23" t="str">
        <f t="array" ref="I185">IF(J185="","",XLOOKUP(J185,selector_10,selector_10_ids,""))</f>
        <v/>
      </c>
      <c r="J185" s="25"/>
      <c r="K185" s="14"/>
      <c r="L185" s="14"/>
      <c r="M185" s="23" t="str">
        <f t="array" ref="M185">IF(N185="","",XLOOKUP(N185,selector_18,selector_18_ids,""))</f>
        <v/>
      </c>
      <c r="N185" s="25"/>
      <c r="O185" s="14"/>
      <c r="P185" s="14"/>
      <c r="Q185" s="23" t="str">
        <f t="array" ref="Q185">IF(R185="","",XLOOKUP(R185,selector_13,selector_13_ids,""))</f>
        <v/>
      </c>
      <c r="R185" s="25"/>
      <c r="S185" s="14"/>
      <c r="T185" s="14"/>
      <c r="U185" s="14"/>
      <c r="V185" s="14"/>
      <c r="W185" s="14"/>
      <c r="X185" s="23" t="str">
        <f t="array" ref="X185">IF(Y185="","",XLOOKUP(Y185,selector_04,selector_04_ids,""))</f>
        <v/>
      </c>
      <c r="Y185" s="25"/>
      <c r="Z185" s="14"/>
      <c r="AA185" s="27"/>
      <c r="AB185" s="14"/>
    </row>
    <row r="186">
      <c r="A186" s="14"/>
      <c r="B186" s="23" t="str">
        <f>IF($A186="","",'Система'!$B$4)</f>
        <v/>
      </c>
      <c r="C186" s="14"/>
      <c r="D186" s="14"/>
      <c r="E186" s="23" t="str">
        <f t="array" ref="E186">IF(F186="","",XLOOKUP(F186,selector_09,selector_09_ids,""))</f>
        <v/>
      </c>
      <c r="F186" s="25"/>
      <c r="G186" s="23" t="str">
        <f t="array" ref="G186">IF(H186="","",XLOOKUP(H186,selector_02,selector_02_ids,""))</f>
        <v/>
      </c>
      <c r="H186" s="25"/>
      <c r="I186" s="23" t="str">
        <f t="array" ref="I186">IF(J186="","",XLOOKUP(J186,selector_10,selector_10_ids,""))</f>
        <v/>
      </c>
      <c r="J186" s="25"/>
      <c r="K186" s="14"/>
      <c r="L186" s="14"/>
      <c r="M186" s="23" t="str">
        <f t="array" ref="M186">IF(N186="","",XLOOKUP(N186,selector_18,selector_18_ids,""))</f>
        <v/>
      </c>
      <c r="N186" s="25"/>
      <c r="O186" s="14"/>
      <c r="P186" s="14"/>
      <c r="Q186" s="23" t="str">
        <f t="array" ref="Q186">IF(R186="","",XLOOKUP(R186,selector_13,selector_13_ids,""))</f>
        <v/>
      </c>
      <c r="R186" s="25"/>
      <c r="S186" s="14"/>
      <c r="T186" s="14"/>
      <c r="U186" s="14"/>
      <c r="V186" s="14"/>
      <c r="W186" s="14"/>
      <c r="X186" s="23" t="str">
        <f t="array" ref="X186">IF(Y186="","",XLOOKUP(Y186,selector_04,selector_04_ids,""))</f>
        <v/>
      </c>
      <c r="Y186" s="25"/>
      <c r="Z186" s="14"/>
      <c r="AA186" s="27"/>
      <c r="AB186" s="14"/>
    </row>
    <row r="187">
      <c r="A187" s="14"/>
      <c r="B187" s="23" t="str">
        <f>IF($A187="","",'Система'!$B$4)</f>
        <v/>
      </c>
      <c r="C187" s="14"/>
      <c r="D187" s="14"/>
      <c r="E187" s="23" t="str">
        <f t="array" ref="E187">IF(F187="","",XLOOKUP(F187,selector_09,selector_09_ids,""))</f>
        <v/>
      </c>
      <c r="F187" s="25"/>
      <c r="G187" s="23" t="str">
        <f t="array" ref="G187">IF(H187="","",XLOOKUP(H187,selector_02,selector_02_ids,""))</f>
        <v/>
      </c>
      <c r="H187" s="25"/>
      <c r="I187" s="23" t="str">
        <f t="array" ref="I187">IF(J187="","",XLOOKUP(J187,selector_10,selector_10_ids,""))</f>
        <v/>
      </c>
      <c r="J187" s="25"/>
      <c r="K187" s="14"/>
      <c r="L187" s="14"/>
      <c r="M187" s="23" t="str">
        <f t="array" ref="M187">IF(N187="","",XLOOKUP(N187,selector_18,selector_18_ids,""))</f>
        <v/>
      </c>
      <c r="N187" s="25"/>
      <c r="O187" s="14"/>
      <c r="P187" s="14"/>
      <c r="Q187" s="23" t="str">
        <f t="array" ref="Q187">IF(R187="","",XLOOKUP(R187,selector_13,selector_13_ids,""))</f>
        <v/>
      </c>
      <c r="R187" s="25"/>
      <c r="S187" s="14"/>
      <c r="T187" s="14"/>
      <c r="U187" s="14"/>
      <c r="V187" s="14"/>
      <c r="W187" s="14"/>
      <c r="X187" s="23" t="str">
        <f t="array" ref="X187">IF(Y187="","",XLOOKUP(Y187,selector_04,selector_04_ids,""))</f>
        <v/>
      </c>
      <c r="Y187" s="25"/>
      <c r="Z187" s="14"/>
      <c r="AA187" s="27"/>
      <c r="AB187" s="14"/>
    </row>
    <row r="188">
      <c r="A188" s="14"/>
      <c r="B188" s="23" t="str">
        <f>IF($A188="","",'Система'!$B$4)</f>
        <v/>
      </c>
      <c r="C188" s="14"/>
      <c r="D188" s="14"/>
      <c r="E188" s="23" t="str">
        <f t="array" ref="E188">IF(F188="","",XLOOKUP(F188,selector_09,selector_09_ids,""))</f>
        <v/>
      </c>
      <c r="F188" s="25"/>
      <c r="G188" s="23" t="str">
        <f t="array" ref="G188">IF(H188="","",XLOOKUP(H188,selector_02,selector_02_ids,""))</f>
        <v/>
      </c>
      <c r="H188" s="25"/>
      <c r="I188" s="23" t="str">
        <f t="array" ref="I188">IF(J188="","",XLOOKUP(J188,selector_10,selector_10_ids,""))</f>
        <v/>
      </c>
      <c r="J188" s="25"/>
      <c r="K188" s="14"/>
      <c r="L188" s="14"/>
      <c r="M188" s="23" t="str">
        <f t="array" ref="M188">IF(N188="","",XLOOKUP(N188,selector_18,selector_18_ids,""))</f>
        <v/>
      </c>
      <c r="N188" s="25"/>
      <c r="O188" s="14"/>
      <c r="P188" s="14"/>
      <c r="Q188" s="23" t="str">
        <f t="array" ref="Q188">IF(R188="","",XLOOKUP(R188,selector_13,selector_13_ids,""))</f>
        <v/>
      </c>
      <c r="R188" s="25"/>
      <c r="S188" s="14"/>
      <c r="T188" s="14"/>
      <c r="U188" s="14"/>
      <c r="V188" s="14"/>
      <c r="W188" s="14"/>
      <c r="X188" s="23" t="str">
        <f t="array" ref="X188">IF(Y188="","",XLOOKUP(Y188,selector_04,selector_04_ids,""))</f>
        <v/>
      </c>
      <c r="Y188" s="25"/>
      <c r="Z188" s="14"/>
      <c r="AA188" s="27"/>
      <c r="AB188" s="14"/>
    </row>
    <row r="189">
      <c r="A189" s="14"/>
      <c r="B189" s="23" t="str">
        <f>IF($A189="","",'Система'!$B$4)</f>
        <v/>
      </c>
      <c r="C189" s="14"/>
      <c r="D189" s="14"/>
      <c r="E189" s="23" t="str">
        <f t="array" ref="E189">IF(F189="","",XLOOKUP(F189,selector_09,selector_09_ids,""))</f>
        <v/>
      </c>
      <c r="F189" s="25"/>
      <c r="G189" s="23" t="str">
        <f t="array" ref="G189">IF(H189="","",XLOOKUP(H189,selector_02,selector_02_ids,""))</f>
        <v/>
      </c>
      <c r="H189" s="25"/>
      <c r="I189" s="23" t="str">
        <f t="array" ref="I189">IF(J189="","",XLOOKUP(J189,selector_10,selector_10_ids,""))</f>
        <v/>
      </c>
      <c r="J189" s="25"/>
      <c r="K189" s="14"/>
      <c r="L189" s="14"/>
      <c r="M189" s="23" t="str">
        <f t="array" ref="M189">IF(N189="","",XLOOKUP(N189,selector_18,selector_18_ids,""))</f>
        <v/>
      </c>
      <c r="N189" s="25"/>
      <c r="O189" s="14"/>
      <c r="P189" s="14"/>
      <c r="Q189" s="23" t="str">
        <f t="array" ref="Q189">IF(R189="","",XLOOKUP(R189,selector_13,selector_13_ids,""))</f>
        <v/>
      </c>
      <c r="R189" s="25"/>
      <c r="S189" s="14"/>
      <c r="T189" s="14"/>
      <c r="U189" s="14"/>
      <c r="V189" s="14"/>
      <c r="W189" s="14"/>
      <c r="X189" s="23" t="str">
        <f t="array" ref="X189">IF(Y189="","",XLOOKUP(Y189,selector_04,selector_04_ids,""))</f>
        <v/>
      </c>
      <c r="Y189" s="25"/>
      <c r="Z189" s="14"/>
      <c r="AA189" s="27"/>
      <c r="AB189" s="14"/>
    </row>
    <row r="190">
      <c r="A190" s="14"/>
      <c r="B190" s="23" t="str">
        <f>IF($A190="","",'Система'!$B$4)</f>
        <v/>
      </c>
      <c r="C190" s="14"/>
      <c r="D190" s="14"/>
      <c r="E190" s="23" t="str">
        <f t="array" ref="E190">IF(F190="","",XLOOKUP(F190,selector_09,selector_09_ids,""))</f>
        <v/>
      </c>
      <c r="F190" s="25"/>
      <c r="G190" s="23" t="str">
        <f t="array" ref="G190">IF(H190="","",XLOOKUP(H190,selector_02,selector_02_ids,""))</f>
        <v/>
      </c>
      <c r="H190" s="25"/>
      <c r="I190" s="23" t="str">
        <f t="array" ref="I190">IF(J190="","",XLOOKUP(J190,selector_10,selector_10_ids,""))</f>
        <v/>
      </c>
      <c r="J190" s="25"/>
      <c r="K190" s="14"/>
      <c r="L190" s="14"/>
      <c r="M190" s="23" t="str">
        <f t="array" ref="M190">IF(N190="","",XLOOKUP(N190,selector_18,selector_18_ids,""))</f>
        <v/>
      </c>
      <c r="N190" s="25"/>
      <c r="O190" s="14"/>
      <c r="P190" s="14"/>
      <c r="Q190" s="23" t="str">
        <f t="array" ref="Q190">IF(R190="","",XLOOKUP(R190,selector_13,selector_13_ids,""))</f>
        <v/>
      </c>
      <c r="R190" s="25"/>
      <c r="S190" s="14"/>
      <c r="T190" s="14"/>
      <c r="U190" s="14"/>
      <c r="V190" s="14"/>
      <c r="W190" s="14"/>
      <c r="X190" s="23" t="str">
        <f t="array" ref="X190">IF(Y190="","",XLOOKUP(Y190,selector_04,selector_04_ids,""))</f>
        <v/>
      </c>
      <c r="Y190" s="25"/>
      <c r="Z190" s="14"/>
      <c r="AA190" s="27"/>
      <c r="AB190" s="14"/>
    </row>
    <row r="191">
      <c r="A191" s="14"/>
      <c r="B191" s="23" t="str">
        <f>IF($A191="","",'Система'!$B$4)</f>
        <v/>
      </c>
      <c r="C191" s="14"/>
      <c r="D191" s="14"/>
      <c r="E191" s="23" t="str">
        <f t="array" ref="E191">IF(F191="","",XLOOKUP(F191,selector_09,selector_09_ids,""))</f>
        <v/>
      </c>
      <c r="F191" s="25"/>
      <c r="G191" s="23" t="str">
        <f t="array" ref="G191">IF(H191="","",XLOOKUP(H191,selector_02,selector_02_ids,""))</f>
        <v/>
      </c>
      <c r="H191" s="25"/>
      <c r="I191" s="23" t="str">
        <f t="array" ref="I191">IF(J191="","",XLOOKUP(J191,selector_10,selector_10_ids,""))</f>
        <v/>
      </c>
      <c r="J191" s="25"/>
      <c r="K191" s="14"/>
      <c r="L191" s="14"/>
      <c r="M191" s="23" t="str">
        <f t="array" ref="M191">IF(N191="","",XLOOKUP(N191,selector_18,selector_18_ids,""))</f>
        <v/>
      </c>
      <c r="N191" s="25"/>
      <c r="O191" s="14"/>
      <c r="P191" s="14"/>
      <c r="Q191" s="23" t="str">
        <f t="array" ref="Q191">IF(R191="","",XLOOKUP(R191,selector_13,selector_13_ids,""))</f>
        <v/>
      </c>
      <c r="R191" s="25"/>
      <c r="S191" s="14"/>
      <c r="T191" s="14"/>
      <c r="U191" s="14"/>
      <c r="V191" s="14"/>
      <c r="W191" s="14"/>
      <c r="X191" s="23" t="str">
        <f t="array" ref="X191">IF(Y191="","",XLOOKUP(Y191,selector_04,selector_04_ids,""))</f>
        <v/>
      </c>
      <c r="Y191" s="25"/>
      <c r="Z191" s="14"/>
      <c r="AA191" s="27"/>
      <c r="AB191" s="14"/>
    </row>
    <row r="192">
      <c r="A192" s="14"/>
      <c r="B192" s="23" t="str">
        <f>IF($A192="","",'Система'!$B$4)</f>
        <v/>
      </c>
      <c r="C192" s="14"/>
      <c r="D192" s="14"/>
      <c r="E192" s="23" t="str">
        <f t="array" ref="E192">IF(F192="","",XLOOKUP(F192,selector_09,selector_09_ids,""))</f>
        <v/>
      </c>
      <c r="F192" s="25"/>
      <c r="G192" s="23" t="str">
        <f t="array" ref="G192">IF(H192="","",XLOOKUP(H192,selector_02,selector_02_ids,""))</f>
        <v/>
      </c>
      <c r="H192" s="25"/>
      <c r="I192" s="23" t="str">
        <f t="array" ref="I192">IF(J192="","",XLOOKUP(J192,selector_10,selector_10_ids,""))</f>
        <v/>
      </c>
      <c r="J192" s="25"/>
      <c r="K192" s="14"/>
      <c r="L192" s="14"/>
      <c r="M192" s="23" t="str">
        <f t="array" ref="M192">IF(N192="","",XLOOKUP(N192,selector_18,selector_18_ids,""))</f>
        <v/>
      </c>
      <c r="N192" s="25"/>
      <c r="O192" s="14"/>
      <c r="P192" s="14"/>
      <c r="Q192" s="23" t="str">
        <f t="array" ref="Q192">IF(R192="","",XLOOKUP(R192,selector_13,selector_13_ids,""))</f>
        <v/>
      </c>
      <c r="R192" s="25"/>
      <c r="S192" s="14"/>
      <c r="T192" s="14"/>
      <c r="U192" s="14"/>
      <c r="V192" s="14"/>
      <c r="W192" s="14"/>
      <c r="X192" s="23" t="str">
        <f t="array" ref="X192">IF(Y192="","",XLOOKUP(Y192,selector_04,selector_04_ids,""))</f>
        <v/>
      </c>
      <c r="Y192" s="25"/>
      <c r="Z192" s="14"/>
      <c r="AA192" s="27"/>
      <c r="AB192" s="14"/>
    </row>
    <row r="193">
      <c r="A193" s="14"/>
      <c r="B193" s="23" t="str">
        <f>IF($A193="","",'Система'!$B$4)</f>
        <v/>
      </c>
      <c r="C193" s="14"/>
      <c r="D193" s="14"/>
      <c r="E193" s="23" t="str">
        <f t="array" ref="E193">IF(F193="","",XLOOKUP(F193,selector_09,selector_09_ids,""))</f>
        <v/>
      </c>
      <c r="F193" s="25"/>
      <c r="G193" s="23" t="str">
        <f t="array" ref="G193">IF(H193="","",XLOOKUP(H193,selector_02,selector_02_ids,""))</f>
        <v/>
      </c>
      <c r="H193" s="25"/>
      <c r="I193" s="23" t="str">
        <f t="array" ref="I193">IF(J193="","",XLOOKUP(J193,selector_10,selector_10_ids,""))</f>
        <v/>
      </c>
      <c r="J193" s="25"/>
      <c r="K193" s="14"/>
      <c r="L193" s="14"/>
      <c r="M193" s="23" t="str">
        <f t="array" ref="M193">IF(N193="","",XLOOKUP(N193,selector_18,selector_18_ids,""))</f>
        <v/>
      </c>
      <c r="N193" s="25"/>
      <c r="O193" s="14"/>
      <c r="P193" s="14"/>
      <c r="Q193" s="23" t="str">
        <f t="array" ref="Q193">IF(R193="","",XLOOKUP(R193,selector_13,selector_13_ids,""))</f>
        <v/>
      </c>
      <c r="R193" s="25"/>
      <c r="S193" s="14"/>
      <c r="T193" s="14"/>
      <c r="U193" s="14"/>
      <c r="V193" s="14"/>
      <c r="W193" s="14"/>
      <c r="X193" s="23" t="str">
        <f t="array" ref="X193">IF(Y193="","",XLOOKUP(Y193,selector_04,selector_04_ids,""))</f>
        <v/>
      </c>
      <c r="Y193" s="25"/>
      <c r="Z193" s="14"/>
      <c r="AA193" s="27"/>
      <c r="AB193" s="14"/>
    </row>
    <row r="194">
      <c r="A194" s="14"/>
      <c r="B194" s="23" t="str">
        <f>IF($A194="","",'Система'!$B$4)</f>
        <v/>
      </c>
      <c r="C194" s="14"/>
      <c r="D194" s="14"/>
      <c r="E194" s="23" t="str">
        <f t="array" ref="E194">IF(F194="","",XLOOKUP(F194,selector_09,selector_09_ids,""))</f>
        <v/>
      </c>
      <c r="F194" s="25"/>
      <c r="G194" s="23" t="str">
        <f t="array" ref="G194">IF(H194="","",XLOOKUP(H194,selector_02,selector_02_ids,""))</f>
        <v/>
      </c>
      <c r="H194" s="25"/>
      <c r="I194" s="23" t="str">
        <f t="array" ref="I194">IF(J194="","",XLOOKUP(J194,selector_10,selector_10_ids,""))</f>
        <v/>
      </c>
      <c r="J194" s="25"/>
      <c r="K194" s="14"/>
      <c r="L194" s="14"/>
      <c r="M194" s="23" t="str">
        <f t="array" ref="M194">IF(N194="","",XLOOKUP(N194,selector_18,selector_18_ids,""))</f>
        <v/>
      </c>
      <c r="N194" s="25"/>
      <c r="O194" s="14"/>
      <c r="P194" s="14"/>
      <c r="Q194" s="23" t="str">
        <f t="array" ref="Q194">IF(R194="","",XLOOKUP(R194,selector_13,selector_13_ids,""))</f>
        <v/>
      </c>
      <c r="R194" s="25"/>
      <c r="S194" s="14"/>
      <c r="T194" s="14"/>
      <c r="U194" s="14"/>
      <c r="V194" s="14"/>
      <c r="W194" s="14"/>
      <c r="X194" s="23" t="str">
        <f t="array" ref="X194">IF(Y194="","",XLOOKUP(Y194,selector_04,selector_04_ids,""))</f>
        <v/>
      </c>
      <c r="Y194" s="25"/>
      <c r="Z194" s="14"/>
      <c r="AA194" s="27"/>
      <c r="AB194" s="14"/>
    </row>
    <row r="195">
      <c r="A195" s="14"/>
      <c r="B195" s="23" t="str">
        <f>IF($A195="","",'Система'!$B$4)</f>
        <v/>
      </c>
      <c r="C195" s="14"/>
      <c r="D195" s="14"/>
      <c r="E195" s="23" t="str">
        <f t="array" ref="E195">IF(F195="","",XLOOKUP(F195,selector_09,selector_09_ids,""))</f>
        <v/>
      </c>
      <c r="F195" s="25"/>
      <c r="G195" s="23" t="str">
        <f t="array" ref="G195">IF(H195="","",XLOOKUP(H195,selector_02,selector_02_ids,""))</f>
        <v/>
      </c>
      <c r="H195" s="25"/>
      <c r="I195" s="23" t="str">
        <f t="array" ref="I195">IF(J195="","",XLOOKUP(J195,selector_10,selector_10_ids,""))</f>
        <v/>
      </c>
      <c r="J195" s="25"/>
      <c r="K195" s="14"/>
      <c r="L195" s="14"/>
      <c r="M195" s="23" t="str">
        <f t="array" ref="M195">IF(N195="","",XLOOKUP(N195,selector_18,selector_18_ids,""))</f>
        <v/>
      </c>
      <c r="N195" s="25"/>
      <c r="O195" s="14"/>
      <c r="P195" s="14"/>
      <c r="Q195" s="23" t="str">
        <f t="array" ref="Q195">IF(R195="","",XLOOKUP(R195,selector_13,selector_13_ids,""))</f>
        <v/>
      </c>
      <c r="R195" s="25"/>
      <c r="S195" s="14"/>
      <c r="T195" s="14"/>
      <c r="U195" s="14"/>
      <c r="V195" s="14"/>
      <c r="W195" s="14"/>
      <c r="X195" s="23" t="str">
        <f t="array" ref="X195">IF(Y195="","",XLOOKUP(Y195,selector_04,selector_04_ids,""))</f>
        <v/>
      </c>
      <c r="Y195" s="25"/>
      <c r="Z195" s="14"/>
      <c r="AA195" s="27"/>
      <c r="AB195" s="14"/>
    </row>
    <row r="196">
      <c r="A196" s="14"/>
      <c r="B196" s="23" t="str">
        <f>IF($A196="","",'Система'!$B$4)</f>
        <v/>
      </c>
      <c r="C196" s="14"/>
      <c r="D196" s="14"/>
      <c r="E196" s="23" t="str">
        <f t="array" ref="E196">IF(F196="","",XLOOKUP(F196,selector_09,selector_09_ids,""))</f>
        <v/>
      </c>
      <c r="F196" s="25"/>
      <c r="G196" s="23" t="str">
        <f t="array" ref="G196">IF(H196="","",XLOOKUP(H196,selector_02,selector_02_ids,""))</f>
        <v/>
      </c>
      <c r="H196" s="25"/>
      <c r="I196" s="23" t="str">
        <f t="array" ref="I196">IF(J196="","",XLOOKUP(J196,selector_10,selector_10_ids,""))</f>
        <v/>
      </c>
      <c r="J196" s="25"/>
      <c r="K196" s="14"/>
      <c r="L196" s="14"/>
      <c r="M196" s="23" t="str">
        <f t="array" ref="M196">IF(N196="","",XLOOKUP(N196,selector_18,selector_18_ids,""))</f>
        <v/>
      </c>
      <c r="N196" s="25"/>
      <c r="O196" s="14"/>
      <c r="P196" s="14"/>
      <c r="Q196" s="23" t="str">
        <f t="array" ref="Q196">IF(R196="","",XLOOKUP(R196,selector_13,selector_13_ids,""))</f>
        <v/>
      </c>
      <c r="R196" s="25"/>
      <c r="S196" s="14"/>
      <c r="T196" s="14"/>
      <c r="U196" s="14"/>
      <c r="V196" s="14"/>
      <c r="W196" s="14"/>
      <c r="X196" s="23" t="str">
        <f t="array" ref="X196">IF(Y196="","",XLOOKUP(Y196,selector_04,selector_04_ids,""))</f>
        <v/>
      </c>
      <c r="Y196" s="25"/>
      <c r="Z196" s="14"/>
      <c r="AA196" s="27"/>
      <c r="AB196" s="14"/>
    </row>
    <row r="197">
      <c r="A197" s="14"/>
      <c r="B197" s="23" t="str">
        <f>IF($A197="","",'Система'!$B$4)</f>
        <v/>
      </c>
      <c r="C197" s="14"/>
      <c r="D197" s="14"/>
      <c r="E197" s="23" t="str">
        <f t="array" ref="E197">IF(F197="","",XLOOKUP(F197,selector_09,selector_09_ids,""))</f>
        <v/>
      </c>
      <c r="F197" s="25"/>
      <c r="G197" s="23" t="str">
        <f t="array" ref="G197">IF(H197="","",XLOOKUP(H197,selector_02,selector_02_ids,""))</f>
        <v/>
      </c>
      <c r="H197" s="25"/>
      <c r="I197" s="23" t="str">
        <f t="array" ref="I197">IF(J197="","",XLOOKUP(J197,selector_10,selector_10_ids,""))</f>
        <v/>
      </c>
      <c r="J197" s="25"/>
      <c r="K197" s="14"/>
      <c r="L197" s="14"/>
      <c r="M197" s="23" t="str">
        <f t="array" ref="M197">IF(N197="","",XLOOKUP(N197,selector_18,selector_18_ids,""))</f>
        <v/>
      </c>
      <c r="N197" s="25"/>
      <c r="O197" s="14"/>
      <c r="P197" s="14"/>
      <c r="Q197" s="23" t="str">
        <f t="array" ref="Q197">IF(R197="","",XLOOKUP(R197,selector_13,selector_13_ids,""))</f>
        <v/>
      </c>
      <c r="R197" s="25"/>
      <c r="S197" s="14"/>
      <c r="T197" s="14"/>
      <c r="U197" s="14"/>
      <c r="V197" s="14"/>
      <c r="W197" s="14"/>
      <c r="X197" s="23" t="str">
        <f t="array" ref="X197">IF(Y197="","",XLOOKUP(Y197,selector_04,selector_04_ids,""))</f>
        <v/>
      </c>
      <c r="Y197" s="25"/>
      <c r="Z197" s="14"/>
      <c r="AA197" s="27"/>
      <c r="AB197" s="14"/>
    </row>
    <row r="198">
      <c r="A198" s="14"/>
      <c r="B198" s="23" t="str">
        <f>IF($A198="","",'Система'!$B$4)</f>
        <v/>
      </c>
      <c r="C198" s="14"/>
      <c r="D198" s="14"/>
      <c r="E198" s="23" t="str">
        <f t="array" ref="E198">IF(F198="","",XLOOKUP(F198,selector_09,selector_09_ids,""))</f>
        <v/>
      </c>
      <c r="F198" s="25"/>
      <c r="G198" s="23" t="str">
        <f t="array" ref="G198">IF(H198="","",XLOOKUP(H198,selector_02,selector_02_ids,""))</f>
        <v/>
      </c>
      <c r="H198" s="25"/>
      <c r="I198" s="23" t="str">
        <f t="array" ref="I198">IF(J198="","",XLOOKUP(J198,selector_10,selector_10_ids,""))</f>
        <v/>
      </c>
      <c r="J198" s="25"/>
      <c r="K198" s="14"/>
      <c r="L198" s="14"/>
      <c r="M198" s="23" t="str">
        <f t="array" ref="M198">IF(N198="","",XLOOKUP(N198,selector_18,selector_18_ids,""))</f>
        <v/>
      </c>
      <c r="N198" s="25"/>
      <c r="O198" s="14"/>
      <c r="P198" s="14"/>
      <c r="Q198" s="23" t="str">
        <f t="array" ref="Q198">IF(R198="","",XLOOKUP(R198,selector_13,selector_13_ids,""))</f>
        <v/>
      </c>
      <c r="R198" s="25"/>
      <c r="S198" s="14"/>
      <c r="T198" s="14"/>
      <c r="U198" s="14"/>
      <c r="V198" s="14"/>
      <c r="W198" s="14"/>
      <c r="X198" s="23" t="str">
        <f t="array" ref="X198">IF(Y198="","",XLOOKUP(Y198,selector_04,selector_04_ids,""))</f>
        <v/>
      </c>
      <c r="Y198" s="25"/>
      <c r="Z198" s="14"/>
      <c r="AA198" s="27"/>
      <c r="AB198" s="14"/>
    </row>
    <row r="199">
      <c r="A199" s="14"/>
      <c r="B199" s="23" t="str">
        <f>IF($A199="","",'Система'!$B$4)</f>
        <v/>
      </c>
      <c r="C199" s="14"/>
      <c r="D199" s="14"/>
      <c r="E199" s="23" t="str">
        <f t="array" ref="E199">IF(F199="","",XLOOKUP(F199,selector_09,selector_09_ids,""))</f>
        <v/>
      </c>
      <c r="F199" s="25"/>
      <c r="G199" s="23" t="str">
        <f t="array" ref="G199">IF(H199="","",XLOOKUP(H199,selector_02,selector_02_ids,""))</f>
        <v/>
      </c>
      <c r="H199" s="25"/>
      <c r="I199" s="23" t="str">
        <f t="array" ref="I199">IF(J199="","",XLOOKUP(J199,selector_10,selector_10_ids,""))</f>
        <v/>
      </c>
      <c r="J199" s="25"/>
      <c r="K199" s="14"/>
      <c r="L199" s="14"/>
      <c r="M199" s="23" t="str">
        <f t="array" ref="M199">IF(N199="","",XLOOKUP(N199,selector_18,selector_18_ids,""))</f>
        <v/>
      </c>
      <c r="N199" s="25"/>
      <c r="O199" s="14"/>
      <c r="P199" s="14"/>
      <c r="Q199" s="23" t="str">
        <f t="array" ref="Q199">IF(R199="","",XLOOKUP(R199,selector_13,selector_13_ids,""))</f>
        <v/>
      </c>
      <c r="R199" s="25"/>
      <c r="S199" s="14"/>
      <c r="T199" s="14"/>
      <c r="U199" s="14"/>
      <c r="V199" s="14"/>
      <c r="W199" s="14"/>
      <c r="X199" s="23" t="str">
        <f t="array" ref="X199">IF(Y199="","",XLOOKUP(Y199,selector_04,selector_04_ids,""))</f>
        <v/>
      </c>
      <c r="Y199" s="25"/>
      <c r="Z199" s="14"/>
      <c r="AA199" s="27"/>
      <c r="AB199" s="14"/>
    </row>
    <row r="200">
      <c r="A200" s="14"/>
      <c r="B200" s="23" t="str">
        <f>IF($A200="","",'Система'!$B$4)</f>
        <v/>
      </c>
      <c r="C200" s="14"/>
      <c r="D200" s="14"/>
      <c r="E200" s="23" t="str">
        <f t="array" ref="E200">IF(F200="","",XLOOKUP(F200,selector_09,selector_09_ids,""))</f>
        <v/>
      </c>
      <c r="F200" s="25"/>
      <c r="G200" s="23" t="str">
        <f t="array" ref="G200">IF(H200="","",XLOOKUP(H200,selector_02,selector_02_ids,""))</f>
        <v/>
      </c>
      <c r="H200" s="25"/>
      <c r="I200" s="23" t="str">
        <f t="array" ref="I200">IF(J200="","",XLOOKUP(J200,selector_10,selector_10_ids,""))</f>
        <v/>
      </c>
      <c r="J200" s="25"/>
      <c r="K200" s="14"/>
      <c r="L200" s="14"/>
      <c r="M200" s="23" t="str">
        <f t="array" ref="M200">IF(N200="","",XLOOKUP(N200,selector_18,selector_18_ids,""))</f>
        <v/>
      </c>
      <c r="N200" s="25"/>
      <c r="O200" s="14"/>
      <c r="P200" s="14"/>
      <c r="Q200" s="23" t="str">
        <f t="array" ref="Q200">IF(R200="","",XLOOKUP(R200,selector_13,selector_13_ids,""))</f>
        <v/>
      </c>
      <c r="R200" s="25"/>
      <c r="S200" s="14"/>
      <c r="T200" s="14"/>
      <c r="U200" s="14"/>
      <c r="V200" s="14"/>
      <c r="W200" s="14"/>
      <c r="X200" s="23" t="str">
        <f t="array" ref="X200">IF(Y200="","",XLOOKUP(Y200,selector_04,selector_04_ids,""))</f>
        <v/>
      </c>
      <c r="Y200" s="25"/>
      <c r="Z200" s="14"/>
      <c r="AA200" s="27"/>
      <c r="AB200" s="14"/>
    </row>
    <row r="201">
      <c r="A201" s="14"/>
      <c r="B201" s="23" t="str">
        <f>IF($A201="","",'Система'!$B$4)</f>
        <v/>
      </c>
      <c r="C201" s="14"/>
      <c r="D201" s="14"/>
      <c r="E201" s="23" t="str">
        <f t="array" ref="E201">IF(F201="","",XLOOKUP(F201,selector_09,selector_09_ids,""))</f>
        <v/>
      </c>
      <c r="F201" s="25"/>
      <c r="G201" s="23" t="str">
        <f t="array" ref="G201">IF(H201="","",XLOOKUP(H201,selector_02,selector_02_ids,""))</f>
        <v/>
      </c>
      <c r="H201" s="25"/>
      <c r="I201" s="23" t="str">
        <f t="array" ref="I201">IF(J201="","",XLOOKUP(J201,selector_10,selector_10_ids,""))</f>
        <v/>
      </c>
      <c r="J201" s="25"/>
      <c r="K201" s="14"/>
      <c r="L201" s="14"/>
      <c r="M201" s="23" t="str">
        <f t="array" ref="M201">IF(N201="","",XLOOKUP(N201,selector_18,selector_18_ids,""))</f>
        <v/>
      </c>
      <c r="N201" s="25"/>
      <c r="O201" s="14"/>
      <c r="P201" s="14"/>
      <c r="Q201" s="23" t="str">
        <f t="array" ref="Q201">IF(R201="","",XLOOKUP(R201,selector_13,selector_13_ids,""))</f>
        <v/>
      </c>
      <c r="R201" s="25"/>
      <c r="S201" s="14"/>
      <c r="T201" s="14"/>
      <c r="U201" s="14"/>
      <c r="V201" s="14"/>
      <c r="W201" s="14"/>
      <c r="X201" s="23" t="str">
        <f t="array" ref="X201">IF(Y201="","",XLOOKUP(Y201,selector_04,selector_04_ids,""))</f>
        <v/>
      </c>
      <c r="Y201" s="25"/>
      <c r="Z201" s="14"/>
      <c r="AA201" s="27"/>
      <c r="AB201" s="14"/>
    </row>
    <row r="202">
      <c r="A202" s="14"/>
      <c r="B202" s="23" t="str">
        <f>IF($A202="","",'Система'!$B$4)</f>
        <v/>
      </c>
      <c r="C202" s="14"/>
      <c r="D202" s="14"/>
      <c r="E202" s="23" t="str">
        <f t="array" ref="E202">IF(F202="","",XLOOKUP(F202,selector_09,selector_09_ids,""))</f>
        <v/>
      </c>
      <c r="F202" s="25"/>
      <c r="G202" s="23" t="str">
        <f t="array" ref="G202">IF(H202="","",XLOOKUP(H202,selector_02,selector_02_ids,""))</f>
        <v/>
      </c>
      <c r="H202" s="25"/>
      <c r="I202" s="23" t="str">
        <f t="array" ref="I202">IF(J202="","",XLOOKUP(J202,selector_10,selector_10_ids,""))</f>
        <v/>
      </c>
      <c r="J202" s="25"/>
      <c r="K202" s="14"/>
      <c r="L202" s="14"/>
      <c r="M202" s="23" t="str">
        <f t="array" ref="M202">IF(N202="","",XLOOKUP(N202,selector_18,selector_18_ids,""))</f>
        <v/>
      </c>
      <c r="N202" s="25"/>
      <c r="O202" s="14"/>
      <c r="P202" s="14"/>
      <c r="Q202" s="23" t="str">
        <f t="array" ref="Q202">IF(R202="","",XLOOKUP(R202,selector_13,selector_13_ids,""))</f>
        <v/>
      </c>
      <c r="R202" s="25"/>
      <c r="S202" s="14"/>
      <c r="T202" s="14"/>
      <c r="U202" s="14"/>
      <c r="V202" s="14"/>
      <c r="W202" s="14"/>
      <c r="X202" s="23" t="str">
        <f t="array" ref="X202">IF(Y202="","",XLOOKUP(Y202,selector_04,selector_04_ids,""))</f>
        <v/>
      </c>
      <c r="Y202" s="25"/>
      <c r="Z202" s="14"/>
      <c r="AA202" s="27"/>
      <c r="AB202" s="14"/>
    </row>
    <row r="203">
      <c r="A203" s="14"/>
      <c r="B203" s="23" t="str">
        <f>IF($A203="","",'Система'!$B$4)</f>
        <v/>
      </c>
      <c r="C203" s="14"/>
      <c r="D203" s="14"/>
      <c r="E203" s="23" t="str">
        <f t="array" ref="E203">IF(F203="","",XLOOKUP(F203,selector_09,selector_09_ids,""))</f>
        <v/>
      </c>
      <c r="F203" s="25"/>
      <c r="G203" s="23" t="str">
        <f t="array" ref="G203">IF(H203="","",XLOOKUP(H203,selector_02,selector_02_ids,""))</f>
        <v/>
      </c>
      <c r="H203" s="25"/>
      <c r="I203" s="23" t="str">
        <f t="array" ref="I203">IF(J203="","",XLOOKUP(J203,selector_10,selector_10_ids,""))</f>
        <v/>
      </c>
      <c r="J203" s="25"/>
      <c r="K203" s="14"/>
      <c r="L203" s="14"/>
      <c r="M203" s="23" t="str">
        <f t="array" ref="M203">IF(N203="","",XLOOKUP(N203,selector_18,selector_18_ids,""))</f>
        <v/>
      </c>
      <c r="N203" s="25"/>
      <c r="O203" s="14"/>
      <c r="P203" s="14"/>
      <c r="Q203" s="23" t="str">
        <f t="array" ref="Q203">IF(R203="","",XLOOKUP(R203,selector_13,selector_13_ids,""))</f>
        <v/>
      </c>
      <c r="R203" s="25"/>
      <c r="S203" s="14"/>
      <c r="T203" s="14"/>
      <c r="U203" s="14"/>
      <c r="V203" s="14"/>
      <c r="W203" s="14"/>
      <c r="X203" s="23" t="str">
        <f t="array" ref="X203">IF(Y203="","",XLOOKUP(Y203,selector_04,selector_04_ids,""))</f>
        <v/>
      </c>
      <c r="Y203" s="25"/>
      <c r="Z203" s="14"/>
      <c r="AA203" s="27"/>
      <c r="AB203" s="14"/>
    </row>
    <row r="204">
      <c r="A204" s="14"/>
      <c r="B204" s="23" t="str">
        <f>IF($A204="","",'Система'!$B$4)</f>
        <v/>
      </c>
      <c r="C204" s="14"/>
      <c r="D204" s="14"/>
      <c r="E204" s="23" t="str">
        <f t="array" ref="E204">IF(F204="","",XLOOKUP(F204,selector_09,selector_09_ids,""))</f>
        <v/>
      </c>
      <c r="F204" s="25"/>
      <c r="G204" s="23" t="str">
        <f t="array" ref="G204">IF(H204="","",XLOOKUP(H204,selector_02,selector_02_ids,""))</f>
        <v/>
      </c>
      <c r="H204" s="25"/>
      <c r="I204" s="23" t="str">
        <f t="array" ref="I204">IF(J204="","",XLOOKUP(J204,selector_10,selector_10_ids,""))</f>
        <v/>
      </c>
      <c r="J204" s="25"/>
      <c r="K204" s="14"/>
      <c r="L204" s="14"/>
      <c r="M204" s="23" t="str">
        <f t="array" ref="M204">IF(N204="","",XLOOKUP(N204,selector_18,selector_18_ids,""))</f>
        <v/>
      </c>
      <c r="N204" s="25"/>
      <c r="O204" s="14"/>
      <c r="P204" s="14"/>
      <c r="Q204" s="23" t="str">
        <f t="array" ref="Q204">IF(R204="","",XLOOKUP(R204,selector_13,selector_13_ids,""))</f>
        <v/>
      </c>
      <c r="R204" s="25"/>
      <c r="S204" s="14"/>
      <c r="T204" s="14"/>
      <c r="U204" s="14"/>
      <c r="V204" s="14"/>
      <c r="W204" s="14"/>
      <c r="X204" s="23" t="str">
        <f t="array" ref="X204">IF(Y204="","",XLOOKUP(Y204,selector_04,selector_04_ids,""))</f>
        <v/>
      </c>
      <c r="Y204" s="25"/>
      <c r="Z204" s="14"/>
      <c r="AA204" s="27"/>
      <c r="AB204" s="14"/>
    </row>
    <row r="205">
      <c r="A205" s="14"/>
      <c r="B205" s="23" t="str">
        <f>IF($A205="","",'Система'!$B$4)</f>
        <v/>
      </c>
      <c r="C205" s="14"/>
      <c r="D205" s="14"/>
      <c r="E205" s="23" t="str">
        <f t="array" ref="E205">IF(F205="","",XLOOKUP(F205,selector_09,selector_09_ids,""))</f>
        <v/>
      </c>
      <c r="F205" s="25"/>
      <c r="G205" s="23" t="str">
        <f t="array" ref="G205">IF(H205="","",XLOOKUP(H205,selector_02,selector_02_ids,""))</f>
        <v/>
      </c>
      <c r="H205" s="25"/>
      <c r="I205" s="23" t="str">
        <f t="array" ref="I205">IF(J205="","",XLOOKUP(J205,selector_10,selector_10_ids,""))</f>
        <v/>
      </c>
      <c r="J205" s="25"/>
      <c r="K205" s="14"/>
      <c r="L205" s="14"/>
      <c r="M205" s="23" t="str">
        <f t="array" ref="M205">IF(N205="","",XLOOKUP(N205,selector_18,selector_18_ids,""))</f>
        <v/>
      </c>
      <c r="N205" s="25"/>
      <c r="O205" s="14"/>
      <c r="P205" s="14"/>
      <c r="Q205" s="23" t="str">
        <f t="array" ref="Q205">IF(R205="","",XLOOKUP(R205,selector_13,selector_13_ids,""))</f>
        <v/>
      </c>
      <c r="R205" s="25"/>
      <c r="S205" s="14"/>
      <c r="T205" s="14"/>
      <c r="U205" s="14"/>
      <c r="V205" s="14"/>
      <c r="W205" s="14"/>
      <c r="X205" s="23" t="str">
        <f t="array" ref="X205">IF(Y205="","",XLOOKUP(Y205,selector_04,selector_04_ids,""))</f>
        <v/>
      </c>
      <c r="Y205" s="25"/>
      <c r="Z205" s="14"/>
      <c r="AA205" s="27"/>
      <c r="AB205" s="14"/>
    </row>
    <row r="206">
      <c r="A206" s="14"/>
      <c r="B206" s="23" t="str">
        <f>IF($A206="","",'Система'!$B$4)</f>
        <v/>
      </c>
      <c r="C206" s="14"/>
      <c r="D206" s="14"/>
      <c r="E206" s="23" t="str">
        <f t="array" ref="E206">IF(F206="","",XLOOKUP(F206,selector_09,selector_09_ids,""))</f>
        <v/>
      </c>
      <c r="F206" s="25"/>
      <c r="G206" s="23" t="str">
        <f t="array" ref="G206">IF(H206="","",XLOOKUP(H206,selector_02,selector_02_ids,""))</f>
        <v/>
      </c>
      <c r="H206" s="25"/>
      <c r="I206" s="23" t="str">
        <f t="array" ref="I206">IF(J206="","",XLOOKUP(J206,selector_10,selector_10_ids,""))</f>
        <v/>
      </c>
      <c r="J206" s="25"/>
      <c r="K206" s="14"/>
      <c r="L206" s="14"/>
      <c r="M206" s="23" t="str">
        <f t="array" ref="M206">IF(N206="","",XLOOKUP(N206,selector_18,selector_18_ids,""))</f>
        <v/>
      </c>
      <c r="N206" s="25"/>
      <c r="O206" s="14"/>
      <c r="P206" s="14"/>
      <c r="Q206" s="23" t="str">
        <f t="array" ref="Q206">IF(R206="","",XLOOKUP(R206,selector_13,selector_13_ids,""))</f>
        <v/>
      </c>
      <c r="R206" s="25"/>
      <c r="S206" s="14"/>
      <c r="T206" s="14"/>
      <c r="U206" s="14"/>
      <c r="V206" s="14"/>
      <c r="W206" s="14"/>
      <c r="X206" s="23" t="str">
        <f t="array" ref="X206">IF(Y206="","",XLOOKUP(Y206,selector_04,selector_04_ids,""))</f>
        <v/>
      </c>
      <c r="Y206" s="25"/>
      <c r="Z206" s="14"/>
      <c r="AA206" s="27"/>
      <c r="AB206" s="14"/>
    </row>
    <row r="207">
      <c r="A207" s="14"/>
      <c r="B207" s="23" t="str">
        <f>IF($A207="","",'Система'!$B$4)</f>
        <v/>
      </c>
      <c r="C207" s="14"/>
      <c r="D207" s="14"/>
      <c r="E207" s="23" t="str">
        <f t="array" ref="E207">IF(F207="","",XLOOKUP(F207,selector_09,selector_09_ids,""))</f>
        <v/>
      </c>
      <c r="F207" s="25"/>
      <c r="G207" s="23" t="str">
        <f t="array" ref="G207">IF(H207="","",XLOOKUP(H207,selector_02,selector_02_ids,""))</f>
        <v/>
      </c>
      <c r="H207" s="25"/>
      <c r="I207" s="23" t="str">
        <f t="array" ref="I207">IF(J207="","",XLOOKUP(J207,selector_10,selector_10_ids,""))</f>
        <v/>
      </c>
      <c r="J207" s="25"/>
      <c r="K207" s="14"/>
      <c r="L207" s="14"/>
      <c r="M207" s="23" t="str">
        <f t="array" ref="M207">IF(N207="","",XLOOKUP(N207,selector_18,selector_18_ids,""))</f>
        <v/>
      </c>
      <c r="N207" s="25"/>
      <c r="O207" s="14"/>
      <c r="P207" s="14"/>
      <c r="Q207" s="23" t="str">
        <f t="array" ref="Q207">IF(R207="","",XLOOKUP(R207,selector_13,selector_13_ids,""))</f>
        <v/>
      </c>
      <c r="R207" s="25"/>
      <c r="S207" s="14"/>
      <c r="T207" s="14"/>
      <c r="U207" s="14"/>
      <c r="V207" s="14"/>
      <c r="W207" s="14"/>
      <c r="X207" s="23" t="str">
        <f t="array" ref="X207">IF(Y207="","",XLOOKUP(Y207,selector_04,selector_04_ids,""))</f>
        <v/>
      </c>
      <c r="Y207" s="25"/>
      <c r="Z207" s="14"/>
      <c r="AA207" s="27"/>
      <c r="AB207" s="14"/>
    </row>
    <row r="208">
      <c r="A208" s="14"/>
      <c r="B208" s="23" t="str">
        <f>IF($A208="","",'Система'!$B$4)</f>
        <v/>
      </c>
      <c r="C208" s="14"/>
      <c r="D208" s="14"/>
      <c r="E208" s="23" t="str">
        <f t="array" ref="E208">IF(F208="","",XLOOKUP(F208,selector_09,selector_09_ids,""))</f>
        <v/>
      </c>
      <c r="F208" s="25"/>
      <c r="G208" s="23" t="str">
        <f t="array" ref="G208">IF(H208="","",XLOOKUP(H208,selector_02,selector_02_ids,""))</f>
        <v/>
      </c>
      <c r="H208" s="25"/>
      <c r="I208" s="23" t="str">
        <f t="array" ref="I208">IF(J208="","",XLOOKUP(J208,selector_10,selector_10_ids,""))</f>
        <v/>
      </c>
      <c r="J208" s="25"/>
      <c r="K208" s="14"/>
      <c r="L208" s="14"/>
      <c r="M208" s="23" t="str">
        <f t="array" ref="M208">IF(N208="","",XLOOKUP(N208,selector_18,selector_18_ids,""))</f>
        <v/>
      </c>
      <c r="N208" s="25"/>
      <c r="O208" s="14"/>
      <c r="P208" s="14"/>
      <c r="Q208" s="23" t="str">
        <f t="array" ref="Q208">IF(R208="","",XLOOKUP(R208,selector_13,selector_13_ids,""))</f>
        <v/>
      </c>
      <c r="R208" s="25"/>
      <c r="S208" s="14"/>
      <c r="T208" s="14"/>
      <c r="U208" s="14"/>
      <c r="V208" s="14"/>
      <c r="W208" s="14"/>
      <c r="X208" s="23" t="str">
        <f t="array" ref="X208">IF(Y208="","",XLOOKUP(Y208,selector_04,selector_04_ids,""))</f>
        <v/>
      </c>
      <c r="Y208" s="25"/>
      <c r="Z208" s="14"/>
      <c r="AA208" s="27"/>
      <c r="AB208" s="14"/>
    </row>
    <row r="209">
      <c r="A209" s="14"/>
      <c r="B209" s="23" t="str">
        <f>IF($A209="","",'Система'!$B$4)</f>
        <v/>
      </c>
      <c r="C209" s="14"/>
      <c r="D209" s="14"/>
      <c r="E209" s="23" t="str">
        <f t="array" ref="E209">IF(F209="","",XLOOKUP(F209,selector_09,selector_09_ids,""))</f>
        <v/>
      </c>
      <c r="F209" s="25"/>
      <c r="G209" s="23" t="str">
        <f t="array" ref="G209">IF(H209="","",XLOOKUP(H209,selector_02,selector_02_ids,""))</f>
        <v/>
      </c>
      <c r="H209" s="25"/>
      <c r="I209" s="23" t="str">
        <f t="array" ref="I209">IF(J209="","",XLOOKUP(J209,selector_10,selector_10_ids,""))</f>
        <v/>
      </c>
      <c r="J209" s="25"/>
      <c r="K209" s="14"/>
      <c r="L209" s="14"/>
      <c r="M209" s="23" t="str">
        <f t="array" ref="M209">IF(N209="","",XLOOKUP(N209,selector_18,selector_18_ids,""))</f>
        <v/>
      </c>
      <c r="N209" s="25"/>
      <c r="O209" s="14"/>
      <c r="P209" s="14"/>
      <c r="Q209" s="23" t="str">
        <f t="array" ref="Q209">IF(R209="","",XLOOKUP(R209,selector_13,selector_13_ids,""))</f>
        <v/>
      </c>
      <c r="R209" s="25"/>
      <c r="S209" s="14"/>
      <c r="T209" s="14"/>
      <c r="U209" s="14"/>
      <c r="V209" s="14"/>
      <c r="W209" s="14"/>
      <c r="X209" s="23" t="str">
        <f t="array" ref="X209">IF(Y209="","",XLOOKUP(Y209,selector_04,selector_04_ids,""))</f>
        <v/>
      </c>
      <c r="Y209" s="25"/>
      <c r="Z209" s="14"/>
      <c r="AA209" s="27"/>
      <c r="AB209" s="14"/>
    </row>
    <row r="210">
      <c r="A210" s="14"/>
      <c r="B210" s="23" t="str">
        <f>IF($A210="","",'Система'!$B$4)</f>
        <v/>
      </c>
      <c r="C210" s="14"/>
      <c r="D210" s="14"/>
      <c r="E210" s="23" t="str">
        <f t="array" ref="E210">IF(F210="","",XLOOKUP(F210,selector_09,selector_09_ids,""))</f>
        <v/>
      </c>
      <c r="F210" s="25"/>
      <c r="G210" s="23" t="str">
        <f t="array" ref="G210">IF(H210="","",XLOOKUP(H210,selector_02,selector_02_ids,""))</f>
        <v/>
      </c>
      <c r="H210" s="25"/>
      <c r="I210" s="23" t="str">
        <f t="array" ref="I210">IF(J210="","",XLOOKUP(J210,selector_10,selector_10_ids,""))</f>
        <v/>
      </c>
      <c r="J210" s="25"/>
      <c r="K210" s="14"/>
      <c r="L210" s="14"/>
      <c r="M210" s="23" t="str">
        <f t="array" ref="M210">IF(N210="","",XLOOKUP(N210,selector_18,selector_18_ids,""))</f>
        <v/>
      </c>
      <c r="N210" s="25"/>
      <c r="O210" s="14"/>
      <c r="P210" s="14"/>
      <c r="Q210" s="23" t="str">
        <f t="array" ref="Q210">IF(R210="","",XLOOKUP(R210,selector_13,selector_13_ids,""))</f>
        <v/>
      </c>
      <c r="R210" s="25"/>
      <c r="S210" s="14"/>
      <c r="T210" s="14"/>
      <c r="U210" s="14"/>
      <c r="V210" s="14"/>
      <c r="W210" s="14"/>
      <c r="X210" s="23" t="str">
        <f t="array" ref="X210">IF(Y210="","",XLOOKUP(Y210,selector_04,selector_04_ids,""))</f>
        <v/>
      </c>
      <c r="Y210" s="25"/>
      <c r="Z210" s="14"/>
      <c r="AA210" s="27"/>
      <c r="AB210" s="14"/>
    </row>
    <row r="211">
      <c r="A211" s="14"/>
      <c r="B211" s="23" t="str">
        <f>IF($A211="","",'Система'!$B$4)</f>
        <v/>
      </c>
      <c r="C211" s="14"/>
      <c r="D211" s="14"/>
      <c r="E211" s="23" t="str">
        <f t="array" ref="E211">IF(F211="","",XLOOKUP(F211,selector_09,selector_09_ids,""))</f>
        <v/>
      </c>
      <c r="F211" s="25"/>
      <c r="G211" s="23" t="str">
        <f t="array" ref="G211">IF(H211="","",XLOOKUP(H211,selector_02,selector_02_ids,""))</f>
        <v/>
      </c>
      <c r="H211" s="25"/>
      <c r="I211" s="23" t="str">
        <f t="array" ref="I211">IF(J211="","",XLOOKUP(J211,selector_10,selector_10_ids,""))</f>
        <v/>
      </c>
      <c r="J211" s="25"/>
      <c r="K211" s="14"/>
      <c r="L211" s="14"/>
      <c r="M211" s="23" t="str">
        <f t="array" ref="M211">IF(N211="","",XLOOKUP(N211,selector_18,selector_18_ids,""))</f>
        <v/>
      </c>
      <c r="N211" s="25"/>
      <c r="O211" s="14"/>
      <c r="P211" s="14"/>
      <c r="Q211" s="23" t="str">
        <f t="array" ref="Q211">IF(R211="","",XLOOKUP(R211,selector_13,selector_13_ids,""))</f>
        <v/>
      </c>
      <c r="R211" s="25"/>
      <c r="S211" s="14"/>
      <c r="T211" s="14"/>
      <c r="U211" s="14"/>
      <c r="V211" s="14"/>
      <c r="W211" s="14"/>
      <c r="X211" s="23" t="str">
        <f t="array" ref="X211">IF(Y211="","",XLOOKUP(Y211,selector_04,selector_04_ids,""))</f>
        <v/>
      </c>
      <c r="Y211" s="25"/>
      <c r="Z211" s="14"/>
      <c r="AA211" s="27"/>
      <c r="AB211" s="14"/>
    </row>
    <row r="212">
      <c r="A212" s="14"/>
      <c r="B212" s="23" t="str">
        <f>IF($A212="","",'Система'!$B$4)</f>
        <v/>
      </c>
      <c r="C212" s="14"/>
      <c r="D212" s="14"/>
      <c r="E212" s="23" t="str">
        <f t="array" ref="E212">IF(F212="","",XLOOKUP(F212,selector_09,selector_09_ids,""))</f>
        <v/>
      </c>
      <c r="F212" s="25"/>
      <c r="G212" s="23" t="str">
        <f t="array" ref="G212">IF(H212="","",XLOOKUP(H212,selector_02,selector_02_ids,""))</f>
        <v/>
      </c>
      <c r="H212" s="25"/>
      <c r="I212" s="23" t="str">
        <f t="array" ref="I212">IF(J212="","",XLOOKUP(J212,selector_10,selector_10_ids,""))</f>
        <v/>
      </c>
      <c r="J212" s="25"/>
      <c r="K212" s="14"/>
      <c r="L212" s="14"/>
      <c r="M212" s="23" t="str">
        <f t="array" ref="M212">IF(N212="","",XLOOKUP(N212,selector_18,selector_18_ids,""))</f>
        <v/>
      </c>
      <c r="N212" s="25"/>
      <c r="O212" s="14"/>
      <c r="P212" s="14"/>
      <c r="Q212" s="23" t="str">
        <f t="array" ref="Q212">IF(R212="","",XLOOKUP(R212,selector_13,selector_13_ids,""))</f>
        <v/>
      </c>
      <c r="R212" s="25"/>
      <c r="S212" s="14"/>
      <c r="T212" s="14"/>
      <c r="U212" s="14"/>
      <c r="V212" s="14"/>
      <c r="W212" s="14"/>
      <c r="X212" s="23" t="str">
        <f t="array" ref="X212">IF(Y212="","",XLOOKUP(Y212,selector_04,selector_04_ids,""))</f>
        <v/>
      </c>
      <c r="Y212" s="25"/>
      <c r="Z212" s="14"/>
      <c r="AA212" s="27"/>
      <c r="AB212" s="14"/>
    </row>
    <row r="213">
      <c r="A213" s="14"/>
      <c r="B213" s="23" t="str">
        <f>IF($A213="","",'Система'!$B$4)</f>
        <v/>
      </c>
      <c r="C213" s="14"/>
      <c r="D213" s="14"/>
      <c r="E213" s="23" t="str">
        <f t="array" ref="E213">IF(F213="","",XLOOKUP(F213,selector_09,selector_09_ids,""))</f>
        <v/>
      </c>
      <c r="F213" s="25"/>
      <c r="G213" s="23" t="str">
        <f t="array" ref="G213">IF(H213="","",XLOOKUP(H213,selector_02,selector_02_ids,""))</f>
        <v/>
      </c>
      <c r="H213" s="25"/>
      <c r="I213" s="23" t="str">
        <f t="array" ref="I213">IF(J213="","",XLOOKUP(J213,selector_10,selector_10_ids,""))</f>
        <v/>
      </c>
      <c r="J213" s="25"/>
      <c r="K213" s="14"/>
      <c r="L213" s="14"/>
      <c r="M213" s="23" t="str">
        <f t="array" ref="M213">IF(N213="","",XLOOKUP(N213,selector_18,selector_18_ids,""))</f>
        <v/>
      </c>
      <c r="N213" s="25"/>
      <c r="O213" s="14"/>
      <c r="P213" s="14"/>
      <c r="Q213" s="23" t="str">
        <f t="array" ref="Q213">IF(R213="","",XLOOKUP(R213,selector_13,selector_13_ids,""))</f>
        <v/>
      </c>
      <c r="R213" s="25"/>
      <c r="S213" s="14"/>
      <c r="T213" s="14"/>
      <c r="U213" s="14"/>
      <c r="V213" s="14"/>
      <c r="W213" s="14"/>
      <c r="X213" s="23" t="str">
        <f t="array" ref="X213">IF(Y213="","",XLOOKUP(Y213,selector_04,selector_04_ids,""))</f>
        <v/>
      </c>
      <c r="Y213" s="25"/>
      <c r="Z213" s="14"/>
      <c r="AA213" s="27"/>
      <c r="AB213" s="14"/>
    </row>
    <row r="214">
      <c r="A214" s="14"/>
      <c r="B214" s="23" t="str">
        <f>IF($A214="","",'Система'!$B$4)</f>
        <v/>
      </c>
      <c r="C214" s="14"/>
      <c r="D214" s="14"/>
      <c r="E214" s="23" t="str">
        <f t="array" ref="E214">IF(F214="","",XLOOKUP(F214,selector_09,selector_09_ids,""))</f>
        <v/>
      </c>
      <c r="F214" s="25"/>
      <c r="G214" s="23" t="str">
        <f t="array" ref="G214">IF(H214="","",XLOOKUP(H214,selector_02,selector_02_ids,""))</f>
        <v/>
      </c>
      <c r="H214" s="25"/>
      <c r="I214" s="23" t="str">
        <f t="array" ref="I214">IF(J214="","",XLOOKUP(J214,selector_10,selector_10_ids,""))</f>
        <v/>
      </c>
      <c r="J214" s="25"/>
      <c r="K214" s="14"/>
      <c r="L214" s="14"/>
      <c r="M214" s="23" t="str">
        <f t="array" ref="M214">IF(N214="","",XLOOKUP(N214,selector_18,selector_18_ids,""))</f>
        <v/>
      </c>
      <c r="N214" s="25"/>
      <c r="O214" s="14"/>
      <c r="P214" s="14"/>
      <c r="Q214" s="23" t="str">
        <f t="array" ref="Q214">IF(R214="","",XLOOKUP(R214,selector_13,selector_13_ids,""))</f>
        <v/>
      </c>
      <c r="R214" s="25"/>
      <c r="S214" s="14"/>
      <c r="T214" s="14"/>
      <c r="U214" s="14"/>
      <c r="V214" s="14"/>
      <c r="W214" s="14"/>
      <c r="X214" s="23" t="str">
        <f t="array" ref="X214">IF(Y214="","",XLOOKUP(Y214,selector_04,selector_04_ids,""))</f>
        <v/>
      </c>
      <c r="Y214" s="25"/>
      <c r="Z214" s="14"/>
      <c r="AA214" s="27"/>
      <c r="AB214" s="14"/>
    </row>
    <row r="215">
      <c r="A215" s="14"/>
      <c r="B215" s="23" t="str">
        <f>IF($A215="","",'Система'!$B$4)</f>
        <v/>
      </c>
      <c r="C215" s="14"/>
      <c r="D215" s="14"/>
      <c r="E215" s="23" t="str">
        <f t="array" ref="E215">IF(F215="","",XLOOKUP(F215,selector_09,selector_09_ids,""))</f>
        <v/>
      </c>
      <c r="F215" s="25"/>
      <c r="G215" s="23" t="str">
        <f t="array" ref="G215">IF(H215="","",XLOOKUP(H215,selector_02,selector_02_ids,""))</f>
        <v/>
      </c>
      <c r="H215" s="25"/>
      <c r="I215" s="23" t="str">
        <f t="array" ref="I215">IF(J215="","",XLOOKUP(J215,selector_10,selector_10_ids,""))</f>
        <v/>
      </c>
      <c r="J215" s="25"/>
      <c r="K215" s="14"/>
      <c r="L215" s="14"/>
      <c r="M215" s="23" t="str">
        <f t="array" ref="M215">IF(N215="","",XLOOKUP(N215,selector_18,selector_18_ids,""))</f>
        <v/>
      </c>
      <c r="N215" s="25"/>
      <c r="O215" s="14"/>
      <c r="P215" s="14"/>
      <c r="Q215" s="23" t="str">
        <f t="array" ref="Q215">IF(R215="","",XLOOKUP(R215,selector_13,selector_13_ids,""))</f>
        <v/>
      </c>
      <c r="R215" s="25"/>
      <c r="S215" s="14"/>
      <c r="T215" s="14"/>
      <c r="U215" s="14"/>
      <c r="V215" s="14"/>
      <c r="W215" s="14"/>
      <c r="X215" s="23" t="str">
        <f t="array" ref="X215">IF(Y215="","",XLOOKUP(Y215,selector_04,selector_04_ids,""))</f>
        <v/>
      </c>
      <c r="Y215" s="25"/>
      <c r="Z215" s="14"/>
      <c r="AA215" s="27"/>
      <c r="AB215" s="14"/>
    </row>
    <row r="216">
      <c r="A216" s="14"/>
      <c r="B216" s="23" t="str">
        <f>IF($A216="","",'Система'!$B$4)</f>
        <v/>
      </c>
      <c r="C216" s="14"/>
      <c r="D216" s="14"/>
      <c r="E216" s="23" t="str">
        <f t="array" ref="E216">IF(F216="","",XLOOKUP(F216,selector_09,selector_09_ids,""))</f>
        <v/>
      </c>
      <c r="F216" s="25"/>
      <c r="G216" s="23" t="str">
        <f t="array" ref="G216">IF(H216="","",XLOOKUP(H216,selector_02,selector_02_ids,""))</f>
        <v/>
      </c>
      <c r="H216" s="25"/>
      <c r="I216" s="23" t="str">
        <f t="array" ref="I216">IF(J216="","",XLOOKUP(J216,selector_10,selector_10_ids,""))</f>
        <v/>
      </c>
      <c r="J216" s="25"/>
      <c r="K216" s="14"/>
      <c r="L216" s="14"/>
      <c r="M216" s="23" t="str">
        <f t="array" ref="M216">IF(N216="","",XLOOKUP(N216,selector_18,selector_18_ids,""))</f>
        <v/>
      </c>
      <c r="N216" s="25"/>
      <c r="O216" s="14"/>
      <c r="P216" s="14"/>
      <c r="Q216" s="23" t="str">
        <f t="array" ref="Q216">IF(R216="","",XLOOKUP(R216,selector_13,selector_13_ids,""))</f>
        <v/>
      </c>
      <c r="R216" s="25"/>
      <c r="S216" s="14"/>
      <c r="T216" s="14"/>
      <c r="U216" s="14"/>
      <c r="V216" s="14"/>
      <c r="W216" s="14"/>
      <c r="X216" s="23" t="str">
        <f t="array" ref="X216">IF(Y216="","",XLOOKUP(Y216,selector_04,selector_04_ids,""))</f>
        <v/>
      </c>
      <c r="Y216" s="25"/>
      <c r="Z216" s="14"/>
      <c r="AA216" s="27"/>
      <c r="AB216" s="14"/>
    </row>
    <row r="217">
      <c r="A217" s="14"/>
      <c r="B217" s="23" t="str">
        <f>IF($A217="","",'Система'!$B$4)</f>
        <v/>
      </c>
      <c r="C217" s="14"/>
      <c r="D217" s="14"/>
      <c r="E217" s="23" t="str">
        <f t="array" ref="E217">IF(F217="","",XLOOKUP(F217,selector_09,selector_09_ids,""))</f>
        <v/>
      </c>
      <c r="F217" s="25"/>
      <c r="G217" s="23" t="str">
        <f t="array" ref="G217">IF(H217="","",XLOOKUP(H217,selector_02,selector_02_ids,""))</f>
        <v/>
      </c>
      <c r="H217" s="25"/>
      <c r="I217" s="23" t="str">
        <f t="array" ref="I217">IF(J217="","",XLOOKUP(J217,selector_10,selector_10_ids,""))</f>
        <v/>
      </c>
      <c r="J217" s="25"/>
      <c r="K217" s="14"/>
      <c r="L217" s="14"/>
      <c r="M217" s="23" t="str">
        <f t="array" ref="M217">IF(N217="","",XLOOKUP(N217,selector_18,selector_18_ids,""))</f>
        <v/>
      </c>
      <c r="N217" s="25"/>
      <c r="O217" s="14"/>
      <c r="P217" s="14"/>
      <c r="Q217" s="23" t="str">
        <f t="array" ref="Q217">IF(R217="","",XLOOKUP(R217,selector_13,selector_13_ids,""))</f>
        <v/>
      </c>
      <c r="R217" s="25"/>
      <c r="S217" s="14"/>
      <c r="T217" s="14"/>
      <c r="U217" s="14"/>
      <c r="V217" s="14"/>
      <c r="W217" s="14"/>
      <c r="X217" s="23" t="str">
        <f t="array" ref="X217">IF(Y217="","",XLOOKUP(Y217,selector_04,selector_04_ids,""))</f>
        <v/>
      </c>
      <c r="Y217" s="25"/>
      <c r="Z217" s="14"/>
      <c r="AA217" s="27"/>
      <c r="AB217" s="14"/>
    </row>
    <row r="218">
      <c r="A218" s="14"/>
      <c r="B218" s="23" t="str">
        <f>IF($A218="","",'Система'!$B$4)</f>
        <v/>
      </c>
      <c r="C218" s="14"/>
      <c r="D218" s="14"/>
      <c r="E218" s="23" t="str">
        <f t="array" ref="E218">IF(F218="","",XLOOKUP(F218,selector_09,selector_09_ids,""))</f>
        <v/>
      </c>
      <c r="F218" s="25"/>
      <c r="G218" s="23" t="str">
        <f t="array" ref="G218">IF(H218="","",XLOOKUP(H218,selector_02,selector_02_ids,""))</f>
        <v/>
      </c>
      <c r="H218" s="25"/>
      <c r="I218" s="23" t="str">
        <f t="array" ref="I218">IF(J218="","",XLOOKUP(J218,selector_10,selector_10_ids,""))</f>
        <v/>
      </c>
      <c r="J218" s="25"/>
      <c r="K218" s="14"/>
      <c r="L218" s="14"/>
      <c r="M218" s="23" t="str">
        <f t="array" ref="M218">IF(N218="","",XLOOKUP(N218,selector_18,selector_18_ids,""))</f>
        <v/>
      </c>
      <c r="N218" s="25"/>
      <c r="O218" s="14"/>
      <c r="P218" s="14"/>
      <c r="Q218" s="23" t="str">
        <f t="array" ref="Q218">IF(R218="","",XLOOKUP(R218,selector_13,selector_13_ids,""))</f>
        <v/>
      </c>
      <c r="R218" s="25"/>
      <c r="S218" s="14"/>
      <c r="T218" s="14"/>
      <c r="U218" s="14"/>
      <c r="V218" s="14"/>
      <c r="W218" s="14"/>
      <c r="X218" s="23" t="str">
        <f t="array" ref="X218">IF(Y218="","",XLOOKUP(Y218,selector_04,selector_04_ids,""))</f>
        <v/>
      </c>
      <c r="Y218" s="25"/>
      <c r="Z218" s="14"/>
      <c r="AA218" s="27"/>
      <c r="AB218" s="14"/>
    </row>
    <row r="219">
      <c r="A219" s="14"/>
      <c r="B219" s="23" t="str">
        <f>IF($A219="","",'Система'!$B$4)</f>
        <v/>
      </c>
      <c r="C219" s="14"/>
      <c r="D219" s="14"/>
      <c r="E219" s="23" t="str">
        <f t="array" ref="E219">IF(F219="","",XLOOKUP(F219,selector_09,selector_09_ids,""))</f>
        <v/>
      </c>
      <c r="F219" s="25"/>
      <c r="G219" s="23" t="str">
        <f t="array" ref="G219">IF(H219="","",XLOOKUP(H219,selector_02,selector_02_ids,""))</f>
        <v/>
      </c>
      <c r="H219" s="25"/>
      <c r="I219" s="23" t="str">
        <f t="array" ref="I219">IF(J219="","",XLOOKUP(J219,selector_10,selector_10_ids,""))</f>
        <v/>
      </c>
      <c r="J219" s="25"/>
      <c r="K219" s="14"/>
      <c r="L219" s="14"/>
      <c r="M219" s="23" t="str">
        <f t="array" ref="M219">IF(N219="","",XLOOKUP(N219,selector_18,selector_18_ids,""))</f>
        <v/>
      </c>
      <c r="N219" s="25"/>
      <c r="O219" s="14"/>
      <c r="P219" s="14"/>
      <c r="Q219" s="23" t="str">
        <f t="array" ref="Q219">IF(R219="","",XLOOKUP(R219,selector_13,selector_13_ids,""))</f>
        <v/>
      </c>
      <c r="R219" s="25"/>
      <c r="S219" s="14"/>
      <c r="T219" s="14"/>
      <c r="U219" s="14"/>
      <c r="V219" s="14"/>
      <c r="W219" s="14"/>
      <c r="X219" s="23" t="str">
        <f t="array" ref="X219">IF(Y219="","",XLOOKUP(Y219,selector_04,selector_04_ids,""))</f>
        <v/>
      </c>
      <c r="Y219" s="25"/>
      <c r="Z219" s="14"/>
      <c r="AA219" s="27"/>
      <c r="AB219" s="14"/>
    </row>
    <row r="220">
      <c r="A220" s="14"/>
      <c r="B220" s="23" t="str">
        <f>IF($A220="","",'Система'!$B$4)</f>
        <v/>
      </c>
      <c r="C220" s="14"/>
      <c r="D220" s="14"/>
      <c r="E220" s="23" t="str">
        <f t="array" ref="E220">IF(F220="","",XLOOKUP(F220,selector_09,selector_09_ids,""))</f>
        <v/>
      </c>
      <c r="F220" s="25"/>
      <c r="G220" s="23" t="str">
        <f t="array" ref="G220">IF(H220="","",XLOOKUP(H220,selector_02,selector_02_ids,""))</f>
        <v/>
      </c>
      <c r="H220" s="25"/>
      <c r="I220" s="23" t="str">
        <f t="array" ref="I220">IF(J220="","",XLOOKUP(J220,selector_10,selector_10_ids,""))</f>
        <v/>
      </c>
      <c r="J220" s="25"/>
      <c r="K220" s="14"/>
      <c r="L220" s="14"/>
      <c r="M220" s="23" t="str">
        <f t="array" ref="M220">IF(N220="","",XLOOKUP(N220,selector_18,selector_18_ids,""))</f>
        <v/>
      </c>
      <c r="N220" s="25"/>
      <c r="O220" s="14"/>
      <c r="P220" s="14"/>
      <c r="Q220" s="23" t="str">
        <f t="array" ref="Q220">IF(R220="","",XLOOKUP(R220,selector_13,selector_13_ids,""))</f>
        <v/>
      </c>
      <c r="R220" s="25"/>
      <c r="S220" s="14"/>
      <c r="T220" s="14"/>
      <c r="U220" s="14"/>
      <c r="V220" s="14"/>
      <c r="W220" s="14"/>
      <c r="X220" s="23" t="str">
        <f t="array" ref="X220">IF(Y220="","",XLOOKUP(Y220,selector_04,selector_04_ids,""))</f>
        <v/>
      </c>
      <c r="Y220" s="25"/>
      <c r="Z220" s="14"/>
      <c r="AA220" s="27"/>
      <c r="AB220" s="14"/>
    </row>
    <row r="221">
      <c r="A221" s="14"/>
      <c r="B221" s="23" t="str">
        <f>IF($A221="","",'Система'!$B$4)</f>
        <v/>
      </c>
      <c r="C221" s="14"/>
      <c r="D221" s="14"/>
      <c r="E221" s="23" t="str">
        <f t="array" ref="E221">IF(F221="","",XLOOKUP(F221,selector_09,selector_09_ids,""))</f>
        <v/>
      </c>
      <c r="F221" s="25"/>
      <c r="G221" s="23" t="str">
        <f t="array" ref="G221">IF(H221="","",XLOOKUP(H221,selector_02,selector_02_ids,""))</f>
        <v/>
      </c>
      <c r="H221" s="25"/>
      <c r="I221" s="23" t="str">
        <f t="array" ref="I221">IF(J221="","",XLOOKUP(J221,selector_10,selector_10_ids,""))</f>
        <v/>
      </c>
      <c r="J221" s="25"/>
      <c r="K221" s="14"/>
      <c r="L221" s="14"/>
      <c r="M221" s="23" t="str">
        <f t="array" ref="M221">IF(N221="","",XLOOKUP(N221,selector_18,selector_18_ids,""))</f>
        <v/>
      </c>
      <c r="N221" s="25"/>
      <c r="O221" s="14"/>
      <c r="P221" s="14"/>
      <c r="Q221" s="23" t="str">
        <f t="array" ref="Q221">IF(R221="","",XLOOKUP(R221,selector_13,selector_13_ids,""))</f>
        <v/>
      </c>
      <c r="R221" s="25"/>
      <c r="S221" s="14"/>
      <c r="T221" s="14"/>
      <c r="U221" s="14"/>
      <c r="V221" s="14"/>
      <c r="W221" s="14"/>
      <c r="X221" s="23" t="str">
        <f t="array" ref="X221">IF(Y221="","",XLOOKUP(Y221,selector_04,selector_04_ids,""))</f>
        <v/>
      </c>
      <c r="Y221" s="25"/>
      <c r="Z221" s="14"/>
      <c r="AA221" s="27"/>
      <c r="AB221" s="14"/>
    </row>
    <row r="222">
      <c r="A222" s="14"/>
      <c r="B222" s="23" t="str">
        <f>IF($A222="","",'Система'!$B$4)</f>
        <v/>
      </c>
      <c r="C222" s="14"/>
      <c r="D222" s="14"/>
      <c r="E222" s="23" t="str">
        <f t="array" ref="E222">IF(F222="","",XLOOKUP(F222,selector_09,selector_09_ids,""))</f>
        <v/>
      </c>
      <c r="F222" s="25"/>
      <c r="G222" s="23" t="str">
        <f t="array" ref="G222">IF(H222="","",XLOOKUP(H222,selector_02,selector_02_ids,""))</f>
        <v/>
      </c>
      <c r="H222" s="25"/>
      <c r="I222" s="23" t="str">
        <f t="array" ref="I222">IF(J222="","",XLOOKUP(J222,selector_10,selector_10_ids,""))</f>
        <v/>
      </c>
      <c r="J222" s="25"/>
      <c r="K222" s="14"/>
      <c r="L222" s="14"/>
      <c r="M222" s="23" t="str">
        <f t="array" ref="M222">IF(N222="","",XLOOKUP(N222,selector_18,selector_18_ids,""))</f>
        <v/>
      </c>
      <c r="N222" s="25"/>
      <c r="O222" s="14"/>
      <c r="P222" s="14"/>
      <c r="Q222" s="23" t="str">
        <f t="array" ref="Q222">IF(R222="","",XLOOKUP(R222,selector_13,selector_13_ids,""))</f>
        <v/>
      </c>
      <c r="R222" s="25"/>
      <c r="S222" s="14"/>
      <c r="T222" s="14"/>
      <c r="U222" s="14"/>
      <c r="V222" s="14"/>
      <c r="W222" s="14"/>
      <c r="X222" s="23" t="str">
        <f t="array" ref="X222">IF(Y222="","",XLOOKUP(Y222,selector_04,selector_04_ids,""))</f>
        <v/>
      </c>
      <c r="Y222" s="25"/>
      <c r="Z222" s="14"/>
      <c r="AA222" s="27"/>
      <c r="AB222" s="14"/>
    </row>
    <row r="223">
      <c r="A223" s="14"/>
      <c r="B223" s="23" t="str">
        <f>IF($A223="","",'Система'!$B$4)</f>
        <v/>
      </c>
      <c r="C223" s="14"/>
      <c r="D223" s="14"/>
      <c r="E223" s="23" t="str">
        <f t="array" ref="E223">IF(F223="","",XLOOKUP(F223,selector_09,selector_09_ids,""))</f>
        <v/>
      </c>
      <c r="F223" s="25"/>
      <c r="G223" s="23" t="str">
        <f t="array" ref="G223">IF(H223="","",XLOOKUP(H223,selector_02,selector_02_ids,""))</f>
        <v/>
      </c>
      <c r="H223" s="25"/>
      <c r="I223" s="23" t="str">
        <f t="array" ref="I223">IF(J223="","",XLOOKUP(J223,selector_10,selector_10_ids,""))</f>
        <v/>
      </c>
      <c r="J223" s="25"/>
      <c r="K223" s="14"/>
      <c r="L223" s="14"/>
      <c r="M223" s="23" t="str">
        <f t="array" ref="M223">IF(N223="","",XLOOKUP(N223,selector_18,selector_18_ids,""))</f>
        <v/>
      </c>
      <c r="N223" s="25"/>
      <c r="O223" s="14"/>
      <c r="P223" s="14"/>
      <c r="Q223" s="23" t="str">
        <f t="array" ref="Q223">IF(R223="","",XLOOKUP(R223,selector_13,selector_13_ids,""))</f>
        <v/>
      </c>
      <c r="R223" s="25"/>
      <c r="S223" s="14"/>
      <c r="T223" s="14"/>
      <c r="U223" s="14"/>
      <c r="V223" s="14"/>
      <c r="W223" s="14"/>
      <c r="X223" s="23" t="str">
        <f t="array" ref="X223">IF(Y223="","",XLOOKUP(Y223,selector_04,selector_04_ids,""))</f>
        <v/>
      </c>
      <c r="Y223" s="25"/>
      <c r="Z223" s="14"/>
      <c r="AA223" s="27"/>
      <c r="AB223" s="14"/>
    </row>
    <row r="224">
      <c r="A224" s="14"/>
      <c r="B224" s="23" t="str">
        <f>IF($A224="","",'Система'!$B$4)</f>
        <v/>
      </c>
      <c r="C224" s="14"/>
      <c r="D224" s="14"/>
      <c r="E224" s="23" t="str">
        <f t="array" ref="E224">IF(F224="","",XLOOKUP(F224,selector_09,selector_09_ids,""))</f>
        <v/>
      </c>
      <c r="F224" s="25"/>
      <c r="G224" s="23" t="str">
        <f t="array" ref="G224">IF(H224="","",XLOOKUP(H224,selector_02,selector_02_ids,""))</f>
        <v/>
      </c>
      <c r="H224" s="25"/>
      <c r="I224" s="23" t="str">
        <f t="array" ref="I224">IF(J224="","",XLOOKUP(J224,selector_10,selector_10_ids,""))</f>
        <v/>
      </c>
      <c r="J224" s="25"/>
      <c r="K224" s="14"/>
      <c r="L224" s="14"/>
      <c r="M224" s="23" t="str">
        <f t="array" ref="M224">IF(N224="","",XLOOKUP(N224,selector_18,selector_18_ids,""))</f>
        <v/>
      </c>
      <c r="N224" s="25"/>
      <c r="O224" s="14"/>
      <c r="P224" s="14"/>
      <c r="Q224" s="23" t="str">
        <f t="array" ref="Q224">IF(R224="","",XLOOKUP(R224,selector_13,selector_13_ids,""))</f>
        <v/>
      </c>
      <c r="R224" s="25"/>
      <c r="S224" s="14"/>
      <c r="T224" s="14"/>
      <c r="U224" s="14"/>
      <c r="V224" s="14"/>
      <c r="W224" s="14"/>
      <c r="X224" s="23" t="str">
        <f t="array" ref="X224">IF(Y224="","",XLOOKUP(Y224,selector_04,selector_04_ids,""))</f>
        <v/>
      </c>
      <c r="Y224" s="25"/>
      <c r="Z224" s="14"/>
      <c r="AA224" s="27"/>
      <c r="AB224" s="14"/>
    </row>
    <row r="225">
      <c r="A225" s="14"/>
      <c r="B225" s="23" t="str">
        <f>IF($A225="","",'Система'!$B$4)</f>
        <v/>
      </c>
      <c r="C225" s="14"/>
      <c r="D225" s="14"/>
      <c r="E225" s="23" t="str">
        <f t="array" ref="E225">IF(F225="","",XLOOKUP(F225,selector_09,selector_09_ids,""))</f>
        <v/>
      </c>
      <c r="F225" s="25"/>
      <c r="G225" s="23" t="str">
        <f t="array" ref="G225">IF(H225="","",XLOOKUP(H225,selector_02,selector_02_ids,""))</f>
        <v/>
      </c>
      <c r="H225" s="25"/>
      <c r="I225" s="23" t="str">
        <f t="array" ref="I225">IF(J225="","",XLOOKUP(J225,selector_10,selector_10_ids,""))</f>
        <v/>
      </c>
      <c r="J225" s="25"/>
      <c r="K225" s="14"/>
      <c r="L225" s="14"/>
      <c r="M225" s="23" t="str">
        <f t="array" ref="M225">IF(N225="","",XLOOKUP(N225,selector_18,selector_18_ids,""))</f>
        <v/>
      </c>
      <c r="N225" s="25"/>
      <c r="O225" s="14"/>
      <c r="P225" s="14"/>
      <c r="Q225" s="23" t="str">
        <f t="array" ref="Q225">IF(R225="","",XLOOKUP(R225,selector_13,selector_13_ids,""))</f>
        <v/>
      </c>
      <c r="R225" s="25"/>
      <c r="S225" s="14"/>
      <c r="T225" s="14"/>
      <c r="U225" s="14"/>
      <c r="V225" s="14"/>
      <c r="W225" s="14"/>
      <c r="X225" s="23" t="str">
        <f t="array" ref="X225">IF(Y225="","",XLOOKUP(Y225,selector_04,selector_04_ids,""))</f>
        <v/>
      </c>
      <c r="Y225" s="25"/>
      <c r="Z225" s="14"/>
      <c r="AA225" s="27"/>
      <c r="AB225" s="14"/>
    </row>
    <row r="226">
      <c r="A226" s="14"/>
      <c r="B226" s="23" t="str">
        <f>IF($A226="","",'Система'!$B$4)</f>
        <v/>
      </c>
      <c r="C226" s="14"/>
      <c r="D226" s="14"/>
      <c r="E226" s="23" t="str">
        <f t="array" ref="E226">IF(F226="","",XLOOKUP(F226,selector_09,selector_09_ids,""))</f>
        <v/>
      </c>
      <c r="F226" s="25"/>
      <c r="G226" s="23" t="str">
        <f t="array" ref="G226">IF(H226="","",XLOOKUP(H226,selector_02,selector_02_ids,""))</f>
        <v/>
      </c>
      <c r="H226" s="25"/>
      <c r="I226" s="23" t="str">
        <f t="array" ref="I226">IF(J226="","",XLOOKUP(J226,selector_10,selector_10_ids,""))</f>
        <v/>
      </c>
      <c r="J226" s="25"/>
      <c r="K226" s="14"/>
      <c r="L226" s="14"/>
      <c r="M226" s="23" t="str">
        <f t="array" ref="M226">IF(N226="","",XLOOKUP(N226,selector_18,selector_18_ids,""))</f>
        <v/>
      </c>
      <c r="N226" s="25"/>
      <c r="O226" s="14"/>
      <c r="P226" s="14"/>
      <c r="Q226" s="23" t="str">
        <f t="array" ref="Q226">IF(R226="","",XLOOKUP(R226,selector_13,selector_13_ids,""))</f>
        <v/>
      </c>
      <c r="R226" s="25"/>
      <c r="S226" s="14"/>
      <c r="T226" s="14"/>
      <c r="U226" s="14"/>
      <c r="V226" s="14"/>
      <c r="W226" s="14"/>
      <c r="X226" s="23" t="str">
        <f t="array" ref="X226">IF(Y226="","",XLOOKUP(Y226,selector_04,selector_04_ids,""))</f>
        <v/>
      </c>
      <c r="Y226" s="25"/>
      <c r="Z226" s="14"/>
      <c r="AA226" s="27"/>
      <c r="AB226" s="14"/>
    </row>
    <row r="227">
      <c r="A227" s="14"/>
      <c r="B227" s="23" t="str">
        <f>IF($A227="","",'Система'!$B$4)</f>
        <v/>
      </c>
      <c r="C227" s="14"/>
      <c r="D227" s="14"/>
      <c r="E227" s="23" t="str">
        <f t="array" ref="E227">IF(F227="","",XLOOKUP(F227,selector_09,selector_09_ids,""))</f>
        <v/>
      </c>
      <c r="F227" s="25"/>
      <c r="G227" s="23" t="str">
        <f t="array" ref="G227">IF(H227="","",XLOOKUP(H227,selector_02,selector_02_ids,""))</f>
        <v/>
      </c>
      <c r="H227" s="25"/>
      <c r="I227" s="23" t="str">
        <f t="array" ref="I227">IF(J227="","",XLOOKUP(J227,selector_10,selector_10_ids,""))</f>
        <v/>
      </c>
      <c r="J227" s="25"/>
      <c r="K227" s="14"/>
      <c r="L227" s="14"/>
      <c r="M227" s="23" t="str">
        <f t="array" ref="M227">IF(N227="","",XLOOKUP(N227,selector_18,selector_18_ids,""))</f>
        <v/>
      </c>
      <c r="N227" s="25"/>
      <c r="O227" s="14"/>
      <c r="P227" s="14"/>
      <c r="Q227" s="23" t="str">
        <f t="array" ref="Q227">IF(R227="","",XLOOKUP(R227,selector_13,selector_13_ids,""))</f>
        <v/>
      </c>
      <c r="R227" s="25"/>
      <c r="S227" s="14"/>
      <c r="T227" s="14"/>
      <c r="U227" s="14"/>
      <c r="V227" s="14"/>
      <c r="W227" s="14"/>
      <c r="X227" s="23" t="str">
        <f t="array" ref="X227">IF(Y227="","",XLOOKUP(Y227,selector_04,selector_04_ids,""))</f>
        <v/>
      </c>
      <c r="Y227" s="25"/>
      <c r="Z227" s="14"/>
      <c r="AA227" s="27"/>
      <c r="AB227" s="14"/>
    </row>
    <row r="228">
      <c r="A228" s="14"/>
      <c r="B228" s="23" t="str">
        <f>IF($A228="","",'Система'!$B$4)</f>
        <v/>
      </c>
      <c r="C228" s="14"/>
      <c r="D228" s="14"/>
      <c r="E228" s="23" t="str">
        <f t="array" ref="E228">IF(F228="","",XLOOKUP(F228,selector_09,selector_09_ids,""))</f>
        <v/>
      </c>
      <c r="F228" s="25"/>
      <c r="G228" s="23" t="str">
        <f t="array" ref="G228">IF(H228="","",XLOOKUP(H228,selector_02,selector_02_ids,""))</f>
        <v/>
      </c>
      <c r="H228" s="25"/>
      <c r="I228" s="23" t="str">
        <f t="array" ref="I228">IF(J228="","",XLOOKUP(J228,selector_10,selector_10_ids,""))</f>
        <v/>
      </c>
      <c r="J228" s="25"/>
      <c r="K228" s="14"/>
      <c r="L228" s="14"/>
      <c r="M228" s="23" t="str">
        <f t="array" ref="M228">IF(N228="","",XLOOKUP(N228,selector_18,selector_18_ids,""))</f>
        <v/>
      </c>
      <c r="N228" s="25"/>
      <c r="O228" s="14"/>
      <c r="P228" s="14"/>
      <c r="Q228" s="23" t="str">
        <f t="array" ref="Q228">IF(R228="","",XLOOKUP(R228,selector_13,selector_13_ids,""))</f>
        <v/>
      </c>
      <c r="R228" s="25"/>
      <c r="S228" s="14"/>
      <c r="T228" s="14"/>
      <c r="U228" s="14"/>
      <c r="V228" s="14"/>
      <c r="W228" s="14"/>
      <c r="X228" s="23" t="str">
        <f t="array" ref="X228">IF(Y228="","",XLOOKUP(Y228,selector_04,selector_04_ids,""))</f>
        <v/>
      </c>
      <c r="Y228" s="25"/>
      <c r="Z228" s="14"/>
      <c r="AA228" s="27"/>
      <c r="AB228" s="14"/>
    </row>
    <row r="229">
      <c r="A229" s="14"/>
      <c r="B229" s="23" t="str">
        <f>IF($A229="","",'Система'!$B$4)</f>
        <v/>
      </c>
      <c r="C229" s="14"/>
      <c r="D229" s="14"/>
      <c r="E229" s="23" t="str">
        <f t="array" ref="E229">IF(F229="","",XLOOKUP(F229,selector_09,selector_09_ids,""))</f>
        <v/>
      </c>
      <c r="F229" s="25"/>
      <c r="G229" s="23" t="str">
        <f t="array" ref="G229">IF(H229="","",XLOOKUP(H229,selector_02,selector_02_ids,""))</f>
        <v/>
      </c>
      <c r="H229" s="25"/>
      <c r="I229" s="23" t="str">
        <f t="array" ref="I229">IF(J229="","",XLOOKUP(J229,selector_10,selector_10_ids,""))</f>
        <v/>
      </c>
      <c r="J229" s="25"/>
      <c r="K229" s="14"/>
      <c r="L229" s="14"/>
      <c r="M229" s="23" t="str">
        <f t="array" ref="M229">IF(N229="","",XLOOKUP(N229,selector_18,selector_18_ids,""))</f>
        <v/>
      </c>
      <c r="N229" s="25"/>
      <c r="O229" s="14"/>
      <c r="P229" s="14"/>
      <c r="Q229" s="23" t="str">
        <f t="array" ref="Q229">IF(R229="","",XLOOKUP(R229,selector_13,selector_13_ids,""))</f>
        <v/>
      </c>
      <c r="R229" s="25"/>
      <c r="S229" s="14"/>
      <c r="T229" s="14"/>
      <c r="U229" s="14"/>
      <c r="V229" s="14"/>
      <c r="W229" s="14"/>
      <c r="X229" s="23" t="str">
        <f t="array" ref="X229">IF(Y229="","",XLOOKUP(Y229,selector_04,selector_04_ids,""))</f>
        <v/>
      </c>
      <c r="Y229" s="25"/>
      <c r="Z229" s="14"/>
      <c r="AA229" s="27"/>
      <c r="AB229" s="14"/>
    </row>
    <row r="230">
      <c r="A230" s="14"/>
      <c r="B230" s="23" t="str">
        <f>IF($A230="","",'Система'!$B$4)</f>
        <v/>
      </c>
      <c r="C230" s="14"/>
      <c r="D230" s="14"/>
      <c r="E230" s="23" t="str">
        <f t="array" ref="E230">IF(F230="","",XLOOKUP(F230,selector_09,selector_09_ids,""))</f>
        <v/>
      </c>
      <c r="F230" s="25"/>
      <c r="G230" s="23" t="str">
        <f t="array" ref="G230">IF(H230="","",XLOOKUP(H230,selector_02,selector_02_ids,""))</f>
        <v/>
      </c>
      <c r="H230" s="25"/>
      <c r="I230" s="23" t="str">
        <f t="array" ref="I230">IF(J230="","",XLOOKUP(J230,selector_10,selector_10_ids,""))</f>
        <v/>
      </c>
      <c r="J230" s="25"/>
      <c r="K230" s="14"/>
      <c r="L230" s="14"/>
      <c r="M230" s="23" t="str">
        <f t="array" ref="M230">IF(N230="","",XLOOKUP(N230,selector_18,selector_18_ids,""))</f>
        <v/>
      </c>
      <c r="N230" s="25"/>
      <c r="O230" s="14"/>
      <c r="P230" s="14"/>
      <c r="Q230" s="23" t="str">
        <f t="array" ref="Q230">IF(R230="","",XLOOKUP(R230,selector_13,selector_13_ids,""))</f>
        <v/>
      </c>
      <c r="R230" s="25"/>
      <c r="S230" s="14"/>
      <c r="T230" s="14"/>
      <c r="U230" s="14"/>
      <c r="V230" s="14"/>
      <c r="W230" s="14"/>
      <c r="X230" s="23" t="str">
        <f t="array" ref="X230">IF(Y230="","",XLOOKUP(Y230,selector_04,selector_04_ids,""))</f>
        <v/>
      </c>
      <c r="Y230" s="25"/>
      <c r="Z230" s="14"/>
      <c r="AA230" s="27"/>
      <c r="AB230" s="14"/>
    </row>
    <row r="231">
      <c r="A231" s="14"/>
      <c r="B231" s="23" t="str">
        <f>IF($A231="","",'Система'!$B$4)</f>
        <v/>
      </c>
      <c r="C231" s="14"/>
      <c r="D231" s="14"/>
      <c r="E231" s="23" t="str">
        <f t="array" ref="E231">IF(F231="","",XLOOKUP(F231,selector_09,selector_09_ids,""))</f>
        <v/>
      </c>
      <c r="F231" s="25"/>
      <c r="G231" s="23" t="str">
        <f t="array" ref="G231">IF(H231="","",XLOOKUP(H231,selector_02,selector_02_ids,""))</f>
        <v/>
      </c>
      <c r="H231" s="25"/>
      <c r="I231" s="23" t="str">
        <f t="array" ref="I231">IF(J231="","",XLOOKUP(J231,selector_10,selector_10_ids,""))</f>
        <v/>
      </c>
      <c r="J231" s="25"/>
      <c r="K231" s="14"/>
      <c r="L231" s="14"/>
      <c r="M231" s="23" t="str">
        <f t="array" ref="M231">IF(N231="","",XLOOKUP(N231,selector_18,selector_18_ids,""))</f>
        <v/>
      </c>
      <c r="N231" s="25"/>
      <c r="O231" s="14"/>
      <c r="P231" s="14"/>
      <c r="Q231" s="23" t="str">
        <f t="array" ref="Q231">IF(R231="","",XLOOKUP(R231,selector_13,selector_13_ids,""))</f>
        <v/>
      </c>
      <c r="R231" s="25"/>
      <c r="S231" s="14"/>
      <c r="T231" s="14"/>
      <c r="U231" s="14"/>
      <c r="V231" s="14"/>
      <c r="W231" s="14"/>
      <c r="X231" s="23" t="str">
        <f t="array" ref="X231">IF(Y231="","",XLOOKUP(Y231,selector_04,selector_04_ids,""))</f>
        <v/>
      </c>
      <c r="Y231" s="25"/>
      <c r="Z231" s="14"/>
      <c r="AA231" s="27"/>
      <c r="AB231" s="14"/>
    </row>
    <row r="232">
      <c r="A232" s="14"/>
      <c r="B232" s="23" t="str">
        <f>IF($A232="","",'Система'!$B$4)</f>
        <v/>
      </c>
      <c r="C232" s="14"/>
      <c r="D232" s="14"/>
      <c r="E232" s="23" t="str">
        <f t="array" ref="E232">IF(F232="","",XLOOKUP(F232,selector_09,selector_09_ids,""))</f>
        <v/>
      </c>
      <c r="F232" s="25"/>
      <c r="G232" s="23" t="str">
        <f t="array" ref="G232">IF(H232="","",XLOOKUP(H232,selector_02,selector_02_ids,""))</f>
        <v/>
      </c>
      <c r="H232" s="25"/>
      <c r="I232" s="23" t="str">
        <f t="array" ref="I232">IF(J232="","",XLOOKUP(J232,selector_10,selector_10_ids,""))</f>
        <v/>
      </c>
      <c r="J232" s="25"/>
      <c r="K232" s="14"/>
      <c r="L232" s="14"/>
      <c r="M232" s="23" t="str">
        <f t="array" ref="M232">IF(N232="","",XLOOKUP(N232,selector_18,selector_18_ids,""))</f>
        <v/>
      </c>
      <c r="N232" s="25"/>
      <c r="O232" s="14"/>
      <c r="P232" s="14"/>
      <c r="Q232" s="23" t="str">
        <f t="array" ref="Q232">IF(R232="","",XLOOKUP(R232,selector_13,selector_13_ids,""))</f>
        <v/>
      </c>
      <c r="R232" s="25"/>
      <c r="S232" s="14"/>
      <c r="T232" s="14"/>
      <c r="U232" s="14"/>
      <c r="V232" s="14"/>
      <c r="W232" s="14"/>
      <c r="X232" s="23" t="str">
        <f t="array" ref="X232">IF(Y232="","",XLOOKUP(Y232,selector_04,selector_04_ids,""))</f>
        <v/>
      </c>
      <c r="Y232" s="25"/>
      <c r="Z232" s="14"/>
      <c r="AA232" s="27"/>
      <c r="AB232" s="14"/>
    </row>
    <row r="233">
      <c r="A233" s="14"/>
      <c r="B233" s="23" t="str">
        <f>IF($A233="","",'Система'!$B$4)</f>
        <v/>
      </c>
      <c r="C233" s="14"/>
      <c r="D233" s="14"/>
      <c r="E233" s="23" t="str">
        <f t="array" ref="E233">IF(F233="","",XLOOKUP(F233,selector_09,selector_09_ids,""))</f>
        <v/>
      </c>
      <c r="F233" s="25"/>
      <c r="G233" s="23" t="str">
        <f t="array" ref="G233">IF(H233="","",XLOOKUP(H233,selector_02,selector_02_ids,""))</f>
        <v/>
      </c>
      <c r="H233" s="25"/>
      <c r="I233" s="23" t="str">
        <f t="array" ref="I233">IF(J233="","",XLOOKUP(J233,selector_10,selector_10_ids,""))</f>
        <v/>
      </c>
      <c r="J233" s="25"/>
      <c r="K233" s="14"/>
      <c r="L233" s="14"/>
      <c r="M233" s="23" t="str">
        <f t="array" ref="M233">IF(N233="","",XLOOKUP(N233,selector_18,selector_18_ids,""))</f>
        <v/>
      </c>
      <c r="N233" s="25"/>
      <c r="O233" s="14"/>
      <c r="P233" s="14"/>
      <c r="Q233" s="23" t="str">
        <f t="array" ref="Q233">IF(R233="","",XLOOKUP(R233,selector_13,selector_13_ids,""))</f>
        <v/>
      </c>
      <c r="R233" s="25"/>
      <c r="S233" s="14"/>
      <c r="T233" s="14"/>
      <c r="U233" s="14"/>
      <c r="V233" s="14"/>
      <c r="W233" s="14"/>
      <c r="X233" s="23" t="str">
        <f t="array" ref="X233">IF(Y233="","",XLOOKUP(Y233,selector_04,selector_04_ids,""))</f>
        <v/>
      </c>
      <c r="Y233" s="25"/>
      <c r="Z233" s="14"/>
      <c r="AA233" s="27"/>
      <c r="AB233" s="14"/>
    </row>
    <row r="234">
      <c r="A234" s="14"/>
      <c r="B234" s="23" t="str">
        <f>IF($A234="","",'Система'!$B$4)</f>
        <v/>
      </c>
      <c r="C234" s="14"/>
      <c r="D234" s="14"/>
      <c r="E234" s="23" t="str">
        <f t="array" ref="E234">IF(F234="","",XLOOKUP(F234,selector_09,selector_09_ids,""))</f>
        <v/>
      </c>
      <c r="F234" s="25"/>
      <c r="G234" s="23" t="str">
        <f t="array" ref="G234">IF(H234="","",XLOOKUP(H234,selector_02,selector_02_ids,""))</f>
        <v/>
      </c>
      <c r="H234" s="25"/>
      <c r="I234" s="23" t="str">
        <f t="array" ref="I234">IF(J234="","",XLOOKUP(J234,selector_10,selector_10_ids,""))</f>
        <v/>
      </c>
      <c r="J234" s="25"/>
      <c r="K234" s="14"/>
      <c r="L234" s="14"/>
      <c r="M234" s="23" t="str">
        <f t="array" ref="M234">IF(N234="","",XLOOKUP(N234,selector_18,selector_18_ids,""))</f>
        <v/>
      </c>
      <c r="N234" s="25"/>
      <c r="O234" s="14"/>
      <c r="P234" s="14"/>
      <c r="Q234" s="23" t="str">
        <f t="array" ref="Q234">IF(R234="","",XLOOKUP(R234,selector_13,selector_13_ids,""))</f>
        <v/>
      </c>
      <c r="R234" s="25"/>
      <c r="S234" s="14"/>
      <c r="T234" s="14"/>
      <c r="U234" s="14"/>
      <c r="V234" s="14"/>
      <c r="W234" s="14"/>
      <c r="X234" s="23" t="str">
        <f t="array" ref="X234">IF(Y234="","",XLOOKUP(Y234,selector_04,selector_04_ids,""))</f>
        <v/>
      </c>
      <c r="Y234" s="25"/>
      <c r="Z234" s="14"/>
      <c r="AA234" s="27"/>
      <c r="AB234" s="14"/>
    </row>
    <row r="235">
      <c r="A235" s="14"/>
      <c r="B235" s="23" t="str">
        <f>IF($A235="","",'Система'!$B$4)</f>
        <v/>
      </c>
      <c r="C235" s="14"/>
      <c r="D235" s="14"/>
      <c r="E235" s="23" t="str">
        <f t="array" ref="E235">IF(F235="","",XLOOKUP(F235,selector_09,selector_09_ids,""))</f>
        <v/>
      </c>
      <c r="F235" s="25"/>
      <c r="G235" s="23" t="str">
        <f t="array" ref="G235">IF(H235="","",XLOOKUP(H235,selector_02,selector_02_ids,""))</f>
        <v/>
      </c>
      <c r="H235" s="25"/>
      <c r="I235" s="23" t="str">
        <f t="array" ref="I235">IF(J235="","",XLOOKUP(J235,selector_10,selector_10_ids,""))</f>
        <v/>
      </c>
      <c r="J235" s="25"/>
      <c r="K235" s="14"/>
      <c r="L235" s="14"/>
      <c r="M235" s="23" t="str">
        <f t="array" ref="M235">IF(N235="","",XLOOKUP(N235,selector_18,selector_18_ids,""))</f>
        <v/>
      </c>
      <c r="N235" s="25"/>
      <c r="O235" s="14"/>
      <c r="P235" s="14"/>
      <c r="Q235" s="23" t="str">
        <f t="array" ref="Q235">IF(R235="","",XLOOKUP(R235,selector_13,selector_13_ids,""))</f>
        <v/>
      </c>
      <c r="R235" s="25"/>
      <c r="S235" s="14"/>
      <c r="T235" s="14"/>
      <c r="U235" s="14"/>
      <c r="V235" s="14"/>
      <c r="W235" s="14"/>
      <c r="X235" s="23" t="str">
        <f t="array" ref="X235">IF(Y235="","",XLOOKUP(Y235,selector_04,selector_04_ids,""))</f>
        <v/>
      </c>
      <c r="Y235" s="25"/>
      <c r="Z235" s="14"/>
      <c r="AA235" s="27"/>
      <c r="AB235" s="14"/>
    </row>
    <row r="236">
      <c r="A236" s="14"/>
      <c r="B236" s="23" t="str">
        <f>IF($A236="","",'Система'!$B$4)</f>
        <v/>
      </c>
      <c r="C236" s="14"/>
      <c r="D236" s="14"/>
      <c r="E236" s="23" t="str">
        <f t="array" ref="E236">IF(F236="","",XLOOKUP(F236,selector_09,selector_09_ids,""))</f>
        <v/>
      </c>
      <c r="F236" s="25"/>
      <c r="G236" s="23" t="str">
        <f t="array" ref="G236">IF(H236="","",XLOOKUP(H236,selector_02,selector_02_ids,""))</f>
        <v/>
      </c>
      <c r="H236" s="25"/>
      <c r="I236" s="23" t="str">
        <f t="array" ref="I236">IF(J236="","",XLOOKUP(J236,selector_10,selector_10_ids,""))</f>
        <v/>
      </c>
      <c r="J236" s="25"/>
      <c r="K236" s="14"/>
      <c r="L236" s="14"/>
      <c r="M236" s="23" t="str">
        <f t="array" ref="M236">IF(N236="","",XLOOKUP(N236,selector_18,selector_18_ids,""))</f>
        <v/>
      </c>
      <c r="N236" s="25"/>
      <c r="O236" s="14"/>
      <c r="P236" s="14"/>
      <c r="Q236" s="23" t="str">
        <f t="array" ref="Q236">IF(R236="","",XLOOKUP(R236,selector_13,selector_13_ids,""))</f>
        <v/>
      </c>
      <c r="R236" s="25"/>
      <c r="S236" s="14"/>
      <c r="T236" s="14"/>
      <c r="U236" s="14"/>
      <c r="V236" s="14"/>
      <c r="W236" s="14"/>
      <c r="X236" s="23" t="str">
        <f t="array" ref="X236">IF(Y236="","",XLOOKUP(Y236,selector_04,selector_04_ids,""))</f>
        <v/>
      </c>
      <c r="Y236" s="25"/>
      <c r="Z236" s="14"/>
      <c r="AA236" s="27"/>
      <c r="AB236" s="14"/>
    </row>
    <row r="237">
      <c r="A237" s="14"/>
      <c r="B237" s="23" t="str">
        <f>IF($A237="","",'Система'!$B$4)</f>
        <v/>
      </c>
      <c r="C237" s="14"/>
      <c r="D237" s="14"/>
      <c r="E237" s="23" t="str">
        <f t="array" ref="E237">IF(F237="","",XLOOKUP(F237,selector_09,selector_09_ids,""))</f>
        <v/>
      </c>
      <c r="F237" s="25"/>
      <c r="G237" s="23" t="str">
        <f t="array" ref="G237">IF(H237="","",XLOOKUP(H237,selector_02,selector_02_ids,""))</f>
        <v/>
      </c>
      <c r="H237" s="25"/>
      <c r="I237" s="23" t="str">
        <f t="array" ref="I237">IF(J237="","",XLOOKUP(J237,selector_10,selector_10_ids,""))</f>
        <v/>
      </c>
      <c r="J237" s="25"/>
      <c r="K237" s="14"/>
      <c r="L237" s="14"/>
      <c r="M237" s="23" t="str">
        <f t="array" ref="M237">IF(N237="","",XLOOKUP(N237,selector_18,selector_18_ids,""))</f>
        <v/>
      </c>
      <c r="N237" s="25"/>
      <c r="O237" s="14"/>
      <c r="P237" s="14"/>
      <c r="Q237" s="23" t="str">
        <f t="array" ref="Q237">IF(R237="","",XLOOKUP(R237,selector_13,selector_13_ids,""))</f>
        <v/>
      </c>
      <c r="R237" s="25"/>
      <c r="S237" s="14"/>
      <c r="T237" s="14"/>
      <c r="U237" s="14"/>
      <c r="V237" s="14"/>
      <c r="W237" s="14"/>
      <c r="X237" s="23" t="str">
        <f t="array" ref="X237">IF(Y237="","",XLOOKUP(Y237,selector_04,selector_04_ids,""))</f>
        <v/>
      </c>
      <c r="Y237" s="25"/>
      <c r="Z237" s="14"/>
      <c r="AA237" s="27"/>
      <c r="AB237" s="14"/>
    </row>
    <row r="238">
      <c r="A238" s="14"/>
      <c r="B238" s="23" t="str">
        <f>IF($A238="","",'Система'!$B$4)</f>
        <v/>
      </c>
      <c r="C238" s="14"/>
      <c r="D238" s="14"/>
      <c r="E238" s="23" t="str">
        <f t="array" ref="E238">IF(F238="","",XLOOKUP(F238,selector_09,selector_09_ids,""))</f>
        <v/>
      </c>
      <c r="F238" s="25"/>
      <c r="G238" s="23" t="str">
        <f t="array" ref="G238">IF(H238="","",XLOOKUP(H238,selector_02,selector_02_ids,""))</f>
        <v/>
      </c>
      <c r="H238" s="25"/>
      <c r="I238" s="23" t="str">
        <f t="array" ref="I238">IF(J238="","",XLOOKUP(J238,selector_10,selector_10_ids,""))</f>
        <v/>
      </c>
      <c r="J238" s="25"/>
      <c r="K238" s="14"/>
      <c r="L238" s="14"/>
      <c r="M238" s="23" t="str">
        <f t="array" ref="M238">IF(N238="","",XLOOKUP(N238,selector_18,selector_18_ids,""))</f>
        <v/>
      </c>
      <c r="N238" s="25"/>
      <c r="O238" s="14"/>
      <c r="P238" s="14"/>
      <c r="Q238" s="23" t="str">
        <f t="array" ref="Q238">IF(R238="","",XLOOKUP(R238,selector_13,selector_13_ids,""))</f>
        <v/>
      </c>
      <c r="R238" s="25"/>
      <c r="S238" s="14"/>
      <c r="T238" s="14"/>
      <c r="U238" s="14"/>
      <c r="V238" s="14"/>
      <c r="W238" s="14"/>
      <c r="X238" s="23" t="str">
        <f t="array" ref="X238">IF(Y238="","",XLOOKUP(Y238,selector_04,selector_04_ids,""))</f>
        <v/>
      </c>
      <c r="Y238" s="25"/>
      <c r="Z238" s="14"/>
      <c r="AA238" s="27"/>
      <c r="AB238" s="14"/>
    </row>
    <row r="239">
      <c r="A239" s="14"/>
      <c r="B239" s="23" t="str">
        <f>IF($A239="","",'Система'!$B$4)</f>
        <v/>
      </c>
      <c r="C239" s="14"/>
      <c r="D239" s="14"/>
      <c r="E239" s="23" t="str">
        <f t="array" ref="E239">IF(F239="","",XLOOKUP(F239,selector_09,selector_09_ids,""))</f>
        <v/>
      </c>
      <c r="F239" s="25"/>
      <c r="G239" s="23" t="str">
        <f t="array" ref="G239">IF(H239="","",XLOOKUP(H239,selector_02,selector_02_ids,""))</f>
        <v/>
      </c>
      <c r="H239" s="25"/>
      <c r="I239" s="23" t="str">
        <f t="array" ref="I239">IF(J239="","",XLOOKUP(J239,selector_10,selector_10_ids,""))</f>
        <v/>
      </c>
      <c r="J239" s="25"/>
      <c r="K239" s="14"/>
      <c r="L239" s="14"/>
      <c r="M239" s="23" t="str">
        <f t="array" ref="M239">IF(N239="","",XLOOKUP(N239,selector_18,selector_18_ids,""))</f>
        <v/>
      </c>
      <c r="N239" s="25"/>
      <c r="O239" s="14"/>
      <c r="P239" s="14"/>
      <c r="Q239" s="23" t="str">
        <f t="array" ref="Q239">IF(R239="","",XLOOKUP(R239,selector_13,selector_13_ids,""))</f>
        <v/>
      </c>
      <c r="R239" s="25"/>
      <c r="S239" s="14"/>
      <c r="T239" s="14"/>
      <c r="U239" s="14"/>
      <c r="V239" s="14"/>
      <c r="W239" s="14"/>
      <c r="X239" s="23" t="str">
        <f t="array" ref="X239">IF(Y239="","",XLOOKUP(Y239,selector_04,selector_04_ids,""))</f>
        <v/>
      </c>
      <c r="Y239" s="25"/>
      <c r="Z239" s="14"/>
      <c r="AA239" s="27"/>
      <c r="AB239" s="14"/>
    </row>
    <row r="240">
      <c r="A240" s="14"/>
      <c r="B240" s="23" t="str">
        <f>IF($A240="","",'Система'!$B$4)</f>
        <v/>
      </c>
      <c r="C240" s="14"/>
      <c r="D240" s="14"/>
      <c r="E240" s="23" t="str">
        <f t="array" ref="E240">IF(F240="","",XLOOKUP(F240,selector_09,selector_09_ids,""))</f>
        <v/>
      </c>
      <c r="F240" s="25"/>
      <c r="G240" s="23" t="str">
        <f t="array" ref="G240">IF(H240="","",XLOOKUP(H240,selector_02,selector_02_ids,""))</f>
        <v/>
      </c>
      <c r="H240" s="25"/>
      <c r="I240" s="23" t="str">
        <f t="array" ref="I240">IF(J240="","",XLOOKUP(J240,selector_10,selector_10_ids,""))</f>
        <v/>
      </c>
      <c r="J240" s="25"/>
      <c r="K240" s="14"/>
      <c r="L240" s="14"/>
      <c r="M240" s="23" t="str">
        <f t="array" ref="M240">IF(N240="","",XLOOKUP(N240,selector_18,selector_18_ids,""))</f>
        <v/>
      </c>
      <c r="N240" s="25"/>
      <c r="O240" s="14"/>
      <c r="P240" s="14"/>
      <c r="Q240" s="23" t="str">
        <f t="array" ref="Q240">IF(R240="","",XLOOKUP(R240,selector_13,selector_13_ids,""))</f>
        <v/>
      </c>
      <c r="R240" s="25"/>
      <c r="S240" s="14"/>
      <c r="T240" s="14"/>
      <c r="U240" s="14"/>
      <c r="V240" s="14"/>
      <c r="W240" s="14"/>
      <c r="X240" s="23" t="str">
        <f t="array" ref="X240">IF(Y240="","",XLOOKUP(Y240,selector_04,selector_04_ids,""))</f>
        <v/>
      </c>
      <c r="Y240" s="25"/>
      <c r="Z240" s="14"/>
      <c r="AA240" s="27"/>
      <c r="AB240" s="14"/>
    </row>
    <row r="241">
      <c r="A241" s="14"/>
      <c r="B241" s="23" t="str">
        <f>IF($A241="","",'Система'!$B$4)</f>
        <v/>
      </c>
      <c r="C241" s="14"/>
      <c r="D241" s="14"/>
      <c r="E241" s="23" t="str">
        <f t="array" ref="E241">IF(F241="","",XLOOKUP(F241,selector_09,selector_09_ids,""))</f>
        <v/>
      </c>
      <c r="F241" s="25"/>
      <c r="G241" s="23" t="str">
        <f t="array" ref="G241">IF(H241="","",XLOOKUP(H241,selector_02,selector_02_ids,""))</f>
        <v/>
      </c>
      <c r="H241" s="25"/>
      <c r="I241" s="23" t="str">
        <f t="array" ref="I241">IF(J241="","",XLOOKUP(J241,selector_10,selector_10_ids,""))</f>
        <v/>
      </c>
      <c r="J241" s="25"/>
      <c r="K241" s="14"/>
      <c r="L241" s="14"/>
      <c r="M241" s="23" t="str">
        <f t="array" ref="M241">IF(N241="","",XLOOKUP(N241,selector_18,selector_18_ids,""))</f>
        <v/>
      </c>
      <c r="N241" s="25"/>
      <c r="O241" s="14"/>
      <c r="P241" s="14"/>
      <c r="Q241" s="23" t="str">
        <f t="array" ref="Q241">IF(R241="","",XLOOKUP(R241,selector_13,selector_13_ids,""))</f>
        <v/>
      </c>
      <c r="R241" s="25"/>
      <c r="S241" s="14"/>
      <c r="T241" s="14"/>
      <c r="U241" s="14"/>
      <c r="V241" s="14"/>
      <c r="W241" s="14"/>
      <c r="X241" s="23" t="str">
        <f t="array" ref="X241">IF(Y241="","",XLOOKUP(Y241,selector_04,selector_04_ids,""))</f>
        <v/>
      </c>
      <c r="Y241" s="25"/>
      <c r="Z241" s="14"/>
      <c r="AA241" s="27"/>
      <c r="AB241" s="14"/>
    </row>
    <row r="242">
      <c r="A242" s="14"/>
      <c r="B242" s="23" t="str">
        <f>IF($A242="","",'Система'!$B$4)</f>
        <v/>
      </c>
      <c r="C242" s="14"/>
      <c r="D242" s="14"/>
      <c r="E242" s="23" t="str">
        <f t="array" ref="E242">IF(F242="","",XLOOKUP(F242,selector_09,selector_09_ids,""))</f>
        <v/>
      </c>
      <c r="F242" s="25"/>
      <c r="G242" s="23" t="str">
        <f t="array" ref="G242">IF(H242="","",XLOOKUP(H242,selector_02,selector_02_ids,""))</f>
        <v/>
      </c>
      <c r="H242" s="25"/>
      <c r="I242" s="23" t="str">
        <f t="array" ref="I242">IF(J242="","",XLOOKUP(J242,selector_10,selector_10_ids,""))</f>
        <v/>
      </c>
      <c r="J242" s="25"/>
      <c r="K242" s="14"/>
      <c r="L242" s="14"/>
      <c r="M242" s="23" t="str">
        <f t="array" ref="M242">IF(N242="","",XLOOKUP(N242,selector_18,selector_18_ids,""))</f>
        <v/>
      </c>
      <c r="N242" s="25"/>
      <c r="O242" s="14"/>
      <c r="P242" s="14"/>
      <c r="Q242" s="23" t="str">
        <f t="array" ref="Q242">IF(R242="","",XLOOKUP(R242,selector_13,selector_13_ids,""))</f>
        <v/>
      </c>
      <c r="R242" s="25"/>
      <c r="S242" s="14"/>
      <c r="T242" s="14"/>
      <c r="U242" s="14"/>
      <c r="V242" s="14"/>
      <c r="W242" s="14"/>
      <c r="X242" s="23" t="str">
        <f t="array" ref="X242">IF(Y242="","",XLOOKUP(Y242,selector_04,selector_04_ids,""))</f>
        <v/>
      </c>
      <c r="Y242" s="25"/>
      <c r="Z242" s="14"/>
      <c r="AA242" s="27"/>
      <c r="AB242" s="14"/>
    </row>
    <row r="243">
      <c r="A243" s="14"/>
      <c r="B243" s="23" t="str">
        <f>IF($A243="","",'Система'!$B$4)</f>
        <v/>
      </c>
      <c r="C243" s="14"/>
      <c r="D243" s="14"/>
      <c r="E243" s="23" t="str">
        <f t="array" ref="E243">IF(F243="","",XLOOKUP(F243,selector_09,selector_09_ids,""))</f>
        <v/>
      </c>
      <c r="F243" s="25"/>
      <c r="G243" s="23" t="str">
        <f t="array" ref="G243">IF(H243="","",XLOOKUP(H243,selector_02,selector_02_ids,""))</f>
        <v/>
      </c>
      <c r="H243" s="25"/>
      <c r="I243" s="23" t="str">
        <f t="array" ref="I243">IF(J243="","",XLOOKUP(J243,selector_10,selector_10_ids,""))</f>
        <v/>
      </c>
      <c r="J243" s="25"/>
      <c r="K243" s="14"/>
      <c r="L243" s="14"/>
      <c r="M243" s="23" t="str">
        <f t="array" ref="M243">IF(N243="","",XLOOKUP(N243,selector_18,selector_18_ids,""))</f>
        <v/>
      </c>
      <c r="N243" s="25"/>
      <c r="O243" s="14"/>
      <c r="P243" s="14"/>
      <c r="Q243" s="23" t="str">
        <f t="array" ref="Q243">IF(R243="","",XLOOKUP(R243,selector_13,selector_13_ids,""))</f>
        <v/>
      </c>
      <c r="R243" s="25"/>
      <c r="S243" s="14"/>
      <c r="T243" s="14"/>
      <c r="U243" s="14"/>
      <c r="V243" s="14"/>
      <c r="W243" s="14"/>
      <c r="X243" s="23" t="str">
        <f t="array" ref="X243">IF(Y243="","",XLOOKUP(Y243,selector_04,selector_04_ids,""))</f>
        <v/>
      </c>
      <c r="Y243" s="25"/>
      <c r="Z243" s="14"/>
      <c r="AA243" s="27"/>
      <c r="AB243" s="14"/>
    </row>
    <row r="244">
      <c r="A244" s="14"/>
      <c r="B244" s="23" t="str">
        <f>IF($A244="","",'Система'!$B$4)</f>
        <v/>
      </c>
      <c r="C244" s="14"/>
      <c r="D244" s="14"/>
      <c r="E244" s="23" t="str">
        <f t="array" ref="E244">IF(F244="","",XLOOKUP(F244,selector_09,selector_09_ids,""))</f>
        <v/>
      </c>
      <c r="F244" s="25"/>
      <c r="G244" s="23" t="str">
        <f t="array" ref="G244">IF(H244="","",XLOOKUP(H244,selector_02,selector_02_ids,""))</f>
        <v/>
      </c>
      <c r="H244" s="25"/>
      <c r="I244" s="23" t="str">
        <f t="array" ref="I244">IF(J244="","",XLOOKUP(J244,selector_10,selector_10_ids,""))</f>
        <v/>
      </c>
      <c r="J244" s="25"/>
      <c r="K244" s="14"/>
      <c r="L244" s="14"/>
      <c r="M244" s="23" t="str">
        <f t="array" ref="M244">IF(N244="","",XLOOKUP(N244,selector_18,selector_18_ids,""))</f>
        <v/>
      </c>
      <c r="N244" s="25"/>
      <c r="O244" s="14"/>
      <c r="P244" s="14"/>
      <c r="Q244" s="23" t="str">
        <f t="array" ref="Q244">IF(R244="","",XLOOKUP(R244,selector_13,selector_13_ids,""))</f>
        <v/>
      </c>
      <c r="R244" s="25"/>
      <c r="S244" s="14"/>
      <c r="T244" s="14"/>
      <c r="U244" s="14"/>
      <c r="V244" s="14"/>
      <c r="W244" s="14"/>
      <c r="X244" s="23" t="str">
        <f t="array" ref="X244">IF(Y244="","",XLOOKUP(Y244,selector_04,selector_04_ids,""))</f>
        <v/>
      </c>
      <c r="Y244" s="25"/>
      <c r="Z244" s="14"/>
      <c r="AA244" s="27"/>
      <c r="AB244" s="14"/>
    </row>
    <row r="245">
      <c r="A245" s="14"/>
      <c r="B245" s="23" t="str">
        <f>IF($A245="","",'Система'!$B$4)</f>
        <v/>
      </c>
      <c r="C245" s="14"/>
      <c r="D245" s="14"/>
      <c r="E245" s="23" t="str">
        <f t="array" ref="E245">IF(F245="","",XLOOKUP(F245,selector_09,selector_09_ids,""))</f>
        <v/>
      </c>
      <c r="F245" s="25"/>
      <c r="G245" s="23" t="str">
        <f t="array" ref="G245">IF(H245="","",XLOOKUP(H245,selector_02,selector_02_ids,""))</f>
        <v/>
      </c>
      <c r="H245" s="25"/>
      <c r="I245" s="23" t="str">
        <f t="array" ref="I245">IF(J245="","",XLOOKUP(J245,selector_10,selector_10_ids,""))</f>
        <v/>
      </c>
      <c r="J245" s="25"/>
      <c r="K245" s="14"/>
      <c r="L245" s="14"/>
      <c r="M245" s="23" t="str">
        <f t="array" ref="M245">IF(N245="","",XLOOKUP(N245,selector_18,selector_18_ids,""))</f>
        <v/>
      </c>
      <c r="N245" s="25"/>
      <c r="O245" s="14"/>
      <c r="P245" s="14"/>
      <c r="Q245" s="23" t="str">
        <f t="array" ref="Q245">IF(R245="","",XLOOKUP(R245,selector_13,selector_13_ids,""))</f>
        <v/>
      </c>
      <c r="R245" s="25"/>
      <c r="S245" s="14"/>
      <c r="T245" s="14"/>
      <c r="U245" s="14"/>
      <c r="V245" s="14"/>
      <c r="W245" s="14"/>
      <c r="X245" s="23" t="str">
        <f t="array" ref="X245">IF(Y245="","",XLOOKUP(Y245,selector_04,selector_04_ids,""))</f>
        <v/>
      </c>
      <c r="Y245" s="25"/>
      <c r="Z245" s="14"/>
      <c r="AA245" s="27"/>
      <c r="AB245" s="14"/>
    </row>
    <row r="246">
      <c r="A246" s="14"/>
      <c r="B246" s="23" t="str">
        <f>IF($A246="","",'Система'!$B$4)</f>
        <v/>
      </c>
      <c r="C246" s="14"/>
      <c r="D246" s="14"/>
      <c r="E246" s="23" t="str">
        <f t="array" ref="E246">IF(F246="","",XLOOKUP(F246,selector_09,selector_09_ids,""))</f>
        <v/>
      </c>
      <c r="F246" s="25"/>
      <c r="G246" s="23" t="str">
        <f t="array" ref="G246">IF(H246="","",XLOOKUP(H246,selector_02,selector_02_ids,""))</f>
        <v/>
      </c>
      <c r="H246" s="25"/>
      <c r="I246" s="23" t="str">
        <f t="array" ref="I246">IF(J246="","",XLOOKUP(J246,selector_10,selector_10_ids,""))</f>
        <v/>
      </c>
      <c r="J246" s="25"/>
      <c r="K246" s="14"/>
      <c r="L246" s="14"/>
      <c r="M246" s="23" t="str">
        <f t="array" ref="M246">IF(N246="","",XLOOKUP(N246,selector_18,selector_18_ids,""))</f>
        <v/>
      </c>
      <c r="N246" s="25"/>
      <c r="O246" s="14"/>
      <c r="P246" s="14"/>
      <c r="Q246" s="23" t="str">
        <f t="array" ref="Q246">IF(R246="","",XLOOKUP(R246,selector_13,selector_13_ids,""))</f>
        <v/>
      </c>
      <c r="R246" s="25"/>
      <c r="S246" s="14"/>
      <c r="T246" s="14"/>
      <c r="U246" s="14"/>
      <c r="V246" s="14"/>
      <c r="W246" s="14"/>
      <c r="X246" s="23" t="str">
        <f t="array" ref="X246">IF(Y246="","",XLOOKUP(Y246,selector_04,selector_04_ids,""))</f>
        <v/>
      </c>
      <c r="Y246" s="25"/>
      <c r="Z246" s="14"/>
      <c r="AA246" s="27"/>
      <c r="AB246" s="14"/>
    </row>
    <row r="247">
      <c r="A247" s="14"/>
      <c r="B247" s="23" t="str">
        <f>IF($A247="","",'Система'!$B$4)</f>
        <v/>
      </c>
      <c r="C247" s="14"/>
      <c r="D247" s="14"/>
      <c r="E247" s="23" t="str">
        <f t="array" ref="E247">IF(F247="","",XLOOKUP(F247,selector_09,selector_09_ids,""))</f>
        <v/>
      </c>
      <c r="F247" s="25"/>
      <c r="G247" s="23" t="str">
        <f t="array" ref="G247">IF(H247="","",XLOOKUP(H247,selector_02,selector_02_ids,""))</f>
        <v/>
      </c>
      <c r="H247" s="25"/>
      <c r="I247" s="23" t="str">
        <f t="array" ref="I247">IF(J247="","",XLOOKUP(J247,selector_10,selector_10_ids,""))</f>
        <v/>
      </c>
      <c r="J247" s="25"/>
      <c r="K247" s="14"/>
      <c r="L247" s="14"/>
      <c r="M247" s="23" t="str">
        <f t="array" ref="M247">IF(N247="","",XLOOKUP(N247,selector_18,selector_18_ids,""))</f>
        <v/>
      </c>
      <c r="N247" s="25"/>
      <c r="O247" s="14"/>
      <c r="P247" s="14"/>
      <c r="Q247" s="23" t="str">
        <f t="array" ref="Q247">IF(R247="","",XLOOKUP(R247,selector_13,selector_13_ids,""))</f>
        <v/>
      </c>
      <c r="R247" s="25"/>
      <c r="S247" s="14"/>
      <c r="T247" s="14"/>
      <c r="U247" s="14"/>
      <c r="V247" s="14"/>
      <c r="W247" s="14"/>
      <c r="X247" s="23" t="str">
        <f t="array" ref="X247">IF(Y247="","",XLOOKUP(Y247,selector_04,selector_04_ids,""))</f>
        <v/>
      </c>
      <c r="Y247" s="25"/>
      <c r="Z247" s="14"/>
      <c r="AA247" s="27"/>
      <c r="AB247" s="14"/>
    </row>
    <row r="248">
      <c r="A248" s="14"/>
      <c r="B248" s="23" t="str">
        <f>IF($A248="","",'Система'!$B$4)</f>
        <v/>
      </c>
      <c r="C248" s="14"/>
      <c r="D248" s="14"/>
      <c r="E248" s="23" t="str">
        <f t="array" ref="E248">IF(F248="","",XLOOKUP(F248,selector_09,selector_09_ids,""))</f>
        <v/>
      </c>
      <c r="F248" s="25"/>
      <c r="G248" s="23" t="str">
        <f t="array" ref="G248">IF(H248="","",XLOOKUP(H248,selector_02,selector_02_ids,""))</f>
        <v/>
      </c>
      <c r="H248" s="25"/>
      <c r="I248" s="23" t="str">
        <f t="array" ref="I248">IF(J248="","",XLOOKUP(J248,selector_10,selector_10_ids,""))</f>
        <v/>
      </c>
      <c r="J248" s="25"/>
      <c r="K248" s="14"/>
      <c r="L248" s="14"/>
      <c r="M248" s="23" t="str">
        <f t="array" ref="M248">IF(N248="","",XLOOKUP(N248,selector_18,selector_18_ids,""))</f>
        <v/>
      </c>
      <c r="N248" s="25"/>
      <c r="O248" s="14"/>
      <c r="P248" s="14"/>
      <c r="Q248" s="23" t="str">
        <f t="array" ref="Q248">IF(R248="","",XLOOKUP(R248,selector_13,selector_13_ids,""))</f>
        <v/>
      </c>
      <c r="R248" s="25"/>
      <c r="S248" s="14"/>
      <c r="T248" s="14"/>
      <c r="U248" s="14"/>
      <c r="V248" s="14"/>
      <c r="W248" s="14"/>
      <c r="X248" s="23" t="str">
        <f t="array" ref="X248">IF(Y248="","",XLOOKUP(Y248,selector_04,selector_04_ids,""))</f>
        <v/>
      </c>
      <c r="Y248" s="25"/>
      <c r="Z248" s="14"/>
      <c r="AA248" s="27"/>
      <c r="AB248" s="14"/>
    </row>
    <row r="249">
      <c r="A249" s="14"/>
      <c r="B249" s="23" t="str">
        <f>IF($A249="","",'Система'!$B$4)</f>
        <v/>
      </c>
      <c r="C249" s="14"/>
      <c r="D249" s="14"/>
      <c r="E249" s="23" t="str">
        <f t="array" ref="E249">IF(F249="","",XLOOKUP(F249,selector_09,selector_09_ids,""))</f>
        <v/>
      </c>
      <c r="F249" s="25"/>
      <c r="G249" s="23" t="str">
        <f t="array" ref="G249">IF(H249="","",XLOOKUP(H249,selector_02,selector_02_ids,""))</f>
        <v/>
      </c>
      <c r="H249" s="25"/>
      <c r="I249" s="23" t="str">
        <f t="array" ref="I249">IF(J249="","",XLOOKUP(J249,selector_10,selector_10_ids,""))</f>
        <v/>
      </c>
      <c r="J249" s="25"/>
      <c r="K249" s="14"/>
      <c r="L249" s="14"/>
      <c r="M249" s="23" t="str">
        <f t="array" ref="M249">IF(N249="","",XLOOKUP(N249,selector_18,selector_18_ids,""))</f>
        <v/>
      </c>
      <c r="N249" s="25"/>
      <c r="O249" s="14"/>
      <c r="P249" s="14"/>
      <c r="Q249" s="23" t="str">
        <f t="array" ref="Q249">IF(R249="","",XLOOKUP(R249,selector_13,selector_13_ids,""))</f>
        <v/>
      </c>
      <c r="R249" s="25"/>
      <c r="S249" s="14"/>
      <c r="T249" s="14"/>
      <c r="U249" s="14"/>
      <c r="V249" s="14"/>
      <c r="W249" s="14"/>
      <c r="X249" s="23" t="str">
        <f t="array" ref="X249">IF(Y249="","",XLOOKUP(Y249,selector_04,selector_04_ids,""))</f>
        <v/>
      </c>
      <c r="Y249" s="25"/>
      <c r="Z249" s="14"/>
      <c r="AA249" s="27"/>
      <c r="AB249" s="14"/>
    </row>
    <row r="250">
      <c r="A250" s="14"/>
      <c r="B250" s="23" t="str">
        <f>IF($A250="","",'Система'!$B$4)</f>
        <v/>
      </c>
      <c r="C250" s="14"/>
      <c r="D250" s="14"/>
      <c r="E250" s="23" t="str">
        <f t="array" ref="E250">IF(F250="","",XLOOKUP(F250,selector_09,selector_09_ids,""))</f>
        <v/>
      </c>
      <c r="F250" s="25"/>
      <c r="G250" s="23" t="str">
        <f t="array" ref="G250">IF(H250="","",XLOOKUP(H250,selector_02,selector_02_ids,""))</f>
        <v/>
      </c>
      <c r="H250" s="25"/>
      <c r="I250" s="23" t="str">
        <f t="array" ref="I250">IF(J250="","",XLOOKUP(J250,selector_10,selector_10_ids,""))</f>
        <v/>
      </c>
      <c r="J250" s="25"/>
      <c r="K250" s="14"/>
      <c r="L250" s="14"/>
      <c r="M250" s="23" t="str">
        <f t="array" ref="M250">IF(N250="","",XLOOKUP(N250,selector_18,selector_18_ids,""))</f>
        <v/>
      </c>
      <c r="N250" s="25"/>
      <c r="O250" s="14"/>
      <c r="P250" s="14"/>
      <c r="Q250" s="23" t="str">
        <f t="array" ref="Q250">IF(R250="","",XLOOKUP(R250,selector_13,selector_13_ids,""))</f>
        <v/>
      </c>
      <c r="R250" s="25"/>
      <c r="S250" s="14"/>
      <c r="T250" s="14"/>
      <c r="U250" s="14"/>
      <c r="V250" s="14"/>
      <c r="W250" s="14"/>
      <c r="X250" s="23" t="str">
        <f t="array" ref="X250">IF(Y250="","",XLOOKUP(Y250,selector_04,selector_04_ids,""))</f>
        <v/>
      </c>
      <c r="Y250" s="25"/>
      <c r="Z250" s="14"/>
      <c r="AA250" s="27"/>
      <c r="AB250" s="14"/>
    </row>
    <row r="251">
      <c r="A251" s="14"/>
      <c r="B251" s="23" t="str">
        <f>IF($A251="","",'Система'!$B$4)</f>
        <v/>
      </c>
      <c r="C251" s="14"/>
      <c r="D251" s="14"/>
      <c r="E251" s="23" t="str">
        <f t="array" ref="E251">IF(F251="","",XLOOKUP(F251,selector_09,selector_09_ids,""))</f>
        <v/>
      </c>
      <c r="F251" s="25"/>
      <c r="G251" s="23" t="str">
        <f t="array" ref="G251">IF(H251="","",XLOOKUP(H251,selector_02,selector_02_ids,""))</f>
        <v/>
      </c>
      <c r="H251" s="25"/>
      <c r="I251" s="23" t="str">
        <f t="array" ref="I251">IF(J251="","",XLOOKUP(J251,selector_10,selector_10_ids,""))</f>
        <v/>
      </c>
      <c r="J251" s="25"/>
      <c r="K251" s="14"/>
      <c r="L251" s="14"/>
      <c r="M251" s="23" t="str">
        <f t="array" ref="M251">IF(N251="","",XLOOKUP(N251,selector_18,selector_18_ids,""))</f>
        <v/>
      </c>
      <c r="N251" s="25"/>
      <c r="O251" s="14"/>
      <c r="P251" s="14"/>
      <c r="Q251" s="23" t="str">
        <f t="array" ref="Q251">IF(R251="","",XLOOKUP(R251,selector_13,selector_13_ids,""))</f>
        <v/>
      </c>
      <c r="R251" s="25"/>
      <c r="S251" s="14"/>
      <c r="T251" s="14"/>
      <c r="U251" s="14"/>
      <c r="V251" s="14"/>
      <c r="W251" s="14"/>
      <c r="X251" s="23" t="str">
        <f t="array" ref="X251">IF(Y251="","",XLOOKUP(Y251,selector_04,selector_04_ids,""))</f>
        <v/>
      </c>
      <c r="Y251" s="25"/>
      <c r="Z251" s="14"/>
      <c r="AA251" s="27"/>
      <c r="AB251" s="14"/>
    </row>
    <row r="252">
      <c r="A252" s="14"/>
      <c r="B252" s="23" t="str">
        <f>IF($A252="","",'Система'!$B$4)</f>
        <v/>
      </c>
      <c r="C252" s="14"/>
      <c r="D252" s="14"/>
      <c r="E252" s="23" t="str">
        <f t="array" ref="E252">IF(F252="","",XLOOKUP(F252,selector_09,selector_09_ids,""))</f>
        <v/>
      </c>
      <c r="F252" s="25"/>
      <c r="G252" s="23" t="str">
        <f t="array" ref="G252">IF(H252="","",XLOOKUP(H252,selector_02,selector_02_ids,""))</f>
        <v/>
      </c>
      <c r="H252" s="25"/>
      <c r="I252" s="23" t="str">
        <f t="array" ref="I252">IF(J252="","",XLOOKUP(J252,selector_10,selector_10_ids,""))</f>
        <v/>
      </c>
      <c r="J252" s="25"/>
      <c r="K252" s="14"/>
      <c r="L252" s="14"/>
      <c r="M252" s="23" t="str">
        <f t="array" ref="M252">IF(N252="","",XLOOKUP(N252,selector_18,selector_18_ids,""))</f>
        <v/>
      </c>
      <c r="N252" s="25"/>
      <c r="O252" s="14"/>
      <c r="P252" s="14"/>
      <c r="Q252" s="23" t="str">
        <f t="array" ref="Q252">IF(R252="","",XLOOKUP(R252,selector_13,selector_13_ids,""))</f>
        <v/>
      </c>
      <c r="R252" s="25"/>
      <c r="S252" s="14"/>
      <c r="T252" s="14"/>
      <c r="U252" s="14"/>
      <c r="V252" s="14"/>
      <c r="W252" s="14"/>
      <c r="X252" s="23" t="str">
        <f t="array" ref="X252">IF(Y252="","",XLOOKUP(Y252,selector_04,selector_04_ids,""))</f>
        <v/>
      </c>
      <c r="Y252" s="25"/>
      <c r="Z252" s="14"/>
      <c r="AA252" s="27"/>
      <c r="AB252" s="14"/>
    </row>
    <row r="253">
      <c r="A253" s="14"/>
      <c r="B253" s="23" t="str">
        <f>IF($A253="","",'Система'!$B$4)</f>
        <v/>
      </c>
      <c r="C253" s="14"/>
      <c r="D253" s="14"/>
      <c r="E253" s="23" t="str">
        <f t="array" ref="E253">IF(F253="","",XLOOKUP(F253,selector_09,selector_09_ids,""))</f>
        <v/>
      </c>
      <c r="F253" s="25"/>
      <c r="G253" s="23" t="str">
        <f t="array" ref="G253">IF(H253="","",XLOOKUP(H253,selector_02,selector_02_ids,""))</f>
        <v/>
      </c>
      <c r="H253" s="25"/>
      <c r="I253" s="23" t="str">
        <f t="array" ref="I253">IF(J253="","",XLOOKUP(J253,selector_10,selector_10_ids,""))</f>
        <v/>
      </c>
      <c r="J253" s="25"/>
      <c r="K253" s="14"/>
      <c r="L253" s="14"/>
      <c r="M253" s="23" t="str">
        <f t="array" ref="M253">IF(N253="","",XLOOKUP(N253,selector_18,selector_18_ids,""))</f>
        <v/>
      </c>
      <c r="N253" s="25"/>
      <c r="O253" s="14"/>
      <c r="P253" s="14"/>
      <c r="Q253" s="23" t="str">
        <f t="array" ref="Q253">IF(R253="","",XLOOKUP(R253,selector_13,selector_13_ids,""))</f>
        <v/>
      </c>
      <c r="R253" s="25"/>
      <c r="S253" s="14"/>
      <c r="T253" s="14"/>
      <c r="U253" s="14"/>
      <c r="V253" s="14"/>
      <c r="W253" s="14"/>
      <c r="X253" s="23" t="str">
        <f t="array" ref="X253">IF(Y253="","",XLOOKUP(Y253,selector_04,selector_04_ids,""))</f>
        <v/>
      </c>
      <c r="Y253" s="25"/>
      <c r="Z253" s="14"/>
      <c r="AA253" s="27"/>
      <c r="AB253" s="14"/>
    </row>
    <row r="254">
      <c r="A254" s="14"/>
      <c r="B254" s="23" t="str">
        <f>IF($A254="","",'Система'!$B$4)</f>
        <v/>
      </c>
      <c r="C254" s="14"/>
      <c r="D254" s="14"/>
      <c r="E254" s="23" t="str">
        <f t="array" ref="E254">IF(F254="","",XLOOKUP(F254,selector_09,selector_09_ids,""))</f>
        <v/>
      </c>
      <c r="F254" s="25"/>
      <c r="G254" s="23" t="str">
        <f t="array" ref="G254">IF(H254="","",XLOOKUP(H254,selector_02,selector_02_ids,""))</f>
        <v/>
      </c>
      <c r="H254" s="25"/>
      <c r="I254" s="23" t="str">
        <f t="array" ref="I254">IF(J254="","",XLOOKUP(J254,selector_10,selector_10_ids,""))</f>
        <v/>
      </c>
      <c r="J254" s="25"/>
      <c r="K254" s="14"/>
      <c r="L254" s="14"/>
      <c r="M254" s="23" t="str">
        <f t="array" ref="M254">IF(N254="","",XLOOKUP(N254,selector_18,selector_18_ids,""))</f>
        <v/>
      </c>
      <c r="N254" s="25"/>
      <c r="O254" s="14"/>
      <c r="P254" s="14"/>
      <c r="Q254" s="23" t="str">
        <f t="array" ref="Q254">IF(R254="","",XLOOKUP(R254,selector_13,selector_13_ids,""))</f>
        <v/>
      </c>
      <c r="R254" s="25"/>
      <c r="S254" s="14"/>
      <c r="T254" s="14"/>
      <c r="U254" s="14"/>
      <c r="V254" s="14"/>
      <c r="W254" s="14"/>
      <c r="X254" s="23" t="str">
        <f t="array" ref="X254">IF(Y254="","",XLOOKUP(Y254,selector_04,selector_04_ids,""))</f>
        <v/>
      </c>
      <c r="Y254" s="25"/>
      <c r="Z254" s="14"/>
      <c r="AA254" s="27"/>
      <c r="AB254" s="14"/>
    </row>
    <row r="255">
      <c r="A255" s="14"/>
      <c r="B255" s="23" t="str">
        <f>IF($A255="","",'Система'!$B$4)</f>
        <v/>
      </c>
      <c r="C255" s="14"/>
      <c r="D255" s="14"/>
      <c r="E255" s="23" t="str">
        <f t="array" ref="E255">IF(F255="","",XLOOKUP(F255,selector_09,selector_09_ids,""))</f>
        <v/>
      </c>
      <c r="F255" s="25"/>
      <c r="G255" s="23" t="str">
        <f t="array" ref="G255">IF(H255="","",XLOOKUP(H255,selector_02,selector_02_ids,""))</f>
        <v/>
      </c>
      <c r="H255" s="25"/>
      <c r="I255" s="23" t="str">
        <f t="array" ref="I255">IF(J255="","",XLOOKUP(J255,selector_10,selector_10_ids,""))</f>
        <v/>
      </c>
      <c r="J255" s="25"/>
      <c r="K255" s="14"/>
      <c r="L255" s="14"/>
      <c r="M255" s="23" t="str">
        <f t="array" ref="M255">IF(N255="","",XLOOKUP(N255,selector_18,selector_18_ids,""))</f>
        <v/>
      </c>
      <c r="N255" s="25"/>
      <c r="O255" s="14"/>
      <c r="P255" s="14"/>
      <c r="Q255" s="23" t="str">
        <f t="array" ref="Q255">IF(R255="","",XLOOKUP(R255,selector_13,selector_13_ids,""))</f>
        <v/>
      </c>
      <c r="R255" s="25"/>
      <c r="S255" s="14"/>
      <c r="T255" s="14"/>
      <c r="U255" s="14"/>
      <c r="V255" s="14"/>
      <c r="W255" s="14"/>
      <c r="X255" s="23" t="str">
        <f t="array" ref="X255">IF(Y255="","",XLOOKUP(Y255,selector_04,selector_04_ids,""))</f>
        <v/>
      </c>
      <c r="Y255" s="25"/>
      <c r="Z255" s="14"/>
      <c r="AA255" s="27"/>
      <c r="AB255" s="14"/>
    </row>
    <row r="256">
      <c r="A256" s="14"/>
      <c r="B256" s="23" t="str">
        <f>IF($A256="","",'Система'!$B$4)</f>
        <v/>
      </c>
      <c r="C256" s="14"/>
      <c r="D256" s="14"/>
      <c r="E256" s="23" t="str">
        <f t="array" ref="E256">IF(F256="","",XLOOKUP(F256,selector_09,selector_09_ids,""))</f>
        <v/>
      </c>
      <c r="F256" s="25"/>
      <c r="G256" s="23" t="str">
        <f t="array" ref="G256">IF(H256="","",XLOOKUP(H256,selector_02,selector_02_ids,""))</f>
        <v/>
      </c>
      <c r="H256" s="25"/>
      <c r="I256" s="23" t="str">
        <f t="array" ref="I256">IF(J256="","",XLOOKUP(J256,selector_10,selector_10_ids,""))</f>
        <v/>
      </c>
      <c r="J256" s="25"/>
      <c r="K256" s="14"/>
      <c r="L256" s="14"/>
      <c r="M256" s="23" t="str">
        <f t="array" ref="M256">IF(N256="","",XLOOKUP(N256,selector_18,selector_18_ids,""))</f>
        <v/>
      </c>
      <c r="N256" s="25"/>
      <c r="O256" s="14"/>
      <c r="P256" s="14"/>
      <c r="Q256" s="23" t="str">
        <f t="array" ref="Q256">IF(R256="","",XLOOKUP(R256,selector_13,selector_13_ids,""))</f>
        <v/>
      </c>
      <c r="R256" s="25"/>
      <c r="S256" s="14"/>
      <c r="T256" s="14"/>
      <c r="U256" s="14"/>
      <c r="V256" s="14"/>
      <c r="W256" s="14"/>
      <c r="X256" s="23" t="str">
        <f t="array" ref="X256">IF(Y256="","",XLOOKUP(Y256,selector_04,selector_04_ids,""))</f>
        <v/>
      </c>
      <c r="Y256" s="25"/>
      <c r="Z256" s="14"/>
      <c r="AA256" s="27"/>
      <c r="AB256" s="14"/>
    </row>
    <row r="257">
      <c r="A257" s="14"/>
      <c r="B257" s="23" t="str">
        <f>IF($A257="","",'Система'!$B$4)</f>
        <v/>
      </c>
      <c r="C257" s="14"/>
      <c r="D257" s="14"/>
      <c r="E257" s="23" t="str">
        <f t="array" ref="E257">IF(F257="","",XLOOKUP(F257,selector_09,selector_09_ids,""))</f>
        <v/>
      </c>
      <c r="F257" s="25"/>
      <c r="G257" s="23" t="str">
        <f t="array" ref="G257">IF(H257="","",XLOOKUP(H257,selector_02,selector_02_ids,""))</f>
        <v/>
      </c>
      <c r="H257" s="25"/>
      <c r="I257" s="23" t="str">
        <f t="array" ref="I257">IF(J257="","",XLOOKUP(J257,selector_10,selector_10_ids,""))</f>
        <v/>
      </c>
      <c r="J257" s="25"/>
      <c r="K257" s="14"/>
      <c r="L257" s="14"/>
      <c r="M257" s="23" t="str">
        <f t="array" ref="M257">IF(N257="","",XLOOKUP(N257,selector_18,selector_18_ids,""))</f>
        <v/>
      </c>
      <c r="N257" s="25"/>
      <c r="O257" s="14"/>
      <c r="P257" s="14"/>
      <c r="Q257" s="23" t="str">
        <f t="array" ref="Q257">IF(R257="","",XLOOKUP(R257,selector_13,selector_13_ids,""))</f>
        <v/>
      </c>
      <c r="R257" s="25"/>
      <c r="S257" s="14"/>
      <c r="T257" s="14"/>
      <c r="U257" s="14"/>
      <c r="V257" s="14"/>
      <c r="W257" s="14"/>
      <c r="X257" s="23" t="str">
        <f t="array" ref="X257">IF(Y257="","",XLOOKUP(Y257,selector_04,selector_04_ids,""))</f>
        <v/>
      </c>
      <c r="Y257" s="25"/>
      <c r="Z257" s="14"/>
      <c r="AA257" s="27"/>
      <c r="AB257" s="14"/>
    </row>
    <row r="258">
      <c r="A258" s="14"/>
      <c r="B258" s="23" t="str">
        <f>IF($A258="","",'Система'!$B$4)</f>
        <v/>
      </c>
      <c r="C258" s="14"/>
      <c r="D258" s="14"/>
      <c r="E258" s="23" t="str">
        <f t="array" ref="E258">IF(F258="","",XLOOKUP(F258,selector_09,selector_09_ids,""))</f>
        <v/>
      </c>
      <c r="F258" s="25"/>
      <c r="G258" s="23" t="str">
        <f t="array" ref="G258">IF(H258="","",XLOOKUP(H258,selector_02,selector_02_ids,""))</f>
        <v/>
      </c>
      <c r="H258" s="25"/>
      <c r="I258" s="23" t="str">
        <f t="array" ref="I258">IF(J258="","",XLOOKUP(J258,selector_10,selector_10_ids,""))</f>
        <v/>
      </c>
      <c r="J258" s="25"/>
      <c r="K258" s="14"/>
      <c r="L258" s="14"/>
      <c r="M258" s="23" t="str">
        <f t="array" ref="M258">IF(N258="","",XLOOKUP(N258,selector_18,selector_18_ids,""))</f>
        <v/>
      </c>
      <c r="N258" s="25"/>
      <c r="O258" s="14"/>
      <c r="P258" s="14"/>
      <c r="Q258" s="23" t="str">
        <f t="array" ref="Q258">IF(R258="","",XLOOKUP(R258,selector_13,selector_13_ids,""))</f>
        <v/>
      </c>
      <c r="R258" s="25"/>
      <c r="S258" s="14"/>
      <c r="T258" s="14"/>
      <c r="U258" s="14"/>
      <c r="V258" s="14"/>
      <c r="W258" s="14"/>
      <c r="X258" s="23" t="str">
        <f t="array" ref="X258">IF(Y258="","",XLOOKUP(Y258,selector_04,selector_04_ids,""))</f>
        <v/>
      </c>
      <c r="Y258" s="25"/>
      <c r="Z258" s="14"/>
      <c r="AA258" s="27"/>
      <c r="AB258" s="14"/>
    </row>
    <row r="259">
      <c r="A259" s="14"/>
      <c r="B259" s="23" t="str">
        <f>IF($A259="","",'Система'!$B$4)</f>
        <v/>
      </c>
      <c r="C259" s="14"/>
      <c r="D259" s="14"/>
      <c r="E259" s="23" t="str">
        <f t="array" ref="E259">IF(F259="","",XLOOKUP(F259,selector_09,selector_09_ids,""))</f>
        <v/>
      </c>
      <c r="F259" s="25"/>
      <c r="G259" s="23" t="str">
        <f t="array" ref="G259">IF(H259="","",XLOOKUP(H259,selector_02,selector_02_ids,""))</f>
        <v/>
      </c>
      <c r="H259" s="25"/>
      <c r="I259" s="23" t="str">
        <f t="array" ref="I259">IF(J259="","",XLOOKUP(J259,selector_10,selector_10_ids,""))</f>
        <v/>
      </c>
      <c r="J259" s="25"/>
      <c r="K259" s="14"/>
      <c r="L259" s="14"/>
      <c r="M259" s="23" t="str">
        <f t="array" ref="M259">IF(N259="","",XLOOKUP(N259,selector_18,selector_18_ids,""))</f>
        <v/>
      </c>
      <c r="N259" s="25"/>
      <c r="O259" s="14"/>
      <c r="P259" s="14"/>
      <c r="Q259" s="23" t="str">
        <f t="array" ref="Q259">IF(R259="","",XLOOKUP(R259,selector_13,selector_13_ids,""))</f>
        <v/>
      </c>
      <c r="R259" s="25"/>
      <c r="S259" s="14"/>
      <c r="T259" s="14"/>
      <c r="U259" s="14"/>
      <c r="V259" s="14"/>
      <c r="W259" s="14"/>
      <c r="X259" s="23" t="str">
        <f t="array" ref="X259">IF(Y259="","",XLOOKUP(Y259,selector_04,selector_04_ids,""))</f>
        <v/>
      </c>
      <c r="Y259" s="25"/>
      <c r="Z259" s="14"/>
      <c r="AA259" s="27"/>
      <c r="AB259" s="14"/>
    </row>
    <row r="260">
      <c r="A260" s="14"/>
      <c r="B260" s="23" t="str">
        <f>IF($A260="","",'Система'!$B$4)</f>
        <v/>
      </c>
      <c r="C260" s="14"/>
      <c r="D260" s="14"/>
      <c r="E260" s="23" t="str">
        <f t="array" ref="E260">IF(F260="","",XLOOKUP(F260,selector_09,selector_09_ids,""))</f>
        <v/>
      </c>
      <c r="F260" s="25"/>
      <c r="G260" s="23" t="str">
        <f t="array" ref="G260">IF(H260="","",XLOOKUP(H260,selector_02,selector_02_ids,""))</f>
        <v/>
      </c>
      <c r="H260" s="25"/>
      <c r="I260" s="23" t="str">
        <f t="array" ref="I260">IF(J260="","",XLOOKUP(J260,selector_10,selector_10_ids,""))</f>
        <v/>
      </c>
      <c r="J260" s="25"/>
      <c r="K260" s="14"/>
      <c r="L260" s="14"/>
      <c r="M260" s="23" t="str">
        <f t="array" ref="M260">IF(N260="","",XLOOKUP(N260,selector_18,selector_18_ids,""))</f>
        <v/>
      </c>
      <c r="N260" s="25"/>
      <c r="O260" s="14"/>
      <c r="P260" s="14"/>
      <c r="Q260" s="23" t="str">
        <f t="array" ref="Q260">IF(R260="","",XLOOKUP(R260,selector_13,selector_13_ids,""))</f>
        <v/>
      </c>
      <c r="R260" s="25"/>
      <c r="S260" s="14"/>
      <c r="T260" s="14"/>
      <c r="U260" s="14"/>
      <c r="V260" s="14"/>
      <c r="W260" s="14"/>
      <c r="X260" s="23" t="str">
        <f t="array" ref="X260">IF(Y260="","",XLOOKUP(Y260,selector_04,selector_04_ids,""))</f>
        <v/>
      </c>
      <c r="Y260" s="25"/>
      <c r="Z260" s="14"/>
      <c r="AA260" s="27"/>
      <c r="AB260" s="14"/>
    </row>
    <row r="261">
      <c r="A261" s="14"/>
      <c r="B261" s="23" t="str">
        <f>IF($A261="","",'Система'!$B$4)</f>
        <v/>
      </c>
      <c r="C261" s="14"/>
      <c r="D261" s="14"/>
      <c r="E261" s="23" t="str">
        <f t="array" ref="E261">IF(F261="","",XLOOKUP(F261,selector_09,selector_09_ids,""))</f>
        <v/>
      </c>
      <c r="F261" s="25"/>
      <c r="G261" s="23" t="str">
        <f t="array" ref="G261">IF(H261="","",XLOOKUP(H261,selector_02,selector_02_ids,""))</f>
        <v/>
      </c>
      <c r="H261" s="25"/>
      <c r="I261" s="23" t="str">
        <f t="array" ref="I261">IF(J261="","",XLOOKUP(J261,selector_10,selector_10_ids,""))</f>
        <v/>
      </c>
      <c r="J261" s="25"/>
      <c r="K261" s="14"/>
      <c r="L261" s="14"/>
      <c r="M261" s="23" t="str">
        <f t="array" ref="M261">IF(N261="","",XLOOKUP(N261,selector_18,selector_18_ids,""))</f>
        <v/>
      </c>
      <c r="N261" s="25"/>
      <c r="O261" s="14"/>
      <c r="P261" s="14"/>
      <c r="Q261" s="23" t="str">
        <f t="array" ref="Q261">IF(R261="","",XLOOKUP(R261,selector_13,selector_13_ids,""))</f>
        <v/>
      </c>
      <c r="R261" s="25"/>
      <c r="S261" s="14"/>
      <c r="T261" s="14"/>
      <c r="U261" s="14"/>
      <c r="V261" s="14"/>
      <c r="W261" s="14"/>
      <c r="X261" s="23" t="str">
        <f t="array" ref="X261">IF(Y261="","",XLOOKUP(Y261,selector_04,selector_04_ids,""))</f>
        <v/>
      </c>
      <c r="Y261" s="25"/>
      <c r="Z261" s="14"/>
      <c r="AA261" s="27"/>
      <c r="AB261" s="14"/>
    </row>
    <row r="262">
      <c r="A262" s="14"/>
      <c r="B262" s="23" t="str">
        <f>IF($A262="","",'Система'!$B$4)</f>
        <v/>
      </c>
      <c r="C262" s="14"/>
      <c r="D262" s="14"/>
      <c r="E262" s="23" t="str">
        <f t="array" ref="E262">IF(F262="","",XLOOKUP(F262,selector_09,selector_09_ids,""))</f>
        <v/>
      </c>
      <c r="F262" s="25"/>
      <c r="G262" s="23" t="str">
        <f t="array" ref="G262">IF(H262="","",XLOOKUP(H262,selector_02,selector_02_ids,""))</f>
        <v/>
      </c>
      <c r="H262" s="25"/>
      <c r="I262" s="23" t="str">
        <f t="array" ref="I262">IF(J262="","",XLOOKUP(J262,selector_10,selector_10_ids,""))</f>
        <v/>
      </c>
      <c r="J262" s="25"/>
      <c r="K262" s="14"/>
      <c r="L262" s="14"/>
      <c r="M262" s="23" t="str">
        <f t="array" ref="M262">IF(N262="","",XLOOKUP(N262,selector_18,selector_18_ids,""))</f>
        <v/>
      </c>
      <c r="N262" s="25"/>
      <c r="O262" s="14"/>
      <c r="P262" s="14"/>
      <c r="Q262" s="23" t="str">
        <f t="array" ref="Q262">IF(R262="","",XLOOKUP(R262,selector_13,selector_13_ids,""))</f>
        <v/>
      </c>
      <c r="R262" s="25"/>
      <c r="S262" s="14"/>
      <c r="T262" s="14"/>
      <c r="U262" s="14"/>
      <c r="V262" s="14"/>
      <c r="W262" s="14"/>
      <c r="X262" s="23" t="str">
        <f t="array" ref="X262">IF(Y262="","",XLOOKUP(Y262,selector_04,selector_04_ids,""))</f>
        <v/>
      </c>
      <c r="Y262" s="25"/>
      <c r="Z262" s="14"/>
      <c r="AA262" s="27"/>
      <c r="AB262" s="14"/>
    </row>
    <row r="263">
      <c r="A263" s="14"/>
      <c r="B263" s="23" t="str">
        <f>IF($A263="","",'Система'!$B$4)</f>
        <v/>
      </c>
      <c r="C263" s="14"/>
      <c r="D263" s="14"/>
      <c r="E263" s="23" t="str">
        <f t="array" ref="E263">IF(F263="","",XLOOKUP(F263,selector_09,selector_09_ids,""))</f>
        <v/>
      </c>
      <c r="F263" s="25"/>
      <c r="G263" s="23" t="str">
        <f t="array" ref="G263">IF(H263="","",XLOOKUP(H263,selector_02,selector_02_ids,""))</f>
        <v/>
      </c>
      <c r="H263" s="25"/>
      <c r="I263" s="23" t="str">
        <f t="array" ref="I263">IF(J263="","",XLOOKUP(J263,selector_10,selector_10_ids,""))</f>
        <v/>
      </c>
      <c r="J263" s="25"/>
      <c r="K263" s="14"/>
      <c r="L263" s="14"/>
      <c r="M263" s="23" t="str">
        <f t="array" ref="M263">IF(N263="","",XLOOKUP(N263,selector_18,selector_18_ids,""))</f>
        <v/>
      </c>
      <c r="N263" s="25"/>
      <c r="O263" s="14"/>
      <c r="P263" s="14"/>
      <c r="Q263" s="23" t="str">
        <f t="array" ref="Q263">IF(R263="","",XLOOKUP(R263,selector_13,selector_13_ids,""))</f>
        <v/>
      </c>
      <c r="R263" s="25"/>
      <c r="S263" s="14"/>
      <c r="T263" s="14"/>
      <c r="U263" s="14"/>
      <c r="V263" s="14"/>
      <c r="W263" s="14"/>
      <c r="X263" s="23" t="str">
        <f t="array" ref="X263">IF(Y263="","",XLOOKUP(Y263,selector_04,selector_04_ids,""))</f>
        <v/>
      </c>
      <c r="Y263" s="25"/>
      <c r="Z263" s="14"/>
      <c r="AA263" s="27"/>
      <c r="AB263" s="14"/>
    </row>
    <row r="264">
      <c r="A264" s="14"/>
      <c r="B264" s="23" t="str">
        <f>IF($A264="","",'Система'!$B$4)</f>
        <v/>
      </c>
      <c r="C264" s="14"/>
      <c r="D264" s="14"/>
      <c r="E264" s="23" t="str">
        <f t="array" ref="E264">IF(F264="","",XLOOKUP(F264,selector_09,selector_09_ids,""))</f>
        <v/>
      </c>
      <c r="F264" s="25"/>
      <c r="G264" s="23" t="str">
        <f t="array" ref="G264">IF(H264="","",XLOOKUP(H264,selector_02,selector_02_ids,""))</f>
        <v/>
      </c>
      <c r="H264" s="25"/>
      <c r="I264" s="23" t="str">
        <f t="array" ref="I264">IF(J264="","",XLOOKUP(J264,selector_10,selector_10_ids,""))</f>
        <v/>
      </c>
      <c r="J264" s="25"/>
      <c r="K264" s="14"/>
      <c r="L264" s="14"/>
      <c r="M264" s="23" t="str">
        <f t="array" ref="M264">IF(N264="","",XLOOKUP(N264,selector_18,selector_18_ids,""))</f>
        <v/>
      </c>
      <c r="N264" s="25"/>
      <c r="O264" s="14"/>
      <c r="P264" s="14"/>
      <c r="Q264" s="23" t="str">
        <f t="array" ref="Q264">IF(R264="","",XLOOKUP(R264,selector_13,selector_13_ids,""))</f>
        <v/>
      </c>
      <c r="R264" s="25"/>
      <c r="S264" s="14"/>
      <c r="T264" s="14"/>
      <c r="U264" s="14"/>
      <c r="V264" s="14"/>
      <c r="W264" s="14"/>
      <c r="X264" s="23" t="str">
        <f t="array" ref="X264">IF(Y264="","",XLOOKUP(Y264,selector_04,selector_04_ids,""))</f>
        <v/>
      </c>
      <c r="Y264" s="25"/>
      <c r="Z264" s="14"/>
      <c r="AA264" s="27"/>
      <c r="AB264" s="14"/>
    </row>
    <row r="265">
      <c r="A265" s="14"/>
      <c r="B265" s="23" t="str">
        <f>IF($A265="","",'Система'!$B$4)</f>
        <v/>
      </c>
      <c r="C265" s="14"/>
      <c r="D265" s="14"/>
      <c r="E265" s="23" t="str">
        <f t="array" ref="E265">IF(F265="","",XLOOKUP(F265,selector_09,selector_09_ids,""))</f>
        <v/>
      </c>
      <c r="F265" s="25"/>
      <c r="G265" s="23" t="str">
        <f t="array" ref="G265">IF(H265="","",XLOOKUP(H265,selector_02,selector_02_ids,""))</f>
        <v/>
      </c>
      <c r="H265" s="25"/>
      <c r="I265" s="23" t="str">
        <f t="array" ref="I265">IF(J265="","",XLOOKUP(J265,selector_10,selector_10_ids,""))</f>
        <v/>
      </c>
      <c r="J265" s="25"/>
      <c r="K265" s="14"/>
      <c r="L265" s="14"/>
      <c r="M265" s="23" t="str">
        <f t="array" ref="M265">IF(N265="","",XLOOKUP(N265,selector_18,selector_18_ids,""))</f>
        <v/>
      </c>
      <c r="N265" s="25"/>
      <c r="O265" s="14"/>
      <c r="P265" s="14"/>
      <c r="Q265" s="23" t="str">
        <f t="array" ref="Q265">IF(R265="","",XLOOKUP(R265,selector_13,selector_13_ids,""))</f>
        <v/>
      </c>
      <c r="R265" s="25"/>
      <c r="S265" s="14"/>
      <c r="T265" s="14"/>
      <c r="U265" s="14"/>
      <c r="V265" s="14"/>
      <c r="W265" s="14"/>
      <c r="X265" s="23" t="str">
        <f t="array" ref="X265">IF(Y265="","",XLOOKUP(Y265,selector_04,selector_04_ids,""))</f>
        <v/>
      </c>
      <c r="Y265" s="25"/>
      <c r="Z265" s="14"/>
      <c r="AA265" s="27"/>
      <c r="AB265" s="14"/>
    </row>
    <row r="266">
      <c r="A266" s="14"/>
      <c r="B266" s="23" t="str">
        <f>IF($A266="","",'Система'!$B$4)</f>
        <v/>
      </c>
      <c r="C266" s="14"/>
      <c r="D266" s="14"/>
      <c r="E266" s="23" t="str">
        <f t="array" ref="E266">IF(F266="","",XLOOKUP(F266,selector_09,selector_09_ids,""))</f>
        <v/>
      </c>
      <c r="F266" s="25"/>
      <c r="G266" s="23" t="str">
        <f t="array" ref="G266">IF(H266="","",XLOOKUP(H266,selector_02,selector_02_ids,""))</f>
        <v/>
      </c>
      <c r="H266" s="25"/>
      <c r="I266" s="23" t="str">
        <f t="array" ref="I266">IF(J266="","",XLOOKUP(J266,selector_10,selector_10_ids,""))</f>
        <v/>
      </c>
      <c r="J266" s="25"/>
      <c r="K266" s="14"/>
      <c r="L266" s="14"/>
      <c r="M266" s="23" t="str">
        <f t="array" ref="M266">IF(N266="","",XLOOKUP(N266,selector_18,selector_18_ids,""))</f>
        <v/>
      </c>
      <c r="N266" s="25"/>
      <c r="O266" s="14"/>
      <c r="P266" s="14"/>
      <c r="Q266" s="23" t="str">
        <f t="array" ref="Q266">IF(R266="","",XLOOKUP(R266,selector_13,selector_13_ids,""))</f>
        <v/>
      </c>
      <c r="R266" s="25"/>
      <c r="S266" s="14"/>
      <c r="T266" s="14"/>
      <c r="U266" s="14"/>
      <c r="V266" s="14"/>
      <c r="W266" s="14"/>
      <c r="X266" s="23" t="str">
        <f t="array" ref="X266">IF(Y266="","",XLOOKUP(Y266,selector_04,selector_04_ids,""))</f>
        <v/>
      </c>
      <c r="Y266" s="25"/>
      <c r="Z266" s="14"/>
      <c r="AA266" s="27"/>
      <c r="AB266" s="14"/>
    </row>
    <row r="267">
      <c r="A267" s="14"/>
      <c r="B267" s="23" t="str">
        <f>IF($A267="","",'Система'!$B$4)</f>
        <v/>
      </c>
      <c r="C267" s="14"/>
      <c r="D267" s="14"/>
      <c r="E267" s="23" t="str">
        <f t="array" ref="E267">IF(F267="","",XLOOKUP(F267,selector_09,selector_09_ids,""))</f>
        <v/>
      </c>
      <c r="F267" s="25"/>
      <c r="G267" s="23" t="str">
        <f t="array" ref="G267">IF(H267="","",XLOOKUP(H267,selector_02,selector_02_ids,""))</f>
        <v/>
      </c>
      <c r="H267" s="25"/>
      <c r="I267" s="23" t="str">
        <f t="array" ref="I267">IF(J267="","",XLOOKUP(J267,selector_10,selector_10_ids,""))</f>
        <v/>
      </c>
      <c r="J267" s="25"/>
      <c r="K267" s="14"/>
      <c r="L267" s="14"/>
      <c r="M267" s="23" t="str">
        <f t="array" ref="M267">IF(N267="","",XLOOKUP(N267,selector_18,selector_18_ids,""))</f>
        <v/>
      </c>
      <c r="N267" s="25"/>
      <c r="O267" s="14"/>
      <c r="P267" s="14"/>
      <c r="Q267" s="23" t="str">
        <f t="array" ref="Q267">IF(R267="","",XLOOKUP(R267,selector_13,selector_13_ids,""))</f>
        <v/>
      </c>
      <c r="R267" s="25"/>
      <c r="S267" s="14"/>
      <c r="T267" s="14"/>
      <c r="U267" s="14"/>
      <c r="V267" s="14"/>
      <c r="W267" s="14"/>
      <c r="X267" s="23" t="str">
        <f t="array" ref="X267">IF(Y267="","",XLOOKUP(Y267,selector_04,selector_04_ids,""))</f>
        <v/>
      </c>
      <c r="Y267" s="25"/>
      <c r="Z267" s="14"/>
      <c r="AA267" s="27"/>
      <c r="AB267" s="14"/>
    </row>
    <row r="268">
      <c r="A268" s="14"/>
      <c r="B268" s="23" t="str">
        <f>IF($A268="","",'Система'!$B$4)</f>
        <v/>
      </c>
      <c r="C268" s="14"/>
      <c r="D268" s="14"/>
      <c r="E268" s="23" t="str">
        <f t="array" ref="E268">IF(F268="","",XLOOKUP(F268,selector_09,selector_09_ids,""))</f>
        <v/>
      </c>
      <c r="F268" s="25"/>
      <c r="G268" s="23" t="str">
        <f t="array" ref="G268">IF(H268="","",XLOOKUP(H268,selector_02,selector_02_ids,""))</f>
        <v/>
      </c>
      <c r="H268" s="25"/>
      <c r="I268" s="23" t="str">
        <f t="array" ref="I268">IF(J268="","",XLOOKUP(J268,selector_10,selector_10_ids,""))</f>
        <v/>
      </c>
      <c r="J268" s="25"/>
      <c r="K268" s="14"/>
      <c r="L268" s="14"/>
      <c r="M268" s="23" t="str">
        <f t="array" ref="M268">IF(N268="","",XLOOKUP(N268,selector_18,selector_18_ids,""))</f>
        <v/>
      </c>
      <c r="N268" s="25"/>
      <c r="O268" s="14"/>
      <c r="P268" s="14"/>
      <c r="Q268" s="23" t="str">
        <f t="array" ref="Q268">IF(R268="","",XLOOKUP(R268,selector_13,selector_13_ids,""))</f>
        <v/>
      </c>
      <c r="R268" s="25"/>
      <c r="S268" s="14"/>
      <c r="T268" s="14"/>
      <c r="U268" s="14"/>
      <c r="V268" s="14"/>
      <c r="W268" s="14"/>
      <c r="X268" s="23" t="str">
        <f t="array" ref="X268">IF(Y268="","",XLOOKUP(Y268,selector_04,selector_04_ids,""))</f>
        <v/>
      </c>
      <c r="Y268" s="25"/>
      <c r="Z268" s="14"/>
      <c r="AA268" s="27"/>
      <c r="AB268" s="14"/>
    </row>
    <row r="269">
      <c r="A269" s="14"/>
      <c r="B269" s="23" t="str">
        <f>IF($A269="","",'Система'!$B$4)</f>
        <v/>
      </c>
      <c r="C269" s="14"/>
      <c r="D269" s="14"/>
      <c r="E269" s="23" t="str">
        <f t="array" ref="E269">IF(F269="","",XLOOKUP(F269,selector_09,selector_09_ids,""))</f>
        <v/>
      </c>
      <c r="F269" s="25"/>
      <c r="G269" s="23" t="str">
        <f t="array" ref="G269">IF(H269="","",XLOOKUP(H269,selector_02,selector_02_ids,""))</f>
        <v/>
      </c>
      <c r="H269" s="25"/>
      <c r="I269" s="23" t="str">
        <f t="array" ref="I269">IF(J269="","",XLOOKUP(J269,selector_10,selector_10_ids,""))</f>
        <v/>
      </c>
      <c r="J269" s="25"/>
      <c r="K269" s="14"/>
      <c r="L269" s="14"/>
      <c r="M269" s="23" t="str">
        <f t="array" ref="M269">IF(N269="","",XLOOKUP(N269,selector_18,selector_18_ids,""))</f>
        <v/>
      </c>
      <c r="N269" s="25"/>
      <c r="O269" s="14"/>
      <c r="P269" s="14"/>
      <c r="Q269" s="23" t="str">
        <f t="array" ref="Q269">IF(R269="","",XLOOKUP(R269,selector_13,selector_13_ids,""))</f>
        <v/>
      </c>
      <c r="R269" s="25"/>
      <c r="S269" s="14"/>
      <c r="T269" s="14"/>
      <c r="U269" s="14"/>
      <c r="V269" s="14"/>
      <c r="W269" s="14"/>
      <c r="X269" s="23" t="str">
        <f t="array" ref="X269">IF(Y269="","",XLOOKUP(Y269,selector_04,selector_04_ids,""))</f>
        <v/>
      </c>
      <c r="Y269" s="25"/>
      <c r="Z269" s="14"/>
      <c r="AA269" s="27"/>
      <c r="AB269" s="14"/>
    </row>
    <row r="270">
      <c r="A270" s="14"/>
      <c r="B270" s="23" t="str">
        <f>IF($A270="","",'Система'!$B$4)</f>
        <v/>
      </c>
      <c r="C270" s="14"/>
      <c r="D270" s="14"/>
      <c r="E270" s="23" t="str">
        <f t="array" ref="E270">IF(F270="","",XLOOKUP(F270,selector_09,selector_09_ids,""))</f>
        <v/>
      </c>
      <c r="F270" s="25"/>
      <c r="G270" s="23" t="str">
        <f t="array" ref="G270">IF(H270="","",XLOOKUP(H270,selector_02,selector_02_ids,""))</f>
        <v/>
      </c>
      <c r="H270" s="25"/>
      <c r="I270" s="23" t="str">
        <f t="array" ref="I270">IF(J270="","",XLOOKUP(J270,selector_10,selector_10_ids,""))</f>
        <v/>
      </c>
      <c r="J270" s="25"/>
      <c r="K270" s="14"/>
      <c r="L270" s="14"/>
      <c r="M270" s="23" t="str">
        <f t="array" ref="M270">IF(N270="","",XLOOKUP(N270,selector_18,selector_18_ids,""))</f>
        <v/>
      </c>
      <c r="N270" s="25"/>
      <c r="O270" s="14"/>
      <c r="P270" s="14"/>
      <c r="Q270" s="23" t="str">
        <f t="array" ref="Q270">IF(R270="","",XLOOKUP(R270,selector_13,selector_13_ids,""))</f>
        <v/>
      </c>
      <c r="R270" s="25"/>
      <c r="S270" s="14"/>
      <c r="T270" s="14"/>
      <c r="U270" s="14"/>
      <c r="V270" s="14"/>
      <c r="W270" s="14"/>
      <c r="X270" s="23" t="str">
        <f t="array" ref="X270">IF(Y270="","",XLOOKUP(Y270,selector_04,selector_04_ids,""))</f>
        <v/>
      </c>
      <c r="Y270" s="25"/>
      <c r="Z270" s="14"/>
      <c r="AA270" s="27"/>
      <c r="AB270" s="14"/>
    </row>
    <row r="271">
      <c r="A271" s="14"/>
      <c r="B271" s="23" t="str">
        <f>IF($A271="","",'Система'!$B$4)</f>
        <v/>
      </c>
      <c r="C271" s="14"/>
      <c r="D271" s="14"/>
      <c r="E271" s="23" t="str">
        <f t="array" ref="E271">IF(F271="","",XLOOKUP(F271,selector_09,selector_09_ids,""))</f>
        <v/>
      </c>
      <c r="F271" s="25"/>
      <c r="G271" s="23" t="str">
        <f t="array" ref="G271">IF(H271="","",XLOOKUP(H271,selector_02,selector_02_ids,""))</f>
        <v/>
      </c>
      <c r="H271" s="25"/>
      <c r="I271" s="23" t="str">
        <f t="array" ref="I271">IF(J271="","",XLOOKUP(J271,selector_10,selector_10_ids,""))</f>
        <v/>
      </c>
      <c r="J271" s="25"/>
      <c r="K271" s="14"/>
      <c r="L271" s="14"/>
      <c r="M271" s="23" t="str">
        <f t="array" ref="M271">IF(N271="","",XLOOKUP(N271,selector_18,selector_18_ids,""))</f>
        <v/>
      </c>
      <c r="N271" s="25"/>
      <c r="O271" s="14"/>
      <c r="P271" s="14"/>
      <c r="Q271" s="23" t="str">
        <f t="array" ref="Q271">IF(R271="","",XLOOKUP(R271,selector_13,selector_13_ids,""))</f>
        <v/>
      </c>
      <c r="R271" s="25"/>
      <c r="S271" s="14"/>
      <c r="T271" s="14"/>
      <c r="U271" s="14"/>
      <c r="V271" s="14"/>
      <c r="W271" s="14"/>
      <c r="X271" s="23" t="str">
        <f t="array" ref="X271">IF(Y271="","",XLOOKUP(Y271,selector_04,selector_04_ids,""))</f>
        <v/>
      </c>
      <c r="Y271" s="25"/>
      <c r="Z271" s="14"/>
      <c r="AA271" s="27"/>
      <c r="AB271" s="14"/>
    </row>
    <row r="272">
      <c r="A272" s="14"/>
      <c r="B272" s="23" t="str">
        <f>IF($A272="","",'Система'!$B$4)</f>
        <v/>
      </c>
      <c r="C272" s="14"/>
      <c r="D272" s="14"/>
      <c r="E272" s="23" t="str">
        <f t="array" ref="E272">IF(F272="","",XLOOKUP(F272,selector_09,selector_09_ids,""))</f>
        <v/>
      </c>
      <c r="F272" s="25"/>
      <c r="G272" s="23" t="str">
        <f t="array" ref="G272">IF(H272="","",XLOOKUP(H272,selector_02,selector_02_ids,""))</f>
        <v/>
      </c>
      <c r="H272" s="25"/>
      <c r="I272" s="23" t="str">
        <f t="array" ref="I272">IF(J272="","",XLOOKUP(J272,selector_10,selector_10_ids,""))</f>
        <v/>
      </c>
      <c r="J272" s="25"/>
      <c r="K272" s="14"/>
      <c r="L272" s="14"/>
      <c r="M272" s="23" t="str">
        <f t="array" ref="M272">IF(N272="","",XLOOKUP(N272,selector_18,selector_18_ids,""))</f>
        <v/>
      </c>
      <c r="N272" s="25"/>
      <c r="O272" s="14"/>
      <c r="P272" s="14"/>
      <c r="Q272" s="23" t="str">
        <f t="array" ref="Q272">IF(R272="","",XLOOKUP(R272,selector_13,selector_13_ids,""))</f>
        <v/>
      </c>
      <c r="R272" s="25"/>
      <c r="S272" s="14"/>
      <c r="T272" s="14"/>
      <c r="U272" s="14"/>
      <c r="V272" s="14"/>
      <c r="W272" s="14"/>
      <c r="X272" s="23" t="str">
        <f t="array" ref="X272">IF(Y272="","",XLOOKUP(Y272,selector_04,selector_04_ids,""))</f>
        <v/>
      </c>
      <c r="Y272" s="25"/>
      <c r="Z272" s="14"/>
      <c r="AA272" s="27"/>
      <c r="AB272" s="14"/>
    </row>
    <row r="273">
      <c r="A273" s="14"/>
      <c r="B273" s="23" t="str">
        <f>IF($A273="","",'Система'!$B$4)</f>
        <v/>
      </c>
      <c r="C273" s="14"/>
      <c r="D273" s="14"/>
      <c r="E273" s="23" t="str">
        <f t="array" ref="E273">IF(F273="","",XLOOKUP(F273,selector_09,selector_09_ids,""))</f>
        <v/>
      </c>
      <c r="F273" s="25"/>
      <c r="G273" s="23" t="str">
        <f t="array" ref="G273">IF(H273="","",XLOOKUP(H273,selector_02,selector_02_ids,""))</f>
        <v/>
      </c>
      <c r="H273" s="25"/>
      <c r="I273" s="23" t="str">
        <f t="array" ref="I273">IF(J273="","",XLOOKUP(J273,selector_10,selector_10_ids,""))</f>
        <v/>
      </c>
      <c r="J273" s="25"/>
      <c r="K273" s="14"/>
      <c r="L273" s="14"/>
      <c r="M273" s="23" t="str">
        <f t="array" ref="M273">IF(N273="","",XLOOKUP(N273,selector_18,selector_18_ids,""))</f>
        <v/>
      </c>
      <c r="N273" s="25"/>
      <c r="O273" s="14"/>
      <c r="P273" s="14"/>
      <c r="Q273" s="23" t="str">
        <f t="array" ref="Q273">IF(R273="","",XLOOKUP(R273,selector_13,selector_13_ids,""))</f>
        <v/>
      </c>
      <c r="R273" s="25"/>
      <c r="S273" s="14"/>
      <c r="T273" s="14"/>
      <c r="U273" s="14"/>
      <c r="V273" s="14"/>
      <c r="W273" s="14"/>
      <c r="X273" s="23" t="str">
        <f t="array" ref="X273">IF(Y273="","",XLOOKUP(Y273,selector_04,selector_04_ids,""))</f>
        <v/>
      </c>
      <c r="Y273" s="25"/>
      <c r="Z273" s="14"/>
      <c r="AA273" s="27"/>
      <c r="AB273" s="14"/>
    </row>
    <row r="274">
      <c r="A274" s="14"/>
      <c r="B274" s="23" t="str">
        <f>IF($A274="","",'Система'!$B$4)</f>
        <v/>
      </c>
      <c r="C274" s="14"/>
      <c r="D274" s="14"/>
      <c r="E274" s="23" t="str">
        <f t="array" ref="E274">IF(F274="","",XLOOKUP(F274,selector_09,selector_09_ids,""))</f>
        <v/>
      </c>
      <c r="F274" s="25"/>
      <c r="G274" s="23" t="str">
        <f t="array" ref="G274">IF(H274="","",XLOOKUP(H274,selector_02,selector_02_ids,""))</f>
        <v/>
      </c>
      <c r="H274" s="25"/>
      <c r="I274" s="23" t="str">
        <f t="array" ref="I274">IF(J274="","",XLOOKUP(J274,selector_10,selector_10_ids,""))</f>
        <v/>
      </c>
      <c r="J274" s="25"/>
      <c r="K274" s="14"/>
      <c r="L274" s="14"/>
      <c r="M274" s="23" t="str">
        <f t="array" ref="M274">IF(N274="","",XLOOKUP(N274,selector_18,selector_18_ids,""))</f>
        <v/>
      </c>
      <c r="N274" s="25"/>
      <c r="O274" s="14"/>
      <c r="P274" s="14"/>
      <c r="Q274" s="23" t="str">
        <f t="array" ref="Q274">IF(R274="","",XLOOKUP(R274,selector_13,selector_13_ids,""))</f>
        <v/>
      </c>
      <c r="R274" s="25"/>
      <c r="S274" s="14"/>
      <c r="T274" s="14"/>
      <c r="U274" s="14"/>
      <c r="V274" s="14"/>
      <c r="W274" s="14"/>
      <c r="X274" s="23" t="str">
        <f t="array" ref="X274">IF(Y274="","",XLOOKUP(Y274,selector_04,selector_04_ids,""))</f>
        <v/>
      </c>
      <c r="Y274" s="25"/>
      <c r="Z274" s="14"/>
      <c r="AA274" s="27"/>
      <c r="AB274" s="14"/>
    </row>
    <row r="275">
      <c r="A275" s="14"/>
      <c r="B275" s="23" t="str">
        <f>IF($A275="","",'Система'!$B$4)</f>
        <v/>
      </c>
      <c r="C275" s="14"/>
      <c r="D275" s="14"/>
      <c r="E275" s="23" t="str">
        <f t="array" ref="E275">IF(F275="","",XLOOKUP(F275,selector_09,selector_09_ids,""))</f>
        <v/>
      </c>
      <c r="F275" s="25"/>
      <c r="G275" s="23" t="str">
        <f t="array" ref="G275">IF(H275="","",XLOOKUP(H275,selector_02,selector_02_ids,""))</f>
        <v/>
      </c>
      <c r="H275" s="25"/>
      <c r="I275" s="23" t="str">
        <f t="array" ref="I275">IF(J275="","",XLOOKUP(J275,selector_10,selector_10_ids,""))</f>
        <v/>
      </c>
      <c r="J275" s="25"/>
      <c r="K275" s="14"/>
      <c r="L275" s="14"/>
      <c r="M275" s="23" t="str">
        <f t="array" ref="M275">IF(N275="","",XLOOKUP(N275,selector_18,selector_18_ids,""))</f>
        <v/>
      </c>
      <c r="N275" s="25"/>
      <c r="O275" s="14"/>
      <c r="P275" s="14"/>
      <c r="Q275" s="23" t="str">
        <f t="array" ref="Q275">IF(R275="","",XLOOKUP(R275,selector_13,selector_13_ids,""))</f>
        <v/>
      </c>
      <c r="R275" s="25"/>
      <c r="S275" s="14"/>
      <c r="T275" s="14"/>
      <c r="U275" s="14"/>
      <c r="V275" s="14"/>
      <c r="W275" s="14"/>
      <c r="X275" s="23" t="str">
        <f t="array" ref="X275">IF(Y275="","",XLOOKUP(Y275,selector_04,selector_04_ids,""))</f>
        <v/>
      </c>
      <c r="Y275" s="25"/>
      <c r="Z275" s="14"/>
      <c r="AA275" s="27"/>
      <c r="AB275" s="14"/>
    </row>
    <row r="276">
      <c r="A276" s="14"/>
      <c r="B276" s="23" t="str">
        <f>IF($A276="","",'Система'!$B$4)</f>
        <v/>
      </c>
      <c r="C276" s="14"/>
      <c r="D276" s="14"/>
      <c r="E276" s="23" t="str">
        <f t="array" ref="E276">IF(F276="","",XLOOKUP(F276,selector_09,selector_09_ids,""))</f>
        <v/>
      </c>
      <c r="F276" s="25"/>
      <c r="G276" s="23" t="str">
        <f t="array" ref="G276">IF(H276="","",XLOOKUP(H276,selector_02,selector_02_ids,""))</f>
        <v/>
      </c>
      <c r="H276" s="25"/>
      <c r="I276" s="23" t="str">
        <f t="array" ref="I276">IF(J276="","",XLOOKUP(J276,selector_10,selector_10_ids,""))</f>
        <v/>
      </c>
      <c r="J276" s="25"/>
      <c r="K276" s="14"/>
      <c r="L276" s="14"/>
      <c r="M276" s="23" t="str">
        <f t="array" ref="M276">IF(N276="","",XLOOKUP(N276,selector_18,selector_18_ids,""))</f>
        <v/>
      </c>
      <c r="N276" s="25"/>
      <c r="O276" s="14"/>
      <c r="P276" s="14"/>
      <c r="Q276" s="23" t="str">
        <f t="array" ref="Q276">IF(R276="","",XLOOKUP(R276,selector_13,selector_13_ids,""))</f>
        <v/>
      </c>
      <c r="R276" s="25"/>
      <c r="S276" s="14"/>
      <c r="T276" s="14"/>
      <c r="U276" s="14"/>
      <c r="V276" s="14"/>
      <c r="W276" s="14"/>
      <c r="X276" s="23" t="str">
        <f t="array" ref="X276">IF(Y276="","",XLOOKUP(Y276,selector_04,selector_04_ids,""))</f>
        <v/>
      </c>
      <c r="Y276" s="25"/>
      <c r="Z276" s="14"/>
      <c r="AA276" s="27"/>
      <c r="AB276" s="14"/>
    </row>
    <row r="277">
      <c r="A277" s="14"/>
      <c r="B277" s="23" t="str">
        <f>IF($A277="","",'Система'!$B$4)</f>
        <v/>
      </c>
      <c r="C277" s="14"/>
      <c r="D277" s="14"/>
      <c r="E277" s="23" t="str">
        <f t="array" ref="E277">IF(F277="","",XLOOKUP(F277,selector_09,selector_09_ids,""))</f>
        <v/>
      </c>
      <c r="F277" s="25"/>
      <c r="G277" s="23" t="str">
        <f t="array" ref="G277">IF(H277="","",XLOOKUP(H277,selector_02,selector_02_ids,""))</f>
        <v/>
      </c>
      <c r="H277" s="25"/>
      <c r="I277" s="23" t="str">
        <f t="array" ref="I277">IF(J277="","",XLOOKUP(J277,selector_10,selector_10_ids,""))</f>
        <v/>
      </c>
      <c r="J277" s="25"/>
      <c r="K277" s="14"/>
      <c r="L277" s="14"/>
      <c r="M277" s="23" t="str">
        <f t="array" ref="M277">IF(N277="","",XLOOKUP(N277,selector_18,selector_18_ids,""))</f>
        <v/>
      </c>
      <c r="N277" s="25"/>
      <c r="O277" s="14"/>
      <c r="P277" s="14"/>
      <c r="Q277" s="23" t="str">
        <f t="array" ref="Q277">IF(R277="","",XLOOKUP(R277,selector_13,selector_13_ids,""))</f>
        <v/>
      </c>
      <c r="R277" s="25"/>
      <c r="S277" s="14"/>
      <c r="T277" s="14"/>
      <c r="U277" s="14"/>
      <c r="V277" s="14"/>
      <c r="W277" s="14"/>
      <c r="X277" s="23" t="str">
        <f t="array" ref="X277">IF(Y277="","",XLOOKUP(Y277,selector_04,selector_04_ids,""))</f>
        <v/>
      </c>
      <c r="Y277" s="25"/>
      <c r="Z277" s="14"/>
      <c r="AA277" s="27"/>
      <c r="AB277" s="14"/>
    </row>
    <row r="278">
      <c r="A278" s="14"/>
      <c r="B278" s="23" t="str">
        <f>IF($A278="","",'Система'!$B$4)</f>
        <v/>
      </c>
      <c r="C278" s="14"/>
      <c r="D278" s="14"/>
      <c r="E278" s="23" t="str">
        <f t="array" ref="E278">IF(F278="","",XLOOKUP(F278,selector_09,selector_09_ids,""))</f>
        <v/>
      </c>
      <c r="F278" s="25"/>
      <c r="G278" s="23" t="str">
        <f t="array" ref="G278">IF(H278="","",XLOOKUP(H278,selector_02,selector_02_ids,""))</f>
        <v/>
      </c>
      <c r="H278" s="25"/>
      <c r="I278" s="23" t="str">
        <f t="array" ref="I278">IF(J278="","",XLOOKUP(J278,selector_10,selector_10_ids,""))</f>
        <v/>
      </c>
      <c r="J278" s="25"/>
      <c r="K278" s="14"/>
      <c r="L278" s="14"/>
      <c r="M278" s="23" t="str">
        <f t="array" ref="M278">IF(N278="","",XLOOKUP(N278,selector_18,selector_18_ids,""))</f>
        <v/>
      </c>
      <c r="N278" s="25"/>
      <c r="O278" s="14"/>
      <c r="P278" s="14"/>
      <c r="Q278" s="23" t="str">
        <f t="array" ref="Q278">IF(R278="","",XLOOKUP(R278,selector_13,selector_13_ids,""))</f>
        <v/>
      </c>
      <c r="R278" s="25"/>
      <c r="S278" s="14"/>
      <c r="T278" s="14"/>
      <c r="U278" s="14"/>
      <c r="V278" s="14"/>
      <c r="W278" s="14"/>
      <c r="X278" s="23" t="str">
        <f t="array" ref="X278">IF(Y278="","",XLOOKUP(Y278,selector_04,selector_04_ids,""))</f>
        <v/>
      </c>
      <c r="Y278" s="25"/>
      <c r="Z278" s="14"/>
      <c r="AA278" s="27"/>
      <c r="AB278" s="14"/>
    </row>
    <row r="279">
      <c r="A279" s="14"/>
      <c r="B279" s="23" t="str">
        <f>IF($A279="","",'Система'!$B$4)</f>
        <v/>
      </c>
      <c r="C279" s="14"/>
      <c r="D279" s="14"/>
      <c r="E279" s="23" t="str">
        <f t="array" ref="E279">IF(F279="","",XLOOKUP(F279,selector_09,selector_09_ids,""))</f>
        <v/>
      </c>
      <c r="F279" s="25"/>
      <c r="G279" s="23" t="str">
        <f t="array" ref="G279">IF(H279="","",XLOOKUP(H279,selector_02,selector_02_ids,""))</f>
        <v/>
      </c>
      <c r="H279" s="25"/>
      <c r="I279" s="23" t="str">
        <f t="array" ref="I279">IF(J279="","",XLOOKUP(J279,selector_10,selector_10_ids,""))</f>
        <v/>
      </c>
      <c r="J279" s="25"/>
      <c r="K279" s="14"/>
      <c r="L279" s="14"/>
      <c r="M279" s="23" t="str">
        <f t="array" ref="M279">IF(N279="","",XLOOKUP(N279,selector_18,selector_18_ids,""))</f>
        <v/>
      </c>
      <c r="N279" s="25"/>
      <c r="O279" s="14"/>
      <c r="P279" s="14"/>
      <c r="Q279" s="23" t="str">
        <f t="array" ref="Q279">IF(R279="","",XLOOKUP(R279,selector_13,selector_13_ids,""))</f>
        <v/>
      </c>
      <c r="R279" s="25"/>
      <c r="S279" s="14"/>
      <c r="T279" s="14"/>
      <c r="U279" s="14"/>
      <c r="V279" s="14"/>
      <c r="W279" s="14"/>
      <c r="X279" s="23" t="str">
        <f t="array" ref="X279">IF(Y279="","",XLOOKUP(Y279,selector_04,selector_04_ids,""))</f>
        <v/>
      </c>
      <c r="Y279" s="25"/>
      <c r="Z279" s="14"/>
      <c r="AA279" s="27"/>
      <c r="AB279" s="14"/>
    </row>
    <row r="280">
      <c r="A280" s="14"/>
      <c r="B280" s="23" t="str">
        <f>IF($A280="","",'Система'!$B$4)</f>
        <v/>
      </c>
      <c r="C280" s="14"/>
      <c r="D280" s="14"/>
      <c r="E280" s="23" t="str">
        <f t="array" ref="E280">IF(F280="","",XLOOKUP(F280,selector_09,selector_09_ids,""))</f>
        <v/>
      </c>
      <c r="F280" s="25"/>
      <c r="G280" s="23" t="str">
        <f t="array" ref="G280">IF(H280="","",XLOOKUP(H280,selector_02,selector_02_ids,""))</f>
        <v/>
      </c>
      <c r="H280" s="25"/>
      <c r="I280" s="23" t="str">
        <f t="array" ref="I280">IF(J280="","",XLOOKUP(J280,selector_10,selector_10_ids,""))</f>
        <v/>
      </c>
      <c r="J280" s="25"/>
      <c r="K280" s="14"/>
      <c r="L280" s="14"/>
      <c r="M280" s="23" t="str">
        <f t="array" ref="M280">IF(N280="","",XLOOKUP(N280,selector_18,selector_18_ids,""))</f>
        <v/>
      </c>
      <c r="N280" s="25"/>
      <c r="O280" s="14"/>
      <c r="P280" s="14"/>
      <c r="Q280" s="23" t="str">
        <f t="array" ref="Q280">IF(R280="","",XLOOKUP(R280,selector_13,selector_13_ids,""))</f>
        <v/>
      </c>
      <c r="R280" s="25"/>
      <c r="S280" s="14"/>
      <c r="T280" s="14"/>
      <c r="U280" s="14"/>
      <c r="V280" s="14"/>
      <c r="W280" s="14"/>
      <c r="X280" s="23" t="str">
        <f t="array" ref="X280">IF(Y280="","",XLOOKUP(Y280,selector_04,selector_04_ids,""))</f>
        <v/>
      </c>
      <c r="Y280" s="25"/>
      <c r="Z280" s="14"/>
      <c r="AA280" s="27"/>
      <c r="AB280" s="14"/>
    </row>
    <row r="281">
      <c r="A281" s="14"/>
      <c r="B281" s="23" t="str">
        <f>IF($A281="","",'Система'!$B$4)</f>
        <v/>
      </c>
      <c r="C281" s="14"/>
      <c r="D281" s="14"/>
      <c r="E281" s="23" t="str">
        <f t="array" ref="E281">IF(F281="","",XLOOKUP(F281,selector_09,selector_09_ids,""))</f>
        <v/>
      </c>
      <c r="F281" s="25"/>
      <c r="G281" s="23" t="str">
        <f t="array" ref="G281">IF(H281="","",XLOOKUP(H281,selector_02,selector_02_ids,""))</f>
        <v/>
      </c>
      <c r="H281" s="25"/>
      <c r="I281" s="23" t="str">
        <f t="array" ref="I281">IF(J281="","",XLOOKUP(J281,selector_10,selector_10_ids,""))</f>
        <v/>
      </c>
      <c r="J281" s="25"/>
      <c r="K281" s="14"/>
      <c r="L281" s="14"/>
      <c r="M281" s="23" t="str">
        <f t="array" ref="M281">IF(N281="","",XLOOKUP(N281,selector_18,selector_18_ids,""))</f>
        <v/>
      </c>
      <c r="N281" s="25"/>
      <c r="O281" s="14"/>
      <c r="P281" s="14"/>
      <c r="Q281" s="23" t="str">
        <f t="array" ref="Q281">IF(R281="","",XLOOKUP(R281,selector_13,selector_13_ids,""))</f>
        <v/>
      </c>
      <c r="R281" s="25"/>
      <c r="S281" s="14"/>
      <c r="T281" s="14"/>
      <c r="U281" s="14"/>
      <c r="V281" s="14"/>
      <c r="W281" s="14"/>
      <c r="X281" s="23" t="str">
        <f t="array" ref="X281">IF(Y281="","",XLOOKUP(Y281,selector_04,selector_04_ids,""))</f>
        <v/>
      </c>
      <c r="Y281" s="25"/>
      <c r="Z281" s="14"/>
      <c r="AA281" s="27"/>
      <c r="AB281" s="14"/>
    </row>
    <row r="282">
      <c r="A282" s="14"/>
      <c r="B282" s="23" t="str">
        <f>IF($A282="","",'Система'!$B$4)</f>
        <v/>
      </c>
      <c r="C282" s="14"/>
      <c r="D282" s="14"/>
      <c r="E282" s="23" t="str">
        <f t="array" ref="E282">IF(F282="","",XLOOKUP(F282,selector_09,selector_09_ids,""))</f>
        <v/>
      </c>
      <c r="F282" s="25"/>
      <c r="G282" s="23" t="str">
        <f t="array" ref="G282">IF(H282="","",XLOOKUP(H282,selector_02,selector_02_ids,""))</f>
        <v/>
      </c>
      <c r="H282" s="25"/>
      <c r="I282" s="23" t="str">
        <f t="array" ref="I282">IF(J282="","",XLOOKUP(J282,selector_10,selector_10_ids,""))</f>
        <v/>
      </c>
      <c r="J282" s="25"/>
      <c r="K282" s="14"/>
      <c r="L282" s="14"/>
      <c r="M282" s="23" t="str">
        <f t="array" ref="M282">IF(N282="","",XLOOKUP(N282,selector_18,selector_18_ids,""))</f>
        <v/>
      </c>
      <c r="N282" s="25"/>
      <c r="O282" s="14"/>
      <c r="P282" s="14"/>
      <c r="Q282" s="23" t="str">
        <f t="array" ref="Q282">IF(R282="","",XLOOKUP(R282,selector_13,selector_13_ids,""))</f>
        <v/>
      </c>
      <c r="R282" s="25"/>
      <c r="S282" s="14"/>
      <c r="T282" s="14"/>
      <c r="U282" s="14"/>
      <c r="V282" s="14"/>
      <c r="W282" s="14"/>
      <c r="X282" s="23" t="str">
        <f t="array" ref="X282">IF(Y282="","",XLOOKUP(Y282,selector_04,selector_04_ids,""))</f>
        <v/>
      </c>
      <c r="Y282" s="25"/>
      <c r="Z282" s="14"/>
      <c r="AA282" s="27"/>
      <c r="AB282" s="14"/>
    </row>
    <row r="283">
      <c r="A283" s="14"/>
      <c r="B283" s="23" t="str">
        <f>IF($A283="","",'Система'!$B$4)</f>
        <v/>
      </c>
      <c r="C283" s="14"/>
      <c r="D283" s="14"/>
      <c r="E283" s="23" t="str">
        <f t="array" ref="E283">IF(F283="","",XLOOKUP(F283,selector_09,selector_09_ids,""))</f>
        <v/>
      </c>
      <c r="F283" s="25"/>
      <c r="G283" s="23" t="str">
        <f t="array" ref="G283">IF(H283="","",XLOOKUP(H283,selector_02,selector_02_ids,""))</f>
        <v/>
      </c>
      <c r="H283" s="25"/>
      <c r="I283" s="23" t="str">
        <f t="array" ref="I283">IF(J283="","",XLOOKUP(J283,selector_10,selector_10_ids,""))</f>
        <v/>
      </c>
      <c r="J283" s="25"/>
      <c r="K283" s="14"/>
      <c r="L283" s="14"/>
      <c r="M283" s="23" t="str">
        <f t="array" ref="M283">IF(N283="","",XLOOKUP(N283,selector_18,selector_18_ids,""))</f>
        <v/>
      </c>
      <c r="N283" s="25"/>
      <c r="O283" s="14"/>
      <c r="P283" s="14"/>
      <c r="Q283" s="23" t="str">
        <f t="array" ref="Q283">IF(R283="","",XLOOKUP(R283,selector_13,selector_13_ids,""))</f>
        <v/>
      </c>
      <c r="R283" s="25"/>
      <c r="S283" s="14"/>
      <c r="T283" s="14"/>
      <c r="U283" s="14"/>
      <c r="V283" s="14"/>
      <c r="W283" s="14"/>
      <c r="X283" s="23" t="str">
        <f t="array" ref="X283">IF(Y283="","",XLOOKUP(Y283,selector_04,selector_04_ids,""))</f>
        <v/>
      </c>
      <c r="Y283" s="25"/>
      <c r="Z283" s="14"/>
      <c r="AA283" s="27"/>
      <c r="AB283" s="14"/>
    </row>
    <row r="284">
      <c r="A284" s="14"/>
      <c r="B284" s="23" t="str">
        <f>IF($A284="","",'Система'!$B$4)</f>
        <v/>
      </c>
      <c r="C284" s="14"/>
      <c r="D284" s="14"/>
      <c r="E284" s="23" t="str">
        <f t="array" ref="E284">IF(F284="","",XLOOKUP(F284,selector_09,selector_09_ids,""))</f>
        <v/>
      </c>
      <c r="F284" s="25"/>
      <c r="G284" s="23" t="str">
        <f t="array" ref="G284">IF(H284="","",XLOOKUP(H284,selector_02,selector_02_ids,""))</f>
        <v/>
      </c>
      <c r="H284" s="25"/>
      <c r="I284" s="23" t="str">
        <f t="array" ref="I284">IF(J284="","",XLOOKUP(J284,selector_10,selector_10_ids,""))</f>
        <v/>
      </c>
      <c r="J284" s="25"/>
      <c r="K284" s="14"/>
      <c r="L284" s="14"/>
      <c r="M284" s="23" t="str">
        <f t="array" ref="M284">IF(N284="","",XLOOKUP(N284,selector_18,selector_18_ids,""))</f>
        <v/>
      </c>
      <c r="N284" s="25"/>
      <c r="O284" s="14"/>
      <c r="P284" s="14"/>
      <c r="Q284" s="23" t="str">
        <f t="array" ref="Q284">IF(R284="","",XLOOKUP(R284,selector_13,selector_13_ids,""))</f>
        <v/>
      </c>
      <c r="R284" s="25"/>
      <c r="S284" s="14"/>
      <c r="T284" s="14"/>
      <c r="U284" s="14"/>
      <c r="V284" s="14"/>
      <c r="W284" s="14"/>
      <c r="X284" s="23" t="str">
        <f t="array" ref="X284">IF(Y284="","",XLOOKUP(Y284,selector_04,selector_04_ids,""))</f>
        <v/>
      </c>
      <c r="Y284" s="25"/>
      <c r="Z284" s="14"/>
      <c r="AA284" s="27"/>
      <c r="AB284" s="14"/>
    </row>
    <row r="285">
      <c r="A285" s="14"/>
      <c r="B285" s="23" t="str">
        <f>IF($A285="","",'Система'!$B$4)</f>
        <v/>
      </c>
      <c r="C285" s="14"/>
      <c r="D285" s="14"/>
      <c r="E285" s="23" t="str">
        <f t="array" ref="E285">IF(F285="","",XLOOKUP(F285,selector_09,selector_09_ids,""))</f>
        <v/>
      </c>
      <c r="F285" s="25"/>
      <c r="G285" s="23" t="str">
        <f t="array" ref="G285">IF(H285="","",XLOOKUP(H285,selector_02,selector_02_ids,""))</f>
        <v/>
      </c>
      <c r="H285" s="25"/>
      <c r="I285" s="23" t="str">
        <f t="array" ref="I285">IF(J285="","",XLOOKUP(J285,selector_10,selector_10_ids,""))</f>
        <v/>
      </c>
      <c r="J285" s="25"/>
      <c r="K285" s="14"/>
      <c r="L285" s="14"/>
      <c r="M285" s="23" t="str">
        <f t="array" ref="M285">IF(N285="","",XLOOKUP(N285,selector_18,selector_18_ids,""))</f>
        <v/>
      </c>
      <c r="N285" s="25"/>
      <c r="O285" s="14"/>
      <c r="P285" s="14"/>
      <c r="Q285" s="23" t="str">
        <f t="array" ref="Q285">IF(R285="","",XLOOKUP(R285,selector_13,selector_13_ids,""))</f>
        <v/>
      </c>
      <c r="R285" s="25"/>
      <c r="S285" s="14"/>
      <c r="T285" s="14"/>
      <c r="U285" s="14"/>
      <c r="V285" s="14"/>
      <c r="W285" s="14"/>
      <c r="X285" s="23" t="str">
        <f t="array" ref="X285">IF(Y285="","",XLOOKUP(Y285,selector_04,selector_04_ids,""))</f>
        <v/>
      </c>
      <c r="Y285" s="25"/>
      <c r="Z285" s="14"/>
      <c r="AA285" s="27"/>
      <c r="AB285" s="14"/>
    </row>
    <row r="286">
      <c r="A286" s="14"/>
      <c r="B286" s="23" t="str">
        <f>IF($A286="","",'Система'!$B$4)</f>
        <v/>
      </c>
      <c r="C286" s="14"/>
      <c r="D286" s="14"/>
      <c r="E286" s="23" t="str">
        <f t="array" ref="E286">IF(F286="","",XLOOKUP(F286,selector_09,selector_09_ids,""))</f>
        <v/>
      </c>
      <c r="F286" s="25"/>
      <c r="G286" s="23" t="str">
        <f t="array" ref="G286">IF(H286="","",XLOOKUP(H286,selector_02,selector_02_ids,""))</f>
        <v/>
      </c>
      <c r="H286" s="25"/>
      <c r="I286" s="23" t="str">
        <f t="array" ref="I286">IF(J286="","",XLOOKUP(J286,selector_10,selector_10_ids,""))</f>
        <v/>
      </c>
      <c r="J286" s="25"/>
      <c r="K286" s="14"/>
      <c r="L286" s="14"/>
      <c r="M286" s="23" t="str">
        <f t="array" ref="M286">IF(N286="","",XLOOKUP(N286,selector_18,selector_18_ids,""))</f>
        <v/>
      </c>
      <c r="N286" s="25"/>
      <c r="O286" s="14"/>
      <c r="P286" s="14"/>
      <c r="Q286" s="23" t="str">
        <f t="array" ref="Q286">IF(R286="","",XLOOKUP(R286,selector_13,selector_13_ids,""))</f>
        <v/>
      </c>
      <c r="R286" s="25"/>
      <c r="S286" s="14"/>
      <c r="T286" s="14"/>
      <c r="U286" s="14"/>
      <c r="V286" s="14"/>
      <c r="W286" s="14"/>
      <c r="X286" s="23" t="str">
        <f t="array" ref="X286">IF(Y286="","",XLOOKUP(Y286,selector_04,selector_04_ids,""))</f>
        <v/>
      </c>
      <c r="Y286" s="25"/>
      <c r="Z286" s="14"/>
      <c r="AA286" s="27"/>
      <c r="AB286" s="14"/>
    </row>
    <row r="287">
      <c r="A287" s="14"/>
      <c r="B287" s="23" t="str">
        <f>IF($A287="","",'Система'!$B$4)</f>
        <v/>
      </c>
      <c r="C287" s="14"/>
      <c r="D287" s="14"/>
      <c r="E287" s="23" t="str">
        <f t="array" ref="E287">IF(F287="","",XLOOKUP(F287,selector_09,selector_09_ids,""))</f>
        <v/>
      </c>
      <c r="F287" s="25"/>
      <c r="G287" s="23" t="str">
        <f t="array" ref="G287">IF(H287="","",XLOOKUP(H287,selector_02,selector_02_ids,""))</f>
        <v/>
      </c>
      <c r="H287" s="25"/>
      <c r="I287" s="23" t="str">
        <f t="array" ref="I287">IF(J287="","",XLOOKUP(J287,selector_10,selector_10_ids,""))</f>
        <v/>
      </c>
      <c r="J287" s="25"/>
      <c r="K287" s="14"/>
      <c r="L287" s="14"/>
      <c r="M287" s="23" t="str">
        <f t="array" ref="M287">IF(N287="","",XLOOKUP(N287,selector_18,selector_18_ids,""))</f>
        <v/>
      </c>
      <c r="N287" s="25"/>
      <c r="O287" s="14"/>
      <c r="P287" s="14"/>
      <c r="Q287" s="23" t="str">
        <f t="array" ref="Q287">IF(R287="","",XLOOKUP(R287,selector_13,selector_13_ids,""))</f>
        <v/>
      </c>
      <c r="R287" s="25"/>
      <c r="S287" s="14"/>
      <c r="T287" s="14"/>
      <c r="U287" s="14"/>
      <c r="V287" s="14"/>
      <c r="W287" s="14"/>
      <c r="X287" s="23" t="str">
        <f t="array" ref="X287">IF(Y287="","",XLOOKUP(Y287,selector_04,selector_04_ids,""))</f>
        <v/>
      </c>
      <c r="Y287" s="25"/>
      <c r="Z287" s="14"/>
      <c r="AA287" s="27"/>
      <c r="AB287" s="14"/>
    </row>
    <row r="288">
      <c r="A288" s="14"/>
      <c r="B288" s="23" t="str">
        <f>IF($A288="","",'Система'!$B$4)</f>
        <v/>
      </c>
      <c r="C288" s="14"/>
      <c r="D288" s="14"/>
      <c r="E288" s="23" t="str">
        <f t="array" ref="E288">IF(F288="","",XLOOKUP(F288,selector_09,selector_09_ids,""))</f>
        <v/>
      </c>
      <c r="F288" s="25"/>
      <c r="G288" s="23" t="str">
        <f t="array" ref="G288">IF(H288="","",XLOOKUP(H288,selector_02,selector_02_ids,""))</f>
        <v/>
      </c>
      <c r="H288" s="25"/>
      <c r="I288" s="23" t="str">
        <f t="array" ref="I288">IF(J288="","",XLOOKUP(J288,selector_10,selector_10_ids,""))</f>
        <v/>
      </c>
      <c r="J288" s="25"/>
      <c r="K288" s="14"/>
      <c r="L288" s="14"/>
      <c r="M288" s="23" t="str">
        <f t="array" ref="M288">IF(N288="","",XLOOKUP(N288,selector_18,selector_18_ids,""))</f>
        <v/>
      </c>
      <c r="N288" s="25"/>
      <c r="O288" s="14"/>
      <c r="P288" s="14"/>
      <c r="Q288" s="23" t="str">
        <f t="array" ref="Q288">IF(R288="","",XLOOKUP(R288,selector_13,selector_13_ids,""))</f>
        <v/>
      </c>
      <c r="R288" s="25"/>
      <c r="S288" s="14"/>
      <c r="T288" s="14"/>
      <c r="U288" s="14"/>
      <c r="V288" s="14"/>
      <c r="W288" s="14"/>
      <c r="X288" s="23" t="str">
        <f t="array" ref="X288">IF(Y288="","",XLOOKUP(Y288,selector_04,selector_04_ids,""))</f>
        <v/>
      </c>
      <c r="Y288" s="25"/>
      <c r="Z288" s="14"/>
      <c r="AA288" s="27"/>
      <c r="AB288" s="14"/>
    </row>
    <row r="289">
      <c r="A289" s="14"/>
      <c r="B289" s="23" t="str">
        <f>IF($A289="","",'Система'!$B$4)</f>
        <v/>
      </c>
      <c r="C289" s="14"/>
      <c r="D289" s="14"/>
      <c r="E289" s="23" t="str">
        <f t="array" ref="E289">IF(F289="","",XLOOKUP(F289,selector_09,selector_09_ids,""))</f>
        <v/>
      </c>
      <c r="F289" s="25"/>
      <c r="G289" s="23" t="str">
        <f t="array" ref="G289">IF(H289="","",XLOOKUP(H289,selector_02,selector_02_ids,""))</f>
        <v/>
      </c>
      <c r="H289" s="25"/>
      <c r="I289" s="23" t="str">
        <f t="array" ref="I289">IF(J289="","",XLOOKUP(J289,selector_10,selector_10_ids,""))</f>
        <v/>
      </c>
      <c r="J289" s="25"/>
      <c r="K289" s="14"/>
      <c r="L289" s="14"/>
      <c r="M289" s="23" t="str">
        <f t="array" ref="M289">IF(N289="","",XLOOKUP(N289,selector_18,selector_18_ids,""))</f>
        <v/>
      </c>
      <c r="N289" s="25"/>
      <c r="O289" s="14"/>
      <c r="P289" s="14"/>
      <c r="Q289" s="23" t="str">
        <f t="array" ref="Q289">IF(R289="","",XLOOKUP(R289,selector_13,selector_13_ids,""))</f>
        <v/>
      </c>
      <c r="R289" s="25"/>
      <c r="S289" s="14"/>
      <c r="T289" s="14"/>
      <c r="U289" s="14"/>
      <c r="V289" s="14"/>
      <c r="W289" s="14"/>
      <c r="X289" s="23" t="str">
        <f t="array" ref="X289">IF(Y289="","",XLOOKUP(Y289,selector_04,selector_04_ids,""))</f>
        <v/>
      </c>
      <c r="Y289" s="25"/>
      <c r="Z289" s="14"/>
      <c r="AA289" s="27"/>
      <c r="AB289" s="14"/>
    </row>
    <row r="290">
      <c r="A290" s="14"/>
      <c r="B290" s="23" t="str">
        <f>IF($A290="","",'Система'!$B$4)</f>
        <v/>
      </c>
      <c r="C290" s="14"/>
      <c r="D290" s="14"/>
      <c r="E290" s="23" t="str">
        <f t="array" ref="E290">IF(F290="","",XLOOKUP(F290,selector_09,selector_09_ids,""))</f>
        <v/>
      </c>
      <c r="F290" s="25"/>
      <c r="G290" s="23" t="str">
        <f t="array" ref="G290">IF(H290="","",XLOOKUP(H290,selector_02,selector_02_ids,""))</f>
        <v/>
      </c>
      <c r="H290" s="25"/>
      <c r="I290" s="23" t="str">
        <f t="array" ref="I290">IF(J290="","",XLOOKUP(J290,selector_10,selector_10_ids,""))</f>
        <v/>
      </c>
      <c r="J290" s="25"/>
      <c r="K290" s="14"/>
      <c r="L290" s="14"/>
      <c r="M290" s="23" t="str">
        <f t="array" ref="M290">IF(N290="","",XLOOKUP(N290,selector_18,selector_18_ids,""))</f>
        <v/>
      </c>
      <c r="N290" s="25"/>
      <c r="O290" s="14"/>
      <c r="P290" s="14"/>
      <c r="Q290" s="23" t="str">
        <f t="array" ref="Q290">IF(R290="","",XLOOKUP(R290,selector_13,selector_13_ids,""))</f>
        <v/>
      </c>
      <c r="R290" s="25"/>
      <c r="S290" s="14"/>
      <c r="T290" s="14"/>
      <c r="U290" s="14"/>
      <c r="V290" s="14"/>
      <c r="W290" s="14"/>
      <c r="X290" s="23" t="str">
        <f t="array" ref="X290">IF(Y290="","",XLOOKUP(Y290,selector_04,selector_04_ids,""))</f>
        <v/>
      </c>
      <c r="Y290" s="25"/>
      <c r="Z290" s="14"/>
      <c r="AA290" s="27"/>
      <c r="AB290" s="14"/>
    </row>
    <row r="291">
      <c r="A291" s="14"/>
      <c r="B291" s="23" t="str">
        <f>IF($A291="","",'Система'!$B$4)</f>
        <v/>
      </c>
      <c r="C291" s="14"/>
      <c r="D291" s="14"/>
      <c r="E291" s="23" t="str">
        <f t="array" ref="E291">IF(F291="","",XLOOKUP(F291,selector_09,selector_09_ids,""))</f>
        <v/>
      </c>
      <c r="F291" s="25"/>
      <c r="G291" s="23" t="str">
        <f t="array" ref="G291">IF(H291="","",XLOOKUP(H291,selector_02,selector_02_ids,""))</f>
        <v/>
      </c>
      <c r="H291" s="25"/>
      <c r="I291" s="23" t="str">
        <f t="array" ref="I291">IF(J291="","",XLOOKUP(J291,selector_10,selector_10_ids,""))</f>
        <v/>
      </c>
      <c r="J291" s="25"/>
      <c r="K291" s="14"/>
      <c r="L291" s="14"/>
      <c r="M291" s="23" t="str">
        <f t="array" ref="M291">IF(N291="","",XLOOKUP(N291,selector_18,selector_18_ids,""))</f>
        <v/>
      </c>
      <c r="N291" s="25"/>
      <c r="O291" s="14"/>
      <c r="P291" s="14"/>
      <c r="Q291" s="23" t="str">
        <f t="array" ref="Q291">IF(R291="","",XLOOKUP(R291,selector_13,selector_13_ids,""))</f>
        <v/>
      </c>
      <c r="R291" s="25"/>
      <c r="S291" s="14"/>
      <c r="T291" s="14"/>
      <c r="U291" s="14"/>
      <c r="V291" s="14"/>
      <c r="W291" s="14"/>
      <c r="X291" s="23" t="str">
        <f t="array" ref="X291">IF(Y291="","",XLOOKUP(Y291,selector_04,selector_04_ids,""))</f>
        <v/>
      </c>
      <c r="Y291" s="25"/>
      <c r="Z291" s="14"/>
      <c r="AA291" s="27"/>
      <c r="AB291" s="14"/>
    </row>
    <row r="292">
      <c r="A292" s="14"/>
      <c r="B292" s="23" t="str">
        <f>IF($A292="","",'Система'!$B$4)</f>
        <v/>
      </c>
      <c r="C292" s="14"/>
      <c r="D292" s="14"/>
      <c r="E292" s="23" t="str">
        <f t="array" ref="E292">IF(F292="","",XLOOKUP(F292,selector_09,selector_09_ids,""))</f>
        <v/>
      </c>
      <c r="F292" s="25"/>
      <c r="G292" s="23" t="str">
        <f t="array" ref="G292">IF(H292="","",XLOOKUP(H292,selector_02,selector_02_ids,""))</f>
        <v/>
      </c>
      <c r="H292" s="25"/>
      <c r="I292" s="23" t="str">
        <f t="array" ref="I292">IF(J292="","",XLOOKUP(J292,selector_10,selector_10_ids,""))</f>
        <v/>
      </c>
      <c r="J292" s="25"/>
      <c r="K292" s="14"/>
      <c r="L292" s="14"/>
      <c r="M292" s="23" t="str">
        <f t="array" ref="M292">IF(N292="","",XLOOKUP(N292,selector_18,selector_18_ids,""))</f>
        <v/>
      </c>
      <c r="N292" s="25"/>
      <c r="O292" s="14"/>
      <c r="P292" s="14"/>
      <c r="Q292" s="23" t="str">
        <f t="array" ref="Q292">IF(R292="","",XLOOKUP(R292,selector_13,selector_13_ids,""))</f>
        <v/>
      </c>
      <c r="R292" s="25"/>
      <c r="S292" s="14"/>
      <c r="T292" s="14"/>
      <c r="U292" s="14"/>
      <c r="V292" s="14"/>
      <c r="W292" s="14"/>
      <c r="X292" s="23" t="str">
        <f t="array" ref="X292">IF(Y292="","",XLOOKUP(Y292,selector_04,selector_04_ids,""))</f>
        <v/>
      </c>
      <c r="Y292" s="25"/>
      <c r="Z292" s="14"/>
      <c r="AA292" s="27"/>
      <c r="AB292" s="14"/>
    </row>
    <row r="293">
      <c r="A293" s="14"/>
      <c r="B293" s="23" t="str">
        <f>IF($A293="","",'Система'!$B$4)</f>
        <v/>
      </c>
      <c r="C293" s="14"/>
      <c r="D293" s="14"/>
      <c r="E293" s="23" t="str">
        <f t="array" ref="E293">IF(F293="","",XLOOKUP(F293,selector_09,selector_09_ids,""))</f>
        <v/>
      </c>
      <c r="F293" s="25"/>
      <c r="G293" s="23" t="str">
        <f t="array" ref="G293">IF(H293="","",XLOOKUP(H293,selector_02,selector_02_ids,""))</f>
        <v/>
      </c>
      <c r="H293" s="25"/>
      <c r="I293" s="23" t="str">
        <f t="array" ref="I293">IF(J293="","",XLOOKUP(J293,selector_10,selector_10_ids,""))</f>
        <v/>
      </c>
      <c r="J293" s="25"/>
      <c r="K293" s="14"/>
      <c r="L293" s="14"/>
      <c r="M293" s="23" t="str">
        <f t="array" ref="M293">IF(N293="","",XLOOKUP(N293,selector_18,selector_18_ids,""))</f>
        <v/>
      </c>
      <c r="N293" s="25"/>
      <c r="O293" s="14"/>
      <c r="P293" s="14"/>
      <c r="Q293" s="23" t="str">
        <f t="array" ref="Q293">IF(R293="","",XLOOKUP(R293,selector_13,selector_13_ids,""))</f>
        <v/>
      </c>
      <c r="R293" s="25"/>
      <c r="S293" s="14"/>
      <c r="T293" s="14"/>
      <c r="U293" s="14"/>
      <c r="V293" s="14"/>
      <c r="W293" s="14"/>
      <c r="X293" s="23" t="str">
        <f t="array" ref="X293">IF(Y293="","",XLOOKUP(Y293,selector_04,selector_04_ids,""))</f>
        <v/>
      </c>
      <c r="Y293" s="25"/>
      <c r="Z293" s="14"/>
      <c r="AA293" s="27"/>
      <c r="AB293" s="14"/>
    </row>
    <row r="294">
      <c r="A294" s="14"/>
      <c r="B294" s="23" t="str">
        <f>IF($A294="","",'Система'!$B$4)</f>
        <v/>
      </c>
      <c r="C294" s="14"/>
      <c r="D294" s="14"/>
      <c r="E294" s="23" t="str">
        <f t="array" ref="E294">IF(F294="","",XLOOKUP(F294,selector_09,selector_09_ids,""))</f>
        <v/>
      </c>
      <c r="F294" s="25"/>
      <c r="G294" s="23" t="str">
        <f t="array" ref="G294">IF(H294="","",XLOOKUP(H294,selector_02,selector_02_ids,""))</f>
        <v/>
      </c>
      <c r="H294" s="25"/>
      <c r="I294" s="23" t="str">
        <f t="array" ref="I294">IF(J294="","",XLOOKUP(J294,selector_10,selector_10_ids,""))</f>
        <v/>
      </c>
      <c r="J294" s="25"/>
      <c r="K294" s="14"/>
      <c r="L294" s="14"/>
      <c r="M294" s="23" t="str">
        <f t="array" ref="M294">IF(N294="","",XLOOKUP(N294,selector_18,selector_18_ids,""))</f>
        <v/>
      </c>
      <c r="N294" s="25"/>
      <c r="O294" s="14"/>
      <c r="P294" s="14"/>
      <c r="Q294" s="23" t="str">
        <f t="array" ref="Q294">IF(R294="","",XLOOKUP(R294,selector_13,selector_13_ids,""))</f>
        <v/>
      </c>
      <c r="R294" s="25"/>
      <c r="S294" s="14"/>
      <c r="T294" s="14"/>
      <c r="U294" s="14"/>
      <c r="V294" s="14"/>
      <c r="W294" s="14"/>
      <c r="X294" s="23" t="str">
        <f t="array" ref="X294">IF(Y294="","",XLOOKUP(Y294,selector_04,selector_04_ids,""))</f>
        <v/>
      </c>
      <c r="Y294" s="25"/>
      <c r="Z294" s="14"/>
      <c r="AA294" s="27"/>
      <c r="AB294" s="14"/>
    </row>
    <row r="295">
      <c r="A295" s="14"/>
      <c r="B295" s="23" t="str">
        <f>IF($A295="","",'Система'!$B$4)</f>
        <v/>
      </c>
      <c r="C295" s="14"/>
      <c r="D295" s="14"/>
      <c r="E295" s="23" t="str">
        <f t="array" ref="E295">IF(F295="","",XLOOKUP(F295,selector_09,selector_09_ids,""))</f>
        <v/>
      </c>
      <c r="F295" s="25"/>
      <c r="G295" s="23" t="str">
        <f t="array" ref="G295">IF(H295="","",XLOOKUP(H295,selector_02,selector_02_ids,""))</f>
        <v/>
      </c>
      <c r="H295" s="25"/>
      <c r="I295" s="23" t="str">
        <f t="array" ref="I295">IF(J295="","",XLOOKUP(J295,selector_10,selector_10_ids,""))</f>
        <v/>
      </c>
      <c r="J295" s="25"/>
      <c r="K295" s="14"/>
      <c r="L295" s="14"/>
      <c r="M295" s="23" t="str">
        <f t="array" ref="M295">IF(N295="","",XLOOKUP(N295,selector_18,selector_18_ids,""))</f>
        <v/>
      </c>
      <c r="N295" s="25"/>
      <c r="O295" s="14"/>
      <c r="P295" s="14"/>
      <c r="Q295" s="23" t="str">
        <f t="array" ref="Q295">IF(R295="","",XLOOKUP(R295,selector_13,selector_13_ids,""))</f>
        <v/>
      </c>
      <c r="R295" s="25"/>
      <c r="S295" s="14"/>
      <c r="T295" s="14"/>
      <c r="U295" s="14"/>
      <c r="V295" s="14"/>
      <c r="W295" s="14"/>
      <c r="X295" s="23" t="str">
        <f t="array" ref="X295">IF(Y295="","",XLOOKUP(Y295,selector_04,selector_04_ids,""))</f>
        <v/>
      </c>
      <c r="Y295" s="25"/>
      <c r="Z295" s="14"/>
      <c r="AA295" s="27"/>
      <c r="AB295" s="14"/>
    </row>
    <row r="296">
      <c r="A296" s="14"/>
      <c r="B296" s="23" t="str">
        <f>IF($A296="","",'Система'!$B$4)</f>
        <v/>
      </c>
      <c r="C296" s="14"/>
      <c r="D296" s="14"/>
      <c r="E296" s="23" t="str">
        <f t="array" ref="E296">IF(F296="","",XLOOKUP(F296,selector_09,selector_09_ids,""))</f>
        <v/>
      </c>
      <c r="F296" s="25"/>
      <c r="G296" s="23" t="str">
        <f t="array" ref="G296">IF(H296="","",XLOOKUP(H296,selector_02,selector_02_ids,""))</f>
        <v/>
      </c>
      <c r="H296" s="25"/>
      <c r="I296" s="23" t="str">
        <f t="array" ref="I296">IF(J296="","",XLOOKUP(J296,selector_10,selector_10_ids,""))</f>
        <v/>
      </c>
      <c r="J296" s="25"/>
      <c r="K296" s="14"/>
      <c r="L296" s="14"/>
      <c r="M296" s="23" t="str">
        <f t="array" ref="M296">IF(N296="","",XLOOKUP(N296,selector_18,selector_18_ids,""))</f>
        <v/>
      </c>
      <c r="N296" s="25"/>
      <c r="O296" s="14"/>
      <c r="P296" s="14"/>
      <c r="Q296" s="23" t="str">
        <f t="array" ref="Q296">IF(R296="","",XLOOKUP(R296,selector_13,selector_13_ids,""))</f>
        <v/>
      </c>
      <c r="R296" s="25"/>
      <c r="S296" s="14"/>
      <c r="T296" s="14"/>
      <c r="U296" s="14"/>
      <c r="V296" s="14"/>
      <c r="W296" s="14"/>
      <c r="X296" s="23" t="str">
        <f t="array" ref="X296">IF(Y296="","",XLOOKUP(Y296,selector_04,selector_04_ids,""))</f>
        <v/>
      </c>
      <c r="Y296" s="25"/>
      <c r="Z296" s="14"/>
      <c r="AA296" s="27"/>
      <c r="AB296" s="14"/>
    </row>
    <row r="297">
      <c r="A297" s="14"/>
      <c r="B297" s="23" t="str">
        <f>IF($A297="","",'Система'!$B$4)</f>
        <v/>
      </c>
      <c r="C297" s="14"/>
      <c r="D297" s="14"/>
      <c r="E297" s="23" t="str">
        <f t="array" ref="E297">IF(F297="","",XLOOKUP(F297,selector_09,selector_09_ids,""))</f>
        <v/>
      </c>
      <c r="F297" s="25"/>
      <c r="G297" s="23" t="str">
        <f t="array" ref="G297">IF(H297="","",XLOOKUP(H297,selector_02,selector_02_ids,""))</f>
        <v/>
      </c>
      <c r="H297" s="25"/>
      <c r="I297" s="23" t="str">
        <f t="array" ref="I297">IF(J297="","",XLOOKUP(J297,selector_10,selector_10_ids,""))</f>
        <v/>
      </c>
      <c r="J297" s="25"/>
      <c r="K297" s="14"/>
      <c r="L297" s="14"/>
      <c r="M297" s="23" t="str">
        <f t="array" ref="M297">IF(N297="","",XLOOKUP(N297,selector_18,selector_18_ids,""))</f>
        <v/>
      </c>
      <c r="N297" s="25"/>
      <c r="O297" s="14"/>
      <c r="P297" s="14"/>
      <c r="Q297" s="23" t="str">
        <f t="array" ref="Q297">IF(R297="","",XLOOKUP(R297,selector_13,selector_13_ids,""))</f>
        <v/>
      </c>
      <c r="R297" s="25"/>
      <c r="S297" s="14"/>
      <c r="T297" s="14"/>
      <c r="U297" s="14"/>
      <c r="V297" s="14"/>
      <c r="W297" s="14"/>
      <c r="X297" s="23" t="str">
        <f t="array" ref="X297">IF(Y297="","",XLOOKUP(Y297,selector_04,selector_04_ids,""))</f>
        <v/>
      </c>
      <c r="Y297" s="25"/>
      <c r="Z297" s="14"/>
      <c r="AA297" s="27"/>
      <c r="AB297" s="14"/>
    </row>
    <row r="298">
      <c r="A298" s="14"/>
      <c r="B298" s="23" t="str">
        <f>IF($A298="","",'Система'!$B$4)</f>
        <v/>
      </c>
      <c r="C298" s="14"/>
      <c r="D298" s="14"/>
      <c r="E298" s="23" t="str">
        <f t="array" ref="E298">IF(F298="","",XLOOKUP(F298,selector_09,selector_09_ids,""))</f>
        <v/>
      </c>
      <c r="F298" s="25"/>
      <c r="G298" s="23" t="str">
        <f t="array" ref="G298">IF(H298="","",XLOOKUP(H298,selector_02,selector_02_ids,""))</f>
        <v/>
      </c>
      <c r="H298" s="25"/>
      <c r="I298" s="23" t="str">
        <f t="array" ref="I298">IF(J298="","",XLOOKUP(J298,selector_10,selector_10_ids,""))</f>
        <v/>
      </c>
      <c r="J298" s="25"/>
      <c r="K298" s="14"/>
      <c r="L298" s="14"/>
      <c r="M298" s="23" t="str">
        <f t="array" ref="M298">IF(N298="","",XLOOKUP(N298,selector_18,selector_18_ids,""))</f>
        <v/>
      </c>
      <c r="N298" s="25"/>
      <c r="O298" s="14"/>
      <c r="P298" s="14"/>
      <c r="Q298" s="23" t="str">
        <f t="array" ref="Q298">IF(R298="","",XLOOKUP(R298,selector_13,selector_13_ids,""))</f>
        <v/>
      </c>
      <c r="R298" s="25"/>
      <c r="S298" s="14"/>
      <c r="T298" s="14"/>
      <c r="U298" s="14"/>
      <c r="V298" s="14"/>
      <c r="W298" s="14"/>
      <c r="X298" s="23" t="str">
        <f t="array" ref="X298">IF(Y298="","",XLOOKUP(Y298,selector_04,selector_04_ids,""))</f>
        <v/>
      </c>
      <c r="Y298" s="25"/>
      <c r="Z298" s="14"/>
      <c r="AA298" s="27"/>
      <c r="AB298" s="14"/>
    </row>
    <row r="299">
      <c r="A299" s="14"/>
      <c r="B299" s="23" t="str">
        <f>IF($A299="","",'Система'!$B$4)</f>
        <v/>
      </c>
      <c r="C299" s="14"/>
      <c r="D299" s="14"/>
      <c r="E299" s="23" t="str">
        <f t="array" ref="E299">IF(F299="","",XLOOKUP(F299,selector_09,selector_09_ids,""))</f>
        <v/>
      </c>
      <c r="F299" s="25"/>
      <c r="G299" s="23" t="str">
        <f t="array" ref="G299">IF(H299="","",XLOOKUP(H299,selector_02,selector_02_ids,""))</f>
        <v/>
      </c>
      <c r="H299" s="25"/>
      <c r="I299" s="23" t="str">
        <f t="array" ref="I299">IF(J299="","",XLOOKUP(J299,selector_10,selector_10_ids,""))</f>
        <v/>
      </c>
      <c r="J299" s="25"/>
      <c r="K299" s="14"/>
      <c r="L299" s="14"/>
      <c r="M299" s="23" t="str">
        <f t="array" ref="M299">IF(N299="","",XLOOKUP(N299,selector_18,selector_18_ids,""))</f>
        <v/>
      </c>
      <c r="N299" s="25"/>
      <c r="O299" s="14"/>
      <c r="P299" s="14"/>
      <c r="Q299" s="23" t="str">
        <f t="array" ref="Q299">IF(R299="","",XLOOKUP(R299,selector_13,selector_13_ids,""))</f>
        <v/>
      </c>
      <c r="R299" s="25"/>
      <c r="S299" s="14"/>
      <c r="T299" s="14"/>
      <c r="U299" s="14"/>
      <c r="V299" s="14"/>
      <c r="W299" s="14"/>
      <c r="X299" s="23" t="str">
        <f t="array" ref="X299">IF(Y299="","",XLOOKUP(Y299,selector_04,selector_04_ids,""))</f>
        <v/>
      </c>
      <c r="Y299" s="25"/>
      <c r="Z299" s="14"/>
      <c r="AA299" s="27"/>
      <c r="AB299" s="14"/>
    </row>
    <row r="300">
      <c r="A300" s="14"/>
      <c r="B300" s="23" t="str">
        <f>IF($A300="","",'Система'!$B$4)</f>
        <v/>
      </c>
      <c r="C300" s="14"/>
      <c r="D300" s="14"/>
      <c r="E300" s="23" t="str">
        <f t="array" ref="E300">IF(F300="","",XLOOKUP(F300,selector_09,selector_09_ids,""))</f>
        <v/>
      </c>
      <c r="F300" s="25"/>
      <c r="G300" s="23" t="str">
        <f t="array" ref="G300">IF(H300="","",XLOOKUP(H300,selector_02,selector_02_ids,""))</f>
        <v/>
      </c>
      <c r="H300" s="25"/>
      <c r="I300" s="23" t="str">
        <f t="array" ref="I300">IF(J300="","",XLOOKUP(J300,selector_10,selector_10_ids,""))</f>
        <v/>
      </c>
      <c r="J300" s="25"/>
      <c r="K300" s="14"/>
      <c r="L300" s="14"/>
      <c r="M300" s="23" t="str">
        <f t="array" ref="M300">IF(N300="","",XLOOKUP(N300,selector_18,selector_18_ids,""))</f>
        <v/>
      </c>
      <c r="N300" s="25"/>
      <c r="O300" s="14"/>
      <c r="P300" s="14"/>
      <c r="Q300" s="23" t="str">
        <f t="array" ref="Q300">IF(R300="","",XLOOKUP(R300,selector_13,selector_13_ids,""))</f>
        <v/>
      </c>
      <c r="R300" s="25"/>
      <c r="S300" s="14"/>
      <c r="T300" s="14"/>
      <c r="U300" s="14"/>
      <c r="V300" s="14"/>
      <c r="W300" s="14"/>
      <c r="X300" s="23" t="str">
        <f t="array" ref="X300">IF(Y300="","",XLOOKUP(Y300,selector_04,selector_04_ids,""))</f>
        <v/>
      </c>
      <c r="Y300" s="25"/>
      <c r="Z300" s="14"/>
      <c r="AA300" s="27"/>
      <c r="AB300" s="14"/>
    </row>
    <row r="301">
      <c r="A301" s="14"/>
      <c r="B301" s="23" t="str">
        <f>IF($A301="","",'Система'!$B$4)</f>
        <v/>
      </c>
      <c r="C301" s="14"/>
      <c r="D301" s="14"/>
      <c r="E301" s="23" t="str">
        <f t="array" ref="E301">IF(F301="","",XLOOKUP(F301,selector_09,selector_09_ids,""))</f>
        <v/>
      </c>
      <c r="F301" s="25"/>
      <c r="G301" s="23" t="str">
        <f t="array" ref="G301">IF(H301="","",XLOOKUP(H301,selector_02,selector_02_ids,""))</f>
        <v/>
      </c>
      <c r="H301" s="25"/>
      <c r="I301" s="23" t="str">
        <f t="array" ref="I301">IF(J301="","",XLOOKUP(J301,selector_10,selector_10_ids,""))</f>
        <v/>
      </c>
      <c r="J301" s="25"/>
      <c r="K301" s="14"/>
      <c r="L301" s="14"/>
      <c r="M301" s="23" t="str">
        <f t="array" ref="M301">IF(N301="","",XLOOKUP(N301,selector_18,selector_18_ids,""))</f>
        <v/>
      </c>
      <c r="N301" s="25"/>
      <c r="O301" s="14"/>
      <c r="P301" s="14"/>
      <c r="Q301" s="23" t="str">
        <f t="array" ref="Q301">IF(R301="","",XLOOKUP(R301,selector_13,selector_13_ids,""))</f>
        <v/>
      </c>
      <c r="R301" s="25"/>
      <c r="S301" s="14"/>
      <c r="T301" s="14"/>
      <c r="U301" s="14"/>
      <c r="V301" s="14"/>
      <c r="W301" s="14"/>
      <c r="X301" s="23" t="str">
        <f t="array" ref="X301">IF(Y301="","",XLOOKUP(Y301,selector_04,selector_04_ids,""))</f>
        <v/>
      </c>
      <c r="Y301" s="25"/>
      <c r="Z301" s="14"/>
      <c r="AA301" s="27"/>
      <c r="AB301" s="14"/>
    </row>
    <row r="302">
      <c r="A302" s="14"/>
      <c r="B302" s="23" t="str">
        <f>IF($A302="","",'Система'!$B$4)</f>
        <v/>
      </c>
      <c r="C302" s="14"/>
      <c r="D302" s="14"/>
      <c r="E302" s="23" t="str">
        <f t="array" ref="E302">IF(F302="","",XLOOKUP(F302,selector_09,selector_09_ids,""))</f>
        <v/>
      </c>
      <c r="F302" s="25"/>
      <c r="G302" s="23" t="str">
        <f t="array" ref="G302">IF(H302="","",XLOOKUP(H302,selector_02,selector_02_ids,""))</f>
        <v/>
      </c>
      <c r="H302" s="25"/>
      <c r="I302" s="23" t="str">
        <f t="array" ref="I302">IF(J302="","",XLOOKUP(J302,selector_10,selector_10_ids,""))</f>
        <v/>
      </c>
      <c r="J302" s="25"/>
      <c r="K302" s="14"/>
      <c r="L302" s="14"/>
      <c r="M302" s="23" t="str">
        <f t="array" ref="M302">IF(N302="","",XLOOKUP(N302,selector_18,selector_18_ids,""))</f>
        <v/>
      </c>
      <c r="N302" s="25"/>
      <c r="O302" s="14"/>
      <c r="P302" s="14"/>
      <c r="Q302" s="23" t="str">
        <f t="array" ref="Q302">IF(R302="","",XLOOKUP(R302,selector_13,selector_13_ids,""))</f>
        <v/>
      </c>
      <c r="R302" s="25"/>
      <c r="S302" s="14"/>
      <c r="T302" s="14"/>
      <c r="U302" s="14"/>
      <c r="V302" s="14"/>
      <c r="W302" s="14"/>
      <c r="X302" s="23" t="str">
        <f t="array" ref="X302">IF(Y302="","",XLOOKUP(Y302,selector_04,selector_04_ids,""))</f>
        <v/>
      </c>
      <c r="Y302" s="25"/>
      <c r="Z302" s="14"/>
      <c r="AA302" s="27"/>
      <c r="AB302" s="14"/>
    </row>
    <row r="303">
      <c r="A303" s="14"/>
      <c r="B303" s="23" t="str">
        <f>IF($A303="","",'Система'!$B$4)</f>
        <v/>
      </c>
      <c r="C303" s="14"/>
      <c r="D303" s="14"/>
      <c r="E303" s="23" t="str">
        <f t="array" ref="E303">IF(F303="","",XLOOKUP(F303,selector_09,selector_09_ids,""))</f>
        <v/>
      </c>
      <c r="F303" s="25"/>
      <c r="G303" s="23" t="str">
        <f t="array" ref="G303">IF(H303="","",XLOOKUP(H303,selector_02,selector_02_ids,""))</f>
        <v/>
      </c>
      <c r="H303" s="25"/>
      <c r="I303" s="23" t="str">
        <f t="array" ref="I303">IF(J303="","",XLOOKUP(J303,selector_10,selector_10_ids,""))</f>
        <v/>
      </c>
      <c r="J303" s="25"/>
      <c r="K303" s="14"/>
      <c r="L303" s="14"/>
      <c r="M303" s="23" t="str">
        <f t="array" ref="M303">IF(N303="","",XLOOKUP(N303,selector_18,selector_18_ids,""))</f>
        <v/>
      </c>
      <c r="N303" s="25"/>
      <c r="O303" s="14"/>
      <c r="P303" s="14"/>
      <c r="Q303" s="23" t="str">
        <f t="array" ref="Q303">IF(R303="","",XLOOKUP(R303,selector_13,selector_13_ids,""))</f>
        <v/>
      </c>
      <c r="R303" s="25"/>
      <c r="S303" s="14"/>
      <c r="T303" s="14"/>
      <c r="U303" s="14"/>
      <c r="V303" s="14"/>
      <c r="W303" s="14"/>
      <c r="X303" s="23" t="str">
        <f t="array" ref="X303">IF(Y303="","",XLOOKUP(Y303,selector_04,selector_04_ids,""))</f>
        <v/>
      </c>
      <c r="Y303" s="25"/>
      <c r="Z303" s="14"/>
      <c r="AA303" s="27"/>
      <c r="AB303" s="14"/>
    </row>
    <row r="304">
      <c r="A304" s="14"/>
      <c r="B304" s="23" t="str">
        <f>IF($A304="","",'Система'!$B$4)</f>
        <v/>
      </c>
      <c r="C304" s="14"/>
      <c r="D304" s="14"/>
      <c r="E304" s="23" t="str">
        <f t="array" ref="E304">IF(F304="","",XLOOKUP(F304,selector_09,selector_09_ids,""))</f>
        <v/>
      </c>
      <c r="F304" s="25"/>
      <c r="G304" s="23" t="str">
        <f t="array" ref="G304">IF(H304="","",XLOOKUP(H304,selector_02,selector_02_ids,""))</f>
        <v/>
      </c>
      <c r="H304" s="25"/>
      <c r="I304" s="23" t="str">
        <f t="array" ref="I304">IF(J304="","",XLOOKUP(J304,selector_10,selector_10_ids,""))</f>
        <v/>
      </c>
      <c r="J304" s="25"/>
      <c r="K304" s="14"/>
      <c r="L304" s="14"/>
      <c r="M304" s="23" t="str">
        <f t="array" ref="M304">IF(N304="","",XLOOKUP(N304,selector_18,selector_18_ids,""))</f>
        <v/>
      </c>
      <c r="N304" s="25"/>
      <c r="O304" s="14"/>
      <c r="P304" s="14"/>
      <c r="Q304" s="23" t="str">
        <f t="array" ref="Q304">IF(R304="","",XLOOKUP(R304,selector_13,selector_13_ids,""))</f>
        <v/>
      </c>
      <c r="R304" s="25"/>
      <c r="S304" s="14"/>
      <c r="T304" s="14"/>
      <c r="U304" s="14"/>
      <c r="V304" s="14"/>
      <c r="W304" s="14"/>
      <c r="X304" s="23" t="str">
        <f t="array" ref="X304">IF(Y304="","",XLOOKUP(Y304,selector_04,selector_04_ids,""))</f>
        <v/>
      </c>
      <c r="Y304" s="25"/>
      <c r="Z304" s="14"/>
      <c r="AA304" s="27"/>
      <c r="AB304" s="14"/>
    </row>
    <row r="305">
      <c r="A305" s="14"/>
      <c r="B305" s="23" t="str">
        <f>IF($A305="","",'Система'!$B$4)</f>
        <v/>
      </c>
      <c r="C305" s="14"/>
      <c r="D305" s="14"/>
      <c r="E305" s="23" t="str">
        <f t="array" ref="E305">IF(F305="","",XLOOKUP(F305,selector_09,selector_09_ids,""))</f>
        <v/>
      </c>
      <c r="F305" s="25"/>
      <c r="G305" s="23" t="str">
        <f t="array" ref="G305">IF(H305="","",XLOOKUP(H305,selector_02,selector_02_ids,""))</f>
        <v/>
      </c>
      <c r="H305" s="25"/>
      <c r="I305" s="23" t="str">
        <f t="array" ref="I305">IF(J305="","",XLOOKUP(J305,selector_10,selector_10_ids,""))</f>
        <v/>
      </c>
      <c r="J305" s="25"/>
      <c r="K305" s="14"/>
      <c r="L305" s="14"/>
      <c r="M305" s="23" t="str">
        <f t="array" ref="M305">IF(N305="","",XLOOKUP(N305,selector_18,selector_18_ids,""))</f>
        <v/>
      </c>
      <c r="N305" s="25"/>
      <c r="O305" s="14"/>
      <c r="P305" s="14"/>
      <c r="Q305" s="23" t="str">
        <f t="array" ref="Q305">IF(R305="","",XLOOKUP(R305,selector_13,selector_13_ids,""))</f>
        <v/>
      </c>
      <c r="R305" s="25"/>
      <c r="S305" s="14"/>
      <c r="T305" s="14"/>
      <c r="U305" s="14"/>
      <c r="V305" s="14"/>
      <c r="W305" s="14"/>
      <c r="X305" s="23" t="str">
        <f t="array" ref="X305">IF(Y305="","",XLOOKUP(Y305,selector_04,selector_04_ids,""))</f>
        <v/>
      </c>
      <c r="Y305" s="25"/>
      <c r="Z305" s="14"/>
      <c r="AA305" s="27"/>
      <c r="AB305" s="14"/>
    </row>
    <row r="306">
      <c r="A306" s="14"/>
      <c r="B306" s="23" t="str">
        <f>IF($A306="","",'Система'!$B$4)</f>
        <v/>
      </c>
      <c r="C306" s="14"/>
      <c r="D306" s="14"/>
      <c r="E306" s="23" t="str">
        <f t="array" ref="E306">IF(F306="","",XLOOKUP(F306,selector_09,selector_09_ids,""))</f>
        <v/>
      </c>
      <c r="F306" s="25"/>
      <c r="G306" s="23" t="str">
        <f t="array" ref="G306">IF(H306="","",XLOOKUP(H306,selector_02,selector_02_ids,""))</f>
        <v/>
      </c>
      <c r="H306" s="25"/>
      <c r="I306" s="23" t="str">
        <f t="array" ref="I306">IF(J306="","",XLOOKUP(J306,selector_10,selector_10_ids,""))</f>
        <v/>
      </c>
      <c r="J306" s="25"/>
      <c r="K306" s="14"/>
      <c r="L306" s="14"/>
      <c r="M306" s="23" t="str">
        <f t="array" ref="M306">IF(N306="","",XLOOKUP(N306,selector_18,selector_18_ids,""))</f>
        <v/>
      </c>
      <c r="N306" s="25"/>
      <c r="O306" s="14"/>
      <c r="P306" s="14"/>
      <c r="Q306" s="23" t="str">
        <f t="array" ref="Q306">IF(R306="","",XLOOKUP(R306,selector_13,selector_13_ids,""))</f>
        <v/>
      </c>
      <c r="R306" s="25"/>
      <c r="S306" s="14"/>
      <c r="T306" s="14"/>
      <c r="U306" s="14"/>
      <c r="V306" s="14"/>
      <c r="W306" s="14"/>
      <c r="X306" s="23" t="str">
        <f t="array" ref="X306">IF(Y306="","",XLOOKUP(Y306,selector_04,selector_04_ids,""))</f>
        <v/>
      </c>
      <c r="Y306" s="25"/>
      <c r="Z306" s="14"/>
      <c r="AA306" s="27"/>
      <c r="AB306" s="14"/>
    </row>
    <row r="307">
      <c r="A307" s="14"/>
      <c r="B307" s="23" t="str">
        <f>IF($A307="","",'Система'!$B$4)</f>
        <v/>
      </c>
      <c r="C307" s="14"/>
      <c r="D307" s="14"/>
      <c r="E307" s="23" t="str">
        <f t="array" ref="E307">IF(F307="","",XLOOKUP(F307,selector_09,selector_09_ids,""))</f>
        <v/>
      </c>
      <c r="F307" s="25"/>
      <c r="G307" s="23" t="str">
        <f t="array" ref="G307">IF(H307="","",XLOOKUP(H307,selector_02,selector_02_ids,""))</f>
        <v/>
      </c>
      <c r="H307" s="25"/>
      <c r="I307" s="23" t="str">
        <f t="array" ref="I307">IF(J307="","",XLOOKUP(J307,selector_10,selector_10_ids,""))</f>
        <v/>
      </c>
      <c r="J307" s="25"/>
      <c r="K307" s="14"/>
      <c r="L307" s="14"/>
      <c r="M307" s="23" t="str">
        <f t="array" ref="M307">IF(N307="","",XLOOKUP(N307,selector_18,selector_18_ids,""))</f>
        <v/>
      </c>
      <c r="N307" s="25"/>
      <c r="O307" s="14"/>
      <c r="P307" s="14"/>
      <c r="Q307" s="23" t="str">
        <f t="array" ref="Q307">IF(R307="","",XLOOKUP(R307,selector_13,selector_13_ids,""))</f>
        <v/>
      </c>
      <c r="R307" s="25"/>
      <c r="S307" s="14"/>
      <c r="T307" s="14"/>
      <c r="U307" s="14"/>
      <c r="V307" s="14"/>
      <c r="W307" s="14"/>
      <c r="X307" s="23" t="str">
        <f t="array" ref="X307">IF(Y307="","",XLOOKUP(Y307,selector_04,selector_04_ids,""))</f>
        <v/>
      </c>
      <c r="Y307" s="25"/>
      <c r="Z307" s="14"/>
      <c r="AA307" s="27"/>
      <c r="AB307" s="14"/>
    </row>
    <row r="308">
      <c r="A308" s="14"/>
      <c r="B308" s="23" t="str">
        <f>IF($A308="","",'Система'!$B$4)</f>
        <v/>
      </c>
      <c r="C308" s="14"/>
      <c r="D308" s="14"/>
      <c r="E308" s="23" t="str">
        <f t="array" ref="E308">IF(F308="","",XLOOKUP(F308,selector_09,selector_09_ids,""))</f>
        <v/>
      </c>
      <c r="F308" s="25"/>
      <c r="G308" s="23" t="str">
        <f t="array" ref="G308">IF(H308="","",XLOOKUP(H308,selector_02,selector_02_ids,""))</f>
        <v/>
      </c>
      <c r="H308" s="25"/>
      <c r="I308" s="23" t="str">
        <f t="array" ref="I308">IF(J308="","",XLOOKUP(J308,selector_10,selector_10_ids,""))</f>
        <v/>
      </c>
      <c r="J308" s="25"/>
      <c r="K308" s="14"/>
      <c r="L308" s="14"/>
      <c r="M308" s="23" t="str">
        <f t="array" ref="M308">IF(N308="","",XLOOKUP(N308,selector_18,selector_18_ids,""))</f>
        <v/>
      </c>
      <c r="N308" s="25"/>
      <c r="O308" s="14"/>
      <c r="P308" s="14"/>
      <c r="Q308" s="23" t="str">
        <f t="array" ref="Q308">IF(R308="","",XLOOKUP(R308,selector_13,selector_13_ids,""))</f>
        <v/>
      </c>
      <c r="R308" s="25"/>
      <c r="S308" s="14"/>
      <c r="T308" s="14"/>
      <c r="U308" s="14"/>
      <c r="V308" s="14"/>
      <c r="W308" s="14"/>
      <c r="X308" s="23" t="str">
        <f t="array" ref="X308">IF(Y308="","",XLOOKUP(Y308,selector_04,selector_04_ids,""))</f>
        <v/>
      </c>
      <c r="Y308" s="25"/>
      <c r="Z308" s="14"/>
      <c r="AA308" s="27"/>
      <c r="AB308" s="14"/>
    </row>
    <row r="309">
      <c r="A309" s="14"/>
      <c r="B309" s="23" t="str">
        <f>IF($A309="","",'Система'!$B$4)</f>
        <v/>
      </c>
      <c r="C309" s="14"/>
      <c r="D309" s="14"/>
      <c r="E309" s="23" t="str">
        <f t="array" ref="E309">IF(F309="","",XLOOKUP(F309,selector_09,selector_09_ids,""))</f>
        <v/>
      </c>
      <c r="F309" s="25"/>
      <c r="G309" s="23" t="str">
        <f t="array" ref="G309">IF(H309="","",XLOOKUP(H309,selector_02,selector_02_ids,""))</f>
        <v/>
      </c>
      <c r="H309" s="25"/>
      <c r="I309" s="23" t="str">
        <f t="array" ref="I309">IF(J309="","",XLOOKUP(J309,selector_10,selector_10_ids,""))</f>
        <v/>
      </c>
      <c r="J309" s="25"/>
      <c r="K309" s="14"/>
      <c r="L309" s="14"/>
      <c r="M309" s="23" t="str">
        <f t="array" ref="M309">IF(N309="","",XLOOKUP(N309,selector_18,selector_18_ids,""))</f>
        <v/>
      </c>
      <c r="N309" s="25"/>
      <c r="O309" s="14"/>
      <c r="P309" s="14"/>
      <c r="Q309" s="23" t="str">
        <f t="array" ref="Q309">IF(R309="","",XLOOKUP(R309,selector_13,selector_13_ids,""))</f>
        <v/>
      </c>
      <c r="R309" s="25"/>
      <c r="S309" s="14"/>
      <c r="T309" s="14"/>
      <c r="U309" s="14"/>
      <c r="V309" s="14"/>
      <c r="W309" s="14"/>
      <c r="X309" s="23" t="str">
        <f t="array" ref="X309">IF(Y309="","",XLOOKUP(Y309,selector_04,selector_04_ids,""))</f>
        <v/>
      </c>
      <c r="Y309" s="25"/>
      <c r="Z309" s="14"/>
      <c r="AA309" s="27"/>
      <c r="AB309" s="14"/>
    </row>
    <row r="310">
      <c r="A310" s="14"/>
      <c r="B310" s="23" t="str">
        <f>IF($A310="","",'Система'!$B$4)</f>
        <v/>
      </c>
      <c r="C310" s="14"/>
      <c r="D310" s="14"/>
      <c r="E310" s="23" t="str">
        <f t="array" ref="E310">IF(F310="","",XLOOKUP(F310,selector_09,selector_09_ids,""))</f>
        <v/>
      </c>
      <c r="F310" s="25"/>
      <c r="G310" s="23" t="str">
        <f t="array" ref="G310">IF(H310="","",XLOOKUP(H310,selector_02,selector_02_ids,""))</f>
        <v/>
      </c>
      <c r="H310" s="25"/>
      <c r="I310" s="23" t="str">
        <f t="array" ref="I310">IF(J310="","",XLOOKUP(J310,selector_10,selector_10_ids,""))</f>
        <v/>
      </c>
      <c r="J310" s="25"/>
      <c r="K310" s="14"/>
      <c r="L310" s="14"/>
      <c r="M310" s="23" t="str">
        <f t="array" ref="M310">IF(N310="","",XLOOKUP(N310,selector_18,selector_18_ids,""))</f>
        <v/>
      </c>
      <c r="N310" s="25"/>
      <c r="O310" s="14"/>
      <c r="P310" s="14"/>
      <c r="Q310" s="23" t="str">
        <f t="array" ref="Q310">IF(R310="","",XLOOKUP(R310,selector_13,selector_13_ids,""))</f>
        <v/>
      </c>
      <c r="R310" s="25"/>
      <c r="S310" s="14"/>
      <c r="T310" s="14"/>
      <c r="U310" s="14"/>
      <c r="V310" s="14"/>
      <c r="W310" s="14"/>
      <c r="X310" s="23" t="str">
        <f t="array" ref="X310">IF(Y310="","",XLOOKUP(Y310,selector_04,selector_04_ids,""))</f>
        <v/>
      </c>
      <c r="Y310" s="25"/>
      <c r="Z310" s="14"/>
      <c r="AA310" s="27"/>
      <c r="AB310" s="14"/>
    </row>
    <row r="311">
      <c r="A311" s="14"/>
      <c r="B311" s="23" t="str">
        <f>IF($A311="","",'Система'!$B$4)</f>
        <v/>
      </c>
      <c r="C311" s="14"/>
      <c r="D311" s="14"/>
      <c r="E311" s="23" t="str">
        <f t="array" ref="E311">IF(F311="","",XLOOKUP(F311,selector_09,selector_09_ids,""))</f>
        <v/>
      </c>
      <c r="F311" s="25"/>
      <c r="G311" s="23" t="str">
        <f t="array" ref="G311">IF(H311="","",XLOOKUP(H311,selector_02,selector_02_ids,""))</f>
        <v/>
      </c>
      <c r="H311" s="25"/>
      <c r="I311" s="23" t="str">
        <f t="array" ref="I311">IF(J311="","",XLOOKUP(J311,selector_10,selector_10_ids,""))</f>
        <v/>
      </c>
      <c r="J311" s="25"/>
      <c r="K311" s="14"/>
      <c r="L311" s="14"/>
      <c r="M311" s="23" t="str">
        <f t="array" ref="M311">IF(N311="","",XLOOKUP(N311,selector_18,selector_18_ids,""))</f>
        <v/>
      </c>
      <c r="N311" s="25"/>
      <c r="O311" s="14"/>
      <c r="P311" s="14"/>
      <c r="Q311" s="23" t="str">
        <f t="array" ref="Q311">IF(R311="","",XLOOKUP(R311,selector_13,selector_13_ids,""))</f>
        <v/>
      </c>
      <c r="R311" s="25"/>
      <c r="S311" s="14"/>
      <c r="T311" s="14"/>
      <c r="U311" s="14"/>
      <c r="V311" s="14"/>
      <c r="W311" s="14"/>
      <c r="X311" s="23" t="str">
        <f t="array" ref="X311">IF(Y311="","",XLOOKUP(Y311,selector_04,selector_04_ids,""))</f>
        <v/>
      </c>
      <c r="Y311" s="25"/>
      <c r="Z311" s="14"/>
      <c r="AA311" s="27"/>
      <c r="AB311" s="14"/>
    </row>
    <row r="312">
      <c r="A312" s="14"/>
      <c r="B312" s="23" t="str">
        <f>IF($A312="","",'Система'!$B$4)</f>
        <v/>
      </c>
      <c r="C312" s="14"/>
      <c r="D312" s="14"/>
      <c r="E312" s="23" t="str">
        <f t="array" ref="E312">IF(F312="","",XLOOKUP(F312,selector_09,selector_09_ids,""))</f>
        <v/>
      </c>
      <c r="F312" s="25"/>
      <c r="G312" s="23" t="str">
        <f t="array" ref="G312">IF(H312="","",XLOOKUP(H312,selector_02,selector_02_ids,""))</f>
        <v/>
      </c>
      <c r="H312" s="25"/>
      <c r="I312" s="23" t="str">
        <f t="array" ref="I312">IF(J312="","",XLOOKUP(J312,selector_10,selector_10_ids,""))</f>
        <v/>
      </c>
      <c r="J312" s="25"/>
      <c r="K312" s="14"/>
      <c r="L312" s="14"/>
      <c r="M312" s="23" t="str">
        <f t="array" ref="M312">IF(N312="","",XLOOKUP(N312,selector_18,selector_18_ids,""))</f>
        <v/>
      </c>
      <c r="N312" s="25"/>
      <c r="O312" s="14"/>
      <c r="P312" s="14"/>
      <c r="Q312" s="23" t="str">
        <f t="array" ref="Q312">IF(R312="","",XLOOKUP(R312,selector_13,selector_13_ids,""))</f>
        <v/>
      </c>
      <c r="R312" s="25"/>
      <c r="S312" s="14"/>
      <c r="T312" s="14"/>
      <c r="U312" s="14"/>
      <c r="V312" s="14"/>
      <c r="W312" s="14"/>
      <c r="X312" s="23" t="str">
        <f t="array" ref="X312">IF(Y312="","",XLOOKUP(Y312,selector_04,selector_04_ids,""))</f>
        <v/>
      </c>
      <c r="Y312" s="25"/>
      <c r="Z312" s="14"/>
      <c r="AA312" s="27"/>
      <c r="AB312" s="14"/>
    </row>
    <row r="313">
      <c r="A313" s="14"/>
      <c r="B313" s="23" t="str">
        <f>IF($A313="","",'Система'!$B$4)</f>
        <v/>
      </c>
      <c r="C313" s="14"/>
      <c r="D313" s="14"/>
      <c r="E313" s="23" t="str">
        <f t="array" ref="E313">IF(F313="","",XLOOKUP(F313,selector_09,selector_09_ids,""))</f>
        <v/>
      </c>
      <c r="F313" s="25"/>
      <c r="G313" s="23" t="str">
        <f t="array" ref="G313">IF(H313="","",XLOOKUP(H313,selector_02,selector_02_ids,""))</f>
        <v/>
      </c>
      <c r="H313" s="25"/>
      <c r="I313" s="23" t="str">
        <f t="array" ref="I313">IF(J313="","",XLOOKUP(J313,selector_10,selector_10_ids,""))</f>
        <v/>
      </c>
      <c r="J313" s="25"/>
      <c r="K313" s="14"/>
      <c r="L313" s="14"/>
      <c r="M313" s="23" t="str">
        <f t="array" ref="M313">IF(N313="","",XLOOKUP(N313,selector_18,selector_18_ids,""))</f>
        <v/>
      </c>
      <c r="N313" s="25"/>
      <c r="O313" s="14"/>
      <c r="P313" s="14"/>
      <c r="Q313" s="23" t="str">
        <f t="array" ref="Q313">IF(R313="","",XLOOKUP(R313,selector_13,selector_13_ids,""))</f>
        <v/>
      </c>
      <c r="R313" s="25"/>
      <c r="S313" s="14"/>
      <c r="T313" s="14"/>
      <c r="U313" s="14"/>
      <c r="V313" s="14"/>
      <c r="W313" s="14"/>
      <c r="X313" s="23" t="str">
        <f t="array" ref="X313">IF(Y313="","",XLOOKUP(Y313,selector_04,selector_04_ids,""))</f>
        <v/>
      </c>
      <c r="Y313" s="25"/>
      <c r="Z313" s="14"/>
      <c r="AA313" s="27"/>
      <c r="AB313" s="14"/>
    </row>
    <row r="314">
      <c r="A314" s="14"/>
      <c r="B314" s="23" t="str">
        <f>IF($A314="","",'Система'!$B$4)</f>
        <v/>
      </c>
      <c r="C314" s="14"/>
      <c r="D314" s="14"/>
      <c r="E314" s="23" t="str">
        <f t="array" ref="E314">IF(F314="","",XLOOKUP(F314,selector_09,selector_09_ids,""))</f>
        <v/>
      </c>
      <c r="F314" s="25"/>
      <c r="G314" s="23" t="str">
        <f t="array" ref="G314">IF(H314="","",XLOOKUP(H314,selector_02,selector_02_ids,""))</f>
        <v/>
      </c>
      <c r="H314" s="25"/>
      <c r="I314" s="23" t="str">
        <f t="array" ref="I314">IF(J314="","",XLOOKUP(J314,selector_10,selector_10_ids,""))</f>
        <v/>
      </c>
      <c r="J314" s="25"/>
      <c r="K314" s="14"/>
      <c r="L314" s="14"/>
      <c r="M314" s="23" t="str">
        <f t="array" ref="M314">IF(N314="","",XLOOKUP(N314,selector_18,selector_18_ids,""))</f>
        <v/>
      </c>
      <c r="N314" s="25"/>
      <c r="O314" s="14"/>
      <c r="P314" s="14"/>
      <c r="Q314" s="23" t="str">
        <f t="array" ref="Q314">IF(R314="","",XLOOKUP(R314,selector_13,selector_13_ids,""))</f>
        <v/>
      </c>
      <c r="R314" s="25"/>
      <c r="S314" s="14"/>
      <c r="T314" s="14"/>
      <c r="U314" s="14"/>
      <c r="V314" s="14"/>
      <c r="W314" s="14"/>
      <c r="X314" s="23" t="str">
        <f t="array" ref="X314">IF(Y314="","",XLOOKUP(Y314,selector_04,selector_04_ids,""))</f>
        <v/>
      </c>
      <c r="Y314" s="25"/>
      <c r="Z314" s="14"/>
      <c r="AA314" s="27"/>
      <c r="AB314" s="14"/>
    </row>
    <row r="315">
      <c r="A315" s="14"/>
      <c r="B315" s="23" t="str">
        <f>IF($A315="","",'Система'!$B$4)</f>
        <v/>
      </c>
      <c r="C315" s="14"/>
      <c r="D315" s="14"/>
      <c r="E315" s="23" t="str">
        <f t="array" ref="E315">IF(F315="","",XLOOKUP(F315,selector_09,selector_09_ids,""))</f>
        <v/>
      </c>
      <c r="F315" s="25"/>
      <c r="G315" s="23" t="str">
        <f t="array" ref="G315">IF(H315="","",XLOOKUP(H315,selector_02,selector_02_ids,""))</f>
        <v/>
      </c>
      <c r="H315" s="25"/>
      <c r="I315" s="23" t="str">
        <f t="array" ref="I315">IF(J315="","",XLOOKUP(J315,selector_10,selector_10_ids,""))</f>
        <v/>
      </c>
      <c r="J315" s="25"/>
      <c r="K315" s="14"/>
      <c r="L315" s="14"/>
      <c r="M315" s="23" t="str">
        <f t="array" ref="M315">IF(N315="","",XLOOKUP(N315,selector_18,selector_18_ids,""))</f>
        <v/>
      </c>
      <c r="N315" s="25"/>
      <c r="O315" s="14"/>
      <c r="P315" s="14"/>
      <c r="Q315" s="23" t="str">
        <f t="array" ref="Q315">IF(R315="","",XLOOKUP(R315,selector_13,selector_13_ids,""))</f>
        <v/>
      </c>
      <c r="R315" s="25"/>
      <c r="S315" s="14"/>
      <c r="T315" s="14"/>
      <c r="U315" s="14"/>
      <c r="V315" s="14"/>
      <c r="W315" s="14"/>
      <c r="X315" s="23" t="str">
        <f t="array" ref="X315">IF(Y315="","",XLOOKUP(Y315,selector_04,selector_04_ids,""))</f>
        <v/>
      </c>
      <c r="Y315" s="25"/>
      <c r="Z315" s="14"/>
      <c r="AA315" s="27"/>
      <c r="AB315" s="14"/>
    </row>
    <row r="316">
      <c r="A316" s="14"/>
      <c r="B316" s="23" t="str">
        <f>IF($A316="","",'Система'!$B$4)</f>
        <v/>
      </c>
      <c r="C316" s="14"/>
      <c r="D316" s="14"/>
      <c r="E316" s="23" t="str">
        <f t="array" ref="E316">IF(F316="","",XLOOKUP(F316,selector_09,selector_09_ids,""))</f>
        <v/>
      </c>
      <c r="F316" s="25"/>
      <c r="G316" s="23" t="str">
        <f t="array" ref="G316">IF(H316="","",XLOOKUP(H316,selector_02,selector_02_ids,""))</f>
        <v/>
      </c>
      <c r="H316" s="25"/>
      <c r="I316" s="23" t="str">
        <f t="array" ref="I316">IF(J316="","",XLOOKUP(J316,selector_10,selector_10_ids,""))</f>
        <v/>
      </c>
      <c r="J316" s="25"/>
      <c r="K316" s="14"/>
      <c r="L316" s="14"/>
      <c r="M316" s="23" t="str">
        <f t="array" ref="M316">IF(N316="","",XLOOKUP(N316,selector_18,selector_18_ids,""))</f>
        <v/>
      </c>
      <c r="N316" s="25"/>
      <c r="O316" s="14"/>
      <c r="P316" s="14"/>
      <c r="Q316" s="23" t="str">
        <f t="array" ref="Q316">IF(R316="","",XLOOKUP(R316,selector_13,selector_13_ids,""))</f>
        <v/>
      </c>
      <c r="R316" s="25"/>
      <c r="S316" s="14"/>
      <c r="T316" s="14"/>
      <c r="U316" s="14"/>
      <c r="V316" s="14"/>
      <c r="W316" s="14"/>
      <c r="X316" s="23" t="str">
        <f t="array" ref="X316">IF(Y316="","",XLOOKUP(Y316,selector_04,selector_04_ids,""))</f>
        <v/>
      </c>
      <c r="Y316" s="25"/>
      <c r="Z316" s="14"/>
      <c r="AA316" s="27"/>
      <c r="AB316" s="14"/>
    </row>
    <row r="317">
      <c r="A317" s="14"/>
      <c r="B317" s="23" t="str">
        <f>IF($A317="","",'Система'!$B$4)</f>
        <v/>
      </c>
      <c r="C317" s="14"/>
      <c r="D317" s="14"/>
      <c r="E317" s="23" t="str">
        <f t="array" ref="E317">IF(F317="","",XLOOKUP(F317,selector_09,selector_09_ids,""))</f>
        <v/>
      </c>
      <c r="F317" s="25"/>
      <c r="G317" s="23" t="str">
        <f t="array" ref="G317">IF(H317="","",XLOOKUP(H317,selector_02,selector_02_ids,""))</f>
        <v/>
      </c>
      <c r="H317" s="25"/>
      <c r="I317" s="23" t="str">
        <f t="array" ref="I317">IF(J317="","",XLOOKUP(J317,selector_10,selector_10_ids,""))</f>
        <v/>
      </c>
      <c r="J317" s="25"/>
      <c r="K317" s="14"/>
      <c r="L317" s="14"/>
      <c r="M317" s="23" t="str">
        <f t="array" ref="M317">IF(N317="","",XLOOKUP(N317,selector_18,selector_18_ids,""))</f>
        <v/>
      </c>
      <c r="N317" s="25"/>
      <c r="O317" s="14"/>
      <c r="P317" s="14"/>
      <c r="Q317" s="23" t="str">
        <f t="array" ref="Q317">IF(R317="","",XLOOKUP(R317,selector_13,selector_13_ids,""))</f>
        <v/>
      </c>
      <c r="R317" s="25"/>
      <c r="S317" s="14"/>
      <c r="T317" s="14"/>
      <c r="U317" s="14"/>
      <c r="V317" s="14"/>
      <c r="W317" s="14"/>
      <c r="X317" s="23" t="str">
        <f t="array" ref="X317">IF(Y317="","",XLOOKUP(Y317,selector_04,selector_04_ids,""))</f>
        <v/>
      </c>
      <c r="Y317" s="25"/>
      <c r="Z317" s="14"/>
      <c r="AA317" s="27"/>
      <c r="AB317" s="14"/>
    </row>
    <row r="318">
      <c r="A318" s="14"/>
      <c r="B318" s="23" t="str">
        <f>IF($A318="","",'Система'!$B$4)</f>
        <v/>
      </c>
      <c r="C318" s="14"/>
      <c r="D318" s="14"/>
      <c r="E318" s="23" t="str">
        <f t="array" ref="E318">IF(F318="","",XLOOKUP(F318,selector_09,selector_09_ids,""))</f>
        <v/>
      </c>
      <c r="F318" s="25"/>
      <c r="G318" s="23" t="str">
        <f t="array" ref="G318">IF(H318="","",XLOOKUP(H318,selector_02,selector_02_ids,""))</f>
        <v/>
      </c>
      <c r="H318" s="25"/>
      <c r="I318" s="23" t="str">
        <f t="array" ref="I318">IF(J318="","",XLOOKUP(J318,selector_10,selector_10_ids,""))</f>
        <v/>
      </c>
      <c r="J318" s="25"/>
      <c r="K318" s="14"/>
      <c r="L318" s="14"/>
      <c r="M318" s="23" t="str">
        <f t="array" ref="M318">IF(N318="","",XLOOKUP(N318,selector_18,selector_18_ids,""))</f>
        <v/>
      </c>
      <c r="N318" s="25"/>
      <c r="O318" s="14"/>
      <c r="P318" s="14"/>
      <c r="Q318" s="23" t="str">
        <f t="array" ref="Q318">IF(R318="","",XLOOKUP(R318,selector_13,selector_13_ids,""))</f>
        <v/>
      </c>
      <c r="R318" s="25"/>
      <c r="S318" s="14"/>
      <c r="T318" s="14"/>
      <c r="U318" s="14"/>
      <c r="V318" s="14"/>
      <c r="W318" s="14"/>
      <c r="X318" s="23" t="str">
        <f t="array" ref="X318">IF(Y318="","",XLOOKUP(Y318,selector_04,selector_04_ids,""))</f>
        <v/>
      </c>
      <c r="Y318" s="25"/>
      <c r="Z318" s="14"/>
      <c r="AA318" s="27"/>
      <c r="AB318" s="14"/>
    </row>
    <row r="319">
      <c r="A319" s="14"/>
      <c r="B319" s="23" t="str">
        <f>IF($A319="","",'Система'!$B$4)</f>
        <v/>
      </c>
      <c r="C319" s="14"/>
      <c r="D319" s="14"/>
      <c r="E319" s="23" t="str">
        <f t="array" ref="E319">IF(F319="","",XLOOKUP(F319,selector_09,selector_09_ids,""))</f>
        <v/>
      </c>
      <c r="F319" s="25"/>
      <c r="G319" s="23" t="str">
        <f t="array" ref="G319">IF(H319="","",XLOOKUP(H319,selector_02,selector_02_ids,""))</f>
        <v/>
      </c>
      <c r="H319" s="25"/>
      <c r="I319" s="23" t="str">
        <f t="array" ref="I319">IF(J319="","",XLOOKUP(J319,selector_10,selector_10_ids,""))</f>
        <v/>
      </c>
      <c r="J319" s="25"/>
      <c r="K319" s="14"/>
      <c r="L319" s="14"/>
      <c r="M319" s="23" t="str">
        <f t="array" ref="M319">IF(N319="","",XLOOKUP(N319,selector_18,selector_18_ids,""))</f>
        <v/>
      </c>
      <c r="N319" s="25"/>
      <c r="O319" s="14"/>
      <c r="P319" s="14"/>
      <c r="Q319" s="23" t="str">
        <f t="array" ref="Q319">IF(R319="","",XLOOKUP(R319,selector_13,selector_13_ids,""))</f>
        <v/>
      </c>
      <c r="R319" s="25"/>
      <c r="S319" s="14"/>
      <c r="T319" s="14"/>
      <c r="U319" s="14"/>
      <c r="V319" s="14"/>
      <c r="W319" s="14"/>
      <c r="X319" s="23" t="str">
        <f t="array" ref="X319">IF(Y319="","",XLOOKUP(Y319,selector_04,selector_04_ids,""))</f>
        <v/>
      </c>
      <c r="Y319" s="25"/>
      <c r="Z319" s="14"/>
      <c r="AA319" s="27"/>
      <c r="AB319" s="14"/>
    </row>
    <row r="320">
      <c r="A320" s="14"/>
      <c r="B320" s="23" t="str">
        <f>IF($A320="","",'Система'!$B$4)</f>
        <v/>
      </c>
      <c r="C320" s="14"/>
      <c r="D320" s="14"/>
      <c r="E320" s="23" t="str">
        <f t="array" ref="E320">IF(F320="","",XLOOKUP(F320,selector_09,selector_09_ids,""))</f>
        <v/>
      </c>
      <c r="F320" s="25"/>
      <c r="G320" s="23" t="str">
        <f t="array" ref="G320">IF(H320="","",XLOOKUP(H320,selector_02,selector_02_ids,""))</f>
        <v/>
      </c>
      <c r="H320" s="25"/>
      <c r="I320" s="23" t="str">
        <f t="array" ref="I320">IF(J320="","",XLOOKUP(J320,selector_10,selector_10_ids,""))</f>
        <v/>
      </c>
      <c r="J320" s="25"/>
      <c r="K320" s="14"/>
      <c r="L320" s="14"/>
      <c r="M320" s="23" t="str">
        <f t="array" ref="M320">IF(N320="","",XLOOKUP(N320,selector_18,selector_18_ids,""))</f>
        <v/>
      </c>
      <c r="N320" s="25"/>
      <c r="O320" s="14"/>
      <c r="P320" s="14"/>
      <c r="Q320" s="23" t="str">
        <f t="array" ref="Q320">IF(R320="","",XLOOKUP(R320,selector_13,selector_13_ids,""))</f>
        <v/>
      </c>
      <c r="R320" s="25"/>
      <c r="S320" s="14"/>
      <c r="T320" s="14"/>
      <c r="U320" s="14"/>
      <c r="V320" s="14"/>
      <c r="W320" s="14"/>
      <c r="X320" s="23" t="str">
        <f t="array" ref="X320">IF(Y320="","",XLOOKUP(Y320,selector_04,selector_04_ids,""))</f>
        <v/>
      </c>
      <c r="Y320" s="25"/>
      <c r="Z320" s="14"/>
      <c r="AA320" s="27"/>
      <c r="AB320" s="14"/>
    </row>
    <row r="321">
      <c r="A321" s="14"/>
      <c r="B321" s="23" t="str">
        <f>IF($A321="","",'Система'!$B$4)</f>
        <v/>
      </c>
      <c r="C321" s="14"/>
      <c r="D321" s="14"/>
      <c r="E321" s="23" t="str">
        <f t="array" ref="E321">IF(F321="","",XLOOKUP(F321,selector_09,selector_09_ids,""))</f>
        <v/>
      </c>
      <c r="F321" s="25"/>
      <c r="G321" s="23" t="str">
        <f t="array" ref="G321">IF(H321="","",XLOOKUP(H321,selector_02,selector_02_ids,""))</f>
        <v/>
      </c>
      <c r="H321" s="25"/>
      <c r="I321" s="23" t="str">
        <f t="array" ref="I321">IF(J321="","",XLOOKUP(J321,selector_10,selector_10_ids,""))</f>
        <v/>
      </c>
      <c r="J321" s="25"/>
      <c r="K321" s="14"/>
      <c r="L321" s="14"/>
      <c r="M321" s="23" t="str">
        <f t="array" ref="M321">IF(N321="","",XLOOKUP(N321,selector_18,selector_18_ids,""))</f>
        <v/>
      </c>
      <c r="N321" s="25"/>
      <c r="O321" s="14"/>
      <c r="P321" s="14"/>
      <c r="Q321" s="23" t="str">
        <f t="array" ref="Q321">IF(R321="","",XLOOKUP(R321,selector_13,selector_13_ids,""))</f>
        <v/>
      </c>
      <c r="R321" s="25"/>
      <c r="S321" s="14"/>
      <c r="T321" s="14"/>
      <c r="U321" s="14"/>
      <c r="V321" s="14"/>
      <c r="W321" s="14"/>
      <c r="X321" s="23" t="str">
        <f t="array" ref="X321">IF(Y321="","",XLOOKUP(Y321,selector_04,selector_04_ids,""))</f>
        <v/>
      </c>
      <c r="Y321" s="25"/>
      <c r="Z321" s="14"/>
      <c r="AA321" s="27"/>
      <c r="AB321" s="14"/>
    </row>
    <row r="322">
      <c r="A322" s="14"/>
      <c r="B322" s="23" t="str">
        <f>IF($A322="","",'Система'!$B$4)</f>
        <v/>
      </c>
      <c r="C322" s="14"/>
      <c r="D322" s="14"/>
      <c r="E322" s="23" t="str">
        <f t="array" ref="E322">IF(F322="","",XLOOKUP(F322,selector_09,selector_09_ids,""))</f>
        <v/>
      </c>
      <c r="F322" s="25"/>
      <c r="G322" s="23" t="str">
        <f t="array" ref="G322">IF(H322="","",XLOOKUP(H322,selector_02,selector_02_ids,""))</f>
        <v/>
      </c>
      <c r="H322" s="25"/>
      <c r="I322" s="23" t="str">
        <f t="array" ref="I322">IF(J322="","",XLOOKUP(J322,selector_10,selector_10_ids,""))</f>
        <v/>
      </c>
      <c r="J322" s="25"/>
      <c r="K322" s="14"/>
      <c r="L322" s="14"/>
      <c r="M322" s="23" t="str">
        <f t="array" ref="M322">IF(N322="","",XLOOKUP(N322,selector_18,selector_18_ids,""))</f>
        <v/>
      </c>
      <c r="N322" s="25"/>
      <c r="O322" s="14"/>
      <c r="P322" s="14"/>
      <c r="Q322" s="23" t="str">
        <f t="array" ref="Q322">IF(R322="","",XLOOKUP(R322,selector_13,selector_13_ids,""))</f>
        <v/>
      </c>
      <c r="R322" s="25"/>
      <c r="S322" s="14"/>
      <c r="T322" s="14"/>
      <c r="U322" s="14"/>
      <c r="V322" s="14"/>
      <c r="W322" s="14"/>
      <c r="X322" s="23" t="str">
        <f t="array" ref="X322">IF(Y322="","",XLOOKUP(Y322,selector_04,selector_04_ids,""))</f>
        <v/>
      </c>
      <c r="Y322" s="25"/>
      <c r="Z322" s="14"/>
      <c r="AA322" s="27"/>
      <c r="AB322" s="14"/>
    </row>
    <row r="323">
      <c r="A323" s="14"/>
      <c r="B323" s="23" t="str">
        <f>IF($A323="","",'Система'!$B$4)</f>
        <v/>
      </c>
      <c r="C323" s="14"/>
      <c r="D323" s="14"/>
      <c r="E323" s="23" t="str">
        <f t="array" ref="E323">IF(F323="","",XLOOKUP(F323,selector_09,selector_09_ids,""))</f>
        <v/>
      </c>
      <c r="F323" s="25"/>
      <c r="G323" s="23" t="str">
        <f t="array" ref="G323">IF(H323="","",XLOOKUP(H323,selector_02,selector_02_ids,""))</f>
        <v/>
      </c>
      <c r="H323" s="25"/>
      <c r="I323" s="23" t="str">
        <f t="array" ref="I323">IF(J323="","",XLOOKUP(J323,selector_10,selector_10_ids,""))</f>
        <v/>
      </c>
      <c r="J323" s="25"/>
      <c r="K323" s="14"/>
      <c r="L323" s="14"/>
      <c r="M323" s="23" t="str">
        <f t="array" ref="M323">IF(N323="","",XLOOKUP(N323,selector_18,selector_18_ids,""))</f>
        <v/>
      </c>
      <c r="N323" s="25"/>
      <c r="O323" s="14"/>
      <c r="P323" s="14"/>
      <c r="Q323" s="23" t="str">
        <f t="array" ref="Q323">IF(R323="","",XLOOKUP(R323,selector_13,selector_13_ids,""))</f>
        <v/>
      </c>
      <c r="R323" s="25"/>
      <c r="S323" s="14"/>
      <c r="T323" s="14"/>
      <c r="U323" s="14"/>
      <c r="V323" s="14"/>
      <c r="W323" s="14"/>
      <c r="X323" s="23" t="str">
        <f t="array" ref="X323">IF(Y323="","",XLOOKUP(Y323,selector_04,selector_04_ids,""))</f>
        <v/>
      </c>
      <c r="Y323" s="25"/>
      <c r="Z323" s="14"/>
      <c r="AA323" s="27"/>
      <c r="AB323" s="14"/>
    </row>
    <row r="324">
      <c r="A324" s="14"/>
      <c r="B324" s="23" t="str">
        <f>IF($A324="","",'Система'!$B$4)</f>
        <v/>
      </c>
      <c r="C324" s="14"/>
      <c r="D324" s="14"/>
      <c r="E324" s="23" t="str">
        <f t="array" ref="E324">IF(F324="","",XLOOKUP(F324,selector_09,selector_09_ids,""))</f>
        <v/>
      </c>
      <c r="F324" s="25"/>
      <c r="G324" s="23" t="str">
        <f t="array" ref="G324">IF(H324="","",XLOOKUP(H324,selector_02,selector_02_ids,""))</f>
        <v/>
      </c>
      <c r="H324" s="25"/>
      <c r="I324" s="23" t="str">
        <f t="array" ref="I324">IF(J324="","",XLOOKUP(J324,selector_10,selector_10_ids,""))</f>
        <v/>
      </c>
      <c r="J324" s="25"/>
      <c r="K324" s="14"/>
      <c r="L324" s="14"/>
      <c r="M324" s="23" t="str">
        <f t="array" ref="M324">IF(N324="","",XLOOKUP(N324,selector_18,selector_18_ids,""))</f>
        <v/>
      </c>
      <c r="N324" s="25"/>
      <c r="O324" s="14"/>
      <c r="P324" s="14"/>
      <c r="Q324" s="23" t="str">
        <f t="array" ref="Q324">IF(R324="","",XLOOKUP(R324,selector_13,selector_13_ids,""))</f>
        <v/>
      </c>
      <c r="R324" s="25"/>
      <c r="S324" s="14"/>
      <c r="T324" s="14"/>
      <c r="U324" s="14"/>
      <c r="V324" s="14"/>
      <c r="W324" s="14"/>
      <c r="X324" s="23" t="str">
        <f t="array" ref="X324">IF(Y324="","",XLOOKUP(Y324,selector_04,selector_04_ids,""))</f>
        <v/>
      </c>
      <c r="Y324" s="25"/>
      <c r="Z324" s="14"/>
      <c r="AA324" s="27"/>
      <c r="AB324" s="14"/>
    </row>
    <row r="325">
      <c r="A325" s="14"/>
      <c r="B325" s="23" t="str">
        <f>IF($A325="","",'Система'!$B$4)</f>
        <v/>
      </c>
      <c r="C325" s="14"/>
      <c r="D325" s="14"/>
      <c r="E325" s="23" t="str">
        <f t="array" ref="E325">IF(F325="","",XLOOKUP(F325,selector_09,selector_09_ids,""))</f>
        <v/>
      </c>
      <c r="F325" s="25"/>
      <c r="G325" s="23" t="str">
        <f t="array" ref="G325">IF(H325="","",XLOOKUP(H325,selector_02,selector_02_ids,""))</f>
        <v/>
      </c>
      <c r="H325" s="25"/>
      <c r="I325" s="23" t="str">
        <f t="array" ref="I325">IF(J325="","",XLOOKUP(J325,selector_10,selector_10_ids,""))</f>
        <v/>
      </c>
      <c r="J325" s="25"/>
      <c r="K325" s="14"/>
      <c r="L325" s="14"/>
      <c r="M325" s="23" t="str">
        <f t="array" ref="M325">IF(N325="","",XLOOKUP(N325,selector_18,selector_18_ids,""))</f>
        <v/>
      </c>
      <c r="N325" s="25"/>
      <c r="O325" s="14"/>
      <c r="P325" s="14"/>
      <c r="Q325" s="23" t="str">
        <f t="array" ref="Q325">IF(R325="","",XLOOKUP(R325,selector_13,selector_13_ids,""))</f>
        <v/>
      </c>
      <c r="R325" s="25"/>
      <c r="S325" s="14"/>
      <c r="T325" s="14"/>
      <c r="U325" s="14"/>
      <c r="V325" s="14"/>
      <c r="W325" s="14"/>
      <c r="X325" s="23" t="str">
        <f t="array" ref="X325">IF(Y325="","",XLOOKUP(Y325,selector_04,selector_04_ids,""))</f>
        <v/>
      </c>
      <c r="Y325" s="25"/>
      <c r="Z325" s="14"/>
      <c r="AA325" s="27"/>
      <c r="AB325" s="14"/>
    </row>
    <row r="326">
      <c r="A326" s="14"/>
      <c r="B326" s="23" t="str">
        <f>IF($A326="","",'Система'!$B$4)</f>
        <v/>
      </c>
      <c r="C326" s="14"/>
      <c r="D326" s="14"/>
      <c r="E326" s="23" t="str">
        <f t="array" ref="E326">IF(F326="","",XLOOKUP(F326,selector_09,selector_09_ids,""))</f>
        <v/>
      </c>
      <c r="F326" s="25"/>
      <c r="G326" s="23" t="str">
        <f t="array" ref="G326">IF(H326="","",XLOOKUP(H326,selector_02,selector_02_ids,""))</f>
        <v/>
      </c>
      <c r="H326" s="25"/>
      <c r="I326" s="23" t="str">
        <f t="array" ref="I326">IF(J326="","",XLOOKUP(J326,selector_10,selector_10_ids,""))</f>
        <v/>
      </c>
      <c r="J326" s="25"/>
      <c r="K326" s="14"/>
      <c r="L326" s="14"/>
      <c r="M326" s="23" t="str">
        <f t="array" ref="M326">IF(N326="","",XLOOKUP(N326,selector_18,selector_18_ids,""))</f>
        <v/>
      </c>
      <c r="N326" s="25"/>
      <c r="O326" s="14"/>
      <c r="P326" s="14"/>
      <c r="Q326" s="23" t="str">
        <f t="array" ref="Q326">IF(R326="","",XLOOKUP(R326,selector_13,selector_13_ids,""))</f>
        <v/>
      </c>
      <c r="R326" s="25"/>
      <c r="S326" s="14"/>
      <c r="T326" s="14"/>
      <c r="U326" s="14"/>
      <c r="V326" s="14"/>
      <c r="W326" s="14"/>
      <c r="X326" s="23" t="str">
        <f t="array" ref="X326">IF(Y326="","",XLOOKUP(Y326,selector_04,selector_04_ids,""))</f>
        <v/>
      </c>
      <c r="Y326" s="25"/>
      <c r="Z326" s="14"/>
      <c r="AA326" s="27"/>
      <c r="AB326" s="14"/>
    </row>
    <row r="327">
      <c r="A327" s="14"/>
      <c r="B327" s="23" t="str">
        <f>IF($A327="","",'Система'!$B$4)</f>
        <v/>
      </c>
      <c r="C327" s="14"/>
      <c r="D327" s="14"/>
      <c r="E327" s="23" t="str">
        <f t="array" ref="E327">IF(F327="","",XLOOKUP(F327,selector_09,selector_09_ids,""))</f>
        <v/>
      </c>
      <c r="F327" s="25"/>
      <c r="G327" s="23" t="str">
        <f t="array" ref="G327">IF(H327="","",XLOOKUP(H327,selector_02,selector_02_ids,""))</f>
        <v/>
      </c>
      <c r="H327" s="25"/>
      <c r="I327" s="23" t="str">
        <f t="array" ref="I327">IF(J327="","",XLOOKUP(J327,selector_10,selector_10_ids,""))</f>
        <v/>
      </c>
      <c r="J327" s="25"/>
      <c r="K327" s="14"/>
      <c r="L327" s="14"/>
      <c r="M327" s="23" t="str">
        <f t="array" ref="M327">IF(N327="","",XLOOKUP(N327,selector_18,selector_18_ids,""))</f>
        <v/>
      </c>
      <c r="N327" s="25"/>
      <c r="O327" s="14"/>
      <c r="P327" s="14"/>
      <c r="Q327" s="23" t="str">
        <f t="array" ref="Q327">IF(R327="","",XLOOKUP(R327,selector_13,selector_13_ids,""))</f>
        <v/>
      </c>
      <c r="R327" s="25"/>
      <c r="S327" s="14"/>
      <c r="T327" s="14"/>
      <c r="U327" s="14"/>
      <c r="V327" s="14"/>
      <c r="W327" s="14"/>
      <c r="X327" s="23" t="str">
        <f t="array" ref="X327">IF(Y327="","",XLOOKUP(Y327,selector_04,selector_04_ids,""))</f>
        <v/>
      </c>
      <c r="Y327" s="25"/>
      <c r="Z327" s="14"/>
      <c r="AA327" s="27"/>
      <c r="AB327" s="14"/>
    </row>
    <row r="328">
      <c r="A328" s="14"/>
      <c r="B328" s="23" t="str">
        <f>IF($A328="","",'Система'!$B$4)</f>
        <v/>
      </c>
      <c r="C328" s="14"/>
      <c r="D328" s="14"/>
      <c r="E328" s="23" t="str">
        <f t="array" ref="E328">IF(F328="","",XLOOKUP(F328,selector_09,selector_09_ids,""))</f>
        <v/>
      </c>
      <c r="F328" s="25"/>
      <c r="G328" s="23" t="str">
        <f t="array" ref="G328">IF(H328="","",XLOOKUP(H328,selector_02,selector_02_ids,""))</f>
        <v/>
      </c>
      <c r="H328" s="25"/>
      <c r="I328" s="23" t="str">
        <f t="array" ref="I328">IF(J328="","",XLOOKUP(J328,selector_10,selector_10_ids,""))</f>
        <v/>
      </c>
      <c r="J328" s="25"/>
      <c r="K328" s="14"/>
      <c r="L328" s="14"/>
      <c r="M328" s="23" t="str">
        <f t="array" ref="M328">IF(N328="","",XLOOKUP(N328,selector_18,selector_18_ids,""))</f>
        <v/>
      </c>
      <c r="N328" s="25"/>
      <c r="O328" s="14"/>
      <c r="P328" s="14"/>
      <c r="Q328" s="23" t="str">
        <f t="array" ref="Q328">IF(R328="","",XLOOKUP(R328,selector_13,selector_13_ids,""))</f>
        <v/>
      </c>
      <c r="R328" s="25"/>
      <c r="S328" s="14"/>
      <c r="T328" s="14"/>
      <c r="U328" s="14"/>
      <c r="V328" s="14"/>
      <c r="W328" s="14"/>
      <c r="X328" s="23" t="str">
        <f t="array" ref="X328">IF(Y328="","",XLOOKUP(Y328,selector_04,selector_04_ids,""))</f>
        <v/>
      </c>
      <c r="Y328" s="25"/>
      <c r="Z328" s="14"/>
      <c r="AA328" s="27"/>
      <c r="AB328" s="14"/>
    </row>
    <row r="329">
      <c r="A329" s="14"/>
      <c r="B329" s="23" t="str">
        <f>IF($A329="","",'Система'!$B$4)</f>
        <v/>
      </c>
      <c r="C329" s="14"/>
      <c r="D329" s="14"/>
      <c r="E329" s="23" t="str">
        <f t="array" ref="E329">IF(F329="","",XLOOKUP(F329,selector_09,selector_09_ids,""))</f>
        <v/>
      </c>
      <c r="F329" s="25"/>
      <c r="G329" s="23" t="str">
        <f t="array" ref="G329">IF(H329="","",XLOOKUP(H329,selector_02,selector_02_ids,""))</f>
        <v/>
      </c>
      <c r="H329" s="25"/>
      <c r="I329" s="23" t="str">
        <f t="array" ref="I329">IF(J329="","",XLOOKUP(J329,selector_10,selector_10_ids,""))</f>
        <v/>
      </c>
      <c r="J329" s="25"/>
      <c r="K329" s="14"/>
      <c r="L329" s="14"/>
      <c r="M329" s="23" t="str">
        <f t="array" ref="M329">IF(N329="","",XLOOKUP(N329,selector_18,selector_18_ids,""))</f>
        <v/>
      </c>
      <c r="N329" s="25"/>
      <c r="O329" s="14"/>
      <c r="P329" s="14"/>
      <c r="Q329" s="23" t="str">
        <f t="array" ref="Q329">IF(R329="","",XLOOKUP(R329,selector_13,selector_13_ids,""))</f>
        <v/>
      </c>
      <c r="R329" s="25"/>
      <c r="S329" s="14"/>
      <c r="T329" s="14"/>
      <c r="U329" s="14"/>
      <c r="V329" s="14"/>
      <c r="W329" s="14"/>
      <c r="X329" s="23" t="str">
        <f t="array" ref="X329">IF(Y329="","",XLOOKUP(Y329,selector_04,selector_04_ids,""))</f>
        <v/>
      </c>
      <c r="Y329" s="25"/>
      <c r="Z329" s="14"/>
      <c r="AA329" s="27"/>
      <c r="AB329" s="14"/>
    </row>
    <row r="330">
      <c r="A330" s="14"/>
      <c r="B330" s="23" t="str">
        <f>IF($A330="","",'Система'!$B$4)</f>
        <v/>
      </c>
      <c r="C330" s="14"/>
      <c r="D330" s="14"/>
      <c r="E330" s="23" t="str">
        <f t="array" ref="E330">IF(F330="","",XLOOKUP(F330,selector_09,selector_09_ids,""))</f>
        <v/>
      </c>
      <c r="F330" s="25"/>
      <c r="G330" s="23" t="str">
        <f t="array" ref="G330">IF(H330="","",XLOOKUP(H330,selector_02,selector_02_ids,""))</f>
        <v/>
      </c>
      <c r="H330" s="25"/>
      <c r="I330" s="23" t="str">
        <f t="array" ref="I330">IF(J330="","",XLOOKUP(J330,selector_10,selector_10_ids,""))</f>
        <v/>
      </c>
      <c r="J330" s="25"/>
      <c r="K330" s="14"/>
      <c r="L330" s="14"/>
      <c r="M330" s="23" t="str">
        <f t="array" ref="M330">IF(N330="","",XLOOKUP(N330,selector_18,selector_18_ids,""))</f>
        <v/>
      </c>
      <c r="N330" s="25"/>
      <c r="O330" s="14"/>
      <c r="P330" s="14"/>
      <c r="Q330" s="23" t="str">
        <f t="array" ref="Q330">IF(R330="","",XLOOKUP(R330,selector_13,selector_13_ids,""))</f>
        <v/>
      </c>
      <c r="R330" s="25"/>
      <c r="S330" s="14"/>
      <c r="T330" s="14"/>
      <c r="U330" s="14"/>
      <c r="V330" s="14"/>
      <c r="W330" s="14"/>
      <c r="X330" s="23" t="str">
        <f t="array" ref="X330">IF(Y330="","",XLOOKUP(Y330,selector_04,selector_04_ids,""))</f>
        <v/>
      </c>
      <c r="Y330" s="25"/>
      <c r="Z330" s="14"/>
      <c r="AA330" s="27"/>
      <c r="AB330" s="14"/>
    </row>
    <row r="331">
      <c r="A331" s="14"/>
      <c r="B331" s="23" t="str">
        <f>IF($A331="","",'Система'!$B$4)</f>
        <v/>
      </c>
      <c r="C331" s="14"/>
      <c r="D331" s="14"/>
      <c r="E331" s="23" t="str">
        <f t="array" ref="E331">IF(F331="","",XLOOKUP(F331,selector_09,selector_09_ids,""))</f>
        <v/>
      </c>
      <c r="F331" s="25"/>
      <c r="G331" s="23" t="str">
        <f t="array" ref="G331">IF(H331="","",XLOOKUP(H331,selector_02,selector_02_ids,""))</f>
        <v/>
      </c>
      <c r="H331" s="25"/>
      <c r="I331" s="23" t="str">
        <f t="array" ref="I331">IF(J331="","",XLOOKUP(J331,selector_10,selector_10_ids,""))</f>
        <v/>
      </c>
      <c r="J331" s="25"/>
      <c r="K331" s="14"/>
      <c r="L331" s="14"/>
      <c r="M331" s="23" t="str">
        <f t="array" ref="M331">IF(N331="","",XLOOKUP(N331,selector_18,selector_18_ids,""))</f>
        <v/>
      </c>
      <c r="N331" s="25"/>
      <c r="O331" s="14"/>
      <c r="P331" s="14"/>
      <c r="Q331" s="23" t="str">
        <f t="array" ref="Q331">IF(R331="","",XLOOKUP(R331,selector_13,selector_13_ids,""))</f>
        <v/>
      </c>
      <c r="R331" s="25"/>
      <c r="S331" s="14"/>
      <c r="T331" s="14"/>
      <c r="U331" s="14"/>
      <c r="V331" s="14"/>
      <c r="W331" s="14"/>
      <c r="X331" s="23" t="str">
        <f t="array" ref="X331">IF(Y331="","",XLOOKUP(Y331,selector_04,selector_04_ids,""))</f>
        <v/>
      </c>
      <c r="Y331" s="25"/>
      <c r="Z331" s="14"/>
      <c r="AA331" s="27"/>
      <c r="AB331" s="14"/>
    </row>
    <row r="332">
      <c r="A332" s="14"/>
      <c r="B332" s="23" t="str">
        <f>IF($A332="","",'Система'!$B$4)</f>
        <v/>
      </c>
      <c r="C332" s="14"/>
      <c r="D332" s="14"/>
      <c r="E332" s="23" t="str">
        <f t="array" ref="E332">IF(F332="","",XLOOKUP(F332,selector_09,selector_09_ids,""))</f>
        <v/>
      </c>
      <c r="F332" s="25"/>
      <c r="G332" s="23" t="str">
        <f t="array" ref="G332">IF(H332="","",XLOOKUP(H332,selector_02,selector_02_ids,""))</f>
        <v/>
      </c>
      <c r="H332" s="25"/>
      <c r="I332" s="23" t="str">
        <f t="array" ref="I332">IF(J332="","",XLOOKUP(J332,selector_10,selector_10_ids,""))</f>
        <v/>
      </c>
      <c r="J332" s="25"/>
      <c r="K332" s="14"/>
      <c r="L332" s="14"/>
      <c r="M332" s="23" t="str">
        <f t="array" ref="M332">IF(N332="","",XLOOKUP(N332,selector_18,selector_18_ids,""))</f>
        <v/>
      </c>
      <c r="N332" s="25"/>
      <c r="O332" s="14"/>
      <c r="P332" s="14"/>
      <c r="Q332" s="23" t="str">
        <f t="array" ref="Q332">IF(R332="","",XLOOKUP(R332,selector_13,selector_13_ids,""))</f>
        <v/>
      </c>
      <c r="R332" s="25"/>
      <c r="S332" s="14"/>
      <c r="T332" s="14"/>
      <c r="U332" s="14"/>
      <c r="V332" s="14"/>
      <c r="W332" s="14"/>
      <c r="X332" s="23" t="str">
        <f t="array" ref="X332">IF(Y332="","",XLOOKUP(Y332,selector_04,selector_04_ids,""))</f>
        <v/>
      </c>
      <c r="Y332" s="25"/>
      <c r="Z332" s="14"/>
      <c r="AA332" s="27"/>
      <c r="AB332" s="14"/>
    </row>
    <row r="333">
      <c r="A333" s="14"/>
      <c r="B333" s="23" t="str">
        <f>IF($A333="","",'Система'!$B$4)</f>
        <v/>
      </c>
      <c r="C333" s="14"/>
      <c r="D333" s="14"/>
      <c r="E333" s="23" t="str">
        <f t="array" ref="E333">IF(F333="","",XLOOKUP(F333,selector_09,selector_09_ids,""))</f>
        <v/>
      </c>
      <c r="F333" s="25"/>
      <c r="G333" s="23" t="str">
        <f t="array" ref="G333">IF(H333="","",XLOOKUP(H333,selector_02,selector_02_ids,""))</f>
        <v/>
      </c>
      <c r="H333" s="25"/>
      <c r="I333" s="23" t="str">
        <f t="array" ref="I333">IF(J333="","",XLOOKUP(J333,selector_10,selector_10_ids,""))</f>
        <v/>
      </c>
      <c r="J333" s="25"/>
      <c r="K333" s="14"/>
      <c r="L333" s="14"/>
      <c r="M333" s="23" t="str">
        <f t="array" ref="M333">IF(N333="","",XLOOKUP(N333,selector_18,selector_18_ids,""))</f>
        <v/>
      </c>
      <c r="N333" s="25"/>
      <c r="O333" s="14"/>
      <c r="P333" s="14"/>
      <c r="Q333" s="23" t="str">
        <f t="array" ref="Q333">IF(R333="","",XLOOKUP(R333,selector_13,selector_13_ids,""))</f>
        <v/>
      </c>
      <c r="R333" s="25"/>
      <c r="S333" s="14"/>
      <c r="T333" s="14"/>
      <c r="U333" s="14"/>
      <c r="V333" s="14"/>
      <c r="W333" s="14"/>
      <c r="X333" s="23" t="str">
        <f t="array" ref="X333">IF(Y333="","",XLOOKUP(Y333,selector_04,selector_04_ids,""))</f>
        <v/>
      </c>
      <c r="Y333" s="25"/>
      <c r="Z333" s="14"/>
      <c r="AA333" s="27"/>
      <c r="AB333" s="14"/>
    </row>
    <row r="334">
      <c r="A334" s="14"/>
      <c r="B334" s="23" t="str">
        <f>IF($A334="","",'Система'!$B$4)</f>
        <v/>
      </c>
      <c r="C334" s="14"/>
      <c r="D334" s="14"/>
      <c r="E334" s="23" t="str">
        <f t="array" ref="E334">IF(F334="","",XLOOKUP(F334,selector_09,selector_09_ids,""))</f>
        <v/>
      </c>
      <c r="F334" s="25"/>
      <c r="G334" s="23" t="str">
        <f t="array" ref="G334">IF(H334="","",XLOOKUP(H334,selector_02,selector_02_ids,""))</f>
        <v/>
      </c>
      <c r="H334" s="25"/>
      <c r="I334" s="23" t="str">
        <f t="array" ref="I334">IF(J334="","",XLOOKUP(J334,selector_10,selector_10_ids,""))</f>
        <v/>
      </c>
      <c r="J334" s="25"/>
      <c r="K334" s="14"/>
      <c r="L334" s="14"/>
      <c r="M334" s="23" t="str">
        <f t="array" ref="M334">IF(N334="","",XLOOKUP(N334,selector_18,selector_18_ids,""))</f>
        <v/>
      </c>
      <c r="N334" s="25"/>
      <c r="O334" s="14"/>
      <c r="P334" s="14"/>
      <c r="Q334" s="23" t="str">
        <f t="array" ref="Q334">IF(R334="","",XLOOKUP(R334,selector_13,selector_13_ids,""))</f>
        <v/>
      </c>
      <c r="R334" s="25"/>
      <c r="S334" s="14"/>
      <c r="T334" s="14"/>
      <c r="U334" s="14"/>
      <c r="V334" s="14"/>
      <c r="W334" s="14"/>
      <c r="X334" s="23" t="str">
        <f t="array" ref="X334">IF(Y334="","",XLOOKUP(Y334,selector_04,selector_04_ids,""))</f>
        <v/>
      </c>
      <c r="Y334" s="25"/>
      <c r="Z334" s="14"/>
      <c r="AA334" s="27"/>
      <c r="AB334" s="14"/>
    </row>
    <row r="335">
      <c r="A335" s="14"/>
      <c r="B335" s="23" t="str">
        <f>IF($A335="","",'Система'!$B$4)</f>
        <v/>
      </c>
      <c r="C335" s="14"/>
      <c r="D335" s="14"/>
      <c r="E335" s="23" t="str">
        <f t="array" ref="E335">IF(F335="","",XLOOKUP(F335,selector_09,selector_09_ids,""))</f>
        <v/>
      </c>
      <c r="F335" s="25"/>
      <c r="G335" s="23" t="str">
        <f t="array" ref="G335">IF(H335="","",XLOOKUP(H335,selector_02,selector_02_ids,""))</f>
        <v/>
      </c>
      <c r="H335" s="25"/>
      <c r="I335" s="23" t="str">
        <f t="array" ref="I335">IF(J335="","",XLOOKUP(J335,selector_10,selector_10_ids,""))</f>
        <v/>
      </c>
      <c r="J335" s="25"/>
      <c r="K335" s="14"/>
      <c r="L335" s="14"/>
      <c r="M335" s="23" t="str">
        <f t="array" ref="M335">IF(N335="","",XLOOKUP(N335,selector_18,selector_18_ids,""))</f>
        <v/>
      </c>
      <c r="N335" s="25"/>
      <c r="O335" s="14"/>
      <c r="P335" s="14"/>
      <c r="Q335" s="23" t="str">
        <f t="array" ref="Q335">IF(R335="","",XLOOKUP(R335,selector_13,selector_13_ids,""))</f>
        <v/>
      </c>
      <c r="R335" s="25"/>
      <c r="S335" s="14"/>
      <c r="T335" s="14"/>
      <c r="U335" s="14"/>
      <c r="V335" s="14"/>
      <c r="W335" s="14"/>
      <c r="X335" s="23" t="str">
        <f t="array" ref="X335">IF(Y335="","",XLOOKUP(Y335,selector_04,selector_04_ids,""))</f>
        <v/>
      </c>
      <c r="Y335" s="25"/>
      <c r="Z335" s="14"/>
      <c r="AA335" s="27"/>
      <c r="AB335" s="14"/>
    </row>
    <row r="336">
      <c r="A336" s="14"/>
      <c r="B336" s="23" t="str">
        <f>IF($A336="","",'Система'!$B$4)</f>
        <v/>
      </c>
      <c r="C336" s="14"/>
      <c r="D336" s="14"/>
      <c r="E336" s="23" t="str">
        <f t="array" ref="E336">IF(F336="","",XLOOKUP(F336,selector_09,selector_09_ids,""))</f>
        <v/>
      </c>
      <c r="F336" s="25"/>
      <c r="G336" s="23" t="str">
        <f t="array" ref="G336">IF(H336="","",XLOOKUP(H336,selector_02,selector_02_ids,""))</f>
        <v/>
      </c>
      <c r="H336" s="25"/>
      <c r="I336" s="23" t="str">
        <f t="array" ref="I336">IF(J336="","",XLOOKUP(J336,selector_10,selector_10_ids,""))</f>
        <v/>
      </c>
      <c r="J336" s="25"/>
      <c r="K336" s="14"/>
      <c r="L336" s="14"/>
      <c r="M336" s="23" t="str">
        <f t="array" ref="M336">IF(N336="","",XLOOKUP(N336,selector_18,selector_18_ids,""))</f>
        <v/>
      </c>
      <c r="N336" s="25"/>
      <c r="O336" s="14"/>
      <c r="P336" s="14"/>
      <c r="Q336" s="23" t="str">
        <f t="array" ref="Q336">IF(R336="","",XLOOKUP(R336,selector_13,selector_13_ids,""))</f>
        <v/>
      </c>
      <c r="R336" s="25"/>
      <c r="S336" s="14"/>
      <c r="T336" s="14"/>
      <c r="U336" s="14"/>
      <c r="V336" s="14"/>
      <c r="W336" s="14"/>
      <c r="X336" s="23" t="str">
        <f t="array" ref="X336">IF(Y336="","",XLOOKUP(Y336,selector_04,selector_04_ids,""))</f>
        <v/>
      </c>
      <c r="Y336" s="25"/>
      <c r="Z336" s="14"/>
      <c r="AA336" s="27"/>
      <c r="AB336" s="14"/>
    </row>
    <row r="337">
      <c r="A337" s="14"/>
      <c r="B337" s="23" t="str">
        <f>IF($A337="","",'Система'!$B$4)</f>
        <v/>
      </c>
      <c r="C337" s="14"/>
      <c r="D337" s="14"/>
      <c r="E337" s="23" t="str">
        <f t="array" ref="E337">IF(F337="","",XLOOKUP(F337,selector_09,selector_09_ids,""))</f>
        <v/>
      </c>
      <c r="F337" s="25"/>
      <c r="G337" s="23" t="str">
        <f t="array" ref="G337">IF(H337="","",XLOOKUP(H337,selector_02,selector_02_ids,""))</f>
        <v/>
      </c>
      <c r="H337" s="25"/>
      <c r="I337" s="23" t="str">
        <f t="array" ref="I337">IF(J337="","",XLOOKUP(J337,selector_10,selector_10_ids,""))</f>
        <v/>
      </c>
      <c r="J337" s="25"/>
      <c r="K337" s="14"/>
      <c r="L337" s="14"/>
      <c r="M337" s="23" t="str">
        <f t="array" ref="M337">IF(N337="","",XLOOKUP(N337,selector_18,selector_18_ids,""))</f>
        <v/>
      </c>
      <c r="N337" s="25"/>
      <c r="O337" s="14"/>
      <c r="P337" s="14"/>
      <c r="Q337" s="23" t="str">
        <f t="array" ref="Q337">IF(R337="","",XLOOKUP(R337,selector_13,selector_13_ids,""))</f>
        <v/>
      </c>
      <c r="R337" s="25"/>
      <c r="S337" s="14"/>
      <c r="T337" s="14"/>
      <c r="U337" s="14"/>
      <c r="V337" s="14"/>
      <c r="W337" s="14"/>
      <c r="X337" s="23" t="str">
        <f t="array" ref="X337">IF(Y337="","",XLOOKUP(Y337,selector_04,selector_04_ids,""))</f>
        <v/>
      </c>
      <c r="Y337" s="25"/>
      <c r="Z337" s="14"/>
      <c r="AA337" s="27"/>
      <c r="AB337" s="14"/>
    </row>
    <row r="338">
      <c r="A338" s="14"/>
      <c r="B338" s="23" t="str">
        <f>IF($A338="","",'Система'!$B$4)</f>
        <v/>
      </c>
      <c r="C338" s="14"/>
      <c r="D338" s="14"/>
      <c r="E338" s="23" t="str">
        <f t="array" ref="E338">IF(F338="","",XLOOKUP(F338,selector_09,selector_09_ids,""))</f>
        <v/>
      </c>
      <c r="F338" s="25"/>
      <c r="G338" s="23" t="str">
        <f t="array" ref="G338">IF(H338="","",XLOOKUP(H338,selector_02,selector_02_ids,""))</f>
        <v/>
      </c>
      <c r="H338" s="25"/>
      <c r="I338" s="23" t="str">
        <f t="array" ref="I338">IF(J338="","",XLOOKUP(J338,selector_10,selector_10_ids,""))</f>
        <v/>
      </c>
      <c r="J338" s="25"/>
      <c r="K338" s="14"/>
      <c r="L338" s="14"/>
      <c r="M338" s="23" t="str">
        <f t="array" ref="M338">IF(N338="","",XLOOKUP(N338,selector_18,selector_18_ids,""))</f>
        <v/>
      </c>
      <c r="N338" s="25"/>
      <c r="O338" s="14"/>
      <c r="P338" s="14"/>
      <c r="Q338" s="23" t="str">
        <f t="array" ref="Q338">IF(R338="","",XLOOKUP(R338,selector_13,selector_13_ids,""))</f>
        <v/>
      </c>
      <c r="R338" s="25"/>
      <c r="S338" s="14"/>
      <c r="T338" s="14"/>
      <c r="U338" s="14"/>
      <c r="V338" s="14"/>
      <c r="W338" s="14"/>
      <c r="X338" s="23" t="str">
        <f t="array" ref="X338">IF(Y338="","",XLOOKUP(Y338,selector_04,selector_04_ids,""))</f>
        <v/>
      </c>
      <c r="Y338" s="25"/>
      <c r="Z338" s="14"/>
      <c r="AA338" s="27"/>
      <c r="AB338" s="14"/>
    </row>
    <row r="339">
      <c r="A339" s="14"/>
      <c r="B339" s="23" t="str">
        <f>IF($A339="","",'Система'!$B$4)</f>
        <v/>
      </c>
      <c r="C339" s="14"/>
      <c r="D339" s="14"/>
      <c r="E339" s="23" t="str">
        <f t="array" ref="E339">IF(F339="","",XLOOKUP(F339,selector_09,selector_09_ids,""))</f>
        <v/>
      </c>
      <c r="F339" s="25"/>
      <c r="G339" s="23" t="str">
        <f t="array" ref="G339">IF(H339="","",XLOOKUP(H339,selector_02,selector_02_ids,""))</f>
        <v/>
      </c>
      <c r="H339" s="25"/>
      <c r="I339" s="23" t="str">
        <f t="array" ref="I339">IF(J339="","",XLOOKUP(J339,selector_10,selector_10_ids,""))</f>
        <v/>
      </c>
      <c r="J339" s="25"/>
      <c r="K339" s="14"/>
      <c r="L339" s="14"/>
      <c r="M339" s="23" t="str">
        <f t="array" ref="M339">IF(N339="","",XLOOKUP(N339,selector_18,selector_18_ids,""))</f>
        <v/>
      </c>
      <c r="N339" s="25"/>
      <c r="O339" s="14"/>
      <c r="P339" s="14"/>
      <c r="Q339" s="23" t="str">
        <f t="array" ref="Q339">IF(R339="","",XLOOKUP(R339,selector_13,selector_13_ids,""))</f>
        <v/>
      </c>
      <c r="R339" s="25"/>
      <c r="S339" s="14"/>
      <c r="T339" s="14"/>
      <c r="U339" s="14"/>
      <c r="V339" s="14"/>
      <c r="W339" s="14"/>
      <c r="X339" s="23" t="str">
        <f t="array" ref="X339">IF(Y339="","",XLOOKUP(Y339,selector_04,selector_04_ids,""))</f>
        <v/>
      </c>
      <c r="Y339" s="25"/>
      <c r="Z339" s="14"/>
      <c r="AA339" s="27"/>
      <c r="AB339" s="14"/>
    </row>
    <row r="340">
      <c r="A340" s="14"/>
      <c r="B340" s="23" t="str">
        <f>IF($A340="","",'Система'!$B$4)</f>
        <v/>
      </c>
      <c r="C340" s="14"/>
      <c r="D340" s="14"/>
      <c r="E340" s="23" t="str">
        <f t="array" ref="E340">IF(F340="","",XLOOKUP(F340,selector_09,selector_09_ids,""))</f>
        <v/>
      </c>
      <c r="F340" s="25"/>
      <c r="G340" s="23" t="str">
        <f t="array" ref="G340">IF(H340="","",XLOOKUP(H340,selector_02,selector_02_ids,""))</f>
        <v/>
      </c>
      <c r="H340" s="25"/>
      <c r="I340" s="23" t="str">
        <f t="array" ref="I340">IF(J340="","",XLOOKUP(J340,selector_10,selector_10_ids,""))</f>
        <v/>
      </c>
      <c r="J340" s="25"/>
      <c r="K340" s="14"/>
      <c r="L340" s="14"/>
      <c r="M340" s="23" t="str">
        <f t="array" ref="M340">IF(N340="","",XLOOKUP(N340,selector_18,selector_18_ids,""))</f>
        <v/>
      </c>
      <c r="N340" s="25"/>
      <c r="O340" s="14"/>
      <c r="P340" s="14"/>
      <c r="Q340" s="23" t="str">
        <f t="array" ref="Q340">IF(R340="","",XLOOKUP(R340,selector_13,selector_13_ids,""))</f>
        <v/>
      </c>
      <c r="R340" s="25"/>
      <c r="S340" s="14"/>
      <c r="T340" s="14"/>
      <c r="U340" s="14"/>
      <c r="V340" s="14"/>
      <c r="W340" s="14"/>
      <c r="X340" s="23" t="str">
        <f t="array" ref="X340">IF(Y340="","",XLOOKUP(Y340,selector_04,selector_04_ids,""))</f>
        <v/>
      </c>
      <c r="Y340" s="25"/>
      <c r="Z340" s="14"/>
      <c r="AA340" s="27"/>
      <c r="AB340" s="14"/>
    </row>
    <row r="341">
      <c r="A341" s="14"/>
      <c r="B341" s="23" t="str">
        <f>IF($A341="","",'Система'!$B$4)</f>
        <v/>
      </c>
      <c r="C341" s="14"/>
      <c r="D341" s="14"/>
      <c r="E341" s="23" t="str">
        <f t="array" ref="E341">IF(F341="","",XLOOKUP(F341,selector_09,selector_09_ids,""))</f>
        <v/>
      </c>
      <c r="F341" s="25"/>
      <c r="G341" s="23" t="str">
        <f t="array" ref="G341">IF(H341="","",XLOOKUP(H341,selector_02,selector_02_ids,""))</f>
        <v/>
      </c>
      <c r="H341" s="25"/>
      <c r="I341" s="23" t="str">
        <f t="array" ref="I341">IF(J341="","",XLOOKUP(J341,selector_10,selector_10_ids,""))</f>
        <v/>
      </c>
      <c r="J341" s="25"/>
      <c r="K341" s="14"/>
      <c r="L341" s="14"/>
      <c r="M341" s="23" t="str">
        <f t="array" ref="M341">IF(N341="","",XLOOKUP(N341,selector_18,selector_18_ids,""))</f>
        <v/>
      </c>
      <c r="N341" s="25"/>
      <c r="O341" s="14"/>
      <c r="P341" s="14"/>
      <c r="Q341" s="23" t="str">
        <f t="array" ref="Q341">IF(R341="","",XLOOKUP(R341,selector_13,selector_13_ids,""))</f>
        <v/>
      </c>
      <c r="R341" s="25"/>
      <c r="S341" s="14"/>
      <c r="T341" s="14"/>
      <c r="U341" s="14"/>
      <c r="V341" s="14"/>
      <c r="W341" s="14"/>
      <c r="X341" s="23" t="str">
        <f t="array" ref="X341">IF(Y341="","",XLOOKUP(Y341,selector_04,selector_04_ids,""))</f>
        <v/>
      </c>
      <c r="Y341" s="25"/>
      <c r="Z341" s="14"/>
      <c r="AA341" s="27"/>
      <c r="AB341" s="14"/>
    </row>
    <row r="342">
      <c r="A342" s="14"/>
      <c r="B342" s="23" t="str">
        <f>IF($A342="","",'Система'!$B$4)</f>
        <v/>
      </c>
      <c r="C342" s="14"/>
      <c r="D342" s="14"/>
      <c r="E342" s="23" t="str">
        <f t="array" ref="E342">IF(F342="","",XLOOKUP(F342,selector_09,selector_09_ids,""))</f>
        <v/>
      </c>
      <c r="F342" s="25"/>
      <c r="G342" s="23" t="str">
        <f t="array" ref="G342">IF(H342="","",XLOOKUP(H342,selector_02,selector_02_ids,""))</f>
        <v/>
      </c>
      <c r="H342" s="25"/>
      <c r="I342" s="23" t="str">
        <f t="array" ref="I342">IF(J342="","",XLOOKUP(J342,selector_10,selector_10_ids,""))</f>
        <v/>
      </c>
      <c r="J342" s="25"/>
      <c r="K342" s="14"/>
      <c r="L342" s="14"/>
      <c r="M342" s="23" t="str">
        <f t="array" ref="M342">IF(N342="","",XLOOKUP(N342,selector_18,selector_18_ids,""))</f>
        <v/>
      </c>
      <c r="N342" s="25"/>
      <c r="O342" s="14"/>
      <c r="P342" s="14"/>
      <c r="Q342" s="23" t="str">
        <f t="array" ref="Q342">IF(R342="","",XLOOKUP(R342,selector_13,selector_13_ids,""))</f>
        <v/>
      </c>
      <c r="R342" s="25"/>
      <c r="S342" s="14"/>
      <c r="T342" s="14"/>
      <c r="U342" s="14"/>
      <c r="V342" s="14"/>
      <c r="W342" s="14"/>
      <c r="X342" s="23" t="str">
        <f t="array" ref="X342">IF(Y342="","",XLOOKUP(Y342,selector_04,selector_04_ids,""))</f>
        <v/>
      </c>
      <c r="Y342" s="25"/>
      <c r="Z342" s="14"/>
      <c r="AA342" s="27"/>
      <c r="AB342" s="14"/>
    </row>
    <row r="343">
      <c r="A343" s="14"/>
      <c r="B343" s="23" t="str">
        <f>IF($A343="","",'Система'!$B$4)</f>
        <v/>
      </c>
      <c r="C343" s="14"/>
      <c r="D343" s="14"/>
      <c r="E343" s="23" t="str">
        <f t="array" ref="E343">IF(F343="","",XLOOKUP(F343,selector_09,selector_09_ids,""))</f>
        <v/>
      </c>
      <c r="F343" s="25"/>
      <c r="G343" s="23" t="str">
        <f t="array" ref="G343">IF(H343="","",XLOOKUP(H343,selector_02,selector_02_ids,""))</f>
        <v/>
      </c>
      <c r="H343" s="25"/>
      <c r="I343" s="23" t="str">
        <f t="array" ref="I343">IF(J343="","",XLOOKUP(J343,selector_10,selector_10_ids,""))</f>
        <v/>
      </c>
      <c r="J343" s="25"/>
      <c r="K343" s="14"/>
      <c r="L343" s="14"/>
      <c r="M343" s="23" t="str">
        <f t="array" ref="M343">IF(N343="","",XLOOKUP(N343,selector_18,selector_18_ids,""))</f>
        <v/>
      </c>
      <c r="N343" s="25"/>
      <c r="O343" s="14"/>
      <c r="P343" s="14"/>
      <c r="Q343" s="23" t="str">
        <f t="array" ref="Q343">IF(R343="","",XLOOKUP(R343,selector_13,selector_13_ids,""))</f>
        <v/>
      </c>
      <c r="R343" s="25"/>
      <c r="S343" s="14"/>
      <c r="T343" s="14"/>
      <c r="U343" s="14"/>
      <c r="V343" s="14"/>
      <c r="W343" s="14"/>
      <c r="X343" s="23" t="str">
        <f t="array" ref="X343">IF(Y343="","",XLOOKUP(Y343,selector_04,selector_04_ids,""))</f>
        <v/>
      </c>
      <c r="Y343" s="25"/>
      <c r="Z343" s="14"/>
      <c r="AA343" s="27"/>
      <c r="AB343" s="14"/>
    </row>
    <row r="344">
      <c r="A344" s="14"/>
      <c r="B344" s="23" t="str">
        <f>IF($A344="","",'Система'!$B$4)</f>
        <v/>
      </c>
      <c r="C344" s="14"/>
      <c r="D344" s="14"/>
      <c r="E344" s="23" t="str">
        <f t="array" ref="E344">IF(F344="","",XLOOKUP(F344,selector_09,selector_09_ids,""))</f>
        <v/>
      </c>
      <c r="F344" s="25"/>
      <c r="G344" s="23" t="str">
        <f t="array" ref="G344">IF(H344="","",XLOOKUP(H344,selector_02,selector_02_ids,""))</f>
        <v/>
      </c>
      <c r="H344" s="25"/>
      <c r="I344" s="23" t="str">
        <f t="array" ref="I344">IF(J344="","",XLOOKUP(J344,selector_10,selector_10_ids,""))</f>
        <v/>
      </c>
      <c r="J344" s="25"/>
      <c r="K344" s="14"/>
      <c r="L344" s="14"/>
      <c r="M344" s="23" t="str">
        <f t="array" ref="M344">IF(N344="","",XLOOKUP(N344,selector_18,selector_18_ids,""))</f>
        <v/>
      </c>
      <c r="N344" s="25"/>
      <c r="O344" s="14"/>
      <c r="P344" s="14"/>
      <c r="Q344" s="23" t="str">
        <f t="array" ref="Q344">IF(R344="","",XLOOKUP(R344,selector_13,selector_13_ids,""))</f>
        <v/>
      </c>
      <c r="R344" s="25"/>
      <c r="S344" s="14"/>
      <c r="T344" s="14"/>
      <c r="U344" s="14"/>
      <c r="V344" s="14"/>
      <c r="W344" s="14"/>
      <c r="X344" s="23" t="str">
        <f t="array" ref="X344">IF(Y344="","",XLOOKUP(Y344,selector_04,selector_04_ids,""))</f>
        <v/>
      </c>
      <c r="Y344" s="25"/>
      <c r="Z344" s="14"/>
      <c r="AA344" s="27"/>
      <c r="AB344" s="14"/>
    </row>
    <row r="345">
      <c r="A345" s="14"/>
      <c r="B345" s="23" t="str">
        <f>IF($A345="","",'Система'!$B$4)</f>
        <v/>
      </c>
      <c r="C345" s="14"/>
      <c r="D345" s="14"/>
      <c r="E345" s="23" t="str">
        <f t="array" ref="E345">IF(F345="","",XLOOKUP(F345,selector_09,selector_09_ids,""))</f>
        <v/>
      </c>
      <c r="F345" s="25"/>
      <c r="G345" s="23" t="str">
        <f t="array" ref="G345">IF(H345="","",XLOOKUP(H345,selector_02,selector_02_ids,""))</f>
        <v/>
      </c>
      <c r="H345" s="25"/>
      <c r="I345" s="23" t="str">
        <f t="array" ref="I345">IF(J345="","",XLOOKUP(J345,selector_10,selector_10_ids,""))</f>
        <v/>
      </c>
      <c r="J345" s="25"/>
      <c r="K345" s="14"/>
      <c r="L345" s="14"/>
      <c r="M345" s="23" t="str">
        <f t="array" ref="M345">IF(N345="","",XLOOKUP(N345,selector_18,selector_18_ids,""))</f>
        <v/>
      </c>
      <c r="N345" s="25"/>
      <c r="O345" s="14"/>
      <c r="P345" s="14"/>
      <c r="Q345" s="23" t="str">
        <f t="array" ref="Q345">IF(R345="","",XLOOKUP(R345,selector_13,selector_13_ids,""))</f>
        <v/>
      </c>
      <c r="R345" s="25"/>
      <c r="S345" s="14"/>
      <c r="T345" s="14"/>
      <c r="U345" s="14"/>
      <c r="V345" s="14"/>
      <c r="W345" s="14"/>
      <c r="X345" s="23" t="str">
        <f t="array" ref="X345">IF(Y345="","",XLOOKUP(Y345,selector_04,selector_04_ids,""))</f>
        <v/>
      </c>
      <c r="Y345" s="25"/>
      <c r="Z345" s="14"/>
      <c r="AA345" s="27"/>
      <c r="AB345" s="14"/>
    </row>
    <row r="346">
      <c r="A346" s="14"/>
      <c r="B346" s="23" t="str">
        <f>IF($A346="","",'Система'!$B$4)</f>
        <v/>
      </c>
      <c r="C346" s="14"/>
      <c r="D346" s="14"/>
      <c r="E346" s="23" t="str">
        <f t="array" ref="E346">IF(F346="","",XLOOKUP(F346,selector_09,selector_09_ids,""))</f>
        <v/>
      </c>
      <c r="F346" s="25"/>
      <c r="G346" s="23" t="str">
        <f t="array" ref="G346">IF(H346="","",XLOOKUP(H346,selector_02,selector_02_ids,""))</f>
        <v/>
      </c>
      <c r="H346" s="25"/>
      <c r="I346" s="23" t="str">
        <f t="array" ref="I346">IF(J346="","",XLOOKUP(J346,selector_10,selector_10_ids,""))</f>
        <v/>
      </c>
      <c r="J346" s="25"/>
      <c r="K346" s="14"/>
      <c r="L346" s="14"/>
      <c r="M346" s="23" t="str">
        <f t="array" ref="M346">IF(N346="","",XLOOKUP(N346,selector_18,selector_18_ids,""))</f>
        <v/>
      </c>
      <c r="N346" s="25"/>
      <c r="O346" s="14"/>
      <c r="P346" s="14"/>
      <c r="Q346" s="23" t="str">
        <f t="array" ref="Q346">IF(R346="","",XLOOKUP(R346,selector_13,selector_13_ids,""))</f>
        <v/>
      </c>
      <c r="R346" s="25"/>
      <c r="S346" s="14"/>
      <c r="T346" s="14"/>
      <c r="U346" s="14"/>
      <c r="V346" s="14"/>
      <c r="W346" s="14"/>
      <c r="X346" s="23" t="str">
        <f t="array" ref="X346">IF(Y346="","",XLOOKUP(Y346,selector_04,selector_04_ids,""))</f>
        <v/>
      </c>
      <c r="Y346" s="25"/>
      <c r="Z346" s="14"/>
      <c r="AA346" s="27"/>
      <c r="AB346" s="14"/>
    </row>
    <row r="347">
      <c r="A347" s="14"/>
      <c r="B347" s="23" t="str">
        <f>IF($A347="","",'Система'!$B$4)</f>
        <v/>
      </c>
      <c r="C347" s="14"/>
      <c r="D347" s="14"/>
      <c r="E347" s="23" t="str">
        <f t="array" ref="E347">IF(F347="","",XLOOKUP(F347,selector_09,selector_09_ids,""))</f>
        <v/>
      </c>
      <c r="F347" s="25"/>
      <c r="G347" s="23" t="str">
        <f t="array" ref="G347">IF(H347="","",XLOOKUP(H347,selector_02,selector_02_ids,""))</f>
        <v/>
      </c>
      <c r="H347" s="25"/>
      <c r="I347" s="23" t="str">
        <f t="array" ref="I347">IF(J347="","",XLOOKUP(J347,selector_10,selector_10_ids,""))</f>
        <v/>
      </c>
      <c r="J347" s="25"/>
      <c r="K347" s="14"/>
      <c r="L347" s="14"/>
      <c r="M347" s="23" t="str">
        <f t="array" ref="M347">IF(N347="","",XLOOKUP(N347,selector_18,selector_18_ids,""))</f>
        <v/>
      </c>
      <c r="N347" s="25"/>
      <c r="O347" s="14"/>
      <c r="P347" s="14"/>
      <c r="Q347" s="23" t="str">
        <f t="array" ref="Q347">IF(R347="","",XLOOKUP(R347,selector_13,selector_13_ids,""))</f>
        <v/>
      </c>
      <c r="R347" s="25"/>
      <c r="S347" s="14"/>
      <c r="T347" s="14"/>
      <c r="U347" s="14"/>
      <c r="V347" s="14"/>
      <c r="W347" s="14"/>
      <c r="X347" s="23" t="str">
        <f t="array" ref="X347">IF(Y347="","",XLOOKUP(Y347,selector_04,selector_04_ids,""))</f>
        <v/>
      </c>
      <c r="Y347" s="25"/>
      <c r="Z347" s="14"/>
      <c r="AA347" s="27"/>
      <c r="AB347" s="14"/>
    </row>
    <row r="348">
      <c r="A348" s="14"/>
      <c r="B348" s="23" t="str">
        <f>IF($A348="","",'Система'!$B$4)</f>
        <v/>
      </c>
      <c r="C348" s="14"/>
      <c r="D348" s="14"/>
      <c r="E348" s="23" t="str">
        <f t="array" ref="E348">IF(F348="","",XLOOKUP(F348,selector_09,selector_09_ids,""))</f>
        <v/>
      </c>
      <c r="F348" s="25"/>
      <c r="G348" s="23" t="str">
        <f t="array" ref="G348">IF(H348="","",XLOOKUP(H348,selector_02,selector_02_ids,""))</f>
        <v/>
      </c>
      <c r="H348" s="25"/>
      <c r="I348" s="23" t="str">
        <f t="array" ref="I348">IF(J348="","",XLOOKUP(J348,selector_10,selector_10_ids,""))</f>
        <v/>
      </c>
      <c r="J348" s="25"/>
      <c r="K348" s="14"/>
      <c r="L348" s="14"/>
      <c r="M348" s="23" t="str">
        <f t="array" ref="M348">IF(N348="","",XLOOKUP(N348,selector_18,selector_18_ids,""))</f>
        <v/>
      </c>
      <c r="N348" s="25"/>
      <c r="O348" s="14"/>
      <c r="P348" s="14"/>
      <c r="Q348" s="23" t="str">
        <f t="array" ref="Q348">IF(R348="","",XLOOKUP(R348,selector_13,selector_13_ids,""))</f>
        <v/>
      </c>
      <c r="R348" s="25"/>
      <c r="S348" s="14"/>
      <c r="T348" s="14"/>
      <c r="U348" s="14"/>
      <c r="V348" s="14"/>
      <c r="W348" s="14"/>
      <c r="X348" s="23" t="str">
        <f t="array" ref="X348">IF(Y348="","",XLOOKUP(Y348,selector_04,selector_04_ids,""))</f>
        <v/>
      </c>
      <c r="Y348" s="25"/>
      <c r="Z348" s="14"/>
      <c r="AA348" s="27"/>
      <c r="AB348" s="14"/>
    </row>
    <row r="349">
      <c r="A349" s="14"/>
      <c r="B349" s="23" t="str">
        <f>IF($A349="","",'Система'!$B$4)</f>
        <v/>
      </c>
      <c r="C349" s="14"/>
      <c r="D349" s="14"/>
      <c r="E349" s="23" t="str">
        <f t="array" ref="E349">IF(F349="","",XLOOKUP(F349,selector_09,selector_09_ids,""))</f>
        <v/>
      </c>
      <c r="F349" s="25"/>
      <c r="G349" s="23" t="str">
        <f t="array" ref="G349">IF(H349="","",XLOOKUP(H349,selector_02,selector_02_ids,""))</f>
        <v/>
      </c>
      <c r="H349" s="25"/>
      <c r="I349" s="23" t="str">
        <f t="array" ref="I349">IF(J349="","",XLOOKUP(J349,selector_10,selector_10_ids,""))</f>
        <v/>
      </c>
      <c r="J349" s="25"/>
      <c r="K349" s="14"/>
      <c r="L349" s="14"/>
      <c r="M349" s="23" t="str">
        <f t="array" ref="M349">IF(N349="","",XLOOKUP(N349,selector_18,selector_18_ids,""))</f>
        <v/>
      </c>
      <c r="N349" s="25"/>
      <c r="O349" s="14"/>
      <c r="P349" s="14"/>
      <c r="Q349" s="23" t="str">
        <f t="array" ref="Q349">IF(R349="","",XLOOKUP(R349,selector_13,selector_13_ids,""))</f>
        <v/>
      </c>
      <c r="R349" s="25"/>
      <c r="S349" s="14"/>
      <c r="T349" s="14"/>
      <c r="U349" s="14"/>
      <c r="V349" s="14"/>
      <c r="W349" s="14"/>
      <c r="X349" s="23" t="str">
        <f t="array" ref="X349">IF(Y349="","",XLOOKUP(Y349,selector_04,selector_04_ids,""))</f>
        <v/>
      </c>
      <c r="Y349" s="25"/>
      <c r="Z349" s="14"/>
      <c r="AA349" s="27"/>
      <c r="AB349" s="14"/>
    </row>
    <row r="350">
      <c r="A350" s="14"/>
      <c r="B350" s="23" t="str">
        <f>IF($A350="","",'Система'!$B$4)</f>
        <v/>
      </c>
      <c r="C350" s="14"/>
      <c r="D350" s="14"/>
      <c r="E350" s="23" t="str">
        <f t="array" ref="E350">IF(F350="","",XLOOKUP(F350,selector_09,selector_09_ids,""))</f>
        <v/>
      </c>
      <c r="F350" s="25"/>
      <c r="G350" s="23" t="str">
        <f t="array" ref="G350">IF(H350="","",XLOOKUP(H350,selector_02,selector_02_ids,""))</f>
        <v/>
      </c>
      <c r="H350" s="25"/>
      <c r="I350" s="23" t="str">
        <f t="array" ref="I350">IF(J350="","",XLOOKUP(J350,selector_10,selector_10_ids,""))</f>
        <v/>
      </c>
      <c r="J350" s="25"/>
      <c r="K350" s="14"/>
      <c r="L350" s="14"/>
      <c r="M350" s="23" t="str">
        <f t="array" ref="M350">IF(N350="","",XLOOKUP(N350,selector_18,selector_18_ids,""))</f>
        <v/>
      </c>
      <c r="N350" s="25"/>
      <c r="O350" s="14"/>
      <c r="P350" s="14"/>
      <c r="Q350" s="23" t="str">
        <f t="array" ref="Q350">IF(R350="","",XLOOKUP(R350,selector_13,selector_13_ids,""))</f>
        <v/>
      </c>
      <c r="R350" s="25"/>
      <c r="S350" s="14"/>
      <c r="T350" s="14"/>
      <c r="U350" s="14"/>
      <c r="V350" s="14"/>
      <c r="W350" s="14"/>
      <c r="X350" s="23" t="str">
        <f t="array" ref="X350">IF(Y350="","",XLOOKUP(Y350,selector_04,selector_04_ids,""))</f>
        <v/>
      </c>
      <c r="Y350" s="25"/>
      <c r="Z350" s="14"/>
      <c r="AA350" s="27"/>
      <c r="AB350" s="14"/>
    </row>
    <row r="351">
      <c r="A351" s="14"/>
      <c r="B351" s="23" t="str">
        <f>IF($A351="","",'Система'!$B$4)</f>
        <v/>
      </c>
      <c r="C351" s="14"/>
      <c r="D351" s="14"/>
      <c r="E351" s="23" t="str">
        <f t="array" ref="E351">IF(F351="","",XLOOKUP(F351,selector_09,selector_09_ids,""))</f>
        <v/>
      </c>
      <c r="F351" s="25"/>
      <c r="G351" s="23" t="str">
        <f t="array" ref="G351">IF(H351="","",XLOOKUP(H351,selector_02,selector_02_ids,""))</f>
        <v/>
      </c>
      <c r="H351" s="25"/>
      <c r="I351" s="23" t="str">
        <f t="array" ref="I351">IF(J351="","",XLOOKUP(J351,selector_10,selector_10_ids,""))</f>
        <v/>
      </c>
      <c r="J351" s="25"/>
      <c r="K351" s="14"/>
      <c r="L351" s="14"/>
      <c r="M351" s="23" t="str">
        <f t="array" ref="M351">IF(N351="","",XLOOKUP(N351,selector_18,selector_18_ids,""))</f>
        <v/>
      </c>
      <c r="N351" s="25"/>
      <c r="O351" s="14"/>
      <c r="P351" s="14"/>
      <c r="Q351" s="23" t="str">
        <f t="array" ref="Q351">IF(R351="","",XLOOKUP(R351,selector_13,selector_13_ids,""))</f>
        <v/>
      </c>
      <c r="R351" s="25"/>
      <c r="S351" s="14"/>
      <c r="T351" s="14"/>
      <c r="U351" s="14"/>
      <c r="V351" s="14"/>
      <c r="W351" s="14"/>
      <c r="X351" s="23" t="str">
        <f t="array" ref="X351">IF(Y351="","",XLOOKUP(Y351,selector_04,selector_04_ids,""))</f>
        <v/>
      </c>
      <c r="Y351" s="25"/>
      <c r="Z351" s="14"/>
      <c r="AA351" s="27"/>
      <c r="AB351" s="14"/>
    </row>
    <row r="352">
      <c r="A352" s="14"/>
      <c r="B352" s="23" t="str">
        <f>IF($A352="","",'Система'!$B$4)</f>
        <v/>
      </c>
      <c r="C352" s="14"/>
      <c r="D352" s="14"/>
      <c r="E352" s="23" t="str">
        <f t="array" ref="E352">IF(F352="","",XLOOKUP(F352,selector_09,selector_09_ids,""))</f>
        <v/>
      </c>
      <c r="F352" s="25"/>
      <c r="G352" s="23" t="str">
        <f t="array" ref="G352">IF(H352="","",XLOOKUP(H352,selector_02,selector_02_ids,""))</f>
        <v/>
      </c>
      <c r="H352" s="25"/>
      <c r="I352" s="23" t="str">
        <f t="array" ref="I352">IF(J352="","",XLOOKUP(J352,selector_10,selector_10_ids,""))</f>
        <v/>
      </c>
      <c r="J352" s="25"/>
      <c r="K352" s="14"/>
      <c r="L352" s="14"/>
      <c r="M352" s="23" t="str">
        <f t="array" ref="M352">IF(N352="","",XLOOKUP(N352,selector_18,selector_18_ids,""))</f>
        <v/>
      </c>
      <c r="N352" s="25"/>
      <c r="O352" s="14"/>
      <c r="P352" s="14"/>
      <c r="Q352" s="23" t="str">
        <f t="array" ref="Q352">IF(R352="","",XLOOKUP(R352,selector_13,selector_13_ids,""))</f>
        <v/>
      </c>
      <c r="R352" s="25"/>
      <c r="S352" s="14"/>
      <c r="T352" s="14"/>
      <c r="U352" s="14"/>
      <c r="V352" s="14"/>
      <c r="W352" s="14"/>
      <c r="X352" s="23" t="str">
        <f t="array" ref="X352">IF(Y352="","",XLOOKUP(Y352,selector_04,selector_04_ids,""))</f>
        <v/>
      </c>
      <c r="Y352" s="25"/>
      <c r="Z352" s="14"/>
      <c r="AA352" s="27"/>
      <c r="AB352" s="14"/>
    </row>
    <row r="353">
      <c r="A353" s="14"/>
      <c r="B353" s="23" t="str">
        <f>IF($A353="","",'Система'!$B$4)</f>
        <v/>
      </c>
      <c r="C353" s="14"/>
      <c r="D353" s="14"/>
      <c r="E353" s="23" t="str">
        <f t="array" ref="E353">IF(F353="","",XLOOKUP(F353,selector_09,selector_09_ids,""))</f>
        <v/>
      </c>
      <c r="F353" s="25"/>
      <c r="G353" s="23" t="str">
        <f t="array" ref="G353">IF(H353="","",XLOOKUP(H353,selector_02,selector_02_ids,""))</f>
        <v/>
      </c>
      <c r="H353" s="25"/>
      <c r="I353" s="23" t="str">
        <f t="array" ref="I353">IF(J353="","",XLOOKUP(J353,selector_10,selector_10_ids,""))</f>
        <v/>
      </c>
      <c r="J353" s="25"/>
      <c r="K353" s="14"/>
      <c r="L353" s="14"/>
      <c r="M353" s="23" t="str">
        <f t="array" ref="M353">IF(N353="","",XLOOKUP(N353,selector_18,selector_18_ids,""))</f>
        <v/>
      </c>
      <c r="N353" s="25"/>
      <c r="O353" s="14"/>
      <c r="P353" s="14"/>
      <c r="Q353" s="23" t="str">
        <f t="array" ref="Q353">IF(R353="","",XLOOKUP(R353,selector_13,selector_13_ids,""))</f>
        <v/>
      </c>
      <c r="R353" s="25"/>
      <c r="S353" s="14"/>
      <c r="T353" s="14"/>
      <c r="U353" s="14"/>
      <c r="V353" s="14"/>
      <c r="W353" s="14"/>
      <c r="X353" s="23" t="str">
        <f t="array" ref="X353">IF(Y353="","",XLOOKUP(Y353,selector_04,selector_04_ids,""))</f>
        <v/>
      </c>
      <c r="Y353" s="25"/>
      <c r="Z353" s="14"/>
      <c r="AA353" s="27"/>
      <c r="AB353" s="14"/>
    </row>
    <row r="354">
      <c r="A354" s="14"/>
      <c r="B354" s="23" t="str">
        <f>IF($A354="","",'Система'!$B$4)</f>
        <v/>
      </c>
      <c r="C354" s="14"/>
      <c r="D354" s="14"/>
      <c r="E354" s="23" t="str">
        <f t="array" ref="E354">IF(F354="","",XLOOKUP(F354,selector_09,selector_09_ids,""))</f>
        <v/>
      </c>
      <c r="F354" s="25"/>
      <c r="G354" s="23" t="str">
        <f t="array" ref="G354">IF(H354="","",XLOOKUP(H354,selector_02,selector_02_ids,""))</f>
        <v/>
      </c>
      <c r="H354" s="25"/>
      <c r="I354" s="23" t="str">
        <f t="array" ref="I354">IF(J354="","",XLOOKUP(J354,selector_10,selector_10_ids,""))</f>
        <v/>
      </c>
      <c r="J354" s="25"/>
      <c r="K354" s="14"/>
      <c r="L354" s="14"/>
      <c r="M354" s="23" t="str">
        <f t="array" ref="M354">IF(N354="","",XLOOKUP(N354,selector_18,selector_18_ids,""))</f>
        <v/>
      </c>
      <c r="N354" s="25"/>
      <c r="O354" s="14"/>
      <c r="P354" s="14"/>
      <c r="Q354" s="23" t="str">
        <f t="array" ref="Q354">IF(R354="","",XLOOKUP(R354,selector_13,selector_13_ids,""))</f>
        <v/>
      </c>
      <c r="R354" s="25"/>
      <c r="S354" s="14"/>
      <c r="T354" s="14"/>
      <c r="U354" s="14"/>
      <c r="V354" s="14"/>
      <c r="W354" s="14"/>
      <c r="X354" s="23" t="str">
        <f t="array" ref="X354">IF(Y354="","",XLOOKUP(Y354,selector_04,selector_04_ids,""))</f>
        <v/>
      </c>
      <c r="Y354" s="25"/>
      <c r="Z354" s="14"/>
      <c r="AA354" s="27"/>
      <c r="AB354" s="14"/>
    </row>
    <row r="355">
      <c r="A355" s="14"/>
      <c r="B355" s="23" t="str">
        <f>IF($A355="","",'Система'!$B$4)</f>
        <v/>
      </c>
      <c r="C355" s="14"/>
      <c r="D355" s="14"/>
      <c r="E355" s="23" t="str">
        <f t="array" ref="E355">IF(F355="","",XLOOKUP(F355,selector_09,selector_09_ids,""))</f>
        <v/>
      </c>
      <c r="F355" s="25"/>
      <c r="G355" s="23" t="str">
        <f t="array" ref="G355">IF(H355="","",XLOOKUP(H355,selector_02,selector_02_ids,""))</f>
        <v/>
      </c>
      <c r="H355" s="25"/>
      <c r="I355" s="23" t="str">
        <f t="array" ref="I355">IF(J355="","",XLOOKUP(J355,selector_10,selector_10_ids,""))</f>
        <v/>
      </c>
      <c r="J355" s="25"/>
      <c r="K355" s="14"/>
      <c r="L355" s="14"/>
      <c r="M355" s="23" t="str">
        <f t="array" ref="M355">IF(N355="","",XLOOKUP(N355,selector_18,selector_18_ids,""))</f>
        <v/>
      </c>
      <c r="N355" s="25"/>
      <c r="O355" s="14"/>
      <c r="P355" s="14"/>
      <c r="Q355" s="23" t="str">
        <f t="array" ref="Q355">IF(R355="","",XLOOKUP(R355,selector_13,selector_13_ids,""))</f>
        <v/>
      </c>
      <c r="R355" s="25"/>
      <c r="S355" s="14"/>
      <c r="T355" s="14"/>
      <c r="U355" s="14"/>
      <c r="V355" s="14"/>
      <c r="W355" s="14"/>
      <c r="X355" s="23" t="str">
        <f t="array" ref="X355">IF(Y355="","",XLOOKUP(Y355,selector_04,selector_04_ids,""))</f>
        <v/>
      </c>
      <c r="Y355" s="25"/>
      <c r="Z355" s="14"/>
      <c r="AA355" s="27"/>
      <c r="AB355" s="14"/>
    </row>
    <row r="356">
      <c r="A356" s="14"/>
      <c r="B356" s="23" t="str">
        <f>IF($A356="","",'Система'!$B$4)</f>
        <v/>
      </c>
      <c r="C356" s="14"/>
      <c r="D356" s="14"/>
      <c r="E356" s="23" t="str">
        <f t="array" ref="E356">IF(F356="","",XLOOKUP(F356,selector_09,selector_09_ids,""))</f>
        <v/>
      </c>
      <c r="F356" s="25"/>
      <c r="G356" s="23" t="str">
        <f t="array" ref="G356">IF(H356="","",XLOOKUP(H356,selector_02,selector_02_ids,""))</f>
        <v/>
      </c>
      <c r="H356" s="25"/>
      <c r="I356" s="23" t="str">
        <f t="array" ref="I356">IF(J356="","",XLOOKUP(J356,selector_10,selector_10_ids,""))</f>
        <v/>
      </c>
      <c r="J356" s="25"/>
      <c r="K356" s="14"/>
      <c r="L356" s="14"/>
      <c r="M356" s="23" t="str">
        <f t="array" ref="M356">IF(N356="","",XLOOKUP(N356,selector_18,selector_18_ids,""))</f>
        <v/>
      </c>
      <c r="N356" s="25"/>
      <c r="O356" s="14"/>
      <c r="P356" s="14"/>
      <c r="Q356" s="23" t="str">
        <f t="array" ref="Q356">IF(R356="","",XLOOKUP(R356,selector_13,selector_13_ids,""))</f>
        <v/>
      </c>
      <c r="R356" s="25"/>
      <c r="S356" s="14"/>
      <c r="T356" s="14"/>
      <c r="U356" s="14"/>
      <c r="V356" s="14"/>
      <c r="W356" s="14"/>
      <c r="X356" s="23" t="str">
        <f t="array" ref="X356">IF(Y356="","",XLOOKUP(Y356,selector_04,selector_04_ids,""))</f>
        <v/>
      </c>
      <c r="Y356" s="25"/>
      <c r="Z356" s="14"/>
      <c r="AA356" s="27"/>
      <c r="AB356" s="14"/>
    </row>
    <row r="357">
      <c r="A357" s="14"/>
      <c r="B357" s="23" t="str">
        <f>IF($A357="","",'Система'!$B$4)</f>
        <v/>
      </c>
      <c r="C357" s="14"/>
      <c r="D357" s="14"/>
      <c r="E357" s="23" t="str">
        <f t="array" ref="E357">IF(F357="","",XLOOKUP(F357,selector_09,selector_09_ids,""))</f>
        <v/>
      </c>
      <c r="F357" s="25"/>
      <c r="G357" s="23" t="str">
        <f t="array" ref="G357">IF(H357="","",XLOOKUP(H357,selector_02,selector_02_ids,""))</f>
        <v/>
      </c>
      <c r="H357" s="25"/>
      <c r="I357" s="23" t="str">
        <f t="array" ref="I357">IF(J357="","",XLOOKUP(J357,selector_10,selector_10_ids,""))</f>
        <v/>
      </c>
      <c r="J357" s="25"/>
      <c r="K357" s="14"/>
      <c r="L357" s="14"/>
      <c r="M357" s="23" t="str">
        <f t="array" ref="M357">IF(N357="","",XLOOKUP(N357,selector_18,selector_18_ids,""))</f>
        <v/>
      </c>
      <c r="N357" s="25"/>
      <c r="O357" s="14"/>
      <c r="P357" s="14"/>
      <c r="Q357" s="23" t="str">
        <f t="array" ref="Q357">IF(R357="","",XLOOKUP(R357,selector_13,selector_13_ids,""))</f>
        <v/>
      </c>
      <c r="R357" s="25"/>
      <c r="S357" s="14"/>
      <c r="T357" s="14"/>
      <c r="U357" s="14"/>
      <c r="V357" s="14"/>
      <c r="W357" s="14"/>
      <c r="X357" s="23" t="str">
        <f t="array" ref="X357">IF(Y357="","",XLOOKUP(Y357,selector_04,selector_04_ids,""))</f>
        <v/>
      </c>
      <c r="Y357" s="25"/>
      <c r="Z357" s="14"/>
      <c r="AA357" s="27"/>
      <c r="AB357" s="14"/>
    </row>
    <row r="358">
      <c r="A358" s="14"/>
      <c r="B358" s="23" t="str">
        <f>IF($A358="","",'Система'!$B$4)</f>
        <v/>
      </c>
      <c r="C358" s="14"/>
      <c r="D358" s="14"/>
      <c r="E358" s="23" t="str">
        <f t="array" ref="E358">IF(F358="","",XLOOKUP(F358,selector_09,selector_09_ids,""))</f>
        <v/>
      </c>
      <c r="F358" s="25"/>
      <c r="G358" s="23" t="str">
        <f t="array" ref="G358">IF(H358="","",XLOOKUP(H358,selector_02,selector_02_ids,""))</f>
        <v/>
      </c>
      <c r="H358" s="25"/>
      <c r="I358" s="23" t="str">
        <f t="array" ref="I358">IF(J358="","",XLOOKUP(J358,selector_10,selector_10_ids,""))</f>
        <v/>
      </c>
      <c r="J358" s="25"/>
      <c r="K358" s="14"/>
      <c r="L358" s="14"/>
      <c r="M358" s="23" t="str">
        <f t="array" ref="M358">IF(N358="","",XLOOKUP(N358,selector_18,selector_18_ids,""))</f>
        <v/>
      </c>
      <c r="N358" s="25"/>
      <c r="O358" s="14"/>
      <c r="P358" s="14"/>
      <c r="Q358" s="23" t="str">
        <f t="array" ref="Q358">IF(R358="","",XLOOKUP(R358,selector_13,selector_13_ids,""))</f>
        <v/>
      </c>
      <c r="R358" s="25"/>
      <c r="S358" s="14"/>
      <c r="T358" s="14"/>
      <c r="U358" s="14"/>
      <c r="V358" s="14"/>
      <c r="W358" s="14"/>
      <c r="X358" s="23" t="str">
        <f t="array" ref="X358">IF(Y358="","",XLOOKUP(Y358,selector_04,selector_04_ids,""))</f>
        <v/>
      </c>
      <c r="Y358" s="25"/>
      <c r="Z358" s="14"/>
      <c r="AA358" s="27"/>
      <c r="AB358" s="14"/>
    </row>
    <row r="359">
      <c r="A359" s="14"/>
      <c r="B359" s="23" t="str">
        <f>IF($A359="","",'Система'!$B$4)</f>
        <v/>
      </c>
      <c r="C359" s="14"/>
      <c r="D359" s="14"/>
      <c r="E359" s="23" t="str">
        <f t="array" ref="E359">IF(F359="","",XLOOKUP(F359,selector_09,selector_09_ids,""))</f>
        <v/>
      </c>
      <c r="F359" s="25"/>
      <c r="G359" s="23" t="str">
        <f t="array" ref="G359">IF(H359="","",XLOOKUP(H359,selector_02,selector_02_ids,""))</f>
        <v/>
      </c>
      <c r="H359" s="25"/>
      <c r="I359" s="23" t="str">
        <f t="array" ref="I359">IF(J359="","",XLOOKUP(J359,selector_10,selector_10_ids,""))</f>
        <v/>
      </c>
      <c r="J359" s="25"/>
      <c r="K359" s="14"/>
      <c r="L359" s="14"/>
      <c r="M359" s="23" t="str">
        <f t="array" ref="M359">IF(N359="","",XLOOKUP(N359,selector_18,selector_18_ids,""))</f>
        <v/>
      </c>
      <c r="N359" s="25"/>
      <c r="O359" s="14"/>
      <c r="P359" s="14"/>
      <c r="Q359" s="23" t="str">
        <f t="array" ref="Q359">IF(R359="","",XLOOKUP(R359,selector_13,selector_13_ids,""))</f>
        <v/>
      </c>
      <c r="R359" s="25"/>
      <c r="S359" s="14"/>
      <c r="T359" s="14"/>
      <c r="U359" s="14"/>
      <c r="V359" s="14"/>
      <c r="W359" s="14"/>
      <c r="X359" s="23" t="str">
        <f t="array" ref="X359">IF(Y359="","",XLOOKUP(Y359,selector_04,selector_04_ids,""))</f>
        <v/>
      </c>
      <c r="Y359" s="25"/>
      <c r="Z359" s="14"/>
      <c r="AA359" s="27"/>
      <c r="AB359" s="14"/>
    </row>
    <row r="360">
      <c r="A360" s="14"/>
      <c r="B360" s="23" t="str">
        <f>IF($A360="","",'Система'!$B$4)</f>
        <v/>
      </c>
      <c r="C360" s="14"/>
      <c r="D360" s="14"/>
      <c r="E360" s="23" t="str">
        <f t="array" ref="E360">IF(F360="","",XLOOKUP(F360,selector_09,selector_09_ids,""))</f>
        <v/>
      </c>
      <c r="F360" s="25"/>
      <c r="G360" s="23" t="str">
        <f t="array" ref="G360">IF(H360="","",XLOOKUP(H360,selector_02,selector_02_ids,""))</f>
        <v/>
      </c>
      <c r="H360" s="25"/>
      <c r="I360" s="23" t="str">
        <f t="array" ref="I360">IF(J360="","",XLOOKUP(J360,selector_10,selector_10_ids,""))</f>
        <v/>
      </c>
      <c r="J360" s="25"/>
      <c r="K360" s="14"/>
      <c r="L360" s="14"/>
      <c r="M360" s="23" t="str">
        <f t="array" ref="M360">IF(N360="","",XLOOKUP(N360,selector_18,selector_18_ids,""))</f>
        <v/>
      </c>
      <c r="N360" s="25"/>
      <c r="O360" s="14"/>
      <c r="P360" s="14"/>
      <c r="Q360" s="23" t="str">
        <f t="array" ref="Q360">IF(R360="","",XLOOKUP(R360,selector_13,selector_13_ids,""))</f>
        <v/>
      </c>
      <c r="R360" s="25"/>
      <c r="S360" s="14"/>
      <c r="T360" s="14"/>
      <c r="U360" s="14"/>
      <c r="V360" s="14"/>
      <c r="W360" s="14"/>
      <c r="X360" s="23" t="str">
        <f t="array" ref="X360">IF(Y360="","",XLOOKUP(Y360,selector_04,selector_04_ids,""))</f>
        <v/>
      </c>
      <c r="Y360" s="25"/>
      <c r="Z360" s="14"/>
      <c r="AA360" s="27"/>
      <c r="AB360" s="14"/>
    </row>
    <row r="361">
      <c r="A361" s="14"/>
      <c r="B361" s="23" t="str">
        <f>IF($A361="","",'Система'!$B$4)</f>
        <v/>
      </c>
      <c r="C361" s="14"/>
      <c r="D361" s="14"/>
      <c r="E361" s="23" t="str">
        <f t="array" ref="E361">IF(F361="","",XLOOKUP(F361,selector_09,selector_09_ids,""))</f>
        <v/>
      </c>
      <c r="F361" s="25"/>
      <c r="G361" s="23" t="str">
        <f t="array" ref="G361">IF(H361="","",XLOOKUP(H361,selector_02,selector_02_ids,""))</f>
        <v/>
      </c>
      <c r="H361" s="25"/>
      <c r="I361" s="23" t="str">
        <f t="array" ref="I361">IF(J361="","",XLOOKUP(J361,selector_10,selector_10_ids,""))</f>
        <v/>
      </c>
      <c r="J361" s="25"/>
      <c r="K361" s="14"/>
      <c r="L361" s="14"/>
      <c r="M361" s="23" t="str">
        <f t="array" ref="M361">IF(N361="","",XLOOKUP(N361,selector_18,selector_18_ids,""))</f>
        <v/>
      </c>
      <c r="N361" s="25"/>
      <c r="O361" s="14"/>
      <c r="P361" s="14"/>
      <c r="Q361" s="23" t="str">
        <f t="array" ref="Q361">IF(R361="","",XLOOKUP(R361,selector_13,selector_13_ids,""))</f>
        <v/>
      </c>
      <c r="R361" s="25"/>
      <c r="S361" s="14"/>
      <c r="T361" s="14"/>
      <c r="U361" s="14"/>
      <c r="V361" s="14"/>
      <c r="W361" s="14"/>
      <c r="X361" s="23" t="str">
        <f t="array" ref="X361">IF(Y361="","",XLOOKUP(Y361,selector_04,selector_04_ids,""))</f>
        <v/>
      </c>
      <c r="Y361" s="25"/>
      <c r="Z361" s="14"/>
      <c r="AA361" s="27"/>
      <c r="AB361" s="14"/>
    </row>
    <row r="362">
      <c r="A362" s="14"/>
      <c r="B362" s="23" t="str">
        <f>IF($A362="","",'Система'!$B$4)</f>
        <v/>
      </c>
      <c r="C362" s="14"/>
      <c r="D362" s="14"/>
      <c r="E362" s="23" t="str">
        <f t="array" ref="E362">IF(F362="","",XLOOKUP(F362,selector_09,selector_09_ids,""))</f>
        <v/>
      </c>
      <c r="F362" s="25"/>
      <c r="G362" s="23" t="str">
        <f t="array" ref="G362">IF(H362="","",XLOOKUP(H362,selector_02,selector_02_ids,""))</f>
        <v/>
      </c>
      <c r="H362" s="25"/>
      <c r="I362" s="23" t="str">
        <f t="array" ref="I362">IF(J362="","",XLOOKUP(J362,selector_10,selector_10_ids,""))</f>
        <v/>
      </c>
      <c r="J362" s="25"/>
      <c r="K362" s="14"/>
      <c r="L362" s="14"/>
      <c r="M362" s="23" t="str">
        <f t="array" ref="M362">IF(N362="","",XLOOKUP(N362,selector_18,selector_18_ids,""))</f>
        <v/>
      </c>
      <c r="N362" s="25"/>
      <c r="O362" s="14"/>
      <c r="P362" s="14"/>
      <c r="Q362" s="23" t="str">
        <f t="array" ref="Q362">IF(R362="","",XLOOKUP(R362,selector_13,selector_13_ids,""))</f>
        <v/>
      </c>
      <c r="R362" s="25"/>
      <c r="S362" s="14"/>
      <c r="T362" s="14"/>
      <c r="U362" s="14"/>
      <c r="V362" s="14"/>
      <c r="W362" s="14"/>
      <c r="X362" s="23" t="str">
        <f t="array" ref="X362">IF(Y362="","",XLOOKUP(Y362,selector_04,selector_04_ids,""))</f>
        <v/>
      </c>
      <c r="Y362" s="25"/>
      <c r="Z362" s="14"/>
      <c r="AA362" s="27"/>
      <c r="AB362" s="14"/>
    </row>
    <row r="363">
      <c r="A363" s="14"/>
      <c r="B363" s="23" t="str">
        <f>IF($A363="","",'Система'!$B$4)</f>
        <v/>
      </c>
      <c r="C363" s="14"/>
      <c r="D363" s="14"/>
      <c r="E363" s="23" t="str">
        <f t="array" ref="E363">IF(F363="","",XLOOKUP(F363,selector_09,selector_09_ids,""))</f>
        <v/>
      </c>
      <c r="F363" s="25"/>
      <c r="G363" s="23" t="str">
        <f t="array" ref="G363">IF(H363="","",XLOOKUP(H363,selector_02,selector_02_ids,""))</f>
        <v/>
      </c>
      <c r="H363" s="25"/>
      <c r="I363" s="23" t="str">
        <f t="array" ref="I363">IF(J363="","",XLOOKUP(J363,selector_10,selector_10_ids,""))</f>
        <v/>
      </c>
      <c r="J363" s="25"/>
      <c r="K363" s="14"/>
      <c r="L363" s="14"/>
      <c r="M363" s="23" t="str">
        <f t="array" ref="M363">IF(N363="","",XLOOKUP(N363,selector_18,selector_18_ids,""))</f>
        <v/>
      </c>
      <c r="N363" s="25"/>
      <c r="O363" s="14"/>
      <c r="P363" s="14"/>
      <c r="Q363" s="23" t="str">
        <f t="array" ref="Q363">IF(R363="","",XLOOKUP(R363,selector_13,selector_13_ids,""))</f>
        <v/>
      </c>
      <c r="R363" s="25"/>
      <c r="S363" s="14"/>
      <c r="T363" s="14"/>
      <c r="U363" s="14"/>
      <c r="V363" s="14"/>
      <c r="W363" s="14"/>
      <c r="X363" s="23" t="str">
        <f t="array" ref="X363">IF(Y363="","",XLOOKUP(Y363,selector_04,selector_04_ids,""))</f>
        <v/>
      </c>
      <c r="Y363" s="25"/>
      <c r="Z363" s="14"/>
      <c r="AA363" s="27"/>
      <c r="AB363" s="14"/>
    </row>
    <row r="364">
      <c r="A364" s="14"/>
      <c r="B364" s="23" t="str">
        <f>IF($A364="","",'Система'!$B$4)</f>
        <v/>
      </c>
      <c r="C364" s="14"/>
      <c r="D364" s="14"/>
      <c r="E364" s="23" t="str">
        <f t="array" ref="E364">IF(F364="","",XLOOKUP(F364,selector_09,selector_09_ids,""))</f>
        <v/>
      </c>
      <c r="F364" s="25"/>
      <c r="G364" s="23" t="str">
        <f t="array" ref="G364">IF(H364="","",XLOOKUP(H364,selector_02,selector_02_ids,""))</f>
        <v/>
      </c>
      <c r="H364" s="25"/>
      <c r="I364" s="23" t="str">
        <f t="array" ref="I364">IF(J364="","",XLOOKUP(J364,selector_10,selector_10_ids,""))</f>
        <v/>
      </c>
      <c r="J364" s="25"/>
      <c r="K364" s="14"/>
      <c r="L364" s="14"/>
      <c r="M364" s="23" t="str">
        <f t="array" ref="M364">IF(N364="","",XLOOKUP(N364,selector_18,selector_18_ids,""))</f>
        <v/>
      </c>
      <c r="N364" s="25"/>
      <c r="O364" s="14"/>
      <c r="P364" s="14"/>
      <c r="Q364" s="23" t="str">
        <f t="array" ref="Q364">IF(R364="","",XLOOKUP(R364,selector_13,selector_13_ids,""))</f>
        <v/>
      </c>
      <c r="R364" s="25"/>
      <c r="S364" s="14"/>
      <c r="T364" s="14"/>
      <c r="U364" s="14"/>
      <c r="V364" s="14"/>
      <c r="W364" s="14"/>
      <c r="X364" s="23" t="str">
        <f t="array" ref="X364">IF(Y364="","",XLOOKUP(Y364,selector_04,selector_04_ids,""))</f>
        <v/>
      </c>
      <c r="Y364" s="25"/>
      <c r="Z364" s="14"/>
      <c r="AA364" s="27"/>
      <c r="AB364" s="14"/>
    </row>
    <row r="365">
      <c r="A365" s="14"/>
      <c r="B365" s="23" t="str">
        <f>IF($A365="","",'Система'!$B$4)</f>
        <v/>
      </c>
      <c r="C365" s="14"/>
      <c r="D365" s="14"/>
      <c r="E365" s="23" t="str">
        <f t="array" ref="E365">IF(F365="","",XLOOKUP(F365,selector_09,selector_09_ids,""))</f>
        <v/>
      </c>
      <c r="F365" s="25"/>
      <c r="G365" s="23" t="str">
        <f t="array" ref="G365">IF(H365="","",XLOOKUP(H365,selector_02,selector_02_ids,""))</f>
        <v/>
      </c>
      <c r="H365" s="25"/>
      <c r="I365" s="23" t="str">
        <f t="array" ref="I365">IF(J365="","",XLOOKUP(J365,selector_10,selector_10_ids,""))</f>
        <v/>
      </c>
      <c r="J365" s="25"/>
      <c r="K365" s="14"/>
      <c r="L365" s="14"/>
      <c r="M365" s="23" t="str">
        <f t="array" ref="M365">IF(N365="","",XLOOKUP(N365,selector_18,selector_18_ids,""))</f>
        <v/>
      </c>
      <c r="N365" s="25"/>
      <c r="O365" s="14"/>
      <c r="P365" s="14"/>
      <c r="Q365" s="23" t="str">
        <f t="array" ref="Q365">IF(R365="","",XLOOKUP(R365,selector_13,selector_13_ids,""))</f>
        <v/>
      </c>
      <c r="R365" s="25"/>
      <c r="S365" s="14"/>
      <c r="T365" s="14"/>
      <c r="U365" s="14"/>
      <c r="V365" s="14"/>
      <c r="W365" s="14"/>
      <c r="X365" s="23" t="str">
        <f t="array" ref="X365">IF(Y365="","",XLOOKUP(Y365,selector_04,selector_04_ids,""))</f>
        <v/>
      </c>
      <c r="Y365" s="25"/>
      <c r="Z365" s="14"/>
      <c r="AA365" s="27"/>
      <c r="AB365" s="14"/>
    </row>
    <row r="366">
      <c r="A366" s="14"/>
      <c r="B366" s="23" t="str">
        <f>IF($A366="","",'Система'!$B$4)</f>
        <v/>
      </c>
      <c r="C366" s="14"/>
      <c r="D366" s="14"/>
      <c r="E366" s="23" t="str">
        <f t="array" ref="E366">IF(F366="","",XLOOKUP(F366,selector_09,selector_09_ids,""))</f>
        <v/>
      </c>
      <c r="F366" s="25"/>
      <c r="G366" s="23" t="str">
        <f t="array" ref="G366">IF(H366="","",XLOOKUP(H366,selector_02,selector_02_ids,""))</f>
        <v/>
      </c>
      <c r="H366" s="25"/>
      <c r="I366" s="23" t="str">
        <f t="array" ref="I366">IF(J366="","",XLOOKUP(J366,selector_10,selector_10_ids,""))</f>
        <v/>
      </c>
      <c r="J366" s="25"/>
      <c r="K366" s="14"/>
      <c r="L366" s="14"/>
      <c r="M366" s="23" t="str">
        <f t="array" ref="M366">IF(N366="","",XLOOKUP(N366,selector_18,selector_18_ids,""))</f>
        <v/>
      </c>
      <c r="N366" s="25"/>
      <c r="O366" s="14"/>
      <c r="P366" s="14"/>
      <c r="Q366" s="23" t="str">
        <f t="array" ref="Q366">IF(R366="","",XLOOKUP(R366,selector_13,selector_13_ids,""))</f>
        <v/>
      </c>
      <c r="R366" s="25"/>
      <c r="S366" s="14"/>
      <c r="T366" s="14"/>
      <c r="U366" s="14"/>
      <c r="V366" s="14"/>
      <c r="W366" s="14"/>
      <c r="X366" s="23" t="str">
        <f t="array" ref="X366">IF(Y366="","",XLOOKUP(Y366,selector_04,selector_04_ids,""))</f>
        <v/>
      </c>
      <c r="Y366" s="25"/>
      <c r="Z366" s="14"/>
      <c r="AA366" s="27"/>
      <c r="AB366" s="14"/>
    </row>
    <row r="367">
      <c r="A367" s="14"/>
      <c r="B367" s="23" t="str">
        <f>IF($A367="","",'Система'!$B$4)</f>
        <v/>
      </c>
      <c r="C367" s="14"/>
      <c r="D367" s="14"/>
      <c r="E367" s="23" t="str">
        <f t="array" ref="E367">IF(F367="","",XLOOKUP(F367,selector_09,selector_09_ids,""))</f>
        <v/>
      </c>
      <c r="F367" s="25"/>
      <c r="G367" s="23" t="str">
        <f t="array" ref="G367">IF(H367="","",XLOOKUP(H367,selector_02,selector_02_ids,""))</f>
        <v/>
      </c>
      <c r="H367" s="25"/>
      <c r="I367" s="23" t="str">
        <f t="array" ref="I367">IF(J367="","",XLOOKUP(J367,selector_10,selector_10_ids,""))</f>
        <v/>
      </c>
      <c r="J367" s="25"/>
      <c r="K367" s="14"/>
      <c r="L367" s="14"/>
      <c r="M367" s="23" t="str">
        <f t="array" ref="M367">IF(N367="","",XLOOKUP(N367,selector_18,selector_18_ids,""))</f>
        <v/>
      </c>
      <c r="N367" s="25"/>
      <c r="O367" s="14"/>
      <c r="P367" s="14"/>
      <c r="Q367" s="23" t="str">
        <f t="array" ref="Q367">IF(R367="","",XLOOKUP(R367,selector_13,selector_13_ids,""))</f>
        <v/>
      </c>
      <c r="R367" s="25"/>
      <c r="S367" s="14"/>
      <c r="T367" s="14"/>
      <c r="U367" s="14"/>
      <c r="V367" s="14"/>
      <c r="W367" s="14"/>
      <c r="X367" s="23" t="str">
        <f t="array" ref="X367">IF(Y367="","",XLOOKUP(Y367,selector_04,selector_04_ids,""))</f>
        <v/>
      </c>
      <c r="Y367" s="25"/>
      <c r="Z367" s="14"/>
      <c r="AA367" s="27"/>
      <c r="AB367" s="14"/>
    </row>
    <row r="368">
      <c r="A368" s="14"/>
      <c r="B368" s="23" t="str">
        <f>IF($A368="","",'Система'!$B$4)</f>
        <v/>
      </c>
      <c r="C368" s="14"/>
      <c r="D368" s="14"/>
      <c r="E368" s="23" t="str">
        <f t="array" ref="E368">IF(F368="","",XLOOKUP(F368,selector_09,selector_09_ids,""))</f>
        <v/>
      </c>
      <c r="F368" s="25"/>
      <c r="G368" s="23" t="str">
        <f t="array" ref="G368">IF(H368="","",XLOOKUP(H368,selector_02,selector_02_ids,""))</f>
        <v/>
      </c>
      <c r="H368" s="25"/>
      <c r="I368" s="23" t="str">
        <f t="array" ref="I368">IF(J368="","",XLOOKUP(J368,selector_10,selector_10_ids,""))</f>
        <v/>
      </c>
      <c r="J368" s="25"/>
      <c r="K368" s="14"/>
      <c r="L368" s="14"/>
      <c r="M368" s="23" t="str">
        <f t="array" ref="M368">IF(N368="","",XLOOKUP(N368,selector_18,selector_18_ids,""))</f>
        <v/>
      </c>
      <c r="N368" s="25"/>
      <c r="O368" s="14"/>
      <c r="P368" s="14"/>
      <c r="Q368" s="23" t="str">
        <f t="array" ref="Q368">IF(R368="","",XLOOKUP(R368,selector_13,selector_13_ids,""))</f>
        <v/>
      </c>
      <c r="R368" s="25"/>
      <c r="S368" s="14"/>
      <c r="T368" s="14"/>
      <c r="U368" s="14"/>
      <c r="V368" s="14"/>
      <c r="W368" s="14"/>
      <c r="X368" s="23" t="str">
        <f t="array" ref="X368">IF(Y368="","",XLOOKUP(Y368,selector_04,selector_04_ids,""))</f>
        <v/>
      </c>
      <c r="Y368" s="25"/>
      <c r="Z368" s="14"/>
      <c r="AA368" s="27"/>
      <c r="AB368" s="14"/>
    </row>
    <row r="369">
      <c r="A369" s="14"/>
      <c r="B369" s="23" t="str">
        <f>IF($A369="","",'Система'!$B$4)</f>
        <v/>
      </c>
      <c r="C369" s="14"/>
      <c r="D369" s="14"/>
      <c r="E369" s="23" t="str">
        <f t="array" ref="E369">IF(F369="","",XLOOKUP(F369,selector_09,selector_09_ids,""))</f>
        <v/>
      </c>
      <c r="F369" s="25"/>
      <c r="G369" s="23" t="str">
        <f t="array" ref="G369">IF(H369="","",XLOOKUP(H369,selector_02,selector_02_ids,""))</f>
        <v/>
      </c>
      <c r="H369" s="25"/>
      <c r="I369" s="23" t="str">
        <f t="array" ref="I369">IF(J369="","",XLOOKUP(J369,selector_10,selector_10_ids,""))</f>
        <v/>
      </c>
      <c r="J369" s="25"/>
      <c r="K369" s="14"/>
      <c r="L369" s="14"/>
      <c r="M369" s="23" t="str">
        <f t="array" ref="M369">IF(N369="","",XLOOKUP(N369,selector_18,selector_18_ids,""))</f>
        <v/>
      </c>
      <c r="N369" s="25"/>
      <c r="O369" s="14"/>
      <c r="P369" s="14"/>
      <c r="Q369" s="23" t="str">
        <f t="array" ref="Q369">IF(R369="","",XLOOKUP(R369,selector_13,selector_13_ids,""))</f>
        <v/>
      </c>
      <c r="R369" s="25"/>
      <c r="S369" s="14"/>
      <c r="T369" s="14"/>
      <c r="U369" s="14"/>
      <c r="V369" s="14"/>
      <c r="W369" s="14"/>
      <c r="X369" s="23" t="str">
        <f t="array" ref="X369">IF(Y369="","",XLOOKUP(Y369,selector_04,selector_04_ids,""))</f>
        <v/>
      </c>
      <c r="Y369" s="25"/>
      <c r="Z369" s="14"/>
      <c r="AA369" s="27"/>
      <c r="AB369" s="14"/>
    </row>
    <row r="370">
      <c r="A370" s="14"/>
      <c r="B370" s="23" t="str">
        <f>IF($A370="","",'Система'!$B$4)</f>
        <v/>
      </c>
      <c r="C370" s="14"/>
      <c r="D370" s="14"/>
      <c r="E370" s="23" t="str">
        <f t="array" ref="E370">IF(F370="","",XLOOKUP(F370,selector_09,selector_09_ids,""))</f>
        <v/>
      </c>
      <c r="F370" s="25"/>
      <c r="G370" s="23" t="str">
        <f t="array" ref="G370">IF(H370="","",XLOOKUP(H370,selector_02,selector_02_ids,""))</f>
        <v/>
      </c>
      <c r="H370" s="25"/>
      <c r="I370" s="23" t="str">
        <f t="array" ref="I370">IF(J370="","",XLOOKUP(J370,selector_10,selector_10_ids,""))</f>
        <v/>
      </c>
      <c r="J370" s="25"/>
      <c r="K370" s="14"/>
      <c r="L370" s="14"/>
      <c r="M370" s="23" t="str">
        <f t="array" ref="M370">IF(N370="","",XLOOKUP(N370,selector_18,selector_18_ids,""))</f>
        <v/>
      </c>
      <c r="N370" s="25"/>
      <c r="O370" s="14"/>
      <c r="P370" s="14"/>
      <c r="Q370" s="23" t="str">
        <f t="array" ref="Q370">IF(R370="","",XLOOKUP(R370,selector_13,selector_13_ids,""))</f>
        <v/>
      </c>
      <c r="R370" s="25"/>
      <c r="S370" s="14"/>
      <c r="T370" s="14"/>
      <c r="U370" s="14"/>
      <c r="V370" s="14"/>
      <c r="W370" s="14"/>
      <c r="X370" s="23" t="str">
        <f t="array" ref="X370">IF(Y370="","",XLOOKUP(Y370,selector_04,selector_04_ids,""))</f>
        <v/>
      </c>
      <c r="Y370" s="25"/>
      <c r="Z370" s="14"/>
      <c r="AA370" s="27"/>
      <c r="AB370" s="14"/>
    </row>
    <row r="371">
      <c r="A371" s="14"/>
      <c r="B371" s="23" t="str">
        <f>IF($A371="","",'Система'!$B$4)</f>
        <v/>
      </c>
      <c r="C371" s="14"/>
      <c r="D371" s="14"/>
      <c r="E371" s="23" t="str">
        <f t="array" ref="E371">IF(F371="","",XLOOKUP(F371,selector_09,selector_09_ids,""))</f>
        <v/>
      </c>
      <c r="F371" s="25"/>
      <c r="G371" s="23" t="str">
        <f t="array" ref="G371">IF(H371="","",XLOOKUP(H371,selector_02,selector_02_ids,""))</f>
        <v/>
      </c>
      <c r="H371" s="25"/>
      <c r="I371" s="23" t="str">
        <f t="array" ref="I371">IF(J371="","",XLOOKUP(J371,selector_10,selector_10_ids,""))</f>
        <v/>
      </c>
      <c r="J371" s="25"/>
      <c r="K371" s="14"/>
      <c r="L371" s="14"/>
      <c r="M371" s="23" t="str">
        <f t="array" ref="M371">IF(N371="","",XLOOKUP(N371,selector_18,selector_18_ids,""))</f>
        <v/>
      </c>
      <c r="N371" s="25"/>
      <c r="O371" s="14"/>
      <c r="P371" s="14"/>
      <c r="Q371" s="23" t="str">
        <f t="array" ref="Q371">IF(R371="","",XLOOKUP(R371,selector_13,selector_13_ids,""))</f>
        <v/>
      </c>
      <c r="R371" s="25"/>
      <c r="S371" s="14"/>
      <c r="T371" s="14"/>
      <c r="U371" s="14"/>
      <c r="V371" s="14"/>
      <c r="W371" s="14"/>
      <c r="X371" s="23" t="str">
        <f t="array" ref="X371">IF(Y371="","",XLOOKUP(Y371,selector_04,selector_04_ids,""))</f>
        <v/>
      </c>
      <c r="Y371" s="25"/>
      <c r="Z371" s="14"/>
      <c r="AA371" s="27"/>
      <c r="AB371" s="14"/>
    </row>
    <row r="372">
      <c r="A372" s="14"/>
      <c r="B372" s="23" t="str">
        <f>IF($A372="","",'Система'!$B$4)</f>
        <v/>
      </c>
      <c r="C372" s="14"/>
      <c r="D372" s="14"/>
      <c r="E372" s="23" t="str">
        <f t="array" ref="E372">IF(F372="","",XLOOKUP(F372,selector_09,selector_09_ids,""))</f>
        <v/>
      </c>
      <c r="F372" s="25"/>
      <c r="G372" s="23" t="str">
        <f t="array" ref="G372">IF(H372="","",XLOOKUP(H372,selector_02,selector_02_ids,""))</f>
        <v/>
      </c>
      <c r="H372" s="25"/>
      <c r="I372" s="23" t="str">
        <f t="array" ref="I372">IF(J372="","",XLOOKUP(J372,selector_10,selector_10_ids,""))</f>
        <v/>
      </c>
      <c r="J372" s="25"/>
      <c r="K372" s="14"/>
      <c r="L372" s="14"/>
      <c r="M372" s="23" t="str">
        <f t="array" ref="M372">IF(N372="","",XLOOKUP(N372,selector_18,selector_18_ids,""))</f>
        <v/>
      </c>
      <c r="N372" s="25"/>
      <c r="O372" s="14"/>
      <c r="P372" s="14"/>
      <c r="Q372" s="23" t="str">
        <f t="array" ref="Q372">IF(R372="","",XLOOKUP(R372,selector_13,selector_13_ids,""))</f>
        <v/>
      </c>
      <c r="R372" s="25"/>
      <c r="S372" s="14"/>
      <c r="T372" s="14"/>
      <c r="U372" s="14"/>
      <c r="V372" s="14"/>
      <c r="W372" s="14"/>
      <c r="X372" s="23" t="str">
        <f t="array" ref="X372">IF(Y372="","",XLOOKUP(Y372,selector_04,selector_04_ids,""))</f>
        <v/>
      </c>
      <c r="Y372" s="25"/>
      <c r="Z372" s="14"/>
      <c r="AA372" s="27"/>
      <c r="AB372" s="14"/>
    </row>
    <row r="373">
      <c r="A373" s="14"/>
      <c r="B373" s="23" t="str">
        <f>IF($A373="","",'Система'!$B$4)</f>
        <v/>
      </c>
      <c r="C373" s="14"/>
      <c r="D373" s="14"/>
      <c r="E373" s="23" t="str">
        <f t="array" ref="E373">IF(F373="","",XLOOKUP(F373,selector_09,selector_09_ids,""))</f>
        <v/>
      </c>
      <c r="F373" s="25"/>
      <c r="G373" s="23" t="str">
        <f t="array" ref="G373">IF(H373="","",XLOOKUP(H373,selector_02,selector_02_ids,""))</f>
        <v/>
      </c>
      <c r="H373" s="25"/>
      <c r="I373" s="23" t="str">
        <f t="array" ref="I373">IF(J373="","",XLOOKUP(J373,selector_10,selector_10_ids,""))</f>
        <v/>
      </c>
      <c r="J373" s="25"/>
      <c r="K373" s="14"/>
      <c r="L373" s="14"/>
      <c r="M373" s="23" t="str">
        <f t="array" ref="M373">IF(N373="","",XLOOKUP(N373,selector_18,selector_18_ids,""))</f>
        <v/>
      </c>
      <c r="N373" s="25"/>
      <c r="O373" s="14"/>
      <c r="P373" s="14"/>
      <c r="Q373" s="23" t="str">
        <f t="array" ref="Q373">IF(R373="","",XLOOKUP(R373,selector_13,selector_13_ids,""))</f>
        <v/>
      </c>
      <c r="R373" s="25"/>
      <c r="S373" s="14"/>
      <c r="T373" s="14"/>
      <c r="U373" s="14"/>
      <c r="V373" s="14"/>
      <c r="W373" s="14"/>
      <c r="X373" s="23" t="str">
        <f t="array" ref="X373">IF(Y373="","",XLOOKUP(Y373,selector_04,selector_04_ids,""))</f>
        <v/>
      </c>
      <c r="Y373" s="25"/>
      <c r="Z373" s="14"/>
      <c r="AA373" s="27"/>
      <c r="AB373" s="14"/>
    </row>
    <row r="374">
      <c r="A374" s="14"/>
      <c r="B374" s="23" t="str">
        <f>IF($A374="","",'Система'!$B$4)</f>
        <v/>
      </c>
      <c r="C374" s="14"/>
      <c r="D374" s="14"/>
      <c r="E374" s="23" t="str">
        <f t="array" ref="E374">IF(F374="","",XLOOKUP(F374,selector_09,selector_09_ids,""))</f>
        <v/>
      </c>
      <c r="F374" s="25"/>
      <c r="G374" s="23" t="str">
        <f t="array" ref="G374">IF(H374="","",XLOOKUP(H374,selector_02,selector_02_ids,""))</f>
        <v/>
      </c>
      <c r="H374" s="25"/>
      <c r="I374" s="23" t="str">
        <f t="array" ref="I374">IF(J374="","",XLOOKUP(J374,selector_10,selector_10_ids,""))</f>
        <v/>
      </c>
      <c r="J374" s="25"/>
      <c r="K374" s="14"/>
      <c r="L374" s="14"/>
      <c r="M374" s="23" t="str">
        <f t="array" ref="M374">IF(N374="","",XLOOKUP(N374,selector_18,selector_18_ids,""))</f>
        <v/>
      </c>
      <c r="N374" s="25"/>
      <c r="O374" s="14"/>
      <c r="P374" s="14"/>
      <c r="Q374" s="23" t="str">
        <f t="array" ref="Q374">IF(R374="","",XLOOKUP(R374,selector_13,selector_13_ids,""))</f>
        <v/>
      </c>
      <c r="R374" s="25"/>
      <c r="S374" s="14"/>
      <c r="T374" s="14"/>
      <c r="U374" s="14"/>
      <c r="V374" s="14"/>
      <c r="W374" s="14"/>
      <c r="X374" s="23" t="str">
        <f t="array" ref="X374">IF(Y374="","",XLOOKUP(Y374,selector_04,selector_04_ids,""))</f>
        <v/>
      </c>
      <c r="Y374" s="25"/>
      <c r="Z374" s="14"/>
      <c r="AA374" s="27"/>
      <c r="AB374" s="14"/>
    </row>
    <row r="375">
      <c r="A375" s="14"/>
      <c r="B375" s="23" t="str">
        <f>IF($A375="","",'Система'!$B$4)</f>
        <v/>
      </c>
      <c r="C375" s="14"/>
      <c r="D375" s="14"/>
      <c r="E375" s="23" t="str">
        <f t="array" ref="E375">IF(F375="","",XLOOKUP(F375,selector_09,selector_09_ids,""))</f>
        <v/>
      </c>
      <c r="F375" s="25"/>
      <c r="G375" s="23" t="str">
        <f t="array" ref="G375">IF(H375="","",XLOOKUP(H375,selector_02,selector_02_ids,""))</f>
        <v/>
      </c>
      <c r="H375" s="25"/>
      <c r="I375" s="23" t="str">
        <f t="array" ref="I375">IF(J375="","",XLOOKUP(J375,selector_10,selector_10_ids,""))</f>
        <v/>
      </c>
      <c r="J375" s="25"/>
      <c r="K375" s="14"/>
      <c r="L375" s="14"/>
      <c r="M375" s="23" t="str">
        <f t="array" ref="M375">IF(N375="","",XLOOKUP(N375,selector_18,selector_18_ids,""))</f>
        <v/>
      </c>
      <c r="N375" s="25"/>
      <c r="O375" s="14"/>
      <c r="P375" s="14"/>
      <c r="Q375" s="23" t="str">
        <f t="array" ref="Q375">IF(R375="","",XLOOKUP(R375,selector_13,selector_13_ids,""))</f>
        <v/>
      </c>
      <c r="R375" s="25"/>
      <c r="S375" s="14"/>
      <c r="T375" s="14"/>
      <c r="U375" s="14"/>
      <c r="V375" s="14"/>
      <c r="W375" s="14"/>
      <c r="X375" s="23" t="str">
        <f t="array" ref="X375">IF(Y375="","",XLOOKUP(Y375,selector_04,selector_04_ids,""))</f>
        <v/>
      </c>
      <c r="Y375" s="25"/>
      <c r="Z375" s="14"/>
      <c r="AA375" s="27"/>
      <c r="AB375" s="14"/>
    </row>
    <row r="376">
      <c r="A376" s="14"/>
      <c r="B376" s="23" t="str">
        <f>IF($A376="","",'Система'!$B$4)</f>
        <v/>
      </c>
      <c r="C376" s="14"/>
      <c r="D376" s="14"/>
      <c r="E376" s="23" t="str">
        <f t="array" ref="E376">IF(F376="","",XLOOKUP(F376,selector_09,selector_09_ids,""))</f>
        <v/>
      </c>
      <c r="F376" s="25"/>
      <c r="G376" s="23" t="str">
        <f t="array" ref="G376">IF(H376="","",XLOOKUP(H376,selector_02,selector_02_ids,""))</f>
        <v/>
      </c>
      <c r="H376" s="25"/>
      <c r="I376" s="23" t="str">
        <f t="array" ref="I376">IF(J376="","",XLOOKUP(J376,selector_10,selector_10_ids,""))</f>
        <v/>
      </c>
      <c r="J376" s="25"/>
      <c r="K376" s="14"/>
      <c r="L376" s="14"/>
      <c r="M376" s="23" t="str">
        <f t="array" ref="M376">IF(N376="","",XLOOKUP(N376,selector_18,selector_18_ids,""))</f>
        <v/>
      </c>
      <c r="N376" s="25"/>
      <c r="O376" s="14"/>
      <c r="P376" s="14"/>
      <c r="Q376" s="23" t="str">
        <f t="array" ref="Q376">IF(R376="","",XLOOKUP(R376,selector_13,selector_13_ids,""))</f>
        <v/>
      </c>
      <c r="R376" s="25"/>
      <c r="S376" s="14"/>
      <c r="T376" s="14"/>
      <c r="U376" s="14"/>
      <c r="V376" s="14"/>
      <c r="W376" s="14"/>
      <c r="X376" s="23" t="str">
        <f t="array" ref="X376">IF(Y376="","",XLOOKUP(Y376,selector_04,selector_04_ids,""))</f>
        <v/>
      </c>
      <c r="Y376" s="25"/>
      <c r="Z376" s="14"/>
      <c r="AA376" s="27"/>
      <c r="AB376" s="14"/>
    </row>
    <row r="377">
      <c r="A377" s="14"/>
      <c r="B377" s="23" t="str">
        <f>IF($A377="","",'Система'!$B$4)</f>
        <v/>
      </c>
      <c r="C377" s="14"/>
      <c r="D377" s="14"/>
      <c r="E377" s="23" t="str">
        <f t="array" ref="E377">IF(F377="","",XLOOKUP(F377,selector_09,selector_09_ids,""))</f>
        <v/>
      </c>
      <c r="F377" s="25"/>
      <c r="G377" s="23" t="str">
        <f t="array" ref="G377">IF(H377="","",XLOOKUP(H377,selector_02,selector_02_ids,""))</f>
        <v/>
      </c>
      <c r="H377" s="25"/>
      <c r="I377" s="23" t="str">
        <f t="array" ref="I377">IF(J377="","",XLOOKUP(J377,selector_10,selector_10_ids,""))</f>
        <v/>
      </c>
      <c r="J377" s="25"/>
      <c r="K377" s="14"/>
      <c r="L377" s="14"/>
      <c r="M377" s="23" t="str">
        <f t="array" ref="M377">IF(N377="","",XLOOKUP(N377,selector_18,selector_18_ids,""))</f>
        <v/>
      </c>
      <c r="N377" s="25"/>
      <c r="O377" s="14"/>
      <c r="P377" s="14"/>
      <c r="Q377" s="23" t="str">
        <f t="array" ref="Q377">IF(R377="","",XLOOKUP(R377,selector_13,selector_13_ids,""))</f>
        <v/>
      </c>
      <c r="R377" s="25"/>
      <c r="S377" s="14"/>
      <c r="T377" s="14"/>
      <c r="U377" s="14"/>
      <c r="V377" s="14"/>
      <c r="W377" s="14"/>
      <c r="X377" s="23" t="str">
        <f t="array" ref="X377">IF(Y377="","",XLOOKUP(Y377,selector_04,selector_04_ids,""))</f>
        <v/>
      </c>
      <c r="Y377" s="25"/>
      <c r="Z377" s="14"/>
      <c r="AA377" s="27"/>
      <c r="AB377" s="14"/>
    </row>
    <row r="378">
      <c r="A378" s="14"/>
      <c r="B378" s="23" t="str">
        <f>IF($A378="","",'Система'!$B$4)</f>
        <v/>
      </c>
      <c r="C378" s="14"/>
      <c r="D378" s="14"/>
      <c r="E378" s="23" t="str">
        <f t="array" ref="E378">IF(F378="","",XLOOKUP(F378,selector_09,selector_09_ids,""))</f>
        <v/>
      </c>
      <c r="F378" s="25"/>
      <c r="G378" s="23" t="str">
        <f t="array" ref="G378">IF(H378="","",XLOOKUP(H378,selector_02,selector_02_ids,""))</f>
        <v/>
      </c>
      <c r="H378" s="25"/>
      <c r="I378" s="23" t="str">
        <f t="array" ref="I378">IF(J378="","",XLOOKUP(J378,selector_10,selector_10_ids,""))</f>
        <v/>
      </c>
      <c r="J378" s="25"/>
      <c r="K378" s="14"/>
      <c r="L378" s="14"/>
      <c r="M378" s="23" t="str">
        <f t="array" ref="M378">IF(N378="","",XLOOKUP(N378,selector_18,selector_18_ids,""))</f>
        <v/>
      </c>
      <c r="N378" s="25"/>
      <c r="O378" s="14"/>
      <c r="P378" s="14"/>
      <c r="Q378" s="23" t="str">
        <f t="array" ref="Q378">IF(R378="","",XLOOKUP(R378,selector_13,selector_13_ids,""))</f>
        <v/>
      </c>
      <c r="R378" s="25"/>
      <c r="S378" s="14"/>
      <c r="T378" s="14"/>
      <c r="U378" s="14"/>
      <c r="V378" s="14"/>
      <c r="W378" s="14"/>
      <c r="X378" s="23" t="str">
        <f t="array" ref="X378">IF(Y378="","",XLOOKUP(Y378,selector_04,selector_04_ids,""))</f>
        <v/>
      </c>
      <c r="Y378" s="25"/>
      <c r="Z378" s="14"/>
      <c r="AA378" s="27"/>
      <c r="AB378" s="14"/>
    </row>
    <row r="379">
      <c r="A379" s="14"/>
      <c r="B379" s="23" t="str">
        <f>IF($A379="","",'Система'!$B$4)</f>
        <v/>
      </c>
      <c r="C379" s="14"/>
      <c r="D379" s="14"/>
      <c r="E379" s="23" t="str">
        <f t="array" ref="E379">IF(F379="","",XLOOKUP(F379,selector_09,selector_09_ids,""))</f>
        <v/>
      </c>
      <c r="F379" s="25"/>
      <c r="G379" s="23" t="str">
        <f t="array" ref="G379">IF(H379="","",XLOOKUP(H379,selector_02,selector_02_ids,""))</f>
        <v/>
      </c>
      <c r="H379" s="25"/>
      <c r="I379" s="23" t="str">
        <f t="array" ref="I379">IF(J379="","",XLOOKUP(J379,selector_10,selector_10_ids,""))</f>
        <v/>
      </c>
      <c r="J379" s="25"/>
      <c r="K379" s="14"/>
      <c r="L379" s="14"/>
      <c r="M379" s="23" t="str">
        <f t="array" ref="M379">IF(N379="","",XLOOKUP(N379,selector_18,selector_18_ids,""))</f>
        <v/>
      </c>
      <c r="N379" s="25"/>
      <c r="O379" s="14"/>
      <c r="P379" s="14"/>
      <c r="Q379" s="23" t="str">
        <f t="array" ref="Q379">IF(R379="","",XLOOKUP(R379,selector_13,selector_13_ids,""))</f>
        <v/>
      </c>
      <c r="R379" s="25"/>
      <c r="S379" s="14"/>
      <c r="T379" s="14"/>
      <c r="U379" s="14"/>
      <c r="V379" s="14"/>
      <c r="W379" s="14"/>
      <c r="X379" s="23" t="str">
        <f t="array" ref="X379">IF(Y379="","",XLOOKUP(Y379,selector_04,selector_04_ids,""))</f>
        <v/>
      </c>
      <c r="Y379" s="25"/>
      <c r="Z379" s="14"/>
      <c r="AA379" s="27"/>
      <c r="AB379" s="14"/>
    </row>
    <row r="380">
      <c r="A380" s="14"/>
      <c r="B380" s="23" t="str">
        <f>IF($A380="","",'Система'!$B$4)</f>
        <v/>
      </c>
      <c r="C380" s="14"/>
      <c r="D380" s="14"/>
      <c r="E380" s="23" t="str">
        <f t="array" ref="E380">IF(F380="","",XLOOKUP(F380,selector_09,selector_09_ids,""))</f>
        <v/>
      </c>
      <c r="F380" s="25"/>
      <c r="G380" s="23" t="str">
        <f t="array" ref="G380">IF(H380="","",XLOOKUP(H380,selector_02,selector_02_ids,""))</f>
        <v/>
      </c>
      <c r="H380" s="25"/>
      <c r="I380" s="23" t="str">
        <f t="array" ref="I380">IF(J380="","",XLOOKUP(J380,selector_10,selector_10_ids,""))</f>
        <v/>
      </c>
      <c r="J380" s="25"/>
      <c r="K380" s="14"/>
      <c r="L380" s="14"/>
      <c r="M380" s="23" t="str">
        <f t="array" ref="M380">IF(N380="","",XLOOKUP(N380,selector_18,selector_18_ids,""))</f>
        <v/>
      </c>
      <c r="N380" s="25"/>
      <c r="O380" s="14"/>
      <c r="P380" s="14"/>
      <c r="Q380" s="23" t="str">
        <f t="array" ref="Q380">IF(R380="","",XLOOKUP(R380,selector_13,selector_13_ids,""))</f>
        <v/>
      </c>
      <c r="R380" s="25"/>
      <c r="S380" s="14"/>
      <c r="T380" s="14"/>
      <c r="U380" s="14"/>
      <c r="V380" s="14"/>
      <c r="W380" s="14"/>
      <c r="X380" s="23" t="str">
        <f t="array" ref="X380">IF(Y380="","",XLOOKUP(Y380,selector_04,selector_04_ids,""))</f>
        <v/>
      </c>
      <c r="Y380" s="25"/>
      <c r="Z380" s="14"/>
      <c r="AA380" s="27"/>
      <c r="AB380" s="14"/>
    </row>
    <row r="381">
      <c r="A381" s="14"/>
      <c r="B381" s="23" t="str">
        <f>IF($A381="","",'Система'!$B$4)</f>
        <v/>
      </c>
      <c r="C381" s="14"/>
      <c r="D381" s="14"/>
      <c r="E381" s="23" t="str">
        <f t="array" ref="E381">IF(F381="","",XLOOKUP(F381,selector_09,selector_09_ids,""))</f>
        <v/>
      </c>
      <c r="F381" s="25"/>
      <c r="G381" s="23" t="str">
        <f t="array" ref="G381">IF(H381="","",XLOOKUP(H381,selector_02,selector_02_ids,""))</f>
        <v/>
      </c>
      <c r="H381" s="25"/>
      <c r="I381" s="23" t="str">
        <f t="array" ref="I381">IF(J381="","",XLOOKUP(J381,selector_10,selector_10_ids,""))</f>
        <v/>
      </c>
      <c r="J381" s="25"/>
      <c r="K381" s="14"/>
      <c r="L381" s="14"/>
      <c r="M381" s="23" t="str">
        <f t="array" ref="M381">IF(N381="","",XLOOKUP(N381,selector_18,selector_18_ids,""))</f>
        <v/>
      </c>
      <c r="N381" s="25"/>
      <c r="O381" s="14"/>
      <c r="P381" s="14"/>
      <c r="Q381" s="23" t="str">
        <f t="array" ref="Q381">IF(R381="","",XLOOKUP(R381,selector_13,selector_13_ids,""))</f>
        <v/>
      </c>
      <c r="R381" s="25"/>
      <c r="S381" s="14"/>
      <c r="T381" s="14"/>
      <c r="U381" s="14"/>
      <c r="V381" s="14"/>
      <c r="W381" s="14"/>
      <c r="X381" s="23" t="str">
        <f t="array" ref="X381">IF(Y381="","",XLOOKUP(Y381,selector_04,selector_04_ids,""))</f>
        <v/>
      </c>
      <c r="Y381" s="25"/>
      <c r="Z381" s="14"/>
      <c r="AA381" s="27"/>
      <c r="AB381" s="14"/>
    </row>
    <row r="382">
      <c r="A382" s="14"/>
      <c r="B382" s="23" t="str">
        <f>IF($A382="","",'Система'!$B$4)</f>
        <v/>
      </c>
      <c r="C382" s="14"/>
      <c r="D382" s="14"/>
      <c r="E382" s="23" t="str">
        <f t="array" ref="E382">IF(F382="","",XLOOKUP(F382,selector_09,selector_09_ids,""))</f>
        <v/>
      </c>
      <c r="F382" s="25"/>
      <c r="G382" s="23" t="str">
        <f t="array" ref="G382">IF(H382="","",XLOOKUP(H382,selector_02,selector_02_ids,""))</f>
        <v/>
      </c>
      <c r="H382" s="25"/>
      <c r="I382" s="23" t="str">
        <f t="array" ref="I382">IF(J382="","",XLOOKUP(J382,selector_10,selector_10_ids,""))</f>
        <v/>
      </c>
      <c r="J382" s="25"/>
      <c r="K382" s="14"/>
      <c r="L382" s="14"/>
      <c r="M382" s="23" t="str">
        <f t="array" ref="M382">IF(N382="","",XLOOKUP(N382,selector_18,selector_18_ids,""))</f>
        <v/>
      </c>
      <c r="N382" s="25"/>
      <c r="O382" s="14"/>
      <c r="P382" s="14"/>
      <c r="Q382" s="23" t="str">
        <f t="array" ref="Q382">IF(R382="","",XLOOKUP(R382,selector_13,selector_13_ids,""))</f>
        <v/>
      </c>
      <c r="R382" s="25"/>
      <c r="S382" s="14"/>
      <c r="T382" s="14"/>
      <c r="U382" s="14"/>
      <c r="V382" s="14"/>
      <c r="W382" s="14"/>
      <c r="X382" s="23" t="str">
        <f t="array" ref="X382">IF(Y382="","",XLOOKUP(Y382,selector_04,selector_04_ids,""))</f>
        <v/>
      </c>
      <c r="Y382" s="25"/>
      <c r="Z382" s="14"/>
      <c r="AA382" s="27"/>
      <c r="AB382" s="14"/>
    </row>
    <row r="383">
      <c r="A383" s="14"/>
      <c r="B383" s="23" t="str">
        <f>IF($A383="","",'Система'!$B$4)</f>
        <v/>
      </c>
      <c r="C383" s="14"/>
      <c r="D383" s="14"/>
      <c r="E383" s="23" t="str">
        <f t="array" ref="E383">IF(F383="","",XLOOKUP(F383,selector_09,selector_09_ids,""))</f>
        <v/>
      </c>
      <c r="F383" s="25"/>
      <c r="G383" s="23" t="str">
        <f t="array" ref="G383">IF(H383="","",XLOOKUP(H383,selector_02,selector_02_ids,""))</f>
        <v/>
      </c>
      <c r="H383" s="25"/>
      <c r="I383" s="23" t="str">
        <f t="array" ref="I383">IF(J383="","",XLOOKUP(J383,selector_10,selector_10_ids,""))</f>
        <v/>
      </c>
      <c r="J383" s="25"/>
      <c r="K383" s="14"/>
      <c r="L383" s="14"/>
      <c r="M383" s="23" t="str">
        <f t="array" ref="M383">IF(N383="","",XLOOKUP(N383,selector_18,selector_18_ids,""))</f>
        <v/>
      </c>
      <c r="N383" s="25"/>
      <c r="O383" s="14"/>
      <c r="P383" s="14"/>
      <c r="Q383" s="23" t="str">
        <f t="array" ref="Q383">IF(R383="","",XLOOKUP(R383,selector_13,selector_13_ids,""))</f>
        <v/>
      </c>
      <c r="R383" s="25"/>
      <c r="S383" s="14"/>
      <c r="T383" s="14"/>
      <c r="U383" s="14"/>
      <c r="V383" s="14"/>
      <c r="W383" s="14"/>
      <c r="X383" s="23" t="str">
        <f t="array" ref="X383">IF(Y383="","",XLOOKUP(Y383,selector_04,selector_04_ids,""))</f>
        <v/>
      </c>
      <c r="Y383" s="25"/>
      <c r="Z383" s="14"/>
      <c r="AA383" s="27"/>
      <c r="AB383" s="14"/>
    </row>
    <row r="384">
      <c r="A384" s="14"/>
      <c r="B384" s="23" t="str">
        <f>IF($A384="","",'Система'!$B$4)</f>
        <v/>
      </c>
      <c r="C384" s="14"/>
      <c r="D384" s="14"/>
      <c r="E384" s="23" t="str">
        <f t="array" ref="E384">IF(F384="","",XLOOKUP(F384,selector_09,selector_09_ids,""))</f>
        <v/>
      </c>
      <c r="F384" s="25"/>
      <c r="G384" s="23" t="str">
        <f t="array" ref="G384">IF(H384="","",XLOOKUP(H384,selector_02,selector_02_ids,""))</f>
        <v/>
      </c>
      <c r="H384" s="25"/>
      <c r="I384" s="23" t="str">
        <f t="array" ref="I384">IF(J384="","",XLOOKUP(J384,selector_10,selector_10_ids,""))</f>
        <v/>
      </c>
      <c r="J384" s="25"/>
      <c r="K384" s="14"/>
      <c r="L384" s="14"/>
      <c r="M384" s="23" t="str">
        <f t="array" ref="M384">IF(N384="","",XLOOKUP(N384,selector_18,selector_18_ids,""))</f>
        <v/>
      </c>
      <c r="N384" s="25"/>
      <c r="O384" s="14"/>
      <c r="P384" s="14"/>
      <c r="Q384" s="23" t="str">
        <f t="array" ref="Q384">IF(R384="","",XLOOKUP(R384,selector_13,selector_13_ids,""))</f>
        <v/>
      </c>
      <c r="R384" s="25"/>
      <c r="S384" s="14"/>
      <c r="T384" s="14"/>
      <c r="U384" s="14"/>
      <c r="V384" s="14"/>
      <c r="W384" s="14"/>
      <c r="X384" s="23" t="str">
        <f t="array" ref="X384">IF(Y384="","",XLOOKUP(Y384,selector_04,selector_04_ids,""))</f>
        <v/>
      </c>
      <c r="Y384" s="25"/>
      <c r="Z384" s="14"/>
      <c r="AA384" s="27"/>
      <c r="AB384" s="14"/>
    </row>
    <row r="385">
      <c r="A385" s="14"/>
      <c r="B385" s="23" t="str">
        <f>IF($A385="","",'Система'!$B$4)</f>
        <v/>
      </c>
      <c r="C385" s="14"/>
      <c r="D385" s="14"/>
      <c r="E385" s="23" t="str">
        <f t="array" ref="E385">IF(F385="","",XLOOKUP(F385,selector_09,selector_09_ids,""))</f>
        <v/>
      </c>
      <c r="F385" s="25"/>
      <c r="G385" s="23" t="str">
        <f t="array" ref="G385">IF(H385="","",XLOOKUP(H385,selector_02,selector_02_ids,""))</f>
        <v/>
      </c>
      <c r="H385" s="25"/>
      <c r="I385" s="23" t="str">
        <f t="array" ref="I385">IF(J385="","",XLOOKUP(J385,selector_10,selector_10_ids,""))</f>
        <v/>
      </c>
      <c r="J385" s="25"/>
      <c r="K385" s="14"/>
      <c r="L385" s="14"/>
      <c r="M385" s="23" t="str">
        <f t="array" ref="M385">IF(N385="","",XLOOKUP(N385,selector_18,selector_18_ids,""))</f>
        <v/>
      </c>
      <c r="N385" s="25"/>
      <c r="O385" s="14"/>
      <c r="P385" s="14"/>
      <c r="Q385" s="23" t="str">
        <f t="array" ref="Q385">IF(R385="","",XLOOKUP(R385,selector_13,selector_13_ids,""))</f>
        <v/>
      </c>
      <c r="R385" s="25"/>
      <c r="S385" s="14"/>
      <c r="T385" s="14"/>
      <c r="U385" s="14"/>
      <c r="V385" s="14"/>
      <c r="W385" s="14"/>
      <c r="X385" s="23" t="str">
        <f t="array" ref="X385">IF(Y385="","",XLOOKUP(Y385,selector_04,selector_04_ids,""))</f>
        <v/>
      </c>
      <c r="Y385" s="25"/>
      <c r="Z385" s="14"/>
      <c r="AA385" s="27"/>
      <c r="AB385" s="14"/>
    </row>
    <row r="386">
      <c r="A386" s="14"/>
      <c r="B386" s="23" t="str">
        <f>IF($A386="","",'Система'!$B$4)</f>
        <v/>
      </c>
      <c r="C386" s="14"/>
      <c r="D386" s="14"/>
      <c r="E386" s="23" t="str">
        <f t="array" ref="E386">IF(F386="","",XLOOKUP(F386,selector_09,selector_09_ids,""))</f>
        <v/>
      </c>
      <c r="F386" s="25"/>
      <c r="G386" s="23" t="str">
        <f t="array" ref="G386">IF(H386="","",XLOOKUP(H386,selector_02,selector_02_ids,""))</f>
        <v/>
      </c>
      <c r="H386" s="25"/>
      <c r="I386" s="23" t="str">
        <f t="array" ref="I386">IF(J386="","",XLOOKUP(J386,selector_10,selector_10_ids,""))</f>
        <v/>
      </c>
      <c r="J386" s="25"/>
      <c r="K386" s="14"/>
      <c r="L386" s="14"/>
      <c r="M386" s="23" t="str">
        <f t="array" ref="M386">IF(N386="","",XLOOKUP(N386,selector_18,selector_18_ids,""))</f>
        <v/>
      </c>
      <c r="N386" s="25"/>
      <c r="O386" s="14"/>
      <c r="P386" s="14"/>
      <c r="Q386" s="23" t="str">
        <f t="array" ref="Q386">IF(R386="","",XLOOKUP(R386,selector_13,selector_13_ids,""))</f>
        <v/>
      </c>
      <c r="R386" s="25"/>
      <c r="S386" s="14"/>
      <c r="T386" s="14"/>
      <c r="U386" s="14"/>
      <c r="V386" s="14"/>
      <c r="W386" s="14"/>
      <c r="X386" s="23" t="str">
        <f t="array" ref="X386">IF(Y386="","",XLOOKUP(Y386,selector_04,selector_04_ids,""))</f>
        <v/>
      </c>
      <c r="Y386" s="25"/>
      <c r="Z386" s="14"/>
      <c r="AA386" s="27"/>
      <c r="AB386" s="14"/>
    </row>
    <row r="387">
      <c r="A387" s="14"/>
      <c r="B387" s="23" t="str">
        <f>IF($A387="","",'Система'!$B$4)</f>
        <v/>
      </c>
      <c r="C387" s="14"/>
      <c r="D387" s="14"/>
      <c r="E387" s="23" t="str">
        <f t="array" ref="E387">IF(F387="","",XLOOKUP(F387,selector_09,selector_09_ids,""))</f>
        <v/>
      </c>
      <c r="F387" s="25"/>
      <c r="G387" s="23" t="str">
        <f t="array" ref="G387">IF(H387="","",XLOOKUP(H387,selector_02,selector_02_ids,""))</f>
        <v/>
      </c>
      <c r="H387" s="25"/>
      <c r="I387" s="23" t="str">
        <f t="array" ref="I387">IF(J387="","",XLOOKUP(J387,selector_10,selector_10_ids,""))</f>
        <v/>
      </c>
      <c r="J387" s="25"/>
      <c r="K387" s="14"/>
      <c r="L387" s="14"/>
      <c r="M387" s="23" t="str">
        <f t="array" ref="M387">IF(N387="","",XLOOKUP(N387,selector_18,selector_18_ids,""))</f>
        <v/>
      </c>
      <c r="N387" s="25"/>
      <c r="O387" s="14"/>
      <c r="P387" s="14"/>
      <c r="Q387" s="23" t="str">
        <f t="array" ref="Q387">IF(R387="","",XLOOKUP(R387,selector_13,selector_13_ids,""))</f>
        <v/>
      </c>
      <c r="R387" s="25"/>
      <c r="S387" s="14"/>
      <c r="T387" s="14"/>
      <c r="U387" s="14"/>
      <c r="V387" s="14"/>
      <c r="W387" s="14"/>
      <c r="X387" s="23" t="str">
        <f t="array" ref="X387">IF(Y387="","",XLOOKUP(Y387,selector_04,selector_04_ids,""))</f>
        <v/>
      </c>
      <c r="Y387" s="25"/>
      <c r="Z387" s="14"/>
      <c r="AA387" s="27"/>
      <c r="AB387" s="14"/>
    </row>
    <row r="388">
      <c r="A388" s="14"/>
      <c r="B388" s="23" t="str">
        <f>IF($A388="","",'Система'!$B$4)</f>
        <v/>
      </c>
      <c r="C388" s="14"/>
      <c r="D388" s="14"/>
      <c r="E388" s="23" t="str">
        <f t="array" ref="E388">IF(F388="","",XLOOKUP(F388,selector_09,selector_09_ids,""))</f>
        <v/>
      </c>
      <c r="F388" s="25"/>
      <c r="G388" s="23" t="str">
        <f t="array" ref="G388">IF(H388="","",XLOOKUP(H388,selector_02,selector_02_ids,""))</f>
        <v/>
      </c>
      <c r="H388" s="25"/>
      <c r="I388" s="23" t="str">
        <f t="array" ref="I388">IF(J388="","",XLOOKUP(J388,selector_10,selector_10_ids,""))</f>
        <v/>
      </c>
      <c r="J388" s="25"/>
      <c r="K388" s="14"/>
      <c r="L388" s="14"/>
      <c r="M388" s="23" t="str">
        <f t="array" ref="M388">IF(N388="","",XLOOKUP(N388,selector_18,selector_18_ids,""))</f>
        <v/>
      </c>
      <c r="N388" s="25"/>
      <c r="O388" s="14"/>
      <c r="P388" s="14"/>
      <c r="Q388" s="23" t="str">
        <f t="array" ref="Q388">IF(R388="","",XLOOKUP(R388,selector_13,selector_13_ids,""))</f>
        <v/>
      </c>
      <c r="R388" s="25"/>
      <c r="S388" s="14"/>
      <c r="T388" s="14"/>
      <c r="U388" s="14"/>
      <c r="V388" s="14"/>
      <c r="W388" s="14"/>
      <c r="X388" s="23" t="str">
        <f t="array" ref="X388">IF(Y388="","",XLOOKUP(Y388,selector_04,selector_04_ids,""))</f>
        <v/>
      </c>
      <c r="Y388" s="25"/>
      <c r="Z388" s="14"/>
      <c r="AA388" s="27"/>
      <c r="AB388" s="14"/>
    </row>
    <row r="389">
      <c r="A389" s="14"/>
      <c r="B389" s="23" t="str">
        <f>IF($A389="","",'Система'!$B$4)</f>
        <v/>
      </c>
      <c r="C389" s="14"/>
      <c r="D389" s="14"/>
      <c r="E389" s="23" t="str">
        <f t="array" ref="E389">IF(F389="","",XLOOKUP(F389,selector_09,selector_09_ids,""))</f>
        <v/>
      </c>
      <c r="F389" s="25"/>
      <c r="G389" s="23" t="str">
        <f t="array" ref="G389">IF(H389="","",XLOOKUP(H389,selector_02,selector_02_ids,""))</f>
        <v/>
      </c>
      <c r="H389" s="25"/>
      <c r="I389" s="23" t="str">
        <f t="array" ref="I389">IF(J389="","",XLOOKUP(J389,selector_10,selector_10_ids,""))</f>
        <v/>
      </c>
      <c r="J389" s="25"/>
      <c r="K389" s="14"/>
      <c r="L389" s="14"/>
      <c r="M389" s="23" t="str">
        <f t="array" ref="M389">IF(N389="","",XLOOKUP(N389,selector_18,selector_18_ids,""))</f>
        <v/>
      </c>
      <c r="N389" s="25"/>
      <c r="O389" s="14"/>
      <c r="P389" s="14"/>
      <c r="Q389" s="23" t="str">
        <f t="array" ref="Q389">IF(R389="","",XLOOKUP(R389,selector_13,selector_13_ids,""))</f>
        <v/>
      </c>
      <c r="R389" s="25"/>
      <c r="S389" s="14"/>
      <c r="T389" s="14"/>
      <c r="U389" s="14"/>
      <c r="V389" s="14"/>
      <c r="W389" s="14"/>
      <c r="X389" s="23" t="str">
        <f t="array" ref="X389">IF(Y389="","",XLOOKUP(Y389,selector_04,selector_04_ids,""))</f>
        <v/>
      </c>
      <c r="Y389" s="25"/>
      <c r="Z389" s="14"/>
      <c r="AA389" s="27"/>
      <c r="AB389" s="14"/>
    </row>
    <row r="390">
      <c r="A390" s="14"/>
      <c r="B390" s="23" t="str">
        <f>IF($A390="","",'Система'!$B$4)</f>
        <v/>
      </c>
      <c r="C390" s="14"/>
      <c r="D390" s="14"/>
      <c r="E390" s="23" t="str">
        <f t="array" ref="E390">IF(F390="","",XLOOKUP(F390,selector_09,selector_09_ids,""))</f>
        <v/>
      </c>
      <c r="F390" s="25"/>
      <c r="G390" s="23" t="str">
        <f t="array" ref="G390">IF(H390="","",XLOOKUP(H390,selector_02,selector_02_ids,""))</f>
        <v/>
      </c>
      <c r="H390" s="25"/>
      <c r="I390" s="23" t="str">
        <f t="array" ref="I390">IF(J390="","",XLOOKUP(J390,selector_10,selector_10_ids,""))</f>
        <v/>
      </c>
      <c r="J390" s="25"/>
      <c r="K390" s="14"/>
      <c r="L390" s="14"/>
      <c r="M390" s="23" t="str">
        <f t="array" ref="M390">IF(N390="","",XLOOKUP(N390,selector_18,selector_18_ids,""))</f>
        <v/>
      </c>
      <c r="N390" s="25"/>
      <c r="O390" s="14"/>
      <c r="P390" s="14"/>
      <c r="Q390" s="23" t="str">
        <f t="array" ref="Q390">IF(R390="","",XLOOKUP(R390,selector_13,selector_13_ids,""))</f>
        <v/>
      </c>
      <c r="R390" s="25"/>
      <c r="S390" s="14"/>
      <c r="T390" s="14"/>
      <c r="U390" s="14"/>
      <c r="V390" s="14"/>
      <c r="W390" s="14"/>
      <c r="X390" s="23" t="str">
        <f t="array" ref="X390">IF(Y390="","",XLOOKUP(Y390,selector_04,selector_04_ids,""))</f>
        <v/>
      </c>
      <c r="Y390" s="25"/>
      <c r="Z390" s="14"/>
      <c r="AA390" s="27"/>
      <c r="AB390" s="14"/>
    </row>
    <row r="391">
      <c r="A391" s="14"/>
      <c r="B391" s="23" t="str">
        <f>IF($A391="","",'Система'!$B$4)</f>
        <v/>
      </c>
      <c r="C391" s="14"/>
      <c r="D391" s="14"/>
      <c r="E391" s="23" t="str">
        <f t="array" ref="E391">IF(F391="","",XLOOKUP(F391,selector_09,selector_09_ids,""))</f>
        <v/>
      </c>
      <c r="F391" s="25"/>
      <c r="G391" s="23" t="str">
        <f t="array" ref="G391">IF(H391="","",XLOOKUP(H391,selector_02,selector_02_ids,""))</f>
        <v/>
      </c>
      <c r="H391" s="25"/>
      <c r="I391" s="23" t="str">
        <f t="array" ref="I391">IF(J391="","",XLOOKUP(J391,selector_10,selector_10_ids,""))</f>
        <v/>
      </c>
      <c r="J391" s="25"/>
      <c r="K391" s="14"/>
      <c r="L391" s="14"/>
      <c r="M391" s="23" t="str">
        <f t="array" ref="M391">IF(N391="","",XLOOKUP(N391,selector_18,selector_18_ids,""))</f>
        <v/>
      </c>
      <c r="N391" s="25"/>
      <c r="O391" s="14"/>
      <c r="P391" s="14"/>
      <c r="Q391" s="23" t="str">
        <f t="array" ref="Q391">IF(R391="","",XLOOKUP(R391,selector_13,selector_13_ids,""))</f>
        <v/>
      </c>
      <c r="R391" s="25"/>
      <c r="S391" s="14"/>
      <c r="T391" s="14"/>
      <c r="U391" s="14"/>
      <c r="V391" s="14"/>
      <c r="W391" s="14"/>
      <c r="X391" s="23" t="str">
        <f t="array" ref="X391">IF(Y391="","",XLOOKUP(Y391,selector_04,selector_04_ids,""))</f>
        <v/>
      </c>
      <c r="Y391" s="25"/>
      <c r="Z391" s="14"/>
      <c r="AA391" s="27"/>
      <c r="AB391" s="14"/>
    </row>
    <row r="392">
      <c r="A392" s="14"/>
      <c r="B392" s="23" t="str">
        <f>IF($A392="","",'Система'!$B$4)</f>
        <v/>
      </c>
      <c r="C392" s="14"/>
      <c r="D392" s="14"/>
      <c r="E392" s="23" t="str">
        <f t="array" ref="E392">IF(F392="","",XLOOKUP(F392,selector_09,selector_09_ids,""))</f>
        <v/>
      </c>
      <c r="F392" s="25"/>
      <c r="G392" s="23" t="str">
        <f t="array" ref="G392">IF(H392="","",XLOOKUP(H392,selector_02,selector_02_ids,""))</f>
        <v/>
      </c>
      <c r="H392" s="25"/>
      <c r="I392" s="23" t="str">
        <f t="array" ref="I392">IF(J392="","",XLOOKUP(J392,selector_10,selector_10_ids,""))</f>
        <v/>
      </c>
      <c r="J392" s="25"/>
      <c r="K392" s="14"/>
      <c r="L392" s="14"/>
      <c r="M392" s="23" t="str">
        <f t="array" ref="M392">IF(N392="","",XLOOKUP(N392,selector_18,selector_18_ids,""))</f>
        <v/>
      </c>
      <c r="N392" s="25"/>
      <c r="O392" s="14"/>
      <c r="P392" s="14"/>
      <c r="Q392" s="23" t="str">
        <f t="array" ref="Q392">IF(R392="","",XLOOKUP(R392,selector_13,selector_13_ids,""))</f>
        <v/>
      </c>
      <c r="R392" s="25"/>
      <c r="S392" s="14"/>
      <c r="T392" s="14"/>
      <c r="U392" s="14"/>
      <c r="V392" s="14"/>
      <c r="W392" s="14"/>
      <c r="X392" s="23" t="str">
        <f t="array" ref="X392">IF(Y392="","",XLOOKUP(Y392,selector_04,selector_04_ids,""))</f>
        <v/>
      </c>
      <c r="Y392" s="25"/>
      <c r="Z392" s="14"/>
      <c r="AA392" s="27"/>
      <c r="AB392" s="14"/>
    </row>
    <row r="393">
      <c r="A393" s="14"/>
      <c r="B393" s="23" t="str">
        <f>IF($A393="","",'Система'!$B$4)</f>
        <v/>
      </c>
      <c r="C393" s="14"/>
      <c r="D393" s="14"/>
      <c r="E393" s="23" t="str">
        <f t="array" ref="E393">IF(F393="","",XLOOKUP(F393,selector_09,selector_09_ids,""))</f>
        <v/>
      </c>
      <c r="F393" s="25"/>
      <c r="G393" s="23" t="str">
        <f t="array" ref="G393">IF(H393="","",XLOOKUP(H393,selector_02,selector_02_ids,""))</f>
        <v/>
      </c>
      <c r="H393" s="25"/>
      <c r="I393" s="23" t="str">
        <f t="array" ref="I393">IF(J393="","",XLOOKUP(J393,selector_10,selector_10_ids,""))</f>
        <v/>
      </c>
      <c r="J393" s="25"/>
      <c r="K393" s="14"/>
      <c r="L393" s="14"/>
      <c r="M393" s="23" t="str">
        <f t="array" ref="M393">IF(N393="","",XLOOKUP(N393,selector_18,selector_18_ids,""))</f>
        <v/>
      </c>
      <c r="N393" s="25"/>
      <c r="O393" s="14"/>
      <c r="P393" s="14"/>
      <c r="Q393" s="23" t="str">
        <f t="array" ref="Q393">IF(R393="","",XLOOKUP(R393,selector_13,selector_13_ids,""))</f>
        <v/>
      </c>
      <c r="R393" s="25"/>
      <c r="S393" s="14"/>
      <c r="T393" s="14"/>
      <c r="U393" s="14"/>
      <c r="V393" s="14"/>
      <c r="W393" s="14"/>
      <c r="X393" s="23" t="str">
        <f t="array" ref="X393">IF(Y393="","",XLOOKUP(Y393,selector_04,selector_04_ids,""))</f>
        <v/>
      </c>
      <c r="Y393" s="25"/>
      <c r="Z393" s="14"/>
      <c r="AA393" s="27"/>
      <c r="AB393" s="14"/>
    </row>
    <row r="394">
      <c r="A394" s="14"/>
      <c r="B394" s="23" t="str">
        <f>IF($A394="","",'Система'!$B$4)</f>
        <v/>
      </c>
      <c r="C394" s="14"/>
      <c r="D394" s="14"/>
      <c r="E394" s="23" t="str">
        <f t="array" ref="E394">IF(F394="","",XLOOKUP(F394,selector_09,selector_09_ids,""))</f>
        <v/>
      </c>
      <c r="F394" s="25"/>
      <c r="G394" s="23" t="str">
        <f t="array" ref="G394">IF(H394="","",XLOOKUP(H394,selector_02,selector_02_ids,""))</f>
        <v/>
      </c>
      <c r="H394" s="25"/>
      <c r="I394" s="23" t="str">
        <f t="array" ref="I394">IF(J394="","",XLOOKUP(J394,selector_10,selector_10_ids,""))</f>
        <v/>
      </c>
      <c r="J394" s="25"/>
      <c r="K394" s="14"/>
      <c r="L394" s="14"/>
      <c r="M394" s="23" t="str">
        <f t="array" ref="M394">IF(N394="","",XLOOKUP(N394,selector_18,selector_18_ids,""))</f>
        <v/>
      </c>
      <c r="N394" s="25"/>
      <c r="O394" s="14"/>
      <c r="P394" s="14"/>
      <c r="Q394" s="23" t="str">
        <f t="array" ref="Q394">IF(R394="","",XLOOKUP(R394,selector_13,selector_13_ids,""))</f>
        <v/>
      </c>
      <c r="R394" s="25"/>
      <c r="S394" s="14"/>
      <c r="T394" s="14"/>
      <c r="U394" s="14"/>
      <c r="V394" s="14"/>
      <c r="W394" s="14"/>
      <c r="X394" s="23" t="str">
        <f t="array" ref="X394">IF(Y394="","",XLOOKUP(Y394,selector_04,selector_04_ids,""))</f>
        <v/>
      </c>
      <c r="Y394" s="25"/>
      <c r="Z394" s="14"/>
      <c r="AA394" s="27"/>
      <c r="AB394" s="14"/>
    </row>
    <row r="395">
      <c r="A395" s="14"/>
      <c r="B395" s="23" t="str">
        <f>IF($A395="","",'Система'!$B$4)</f>
        <v/>
      </c>
      <c r="C395" s="14"/>
      <c r="D395" s="14"/>
      <c r="E395" s="23" t="str">
        <f t="array" ref="E395">IF(F395="","",XLOOKUP(F395,selector_09,selector_09_ids,""))</f>
        <v/>
      </c>
      <c r="F395" s="25"/>
      <c r="G395" s="23" t="str">
        <f t="array" ref="G395">IF(H395="","",XLOOKUP(H395,selector_02,selector_02_ids,""))</f>
        <v/>
      </c>
      <c r="H395" s="25"/>
      <c r="I395" s="23" t="str">
        <f t="array" ref="I395">IF(J395="","",XLOOKUP(J395,selector_10,selector_10_ids,""))</f>
        <v/>
      </c>
      <c r="J395" s="25"/>
      <c r="K395" s="14"/>
      <c r="L395" s="14"/>
      <c r="M395" s="23" t="str">
        <f t="array" ref="M395">IF(N395="","",XLOOKUP(N395,selector_18,selector_18_ids,""))</f>
        <v/>
      </c>
      <c r="N395" s="25"/>
      <c r="O395" s="14"/>
      <c r="P395" s="14"/>
      <c r="Q395" s="23" t="str">
        <f t="array" ref="Q395">IF(R395="","",XLOOKUP(R395,selector_13,selector_13_ids,""))</f>
        <v/>
      </c>
      <c r="R395" s="25"/>
      <c r="S395" s="14"/>
      <c r="T395" s="14"/>
      <c r="U395" s="14"/>
      <c r="V395" s="14"/>
      <c r="W395" s="14"/>
      <c r="X395" s="23" t="str">
        <f t="array" ref="X395">IF(Y395="","",XLOOKUP(Y395,selector_04,selector_04_ids,""))</f>
        <v/>
      </c>
      <c r="Y395" s="25"/>
      <c r="Z395" s="14"/>
      <c r="AA395" s="27"/>
      <c r="AB395" s="14"/>
    </row>
    <row r="396">
      <c r="A396" s="14"/>
      <c r="B396" s="23" t="str">
        <f>IF($A396="","",'Система'!$B$4)</f>
        <v/>
      </c>
      <c r="C396" s="14"/>
      <c r="D396" s="14"/>
      <c r="E396" s="23" t="str">
        <f t="array" ref="E396">IF(F396="","",XLOOKUP(F396,selector_09,selector_09_ids,""))</f>
        <v/>
      </c>
      <c r="F396" s="25"/>
      <c r="G396" s="23" t="str">
        <f t="array" ref="G396">IF(H396="","",XLOOKUP(H396,selector_02,selector_02_ids,""))</f>
        <v/>
      </c>
      <c r="H396" s="25"/>
      <c r="I396" s="23" t="str">
        <f t="array" ref="I396">IF(J396="","",XLOOKUP(J396,selector_10,selector_10_ids,""))</f>
        <v/>
      </c>
      <c r="J396" s="25"/>
      <c r="K396" s="14"/>
      <c r="L396" s="14"/>
      <c r="M396" s="23" t="str">
        <f t="array" ref="M396">IF(N396="","",XLOOKUP(N396,selector_18,selector_18_ids,""))</f>
        <v/>
      </c>
      <c r="N396" s="25"/>
      <c r="O396" s="14"/>
      <c r="P396" s="14"/>
      <c r="Q396" s="23" t="str">
        <f t="array" ref="Q396">IF(R396="","",XLOOKUP(R396,selector_13,selector_13_ids,""))</f>
        <v/>
      </c>
      <c r="R396" s="25"/>
      <c r="S396" s="14"/>
      <c r="T396" s="14"/>
      <c r="U396" s="14"/>
      <c r="V396" s="14"/>
      <c r="W396" s="14"/>
      <c r="X396" s="23" t="str">
        <f t="array" ref="X396">IF(Y396="","",XLOOKUP(Y396,selector_04,selector_04_ids,""))</f>
        <v/>
      </c>
      <c r="Y396" s="25"/>
      <c r="Z396" s="14"/>
      <c r="AA396" s="27"/>
      <c r="AB396" s="14"/>
    </row>
    <row r="397">
      <c r="A397" s="14"/>
      <c r="B397" s="23" t="str">
        <f>IF($A397="","",'Система'!$B$4)</f>
        <v/>
      </c>
      <c r="C397" s="14"/>
      <c r="D397" s="14"/>
      <c r="E397" s="23" t="str">
        <f t="array" ref="E397">IF(F397="","",XLOOKUP(F397,selector_09,selector_09_ids,""))</f>
        <v/>
      </c>
      <c r="F397" s="25"/>
      <c r="G397" s="23" t="str">
        <f t="array" ref="G397">IF(H397="","",XLOOKUP(H397,selector_02,selector_02_ids,""))</f>
        <v/>
      </c>
      <c r="H397" s="25"/>
      <c r="I397" s="23" t="str">
        <f t="array" ref="I397">IF(J397="","",XLOOKUP(J397,selector_10,selector_10_ids,""))</f>
        <v/>
      </c>
      <c r="J397" s="25"/>
      <c r="K397" s="14"/>
      <c r="L397" s="14"/>
      <c r="M397" s="23" t="str">
        <f t="array" ref="M397">IF(N397="","",XLOOKUP(N397,selector_18,selector_18_ids,""))</f>
        <v/>
      </c>
      <c r="N397" s="25"/>
      <c r="O397" s="14"/>
      <c r="P397" s="14"/>
      <c r="Q397" s="23" t="str">
        <f t="array" ref="Q397">IF(R397="","",XLOOKUP(R397,selector_13,selector_13_ids,""))</f>
        <v/>
      </c>
      <c r="R397" s="25"/>
      <c r="S397" s="14"/>
      <c r="T397" s="14"/>
      <c r="U397" s="14"/>
      <c r="V397" s="14"/>
      <c r="W397" s="14"/>
      <c r="X397" s="23" t="str">
        <f t="array" ref="X397">IF(Y397="","",XLOOKUP(Y397,selector_04,selector_04_ids,""))</f>
        <v/>
      </c>
      <c r="Y397" s="25"/>
      <c r="Z397" s="14"/>
      <c r="AA397" s="27"/>
      <c r="AB397" s="14"/>
    </row>
    <row r="398">
      <c r="A398" s="14"/>
      <c r="B398" s="23" t="str">
        <f>IF($A398="","",'Система'!$B$4)</f>
        <v/>
      </c>
      <c r="C398" s="14"/>
      <c r="D398" s="14"/>
      <c r="E398" s="23" t="str">
        <f t="array" ref="E398">IF(F398="","",XLOOKUP(F398,selector_09,selector_09_ids,""))</f>
        <v/>
      </c>
      <c r="F398" s="25"/>
      <c r="G398" s="23" t="str">
        <f t="array" ref="G398">IF(H398="","",XLOOKUP(H398,selector_02,selector_02_ids,""))</f>
        <v/>
      </c>
      <c r="H398" s="25"/>
      <c r="I398" s="23" t="str">
        <f t="array" ref="I398">IF(J398="","",XLOOKUP(J398,selector_10,selector_10_ids,""))</f>
        <v/>
      </c>
      <c r="J398" s="25"/>
      <c r="K398" s="14"/>
      <c r="L398" s="14"/>
      <c r="M398" s="23" t="str">
        <f t="array" ref="M398">IF(N398="","",XLOOKUP(N398,selector_18,selector_18_ids,""))</f>
        <v/>
      </c>
      <c r="N398" s="25"/>
      <c r="O398" s="14"/>
      <c r="P398" s="14"/>
      <c r="Q398" s="23" t="str">
        <f t="array" ref="Q398">IF(R398="","",XLOOKUP(R398,selector_13,selector_13_ids,""))</f>
        <v/>
      </c>
      <c r="R398" s="25"/>
      <c r="S398" s="14"/>
      <c r="T398" s="14"/>
      <c r="U398" s="14"/>
      <c r="V398" s="14"/>
      <c r="W398" s="14"/>
      <c r="X398" s="23" t="str">
        <f t="array" ref="X398">IF(Y398="","",XLOOKUP(Y398,selector_04,selector_04_ids,""))</f>
        <v/>
      </c>
      <c r="Y398" s="25"/>
      <c r="Z398" s="14"/>
      <c r="AA398" s="27"/>
      <c r="AB398" s="14"/>
    </row>
    <row r="399">
      <c r="A399" s="14"/>
      <c r="B399" s="23" t="str">
        <f>IF($A399="","",'Система'!$B$4)</f>
        <v/>
      </c>
      <c r="C399" s="14"/>
      <c r="D399" s="14"/>
      <c r="E399" s="23" t="str">
        <f t="array" ref="E399">IF(F399="","",XLOOKUP(F399,selector_09,selector_09_ids,""))</f>
        <v/>
      </c>
      <c r="F399" s="25"/>
      <c r="G399" s="23" t="str">
        <f t="array" ref="G399">IF(H399="","",XLOOKUP(H399,selector_02,selector_02_ids,""))</f>
        <v/>
      </c>
      <c r="H399" s="25"/>
      <c r="I399" s="23" t="str">
        <f t="array" ref="I399">IF(J399="","",XLOOKUP(J399,selector_10,selector_10_ids,""))</f>
        <v/>
      </c>
      <c r="J399" s="25"/>
      <c r="K399" s="14"/>
      <c r="L399" s="14"/>
      <c r="M399" s="23" t="str">
        <f t="array" ref="M399">IF(N399="","",XLOOKUP(N399,selector_18,selector_18_ids,""))</f>
        <v/>
      </c>
      <c r="N399" s="25"/>
      <c r="O399" s="14"/>
      <c r="P399" s="14"/>
      <c r="Q399" s="23" t="str">
        <f t="array" ref="Q399">IF(R399="","",XLOOKUP(R399,selector_13,selector_13_ids,""))</f>
        <v/>
      </c>
      <c r="R399" s="25"/>
      <c r="S399" s="14"/>
      <c r="T399" s="14"/>
      <c r="U399" s="14"/>
      <c r="V399" s="14"/>
      <c r="W399" s="14"/>
      <c r="X399" s="23" t="str">
        <f t="array" ref="X399">IF(Y399="","",XLOOKUP(Y399,selector_04,selector_04_ids,""))</f>
        <v/>
      </c>
      <c r="Y399" s="25"/>
      <c r="Z399" s="14"/>
      <c r="AA399" s="27"/>
      <c r="AB399" s="14"/>
    </row>
    <row r="400">
      <c r="A400" s="14"/>
      <c r="B400" s="23" t="str">
        <f>IF($A400="","",'Система'!$B$4)</f>
        <v/>
      </c>
      <c r="C400" s="14"/>
      <c r="D400" s="14"/>
      <c r="E400" s="23" t="str">
        <f t="array" ref="E400">IF(F400="","",XLOOKUP(F400,selector_09,selector_09_ids,""))</f>
        <v/>
      </c>
      <c r="F400" s="25"/>
      <c r="G400" s="23" t="str">
        <f t="array" ref="G400">IF(H400="","",XLOOKUP(H400,selector_02,selector_02_ids,""))</f>
        <v/>
      </c>
      <c r="H400" s="25"/>
      <c r="I400" s="23" t="str">
        <f t="array" ref="I400">IF(J400="","",XLOOKUP(J400,selector_10,selector_10_ids,""))</f>
        <v/>
      </c>
      <c r="J400" s="25"/>
      <c r="K400" s="14"/>
      <c r="L400" s="14"/>
      <c r="M400" s="23" t="str">
        <f t="array" ref="M400">IF(N400="","",XLOOKUP(N400,selector_18,selector_18_ids,""))</f>
        <v/>
      </c>
      <c r="N400" s="25"/>
      <c r="O400" s="14"/>
      <c r="P400" s="14"/>
      <c r="Q400" s="23" t="str">
        <f t="array" ref="Q400">IF(R400="","",XLOOKUP(R400,selector_13,selector_13_ids,""))</f>
        <v/>
      </c>
      <c r="R400" s="25"/>
      <c r="S400" s="14"/>
      <c r="T400" s="14"/>
      <c r="U400" s="14"/>
      <c r="V400" s="14"/>
      <c r="W400" s="14"/>
      <c r="X400" s="23" t="str">
        <f t="array" ref="X400">IF(Y400="","",XLOOKUP(Y400,selector_04,selector_04_ids,""))</f>
        <v/>
      </c>
      <c r="Y400" s="25"/>
      <c r="Z400" s="14"/>
      <c r="AA400" s="27"/>
      <c r="AB400" s="14"/>
    </row>
    <row r="401">
      <c r="A401" s="14"/>
      <c r="B401" s="23" t="str">
        <f>IF($A401="","",'Система'!$B$4)</f>
        <v/>
      </c>
      <c r="C401" s="14"/>
      <c r="D401" s="14"/>
      <c r="E401" s="23" t="str">
        <f t="array" ref="E401">IF(F401="","",XLOOKUP(F401,selector_09,selector_09_ids,""))</f>
        <v/>
      </c>
      <c r="F401" s="25"/>
      <c r="G401" s="23" t="str">
        <f t="array" ref="G401">IF(H401="","",XLOOKUP(H401,selector_02,selector_02_ids,""))</f>
        <v/>
      </c>
      <c r="H401" s="25"/>
      <c r="I401" s="23" t="str">
        <f t="array" ref="I401">IF(J401="","",XLOOKUP(J401,selector_10,selector_10_ids,""))</f>
        <v/>
      </c>
      <c r="J401" s="25"/>
      <c r="K401" s="14"/>
      <c r="L401" s="14"/>
      <c r="M401" s="23" t="str">
        <f t="array" ref="M401">IF(N401="","",XLOOKUP(N401,selector_18,selector_18_ids,""))</f>
        <v/>
      </c>
      <c r="N401" s="25"/>
      <c r="O401" s="14"/>
      <c r="P401" s="14"/>
      <c r="Q401" s="23" t="str">
        <f t="array" ref="Q401">IF(R401="","",XLOOKUP(R401,selector_13,selector_13_ids,""))</f>
        <v/>
      </c>
      <c r="R401" s="25"/>
      <c r="S401" s="14"/>
      <c r="T401" s="14"/>
      <c r="U401" s="14"/>
      <c r="V401" s="14"/>
      <c r="W401" s="14"/>
      <c r="X401" s="23" t="str">
        <f t="array" ref="X401">IF(Y401="","",XLOOKUP(Y401,selector_04,selector_04_ids,""))</f>
        <v/>
      </c>
      <c r="Y401" s="25"/>
      <c r="Z401" s="14"/>
      <c r="AA401" s="27"/>
      <c r="AB401" s="14"/>
    </row>
    <row r="402">
      <c r="A402" s="14"/>
      <c r="B402" s="23" t="str">
        <f>IF($A402="","",'Система'!$B$4)</f>
        <v/>
      </c>
      <c r="C402" s="14"/>
      <c r="D402" s="14"/>
      <c r="E402" s="23" t="str">
        <f t="array" ref="E402">IF(F402="","",XLOOKUP(F402,selector_09,selector_09_ids,""))</f>
        <v/>
      </c>
      <c r="F402" s="25"/>
      <c r="G402" s="23" t="str">
        <f t="array" ref="G402">IF(H402="","",XLOOKUP(H402,selector_02,selector_02_ids,""))</f>
        <v/>
      </c>
      <c r="H402" s="25"/>
      <c r="I402" s="23" t="str">
        <f t="array" ref="I402">IF(J402="","",XLOOKUP(J402,selector_10,selector_10_ids,""))</f>
        <v/>
      </c>
      <c r="J402" s="25"/>
      <c r="K402" s="14"/>
      <c r="L402" s="14"/>
      <c r="M402" s="23" t="str">
        <f t="array" ref="M402">IF(N402="","",XLOOKUP(N402,selector_18,selector_18_ids,""))</f>
        <v/>
      </c>
      <c r="N402" s="25"/>
      <c r="O402" s="14"/>
      <c r="P402" s="14"/>
      <c r="Q402" s="23" t="str">
        <f t="array" ref="Q402">IF(R402="","",XLOOKUP(R402,selector_13,selector_13_ids,""))</f>
        <v/>
      </c>
      <c r="R402" s="25"/>
      <c r="S402" s="14"/>
      <c r="T402" s="14"/>
      <c r="U402" s="14"/>
      <c r="V402" s="14"/>
      <c r="W402" s="14"/>
      <c r="X402" s="23" t="str">
        <f t="array" ref="X402">IF(Y402="","",XLOOKUP(Y402,selector_04,selector_04_ids,""))</f>
        <v/>
      </c>
      <c r="Y402" s="25"/>
      <c r="Z402" s="14"/>
      <c r="AA402" s="27"/>
      <c r="AB402" s="14"/>
    </row>
    <row r="403">
      <c r="A403" s="14"/>
      <c r="B403" s="23" t="str">
        <f>IF($A403="","",'Система'!$B$4)</f>
        <v/>
      </c>
      <c r="C403" s="14"/>
      <c r="D403" s="14"/>
      <c r="E403" s="23" t="str">
        <f t="array" ref="E403">IF(F403="","",XLOOKUP(F403,selector_09,selector_09_ids,""))</f>
        <v/>
      </c>
      <c r="F403" s="25"/>
      <c r="G403" s="23" t="str">
        <f t="array" ref="G403">IF(H403="","",XLOOKUP(H403,selector_02,selector_02_ids,""))</f>
        <v/>
      </c>
      <c r="H403" s="25"/>
      <c r="I403" s="23" t="str">
        <f t="array" ref="I403">IF(J403="","",XLOOKUP(J403,selector_10,selector_10_ids,""))</f>
        <v/>
      </c>
      <c r="J403" s="25"/>
      <c r="K403" s="14"/>
      <c r="L403" s="14"/>
      <c r="M403" s="23" t="str">
        <f t="array" ref="M403">IF(N403="","",XLOOKUP(N403,selector_18,selector_18_ids,""))</f>
        <v/>
      </c>
      <c r="N403" s="25"/>
      <c r="O403" s="14"/>
      <c r="P403" s="14"/>
      <c r="Q403" s="23" t="str">
        <f t="array" ref="Q403">IF(R403="","",XLOOKUP(R403,selector_13,selector_13_ids,""))</f>
        <v/>
      </c>
      <c r="R403" s="25"/>
      <c r="S403" s="14"/>
      <c r="T403" s="14"/>
      <c r="U403" s="14"/>
      <c r="V403" s="14"/>
      <c r="W403" s="14"/>
      <c r="X403" s="23" t="str">
        <f t="array" ref="X403">IF(Y403="","",XLOOKUP(Y403,selector_04,selector_04_ids,""))</f>
        <v/>
      </c>
      <c r="Y403" s="25"/>
      <c r="Z403" s="14"/>
      <c r="AA403" s="27"/>
      <c r="AB403" s="14"/>
    </row>
    <row r="404">
      <c r="A404" s="14"/>
      <c r="B404" s="23" t="str">
        <f>IF($A404="","",'Система'!$B$4)</f>
        <v/>
      </c>
      <c r="C404" s="14"/>
      <c r="D404" s="14"/>
      <c r="E404" s="23" t="str">
        <f t="array" ref="E404">IF(F404="","",XLOOKUP(F404,selector_09,selector_09_ids,""))</f>
        <v/>
      </c>
      <c r="F404" s="25"/>
      <c r="G404" s="23" t="str">
        <f t="array" ref="G404">IF(H404="","",XLOOKUP(H404,selector_02,selector_02_ids,""))</f>
        <v/>
      </c>
      <c r="H404" s="25"/>
      <c r="I404" s="23" t="str">
        <f t="array" ref="I404">IF(J404="","",XLOOKUP(J404,selector_10,selector_10_ids,""))</f>
        <v/>
      </c>
      <c r="J404" s="25"/>
      <c r="K404" s="14"/>
      <c r="L404" s="14"/>
      <c r="M404" s="23" t="str">
        <f t="array" ref="M404">IF(N404="","",XLOOKUP(N404,selector_18,selector_18_ids,""))</f>
        <v/>
      </c>
      <c r="N404" s="25"/>
      <c r="O404" s="14"/>
      <c r="P404" s="14"/>
      <c r="Q404" s="23" t="str">
        <f t="array" ref="Q404">IF(R404="","",XLOOKUP(R404,selector_13,selector_13_ids,""))</f>
        <v/>
      </c>
      <c r="R404" s="25"/>
      <c r="S404" s="14"/>
      <c r="T404" s="14"/>
      <c r="U404" s="14"/>
      <c r="V404" s="14"/>
      <c r="W404" s="14"/>
      <c r="X404" s="23" t="str">
        <f t="array" ref="X404">IF(Y404="","",XLOOKUP(Y404,selector_04,selector_04_ids,""))</f>
        <v/>
      </c>
      <c r="Y404" s="25"/>
      <c r="Z404" s="14"/>
      <c r="AA404" s="27"/>
      <c r="AB404" s="14"/>
    </row>
    <row r="405">
      <c r="A405" s="14"/>
      <c r="B405" s="23" t="str">
        <f>IF($A405="","",'Система'!$B$4)</f>
        <v/>
      </c>
      <c r="C405" s="14"/>
      <c r="D405" s="14"/>
      <c r="E405" s="23" t="str">
        <f t="array" ref="E405">IF(F405="","",XLOOKUP(F405,selector_09,selector_09_ids,""))</f>
        <v/>
      </c>
      <c r="F405" s="25"/>
      <c r="G405" s="23" t="str">
        <f t="array" ref="G405">IF(H405="","",XLOOKUP(H405,selector_02,selector_02_ids,""))</f>
        <v/>
      </c>
      <c r="H405" s="25"/>
      <c r="I405" s="23" t="str">
        <f t="array" ref="I405">IF(J405="","",XLOOKUP(J405,selector_10,selector_10_ids,""))</f>
        <v/>
      </c>
      <c r="J405" s="25"/>
      <c r="K405" s="14"/>
      <c r="L405" s="14"/>
      <c r="M405" s="23" t="str">
        <f t="array" ref="M405">IF(N405="","",XLOOKUP(N405,selector_18,selector_18_ids,""))</f>
        <v/>
      </c>
      <c r="N405" s="25"/>
      <c r="O405" s="14"/>
      <c r="P405" s="14"/>
      <c r="Q405" s="23" t="str">
        <f t="array" ref="Q405">IF(R405="","",XLOOKUP(R405,selector_13,selector_13_ids,""))</f>
        <v/>
      </c>
      <c r="R405" s="25"/>
      <c r="S405" s="14"/>
      <c r="T405" s="14"/>
      <c r="U405" s="14"/>
      <c r="V405" s="14"/>
      <c r="W405" s="14"/>
      <c r="X405" s="23" t="str">
        <f t="array" ref="X405">IF(Y405="","",XLOOKUP(Y405,selector_04,selector_04_ids,""))</f>
        <v/>
      </c>
      <c r="Y405" s="25"/>
      <c r="Z405" s="14"/>
      <c r="AA405" s="27"/>
      <c r="AB405" s="14"/>
    </row>
    <row r="406">
      <c r="A406" s="14"/>
      <c r="B406" s="23" t="str">
        <f>IF($A406="","",'Система'!$B$4)</f>
        <v/>
      </c>
      <c r="C406" s="14"/>
      <c r="D406" s="14"/>
      <c r="E406" s="23" t="str">
        <f t="array" ref="E406">IF(F406="","",XLOOKUP(F406,selector_09,selector_09_ids,""))</f>
        <v/>
      </c>
      <c r="F406" s="25"/>
      <c r="G406" s="23" t="str">
        <f t="array" ref="G406">IF(H406="","",XLOOKUP(H406,selector_02,selector_02_ids,""))</f>
        <v/>
      </c>
      <c r="H406" s="25"/>
      <c r="I406" s="23" t="str">
        <f t="array" ref="I406">IF(J406="","",XLOOKUP(J406,selector_10,selector_10_ids,""))</f>
        <v/>
      </c>
      <c r="J406" s="25"/>
      <c r="K406" s="14"/>
      <c r="L406" s="14"/>
      <c r="M406" s="23" t="str">
        <f t="array" ref="M406">IF(N406="","",XLOOKUP(N406,selector_18,selector_18_ids,""))</f>
        <v/>
      </c>
      <c r="N406" s="25"/>
      <c r="O406" s="14"/>
      <c r="P406" s="14"/>
      <c r="Q406" s="23" t="str">
        <f t="array" ref="Q406">IF(R406="","",XLOOKUP(R406,selector_13,selector_13_ids,""))</f>
        <v/>
      </c>
      <c r="R406" s="25"/>
      <c r="S406" s="14"/>
      <c r="T406" s="14"/>
      <c r="U406" s="14"/>
      <c r="V406" s="14"/>
      <c r="W406" s="14"/>
      <c r="X406" s="23" t="str">
        <f t="array" ref="X406">IF(Y406="","",XLOOKUP(Y406,selector_04,selector_04_ids,""))</f>
        <v/>
      </c>
      <c r="Y406" s="25"/>
      <c r="Z406" s="14"/>
      <c r="AA406" s="27"/>
      <c r="AB406" s="14"/>
    </row>
    <row r="407">
      <c r="A407" s="14"/>
      <c r="B407" s="23" t="str">
        <f>IF($A407="","",'Система'!$B$4)</f>
        <v/>
      </c>
      <c r="C407" s="14"/>
      <c r="D407" s="14"/>
      <c r="E407" s="23" t="str">
        <f t="array" ref="E407">IF(F407="","",XLOOKUP(F407,selector_09,selector_09_ids,""))</f>
        <v/>
      </c>
      <c r="F407" s="25"/>
      <c r="G407" s="23" t="str">
        <f t="array" ref="G407">IF(H407="","",XLOOKUP(H407,selector_02,selector_02_ids,""))</f>
        <v/>
      </c>
      <c r="H407" s="25"/>
      <c r="I407" s="23" t="str">
        <f t="array" ref="I407">IF(J407="","",XLOOKUP(J407,selector_10,selector_10_ids,""))</f>
        <v/>
      </c>
      <c r="J407" s="25"/>
      <c r="K407" s="14"/>
      <c r="L407" s="14"/>
      <c r="M407" s="23" t="str">
        <f t="array" ref="M407">IF(N407="","",XLOOKUP(N407,selector_18,selector_18_ids,""))</f>
        <v/>
      </c>
      <c r="N407" s="25"/>
      <c r="O407" s="14"/>
      <c r="P407" s="14"/>
      <c r="Q407" s="23" t="str">
        <f t="array" ref="Q407">IF(R407="","",XLOOKUP(R407,selector_13,selector_13_ids,""))</f>
        <v/>
      </c>
      <c r="R407" s="25"/>
      <c r="S407" s="14"/>
      <c r="T407" s="14"/>
      <c r="U407" s="14"/>
      <c r="V407" s="14"/>
      <c r="W407" s="14"/>
      <c r="X407" s="23" t="str">
        <f t="array" ref="X407">IF(Y407="","",XLOOKUP(Y407,selector_04,selector_04_ids,""))</f>
        <v/>
      </c>
      <c r="Y407" s="25"/>
      <c r="Z407" s="14"/>
      <c r="AA407" s="27"/>
      <c r="AB407" s="14"/>
    </row>
    <row r="408">
      <c r="A408" s="14"/>
      <c r="B408" s="23" t="str">
        <f>IF($A408="","",'Система'!$B$4)</f>
        <v/>
      </c>
      <c r="C408" s="14"/>
      <c r="D408" s="14"/>
      <c r="E408" s="23" t="str">
        <f t="array" ref="E408">IF(F408="","",XLOOKUP(F408,selector_09,selector_09_ids,""))</f>
        <v/>
      </c>
      <c r="F408" s="25"/>
      <c r="G408" s="23" t="str">
        <f t="array" ref="G408">IF(H408="","",XLOOKUP(H408,selector_02,selector_02_ids,""))</f>
        <v/>
      </c>
      <c r="H408" s="25"/>
      <c r="I408" s="23" t="str">
        <f t="array" ref="I408">IF(J408="","",XLOOKUP(J408,selector_10,selector_10_ids,""))</f>
        <v/>
      </c>
      <c r="J408" s="25"/>
      <c r="K408" s="14"/>
      <c r="L408" s="14"/>
      <c r="M408" s="23" t="str">
        <f t="array" ref="M408">IF(N408="","",XLOOKUP(N408,selector_18,selector_18_ids,""))</f>
        <v/>
      </c>
      <c r="N408" s="25"/>
      <c r="O408" s="14"/>
      <c r="P408" s="14"/>
      <c r="Q408" s="23" t="str">
        <f t="array" ref="Q408">IF(R408="","",XLOOKUP(R408,selector_13,selector_13_ids,""))</f>
        <v/>
      </c>
      <c r="R408" s="25"/>
      <c r="S408" s="14"/>
      <c r="T408" s="14"/>
      <c r="U408" s="14"/>
      <c r="V408" s="14"/>
      <c r="W408" s="14"/>
      <c r="X408" s="23" t="str">
        <f t="array" ref="X408">IF(Y408="","",XLOOKUP(Y408,selector_04,selector_04_ids,""))</f>
        <v/>
      </c>
      <c r="Y408" s="25"/>
      <c r="Z408" s="14"/>
      <c r="AA408" s="27"/>
      <c r="AB408" s="14"/>
    </row>
    <row r="409">
      <c r="A409" s="14"/>
      <c r="B409" s="23" t="str">
        <f>IF($A409="","",'Система'!$B$4)</f>
        <v/>
      </c>
      <c r="C409" s="14"/>
      <c r="D409" s="14"/>
      <c r="E409" s="23" t="str">
        <f t="array" ref="E409">IF(F409="","",XLOOKUP(F409,selector_09,selector_09_ids,""))</f>
        <v/>
      </c>
      <c r="F409" s="25"/>
      <c r="G409" s="23" t="str">
        <f t="array" ref="G409">IF(H409="","",XLOOKUP(H409,selector_02,selector_02_ids,""))</f>
        <v/>
      </c>
      <c r="H409" s="25"/>
      <c r="I409" s="23" t="str">
        <f t="array" ref="I409">IF(J409="","",XLOOKUP(J409,selector_10,selector_10_ids,""))</f>
        <v/>
      </c>
      <c r="J409" s="25"/>
      <c r="K409" s="14"/>
      <c r="L409" s="14"/>
      <c r="M409" s="23" t="str">
        <f t="array" ref="M409">IF(N409="","",XLOOKUP(N409,selector_18,selector_18_ids,""))</f>
        <v/>
      </c>
      <c r="N409" s="25"/>
      <c r="O409" s="14"/>
      <c r="P409" s="14"/>
      <c r="Q409" s="23" t="str">
        <f t="array" ref="Q409">IF(R409="","",XLOOKUP(R409,selector_13,selector_13_ids,""))</f>
        <v/>
      </c>
      <c r="R409" s="25"/>
      <c r="S409" s="14"/>
      <c r="T409" s="14"/>
      <c r="U409" s="14"/>
      <c r="V409" s="14"/>
      <c r="W409" s="14"/>
      <c r="X409" s="23" t="str">
        <f t="array" ref="X409">IF(Y409="","",XLOOKUP(Y409,selector_04,selector_04_ids,""))</f>
        <v/>
      </c>
      <c r="Y409" s="25"/>
      <c r="Z409" s="14"/>
      <c r="AA409" s="27"/>
      <c r="AB409" s="14"/>
    </row>
    <row r="410">
      <c r="A410" s="14"/>
      <c r="B410" s="23" t="str">
        <f>IF($A410="","",'Система'!$B$4)</f>
        <v/>
      </c>
      <c r="C410" s="14"/>
      <c r="D410" s="14"/>
      <c r="E410" s="23" t="str">
        <f t="array" ref="E410">IF(F410="","",XLOOKUP(F410,selector_09,selector_09_ids,""))</f>
        <v/>
      </c>
      <c r="F410" s="25"/>
      <c r="G410" s="23" t="str">
        <f t="array" ref="G410">IF(H410="","",XLOOKUP(H410,selector_02,selector_02_ids,""))</f>
        <v/>
      </c>
      <c r="H410" s="25"/>
      <c r="I410" s="23" t="str">
        <f t="array" ref="I410">IF(J410="","",XLOOKUP(J410,selector_10,selector_10_ids,""))</f>
        <v/>
      </c>
      <c r="J410" s="25"/>
      <c r="K410" s="14"/>
      <c r="L410" s="14"/>
      <c r="M410" s="23" t="str">
        <f t="array" ref="M410">IF(N410="","",XLOOKUP(N410,selector_18,selector_18_ids,""))</f>
        <v/>
      </c>
      <c r="N410" s="25"/>
      <c r="O410" s="14"/>
      <c r="P410" s="14"/>
      <c r="Q410" s="23" t="str">
        <f t="array" ref="Q410">IF(R410="","",XLOOKUP(R410,selector_13,selector_13_ids,""))</f>
        <v/>
      </c>
      <c r="R410" s="25"/>
      <c r="S410" s="14"/>
      <c r="T410" s="14"/>
      <c r="U410" s="14"/>
      <c r="V410" s="14"/>
      <c r="W410" s="14"/>
      <c r="X410" s="23" t="str">
        <f t="array" ref="X410">IF(Y410="","",XLOOKUP(Y410,selector_04,selector_04_ids,""))</f>
        <v/>
      </c>
      <c r="Y410" s="25"/>
      <c r="Z410" s="14"/>
      <c r="AA410" s="27"/>
      <c r="AB410" s="14"/>
    </row>
    <row r="411">
      <c r="A411" s="14"/>
      <c r="B411" s="23" t="str">
        <f>IF($A411="","",'Система'!$B$4)</f>
        <v/>
      </c>
      <c r="C411" s="14"/>
      <c r="D411" s="14"/>
      <c r="E411" s="23" t="str">
        <f t="array" ref="E411">IF(F411="","",XLOOKUP(F411,selector_09,selector_09_ids,""))</f>
        <v/>
      </c>
      <c r="F411" s="25"/>
      <c r="G411" s="23" t="str">
        <f t="array" ref="G411">IF(H411="","",XLOOKUP(H411,selector_02,selector_02_ids,""))</f>
        <v/>
      </c>
      <c r="H411" s="25"/>
      <c r="I411" s="23" t="str">
        <f t="array" ref="I411">IF(J411="","",XLOOKUP(J411,selector_10,selector_10_ids,""))</f>
        <v/>
      </c>
      <c r="J411" s="25"/>
      <c r="K411" s="14"/>
      <c r="L411" s="14"/>
      <c r="M411" s="23" t="str">
        <f t="array" ref="M411">IF(N411="","",XLOOKUP(N411,selector_18,selector_18_ids,""))</f>
        <v/>
      </c>
      <c r="N411" s="25"/>
      <c r="O411" s="14"/>
      <c r="P411" s="14"/>
      <c r="Q411" s="23" t="str">
        <f t="array" ref="Q411">IF(R411="","",XLOOKUP(R411,selector_13,selector_13_ids,""))</f>
        <v/>
      </c>
      <c r="R411" s="25"/>
      <c r="S411" s="14"/>
      <c r="T411" s="14"/>
      <c r="U411" s="14"/>
      <c r="V411" s="14"/>
      <c r="W411" s="14"/>
      <c r="X411" s="23" t="str">
        <f t="array" ref="X411">IF(Y411="","",XLOOKUP(Y411,selector_04,selector_04_ids,""))</f>
        <v/>
      </c>
      <c r="Y411" s="25"/>
      <c r="Z411" s="14"/>
      <c r="AA411" s="27"/>
      <c r="AB411" s="14"/>
    </row>
    <row r="412">
      <c r="A412" s="14"/>
      <c r="B412" s="23" t="str">
        <f>IF($A412="","",'Система'!$B$4)</f>
        <v/>
      </c>
      <c r="C412" s="14"/>
      <c r="D412" s="14"/>
      <c r="E412" s="23" t="str">
        <f t="array" ref="E412">IF(F412="","",XLOOKUP(F412,selector_09,selector_09_ids,""))</f>
        <v/>
      </c>
      <c r="F412" s="25"/>
      <c r="G412" s="23" t="str">
        <f t="array" ref="G412">IF(H412="","",XLOOKUP(H412,selector_02,selector_02_ids,""))</f>
        <v/>
      </c>
      <c r="H412" s="25"/>
      <c r="I412" s="23" t="str">
        <f t="array" ref="I412">IF(J412="","",XLOOKUP(J412,selector_10,selector_10_ids,""))</f>
        <v/>
      </c>
      <c r="J412" s="25"/>
      <c r="K412" s="14"/>
      <c r="L412" s="14"/>
      <c r="M412" s="23" t="str">
        <f t="array" ref="M412">IF(N412="","",XLOOKUP(N412,selector_18,selector_18_ids,""))</f>
        <v/>
      </c>
      <c r="N412" s="25"/>
      <c r="O412" s="14"/>
      <c r="P412" s="14"/>
      <c r="Q412" s="23" t="str">
        <f t="array" ref="Q412">IF(R412="","",XLOOKUP(R412,selector_13,selector_13_ids,""))</f>
        <v/>
      </c>
      <c r="R412" s="25"/>
      <c r="S412" s="14"/>
      <c r="T412" s="14"/>
      <c r="U412" s="14"/>
      <c r="V412" s="14"/>
      <c r="W412" s="14"/>
      <c r="X412" s="23" t="str">
        <f t="array" ref="X412">IF(Y412="","",XLOOKUP(Y412,selector_04,selector_04_ids,""))</f>
        <v/>
      </c>
      <c r="Y412" s="25"/>
      <c r="Z412" s="14"/>
      <c r="AA412" s="27"/>
      <c r="AB412" s="14"/>
    </row>
    <row r="413">
      <c r="A413" s="14"/>
      <c r="B413" s="23" t="str">
        <f>IF($A413="","",'Система'!$B$4)</f>
        <v/>
      </c>
      <c r="C413" s="14"/>
      <c r="D413" s="14"/>
      <c r="E413" s="23" t="str">
        <f t="array" ref="E413">IF(F413="","",XLOOKUP(F413,selector_09,selector_09_ids,""))</f>
        <v/>
      </c>
      <c r="F413" s="25"/>
      <c r="G413" s="23" t="str">
        <f t="array" ref="G413">IF(H413="","",XLOOKUP(H413,selector_02,selector_02_ids,""))</f>
        <v/>
      </c>
      <c r="H413" s="25"/>
      <c r="I413" s="23" t="str">
        <f t="array" ref="I413">IF(J413="","",XLOOKUP(J413,selector_10,selector_10_ids,""))</f>
        <v/>
      </c>
      <c r="J413" s="25"/>
      <c r="K413" s="14"/>
      <c r="L413" s="14"/>
      <c r="M413" s="23" t="str">
        <f t="array" ref="M413">IF(N413="","",XLOOKUP(N413,selector_18,selector_18_ids,""))</f>
        <v/>
      </c>
      <c r="N413" s="25"/>
      <c r="O413" s="14"/>
      <c r="P413" s="14"/>
      <c r="Q413" s="23" t="str">
        <f t="array" ref="Q413">IF(R413="","",XLOOKUP(R413,selector_13,selector_13_ids,""))</f>
        <v/>
      </c>
      <c r="R413" s="25"/>
      <c r="S413" s="14"/>
      <c r="T413" s="14"/>
      <c r="U413" s="14"/>
      <c r="V413" s="14"/>
      <c r="W413" s="14"/>
      <c r="X413" s="23" t="str">
        <f t="array" ref="X413">IF(Y413="","",XLOOKUP(Y413,selector_04,selector_04_ids,""))</f>
        <v/>
      </c>
      <c r="Y413" s="25"/>
      <c r="Z413" s="14"/>
      <c r="AA413" s="27"/>
      <c r="AB413" s="14"/>
    </row>
    <row r="414">
      <c r="A414" s="14"/>
      <c r="B414" s="23" t="str">
        <f>IF($A414="","",'Система'!$B$4)</f>
        <v/>
      </c>
      <c r="C414" s="14"/>
      <c r="D414" s="14"/>
      <c r="E414" s="23" t="str">
        <f t="array" ref="E414">IF(F414="","",XLOOKUP(F414,selector_09,selector_09_ids,""))</f>
        <v/>
      </c>
      <c r="F414" s="25"/>
      <c r="G414" s="23" t="str">
        <f t="array" ref="G414">IF(H414="","",XLOOKUP(H414,selector_02,selector_02_ids,""))</f>
        <v/>
      </c>
      <c r="H414" s="25"/>
      <c r="I414" s="23" t="str">
        <f t="array" ref="I414">IF(J414="","",XLOOKUP(J414,selector_10,selector_10_ids,""))</f>
        <v/>
      </c>
      <c r="J414" s="25"/>
      <c r="K414" s="14"/>
      <c r="L414" s="14"/>
      <c r="M414" s="23" t="str">
        <f t="array" ref="M414">IF(N414="","",XLOOKUP(N414,selector_18,selector_18_ids,""))</f>
        <v/>
      </c>
      <c r="N414" s="25"/>
      <c r="O414" s="14"/>
      <c r="P414" s="14"/>
      <c r="Q414" s="23" t="str">
        <f t="array" ref="Q414">IF(R414="","",XLOOKUP(R414,selector_13,selector_13_ids,""))</f>
        <v/>
      </c>
      <c r="R414" s="25"/>
      <c r="S414" s="14"/>
      <c r="T414" s="14"/>
      <c r="U414" s="14"/>
      <c r="V414" s="14"/>
      <c r="W414" s="14"/>
      <c r="X414" s="23" t="str">
        <f t="array" ref="X414">IF(Y414="","",XLOOKUP(Y414,selector_04,selector_04_ids,""))</f>
        <v/>
      </c>
      <c r="Y414" s="25"/>
      <c r="Z414" s="14"/>
      <c r="AA414" s="27"/>
      <c r="AB414" s="14"/>
    </row>
    <row r="415">
      <c r="A415" s="14"/>
      <c r="B415" s="23" t="str">
        <f>IF($A415="","",'Система'!$B$4)</f>
        <v/>
      </c>
      <c r="C415" s="14"/>
      <c r="D415" s="14"/>
      <c r="E415" s="23" t="str">
        <f t="array" ref="E415">IF(F415="","",XLOOKUP(F415,selector_09,selector_09_ids,""))</f>
        <v/>
      </c>
      <c r="F415" s="25"/>
      <c r="G415" s="23" t="str">
        <f t="array" ref="G415">IF(H415="","",XLOOKUP(H415,selector_02,selector_02_ids,""))</f>
        <v/>
      </c>
      <c r="H415" s="25"/>
      <c r="I415" s="23" t="str">
        <f t="array" ref="I415">IF(J415="","",XLOOKUP(J415,selector_10,selector_10_ids,""))</f>
        <v/>
      </c>
      <c r="J415" s="25"/>
      <c r="K415" s="14"/>
      <c r="L415" s="14"/>
      <c r="M415" s="23" t="str">
        <f t="array" ref="M415">IF(N415="","",XLOOKUP(N415,selector_18,selector_18_ids,""))</f>
        <v/>
      </c>
      <c r="N415" s="25"/>
      <c r="O415" s="14"/>
      <c r="P415" s="14"/>
      <c r="Q415" s="23" t="str">
        <f t="array" ref="Q415">IF(R415="","",XLOOKUP(R415,selector_13,selector_13_ids,""))</f>
        <v/>
      </c>
      <c r="R415" s="25"/>
      <c r="S415" s="14"/>
      <c r="T415" s="14"/>
      <c r="U415" s="14"/>
      <c r="V415" s="14"/>
      <c r="W415" s="14"/>
      <c r="X415" s="23" t="str">
        <f t="array" ref="X415">IF(Y415="","",XLOOKUP(Y415,selector_04,selector_04_ids,""))</f>
        <v/>
      </c>
      <c r="Y415" s="25"/>
      <c r="Z415" s="14"/>
      <c r="AA415" s="27"/>
      <c r="AB415" s="14"/>
    </row>
    <row r="416">
      <c r="A416" s="14"/>
      <c r="B416" s="23" t="str">
        <f>IF($A416="","",'Система'!$B$4)</f>
        <v/>
      </c>
      <c r="C416" s="14"/>
      <c r="D416" s="14"/>
      <c r="E416" s="23" t="str">
        <f t="array" ref="E416">IF(F416="","",XLOOKUP(F416,selector_09,selector_09_ids,""))</f>
        <v/>
      </c>
      <c r="F416" s="25"/>
      <c r="G416" s="23" t="str">
        <f t="array" ref="G416">IF(H416="","",XLOOKUP(H416,selector_02,selector_02_ids,""))</f>
        <v/>
      </c>
      <c r="H416" s="25"/>
      <c r="I416" s="23" t="str">
        <f t="array" ref="I416">IF(J416="","",XLOOKUP(J416,selector_10,selector_10_ids,""))</f>
        <v/>
      </c>
      <c r="J416" s="25"/>
      <c r="K416" s="14"/>
      <c r="L416" s="14"/>
      <c r="M416" s="23" t="str">
        <f t="array" ref="M416">IF(N416="","",XLOOKUP(N416,selector_18,selector_18_ids,""))</f>
        <v/>
      </c>
      <c r="N416" s="25"/>
      <c r="O416" s="14"/>
      <c r="P416" s="14"/>
      <c r="Q416" s="23" t="str">
        <f t="array" ref="Q416">IF(R416="","",XLOOKUP(R416,selector_13,selector_13_ids,""))</f>
        <v/>
      </c>
      <c r="R416" s="25"/>
      <c r="S416" s="14"/>
      <c r="T416" s="14"/>
      <c r="U416" s="14"/>
      <c r="V416" s="14"/>
      <c r="W416" s="14"/>
      <c r="X416" s="23" t="str">
        <f t="array" ref="X416">IF(Y416="","",XLOOKUP(Y416,selector_04,selector_04_ids,""))</f>
        <v/>
      </c>
      <c r="Y416" s="25"/>
      <c r="Z416" s="14"/>
      <c r="AA416" s="27"/>
      <c r="AB416" s="14"/>
    </row>
    <row r="417">
      <c r="A417" s="14"/>
      <c r="B417" s="23" t="str">
        <f>IF($A417="","",'Система'!$B$4)</f>
        <v/>
      </c>
      <c r="C417" s="14"/>
      <c r="D417" s="14"/>
      <c r="E417" s="23" t="str">
        <f t="array" ref="E417">IF(F417="","",XLOOKUP(F417,selector_09,selector_09_ids,""))</f>
        <v/>
      </c>
      <c r="F417" s="25"/>
      <c r="G417" s="23" t="str">
        <f t="array" ref="G417">IF(H417="","",XLOOKUP(H417,selector_02,selector_02_ids,""))</f>
        <v/>
      </c>
      <c r="H417" s="25"/>
      <c r="I417" s="23" t="str">
        <f t="array" ref="I417">IF(J417="","",XLOOKUP(J417,selector_10,selector_10_ids,""))</f>
        <v/>
      </c>
      <c r="J417" s="25"/>
      <c r="K417" s="14"/>
      <c r="L417" s="14"/>
      <c r="M417" s="23" t="str">
        <f t="array" ref="M417">IF(N417="","",XLOOKUP(N417,selector_18,selector_18_ids,""))</f>
        <v/>
      </c>
      <c r="N417" s="25"/>
      <c r="O417" s="14"/>
      <c r="P417" s="14"/>
      <c r="Q417" s="23" t="str">
        <f t="array" ref="Q417">IF(R417="","",XLOOKUP(R417,selector_13,selector_13_ids,""))</f>
        <v/>
      </c>
      <c r="R417" s="25"/>
      <c r="S417" s="14"/>
      <c r="T417" s="14"/>
      <c r="U417" s="14"/>
      <c r="V417" s="14"/>
      <c r="W417" s="14"/>
      <c r="X417" s="23" t="str">
        <f t="array" ref="X417">IF(Y417="","",XLOOKUP(Y417,selector_04,selector_04_ids,""))</f>
        <v/>
      </c>
      <c r="Y417" s="25"/>
      <c r="Z417" s="14"/>
      <c r="AA417" s="27"/>
      <c r="AB417" s="14"/>
    </row>
    <row r="418">
      <c r="A418" s="14"/>
      <c r="B418" s="23" t="str">
        <f>IF($A418="","",'Система'!$B$4)</f>
        <v/>
      </c>
      <c r="C418" s="14"/>
      <c r="D418" s="14"/>
      <c r="E418" s="23" t="str">
        <f t="array" ref="E418">IF(F418="","",XLOOKUP(F418,selector_09,selector_09_ids,""))</f>
        <v/>
      </c>
      <c r="F418" s="25"/>
      <c r="G418" s="23" t="str">
        <f t="array" ref="G418">IF(H418="","",XLOOKUP(H418,selector_02,selector_02_ids,""))</f>
        <v/>
      </c>
      <c r="H418" s="25"/>
      <c r="I418" s="23" t="str">
        <f t="array" ref="I418">IF(J418="","",XLOOKUP(J418,selector_10,selector_10_ids,""))</f>
        <v/>
      </c>
      <c r="J418" s="25"/>
      <c r="K418" s="14"/>
      <c r="L418" s="14"/>
      <c r="M418" s="23" t="str">
        <f t="array" ref="M418">IF(N418="","",XLOOKUP(N418,selector_18,selector_18_ids,""))</f>
        <v/>
      </c>
      <c r="N418" s="25"/>
      <c r="O418" s="14"/>
      <c r="P418" s="14"/>
      <c r="Q418" s="23" t="str">
        <f t="array" ref="Q418">IF(R418="","",XLOOKUP(R418,selector_13,selector_13_ids,""))</f>
        <v/>
      </c>
      <c r="R418" s="25"/>
      <c r="S418" s="14"/>
      <c r="T418" s="14"/>
      <c r="U418" s="14"/>
      <c r="V418" s="14"/>
      <c r="W418" s="14"/>
      <c r="X418" s="23" t="str">
        <f t="array" ref="X418">IF(Y418="","",XLOOKUP(Y418,selector_04,selector_04_ids,""))</f>
        <v/>
      </c>
      <c r="Y418" s="25"/>
      <c r="Z418" s="14"/>
      <c r="AA418" s="27"/>
      <c r="AB418" s="14"/>
    </row>
    <row r="419">
      <c r="A419" s="14"/>
      <c r="B419" s="23" t="str">
        <f>IF($A419="","",'Система'!$B$4)</f>
        <v/>
      </c>
      <c r="C419" s="14"/>
      <c r="D419" s="14"/>
      <c r="E419" s="23" t="str">
        <f t="array" ref="E419">IF(F419="","",XLOOKUP(F419,selector_09,selector_09_ids,""))</f>
        <v/>
      </c>
      <c r="F419" s="25"/>
      <c r="G419" s="23" t="str">
        <f t="array" ref="G419">IF(H419="","",XLOOKUP(H419,selector_02,selector_02_ids,""))</f>
        <v/>
      </c>
      <c r="H419" s="25"/>
      <c r="I419" s="23" t="str">
        <f t="array" ref="I419">IF(J419="","",XLOOKUP(J419,selector_10,selector_10_ids,""))</f>
        <v/>
      </c>
      <c r="J419" s="25"/>
      <c r="K419" s="14"/>
      <c r="L419" s="14"/>
      <c r="M419" s="23" t="str">
        <f t="array" ref="M419">IF(N419="","",XLOOKUP(N419,selector_18,selector_18_ids,""))</f>
        <v/>
      </c>
      <c r="N419" s="25"/>
      <c r="O419" s="14"/>
      <c r="P419" s="14"/>
      <c r="Q419" s="23" t="str">
        <f t="array" ref="Q419">IF(R419="","",XLOOKUP(R419,selector_13,selector_13_ids,""))</f>
        <v/>
      </c>
      <c r="R419" s="25"/>
      <c r="S419" s="14"/>
      <c r="T419" s="14"/>
      <c r="U419" s="14"/>
      <c r="V419" s="14"/>
      <c r="W419" s="14"/>
      <c r="X419" s="23" t="str">
        <f t="array" ref="X419">IF(Y419="","",XLOOKUP(Y419,selector_04,selector_04_ids,""))</f>
        <v/>
      </c>
      <c r="Y419" s="25"/>
      <c r="Z419" s="14"/>
      <c r="AA419" s="27"/>
      <c r="AB419" s="14"/>
    </row>
    <row r="420">
      <c r="A420" s="14"/>
      <c r="B420" s="23" t="str">
        <f>IF($A420="","",'Система'!$B$4)</f>
        <v/>
      </c>
      <c r="C420" s="14"/>
      <c r="D420" s="14"/>
      <c r="E420" s="23" t="str">
        <f t="array" ref="E420">IF(F420="","",XLOOKUP(F420,selector_09,selector_09_ids,""))</f>
        <v/>
      </c>
      <c r="F420" s="25"/>
      <c r="G420" s="23" t="str">
        <f t="array" ref="G420">IF(H420="","",XLOOKUP(H420,selector_02,selector_02_ids,""))</f>
        <v/>
      </c>
      <c r="H420" s="25"/>
      <c r="I420" s="23" t="str">
        <f t="array" ref="I420">IF(J420="","",XLOOKUP(J420,selector_10,selector_10_ids,""))</f>
        <v/>
      </c>
      <c r="J420" s="25"/>
      <c r="K420" s="14"/>
      <c r="L420" s="14"/>
      <c r="M420" s="23" t="str">
        <f t="array" ref="M420">IF(N420="","",XLOOKUP(N420,selector_18,selector_18_ids,""))</f>
        <v/>
      </c>
      <c r="N420" s="25"/>
      <c r="O420" s="14"/>
      <c r="P420" s="14"/>
      <c r="Q420" s="23" t="str">
        <f t="array" ref="Q420">IF(R420="","",XLOOKUP(R420,selector_13,selector_13_ids,""))</f>
        <v/>
      </c>
      <c r="R420" s="25"/>
      <c r="S420" s="14"/>
      <c r="T420" s="14"/>
      <c r="U420" s="14"/>
      <c r="V420" s="14"/>
      <c r="W420" s="14"/>
      <c r="X420" s="23" t="str">
        <f t="array" ref="X420">IF(Y420="","",XLOOKUP(Y420,selector_04,selector_04_ids,""))</f>
        <v/>
      </c>
      <c r="Y420" s="25"/>
      <c r="Z420" s="14"/>
      <c r="AA420" s="27"/>
      <c r="AB420" s="14"/>
    </row>
    <row r="421">
      <c r="A421" s="14"/>
      <c r="B421" s="23" t="str">
        <f>IF($A421="","",'Система'!$B$4)</f>
        <v/>
      </c>
      <c r="C421" s="14"/>
      <c r="D421" s="14"/>
      <c r="E421" s="23" t="str">
        <f t="array" ref="E421">IF(F421="","",XLOOKUP(F421,selector_09,selector_09_ids,""))</f>
        <v/>
      </c>
      <c r="F421" s="25"/>
      <c r="G421" s="23" t="str">
        <f t="array" ref="G421">IF(H421="","",XLOOKUP(H421,selector_02,selector_02_ids,""))</f>
        <v/>
      </c>
      <c r="H421" s="25"/>
      <c r="I421" s="23" t="str">
        <f t="array" ref="I421">IF(J421="","",XLOOKUP(J421,selector_10,selector_10_ids,""))</f>
        <v/>
      </c>
      <c r="J421" s="25"/>
      <c r="K421" s="14"/>
      <c r="L421" s="14"/>
      <c r="M421" s="23" t="str">
        <f t="array" ref="M421">IF(N421="","",XLOOKUP(N421,selector_18,selector_18_ids,""))</f>
        <v/>
      </c>
      <c r="N421" s="25"/>
      <c r="O421" s="14"/>
      <c r="P421" s="14"/>
      <c r="Q421" s="23" t="str">
        <f t="array" ref="Q421">IF(R421="","",XLOOKUP(R421,selector_13,selector_13_ids,""))</f>
        <v/>
      </c>
      <c r="R421" s="25"/>
      <c r="S421" s="14"/>
      <c r="T421" s="14"/>
      <c r="U421" s="14"/>
      <c r="V421" s="14"/>
      <c r="W421" s="14"/>
      <c r="X421" s="23" t="str">
        <f t="array" ref="X421">IF(Y421="","",XLOOKUP(Y421,selector_04,selector_04_ids,""))</f>
        <v/>
      </c>
      <c r="Y421" s="25"/>
      <c r="Z421" s="14"/>
      <c r="AA421" s="27"/>
      <c r="AB421" s="14"/>
    </row>
    <row r="422">
      <c r="A422" s="14"/>
      <c r="B422" s="23" t="str">
        <f>IF($A422="","",'Система'!$B$4)</f>
        <v/>
      </c>
      <c r="C422" s="14"/>
      <c r="D422" s="14"/>
      <c r="E422" s="23" t="str">
        <f t="array" ref="E422">IF(F422="","",XLOOKUP(F422,selector_09,selector_09_ids,""))</f>
        <v/>
      </c>
      <c r="F422" s="25"/>
      <c r="G422" s="23" t="str">
        <f t="array" ref="G422">IF(H422="","",XLOOKUP(H422,selector_02,selector_02_ids,""))</f>
        <v/>
      </c>
      <c r="H422" s="25"/>
      <c r="I422" s="23" t="str">
        <f t="array" ref="I422">IF(J422="","",XLOOKUP(J422,selector_10,selector_10_ids,""))</f>
        <v/>
      </c>
      <c r="J422" s="25"/>
      <c r="K422" s="14"/>
      <c r="L422" s="14"/>
      <c r="M422" s="23" t="str">
        <f t="array" ref="M422">IF(N422="","",XLOOKUP(N422,selector_18,selector_18_ids,""))</f>
        <v/>
      </c>
      <c r="N422" s="25"/>
      <c r="O422" s="14"/>
      <c r="P422" s="14"/>
      <c r="Q422" s="23" t="str">
        <f t="array" ref="Q422">IF(R422="","",XLOOKUP(R422,selector_13,selector_13_ids,""))</f>
        <v/>
      </c>
      <c r="R422" s="25"/>
      <c r="S422" s="14"/>
      <c r="T422" s="14"/>
      <c r="U422" s="14"/>
      <c r="V422" s="14"/>
      <c r="W422" s="14"/>
      <c r="X422" s="23" t="str">
        <f t="array" ref="X422">IF(Y422="","",XLOOKUP(Y422,selector_04,selector_04_ids,""))</f>
        <v/>
      </c>
      <c r="Y422" s="25"/>
      <c r="Z422" s="14"/>
      <c r="AA422" s="27"/>
      <c r="AB422" s="14"/>
    </row>
    <row r="423">
      <c r="A423" s="14"/>
      <c r="B423" s="23" t="str">
        <f>IF($A423="","",'Система'!$B$4)</f>
        <v/>
      </c>
      <c r="C423" s="14"/>
      <c r="D423" s="14"/>
      <c r="E423" s="23" t="str">
        <f t="array" ref="E423">IF(F423="","",XLOOKUP(F423,selector_09,selector_09_ids,""))</f>
        <v/>
      </c>
      <c r="F423" s="25"/>
      <c r="G423" s="23" t="str">
        <f t="array" ref="G423">IF(H423="","",XLOOKUP(H423,selector_02,selector_02_ids,""))</f>
        <v/>
      </c>
      <c r="H423" s="25"/>
      <c r="I423" s="23" t="str">
        <f t="array" ref="I423">IF(J423="","",XLOOKUP(J423,selector_10,selector_10_ids,""))</f>
        <v/>
      </c>
      <c r="J423" s="25"/>
      <c r="K423" s="14"/>
      <c r="L423" s="14"/>
      <c r="M423" s="23" t="str">
        <f t="array" ref="M423">IF(N423="","",XLOOKUP(N423,selector_18,selector_18_ids,""))</f>
        <v/>
      </c>
      <c r="N423" s="25"/>
      <c r="O423" s="14"/>
      <c r="P423" s="14"/>
      <c r="Q423" s="23" t="str">
        <f t="array" ref="Q423">IF(R423="","",XLOOKUP(R423,selector_13,selector_13_ids,""))</f>
        <v/>
      </c>
      <c r="R423" s="25"/>
      <c r="S423" s="14"/>
      <c r="T423" s="14"/>
      <c r="U423" s="14"/>
      <c r="V423" s="14"/>
      <c r="W423" s="14"/>
      <c r="X423" s="23" t="str">
        <f t="array" ref="X423">IF(Y423="","",XLOOKUP(Y423,selector_04,selector_04_ids,""))</f>
        <v/>
      </c>
      <c r="Y423" s="25"/>
      <c r="Z423" s="14"/>
      <c r="AA423" s="27"/>
      <c r="AB423" s="14"/>
    </row>
    <row r="424">
      <c r="A424" s="14"/>
      <c r="B424" s="23" t="str">
        <f>IF($A424="","",'Система'!$B$4)</f>
        <v/>
      </c>
      <c r="C424" s="14"/>
      <c r="D424" s="14"/>
      <c r="E424" s="23" t="str">
        <f t="array" ref="E424">IF(F424="","",XLOOKUP(F424,selector_09,selector_09_ids,""))</f>
        <v/>
      </c>
      <c r="F424" s="25"/>
      <c r="G424" s="23" t="str">
        <f t="array" ref="G424">IF(H424="","",XLOOKUP(H424,selector_02,selector_02_ids,""))</f>
        <v/>
      </c>
      <c r="H424" s="25"/>
      <c r="I424" s="23" t="str">
        <f t="array" ref="I424">IF(J424="","",XLOOKUP(J424,selector_10,selector_10_ids,""))</f>
        <v/>
      </c>
      <c r="J424" s="25"/>
      <c r="K424" s="14"/>
      <c r="L424" s="14"/>
      <c r="M424" s="23" t="str">
        <f t="array" ref="M424">IF(N424="","",XLOOKUP(N424,selector_18,selector_18_ids,""))</f>
        <v/>
      </c>
      <c r="N424" s="25"/>
      <c r="O424" s="14"/>
      <c r="P424" s="14"/>
      <c r="Q424" s="23" t="str">
        <f t="array" ref="Q424">IF(R424="","",XLOOKUP(R424,selector_13,selector_13_ids,""))</f>
        <v/>
      </c>
      <c r="R424" s="25"/>
      <c r="S424" s="14"/>
      <c r="T424" s="14"/>
      <c r="U424" s="14"/>
      <c r="V424" s="14"/>
      <c r="W424" s="14"/>
      <c r="X424" s="23" t="str">
        <f t="array" ref="X424">IF(Y424="","",XLOOKUP(Y424,selector_04,selector_04_ids,""))</f>
        <v/>
      </c>
      <c r="Y424" s="25"/>
      <c r="Z424" s="14"/>
      <c r="AA424" s="27"/>
      <c r="AB424" s="14"/>
    </row>
    <row r="425">
      <c r="A425" s="14"/>
      <c r="B425" s="23" t="str">
        <f>IF($A425="","",'Система'!$B$4)</f>
        <v/>
      </c>
      <c r="C425" s="14"/>
      <c r="D425" s="14"/>
      <c r="E425" s="23" t="str">
        <f t="array" ref="E425">IF(F425="","",XLOOKUP(F425,selector_09,selector_09_ids,""))</f>
        <v/>
      </c>
      <c r="F425" s="25"/>
      <c r="G425" s="23" t="str">
        <f t="array" ref="G425">IF(H425="","",XLOOKUP(H425,selector_02,selector_02_ids,""))</f>
        <v/>
      </c>
      <c r="H425" s="25"/>
      <c r="I425" s="23" t="str">
        <f t="array" ref="I425">IF(J425="","",XLOOKUP(J425,selector_10,selector_10_ids,""))</f>
        <v/>
      </c>
      <c r="J425" s="25"/>
      <c r="K425" s="14"/>
      <c r="L425" s="14"/>
      <c r="M425" s="23" t="str">
        <f t="array" ref="M425">IF(N425="","",XLOOKUP(N425,selector_18,selector_18_ids,""))</f>
        <v/>
      </c>
      <c r="N425" s="25"/>
      <c r="O425" s="14"/>
      <c r="P425" s="14"/>
      <c r="Q425" s="23" t="str">
        <f t="array" ref="Q425">IF(R425="","",XLOOKUP(R425,selector_13,selector_13_ids,""))</f>
        <v/>
      </c>
      <c r="R425" s="25"/>
      <c r="S425" s="14"/>
      <c r="T425" s="14"/>
      <c r="U425" s="14"/>
      <c r="V425" s="14"/>
      <c r="W425" s="14"/>
      <c r="X425" s="23" t="str">
        <f t="array" ref="X425">IF(Y425="","",XLOOKUP(Y425,selector_04,selector_04_ids,""))</f>
        <v/>
      </c>
      <c r="Y425" s="25"/>
      <c r="Z425" s="14"/>
      <c r="AA425" s="27"/>
      <c r="AB425" s="14"/>
    </row>
    <row r="426">
      <c r="A426" s="14"/>
      <c r="B426" s="23" t="str">
        <f>IF($A426="","",'Система'!$B$4)</f>
        <v/>
      </c>
      <c r="C426" s="14"/>
      <c r="D426" s="14"/>
      <c r="E426" s="23" t="str">
        <f t="array" ref="E426">IF(F426="","",XLOOKUP(F426,selector_09,selector_09_ids,""))</f>
        <v/>
      </c>
      <c r="F426" s="25"/>
      <c r="G426" s="23" t="str">
        <f t="array" ref="G426">IF(H426="","",XLOOKUP(H426,selector_02,selector_02_ids,""))</f>
        <v/>
      </c>
      <c r="H426" s="25"/>
      <c r="I426" s="23" t="str">
        <f t="array" ref="I426">IF(J426="","",XLOOKUP(J426,selector_10,selector_10_ids,""))</f>
        <v/>
      </c>
      <c r="J426" s="25"/>
      <c r="K426" s="14"/>
      <c r="L426" s="14"/>
      <c r="M426" s="23" t="str">
        <f t="array" ref="M426">IF(N426="","",XLOOKUP(N426,selector_18,selector_18_ids,""))</f>
        <v/>
      </c>
      <c r="N426" s="25"/>
      <c r="O426" s="14"/>
      <c r="P426" s="14"/>
      <c r="Q426" s="23" t="str">
        <f t="array" ref="Q426">IF(R426="","",XLOOKUP(R426,selector_13,selector_13_ids,""))</f>
        <v/>
      </c>
      <c r="R426" s="25"/>
      <c r="S426" s="14"/>
      <c r="T426" s="14"/>
      <c r="U426" s="14"/>
      <c r="V426" s="14"/>
      <c r="W426" s="14"/>
      <c r="X426" s="23" t="str">
        <f t="array" ref="X426">IF(Y426="","",XLOOKUP(Y426,selector_04,selector_04_ids,""))</f>
        <v/>
      </c>
      <c r="Y426" s="25"/>
      <c r="Z426" s="14"/>
      <c r="AA426" s="27"/>
      <c r="AB426" s="14"/>
    </row>
    <row r="427">
      <c r="A427" s="14"/>
      <c r="B427" s="23" t="str">
        <f>IF($A427="","",'Система'!$B$4)</f>
        <v/>
      </c>
      <c r="C427" s="14"/>
      <c r="D427" s="14"/>
      <c r="E427" s="23" t="str">
        <f t="array" ref="E427">IF(F427="","",XLOOKUP(F427,selector_09,selector_09_ids,""))</f>
        <v/>
      </c>
      <c r="F427" s="25"/>
      <c r="G427" s="23" t="str">
        <f t="array" ref="G427">IF(H427="","",XLOOKUP(H427,selector_02,selector_02_ids,""))</f>
        <v/>
      </c>
      <c r="H427" s="25"/>
      <c r="I427" s="23" t="str">
        <f t="array" ref="I427">IF(J427="","",XLOOKUP(J427,selector_10,selector_10_ids,""))</f>
        <v/>
      </c>
      <c r="J427" s="25"/>
      <c r="K427" s="14"/>
      <c r="L427" s="14"/>
      <c r="M427" s="23" t="str">
        <f t="array" ref="M427">IF(N427="","",XLOOKUP(N427,selector_18,selector_18_ids,""))</f>
        <v/>
      </c>
      <c r="N427" s="25"/>
      <c r="O427" s="14"/>
      <c r="P427" s="14"/>
      <c r="Q427" s="23" t="str">
        <f t="array" ref="Q427">IF(R427="","",XLOOKUP(R427,selector_13,selector_13_ids,""))</f>
        <v/>
      </c>
      <c r="R427" s="25"/>
      <c r="S427" s="14"/>
      <c r="T427" s="14"/>
      <c r="U427" s="14"/>
      <c r="V427" s="14"/>
      <c r="W427" s="14"/>
      <c r="X427" s="23" t="str">
        <f t="array" ref="X427">IF(Y427="","",XLOOKUP(Y427,selector_04,selector_04_ids,""))</f>
        <v/>
      </c>
      <c r="Y427" s="25"/>
      <c r="Z427" s="14"/>
      <c r="AA427" s="27"/>
      <c r="AB427" s="14"/>
    </row>
    <row r="428">
      <c r="A428" s="14"/>
      <c r="B428" s="23" t="str">
        <f>IF($A428="","",'Система'!$B$4)</f>
        <v/>
      </c>
      <c r="C428" s="14"/>
      <c r="D428" s="14"/>
      <c r="E428" s="23" t="str">
        <f t="array" ref="E428">IF(F428="","",XLOOKUP(F428,selector_09,selector_09_ids,""))</f>
        <v/>
      </c>
      <c r="F428" s="25"/>
      <c r="G428" s="23" t="str">
        <f t="array" ref="G428">IF(H428="","",XLOOKUP(H428,selector_02,selector_02_ids,""))</f>
        <v/>
      </c>
      <c r="H428" s="25"/>
      <c r="I428" s="23" t="str">
        <f t="array" ref="I428">IF(J428="","",XLOOKUP(J428,selector_10,selector_10_ids,""))</f>
        <v/>
      </c>
      <c r="J428" s="25"/>
      <c r="K428" s="14"/>
      <c r="L428" s="14"/>
      <c r="M428" s="23" t="str">
        <f t="array" ref="M428">IF(N428="","",XLOOKUP(N428,selector_18,selector_18_ids,""))</f>
        <v/>
      </c>
      <c r="N428" s="25"/>
      <c r="O428" s="14"/>
      <c r="P428" s="14"/>
      <c r="Q428" s="23" t="str">
        <f t="array" ref="Q428">IF(R428="","",XLOOKUP(R428,selector_13,selector_13_ids,""))</f>
        <v/>
      </c>
      <c r="R428" s="25"/>
      <c r="S428" s="14"/>
      <c r="T428" s="14"/>
      <c r="U428" s="14"/>
      <c r="V428" s="14"/>
      <c r="W428" s="14"/>
      <c r="X428" s="23" t="str">
        <f t="array" ref="X428">IF(Y428="","",XLOOKUP(Y428,selector_04,selector_04_ids,""))</f>
        <v/>
      </c>
      <c r="Y428" s="25"/>
      <c r="Z428" s="14"/>
      <c r="AA428" s="27"/>
      <c r="AB428" s="14"/>
    </row>
    <row r="429">
      <c r="A429" s="14"/>
      <c r="B429" s="23" t="str">
        <f>IF($A429="","",'Система'!$B$4)</f>
        <v/>
      </c>
      <c r="C429" s="14"/>
      <c r="D429" s="14"/>
      <c r="E429" s="23" t="str">
        <f t="array" ref="E429">IF(F429="","",XLOOKUP(F429,selector_09,selector_09_ids,""))</f>
        <v/>
      </c>
      <c r="F429" s="25"/>
      <c r="G429" s="23" t="str">
        <f t="array" ref="G429">IF(H429="","",XLOOKUP(H429,selector_02,selector_02_ids,""))</f>
        <v/>
      </c>
      <c r="H429" s="25"/>
      <c r="I429" s="23" t="str">
        <f t="array" ref="I429">IF(J429="","",XLOOKUP(J429,selector_10,selector_10_ids,""))</f>
        <v/>
      </c>
      <c r="J429" s="25"/>
      <c r="K429" s="14"/>
      <c r="L429" s="14"/>
      <c r="M429" s="23" t="str">
        <f t="array" ref="M429">IF(N429="","",XLOOKUP(N429,selector_18,selector_18_ids,""))</f>
        <v/>
      </c>
      <c r="N429" s="25"/>
      <c r="O429" s="14"/>
      <c r="P429" s="14"/>
      <c r="Q429" s="23" t="str">
        <f t="array" ref="Q429">IF(R429="","",XLOOKUP(R429,selector_13,selector_13_ids,""))</f>
        <v/>
      </c>
      <c r="R429" s="25"/>
      <c r="S429" s="14"/>
      <c r="T429" s="14"/>
      <c r="U429" s="14"/>
      <c r="V429" s="14"/>
      <c r="W429" s="14"/>
      <c r="X429" s="23" t="str">
        <f t="array" ref="X429">IF(Y429="","",XLOOKUP(Y429,selector_04,selector_04_ids,""))</f>
        <v/>
      </c>
      <c r="Y429" s="25"/>
      <c r="Z429" s="14"/>
      <c r="AA429" s="27"/>
      <c r="AB429" s="14"/>
    </row>
    <row r="430">
      <c r="A430" s="14"/>
      <c r="B430" s="23" t="str">
        <f>IF($A430="","",'Система'!$B$4)</f>
        <v/>
      </c>
      <c r="C430" s="14"/>
      <c r="D430" s="14"/>
      <c r="E430" s="23" t="str">
        <f t="array" ref="E430">IF(F430="","",XLOOKUP(F430,selector_09,selector_09_ids,""))</f>
        <v/>
      </c>
      <c r="F430" s="25"/>
      <c r="G430" s="23" t="str">
        <f t="array" ref="G430">IF(H430="","",XLOOKUP(H430,selector_02,selector_02_ids,""))</f>
        <v/>
      </c>
      <c r="H430" s="25"/>
      <c r="I430" s="23" t="str">
        <f t="array" ref="I430">IF(J430="","",XLOOKUP(J430,selector_10,selector_10_ids,""))</f>
        <v/>
      </c>
      <c r="J430" s="25"/>
      <c r="K430" s="14"/>
      <c r="L430" s="14"/>
      <c r="M430" s="23" t="str">
        <f t="array" ref="M430">IF(N430="","",XLOOKUP(N430,selector_18,selector_18_ids,""))</f>
        <v/>
      </c>
      <c r="N430" s="25"/>
      <c r="O430" s="14"/>
      <c r="P430" s="14"/>
      <c r="Q430" s="23" t="str">
        <f t="array" ref="Q430">IF(R430="","",XLOOKUP(R430,selector_13,selector_13_ids,""))</f>
        <v/>
      </c>
      <c r="R430" s="25"/>
      <c r="S430" s="14"/>
      <c r="T430" s="14"/>
      <c r="U430" s="14"/>
      <c r="V430" s="14"/>
      <c r="W430" s="14"/>
      <c r="X430" s="23" t="str">
        <f t="array" ref="X430">IF(Y430="","",XLOOKUP(Y430,selector_04,selector_04_ids,""))</f>
        <v/>
      </c>
      <c r="Y430" s="25"/>
      <c r="Z430" s="14"/>
      <c r="AA430" s="27"/>
      <c r="AB430" s="14"/>
    </row>
    <row r="431">
      <c r="A431" s="14"/>
      <c r="B431" s="23" t="str">
        <f>IF($A431="","",'Система'!$B$4)</f>
        <v/>
      </c>
      <c r="C431" s="14"/>
      <c r="D431" s="14"/>
      <c r="E431" s="23" t="str">
        <f t="array" ref="E431">IF(F431="","",XLOOKUP(F431,selector_09,selector_09_ids,""))</f>
        <v/>
      </c>
      <c r="F431" s="25"/>
      <c r="G431" s="23" t="str">
        <f t="array" ref="G431">IF(H431="","",XLOOKUP(H431,selector_02,selector_02_ids,""))</f>
        <v/>
      </c>
      <c r="H431" s="25"/>
      <c r="I431" s="23" t="str">
        <f t="array" ref="I431">IF(J431="","",XLOOKUP(J431,selector_10,selector_10_ids,""))</f>
        <v/>
      </c>
      <c r="J431" s="25"/>
      <c r="K431" s="14"/>
      <c r="L431" s="14"/>
      <c r="M431" s="23" t="str">
        <f t="array" ref="M431">IF(N431="","",XLOOKUP(N431,selector_18,selector_18_ids,""))</f>
        <v/>
      </c>
      <c r="N431" s="25"/>
      <c r="O431" s="14"/>
      <c r="P431" s="14"/>
      <c r="Q431" s="23" t="str">
        <f t="array" ref="Q431">IF(R431="","",XLOOKUP(R431,selector_13,selector_13_ids,""))</f>
        <v/>
      </c>
      <c r="R431" s="25"/>
      <c r="S431" s="14"/>
      <c r="T431" s="14"/>
      <c r="U431" s="14"/>
      <c r="V431" s="14"/>
      <c r="W431" s="14"/>
      <c r="X431" s="23" t="str">
        <f t="array" ref="X431">IF(Y431="","",XLOOKUP(Y431,selector_04,selector_04_ids,""))</f>
        <v/>
      </c>
      <c r="Y431" s="25"/>
      <c r="Z431" s="14"/>
      <c r="AA431" s="27"/>
      <c r="AB431" s="14"/>
    </row>
    <row r="432">
      <c r="A432" s="14"/>
      <c r="B432" s="23" t="str">
        <f>IF($A432="","",'Система'!$B$4)</f>
        <v/>
      </c>
      <c r="C432" s="14"/>
      <c r="D432" s="14"/>
      <c r="E432" s="23" t="str">
        <f t="array" ref="E432">IF(F432="","",XLOOKUP(F432,selector_09,selector_09_ids,""))</f>
        <v/>
      </c>
      <c r="F432" s="25"/>
      <c r="G432" s="23" t="str">
        <f t="array" ref="G432">IF(H432="","",XLOOKUP(H432,selector_02,selector_02_ids,""))</f>
        <v/>
      </c>
      <c r="H432" s="25"/>
      <c r="I432" s="23" t="str">
        <f t="array" ref="I432">IF(J432="","",XLOOKUP(J432,selector_10,selector_10_ids,""))</f>
        <v/>
      </c>
      <c r="J432" s="25"/>
      <c r="K432" s="14"/>
      <c r="L432" s="14"/>
      <c r="M432" s="23" t="str">
        <f t="array" ref="M432">IF(N432="","",XLOOKUP(N432,selector_18,selector_18_ids,""))</f>
        <v/>
      </c>
      <c r="N432" s="25"/>
      <c r="O432" s="14"/>
      <c r="P432" s="14"/>
      <c r="Q432" s="23" t="str">
        <f t="array" ref="Q432">IF(R432="","",XLOOKUP(R432,selector_13,selector_13_ids,""))</f>
        <v/>
      </c>
      <c r="R432" s="25"/>
      <c r="S432" s="14"/>
      <c r="T432" s="14"/>
      <c r="U432" s="14"/>
      <c r="V432" s="14"/>
      <c r="W432" s="14"/>
      <c r="X432" s="23" t="str">
        <f t="array" ref="X432">IF(Y432="","",XLOOKUP(Y432,selector_04,selector_04_ids,""))</f>
        <v/>
      </c>
      <c r="Y432" s="25"/>
      <c r="Z432" s="14"/>
      <c r="AA432" s="27"/>
      <c r="AB432" s="14"/>
    </row>
    <row r="433">
      <c r="A433" s="14"/>
      <c r="B433" s="23" t="str">
        <f>IF($A433="","",'Система'!$B$4)</f>
        <v/>
      </c>
      <c r="C433" s="14"/>
      <c r="D433" s="14"/>
      <c r="E433" s="23" t="str">
        <f t="array" ref="E433">IF(F433="","",XLOOKUP(F433,selector_09,selector_09_ids,""))</f>
        <v/>
      </c>
      <c r="F433" s="25"/>
      <c r="G433" s="23" t="str">
        <f t="array" ref="G433">IF(H433="","",XLOOKUP(H433,selector_02,selector_02_ids,""))</f>
        <v/>
      </c>
      <c r="H433" s="25"/>
      <c r="I433" s="23" t="str">
        <f t="array" ref="I433">IF(J433="","",XLOOKUP(J433,selector_10,selector_10_ids,""))</f>
        <v/>
      </c>
      <c r="J433" s="25"/>
      <c r="K433" s="14"/>
      <c r="L433" s="14"/>
      <c r="M433" s="23" t="str">
        <f t="array" ref="M433">IF(N433="","",XLOOKUP(N433,selector_18,selector_18_ids,""))</f>
        <v/>
      </c>
      <c r="N433" s="25"/>
      <c r="O433" s="14"/>
      <c r="P433" s="14"/>
      <c r="Q433" s="23" t="str">
        <f t="array" ref="Q433">IF(R433="","",XLOOKUP(R433,selector_13,selector_13_ids,""))</f>
        <v/>
      </c>
      <c r="R433" s="25"/>
      <c r="S433" s="14"/>
      <c r="T433" s="14"/>
      <c r="U433" s="14"/>
      <c r="V433" s="14"/>
      <c r="W433" s="14"/>
      <c r="X433" s="23" t="str">
        <f t="array" ref="X433">IF(Y433="","",XLOOKUP(Y433,selector_04,selector_04_ids,""))</f>
        <v/>
      </c>
      <c r="Y433" s="25"/>
      <c r="Z433" s="14"/>
      <c r="AA433" s="27"/>
      <c r="AB433" s="14"/>
    </row>
    <row r="434">
      <c r="A434" s="14"/>
      <c r="B434" s="23" t="str">
        <f>IF($A434="","",'Система'!$B$4)</f>
        <v/>
      </c>
      <c r="C434" s="14"/>
      <c r="D434" s="14"/>
      <c r="E434" s="23" t="str">
        <f t="array" ref="E434">IF(F434="","",XLOOKUP(F434,selector_09,selector_09_ids,""))</f>
        <v/>
      </c>
      <c r="F434" s="25"/>
      <c r="G434" s="23" t="str">
        <f t="array" ref="G434">IF(H434="","",XLOOKUP(H434,selector_02,selector_02_ids,""))</f>
        <v/>
      </c>
      <c r="H434" s="25"/>
      <c r="I434" s="23" t="str">
        <f t="array" ref="I434">IF(J434="","",XLOOKUP(J434,selector_10,selector_10_ids,""))</f>
        <v/>
      </c>
      <c r="J434" s="25"/>
      <c r="K434" s="14"/>
      <c r="L434" s="14"/>
      <c r="M434" s="23" t="str">
        <f t="array" ref="M434">IF(N434="","",XLOOKUP(N434,selector_18,selector_18_ids,""))</f>
        <v/>
      </c>
      <c r="N434" s="25"/>
      <c r="O434" s="14"/>
      <c r="P434" s="14"/>
      <c r="Q434" s="23" t="str">
        <f t="array" ref="Q434">IF(R434="","",XLOOKUP(R434,selector_13,selector_13_ids,""))</f>
        <v/>
      </c>
      <c r="R434" s="25"/>
      <c r="S434" s="14"/>
      <c r="T434" s="14"/>
      <c r="U434" s="14"/>
      <c r="V434" s="14"/>
      <c r="W434" s="14"/>
      <c r="X434" s="23" t="str">
        <f t="array" ref="X434">IF(Y434="","",XLOOKUP(Y434,selector_04,selector_04_ids,""))</f>
        <v/>
      </c>
      <c r="Y434" s="25"/>
      <c r="Z434" s="14"/>
      <c r="AA434" s="27"/>
      <c r="AB434" s="14"/>
    </row>
    <row r="435">
      <c r="A435" s="14"/>
      <c r="B435" s="23" t="str">
        <f>IF($A435="","",'Система'!$B$4)</f>
        <v/>
      </c>
      <c r="C435" s="14"/>
      <c r="D435" s="14"/>
      <c r="E435" s="23" t="str">
        <f t="array" ref="E435">IF(F435="","",XLOOKUP(F435,selector_09,selector_09_ids,""))</f>
        <v/>
      </c>
      <c r="F435" s="25"/>
      <c r="G435" s="23" t="str">
        <f t="array" ref="G435">IF(H435="","",XLOOKUP(H435,selector_02,selector_02_ids,""))</f>
        <v/>
      </c>
      <c r="H435" s="25"/>
      <c r="I435" s="23" t="str">
        <f t="array" ref="I435">IF(J435="","",XLOOKUP(J435,selector_10,selector_10_ids,""))</f>
        <v/>
      </c>
      <c r="J435" s="25"/>
      <c r="K435" s="14"/>
      <c r="L435" s="14"/>
      <c r="M435" s="23" t="str">
        <f t="array" ref="M435">IF(N435="","",XLOOKUP(N435,selector_18,selector_18_ids,""))</f>
        <v/>
      </c>
      <c r="N435" s="25"/>
      <c r="O435" s="14"/>
      <c r="P435" s="14"/>
      <c r="Q435" s="23" t="str">
        <f t="array" ref="Q435">IF(R435="","",XLOOKUP(R435,selector_13,selector_13_ids,""))</f>
        <v/>
      </c>
      <c r="R435" s="25"/>
      <c r="S435" s="14"/>
      <c r="T435" s="14"/>
      <c r="U435" s="14"/>
      <c r="V435" s="14"/>
      <c r="W435" s="14"/>
      <c r="X435" s="23" t="str">
        <f t="array" ref="X435">IF(Y435="","",XLOOKUP(Y435,selector_04,selector_04_ids,""))</f>
        <v/>
      </c>
      <c r="Y435" s="25"/>
      <c r="Z435" s="14"/>
      <c r="AA435" s="27"/>
      <c r="AB435" s="14"/>
    </row>
    <row r="436">
      <c r="A436" s="14"/>
      <c r="B436" s="23" t="str">
        <f>IF($A436="","",'Система'!$B$4)</f>
        <v/>
      </c>
      <c r="C436" s="14"/>
      <c r="D436" s="14"/>
      <c r="E436" s="23" t="str">
        <f t="array" ref="E436">IF(F436="","",XLOOKUP(F436,selector_09,selector_09_ids,""))</f>
        <v/>
      </c>
      <c r="F436" s="25"/>
      <c r="G436" s="23" t="str">
        <f t="array" ref="G436">IF(H436="","",XLOOKUP(H436,selector_02,selector_02_ids,""))</f>
        <v/>
      </c>
      <c r="H436" s="25"/>
      <c r="I436" s="23" t="str">
        <f t="array" ref="I436">IF(J436="","",XLOOKUP(J436,selector_10,selector_10_ids,""))</f>
        <v/>
      </c>
      <c r="J436" s="25"/>
      <c r="K436" s="14"/>
      <c r="L436" s="14"/>
      <c r="M436" s="23" t="str">
        <f t="array" ref="M436">IF(N436="","",XLOOKUP(N436,selector_18,selector_18_ids,""))</f>
        <v/>
      </c>
      <c r="N436" s="25"/>
      <c r="O436" s="14"/>
      <c r="P436" s="14"/>
      <c r="Q436" s="23" t="str">
        <f t="array" ref="Q436">IF(R436="","",XLOOKUP(R436,selector_13,selector_13_ids,""))</f>
        <v/>
      </c>
      <c r="R436" s="25"/>
      <c r="S436" s="14"/>
      <c r="T436" s="14"/>
      <c r="U436" s="14"/>
      <c r="V436" s="14"/>
      <c r="W436" s="14"/>
      <c r="X436" s="23" t="str">
        <f t="array" ref="X436">IF(Y436="","",XLOOKUP(Y436,selector_04,selector_04_ids,""))</f>
        <v/>
      </c>
      <c r="Y436" s="25"/>
      <c r="Z436" s="14"/>
      <c r="AA436" s="27"/>
      <c r="AB436" s="14"/>
    </row>
    <row r="437">
      <c r="A437" s="14"/>
      <c r="B437" s="23" t="str">
        <f>IF($A437="","",'Система'!$B$4)</f>
        <v/>
      </c>
      <c r="C437" s="14"/>
      <c r="D437" s="14"/>
      <c r="E437" s="23" t="str">
        <f t="array" ref="E437">IF(F437="","",XLOOKUP(F437,selector_09,selector_09_ids,""))</f>
        <v/>
      </c>
      <c r="F437" s="25"/>
      <c r="G437" s="23" t="str">
        <f t="array" ref="G437">IF(H437="","",XLOOKUP(H437,selector_02,selector_02_ids,""))</f>
        <v/>
      </c>
      <c r="H437" s="25"/>
      <c r="I437" s="23" t="str">
        <f t="array" ref="I437">IF(J437="","",XLOOKUP(J437,selector_10,selector_10_ids,""))</f>
        <v/>
      </c>
      <c r="J437" s="25"/>
      <c r="K437" s="14"/>
      <c r="L437" s="14"/>
      <c r="M437" s="23" t="str">
        <f t="array" ref="M437">IF(N437="","",XLOOKUP(N437,selector_18,selector_18_ids,""))</f>
        <v/>
      </c>
      <c r="N437" s="25"/>
      <c r="O437" s="14"/>
      <c r="P437" s="14"/>
      <c r="Q437" s="23" t="str">
        <f t="array" ref="Q437">IF(R437="","",XLOOKUP(R437,selector_13,selector_13_ids,""))</f>
        <v/>
      </c>
      <c r="R437" s="25"/>
      <c r="S437" s="14"/>
      <c r="T437" s="14"/>
      <c r="U437" s="14"/>
      <c r="V437" s="14"/>
      <c r="W437" s="14"/>
      <c r="X437" s="23" t="str">
        <f t="array" ref="X437">IF(Y437="","",XLOOKUP(Y437,selector_04,selector_04_ids,""))</f>
        <v/>
      </c>
      <c r="Y437" s="25"/>
      <c r="Z437" s="14"/>
      <c r="AA437" s="27"/>
      <c r="AB437" s="14"/>
    </row>
    <row r="438">
      <c r="A438" s="14"/>
      <c r="B438" s="23" t="str">
        <f>IF($A438="","",'Система'!$B$4)</f>
        <v/>
      </c>
      <c r="C438" s="14"/>
      <c r="D438" s="14"/>
      <c r="E438" s="23" t="str">
        <f t="array" ref="E438">IF(F438="","",XLOOKUP(F438,selector_09,selector_09_ids,""))</f>
        <v/>
      </c>
      <c r="F438" s="25"/>
      <c r="G438" s="23" t="str">
        <f t="array" ref="G438">IF(H438="","",XLOOKUP(H438,selector_02,selector_02_ids,""))</f>
        <v/>
      </c>
      <c r="H438" s="25"/>
      <c r="I438" s="23" t="str">
        <f t="array" ref="I438">IF(J438="","",XLOOKUP(J438,selector_10,selector_10_ids,""))</f>
        <v/>
      </c>
      <c r="J438" s="25"/>
      <c r="K438" s="14"/>
      <c r="L438" s="14"/>
      <c r="M438" s="23" t="str">
        <f t="array" ref="M438">IF(N438="","",XLOOKUP(N438,selector_18,selector_18_ids,""))</f>
        <v/>
      </c>
      <c r="N438" s="25"/>
      <c r="O438" s="14"/>
      <c r="P438" s="14"/>
      <c r="Q438" s="23" t="str">
        <f t="array" ref="Q438">IF(R438="","",XLOOKUP(R438,selector_13,selector_13_ids,""))</f>
        <v/>
      </c>
      <c r="R438" s="25"/>
      <c r="S438" s="14"/>
      <c r="T438" s="14"/>
      <c r="U438" s="14"/>
      <c r="V438" s="14"/>
      <c r="W438" s="14"/>
      <c r="X438" s="23" t="str">
        <f t="array" ref="X438">IF(Y438="","",XLOOKUP(Y438,selector_04,selector_04_ids,""))</f>
        <v/>
      </c>
      <c r="Y438" s="25"/>
      <c r="Z438" s="14"/>
      <c r="AA438" s="27"/>
      <c r="AB438" s="14"/>
    </row>
    <row r="439">
      <c r="A439" s="14"/>
      <c r="B439" s="23" t="str">
        <f>IF($A439="","",'Система'!$B$4)</f>
        <v/>
      </c>
      <c r="C439" s="14"/>
      <c r="D439" s="14"/>
      <c r="E439" s="23" t="str">
        <f t="array" ref="E439">IF(F439="","",XLOOKUP(F439,selector_09,selector_09_ids,""))</f>
        <v/>
      </c>
      <c r="F439" s="25"/>
      <c r="G439" s="23" t="str">
        <f t="array" ref="G439">IF(H439="","",XLOOKUP(H439,selector_02,selector_02_ids,""))</f>
        <v/>
      </c>
      <c r="H439" s="25"/>
      <c r="I439" s="23" t="str">
        <f t="array" ref="I439">IF(J439="","",XLOOKUP(J439,selector_10,selector_10_ids,""))</f>
        <v/>
      </c>
      <c r="J439" s="25"/>
      <c r="K439" s="14"/>
      <c r="L439" s="14"/>
      <c r="M439" s="23" t="str">
        <f t="array" ref="M439">IF(N439="","",XLOOKUP(N439,selector_18,selector_18_ids,""))</f>
        <v/>
      </c>
      <c r="N439" s="25"/>
      <c r="O439" s="14"/>
      <c r="P439" s="14"/>
      <c r="Q439" s="23" t="str">
        <f t="array" ref="Q439">IF(R439="","",XLOOKUP(R439,selector_13,selector_13_ids,""))</f>
        <v/>
      </c>
      <c r="R439" s="25"/>
      <c r="S439" s="14"/>
      <c r="T439" s="14"/>
      <c r="U439" s="14"/>
      <c r="V439" s="14"/>
      <c r="W439" s="14"/>
      <c r="X439" s="23" t="str">
        <f t="array" ref="X439">IF(Y439="","",XLOOKUP(Y439,selector_04,selector_04_ids,""))</f>
        <v/>
      </c>
      <c r="Y439" s="25"/>
      <c r="Z439" s="14"/>
      <c r="AA439" s="27"/>
      <c r="AB439" s="14"/>
    </row>
    <row r="440">
      <c r="A440" s="14"/>
      <c r="B440" s="23" t="str">
        <f>IF($A440="","",'Система'!$B$4)</f>
        <v/>
      </c>
      <c r="C440" s="14"/>
      <c r="D440" s="14"/>
      <c r="E440" s="23" t="str">
        <f t="array" ref="E440">IF(F440="","",XLOOKUP(F440,selector_09,selector_09_ids,""))</f>
        <v/>
      </c>
      <c r="F440" s="25"/>
      <c r="G440" s="23" t="str">
        <f t="array" ref="G440">IF(H440="","",XLOOKUP(H440,selector_02,selector_02_ids,""))</f>
        <v/>
      </c>
      <c r="H440" s="25"/>
      <c r="I440" s="23" t="str">
        <f t="array" ref="I440">IF(J440="","",XLOOKUP(J440,selector_10,selector_10_ids,""))</f>
        <v/>
      </c>
      <c r="J440" s="25"/>
      <c r="K440" s="14"/>
      <c r="L440" s="14"/>
      <c r="M440" s="23" t="str">
        <f t="array" ref="M440">IF(N440="","",XLOOKUP(N440,selector_18,selector_18_ids,""))</f>
        <v/>
      </c>
      <c r="N440" s="25"/>
      <c r="O440" s="14"/>
      <c r="P440" s="14"/>
      <c r="Q440" s="23" t="str">
        <f t="array" ref="Q440">IF(R440="","",XLOOKUP(R440,selector_13,selector_13_ids,""))</f>
        <v/>
      </c>
      <c r="R440" s="25"/>
      <c r="S440" s="14"/>
      <c r="T440" s="14"/>
      <c r="U440" s="14"/>
      <c r="V440" s="14"/>
      <c r="W440" s="14"/>
      <c r="X440" s="23" t="str">
        <f t="array" ref="X440">IF(Y440="","",XLOOKUP(Y440,selector_04,selector_04_ids,""))</f>
        <v/>
      </c>
      <c r="Y440" s="25"/>
      <c r="Z440" s="14"/>
      <c r="AA440" s="27"/>
      <c r="AB440" s="14"/>
    </row>
    <row r="441">
      <c r="A441" s="14"/>
      <c r="B441" s="23" t="str">
        <f>IF($A441="","",'Система'!$B$4)</f>
        <v/>
      </c>
      <c r="C441" s="14"/>
      <c r="D441" s="14"/>
      <c r="E441" s="23" t="str">
        <f t="array" ref="E441">IF(F441="","",XLOOKUP(F441,selector_09,selector_09_ids,""))</f>
        <v/>
      </c>
      <c r="F441" s="25"/>
      <c r="G441" s="23" t="str">
        <f t="array" ref="G441">IF(H441="","",XLOOKUP(H441,selector_02,selector_02_ids,""))</f>
        <v/>
      </c>
      <c r="H441" s="25"/>
      <c r="I441" s="23" t="str">
        <f t="array" ref="I441">IF(J441="","",XLOOKUP(J441,selector_10,selector_10_ids,""))</f>
        <v/>
      </c>
      <c r="J441" s="25"/>
      <c r="K441" s="14"/>
      <c r="L441" s="14"/>
      <c r="M441" s="23" t="str">
        <f t="array" ref="M441">IF(N441="","",XLOOKUP(N441,selector_18,selector_18_ids,""))</f>
        <v/>
      </c>
      <c r="N441" s="25"/>
      <c r="O441" s="14"/>
      <c r="P441" s="14"/>
      <c r="Q441" s="23" t="str">
        <f t="array" ref="Q441">IF(R441="","",XLOOKUP(R441,selector_13,selector_13_ids,""))</f>
        <v/>
      </c>
      <c r="R441" s="25"/>
      <c r="S441" s="14"/>
      <c r="T441" s="14"/>
      <c r="U441" s="14"/>
      <c r="V441" s="14"/>
      <c r="W441" s="14"/>
      <c r="X441" s="23" t="str">
        <f t="array" ref="X441">IF(Y441="","",XLOOKUP(Y441,selector_04,selector_04_ids,""))</f>
        <v/>
      </c>
      <c r="Y441" s="25"/>
      <c r="Z441" s="14"/>
      <c r="AA441" s="27"/>
      <c r="AB441" s="14"/>
    </row>
    <row r="442">
      <c r="A442" s="14"/>
      <c r="B442" s="23" t="str">
        <f>IF($A442="","",'Система'!$B$4)</f>
        <v/>
      </c>
      <c r="C442" s="14"/>
      <c r="D442" s="14"/>
      <c r="E442" s="23" t="str">
        <f t="array" ref="E442">IF(F442="","",XLOOKUP(F442,selector_09,selector_09_ids,""))</f>
        <v/>
      </c>
      <c r="F442" s="25"/>
      <c r="G442" s="23" t="str">
        <f t="array" ref="G442">IF(H442="","",XLOOKUP(H442,selector_02,selector_02_ids,""))</f>
        <v/>
      </c>
      <c r="H442" s="25"/>
      <c r="I442" s="23" t="str">
        <f t="array" ref="I442">IF(J442="","",XLOOKUP(J442,selector_10,selector_10_ids,""))</f>
        <v/>
      </c>
      <c r="J442" s="25"/>
      <c r="K442" s="14"/>
      <c r="L442" s="14"/>
      <c r="M442" s="23" t="str">
        <f t="array" ref="M442">IF(N442="","",XLOOKUP(N442,selector_18,selector_18_ids,""))</f>
        <v/>
      </c>
      <c r="N442" s="25"/>
      <c r="O442" s="14"/>
      <c r="P442" s="14"/>
      <c r="Q442" s="23" t="str">
        <f t="array" ref="Q442">IF(R442="","",XLOOKUP(R442,selector_13,selector_13_ids,""))</f>
        <v/>
      </c>
      <c r="R442" s="25"/>
      <c r="S442" s="14"/>
      <c r="T442" s="14"/>
      <c r="U442" s="14"/>
      <c r="V442" s="14"/>
      <c r="W442" s="14"/>
      <c r="X442" s="23" t="str">
        <f t="array" ref="X442">IF(Y442="","",XLOOKUP(Y442,selector_04,selector_04_ids,""))</f>
        <v/>
      </c>
      <c r="Y442" s="25"/>
      <c r="Z442" s="14"/>
      <c r="AA442" s="27"/>
      <c r="AB442" s="14"/>
    </row>
    <row r="443">
      <c r="A443" s="14"/>
      <c r="B443" s="23" t="str">
        <f>IF($A443="","",'Система'!$B$4)</f>
        <v/>
      </c>
      <c r="C443" s="14"/>
      <c r="D443" s="14"/>
      <c r="E443" s="23" t="str">
        <f t="array" ref="E443">IF(F443="","",XLOOKUP(F443,selector_09,selector_09_ids,""))</f>
        <v/>
      </c>
      <c r="F443" s="25"/>
      <c r="G443" s="23" t="str">
        <f t="array" ref="G443">IF(H443="","",XLOOKUP(H443,selector_02,selector_02_ids,""))</f>
        <v/>
      </c>
      <c r="H443" s="25"/>
      <c r="I443" s="23" t="str">
        <f t="array" ref="I443">IF(J443="","",XLOOKUP(J443,selector_10,selector_10_ids,""))</f>
        <v/>
      </c>
      <c r="J443" s="25"/>
      <c r="K443" s="14"/>
      <c r="L443" s="14"/>
      <c r="M443" s="23" t="str">
        <f t="array" ref="M443">IF(N443="","",XLOOKUP(N443,selector_18,selector_18_ids,""))</f>
        <v/>
      </c>
      <c r="N443" s="25"/>
      <c r="O443" s="14"/>
      <c r="P443" s="14"/>
      <c r="Q443" s="23" t="str">
        <f t="array" ref="Q443">IF(R443="","",XLOOKUP(R443,selector_13,selector_13_ids,""))</f>
        <v/>
      </c>
      <c r="R443" s="25"/>
      <c r="S443" s="14"/>
      <c r="T443" s="14"/>
      <c r="U443" s="14"/>
      <c r="V443" s="14"/>
      <c r="W443" s="14"/>
      <c r="X443" s="23" t="str">
        <f t="array" ref="X443">IF(Y443="","",XLOOKUP(Y443,selector_04,selector_04_ids,""))</f>
        <v/>
      </c>
      <c r="Y443" s="25"/>
      <c r="Z443" s="14"/>
      <c r="AA443" s="27"/>
      <c r="AB443" s="14"/>
    </row>
    <row r="444">
      <c r="A444" s="14"/>
      <c r="B444" s="23" t="str">
        <f>IF($A444="","",'Система'!$B$4)</f>
        <v/>
      </c>
      <c r="C444" s="14"/>
      <c r="D444" s="14"/>
      <c r="E444" s="23" t="str">
        <f t="array" ref="E444">IF(F444="","",XLOOKUP(F444,selector_09,selector_09_ids,""))</f>
        <v/>
      </c>
      <c r="F444" s="25"/>
      <c r="G444" s="23" t="str">
        <f t="array" ref="G444">IF(H444="","",XLOOKUP(H444,selector_02,selector_02_ids,""))</f>
        <v/>
      </c>
      <c r="H444" s="25"/>
      <c r="I444" s="23" t="str">
        <f t="array" ref="I444">IF(J444="","",XLOOKUP(J444,selector_10,selector_10_ids,""))</f>
        <v/>
      </c>
      <c r="J444" s="25"/>
      <c r="K444" s="14"/>
      <c r="L444" s="14"/>
      <c r="M444" s="23" t="str">
        <f t="array" ref="M444">IF(N444="","",XLOOKUP(N444,selector_18,selector_18_ids,""))</f>
        <v/>
      </c>
      <c r="N444" s="25"/>
      <c r="O444" s="14"/>
      <c r="P444" s="14"/>
      <c r="Q444" s="23" t="str">
        <f t="array" ref="Q444">IF(R444="","",XLOOKUP(R444,selector_13,selector_13_ids,""))</f>
        <v/>
      </c>
      <c r="R444" s="25"/>
      <c r="S444" s="14"/>
      <c r="T444" s="14"/>
      <c r="U444" s="14"/>
      <c r="V444" s="14"/>
      <c r="W444" s="14"/>
      <c r="X444" s="23" t="str">
        <f t="array" ref="X444">IF(Y444="","",XLOOKUP(Y444,selector_04,selector_04_ids,""))</f>
        <v/>
      </c>
      <c r="Y444" s="25"/>
      <c r="Z444" s="14"/>
      <c r="AA444" s="27"/>
      <c r="AB444" s="14"/>
    </row>
    <row r="445">
      <c r="A445" s="14"/>
      <c r="B445" s="23" t="str">
        <f>IF($A445="","",'Система'!$B$4)</f>
        <v/>
      </c>
      <c r="C445" s="14"/>
      <c r="D445" s="14"/>
      <c r="E445" s="23" t="str">
        <f t="array" ref="E445">IF(F445="","",XLOOKUP(F445,selector_09,selector_09_ids,""))</f>
        <v/>
      </c>
      <c r="F445" s="25"/>
      <c r="G445" s="23" t="str">
        <f t="array" ref="G445">IF(H445="","",XLOOKUP(H445,selector_02,selector_02_ids,""))</f>
        <v/>
      </c>
      <c r="H445" s="25"/>
      <c r="I445" s="23" t="str">
        <f t="array" ref="I445">IF(J445="","",XLOOKUP(J445,selector_10,selector_10_ids,""))</f>
        <v/>
      </c>
      <c r="J445" s="25"/>
      <c r="K445" s="14"/>
      <c r="L445" s="14"/>
      <c r="M445" s="23" t="str">
        <f t="array" ref="M445">IF(N445="","",XLOOKUP(N445,selector_18,selector_18_ids,""))</f>
        <v/>
      </c>
      <c r="N445" s="25"/>
      <c r="O445" s="14"/>
      <c r="P445" s="14"/>
      <c r="Q445" s="23" t="str">
        <f t="array" ref="Q445">IF(R445="","",XLOOKUP(R445,selector_13,selector_13_ids,""))</f>
        <v/>
      </c>
      <c r="R445" s="25"/>
      <c r="S445" s="14"/>
      <c r="T445" s="14"/>
      <c r="U445" s="14"/>
      <c r="V445" s="14"/>
      <c r="W445" s="14"/>
      <c r="X445" s="23" t="str">
        <f t="array" ref="X445">IF(Y445="","",XLOOKUP(Y445,selector_04,selector_04_ids,""))</f>
        <v/>
      </c>
      <c r="Y445" s="25"/>
      <c r="Z445" s="14"/>
      <c r="AA445" s="27"/>
      <c r="AB445" s="14"/>
    </row>
    <row r="446">
      <c r="A446" s="14"/>
      <c r="B446" s="23" t="str">
        <f>IF($A446="","",'Система'!$B$4)</f>
        <v/>
      </c>
      <c r="C446" s="14"/>
      <c r="D446" s="14"/>
      <c r="E446" s="23" t="str">
        <f t="array" ref="E446">IF(F446="","",XLOOKUP(F446,selector_09,selector_09_ids,""))</f>
        <v/>
      </c>
      <c r="F446" s="25"/>
      <c r="G446" s="23" t="str">
        <f t="array" ref="G446">IF(H446="","",XLOOKUP(H446,selector_02,selector_02_ids,""))</f>
        <v/>
      </c>
      <c r="H446" s="25"/>
      <c r="I446" s="23" t="str">
        <f t="array" ref="I446">IF(J446="","",XLOOKUP(J446,selector_10,selector_10_ids,""))</f>
        <v/>
      </c>
      <c r="J446" s="25"/>
      <c r="K446" s="14"/>
      <c r="L446" s="14"/>
      <c r="M446" s="23" t="str">
        <f t="array" ref="M446">IF(N446="","",XLOOKUP(N446,selector_18,selector_18_ids,""))</f>
        <v/>
      </c>
      <c r="N446" s="25"/>
      <c r="O446" s="14"/>
      <c r="P446" s="14"/>
      <c r="Q446" s="23" t="str">
        <f t="array" ref="Q446">IF(R446="","",XLOOKUP(R446,selector_13,selector_13_ids,""))</f>
        <v/>
      </c>
      <c r="R446" s="25"/>
      <c r="S446" s="14"/>
      <c r="T446" s="14"/>
      <c r="U446" s="14"/>
      <c r="V446" s="14"/>
      <c r="W446" s="14"/>
      <c r="X446" s="23" t="str">
        <f t="array" ref="X446">IF(Y446="","",XLOOKUP(Y446,selector_04,selector_04_ids,""))</f>
        <v/>
      </c>
      <c r="Y446" s="25"/>
      <c r="Z446" s="14"/>
      <c r="AA446" s="27"/>
      <c r="AB446" s="14"/>
    </row>
    <row r="447">
      <c r="A447" s="14"/>
      <c r="B447" s="23" t="str">
        <f>IF($A447="","",'Система'!$B$4)</f>
        <v/>
      </c>
      <c r="C447" s="14"/>
      <c r="D447" s="14"/>
      <c r="E447" s="23" t="str">
        <f t="array" ref="E447">IF(F447="","",XLOOKUP(F447,selector_09,selector_09_ids,""))</f>
        <v/>
      </c>
      <c r="F447" s="25"/>
      <c r="G447" s="23" t="str">
        <f t="array" ref="G447">IF(H447="","",XLOOKUP(H447,selector_02,selector_02_ids,""))</f>
        <v/>
      </c>
      <c r="H447" s="25"/>
      <c r="I447" s="23" t="str">
        <f t="array" ref="I447">IF(J447="","",XLOOKUP(J447,selector_10,selector_10_ids,""))</f>
        <v/>
      </c>
      <c r="J447" s="25"/>
      <c r="K447" s="14"/>
      <c r="L447" s="14"/>
      <c r="M447" s="23" t="str">
        <f t="array" ref="M447">IF(N447="","",XLOOKUP(N447,selector_18,selector_18_ids,""))</f>
        <v/>
      </c>
      <c r="N447" s="25"/>
      <c r="O447" s="14"/>
      <c r="P447" s="14"/>
      <c r="Q447" s="23" t="str">
        <f t="array" ref="Q447">IF(R447="","",XLOOKUP(R447,selector_13,selector_13_ids,""))</f>
        <v/>
      </c>
      <c r="R447" s="25"/>
      <c r="S447" s="14"/>
      <c r="T447" s="14"/>
      <c r="U447" s="14"/>
      <c r="V447" s="14"/>
      <c r="W447" s="14"/>
      <c r="X447" s="23" t="str">
        <f t="array" ref="X447">IF(Y447="","",XLOOKUP(Y447,selector_04,selector_04_ids,""))</f>
        <v/>
      </c>
      <c r="Y447" s="25"/>
      <c r="Z447" s="14"/>
      <c r="AA447" s="27"/>
      <c r="AB447" s="14"/>
    </row>
    <row r="448">
      <c r="A448" s="14"/>
      <c r="B448" s="23" t="str">
        <f>IF($A448="","",'Система'!$B$4)</f>
        <v/>
      </c>
      <c r="C448" s="14"/>
      <c r="D448" s="14"/>
      <c r="E448" s="23" t="str">
        <f t="array" ref="E448">IF(F448="","",XLOOKUP(F448,selector_09,selector_09_ids,""))</f>
        <v/>
      </c>
      <c r="F448" s="25"/>
      <c r="G448" s="23" t="str">
        <f t="array" ref="G448">IF(H448="","",XLOOKUP(H448,selector_02,selector_02_ids,""))</f>
        <v/>
      </c>
      <c r="H448" s="25"/>
      <c r="I448" s="23" t="str">
        <f t="array" ref="I448">IF(J448="","",XLOOKUP(J448,selector_10,selector_10_ids,""))</f>
        <v/>
      </c>
      <c r="J448" s="25"/>
      <c r="K448" s="14"/>
      <c r="L448" s="14"/>
      <c r="M448" s="23" t="str">
        <f t="array" ref="M448">IF(N448="","",XLOOKUP(N448,selector_18,selector_18_ids,""))</f>
        <v/>
      </c>
      <c r="N448" s="25"/>
      <c r="O448" s="14"/>
      <c r="P448" s="14"/>
      <c r="Q448" s="23" t="str">
        <f t="array" ref="Q448">IF(R448="","",XLOOKUP(R448,selector_13,selector_13_ids,""))</f>
        <v/>
      </c>
      <c r="R448" s="25"/>
      <c r="S448" s="14"/>
      <c r="T448" s="14"/>
      <c r="U448" s="14"/>
      <c r="V448" s="14"/>
      <c r="W448" s="14"/>
      <c r="X448" s="23" t="str">
        <f t="array" ref="X448">IF(Y448="","",XLOOKUP(Y448,selector_04,selector_04_ids,""))</f>
        <v/>
      </c>
      <c r="Y448" s="25"/>
      <c r="Z448" s="14"/>
      <c r="AA448" s="27"/>
      <c r="AB448" s="14"/>
    </row>
    <row r="449">
      <c r="A449" s="14"/>
      <c r="B449" s="23" t="str">
        <f>IF($A449="","",'Система'!$B$4)</f>
        <v/>
      </c>
      <c r="C449" s="14"/>
      <c r="D449" s="14"/>
      <c r="E449" s="23" t="str">
        <f t="array" ref="E449">IF(F449="","",XLOOKUP(F449,selector_09,selector_09_ids,""))</f>
        <v/>
      </c>
      <c r="F449" s="25"/>
      <c r="G449" s="23" t="str">
        <f t="array" ref="G449">IF(H449="","",XLOOKUP(H449,selector_02,selector_02_ids,""))</f>
        <v/>
      </c>
      <c r="H449" s="25"/>
      <c r="I449" s="23" t="str">
        <f t="array" ref="I449">IF(J449="","",XLOOKUP(J449,selector_10,selector_10_ids,""))</f>
        <v/>
      </c>
      <c r="J449" s="25"/>
      <c r="K449" s="14"/>
      <c r="L449" s="14"/>
      <c r="M449" s="23" t="str">
        <f t="array" ref="M449">IF(N449="","",XLOOKUP(N449,selector_18,selector_18_ids,""))</f>
        <v/>
      </c>
      <c r="N449" s="25"/>
      <c r="O449" s="14"/>
      <c r="P449" s="14"/>
      <c r="Q449" s="23" t="str">
        <f t="array" ref="Q449">IF(R449="","",XLOOKUP(R449,selector_13,selector_13_ids,""))</f>
        <v/>
      </c>
      <c r="R449" s="25"/>
      <c r="S449" s="14"/>
      <c r="T449" s="14"/>
      <c r="U449" s="14"/>
      <c r="V449" s="14"/>
      <c r="W449" s="14"/>
      <c r="X449" s="23" t="str">
        <f t="array" ref="X449">IF(Y449="","",XLOOKUP(Y449,selector_04,selector_04_ids,""))</f>
        <v/>
      </c>
      <c r="Y449" s="25"/>
      <c r="Z449" s="14"/>
      <c r="AA449" s="27"/>
      <c r="AB449" s="14"/>
    </row>
    <row r="450">
      <c r="A450" s="14"/>
      <c r="B450" s="23" t="str">
        <f>IF($A450="","",'Система'!$B$4)</f>
        <v/>
      </c>
      <c r="C450" s="14"/>
      <c r="D450" s="14"/>
      <c r="E450" s="23" t="str">
        <f t="array" ref="E450">IF(F450="","",XLOOKUP(F450,selector_09,selector_09_ids,""))</f>
        <v/>
      </c>
      <c r="F450" s="25"/>
      <c r="G450" s="23" t="str">
        <f t="array" ref="G450">IF(H450="","",XLOOKUP(H450,selector_02,selector_02_ids,""))</f>
        <v/>
      </c>
      <c r="H450" s="25"/>
      <c r="I450" s="23" t="str">
        <f t="array" ref="I450">IF(J450="","",XLOOKUP(J450,selector_10,selector_10_ids,""))</f>
        <v/>
      </c>
      <c r="J450" s="25"/>
      <c r="K450" s="14"/>
      <c r="L450" s="14"/>
      <c r="M450" s="23" t="str">
        <f t="array" ref="M450">IF(N450="","",XLOOKUP(N450,selector_18,selector_18_ids,""))</f>
        <v/>
      </c>
      <c r="N450" s="25"/>
      <c r="O450" s="14"/>
      <c r="P450" s="14"/>
      <c r="Q450" s="23" t="str">
        <f t="array" ref="Q450">IF(R450="","",XLOOKUP(R450,selector_13,selector_13_ids,""))</f>
        <v/>
      </c>
      <c r="R450" s="25"/>
      <c r="S450" s="14"/>
      <c r="T450" s="14"/>
      <c r="U450" s="14"/>
      <c r="V450" s="14"/>
      <c r="W450" s="14"/>
      <c r="X450" s="23" t="str">
        <f t="array" ref="X450">IF(Y450="","",XLOOKUP(Y450,selector_04,selector_04_ids,""))</f>
        <v/>
      </c>
      <c r="Y450" s="25"/>
      <c r="Z450" s="14"/>
      <c r="AA450" s="27"/>
      <c r="AB450" s="14"/>
    </row>
    <row r="451">
      <c r="A451" s="14"/>
      <c r="B451" s="23" t="str">
        <f>IF($A451="","",'Система'!$B$4)</f>
        <v/>
      </c>
      <c r="C451" s="14"/>
      <c r="D451" s="14"/>
      <c r="E451" s="23" t="str">
        <f t="array" ref="E451">IF(F451="","",XLOOKUP(F451,selector_09,selector_09_ids,""))</f>
        <v/>
      </c>
      <c r="F451" s="25"/>
      <c r="G451" s="23" t="str">
        <f t="array" ref="G451">IF(H451="","",XLOOKUP(H451,selector_02,selector_02_ids,""))</f>
        <v/>
      </c>
      <c r="H451" s="25"/>
      <c r="I451" s="23" t="str">
        <f t="array" ref="I451">IF(J451="","",XLOOKUP(J451,selector_10,selector_10_ids,""))</f>
        <v/>
      </c>
      <c r="J451" s="25"/>
      <c r="K451" s="14"/>
      <c r="L451" s="14"/>
      <c r="M451" s="23" t="str">
        <f t="array" ref="M451">IF(N451="","",XLOOKUP(N451,selector_18,selector_18_ids,""))</f>
        <v/>
      </c>
      <c r="N451" s="25"/>
      <c r="O451" s="14"/>
      <c r="P451" s="14"/>
      <c r="Q451" s="23" t="str">
        <f t="array" ref="Q451">IF(R451="","",XLOOKUP(R451,selector_13,selector_13_ids,""))</f>
        <v/>
      </c>
      <c r="R451" s="25"/>
      <c r="S451" s="14"/>
      <c r="T451" s="14"/>
      <c r="U451" s="14"/>
      <c r="V451" s="14"/>
      <c r="W451" s="14"/>
      <c r="X451" s="23" t="str">
        <f t="array" ref="X451">IF(Y451="","",XLOOKUP(Y451,selector_04,selector_04_ids,""))</f>
        <v/>
      </c>
      <c r="Y451" s="25"/>
      <c r="Z451" s="14"/>
      <c r="AA451" s="27"/>
      <c r="AB451" s="14"/>
    </row>
    <row r="452">
      <c r="A452" s="14"/>
      <c r="B452" s="23" t="str">
        <f>IF($A452="","",'Система'!$B$4)</f>
        <v/>
      </c>
      <c r="C452" s="14"/>
      <c r="D452" s="14"/>
      <c r="E452" s="23" t="str">
        <f t="array" ref="E452">IF(F452="","",XLOOKUP(F452,selector_09,selector_09_ids,""))</f>
        <v/>
      </c>
      <c r="F452" s="25"/>
      <c r="G452" s="23" t="str">
        <f t="array" ref="G452">IF(H452="","",XLOOKUP(H452,selector_02,selector_02_ids,""))</f>
        <v/>
      </c>
      <c r="H452" s="25"/>
      <c r="I452" s="23" t="str">
        <f t="array" ref="I452">IF(J452="","",XLOOKUP(J452,selector_10,selector_10_ids,""))</f>
        <v/>
      </c>
      <c r="J452" s="25"/>
      <c r="K452" s="14"/>
      <c r="L452" s="14"/>
      <c r="M452" s="23" t="str">
        <f t="array" ref="M452">IF(N452="","",XLOOKUP(N452,selector_18,selector_18_ids,""))</f>
        <v/>
      </c>
      <c r="N452" s="25"/>
      <c r="O452" s="14"/>
      <c r="P452" s="14"/>
      <c r="Q452" s="23" t="str">
        <f t="array" ref="Q452">IF(R452="","",XLOOKUP(R452,selector_13,selector_13_ids,""))</f>
        <v/>
      </c>
      <c r="R452" s="25"/>
      <c r="S452" s="14"/>
      <c r="T452" s="14"/>
      <c r="U452" s="14"/>
      <c r="V452" s="14"/>
      <c r="W452" s="14"/>
      <c r="X452" s="23" t="str">
        <f t="array" ref="X452">IF(Y452="","",XLOOKUP(Y452,selector_04,selector_04_ids,""))</f>
        <v/>
      </c>
      <c r="Y452" s="25"/>
      <c r="Z452" s="14"/>
      <c r="AA452" s="27"/>
      <c r="AB452" s="14"/>
    </row>
    <row r="453">
      <c r="A453" s="14"/>
      <c r="B453" s="23" t="str">
        <f>IF($A453="","",'Система'!$B$4)</f>
        <v/>
      </c>
      <c r="C453" s="14"/>
      <c r="D453" s="14"/>
      <c r="E453" s="23" t="str">
        <f t="array" ref="E453">IF(F453="","",XLOOKUP(F453,selector_09,selector_09_ids,""))</f>
        <v/>
      </c>
      <c r="F453" s="25"/>
      <c r="G453" s="23" t="str">
        <f t="array" ref="G453">IF(H453="","",XLOOKUP(H453,selector_02,selector_02_ids,""))</f>
        <v/>
      </c>
      <c r="H453" s="25"/>
      <c r="I453" s="23" t="str">
        <f t="array" ref="I453">IF(J453="","",XLOOKUP(J453,selector_10,selector_10_ids,""))</f>
        <v/>
      </c>
      <c r="J453" s="25"/>
      <c r="K453" s="14"/>
      <c r="L453" s="14"/>
      <c r="M453" s="23" t="str">
        <f t="array" ref="M453">IF(N453="","",XLOOKUP(N453,selector_18,selector_18_ids,""))</f>
        <v/>
      </c>
      <c r="N453" s="25"/>
      <c r="O453" s="14"/>
      <c r="P453" s="14"/>
      <c r="Q453" s="23" t="str">
        <f t="array" ref="Q453">IF(R453="","",XLOOKUP(R453,selector_13,selector_13_ids,""))</f>
        <v/>
      </c>
      <c r="R453" s="25"/>
      <c r="S453" s="14"/>
      <c r="T453" s="14"/>
      <c r="U453" s="14"/>
      <c r="V453" s="14"/>
      <c r="W453" s="14"/>
      <c r="X453" s="23" t="str">
        <f t="array" ref="X453">IF(Y453="","",XLOOKUP(Y453,selector_04,selector_04_ids,""))</f>
        <v/>
      </c>
      <c r="Y453" s="25"/>
      <c r="Z453" s="14"/>
      <c r="AA453" s="27"/>
      <c r="AB453" s="14"/>
    </row>
    <row r="454">
      <c r="A454" s="14"/>
      <c r="B454" s="23" t="str">
        <f>IF($A454="","",'Система'!$B$4)</f>
        <v/>
      </c>
      <c r="C454" s="14"/>
      <c r="D454" s="14"/>
      <c r="E454" s="23" t="str">
        <f t="array" ref="E454">IF(F454="","",XLOOKUP(F454,selector_09,selector_09_ids,""))</f>
        <v/>
      </c>
      <c r="F454" s="25"/>
      <c r="G454" s="23" t="str">
        <f t="array" ref="G454">IF(H454="","",XLOOKUP(H454,selector_02,selector_02_ids,""))</f>
        <v/>
      </c>
      <c r="H454" s="25"/>
      <c r="I454" s="23" t="str">
        <f t="array" ref="I454">IF(J454="","",XLOOKUP(J454,selector_10,selector_10_ids,""))</f>
        <v/>
      </c>
      <c r="J454" s="25"/>
      <c r="K454" s="14"/>
      <c r="L454" s="14"/>
      <c r="M454" s="23" t="str">
        <f t="array" ref="M454">IF(N454="","",XLOOKUP(N454,selector_18,selector_18_ids,""))</f>
        <v/>
      </c>
      <c r="N454" s="25"/>
      <c r="O454" s="14"/>
      <c r="P454" s="14"/>
      <c r="Q454" s="23" t="str">
        <f t="array" ref="Q454">IF(R454="","",XLOOKUP(R454,selector_13,selector_13_ids,""))</f>
        <v/>
      </c>
      <c r="R454" s="25"/>
      <c r="S454" s="14"/>
      <c r="T454" s="14"/>
      <c r="U454" s="14"/>
      <c r="V454" s="14"/>
      <c r="W454" s="14"/>
      <c r="X454" s="23" t="str">
        <f t="array" ref="X454">IF(Y454="","",XLOOKUP(Y454,selector_04,selector_04_ids,""))</f>
        <v/>
      </c>
      <c r="Y454" s="25"/>
      <c r="Z454" s="14"/>
      <c r="AA454" s="27"/>
      <c r="AB454" s="14"/>
    </row>
    <row r="455">
      <c r="A455" s="14"/>
      <c r="B455" s="23" t="str">
        <f>IF($A455="","",'Система'!$B$4)</f>
        <v/>
      </c>
      <c r="C455" s="14"/>
      <c r="D455" s="14"/>
      <c r="E455" s="23" t="str">
        <f t="array" ref="E455">IF(F455="","",XLOOKUP(F455,selector_09,selector_09_ids,""))</f>
        <v/>
      </c>
      <c r="F455" s="25"/>
      <c r="G455" s="23" t="str">
        <f t="array" ref="G455">IF(H455="","",XLOOKUP(H455,selector_02,selector_02_ids,""))</f>
        <v/>
      </c>
      <c r="H455" s="25"/>
      <c r="I455" s="23" t="str">
        <f t="array" ref="I455">IF(J455="","",XLOOKUP(J455,selector_10,selector_10_ids,""))</f>
        <v/>
      </c>
      <c r="J455" s="25"/>
      <c r="K455" s="14"/>
      <c r="L455" s="14"/>
      <c r="M455" s="23" t="str">
        <f t="array" ref="M455">IF(N455="","",XLOOKUP(N455,selector_18,selector_18_ids,""))</f>
        <v/>
      </c>
      <c r="N455" s="25"/>
      <c r="O455" s="14"/>
      <c r="P455" s="14"/>
      <c r="Q455" s="23" t="str">
        <f t="array" ref="Q455">IF(R455="","",XLOOKUP(R455,selector_13,selector_13_ids,""))</f>
        <v/>
      </c>
      <c r="R455" s="25"/>
      <c r="S455" s="14"/>
      <c r="T455" s="14"/>
      <c r="U455" s="14"/>
      <c r="V455" s="14"/>
      <c r="W455" s="14"/>
      <c r="X455" s="23" t="str">
        <f t="array" ref="X455">IF(Y455="","",XLOOKUP(Y455,selector_04,selector_04_ids,""))</f>
        <v/>
      </c>
      <c r="Y455" s="25"/>
      <c r="Z455" s="14"/>
      <c r="AA455" s="27"/>
      <c r="AB455" s="14"/>
    </row>
    <row r="456">
      <c r="A456" s="14"/>
      <c r="B456" s="23" t="str">
        <f>IF($A456="","",'Система'!$B$4)</f>
        <v/>
      </c>
      <c r="C456" s="14"/>
      <c r="D456" s="14"/>
      <c r="E456" s="23" t="str">
        <f t="array" ref="E456">IF(F456="","",XLOOKUP(F456,selector_09,selector_09_ids,""))</f>
        <v/>
      </c>
      <c r="F456" s="25"/>
      <c r="G456" s="23" t="str">
        <f t="array" ref="G456">IF(H456="","",XLOOKUP(H456,selector_02,selector_02_ids,""))</f>
        <v/>
      </c>
      <c r="H456" s="25"/>
      <c r="I456" s="23" t="str">
        <f t="array" ref="I456">IF(J456="","",XLOOKUP(J456,selector_10,selector_10_ids,""))</f>
        <v/>
      </c>
      <c r="J456" s="25"/>
      <c r="K456" s="14"/>
      <c r="L456" s="14"/>
      <c r="M456" s="23" t="str">
        <f t="array" ref="M456">IF(N456="","",XLOOKUP(N456,selector_18,selector_18_ids,""))</f>
        <v/>
      </c>
      <c r="N456" s="25"/>
      <c r="O456" s="14"/>
      <c r="P456" s="14"/>
      <c r="Q456" s="23" t="str">
        <f t="array" ref="Q456">IF(R456="","",XLOOKUP(R456,selector_13,selector_13_ids,""))</f>
        <v/>
      </c>
      <c r="R456" s="25"/>
      <c r="S456" s="14"/>
      <c r="T456" s="14"/>
      <c r="U456" s="14"/>
      <c r="V456" s="14"/>
      <c r="W456" s="14"/>
      <c r="X456" s="23" t="str">
        <f t="array" ref="X456">IF(Y456="","",XLOOKUP(Y456,selector_04,selector_04_ids,""))</f>
        <v/>
      </c>
      <c r="Y456" s="25"/>
      <c r="Z456" s="14"/>
      <c r="AA456" s="27"/>
      <c r="AB456" s="14"/>
    </row>
    <row r="457">
      <c r="A457" s="14"/>
      <c r="B457" s="23" t="str">
        <f>IF($A457="","",'Система'!$B$4)</f>
        <v/>
      </c>
      <c r="C457" s="14"/>
      <c r="D457" s="14"/>
      <c r="E457" s="23" t="str">
        <f t="array" ref="E457">IF(F457="","",XLOOKUP(F457,selector_09,selector_09_ids,""))</f>
        <v/>
      </c>
      <c r="F457" s="25"/>
      <c r="G457" s="23" t="str">
        <f t="array" ref="G457">IF(H457="","",XLOOKUP(H457,selector_02,selector_02_ids,""))</f>
        <v/>
      </c>
      <c r="H457" s="25"/>
      <c r="I457" s="23" t="str">
        <f t="array" ref="I457">IF(J457="","",XLOOKUP(J457,selector_10,selector_10_ids,""))</f>
        <v/>
      </c>
      <c r="J457" s="25"/>
      <c r="K457" s="14"/>
      <c r="L457" s="14"/>
      <c r="M457" s="23" t="str">
        <f t="array" ref="M457">IF(N457="","",XLOOKUP(N457,selector_18,selector_18_ids,""))</f>
        <v/>
      </c>
      <c r="N457" s="25"/>
      <c r="O457" s="14"/>
      <c r="P457" s="14"/>
      <c r="Q457" s="23" t="str">
        <f t="array" ref="Q457">IF(R457="","",XLOOKUP(R457,selector_13,selector_13_ids,""))</f>
        <v/>
      </c>
      <c r="R457" s="25"/>
      <c r="S457" s="14"/>
      <c r="T457" s="14"/>
      <c r="U457" s="14"/>
      <c r="V457" s="14"/>
      <c r="W457" s="14"/>
      <c r="X457" s="23" t="str">
        <f t="array" ref="X457">IF(Y457="","",XLOOKUP(Y457,selector_04,selector_04_ids,""))</f>
        <v/>
      </c>
      <c r="Y457" s="25"/>
      <c r="Z457" s="14"/>
      <c r="AA457" s="27"/>
      <c r="AB457" s="14"/>
    </row>
    <row r="458">
      <c r="A458" s="14"/>
      <c r="B458" s="23" t="str">
        <f>IF($A458="","",'Система'!$B$4)</f>
        <v/>
      </c>
      <c r="C458" s="14"/>
      <c r="D458" s="14"/>
      <c r="E458" s="23" t="str">
        <f t="array" ref="E458">IF(F458="","",XLOOKUP(F458,selector_09,selector_09_ids,""))</f>
        <v/>
      </c>
      <c r="F458" s="25"/>
      <c r="G458" s="23" t="str">
        <f t="array" ref="G458">IF(H458="","",XLOOKUP(H458,selector_02,selector_02_ids,""))</f>
        <v/>
      </c>
      <c r="H458" s="25"/>
      <c r="I458" s="23" t="str">
        <f t="array" ref="I458">IF(J458="","",XLOOKUP(J458,selector_10,selector_10_ids,""))</f>
        <v/>
      </c>
      <c r="J458" s="25"/>
      <c r="K458" s="14"/>
      <c r="L458" s="14"/>
      <c r="M458" s="23" t="str">
        <f t="array" ref="M458">IF(N458="","",XLOOKUP(N458,selector_18,selector_18_ids,""))</f>
        <v/>
      </c>
      <c r="N458" s="25"/>
      <c r="O458" s="14"/>
      <c r="P458" s="14"/>
      <c r="Q458" s="23" t="str">
        <f t="array" ref="Q458">IF(R458="","",XLOOKUP(R458,selector_13,selector_13_ids,""))</f>
        <v/>
      </c>
      <c r="R458" s="25"/>
      <c r="S458" s="14"/>
      <c r="T458" s="14"/>
      <c r="U458" s="14"/>
      <c r="V458" s="14"/>
      <c r="W458" s="14"/>
      <c r="X458" s="23" t="str">
        <f t="array" ref="X458">IF(Y458="","",XLOOKUP(Y458,selector_04,selector_04_ids,""))</f>
        <v/>
      </c>
      <c r="Y458" s="25"/>
      <c r="Z458" s="14"/>
      <c r="AA458" s="27"/>
      <c r="AB458" s="14"/>
    </row>
    <row r="459">
      <c r="A459" s="14"/>
      <c r="B459" s="23" t="str">
        <f>IF($A459="","",'Система'!$B$4)</f>
        <v/>
      </c>
      <c r="C459" s="14"/>
      <c r="D459" s="14"/>
      <c r="E459" s="23" t="str">
        <f t="array" ref="E459">IF(F459="","",XLOOKUP(F459,selector_09,selector_09_ids,""))</f>
        <v/>
      </c>
      <c r="F459" s="25"/>
      <c r="G459" s="23" t="str">
        <f t="array" ref="G459">IF(H459="","",XLOOKUP(H459,selector_02,selector_02_ids,""))</f>
        <v/>
      </c>
      <c r="H459" s="25"/>
      <c r="I459" s="23" t="str">
        <f t="array" ref="I459">IF(J459="","",XLOOKUP(J459,selector_10,selector_10_ids,""))</f>
        <v/>
      </c>
      <c r="J459" s="25"/>
      <c r="K459" s="14"/>
      <c r="L459" s="14"/>
      <c r="M459" s="23" t="str">
        <f t="array" ref="M459">IF(N459="","",XLOOKUP(N459,selector_18,selector_18_ids,""))</f>
        <v/>
      </c>
      <c r="N459" s="25"/>
      <c r="O459" s="14"/>
      <c r="P459" s="14"/>
      <c r="Q459" s="23" t="str">
        <f t="array" ref="Q459">IF(R459="","",XLOOKUP(R459,selector_13,selector_13_ids,""))</f>
        <v/>
      </c>
      <c r="R459" s="25"/>
      <c r="S459" s="14"/>
      <c r="T459" s="14"/>
      <c r="U459" s="14"/>
      <c r="V459" s="14"/>
      <c r="W459" s="14"/>
      <c r="X459" s="23" t="str">
        <f t="array" ref="X459">IF(Y459="","",XLOOKUP(Y459,selector_04,selector_04_ids,""))</f>
        <v/>
      </c>
      <c r="Y459" s="25"/>
      <c r="Z459" s="14"/>
      <c r="AA459" s="27"/>
      <c r="AB459" s="14"/>
    </row>
    <row r="460">
      <c r="A460" s="14"/>
      <c r="B460" s="23" t="str">
        <f>IF($A460="","",'Система'!$B$4)</f>
        <v/>
      </c>
      <c r="C460" s="14"/>
      <c r="D460" s="14"/>
      <c r="E460" s="23" t="str">
        <f t="array" ref="E460">IF(F460="","",XLOOKUP(F460,selector_09,selector_09_ids,""))</f>
        <v/>
      </c>
      <c r="F460" s="25"/>
      <c r="G460" s="23" t="str">
        <f t="array" ref="G460">IF(H460="","",XLOOKUP(H460,selector_02,selector_02_ids,""))</f>
        <v/>
      </c>
      <c r="H460" s="25"/>
      <c r="I460" s="23" t="str">
        <f t="array" ref="I460">IF(J460="","",XLOOKUP(J460,selector_10,selector_10_ids,""))</f>
        <v/>
      </c>
      <c r="J460" s="25"/>
      <c r="K460" s="14"/>
      <c r="L460" s="14"/>
      <c r="M460" s="23" t="str">
        <f t="array" ref="M460">IF(N460="","",XLOOKUP(N460,selector_18,selector_18_ids,""))</f>
        <v/>
      </c>
      <c r="N460" s="25"/>
      <c r="O460" s="14"/>
      <c r="P460" s="14"/>
      <c r="Q460" s="23" t="str">
        <f t="array" ref="Q460">IF(R460="","",XLOOKUP(R460,selector_13,selector_13_ids,""))</f>
        <v/>
      </c>
      <c r="R460" s="25"/>
      <c r="S460" s="14"/>
      <c r="T460" s="14"/>
      <c r="U460" s="14"/>
      <c r="V460" s="14"/>
      <c r="W460" s="14"/>
      <c r="X460" s="23" t="str">
        <f t="array" ref="X460">IF(Y460="","",XLOOKUP(Y460,selector_04,selector_04_ids,""))</f>
        <v/>
      </c>
      <c r="Y460" s="25"/>
      <c r="Z460" s="14"/>
      <c r="AA460" s="27"/>
      <c r="AB460" s="14"/>
    </row>
    <row r="461">
      <c r="A461" s="14"/>
      <c r="B461" s="23" t="str">
        <f>IF($A461="","",'Система'!$B$4)</f>
        <v/>
      </c>
      <c r="C461" s="14"/>
      <c r="D461" s="14"/>
      <c r="E461" s="23" t="str">
        <f t="array" ref="E461">IF(F461="","",XLOOKUP(F461,selector_09,selector_09_ids,""))</f>
        <v/>
      </c>
      <c r="F461" s="25"/>
      <c r="G461" s="23" t="str">
        <f t="array" ref="G461">IF(H461="","",XLOOKUP(H461,selector_02,selector_02_ids,""))</f>
        <v/>
      </c>
      <c r="H461" s="25"/>
      <c r="I461" s="23" t="str">
        <f t="array" ref="I461">IF(J461="","",XLOOKUP(J461,selector_10,selector_10_ids,""))</f>
        <v/>
      </c>
      <c r="J461" s="25"/>
      <c r="K461" s="14"/>
      <c r="L461" s="14"/>
      <c r="M461" s="23" t="str">
        <f t="array" ref="M461">IF(N461="","",XLOOKUP(N461,selector_18,selector_18_ids,""))</f>
        <v/>
      </c>
      <c r="N461" s="25"/>
      <c r="O461" s="14"/>
      <c r="P461" s="14"/>
      <c r="Q461" s="23" t="str">
        <f t="array" ref="Q461">IF(R461="","",XLOOKUP(R461,selector_13,selector_13_ids,""))</f>
        <v/>
      </c>
      <c r="R461" s="25"/>
      <c r="S461" s="14"/>
      <c r="T461" s="14"/>
      <c r="U461" s="14"/>
      <c r="V461" s="14"/>
      <c r="W461" s="14"/>
      <c r="X461" s="23" t="str">
        <f t="array" ref="X461">IF(Y461="","",XLOOKUP(Y461,selector_04,selector_04_ids,""))</f>
        <v/>
      </c>
      <c r="Y461" s="25"/>
      <c r="Z461" s="14"/>
      <c r="AA461" s="27"/>
      <c r="AB461" s="14"/>
    </row>
    <row r="462">
      <c r="A462" s="14"/>
      <c r="B462" s="23" t="str">
        <f>IF($A462="","",'Система'!$B$4)</f>
        <v/>
      </c>
      <c r="C462" s="14"/>
      <c r="D462" s="14"/>
      <c r="E462" s="23" t="str">
        <f t="array" ref="E462">IF(F462="","",XLOOKUP(F462,selector_09,selector_09_ids,""))</f>
        <v/>
      </c>
      <c r="F462" s="25"/>
      <c r="G462" s="23" t="str">
        <f t="array" ref="G462">IF(H462="","",XLOOKUP(H462,selector_02,selector_02_ids,""))</f>
        <v/>
      </c>
      <c r="H462" s="25"/>
      <c r="I462" s="23" t="str">
        <f t="array" ref="I462">IF(J462="","",XLOOKUP(J462,selector_10,selector_10_ids,""))</f>
        <v/>
      </c>
      <c r="J462" s="25"/>
      <c r="K462" s="14"/>
      <c r="L462" s="14"/>
      <c r="M462" s="23" t="str">
        <f t="array" ref="M462">IF(N462="","",XLOOKUP(N462,selector_18,selector_18_ids,""))</f>
        <v/>
      </c>
      <c r="N462" s="25"/>
      <c r="O462" s="14"/>
      <c r="P462" s="14"/>
      <c r="Q462" s="23" t="str">
        <f t="array" ref="Q462">IF(R462="","",XLOOKUP(R462,selector_13,selector_13_ids,""))</f>
        <v/>
      </c>
      <c r="R462" s="25"/>
      <c r="S462" s="14"/>
      <c r="T462" s="14"/>
      <c r="U462" s="14"/>
      <c r="V462" s="14"/>
      <c r="W462" s="14"/>
      <c r="X462" s="23" t="str">
        <f t="array" ref="X462">IF(Y462="","",XLOOKUP(Y462,selector_04,selector_04_ids,""))</f>
        <v/>
      </c>
      <c r="Y462" s="25"/>
      <c r="Z462" s="14"/>
      <c r="AA462" s="27"/>
      <c r="AB462" s="14"/>
    </row>
    <row r="463">
      <c r="A463" s="14"/>
      <c r="B463" s="23" t="str">
        <f>IF($A463="","",'Система'!$B$4)</f>
        <v/>
      </c>
      <c r="C463" s="14"/>
      <c r="D463" s="14"/>
      <c r="E463" s="23" t="str">
        <f t="array" ref="E463">IF(F463="","",XLOOKUP(F463,selector_09,selector_09_ids,""))</f>
        <v/>
      </c>
      <c r="F463" s="25"/>
      <c r="G463" s="23" t="str">
        <f t="array" ref="G463">IF(H463="","",XLOOKUP(H463,selector_02,selector_02_ids,""))</f>
        <v/>
      </c>
      <c r="H463" s="25"/>
      <c r="I463" s="23" t="str">
        <f t="array" ref="I463">IF(J463="","",XLOOKUP(J463,selector_10,selector_10_ids,""))</f>
        <v/>
      </c>
      <c r="J463" s="25"/>
      <c r="K463" s="14"/>
      <c r="L463" s="14"/>
      <c r="M463" s="23" t="str">
        <f t="array" ref="M463">IF(N463="","",XLOOKUP(N463,selector_18,selector_18_ids,""))</f>
        <v/>
      </c>
      <c r="N463" s="25"/>
      <c r="O463" s="14"/>
      <c r="P463" s="14"/>
      <c r="Q463" s="23" t="str">
        <f t="array" ref="Q463">IF(R463="","",XLOOKUP(R463,selector_13,selector_13_ids,""))</f>
        <v/>
      </c>
      <c r="R463" s="25"/>
      <c r="S463" s="14"/>
      <c r="T463" s="14"/>
      <c r="U463" s="14"/>
      <c r="V463" s="14"/>
      <c r="W463" s="14"/>
      <c r="X463" s="23" t="str">
        <f t="array" ref="X463">IF(Y463="","",XLOOKUP(Y463,selector_04,selector_04_ids,""))</f>
        <v/>
      </c>
      <c r="Y463" s="25"/>
      <c r="Z463" s="14"/>
      <c r="AA463" s="27"/>
      <c r="AB463" s="14"/>
    </row>
    <row r="464">
      <c r="A464" s="14"/>
      <c r="B464" s="23" t="str">
        <f>IF($A464="","",'Система'!$B$4)</f>
        <v/>
      </c>
      <c r="C464" s="14"/>
      <c r="D464" s="14"/>
      <c r="E464" s="23" t="str">
        <f t="array" ref="E464">IF(F464="","",XLOOKUP(F464,selector_09,selector_09_ids,""))</f>
        <v/>
      </c>
      <c r="F464" s="25"/>
      <c r="G464" s="23" t="str">
        <f t="array" ref="G464">IF(H464="","",XLOOKUP(H464,selector_02,selector_02_ids,""))</f>
        <v/>
      </c>
      <c r="H464" s="25"/>
      <c r="I464" s="23" t="str">
        <f t="array" ref="I464">IF(J464="","",XLOOKUP(J464,selector_10,selector_10_ids,""))</f>
        <v/>
      </c>
      <c r="J464" s="25"/>
      <c r="K464" s="14"/>
      <c r="L464" s="14"/>
      <c r="M464" s="23" t="str">
        <f t="array" ref="M464">IF(N464="","",XLOOKUP(N464,selector_18,selector_18_ids,""))</f>
        <v/>
      </c>
      <c r="N464" s="25"/>
      <c r="O464" s="14"/>
      <c r="P464" s="14"/>
      <c r="Q464" s="23" t="str">
        <f t="array" ref="Q464">IF(R464="","",XLOOKUP(R464,selector_13,selector_13_ids,""))</f>
        <v/>
      </c>
      <c r="R464" s="25"/>
      <c r="S464" s="14"/>
      <c r="T464" s="14"/>
      <c r="U464" s="14"/>
      <c r="V464" s="14"/>
      <c r="W464" s="14"/>
      <c r="X464" s="23" t="str">
        <f t="array" ref="X464">IF(Y464="","",XLOOKUP(Y464,selector_04,selector_04_ids,""))</f>
        <v/>
      </c>
      <c r="Y464" s="25"/>
      <c r="Z464" s="14"/>
      <c r="AA464" s="27"/>
      <c r="AB464" s="14"/>
    </row>
    <row r="465">
      <c r="A465" s="14"/>
      <c r="B465" s="23" t="str">
        <f>IF($A465="","",'Система'!$B$4)</f>
        <v/>
      </c>
      <c r="C465" s="14"/>
      <c r="D465" s="14"/>
      <c r="E465" s="23" t="str">
        <f t="array" ref="E465">IF(F465="","",XLOOKUP(F465,selector_09,selector_09_ids,""))</f>
        <v/>
      </c>
      <c r="F465" s="25"/>
      <c r="G465" s="23" t="str">
        <f t="array" ref="G465">IF(H465="","",XLOOKUP(H465,selector_02,selector_02_ids,""))</f>
        <v/>
      </c>
      <c r="H465" s="25"/>
      <c r="I465" s="23" t="str">
        <f t="array" ref="I465">IF(J465="","",XLOOKUP(J465,selector_10,selector_10_ids,""))</f>
        <v/>
      </c>
      <c r="J465" s="25"/>
      <c r="K465" s="14"/>
      <c r="L465" s="14"/>
      <c r="M465" s="23" t="str">
        <f t="array" ref="M465">IF(N465="","",XLOOKUP(N465,selector_18,selector_18_ids,""))</f>
        <v/>
      </c>
      <c r="N465" s="25"/>
      <c r="O465" s="14"/>
      <c r="P465" s="14"/>
      <c r="Q465" s="23" t="str">
        <f t="array" ref="Q465">IF(R465="","",XLOOKUP(R465,selector_13,selector_13_ids,""))</f>
        <v/>
      </c>
      <c r="R465" s="25"/>
      <c r="S465" s="14"/>
      <c r="T465" s="14"/>
      <c r="U465" s="14"/>
      <c r="V465" s="14"/>
      <c r="W465" s="14"/>
      <c r="X465" s="23" t="str">
        <f t="array" ref="X465">IF(Y465="","",XLOOKUP(Y465,selector_04,selector_04_ids,""))</f>
        <v/>
      </c>
      <c r="Y465" s="25"/>
      <c r="Z465" s="14"/>
      <c r="AA465" s="27"/>
      <c r="AB465" s="14"/>
    </row>
    <row r="466">
      <c r="A466" s="14"/>
      <c r="B466" s="23" t="str">
        <f>IF($A466="","",'Система'!$B$4)</f>
        <v/>
      </c>
      <c r="C466" s="14"/>
      <c r="D466" s="14"/>
      <c r="E466" s="23" t="str">
        <f t="array" ref="E466">IF(F466="","",XLOOKUP(F466,selector_09,selector_09_ids,""))</f>
        <v/>
      </c>
      <c r="F466" s="25"/>
      <c r="G466" s="23" t="str">
        <f t="array" ref="G466">IF(H466="","",XLOOKUP(H466,selector_02,selector_02_ids,""))</f>
        <v/>
      </c>
      <c r="H466" s="25"/>
      <c r="I466" s="23" t="str">
        <f t="array" ref="I466">IF(J466="","",XLOOKUP(J466,selector_10,selector_10_ids,""))</f>
        <v/>
      </c>
      <c r="J466" s="25"/>
      <c r="K466" s="14"/>
      <c r="L466" s="14"/>
      <c r="M466" s="23" t="str">
        <f t="array" ref="M466">IF(N466="","",XLOOKUP(N466,selector_18,selector_18_ids,""))</f>
        <v/>
      </c>
      <c r="N466" s="25"/>
      <c r="O466" s="14"/>
      <c r="P466" s="14"/>
      <c r="Q466" s="23" t="str">
        <f t="array" ref="Q466">IF(R466="","",XLOOKUP(R466,selector_13,selector_13_ids,""))</f>
        <v/>
      </c>
      <c r="R466" s="25"/>
      <c r="S466" s="14"/>
      <c r="T466" s="14"/>
      <c r="U466" s="14"/>
      <c r="V466" s="14"/>
      <c r="W466" s="14"/>
      <c r="X466" s="23" t="str">
        <f t="array" ref="X466">IF(Y466="","",XLOOKUP(Y466,selector_04,selector_04_ids,""))</f>
        <v/>
      </c>
      <c r="Y466" s="25"/>
      <c r="Z466" s="14"/>
      <c r="AA466" s="27"/>
      <c r="AB466" s="14"/>
    </row>
    <row r="467">
      <c r="A467" s="14"/>
      <c r="B467" s="23" t="str">
        <f>IF($A467="","",'Система'!$B$4)</f>
        <v/>
      </c>
      <c r="C467" s="14"/>
      <c r="D467" s="14"/>
      <c r="E467" s="23" t="str">
        <f t="array" ref="E467">IF(F467="","",XLOOKUP(F467,selector_09,selector_09_ids,""))</f>
        <v/>
      </c>
      <c r="F467" s="25"/>
      <c r="G467" s="23" t="str">
        <f t="array" ref="G467">IF(H467="","",XLOOKUP(H467,selector_02,selector_02_ids,""))</f>
        <v/>
      </c>
      <c r="H467" s="25"/>
      <c r="I467" s="23" t="str">
        <f t="array" ref="I467">IF(J467="","",XLOOKUP(J467,selector_10,selector_10_ids,""))</f>
        <v/>
      </c>
      <c r="J467" s="25"/>
      <c r="K467" s="14"/>
      <c r="L467" s="14"/>
      <c r="M467" s="23" t="str">
        <f t="array" ref="M467">IF(N467="","",XLOOKUP(N467,selector_18,selector_18_ids,""))</f>
        <v/>
      </c>
      <c r="N467" s="25"/>
      <c r="O467" s="14"/>
      <c r="P467" s="14"/>
      <c r="Q467" s="23" t="str">
        <f t="array" ref="Q467">IF(R467="","",XLOOKUP(R467,selector_13,selector_13_ids,""))</f>
        <v/>
      </c>
      <c r="R467" s="25"/>
      <c r="S467" s="14"/>
      <c r="T467" s="14"/>
      <c r="U467" s="14"/>
      <c r="V467" s="14"/>
      <c r="W467" s="14"/>
      <c r="X467" s="23" t="str">
        <f t="array" ref="X467">IF(Y467="","",XLOOKUP(Y467,selector_04,selector_04_ids,""))</f>
        <v/>
      </c>
      <c r="Y467" s="25"/>
      <c r="Z467" s="14"/>
      <c r="AA467" s="27"/>
      <c r="AB467" s="14"/>
    </row>
    <row r="468">
      <c r="A468" s="14"/>
      <c r="B468" s="23" t="str">
        <f>IF($A468="","",'Система'!$B$4)</f>
        <v/>
      </c>
      <c r="C468" s="14"/>
      <c r="D468" s="14"/>
      <c r="E468" s="23" t="str">
        <f t="array" ref="E468">IF(F468="","",XLOOKUP(F468,selector_09,selector_09_ids,""))</f>
        <v/>
      </c>
      <c r="F468" s="25"/>
      <c r="G468" s="23" t="str">
        <f t="array" ref="G468">IF(H468="","",XLOOKUP(H468,selector_02,selector_02_ids,""))</f>
        <v/>
      </c>
      <c r="H468" s="25"/>
      <c r="I468" s="23" t="str">
        <f t="array" ref="I468">IF(J468="","",XLOOKUP(J468,selector_10,selector_10_ids,""))</f>
        <v/>
      </c>
      <c r="J468" s="25"/>
      <c r="K468" s="14"/>
      <c r="L468" s="14"/>
      <c r="M468" s="23" t="str">
        <f t="array" ref="M468">IF(N468="","",XLOOKUP(N468,selector_18,selector_18_ids,""))</f>
        <v/>
      </c>
      <c r="N468" s="25"/>
      <c r="O468" s="14"/>
      <c r="P468" s="14"/>
      <c r="Q468" s="23" t="str">
        <f t="array" ref="Q468">IF(R468="","",XLOOKUP(R468,selector_13,selector_13_ids,""))</f>
        <v/>
      </c>
      <c r="R468" s="25"/>
      <c r="S468" s="14"/>
      <c r="T468" s="14"/>
      <c r="U468" s="14"/>
      <c r="V468" s="14"/>
      <c r="W468" s="14"/>
      <c r="X468" s="23" t="str">
        <f t="array" ref="X468">IF(Y468="","",XLOOKUP(Y468,selector_04,selector_04_ids,""))</f>
        <v/>
      </c>
      <c r="Y468" s="25"/>
      <c r="Z468" s="14"/>
      <c r="AA468" s="27"/>
      <c r="AB468" s="14"/>
    </row>
    <row r="469">
      <c r="A469" s="14"/>
      <c r="B469" s="23" t="str">
        <f>IF($A469="","",'Система'!$B$4)</f>
        <v/>
      </c>
      <c r="C469" s="14"/>
      <c r="D469" s="14"/>
      <c r="E469" s="23" t="str">
        <f t="array" ref="E469">IF(F469="","",XLOOKUP(F469,selector_09,selector_09_ids,""))</f>
        <v/>
      </c>
      <c r="F469" s="25"/>
      <c r="G469" s="23" t="str">
        <f t="array" ref="G469">IF(H469="","",XLOOKUP(H469,selector_02,selector_02_ids,""))</f>
        <v/>
      </c>
      <c r="H469" s="25"/>
      <c r="I469" s="23" t="str">
        <f t="array" ref="I469">IF(J469="","",XLOOKUP(J469,selector_10,selector_10_ids,""))</f>
        <v/>
      </c>
      <c r="J469" s="25"/>
      <c r="K469" s="14"/>
      <c r="L469" s="14"/>
      <c r="M469" s="23" t="str">
        <f t="array" ref="M469">IF(N469="","",XLOOKUP(N469,selector_18,selector_18_ids,""))</f>
        <v/>
      </c>
      <c r="N469" s="25"/>
      <c r="O469" s="14"/>
      <c r="P469" s="14"/>
      <c r="Q469" s="23" t="str">
        <f t="array" ref="Q469">IF(R469="","",XLOOKUP(R469,selector_13,selector_13_ids,""))</f>
        <v/>
      </c>
      <c r="R469" s="25"/>
      <c r="S469" s="14"/>
      <c r="T469" s="14"/>
      <c r="U469" s="14"/>
      <c r="V469" s="14"/>
      <c r="W469" s="14"/>
      <c r="X469" s="23" t="str">
        <f t="array" ref="X469">IF(Y469="","",XLOOKUP(Y469,selector_04,selector_04_ids,""))</f>
        <v/>
      </c>
      <c r="Y469" s="25"/>
      <c r="Z469" s="14"/>
      <c r="AA469" s="27"/>
      <c r="AB469" s="14"/>
    </row>
    <row r="470">
      <c r="A470" s="14"/>
      <c r="B470" s="23" t="str">
        <f>IF($A470="","",'Система'!$B$4)</f>
        <v/>
      </c>
      <c r="C470" s="14"/>
      <c r="D470" s="14"/>
      <c r="E470" s="23" t="str">
        <f t="array" ref="E470">IF(F470="","",XLOOKUP(F470,selector_09,selector_09_ids,""))</f>
        <v/>
      </c>
      <c r="F470" s="25"/>
      <c r="G470" s="23" t="str">
        <f t="array" ref="G470">IF(H470="","",XLOOKUP(H470,selector_02,selector_02_ids,""))</f>
        <v/>
      </c>
      <c r="H470" s="25"/>
      <c r="I470" s="23" t="str">
        <f t="array" ref="I470">IF(J470="","",XLOOKUP(J470,selector_10,selector_10_ids,""))</f>
        <v/>
      </c>
      <c r="J470" s="25"/>
      <c r="K470" s="14"/>
      <c r="L470" s="14"/>
      <c r="M470" s="23" t="str">
        <f t="array" ref="M470">IF(N470="","",XLOOKUP(N470,selector_18,selector_18_ids,""))</f>
        <v/>
      </c>
      <c r="N470" s="25"/>
      <c r="O470" s="14"/>
      <c r="P470" s="14"/>
      <c r="Q470" s="23" t="str">
        <f t="array" ref="Q470">IF(R470="","",XLOOKUP(R470,selector_13,selector_13_ids,""))</f>
        <v/>
      </c>
      <c r="R470" s="25"/>
      <c r="S470" s="14"/>
      <c r="T470" s="14"/>
      <c r="U470" s="14"/>
      <c r="V470" s="14"/>
      <c r="W470" s="14"/>
      <c r="X470" s="23" t="str">
        <f t="array" ref="X470">IF(Y470="","",XLOOKUP(Y470,selector_04,selector_04_ids,""))</f>
        <v/>
      </c>
      <c r="Y470" s="25"/>
      <c r="Z470" s="14"/>
      <c r="AA470" s="27"/>
      <c r="AB470" s="14"/>
    </row>
    <row r="471">
      <c r="A471" s="14"/>
      <c r="B471" s="23" t="str">
        <f>IF($A471="","",'Система'!$B$4)</f>
        <v/>
      </c>
      <c r="C471" s="14"/>
      <c r="D471" s="14"/>
      <c r="E471" s="23" t="str">
        <f t="array" ref="E471">IF(F471="","",XLOOKUP(F471,selector_09,selector_09_ids,""))</f>
        <v/>
      </c>
      <c r="F471" s="25"/>
      <c r="G471" s="23" t="str">
        <f t="array" ref="G471">IF(H471="","",XLOOKUP(H471,selector_02,selector_02_ids,""))</f>
        <v/>
      </c>
      <c r="H471" s="25"/>
      <c r="I471" s="23" t="str">
        <f t="array" ref="I471">IF(J471="","",XLOOKUP(J471,selector_10,selector_10_ids,""))</f>
        <v/>
      </c>
      <c r="J471" s="25"/>
      <c r="K471" s="14"/>
      <c r="L471" s="14"/>
      <c r="M471" s="23" t="str">
        <f t="array" ref="M471">IF(N471="","",XLOOKUP(N471,selector_18,selector_18_ids,""))</f>
        <v/>
      </c>
      <c r="N471" s="25"/>
      <c r="O471" s="14"/>
      <c r="P471" s="14"/>
      <c r="Q471" s="23" t="str">
        <f t="array" ref="Q471">IF(R471="","",XLOOKUP(R471,selector_13,selector_13_ids,""))</f>
        <v/>
      </c>
      <c r="R471" s="25"/>
      <c r="S471" s="14"/>
      <c r="T471" s="14"/>
      <c r="U471" s="14"/>
      <c r="V471" s="14"/>
      <c r="W471" s="14"/>
      <c r="X471" s="23" t="str">
        <f t="array" ref="X471">IF(Y471="","",XLOOKUP(Y471,selector_04,selector_04_ids,""))</f>
        <v/>
      </c>
      <c r="Y471" s="25"/>
      <c r="Z471" s="14"/>
      <c r="AA471" s="27"/>
      <c r="AB471" s="14"/>
    </row>
    <row r="472">
      <c r="A472" s="14"/>
      <c r="B472" s="23" t="str">
        <f>IF($A472="","",'Система'!$B$4)</f>
        <v/>
      </c>
      <c r="C472" s="14"/>
      <c r="D472" s="14"/>
      <c r="E472" s="23" t="str">
        <f t="array" ref="E472">IF(F472="","",XLOOKUP(F472,selector_09,selector_09_ids,""))</f>
        <v/>
      </c>
      <c r="F472" s="25"/>
      <c r="G472" s="23" t="str">
        <f t="array" ref="G472">IF(H472="","",XLOOKUP(H472,selector_02,selector_02_ids,""))</f>
        <v/>
      </c>
      <c r="H472" s="25"/>
      <c r="I472" s="23" t="str">
        <f t="array" ref="I472">IF(J472="","",XLOOKUP(J472,selector_10,selector_10_ids,""))</f>
        <v/>
      </c>
      <c r="J472" s="25"/>
      <c r="K472" s="14"/>
      <c r="L472" s="14"/>
      <c r="M472" s="23" t="str">
        <f t="array" ref="M472">IF(N472="","",XLOOKUP(N472,selector_18,selector_18_ids,""))</f>
        <v/>
      </c>
      <c r="N472" s="25"/>
      <c r="O472" s="14"/>
      <c r="P472" s="14"/>
      <c r="Q472" s="23" t="str">
        <f t="array" ref="Q472">IF(R472="","",XLOOKUP(R472,selector_13,selector_13_ids,""))</f>
        <v/>
      </c>
      <c r="R472" s="25"/>
      <c r="S472" s="14"/>
      <c r="T472" s="14"/>
      <c r="U472" s="14"/>
      <c r="V472" s="14"/>
      <c r="W472" s="14"/>
      <c r="X472" s="23" t="str">
        <f t="array" ref="X472">IF(Y472="","",XLOOKUP(Y472,selector_04,selector_04_ids,""))</f>
        <v/>
      </c>
      <c r="Y472" s="25"/>
      <c r="Z472" s="14"/>
      <c r="AA472" s="27"/>
      <c r="AB472" s="14"/>
    </row>
    <row r="473">
      <c r="A473" s="14"/>
      <c r="B473" s="23" t="str">
        <f>IF($A473="","",'Система'!$B$4)</f>
        <v/>
      </c>
      <c r="C473" s="14"/>
      <c r="D473" s="14"/>
      <c r="E473" s="23" t="str">
        <f t="array" ref="E473">IF(F473="","",XLOOKUP(F473,selector_09,selector_09_ids,""))</f>
        <v/>
      </c>
      <c r="F473" s="25"/>
      <c r="G473" s="23" t="str">
        <f t="array" ref="G473">IF(H473="","",XLOOKUP(H473,selector_02,selector_02_ids,""))</f>
        <v/>
      </c>
      <c r="H473" s="25"/>
      <c r="I473" s="23" t="str">
        <f t="array" ref="I473">IF(J473="","",XLOOKUP(J473,selector_10,selector_10_ids,""))</f>
        <v/>
      </c>
      <c r="J473" s="25"/>
      <c r="K473" s="14"/>
      <c r="L473" s="14"/>
      <c r="M473" s="23" t="str">
        <f t="array" ref="M473">IF(N473="","",XLOOKUP(N473,selector_18,selector_18_ids,""))</f>
        <v/>
      </c>
      <c r="N473" s="25"/>
      <c r="O473" s="14"/>
      <c r="P473" s="14"/>
      <c r="Q473" s="23" t="str">
        <f t="array" ref="Q473">IF(R473="","",XLOOKUP(R473,selector_13,selector_13_ids,""))</f>
        <v/>
      </c>
      <c r="R473" s="25"/>
      <c r="S473" s="14"/>
      <c r="T473" s="14"/>
      <c r="U473" s="14"/>
      <c r="V473" s="14"/>
      <c r="W473" s="14"/>
      <c r="X473" s="23" t="str">
        <f t="array" ref="X473">IF(Y473="","",XLOOKUP(Y473,selector_04,selector_04_ids,""))</f>
        <v/>
      </c>
      <c r="Y473" s="25"/>
      <c r="Z473" s="14"/>
      <c r="AA473" s="27"/>
      <c r="AB473" s="14"/>
    </row>
    <row r="474">
      <c r="A474" s="14"/>
      <c r="B474" s="23" t="str">
        <f>IF($A474="","",'Система'!$B$4)</f>
        <v/>
      </c>
      <c r="C474" s="14"/>
      <c r="D474" s="14"/>
      <c r="E474" s="23" t="str">
        <f t="array" ref="E474">IF(F474="","",XLOOKUP(F474,selector_09,selector_09_ids,""))</f>
        <v/>
      </c>
      <c r="F474" s="25"/>
      <c r="G474" s="23" t="str">
        <f t="array" ref="G474">IF(H474="","",XLOOKUP(H474,selector_02,selector_02_ids,""))</f>
        <v/>
      </c>
      <c r="H474" s="25"/>
      <c r="I474" s="23" t="str">
        <f t="array" ref="I474">IF(J474="","",XLOOKUP(J474,selector_10,selector_10_ids,""))</f>
        <v/>
      </c>
      <c r="J474" s="25"/>
      <c r="K474" s="14"/>
      <c r="L474" s="14"/>
      <c r="M474" s="23" t="str">
        <f t="array" ref="M474">IF(N474="","",XLOOKUP(N474,selector_18,selector_18_ids,""))</f>
        <v/>
      </c>
      <c r="N474" s="25"/>
      <c r="O474" s="14"/>
      <c r="P474" s="14"/>
      <c r="Q474" s="23" t="str">
        <f t="array" ref="Q474">IF(R474="","",XLOOKUP(R474,selector_13,selector_13_ids,""))</f>
        <v/>
      </c>
      <c r="R474" s="25"/>
      <c r="S474" s="14"/>
      <c r="T474" s="14"/>
      <c r="U474" s="14"/>
      <c r="V474" s="14"/>
      <c r="W474" s="14"/>
      <c r="X474" s="23" t="str">
        <f t="array" ref="X474">IF(Y474="","",XLOOKUP(Y474,selector_04,selector_04_ids,""))</f>
        <v/>
      </c>
      <c r="Y474" s="25"/>
      <c r="Z474" s="14"/>
      <c r="AA474" s="27"/>
      <c r="AB474" s="14"/>
    </row>
    <row r="475">
      <c r="A475" s="14"/>
      <c r="B475" s="23" t="str">
        <f>IF($A475="","",'Система'!$B$4)</f>
        <v/>
      </c>
      <c r="C475" s="14"/>
      <c r="D475" s="14"/>
      <c r="E475" s="23" t="str">
        <f t="array" ref="E475">IF(F475="","",XLOOKUP(F475,selector_09,selector_09_ids,""))</f>
        <v/>
      </c>
      <c r="F475" s="25"/>
      <c r="G475" s="23" t="str">
        <f t="array" ref="G475">IF(H475="","",XLOOKUP(H475,selector_02,selector_02_ids,""))</f>
        <v/>
      </c>
      <c r="H475" s="25"/>
      <c r="I475" s="23" t="str">
        <f t="array" ref="I475">IF(J475="","",XLOOKUP(J475,selector_10,selector_10_ids,""))</f>
        <v/>
      </c>
      <c r="J475" s="25"/>
      <c r="K475" s="14"/>
      <c r="L475" s="14"/>
      <c r="M475" s="23" t="str">
        <f t="array" ref="M475">IF(N475="","",XLOOKUP(N475,selector_18,selector_18_ids,""))</f>
        <v/>
      </c>
      <c r="N475" s="25"/>
      <c r="O475" s="14"/>
      <c r="P475" s="14"/>
      <c r="Q475" s="23" t="str">
        <f t="array" ref="Q475">IF(R475="","",XLOOKUP(R475,selector_13,selector_13_ids,""))</f>
        <v/>
      </c>
      <c r="R475" s="25"/>
      <c r="S475" s="14"/>
      <c r="T475" s="14"/>
      <c r="U475" s="14"/>
      <c r="V475" s="14"/>
      <c r="W475" s="14"/>
      <c r="X475" s="23" t="str">
        <f t="array" ref="X475">IF(Y475="","",XLOOKUP(Y475,selector_04,selector_04_ids,""))</f>
        <v/>
      </c>
      <c r="Y475" s="25"/>
      <c r="Z475" s="14"/>
      <c r="AA475" s="27"/>
      <c r="AB475" s="14"/>
    </row>
    <row r="476">
      <c r="A476" s="14"/>
      <c r="B476" s="23" t="str">
        <f>IF($A476="","",'Система'!$B$4)</f>
        <v/>
      </c>
      <c r="C476" s="14"/>
      <c r="D476" s="14"/>
      <c r="E476" s="23" t="str">
        <f t="array" ref="E476">IF(F476="","",XLOOKUP(F476,selector_09,selector_09_ids,""))</f>
        <v/>
      </c>
      <c r="F476" s="25"/>
      <c r="G476" s="23" t="str">
        <f t="array" ref="G476">IF(H476="","",XLOOKUP(H476,selector_02,selector_02_ids,""))</f>
        <v/>
      </c>
      <c r="H476" s="25"/>
      <c r="I476" s="23" t="str">
        <f t="array" ref="I476">IF(J476="","",XLOOKUP(J476,selector_10,selector_10_ids,""))</f>
        <v/>
      </c>
      <c r="J476" s="25"/>
      <c r="K476" s="14"/>
      <c r="L476" s="14"/>
      <c r="M476" s="23" t="str">
        <f t="array" ref="M476">IF(N476="","",XLOOKUP(N476,selector_18,selector_18_ids,""))</f>
        <v/>
      </c>
      <c r="N476" s="25"/>
      <c r="O476" s="14"/>
      <c r="P476" s="14"/>
      <c r="Q476" s="23" t="str">
        <f t="array" ref="Q476">IF(R476="","",XLOOKUP(R476,selector_13,selector_13_ids,""))</f>
        <v/>
      </c>
      <c r="R476" s="25"/>
      <c r="S476" s="14"/>
      <c r="T476" s="14"/>
      <c r="U476" s="14"/>
      <c r="V476" s="14"/>
      <c r="W476" s="14"/>
      <c r="X476" s="23" t="str">
        <f t="array" ref="X476">IF(Y476="","",XLOOKUP(Y476,selector_04,selector_04_ids,""))</f>
        <v/>
      </c>
      <c r="Y476" s="25"/>
      <c r="Z476" s="14"/>
      <c r="AA476" s="27"/>
      <c r="AB476" s="14"/>
    </row>
    <row r="477">
      <c r="A477" s="14"/>
      <c r="B477" s="23" t="str">
        <f>IF($A477="","",'Система'!$B$4)</f>
        <v/>
      </c>
      <c r="C477" s="14"/>
      <c r="D477" s="14"/>
      <c r="E477" s="23" t="str">
        <f t="array" ref="E477">IF(F477="","",XLOOKUP(F477,selector_09,selector_09_ids,""))</f>
        <v/>
      </c>
      <c r="F477" s="25"/>
      <c r="G477" s="23" t="str">
        <f t="array" ref="G477">IF(H477="","",XLOOKUP(H477,selector_02,selector_02_ids,""))</f>
        <v/>
      </c>
      <c r="H477" s="25"/>
      <c r="I477" s="23" t="str">
        <f t="array" ref="I477">IF(J477="","",XLOOKUP(J477,selector_10,selector_10_ids,""))</f>
        <v/>
      </c>
      <c r="J477" s="25"/>
      <c r="K477" s="14"/>
      <c r="L477" s="14"/>
      <c r="M477" s="23" t="str">
        <f t="array" ref="M477">IF(N477="","",XLOOKUP(N477,selector_18,selector_18_ids,""))</f>
        <v/>
      </c>
      <c r="N477" s="25"/>
      <c r="O477" s="14"/>
      <c r="P477" s="14"/>
      <c r="Q477" s="23" t="str">
        <f t="array" ref="Q477">IF(R477="","",XLOOKUP(R477,selector_13,selector_13_ids,""))</f>
        <v/>
      </c>
      <c r="R477" s="25"/>
      <c r="S477" s="14"/>
      <c r="T477" s="14"/>
      <c r="U477" s="14"/>
      <c r="V477" s="14"/>
      <c r="W477" s="14"/>
      <c r="X477" s="23" t="str">
        <f t="array" ref="X477">IF(Y477="","",XLOOKUP(Y477,selector_04,selector_04_ids,""))</f>
        <v/>
      </c>
      <c r="Y477" s="25"/>
      <c r="Z477" s="14"/>
      <c r="AA477" s="27"/>
      <c r="AB477" s="14"/>
    </row>
    <row r="478">
      <c r="A478" s="14"/>
      <c r="B478" s="23" t="str">
        <f>IF($A478="","",'Система'!$B$4)</f>
        <v/>
      </c>
      <c r="C478" s="14"/>
      <c r="D478" s="14"/>
      <c r="E478" s="23" t="str">
        <f t="array" ref="E478">IF(F478="","",XLOOKUP(F478,selector_09,selector_09_ids,""))</f>
        <v/>
      </c>
      <c r="F478" s="25"/>
      <c r="G478" s="23" t="str">
        <f t="array" ref="G478">IF(H478="","",XLOOKUP(H478,selector_02,selector_02_ids,""))</f>
        <v/>
      </c>
      <c r="H478" s="25"/>
      <c r="I478" s="23" t="str">
        <f t="array" ref="I478">IF(J478="","",XLOOKUP(J478,selector_10,selector_10_ids,""))</f>
        <v/>
      </c>
      <c r="J478" s="25"/>
      <c r="K478" s="14"/>
      <c r="L478" s="14"/>
      <c r="M478" s="23" t="str">
        <f t="array" ref="M478">IF(N478="","",XLOOKUP(N478,selector_18,selector_18_ids,""))</f>
        <v/>
      </c>
      <c r="N478" s="25"/>
      <c r="O478" s="14"/>
      <c r="P478" s="14"/>
      <c r="Q478" s="23" t="str">
        <f t="array" ref="Q478">IF(R478="","",XLOOKUP(R478,selector_13,selector_13_ids,""))</f>
        <v/>
      </c>
      <c r="R478" s="25"/>
      <c r="S478" s="14"/>
      <c r="T478" s="14"/>
      <c r="U478" s="14"/>
      <c r="V478" s="14"/>
      <c r="W478" s="14"/>
      <c r="X478" s="23" t="str">
        <f t="array" ref="X478">IF(Y478="","",XLOOKUP(Y478,selector_04,selector_04_ids,""))</f>
        <v/>
      </c>
      <c r="Y478" s="25"/>
      <c r="Z478" s="14"/>
      <c r="AA478" s="27"/>
      <c r="AB478" s="14"/>
    </row>
    <row r="479">
      <c r="A479" s="14"/>
      <c r="B479" s="23" t="str">
        <f>IF($A479="","",'Система'!$B$4)</f>
        <v/>
      </c>
      <c r="C479" s="14"/>
      <c r="D479" s="14"/>
      <c r="E479" s="23" t="str">
        <f t="array" ref="E479">IF(F479="","",XLOOKUP(F479,selector_09,selector_09_ids,""))</f>
        <v/>
      </c>
      <c r="F479" s="25"/>
      <c r="G479" s="23" t="str">
        <f t="array" ref="G479">IF(H479="","",XLOOKUP(H479,selector_02,selector_02_ids,""))</f>
        <v/>
      </c>
      <c r="H479" s="25"/>
      <c r="I479" s="23" t="str">
        <f t="array" ref="I479">IF(J479="","",XLOOKUP(J479,selector_10,selector_10_ids,""))</f>
        <v/>
      </c>
      <c r="J479" s="25"/>
      <c r="K479" s="14"/>
      <c r="L479" s="14"/>
      <c r="M479" s="23" t="str">
        <f t="array" ref="M479">IF(N479="","",XLOOKUP(N479,selector_18,selector_18_ids,""))</f>
        <v/>
      </c>
      <c r="N479" s="25"/>
      <c r="O479" s="14"/>
      <c r="P479" s="14"/>
      <c r="Q479" s="23" t="str">
        <f t="array" ref="Q479">IF(R479="","",XLOOKUP(R479,selector_13,selector_13_ids,""))</f>
        <v/>
      </c>
      <c r="R479" s="25"/>
      <c r="S479" s="14"/>
      <c r="T479" s="14"/>
      <c r="U479" s="14"/>
      <c r="V479" s="14"/>
      <c r="W479" s="14"/>
      <c r="X479" s="23" t="str">
        <f t="array" ref="X479">IF(Y479="","",XLOOKUP(Y479,selector_04,selector_04_ids,""))</f>
        <v/>
      </c>
      <c r="Y479" s="25"/>
      <c r="Z479" s="14"/>
      <c r="AA479" s="27"/>
      <c r="AB479" s="14"/>
    </row>
    <row r="480">
      <c r="A480" s="14"/>
      <c r="B480" s="23" t="str">
        <f>IF($A480="","",'Система'!$B$4)</f>
        <v/>
      </c>
      <c r="C480" s="14"/>
      <c r="D480" s="14"/>
      <c r="E480" s="23" t="str">
        <f t="array" ref="E480">IF(F480="","",XLOOKUP(F480,selector_09,selector_09_ids,""))</f>
        <v/>
      </c>
      <c r="F480" s="25"/>
      <c r="G480" s="23" t="str">
        <f t="array" ref="G480">IF(H480="","",XLOOKUP(H480,selector_02,selector_02_ids,""))</f>
        <v/>
      </c>
      <c r="H480" s="25"/>
      <c r="I480" s="23" t="str">
        <f t="array" ref="I480">IF(J480="","",XLOOKUP(J480,selector_10,selector_10_ids,""))</f>
        <v/>
      </c>
      <c r="J480" s="25"/>
      <c r="K480" s="14"/>
      <c r="L480" s="14"/>
      <c r="M480" s="23" t="str">
        <f t="array" ref="M480">IF(N480="","",XLOOKUP(N480,selector_18,selector_18_ids,""))</f>
        <v/>
      </c>
      <c r="N480" s="25"/>
      <c r="O480" s="14"/>
      <c r="P480" s="14"/>
      <c r="Q480" s="23" t="str">
        <f t="array" ref="Q480">IF(R480="","",XLOOKUP(R480,selector_13,selector_13_ids,""))</f>
        <v/>
      </c>
      <c r="R480" s="25"/>
      <c r="S480" s="14"/>
      <c r="T480" s="14"/>
      <c r="U480" s="14"/>
      <c r="V480" s="14"/>
      <c r="W480" s="14"/>
      <c r="X480" s="23" t="str">
        <f t="array" ref="X480">IF(Y480="","",XLOOKUP(Y480,selector_04,selector_04_ids,""))</f>
        <v/>
      </c>
      <c r="Y480" s="25"/>
      <c r="Z480" s="14"/>
      <c r="AA480" s="27"/>
      <c r="AB480" s="14"/>
    </row>
    <row r="481">
      <c r="A481" s="14"/>
      <c r="B481" s="23" t="str">
        <f>IF($A481="","",'Система'!$B$4)</f>
        <v/>
      </c>
      <c r="C481" s="14"/>
      <c r="D481" s="14"/>
      <c r="E481" s="23" t="str">
        <f t="array" ref="E481">IF(F481="","",XLOOKUP(F481,selector_09,selector_09_ids,""))</f>
        <v/>
      </c>
      <c r="F481" s="25"/>
      <c r="G481" s="23" t="str">
        <f t="array" ref="G481">IF(H481="","",XLOOKUP(H481,selector_02,selector_02_ids,""))</f>
        <v/>
      </c>
      <c r="H481" s="25"/>
      <c r="I481" s="23" t="str">
        <f t="array" ref="I481">IF(J481="","",XLOOKUP(J481,selector_10,selector_10_ids,""))</f>
        <v/>
      </c>
      <c r="J481" s="25"/>
      <c r="K481" s="14"/>
      <c r="L481" s="14"/>
      <c r="M481" s="23" t="str">
        <f t="array" ref="M481">IF(N481="","",XLOOKUP(N481,selector_18,selector_18_ids,""))</f>
        <v/>
      </c>
      <c r="N481" s="25"/>
      <c r="O481" s="14"/>
      <c r="P481" s="14"/>
      <c r="Q481" s="23" t="str">
        <f t="array" ref="Q481">IF(R481="","",XLOOKUP(R481,selector_13,selector_13_ids,""))</f>
        <v/>
      </c>
      <c r="R481" s="25"/>
      <c r="S481" s="14"/>
      <c r="T481" s="14"/>
      <c r="U481" s="14"/>
      <c r="V481" s="14"/>
      <c r="W481" s="14"/>
      <c r="X481" s="23" t="str">
        <f t="array" ref="X481">IF(Y481="","",XLOOKUP(Y481,selector_04,selector_04_ids,""))</f>
        <v/>
      </c>
      <c r="Y481" s="25"/>
      <c r="Z481" s="14"/>
      <c r="AA481" s="27"/>
      <c r="AB481" s="14"/>
    </row>
    <row r="482">
      <c r="A482" s="14"/>
      <c r="B482" s="23" t="str">
        <f>IF($A482="","",'Система'!$B$4)</f>
        <v/>
      </c>
      <c r="C482" s="14"/>
      <c r="D482" s="14"/>
      <c r="E482" s="23" t="str">
        <f t="array" ref="E482">IF(F482="","",XLOOKUP(F482,selector_09,selector_09_ids,""))</f>
        <v/>
      </c>
      <c r="F482" s="25"/>
      <c r="G482" s="23" t="str">
        <f t="array" ref="G482">IF(H482="","",XLOOKUP(H482,selector_02,selector_02_ids,""))</f>
        <v/>
      </c>
      <c r="H482" s="25"/>
      <c r="I482" s="23" t="str">
        <f t="array" ref="I482">IF(J482="","",XLOOKUP(J482,selector_10,selector_10_ids,""))</f>
        <v/>
      </c>
      <c r="J482" s="25"/>
      <c r="K482" s="14"/>
      <c r="L482" s="14"/>
      <c r="M482" s="23" t="str">
        <f t="array" ref="M482">IF(N482="","",XLOOKUP(N482,selector_18,selector_18_ids,""))</f>
        <v/>
      </c>
      <c r="N482" s="25"/>
      <c r="O482" s="14"/>
      <c r="P482" s="14"/>
      <c r="Q482" s="23" t="str">
        <f t="array" ref="Q482">IF(R482="","",XLOOKUP(R482,selector_13,selector_13_ids,""))</f>
        <v/>
      </c>
      <c r="R482" s="25"/>
      <c r="S482" s="14"/>
      <c r="T482" s="14"/>
      <c r="U482" s="14"/>
      <c r="V482" s="14"/>
      <c r="W482" s="14"/>
      <c r="X482" s="23" t="str">
        <f t="array" ref="X482">IF(Y482="","",XLOOKUP(Y482,selector_04,selector_04_ids,""))</f>
        <v/>
      </c>
      <c r="Y482" s="25"/>
      <c r="Z482" s="14"/>
      <c r="AA482" s="27"/>
      <c r="AB482" s="14"/>
    </row>
    <row r="483">
      <c r="A483" s="14"/>
      <c r="B483" s="23" t="str">
        <f>IF($A483="","",'Система'!$B$4)</f>
        <v/>
      </c>
      <c r="C483" s="14"/>
      <c r="D483" s="14"/>
      <c r="E483" s="23" t="str">
        <f t="array" ref="E483">IF(F483="","",XLOOKUP(F483,selector_09,selector_09_ids,""))</f>
        <v/>
      </c>
      <c r="F483" s="25"/>
      <c r="G483" s="23" t="str">
        <f t="array" ref="G483">IF(H483="","",XLOOKUP(H483,selector_02,selector_02_ids,""))</f>
        <v/>
      </c>
      <c r="H483" s="25"/>
      <c r="I483" s="23" t="str">
        <f t="array" ref="I483">IF(J483="","",XLOOKUP(J483,selector_10,selector_10_ids,""))</f>
        <v/>
      </c>
      <c r="J483" s="25"/>
      <c r="K483" s="14"/>
      <c r="L483" s="14"/>
      <c r="M483" s="23" t="str">
        <f t="array" ref="M483">IF(N483="","",XLOOKUP(N483,selector_18,selector_18_ids,""))</f>
        <v/>
      </c>
      <c r="N483" s="25"/>
      <c r="O483" s="14"/>
      <c r="P483" s="14"/>
      <c r="Q483" s="23" t="str">
        <f t="array" ref="Q483">IF(R483="","",XLOOKUP(R483,selector_13,selector_13_ids,""))</f>
        <v/>
      </c>
      <c r="R483" s="25"/>
      <c r="S483" s="14"/>
      <c r="T483" s="14"/>
      <c r="U483" s="14"/>
      <c r="V483" s="14"/>
      <c r="W483" s="14"/>
      <c r="X483" s="23" t="str">
        <f t="array" ref="X483">IF(Y483="","",XLOOKUP(Y483,selector_04,selector_04_ids,""))</f>
        <v/>
      </c>
      <c r="Y483" s="25"/>
      <c r="Z483" s="14"/>
      <c r="AA483" s="27"/>
      <c r="AB483" s="14"/>
    </row>
    <row r="484">
      <c r="A484" s="14"/>
      <c r="B484" s="23" t="str">
        <f>IF($A484="","",'Система'!$B$4)</f>
        <v/>
      </c>
      <c r="C484" s="14"/>
      <c r="D484" s="14"/>
      <c r="E484" s="23" t="str">
        <f t="array" ref="E484">IF(F484="","",XLOOKUP(F484,selector_09,selector_09_ids,""))</f>
        <v/>
      </c>
      <c r="F484" s="25"/>
      <c r="G484" s="23" t="str">
        <f t="array" ref="G484">IF(H484="","",XLOOKUP(H484,selector_02,selector_02_ids,""))</f>
        <v/>
      </c>
      <c r="H484" s="25"/>
      <c r="I484" s="23" t="str">
        <f t="array" ref="I484">IF(J484="","",XLOOKUP(J484,selector_10,selector_10_ids,""))</f>
        <v/>
      </c>
      <c r="J484" s="25"/>
      <c r="K484" s="14"/>
      <c r="L484" s="14"/>
      <c r="M484" s="23" t="str">
        <f t="array" ref="M484">IF(N484="","",XLOOKUP(N484,selector_18,selector_18_ids,""))</f>
        <v/>
      </c>
      <c r="N484" s="25"/>
      <c r="O484" s="14"/>
      <c r="P484" s="14"/>
      <c r="Q484" s="23" t="str">
        <f t="array" ref="Q484">IF(R484="","",XLOOKUP(R484,selector_13,selector_13_ids,""))</f>
        <v/>
      </c>
      <c r="R484" s="25"/>
      <c r="S484" s="14"/>
      <c r="T484" s="14"/>
      <c r="U484" s="14"/>
      <c r="V484" s="14"/>
      <c r="W484" s="14"/>
      <c r="X484" s="23" t="str">
        <f t="array" ref="X484">IF(Y484="","",XLOOKUP(Y484,selector_04,selector_04_ids,""))</f>
        <v/>
      </c>
      <c r="Y484" s="25"/>
      <c r="Z484" s="14"/>
      <c r="AA484" s="27"/>
      <c r="AB484" s="14"/>
    </row>
    <row r="485">
      <c r="A485" s="14"/>
      <c r="B485" s="23" t="str">
        <f>IF($A485="","",'Система'!$B$4)</f>
        <v/>
      </c>
      <c r="C485" s="14"/>
      <c r="D485" s="14"/>
      <c r="E485" s="23" t="str">
        <f t="array" ref="E485">IF(F485="","",XLOOKUP(F485,selector_09,selector_09_ids,""))</f>
        <v/>
      </c>
      <c r="F485" s="25"/>
      <c r="G485" s="23" t="str">
        <f t="array" ref="G485">IF(H485="","",XLOOKUP(H485,selector_02,selector_02_ids,""))</f>
        <v/>
      </c>
      <c r="H485" s="25"/>
      <c r="I485" s="23" t="str">
        <f t="array" ref="I485">IF(J485="","",XLOOKUP(J485,selector_10,selector_10_ids,""))</f>
        <v/>
      </c>
      <c r="J485" s="25"/>
      <c r="K485" s="14"/>
      <c r="L485" s="14"/>
      <c r="M485" s="23" t="str">
        <f t="array" ref="M485">IF(N485="","",XLOOKUP(N485,selector_18,selector_18_ids,""))</f>
        <v/>
      </c>
      <c r="N485" s="25"/>
      <c r="O485" s="14"/>
      <c r="P485" s="14"/>
      <c r="Q485" s="23" t="str">
        <f t="array" ref="Q485">IF(R485="","",XLOOKUP(R485,selector_13,selector_13_ids,""))</f>
        <v/>
      </c>
      <c r="R485" s="25"/>
      <c r="S485" s="14"/>
      <c r="T485" s="14"/>
      <c r="U485" s="14"/>
      <c r="V485" s="14"/>
      <c r="W485" s="14"/>
      <c r="X485" s="23" t="str">
        <f t="array" ref="X485">IF(Y485="","",XLOOKUP(Y485,selector_04,selector_04_ids,""))</f>
        <v/>
      </c>
      <c r="Y485" s="25"/>
      <c r="Z485" s="14"/>
      <c r="AA485" s="27"/>
      <c r="AB485" s="14"/>
    </row>
    <row r="486">
      <c r="A486" s="14"/>
      <c r="B486" s="23" t="str">
        <f>IF($A486="","",'Система'!$B$4)</f>
        <v/>
      </c>
      <c r="C486" s="14"/>
      <c r="D486" s="14"/>
      <c r="E486" s="23" t="str">
        <f t="array" ref="E486">IF(F486="","",XLOOKUP(F486,selector_09,selector_09_ids,""))</f>
        <v/>
      </c>
      <c r="F486" s="25"/>
      <c r="G486" s="23" t="str">
        <f t="array" ref="G486">IF(H486="","",XLOOKUP(H486,selector_02,selector_02_ids,""))</f>
        <v/>
      </c>
      <c r="H486" s="25"/>
      <c r="I486" s="23" t="str">
        <f t="array" ref="I486">IF(J486="","",XLOOKUP(J486,selector_10,selector_10_ids,""))</f>
        <v/>
      </c>
      <c r="J486" s="25"/>
      <c r="K486" s="14"/>
      <c r="L486" s="14"/>
      <c r="M486" s="23" t="str">
        <f t="array" ref="M486">IF(N486="","",XLOOKUP(N486,selector_18,selector_18_ids,""))</f>
        <v/>
      </c>
      <c r="N486" s="25"/>
      <c r="O486" s="14"/>
      <c r="P486" s="14"/>
      <c r="Q486" s="23" t="str">
        <f t="array" ref="Q486">IF(R486="","",XLOOKUP(R486,selector_13,selector_13_ids,""))</f>
        <v/>
      </c>
      <c r="R486" s="25"/>
      <c r="S486" s="14"/>
      <c r="T486" s="14"/>
      <c r="U486" s="14"/>
      <c r="V486" s="14"/>
      <c r="W486" s="14"/>
      <c r="X486" s="23" t="str">
        <f t="array" ref="X486">IF(Y486="","",XLOOKUP(Y486,selector_04,selector_04_ids,""))</f>
        <v/>
      </c>
      <c r="Y486" s="25"/>
      <c r="Z486" s="14"/>
      <c r="AA486" s="27"/>
      <c r="AB486" s="14"/>
    </row>
    <row r="487">
      <c r="A487" s="14"/>
      <c r="B487" s="23" t="str">
        <f>IF($A487="","",'Система'!$B$4)</f>
        <v/>
      </c>
      <c r="C487" s="14"/>
      <c r="D487" s="14"/>
      <c r="E487" s="23" t="str">
        <f t="array" ref="E487">IF(F487="","",XLOOKUP(F487,selector_09,selector_09_ids,""))</f>
        <v/>
      </c>
      <c r="F487" s="25"/>
      <c r="G487" s="23" t="str">
        <f t="array" ref="G487">IF(H487="","",XLOOKUP(H487,selector_02,selector_02_ids,""))</f>
        <v/>
      </c>
      <c r="H487" s="25"/>
      <c r="I487" s="23" t="str">
        <f t="array" ref="I487">IF(J487="","",XLOOKUP(J487,selector_10,selector_10_ids,""))</f>
        <v/>
      </c>
      <c r="J487" s="25"/>
      <c r="K487" s="14"/>
      <c r="L487" s="14"/>
      <c r="M487" s="23" t="str">
        <f t="array" ref="M487">IF(N487="","",XLOOKUP(N487,selector_18,selector_18_ids,""))</f>
        <v/>
      </c>
      <c r="N487" s="25"/>
      <c r="O487" s="14"/>
      <c r="P487" s="14"/>
      <c r="Q487" s="23" t="str">
        <f t="array" ref="Q487">IF(R487="","",XLOOKUP(R487,selector_13,selector_13_ids,""))</f>
        <v/>
      </c>
      <c r="R487" s="25"/>
      <c r="S487" s="14"/>
      <c r="T487" s="14"/>
      <c r="U487" s="14"/>
      <c r="V487" s="14"/>
      <c r="W487" s="14"/>
      <c r="X487" s="23" t="str">
        <f t="array" ref="X487">IF(Y487="","",XLOOKUP(Y487,selector_04,selector_04_ids,""))</f>
        <v/>
      </c>
      <c r="Y487" s="25"/>
      <c r="Z487" s="14"/>
      <c r="AA487" s="27"/>
      <c r="AB487" s="14"/>
    </row>
    <row r="488">
      <c r="A488" s="14"/>
      <c r="B488" s="23" t="str">
        <f>IF($A488="","",'Система'!$B$4)</f>
        <v/>
      </c>
      <c r="C488" s="14"/>
      <c r="D488" s="14"/>
      <c r="E488" s="23" t="str">
        <f t="array" ref="E488">IF(F488="","",XLOOKUP(F488,selector_09,selector_09_ids,""))</f>
        <v/>
      </c>
      <c r="F488" s="25"/>
      <c r="G488" s="23" t="str">
        <f t="array" ref="G488">IF(H488="","",XLOOKUP(H488,selector_02,selector_02_ids,""))</f>
        <v/>
      </c>
      <c r="H488" s="25"/>
      <c r="I488" s="23" t="str">
        <f t="array" ref="I488">IF(J488="","",XLOOKUP(J488,selector_10,selector_10_ids,""))</f>
        <v/>
      </c>
      <c r="J488" s="25"/>
      <c r="K488" s="14"/>
      <c r="L488" s="14"/>
      <c r="M488" s="23" t="str">
        <f t="array" ref="M488">IF(N488="","",XLOOKUP(N488,selector_18,selector_18_ids,""))</f>
        <v/>
      </c>
      <c r="N488" s="25"/>
      <c r="O488" s="14"/>
      <c r="P488" s="14"/>
      <c r="Q488" s="23" t="str">
        <f t="array" ref="Q488">IF(R488="","",XLOOKUP(R488,selector_13,selector_13_ids,""))</f>
        <v/>
      </c>
      <c r="R488" s="25"/>
      <c r="S488" s="14"/>
      <c r="T488" s="14"/>
      <c r="U488" s="14"/>
      <c r="V488" s="14"/>
      <c r="W488" s="14"/>
      <c r="X488" s="23" t="str">
        <f t="array" ref="X488">IF(Y488="","",XLOOKUP(Y488,selector_04,selector_04_ids,""))</f>
        <v/>
      </c>
      <c r="Y488" s="25"/>
      <c r="Z488" s="14"/>
      <c r="AA488" s="27"/>
      <c r="AB488" s="14"/>
    </row>
    <row r="489">
      <c r="A489" s="14"/>
      <c r="B489" s="23" t="str">
        <f>IF($A489="","",'Система'!$B$4)</f>
        <v/>
      </c>
      <c r="C489" s="14"/>
      <c r="D489" s="14"/>
      <c r="E489" s="23" t="str">
        <f t="array" ref="E489">IF(F489="","",XLOOKUP(F489,selector_09,selector_09_ids,""))</f>
        <v/>
      </c>
      <c r="F489" s="25"/>
      <c r="G489" s="23" t="str">
        <f t="array" ref="G489">IF(H489="","",XLOOKUP(H489,selector_02,selector_02_ids,""))</f>
        <v/>
      </c>
      <c r="H489" s="25"/>
      <c r="I489" s="23" t="str">
        <f t="array" ref="I489">IF(J489="","",XLOOKUP(J489,selector_10,selector_10_ids,""))</f>
        <v/>
      </c>
      <c r="J489" s="25"/>
      <c r="K489" s="14"/>
      <c r="L489" s="14"/>
      <c r="M489" s="23" t="str">
        <f t="array" ref="M489">IF(N489="","",XLOOKUP(N489,selector_18,selector_18_ids,""))</f>
        <v/>
      </c>
      <c r="N489" s="25"/>
      <c r="O489" s="14"/>
      <c r="P489" s="14"/>
      <c r="Q489" s="23" t="str">
        <f t="array" ref="Q489">IF(R489="","",XLOOKUP(R489,selector_13,selector_13_ids,""))</f>
        <v/>
      </c>
      <c r="R489" s="25"/>
      <c r="S489" s="14"/>
      <c r="T489" s="14"/>
      <c r="U489" s="14"/>
      <c r="V489" s="14"/>
      <c r="W489" s="14"/>
      <c r="X489" s="23" t="str">
        <f t="array" ref="X489">IF(Y489="","",XLOOKUP(Y489,selector_04,selector_04_ids,""))</f>
        <v/>
      </c>
      <c r="Y489" s="25"/>
      <c r="Z489" s="14"/>
      <c r="AA489" s="27"/>
      <c r="AB489" s="14"/>
    </row>
    <row r="490">
      <c r="A490" s="14"/>
      <c r="B490" s="23" t="str">
        <f>IF($A490="","",'Система'!$B$4)</f>
        <v/>
      </c>
      <c r="C490" s="14"/>
      <c r="D490" s="14"/>
      <c r="E490" s="23" t="str">
        <f t="array" ref="E490">IF(F490="","",XLOOKUP(F490,selector_09,selector_09_ids,""))</f>
        <v/>
      </c>
      <c r="F490" s="25"/>
      <c r="G490" s="23" t="str">
        <f t="array" ref="G490">IF(H490="","",XLOOKUP(H490,selector_02,selector_02_ids,""))</f>
        <v/>
      </c>
      <c r="H490" s="25"/>
      <c r="I490" s="23" t="str">
        <f t="array" ref="I490">IF(J490="","",XLOOKUP(J490,selector_10,selector_10_ids,""))</f>
        <v/>
      </c>
      <c r="J490" s="25"/>
      <c r="K490" s="14"/>
      <c r="L490" s="14"/>
      <c r="M490" s="23" t="str">
        <f t="array" ref="M490">IF(N490="","",XLOOKUP(N490,selector_18,selector_18_ids,""))</f>
        <v/>
      </c>
      <c r="N490" s="25"/>
      <c r="O490" s="14"/>
      <c r="P490" s="14"/>
      <c r="Q490" s="23" t="str">
        <f t="array" ref="Q490">IF(R490="","",XLOOKUP(R490,selector_13,selector_13_ids,""))</f>
        <v/>
      </c>
      <c r="R490" s="25"/>
      <c r="S490" s="14"/>
      <c r="T490" s="14"/>
      <c r="U490" s="14"/>
      <c r="V490" s="14"/>
      <c r="W490" s="14"/>
      <c r="X490" s="23" t="str">
        <f t="array" ref="X490">IF(Y490="","",XLOOKUP(Y490,selector_04,selector_04_ids,""))</f>
        <v/>
      </c>
      <c r="Y490" s="25"/>
      <c r="Z490" s="14"/>
      <c r="AA490" s="27"/>
      <c r="AB490" s="14"/>
    </row>
    <row r="491">
      <c r="A491" s="14"/>
      <c r="B491" s="23" t="str">
        <f>IF($A491="","",'Система'!$B$4)</f>
        <v/>
      </c>
      <c r="C491" s="14"/>
      <c r="D491" s="14"/>
      <c r="E491" s="23" t="str">
        <f t="array" ref="E491">IF(F491="","",XLOOKUP(F491,selector_09,selector_09_ids,""))</f>
        <v/>
      </c>
      <c r="F491" s="25"/>
      <c r="G491" s="23" t="str">
        <f t="array" ref="G491">IF(H491="","",XLOOKUP(H491,selector_02,selector_02_ids,""))</f>
        <v/>
      </c>
      <c r="H491" s="25"/>
      <c r="I491" s="23" t="str">
        <f t="array" ref="I491">IF(J491="","",XLOOKUP(J491,selector_10,selector_10_ids,""))</f>
        <v/>
      </c>
      <c r="J491" s="25"/>
      <c r="K491" s="14"/>
      <c r="L491" s="14"/>
      <c r="M491" s="23" t="str">
        <f t="array" ref="M491">IF(N491="","",XLOOKUP(N491,selector_18,selector_18_ids,""))</f>
        <v/>
      </c>
      <c r="N491" s="25"/>
      <c r="O491" s="14"/>
      <c r="P491" s="14"/>
      <c r="Q491" s="23" t="str">
        <f t="array" ref="Q491">IF(R491="","",XLOOKUP(R491,selector_13,selector_13_ids,""))</f>
        <v/>
      </c>
      <c r="R491" s="25"/>
      <c r="S491" s="14"/>
      <c r="T491" s="14"/>
      <c r="U491" s="14"/>
      <c r="V491" s="14"/>
      <c r="W491" s="14"/>
      <c r="X491" s="23" t="str">
        <f t="array" ref="X491">IF(Y491="","",XLOOKUP(Y491,selector_04,selector_04_ids,""))</f>
        <v/>
      </c>
      <c r="Y491" s="25"/>
      <c r="Z491" s="14"/>
      <c r="AA491" s="27"/>
      <c r="AB491" s="14"/>
    </row>
    <row r="492">
      <c r="A492" s="14"/>
      <c r="B492" s="23" t="str">
        <f>IF($A492="","",'Система'!$B$4)</f>
        <v/>
      </c>
      <c r="C492" s="14"/>
      <c r="D492" s="14"/>
      <c r="E492" s="23" t="str">
        <f t="array" ref="E492">IF(F492="","",XLOOKUP(F492,selector_09,selector_09_ids,""))</f>
        <v/>
      </c>
      <c r="F492" s="25"/>
      <c r="G492" s="23" t="str">
        <f t="array" ref="G492">IF(H492="","",XLOOKUP(H492,selector_02,selector_02_ids,""))</f>
        <v/>
      </c>
      <c r="H492" s="25"/>
      <c r="I492" s="23" t="str">
        <f t="array" ref="I492">IF(J492="","",XLOOKUP(J492,selector_10,selector_10_ids,""))</f>
        <v/>
      </c>
      <c r="J492" s="25"/>
      <c r="K492" s="14"/>
      <c r="L492" s="14"/>
      <c r="M492" s="23" t="str">
        <f t="array" ref="M492">IF(N492="","",XLOOKUP(N492,selector_18,selector_18_ids,""))</f>
        <v/>
      </c>
      <c r="N492" s="25"/>
      <c r="O492" s="14"/>
      <c r="P492" s="14"/>
      <c r="Q492" s="23" t="str">
        <f t="array" ref="Q492">IF(R492="","",XLOOKUP(R492,selector_13,selector_13_ids,""))</f>
        <v/>
      </c>
      <c r="R492" s="25"/>
      <c r="S492" s="14"/>
      <c r="T492" s="14"/>
      <c r="U492" s="14"/>
      <c r="V492" s="14"/>
      <c r="W492" s="14"/>
      <c r="X492" s="23" t="str">
        <f t="array" ref="X492">IF(Y492="","",XLOOKUP(Y492,selector_04,selector_04_ids,""))</f>
        <v/>
      </c>
      <c r="Y492" s="25"/>
      <c r="Z492" s="14"/>
      <c r="AA492" s="27"/>
      <c r="AB492" s="14"/>
    </row>
    <row r="493">
      <c r="A493" s="14"/>
      <c r="B493" s="23" t="str">
        <f>IF($A493="","",'Система'!$B$4)</f>
        <v/>
      </c>
      <c r="C493" s="14"/>
      <c r="D493" s="14"/>
      <c r="E493" s="23" t="str">
        <f t="array" ref="E493">IF(F493="","",XLOOKUP(F493,selector_09,selector_09_ids,""))</f>
        <v/>
      </c>
      <c r="F493" s="25"/>
      <c r="G493" s="23" t="str">
        <f t="array" ref="G493">IF(H493="","",XLOOKUP(H493,selector_02,selector_02_ids,""))</f>
        <v/>
      </c>
      <c r="H493" s="25"/>
      <c r="I493" s="23" t="str">
        <f t="array" ref="I493">IF(J493="","",XLOOKUP(J493,selector_10,selector_10_ids,""))</f>
        <v/>
      </c>
      <c r="J493" s="25"/>
      <c r="K493" s="14"/>
      <c r="L493" s="14"/>
      <c r="M493" s="23" t="str">
        <f t="array" ref="M493">IF(N493="","",XLOOKUP(N493,selector_18,selector_18_ids,""))</f>
        <v/>
      </c>
      <c r="N493" s="25"/>
      <c r="O493" s="14"/>
      <c r="P493" s="14"/>
      <c r="Q493" s="23" t="str">
        <f t="array" ref="Q493">IF(R493="","",XLOOKUP(R493,selector_13,selector_13_ids,""))</f>
        <v/>
      </c>
      <c r="R493" s="25"/>
      <c r="S493" s="14"/>
      <c r="T493" s="14"/>
      <c r="U493" s="14"/>
      <c r="V493" s="14"/>
      <c r="W493" s="14"/>
      <c r="X493" s="23" t="str">
        <f t="array" ref="X493">IF(Y493="","",XLOOKUP(Y493,selector_04,selector_04_ids,""))</f>
        <v/>
      </c>
      <c r="Y493" s="25"/>
      <c r="Z493" s="14"/>
      <c r="AA493" s="27"/>
      <c r="AB493" s="14"/>
    </row>
    <row r="494">
      <c r="A494" s="14"/>
      <c r="B494" s="23" t="str">
        <f>IF($A494="","",'Система'!$B$4)</f>
        <v/>
      </c>
      <c r="C494" s="14"/>
      <c r="D494" s="14"/>
      <c r="E494" s="23" t="str">
        <f t="array" ref="E494">IF(F494="","",XLOOKUP(F494,selector_09,selector_09_ids,""))</f>
        <v/>
      </c>
      <c r="F494" s="25"/>
      <c r="G494" s="23" t="str">
        <f t="array" ref="G494">IF(H494="","",XLOOKUP(H494,selector_02,selector_02_ids,""))</f>
        <v/>
      </c>
      <c r="H494" s="25"/>
      <c r="I494" s="23" t="str">
        <f t="array" ref="I494">IF(J494="","",XLOOKUP(J494,selector_10,selector_10_ids,""))</f>
        <v/>
      </c>
      <c r="J494" s="25"/>
      <c r="K494" s="14"/>
      <c r="L494" s="14"/>
      <c r="M494" s="23" t="str">
        <f t="array" ref="M494">IF(N494="","",XLOOKUP(N494,selector_18,selector_18_ids,""))</f>
        <v/>
      </c>
      <c r="N494" s="25"/>
      <c r="O494" s="14"/>
      <c r="P494" s="14"/>
      <c r="Q494" s="23" t="str">
        <f t="array" ref="Q494">IF(R494="","",XLOOKUP(R494,selector_13,selector_13_ids,""))</f>
        <v/>
      </c>
      <c r="R494" s="25"/>
      <c r="S494" s="14"/>
      <c r="T494" s="14"/>
      <c r="U494" s="14"/>
      <c r="V494" s="14"/>
      <c r="W494" s="14"/>
      <c r="X494" s="23" t="str">
        <f t="array" ref="X494">IF(Y494="","",XLOOKUP(Y494,selector_04,selector_04_ids,""))</f>
        <v/>
      </c>
      <c r="Y494" s="25"/>
      <c r="Z494" s="14"/>
      <c r="AA494" s="27"/>
      <c r="AB494" s="14"/>
    </row>
    <row r="495">
      <c r="A495" s="14"/>
      <c r="B495" s="23" t="str">
        <f>IF($A495="","",'Система'!$B$4)</f>
        <v/>
      </c>
      <c r="C495" s="14"/>
      <c r="D495" s="14"/>
      <c r="E495" s="23" t="str">
        <f t="array" ref="E495">IF(F495="","",XLOOKUP(F495,selector_09,selector_09_ids,""))</f>
        <v/>
      </c>
      <c r="F495" s="25"/>
      <c r="G495" s="23" t="str">
        <f t="array" ref="G495">IF(H495="","",XLOOKUP(H495,selector_02,selector_02_ids,""))</f>
        <v/>
      </c>
      <c r="H495" s="25"/>
      <c r="I495" s="23" t="str">
        <f t="array" ref="I495">IF(J495="","",XLOOKUP(J495,selector_10,selector_10_ids,""))</f>
        <v/>
      </c>
      <c r="J495" s="25"/>
      <c r="K495" s="14"/>
      <c r="L495" s="14"/>
      <c r="M495" s="23" t="str">
        <f t="array" ref="M495">IF(N495="","",XLOOKUP(N495,selector_18,selector_18_ids,""))</f>
        <v/>
      </c>
      <c r="N495" s="25"/>
      <c r="O495" s="14"/>
      <c r="P495" s="14"/>
      <c r="Q495" s="23" t="str">
        <f t="array" ref="Q495">IF(R495="","",XLOOKUP(R495,selector_13,selector_13_ids,""))</f>
        <v/>
      </c>
      <c r="R495" s="25"/>
      <c r="S495" s="14"/>
      <c r="T495" s="14"/>
      <c r="U495" s="14"/>
      <c r="V495" s="14"/>
      <c r="W495" s="14"/>
      <c r="X495" s="23" t="str">
        <f t="array" ref="X495">IF(Y495="","",XLOOKUP(Y495,selector_04,selector_04_ids,""))</f>
        <v/>
      </c>
      <c r="Y495" s="25"/>
      <c r="Z495" s="14"/>
      <c r="AA495" s="27"/>
      <c r="AB495" s="14"/>
    </row>
    <row r="496">
      <c r="A496" s="14"/>
      <c r="B496" s="23" t="str">
        <f>IF($A496="","",'Система'!$B$4)</f>
        <v/>
      </c>
      <c r="C496" s="14"/>
      <c r="D496" s="14"/>
      <c r="E496" s="23" t="str">
        <f t="array" ref="E496">IF(F496="","",XLOOKUP(F496,selector_09,selector_09_ids,""))</f>
        <v/>
      </c>
      <c r="F496" s="25"/>
      <c r="G496" s="23" t="str">
        <f t="array" ref="G496">IF(H496="","",XLOOKUP(H496,selector_02,selector_02_ids,""))</f>
        <v/>
      </c>
      <c r="H496" s="25"/>
      <c r="I496" s="23" t="str">
        <f t="array" ref="I496">IF(J496="","",XLOOKUP(J496,selector_10,selector_10_ids,""))</f>
        <v/>
      </c>
      <c r="J496" s="25"/>
      <c r="K496" s="14"/>
      <c r="L496" s="14"/>
      <c r="M496" s="23" t="str">
        <f t="array" ref="M496">IF(N496="","",XLOOKUP(N496,selector_18,selector_18_ids,""))</f>
        <v/>
      </c>
      <c r="N496" s="25"/>
      <c r="O496" s="14"/>
      <c r="P496" s="14"/>
      <c r="Q496" s="23" t="str">
        <f t="array" ref="Q496">IF(R496="","",XLOOKUP(R496,selector_13,selector_13_ids,""))</f>
        <v/>
      </c>
      <c r="R496" s="25"/>
      <c r="S496" s="14"/>
      <c r="T496" s="14"/>
      <c r="U496" s="14"/>
      <c r="V496" s="14"/>
      <c r="W496" s="14"/>
      <c r="X496" s="23" t="str">
        <f t="array" ref="X496">IF(Y496="","",XLOOKUP(Y496,selector_04,selector_04_ids,""))</f>
        <v/>
      </c>
      <c r="Y496" s="25"/>
      <c r="Z496" s="14"/>
      <c r="AA496" s="27"/>
      <c r="AB496" s="14"/>
    </row>
    <row r="497">
      <c r="A497" s="14"/>
      <c r="B497" s="23" t="str">
        <f>IF($A497="","",'Система'!$B$4)</f>
        <v/>
      </c>
      <c r="C497" s="14"/>
      <c r="D497" s="14"/>
      <c r="E497" s="23" t="str">
        <f t="array" ref="E497">IF(F497="","",XLOOKUP(F497,selector_09,selector_09_ids,""))</f>
        <v/>
      </c>
      <c r="F497" s="25"/>
      <c r="G497" s="23" t="str">
        <f t="array" ref="G497">IF(H497="","",XLOOKUP(H497,selector_02,selector_02_ids,""))</f>
        <v/>
      </c>
      <c r="H497" s="25"/>
      <c r="I497" s="23" t="str">
        <f t="array" ref="I497">IF(J497="","",XLOOKUP(J497,selector_10,selector_10_ids,""))</f>
        <v/>
      </c>
      <c r="J497" s="25"/>
      <c r="K497" s="14"/>
      <c r="L497" s="14"/>
      <c r="M497" s="23" t="str">
        <f t="array" ref="M497">IF(N497="","",XLOOKUP(N497,selector_18,selector_18_ids,""))</f>
        <v/>
      </c>
      <c r="N497" s="25"/>
      <c r="O497" s="14"/>
      <c r="P497" s="14"/>
      <c r="Q497" s="23" t="str">
        <f t="array" ref="Q497">IF(R497="","",XLOOKUP(R497,selector_13,selector_13_ids,""))</f>
        <v/>
      </c>
      <c r="R497" s="25"/>
      <c r="S497" s="14"/>
      <c r="T497" s="14"/>
      <c r="U497" s="14"/>
      <c r="V497" s="14"/>
      <c r="W497" s="14"/>
      <c r="X497" s="23" t="str">
        <f t="array" ref="X497">IF(Y497="","",XLOOKUP(Y497,selector_04,selector_04_ids,""))</f>
        <v/>
      </c>
      <c r="Y497" s="25"/>
      <c r="Z497" s="14"/>
      <c r="AA497" s="27"/>
      <c r="AB497" s="14"/>
    </row>
    <row r="498">
      <c r="A498" s="14"/>
      <c r="B498" s="23" t="str">
        <f>IF($A498="","",'Система'!$B$4)</f>
        <v/>
      </c>
      <c r="C498" s="14"/>
      <c r="D498" s="14"/>
      <c r="E498" s="23" t="str">
        <f t="array" ref="E498">IF(F498="","",XLOOKUP(F498,selector_09,selector_09_ids,""))</f>
        <v/>
      </c>
      <c r="F498" s="25"/>
      <c r="G498" s="23" t="str">
        <f t="array" ref="G498">IF(H498="","",XLOOKUP(H498,selector_02,selector_02_ids,""))</f>
        <v/>
      </c>
      <c r="H498" s="25"/>
      <c r="I498" s="23" t="str">
        <f t="array" ref="I498">IF(J498="","",XLOOKUP(J498,selector_10,selector_10_ids,""))</f>
        <v/>
      </c>
      <c r="J498" s="25"/>
      <c r="K498" s="14"/>
      <c r="L498" s="14"/>
      <c r="M498" s="23" t="str">
        <f t="array" ref="M498">IF(N498="","",XLOOKUP(N498,selector_18,selector_18_ids,""))</f>
        <v/>
      </c>
      <c r="N498" s="25"/>
      <c r="O498" s="14"/>
      <c r="P498" s="14"/>
      <c r="Q498" s="23" t="str">
        <f t="array" ref="Q498">IF(R498="","",XLOOKUP(R498,selector_13,selector_13_ids,""))</f>
        <v/>
      </c>
      <c r="R498" s="25"/>
      <c r="S498" s="14"/>
      <c r="T498" s="14"/>
      <c r="U498" s="14"/>
      <c r="V498" s="14"/>
      <c r="W498" s="14"/>
      <c r="X498" s="23" t="str">
        <f t="array" ref="X498">IF(Y498="","",XLOOKUP(Y498,selector_04,selector_04_ids,""))</f>
        <v/>
      </c>
      <c r="Y498" s="25"/>
      <c r="Z498" s="14"/>
      <c r="AA498" s="27"/>
      <c r="AB498" s="14"/>
    </row>
    <row r="499">
      <c r="A499" s="14"/>
      <c r="B499" s="23" t="str">
        <f>IF($A499="","",'Система'!$B$4)</f>
        <v/>
      </c>
      <c r="C499" s="14"/>
      <c r="D499" s="14"/>
      <c r="E499" s="23" t="str">
        <f t="array" ref="E499">IF(F499="","",XLOOKUP(F499,selector_09,selector_09_ids,""))</f>
        <v/>
      </c>
      <c r="F499" s="25"/>
      <c r="G499" s="23" t="str">
        <f t="array" ref="G499">IF(H499="","",XLOOKUP(H499,selector_02,selector_02_ids,""))</f>
        <v/>
      </c>
      <c r="H499" s="25"/>
      <c r="I499" s="23" t="str">
        <f t="array" ref="I499">IF(J499="","",XLOOKUP(J499,selector_10,selector_10_ids,""))</f>
        <v/>
      </c>
      <c r="J499" s="25"/>
      <c r="K499" s="14"/>
      <c r="L499" s="14"/>
      <c r="M499" s="23" t="str">
        <f t="array" ref="M499">IF(N499="","",XLOOKUP(N499,selector_18,selector_18_ids,""))</f>
        <v/>
      </c>
      <c r="N499" s="25"/>
      <c r="O499" s="14"/>
      <c r="P499" s="14"/>
      <c r="Q499" s="23" t="str">
        <f t="array" ref="Q499">IF(R499="","",XLOOKUP(R499,selector_13,selector_13_ids,""))</f>
        <v/>
      </c>
      <c r="R499" s="25"/>
      <c r="S499" s="14"/>
      <c r="T499" s="14"/>
      <c r="U499" s="14"/>
      <c r="V499" s="14"/>
      <c r="W499" s="14"/>
      <c r="X499" s="23" t="str">
        <f t="array" ref="X499">IF(Y499="","",XLOOKUP(Y499,selector_04,selector_04_ids,""))</f>
        <v/>
      </c>
      <c r="Y499" s="25"/>
      <c r="Z499" s="14"/>
      <c r="AA499" s="27"/>
      <c r="AB499" s="14"/>
    </row>
    <row r="500">
      <c r="A500" s="14"/>
      <c r="B500" s="23" t="str">
        <f>IF($A500="","",'Система'!$B$4)</f>
        <v/>
      </c>
      <c r="C500" s="14"/>
      <c r="D500" s="14"/>
      <c r="E500" s="23" t="str">
        <f t="array" ref="E500">IF(F500="","",XLOOKUP(F500,selector_09,selector_09_ids,""))</f>
        <v/>
      </c>
      <c r="F500" s="25"/>
      <c r="G500" s="23" t="str">
        <f t="array" ref="G500">IF(H500="","",XLOOKUP(H500,selector_02,selector_02_ids,""))</f>
        <v/>
      </c>
      <c r="H500" s="25"/>
      <c r="I500" s="23" t="str">
        <f t="array" ref="I500">IF(J500="","",XLOOKUP(J500,selector_10,selector_10_ids,""))</f>
        <v/>
      </c>
      <c r="J500" s="25"/>
      <c r="K500" s="14"/>
      <c r="L500" s="14"/>
      <c r="M500" s="23" t="str">
        <f t="array" ref="M500">IF(N500="","",XLOOKUP(N500,selector_18,selector_18_ids,""))</f>
        <v/>
      </c>
      <c r="N500" s="25"/>
      <c r="O500" s="14"/>
      <c r="P500" s="14"/>
      <c r="Q500" s="23" t="str">
        <f t="array" ref="Q500">IF(R500="","",XLOOKUP(R500,selector_13,selector_13_ids,""))</f>
        <v/>
      </c>
      <c r="R500" s="25"/>
      <c r="S500" s="14"/>
      <c r="T500" s="14"/>
      <c r="U500" s="14"/>
      <c r="V500" s="14"/>
      <c r="W500" s="14"/>
      <c r="X500" s="23" t="str">
        <f t="array" ref="X500">IF(Y500="","",XLOOKUP(Y500,selector_04,selector_04_ids,""))</f>
        <v/>
      </c>
      <c r="Y500" s="25"/>
      <c r="Z500" s="14"/>
      <c r="AA500" s="27"/>
      <c r="AB500" s="14"/>
    </row>
    <row r="501">
      <c r="A501" s="14"/>
      <c r="B501" s="23" t="str">
        <f>IF($A501="","",'Система'!$B$4)</f>
        <v/>
      </c>
      <c r="C501" s="14"/>
      <c r="D501" s="14"/>
      <c r="E501" s="23" t="str">
        <f t="array" ref="E501">IF(F501="","",XLOOKUP(F501,selector_09,selector_09_ids,""))</f>
        <v/>
      </c>
      <c r="F501" s="25"/>
      <c r="G501" s="23" t="str">
        <f t="array" ref="G501">IF(H501="","",XLOOKUP(H501,selector_02,selector_02_ids,""))</f>
        <v/>
      </c>
      <c r="H501" s="25"/>
      <c r="I501" s="23" t="str">
        <f t="array" ref="I501">IF(J501="","",XLOOKUP(J501,selector_10,selector_10_ids,""))</f>
        <v/>
      </c>
      <c r="J501" s="25"/>
      <c r="K501" s="14"/>
      <c r="L501" s="14"/>
      <c r="M501" s="23" t="str">
        <f t="array" ref="M501">IF(N501="","",XLOOKUP(N501,selector_18,selector_18_ids,""))</f>
        <v/>
      </c>
      <c r="N501" s="25"/>
      <c r="O501" s="14"/>
      <c r="P501" s="14"/>
      <c r="Q501" s="23" t="str">
        <f t="array" ref="Q501">IF(R501="","",XLOOKUP(R501,selector_13,selector_13_ids,""))</f>
        <v/>
      </c>
      <c r="R501" s="25"/>
      <c r="S501" s="14"/>
      <c r="T501" s="14"/>
      <c r="U501" s="14"/>
      <c r="V501" s="14"/>
      <c r="W501" s="14"/>
      <c r="X501" s="23" t="str">
        <f t="array" ref="X501">IF(Y501="","",XLOOKUP(Y501,selector_04,selector_04_ids,""))</f>
        <v/>
      </c>
      <c r="Y501" s="25"/>
      <c r="Z501" s="14"/>
      <c r="AA501" s="27"/>
      <c r="AB501" s="14"/>
    </row>
    <row r="502">
      <c r="A502" s="14"/>
      <c r="B502" s="23" t="str">
        <f>IF($A502="","",'Система'!$B$4)</f>
        <v/>
      </c>
      <c r="C502" s="14"/>
      <c r="D502" s="14"/>
      <c r="E502" s="23" t="str">
        <f t="array" ref="E502">IF(F502="","",XLOOKUP(F502,selector_09,selector_09_ids,""))</f>
        <v/>
      </c>
      <c r="F502" s="25"/>
      <c r="G502" s="23" t="str">
        <f t="array" ref="G502">IF(H502="","",XLOOKUP(H502,selector_02,selector_02_ids,""))</f>
        <v/>
      </c>
      <c r="H502" s="25"/>
      <c r="I502" s="23" t="str">
        <f t="array" ref="I502">IF(J502="","",XLOOKUP(J502,selector_10,selector_10_ids,""))</f>
        <v/>
      </c>
      <c r="J502" s="25"/>
      <c r="K502" s="14"/>
      <c r="L502" s="14"/>
      <c r="M502" s="23" t="str">
        <f t="array" ref="M502">IF(N502="","",XLOOKUP(N502,selector_18,selector_18_ids,""))</f>
        <v/>
      </c>
      <c r="N502" s="25"/>
      <c r="O502" s="14"/>
      <c r="P502" s="14"/>
      <c r="Q502" s="23" t="str">
        <f t="array" ref="Q502">IF(R502="","",XLOOKUP(R502,selector_13,selector_13_ids,""))</f>
        <v/>
      </c>
      <c r="R502" s="25"/>
      <c r="S502" s="14"/>
      <c r="T502" s="14"/>
      <c r="U502" s="14"/>
      <c r="V502" s="14"/>
      <c r="W502" s="14"/>
      <c r="X502" s="23" t="str">
        <f t="array" ref="X502">IF(Y502="","",XLOOKUP(Y502,selector_04,selector_04_ids,""))</f>
        <v/>
      </c>
      <c r="Y502" s="25"/>
      <c r="Z502" s="14"/>
      <c r="AA502" s="27"/>
      <c r="AB502" s="14"/>
    </row>
    <row r="503">
      <c r="A503" s="14"/>
      <c r="B503" s="23" t="str">
        <f>IF($A503="","",'Система'!$B$4)</f>
        <v/>
      </c>
      <c r="C503" s="14"/>
      <c r="D503" s="14"/>
      <c r="E503" s="23" t="str">
        <f t="array" ref="E503">IF(F503="","",XLOOKUP(F503,selector_09,selector_09_ids,""))</f>
        <v/>
      </c>
      <c r="F503" s="25"/>
      <c r="G503" s="23" t="str">
        <f t="array" ref="G503">IF(H503="","",XLOOKUP(H503,selector_02,selector_02_ids,""))</f>
        <v/>
      </c>
      <c r="H503" s="25"/>
      <c r="I503" s="23" t="str">
        <f t="array" ref="I503">IF(J503="","",XLOOKUP(J503,selector_10,selector_10_ids,""))</f>
        <v/>
      </c>
      <c r="J503" s="25"/>
      <c r="K503" s="14"/>
      <c r="L503" s="14"/>
      <c r="M503" s="23" t="str">
        <f t="array" ref="M503">IF(N503="","",XLOOKUP(N503,selector_18,selector_18_ids,""))</f>
        <v/>
      </c>
      <c r="N503" s="25"/>
      <c r="O503" s="14"/>
      <c r="P503" s="14"/>
      <c r="Q503" s="23" t="str">
        <f t="array" ref="Q503">IF(R503="","",XLOOKUP(R503,selector_13,selector_13_ids,""))</f>
        <v/>
      </c>
      <c r="R503" s="25"/>
      <c r="S503" s="14"/>
      <c r="T503" s="14"/>
      <c r="U503" s="14"/>
      <c r="V503" s="14"/>
      <c r="W503" s="14"/>
      <c r="X503" s="23" t="str">
        <f t="array" ref="X503">IF(Y503="","",XLOOKUP(Y503,selector_04,selector_04_ids,""))</f>
        <v/>
      </c>
      <c r="Y503" s="25"/>
      <c r="Z503" s="14"/>
      <c r="AA503" s="27"/>
      <c r="AB503" s="14"/>
    </row>
    <row r="504">
      <c r="A504" s="14"/>
      <c r="B504" s="23" t="str">
        <f>IF($A504="","",'Система'!$B$4)</f>
        <v/>
      </c>
      <c r="C504" s="14"/>
      <c r="D504" s="14"/>
      <c r="E504" s="23" t="str">
        <f t="array" ref="E504">IF(F504="","",XLOOKUP(F504,selector_09,selector_09_ids,""))</f>
        <v/>
      </c>
      <c r="F504" s="25"/>
      <c r="G504" s="23" t="str">
        <f t="array" ref="G504">IF(H504="","",XLOOKUP(H504,selector_02,selector_02_ids,""))</f>
        <v/>
      </c>
      <c r="H504" s="25"/>
      <c r="I504" s="23" t="str">
        <f t="array" ref="I504">IF(J504="","",XLOOKUP(J504,selector_10,selector_10_ids,""))</f>
        <v/>
      </c>
      <c r="J504" s="25"/>
      <c r="K504" s="14"/>
      <c r="L504" s="14"/>
      <c r="M504" s="23" t="str">
        <f t="array" ref="M504">IF(N504="","",XLOOKUP(N504,selector_18,selector_18_ids,""))</f>
        <v/>
      </c>
      <c r="N504" s="25"/>
      <c r="O504" s="14"/>
      <c r="P504" s="14"/>
      <c r="Q504" s="23" t="str">
        <f t="array" ref="Q504">IF(R504="","",XLOOKUP(R504,selector_13,selector_13_ids,""))</f>
        <v/>
      </c>
      <c r="R504" s="25"/>
      <c r="S504" s="14"/>
      <c r="T504" s="14"/>
      <c r="U504" s="14"/>
      <c r="V504" s="14"/>
      <c r="W504" s="14"/>
      <c r="X504" s="23" t="str">
        <f t="array" ref="X504">IF(Y504="","",XLOOKUP(Y504,selector_04,selector_04_ids,""))</f>
        <v/>
      </c>
      <c r="Y504" s="25"/>
      <c r="Z504" s="14"/>
      <c r="AA504" s="27"/>
      <c r="AB504" s="14"/>
    </row>
    <row r="505">
      <c r="A505" s="14"/>
      <c r="B505" s="23" t="str">
        <f>IF($A505="","",'Система'!$B$4)</f>
        <v/>
      </c>
      <c r="C505" s="14"/>
      <c r="D505" s="14"/>
      <c r="E505" s="23" t="str">
        <f t="array" ref="E505">IF(F505="","",XLOOKUP(F505,selector_09,selector_09_ids,""))</f>
        <v/>
      </c>
      <c r="F505" s="25"/>
      <c r="G505" s="23" t="str">
        <f t="array" ref="G505">IF(H505="","",XLOOKUP(H505,selector_02,selector_02_ids,""))</f>
        <v/>
      </c>
      <c r="H505" s="25"/>
      <c r="I505" s="23" t="str">
        <f t="array" ref="I505">IF(J505="","",XLOOKUP(J505,selector_10,selector_10_ids,""))</f>
        <v/>
      </c>
      <c r="J505" s="25"/>
      <c r="K505" s="14"/>
      <c r="L505" s="14"/>
      <c r="M505" s="23" t="str">
        <f t="array" ref="M505">IF(N505="","",XLOOKUP(N505,selector_18,selector_18_ids,""))</f>
        <v/>
      </c>
      <c r="N505" s="25"/>
      <c r="O505" s="14"/>
      <c r="P505" s="14"/>
      <c r="Q505" s="23" t="str">
        <f t="array" ref="Q505">IF(R505="","",XLOOKUP(R505,selector_13,selector_13_ids,""))</f>
        <v/>
      </c>
      <c r="R505" s="25"/>
      <c r="S505" s="14"/>
      <c r="T505" s="14"/>
      <c r="U505" s="14"/>
      <c r="V505" s="14"/>
      <c r="W505" s="14"/>
      <c r="X505" s="23" t="str">
        <f t="array" ref="X505">IF(Y505="","",XLOOKUP(Y505,selector_04,selector_04_ids,""))</f>
        <v/>
      </c>
      <c r="Y505" s="25"/>
      <c r="Z505" s="14"/>
      <c r="AA505" s="27"/>
      <c r="AB505" s="14"/>
    </row>
    <row r="506">
      <c r="A506" s="14"/>
      <c r="B506" s="23" t="str">
        <f>IF($A506="","",'Система'!$B$4)</f>
        <v/>
      </c>
      <c r="C506" s="14"/>
      <c r="D506" s="14"/>
      <c r="E506" s="23" t="str">
        <f t="array" ref="E506">IF(F506="","",XLOOKUP(F506,selector_09,selector_09_ids,""))</f>
        <v/>
      </c>
      <c r="F506" s="25"/>
      <c r="G506" s="23" t="str">
        <f t="array" ref="G506">IF(H506="","",XLOOKUP(H506,selector_02,selector_02_ids,""))</f>
        <v/>
      </c>
      <c r="H506" s="25"/>
      <c r="I506" s="23" t="str">
        <f t="array" ref="I506">IF(J506="","",XLOOKUP(J506,selector_10,selector_10_ids,""))</f>
        <v/>
      </c>
      <c r="J506" s="25"/>
      <c r="K506" s="14"/>
      <c r="L506" s="14"/>
      <c r="M506" s="23" t="str">
        <f t="array" ref="M506">IF(N506="","",XLOOKUP(N506,selector_18,selector_18_ids,""))</f>
        <v/>
      </c>
      <c r="N506" s="25"/>
      <c r="O506" s="14"/>
      <c r="P506" s="14"/>
      <c r="Q506" s="23" t="str">
        <f t="array" ref="Q506">IF(R506="","",XLOOKUP(R506,selector_13,selector_13_ids,""))</f>
        <v/>
      </c>
      <c r="R506" s="25"/>
      <c r="S506" s="14"/>
      <c r="T506" s="14"/>
      <c r="U506" s="14"/>
      <c r="V506" s="14"/>
      <c r="W506" s="14"/>
      <c r="X506" s="23" t="str">
        <f t="array" ref="X506">IF(Y506="","",XLOOKUP(Y506,selector_04,selector_04_ids,""))</f>
        <v/>
      </c>
      <c r="Y506" s="25"/>
      <c r="Z506" s="14"/>
      <c r="AA506" s="27"/>
      <c r="AB506" s="14"/>
    </row>
    <row r="507">
      <c r="A507" s="14"/>
      <c r="B507" s="23" t="str">
        <f>IF($A507="","",'Система'!$B$4)</f>
        <v/>
      </c>
      <c r="C507" s="14"/>
      <c r="D507" s="14"/>
      <c r="E507" s="23" t="str">
        <f t="array" ref="E507">IF(F507="","",XLOOKUP(F507,selector_09,selector_09_ids,""))</f>
        <v/>
      </c>
      <c r="F507" s="25"/>
      <c r="G507" s="23" t="str">
        <f t="array" ref="G507">IF(H507="","",XLOOKUP(H507,selector_02,selector_02_ids,""))</f>
        <v/>
      </c>
      <c r="H507" s="25"/>
      <c r="I507" s="23" t="str">
        <f t="array" ref="I507">IF(J507="","",XLOOKUP(J507,selector_10,selector_10_ids,""))</f>
        <v/>
      </c>
      <c r="J507" s="25"/>
      <c r="K507" s="14"/>
      <c r="L507" s="14"/>
      <c r="M507" s="23" t="str">
        <f t="array" ref="M507">IF(N507="","",XLOOKUP(N507,selector_18,selector_18_ids,""))</f>
        <v/>
      </c>
      <c r="N507" s="25"/>
      <c r="O507" s="14"/>
      <c r="P507" s="14"/>
      <c r="Q507" s="23" t="str">
        <f t="array" ref="Q507">IF(R507="","",XLOOKUP(R507,selector_13,selector_13_ids,""))</f>
        <v/>
      </c>
      <c r="R507" s="25"/>
      <c r="S507" s="14"/>
      <c r="T507" s="14"/>
      <c r="U507" s="14"/>
      <c r="V507" s="14"/>
      <c r="W507" s="14"/>
      <c r="X507" s="23" t="str">
        <f t="array" ref="X507">IF(Y507="","",XLOOKUP(Y507,selector_04,selector_04_ids,""))</f>
        <v/>
      </c>
      <c r="Y507" s="25"/>
      <c r="Z507" s="14"/>
      <c r="AA507" s="27"/>
      <c r="AB507" s="14"/>
    </row>
    <row r="508">
      <c r="A508" s="14"/>
      <c r="B508" s="23" t="str">
        <f>IF($A508="","",'Система'!$B$4)</f>
        <v/>
      </c>
      <c r="C508" s="14"/>
      <c r="D508" s="14"/>
      <c r="E508" s="23" t="str">
        <f t="array" ref="E508">IF(F508="","",XLOOKUP(F508,selector_09,selector_09_ids,""))</f>
        <v/>
      </c>
      <c r="F508" s="25"/>
      <c r="G508" s="23" t="str">
        <f t="array" ref="G508">IF(H508="","",XLOOKUP(H508,selector_02,selector_02_ids,""))</f>
        <v/>
      </c>
      <c r="H508" s="25"/>
      <c r="I508" s="23" t="str">
        <f t="array" ref="I508">IF(J508="","",XLOOKUP(J508,selector_10,selector_10_ids,""))</f>
        <v/>
      </c>
      <c r="J508" s="25"/>
      <c r="K508" s="14"/>
      <c r="L508" s="14"/>
      <c r="M508" s="23" t="str">
        <f t="array" ref="M508">IF(N508="","",XLOOKUP(N508,selector_18,selector_18_ids,""))</f>
        <v/>
      </c>
      <c r="N508" s="25"/>
      <c r="O508" s="14"/>
      <c r="P508" s="14"/>
      <c r="Q508" s="23" t="str">
        <f t="array" ref="Q508">IF(R508="","",XLOOKUP(R508,selector_13,selector_13_ids,""))</f>
        <v/>
      </c>
      <c r="R508" s="25"/>
      <c r="S508" s="14"/>
      <c r="T508" s="14"/>
      <c r="U508" s="14"/>
      <c r="V508" s="14"/>
      <c r="W508" s="14"/>
      <c r="X508" s="23" t="str">
        <f t="array" ref="X508">IF(Y508="","",XLOOKUP(Y508,selector_04,selector_04_ids,""))</f>
        <v/>
      </c>
      <c r="Y508" s="25"/>
      <c r="Z508" s="14"/>
      <c r="AA508" s="27"/>
      <c r="AB508" s="14"/>
    </row>
    <row r="509">
      <c r="A509" s="14"/>
      <c r="B509" s="23" t="str">
        <f>IF($A509="","",'Система'!$B$4)</f>
        <v/>
      </c>
      <c r="C509" s="14"/>
      <c r="D509" s="14"/>
      <c r="E509" s="23" t="str">
        <f t="array" ref="E509">IF(F509="","",XLOOKUP(F509,selector_09,selector_09_ids,""))</f>
        <v/>
      </c>
      <c r="F509" s="25"/>
      <c r="G509" s="23" t="str">
        <f t="array" ref="G509">IF(H509="","",XLOOKUP(H509,selector_02,selector_02_ids,""))</f>
        <v/>
      </c>
      <c r="H509" s="25"/>
      <c r="I509" s="23" t="str">
        <f t="array" ref="I509">IF(J509="","",XLOOKUP(J509,selector_10,selector_10_ids,""))</f>
        <v/>
      </c>
      <c r="J509" s="25"/>
      <c r="K509" s="14"/>
      <c r="L509" s="14"/>
      <c r="M509" s="23" t="str">
        <f t="array" ref="M509">IF(N509="","",XLOOKUP(N509,selector_18,selector_18_ids,""))</f>
        <v/>
      </c>
      <c r="N509" s="25"/>
      <c r="O509" s="14"/>
      <c r="P509" s="14"/>
      <c r="Q509" s="23" t="str">
        <f t="array" ref="Q509">IF(R509="","",XLOOKUP(R509,selector_13,selector_13_ids,""))</f>
        <v/>
      </c>
      <c r="R509" s="25"/>
      <c r="S509" s="14"/>
      <c r="T509" s="14"/>
      <c r="U509" s="14"/>
      <c r="V509" s="14"/>
      <c r="W509" s="14"/>
      <c r="X509" s="23" t="str">
        <f t="array" ref="X509">IF(Y509="","",XLOOKUP(Y509,selector_04,selector_04_ids,""))</f>
        <v/>
      </c>
      <c r="Y509" s="25"/>
      <c r="Z509" s="14"/>
      <c r="AA509" s="27"/>
      <c r="AB509" s="14"/>
    </row>
    <row r="510">
      <c r="A510" s="14"/>
      <c r="B510" s="23" t="str">
        <f>IF($A510="","",'Система'!$B$4)</f>
        <v/>
      </c>
      <c r="C510" s="14"/>
      <c r="D510" s="14"/>
      <c r="E510" s="23" t="str">
        <f t="array" ref="E510">IF(F510="","",XLOOKUP(F510,selector_09,selector_09_ids,""))</f>
        <v/>
      </c>
      <c r="F510" s="25"/>
      <c r="G510" s="23" t="str">
        <f t="array" ref="G510">IF(H510="","",XLOOKUP(H510,selector_02,selector_02_ids,""))</f>
        <v/>
      </c>
      <c r="H510" s="25"/>
      <c r="I510" s="23" t="str">
        <f t="array" ref="I510">IF(J510="","",XLOOKUP(J510,selector_10,selector_10_ids,""))</f>
        <v/>
      </c>
      <c r="J510" s="25"/>
      <c r="K510" s="14"/>
      <c r="L510" s="14"/>
      <c r="M510" s="23" t="str">
        <f t="array" ref="M510">IF(N510="","",XLOOKUP(N510,selector_18,selector_18_ids,""))</f>
        <v/>
      </c>
      <c r="N510" s="25"/>
      <c r="O510" s="14"/>
      <c r="P510" s="14"/>
      <c r="Q510" s="23" t="str">
        <f t="array" ref="Q510">IF(R510="","",XLOOKUP(R510,selector_13,selector_13_ids,""))</f>
        <v/>
      </c>
      <c r="R510" s="25"/>
      <c r="S510" s="14"/>
      <c r="T510" s="14"/>
      <c r="U510" s="14"/>
      <c r="V510" s="14"/>
      <c r="W510" s="14"/>
      <c r="X510" s="23" t="str">
        <f t="array" ref="X510">IF(Y510="","",XLOOKUP(Y510,selector_04,selector_04_ids,""))</f>
        <v/>
      </c>
      <c r="Y510" s="25"/>
      <c r="Z510" s="14"/>
      <c r="AA510" s="27"/>
      <c r="AB510" s="14"/>
    </row>
    <row r="511">
      <c r="A511" s="14"/>
      <c r="B511" s="23" t="str">
        <f>IF($A511="","",'Система'!$B$4)</f>
        <v/>
      </c>
      <c r="C511" s="14"/>
      <c r="D511" s="14"/>
      <c r="E511" s="23" t="str">
        <f t="array" ref="E511">IF(F511="","",XLOOKUP(F511,selector_09,selector_09_ids,""))</f>
        <v/>
      </c>
      <c r="F511" s="25"/>
      <c r="G511" s="23" t="str">
        <f t="array" ref="G511">IF(H511="","",XLOOKUP(H511,selector_02,selector_02_ids,""))</f>
        <v/>
      </c>
      <c r="H511" s="25"/>
      <c r="I511" s="23" t="str">
        <f t="array" ref="I511">IF(J511="","",XLOOKUP(J511,selector_10,selector_10_ids,""))</f>
        <v/>
      </c>
      <c r="J511" s="25"/>
      <c r="K511" s="14"/>
      <c r="L511" s="14"/>
      <c r="M511" s="23" t="str">
        <f t="array" ref="M511">IF(N511="","",XLOOKUP(N511,selector_18,selector_18_ids,""))</f>
        <v/>
      </c>
      <c r="N511" s="25"/>
      <c r="O511" s="14"/>
      <c r="P511" s="14"/>
      <c r="Q511" s="23" t="str">
        <f t="array" ref="Q511">IF(R511="","",XLOOKUP(R511,selector_13,selector_13_ids,""))</f>
        <v/>
      </c>
      <c r="R511" s="25"/>
      <c r="S511" s="14"/>
      <c r="T511" s="14"/>
      <c r="U511" s="14"/>
      <c r="V511" s="14"/>
      <c r="W511" s="14"/>
      <c r="X511" s="23" t="str">
        <f t="array" ref="X511">IF(Y511="","",XLOOKUP(Y511,selector_04,selector_04_ids,""))</f>
        <v/>
      </c>
      <c r="Y511" s="25"/>
      <c r="Z511" s="14"/>
      <c r="AA511" s="27"/>
      <c r="AB511" s="14"/>
    </row>
    <row r="512">
      <c r="A512" s="14"/>
      <c r="B512" s="23" t="str">
        <f>IF($A512="","",'Система'!$B$4)</f>
        <v/>
      </c>
      <c r="C512" s="14"/>
      <c r="D512" s="14"/>
      <c r="E512" s="23" t="str">
        <f t="array" ref="E512">IF(F512="","",XLOOKUP(F512,selector_09,selector_09_ids,""))</f>
        <v/>
      </c>
      <c r="F512" s="25"/>
      <c r="G512" s="23" t="str">
        <f t="array" ref="G512">IF(H512="","",XLOOKUP(H512,selector_02,selector_02_ids,""))</f>
        <v/>
      </c>
      <c r="H512" s="25"/>
      <c r="I512" s="23" t="str">
        <f t="array" ref="I512">IF(J512="","",XLOOKUP(J512,selector_10,selector_10_ids,""))</f>
        <v/>
      </c>
      <c r="J512" s="25"/>
      <c r="K512" s="14"/>
      <c r="L512" s="14"/>
      <c r="M512" s="23" t="str">
        <f t="array" ref="M512">IF(N512="","",XLOOKUP(N512,selector_18,selector_18_ids,""))</f>
        <v/>
      </c>
      <c r="N512" s="25"/>
      <c r="O512" s="14"/>
      <c r="P512" s="14"/>
      <c r="Q512" s="23" t="str">
        <f t="array" ref="Q512">IF(R512="","",XLOOKUP(R512,selector_13,selector_13_ids,""))</f>
        <v/>
      </c>
      <c r="R512" s="25"/>
      <c r="S512" s="14"/>
      <c r="T512" s="14"/>
      <c r="U512" s="14"/>
      <c r="V512" s="14"/>
      <c r="W512" s="14"/>
      <c r="X512" s="23" t="str">
        <f t="array" ref="X512">IF(Y512="","",XLOOKUP(Y512,selector_04,selector_04_ids,""))</f>
        <v/>
      </c>
      <c r="Y512" s="25"/>
      <c r="Z512" s="14"/>
      <c r="AA512" s="27"/>
      <c r="AB512" s="14"/>
    </row>
    <row r="513">
      <c r="A513" s="14"/>
      <c r="B513" s="23" t="str">
        <f>IF($A513="","",'Система'!$B$4)</f>
        <v/>
      </c>
      <c r="C513" s="14"/>
      <c r="D513" s="14"/>
      <c r="E513" s="23" t="str">
        <f t="array" ref="E513">IF(F513="","",XLOOKUP(F513,selector_09,selector_09_ids,""))</f>
        <v/>
      </c>
      <c r="F513" s="25"/>
      <c r="G513" s="23" t="str">
        <f t="array" ref="G513">IF(H513="","",XLOOKUP(H513,selector_02,selector_02_ids,""))</f>
        <v/>
      </c>
      <c r="H513" s="25"/>
      <c r="I513" s="23" t="str">
        <f t="array" ref="I513">IF(J513="","",XLOOKUP(J513,selector_10,selector_10_ids,""))</f>
        <v/>
      </c>
      <c r="J513" s="25"/>
      <c r="K513" s="14"/>
      <c r="L513" s="14"/>
      <c r="M513" s="23" t="str">
        <f t="array" ref="M513">IF(N513="","",XLOOKUP(N513,selector_18,selector_18_ids,""))</f>
        <v/>
      </c>
      <c r="N513" s="25"/>
      <c r="O513" s="14"/>
      <c r="P513" s="14"/>
      <c r="Q513" s="23" t="str">
        <f t="array" ref="Q513">IF(R513="","",XLOOKUP(R513,selector_13,selector_13_ids,""))</f>
        <v/>
      </c>
      <c r="R513" s="25"/>
      <c r="S513" s="14"/>
      <c r="T513" s="14"/>
      <c r="U513" s="14"/>
      <c r="V513" s="14"/>
      <c r="W513" s="14"/>
      <c r="X513" s="23" t="str">
        <f t="array" ref="X513">IF(Y513="","",XLOOKUP(Y513,selector_04,selector_04_ids,""))</f>
        <v/>
      </c>
      <c r="Y513" s="25"/>
      <c r="Z513" s="14"/>
      <c r="AA513" s="27"/>
      <c r="AB513" s="14"/>
    </row>
    <row r="514">
      <c r="A514" s="14"/>
      <c r="B514" s="23" t="str">
        <f>IF($A514="","",'Система'!$B$4)</f>
        <v/>
      </c>
      <c r="C514" s="14"/>
      <c r="D514" s="14"/>
      <c r="E514" s="23" t="str">
        <f t="array" ref="E514">IF(F514="","",XLOOKUP(F514,selector_09,selector_09_ids,""))</f>
        <v/>
      </c>
      <c r="F514" s="25"/>
      <c r="G514" s="23" t="str">
        <f t="array" ref="G514">IF(H514="","",XLOOKUP(H514,selector_02,selector_02_ids,""))</f>
        <v/>
      </c>
      <c r="H514" s="25"/>
      <c r="I514" s="23" t="str">
        <f t="array" ref="I514">IF(J514="","",XLOOKUP(J514,selector_10,selector_10_ids,""))</f>
        <v/>
      </c>
      <c r="J514" s="25"/>
      <c r="K514" s="14"/>
      <c r="L514" s="14"/>
      <c r="M514" s="23" t="str">
        <f t="array" ref="M514">IF(N514="","",XLOOKUP(N514,selector_18,selector_18_ids,""))</f>
        <v/>
      </c>
      <c r="N514" s="25"/>
      <c r="O514" s="14"/>
      <c r="P514" s="14"/>
      <c r="Q514" s="23" t="str">
        <f t="array" ref="Q514">IF(R514="","",XLOOKUP(R514,selector_13,selector_13_ids,""))</f>
        <v/>
      </c>
      <c r="R514" s="25"/>
      <c r="S514" s="14"/>
      <c r="T514" s="14"/>
      <c r="U514" s="14"/>
      <c r="V514" s="14"/>
      <c r="W514" s="14"/>
      <c r="X514" s="23" t="str">
        <f t="array" ref="X514">IF(Y514="","",XLOOKUP(Y514,selector_04,selector_04_ids,""))</f>
        <v/>
      </c>
      <c r="Y514" s="25"/>
      <c r="Z514" s="14"/>
      <c r="AA514" s="27"/>
      <c r="AB514" s="14"/>
    </row>
    <row r="515">
      <c r="A515" s="14"/>
      <c r="B515" s="23" t="str">
        <f>IF($A515="","",'Система'!$B$4)</f>
        <v/>
      </c>
      <c r="C515" s="14"/>
      <c r="D515" s="14"/>
      <c r="E515" s="23" t="str">
        <f t="array" ref="E515">IF(F515="","",XLOOKUP(F515,selector_09,selector_09_ids,""))</f>
        <v/>
      </c>
      <c r="F515" s="25"/>
      <c r="G515" s="23" t="str">
        <f t="array" ref="G515">IF(H515="","",XLOOKUP(H515,selector_02,selector_02_ids,""))</f>
        <v/>
      </c>
      <c r="H515" s="25"/>
      <c r="I515" s="23" t="str">
        <f t="array" ref="I515">IF(J515="","",XLOOKUP(J515,selector_10,selector_10_ids,""))</f>
        <v/>
      </c>
      <c r="J515" s="25"/>
      <c r="K515" s="14"/>
      <c r="L515" s="14"/>
      <c r="M515" s="23" t="str">
        <f t="array" ref="M515">IF(N515="","",XLOOKUP(N515,selector_18,selector_18_ids,""))</f>
        <v/>
      </c>
      <c r="N515" s="25"/>
      <c r="O515" s="14"/>
      <c r="P515" s="14"/>
      <c r="Q515" s="23" t="str">
        <f t="array" ref="Q515">IF(R515="","",XLOOKUP(R515,selector_13,selector_13_ids,""))</f>
        <v/>
      </c>
      <c r="R515" s="25"/>
      <c r="S515" s="14"/>
      <c r="T515" s="14"/>
      <c r="U515" s="14"/>
      <c r="V515" s="14"/>
      <c r="W515" s="14"/>
      <c r="X515" s="23" t="str">
        <f t="array" ref="X515">IF(Y515="","",XLOOKUP(Y515,selector_04,selector_04_ids,""))</f>
        <v/>
      </c>
      <c r="Y515" s="25"/>
      <c r="Z515" s="14"/>
      <c r="AA515" s="27"/>
      <c r="AB515" s="14"/>
    </row>
    <row r="516">
      <c r="A516" s="14"/>
      <c r="B516" s="23" t="str">
        <f>IF($A516="","",'Система'!$B$4)</f>
        <v/>
      </c>
      <c r="C516" s="14"/>
      <c r="D516" s="14"/>
      <c r="E516" s="23" t="str">
        <f t="array" ref="E516">IF(F516="","",XLOOKUP(F516,selector_09,selector_09_ids,""))</f>
        <v/>
      </c>
      <c r="F516" s="25"/>
      <c r="G516" s="23" t="str">
        <f t="array" ref="G516">IF(H516="","",XLOOKUP(H516,selector_02,selector_02_ids,""))</f>
        <v/>
      </c>
      <c r="H516" s="25"/>
      <c r="I516" s="23" t="str">
        <f t="array" ref="I516">IF(J516="","",XLOOKUP(J516,selector_10,selector_10_ids,""))</f>
        <v/>
      </c>
      <c r="J516" s="25"/>
      <c r="K516" s="14"/>
      <c r="L516" s="14"/>
      <c r="M516" s="23" t="str">
        <f t="array" ref="M516">IF(N516="","",XLOOKUP(N516,selector_18,selector_18_ids,""))</f>
        <v/>
      </c>
      <c r="N516" s="25"/>
      <c r="O516" s="14"/>
      <c r="P516" s="14"/>
      <c r="Q516" s="23" t="str">
        <f t="array" ref="Q516">IF(R516="","",XLOOKUP(R516,selector_13,selector_13_ids,""))</f>
        <v/>
      </c>
      <c r="R516" s="25"/>
      <c r="S516" s="14"/>
      <c r="T516" s="14"/>
      <c r="U516" s="14"/>
      <c r="V516" s="14"/>
      <c r="W516" s="14"/>
      <c r="X516" s="23" t="str">
        <f t="array" ref="X516">IF(Y516="","",XLOOKUP(Y516,selector_04,selector_04_ids,""))</f>
        <v/>
      </c>
      <c r="Y516" s="25"/>
      <c r="Z516" s="14"/>
      <c r="AA516" s="27"/>
      <c r="AB516" s="14"/>
    </row>
    <row r="517">
      <c r="A517" s="14"/>
      <c r="B517" s="23" t="str">
        <f>IF($A517="","",'Система'!$B$4)</f>
        <v/>
      </c>
      <c r="C517" s="14"/>
      <c r="D517" s="14"/>
      <c r="E517" s="23" t="str">
        <f t="array" ref="E517">IF(F517="","",XLOOKUP(F517,selector_09,selector_09_ids,""))</f>
        <v/>
      </c>
      <c r="F517" s="25"/>
      <c r="G517" s="23" t="str">
        <f t="array" ref="G517">IF(H517="","",XLOOKUP(H517,selector_02,selector_02_ids,""))</f>
        <v/>
      </c>
      <c r="H517" s="25"/>
      <c r="I517" s="23" t="str">
        <f t="array" ref="I517">IF(J517="","",XLOOKUP(J517,selector_10,selector_10_ids,""))</f>
        <v/>
      </c>
      <c r="J517" s="25"/>
      <c r="K517" s="14"/>
      <c r="L517" s="14"/>
      <c r="M517" s="23" t="str">
        <f t="array" ref="M517">IF(N517="","",XLOOKUP(N517,selector_18,selector_18_ids,""))</f>
        <v/>
      </c>
      <c r="N517" s="25"/>
      <c r="O517" s="14"/>
      <c r="P517" s="14"/>
      <c r="Q517" s="23" t="str">
        <f t="array" ref="Q517">IF(R517="","",XLOOKUP(R517,selector_13,selector_13_ids,""))</f>
        <v/>
      </c>
      <c r="R517" s="25"/>
      <c r="S517" s="14"/>
      <c r="T517" s="14"/>
      <c r="U517" s="14"/>
      <c r="V517" s="14"/>
      <c r="W517" s="14"/>
      <c r="X517" s="23" t="str">
        <f t="array" ref="X517">IF(Y517="","",XLOOKUP(Y517,selector_04,selector_04_ids,""))</f>
        <v/>
      </c>
      <c r="Y517" s="25"/>
      <c r="Z517" s="14"/>
      <c r="AA517" s="27"/>
      <c r="AB517" s="14"/>
    </row>
    <row r="518">
      <c r="A518" s="14"/>
      <c r="B518" s="23" t="str">
        <f>IF($A518="","",'Система'!$B$4)</f>
        <v/>
      </c>
      <c r="C518" s="14"/>
      <c r="D518" s="14"/>
      <c r="E518" s="23" t="str">
        <f t="array" ref="E518">IF(F518="","",XLOOKUP(F518,selector_09,selector_09_ids,""))</f>
        <v/>
      </c>
      <c r="F518" s="25"/>
      <c r="G518" s="23" t="str">
        <f t="array" ref="G518">IF(H518="","",XLOOKUP(H518,selector_02,selector_02_ids,""))</f>
        <v/>
      </c>
      <c r="H518" s="25"/>
      <c r="I518" s="23" t="str">
        <f t="array" ref="I518">IF(J518="","",XLOOKUP(J518,selector_10,selector_10_ids,""))</f>
        <v/>
      </c>
      <c r="J518" s="25"/>
      <c r="K518" s="14"/>
      <c r="L518" s="14"/>
      <c r="M518" s="23" t="str">
        <f t="array" ref="M518">IF(N518="","",XLOOKUP(N518,selector_18,selector_18_ids,""))</f>
        <v/>
      </c>
      <c r="N518" s="25"/>
      <c r="O518" s="14"/>
      <c r="P518" s="14"/>
      <c r="Q518" s="23" t="str">
        <f t="array" ref="Q518">IF(R518="","",XLOOKUP(R518,selector_13,selector_13_ids,""))</f>
        <v/>
      </c>
      <c r="R518" s="25"/>
      <c r="S518" s="14"/>
      <c r="T518" s="14"/>
      <c r="U518" s="14"/>
      <c r="V518" s="14"/>
      <c r="W518" s="14"/>
      <c r="X518" s="23" t="str">
        <f t="array" ref="X518">IF(Y518="","",XLOOKUP(Y518,selector_04,selector_04_ids,""))</f>
        <v/>
      </c>
      <c r="Y518" s="25"/>
      <c r="Z518" s="14"/>
      <c r="AA518" s="27"/>
      <c r="AB518" s="14"/>
    </row>
    <row r="519">
      <c r="A519" s="14"/>
      <c r="B519" s="23" t="str">
        <f>IF($A519="","",'Система'!$B$4)</f>
        <v/>
      </c>
      <c r="C519" s="14"/>
      <c r="D519" s="14"/>
      <c r="E519" s="23" t="str">
        <f t="array" ref="E519">IF(F519="","",XLOOKUP(F519,selector_09,selector_09_ids,""))</f>
        <v/>
      </c>
      <c r="F519" s="25"/>
      <c r="G519" s="23" t="str">
        <f t="array" ref="G519">IF(H519="","",XLOOKUP(H519,selector_02,selector_02_ids,""))</f>
        <v/>
      </c>
      <c r="H519" s="25"/>
      <c r="I519" s="23" t="str">
        <f t="array" ref="I519">IF(J519="","",XLOOKUP(J519,selector_10,selector_10_ids,""))</f>
        <v/>
      </c>
      <c r="J519" s="25"/>
      <c r="K519" s="14"/>
      <c r="L519" s="14"/>
      <c r="M519" s="23" t="str">
        <f t="array" ref="M519">IF(N519="","",XLOOKUP(N519,selector_18,selector_18_ids,""))</f>
        <v/>
      </c>
      <c r="N519" s="25"/>
      <c r="O519" s="14"/>
      <c r="P519" s="14"/>
      <c r="Q519" s="23" t="str">
        <f t="array" ref="Q519">IF(R519="","",XLOOKUP(R519,selector_13,selector_13_ids,""))</f>
        <v/>
      </c>
      <c r="R519" s="25"/>
      <c r="S519" s="14"/>
      <c r="T519" s="14"/>
      <c r="U519" s="14"/>
      <c r="V519" s="14"/>
      <c r="W519" s="14"/>
      <c r="X519" s="23" t="str">
        <f t="array" ref="X519">IF(Y519="","",XLOOKUP(Y519,selector_04,selector_04_ids,""))</f>
        <v/>
      </c>
      <c r="Y519" s="25"/>
      <c r="Z519" s="14"/>
      <c r="AA519" s="27"/>
      <c r="AB519" s="14"/>
    </row>
    <row r="520">
      <c r="A520" s="14"/>
      <c r="B520" s="23" t="str">
        <f>IF($A520="","",'Система'!$B$4)</f>
        <v/>
      </c>
      <c r="C520" s="14"/>
      <c r="D520" s="14"/>
      <c r="E520" s="23" t="str">
        <f t="array" ref="E520">IF(F520="","",XLOOKUP(F520,selector_09,selector_09_ids,""))</f>
        <v/>
      </c>
      <c r="F520" s="25"/>
      <c r="G520" s="23" t="str">
        <f t="array" ref="G520">IF(H520="","",XLOOKUP(H520,selector_02,selector_02_ids,""))</f>
        <v/>
      </c>
      <c r="H520" s="25"/>
      <c r="I520" s="23" t="str">
        <f t="array" ref="I520">IF(J520="","",XLOOKUP(J520,selector_10,selector_10_ids,""))</f>
        <v/>
      </c>
      <c r="J520" s="25"/>
      <c r="K520" s="14"/>
      <c r="L520" s="14"/>
      <c r="M520" s="23" t="str">
        <f t="array" ref="M520">IF(N520="","",XLOOKUP(N520,selector_18,selector_18_ids,""))</f>
        <v/>
      </c>
      <c r="N520" s="25"/>
      <c r="O520" s="14"/>
      <c r="P520" s="14"/>
      <c r="Q520" s="23" t="str">
        <f t="array" ref="Q520">IF(R520="","",XLOOKUP(R520,selector_13,selector_13_ids,""))</f>
        <v/>
      </c>
      <c r="R520" s="25"/>
      <c r="S520" s="14"/>
      <c r="T520" s="14"/>
      <c r="U520" s="14"/>
      <c r="V520" s="14"/>
      <c r="W520" s="14"/>
      <c r="X520" s="23" t="str">
        <f t="array" ref="X520">IF(Y520="","",XLOOKUP(Y520,selector_04,selector_04_ids,""))</f>
        <v/>
      </c>
      <c r="Y520" s="25"/>
      <c r="Z520" s="14"/>
      <c r="AA520" s="27"/>
      <c r="AB520" s="14"/>
    </row>
    <row r="521">
      <c r="A521" s="14"/>
      <c r="B521" s="23" t="str">
        <f>IF($A521="","",'Система'!$B$4)</f>
        <v/>
      </c>
      <c r="C521" s="14"/>
      <c r="D521" s="14"/>
      <c r="E521" s="23" t="str">
        <f t="array" ref="E521">IF(F521="","",XLOOKUP(F521,selector_09,selector_09_ids,""))</f>
        <v/>
      </c>
      <c r="F521" s="25"/>
      <c r="G521" s="23" t="str">
        <f t="array" ref="G521">IF(H521="","",XLOOKUP(H521,selector_02,selector_02_ids,""))</f>
        <v/>
      </c>
      <c r="H521" s="25"/>
      <c r="I521" s="23" t="str">
        <f t="array" ref="I521">IF(J521="","",XLOOKUP(J521,selector_10,selector_10_ids,""))</f>
        <v/>
      </c>
      <c r="J521" s="25"/>
      <c r="K521" s="14"/>
      <c r="L521" s="14"/>
      <c r="M521" s="23" t="str">
        <f t="array" ref="M521">IF(N521="","",XLOOKUP(N521,selector_18,selector_18_ids,""))</f>
        <v/>
      </c>
      <c r="N521" s="25"/>
      <c r="O521" s="14"/>
      <c r="P521" s="14"/>
      <c r="Q521" s="23" t="str">
        <f t="array" ref="Q521">IF(R521="","",XLOOKUP(R521,selector_13,selector_13_ids,""))</f>
        <v/>
      </c>
      <c r="R521" s="25"/>
      <c r="S521" s="14"/>
      <c r="T521" s="14"/>
      <c r="U521" s="14"/>
      <c r="V521" s="14"/>
      <c r="W521" s="14"/>
      <c r="X521" s="23" t="str">
        <f t="array" ref="X521">IF(Y521="","",XLOOKUP(Y521,selector_04,selector_04_ids,""))</f>
        <v/>
      </c>
      <c r="Y521" s="25"/>
      <c r="Z521" s="14"/>
      <c r="AA521" s="27"/>
      <c r="AB521" s="14"/>
    </row>
    <row r="522">
      <c r="A522" s="14"/>
      <c r="B522" s="23" t="str">
        <f>IF($A522="","",'Система'!$B$4)</f>
        <v/>
      </c>
      <c r="C522" s="14"/>
      <c r="D522" s="14"/>
      <c r="E522" s="23" t="str">
        <f t="array" ref="E522">IF(F522="","",XLOOKUP(F522,selector_09,selector_09_ids,""))</f>
        <v/>
      </c>
      <c r="F522" s="25"/>
      <c r="G522" s="23" t="str">
        <f t="array" ref="G522">IF(H522="","",XLOOKUP(H522,selector_02,selector_02_ids,""))</f>
        <v/>
      </c>
      <c r="H522" s="25"/>
      <c r="I522" s="23" t="str">
        <f t="array" ref="I522">IF(J522="","",XLOOKUP(J522,selector_10,selector_10_ids,""))</f>
        <v/>
      </c>
      <c r="J522" s="25"/>
      <c r="K522" s="14"/>
      <c r="L522" s="14"/>
      <c r="M522" s="23" t="str">
        <f t="array" ref="M522">IF(N522="","",XLOOKUP(N522,selector_18,selector_18_ids,""))</f>
        <v/>
      </c>
      <c r="N522" s="25"/>
      <c r="O522" s="14"/>
      <c r="P522" s="14"/>
      <c r="Q522" s="23" t="str">
        <f t="array" ref="Q522">IF(R522="","",XLOOKUP(R522,selector_13,selector_13_ids,""))</f>
        <v/>
      </c>
      <c r="R522" s="25"/>
      <c r="S522" s="14"/>
      <c r="T522" s="14"/>
      <c r="U522" s="14"/>
      <c r="V522" s="14"/>
      <c r="W522" s="14"/>
      <c r="X522" s="23" t="str">
        <f t="array" ref="X522">IF(Y522="","",XLOOKUP(Y522,selector_04,selector_04_ids,""))</f>
        <v/>
      </c>
      <c r="Y522" s="25"/>
      <c r="Z522" s="14"/>
      <c r="AA522" s="27"/>
      <c r="AB522" s="14"/>
    </row>
    <row r="523">
      <c r="A523" s="14"/>
      <c r="B523" s="23" t="str">
        <f>IF($A523="","",'Система'!$B$4)</f>
        <v/>
      </c>
      <c r="C523" s="14"/>
      <c r="D523" s="14"/>
      <c r="E523" s="23" t="str">
        <f t="array" ref="E523">IF(F523="","",XLOOKUP(F523,selector_09,selector_09_ids,""))</f>
        <v/>
      </c>
      <c r="F523" s="25"/>
      <c r="G523" s="23" t="str">
        <f t="array" ref="G523">IF(H523="","",XLOOKUP(H523,selector_02,selector_02_ids,""))</f>
        <v/>
      </c>
      <c r="H523" s="25"/>
      <c r="I523" s="23" t="str">
        <f t="array" ref="I523">IF(J523="","",XLOOKUP(J523,selector_10,selector_10_ids,""))</f>
        <v/>
      </c>
      <c r="J523" s="25"/>
      <c r="K523" s="14"/>
      <c r="L523" s="14"/>
      <c r="M523" s="23" t="str">
        <f t="array" ref="M523">IF(N523="","",XLOOKUP(N523,selector_18,selector_18_ids,""))</f>
        <v/>
      </c>
      <c r="N523" s="25"/>
      <c r="O523" s="14"/>
      <c r="P523" s="14"/>
      <c r="Q523" s="23" t="str">
        <f t="array" ref="Q523">IF(R523="","",XLOOKUP(R523,selector_13,selector_13_ids,""))</f>
        <v/>
      </c>
      <c r="R523" s="25"/>
      <c r="S523" s="14"/>
      <c r="T523" s="14"/>
      <c r="U523" s="14"/>
      <c r="V523" s="14"/>
      <c r="W523" s="14"/>
      <c r="X523" s="23" t="str">
        <f t="array" ref="X523">IF(Y523="","",XLOOKUP(Y523,selector_04,selector_04_ids,""))</f>
        <v/>
      </c>
      <c r="Y523" s="25"/>
      <c r="Z523" s="14"/>
      <c r="AA523" s="27"/>
      <c r="AB523" s="14"/>
    </row>
    <row r="524">
      <c r="A524" s="14"/>
      <c r="B524" s="23" t="str">
        <f>IF($A524="","",'Система'!$B$4)</f>
        <v/>
      </c>
      <c r="C524" s="14"/>
      <c r="D524" s="14"/>
      <c r="E524" s="23" t="str">
        <f t="array" ref="E524">IF(F524="","",XLOOKUP(F524,selector_09,selector_09_ids,""))</f>
        <v/>
      </c>
      <c r="F524" s="25"/>
      <c r="G524" s="23" t="str">
        <f t="array" ref="G524">IF(H524="","",XLOOKUP(H524,selector_02,selector_02_ids,""))</f>
        <v/>
      </c>
      <c r="H524" s="25"/>
      <c r="I524" s="23" t="str">
        <f t="array" ref="I524">IF(J524="","",XLOOKUP(J524,selector_10,selector_10_ids,""))</f>
        <v/>
      </c>
      <c r="J524" s="25"/>
      <c r="K524" s="14"/>
      <c r="L524" s="14"/>
      <c r="M524" s="23" t="str">
        <f t="array" ref="M524">IF(N524="","",XLOOKUP(N524,selector_18,selector_18_ids,""))</f>
        <v/>
      </c>
      <c r="N524" s="25"/>
      <c r="O524" s="14"/>
      <c r="P524" s="14"/>
      <c r="Q524" s="23" t="str">
        <f t="array" ref="Q524">IF(R524="","",XLOOKUP(R524,selector_13,selector_13_ids,""))</f>
        <v/>
      </c>
      <c r="R524" s="25"/>
      <c r="S524" s="14"/>
      <c r="T524" s="14"/>
      <c r="U524" s="14"/>
      <c r="V524" s="14"/>
      <c r="W524" s="14"/>
      <c r="X524" s="23" t="str">
        <f t="array" ref="X524">IF(Y524="","",XLOOKUP(Y524,selector_04,selector_04_ids,""))</f>
        <v/>
      </c>
      <c r="Y524" s="25"/>
      <c r="Z524" s="14"/>
      <c r="AA524" s="27"/>
      <c r="AB524" s="14"/>
    </row>
    <row r="525">
      <c r="A525" s="14"/>
      <c r="B525" s="23" t="str">
        <f>IF($A525="","",'Система'!$B$4)</f>
        <v/>
      </c>
      <c r="C525" s="14"/>
      <c r="D525" s="14"/>
      <c r="E525" s="23" t="str">
        <f t="array" ref="E525">IF(F525="","",XLOOKUP(F525,selector_09,selector_09_ids,""))</f>
        <v/>
      </c>
      <c r="F525" s="25"/>
      <c r="G525" s="23" t="str">
        <f t="array" ref="G525">IF(H525="","",XLOOKUP(H525,selector_02,selector_02_ids,""))</f>
        <v/>
      </c>
      <c r="H525" s="25"/>
      <c r="I525" s="23" t="str">
        <f t="array" ref="I525">IF(J525="","",XLOOKUP(J525,selector_10,selector_10_ids,""))</f>
        <v/>
      </c>
      <c r="J525" s="25"/>
      <c r="K525" s="14"/>
      <c r="L525" s="14"/>
      <c r="M525" s="23" t="str">
        <f t="array" ref="M525">IF(N525="","",XLOOKUP(N525,selector_18,selector_18_ids,""))</f>
        <v/>
      </c>
      <c r="N525" s="25"/>
      <c r="O525" s="14"/>
      <c r="P525" s="14"/>
      <c r="Q525" s="23" t="str">
        <f t="array" ref="Q525">IF(R525="","",XLOOKUP(R525,selector_13,selector_13_ids,""))</f>
        <v/>
      </c>
      <c r="R525" s="25"/>
      <c r="S525" s="14"/>
      <c r="T525" s="14"/>
      <c r="U525" s="14"/>
      <c r="V525" s="14"/>
      <c r="W525" s="14"/>
      <c r="X525" s="23" t="str">
        <f t="array" ref="X525">IF(Y525="","",XLOOKUP(Y525,selector_04,selector_04_ids,""))</f>
        <v/>
      </c>
      <c r="Y525" s="25"/>
      <c r="Z525" s="14"/>
      <c r="AA525" s="27"/>
      <c r="AB525" s="14"/>
    </row>
    <row r="526">
      <c r="A526" s="14"/>
      <c r="B526" s="23" t="str">
        <f>IF($A526="","",'Система'!$B$4)</f>
        <v/>
      </c>
      <c r="C526" s="14"/>
      <c r="D526" s="14"/>
      <c r="E526" s="23" t="str">
        <f t="array" ref="E526">IF(F526="","",XLOOKUP(F526,selector_09,selector_09_ids,""))</f>
        <v/>
      </c>
      <c r="F526" s="25"/>
      <c r="G526" s="23" t="str">
        <f t="array" ref="G526">IF(H526="","",XLOOKUP(H526,selector_02,selector_02_ids,""))</f>
        <v/>
      </c>
      <c r="H526" s="25"/>
      <c r="I526" s="23" t="str">
        <f t="array" ref="I526">IF(J526="","",XLOOKUP(J526,selector_10,selector_10_ids,""))</f>
        <v/>
      </c>
      <c r="J526" s="25"/>
      <c r="K526" s="14"/>
      <c r="L526" s="14"/>
      <c r="M526" s="23" t="str">
        <f t="array" ref="M526">IF(N526="","",XLOOKUP(N526,selector_18,selector_18_ids,""))</f>
        <v/>
      </c>
      <c r="N526" s="25"/>
      <c r="O526" s="14"/>
      <c r="P526" s="14"/>
      <c r="Q526" s="23" t="str">
        <f t="array" ref="Q526">IF(R526="","",XLOOKUP(R526,selector_13,selector_13_ids,""))</f>
        <v/>
      </c>
      <c r="R526" s="25"/>
      <c r="S526" s="14"/>
      <c r="T526" s="14"/>
      <c r="U526" s="14"/>
      <c r="V526" s="14"/>
      <c r="W526" s="14"/>
      <c r="X526" s="23" t="str">
        <f t="array" ref="X526">IF(Y526="","",XLOOKUP(Y526,selector_04,selector_04_ids,""))</f>
        <v/>
      </c>
      <c r="Y526" s="25"/>
      <c r="Z526" s="14"/>
      <c r="AA526" s="27"/>
      <c r="AB526" s="14"/>
    </row>
    <row r="527">
      <c r="A527" s="14"/>
      <c r="B527" s="23" t="str">
        <f>IF($A527="","",'Система'!$B$4)</f>
        <v/>
      </c>
      <c r="C527" s="14"/>
      <c r="D527" s="14"/>
      <c r="E527" s="23" t="str">
        <f t="array" ref="E527">IF(F527="","",XLOOKUP(F527,selector_09,selector_09_ids,""))</f>
        <v/>
      </c>
      <c r="F527" s="25"/>
      <c r="G527" s="23" t="str">
        <f t="array" ref="G527">IF(H527="","",XLOOKUP(H527,selector_02,selector_02_ids,""))</f>
        <v/>
      </c>
      <c r="H527" s="25"/>
      <c r="I527" s="23" t="str">
        <f t="array" ref="I527">IF(J527="","",XLOOKUP(J527,selector_10,selector_10_ids,""))</f>
        <v/>
      </c>
      <c r="J527" s="25"/>
      <c r="K527" s="14"/>
      <c r="L527" s="14"/>
      <c r="M527" s="23" t="str">
        <f t="array" ref="M527">IF(N527="","",XLOOKUP(N527,selector_18,selector_18_ids,""))</f>
        <v/>
      </c>
      <c r="N527" s="25"/>
      <c r="O527" s="14"/>
      <c r="P527" s="14"/>
      <c r="Q527" s="23" t="str">
        <f t="array" ref="Q527">IF(R527="","",XLOOKUP(R527,selector_13,selector_13_ids,""))</f>
        <v/>
      </c>
      <c r="R527" s="25"/>
      <c r="S527" s="14"/>
      <c r="T527" s="14"/>
      <c r="U527" s="14"/>
      <c r="V527" s="14"/>
      <c r="W527" s="14"/>
      <c r="X527" s="23" t="str">
        <f t="array" ref="X527">IF(Y527="","",XLOOKUP(Y527,selector_04,selector_04_ids,""))</f>
        <v/>
      </c>
      <c r="Y527" s="25"/>
      <c r="Z527" s="14"/>
      <c r="AA527" s="27"/>
      <c r="AB527" s="14"/>
    </row>
    <row r="528">
      <c r="A528" s="14"/>
      <c r="B528" s="23" t="str">
        <f>IF($A528="","",'Система'!$B$4)</f>
        <v/>
      </c>
      <c r="C528" s="14"/>
      <c r="D528" s="14"/>
      <c r="E528" s="23" t="str">
        <f t="array" ref="E528">IF(F528="","",XLOOKUP(F528,selector_09,selector_09_ids,""))</f>
        <v/>
      </c>
      <c r="F528" s="25"/>
      <c r="G528" s="23" t="str">
        <f t="array" ref="G528">IF(H528="","",XLOOKUP(H528,selector_02,selector_02_ids,""))</f>
        <v/>
      </c>
      <c r="H528" s="25"/>
      <c r="I528" s="23" t="str">
        <f t="array" ref="I528">IF(J528="","",XLOOKUP(J528,selector_10,selector_10_ids,""))</f>
        <v/>
      </c>
      <c r="J528" s="25"/>
      <c r="K528" s="14"/>
      <c r="L528" s="14"/>
      <c r="M528" s="23" t="str">
        <f t="array" ref="M528">IF(N528="","",XLOOKUP(N528,selector_18,selector_18_ids,""))</f>
        <v/>
      </c>
      <c r="N528" s="25"/>
      <c r="O528" s="14"/>
      <c r="P528" s="14"/>
      <c r="Q528" s="23" t="str">
        <f t="array" ref="Q528">IF(R528="","",XLOOKUP(R528,selector_13,selector_13_ids,""))</f>
        <v/>
      </c>
      <c r="R528" s="25"/>
      <c r="S528" s="14"/>
      <c r="T528" s="14"/>
      <c r="U528" s="14"/>
      <c r="V528" s="14"/>
      <c r="W528" s="14"/>
      <c r="X528" s="23" t="str">
        <f t="array" ref="X528">IF(Y528="","",XLOOKUP(Y528,selector_04,selector_04_ids,""))</f>
        <v/>
      </c>
      <c r="Y528" s="25"/>
      <c r="Z528" s="14"/>
      <c r="AA528" s="27"/>
      <c r="AB528" s="14"/>
    </row>
    <row r="529">
      <c r="A529" s="14"/>
      <c r="B529" s="23" t="str">
        <f>IF($A529="","",'Система'!$B$4)</f>
        <v/>
      </c>
      <c r="C529" s="14"/>
      <c r="D529" s="14"/>
      <c r="E529" s="23" t="str">
        <f t="array" ref="E529">IF(F529="","",XLOOKUP(F529,selector_09,selector_09_ids,""))</f>
        <v/>
      </c>
      <c r="F529" s="25"/>
      <c r="G529" s="23" t="str">
        <f t="array" ref="G529">IF(H529="","",XLOOKUP(H529,selector_02,selector_02_ids,""))</f>
        <v/>
      </c>
      <c r="H529" s="25"/>
      <c r="I529" s="23" t="str">
        <f t="array" ref="I529">IF(J529="","",XLOOKUP(J529,selector_10,selector_10_ids,""))</f>
        <v/>
      </c>
      <c r="J529" s="25"/>
      <c r="K529" s="14"/>
      <c r="L529" s="14"/>
      <c r="M529" s="23" t="str">
        <f t="array" ref="M529">IF(N529="","",XLOOKUP(N529,selector_18,selector_18_ids,""))</f>
        <v/>
      </c>
      <c r="N529" s="25"/>
      <c r="O529" s="14"/>
      <c r="P529" s="14"/>
      <c r="Q529" s="23" t="str">
        <f t="array" ref="Q529">IF(R529="","",XLOOKUP(R529,selector_13,selector_13_ids,""))</f>
        <v/>
      </c>
      <c r="R529" s="25"/>
      <c r="S529" s="14"/>
      <c r="T529" s="14"/>
      <c r="U529" s="14"/>
      <c r="V529" s="14"/>
      <c r="W529" s="14"/>
      <c r="X529" s="23" t="str">
        <f t="array" ref="X529">IF(Y529="","",XLOOKUP(Y529,selector_04,selector_04_ids,""))</f>
        <v/>
      </c>
      <c r="Y529" s="25"/>
      <c r="Z529" s="14"/>
      <c r="AA529" s="27"/>
      <c r="AB529" s="14"/>
    </row>
    <row r="530">
      <c r="A530" s="14"/>
      <c r="B530" s="23" t="str">
        <f>IF($A530="","",'Система'!$B$4)</f>
        <v/>
      </c>
      <c r="C530" s="14"/>
      <c r="D530" s="14"/>
      <c r="E530" s="23" t="str">
        <f t="array" ref="E530">IF(F530="","",XLOOKUP(F530,selector_09,selector_09_ids,""))</f>
        <v/>
      </c>
      <c r="F530" s="25"/>
      <c r="G530" s="23" t="str">
        <f t="array" ref="G530">IF(H530="","",XLOOKUP(H530,selector_02,selector_02_ids,""))</f>
        <v/>
      </c>
      <c r="H530" s="25"/>
      <c r="I530" s="23" t="str">
        <f t="array" ref="I530">IF(J530="","",XLOOKUP(J530,selector_10,selector_10_ids,""))</f>
        <v/>
      </c>
      <c r="J530" s="25"/>
      <c r="K530" s="14"/>
      <c r="L530" s="14"/>
      <c r="M530" s="23" t="str">
        <f t="array" ref="M530">IF(N530="","",XLOOKUP(N530,selector_18,selector_18_ids,""))</f>
        <v/>
      </c>
      <c r="N530" s="25"/>
      <c r="O530" s="14"/>
      <c r="P530" s="14"/>
      <c r="Q530" s="23" t="str">
        <f t="array" ref="Q530">IF(R530="","",XLOOKUP(R530,selector_13,selector_13_ids,""))</f>
        <v/>
      </c>
      <c r="R530" s="25"/>
      <c r="S530" s="14"/>
      <c r="T530" s="14"/>
      <c r="U530" s="14"/>
      <c r="V530" s="14"/>
      <c r="W530" s="14"/>
      <c r="X530" s="23" t="str">
        <f t="array" ref="X530">IF(Y530="","",XLOOKUP(Y530,selector_04,selector_04_ids,""))</f>
        <v/>
      </c>
      <c r="Y530" s="25"/>
      <c r="Z530" s="14"/>
      <c r="AA530" s="27"/>
      <c r="AB530" s="14"/>
    </row>
    <row r="531">
      <c r="A531" s="14"/>
      <c r="B531" s="23" t="str">
        <f>IF($A531="","",'Система'!$B$4)</f>
        <v/>
      </c>
      <c r="C531" s="14"/>
      <c r="D531" s="14"/>
      <c r="E531" s="23" t="str">
        <f t="array" ref="E531">IF(F531="","",XLOOKUP(F531,selector_09,selector_09_ids,""))</f>
        <v/>
      </c>
      <c r="F531" s="25"/>
      <c r="G531" s="23" t="str">
        <f t="array" ref="G531">IF(H531="","",XLOOKUP(H531,selector_02,selector_02_ids,""))</f>
        <v/>
      </c>
      <c r="H531" s="25"/>
      <c r="I531" s="23" t="str">
        <f t="array" ref="I531">IF(J531="","",XLOOKUP(J531,selector_10,selector_10_ids,""))</f>
        <v/>
      </c>
      <c r="J531" s="25"/>
      <c r="K531" s="14"/>
      <c r="L531" s="14"/>
      <c r="M531" s="23" t="str">
        <f t="array" ref="M531">IF(N531="","",XLOOKUP(N531,selector_18,selector_18_ids,""))</f>
        <v/>
      </c>
      <c r="N531" s="25"/>
      <c r="O531" s="14"/>
      <c r="P531" s="14"/>
      <c r="Q531" s="23" t="str">
        <f t="array" ref="Q531">IF(R531="","",XLOOKUP(R531,selector_13,selector_13_ids,""))</f>
        <v/>
      </c>
      <c r="R531" s="25"/>
      <c r="S531" s="14"/>
      <c r="T531" s="14"/>
      <c r="U531" s="14"/>
      <c r="V531" s="14"/>
      <c r="W531" s="14"/>
      <c r="X531" s="23" t="str">
        <f t="array" ref="X531">IF(Y531="","",XLOOKUP(Y531,selector_04,selector_04_ids,""))</f>
        <v/>
      </c>
      <c r="Y531" s="25"/>
      <c r="Z531" s="14"/>
      <c r="AA531" s="27"/>
      <c r="AB531" s="14"/>
    </row>
    <row r="532">
      <c r="A532" s="14"/>
      <c r="B532" s="23" t="str">
        <f>IF($A532="","",'Система'!$B$4)</f>
        <v/>
      </c>
      <c r="C532" s="14"/>
      <c r="D532" s="14"/>
      <c r="E532" s="23" t="str">
        <f t="array" ref="E532">IF(F532="","",XLOOKUP(F532,selector_09,selector_09_ids,""))</f>
        <v/>
      </c>
      <c r="F532" s="25"/>
      <c r="G532" s="23" t="str">
        <f t="array" ref="G532">IF(H532="","",XLOOKUP(H532,selector_02,selector_02_ids,""))</f>
        <v/>
      </c>
      <c r="H532" s="25"/>
      <c r="I532" s="23" t="str">
        <f t="array" ref="I532">IF(J532="","",XLOOKUP(J532,selector_10,selector_10_ids,""))</f>
        <v/>
      </c>
      <c r="J532" s="25"/>
      <c r="K532" s="14"/>
      <c r="L532" s="14"/>
      <c r="M532" s="23" t="str">
        <f t="array" ref="M532">IF(N532="","",XLOOKUP(N532,selector_18,selector_18_ids,""))</f>
        <v/>
      </c>
      <c r="N532" s="25"/>
      <c r="O532" s="14"/>
      <c r="P532" s="14"/>
      <c r="Q532" s="23" t="str">
        <f t="array" ref="Q532">IF(R532="","",XLOOKUP(R532,selector_13,selector_13_ids,""))</f>
        <v/>
      </c>
      <c r="R532" s="25"/>
      <c r="S532" s="14"/>
      <c r="T532" s="14"/>
      <c r="U532" s="14"/>
      <c r="V532" s="14"/>
      <c r="W532" s="14"/>
      <c r="X532" s="23" t="str">
        <f t="array" ref="X532">IF(Y532="","",XLOOKUP(Y532,selector_04,selector_04_ids,""))</f>
        <v/>
      </c>
      <c r="Y532" s="25"/>
      <c r="Z532" s="14"/>
      <c r="AA532" s="27"/>
      <c r="AB532" s="14"/>
    </row>
    <row r="533">
      <c r="A533" s="14"/>
      <c r="B533" s="23" t="str">
        <f>IF($A533="","",'Система'!$B$4)</f>
        <v/>
      </c>
      <c r="C533" s="14"/>
      <c r="D533" s="14"/>
      <c r="E533" s="23" t="str">
        <f t="array" ref="E533">IF(F533="","",XLOOKUP(F533,selector_09,selector_09_ids,""))</f>
        <v/>
      </c>
      <c r="F533" s="25"/>
      <c r="G533" s="23" t="str">
        <f t="array" ref="G533">IF(H533="","",XLOOKUP(H533,selector_02,selector_02_ids,""))</f>
        <v/>
      </c>
      <c r="H533" s="25"/>
      <c r="I533" s="23" t="str">
        <f t="array" ref="I533">IF(J533="","",XLOOKUP(J533,selector_10,selector_10_ids,""))</f>
        <v/>
      </c>
      <c r="J533" s="25"/>
      <c r="K533" s="14"/>
      <c r="L533" s="14"/>
      <c r="M533" s="23" t="str">
        <f t="array" ref="M533">IF(N533="","",XLOOKUP(N533,selector_18,selector_18_ids,""))</f>
        <v/>
      </c>
      <c r="N533" s="25"/>
      <c r="O533" s="14"/>
      <c r="P533" s="14"/>
      <c r="Q533" s="23" t="str">
        <f t="array" ref="Q533">IF(R533="","",XLOOKUP(R533,selector_13,selector_13_ids,""))</f>
        <v/>
      </c>
      <c r="R533" s="25"/>
      <c r="S533" s="14"/>
      <c r="T533" s="14"/>
      <c r="U533" s="14"/>
      <c r="V533" s="14"/>
      <c r="W533" s="14"/>
      <c r="X533" s="23" t="str">
        <f t="array" ref="X533">IF(Y533="","",XLOOKUP(Y533,selector_04,selector_04_ids,""))</f>
        <v/>
      </c>
      <c r="Y533" s="25"/>
      <c r="Z533" s="14"/>
      <c r="AA533" s="27"/>
      <c r="AB533" s="14"/>
    </row>
    <row r="534">
      <c r="A534" s="14"/>
      <c r="B534" s="23" t="str">
        <f>IF($A534="","",'Система'!$B$4)</f>
        <v/>
      </c>
      <c r="C534" s="14"/>
      <c r="D534" s="14"/>
      <c r="E534" s="23" t="str">
        <f t="array" ref="E534">IF(F534="","",XLOOKUP(F534,selector_09,selector_09_ids,""))</f>
        <v/>
      </c>
      <c r="F534" s="25"/>
      <c r="G534" s="23" t="str">
        <f t="array" ref="G534">IF(H534="","",XLOOKUP(H534,selector_02,selector_02_ids,""))</f>
        <v/>
      </c>
      <c r="H534" s="25"/>
      <c r="I534" s="23" t="str">
        <f t="array" ref="I534">IF(J534="","",XLOOKUP(J534,selector_10,selector_10_ids,""))</f>
        <v/>
      </c>
      <c r="J534" s="25"/>
      <c r="K534" s="14"/>
      <c r="L534" s="14"/>
      <c r="M534" s="23" t="str">
        <f t="array" ref="M534">IF(N534="","",XLOOKUP(N534,selector_18,selector_18_ids,""))</f>
        <v/>
      </c>
      <c r="N534" s="25"/>
      <c r="O534" s="14"/>
      <c r="P534" s="14"/>
      <c r="Q534" s="23" t="str">
        <f t="array" ref="Q534">IF(R534="","",XLOOKUP(R534,selector_13,selector_13_ids,""))</f>
        <v/>
      </c>
      <c r="R534" s="25"/>
      <c r="S534" s="14"/>
      <c r="T534" s="14"/>
      <c r="U534" s="14"/>
      <c r="V534" s="14"/>
      <c r="W534" s="14"/>
      <c r="X534" s="23" t="str">
        <f t="array" ref="X534">IF(Y534="","",XLOOKUP(Y534,selector_04,selector_04_ids,""))</f>
        <v/>
      </c>
      <c r="Y534" s="25"/>
      <c r="Z534" s="14"/>
      <c r="AA534" s="27"/>
      <c r="AB534" s="14"/>
    </row>
    <row r="535">
      <c r="A535" s="14"/>
      <c r="B535" s="23" t="str">
        <f>IF($A535="","",'Система'!$B$4)</f>
        <v/>
      </c>
      <c r="C535" s="14"/>
      <c r="D535" s="14"/>
      <c r="E535" s="23" t="str">
        <f t="array" ref="E535">IF(F535="","",XLOOKUP(F535,selector_09,selector_09_ids,""))</f>
        <v/>
      </c>
      <c r="F535" s="25"/>
      <c r="G535" s="23" t="str">
        <f t="array" ref="G535">IF(H535="","",XLOOKUP(H535,selector_02,selector_02_ids,""))</f>
        <v/>
      </c>
      <c r="H535" s="25"/>
      <c r="I535" s="23" t="str">
        <f t="array" ref="I535">IF(J535="","",XLOOKUP(J535,selector_10,selector_10_ids,""))</f>
        <v/>
      </c>
      <c r="J535" s="25"/>
      <c r="K535" s="14"/>
      <c r="L535" s="14"/>
      <c r="M535" s="23" t="str">
        <f t="array" ref="M535">IF(N535="","",XLOOKUP(N535,selector_18,selector_18_ids,""))</f>
        <v/>
      </c>
      <c r="N535" s="25"/>
      <c r="O535" s="14"/>
      <c r="P535" s="14"/>
      <c r="Q535" s="23" t="str">
        <f t="array" ref="Q535">IF(R535="","",XLOOKUP(R535,selector_13,selector_13_ids,""))</f>
        <v/>
      </c>
      <c r="R535" s="25"/>
      <c r="S535" s="14"/>
      <c r="T535" s="14"/>
      <c r="U535" s="14"/>
      <c r="V535" s="14"/>
      <c r="W535" s="14"/>
      <c r="X535" s="23" t="str">
        <f t="array" ref="X535">IF(Y535="","",XLOOKUP(Y535,selector_04,selector_04_ids,""))</f>
        <v/>
      </c>
      <c r="Y535" s="25"/>
      <c r="Z535" s="14"/>
      <c r="AA535" s="27"/>
      <c r="AB535" s="14"/>
    </row>
    <row r="536">
      <c r="A536" s="14"/>
      <c r="B536" s="23" t="str">
        <f>IF($A536="","",'Система'!$B$4)</f>
        <v/>
      </c>
      <c r="C536" s="14"/>
      <c r="D536" s="14"/>
      <c r="E536" s="23" t="str">
        <f t="array" ref="E536">IF(F536="","",XLOOKUP(F536,selector_09,selector_09_ids,""))</f>
        <v/>
      </c>
      <c r="F536" s="25"/>
      <c r="G536" s="23" t="str">
        <f t="array" ref="G536">IF(H536="","",XLOOKUP(H536,selector_02,selector_02_ids,""))</f>
        <v/>
      </c>
      <c r="H536" s="25"/>
      <c r="I536" s="23" t="str">
        <f t="array" ref="I536">IF(J536="","",XLOOKUP(J536,selector_10,selector_10_ids,""))</f>
        <v/>
      </c>
      <c r="J536" s="25"/>
      <c r="K536" s="14"/>
      <c r="L536" s="14"/>
      <c r="M536" s="23" t="str">
        <f t="array" ref="M536">IF(N536="","",XLOOKUP(N536,selector_18,selector_18_ids,""))</f>
        <v/>
      </c>
      <c r="N536" s="25"/>
      <c r="O536" s="14"/>
      <c r="P536" s="14"/>
      <c r="Q536" s="23" t="str">
        <f t="array" ref="Q536">IF(R536="","",XLOOKUP(R536,selector_13,selector_13_ids,""))</f>
        <v/>
      </c>
      <c r="R536" s="25"/>
      <c r="S536" s="14"/>
      <c r="T536" s="14"/>
      <c r="U536" s="14"/>
      <c r="V536" s="14"/>
      <c r="W536" s="14"/>
      <c r="X536" s="23" t="str">
        <f t="array" ref="X536">IF(Y536="","",XLOOKUP(Y536,selector_04,selector_04_ids,""))</f>
        <v/>
      </c>
      <c r="Y536" s="25"/>
      <c r="Z536" s="14"/>
      <c r="AA536" s="27"/>
      <c r="AB536" s="14"/>
    </row>
    <row r="537">
      <c r="A537" s="14"/>
      <c r="B537" s="23" t="str">
        <f>IF($A537="","",'Система'!$B$4)</f>
        <v/>
      </c>
      <c r="C537" s="14"/>
      <c r="D537" s="14"/>
      <c r="E537" s="23" t="str">
        <f t="array" ref="E537">IF(F537="","",XLOOKUP(F537,selector_09,selector_09_ids,""))</f>
        <v/>
      </c>
      <c r="F537" s="25"/>
      <c r="G537" s="23" t="str">
        <f t="array" ref="G537">IF(H537="","",XLOOKUP(H537,selector_02,selector_02_ids,""))</f>
        <v/>
      </c>
      <c r="H537" s="25"/>
      <c r="I537" s="23" t="str">
        <f t="array" ref="I537">IF(J537="","",XLOOKUP(J537,selector_10,selector_10_ids,""))</f>
        <v/>
      </c>
      <c r="J537" s="25"/>
      <c r="K537" s="14"/>
      <c r="L537" s="14"/>
      <c r="M537" s="23" t="str">
        <f t="array" ref="M537">IF(N537="","",XLOOKUP(N537,selector_18,selector_18_ids,""))</f>
        <v/>
      </c>
      <c r="N537" s="25"/>
      <c r="O537" s="14"/>
      <c r="P537" s="14"/>
      <c r="Q537" s="23" t="str">
        <f t="array" ref="Q537">IF(R537="","",XLOOKUP(R537,selector_13,selector_13_ids,""))</f>
        <v/>
      </c>
      <c r="R537" s="25"/>
      <c r="S537" s="14"/>
      <c r="T537" s="14"/>
      <c r="U537" s="14"/>
      <c r="V537" s="14"/>
      <c r="W537" s="14"/>
      <c r="X537" s="23" t="str">
        <f t="array" ref="X537">IF(Y537="","",XLOOKUP(Y537,selector_04,selector_04_ids,""))</f>
        <v/>
      </c>
      <c r="Y537" s="25"/>
      <c r="Z537" s="14"/>
      <c r="AA537" s="27"/>
      <c r="AB537" s="14"/>
    </row>
    <row r="538">
      <c r="A538" s="14"/>
      <c r="B538" s="23" t="str">
        <f>IF($A538="","",'Система'!$B$4)</f>
        <v/>
      </c>
      <c r="C538" s="14"/>
      <c r="D538" s="14"/>
      <c r="E538" s="23" t="str">
        <f t="array" ref="E538">IF(F538="","",XLOOKUP(F538,selector_09,selector_09_ids,""))</f>
        <v/>
      </c>
      <c r="F538" s="25"/>
      <c r="G538" s="23" t="str">
        <f t="array" ref="G538">IF(H538="","",XLOOKUP(H538,selector_02,selector_02_ids,""))</f>
        <v/>
      </c>
      <c r="H538" s="25"/>
      <c r="I538" s="23" t="str">
        <f t="array" ref="I538">IF(J538="","",XLOOKUP(J538,selector_10,selector_10_ids,""))</f>
        <v/>
      </c>
      <c r="J538" s="25"/>
      <c r="K538" s="14"/>
      <c r="L538" s="14"/>
      <c r="M538" s="23" t="str">
        <f t="array" ref="M538">IF(N538="","",XLOOKUP(N538,selector_18,selector_18_ids,""))</f>
        <v/>
      </c>
      <c r="N538" s="25"/>
      <c r="O538" s="14"/>
      <c r="P538" s="14"/>
      <c r="Q538" s="23" t="str">
        <f t="array" ref="Q538">IF(R538="","",XLOOKUP(R538,selector_13,selector_13_ids,""))</f>
        <v/>
      </c>
      <c r="R538" s="25"/>
      <c r="S538" s="14"/>
      <c r="T538" s="14"/>
      <c r="U538" s="14"/>
      <c r="V538" s="14"/>
      <c r="W538" s="14"/>
      <c r="X538" s="23" t="str">
        <f t="array" ref="X538">IF(Y538="","",XLOOKUP(Y538,selector_04,selector_04_ids,""))</f>
        <v/>
      </c>
      <c r="Y538" s="25"/>
      <c r="Z538" s="14"/>
      <c r="AA538" s="27"/>
      <c r="AB538" s="14"/>
    </row>
    <row r="539">
      <c r="A539" s="14"/>
      <c r="B539" s="23" t="str">
        <f>IF($A539="","",'Система'!$B$4)</f>
        <v/>
      </c>
      <c r="C539" s="14"/>
      <c r="D539" s="14"/>
      <c r="E539" s="23" t="str">
        <f t="array" ref="E539">IF(F539="","",XLOOKUP(F539,selector_09,selector_09_ids,""))</f>
        <v/>
      </c>
      <c r="F539" s="25"/>
      <c r="G539" s="23" t="str">
        <f t="array" ref="G539">IF(H539="","",XLOOKUP(H539,selector_02,selector_02_ids,""))</f>
        <v/>
      </c>
      <c r="H539" s="25"/>
      <c r="I539" s="23" t="str">
        <f t="array" ref="I539">IF(J539="","",XLOOKUP(J539,selector_10,selector_10_ids,""))</f>
        <v/>
      </c>
      <c r="J539" s="25"/>
      <c r="K539" s="14"/>
      <c r="L539" s="14"/>
      <c r="M539" s="23" t="str">
        <f t="array" ref="M539">IF(N539="","",XLOOKUP(N539,selector_18,selector_18_ids,""))</f>
        <v/>
      </c>
      <c r="N539" s="25"/>
      <c r="O539" s="14"/>
      <c r="P539" s="14"/>
      <c r="Q539" s="23" t="str">
        <f t="array" ref="Q539">IF(R539="","",XLOOKUP(R539,selector_13,selector_13_ids,""))</f>
        <v/>
      </c>
      <c r="R539" s="25"/>
      <c r="S539" s="14"/>
      <c r="T539" s="14"/>
      <c r="U539" s="14"/>
      <c r="V539" s="14"/>
      <c r="W539" s="14"/>
      <c r="X539" s="23" t="str">
        <f t="array" ref="X539">IF(Y539="","",XLOOKUP(Y539,selector_04,selector_04_ids,""))</f>
        <v/>
      </c>
      <c r="Y539" s="25"/>
      <c r="Z539" s="14"/>
      <c r="AA539" s="27"/>
      <c r="AB539" s="14"/>
    </row>
    <row r="540">
      <c r="A540" s="14"/>
      <c r="B540" s="23" t="str">
        <f>IF($A540="","",'Система'!$B$4)</f>
        <v/>
      </c>
      <c r="C540" s="14"/>
      <c r="D540" s="14"/>
      <c r="E540" s="23" t="str">
        <f t="array" ref="E540">IF(F540="","",XLOOKUP(F540,selector_09,selector_09_ids,""))</f>
        <v/>
      </c>
      <c r="F540" s="25"/>
      <c r="G540" s="23" t="str">
        <f t="array" ref="G540">IF(H540="","",XLOOKUP(H540,selector_02,selector_02_ids,""))</f>
        <v/>
      </c>
      <c r="H540" s="25"/>
      <c r="I540" s="23" t="str">
        <f t="array" ref="I540">IF(J540="","",XLOOKUP(J540,selector_10,selector_10_ids,""))</f>
        <v/>
      </c>
      <c r="J540" s="25"/>
      <c r="K540" s="14"/>
      <c r="L540" s="14"/>
      <c r="M540" s="23" t="str">
        <f t="array" ref="M540">IF(N540="","",XLOOKUP(N540,selector_18,selector_18_ids,""))</f>
        <v/>
      </c>
      <c r="N540" s="25"/>
      <c r="O540" s="14"/>
      <c r="P540" s="14"/>
      <c r="Q540" s="23" t="str">
        <f t="array" ref="Q540">IF(R540="","",XLOOKUP(R540,selector_13,selector_13_ids,""))</f>
        <v/>
      </c>
      <c r="R540" s="25"/>
      <c r="S540" s="14"/>
      <c r="T540" s="14"/>
      <c r="U540" s="14"/>
      <c r="V540" s="14"/>
      <c r="W540" s="14"/>
      <c r="X540" s="23" t="str">
        <f t="array" ref="X540">IF(Y540="","",XLOOKUP(Y540,selector_04,selector_04_ids,""))</f>
        <v/>
      </c>
      <c r="Y540" s="25"/>
      <c r="Z540" s="14"/>
      <c r="AA540" s="27"/>
      <c r="AB540" s="14"/>
    </row>
    <row r="541">
      <c r="A541" s="14"/>
      <c r="B541" s="23" t="str">
        <f>IF($A541="","",'Система'!$B$4)</f>
        <v/>
      </c>
      <c r="C541" s="14"/>
      <c r="D541" s="14"/>
      <c r="E541" s="23" t="str">
        <f t="array" ref="E541">IF(F541="","",XLOOKUP(F541,selector_09,selector_09_ids,""))</f>
        <v/>
      </c>
      <c r="F541" s="25"/>
      <c r="G541" s="23" t="str">
        <f t="array" ref="G541">IF(H541="","",XLOOKUP(H541,selector_02,selector_02_ids,""))</f>
        <v/>
      </c>
      <c r="H541" s="25"/>
      <c r="I541" s="23" t="str">
        <f t="array" ref="I541">IF(J541="","",XLOOKUP(J541,selector_10,selector_10_ids,""))</f>
        <v/>
      </c>
      <c r="J541" s="25"/>
      <c r="K541" s="14"/>
      <c r="L541" s="14"/>
      <c r="M541" s="23" t="str">
        <f t="array" ref="M541">IF(N541="","",XLOOKUP(N541,selector_18,selector_18_ids,""))</f>
        <v/>
      </c>
      <c r="N541" s="25"/>
      <c r="O541" s="14"/>
      <c r="P541" s="14"/>
      <c r="Q541" s="23" t="str">
        <f t="array" ref="Q541">IF(R541="","",XLOOKUP(R541,selector_13,selector_13_ids,""))</f>
        <v/>
      </c>
      <c r="R541" s="25"/>
      <c r="S541" s="14"/>
      <c r="T541" s="14"/>
      <c r="U541" s="14"/>
      <c r="V541" s="14"/>
      <c r="W541" s="14"/>
      <c r="X541" s="23" t="str">
        <f t="array" ref="X541">IF(Y541="","",XLOOKUP(Y541,selector_04,selector_04_ids,""))</f>
        <v/>
      </c>
      <c r="Y541" s="25"/>
      <c r="Z541" s="14"/>
      <c r="AA541" s="27"/>
      <c r="AB541" s="14"/>
    </row>
    <row r="542">
      <c r="A542" s="14"/>
      <c r="B542" s="23" t="str">
        <f>IF($A542="","",'Система'!$B$4)</f>
        <v/>
      </c>
      <c r="C542" s="14"/>
      <c r="D542" s="14"/>
      <c r="E542" s="23" t="str">
        <f t="array" ref="E542">IF(F542="","",XLOOKUP(F542,selector_09,selector_09_ids,""))</f>
        <v/>
      </c>
      <c r="F542" s="25"/>
      <c r="G542" s="23" t="str">
        <f t="array" ref="G542">IF(H542="","",XLOOKUP(H542,selector_02,selector_02_ids,""))</f>
        <v/>
      </c>
      <c r="H542" s="25"/>
      <c r="I542" s="23" t="str">
        <f t="array" ref="I542">IF(J542="","",XLOOKUP(J542,selector_10,selector_10_ids,""))</f>
        <v/>
      </c>
      <c r="J542" s="25"/>
      <c r="K542" s="14"/>
      <c r="L542" s="14"/>
      <c r="M542" s="23" t="str">
        <f t="array" ref="M542">IF(N542="","",XLOOKUP(N542,selector_18,selector_18_ids,""))</f>
        <v/>
      </c>
      <c r="N542" s="25"/>
      <c r="O542" s="14"/>
      <c r="P542" s="14"/>
      <c r="Q542" s="23" t="str">
        <f t="array" ref="Q542">IF(R542="","",XLOOKUP(R542,selector_13,selector_13_ids,""))</f>
        <v/>
      </c>
      <c r="R542" s="25"/>
      <c r="S542" s="14"/>
      <c r="T542" s="14"/>
      <c r="U542" s="14"/>
      <c r="V542" s="14"/>
      <c r="W542" s="14"/>
      <c r="X542" s="23" t="str">
        <f t="array" ref="X542">IF(Y542="","",XLOOKUP(Y542,selector_04,selector_04_ids,""))</f>
        <v/>
      </c>
      <c r="Y542" s="25"/>
      <c r="Z542" s="14"/>
      <c r="AA542" s="27"/>
      <c r="AB542" s="14"/>
    </row>
    <row r="543">
      <c r="A543" s="14"/>
      <c r="B543" s="23" t="str">
        <f>IF($A543="","",'Система'!$B$4)</f>
        <v/>
      </c>
      <c r="C543" s="14"/>
      <c r="D543" s="14"/>
      <c r="E543" s="23" t="str">
        <f t="array" ref="E543">IF(F543="","",XLOOKUP(F543,selector_09,selector_09_ids,""))</f>
        <v/>
      </c>
      <c r="F543" s="25"/>
      <c r="G543" s="23" t="str">
        <f t="array" ref="G543">IF(H543="","",XLOOKUP(H543,selector_02,selector_02_ids,""))</f>
        <v/>
      </c>
      <c r="H543" s="25"/>
      <c r="I543" s="23" t="str">
        <f t="array" ref="I543">IF(J543="","",XLOOKUP(J543,selector_10,selector_10_ids,""))</f>
        <v/>
      </c>
      <c r="J543" s="25"/>
      <c r="K543" s="14"/>
      <c r="L543" s="14"/>
      <c r="M543" s="23" t="str">
        <f t="array" ref="M543">IF(N543="","",XLOOKUP(N543,selector_18,selector_18_ids,""))</f>
        <v/>
      </c>
      <c r="N543" s="25"/>
      <c r="O543" s="14"/>
      <c r="P543" s="14"/>
      <c r="Q543" s="23" t="str">
        <f t="array" ref="Q543">IF(R543="","",XLOOKUP(R543,selector_13,selector_13_ids,""))</f>
        <v/>
      </c>
      <c r="R543" s="25"/>
      <c r="S543" s="14"/>
      <c r="T543" s="14"/>
      <c r="U543" s="14"/>
      <c r="V543" s="14"/>
      <c r="W543" s="14"/>
      <c r="X543" s="23" t="str">
        <f t="array" ref="X543">IF(Y543="","",XLOOKUP(Y543,selector_04,selector_04_ids,""))</f>
        <v/>
      </c>
      <c r="Y543" s="25"/>
      <c r="Z543" s="14"/>
      <c r="AA543" s="27"/>
      <c r="AB543" s="14"/>
    </row>
    <row r="544">
      <c r="A544" s="14"/>
      <c r="B544" s="23" t="str">
        <f>IF($A544="","",'Система'!$B$4)</f>
        <v/>
      </c>
      <c r="C544" s="14"/>
      <c r="D544" s="14"/>
      <c r="E544" s="23" t="str">
        <f t="array" ref="E544">IF(F544="","",XLOOKUP(F544,selector_09,selector_09_ids,""))</f>
        <v/>
      </c>
      <c r="F544" s="25"/>
      <c r="G544" s="23" t="str">
        <f t="array" ref="G544">IF(H544="","",XLOOKUP(H544,selector_02,selector_02_ids,""))</f>
        <v/>
      </c>
      <c r="H544" s="25"/>
      <c r="I544" s="23" t="str">
        <f t="array" ref="I544">IF(J544="","",XLOOKUP(J544,selector_10,selector_10_ids,""))</f>
        <v/>
      </c>
      <c r="J544" s="25"/>
      <c r="K544" s="14"/>
      <c r="L544" s="14"/>
      <c r="M544" s="23" t="str">
        <f t="array" ref="M544">IF(N544="","",XLOOKUP(N544,selector_18,selector_18_ids,""))</f>
        <v/>
      </c>
      <c r="N544" s="25"/>
      <c r="O544" s="14"/>
      <c r="P544" s="14"/>
      <c r="Q544" s="23" t="str">
        <f t="array" ref="Q544">IF(R544="","",XLOOKUP(R544,selector_13,selector_13_ids,""))</f>
        <v/>
      </c>
      <c r="R544" s="25"/>
      <c r="S544" s="14"/>
      <c r="T544" s="14"/>
      <c r="U544" s="14"/>
      <c r="V544" s="14"/>
      <c r="W544" s="14"/>
      <c r="X544" s="23" t="str">
        <f t="array" ref="X544">IF(Y544="","",XLOOKUP(Y544,selector_04,selector_04_ids,""))</f>
        <v/>
      </c>
      <c r="Y544" s="25"/>
      <c r="Z544" s="14"/>
      <c r="AA544" s="27"/>
      <c r="AB544" s="14"/>
    </row>
    <row r="545">
      <c r="A545" s="14"/>
      <c r="B545" s="23" t="str">
        <f>IF($A545="","",'Система'!$B$4)</f>
        <v/>
      </c>
      <c r="C545" s="14"/>
      <c r="D545" s="14"/>
      <c r="E545" s="23" t="str">
        <f t="array" ref="E545">IF(F545="","",XLOOKUP(F545,selector_09,selector_09_ids,""))</f>
        <v/>
      </c>
      <c r="F545" s="25"/>
      <c r="G545" s="23" t="str">
        <f t="array" ref="G545">IF(H545="","",XLOOKUP(H545,selector_02,selector_02_ids,""))</f>
        <v/>
      </c>
      <c r="H545" s="25"/>
      <c r="I545" s="23" t="str">
        <f t="array" ref="I545">IF(J545="","",XLOOKUP(J545,selector_10,selector_10_ids,""))</f>
        <v/>
      </c>
      <c r="J545" s="25"/>
      <c r="K545" s="14"/>
      <c r="L545" s="14"/>
      <c r="M545" s="23" t="str">
        <f t="array" ref="M545">IF(N545="","",XLOOKUP(N545,selector_18,selector_18_ids,""))</f>
        <v/>
      </c>
      <c r="N545" s="25"/>
      <c r="O545" s="14"/>
      <c r="P545" s="14"/>
      <c r="Q545" s="23" t="str">
        <f t="array" ref="Q545">IF(R545="","",XLOOKUP(R545,selector_13,selector_13_ids,""))</f>
        <v/>
      </c>
      <c r="R545" s="25"/>
      <c r="S545" s="14"/>
      <c r="T545" s="14"/>
      <c r="U545" s="14"/>
      <c r="V545" s="14"/>
      <c r="W545" s="14"/>
      <c r="X545" s="23" t="str">
        <f t="array" ref="X545">IF(Y545="","",XLOOKUP(Y545,selector_04,selector_04_ids,""))</f>
        <v/>
      </c>
      <c r="Y545" s="25"/>
      <c r="Z545" s="14"/>
      <c r="AA545" s="27"/>
      <c r="AB545" s="14"/>
    </row>
    <row r="546">
      <c r="A546" s="14"/>
      <c r="B546" s="23" t="str">
        <f>IF($A546="","",'Система'!$B$4)</f>
        <v/>
      </c>
      <c r="C546" s="14"/>
      <c r="D546" s="14"/>
      <c r="E546" s="23" t="str">
        <f t="array" ref="E546">IF(F546="","",XLOOKUP(F546,selector_09,selector_09_ids,""))</f>
        <v/>
      </c>
      <c r="F546" s="25"/>
      <c r="G546" s="23" t="str">
        <f t="array" ref="G546">IF(H546="","",XLOOKUP(H546,selector_02,selector_02_ids,""))</f>
        <v/>
      </c>
      <c r="H546" s="25"/>
      <c r="I546" s="23" t="str">
        <f t="array" ref="I546">IF(J546="","",XLOOKUP(J546,selector_10,selector_10_ids,""))</f>
        <v/>
      </c>
      <c r="J546" s="25"/>
      <c r="K546" s="14"/>
      <c r="L546" s="14"/>
      <c r="M546" s="23" t="str">
        <f t="array" ref="M546">IF(N546="","",XLOOKUP(N546,selector_18,selector_18_ids,""))</f>
        <v/>
      </c>
      <c r="N546" s="25"/>
      <c r="O546" s="14"/>
      <c r="P546" s="14"/>
      <c r="Q546" s="23" t="str">
        <f t="array" ref="Q546">IF(R546="","",XLOOKUP(R546,selector_13,selector_13_ids,""))</f>
        <v/>
      </c>
      <c r="R546" s="25"/>
      <c r="S546" s="14"/>
      <c r="T546" s="14"/>
      <c r="U546" s="14"/>
      <c r="V546" s="14"/>
      <c r="W546" s="14"/>
      <c r="X546" s="23" t="str">
        <f t="array" ref="X546">IF(Y546="","",XLOOKUP(Y546,selector_04,selector_04_ids,""))</f>
        <v/>
      </c>
      <c r="Y546" s="25"/>
      <c r="Z546" s="14"/>
      <c r="AA546" s="27"/>
      <c r="AB546" s="14"/>
    </row>
    <row r="547">
      <c r="A547" s="14"/>
      <c r="B547" s="23" t="str">
        <f>IF($A547="","",'Система'!$B$4)</f>
        <v/>
      </c>
      <c r="C547" s="14"/>
      <c r="D547" s="14"/>
      <c r="E547" s="23" t="str">
        <f t="array" ref="E547">IF(F547="","",XLOOKUP(F547,selector_09,selector_09_ids,""))</f>
        <v/>
      </c>
      <c r="F547" s="25"/>
      <c r="G547" s="23" t="str">
        <f t="array" ref="G547">IF(H547="","",XLOOKUP(H547,selector_02,selector_02_ids,""))</f>
        <v/>
      </c>
      <c r="H547" s="25"/>
      <c r="I547" s="23" t="str">
        <f t="array" ref="I547">IF(J547="","",XLOOKUP(J547,selector_10,selector_10_ids,""))</f>
        <v/>
      </c>
      <c r="J547" s="25"/>
      <c r="K547" s="14"/>
      <c r="L547" s="14"/>
      <c r="M547" s="23" t="str">
        <f t="array" ref="M547">IF(N547="","",XLOOKUP(N547,selector_18,selector_18_ids,""))</f>
        <v/>
      </c>
      <c r="N547" s="25"/>
      <c r="O547" s="14"/>
      <c r="P547" s="14"/>
      <c r="Q547" s="23" t="str">
        <f t="array" ref="Q547">IF(R547="","",XLOOKUP(R547,selector_13,selector_13_ids,""))</f>
        <v/>
      </c>
      <c r="R547" s="25"/>
      <c r="S547" s="14"/>
      <c r="T547" s="14"/>
      <c r="U547" s="14"/>
      <c r="V547" s="14"/>
      <c r="W547" s="14"/>
      <c r="X547" s="23" t="str">
        <f t="array" ref="X547">IF(Y547="","",XLOOKUP(Y547,selector_04,selector_04_ids,""))</f>
        <v/>
      </c>
      <c r="Y547" s="25"/>
      <c r="Z547" s="14"/>
      <c r="AA547" s="27"/>
      <c r="AB547" s="14"/>
    </row>
    <row r="548">
      <c r="A548" s="14"/>
      <c r="B548" s="23" t="str">
        <f>IF($A548="","",'Система'!$B$4)</f>
        <v/>
      </c>
      <c r="C548" s="14"/>
      <c r="D548" s="14"/>
      <c r="E548" s="23" t="str">
        <f t="array" ref="E548">IF(F548="","",XLOOKUP(F548,selector_09,selector_09_ids,""))</f>
        <v/>
      </c>
      <c r="F548" s="25"/>
      <c r="G548" s="23" t="str">
        <f t="array" ref="G548">IF(H548="","",XLOOKUP(H548,selector_02,selector_02_ids,""))</f>
        <v/>
      </c>
      <c r="H548" s="25"/>
      <c r="I548" s="23" t="str">
        <f t="array" ref="I548">IF(J548="","",XLOOKUP(J548,selector_10,selector_10_ids,""))</f>
        <v/>
      </c>
      <c r="J548" s="25"/>
      <c r="K548" s="14"/>
      <c r="L548" s="14"/>
      <c r="M548" s="23" t="str">
        <f t="array" ref="M548">IF(N548="","",XLOOKUP(N548,selector_18,selector_18_ids,""))</f>
        <v/>
      </c>
      <c r="N548" s="25"/>
      <c r="O548" s="14"/>
      <c r="P548" s="14"/>
      <c r="Q548" s="23" t="str">
        <f t="array" ref="Q548">IF(R548="","",XLOOKUP(R548,selector_13,selector_13_ids,""))</f>
        <v/>
      </c>
      <c r="R548" s="25"/>
      <c r="S548" s="14"/>
      <c r="T548" s="14"/>
      <c r="U548" s="14"/>
      <c r="V548" s="14"/>
      <c r="W548" s="14"/>
      <c r="X548" s="23" t="str">
        <f t="array" ref="X548">IF(Y548="","",XLOOKUP(Y548,selector_04,selector_04_ids,""))</f>
        <v/>
      </c>
      <c r="Y548" s="25"/>
      <c r="Z548" s="14"/>
      <c r="AA548" s="27"/>
      <c r="AB548" s="14"/>
    </row>
    <row r="549">
      <c r="A549" s="14"/>
      <c r="B549" s="23" t="str">
        <f>IF($A549="","",'Система'!$B$4)</f>
        <v/>
      </c>
      <c r="C549" s="14"/>
      <c r="D549" s="14"/>
      <c r="E549" s="23" t="str">
        <f t="array" ref="E549">IF(F549="","",XLOOKUP(F549,selector_09,selector_09_ids,""))</f>
        <v/>
      </c>
      <c r="F549" s="25"/>
      <c r="G549" s="23" t="str">
        <f t="array" ref="G549">IF(H549="","",XLOOKUP(H549,selector_02,selector_02_ids,""))</f>
        <v/>
      </c>
      <c r="H549" s="25"/>
      <c r="I549" s="23" t="str">
        <f t="array" ref="I549">IF(J549="","",XLOOKUP(J549,selector_10,selector_10_ids,""))</f>
        <v/>
      </c>
      <c r="J549" s="25"/>
      <c r="K549" s="14"/>
      <c r="L549" s="14"/>
      <c r="M549" s="23" t="str">
        <f t="array" ref="M549">IF(N549="","",XLOOKUP(N549,selector_18,selector_18_ids,""))</f>
        <v/>
      </c>
      <c r="N549" s="25"/>
      <c r="O549" s="14"/>
      <c r="P549" s="14"/>
      <c r="Q549" s="23" t="str">
        <f t="array" ref="Q549">IF(R549="","",XLOOKUP(R549,selector_13,selector_13_ids,""))</f>
        <v/>
      </c>
      <c r="R549" s="25"/>
      <c r="S549" s="14"/>
      <c r="T549" s="14"/>
      <c r="U549" s="14"/>
      <c r="V549" s="14"/>
      <c r="W549" s="14"/>
      <c r="X549" s="23" t="str">
        <f t="array" ref="X549">IF(Y549="","",XLOOKUP(Y549,selector_04,selector_04_ids,""))</f>
        <v/>
      </c>
      <c r="Y549" s="25"/>
      <c r="Z549" s="14"/>
      <c r="AA549" s="27"/>
      <c r="AB549" s="14"/>
    </row>
    <row r="550">
      <c r="A550" s="14"/>
      <c r="B550" s="23" t="str">
        <f>IF($A550="","",'Система'!$B$4)</f>
        <v/>
      </c>
      <c r="C550" s="14"/>
      <c r="D550" s="14"/>
      <c r="E550" s="23" t="str">
        <f t="array" ref="E550">IF(F550="","",XLOOKUP(F550,selector_09,selector_09_ids,""))</f>
        <v/>
      </c>
      <c r="F550" s="25"/>
      <c r="G550" s="23" t="str">
        <f t="array" ref="G550">IF(H550="","",XLOOKUP(H550,selector_02,selector_02_ids,""))</f>
        <v/>
      </c>
      <c r="H550" s="25"/>
      <c r="I550" s="23" t="str">
        <f t="array" ref="I550">IF(J550="","",XLOOKUP(J550,selector_10,selector_10_ids,""))</f>
        <v/>
      </c>
      <c r="J550" s="25"/>
      <c r="K550" s="14"/>
      <c r="L550" s="14"/>
      <c r="M550" s="23" t="str">
        <f t="array" ref="M550">IF(N550="","",XLOOKUP(N550,selector_18,selector_18_ids,""))</f>
        <v/>
      </c>
      <c r="N550" s="25"/>
      <c r="O550" s="14"/>
      <c r="P550" s="14"/>
      <c r="Q550" s="23" t="str">
        <f t="array" ref="Q550">IF(R550="","",XLOOKUP(R550,selector_13,selector_13_ids,""))</f>
        <v/>
      </c>
      <c r="R550" s="25"/>
      <c r="S550" s="14"/>
      <c r="T550" s="14"/>
      <c r="U550" s="14"/>
      <c r="V550" s="14"/>
      <c r="W550" s="14"/>
      <c r="X550" s="23" t="str">
        <f t="array" ref="X550">IF(Y550="","",XLOOKUP(Y550,selector_04,selector_04_ids,""))</f>
        <v/>
      </c>
      <c r="Y550" s="25"/>
      <c r="Z550" s="14"/>
      <c r="AA550" s="27"/>
      <c r="AB550" s="14"/>
    </row>
    <row r="551">
      <c r="A551" s="14"/>
      <c r="B551" s="23" t="str">
        <f>IF($A551="","",'Система'!$B$4)</f>
        <v/>
      </c>
      <c r="C551" s="14"/>
      <c r="D551" s="14"/>
      <c r="E551" s="23" t="str">
        <f t="array" ref="E551">IF(F551="","",XLOOKUP(F551,selector_09,selector_09_ids,""))</f>
        <v/>
      </c>
      <c r="F551" s="25"/>
      <c r="G551" s="23" t="str">
        <f t="array" ref="G551">IF(H551="","",XLOOKUP(H551,selector_02,selector_02_ids,""))</f>
        <v/>
      </c>
      <c r="H551" s="25"/>
      <c r="I551" s="23" t="str">
        <f t="array" ref="I551">IF(J551="","",XLOOKUP(J551,selector_10,selector_10_ids,""))</f>
        <v/>
      </c>
      <c r="J551" s="25"/>
      <c r="K551" s="14"/>
      <c r="L551" s="14"/>
      <c r="M551" s="23" t="str">
        <f t="array" ref="M551">IF(N551="","",XLOOKUP(N551,selector_18,selector_18_ids,""))</f>
        <v/>
      </c>
      <c r="N551" s="25"/>
      <c r="O551" s="14"/>
      <c r="P551" s="14"/>
      <c r="Q551" s="23" t="str">
        <f t="array" ref="Q551">IF(R551="","",XLOOKUP(R551,selector_13,selector_13_ids,""))</f>
        <v/>
      </c>
      <c r="R551" s="25"/>
      <c r="S551" s="14"/>
      <c r="T551" s="14"/>
      <c r="U551" s="14"/>
      <c r="V551" s="14"/>
      <c r="W551" s="14"/>
      <c r="X551" s="23" t="str">
        <f t="array" ref="X551">IF(Y551="","",XLOOKUP(Y551,selector_04,selector_04_ids,""))</f>
        <v/>
      </c>
      <c r="Y551" s="25"/>
      <c r="Z551" s="14"/>
      <c r="AA551" s="27"/>
      <c r="AB551" s="14"/>
    </row>
    <row r="552">
      <c r="A552" s="14"/>
      <c r="B552" s="23" t="str">
        <f>IF($A552="","",'Система'!$B$4)</f>
        <v/>
      </c>
      <c r="C552" s="14"/>
      <c r="D552" s="14"/>
      <c r="E552" s="23" t="str">
        <f t="array" ref="E552">IF(F552="","",XLOOKUP(F552,selector_09,selector_09_ids,""))</f>
        <v/>
      </c>
      <c r="F552" s="25"/>
      <c r="G552" s="23" t="str">
        <f t="array" ref="G552">IF(H552="","",XLOOKUP(H552,selector_02,selector_02_ids,""))</f>
        <v/>
      </c>
      <c r="H552" s="25"/>
      <c r="I552" s="23" t="str">
        <f t="array" ref="I552">IF(J552="","",XLOOKUP(J552,selector_10,selector_10_ids,""))</f>
        <v/>
      </c>
      <c r="J552" s="25"/>
      <c r="K552" s="14"/>
      <c r="L552" s="14"/>
      <c r="M552" s="23" t="str">
        <f t="array" ref="M552">IF(N552="","",XLOOKUP(N552,selector_18,selector_18_ids,""))</f>
        <v/>
      </c>
      <c r="N552" s="25"/>
      <c r="O552" s="14"/>
      <c r="P552" s="14"/>
      <c r="Q552" s="23" t="str">
        <f t="array" ref="Q552">IF(R552="","",XLOOKUP(R552,selector_13,selector_13_ids,""))</f>
        <v/>
      </c>
      <c r="R552" s="25"/>
      <c r="S552" s="14"/>
      <c r="T552" s="14"/>
      <c r="U552" s="14"/>
      <c r="V552" s="14"/>
      <c r="W552" s="14"/>
      <c r="X552" s="23" t="str">
        <f t="array" ref="X552">IF(Y552="","",XLOOKUP(Y552,selector_04,selector_04_ids,""))</f>
        <v/>
      </c>
      <c r="Y552" s="25"/>
      <c r="Z552" s="14"/>
      <c r="AA552" s="27"/>
      <c r="AB552" s="14"/>
    </row>
    <row r="553">
      <c r="A553" s="14"/>
      <c r="B553" s="23" t="str">
        <f>IF($A553="","",'Система'!$B$4)</f>
        <v/>
      </c>
      <c r="C553" s="14"/>
      <c r="D553" s="14"/>
      <c r="E553" s="23" t="str">
        <f t="array" ref="E553">IF(F553="","",XLOOKUP(F553,selector_09,selector_09_ids,""))</f>
        <v/>
      </c>
      <c r="F553" s="25"/>
      <c r="G553" s="23" t="str">
        <f t="array" ref="G553">IF(H553="","",XLOOKUP(H553,selector_02,selector_02_ids,""))</f>
        <v/>
      </c>
      <c r="H553" s="25"/>
      <c r="I553" s="23" t="str">
        <f t="array" ref="I553">IF(J553="","",XLOOKUP(J553,selector_10,selector_10_ids,""))</f>
        <v/>
      </c>
      <c r="J553" s="25"/>
      <c r="K553" s="14"/>
      <c r="L553" s="14"/>
      <c r="M553" s="23" t="str">
        <f t="array" ref="M553">IF(N553="","",XLOOKUP(N553,selector_18,selector_18_ids,""))</f>
        <v/>
      </c>
      <c r="N553" s="25"/>
      <c r="O553" s="14"/>
      <c r="P553" s="14"/>
      <c r="Q553" s="23" t="str">
        <f t="array" ref="Q553">IF(R553="","",XLOOKUP(R553,selector_13,selector_13_ids,""))</f>
        <v/>
      </c>
      <c r="R553" s="25"/>
      <c r="S553" s="14"/>
      <c r="T553" s="14"/>
      <c r="U553" s="14"/>
      <c r="V553" s="14"/>
      <c r="W553" s="14"/>
      <c r="X553" s="23" t="str">
        <f t="array" ref="X553">IF(Y553="","",XLOOKUP(Y553,selector_04,selector_04_ids,""))</f>
        <v/>
      </c>
      <c r="Y553" s="25"/>
      <c r="Z553" s="14"/>
      <c r="AA553" s="27"/>
      <c r="AB553" s="14"/>
    </row>
    <row r="554">
      <c r="A554" s="14"/>
      <c r="B554" s="23" t="str">
        <f>IF($A554="","",'Система'!$B$4)</f>
        <v/>
      </c>
      <c r="C554" s="14"/>
      <c r="D554" s="14"/>
      <c r="E554" s="23" t="str">
        <f t="array" ref="E554">IF(F554="","",XLOOKUP(F554,selector_09,selector_09_ids,""))</f>
        <v/>
      </c>
      <c r="F554" s="25"/>
      <c r="G554" s="23" t="str">
        <f t="array" ref="G554">IF(H554="","",XLOOKUP(H554,selector_02,selector_02_ids,""))</f>
        <v/>
      </c>
      <c r="H554" s="25"/>
      <c r="I554" s="23" t="str">
        <f t="array" ref="I554">IF(J554="","",XLOOKUP(J554,selector_10,selector_10_ids,""))</f>
        <v/>
      </c>
      <c r="J554" s="25"/>
      <c r="K554" s="14"/>
      <c r="L554" s="14"/>
      <c r="M554" s="23" t="str">
        <f t="array" ref="M554">IF(N554="","",XLOOKUP(N554,selector_18,selector_18_ids,""))</f>
        <v/>
      </c>
      <c r="N554" s="25"/>
      <c r="O554" s="14"/>
      <c r="P554" s="14"/>
      <c r="Q554" s="23" t="str">
        <f t="array" ref="Q554">IF(R554="","",XLOOKUP(R554,selector_13,selector_13_ids,""))</f>
        <v/>
      </c>
      <c r="R554" s="25"/>
      <c r="S554" s="14"/>
      <c r="T554" s="14"/>
      <c r="U554" s="14"/>
      <c r="V554" s="14"/>
      <c r="W554" s="14"/>
      <c r="X554" s="23" t="str">
        <f t="array" ref="X554">IF(Y554="","",XLOOKUP(Y554,selector_04,selector_04_ids,""))</f>
        <v/>
      </c>
      <c r="Y554" s="25"/>
      <c r="Z554" s="14"/>
      <c r="AA554" s="27"/>
      <c r="AB554" s="14"/>
    </row>
    <row r="555">
      <c r="A555" s="14"/>
      <c r="B555" s="23" t="str">
        <f>IF($A555="","",'Система'!$B$4)</f>
        <v/>
      </c>
      <c r="C555" s="14"/>
      <c r="D555" s="14"/>
      <c r="E555" s="23" t="str">
        <f t="array" ref="E555">IF(F555="","",XLOOKUP(F555,selector_09,selector_09_ids,""))</f>
        <v/>
      </c>
      <c r="F555" s="25"/>
      <c r="G555" s="23" t="str">
        <f t="array" ref="G555">IF(H555="","",XLOOKUP(H555,selector_02,selector_02_ids,""))</f>
        <v/>
      </c>
      <c r="H555" s="25"/>
      <c r="I555" s="23" t="str">
        <f t="array" ref="I555">IF(J555="","",XLOOKUP(J555,selector_10,selector_10_ids,""))</f>
        <v/>
      </c>
      <c r="J555" s="25"/>
      <c r="K555" s="14"/>
      <c r="L555" s="14"/>
      <c r="M555" s="23" t="str">
        <f t="array" ref="M555">IF(N555="","",XLOOKUP(N555,selector_18,selector_18_ids,""))</f>
        <v/>
      </c>
      <c r="N555" s="25"/>
      <c r="O555" s="14"/>
      <c r="P555" s="14"/>
      <c r="Q555" s="23" t="str">
        <f t="array" ref="Q555">IF(R555="","",XLOOKUP(R555,selector_13,selector_13_ids,""))</f>
        <v/>
      </c>
      <c r="R555" s="25"/>
      <c r="S555" s="14"/>
      <c r="T555" s="14"/>
      <c r="U555" s="14"/>
      <c r="V555" s="14"/>
      <c r="W555" s="14"/>
      <c r="X555" s="23" t="str">
        <f t="array" ref="X555">IF(Y555="","",XLOOKUP(Y555,selector_04,selector_04_ids,""))</f>
        <v/>
      </c>
      <c r="Y555" s="25"/>
      <c r="Z555" s="14"/>
      <c r="AA555" s="27"/>
      <c r="AB555" s="14"/>
    </row>
    <row r="556">
      <c r="A556" s="14"/>
      <c r="B556" s="23" t="str">
        <f>IF($A556="","",'Система'!$B$4)</f>
        <v/>
      </c>
      <c r="C556" s="14"/>
      <c r="D556" s="14"/>
      <c r="E556" s="23" t="str">
        <f t="array" ref="E556">IF(F556="","",XLOOKUP(F556,selector_09,selector_09_ids,""))</f>
        <v/>
      </c>
      <c r="F556" s="25"/>
      <c r="G556" s="23" t="str">
        <f t="array" ref="G556">IF(H556="","",XLOOKUP(H556,selector_02,selector_02_ids,""))</f>
        <v/>
      </c>
      <c r="H556" s="25"/>
      <c r="I556" s="23" t="str">
        <f t="array" ref="I556">IF(J556="","",XLOOKUP(J556,selector_10,selector_10_ids,""))</f>
        <v/>
      </c>
      <c r="J556" s="25"/>
      <c r="K556" s="14"/>
      <c r="L556" s="14"/>
      <c r="M556" s="23" t="str">
        <f t="array" ref="M556">IF(N556="","",XLOOKUP(N556,selector_18,selector_18_ids,""))</f>
        <v/>
      </c>
      <c r="N556" s="25"/>
      <c r="O556" s="14"/>
      <c r="P556" s="14"/>
      <c r="Q556" s="23" t="str">
        <f t="array" ref="Q556">IF(R556="","",XLOOKUP(R556,selector_13,selector_13_ids,""))</f>
        <v/>
      </c>
      <c r="R556" s="25"/>
      <c r="S556" s="14"/>
      <c r="T556" s="14"/>
      <c r="U556" s="14"/>
      <c r="V556" s="14"/>
      <c r="W556" s="14"/>
      <c r="X556" s="23" t="str">
        <f t="array" ref="X556">IF(Y556="","",XLOOKUP(Y556,selector_04,selector_04_ids,""))</f>
        <v/>
      </c>
      <c r="Y556" s="25"/>
      <c r="Z556" s="14"/>
      <c r="AA556" s="27"/>
      <c r="AB556" s="14"/>
    </row>
    <row r="557">
      <c r="A557" s="14"/>
      <c r="B557" s="23" t="str">
        <f>IF($A557="","",'Система'!$B$4)</f>
        <v/>
      </c>
      <c r="C557" s="14"/>
      <c r="D557" s="14"/>
      <c r="E557" s="23" t="str">
        <f t="array" ref="E557">IF(F557="","",XLOOKUP(F557,selector_09,selector_09_ids,""))</f>
        <v/>
      </c>
      <c r="F557" s="25"/>
      <c r="G557" s="23" t="str">
        <f t="array" ref="G557">IF(H557="","",XLOOKUP(H557,selector_02,selector_02_ids,""))</f>
        <v/>
      </c>
      <c r="H557" s="25"/>
      <c r="I557" s="23" t="str">
        <f t="array" ref="I557">IF(J557="","",XLOOKUP(J557,selector_10,selector_10_ids,""))</f>
        <v/>
      </c>
      <c r="J557" s="25"/>
      <c r="K557" s="14"/>
      <c r="L557" s="14"/>
      <c r="M557" s="23" t="str">
        <f t="array" ref="M557">IF(N557="","",XLOOKUP(N557,selector_18,selector_18_ids,""))</f>
        <v/>
      </c>
      <c r="N557" s="25"/>
      <c r="O557" s="14"/>
      <c r="P557" s="14"/>
      <c r="Q557" s="23" t="str">
        <f t="array" ref="Q557">IF(R557="","",XLOOKUP(R557,selector_13,selector_13_ids,""))</f>
        <v/>
      </c>
      <c r="R557" s="25"/>
      <c r="S557" s="14"/>
      <c r="T557" s="14"/>
      <c r="U557" s="14"/>
      <c r="V557" s="14"/>
      <c r="W557" s="14"/>
      <c r="X557" s="23" t="str">
        <f t="array" ref="X557">IF(Y557="","",XLOOKUP(Y557,selector_04,selector_04_ids,""))</f>
        <v/>
      </c>
      <c r="Y557" s="25"/>
      <c r="Z557" s="14"/>
      <c r="AA557" s="27"/>
      <c r="AB557" s="14"/>
    </row>
    <row r="558">
      <c r="A558" s="14"/>
      <c r="B558" s="23" t="str">
        <f>IF($A558="","",'Система'!$B$4)</f>
        <v/>
      </c>
      <c r="C558" s="14"/>
      <c r="D558" s="14"/>
      <c r="E558" s="23" t="str">
        <f t="array" ref="E558">IF(F558="","",XLOOKUP(F558,selector_09,selector_09_ids,""))</f>
        <v/>
      </c>
      <c r="F558" s="25"/>
      <c r="G558" s="23" t="str">
        <f t="array" ref="G558">IF(H558="","",XLOOKUP(H558,selector_02,selector_02_ids,""))</f>
        <v/>
      </c>
      <c r="H558" s="25"/>
      <c r="I558" s="23" t="str">
        <f t="array" ref="I558">IF(J558="","",XLOOKUP(J558,selector_10,selector_10_ids,""))</f>
        <v/>
      </c>
      <c r="J558" s="25"/>
      <c r="K558" s="14"/>
      <c r="L558" s="14"/>
      <c r="M558" s="23" t="str">
        <f t="array" ref="M558">IF(N558="","",XLOOKUP(N558,selector_18,selector_18_ids,""))</f>
        <v/>
      </c>
      <c r="N558" s="25"/>
      <c r="O558" s="14"/>
      <c r="P558" s="14"/>
      <c r="Q558" s="23" t="str">
        <f t="array" ref="Q558">IF(R558="","",XLOOKUP(R558,selector_13,selector_13_ids,""))</f>
        <v/>
      </c>
      <c r="R558" s="25"/>
      <c r="S558" s="14"/>
      <c r="T558" s="14"/>
      <c r="U558" s="14"/>
      <c r="V558" s="14"/>
      <c r="W558" s="14"/>
      <c r="X558" s="23" t="str">
        <f t="array" ref="X558">IF(Y558="","",XLOOKUP(Y558,selector_04,selector_04_ids,""))</f>
        <v/>
      </c>
      <c r="Y558" s="25"/>
      <c r="Z558" s="14"/>
      <c r="AA558" s="27"/>
      <c r="AB558" s="14"/>
    </row>
    <row r="559">
      <c r="A559" s="14"/>
      <c r="B559" s="23" t="str">
        <f>IF($A559="","",'Система'!$B$4)</f>
        <v/>
      </c>
      <c r="C559" s="14"/>
      <c r="D559" s="14"/>
      <c r="E559" s="23" t="str">
        <f t="array" ref="E559">IF(F559="","",XLOOKUP(F559,selector_09,selector_09_ids,""))</f>
        <v/>
      </c>
      <c r="F559" s="25"/>
      <c r="G559" s="23" t="str">
        <f t="array" ref="G559">IF(H559="","",XLOOKUP(H559,selector_02,selector_02_ids,""))</f>
        <v/>
      </c>
      <c r="H559" s="25"/>
      <c r="I559" s="23" t="str">
        <f t="array" ref="I559">IF(J559="","",XLOOKUP(J559,selector_10,selector_10_ids,""))</f>
        <v/>
      </c>
      <c r="J559" s="25"/>
      <c r="K559" s="14"/>
      <c r="L559" s="14"/>
      <c r="M559" s="23" t="str">
        <f t="array" ref="M559">IF(N559="","",XLOOKUP(N559,selector_18,selector_18_ids,""))</f>
        <v/>
      </c>
      <c r="N559" s="25"/>
      <c r="O559" s="14"/>
      <c r="P559" s="14"/>
      <c r="Q559" s="23" t="str">
        <f t="array" ref="Q559">IF(R559="","",XLOOKUP(R559,selector_13,selector_13_ids,""))</f>
        <v/>
      </c>
      <c r="R559" s="25"/>
      <c r="S559" s="14"/>
      <c r="T559" s="14"/>
      <c r="U559" s="14"/>
      <c r="V559" s="14"/>
      <c r="W559" s="14"/>
      <c r="X559" s="23" t="str">
        <f t="array" ref="X559">IF(Y559="","",XLOOKUP(Y559,selector_04,selector_04_ids,""))</f>
        <v/>
      </c>
      <c r="Y559" s="25"/>
      <c r="Z559" s="14"/>
      <c r="AA559" s="27"/>
      <c r="AB559" s="14"/>
    </row>
    <row r="560">
      <c r="A560" s="14"/>
      <c r="B560" s="23" t="str">
        <f>IF($A560="","",'Система'!$B$4)</f>
        <v/>
      </c>
      <c r="C560" s="14"/>
      <c r="D560" s="14"/>
      <c r="E560" s="23" t="str">
        <f t="array" ref="E560">IF(F560="","",XLOOKUP(F560,selector_09,selector_09_ids,""))</f>
        <v/>
      </c>
      <c r="F560" s="25"/>
      <c r="G560" s="23" t="str">
        <f t="array" ref="G560">IF(H560="","",XLOOKUP(H560,selector_02,selector_02_ids,""))</f>
        <v/>
      </c>
      <c r="H560" s="25"/>
      <c r="I560" s="23" t="str">
        <f t="array" ref="I560">IF(J560="","",XLOOKUP(J560,selector_10,selector_10_ids,""))</f>
        <v/>
      </c>
      <c r="J560" s="25"/>
      <c r="K560" s="14"/>
      <c r="L560" s="14"/>
      <c r="M560" s="23" t="str">
        <f t="array" ref="M560">IF(N560="","",XLOOKUP(N560,selector_18,selector_18_ids,""))</f>
        <v/>
      </c>
      <c r="N560" s="25"/>
      <c r="O560" s="14"/>
      <c r="P560" s="14"/>
      <c r="Q560" s="23" t="str">
        <f t="array" ref="Q560">IF(R560="","",XLOOKUP(R560,selector_13,selector_13_ids,""))</f>
        <v/>
      </c>
      <c r="R560" s="25"/>
      <c r="S560" s="14"/>
      <c r="T560" s="14"/>
      <c r="U560" s="14"/>
      <c r="V560" s="14"/>
      <c r="W560" s="14"/>
      <c r="X560" s="23" t="str">
        <f t="array" ref="X560">IF(Y560="","",XLOOKUP(Y560,selector_04,selector_04_ids,""))</f>
        <v/>
      </c>
      <c r="Y560" s="25"/>
      <c r="Z560" s="14"/>
      <c r="AA560" s="27"/>
      <c r="AB560" s="14"/>
    </row>
    <row r="561">
      <c r="A561" s="14"/>
      <c r="B561" s="23" t="str">
        <f>IF($A561="","",'Система'!$B$4)</f>
        <v/>
      </c>
      <c r="C561" s="14"/>
      <c r="D561" s="14"/>
      <c r="E561" s="23" t="str">
        <f t="array" ref="E561">IF(F561="","",XLOOKUP(F561,selector_09,selector_09_ids,""))</f>
        <v/>
      </c>
      <c r="F561" s="25"/>
      <c r="G561" s="23" t="str">
        <f t="array" ref="G561">IF(H561="","",XLOOKUP(H561,selector_02,selector_02_ids,""))</f>
        <v/>
      </c>
      <c r="H561" s="25"/>
      <c r="I561" s="23" t="str">
        <f t="array" ref="I561">IF(J561="","",XLOOKUP(J561,selector_10,selector_10_ids,""))</f>
        <v/>
      </c>
      <c r="J561" s="25"/>
      <c r="K561" s="14"/>
      <c r="L561" s="14"/>
      <c r="M561" s="23" t="str">
        <f t="array" ref="M561">IF(N561="","",XLOOKUP(N561,selector_18,selector_18_ids,""))</f>
        <v/>
      </c>
      <c r="N561" s="25"/>
      <c r="O561" s="14"/>
      <c r="P561" s="14"/>
      <c r="Q561" s="23" t="str">
        <f t="array" ref="Q561">IF(R561="","",XLOOKUP(R561,selector_13,selector_13_ids,""))</f>
        <v/>
      </c>
      <c r="R561" s="25"/>
      <c r="S561" s="14"/>
      <c r="T561" s="14"/>
      <c r="U561" s="14"/>
      <c r="V561" s="14"/>
      <c r="W561" s="14"/>
      <c r="X561" s="23" t="str">
        <f t="array" ref="X561">IF(Y561="","",XLOOKUP(Y561,selector_04,selector_04_ids,""))</f>
        <v/>
      </c>
      <c r="Y561" s="25"/>
      <c r="Z561" s="14"/>
      <c r="AA561" s="27"/>
      <c r="AB561" s="14"/>
    </row>
    <row r="562">
      <c r="A562" s="14"/>
      <c r="B562" s="23" t="str">
        <f>IF($A562="","",'Система'!$B$4)</f>
        <v/>
      </c>
      <c r="C562" s="14"/>
      <c r="D562" s="14"/>
      <c r="E562" s="23" t="str">
        <f t="array" ref="E562">IF(F562="","",XLOOKUP(F562,selector_09,selector_09_ids,""))</f>
        <v/>
      </c>
      <c r="F562" s="25"/>
      <c r="G562" s="23" t="str">
        <f t="array" ref="G562">IF(H562="","",XLOOKUP(H562,selector_02,selector_02_ids,""))</f>
        <v/>
      </c>
      <c r="H562" s="25"/>
      <c r="I562" s="23" t="str">
        <f t="array" ref="I562">IF(J562="","",XLOOKUP(J562,selector_10,selector_10_ids,""))</f>
        <v/>
      </c>
      <c r="J562" s="25"/>
      <c r="K562" s="14"/>
      <c r="L562" s="14"/>
      <c r="M562" s="23" t="str">
        <f t="array" ref="M562">IF(N562="","",XLOOKUP(N562,selector_18,selector_18_ids,""))</f>
        <v/>
      </c>
      <c r="N562" s="25"/>
      <c r="O562" s="14"/>
      <c r="P562" s="14"/>
      <c r="Q562" s="23" t="str">
        <f t="array" ref="Q562">IF(R562="","",XLOOKUP(R562,selector_13,selector_13_ids,""))</f>
        <v/>
      </c>
      <c r="R562" s="25"/>
      <c r="S562" s="14"/>
      <c r="T562" s="14"/>
      <c r="U562" s="14"/>
      <c r="V562" s="14"/>
      <c r="W562" s="14"/>
      <c r="X562" s="23" t="str">
        <f t="array" ref="X562">IF(Y562="","",XLOOKUP(Y562,selector_04,selector_04_ids,""))</f>
        <v/>
      </c>
      <c r="Y562" s="25"/>
      <c r="Z562" s="14"/>
      <c r="AA562" s="27"/>
      <c r="AB562" s="14"/>
    </row>
    <row r="563">
      <c r="A563" s="14"/>
      <c r="B563" s="23" t="str">
        <f>IF($A563="","",'Система'!$B$4)</f>
        <v/>
      </c>
      <c r="C563" s="14"/>
      <c r="D563" s="14"/>
      <c r="E563" s="23" t="str">
        <f t="array" ref="E563">IF(F563="","",XLOOKUP(F563,selector_09,selector_09_ids,""))</f>
        <v/>
      </c>
      <c r="F563" s="25"/>
      <c r="G563" s="23" t="str">
        <f t="array" ref="G563">IF(H563="","",XLOOKUP(H563,selector_02,selector_02_ids,""))</f>
        <v/>
      </c>
      <c r="H563" s="25"/>
      <c r="I563" s="23" t="str">
        <f t="array" ref="I563">IF(J563="","",XLOOKUP(J563,selector_10,selector_10_ids,""))</f>
        <v/>
      </c>
      <c r="J563" s="25"/>
      <c r="K563" s="14"/>
      <c r="L563" s="14"/>
      <c r="M563" s="23" t="str">
        <f t="array" ref="M563">IF(N563="","",XLOOKUP(N563,selector_18,selector_18_ids,""))</f>
        <v/>
      </c>
      <c r="N563" s="25"/>
      <c r="O563" s="14"/>
      <c r="P563" s="14"/>
      <c r="Q563" s="23" t="str">
        <f t="array" ref="Q563">IF(R563="","",XLOOKUP(R563,selector_13,selector_13_ids,""))</f>
        <v/>
      </c>
      <c r="R563" s="25"/>
      <c r="S563" s="14"/>
      <c r="T563" s="14"/>
      <c r="U563" s="14"/>
      <c r="V563" s="14"/>
      <c r="W563" s="14"/>
      <c r="X563" s="23" t="str">
        <f t="array" ref="X563">IF(Y563="","",XLOOKUP(Y563,selector_04,selector_04_ids,""))</f>
        <v/>
      </c>
      <c r="Y563" s="25"/>
      <c r="Z563" s="14"/>
      <c r="AA563" s="27"/>
      <c r="AB563" s="14"/>
    </row>
    <row r="564">
      <c r="A564" s="14"/>
      <c r="B564" s="23" t="str">
        <f>IF($A564="","",'Система'!$B$4)</f>
        <v/>
      </c>
      <c r="C564" s="14"/>
      <c r="D564" s="14"/>
      <c r="E564" s="23" t="str">
        <f t="array" ref="E564">IF(F564="","",XLOOKUP(F564,selector_09,selector_09_ids,""))</f>
        <v/>
      </c>
      <c r="F564" s="25"/>
      <c r="G564" s="23" t="str">
        <f t="array" ref="G564">IF(H564="","",XLOOKUP(H564,selector_02,selector_02_ids,""))</f>
        <v/>
      </c>
      <c r="H564" s="25"/>
      <c r="I564" s="23" t="str">
        <f t="array" ref="I564">IF(J564="","",XLOOKUP(J564,selector_10,selector_10_ids,""))</f>
        <v/>
      </c>
      <c r="J564" s="25"/>
      <c r="K564" s="14"/>
      <c r="L564" s="14"/>
      <c r="M564" s="23" t="str">
        <f t="array" ref="M564">IF(N564="","",XLOOKUP(N564,selector_18,selector_18_ids,""))</f>
        <v/>
      </c>
      <c r="N564" s="25"/>
      <c r="O564" s="14"/>
      <c r="P564" s="14"/>
      <c r="Q564" s="23" t="str">
        <f t="array" ref="Q564">IF(R564="","",XLOOKUP(R564,selector_13,selector_13_ids,""))</f>
        <v/>
      </c>
      <c r="R564" s="25"/>
      <c r="S564" s="14"/>
      <c r="T564" s="14"/>
      <c r="U564" s="14"/>
      <c r="V564" s="14"/>
      <c r="W564" s="14"/>
      <c r="X564" s="23" t="str">
        <f t="array" ref="X564">IF(Y564="","",XLOOKUP(Y564,selector_04,selector_04_ids,""))</f>
        <v/>
      </c>
      <c r="Y564" s="25"/>
      <c r="Z564" s="14"/>
      <c r="AA564" s="27"/>
      <c r="AB564" s="14"/>
    </row>
    <row r="565">
      <c r="A565" s="14"/>
      <c r="B565" s="23" t="str">
        <f>IF($A565="","",'Система'!$B$4)</f>
        <v/>
      </c>
      <c r="C565" s="14"/>
      <c r="D565" s="14"/>
      <c r="E565" s="23" t="str">
        <f t="array" ref="E565">IF(F565="","",XLOOKUP(F565,selector_09,selector_09_ids,""))</f>
        <v/>
      </c>
      <c r="F565" s="25"/>
      <c r="G565" s="23" t="str">
        <f t="array" ref="G565">IF(H565="","",XLOOKUP(H565,selector_02,selector_02_ids,""))</f>
        <v/>
      </c>
      <c r="H565" s="25"/>
      <c r="I565" s="23" t="str">
        <f t="array" ref="I565">IF(J565="","",XLOOKUP(J565,selector_10,selector_10_ids,""))</f>
        <v/>
      </c>
      <c r="J565" s="25"/>
      <c r="K565" s="14"/>
      <c r="L565" s="14"/>
      <c r="M565" s="23" t="str">
        <f t="array" ref="M565">IF(N565="","",XLOOKUP(N565,selector_18,selector_18_ids,""))</f>
        <v/>
      </c>
      <c r="N565" s="25"/>
      <c r="O565" s="14"/>
      <c r="P565" s="14"/>
      <c r="Q565" s="23" t="str">
        <f t="array" ref="Q565">IF(R565="","",XLOOKUP(R565,selector_13,selector_13_ids,""))</f>
        <v/>
      </c>
      <c r="R565" s="25"/>
      <c r="S565" s="14"/>
      <c r="T565" s="14"/>
      <c r="U565" s="14"/>
      <c r="V565" s="14"/>
      <c r="W565" s="14"/>
      <c r="X565" s="23" t="str">
        <f t="array" ref="X565">IF(Y565="","",XLOOKUP(Y565,selector_04,selector_04_ids,""))</f>
        <v/>
      </c>
      <c r="Y565" s="25"/>
      <c r="Z565" s="14"/>
      <c r="AA565" s="27"/>
      <c r="AB565" s="14"/>
    </row>
    <row r="566">
      <c r="A566" s="14"/>
      <c r="B566" s="23" t="str">
        <f>IF($A566="","",'Система'!$B$4)</f>
        <v/>
      </c>
      <c r="C566" s="14"/>
      <c r="D566" s="14"/>
      <c r="E566" s="23" t="str">
        <f t="array" ref="E566">IF(F566="","",XLOOKUP(F566,selector_09,selector_09_ids,""))</f>
        <v/>
      </c>
      <c r="F566" s="25"/>
      <c r="G566" s="23" t="str">
        <f t="array" ref="G566">IF(H566="","",XLOOKUP(H566,selector_02,selector_02_ids,""))</f>
        <v/>
      </c>
      <c r="H566" s="25"/>
      <c r="I566" s="23" t="str">
        <f t="array" ref="I566">IF(J566="","",XLOOKUP(J566,selector_10,selector_10_ids,""))</f>
        <v/>
      </c>
      <c r="J566" s="25"/>
      <c r="K566" s="14"/>
      <c r="L566" s="14"/>
      <c r="M566" s="23" t="str">
        <f t="array" ref="M566">IF(N566="","",XLOOKUP(N566,selector_18,selector_18_ids,""))</f>
        <v/>
      </c>
      <c r="N566" s="25"/>
      <c r="O566" s="14"/>
      <c r="P566" s="14"/>
      <c r="Q566" s="23" t="str">
        <f t="array" ref="Q566">IF(R566="","",XLOOKUP(R566,selector_13,selector_13_ids,""))</f>
        <v/>
      </c>
      <c r="R566" s="25"/>
      <c r="S566" s="14"/>
      <c r="T566" s="14"/>
      <c r="U566" s="14"/>
      <c r="V566" s="14"/>
      <c r="W566" s="14"/>
      <c r="X566" s="23" t="str">
        <f t="array" ref="X566">IF(Y566="","",XLOOKUP(Y566,selector_04,selector_04_ids,""))</f>
        <v/>
      </c>
      <c r="Y566" s="25"/>
      <c r="Z566" s="14"/>
      <c r="AA566" s="27"/>
      <c r="AB566" s="14"/>
    </row>
    <row r="567">
      <c r="A567" s="14"/>
      <c r="B567" s="23" t="str">
        <f>IF($A567="","",'Система'!$B$4)</f>
        <v/>
      </c>
      <c r="C567" s="14"/>
      <c r="D567" s="14"/>
      <c r="E567" s="23" t="str">
        <f t="array" ref="E567">IF(F567="","",XLOOKUP(F567,selector_09,selector_09_ids,""))</f>
        <v/>
      </c>
      <c r="F567" s="25"/>
      <c r="G567" s="23" t="str">
        <f t="array" ref="G567">IF(H567="","",XLOOKUP(H567,selector_02,selector_02_ids,""))</f>
        <v/>
      </c>
      <c r="H567" s="25"/>
      <c r="I567" s="23" t="str">
        <f t="array" ref="I567">IF(J567="","",XLOOKUP(J567,selector_10,selector_10_ids,""))</f>
        <v/>
      </c>
      <c r="J567" s="25"/>
      <c r="K567" s="14"/>
      <c r="L567" s="14"/>
      <c r="M567" s="23" t="str">
        <f t="array" ref="M567">IF(N567="","",XLOOKUP(N567,selector_18,selector_18_ids,""))</f>
        <v/>
      </c>
      <c r="N567" s="25"/>
      <c r="O567" s="14"/>
      <c r="P567" s="14"/>
      <c r="Q567" s="23" t="str">
        <f t="array" ref="Q567">IF(R567="","",XLOOKUP(R567,selector_13,selector_13_ids,""))</f>
        <v/>
      </c>
      <c r="R567" s="25"/>
      <c r="S567" s="14"/>
      <c r="T567" s="14"/>
      <c r="U567" s="14"/>
      <c r="V567" s="14"/>
      <c r="W567" s="14"/>
      <c r="X567" s="23" t="str">
        <f t="array" ref="X567">IF(Y567="","",XLOOKUP(Y567,selector_04,selector_04_ids,""))</f>
        <v/>
      </c>
      <c r="Y567" s="25"/>
      <c r="Z567" s="14"/>
      <c r="AA567" s="27"/>
      <c r="AB567" s="14"/>
    </row>
    <row r="568">
      <c r="A568" s="14"/>
      <c r="B568" s="23" t="str">
        <f>IF($A568="","",'Система'!$B$4)</f>
        <v/>
      </c>
      <c r="C568" s="14"/>
      <c r="D568" s="14"/>
      <c r="E568" s="23" t="str">
        <f t="array" ref="E568">IF(F568="","",XLOOKUP(F568,selector_09,selector_09_ids,""))</f>
        <v/>
      </c>
      <c r="F568" s="25"/>
      <c r="G568" s="23" t="str">
        <f t="array" ref="G568">IF(H568="","",XLOOKUP(H568,selector_02,selector_02_ids,""))</f>
        <v/>
      </c>
      <c r="H568" s="25"/>
      <c r="I568" s="23" t="str">
        <f t="array" ref="I568">IF(J568="","",XLOOKUP(J568,selector_10,selector_10_ids,""))</f>
        <v/>
      </c>
      <c r="J568" s="25"/>
      <c r="K568" s="14"/>
      <c r="L568" s="14"/>
      <c r="M568" s="23" t="str">
        <f t="array" ref="M568">IF(N568="","",XLOOKUP(N568,selector_18,selector_18_ids,""))</f>
        <v/>
      </c>
      <c r="N568" s="25"/>
      <c r="O568" s="14"/>
      <c r="P568" s="14"/>
      <c r="Q568" s="23" t="str">
        <f t="array" ref="Q568">IF(R568="","",XLOOKUP(R568,selector_13,selector_13_ids,""))</f>
        <v/>
      </c>
      <c r="R568" s="25"/>
      <c r="S568" s="14"/>
      <c r="T568" s="14"/>
      <c r="U568" s="14"/>
      <c r="V568" s="14"/>
      <c r="W568" s="14"/>
      <c r="X568" s="23" t="str">
        <f t="array" ref="X568">IF(Y568="","",XLOOKUP(Y568,selector_04,selector_04_ids,""))</f>
        <v/>
      </c>
      <c r="Y568" s="25"/>
      <c r="Z568" s="14"/>
      <c r="AA568" s="27"/>
      <c r="AB568" s="14"/>
    </row>
    <row r="569">
      <c r="A569" s="14"/>
      <c r="B569" s="23" t="str">
        <f>IF($A569="","",'Система'!$B$4)</f>
        <v/>
      </c>
      <c r="C569" s="14"/>
      <c r="D569" s="14"/>
      <c r="E569" s="23" t="str">
        <f t="array" ref="E569">IF(F569="","",XLOOKUP(F569,selector_09,selector_09_ids,""))</f>
        <v/>
      </c>
      <c r="F569" s="25"/>
      <c r="G569" s="23" t="str">
        <f t="array" ref="G569">IF(H569="","",XLOOKUP(H569,selector_02,selector_02_ids,""))</f>
        <v/>
      </c>
      <c r="H569" s="25"/>
      <c r="I569" s="23" t="str">
        <f t="array" ref="I569">IF(J569="","",XLOOKUP(J569,selector_10,selector_10_ids,""))</f>
        <v/>
      </c>
      <c r="J569" s="25"/>
      <c r="K569" s="14"/>
      <c r="L569" s="14"/>
      <c r="M569" s="23" t="str">
        <f t="array" ref="M569">IF(N569="","",XLOOKUP(N569,selector_18,selector_18_ids,""))</f>
        <v/>
      </c>
      <c r="N569" s="25"/>
      <c r="O569" s="14"/>
      <c r="P569" s="14"/>
      <c r="Q569" s="23" t="str">
        <f t="array" ref="Q569">IF(R569="","",XLOOKUP(R569,selector_13,selector_13_ids,""))</f>
        <v/>
      </c>
      <c r="R569" s="25"/>
      <c r="S569" s="14"/>
      <c r="T569" s="14"/>
      <c r="U569" s="14"/>
      <c r="V569" s="14"/>
      <c r="W569" s="14"/>
      <c r="X569" s="23" t="str">
        <f t="array" ref="X569">IF(Y569="","",XLOOKUP(Y569,selector_04,selector_04_ids,""))</f>
        <v/>
      </c>
      <c r="Y569" s="25"/>
      <c r="Z569" s="14"/>
      <c r="AA569" s="27"/>
      <c r="AB569" s="14"/>
    </row>
    <row r="570">
      <c r="A570" s="14"/>
      <c r="B570" s="23" t="str">
        <f>IF($A570="","",'Система'!$B$4)</f>
        <v/>
      </c>
      <c r="C570" s="14"/>
      <c r="D570" s="14"/>
      <c r="E570" s="23" t="str">
        <f t="array" ref="E570">IF(F570="","",XLOOKUP(F570,selector_09,selector_09_ids,""))</f>
        <v/>
      </c>
      <c r="F570" s="25"/>
      <c r="G570" s="23" t="str">
        <f t="array" ref="G570">IF(H570="","",XLOOKUP(H570,selector_02,selector_02_ids,""))</f>
        <v/>
      </c>
      <c r="H570" s="25"/>
      <c r="I570" s="23" t="str">
        <f t="array" ref="I570">IF(J570="","",XLOOKUP(J570,selector_10,selector_10_ids,""))</f>
        <v/>
      </c>
      <c r="J570" s="25"/>
      <c r="K570" s="14"/>
      <c r="L570" s="14"/>
      <c r="M570" s="23" t="str">
        <f t="array" ref="M570">IF(N570="","",XLOOKUP(N570,selector_18,selector_18_ids,""))</f>
        <v/>
      </c>
      <c r="N570" s="25"/>
      <c r="O570" s="14"/>
      <c r="P570" s="14"/>
      <c r="Q570" s="23" t="str">
        <f t="array" ref="Q570">IF(R570="","",XLOOKUP(R570,selector_13,selector_13_ids,""))</f>
        <v/>
      </c>
      <c r="R570" s="25"/>
      <c r="S570" s="14"/>
      <c r="T570" s="14"/>
      <c r="U570" s="14"/>
      <c r="V570" s="14"/>
      <c r="W570" s="14"/>
      <c r="X570" s="23" t="str">
        <f t="array" ref="X570">IF(Y570="","",XLOOKUP(Y570,selector_04,selector_04_ids,""))</f>
        <v/>
      </c>
      <c r="Y570" s="25"/>
      <c r="Z570" s="14"/>
      <c r="AA570" s="27"/>
      <c r="AB570" s="14"/>
    </row>
    <row r="571">
      <c r="A571" s="14"/>
      <c r="B571" s="23" t="str">
        <f>IF($A571="","",'Система'!$B$4)</f>
        <v/>
      </c>
      <c r="C571" s="14"/>
      <c r="D571" s="14"/>
      <c r="E571" s="23" t="str">
        <f t="array" ref="E571">IF(F571="","",XLOOKUP(F571,selector_09,selector_09_ids,""))</f>
        <v/>
      </c>
      <c r="F571" s="25"/>
      <c r="G571" s="23" t="str">
        <f t="array" ref="G571">IF(H571="","",XLOOKUP(H571,selector_02,selector_02_ids,""))</f>
        <v/>
      </c>
      <c r="H571" s="25"/>
      <c r="I571" s="23" t="str">
        <f t="array" ref="I571">IF(J571="","",XLOOKUP(J571,selector_10,selector_10_ids,""))</f>
        <v/>
      </c>
      <c r="J571" s="25"/>
      <c r="K571" s="14"/>
      <c r="L571" s="14"/>
      <c r="M571" s="23" t="str">
        <f t="array" ref="M571">IF(N571="","",XLOOKUP(N571,selector_18,selector_18_ids,""))</f>
        <v/>
      </c>
      <c r="N571" s="25"/>
      <c r="O571" s="14"/>
      <c r="P571" s="14"/>
      <c r="Q571" s="23" t="str">
        <f t="array" ref="Q571">IF(R571="","",XLOOKUP(R571,selector_13,selector_13_ids,""))</f>
        <v/>
      </c>
      <c r="R571" s="25"/>
      <c r="S571" s="14"/>
      <c r="T571" s="14"/>
      <c r="U571" s="14"/>
      <c r="V571" s="14"/>
      <c r="W571" s="14"/>
      <c r="X571" s="23" t="str">
        <f t="array" ref="X571">IF(Y571="","",XLOOKUP(Y571,selector_04,selector_04_ids,""))</f>
        <v/>
      </c>
      <c r="Y571" s="25"/>
      <c r="Z571" s="14"/>
      <c r="AA571" s="27"/>
      <c r="AB571" s="14"/>
    </row>
    <row r="572">
      <c r="A572" s="14"/>
      <c r="B572" s="23" t="str">
        <f>IF($A572="","",'Система'!$B$4)</f>
        <v/>
      </c>
      <c r="C572" s="14"/>
      <c r="D572" s="14"/>
      <c r="E572" s="23" t="str">
        <f t="array" ref="E572">IF(F572="","",XLOOKUP(F572,selector_09,selector_09_ids,""))</f>
        <v/>
      </c>
      <c r="F572" s="25"/>
      <c r="G572" s="23" t="str">
        <f t="array" ref="G572">IF(H572="","",XLOOKUP(H572,selector_02,selector_02_ids,""))</f>
        <v/>
      </c>
      <c r="H572" s="25"/>
      <c r="I572" s="23" t="str">
        <f t="array" ref="I572">IF(J572="","",XLOOKUP(J572,selector_10,selector_10_ids,""))</f>
        <v/>
      </c>
      <c r="J572" s="25"/>
      <c r="K572" s="14"/>
      <c r="L572" s="14"/>
      <c r="M572" s="23" t="str">
        <f t="array" ref="M572">IF(N572="","",XLOOKUP(N572,selector_18,selector_18_ids,""))</f>
        <v/>
      </c>
      <c r="N572" s="25"/>
      <c r="O572" s="14"/>
      <c r="P572" s="14"/>
      <c r="Q572" s="23" t="str">
        <f t="array" ref="Q572">IF(R572="","",XLOOKUP(R572,selector_13,selector_13_ids,""))</f>
        <v/>
      </c>
      <c r="R572" s="25"/>
      <c r="S572" s="14"/>
      <c r="T572" s="14"/>
      <c r="U572" s="14"/>
      <c r="V572" s="14"/>
      <c r="W572" s="14"/>
      <c r="X572" s="23" t="str">
        <f t="array" ref="X572">IF(Y572="","",XLOOKUP(Y572,selector_04,selector_04_ids,""))</f>
        <v/>
      </c>
      <c r="Y572" s="25"/>
      <c r="Z572" s="14"/>
      <c r="AA572" s="27"/>
      <c r="AB572" s="14"/>
    </row>
    <row r="573">
      <c r="A573" s="14"/>
      <c r="B573" s="23" t="str">
        <f>IF($A573="","",'Система'!$B$4)</f>
        <v/>
      </c>
      <c r="C573" s="14"/>
      <c r="D573" s="14"/>
      <c r="E573" s="23" t="str">
        <f t="array" ref="E573">IF(F573="","",XLOOKUP(F573,selector_09,selector_09_ids,""))</f>
        <v/>
      </c>
      <c r="F573" s="25"/>
      <c r="G573" s="23" t="str">
        <f t="array" ref="G573">IF(H573="","",XLOOKUP(H573,selector_02,selector_02_ids,""))</f>
        <v/>
      </c>
      <c r="H573" s="25"/>
      <c r="I573" s="23" t="str">
        <f t="array" ref="I573">IF(J573="","",XLOOKUP(J573,selector_10,selector_10_ids,""))</f>
        <v/>
      </c>
      <c r="J573" s="25"/>
      <c r="K573" s="14"/>
      <c r="L573" s="14"/>
      <c r="M573" s="23" t="str">
        <f t="array" ref="M573">IF(N573="","",XLOOKUP(N573,selector_18,selector_18_ids,""))</f>
        <v/>
      </c>
      <c r="N573" s="25"/>
      <c r="O573" s="14"/>
      <c r="P573" s="14"/>
      <c r="Q573" s="23" t="str">
        <f t="array" ref="Q573">IF(R573="","",XLOOKUP(R573,selector_13,selector_13_ids,""))</f>
        <v/>
      </c>
      <c r="R573" s="25"/>
      <c r="S573" s="14"/>
      <c r="T573" s="14"/>
      <c r="U573" s="14"/>
      <c r="V573" s="14"/>
      <c r="W573" s="14"/>
      <c r="X573" s="23" t="str">
        <f t="array" ref="X573">IF(Y573="","",XLOOKUP(Y573,selector_04,selector_04_ids,""))</f>
        <v/>
      </c>
      <c r="Y573" s="25"/>
      <c r="Z573" s="14"/>
      <c r="AA573" s="27"/>
      <c r="AB573" s="14"/>
    </row>
    <row r="574">
      <c r="A574" s="14"/>
      <c r="B574" s="23" t="str">
        <f>IF($A574="","",'Система'!$B$4)</f>
        <v/>
      </c>
      <c r="C574" s="14"/>
      <c r="D574" s="14"/>
      <c r="E574" s="23" t="str">
        <f t="array" ref="E574">IF(F574="","",XLOOKUP(F574,selector_09,selector_09_ids,""))</f>
        <v/>
      </c>
      <c r="F574" s="25"/>
      <c r="G574" s="23" t="str">
        <f t="array" ref="G574">IF(H574="","",XLOOKUP(H574,selector_02,selector_02_ids,""))</f>
        <v/>
      </c>
      <c r="H574" s="25"/>
      <c r="I574" s="23" t="str">
        <f t="array" ref="I574">IF(J574="","",XLOOKUP(J574,selector_10,selector_10_ids,""))</f>
        <v/>
      </c>
      <c r="J574" s="25"/>
      <c r="K574" s="14"/>
      <c r="L574" s="14"/>
      <c r="M574" s="23" t="str">
        <f t="array" ref="M574">IF(N574="","",XLOOKUP(N574,selector_18,selector_18_ids,""))</f>
        <v/>
      </c>
      <c r="N574" s="25"/>
      <c r="O574" s="14"/>
      <c r="P574" s="14"/>
      <c r="Q574" s="23" t="str">
        <f t="array" ref="Q574">IF(R574="","",XLOOKUP(R574,selector_13,selector_13_ids,""))</f>
        <v/>
      </c>
      <c r="R574" s="25"/>
      <c r="S574" s="14"/>
      <c r="T574" s="14"/>
      <c r="U574" s="14"/>
      <c r="V574" s="14"/>
      <c r="W574" s="14"/>
      <c r="X574" s="23" t="str">
        <f t="array" ref="X574">IF(Y574="","",XLOOKUP(Y574,selector_04,selector_04_ids,""))</f>
        <v/>
      </c>
      <c r="Y574" s="25"/>
      <c r="Z574" s="14"/>
      <c r="AA574" s="27"/>
      <c r="AB574" s="14"/>
    </row>
    <row r="575">
      <c r="A575" s="14"/>
      <c r="B575" s="23" t="str">
        <f>IF($A575="","",'Система'!$B$4)</f>
        <v/>
      </c>
      <c r="C575" s="14"/>
      <c r="D575" s="14"/>
      <c r="E575" s="23" t="str">
        <f t="array" ref="E575">IF(F575="","",XLOOKUP(F575,selector_09,selector_09_ids,""))</f>
        <v/>
      </c>
      <c r="F575" s="25"/>
      <c r="G575" s="23" t="str">
        <f t="array" ref="G575">IF(H575="","",XLOOKUP(H575,selector_02,selector_02_ids,""))</f>
        <v/>
      </c>
      <c r="H575" s="25"/>
      <c r="I575" s="23" t="str">
        <f t="array" ref="I575">IF(J575="","",XLOOKUP(J575,selector_10,selector_10_ids,""))</f>
        <v/>
      </c>
      <c r="J575" s="25"/>
      <c r="K575" s="14"/>
      <c r="L575" s="14"/>
      <c r="M575" s="23" t="str">
        <f t="array" ref="M575">IF(N575="","",XLOOKUP(N575,selector_18,selector_18_ids,""))</f>
        <v/>
      </c>
      <c r="N575" s="25"/>
      <c r="O575" s="14"/>
      <c r="P575" s="14"/>
      <c r="Q575" s="23" t="str">
        <f t="array" ref="Q575">IF(R575="","",XLOOKUP(R575,selector_13,selector_13_ids,""))</f>
        <v/>
      </c>
      <c r="R575" s="25"/>
      <c r="S575" s="14"/>
      <c r="T575" s="14"/>
      <c r="U575" s="14"/>
      <c r="V575" s="14"/>
      <c r="W575" s="14"/>
      <c r="X575" s="23" t="str">
        <f t="array" ref="X575">IF(Y575="","",XLOOKUP(Y575,selector_04,selector_04_ids,""))</f>
        <v/>
      </c>
      <c r="Y575" s="25"/>
      <c r="Z575" s="14"/>
      <c r="AA575" s="27"/>
      <c r="AB575" s="14"/>
    </row>
    <row r="576">
      <c r="A576" s="14"/>
      <c r="B576" s="23" t="str">
        <f>IF($A576="","",'Система'!$B$4)</f>
        <v/>
      </c>
      <c r="C576" s="14"/>
      <c r="D576" s="14"/>
      <c r="E576" s="23" t="str">
        <f t="array" ref="E576">IF(F576="","",XLOOKUP(F576,selector_09,selector_09_ids,""))</f>
        <v/>
      </c>
      <c r="F576" s="25"/>
      <c r="G576" s="23" t="str">
        <f t="array" ref="G576">IF(H576="","",XLOOKUP(H576,selector_02,selector_02_ids,""))</f>
        <v/>
      </c>
      <c r="H576" s="25"/>
      <c r="I576" s="23" t="str">
        <f t="array" ref="I576">IF(J576="","",XLOOKUP(J576,selector_10,selector_10_ids,""))</f>
        <v/>
      </c>
      <c r="J576" s="25"/>
      <c r="K576" s="14"/>
      <c r="L576" s="14"/>
      <c r="M576" s="23" t="str">
        <f t="array" ref="M576">IF(N576="","",XLOOKUP(N576,selector_18,selector_18_ids,""))</f>
        <v/>
      </c>
      <c r="N576" s="25"/>
      <c r="O576" s="14"/>
      <c r="P576" s="14"/>
      <c r="Q576" s="23" t="str">
        <f t="array" ref="Q576">IF(R576="","",XLOOKUP(R576,selector_13,selector_13_ids,""))</f>
        <v/>
      </c>
      <c r="R576" s="25"/>
      <c r="S576" s="14"/>
      <c r="T576" s="14"/>
      <c r="U576" s="14"/>
      <c r="V576" s="14"/>
      <c r="W576" s="14"/>
      <c r="X576" s="23" t="str">
        <f t="array" ref="X576">IF(Y576="","",XLOOKUP(Y576,selector_04,selector_04_ids,""))</f>
        <v/>
      </c>
      <c r="Y576" s="25"/>
      <c r="Z576" s="14"/>
      <c r="AA576" s="27"/>
      <c r="AB576" s="14"/>
    </row>
    <row r="577">
      <c r="A577" s="14"/>
      <c r="B577" s="23" t="str">
        <f>IF($A577="","",'Система'!$B$4)</f>
        <v/>
      </c>
      <c r="C577" s="14"/>
      <c r="D577" s="14"/>
      <c r="E577" s="23" t="str">
        <f t="array" ref="E577">IF(F577="","",XLOOKUP(F577,selector_09,selector_09_ids,""))</f>
        <v/>
      </c>
      <c r="F577" s="25"/>
      <c r="G577" s="23" t="str">
        <f t="array" ref="G577">IF(H577="","",XLOOKUP(H577,selector_02,selector_02_ids,""))</f>
        <v/>
      </c>
      <c r="H577" s="25"/>
      <c r="I577" s="23" t="str">
        <f t="array" ref="I577">IF(J577="","",XLOOKUP(J577,selector_10,selector_10_ids,""))</f>
        <v/>
      </c>
      <c r="J577" s="25"/>
      <c r="K577" s="14"/>
      <c r="L577" s="14"/>
      <c r="M577" s="23" t="str">
        <f t="array" ref="M577">IF(N577="","",XLOOKUP(N577,selector_18,selector_18_ids,""))</f>
        <v/>
      </c>
      <c r="N577" s="25"/>
      <c r="O577" s="14"/>
      <c r="P577" s="14"/>
      <c r="Q577" s="23" t="str">
        <f t="array" ref="Q577">IF(R577="","",XLOOKUP(R577,selector_13,selector_13_ids,""))</f>
        <v/>
      </c>
      <c r="R577" s="25"/>
      <c r="S577" s="14"/>
      <c r="T577" s="14"/>
      <c r="U577" s="14"/>
      <c r="V577" s="14"/>
      <c r="W577" s="14"/>
      <c r="X577" s="23" t="str">
        <f t="array" ref="X577">IF(Y577="","",XLOOKUP(Y577,selector_04,selector_04_ids,""))</f>
        <v/>
      </c>
      <c r="Y577" s="25"/>
      <c r="Z577" s="14"/>
      <c r="AA577" s="27"/>
      <c r="AB577" s="14"/>
    </row>
    <row r="578">
      <c r="A578" s="14"/>
      <c r="B578" s="23" t="str">
        <f>IF($A578="","",'Система'!$B$4)</f>
        <v/>
      </c>
      <c r="C578" s="14"/>
      <c r="D578" s="14"/>
      <c r="E578" s="23" t="str">
        <f t="array" ref="E578">IF(F578="","",XLOOKUP(F578,selector_09,selector_09_ids,""))</f>
        <v/>
      </c>
      <c r="F578" s="25"/>
      <c r="G578" s="23" t="str">
        <f t="array" ref="G578">IF(H578="","",XLOOKUP(H578,selector_02,selector_02_ids,""))</f>
        <v/>
      </c>
      <c r="H578" s="25"/>
      <c r="I578" s="23" t="str">
        <f t="array" ref="I578">IF(J578="","",XLOOKUP(J578,selector_10,selector_10_ids,""))</f>
        <v/>
      </c>
      <c r="J578" s="25"/>
      <c r="K578" s="14"/>
      <c r="L578" s="14"/>
      <c r="M578" s="23" t="str">
        <f t="array" ref="M578">IF(N578="","",XLOOKUP(N578,selector_18,selector_18_ids,""))</f>
        <v/>
      </c>
      <c r="N578" s="25"/>
      <c r="O578" s="14"/>
      <c r="P578" s="14"/>
      <c r="Q578" s="23" t="str">
        <f t="array" ref="Q578">IF(R578="","",XLOOKUP(R578,selector_13,selector_13_ids,""))</f>
        <v/>
      </c>
      <c r="R578" s="25"/>
      <c r="S578" s="14"/>
      <c r="T578" s="14"/>
      <c r="U578" s="14"/>
      <c r="V578" s="14"/>
      <c r="W578" s="14"/>
      <c r="X578" s="23" t="str">
        <f t="array" ref="X578">IF(Y578="","",XLOOKUP(Y578,selector_04,selector_04_ids,""))</f>
        <v/>
      </c>
      <c r="Y578" s="25"/>
      <c r="Z578" s="14"/>
      <c r="AA578" s="27"/>
      <c r="AB578" s="14"/>
    </row>
    <row r="579">
      <c r="A579" s="14"/>
      <c r="B579" s="23" t="str">
        <f>IF($A579="","",'Система'!$B$4)</f>
        <v/>
      </c>
      <c r="C579" s="14"/>
      <c r="D579" s="14"/>
      <c r="E579" s="23" t="str">
        <f t="array" ref="E579">IF(F579="","",XLOOKUP(F579,selector_09,selector_09_ids,""))</f>
        <v/>
      </c>
      <c r="F579" s="25"/>
      <c r="G579" s="23" t="str">
        <f t="array" ref="G579">IF(H579="","",XLOOKUP(H579,selector_02,selector_02_ids,""))</f>
        <v/>
      </c>
      <c r="H579" s="25"/>
      <c r="I579" s="23" t="str">
        <f t="array" ref="I579">IF(J579="","",XLOOKUP(J579,selector_10,selector_10_ids,""))</f>
        <v/>
      </c>
      <c r="J579" s="25"/>
      <c r="K579" s="14"/>
      <c r="L579" s="14"/>
      <c r="M579" s="23" t="str">
        <f t="array" ref="M579">IF(N579="","",XLOOKUP(N579,selector_18,selector_18_ids,""))</f>
        <v/>
      </c>
      <c r="N579" s="25"/>
      <c r="O579" s="14"/>
      <c r="P579" s="14"/>
      <c r="Q579" s="23" t="str">
        <f t="array" ref="Q579">IF(R579="","",XLOOKUP(R579,selector_13,selector_13_ids,""))</f>
        <v/>
      </c>
      <c r="R579" s="25"/>
      <c r="S579" s="14"/>
      <c r="T579" s="14"/>
      <c r="U579" s="14"/>
      <c r="V579" s="14"/>
      <c r="W579" s="14"/>
      <c r="X579" s="23" t="str">
        <f t="array" ref="X579">IF(Y579="","",XLOOKUP(Y579,selector_04,selector_04_ids,""))</f>
        <v/>
      </c>
      <c r="Y579" s="25"/>
      <c r="Z579" s="14"/>
      <c r="AA579" s="27"/>
      <c r="AB579" s="14"/>
    </row>
    <row r="580">
      <c r="A580" s="14"/>
      <c r="B580" s="23" t="str">
        <f>IF($A580="","",'Система'!$B$4)</f>
        <v/>
      </c>
      <c r="C580" s="14"/>
      <c r="D580" s="14"/>
      <c r="E580" s="23" t="str">
        <f t="array" ref="E580">IF(F580="","",XLOOKUP(F580,selector_09,selector_09_ids,""))</f>
        <v/>
      </c>
      <c r="F580" s="25"/>
      <c r="G580" s="23" t="str">
        <f t="array" ref="G580">IF(H580="","",XLOOKUP(H580,selector_02,selector_02_ids,""))</f>
        <v/>
      </c>
      <c r="H580" s="25"/>
      <c r="I580" s="23" t="str">
        <f t="array" ref="I580">IF(J580="","",XLOOKUP(J580,selector_10,selector_10_ids,""))</f>
        <v/>
      </c>
      <c r="J580" s="25"/>
      <c r="K580" s="14"/>
      <c r="L580" s="14"/>
      <c r="M580" s="23" t="str">
        <f t="array" ref="M580">IF(N580="","",XLOOKUP(N580,selector_18,selector_18_ids,""))</f>
        <v/>
      </c>
      <c r="N580" s="25"/>
      <c r="O580" s="14"/>
      <c r="P580" s="14"/>
      <c r="Q580" s="23" t="str">
        <f t="array" ref="Q580">IF(R580="","",XLOOKUP(R580,selector_13,selector_13_ids,""))</f>
        <v/>
      </c>
      <c r="R580" s="25"/>
      <c r="S580" s="14"/>
      <c r="T580" s="14"/>
      <c r="U580" s="14"/>
      <c r="V580" s="14"/>
      <c r="W580" s="14"/>
      <c r="X580" s="23" t="str">
        <f t="array" ref="X580">IF(Y580="","",XLOOKUP(Y580,selector_04,selector_04_ids,""))</f>
        <v/>
      </c>
      <c r="Y580" s="25"/>
      <c r="Z580" s="14"/>
      <c r="AA580" s="27"/>
      <c r="AB580" s="14"/>
    </row>
    <row r="581">
      <c r="A581" s="14"/>
      <c r="B581" s="23" t="str">
        <f>IF($A581="","",'Система'!$B$4)</f>
        <v/>
      </c>
      <c r="C581" s="14"/>
      <c r="D581" s="14"/>
      <c r="E581" s="23" t="str">
        <f t="array" ref="E581">IF(F581="","",XLOOKUP(F581,selector_09,selector_09_ids,""))</f>
        <v/>
      </c>
      <c r="F581" s="25"/>
      <c r="G581" s="23" t="str">
        <f t="array" ref="G581">IF(H581="","",XLOOKUP(H581,selector_02,selector_02_ids,""))</f>
        <v/>
      </c>
      <c r="H581" s="25"/>
      <c r="I581" s="23" t="str">
        <f t="array" ref="I581">IF(J581="","",XLOOKUP(J581,selector_10,selector_10_ids,""))</f>
        <v/>
      </c>
      <c r="J581" s="25"/>
      <c r="K581" s="14"/>
      <c r="L581" s="14"/>
      <c r="M581" s="23" t="str">
        <f t="array" ref="M581">IF(N581="","",XLOOKUP(N581,selector_18,selector_18_ids,""))</f>
        <v/>
      </c>
      <c r="N581" s="25"/>
      <c r="O581" s="14"/>
      <c r="P581" s="14"/>
      <c r="Q581" s="23" t="str">
        <f t="array" ref="Q581">IF(R581="","",XLOOKUP(R581,selector_13,selector_13_ids,""))</f>
        <v/>
      </c>
      <c r="R581" s="25"/>
      <c r="S581" s="14"/>
      <c r="T581" s="14"/>
      <c r="U581" s="14"/>
      <c r="V581" s="14"/>
      <c r="W581" s="14"/>
      <c r="X581" s="23" t="str">
        <f t="array" ref="X581">IF(Y581="","",XLOOKUP(Y581,selector_04,selector_04_ids,""))</f>
        <v/>
      </c>
      <c r="Y581" s="25"/>
      <c r="Z581" s="14"/>
      <c r="AA581" s="27"/>
      <c r="AB581" s="14"/>
    </row>
    <row r="582">
      <c r="A582" s="14"/>
      <c r="B582" s="23" t="str">
        <f>IF($A582="","",'Система'!$B$4)</f>
        <v/>
      </c>
      <c r="C582" s="14"/>
      <c r="D582" s="14"/>
      <c r="E582" s="23" t="str">
        <f t="array" ref="E582">IF(F582="","",XLOOKUP(F582,selector_09,selector_09_ids,""))</f>
        <v/>
      </c>
      <c r="F582" s="25"/>
      <c r="G582" s="23" t="str">
        <f t="array" ref="G582">IF(H582="","",XLOOKUP(H582,selector_02,selector_02_ids,""))</f>
        <v/>
      </c>
      <c r="H582" s="25"/>
      <c r="I582" s="23" t="str">
        <f t="array" ref="I582">IF(J582="","",XLOOKUP(J582,selector_10,selector_10_ids,""))</f>
        <v/>
      </c>
      <c r="J582" s="25"/>
      <c r="K582" s="14"/>
      <c r="L582" s="14"/>
      <c r="M582" s="23" t="str">
        <f t="array" ref="M582">IF(N582="","",XLOOKUP(N582,selector_18,selector_18_ids,""))</f>
        <v/>
      </c>
      <c r="N582" s="25"/>
      <c r="O582" s="14"/>
      <c r="P582" s="14"/>
      <c r="Q582" s="23" t="str">
        <f t="array" ref="Q582">IF(R582="","",XLOOKUP(R582,selector_13,selector_13_ids,""))</f>
        <v/>
      </c>
      <c r="R582" s="25"/>
      <c r="S582" s="14"/>
      <c r="T582" s="14"/>
      <c r="U582" s="14"/>
      <c r="V582" s="14"/>
      <c r="W582" s="14"/>
      <c r="X582" s="23" t="str">
        <f t="array" ref="X582">IF(Y582="","",XLOOKUP(Y582,selector_04,selector_04_ids,""))</f>
        <v/>
      </c>
      <c r="Y582" s="25"/>
      <c r="Z582" s="14"/>
      <c r="AA582" s="27"/>
      <c r="AB582" s="14"/>
    </row>
    <row r="583">
      <c r="A583" s="14"/>
      <c r="B583" s="23" t="str">
        <f>IF($A583="","",'Система'!$B$4)</f>
        <v/>
      </c>
      <c r="C583" s="14"/>
      <c r="D583" s="14"/>
      <c r="E583" s="23" t="str">
        <f t="array" ref="E583">IF(F583="","",XLOOKUP(F583,selector_09,selector_09_ids,""))</f>
        <v/>
      </c>
      <c r="F583" s="25"/>
      <c r="G583" s="23" t="str">
        <f t="array" ref="G583">IF(H583="","",XLOOKUP(H583,selector_02,selector_02_ids,""))</f>
        <v/>
      </c>
      <c r="H583" s="25"/>
      <c r="I583" s="23" t="str">
        <f t="array" ref="I583">IF(J583="","",XLOOKUP(J583,selector_10,selector_10_ids,""))</f>
        <v/>
      </c>
      <c r="J583" s="25"/>
      <c r="K583" s="14"/>
      <c r="L583" s="14"/>
      <c r="M583" s="23" t="str">
        <f t="array" ref="M583">IF(N583="","",XLOOKUP(N583,selector_18,selector_18_ids,""))</f>
        <v/>
      </c>
      <c r="N583" s="25"/>
      <c r="O583" s="14"/>
      <c r="P583" s="14"/>
      <c r="Q583" s="23" t="str">
        <f t="array" ref="Q583">IF(R583="","",XLOOKUP(R583,selector_13,selector_13_ids,""))</f>
        <v/>
      </c>
      <c r="R583" s="25"/>
      <c r="S583" s="14"/>
      <c r="T583" s="14"/>
      <c r="U583" s="14"/>
      <c r="V583" s="14"/>
      <c r="W583" s="14"/>
      <c r="X583" s="23" t="str">
        <f t="array" ref="X583">IF(Y583="","",XLOOKUP(Y583,selector_04,selector_04_ids,""))</f>
        <v/>
      </c>
      <c r="Y583" s="25"/>
      <c r="Z583" s="14"/>
      <c r="AA583" s="27"/>
      <c r="AB583" s="14"/>
    </row>
    <row r="584">
      <c r="A584" s="14"/>
      <c r="B584" s="23" t="str">
        <f>IF($A584="","",'Система'!$B$4)</f>
        <v/>
      </c>
      <c r="C584" s="14"/>
      <c r="D584" s="14"/>
      <c r="E584" s="23" t="str">
        <f t="array" ref="E584">IF(F584="","",XLOOKUP(F584,selector_09,selector_09_ids,""))</f>
        <v/>
      </c>
      <c r="F584" s="25"/>
      <c r="G584" s="23" t="str">
        <f t="array" ref="G584">IF(H584="","",XLOOKUP(H584,selector_02,selector_02_ids,""))</f>
        <v/>
      </c>
      <c r="H584" s="25"/>
      <c r="I584" s="23" t="str">
        <f t="array" ref="I584">IF(J584="","",XLOOKUP(J584,selector_10,selector_10_ids,""))</f>
        <v/>
      </c>
      <c r="J584" s="25"/>
      <c r="K584" s="14"/>
      <c r="L584" s="14"/>
      <c r="M584" s="23" t="str">
        <f t="array" ref="M584">IF(N584="","",XLOOKUP(N584,selector_18,selector_18_ids,""))</f>
        <v/>
      </c>
      <c r="N584" s="25"/>
      <c r="O584" s="14"/>
      <c r="P584" s="14"/>
      <c r="Q584" s="23" t="str">
        <f t="array" ref="Q584">IF(R584="","",XLOOKUP(R584,selector_13,selector_13_ids,""))</f>
        <v/>
      </c>
      <c r="R584" s="25"/>
      <c r="S584" s="14"/>
      <c r="T584" s="14"/>
      <c r="U584" s="14"/>
      <c r="V584" s="14"/>
      <c r="W584" s="14"/>
      <c r="X584" s="23" t="str">
        <f t="array" ref="X584">IF(Y584="","",XLOOKUP(Y584,selector_04,selector_04_ids,""))</f>
        <v/>
      </c>
      <c r="Y584" s="25"/>
      <c r="Z584" s="14"/>
      <c r="AA584" s="27"/>
      <c r="AB584" s="14"/>
    </row>
    <row r="585">
      <c r="A585" s="14"/>
      <c r="B585" s="23" t="str">
        <f>IF($A585="","",'Система'!$B$4)</f>
        <v/>
      </c>
      <c r="C585" s="14"/>
      <c r="D585" s="14"/>
      <c r="E585" s="23" t="str">
        <f t="array" ref="E585">IF(F585="","",XLOOKUP(F585,selector_09,selector_09_ids,""))</f>
        <v/>
      </c>
      <c r="F585" s="25"/>
      <c r="G585" s="23" t="str">
        <f t="array" ref="G585">IF(H585="","",XLOOKUP(H585,selector_02,selector_02_ids,""))</f>
        <v/>
      </c>
      <c r="H585" s="25"/>
      <c r="I585" s="23" t="str">
        <f t="array" ref="I585">IF(J585="","",XLOOKUP(J585,selector_10,selector_10_ids,""))</f>
        <v/>
      </c>
      <c r="J585" s="25"/>
      <c r="K585" s="14"/>
      <c r="L585" s="14"/>
      <c r="M585" s="23" t="str">
        <f t="array" ref="M585">IF(N585="","",XLOOKUP(N585,selector_18,selector_18_ids,""))</f>
        <v/>
      </c>
      <c r="N585" s="25"/>
      <c r="O585" s="14"/>
      <c r="P585" s="14"/>
      <c r="Q585" s="23" t="str">
        <f t="array" ref="Q585">IF(R585="","",XLOOKUP(R585,selector_13,selector_13_ids,""))</f>
        <v/>
      </c>
      <c r="R585" s="25"/>
      <c r="S585" s="14"/>
      <c r="T585" s="14"/>
      <c r="U585" s="14"/>
      <c r="V585" s="14"/>
      <c r="W585" s="14"/>
      <c r="X585" s="23" t="str">
        <f t="array" ref="X585">IF(Y585="","",XLOOKUP(Y585,selector_04,selector_04_ids,""))</f>
        <v/>
      </c>
      <c r="Y585" s="25"/>
      <c r="Z585" s="14"/>
      <c r="AA585" s="27"/>
      <c r="AB585" s="14"/>
    </row>
    <row r="586">
      <c r="A586" s="14"/>
      <c r="B586" s="23" t="str">
        <f>IF($A586="","",'Система'!$B$4)</f>
        <v/>
      </c>
      <c r="C586" s="14"/>
      <c r="D586" s="14"/>
      <c r="E586" s="23" t="str">
        <f t="array" ref="E586">IF(F586="","",XLOOKUP(F586,selector_09,selector_09_ids,""))</f>
        <v/>
      </c>
      <c r="F586" s="25"/>
      <c r="G586" s="23" t="str">
        <f t="array" ref="G586">IF(H586="","",XLOOKUP(H586,selector_02,selector_02_ids,""))</f>
        <v/>
      </c>
      <c r="H586" s="25"/>
      <c r="I586" s="23" t="str">
        <f t="array" ref="I586">IF(J586="","",XLOOKUP(J586,selector_10,selector_10_ids,""))</f>
        <v/>
      </c>
      <c r="J586" s="25"/>
      <c r="K586" s="14"/>
      <c r="L586" s="14"/>
      <c r="M586" s="23" t="str">
        <f t="array" ref="M586">IF(N586="","",XLOOKUP(N586,selector_18,selector_18_ids,""))</f>
        <v/>
      </c>
      <c r="N586" s="25"/>
      <c r="O586" s="14"/>
      <c r="P586" s="14"/>
      <c r="Q586" s="23" t="str">
        <f t="array" ref="Q586">IF(R586="","",XLOOKUP(R586,selector_13,selector_13_ids,""))</f>
        <v/>
      </c>
      <c r="R586" s="25"/>
      <c r="S586" s="14"/>
      <c r="T586" s="14"/>
      <c r="U586" s="14"/>
      <c r="V586" s="14"/>
      <c r="W586" s="14"/>
      <c r="X586" s="23" t="str">
        <f t="array" ref="X586">IF(Y586="","",XLOOKUP(Y586,selector_04,selector_04_ids,""))</f>
        <v/>
      </c>
      <c r="Y586" s="25"/>
      <c r="Z586" s="14"/>
      <c r="AA586" s="27"/>
      <c r="AB586" s="14"/>
    </row>
    <row r="587">
      <c r="A587" s="14"/>
      <c r="B587" s="23" t="str">
        <f>IF($A587="","",'Система'!$B$4)</f>
        <v/>
      </c>
      <c r="C587" s="14"/>
      <c r="D587" s="14"/>
      <c r="E587" s="23" t="str">
        <f t="array" ref="E587">IF(F587="","",XLOOKUP(F587,selector_09,selector_09_ids,""))</f>
        <v/>
      </c>
      <c r="F587" s="25"/>
      <c r="G587" s="23" t="str">
        <f t="array" ref="G587">IF(H587="","",XLOOKUP(H587,selector_02,selector_02_ids,""))</f>
        <v/>
      </c>
      <c r="H587" s="25"/>
      <c r="I587" s="23" t="str">
        <f t="array" ref="I587">IF(J587="","",XLOOKUP(J587,selector_10,selector_10_ids,""))</f>
        <v/>
      </c>
      <c r="J587" s="25"/>
      <c r="K587" s="14"/>
      <c r="L587" s="14"/>
      <c r="M587" s="23" t="str">
        <f t="array" ref="M587">IF(N587="","",XLOOKUP(N587,selector_18,selector_18_ids,""))</f>
        <v/>
      </c>
      <c r="N587" s="25"/>
      <c r="O587" s="14"/>
      <c r="P587" s="14"/>
      <c r="Q587" s="23" t="str">
        <f t="array" ref="Q587">IF(R587="","",XLOOKUP(R587,selector_13,selector_13_ids,""))</f>
        <v/>
      </c>
      <c r="R587" s="25"/>
      <c r="S587" s="14"/>
      <c r="T587" s="14"/>
      <c r="U587" s="14"/>
      <c r="V587" s="14"/>
      <c r="W587" s="14"/>
      <c r="X587" s="23" t="str">
        <f t="array" ref="X587">IF(Y587="","",XLOOKUP(Y587,selector_04,selector_04_ids,""))</f>
        <v/>
      </c>
      <c r="Y587" s="25"/>
      <c r="Z587" s="14"/>
      <c r="AA587" s="27"/>
      <c r="AB587" s="14"/>
    </row>
    <row r="588">
      <c r="A588" s="14"/>
      <c r="B588" s="23" t="str">
        <f>IF($A588="","",'Система'!$B$4)</f>
        <v/>
      </c>
      <c r="C588" s="14"/>
      <c r="D588" s="14"/>
      <c r="E588" s="23" t="str">
        <f t="array" ref="E588">IF(F588="","",XLOOKUP(F588,selector_09,selector_09_ids,""))</f>
        <v/>
      </c>
      <c r="F588" s="25"/>
      <c r="G588" s="23" t="str">
        <f t="array" ref="G588">IF(H588="","",XLOOKUP(H588,selector_02,selector_02_ids,""))</f>
        <v/>
      </c>
      <c r="H588" s="25"/>
      <c r="I588" s="23" t="str">
        <f t="array" ref="I588">IF(J588="","",XLOOKUP(J588,selector_10,selector_10_ids,""))</f>
        <v/>
      </c>
      <c r="J588" s="25"/>
      <c r="K588" s="14"/>
      <c r="L588" s="14"/>
      <c r="M588" s="23" t="str">
        <f t="array" ref="M588">IF(N588="","",XLOOKUP(N588,selector_18,selector_18_ids,""))</f>
        <v/>
      </c>
      <c r="N588" s="25"/>
      <c r="O588" s="14"/>
      <c r="P588" s="14"/>
      <c r="Q588" s="23" t="str">
        <f t="array" ref="Q588">IF(R588="","",XLOOKUP(R588,selector_13,selector_13_ids,""))</f>
        <v/>
      </c>
      <c r="R588" s="25"/>
      <c r="S588" s="14"/>
      <c r="T588" s="14"/>
      <c r="U588" s="14"/>
      <c r="V588" s="14"/>
      <c r="W588" s="14"/>
      <c r="X588" s="23" t="str">
        <f t="array" ref="X588">IF(Y588="","",XLOOKUP(Y588,selector_04,selector_04_ids,""))</f>
        <v/>
      </c>
      <c r="Y588" s="25"/>
      <c r="Z588" s="14"/>
      <c r="AA588" s="27"/>
      <c r="AB588" s="14"/>
    </row>
    <row r="589">
      <c r="A589" s="14"/>
      <c r="B589" s="23" t="str">
        <f>IF($A589="","",'Система'!$B$4)</f>
        <v/>
      </c>
      <c r="C589" s="14"/>
      <c r="D589" s="14"/>
      <c r="E589" s="23" t="str">
        <f t="array" ref="E589">IF(F589="","",XLOOKUP(F589,selector_09,selector_09_ids,""))</f>
        <v/>
      </c>
      <c r="F589" s="25"/>
      <c r="G589" s="23" t="str">
        <f t="array" ref="G589">IF(H589="","",XLOOKUP(H589,selector_02,selector_02_ids,""))</f>
        <v/>
      </c>
      <c r="H589" s="25"/>
      <c r="I589" s="23" t="str">
        <f t="array" ref="I589">IF(J589="","",XLOOKUP(J589,selector_10,selector_10_ids,""))</f>
        <v/>
      </c>
      <c r="J589" s="25"/>
      <c r="K589" s="14"/>
      <c r="L589" s="14"/>
      <c r="M589" s="23" t="str">
        <f t="array" ref="M589">IF(N589="","",XLOOKUP(N589,selector_18,selector_18_ids,""))</f>
        <v/>
      </c>
      <c r="N589" s="25"/>
      <c r="O589" s="14"/>
      <c r="P589" s="14"/>
      <c r="Q589" s="23" t="str">
        <f t="array" ref="Q589">IF(R589="","",XLOOKUP(R589,selector_13,selector_13_ids,""))</f>
        <v/>
      </c>
      <c r="R589" s="25"/>
      <c r="S589" s="14"/>
      <c r="T589" s="14"/>
      <c r="U589" s="14"/>
      <c r="V589" s="14"/>
      <c r="W589" s="14"/>
      <c r="X589" s="23" t="str">
        <f t="array" ref="X589">IF(Y589="","",XLOOKUP(Y589,selector_04,selector_04_ids,""))</f>
        <v/>
      </c>
      <c r="Y589" s="25"/>
      <c r="Z589" s="14"/>
      <c r="AA589" s="27"/>
      <c r="AB589" s="14"/>
    </row>
    <row r="590">
      <c r="A590" s="14"/>
      <c r="B590" s="23" t="str">
        <f>IF($A590="","",'Система'!$B$4)</f>
        <v/>
      </c>
      <c r="C590" s="14"/>
      <c r="D590" s="14"/>
      <c r="E590" s="23" t="str">
        <f t="array" ref="E590">IF(F590="","",XLOOKUP(F590,selector_09,selector_09_ids,""))</f>
        <v/>
      </c>
      <c r="F590" s="25"/>
      <c r="G590" s="23" t="str">
        <f t="array" ref="G590">IF(H590="","",XLOOKUP(H590,selector_02,selector_02_ids,""))</f>
        <v/>
      </c>
      <c r="H590" s="25"/>
      <c r="I590" s="23" t="str">
        <f t="array" ref="I590">IF(J590="","",XLOOKUP(J590,selector_10,selector_10_ids,""))</f>
        <v/>
      </c>
      <c r="J590" s="25"/>
      <c r="K590" s="14"/>
      <c r="L590" s="14"/>
      <c r="M590" s="23" t="str">
        <f t="array" ref="M590">IF(N590="","",XLOOKUP(N590,selector_18,selector_18_ids,""))</f>
        <v/>
      </c>
      <c r="N590" s="25"/>
      <c r="O590" s="14"/>
      <c r="P590" s="14"/>
      <c r="Q590" s="23" t="str">
        <f t="array" ref="Q590">IF(R590="","",XLOOKUP(R590,selector_13,selector_13_ids,""))</f>
        <v/>
      </c>
      <c r="R590" s="25"/>
      <c r="S590" s="14"/>
      <c r="T590" s="14"/>
      <c r="U590" s="14"/>
      <c r="V590" s="14"/>
      <c r="W590" s="14"/>
      <c r="X590" s="23" t="str">
        <f t="array" ref="X590">IF(Y590="","",XLOOKUP(Y590,selector_04,selector_04_ids,""))</f>
        <v/>
      </c>
      <c r="Y590" s="25"/>
      <c r="Z590" s="14"/>
      <c r="AA590" s="27"/>
      <c r="AB590" s="14"/>
    </row>
    <row r="591">
      <c r="A591" s="14"/>
      <c r="B591" s="23" t="str">
        <f>IF($A591="","",'Система'!$B$4)</f>
        <v/>
      </c>
      <c r="C591" s="14"/>
      <c r="D591" s="14"/>
      <c r="E591" s="23" t="str">
        <f t="array" ref="E591">IF(F591="","",XLOOKUP(F591,selector_09,selector_09_ids,""))</f>
        <v/>
      </c>
      <c r="F591" s="25"/>
      <c r="G591" s="23" t="str">
        <f t="array" ref="G591">IF(H591="","",XLOOKUP(H591,selector_02,selector_02_ids,""))</f>
        <v/>
      </c>
      <c r="H591" s="25"/>
      <c r="I591" s="23" t="str">
        <f t="array" ref="I591">IF(J591="","",XLOOKUP(J591,selector_10,selector_10_ids,""))</f>
        <v/>
      </c>
      <c r="J591" s="25"/>
      <c r="K591" s="14"/>
      <c r="L591" s="14"/>
      <c r="M591" s="23" t="str">
        <f t="array" ref="M591">IF(N591="","",XLOOKUP(N591,selector_18,selector_18_ids,""))</f>
        <v/>
      </c>
      <c r="N591" s="25"/>
      <c r="O591" s="14"/>
      <c r="P591" s="14"/>
      <c r="Q591" s="23" t="str">
        <f t="array" ref="Q591">IF(R591="","",XLOOKUP(R591,selector_13,selector_13_ids,""))</f>
        <v/>
      </c>
      <c r="R591" s="25"/>
      <c r="S591" s="14"/>
      <c r="T591" s="14"/>
      <c r="U591" s="14"/>
      <c r="V591" s="14"/>
      <c r="W591" s="14"/>
      <c r="X591" s="23" t="str">
        <f t="array" ref="X591">IF(Y591="","",XLOOKUP(Y591,selector_04,selector_04_ids,""))</f>
        <v/>
      </c>
      <c r="Y591" s="25"/>
      <c r="Z591" s="14"/>
      <c r="AA591" s="27"/>
      <c r="AB591" s="14"/>
    </row>
    <row r="592">
      <c r="A592" s="14"/>
      <c r="B592" s="23" t="str">
        <f>IF($A592="","",'Система'!$B$4)</f>
        <v/>
      </c>
      <c r="C592" s="14"/>
      <c r="D592" s="14"/>
      <c r="E592" s="23" t="str">
        <f t="array" ref="E592">IF(F592="","",XLOOKUP(F592,selector_09,selector_09_ids,""))</f>
        <v/>
      </c>
      <c r="F592" s="25"/>
      <c r="G592" s="23" t="str">
        <f t="array" ref="G592">IF(H592="","",XLOOKUP(H592,selector_02,selector_02_ids,""))</f>
        <v/>
      </c>
      <c r="H592" s="25"/>
      <c r="I592" s="23" t="str">
        <f t="array" ref="I592">IF(J592="","",XLOOKUP(J592,selector_10,selector_10_ids,""))</f>
        <v/>
      </c>
      <c r="J592" s="25"/>
      <c r="K592" s="14"/>
      <c r="L592" s="14"/>
      <c r="M592" s="23" t="str">
        <f t="array" ref="M592">IF(N592="","",XLOOKUP(N592,selector_18,selector_18_ids,""))</f>
        <v/>
      </c>
      <c r="N592" s="25"/>
      <c r="O592" s="14"/>
      <c r="P592" s="14"/>
      <c r="Q592" s="23" t="str">
        <f t="array" ref="Q592">IF(R592="","",XLOOKUP(R592,selector_13,selector_13_ids,""))</f>
        <v/>
      </c>
      <c r="R592" s="25"/>
      <c r="S592" s="14"/>
      <c r="T592" s="14"/>
      <c r="U592" s="14"/>
      <c r="V592" s="14"/>
      <c r="W592" s="14"/>
      <c r="X592" s="23" t="str">
        <f t="array" ref="X592">IF(Y592="","",XLOOKUP(Y592,selector_04,selector_04_ids,""))</f>
        <v/>
      </c>
      <c r="Y592" s="25"/>
      <c r="Z592" s="14"/>
      <c r="AA592" s="27"/>
      <c r="AB592" s="14"/>
    </row>
    <row r="593">
      <c r="A593" s="14"/>
      <c r="B593" s="23" t="str">
        <f>IF($A593="","",'Система'!$B$4)</f>
        <v/>
      </c>
      <c r="C593" s="14"/>
      <c r="D593" s="14"/>
      <c r="E593" s="23" t="str">
        <f t="array" ref="E593">IF(F593="","",XLOOKUP(F593,selector_09,selector_09_ids,""))</f>
        <v/>
      </c>
      <c r="F593" s="25"/>
      <c r="G593" s="23" t="str">
        <f t="array" ref="G593">IF(H593="","",XLOOKUP(H593,selector_02,selector_02_ids,""))</f>
        <v/>
      </c>
      <c r="H593" s="25"/>
      <c r="I593" s="23" t="str">
        <f t="array" ref="I593">IF(J593="","",XLOOKUP(J593,selector_10,selector_10_ids,""))</f>
        <v/>
      </c>
      <c r="J593" s="25"/>
      <c r="K593" s="14"/>
      <c r="L593" s="14"/>
      <c r="M593" s="23" t="str">
        <f t="array" ref="M593">IF(N593="","",XLOOKUP(N593,selector_18,selector_18_ids,""))</f>
        <v/>
      </c>
      <c r="N593" s="25"/>
      <c r="O593" s="14"/>
      <c r="P593" s="14"/>
      <c r="Q593" s="23" t="str">
        <f t="array" ref="Q593">IF(R593="","",XLOOKUP(R593,selector_13,selector_13_ids,""))</f>
        <v/>
      </c>
      <c r="R593" s="25"/>
      <c r="S593" s="14"/>
      <c r="T593" s="14"/>
      <c r="U593" s="14"/>
      <c r="V593" s="14"/>
      <c r="W593" s="14"/>
      <c r="X593" s="23" t="str">
        <f t="array" ref="X593">IF(Y593="","",XLOOKUP(Y593,selector_04,selector_04_ids,""))</f>
        <v/>
      </c>
      <c r="Y593" s="25"/>
      <c r="Z593" s="14"/>
      <c r="AA593" s="27"/>
      <c r="AB593" s="14"/>
    </row>
    <row r="594">
      <c r="A594" s="14"/>
      <c r="B594" s="23" t="str">
        <f>IF($A594="","",'Система'!$B$4)</f>
        <v/>
      </c>
      <c r="C594" s="14"/>
      <c r="D594" s="14"/>
      <c r="E594" s="23" t="str">
        <f t="array" ref="E594">IF(F594="","",XLOOKUP(F594,selector_09,selector_09_ids,""))</f>
        <v/>
      </c>
      <c r="F594" s="25"/>
      <c r="G594" s="23" t="str">
        <f t="array" ref="G594">IF(H594="","",XLOOKUP(H594,selector_02,selector_02_ids,""))</f>
        <v/>
      </c>
      <c r="H594" s="25"/>
      <c r="I594" s="23" t="str">
        <f t="array" ref="I594">IF(J594="","",XLOOKUP(J594,selector_10,selector_10_ids,""))</f>
        <v/>
      </c>
      <c r="J594" s="25"/>
      <c r="K594" s="14"/>
      <c r="L594" s="14"/>
      <c r="M594" s="23" t="str">
        <f t="array" ref="M594">IF(N594="","",XLOOKUP(N594,selector_18,selector_18_ids,""))</f>
        <v/>
      </c>
      <c r="N594" s="25"/>
      <c r="O594" s="14"/>
      <c r="P594" s="14"/>
      <c r="Q594" s="23" t="str">
        <f t="array" ref="Q594">IF(R594="","",XLOOKUP(R594,selector_13,selector_13_ids,""))</f>
        <v/>
      </c>
      <c r="R594" s="25"/>
      <c r="S594" s="14"/>
      <c r="T594" s="14"/>
      <c r="U594" s="14"/>
      <c r="V594" s="14"/>
      <c r="W594" s="14"/>
      <c r="X594" s="23" t="str">
        <f t="array" ref="X594">IF(Y594="","",XLOOKUP(Y594,selector_04,selector_04_ids,""))</f>
        <v/>
      </c>
      <c r="Y594" s="25"/>
      <c r="Z594" s="14"/>
      <c r="AA594" s="27"/>
      <c r="AB594" s="14"/>
    </row>
    <row r="595">
      <c r="A595" s="14"/>
      <c r="B595" s="23" t="str">
        <f>IF($A595="","",'Система'!$B$4)</f>
        <v/>
      </c>
      <c r="C595" s="14"/>
      <c r="D595" s="14"/>
      <c r="E595" s="23" t="str">
        <f t="array" ref="E595">IF(F595="","",XLOOKUP(F595,selector_09,selector_09_ids,""))</f>
        <v/>
      </c>
      <c r="F595" s="25"/>
      <c r="G595" s="23" t="str">
        <f t="array" ref="G595">IF(H595="","",XLOOKUP(H595,selector_02,selector_02_ids,""))</f>
        <v/>
      </c>
      <c r="H595" s="25"/>
      <c r="I595" s="23" t="str">
        <f t="array" ref="I595">IF(J595="","",XLOOKUP(J595,selector_10,selector_10_ids,""))</f>
        <v/>
      </c>
      <c r="J595" s="25"/>
      <c r="K595" s="14"/>
      <c r="L595" s="14"/>
      <c r="M595" s="23" t="str">
        <f t="array" ref="M595">IF(N595="","",XLOOKUP(N595,selector_18,selector_18_ids,""))</f>
        <v/>
      </c>
      <c r="N595" s="25"/>
      <c r="O595" s="14"/>
      <c r="P595" s="14"/>
      <c r="Q595" s="23" t="str">
        <f t="array" ref="Q595">IF(R595="","",XLOOKUP(R595,selector_13,selector_13_ids,""))</f>
        <v/>
      </c>
      <c r="R595" s="25"/>
      <c r="S595" s="14"/>
      <c r="T595" s="14"/>
      <c r="U595" s="14"/>
      <c r="V595" s="14"/>
      <c r="W595" s="14"/>
      <c r="X595" s="23" t="str">
        <f t="array" ref="X595">IF(Y595="","",XLOOKUP(Y595,selector_04,selector_04_ids,""))</f>
        <v/>
      </c>
      <c r="Y595" s="25"/>
      <c r="Z595" s="14"/>
      <c r="AA595" s="27"/>
      <c r="AB595" s="14"/>
    </row>
    <row r="596">
      <c r="A596" s="14"/>
      <c r="B596" s="23" t="str">
        <f>IF($A596="","",'Система'!$B$4)</f>
        <v/>
      </c>
      <c r="C596" s="14"/>
      <c r="D596" s="14"/>
      <c r="E596" s="23" t="str">
        <f t="array" ref="E596">IF(F596="","",XLOOKUP(F596,selector_09,selector_09_ids,""))</f>
        <v/>
      </c>
      <c r="F596" s="25"/>
      <c r="G596" s="23" t="str">
        <f t="array" ref="G596">IF(H596="","",XLOOKUP(H596,selector_02,selector_02_ids,""))</f>
        <v/>
      </c>
      <c r="H596" s="25"/>
      <c r="I596" s="23" t="str">
        <f t="array" ref="I596">IF(J596="","",XLOOKUP(J596,selector_10,selector_10_ids,""))</f>
        <v/>
      </c>
      <c r="J596" s="25"/>
      <c r="K596" s="14"/>
      <c r="L596" s="14"/>
      <c r="M596" s="23" t="str">
        <f t="array" ref="M596">IF(N596="","",XLOOKUP(N596,selector_18,selector_18_ids,""))</f>
        <v/>
      </c>
      <c r="N596" s="25"/>
      <c r="O596" s="14"/>
      <c r="P596" s="14"/>
      <c r="Q596" s="23" t="str">
        <f t="array" ref="Q596">IF(R596="","",XLOOKUP(R596,selector_13,selector_13_ids,""))</f>
        <v/>
      </c>
      <c r="R596" s="25"/>
      <c r="S596" s="14"/>
      <c r="T596" s="14"/>
      <c r="U596" s="14"/>
      <c r="V596" s="14"/>
      <c r="W596" s="14"/>
      <c r="X596" s="23" t="str">
        <f t="array" ref="X596">IF(Y596="","",XLOOKUP(Y596,selector_04,selector_04_ids,""))</f>
        <v/>
      </c>
      <c r="Y596" s="25"/>
      <c r="Z596" s="14"/>
      <c r="AA596" s="27"/>
      <c r="AB596" s="14"/>
    </row>
    <row r="597">
      <c r="A597" s="14"/>
      <c r="B597" s="23" t="str">
        <f>IF($A597="","",'Система'!$B$4)</f>
        <v/>
      </c>
      <c r="C597" s="14"/>
      <c r="D597" s="14"/>
      <c r="E597" s="23" t="str">
        <f t="array" ref="E597">IF(F597="","",XLOOKUP(F597,selector_09,selector_09_ids,""))</f>
        <v/>
      </c>
      <c r="F597" s="25"/>
      <c r="G597" s="23" t="str">
        <f t="array" ref="G597">IF(H597="","",XLOOKUP(H597,selector_02,selector_02_ids,""))</f>
        <v/>
      </c>
      <c r="H597" s="25"/>
      <c r="I597" s="23" t="str">
        <f t="array" ref="I597">IF(J597="","",XLOOKUP(J597,selector_10,selector_10_ids,""))</f>
        <v/>
      </c>
      <c r="J597" s="25"/>
      <c r="K597" s="14"/>
      <c r="L597" s="14"/>
      <c r="M597" s="23" t="str">
        <f t="array" ref="M597">IF(N597="","",XLOOKUP(N597,selector_18,selector_18_ids,""))</f>
        <v/>
      </c>
      <c r="N597" s="25"/>
      <c r="O597" s="14"/>
      <c r="P597" s="14"/>
      <c r="Q597" s="23" t="str">
        <f t="array" ref="Q597">IF(R597="","",XLOOKUP(R597,selector_13,selector_13_ids,""))</f>
        <v/>
      </c>
      <c r="R597" s="25"/>
      <c r="S597" s="14"/>
      <c r="T597" s="14"/>
      <c r="U597" s="14"/>
      <c r="V597" s="14"/>
      <c r="W597" s="14"/>
      <c r="X597" s="23" t="str">
        <f t="array" ref="X597">IF(Y597="","",XLOOKUP(Y597,selector_04,selector_04_ids,""))</f>
        <v/>
      </c>
      <c r="Y597" s="25"/>
      <c r="Z597" s="14"/>
      <c r="AA597" s="27"/>
      <c r="AB597" s="14"/>
    </row>
    <row r="598">
      <c r="A598" s="14"/>
      <c r="B598" s="23" t="str">
        <f>IF($A598="","",'Система'!$B$4)</f>
        <v/>
      </c>
      <c r="C598" s="14"/>
      <c r="D598" s="14"/>
      <c r="E598" s="23" t="str">
        <f t="array" ref="E598">IF(F598="","",XLOOKUP(F598,selector_09,selector_09_ids,""))</f>
        <v/>
      </c>
      <c r="F598" s="25"/>
      <c r="G598" s="23" t="str">
        <f t="array" ref="G598">IF(H598="","",XLOOKUP(H598,selector_02,selector_02_ids,""))</f>
        <v/>
      </c>
      <c r="H598" s="25"/>
      <c r="I598" s="23" t="str">
        <f t="array" ref="I598">IF(J598="","",XLOOKUP(J598,selector_10,selector_10_ids,""))</f>
        <v/>
      </c>
      <c r="J598" s="25"/>
      <c r="K598" s="14"/>
      <c r="L598" s="14"/>
      <c r="M598" s="23" t="str">
        <f t="array" ref="M598">IF(N598="","",XLOOKUP(N598,selector_18,selector_18_ids,""))</f>
        <v/>
      </c>
      <c r="N598" s="25"/>
      <c r="O598" s="14"/>
      <c r="P598" s="14"/>
      <c r="Q598" s="23" t="str">
        <f t="array" ref="Q598">IF(R598="","",XLOOKUP(R598,selector_13,selector_13_ids,""))</f>
        <v/>
      </c>
      <c r="R598" s="25"/>
      <c r="S598" s="14"/>
      <c r="T598" s="14"/>
      <c r="U598" s="14"/>
      <c r="V598" s="14"/>
      <c r="W598" s="14"/>
      <c r="X598" s="23" t="str">
        <f t="array" ref="X598">IF(Y598="","",XLOOKUP(Y598,selector_04,selector_04_ids,""))</f>
        <v/>
      </c>
      <c r="Y598" s="25"/>
      <c r="Z598" s="14"/>
      <c r="AA598" s="27"/>
      <c r="AB598" s="14"/>
    </row>
    <row r="599">
      <c r="A599" s="14"/>
      <c r="B599" s="23" t="str">
        <f>IF($A599="","",'Система'!$B$4)</f>
        <v/>
      </c>
      <c r="C599" s="14"/>
      <c r="D599" s="14"/>
      <c r="E599" s="23" t="str">
        <f t="array" ref="E599">IF(F599="","",XLOOKUP(F599,selector_09,selector_09_ids,""))</f>
        <v/>
      </c>
      <c r="F599" s="25"/>
      <c r="G599" s="23" t="str">
        <f t="array" ref="G599">IF(H599="","",XLOOKUP(H599,selector_02,selector_02_ids,""))</f>
        <v/>
      </c>
      <c r="H599" s="25"/>
      <c r="I599" s="23" t="str">
        <f t="array" ref="I599">IF(J599="","",XLOOKUP(J599,selector_10,selector_10_ids,""))</f>
        <v/>
      </c>
      <c r="J599" s="25"/>
      <c r="K599" s="14"/>
      <c r="L599" s="14"/>
      <c r="M599" s="23" t="str">
        <f t="array" ref="M599">IF(N599="","",XLOOKUP(N599,selector_18,selector_18_ids,""))</f>
        <v/>
      </c>
      <c r="N599" s="25"/>
      <c r="O599" s="14"/>
      <c r="P599" s="14"/>
      <c r="Q599" s="23" t="str">
        <f t="array" ref="Q599">IF(R599="","",XLOOKUP(R599,selector_13,selector_13_ids,""))</f>
        <v/>
      </c>
      <c r="R599" s="25"/>
      <c r="S599" s="14"/>
      <c r="T599" s="14"/>
      <c r="U599" s="14"/>
      <c r="V599" s="14"/>
      <c r="W599" s="14"/>
      <c r="X599" s="23" t="str">
        <f t="array" ref="X599">IF(Y599="","",XLOOKUP(Y599,selector_04,selector_04_ids,""))</f>
        <v/>
      </c>
      <c r="Y599" s="25"/>
      <c r="Z599" s="14"/>
      <c r="AA599" s="27"/>
      <c r="AB599" s="14"/>
    </row>
    <row r="600">
      <c r="A600" s="14"/>
      <c r="B600" s="23" t="str">
        <f>IF($A600="","",'Система'!$B$4)</f>
        <v/>
      </c>
      <c r="C600" s="14"/>
      <c r="D600" s="14"/>
      <c r="E600" s="23" t="str">
        <f t="array" ref="E600">IF(F600="","",XLOOKUP(F600,selector_09,selector_09_ids,""))</f>
        <v/>
      </c>
      <c r="F600" s="25"/>
      <c r="G600" s="23" t="str">
        <f t="array" ref="G600">IF(H600="","",XLOOKUP(H600,selector_02,selector_02_ids,""))</f>
        <v/>
      </c>
      <c r="H600" s="25"/>
      <c r="I600" s="23" t="str">
        <f t="array" ref="I600">IF(J600="","",XLOOKUP(J600,selector_10,selector_10_ids,""))</f>
        <v/>
      </c>
      <c r="J600" s="25"/>
      <c r="K600" s="14"/>
      <c r="L600" s="14"/>
      <c r="M600" s="23" t="str">
        <f t="array" ref="M600">IF(N600="","",XLOOKUP(N600,selector_18,selector_18_ids,""))</f>
        <v/>
      </c>
      <c r="N600" s="25"/>
      <c r="O600" s="14"/>
      <c r="P600" s="14"/>
      <c r="Q600" s="23" t="str">
        <f t="array" ref="Q600">IF(R600="","",XLOOKUP(R600,selector_13,selector_13_ids,""))</f>
        <v/>
      </c>
      <c r="R600" s="25"/>
      <c r="S600" s="14"/>
      <c r="T600" s="14"/>
      <c r="U600" s="14"/>
      <c r="V600" s="14"/>
      <c r="W600" s="14"/>
      <c r="X600" s="23" t="str">
        <f t="array" ref="X600">IF(Y600="","",XLOOKUP(Y600,selector_04,selector_04_ids,""))</f>
        <v/>
      </c>
      <c r="Y600" s="25"/>
      <c r="Z600" s="14"/>
      <c r="AA600" s="27"/>
      <c r="AB600" s="14"/>
    </row>
    <row r="601">
      <c r="A601" s="14"/>
      <c r="B601" s="23" t="str">
        <f>IF($A601="","",'Система'!$B$4)</f>
        <v/>
      </c>
      <c r="C601" s="14"/>
      <c r="D601" s="14"/>
      <c r="E601" s="23" t="str">
        <f t="array" ref="E601">IF(F601="","",XLOOKUP(F601,selector_09,selector_09_ids,""))</f>
        <v/>
      </c>
      <c r="F601" s="25"/>
      <c r="G601" s="23" t="str">
        <f t="array" ref="G601">IF(H601="","",XLOOKUP(H601,selector_02,selector_02_ids,""))</f>
        <v/>
      </c>
      <c r="H601" s="25"/>
      <c r="I601" s="23" t="str">
        <f t="array" ref="I601">IF(J601="","",XLOOKUP(J601,selector_10,selector_10_ids,""))</f>
        <v/>
      </c>
      <c r="J601" s="25"/>
      <c r="K601" s="14"/>
      <c r="L601" s="14"/>
      <c r="M601" s="23" t="str">
        <f t="array" ref="M601">IF(N601="","",XLOOKUP(N601,selector_18,selector_18_ids,""))</f>
        <v/>
      </c>
      <c r="N601" s="25"/>
      <c r="O601" s="14"/>
      <c r="P601" s="14"/>
      <c r="Q601" s="23" t="str">
        <f t="array" ref="Q601">IF(R601="","",XLOOKUP(R601,selector_13,selector_13_ids,""))</f>
        <v/>
      </c>
      <c r="R601" s="25"/>
      <c r="S601" s="14"/>
      <c r="T601" s="14"/>
      <c r="U601" s="14"/>
      <c r="V601" s="14"/>
      <c r="W601" s="14"/>
      <c r="X601" s="23" t="str">
        <f t="array" ref="X601">IF(Y601="","",XLOOKUP(Y601,selector_04,selector_04_ids,""))</f>
        <v/>
      </c>
      <c r="Y601" s="25"/>
      <c r="Z601" s="14"/>
      <c r="AA601" s="27"/>
      <c r="AB601" s="14"/>
    </row>
    <row r="602">
      <c r="A602" s="14"/>
      <c r="B602" s="23" t="str">
        <f>IF($A602="","",'Система'!$B$4)</f>
        <v/>
      </c>
      <c r="C602" s="14"/>
      <c r="D602" s="14"/>
      <c r="E602" s="23" t="str">
        <f t="array" ref="E602">IF(F602="","",XLOOKUP(F602,selector_09,selector_09_ids,""))</f>
        <v/>
      </c>
      <c r="F602" s="25"/>
      <c r="G602" s="23" t="str">
        <f t="array" ref="G602">IF(H602="","",XLOOKUP(H602,selector_02,selector_02_ids,""))</f>
        <v/>
      </c>
      <c r="H602" s="25"/>
      <c r="I602" s="23" t="str">
        <f t="array" ref="I602">IF(J602="","",XLOOKUP(J602,selector_10,selector_10_ids,""))</f>
        <v/>
      </c>
      <c r="J602" s="25"/>
      <c r="K602" s="14"/>
      <c r="L602" s="14"/>
      <c r="M602" s="23" t="str">
        <f t="array" ref="M602">IF(N602="","",XLOOKUP(N602,selector_18,selector_18_ids,""))</f>
        <v/>
      </c>
      <c r="N602" s="25"/>
      <c r="O602" s="14"/>
      <c r="P602" s="14"/>
      <c r="Q602" s="23" t="str">
        <f t="array" ref="Q602">IF(R602="","",XLOOKUP(R602,selector_13,selector_13_ids,""))</f>
        <v/>
      </c>
      <c r="R602" s="25"/>
      <c r="S602" s="14"/>
      <c r="T602" s="14"/>
      <c r="U602" s="14"/>
      <c r="V602" s="14"/>
      <c r="W602" s="14"/>
      <c r="X602" s="23" t="str">
        <f t="array" ref="X602">IF(Y602="","",XLOOKUP(Y602,selector_04,selector_04_ids,""))</f>
        <v/>
      </c>
      <c r="Y602" s="25"/>
      <c r="Z602" s="14"/>
      <c r="AA602" s="27"/>
      <c r="AB602" s="14"/>
    </row>
    <row r="603">
      <c r="A603" s="14"/>
      <c r="B603" s="23" t="str">
        <f>IF($A603="","",'Система'!$B$4)</f>
        <v/>
      </c>
      <c r="C603" s="14"/>
      <c r="D603" s="14"/>
      <c r="E603" s="23" t="str">
        <f t="array" ref="E603">IF(F603="","",XLOOKUP(F603,selector_09,selector_09_ids,""))</f>
        <v/>
      </c>
      <c r="F603" s="25"/>
      <c r="G603" s="23" t="str">
        <f t="array" ref="G603">IF(H603="","",XLOOKUP(H603,selector_02,selector_02_ids,""))</f>
        <v/>
      </c>
      <c r="H603" s="25"/>
      <c r="I603" s="23" t="str">
        <f t="array" ref="I603">IF(J603="","",XLOOKUP(J603,selector_10,selector_10_ids,""))</f>
        <v/>
      </c>
      <c r="J603" s="25"/>
      <c r="K603" s="14"/>
      <c r="L603" s="14"/>
      <c r="M603" s="23" t="str">
        <f t="array" ref="M603">IF(N603="","",XLOOKUP(N603,selector_18,selector_18_ids,""))</f>
        <v/>
      </c>
      <c r="N603" s="25"/>
      <c r="O603" s="14"/>
      <c r="P603" s="14"/>
      <c r="Q603" s="23" t="str">
        <f t="array" ref="Q603">IF(R603="","",XLOOKUP(R603,selector_13,selector_13_ids,""))</f>
        <v/>
      </c>
      <c r="R603" s="25"/>
      <c r="S603" s="14"/>
      <c r="T603" s="14"/>
      <c r="U603" s="14"/>
      <c r="V603" s="14"/>
      <c r="W603" s="14"/>
      <c r="X603" s="23" t="str">
        <f t="array" ref="X603">IF(Y603="","",XLOOKUP(Y603,selector_04,selector_04_ids,""))</f>
        <v/>
      </c>
      <c r="Y603" s="25"/>
      <c r="Z603" s="14"/>
      <c r="AA603" s="27"/>
      <c r="AB603" s="14"/>
    </row>
    <row r="604">
      <c r="A604" s="14"/>
      <c r="B604" s="23" t="str">
        <f>IF($A604="","",'Система'!$B$4)</f>
        <v/>
      </c>
      <c r="C604" s="14"/>
      <c r="D604" s="14"/>
      <c r="E604" s="23" t="str">
        <f t="array" ref="E604">IF(F604="","",XLOOKUP(F604,selector_09,selector_09_ids,""))</f>
        <v/>
      </c>
      <c r="F604" s="25"/>
      <c r="G604" s="23" t="str">
        <f t="array" ref="G604">IF(H604="","",XLOOKUP(H604,selector_02,selector_02_ids,""))</f>
        <v/>
      </c>
      <c r="H604" s="25"/>
      <c r="I604" s="23" t="str">
        <f t="array" ref="I604">IF(J604="","",XLOOKUP(J604,selector_10,selector_10_ids,""))</f>
        <v/>
      </c>
      <c r="J604" s="25"/>
      <c r="K604" s="14"/>
      <c r="L604" s="14"/>
      <c r="M604" s="23" t="str">
        <f t="array" ref="M604">IF(N604="","",XLOOKUP(N604,selector_18,selector_18_ids,""))</f>
        <v/>
      </c>
      <c r="N604" s="25"/>
      <c r="O604" s="14"/>
      <c r="P604" s="14"/>
      <c r="Q604" s="23" t="str">
        <f t="array" ref="Q604">IF(R604="","",XLOOKUP(R604,selector_13,selector_13_ids,""))</f>
        <v/>
      </c>
      <c r="R604" s="25"/>
      <c r="S604" s="14"/>
      <c r="T604" s="14"/>
      <c r="U604" s="14"/>
      <c r="V604" s="14"/>
      <c r="W604" s="14"/>
      <c r="X604" s="23" t="str">
        <f t="array" ref="X604">IF(Y604="","",XLOOKUP(Y604,selector_04,selector_04_ids,""))</f>
        <v/>
      </c>
      <c r="Y604" s="25"/>
      <c r="Z604" s="14"/>
      <c r="AA604" s="27"/>
      <c r="AB604" s="14"/>
    </row>
    <row r="605">
      <c r="A605" s="14"/>
      <c r="B605" s="23" t="str">
        <f>IF($A605="","",'Система'!$B$4)</f>
        <v/>
      </c>
      <c r="C605" s="14"/>
      <c r="D605" s="14"/>
      <c r="E605" s="23" t="str">
        <f t="array" ref="E605">IF(F605="","",XLOOKUP(F605,selector_09,selector_09_ids,""))</f>
        <v/>
      </c>
      <c r="F605" s="25"/>
      <c r="G605" s="23" t="str">
        <f t="array" ref="G605">IF(H605="","",XLOOKUP(H605,selector_02,selector_02_ids,""))</f>
        <v/>
      </c>
      <c r="H605" s="25"/>
      <c r="I605" s="23" t="str">
        <f t="array" ref="I605">IF(J605="","",XLOOKUP(J605,selector_10,selector_10_ids,""))</f>
        <v/>
      </c>
      <c r="J605" s="25"/>
      <c r="K605" s="14"/>
      <c r="L605" s="14"/>
      <c r="M605" s="23" t="str">
        <f t="array" ref="M605">IF(N605="","",XLOOKUP(N605,selector_18,selector_18_ids,""))</f>
        <v/>
      </c>
      <c r="N605" s="25"/>
      <c r="O605" s="14"/>
      <c r="P605" s="14"/>
      <c r="Q605" s="23" t="str">
        <f t="array" ref="Q605">IF(R605="","",XLOOKUP(R605,selector_13,selector_13_ids,""))</f>
        <v/>
      </c>
      <c r="R605" s="25"/>
      <c r="S605" s="14"/>
      <c r="T605" s="14"/>
      <c r="U605" s="14"/>
      <c r="V605" s="14"/>
      <c r="W605" s="14"/>
      <c r="X605" s="23" t="str">
        <f t="array" ref="X605">IF(Y605="","",XLOOKUP(Y605,selector_04,selector_04_ids,""))</f>
        <v/>
      </c>
      <c r="Y605" s="25"/>
      <c r="Z605" s="14"/>
      <c r="AA605" s="27"/>
      <c r="AB605" s="14"/>
    </row>
    <row r="606">
      <c r="A606" s="14"/>
      <c r="B606" s="23" t="str">
        <f>IF($A606="","",'Система'!$B$4)</f>
        <v/>
      </c>
      <c r="C606" s="14"/>
      <c r="D606" s="14"/>
      <c r="E606" s="23" t="str">
        <f t="array" ref="E606">IF(F606="","",XLOOKUP(F606,selector_09,selector_09_ids,""))</f>
        <v/>
      </c>
      <c r="F606" s="25"/>
      <c r="G606" s="23" t="str">
        <f t="array" ref="G606">IF(H606="","",XLOOKUP(H606,selector_02,selector_02_ids,""))</f>
        <v/>
      </c>
      <c r="H606" s="25"/>
      <c r="I606" s="23" t="str">
        <f t="array" ref="I606">IF(J606="","",XLOOKUP(J606,selector_10,selector_10_ids,""))</f>
        <v/>
      </c>
      <c r="J606" s="25"/>
      <c r="K606" s="14"/>
      <c r="L606" s="14"/>
      <c r="M606" s="23" t="str">
        <f t="array" ref="M606">IF(N606="","",XLOOKUP(N606,selector_18,selector_18_ids,""))</f>
        <v/>
      </c>
      <c r="N606" s="25"/>
      <c r="O606" s="14"/>
      <c r="P606" s="14"/>
      <c r="Q606" s="23" t="str">
        <f t="array" ref="Q606">IF(R606="","",XLOOKUP(R606,selector_13,selector_13_ids,""))</f>
        <v/>
      </c>
      <c r="R606" s="25"/>
      <c r="S606" s="14"/>
      <c r="T606" s="14"/>
      <c r="U606" s="14"/>
      <c r="V606" s="14"/>
      <c r="W606" s="14"/>
      <c r="X606" s="23" t="str">
        <f t="array" ref="X606">IF(Y606="","",XLOOKUP(Y606,selector_04,selector_04_ids,""))</f>
        <v/>
      </c>
      <c r="Y606" s="25"/>
      <c r="Z606" s="14"/>
      <c r="AA606" s="27"/>
      <c r="AB606" s="14"/>
    </row>
    <row r="607">
      <c r="A607" s="14"/>
      <c r="B607" s="23" t="str">
        <f>IF($A607="","",'Система'!$B$4)</f>
        <v/>
      </c>
      <c r="C607" s="14"/>
      <c r="D607" s="14"/>
      <c r="E607" s="23" t="str">
        <f t="array" ref="E607">IF(F607="","",XLOOKUP(F607,selector_09,selector_09_ids,""))</f>
        <v/>
      </c>
      <c r="F607" s="25"/>
      <c r="G607" s="23" t="str">
        <f t="array" ref="G607">IF(H607="","",XLOOKUP(H607,selector_02,selector_02_ids,""))</f>
        <v/>
      </c>
      <c r="H607" s="25"/>
      <c r="I607" s="23" t="str">
        <f t="array" ref="I607">IF(J607="","",XLOOKUP(J607,selector_10,selector_10_ids,""))</f>
        <v/>
      </c>
      <c r="J607" s="25"/>
      <c r="K607" s="14"/>
      <c r="L607" s="14"/>
      <c r="M607" s="23" t="str">
        <f t="array" ref="M607">IF(N607="","",XLOOKUP(N607,selector_18,selector_18_ids,""))</f>
        <v/>
      </c>
      <c r="N607" s="25"/>
      <c r="O607" s="14"/>
      <c r="P607" s="14"/>
      <c r="Q607" s="23" t="str">
        <f t="array" ref="Q607">IF(R607="","",XLOOKUP(R607,selector_13,selector_13_ids,""))</f>
        <v/>
      </c>
      <c r="R607" s="25"/>
      <c r="S607" s="14"/>
      <c r="T607" s="14"/>
      <c r="U607" s="14"/>
      <c r="V607" s="14"/>
      <c r="W607" s="14"/>
      <c r="X607" s="23" t="str">
        <f t="array" ref="X607">IF(Y607="","",XLOOKUP(Y607,selector_04,selector_04_ids,""))</f>
        <v/>
      </c>
      <c r="Y607" s="25"/>
      <c r="Z607" s="14"/>
      <c r="AA607" s="27"/>
      <c r="AB607" s="14"/>
    </row>
    <row r="608">
      <c r="A608" s="14"/>
      <c r="B608" s="23" t="str">
        <f>IF($A608="","",'Система'!$B$4)</f>
        <v/>
      </c>
      <c r="C608" s="14"/>
      <c r="D608" s="14"/>
      <c r="E608" s="23" t="str">
        <f t="array" ref="E608">IF(F608="","",XLOOKUP(F608,selector_09,selector_09_ids,""))</f>
        <v/>
      </c>
      <c r="F608" s="25"/>
      <c r="G608" s="23" t="str">
        <f t="array" ref="G608">IF(H608="","",XLOOKUP(H608,selector_02,selector_02_ids,""))</f>
        <v/>
      </c>
      <c r="H608" s="25"/>
      <c r="I608" s="23" t="str">
        <f t="array" ref="I608">IF(J608="","",XLOOKUP(J608,selector_10,selector_10_ids,""))</f>
        <v/>
      </c>
      <c r="J608" s="25"/>
      <c r="K608" s="14"/>
      <c r="L608" s="14"/>
      <c r="M608" s="23" t="str">
        <f t="array" ref="M608">IF(N608="","",XLOOKUP(N608,selector_18,selector_18_ids,""))</f>
        <v/>
      </c>
      <c r="N608" s="25"/>
      <c r="O608" s="14"/>
      <c r="P608" s="14"/>
      <c r="Q608" s="23" t="str">
        <f t="array" ref="Q608">IF(R608="","",XLOOKUP(R608,selector_13,selector_13_ids,""))</f>
        <v/>
      </c>
      <c r="R608" s="25"/>
      <c r="S608" s="14"/>
      <c r="T608" s="14"/>
      <c r="U608" s="14"/>
      <c r="V608" s="14"/>
      <c r="W608" s="14"/>
      <c r="X608" s="23" t="str">
        <f t="array" ref="X608">IF(Y608="","",XLOOKUP(Y608,selector_04,selector_04_ids,""))</f>
        <v/>
      </c>
      <c r="Y608" s="25"/>
      <c r="Z608" s="14"/>
      <c r="AA608" s="27"/>
      <c r="AB608" s="14"/>
    </row>
    <row r="609">
      <c r="A609" s="14"/>
      <c r="B609" s="23" t="str">
        <f>IF($A609="","",'Система'!$B$4)</f>
        <v/>
      </c>
      <c r="C609" s="14"/>
      <c r="D609" s="14"/>
      <c r="E609" s="23" t="str">
        <f t="array" ref="E609">IF(F609="","",XLOOKUP(F609,selector_09,selector_09_ids,""))</f>
        <v/>
      </c>
      <c r="F609" s="25"/>
      <c r="G609" s="23" t="str">
        <f t="array" ref="G609">IF(H609="","",XLOOKUP(H609,selector_02,selector_02_ids,""))</f>
        <v/>
      </c>
      <c r="H609" s="25"/>
      <c r="I609" s="23" t="str">
        <f t="array" ref="I609">IF(J609="","",XLOOKUP(J609,selector_10,selector_10_ids,""))</f>
        <v/>
      </c>
      <c r="J609" s="25"/>
      <c r="K609" s="14"/>
      <c r="L609" s="14"/>
      <c r="M609" s="23" t="str">
        <f t="array" ref="M609">IF(N609="","",XLOOKUP(N609,selector_18,selector_18_ids,""))</f>
        <v/>
      </c>
      <c r="N609" s="25"/>
      <c r="O609" s="14"/>
      <c r="P609" s="14"/>
      <c r="Q609" s="23" t="str">
        <f t="array" ref="Q609">IF(R609="","",XLOOKUP(R609,selector_13,selector_13_ids,""))</f>
        <v/>
      </c>
      <c r="R609" s="25"/>
      <c r="S609" s="14"/>
      <c r="T609" s="14"/>
      <c r="U609" s="14"/>
      <c r="V609" s="14"/>
      <c r="W609" s="14"/>
      <c r="X609" s="23" t="str">
        <f t="array" ref="X609">IF(Y609="","",XLOOKUP(Y609,selector_04,selector_04_ids,""))</f>
        <v/>
      </c>
      <c r="Y609" s="25"/>
      <c r="Z609" s="14"/>
      <c r="AA609" s="27"/>
      <c r="AB609" s="14"/>
    </row>
    <row r="610">
      <c r="A610" s="14"/>
      <c r="B610" s="23" t="str">
        <f>IF($A610="","",'Система'!$B$4)</f>
        <v/>
      </c>
      <c r="C610" s="14"/>
      <c r="D610" s="14"/>
      <c r="E610" s="23" t="str">
        <f t="array" ref="E610">IF(F610="","",XLOOKUP(F610,selector_09,selector_09_ids,""))</f>
        <v/>
      </c>
      <c r="F610" s="25"/>
      <c r="G610" s="23" t="str">
        <f t="array" ref="G610">IF(H610="","",XLOOKUP(H610,selector_02,selector_02_ids,""))</f>
        <v/>
      </c>
      <c r="H610" s="25"/>
      <c r="I610" s="23" t="str">
        <f t="array" ref="I610">IF(J610="","",XLOOKUP(J610,selector_10,selector_10_ids,""))</f>
        <v/>
      </c>
      <c r="J610" s="25"/>
      <c r="K610" s="14"/>
      <c r="L610" s="14"/>
      <c r="M610" s="23" t="str">
        <f t="array" ref="M610">IF(N610="","",XLOOKUP(N610,selector_18,selector_18_ids,""))</f>
        <v/>
      </c>
      <c r="N610" s="25"/>
      <c r="O610" s="14"/>
      <c r="P610" s="14"/>
      <c r="Q610" s="23" t="str">
        <f t="array" ref="Q610">IF(R610="","",XLOOKUP(R610,selector_13,selector_13_ids,""))</f>
        <v/>
      </c>
      <c r="R610" s="25"/>
      <c r="S610" s="14"/>
      <c r="T610" s="14"/>
      <c r="U610" s="14"/>
      <c r="V610" s="14"/>
      <c r="W610" s="14"/>
      <c r="X610" s="23" t="str">
        <f t="array" ref="X610">IF(Y610="","",XLOOKUP(Y610,selector_04,selector_04_ids,""))</f>
        <v/>
      </c>
      <c r="Y610" s="25"/>
      <c r="Z610" s="14"/>
      <c r="AA610" s="27"/>
      <c r="AB610" s="14"/>
    </row>
    <row r="611">
      <c r="A611" s="14"/>
      <c r="B611" s="23" t="str">
        <f>IF($A611="","",'Система'!$B$4)</f>
        <v/>
      </c>
      <c r="C611" s="14"/>
      <c r="D611" s="14"/>
      <c r="E611" s="23" t="str">
        <f t="array" ref="E611">IF(F611="","",XLOOKUP(F611,selector_09,selector_09_ids,""))</f>
        <v/>
      </c>
      <c r="F611" s="25"/>
      <c r="G611" s="23" t="str">
        <f t="array" ref="G611">IF(H611="","",XLOOKUP(H611,selector_02,selector_02_ids,""))</f>
        <v/>
      </c>
      <c r="H611" s="25"/>
      <c r="I611" s="23" t="str">
        <f t="array" ref="I611">IF(J611="","",XLOOKUP(J611,selector_10,selector_10_ids,""))</f>
        <v/>
      </c>
      <c r="J611" s="25"/>
      <c r="K611" s="14"/>
      <c r="L611" s="14"/>
      <c r="M611" s="23" t="str">
        <f t="array" ref="M611">IF(N611="","",XLOOKUP(N611,selector_18,selector_18_ids,""))</f>
        <v/>
      </c>
      <c r="N611" s="25"/>
      <c r="O611" s="14"/>
      <c r="P611" s="14"/>
      <c r="Q611" s="23" t="str">
        <f t="array" ref="Q611">IF(R611="","",XLOOKUP(R611,selector_13,selector_13_ids,""))</f>
        <v/>
      </c>
      <c r="R611" s="25"/>
      <c r="S611" s="14"/>
      <c r="T611" s="14"/>
      <c r="U611" s="14"/>
      <c r="V611" s="14"/>
      <c r="W611" s="14"/>
      <c r="X611" s="23" t="str">
        <f t="array" ref="X611">IF(Y611="","",XLOOKUP(Y611,selector_04,selector_04_ids,""))</f>
        <v/>
      </c>
      <c r="Y611" s="25"/>
      <c r="Z611" s="14"/>
      <c r="AA611" s="27"/>
      <c r="AB611" s="14"/>
    </row>
    <row r="612">
      <c r="A612" s="14"/>
      <c r="B612" s="23" t="str">
        <f>IF($A612="","",'Система'!$B$4)</f>
        <v/>
      </c>
      <c r="C612" s="14"/>
      <c r="D612" s="14"/>
      <c r="E612" s="23" t="str">
        <f t="array" ref="E612">IF(F612="","",XLOOKUP(F612,selector_09,selector_09_ids,""))</f>
        <v/>
      </c>
      <c r="F612" s="25"/>
      <c r="G612" s="23" t="str">
        <f t="array" ref="G612">IF(H612="","",XLOOKUP(H612,selector_02,selector_02_ids,""))</f>
        <v/>
      </c>
      <c r="H612" s="25"/>
      <c r="I612" s="23" t="str">
        <f t="array" ref="I612">IF(J612="","",XLOOKUP(J612,selector_10,selector_10_ids,""))</f>
        <v/>
      </c>
      <c r="J612" s="25"/>
      <c r="K612" s="14"/>
      <c r="L612" s="14"/>
      <c r="M612" s="23" t="str">
        <f t="array" ref="M612">IF(N612="","",XLOOKUP(N612,selector_18,selector_18_ids,""))</f>
        <v/>
      </c>
      <c r="N612" s="25"/>
      <c r="O612" s="14"/>
      <c r="P612" s="14"/>
      <c r="Q612" s="23" t="str">
        <f t="array" ref="Q612">IF(R612="","",XLOOKUP(R612,selector_13,selector_13_ids,""))</f>
        <v/>
      </c>
      <c r="R612" s="25"/>
      <c r="S612" s="14"/>
      <c r="T612" s="14"/>
      <c r="U612" s="14"/>
      <c r="V612" s="14"/>
      <c r="W612" s="14"/>
      <c r="X612" s="23" t="str">
        <f t="array" ref="X612">IF(Y612="","",XLOOKUP(Y612,selector_04,selector_04_ids,""))</f>
        <v/>
      </c>
      <c r="Y612" s="25"/>
      <c r="Z612" s="14"/>
      <c r="AA612" s="27"/>
      <c r="AB612" s="14"/>
    </row>
    <row r="613">
      <c r="A613" s="14"/>
      <c r="B613" s="23" t="str">
        <f>IF($A613="","",'Система'!$B$4)</f>
        <v/>
      </c>
      <c r="C613" s="14"/>
      <c r="D613" s="14"/>
      <c r="E613" s="23" t="str">
        <f t="array" ref="E613">IF(F613="","",XLOOKUP(F613,selector_09,selector_09_ids,""))</f>
        <v/>
      </c>
      <c r="F613" s="25"/>
      <c r="G613" s="23" t="str">
        <f t="array" ref="G613">IF(H613="","",XLOOKUP(H613,selector_02,selector_02_ids,""))</f>
        <v/>
      </c>
      <c r="H613" s="25"/>
      <c r="I613" s="23" t="str">
        <f t="array" ref="I613">IF(J613="","",XLOOKUP(J613,selector_10,selector_10_ids,""))</f>
        <v/>
      </c>
      <c r="J613" s="25"/>
      <c r="K613" s="14"/>
      <c r="L613" s="14"/>
      <c r="M613" s="23" t="str">
        <f t="array" ref="M613">IF(N613="","",XLOOKUP(N613,selector_18,selector_18_ids,""))</f>
        <v/>
      </c>
      <c r="N613" s="25"/>
      <c r="O613" s="14"/>
      <c r="P613" s="14"/>
      <c r="Q613" s="23" t="str">
        <f t="array" ref="Q613">IF(R613="","",XLOOKUP(R613,selector_13,selector_13_ids,""))</f>
        <v/>
      </c>
      <c r="R613" s="25"/>
      <c r="S613" s="14"/>
      <c r="T613" s="14"/>
      <c r="U613" s="14"/>
      <c r="V613" s="14"/>
      <c r="W613" s="14"/>
      <c r="X613" s="23" t="str">
        <f t="array" ref="X613">IF(Y613="","",XLOOKUP(Y613,selector_04,selector_04_ids,""))</f>
        <v/>
      </c>
      <c r="Y613" s="25"/>
      <c r="Z613" s="14"/>
      <c r="AA613" s="27"/>
      <c r="AB613" s="14"/>
    </row>
    <row r="614">
      <c r="A614" s="14"/>
      <c r="B614" s="23" t="str">
        <f>IF($A614="","",'Система'!$B$4)</f>
        <v/>
      </c>
      <c r="C614" s="14"/>
      <c r="D614" s="14"/>
      <c r="E614" s="23" t="str">
        <f t="array" ref="E614">IF(F614="","",XLOOKUP(F614,selector_09,selector_09_ids,""))</f>
        <v/>
      </c>
      <c r="F614" s="25"/>
      <c r="G614" s="23" t="str">
        <f t="array" ref="G614">IF(H614="","",XLOOKUP(H614,selector_02,selector_02_ids,""))</f>
        <v/>
      </c>
      <c r="H614" s="25"/>
      <c r="I614" s="23" t="str">
        <f t="array" ref="I614">IF(J614="","",XLOOKUP(J614,selector_10,selector_10_ids,""))</f>
        <v/>
      </c>
      <c r="J614" s="25"/>
      <c r="K614" s="14"/>
      <c r="L614" s="14"/>
      <c r="M614" s="23" t="str">
        <f t="array" ref="M614">IF(N614="","",XLOOKUP(N614,selector_18,selector_18_ids,""))</f>
        <v/>
      </c>
      <c r="N614" s="25"/>
      <c r="O614" s="14"/>
      <c r="P614" s="14"/>
      <c r="Q614" s="23" t="str">
        <f t="array" ref="Q614">IF(R614="","",XLOOKUP(R614,selector_13,selector_13_ids,""))</f>
        <v/>
      </c>
      <c r="R614" s="25"/>
      <c r="S614" s="14"/>
      <c r="T614" s="14"/>
      <c r="U614" s="14"/>
      <c r="V614" s="14"/>
      <c r="W614" s="14"/>
      <c r="X614" s="23" t="str">
        <f t="array" ref="X614">IF(Y614="","",XLOOKUP(Y614,selector_04,selector_04_ids,""))</f>
        <v/>
      </c>
      <c r="Y614" s="25"/>
      <c r="Z614" s="14"/>
      <c r="AA614" s="27"/>
      <c r="AB614" s="14"/>
    </row>
    <row r="615">
      <c r="A615" s="14"/>
      <c r="B615" s="23" t="str">
        <f>IF($A615="","",'Система'!$B$4)</f>
        <v/>
      </c>
      <c r="C615" s="14"/>
      <c r="D615" s="14"/>
      <c r="E615" s="23" t="str">
        <f t="array" ref="E615">IF(F615="","",XLOOKUP(F615,selector_09,selector_09_ids,""))</f>
        <v/>
      </c>
      <c r="F615" s="25"/>
      <c r="G615" s="23" t="str">
        <f t="array" ref="G615">IF(H615="","",XLOOKUP(H615,selector_02,selector_02_ids,""))</f>
        <v/>
      </c>
      <c r="H615" s="25"/>
      <c r="I615" s="23" t="str">
        <f t="array" ref="I615">IF(J615="","",XLOOKUP(J615,selector_10,selector_10_ids,""))</f>
        <v/>
      </c>
      <c r="J615" s="25"/>
      <c r="K615" s="14"/>
      <c r="L615" s="14"/>
      <c r="M615" s="23" t="str">
        <f t="array" ref="M615">IF(N615="","",XLOOKUP(N615,selector_18,selector_18_ids,""))</f>
        <v/>
      </c>
      <c r="N615" s="25"/>
      <c r="O615" s="14"/>
      <c r="P615" s="14"/>
      <c r="Q615" s="23" t="str">
        <f t="array" ref="Q615">IF(R615="","",XLOOKUP(R615,selector_13,selector_13_ids,""))</f>
        <v/>
      </c>
      <c r="R615" s="25"/>
      <c r="S615" s="14"/>
      <c r="T615" s="14"/>
      <c r="U615" s="14"/>
      <c r="V615" s="14"/>
      <c r="W615" s="14"/>
      <c r="X615" s="23" t="str">
        <f t="array" ref="X615">IF(Y615="","",XLOOKUP(Y615,selector_04,selector_04_ids,""))</f>
        <v/>
      </c>
      <c r="Y615" s="25"/>
      <c r="Z615" s="14"/>
      <c r="AA615" s="27"/>
      <c r="AB615" s="14"/>
    </row>
    <row r="616">
      <c r="A616" s="14"/>
      <c r="B616" s="23" t="str">
        <f>IF($A616="","",'Система'!$B$4)</f>
        <v/>
      </c>
      <c r="C616" s="14"/>
      <c r="D616" s="14"/>
      <c r="E616" s="23" t="str">
        <f t="array" ref="E616">IF(F616="","",XLOOKUP(F616,selector_09,selector_09_ids,""))</f>
        <v/>
      </c>
      <c r="F616" s="25"/>
      <c r="G616" s="23" t="str">
        <f t="array" ref="G616">IF(H616="","",XLOOKUP(H616,selector_02,selector_02_ids,""))</f>
        <v/>
      </c>
      <c r="H616" s="25"/>
      <c r="I616" s="23" t="str">
        <f t="array" ref="I616">IF(J616="","",XLOOKUP(J616,selector_10,selector_10_ids,""))</f>
        <v/>
      </c>
      <c r="J616" s="25"/>
      <c r="K616" s="14"/>
      <c r="L616" s="14"/>
      <c r="M616" s="23" t="str">
        <f t="array" ref="M616">IF(N616="","",XLOOKUP(N616,selector_18,selector_18_ids,""))</f>
        <v/>
      </c>
      <c r="N616" s="25"/>
      <c r="O616" s="14"/>
      <c r="P616" s="14"/>
      <c r="Q616" s="23" t="str">
        <f t="array" ref="Q616">IF(R616="","",XLOOKUP(R616,selector_13,selector_13_ids,""))</f>
        <v/>
      </c>
      <c r="R616" s="25"/>
      <c r="S616" s="14"/>
      <c r="T616" s="14"/>
      <c r="U616" s="14"/>
      <c r="V616" s="14"/>
      <c r="W616" s="14"/>
      <c r="X616" s="23" t="str">
        <f t="array" ref="X616">IF(Y616="","",XLOOKUP(Y616,selector_04,selector_04_ids,""))</f>
        <v/>
      </c>
      <c r="Y616" s="25"/>
      <c r="Z616" s="14"/>
      <c r="AA616" s="27"/>
      <c r="AB616" s="14"/>
    </row>
    <row r="617">
      <c r="A617" s="14"/>
      <c r="B617" s="23" t="str">
        <f>IF($A617="","",'Система'!$B$4)</f>
        <v/>
      </c>
      <c r="C617" s="14"/>
      <c r="D617" s="14"/>
      <c r="E617" s="23" t="str">
        <f t="array" ref="E617">IF(F617="","",XLOOKUP(F617,selector_09,selector_09_ids,""))</f>
        <v/>
      </c>
      <c r="F617" s="25"/>
      <c r="G617" s="23" t="str">
        <f t="array" ref="G617">IF(H617="","",XLOOKUP(H617,selector_02,selector_02_ids,""))</f>
        <v/>
      </c>
      <c r="H617" s="25"/>
      <c r="I617" s="23" t="str">
        <f t="array" ref="I617">IF(J617="","",XLOOKUP(J617,selector_10,selector_10_ids,""))</f>
        <v/>
      </c>
      <c r="J617" s="25"/>
      <c r="K617" s="14"/>
      <c r="L617" s="14"/>
      <c r="M617" s="23" t="str">
        <f t="array" ref="M617">IF(N617="","",XLOOKUP(N617,selector_18,selector_18_ids,""))</f>
        <v/>
      </c>
      <c r="N617" s="25"/>
      <c r="O617" s="14"/>
      <c r="P617" s="14"/>
      <c r="Q617" s="23" t="str">
        <f t="array" ref="Q617">IF(R617="","",XLOOKUP(R617,selector_13,selector_13_ids,""))</f>
        <v/>
      </c>
      <c r="R617" s="25"/>
      <c r="S617" s="14"/>
      <c r="T617" s="14"/>
      <c r="U617" s="14"/>
      <c r="V617" s="14"/>
      <c r="W617" s="14"/>
      <c r="X617" s="23" t="str">
        <f t="array" ref="X617">IF(Y617="","",XLOOKUP(Y617,selector_04,selector_04_ids,""))</f>
        <v/>
      </c>
      <c r="Y617" s="25"/>
      <c r="Z617" s="14"/>
      <c r="AA617" s="27"/>
      <c r="AB617" s="14"/>
    </row>
    <row r="618">
      <c r="A618" s="14"/>
      <c r="B618" s="23" t="str">
        <f>IF($A618="","",'Система'!$B$4)</f>
        <v/>
      </c>
      <c r="C618" s="14"/>
      <c r="D618" s="14"/>
      <c r="E618" s="23" t="str">
        <f t="array" ref="E618">IF(F618="","",XLOOKUP(F618,selector_09,selector_09_ids,""))</f>
        <v/>
      </c>
      <c r="F618" s="25"/>
      <c r="G618" s="23" t="str">
        <f t="array" ref="G618">IF(H618="","",XLOOKUP(H618,selector_02,selector_02_ids,""))</f>
        <v/>
      </c>
      <c r="H618" s="25"/>
      <c r="I618" s="23" t="str">
        <f t="array" ref="I618">IF(J618="","",XLOOKUP(J618,selector_10,selector_10_ids,""))</f>
        <v/>
      </c>
      <c r="J618" s="25"/>
      <c r="K618" s="14"/>
      <c r="L618" s="14"/>
      <c r="M618" s="23" t="str">
        <f t="array" ref="M618">IF(N618="","",XLOOKUP(N618,selector_18,selector_18_ids,""))</f>
        <v/>
      </c>
      <c r="N618" s="25"/>
      <c r="O618" s="14"/>
      <c r="P618" s="14"/>
      <c r="Q618" s="23" t="str">
        <f t="array" ref="Q618">IF(R618="","",XLOOKUP(R618,selector_13,selector_13_ids,""))</f>
        <v/>
      </c>
      <c r="R618" s="25"/>
      <c r="S618" s="14"/>
      <c r="T618" s="14"/>
      <c r="U618" s="14"/>
      <c r="V618" s="14"/>
      <c r="W618" s="14"/>
      <c r="X618" s="23" t="str">
        <f t="array" ref="X618">IF(Y618="","",XLOOKUP(Y618,selector_04,selector_04_ids,""))</f>
        <v/>
      </c>
      <c r="Y618" s="25"/>
      <c r="Z618" s="14"/>
      <c r="AA618" s="27"/>
      <c r="AB618" s="14"/>
    </row>
    <row r="619">
      <c r="A619" s="14"/>
      <c r="B619" s="23" t="str">
        <f>IF($A619="","",'Система'!$B$4)</f>
        <v/>
      </c>
      <c r="C619" s="14"/>
      <c r="D619" s="14"/>
      <c r="E619" s="23" t="str">
        <f t="array" ref="E619">IF(F619="","",XLOOKUP(F619,selector_09,selector_09_ids,""))</f>
        <v/>
      </c>
      <c r="F619" s="25"/>
      <c r="G619" s="23" t="str">
        <f t="array" ref="G619">IF(H619="","",XLOOKUP(H619,selector_02,selector_02_ids,""))</f>
        <v/>
      </c>
      <c r="H619" s="25"/>
      <c r="I619" s="23" t="str">
        <f t="array" ref="I619">IF(J619="","",XLOOKUP(J619,selector_10,selector_10_ids,""))</f>
        <v/>
      </c>
      <c r="J619" s="25"/>
      <c r="K619" s="14"/>
      <c r="L619" s="14"/>
      <c r="M619" s="23" t="str">
        <f t="array" ref="M619">IF(N619="","",XLOOKUP(N619,selector_18,selector_18_ids,""))</f>
        <v/>
      </c>
      <c r="N619" s="25"/>
      <c r="O619" s="14"/>
      <c r="P619" s="14"/>
      <c r="Q619" s="23" t="str">
        <f t="array" ref="Q619">IF(R619="","",XLOOKUP(R619,selector_13,selector_13_ids,""))</f>
        <v/>
      </c>
      <c r="R619" s="25"/>
      <c r="S619" s="14"/>
      <c r="T619" s="14"/>
      <c r="U619" s="14"/>
      <c r="V619" s="14"/>
      <c r="W619" s="14"/>
      <c r="X619" s="23" t="str">
        <f t="array" ref="X619">IF(Y619="","",XLOOKUP(Y619,selector_04,selector_04_ids,""))</f>
        <v/>
      </c>
      <c r="Y619" s="25"/>
      <c r="Z619" s="14"/>
      <c r="AA619" s="27"/>
      <c r="AB619" s="14"/>
    </row>
    <row r="620">
      <c r="A620" s="14"/>
      <c r="B620" s="23" t="str">
        <f>IF($A620="","",'Система'!$B$4)</f>
        <v/>
      </c>
      <c r="C620" s="14"/>
      <c r="D620" s="14"/>
      <c r="E620" s="23" t="str">
        <f t="array" ref="E620">IF(F620="","",XLOOKUP(F620,selector_09,selector_09_ids,""))</f>
        <v/>
      </c>
      <c r="F620" s="25"/>
      <c r="G620" s="23" t="str">
        <f t="array" ref="G620">IF(H620="","",XLOOKUP(H620,selector_02,selector_02_ids,""))</f>
        <v/>
      </c>
      <c r="H620" s="25"/>
      <c r="I620" s="23" t="str">
        <f t="array" ref="I620">IF(J620="","",XLOOKUP(J620,selector_10,selector_10_ids,""))</f>
        <v/>
      </c>
      <c r="J620" s="25"/>
      <c r="K620" s="14"/>
      <c r="L620" s="14"/>
      <c r="M620" s="23" t="str">
        <f t="array" ref="M620">IF(N620="","",XLOOKUP(N620,selector_18,selector_18_ids,""))</f>
        <v/>
      </c>
      <c r="N620" s="25"/>
      <c r="O620" s="14"/>
      <c r="P620" s="14"/>
      <c r="Q620" s="23" t="str">
        <f t="array" ref="Q620">IF(R620="","",XLOOKUP(R620,selector_13,selector_13_ids,""))</f>
        <v/>
      </c>
      <c r="R620" s="25"/>
      <c r="S620" s="14"/>
      <c r="T620" s="14"/>
      <c r="U620" s="14"/>
      <c r="V620" s="14"/>
      <c r="W620" s="14"/>
      <c r="X620" s="23" t="str">
        <f t="array" ref="X620">IF(Y620="","",XLOOKUP(Y620,selector_04,selector_04_ids,""))</f>
        <v/>
      </c>
      <c r="Y620" s="25"/>
      <c r="Z620" s="14"/>
      <c r="AA620" s="27"/>
      <c r="AB620" s="14"/>
    </row>
    <row r="621">
      <c r="A621" s="14"/>
      <c r="B621" s="23" t="str">
        <f>IF($A621="","",'Система'!$B$4)</f>
        <v/>
      </c>
      <c r="C621" s="14"/>
      <c r="D621" s="14"/>
      <c r="E621" s="23" t="str">
        <f t="array" ref="E621">IF(F621="","",XLOOKUP(F621,selector_09,selector_09_ids,""))</f>
        <v/>
      </c>
      <c r="F621" s="25"/>
      <c r="G621" s="23" t="str">
        <f t="array" ref="G621">IF(H621="","",XLOOKUP(H621,selector_02,selector_02_ids,""))</f>
        <v/>
      </c>
      <c r="H621" s="25"/>
      <c r="I621" s="23" t="str">
        <f t="array" ref="I621">IF(J621="","",XLOOKUP(J621,selector_10,selector_10_ids,""))</f>
        <v/>
      </c>
      <c r="J621" s="25"/>
      <c r="K621" s="14"/>
      <c r="L621" s="14"/>
      <c r="M621" s="23" t="str">
        <f t="array" ref="M621">IF(N621="","",XLOOKUP(N621,selector_18,selector_18_ids,""))</f>
        <v/>
      </c>
      <c r="N621" s="25"/>
      <c r="O621" s="14"/>
      <c r="P621" s="14"/>
      <c r="Q621" s="23" t="str">
        <f t="array" ref="Q621">IF(R621="","",XLOOKUP(R621,selector_13,selector_13_ids,""))</f>
        <v/>
      </c>
      <c r="R621" s="25"/>
      <c r="S621" s="14"/>
      <c r="T621" s="14"/>
      <c r="U621" s="14"/>
      <c r="V621" s="14"/>
      <c r="W621" s="14"/>
      <c r="X621" s="23" t="str">
        <f t="array" ref="X621">IF(Y621="","",XLOOKUP(Y621,selector_04,selector_04_ids,""))</f>
        <v/>
      </c>
      <c r="Y621" s="25"/>
      <c r="Z621" s="14"/>
      <c r="AA621" s="27"/>
      <c r="AB621" s="14"/>
    </row>
    <row r="622">
      <c r="A622" s="14"/>
      <c r="B622" s="23" t="str">
        <f>IF($A622="","",'Система'!$B$4)</f>
        <v/>
      </c>
      <c r="C622" s="14"/>
      <c r="D622" s="14"/>
      <c r="E622" s="23" t="str">
        <f t="array" ref="E622">IF(F622="","",XLOOKUP(F622,selector_09,selector_09_ids,""))</f>
        <v/>
      </c>
      <c r="F622" s="25"/>
      <c r="G622" s="23" t="str">
        <f t="array" ref="G622">IF(H622="","",XLOOKUP(H622,selector_02,selector_02_ids,""))</f>
        <v/>
      </c>
      <c r="H622" s="25"/>
      <c r="I622" s="23" t="str">
        <f t="array" ref="I622">IF(J622="","",XLOOKUP(J622,selector_10,selector_10_ids,""))</f>
        <v/>
      </c>
      <c r="J622" s="25"/>
      <c r="K622" s="14"/>
      <c r="L622" s="14"/>
      <c r="M622" s="23" t="str">
        <f t="array" ref="M622">IF(N622="","",XLOOKUP(N622,selector_18,selector_18_ids,""))</f>
        <v/>
      </c>
      <c r="N622" s="25"/>
      <c r="O622" s="14"/>
      <c r="P622" s="14"/>
      <c r="Q622" s="23" t="str">
        <f t="array" ref="Q622">IF(R622="","",XLOOKUP(R622,selector_13,selector_13_ids,""))</f>
        <v/>
      </c>
      <c r="R622" s="25"/>
      <c r="S622" s="14"/>
      <c r="T622" s="14"/>
      <c r="U622" s="14"/>
      <c r="V622" s="14"/>
      <c r="W622" s="14"/>
      <c r="X622" s="23" t="str">
        <f t="array" ref="X622">IF(Y622="","",XLOOKUP(Y622,selector_04,selector_04_ids,""))</f>
        <v/>
      </c>
      <c r="Y622" s="25"/>
      <c r="Z622" s="14"/>
      <c r="AA622" s="27"/>
      <c r="AB622" s="14"/>
    </row>
    <row r="623">
      <c r="A623" s="14"/>
      <c r="B623" s="23" t="str">
        <f>IF($A623="","",'Система'!$B$4)</f>
        <v/>
      </c>
      <c r="C623" s="14"/>
      <c r="D623" s="14"/>
      <c r="E623" s="23" t="str">
        <f t="array" ref="E623">IF(F623="","",XLOOKUP(F623,selector_09,selector_09_ids,""))</f>
        <v/>
      </c>
      <c r="F623" s="25"/>
      <c r="G623" s="23" t="str">
        <f t="array" ref="G623">IF(H623="","",XLOOKUP(H623,selector_02,selector_02_ids,""))</f>
        <v/>
      </c>
      <c r="H623" s="25"/>
      <c r="I623" s="23" t="str">
        <f t="array" ref="I623">IF(J623="","",XLOOKUP(J623,selector_10,selector_10_ids,""))</f>
        <v/>
      </c>
      <c r="J623" s="25"/>
      <c r="K623" s="14"/>
      <c r="L623" s="14"/>
      <c r="M623" s="23" t="str">
        <f t="array" ref="M623">IF(N623="","",XLOOKUP(N623,selector_18,selector_18_ids,""))</f>
        <v/>
      </c>
      <c r="N623" s="25"/>
      <c r="O623" s="14"/>
      <c r="P623" s="14"/>
      <c r="Q623" s="23" t="str">
        <f t="array" ref="Q623">IF(R623="","",XLOOKUP(R623,selector_13,selector_13_ids,""))</f>
        <v/>
      </c>
      <c r="R623" s="25"/>
      <c r="S623" s="14"/>
      <c r="T623" s="14"/>
      <c r="U623" s="14"/>
      <c r="V623" s="14"/>
      <c r="W623" s="14"/>
      <c r="X623" s="23" t="str">
        <f t="array" ref="X623">IF(Y623="","",XLOOKUP(Y623,selector_04,selector_04_ids,""))</f>
        <v/>
      </c>
      <c r="Y623" s="25"/>
      <c r="Z623" s="14"/>
      <c r="AA623" s="27"/>
      <c r="AB623" s="14"/>
    </row>
    <row r="624">
      <c r="A624" s="14"/>
      <c r="B624" s="23" t="str">
        <f>IF($A624="","",'Система'!$B$4)</f>
        <v/>
      </c>
      <c r="C624" s="14"/>
      <c r="D624" s="14"/>
      <c r="E624" s="23" t="str">
        <f t="array" ref="E624">IF(F624="","",XLOOKUP(F624,selector_09,selector_09_ids,""))</f>
        <v/>
      </c>
      <c r="F624" s="25"/>
      <c r="G624" s="23" t="str">
        <f t="array" ref="G624">IF(H624="","",XLOOKUP(H624,selector_02,selector_02_ids,""))</f>
        <v/>
      </c>
      <c r="H624" s="25"/>
      <c r="I624" s="23" t="str">
        <f t="array" ref="I624">IF(J624="","",XLOOKUP(J624,selector_10,selector_10_ids,""))</f>
        <v/>
      </c>
      <c r="J624" s="25"/>
      <c r="K624" s="14"/>
      <c r="L624" s="14"/>
      <c r="M624" s="23" t="str">
        <f t="array" ref="M624">IF(N624="","",XLOOKUP(N624,selector_18,selector_18_ids,""))</f>
        <v/>
      </c>
      <c r="N624" s="25"/>
      <c r="O624" s="14"/>
      <c r="P624" s="14"/>
      <c r="Q624" s="23" t="str">
        <f t="array" ref="Q624">IF(R624="","",XLOOKUP(R624,selector_13,selector_13_ids,""))</f>
        <v/>
      </c>
      <c r="R624" s="25"/>
      <c r="S624" s="14"/>
      <c r="T624" s="14"/>
      <c r="U624" s="14"/>
      <c r="V624" s="14"/>
      <c r="W624" s="14"/>
      <c r="X624" s="23" t="str">
        <f t="array" ref="X624">IF(Y624="","",XLOOKUP(Y624,selector_04,selector_04_ids,""))</f>
        <v/>
      </c>
      <c r="Y624" s="25"/>
      <c r="Z624" s="14"/>
      <c r="AA624" s="27"/>
      <c r="AB624" s="14"/>
    </row>
    <row r="625">
      <c r="A625" s="14"/>
      <c r="B625" s="23" t="str">
        <f>IF($A625="","",'Система'!$B$4)</f>
        <v/>
      </c>
      <c r="C625" s="14"/>
      <c r="D625" s="14"/>
      <c r="E625" s="23" t="str">
        <f t="array" ref="E625">IF(F625="","",XLOOKUP(F625,selector_09,selector_09_ids,""))</f>
        <v/>
      </c>
      <c r="F625" s="25"/>
      <c r="G625" s="23" t="str">
        <f t="array" ref="G625">IF(H625="","",XLOOKUP(H625,selector_02,selector_02_ids,""))</f>
        <v/>
      </c>
      <c r="H625" s="25"/>
      <c r="I625" s="23" t="str">
        <f t="array" ref="I625">IF(J625="","",XLOOKUP(J625,selector_10,selector_10_ids,""))</f>
        <v/>
      </c>
      <c r="J625" s="25"/>
      <c r="K625" s="14"/>
      <c r="L625" s="14"/>
      <c r="M625" s="23" t="str">
        <f t="array" ref="M625">IF(N625="","",XLOOKUP(N625,selector_18,selector_18_ids,""))</f>
        <v/>
      </c>
      <c r="N625" s="25"/>
      <c r="O625" s="14"/>
      <c r="P625" s="14"/>
      <c r="Q625" s="23" t="str">
        <f t="array" ref="Q625">IF(R625="","",XLOOKUP(R625,selector_13,selector_13_ids,""))</f>
        <v/>
      </c>
      <c r="R625" s="25"/>
      <c r="S625" s="14"/>
      <c r="T625" s="14"/>
      <c r="U625" s="14"/>
      <c r="V625" s="14"/>
      <c r="W625" s="14"/>
      <c r="X625" s="23" t="str">
        <f t="array" ref="X625">IF(Y625="","",XLOOKUP(Y625,selector_04,selector_04_ids,""))</f>
        <v/>
      </c>
      <c r="Y625" s="25"/>
      <c r="Z625" s="14"/>
      <c r="AA625" s="27"/>
      <c r="AB625" s="14"/>
    </row>
    <row r="626">
      <c r="A626" s="14"/>
      <c r="B626" s="23" t="str">
        <f>IF($A626="","",'Система'!$B$4)</f>
        <v/>
      </c>
      <c r="C626" s="14"/>
      <c r="D626" s="14"/>
      <c r="E626" s="23" t="str">
        <f t="array" ref="E626">IF(F626="","",XLOOKUP(F626,selector_09,selector_09_ids,""))</f>
        <v/>
      </c>
      <c r="F626" s="25"/>
      <c r="G626" s="23" t="str">
        <f t="array" ref="G626">IF(H626="","",XLOOKUP(H626,selector_02,selector_02_ids,""))</f>
        <v/>
      </c>
      <c r="H626" s="25"/>
      <c r="I626" s="23" t="str">
        <f t="array" ref="I626">IF(J626="","",XLOOKUP(J626,selector_10,selector_10_ids,""))</f>
        <v/>
      </c>
      <c r="J626" s="25"/>
      <c r="K626" s="14"/>
      <c r="L626" s="14"/>
      <c r="M626" s="23" t="str">
        <f t="array" ref="M626">IF(N626="","",XLOOKUP(N626,selector_18,selector_18_ids,""))</f>
        <v/>
      </c>
      <c r="N626" s="25"/>
      <c r="O626" s="14"/>
      <c r="P626" s="14"/>
      <c r="Q626" s="23" t="str">
        <f t="array" ref="Q626">IF(R626="","",XLOOKUP(R626,selector_13,selector_13_ids,""))</f>
        <v/>
      </c>
      <c r="R626" s="25"/>
      <c r="S626" s="14"/>
      <c r="T626" s="14"/>
      <c r="U626" s="14"/>
      <c r="V626" s="14"/>
      <c r="W626" s="14"/>
      <c r="X626" s="23" t="str">
        <f t="array" ref="X626">IF(Y626="","",XLOOKUP(Y626,selector_04,selector_04_ids,""))</f>
        <v/>
      </c>
      <c r="Y626" s="25"/>
      <c r="Z626" s="14"/>
      <c r="AA626" s="27"/>
      <c r="AB626" s="14"/>
    </row>
    <row r="627">
      <c r="A627" s="14"/>
      <c r="B627" s="23" t="str">
        <f>IF($A627="","",'Система'!$B$4)</f>
        <v/>
      </c>
      <c r="C627" s="14"/>
      <c r="D627" s="14"/>
      <c r="E627" s="23" t="str">
        <f t="array" ref="E627">IF(F627="","",XLOOKUP(F627,selector_09,selector_09_ids,""))</f>
        <v/>
      </c>
      <c r="F627" s="25"/>
      <c r="G627" s="23" t="str">
        <f t="array" ref="G627">IF(H627="","",XLOOKUP(H627,selector_02,selector_02_ids,""))</f>
        <v/>
      </c>
      <c r="H627" s="25"/>
      <c r="I627" s="23" t="str">
        <f t="array" ref="I627">IF(J627="","",XLOOKUP(J627,selector_10,selector_10_ids,""))</f>
        <v/>
      </c>
      <c r="J627" s="25"/>
      <c r="K627" s="14"/>
      <c r="L627" s="14"/>
      <c r="M627" s="23" t="str">
        <f t="array" ref="M627">IF(N627="","",XLOOKUP(N627,selector_18,selector_18_ids,""))</f>
        <v/>
      </c>
      <c r="N627" s="25"/>
      <c r="O627" s="14"/>
      <c r="P627" s="14"/>
      <c r="Q627" s="23" t="str">
        <f t="array" ref="Q627">IF(R627="","",XLOOKUP(R627,selector_13,selector_13_ids,""))</f>
        <v/>
      </c>
      <c r="R627" s="25"/>
      <c r="S627" s="14"/>
      <c r="T627" s="14"/>
      <c r="U627" s="14"/>
      <c r="V627" s="14"/>
      <c r="W627" s="14"/>
      <c r="X627" s="23" t="str">
        <f t="array" ref="X627">IF(Y627="","",XLOOKUP(Y627,selector_04,selector_04_ids,""))</f>
        <v/>
      </c>
      <c r="Y627" s="25"/>
      <c r="Z627" s="14"/>
      <c r="AA627" s="27"/>
      <c r="AB627" s="14"/>
    </row>
    <row r="628">
      <c r="A628" s="14"/>
      <c r="B628" s="23" t="str">
        <f>IF($A628="","",'Система'!$B$4)</f>
        <v/>
      </c>
      <c r="C628" s="14"/>
      <c r="D628" s="14"/>
      <c r="E628" s="23" t="str">
        <f t="array" ref="E628">IF(F628="","",XLOOKUP(F628,selector_09,selector_09_ids,""))</f>
        <v/>
      </c>
      <c r="F628" s="25"/>
      <c r="G628" s="23" t="str">
        <f t="array" ref="G628">IF(H628="","",XLOOKUP(H628,selector_02,selector_02_ids,""))</f>
        <v/>
      </c>
      <c r="H628" s="25"/>
      <c r="I628" s="23" t="str">
        <f t="array" ref="I628">IF(J628="","",XLOOKUP(J628,selector_10,selector_10_ids,""))</f>
        <v/>
      </c>
      <c r="J628" s="25"/>
      <c r="K628" s="14"/>
      <c r="L628" s="14"/>
      <c r="M628" s="23" t="str">
        <f t="array" ref="M628">IF(N628="","",XLOOKUP(N628,selector_18,selector_18_ids,""))</f>
        <v/>
      </c>
      <c r="N628" s="25"/>
      <c r="O628" s="14"/>
      <c r="P628" s="14"/>
      <c r="Q628" s="23" t="str">
        <f t="array" ref="Q628">IF(R628="","",XLOOKUP(R628,selector_13,selector_13_ids,""))</f>
        <v/>
      </c>
      <c r="R628" s="25"/>
      <c r="S628" s="14"/>
      <c r="T628" s="14"/>
      <c r="U628" s="14"/>
      <c r="V628" s="14"/>
      <c r="W628" s="14"/>
      <c r="X628" s="23" t="str">
        <f t="array" ref="X628">IF(Y628="","",XLOOKUP(Y628,selector_04,selector_04_ids,""))</f>
        <v/>
      </c>
      <c r="Y628" s="25"/>
      <c r="Z628" s="14"/>
      <c r="AA628" s="27"/>
      <c r="AB628" s="14"/>
    </row>
    <row r="629">
      <c r="A629" s="14"/>
      <c r="B629" s="23" t="str">
        <f>IF($A629="","",'Система'!$B$4)</f>
        <v/>
      </c>
      <c r="C629" s="14"/>
      <c r="D629" s="14"/>
      <c r="E629" s="23" t="str">
        <f t="array" ref="E629">IF(F629="","",XLOOKUP(F629,selector_09,selector_09_ids,""))</f>
        <v/>
      </c>
      <c r="F629" s="25"/>
      <c r="G629" s="23" t="str">
        <f t="array" ref="G629">IF(H629="","",XLOOKUP(H629,selector_02,selector_02_ids,""))</f>
        <v/>
      </c>
      <c r="H629" s="25"/>
      <c r="I629" s="23" t="str">
        <f t="array" ref="I629">IF(J629="","",XLOOKUP(J629,selector_10,selector_10_ids,""))</f>
        <v/>
      </c>
      <c r="J629" s="25"/>
      <c r="K629" s="14"/>
      <c r="L629" s="14"/>
      <c r="M629" s="23" t="str">
        <f t="array" ref="M629">IF(N629="","",XLOOKUP(N629,selector_18,selector_18_ids,""))</f>
        <v/>
      </c>
      <c r="N629" s="25"/>
      <c r="O629" s="14"/>
      <c r="P629" s="14"/>
      <c r="Q629" s="23" t="str">
        <f t="array" ref="Q629">IF(R629="","",XLOOKUP(R629,selector_13,selector_13_ids,""))</f>
        <v/>
      </c>
      <c r="R629" s="25"/>
      <c r="S629" s="14"/>
      <c r="T629" s="14"/>
      <c r="U629" s="14"/>
      <c r="V629" s="14"/>
      <c r="W629" s="14"/>
      <c r="X629" s="23" t="str">
        <f t="array" ref="X629">IF(Y629="","",XLOOKUP(Y629,selector_04,selector_04_ids,""))</f>
        <v/>
      </c>
      <c r="Y629" s="25"/>
      <c r="Z629" s="14"/>
      <c r="AA629" s="27"/>
      <c r="AB629" s="14"/>
    </row>
    <row r="630">
      <c r="A630" s="14"/>
      <c r="B630" s="23" t="str">
        <f>IF($A630="","",'Система'!$B$4)</f>
        <v/>
      </c>
      <c r="C630" s="14"/>
      <c r="D630" s="14"/>
      <c r="E630" s="23" t="str">
        <f t="array" ref="E630">IF(F630="","",XLOOKUP(F630,selector_09,selector_09_ids,""))</f>
        <v/>
      </c>
      <c r="F630" s="25"/>
      <c r="G630" s="23" t="str">
        <f t="array" ref="G630">IF(H630="","",XLOOKUP(H630,selector_02,selector_02_ids,""))</f>
        <v/>
      </c>
      <c r="H630" s="25"/>
      <c r="I630" s="23" t="str">
        <f t="array" ref="I630">IF(J630="","",XLOOKUP(J630,selector_10,selector_10_ids,""))</f>
        <v/>
      </c>
      <c r="J630" s="25"/>
      <c r="K630" s="14"/>
      <c r="L630" s="14"/>
      <c r="M630" s="23" t="str">
        <f t="array" ref="M630">IF(N630="","",XLOOKUP(N630,selector_18,selector_18_ids,""))</f>
        <v/>
      </c>
      <c r="N630" s="25"/>
      <c r="O630" s="14"/>
      <c r="P630" s="14"/>
      <c r="Q630" s="23" t="str">
        <f t="array" ref="Q630">IF(R630="","",XLOOKUP(R630,selector_13,selector_13_ids,""))</f>
        <v/>
      </c>
      <c r="R630" s="25"/>
      <c r="S630" s="14"/>
      <c r="T630" s="14"/>
      <c r="U630" s="14"/>
      <c r="V630" s="14"/>
      <c r="W630" s="14"/>
      <c r="X630" s="23" t="str">
        <f t="array" ref="X630">IF(Y630="","",XLOOKUP(Y630,selector_04,selector_04_ids,""))</f>
        <v/>
      </c>
      <c r="Y630" s="25"/>
      <c r="Z630" s="14"/>
      <c r="AA630" s="27"/>
      <c r="AB630" s="14"/>
    </row>
    <row r="631">
      <c r="A631" s="14"/>
      <c r="B631" s="23" t="str">
        <f>IF($A631="","",'Система'!$B$4)</f>
        <v/>
      </c>
      <c r="C631" s="14"/>
      <c r="D631" s="14"/>
      <c r="E631" s="23" t="str">
        <f t="array" ref="E631">IF(F631="","",XLOOKUP(F631,selector_09,selector_09_ids,""))</f>
        <v/>
      </c>
      <c r="F631" s="25"/>
      <c r="G631" s="23" t="str">
        <f t="array" ref="G631">IF(H631="","",XLOOKUP(H631,selector_02,selector_02_ids,""))</f>
        <v/>
      </c>
      <c r="H631" s="25"/>
      <c r="I631" s="23" t="str">
        <f t="array" ref="I631">IF(J631="","",XLOOKUP(J631,selector_10,selector_10_ids,""))</f>
        <v/>
      </c>
      <c r="J631" s="25"/>
      <c r="K631" s="14"/>
      <c r="L631" s="14"/>
      <c r="M631" s="23" t="str">
        <f t="array" ref="M631">IF(N631="","",XLOOKUP(N631,selector_18,selector_18_ids,""))</f>
        <v/>
      </c>
      <c r="N631" s="25"/>
      <c r="O631" s="14"/>
      <c r="P631" s="14"/>
      <c r="Q631" s="23" t="str">
        <f t="array" ref="Q631">IF(R631="","",XLOOKUP(R631,selector_13,selector_13_ids,""))</f>
        <v/>
      </c>
      <c r="R631" s="25"/>
      <c r="S631" s="14"/>
      <c r="T631" s="14"/>
      <c r="U631" s="14"/>
      <c r="V631" s="14"/>
      <c r="W631" s="14"/>
      <c r="X631" s="23" t="str">
        <f t="array" ref="X631">IF(Y631="","",XLOOKUP(Y631,selector_04,selector_04_ids,""))</f>
        <v/>
      </c>
      <c r="Y631" s="25"/>
      <c r="Z631" s="14"/>
      <c r="AA631" s="27"/>
      <c r="AB631" s="14"/>
    </row>
    <row r="632">
      <c r="A632" s="14"/>
      <c r="B632" s="23" t="str">
        <f>IF($A632="","",'Система'!$B$4)</f>
        <v/>
      </c>
      <c r="C632" s="14"/>
      <c r="D632" s="14"/>
      <c r="E632" s="23" t="str">
        <f t="array" ref="E632">IF(F632="","",XLOOKUP(F632,selector_09,selector_09_ids,""))</f>
        <v/>
      </c>
      <c r="F632" s="25"/>
      <c r="G632" s="23" t="str">
        <f t="array" ref="G632">IF(H632="","",XLOOKUP(H632,selector_02,selector_02_ids,""))</f>
        <v/>
      </c>
      <c r="H632" s="25"/>
      <c r="I632" s="23" t="str">
        <f t="array" ref="I632">IF(J632="","",XLOOKUP(J632,selector_10,selector_10_ids,""))</f>
        <v/>
      </c>
      <c r="J632" s="25"/>
      <c r="K632" s="14"/>
      <c r="L632" s="14"/>
      <c r="M632" s="23" t="str">
        <f t="array" ref="M632">IF(N632="","",XLOOKUP(N632,selector_18,selector_18_ids,""))</f>
        <v/>
      </c>
      <c r="N632" s="25"/>
      <c r="O632" s="14"/>
      <c r="P632" s="14"/>
      <c r="Q632" s="23" t="str">
        <f t="array" ref="Q632">IF(R632="","",XLOOKUP(R632,selector_13,selector_13_ids,""))</f>
        <v/>
      </c>
      <c r="R632" s="25"/>
      <c r="S632" s="14"/>
      <c r="T632" s="14"/>
      <c r="U632" s="14"/>
      <c r="V632" s="14"/>
      <c r="W632" s="14"/>
      <c r="X632" s="23" t="str">
        <f t="array" ref="X632">IF(Y632="","",XLOOKUP(Y632,selector_04,selector_04_ids,""))</f>
        <v/>
      </c>
      <c r="Y632" s="25"/>
      <c r="Z632" s="14"/>
      <c r="AA632" s="27"/>
      <c r="AB632" s="14"/>
    </row>
    <row r="633">
      <c r="A633" s="14"/>
      <c r="B633" s="23" t="str">
        <f>IF($A633="","",'Система'!$B$4)</f>
        <v/>
      </c>
      <c r="C633" s="14"/>
      <c r="D633" s="14"/>
      <c r="E633" s="23" t="str">
        <f t="array" ref="E633">IF(F633="","",XLOOKUP(F633,selector_09,selector_09_ids,""))</f>
        <v/>
      </c>
      <c r="F633" s="25"/>
      <c r="G633" s="23" t="str">
        <f t="array" ref="G633">IF(H633="","",XLOOKUP(H633,selector_02,selector_02_ids,""))</f>
        <v/>
      </c>
      <c r="H633" s="25"/>
      <c r="I633" s="23" t="str">
        <f t="array" ref="I633">IF(J633="","",XLOOKUP(J633,selector_10,selector_10_ids,""))</f>
        <v/>
      </c>
      <c r="J633" s="25"/>
      <c r="K633" s="14"/>
      <c r="L633" s="14"/>
      <c r="M633" s="23" t="str">
        <f t="array" ref="M633">IF(N633="","",XLOOKUP(N633,selector_18,selector_18_ids,""))</f>
        <v/>
      </c>
      <c r="N633" s="25"/>
      <c r="O633" s="14"/>
      <c r="P633" s="14"/>
      <c r="Q633" s="23" t="str">
        <f t="array" ref="Q633">IF(R633="","",XLOOKUP(R633,selector_13,selector_13_ids,""))</f>
        <v/>
      </c>
      <c r="R633" s="25"/>
      <c r="S633" s="14"/>
      <c r="T633" s="14"/>
      <c r="U633" s="14"/>
      <c r="V633" s="14"/>
      <c r="W633" s="14"/>
      <c r="X633" s="23" t="str">
        <f t="array" ref="X633">IF(Y633="","",XLOOKUP(Y633,selector_04,selector_04_ids,""))</f>
        <v/>
      </c>
      <c r="Y633" s="25"/>
      <c r="Z633" s="14"/>
      <c r="AA633" s="27"/>
      <c r="AB633" s="14"/>
    </row>
    <row r="634">
      <c r="A634" s="14"/>
      <c r="B634" s="23" t="str">
        <f>IF($A634="","",'Система'!$B$4)</f>
        <v/>
      </c>
      <c r="C634" s="14"/>
      <c r="D634" s="14"/>
      <c r="E634" s="23" t="str">
        <f t="array" ref="E634">IF(F634="","",XLOOKUP(F634,selector_09,selector_09_ids,""))</f>
        <v/>
      </c>
      <c r="F634" s="25"/>
      <c r="G634" s="23" t="str">
        <f t="array" ref="G634">IF(H634="","",XLOOKUP(H634,selector_02,selector_02_ids,""))</f>
        <v/>
      </c>
      <c r="H634" s="25"/>
      <c r="I634" s="23" t="str">
        <f t="array" ref="I634">IF(J634="","",XLOOKUP(J634,selector_10,selector_10_ids,""))</f>
        <v/>
      </c>
      <c r="J634" s="25"/>
      <c r="K634" s="14"/>
      <c r="L634" s="14"/>
      <c r="M634" s="23" t="str">
        <f t="array" ref="M634">IF(N634="","",XLOOKUP(N634,selector_18,selector_18_ids,""))</f>
        <v/>
      </c>
      <c r="N634" s="25"/>
      <c r="O634" s="14"/>
      <c r="P634" s="14"/>
      <c r="Q634" s="23" t="str">
        <f t="array" ref="Q634">IF(R634="","",XLOOKUP(R634,selector_13,selector_13_ids,""))</f>
        <v/>
      </c>
      <c r="R634" s="25"/>
      <c r="S634" s="14"/>
      <c r="T634" s="14"/>
      <c r="U634" s="14"/>
      <c r="V634" s="14"/>
      <c r="W634" s="14"/>
      <c r="X634" s="23" t="str">
        <f t="array" ref="X634">IF(Y634="","",XLOOKUP(Y634,selector_04,selector_04_ids,""))</f>
        <v/>
      </c>
      <c r="Y634" s="25"/>
      <c r="Z634" s="14"/>
      <c r="AA634" s="27"/>
      <c r="AB634" s="14"/>
    </row>
    <row r="635">
      <c r="A635" s="14"/>
      <c r="B635" s="23" t="str">
        <f>IF($A635="","",'Система'!$B$4)</f>
        <v/>
      </c>
      <c r="C635" s="14"/>
      <c r="D635" s="14"/>
      <c r="E635" s="23" t="str">
        <f t="array" ref="E635">IF(F635="","",XLOOKUP(F635,selector_09,selector_09_ids,""))</f>
        <v/>
      </c>
      <c r="F635" s="25"/>
      <c r="G635" s="23" t="str">
        <f t="array" ref="G635">IF(H635="","",XLOOKUP(H635,selector_02,selector_02_ids,""))</f>
        <v/>
      </c>
      <c r="H635" s="25"/>
      <c r="I635" s="23" t="str">
        <f t="array" ref="I635">IF(J635="","",XLOOKUP(J635,selector_10,selector_10_ids,""))</f>
        <v/>
      </c>
      <c r="J635" s="25"/>
      <c r="K635" s="14"/>
      <c r="L635" s="14"/>
      <c r="M635" s="23" t="str">
        <f t="array" ref="M635">IF(N635="","",XLOOKUP(N635,selector_18,selector_18_ids,""))</f>
        <v/>
      </c>
      <c r="N635" s="25"/>
      <c r="O635" s="14"/>
      <c r="P635" s="14"/>
      <c r="Q635" s="23" t="str">
        <f t="array" ref="Q635">IF(R635="","",XLOOKUP(R635,selector_13,selector_13_ids,""))</f>
        <v/>
      </c>
      <c r="R635" s="25"/>
      <c r="S635" s="14"/>
      <c r="T635" s="14"/>
      <c r="U635" s="14"/>
      <c r="V635" s="14"/>
      <c r="W635" s="14"/>
      <c r="X635" s="23" t="str">
        <f t="array" ref="X635">IF(Y635="","",XLOOKUP(Y635,selector_04,selector_04_ids,""))</f>
        <v/>
      </c>
      <c r="Y635" s="25"/>
      <c r="Z635" s="14"/>
      <c r="AA635" s="27"/>
      <c r="AB635" s="14"/>
    </row>
    <row r="636">
      <c r="A636" s="14"/>
      <c r="B636" s="23" t="str">
        <f>IF($A636="","",'Система'!$B$4)</f>
        <v/>
      </c>
      <c r="C636" s="14"/>
      <c r="D636" s="14"/>
      <c r="E636" s="23" t="str">
        <f t="array" ref="E636">IF(F636="","",XLOOKUP(F636,selector_09,selector_09_ids,""))</f>
        <v/>
      </c>
      <c r="F636" s="25"/>
      <c r="G636" s="23" t="str">
        <f t="array" ref="G636">IF(H636="","",XLOOKUP(H636,selector_02,selector_02_ids,""))</f>
        <v/>
      </c>
      <c r="H636" s="25"/>
      <c r="I636" s="23" t="str">
        <f t="array" ref="I636">IF(J636="","",XLOOKUP(J636,selector_10,selector_10_ids,""))</f>
        <v/>
      </c>
      <c r="J636" s="25"/>
      <c r="K636" s="14"/>
      <c r="L636" s="14"/>
      <c r="M636" s="23" t="str">
        <f t="array" ref="M636">IF(N636="","",XLOOKUP(N636,selector_18,selector_18_ids,""))</f>
        <v/>
      </c>
      <c r="N636" s="25"/>
      <c r="O636" s="14"/>
      <c r="P636" s="14"/>
      <c r="Q636" s="23" t="str">
        <f t="array" ref="Q636">IF(R636="","",XLOOKUP(R636,selector_13,selector_13_ids,""))</f>
        <v/>
      </c>
      <c r="R636" s="25"/>
      <c r="S636" s="14"/>
      <c r="T636" s="14"/>
      <c r="U636" s="14"/>
      <c r="V636" s="14"/>
      <c r="W636" s="14"/>
      <c r="X636" s="23" t="str">
        <f t="array" ref="X636">IF(Y636="","",XLOOKUP(Y636,selector_04,selector_04_ids,""))</f>
        <v/>
      </c>
      <c r="Y636" s="25"/>
      <c r="Z636" s="14"/>
      <c r="AA636" s="27"/>
      <c r="AB636" s="14"/>
    </row>
    <row r="637">
      <c r="A637" s="14"/>
      <c r="B637" s="23" t="str">
        <f>IF($A637="","",'Система'!$B$4)</f>
        <v/>
      </c>
      <c r="C637" s="14"/>
      <c r="D637" s="14"/>
      <c r="E637" s="23" t="str">
        <f t="array" ref="E637">IF(F637="","",XLOOKUP(F637,selector_09,selector_09_ids,""))</f>
        <v/>
      </c>
      <c r="F637" s="25"/>
      <c r="G637" s="23" t="str">
        <f t="array" ref="G637">IF(H637="","",XLOOKUP(H637,selector_02,selector_02_ids,""))</f>
        <v/>
      </c>
      <c r="H637" s="25"/>
      <c r="I637" s="23" t="str">
        <f t="array" ref="I637">IF(J637="","",XLOOKUP(J637,selector_10,selector_10_ids,""))</f>
        <v/>
      </c>
      <c r="J637" s="25"/>
      <c r="K637" s="14"/>
      <c r="L637" s="14"/>
      <c r="M637" s="23" t="str">
        <f t="array" ref="M637">IF(N637="","",XLOOKUP(N637,selector_18,selector_18_ids,""))</f>
        <v/>
      </c>
      <c r="N637" s="25"/>
      <c r="O637" s="14"/>
      <c r="P637" s="14"/>
      <c r="Q637" s="23" t="str">
        <f t="array" ref="Q637">IF(R637="","",XLOOKUP(R637,selector_13,selector_13_ids,""))</f>
        <v/>
      </c>
      <c r="R637" s="25"/>
      <c r="S637" s="14"/>
      <c r="T637" s="14"/>
      <c r="U637" s="14"/>
      <c r="V637" s="14"/>
      <c r="W637" s="14"/>
      <c r="X637" s="23" t="str">
        <f t="array" ref="X637">IF(Y637="","",XLOOKUP(Y637,selector_04,selector_04_ids,""))</f>
        <v/>
      </c>
      <c r="Y637" s="25"/>
      <c r="Z637" s="14"/>
      <c r="AA637" s="27"/>
      <c r="AB637" s="14"/>
    </row>
    <row r="638">
      <c r="A638" s="14"/>
      <c r="B638" s="23" t="str">
        <f>IF($A638="","",'Система'!$B$4)</f>
        <v/>
      </c>
      <c r="C638" s="14"/>
      <c r="D638" s="14"/>
      <c r="E638" s="23" t="str">
        <f t="array" ref="E638">IF(F638="","",XLOOKUP(F638,selector_09,selector_09_ids,""))</f>
        <v/>
      </c>
      <c r="F638" s="25"/>
      <c r="G638" s="23" t="str">
        <f t="array" ref="G638">IF(H638="","",XLOOKUP(H638,selector_02,selector_02_ids,""))</f>
        <v/>
      </c>
      <c r="H638" s="25"/>
      <c r="I638" s="23" t="str">
        <f t="array" ref="I638">IF(J638="","",XLOOKUP(J638,selector_10,selector_10_ids,""))</f>
        <v/>
      </c>
      <c r="J638" s="25"/>
      <c r="K638" s="14"/>
      <c r="L638" s="14"/>
      <c r="M638" s="23" t="str">
        <f t="array" ref="M638">IF(N638="","",XLOOKUP(N638,selector_18,selector_18_ids,""))</f>
        <v/>
      </c>
      <c r="N638" s="25"/>
      <c r="O638" s="14"/>
      <c r="P638" s="14"/>
      <c r="Q638" s="23" t="str">
        <f t="array" ref="Q638">IF(R638="","",XLOOKUP(R638,selector_13,selector_13_ids,""))</f>
        <v/>
      </c>
      <c r="R638" s="25"/>
      <c r="S638" s="14"/>
      <c r="T638" s="14"/>
      <c r="U638" s="14"/>
      <c r="V638" s="14"/>
      <c r="W638" s="14"/>
      <c r="X638" s="23" t="str">
        <f t="array" ref="X638">IF(Y638="","",XLOOKUP(Y638,selector_04,selector_04_ids,""))</f>
        <v/>
      </c>
      <c r="Y638" s="25"/>
      <c r="Z638" s="14"/>
      <c r="AA638" s="27"/>
      <c r="AB638" s="14"/>
    </row>
    <row r="639">
      <c r="A639" s="14"/>
      <c r="B639" s="23" t="str">
        <f>IF($A639="","",'Система'!$B$4)</f>
        <v/>
      </c>
      <c r="C639" s="14"/>
      <c r="D639" s="14"/>
      <c r="E639" s="23" t="str">
        <f t="array" ref="E639">IF(F639="","",XLOOKUP(F639,selector_09,selector_09_ids,""))</f>
        <v/>
      </c>
      <c r="F639" s="25"/>
      <c r="G639" s="23" t="str">
        <f t="array" ref="G639">IF(H639="","",XLOOKUP(H639,selector_02,selector_02_ids,""))</f>
        <v/>
      </c>
      <c r="H639" s="25"/>
      <c r="I639" s="23" t="str">
        <f t="array" ref="I639">IF(J639="","",XLOOKUP(J639,selector_10,selector_10_ids,""))</f>
        <v/>
      </c>
      <c r="J639" s="25"/>
      <c r="K639" s="14"/>
      <c r="L639" s="14"/>
      <c r="M639" s="23" t="str">
        <f t="array" ref="M639">IF(N639="","",XLOOKUP(N639,selector_18,selector_18_ids,""))</f>
        <v/>
      </c>
      <c r="N639" s="25"/>
      <c r="O639" s="14"/>
      <c r="P639" s="14"/>
      <c r="Q639" s="23" t="str">
        <f t="array" ref="Q639">IF(R639="","",XLOOKUP(R639,selector_13,selector_13_ids,""))</f>
        <v/>
      </c>
      <c r="R639" s="25"/>
      <c r="S639" s="14"/>
      <c r="T639" s="14"/>
      <c r="U639" s="14"/>
      <c r="V639" s="14"/>
      <c r="W639" s="14"/>
      <c r="X639" s="23" t="str">
        <f t="array" ref="X639">IF(Y639="","",XLOOKUP(Y639,selector_04,selector_04_ids,""))</f>
        <v/>
      </c>
      <c r="Y639" s="25"/>
      <c r="Z639" s="14"/>
      <c r="AA639" s="27"/>
      <c r="AB639" s="14"/>
    </row>
    <row r="640">
      <c r="A640" s="14"/>
      <c r="B640" s="23" t="str">
        <f>IF($A640="","",'Система'!$B$4)</f>
        <v/>
      </c>
      <c r="C640" s="14"/>
      <c r="D640" s="14"/>
      <c r="E640" s="23" t="str">
        <f t="array" ref="E640">IF(F640="","",XLOOKUP(F640,selector_09,selector_09_ids,""))</f>
        <v/>
      </c>
      <c r="F640" s="25"/>
      <c r="G640" s="23" t="str">
        <f t="array" ref="G640">IF(H640="","",XLOOKUP(H640,selector_02,selector_02_ids,""))</f>
        <v/>
      </c>
      <c r="H640" s="25"/>
      <c r="I640" s="23" t="str">
        <f t="array" ref="I640">IF(J640="","",XLOOKUP(J640,selector_10,selector_10_ids,""))</f>
        <v/>
      </c>
      <c r="J640" s="25"/>
      <c r="K640" s="14"/>
      <c r="L640" s="14"/>
      <c r="M640" s="23" t="str">
        <f t="array" ref="M640">IF(N640="","",XLOOKUP(N640,selector_18,selector_18_ids,""))</f>
        <v/>
      </c>
      <c r="N640" s="25"/>
      <c r="O640" s="14"/>
      <c r="P640" s="14"/>
      <c r="Q640" s="23" t="str">
        <f t="array" ref="Q640">IF(R640="","",XLOOKUP(R640,selector_13,selector_13_ids,""))</f>
        <v/>
      </c>
      <c r="R640" s="25"/>
      <c r="S640" s="14"/>
      <c r="T640" s="14"/>
      <c r="U640" s="14"/>
      <c r="V640" s="14"/>
      <c r="W640" s="14"/>
      <c r="X640" s="23" t="str">
        <f t="array" ref="X640">IF(Y640="","",XLOOKUP(Y640,selector_04,selector_04_ids,""))</f>
        <v/>
      </c>
      <c r="Y640" s="25"/>
      <c r="Z640" s="14"/>
      <c r="AA640" s="27"/>
      <c r="AB640" s="14"/>
    </row>
    <row r="641">
      <c r="A641" s="14"/>
      <c r="B641" s="23" t="str">
        <f>IF($A641="","",'Система'!$B$4)</f>
        <v/>
      </c>
      <c r="C641" s="14"/>
      <c r="D641" s="14"/>
      <c r="E641" s="23" t="str">
        <f t="array" ref="E641">IF(F641="","",XLOOKUP(F641,selector_09,selector_09_ids,""))</f>
        <v/>
      </c>
      <c r="F641" s="25"/>
      <c r="G641" s="23" t="str">
        <f t="array" ref="G641">IF(H641="","",XLOOKUP(H641,selector_02,selector_02_ids,""))</f>
        <v/>
      </c>
      <c r="H641" s="25"/>
      <c r="I641" s="23" t="str">
        <f t="array" ref="I641">IF(J641="","",XLOOKUP(J641,selector_10,selector_10_ids,""))</f>
        <v/>
      </c>
      <c r="J641" s="25"/>
      <c r="K641" s="14"/>
      <c r="L641" s="14"/>
      <c r="M641" s="23" t="str">
        <f t="array" ref="M641">IF(N641="","",XLOOKUP(N641,selector_18,selector_18_ids,""))</f>
        <v/>
      </c>
      <c r="N641" s="25"/>
      <c r="O641" s="14"/>
      <c r="P641" s="14"/>
      <c r="Q641" s="23" t="str">
        <f t="array" ref="Q641">IF(R641="","",XLOOKUP(R641,selector_13,selector_13_ids,""))</f>
        <v/>
      </c>
      <c r="R641" s="25"/>
      <c r="S641" s="14"/>
      <c r="T641" s="14"/>
      <c r="U641" s="14"/>
      <c r="V641" s="14"/>
      <c r="W641" s="14"/>
      <c r="X641" s="23" t="str">
        <f t="array" ref="X641">IF(Y641="","",XLOOKUP(Y641,selector_04,selector_04_ids,""))</f>
        <v/>
      </c>
      <c r="Y641" s="25"/>
      <c r="Z641" s="14"/>
      <c r="AA641" s="27"/>
      <c r="AB641" s="14"/>
    </row>
    <row r="642">
      <c r="A642" s="14"/>
      <c r="B642" s="23" t="str">
        <f>IF($A642="","",'Система'!$B$4)</f>
        <v/>
      </c>
      <c r="C642" s="14"/>
      <c r="D642" s="14"/>
      <c r="E642" s="23" t="str">
        <f t="array" ref="E642">IF(F642="","",XLOOKUP(F642,selector_09,selector_09_ids,""))</f>
        <v/>
      </c>
      <c r="F642" s="25"/>
      <c r="G642" s="23" t="str">
        <f t="array" ref="G642">IF(H642="","",XLOOKUP(H642,selector_02,selector_02_ids,""))</f>
        <v/>
      </c>
      <c r="H642" s="25"/>
      <c r="I642" s="23" t="str">
        <f t="array" ref="I642">IF(J642="","",XLOOKUP(J642,selector_10,selector_10_ids,""))</f>
        <v/>
      </c>
      <c r="J642" s="25"/>
      <c r="K642" s="14"/>
      <c r="L642" s="14"/>
      <c r="M642" s="23" t="str">
        <f t="array" ref="M642">IF(N642="","",XLOOKUP(N642,selector_18,selector_18_ids,""))</f>
        <v/>
      </c>
      <c r="N642" s="25"/>
      <c r="O642" s="14"/>
      <c r="P642" s="14"/>
      <c r="Q642" s="23" t="str">
        <f t="array" ref="Q642">IF(R642="","",XLOOKUP(R642,selector_13,selector_13_ids,""))</f>
        <v/>
      </c>
      <c r="R642" s="25"/>
      <c r="S642" s="14"/>
      <c r="T642" s="14"/>
      <c r="U642" s="14"/>
      <c r="V642" s="14"/>
      <c r="W642" s="14"/>
      <c r="X642" s="23" t="str">
        <f t="array" ref="X642">IF(Y642="","",XLOOKUP(Y642,selector_04,selector_04_ids,""))</f>
        <v/>
      </c>
      <c r="Y642" s="25"/>
      <c r="Z642" s="14"/>
      <c r="AA642" s="27"/>
      <c r="AB642" s="14"/>
    </row>
    <row r="643">
      <c r="A643" s="14"/>
      <c r="B643" s="23" t="str">
        <f>IF($A643="","",'Система'!$B$4)</f>
        <v/>
      </c>
      <c r="C643" s="14"/>
      <c r="D643" s="14"/>
      <c r="E643" s="23" t="str">
        <f t="array" ref="E643">IF(F643="","",XLOOKUP(F643,selector_09,selector_09_ids,""))</f>
        <v/>
      </c>
      <c r="F643" s="25"/>
      <c r="G643" s="23" t="str">
        <f t="array" ref="G643">IF(H643="","",XLOOKUP(H643,selector_02,selector_02_ids,""))</f>
        <v/>
      </c>
      <c r="H643" s="25"/>
      <c r="I643" s="23" t="str">
        <f t="array" ref="I643">IF(J643="","",XLOOKUP(J643,selector_10,selector_10_ids,""))</f>
        <v/>
      </c>
      <c r="J643" s="25"/>
      <c r="K643" s="14"/>
      <c r="L643" s="14"/>
      <c r="M643" s="23" t="str">
        <f t="array" ref="M643">IF(N643="","",XLOOKUP(N643,selector_18,selector_18_ids,""))</f>
        <v/>
      </c>
      <c r="N643" s="25"/>
      <c r="O643" s="14"/>
      <c r="P643" s="14"/>
      <c r="Q643" s="23" t="str">
        <f t="array" ref="Q643">IF(R643="","",XLOOKUP(R643,selector_13,selector_13_ids,""))</f>
        <v/>
      </c>
      <c r="R643" s="25"/>
      <c r="S643" s="14"/>
      <c r="T643" s="14"/>
      <c r="U643" s="14"/>
      <c r="V643" s="14"/>
      <c r="W643" s="14"/>
      <c r="X643" s="23" t="str">
        <f t="array" ref="X643">IF(Y643="","",XLOOKUP(Y643,selector_04,selector_04_ids,""))</f>
        <v/>
      </c>
      <c r="Y643" s="25"/>
      <c r="Z643" s="14"/>
      <c r="AA643" s="27"/>
      <c r="AB643" s="14"/>
    </row>
    <row r="644">
      <c r="A644" s="14"/>
      <c r="B644" s="23" t="str">
        <f>IF($A644="","",'Система'!$B$4)</f>
        <v/>
      </c>
      <c r="C644" s="14"/>
      <c r="D644" s="14"/>
      <c r="E644" s="23" t="str">
        <f t="array" ref="E644">IF(F644="","",XLOOKUP(F644,selector_09,selector_09_ids,""))</f>
        <v/>
      </c>
      <c r="F644" s="25"/>
      <c r="G644" s="23" t="str">
        <f t="array" ref="G644">IF(H644="","",XLOOKUP(H644,selector_02,selector_02_ids,""))</f>
        <v/>
      </c>
      <c r="H644" s="25"/>
      <c r="I644" s="23" t="str">
        <f t="array" ref="I644">IF(J644="","",XLOOKUP(J644,selector_10,selector_10_ids,""))</f>
        <v/>
      </c>
      <c r="J644" s="25"/>
      <c r="K644" s="14"/>
      <c r="L644" s="14"/>
      <c r="M644" s="23" t="str">
        <f t="array" ref="M644">IF(N644="","",XLOOKUP(N644,selector_18,selector_18_ids,""))</f>
        <v/>
      </c>
      <c r="N644" s="25"/>
      <c r="O644" s="14"/>
      <c r="P644" s="14"/>
      <c r="Q644" s="23" t="str">
        <f t="array" ref="Q644">IF(R644="","",XLOOKUP(R644,selector_13,selector_13_ids,""))</f>
        <v/>
      </c>
      <c r="R644" s="25"/>
      <c r="S644" s="14"/>
      <c r="T644" s="14"/>
      <c r="U644" s="14"/>
      <c r="V644" s="14"/>
      <c r="W644" s="14"/>
      <c r="X644" s="23" t="str">
        <f t="array" ref="X644">IF(Y644="","",XLOOKUP(Y644,selector_04,selector_04_ids,""))</f>
        <v/>
      </c>
      <c r="Y644" s="25"/>
      <c r="Z644" s="14"/>
      <c r="AA644" s="27"/>
      <c r="AB644" s="14"/>
    </row>
    <row r="645">
      <c r="A645" s="14"/>
      <c r="B645" s="23" t="str">
        <f>IF($A645="","",'Система'!$B$4)</f>
        <v/>
      </c>
      <c r="C645" s="14"/>
      <c r="D645" s="14"/>
      <c r="E645" s="23" t="str">
        <f t="array" ref="E645">IF(F645="","",XLOOKUP(F645,selector_09,selector_09_ids,""))</f>
        <v/>
      </c>
      <c r="F645" s="25"/>
      <c r="G645" s="23" t="str">
        <f t="array" ref="G645">IF(H645="","",XLOOKUP(H645,selector_02,selector_02_ids,""))</f>
        <v/>
      </c>
      <c r="H645" s="25"/>
      <c r="I645" s="23" t="str">
        <f t="array" ref="I645">IF(J645="","",XLOOKUP(J645,selector_10,selector_10_ids,""))</f>
        <v/>
      </c>
      <c r="J645" s="25"/>
      <c r="K645" s="14"/>
      <c r="L645" s="14"/>
      <c r="M645" s="23" t="str">
        <f t="array" ref="M645">IF(N645="","",XLOOKUP(N645,selector_18,selector_18_ids,""))</f>
        <v/>
      </c>
      <c r="N645" s="25"/>
      <c r="O645" s="14"/>
      <c r="P645" s="14"/>
      <c r="Q645" s="23" t="str">
        <f t="array" ref="Q645">IF(R645="","",XLOOKUP(R645,selector_13,selector_13_ids,""))</f>
        <v/>
      </c>
      <c r="R645" s="25"/>
      <c r="S645" s="14"/>
      <c r="T645" s="14"/>
      <c r="U645" s="14"/>
      <c r="V645" s="14"/>
      <c r="W645" s="14"/>
      <c r="X645" s="23" t="str">
        <f t="array" ref="X645">IF(Y645="","",XLOOKUP(Y645,selector_04,selector_04_ids,""))</f>
        <v/>
      </c>
      <c r="Y645" s="25"/>
      <c r="Z645" s="14"/>
      <c r="AA645" s="27"/>
      <c r="AB645" s="14"/>
    </row>
    <row r="646">
      <c r="A646" s="14"/>
      <c r="B646" s="23" t="str">
        <f>IF($A646="","",'Система'!$B$4)</f>
        <v/>
      </c>
      <c r="C646" s="14"/>
      <c r="D646" s="14"/>
      <c r="E646" s="23" t="str">
        <f t="array" ref="E646">IF(F646="","",XLOOKUP(F646,selector_09,selector_09_ids,""))</f>
        <v/>
      </c>
      <c r="F646" s="25"/>
      <c r="G646" s="23" t="str">
        <f t="array" ref="G646">IF(H646="","",XLOOKUP(H646,selector_02,selector_02_ids,""))</f>
        <v/>
      </c>
      <c r="H646" s="25"/>
      <c r="I646" s="23" t="str">
        <f t="array" ref="I646">IF(J646="","",XLOOKUP(J646,selector_10,selector_10_ids,""))</f>
        <v/>
      </c>
      <c r="J646" s="25"/>
      <c r="K646" s="14"/>
      <c r="L646" s="14"/>
      <c r="M646" s="23" t="str">
        <f t="array" ref="M646">IF(N646="","",XLOOKUP(N646,selector_18,selector_18_ids,""))</f>
        <v/>
      </c>
      <c r="N646" s="25"/>
      <c r="O646" s="14"/>
      <c r="P646" s="14"/>
      <c r="Q646" s="23" t="str">
        <f t="array" ref="Q646">IF(R646="","",XLOOKUP(R646,selector_13,selector_13_ids,""))</f>
        <v/>
      </c>
      <c r="R646" s="25"/>
      <c r="S646" s="14"/>
      <c r="T646" s="14"/>
      <c r="U646" s="14"/>
      <c r="V646" s="14"/>
      <c r="W646" s="14"/>
      <c r="X646" s="23" t="str">
        <f t="array" ref="X646">IF(Y646="","",XLOOKUP(Y646,selector_04,selector_04_ids,""))</f>
        <v/>
      </c>
      <c r="Y646" s="25"/>
      <c r="Z646" s="14"/>
      <c r="AA646" s="27"/>
      <c r="AB646" s="14"/>
    </row>
    <row r="647">
      <c r="A647" s="14"/>
      <c r="B647" s="23" t="str">
        <f>IF($A647="","",'Система'!$B$4)</f>
        <v/>
      </c>
      <c r="C647" s="14"/>
      <c r="D647" s="14"/>
      <c r="E647" s="23" t="str">
        <f t="array" ref="E647">IF(F647="","",XLOOKUP(F647,selector_09,selector_09_ids,""))</f>
        <v/>
      </c>
      <c r="F647" s="25"/>
      <c r="G647" s="23" t="str">
        <f t="array" ref="G647">IF(H647="","",XLOOKUP(H647,selector_02,selector_02_ids,""))</f>
        <v/>
      </c>
      <c r="H647" s="25"/>
      <c r="I647" s="23" t="str">
        <f t="array" ref="I647">IF(J647="","",XLOOKUP(J647,selector_10,selector_10_ids,""))</f>
        <v/>
      </c>
      <c r="J647" s="25"/>
      <c r="K647" s="14"/>
      <c r="L647" s="14"/>
      <c r="M647" s="23" t="str">
        <f t="array" ref="M647">IF(N647="","",XLOOKUP(N647,selector_18,selector_18_ids,""))</f>
        <v/>
      </c>
      <c r="N647" s="25"/>
      <c r="O647" s="14"/>
      <c r="P647" s="14"/>
      <c r="Q647" s="23" t="str">
        <f t="array" ref="Q647">IF(R647="","",XLOOKUP(R647,selector_13,selector_13_ids,""))</f>
        <v/>
      </c>
      <c r="R647" s="25"/>
      <c r="S647" s="14"/>
      <c r="T647" s="14"/>
      <c r="U647" s="14"/>
      <c r="V647" s="14"/>
      <c r="W647" s="14"/>
      <c r="X647" s="23" t="str">
        <f t="array" ref="X647">IF(Y647="","",XLOOKUP(Y647,selector_04,selector_04_ids,""))</f>
        <v/>
      </c>
      <c r="Y647" s="25"/>
      <c r="Z647" s="14"/>
      <c r="AA647" s="27"/>
      <c r="AB647" s="14"/>
    </row>
    <row r="648">
      <c r="A648" s="14"/>
      <c r="B648" s="23" t="str">
        <f>IF($A648="","",'Система'!$B$4)</f>
        <v/>
      </c>
      <c r="C648" s="14"/>
      <c r="D648" s="14"/>
      <c r="E648" s="23" t="str">
        <f t="array" ref="E648">IF(F648="","",XLOOKUP(F648,selector_09,selector_09_ids,""))</f>
        <v/>
      </c>
      <c r="F648" s="25"/>
      <c r="G648" s="23" t="str">
        <f t="array" ref="G648">IF(H648="","",XLOOKUP(H648,selector_02,selector_02_ids,""))</f>
        <v/>
      </c>
      <c r="H648" s="25"/>
      <c r="I648" s="23" t="str">
        <f t="array" ref="I648">IF(J648="","",XLOOKUP(J648,selector_10,selector_10_ids,""))</f>
        <v/>
      </c>
      <c r="J648" s="25"/>
      <c r="K648" s="14"/>
      <c r="L648" s="14"/>
      <c r="M648" s="23" t="str">
        <f t="array" ref="M648">IF(N648="","",XLOOKUP(N648,selector_18,selector_18_ids,""))</f>
        <v/>
      </c>
      <c r="N648" s="25"/>
      <c r="O648" s="14"/>
      <c r="P648" s="14"/>
      <c r="Q648" s="23" t="str">
        <f t="array" ref="Q648">IF(R648="","",XLOOKUP(R648,selector_13,selector_13_ids,""))</f>
        <v/>
      </c>
      <c r="R648" s="25"/>
      <c r="S648" s="14"/>
      <c r="T648" s="14"/>
      <c r="U648" s="14"/>
      <c r="V648" s="14"/>
      <c r="W648" s="14"/>
      <c r="X648" s="23" t="str">
        <f t="array" ref="X648">IF(Y648="","",XLOOKUP(Y648,selector_04,selector_04_ids,""))</f>
        <v/>
      </c>
      <c r="Y648" s="25"/>
      <c r="Z648" s="14"/>
      <c r="AA648" s="27"/>
      <c r="AB648" s="14"/>
    </row>
    <row r="649">
      <c r="A649" s="14"/>
      <c r="B649" s="23" t="str">
        <f>IF($A649="","",'Система'!$B$4)</f>
        <v/>
      </c>
      <c r="C649" s="14"/>
      <c r="D649" s="14"/>
      <c r="E649" s="23" t="str">
        <f t="array" ref="E649">IF(F649="","",XLOOKUP(F649,selector_09,selector_09_ids,""))</f>
        <v/>
      </c>
      <c r="F649" s="25"/>
      <c r="G649" s="23" t="str">
        <f t="array" ref="G649">IF(H649="","",XLOOKUP(H649,selector_02,selector_02_ids,""))</f>
        <v/>
      </c>
      <c r="H649" s="25"/>
      <c r="I649" s="23" t="str">
        <f t="array" ref="I649">IF(J649="","",XLOOKUP(J649,selector_10,selector_10_ids,""))</f>
        <v/>
      </c>
      <c r="J649" s="25"/>
      <c r="K649" s="14"/>
      <c r="L649" s="14"/>
      <c r="M649" s="23" t="str">
        <f t="array" ref="M649">IF(N649="","",XLOOKUP(N649,selector_18,selector_18_ids,""))</f>
        <v/>
      </c>
      <c r="N649" s="25"/>
      <c r="O649" s="14"/>
      <c r="P649" s="14"/>
      <c r="Q649" s="23" t="str">
        <f t="array" ref="Q649">IF(R649="","",XLOOKUP(R649,selector_13,selector_13_ids,""))</f>
        <v/>
      </c>
      <c r="R649" s="25"/>
      <c r="S649" s="14"/>
      <c r="T649" s="14"/>
      <c r="U649" s="14"/>
      <c r="V649" s="14"/>
      <c r="W649" s="14"/>
      <c r="X649" s="23" t="str">
        <f t="array" ref="X649">IF(Y649="","",XLOOKUP(Y649,selector_04,selector_04_ids,""))</f>
        <v/>
      </c>
      <c r="Y649" s="25"/>
      <c r="Z649" s="14"/>
      <c r="AA649" s="27"/>
      <c r="AB649" s="14"/>
    </row>
    <row r="650">
      <c r="A650" s="14"/>
      <c r="B650" s="23" t="str">
        <f>IF($A650="","",'Система'!$B$4)</f>
        <v/>
      </c>
      <c r="C650" s="14"/>
      <c r="D650" s="14"/>
      <c r="E650" s="23" t="str">
        <f t="array" ref="E650">IF(F650="","",XLOOKUP(F650,selector_09,selector_09_ids,""))</f>
        <v/>
      </c>
      <c r="F650" s="25"/>
      <c r="G650" s="23" t="str">
        <f t="array" ref="G650">IF(H650="","",XLOOKUP(H650,selector_02,selector_02_ids,""))</f>
        <v/>
      </c>
      <c r="H650" s="25"/>
      <c r="I650" s="23" t="str">
        <f t="array" ref="I650">IF(J650="","",XLOOKUP(J650,selector_10,selector_10_ids,""))</f>
        <v/>
      </c>
      <c r="J650" s="25"/>
      <c r="K650" s="14"/>
      <c r="L650" s="14"/>
      <c r="M650" s="23" t="str">
        <f t="array" ref="M650">IF(N650="","",XLOOKUP(N650,selector_18,selector_18_ids,""))</f>
        <v/>
      </c>
      <c r="N650" s="25"/>
      <c r="O650" s="14"/>
      <c r="P650" s="14"/>
      <c r="Q650" s="23" t="str">
        <f t="array" ref="Q650">IF(R650="","",XLOOKUP(R650,selector_13,selector_13_ids,""))</f>
        <v/>
      </c>
      <c r="R650" s="25"/>
      <c r="S650" s="14"/>
      <c r="T650" s="14"/>
      <c r="U650" s="14"/>
      <c r="V650" s="14"/>
      <c r="W650" s="14"/>
      <c r="X650" s="23" t="str">
        <f t="array" ref="X650">IF(Y650="","",XLOOKUP(Y650,selector_04,selector_04_ids,""))</f>
        <v/>
      </c>
      <c r="Y650" s="25"/>
      <c r="Z650" s="14"/>
      <c r="AA650" s="27"/>
      <c r="AB650" s="14"/>
    </row>
    <row r="651">
      <c r="A651" s="14"/>
      <c r="B651" s="23" t="str">
        <f>IF($A651="","",'Система'!$B$4)</f>
        <v/>
      </c>
      <c r="C651" s="14"/>
      <c r="D651" s="14"/>
      <c r="E651" s="23" t="str">
        <f t="array" ref="E651">IF(F651="","",XLOOKUP(F651,selector_09,selector_09_ids,""))</f>
        <v/>
      </c>
      <c r="F651" s="25"/>
      <c r="G651" s="23" t="str">
        <f t="array" ref="G651">IF(H651="","",XLOOKUP(H651,selector_02,selector_02_ids,""))</f>
        <v/>
      </c>
      <c r="H651" s="25"/>
      <c r="I651" s="23" t="str">
        <f t="array" ref="I651">IF(J651="","",XLOOKUP(J651,selector_10,selector_10_ids,""))</f>
        <v/>
      </c>
      <c r="J651" s="25"/>
      <c r="K651" s="14"/>
      <c r="L651" s="14"/>
      <c r="M651" s="23" t="str">
        <f t="array" ref="M651">IF(N651="","",XLOOKUP(N651,selector_18,selector_18_ids,""))</f>
        <v/>
      </c>
      <c r="N651" s="25"/>
      <c r="O651" s="14"/>
      <c r="P651" s="14"/>
      <c r="Q651" s="23" t="str">
        <f t="array" ref="Q651">IF(R651="","",XLOOKUP(R651,selector_13,selector_13_ids,""))</f>
        <v/>
      </c>
      <c r="R651" s="25"/>
      <c r="S651" s="14"/>
      <c r="T651" s="14"/>
      <c r="U651" s="14"/>
      <c r="V651" s="14"/>
      <c r="W651" s="14"/>
      <c r="X651" s="23" t="str">
        <f t="array" ref="X651">IF(Y651="","",XLOOKUP(Y651,selector_04,selector_04_ids,""))</f>
        <v/>
      </c>
      <c r="Y651" s="25"/>
      <c r="Z651" s="14"/>
      <c r="AA651" s="27"/>
      <c r="AB651" s="14"/>
    </row>
    <row r="652">
      <c r="A652" s="14"/>
      <c r="B652" s="23" t="str">
        <f>IF($A652="","",'Система'!$B$4)</f>
        <v/>
      </c>
      <c r="C652" s="14"/>
      <c r="D652" s="14"/>
      <c r="E652" s="23" t="str">
        <f t="array" ref="E652">IF(F652="","",XLOOKUP(F652,selector_09,selector_09_ids,""))</f>
        <v/>
      </c>
      <c r="F652" s="25"/>
      <c r="G652" s="23" t="str">
        <f t="array" ref="G652">IF(H652="","",XLOOKUP(H652,selector_02,selector_02_ids,""))</f>
        <v/>
      </c>
      <c r="H652" s="25"/>
      <c r="I652" s="23" t="str">
        <f t="array" ref="I652">IF(J652="","",XLOOKUP(J652,selector_10,selector_10_ids,""))</f>
        <v/>
      </c>
      <c r="J652" s="25"/>
      <c r="K652" s="14"/>
      <c r="L652" s="14"/>
      <c r="M652" s="23" t="str">
        <f t="array" ref="M652">IF(N652="","",XLOOKUP(N652,selector_18,selector_18_ids,""))</f>
        <v/>
      </c>
      <c r="N652" s="25"/>
      <c r="O652" s="14"/>
      <c r="P652" s="14"/>
      <c r="Q652" s="23" t="str">
        <f t="array" ref="Q652">IF(R652="","",XLOOKUP(R652,selector_13,selector_13_ids,""))</f>
        <v/>
      </c>
      <c r="R652" s="25"/>
      <c r="S652" s="14"/>
      <c r="T652" s="14"/>
      <c r="U652" s="14"/>
      <c r="V652" s="14"/>
      <c r="W652" s="14"/>
      <c r="X652" s="23" t="str">
        <f t="array" ref="X652">IF(Y652="","",XLOOKUP(Y652,selector_04,selector_04_ids,""))</f>
        <v/>
      </c>
      <c r="Y652" s="25"/>
      <c r="Z652" s="14"/>
      <c r="AA652" s="27"/>
      <c r="AB652" s="14"/>
    </row>
    <row r="653">
      <c r="A653" s="14"/>
      <c r="B653" s="23" t="str">
        <f>IF($A653="","",'Система'!$B$4)</f>
        <v/>
      </c>
      <c r="C653" s="14"/>
      <c r="D653" s="14"/>
      <c r="E653" s="23" t="str">
        <f t="array" ref="E653">IF(F653="","",XLOOKUP(F653,selector_09,selector_09_ids,""))</f>
        <v/>
      </c>
      <c r="F653" s="25"/>
      <c r="G653" s="23" t="str">
        <f t="array" ref="G653">IF(H653="","",XLOOKUP(H653,selector_02,selector_02_ids,""))</f>
        <v/>
      </c>
      <c r="H653" s="25"/>
      <c r="I653" s="23" t="str">
        <f t="array" ref="I653">IF(J653="","",XLOOKUP(J653,selector_10,selector_10_ids,""))</f>
        <v/>
      </c>
      <c r="J653" s="25"/>
      <c r="K653" s="14"/>
      <c r="L653" s="14"/>
      <c r="M653" s="23" t="str">
        <f t="array" ref="M653">IF(N653="","",XLOOKUP(N653,selector_18,selector_18_ids,""))</f>
        <v/>
      </c>
      <c r="N653" s="25"/>
      <c r="O653" s="14"/>
      <c r="P653" s="14"/>
      <c r="Q653" s="23" t="str">
        <f t="array" ref="Q653">IF(R653="","",XLOOKUP(R653,selector_13,selector_13_ids,""))</f>
        <v/>
      </c>
      <c r="R653" s="25"/>
      <c r="S653" s="14"/>
      <c r="T653" s="14"/>
      <c r="U653" s="14"/>
      <c r="V653" s="14"/>
      <c r="W653" s="14"/>
      <c r="X653" s="23" t="str">
        <f t="array" ref="X653">IF(Y653="","",XLOOKUP(Y653,selector_04,selector_04_ids,""))</f>
        <v/>
      </c>
      <c r="Y653" s="25"/>
      <c r="Z653" s="14"/>
      <c r="AA653" s="27"/>
      <c r="AB653" s="14"/>
    </row>
    <row r="654">
      <c r="A654" s="14"/>
      <c r="B654" s="23" t="str">
        <f>IF($A654="","",'Система'!$B$4)</f>
        <v/>
      </c>
      <c r="C654" s="14"/>
      <c r="D654" s="14"/>
      <c r="E654" s="23" t="str">
        <f t="array" ref="E654">IF(F654="","",XLOOKUP(F654,selector_09,selector_09_ids,""))</f>
        <v/>
      </c>
      <c r="F654" s="25"/>
      <c r="G654" s="23" t="str">
        <f t="array" ref="G654">IF(H654="","",XLOOKUP(H654,selector_02,selector_02_ids,""))</f>
        <v/>
      </c>
      <c r="H654" s="25"/>
      <c r="I654" s="23" t="str">
        <f t="array" ref="I654">IF(J654="","",XLOOKUP(J654,selector_10,selector_10_ids,""))</f>
        <v/>
      </c>
      <c r="J654" s="25"/>
      <c r="K654" s="14"/>
      <c r="L654" s="14"/>
      <c r="M654" s="23" t="str">
        <f t="array" ref="M654">IF(N654="","",XLOOKUP(N654,selector_18,selector_18_ids,""))</f>
        <v/>
      </c>
      <c r="N654" s="25"/>
      <c r="O654" s="14"/>
      <c r="P654" s="14"/>
      <c r="Q654" s="23" t="str">
        <f t="array" ref="Q654">IF(R654="","",XLOOKUP(R654,selector_13,selector_13_ids,""))</f>
        <v/>
      </c>
      <c r="R654" s="25"/>
      <c r="S654" s="14"/>
      <c r="T654" s="14"/>
      <c r="U654" s="14"/>
      <c r="V654" s="14"/>
      <c r="W654" s="14"/>
      <c r="X654" s="23" t="str">
        <f t="array" ref="X654">IF(Y654="","",XLOOKUP(Y654,selector_04,selector_04_ids,""))</f>
        <v/>
      </c>
      <c r="Y654" s="25"/>
      <c r="Z654" s="14"/>
      <c r="AA654" s="27"/>
      <c r="AB654" s="14"/>
    </row>
    <row r="655">
      <c r="A655" s="14"/>
      <c r="B655" s="23" t="str">
        <f>IF($A655="","",'Система'!$B$4)</f>
        <v/>
      </c>
      <c r="C655" s="14"/>
      <c r="D655" s="14"/>
      <c r="E655" s="23" t="str">
        <f t="array" ref="E655">IF(F655="","",XLOOKUP(F655,selector_09,selector_09_ids,""))</f>
        <v/>
      </c>
      <c r="F655" s="25"/>
      <c r="G655" s="23" t="str">
        <f t="array" ref="G655">IF(H655="","",XLOOKUP(H655,selector_02,selector_02_ids,""))</f>
        <v/>
      </c>
      <c r="H655" s="25"/>
      <c r="I655" s="23" t="str">
        <f t="array" ref="I655">IF(J655="","",XLOOKUP(J655,selector_10,selector_10_ids,""))</f>
        <v/>
      </c>
      <c r="J655" s="25"/>
      <c r="K655" s="14"/>
      <c r="L655" s="14"/>
      <c r="M655" s="23" t="str">
        <f t="array" ref="M655">IF(N655="","",XLOOKUP(N655,selector_18,selector_18_ids,""))</f>
        <v/>
      </c>
      <c r="N655" s="25"/>
      <c r="O655" s="14"/>
      <c r="P655" s="14"/>
      <c r="Q655" s="23" t="str">
        <f t="array" ref="Q655">IF(R655="","",XLOOKUP(R655,selector_13,selector_13_ids,""))</f>
        <v/>
      </c>
      <c r="R655" s="25"/>
      <c r="S655" s="14"/>
      <c r="T655" s="14"/>
      <c r="U655" s="14"/>
      <c r="V655" s="14"/>
      <c r="W655" s="14"/>
      <c r="X655" s="23" t="str">
        <f t="array" ref="X655">IF(Y655="","",XLOOKUP(Y655,selector_04,selector_04_ids,""))</f>
        <v/>
      </c>
      <c r="Y655" s="25"/>
      <c r="Z655" s="14"/>
      <c r="AA655" s="27"/>
      <c r="AB655" s="14"/>
    </row>
    <row r="656">
      <c r="A656" s="14"/>
      <c r="B656" s="23" t="str">
        <f>IF($A656="","",'Система'!$B$4)</f>
        <v/>
      </c>
      <c r="C656" s="14"/>
      <c r="D656" s="14"/>
      <c r="E656" s="23" t="str">
        <f t="array" ref="E656">IF(F656="","",XLOOKUP(F656,selector_09,selector_09_ids,""))</f>
        <v/>
      </c>
      <c r="F656" s="25"/>
      <c r="G656" s="23" t="str">
        <f t="array" ref="G656">IF(H656="","",XLOOKUP(H656,selector_02,selector_02_ids,""))</f>
        <v/>
      </c>
      <c r="H656" s="25"/>
      <c r="I656" s="23" t="str">
        <f t="array" ref="I656">IF(J656="","",XLOOKUP(J656,selector_10,selector_10_ids,""))</f>
        <v/>
      </c>
      <c r="J656" s="25"/>
      <c r="K656" s="14"/>
      <c r="L656" s="14"/>
      <c r="M656" s="23" t="str">
        <f t="array" ref="M656">IF(N656="","",XLOOKUP(N656,selector_18,selector_18_ids,""))</f>
        <v/>
      </c>
      <c r="N656" s="25"/>
      <c r="O656" s="14"/>
      <c r="P656" s="14"/>
      <c r="Q656" s="23" t="str">
        <f t="array" ref="Q656">IF(R656="","",XLOOKUP(R656,selector_13,selector_13_ids,""))</f>
        <v/>
      </c>
      <c r="R656" s="25"/>
      <c r="S656" s="14"/>
      <c r="T656" s="14"/>
      <c r="U656" s="14"/>
      <c r="V656" s="14"/>
      <c r="W656" s="14"/>
      <c r="X656" s="23" t="str">
        <f t="array" ref="X656">IF(Y656="","",XLOOKUP(Y656,selector_04,selector_04_ids,""))</f>
        <v/>
      </c>
      <c r="Y656" s="25"/>
      <c r="Z656" s="14"/>
      <c r="AA656" s="27"/>
      <c r="AB656" s="14"/>
    </row>
    <row r="657">
      <c r="A657" s="14"/>
      <c r="B657" s="23" t="str">
        <f>IF($A657="","",'Система'!$B$4)</f>
        <v/>
      </c>
      <c r="C657" s="14"/>
      <c r="D657" s="14"/>
      <c r="E657" s="23" t="str">
        <f t="array" ref="E657">IF(F657="","",XLOOKUP(F657,selector_09,selector_09_ids,""))</f>
        <v/>
      </c>
      <c r="F657" s="25"/>
      <c r="G657" s="23" t="str">
        <f t="array" ref="G657">IF(H657="","",XLOOKUP(H657,selector_02,selector_02_ids,""))</f>
        <v/>
      </c>
      <c r="H657" s="25"/>
      <c r="I657" s="23" t="str">
        <f t="array" ref="I657">IF(J657="","",XLOOKUP(J657,selector_10,selector_10_ids,""))</f>
        <v/>
      </c>
      <c r="J657" s="25"/>
      <c r="K657" s="14"/>
      <c r="L657" s="14"/>
      <c r="M657" s="23" t="str">
        <f t="array" ref="M657">IF(N657="","",XLOOKUP(N657,selector_18,selector_18_ids,""))</f>
        <v/>
      </c>
      <c r="N657" s="25"/>
      <c r="O657" s="14"/>
      <c r="P657" s="14"/>
      <c r="Q657" s="23" t="str">
        <f t="array" ref="Q657">IF(R657="","",XLOOKUP(R657,selector_13,selector_13_ids,""))</f>
        <v/>
      </c>
      <c r="R657" s="25"/>
      <c r="S657" s="14"/>
      <c r="T657" s="14"/>
      <c r="U657" s="14"/>
      <c r="V657" s="14"/>
      <c r="W657" s="14"/>
      <c r="X657" s="23" t="str">
        <f t="array" ref="X657">IF(Y657="","",XLOOKUP(Y657,selector_04,selector_04_ids,""))</f>
        <v/>
      </c>
      <c r="Y657" s="25"/>
      <c r="Z657" s="14"/>
      <c r="AA657" s="27"/>
      <c r="AB657" s="14"/>
    </row>
    <row r="658">
      <c r="A658" s="14"/>
      <c r="B658" s="23" t="str">
        <f>IF($A658="","",'Система'!$B$4)</f>
        <v/>
      </c>
      <c r="C658" s="14"/>
      <c r="D658" s="14"/>
      <c r="E658" s="23" t="str">
        <f t="array" ref="E658">IF(F658="","",XLOOKUP(F658,selector_09,selector_09_ids,""))</f>
        <v/>
      </c>
      <c r="F658" s="25"/>
      <c r="G658" s="23" t="str">
        <f t="array" ref="G658">IF(H658="","",XLOOKUP(H658,selector_02,selector_02_ids,""))</f>
        <v/>
      </c>
      <c r="H658" s="25"/>
      <c r="I658" s="23" t="str">
        <f t="array" ref="I658">IF(J658="","",XLOOKUP(J658,selector_10,selector_10_ids,""))</f>
        <v/>
      </c>
      <c r="J658" s="25"/>
      <c r="K658" s="14"/>
      <c r="L658" s="14"/>
      <c r="M658" s="23" t="str">
        <f t="array" ref="M658">IF(N658="","",XLOOKUP(N658,selector_18,selector_18_ids,""))</f>
        <v/>
      </c>
      <c r="N658" s="25"/>
      <c r="O658" s="14"/>
      <c r="P658" s="14"/>
      <c r="Q658" s="23" t="str">
        <f t="array" ref="Q658">IF(R658="","",XLOOKUP(R658,selector_13,selector_13_ids,""))</f>
        <v/>
      </c>
      <c r="R658" s="25"/>
      <c r="S658" s="14"/>
      <c r="T658" s="14"/>
      <c r="U658" s="14"/>
      <c r="V658" s="14"/>
      <c r="W658" s="14"/>
      <c r="X658" s="23" t="str">
        <f t="array" ref="X658">IF(Y658="","",XLOOKUP(Y658,selector_04,selector_04_ids,""))</f>
        <v/>
      </c>
      <c r="Y658" s="25"/>
      <c r="Z658" s="14"/>
      <c r="AA658" s="27"/>
      <c r="AB658" s="14"/>
    </row>
    <row r="659">
      <c r="A659" s="14"/>
      <c r="B659" s="23" t="str">
        <f>IF($A659="","",'Система'!$B$4)</f>
        <v/>
      </c>
      <c r="C659" s="14"/>
      <c r="D659" s="14"/>
      <c r="E659" s="23" t="str">
        <f t="array" ref="E659">IF(F659="","",XLOOKUP(F659,selector_09,selector_09_ids,""))</f>
        <v/>
      </c>
      <c r="F659" s="25"/>
      <c r="G659" s="23" t="str">
        <f t="array" ref="G659">IF(H659="","",XLOOKUP(H659,selector_02,selector_02_ids,""))</f>
        <v/>
      </c>
      <c r="H659" s="25"/>
      <c r="I659" s="23" t="str">
        <f t="array" ref="I659">IF(J659="","",XLOOKUP(J659,selector_10,selector_10_ids,""))</f>
        <v/>
      </c>
      <c r="J659" s="25"/>
      <c r="K659" s="14"/>
      <c r="L659" s="14"/>
      <c r="M659" s="23" t="str">
        <f t="array" ref="M659">IF(N659="","",XLOOKUP(N659,selector_18,selector_18_ids,""))</f>
        <v/>
      </c>
      <c r="N659" s="25"/>
      <c r="O659" s="14"/>
      <c r="P659" s="14"/>
      <c r="Q659" s="23" t="str">
        <f t="array" ref="Q659">IF(R659="","",XLOOKUP(R659,selector_13,selector_13_ids,""))</f>
        <v/>
      </c>
      <c r="R659" s="25"/>
      <c r="S659" s="14"/>
      <c r="T659" s="14"/>
      <c r="U659" s="14"/>
      <c r="V659" s="14"/>
      <c r="W659" s="14"/>
      <c r="X659" s="23" t="str">
        <f t="array" ref="X659">IF(Y659="","",XLOOKUP(Y659,selector_04,selector_04_ids,""))</f>
        <v/>
      </c>
      <c r="Y659" s="25"/>
      <c r="Z659" s="14"/>
      <c r="AA659" s="27"/>
      <c r="AB659" s="14"/>
    </row>
    <row r="660">
      <c r="A660" s="14"/>
      <c r="B660" s="23" t="str">
        <f>IF($A660="","",'Система'!$B$4)</f>
        <v/>
      </c>
      <c r="C660" s="14"/>
      <c r="D660" s="14"/>
      <c r="E660" s="23" t="str">
        <f t="array" ref="E660">IF(F660="","",XLOOKUP(F660,selector_09,selector_09_ids,""))</f>
        <v/>
      </c>
      <c r="F660" s="25"/>
      <c r="G660" s="23" t="str">
        <f t="array" ref="G660">IF(H660="","",XLOOKUP(H660,selector_02,selector_02_ids,""))</f>
        <v/>
      </c>
      <c r="H660" s="25"/>
      <c r="I660" s="23" t="str">
        <f t="array" ref="I660">IF(J660="","",XLOOKUP(J660,selector_10,selector_10_ids,""))</f>
        <v/>
      </c>
      <c r="J660" s="25"/>
      <c r="K660" s="14"/>
      <c r="L660" s="14"/>
      <c r="M660" s="23" t="str">
        <f t="array" ref="M660">IF(N660="","",XLOOKUP(N660,selector_18,selector_18_ids,""))</f>
        <v/>
      </c>
      <c r="N660" s="25"/>
      <c r="O660" s="14"/>
      <c r="P660" s="14"/>
      <c r="Q660" s="23" t="str">
        <f t="array" ref="Q660">IF(R660="","",XLOOKUP(R660,selector_13,selector_13_ids,""))</f>
        <v/>
      </c>
      <c r="R660" s="25"/>
      <c r="S660" s="14"/>
      <c r="T660" s="14"/>
      <c r="U660" s="14"/>
      <c r="V660" s="14"/>
      <c r="W660" s="14"/>
      <c r="X660" s="23" t="str">
        <f t="array" ref="X660">IF(Y660="","",XLOOKUP(Y660,selector_04,selector_04_ids,""))</f>
        <v/>
      </c>
      <c r="Y660" s="25"/>
      <c r="Z660" s="14"/>
      <c r="AA660" s="27"/>
      <c r="AB660" s="14"/>
    </row>
    <row r="661">
      <c r="A661" s="14"/>
      <c r="B661" s="23" t="str">
        <f>IF($A661="","",'Система'!$B$4)</f>
        <v/>
      </c>
      <c r="C661" s="14"/>
      <c r="D661" s="14"/>
      <c r="E661" s="23" t="str">
        <f t="array" ref="E661">IF(F661="","",XLOOKUP(F661,selector_09,selector_09_ids,""))</f>
        <v/>
      </c>
      <c r="F661" s="25"/>
      <c r="G661" s="23" t="str">
        <f t="array" ref="G661">IF(H661="","",XLOOKUP(H661,selector_02,selector_02_ids,""))</f>
        <v/>
      </c>
      <c r="H661" s="25"/>
      <c r="I661" s="23" t="str">
        <f t="array" ref="I661">IF(J661="","",XLOOKUP(J661,selector_10,selector_10_ids,""))</f>
        <v/>
      </c>
      <c r="J661" s="25"/>
      <c r="K661" s="14"/>
      <c r="L661" s="14"/>
      <c r="M661" s="23" t="str">
        <f t="array" ref="M661">IF(N661="","",XLOOKUP(N661,selector_18,selector_18_ids,""))</f>
        <v/>
      </c>
      <c r="N661" s="25"/>
      <c r="O661" s="14"/>
      <c r="P661" s="14"/>
      <c r="Q661" s="23" t="str">
        <f t="array" ref="Q661">IF(R661="","",XLOOKUP(R661,selector_13,selector_13_ids,""))</f>
        <v/>
      </c>
      <c r="R661" s="25"/>
      <c r="S661" s="14"/>
      <c r="T661" s="14"/>
      <c r="U661" s="14"/>
      <c r="V661" s="14"/>
      <c r="W661" s="14"/>
      <c r="X661" s="23" t="str">
        <f t="array" ref="X661">IF(Y661="","",XLOOKUP(Y661,selector_04,selector_04_ids,""))</f>
        <v/>
      </c>
      <c r="Y661" s="25"/>
      <c r="Z661" s="14"/>
      <c r="AA661" s="27"/>
      <c r="AB661" s="14"/>
    </row>
    <row r="662">
      <c r="A662" s="14"/>
      <c r="B662" s="23" t="str">
        <f>IF($A662="","",'Система'!$B$4)</f>
        <v/>
      </c>
      <c r="C662" s="14"/>
      <c r="D662" s="14"/>
      <c r="E662" s="23" t="str">
        <f t="array" ref="E662">IF(F662="","",XLOOKUP(F662,selector_09,selector_09_ids,""))</f>
        <v/>
      </c>
      <c r="F662" s="25"/>
      <c r="G662" s="23" t="str">
        <f t="array" ref="G662">IF(H662="","",XLOOKUP(H662,selector_02,selector_02_ids,""))</f>
        <v/>
      </c>
      <c r="H662" s="25"/>
      <c r="I662" s="23" t="str">
        <f t="array" ref="I662">IF(J662="","",XLOOKUP(J662,selector_10,selector_10_ids,""))</f>
        <v/>
      </c>
      <c r="J662" s="25"/>
      <c r="K662" s="14"/>
      <c r="L662" s="14"/>
      <c r="M662" s="23" t="str">
        <f t="array" ref="M662">IF(N662="","",XLOOKUP(N662,selector_18,selector_18_ids,""))</f>
        <v/>
      </c>
      <c r="N662" s="25"/>
      <c r="O662" s="14"/>
      <c r="P662" s="14"/>
      <c r="Q662" s="23" t="str">
        <f t="array" ref="Q662">IF(R662="","",XLOOKUP(R662,selector_13,selector_13_ids,""))</f>
        <v/>
      </c>
      <c r="R662" s="25"/>
      <c r="S662" s="14"/>
      <c r="T662" s="14"/>
      <c r="U662" s="14"/>
      <c r="V662" s="14"/>
      <c r="W662" s="14"/>
      <c r="X662" s="23" t="str">
        <f t="array" ref="X662">IF(Y662="","",XLOOKUP(Y662,selector_04,selector_04_ids,""))</f>
        <v/>
      </c>
      <c r="Y662" s="25"/>
      <c r="Z662" s="14"/>
      <c r="AA662" s="27"/>
      <c r="AB662" s="14"/>
    </row>
    <row r="663">
      <c r="A663" s="14"/>
      <c r="B663" s="23" t="str">
        <f>IF($A663="","",'Система'!$B$4)</f>
        <v/>
      </c>
      <c r="C663" s="14"/>
      <c r="D663" s="14"/>
      <c r="E663" s="23" t="str">
        <f t="array" ref="E663">IF(F663="","",XLOOKUP(F663,selector_09,selector_09_ids,""))</f>
        <v/>
      </c>
      <c r="F663" s="25"/>
      <c r="G663" s="23" t="str">
        <f t="array" ref="G663">IF(H663="","",XLOOKUP(H663,selector_02,selector_02_ids,""))</f>
        <v/>
      </c>
      <c r="H663" s="25"/>
      <c r="I663" s="23" t="str">
        <f t="array" ref="I663">IF(J663="","",XLOOKUP(J663,selector_10,selector_10_ids,""))</f>
        <v/>
      </c>
      <c r="J663" s="25"/>
      <c r="K663" s="14"/>
      <c r="L663" s="14"/>
      <c r="M663" s="23" t="str">
        <f t="array" ref="M663">IF(N663="","",XLOOKUP(N663,selector_18,selector_18_ids,""))</f>
        <v/>
      </c>
      <c r="N663" s="25"/>
      <c r="O663" s="14"/>
      <c r="P663" s="14"/>
      <c r="Q663" s="23" t="str">
        <f t="array" ref="Q663">IF(R663="","",XLOOKUP(R663,selector_13,selector_13_ids,""))</f>
        <v/>
      </c>
      <c r="R663" s="25"/>
      <c r="S663" s="14"/>
      <c r="T663" s="14"/>
      <c r="U663" s="14"/>
      <c r="V663" s="14"/>
      <c r="W663" s="14"/>
      <c r="X663" s="23" t="str">
        <f t="array" ref="X663">IF(Y663="","",XLOOKUP(Y663,selector_04,selector_04_ids,""))</f>
        <v/>
      </c>
      <c r="Y663" s="25"/>
      <c r="Z663" s="14"/>
      <c r="AA663" s="27"/>
      <c r="AB663" s="14"/>
    </row>
    <row r="664">
      <c r="A664" s="14"/>
      <c r="B664" s="23" t="str">
        <f>IF($A664="","",'Система'!$B$4)</f>
        <v/>
      </c>
      <c r="C664" s="14"/>
      <c r="D664" s="14"/>
      <c r="E664" s="23" t="str">
        <f t="array" ref="E664">IF(F664="","",XLOOKUP(F664,selector_09,selector_09_ids,""))</f>
        <v/>
      </c>
      <c r="F664" s="25"/>
      <c r="G664" s="23" t="str">
        <f t="array" ref="G664">IF(H664="","",XLOOKUP(H664,selector_02,selector_02_ids,""))</f>
        <v/>
      </c>
      <c r="H664" s="25"/>
      <c r="I664" s="23" t="str">
        <f t="array" ref="I664">IF(J664="","",XLOOKUP(J664,selector_10,selector_10_ids,""))</f>
        <v/>
      </c>
      <c r="J664" s="25"/>
      <c r="K664" s="14"/>
      <c r="L664" s="14"/>
      <c r="M664" s="23" t="str">
        <f t="array" ref="M664">IF(N664="","",XLOOKUP(N664,selector_18,selector_18_ids,""))</f>
        <v/>
      </c>
      <c r="N664" s="25"/>
      <c r="O664" s="14"/>
      <c r="P664" s="14"/>
      <c r="Q664" s="23" t="str">
        <f t="array" ref="Q664">IF(R664="","",XLOOKUP(R664,selector_13,selector_13_ids,""))</f>
        <v/>
      </c>
      <c r="R664" s="25"/>
      <c r="S664" s="14"/>
      <c r="T664" s="14"/>
      <c r="U664" s="14"/>
      <c r="V664" s="14"/>
      <c r="W664" s="14"/>
      <c r="X664" s="23" t="str">
        <f t="array" ref="X664">IF(Y664="","",XLOOKUP(Y664,selector_04,selector_04_ids,""))</f>
        <v/>
      </c>
      <c r="Y664" s="25"/>
      <c r="Z664" s="14"/>
      <c r="AA664" s="27"/>
      <c r="AB664" s="14"/>
    </row>
    <row r="665">
      <c r="A665" s="14"/>
      <c r="B665" s="23" t="str">
        <f>IF($A665="","",'Система'!$B$4)</f>
        <v/>
      </c>
      <c r="C665" s="14"/>
      <c r="D665" s="14"/>
      <c r="E665" s="23" t="str">
        <f t="array" ref="E665">IF(F665="","",XLOOKUP(F665,selector_09,selector_09_ids,""))</f>
        <v/>
      </c>
      <c r="F665" s="25"/>
      <c r="G665" s="23" t="str">
        <f t="array" ref="G665">IF(H665="","",XLOOKUP(H665,selector_02,selector_02_ids,""))</f>
        <v/>
      </c>
      <c r="H665" s="25"/>
      <c r="I665" s="23" t="str">
        <f t="array" ref="I665">IF(J665="","",XLOOKUP(J665,selector_10,selector_10_ids,""))</f>
        <v/>
      </c>
      <c r="J665" s="25"/>
      <c r="K665" s="14"/>
      <c r="L665" s="14"/>
      <c r="M665" s="23" t="str">
        <f t="array" ref="M665">IF(N665="","",XLOOKUP(N665,selector_18,selector_18_ids,""))</f>
        <v/>
      </c>
      <c r="N665" s="25"/>
      <c r="O665" s="14"/>
      <c r="P665" s="14"/>
      <c r="Q665" s="23" t="str">
        <f t="array" ref="Q665">IF(R665="","",XLOOKUP(R665,selector_13,selector_13_ids,""))</f>
        <v/>
      </c>
      <c r="R665" s="25"/>
      <c r="S665" s="14"/>
      <c r="T665" s="14"/>
      <c r="U665" s="14"/>
      <c r="V665" s="14"/>
      <c r="W665" s="14"/>
      <c r="X665" s="23" t="str">
        <f t="array" ref="X665">IF(Y665="","",XLOOKUP(Y665,selector_04,selector_04_ids,""))</f>
        <v/>
      </c>
      <c r="Y665" s="25"/>
      <c r="Z665" s="14"/>
      <c r="AA665" s="27"/>
      <c r="AB665" s="14"/>
    </row>
    <row r="666">
      <c r="A666" s="14"/>
      <c r="B666" s="23" t="str">
        <f>IF($A666="","",'Система'!$B$4)</f>
        <v/>
      </c>
      <c r="C666" s="14"/>
      <c r="D666" s="14"/>
      <c r="E666" s="23" t="str">
        <f t="array" ref="E666">IF(F666="","",XLOOKUP(F666,selector_09,selector_09_ids,""))</f>
        <v/>
      </c>
      <c r="F666" s="25"/>
      <c r="G666" s="23" t="str">
        <f t="array" ref="G666">IF(H666="","",XLOOKUP(H666,selector_02,selector_02_ids,""))</f>
        <v/>
      </c>
      <c r="H666" s="25"/>
      <c r="I666" s="23" t="str">
        <f t="array" ref="I666">IF(J666="","",XLOOKUP(J666,selector_10,selector_10_ids,""))</f>
        <v/>
      </c>
      <c r="J666" s="25"/>
      <c r="K666" s="14"/>
      <c r="L666" s="14"/>
      <c r="M666" s="23" t="str">
        <f t="array" ref="M666">IF(N666="","",XLOOKUP(N666,selector_18,selector_18_ids,""))</f>
        <v/>
      </c>
      <c r="N666" s="25"/>
      <c r="O666" s="14"/>
      <c r="P666" s="14"/>
      <c r="Q666" s="23" t="str">
        <f t="array" ref="Q666">IF(R666="","",XLOOKUP(R666,selector_13,selector_13_ids,""))</f>
        <v/>
      </c>
      <c r="R666" s="25"/>
      <c r="S666" s="14"/>
      <c r="T666" s="14"/>
      <c r="U666" s="14"/>
      <c r="V666" s="14"/>
      <c r="W666" s="14"/>
      <c r="X666" s="23" t="str">
        <f t="array" ref="X666">IF(Y666="","",XLOOKUP(Y666,selector_04,selector_04_ids,""))</f>
        <v/>
      </c>
      <c r="Y666" s="25"/>
      <c r="Z666" s="14"/>
      <c r="AA666" s="27"/>
      <c r="AB666" s="14"/>
    </row>
    <row r="667">
      <c r="A667" s="14"/>
      <c r="B667" s="23" t="str">
        <f>IF($A667="","",'Система'!$B$4)</f>
        <v/>
      </c>
      <c r="C667" s="14"/>
      <c r="D667" s="14"/>
      <c r="E667" s="23" t="str">
        <f t="array" ref="E667">IF(F667="","",XLOOKUP(F667,selector_09,selector_09_ids,""))</f>
        <v/>
      </c>
      <c r="F667" s="25"/>
      <c r="G667" s="23" t="str">
        <f t="array" ref="G667">IF(H667="","",XLOOKUP(H667,selector_02,selector_02_ids,""))</f>
        <v/>
      </c>
      <c r="H667" s="25"/>
      <c r="I667" s="23" t="str">
        <f t="array" ref="I667">IF(J667="","",XLOOKUP(J667,selector_10,selector_10_ids,""))</f>
        <v/>
      </c>
      <c r="J667" s="25"/>
      <c r="K667" s="14"/>
      <c r="L667" s="14"/>
      <c r="M667" s="23" t="str">
        <f t="array" ref="M667">IF(N667="","",XLOOKUP(N667,selector_18,selector_18_ids,""))</f>
        <v/>
      </c>
      <c r="N667" s="25"/>
      <c r="O667" s="14"/>
      <c r="P667" s="14"/>
      <c r="Q667" s="23" t="str">
        <f t="array" ref="Q667">IF(R667="","",XLOOKUP(R667,selector_13,selector_13_ids,""))</f>
        <v/>
      </c>
      <c r="R667" s="25"/>
      <c r="S667" s="14"/>
      <c r="T667" s="14"/>
      <c r="U667" s="14"/>
      <c r="V667" s="14"/>
      <c r="W667" s="14"/>
      <c r="X667" s="23" t="str">
        <f t="array" ref="X667">IF(Y667="","",XLOOKUP(Y667,selector_04,selector_04_ids,""))</f>
        <v/>
      </c>
      <c r="Y667" s="25"/>
      <c r="Z667" s="14"/>
      <c r="AA667" s="27"/>
      <c r="AB667" s="14"/>
    </row>
    <row r="668">
      <c r="A668" s="14"/>
      <c r="B668" s="23" t="str">
        <f>IF($A668="","",'Система'!$B$4)</f>
        <v/>
      </c>
      <c r="C668" s="14"/>
      <c r="D668" s="14"/>
      <c r="E668" s="23" t="str">
        <f t="array" ref="E668">IF(F668="","",XLOOKUP(F668,selector_09,selector_09_ids,""))</f>
        <v/>
      </c>
      <c r="F668" s="25"/>
      <c r="G668" s="23" t="str">
        <f t="array" ref="G668">IF(H668="","",XLOOKUP(H668,selector_02,selector_02_ids,""))</f>
        <v/>
      </c>
      <c r="H668" s="25"/>
      <c r="I668" s="23" t="str">
        <f t="array" ref="I668">IF(J668="","",XLOOKUP(J668,selector_10,selector_10_ids,""))</f>
        <v/>
      </c>
      <c r="J668" s="25"/>
      <c r="K668" s="14"/>
      <c r="L668" s="14"/>
      <c r="M668" s="23" t="str">
        <f t="array" ref="M668">IF(N668="","",XLOOKUP(N668,selector_18,selector_18_ids,""))</f>
        <v/>
      </c>
      <c r="N668" s="25"/>
      <c r="O668" s="14"/>
      <c r="P668" s="14"/>
      <c r="Q668" s="23" t="str">
        <f t="array" ref="Q668">IF(R668="","",XLOOKUP(R668,selector_13,selector_13_ids,""))</f>
        <v/>
      </c>
      <c r="R668" s="25"/>
      <c r="S668" s="14"/>
      <c r="T668" s="14"/>
      <c r="U668" s="14"/>
      <c r="V668" s="14"/>
      <c r="W668" s="14"/>
      <c r="X668" s="23" t="str">
        <f t="array" ref="X668">IF(Y668="","",XLOOKUP(Y668,selector_04,selector_04_ids,""))</f>
        <v/>
      </c>
      <c r="Y668" s="25"/>
      <c r="Z668" s="14"/>
      <c r="AA668" s="27"/>
      <c r="AB668" s="14"/>
    </row>
    <row r="669">
      <c r="A669" s="14"/>
      <c r="B669" s="23" t="str">
        <f>IF($A669="","",'Система'!$B$4)</f>
        <v/>
      </c>
      <c r="C669" s="14"/>
      <c r="D669" s="14"/>
      <c r="E669" s="23" t="str">
        <f t="array" ref="E669">IF(F669="","",XLOOKUP(F669,selector_09,selector_09_ids,""))</f>
        <v/>
      </c>
      <c r="F669" s="25"/>
      <c r="G669" s="23" t="str">
        <f t="array" ref="G669">IF(H669="","",XLOOKUP(H669,selector_02,selector_02_ids,""))</f>
        <v/>
      </c>
      <c r="H669" s="25"/>
      <c r="I669" s="23" t="str">
        <f t="array" ref="I669">IF(J669="","",XLOOKUP(J669,selector_10,selector_10_ids,""))</f>
        <v/>
      </c>
      <c r="J669" s="25"/>
      <c r="K669" s="14"/>
      <c r="L669" s="14"/>
      <c r="M669" s="23" t="str">
        <f t="array" ref="M669">IF(N669="","",XLOOKUP(N669,selector_18,selector_18_ids,""))</f>
        <v/>
      </c>
      <c r="N669" s="25"/>
      <c r="O669" s="14"/>
      <c r="P669" s="14"/>
      <c r="Q669" s="23" t="str">
        <f t="array" ref="Q669">IF(R669="","",XLOOKUP(R669,selector_13,selector_13_ids,""))</f>
        <v/>
      </c>
      <c r="R669" s="25"/>
      <c r="S669" s="14"/>
      <c r="T669" s="14"/>
      <c r="U669" s="14"/>
      <c r="V669" s="14"/>
      <c r="W669" s="14"/>
      <c r="X669" s="23" t="str">
        <f t="array" ref="X669">IF(Y669="","",XLOOKUP(Y669,selector_04,selector_04_ids,""))</f>
        <v/>
      </c>
      <c r="Y669" s="25"/>
      <c r="Z669" s="14"/>
      <c r="AA669" s="27"/>
      <c r="AB669" s="14"/>
    </row>
    <row r="670">
      <c r="A670" s="14"/>
      <c r="B670" s="23" t="str">
        <f>IF($A670="","",'Система'!$B$4)</f>
        <v/>
      </c>
      <c r="C670" s="14"/>
      <c r="D670" s="14"/>
      <c r="E670" s="23" t="str">
        <f t="array" ref="E670">IF(F670="","",XLOOKUP(F670,selector_09,selector_09_ids,""))</f>
        <v/>
      </c>
      <c r="F670" s="25"/>
      <c r="G670" s="23" t="str">
        <f t="array" ref="G670">IF(H670="","",XLOOKUP(H670,selector_02,selector_02_ids,""))</f>
        <v/>
      </c>
      <c r="H670" s="25"/>
      <c r="I670" s="23" t="str">
        <f t="array" ref="I670">IF(J670="","",XLOOKUP(J670,selector_10,selector_10_ids,""))</f>
        <v/>
      </c>
      <c r="J670" s="25"/>
      <c r="K670" s="14"/>
      <c r="L670" s="14"/>
      <c r="M670" s="23" t="str">
        <f t="array" ref="M670">IF(N670="","",XLOOKUP(N670,selector_18,selector_18_ids,""))</f>
        <v/>
      </c>
      <c r="N670" s="25"/>
      <c r="O670" s="14"/>
      <c r="P670" s="14"/>
      <c r="Q670" s="23" t="str">
        <f t="array" ref="Q670">IF(R670="","",XLOOKUP(R670,selector_13,selector_13_ids,""))</f>
        <v/>
      </c>
      <c r="R670" s="25"/>
      <c r="S670" s="14"/>
      <c r="T670" s="14"/>
      <c r="U670" s="14"/>
      <c r="V670" s="14"/>
      <c r="W670" s="14"/>
      <c r="X670" s="23" t="str">
        <f t="array" ref="X670">IF(Y670="","",XLOOKUP(Y670,selector_04,selector_04_ids,""))</f>
        <v/>
      </c>
      <c r="Y670" s="25"/>
      <c r="Z670" s="14"/>
      <c r="AA670" s="27"/>
      <c r="AB670" s="14"/>
    </row>
    <row r="671">
      <c r="A671" s="14"/>
      <c r="B671" s="23" t="str">
        <f>IF($A671="","",'Система'!$B$4)</f>
        <v/>
      </c>
      <c r="C671" s="14"/>
      <c r="D671" s="14"/>
      <c r="E671" s="23" t="str">
        <f t="array" ref="E671">IF(F671="","",XLOOKUP(F671,selector_09,selector_09_ids,""))</f>
        <v/>
      </c>
      <c r="F671" s="25"/>
      <c r="G671" s="23" t="str">
        <f t="array" ref="G671">IF(H671="","",XLOOKUP(H671,selector_02,selector_02_ids,""))</f>
        <v/>
      </c>
      <c r="H671" s="25"/>
      <c r="I671" s="23" t="str">
        <f t="array" ref="I671">IF(J671="","",XLOOKUP(J671,selector_10,selector_10_ids,""))</f>
        <v/>
      </c>
      <c r="J671" s="25"/>
      <c r="K671" s="14"/>
      <c r="L671" s="14"/>
      <c r="M671" s="23" t="str">
        <f t="array" ref="M671">IF(N671="","",XLOOKUP(N671,selector_18,selector_18_ids,""))</f>
        <v/>
      </c>
      <c r="N671" s="25"/>
      <c r="O671" s="14"/>
      <c r="P671" s="14"/>
      <c r="Q671" s="23" t="str">
        <f t="array" ref="Q671">IF(R671="","",XLOOKUP(R671,selector_13,selector_13_ids,""))</f>
        <v/>
      </c>
      <c r="R671" s="25"/>
      <c r="S671" s="14"/>
      <c r="T671" s="14"/>
      <c r="U671" s="14"/>
      <c r="V671" s="14"/>
      <c r="W671" s="14"/>
      <c r="X671" s="23" t="str">
        <f t="array" ref="X671">IF(Y671="","",XLOOKUP(Y671,selector_04,selector_04_ids,""))</f>
        <v/>
      </c>
      <c r="Y671" s="25"/>
      <c r="Z671" s="14"/>
      <c r="AA671" s="27"/>
      <c r="AB671" s="14"/>
    </row>
    <row r="672">
      <c r="A672" s="14"/>
      <c r="B672" s="23" t="str">
        <f>IF($A672="","",'Система'!$B$4)</f>
        <v/>
      </c>
      <c r="C672" s="14"/>
      <c r="D672" s="14"/>
      <c r="E672" s="23" t="str">
        <f t="array" ref="E672">IF(F672="","",XLOOKUP(F672,selector_09,selector_09_ids,""))</f>
        <v/>
      </c>
      <c r="F672" s="25"/>
      <c r="G672" s="23" t="str">
        <f t="array" ref="G672">IF(H672="","",XLOOKUP(H672,selector_02,selector_02_ids,""))</f>
        <v/>
      </c>
      <c r="H672" s="25"/>
      <c r="I672" s="23" t="str">
        <f t="array" ref="I672">IF(J672="","",XLOOKUP(J672,selector_10,selector_10_ids,""))</f>
        <v/>
      </c>
      <c r="J672" s="25"/>
      <c r="K672" s="14"/>
      <c r="L672" s="14"/>
      <c r="M672" s="23" t="str">
        <f t="array" ref="M672">IF(N672="","",XLOOKUP(N672,selector_18,selector_18_ids,""))</f>
        <v/>
      </c>
      <c r="N672" s="25"/>
      <c r="O672" s="14"/>
      <c r="P672" s="14"/>
      <c r="Q672" s="23" t="str">
        <f t="array" ref="Q672">IF(R672="","",XLOOKUP(R672,selector_13,selector_13_ids,""))</f>
        <v/>
      </c>
      <c r="R672" s="25"/>
      <c r="S672" s="14"/>
      <c r="T672" s="14"/>
      <c r="U672" s="14"/>
      <c r="V672" s="14"/>
      <c r="W672" s="14"/>
      <c r="X672" s="23" t="str">
        <f t="array" ref="X672">IF(Y672="","",XLOOKUP(Y672,selector_04,selector_04_ids,""))</f>
        <v/>
      </c>
      <c r="Y672" s="25"/>
      <c r="Z672" s="14"/>
      <c r="AA672" s="27"/>
      <c r="AB672" s="14"/>
    </row>
    <row r="673">
      <c r="A673" s="14"/>
      <c r="B673" s="23" t="str">
        <f>IF($A673="","",'Система'!$B$4)</f>
        <v/>
      </c>
      <c r="C673" s="14"/>
      <c r="D673" s="14"/>
      <c r="E673" s="23" t="str">
        <f t="array" ref="E673">IF(F673="","",XLOOKUP(F673,selector_09,selector_09_ids,""))</f>
        <v/>
      </c>
      <c r="F673" s="25"/>
      <c r="G673" s="23" t="str">
        <f t="array" ref="G673">IF(H673="","",XLOOKUP(H673,selector_02,selector_02_ids,""))</f>
        <v/>
      </c>
      <c r="H673" s="25"/>
      <c r="I673" s="23" t="str">
        <f t="array" ref="I673">IF(J673="","",XLOOKUP(J673,selector_10,selector_10_ids,""))</f>
        <v/>
      </c>
      <c r="J673" s="25"/>
      <c r="K673" s="14"/>
      <c r="L673" s="14"/>
      <c r="M673" s="23" t="str">
        <f t="array" ref="M673">IF(N673="","",XLOOKUP(N673,selector_18,selector_18_ids,""))</f>
        <v/>
      </c>
      <c r="N673" s="25"/>
      <c r="O673" s="14"/>
      <c r="P673" s="14"/>
      <c r="Q673" s="23" t="str">
        <f t="array" ref="Q673">IF(R673="","",XLOOKUP(R673,selector_13,selector_13_ids,""))</f>
        <v/>
      </c>
      <c r="R673" s="25"/>
      <c r="S673" s="14"/>
      <c r="T673" s="14"/>
      <c r="U673" s="14"/>
      <c r="V673" s="14"/>
      <c r="W673" s="14"/>
      <c r="X673" s="23" t="str">
        <f t="array" ref="X673">IF(Y673="","",XLOOKUP(Y673,selector_04,selector_04_ids,""))</f>
        <v/>
      </c>
      <c r="Y673" s="25"/>
      <c r="Z673" s="14"/>
      <c r="AA673" s="27"/>
      <c r="AB673" s="14"/>
    </row>
    <row r="674">
      <c r="A674" s="14"/>
      <c r="B674" s="23" t="str">
        <f>IF($A674="","",'Система'!$B$4)</f>
        <v/>
      </c>
      <c r="C674" s="14"/>
      <c r="D674" s="14"/>
      <c r="E674" s="23" t="str">
        <f t="array" ref="E674">IF(F674="","",XLOOKUP(F674,selector_09,selector_09_ids,""))</f>
        <v/>
      </c>
      <c r="F674" s="25"/>
      <c r="G674" s="23" t="str">
        <f t="array" ref="G674">IF(H674="","",XLOOKUP(H674,selector_02,selector_02_ids,""))</f>
        <v/>
      </c>
      <c r="H674" s="25"/>
      <c r="I674" s="23" t="str">
        <f t="array" ref="I674">IF(J674="","",XLOOKUP(J674,selector_10,selector_10_ids,""))</f>
        <v/>
      </c>
      <c r="J674" s="25"/>
      <c r="K674" s="14"/>
      <c r="L674" s="14"/>
      <c r="M674" s="23" t="str">
        <f t="array" ref="M674">IF(N674="","",XLOOKUP(N674,selector_18,selector_18_ids,""))</f>
        <v/>
      </c>
      <c r="N674" s="25"/>
      <c r="O674" s="14"/>
      <c r="P674" s="14"/>
      <c r="Q674" s="23" t="str">
        <f t="array" ref="Q674">IF(R674="","",XLOOKUP(R674,selector_13,selector_13_ids,""))</f>
        <v/>
      </c>
      <c r="R674" s="25"/>
      <c r="S674" s="14"/>
      <c r="T674" s="14"/>
      <c r="U674" s="14"/>
      <c r="V674" s="14"/>
      <c r="W674" s="14"/>
      <c r="X674" s="23" t="str">
        <f t="array" ref="X674">IF(Y674="","",XLOOKUP(Y674,selector_04,selector_04_ids,""))</f>
        <v/>
      </c>
      <c r="Y674" s="25"/>
      <c r="Z674" s="14"/>
      <c r="AA674" s="27"/>
      <c r="AB674" s="14"/>
    </row>
    <row r="675">
      <c r="A675" s="14"/>
      <c r="B675" s="23" t="str">
        <f>IF($A675="","",'Система'!$B$4)</f>
        <v/>
      </c>
      <c r="C675" s="14"/>
      <c r="D675" s="14"/>
      <c r="E675" s="23" t="str">
        <f t="array" ref="E675">IF(F675="","",XLOOKUP(F675,selector_09,selector_09_ids,""))</f>
        <v/>
      </c>
      <c r="F675" s="25"/>
      <c r="G675" s="23" t="str">
        <f t="array" ref="G675">IF(H675="","",XLOOKUP(H675,selector_02,selector_02_ids,""))</f>
        <v/>
      </c>
      <c r="H675" s="25"/>
      <c r="I675" s="23" t="str">
        <f t="array" ref="I675">IF(J675="","",XLOOKUP(J675,selector_10,selector_10_ids,""))</f>
        <v/>
      </c>
      <c r="J675" s="25"/>
      <c r="K675" s="14"/>
      <c r="L675" s="14"/>
      <c r="M675" s="23" t="str">
        <f t="array" ref="M675">IF(N675="","",XLOOKUP(N675,selector_18,selector_18_ids,""))</f>
        <v/>
      </c>
      <c r="N675" s="25"/>
      <c r="O675" s="14"/>
      <c r="P675" s="14"/>
      <c r="Q675" s="23" t="str">
        <f t="array" ref="Q675">IF(R675="","",XLOOKUP(R675,selector_13,selector_13_ids,""))</f>
        <v/>
      </c>
      <c r="R675" s="25"/>
      <c r="S675" s="14"/>
      <c r="T675" s="14"/>
      <c r="U675" s="14"/>
      <c r="V675" s="14"/>
      <c r="W675" s="14"/>
      <c r="X675" s="23" t="str">
        <f t="array" ref="X675">IF(Y675="","",XLOOKUP(Y675,selector_04,selector_04_ids,""))</f>
        <v/>
      </c>
      <c r="Y675" s="25"/>
      <c r="Z675" s="14"/>
      <c r="AA675" s="27"/>
      <c r="AB675" s="14"/>
    </row>
    <row r="676">
      <c r="A676" s="14"/>
      <c r="B676" s="23" t="str">
        <f>IF($A676="","",'Система'!$B$4)</f>
        <v/>
      </c>
      <c r="C676" s="14"/>
      <c r="D676" s="14"/>
      <c r="E676" s="23" t="str">
        <f t="array" ref="E676">IF(F676="","",XLOOKUP(F676,selector_09,selector_09_ids,""))</f>
        <v/>
      </c>
      <c r="F676" s="25"/>
      <c r="G676" s="23" t="str">
        <f t="array" ref="G676">IF(H676="","",XLOOKUP(H676,selector_02,selector_02_ids,""))</f>
        <v/>
      </c>
      <c r="H676" s="25"/>
      <c r="I676" s="23" t="str">
        <f t="array" ref="I676">IF(J676="","",XLOOKUP(J676,selector_10,selector_10_ids,""))</f>
        <v/>
      </c>
      <c r="J676" s="25"/>
      <c r="K676" s="14"/>
      <c r="L676" s="14"/>
      <c r="M676" s="23" t="str">
        <f t="array" ref="M676">IF(N676="","",XLOOKUP(N676,selector_18,selector_18_ids,""))</f>
        <v/>
      </c>
      <c r="N676" s="25"/>
      <c r="O676" s="14"/>
      <c r="P676" s="14"/>
      <c r="Q676" s="23" t="str">
        <f t="array" ref="Q676">IF(R676="","",XLOOKUP(R676,selector_13,selector_13_ids,""))</f>
        <v/>
      </c>
      <c r="R676" s="25"/>
      <c r="S676" s="14"/>
      <c r="T676" s="14"/>
      <c r="U676" s="14"/>
      <c r="V676" s="14"/>
      <c r="W676" s="14"/>
      <c r="X676" s="23" t="str">
        <f t="array" ref="X676">IF(Y676="","",XLOOKUP(Y676,selector_04,selector_04_ids,""))</f>
        <v/>
      </c>
      <c r="Y676" s="25"/>
      <c r="Z676" s="14"/>
      <c r="AA676" s="27"/>
      <c r="AB676" s="14"/>
    </row>
    <row r="677">
      <c r="A677" s="14"/>
      <c r="B677" s="23" t="str">
        <f>IF($A677="","",'Система'!$B$4)</f>
        <v/>
      </c>
      <c r="C677" s="14"/>
      <c r="D677" s="14"/>
      <c r="E677" s="23" t="str">
        <f t="array" ref="E677">IF(F677="","",XLOOKUP(F677,selector_09,selector_09_ids,""))</f>
        <v/>
      </c>
      <c r="F677" s="25"/>
      <c r="G677" s="23" t="str">
        <f t="array" ref="G677">IF(H677="","",XLOOKUP(H677,selector_02,selector_02_ids,""))</f>
        <v/>
      </c>
      <c r="H677" s="25"/>
      <c r="I677" s="23" t="str">
        <f t="array" ref="I677">IF(J677="","",XLOOKUP(J677,selector_10,selector_10_ids,""))</f>
        <v/>
      </c>
      <c r="J677" s="25"/>
      <c r="K677" s="14"/>
      <c r="L677" s="14"/>
      <c r="M677" s="23" t="str">
        <f t="array" ref="M677">IF(N677="","",XLOOKUP(N677,selector_18,selector_18_ids,""))</f>
        <v/>
      </c>
      <c r="N677" s="25"/>
      <c r="O677" s="14"/>
      <c r="P677" s="14"/>
      <c r="Q677" s="23" t="str">
        <f t="array" ref="Q677">IF(R677="","",XLOOKUP(R677,selector_13,selector_13_ids,""))</f>
        <v/>
      </c>
      <c r="R677" s="25"/>
      <c r="S677" s="14"/>
      <c r="T677" s="14"/>
      <c r="U677" s="14"/>
      <c r="V677" s="14"/>
      <c r="W677" s="14"/>
      <c r="X677" s="23" t="str">
        <f t="array" ref="X677">IF(Y677="","",XLOOKUP(Y677,selector_04,selector_04_ids,""))</f>
        <v/>
      </c>
      <c r="Y677" s="25"/>
      <c r="Z677" s="14"/>
      <c r="AA677" s="27"/>
      <c r="AB677" s="14"/>
    </row>
    <row r="678">
      <c r="A678" s="14"/>
      <c r="B678" s="23" t="str">
        <f>IF($A678="","",'Система'!$B$4)</f>
        <v/>
      </c>
      <c r="C678" s="14"/>
      <c r="D678" s="14"/>
      <c r="E678" s="23" t="str">
        <f t="array" ref="E678">IF(F678="","",XLOOKUP(F678,selector_09,selector_09_ids,""))</f>
        <v/>
      </c>
      <c r="F678" s="25"/>
      <c r="G678" s="23" t="str">
        <f t="array" ref="G678">IF(H678="","",XLOOKUP(H678,selector_02,selector_02_ids,""))</f>
        <v/>
      </c>
      <c r="H678" s="25"/>
      <c r="I678" s="23" t="str">
        <f t="array" ref="I678">IF(J678="","",XLOOKUP(J678,selector_10,selector_10_ids,""))</f>
        <v/>
      </c>
      <c r="J678" s="25"/>
      <c r="K678" s="14"/>
      <c r="L678" s="14"/>
      <c r="M678" s="23" t="str">
        <f t="array" ref="M678">IF(N678="","",XLOOKUP(N678,selector_18,selector_18_ids,""))</f>
        <v/>
      </c>
      <c r="N678" s="25"/>
      <c r="O678" s="14"/>
      <c r="P678" s="14"/>
      <c r="Q678" s="23" t="str">
        <f t="array" ref="Q678">IF(R678="","",XLOOKUP(R678,selector_13,selector_13_ids,""))</f>
        <v/>
      </c>
      <c r="R678" s="25"/>
      <c r="S678" s="14"/>
      <c r="T678" s="14"/>
      <c r="U678" s="14"/>
      <c r="V678" s="14"/>
      <c r="W678" s="14"/>
      <c r="X678" s="23" t="str">
        <f t="array" ref="X678">IF(Y678="","",XLOOKUP(Y678,selector_04,selector_04_ids,""))</f>
        <v/>
      </c>
      <c r="Y678" s="25"/>
      <c r="Z678" s="14"/>
      <c r="AA678" s="27"/>
      <c r="AB678" s="14"/>
    </row>
    <row r="679">
      <c r="A679" s="14"/>
      <c r="B679" s="23" t="str">
        <f>IF($A679="","",'Система'!$B$4)</f>
        <v/>
      </c>
      <c r="C679" s="14"/>
      <c r="D679" s="14"/>
      <c r="E679" s="23" t="str">
        <f t="array" ref="E679">IF(F679="","",XLOOKUP(F679,selector_09,selector_09_ids,""))</f>
        <v/>
      </c>
      <c r="F679" s="25"/>
      <c r="G679" s="23" t="str">
        <f t="array" ref="G679">IF(H679="","",XLOOKUP(H679,selector_02,selector_02_ids,""))</f>
        <v/>
      </c>
      <c r="H679" s="25"/>
      <c r="I679" s="23" t="str">
        <f t="array" ref="I679">IF(J679="","",XLOOKUP(J679,selector_10,selector_10_ids,""))</f>
        <v/>
      </c>
      <c r="J679" s="25"/>
      <c r="K679" s="14"/>
      <c r="L679" s="14"/>
      <c r="M679" s="23" t="str">
        <f t="array" ref="M679">IF(N679="","",XLOOKUP(N679,selector_18,selector_18_ids,""))</f>
        <v/>
      </c>
      <c r="N679" s="25"/>
      <c r="O679" s="14"/>
      <c r="P679" s="14"/>
      <c r="Q679" s="23" t="str">
        <f t="array" ref="Q679">IF(R679="","",XLOOKUP(R679,selector_13,selector_13_ids,""))</f>
        <v/>
      </c>
      <c r="R679" s="25"/>
      <c r="S679" s="14"/>
      <c r="T679" s="14"/>
      <c r="U679" s="14"/>
      <c r="V679" s="14"/>
      <c r="W679" s="14"/>
      <c r="X679" s="23" t="str">
        <f t="array" ref="X679">IF(Y679="","",XLOOKUP(Y679,selector_04,selector_04_ids,""))</f>
        <v/>
      </c>
      <c r="Y679" s="25"/>
      <c r="Z679" s="14"/>
      <c r="AA679" s="27"/>
      <c r="AB679" s="14"/>
    </row>
    <row r="680">
      <c r="A680" s="14"/>
      <c r="B680" s="23" t="str">
        <f>IF($A680="","",'Система'!$B$4)</f>
        <v/>
      </c>
      <c r="C680" s="14"/>
      <c r="D680" s="14"/>
      <c r="E680" s="23" t="str">
        <f t="array" ref="E680">IF(F680="","",XLOOKUP(F680,selector_09,selector_09_ids,""))</f>
        <v/>
      </c>
      <c r="F680" s="25"/>
      <c r="G680" s="23" t="str">
        <f t="array" ref="G680">IF(H680="","",XLOOKUP(H680,selector_02,selector_02_ids,""))</f>
        <v/>
      </c>
      <c r="H680" s="25"/>
      <c r="I680" s="23" t="str">
        <f t="array" ref="I680">IF(J680="","",XLOOKUP(J680,selector_10,selector_10_ids,""))</f>
        <v/>
      </c>
      <c r="J680" s="25"/>
      <c r="K680" s="14"/>
      <c r="L680" s="14"/>
      <c r="M680" s="23" t="str">
        <f t="array" ref="M680">IF(N680="","",XLOOKUP(N680,selector_18,selector_18_ids,""))</f>
        <v/>
      </c>
      <c r="N680" s="25"/>
      <c r="O680" s="14"/>
      <c r="P680" s="14"/>
      <c r="Q680" s="23" t="str">
        <f t="array" ref="Q680">IF(R680="","",XLOOKUP(R680,selector_13,selector_13_ids,""))</f>
        <v/>
      </c>
      <c r="R680" s="25"/>
      <c r="S680" s="14"/>
      <c r="T680" s="14"/>
      <c r="U680" s="14"/>
      <c r="V680" s="14"/>
      <c r="W680" s="14"/>
      <c r="X680" s="23" t="str">
        <f t="array" ref="X680">IF(Y680="","",XLOOKUP(Y680,selector_04,selector_04_ids,""))</f>
        <v/>
      </c>
      <c r="Y680" s="25"/>
      <c r="Z680" s="14"/>
      <c r="AA680" s="27"/>
      <c r="AB680" s="14"/>
    </row>
    <row r="681">
      <c r="A681" s="14"/>
      <c r="B681" s="23" t="str">
        <f>IF($A681="","",'Система'!$B$4)</f>
        <v/>
      </c>
      <c r="C681" s="14"/>
      <c r="D681" s="14"/>
      <c r="E681" s="23" t="str">
        <f t="array" ref="E681">IF(F681="","",XLOOKUP(F681,selector_09,selector_09_ids,""))</f>
        <v/>
      </c>
      <c r="F681" s="25"/>
      <c r="G681" s="23" t="str">
        <f t="array" ref="G681">IF(H681="","",XLOOKUP(H681,selector_02,selector_02_ids,""))</f>
        <v/>
      </c>
      <c r="H681" s="25"/>
      <c r="I681" s="23" t="str">
        <f t="array" ref="I681">IF(J681="","",XLOOKUP(J681,selector_10,selector_10_ids,""))</f>
        <v/>
      </c>
      <c r="J681" s="25"/>
      <c r="K681" s="14"/>
      <c r="L681" s="14"/>
      <c r="M681" s="23" t="str">
        <f t="array" ref="M681">IF(N681="","",XLOOKUP(N681,selector_18,selector_18_ids,""))</f>
        <v/>
      </c>
      <c r="N681" s="25"/>
      <c r="O681" s="14"/>
      <c r="P681" s="14"/>
      <c r="Q681" s="23" t="str">
        <f t="array" ref="Q681">IF(R681="","",XLOOKUP(R681,selector_13,selector_13_ids,""))</f>
        <v/>
      </c>
      <c r="R681" s="25"/>
      <c r="S681" s="14"/>
      <c r="T681" s="14"/>
      <c r="U681" s="14"/>
      <c r="V681" s="14"/>
      <c r="W681" s="14"/>
      <c r="X681" s="23" t="str">
        <f t="array" ref="X681">IF(Y681="","",XLOOKUP(Y681,selector_04,selector_04_ids,""))</f>
        <v/>
      </c>
      <c r="Y681" s="25"/>
      <c r="Z681" s="14"/>
      <c r="AA681" s="27"/>
      <c r="AB681" s="14"/>
    </row>
    <row r="682">
      <c r="A682" s="14"/>
      <c r="B682" s="23" t="str">
        <f>IF($A682="","",'Система'!$B$4)</f>
        <v/>
      </c>
      <c r="C682" s="14"/>
      <c r="D682" s="14"/>
      <c r="E682" s="23" t="str">
        <f t="array" ref="E682">IF(F682="","",XLOOKUP(F682,selector_09,selector_09_ids,""))</f>
        <v/>
      </c>
      <c r="F682" s="25"/>
      <c r="G682" s="23" t="str">
        <f t="array" ref="G682">IF(H682="","",XLOOKUP(H682,selector_02,selector_02_ids,""))</f>
        <v/>
      </c>
      <c r="H682" s="25"/>
      <c r="I682" s="23" t="str">
        <f t="array" ref="I682">IF(J682="","",XLOOKUP(J682,selector_10,selector_10_ids,""))</f>
        <v/>
      </c>
      <c r="J682" s="25"/>
      <c r="K682" s="14"/>
      <c r="L682" s="14"/>
      <c r="M682" s="23" t="str">
        <f t="array" ref="M682">IF(N682="","",XLOOKUP(N682,selector_18,selector_18_ids,""))</f>
        <v/>
      </c>
      <c r="N682" s="25"/>
      <c r="O682" s="14"/>
      <c r="P682" s="14"/>
      <c r="Q682" s="23" t="str">
        <f t="array" ref="Q682">IF(R682="","",XLOOKUP(R682,selector_13,selector_13_ids,""))</f>
        <v/>
      </c>
      <c r="R682" s="25"/>
      <c r="S682" s="14"/>
      <c r="T682" s="14"/>
      <c r="U682" s="14"/>
      <c r="V682" s="14"/>
      <c r="W682" s="14"/>
      <c r="X682" s="23" t="str">
        <f t="array" ref="X682">IF(Y682="","",XLOOKUP(Y682,selector_04,selector_04_ids,""))</f>
        <v/>
      </c>
      <c r="Y682" s="25"/>
      <c r="Z682" s="14"/>
      <c r="AA682" s="27"/>
      <c r="AB682" s="14"/>
    </row>
    <row r="683">
      <c r="A683" s="14"/>
      <c r="B683" s="23" t="str">
        <f>IF($A683="","",'Система'!$B$4)</f>
        <v/>
      </c>
      <c r="C683" s="14"/>
      <c r="D683" s="14"/>
      <c r="E683" s="23" t="str">
        <f t="array" ref="E683">IF(F683="","",XLOOKUP(F683,selector_09,selector_09_ids,""))</f>
        <v/>
      </c>
      <c r="F683" s="25"/>
      <c r="G683" s="23" t="str">
        <f t="array" ref="G683">IF(H683="","",XLOOKUP(H683,selector_02,selector_02_ids,""))</f>
        <v/>
      </c>
      <c r="H683" s="25"/>
      <c r="I683" s="23" t="str">
        <f t="array" ref="I683">IF(J683="","",XLOOKUP(J683,selector_10,selector_10_ids,""))</f>
        <v/>
      </c>
      <c r="J683" s="25"/>
      <c r="K683" s="14"/>
      <c r="L683" s="14"/>
      <c r="M683" s="23" t="str">
        <f t="array" ref="M683">IF(N683="","",XLOOKUP(N683,selector_18,selector_18_ids,""))</f>
        <v/>
      </c>
      <c r="N683" s="25"/>
      <c r="O683" s="14"/>
      <c r="P683" s="14"/>
      <c r="Q683" s="23" t="str">
        <f t="array" ref="Q683">IF(R683="","",XLOOKUP(R683,selector_13,selector_13_ids,""))</f>
        <v/>
      </c>
      <c r="R683" s="25"/>
      <c r="S683" s="14"/>
      <c r="T683" s="14"/>
      <c r="U683" s="14"/>
      <c r="V683" s="14"/>
      <c r="W683" s="14"/>
      <c r="X683" s="23" t="str">
        <f t="array" ref="X683">IF(Y683="","",XLOOKUP(Y683,selector_04,selector_04_ids,""))</f>
        <v/>
      </c>
      <c r="Y683" s="25"/>
      <c r="Z683" s="14"/>
      <c r="AA683" s="27"/>
      <c r="AB683" s="14"/>
    </row>
    <row r="684">
      <c r="A684" s="14"/>
      <c r="B684" s="23" t="str">
        <f>IF($A684="","",'Система'!$B$4)</f>
        <v/>
      </c>
      <c r="C684" s="14"/>
      <c r="D684" s="14"/>
      <c r="E684" s="23" t="str">
        <f t="array" ref="E684">IF(F684="","",XLOOKUP(F684,selector_09,selector_09_ids,""))</f>
        <v/>
      </c>
      <c r="F684" s="25"/>
      <c r="G684" s="23" t="str">
        <f t="array" ref="G684">IF(H684="","",XLOOKUP(H684,selector_02,selector_02_ids,""))</f>
        <v/>
      </c>
      <c r="H684" s="25"/>
      <c r="I684" s="23" t="str">
        <f t="array" ref="I684">IF(J684="","",XLOOKUP(J684,selector_10,selector_10_ids,""))</f>
        <v/>
      </c>
      <c r="J684" s="25"/>
      <c r="K684" s="14"/>
      <c r="L684" s="14"/>
      <c r="M684" s="23" t="str">
        <f t="array" ref="M684">IF(N684="","",XLOOKUP(N684,selector_18,selector_18_ids,""))</f>
        <v/>
      </c>
      <c r="N684" s="25"/>
      <c r="O684" s="14"/>
      <c r="P684" s="14"/>
      <c r="Q684" s="23" t="str">
        <f t="array" ref="Q684">IF(R684="","",XLOOKUP(R684,selector_13,selector_13_ids,""))</f>
        <v/>
      </c>
      <c r="R684" s="25"/>
      <c r="S684" s="14"/>
      <c r="T684" s="14"/>
      <c r="U684" s="14"/>
      <c r="V684" s="14"/>
      <c r="W684" s="14"/>
      <c r="X684" s="23" t="str">
        <f t="array" ref="X684">IF(Y684="","",XLOOKUP(Y684,selector_04,selector_04_ids,""))</f>
        <v/>
      </c>
      <c r="Y684" s="25"/>
      <c r="Z684" s="14"/>
      <c r="AA684" s="27"/>
      <c r="AB684" s="14"/>
    </row>
    <row r="685">
      <c r="A685" s="14"/>
      <c r="B685" s="23" t="str">
        <f>IF($A685="","",'Система'!$B$4)</f>
        <v/>
      </c>
      <c r="C685" s="14"/>
      <c r="D685" s="14"/>
      <c r="E685" s="23" t="str">
        <f t="array" ref="E685">IF(F685="","",XLOOKUP(F685,selector_09,selector_09_ids,""))</f>
        <v/>
      </c>
      <c r="F685" s="25"/>
      <c r="G685" s="23" t="str">
        <f t="array" ref="G685">IF(H685="","",XLOOKUP(H685,selector_02,selector_02_ids,""))</f>
        <v/>
      </c>
      <c r="H685" s="25"/>
      <c r="I685" s="23" t="str">
        <f t="array" ref="I685">IF(J685="","",XLOOKUP(J685,selector_10,selector_10_ids,""))</f>
        <v/>
      </c>
      <c r="J685" s="25"/>
      <c r="K685" s="14"/>
      <c r="L685" s="14"/>
      <c r="M685" s="23" t="str">
        <f t="array" ref="M685">IF(N685="","",XLOOKUP(N685,selector_18,selector_18_ids,""))</f>
        <v/>
      </c>
      <c r="N685" s="25"/>
      <c r="O685" s="14"/>
      <c r="P685" s="14"/>
      <c r="Q685" s="23" t="str">
        <f t="array" ref="Q685">IF(R685="","",XLOOKUP(R685,selector_13,selector_13_ids,""))</f>
        <v/>
      </c>
      <c r="R685" s="25"/>
      <c r="S685" s="14"/>
      <c r="T685" s="14"/>
      <c r="U685" s="14"/>
      <c r="V685" s="14"/>
      <c r="W685" s="14"/>
      <c r="X685" s="23" t="str">
        <f t="array" ref="X685">IF(Y685="","",XLOOKUP(Y685,selector_04,selector_04_ids,""))</f>
        <v/>
      </c>
      <c r="Y685" s="25"/>
      <c r="Z685" s="14"/>
      <c r="AA685" s="27"/>
      <c r="AB685" s="14"/>
    </row>
    <row r="686">
      <c r="A686" s="14"/>
      <c r="B686" s="23" t="str">
        <f>IF($A686="","",'Система'!$B$4)</f>
        <v/>
      </c>
      <c r="C686" s="14"/>
      <c r="D686" s="14"/>
      <c r="E686" s="23" t="str">
        <f t="array" ref="E686">IF(F686="","",XLOOKUP(F686,selector_09,selector_09_ids,""))</f>
        <v/>
      </c>
      <c r="F686" s="25"/>
      <c r="G686" s="23" t="str">
        <f t="array" ref="G686">IF(H686="","",XLOOKUP(H686,selector_02,selector_02_ids,""))</f>
        <v/>
      </c>
      <c r="H686" s="25"/>
      <c r="I686" s="23" t="str">
        <f t="array" ref="I686">IF(J686="","",XLOOKUP(J686,selector_10,selector_10_ids,""))</f>
        <v/>
      </c>
      <c r="J686" s="25"/>
      <c r="K686" s="14"/>
      <c r="L686" s="14"/>
      <c r="M686" s="23" t="str">
        <f t="array" ref="M686">IF(N686="","",XLOOKUP(N686,selector_18,selector_18_ids,""))</f>
        <v/>
      </c>
      <c r="N686" s="25"/>
      <c r="O686" s="14"/>
      <c r="P686" s="14"/>
      <c r="Q686" s="23" t="str">
        <f t="array" ref="Q686">IF(R686="","",XLOOKUP(R686,selector_13,selector_13_ids,""))</f>
        <v/>
      </c>
      <c r="R686" s="25"/>
      <c r="S686" s="14"/>
      <c r="T686" s="14"/>
      <c r="U686" s="14"/>
      <c r="V686" s="14"/>
      <c r="W686" s="14"/>
      <c r="X686" s="23" t="str">
        <f t="array" ref="X686">IF(Y686="","",XLOOKUP(Y686,selector_04,selector_04_ids,""))</f>
        <v/>
      </c>
      <c r="Y686" s="25"/>
      <c r="Z686" s="14"/>
      <c r="AA686" s="27"/>
      <c r="AB686" s="14"/>
    </row>
    <row r="687">
      <c r="A687" s="14"/>
      <c r="B687" s="23" t="str">
        <f>IF($A687="","",'Система'!$B$4)</f>
        <v/>
      </c>
      <c r="C687" s="14"/>
      <c r="D687" s="14"/>
      <c r="E687" s="23" t="str">
        <f t="array" ref="E687">IF(F687="","",XLOOKUP(F687,selector_09,selector_09_ids,""))</f>
        <v/>
      </c>
      <c r="F687" s="25"/>
      <c r="G687" s="23" t="str">
        <f t="array" ref="G687">IF(H687="","",XLOOKUP(H687,selector_02,selector_02_ids,""))</f>
        <v/>
      </c>
      <c r="H687" s="25"/>
      <c r="I687" s="23" t="str">
        <f t="array" ref="I687">IF(J687="","",XLOOKUP(J687,selector_10,selector_10_ids,""))</f>
        <v/>
      </c>
      <c r="J687" s="25"/>
      <c r="K687" s="14"/>
      <c r="L687" s="14"/>
      <c r="M687" s="23" t="str">
        <f t="array" ref="M687">IF(N687="","",XLOOKUP(N687,selector_18,selector_18_ids,""))</f>
        <v/>
      </c>
      <c r="N687" s="25"/>
      <c r="O687" s="14"/>
      <c r="P687" s="14"/>
      <c r="Q687" s="23" t="str">
        <f t="array" ref="Q687">IF(R687="","",XLOOKUP(R687,selector_13,selector_13_ids,""))</f>
        <v/>
      </c>
      <c r="R687" s="25"/>
      <c r="S687" s="14"/>
      <c r="T687" s="14"/>
      <c r="U687" s="14"/>
      <c r="V687" s="14"/>
      <c r="W687" s="14"/>
      <c r="X687" s="23" t="str">
        <f t="array" ref="X687">IF(Y687="","",XLOOKUP(Y687,selector_04,selector_04_ids,""))</f>
        <v/>
      </c>
      <c r="Y687" s="25"/>
      <c r="Z687" s="14"/>
      <c r="AA687" s="27"/>
      <c r="AB687" s="14"/>
    </row>
    <row r="688">
      <c r="A688" s="14"/>
      <c r="B688" s="23" t="str">
        <f>IF($A688="","",'Система'!$B$4)</f>
        <v/>
      </c>
      <c r="C688" s="14"/>
      <c r="D688" s="14"/>
      <c r="E688" s="23" t="str">
        <f t="array" ref="E688">IF(F688="","",XLOOKUP(F688,selector_09,selector_09_ids,""))</f>
        <v/>
      </c>
      <c r="F688" s="25"/>
      <c r="G688" s="23" t="str">
        <f t="array" ref="G688">IF(H688="","",XLOOKUP(H688,selector_02,selector_02_ids,""))</f>
        <v/>
      </c>
      <c r="H688" s="25"/>
      <c r="I688" s="23" t="str">
        <f t="array" ref="I688">IF(J688="","",XLOOKUP(J688,selector_10,selector_10_ids,""))</f>
        <v/>
      </c>
      <c r="J688" s="25"/>
      <c r="K688" s="14"/>
      <c r="L688" s="14"/>
      <c r="M688" s="23" t="str">
        <f t="array" ref="M688">IF(N688="","",XLOOKUP(N688,selector_18,selector_18_ids,""))</f>
        <v/>
      </c>
      <c r="N688" s="25"/>
      <c r="O688" s="14"/>
      <c r="P688" s="14"/>
      <c r="Q688" s="23" t="str">
        <f t="array" ref="Q688">IF(R688="","",XLOOKUP(R688,selector_13,selector_13_ids,""))</f>
        <v/>
      </c>
      <c r="R688" s="25"/>
      <c r="S688" s="14"/>
      <c r="T688" s="14"/>
      <c r="U688" s="14"/>
      <c r="V688" s="14"/>
      <c r="W688" s="14"/>
      <c r="X688" s="23" t="str">
        <f t="array" ref="X688">IF(Y688="","",XLOOKUP(Y688,selector_04,selector_04_ids,""))</f>
        <v/>
      </c>
      <c r="Y688" s="25"/>
      <c r="Z688" s="14"/>
      <c r="AA688" s="27"/>
      <c r="AB688" s="14"/>
    </row>
    <row r="689">
      <c r="A689" s="14"/>
      <c r="B689" s="23" t="str">
        <f>IF($A689="","",'Система'!$B$4)</f>
        <v/>
      </c>
      <c r="C689" s="14"/>
      <c r="D689" s="14"/>
      <c r="E689" s="23" t="str">
        <f t="array" ref="E689">IF(F689="","",XLOOKUP(F689,selector_09,selector_09_ids,""))</f>
        <v/>
      </c>
      <c r="F689" s="25"/>
      <c r="G689" s="23" t="str">
        <f t="array" ref="G689">IF(H689="","",XLOOKUP(H689,selector_02,selector_02_ids,""))</f>
        <v/>
      </c>
      <c r="H689" s="25"/>
      <c r="I689" s="23" t="str">
        <f t="array" ref="I689">IF(J689="","",XLOOKUP(J689,selector_10,selector_10_ids,""))</f>
        <v/>
      </c>
      <c r="J689" s="25"/>
      <c r="K689" s="14"/>
      <c r="L689" s="14"/>
      <c r="M689" s="23" t="str">
        <f t="array" ref="M689">IF(N689="","",XLOOKUP(N689,selector_18,selector_18_ids,""))</f>
        <v/>
      </c>
      <c r="N689" s="25"/>
      <c r="O689" s="14"/>
      <c r="P689" s="14"/>
      <c r="Q689" s="23" t="str">
        <f t="array" ref="Q689">IF(R689="","",XLOOKUP(R689,selector_13,selector_13_ids,""))</f>
        <v/>
      </c>
      <c r="R689" s="25"/>
      <c r="S689" s="14"/>
      <c r="T689" s="14"/>
      <c r="U689" s="14"/>
      <c r="V689" s="14"/>
      <c r="W689" s="14"/>
      <c r="X689" s="23" t="str">
        <f t="array" ref="X689">IF(Y689="","",XLOOKUP(Y689,selector_04,selector_04_ids,""))</f>
        <v/>
      </c>
      <c r="Y689" s="25"/>
      <c r="Z689" s="14"/>
      <c r="AA689" s="27"/>
      <c r="AB689" s="14"/>
    </row>
    <row r="690">
      <c r="A690" s="14"/>
      <c r="B690" s="23" t="str">
        <f>IF($A690="","",'Система'!$B$4)</f>
        <v/>
      </c>
      <c r="C690" s="14"/>
      <c r="D690" s="14"/>
      <c r="E690" s="23" t="str">
        <f t="array" ref="E690">IF(F690="","",XLOOKUP(F690,selector_09,selector_09_ids,""))</f>
        <v/>
      </c>
      <c r="F690" s="25"/>
      <c r="G690" s="23" t="str">
        <f t="array" ref="G690">IF(H690="","",XLOOKUP(H690,selector_02,selector_02_ids,""))</f>
        <v/>
      </c>
      <c r="H690" s="25"/>
      <c r="I690" s="23" t="str">
        <f t="array" ref="I690">IF(J690="","",XLOOKUP(J690,selector_10,selector_10_ids,""))</f>
        <v/>
      </c>
      <c r="J690" s="25"/>
      <c r="K690" s="14"/>
      <c r="L690" s="14"/>
      <c r="M690" s="23" t="str">
        <f t="array" ref="M690">IF(N690="","",XLOOKUP(N690,selector_18,selector_18_ids,""))</f>
        <v/>
      </c>
      <c r="N690" s="25"/>
      <c r="O690" s="14"/>
      <c r="P690" s="14"/>
      <c r="Q690" s="23" t="str">
        <f t="array" ref="Q690">IF(R690="","",XLOOKUP(R690,selector_13,selector_13_ids,""))</f>
        <v/>
      </c>
      <c r="R690" s="25"/>
      <c r="S690" s="14"/>
      <c r="T690" s="14"/>
      <c r="U690" s="14"/>
      <c r="V690" s="14"/>
      <c r="W690" s="14"/>
      <c r="X690" s="23" t="str">
        <f t="array" ref="X690">IF(Y690="","",XLOOKUP(Y690,selector_04,selector_04_ids,""))</f>
        <v/>
      </c>
      <c r="Y690" s="25"/>
      <c r="Z690" s="14"/>
      <c r="AA690" s="27"/>
      <c r="AB690" s="14"/>
    </row>
    <row r="691">
      <c r="A691" s="14"/>
      <c r="B691" s="23" t="str">
        <f>IF($A691="","",'Система'!$B$4)</f>
        <v/>
      </c>
      <c r="C691" s="14"/>
      <c r="D691" s="14"/>
      <c r="E691" s="23" t="str">
        <f t="array" ref="E691">IF(F691="","",XLOOKUP(F691,selector_09,selector_09_ids,""))</f>
        <v/>
      </c>
      <c r="F691" s="25"/>
      <c r="G691" s="23" t="str">
        <f t="array" ref="G691">IF(H691="","",XLOOKUP(H691,selector_02,selector_02_ids,""))</f>
        <v/>
      </c>
      <c r="H691" s="25"/>
      <c r="I691" s="23" t="str">
        <f t="array" ref="I691">IF(J691="","",XLOOKUP(J691,selector_10,selector_10_ids,""))</f>
        <v/>
      </c>
      <c r="J691" s="25"/>
      <c r="K691" s="14"/>
      <c r="L691" s="14"/>
      <c r="M691" s="23" t="str">
        <f t="array" ref="M691">IF(N691="","",XLOOKUP(N691,selector_18,selector_18_ids,""))</f>
        <v/>
      </c>
      <c r="N691" s="25"/>
      <c r="O691" s="14"/>
      <c r="P691" s="14"/>
      <c r="Q691" s="23" t="str">
        <f t="array" ref="Q691">IF(R691="","",XLOOKUP(R691,selector_13,selector_13_ids,""))</f>
        <v/>
      </c>
      <c r="R691" s="25"/>
      <c r="S691" s="14"/>
      <c r="T691" s="14"/>
      <c r="U691" s="14"/>
      <c r="V691" s="14"/>
      <c r="W691" s="14"/>
      <c r="X691" s="23" t="str">
        <f t="array" ref="X691">IF(Y691="","",XLOOKUP(Y691,selector_04,selector_04_ids,""))</f>
        <v/>
      </c>
      <c r="Y691" s="25"/>
      <c r="Z691" s="14"/>
      <c r="AA691" s="27"/>
      <c r="AB691" s="14"/>
    </row>
    <row r="692">
      <c r="A692" s="14"/>
      <c r="B692" s="23" t="str">
        <f>IF($A692="","",'Система'!$B$4)</f>
        <v/>
      </c>
      <c r="C692" s="14"/>
      <c r="D692" s="14"/>
      <c r="E692" s="23" t="str">
        <f t="array" ref="E692">IF(F692="","",XLOOKUP(F692,selector_09,selector_09_ids,""))</f>
        <v/>
      </c>
      <c r="F692" s="25"/>
      <c r="G692" s="23" t="str">
        <f t="array" ref="G692">IF(H692="","",XLOOKUP(H692,selector_02,selector_02_ids,""))</f>
        <v/>
      </c>
      <c r="H692" s="25"/>
      <c r="I692" s="23" t="str">
        <f t="array" ref="I692">IF(J692="","",XLOOKUP(J692,selector_10,selector_10_ids,""))</f>
        <v/>
      </c>
      <c r="J692" s="25"/>
      <c r="K692" s="14"/>
      <c r="L692" s="14"/>
      <c r="M692" s="23" t="str">
        <f t="array" ref="M692">IF(N692="","",XLOOKUP(N692,selector_18,selector_18_ids,""))</f>
        <v/>
      </c>
      <c r="N692" s="25"/>
      <c r="O692" s="14"/>
      <c r="P692" s="14"/>
      <c r="Q692" s="23" t="str">
        <f t="array" ref="Q692">IF(R692="","",XLOOKUP(R692,selector_13,selector_13_ids,""))</f>
        <v/>
      </c>
      <c r="R692" s="25"/>
      <c r="S692" s="14"/>
      <c r="T692" s="14"/>
      <c r="U692" s="14"/>
      <c r="V692" s="14"/>
      <c r="W692" s="14"/>
      <c r="X692" s="23" t="str">
        <f t="array" ref="X692">IF(Y692="","",XLOOKUP(Y692,selector_04,selector_04_ids,""))</f>
        <v/>
      </c>
      <c r="Y692" s="25"/>
      <c r="Z692" s="14"/>
      <c r="AA692" s="27"/>
      <c r="AB692" s="14"/>
    </row>
    <row r="693">
      <c r="A693" s="14"/>
      <c r="B693" s="23" t="str">
        <f>IF($A693="","",'Система'!$B$4)</f>
        <v/>
      </c>
      <c r="C693" s="14"/>
      <c r="D693" s="14"/>
      <c r="E693" s="23" t="str">
        <f t="array" ref="E693">IF(F693="","",XLOOKUP(F693,selector_09,selector_09_ids,""))</f>
        <v/>
      </c>
      <c r="F693" s="25"/>
      <c r="G693" s="23" t="str">
        <f t="array" ref="G693">IF(H693="","",XLOOKUP(H693,selector_02,selector_02_ids,""))</f>
        <v/>
      </c>
      <c r="H693" s="25"/>
      <c r="I693" s="23" t="str">
        <f t="array" ref="I693">IF(J693="","",XLOOKUP(J693,selector_10,selector_10_ids,""))</f>
        <v/>
      </c>
      <c r="J693" s="25"/>
      <c r="K693" s="14"/>
      <c r="L693" s="14"/>
      <c r="M693" s="23" t="str">
        <f t="array" ref="M693">IF(N693="","",XLOOKUP(N693,selector_18,selector_18_ids,""))</f>
        <v/>
      </c>
      <c r="N693" s="25"/>
      <c r="O693" s="14"/>
      <c r="P693" s="14"/>
      <c r="Q693" s="23" t="str">
        <f t="array" ref="Q693">IF(R693="","",XLOOKUP(R693,selector_13,selector_13_ids,""))</f>
        <v/>
      </c>
      <c r="R693" s="25"/>
      <c r="S693" s="14"/>
      <c r="T693" s="14"/>
      <c r="U693" s="14"/>
      <c r="V693" s="14"/>
      <c r="W693" s="14"/>
      <c r="X693" s="23" t="str">
        <f t="array" ref="X693">IF(Y693="","",XLOOKUP(Y693,selector_04,selector_04_ids,""))</f>
        <v/>
      </c>
      <c r="Y693" s="25"/>
      <c r="Z693" s="14"/>
      <c r="AA693" s="27"/>
      <c r="AB693" s="14"/>
    </row>
    <row r="694">
      <c r="A694" s="14"/>
      <c r="B694" s="23" t="str">
        <f>IF($A694="","",'Система'!$B$4)</f>
        <v/>
      </c>
      <c r="C694" s="14"/>
      <c r="D694" s="14"/>
      <c r="E694" s="23" t="str">
        <f t="array" ref="E694">IF(F694="","",XLOOKUP(F694,selector_09,selector_09_ids,""))</f>
        <v/>
      </c>
      <c r="F694" s="25"/>
      <c r="G694" s="23" t="str">
        <f t="array" ref="G694">IF(H694="","",XLOOKUP(H694,selector_02,selector_02_ids,""))</f>
        <v/>
      </c>
      <c r="H694" s="25"/>
      <c r="I694" s="23" t="str">
        <f t="array" ref="I694">IF(J694="","",XLOOKUP(J694,selector_10,selector_10_ids,""))</f>
        <v/>
      </c>
      <c r="J694" s="25"/>
      <c r="K694" s="14"/>
      <c r="L694" s="14"/>
      <c r="M694" s="23" t="str">
        <f t="array" ref="M694">IF(N694="","",XLOOKUP(N694,selector_18,selector_18_ids,""))</f>
        <v/>
      </c>
      <c r="N694" s="25"/>
      <c r="O694" s="14"/>
      <c r="P694" s="14"/>
      <c r="Q694" s="23" t="str">
        <f t="array" ref="Q694">IF(R694="","",XLOOKUP(R694,selector_13,selector_13_ids,""))</f>
        <v/>
      </c>
      <c r="R694" s="25"/>
      <c r="S694" s="14"/>
      <c r="T694" s="14"/>
      <c r="U694" s="14"/>
      <c r="V694" s="14"/>
      <c r="W694" s="14"/>
      <c r="X694" s="23" t="str">
        <f t="array" ref="X694">IF(Y694="","",XLOOKUP(Y694,selector_04,selector_04_ids,""))</f>
        <v/>
      </c>
      <c r="Y694" s="25"/>
      <c r="Z694" s="14"/>
      <c r="AA694" s="27"/>
      <c r="AB694" s="14"/>
    </row>
    <row r="695">
      <c r="A695" s="14"/>
      <c r="B695" s="23" t="str">
        <f>IF($A695="","",'Система'!$B$4)</f>
        <v/>
      </c>
      <c r="C695" s="14"/>
      <c r="D695" s="14"/>
      <c r="E695" s="23" t="str">
        <f t="array" ref="E695">IF(F695="","",XLOOKUP(F695,selector_09,selector_09_ids,""))</f>
        <v/>
      </c>
      <c r="F695" s="25"/>
      <c r="G695" s="23" t="str">
        <f t="array" ref="G695">IF(H695="","",XLOOKUP(H695,selector_02,selector_02_ids,""))</f>
        <v/>
      </c>
      <c r="H695" s="25"/>
      <c r="I695" s="23" t="str">
        <f t="array" ref="I695">IF(J695="","",XLOOKUP(J695,selector_10,selector_10_ids,""))</f>
        <v/>
      </c>
      <c r="J695" s="25"/>
      <c r="K695" s="14"/>
      <c r="L695" s="14"/>
      <c r="M695" s="23" t="str">
        <f t="array" ref="M695">IF(N695="","",XLOOKUP(N695,selector_18,selector_18_ids,""))</f>
        <v/>
      </c>
      <c r="N695" s="25"/>
      <c r="O695" s="14"/>
      <c r="P695" s="14"/>
      <c r="Q695" s="23" t="str">
        <f t="array" ref="Q695">IF(R695="","",XLOOKUP(R695,selector_13,selector_13_ids,""))</f>
        <v/>
      </c>
      <c r="R695" s="25"/>
      <c r="S695" s="14"/>
      <c r="T695" s="14"/>
      <c r="U695" s="14"/>
      <c r="V695" s="14"/>
      <c r="W695" s="14"/>
      <c r="X695" s="23" t="str">
        <f t="array" ref="X695">IF(Y695="","",XLOOKUP(Y695,selector_04,selector_04_ids,""))</f>
        <v/>
      </c>
      <c r="Y695" s="25"/>
      <c r="Z695" s="14"/>
      <c r="AA695" s="27"/>
      <c r="AB695" s="14"/>
    </row>
    <row r="696">
      <c r="A696" s="14"/>
      <c r="B696" s="23" t="str">
        <f>IF($A696="","",'Система'!$B$4)</f>
        <v/>
      </c>
      <c r="C696" s="14"/>
      <c r="D696" s="14"/>
      <c r="E696" s="23" t="str">
        <f t="array" ref="E696">IF(F696="","",XLOOKUP(F696,selector_09,selector_09_ids,""))</f>
        <v/>
      </c>
      <c r="F696" s="25"/>
      <c r="G696" s="23" t="str">
        <f t="array" ref="G696">IF(H696="","",XLOOKUP(H696,selector_02,selector_02_ids,""))</f>
        <v/>
      </c>
      <c r="H696" s="25"/>
      <c r="I696" s="23" t="str">
        <f t="array" ref="I696">IF(J696="","",XLOOKUP(J696,selector_10,selector_10_ids,""))</f>
        <v/>
      </c>
      <c r="J696" s="25"/>
      <c r="K696" s="14"/>
      <c r="L696" s="14"/>
      <c r="M696" s="23" t="str">
        <f t="array" ref="M696">IF(N696="","",XLOOKUP(N696,selector_18,selector_18_ids,""))</f>
        <v/>
      </c>
      <c r="N696" s="25"/>
      <c r="O696" s="14"/>
      <c r="P696" s="14"/>
      <c r="Q696" s="23" t="str">
        <f t="array" ref="Q696">IF(R696="","",XLOOKUP(R696,selector_13,selector_13_ids,""))</f>
        <v/>
      </c>
      <c r="R696" s="25"/>
      <c r="S696" s="14"/>
      <c r="T696" s="14"/>
      <c r="U696" s="14"/>
      <c r="V696" s="14"/>
      <c r="W696" s="14"/>
      <c r="X696" s="23" t="str">
        <f t="array" ref="X696">IF(Y696="","",XLOOKUP(Y696,selector_04,selector_04_ids,""))</f>
        <v/>
      </c>
      <c r="Y696" s="25"/>
      <c r="Z696" s="14"/>
      <c r="AA696" s="27"/>
      <c r="AB696" s="14"/>
    </row>
    <row r="697">
      <c r="A697" s="14"/>
      <c r="B697" s="23" t="str">
        <f>IF($A697="","",'Система'!$B$4)</f>
        <v/>
      </c>
      <c r="C697" s="14"/>
      <c r="D697" s="14"/>
      <c r="E697" s="23" t="str">
        <f t="array" ref="E697">IF(F697="","",XLOOKUP(F697,selector_09,selector_09_ids,""))</f>
        <v/>
      </c>
      <c r="F697" s="25"/>
      <c r="G697" s="23" t="str">
        <f t="array" ref="G697">IF(H697="","",XLOOKUP(H697,selector_02,selector_02_ids,""))</f>
        <v/>
      </c>
      <c r="H697" s="25"/>
      <c r="I697" s="23" t="str">
        <f t="array" ref="I697">IF(J697="","",XLOOKUP(J697,selector_10,selector_10_ids,""))</f>
        <v/>
      </c>
      <c r="J697" s="25"/>
      <c r="K697" s="14"/>
      <c r="L697" s="14"/>
      <c r="M697" s="23" t="str">
        <f t="array" ref="M697">IF(N697="","",XLOOKUP(N697,selector_18,selector_18_ids,""))</f>
        <v/>
      </c>
      <c r="N697" s="25"/>
      <c r="O697" s="14"/>
      <c r="P697" s="14"/>
      <c r="Q697" s="23" t="str">
        <f t="array" ref="Q697">IF(R697="","",XLOOKUP(R697,selector_13,selector_13_ids,""))</f>
        <v/>
      </c>
      <c r="R697" s="25"/>
      <c r="S697" s="14"/>
      <c r="T697" s="14"/>
      <c r="U697" s="14"/>
      <c r="V697" s="14"/>
      <c r="W697" s="14"/>
      <c r="X697" s="23" t="str">
        <f t="array" ref="X697">IF(Y697="","",XLOOKUP(Y697,selector_04,selector_04_ids,""))</f>
        <v/>
      </c>
      <c r="Y697" s="25"/>
      <c r="Z697" s="14"/>
      <c r="AA697" s="27"/>
      <c r="AB697" s="14"/>
    </row>
    <row r="698">
      <c r="A698" s="14"/>
      <c r="B698" s="23" t="str">
        <f>IF($A698="","",'Система'!$B$4)</f>
        <v/>
      </c>
      <c r="C698" s="14"/>
      <c r="D698" s="14"/>
      <c r="E698" s="23" t="str">
        <f t="array" ref="E698">IF(F698="","",XLOOKUP(F698,selector_09,selector_09_ids,""))</f>
        <v/>
      </c>
      <c r="F698" s="25"/>
      <c r="G698" s="23" t="str">
        <f t="array" ref="G698">IF(H698="","",XLOOKUP(H698,selector_02,selector_02_ids,""))</f>
        <v/>
      </c>
      <c r="H698" s="25"/>
      <c r="I698" s="23" t="str">
        <f t="array" ref="I698">IF(J698="","",XLOOKUP(J698,selector_10,selector_10_ids,""))</f>
        <v/>
      </c>
      <c r="J698" s="25"/>
      <c r="K698" s="14"/>
      <c r="L698" s="14"/>
      <c r="M698" s="23" t="str">
        <f t="array" ref="M698">IF(N698="","",XLOOKUP(N698,selector_18,selector_18_ids,""))</f>
        <v/>
      </c>
      <c r="N698" s="25"/>
      <c r="O698" s="14"/>
      <c r="P698" s="14"/>
      <c r="Q698" s="23" t="str">
        <f t="array" ref="Q698">IF(R698="","",XLOOKUP(R698,selector_13,selector_13_ids,""))</f>
        <v/>
      </c>
      <c r="R698" s="25"/>
      <c r="S698" s="14"/>
      <c r="T698" s="14"/>
      <c r="U698" s="14"/>
      <c r="V698" s="14"/>
      <c r="W698" s="14"/>
      <c r="X698" s="23" t="str">
        <f t="array" ref="X698">IF(Y698="","",XLOOKUP(Y698,selector_04,selector_04_ids,""))</f>
        <v/>
      </c>
      <c r="Y698" s="25"/>
      <c r="Z698" s="14"/>
      <c r="AA698" s="27"/>
      <c r="AB698" s="14"/>
    </row>
    <row r="699">
      <c r="A699" s="14"/>
      <c r="B699" s="23" t="str">
        <f>IF($A699="","",'Система'!$B$4)</f>
        <v/>
      </c>
      <c r="C699" s="14"/>
      <c r="D699" s="14"/>
      <c r="E699" s="23" t="str">
        <f t="array" ref="E699">IF(F699="","",XLOOKUP(F699,selector_09,selector_09_ids,""))</f>
        <v/>
      </c>
      <c r="F699" s="25"/>
      <c r="G699" s="23" t="str">
        <f t="array" ref="G699">IF(H699="","",XLOOKUP(H699,selector_02,selector_02_ids,""))</f>
        <v/>
      </c>
      <c r="H699" s="25"/>
      <c r="I699" s="23" t="str">
        <f t="array" ref="I699">IF(J699="","",XLOOKUP(J699,selector_10,selector_10_ids,""))</f>
        <v/>
      </c>
      <c r="J699" s="25"/>
      <c r="K699" s="14"/>
      <c r="L699" s="14"/>
      <c r="M699" s="23" t="str">
        <f t="array" ref="M699">IF(N699="","",XLOOKUP(N699,selector_18,selector_18_ids,""))</f>
        <v/>
      </c>
      <c r="N699" s="25"/>
      <c r="O699" s="14"/>
      <c r="P699" s="14"/>
      <c r="Q699" s="23" t="str">
        <f t="array" ref="Q699">IF(R699="","",XLOOKUP(R699,selector_13,selector_13_ids,""))</f>
        <v/>
      </c>
      <c r="R699" s="25"/>
      <c r="S699" s="14"/>
      <c r="T699" s="14"/>
      <c r="U699" s="14"/>
      <c r="V699" s="14"/>
      <c r="W699" s="14"/>
      <c r="X699" s="23" t="str">
        <f t="array" ref="X699">IF(Y699="","",XLOOKUP(Y699,selector_04,selector_04_ids,""))</f>
        <v/>
      </c>
      <c r="Y699" s="25"/>
      <c r="Z699" s="14"/>
      <c r="AA699" s="27"/>
      <c r="AB699" s="14"/>
    </row>
    <row r="700">
      <c r="A700" s="14"/>
      <c r="B700" s="23" t="str">
        <f>IF($A700="","",'Система'!$B$4)</f>
        <v/>
      </c>
      <c r="C700" s="14"/>
      <c r="D700" s="14"/>
      <c r="E700" s="23" t="str">
        <f t="array" ref="E700">IF(F700="","",XLOOKUP(F700,selector_09,selector_09_ids,""))</f>
        <v/>
      </c>
      <c r="F700" s="25"/>
      <c r="G700" s="23" t="str">
        <f t="array" ref="G700">IF(H700="","",XLOOKUP(H700,selector_02,selector_02_ids,""))</f>
        <v/>
      </c>
      <c r="H700" s="25"/>
      <c r="I700" s="23" t="str">
        <f t="array" ref="I700">IF(J700="","",XLOOKUP(J700,selector_10,selector_10_ids,""))</f>
        <v/>
      </c>
      <c r="J700" s="25"/>
      <c r="K700" s="14"/>
      <c r="L700" s="14"/>
      <c r="M700" s="23" t="str">
        <f t="array" ref="M700">IF(N700="","",XLOOKUP(N700,selector_18,selector_18_ids,""))</f>
        <v/>
      </c>
      <c r="N700" s="25"/>
      <c r="O700" s="14"/>
      <c r="P700" s="14"/>
      <c r="Q700" s="23" t="str">
        <f t="array" ref="Q700">IF(R700="","",XLOOKUP(R700,selector_13,selector_13_ids,""))</f>
        <v/>
      </c>
      <c r="R700" s="25"/>
      <c r="S700" s="14"/>
      <c r="T700" s="14"/>
      <c r="U700" s="14"/>
      <c r="V700" s="14"/>
      <c r="W700" s="14"/>
      <c r="X700" s="23" t="str">
        <f t="array" ref="X700">IF(Y700="","",XLOOKUP(Y700,selector_04,selector_04_ids,""))</f>
        <v/>
      </c>
      <c r="Y700" s="25"/>
      <c r="Z700" s="14"/>
      <c r="AA700" s="27"/>
      <c r="AB700" s="14"/>
    </row>
    <row r="701">
      <c r="A701" s="14"/>
      <c r="B701" s="23" t="str">
        <f>IF($A701="","",'Система'!$B$4)</f>
        <v/>
      </c>
      <c r="C701" s="14"/>
      <c r="D701" s="14"/>
      <c r="E701" s="23" t="str">
        <f t="array" ref="E701">IF(F701="","",XLOOKUP(F701,selector_09,selector_09_ids,""))</f>
        <v/>
      </c>
      <c r="F701" s="25"/>
      <c r="G701" s="23" t="str">
        <f t="array" ref="G701">IF(H701="","",XLOOKUP(H701,selector_02,selector_02_ids,""))</f>
        <v/>
      </c>
      <c r="H701" s="25"/>
      <c r="I701" s="23" t="str">
        <f t="array" ref="I701">IF(J701="","",XLOOKUP(J701,selector_10,selector_10_ids,""))</f>
        <v/>
      </c>
      <c r="J701" s="25"/>
      <c r="K701" s="14"/>
      <c r="L701" s="14"/>
      <c r="M701" s="23" t="str">
        <f t="array" ref="M701">IF(N701="","",XLOOKUP(N701,selector_18,selector_18_ids,""))</f>
        <v/>
      </c>
      <c r="N701" s="25"/>
      <c r="O701" s="14"/>
      <c r="P701" s="14"/>
      <c r="Q701" s="23" t="str">
        <f t="array" ref="Q701">IF(R701="","",XLOOKUP(R701,selector_13,selector_13_ids,""))</f>
        <v/>
      </c>
      <c r="R701" s="25"/>
      <c r="S701" s="14"/>
      <c r="T701" s="14"/>
      <c r="U701" s="14"/>
      <c r="V701" s="14"/>
      <c r="W701" s="14"/>
      <c r="X701" s="23" t="str">
        <f t="array" ref="X701">IF(Y701="","",XLOOKUP(Y701,selector_04,selector_04_ids,""))</f>
        <v/>
      </c>
      <c r="Y701" s="25"/>
      <c r="Z701" s="14"/>
      <c r="AA701" s="27"/>
      <c r="AB701" s="14"/>
    </row>
    <row r="702">
      <c r="A702" s="14"/>
      <c r="B702" s="23" t="str">
        <f>IF($A702="","",'Система'!$B$4)</f>
        <v/>
      </c>
      <c r="C702" s="14"/>
      <c r="D702" s="14"/>
      <c r="E702" s="23" t="str">
        <f t="array" ref="E702">IF(F702="","",XLOOKUP(F702,selector_09,selector_09_ids,""))</f>
        <v/>
      </c>
      <c r="F702" s="25"/>
      <c r="G702" s="23" t="str">
        <f t="array" ref="G702">IF(H702="","",XLOOKUP(H702,selector_02,selector_02_ids,""))</f>
        <v/>
      </c>
      <c r="H702" s="25"/>
      <c r="I702" s="23" t="str">
        <f t="array" ref="I702">IF(J702="","",XLOOKUP(J702,selector_10,selector_10_ids,""))</f>
        <v/>
      </c>
      <c r="J702" s="25"/>
      <c r="K702" s="14"/>
      <c r="L702" s="14"/>
      <c r="M702" s="23" t="str">
        <f t="array" ref="M702">IF(N702="","",XLOOKUP(N702,selector_18,selector_18_ids,""))</f>
        <v/>
      </c>
      <c r="N702" s="25"/>
      <c r="O702" s="14"/>
      <c r="P702" s="14"/>
      <c r="Q702" s="23" t="str">
        <f t="array" ref="Q702">IF(R702="","",XLOOKUP(R702,selector_13,selector_13_ids,""))</f>
        <v/>
      </c>
      <c r="R702" s="25"/>
      <c r="S702" s="14"/>
      <c r="T702" s="14"/>
      <c r="U702" s="14"/>
      <c r="V702" s="14"/>
      <c r="W702" s="14"/>
      <c r="X702" s="23" t="str">
        <f t="array" ref="X702">IF(Y702="","",XLOOKUP(Y702,selector_04,selector_04_ids,""))</f>
        <v/>
      </c>
      <c r="Y702" s="25"/>
      <c r="Z702" s="14"/>
      <c r="AA702" s="27"/>
      <c r="AB702" s="14"/>
    </row>
    <row r="703">
      <c r="A703" s="14"/>
      <c r="B703" s="23" t="str">
        <f>IF($A703="","",'Система'!$B$4)</f>
        <v/>
      </c>
      <c r="C703" s="14"/>
      <c r="D703" s="14"/>
      <c r="E703" s="23" t="str">
        <f t="array" ref="E703">IF(F703="","",XLOOKUP(F703,selector_09,selector_09_ids,""))</f>
        <v/>
      </c>
      <c r="F703" s="25"/>
      <c r="G703" s="23" t="str">
        <f t="array" ref="G703">IF(H703="","",XLOOKUP(H703,selector_02,selector_02_ids,""))</f>
        <v/>
      </c>
      <c r="H703" s="25"/>
      <c r="I703" s="23" t="str">
        <f t="array" ref="I703">IF(J703="","",XLOOKUP(J703,selector_10,selector_10_ids,""))</f>
        <v/>
      </c>
      <c r="J703" s="25"/>
      <c r="K703" s="14"/>
      <c r="L703" s="14"/>
      <c r="M703" s="23" t="str">
        <f t="array" ref="M703">IF(N703="","",XLOOKUP(N703,selector_18,selector_18_ids,""))</f>
        <v/>
      </c>
      <c r="N703" s="25"/>
      <c r="O703" s="14"/>
      <c r="P703" s="14"/>
      <c r="Q703" s="23" t="str">
        <f t="array" ref="Q703">IF(R703="","",XLOOKUP(R703,selector_13,selector_13_ids,""))</f>
        <v/>
      </c>
      <c r="R703" s="25"/>
      <c r="S703" s="14"/>
      <c r="T703" s="14"/>
      <c r="U703" s="14"/>
      <c r="V703" s="14"/>
      <c r="W703" s="14"/>
      <c r="X703" s="23" t="str">
        <f t="array" ref="X703">IF(Y703="","",XLOOKUP(Y703,selector_04,selector_04_ids,""))</f>
        <v/>
      </c>
      <c r="Y703" s="25"/>
      <c r="Z703" s="14"/>
      <c r="AA703" s="27"/>
      <c r="AB703" s="14"/>
    </row>
    <row r="704">
      <c r="A704" s="14"/>
      <c r="B704" s="23" t="str">
        <f>IF($A704="","",'Система'!$B$4)</f>
        <v/>
      </c>
      <c r="C704" s="14"/>
      <c r="D704" s="14"/>
      <c r="E704" s="23" t="str">
        <f t="array" ref="E704">IF(F704="","",XLOOKUP(F704,selector_09,selector_09_ids,""))</f>
        <v/>
      </c>
      <c r="F704" s="25"/>
      <c r="G704" s="23" t="str">
        <f t="array" ref="G704">IF(H704="","",XLOOKUP(H704,selector_02,selector_02_ids,""))</f>
        <v/>
      </c>
      <c r="H704" s="25"/>
      <c r="I704" s="23" t="str">
        <f t="array" ref="I704">IF(J704="","",XLOOKUP(J704,selector_10,selector_10_ids,""))</f>
        <v/>
      </c>
      <c r="J704" s="25"/>
      <c r="K704" s="14"/>
      <c r="L704" s="14"/>
      <c r="M704" s="23" t="str">
        <f t="array" ref="M704">IF(N704="","",XLOOKUP(N704,selector_18,selector_18_ids,""))</f>
        <v/>
      </c>
      <c r="N704" s="25"/>
      <c r="O704" s="14"/>
      <c r="P704" s="14"/>
      <c r="Q704" s="23" t="str">
        <f t="array" ref="Q704">IF(R704="","",XLOOKUP(R704,selector_13,selector_13_ids,""))</f>
        <v/>
      </c>
      <c r="R704" s="25"/>
      <c r="S704" s="14"/>
      <c r="T704" s="14"/>
      <c r="U704" s="14"/>
      <c r="V704" s="14"/>
      <c r="W704" s="14"/>
      <c r="X704" s="23" t="str">
        <f t="array" ref="X704">IF(Y704="","",XLOOKUP(Y704,selector_04,selector_04_ids,""))</f>
        <v/>
      </c>
      <c r="Y704" s="25"/>
      <c r="Z704" s="14"/>
      <c r="AA704" s="27"/>
      <c r="AB704" s="14"/>
    </row>
    <row r="705">
      <c r="A705" s="14"/>
      <c r="B705" s="23" t="str">
        <f>IF($A705="","",'Система'!$B$4)</f>
        <v/>
      </c>
      <c r="C705" s="14"/>
      <c r="D705" s="14"/>
      <c r="E705" s="23" t="str">
        <f t="array" ref="E705">IF(F705="","",XLOOKUP(F705,selector_09,selector_09_ids,""))</f>
        <v/>
      </c>
      <c r="F705" s="25"/>
      <c r="G705" s="23" t="str">
        <f t="array" ref="G705">IF(H705="","",XLOOKUP(H705,selector_02,selector_02_ids,""))</f>
        <v/>
      </c>
      <c r="H705" s="25"/>
      <c r="I705" s="23" t="str">
        <f t="array" ref="I705">IF(J705="","",XLOOKUP(J705,selector_10,selector_10_ids,""))</f>
        <v/>
      </c>
      <c r="J705" s="25"/>
      <c r="K705" s="14"/>
      <c r="L705" s="14"/>
      <c r="M705" s="23" t="str">
        <f t="array" ref="M705">IF(N705="","",XLOOKUP(N705,selector_18,selector_18_ids,""))</f>
        <v/>
      </c>
      <c r="N705" s="25"/>
      <c r="O705" s="14"/>
      <c r="P705" s="14"/>
      <c r="Q705" s="23" t="str">
        <f t="array" ref="Q705">IF(R705="","",XLOOKUP(R705,selector_13,selector_13_ids,""))</f>
        <v/>
      </c>
      <c r="R705" s="25"/>
      <c r="S705" s="14"/>
      <c r="T705" s="14"/>
      <c r="U705" s="14"/>
      <c r="V705" s="14"/>
      <c r="W705" s="14"/>
      <c r="X705" s="23" t="str">
        <f t="array" ref="X705">IF(Y705="","",XLOOKUP(Y705,selector_04,selector_04_ids,""))</f>
        <v/>
      </c>
      <c r="Y705" s="25"/>
      <c r="Z705" s="14"/>
      <c r="AA705" s="27"/>
      <c r="AB705" s="14"/>
    </row>
    <row r="706">
      <c r="A706" s="14"/>
      <c r="B706" s="23" t="str">
        <f>IF($A706="","",'Система'!$B$4)</f>
        <v/>
      </c>
      <c r="C706" s="14"/>
      <c r="D706" s="14"/>
      <c r="E706" s="23" t="str">
        <f t="array" ref="E706">IF(F706="","",XLOOKUP(F706,selector_09,selector_09_ids,""))</f>
        <v/>
      </c>
      <c r="F706" s="25"/>
      <c r="G706" s="23" t="str">
        <f t="array" ref="G706">IF(H706="","",XLOOKUP(H706,selector_02,selector_02_ids,""))</f>
        <v/>
      </c>
      <c r="H706" s="25"/>
      <c r="I706" s="23" t="str">
        <f t="array" ref="I706">IF(J706="","",XLOOKUP(J706,selector_10,selector_10_ids,""))</f>
        <v/>
      </c>
      <c r="J706" s="25"/>
      <c r="K706" s="14"/>
      <c r="L706" s="14"/>
      <c r="M706" s="23" t="str">
        <f t="array" ref="M706">IF(N706="","",XLOOKUP(N706,selector_18,selector_18_ids,""))</f>
        <v/>
      </c>
      <c r="N706" s="25"/>
      <c r="O706" s="14"/>
      <c r="P706" s="14"/>
      <c r="Q706" s="23" t="str">
        <f t="array" ref="Q706">IF(R706="","",XLOOKUP(R706,selector_13,selector_13_ids,""))</f>
        <v/>
      </c>
      <c r="R706" s="25"/>
      <c r="S706" s="14"/>
      <c r="T706" s="14"/>
      <c r="U706" s="14"/>
      <c r="V706" s="14"/>
      <c r="W706" s="14"/>
      <c r="X706" s="23" t="str">
        <f t="array" ref="X706">IF(Y706="","",XLOOKUP(Y706,selector_04,selector_04_ids,""))</f>
        <v/>
      </c>
      <c r="Y706" s="25"/>
      <c r="Z706" s="14"/>
      <c r="AA706" s="27"/>
      <c r="AB706" s="14"/>
    </row>
    <row r="707">
      <c r="A707" s="14"/>
      <c r="B707" s="23" t="str">
        <f>IF($A707="","",'Система'!$B$4)</f>
        <v/>
      </c>
      <c r="C707" s="14"/>
      <c r="D707" s="14"/>
      <c r="E707" s="23" t="str">
        <f t="array" ref="E707">IF(F707="","",XLOOKUP(F707,selector_09,selector_09_ids,""))</f>
        <v/>
      </c>
      <c r="F707" s="25"/>
      <c r="G707" s="23" t="str">
        <f t="array" ref="G707">IF(H707="","",XLOOKUP(H707,selector_02,selector_02_ids,""))</f>
        <v/>
      </c>
      <c r="H707" s="25"/>
      <c r="I707" s="23" t="str">
        <f t="array" ref="I707">IF(J707="","",XLOOKUP(J707,selector_10,selector_10_ids,""))</f>
        <v/>
      </c>
      <c r="J707" s="25"/>
      <c r="K707" s="14"/>
      <c r="L707" s="14"/>
      <c r="M707" s="23" t="str">
        <f t="array" ref="M707">IF(N707="","",XLOOKUP(N707,selector_18,selector_18_ids,""))</f>
        <v/>
      </c>
      <c r="N707" s="25"/>
      <c r="O707" s="14"/>
      <c r="P707" s="14"/>
      <c r="Q707" s="23" t="str">
        <f t="array" ref="Q707">IF(R707="","",XLOOKUP(R707,selector_13,selector_13_ids,""))</f>
        <v/>
      </c>
      <c r="R707" s="25"/>
      <c r="S707" s="14"/>
      <c r="T707" s="14"/>
      <c r="U707" s="14"/>
      <c r="V707" s="14"/>
      <c r="W707" s="14"/>
      <c r="X707" s="23" t="str">
        <f t="array" ref="X707">IF(Y707="","",XLOOKUP(Y707,selector_04,selector_04_ids,""))</f>
        <v/>
      </c>
      <c r="Y707" s="25"/>
      <c r="Z707" s="14"/>
      <c r="AA707" s="27"/>
      <c r="AB707" s="14"/>
    </row>
    <row r="708">
      <c r="A708" s="14"/>
      <c r="B708" s="23" t="str">
        <f>IF($A708="","",'Система'!$B$4)</f>
        <v/>
      </c>
      <c r="C708" s="14"/>
      <c r="D708" s="14"/>
      <c r="E708" s="23" t="str">
        <f t="array" ref="E708">IF(F708="","",XLOOKUP(F708,selector_09,selector_09_ids,""))</f>
        <v/>
      </c>
      <c r="F708" s="25"/>
      <c r="G708" s="23" t="str">
        <f t="array" ref="G708">IF(H708="","",XLOOKUP(H708,selector_02,selector_02_ids,""))</f>
        <v/>
      </c>
      <c r="H708" s="25"/>
      <c r="I708" s="23" t="str">
        <f t="array" ref="I708">IF(J708="","",XLOOKUP(J708,selector_10,selector_10_ids,""))</f>
        <v/>
      </c>
      <c r="J708" s="25"/>
      <c r="K708" s="14"/>
      <c r="L708" s="14"/>
      <c r="M708" s="23" t="str">
        <f t="array" ref="M708">IF(N708="","",XLOOKUP(N708,selector_18,selector_18_ids,""))</f>
        <v/>
      </c>
      <c r="N708" s="25"/>
      <c r="O708" s="14"/>
      <c r="P708" s="14"/>
      <c r="Q708" s="23" t="str">
        <f t="array" ref="Q708">IF(R708="","",XLOOKUP(R708,selector_13,selector_13_ids,""))</f>
        <v/>
      </c>
      <c r="R708" s="25"/>
      <c r="S708" s="14"/>
      <c r="T708" s="14"/>
      <c r="U708" s="14"/>
      <c r="V708" s="14"/>
      <c r="W708" s="14"/>
      <c r="X708" s="23" t="str">
        <f t="array" ref="X708">IF(Y708="","",XLOOKUP(Y708,selector_04,selector_04_ids,""))</f>
        <v/>
      </c>
      <c r="Y708" s="25"/>
      <c r="Z708" s="14"/>
      <c r="AA708" s="27"/>
      <c r="AB708" s="14"/>
    </row>
    <row r="709">
      <c r="A709" s="14"/>
      <c r="B709" s="23" t="str">
        <f>IF($A709="","",'Система'!$B$4)</f>
        <v/>
      </c>
      <c r="C709" s="14"/>
      <c r="D709" s="14"/>
      <c r="E709" s="23" t="str">
        <f t="array" ref="E709">IF(F709="","",XLOOKUP(F709,selector_09,selector_09_ids,""))</f>
        <v/>
      </c>
      <c r="F709" s="25"/>
      <c r="G709" s="23" t="str">
        <f t="array" ref="G709">IF(H709="","",XLOOKUP(H709,selector_02,selector_02_ids,""))</f>
        <v/>
      </c>
      <c r="H709" s="25"/>
      <c r="I709" s="23" t="str">
        <f t="array" ref="I709">IF(J709="","",XLOOKUP(J709,selector_10,selector_10_ids,""))</f>
        <v/>
      </c>
      <c r="J709" s="25"/>
      <c r="K709" s="14"/>
      <c r="L709" s="14"/>
      <c r="M709" s="23" t="str">
        <f t="array" ref="M709">IF(N709="","",XLOOKUP(N709,selector_18,selector_18_ids,""))</f>
        <v/>
      </c>
      <c r="N709" s="25"/>
      <c r="O709" s="14"/>
      <c r="P709" s="14"/>
      <c r="Q709" s="23" t="str">
        <f t="array" ref="Q709">IF(R709="","",XLOOKUP(R709,selector_13,selector_13_ids,""))</f>
        <v/>
      </c>
      <c r="R709" s="25"/>
      <c r="S709" s="14"/>
      <c r="T709" s="14"/>
      <c r="U709" s="14"/>
      <c r="V709" s="14"/>
      <c r="W709" s="14"/>
      <c r="X709" s="23" t="str">
        <f t="array" ref="X709">IF(Y709="","",XLOOKUP(Y709,selector_04,selector_04_ids,""))</f>
        <v/>
      </c>
      <c r="Y709" s="25"/>
      <c r="Z709" s="14"/>
      <c r="AA709" s="27"/>
      <c r="AB709" s="14"/>
    </row>
    <row r="710">
      <c r="A710" s="14"/>
      <c r="B710" s="23" t="str">
        <f>IF($A710="","",'Система'!$B$4)</f>
        <v/>
      </c>
      <c r="C710" s="14"/>
      <c r="D710" s="14"/>
      <c r="E710" s="23" t="str">
        <f t="array" ref="E710">IF(F710="","",XLOOKUP(F710,selector_09,selector_09_ids,""))</f>
        <v/>
      </c>
      <c r="F710" s="25"/>
      <c r="G710" s="23" t="str">
        <f t="array" ref="G710">IF(H710="","",XLOOKUP(H710,selector_02,selector_02_ids,""))</f>
        <v/>
      </c>
      <c r="H710" s="25"/>
      <c r="I710" s="23" t="str">
        <f t="array" ref="I710">IF(J710="","",XLOOKUP(J710,selector_10,selector_10_ids,""))</f>
        <v/>
      </c>
      <c r="J710" s="25"/>
      <c r="K710" s="14"/>
      <c r="L710" s="14"/>
      <c r="M710" s="23" t="str">
        <f t="array" ref="M710">IF(N710="","",XLOOKUP(N710,selector_18,selector_18_ids,""))</f>
        <v/>
      </c>
      <c r="N710" s="25"/>
      <c r="O710" s="14"/>
      <c r="P710" s="14"/>
      <c r="Q710" s="23" t="str">
        <f t="array" ref="Q710">IF(R710="","",XLOOKUP(R710,selector_13,selector_13_ids,""))</f>
        <v/>
      </c>
      <c r="R710" s="25"/>
      <c r="S710" s="14"/>
      <c r="T710" s="14"/>
      <c r="U710" s="14"/>
      <c r="V710" s="14"/>
      <c r="W710" s="14"/>
      <c r="X710" s="23" t="str">
        <f t="array" ref="X710">IF(Y710="","",XLOOKUP(Y710,selector_04,selector_04_ids,""))</f>
        <v/>
      </c>
      <c r="Y710" s="25"/>
      <c r="Z710" s="14"/>
      <c r="AA710" s="27"/>
      <c r="AB710" s="14"/>
    </row>
    <row r="711">
      <c r="A711" s="14"/>
      <c r="B711" s="23" t="str">
        <f>IF($A711="","",'Система'!$B$4)</f>
        <v/>
      </c>
      <c r="C711" s="14"/>
      <c r="D711" s="14"/>
      <c r="E711" s="23" t="str">
        <f t="array" ref="E711">IF(F711="","",XLOOKUP(F711,selector_09,selector_09_ids,""))</f>
        <v/>
      </c>
      <c r="F711" s="25"/>
      <c r="G711" s="23" t="str">
        <f t="array" ref="G711">IF(H711="","",XLOOKUP(H711,selector_02,selector_02_ids,""))</f>
        <v/>
      </c>
      <c r="H711" s="25"/>
      <c r="I711" s="23" t="str">
        <f t="array" ref="I711">IF(J711="","",XLOOKUP(J711,selector_10,selector_10_ids,""))</f>
        <v/>
      </c>
      <c r="J711" s="25"/>
      <c r="K711" s="14"/>
      <c r="L711" s="14"/>
      <c r="M711" s="23" t="str">
        <f t="array" ref="M711">IF(N711="","",XLOOKUP(N711,selector_18,selector_18_ids,""))</f>
        <v/>
      </c>
      <c r="N711" s="25"/>
      <c r="O711" s="14"/>
      <c r="P711" s="14"/>
      <c r="Q711" s="23" t="str">
        <f t="array" ref="Q711">IF(R711="","",XLOOKUP(R711,selector_13,selector_13_ids,""))</f>
        <v/>
      </c>
      <c r="R711" s="25"/>
      <c r="S711" s="14"/>
      <c r="T711" s="14"/>
      <c r="U711" s="14"/>
      <c r="V711" s="14"/>
      <c r="W711" s="14"/>
      <c r="X711" s="23" t="str">
        <f t="array" ref="X711">IF(Y711="","",XLOOKUP(Y711,selector_04,selector_04_ids,""))</f>
        <v/>
      </c>
      <c r="Y711" s="25"/>
      <c r="Z711" s="14"/>
      <c r="AA711" s="27"/>
      <c r="AB711" s="14"/>
    </row>
    <row r="712">
      <c r="A712" s="14"/>
      <c r="B712" s="23" t="str">
        <f>IF($A712="","",'Система'!$B$4)</f>
        <v/>
      </c>
      <c r="C712" s="14"/>
      <c r="D712" s="14"/>
      <c r="E712" s="23" t="str">
        <f t="array" ref="E712">IF(F712="","",XLOOKUP(F712,selector_09,selector_09_ids,""))</f>
        <v/>
      </c>
      <c r="F712" s="25"/>
      <c r="G712" s="23" t="str">
        <f t="array" ref="G712">IF(H712="","",XLOOKUP(H712,selector_02,selector_02_ids,""))</f>
        <v/>
      </c>
      <c r="H712" s="25"/>
      <c r="I712" s="23" t="str">
        <f t="array" ref="I712">IF(J712="","",XLOOKUP(J712,selector_10,selector_10_ids,""))</f>
        <v/>
      </c>
      <c r="J712" s="25"/>
      <c r="K712" s="14"/>
      <c r="L712" s="14"/>
      <c r="M712" s="23" t="str">
        <f t="array" ref="M712">IF(N712="","",XLOOKUP(N712,selector_18,selector_18_ids,""))</f>
        <v/>
      </c>
      <c r="N712" s="25"/>
      <c r="O712" s="14"/>
      <c r="P712" s="14"/>
      <c r="Q712" s="23" t="str">
        <f t="array" ref="Q712">IF(R712="","",XLOOKUP(R712,selector_13,selector_13_ids,""))</f>
        <v/>
      </c>
      <c r="R712" s="25"/>
      <c r="S712" s="14"/>
      <c r="T712" s="14"/>
      <c r="U712" s="14"/>
      <c r="V712" s="14"/>
      <c r="W712" s="14"/>
      <c r="X712" s="23" t="str">
        <f t="array" ref="X712">IF(Y712="","",XLOOKUP(Y712,selector_04,selector_04_ids,""))</f>
        <v/>
      </c>
      <c r="Y712" s="25"/>
      <c r="Z712" s="14"/>
      <c r="AA712" s="27"/>
      <c r="AB712" s="14"/>
    </row>
    <row r="713">
      <c r="A713" s="14"/>
      <c r="B713" s="23" t="str">
        <f>IF($A713="","",'Система'!$B$4)</f>
        <v/>
      </c>
      <c r="C713" s="14"/>
      <c r="D713" s="14"/>
      <c r="E713" s="23" t="str">
        <f t="array" ref="E713">IF(F713="","",XLOOKUP(F713,selector_09,selector_09_ids,""))</f>
        <v/>
      </c>
      <c r="F713" s="25"/>
      <c r="G713" s="23" t="str">
        <f t="array" ref="G713">IF(H713="","",XLOOKUP(H713,selector_02,selector_02_ids,""))</f>
        <v/>
      </c>
      <c r="H713" s="25"/>
      <c r="I713" s="23" t="str">
        <f t="array" ref="I713">IF(J713="","",XLOOKUP(J713,selector_10,selector_10_ids,""))</f>
        <v/>
      </c>
      <c r="J713" s="25"/>
      <c r="K713" s="14"/>
      <c r="L713" s="14"/>
      <c r="M713" s="23" t="str">
        <f t="array" ref="M713">IF(N713="","",XLOOKUP(N713,selector_18,selector_18_ids,""))</f>
        <v/>
      </c>
      <c r="N713" s="25"/>
      <c r="O713" s="14"/>
      <c r="P713" s="14"/>
      <c r="Q713" s="23" t="str">
        <f t="array" ref="Q713">IF(R713="","",XLOOKUP(R713,selector_13,selector_13_ids,""))</f>
        <v/>
      </c>
      <c r="R713" s="25"/>
      <c r="S713" s="14"/>
      <c r="T713" s="14"/>
      <c r="U713" s="14"/>
      <c r="V713" s="14"/>
      <c r="W713" s="14"/>
      <c r="X713" s="23" t="str">
        <f t="array" ref="X713">IF(Y713="","",XLOOKUP(Y713,selector_04,selector_04_ids,""))</f>
        <v/>
      </c>
      <c r="Y713" s="25"/>
      <c r="Z713" s="14"/>
      <c r="AA713" s="27"/>
      <c r="AB713" s="14"/>
    </row>
    <row r="714">
      <c r="A714" s="14"/>
      <c r="B714" s="23" t="str">
        <f>IF($A714="","",'Система'!$B$4)</f>
        <v/>
      </c>
      <c r="C714" s="14"/>
      <c r="D714" s="14"/>
      <c r="E714" s="23" t="str">
        <f t="array" ref="E714">IF(F714="","",XLOOKUP(F714,selector_09,selector_09_ids,""))</f>
        <v/>
      </c>
      <c r="F714" s="25"/>
      <c r="G714" s="23" t="str">
        <f t="array" ref="G714">IF(H714="","",XLOOKUP(H714,selector_02,selector_02_ids,""))</f>
        <v/>
      </c>
      <c r="H714" s="25"/>
      <c r="I714" s="23" t="str">
        <f t="array" ref="I714">IF(J714="","",XLOOKUP(J714,selector_10,selector_10_ids,""))</f>
        <v/>
      </c>
      <c r="J714" s="25"/>
      <c r="K714" s="14"/>
      <c r="L714" s="14"/>
      <c r="M714" s="23" t="str">
        <f t="array" ref="M714">IF(N714="","",XLOOKUP(N714,selector_18,selector_18_ids,""))</f>
        <v/>
      </c>
      <c r="N714" s="25"/>
      <c r="O714" s="14"/>
      <c r="P714" s="14"/>
      <c r="Q714" s="23" t="str">
        <f t="array" ref="Q714">IF(R714="","",XLOOKUP(R714,selector_13,selector_13_ids,""))</f>
        <v/>
      </c>
      <c r="R714" s="25"/>
      <c r="S714" s="14"/>
      <c r="T714" s="14"/>
      <c r="U714" s="14"/>
      <c r="V714" s="14"/>
      <c r="W714" s="14"/>
      <c r="X714" s="23" t="str">
        <f t="array" ref="X714">IF(Y714="","",XLOOKUP(Y714,selector_04,selector_04_ids,""))</f>
        <v/>
      </c>
      <c r="Y714" s="25"/>
      <c r="Z714" s="14"/>
      <c r="AA714" s="27"/>
      <c r="AB714" s="14"/>
    </row>
    <row r="715">
      <c r="A715" s="14"/>
      <c r="B715" s="23" t="str">
        <f>IF($A715="","",'Система'!$B$4)</f>
        <v/>
      </c>
      <c r="C715" s="14"/>
      <c r="D715" s="14"/>
      <c r="E715" s="23" t="str">
        <f t="array" ref="E715">IF(F715="","",XLOOKUP(F715,selector_09,selector_09_ids,""))</f>
        <v/>
      </c>
      <c r="F715" s="25"/>
      <c r="G715" s="23" t="str">
        <f t="array" ref="G715">IF(H715="","",XLOOKUP(H715,selector_02,selector_02_ids,""))</f>
        <v/>
      </c>
      <c r="H715" s="25"/>
      <c r="I715" s="23" t="str">
        <f t="array" ref="I715">IF(J715="","",XLOOKUP(J715,selector_10,selector_10_ids,""))</f>
        <v/>
      </c>
      <c r="J715" s="25"/>
      <c r="K715" s="14"/>
      <c r="L715" s="14"/>
      <c r="M715" s="23" t="str">
        <f t="array" ref="M715">IF(N715="","",XLOOKUP(N715,selector_18,selector_18_ids,""))</f>
        <v/>
      </c>
      <c r="N715" s="25"/>
      <c r="O715" s="14"/>
      <c r="P715" s="14"/>
      <c r="Q715" s="23" t="str">
        <f t="array" ref="Q715">IF(R715="","",XLOOKUP(R715,selector_13,selector_13_ids,""))</f>
        <v/>
      </c>
      <c r="R715" s="25"/>
      <c r="S715" s="14"/>
      <c r="T715" s="14"/>
      <c r="U715" s="14"/>
      <c r="V715" s="14"/>
      <c r="W715" s="14"/>
      <c r="X715" s="23" t="str">
        <f t="array" ref="X715">IF(Y715="","",XLOOKUP(Y715,selector_04,selector_04_ids,""))</f>
        <v/>
      </c>
      <c r="Y715" s="25"/>
      <c r="Z715" s="14"/>
      <c r="AA715" s="27"/>
      <c r="AB715" s="14"/>
    </row>
    <row r="716">
      <c r="A716" s="14"/>
      <c r="B716" s="23" t="str">
        <f>IF($A716="","",'Система'!$B$4)</f>
        <v/>
      </c>
      <c r="C716" s="14"/>
      <c r="D716" s="14"/>
      <c r="E716" s="23" t="str">
        <f t="array" ref="E716">IF(F716="","",XLOOKUP(F716,selector_09,selector_09_ids,""))</f>
        <v/>
      </c>
      <c r="F716" s="25"/>
      <c r="G716" s="23" t="str">
        <f t="array" ref="G716">IF(H716="","",XLOOKUP(H716,selector_02,selector_02_ids,""))</f>
        <v/>
      </c>
      <c r="H716" s="25"/>
      <c r="I716" s="23" t="str">
        <f t="array" ref="I716">IF(J716="","",XLOOKUP(J716,selector_10,selector_10_ids,""))</f>
        <v/>
      </c>
      <c r="J716" s="25"/>
      <c r="K716" s="14"/>
      <c r="L716" s="14"/>
      <c r="M716" s="23" t="str">
        <f t="array" ref="M716">IF(N716="","",XLOOKUP(N716,selector_18,selector_18_ids,""))</f>
        <v/>
      </c>
      <c r="N716" s="25"/>
      <c r="O716" s="14"/>
      <c r="P716" s="14"/>
      <c r="Q716" s="23" t="str">
        <f t="array" ref="Q716">IF(R716="","",XLOOKUP(R716,selector_13,selector_13_ids,""))</f>
        <v/>
      </c>
      <c r="R716" s="25"/>
      <c r="S716" s="14"/>
      <c r="T716" s="14"/>
      <c r="U716" s="14"/>
      <c r="V716" s="14"/>
      <c r="W716" s="14"/>
      <c r="X716" s="23" t="str">
        <f t="array" ref="X716">IF(Y716="","",XLOOKUP(Y716,selector_04,selector_04_ids,""))</f>
        <v/>
      </c>
      <c r="Y716" s="25"/>
      <c r="Z716" s="14"/>
      <c r="AA716" s="27"/>
      <c r="AB716" s="14"/>
    </row>
    <row r="717">
      <c r="A717" s="14"/>
      <c r="B717" s="23" t="str">
        <f>IF($A717="","",'Система'!$B$4)</f>
        <v/>
      </c>
      <c r="C717" s="14"/>
      <c r="D717" s="14"/>
      <c r="E717" s="23" t="str">
        <f t="array" ref="E717">IF(F717="","",XLOOKUP(F717,selector_09,selector_09_ids,""))</f>
        <v/>
      </c>
      <c r="F717" s="25"/>
      <c r="G717" s="23" t="str">
        <f t="array" ref="G717">IF(H717="","",XLOOKUP(H717,selector_02,selector_02_ids,""))</f>
        <v/>
      </c>
      <c r="H717" s="25"/>
      <c r="I717" s="23" t="str">
        <f t="array" ref="I717">IF(J717="","",XLOOKUP(J717,selector_10,selector_10_ids,""))</f>
        <v/>
      </c>
      <c r="J717" s="25"/>
      <c r="K717" s="14"/>
      <c r="L717" s="14"/>
      <c r="M717" s="23" t="str">
        <f t="array" ref="M717">IF(N717="","",XLOOKUP(N717,selector_18,selector_18_ids,""))</f>
        <v/>
      </c>
      <c r="N717" s="25"/>
      <c r="O717" s="14"/>
      <c r="P717" s="14"/>
      <c r="Q717" s="23" t="str">
        <f t="array" ref="Q717">IF(R717="","",XLOOKUP(R717,selector_13,selector_13_ids,""))</f>
        <v/>
      </c>
      <c r="R717" s="25"/>
      <c r="S717" s="14"/>
      <c r="T717" s="14"/>
      <c r="U717" s="14"/>
      <c r="V717" s="14"/>
      <c r="W717" s="14"/>
      <c r="X717" s="23" t="str">
        <f t="array" ref="X717">IF(Y717="","",XLOOKUP(Y717,selector_04,selector_04_ids,""))</f>
        <v/>
      </c>
      <c r="Y717" s="25"/>
      <c r="Z717" s="14"/>
      <c r="AA717" s="27"/>
      <c r="AB717" s="14"/>
    </row>
    <row r="718">
      <c r="A718" s="14"/>
      <c r="B718" s="23" t="str">
        <f>IF($A718="","",'Система'!$B$4)</f>
        <v/>
      </c>
      <c r="C718" s="14"/>
      <c r="D718" s="14"/>
      <c r="E718" s="23" t="str">
        <f t="array" ref="E718">IF(F718="","",XLOOKUP(F718,selector_09,selector_09_ids,""))</f>
        <v/>
      </c>
      <c r="F718" s="25"/>
      <c r="G718" s="23" t="str">
        <f t="array" ref="G718">IF(H718="","",XLOOKUP(H718,selector_02,selector_02_ids,""))</f>
        <v/>
      </c>
      <c r="H718" s="25"/>
      <c r="I718" s="23" t="str">
        <f t="array" ref="I718">IF(J718="","",XLOOKUP(J718,selector_10,selector_10_ids,""))</f>
        <v/>
      </c>
      <c r="J718" s="25"/>
      <c r="K718" s="14"/>
      <c r="L718" s="14"/>
      <c r="M718" s="23" t="str">
        <f t="array" ref="M718">IF(N718="","",XLOOKUP(N718,selector_18,selector_18_ids,""))</f>
        <v/>
      </c>
      <c r="N718" s="25"/>
      <c r="O718" s="14"/>
      <c r="P718" s="14"/>
      <c r="Q718" s="23" t="str">
        <f t="array" ref="Q718">IF(R718="","",XLOOKUP(R718,selector_13,selector_13_ids,""))</f>
        <v/>
      </c>
      <c r="R718" s="25"/>
      <c r="S718" s="14"/>
      <c r="T718" s="14"/>
      <c r="U718" s="14"/>
      <c r="V718" s="14"/>
      <c r="W718" s="14"/>
      <c r="X718" s="23" t="str">
        <f t="array" ref="X718">IF(Y718="","",XLOOKUP(Y718,selector_04,selector_04_ids,""))</f>
        <v/>
      </c>
      <c r="Y718" s="25"/>
      <c r="Z718" s="14"/>
      <c r="AA718" s="27"/>
      <c r="AB718" s="14"/>
    </row>
    <row r="719">
      <c r="A719" s="14"/>
      <c r="B719" s="23" t="str">
        <f>IF($A719="","",'Система'!$B$4)</f>
        <v/>
      </c>
      <c r="C719" s="14"/>
      <c r="D719" s="14"/>
      <c r="E719" s="23" t="str">
        <f t="array" ref="E719">IF(F719="","",XLOOKUP(F719,selector_09,selector_09_ids,""))</f>
        <v/>
      </c>
      <c r="F719" s="25"/>
      <c r="G719" s="23" t="str">
        <f t="array" ref="G719">IF(H719="","",XLOOKUP(H719,selector_02,selector_02_ids,""))</f>
        <v/>
      </c>
      <c r="H719" s="25"/>
      <c r="I719" s="23" t="str">
        <f t="array" ref="I719">IF(J719="","",XLOOKUP(J719,selector_10,selector_10_ids,""))</f>
        <v/>
      </c>
      <c r="J719" s="25"/>
      <c r="K719" s="14"/>
      <c r="L719" s="14"/>
      <c r="M719" s="23" t="str">
        <f t="array" ref="M719">IF(N719="","",XLOOKUP(N719,selector_18,selector_18_ids,""))</f>
        <v/>
      </c>
      <c r="N719" s="25"/>
      <c r="O719" s="14"/>
      <c r="P719" s="14"/>
      <c r="Q719" s="23" t="str">
        <f t="array" ref="Q719">IF(R719="","",XLOOKUP(R719,selector_13,selector_13_ids,""))</f>
        <v/>
      </c>
      <c r="R719" s="25"/>
      <c r="S719" s="14"/>
      <c r="T719" s="14"/>
      <c r="U719" s="14"/>
      <c r="V719" s="14"/>
      <c r="W719" s="14"/>
      <c r="X719" s="23" t="str">
        <f t="array" ref="X719">IF(Y719="","",XLOOKUP(Y719,selector_04,selector_04_ids,""))</f>
        <v/>
      </c>
      <c r="Y719" s="25"/>
      <c r="Z719" s="14"/>
      <c r="AA719" s="27"/>
      <c r="AB719" s="14"/>
    </row>
    <row r="720">
      <c r="A720" s="14"/>
      <c r="B720" s="23" t="str">
        <f>IF($A720="","",'Система'!$B$4)</f>
        <v/>
      </c>
      <c r="C720" s="14"/>
      <c r="D720" s="14"/>
      <c r="E720" s="23" t="str">
        <f t="array" ref="E720">IF(F720="","",XLOOKUP(F720,selector_09,selector_09_ids,""))</f>
        <v/>
      </c>
      <c r="F720" s="25"/>
      <c r="G720" s="23" t="str">
        <f t="array" ref="G720">IF(H720="","",XLOOKUP(H720,selector_02,selector_02_ids,""))</f>
        <v/>
      </c>
      <c r="H720" s="25"/>
      <c r="I720" s="23" t="str">
        <f t="array" ref="I720">IF(J720="","",XLOOKUP(J720,selector_10,selector_10_ids,""))</f>
        <v/>
      </c>
      <c r="J720" s="25"/>
      <c r="K720" s="14"/>
      <c r="L720" s="14"/>
      <c r="M720" s="23" t="str">
        <f t="array" ref="M720">IF(N720="","",XLOOKUP(N720,selector_18,selector_18_ids,""))</f>
        <v/>
      </c>
      <c r="N720" s="25"/>
      <c r="O720" s="14"/>
      <c r="P720" s="14"/>
      <c r="Q720" s="23" t="str">
        <f t="array" ref="Q720">IF(R720="","",XLOOKUP(R720,selector_13,selector_13_ids,""))</f>
        <v/>
      </c>
      <c r="R720" s="25"/>
      <c r="S720" s="14"/>
      <c r="T720" s="14"/>
      <c r="U720" s="14"/>
      <c r="V720" s="14"/>
      <c r="W720" s="14"/>
      <c r="X720" s="23" t="str">
        <f t="array" ref="X720">IF(Y720="","",XLOOKUP(Y720,selector_04,selector_04_ids,""))</f>
        <v/>
      </c>
      <c r="Y720" s="25"/>
      <c r="Z720" s="14"/>
      <c r="AA720" s="27"/>
      <c r="AB720" s="14"/>
    </row>
    <row r="721">
      <c r="A721" s="14"/>
      <c r="B721" s="23" t="str">
        <f>IF($A721="","",'Система'!$B$4)</f>
        <v/>
      </c>
      <c r="C721" s="14"/>
      <c r="D721" s="14"/>
      <c r="E721" s="23" t="str">
        <f t="array" ref="E721">IF(F721="","",XLOOKUP(F721,selector_09,selector_09_ids,""))</f>
        <v/>
      </c>
      <c r="F721" s="25"/>
      <c r="G721" s="23" t="str">
        <f t="array" ref="G721">IF(H721="","",XLOOKUP(H721,selector_02,selector_02_ids,""))</f>
        <v/>
      </c>
      <c r="H721" s="25"/>
      <c r="I721" s="23" t="str">
        <f t="array" ref="I721">IF(J721="","",XLOOKUP(J721,selector_10,selector_10_ids,""))</f>
        <v/>
      </c>
      <c r="J721" s="25"/>
      <c r="K721" s="14"/>
      <c r="L721" s="14"/>
      <c r="M721" s="23" t="str">
        <f t="array" ref="M721">IF(N721="","",XLOOKUP(N721,selector_18,selector_18_ids,""))</f>
        <v/>
      </c>
      <c r="N721" s="25"/>
      <c r="O721" s="14"/>
      <c r="P721" s="14"/>
      <c r="Q721" s="23" t="str">
        <f t="array" ref="Q721">IF(R721="","",XLOOKUP(R721,selector_13,selector_13_ids,""))</f>
        <v/>
      </c>
      <c r="R721" s="25"/>
      <c r="S721" s="14"/>
      <c r="T721" s="14"/>
      <c r="U721" s="14"/>
      <c r="V721" s="14"/>
      <c r="W721" s="14"/>
      <c r="X721" s="23" t="str">
        <f t="array" ref="X721">IF(Y721="","",XLOOKUP(Y721,selector_04,selector_04_ids,""))</f>
        <v/>
      </c>
      <c r="Y721" s="25"/>
      <c r="Z721" s="14"/>
      <c r="AA721" s="27"/>
      <c r="AB721" s="14"/>
    </row>
    <row r="722">
      <c r="A722" s="14"/>
      <c r="B722" s="23" t="str">
        <f>IF($A722="","",'Система'!$B$4)</f>
        <v/>
      </c>
      <c r="C722" s="14"/>
      <c r="D722" s="14"/>
      <c r="E722" s="23" t="str">
        <f t="array" ref="E722">IF(F722="","",XLOOKUP(F722,selector_09,selector_09_ids,""))</f>
        <v/>
      </c>
      <c r="F722" s="25"/>
      <c r="G722" s="23" t="str">
        <f t="array" ref="G722">IF(H722="","",XLOOKUP(H722,selector_02,selector_02_ids,""))</f>
        <v/>
      </c>
      <c r="H722" s="25"/>
      <c r="I722" s="23" t="str">
        <f t="array" ref="I722">IF(J722="","",XLOOKUP(J722,selector_10,selector_10_ids,""))</f>
        <v/>
      </c>
      <c r="J722" s="25"/>
      <c r="K722" s="14"/>
      <c r="L722" s="14"/>
      <c r="M722" s="23" t="str">
        <f t="array" ref="M722">IF(N722="","",XLOOKUP(N722,selector_18,selector_18_ids,""))</f>
        <v/>
      </c>
      <c r="N722" s="25"/>
      <c r="O722" s="14"/>
      <c r="P722" s="14"/>
      <c r="Q722" s="23" t="str">
        <f t="array" ref="Q722">IF(R722="","",XLOOKUP(R722,selector_13,selector_13_ids,""))</f>
        <v/>
      </c>
      <c r="R722" s="25"/>
      <c r="S722" s="14"/>
      <c r="T722" s="14"/>
      <c r="U722" s="14"/>
      <c r="V722" s="14"/>
      <c r="W722" s="14"/>
      <c r="X722" s="23" t="str">
        <f t="array" ref="X722">IF(Y722="","",XLOOKUP(Y722,selector_04,selector_04_ids,""))</f>
        <v/>
      </c>
      <c r="Y722" s="25"/>
      <c r="Z722" s="14"/>
      <c r="AA722" s="27"/>
      <c r="AB722" s="14"/>
    </row>
    <row r="723">
      <c r="A723" s="14"/>
      <c r="B723" s="23" t="str">
        <f>IF($A723="","",'Система'!$B$4)</f>
        <v/>
      </c>
      <c r="C723" s="14"/>
      <c r="D723" s="14"/>
      <c r="E723" s="23" t="str">
        <f t="array" ref="E723">IF(F723="","",XLOOKUP(F723,selector_09,selector_09_ids,""))</f>
        <v/>
      </c>
      <c r="F723" s="25"/>
      <c r="G723" s="23" t="str">
        <f t="array" ref="G723">IF(H723="","",XLOOKUP(H723,selector_02,selector_02_ids,""))</f>
        <v/>
      </c>
      <c r="H723" s="25"/>
      <c r="I723" s="23" t="str">
        <f t="array" ref="I723">IF(J723="","",XLOOKUP(J723,selector_10,selector_10_ids,""))</f>
        <v/>
      </c>
      <c r="J723" s="25"/>
      <c r="K723" s="14"/>
      <c r="L723" s="14"/>
      <c r="M723" s="23" t="str">
        <f t="array" ref="M723">IF(N723="","",XLOOKUP(N723,selector_18,selector_18_ids,""))</f>
        <v/>
      </c>
      <c r="N723" s="25"/>
      <c r="O723" s="14"/>
      <c r="P723" s="14"/>
      <c r="Q723" s="23" t="str">
        <f t="array" ref="Q723">IF(R723="","",XLOOKUP(R723,selector_13,selector_13_ids,""))</f>
        <v/>
      </c>
      <c r="R723" s="25"/>
      <c r="S723" s="14"/>
      <c r="T723" s="14"/>
      <c r="U723" s="14"/>
      <c r="V723" s="14"/>
      <c r="W723" s="14"/>
      <c r="X723" s="23" t="str">
        <f t="array" ref="X723">IF(Y723="","",XLOOKUP(Y723,selector_04,selector_04_ids,""))</f>
        <v/>
      </c>
      <c r="Y723" s="25"/>
      <c r="Z723" s="14"/>
      <c r="AA723" s="27"/>
      <c r="AB723" s="14"/>
    </row>
    <row r="724">
      <c r="A724" s="14"/>
      <c r="B724" s="23" t="str">
        <f>IF($A724="","",'Система'!$B$4)</f>
        <v/>
      </c>
      <c r="C724" s="14"/>
      <c r="D724" s="14"/>
      <c r="E724" s="23" t="str">
        <f t="array" ref="E724">IF(F724="","",XLOOKUP(F724,selector_09,selector_09_ids,""))</f>
        <v/>
      </c>
      <c r="F724" s="25"/>
      <c r="G724" s="23" t="str">
        <f t="array" ref="G724">IF(H724="","",XLOOKUP(H724,selector_02,selector_02_ids,""))</f>
        <v/>
      </c>
      <c r="H724" s="25"/>
      <c r="I724" s="23" t="str">
        <f t="array" ref="I724">IF(J724="","",XLOOKUP(J724,selector_10,selector_10_ids,""))</f>
        <v/>
      </c>
      <c r="J724" s="25"/>
      <c r="K724" s="14"/>
      <c r="L724" s="14"/>
      <c r="M724" s="23" t="str">
        <f t="array" ref="M724">IF(N724="","",XLOOKUP(N724,selector_18,selector_18_ids,""))</f>
        <v/>
      </c>
      <c r="N724" s="25"/>
      <c r="O724" s="14"/>
      <c r="P724" s="14"/>
      <c r="Q724" s="23" t="str">
        <f t="array" ref="Q724">IF(R724="","",XLOOKUP(R724,selector_13,selector_13_ids,""))</f>
        <v/>
      </c>
      <c r="R724" s="25"/>
      <c r="S724" s="14"/>
      <c r="T724" s="14"/>
      <c r="U724" s="14"/>
      <c r="V724" s="14"/>
      <c r="W724" s="14"/>
      <c r="X724" s="23" t="str">
        <f t="array" ref="X724">IF(Y724="","",XLOOKUP(Y724,selector_04,selector_04_ids,""))</f>
        <v/>
      </c>
      <c r="Y724" s="25"/>
      <c r="Z724" s="14"/>
      <c r="AA724" s="27"/>
      <c r="AB724" s="14"/>
    </row>
    <row r="725">
      <c r="A725" s="14"/>
      <c r="B725" s="23" t="str">
        <f>IF($A725="","",'Система'!$B$4)</f>
        <v/>
      </c>
      <c r="C725" s="14"/>
      <c r="D725" s="14"/>
      <c r="E725" s="23" t="str">
        <f t="array" ref="E725">IF(F725="","",XLOOKUP(F725,selector_09,selector_09_ids,""))</f>
        <v/>
      </c>
      <c r="F725" s="25"/>
      <c r="G725" s="23" t="str">
        <f t="array" ref="G725">IF(H725="","",XLOOKUP(H725,selector_02,selector_02_ids,""))</f>
        <v/>
      </c>
      <c r="H725" s="25"/>
      <c r="I725" s="23" t="str">
        <f t="array" ref="I725">IF(J725="","",XLOOKUP(J725,selector_10,selector_10_ids,""))</f>
        <v/>
      </c>
      <c r="J725" s="25"/>
      <c r="K725" s="14"/>
      <c r="L725" s="14"/>
      <c r="M725" s="23" t="str">
        <f t="array" ref="M725">IF(N725="","",XLOOKUP(N725,selector_18,selector_18_ids,""))</f>
        <v/>
      </c>
      <c r="N725" s="25"/>
      <c r="O725" s="14"/>
      <c r="P725" s="14"/>
      <c r="Q725" s="23" t="str">
        <f t="array" ref="Q725">IF(R725="","",XLOOKUP(R725,selector_13,selector_13_ids,""))</f>
        <v/>
      </c>
      <c r="R725" s="25"/>
      <c r="S725" s="14"/>
      <c r="T725" s="14"/>
      <c r="U725" s="14"/>
      <c r="V725" s="14"/>
      <c r="W725" s="14"/>
      <c r="X725" s="23" t="str">
        <f t="array" ref="X725">IF(Y725="","",XLOOKUP(Y725,selector_04,selector_04_ids,""))</f>
        <v/>
      </c>
      <c r="Y725" s="25"/>
      <c r="Z725" s="14"/>
      <c r="AA725" s="27"/>
      <c r="AB725" s="14"/>
    </row>
    <row r="726">
      <c r="A726" s="14"/>
      <c r="B726" s="23" t="str">
        <f>IF($A726="","",'Система'!$B$4)</f>
        <v/>
      </c>
      <c r="C726" s="14"/>
      <c r="D726" s="14"/>
      <c r="E726" s="23" t="str">
        <f t="array" ref="E726">IF(F726="","",XLOOKUP(F726,selector_09,selector_09_ids,""))</f>
        <v/>
      </c>
      <c r="F726" s="25"/>
      <c r="G726" s="23" t="str">
        <f t="array" ref="G726">IF(H726="","",XLOOKUP(H726,selector_02,selector_02_ids,""))</f>
        <v/>
      </c>
      <c r="H726" s="25"/>
      <c r="I726" s="23" t="str">
        <f t="array" ref="I726">IF(J726="","",XLOOKUP(J726,selector_10,selector_10_ids,""))</f>
        <v/>
      </c>
      <c r="J726" s="25"/>
      <c r="K726" s="14"/>
      <c r="L726" s="14"/>
      <c r="M726" s="23" t="str">
        <f t="array" ref="M726">IF(N726="","",XLOOKUP(N726,selector_18,selector_18_ids,""))</f>
        <v/>
      </c>
      <c r="N726" s="25"/>
      <c r="O726" s="14"/>
      <c r="P726" s="14"/>
      <c r="Q726" s="23" t="str">
        <f t="array" ref="Q726">IF(R726="","",XLOOKUP(R726,selector_13,selector_13_ids,""))</f>
        <v/>
      </c>
      <c r="R726" s="25"/>
      <c r="S726" s="14"/>
      <c r="T726" s="14"/>
      <c r="U726" s="14"/>
      <c r="V726" s="14"/>
      <c r="W726" s="14"/>
      <c r="X726" s="23" t="str">
        <f t="array" ref="X726">IF(Y726="","",XLOOKUP(Y726,selector_04,selector_04_ids,""))</f>
        <v/>
      </c>
      <c r="Y726" s="25"/>
      <c r="Z726" s="14"/>
      <c r="AA726" s="27"/>
      <c r="AB726" s="14"/>
    </row>
    <row r="727">
      <c r="A727" s="14"/>
      <c r="B727" s="23" t="str">
        <f>IF($A727="","",'Система'!$B$4)</f>
        <v/>
      </c>
      <c r="C727" s="14"/>
      <c r="D727" s="14"/>
      <c r="E727" s="23" t="str">
        <f t="array" ref="E727">IF(F727="","",XLOOKUP(F727,selector_09,selector_09_ids,""))</f>
        <v/>
      </c>
      <c r="F727" s="25"/>
      <c r="G727" s="23" t="str">
        <f t="array" ref="G727">IF(H727="","",XLOOKUP(H727,selector_02,selector_02_ids,""))</f>
        <v/>
      </c>
      <c r="H727" s="25"/>
      <c r="I727" s="23" t="str">
        <f t="array" ref="I727">IF(J727="","",XLOOKUP(J727,selector_10,selector_10_ids,""))</f>
        <v/>
      </c>
      <c r="J727" s="25"/>
      <c r="K727" s="14"/>
      <c r="L727" s="14"/>
      <c r="M727" s="23" t="str">
        <f t="array" ref="M727">IF(N727="","",XLOOKUP(N727,selector_18,selector_18_ids,""))</f>
        <v/>
      </c>
      <c r="N727" s="25"/>
      <c r="O727" s="14"/>
      <c r="P727" s="14"/>
      <c r="Q727" s="23" t="str">
        <f t="array" ref="Q727">IF(R727="","",XLOOKUP(R727,selector_13,selector_13_ids,""))</f>
        <v/>
      </c>
      <c r="R727" s="25"/>
      <c r="S727" s="14"/>
      <c r="T727" s="14"/>
      <c r="U727" s="14"/>
      <c r="V727" s="14"/>
      <c r="W727" s="14"/>
      <c r="X727" s="23" t="str">
        <f t="array" ref="X727">IF(Y727="","",XLOOKUP(Y727,selector_04,selector_04_ids,""))</f>
        <v/>
      </c>
      <c r="Y727" s="25"/>
      <c r="Z727" s="14"/>
      <c r="AA727" s="27"/>
      <c r="AB727" s="14"/>
    </row>
    <row r="728">
      <c r="A728" s="14"/>
      <c r="B728" s="23" t="str">
        <f>IF($A728="","",'Система'!$B$4)</f>
        <v/>
      </c>
      <c r="C728" s="14"/>
      <c r="D728" s="14"/>
      <c r="E728" s="23" t="str">
        <f t="array" ref="E728">IF(F728="","",XLOOKUP(F728,selector_09,selector_09_ids,""))</f>
        <v/>
      </c>
      <c r="F728" s="25"/>
      <c r="G728" s="23" t="str">
        <f t="array" ref="G728">IF(H728="","",XLOOKUP(H728,selector_02,selector_02_ids,""))</f>
        <v/>
      </c>
      <c r="H728" s="25"/>
      <c r="I728" s="23" t="str">
        <f t="array" ref="I728">IF(J728="","",XLOOKUP(J728,selector_10,selector_10_ids,""))</f>
        <v/>
      </c>
      <c r="J728" s="25"/>
      <c r="K728" s="14"/>
      <c r="L728" s="14"/>
      <c r="M728" s="23" t="str">
        <f t="array" ref="M728">IF(N728="","",XLOOKUP(N728,selector_18,selector_18_ids,""))</f>
        <v/>
      </c>
      <c r="N728" s="25"/>
      <c r="O728" s="14"/>
      <c r="P728" s="14"/>
      <c r="Q728" s="23" t="str">
        <f t="array" ref="Q728">IF(R728="","",XLOOKUP(R728,selector_13,selector_13_ids,""))</f>
        <v/>
      </c>
      <c r="R728" s="25"/>
      <c r="S728" s="14"/>
      <c r="T728" s="14"/>
      <c r="U728" s="14"/>
      <c r="V728" s="14"/>
      <c r="W728" s="14"/>
      <c r="X728" s="23" t="str">
        <f t="array" ref="X728">IF(Y728="","",XLOOKUP(Y728,selector_04,selector_04_ids,""))</f>
        <v/>
      </c>
      <c r="Y728" s="25"/>
      <c r="Z728" s="14"/>
      <c r="AA728" s="27"/>
      <c r="AB728" s="14"/>
    </row>
    <row r="729">
      <c r="A729" s="14"/>
      <c r="B729" s="23" t="str">
        <f>IF($A729="","",'Система'!$B$4)</f>
        <v/>
      </c>
      <c r="C729" s="14"/>
      <c r="D729" s="14"/>
      <c r="E729" s="23" t="str">
        <f t="array" ref="E729">IF(F729="","",XLOOKUP(F729,selector_09,selector_09_ids,""))</f>
        <v/>
      </c>
      <c r="F729" s="25"/>
      <c r="G729" s="23" t="str">
        <f t="array" ref="G729">IF(H729="","",XLOOKUP(H729,selector_02,selector_02_ids,""))</f>
        <v/>
      </c>
      <c r="H729" s="25"/>
      <c r="I729" s="23" t="str">
        <f t="array" ref="I729">IF(J729="","",XLOOKUP(J729,selector_10,selector_10_ids,""))</f>
        <v/>
      </c>
      <c r="J729" s="25"/>
      <c r="K729" s="14"/>
      <c r="L729" s="14"/>
      <c r="M729" s="23" t="str">
        <f t="array" ref="M729">IF(N729="","",XLOOKUP(N729,selector_18,selector_18_ids,""))</f>
        <v/>
      </c>
      <c r="N729" s="25"/>
      <c r="O729" s="14"/>
      <c r="P729" s="14"/>
      <c r="Q729" s="23" t="str">
        <f t="array" ref="Q729">IF(R729="","",XLOOKUP(R729,selector_13,selector_13_ids,""))</f>
        <v/>
      </c>
      <c r="R729" s="25"/>
      <c r="S729" s="14"/>
      <c r="T729" s="14"/>
      <c r="U729" s="14"/>
      <c r="V729" s="14"/>
      <c r="W729" s="14"/>
      <c r="X729" s="23" t="str">
        <f t="array" ref="X729">IF(Y729="","",XLOOKUP(Y729,selector_04,selector_04_ids,""))</f>
        <v/>
      </c>
      <c r="Y729" s="25"/>
      <c r="Z729" s="14"/>
      <c r="AA729" s="27"/>
      <c r="AB729" s="14"/>
    </row>
    <row r="730">
      <c r="A730" s="14"/>
      <c r="B730" s="23" t="str">
        <f>IF($A730="","",'Система'!$B$4)</f>
        <v/>
      </c>
      <c r="C730" s="14"/>
      <c r="D730" s="14"/>
      <c r="E730" s="23" t="str">
        <f t="array" ref="E730">IF(F730="","",XLOOKUP(F730,selector_09,selector_09_ids,""))</f>
        <v/>
      </c>
      <c r="F730" s="25"/>
      <c r="G730" s="23" t="str">
        <f t="array" ref="G730">IF(H730="","",XLOOKUP(H730,selector_02,selector_02_ids,""))</f>
        <v/>
      </c>
      <c r="H730" s="25"/>
      <c r="I730" s="23" t="str">
        <f t="array" ref="I730">IF(J730="","",XLOOKUP(J730,selector_10,selector_10_ids,""))</f>
        <v/>
      </c>
      <c r="J730" s="25"/>
      <c r="K730" s="14"/>
      <c r="L730" s="14"/>
      <c r="M730" s="23" t="str">
        <f t="array" ref="M730">IF(N730="","",XLOOKUP(N730,selector_18,selector_18_ids,""))</f>
        <v/>
      </c>
      <c r="N730" s="25"/>
      <c r="O730" s="14"/>
      <c r="P730" s="14"/>
      <c r="Q730" s="23" t="str">
        <f t="array" ref="Q730">IF(R730="","",XLOOKUP(R730,selector_13,selector_13_ids,""))</f>
        <v/>
      </c>
      <c r="R730" s="25"/>
      <c r="S730" s="14"/>
      <c r="T730" s="14"/>
      <c r="U730" s="14"/>
      <c r="V730" s="14"/>
      <c r="W730" s="14"/>
      <c r="X730" s="23" t="str">
        <f t="array" ref="X730">IF(Y730="","",XLOOKUP(Y730,selector_04,selector_04_ids,""))</f>
        <v/>
      </c>
      <c r="Y730" s="25"/>
      <c r="Z730" s="14"/>
      <c r="AA730" s="27"/>
      <c r="AB730" s="14"/>
    </row>
    <row r="731">
      <c r="A731" s="14"/>
      <c r="B731" s="23" t="str">
        <f>IF($A731="","",'Система'!$B$4)</f>
        <v/>
      </c>
      <c r="C731" s="14"/>
      <c r="D731" s="14"/>
      <c r="E731" s="23" t="str">
        <f t="array" ref="E731">IF(F731="","",XLOOKUP(F731,selector_09,selector_09_ids,""))</f>
        <v/>
      </c>
      <c r="F731" s="25"/>
      <c r="G731" s="23" t="str">
        <f t="array" ref="G731">IF(H731="","",XLOOKUP(H731,selector_02,selector_02_ids,""))</f>
        <v/>
      </c>
      <c r="H731" s="25"/>
      <c r="I731" s="23" t="str">
        <f t="array" ref="I731">IF(J731="","",XLOOKUP(J731,selector_10,selector_10_ids,""))</f>
        <v/>
      </c>
      <c r="J731" s="25"/>
      <c r="K731" s="14"/>
      <c r="L731" s="14"/>
      <c r="M731" s="23" t="str">
        <f t="array" ref="M731">IF(N731="","",XLOOKUP(N731,selector_18,selector_18_ids,""))</f>
        <v/>
      </c>
      <c r="N731" s="25"/>
      <c r="O731" s="14"/>
      <c r="P731" s="14"/>
      <c r="Q731" s="23" t="str">
        <f t="array" ref="Q731">IF(R731="","",XLOOKUP(R731,selector_13,selector_13_ids,""))</f>
        <v/>
      </c>
      <c r="R731" s="25"/>
      <c r="S731" s="14"/>
      <c r="T731" s="14"/>
      <c r="U731" s="14"/>
      <c r="V731" s="14"/>
      <c r="W731" s="14"/>
      <c r="X731" s="23" t="str">
        <f t="array" ref="X731">IF(Y731="","",XLOOKUP(Y731,selector_04,selector_04_ids,""))</f>
        <v/>
      </c>
      <c r="Y731" s="25"/>
      <c r="Z731" s="14"/>
      <c r="AA731" s="27"/>
      <c r="AB731" s="14"/>
    </row>
    <row r="732">
      <c r="A732" s="14"/>
      <c r="B732" s="23" t="str">
        <f>IF($A732="","",'Система'!$B$4)</f>
        <v/>
      </c>
      <c r="C732" s="14"/>
      <c r="D732" s="14"/>
      <c r="E732" s="23" t="str">
        <f t="array" ref="E732">IF(F732="","",XLOOKUP(F732,selector_09,selector_09_ids,""))</f>
        <v/>
      </c>
      <c r="F732" s="25"/>
      <c r="G732" s="23" t="str">
        <f t="array" ref="G732">IF(H732="","",XLOOKUP(H732,selector_02,selector_02_ids,""))</f>
        <v/>
      </c>
      <c r="H732" s="25"/>
      <c r="I732" s="23" t="str">
        <f t="array" ref="I732">IF(J732="","",XLOOKUP(J732,selector_10,selector_10_ids,""))</f>
        <v/>
      </c>
      <c r="J732" s="25"/>
      <c r="K732" s="14"/>
      <c r="L732" s="14"/>
      <c r="M732" s="23" t="str">
        <f t="array" ref="M732">IF(N732="","",XLOOKUP(N732,selector_18,selector_18_ids,""))</f>
        <v/>
      </c>
      <c r="N732" s="25"/>
      <c r="O732" s="14"/>
      <c r="P732" s="14"/>
      <c r="Q732" s="23" t="str">
        <f t="array" ref="Q732">IF(R732="","",XLOOKUP(R732,selector_13,selector_13_ids,""))</f>
        <v/>
      </c>
      <c r="R732" s="25"/>
      <c r="S732" s="14"/>
      <c r="T732" s="14"/>
      <c r="U732" s="14"/>
      <c r="V732" s="14"/>
      <c r="W732" s="14"/>
      <c r="X732" s="23" t="str">
        <f t="array" ref="X732">IF(Y732="","",XLOOKUP(Y732,selector_04,selector_04_ids,""))</f>
        <v/>
      </c>
      <c r="Y732" s="25"/>
      <c r="Z732" s="14"/>
      <c r="AA732" s="27"/>
      <c r="AB732" s="14"/>
    </row>
    <row r="733">
      <c r="A733" s="14"/>
      <c r="B733" s="23" t="str">
        <f>IF($A733="","",'Система'!$B$4)</f>
        <v/>
      </c>
      <c r="C733" s="14"/>
      <c r="D733" s="14"/>
      <c r="E733" s="23" t="str">
        <f t="array" ref="E733">IF(F733="","",XLOOKUP(F733,selector_09,selector_09_ids,""))</f>
        <v/>
      </c>
      <c r="F733" s="25"/>
      <c r="G733" s="23" t="str">
        <f t="array" ref="G733">IF(H733="","",XLOOKUP(H733,selector_02,selector_02_ids,""))</f>
        <v/>
      </c>
      <c r="H733" s="25"/>
      <c r="I733" s="23" t="str">
        <f t="array" ref="I733">IF(J733="","",XLOOKUP(J733,selector_10,selector_10_ids,""))</f>
        <v/>
      </c>
      <c r="J733" s="25"/>
      <c r="K733" s="14"/>
      <c r="L733" s="14"/>
      <c r="M733" s="23" t="str">
        <f t="array" ref="M733">IF(N733="","",XLOOKUP(N733,selector_18,selector_18_ids,""))</f>
        <v/>
      </c>
      <c r="N733" s="25"/>
      <c r="O733" s="14"/>
      <c r="P733" s="14"/>
      <c r="Q733" s="23" t="str">
        <f t="array" ref="Q733">IF(R733="","",XLOOKUP(R733,selector_13,selector_13_ids,""))</f>
        <v/>
      </c>
      <c r="R733" s="25"/>
      <c r="S733" s="14"/>
      <c r="T733" s="14"/>
      <c r="U733" s="14"/>
      <c r="V733" s="14"/>
      <c r="W733" s="14"/>
      <c r="X733" s="23" t="str">
        <f t="array" ref="X733">IF(Y733="","",XLOOKUP(Y733,selector_04,selector_04_ids,""))</f>
        <v/>
      </c>
      <c r="Y733" s="25"/>
      <c r="Z733" s="14"/>
      <c r="AA733" s="27"/>
      <c r="AB733" s="14"/>
    </row>
    <row r="734">
      <c r="A734" s="14"/>
      <c r="B734" s="23" t="str">
        <f>IF($A734="","",'Система'!$B$4)</f>
        <v/>
      </c>
      <c r="C734" s="14"/>
      <c r="D734" s="14"/>
      <c r="E734" s="23" t="str">
        <f t="array" ref="E734">IF(F734="","",XLOOKUP(F734,selector_09,selector_09_ids,""))</f>
        <v/>
      </c>
      <c r="F734" s="25"/>
      <c r="G734" s="23" t="str">
        <f t="array" ref="G734">IF(H734="","",XLOOKUP(H734,selector_02,selector_02_ids,""))</f>
        <v/>
      </c>
      <c r="H734" s="25"/>
      <c r="I734" s="23" t="str">
        <f t="array" ref="I734">IF(J734="","",XLOOKUP(J734,selector_10,selector_10_ids,""))</f>
        <v/>
      </c>
      <c r="J734" s="25"/>
      <c r="K734" s="14"/>
      <c r="L734" s="14"/>
      <c r="M734" s="23" t="str">
        <f t="array" ref="M734">IF(N734="","",XLOOKUP(N734,selector_18,selector_18_ids,""))</f>
        <v/>
      </c>
      <c r="N734" s="25"/>
      <c r="O734" s="14"/>
      <c r="P734" s="14"/>
      <c r="Q734" s="23" t="str">
        <f t="array" ref="Q734">IF(R734="","",XLOOKUP(R734,selector_13,selector_13_ids,""))</f>
        <v/>
      </c>
      <c r="R734" s="25"/>
      <c r="S734" s="14"/>
      <c r="T734" s="14"/>
      <c r="U734" s="14"/>
      <c r="V734" s="14"/>
      <c r="W734" s="14"/>
      <c r="X734" s="23" t="str">
        <f t="array" ref="X734">IF(Y734="","",XLOOKUP(Y734,selector_04,selector_04_ids,""))</f>
        <v/>
      </c>
      <c r="Y734" s="25"/>
      <c r="Z734" s="14"/>
      <c r="AA734" s="27"/>
      <c r="AB734" s="14"/>
    </row>
    <row r="735">
      <c r="A735" s="14"/>
      <c r="B735" s="23" t="str">
        <f>IF($A735="","",'Система'!$B$4)</f>
        <v/>
      </c>
      <c r="C735" s="14"/>
      <c r="D735" s="14"/>
      <c r="E735" s="23" t="str">
        <f t="array" ref="E735">IF(F735="","",XLOOKUP(F735,selector_09,selector_09_ids,""))</f>
        <v/>
      </c>
      <c r="F735" s="25"/>
      <c r="G735" s="23" t="str">
        <f t="array" ref="G735">IF(H735="","",XLOOKUP(H735,selector_02,selector_02_ids,""))</f>
        <v/>
      </c>
      <c r="H735" s="25"/>
      <c r="I735" s="23" t="str">
        <f t="array" ref="I735">IF(J735="","",XLOOKUP(J735,selector_10,selector_10_ids,""))</f>
        <v/>
      </c>
      <c r="J735" s="25"/>
      <c r="K735" s="14"/>
      <c r="L735" s="14"/>
      <c r="M735" s="23" t="str">
        <f t="array" ref="M735">IF(N735="","",XLOOKUP(N735,selector_18,selector_18_ids,""))</f>
        <v/>
      </c>
      <c r="N735" s="25"/>
      <c r="O735" s="14"/>
      <c r="P735" s="14"/>
      <c r="Q735" s="23" t="str">
        <f t="array" ref="Q735">IF(R735="","",XLOOKUP(R735,selector_13,selector_13_ids,""))</f>
        <v/>
      </c>
      <c r="R735" s="25"/>
      <c r="S735" s="14"/>
      <c r="T735" s="14"/>
      <c r="U735" s="14"/>
      <c r="V735" s="14"/>
      <c r="W735" s="14"/>
      <c r="X735" s="23" t="str">
        <f t="array" ref="X735">IF(Y735="","",XLOOKUP(Y735,selector_04,selector_04_ids,""))</f>
        <v/>
      </c>
      <c r="Y735" s="25"/>
      <c r="Z735" s="14"/>
      <c r="AA735" s="27"/>
      <c r="AB735" s="14"/>
    </row>
    <row r="736">
      <c r="A736" s="14"/>
      <c r="B736" s="23" t="str">
        <f>IF($A736="","",'Система'!$B$4)</f>
        <v/>
      </c>
      <c r="C736" s="14"/>
      <c r="D736" s="14"/>
      <c r="E736" s="23" t="str">
        <f t="array" ref="E736">IF(F736="","",XLOOKUP(F736,selector_09,selector_09_ids,""))</f>
        <v/>
      </c>
      <c r="F736" s="25"/>
      <c r="G736" s="23" t="str">
        <f t="array" ref="G736">IF(H736="","",XLOOKUP(H736,selector_02,selector_02_ids,""))</f>
        <v/>
      </c>
      <c r="H736" s="25"/>
      <c r="I736" s="23" t="str">
        <f t="array" ref="I736">IF(J736="","",XLOOKUP(J736,selector_10,selector_10_ids,""))</f>
        <v/>
      </c>
      <c r="J736" s="25"/>
      <c r="K736" s="14"/>
      <c r="L736" s="14"/>
      <c r="M736" s="23" t="str">
        <f t="array" ref="M736">IF(N736="","",XLOOKUP(N736,selector_18,selector_18_ids,""))</f>
        <v/>
      </c>
      <c r="N736" s="25"/>
      <c r="O736" s="14"/>
      <c r="P736" s="14"/>
      <c r="Q736" s="23" t="str">
        <f t="array" ref="Q736">IF(R736="","",XLOOKUP(R736,selector_13,selector_13_ids,""))</f>
        <v/>
      </c>
      <c r="R736" s="25"/>
      <c r="S736" s="14"/>
      <c r="T736" s="14"/>
      <c r="U736" s="14"/>
      <c r="V736" s="14"/>
      <c r="W736" s="14"/>
      <c r="X736" s="23" t="str">
        <f t="array" ref="X736">IF(Y736="","",XLOOKUP(Y736,selector_04,selector_04_ids,""))</f>
        <v/>
      </c>
      <c r="Y736" s="25"/>
      <c r="Z736" s="14"/>
      <c r="AA736" s="27"/>
      <c r="AB736" s="14"/>
    </row>
    <row r="737">
      <c r="A737" s="14"/>
      <c r="B737" s="23" t="str">
        <f>IF($A737="","",'Система'!$B$4)</f>
        <v/>
      </c>
      <c r="C737" s="14"/>
      <c r="D737" s="14"/>
      <c r="E737" s="23" t="str">
        <f t="array" ref="E737">IF(F737="","",XLOOKUP(F737,selector_09,selector_09_ids,""))</f>
        <v/>
      </c>
      <c r="F737" s="25"/>
      <c r="G737" s="23" t="str">
        <f t="array" ref="G737">IF(H737="","",XLOOKUP(H737,selector_02,selector_02_ids,""))</f>
        <v/>
      </c>
      <c r="H737" s="25"/>
      <c r="I737" s="23" t="str">
        <f t="array" ref="I737">IF(J737="","",XLOOKUP(J737,selector_10,selector_10_ids,""))</f>
        <v/>
      </c>
      <c r="J737" s="25"/>
      <c r="K737" s="14"/>
      <c r="L737" s="14"/>
      <c r="M737" s="23" t="str">
        <f t="array" ref="M737">IF(N737="","",XLOOKUP(N737,selector_18,selector_18_ids,""))</f>
        <v/>
      </c>
      <c r="N737" s="25"/>
      <c r="O737" s="14"/>
      <c r="P737" s="14"/>
      <c r="Q737" s="23" t="str">
        <f t="array" ref="Q737">IF(R737="","",XLOOKUP(R737,selector_13,selector_13_ids,""))</f>
        <v/>
      </c>
      <c r="R737" s="25"/>
      <c r="S737" s="14"/>
      <c r="T737" s="14"/>
      <c r="U737" s="14"/>
      <c r="V737" s="14"/>
      <c r="W737" s="14"/>
      <c r="X737" s="23" t="str">
        <f t="array" ref="X737">IF(Y737="","",XLOOKUP(Y737,selector_04,selector_04_ids,""))</f>
        <v/>
      </c>
      <c r="Y737" s="25"/>
      <c r="Z737" s="14"/>
      <c r="AA737" s="27"/>
      <c r="AB737" s="14"/>
    </row>
    <row r="738">
      <c r="A738" s="14"/>
      <c r="B738" s="23" t="str">
        <f>IF($A738="","",'Система'!$B$4)</f>
        <v/>
      </c>
      <c r="C738" s="14"/>
      <c r="D738" s="14"/>
      <c r="E738" s="23" t="str">
        <f t="array" ref="E738">IF(F738="","",XLOOKUP(F738,selector_09,selector_09_ids,""))</f>
        <v/>
      </c>
      <c r="F738" s="25"/>
      <c r="G738" s="23" t="str">
        <f t="array" ref="G738">IF(H738="","",XLOOKUP(H738,selector_02,selector_02_ids,""))</f>
        <v/>
      </c>
      <c r="H738" s="25"/>
      <c r="I738" s="23" t="str">
        <f t="array" ref="I738">IF(J738="","",XLOOKUP(J738,selector_10,selector_10_ids,""))</f>
        <v/>
      </c>
      <c r="J738" s="25"/>
      <c r="K738" s="14"/>
      <c r="L738" s="14"/>
      <c r="M738" s="23" t="str">
        <f t="array" ref="M738">IF(N738="","",XLOOKUP(N738,selector_18,selector_18_ids,""))</f>
        <v/>
      </c>
      <c r="N738" s="25"/>
      <c r="O738" s="14"/>
      <c r="P738" s="14"/>
      <c r="Q738" s="23" t="str">
        <f t="array" ref="Q738">IF(R738="","",XLOOKUP(R738,selector_13,selector_13_ids,""))</f>
        <v/>
      </c>
      <c r="R738" s="25"/>
      <c r="S738" s="14"/>
      <c r="T738" s="14"/>
      <c r="U738" s="14"/>
      <c r="V738" s="14"/>
      <c r="W738" s="14"/>
      <c r="X738" s="23" t="str">
        <f t="array" ref="X738">IF(Y738="","",XLOOKUP(Y738,selector_04,selector_04_ids,""))</f>
        <v/>
      </c>
      <c r="Y738" s="25"/>
      <c r="Z738" s="14"/>
      <c r="AA738" s="27"/>
      <c r="AB738" s="14"/>
    </row>
    <row r="739">
      <c r="A739" s="14"/>
      <c r="B739" s="23" t="str">
        <f>IF($A739="","",'Система'!$B$4)</f>
        <v/>
      </c>
      <c r="C739" s="14"/>
      <c r="D739" s="14"/>
      <c r="E739" s="23" t="str">
        <f t="array" ref="E739">IF(F739="","",XLOOKUP(F739,selector_09,selector_09_ids,""))</f>
        <v/>
      </c>
      <c r="F739" s="25"/>
      <c r="G739" s="23" t="str">
        <f t="array" ref="G739">IF(H739="","",XLOOKUP(H739,selector_02,selector_02_ids,""))</f>
        <v/>
      </c>
      <c r="H739" s="25"/>
      <c r="I739" s="23" t="str">
        <f t="array" ref="I739">IF(J739="","",XLOOKUP(J739,selector_10,selector_10_ids,""))</f>
        <v/>
      </c>
      <c r="J739" s="25"/>
      <c r="K739" s="14"/>
      <c r="L739" s="14"/>
      <c r="M739" s="23" t="str">
        <f t="array" ref="M739">IF(N739="","",XLOOKUP(N739,selector_18,selector_18_ids,""))</f>
        <v/>
      </c>
      <c r="N739" s="25"/>
      <c r="O739" s="14"/>
      <c r="P739" s="14"/>
      <c r="Q739" s="23" t="str">
        <f t="array" ref="Q739">IF(R739="","",XLOOKUP(R739,selector_13,selector_13_ids,""))</f>
        <v/>
      </c>
      <c r="R739" s="25"/>
      <c r="S739" s="14"/>
      <c r="T739" s="14"/>
      <c r="U739" s="14"/>
      <c r="V739" s="14"/>
      <c r="W739" s="14"/>
      <c r="X739" s="23" t="str">
        <f t="array" ref="X739">IF(Y739="","",XLOOKUP(Y739,selector_04,selector_04_ids,""))</f>
        <v/>
      </c>
      <c r="Y739" s="25"/>
      <c r="Z739" s="14"/>
      <c r="AA739" s="27"/>
      <c r="AB739" s="14"/>
    </row>
    <row r="740">
      <c r="A740" s="14"/>
      <c r="B740" s="23" t="str">
        <f>IF($A740="","",'Система'!$B$4)</f>
        <v/>
      </c>
      <c r="C740" s="14"/>
      <c r="D740" s="14"/>
      <c r="E740" s="23" t="str">
        <f t="array" ref="E740">IF(F740="","",XLOOKUP(F740,selector_09,selector_09_ids,""))</f>
        <v/>
      </c>
      <c r="F740" s="25"/>
      <c r="G740" s="23" t="str">
        <f t="array" ref="G740">IF(H740="","",XLOOKUP(H740,selector_02,selector_02_ids,""))</f>
        <v/>
      </c>
      <c r="H740" s="25"/>
      <c r="I740" s="23" t="str">
        <f t="array" ref="I740">IF(J740="","",XLOOKUP(J740,selector_10,selector_10_ids,""))</f>
        <v/>
      </c>
      <c r="J740" s="25"/>
      <c r="K740" s="14"/>
      <c r="L740" s="14"/>
      <c r="M740" s="23" t="str">
        <f t="array" ref="M740">IF(N740="","",XLOOKUP(N740,selector_18,selector_18_ids,""))</f>
        <v/>
      </c>
      <c r="N740" s="25"/>
      <c r="O740" s="14"/>
      <c r="P740" s="14"/>
      <c r="Q740" s="23" t="str">
        <f t="array" ref="Q740">IF(R740="","",XLOOKUP(R740,selector_13,selector_13_ids,""))</f>
        <v/>
      </c>
      <c r="R740" s="25"/>
      <c r="S740" s="14"/>
      <c r="T740" s="14"/>
      <c r="U740" s="14"/>
      <c r="V740" s="14"/>
      <c r="W740" s="14"/>
      <c r="X740" s="23" t="str">
        <f t="array" ref="X740">IF(Y740="","",XLOOKUP(Y740,selector_04,selector_04_ids,""))</f>
        <v/>
      </c>
      <c r="Y740" s="25"/>
      <c r="Z740" s="14"/>
      <c r="AA740" s="27"/>
      <c r="AB740" s="14"/>
    </row>
    <row r="741">
      <c r="A741" s="14"/>
      <c r="B741" s="23" t="str">
        <f>IF($A741="","",'Система'!$B$4)</f>
        <v/>
      </c>
      <c r="C741" s="14"/>
      <c r="D741" s="14"/>
      <c r="E741" s="23" t="str">
        <f t="array" ref="E741">IF(F741="","",XLOOKUP(F741,selector_09,selector_09_ids,""))</f>
        <v/>
      </c>
      <c r="F741" s="25"/>
      <c r="G741" s="23" t="str">
        <f t="array" ref="G741">IF(H741="","",XLOOKUP(H741,selector_02,selector_02_ids,""))</f>
        <v/>
      </c>
      <c r="H741" s="25"/>
      <c r="I741" s="23" t="str">
        <f t="array" ref="I741">IF(J741="","",XLOOKUP(J741,selector_10,selector_10_ids,""))</f>
        <v/>
      </c>
      <c r="J741" s="25"/>
      <c r="K741" s="14"/>
      <c r="L741" s="14"/>
      <c r="M741" s="23" t="str">
        <f t="array" ref="M741">IF(N741="","",XLOOKUP(N741,selector_18,selector_18_ids,""))</f>
        <v/>
      </c>
      <c r="N741" s="25"/>
      <c r="O741" s="14"/>
      <c r="P741" s="14"/>
      <c r="Q741" s="23" t="str">
        <f t="array" ref="Q741">IF(R741="","",XLOOKUP(R741,selector_13,selector_13_ids,""))</f>
        <v/>
      </c>
      <c r="R741" s="25"/>
      <c r="S741" s="14"/>
      <c r="T741" s="14"/>
      <c r="U741" s="14"/>
      <c r="V741" s="14"/>
      <c r="W741" s="14"/>
      <c r="X741" s="23" t="str">
        <f t="array" ref="X741">IF(Y741="","",XLOOKUP(Y741,selector_04,selector_04_ids,""))</f>
        <v/>
      </c>
      <c r="Y741" s="25"/>
      <c r="Z741" s="14"/>
      <c r="AA741" s="27"/>
      <c r="AB741" s="14"/>
    </row>
    <row r="742">
      <c r="A742" s="14"/>
      <c r="B742" s="23" t="str">
        <f>IF($A742="","",'Система'!$B$4)</f>
        <v/>
      </c>
      <c r="C742" s="14"/>
      <c r="D742" s="14"/>
      <c r="E742" s="23" t="str">
        <f t="array" ref="E742">IF(F742="","",XLOOKUP(F742,selector_09,selector_09_ids,""))</f>
        <v/>
      </c>
      <c r="F742" s="25"/>
      <c r="G742" s="23" t="str">
        <f t="array" ref="G742">IF(H742="","",XLOOKUP(H742,selector_02,selector_02_ids,""))</f>
        <v/>
      </c>
      <c r="H742" s="25"/>
      <c r="I742" s="23" t="str">
        <f t="array" ref="I742">IF(J742="","",XLOOKUP(J742,selector_10,selector_10_ids,""))</f>
        <v/>
      </c>
      <c r="J742" s="25"/>
      <c r="K742" s="14"/>
      <c r="L742" s="14"/>
      <c r="M742" s="23" t="str">
        <f t="array" ref="M742">IF(N742="","",XLOOKUP(N742,selector_18,selector_18_ids,""))</f>
        <v/>
      </c>
      <c r="N742" s="25"/>
      <c r="O742" s="14"/>
      <c r="P742" s="14"/>
      <c r="Q742" s="23" t="str">
        <f t="array" ref="Q742">IF(R742="","",XLOOKUP(R742,selector_13,selector_13_ids,""))</f>
        <v/>
      </c>
      <c r="R742" s="25"/>
      <c r="S742" s="14"/>
      <c r="T742" s="14"/>
      <c r="U742" s="14"/>
      <c r="V742" s="14"/>
      <c r="W742" s="14"/>
      <c r="X742" s="23" t="str">
        <f t="array" ref="X742">IF(Y742="","",XLOOKUP(Y742,selector_04,selector_04_ids,""))</f>
        <v/>
      </c>
      <c r="Y742" s="25"/>
      <c r="Z742" s="14"/>
      <c r="AA742" s="27"/>
      <c r="AB742" s="14"/>
    </row>
    <row r="743">
      <c r="A743" s="14"/>
      <c r="B743" s="23" t="str">
        <f>IF($A743="","",'Система'!$B$4)</f>
        <v/>
      </c>
      <c r="C743" s="14"/>
      <c r="D743" s="14"/>
      <c r="E743" s="23" t="str">
        <f t="array" ref="E743">IF(F743="","",XLOOKUP(F743,selector_09,selector_09_ids,""))</f>
        <v/>
      </c>
      <c r="F743" s="25"/>
      <c r="G743" s="23" t="str">
        <f t="array" ref="G743">IF(H743="","",XLOOKUP(H743,selector_02,selector_02_ids,""))</f>
        <v/>
      </c>
      <c r="H743" s="25"/>
      <c r="I743" s="23" t="str">
        <f t="array" ref="I743">IF(J743="","",XLOOKUP(J743,selector_10,selector_10_ids,""))</f>
        <v/>
      </c>
      <c r="J743" s="25"/>
      <c r="K743" s="14"/>
      <c r="L743" s="14"/>
      <c r="M743" s="23" t="str">
        <f t="array" ref="M743">IF(N743="","",XLOOKUP(N743,selector_18,selector_18_ids,""))</f>
        <v/>
      </c>
      <c r="N743" s="25"/>
      <c r="O743" s="14"/>
      <c r="P743" s="14"/>
      <c r="Q743" s="23" t="str">
        <f t="array" ref="Q743">IF(R743="","",XLOOKUP(R743,selector_13,selector_13_ids,""))</f>
        <v/>
      </c>
      <c r="R743" s="25"/>
      <c r="S743" s="14"/>
      <c r="T743" s="14"/>
      <c r="U743" s="14"/>
      <c r="V743" s="14"/>
      <c r="W743" s="14"/>
      <c r="X743" s="23" t="str">
        <f t="array" ref="X743">IF(Y743="","",XLOOKUP(Y743,selector_04,selector_04_ids,""))</f>
        <v/>
      </c>
      <c r="Y743" s="25"/>
      <c r="Z743" s="14"/>
      <c r="AA743" s="27"/>
      <c r="AB743" s="14"/>
    </row>
    <row r="744">
      <c r="A744" s="14"/>
      <c r="B744" s="23" t="str">
        <f>IF($A744="","",'Система'!$B$4)</f>
        <v/>
      </c>
      <c r="C744" s="14"/>
      <c r="D744" s="14"/>
      <c r="E744" s="23" t="str">
        <f t="array" ref="E744">IF(F744="","",XLOOKUP(F744,selector_09,selector_09_ids,""))</f>
        <v/>
      </c>
      <c r="F744" s="25"/>
      <c r="G744" s="23" t="str">
        <f t="array" ref="G744">IF(H744="","",XLOOKUP(H744,selector_02,selector_02_ids,""))</f>
        <v/>
      </c>
      <c r="H744" s="25"/>
      <c r="I744" s="23" t="str">
        <f t="array" ref="I744">IF(J744="","",XLOOKUP(J744,selector_10,selector_10_ids,""))</f>
        <v/>
      </c>
      <c r="J744" s="25"/>
      <c r="K744" s="14"/>
      <c r="L744" s="14"/>
      <c r="M744" s="23" t="str">
        <f t="array" ref="M744">IF(N744="","",XLOOKUP(N744,selector_18,selector_18_ids,""))</f>
        <v/>
      </c>
      <c r="N744" s="25"/>
      <c r="O744" s="14"/>
      <c r="P744" s="14"/>
      <c r="Q744" s="23" t="str">
        <f t="array" ref="Q744">IF(R744="","",XLOOKUP(R744,selector_13,selector_13_ids,""))</f>
        <v/>
      </c>
      <c r="R744" s="25"/>
      <c r="S744" s="14"/>
      <c r="T744" s="14"/>
      <c r="U744" s="14"/>
      <c r="V744" s="14"/>
      <c r="W744" s="14"/>
      <c r="X744" s="23" t="str">
        <f t="array" ref="X744">IF(Y744="","",XLOOKUP(Y744,selector_04,selector_04_ids,""))</f>
        <v/>
      </c>
      <c r="Y744" s="25"/>
      <c r="Z744" s="14"/>
      <c r="AA744" s="27"/>
      <c r="AB744" s="14"/>
    </row>
    <row r="745">
      <c r="A745" s="14"/>
      <c r="B745" s="23" t="str">
        <f>IF($A745="","",'Система'!$B$4)</f>
        <v/>
      </c>
      <c r="C745" s="14"/>
      <c r="D745" s="14"/>
      <c r="E745" s="23" t="str">
        <f t="array" ref="E745">IF(F745="","",XLOOKUP(F745,selector_09,selector_09_ids,""))</f>
        <v/>
      </c>
      <c r="F745" s="25"/>
      <c r="G745" s="23" t="str">
        <f t="array" ref="G745">IF(H745="","",XLOOKUP(H745,selector_02,selector_02_ids,""))</f>
        <v/>
      </c>
      <c r="H745" s="25"/>
      <c r="I745" s="23" t="str">
        <f t="array" ref="I745">IF(J745="","",XLOOKUP(J745,selector_10,selector_10_ids,""))</f>
        <v/>
      </c>
      <c r="J745" s="25"/>
      <c r="K745" s="14"/>
      <c r="L745" s="14"/>
      <c r="M745" s="23" t="str">
        <f t="array" ref="M745">IF(N745="","",XLOOKUP(N745,selector_18,selector_18_ids,""))</f>
        <v/>
      </c>
      <c r="N745" s="25"/>
      <c r="O745" s="14"/>
      <c r="P745" s="14"/>
      <c r="Q745" s="23" t="str">
        <f t="array" ref="Q745">IF(R745="","",XLOOKUP(R745,selector_13,selector_13_ids,""))</f>
        <v/>
      </c>
      <c r="R745" s="25"/>
      <c r="S745" s="14"/>
      <c r="T745" s="14"/>
      <c r="U745" s="14"/>
      <c r="V745" s="14"/>
      <c r="W745" s="14"/>
      <c r="X745" s="23" t="str">
        <f t="array" ref="X745">IF(Y745="","",XLOOKUP(Y745,selector_04,selector_04_ids,""))</f>
        <v/>
      </c>
      <c r="Y745" s="25"/>
      <c r="Z745" s="14"/>
      <c r="AA745" s="27"/>
      <c r="AB745" s="14"/>
    </row>
    <row r="746">
      <c r="A746" s="14"/>
      <c r="B746" s="23" t="str">
        <f>IF($A746="","",'Система'!$B$4)</f>
        <v/>
      </c>
      <c r="C746" s="14"/>
      <c r="D746" s="14"/>
      <c r="E746" s="23" t="str">
        <f t="array" ref="E746">IF(F746="","",XLOOKUP(F746,selector_09,selector_09_ids,""))</f>
        <v/>
      </c>
      <c r="F746" s="25"/>
      <c r="G746" s="23" t="str">
        <f t="array" ref="G746">IF(H746="","",XLOOKUP(H746,selector_02,selector_02_ids,""))</f>
        <v/>
      </c>
      <c r="H746" s="25"/>
      <c r="I746" s="23" t="str">
        <f t="array" ref="I746">IF(J746="","",XLOOKUP(J746,selector_10,selector_10_ids,""))</f>
        <v/>
      </c>
      <c r="J746" s="25"/>
      <c r="K746" s="14"/>
      <c r="L746" s="14"/>
      <c r="M746" s="23" t="str">
        <f t="array" ref="M746">IF(N746="","",XLOOKUP(N746,selector_18,selector_18_ids,""))</f>
        <v/>
      </c>
      <c r="N746" s="25"/>
      <c r="O746" s="14"/>
      <c r="P746" s="14"/>
      <c r="Q746" s="23" t="str">
        <f t="array" ref="Q746">IF(R746="","",XLOOKUP(R746,selector_13,selector_13_ids,""))</f>
        <v/>
      </c>
      <c r="R746" s="25"/>
      <c r="S746" s="14"/>
      <c r="T746" s="14"/>
      <c r="U746" s="14"/>
      <c r="V746" s="14"/>
      <c r="W746" s="14"/>
      <c r="X746" s="23" t="str">
        <f t="array" ref="X746">IF(Y746="","",XLOOKUP(Y746,selector_04,selector_04_ids,""))</f>
        <v/>
      </c>
      <c r="Y746" s="25"/>
      <c r="Z746" s="14"/>
      <c r="AA746" s="27"/>
      <c r="AB746" s="14"/>
    </row>
    <row r="747">
      <c r="A747" s="14"/>
      <c r="B747" s="23" t="str">
        <f>IF($A747="","",'Система'!$B$4)</f>
        <v/>
      </c>
      <c r="C747" s="14"/>
      <c r="D747" s="14"/>
      <c r="E747" s="23" t="str">
        <f t="array" ref="E747">IF(F747="","",XLOOKUP(F747,selector_09,selector_09_ids,""))</f>
        <v/>
      </c>
      <c r="F747" s="25"/>
      <c r="G747" s="23" t="str">
        <f t="array" ref="G747">IF(H747="","",XLOOKUP(H747,selector_02,selector_02_ids,""))</f>
        <v/>
      </c>
      <c r="H747" s="25"/>
      <c r="I747" s="23" t="str">
        <f t="array" ref="I747">IF(J747="","",XLOOKUP(J747,selector_10,selector_10_ids,""))</f>
        <v/>
      </c>
      <c r="J747" s="25"/>
      <c r="K747" s="14"/>
      <c r="L747" s="14"/>
      <c r="M747" s="23" t="str">
        <f t="array" ref="M747">IF(N747="","",XLOOKUP(N747,selector_18,selector_18_ids,""))</f>
        <v/>
      </c>
      <c r="N747" s="25"/>
      <c r="O747" s="14"/>
      <c r="P747" s="14"/>
      <c r="Q747" s="23" t="str">
        <f t="array" ref="Q747">IF(R747="","",XLOOKUP(R747,selector_13,selector_13_ids,""))</f>
        <v/>
      </c>
      <c r="R747" s="25"/>
      <c r="S747" s="14"/>
      <c r="T747" s="14"/>
      <c r="U747" s="14"/>
      <c r="V747" s="14"/>
      <c r="W747" s="14"/>
      <c r="X747" s="23" t="str">
        <f t="array" ref="X747">IF(Y747="","",XLOOKUP(Y747,selector_04,selector_04_ids,""))</f>
        <v/>
      </c>
      <c r="Y747" s="25"/>
      <c r="Z747" s="14"/>
      <c r="AA747" s="27"/>
      <c r="AB747" s="14"/>
    </row>
    <row r="748">
      <c r="A748" s="14"/>
      <c r="B748" s="23" t="str">
        <f>IF($A748="","",'Система'!$B$4)</f>
        <v/>
      </c>
      <c r="C748" s="14"/>
      <c r="D748" s="14"/>
      <c r="E748" s="23" t="str">
        <f t="array" ref="E748">IF(F748="","",XLOOKUP(F748,selector_09,selector_09_ids,""))</f>
        <v/>
      </c>
      <c r="F748" s="25"/>
      <c r="G748" s="23" t="str">
        <f t="array" ref="G748">IF(H748="","",XLOOKUP(H748,selector_02,selector_02_ids,""))</f>
        <v/>
      </c>
      <c r="H748" s="25"/>
      <c r="I748" s="23" t="str">
        <f t="array" ref="I748">IF(J748="","",XLOOKUP(J748,selector_10,selector_10_ids,""))</f>
        <v/>
      </c>
      <c r="J748" s="25"/>
      <c r="K748" s="14"/>
      <c r="L748" s="14"/>
      <c r="M748" s="23" t="str">
        <f t="array" ref="M748">IF(N748="","",XLOOKUP(N748,selector_18,selector_18_ids,""))</f>
        <v/>
      </c>
      <c r="N748" s="25"/>
      <c r="O748" s="14"/>
      <c r="P748" s="14"/>
      <c r="Q748" s="23" t="str">
        <f t="array" ref="Q748">IF(R748="","",XLOOKUP(R748,selector_13,selector_13_ids,""))</f>
        <v/>
      </c>
      <c r="R748" s="25"/>
      <c r="S748" s="14"/>
      <c r="T748" s="14"/>
      <c r="U748" s="14"/>
      <c r="V748" s="14"/>
      <c r="W748" s="14"/>
      <c r="X748" s="23" t="str">
        <f t="array" ref="X748">IF(Y748="","",XLOOKUP(Y748,selector_04,selector_04_ids,""))</f>
        <v/>
      </c>
      <c r="Y748" s="25"/>
      <c r="Z748" s="14"/>
      <c r="AA748" s="27"/>
      <c r="AB748" s="14"/>
    </row>
    <row r="749">
      <c r="A749" s="14"/>
      <c r="B749" s="23" t="str">
        <f>IF($A749="","",'Система'!$B$4)</f>
        <v/>
      </c>
      <c r="C749" s="14"/>
      <c r="D749" s="14"/>
      <c r="E749" s="23" t="str">
        <f t="array" ref="E749">IF(F749="","",XLOOKUP(F749,selector_09,selector_09_ids,""))</f>
        <v/>
      </c>
      <c r="F749" s="25"/>
      <c r="G749" s="23" t="str">
        <f t="array" ref="G749">IF(H749="","",XLOOKUP(H749,selector_02,selector_02_ids,""))</f>
        <v/>
      </c>
      <c r="H749" s="25"/>
      <c r="I749" s="23" t="str">
        <f t="array" ref="I749">IF(J749="","",XLOOKUP(J749,selector_10,selector_10_ids,""))</f>
        <v/>
      </c>
      <c r="J749" s="25"/>
      <c r="K749" s="14"/>
      <c r="L749" s="14"/>
      <c r="M749" s="23" t="str">
        <f t="array" ref="M749">IF(N749="","",XLOOKUP(N749,selector_18,selector_18_ids,""))</f>
        <v/>
      </c>
      <c r="N749" s="25"/>
      <c r="O749" s="14"/>
      <c r="P749" s="14"/>
      <c r="Q749" s="23" t="str">
        <f t="array" ref="Q749">IF(R749="","",XLOOKUP(R749,selector_13,selector_13_ids,""))</f>
        <v/>
      </c>
      <c r="R749" s="25"/>
      <c r="S749" s="14"/>
      <c r="T749" s="14"/>
      <c r="U749" s="14"/>
      <c r="V749" s="14"/>
      <c r="W749" s="14"/>
      <c r="X749" s="23" t="str">
        <f t="array" ref="X749">IF(Y749="","",XLOOKUP(Y749,selector_04,selector_04_ids,""))</f>
        <v/>
      </c>
      <c r="Y749" s="25"/>
      <c r="Z749" s="14"/>
      <c r="AA749" s="27"/>
      <c r="AB749" s="14"/>
    </row>
    <row r="750">
      <c r="A750" s="14"/>
      <c r="B750" s="23" t="str">
        <f>IF($A750="","",'Система'!$B$4)</f>
        <v/>
      </c>
      <c r="C750" s="14"/>
      <c r="D750" s="14"/>
      <c r="E750" s="23" t="str">
        <f t="array" ref="E750">IF(F750="","",XLOOKUP(F750,selector_09,selector_09_ids,""))</f>
        <v/>
      </c>
      <c r="F750" s="25"/>
      <c r="G750" s="23" t="str">
        <f t="array" ref="G750">IF(H750="","",XLOOKUP(H750,selector_02,selector_02_ids,""))</f>
        <v/>
      </c>
      <c r="H750" s="25"/>
      <c r="I750" s="23" t="str">
        <f t="array" ref="I750">IF(J750="","",XLOOKUP(J750,selector_10,selector_10_ids,""))</f>
        <v/>
      </c>
      <c r="J750" s="25"/>
      <c r="K750" s="14"/>
      <c r="L750" s="14"/>
      <c r="M750" s="23" t="str">
        <f t="array" ref="M750">IF(N750="","",XLOOKUP(N750,selector_18,selector_18_ids,""))</f>
        <v/>
      </c>
      <c r="N750" s="25"/>
      <c r="O750" s="14"/>
      <c r="P750" s="14"/>
      <c r="Q750" s="23" t="str">
        <f t="array" ref="Q750">IF(R750="","",XLOOKUP(R750,selector_13,selector_13_ids,""))</f>
        <v/>
      </c>
      <c r="R750" s="25"/>
      <c r="S750" s="14"/>
      <c r="T750" s="14"/>
      <c r="U750" s="14"/>
      <c r="V750" s="14"/>
      <c r="W750" s="14"/>
      <c r="X750" s="23" t="str">
        <f t="array" ref="X750">IF(Y750="","",XLOOKUP(Y750,selector_04,selector_04_ids,""))</f>
        <v/>
      </c>
      <c r="Y750" s="25"/>
      <c r="Z750" s="14"/>
      <c r="AA750" s="27"/>
      <c r="AB750" s="14"/>
    </row>
    <row r="751">
      <c r="A751" s="14"/>
      <c r="B751" s="23" t="str">
        <f>IF($A751="","",'Система'!$B$4)</f>
        <v/>
      </c>
      <c r="C751" s="14"/>
      <c r="D751" s="14"/>
      <c r="E751" s="23" t="str">
        <f t="array" ref="E751">IF(F751="","",XLOOKUP(F751,selector_09,selector_09_ids,""))</f>
        <v/>
      </c>
      <c r="F751" s="25"/>
      <c r="G751" s="23" t="str">
        <f t="array" ref="G751">IF(H751="","",XLOOKUP(H751,selector_02,selector_02_ids,""))</f>
        <v/>
      </c>
      <c r="H751" s="25"/>
      <c r="I751" s="23" t="str">
        <f t="array" ref="I751">IF(J751="","",XLOOKUP(J751,selector_10,selector_10_ids,""))</f>
        <v/>
      </c>
      <c r="J751" s="25"/>
      <c r="K751" s="14"/>
      <c r="L751" s="14"/>
      <c r="M751" s="23" t="str">
        <f t="array" ref="M751">IF(N751="","",XLOOKUP(N751,selector_18,selector_18_ids,""))</f>
        <v/>
      </c>
      <c r="N751" s="25"/>
      <c r="O751" s="14"/>
      <c r="P751" s="14"/>
      <c r="Q751" s="23" t="str">
        <f t="array" ref="Q751">IF(R751="","",XLOOKUP(R751,selector_13,selector_13_ids,""))</f>
        <v/>
      </c>
      <c r="R751" s="25"/>
      <c r="S751" s="14"/>
      <c r="T751" s="14"/>
      <c r="U751" s="14"/>
      <c r="V751" s="14"/>
      <c r="W751" s="14"/>
      <c r="X751" s="23" t="str">
        <f t="array" ref="X751">IF(Y751="","",XLOOKUP(Y751,selector_04,selector_04_ids,""))</f>
        <v/>
      </c>
      <c r="Y751" s="25"/>
      <c r="Z751" s="14"/>
      <c r="AA751" s="27"/>
      <c r="AB751" s="14"/>
    </row>
    <row r="752">
      <c r="A752" s="14"/>
      <c r="B752" s="23" t="str">
        <f>IF($A752="","",'Система'!$B$4)</f>
        <v/>
      </c>
      <c r="C752" s="14"/>
      <c r="D752" s="14"/>
      <c r="E752" s="23" t="str">
        <f t="array" ref="E752">IF(F752="","",XLOOKUP(F752,selector_09,selector_09_ids,""))</f>
        <v/>
      </c>
      <c r="F752" s="25"/>
      <c r="G752" s="23" t="str">
        <f t="array" ref="G752">IF(H752="","",XLOOKUP(H752,selector_02,selector_02_ids,""))</f>
        <v/>
      </c>
      <c r="H752" s="25"/>
      <c r="I752" s="23" t="str">
        <f t="array" ref="I752">IF(J752="","",XLOOKUP(J752,selector_10,selector_10_ids,""))</f>
        <v/>
      </c>
      <c r="J752" s="25"/>
      <c r="K752" s="14"/>
      <c r="L752" s="14"/>
      <c r="M752" s="23" t="str">
        <f t="array" ref="M752">IF(N752="","",XLOOKUP(N752,selector_18,selector_18_ids,""))</f>
        <v/>
      </c>
      <c r="N752" s="25"/>
      <c r="O752" s="14"/>
      <c r="P752" s="14"/>
      <c r="Q752" s="23" t="str">
        <f t="array" ref="Q752">IF(R752="","",XLOOKUP(R752,selector_13,selector_13_ids,""))</f>
        <v/>
      </c>
      <c r="R752" s="25"/>
      <c r="S752" s="14"/>
      <c r="T752" s="14"/>
      <c r="U752" s="14"/>
      <c r="V752" s="14"/>
      <c r="W752" s="14"/>
      <c r="X752" s="23" t="str">
        <f t="array" ref="X752">IF(Y752="","",XLOOKUP(Y752,selector_04,selector_04_ids,""))</f>
        <v/>
      </c>
      <c r="Y752" s="25"/>
      <c r="Z752" s="14"/>
      <c r="AA752" s="27"/>
      <c r="AB752" s="14"/>
    </row>
    <row r="753">
      <c r="A753" s="14"/>
      <c r="B753" s="23" t="str">
        <f>IF($A753="","",'Система'!$B$4)</f>
        <v/>
      </c>
      <c r="C753" s="14"/>
      <c r="D753" s="14"/>
      <c r="E753" s="23" t="str">
        <f t="array" ref="E753">IF(F753="","",XLOOKUP(F753,selector_09,selector_09_ids,""))</f>
        <v/>
      </c>
      <c r="F753" s="25"/>
      <c r="G753" s="23" t="str">
        <f t="array" ref="G753">IF(H753="","",XLOOKUP(H753,selector_02,selector_02_ids,""))</f>
        <v/>
      </c>
      <c r="H753" s="25"/>
      <c r="I753" s="23" t="str">
        <f t="array" ref="I753">IF(J753="","",XLOOKUP(J753,selector_10,selector_10_ids,""))</f>
        <v/>
      </c>
      <c r="J753" s="25"/>
      <c r="K753" s="14"/>
      <c r="L753" s="14"/>
      <c r="M753" s="23" t="str">
        <f t="array" ref="M753">IF(N753="","",XLOOKUP(N753,selector_18,selector_18_ids,""))</f>
        <v/>
      </c>
      <c r="N753" s="25"/>
      <c r="O753" s="14"/>
      <c r="P753" s="14"/>
      <c r="Q753" s="23" t="str">
        <f t="array" ref="Q753">IF(R753="","",XLOOKUP(R753,selector_13,selector_13_ids,""))</f>
        <v/>
      </c>
      <c r="R753" s="25"/>
      <c r="S753" s="14"/>
      <c r="T753" s="14"/>
      <c r="U753" s="14"/>
      <c r="V753" s="14"/>
      <c r="W753" s="14"/>
      <c r="X753" s="23" t="str">
        <f t="array" ref="X753">IF(Y753="","",XLOOKUP(Y753,selector_04,selector_04_ids,""))</f>
        <v/>
      </c>
      <c r="Y753" s="25"/>
      <c r="Z753" s="14"/>
      <c r="AA753" s="27"/>
      <c r="AB753" s="14"/>
    </row>
    <row r="754">
      <c r="A754" s="14"/>
      <c r="B754" s="23" t="str">
        <f>IF($A754="","",'Система'!$B$4)</f>
        <v/>
      </c>
      <c r="C754" s="14"/>
      <c r="D754" s="14"/>
      <c r="E754" s="23" t="str">
        <f t="array" ref="E754">IF(F754="","",XLOOKUP(F754,selector_09,selector_09_ids,""))</f>
        <v/>
      </c>
      <c r="F754" s="25"/>
      <c r="G754" s="23" t="str">
        <f t="array" ref="G754">IF(H754="","",XLOOKUP(H754,selector_02,selector_02_ids,""))</f>
        <v/>
      </c>
      <c r="H754" s="25"/>
      <c r="I754" s="23" t="str">
        <f t="array" ref="I754">IF(J754="","",XLOOKUP(J754,selector_10,selector_10_ids,""))</f>
        <v/>
      </c>
      <c r="J754" s="25"/>
      <c r="K754" s="14"/>
      <c r="L754" s="14"/>
      <c r="M754" s="23" t="str">
        <f t="array" ref="M754">IF(N754="","",XLOOKUP(N754,selector_18,selector_18_ids,""))</f>
        <v/>
      </c>
      <c r="N754" s="25"/>
      <c r="O754" s="14"/>
      <c r="P754" s="14"/>
      <c r="Q754" s="23" t="str">
        <f t="array" ref="Q754">IF(R754="","",XLOOKUP(R754,selector_13,selector_13_ids,""))</f>
        <v/>
      </c>
      <c r="R754" s="25"/>
      <c r="S754" s="14"/>
      <c r="T754" s="14"/>
      <c r="U754" s="14"/>
      <c r="V754" s="14"/>
      <c r="W754" s="14"/>
      <c r="X754" s="23" t="str">
        <f t="array" ref="X754">IF(Y754="","",XLOOKUP(Y754,selector_04,selector_04_ids,""))</f>
        <v/>
      </c>
      <c r="Y754" s="25"/>
      <c r="Z754" s="14"/>
      <c r="AA754" s="27"/>
      <c r="AB754" s="14"/>
    </row>
    <row r="755">
      <c r="A755" s="14"/>
      <c r="B755" s="23" t="str">
        <f>IF($A755="","",'Система'!$B$4)</f>
        <v/>
      </c>
      <c r="C755" s="14"/>
      <c r="D755" s="14"/>
      <c r="E755" s="23" t="str">
        <f t="array" ref="E755">IF(F755="","",XLOOKUP(F755,selector_09,selector_09_ids,""))</f>
        <v/>
      </c>
      <c r="F755" s="25"/>
      <c r="G755" s="23" t="str">
        <f t="array" ref="G755">IF(H755="","",XLOOKUP(H755,selector_02,selector_02_ids,""))</f>
        <v/>
      </c>
      <c r="H755" s="25"/>
      <c r="I755" s="23" t="str">
        <f t="array" ref="I755">IF(J755="","",XLOOKUP(J755,selector_10,selector_10_ids,""))</f>
        <v/>
      </c>
      <c r="J755" s="25"/>
      <c r="K755" s="14"/>
      <c r="L755" s="14"/>
      <c r="M755" s="23" t="str">
        <f t="array" ref="M755">IF(N755="","",XLOOKUP(N755,selector_18,selector_18_ids,""))</f>
        <v/>
      </c>
      <c r="N755" s="25"/>
      <c r="O755" s="14"/>
      <c r="P755" s="14"/>
      <c r="Q755" s="23" t="str">
        <f t="array" ref="Q755">IF(R755="","",XLOOKUP(R755,selector_13,selector_13_ids,""))</f>
        <v/>
      </c>
      <c r="R755" s="25"/>
      <c r="S755" s="14"/>
      <c r="T755" s="14"/>
      <c r="U755" s="14"/>
      <c r="V755" s="14"/>
      <c r="W755" s="14"/>
      <c r="X755" s="23" t="str">
        <f t="array" ref="X755">IF(Y755="","",XLOOKUP(Y755,selector_04,selector_04_ids,""))</f>
        <v/>
      </c>
      <c r="Y755" s="25"/>
      <c r="Z755" s="14"/>
      <c r="AA755" s="27"/>
      <c r="AB755" s="14"/>
    </row>
    <row r="756">
      <c r="A756" s="14"/>
      <c r="B756" s="23" t="str">
        <f>IF($A756="","",'Система'!$B$4)</f>
        <v/>
      </c>
      <c r="C756" s="14"/>
      <c r="D756" s="14"/>
      <c r="E756" s="23" t="str">
        <f t="array" ref="E756">IF(F756="","",XLOOKUP(F756,selector_09,selector_09_ids,""))</f>
        <v/>
      </c>
      <c r="F756" s="25"/>
      <c r="G756" s="23" t="str">
        <f t="array" ref="G756">IF(H756="","",XLOOKUP(H756,selector_02,selector_02_ids,""))</f>
        <v/>
      </c>
      <c r="H756" s="25"/>
      <c r="I756" s="23" t="str">
        <f t="array" ref="I756">IF(J756="","",XLOOKUP(J756,selector_10,selector_10_ids,""))</f>
        <v/>
      </c>
      <c r="J756" s="25"/>
      <c r="K756" s="14"/>
      <c r="L756" s="14"/>
      <c r="M756" s="23" t="str">
        <f t="array" ref="M756">IF(N756="","",XLOOKUP(N756,selector_18,selector_18_ids,""))</f>
        <v/>
      </c>
      <c r="N756" s="25"/>
      <c r="O756" s="14"/>
      <c r="P756" s="14"/>
      <c r="Q756" s="23" t="str">
        <f t="array" ref="Q756">IF(R756="","",XLOOKUP(R756,selector_13,selector_13_ids,""))</f>
        <v/>
      </c>
      <c r="R756" s="25"/>
      <c r="S756" s="14"/>
      <c r="T756" s="14"/>
      <c r="U756" s="14"/>
      <c r="V756" s="14"/>
      <c r="W756" s="14"/>
      <c r="X756" s="23" t="str">
        <f t="array" ref="X756">IF(Y756="","",XLOOKUP(Y756,selector_04,selector_04_ids,""))</f>
        <v/>
      </c>
      <c r="Y756" s="25"/>
      <c r="Z756" s="14"/>
      <c r="AA756" s="27"/>
      <c r="AB756" s="14"/>
    </row>
    <row r="757">
      <c r="A757" s="14"/>
      <c r="B757" s="23" t="str">
        <f>IF($A757="","",'Система'!$B$4)</f>
        <v/>
      </c>
      <c r="C757" s="14"/>
      <c r="D757" s="14"/>
      <c r="E757" s="23" t="str">
        <f t="array" ref="E757">IF(F757="","",XLOOKUP(F757,selector_09,selector_09_ids,""))</f>
        <v/>
      </c>
      <c r="F757" s="25"/>
      <c r="G757" s="23" t="str">
        <f t="array" ref="G757">IF(H757="","",XLOOKUP(H757,selector_02,selector_02_ids,""))</f>
        <v/>
      </c>
      <c r="H757" s="25"/>
      <c r="I757" s="23" t="str">
        <f t="array" ref="I757">IF(J757="","",XLOOKUP(J757,selector_10,selector_10_ids,""))</f>
        <v/>
      </c>
      <c r="J757" s="25"/>
      <c r="K757" s="14"/>
      <c r="L757" s="14"/>
      <c r="M757" s="23" t="str">
        <f t="array" ref="M757">IF(N757="","",XLOOKUP(N757,selector_18,selector_18_ids,""))</f>
        <v/>
      </c>
      <c r="N757" s="25"/>
      <c r="O757" s="14"/>
      <c r="P757" s="14"/>
      <c r="Q757" s="23" t="str">
        <f t="array" ref="Q757">IF(R757="","",XLOOKUP(R757,selector_13,selector_13_ids,""))</f>
        <v/>
      </c>
      <c r="R757" s="25"/>
      <c r="S757" s="14"/>
      <c r="T757" s="14"/>
      <c r="U757" s="14"/>
      <c r="V757" s="14"/>
      <c r="W757" s="14"/>
      <c r="X757" s="23" t="str">
        <f t="array" ref="X757">IF(Y757="","",XLOOKUP(Y757,selector_04,selector_04_ids,""))</f>
        <v/>
      </c>
      <c r="Y757" s="25"/>
      <c r="Z757" s="14"/>
      <c r="AA757" s="27"/>
      <c r="AB757" s="14"/>
    </row>
    <row r="758">
      <c r="A758" s="14"/>
      <c r="B758" s="23" t="str">
        <f>IF($A758="","",'Система'!$B$4)</f>
        <v/>
      </c>
      <c r="C758" s="14"/>
      <c r="D758" s="14"/>
      <c r="E758" s="23" t="str">
        <f t="array" ref="E758">IF(F758="","",XLOOKUP(F758,selector_09,selector_09_ids,""))</f>
        <v/>
      </c>
      <c r="F758" s="25"/>
      <c r="G758" s="23" t="str">
        <f t="array" ref="G758">IF(H758="","",XLOOKUP(H758,selector_02,selector_02_ids,""))</f>
        <v/>
      </c>
      <c r="H758" s="25"/>
      <c r="I758" s="23" t="str">
        <f t="array" ref="I758">IF(J758="","",XLOOKUP(J758,selector_10,selector_10_ids,""))</f>
        <v/>
      </c>
      <c r="J758" s="25"/>
      <c r="K758" s="14"/>
      <c r="L758" s="14"/>
      <c r="M758" s="23" t="str">
        <f t="array" ref="M758">IF(N758="","",XLOOKUP(N758,selector_18,selector_18_ids,""))</f>
        <v/>
      </c>
      <c r="N758" s="25"/>
      <c r="O758" s="14"/>
      <c r="P758" s="14"/>
      <c r="Q758" s="23" t="str">
        <f t="array" ref="Q758">IF(R758="","",XLOOKUP(R758,selector_13,selector_13_ids,""))</f>
        <v/>
      </c>
      <c r="R758" s="25"/>
      <c r="S758" s="14"/>
      <c r="T758" s="14"/>
      <c r="U758" s="14"/>
      <c r="V758" s="14"/>
      <c r="W758" s="14"/>
      <c r="X758" s="23" t="str">
        <f t="array" ref="X758">IF(Y758="","",XLOOKUP(Y758,selector_04,selector_04_ids,""))</f>
        <v/>
      </c>
      <c r="Y758" s="25"/>
      <c r="Z758" s="14"/>
      <c r="AA758" s="27"/>
      <c r="AB758" s="14"/>
    </row>
    <row r="759">
      <c r="A759" s="14"/>
      <c r="B759" s="23" t="str">
        <f>IF($A759="","",'Система'!$B$4)</f>
        <v/>
      </c>
      <c r="C759" s="14"/>
      <c r="D759" s="14"/>
      <c r="E759" s="23" t="str">
        <f t="array" ref="E759">IF(F759="","",XLOOKUP(F759,selector_09,selector_09_ids,""))</f>
        <v/>
      </c>
      <c r="F759" s="25"/>
      <c r="G759" s="23" t="str">
        <f t="array" ref="G759">IF(H759="","",XLOOKUP(H759,selector_02,selector_02_ids,""))</f>
        <v/>
      </c>
      <c r="H759" s="25"/>
      <c r="I759" s="23" t="str">
        <f t="array" ref="I759">IF(J759="","",XLOOKUP(J759,selector_10,selector_10_ids,""))</f>
        <v/>
      </c>
      <c r="J759" s="25"/>
      <c r="K759" s="14"/>
      <c r="L759" s="14"/>
      <c r="M759" s="23" t="str">
        <f t="array" ref="M759">IF(N759="","",XLOOKUP(N759,selector_18,selector_18_ids,""))</f>
        <v/>
      </c>
      <c r="N759" s="25"/>
      <c r="O759" s="14"/>
      <c r="P759" s="14"/>
      <c r="Q759" s="23" t="str">
        <f t="array" ref="Q759">IF(R759="","",XLOOKUP(R759,selector_13,selector_13_ids,""))</f>
        <v/>
      </c>
      <c r="R759" s="25"/>
      <c r="S759" s="14"/>
      <c r="T759" s="14"/>
      <c r="U759" s="14"/>
      <c r="V759" s="14"/>
      <c r="W759" s="14"/>
      <c r="X759" s="23" t="str">
        <f t="array" ref="X759">IF(Y759="","",XLOOKUP(Y759,selector_04,selector_04_ids,""))</f>
        <v/>
      </c>
      <c r="Y759" s="25"/>
      <c r="Z759" s="14"/>
      <c r="AA759" s="27"/>
      <c r="AB759" s="14"/>
    </row>
    <row r="760">
      <c r="A760" s="14"/>
      <c r="B760" s="23" t="str">
        <f>IF($A760="","",'Система'!$B$4)</f>
        <v/>
      </c>
      <c r="C760" s="14"/>
      <c r="D760" s="14"/>
      <c r="E760" s="23" t="str">
        <f t="array" ref="E760">IF(F760="","",XLOOKUP(F760,selector_09,selector_09_ids,""))</f>
        <v/>
      </c>
      <c r="F760" s="25"/>
      <c r="G760" s="23" t="str">
        <f t="array" ref="G760">IF(H760="","",XLOOKUP(H760,selector_02,selector_02_ids,""))</f>
        <v/>
      </c>
      <c r="H760" s="25"/>
      <c r="I760" s="23" t="str">
        <f t="array" ref="I760">IF(J760="","",XLOOKUP(J760,selector_10,selector_10_ids,""))</f>
        <v/>
      </c>
      <c r="J760" s="25"/>
      <c r="K760" s="14"/>
      <c r="L760" s="14"/>
      <c r="M760" s="23" t="str">
        <f t="array" ref="M760">IF(N760="","",XLOOKUP(N760,selector_18,selector_18_ids,""))</f>
        <v/>
      </c>
      <c r="N760" s="25"/>
      <c r="O760" s="14"/>
      <c r="P760" s="14"/>
      <c r="Q760" s="23" t="str">
        <f t="array" ref="Q760">IF(R760="","",XLOOKUP(R760,selector_13,selector_13_ids,""))</f>
        <v/>
      </c>
      <c r="R760" s="25"/>
      <c r="S760" s="14"/>
      <c r="T760" s="14"/>
      <c r="U760" s="14"/>
      <c r="V760" s="14"/>
      <c r="W760" s="14"/>
      <c r="X760" s="23" t="str">
        <f t="array" ref="X760">IF(Y760="","",XLOOKUP(Y760,selector_04,selector_04_ids,""))</f>
        <v/>
      </c>
      <c r="Y760" s="25"/>
      <c r="Z760" s="14"/>
      <c r="AA760" s="27"/>
      <c r="AB760" s="14"/>
    </row>
    <row r="761">
      <c r="A761" s="14"/>
      <c r="B761" s="23" t="str">
        <f>IF($A761="","",'Система'!$B$4)</f>
        <v/>
      </c>
      <c r="C761" s="14"/>
      <c r="D761" s="14"/>
      <c r="E761" s="23" t="str">
        <f t="array" ref="E761">IF(F761="","",XLOOKUP(F761,selector_09,selector_09_ids,""))</f>
        <v/>
      </c>
      <c r="F761" s="25"/>
      <c r="G761" s="23" t="str">
        <f t="array" ref="G761">IF(H761="","",XLOOKUP(H761,selector_02,selector_02_ids,""))</f>
        <v/>
      </c>
      <c r="H761" s="25"/>
      <c r="I761" s="23" t="str">
        <f t="array" ref="I761">IF(J761="","",XLOOKUP(J761,selector_10,selector_10_ids,""))</f>
        <v/>
      </c>
      <c r="J761" s="25"/>
      <c r="K761" s="14"/>
      <c r="L761" s="14"/>
      <c r="M761" s="23" t="str">
        <f t="array" ref="M761">IF(N761="","",XLOOKUP(N761,selector_18,selector_18_ids,""))</f>
        <v/>
      </c>
      <c r="N761" s="25"/>
      <c r="O761" s="14"/>
      <c r="P761" s="14"/>
      <c r="Q761" s="23" t="str">
        <f t="array" ref="Q761">IF(R761="","",XLOOKUP(R761,selector_13,selector_13_ids,""))</f>
        <v/>
      </c>
      <c r="R761" s="25"/>
      <c r="S761" s="14"/>
      <c r="T761" s="14"/>
      <c r="U761" s="14"/>
      <c r="V761" s="14"/>
      <c r="W761" s="14"/>
      <c r="X761" s="23" t="str">
        <f t="array" ref="X761">IF(Y761="","",XLOOKUP(Y761,selector_04,selector_04_ids,""))</f>
        <v/>
      </c>
      <c r="Y761" s="25"/>
      <c r="Z761" s="14"/>
      <c r="AA761" s="27"/>
      <c r="AB761" s="14"/>
    </row>
    <row r="762">
      <c r="A762" s="14"/>
      <c r="B762" s="23" t="str">
        <f>IF($A762="","",'Система'!$B$4)</f>
        <v/>
      </c>
      <c r="C762" s="14"/>
      <c r="D762" s="14"/>
      <c r="E762" s="23" t="str">
        <f t="array" ref="E762">IF(F762="","",XLOOKUP(F762,selector_09,selector_09_ids,""))</f>
        <v/>
      </c>
      <c r="F762" s="25"/>
      <c r="G762" s="23" t="str">
        <f t="array" ref="G762">IF(H762="","",XLOOKUP(H762,selector_02,selector_02_ids,""))</f>
        <v/>
      </c>
      <c r="H762" s="25"/>
      <c r="I762" s="23" t="str">
        <f t="array" ref="I762">IF(J762="","",XLOOKUP(J762,selector_10,selector_10_ids,""))</f>
        <v/>
      </c>
      <c r="J762" s="25"/>
      <c r="K762" s="14"/>
      <c r="L762" s="14"/>
      <c r="M762" s="23" t="str">
        <f t="array" ref="M762">IF(N762="","",XLOOKUP(N762,selector_18,selector_18_ids,""))</f>
        <v/>
      </c>
      <c r="N762" s="25"/>
      <c r="O762" s="14"/>
      <c r="P762" s="14"/>
      <c r="Q762" s="23" t="str">
        <f t="array" ref="Q762">IF(R762="","",XLOOKUP(R762,selector_13,selector_13_ids,""))</f>
        <v/>
      </c>
      <c r="R762" s="25"/>
      <c r="S762" s="14"/>
      <c r="T762" s="14"/>
      <c r="U762" s="14"/>
      <c r="V762" s="14"/>
      <c r="W762" s="14"/>
      <c r="X762" s="23" t="str">
        <f t="array" ref="X762">IF(Y762="","",XLOOKUP(Y762,selector_04,selector_04_ids,""))</f>
        <v/>
      </c>
      <c r="Y762" s="25"/>
      <c r="Z762" s="14"/>
      <c r="AA762" s="27"/>
      <c r="AB762" s="14"/>
    </row>
    <row r="763">
      <c r="A763" s="14"/>
      <c r="B763" s="23" t="str">
        <f>IF($A763="","",'Система'!$B$4)</f>
        <v/>
      </c>
      <c r="C763" s="14"/>
      <c r="D763" s="14"/>
      <c r="E763" s="23" t="str">
        <f t="array" ref="E763">IF(F763="","",XLOOKUP(F763,selector_09,selector_09_ids,""))</f>
        <v/>
      </c>
      <c r="F763" s="25"/>
      <c r="G763" s="23" t="str">
        <f t="array" ref="G763">IF(H763="","",XLOOKUP(H763,selector_02,selector_02_ids,""))</f>
        <v/>
      </c>
      <c r="H763" s="25"/>
      <c r="I763" s="23" t="str">
        <f t="array" ref="I763">IF(J763="","",XLOOKUP(J763,selector_10,selector_10_ids,""))</f>
        <v/>
      </c>
      <c r="J763" s="25"/>
      <c r="K763" s="14"/>
      <c r="L763" s="14"/>
      <c r="M763" s="23" t="str">
        <f t="array" ref="M763">IF(N763="","",XLOOKUP(N763,selector_18,selector_18_ids,""))</f>
        <v/>
      </c>
      <c r="N763" s="25"/>
      <c r="O763" s="14"/>
      <c r="P763" s="14"/>
      <c r="Q763" s="23" t="str">
        <f t="array" ref="Q763">IF(R763="","",XLOOKUP(R763,selector_13,selector_13_ids,""))</f>
        <v/>
      </c>
      <c r="R763" s="25"/>
      <c r="S763" s="14"/>
      <c r="T763" s="14"/>
      <c r="U763" s="14"/>
      <c r="V763" s="14"/>
      <c r="W763" s="14"/>
      <c r="X763" s="23" t="str">
        <f t="array" ref="X763">IF(Y763="","",XLOOKUP(Y763,selector_04,selector_04_ids,""))</f>
        <v/>
      </c>
      <c r="Y763" s="25"/>
      <c r="Z763" s="14"/>
      <c r="AA763" s="27"/>
      <c r="AB763" s="14"/>
    </row>
    <row r="764">
      <c r="A764" s="14"/>
      <c r="B764" s="23" t="str">
        <f>IF($A764="","",'Система'!$B$4)</f>
        <v/>
      </c>
      <c r="C764" s="14"/>
      <c r="D764" s="14"/>
      <c r="E764" s="23" t="str">
        <f t="array" ref="E764">IF(F764="","",XLOOKUP(F764,selector_09,selector_09_ids,""))</f>
        <v/>
      </c>
      <c r="F764" s="25"/>
      <c r="G764" s="23" t="str">
        <f t="array" ref="G764">IF(H764="","",XLOOKUP(H764,selector_02,selector_02_ids,""))</f>
        <v/>
      </c>
      <c r="H764" s="25"/>
      <c r="I764" s="23" t="str">
        <f t="array" ref="I764">IF(J764="","",XLOOKUP(J764,selector_10,selector_10_ids,""))</f>
        <v/>
      </c>
      <c r="J764" s="25"/>
      <c r="K764" s="14"/>
      <c r="L764" s="14"/>
      <c r="M764" s="23" t="str">
        <f t="array" ref="M764">IF(N764="","",XLOOKUP(N764,selector_18,selector_18_ids,""))</f>
        <v/>
      </c>
      <c r="N764" s="25"/>
      <c r="O764" s="14"/>
      <c r="P764" s="14"/>
      <c r="Q764" s="23" t="str">
        <f t="array" ref="Q764">IF(R764="","",XLOOKUP(R764,selector_13,selector_13_ids,""))</f>
        <v/>
      </c>
      <c r="R764" s="25"/>
      <c r="S764" s="14"/>
      <c r="T764" s="14"/>
      <c r="U764" s="14"/>
      <c r="V764" s="14"/>
      <c r="W764" s="14"/>
      <c r="X764" s="23" t="str">
        <f t="array" ref="X764">IF(Y764="","",XLOOKUP(Y764,selector_04,selector_04_ids,""))</f>
        <v/>
      </c>
      <c r="Y764" s="25"/>
      <c r="Z764" s="14"/>
      <c r="AA764" s="27"/>
      <c r="AB764" s="14"/>
    </row>
    <row r="765">
      <c r="A765" s="14"/>
      <c r="B765" s="23" t="str">
        <f>IF($A765="","",'Система'!$B$4)</f>
        <v/>
      </c>
      <c r="C765" s="14"/>
      <c r="D765" s="14"/>
      <c r="E765" s="23" t="str">
        <f t="array" ref="E765">IF(F765="","",XLOOKUP(F765,selector_09,selector_09_ids,""))</f>
        <v/>
      </c>
      <c r="F765" s="25"/>
      <c r="G765" s="23" t="str">
        <f t="array" ref="G765">IF(H765="","",XLOOKUP(H765,selector_02,selector_02_ids,""))</f>
        <v/>
      </c>
      <c r="H765" s="25"/>
      <c r="I765" s="23" t="str">
        <f t="array" ref="I765">IF(J765="","",XLOOKUP(J765,selector_10,selector_10_ids,""))</f>
        <v/>
      </c>
      <c r="J765" s="25"/>
      <c r="K765" s="14"/>
      <c r="L765" s="14"/>
      <c r="M765" s="23" t="str">
        <f t="array" ref="M765">IF(N765="","",XLOOKUP(N765,selector_18,selector_18_ids,""))</f>
        <v/>
      </c>
      <c r="N765" s="25"/>
      <c r="O765" s="14"/>
      <c r="P765" s="14"/>
      <c r="Q765" s="23" t="str">
        <f t="array" ref="Q765">IF(R765="","",XLOOKUP(R765,selector_13,selector_13_ids,""))</f>
        <v/>
      </c>
      <c r="R765" s="25"/>
      <c r="S765" s="14"/>
      <c r="T765" s="14"/>
      <c r="U765" s="14"/>
      <c r="V765" s="14"/>
      <c r="W765" s="14"/>
      <c r="X765" s="23" t="str">
        <f t="array" ref="X765">IF(Y765="","",XLOOKUP(Y765,selector_04,selector_04_ids,""))</f>
        <v/>
      </c>
      <c r="Y765" s="25"/>
      <c r="Z765" s="14"/>
      <c r="AA765" s="27"/>
      <c r="AB765" s="14"/>
    </row>
    <row r="766">
      <c r="A766" s="14"/>
      <c r="B766" s="23" t="str">
        <f>IF($A766="","",'Система'!$B$4)</f>
        <v/>
      </c>
      <c r="C766" s="14"/>
      <c r="D766" s="14"/>
      <c r="E766" s="23" t="str">
        <f t="array" ref="E766">IF(F766="","",XLOOKUP(F766,selector_09,selector_09_ids,""))</f>
        <v/>
      </c>
      <c r="F766" s="25"/>
      <c r="G766" s="23" t="str">
        <f t="array" ref="G766">IF(H766="","",XLOOKUP(H766,selector_02,selector_02_ids,""))</f>
        <v/>
      </c>
      <c r="H766" s="25"/>
      <c r="I766" s="23" t="str">
        <f t="array" ref="I766">IF(J766="","",XLOOKUP(J766,selector_10,selector_10_ids,""))</f>
        <v/>
      </c>
      <c r="J766" s="25"/>
      <c r="K766" s="14"/>
      <c r="L766" s="14"/>
      <c r="M766" s="23" t="str">
        <f t="array" ref="M766">IF(N766="","",XLOOKUP(N766,selector_18,selector_18_ids,""))</f>
        <v/>
      </c>
      <c r="N766" s="25"/>
      <c r="O766" s="14"/>
      <c r="P766" s="14"/>
      <c r="Q766" s="23" t="str">
        <f t="array" ref="Q766">IF(R766="","",XLOOKUP(R766,selector_13,selector_13_ids,""))</f>
        <v/>
      </c>
      <c r="R766" s="25"/>
      <c r="S766" s="14"/>
      <c r="T766" s="14"/>
      <c r="U766" s="14"/>
      <c r="V766" s="14"/>
      <c r="W766" s="14"/>
      <c r="X766" s="23" t="str">
        <f t="array" ref="X766">IF(Y766="","",XLOOKUP(Y766,selector_04,selector_04_ids,""))</f>
        <v/>
      </c>
      <c r="Y766" s="25"/>
      <c r="Z766" s="14"/>
      <c r="AA766" s="27"/>
      <c r="AB766" s="14"/>
    </row>
    <row r="767">
      <c r="A767" s="14"/>
      <c r="B767" s="23" t="str">
        <f>IF($A767="","",'Система'!$B$4)</f>
        <v/>
      </c>
      <c r="C767" s="14"/>
      <c r="D767" s="14"/>
      <c r="E767" s="23" t="str">
        <f t="array" ref="E767">IF(F767="","",XLOOKUP(F767,selector_09,selector_09_ids,""))</f>
        <v/>
      </c>
      <c r="F767" s="25"/>
      <c r="G767" s="23" t="str">
        <f t="array" ref="G767">IF(H767="","",XLOOKUP(H767,selector_02,selector_02_ids,""))</f>
        <v/>
      </c>
      <c r="H767" s="25"/>
      <c r="I767" s="23" t="str">
        <f t="array" ref="I767">IF(J767="","",XLOOKUP(J767,selector_10,selector_10_ids,""))</f>
        <v/>
      </c>
      <c r="J767" s="25"/>
      <c r="K767" s="14"/>
      <c r="L767" s="14"/>
      <c r="M767" s="23" t="str">
        <f t="array" ref="M767">IF(N767="","",XLOOKUP(N767,selector_18,selector_18_ids,""))</f>
        <v/>
      </c>
      <c r="N767" s="25"/>
      <c r="O767" s="14"/>
      <c r="P767" s="14"/>
      <c r="Q767" s="23" t="str">
        <f t="array" ref="Q767">IF(R767="","",XLOOKUP(R767,selector_13,selector_13_ids,""))</f>
        <v/>
      </c>
      <c r="R767" s="25"/>
      <c r="S767" s="14"/>
      <c r="T767" s="14"/>
      <c r="U767" s="14"/>
      <c r="V767" s="14"/>
      <c r="W767" s="14"/>
      <c r="X767" s="23" t="str">
        <f t="array" ref="X767">IF(Y767="","",XLOOKUP(Y767,selector_04,selector_04_ids,""))</f>
        <v/>
      </c>
      <c r="Y767" s="25"/>
      <c r="Z767" s="14"/>
      <c r="AA767" s="27"/>
      <c r="AB767" s="14"/>
    </row>
    <row r="768">
      <c r="A768" s="14"/>
      <c r="B768" s="23" t="str">
        <f>IF($A768="","",'Система'!$B$4)</f>
        <v/>
      </c>
      <c r="C768" s="14"/>
      <c r="D768" s="14"/>
      <c r="E768" s="23" t="str">
        <f t="array" ref="E768">IF(F768="","",XLOOKUP(F768,selector_09,selector_09_ids,""))</f>
        <v/>
      </c>
      <c r="F768" s="25"/>
      <c r="G768" s="23" t="str">
        <f t="array" ref="G768">IF(H768="","",XLOOKUP(H768,selector_02,selector_02_ids,""))</f>
        <v/>
      </c>
      <c r="H768" s="25"/>
      <c r="I768" s="23" t="str">
        <f t="array" ref="I768">IF(J768="","",XLOOKUP(J768,selector_10,selector_10_ids,""))</f>
        <v/>
      </c>
      <c r="J768" s="25"/>
      <c r="K768" s="14"/>
      <c r="L768" s="14"/>
      <c r="M768" s="23" t="str">
        <f t="array" ref="M768">IF(N768="","",XLOOKUP(N768,selector_18,selector_18_ids,""))</f>
        <v/>
      </c>
      <c r="N768" s="25"/>
      <c r="O768" s="14"/>
      <c r="P768" s="14"/>
      <c r="Q768" s="23" t="str">
        <f t="array" ref="Q768">IF(R768="","",XLOOKUP(R768,selector_13,selector_13_ids,""))</f>
        <v/>
      </c>
      <c r="R768" s="25"/>
      <c r="S768" s="14"/>
      <c r="T768" s="14"/>
      <c r="U768" s="14"/>
      <c r="V768" s="14"/>
      <c r="W768" s="14"/>
      <c r="X768" s="23" t="str">
        <f t="array" ref="X768">IF(Y768="","",XLOOKUP(Y768,selector_04,selector_04_ids,""))</f>
        <v/>
      </c>
      <c r="Y768" s="25"/>
      <c r="Z768" s="14"/>
      <c r="AA768" s="27"/>
      <c r="AB768" s="14"/>
    </row>
    <row r="769">
      <c r="A769" s="14"/>
      <c r="B769" s="23" t="str">
        <f>IF($A769="","",'Система'!$B$4)</f>
        <v/>
      </c>
      <c r="C769" s="14"/>
      <c r="D769" s="14"/>
      <c r="E769" s="23" t="str">
        <f t="array" ref="E769">IF(F769="","",XLOOKUP(F769,selector_09,selector_09_ids,""))</f>
        <v/>
      </c>
      <c r="F769" s="25"/>
      <c r="G769" s="23" t="str">
        <f t="array" ref="G769">IF(H769="","",XLOOKUP(H769,selector_02,selector_02_ids,""))</f>
        <v/>
      </c>
      <c r="H769" s="25"/>
      <c r="I769" s="23" t="str">
        <f t="array" ref="I769">IF(J769="","",XLOOKUP(J769,selector_10,selector_10_ids,""))</f>
        <v/>
      </c>
      <c r="J769" s="25"/>
      <c r="K769" s="14"/>
      <c r="L769" s="14"/>
      <c r="M769" s="23" t="str">
        <f t="array" ref="M769">IF(N769="","",XLOOKUP(N769,selector_18,selector_18_ids,""))</f>
        <v/>
      </c>
      <c r="N769" s="25"/>
      <c r="O769" s="14"/>
      <c r="P769" s="14"/>
      <c r="Q769" s="23" t="str">
        <f t="array" ref="Q769">IF(R769="","",XLOOKUP(R769,selector_13,selector_13_ids,""))</f>
        <v/>
      </c>
      <c r="R769" s="25"/>
      <c r="S769" s="14"/>
      <c r="T769" s="14"/>
      <c r="U769" s="14"/>
      <c r="V769" s="14"/>
      <c r="W769" s="14"/>
      <c r="X769" s="23" t="str">
        <f t="array" ref="X769">IF(Y769="","",XLOOKUP(Y769,selector_04,selector_04_ids,""))</f>
        <v/>
      </c>
      <c r="Y769" s="25"/>
      <c r="Z769" s="14"/>
      <c r="AA769" s="27"/>
      <c r="AB769" s="14"/>
    </row>
    <row r="770">
      <c r="A770" s="14"/>
      <c r="B770" s="23" t="str">
        <f>IF($A770="","",'Система'!$B$4)</f>
        <v/>
      </c>
      <c r="C770" s="14"/>
      <c r="D770" s="14"/>
      <c r="E770" s="23" t="str">
        <f t="array" ref="E770">IF(F770="","",XLOOKUP(F770,selector_09,selector_09_ids,""))</f>
        <v/>
      </c>
      <c r="F770" s="25"/>
      <c r="G770" s="23" t="str">
        <f t="array" ref="G770">IF(H770="","",XLOOKUP(H770,selector_02,selector_02_ids,""))</f>
        <v/>
      </c>
      <c r="H770" s="25"/>
      <c r="I770" s="23" t="str">
        <f t="array" ref="I770">IF(J770="","",XLOOKUP(J770,selector_10,selector_10_ids,""))</f>
        <v/>
      </c>
      <c r="J770" s="25"/>
      <c r="K770" s="14"/>
      <c r="L770" s="14"/>
      <c r="M770" s="23" t="str">
        <f t="array" ref="M770">IF(N770="","",XLOOKUP(N770,selector_18,selector_18_ids,""))</f>
        <v/>
      </c>
      <c r="N770" s="25"/>
      <c r="O770" s="14"/>
      <c r="P770" s="14"/>
      <c r="Q770" s="23" t="str">
        <f t="array" ref="Q770">IF(R770="","",XLOOKUP(R770,selector_13,selector_13_ids,""))</f>
        <v/>
      </c>
      <c r="R770" s="25"/>
      <c r="S770" s="14"/>
      <c r="T770" s="14"/>
      <c r="U770" s="14"/>
      <c r="V770" s="14"/>
      <c r="W770" s="14"/>
      <c r="X770" s="23" t="str">
        <f t="array" ref="X770">IF(Y770="","",XLOOKUP(Y770,selector_04,selector_04_ids,""))</f>
        <v/>
      </c>
      <c r="Y770" s="25"/>
      <c r="Z770" s="14"/>
      <c r="AA770" s="27"/>
      <c r="AB770" s="14"/>
    </row>
    <row r="771">
      <c r="A771" s="14"/>
      <c r="B771" s="23" t="str">
        <f>IF($A771="","",'Система'!$B$4)</f>
        <v/>
      </c>
      <c r="C771" s="14"/>
      <c r="D771" s="14"/>
      <c r="E771" s="23" t="str">
        <f t="array" ref="E771">IF(F771="","",XLOOKUP(F771,selector_09,selector_09_ids,""))</f>
        <v/>
      </c>
      <c r="F771" s="25"/>
      <c r="G771" s="23" t="str">
        <f t="array" ref="G771">IF(H771="","",XLOOKUP(H771,selector_02,selector_02_ids,""))</f>
        <v/>
      </c>
      <c r="H771" s="25"/>
      <c r="I771" s="23" t="str">
        <f t="array" ref="I771">IF(J771="","",XLOOKUP(J771,selector_10,selector_10_ids,""))</f>
        <v/>
      </c>
      <c r="J771" s="25"/>
      <c r="K771" s="14"/>
      <c r="L771" s="14"/>
      <c r="M771" s="23" t="str">
        <f t="array" ref="M771">IF(N771="","",XLOOKUP(N771,selector_18,selector_18_ids,""))</f>
        <v/>
      </c>
      <c r="N771" s="25"/>
      <c r="O771" s="14"/>
      <c r="P771" s="14"/>
      <c r="Q771" s="23" t="str">
        <f t="array" ref="Q771">IF(R771="","",XLOOKUP(R771,selector_13,selector_13_ids,""))</f>
        <v/>
      </c>
      <c r="R771" s="25"/>
      <c r="S771" s="14"/>
      <c r="T771" s="14"/>
      <c r="U771" s="14"/>
      <c r="V771" s="14"/>
      <c r="W771" s="14"/>
      <c r="X771" s="23" t="str">
        <f t="array" ref="X771">IF(Y771="","",XLOOKUP(Y771,selector_04,selector_04_ids,""))</f>
        <v/>
      </c>
      <c r="Y771" s="25"/>
      <c r="Z771" s="14"/>
      <c r="AA771" s="27"/>
      <c r="AB771" s="14"/>
    </row>
    <row r="772">
      <c r="A772" s="14"/>
      <c r="B772" s="23" t="str">
        <f>IF($A772="","",'Система'!$B$4)</f>
        <v/>
      </c>
      <c r="C772" s="14"/>
      <c r="D772" s="14"/>
      <c r="E772" s="23" t="str">
        <f t="array" ref="E772">IF(F772="","",XLOOKUP(F772,selector_09,selector_09_ids,""))</f>
        <v/>
      </c>
      <c r="F772" s="25"/>
      <c r="G772" s="23" t="str">
        <f t="array" ref="G772">IF(H772="","",XLOOKUP(H772,selector_02,selector_02_ids,""))</f>
        <v/>
      </c>
      <c r="H772" s="25"/>
      <c r="I772" s="23" t="str">
        <f t="array" ref="I772">IF(J772="","",XLOOKUP(J772,selector_10,selector_10_ids,""))</f>
        <v/>
      </c>
      <c r="J772" s="25"/>
      <c r="K772" s="14"/>
      <c r="L772" s="14"/>
      <c r="M772" s="23" t="str">
        <f t="array" ref="M772">IF(N772="","",XLOOKUP(N772,selector_18,selector_18_ids,""))</f>
        <v/>
      </c>
      <c r="N772" s="25"/>
      <c r="O772" s="14"/>
      <c r="P772" s="14"/>
      <c r="Q772" s="23" t="str">
        <f t="array" ref="Q772">IF(R772="","",XLOOKUP(R772,selector_13,selector_13_ids,""))</f>
        <v/>
      </c>
      <c r="R772" s="25"/>
      <c r="S772" s="14"/>
      <c r="T772" s="14"/>
      <c r="U772" s="14"/>
      <c r="V772" s="14"/>
      <c r="W772" s="14"/>
      <c r="X772" s="23" t="str">
        <f t="array" ref="X772">IF(Y772="","",XLOOKUP(Y772,selector_04,selector_04_ids,""))</f>
        <v/>
      </c>
      <c r="Y772" s="25"/>
      <c r="Z772" s="14"/>
      <c r="AA772" s="27"/>
      <c r="AB772" s="14"/>
    </row>
    <row r="773">
      <c r="A773" s="14"/>
      <c r="B773" s="23" t="str">
        <f>IF($A773="","",'Система'!$B$4)</f>
        <v/>
      </c>
      <c r="C773" s="14"/>
      <c r="D773" s="14"/>
      <c r="E773" s="23" t="str">
        <f t="array" ref="E773">IF(F773="","",XLOOKUP(F773,selector_09,selector_09_ids,""))</f>
        <v/>
      </c>
      <c r="F773" s="25"/>
      <c r="G773" s="23" t="str">
        <f t="array" ref="G773">IF(H773="","",XLOOKUP(H773,selector_02,selector_02_ids,""))</f>
        <v/>
      </c>
      <c r="H773" s="25"/>
      <c r="I773" s="23" t="str">
        <f t="array" ref="I773">IF(J773="","",XLOOKUP(J773,selector_10,selector_10_ids,""))</f>
        <v/>
      </c>
      <c r="J773" s="25"/>
      <c r="K773" s="14"/>
      <c r="L773" s="14"/>
      <c r="M773" s="23" t="str">
        <f t="array" ref="M773">IF(N773="","",XLOOKUP(N773,selector_18,selector_18_ids,""))</f>
        <v/>
      </c>
      <c r="N773" s="25"/>
      <c r="O773" s="14"/>
      <c r="P773" s="14"/>
      <c r="Q773" s="23" t="str">
        <f t="array" ref="Q773">IF(R773="","",XLOOKUP(R773,selector_13,selector_13_ids,""))</f>
        <v/>
      </c>
      <c r="R773" s="25"/>
      <c r="S773" s="14"/>
      <c r="T773" s="14"/>
      <c r="U773" s="14"/>
      <c r="V773" s="14"/>
      <c r="W773" s="14"/>
      <c r="X773" s="23" t="str">
        <f t="array" ref="X773">IF(Y773="","",XLOOKUP(Y773,selector_04,selector_04_ids,""))</f>
        <v/>
      </c>
      <c r="Y773" s="25"/>
      <c r="Z773" s="14"/>
      <c r="AA773" s="27"/>
      <c r="AB773" s="14"/>
    </row>
    <row r="774">
      <c r="A774" s="14"/>
      <c r="B774" s="23" t="str">
        <f>IF($A774="","",'Система'!$B$4)</f>
        <v/>
      </c>
      <c r="C774" s="14"/>
      <c r="D774" s="14"/>
      <c r="E774" s="23" t="str">
        <f t="array" ref="E774">IF(F774="","",XLOOKUP(F774,selector_09,selector_09_ids,""))</f>
        <v/>
      </c>
      <c r="F774" s="25"/>
      <c r="G774" s="23" t="str">
        <f t="array" ref="G774">IF(H774="","",XLOOKUP(H774,selector_02,selector_02_ids,""))</f>
        <v/>
      </c>
      <c r="H774" s="25"/>
      <c r="I774" s="23" t="str">
        <f t="array" ref="I774">IF(J774="","",XLOOKUP(J774,selector_10,selector_10_ids,""))</f>
        <v/>
      </c>
      <c r="J774" s="25"/>
      <c r="K774" s="14"/>
      <c r="L774" s="14"/>
      <c r="M774" s="23" t="str">
        <f t="array" ref="M774">IF(N774="","",XLOOKUP(N774,selector_18,selector_18_ids,""))</f>
        <v/>
      </c>
      <c r="N774" s="25"/>
      <c r="O774" s="14"/>
      <c r="P774" s="14"/>
      <c r="Q774" s="23" t="str">
        <f t="array" ref="Q774">IF(R774="","",XLOOKUP(R774,selector_13,selector_13_ids,""))</f>
        <v/>
      </c>
      <c r="R774" s="25"/>
      <c r="S774" s="14"/>
      <c r="T774" s="14"/>
      <c r="U774" s="14"/>
      <c r="V774" s="14"/>
      <c r="W774" s="14"/>
      <c r="X774" s="23" t="str">
        <f t="array" ref="X774">IF(Y774="","",XLOOKUP(Y774,selector_04,selector_04_ids,""))</f>
        <v/>
      </c>
      <c r="Y774" s="25"/>
      <c r="Z774" s="14"/>
      <c r="AA774" s="27"/>
      <c r="AB774" s="14"/>
    </row>
    <row r="775">
      <c r="A775" s="14"/>
      <c r="B775" s="23" t="str">
        <f>IF($A775="","",'Система'!$B$4)</f>
        <v/>
      </c>
      <c r="C775" s="14"/>
      <c r="D775" s="14"/>
      <c r="E775" s="23" t="str">
        <f t="array" ref="E775">IF(F775="","",XLOOKUP(F775,selector_09,selector_09_ids,""))</f>
        <v/>
      </c>
      <c r="F775" s="25"/>
      <c r="G775" s="23" t="str">
        <f t="array" ref="G775">IF(H775="","",XLOOKUP(H775,selector_02,selector_02_ids,""))</f>
        <v/>
      </c>
      <c r="H775" s="25"/>
      <c r="I775" s="23" t="str">
        <f t="array" ref="I775">IF(J775="","",XLOOKUP(J775,selector_10,selector_10_ids,""))</f>
        <v/>
      </c>
      <c r="J775" s="25"/>
      <c r="K775" s="14"/>
      <c r="L775" s="14"/>
      <c r="M775" s="23" t="str">
        <f t="array" ref="M775">IF(N775="","",XLOOKUP(N775,selector_18,selector_18_ids,""))</f>
        <v/>
      </c>
      <c r="N775" s="25"/>
      <c r="O775" s="14"/>
      <c r="P775" s="14"/>
      <c r="Q775" s="23" t="str">
        <f t="array" ref="Q775">IF(R775="","",XLOOKUP(R775,selector_13,selector_13_ids,""))</f>
        <v/>
      </c>
      <c r="R775" s="25"/>
      <c r="S775" s="14"/>
      <c r="T775" s="14"/>
      <c r="U775" s="14"/>
      <c r="V775" s="14"/>
      <c r="W775" s="14"/>
      <c r="X775" s="23" t="str">
        <f t="array" ref="X775">IF(Y775="","",XLOOKUP(Y775,selector_04,selector_04_ids,""))</f>
        <v/>
      </c>
      <c r="Y775" s="25"/>
      <c r="Z775" s="14"/>
      <c r="AA775" s="27"/>
      <c r="AB775" s="14"/>
    </row>
    <row r="776">
      <c r="A776" s="14"/>
      <c r="B776" s="23" t="str">
        <f>IF($A776="","",'Система'!$B$4)</f>
        <v/>
      </c>
      <c r="C776" s="14"/>
      <c r="D776" s="14"/>
      <c r="E776" s="23" t="str">
        <f t="array" ref="E776">IF(F776="","",XLOOKUP(F776,selector_09,selector_09_ids,""))</f>
        <v/>
      </c>
      <c r="F776" s="25"/>
      <c r="G776" s="23" t="str">
        <f t="array" ref="G776">IF(H776="","",XLOOKUP(H776,selector_02,selector_02_ids,""))</f>
        <v/>
      </c>
      <c r="H776" s="25"/>
      <c r="I776" s="23" t="str">
        <f t="array" ref="I776">IF(J776="","",XLOOKUP(J776,selector_10,selector_10_ids,""))</f>
        <v/>
      </c>
      <c r="J776" s="25"/>
      <c r="K776" s="14"/>
      <c r="L776" s="14"/>
      <c r="M776" s="23" t="str">
        <f t="array" ref="M776">IF(N776="","",XLOOKUP(N776,selector_18,selector_18_ids,""))</f>
        <v/>
      </c>
      <c r="N776" s="25"/>
      <c r="O776" s="14"/>
      <c r="P776" s="14"/>
      <c r="Q776" s="23" t="str">
        <f t="array" ref="Q776">IF(R776="","",XLOOKUP(R776,selector_13,selector_13_ids,""))</f>
        <v/>
      </c>
      <c r="R776" s="25"/>
      <c r="S776" s="14"/>
      <c r="T776" s="14"/>
      <c r="U776" s="14"/>
      <c r="V776" s="14"/>
      <c r="W776" s="14"/>
      <c r="X776" s="23" t="str">
        <f t="array" ref="X776">IF(Y776="","",XLOOKUP(Y776,selector_04,selector_04_ids,""))</f>
        <v/>
      </c>
      <c r="Y776" s="25"/>
      <c r="Z776" s="14"/>
      <c r="AA776" s="27"/>
      <c r="AB776" s="14"/>
    </row>
    <row r="777">
      <c r="A777" s="14"/>
      <c r="B777" s="23" t="str">
        <f>IF($A777="","",'Система'!$B$4)</f>
        <v/>
      </c>
      <c r="C777" s="14"/>
      <c r="D777" s="14"/>
      <c r="E777" s="23" t="str">
        <f t="array" ref="E777">IF(F777="","",XLOOKUP(F777,selector_09,selector_09_ids,""))</f>
        <v/>
      </c>
      <c r="F777" s="25"/>
      <c r="G777" s="23" t="str">
        <f t="array" ref="G777">IF(H777="","",XLOOKUP(H777,selector_02,selector_02_ids,""))</f>
        <v/>
      </c>
      <c r="H777" s="25"/>
      <c r="I777" s="23" t="str">
        <f t="array" ref="I777">IF(J777="","",XLOOKUP(J777,selector_10,selector_10_ids,""))</f>
        <v/>
      </c>
      <c r="J777" s="25"/>
      <c r="K777" s="14"/>
      <c r="L777" s="14"/>
      <c r="M777" s="23" t="str">
        <f t="array" ref="M777">IF(N777="","",XLOOKUP(N777,selector_18,selector_18_ids,""))</f>
        <v/>
      </c>
      <c r="N777" s="25"/>
      <c r="O777" s="14"/>
      <c r="P777" s="14"/>
      <c r="Q777" s="23" t="str">
        <f t="array" ref="Q777">IF(R777="","",XLOOKUP(R777,selector_13,selector_13_ids,""))</f>
        <v/>
      </c>
      <c r="R777" s="25"/>
      <c r="S777" s="14"/>
      <c r="T777" s="14"/>
      <c r="U777" s="14"/>
      <c r="V777" s="14"/>
      <c r="W777" s="14"/>
      <c r="X777" s="23" t="str">
        <f t="array" ref="X777">IF(Y777="","",XLOOKUP(Y777,selector_04,selector_04_ids,""))</f>
        <v/>
      </c>
      <c r="Y777" s="25"/>
      <c r="Z777" s="14"/>
      <c r="AA777" s="27"/>
      <c r="AB777" s="14"/>
    </row>
    <row r="778">
      <c r="A778" s="14"/>
      <c r="B778" s="23" t="str">
        <f>IF($A778="","",'Система'!$B$4)</f>
        <v/>
      </c>
      <c r="C778" s="14"/>
      <c r="D778" s="14"/>
      <c r="E778" s="23" t="str">
        <f t="array" ref="E778">IF(F778="","",XLOOKUP(F778,selector_09,selector_09_ids,""))</f>
        <v/>
      </c>
      <c r="F778" s="25"/>
      <c r="G778" s="23" t="str">
        <f t="array" ref="G778">IF(H778="","",XLOOKUP(H778,selector_02,selector_02_ids,""))</f>
        <v/>
      </c>
      <c r="H778" s="25"/>
      <c r="I778" s="23" t="str">
        <f t="array" ref="I778">IF(J778="","",XLOOKUP(J778,selector_10,selector_10_ids,""))</f>
        <v/>
      </c>
      <c r="J778" s="25"/>
      <c r="K778" s="14"/>
      <c r="L778" s="14"/>
      <c r="M778" s="23" t="str">
        <f t="array" ref="M778">IF(N778="","",XLOOKUP(N778,selector_18,selector_18_ids,""))</f>
        <v/>
      </c>
      <c r="N778" s="25"/>
      <c r="O778" s="14"/>
      <c r="P778" s="14"/>
      <c r="Q778" s="23" t="str">
        <f t="array" ref="Q778">IF(R778="","",XLOOKUP(R778,selector_13,selector_13_ids,""))</f>
        <v/>
      </c>
      <c r="R778" s="25"/>
      <c r="S778" s="14"/>
      <c r="T778" s="14"/>
      <c r="U778" s="14"/>
      <c r="V778" s="14"/>
      <c r="W778" s="14"/>
      <c r="X778" s="23" t="str">
        <f t="array" ref="X778">IF(Y778="","",XLOOKUP(Y778,selector_04,selector_04_ids,""))</f>
        <v/>
      </c>
      <c r="Y778" s="25"/>
      <c r="Z778" s="14"/>
      <c r="AA778" s="27"/>
      <c r="AB778" s="14"/>
    </row>
    <row r="779">
      <c r="A779" s="14"/>
      <c r="B779" s="23" t="str">
        <f>IF($A779="","",'Система'!$B$4)</f>
        <v/>
      </c>
      <c r="C779" s="14"/>
      <c r="D779" s="14"/>
      <c r="E779" s="23" t="str">
        <f t="array" ref="E779">IF(F779="","",XLOOKUP(F779,selector_09,selector_09_ids,""))</f>
        <v/>
      </c>
      <c r="F779" s="25"/>
      <c r="G779" s="23" t="str">
        <f t="array" ref="G779">IF(H779="","",XLOOKUP(H779,selector_02,selector_02_ids,""))</f>
        <v/>
      </c>
      <c r="H779" s="25"/>
      <c r="I779" s="23" t="str">
        <f t="array" ref="I779">IF(J779="","",XLOOKUP(J779,selector_10,selector_10_ids,""))</f>
        <v/>
      </c>
      <c r="J779" s="25"/>
      <c r="K779" s="14"/>
      <c r="L779" s="14"/>
      <c r="M779" s="23" t="str">
        <f t="array" ref="M779">IF(N779="","",XLOOKUP(N779,selector_18,selector_18_ids,""))</f>
        <v/>
      </c>
      <c r="N779" s="25"/>
      <c r="O779" s="14"/>
      <c r="P779" s="14"/>
      <c r="Q779" s="23" t="str">
        <f t="array" ref="Q779">IF(R779="","",XLOOKUP(R779,selector_13,selector_13_ids,""))</f>
        <v/>
      </c>
      <c r="R779" s="25"/>
      <c r="S779" s="14"/>
      <c r="T779" s="14"/>
      <c r="U779" s="14"/>
      <c r="V779" s="14"/>
      <c r="W779" s="14"/>
      <c r="X779" s="23" t="str">
        <f t="array" ref="X779">IF(Y779="","",XLOOKUP(Y779,selector_04,selector_04_ids,""))</f>
        <v/>
      </c>
      <c r="Y779" s="25"/>
      <c r="Z779" s="14"/>
      <c r="AA779" s="27"/>
      <c r="AB779" s="14"/>
    </row>
    <row r="780">
      <c r="A780" s="14"/>
      <c r="B780" s="23" t="str">
        <f>IF($A780="","",'Система'!$B$4)</f>
        <v/>
      </c>
      <c r="C780" s="14"/>
      <c r="D780" s="14"/>
      <c r="E780" s="23" t="str">
        <f t="array" ref="E780">IF(F780="","",XLOOKUP(F780,selector_09,selector_09_ids,""))</f>
        <v/>
      </c>
      <c r="F780" s="25"/>
      <c r="G780" s="23" t="str">
        <f t="array" ref="G780">IF(H780="","",XLOOKUP(H780,selector_02,selector_02_ids,""))</f>
        <v/>
      </c>
      <c r="H780" s="25"/>
      <c r="I780" s="23" t="str">
        <f t="array" ref="I780">IF(J780="","",XLOOKUP(J780,selector_10,selector_10_ids,""))</f>
        <v/>
      </c>
      <c r="J780" s="25"/>
      <c r="K780" s="14"/>
      <c r="L780" s="14"/>
      <c r="M780" s="23" t="str">
        <f t="array" ref="M780">IF(N780="","",XLOOKUP(N780,selector_18,selector_18_ids,""))</f>
        <v/>
      </c>
      <c r="N780" s="25"/>
      <c r="O780" s="14"/>
      <c r="P780" s="14"/>
      <c r="Q780" s="23" t="str">
        <f t="array" ref="Q780">IF(R780="","",XLOOKUP(R780,selector_13,selector_13_ids,""))</f>
        <v/>
      </c>
      <c r="R780" s="25"/>
      <c r="S780" s="14"/>
      <c r="T780" s="14"/>
      <c r="U780" s="14"/>
      <c r="V780" s="14"/>
      <c r="W780" s="14"/>
      <c r="X780" s="23" t="str">
        <f t="array" ref="X780">IF(Y780="","",XLOOKUP(Y780,selector_04,selector_04_ids,""))</f>
        <v/>
      </c>
      <c r="Y780" s="25"/>
      <c r="Z780" s="14"/>
      <c r="AA780" s="27"/>
      <c r="AB780" s="14"/>
    </row>
    <row r="781">
      <c r="A781" s="14"/>
      <c r="B781" s="23" t="str">
        <f>IF($A781="","",'Система'!$B$4)</f>
        <v/>
      </c>
      <c r="C781" s="14"/>
      <c r="D781" s="14"/>
      <c r="E781" s="23" t="str">
        <f t="array" ref="E781">IF(F781="","",XLOOKUP(F781,selector_09,selector_09_ids,""))</f>
        <v/>
      </c>
      <c r="F781" s="25"/>
      <c r="G781" s="23" t="str">
        <f t="array" ref="G781">IF(H781="","",XLOOKUP(H781,selector_02,selector_02_ids,""))</f>
        <v/>
      </c>
      <c r="H781" s="25"/>
      <c r="I781" s="23" t="str">
        <f t="array" ref="I781">IF(J781="","",XLOOKUP(J781,selector_10,selector_10_ids,""))</f>
        <v/>
      </c>
      <c r="J781" s="25"/>
      <c r="K781" s="14"/>
      <c r="L781" s="14"/>
      <c r="M781" s="23" t="str">
        <f t="array" ref="M781">IF(N781="","",XLOOKUP(N781,selector_18,selector_18_ids,""))</f>
        <v/>
      </c>
      <c r="N781" s="25"/>
      <c r="O781" s="14"/>
      <c r="P781" s="14"/>
      <c r="Q781" s="23" t="str">
        <f t="array" ref="Q781">IF(R781="","",XLOOKUP(R781,selector_13,selector_13_ids,""))</f>
        <v/>
      </c>
      <c r="R781" s="25"/>
      <c r="S781" s="14"/>
      <c r="T781" s="14"/>
      <c r="U781" s="14"/>
      <c r="V781" s="14"/>
      <c r="W781" s="14"/>
      <c r="X781" s="23" t="str">
        <f t="array" ref="X781">IF(Y781="","",XLOOKUP(Y781,selector_04,selector_04_ids,""))</f>
        <v/>
      </c>
      <c r="Y781" s="25"/>
      <c r="Z781" s="14"/>
      <c r="AA781" s="27"/>
      <c r="AB781" s="14"/>
    </row>
    <row r="782">
      <c r="A782" s="14"/>
      <c r="B782" s="23" t="str">
        <f>IF($A782="","",'Система'!$B$4)</f>
        <v/>
      </c>
      <c r="C782" s="14"/>
      <c r="D782" s="14"/>
      <c r="E782" s="23" t="str">
        <f t="array" ref="E782">IF(F782="","",XLOOKUP(F782,selector_09,selector_09_ids,""))</f>
        <v/>
      </c>
      <c r="F782" s="25"/>
      <c r="G782" s="23" t="str">
        <f t="array" ref="G782">IF(H782="","",XLOOKUP(H782,selector_02,selector_02_ids,""))</f>
        <v/>
      </c>
      <c r="H782" s="25"/>
      <c r="I782" s="23" t="str">
        <f t="array" ref="I782">IF(J782="","",XLOOKUP(J782,selector_10,selector_10_ids,""))</f>
        <v/>
      </c>
      <c r="J782" s="25"/>
      <c r="K782" s="14"/>
      <c r="L782" s="14"/>
      <c r="M782" s="23" t="str">
        <f t="array" ref="M782">IF(N782="","",XLOOKUP(N782,selector_18,selector_18_ids,""))</f>
        <v/>
      </c>
      <c r="N782" s="25"/>
      <c r="O782" s="14"/>
      <c r="P782" s="14"/>
      <c r="Q782" s="23" t="str">
        <f t="array" ref="Q782">IF(R782="","",XLOOKUP(R782,selector_13,selector_13_ids,""))</f>
        <v/>
      </c>
      <c r="R782" s="25"/>
      <c r="S782" s="14"/>
      <c r="T782" s="14"/>
      <c r="U782" s="14"/>
      <c r="V782" s="14"/>
      <c r="W782" s="14"/>
      <c r="X782" s="23" t="str">
        <f t="array" ref="X782">IF(Y782="","",XLOOKUP(Y782,selector_04,selector_04_ids,""))</f>
        <v/>
      </c>
      <c r="Y782" s="25"/>
      <c r="Z782" s="14"/>
      <c r="AA782" s="27"/>
      <c r="AB782" s="14"/>
    </row>
    <row r="783">
      <c r="A783" s="14"/>
      <c r="B783" s="23" t="str">
        <f>IF($A783="","",'Система'!$B$4)</f>
        <v/>
      </c>
      <c r="C783" s="14"/>
      <c r="D783" s="14"/>
      <c r="E783" s="23" t="str">
        <f t="array" ref="E783">IF(F783="","",XLOOKUP(F783,selector_09,selector_09_ids,""))</f>
        <v/>
      </c>
      <c r="F783" s="25"/>
      <c r="G783" s="23" t="str">
        <f t="array" ref="G783">IF(H783="","",XLOOKUP(H783,selector_02,selector_02_ids,""))</f>
        <v/>
      </c>
      <c r="H783" s="25"/>
      <c r="I783" s="23" t="str">
        <f t="array" ref="I783">IF(J783="","",XLOOKUP(J783,selector_10,selector_10_ids,""))</f>
        <v/>
      </c>
      <c r="J783" s="25"/>
      <c r="K783" s="14"/>
      <c r="L783" s="14"/>
      <c r="M783" s="23" t="str">
        <f t="array" ref="M783">IF(N783="","",XLOOKUP(N783,selector_18,selector_18_ids,""))</f>
        <v/>
      </c>
      <c r="N783" s="25"/>
      <c r="O783" s="14"/>
      <c r="P783" s="14"/>
      <c r="Q783" s="23" t="str">
        <f t="array" ref="Q783">IF(R783="","",XLOOKUP(R783,selector_13,selector_13_ids,""))</f>
        <v/>
      </c>
      <c r="R783" s="25"/>
      <c r="S783" s="14"/>
      <c r="T783" s="14"/>
      <c r="U783" s="14"/>
      <c r="V783" s="14"/>
      <c r="W783" s="14"/>
      <c r="X783" s="23" t="str">
        <f t="array" ref="X783">IF(Y783="","",XLOOKUP(Y783,selector_04,selector_04_ids,""))</f>
        <v/>
      </c>
      <c r="Y783" s="25"/>
      <c r="Z783" s="14"/>
      <c r="AA783" s="27"/>
      <c r="AB783" s="14"/>
    </row>
    <row r="784">
      <c r="A784" s="14"/>
      <c r="B784" s="23" t="str">
        <f>IF($A784="","",'Система'!$B$4)</f>
        <v/>
      </c>
      <c r="C784" s="14"/>
      <c r="D784" s="14"/>
      <c r="E784" s="23" t="str">
        <f t="array" ref="E784">IF(F784="","",XLOOKUP(F784,selector_09,selector_09_ids,""))</f>
        <v/>
      </c>
      <c r="F784" s="25"/>
      <c r="G784" s="23" t="str">
        <f t="array" ref="G784">IF(H784="","",XLOOKUP(H784,selector_02,selector_02_ids,""))</f>
        <v/>
      </c>
      <c r="H784" s="25"/>
      <c r="I784" s="23" t="str">
        <f t="array" ref="I784">IF(J784="","",XLOOKUP(J784,selector_10,selector_10_ids,""))</f>
        <v/>
      </c>
      <c r="J784" s="25"/>
      <c r="K784" s="14"/>
      <c r="L784" s="14"/>
      <c r="M784" s="23" t="str">
        <f t="array" ref="M784">IF(N784="","",XLOOKUP(N784,selector_18,selector_18_ids,""))</f>
        <v/>
      </c>
      <c r="N784" s="25"/>
      <c r="O784" s="14"/>
      <c r="P784" s="14"/>
      <c r="Q784" s="23" t="str">
        <f t="array" ref="Q784">IF(R784="","",XLOOKUP(R784,selector_13,selector_13_ids,""))</f>
        <v/>
      </c>
      <c r="R784" s="25"/>
      <c r="S784" s="14"/>
      <c r="T784" s="14"/>
      <c r="U784" s="14"/>
      <c r="V784" s="14"/>
      <c r="W784" s="14"/>
      <c r="X784" s="23" t="str">
        <f t="array" ref="X784">IF(Y784="","",XLOOKUP(Y784,selector_04,selector_04_ids,""))</f>
        <v/>
      </c>
      <c r="Y784" s="25"/>
      <c r="Z784" s="14"/>
      <c r="AA784" s="27"/>
      <c r="AB784" s="14"/>
    </row>
    <row r="785">
      <c r="A785" s="14"/>
      <c r="B785" s="23" t="str">
        <f>IF($A785="","",'Система'!$B$4)</f>
        <v/>
      </c>
      <c r="C785" s="14"/>
      <c r="D785" s="14"/>
      <c r="E785" s="23" t="str">
        <f t="array" ref="E785">IF(F785="","",XLOOKUP(F785,selector_09,selector_09_ids,""))</f>
        <v/>
      </c>
      <c r="F785" s="25"/>
      <c r="G785" s="23" t="str">
        <f t="array" ref="G785">IF(H785="","",XLOOKUP(H785,selector_02,selector_02_ids,""))</f>
        <v/>
      </c>
      <c r="H785" s="25"/>
      <c r="I785" s="23" t="str">
        <f t="array" ref="I785">IF(J785="","",XLOOKUP(J785,selector_10,selector_10_ids,""))</f>
        <v/>
      </c>
      <c r="J785" s="25"/>
      <c r="K785" s="14"/>
      <c r="L785" s="14"/>
      <c r="M785" s="23" t="str">
        <f t="array" ref="M785">IF(N785="","",XLOOKUP(N785,selector_18,selector_18_ids,""))</f>
        <v/>
      </c>
      <c r="N785" s="25"/>
      <c r="O785" s="14"/>
      <c r="P785" s="14"/>
      <c r="Q785" s="23" t="str">
        <f t="array" ref="Q785">IF(R785="","",XLOOKUP(R785,selector_13,selector_13_ids,""))</f>
        <v/>
      </c>
      <c r="R785" s="25"/>
      <c r="S785" s="14"/>
      <c r="T785" s="14"/>
      <c r="U785" s="14"/>
      <c r="V785" s="14"/>
      <c r="W785" s="14"/>
      <c r="X785" s="23" t="str">
        <f t="array" ref="X785">IF(Y785="","",XLOOKUP(Y785,selector_04,selector_04_ids,""))</f>
        <v/>
      </c>
      <c r="Y785" s="25"/>
      <c r="Z785" s="14"/>
      <c r="AA785" s="27"/>
      <c r="AB785" s="14"/>
    </row>
    <row r="786">
      <c r="A786" s="14"/>
      <c r="B786" s="23" t="str">
        <f>IF($A786="","",'Система'!$B$4)</f>
        <v/>
      </c>
      <c r="C786" s="14"/>
      <c r="D786" s="14"/>
      <c r="E786" s="23" t="str">
        <f t="array" ref="E786">IF(F786="","",XLOOKUP(F786,selector_09,selector_09_ids,""))</f>
        <v/>
      </c>
      <c r="F786" s="25"/>
      <c r="G786" s="23" t="str">
        <f t="array" ref="G786">IF(H786="","",XLOOKUP(H786,selector_02,selector_02_ids,""))</f>
        <v/>
      </c>
      <c r="H786" s="25"/>
      <c r="I786" s="23" t="str">
        <f t="array" ref="I786">IF(J786="","",XLOOKUP(J786,selector_10,selector_10_ids,""))</f>
        <v/>
      </c>
      <c r="J786" s="25"/>
      <c r="K786" s="14"/>
      <c r="L786" s="14"/>
      <c r="M786" s="23" t="str">
        <f t="array" ref="M786">IF(N786="","",XLOOKUP(N786,selector_18,selector_18_ids,""))</f>
        <v/>
      </c>
      <c r="N786" s="25"/>
      <c r="O786" s="14"/>
      <c r="P786" s="14"/>
      <c r="Q786" s="23" t="str">
        <f t="array" ref="Q786">IF(R786="","",XLOOKUP(R786,selector_13,selector_13_ids,""))</f>
        <v/>
      </c>
      <c r="R786" s="25"/>
      <c r="S786" s="14"/>
      <c r="T786" s="14"/>
      <c r="U786" s="14"/>
      <c r="V786" s="14"/>
      <c r="W786" s="14"/>
      <c r="X786" s="23" t="str">
        <f t="array" ref="X786">IF(Y786="","",XLOOKUP(Y786,selector_04,selector_04_ids,""))</f>
        <v/>
      </c>
      <c r="Y786" s="25"/>
      <c r="Z786" s="14"/>
      <c r="AA786" s="27"/>
      <c r="AB786" s="14"/>
    </row>
    <row r="787">
      <c r="A787" s="14"/>
      <c r="B787" s="23" t="str">
        <f>IF($A787="","",'Система'!$B$4)</f>
        <v/>
      </c>
      <c r="C787" s="14"/>
      <c r="D787" s="14"/>
      <c r="E787" s="23" t="str">
        <f t="array" ref="E787">IF(F787="","",XLOOKUP(F787,selector_09,selector_09_ids,""))</f>
        <v/>
      </c>
      <c r="F787" s="25"/>
      <c r="G787" s="23" t="str">
        <f t="array" ref="G787">IF(H787="","",XLOOKUP(H787,selector_02,selector_02_ids,""))</f>
        <v/>
      </c>
      <c r="H787" s="25"/>
      <c r="I787" s="23" t="str">
        <f t="array" ref="I787">IF(J787="","",XLOOKUP(J787,selector_10,selector_10_ids,""))</f>
        <v/>
      </c>
      <c r="J787" s="25"/>
      <c r="K787" s="14"/>
      <c r="L787" s="14"/>
      <c r="M787" s="23" t="str">
        <f t="array" ref="M787">IF(N787="","",XLOOKUP(N787,selector_18,selector_18_ids,""))</f>
        <v/>
      </c>
      <c r="N787" s="25"/>
      <c r="O787" s="14"/>
      <c r="P787" s="14"/>
      <c r="Q787" s="23" t="str">
        <f t="array" ref="Q787">IF(R787="","",XLOOKUP(R787,selector_13,selector_13_ids,""))</f>
        <v/>
      </c>
      <c r="R787" s="25"/>
      <c r="S787" s="14"/>
      <c r="T787" s="14"/>
      <c r="U787" s="14"/>
      <c r="V787" s="14"/>
      <c r="W787" s="14"/>
      <c r="X787" s="23" t="str">
        <f t="array" ref="X787">IF(Y787="","",XLOOKUP(Y787,selector_04,selector_04_ids,""))</f>
        <v/>
      </c>
      <c r="Y787" s="25"/>
      <c r="Z787" s="14"/>
      <c r="AA787" s="27"/>
      <c r="AB787" s="14"/>
    </row>
    <row r="788">
      <c r="A788" s="14"/>
      <c r="B788" s="23" t="str">
        <f>IF($A788="","",'Система'!$B$4)</f>
        <v/>
      </c>
      <c r="C788" s="14"/>
      <c r="D788" s="14"/>
      <c r="E788" s="23" t="str">
        <f t="array" ref="E788">IF(F788="","",XLOOKUP(F788,selector_09,selector_09_ids,""))</f>
        <v/>
      </c>
      <c r="F788" s="25"/>
      <c r="G788" s="23" t="str">
        <f t="array" ref="G788">IF(H788="","",XLOOKUP(H788,selector_02,selector_02_ids,""))</f>
        <v/>
      </c>
      <c r="H788" s="25"/>
      <c r="I788" s="23" t="str">
        <f t="array" ref="I788">IF(J788="","",XLOOKUP(J788,selector_10,selector_10_ids,""))</f>
        <v/>
      </c>
      <c r="J788" s="25"/>
      <c r="K788" s="14"/>
      <c r="L788" s="14"/>
      <c r="M788" s="23" t="str">
        <f t="array" ref="M788">IF(N788="","",XLOOKUP(N788,selector_18,selector_18_ids,""))</f>
        <v/>
      </c>
      <c r="N788" s="25"/>
      <c r="O788" s="14"/>
      <c r="P788" s="14"/>
      <c r="Q788" s="23" t="str">
        <f t="array" ref="Q788">IF(R788="","",XLOOKUP(R788,selector_13,selector_13_ids,""))</f>
        <v/>
      </c>
      <c r="R788" s="25"/>
      <c r="S788" s="14"/>
      <c r="T788" s="14"/>
      <c r="U788" s="14"/>
      <c r="V788" s="14"/>
      <c r="W788" s="14"/>
      <c r="X788" s="23" t="str">
        <f t="array" ref="X788">IF(Y788="","",XLOOKUP(Y788,selector_04,selector_04_ids,""))</f>
        <v/>
      </c>
      <c r="Y788" s="25"/>
      <c r="Z788" s="14"/>
      <c r="AA788" s="27"/>
      <c r="AB788" s="14"/>
    </row>
    <row r="789">
      <c r="A789" s="14"/>
      <c r="B789" s="23" t="str">
        <f>IF($A789="","",'Система'!$B$4)</f>
        <v/>
      </c>
      <c r="C789" s="14"/>
      <c r="D789" s="14"/>
      <c r="E789" s="23" t="str">
        <f t="array" ref="E789">IF(F789="","",XLOOKUP(F789,selector_09,selector_09_ids,""))</f>
        <v/>
      </c>
      <c r="F789" s="25"/>
      <c r="G789" s="23" t="str">
        <f t="array" ref="G789">IF(H789="","",XLOOKUP(H789,selector_02,selector_02_ids,""))</f>
        <v/>
      </c>
      <c r="H789" s="25"/>
      <c r="I789" s="23" t="str">
        <f t="array" ref="I789">IF(J789="","",XLOOKUP(J789,selector_10,selector_10_ids,""))</f>
        <v/>
      </c>
      <c r="J789" s="25"/>
      <c r="K789" s="14"/>
      <c r="L789" s="14"/>
      <c r="M789" s="23" t="str">
        <f t="array" ref="M789">IF(N789="","",XLOOKUP(N789,selector_18,selector_18_ids,""))</f>
        <v/>
      </c>
      <c r="N789" s="25"/>
      <c r="O789" s="14"/>
      <c r="P789" s="14"/>
      <c r="Q789" s="23" t="str">
        <f t="array" ref="Q789">IF(R789="","",XLOOKUP(R789,selector_13,selector_13_ids,""))</f>
        <v/>
      </c>
      <c r="R789" s="25"/>
      <c r="S789" s="14"/>
      <c r="T789" s="14"/>
      <c r="U789" s="14"/>
      <c r="V789" s="14"/>
      <c r="W789" s="14"/>
      <c r="X789" s="23" t="str">
        <f t="array" ref="X789">IF(Y789="","",XLOOKUP(Y789,selector_04,selector_04_ids,""))</f>
        <v/>
      </c>
      <c r="Y789" s="25"/>
      <c r="Z789" s="14"/>
      <c r="AA789" s="27"/>
      <c r="AB789" s="14"/>
    </row>
    <row r="790">
      <c r="A790" s="14"/>
      <c r="B790" s="23" t="str">
        <f>IF($A790="","",'Система'!$B$4)</f>
        <v/>
      </c>
      <c r="C790" s="14"/>
      <c r="D790" s="14"/>
      <c r="E790" s="23" t="str">
        <f t="array" ref="E790">IF(F790="","",XLOOKUP(F790,selector_09,selector_09_ids,""))</f>
        <v/>
      </c>
      <c r="F790" s="25"/>
      <c r="G790" s="23" t="str">
        <f t="array" ref="G790">IF(H790="","",XLOOKUP(H790,selector_02,selector_02_ids,""))</f>
        <v/>
      </c>
      <c r="H790" s="25"/>
      <c r="I790" s="23" t="str">
        <f t="array" ref="I790">IF(J790="","",XLOOKUP(J790,selector_10,selector_10_ids,""))</f>
        <v/>
      </c>
      <c r="J790" s="25"/>
      <c r="K790" s="14"/>
      <c r="L790" s="14"/>
      <c r="M790" s="23" t="str">
        <f t="array" ref="M790">IF(N790="","",XLOOKUP(N790,selector_18,selector_18_ids,""))</f>
        <v/>
      </c>
      <c r="N790" s="25"/>
      <c r="O790" s="14"/>
      <c r="P790" s="14"/>
      <c r="Q790" s="23" t="str">
        <f t="array" ref="Q790">IF(R790="","",XLOOKUP(R790,selector_13,selector_13_ids,""))</f>
        <v/>
      </c>
      <c r="R790" s="25"/>
      <c r="S790" s="14"/>
      <c r="T790" s="14"/>
      <c r="U790" s="14"/>
      <c r="V790" s="14"/>
      <c r="W790" s="14"/>
      <c r="X790" s="23" t="str">
        <f t="array" ref="X790">IF(Y790="","",XLOOKUP(Y790,selector_04,selector_04_ids,""))</f>
        <v/>
      </c>
      <c r="Y790" s="25"/>
      <c r="Z790" s="14"/>
      <c r="AA790" s="27"/>
      <c r="AB790" s="14"/>
    </row>
    <row r="791">
      <c r="A791" s="14"/>
      <c r="B791" s="23" t="str">
        <f>IF($A791="","",'Система'!$B$4)</f>
        <v/>
      </c>
      <c r="C791" s="14"/>
      <c r="D791" s="14"/>
      <c r="E791" s="23" t="str">
        <f t="array" ref="E791">IF(F791="","",XLOOKUP(F791,selector_09,selector_09_ids,""))</f>
        <v/>
      </c>
      <c r="F791" s="25"/>
      <c r="G791" s="23" t="str">
        <f t="array" ref="G791">IF(H791="","",XLOOKUP(H791,selector_02,selector_02_ids,""))</f>
        <v/>
      </c>
      <c r="H791" s="25"/>
      <c r="I791" s="23" t="str">
        <f t="array" ref="I791">IF(J791="","",XLOOKUP(J791,selector_10,selector_10_ids,""))</f>
        <v/>
      </c>
      <c r="J791" s="25"/>
      <c r="K791" s="14"/>
      <c r="L791" s="14"/>
      <c r="M791" s="23" t="str">
        <f t="array" ref="M791">IF(N791="","",XLOOKUP(N791,selector_18,selector_18_ids,""))</f>
        <v/>
      </c>
      <c r="N791" s="25"/>
      <c r="O791" s="14"/>
      <c r="P791" s="14"/>
      <c r="Q791" s="23" t="str">
        <f t="array" ref="Q791">IF(R791="","",XLOOKUP(R791,selector_13,selector_13_ids,""))</f>
        <v/>
      </c>
      <c r="R791" s="25"/>
      <c r="S791" s="14"/>
      <c r="T791" s="14"/>
      <c r="U791" s="14"/>
      <c r="V791" s="14"/>
      <c r="W791" s="14"/>
      <c r="X791" s="23" t="str">
        <f t="array" ref="X791">IF(Y791="","",XLOOKUP(Y791,selector_04,selector_04_ids,""))</f>
        <v/>
      </c>
      <c r="Y791" s="25"/>
      <c r="Z791" s="14"/>
      <c r="AA791" s="27"/>
      <c r="AB791" s="14"/>
    </row>
    <row r="792">
      <c r="A792" s="14"/>
      <c r="B792" s="23" t="str">
        <f>IF($A792="","",'Система'!$B$4)</f>
        <v/>
      </c>
      <c r="C792" s="14"/>
      <c r="D792" s="14"/>
      <c r="E792" s="23" t="str">
        <f t="array" ref="E792">IF(F792="","",XLOOKUP(F792,selector_09,selector_09_ids,""))</f>
        <v/>
      </c>
      <c r="F792" s="25"/>
      <c r="G792" s="23" t="str">
        <f t="array" ref="G792">IF(H792="","",XLOOKUP(H792,selector_02,selector_02_ids,""))</f>
        <v/>
      </c>
      <c r="H792" s="25"/>
      <c r="I792" s="23" t="str">
        <f t="array" ref="I792">IF(J792="","",XLOOKUP(J792,selector_10,selector_10_ids,""))</f>
        <v/>
      </c>
      <c r="J792" s="25"/>
      <c r="K792" s="14"/>
      <c r="L792" s="14"/>
      <c r="M792" s="23" t="str">
        <f t="array" ref="M792">IF(N792="","",XLOOKUP(N792,selector_18,selector_18_ids,""))</f>
        <v/>
      </c>
      <c r="N792" s="25"/>
      <c r="O792" s="14"/>
      <c r="P792" s="14"/>
      <c r="Q792" s="23" t="str">
        <f t="array" ref="Q792">IF(R792="","",XLOOKUP(R792,selector_13,selector_13_ids,""))</f>
        <v/>
      </c>
      <c r="R792" s="25"/>
      <c r="S792" s="14"/>
      <c r="T792" s="14"/>
      <c r="U792" s="14"/>
      <c r="V792" s="14"/>
      <c r="W792" s="14"/>
      <c r="X792" s="23" t="str">
        <f t="array" ref="X792">IF(Y792="","",XLOOKUP(Y792,selector_04,selector_04_ids,""))</f>
        <v/>
      </c>
      <c r="Y792" s="25"/>
      <c r="Z792" s="14"/>
      <c r="AA792" s="27"/>
      <c r="AB792" s="14"/>
    </row>
    <row r="793">
      <c r="A793" s="14"/>
      <c r="B793" s="23" t="str">
        <f>IF($A793="","",'Система'!$B$4)</f>
        <v/>
      </c>
      <c r="C793" s="14"/>
      <c r="D793" s="14"/>
      <c r="E793" s="23" t="str">
        <f t="array" ref="E793">IF(F793="","",XLOOKUP(F793,selector_09,selector_09_ids,""))</f>
        <v/>
      </c>
      <c r="F793" s="25"/>
      <c r="G793" s="23" t="str">
        <f t="array" ref="G793">IF(H793="","",XLOOKUP(H793,selector_02,selector_02_ids,""))</f>
        <v/>
      </c>
      <c r="H793" s="25"/>
      <c r="I793" s="23" t="str">
        <f t="array" ref="I793">IF(J793="","",XLOOKUP(J793,selector_10,selector_10_ids,""))</f>
        <v/>
      </c>
      <c r="J793" s="25"/>
      <c r="K793" s="14"/>
      <c r="L793" s="14"/>
      <c r="M793" s="23" t="str">
        <f t="array" ref="M793">IF(N793="","",XLOOKUP(N793,selector_18,selector_18_ids,""))</f>
        <v/>
      </c>
      <c r="N793" s="25"/>
      <c r="O793" s="14"/>
      <c r="P793" s="14"/>
      <c r="Q793" s="23" t="str">
        <f t="array" ref="Q793">IF(R793="","",XLOOKUP(R793,selector_13,selector_13_ids,""))</f>
        <v/>
      </c>
      <c r="R793" s="25"/>
      <c r="S793" s="14"/>
      <c r="T793" s="14"/>
      <c r="U793" s="14"/>
      <c r="V793" s="14"/>
      <c r="W793" s="14"/>
      <c r="X793" s="23" t="str">
        <f t="array" ref="X793">IF(Y793="","",XLOOKUP(Y793,selector_04,selector_04_ids,""))</f>
        <v/>
      </c>
      <c r="Y793" s="25"/>
      <c r="Z793" s="14"/>
      <c r="AA793" s="27"/>
      <c r="AB793" s="14"/>
    </row>
    <row r="794">
      <c r="A794" s="14"/>
      <c r="B794" s="23" t="str">
        <f>IF($A794="","",'Система'!$B$4)</f>
        <v/>
      </c>
      <c r="C794" s="14"/>
      <c r="D794" s="14"/>
      <c r="E794" s="23" t="str">
        <f t="array" ref="E794">IF(F794="","",XLOOKUP(F794,selector_09,selector_09_ids,""))</f>
        <v/>
      </c>
      <c r="F794" s="25"/>
      <c r="G794" s="23" t="str">
        <f t="array" ref="G794">IF(H794="","",XLOOKUP(H794,selector_02,selector_02_ids,""))</f>
        <v/>
      </c>
      <c r="H794" s="25"/>
      <c r="I794" s="23" t="str">
        <f t="array" ref="I794">IF(J794="","",XLOOKUP(J794,selector_10,selector_10_ids,""))</f>
        <v/>
      </c>
      <c r="J794" s="25"/>
      <c r="K794" s="14"/>
      <c r="L794" s="14"/>
      <c r="M794" s="23" t="str">
        <f t="array" ref="M794">IF(N794="","",XLOOKUP(N794,selector_18,selector_18_ids,""))</f>
        <v/>
      </c>
      <c r="N794" s="25"/>
      <c r="O794" s="14"/>
      <c r="P794" s="14"/>
      <c r="Q794" s="23" t="str">
        <f t="array" ref="Q794">IF(R794="","",XLOOKUP(R794,selector_13,selector_13_ids,""))</f>
        <v/>
      </c>
      <c r="R794" s="25"/>
      <c r="S794" s="14"/>
      <c r="T794" s="14"/>
      <c r="U794" s="14"/>
      <c r="V794" s="14"/>
      <c r="W794" s="14"/>
      <c r="X794" s="23" t="str">
        <f t="array" ref="X794">IF(Y794="","",XLOOKUP(Y794,selector_04,selector_04_ids,""))</f>
        <v/>
      </c>
      <c r="Y794" s="25"/>
      <c r="Z794" s="14"/>
      <c r="AA794" s="27"/>
      <c r="AB794" s="14"/>
    </row>
    <row r="795">
      <c r="A795" s="14"/>
      <c r="B795" s="23" t="str">
        <f>IF($A795="","",'Система'!$B$4)</f>
        <v/>
      </c>
      <c r="C795" s="14"/>
      <c r="D795" s="14"/>
      <c r="E795" s="23" t="str">
        <f t="array" ref="E795">IF(F795="","",XLOOKUP(F795,selector_09,selector_09_ids,""))</f>
        <v/>
      </c>
      <c r="F795" s="25"/>
      <c r="G795" s="23" t="str">
        <f t="array" ref="G795">IF(H795="","",XLOOKUP(H795,selector_02,selector_02_ids,""))</f>
        <v/>
      </c>
      <c r="H795" s="25"/>
      <c r="I795" s="23" t="str">
        <f t="array" ref="I795">IF(J795="","",XLOOKUP(J795,selector_10,selector_10_ids,""))</f>
        <v/>
      </c>
      <c r="J795" s="25"/>
      <c r="K795" s="14"/>
      <c r="L795" s="14"/>
      <c r="M795" s="23" t="str">
        <f t="array" ref="M795">IF(N795="","",XLOOKUP(N795,selector_18,selector_18_ids,""))</f>
        <v/>
      </c>
      <c r="N795" s="25"/>
      <c r="O795" s="14"/>
      <c r="P795" s="14"/>
      <c r="Q795" s="23" t="str">
        <f t="array" ref="Q795">IF(R795="","",XLOOKUP(R795,selector_13,selector_13_ids,""))</f>
        <v/>
      </c>
      <c r="R795" s="25"/>
      <c r="S795" s="14"/>
      <c r="T795" s="14"/>
      <c r="U795" s="14"/>
      <c r="V795" s="14"/>
      <c r="W795" s="14"/>
      <c r="X795" s="23" t="str">
        <f t="array" ref="X795">IF(Y795="","",XLOOKUP(Y795,selector_04,selector_04_ids,""))</f>
        <v/>
      </c>
      <c r="Y795" s="25"/>
      <c r="Z795" s="14"/>
      <c r="AA795" s="27"/>
      <c r="AB795" s="14"/>
    </row>
    <row r="796">
      <c r="A796" s="14"/>
      <c r="B796" s="23" t="str">
        <f>IF($A796="","",'Система'!$B$4)</f>
        <v/>
      </c>
      <c r="C796" s="14"/>
      <c r="D796" s="14"/>
      <c r="E796" s="23" t="str">
        <f t="array" ref="E796">IF(F796="","",XLOOKUP(F796,selector_09,selector_09_ids,""))</f>
        <v/>
      </c>
      <c r="F796" s="25"/>
      <c r="G796" s="23" t="str">
        <f t="array" ref="G796">IF(H796="","",XLOOKUP(H796,selector_02,selector_02_ids,""))</f>
        <v/>
      </c>
      <c r="H796" s="25"/>
      <c r="I796" s="23" t="str">
        <f t="array" ref="I796">IF(J796="","",XLOOKUP(J796,selector_10,selector_10_ids,""))</f>
        <v/>
      </c>
      <c r="J796" s="25"/>
      <c r="K796" s="14"/>
      <c r="L796" s="14"/>
      <c r="M796" s="23" t="str">
        <f t="array" ref="M796">IF(N796="","",XLOOKUP(N796,selector_18,selector_18_ids,""))</f>
        <v/>
      </c>
      <c r="N796" s="25"/>
      <c r="O796" s="14"/>
      <c r="P796" s="14"/>
      <c r="Q796" s="23" t="str">
        <f t="array" ref="Q796">IF(R796="","",XLOOKUP(R796,selector_13,selector_13_ids,""))</f>
        <v/>
      </c>
      <c r="R796" s="25"/>
      <c r="S796" s="14"/>
      <c r="T796" s="14"/>
      <c r="U796" s="14"/>
      <c r="V796" s="14"/>
      <c r="W796" s="14"/>
      <c r="X796" s="23" t="str">
        <f t="array" ref="X796">IF(Y796="","",XLOOKUP(Y796,selector_04,selector_04_ids,""))</f>
        <v/>
      </c>
      <c r="Y796" s="25"/>
      <c r="Z796" s="14"/>
      <c r="AA796" s="27"/>
      <c r="AB796" s="14"/>
    </row>
    <row r="797">
      <c r="A797" s="14"/>
      <c r="B797" s="23" t="str">
        <f>IF($A797="","",'Система'!$B$4)</f>
        <v/>
      </c>
      <c r="C797" s="14"/>
      <c r="D797" s="14"/>
      <c r="E797" s="23" t="str">
        <f t="array" ref="E797">IF(F797="","",XLOOKUP(F797,selector_09,selector_09_ids,""))</f>
        <v/>
      </c>
      <c r="F797" s="25"/>
      <c r="G797" s="23" t="str">
        <f t="array" ref="G797">IF(H797="","",XLOOKUP(H797,selector_02,selector_02_ids,""))</f>
        <v/>
      </c>
      <c r="H797" s="25"/>
      <c r="I797" s="23" t="str">
        <f t="array" ref="I797">IF(J797="","",XLOOKUP(J797,selector_10,selector_10_ids,""))</f>
        <v/>
      </c>
      <c r="J797" s="25"/>
      <c r="K797" s="14"/>
      <c r="L797" s="14"/>
      <c r="M797" s="23" t="str">
        <f t="array" ref="M797">IF(N797="","",XLOOKUP(N797,selector_18,selector_18_ids,""))</f>
        <v/>
      </c>
      <c r="N797" s="25"/>
      <c r="O797" s="14"/>
      <c r="P797" s="14"/>
      <c r="Q797" s="23" t="str">
        <f t="array" ref="Q797">IF(R797="","",XLOOKUP(R797,selector_13,selector_13_ids,""))</f>
        <v/>
      </c>
      <c r="R797" s="25"/>
      <c r="S797" s="14"/>
      <c r="T797" s="14"/>
      <c r="U797" s="14"/>
      <c r="V797" s="14"/>
      <c r="W797" s="14"/>
      <c r="X797" s="23" t="str">
        <f t="array" ref="X797">IF(Y797="","",XLOOKUP(Y797,selector_04,selector_04_ids,""))</f>
        <v/>
      </c>
      <c r="Y797" s="25"/>
      <c r="Z797" s="14"/>
      <c r="AA797" s="27"/>
      <c r="AB797" s="14"/>
    </row>
    <row r="798">
      <c r="A798" s="14"/>
      <c r="B798" s="23" t="str">
        <f>IF($A798="","",'Система'!$B$4)</f>
        <v/>
      </c>
      <c r="C798" s="14"/>
      <c r="D798" s="14"/>
      <c r="E798" s="23" t="str">
        <f t="array" ref="E798">IF(F798="","",XLOOKUP(F798,selector_09,selector_09_ids,""))</f>
        <v/>
      </c>
      <c r="F798" s="25"/>
      <c r="G798" s="23" t="str">
        <f t="array" ref="G798">IF(H798="","",XLOOKUP(H798,selector_02,selector_02_ids,""))</f>
        <v/>
      </c>
      <c r="H798" s="25"/>
      <c r="I798" s="23" t="str">
        <f t="array" ref="I798">IF(J798="","",XLOOKUP(J798,selector_10,selector_10_ids,""))</f>
        <v/>
      </c>
      <c r="J798" s="25"/>
      <c r="K798" s="14"/>
      <c r="L798" s="14"/>
      <c r="M798" s="23" t="str">
        <f t="array" ref="M798">IF(N798="","",XLOOKUP(N798,selector_18,selector_18_ids,""))</f>
        <v/>
      </c>
      <c r="N798" s="25"/>
      <c r="O798" s="14"/>
      <c r="P798" s="14"/>
      <c r="Q798" s="23" t="str">
        <f t="array" ref="Q798">IF(R798="","",XLOOKUP(R798,selector_13,selector_13_ids,""))</f>
        <v/>
      </c>
      <c r="R798" s="25"/>
      <c r="S798" s="14"/>
      <c r="T798" s="14"/>
      <c r="U798" s="14"/>
      <c r="V798" s="14"/>
      <c r="W798" s="14"/>
      <c r="X798" s="23" t="str">
        <f t="array" ref="X798">IF(Y798="","",XLOOKUP(Y798,selector_04,selector_04_ids,""))</f>
        <v/>
      </c>
      <c r="Y798" s="25"/>
      <c r="Z798" s="14"/>
      <c r="AA798" s="27"/>
      <c r="AB798" s="14"/>
    </row>
    <row r="799">
      <c r="A799" s="14"/>
      <c r="B799" s="23" t="str">
        <f>IF($A799="","",'Система'!$B$4)</f>
        <v/>
      </c>
      <c r="C799" s="14"/>
      <c r="D799" s="14"/>
      <c r="E799" s="23" t="str">
        <f t="array" ref="E799">IF(F799="","",XLOOKUP(F799,selector_09,selector_09_ids,""))</f>
        <v/>
      </c>
      <c r="F799" s="25"/>
      <c r="G799" s="23" t="str">
        <f t="array" ref="G799">IF(H799="","",XLOOKUP(H799,selector_02,selector_02_ids,""))</f>
        <v/>
      </c>
      <c r="H799" s="25"/>
      <c r="I799" s="23" t="str">
        <f t="array" ref="I799">IF(J799="","",XLOOKUP(J799,selector_10,selector_10_ids,""))</f>
        <v/>
      </c>
      <c r="J799" s="25"/>
      <c r="K799" s="14"/>
      <c r="L799" s="14"/>
      <c r="M799" s="23" t="str">
        <f t="array" ref="M799">IF(N799="","",XLOOKUP(N799,selector_18,selector_18_ids,""))</f>
        <v/>
      </c>
      <c r="N799" s="25"/>
      <c r="O799" s="14"/>
      <c r="P799" s="14"/>
      <c r="Q799" s="23" t="str">
        <f t="array" ref="Q799">IF(R799="","",XLOOKUP(R799,selector_13,selector_13_ids,""))</f>
        <v/>
      </c>
      <c r="R799" s="25"/>
      <c r="S799" s="14"/>
      <c r="T799" s="14"/>
      <c r="U799" s="14"/>
      <c r="V799" s="14"/>
      <c r="W799" s="14"/>
      <c r="X799" s="23" t="str">
        <f t="array" ref="X799">IF(Y799="","",XLOOKUP(Y799,selector_04,selector_04_ids,""))</f>
        <v/>
      </c>
      <c r="Y799" s="25"/>
      <c r="Z799" s="14"/>
      <c r="AA799" s="27"/>
      <c r="AB799" s="14"/>
    </row>
    <row r="800">
      <c r="A800" s="14"/>
      <c r="B800" s="23" t="str">
        <f>IF($A800="","",'Система'!$B$4)</f>
        <v/>
      </c>
      <c r="C800" s="14"/>
      <c r="D800" s="14"/>
      <c r="E800" s="23" t="str">
        <f t="array" ref="E800">IF(F800="","",XLOOKUP(F800,selector_09,selector_09_ids,""))</f>
        <v/>
      </c>
      <c r="F800" s="25"/>
      <c r="G800" s="23" t="str">
        <f t="array" ref="G800">IF(H800="","",XLOOKUP(H800,selector_02,selector_02_ids,""))</f>
        <v/>
      </c>
      <c r="H800" s="25"/>
      <c r="I800" s="23" t="str">
        <f t="array" ref="I800">IF(J800="","",XLOOKUP(J800,selector_10,selector_10_ids,""))</f>
        <v/>
      </c>
      <c r="J800" s="25"/>
      <c r="K800" s="14"/>
      <c r="L800" s="14"/>
      <c r="M800" s="23" t="str">
        <f t="array" ref="M800">IF(N800="","",XLOOKUP(N800,selector_18,selector_18_ids,""))</f>
        <v/>
      </c>
      <c r="N800" s="25"/>
      <c r="O800" s="14"/>
      <c r="P800" s="14"/>
      <c r="Q800" s="23" t="str">
        <f t="array" ref="Q800">IF(R800="","",XLOOKUP(R800,selector_13,selector_13_ids,""))</f>
        <v/>
      </c>
      <c r="R800" s="25"/>
      <c r="S800" s="14"/>
      <c r="T800" s="14"/>
      <c r="U800" s="14"/>
      <c r="V800" s="14"/>
      <c r="W800" s="14"/>
      <c r="X800" s="23" t="str">
        <f t="array" ref="X800">IF(Y800="","",XLOOKUP(Y800,selector_04,selector_04_ids,""))</f>
        <v/>
      </c>
      <c r="Y800" s="25"/>
      <c r="Z800" s="14"/>
      <c r="AA800" s="27"/>
      <c r="AB800" s="14"/>
    </row>
    <row r="801">
      <c r="A801" s="14"/>
      <c r="B801" s="23" t="str">
        <f>IF($A801="","",'Система'!$B$4)</f>
        <v/>
      </c>
      <c r="C801" s="14"/>
      <c r="D801" s="14"/>
      <c r="E801" s="23" t="str">
        <f t="array" ref="E801">IF(F801="","",XLOOKUP(F801,selector_09,selector_09_ids,""))</f>
        <v/>
      </c>
      <c r="F801" s="25"/>
      <c r="G801" s="23" t="str">
        <f t="array" ref="G801">IF(H801="","",XLOOKUP(H801,selector_02,selector_02_ids,""))</f>
        <v/>
      </c>
      <c r="H801" s="25"/>
      <c r="I801" s="23" t="str">
        <f t="array" ref="I801">IF(J801="","",XLOOKUP(J801,selector_10,selector_10_ids,""))</f>
        <v/>
      </c>
      <c r="J801" s="25"/>
      <c r="K801" s="14"/>
      <c r="L801" s="14"/>
      <c r="M801" s="23" t="str">
        <f t="array" ref="M801">IF(N801="","",XLOOKUP(N801,selector_18,selector_18_ids,""))</f>
        <v/>
      </c>
      <c r="N801" s="25"/>
      <c r="O801" s="14"/>
      <c r="P801" s="14"/>
      <c r="Q801" s="23" t="str">
        <f t="array" ref="Q801">IF(R801="","",XLOOKUP(R801,selector_13,selector_13_ids,""))</f>
        <v/>
      </c>
      <c r="R801" s="25"/>
      <c r="S801" s="14"/>
      <c r="T801" s="14"/>
      <c r="U801" s="14"/>
      <c r="V801" s="14"/>
      <c r="W801" s="14"/>
      <c r="X801" s="23" t="str">
        <f t="array" ref="X801">IF(Y801="","",XLOOKUP(Y801,selector_04,selector_04_ids,""))</f>
        <v/>
      </c>
      <c r="Y801" s="25"/>
      <c r="Z801" s="14"/>
      <c r="AA801" s="27"/>
      <c r="AB801" s="14"/>
    </row>
    <row r="802">
      <c r="A802" s="14"/>
      <c r="B802" s="23" t="str">
        <f>IF($A802="","",'Система'!$B$4)</f>
        <v/>
      </c>
      <c r="C802" s="14"/>
      <c r="D802" s="14"/>
      <c r="E802" s="23" t="str">
        <f t="array" ref="E802">IF(F802="","",XLOOKUP(F802,selector_09,selector_09_ids,""))</f>
        <v/>
      </c>
      <c r="F802" s="25"/>
      <c r="G802" s="23" t="str">
        <f t="array" ref="G802">IF(H802="","",XLOOKUP(H802,selector_02,selector_02_ids,""))</f>
        <v/>
      </c>
      <c r="H802" s="25"/>
      <c r="I802" s="23" t="str">
        <f t="array" ref="I802">IF(J802="","",XLOOKUP(J802,selector_10,selector_10_ids,""))</f>
        <v/>
      </c>
      <c r="J802" s="25"/>
      <c r="K802" s="14"/>
      <c r="L802" s="14"/>
      <c r="M802" s="23" t="str">
        <f t="array" ref="M802">IF(N802="","",XLOOKUP(N802,selector_18,selector_18_ids,""))</f>
        <v/>
      </c>
      <c r="N802" s="25"/>
      <c r="O802" s="14"/>
      <c r="P802" s="14"/>
      <c r="Q802" s="23" t="str">
        <f t="array" ref="Q802">IF(R802="","",XLOOKUP(R802,selector_13,selector_13_ids,""))</f>
        <v/>
      </c>
      <c r="R802" s="25"/>
      <c r="S802" s="14"/>
      <c r="T802" s="14"/>
      <c r="U802" s="14"/>
      <c r="V802" s="14"/>
      <c r="W802" s="14"/>
      <c r="X802" s="23" t="str">
        <f t="array" ref="X802">IF(Y802="","",XLOOKUP(Y802,selector_04,selector_04_ids,""))</f>
        <v/>
      </c>
      <c r="Y802" s="25"/>
      <c r="Z802" s="14"/>
      <c r="AA802" s="27"/>
      <c r="AB802" s="14"/>
    </row>
    <row r="803">
      <c r="A803" s="14"/>
      <c r="B803" s="23" t="str">
        <f>IF($A803="","",'Система'!$B$4)</f>
        <v/>
      </c>
      <c r="C803" s="14"/>
      <c r="D803" s="14"/>
      <c r="E803" s="23" t="str">
        <f t="array" ref="E803">IF(F803="","",XLOOKUP(F803,selector_09,selector_09_ids,""))</f>
        <v/>
      </c>
      <c r="F803" s="25"/>
      <c r="G803" s="23" t="str">
        <f t="array" ref="G803">IF(H803="","",XLOOKUP(H803,selector_02,selector_02_ids,""))</f>
        <v/>
      </c>
      <c r="H803" s="25"/>
      <c r="I803" s="23" t="str">
        <f t="array" ref="I803">IF(J803="","",XLOOKUP(J803,selector_10,selector_10_ids,""))</f>
        <v/>
      </c>
      <c r="J803" s="25"/>
      <c r="K803" s="14"/>
      <c r="L803" s="14"/>
      <c r="M803" s="23" t="str">
        <f t="array" ref="M803">IF(N803="","",XLOOKUP(N803,selector_18,selector_18_ids,""))</f>
        <v/>
      </c>
      <c r="N803" s="25"/>
      <c r="O803" s="14"/>
      <c r="P803" s="14"/>
      <c r="Q803" s="23" t="str">
        <f t="array" ref="Q803">IF(R803="","",XLOOKUP(R803,selector_13,selector_13_ids,""))</f>
        <v/>
      </c>
      <c r="R803" s="25"/>
      <c r="S803" s="14"/>
      <c r="T803" s="14"/>
      <c r="U803" s="14"/>
      <c r="V803" s="14"/>
      <c r="W803" s="14"/>
      <c r="X803" s="23" t="str">
        <f t="array" ref="X803">IF(Y803="","",XLOOKUP(Y803,selector_04,selector_04_ids,""))</f>
        <v/>
      </c>
      <c r="Y803" s="25"/>
      <c r="Z803" s="14"/>
      <c r="AA803" s="27"/>
      <c r="AB803" s="14"/>
    </row>
    <row r="804">
      <c r="A804" s="14"/>
      <c r="B804" s="23" t="str">
        <f>IF($A804="","",'Система'!$B$4)</f>
        <v/>
      </c>
      <c r="C804" s="14"/>
      <c r="D804" s="14"/>
      <c r="E804" s="23" t="str">
        <f t="array" ref="E804">IF(F804="","",XLOOKUP(F804,selector_09,selector_09_ids,""))</f>
        <v/>
      </c>
      <c r="F804" s="25"/>
      <c r="G804" s="23" t="str">
        <f t="array" ref="G804">IF(H804="","",XLOOKUP(H804,selector_02,selector_02_ids,""))</f>
        <v/>
      </c>
      <c r="H804" s="25"/>
      <c r="I804" s="23" t="str">
        <f t="array" ref="I804">IF(J804="","",XLOOKUP(J804,selector_10,selector_10_ids,""))</f>
        <v/>
      </c>
      <c r="J804" s="25"/>
      <c r="K804" s="14"/>
      <c r="L804" s="14"/>
      <c r="M804" s="23" t="str">
        <f t="array" ref="M804">IF(N804="","",XLOOKUP(N804,selector_18,selector_18_ids,""))</f>
        <v/>
      </c>
      <c r="N804" s="25"/>
      <c r="O804" s="14"/>
      <c r="P804" s="14"/>
      <c r="Q804" s="23" t="str">
        <f t="array" ref="Q804">IF(R804="","",XLOOKUP(R804,selector_13,selector_13_ids,""))</f>
        <v/>
      </c>
      <c r="R804" s="25"/>
      <c r="S804" s="14"/>
      <c r="T804" s="14"/>
      <c r="U804" s="14"/>
      <c r="V804" s="14"/>
      <c r="W804" s="14"/>
      <c r="X804" s="23" t="str">
        <f t="array" ref="X804">IF(Y804="","",XLOOKUP(Y804,selector_04,selector_04_ids,""))</f>
        <v/>
      </c>
      <c r="Y804" s="25"/>
      <c r="Z804" s="14"/>
      <c r="AA804" s="27"/>
      <c r="AB804" s="14"/>
    </row>
    <row r="805">
      <c r="A805" s="14"/>
      <c r="B805" s="23" t="str">
        <f>IF($A805="","",'Система'!$B$4)</f>
        <v/>
      </c>
      <c r="C805" s="14"/>
      <c r="D805" s="14"/>
      <c r="E805" s="23" t="str">
        <f t="array" ref="E805">IF(F805="","",XLOOKUP(F805,selector_09,selector_09_ids,""))</f>
        <v/>
      </c>
      <c r="F805" s="25"/>
      <c r="G805" s="23" t="str">
        <f t="array" ref="G805">IF(H805="","",XLOOKUP(H805,selector_02,selector_02_ids,""))</f>
        <v/>
      </c>
      <c r="H805" s="25"/>
      <c r="I805" s="23" t="str">
        <f t="array" ref="I805">IF(J805="","",XLOOKUP(J805,selector_10,selector_10_ids,""))</f>
        <v/>
      </c>
      <c r="J805" s="25"/>
      <c r="K805" s="14"/>
      <c r="L805" s="14"/>
      <c r="M805" s="23" t="str">
        <f t="array" ref="M805">IF(N805="","",XLOOKUP(N805,selector_18,selector_18_ids,""))</f>
        <v/>
      </c>
      <c r="N805" s="25"/>
      <c r="O805" s="14"/>
      <c r="P805" s="14"/>
      <c r="Q805" s="23" t="str">
        <f t="array" ref="Q805">IF(R805="","",XLOOKUP(R805,selector_13,selector_13_ids,""))</f>
        <v/>
      </c>
      <c r="R805" s="25"/>
      <c r="S805" s="14"/>
      <c r="T805" s="14"/>
      <c r="U805" s="14"/>
      <c r="V805" s="14"/>
      <c r="W805" s="14"/>
      <c r="X805" s="23" t="str">
        <f t="array" ref="X805">IF(Y805="","",XLOOKUP(Y805,selector_04,selector_04_ids,""))</f>
        <v/>
      </c>
      <c r="Y805" s="25"/>
      <c r="Z805" s="14"/>
      <c r="AA805" s="27"/>
      <c r="AB805" s="14"/>
    </row>
    <row r="806">
      <c r="A806" s="14"/>
      <c r="B806" s="23" t="str">
        <f>IF($A806="","",'Система'!$B$4)</f>
        <v/>
      </c>
      <c r="C806" s="14"/>
      <c r="D806" s="14"/>
      <c r="E806" s="23" t="str">
        <f t="array" ref="E806">IF(F806="","",XLOOKUP(F806,selector_09,selector_09_ids,""))</f>
        <v/>
      </c>
      <c r="F806" s="25"/>
      <c r="G806" s="23" t="str">
        <f t="array" ref="G806">IF(H806="","",XLOOKUP(H806,selector_02,selector_02_ids,""))</f>
        <v/>
      </c>
      <c r="H806" s="25"/>
      <c r="I806" s="23" t="str">
        <f t="array" ref="I806">IF(J806="","",XLOOKUP(J806,selector_10,selector_10_ids,""))</f>
        <v/>
      </c>
      <c r="J806" s="25"/>
      <c r="K806" s="14"/>
      <c r="L806" s="14"/>
      <c r="M806" s="23" t="str">
        <f t="array" ref="M806">IF(N806="","",XLOOKUP(N806,selector_18,selector_18_ids,""))</f>
        <v/>
      </c>
      <c r="N806" s="25"/>
      <c r="O806" s="14"/>
      <c r="P806" s="14"/>
      <c r="Q806" s="23" t="str">
        <f t="array" ref="Q806">IF(R806="","",XLOOKUP(R806,selector_13,selector_13_ids,""))</f>
        <v/>
      </c>
      <c r="R806" s="25"/>
      <c r="S806" s="14"/>
      <c r="T806" s="14"/>
      <c r="U806" s="14"/>
      <c r="V806" s="14"/>
      <c r="W806" s="14"/>
      <c r="X806" s="23" t="str">
        <f t="array" ref="X806">IF(Y806="","",XLOOKUP(Y806,selector_04,selector_04_ids,""))</f>
        <v/>
      </c>
      <c r="Y806" s="25"/>
      <c r="Z806" s="14"/>
      <c r="AA806" s="27"/>
      <c r="AB806" s="14"/>
    </row>
    <row r="807">
      <c r="A807" s="14"/>
      <c r="B807" s="23" t="str">
        <f>IF($A807="","",'Система'!$B$4)</f>
        <v/>
      </c>
      <c r="C807" s="14"/>
      <c r="D807" s="14"/>
      <c r="E807" s="23" t="str">
        <f t="array" ref="E807">IF(F807="","",XLOOKUP(F807,selector_09,selector_09_ids,""))</f>
        <v/>
      </c>
      <c r="F807" s="25"/>
      <c r="G807" s="23" t="str">
        <f t="array" ref="G807">IF(H807="","",XLOOKUP(H807,selector_02,selector_02_ids,""))</f>
        <v/>
      </c>
      <c r="H807" s="25"/>
      <c r="I807" s="23" t="str">
        <f t="array" ref="I807">IF(J807="","",XLOOKUP(J807,selector_10,selector_10_ids,""))</f>
        <v/>
      </c>
      <c r="J807" s="25"/>
      <c r="K807" s="14"/>
      <c r="L807" s="14"/>
      <c r="M807" s="23" t="str">
        <f t="array" ref="M807">IF(N807="","",XLOOKUP(N807,selector_18,selector_18_ids,""))</f>
        <v/>
      </c>
      <c r="N807" s="25"/>
      <c r="O807" s="14"/>
      <c r="P807" s="14"/>
      <c r="Q807" s="23" t="str">
        <f t="array" ref="Q807">IF(R807="","",XLOOKUP(R807,selector_13,selector_13_ids,""))</f>
        <v/>
      </c>
      <c r="R807" s="25"/>
      <c r="S807" s="14"/>
      <c r="T807" s="14"/>
      <c r="U807" s="14"/>
      <c r="V807" s="14"/>
      <c r="W807" s="14"/>
      <c r="X807" s="23" t="str">
        <f t="array" ref="X807">IF(Y807="","",XLOOKUP(Y807,selector_04,selector_04_ids,""))</f>
        <v/>
      </c>
      <c r="Y807" s="25"/>
      <c r="Z807" s="14"/>
      <c r="AA807" s="27"/>
      <c r="AB807" s="14"/>
    </row>
    <row r="808">
      <c r="A808" s="14"/>
      <c r="B808" s="23" t="str">
        <f>IF($A808="","",'Система'!$B$4)</f>
        <v/>
      </c>
      <c r="C808" s="14"/>
      <c r="D808" s="14"/>
      <c r="E808" s="23" t="str">
        <f t="array" ref="E808">IF(F808="","",XLOOKUP(F808,selector_09,selector_09_ids,""))</f>
        <v/>
      </c>
      <c r="F808" s="25"/>
      <c r="G808" s="23" t="str">
        <f t="array" ref="G808">IF(H808="","",XLOOKUP(H808,selector_02,selector_02_ids,""))</f>
        <v/>
      </c>
      <c r="H808" s="25"/>
      <c r="I808" s="23" t="str">
        <f t="array" ref="I808">IF(J808="","",XLOOKUP(J808,selector_10,selector_10_ids,""))</f>
        <v/>
      </c>
      <c r="J808" s="25"/>
      <c r="K808" s="14"/>
      <c r="L808" s="14"/>
      <c r="M808" s="23" t="str">
        <f t="array" ref="M808">IF(N808="","",XLOOKUP(N808,selector_18,selector_18_ids,""))</f>
        <v/>
      </c>
      <c r="N808" s="25"/>
      <c r="O808" s="14"/>
      <c r="P808" s="14"/>
      <c r="Q808" s="23" t="str">
        <f t="array" ref="Q808">IF(R808="","",XLOOKUP(R808,selector_13,selector_13_ids,""))</f>
        <v/>
      </c>
      <c r="R808" s="25"/>
      <c r="S808" s="14"/>
      <c r="T808" s="14"/>
      <c r="U808" s="14"/>
      <c r="V808" s="14"/>
      <c r="W808" s="14"/>
      <c r="X808" s="23" t="str">
        <f t="array" ref="X808">IF(Y808="","",XLOOKUP(Y808,selector_04,selector_04_ids,""))</f>
        <v/>
      </c>
      <c r="Y808" s="25"/>
      <c r="Z808" s="14"/>
      <c r="AA808" s="27"/>
      <c r="AB808" s="14"/>
    </row>
    <row r="809">
      <c r="A809" s="14"/>
      <c r="B809" s="23" t="str">
        <f>IF($A809="","",'Система'!$B$4)</f>
        <v/>
      </c>
      <c r="C809" s="14"/>
      <c r="D809" s="14"/>
      <c r="E809" s="23" t="str">
        <f t="array" ref="E809">IF(F809="","",XLOOKUP(F809,selector_09,selector_09_ids,""))</f>
        <v/>
      </c>
      <c r="F809" s="25"/>
      <c r="G809" s="23" t="str">
        <f t="array" ref="G809">IF(H809="","",XLOOKUP(H809,selector_02,selector_02_ids,""))</f>
        <v/>
      </c>
      <c r="H809" s="25"/>
      <c r="I809" s="23" t="str">
        <f t="array" ref="I809">IF(J809="","",XLOOKUP(J809,selector_10,selector_10_ids,""))</f>
        <v/>
      </c>
      <c r="J809" s="25"/>
      <c r="K809" s="14"/>
      <c r="L809" s="14"/>
      <c r="M809" s="23" t="str">
        <f t="array" ref="M809">IF(N809="","",XLOOKUP(N809,selector_18,selector_18_ids,""))</f>
        <v/>
      </c>
      <c r="N809" s="25"/>
      <c r="O809" s="14"/>
      <c r="P809" s="14"/>
      <c r="Q809" s="23" t="str">
        <f t="array" ref="Q809">IF(R809="","",XLOOKUP(R809,selector_13,selector_13_ids,""))</f>
        <v/>
      </c>
      <c r="R809" s="25"/>
      <c r="S809" s="14"/>
      <c r="T809" s="14"/>
      <c r="U809" s="14"/>
      <c r="V809" s="14"/>
      <c r="W809" s="14"/>
      <c r="X809" s="23" t="str">
        <f t="array" ref="X809">IF(Y809="","",XLOOKUP(Y809,selector_04,selector_04_ids,""))</f>
        <v/>
      </c>
      <c r="Y809" s="25"/>
      <c r="Z809" s="14"/>
      <c r="AA809" s="27"/>
      <c r="AB809" s="14"/>
    </row>
    <row r="810">
      <c r="A810" s="14"/>
      <c r="B810" s="23" t="str">
        <f>IF($A810="","",'Система'!$B$4)</f>
        <v/>
      </c>
      <c r="C810" s="14"/>
      <c r="D810" s="14"/>
      <c r="E810" s="23" t="str">
        <f t="array" ref="E810">IF(F810="","",XLOOKUP(F810,selector_09,selector_09_ids,""))</f>
        <v/>
      </c>
      <c r="F810" s="25"/>
      <c r="G810" s="23" t="str">
        <f t="array" ref="G810">IF(H810="","",XLOOKUP(H810,selector_02,selector_02_ids,""))</f>
        <v/>
      </c>
      <c r="H810" s="25"/>
      <c r="I810" s="23" t="str">
        <f t="array" ref="I810">IF(J810="","",XLOOKUP(J810,selector_10,selector_10_ids,""))</f>
        <v/>
      </c>
      <c r="J810" s="25"/>
      <c r="K810" s="14"/>
      <c r="L810" s="14"/>
      <c r="M810" s="23" t="str">
        <f t="array" ref="M810">IF(N810="","",XLOOKUP(N810,selector_18,selector_18_ids,""))</f>
        <v/>
      </c>
      <c r="N810" s="25"/>
      <c r="O810" s="14"/>
      <c r="P810" s="14"/>
      <c r="Q810" s="23" t="str">
        <f t="array" ref="Q810">IF(R810="","",XLOOKUP(R810,selector_13,selector_13_ids,""))</f>
        <v/>
      </c>
      <c r="R810" s="25"/>
      <c r="S810" s="14"/>
      <c r="T810" s="14"/>
      <c r="U810" s="14"/>
      <c r="V810" s="14"/>
      <c r="W810" s="14"/>
      <c r="X810" s="23" t="str">
        <f t="array" ref="X810">IF(Y810="","",XLOOKUP(Y810,selector_04,selector_04_ids,""))</f>
        <v/>
      </c>
      <c r="Y810" s="25"/>
      <c r="Z810" s="14"/>
      <c r="AA810" s="27"/>
      <c r="AB810" s="14"/>
    </row>
    <row r="811">
      <c r="A811" s="14"/>
      <c r="B811" s="23" t="str">
        <f>IF($A811="","",'Система'!$B$4)</f>
        <v/>
      </c>
      <c r="C811" s="14"/>
      <c r="D811" s="14"/>
      <c r="E811" s="23" t="str">
        <f t="array" ref="E811">IF(F811="","",XLOOKUP(F811,selector_09,selector_09_ids,""))</f>
        <v/>
      </c>
      <c r="F811" s="25"/>
      <c r="G811" s="23" t="str">
        <f t="array" ref="G811">IF(H811="","",XLOOKUP(H811,selector_02,selector_02_ids,""))</f>
        <v/>
      </c>
      <c r="H811" s="25"/>
      <c r="I811" s="23" t="str">
        <f t="array" ref="I811">IF(J811="","",XLOOKUP(J811,selector_10,selector_10_ids,""))</f>
        <v/>
      </c>
      <c r="J811" s="25"/>
      <c r="K811" s="14"/>
      <c r="L811" s="14"/>
      <c r="M811" s="23" t="str">
        <f t="array" ref="M811">IF(N811="","",XLOOKUP(N811,selector_18,selector_18_ids,""))</f>
        <v/>
      </c>
      <c r="N811" s="25"/>
      <c r="O811" s="14"/>
      <c r="P811" s="14"/>
      <c r="Q811" s="23" t="str">
        <f t="array" ref="Q811">IF(R811="","",XLOOKUP(R811,selector_13,selector_13_ids,""))</f>
        <v/>
      </c>
      <c r="R811" s="25"/>
      <c r="S811" s="14"/>
      <c r="T811" s="14"/>
      <c r="U811" s="14"/>
      <c r="V811" s="14"/>
      <c r="W811" s="14"/>
      <c r="X811" s="23" t="str">
        <f t="array" ref="X811">IF(Y811="","",XLOOKUP(Y811,selector_04,selector_04_ids,""))</f>
        <v/>
      </c>
      <c r="Y811" s="25"/>
      <c r="Z811" s="14"/>
      <c r="AA811" s="27"/>
      <c r="AB811" s="14"/>
    </row>
    <row r="812">
      <c r="A812" s="14"/>
      <c r="B812" s="23" t="str">
        <f>IF($A812="","",'Система'!$B$4)</f>
        <v/>
      </c>
      <c r="C812" s="14"/>
      <c r="D812" s="14"/>
      <c r="E812" s="23" t="str">
        <f t="array" ref="E812">IF(F812="","",XLOOKUP(F812,selector_09,selector_09_ids,""))</f>
        <v/>
      </c>
      <c r="F812" s="25"/>
      <c r="G812" s="23" t="str">
        <f t="array" ref="G812">IF(H812="","",XLOOKUP(H812,selector_02,selector_02_ids,""))</f>
        <v/>
      </c>
      <c r="H812" s="25"/>
      <c r="I812" s="23" t="str">
        <f t="array" ref="I812">IF(J812="","",XLOOKUP(J812,selector_10,selector_10_ids,""))</f>
        <v/>
      </c>
      <c r="J812" s="25"/>
      <c r="K812" s="14"/>
      <c r="L812" s="14"/>
      <c r="M812" s="23" t="str">
        <f t="array" ref="M812">IF(N812="","",XLOOKUP(N812,selector_18,selector_18_ids,""))</f>
        <v/>
      </c>
      <c r="N812" s="25"/>
      <c r="O812" s="14"/>
      <c r="P812" s="14"/>
      <c r="Q812" s="23" t="str">
        <f t="array" ref="Q812">IF(R812="","",XLOOKUP(R812,selector_13,selector_13_ids,""))</f>
        <v/>
      </c>
      <c r="R812" s="25"/>
      <c r="S812" s="14"/>
      <c r="T812" s="14"/>
      <c r="U812" s="14"/>
      <c r="V812" s="14"/>
      <c r="W812" s="14"/>
      <c r="X812" s="23" t="str">
        <f t="array" ref="X812">IF(Y812="","",XLOOKUP(Y812,selector_04,selector_04_ids,""))</f>
        <v/>
      </c>
      <c r="Y812" s="25"/>
      <c r="Z812" s="14"/>
      <c r="AA812" s="27"/>
      <c r="AB812" s="14"/>
    </row>
    <row r="813">
      <c r="A813" s="14"/>
      <c r="B813" s="23" t="str">
        <f>IF($A813="","",'Система'!$B$4)</f>
        <v/>
      </c>
      <c r="C813" s="14"/>
      <c r="D813" s="14"/>
      <c r="E813" s="23" t="str">
        <f t="array" ref="E813">IF(F813="","",XLOOKUP(F813,selector_09,selector_09_ids,""))</f>
        <v/>
      </c>
      <c r="F813" s="25"/>
      <c r="G813" s="23" t="str">
        <f t="array" ref="G813">IF(H813="","",XLOOKUP(H813,selector_02,selector_02_ids,""))</f>
        <v/>
      </c>
      <c r="H813" s="25"/>
      <c r="I813" s="23" t="str">
        <f t="array" ref="I813">IF(J813="","",XLOOKUP(J813,selector_10,selector_10_ids,""))</f>
        <v/>
      </c>
      <c r="J813" s="25"/>
      <c r="K813" s="14"/>
      <c r="L813" s="14"/>
      <c r="M813" s="23" t="str">
        <f t="array" ref="M813">IF(N813="","",XLOOKUP(N813,selector_18,selector_18_ids,""))</f>
        <v/>
      </c>
      <c r="N813" s="25"/>
      <c r="O813" s="14"/>
      <c r="P813" s="14"/>
      <c r="Q813" s="23" t="str">
        <f t="array" ref="Q813">IF(R813="","",XLOOKUP(R813,selector_13,selector_13_ids,""))</f>
        <v/>
      </c>
      <c r="R813" s="25"/>
      <c r="S813" s="14"/>
      <c r="T813" s="14"/>
      <c r="U813" s="14"/>
      <c r="V813" s="14"/>
      <c r="W813" s="14"/>
      <c r="X813" s="23" t="str">
        <f t="array" ref="X813">IF(Y813="","",XLOOKUP(Y813,selector_04,selector_04_ids,""))</f>
        <v/>
      </c>
      <c r="Y813" s="25"/>
      <c r="Z813" s="14"/>
      <c r="AA813" s="27"/>
      <c r="AB813" s="14"/>
    </row>
    <row r="814">
      <c r="A814" s="14"/>
      <c r="B814" s="23" t="str">
        <f>IF($A814="","",'Система'!$B$4)</f>
        <v/>
      </c>
      <c r="C814" s="14"/>
      <c r="D814" s="14"/>
      <c r="E814" s="23" t="str">
        <f t="array" ref="E814">IF(F814="","",XLOOKUP(F814,selector_09,selector_09_ids,""))</f>
        <v/>
      </c>
      <c r="F814" s="25"/>
      <c r="G814" s="23" t="str">
        <f t="array" ref="G814">IF(H814="","",XLOOKUP(H814,selector_02,selector_02_ids,""))</f>
        <v/>
      </c>
      <c r="H814" s="25"/>
      <c r="I814" s="23" t="str">
        <f t="array" ref="I814">IF(J814="","",XLOOKUP(J814,selector_10,selector_10_ids,""))</f>
        <v/>
      </c>
      <c r="J814" s="25"/>
      <c r="K814" s="14"/>
      <c r="L814" s="14"/>
      <c r="M814" s="23" t="str">
        <f t="array" ref="M814">IF(N814="","",XLOOKUP(N814,selector_18,selector_18_ids,""))</f>
        <v/>
      </c>
      <c r="N814" s="25"/>
      <c r="O814" s="14"/>
      <c r="P814" s="14"/>
      <c r="Q814" s="23" t="str">
        <f t="array" ref="Q814">IF(R814="","",XLOOKUP(R814,selector_13,selector_13_ids,""))</f>
        <v/>
      </c>
      <c r="R814" s="25"/>
      <c r="S814" s="14"/>
      <c r="T814" s="14"/>
      <c r="U814" s="14"/>
      <c r="V814" s="14"/>
      <c r="W814" s="14"/>
      <c r="X814" s="23" t="str">
        <f t="array" ref="X814">IF(Y814="","",XLOOKUP(Y814,selector_04,selector_04_ids,""))</f>
        <v/>
      </c>
      <c r="Y814" s="25"/>
      <c r="Z814" s="14"/>
      <c r="AA814" s="27"/>
      <c r="AB814" s="14"/>
    </row>
    <row r="815">
      <c r="A815" s="14"/>
      <c r="B815" s="23" t="str">
        <f>IF($A815="","",'Система'!$B$4)</f>
        <v/>
      </c>
      <c r="C815" s="14"/>
      <c r="D815" s="14"/>
      <c r="E815" s="23" t="str">
        <f t="array" ref="E815">IF(F815="","",XLOOKUP(F815,selector_09,selector_09_ids,""))</f>
        <v/>
      </c>
      <c r="F815" s="25"/>
      <c r="G815" s="23" t="str">
        <f t="array" ref="G815">IF(H815="","",XLOOKUP(H815,selector_02,selector_02_ids,""))</f>
        <v/>
      </c>
      <c r="H815" s="25"/>
      <c r="I815" s="23" t="str">
        <f t="array" ref="I815">IF(J815="","",XLOOKUP(J815,selector_10,selector_10_ids,""))</f>
        <v/>
      </c>
      <c r="J815" s="25"/>
      <c r="K815" s="14"/>
      <c r="L815" s="14"/>
      <c r="M815" s="23" t="str">
        <f t="array" ref="M815">IF(N815="","",XLOOKUP(N815,selector_18,selector_18_ids,""))</f>
        <v/>
      </c>
      <c r="N815" s="25"/>
      <c r="O815" s="14"/>
      <c r="P815" s="14"/>
      <c r="Q815" s="23" t="str">
        <f t="array" ref="Q815">IF(R815="","",XLOOKUP(R815,selector_13,selector_13_ids,""))</f>
        <v/>
      </c>
      <c r="R815" s="25"/>
      <c r="S815" s="14"/>
      <c r="T815" s="14"/>
      <c r="U815" s="14"/>
      <c r="V815" s="14"/>
      <c r="W815" s="14"/>
      <c r="X815" s="23" t="str">
        <f t="array" ref="X815">IF(Y815="","",XLOOKUP(Y815,selector_04,selector_04_ids,""))</f>
        <v/>
      </c>
      <c r="Y815" s="25"/>
      <c r="Z815" s="14"/>
      <c r="AA815" s="27"/>
      <c r="AB815" s="14"/>
    </row>
    <row r="816">
      <c r="A816" s="14"/>
      <c r="B816" s="23" t="str">
        <f>IF($A816="","",'Система'!$B$4)</f>
        <v/>
      </c>
      <c r="C816" s="14"/>
      <c r="D816" s="14"/>
      <c r="E816" s="23" t="str">
        <f t="array" ref="E816">IF(F816="","",XLOOKUP(F816,selector_09,selector_09_ids,""))</f>
        <v/>
      </c>
      <c r="F816" s="25"/>
      <c r="G816" s="23" t="str">
        <f t="array" ref="G816">IF(H816="","",XLOOKUP(H816,selector_02,selector_02_ids,""))</f>
        <v/>
      </c>
      <c r="H816" s="25"/>
      <c r="I816" s="23" t="str">
        <f t="array" ref="I816">IF(J816="","",XLOOKUP(J816,selector_10,selector_10_ids,""))</f>
        <v/>
      </c>
      <c r="J816" s="25"/>
      <c r="K816" s="14"/>
      <c r="L816" s="14"/>
      <c r="M816" s="23" t="str">
        <f t="array" ref="M816">IF(N816="","",XLOOKUP(N816,selector_18,selector_18_ids,""))</f>
        <v/>
      </c>
      <c r="N816" s="25"/>
      <c r="O816" s="14"/>
      <c r="P816" s="14"/>
      <c r="Q816" s="23" t="str">
        <f t="array" ref="Q816">IF(R816="","",XLOOKUP(R816,selector_13,selector_13_ids,""))</f>
        <v/>
      </c>
      <c r="R816" s="25"/>
      <c r="S816" s="14"/>
      <c r="T816" s="14"/>
      <c r="U816" s="14"/>
      <c r="V816" s="14"/>
      <c r="W816" s="14"/>
      <c r="X816" s="23" t="str">
        <f t="array" ref="X816">IF(Y816="","",XLOOKUP(Y816,selector_04,selector_04_ids,""))</f>
        <v/>
      </c>
      <c r="Y816" s="25"/>
      <c r="Z816" s="14"/>
      <c r="AA816" s="27"/>
      <c r="AB816" s="14"/>
    </row>
    <row r="817">
      <c r="A817" s="14"/>
      <c r="B817" s="23" t="str">
        <f>IF($A817="","",'Система'!$B$4)</f>
        <v/>
      </c>
      <c r="C817" s="14"/>
      <c r="D817" s="14"/>
      <c r="E817" s="23" t="str">
        <f t="array" ref="E817">IF(F817="","",XLOOKUP(F817,selector_09,selector_09_ids,""))</f>
        <v/>
      </c>
      <c r="F817" s="25"/>
      <c r="G817" s="23" t="str">
        <f t="array" ref="G817">IF(H817="","",XLOOKUP(H817,selector_02,selector_02_ids,""))</f>
        <v/>
      </c>
      <c r="H817" s="25"/>
      <c r="I817" s="23" t="str">
        <f t="array" ref="I817">IF(J817="","",XLOOKUP(J817,selector_10,selector_10_ids,""))</f>
        <v/>
      </c>
      <c r="J817" s="25"/>
      <c r="K817" s="14"/>
      <c r="L817" s="14"/>
      <c r="M817" s="23" t="str">
        <f t="array" ref="M817">IF(N817="","",XLOOKUP(N817,selector_18,selector_18_ids,""))</f>
        <v/>
      </c>
      <c r="N817" s="25"/>
      <c r="O817" s="14"/>
      <c r="P817" s="14"/>
      <c r="Q817" s="23" t="str">
        <f t="array" ref="Q817">IF(R817="","",XLOOKUP(R817,selector_13,selector_13_ids,""))</f>
        <v/>
      </c>
      <c r="R817" s="25"/>
      <c r="S817" s="14"/>
      <c r="T817" s="14"/>
      <c r="U817" s="14"/>
      <c r="V817" s="14"/>
      <c r="W817" s="14"/>
      <c r="X817" s="23" t="str">
        <f t="array" ref="X817">IF(Y817="","",XLOOKUP(Y817,selector_04,selector_04_ids,""))</f>
        <v/>
      </c>
      <c r="Y817" s="25"/>
      <c r="Z817" s="14"/>
      <c r="AA817" s="27"/>
      <c r="AB817" s="14"/>
    </row>
    <row r="818">
      <c r="A818" s="14"/>
      <c r="B818" s="23" t="str">
        <f>IF($A818="","",'Система'!$B$4)</f>
        <v/>
      </c>
      <c r="C818" s="14"/>
      <c r="D818" s="14"/>
      <c r="E818" s="23" t="str">
        <f t="array" ref="E818">IF(F818="","",XLOOKUP(F818,selector_09,selector_09_ids,""))</f>
        <v/>
      </c>
      <c r="F818" s="25"/>
      <c r="G818" s="23" t="str">
        <f t="array" ref="G818">IF(H818="","",XLOOKUP(H818,selector_02,selector_02_ids,""))</f>
        <v/>
      </c>
      <c r="H818" s="25"/>
      <c r="I818" s="23" t="str">
        <f t="array" ref="I818">IF(J818="","",XLOOKUP(J818,selector_10,selector_10_ids,""))</f>
        <v/>
      </c>
      <c r="J818" s="25"/>
      <c r="K818" s="14"/>
      <c r="L818" s="14"/>
      <c r="M818" s="23" t="str">
        <f t="array" ref="M818">IF(N818="","",XLOOKUP(N818,selector_18,selector_18_ids,""))</f>
        <v/>
      </c>
      <c r="N818" s="25"/>
      <c r="O818" s="14"/>
      <c r="P818" s="14"/>
      <c r="Q818" s="23" t="str">
        <f t="array" ref="Q818">IF(R818="","",XLOOKUP(R818,selector_13,selector_13_ids,""))</f>
        <v/>
      </c>
      <c r="R818" s="25"/>
      <c r="S818" s="14"/>
      <c r="T818" s="14"/>
      <c r="U818" s="14"/>
      <c r="V818" s="14"/>
      <c r="W818" s="14"/>
      <c r="X818" s="23" t="str">
        <f t="array" ref="X818">IF(Y818="","",XLOOKUP(Y818,selector_04,selector_04_ids,""))</f>
        <v/>
      </c>
      <c r="Y818" s="25"/>
      <c r="Z818" s="14"/>
      <c r="AA818" s="27"/>
      <c r="AB818" s="14"/>
    </row>
    <row r="819">
      <c r="A819" s="14"/>
      <c r="B819" s="23" t="str">
        <f>IF($A819="","",'Система'!$B$4)</f>
        <v/>
      </c>
      <c r="C819" s="14"/>
      <c r="D819" s="14"/>
      <c r="E819" s="23" t="str">
        <f t="array" ref="E819">IF(F819="","",XLOOKUP(F819,selector_09,selector_09_ids,""))</f>
        <v/>
      </c>
      <c r="F819" s="25"/>
      <c r="G819" s="23" t="str">
        <f t="array" ref="G819">IF(H819="","",XLOOKUP(H819,selector_02,selector_02_ids,""))</f>
        <v/>
      </c>
      <c r="H819" s="25"/>
      <c r="I819" s="23" t="str">
        <f t="array" ref="I819">IF(J819="","",XLOOKUP(J819,selector_10,selector_10_ids,""))</f>
        <v/>
      </c>
      <c r="J819" s="25"/>
      <c r="K819" s="14"/>
      <c r="L819" s="14"/>
      <c r="M819" s="23" t="str">
        <f t="array" ref="M819">IF(N819="","",XLOOKUP(N819,selector_18,selector_18_ids,""))</f>
        <v/>
      </c>
      <c r="N819" s="25"/>
      <c r="O819" s="14"/>
      <c r="P819" s="14"/>
      <c r="Q819" s="23" t="str">
        <f t="array" ref="Q819">IF(R819="","",XLOOKUP(R819,selector_13,selector_13_ids,""))</f>
        <v/>
      </c>
      <c r="R819" s="25"/>
      <c r="S819" s="14"/>
      <c r="T819" s="14"/>
      <c r="U819" s="14"/>
      <c r="V819" s="14"/>
      <c r="W819" s="14"/>
      <c r="X819" s="23" t="str">
        <f t="array" ref="X819">IF(Y819="","",XLOOKUP(Y819,selector_04,selector_04_ids,""))</f>
        <v/>
      </c>
      <c r="Y819" s="25"/>
      <c r="Z819" s="14"/>
      <c r="AA819" s="27"/>
      <c r="AB819" s="14"/>
    </row>
    <row r="820">
      <c r="A820" s="14"/>
      <c r="B820" s="23" t="str">
        <f>IF($A820="","",'Система'!$B$4)</f>
        <v/>
      </c>
      <c r="C820" s="14"/>
      <c r="D820" s="14"/>
      <c r="E820" s="23" t="str">
        <f t="array" ref="E820">IF(F820="","",XLOOKUP(F820,selector_09,selector_09_ids,""))</f>
        <v/>
      </c>
      <c r="F820" s="25"/>
      <c r="G820" s="23" t="str">
        <f t="array" ref="G820">IF(H820="","",XLOOKUP(H820,selector_02,selector_02_ids,""))</f>
        <v/>
      </c>
      <c r="H820" s="25"/>
      <c r="I820" s="23" t="str">
        <f t="array" ref="I820">IF(J820="","",XLOOKUP(J820,selector_10,selector_10_ids,""))</f>
        <v/>
      </c>
      <c r="J820" s="25"/>
      <c r="K820" s="14"/>
      <c r="L820" s="14"/>
      <c r="M820" s="23" t="str">
        <f t="array" ref="M820">IF(N820="","",XLOOKUP(N820,selector_18,selector_18_ids,""))</f>
        <v/>
      </c>
      <c r="N820" s="25"/>
      <c r="O820" s="14"/>
      <c r="P820" s="14"/>
      <c r="Q820" s="23" t="str">
        <f t="array" ref="Q820">IF(R820="","",XLOOKUP(R820,selector_13,selector_13_ids,""))</f>
        <v/>
      </c>
      <c r="R820" s="25"/>
      <c r="S820" s="14"/>
      <c r="T820" s="14"/>
      <c r="U820" s="14"/>
      <c r="V820" s="14"/>
      <c r="W820" s="14"/>
      <c r="X820" s="23" t="str">
        <f t="array" ref="X820">IF(Y820="","",XLOOKUP(Y820,selector_04,selector_04_ids,""))</f>
        <v/>
      </c>
      <c r="Y820" s="25"/>
      <c r="Z820" s="14"/>
      <c r="AA820" s="27"/>
      <c r="AB820" s="14"/>
    </row>
    <row r="821">
      <c r="A821" s="14"/>
      <c r="B821" s="23" t="str">
        <f>IF($A821="","",'Система'!$B$4)</f>
        <v/>
      </c>
      <c r="C821" s="14"/>
      <c r="D821" s="14"/>
      <c r="E821" s="23" t="str">
        <f t="array" ref="E821">IF(F821="","",XLOOKUP(F821,selector_09,selector_09_ids,""))</f>
        <v/>
      </c>
      <c r="F821" s="25"/>
      <c r="G821" s="23" t="str">
        <f t="array" ref="G821">IF(H821="","",XLOOKUP(H821,selector_02,selector_02_ids,""))</f>
        <v/>
      </c>
      <c r="H821" s="25"/>
      <c r="I821" s="23" t="str">
        <f t="array" ref="I821">IF(J821="","",XLOOKUP(J821,selector_10,selector_10_ids,""))</f>
        <v/>
      </c>
      <c r="J821" s="25"/>
      <c r="K821" s="14"/>
      <c r="L821" s="14"/>
      <c r="M821" s="23" t="str">
        <f t="array" ref="M821">IF(N821="","",XLOOKUP(N821,selector_18,selector_18_ids,""))</f>
        <v/>
      </c>
      <c r="N821" s="25"/>
      <c r="O821" s="14"/>
      <c r="P821" s="14"/>
      <c r="Q821" s="23" t="str">
        <f t="array" ref="Q821">IF(R821="","",XLOOKUP(R821,selector_13,selector_13_ids,""))</f>
        <v/>
      </c>
      <c r="R821" s="25"/>
      <c r="S821" s="14"/>
      <c r="T821" s="14"/>
      <c r="U821" s="14"/>
      <c r="V821" s="14"/>
      <c r="W821" s="14"/>
      <c r="X821" s="23" t="str">
        <f t="array" ref="X821">IF(Y821="","",XLOOKUP(Y821,selector_04,selector_04_ids,""))</f>
        <v/>
      </c>
      <c r="Y821" s="25"/>
      <c r="Z821" s="14"/>
      <c r="AA821" s="27"/>
      <c r="AB821" s="14"/>
    </row>
    <row r="822">
      <c r="A822" s="14"/>
      <c r="B822" s="23" t="str">
        <f>IF($A822="","",'Система'!$B$4)</f>
        <v/>
      </c>
      <c r="C822" s="14"/>
      <c r="D822" s="14"/>
      <c r="E822" s="23" t="str">
        <f t="array" ref="E822">IF(F822="","",XLOOKUP(F822,selector_09,selector_09_ids,""))</f>
        <v/>
      </c>
      <c r="F822" s="25"/>
      <c r="G822" s="23" t="str">
        <f t="array" ref="G822">IF(H822="","",XLOOKUP(H822,selector_02,selector_02_ids,""))</f>
        <v/>
      </c>
      <c r="H822" s="25"/>
      <c r="I822" s="23" t="str">
        <f t="array" ref="I822">IF(J822="","",XLOOKUP(J822,selector_10,selector_10_ids,""))</f>
        <v/>
      </c>
      <c r="J822" s="25"/>
      <c r="K822" s="14"/>
      <c r="L822" s="14"/>
      <c r="M822" s="23" t="str">
        <f t="array" ref="M822">IF(N822="","",XLOOKUP(N822,selector_18,selector_18_ids,""))</f>
        <v/>
      </c>
      <c r="N822" s="25"/>
      <c r="O822" s="14"/>
      <c r="P822" s="14"/>
      <c r="Q822" s="23" t="str">
        <f t="array" ref="Q822">IF(R822="","",XLOOKUP(R822,selector_13,selector_13_ids,""))</f>
        <v/>
      </c>
      <c r="R822" s="25"/>
      <c r="S822" s="14"/>
      <c r="T822" s="14"/>
      <c r="U822" s="14"/>
      <c r="V822" s="14"/>
      <c r="W822" s="14"/>
      <c r="X822" s="23" t="str">
        <f t="array" ref="X822">IF(Y822="","",XLOOKUP(Y822,selector_04,selector_04_ids,""))</f>
        <v/>
      </c>
      <c r="Y822" s="25"/>
      <c r="Z822" s="14"/>
      <c r="AA822" s="27"/>
      <c r="AB822" s="14"/>
    </row>
    <row r="823">
      <c r="A823" s="14"/>
      <c r="B823" s="23" t="str">
        <f>IF($A823="","",'Система'!$B$4)</f>
        <v/>
      </c>
      <c r="C823" s="14"/>
      <c r="D823" s="14"/>
      <c r="E823" s="23" t="str">
        <f t="array" ref="E823">IF(F823="","",XLOOKUP(F823,selector_09,selector_09_ids,""))</f>
        <v/>
      </c>
      <c r="F823" s="25"/>
      <c r="G823" s="23" t="str">
        <f t="array" ref="G823">IF(H823="","",XLOOKUP(H823,selector_02,selector_02_ids,""))</f>
        <v/>
      </c>
      <c r="H823" s="25"/>
      <c r="I823" s="23" t="str">
        <f t="array" ref="I823">IF(J823="","",XLOOKUP(J823,selector_10,selector_10_ids,""))</f>
        <v/>
      </c>
      <c r="J823" s="25"/>
      <c r="K823" s="14"/>
      <c r="L823" s="14"/>
      <c r="M823" s="23" t="str">
        <f t="array" ref="M823">IF(N823="","",XLOOKUP(N823,selector_18,selector_18_ids,""))</f>
        <v/>
      </c>
      <c r="N823" s="25"/>
      <c r="O823" s="14"/>
      <c r="P823" s="14"/>
      <c r="Q823" s="23" t="str">
        <f t="array" ref="Q823">IF(R823="","",XLOOKUP(R823,selector_13,selector_13_ids,""))</f>
        <v/>
      </c>
      <c r="R823" s="25"/>
      <c r="S823" s="14"/>
      <c r="T823" s="14"/>
      <c r="U823" s="14"/>
      <c r="V823" s="14"/>
      <c r="W823" s="14"/>
      <c r="X823" s="23" t="str">
        <f t="array" ref="X823">IF(Y823="","",XLOOKUP(Y823,selector_04,selector_04_ids,""))</f>
        <v/>
      </c>
      <c r="Y823" s="25"/>
      <c r="Z823" s="14"/>
      <c r="AA823" s="27"/>
      <c r="AB823" s="14"/>
    </row>
    <row r="824">
      <c r="A824" s="14"/>
      <c r="B824" s="23" t="str">
        <f>IF($A824="","",'Система'!$B$4)</f>
        <v/>
      </c>
      <c r="C824" s="14"/>
      <c r="D824" s="14"/>
      <c r="E824" s="23" t="str">
        <f t="array" ref="E824">IF(F824="","",XLOOKUP(F824,selector_09,selector_09_ids,""))</f>
        <v/>
      </c>
      <c r="F824" s="25"/>
      <c r="G824" s="23" t="str">
        <f t="array" ref="G824">IF(H824="","",XLOOKUP(H824,selector_02,selector_02_ids,""))</f>
        <v/>
      </c>
      <c r="H824" s="25"/>
      <c r="I824" s="23" t="str">
        <f t="array" ref="I824">IF(J824="","",XLOOKUP(J824,selector_10,selector_10_ids,""))</f>
        <v/>
      </c>
      <c r="J824" s="25"/>
      <c r="K824" s="14"/>
      <c r="L824" s="14"/>
      <c r="M824" s="23" t="str">
        <f t="array" ref="M824">IF(N824="","",XLOOKUP(N824,selector_18,selector_18_ids,""))</f>
        <v/>
      </c>
      <c r="N824" s="25"/>
      <c r="O824" s="14"/>
      <c r="P824" s="14"/>
      <c r="Q824" s="23" t="str">
        <f t="array" ref="Q824">IF(R824="","",XLOOKUP(R824,selector_13,selector_13_ids,""))</f>
        <v/>
      </c>
      <c r="R824" s="25"/>
      <c r="S824" s="14"/>
      <c r="T824" s="14"/>
      <c r="U824" s="14"/>
      <c r="V824" s="14"/>
      <c r="W824" s="14"/>
      <c r="X824" s="23" t="str">
        <f t="array" ref="X824">IF(Y824="","",XLOOKUP(Y824,selector_04,selector_04_ids,""))</f>
        <v/>
      </c>
      <c r="Y824" s="25"/>
      <c r="Z824" s="14"/>
      <c r="AA824" s="27"/>
      <c r="AB824" s="14"/>
    </row>
    <row r="825">
      <c r="A825" s="14"/>
      <c r="B825" s="23" t="str">
        <f>IF($A825="","",'Система'!$B$4)</f>
        <v/>
      </c>
      <c r="C825" s="14"/>
      <c r="D825" s="14"/>
      <c r="E825" s="23" t="str">
        <f t="array" ref="E825">IF(F825="","",XLOOKUP(F825,selector_09,selector_09_ids,""))</f>
        <v/>
      </c>
      <c r="F825" s="25"/>
      <c r="G825" s="23" t="str">
        <f t="array" ref="G825">IF(H825="","",XLOOKUP(H825,selector_02,selector_02_ids,""))</f>
        <v/>
      </c>
      <c r="H825" s="25"/>
      <c r="I825" s="23" t="str">
        <f t="array" ref="I825">IF(J825="","",XLOOKUP(J825,selector_10,selector_10_ids,""))</f>
        <v/>
      </c>
      <c r="J825" s="25"/>
      <c r="K825" s="14"/>
      <c r="L825" s="14"/>
      <c r="M825" s="23" t="str">
        <f t="array" ref="M825">IF(N825="","",XLOOKUP(N825,selector_18,selector_18_ids,""))</f>
        <v/>
      </c>
      <c r="N825" s="25"/>
      <c r="O825" s="14"/>
      <c r="P825" s="14"/>
      <c r="Q825" s="23" t="str">
        <f t="array" ref="Q825">IF(R825="","",XLOOKUP(R825,selector_13,selector_13_ids,""))</f>
        <v/>
      </c>
      <c r="R825" s="25"/>
      <c r="S825" s="14"/>
      <c r="T825" s="14"/>
      <c r="U825" s="14"/>
      <c r="V825" s="14"/>
      <c r="W825" s="14"/>
      <c r="X825" s="23" t="str">
        <f t="array" ref="X825">IF(Y825="","",XLOOKUP(Y825,selector_04,selector_04_ids,""))</f>
        <v/>
      </c>
      <c r="Y825" s="25"/>
      <c r="Z825" s="14"/>
      <c r="AA825" s="27"/>
      <c r="AB825" s="14"/>
    </row>
    <row r="826">
      <c r="A826" s="14"/>
      <c r="B826" s="23" t="str">
        <f>IF($A826="","",'Система'!$B$4)</f>
        <v/>
      </c>
      <c r="C826" s="14"/>
      <c r="D826" s="14"/>
      <c r="E826" s="23" t="str">
        <f t="array" ref="E826">IF(F826="","",XLOOKUP(F826,selector_09,selector_09_ids,""))</f>
        <v/>
      </c>
      <c r="F826" s="25"/>
      <c r="G826" s="23" t="str">
        <f t="array" ref="G826">IF(H826="","",XLOOKUP(H826,selector_02,selector_02_ids,""))</f>
        <v/>
      </c>
      <c r="H826" s="25"/>
      <c r="I826" s="23" t="str">
        <f t="array" ref="I826">IF(J826="","",XLOOKUP(J826,selector_10,selector_10_ids,""))</f>
        <v/>
      </c>
      <c r="J826" s="25"/>
      <c r="K826" s="14"/>
      <c r="L826" s="14"/>
      <c r="M826" s="23" t="str">
        <f t="array" ref="M826">IF(N826="","",XLOOKUP(N826,selector_18,selector_18_ids,""))</f>
        <v/>
      </c>
      <c r="N826" s="25"/>
      <c r="O826" s="14"/>
      <c r="P826" s="14"/>
      <c r="Q826" s="23" t="str">
        <f t="array" ref="Q826">IF(R826="","",XLOOKUP(R826,selector_13,selector_13_ids,""))</f>
        <v/>
      </c>
      <c r="R826" s="25"/>
      <c r="S826" s="14"/>
      <c r="T826" s="14"/>
      <c r="U826" s="14"/>
      <c r="V826" s="14"/>
      <c r="W826" s="14"/>
      <c r="X826" s="23" t="str">
        <f t="array" ref="X826">IF(Y826="","",XLOOKUP(Y826,selector_04,selector_04_ids,""))</f>
        <v/>
      </c>
      <c r="Y826" s="25"/>
      <c r="Z826" s="14"/>
      <c r="AA826" s="27"/>
      <c r="AB826" s="14"/>
    </row>
    <row r="827">
      <c r="A827" s="14"/>
      <c r="B827" s="23" t="str">
        <f>IF($A827="","",'Система'!$B$4)</f>
        <v/>
      </c>
      <c r="C827" s="14"/>
      <c r="D827" s="14"/>
      <c r="E827" s="23" t="str">
        <f t="array" ref="E827">IF(F827="","",XLOOKUP(F827,selector_09,selector_09_ids,""))</f>
        <v/>
      </c>
      <c r="F827" s="25"/>
      <c r="G827" s="23" t="str">
        <f t="array" ref="G827">IF(H827="","",XLOOKUP(H827,selector_02,selector_02_ids,""))</f>
        <v/>
      </c>
      <c r="H827" s="25"/>
      <c r="I827" s="23" t="str">
        <f t="array" ref="I827">IF(J827="","",XLOOKUP(J827,selector_10,selector_10_ids,""))</f>
        <v/>
      </c>
      <c r="J827" s="25"/>
      <c r="K827" s="14"/>
      <c r="L827" s="14"/>
      <c r="M827" s="23" t="str">
        <f t="array" ref="M827">IF(N827="","",XLOOKUP(N827,selector_18,selector_18_ids,""))</f>
        <v/>
      </c>
      <c r="N827" s="25"/>
      <c r="O827" s="14"/>
      <c r="P827" s="14"/>
      <c r="Q827" s="23" t="str">
        <f t="array" ref="Q827">IF(R827="","",XLOOKUP(R827,selector_13,selector_13_ids,""))</f>
        <v/>
      </c>
      <c r="R827" s="25"/>
      <c r="S827" s="14"/>
      <c r="T827" s="14"/>
      <c r="U827" s="14"/>
      <c r="V827" s="14"/>
      <c r="W827" s="14"/>
      <c r="X827" s="23" t="str">
        <f t="array" ref="X827">IF(Y827="","",XLOOKUP(Y827,selector_04,selector_04_ids,""))</f>
        <v/>
      </c>
      <c r="Y827" s="25"/>
      <c r="Z827" s="14"/>
      <c r="AA827" s="27"/>
      <c r="AB827" s="14"/>
    </row>
    <row r="828">
      <c r="A828" s="14"/>
      <c r="B828" s="23" t="str">
        <f>IF($A828="","",'Система'!$B$4)</f>
        <v/>
      </c>
      <c r="C828" s="14"/>
      <c r="D828" s="14"/>
      <c r="E828" s="23" t="str">
        <f t="array" ref="E828">IF(F828="","",XLOOKUP(F828,selector_09,selector_09_ids,""))</f>
        <v/>
      </c>
      <c r="F828" s="25"/>
      <c r="G828" s="23" t="str">
        <f t="array" ref="G828">IF(H828="","",XLOOKUP(H828,selector_02,selector_02_ids,""))</f>
        <v/>
      </c>
      <c r="H828" s="25"/>
      <c r="I828" s="23" t="str">
        <f t="array" ref="I828">IF(J828="","",XLOOKUP(J828,selector_10,selector_10_ids,""))</f>
        <v/>
      </c>
      <c r="J828" s="25"/>
      <c r="K828" s="14"/>
      <c r="L828" s="14"/>
      <c r="M828" s="23" t="str">
        <f t="array" ref="M828">IF(N828="","",XLOOKUP(N828,selector_18,selector_18_ids,""))</f>
        <v/>
      </c>
      <c r="N828" s="25"/>
      <c r="O828" s="14"/>
      <c r="P828" s="14"/>
      <c r="Q828" s="23" t="str">
        <f t="array" ref="Q828">IF(R828="","",XLOOKUP(R828,selector_13,selector_13_ids,""))</f>
        <v/>
      </c>
      <c r="R828" s="25"/>
      <c r="S828" s="14"/>
      <c r="T828" s="14"/>
      <c r="U828" s="14"/>
      <c r="V828" s="14"/>
      <c r="W828" s="14"/>
      <c r="X828" s="23" t="str">
        <f t="array" ref="X828">IF(Y828="","",XLOOKUP(Y828,selector_04,selector_04_ids,""))</f>
        <v/>
      </c>
      <c r="Y828" s="25"/>
      <c r="Z828" s="14"/>
      <c r="AA828" s="27"/>
      <c r="AB828" s="14"/>
    </row>
    <row r="829">
      <c r="A829" s="14"/>
      <c r="B829" s="23" t="str">
        <f>IF($A829="","",'Система'!$B$4)</f>
        <v/>
      </c>
      <c r="C829" s="14"/>
      <c r="D829" s="14"/>
      <c r="E829" s="23" t="str">
        <f t="array" ref="E829">IF(F829="","",XLOOKUP(F829,selector_09,selector_09_ids,""))</f>
        <v/>
      </c>
      <c r="F829" s="25"/>
      <c r="G829" s="23" t="str">
        <f t="array" ref="G829">IF(H829="","",XLOOKUP(H829,selector_02,selector_02_ids,""))</f>
        <v/>
      </c>
      <c r="H829" s="25"/>
      <c r="I829" s="23" t="str">
        <f t="array" ref="I829">IF(J829="","",XLOOKUP(J829,selector_10,selector_10_ids,""))</f>
        <v/>
      </c>
      <c r="J829" s="25"/>
      <c r="K829" s="14"/>
      <c r="L829" s="14"/>
      <c r="M829" s="23" t="str">
        <f t="array" ref="M829">IF(N829="","",XLOOKUP(N829,selector_18,selector_18_ids,""))</f>
        <v/>
      </c>
      <c r="N829" s="25"/>
      <c r="O829" s="14"/>
      <c r="P829" s="14"/>
      <c r="Q829" s="23" t="str">
        <f t="array" ref="Q829">IF(R829="","",XLOOKUP(R829,selector_13,selector_13_ids,""))</f>
        <v/>
      </c>
      <c r="R829" s="25"/>
      <c r="S829" s="14"/>
      <c r="T829" s="14"/>
      <c r="U829" s="14"/>
      <c r="V829" s="14"/>
      <c r="W829" s="14"/>
      <c r="X829" s="23" t="str">
        <f t="array" ref="X829">IF(Y829="","",XLOOKUP(Y829,selector_04,selector_04_ids,""))</f>
        <v/>
      </c>
      <c r="Y829" s="25"/>
      <c r="Z829" s="14"/>
      <c r="AA829" s="27"/>
      <c r="AB829" s="14"/>
    </row>
    <row r="830">
      <c r="A830" s="14"/>
      <c r="B830" s="23" t="str">
        <f>IF($A830="","",'Система'!$B$4)</f>
        <v/>
      </c>
      <c r="C830" s="14"/>
      <c r="D830" s="14"/>
      <c r="E830" s="23" t="str">
        <f t="array" ref="E830">IF(F830="","",XLOOKUP(F830,selector_09,selector_09_ids,""))</f>
        <v/>
      </c>
      <c r="F830" s="25"/>
      <c r="G830" s="23" t="str">
        <f t="array" ref="G830">IF(H830="","",XLOOKUP(H830,selector_02,selector_02_ids,""))</f>
        <v/>
      </c>
      <c r="H830" s="25"/>
      <c r="I830" s="23" t="str">
        <f t="array" ref="I830">IF(J830="","",XLOOKUP(J830,selector_10,selector_10_ids,""))</f>
        <v/>
      </c>
      <c r="J830" s="25"/>
      <c r="K830" s="14"/>
      <c r="L830" s="14"/>
      <c r="M830" s="23" t="str">
        <f t="array" ref="M830">IF(N830="","",XLOOKUP(N830,selector_18,selector_18_ids,""))</f>
        <v/>
      </c>
      <c r="N830" s="25"/>
      <c r="O830" s="14"/>
      <c r="P830" s="14"/>
      <c r="Q830" s="23" t="str">
        <f t="array" ref="Q830">IF(R830="","",XLOOKUP(R830,selector_13,selector_13_ids,""))</f>
        <v/>
      </c>
      <c r="R830" s="25"/>
      <c r="S830" s="14"/>
      <c r="T830" s="14"/>
      <c r="U830" s="14"/>
      <c r="V830" s="14"/>
      <c r="W830" s="14"/>
      <c r="X830" s="23" t="str">
        <f t="array" ref="X830">IF(Y830="","",XLOOKUP(Y830,selector_04,selector_04_ids,""))</f>
        <v/>
      </c>
      <c r="Y830" s="25"/>
      <c r="Z830" s="14"/>
      <c r="AA830" s="27"/>
      <c r="AB830" s="14"/>
    </row>
    <row r="831">
      <c r="A831" s="14"/>
      <c r="B831" s="23" t="str">
        <f>IF($A831="","",'Система'!$B$4)</f>
        <v/>
      </c>
      <c r="C831" s="14"/>
      <c r="D831" s="14"/>
      <c r="E831" s="23" t="str">
        <f t="array" ref="E831">IF(F831="","",XLOOKUP(F831,selector_09,selector_09_ids,""))</f>
        <v/>
      </c>
      <c r="F831" s="25"/>
      <c r="G831" s="23" t="str">
        <f t="array" ref="G831">IF(H831="","",XLOOKUP(H831,selector_02,selector_02_ids,""))</f>
        <v/>
      </c>
      <c r="H831" s="25"/>
      <c r="I831" s="23" t="str">
        <f t="array" ref="I831">IF(J831="","",XLOOKUP(J831,selector_10,selector_10_ids,""))</f>
        <v/>
      </c>
      <c r="J831" s="25"/>
      <c r="K831" s="14"/>
      <c r="L831" s="14"/>
      <c r="M831" s="23" t="str">
        <f t="array" ref="M831">IF(N831="","",XLOOKUP(N831,selector_18,selector_18_ids,""))</f>
        <v/>
      </c>
      <c r="N831" s="25"/>
      <c r="O831" s="14"/>
      <c r="P831" s="14"/>
      <c r="Q831" s="23" t="str">
        <f t="array" ref="Q831">IF(R831="","",XLOOKUP(R831,selector_13,selector_13_ids,""))</f>
        <v/>
      </c>
      <c r="R831" s="25"/>
      <c r="S831" s="14"/>
      <c r="T831" s="14"/>
      <c r="U831" s="14"/>
      <c r="V831" s="14"/>
      <c r="W831" s="14"/>
      <c r="X831" s="23" t="str">
        <f t="array" ref="X831">IF(Y831="","",XLOOKUP(Y831,selector_04,selector_04_ids,""))</f>
        <v/>
      </c>
      <c r="Y831" s="25"/>
      <c r="Z831" s="14"/>
      <c r="AA831" s="27"/>
      <c r="AB831" s="14"/>
    </row>
    <row r="832">
      <c r="A832" s="14"/>
      <c r="B832" s="23" t="str">
        <f>IF($A832="","",'Система'!$B$4)</f>
        <v/>
      </c>
      <c r="C832" s="14"/>
      <c r="D832" s="14"/>
      <c r="E832" s="23" t="str">
        <f t="array" ref="E832">IF(F832="","",XLOOKUP(F832,selector_09,selector_09_ids,""))</f>
        <v/>
      </c>
      <c r="F832" s="25"/>
      <c r="G832" s="23" t="str">
        <f t="array" ref="G832">IF(H832="","",XLOOKUP(H832,selector_02,selector_02_ids,""))</f>
        <v/>
      </c>
      <c r="H832" s="25"/>
      <c r="I832" s="23" t="str">
        <f t="array" ref="I832">IF(J832="","",XLOOKUP(J832,selector_10,selector_10_ids,""))</f>
        <v/>
      </c>
      <c r="J832" s="25"/>
      <c r="K832" s="14"/>
      <c r="L832" s="14"/>
      <c r="M832" s="23" t="str">
        <f t="array" ref="M832">IF(N832="","",XLOOKUP(N832,selector_18,selector_18_ids,""))</f>
        <v/>
      </c>
      <c r="N832" s="25"/>
      <c r="O832" s="14"/>
      <c r="P832" s="14"/>
      <c r="Q832" s="23" t="str">
        <f t="array" ref="Q832">IF(R832="","",XLOOKUP(R832,selector_13,selector_13_ids,""))</f>
        <v/>
      </c>
      <c r="R832" s="25"/>
      <c r="S832" s="14"/>
      <c r="T832" s="14"/>
      <c r="U832" s="14"/>
      <c r="V832" s="14"/>
      <c r="W832" s="14"/>
      <c r="X832" s="23" t="str">
        <f t="array" ref="X832">IF(Y832="","",XLOOKUP(Y832,selector_04,selector_04_ids,""))</f>
        <v/>
      </c>
      <c r="Y832" s="25"/>
      <c r="Z832" s="14"/>
      <c r="AA832" s="27"/>
      <c r="AB832" s="14"/>
    </row>
    <row r="833">
      <c r="A833" s="14"/>
      <c r="B833" s="23" t="str">
        <f>IF($A833="","",'Система'!$B$4)</f>
        <v/>
      </c>
      <c r="C833" s="14"/>
      <c r="D833" s="14"/>
      <c r="E833" s="23" t="str">
        <f t="array" ref="E833">IF(F833="","",XLOOKUP(F833,selector_09,selector_09_ids,""))</f>
        <v/>
      </c>
      <c r="F833" s="25"/>
      <c r="G833" s="23" t="str">
        <f t="array" ref="G833">IF(H833="","",XLOOKUP(H833,selector_02,selector_02_ids,""))</f>
        <v/>
      </c>
      <c r="H833" s="25"/>
      <c r="I833" s="23" t="str">
        <f t="array" ref="I833">IF(J833="","",XLOOKUP(J833,selector_10,selector_10_ids,""))</f>
        <v/>
      </c>
      <c r="J833" s="25"/>
      <c r="K833" s="14"/>
      <c r="L833" s="14"/>
      <c r="M833" s="23" t="str">
        <f t="array" ref="M833">IF(N833="","",XLOOKUP(N833,selector_18,selector_18_ids,""))</f>
        <v/>
      </c>
      <c r="N833" s="25"/>
      <c r="O833" s="14"/>
      <c r="P833" s="14"/>
      <c r="Q833" s="23" t="str">
        <f t="array" ref="Q833">IF(R833="","",XLOOKUP(R833,selector_13,selector_13_ids,""))</f>
        <v/>
      </c>
      <c r="R833" s="25"/>
      <c r="S833" s="14"/>
      <c r="T833" s="14"/>
      <c r="U833" s="14"/>
      <c r="V833" s="14"/>
      <c r="W833" s="14"/>
      <c r="X833" s="23" t="str">
        <f t="array" ref="X833">IF(Y833="","",XLOOKUP(Y833,selector_04,selector_04_ids,""))</f>
        <v/>
      </c>
      <c r="Y833" s="25"/>
      <c r="Z833" s="14"/>
      <c r="AA833" s="27"/>
      <c r="AB833" s="14"/>
    </row>
    <row r="834">
      <c r="A834" s="14"/>
      <c r="B834" s="23" t="str">
        <f>IF($A834="","",'Система'!$B$4)</f>
        <v/>
      </c>
      <c r="C834" s="14"/>
      <c r="D834" s="14"/>
      <c r="E834" s="23" t="str">
        <f t="array" ref="E834">IF(F834="","",XLOOKUP(F834,selector_09,selector_09_ids,""))</f>
        <v/>
      </c>
      <c r="F834" s="25"/>
      <c r="G834" s="23" t="str">
        <f t="array" ref="G834">IF(H834="","",XLOOKUP(H834,selector_02,selector_02_ids,""))</f>
        <v/>
      </c>
      <c r="H834" s="25"/>
      <c r="I834" s="23" t="str">
        <f t="array" ref="I834">IF(J834="","",XLOOKUP(J834,selector_10,selector_10_ids,""))</f>
        <v/>
      </c>
      <c r="J834" s="25"/>
      <c r="K834" s="14"/>
      <c r="L834" s="14"/>
      <c r="M834" s="23" t="str">
        <f t="array" ref="M834">IF(N834="","",XLOOKUP(N834,selector_18,selector_18_ids,""))</f>
        <v/>
      </c>
      <c r="N834" s="25"/>
      <c r="O834" s="14"/>
      <c r="P834" s="14"/>
      <c r="Q834" s="23" t="str">
        <f t="array" ref="Q834">IF(R834="","",XLOOKUP(R834,selector_13,selector_13_ids,""))</f>
        <v/>
      </c>
      <c r="R834" s="25"/>
      <c r="S834" s="14"/>
      <c r="T834" s="14"/>
      <c r="U834" s="14"/>
      <c r="V834" s="14"/>
      <c r="W834" s="14"/>
      <c r="X834" s="23" t="str">
        <f t="array" ref="X834">IF(Y834="","",XLOOKUP(Y834,selector_04,selector_04_ids,""))</f>
        <v/>
      </c>
      <c r="Y834" s="25"/>
      <c r="Z834" s="14"/>
      <c r="AA834" s="27"/>
      <c r="AB834" s="14"/>
    </row>
    <row r="835">
      <c r="A835" s="14"/>
      <c r="B835" s="23" t="str">
        <f>IF($A835="","",'Система'!$B$4)</f>
        <v/>
      </c>
      <c r="C835" s="14"/>
      <c r="D835" s="14"/>
      <c r="E835" s="23" t="str">
        <f t="array" ref="E835">IF(F835="","",XLOOKUP(F835,selector_09,selector_09_ids,""))</f>
        <v/>
      </c>
      <c r="F835" s="25"/>
      <c r="G835" s="23" t="str">
        <f t="array" ref="G835">IF(H835="","",XLOOKUP(H835,selector_02,selector_02_ids,""))</f>
        <v/>
      </c>
      <c r="H835" s="25"/>
      <c r="I835" s="23" t="str">
        <f t="array" ref="I835">IF(J835="","",XLOOKUP(J835,selector_10,selector_10_ids,""))</f>
        <v/>
      </c>
      <c r="J835" s="25"/>
      <c r="K835" s="14"/>
      <c r="L835" s="14"/>
      <c r="M835" s="23" t="str">
        <f t="array" ref="M835">IF(N835="","",XLOOKUP(N835,selector_18,selector_18_ids,""))</f>
        <v/>
      </c>
      <c r="N835" s="25"/>
      <c r="O835" s="14"/>
      <c r="P835" s="14"/>
      <c r="Q835" s="23" t="str">
        <f t="array" ref="Q835">IF(R835="","",XLOOKUP(R835,selector_13,selector_13_ids,""))</f>
        <v/>
      </c>
      <c r="R835" s="25"/>
      <c r="S835" s="14"/>
      <c r="T835" s="14"/>
      <c r="U835" s="14"/>
      <c r="V835" s="14"/>
      <c r="W835" s="14"/>
      <c r="X835" s="23" t="str">
        <f t="array" ref="X835">IF(Y835="","",XLOOKUP(Y835,selector_04,selector_04_ids,""))</f>
        <v/>
      </c>
      <c r="Y835" s="25"/>
      <c r="Z835" s="14"/>
      <c r="AA835" s="27"/>
      <c r="AB835" s="14"/>
    </row>
    <row r="836">
      <c r="A836" s="14"/>
      <c r="B836" s="23" t="str">
        <f>IF($A836="","",'Система'!$B$4)</f>
        <v/>
      </c>
      <c r="C836" s="14"/>
      <c r="D836" s="14"/>
      <c r="E836" s="23" t="str">
        <f t="array" ref="E836">IF(F836="","",XLOOKUP(F836,selector_09,selector_09_ids,""))</f>
        <v/>
      </c>
      <c r="F836" s="25"/>
      <c r="G836" s="23" t="str">
        <f t="array" ref="G836">IF(H836="","",XLOOKUP(H836,selector_02,selector_02_ids,""))</f>
        <v/>
      </c>
      <c r="H836" s="25"/>
      <c r="I836" s="23" t="str">
        <f t="array" ref="I836">IF(J836="","",XLOOKUP(J836,selector_10,selector_10_ids,""))</f>
        <v/>
      </c>
      <c r="J836" s="25"/>
      <c r="K836" s="14"/>
      <c r="L836" s="14"/>
      <c r="M836" s="23" t="str">
        <f t="array" ref="M836">IF(N836="","",XLOOKUP(N836,selector_18,selector_18_ids,""))</f>
        <v/>
      </c>
      <c r="N836" s="25"/>
      <c r="O836" s="14"/>
      <c r="P836" s="14"/>
      <c r="Q836" s="23" t="str">
        <f t="array" ref="Q836">IF(R836="","",XLOOKUP(R836,selector_13,selector_13_ids,""))</f>
        <v/>
      </c>
      <c r="R836" s="25"/>
      <c r="S836" s="14"/>
      <c r="T836" s="14"/>
      <c r="U836" s="14"/>
      <c r="V836" s="14"/>
      <c r="W836" s="14"/>
      <c r="X836" s="23" t="str">
        <f t="array" ref="X836">IF(Y836="","",XLOOKUP(Y836,selector_04,selector_04_ids,""))</f>
        <v/>
      </c>
      <c r="Y836" s="25"/>
      <c r="Z836" s="14"/>
      <c r="AA836" s="27"/>
      <c r="AB836" s="14"/>
    </row>
    <row r="837">
      <c r="A837" s="14"/>
      <c r="B837" s="23" t="str">
        <f>IF($A837="","",'Система'!$B$4)</f>
        <v/>
      </c>
      <c r="C837" s="14"/>
      <c r="D837" s="14"/>
      <c r="E837" s="23" t="str">
        <f t="array" ref="E837">IF(F837="","",XLOOKUP(F837,selector_09,selector_09_ids,""))</f>
        <v/>
      </c>
      <c r="F837" s="25"/>
      <c r="G837" s="23" t="str">
        <f t="array" ref="G837">IF(H837="","",XLOOKUP(H837,selector_02,selector_02_ids,""))</f>
        <v/>
      </c>
      <c r="H837" s="25"/>
      <c r="I837" s="23" t="str">
        <f t="array" ref="I837">IF(J837="","",XLOOKUP(J837,selector_10,selector_10_ids,""))</f>
        <v/>
      </c>
      <c r="J837" s="25"/>
      <c r="K837" s="14"/>
      <c r="L837" s="14"/>
      <c r="M837" s="23" t="str">
        <f t="array" ref="M837">IF(N837="","",XLOOKUP(N837,selector_18,selector_18_ids,""))</f>
        <v/>
      </c>
      <c r="N837" s="25"/>
      <c r="O837" s="14"/>
      <c r="P837" s="14"/>
      <c r="Q837" s="23" t="str">
        <f t="array" ref="Q837">IF(R837="","",XLOOKUP(R837,selector_13,selector_13_ids,""))</f>
        <v/>
      </c>
      <c r="R837" s="25"/>
      <c r="S837" s="14"/>
      <c r="T837" s="14"/>
      <c r="U837" s="14"/>
      <c r="V837" s="14"/>
      <c r="W837" s="14"/>
      <c r="X837" s="23" t="str">
        <f t="array" ref="X837">IF(Y837="","",XLOOKUP(Y837,selector_04,selector_04_ids,""))</f>
        <v/>
      </c>
      <c r="Y837" s="25"/>
      <c r="Z837" s="14"/>
      <c r="AA837" s="27"/>
      <c r="AB837" s="14"/>
    </row>
    <row r="838">
      <c r="A838" s="14"/>
      <c r="B838" s="23" t="str">
        <f>IF($A838="","",'Система'!$B$4)</f>
        <v/>
      </c>
      <c r="C838" s="14"/>
      <c r="D838" s="14"/>
      <c r="E838" s="23" t="str">
        <f t="array" ref="E838">IF(F838="","",XLOOKUP(F838,selector_09,selector_09_ids,""))</f>
        <v/>
      </c>
      <c r="F838" s="25"/>
      <c r="G838" s="23" t="str">
        <f t="array" ref="G838">IF(H838="","",XLOOKUP(H838,selector_02,selector_02_ids,""))</f>
        <v/>
      </c>
      <c r="H838" s="25"/>
      <c r="I838" s="23" t="str">
        <f t="array" ref="I838">IF(J838="","",XLOOKUP(J838,selector_10,selector_10_ids,""))</f>
        <v/>
      </c>
      <c r="J838" s="25"/>
      <c r="K838" s="14"/>
      <c r="L838" s="14"/>
      <c r="M838" s="23" t="str">
        <f t="array" ref="M838">IF(N838="","",XLOOKUP(N838,selector_18,selector_18_ids,""))</f>
        <v/>
      </c>
      <c r="N838" s="25"/>
      <c r="O838" s="14"/>
      <c r="P838" s="14"/>
      <c r="Q838" s="23" t="str">
        <f t="array" ref="Q838">IF(R838="","",XLOOKUP(R838,selector_13,selector_13_ids,""))</f>
        <v/>
      </c>
      <c r="R838" s="25"/>
      <c r="S838" s="14"/>
      <c r="T838" s="14"/>
      <c r="U838" s="14"/>
      <c r="V838" s="14"/>
      <c r="W838" s="14"/>
      <c r="X838" s="23" t="str">
        <f t="array" ref="X838">IF(Y838="","",XLOOKUP(Y838,selector_04,selector_04_ids,""))</f>
        <v/>
      </c>
      <c r="Y838" s="25"/>
      <c r="Z838" s="14"/>
      <c r="AA838" s="27"/>
      <c r="AB838" s="14"/>
    </row>
    <row r="839">
      <c r="A839" s="14"/>
      <c r="B839" s="23" t="str">
        <f>IF($A839="","",'Система'!$B$4)</f>
        <v/>
      </c>
      <c r="C839" s="14"/>
      <c r="D839" s="14"/>
      <c r="E839" s="23" t="str">
        <f t="array" ref="E839">IF(F839="","",XLOOKUP(F839,selector_09,selector_09_ids,""))</f>
        <v/>
      </c>
      <c r="F839" s="25"/>
      <c r="G839" s="23" t="str">
        <f t="array" ref="G839">IF(H839="","",XLOOKUP(H839,selector_02,selector_02_ids,""))</f>
        <v/>
      </c>
      <c r="H839" s="25"/>
      <c r="I839" s="23" t="str">
        <f t="array" ref="I839">IF(J839="","",XLOOKUP(J839,selector_10,selector_10_ids,""))</f>
        <v/>
      </c>
      <c r="J839" s="25"/>
      <c r="K839" s="14"/>
      <c r="L839" s="14"/>
      <c r="M839" s="23" t="str">
        <f t="array" ref="M839">IF(N839="","",XLOOKUP(N839,selector_18,selector_18_ids,""))</f>
        <v/>
      </c>
      <c r="N839" s="25"/>
      <c r="O839" s="14"/>
      <c r="P839" s="14"/>
      <c r="Q839" s="23" t="str">
        <f t="array" ref="Q839">IF(R839="","",XLOOKUP(R839,selector_13,selector_13_ids,""))</f>
        <v/>
      </c>
      <c r="R839" s="25"/>
      <c r="S839" s="14"/>
      <c r="T839" s="14"/>
      <c r="U839" s="14"/>
      <c r="V839" s="14"/>
      <c r="W839" s="14"/>
      <c r="X839" s="23" t="str">
        <f t="array" ref="X839">IF(Y839="","",XLOOKUP(Y839,selector_04,selector_04_ids,""))</f>
        <v/>
      </c>
      <c r="Y839" s="25"/>
      <c r="Z839" s="14"/>
      <c r="AA839" s="27"/>
      <c r="AB839" s="14"/>
    </row>
    <row r="840">
      <c r="A840" s="14"/>
      <c r="B840" s="23" t="str">
        <f>IF($A840="","",'Система'!$B$4)</f>
        <v/>
      </c>
      <c r="C840" s="14"/>
      <c r="D840" s="14"/>
      <c r="E840" s="23" t="str">
        <f t="array" ref="E840">IF(F840="","",XLOOKUP(F840,selector_09,selector_09_ids,""))</f>
        <v/>
      </c>
      <c r="F840" s="25"/>
      <c r="G840" s="23" t="str">
        <f t="array" ref="G840">IF(H840="","",XLOOKUP(H840,selector_02,selector_02_ids,""))</f>
        <v/>
      </c>
      <c r="H840" s="25"/>
      <c r="I840" s="23" t="str">
        <f t="array" ref="I840">IF(J840="","",XLOOKUP(J840,selector_10,selector_10_ids,""))</f>
        <v/>
      </c>
      <c r="J840" s="25"/>
      <c r="K840" s="14"/>
      <c r="L840" s="14"/>
      <c r="M840" s="23" t="str">
        <f t="array" ref="M840">IF(N840="","",XLOOKUP(N840,selector_18,selector_18_ids,""))</f>
        <v/>
      </c>
      <c r="N840" s="25"/>
      <c r="O840" s="14"/>
      <c r="P840" s="14"/>
      <c r="Q840" s="23" t="str">
        <f t="array" ref="Q840">IF(R840="","",XLOOKUP(R840,selector_13,selector_13_ids,""))</f>
        <v/>
      </c>
      <c r="R840" s="25"/>
      <c r="S840" s="14"/>
      <c r="T840" s="14"/>
      <c r="U840" s="14"/>
      <c r="V840" s="14"/>
      <c r="W840" s="14"/>
      <c r="X840" s="23" t="str">
        <f t="array" ref="X840">IF(Y840="","",XLOOKUP(Y840,selector_04,selector_04_ids,""))</f>
        <v/>
      </c>
      <c r="Y840" s="25"/>
      <c r="Z840" s="14"/>
      <c r="AA840" s="27"/>
      <c r="AB840" s="14"/>
    </row>
    <row r="841">
      <c r="A841" s="14"/>
      <c r="B841" s="23" t="str">
        <f>IF($A841="","",'Система'!$B$4)</f>
        <v/>
      </c>
      <c r="C841" s="14"/>
      <c r="D841" s="14"/>
      <c r="E841" s="23" t="str">
        <f t="array" ref="E841">IF(F841="","",XLOOKUP(F841,selector_09,selector_09_ids,""))</f>
        <v/>
      </c>
      <c r="F841" s="25"/>
      <c r="G841" s="23" t="str">
        <f t="array" ref="G841">IF(H841="","",XLOOKUP(H841,selector_02,selector_02_ids,""))</f>
        <v/>
      </c>
      <c r="H841" s="25"/>
      <c r="I841" s="23" t="str">
        <f t="array" ref="I841">IF(J841="","",XLOOKUP(J841,selector_10,selector_10_ids,""))</f>
        <v/>
      </c>
      <c r="J841" s="25"/>
      <c r="K841" s="14"/>
      <c r="L841" s="14"/>
      <c r="M841" s="23" t="str">
        <f t="array" ref="M841">IF(N841="","",XLOOKUP(N841,selector_18,selector_18_ids,""))</f>
        <v/>
      </c>
      <c r="N841" s="25"/>
      <c r="O841" s="14"/>
      <c r="P841" s="14"/>
      <c r="Q841" s="23" t="str">
        <f t="array" ref="Q841">IF(R841="","",XLOOKUP(R841,selector_13,selector_13_ids,""))</f>
        <v/>
      </c>
      <c r="R841" s="25"/>
      <c r="S841" s="14"/>
      <c r="T841" s="14"/>
      <c r="U841" s="14"/>
      <c r="V841" s="14"/>
      <c r="W841" s="14"/>
      <c r="X841" s="23" t="str">
        <f t="array" ref="X841">IF(Y841="","",XLOOKUP(Y841,selector_04,selector_04_ids,""))</f>
        <v/>
      </c>
      <c r="Y841" s="25"/>
      <c r="Z841" s="14"/>
      <c r="AA841" s="27"/>
      <c r="AB841" s="14"/>
    </row>
    <row r="842">
      <c r="A842" s="14"/>
      <c r="B842" s="23" t="str">
        <f>IF($A842="","",'Система'!$B$4)</f>
        <v/>
      </c>
      <c r="C842" s="14"/>
      <c r="D842" s="14"/>
      <c r="E842" s="23" t="str">
        <f t="array" ref="E842">IF(F842="","",XLOOKUP(F842,selector_09,selector_09_ids,""))</f>
        <v/>
      </c>
      <c r="F842" s="25"/>
      <c r="G842" s="23" t="str">
        <f t="array" ref="G842">IF(H842="","",XLOOKUP(H842,selector_02,selector_02_ids,""))</f>
        <v/>
      </c>
      <c r="H842" s="25"/>
      <c r="I842" s="23" t="str">
        <f t="array" ref="I842">IF(J842="","",XLOOKUP(J842,selector_10,selector_10_ids,""))</f>
        <v/>
      </c>
      <c r="J842" s="25"/>
      <c r="K842" s="14"/>
      <c r="L842" s="14"/>
      <c r="M842" s="23" t="str">
        <f t="array" ref="M842">IF(N842="","",XLOOKUP(N842,selector_18,selector_18_ids,""))</f>
        <v/>
      </c>
      <c r="N842" s="25"/>
      <c r="O842" s="14"/>
      <c r="P842" s="14"/>
      <c r="Q842" s="23" t="str">
        <f t="array" ref="Q842">IF(R842="","",XLOOKUP(R842,selector_13,selector_13_ids,""))</f>
        <v/>
      </c>
      <c r="R842" s="25"/>
      <c r="S842" s="14"/>
      <c r="T842" s="14"/>
      <c r="U842" s="14"/>
      <c r="V842" s="14"/>
      <c r="W842" s="14"/>
      <c r="X842" s="23" t="str">
        <f t="array" ref="X842">IF(Y842="","",XLOOKUP(Y842,selector_04,selector_04_ids,""))</f>
        <v/>
      </c>
      <c r="Y842" s="25"/>
      <c r="Z842" s="14"/>
      <c r="AA842" s="27"/>
      <c r="AB842" s="14"/>
    </row>
    <row r="843">
      <c r="A843" s="14"/>
      <c r="B843" s="23" t="str">
        <f>IF($A843="","",'Система'!$B$4)</f>
        <v/>
      </c>
      <c r="C843" s="14"/>
      <c r="D843" s="14"/>
      <c r="E843" s="23" t="str">
        <f t="array" ref="E843">IF(F843="","",XLOOKUP(F843,selector_09,selector_09_ids,""))</f>
        <v/>
      </c>
      <c r="F843" s="25"/>
      <c r="G843" s="23" t="str">
        <f t="array" ref="G843">IF(H843="","",XLOOKUP(H843,selector_02,selector_02_ids,""))</f>
        <v/>
      </c>
      <c r="H843" s="25"/>
      <c r="I843" s="23" t="str">
        <f t="array" ref="I843">IF(J843="","",XLOOKUP(J843,selector_10,selector_10_ids,""))</f>
        <v/>
      </c>
      <c r="J843" s="25"/>
      <c r="K843" s="14"/>
      <c r="L843" s="14"/>
      <c r="M843" s="23" t="str">
        <f t="array" ref="M843">IF(N843="","",XLOOKUP(N843,selector_18,selector_18_ids,""))</f>
        <v/>
      </c>
      <c r="N843" s="25"/>
      <c r="O843" s="14"/>
      <c r="P843" s="14"/>
      <c r="Q843" s="23" t="str">
        <f t="array" ref="Q843">IF(R843="","",XLOOKUP(R843,selector_13,selector_13_ids,""))</f>
        <v/>
      </c>
      <c r="R843" s="25"/>
      <c r="S843" s="14"/>
      <c r="T843" s="14"/>
      <c r="U843" s="14"/>
      <c r="V843" s="14"/>
      <c r="W843" s="14"/>
      <c r="X843" s="23" t="str">
        <f t="array" ref="X843">IF(Y843="","",XLOOKUP(Y843,selector_04,selector_04_ids,""))</f>
        <v/>
      </c>
      <c r="Y843" s="25"/>
      <c r="Z843" s="14"/>
      <c r="AA843" s="27"/>
      <c r="AB843" s="14"/>
    </row>
    <row r="844">
      <c r="A844" s="14"/>
      <c r="B844" s="23" t="str">
        <f>IF($A844="","",'Система'!$B$4)</f>
        <v/>
      </c>
      <c r="C844" s="14"/>
      <c r="D844" s="14"/>
      <c r="E844" s="23" t="str">
        <f t="array" ref="E844">IF(F844="","",XLOOKUP(F844,selector_09,selector_09_ids,""))</f>
        <v/>
      </c>
      <c r="F844" s="25"/>
      <c r="G844" s="23" t="str">
        <f t="array" ref="G844">IF(H844="","",XLOOKUP(H844,selector_02,selector_02_ids,""))</f>
        <v/>
      </c>
      <c r="H844" s="25"/>
      <c r="I844" s="23" t="str">
        <f t="array" ref="I844">IF(J844="","",XLOOKUP(J844,selector_10,selector_10_ids,""))</f>
        <v/>
      </c>
      <c r="J844" s="25"/>
      <c r="K844" s="14"/>
      <c r="L844" s="14"/>
      <c r="M844" s="23" t="str">
        <f t="array" ref="M844">IF(N844="","",XLOOKUP(N844,selector_18,selector_18_ids,""))</f>
        <v/>
      </c>
      <c r="N844" s="25"/>
      <c r="O844" s="14"/>
      <c r="P844" s="14"/>
      <c r="Q844" s="23" t="str">
        <f t="array" ref="Q844">IF(R844="","",XLOOKUP(R844,selector_13,selector_13_ids,""))</f>
        <v/>
      </c>
      <c r="R844" s="25"/>
      <c r="S844" s="14"/>
      <c r="T844" s="14"/>
      <c r="U844" s="14"/>
      <c r="V844" s="14"/>
      <c r="W844" s="14"/>
      <c r="X844" s="23" t="str">
        <f t="array" ref="X844">IF(Y844="","",XLOOKUP(Y844,selector_04,selector_04_ids,""))</f>
        <v/>
      </c>
      <c r="Y844" s="25"/>
      <c r="Z844" s="14"/>
      <c r="AA844" s="27"/>
      <c r="AB844" s="14"/>
    </row>
    <row r="845">
      <c r="A845" s="14"/>
      <c r="B845" s="23" t="str">
        <f>IF($A845="","",'Система'!$B$4)</f>
        <v/>
      </c>
      <c r="C845" s="14"/>
      <c r="D845" s="14"/>
      <c r="E845" s="23" t="str">
        <f t="array" ref="E845">IF(F845="","",XLOOKUP(F845,selector_09,selector_09_ids,""))</f>
        <v/>
      </c>
      <c r="F845" s="25"/>
      <c r="G845" s="23" t="str">
        <f t="array" ref="G845">IF(H845="","",XLOOKUP(H845,selector_02,selector_02_ids,""))</f>
        <v/>
      </c>
      <c r="H845" s="25"/>
      <c r="I845" s="23" t="str">
        <f t="array" ref="I845">IF(J845="","",XLOOKUP(J845,selector_10,selector_10_ids,""))</f>
        <v/>
      </c>
      <c r="J845" s="25"/>
      <c r="K845" s="14"/>
      <c r="L845" s="14"/>
      <c r="M845" s="23" t="str">
        <f t="array" ref="M845">IF(N845="","",XLOOKUP(N845,selector_18,selector_18_ids,""))</f>
        <v/>
      </c>
      <c r="N845" s="25"/>
      <c r="O845" s="14"/>
      <c r="P845" s="14"/>
      <c r="Q845" s="23" t="str">
        <f t="array" ref="Q845">IF(R845="","",XLOOKUP(R845,selector_13,selector_13_ids,""))</f>
        <v/>
      </c>
      <c r="R845" s="25"/>
      <c r="S845" s="14"/>
      <c r="T845" s="14"/>
      <c r="U845" s="14"/>
      <c r="V845" s="14"/>
      <c r="W845" s="14"/>
      <c r="X845" s="23" t="str">
        <f t="array" ref="X845">IF(Y845="","",XLOOKUP(Y845,selector_04,selector_04_ids,""))</f>
        <v/>
      </c>
      <c r="Y845" s="25"/>
      <c r="Z845" s="14"/>
      <c r="AA845" s="27"/>
      <c r="AB845" s="14"/>
    </row>
    <row r="846">
      <c r="A846" s="14"/>
      <c r="B846" s="23" t="str">
        <f>IF($A846="","",'Система'!$B$4)</f>
        <v/>
      </c>
      <c r="C846" s="14"/>
      <c r="D846" s="14"/>
      <c r="E846" s="23" t="str">
        <f t="array" ref="E846">IF(F846="","",XLOOKUP(F846,selector_09,selector_09_ids,""))</f>
        <v/>
      </c>
      <c r="F846" s="25"/>
      <c r="G846" s="23" t="str">
        <f t="array" ref="G846">IF(H846="","",XLOOKUP(H846,selector_02,selector_02_ids,""))</f>
        <v/>
      </c>
      <c r="H846" s="25"/>
      <c r="I846" s="23" t="str">
        <f t="array" ref="I846">IF(J846="","",XLOOKUP(J846,selector_10,selector_10_ids,""))</f>
        <v/>
      </c>
      <c r="J846" s="25"/>
      <c r="K846" s="14"/>
      <c r="L846" s="14"/>
      <c r="M846" s="23" t="str">
        <f t="array" ref="M846">IF(N846="","",XLOOKUP(N846,selector_18,selector_18_ids,""))</f>
        <v/>
      </c>
      <c r="N846" s="25"/>
      <c r="O846" s="14"/>
      <c r="P846" s="14"/>
      <c r="Q846" s="23" t="str">
        <f t="array" ref="Q846">IF(R846="","",XLOOKUP(R846,selector_13,selector_13_ids,""))</f>
        <v/>
      </c>
      <c r="R846" s="25"/>
      <c r="S846" s="14"/>
      <c r="T846" s="14"/>
      <c r="U846" s="14"/>
      <c r="V846" s="14"/>
      <c r="W846" s="14"/>
      <c r="X846" s="23" t="str">
        <f t="array" ref="X846">IF(Y846="","",XLOOKUP(Y846,selector_04,selector_04_ids,""))</f>
        <v/>
      </c>
      <c r="Y846" s="25"/>
      <c r="Z846" s="14"/>
      <c r="AA846" s="27"/>
      <c r="AB846" s="14"/>
    </row>
    <row r="847">
      <c r="A847" s="14"/>
      <c r="B847" s="23" t="str">
        <f>IF($A847="","",'Система'!$B$4)</f>
        <v/>
      </c>
      <c r="C847" s="14"/>
      <c r="D847" s="14"/>
      <c r="E847" s="23" t="str">
        <f t="array" ref="E847">IF(F847="","",XLOOKUP(F847,selector_09,selector_09_ids,""))</f>
        <v/>
      </c>
      <c r="F847" s="25"/>
      <c r="G847" s="23" t="str">
        <f t="array" ref="G847">IF(H847="","",XLOOKUP(H847,selector_02,selector_02_ids,""))</f>
        <v/>
      </c>
      <c r="H847" s="25"/>
      <c r="I847" s="23" t="str">
        <f t="array" ref="I847">IF(J847="","",XLOOKUP(J847,selector_10,selector_10_ids,""))</f>
        <v/>
      </c>
      <c r="J847" s="25"/>
      <c r="K847" s="14"/>
      <c r="L847" s="14"/>
      <c r="M847" s="23" t="str">
        <f t="array" ref="M847">IF(N847="","",XLOOKUP(N847,selector_18,selector_18_ids,""))</f>
        <v/>
      </c>
      <c r="N847" s="25"/>
      <c r="O847" s="14"/>
      <c r="P847" s="14"/>
      <c r="Q847" s="23" t="str">
        <f t="array" ref="Q847">IF(R847="","",XLOOKUP(R847,selector_13,selector_13_ids,""))</f>
        <v/>
      </c>
      <c r="R847" s="25"/>
      <c r="S847" s="14"/>
      <c r="T847" s="14"/>
      <c r="U847" s="14"/>
      <c r="V847" s="14"/>
      <c r="W847" s="14"/>
      <c r="X847" s="23" t="str">
        <f t="array" ref="X847">IF(Y847="","",XLOOKUP(Y847,selector_04,selector_04_ids,""))</f>
        <v/>
      </c>
      <c r="Y847" s="25"/>
      <c r="Z847" s="14"/>
      <c r="AA847" s="27"/>
      <c r="AB847" s="14"/>
    </row>
    <row r="848">
      <c r="A848" s="14"/>
      <c r="B848" s="23" t="str">
        <f>IF($A848="","",'Система'!$B$4)</f>
        <v/>
      </c>
      <c r="C848" s="14"/>
      <c r="D848" s="14"/>
      <c r="E848" s="23" t="str">
        <f t="array" ref="E848">IF(F848="","",XLOOKUP(F848,selector_09,selector_09_ids,""))</f>
        <v/>
      </c>
      <c r="F848" s="25"/>
      <c r="G848" s="23" t="str">
        <f t="array" ref="G848">IF(H848="","",XLOOKUP(H848,selector_02,selector_02_ids,""))</f>
        <v/>
      </c>
      <c r="H848" s="25"/>
      <c r="I848" s="23" t="str">
        <f t="array" ref="I848">IF(J848="","",XLOOKUP(J848,selector_10,selector_10_ids,""))</f>
        <v/>
      </c>
      <c r="J848" s="25"/>
      <c r="K848" s="14"/>
      <c r="L848" s="14"/>
      <c r="M848" s="23" t="str">
        <f t="array" ref="M848">IF(N848="","",XLOOKUP(N848,selector_18,selector_18_ids,""))</f>
        <v/>
      </c>
      <c r="N848" s="25"/>
      <c r="O848" s="14"/>
      <c r="P848" s="14"/>
      <c r="Q848" s="23" t="str">
        <f t="array" ref="Q848">IF(R848="","",XLOOKUP(R848,selector_13,selector_13_ids,""))</f>
        <v/>
      </c>
      <c r="R848" s="25"/>
      <c r="S848" s="14"/>
      <c r="T848" s="14"/>
      <c r="U848" s="14"/>
      <c r="V848" s="14"/>
      <c r="W848" s="14"/>
      <c r="X848" s="23" t="str">
        <f t="array" ref="X848">IF(Y848="","",XLOOKUP(Y848,selector_04,selector_04_ids,""))</f>
        <v/>
      </c>
      <c r="Y848" s="25"/>
      <c r="Z848" s="14"/>
      <c r="AA848" s="27"/>
      <c r="AB848" s="14"/>
    </row>
    <row r="849">
      <c r="A849" s="14"/>
      <c r="B849" s="23" t="str">
        <f>IF($A849="","",'Система'!$B$4)</f>
        <v/>
      </c>
      <c r="C849" s="14"/>
      <c r="D849" s="14"/>
      <c r="E849" s="23" t="str">
        <f t="array" ref="E849">IF(F849="","",XLOOKUP(F849,selector_09,selector_09_ids,""))</f>
        <v/>
      </c>
      <c r="F849" s="25"/>
      <c r="G849" s="23" t="str">
        <f t="array" ref="G849">IF(H849="","",XLOOKUP(H849,selector_02,selector_02_ids,""))</f>
        <v/>
      </c>
      <c r="H849" s="25"/>
      <c r="I849" s="23" t="str">
        <f t="array" ref="I849">IF(J849="","",XLOOKUP(J849,selector_10,selector_10_ids,""))</f>
        <v/>
      </c>
      <c r="J849" s="25"/>
      <c r="K849" s="14"/>
      <c r="L849" s="14"/>
      <c r="M849" s="23" t="str">
        <f t="array" ref="M849">IF(N849="","",XLOOKUP(N849,selector_18,selector_18_ids,""))</f>
        <v/>
      </c>
      <c r="N849" s="25"/>
      <c r="O849" s="14"/>
      <c r="P849" s="14"/>
      <c r="Q849" s="23" t="str">
        <f t="array" ref="Q849">IF(R849="","",XLOOKUP(R849,selector_13,selector_13_ids,""))</f>
        <v/>
      </c>
      <c r="R849" s="25"/>
      <c r="S849" s="14"/>
      <c r="T849" s="14"/>
      <c r="U849" s="14"/>
      <c r="V849" s="14"/>
      <c r="W849" s="14"/>
      <c r="X849" s="23" t="str">
        <f t="array" ref="X849">IF(Y849="","",XLOOKUP(Y849,selector_04,selector_04_ids,""))</f>
        <v/>
      </c>
      <c r="Y849" s="25"/>
      <c r="Z849" s="14"/>
      <c r="AA849" s="27"/>
      <c r="AB849" s="14"/>
    </row>
    <row r="850">
      <c r="A850" s="14"/>
      <c r="B850" s="23" t="str">
        <f>IF($A850="","",'Система'!$B$4)</f>
        <v/>
      </c>
      <c r="C850" s="14"/>
      <c r="D850" s="14"/>
      <c r="E850" s="23" t="str">
        <f t="array" ref="E850">IF(F850="","",XLOOKUP(F850,selector_09,selector_09_ids,""))</f>
        <v/>
      </c>
      <c r="F850" s="25"/>
      <c r="G850" s="23" t="str">
        <f t="array" ref="G850">IF(H850="","",XLOOKUP(H850,selector_02,selector_02_ids,""))</f>
        <v/>
      </c>
      <c r="H850" s="25"/>
      <c r="I850" s="23" t="str">
        <f t="array" ref="I850">IF(J850="","",XLOOKUP(J850,selector_10,selector_10_ids,""))</f>
        <v/>
      </c>
      <c r="J850" s="25"/>
      <c r="K850" s="14"/>
      <c r="L850" s="14"/>
      <c r="M850" s="23" t="str">
        <f t="array" ref="M850">IF(N850="","",XLOOKUP(N850,selector_18,selector_18_ids,""))</f>
        <v/>
      </c>
      <c r="N850" s="25"/>
      <c r="O850" s="14"/>
      <c r="P850" s="14"/>
      <c r="Q850" s="23" t="str">
        <f t="array" ref="Q850">IF(R850="","",XLOOKUP(R850,selector_13,selector_13_ids,""))</f>
        <v/>
      </c>
      <c r="R850" s="25"/>
      <c r="S850" s="14"/>
      <c r="T850" s="14"/>
      <c r="U850" s="14"/>
      <c r="V850" s="14"/>
      <c r="W850" s="14"/>
      <c r="X850" s="23" t="str">
        <f t="array" ref="X850">IF(Y850="","",XLOOKUP(Y850,selector_04,selector_04_ids,""))</f>
        <v/>
      </c>
      <c r="Y850" s="25"/>
      <c r="Z850" s="14"/>
      <c r="AA850" s="27"/>
      <c r="AB850" s="14"/>
    </row>
    <row r="851">
      <c r="A851" s="14"/>
      <c r="B851" s="23" t="str">
        <f>IF($A851="","",'Система'!$B$4)</f>
        <v/>
      </c>
      <c r="C851" s="14"/>
      <c r="D851" s="14"/>
      <c r="E851" s="23" t="str">
        <f t="array" ref="E851">IF(F851="","",XLOOKUP(F851,selector_09,selector_09_ids,""))</f>
        <v/>
      </c>
      <c r="F851" s="25"/>
      <c r="G851" s="23" t="str">
        <f t="array" ref="G851">IF(H851="","",XLOOKUP(H851,selector_02,selector_02_ids,""))</f>
        <v/>
      </c>
      <c r="H851" s="25"/>
      <c r="I851" s="23" t="str">
        <f t="array" ref="I851">IF(J851="","",XLOOKUP(J851,selector_10,selector_10_ids,""))</f>
        <v/>
      </c>
      <c r="J851" s="25"/>
      <c r="K851" s="14"/>
      <c r="L851" s="14"/>
      <c r="M851" s="23" t="str">
        <f t="array" ref="M851">IF(N851="","",XLOOKUP(N851,selector_18,selector_18_ids,""))</f>
        <v/>
      </c>
      <c r="N851" s="25"/>
      <c r="O851" s="14"/>
      <c r="P851" s="14"/>
      <c r="Q851" s="23" t="str">
        <f t="array" ref="Q851">IF(R851="","",XLOOKUP(R851,selector_13,selector_13_ids,""))</f>
        <v/>
      </c>
      <c r="R851" s="25"/>
      <c r="S851" s="14"/>
      <c r="T851" s="14"/>
      <c r="U851" s="14"/>
      <c r="V851" s="14"/>
      <c r="W851" s="14"/>
      <c r="X851" s="23" t="str">
        <f t="array" ref="X851">IF(Y851="","",XLOOKUP(Y851,selector_04,selector_04_ids,""))</f>
        <v/>
      </c>
      <c r="Y851" s="25"/>
      <c r="Z851" s="14"/>
      <c r="AA851" s="27"/>
      <c r="AB851" s="14"/>
    </row>
    <row r="852">
      <c r="A852" s="14"/>
      <c r="B852" s="23" t="str">
        <f>IF($A852="","",'Система'!$B$4)</f>
        <v/>
      </c>
      <c r="C852" s="14"/>
      <c r="D852" s="14"/>
      <c r="E852" s="23" t="str">
        <f t="array" ref="E852">IF(F852="","",XLOOKUP(F852,selector_09,selector_09_ids,""))</f>
        <v/>
      </c>
      <c r="F852" s="25"/>
      <c r="G852" s="23" t="str">
        <f t="array" ref="G852">IF(H852="","",XLOOKUP(H852,selector_02,selector_02_ids,""))</f>
        <v/>
      </c>
      <c r="H852" s="25"/>
      <c r="I852" s="23" t="str">
        <f t="array" ref="I852">IF(J852="","",XLOOKUP(J852,selector_10,selector_10_ids,""))</f>
        <v/>
      </c>
      <c r="J852" s="25"/>
      <c r="K852" s="14"/>
      <c r="L852" s="14"/>
      <c r="M852" s="23" t="str">
        <f t="array" ref="M852">IF(N852="","",XLOOKUP(N852,selector_18,selector_18_ids,""))</f>
        <v/>
      </c>
      <c r="N852" s="25"/>
      <c r="O852" s="14"/>
      <c r="P852" s="14"/>
      <c r="Q852" s="23" t="str">
        <f t="array" ref="Q852">IF(R852="","",XLOOKUP(R852,selector_13,selector_13_ids,""))</f>
        <v/>
      </c>
      <c r="R852" s="25"/>
      <c r="S852" s="14"/>
      <c r="T852" s="14"/>
      <c r="U852" s="14"/>
      <c r="V852" s="14"/>
      <c r="W852" s="14"/>
      <c r="X852" s="23" t="str">
        <f t="array" ref="X852">IF(Y852="","",XLOOKUP(Y852,selector_04,selector_04_ids,""))</f>
        <v/>
      </c>
      <c r="Y852" s="25"/>
      <c r="Z852" s="14"/>
      <c r="AA852" s="27"/>
      <c r="AB852" s="14"/>
    </row>
    <row r="853">
      <c r="A853" s="14"/>
      <c r="B853" s="23" t="str">
        <f>IF($A853="","",'Система'!$B$4)</f>
        <v/>
      </c>
      <c r="C853" s="14"/>
      <c r="D853" s="14"/>
      <c r="E853" s="23" t="str">
        <f t="array" ref="E853">IF(F853="","",XLOOKUP(F853,selector_09,selector_09_ids,""))</f>
        <v/>
      </c>
      <c r="F853" s="25"/>
      <c r="G853" s="23" t="str">
        <f t="array" ref="G853">IF(H853="","",XLOOKUP(H853,selector_02,selector_02_ids,""))</f>
        <v/>
      </c>
      <c r="H853" s="25"/>
      <c r="I853" s="23" t="str">
        <f t="array" ref="I853">IF(J853="","",XLOOKUP(J853,selector_10,selector_10_ids,""))</f>
        <v/>
      </c>
      <c r="J853" s="25"/>
      <c r="K853" s="14"/>
      <c r="L853" s="14"/>
      <c r="M853" s="23" t="str">
        <f t="array" ref="M853">IF(N853="","",XLOOKUP(N853,selector_18,selector_18_ids,""))</f>
        <v/>
      </c>
      <c r="N853" s="25"/>
      <c r="O853" s="14"/>
      <c r="P853" s="14"/>
      <c r="Q853" s="23" t="str">
        <f t="array" ref="Q853">IF(R853="","",XLOOKUP(R853,selector_13,selector_13_ids,""))</f>
        <v/>
      </c>
      <c r="R853" s="25"/>
      <c r="S853" s="14"/>
      <c r="T853" s="14"/>
      <c r="U853" s="14"/>
      <c r="V853" s="14"/>
      <c r="W853" s="14"/>
      <c r="X853" s="23" t="str">
        <f t="array" ref="X853">IF(Y853="","",XLOOKUP(Y853,selector_04,selector_04_ids,""))</f>
        <v/>
      </c>
      <c r="Y853" s="25"/>
      <c r="Z853" s="14"/>
      <c r="AA853" s="27"/>
      <c r="AB853" s="14"/>
    </row>
    <row r="854">
      <c r="A854" s="14"/>
      <c r="B854" s="23" t="str">
        <f>IF($A854="","",'Система'!$B$4)</f>
        <v/>
      </c>
      <c r="C854" s="14"/>
      <c r="D854" s="14"/>
      <c r="E854" s="23" t="str">
        <f t="array" ref="E854">IF(F854="","",XLOOKUP(F854,selector_09,selector_09_ids,""))</f>
        <v/>
      </c>
      <c r="F854" s="25"/>
      <c r="G854" s="23" t="str">
        <f t="array" ref="G854">IF(H854="","",XLOOKUP(H854,selector_02,selector_02_ids,""))</f>
        <v/>
      </c>
      <c r="H854" s="25"/>
      <c r="I854" s="23" t="str">
        <f t="array" ref="I854">IF(J854="","",XLOOKUP(J854,selector_10,selector_10_ids,""))</f>
        <v/>
      </c>
      <c r="J854" s="25"/>
      <c r="K854" s="14"/>
      <c r="L854" s="14"/>
      <c r="M854" s="23" t="str">
        <f t="array" ref="M854">IF(N854="","",XLOOKUP(N854,selector_18,selector_18_ids,""))</f>
        <v/>
      </c>
      <c r="N854" s="25"/>
      <c r="O854" s="14"/>
      <c r="P854" s="14"/>
      <c r="Q854" s="23" t="str">
        <f t="array" ref="Q854">IF(R854="","",XLOOKUP(R854,selector_13,selector_13_ids,""))</f>
        <v/>
      </c>
      <c r="R854" s="25"/>
      <c r="S854" s="14"/>
      <c r="T854" s="14"/>
      <c r="U854" s="14"/>
      <c r="V854" s="14"/>
      <c r="W854" s="14"/>
      <c r="X854" s="23" t="str">
        <f t="array" ref="X854">IF(Y854="","",XLOOKUP(Y854,selector_04,selector_04_ids,""))</f>
        <v/>
      </c>
      <c r="Y854" s="25"/>
      <c r="Z854" s="14"/>
      <c r="AA854" s="27"/>
      <c r="AB854" s="14"/>
    </row>
    <row r="855">
      <c r="A855" s="14"/>
      <c r="B855" s="23" t="str">
        <f>IF($A855="","",'Система'!$B$4)</f>
        <v/>
      </c>
      <c r="C855" s="14"/>
      <c r="D855" s="14"/>
      <c r="E855" s="23" t="str">
        <f t="array" ref="E855">IF(F855="","",XLOOKUP(F855,selector_09,selector_09_ids,""))</f>
        <v/>
      </c>
      <c r="F855" s="25"/>
      <c r="G855" s="23" t="str">
        <f t="array" ref="G855">IF(H855="","",XLOOKUP(H855,selector_02,selector_02_ids,""))</f>
        <v/>
      </c>
      <c r="H855" s="25"/>
      <c r="I855" s="23" t="str">
        <f t="array" ref="I855">IF(J855="","",XLOOKUP(J855,selector_10,selector_10_ids,""))</f>
        <v/>
      </c>
      <c r="J855" s="25"/>
      <c r="K855" s="14"/>
      <c r="L855" s="14"/>
      <c r="M855" s="23" t="str">
        <f t="array" ref="M855">IF(N855="","",XLOOKUP(N855,selector_18,selector_18_ids,""))</f>
        <v/>
      </c>
      <c r="N855" s="25"/>
      <c r="O855" s="14"/>
      <c r="P855" s="14"/>
      <c r="Q855" s="23" t="str">
        <f t="array" ref="Q855">IF(R855="","",XLOOKUP(R855,selector_13,selector_13_ids,""))</f>
        <v/>
      </c>
      <c r="R855" s="25"/>
      <c r="S855" s="14"/>
      <c r="T855" s="14"/>
      <c r="U855" s="14"/>
      <c r="V855" s="14"/>
      <c r="W855" s="14"/>
      <c r="X855" s="23" t="str">
        <f t="array" ref="X855">IF(Y855="","",XLOOKUP(Y855,selector_04,selector_04_ids,""))</f>
        <v/>
      </c>
      <c r="Y855" s="25"/>
      <c r="Z855" s="14"/>
      <c r="AA855" s="27"/>
      <c r="AB855" s="14"/>
    </row>
    <row r="856">
      <c r="A856" s="14"/>
      <c r="B856" s="23" t="str">
        <f>IF($A856="","",'Система'!$B$4)</f>
        <v/>
      </c>
      <c r="C856" s="14"/>
      <c r="D856" s="14"/>
      <c r="E856" s="23" t="str">
        <f t="array" ref="E856">IF(F856="","",XLOOKUP(F856,selector_09,selector_09_ids,""))</f>
        <v/>
      </c>
      <c r="F856" s="25"/>
      <c r="G856" s="23" t="str">
        <f t="array" ref="G856">IF(H856="","",XLOOKUP(H856,selector_02,selector_02_ids,""))</f>
        <v/>
      </c>
      <c r="H856" s="25"/>
      <c r="I856" s="23" t="str">
        <f t="array" ref="I856">IF(J856="","",XLOOKUP(J856,selector_10,selector_10_ids,""))</f>
        <v/>
      </c>
      <c r="J856" s="25"/>
      <c r="K856" s="14"/>
      <c r="L856" s="14"/>
      <c r="M856" s="23" t="str">
        <f t="array" ref="M856">IF(N856="","",XLOOKUP(N856,selector_18,selector_18_ids,""))</f>
        <v/>
      </c>
      <c r="N856" s="25"/>
      <c r="O856" s="14"/>
      <c r="P856" s="14"/>
      <c r="Q856" s="23" t="str">
        <f t="array" ref="Q856">IF(R856="","",XLOOKUP(R856,selector_13,selector_13_ids,""))</f>
        <v/>
      </c>
      <c r="R856" s="25"/>
      <c r="S856" s="14"/>
      <c r="T856" s="14"/>
      <c r="U856" s="14"/>
      <c r="V856" s="14"/>
      <c r="W856" s="14"/>
      <c r="X856" s="23" t="str">
        <f t="array" ref="X856">IF(Y856="","",XLOOKUP(Y856,selector_04,selector_04_ids,""))</f>
        <v/>
      </c>
      <c r="Y856" s="25"/>
      <c r="Z856" s="14"/>
      <c r="AA856" s="27"/>
      <c r="AB856" s="14"/>
    </row>
    <row r="857">
      <c r="A857" s="14"/>
      <c r="B857" s="23" t="str">
        <f>IF($A857="","",'Система'!$B$4)</f>
        <v/>
      </c>
      <c r="C857" s="14"/>
      <c r="D857" s="14"/>
      <c r="E857" s="23" t="str">
        <f t="array" ref="E857">IF(F857="","",XLOOKUP(F857,selector_09,selector_09_ids,""))</f>
        <v/>
      </c>
      <c r="F857" s="25"/>
      <c r="G857" s="23" t="str">
        <f t="array" ref="G857">IF(H857="","",XLOOKUP(H857,selector_02,selector_02_ids,""))</f>
        <v/>
      </c>
      <c r="H857" s="25"/>
      <c r="I857" s="23" t="str">
        <f t="array" ref="I857">IF(J857="","",XLOOKUP(J857,selector_10,selector_10_ids,""))</f>
        <v/>
      </c>
      <c r="J857" s="25"/>
      <c r="K857" s="14"/>
      <c r="L857" s="14"/>
      <c r="M857" s="23" t="str">
        <f t="array" ref="M857">IF(N857="","",XLOOKUP(N857,selector_18,selector_18_ids,""))</f>
        <v/>
      </c>
      <c r="N857" s="25"/>
      <c r="O857" s="14"/>
      <c r="P857" s="14"/>
      <c r="Q857" s="23" t="str">
        <f t="array" ref="Q857">IF(R857="","",XLOOKUP(R857,selector_13,selector_13_ids,""))</f>
        <v/>
      </c>
      <c r="R857" s="25"/>
      <c r="S857" s="14"/>
      <c r="T857" s="14"/>
      <c r="U857" s="14"/>
      <c r="V857" s="14"/>
      <c r="W857" s="14"/>
      <c r="X857" s="23" t="str">
        <f t="array" ref="X857">IF(Y857="","",XLOOKUP(Y857,selector_04,selector_04_ids,""))</f>
        <v/>
      </c>
      <c r="Y857" s="25"/>
      <c r="Z857" s="14"/>
      <c r="AA857" s="27"/>
      <c r="AB857" s="14"/>
    </row>
    <row r="858">
      <c r="A858" s="14"/>
      <c r="B858" s="23" t="str">
        <f>IF($A858="","",'Система'!$B$4)</f>
        <v/>
      </c>
      <c r="C858" s="14"/>
      <c r="D858" s="14"/>
      <c r="E858" s="23" t="str">
        <f t="array" ref="E858">IF(F858="","",XLOOKUP(F858,selector_09,selector_09_ids,""))</f>
        <v/>
      </c>
      <c r="F858" s="25"/>
      <c r="G858" s="23" t="str">
        <f t="array" ref="G858">IF(H858="","",XLOOKUP(H858,selector_02,selector_02_ids,""))</f>
        <v/>
      </c>
      <c r="H858" s="25"/>
      <c r="I858" s="23" t="str">
        <f t="array" ref="I858">IF(J858="","",XLOOKUP(J858,selector_10,selector_10_ids,""))</f>
        <v/>
      </c>
      <c r="J858" s="25"/>
      <c r="K858" s="14"/>
      <c r="L858" s="14"/>
      <c r="M858" s="23" t="str">
        <f t="array" ref="M858">IF(N858="","",XLOOKUP(N858,selector_18,selector_18_ids,""))</f>
        <v/>
      </c>
      <c r="N858" s="25"/>
      <c r="O858" s="14"/>
      <c r="P858" s="14"/>
      <c r="Q858" s="23" t="str">
        <f t="array" ref="Q858">IF(R858="","",XLOOKUP(R858,selector_13,selector_13_ids,""))</f>
        <v/>
      </c>
      <c r="R858" s="25"/>
      <c r="S858" s="14"/>
      <c r="T858" s="14"/>
      <c r="U858" s="14"/>
      <c r="V858" s="14"/>
      <c r="W858" s="14"/>
      <c r="X858" s="23" t="str">
        <f t="array" ref="X858">IF(Y858="","",XLOOKUP(Y858,selector_04,selector_04_ids,""))</f>
        <v/>
      </c>
      <c r="Y858" s="25"/>
      <c r="Z858" s="14"/>
      <c r="AA858" s="27"/>
      <c r="AB858" s="14"/>
    </row>
    <row r="859">
      <c r="A859" s="14"/>
      <c r="B859" s="23" t="str">
        <f>IF($A859="","",'Система'!$B$4)</f>
        <v/>
      </c>
      <c r="C859" s="14"/>
      <c r="D859" s="14"/>
      <c r="E859" s="23" t="str">
        <f t="array" ref="E859">IF(F859="","",XLOOKUP(F859,selector_09,selector_09_ids,""))</f>
        <v/>
      </c>
      <c r="F859" s="25"/>
      <c r="G859" s="23" t="str">
        <f t="array" ref="G859">IF(H859="","",XLOOKUP(H859,selector_02,selector_02_ids,""))</f>
        <v/>
      </c>
      <c r="H859" s="25"/>
      <c r="I859" s="23" t="str">
        <f t="array" ref="I859">IF(J859="","",XLOOKUP(J859,selector_10,selector_10_ids,""))</f>
        <v/>
      </c>
      <c r="J859" s="25"/>
      <c r="K859" s="14"/>
      <c r="L859" s="14"/>
      <c r="M859" s="23" t="str">
        <f t="array" ref="M859">IF(N859="","",XLOOKUP(N859,selector_18,selector_18_ids,""))</f>
        <v/>
      </c>
      <c r="N859" s="25"/>
      <c r="O859" s="14"/>
      <c r="P859" s="14"/>
      <c r="Q859" s="23" t="str">
        <f t="array" ref="Q859">IF(R859="","",XLOOKUP(R859,selector_13,selector_13_ids,""))</f>
        <v/>
      </c>
      <c r="R859" s="25"/>
      <c r="S859" s="14"/>
      <c r="T859" s="14"/>
      <c r="U859" s="14"/>
      <c r="V859" s="14"/>
      <c r="W859" s="14"/>
      <c r="X859" s="23" t="str">
        <f t="array" ref="X859">IF(Y859="","",XLOOKUP(Y859,selector_04,selector_04_ids,""))</f>
        <v/>
      </c>
      <c r="Y859" s="25"/>
      <c r="Z859" s="14"/>
      <c r="AA859" s="27"/>
      <c r="AB859" s="14"/>
    </row>
    <row r="860">
      <c r="A860" s="14"/>
      <c r="B860" s="23" t="str">
        <f>IF($A860="","",'Система'!$B$4)</f>
        <v/>
      </c>
      <c r="C860" s="14"/>
      <c r="D860" s="14"/>
      <c r="E860" s="23" t="str">
        <f t="array" ref="E860">IF(F860="","",XLOOKUP(F860,selector_09,selector_09_ids,""))</f>
        <v/>
      </c>
      <c r="F860" s="25"/>
      <c r="G860" s="23" t="str">
        <f t="array" ref="G860">IF(H860="","",XLOOKUP(H860,selector_02,selector_02_ids,""))</f>
        <v/>
      </c>
      <c r="H860" s="25"/>
      <c r="I860" s="23" t="str">
        <f t="array" ref="I860">IF(J860="","",XLOOKUP(J860,selector_10,selector_10_ids,""))</f>
        <v/>
      </c>
      <c r="J860" s="25"/>
      <c r="K860" s="14"/>
      <c r="L860" s="14"/>
      <c r="M860" s="23" t="str">
        <f t="array" ref="M860">IF(N860="","",XLOOKUP(N860,selector_18,selector_18_ids,""))</f>
        <v/>
      </c>
      <c r="N860" s="25"/>
      <c r="O860" s="14"/>
      <c r="P860" s="14"/>
      <c r="Q860" s="23" t="str">
        <f t="array" ref="Q860">IF(R860="","",XLOOKUP(R860,selector_13,selector_13_ids,""))</f>
        <v/>
      </c>
      <c r="R860" s="25"/>
      <c r="S860" s="14"/>
      <c r="T860" s="14"/>
      <c r="U860" s="14"/>
      <c r="V860" s="14"/>
      <c r="W860" s="14"/>
      <c r="X860" s="23" t="str">
        <f t="array" ref="X860">IF(Y860="","",XLOOKUP(Y860,selector_04,selector_04_ids,""))</f>
        <v/>
      </c>
      <c r="Y860" s="25"/>
      <c r="Z860" s="14"/>
      <c r="AA860" s="27"/>
      <c r="AB860" s="14"/>
    </row>
    <row r="861">
      <c r="A861" s="14"/>
      <c r="B861" s="23" t="str">
        <f>IF($A861="","",'Система'!$B$4)</f>
        <v/>
      </c>
      <c r="C861" s="14"/>
      <c r="D861" s="14"/>
      <c r="E861" s="23" t="str">
        <f t="array" ref="E861">IF(F861="","",XLOOKUP(F861,selector_09,selector_09_ids,""))</f>
        <v/>
      </c>
      <c r="F861" s="25"/>
      <c r="G861" s="23" t="str">
        <f t="array" ref="G861">IF(H861="","",XLOOKUP(H861,selector_02,selector_02_ids,""))</f>
        <v/>
      </c>
      <c r="H861" s="25"/>
      <c r="I861" s="23" t="str">
        <f t="array" ref="I861">IF(J861="","",XLOOKUP(J861,selector_10,selector_10_ids,""))</f>
        <v/>
      </c>
      <c r="J861" s="25"/>
      <c r="K861" s="14"/>
      <c r="L861" s="14"/>
      <c r="M861" s="23" t="str">
        <f t="array" ref="M861">IF(N861="","",XLOOKUP(N861,selector_18,selector_18_ids,""))</f>
        <v/>
      </c>
      <c r="N861" s="25"/>
      <c r="O861" s="14"/>
      <c r="P861" s="14"/>
      <c r="Q861" s="23" t="str">
        <f t="array" ref="Q861">IF(R861="","",XLOOKUP(R861,selector_13,selector_13_ids,""))</f>
        <v/>
      </c>
      <c r="R861" s="25"/>
      <c r="S861" s="14"/>
      <c r="T861" s="14"/>
      <c r="U861" s="14"/>
      <c r="V861" s="14"/>
      <c r="W861" s="14"/>
      <c r="X861" s="23" t="str">
        <f t="array" ref="X861">IF(Y861="","",XLOOKUP(Y861,selector_04,selector_04_ids,""))</f>
        <v/>
      </c>
      <c r="Y861" s="25"/>
      <c r="Z861" s="14"/>
      <c r="AA861" s="27"/>
      <c r="AB861" s="14"/>
    </row>
    <row r="862">
      <c r="A862" s="14"/>
      <c r="B862" s="23" t="str">
        <f>IF($A862="","",'Система'!$B$4)</f>
        <v/>
      </c>
      <c r="C862" s="14"/>
      <c r="D862" s="14"/>
      <c r="E862" s="23" t="str">
        <f t="array" ref="E862">IF(F862="","",XLOOKUP(F862,selector_09,selector_09_ids,""))</f>
        <v/>
      </c>
      <c r="F862" s="25"/>
      <c r="G862" s="23" t="str">
        <f t="array" ref="G862">IF(H862="","",XLOOKUP(H862,selector_02,selector_02_ids,""))</f>
        <v/>
      </c>
      <c r="H862" s="25"/>
      <c r="I862" s="23" t="str">
        <f t="array" ref="I862">IF(J862="","",XLOOKUP(J862,selector_10,selector_10_ids,""))</f>
        <v/>
      </c>
      <c r="J862" s="25"/>
      <c r="K862" s="14"/>
      <c r="L862" s="14"/>
      <c r="M862" s="23" t="str">
        <f t="array" ref="M862">IF(N862="","",XLOOKUP(N862,selector_18,selector_18_ids,""))</f>
        <v/>
      </c>
      <c r="N862" s="25"/>
      <c r="O862" s="14"/>
      <c r="P862" s="14"/>
      <c r="Q862" s="23" t="str">
        <f t="array" ref="Q862">IF(R862="","",XLOOKUP(R862,selector_13,selector_13_ids,""))</f>
        <v/>
      </c>
      <c r="R862" s="25"/>
      <c r="S862" s="14"/>
      <c r="T862" s="14"/>
      <c r="U862" s="14"/>
      <c r="V862" s="14"/>
      <c r="W862" s="14"/>
      <c r="X862" s="23" t="str">
        <f t="array" ref="X862">IF(Y862="","",XLOOKUP(Y862,selector_04,selector_04_ids,""))</f>
        <v/>
      </c>
      <c r="Y862" s="25"/>
      <c r="Z862" s="14"/>
      <c r="AA862" s="27"/>
      <c r="AB862" s="14"/>
    </row>
    <row r="863">
      <c r="A863" s="14"/>
      <c r="B863" s="23" t="str">
        <f>IF($A863="","",'Система'!$B$4)</f>
        <v/>
      </c>
      <c r="C863" s="14"/>
      <c r="D863" s="14"/>
      <c r="E863" s="23" t="str">
        <f t="array" ref="E863">IF(F863="","",XLOOKUP(F863,selector_09,selector_09_ids,""))</f>
        <v/>
      </c>
      <c r="F863" s="25"/>
      <c r="G863" s="23" t="str">
        <f t="array" ref="G863">IF(H863="","",XLOOKUP(H863,selector_02,selector_02_ids,""))</f>
        <v/>
      </c>
      <c r="H863" s="25"/>
      <c r="I863" s="23" t="str">
        <f t="array" ref="I863">IF(J863="","",XLOOKUP(J863,selector_10,selector_10_ids,""))</f>
        <v/>
      </c>
      <c r="J863" s="25"/>
      <c r="K863" s="14"/>
      <c r="L863" s="14"/>
      <c r="M863" s="23" t="str">
        <f t="array" ref="M863">IF(N863="","",XLOOKUP(N863,selector_18,selector_18_ids,""))</f>
        <v/>
      </c>
      <c r="N863" s="25"/>
      <c r="O863" s="14"/>
      <c r="P863" s="14"/>
      <c r="Q863" s="23" t="str">
        <f t="array" ref="Q863">IF(R863="","",XLOOKUP(R863,selector_13,selector_13_ids,""))</f>
        <v/>
      </c>
      <c r="R863" s="25"/>
      <c r="S863" s="14"/>
      <c r="T863" s="14"/>
      <c r="U863" s="14"/>
      <c r="V863" s="14"/>
      <c r="W863" s="14"/>
      <c r="X863" s="23" t="str">
        <f t="array" ref="X863">IF(Y863="","",XLOOKUP(Y863,selector_04,selector_04_ids,""))</f>
        <v/>
      </c>
      <c r="Y863" s="25"/>
      <c r="Z863" s="14"/>
      <c r="AA863" s="27"/>
      <c r="AB863" s="14"/>
    </row>
    <row r="864">
      <c r="A864" s="14"/>
      <c r="B864" s="23" t="str">
        <f>IF($A864="","",'Система'!$B$4)</f>
        <v/>
      </c>
      <c r="C864" s="14"/>
      <c r="D864" s="14"/>
      <c r="E864" s="23" t="str">
        <f t="array" ref="E864">IF(F864="","",XLOOKUP(F864,selector_09,selector_09_ids,""))</f>
        <v/>
      </c>
      <c r="F864" s="25"/>
      <c r="G864" s="23" t="str">
        <f t="array" ref="G864">IF(H864="","",XLOOKUP(H864,selector_02,selector_02_ids,""))</f>
        <v/>
      </c>
      <c r="H864" s="25"/>
      <c r="I864" s="23" t="str">
        <f t="array" ref="I864">IF(J864="","",XLOOKUP(J864,selector_10,selector_10_ids,""))</f>
        <v/>
      </c>
      <c r="J864" s="25"/>
      <c r="K864" s="14"/>
      <c r="L864" s="14"/>
      <c r="M864" s="23" t="str">
        <f t="array" ref="M864">IF(N864="","",XLOOKUP(N864,selector_18,selector_18_ids,""))</f>
        <v/>
      </c>
      <c r="N864" s="25"/>
      <c r="O864" s="14"/>
      <c r="P864" s="14"/>
      <c r="Q864" s="23" t="str">
        <f t="array" ref="Q864">IF(R864="","",XLOOKUP(R864,selector_13,selector_13_ids,""))</f>
        <v/>
      </c>
      <c r="R864" s="25"/>
      <c r="S864" s="14"/>
      <c r="T864" s="14"/>
      <c r="U864" s="14"/>
      <c r="V864" s="14"/>
      <c r="W864" s="14"/>
      <c r="X864" s="23" t="str">
        <f t="array" ref="X864">IF(Y864="","",XLOOKUP(Y864,selector_04,selector_04_ids,""))</f>
        <v/>
      </c>
      <c r="Y864" s="25"/>
      <c r="Z864" s="14"/>
      <c r="AA864" s="27"/>
      <c r="AB864" s="14"/>
    </row>
    <row r="865">
      <c r="A865" s="14"/>
      <c r="B865" s="23" t="str">
        <f>IF($A865="","",'Система'!$B$4)</f>
        <v/>
      </c>
      <c r="C865" s="14"/>
      <c r="D865" s="14"/>
      <c r="E865" s="23" t="str">
        <f t="array" ref="E865">IF(F865="","",XLOOKUP(F865,selector_09,selector_09_ids,""))</f>
        <v/>
      </c>
      <c r="F865" s="25"/>
      <c r="G865" s="23" t="str">
        <f t="array" ref="G865">IF(H865="","",XLOOKUP(H865,selector_02,selector_02_ids,""))</f>
        <v/>
      </c>
      <c r="H865" s="25"/>
      <c r="I865" s="23" t="str">
        <f t="array" ref="I865">IF(J865="","",XLOOKUP(J865,selector_10,selector_10_ids,""))</f>
        <v/>
      </c>
      <c r="J865" s="25"/>
      <c r="K865" s="14"/>
      <c r="L865" s="14"/>
      <c r="M865" s="23" t="str">
        <f t="array" ref="M865">IF(N865="","",XLOOKUP(N865,selector_18,selector_18_ids,""))</f>
        <v/>
      </c>
      <c r="N865" s="25"/>
      <c r="O865" s="14"/>
      <c r="P865" s="14"/>
      <c r="Q865" s="23" t="str">
        <f t="array" ref="Q865">IF(R865="","",XLOOKUP(R865,selector_13,selector_13_ids,""))</f>
        <v/>
      </c>
      <c r="R865" s="25"/>
      <c r="S865" s="14"/>
      <c r="T865" s="14"/>
      <c r="U865" s="14"/>
      <c r="V865" s="14"/>
      <c r="W865" s="14"/>
      <c r="X865" s="23" t="str">
        <f t="array" ref="X865">IF(Y865="","",XLOOKUP(Y865,selector_04,selector_04_ids,""))</f>
        <v/>
      </c>
      <c r="Y865" s="25"/>
      <c r="Z865" s="14"/>
      <c r="AA865" s="27"/>
      <c r="AB865" s="14"/>
    </row>
    <row r="866">
      <c r="A866" s="14"/>
      <c r="B866" s="23" t="str">
        <f>IF($A866="","",'Система'!$B$4)</f>
        <v/>
      </c>
      <c r="C866" s="14"/>
      <c r="D866" s="14"/>
      <c r="E866" s="23" t="str">
        <f t="array" ref="E866">IF(F866="","",XLOOKUP(F866,selector_09,selector_09_ids,""))</f>
        <v/>
      </c>
      <c r="F866" s="25"/>
      <c r="G866" s="23" t="str">
        <f t="array" ref="G866">IF(H866="","",XLOOKUP(H866,selector_02,selector_02_ids,""))</f>
        <v/>
      </c>
      <c r="H866" s="25"/>
      <c r="I866" s="23" t="str">
        <f t="array" ref="I866">IF(J866="","",XLOOKUP(J866,selector_10,selector_10_ids,""))</f>
        <v/>
      </c>
      <c r="J866" s="25"/>
      <c r="K866" s="14"/>
      <c r="L866" s="14"/>
      <c r="M866" s="23" t="str">
        <f t="array" ref="M866">IF(N866="","",XLOOKUP(N866,selector_18,selector_18_ids,""))</f>
        <v/>
      </c>
      <c r="N866" s="25"/>
      <c r="O866" s="14"/>
      <c r="P866" s="14"/>
      <c r="Q866" s="23" t="str">
        <f t="array" ref="Q866">IF(R866="","",XLOOKUP(R866,selector_13,selector_13_ids,""))</f>
        <v/>
      </c>
      <c r="R866" s="25"/>
      <c r="S866" s="14"/>
      <c r="T866" s="14"/>
      <c r="U866" s="14"/>
      <c r="V866" s="14"/>
      <c r="W866" s="14"/>
      <c r="X866" s="23" t="str">
        <f t="array" ref="X866">IF(Y866="","",XLOOKUP(Y866,selector_04,selector_04_ids,""))</f>
        <v/>
      </c>
      <c r="Y866" s="25"/>
      <c r="Z866" s="14"/>
      <c r="AA866" s="27"/>
      <c r="AB866" s="14"/>
    </row>
    <row r="867">
      <c r="A867" s="14"/>
      <c r="B867" s="23" t="str">
        <f>IF($A867="","",'Система'!$B$4)</f>
        <v/>
      </c>
      <c r="C867" s="14"/>
      <c r="D867" s="14"/>
      <c r="E867" s="23" t="str">
        <f t="array" ref="E867">IF(F867="","",XLOOKUP(F867,selector_09,selector_09_ids,""))</f>
        <v/>
      </c>
      <c r="F867" s="25"/>
      <c r="G867" s="23" t="str">
        <f t="array" ref="G867">IF(H867="","",XLOOKUP(H867,selector_02,selector_02_ids,""))</f>
        <v/>
      </c>
      <c r="H867" s="25"/>
      <c r="I867" s="23" t="str">
        <f t="array" ref="I867">IF(J867="","",XLOOKUP(J867,selector_10,selector_10_ids,""))</f>
        <v/>
      </c>
      <c r="J867" s="25"/>
      <c r="K867" s="14"/>
      <c r="L867" s="14"/>
      <c r="M867" s="23" t="str">
        <f t="array" ref="M867">IF(N867="","",XLOOKUP(N867,selector_18,selector_18_ids,""))</f>
        <v/>
      </c>
      <c r="N867" s="25"/>
      <c r="O867" s="14"/>
      <c r="P867" s="14"/>
      <c r="Q867" s="23" t="str">
        <f t="array" ref="Q867">IF(R867="","",XLOOKUP(R867,selector_13,selector_13_ids,""))</f>
        <v/>
      </c>
      <c r="R867" s="25"/>
      <c r="S867" s="14"/>
      <c r="T867" s="14"/>
      <c r="U867" s="14"/>
      <c r="V867" s="14"/>
      <c r="W867" s="14"/>
      <c r="X867" s="23" t="str">
        <f t="array" ref="X867">IF(Y867="","",XLOOKUP(Y867,selector_04,selector_04_ids,""))</f>
        <v/>
      </c>
      <c r="Y867" s="25"/>
      <c r="Z867" s="14"/>
      <c r="AA867" s="27"/>
      <c r="AB867" s="14"/>
    </row>
    <row r="868">
      <c r="A868" s="14"/>
      <c r="B868" s="23" t="str">
        <f>IF($A868="","",'Система'!$B$4)</f>
        <v/>
      </c>
      <c r="C868" s="14"/>
      <c r="D868" s="14"/>
      <c r="E868" s="23" t="str">
        <f t="array" ref="E868">IF(F868="","",XLOOKUP(F868,selector_09,selector_09_ids,""))</f>
        <v/>
      </c>
      <c r="F868" s="25"/>
      <c r="G868" s="23" t="str">
        <f t="array" ref="G868">IF(H868="","",XLOOKUP(H868,selector_02,selector_02_ids,""))</f>
        <v/>
      </c>
      <c r="H868" s="25"/>
      <c r="I868" s="23" t="str">
        <f t="array" ref="I868">IF(J868="","",XLOOKUP(J868,selector_10,selector_10_ids,""))</f>
        <v/>
      </c>
      <c r="J868" s="25"/>
      <c r="K868" s="14"/>
      <c r="L868" s="14"/>
      <c r="M868" s="23" t="str">
        <f t="array" ref="M868">IF(N868="","",XLOOKUP(N868,selector_18,selector_18_ids,""))</f>
        <v/>
      </c>
      <c r="N868" s="25"/>
      <c r="O868" s="14"/>
      <c r="P868" s="14"/>
      <c r="Q868" s="23" t="str">
        <f t="array" ref="Q868">IF(R868="","",XLOOKUP(R868,selector_13,selector_13_ids,""))</f>
        <v/>
      </c>
      <c r="R868" s="25"/>
      <c r="S868" s="14"/>
      <c r="T868" s="14"/>
      <c r="U868" s="14"/>
      <c r="V868" s="14"/>
      <c r="W868" s="14"/>
      <c r="X868" s="23" t="str">
        <f t="array" ref="X868">IF(Y868="","",XLOOKUP(Y868,selector_04,selector_04_ids,""))</f>
        <v/>
      </c>
      <c r="Y868" s="25"/>
      <c r="Z868" s="14"/>
      <c r="AA868" s="27"/>
      <c r="AB868" s="14"/>
    </row>
    <row r="869">
      <c r="A869" s="14"/>
      <c r="B869" s="23" t="str">
        <f>IF($A869="","",'Система'!$B$4)</f>
        <v/>
      </c>
      <c r="C869" s="14"/>
      <c r="D869" s="14"/>
      <c r="E869" s="23" t="str">
        <f t="array" ref="E869">IF(F869="","",XLOOKUP(F869,selector_09,selector_09_ids,""))</f>
        <v/>
      </c>
      <c r="F869" s="25"/>
      <c r="G869" s="23" t="str">
        <f t="array" ref="G869">IF(H869="","",XLOOKUP(H869,selector_02,selector_02_ids,""))</f>
        <v/>
      </c>
      <c r="H869" s="25"/>
      <c r="I869" s="23" t="str">
        <f t="array" ref="I869">IF(J869="","",XLOOKUP(J869,selector_10,selector_10_ids,""))</f>
        <v/>
      </c>
      <c r="J869" s="25"/>
      <c r="K869" s="14"/>
      <c r="L869" s="14"/>
      <c r="M869" s="23" t="str">
        <f t="array" ref="M869">IF(N869="","",XLOOKUP(N869,selector_18,selector_18_ids,""))</f>
        <v/>
      </c>
      <c r="N869" s="25"/>
      <c r="O869" s="14"/>
      <c r="P869" s="14"/>
      <c r="Q869" s="23" t="str">
        <f t="array" ref="Q869">IF(R869="","",XLOOKUP(R869,selector_13,selector_13_ids,""))</f>
        <v/>
      </c>
      <c r="R869" s="25"/>
      <c r="S869" s="14"/>
      <c r="T869" s="14"/>
      <c r="U869" s="14"/>
      <c r="V869" s="14"/>
      <c r="W869" s="14"/>
      <c r="X869" s="23" t="str">
        <f t="array" ref="X869">IF(Y869="","",XLOOKUP(Y869,selector_04,selector_04_ids,""))</f>
        <v/>
      </c>
      <c r="Y869" s="25"/>
      <c r="Z869" s="14"/>
      <c r="AA869" s="27"/>
      <c r="AB869" s="14"/>
    </row>
    <row r="870">
      <c r="A870" s="14"/>
      <c r="B870" s="23" t="str">
        <f>IF($A870="","",'Система'!$B$4)</f>
        <v/>
      </c>
      <c r="C870" s="14"/>
      <c r="D870" s="14"/>
      <c r="E870" s="23" t="str">
        <f t="array" ref="E870">IF(F870="","",XLOOKUP(F870,selector_09,selector_09_ids,""))</f>
        <v/>
      </c>
      <c r="F870" s="25"/>
      <c r="G870" s="23" t="str">
        <f t="array" ref="G870">IF(H870="","",XLOOKUP(H870,selector_02,selector_02_ids,""))</f>
        <v/>
      </c>
      <c r="H870" s="25"/>
      <c r="I870" s="23" t="str">
        <f t="array" ref="I870">IF(J870="","",XLOOKUP(J870,selector_10,selector_10_ids,""))</f>
        <v/>
      </c>
      <c r="J870" s="25"/>
      <c r="K870" s="14"/>
      <c r="L870" s="14"/>
      <c r="M870" s="23" t="str">
        <f t="array" ref="M870">IF(N870="","",XLOOKUP(N870,selector_18,selector_18_ids,""))</f>
        <v/>
      </c>
      <c r="N870" s="25"/>
      <c r="O870" s="14"/>
      <c r="P870" s="14"/>
      <c r="Q870" s="23" t="str">
        <f t="array" ref="Q870">IF(R870="","",XLOOKUP(R870,selector_13,selector_13_ids,""))</f>
        <v/>
      </c>
      <c r="R870" s="25"/>
      <c r="S870" s="14"/>
      <c r="T870" s="14"/>
      <c r="U870" s="14"/>
      <c r="V870" s="14"/>
      <c r="W870" s="14"/>
      <c r="X870" s="23" t="str">
        <f t="array" ref="X870">IF(Y870="","",XLOOKUP(Y870,selector_04,selector_04_ids,""))</f>
        <v/>
      </c>
      <c r="Y870" s="25"/>
      <c r="Z870" s="14"/>
      <c r="AA870" s="27"/>
      <c r="AB870" s="14"/>
    </row>
    <row r="871">
      <c r="A871" s="14"/>
      <c r="B871" s="23" t="str">
        <f>IF($A871="","",'Система'!$B$4)</f>
        <v/>
      </c>
      <c r="C871" s="14"/>
      <c r="D871" s="14"/>
      <c r="E871" s="23" t="str">
        <f t="array" ref="E871">IF(F871="","",XLOOKUP(F871,selector_09,selector_09_ids,""))</f>
        <v/>
      </c>
      <c r="F871" s="25"/>
      <c r="G871" s="23" t="str">
        <f t="array" ref="G871">IF(H871="","",XLOOKUP(H871,selector_02,selector_02_ids,""))</f>
        <v/>
      </c>
      <c r="H871" s="25"/>
      <c r="I871" s="23" t="str">
        <f t="array" ref="I871">IF(J871="","",XLOOKUP(J871,selector_10,selector_10_ids,""))</f>
        <v/>
      </c>
      <c r="J871" s="25"/>
      <c r="K871" s="14"/>
      <c r="L871" s="14"/>
      <c r="M871" s="23" t="str">
        <f t="array" ref="M871">IF(N871="","",XLOOKUP(N871,selector_18,selector_18_ids,""))</f>
        <v/>
      </c>
      <c r="N871" s="25"/>
      <c r="O871" s="14"/>
      <c r="P871" s="14"/>
      <c r="Q871" s="23" t="str">
        <f t="array" ref="Q871">IF(R871="","",XLOOKUP(R871,selector_13,selector_13_ids,""))</f>
        <v/>
      </c>
      <c r="R871" s="25"/>
      <c r="S871" s="14"/>
      <c r="T871" s="14"/>
      <c r="U871" s="14"/>
      <c r="V871" s="14"/>
      <c r="W871" s="14"/>
      <c r="X871" s="23" t="str">
        <f t="array" ref="X871">IF(Y871="","",XLOOKUP(Y871,selector_04,selector_04_ids,""))</f>
        <v/>
      </c>
      <c r="Y871" s="25"/>
      <c r="Z871" s="14"/>
      <c r="AA871" s="27"/>
      <c r="AB871" s="14"/>
    </row>
    <row r="872">
      <c r="A872" s="14"/>
      <c r="B872" s="23" t="str">
        <f>IF($A872="","",'Система'!$B$4)</f>
        <v/>
      </c>
      <c r="C872" s="14"/>
      <c r="D872" s="14"/>
      <c r="E872" s="23" t="str">
        <f t="array" ref="E872">IF(F872="","",XLOOKUP(F872,selector_09,selector_09_ids,""))</f>
        <v/>
      </c>
      <c r="F872" s="25"/>
      <c r="G872" s="23" t="str">
        <f t="array" ref="G872">IF(H872="","",XLOOKUP(H872,selector_02,selector_02_ids,""))</f>
        <v/>
      </c>
      <c r="H872" s="25"/>
      <c r="I872" s="23" t="str">
        <f t="array" ref="I872">IF(J872="","",XLOOKUP(J872,selector_10,selector_10_ids,""))</f>
        <v/>
      </c>
      <c r="J872" s="25"/>
      <c r="K872" s="14"/>
      <c r="L872" s="14"/>
      <c r="M872" s="23" t="str">
        <f t="array" ref="M872">IF(N872="","",XLOOKUP(N872,selector_18,selector_18_ids,""))</f>
        <v/>
      </c>
      <c r="N872" s="25"/>
      <c r="O872" s="14"/>
      <c r="P872" s="14"/>
      <c r="Q872" s="23" t="str">
        <f t="array" ref="Q872">IF(R872="","",XLOOKUP(R872,selector_13,selector_13_ids,""))</f>
        <v/>
      </c>
      <c r="R872" s="25"/>
      <c r="S872" s="14"/>
      <c r="T872" s="14"/>
      <c r="U872" s="14"/>
      <c r="V872" s="14"/>
      <c r="W872" s="14"/>
      <c r="X872" s="23" t="str">
        <f t="array" ref="X872">IF(Y872="","",XLOOKUP(Y872,selector_04,selector_04_ids,""))</f>
        <v/>
      </c>
      <c r="Y872" s="25"/>
      <c r="Z872" s="14"/>
      <c r="AA872" s="27"/>
      <c r="AB872" s="14"/>
    </row>
    <row r="873">
      <c r="A873" s="14"/>
      <c r="B873" s="23" t="str">
        <f>IF($A873="","",'Система'!$B$4)</f>
        <v/>
      </c>
      <c r="C873" s="14"/>
      <c r="D873" s="14"/>
      <c r="E873" s="23" t="str">
        <f t="array" ref="E873">IF(F873="","",XLOOKUP(F873,selector_09,selector_09_ids,""))</f>
        <v/>
      </c>
      <c r="F873" s="25"/>
      <c r="G873" s="23" t="str">
        <f t="array" ref="G873">IF(H873="","",XLOOKUP(H873,selector_02,selector_02_ids,""))</f>
        <v/>
      </c>
      <c r="H873" s="25"/>
      <c r="I873" s="23" t="str">
        <f t="array" ref="I873">IF(J873="","",XLOOKUP(J873,selector_10,selector_10_ids,""))</f>
        <v/>
      </c>
      <c r="J873" s="25"/>
      <c r="K873" s="14"/>
      <c r="L873" s="14"/>
      <c r="M873" s="23" t="str">
        <f t="array" ref="M873">IF(N873="","",XLOOKUP(N873,selector_18,selector_18_ids,""))</f>
        <v/>
      </c>
      <c r="N873" s="25"/>
      <c r="O873" s="14"/>
      <c r="P873" s="14"/>
      <c r="Q873" s="23" t="str">
        <f t="array" ref="Q873">IF(R873="","",XLOOKUP(R873,selector_13,selector_13_ids,""))</f>
        <v/>
      </c>
      <c r="R873" s="25"/>
      <c r="S873" s="14"/>
      <c r="T873" s="14"/>
      <c r="U873" s="14"/>
      <c r="V873" s="14"/>
      <c r="W873" s="14"/>
      <c r="X873" s="23" t="str">
        <f t="array" ref="X873">IF(Y873="","",XLOOKUP(Y873,selector_04,selector_04_ids,""))</f>
        <v/>
      </c>
      <c r="Y873" s="25"/>
      <c r="Z873" s="14"/>
      <c r="AA873" s="27"/>
      <c r="AB873" s="14"/>
    </row>
    <row r="874">
      <c r="A874" s="14"/>
      <c r="B874" s="23" t="str">
        <f>IF($A874="","",'Система'!$B$4)</f>
        <v/>
      </c>
      <c r="C874" s="14"/>
      <c r="D874" s="14"/>
      <c r="E874" s="23" t="str">
        <f t="array" ref="E874">IF(F874="","",XLOOKUP(F874,selector_09,selector_09_ids,""))</f>
        <v/>
      </c>
      <c r="F874" s="25"/>
      <c r="G874" s="23" t="str">
        <f t="array" ref="G874">IF(H874="","",XLOOKUP(H874,selector_02,selector_02_ids,""))</f>
        <v/>
      </c>
      <c r="H874" s="25"/>
      <c r="I874" s="23" t="str">
        <f t="array" ref="I874">IF(J874="","",XLOOKUP(J874,selector_10,selector_10_ids,""))</f>
        <v/>
      </c>
      <c r="J874" s="25"/>
      <c r="K874" s="14"/>
      <c r="L874" s="14"/>
      <c r="M874" s="23" t="str">
        <f t="array" ref="M874">IF(N874="","",XLOOKUP(N874,selector_18,selector_18_ids,""))</f>
        <v/>
      </c>
      <c r="N874" s="25"/>
      <c r="O874" s="14"/>
      <c r="P874" s="14"/>
      <c r="Q874" s="23" t="str">
        <f t="array" ref="Q874">IF(R874="","",XLOOKUP(R874,selector_13,selector_13_ids,""))</f>
        <v/>
      </c>
      <c r="R874" s="25"/>
      <c r="S874" s="14"/>
      <c r="T874" s="14"/>
      <c r="U874" s="14"/>
      <c r="V874" s="14"/>
      <c r="W874" s="14"/>
      <c r="X874" s="23" t="str">
        <f t="array" ref="X874">IF(Y874="","",XLOOKUP(Y874,selector_04,selector_04_ids,""))</f>
        <v/>
      </c>
      <c r="Y874" s="25"/>
      <c r="Z874" s="14"/>
      <c r="AA874" s="27"/>
      <c r="AB874" s="14"/>
    </row>
    <row r="875">
      <c r="A875" s="14"/>
      <c r="B875" s="23" t="str">
        <f>IF($A875="","",'Система'!$B$4)</f>
        <v/>
      </c>
      <c r="C875" s="14"/>
      <c r="D875" s="14"/>
      <c r="E875" s="23" t="str">
        <f t="array" ref="E875">IF(F875="","",XLOOKUP(F875,selector_09,selector_09_ids,""))</f>
        <v/>
      </c>
      <c r="F875" s="25"/>
      <c r="G875" s="23" t="str">
        <f t="array" ref="G875">IF(H875="","",XLOOKUP(H875,selector_02,selector_02_ids,""))</f>
        <v/>
      </c>
      <c r="H875" s="25"/>
      <c r="I875" s="23" t="str">
        <f t="array" ref="I875">IF(J875="","",XLOOKUP(J875,selector_10,selector_10_ids,""))</f>
        <v/>
      </c>
      <c r="J875" s="25"/>
      <c r="K875" s="14"/>
      <c r="L875" s="14"/>
      <c r="M875" s="23" t="str">
        <f t="array" ref="M875">IF(N875="","",XLOOKUP(N875,selector_18,selector_18_ids,""))</f>
        <v/>
      </c>
      <c r="N875" s="25"/>
      <c r="O875" s="14"/>
      <c r="P875" s="14"/>
      <c r="Q875" s="23" t="str">
        <f t="array" ref="Q875">IF(R875="","",XLOOKUP(R875,selector_13,selector_13_ids,""))</f>
        <v/>
      </c>
      <c r="R875" s="25"/>
      <c r="S875" s="14"/>
      <c r="T875" s="14"/>
      <c r="U875" s="14"/>
      <c r="V875" s="14"/>
      <c r="W875" s="14"/>
      <c r="X875" s="23" t="str">
        <f t="array" ref="X875">IF(Y875="","",XLOOKUP(Y875,selector_04,selector_04_ids,""))</f>
        <v/>
      </c>
      <c r="Y875" s="25"/>
      <c r="Z875" s="14"/>
      <c r="AA875" s="27"/>
      <c r="AB875" s="14"/>
    </row>
    <row r="876">
      <c r="A876" s="14"/>
      <c r="B876" s="23" t="str">
        <f>IF($A876="","",'Система'!$B$4)</f>
        <v/>
      </c>
      <c r="C876" s="14"/>
      <c r="D876" s="14"/>
      <c r="E876" s="23" t="str">
        <f t="array" ref="E876">IF(F876="","",XLOOKUP(F876,selector_09,selector_09_ids,""))</f>
        <v/>
      </c>
      <c r="F876" s="25"/>
      <c r="G876" s="23" t="str">
        <f t="array" ref="G876">IF(H876="","",XLOOKUP(H876,selector_02,selector_02_ids,""))</f>
        <v/>
      </c>
      <c r="H876" s="25"/>
      <c r="I876" s="23" t="str">
        <f t="array" ref="I876">IF(J876="","",XLOOKUP(J876,selector_10,selector_10_ids,""))</f>
        <v/>
      </c>
      <c r="J876" s="25"/>
      <c r="K876" s="14"/>
      <c r="L876" s="14"/>
      <c r="M876" s="23" t="str">
        <f t="array" ref="M876">IF(N876="","",XLOOKUP(N876,selector_18,selector_18_ids,""))</f>
        <v/>
      </c>
      <c r="N876" s="25"/>
      <c r="O876" s="14"/>
      <c r="P876" s="14"/>
      <c r="Q876" s="23" t="str">
        <f t="array" ref="Q876">IF(R876="","",XLOOKUP(R876,selector_13,selector_13_ids,""))</f>
        <v/>
      </c>
      <c r="R876" s="25"/>
      <c r="S876" s="14"/>
      <c r="T876" s="14"/>
      <c r="U876" s="14"/>
      <c r="V876" s="14"/>
      <c r="W876" s="14"/>
      <c r="X876" s="23" t="str">
        <f t="array" ref="X876">IF(Y876="","",XLOOKUP(Y876,selector_04,selector_04_ids,""))</f>
        <v/>
      </c>
      <c r="Y876" s="25"/>
      <c r="Z876" s="14"/>
      <c r="AA876" s="27"/>
      <c r="AB876" s="14"/>
    </row>
    <row r="877">
      <c r="A877" s="14"/>
      <c r="B877" s="23" t="str">
        <f>IF($A877="","",'Система'!$B$4)</f>
        <v/>
      </c>
      <c r="C877" s="14"/>
      <c r="D877" s="14"/>
      <c r="E877" s="23" t="str">
        <f t="array" ref="E877">IF(F877="","",XLOOKUP(F877,selector_09,selector_09_ids,""))</f>
        <v/>
      </c>
      <c r="F877" s="25"/>
      <c r="G877" s="23" t="str">
        <f t="array" ref="G877">IF(H877="","",XLOOKUP(H877,selector_02,selector_02_ids,""))</f>
        <v/>
      </c>
      <c r="H877" s="25"/>
      <c r="I877" s="23" t="str">
        <f t="array" ref="I877">IF(J877="","",XLOOKUP(J877,selector_10,selector_10_ids,""))</f>
        <v/>
      </c>
      <c r="J877" s="25"/>
      <c r="K877" s="14"/>
      <c r="L877" s="14"/>
      <c r="M877" s="23" t="str">
        <f t="array" ref="M877">IF(N877="","",XLOOKUP(N877,selector_18,selector_18_ids,""))</f>
        <v/>
      </c>
      <c r="N877" s="25"/>
      <c r="O877" s="14"/>
      <c r="P877" s="14"/>
      <c r="Q877" s="23" t="str">
        <f t="array" ref="Q877">IF(R877="","",XLOOKUP(R877,selector_13,selector_13_ids,""))</f>
        <v/>
      </c>
      <c r="R877" s="25"/>
      <c r="S877" s="14"/>
      <c r="T877" s="14"/>
      <c r="U877" s="14"/>
      <c r="V877" s="14"/>
      <c r="W877" s="14"/>
      <c r="X877" s="23" t="str">
        <f t="array" ref="X877">IF(Y877="","",XLOOKUP(Y877,selector_04,selector_04_ids,""))</f>
        <v/>
      </c>
      <c r="Y877" s="25"/>
      <c r="Z877" s="14"/>
      <c r="AA877" s="27"/>
      <c r="AB877" s="14"/>
    </row>
    <row r="878">
      <c r="A878" s="14"/>
      <c r="B878" s="23" t="str">
        <f>IF($A878="","",'Система'!$B$4)</f>
        <v/>
      </c>
      <c r="C878" s="14"/>
      <c r="D878" s="14"/>
      <c r="E878" s="23" t="str">
        <f t="array" ref="E878">IF(F878="","",XLOOKUP(F878,selector_09,selector_09_ids,""))</f>
        <v/>
      </c>
      <c r="F878" s="25"/>
      <c r="G878" s="23" t="str">
        <f t="array" ref="G878">IF(H878="","",XLOOKUP(H878,selector_02,selector_02_ids,""))</f>
        <v/>
      </c>
      <c r="H878" s="25"/>
      <c r="I878" s="23" t="str">
        <f t="array" ref="I878">IF(J878="","",XLOOKUP(J878,selector_10,selector_10_ids,""))</f>
        <v/>
      </c>
      <c r="J878" s="25"/>
      <c r="K878" s="14"/>
      <c r="L878" s="14"/>
      <c r="M878" s="23" t="str">
        <f t="array" ref="M878">IF(N878="","",XLOOKUP(N878,selector_18,selector_18_ids,""))</f>
        <v/>
      </c>
      <c r="N878" s="25"/>
      <c r="O878" s="14"/>
      <c r="P878" s="14"/>
      <c r="Q878" s="23" t="str">
        <f t="array" ref="Q878">IF(R878="","",XLOOKUP(R878,selector_13,selector_13_ids,""))</f>
        <v/>
      </c>
      <c r="R878" s="25"/>
      <c r="S878" s="14"/>
      <c r="T878" s="14"/>
      <c r="U878" s="14"/>
      <c r="V878" s="14"/>
      <c r="W878" s="14"/>
      <c r="X878" s="23" t="str">
        <f t="array" ref="X878">IF(Y878="","",XLOOKUP(Y878,selector_04,selector_04_ids,""))</f>
        <v/>
      </c>
      <c r="Y878" s="25"/>
      <c r="Z878" s="14"/>
      <c r="AA878" s="27"/>
      <c r="AB878" s="14"/>
    </row>
    <row r="879">
      <c r="A879" s="14"/>
      <c r="B879" s="23" t="str">
        <f>IF($A879="","",'Система'!$B$4)</f>
        <v/>
      </c>
      <c r="C879" s="14"/>
      <c r="D879" s="14"/>
      <c r="E879" s="23" t="str">
        <f t="array" ref="E879">IF(F879="","",XLOOKUP(F879,selector_09,selector_09_ids,""))</f>
        <v/>
      </c>
      <c r="F879" s="25"/>
      <c r="G879" s="23" t="str">
        <f t="array" ref="G879">IF(H879="","",XLOOKUP(H879,selector_02,selector_02_ids,""))</f>
        <v/>
      </c>
      <c r="H879" s="25"/>
      <c r="I879" s="23" t="str">
        <f t="array" ref="I879">IF(J879="","",XLOOKUP(J879,selector_10,selector_10_ids,""))</f>
        <v/>
      </c>
      <c r="J879" s="25"/>
      <c r="K879" s="14"/>
      <c r="L879" s="14"/>
      <c r="M879" s="23" t="str">
        <f t="array" ref="M879">IF(N879="","",XLOOKUP(N879,selector_18,selector_18_ids,""))</f>
        <v/>
      </c>
      <c r="N879" s="25"/>
      <c r="O879" s="14"/>
      <c r="P879" s="14"/>
      <c r="Q879" s="23" t="str">
        <f t="array" ref="Q879">IF(R879="","",XLOOKUP(R879,selector_13,selector_13_ids,""))</f>
        <v/>
      </c>
      <c r="R879" s="25"/>
      <c r="S879" s="14"/>
      <c r="T879" s="14"/>
      <c r="U879" s="14"/>
      <c r="V879" s="14"/>
      <c r="W879" s="14"/>
      <c r="X879" s="23" t="str">
        <f t="array" ref="X879">IF(Y879="","",XLOOKUP(Y879,selector_04,selector_04_ids,""))</f>
        <v/>
      </c>
      <c r="Y879" s="25"/>
      <c r="Z879" s="14"/>
      <c r="AA879" s="27"/>
      <c r="AB879" s="14"/>
    </row>
    <row r="880">
      <c r="A880" s="14"/>
      <c r="B880" s="23" t="str">
        <f>IF($A880="","",'Система'!$B$4)</f>
        <v/>
      </c>
      <c r="C880" s="14"/>
      <c r="D880" s="14"/>
      <c r="E880" s="23" t="str">
        <f t="array" ref="E880">IF(F880="","",XLOOKUP(F880,selector_09,selector_09_ids,""))</f>
        <v/>
      </c>
      <c r="F880" s="25"/>
      <c r="G880" s="23" t="str">
        <f t="array" ref="G880">IF(H880="","",XLOOKUP(H880,selector_02,selector_02_ids,""))</f>
        <v/>
      </c>
      <c r="H880" s="25"/>
      <c r="I880" s="23" t="str">
        <f t="array" ref="I880">IF(J880="","",XLOOKUP(J880,selector_10,selector_10_ids,""))</f>
        <v/>
      </c>
      <c r="J880" s="25"/>
      <c r="K880" s="14"/>
      <c r="L880" s="14"/>
      <c r="M880" s="23" t="str">
        <f t="array" ref="M880">IF(N880="","",XLOOKUP(N880,selector_18,selector_18_ids,""))</f>
        <v/>
      </c>
      <c r="N880" s="25"/>
      <c r="O880" s="14"/>
      <c r="P880" s="14"/>
      <c r="Q880" s="23" t="str">
        <f t="array" ref="Q880">IF(R880="","",XLOOKUP(R880,selector_13,selector_13_ids,""))</f>
        <v/>
      </c>
      <c r="R880" s="25"/>
      <c r="S880" s="14"/>
      <c r="T880" s="14"/>
      <c r="U880" s="14"/>
      <c r="V880" s="14"/>
      <c r="W880" s="14"/>
      <c r="X880" s="23" t="str">
        <f t="array" ref="X880">IF(Y880="","",XLOOKUP(Y880,selector_04,selector_04_ids,""))</f>
        <v/>
      </c>
      <c r="Y880" s="25"/>
      <c r="Z880" s="14"/>
      <c r="AA880" s="27"/>
      <c r="AB880" s="14"/>
    </row>
    <row r="881">
      <c r="A881" s="14"/>
      <c r="B881" s="23" t="str">
        <f>IF($A881="","",'Система'!$B$4)</f>
        <v/>
      </c>
      <c r="C881" s="14"/>
      <c r="D881" s="14"/>
      <c r="E881" s="23" t="str">
        <f t="array" ref="E881">IF(F881="","",XLOOKUP(F881,selector_09,selector_09_ids,""))</f>
        <v/>
      </c>
      <c r="F881" s="25"/>
      <c r="G881" s="23" t="str">
        <f t="array" ref="G881">IF(H881="","",XLOOKUP(H881,selector_02,selector_02_ids,""))</f>
        <v/>
      </c>
      <c r="H881" s="25"/>
      <c r="I881" s="23" t="str">
        <f t="array" ref="I881">IF(J881="","",XLOOKUP(J881,selector_10,selector_10_ids,""))</f>
        <v/>
      </c>
      <c r="J881" s="25"/>
      <c r="K881" s="14"/>
      <c r="L881" s="14"/>
      <c r="M881" s="23" t="str">
        <f t="array" ref="M881">IF(N881="","",XLOOKUP(N881,selector_18,selector_18_ids,""))</f>
        <v/>
      </c>
      <c r="N881" s="25"/>
      <c r="O881" s="14"/>
      <c r="P881" s="14"/>
      <c r="Q881" s="23" t="str">
        <f t="array" ref="Q881">IF(R881="","",XLOOKUP(R881,selector_13,selector_13_ids,""))</f>
        <v/>
      </c>
      <c r="R881" s="25"/>
      <c r="S881" s="14"/>
      <c r="T881" s="14"/>
      <c r="U881" s="14"/>
      <c r="V881" s="14"/>
      <c r="W881" s="14"/>
      <c r="X881" s="23" t="str">
        <f t="array" ref="X881">IF(Y881="","",XLOOKUP(Y881,selector_04,selector_04_ids,""))</f>
        <v/>
      </c>
      <c r="Y881" s="25"/>
      <c r="Z881" s="14"/>
      <c r="AA881" s="27"/>
      <c r="AB881" s="14"/>
    </row>
    <row r="882">
      <c r="A882" s="14"/>
      <c r="B882" s="23" t="str">
        <f>IF($A882="","",'Система'!$B$4)</f>
        <v/>
      </c>
      <c r="C882" s="14"/>
      <c r="D882" s="14"/>
      <c r="E882" s="23" t="str">
        <f t="array" ref="E882">IF(F882="","",XLOOKUP(F882,selector_09,selector_09_ids,""))</f>
        <v/>
      </c>
      <c r="F882" s="25"/>
      <c r="G882" s="23" t="str">
        <f t="array" ref="G882">IF(H882="","",XLOOKUP(H882,selector_02,selector_02_ids,""))</f>
        <v/>
      </c>
      <c r="H882" s="25"/>
      <c r="I882" s="23" t="str">
        <f t="array" ref="I882">IF(J882="","",XLOOKUP(J882,selector_10,selector_10_ids,""))</f>
        <v/>
      </c>
      <c r="J882" s="25"/>
      <c r="K882" s="14"/>
      <c r="L882" s="14"/>
      <c r="M882" s="23" t="str">
        <f t="array" ref="M882">IF(N882="","",XLOOKUP(N882,selector_18,selector_18_ids,""))</f>
        <v/>
      </c>
      <c r="N882" s="25"/>
      <c r="O882" s="14"/>
      <c r="P882" s="14"/>
      <c r="Q882" s="23" t="str">
        <f t="array" ref="Q882">IF(R882="","",XLOOKUP(R882,selector_13,selector_13_ids,""))</f>
        <v/>
      </c>
      <c r="R882" s="25"/>
      <c r="S882" s="14"/>
      <c r="T882" s="14"/>
      <c r="U882" s="14"/>
      <c r="V882" s="14"/>
      <c r="W882" s="14"/>
      <c r="X882" s="23" t="str">
        <f t="array" ref="X882">IF(Y882="","",XLOOKUP(Y882,selector_04,selector_04_ids,""))</f>
        <v/>
      </c>
      <c r="Y882" s="25"/>
      <c r="Z882" s="14"/>
      <c r="AA882" s="27"/>
      <c r="AB882" s="14"/>
    </row>
    <row r="883">
      <c r="A883" s="14"/>
      <c r="B883" s="23" t="str">
        <f>IF($A883="","",'Система'!$B$4)</f>
        <v/>
      </c>
      <c r="C883" s="14"/>
      <c r="D883" s="14"/>
      <c r="E883" s="23" t="str">
        <f t="array" ref="E883">IF(F883="","",XLOOKUP(F883,selector_09,selector_09_ids,""))</f>
        <v/>
      </c>
      <c r="F883" s="25"/>
      <c r="G883" s="23" t="str">
        <f t="array" ref="G883">IF(H883="","",XLOOKUP(H883,selector_02,selector_02_ids,""))</f>
        <v/>
      </c>
      <c r="H883" s="25"/>
      <c r="I883" s="23" t="str">
        <f t="array" ref="I883">IF(J883="","",XLOOKUP(J883,selector_10,selector_10_ids,""))</f>
        <v/>
      </c>
      <c r="J883" s="25"/>
      <c r="K883" s="14"/>
      <c r="L883" s="14"/>
      <c r="M883" s="23" t="str">
        <f t="array" ref="M883">IF(N883="","",XLOOKUP(N883,selector_18,selector_18_ids,""))</f>
        <v/>
      </c>
      <c r="N883" s="25"/>
      <c r="O883" s="14"/>
      <c r="P883" s="14"/>
      <c r="Q883" s="23" t="str">
        <f t="array" ref="Q883">IF(R883="","",XLOOKUP(R883,selector_13,selector_13_ids,""))</f>
        <v/>
      </c>
      <c r="R883" s="25"/>
      <c r="S883" s="14"/>
      <c r="T883" s="14"/>
      <c r="U883" s="14"/>
      <c r="V883" s="14"/>
      <c r="W883" s="14"/>
      <c r="X883" s="23" t="str">
        <f t="array" ref="X883">IF(Y883="","",XLOOKUP(Y883,selector_04,selector_04_ids,""))</f>
        <v/>
      </c>
      <c r="Y883" s="25"/>
      <c r="Z883" s="14"/>
      <c r="AA883" s="27"/>
      <c r="AB883" s="14"/>
    </row>
    <row r="884">
      <c r="A884" s="14"/>
      <c r="B884" s="23" t="str">
        <f>IF($A884="","",'Система'!$B$4)</f>
        <v/>
      </c>
      <c r="C884" s="14"/>
      <c r="D884" s="14"/>
      <c r="E884" s="23" t="str">
        <f t="array" ref="E884">IF(F884="","",XLOOKUP(F884,selector_09,selector_09_ids,""))</f>
        <v/>
      </c>
      <c r="F884" s="25"/>
      <c r="G884" s="23" t="str">
        <f t="array" ref="G884">IF(H884="","",XLOOKUP(H884,selector_02,selector_02_ids,""))</f>
        <v/>
      </c>
      <c r="H884" s="25"/>
      <c r="I884" s="23" t="str">
        <f t="array" ref="I884">IF(J884="","",XLOOKUP(J884,selector_10,selector_10_ids,""))</f>
        <v/>
      </c>
      <c r="J884" s="25"/>
      <c r="K884" s="14"/>
      <c r="L884" s="14"/>
      <c r="M884" s="23" t="str">
        <f t="array" ref="M884">IF(N884="","",XLOOKUP(N884,selector_18,selector_18_ids,""))</f>
        <v/>
      </c>
      <c r="N884" s="25"/>
      <c r="O884" s="14"/>
      <c r="P884" s="14"/>
      <c r="Q884" s="23" t="str">
        <f t="array" ref="Q884">IF(R884="","",XLOOKUP(R884,selector_13,selector_13_ids,""))</f>
        <v/>
      </c>
      <c r="R884" s="25"/>
      <c r="S884" s="14"/>
      <c r="T884" s="14"/>
      <c r="U884" s="14"/>
      <c r="V884" s="14"/>
      <c r="W884" s="14"/>
      <c r="X884" s="23" t="str">
        <f t="array" ref="X884">IF(Y884="","",XLOOKUP(Y884,selector_04,selector_04_ids,""))</f>
        <v/>
      </c>
      <c r="Y884" s="25"/>
      <c r="Z884" s="14"/>
      <c r="AA884" s="27"/>
      <c r="AB884" s="14"/>
    </row>
    <row r="885">
      <c r="A885" s="14"/>
      <c r="B885" s="23" t="str">
        <f>IF($A885="","",'Система'!$B$4)</f>
        <v/>
      </c>
      <c r="C885" s="14"/>
      <c r="D885" s="14"/>
      <c r="E885" s="23" t="str">
        <f t="array" ref="E885">IF(F885="","",XLOOKUP(F885,selector_09,selector_09_ids,""))</f>
        <v/>
      </c>
      <c r="F885" s="25"/>
      <c r="G885" s="23" t="str">
        <f t="array" ref="G885">IF(H885="","",XLOOKUP(H885,selector_02,selector_02_ids,""))</f>
        <v/>
      </c>
      <c r="H885" s="25"/>
      <c r="I885" s="23" t="str">
        <f t="array" ref="I885">IF(J885="","",XLOOKUP(J885,selector_10,selector_10_ids,""))</f>
        <v/>
      </c>
      <c r="J885" s="25"/>
      <c r="K885" s="14"/>
      <c r="L885" s="14"/>
      <c r="M885" s="23" t="str">
        <f t="array" ref="M885">IF(N885="","",XLOOKUP(N885,selector_18,selector_18_ids,""))</f>
        <v/>
      </c>
      <c r="N885" s="25"/>
      <c r="O885" s="14"/>
      <c r="P885" s="14"/>
      <c r="Q885" s="23" t="str">
        <f t="array" ref="Q885">IF(R885="","",XLOOKUP(R885,selector_13,selector_13_ids,""))</f>
        <v/>
      </c>
      <c r="R885" s="25"/>
      <c r="S885" s="14"/>
      <c r="T885" s="14"/>
      <c r="U885" s="14"/>
      <c r="V885" s="14"/>
      <c r="W885" s="14"/>
      <c r="X885" s="23" t="str">
        <f t="array" ref="X885">IF(Y885="","",XLOOKUP(Y885,selector_04,selector_04_ids,""))</f>
        <v/>
      </c>
      <c r="Y885" s="25"/>
      <c r="Z885" s="14"/>
      <c r="AA885" s="27"/>
      <c r="AB885" s="14"/>
    </row>
    <row r="886">
      <c r="A886" s="14"/>
      <c r="B886" s="23" t="str">
        <f>IF($A886="","",'Система'!$B$4)</f>
        <v/>
      </c>
      <c r="C886" s="14"/>
      <c r="D886" s="14"/>
      <c r="E886" s="23" t="str">
        <f t="array" ref="E886">IF(F886="","",XLOOKUP(F886,selector_09,selector_09_ids,""))</f>
        <v/>
      </c>
      <c r="F886" s="25"/>
      <c r="G886" s="23" t="str">
        <f t="array" ref="G886">IF(H886="","",XLOOKUP(H886,selector_02,selector_02_ids,""))</f>
        <v/>
      </c>
      <c r="H886" s="25"/>
      <c r="I886" s="23" t="str">
        <f t="array" ref="I886">IF(J886="","",XLOOKUP(J886,selector_10,selector_10_ids,""))</f>
        <v/>
      </c>
      <c r="J886" s="25"/>
      <c r="K886" s="14"/>
      <c r="L886" s="14"/>
      <c r="M886" s="23" t="str">
        <f t="array" ref="M886">IF(N886="","",XLOOKUP(N886,selector_18,selector_18_ids,""))</f>
        <v/>
      </c>
      <c r="N886" s="25"/>
      <c r="O886" s="14"/>
      <c r="P886" s="14"/>
      <c r="Q886" s="23" t="str">
        <f t="array" ref="Q886">IF(R886="","",XLOOKUP(R886,selector_13,selector_13_ids,""))</f>
        <v/>
      </c>
      <c r="R886" s="25"/>
      <c r="S886" s="14"/>
      <c r="T886" s="14"/>
      <c r="U886" s="14"/>
      <c r="V886" s="14"/>
      <c r="W886" s="14"/>
      <c r="X886" s="23" t="str">
        <f t="array" ref="X886">IF(Y886="","",XLOOKUP(Y886,selector_04,selector_04_ids,""))</f>
        <v/>
      </c>
      <c r="Y886" s="25"/>
      <c r="Z886" s="14"/>
      <c r="AA886" s="27"/>
      <c r="AB886" s="14"/>
    </row>
    <row r="887">
      <c r="A887" s="14"/>
      <c r="B887" s="23" t="str">
        <f>IF($A887="","",'Система'!$B$4)</f>
        <v/>
      </c>
      <c r="C887" s="14"/>
      <c r="D887" s="14"/>
      <c r="E887" s="23" t="str">
        <f t="array" ref="E887">IF(F887="","",XLOOKUP(F887,selector_09,selector_09_ids,""))</f>
        <v/>
      </c>
      <c r="F887" s="25"/>
      <c r="G887" s="23" t="str">
        <f t="array" ref="G887">IF(H887="","",XLOOKUP(H887,selector_02,selector_02_ids,""))</f>
        <v/>
      </c>
      <c r="H887" s="25"/>
      <c r="I887" s="23" t="str">
        <f t="array" ref="I887">IF(J887="","",XLOOKUP(J887,selector_10,selector_10_ids,""))</f>
        <v/>
      </c>
      <c r="J887" s="25"/>
      <c r="K887" s="14"/>
      <c r="L887" s="14"/>
      <c r="M887" s="23" t="str">
        <f t="array" ref="M887">IF(N887="","",XLOOKUP(N887,selector_18,selector_18_ids,""))</f>
        <v/>
      </c>
      <c r="N887" s="25"/>
      <c r="O887" s="14"/>
      <c r="P887" s="14"/>
      <c r="Q887" s="23" t="str">
        <f t="array" ref="Q887">IF(R887="","",XLOOKUP(R887,selector_13,selector_13_ids,""))</f>
        <v/>
      </c>
      <c r="R887" s="25"/>
      <c r="S887" s="14"/>
      <c r="T887" s="14"/>
      <c r="U887" s="14"/>
      <c r="V887" s="14"/>
      <c r="W887" s="14"/>
      <c r="X887" s="23" t="str">
        <f t="array" ref="X887">IF(Y887="","",XLOOKUP(Y887,selector_04,selector_04_ids,""))</f>
        <v/>
      </c>
      <c r="Y887" s="25"/>
      <c r="Z887" s="14"/>
      <c r="AA887" s="27"/>
      <c r="AB887" s="14"/>
    </row>
    <row r="888">
      <c r="A888" s="14"/>
      <c r="B888" s="23" t="str">
        <f>IF($A888="","",'Система'!$B$4)</f>
        <v/>
      </c>
      <c r="C888" s="14"/>
      <c r="D888" s="14"/>
      <c r="E888" s="23" t="str">
        <f t="array" ref="E888">IF(F888="","",XLOOKUP(F888,selector_09,selector_09_ids,""))</f>
        <v/>
      </c>
      <c r="F888" s="25"/>
      <c r="G888" s="23" t="str">
        <f t="array" ref="G888">IF(H888="","",XLOOKUP(H888,selector_02,selector_02_ids,""))</f>
        <v/>
      </c>
      <c r="H888" s="25"/>
      <c r="I888" s="23" t="str">
        <f t="array" ref="I888">IF(J888="","",XLOOKUP(J888,selector_10,selector_10_ids,""))</f>
        <v/>
      </c>
      <c r="J888" s="25"/>
      <c r="K888" s="14"/>
      <c r="L888" s="14"/>
      <c r="M888" s="23" t="str">
        <f t="array" ref="M888">IF(N888="","",XLOOKUP(N888,selector_18,selector_18_ids,""))</f>
        <v/>
      </c>
      <c r="N888" s="25"/>
      <c r="O888" s="14"/>
      <c r="P888" s="14"/>
      <c r="Q888" s="23" t="str">
        <f t="array" ref="Q888">IF(R888="","",XLOOKUP(R888,selector_13,selector_13_ids,""))</f>
        <v/>
      </c>
      <c r="R888" s="25"/>
      <c r="S888" s="14"/>
      <c r="T888" s="14"/>
      <c r="U888" s="14"/>
      <c r="V888" s="14"/>
      <c r="W888" s="14"/>
      <c r="X888" s="23" t="str">
        <f t="array" ref="X888">IF(Y888="","",XLOOKUP(Y888,selector_04,selector_04_ids,""))</f>
        <v/>
      </c>
      <c r="Y888" s="25"/>
      <c r="Z888" s="14"/>
      <c r="AA888" s="27"/>
      <c r="AB888" s="14"/>
    </row>
    <row r="889">
      <c r="A889" s="14"/>
      <c r="B889" s="23" t="str">
        <f>IF($A889="","",'Система'!$B$4)</f>
        <v/>
      </c>
      <c r="C889" s="14"/>
      <c r="D889" s="14"/>
      <c r="E889" s="23" t="str">
        <f t="array" ref="E889">IF(F889="","",XLOOKUP(F889,selector_09,selector_09_ids,""))</f>
        <v/>
      </c>
      <c r="F889" s="25"/>
      <c r="G889" s="23" t="str">
        <f t="array" ref="G889">IF(H889="","",XLOOKUP(H889,selector_02,selector_02_ids,""))</f>
        <v/>
      </c>
      <c r="H889" s="25"/>
      <c r="I889" s="23" t="str">
        <f t="array" ref="I889">IF(J889="","",XLOOKUP(J889,selector_10,selector_10_ids,""))</f>
        <v/>
      </c>
      <c r="J889" s="25"/>
      <c r="K889" s="14"/>
      <c r="L889" s="14"/>
      <c r="M889" s="23" t="str">
        <f t="array" ref="M889">IF(N889="","",XLOOKUP(N889,selector_18,selector_18_ids,""))</f>
        <v/>
      </c>
      <c r="N889" s="25"/>
      <c r="O889" s="14"/>
      <c r="P889" s="14"/>
      <c r="Q889" s="23" t="str">
        <f t="array" ref="Q889">IF(R889="","",XLOOKUP(R889,selector_13,selector_13_ids,""))</f>
        <v/>
      </c>
      <c r="R889" s="25"/>
      <c r="S889" s="14"/>
      <c r="T889" s="14"/>
      <c r="U889" s="14"/>
      <c r="V889" s="14"/>
      <c r="W889" s="14"/>
      <c r="X889" s="23" t="str">
        <f t="array" ref="X889">IF(Y889="","",XLOOKUP(Y889,selector_04,selector_04_ids,""))</f>
        <v/>
      </c>
      <c r="Y889" s="25"/>
      <c r="Z889" s="14"/>
      <c r="AA889" s="27"/>
      <c r="AB889" s="14"/>
    </row>
    <row r="890">
      <c r="A890" s="14"/>
      <c r="B890" s="23" t="str">
        <f>IF($A890="","",'Система'!$B$4)</f>
        <v/>
      </c>
      <c r="C890" s="14"/>
      <c r="D890" s="14"/>
      <c r="E890" s="23" t="str">
        <f t="array" ref="E890">IF(F890="","",XLOOKUP(F890,selector_09,selector_09_ids,""))</f>
        <v/>
      </c>
      <c r="F890" s="25"/>
      <c r="G890" s="23" t="str">
        <f t="array" ref="G890">IF(H890="","",XLOOKUP(H890,selector_02,selector_02_ids,""))</f>
        <v/>
      </c>
      <c r="H890" s="25"/>
      <c r="I890" s="23" t="str">
        <f t="array" ref="I890">IF(J890="","",XLOOKUP(J890,selector_10,selector_10_ids,""))</f>
        <v/>
      </c>
      <c r="J890" s="25"/>
      <c r="K890" s="14"/>
      <c r="L890" s="14"/>
      <c r="M890" s="23" t="str">
        <f t="array" ref="M890">IF(N890="","",XLOOKUP(N890,selector_18,selector_18_ids,""))</f>
        <v/>
      </c>
      <c r="N890" s="25"/>
      <c r="O890" s="14"/>
      <c r="P890" s="14"/>
      <c r="Q890" s="23" t="str">
        <f t="array" ref="Q890">IF(R890="","",XLOOKUP(R890,selector_13,selector_13_ids,""))</f>
        <v/>
      </c>
      <c r="R890" s="25"/>
      <c r="S890" s="14"/>
      <c r="T890" s="14"/>
      <c r="U890" s="14"/>
      <c r="V890" s="14"/>
      <c r="W890" s="14"/>
      <c r="X890" s="23" t="str">
        <f t="array" ref="X890">IF(Y890="","",XLOOKUP(Y890,selector_04,selector_04_ids,""))</f>
        <v/>
      </c>
      <c r="Y890" s="25"/>
      <c r="Z890" s="14"/>
      <c r="AA890" s="27"/>
      <c r="AB890" s="14"/>
    </row>
    <row r="891">
      <c r="A891" s="14"/>
      <c r="B891" s="23" t="str">
        <f>IF($A891="","",'Система'!$B$4)</f>
        <v/>
      </c>
      <c r="C891" s="14"/>
      <c r="D891" s="14"/>
      <c r="E891" s="23" t="str">
        <f t="array" ref="E891">IF(F891="","",XLOOKUP(F891,selector_09,selector_09_ids,""))</f>
        <v/>
      </c>
      <c r="F891" s="25"/>
      <c r="G891" s="23" t="str">
        <f t="array" ref="G891">IF(H891="","",XLOOKUP(H891,selector_02,selector_02_ids,""))</f>
        <v/>
      </c>
      <c r="H891" s="25"/>
      <c r="I891" s="23" t="str">
        <f t="array" ref="I891">IF(J891="","",XLOOKUP(J891,selector_10,selector_10_ids,""))</f>
        <v/>
      </c>
      <c r="J891" s="25"/>
      <c r="K891" s="14"/>
      <c r="L891" s="14"/>
      <c r="M891" s="23" t="str">
        <f t="array" ref="M891">IF(N891="","",XLOOKUP(N891,selector_18,selector_18_ids,""))</f>
        <v/>
      </c>
      <c r="N891" s="25"/>
      <c r="O891" s="14"/>
      <c r="P891" s="14"/>
      <c r="Q891" s="23" t="str">
        <f t="array" ref="Q891">IF(R891="","",XLOOKUP(R891,selector_13,selector_13_ids,""))</f>
        <v/>
      </c>
      <c r="R891" s="25"/>
      <c r="S891" s="14"/>
      <c r="T891" s="14"/>
      <c r="U891" s="14"/>
      <c r="V891" s="14"/>
      <c r="W891" s="14"/>
      <c r="X891" s="23" t="str">
        <f t="array" ref="X891">IF(Y891="","",XLOOKUP(Y891,selector_04,selector_04_ids,""))</f>
        <v/>
      </c>
      <c r="Y891" s="25"/>
      <c r="Z891" s="14"/>
      <c r="AA891" s="27"/>
      <c r="AB891" s="14"/>
    </row>
    <row r="892">
      <c r="A892" s="14"/>
      <c r="B892" s="23" t="str">
        <f>IF($A892="","",'Система'!$B$4)</f>
        <v/>
      </c>
      <c r="C892" s="14"/>
      <c r="D892" s="14"/>
      <c r="E892" s="23" t="str">
        <f t="array" ref="E892">IF(F892="","",XLOOKUP(F892,selector_09,selector_09_ids,""))</f>
        <v/>
      </c>
      <c r="F892" s="25"/>
      <c r="G892" s="23" t="str">
        <f t="array" ref="G892">IF(H892="","",XLOOKUP(H892,selector_02,selector_02_ids,""))</f>
        <v/>
      </c>
      <c r="H892" s="25"/>
      <c r="I892" s="23" t="str">
        <f t="array" ref="I892">IF(J892="","",XLOOKUP(J892,selector_10,selector_10_ids,""))</f>
        <v/>
      </c>
      <c r="J892" s="25"/>
      <c r="K892" s="14"/>
      <c r="L892" s="14"/>
      <c r="M892" s="23" t="str">
        <f t="array" ref="M892">IF(N892="","",XLOOKUP(N892,selector_18,selector_18_ids,""))</f>
        <v/>
      </c>
      <c r="N892" s="25"/>
      <c r="O892" s="14"/>
      <c r="P892" s="14"/>
      <c r="Q892" s="23" t="str">
        <f t="array" ref="Q892">IF(R892="","",XLOOKUP(R892,selector_13,selector_13_ids,""))</f>
        <v/>
      </c>
      <c r="R892" s="25"/>
      <c r="S892" s="14"/>
      <c r="T892" s="14"/>
      <c r="U892" s="14"/>
      <c r="V892" s="14"/>
      <c r="W892" s="14"/>
      <c r="X892" s="23" t="str">
        <f t="array" ref="X892">IF(Y892="","",XLOOKUP(Y892,selector_04,selector_04_ids,""))</f>
        <v/>
      </c>
      <c r="Y892" s="25"/>
      <c r="Z892" s="14"/>
      <c r="AA892" s="27"/>
      <c r="AB892" s="14"/>
    </row>
    <row r="893">
      <c r="A893" s="14"/>
      <c r="B893" s="23" t="str">
        <f>IF($A893="","",'Система'!$B$4)</f>
        <v/>
      </c>
      <c r="C893" s="14"/>
      <c r="D893" s="14"/>
      <c r="E893" s="23" t="str">
        <f t="array" ref="E893">IF(F893="","",XLOOKUP(F893,selector_09,selector_09_ids,""))</f>
        <v/>
      </c>
      <c r="F893" s="25"/>
      <c r="G893" s="23" t="str">
        <f t="array" ref="G893">IF(H893="","",XLOOKUP(H893,selector_02,selector_02_ids,""))</f>
        <v/>
      </c>
      <c r="H893" s="25"/>
      <c r="I893" s="23" t="str">
        <f t="array" ref="I893">IF(J893="","",XLOOKUP(J893,selector_10,selector_10_ids,""))</f>
        <v/>
      </c>
      <c r="J893" s="25"/>
      <c r="K893" s="14"/>
      <c r="L893" s="14"/>
      <c r="M893" s="23" t="str">
        <f t="array" ref="M893">IF(N893="","",XLOOKUP(N893,selector_18,selector_18_ids,""))</f>
        <v/>
      </c>
      <c r="N893" s="25"/>
      <c r="O893" s="14"/>
      <c r="P893" s="14"/>
      <c r="Q893" s="23" t="str">
        <f t="array" ref="Q893">IF(R893="","",XLOOKUP(R893,selector_13,selector_13_ids,""))</f>
        <v/>
      </c>
      <c r="R893" s="25"/>
      <c r="S893" s="14"/>
      <c r="T893" s="14"/>
      <c r="U893" s="14"/>
      <c r="V893" s="14"/>
      <c r="W893" s="14"/>
      <c r="X893" s="23" t="str">
        <f t="array" ref="X893">IF(Y893="","",XLOOKUP(Y893,selector_04,selector_04_ids,""))</f>
        <v/>
      </c>
      <c r="Y893" s="25"/>
      <c r="Z893" s="14"/>
      <c r="AA893" s="27"/>
      <c r="AB893" s="14"/>
    </row>
    <row r="894">
      <c r="A894" s="14"/>
      <c r="B894" s="23" t="str">
        <f>IF($A894="","",'Система'!$B$4)</f>
        <v/>
      </c>
      <c r="C894" s="14"/>
      <c r="D894" s="14"/>
      <c r="E894" s="23" t="str">
        <f t="array" ref="E894">IF(F894="","",XLOOKUP(F894,selector_09,selector_09_ids,""))</f>
        <v/>
      </c>
      <c r="F894" s="25"/>
      <c r="G894" s="23" t="str">
        <f t="array" ref="G894">IF(H894="","",XLOOKUP(H894,selector_02,selector_02_ids,""))</f>
        <v/>
      </c>
      <c r="H894" s="25"/>
      <c r="I894" s="23" t="str">
        <f t="array" ref="I894">IF(J894="","",XLOOKUP(J894,selector_10,selector_10_ids,""))</f>
        <v/>
      </c>
      <c r="J894" s="25"/>
      <c r="K894" s="14"/>
      <c r="L894" s="14"/>
      <c r="M894" s="23" t="str">
        <f t="array" ref="M894">IF(N894="","",XLOOKUP(N894,selector_18,selector_18_ids,""))</f>
        <v/>
      </c>
      <c r="N894" s="25"/>
      <c r="O894" s="14"/>
      <c r="P894" s="14"/>
      <c r="Q894" s="23" t="str">
        <f t="array" ref="Q894">IF(R894="","",XLOOKUP(R894,selector_13,selector_13_ids,""))</f>
        <v/>
      </c>
      <c r="R894" s="25"/>
      <c r="S894" s="14"/>
      <c r="T894" s="14"/>
      <c r="U894" s="14"/>
      <c r="V894" s="14"/>
      <c r="W894" s="14"/>
      <c r="X894" s="23" t="str">
        <f t="array" ref="X894">IF(Y894="","",XLOOKUP(Y894,selector_04,selector_04_ids,""))</f>
        <v/>
      </c>
      <c r="Y894" s="25"/>
      <c r="Z894" s="14"/>
      <c r="AA894" s="27"/>
      <c r="AB894" s="14"/>
    </row>
    <row r="895">
      <c r="A895" s="14"/>
      <c r="B895" s="23" t="str">
        <f>IF($A895="","",'Система'!$B$4)</f>
        <v/>
      </c>
      <c r="C895" s="14"/>
      <c r="D895" s="14"/>
      <c r="E895" s="23" t="str">
        <f t="array" ref="E895">IF(F895="","",XLOOKUP(F895,selector_09,selector_09_ids,""))</f>
        <v/>
      </c>
      <c r="F895" s="25"/>
      <c r="G895" s="23" t="str">
        <f t="array" ref="G895">IF(H895="","",XLOOKUP(H895,selector_02,selector_02_ids,""))</f>
        <v/>
      </c>
      <c r="H895" s="25"/>
      <c r="I895" s="23" t="str">
        <f t="array" ref="I895">IF(J895="","",XLOOKUP(J895,selector_10,selector_10_ids,""))</f>
        <v/>
      </c>
      <c r="J895" s="25"/>
      <c r="K895" s="14"/>
      <c r="L895" s="14"/>
      <c r="M895" s="23" t="str">
        <f t="array" ref="M895">IF(N895="","",XLOOKUP(N895,selector_18,selector_18_ids,""))</f>
        <v/>
      </c>
      <c r="N895" s="25"/>
      <c r="O895" s="14"/>
      <c r="P895" s="14"/>
      <c r="Q895" s="23" t="str">
        <f t="array" ref="Q895">IF(R895="","",XLOOKUP(R895,selector_13,selector_13_ids,""))</f>
        <v/>
      </c>
      <c r="R895" s="25"/>
      <c r="S895" s="14"/>
      <c r="T895" s="14"/>
      <c r="U895" s="14"/>
      <c r="V895" s="14"/>
      <c r="W895" s="14"/>
      <c r="X895" s="23" t="str">
        <f t="array" ref="X895">IF(Y895="","",XLOOKUP(Y895,selector_04,selector_04_ids,""))</f>
        <v/>
      </c>
      <c r="Y895" s="25"/>
      <c r="Z895" s="14"/>
      <c r="AA895" s="27"/>
      <c r="AB895" s="14"/>
    </row>
    <row r="896">
      <c r="A896" s="14"/>
      <c r="B896" s="23" t="str">
        <f>IF($A896="","",'Система'!$B$4)</f>
        <v/>
      </c>
      <c r="C896" s="14"/>
      <c r="D896" s="14"/>
      <c r="E896" s="23" t="str">
        <f t="array" ref="E896">IF(F896="","",XLOOKUP(F896,selector_09,selector_09_ids,""))</f>
        <v/>
      </c>
      <c r="F896" s="25"/>
      <c r="G896" s="23" t="str">
        <f t="array" ref="G896">IF(H896="","",XLOOKUP(H896,selector_02,selector_02_ids,""))</f>
        <v/>
      </c>
      <c r="H896" s="25"/>
      <c r="I896" s="23" t="str">
        <f t="array" ref="I896">IF(J896="","",XLOOKUP(J896,selector_10,selector_10_ids,""))</f>
        <v/>
      </c>
      <c r="J896" s="25"/>
      <c r="K896" s="14"/>
      <c r="L896" s="14"/>
      <c r="M896" s="23" t="str">
        <f t="array" ref="M896">IF(N896="","",XLOOKUP(N896,selector_18,selector_18_ids,""))</f>
        <v/>
      </c>
      <c r="N896" s="25"/>
      <c r="O896" s="14"/>
      <c r="P896" s="14"/>
      <c r="Q896" s="23" t="str">
        <f t="array" ref="Q896">IF(R896="","",XLOOKUP(R896,selector_13,selector_13_ids,""))</f>
        <v/>
      </c>
      <c r="R896" s="25"/>
      <c r="S896" s="14"/>
      <c r="T896" s="14"/>
      <c r="U896" s="14"/>
      <c r="V896" s="14"/>
      <c r="W896" s="14"/>
      <c r="X896" s="23" t="str">
        <f t="array" ref="X896">IF(Y896="","",XLOOKUP(Y896,selector_04,selector_04_ids,""))</f>
        <v/>
      </c>
      <c r="Y896" s="25"/>
      <c r="Z896" s="14"/>
      <c r="AA896" s="27"/>
      <c r="AB896" s="14"/>
    </row>
    <row r="897">
      <c r="A897" s="14"/>
      <c r="B897" s="23" t="str">
        <f>IF($A897="","",'Система'!$B$4)</f>
        <v/>
      </c>
      <c r="C897" s="14"/>
      <c r="D897" s="14"/>
      <c r="E897" s="23" t="str">
        <f t="array" ref="E897">IF(F897="","",XLOOKUP(F897,selector_09,selector_09_ids,""))</f>
        <v/>
      </c>
      <c r="F897" s="25"/>
      <c r="G897" s="23" t="str">
        <f t="array" ref="G897">IF(H897="","",XLOOKUP(H897,selector_02,selector_02_ids,""))</f>
        <v/>
      </c>
      <c r="H897" s="25"/>
      <c r="I897" s="23" t="str">
        <f t="array" ref="I897">IF(J897="","",XLOOKUP(J897,selector_10,selector_10_ids,""))</f>
        <v/>
      </c>
      <c r="J897" s="25"/>
      <c r="K897" s="14"/>
      <c r="L897" s="14"/>
      <c r="M897" s="23" t="str">
        <f t="array" ref="M897">IF(N897="","",XLOOKUP(N897,selector_18,selector_18_ids,""))</f>
        <v/>
      </c>
      <c r="N897" s="25"/>
      <c r="O897" s="14"/>
      <c r="P897" s="14"/>
      <c r="Q897" s="23" t="str">
        <f t="array" ref="Q897">IF(R897="","",XLOOKUP(R897,selector_13,selector_13_ids,""))</f>
        <v/>
      </c>
      <c r="R897" s="25"/>
      <c r="S897" s="14"/>
      <c r="T897" s="14"/>
      <c r="U897" s="14"/>
      <c r="V897" s="14"/>
      <c r="W897" s="14"/>
      <c r="X897" s="23" t="str">
        <f t="array" ref="X897">IF(Y897="","",XLOOKUP(Y897,selector_04,selector_04_ids,""))</f>
        <v/>
      </c>
      <c r="Y897" s="25"/>
      <c r="Z897" s="14"/>
      <c r="AA897" s="27"/>
      <c r="AB897" s="14"/>
    </row>
    <row r="898">
      <c r="A898" s="14"/>
      <c r="B898" s="23" t="str">
        <f>IF($A898="","",'Система'!$B$4)</f>
        <v/>
      </c>
      <c r="C898" s="14"/>
      <c r="D898" s="14"/>
      <c r="E898" s="23" t="str">
        <f t="array" ref="E898">IF(F898="","",XLOOKUP(F898,selector_09,selector_09_ids,""))</f>
        <v/>
      </c>
      <c r="F898" s="25"/>
      <c r="G898" s="23" t="str">
        <f t="array" ref="G898">IF(H898="","",XLOOKUP(H898,selector_02,selector_02_ids,""))</f>
        <v/>
      </c>
      <c r="H898" s="25"/>
      <c r="I898" s="23" t="str">
        <f t="array" ref="I898">IF(J898="","",XLOOKUP(J898,selector_10,selector_10_ids,""))</f>
        <v/>
      </c>
      <c r="J898" s="25"/>
      <c r="K898" s="14"/>
      <c r="L898" s="14"/>
      <c r="M898" s="23" t="str">
        <f t="array" ref="M898">IF(N898="","",XLOOKUP(N898,selector_18,selector_18_ids,""))</f>
        <v/>
      </c>
      <c r="N898" s="25"/>
      <c r="O898" s="14"/>
      <c r="P898" s="14"/>
      <c r="Q898" s="23" t="str">
        <f t="array" ref="Q898">IF(R898="","",XLOOKUP(R898,selector_13,selector_13_ids,""))</f>
        <v/>
      </c>
      <c r="R898" s="25"/>
      <c r="S898" s="14"/>
      <c r="T898" s="14"/>
      <c r="U898" s="14"/>
      <c r="V898" s="14"/>
      <c r="W898" s="14"/>
      <c r="X898" s="23" t="str">
        <f t="array" ref="X898">IF(Y898="","",XLOOKUP(Y898,selector_04,selector_04_ids,""))</f>
        <v/>
      </c>
      <c r="Y898" s="25"/>
      <c r="Z898" s="14"/>
      <c r="AA898" s="27"/>
      <c r="AB898" s="14"/>
    </row>
    <row r="899">
      <c r="A899" s="14"/>
      <c r="B899" s="23" t="str">
        <f>IF($A899="","",'Система'!$B$4)</f>
        <v/>
      </c>
      <c r="C899" s="14"/>
      <c r="D899" s="14"/>
      <c r="E899" s="23" t="str">
        <f t="array" ref="E899">IF(F899="","",XLOOKUP(F899,selector_09,selector_09_ids,""))</f>
        <v/>
      </c>
      <c r="F899" s="25"/>
      <c r="G899" s="23" t="str">
        <f t="array" ref="G899">IF(H899="","",XLOOKUP(H899,selector_02,selector_02_ids,""))</f>
        <v/>
      </c>
      <c r="H899" s="25"/>
      <c r="I899" s="23" t="str">
        <f t="array" ref="I899">IF(J899="","",XLOOKUP(J899,selector_10,selector_10_ids,""))</f>
        <v/>
      </c>
      <c r="J899" s="25"/>
      <c r="K899" s="14"/>
      <c r="L899" s="14"/>
      <c r="M899" s="23" t="str">
        <f t="array" ref="M899">IF(N899="","",XLOOKUP(N899,selector_18,selector_18_ids,""))</f>
        <v/>
      </c>
      <c r="N899" s="25"/>
      <c r="O899" s="14"/>
      <c r="P899" s="14"/>
      <c r="Q899" s="23" t="str">
        <f t="array" ref="Q899">IF(R899="","",XLOOKUP(R899,selector_13,selector_13_ids,""))</f>
        <v/>
      </c>
      <c r="R899" s="25"/>
      <c r="S899" s="14"/>
      <c r="T899" s="14"/>
      <c r="U899" s="14"/>
      <c r="V899" s="14"/>
      <c r="W899" s="14"/>
      <c r="X899" s="23" t="str">
        <f t="array" ref="X899">IF(Y899="","",XLOOKUP(Y899,selector_04,selector_04_ids,""))</f>
        <v/>
      </c>
      <c r="Y899" s="25"/>
      <c r="Z899" s="14"/>
      <c r="AA899" s="27"/>
      <c r="AB899" s="14"/>
    </row>
    <row r="900">
      <c r="A900" s="14"/>
      <c r="B900" s="23" t="str">
        <f>IF($A900="","",'Система'!$B$4)</f>
        <v/>
      </c>
      <c r="C900" s="14"/>
      <c r="D900" s="14"/>
      <c r="E900" s="23" t="str">
        <f t="array" ref="E900">IF(F900="","",XLOOKUP(F900,selector_09,selector_09_ids,""))</f>
        <v/>
      </c>
      <c r="F900" s="25"/>
      <c r="G900" s="23" t="str">
        <f t="array" ref="G900">IF(H900="","",XLOOKUP(H900,selector_02,selector_02_ids,""))</f>
        <v/>
      </c>
      <c r="H900" s="25"/>
      <c r="I900" s="23" t="str">
        <f t="array" ref="I900">IF(J900="","",XLOOKUP(J900,selector_10,selector_10_ids,""))</f>
        <v/>
      </c>
      <c r="J900" s="25"/>
      <c r="K900" s="14"/>
      <c r="L900" s="14"/>
      <c r="M900" s="23" t="str">
        <f t="array" ref="M900">IF(N900="","",XLOOKUP(N900,selector_18,selector_18_ids,""))</f>
        <v/>
      </c>
      <c r="N900" s="25"/>
      <c r="O900" s="14"/>
      <c r="P900" s="14"/>
      <c r="Q900" s="23" t="str">
        <f t="array" ref="Q900">IF(R900="","",XLOOKUP(R900,selector_13,selector_13_ids,""))</f>
        <v/>
      </c>
      <c r="R900" s="25"/>
      <c r="S900" s="14"/>
      <c r="T900" s="14"/>
      <c r="U900" s="14"/>
      <c r="V900" s="14"/>
      <c r="W900" s="14"/>
      <c r="X900" s="23" t="str">
        <f t="array" ref="X900">IF(Y900="","",XLOOKUP(Y900,selector_04,selector_04_ids,""))</f>
        <v/>
      </c>
      <c r="Y900" s="25"/>
      <c r="Z900" s="14"/>
      <c r="AA900" s="27"/>
      <c r="AB900" s="14"/>
    </row>
    <row r="901">
      <c r="A901" s="14"/>
      <c r="B901" s="23" t="str">
        <f>IF($A901="","",'Система'!$B$4)</f>
        <v/>
      </c>
      <c r="C901" s="14"/>
      <c r="D901" s="14"/>
      <c r="E901" s="23" t="str">
        <f t="array" ref="E901">IF(F901="","",XLOOKUP(F901,selector_09,selector_09_ids,""))</f>
        <v/>
      </c>
      <c r="F901" s="25"/>
      <c r="G901" s="23" t="str">
        <f t="array" ref="G901">IF(H901="","",XLOOKUP(H901,selector_02,selector_02_ids,""))</f>
        <v/>
      </c>
      <c r="H901" s="25"/>
      <c r="I901" s="23" t="str">
        <f t="array" ref="I901">IF(J901="","",XLOOKUP(J901,selector_10,selector_10_ids,""))</f>
        <v/>
      </c>
      <c r="J901" s="25"/>
      <c r="K901" s="14"/>
      <c r="L901" s="14"/>
      <c r="M901" s="23" t="str">
        <f t="array" ref="M901">IF(N901="","",XLOOKUP(N901,selector_18,selector_18_ids,""))</f>
        <v/>
      </c>
      <c r="N901" s="25"/>
      <c r="O901" s="14"/>
      <c r="P901" s="14"/>
      <c r="Q901" s="23" t="str">
        <f t="array" ref="Q901">IF(R901="","",XLOOKUP(R901,selector_13,selector_13_ids,""))</f>
        <v/>
      </c>
      <c r="R901" s="25"/>
      <c r="S901" s="14"/>
      <c r="T901" s="14"/>
      <c r="U901" s="14"/>
      <c r="V901" s="14"/>
      <c r="W901" s="14"/>
      <c r="X901" s="23" t="str">
        <f t="array" ref="X901">IF(Y901="","",XLOOKUP(Y901,selector_04,selector_04_ids,""))</f>
        <v/>
      </c>
      <c r="Y901" s="25"/>
      <c r="Z901" s="14"/>
      <c r="AA901" s="27"/>
      <c r="AB901" s="14"/>
    </row>
    <row r="902">
      <c r="A902" s="14"/>
      <c r="B902" s="23" t="str">
        <f>IF($A902="","",'Система'!$B$4)</f>
        <v/>
      </c>
      <c r="C902" s="14"/>
      <c r="D902" s="14"/>
      <c r="E902" s="23" t="str">
        <f t="array" ref="E902">IF(F902="","",XLOOKUP(F902,selector_09,selector_09_ids,""))</f>
        <v/>
      </c>
      <c r="F902" s="25"/>
      <c r="G902" s="23" t="str">
        <f t="array" ref="G902">IF(H902="","",XLOOKUP(H902,selector_02,selector_02_ids,""))</f>
        <v/>
      </c>
      <c r="H902" s="25"/>
      <c r="I902" s="23" t="str">
        <f t="array" ref="I902">IF(J902="","",XLOOKUP(J902,selector_10,selector_10_ids,""))</f>
        <v/>
      </c>
      <c r="J902" s="25"/>
      <c r="K902" s="14"/>
      <c r="L902" s="14"/>
      <c r="M902" s="23" t="str">
        <f t="array" ref="M902">IF(N902="","",XLOOKUP(N902,selector_18,selector_18_ids,""))</f>
        <v/>
      </c>
      <c r="N902" s="25"/>
      <c r="O902" s="14"/>
      <c r="P902" s="14"/>
      <c r="Q902" s="23" t="str">
        <f t="array" ref="Q902">IF(R902="","",XLOOKUP(R902,selector_13,selector_13_ids,""))</f>
        <v/>
      </c>
      <c r="R902" s="25"/>
      <c r="S902" s="14"/>
      <c r="T902" s="14"/>
      <c r="U902" s="14"/>
      <c r="V902" s="14"/>
      <c r="W902" s="14"/>
      <c r="X902" s="23" t="str">
        <f t="array" ref="X902">IF(Y902="","",XLOOKUP(Y902,selector_04,selector_04_ids,""))</f>
        <v/>
      </c>
      <c r="Y902" s="25"/>
      <c r="Z902" s="14"/>
      <c r="AA902" s="27"/>
      <c r="AB902" s="14"/>
    </row>
    <row r="903">
      <c r="A903" s="14"/>
      <c r="B903" s="23" t="str">
        <f>IF($A903="","",'Система'!$B$4)</f>
        <v/>
      </c>
      <c r="C903" s="14"/>
      <c r="D903" s="14"/>
      <c r="E903" s="23" t="str">
        <f t="array" ref="E903">IF(F903="","",XLOOKUP(F903,selector_09,selector_09_ids,""))</f>
        <v/>
      </c>
      <c r="F903" s="25"/>
      <c r="G903" s="23" t="str">
        <f t="array" ref="G903">IF(H903="","",XLOOKUP(H903,selector_02,selector_02_ids,""))</f>
        <v/>
      </c>
      <c r="H903" s="25"/>
      <c r="I903" s="23" t="str">
        <f t="array" ref="I903">IF(J903="","",XLOOKUP(J903,selector_10,selector_10_ids,""))</f>
        <v/>
      </c>
      <c r="J903" s="25"/>
      <c r="K903" s="14"/>
      <c r="L903" s="14"/>
      <c r="M903" s="23" t="str">
        <f t="array" ref="M903">IF(N903="","",XLOOKUP(N903,selector_18,selector_18_ids,""))</f>
        <v/>
      </c>
      <c r="N903" s="25"/>
      <c r="O903" s="14"/>
      <c r="P903" s="14"/>
      <c r="Q903" s="23" t="str">
        <f t="array" ref="Q903">IF(R903="","",XLOOKUP(R903,selector_13,selector_13_ids,""))</f>
        <v/>
      </c>
      <c r="R903" s="25"/>
      <c r="S903" s="14"/>
      <c r="T903" s="14"/>
      <c r="U903" s="14"/>
      <c r="V903" s="14"/>
      <c r="W903" s="14"/>
      <c r="X903" s="23" t="str">
        <f t="array" ref="X903">IF(Y903="","",XLOOKUP(Y903,selector_04,selector_04_ids,""))</f>
        <v/>
      </c>
      <c r="Y903" s="25"/>
      <c r="Z903" s="14"/>
      <c r="AA903" s="27"/>
      <c r="AB903" s="14"/>
    </row>
    <row r="904">
      <c r="A904" s="14"/>
      <c r="B904" s="23" t="str">
        <f>IF($A904="","",'Система'!$B$4)</f>
        <v/>
      </c>
      <c r="C904" s="14"/>
      <c r="D904" s="14"/>
      <c r="E904" s="23" t="str">
        <f t="array" ref="E904">IF(F904="","",XLOOKUP(F904,selector_09,selector_09_ids,""))</f>
        <v/>
      </c>
      <c r="F904" s="25"/>
      <c r="G904" s="23" t="str">
        <f t="array" ref="G904">IF(H904="","",XLOOKUP(H904,selector_02,selector_02_ids,""))</f>
        <v/>
      </c>
      <c r="H904" s="25"/>
      <c r="I904" s="23" t="str">
        <f t="array" ref="I904">IF(J904="","",XLOOKUP(J904,selector_10,selector_10_ids,""))</f>
        <v/>
      </c>
      <c r="J904" s="25"/>
      <c r="K904" s="14"/>
      <c r="L904" s="14"/>
      <c r="M904" s="23" t="str">
        <f t="array" ref="M904">IF(N904="","",XLOOKUP(N904,selector_18,selector_18_ids,""))</f>
        <v/>
      </c>
      <c r="N904" s="25"/>
      <c r="O904" s="14"/>
      <c r="P904" s="14"/>
      <c r="Q904" s="23" t="str">
        <f t="array" ref="Q904">IF(R904="","",XLOOKUP(R904,selector_13,selector_13_ids,""))</f>
        <v/>
      </c>
      <c r="R904" s="25"/>
      <c r="S904" s="14"/>
      <c r="T904" s="14"/>
      <c r="U904" s="14"/>
      <c r="V904" s="14"/>
      <c r="W904" s="14"/>
      <c r="X904" s="23" t="str">
        <f t="array" ref="X904">IF(Y904="","",XLOOKUP(Y904,selector_04,selector_04_ids,""))</f>
        <v/>
      </c>
      <c r="Y904" s="25"/>
      <c r="Z904" s="14"/>
      <c r="AA904" s="27"/>
      <c r="AB904" s="14"/>
    </row>
    <row r="905">
      <c r="A905" s="14"/>
      <c r="B905" s="23" t="str">
        <f>IF($A905="","",'Система'!$B$4)</f>
        <v/>
      </c>
      <c r="C905" s="14"/>
      <c r="D905" s="14"/>
      <c r="E905" s="23" t="str">
        <f t="array" ref="E905">IF(F905="","",XLOOKUP(F905,selector_09,selector_09_ids,""))</f>
        <v/>
      </c>
      <c r="F905" s="25"/>
      <c r="G905" s="23" t="str">
        <f t="array" ref="G905">IF(H905="","",XLOOKUP(H905,selector_02,selector_02_ids,""))</f>
        <v/>
      </c>
      <c r="H905" s="25"/>
      <c r="I905" s="23" t="str">
        <f t="array" ref="I905">IF(J905="","",XLOOKUP(J905,selector_10,selector_10_ids,""))</f>
        <v/>
      </c>
      <c r="J905" s="25"/>
      <c r="K905" s="14"/>
      <c r="L905" s="14"/>
      <c r="M905" s="23" t="str">
        <f t="array" ref="M905">IF(N905="","",XLOOKUP(N905,selector_18,selector_18_ids,""))</f>
        <v/>
      </c>
      <c r="N905" s="25"/>
      <c r="O905" s="14"/>
      <c r="P905" s="14"/>
      <c r="Q905" s="23" t="str">
        <f t="array" ref="Q905">IF(R905="","",XLOOKUP(R905,selector_13,selector_13_ids,""))</f>
        <v/>
      </c>
      <c r="R905" s="25"/>
      <c r="S905" s="14"/>
      <c r="T905" s="14"/>
      <c r="U905" s="14"/>
      <c r="V905" s="14"/>
      <c r="W905" s="14"/>
      <c r="X905" s="23" t="str">
        <f t="array" ref="X905">IF(Y905="","",XLOOKUP(Y905,selector_04,selector_04_ids,""))</f>
        <v/>
      </c>
      <c r="Y905" s="25"/>
      <c r="Z905" s="14"/>
      <c r="AA905" s="27"/>
      <c r="AB905" s="14"/>
    </row>
    <row r="906">
      <c r="A906" s="14"/>
      <c r="B906" s="23" t="str">
        <f>IF($A906="","",'Система'!$B$4)</f>
        <v/>
      </c>
      <c r="C906" s="14"/>
      <c r="D906" s="14"/>
      <c r="E906" s="23" t="str">
        <f t="array" ref="E906">IF(F906="","",XLOOKUP(F906,selector_09,selector_09_ids,""))</f>
        <v/>
      </c>
      <c r="F906" s="25"/>
      <c r="G906" s="23" t="str">
        <f t="array" ref="G906">IF(H906="","",XLOOKUP(H906,selector_02,selector_02_ids,""))</f>
        <v/>
      </c>
      <c r="H906" s="25"/>
      <c r="I906" s="23" t="str">
        <f t="array" ref="I906">IF(J906="","",XLOOKUP(J906,selector_10,selector_10_ids,""))</f>
        <v/>
      </c>
      <c r="J906" s="25"/>
      <c r="K906" s="14"/>
      <c r="L906" s="14"/>
      <c r="M906" s="23" t="str">
        <f t="array" ref="M906">IF(N906="","",XLOOKUP(N906,selector_18,selector_18_ids,""))</f>
        <v/>
      </c>
      <c r="N906" s="25"/>
      <c r="O906" s="14"/>
      <c r="P906" s="14"/>
      <c r="Q906" s="23" t="str">
        <f t="array" ref="Q906">IF(R906="","",XLOOKUP(R906,selector_13,selector_13_ids,""))</f>
        <v/>
      </c>
      <c r="R906" s="25"/>
      <c r="S906" s="14"/>
      <c r="T906" s="14"/>
      <c r="U906" s="14"/>
      <c r="V906" s="14"/>
      <c r="W906" s="14"/>
      <c r="X906" s="23" t="str">
        <f t="array" ref="X906">IF(Y906="","",XLOOKUP(Y906,selector_04,selector_04_ids,""))</f>
        <v/>
      </c>
      <c r="Y906" s="25"/>
      <c r="Z906" s="14"/>
      <c r="AA906" s="27"/>
      <c r="AB906" s="14"/>
    </row>
    <row r="907">
      <c r="A907" s="14"/>
      <c r="B907" s="23" t="str">
        <f>IF($A907="","",'Система'!$B$4)</f>
        <v/>
      </c>
      <c r="C907" s="14"/>
      <c r="D907" s="14"/>
      <c r="E907" s="23" t="str">
        <f t="array" ref="E907">IF(F907="","",XLOOKUP(F907,selector_09,selector_09_ids,""))</f>
        <v/>
      </c>
      <c r="F907" s="25"/>
      <c r="G907" s="23" t="str">
        <f t="array" ref="G907">IF(H907="","",XLOOKUP(H907,selector_02,selector_02_ids,""))</f>
        <v/>
      </c>
      <c r="H907" s="25"/>
      <c r="I907" s="23" t="str">
        <f t="array" ref="I907">IF(J907="","",XLOOKUP(J907,selector_10,selector_10_ids,""))</f>
        <v/>
      </c>
      <c r="J907" s="25"/>
      <c r="K907" s="14"/>
      <c r="L907" s="14"/>
      <c r="M907" s="23" t="str">
        <f t="array" ref="M907">IF(N907="","",XLOOKUP(N907,selector_18,selector_18_ids,""))</f>
        <v/>
      </c>
      <c r="N907" s="25"/>
      <c r="O907" s="14"/>
      <c r="P907" s="14"/>
      <c r="Q907" s="23" t="str">
        <f t="array" ref="Q907">IF(R907="","",XLOOKUP(R907,selector_13,selector_13_ids,""))</f>
        <v/>
      </c>
      <c r="R907" s="25"/>
      <c r="S907" s="14"/>
      <c r="T907" s="14"/>
      <c r="U907" s="14"/>
      <c r="V907" s="14"/>
      <c r="W907" s="14"/>
      <c r="X907" s="23" t="str">
        <f t="array" ref="X907">IF(Y907="","",XLOOKUP(Y907,selector_04,selector_04_ids,""))</f>
        <v/>
      </c>
      <c r="Y907" s="25"/>
      <c r="Z907" s="14"/>
      <c r="AA907" s="27"/>
      <c r="AB907" s="14"/>
    </row>
    <row r="908">
      <c r="A908" s="14"/>
      <c r="B908" s="23" t="str">
        <f>IF($A908="","",'Система'!$B$4)</f>
        <v/>
      </c>
      <c r="C908" s="14"/>
      <c r="D908" s="14"/>
      <c r="E908" s="23" t="str">
        <f t="array" ref="E908">IF(F908="","",XLOOKUP(F908,selector_09,selector_09_ids,""))</f>
        <v/>
      </c>
      <c r="F908" s="25"/>
      <c r="G908" s="23" t="str">
        <f t="array" ref="G908">IF(H908="","",XLOOKUP(H908,selector_02,selector_02_ids,""))</f>
        <v/>
      </c>
      <c r="H908" s="25"/>
      <c r="I908" s="23" t="str">
        <f t="array" ref="I908">IF(J908="","",XLOOKUP(J908,selector_10,selector_10_ids,""))</f>
        <v/>
      </c>
      <c r="J908" s="25"/>
      <c r="K908" s="14"/>
      <c r="L908" s="14"/>
      <c r="M908" s="23" t="str">
        <f t="array" ref="M908">IF(N908="","",XLOOKUP(N908,selector_18,selector_18_ids,""))</f>
        <v/>
      </c>
      <c r="N908" s="25"/>
      <c r="O908" s="14"/>
      <c r="P908" s="14"/>
      <c r="Q908" s="23" t="str">
        <f t="array" ref="Q908">IF(R908="","",XLOOKUP(R908,selector_13,selector_13_ids,""))</f>
        <v/>
      </c>
      <c r="R908" s="25"/>
      <c r="S908" s="14"/>
      <c r="T908" s="14"/>
      <c r="U908" s="14"/>
      <c r="V908" s="14"/>
      <c r="W908" s="14"/>
      <c r="X908" s="23" t="str">
        <f t="array" ref="X908">IF(Y908="","",XLOOKUP(Y908,selector_04,selector_04_ids,""))</f>
        <v/>
      </c>
      <c r="Y908" s="25"/>
      <c r="Z908" s="14"/>
      <c r="AA908" s="27"/>
      <c r="AB908" s="14"/>
    </row>
    <row r="909">
      <c r="A909" s="14"/>
      <c r="B909" s="23" t="str">
        <f>IF($A909="","",'Система'!$B$4)</f>
        <v/>
      </c>
      <c r="C909" s="14"/>
      <c r="D909" s="14"/>
      <c r="E909" s="23" t="str">
        <f t="array" ref="E909">IF(F909="","",XLOOKUP(F909,selector_09,selector_09_ids,""))</f>
        <v/>
      </c>
      <c r="F909" s="25"/>
      <c r="G909" s="23" t="str">
        <f t="array" ref="G909">IF(H909="","",XLOOKUP(H909,selector_02,selector_02_ids,""))</f>
        <v/>
      </c>
      <c r="H909" s="25"/>
      <c r="I909" s="23" t="str">
        <f t="array" ref="I909">IF(J909="","",XLOOKUP(J909,selector_10,selector_10_ids,""))</f>
        <v/>
      </c>
      <c r="J909" s="25"/>
      <c r="K909" s="14"/>
      <c r="L909" s="14"/>
      <c r="M909" s="23" t="str">
        <f t="array" ref="M909">IF(N909="","",XLOOKUP(N909,selector_18,selector_18_ids,""))</f>
        <v/>
      </c>
      <c r="N909" s="25"/>
      <c r="O909" s="14"/>
      <c r="P909" s="14"/>
      <c r="Q909" s="23" t="str">
        <f t="array" ref="Q909">IF(R909="","",XLOOKUP(R909,selector_13,selector_13_ids,""))</f>
        <v/>
      </c>
      <c r="R909" s="25"/>
      <c r="S909" s="14"/>
      <c r="T909" s="14"/>
      <c r="U909" s="14"/>
      <c r="V909" s="14"/>
      <c r="W909" s="14"/>
      <c r="X909" s="23" t="str">
        <f t="array" ref="X909">IF(Y909="","",XLOOKUP(Y909,selector_04,selector_04_ids,""))</f>
        <v/>
      </c>
      <c r="Y909" s="25"/>
      <c r="Z909" s="14"/>
      <c r="AA909" s="27"/>
      <c r="AB909" s="14"/>
    </row>
    <row r="910">
      <c r="A910" s="14"/>
      <c r="B910" s="23" t="str">
        <f>IF($A910="","",'Система'!$B$4)</f>
        <v/>
      </c>
      <c r="C910" s="14"/>
      <c r="D910" s="14"/>
      <c r="E910" s="23" t="str">
        <f t="array" ref="E910">IF(F910="","",XLOOKUP(F910,selector_09,selector_09_ids,""))</f>
        <v/>
      </c>
      <c r="F910" s="25"/>
      <c r="G910" s="23" t="str">
        <f t="array" ref="G910">IF(H910="","",XLOOKUP(H910,selector_02,selector_02_ids,""))</f>
        <v/>
      </c>
      <c r="H910" s="25"/>
      <c r="I910" s="23" t="str">
        <f t="array" ref="I910">IF(J910="","",XLOOKUP(J910,selector_10,selector_10_ids,""))</f>
        <v/>
      </c>
      <c r="J910" s="25"/>
      <c r="K910" s="14"/>
      <c r="L910" s="14"/>
      <c r="M910" s="23" t="str">
        <f t="array" ref="M910">IF(N910="","",XLOOKUP(N910,selector_18,selector_18_ids,""))</f>
        <v/>
      </c>
      <c r="N910" s="25"/>
      <c r="O910" s="14"/>
      <c r="P910" s="14"/>
      <c r="Q910" s="23" t="str">
        <f t="array" ref="Q910">IF(R910="","",XLOOKUP(R910,selector_13,selector_13_ids,""))</f>
        <v/>
      </c>
      <c r="R910" s="25"/>
      <c r="S910" s="14"/>
      <c r="T910" s="14"/>
      <c r="U910" s="14"/>
      <c r="V910" s="14"/>
      <c r="W910" s="14"/>
      <c r="X910" s="23" t="str">
        <f t="array" ref="X910">IF(Y910="","",XLOOKUP(Y910,selector_04,selector_04_ids,""))</f>
        <v/>
      </c>
      <c r="Y910" s="25"/>
      <c r="Z910" s="14"/>
      <c r="AA910" s="27"/>
      <c r="AB910" s="14"/>
    </row>
    <row r="911">
      <c r="A911" s="14"/>
      <c r="B911" s="23" t="str">
        <f>IF($A911="","",'Система'!$B$4)</f>
        <v/>
      </c>
      <c r="C911" s="14"/>
      <c r="D911" s="14"/>
      <c r="E911" s="23" t="str">
        <f t="array" ref="E911">IF(F911="","",XLOOKUP(F911,selector_09,selector_09_ids,""))</f>
        <v/>
      </c>
      <c r="F911" s="25"/>
      <c r="G911" s="23" t="str">
        <f t="array" ref="G911">IF(H911="","",XLOOKUP(H911,selector_02,selector_02_ids,""))</f>
        <v/>
      </c>
      <c r="H911" s="25"/>
      <c r="I911" s="23" t="str">
        <f t="array" ref="I911">IF(J911="","",XLOOKUP(J911,selector_10,selector_10_ids,""))</f>
        <v/>
      </c>
      <c r="J911" s="25"/>
      <c r="K911" s="14"/>
      <c r="L911" s="14"/>
      <c r="M911" s="23" t="str">
        <f t="array" ref="M911">IF(N911="","",XLOOKUP(N911,selector_18,selector_18_ids,""))</f>
        <v/>
      </c>
      <c r="N911" s="25"/>
      <c r="O911" s="14"/>
      <c r="P911" s="14"/>
      <c r="Q911" s="23" t="str">
        <f t="array" ref="Q911">IF(R911="","",XLOOKUP(R911,selector_13,selector_13_ids,""))</f>
        <v/>
      </c>
      <c r="R911" s="25"/>
      <c r="S911" s="14"/>
      <c r="T911" s="14"/>
      <c r="U911" s="14"/>
      <c r="V911" s="14"/>
      <c r="W911" s="14"/>
      <c r="X911" s="23" t="str">
        <f t="array" ref="X911">IF(Y911="","",XLOOKUP(Y911,selector_04,selector_04_ids,""))</f>
        <v/>
      </c>
      <c r="Y911" s="25"/>
      <c r="Z911" s="14"/>
      <c r="AA911" s="27"/>
      <c r="AB911" s="14"/>
    </row>
    <row r="912">
      <c r="A912" s="14"/>
      <c r="B912" s="23" t="str">
        <f>IF($A912="","",'Система'!$B$4)</f>
        <v/>
      </c>
      <c r="C912" s="14"/>
      <c r="D912" s="14"/>
      <c r="E912" s="23" t="str">
        <f t="array" ref="E912">IF(F912="","",XLOOKUP(F912,selector_09,selector_09_ids,""))</f>
        <v/>
      </c>
      <c r="F912" s="25"/>
      <c r="G912" s="23" t="str">
        <f t="array" ref="G912">IF(H912="","",XLOOKUP(H912,selector_02,selector_02_ids,""))</f>
        <v/>
      </c>
      <c r="H912" s="25"/>
      <c r="I912" s="23" t="str">
        <f t="array" ref="I912">IF(J912="","",XLOOKUP(J912,selector_10,selector_10_ids,""))</f>
        <v/>
      </c>
      <c r="J912" s="25"/>
      <c r="K912" s="14"/>
      <c r="L912" s="14"/>
      <c r="M912" s="23" t="str">
        <f t="array" ref="M912">IF(N912="","",XLOOKUP(N912,selector_18,selector_18_ids,""))</f>
        <v/>
      </c>
      <c r="N912" s="25"/>
      <c r="O912" s="14"/>
      <c r="P912" s="14"/>
      <c r="Q912" s="23" t="str">
        <f t="array" ref="Q912">IF(R912="","",XLOOKUP(R912,selector_13,selector_13_ids,""))</f>
        <v/>
      </c>
      <c r="R912" s="25"/>
      <c r="S912" s="14"/>
      <c r="T912" s="14"/>
      <c r="U912" s="14"/>
      <c r="V912" s="14"/>
      <c r="W912" s="14"/>
      <c r="X912" s="23" t="str">
        <f t="array" ref="X912">IF(Y912="","",XLOOKUP(Y912,selector_04,selector_04_ids,""))</f>
        <v/>
      </c>
      <c r="Y912" s="25"/>
      <c r="Z912" s="14"/>
      <c r="AA912" s="27"/>
      <c r="AB912" s="14"/>
    </row>
    <row r="913">
      <c r="A913" s="14"/>
      <c r="B913" s="23" t="str">
        <f>IF($A913="","",'Система'!$B$4)</f>
        <v/>
      </c>
      <c r="C913" s="14"/>
      <c r="D913" s="14"/>
      <c r="E913" s="23" t="str">
        <f t="array" ref="E913">IF(F913="","",XLOOKUP(F913,selector_09,selector_09_ids,""))</f>
        <v/>
      </c>
      <c r="F913" s="25"/>
      <c r="G913" s="23" t="str">
        <f t="array" ref="G913">IF(H913="","",XLOOKUP(H913,selector_02,selector_02_ids,""))</f>
        <v/>
      </c>
      <c r="H913" s="25"/>
      <c r="I913" s="23" t="str">
        <f t="array" ref="I913">IF(J913="","",XLOOKUP(J913,selector_10,selector_10_ids,""))</f>
        <v/>
      </c>
      <c r="J913" s="25"/>
      <c r="K913" s="14"/>
      <c r="L913" s="14"/>
      <c r="M913" s="23" t="str">
        <f t="array" ref="M913">IF(N913="","",XLOOKUP(N913,selector_18,selector_18_ids,""))</f>
        <v/>
      </c>
      <c r="N913" s="25"/>
      <c r="O913" s="14"/>
      <c r="P913" s="14"/>
      <c r="Q913" s="23" t="str">
        <f t="array" ref="Q913">IF(R913="","",XLOOKUP(R913,selector_13,selector_13_ids,""))</f>
        <v/>
      </c>
      <c r="R913" s="25"/>
      <c r="S913" s="14"/>
      <c r="T913" s="14"/>
      <c r="U913" s="14"/>
      <c r="V913" s="14"/>
      <c r="W913" s="14"/>
      <c r="X913" s="23" t="str">
        <f t="array" ref="X913">IF(Y913="","",XLOOKUP(Y913,selector_04,selector_04_ids,""))</f>
        <v/>
      </c>
      <c r="Y913" s="25"/>
      <c r="Z913" s="14"/>
      <c r="AA913" s="27"/>
      <c r="AB913" s="14"/>
    </row>
    <row r="914">
      <c r="A914" s="14"/>
      <c r="B914" s="23" t="str">
        <f>IF($A914="","",'Система'!$B$4)</f>
        <v/>
      </c>
      <c r="C914" s="14"/>
      <c r="D914" s="14"/>
      <c r="E914" s="23" t="str">
        <f t="array" ref="E914">IF(F914="","",XLOOKUP(F914,selector_09,selector_09_ids,""))</f>
        <v/>
      </c>
      <c r="F914" s="25"/>
      <c r="G914" s="23" t="str">
        <f t="array" ref="G914">IF(H914="","",XLOOKUP(H914,selector_02,selector_02_ids,""))</f>
        <v/>
      </c>
      <c r="H914" s="25"/>
      <c r="I914" s="23" t="str">
        <f t="array" ref="I914">IF(J914="","",XLOOKUP(J914,selector_10,selector_10_ids,""))</f>
        <v/>
      </c>
      <c r="J914" s="25"/>
      <c r="K914" s="14"/>
      <c r="L914" s="14"/>
      <c r="M914" s="23" t="str">
        <f t="array" ref="M914">IF(N914="","",XLOOKUP(N914,selector_18,selector_18_ids,""))</f>
        <v/>
      </c>
      <c r="N914" s="25"/>
      <c r="O914" s="14"/>
      <c r="P914" s="14"/>
      <c r="Q914" s="23" t="str">
        <f t="array" ref="Q914">IF(R914="","",XLOOKUP(R914,selector_13,selector_13_ids,""))</f>
        <v/>
      </c>
      <c r="R914" s="25"/>
      <c r="S914" s="14"/>
      <c r="T914" s="14"/>
      <c r="U914" s="14"/>
      <c r="V914" s="14"/>
      <c r="W914" s="14"/>
      <c r="X914" s="23" t="str">
        <f t="array" ref="X914">IF(Y914="","",XLOOKUP(Y914,selector_04,selector_04_ids,""))</f>
        <v/>
      </c>
      <c r="Y914" s="25"/>
      <c r="Z914" s="14"/>
      <c r="AA914" s="27"/>
      <c r="AB914" s="14"/>
    </row>
    <row r="915">
      <c r="A915" s="14"/>
      <c r="B915" s="23" t="str">
        <f>IF($A915="","",'Система'!$B$4)</f>
        <v/>
      </c>
      <c r="C915" s="14"/>
      <c r="D915" s="14"/>
      <c r="E915" s="23" t="str">
        <f t="array" ref="E915">IF(F915="","",XLOOKUP(F915,selector_09,selector_09_ids,""))</f>
        <v/>
      </c>
      <c r="F915" s="25"/>
      <c r="G915" s="23" t="str">
        <f t="array" ref="G915">IF(H915="","",XLOOKUP(H915,selector_02,selector_02_ids,""))</f>
        <v/>
      </c>
      <c r="H915" s="25"/>
      <c r="I915" s="23" t="str">
        <f t="array" ref="I915">IF(J915="","",XLOOKUP(J915,selector_10,selector_10_ids,""))</f>
        <v/>
      </c>
      <c r="J915" s="25"/>
      <c r="K915" s="14"/>
      <c r="L915" s="14"/>
      <c r="M915" s="23" t="str">
        <f t="array" ref="M915">IF(N915="","",XLOOKUP(N915,selector_18,selector_18_ids,""))</f>
        <v/>
      </c>
      <c r="N915" s="25"/>
      <c r="O915" s="14"/>
      <c r="P915" s="14"/>
      <c r="Q915" s="23" t="str">
        <f t="array" ref="Q915">IF(R915="","",XLOOKUP(R915,selector_13,selector_13_ids,""))</f>
        <v/>
      </c>
      <c r="R915" s="25"/>
      <c r="S915" s="14"/>
      <c r="T915" s="14"/>
      <c r="U915" s="14"/>
      <c r="V915" s="14"/>
      <c r="W915" s="14"/>
      <c r="X915" s="23" t="str">
        <f t="array" ref="X915">IF(Y915="","",XLOOKUP(Y915,selector_04,selector_04_ids,""))</f>
        <v/>
      </c>
      <c r="Y915" s="25"/>
      <c r="Z915" s="14"/>
      <c r="AA915" s="27"/>
      <c r="AB915" s="14"/>
    </row>
    <row r="916">
      <c r="A916" s="14"/>
      <c r="B916" s="23" t="str">
        <f>IF($A916="","",'Система'!$B$4)</f>
        <v/>
      </c>
      <c r="C916" s="14"/>
      <c r="D916" s="14"/>
      <c r="E916" s="23" t="str">
        <f t="array" ref="E916">IF(F916="","",XLOOKUP(F916,selector_09,selector_09_ids,""))</f>
        <v/>
      </c>
      <c r="F916" s="25"/>
      <c r="G916" s="23" t="str">
        <f t="array" ref="G916">IF(H916="","",XLOOKUP(H916,selector_02,selector_02_ids,""))</f>
        <v/>
      </c>
      <c r="H916" s="25"/>
      <c r="I916" s="23" t="str">
        <f t="array" ref="I916">IF(J916="","",XLOOKUP(J916,selector_10,selector_10_ids,""))</f>
        <v/>
      </c>
      <c r="J916" s="25"/>
      <c r="K916" s="14"/>
      <c r="L916" s="14"/>
      <c r="M916" s="23" t="str">
        <f t="array" ref="M916">IF(N916="","",XLOOKUP(N916,selector_18,selector_18_ids,""))</f>
        <v/>
      </c>
      <c r="N916" s="25"/>
      <c r="O916" s="14"/>
      <c r="P916" s="14"/>
      <c r="Q916" s="23" t="str">
        <f t="array" ref="Q916">IF(R916="","",XLOOKUP(R916,selector_13,selector_13_ids,""))</f>
        <v/>
      </c>
      <c r="R916" s="25"/>
      <c r="S916" s="14"/>
      <c r="T916" s="14"/>
      <c r="U916" s="14"/>
      <c r="V916" s="14"/>
      <c r="W916" s="14"/>
      <c r="X916" s="23" t="str">
        <f t="array" ref="X916">IF(Y916="","",XLOOKUP(Y916,selector_04,selector_04_ids,""))</f>
        <v/>
      </c>
      <c r="Y916" s="25"/>
      <c r="Z916" s="14"/>
      <c r="AA916" s="27"/>
      <c r="AB916" s="14"/>
    </row>
    <row r="917">
      <c r="A917" s="14"/>
      <c r="B917" s="23" t="str">
        <f>IF($A917="","",'Система'!$B$4)</f>
        <v/>
      </c>
      <c r="C917" s="14"/>
      <c r="D917" s="14"/>
      <c r="E917" s="23" t="str">
        <f t="array" ref="E917">IF(F917="","",XLOOKUP(F917,selector_09,selector_09_ids,""))</f>
        <v/>
      </c>
      <c r="F917" s="25"/>
      <c r="G917" s="23" t="str">
        <f t="array" ref="G917">IF(H917="","",XLOOKUP(H917,selector_02,selector_02_ids,""))</f>
        <v/>
      </c>
      <c r="H917" s="25"/>
      <c r="I917" s="23" t="str">
        <f t="array" ref="I917">IF(J917="","",XLOOKUP(J917,selector_10,selector_10_ids,""))</f>
        <v/>
      </c>
      <c r="J917" s="25"/>
      <c r="K917" s="14"/>
      <c r="L917" s="14"/>
      <c r="M917" s="23" t="str">
        <f t="array" ref="M917">IF(N917="","",XLOOKUP(N917,selector_18,selector_18_ids,""))</f>
        <v/>
      </c>
      <c r="N917" s="25"/>
      <c r="O917" s="14"/>
      <c r="P917" s="14"/>
      <c r="Q917" s="23" t="str">
        <f t="array" ref="Q917">IF(R917="","",XLOOKUP(R917,selector_13,selector_13_ids,""))</f>
        <v/>
      </c>
      <c r="R917" s="25"/>
      <c r="S917" s="14"/>
      <c r="T917" s="14"/>
      <c r="U917" s="14"/>
      <c r="V917" s="14"/>
      <c r="W917" s="14"/>
      <c r="X917" s="23" t="str">
        <f t="array" ref="X917">IF(Y917="","",XLOOKUP(Y917,selector_04,selector_04_ids,""))</f>
        <v/>
      </c>
      <c r="Y917" s="25"/>
      <c r="Z917" s="14"/>
      <c r="AA917" s="27"/>
      <c r="AB917" s="14"/>
    </row>
    <row r="918">
      <c r="A918" s="14"/>
      <c r="B918" s="23" t="str">
        <f>IF($A918="","",'Система'!$B$4)</f>
        <v/>
      </c>
      <c r="C918" s="14"/>
      <c r="D918" s="14"/>
      <c r="E918" s="23" t="str">
        <f t="array" ref="E918">IF(F918="","",XLOOKUP(F918,selector_09,selector_09_ids,""))</f>
        <v/>
      </c>
      <c r="F918" s="25"/>
      <c r="G918" s="23" t="str">
        <f t="array" ref="G918">IF(H918="","",XLOOKUP(H918,selector_02,selector_02_ids,""))</f>
        <v/>
      </c>
      <c r="H918" s="25"/>
      <c r="I918" s="23" t="str">
        <f t="array" ref="I918">IF(J918="","",XLOOKUP(J918,selector_10,selector_10_ids,""))</f>
        <v/>
      </c>
      <c r="J918" s="25"/>
      <c r="K918" s="14"/>
      <c r="L918" s="14"/>
      <c r="M918" s="23" t="str">
        <f t="array" ref="M918">IF(N918="","",XLOOKUP(N918,selector_18,selector_18_ids,""))</f>
        <v/>
      </c>
      <c r="N918" s="25"/>
      <c r="O918" s="14"/>
      <c r="P918" s="14"/>
      <c r="Q918" s="23" t="str">
        <f t="array" ref="Q918">IF(R918="","",XLOOKUP(R918,selector_13,selector_13_ids,""))</f>
        <v/>
      </c>
      <c r="R918" s="25"/>
      <c r="S918" s="14"/>
      <c r="T918" s="14"/>
      <c r="U918" s="14"/>
      <c r="V918" s="14"/>
      <c r="W918" s="14"/>
      <c r="X918" s="23" t="str">
        <f t="array" ref="X918">IF(Y918="","",XLOOKUP(Y918,selector_04,selector_04_ids,""))</f>
        <v/>
      </c>
      <c r="Y918" s="25"/>
      <c r="Z918" s="14"/>
      <c r="AA918" s="27"/>
      <c r="AB918" s="14"/>
    </row>
    <row r="919">
      <c r="A919" s="14"/>
      <c r="B919" s="23" t="str">
        <f>IF($A919="","",'Система'!$B$4)</f>
        <v/>
      </c>
      <c r="C919" s="14"/>
      <c r="D919" s="14"/>
      <c r="E919" s="23" t="str">
        <f t="array" ref="E919">IF(F919="","",XLOOKUP(F919,selector_09,selector_09_ids,""))</f>
        <v/>
      </c>
      <c r="F919" s="25"/>
      <c r="G919" s="23" t="str">
        <f t="array" ref="G919">IF(H919="","",XLOOKUP(H919,selector_02,selector_02_ids,""))</f>
        <v/>
      </c>
      <c r="H919" s="25"/>
      <c r="I919" s="23" t="str">
        <f t="array" ref="I919">IF(J919="","",XLOOKUP(J919,selector_10,selector_10_ids,""))</f>
        <v/>
      </c>
      <c r="J919" s="25"/>
      <c r="K919" s="14"/>
      <c r="L919" s="14"/>
      <c r="M919" s="23" t="str">
        <f t="array" ref="M919">IF(N919="","",XLOOKUP(N919,selector_18,selector_18_ids,""))</f>
        <v/>
      </c>
      <c r="N919" s="25"/>
      <c r="O919" s="14"/>
      <c r="P919" s="14"/>
      <c r="Q919" s="23" t="str">
        <f t="array" ref="Q919">IF(R919="","",XLOOKUP(R919,selector_13,selector_13_ids,""))</f>
        <v/>
      </c>
      <c r="R919" s="25"/>
      <c r="S919" s="14"/>
      <c r="T919" s="14"/>
      <c r="U919" s="14"/>
      <c r="V919" s="14"/>
      <c r="W919" s="14"/>
      <c r="X919" s="23" t="str">
        <f t="array" ref="X919">IF(Y919="","",XLOOKUP(Y919,selector_04,selector_04_ids,""))</f>
        <v/>
      </c>
      <c r="Y919" s="25"/>
      <c r="Z919" s="14"/>
      <c r="AA919" s="27"/>
      <c r="AB919" s="14"/>
    </row>
    <row r="920">
      <c r="A920" s="14"/>
      <c r="B920" s="23" t="str">
        <f>IF($A920="","",'Система'!$B$4)</f>
        <v/>
      </c>
      <c r="C920" s="14"/>
      <c r="D920" s="14"/>
      <c r="E920" s="23" t="str">
        <f t="array" ref="E920">IF(F920="","",XLOOKUP(F920,selector_09,selector_09_ids,""))</f>
        <v/>
      </c>
      <c r="F920" s="25"/>
      <c r="G920" s="23" t="str">
        <f t="array" ref="G920">IF(H920="","",XLOOKUP(H920,selector_02,selector_02_ids,""))</f>
        <v/>
      </c>
      <c r="H920" s="25"/>
      <c r="I920" s="23" t="str">
        <f t="array" ref="I920">IF(J920="","",XLOOKUP(J920,selector_10,selector_10_ids,""))</f>
        <v/>
      </c>
      <c r="J920" s="25"/>
      <c r="K920" s="14"/>
      <c r="L920" s="14"/>
      <c r="M920" s="23" t="str">
        <f t="array" ref="M920">IF(N920="","",XLOOKUP(N920,selector_18,selector_18_ids,""))</f>
        <v/>
      </c>
      <c r="N920" s="25"/>
      <c r="O920" s="14"/>
      <c r="P920" s="14"/>
      <c r="Q920" s="23" t="str">
        <f t="array" ref="Q920">IF(R920="","",XLOOKUP(R920,selector_13,selector_13_ids,""))</f>
        <v/>
      </c>
      <c r="R920" s="25"/>
      <c r="S920" s="14"/>
      <c r="T920" s="14"/>
      <c r="U920" s="14"/>
      <c r="V920" s="14"/>
      <c r="W920" s="14"/>
      <c r="X920" s="23" t="str">
        <f t="array" ref="X920">IF(Y920="","",XLOOKUP(Y920,selector_04,selector_04_ids,""))</f>
        <v/>
      </c>
      <c r="Y920" s="25"/>
      <c r="Z920" s="14"/>
      <c r="AA920" s="27"/>
      <c r="AB920" s="14"/>
    </row>
    <row r="921">
      <c r="A921" s="14"/>
      <c r="B921" s="23" t="str">
        <f>IF($A921="","",'Система'!$B$4)</f>
        <v/>
      </c>
      <c r="C921" s="14"/>
      <c r="D921" s="14"/>
      <c r="E921" s="23" t="str">
        <f t="array" ref="E921">IF(F921="","",XLOOKUP(F921,selector_09,selector_09_ids,""))</f>
        <v/>
      </c>
      <c r="F921" s="25"/>
      <c r="G921" s="23" t="str">
        <f t="array" ref="G921">IF(H921="","",XLOOKUP(H921,selector_02,selector_02_ids,""))</f>
        <v/>
      </c>
      <c r="H921" s="25"/>
      <c r="I921" s="23" t="str">
        <f t="array" ref="I921">IF(J921="","",XLOOKUP(J921,selector_10,selector_10_ids,""))</f>
        <v/>
      </c>
      <c r="J921" s="25"/>
      <c r="K921" s="14"/>
      <c r="L921" s="14"/>
      <c r="M921" s="23" t="str">
        <f t="array" ref="M921">IF(N921="","",XLOOKUP(N921,selector_18,selector_18_ids,""))</f>
        <v/>
      </c>
      <c r="N921" s="25"/>
      <c r="O921" s="14"/>
      <c r="P921" s="14"/>
      <c r="Q921" s="23" t="str">
        <f t="array" ref="Q921">IF(R921="","",XLOOKUP(R921,selector_13,selector_13_ids,""))</f>
        <v/>
      </c>
      <c r="R921" s="25"/>
      <c r="S921" s="14"/>
      <c r="T921" s="14"/>
      <c r="U921" s="14"/>
      <c r="V921" s="14"/>
      <c r="W921" s="14"/>
      <c r="X921" s="23" t="str">
        <f t="array" ref="X921">IF(Y921="","",XLOOKUP(Y921,selector_04,selector_04_ids,""))</f>
        <v/>
      </c>
      <c r="Y921" s="25"/>
      <c r="Z921" s="14"/>
      <c r="AA921" s="27"/>
      <c r="AB921" s="14"/>
    </row>
    <row r="922">
      <c r="A922" s="14"/>
      <c r="B922" s="23" t="str">
        <f>IF($A922="","",'Система'!$B$4)</f>
        <v/>
      </c>
      <c r="C922" s="14"/>
      <c r="D922" s="14"/>
      <c r="E922" s="23" t="str">
        <f t="array" ref="E922">IF(F922="","",XLOOKUP(F922,selector_09,selector_09_ids,""))</f>
        <v/>
      </c>
      <c r="F922" s="25"/>
      <c r="G922" s="23" t="str">
        <f t="array" ref="G922">IF(H922="","",XLOOKUP(H922,selector_02,selector_02_ids,""))</f>
        <v/>
      </c>
      <c r="H922" s="25"/>
      <c r="I922" s="23" t="str">
        <f t="array" ref="I922">IF(J922="","",XLOOKUP(J922,selector_10,selector_10_ids,""))</f>
        <v/>
      </c>
      <c r="J922" s="25"/>
      <c r="K922" s="14"/>
      <c r="L922" s="14"/>
      <c r="M922" s="23" t="str">
        <f t="array" ref="M922">IF(N922="","",XLOOKUP(N922,selector_18,selector_18_ids,""))</f>
        <v/>
      </c>
      <c r="N922" s="25"/>
      <c r="O922" s="14"/>
      <c r="P922" s="14"/>
      <c r="Q922" s="23" t="str">
        <f t="array" ref="Q922">IF(R922="","",XLOOKUP(R922,selector_13,selector_13_ids,""))</f>
        <v/>
      </c>
      <c r="R922" s="25"/>
      <c r="S922" s="14"/>
      <c r="T922" s="14"/>
      <c r="U922" s="14"/>
      <c r="V922" s="14"/>
      <c r="W922" s="14"/>
      <c r="X922" s="23" t="str">
        <f t="array" ref="X922">IF(Y922="","",XLOOKUP(Y922,selector_04,selector_04_ids,""))</f>
        <v/>
      </c>
      <c r="Y922" s="25"/>
      <c r="Z922" s="14"/>
      <c r="AA922" s="27"/>
      <c r="AB922" s="14"/>
    </row>
    <row r="923">
      <c r="A923" s="14"/>
      <c r="B923" s="23" t="str">
        <f>IF($A923="","",'Система'!$B$4)</f>
        <v/>
      </c>
      <c r="C923" s="14"/>
      <c r="D923" s="14"/>
      <c r="E923" s="23" t="str">
        <f t="array" ref="E923">IF(F923="","",XLOOKUP(F923,selector_09,selector_09_ids,""))</f>
        <v/>
      </c>
      <c r="F923" s="25"/>
      <c r="G923" s="23" t="str">
        <f t="array" ref="G923">IF(H923="","",XLOOKUP(H923,selector_02,selector_02_ids,""))</f>
        <v/>
      </c>
      <c r="H923" s="25"/>
      <c r="I923" s="23" t="str">
        <f t="array" ref="I923">IF(J923="","",XLOOKUP(J923,selector_10,selector_10_ids,""))</f>
        <v/>
      </c>
      <c r="J923" s="25"/>
      <c r="K923" s="14"/>
      <c r="L923" s="14"/>
      <c r="M923" s="23" t="str">
        <f t="array" ref="M923">IF(N923="","",XLOOKUP(N923,selector_18,selector_18_ids,""))</f>
        <v/>
      </c>
      <c r="N923" s="25"/>
      <c r="O923" s="14"/>
      <c r="P923" s="14"/>
      <c r="Q923" s="23" t="str">
        <f t="array" ref="Q923">IF(R923="","",XLOOKUP(R923,selector_13,selector_13_ids,""))</f>
        <v/>
      </c>
      <c r="R923" s="25"/>
      <c r="S923" s="14"/>
      <c r="T923" s="14"/>
      <c r="U923" s="14"/>
      <c r="V923" s="14"/>
      <c r="W923" s="14"/>
      <c r="X923" s="23" t="str">
        <f t="array" ref="X923">IF(Y923="","",XLOOKUP(Y923,selector_04,selector_04_ids,""))</f>
        <v/>
      </c>
      <c r="Y923" s="25"/>
      <c r="Z923" s="14"/>
      <c r="AA923" s="27"/>
      <c r="AB923" s="14"/>
    </row>
    <row r="924">
      <c r="A924" s="14"/>
      <c r="B924" s="23" t="str">
        <f>IF($A924="","",'Система'!$B$4)</f>
        <v/>
      </c>
      <c r="C924" s="14"/>
      <c r="D924" s="14"/>
      <c r="E924" s="23" t="str">
        <f t="array" ref="E924">IF(F924="","",XLOOKUP(F924,selector_09,selector_09_ids,""))</f>
        <v/>
      </c>
      <c r="F924" s="25"/>
      <c r="G924" s="23" t="str">
        <f t="array" ref="G924">IF(H924="","",XLOOKUP(H924,selector_02,selector_02_ids,""))</f>
        <v/>
      </c>
      <c r="H924" s="25"/>
      <c r="I924" s="23" t="str">
        <f t="array" ref="I924">IF(J924="","",XLOOKUP(J924,selector_10,selector_10_ids,""))</f>
        <v/>
      </c>
      <c r="J924" s="25"/>
      <c r="K924" s="14"/>
      <c r="L924" s="14"/>
      <c r="M924" s="23" t="str">
        <f t="array" ref="M924">IF(N924="","",XLOOKUP(N924,selector_18,selector_18_ids,""))</f>
        <v/>
      </c>
      <c r="N924" s="25"/>
      <c r="O924" s="14"/>
      <c r="P924" s="14"/>
      <c r="Q924" s="23" t="str">
        <f t="array" ref="Q924">IF(R924="","",XLOOKUP(R924,selector_13,selector_13_ids,""))</f>
        <v/>
      </c>
      <c r="R924" s="25"/>
      <c r="S924" s="14"/>
      <c r="T924" s="14"/>
      <c r="U924" s="14"/>
      <c r="V924" s="14"/>
      <c r="W924" s="14"/>
      <c r="X924" s="23" t="str">
        <f t="array" ref="X924">IF(Y924="","",XLOOKUP(Y924,selector_04,selector_04_ids,""))</f>
        <v/>
      </c>
      <c r="Y924" s="25"/>
      <c r="Z924" s="14"/>
      <c r="AA924" s="27"/>
      <c r="AB924" s="14"/>
    </row>
    <row r="925">
      <c r="A925" s="14"/>
      <c r="B925" s="23" t="str">
        <f>IF($A925="","",'Система'!$B$4)</f>
        <v/>
      </c>
      <c r="C925" s="14"/>
      <c r="D925" s="14"/>
      <c r="E925" s="23" t="str">
        <f t="array" ref="E925">IF(F925="","",XLOOKUP(F925,selector_09,selector_09_ids,""))</f>
        <v/>
      </c>
      <c r="F925" s="25"/>
      <c r="G925" s="23" t="str">
        <f t="array" ref="G925">IF(H925="","",XLOOKUP(H925,selector_02,selector_02_ids,""))</f>
        <v/>
      </c>
      <c r="H925" s="25"/>
      <c r="I925" s="23" t="str">
        <f t="array" ref="I925">IF(J925="","",XLOOKUP(J925,selector_10,selector_10_ids,""))</f>
        <v/>
      </c>
      <c r="J925" s="25"/>
      <c r="K925" s="14"/>
      <c r="L925" s="14"/>
      <c r="M925" s="23" t="str">
        <f t="array" ref="M925">IF(N925="","",XLOOKUP(N925,selector_18,selector_18_ids,""))</f>
        <v/>
      </c>
      <c r="N925" s="25"/>
      <c r="O925" s="14"/>
      <c r="P925" s="14"/>
      <c r="Q925" s="23" t="str">
        <f t="array" ref="Q925">IF(R925="","",XLOOKUP(R925,selector_13,selector_13_ids,""))</f>
        <v/>
      </c>
      <c r="R925" s="25"/>
      <c r="S925" s="14"/>
      <c r="T925" s="14"/>
      <c r="U925" s="14"/>
      <c r="V925" s="14"/>
      <c r="W925" s="14"/>
      <c r="X925" s="23" t="str">
        <f t="array" ref="X925">IF(Y925="","",XLOOKUP(Y925,selector_04,selector_04_ids,""))</f>
        <v/>
      </c>
      <c r="Y925" s="25"/>
      <c r="Z925" s="14"/>
      <c r="AA925" s="27"/>
      <c r="AB925" s="14"/>
    </row>
    <row r="926">
      <c r="A926" s="14"/>
      <c r="B926" s="23" t="str">
        <f>IF($A926="","",'Система'!$B$4)</f>
        <v/>
      </c>
      <c r="C926" s="14"/>
      <c r="D926" s="14"/>
      <c r="E926" s="23" t="str">
        <f t="array" ref="E926">IF(F926="","",XLOOKUP(F926,selector_09,selector_09_ids,""))</f>
        <v/>
      </c>
      <c r="F926" s="25"/>
      <c r="G926" s="23" t="str">
        <f t="array" ref="G926">IF(H926="","",XLOOKUP(H926,selector_02,selector_02_ids,""))</f>
        <v/>
      </c>
      <c r="H926" s="25"/>
      <c r="I926" s="23" t="str">
        <f t="array" ref="I926">IF(J926="","",XLOOKUP(J926,selector_10,selector_10_ids,""))</f>
        <v/>
      </c>
      <c r="J926" s="25"/>
      <c r="K926" s="14"/>
      <c r="L926" s="14"/>
      <c r="M926" s="23" t="str">
        <f t="array" ref="M926">IF(N926="","",XLOOKUP(N926,selector_18,selector_18_ids,""))</f>
        <v/>
      </c>
      <c r="N926" s="25"/>
      <c r="O926" s="14"/>
      <c r="P926" s="14"/>
      <c r="Q926" s="23" t="str">
        <f t="array" ref="Q926">IF(R926="","",XLOOKUP(R926,selector_13,selector_13_ids,""))</f>
        <v/>
      </c>
      <c r="R926" s="25"/>
      <c r="S926" s="14"/>
      <c r="T926" s="14"/>
      <c r="U926" s="14"/>
      <c r="V926" s="14"/>
      <c r="W926" s="14"/>
      <c r="X926" s="23" t="str">
        <f t="array" ref="X926">IF(Y926="","",XLOOKUP(Y926,selector_04,selector_04_ids,""))</f>
        <v/>
      </c>
      <c r="Y926" s="25"/>
      <c r="Z926" s="14"/>
      <c r="AA926" s="27"/>
      <c r="AB926" s="14"/>
    </row>
    <row r="927">
      <c r="A927" s="14"/>
      <c r="B927" s="23" t="str">
        <f>IF($A927="","",'Система'!$B$4)</f>
        <v/>
      </c>
      <c r="C927" s="14"/>
      <c r="D927" s="14"/>
      <c r="E927" s="23" t="str">
        <f t="array" ref="E927">IF(F927="","",XLOOKUP(F927,selector_09,selector_09_ids,""))</f>
        <v/>
      </c>
      <c r="F927" s="25"/>
      <c r="G927" s="23" t="str">
        <f t="array" ref="G927">IF(H927="","",XLOOKUP(H927,selector_02,selector_02_ids,""))</f>
        <v/>
      </c>
      <c r="H927" s="25"/>
      <c r="I927" s="23" t="str">
        <f t="array" ref="I927">IF(J927="","",XLOOKUP(J927,selector_10,selector_10_ids,""))</f>
        <v/>
      </c>
      <c r="J927" s="25"/>
      <c r="K927" s="14"/>
      <c r="L927" s="14"/>
      <c r="M927" s="23" t="str">
        <f t="array" ref="M927">IF(N927="","",XLOOKUP(N927,selector_18,selector_18_ids,""))</f>
        <v/>
      </c>
      <c r="N927" s="25"/>
      <c r="O927" s="14"/>
      <c r="P927" s="14"/>
      <c r="Q927" s="23" t="str">
        <f t="array" ref="Q927">IF(R927="","",XLOOKUP(R927,selector_13,selector_13_ids,""))</f>
        <v/>
      </c>
      <c r="R927" s="25"/>
      <c r="S927" s="14"/>
      <c r="T927" s="14"/>
      <c r="U927" s="14"/>
      <c r="V927" s="14"/>
      <c r="W927" s="14"/>
      <c r="X927" s="23" t="str">
        <f t="array" ref="X927">IF(Y927="","",XLOOKUP(Y927,selector_04,selector_04_ids,""))</f>
        <v/>
      </c>
      <c r="Y927" s="25"/>
      <c r="Z927" s="14"/>
      <c r="AA927" s="27"/>
      <c r="AB927" s="14"/>
    </row>
    <row r="928">
      <c r="A928" s="14"/>
      <c r="B928" s="23" t="str">
        <f>IF($A928="","",'Система'!$B$4)</f>
        <v/>
      </c>
      <c r="C928" s="14"/>
      <c r="D928" s="14"/>
      <c r="E928" s="23" t="str">
        <f t="array" ref="E928">IF(F928="","",XLOOKUP(F928,selector_09,selector_09_ids,""))</f>
        <v/>
      </c>
      <c r="F928" s="25"/>
      <c r="G928" s="23" t="str">
        <f t="array" ref="G928">IF(H928="","",XLOOKUP(H928,selector_02,selector_02_ids,""))</f>
        <v/>
      </c>
      <c r="H928" s="25"/>
      <c r="I928" s="23" t="str">
        <f t="array" ref="I928">IF(J928="","",XLOOKUP(J928,selector_10,selector_10_ids,""))</f>
        <v/>
      </c>
      <c r="J928" s="25"/>
      <c r="K928" s="14"/>
      <c r="L928" s="14"/>
      <c r="M928" s="23" t="str">
        <f t="array" ref="M928">IF(N928="","",XLOOKUP(N928,selector_18,selector_18_ids,""))</f>
        <v/>
      </c>
      <c r="N928" s="25"/>
      <c r="O928" s="14"/>
      <c r="P928" s="14"/>
      <c r="Q928" s="23" t="str">
        <f t="array" ref="Q928">IF(R928="","",XLOOKUP(R928,selector_13,selector_13_ids,""))</f>
        <v/>
      </c>
      <c r="R928" s="25"/>
      <c r="S928" s="14"/>
      <c r="T928" s="14"/>
      <c r="U928" s="14"/>
      <c r="V928" s="14"/>
      <c r="W928" s="14"/>
      <c r="X928" s="23" t="str">
        <f t="array" ref="X928">IF(Y928="","",XLOOKUP(Y928,selector_04,selector_04_ids,""))</f>
        <v/>
      </c>
      <c r="Y928" s="25"/>
      <c r="Z928" s="14"/>
      <c r="AA928" s="27"/>
      <c r="AB928" s="14"/>
    </row>
    <row r="929">
      <c r="A929" s="14"/>
      <c r="B929" s="23" t="str">
        <f>IF($A929="","",'Система'!$B$4)</f>
        <v/>
      </c>
      <c r="C929" s="14"/>
      <c r="D929" s="14"/>
      <c r="E929" s="23" t="str">
        <f t="array" ref="E929">IF(F929="","",XLOOKUP(F929,selector_09,selector_09_ids,""))</f>
        <v/>
      </c>
      <c r="F929" s="25"/>
      <c r="G929" s="23" t="str">
        <f t="array" ref="G929">IF(H929="","",XLOOKUP(H929,selector_02,selector_02_ids,""))</f>
        <v/>
      </c>
      <c r="H929" s="25"/>
      <c r="I929" s="23" t="str">
        <f t="array" ref="I929">IF(J929="","",XLOOKUP(J929,selector_10,selector_10_ids,""))</f>
        <v/>
      </c>
      <c r="J929" s="25"/>
      <c r="K929" s="14"/>
      <c r="L929" s="14"/>
      <c r="M929" s="23" t="str">
        <f t="array" ref="M929">IF(N929="","",XLOOKUP(N929,selector_18,selector_18_ids,""))</f>
        <v/>
      </c>
      <c r="N929" s="25"/>
      <c r="O929" s="14"/>
      <c r="P929" s="14"/>
      <c r="Q929" s="23" t="str">
        <f t="array" ref="Q929">IF(R929="","",XLOOKUP(R929,selector_13,selector_13_ids,""))</f>
        <v/>
      </c>
      <c r="R929" s="25"/>
      <c r="S929" s="14"/>
      <c r="T929" s="14"/>
      <c r="U929" s="14"/>
      <c r="V929" s="14"/>
      <c r="W929" s="14"/>
      <c r="X929" s="23" t="str">
        <f t="array" ref="X929">IF(Y929="","",XLOOKUP(Y929,selector_04,selector_04_ids,""))</f>
        <v/>
      </c>
      <c r="Y929" s="25"/>
      <c r="Z929" s="14"/>
      <c r="AA929" s="27"/>
      <c r="AB929" s="14"/>
    </row>
    <row r="930">
      <c r="A930" s="14"/>
      <c r="B930" s="23" t="str">
        <f>IF($A930="","",'Система'!$B$4)</f>
        <v/>
      </c>
      <c r="C930" s="14"/>
      <c r="D930" s="14"/>
      <c r="E930" s="23" t="str">
        <f t="array" ref="E930">IF(F930="","",XLOOKUP(F930,selector_09,selector_09_ids,""))</f>
        <v/>
      </c>
      <c r="F930" s="25"/>
      <c r="G930" s="23" t="str">
        <f t="array" ref="G930">IF(H930="","",XLOOKUP(H930,selector_02,selector_02_ids,""))</f>
        <v/>
      </c>
      <c r="H930" s="25"/>
      <c r="I930" s="23" t="str">
        <f t="array" ref="I930">IF(J930="","",XLOOKUP(J930,selector_10,selector_10_ids,""))</f>
        <v/>
      </c>
      <c r="J930" s="25"/>
      <c r="K930" s="14"/>
      <c r="L930" s="14"/>
      <c r="M930" s="23" t="str">
        <f t="array" ref="M930">IF(N930="","",XLOOKUP(N930,selector_18,selector_18_ids,""))</f>
        <v/>
      </c>
      <c r="N930" s="25"/>
      <c r="O930" s="14"/>
      <c r="P930" s="14"/>
      <c r="Q930" s="23" t="str">
        <f t="array" ref="Q930">IF(R930="","",XLOOKUP(R930,selector_13,selector_13_ids,""))</f>
        <v/>
      </c>
      <c r="R930" s="25"/>
      <c r="S930" s="14"/>
      <c r="T930" s="14"/>
      <c r="U930" s="14"/>
      <c r="V930" s="14"/>
      <c r="W930" s="14"/>
      <c r="X930" s="23" t="str">
        <f t="array" ref="X930">IF(Y930="","",XLOOKUP(Y930,selector_04,selector_04_ids,""))</f>
        <v/>
      </c>
      <c r="Y930" s="25"/>
      <c r="Z930" s="14"/>
      <c r="AA930" s="27"/>
      <c r="AB930" s="14"/>
    </row>
    <row r="931">
      <c r="A931" s="14"/>
      <c r="B931" s="23" t="str">
        <f>IF($A931="","",'Система'!$B$4)</f>
        <v/>
      </c>
      <c r="C931" s="14"/>
      <c r="D931" s="14"/>
      <c r="E931" s="23" t="str">
        <f t="array" ref="E931">IF(F931="","",XLOOKUP(F931,selector_09,selector_09_ids,""))</f>
        <v/>
      </c>
      <c r="F931" s="25"/>
      <c r="G931" s="23" t="str">
        <f t="array" ref="G931">IF(H931="","",XLOOKUP(H931,selector_02,selector_02_ids,""))</f>
        <v/>
      </c>
      <c r="H931" s="25"/>
      <c r="I931" s="23" t="str">
        <f t="array" ref="I931">IF(J931="","",XLOOKUP(J931,selector_10,selector_10_ids,""))</f>
        <v/>
      </c>
      <c r="J931" s="25"/>
      <c r="K931" s="14"/>
      <c r="L931" s="14"/>
      <c r="M931" s="23" t="str">
        <f t="array" ref="M931">IF(N931="","",XLOOKUP(N931,selector_18,selector_18_ids,""))</f>
        <v/>
      </c>
      <c r="N931" s="25"/>
      <c r="O931" s="14"/>
      <c r="P931" s="14"/>
      <c r="Q931" s="23" t="str">
        <f t="array" ref="Q931">IF(R931="","",XLOOKUP(R931,selector_13,selector_13_ids,""))</f>
        <v/>
      </c>
      <c r="R931" s="25"/>
      <c r="S931" s="14"/>
      <c r="T931" s="14"/>
      <c r="U931" s="14"/>
      <c r="V931" s="14"/>
      <c r="W931" s="14"/>
      <c r="X931" s="23" t="str">
        <f t="array" ref="X931">IF(Y931="","",XLOOKUP(Y931,selector_04,selector_04_ids,""))</f>
        <v/>
      </c>
      <c r="Y931" s="25"/>
      <c r="Z931" s="14"/>
      <c r="AA931" s="27"/>
      <c r="AB931" s="14"/>
    </row>
    <row r="932">
      <c r="A932" s="14"/>
      <c r="B932" s="23" t="str">
        <f>IF($A932="","",'Система'!$B$4)</f>
        <v/>
      </c>
      <c r="C932" s="14"/>
      <c r="D932" s="14"/>
      <c r="E932" s="23" t="str">
        <f t="array" ref="E932">IF(F932="","",XLOOKUP(F932,selector_09,selector_09_ids,""))</f>
        <v/>
      </c>
      <c r="F932" s="25"/>
      <c r="G932" s="23" t="str">
        <f t="array" ref="G932">IF(H932="","",XLOOKUP(H932,selector_02,selector_02_ids,""))</f>
        <v/>
      </c>
      <c r="H932" s="25"/>
      <c r="I932" s="23" t="str">
        <f t="array" ref="I932">IF(J932="","",XLOOKUP(J932,selector_10,selector_10_ids,""))</f>
        <v/>
      </c>
      <c r="J932" s="25"/>
      <c r="K932" s="14"/>
      <c r="L932" s="14"/>
      <c r="M932" s="23" t="str">
        <f t="array" ref="M932">IF(N932="","",XLOOKUP(N932,selector_18,selector_18_ids,""))</f>
        <v/>
      </c>
      <c r="N932" s="25"/>
      <c r="O932" s="14"/>
      <c r="P932" s="14"/>
      <c r="Q932" s="23" t="str">
        <f t="array" ref="Q932">IF(R932="","",XLOOKUP(R932,selector_13,selector_13_ids,""))</f>
        <v/>
      </c>
      <c r="R932" s="25"/>
      <c r="S932" s="14"/>
      <c r="T932" s="14"/>
      <c r="U932" s="14"/>
      <c r="V932" s="14"/>
      <c r="W932" s="14"/>
      <c r="X932" s="23" t="str">
        <f t="array" ref="X932">IF(Y932="","",XLOOKUP(Y932,selector_04,selector_04_ids,""))</f>
        <v/>
      </c>
      <c r="Y932" s="25"/>
      <c r="Z932" s="14"/>
      <c r="AA932" s="27"/>
      <c r="AB932" s="14"/>
    </row>
    <row r="933">
      <c r="A933" s="14"/>
      <c r="B933" s="23" t="str">
        <f>IF($A933="","",'Система'!$B$4)</f>
        <v/>
      </c>
      <c r="C933" s="14"/>
      <c r="D933" s="14"/>
      <c r="E933" s="23" t="str">
        <f t="array" ref="E933">IF(F933="","",XLOOKUP(F933,selector_09,selector_09_ids,""))</f>
        <v/>
      </c>
      <c r="F933" s="25"/>
      <c r="G933" s="23" t="str">
        <f t="array" ref="G933">IF(H933="","",XLOOKUP(H933,selector_02,selector_02_ids,""))</f>
        <v/>
      </c>
      <c r="H933" s="25"/>
      <c r="I933" s="23" t="str">
        <f t="array" ref="I933">IF(J933="","",XLOOKUP(J933,selector_10,selector_10_ids,""))</f>
        <v/>
      </c>
      <c r="J933" s="25"/>
      <c r="K933" s="14"/>
      <c r="L933" s="14"/>
      <c r="M933" s="23" t="str">
        <f t="array" ref="M933">IF(N933="","",XLOOKUP(N933,selector_18,selector_18_ids,""))</f>
        <v/>
      </c>
      <c r="N933" s="25"/>
      <c r="O933" s="14"/>
      <c r="P933" s="14"/>
      <c r="Q933" s="23" t="str">
        <f t="array" ref="Q933">IF(R933="","",XLOOKUP(R933,selector_13,selector_13_ids,""))</f>
        <v/>
      </c>
      <c r="R933" s="25"/>
      <c r="S933" s="14"/>
      <c r="T933" s="14"/>
      <c r="U933" s="14"/>
      <c r="V933" s="14"/>
      <c r="W933" s="14"/>
      <c r="X933" s="23" t="str">
        <f t="array" ref="X933">IF(Y933="","",XLOOKUP(Y933,selector_04,selector_04_ids,""))</f>
        <v/>
      </c>
      <c r="Y933" s="25"/>
      <c r="Z933" s="14"/>
      <c r="AA933" s="27"/>
      <c r="AB933" s="14"/>
    </row>
    <row r="934">
      <c r="A934" s="14"/>
      <c r="B934" s="23" t="str">
        <f>IF($A934="","",'Система'!$B$4)</f>
        <v/>
      </c>
      <c r="C934" s="14"/>
      <c r="D934" s="14"/>
      <c r="E934" s="23" t="str">
        <f t="array" ref="E934">IF(F934="","",XLOOKUP(F934,selector_09,selector_09_ids,""))</f>
        <v/>
      </c>
      <c r="F934" s="25"/>
      <c r="G934" s="23" t="str">
        <f t="array" ref="G934">IF(H934="","",XLOOKUP(H934,selector_02,selector_02_ids,""))</f>
        <v/>
      </c>
      <c r="H934" s="25"/>
      <c r="I934" s="23" t="str">
        <f t="array" ref="I934">IF(J934="","",XLOOKUP(J934,selector_10,selector_10_ids,""))</f>
        <v/>
      </c>
      <c r="J934" s="25"/>
      <c r="K934" s="14"/>
      <c r="L934" s="14"/>
      <c r="M934" s="23" t="str">
        <f t="array" ref="M934">IF(N934="","",XLOOKUP(N934,selector_18,selector_18_ids,""))</f>
        <v/>
      </c>
      <c r="N934" s="25"/>
      <c r="O934" s="14"/>
      <c r="P934" s="14"/>
      <c r="Q934" s="23" t="str">
        <f t="array" ref="Q934">IF(R934="","",XLOOKUP(R934,selector_13,selector_13_ids,""))</f>
        <v/>
      </c>
      <c r="R934" s="25"/>
      <c r="S934" s="14"/>
      <c r="T934" s="14"/>
      <c r="U934" s="14"/>
      <c r="V934" s="14"/>
      <c r="W934" s="14"/>
      <c r="X934" s="23" t="str">
        <f t="array" ref="X934">IF(Y934="","",XLOOKUP(Y934,selector_04,selector_04_ids,""))</f>
        <v/>
      </c>
      <c r="Y934" s="25"/>
      <c r="Z934" s="14"/>
      <c r="AA934" s="27"/>
      <c r="AB934" s="14"/>
    </row>
    <row r="935">
      <c r="A935" s="14"/>
      <c r="B935" s="23" t="str">
        <f>IF($A935="","",'Система'!$B$4)</f>
        <v/>
      </c>
      <c r="C935" s="14"/>
      <c r="D935" s="14"/>
      <c r="E935" s="23" t="str">
        <f t="array" ref="E935">IF(F935="","",XLOOKUP(F935,selector_09,selector_09_ids,""))</f>
        <v/>
      </c>
      <c r="F935" s="25"/>
      <c r="G935" s="23" t="str">
        <f t="array" ref="G935">IF(H935="","",XLOOKUP(H935,selector_02,selector_02_ids,""))</f>
        <v/>
      </c>
      <c r="H935" s="25"/>
      <c r="I935" s="23" t="str">
        <f t="array" ref="I935">IF(J935="","",XLOOKUP(J935,selector_10,selector_10_ids,""))</f>
        <v/>
      </c>
      <c r="J935" s="25"/>
      <c r="K935" s="14"/>
      <c r="L935" s="14"/>
      <c r="M935" s="23" t="str">
        <f t="array" ref="M935">IF(N935="","",XLOOKUP(N935,selector_18,selector_18_ids,""))</f>
        <v/>
      </c>
      <c r="N935" s="25"/>
      <c r="O935" s="14"/>
      <c r="P935" s="14"/>
      <c r="Q935" s="23" t="str">
        <f t="array" ref="Q935">IF(R935="","",XLOOKUP(R935,selector_13,selector_13_ids,""))</f>
        <v/>
      </c>
      <c r="R935" s="25"/>
      <c r="S935" s="14"/>
      <c r="T935" s="14"/>
      <c r="U935" s="14"/>
      <c r="V935" s="14"/>
      <c r="W935" s="14"/>
      <c r="X935" s="23" t="str">
        <f t="array" ref="X935">IF(Y935="","",XLOOKUP(Y935,selector_04,selector_04_ids,""))</f>
        <v/>
      </c>
      <c r="Y935" s="25"/>
      <c r="Z935" s="14"/>
      <c r="AA935" s="27"/>
      <c r="AB935" s="14"/>
    </row>
    <row r="936">
      <c r="A936" s="14"/>
      <c r="B936" s="23" t="str">
        <f>IF($A936="","",'Система'!$B$4)</f>
        <v/>
      </c>
      <c r="C936" s="14"/>
      <c r="D936" s="14"/>
      <c r="E936" s="23" t="str">
        <f t="array" ref="E936">IF(F936="","",XLOOKUP(F936,selector_09,selector_09_ids,""))</f>
        <v/>
      </c>
      <c r="F936" s="25"/>
      <c r="G936" s="23" t="str">
        <f t="array" ref="G936">IF(H936="","",XLOOKUP(H936,selector_02,selector_02_ids,""))</f>
        <v/>
      </c>
      <c r="H936" s="25"/>
      <c r="I936" s="23" t="str">
        <f t="array" ref="I936">IF(J936="","",XLOOKUP(J936,selector_10,selector_10_ids,""))</f>
        <v/>
      </c>
      <c r="J936" s="25"/>
      <c r="K936" s="14"/>
      <c r="L936" s="14"/>
      <c r="M936" s="23" t="str">
        <f t="array" ref="M936">IF(N936="","",XLOOKUP(N936,selector_18,selector_18_ids,""))</f>
        <v/>
      </c>
      <c r="N936" s="25"/>
      <c r="O936" s="14"/>
      <c r="P936" s="14"/>
      <c r="Q936" s="23" t="str">
        <f t="array" ref="Q936">IF(R936="","",XLOOKUP(R936,selector_13,selector_13_ids,""))</f>
        <v/>
      </c>
      <c r="R936" s="25"/>
      <c r="S936" s="14"/>
      <c r="T936" s="14"/>
      <c r="U936" s="14"/>
      <c r="V936" s="14"/>
      <c r="W936" s="14"/>
      <c r="X936" s="23" t="str">
        <f t="array" ref="X936">IF(Y936="","",XLOOKUP(Y936,selector_04,selector_04_ids,""))</f>
        <v/>
      </c>
      <c r="Y936" s="25"/>
      <c r="Z936" s="14"/>
      <c r="AA936" s="27"/>
      <c r="AB936" s="14"/>
    </row>
    <row r="937">
      <c r="A937" s="14"/>
      <c r="B937" s="23" t="str">
        <f>IF($A937="","",'Система'!$B$4)</f>
        <v/>
      </c>
      <c r="C937" s="14"/>
      <c r="D937" s="14"/>
      <c r="E937" s="23" t="str">
        <f t="array" ref="E937">IF(F937="","",XLOOKUP(F937,selector_09,selector_09_ids,""))</f>
        <v/>
      </c>
      <c r="F937" s="25"/>
      <c r="G937" s="23" t="str">
        <f t="array" ref="G937">IF(H937="","",XLOOKUP(H937,selector_02,selector_02_ids,""))</f>
        <v/>
      </c>
      <c r="H937" s="25"/>
      <c r="I937" s="23" t="str">
        <f t="array" ref="I937">IF(J937="","",XLOOKUP(J937,selector_10,selector_10_ids,""))</f>
        <v/>
      </c>
      <c r="J937" s="25"/>
      <c r="K937" s="14"/>
      <c r="L937" s="14"/>
      <c r="M937" s="23" t="str">
        <f t="array" ref="M937">IF(N937="","",XLOOKUP(N937,selector_18,selector_18_ids,""))</f>
        <v/>
      </c>
      <c r="N937" s="25"/>
      <c r="O937" s="14"/>
      <c r="P937" s="14"/>
      <c r="Q937" s="23" t="str">
        <f t="array" ref="Q937">IF(R937="","",XLOOKUP(R937,selector_13,selector_13_ids,""))</f>
        <v/>
      </c>
      <c r="R937" s="25"/>
      <c r="S937" s="14"/>
      <c r="T937" s="14"/>
      <c r="U937" s="14"/>
      <c r="V937" s="14"/>
      <c r="W937" s="14"/>
      <c r="X937" s="23" t="str">
        <f t="array" ref="X937">IF(Y937="","",XLOOKUP(Y937,selector_04,selector_04_ids,""))</f>
        <v/>
      </c>
      <c r="Y937" s="25"/>
      <c r="Z937" s="14"/>
      <c r="AA937" s="27"/>
      <c r="AB937" s="14"/>
    </row>
    <row r="938">
      <c r="A938" s="14"/>
      <c r="B938" s="23" t="str">
        <f>IF($A938="","",'Система'!$B$4)</f>
        <v/>
      </c>
      <c r="C938" s="14"/>
      <c r="D938" s="14"/>
      <c r="E938" s="23" t="str">
        <f t="array" ref="E938">IF(F938="","",XLOOKUP(F938,selector_09,selector_09_ids,""))</f>
        <v/>
      </c>
      <c r="F938" s="25"/>
      <c r="G938" s="23" t="str">
        <f t="array" ref="G938">IF(H938="","",XLOOKUP(H938,selector_02,selector_02_ids,""))</f>
        <v/>
      </c>
      <c r="H938" s="25"/>
      <c r="I938" s="23" t="str">
        <f t="array" ref="I938">IF(J938="","",XLOOKUP(J938,selector_10,selector_10_ids,""))</f>
        <v/>
      </c>
      <c r="J938" s="25"/>
      <c r="K938" s="14"/>
      <c r="L938" s="14"/>
      <c r="M938" s="23" t="str">
        <f t="array" ref="M938">IF(N938="","",XLOOKUP(N938,selector_18,selector_18_ids,""))</f>
        <v/>
      </c>
      <c r="N938" s="25"/>
      <c r="O938" s="14"/>
      <c r="P938" s="14"/>
      <c r="Q938" s="23" t="str">
        <f t="array" ref="Q938">IF(R938="","",XLOOKUP(R938,selector_13,selector_13_ids,""))</f>
        <v/>
      </c>
      <c r="R938" s="25"/>
      <c r="S938" s="14"/>
      <c r="T938" s="14"/>
      <c r="U938" s="14"/>
      <c r="V938" s="14"/>
      <c r="W938" s="14"/>
      <c r="X938" s="23" t="str">
        <f t="array" ref="X938">IF(Y938="","",XLOOKUP(Y938,selector_04,selector_04_ids,""))</f>
        <v/>
      </c>
      <c r="Y938" s="25"/>
      <c r="Z938" s="14"/>
      <c r="AA938" s="27"/>
      <c r="AB938" s="14"/>
    </row>
    <row r="939">
      <c r="A939" s="14"/>
      <c r="B939" s="23" t="str">
        <f>IF($A939="","",'Система'!$B$4)</f>
        <v/>
      </c>
      <c r="C939" s="14"/>
      <c r="D939" s="14"/>
      <c r="E939" s="23" t="str">
        <f t="array" ref="E939">IF(F939="","",XLOOKUP(F939,selector_09,selector_09_ids,""))</f>
        <v/>
      </c>
      <c r="F939" s="25"/>
      <c r="G939" s="23" t="str">
        <f t="array" ref="G939">IF(H939="","",XLOOKUP(H939,selector_02,selector_02_ids,""))</f>
        <v/>
      </c>
      <c r="H939" s="25"/>
      <c r="I939" s="23" t="str">
        <f t="array" ref="I939">IF(J939="","",XLOOKUP(J939,selector_10,selector_10_ids,""))</f>
        <v/>
      </c>
      <c r="J939" s="25"/>
      <c r="K939" s="14"/>
      <c r="L939" s="14"/>
      <c r="M939" s="23" t="str">
        <f t="array" ref="M939">IF(N939="","",XLOOKUP(N939,selector_18,selector_18_ids,""))</f>
        <v/>
      </c>
      <c r="N939" s="25"/>
      <c r="O939" s="14"/>
      <c r="P939" s="14"/>
      <c r="Q939" s="23" t="str">
        <f t="array" ref="Q939">IF(R939="","",XLOOKUP(R939,selector_13,selector_13_ids,""))</f>
        <v/>
      </c>
      <c r="R939" s="25"/>
      <c r="S939" s="14"/>
      <c r="T939" s="14"/>
      <c r="U939" s="14"/>
      <c r="V939" s="14"/>
      <c r="W939" s="14"/>
      <c r="X939" s="23" t="str">
        <f t="array" ref="X939">IF(Y939="","",XLOOKUP(Y939,selector_04,selector_04_ids,""))</f>
        <v/>
      </c>
      <c r="Y939" s="25"/>
      <c r="Z939" s="14"/>
      <c r="AA939" s="27"/>
      <c r="AB939" s="14"/>
    </row>
    <row r="940">
      <c r="A940" s="14"/>
      <c r="B940" s="23" t="str">
        <f>IF($A940="","",'Система'!$B$4)</f>
        <v/>
      </c>
      <c r="C940" s="14"/>
      <c r="D940" s="14"/>
      <c r="E940" s="23" t="str">
        <f t="array" ref="E940">IF(F940="","",XLOOKUP(F940,selector_09,selector_09_ids,""))</f>
        <v/>
      </c>
      <c r="F940" s="25"/>
      <c r="G940" s="23" t="str">
        <f t="array" ref="G940">IF(H940="","",XLOOKUP(H940,selector_02,selector_02_ids,""))</f>
        <v/>
      </c>
      <c r="H940" s="25"/>
      <c r="I940" s="23" t="str">
        <f t="array" ref="I940">IF(J940="","",XLOOKUP(J940,selector_10,selector_10_ids,""))</f>
        <v/>
      </c>
      <c r="J940" s="25"/>
      <c r="K940" s="14"/>
      <c r="L940" s="14"/>
      <c r="M940" s="23" t="str">
        <f t="array" ref="M940">IF(N940="","",XLOOKUP(N940,selector_18,selector_18_ids,""))</f>
        <v/>
      </c>
      <c r="N940" s="25"/>
      <c r="O940" s="14"/>
      <c r="P940" s="14"/>
      <c r="Q940" s="23" t="str">
        <f t="array" ref="Q940">IF(R940="","",XLOOKUP(R940,selector_13,selector_13_ids,""))</f>
        <v/>
      </c>
      <c r="R940" s="25"/>
      <c r="S940" s="14"/>
      <c r="T940" s="14"/>
      <c r="U940" s="14"/>
      <c r="V940" s="14"/>
      <c r="W940" s="14"/>
      <c r="X940" s="23" t="str">
        <f t="array" ref="X940">IF(Y940="","",XLOOKUP(Y940,selector_04,selector_04_ids,""))</f>
        <v/>
      </c>
      <c r="Y940" s="25"/>
      <c r="Z940" s="14"/>
      <c r="AA940" s="27"/>
      <c r="AB940" s="14"/>
    </row>
    <row r="941">
      <c r="A941" s="14"/>
      <c r="B941" s="23" t="str">
        <f>IF($A941="","",'Система'!$B$4)</f>
        <v/>
      </c>
      <c r="C941" s="14"/>
      <c r="D941" s="14"/>
      <c r="E941" s="23" t="str">
        <f t="array" ref="E941">IF(F941="","",XLOOKUP(F941,selector_09,selector_09_ids,""))</f>
        <v/>
      </c>
      <c r="F941" s="25"/>
      <c r="G941" s="23" t="str">
        <f t="array" ref="G941">IF(H941="","",XLOOKUP(H941,selector_02,selector_02_ids,""))</f>
        <v/>
      </c>
      <c r="H941" s="25"/>
      <c r="I941" s="23" t="str">
        <f t="array" ref="I941">IF(J941="","",XLOOKUP(J941,selector_10,selector_10_ids,""))</f>
        <v/>
      </c>
      <c r="J941" s="25"/>
      <c r="K941" s="14"/>
      <c r="L941" s="14"/>
      <c r="M941" s="23" t="str">
        <f t="array" ref="M941">IF(N941="","",XLOOKUP(N941,selector_18,selector_18_ids,""))</f>
        <v/>
      </c>
      <c r="N941" s="25"/>
      <c r="O941" s="14"/>
      <c r="P941" s="14"/>
      <c r="Q941" s="23" t="str">
        <f t="array" ref="Q941">IF(R941="","",XLOOKUP(R941,selector_13,selector_13_ids,""))</f>
        <v/>
      </c>
      <c r="R941" s="25"/>
      <c r="S941" s="14"/>
      <c r="T941" s="14"/>
      <c r="U941" s="14"/>
      <c r="V941" s="14"/>
      <c r="W941" s="14"/>
      <c r="X941" s="23" t="str">
        <f t="array" ref="X941">IF(Y941="","",XLOOKUP(Y941,selector_04,selector_04_ids,""))</f>
        <v/>
      </c>
      <c r="Y941" s="25"/>
      <c r="Z941" s="14"/>
      <c r="AA941" s="27"/>
      <c r="AB941" s="14"/>
    </row>
    <row r="942">
      <c r="A942" s="14"/>
      <c r="B942" s="23" t="str">
        <f>IF($A942="","",'Система'!$B$4)</f>
        <v/>
      </c>
      <c r="C942" s="14"/>
      <c r="D942" s="14"/>
      <c r="E942" s="23" t="str">
        <f t="array" ref="E942">IF(F942="","",XLOOKUP(F942,selector_09,selector_09_ids,""))</f>
        <v/>
      </c>
      <c r="F942" s="25"/>
      <c r="G942" s="23" t="str">
        <f t="array" ref="G942">IF(H942="","",XLOOKUP(H942,selector_02,selector_02_ids,""))</f>
        <v/>
      </c>
      <c r="H942" s="25"/>
      <c r="I942" s="23" t="str">
        <f t="array" ref="I942">IF(J942="","",XLOOKUP(J942,selector_10,selector_10_ids,""))</f>
        <v/>
      </c>
      <c r="J942" s="25"/>
      <c r="K942" s="14"/>
      <c r="L942" s="14"/>
      <c r="M942" s="23" t="str">
        <f t="array" ref="M942">IF(N942="","",XLOOKUP(N942,selector_18,selector_18_ids,""))</f>
        <v/>
      </c>
      <c r="N942" s="25"/>
      <c r="O942" s="14"/>
      <c r="P942" s="14"/>
      <c r="Q942" s="23" t="str">
        <f t="array" ref="Q942">IF(R942="","",XLOOKUP(R942,selector_13,selector_13_ids,""))</f>
        <v/>
      </c>
      <c r="R942" s="25"/>
      <c r="S942" s="14"/>
      <c r="T942" s="14"/>
      <c r="U942" s="14"/>
      <c r="V942" s="14"/>
      <c r="W942" s="14"/>
      <c r="X942" s="23" t="str">
        <f t="array" ref="X942">IF(Y942="","",XLOOKUP(Y942,selector_04,selector_04_ids,""))</f>
        <v/>
      </c>
      <c r="Y942" s="25"/>
      <c r="Z942" s="14"/>
      <c r="AA942" s="27"/>
      <c r="AB942" s="14"/>
    </row>
    <row r="943">
      <c r="A943" s="14"/>
      <c r="B943" s="23" t="str">
        <f>IF($A943="","",'Система'!$B$4)</f>
        <v/>
      </c>
      <c r="C943" s="14"/>
      <c r="D943" s="14"/>
      <c r="E943" s="23" t="str">
        <f t="array" ref="E943">IF(F943="","",XLOOKUP(F943,selector_09,selector_09_ids,""))</f>
        <v/>
      </c>
      <c r="F943" s="25"/>
      <c r="G943" s="23" t="str">
        <f t="array" ref="G943">IF(H943="","",XLOOKUP(H943,selector_02,selector_02_ids,""))</f>
        <v/>
      </c>
      <c r="H943" s="25"/>
      <c r="I943" s="23" t="str">
        <f t="array" ref="I943">IF(J943="","",XLOOKUP(J943,selector_10,selector_10_ids,""))</f>
        <v/>
      </c>
      <c r="J943" s="25"/>
      <c r="K943" s="14"/>
      <c r="L943" s="14"/>
      <c r="M943" s="23" t="str">
        <f t="array" ref="M943">IF(N943="","",XLOOKUP(N943,selector_18,selector_18_ids,""))</f>
        <v/>
      </c>
      <c r="N943" s="25"/>
      <c r="O943" s="14"/>
      <c r="P943" s="14"/>
      <c r="Q943" s="23" t="str">
        <f t="array" ref="Q943">IF(R943="","",XLOOKUP(R943,selector_13,selector_13_ids,""))</f>
        <v/>
      </c>
      <c r="R943" s="25"/>
      <c r="S943" s="14"/>
      <c r="T943" s="14"/>
      <c r="U943" s="14"/>
      <c r="V943" s="14"/>
      <c r="W943" s="14"/>
      <c r="X943" s="23" t="str">
        <f t="array" ref="X943">IF(Y943="","",XLOOKUP(Y943,selector_04,selector_04_ids,""))</f>
        <v/>
      </c>
      <c r="Y943" s="25"/>
      <c r="Z943" s="14"/>
      <c r="AA943" s="27"/>
      <c r="AB943" s="14"/>
    </row>
    <row r="944">
      <c r="A944" s="14"/>
      <c r="B944" s="23" t="str">
        <f>IF($A944="","",'Система'!$B$4)</f>
        <v/>
      </c>
      <c r="C944" s="14"/>
      <c r="D944" s="14"/>
      <c r="E944" s="23" t="str">
        <f t="array" ref="E944">IF(F944="","",XLOOKUP(F944,selector_09,selector_09_ids,""))</f>
        <v/>
      </c>
      <c r="F944" s="25"/>
      <c r="G944" s="23" t="str">
        <f t="array" ref="G944">IF(H944="","",XLOOKUP(H944,selector_02,selector_02_ids,""))</f>
        <v/>
      </c>
      <c r="H944" s="25"/>
      <c r="I944" s="23" t="str">
        <f t="array" ref="I944">IF(J944="","",XLOOKUP(J944,selector_10,selector_10_ids,""))</f>
        <v/>
      </c>
      <c r="J944" s="25"/>
      <c r="K944" s="14"/>
      <c r="L944" s="14"/>
      <c r="M944" s="23" t="str">
        <f t="array" ref="M944">IF(N944="","",XLOOKUP(N944,selector_18,selector_18_ids,""))</f>
        <v/>
      </c>
      <c r="N944" s="25"/>
      <c r="O944" s="14"/>
      <c r="P944" s="14"/>
      <c r="Q944" s="23" t="str">
        <f t="array" ref="Q944">IF(R944="","",XLOOKUP(R944,selector_13,selector_13_ids,""))</f>
        <v/>
      </c>
      <c r="R944" s="25"/>
      <c r="S944" s="14"/>
      <c r="T944" s="14"/>
      <c r="U944" s="14"/>
      <c r="V944" s="14"/>
      <c r="W944" s="14"/>
      <c r="X944" s="23" t="str">
        <f t="array" ref="X944">IF(Y944="","",XLOOKUP(Y944,selector_04,selector_04_ids,""))</f>
        <v/>
      </c>
      <c r="Y944" s="25"/>
      <c r="Z944" s="14"/>
      <c r="AA944" s="27"/>
      <c r="AB944" s="14"/>
    </row>
    <row r="945">
      <c r="A945" s="14"/>
      <c r="B945" s="23" t="str">
        <f>IF($A945="","",'Система'!$B$4)</f>
        <v/>
      </c>
      <c r="C945" s="14"/>
      <c r="D945" s="14"/>
      <c r="E945" s="23" t="str">
        <f t="array" ref="E945">IF(F945="","",XLOOKUP(F945,selector_09,selector_09_ids,""))</f>
        <v/>
      </c>
      <c r="F945" s="25"/>
      <c r="G945" s="23" t="str">
        <f t="array" ref="G945">IF(H945="","",XLOOKUP(H945,selector_02,selector_02_ids,""))</f>
        <v/>
      </c>
      <c r="H945" s="25"/>
      <c r="I945" s="23" t="str">
        <f t="array" ref="I945">IF(J945="","",XLOOKUP(J945,selector_10,selector_10_ids,""))</f>
        <v/>
      </c>
      <c r="J945" s="25"/>
      <c r="K945" s="14"/>
      <c r="L945" s="14"/>
      <c r="M945" s="23" t="str">
        <f t="array" ref="M945">IF(N945="","",XLOOKUP(N945,selector_18,selector_18_ids,""))</f>
        <v/>
      </c>
      <c r="N945" s="25"/>
      <c r="O945" s="14"/>
      <c r="P945" s="14"/>
      <c r="Q945" s="23" t="str">
        <f t="array" ref="Q945">IF(R945="","",XLOOKUP(R945,selector_13,selector_13_ids,""))</f>
        <v/>
      </c>
      <c r="R945" s="25"/>
      <c r="S945" s="14"/>
      <c r="T945" s="14"/>
      <c r="U945" s="14"/>
      <c r="V945" s="14"/>
      <c r="W945" s="14"/>
      <c r="X945" s="23" t="str">
        <f t="array" ref="X945">IF(Y945="","",XLOOKUP(Y945,selector_04,selector_04_ids,""))</f>
        <v/>
      </c>
      <c r="Y945" s="25"/>
      <c r="Z945" s="14"/>
      <c r="AA945" s="27"/>
      <c r="AB945" s="14"/>
    </row>
    <row r="946">
      <c r="A946" s="14"/>
      <c r="B946" s="23" t="str">
        <f>IF($A946="","",'Система'!$B$4)</f>
        <v/>
      </c>
      <c r="C946" s="14"/>
      <c r="D946" s="14"/>
      <c r="E946" s="23" t="str">
        <f t="array" ref="E946">IF(F946="","",XLOOKUP(F946,selector_09,selector_09_ids,""))</f>
        <v/>
      </c>
      <c r="F946" s="25"/>
      <c r="G946" s="23" t="str">
        <f t="array" ref="G946">IF(H946="","",XLOOKUP(H946,selector_02,selector_02_ids,""))</f>
        <v/>
      </c>
      <c r="H946" s="25"/>
      <c r="I946" s="23" t="str">
        <f t="array" ref="I946">IF(J946="","",XLOOKUP(J946,selector_10,selector_10_ids,""))</f>
        <v/>
      </c>
      <c r="J946" s="25"/>
      <c r="K946" s="14"/>
      <c r="L946" s="14"/>
      <c r="M946" s="23" t="str">
        <f t="array" ref="M946">IF(N946="","",XLOOKUP(N946,selector_18,selector_18_ids,""))</f>
        <v/>
      </c>
      <c r="N946" s="25"/>
      <c r="O946" s="14"/>
      <c r="P946" s="14"/>
      <c r="Q946" s="23" t="str">
        <f t="array" ref="Q946">IF(R946="","",XLOOKUP(R946,selector_13,selector_13_ids,""))</f>
        <v/>
      </c>
      <c r="R946" s="25"/>
      <c r="S946" s="14"/>
      <c r="T946" s="14"/>
      <c r="U946" s="14"/>
      <c r="V946" s="14"/>
      <c r="W946" s="14"/>
      <c r="X946" s="23" t="str">
        <f t="array" ref="X946">IF(Y946="","",XLOOKUP(Y946,selector_04,selector_04_ids,""))</f>
        <v/>
      </c>
      <c r="Y946" s="25"/>
      <c r="Z946" s="14"/>
      <c r="AA946" s="27"/>
      <c r="AB946" s="14"/>
    </row>
    <row r="947">
      <c r="A947" s="14"/>
      <c r="B947" s="23" t="str">
        <f>IF($A947="","",'Система'!$B$4)</f>
        <v/>
      </c>
      <c r="C947" s="14"/>
      <c r="D947" s="14"/>
      <c r="E947" s="23" t="str">
        <f t="array" ref="E947">IF(F947="","",XLOOKUP(F947,selector_09,selector_09_ids,""))</f>
        <v/>
      </c>
      <c r="F947" s="25"/>
      <c r="G947" s="23" t="str">
        <f t="array" ref="G947">IF(H947="","",XLOOKUP(H947,selector_02,selector_02_ids,""))</f>
        <v/>
      </c>
      <c r="H947" s="25"/>
      <c r="I947" s="23" t="str">
        <f t="array" ref="I947">IF(J947="","",XLOOKUP(J947,selector_10,selector_10_ids,""))</f>
        <v/>
      </c>
      <c r="J947" s="25"/>
      <c r="K947" s="14"/>
      <c r="L947" s="14"/>
      <c r="M947" s="23" t="str">
        <f t="array" ref="M947">IF(N947="","",XLOOKUP(N947,selector_18,selector_18_ids,""))</f>
        <v/>
      </c>
      <c r="N947" s="25"/>
      <c r="O947" s="14"/>
      <c r="P947" s="14"/>
      <c r="Q947" s="23" t="str">
        <f t="array" ref="Q947">IF(R947="","",XLOOKUP(R947,selector_13,selector_13_ids,""))</f>
        <v/>
      </c>
      <c r="R947" s="25"/>
      <c r="S947" s="14"/>
      <c r="T947" s="14"/>
      <c r="U947" s="14"/>
      <c r="V947" s="14"/>
      <c r="W947" s="14"/>
      <c r="X947" s="23" t="str">
        <f t="array" ref="X947">IF(Y947="","",XLOOKUP(Y947,selector_04,selector_04_ids,""))</f>
        <v/>
      </c>
      <c r="Y947" s="25"/>
      <c r="Z947" s="14"/>
      <c r="AA947" s="27"/>
      <c r="AB947" s="14"/>
    </row>
    <row r="948">
      <c r="A948" s="14"/>
      <c r="B948" s="23" t="str">
        <f>IF($A948="","",'Система'!$B$4)</f>
        <v/>
      </c>
      <c r="C948" s="14"/>
      <c r="D948" s="14"/>
      <c r="E948" s="23" t="str">
        <f t="array" ref="E948">IF(F948="","",XLOOKUP(F948,selector_09,selector_09_ids,""))</f>
        <v/>
      </c>
      <c r="F948" s="25"/>
      <c r="G948" s="23" t="str">
        <f t="array" ref="G948">IF(H948="","",XLOOKUP(H948,selector_02,selector_02_ids,""))</f>
        <v/>
      </c>
      <c r="H948" s="25"/>
      <c r="I948" s="23" t="str">
        <f t="array" ref="I948">IF(J948="","",XLOOKUP(J948,selector_10,selector_10_ids,""))</f>
        <v/>
      </c>
      <c r="J948" s="25"/>
      <c r="K948" s="14"/>
      <c r="L948" s="14"/>
      <c r="M948" s="23" t="str">
        <f t="array" ref="M948">IF(N948="","",XLOOKUP(N948,selector_18,selector_18_ids,""))</f>
        <v/>
      </c>
      <c r="N948" s="25"/>
      <c r="O948" s="14"/>
      <c r="P948" s="14"/>
      <c r="Q948" s="23" t="str">
        <f t="array" ref="Q948">IF(R948="","",XLOOKUP(R948,selector_13,selector_13_ids,""))</f>
        <v/>
      </c>
      <c r="R948" s="25"/>
      <c r="S948" s="14"/>
      <c r="T948" s="14"/>
      <c r="U948" s="14"/>
      <c r="V948" s="14"/>
      <c r="W948" s="14"/>
      <c r="X948" s="23" t="str">
        <f t="array" ref="X948">IF(Y948="","",XLOOKUP(Y948,selector_04,selector_04_ids,""))</f>
        <v/>
      </c>
      <c r="Y948" s="25"/>
      <c r="Z948" s="14"/>
      <c r="AA948" s="27"/>
      <c r="AB948" s="14"/>
    </row>
    <row r="949">
      <c r="A949" s="14"/>
      <c r="B949" s="23" t="str">
        <f>IF($A949="","",'Система'!$B$4)</f>
        <v/>
      </c>
      <c r="C949" s="14"/>
      <c r="D949" s="14"/>
      <c r="E949" s="23" t="str">
        <f t="array" ref="E949">IF(F949="","",XLOOKUP(F949,selector_09,selector_09_ids,""))</f>
        <v/>
      </c>
      <c r="F949" s="25"/>
      <c r="G949" s="23" t="str">
        <f t="array" ref="G949">IF(H949="","",XLOOKUP(H949,selector_02,selector_02_ids,""))</f>
        <v/>
      </c>
      <c r="H949" s="25"/>
      <c r="I949" s="23" t="str">
        <f t="array" ref="I949">IF(J949="","",XLOOKUP(J949,selector_10,selector_10_ids,""))</f>
        <v/>
      </c>
      <c r="J949" s="25"/>
      <c r="K949" s="14"/>
      <c r="L949" s="14"/>
      <c r="M949" s="23" t="str">
        <f t="array" ref="M949">IF(N949="","",XLOOKUP(N949,selector_18,selector_18_ids,""))</f>
        <v/>
      </c>
      <c r="N949" s="25"/>
      <c r="O949" s="14"/>
      <c r="P949" s="14"/>
      <c r="Q949" s="23" t="str">
        <f t="array" ref="Q949">IF(R949="","",XLOOKUP(R949,selector_13,selector_13_ids,""))</f>
        <v/>
      </c>
      <c r="R949" s="25"/>
      <c r="S949" s="14"/>
      <c r="T949" s="14"/>
      <c r="U949" s="14"/>
      <c r="V949" s="14"/>
      <c r="W949" s="14"/>
      <c r="X949" s="23" t="str">
        <f t="array" ref="X949">IF(Y949="","",XLOOKUP(Y949,selector_04,selector_04_ids,""))</f>
        <v/>
      </c>
      <c r="Y949" s="25"/>
      <c r="Z949" s="14"/>
      <c r="AA949" s="27"/>
      <c r="AB949" s="14"/>
    </row>
    <row r="950">
      <c r="A950" s="14"/>
      <c r="B950" s="23" t="str">
        <f>IF($A950="","",'Система'!$B$4)</f>
        <v/>
      </c>
      <c r="C950" s="14"/>
      <c r="D950" s="14"/>
      <c r="E950" s="23" t="str">
        <f t="array" ref="E950">IF(F950="","",XLOOKUP(F950,selector_09,selector_09_ids,""))</f>
        <v/>
      </c>
      <c r="F950" s="25"/>
      <c r="G950" s="23" t="str">
        <f t="array" ref="G950">IF(H950="","",XLOOKUP(H950,selector_02,selector_02_ids,""))</f>
        <v/>
      </c>
      <c r="H950" s="25"/>
      <c r="I950" s="23" t="str">
        <f t="array" ref="I950">IF(J950="","",XLOOKUP(J950,selector_10,selector_10_ids,""))</f>
        <v/>
      </c>
      <c r="J950" s="25"/>
      <c r="K950" s="14"/>
      <c r="L950" s="14"/>
      <c r="M950" s="23" t="str">
        <f t="array" ref="M950">IF(N950="","",XLOOKUP(N950,selector_18,selector_18_ids,""))</f>
        <v/>
      </c>
      <c r="N950" s="25"/>
      <c r="O950" s="14"/>
      <c r="P950" s="14"/>
      <c r="Q950" s="23" t="str">
        <f t="array" ref="Q950">IF(R950="","",XLOOKUP(R950,selector_13,selector_13_ids,""))</f>
        <v/>
      </c>
      <c r="R950" s="25"/>
      <c r="S950" s="14"/>
      <c r="T950" s="14"/>
      <c r="U950" s="14"/>
      <c r="V950" s="14"/>
      <c r="W950" s="14"/>
      <c r="X950" s="23" t="str">
        <f t="array" ref="X950">IF(Y950="","",XLOOKUP(Y950,selector_04,selector_04_ids,""))</f>
        <v/>
      </c>
      <c r="Y950" s="25"/>
      <c r="Z950" s="14"/>
      <c r="AA950" s="27"/>
      <c r="AB950" s="14"/>
    </row>
    <row r="951">
      <c r="A951" s="14"/>
      <c r="B951" s="23" t="str">
        <f>IF($A951="","",'Система'!$B$4)</f>
        <v/>
      </c>
      <c r="C951" s="14"/>
      <c r="D951" s="14"/>
      <c r="E951" s="23" t="str">
        <f t="array" ref="E951">IF(F951="","",XLOOKUP(F951,selector_09,selector_09_ids,""))</f>
        <v/>
      </c>
      <c r="F951" s="25"/>
      <c r="G951" s="23" t="str">
        <f t="array" ref="G951">IF(H951="","",XLOOKUP(H951,selector_02,selector_02_ids,""))</f>
        <v/>
      </c>
      <c r="H951" s="25"/>
      <c r="I951" s="23" t="str">
        <f t="array" ref="I951">IF(J951="","",XLOOKUP(J951,selector_10,selector_10_ids,""))</f>
        <v/>
      </c>
      <c r="J951" s="25"/>
      <c r="K951" s="14"/>
      <c r="L951" s="14"/>
      <c r="M951" s="23" t="str">
        <f t="array" ref="M951">IF(N951="","",XLOOKUP(N951,selector_18,selector_18_ids,""))</f>
        <v/>
      </c>
      <c r="N951" s="25"/>
      <c r="O951" s="14"/>
      <c r="P951" s="14"/>
      <c r="Q951" s="23" t="str">
        <f t="array" ref="Q951">IF(R951="","",XLOOKUP(R951,selector_13,selector_13_ids,""))</f>
        <v/>
      </c>
      <c r="R951" s="25"/>
      <c r="S951" s="14"/>
      <c r="T951" s="14"/>
      <c r="U951" s="14"/>
      <c r="V951" s="14"/>
      <c r="W951" s="14"/>
      <c r="X951" s="23" t="str">
        <f t="array" ref="X951">IF(Y951="","",XLOOKUP(Y951,selector_04,selector_04_ids,""))</f>
        <v/>
      </c>
      <c r="Y951" s="25"/>
      <c r="Z951" s="14"/>
      <c r="AA951" s="27"/>
      <c r="AB951" s="14"/>
    </row>
    <row r="952">
      <c r="A952" s="14"/>
      <c r="B952" s="23" t="str">
        <f>IF($A952="","",'Система'!$B$4)</f>
        <v/>
      </c>
      <c r="C952" s="14"/>
      <c r="D952" s="14"/>
      <c r="E952" s="23" t="str">
        <f t="array" ref="E952">IF(F952="","",XLOOKUP(F952,selector_09,selector_09_ids,""))</f>
        <v/>
      </c>
      <c r="F952" s="25"/>
      <c r="G952" s="23" t="str">
        <f t="array" ref="G952">IF(H952="","",XLOOKUP(H952,selector_02,selector_02_ids,""))</f>
        <v/>
      </c>
      <c r="H952" s="25"/>
      <c r="I952" s="23" t="str">
        <f t="array" ref="I952">IF(J952="","",XLOOKUP(J952,selector_10,selector_10_ids,""))</f>
        <v/>
      </c>
      <c r="J952" s="25"/>
      <c r="K952" s="14"/>
      <c r="L952" s="14"/>
      <c r="M952" s="23" t="str">
        <f t="array" ref="M952">IF(N952="","",XLOOKUP(N952,selector_18,selector_18_ids,""))</f>
        <v/>
      </c>
      <c r="N952" s="25"/>
      <c r="O952" s="14"/>
      <c r="P952" s="14"/>
      <c r="Q952" s="23" t="str">
        <f t="array" ref="Q952">IF(R952="","",XLOOKUP(R952,selector_13,selector_13_ids,""))</f>
        <v/>
      </c>
      <c r="R952" s="25"/>
      <c r="S952" s="14"/>
      <c r="T952" s="14"/>
      <c r="U952" s="14"/>
      <c r="V952" s="14"/>
      <c r="W952" s="14"/>
      <c r="X952" s="23" t="str">
        <f t="array" ref="X952">IF(Y952="","",XLOOKUP(Y952,selector_04,selector_04_ids,""))</f>
        <v/>
      </c>
      <c r="Y952" s="25"/>
      <c r="Z952" s="14"/>
      <c r="AA952" s="27"/>
      <c r="AB952" s="14"/>
    </row>
    <row r="953">
      <c r="A953" s="14"/>
      <c r="B953" s="23" t="str">
        <f>IF($A953="","",'Система'!$B$4)</f>
        <v/>
      </c>
      <c r="C953" s="14"/>
      <c r="D953" s="14"/>
      <c r="E953" s="23" t="str">
        <f t="array" ref="E953">IF(F953="","",XLOOKUP(F953,selector_09,selector_09_ids,""))</f>
        <v/>
      </c>
      <c r="F953" s="25"/>
      <c r="G953" s="23" t="str">
        <f t="array" ref="G953">IF(H953="","",XLOOKUP(H953,selector_02,selector_02_ids,""))</f>
        <v/>
      </c>
      <c r="H953" s="25"/>
      <c r="I953" s="23" t="str">
        <f t="array" ref="I953">IF(J953="","",XLOOKUP(J953,selector_10,selector_10_ids,""))</f>
        <v/>
      </c>
      <c r="J953" s="25"/>
      <c r="K953" s="14"/>
      <c r="L953" s="14"/>
      <c r="M953" s="23" t="str">
        <f t="array" ref="M953">IF(N953="","",XLOOKUP(N953,selector_18,selector_18_ids,""))</f>
        <v/>
      </c>
      <c r="N953" s="25"/>
      <c r="O953" s="14"/>
      <c r="P953" s="14"/>
      <c r="Q953" s="23" t="str">
        <f t="array" ref="Q953">IF(R953="","",XLOOKUP(R953,selector_13,selector_13_ids,""))</f>
        <v/>
      </c>
      <c r="R953" s="25"/>
      <c r="S953" s="14"/>
      <c r="T953" s="14"/>
      <c r="U953" s="14"/>
      <c r="V953" s="14"/>
      <c r="W953" s="14"/>
      <c r="X953" s="23" t="str">
        <f t="array" ref="X953">IF(Y953="","",XLOOKUP(Y953,selector_04,selector_04_ids,""))</f>
        <v/>
      </c>
      <c r="Y953" s="25"/>
      <c r="Z953" s="14"/>
      <c r="AA953" s="27"/>
      <c r="AB953" s="14"/>
    </row>
    <row r="954">
      <c r="A954" s="14"/>
      <c r="B954" s="23" t="str">
        <f>IF($A954="","",'Система'!$B$4)</f>
        <v/>
      </c>
      <c r="C954" s="14"/>
      <c r="D954" s="14"/>
      <c r="E954" s="23" t="str">
        <f t="array" ref="E954">IF(F954="","",XLOOKUP(F954,selector_09,selector_09_ids,""))</f>
        <v/>
      </c>
      <c r="F954" s="25"/>
      <c r="G954" s="23" t="str">
        <f t="array" ref="G954">IF(H954="","",XLOOKUP(H954,selector_02,selector_02_ids,""))</f>
        <v/>
      </c>
      <c r="H954" s="25"/>
      <c r="I954" s="23" t="str">
        <f t="array" ref="I954">IF(J954="","",XLOOKUP(J954,selector_10,selector_10_ids,""))</f>
        <v/>
      </c>
      <c r="J954" s="25"/>
      <c r="K954" s="14"/>
      <c r="L954" s="14"/>
      <c r="M954" s="23" t="str">
        <f t="array" ref="M954">IF(N954="","",XLOOKUP(N954,selector_18,selector_18_ids,""))</f>
        <v/>
      </c>
      <c r="N954" s="25"/>
      <c r="O954" s="14"/>
      <c r="P954" s="14"/>
      <c r="Q954" s="23" t="str">
        <f t="array" ref="Q954">IF(R954="","",XLOOKUP(R954,selector_13,selector_13_ids,""))</f>
        <v/>
      </c>
      <c r="R954" s="25"/>
      <c r="S954" s="14"/>
      <c r="T954" s="14"/>
      <c r="U954" s="14"/>
      <c r="V954" s="14"/>
      <c r="W954" s="14"/>
      <c r="X954" s="23" t="str">
        <f t="array" ref="X954">IF(Y954="","",XLOOKUP(Y954,selector_04,selector_04_ids,""))</f>
        <v/>
      </c>
      <c r="Y954" s="25"/>
      <c r="Z954" s="14"/>
      <c r="AA954" s="27"/>
      <c r="AB954" s="14"/>
    </row>
    <row r="955">
      <c r="A955" s="14"/>
      <c r="B955" s="23" t="str">
        <f>IF($A955="","",'Система'!$B$4)</f>
        <v/>
      </c>
      <c r="C955" s="14"/>
      <c r="D955" s="14"/>
      <c r="E955" s="23" t="str">
        <f t="array" ref="E955">IF(F955="","",XLOOKUP(F955,selector_09,selector_09_ids,""))</f>
        <v/>
      </c>
      <c r="F955" s="25"/>
      <c r="G955" s="23" t="str">
        <f t="array" ref="G955">IF(H955="","",XLOOKUP(H955,selector_02,selector_02_ids,""))</f>
        <v/>
      </c>
      <c r="H955" s="25"/>
      <c r="I955" s="23" t="str">
        <f t="array" ref="I955">IF(J955="","",XLOOKUP(J955,selector_10,selector_10_ids,""))</f>
        <v/>
      </c>
      <c r="J955" s="25"/>
      <c r="K955" s="14"/>
      <c r="L955" s="14"/>
      <c r="M955" s="23" t="str">
        <f t="array" ref="M955">IF(N955="","",XLOOKUP(N955,selector_18,selector_18_ids,""))</f>
        <v/>
      </c>
      <c r="N955" s="25"/>
      <c r="O955" s="14"/>
      <c r="P955" s="14"/>
      <c r="Q955" s="23" t="str">
        <f t="array" ref="Q955">IF(R955="","",XLOOKUP(R955,selector_13,selector_13_ids,""))</f>
        <v/>
      </c>
      <c r="R955" s="25"/>
      <c r="S955" s="14"/>
      <c r="T955" s="14"/>
      <c r="U955" s="14"/>
      <c r="V955" s="14"/>
      <c r="W955" s="14"/>
      <c r="X955" s="23" t="str">
        <f t="array" ref="X955">IF(Y955="","",XLOOKUP(Y955,selector_04,selector_04_ids,""))</f>
        <v/>
      </c>
      <c r="Y955" s="25"/>
      <c r="Z955" s="14"/>
      <c r="AA955" s="27"/>
      <c r="AB955" s="14"/>
    </row>
    <row r="956">
      <c r="A956" s="14"/>
      <c r="B956" s="23" t="str">
        <f>IF($A956="","",'Система'!$B$4)</f>
        <v/>
      </c>
      <c r="C956" s="14"/>
      <c r="D956" s="14"/>
      <c r="E956" s="23" t="str">
        <f t="array" ref="E956">IF(F956="","",XLOOKUP(F956,selector_09,selector_09_ids,""))</f>
        <v/>
      </c>
      <c r="F956" s="25"/>
      <c r="G956" s="23" t="str">
        <f t="array" ref="G956">IF(H956="","",XLOOKUP(H956,selector_02,selector_02_ids,""))</f>
        <v/>
      </c>
      <c r="H956" s="25"/>
      <c r="I956" s="23" t="str">
        <f t="array" ref="I956">IF(J956="","",XLOOKUP(J956,selector_10,selector_10_ids,""))</f>
        <v/>
      </c>
      <c r="J956" s="25"/>
      <c r="K956" s="14"/>
      <c r="L956" s="14"/>
      <c r="M956" s="23" t="str">
        <f t="array" ref="M956">IF(N956="","",XLOOKUP(N956,selector_18,selector_18_ids,""))</f>
        <v/>
      </c>
      <c r="N956" s="25"/>
      <c r="O956" s="14"/>
      <c r="P956" s="14"/>
      <c r="Q956" s="23" t="str">
        <f t="array" ref="Q956">IF(R956="","",XLOOKUP(R956,selector_13,selector_13_ids,""))</f>
        <v/>
      </c>
      <c r="R956" s="25"/>
      <c r="S956" s="14"/>
      <c r="T956" s="14"/>
      <c r="U956" s="14"/>
      <c r="V956" s="14"/>
      <c r="W956" s="14"/>
      <c r="X956" s="23" t="str">
        <f t="array" ref="X956">IF(Y956="","",XLOOKUP(Y956,selector_04,selector_04_ids,""))</f>
        <v/>
      </c>
      <c r="Y956" s="25"/>
      <c r="Z956" s="14"/>
      <c r="AA956" s="27"/>
      <c r="AB956" s="14"/>
    </row>
    <row r="957">
      <c r="A957" s="14"/>
      <c r="B957" s="23" t="str">
        <f>IF($A957="","",'Система'!$B$4)</f>
        <v/>
      </c>
      <c r="C957" s="14"/>
      <c r="D957" s="14"/>
      <c r="E957" s="23" t="str">
        <f t="array" ref="E957">IF(F957="","",XLOOKUP(F957,selector_09,selector_09_ids,""))</f>
        <v/>
      </c>
      <c r="F957" s="25"/>
      <c r="G957" s="23" t="str">
        <f t="array" ref="G957">IF(H957="","",XLOOKUP(H957,selector_02,selector_02_ids,""))</f>
        <v/>
      </c>
      <c r="H957" s="25"/>
      <c r="I957" s="23" t="str">
        <f t="array" ref="I957">IF(J957="","",XLOOKUP(J957,selector_10,selector_10_ids,""))</f>
        <v/>
      </c>
      <c r="J957" s="25"/>
      <c r="K957" s="14"/>
      <c r="L957" s="14"/>
      <c r="M957" s="23" t="str">
        <f t="array" ref="M957">IF(N957="","",XLOOKUP(N957,selector_18,selector_18_ids,""))</f>
        <v/>
      </c>
      <c r="N957" s="25"/>
      <c r="O957" s="14"/>
      <c r="P957" s="14"/>
      <c r="Q957" s="23" t="str">
        <f t="array" ref="Q957">IF(R957="","",XLOOKUP(R957,selector_13,selector_13_ids,""))</f>
        <v/>
      </c>
      <c r="R957" s="25"/>
      <c r="S957" s="14"/>
      <c r="T957" s="14"/>
      <c r="U957" s="14"/>
      <c r="V957" s="14"/>
      <c r="W957" s="14"/>
      <c r="X957" s="23" t="str">
        <f t="array" ref="X957">IF(Y957="","",XLOOKUP(Y957,selector_04,selector_04_ids,""))</f>
        <v/>
      </c>
      <c r="Y957" s="25"/>
      <c r="Z957" s="14"/>
      <c r="AA957" s="27"/>
      <c r="AB957" s="14"/>
    </row>
    <row r="958">
      <c r="A958" s="14"/>
      <c r="B958" s="23" t="str">
        <f>IF($A958="","",'Система'!$B$4)</f>
        <v/>
      </c>
      <c r="C958" s="14"/>
      <c r="D958" s="14"/>
      <c r="E958" s="23" t="str">
        <f t="array" ref="E958">IF(F958="","",XLOOKUP(F958,selector_09,selector_09_ids,""))</f>
        <v/>
      </c>
      <c r="F958" s="25"/>
      <c r="G958" s="23" t="str">
        <f t="array" ref="G958">IF(H958="","",XLOOKUP(H958,selector_02,selector_02_ids,""))</f>
        <v/>
      </c>
      <c r="H958" s="25"/>
      <c r="I958" s="23" t="str">
        <f t="array" ref="I958">IF(J958="","",XLOOKUP(J958,selector_10,selector_10_ids,""))</f>
        <v/>
      </c>
      <c r="J958" s="25"/>
      <c r="K958" s="14"/>
      <c r="L958" s="14"/>
      <c r="M958" s="23" t="str">
        <f t="array" ref="M958">IF(N958="","",XLOOKUP(N958,selector_18,selector_18_ids,""))</f>
        <v/>
      </c>
      <c r="N958" s="25"/>
      <c r="O958" s="14"/>
      <c r="P958" s="14"/>
      <c r="Q958" s="23" t="str">
        <f t="array" ref="Q958">IF(R958="","",XLOOKUP(R958,selector_13,selector_13_ids,""))</f>
        <v/>
      </c>
      <c r="R958" s="25"/>
      <c r="S958" s="14"/>
      <c r="T958" s="14"/>
      <c r="U958" s="14"/>
      <c r="V958" s="14"/>
      <c r="W958" s="14"/>
      <c r="X958" s="23" t="str">
        <f t="array" ref="X958">IF(Y958="","",XLOOKUP(Y958,selector_04,selector_04_ids,""))</f>
        <v/>
      </c>
      <c r="Y958" s="25"/>
      <c r="Z958" s="14"/>
      <c r="AA958" s="27"/>
      <c r="AB958" s="14"/>
    </row>
    <row r="959">
      <c r="A959" s="14"/>
      <c r="B959" s="23" t="str">
        <f>IF($A959="","",'Система'!$B$4)</f>
        <v/>
      </c>
      <c r="C959" s="14"/>
      <c r="D959" s="14"/>
      <c r="E959" s="23" t="str">
        <f t="array" ref="E959">IF(F959="","",XLOOKUP(F959,selector_09,selector_09_ids,""))</f>
        <v/>
      </c>
      <c r="F959" s="25"/>
      <c r="G959" s="23" t="str">
        <f t="array" ref="G959">IF(H959="","",XLOOKUP(H959,selector_02,selector_02_ids,""))</f>
        <v/>
      </c>
      <c r="H959" s="25"/>
      <c r="I959" s="23" t="str">
        <f t="array" ref="I959">IF(J959="","",XLOOKUP(J959,selector_10,selector_10_ids,""))</f>
        <v/>
      </c>
      <c r="J959" s="25"/>
      <c r="K959" s="14"/>
      <c r="L959" s="14"/>
      <c r="M959" s="23" t="str">
        <f t="array" ref="M959">IF(N959="","",XLOOKUP(N959,selector_18,selector_18_ids,""))</f>
        <v/>
      </c>
      <c r="N959" s="25"/>
      <c r="O959" s="14"/>
      <c r="P959" s="14"/>
      <c r="Q959" s="23" t="str">
        <f t="array" ref="Q959">IF(R959="","",XLOOKUP(R959,selector_13,selector_13_ids,""))</f>
        <v/>
      </c>
      <c r="R959" s="25"/>
      <c r="S959" s="14"/>
      <c r="T959" s="14"/>
      <c r="U959" s="14"/>
      <c r="V959" s="14"/>
      <c r="W959" s="14"/>
      <c r="X959" s="23" t="str">
        <f t="array" ref="X959">IF(Y959="","",XLOOKUP(Y959,selector_04,selector_04_ids,""))</f>
        <v/>
      </c>
      <c r="Y959" s="25"/>
      <c r="Z959" s="14"/>
      <c r="AA959" s="27"/>
      <c r="AB959" s="14"/>
    </row>
    <row r="960">
      <c r="A960" s="14"/>
      <c r="B960" s="23" t="str">
        <f>IF($A960="","",'Система'!$B$4)</f>
        <v/>
      </c>
      <c r="C960" s="14"/>
      <c r="D960" s="14"/>
      <c r="E960" s="23" t="str">
        <f t="array" ref="E960">IF(F960="","",XLOOKUP(F960,selector_09,selector_09_ids,""))</f>
        <v/>
      </c>
      <c r="F960" s="25"/>
      <c r="G960" s="23" t="str">
        <f t="array" ref="G960">IF(H960="","",XLOOKUP(H960,selector_02,selector_02_ids,""))</f>
        <v/>
      </c>
      <c r="H960" s="25"/>
      <c r="I960" s="23" t="str">
        <f t="array" ref="I960">IF(J960="","",XLOOKUP(J960,selector_10,selector_10_ids,""))</f>
        <v/>
      </c>
      <c r="J960" s="25"/>
      <c r="K960" s="14"/>
      <c r="L960" s="14"/>
      <c r="M960" s="23" t="str">
        <f t="array" ref="M960">IF(N960="","",XLOOKUP(N960,selector_18,selector_18_ids,""))</f>
        <v/>
      </c>
      <c r="N960" s="25"/>
      <c r="O960" s="14"/>
      <c r="P960" s="14"/>
      <c r="Q960" s="23" t="str">
        <f t="array" ref="Q960">IF(R960="","",XLOOKUP(R960,selector_13,selector_13_ids,""))</f>
        <v/>
      </c>
      <c r="R960" s="25"/>
      <c r="S960" s="14"/>
      <c r="T960" s="14"/>
      <c r="U960" s="14"/>
      <c r="V960" s="14"/>
      <c r="W960" s="14"/>
      <c r="X960" s="23" t="str">
        <f t="array" ref="X960">IF(Y960="","",XLOOKUP(Y960,selector_04,selector_04_ids,""))</f>
        <v/>
      </c>
      <c r="Y960" s="25"/>
      <c r="Z960" s="14"/>
      <c r="AA960" s="27"/>
      <c r="AB960" s="14"/>
    </row>
    <row r="961">
      <c r="A961" s="14"/>
      <c r="B961" s="23" t="str">
        <f>IF($A961="","",'Система'!$B$4)</f>
        <v/>
      </c>
      <c r="C961" s="14"/>
      <c r="D961" s="14"/>
      <c r="E961" s="23" t="str">
        <f t="array" ref="E961">IF(F961="","",XLOOKUP(F961,selector_09,selector_09_ids,""))</f>
        <v/>
      </c>
      <c r="F961" s="25"/>
      <c r="G961" s="23" t="str">
        <f t="array" ref="G961">IF(H961="","",XLOOKUP(H961,selector_02,selector_02_ids,""))</f>
        <v/>
      </c>
      <c r="H961" s="25"/>
      <c r="I961" s="23" t="str">
        <f t="array" ref="I961">IF(J961="","",XLOOKUP(J961,selector_10,selector_10_ids,""))</f>
        <v/>
      </c>
      <c r="J961" s="25"/>
      <c r="K961" s="14"/>
      <c r="L961" s="14"/>
      <c r="M961" s="23" t="str">
        <f t="array" ref="M961">IF(N961="","",XLOOKUP(N961,selector_18,selector_18_ids,""))</f>
        <v/>
      </c>
      <c r="N961" s="25"/>
      <c r="O961" s="14"/>
      <c r="P961" s="14"/>
      <c r="Q961" s="23" t="str">
        <f t="array" ref="Q961">IF(R961="","",XLOOKUP(R961,selector_13,selector_13_ids,""))</f>
        <v/>
      </c>
      <c r="R961" s="25"/>
      <c r="S961" s="14"/>
      <c r="T961" s="14"/>
      <c r="U961" s="14"/>
      <c r="V961" s="14"/>
      <c r="W961" s="14"/>
      <c r="X961" s="23" t="str">
        <f t="array" ref="X961">IF(Y961="","",XLOOKUP(Y961,selector_04,selector_04_ids,""))</f>
        <v/>
      </c>
      <c r="Y961" s="25"/>
      <c r="Z961" s="14"/>
      <c r="AA961" s="27"/>
      <c r="AB961" s="14"/>
    </row>
    <row r="962">
      <c r="A962" s="14"/>
      <c r="B962" s="23" t="str">
        <f>IF($A962="","",'Система'!$B$4)</f>
        <v/>
      </c>
      <c r="C962" s="14"/>
      <c r="D962" s="14"/>
      <c r="E962" s="23" t="str">
        <f t="array" ref="E962">IF(F962="","",XLOOKUP(F962,selector_09,selector_09_ids,""))</f>
        <v/>
      </c>
      <c r="F962" s="25"/>
      <c r="G962" s="23" t="str">
        <f t="array" ref="G962">IF(H962="","",XLOOKUP(H962,selector_02,selector_02_ids,""))</f>
        <v/>
      </c>
      <c r="H962" s="25"/>
      <c r="I962" s="23" t="str">
        <f t="array" ref="I962">IF(J962="","",XLOOKUP(J962,selector_10,selector_10_ids,""))</f>
        <v/>
      </c>
      <c r="J962" s="25"/>
      <c r="K962" s="14"/>
      <c r="L962" s="14"/>
      <c r="M962" s="23" t="str">
        <f t="array" ref="M962">IF(N962="","",XLOOKUP(N962,selector_18,selector_18_ids,""))</f>
        <v/>
      </c>
      <c r="N962" s="25"/>
      <c r="O962" s="14"/>
      <c r="P962" s="14"/>
      <c r="Q962" s="23" t="str">
        <f t="array" ref="Q962">IF(R962="","",XLOOKUP(R962,selector_13,selector_13_ids,""))</f>
        <v/>
      </c>
      <c r="R962" s="25"/>
      <c r="S962" s="14"/>
      <c r="T962" s="14"/>
      <c r="U962" s="14"/>
      <c r="V962" s="14"/>
      <c r="W962" s="14"/>
      <c r="X962" s="23" t="str">
        <f t="array" ref="X962">IF(Y962="","",XLOOKUP(Y962,selector_04,selector_04_ids,""))</f>
        <v/>
      </c>
      <c r="Y962" s="25"/>
      <c r="Z962" s="14"/>
      <c r="AA962" s="27"/>
      <c r="AB962" s="14"/>
    </row>
    <row r="963">
      <c r="A963" s="14"/>
      <c r="B963" s="23" t="str">
        <f>IF($A963="","",'Система'!$B$4)</f>
        <v/>
      </c>
      <c r="C963" s="14"/>
      <c r="D963" s="14"/>
      <c r="E963" s="23" t="str">
        <f t="array" ref="E963">IF(F963="","",XLOOKUP(F963,selector_09,selector_09_ids,""))</f>
        <v/>
      </c>
      <c r="F963" s="25"/>
      <c r="G963" s="23" t="str">
        <f t="array" ref="G963">IF(H963="","",XLOOKUP(H963,selector_02,selector_02_ids,""))</f>
        <v/>
      </c>
      <c r="H963" s="25"/>
      <c r="I963" s="23" t="str">
        <f t="array" ref="I963">IF(J963="","",XLOOKUP(J963,selector_10,selector_10_ids,""))</f>
        <v/>
      </c>
      <c r="J963" s="25"/>
      <c r="K963" s="14"/>
      <c r="L963" s="14"/>
      <c r="M963" s="23" t="str">
        <f t="array" ref="M963">IF(N963="","",XLOOKUP(N963,selector_18,selector_18_ids,""))</f>
        <v/>
      </c>
      <c r="N963" s="25"/>
      <c r="O963" s="14"/>
      <c r="P963" s="14"/>
      <c r="Q963" s="23" t="str">
        <f t="array" ref="Q963">IF(R963="","",XLOOKUP(R963,selector_13,selector_13_ids,""))</f>
        <v/>
      </c>
      <c r="R963" s="25"/>
      <c r="S963" s="14"/>
      <c r="T963" s="14"/>
      <c r="U963" s="14"/>
      <c r="V963" s="14"/>
      <c r="W963" s="14"/>
      <c r="X963" s="23" t="str">
        <f t="array" ref="X963">IF(Y963="","",XLOOKUP(Y963,selector_04,selector_04_ids,""))</f>
        <v/>
      </c>
      <c r="Y963" s="25"/>
      <c r="Z963" s="14"/>
      <c r="AA963" s="27"/>
      <c r="AB963" s="14"/>
    </row>
    <row r="964">
      <c r="A964" s="14"/>
      <c r="B964" s="23" t="str">
        <f>IF($A964="","",'Система'!$B$4)</f>
        <v/>
      </c>
      <c r="C964" s="14"/>
      <c r="D964" s="14"/>
      <c r="E964" s="23" t="str">
        <f t="array" ref="E964">IF(F964="","",XLOOKUP(F964,selector_09,selector_09_ids,""))</f>
        <v/>
      </c>
      <c r="F964" s="25"/>
      <c r="G964" s="23" t="str">
        <f t="array" ref="G964">IF(H964="","",XLOOKUP(H964,selector_02,selector_02_ids,""))</f>
        <v/>
      </c>
      <c r="H964" s="25"/>
      <c r="I964" s="23" t="str">
        <f t="array" ref="I964">IF(J964="","",XLOOKUP(J964,selector_10,selector_10_ids,""))</f>
        <v/>
      </c>
      <c r="J964" s="25"/>
      <c r="K964" s="14"/>
      <c r="L964" s="14"/>
      <c r="M964" s="23" t="str">
        <f t="array" ref="M964">IF(N964="","",XLOOKUP(N964,selector_18,selector_18_ids,""))</f>
        <v/>
      </c>
      <c r="N964" s="25"/>
      <c r="O964" s="14"/>
      <c r="P964" s="14"/>
      <c r="Q964" s="23" t="str">
        <f t="array" ref="Q964">IF(R964="","",XLOOKUP(R964,selector_13,selector_13_ids,""))</f>
        <v/>
      </c>
      <c r="R964" s="25"/>
      <c r="S964" s="14"/>
      <c r="T964" s="14"/>
      <c r="U964" s="14"/>
      <c r="V964" s="14"/>
      <c r="W964" s="14"/>
      <c r="X964" s="23" t="str">
        <f t="array" ref="X964">IF(Y964="","",XLOOKUP(Y964,selector_04,selector_04_ids,""))</f>
        <v/>
      </c>
      <c r="Y964" s="25"/>
      <c r="Z964" s="14"/>
      <c r="AA964" s="27"/>
      <c r="AB964" s="14"/>
    </row>
    <row r="965">
      <c r="A965" s="14"/>
      <c r="B965" s="23" t="str">
        <f>IF($A965="","",'Система'!$B$4)</f>
        <v/>
      </c>
      <c r="C965" s="14"/>
      <c r="D965" s="14"/>
      <c r="E965" s="23" t="str">
        <f t="array" ref="E965">IF(F965="","",XLOOKUP(F965,selector_09,selector_09_ids,""))</f>
        <v/>
      </c>
      <c r="F965" s="25"/>
      <c r="G965" s="23" t="str">
        <f t="array" ref="G965">IF(H965="","",XLOOKUP(H965,selector_02,selector_02_ids,""))</f>
        <v/>
      </c>
      <c r="H965" s="25"/>
      <c r="I965" s="23" t="str">
        <f t="array" ref="I965">IF(J965="","",XLOOKUP(J965,selector_10,selector_10_ids,""))</f>
        <v/>
      </c>
      <c r="J965" s="25"/>
      <c r="K965" s="14"/>
      <c r="L965" s="14"/>
      <c r="M965" s="23" t="str">
        <f t="array" ref="M965">IF(N965="","",XLOOKUP(N965,selector_18,selector_18_ids,""))</f>
        <v/>
      </c>
      <c r="N965" s="25"/>
      <c r="O965" s="14"/>
      <c r="P965" s="14"/>
      <c r="Q965" s="23" t="str">
        <f t="array" ref="Q965">IF(R965="","",XLOOKUP(R965,selector_13,selector_13_ids,""))</f>
        <v/>
      </c>
      <c r="R965" s="25"/>
      <c r="S965" s="14"/>
      <c r="T965" s="14"/>
      <c r="U965" s="14"/>
      <c r="V965" s="14"/>
      <c r="W965" s="14"/>
      <c r="X965" s="23" t="str">
        <f t="array" ref="X965">IF(Y965="","",XLOOKUP(Y965,selector_04,selector_04_ids,""))</f>
        <v/>
      </c>
      <c r="Y965" s="25"/>
      <c r="Z965" s="14"/>
      <c r="AA965" s="27"/>
      <c r="AB965" s="14"/>
    </row>
    <row r="966">
      <c r="A966" s="14"/>
      <c r="B966" s="23" t="str">
        <f>IF($A966="","",'Система'!$B$4)</f>
        <v/>
      </c>
      <c r="C966" s="14"/>
      <c r="D966" s="14"/>
      <c r="E966" s="23" t="str">
        <f t="array" ref="E966">IF(F966="","",XLOOKUP(F966,selector_09,selector_09_ids,""))</f>
        <v/>
      </c>
      <c r="F966" s="25"/>
      <c r="G966" s="23" t="str">
        <f t="array" ref="G966">IF(H966="","",XLOOKUP(H966,selector_02,selector_02_ids,""))</f>
        <v/>
      </c>
      <c r="H966" s="25"/>
      <c r="I966" s="23" t="str">
        <f t="array" ref="I966">IF(J966="","",XLOOKUP(J966,selector_10,selector_10_ids,""))</f>
        <v/>
      </c>
      <c r="J966" s="25"/>
      <c r="K966" s="14"/>
      <c r="L966" s="14"/>
      <c r="M966" s="23" t="str">
        <f t="array" ref="M966">IF(N966="","",XLOOKUP(N966,selector_18,selector_18_ids,""))</f>
        <v/>
      </c>
      <c r="N966" s="25"/>
      <c r="O966" s="14"/>
      <c r="P966" s="14"/>
      <c r="Q966" s="23" t="str">
        <f t="array" ref="Q966">IF(R966="","",XLOOKUP(R966,selector_13,selector_13_ids,""))</f>
        <v/>
      </c>
      <c r="R966" s="25"/>
      <c r="S966" s="14"/>
      <c r="T966" s="14"/>
      <c r="U966" s="14"/>
      <c r="V966" s="14"/>
      <c r="W966" s="14"/>
      <c r="X966" s="23" t="str">
        <f t="array" ref="X966">IF(Y966="","",XLOOKUP(Y966,selector_04,selector_04_ids,""))</f>
        <v/>
      </c>
      <c r="Y966" s="25"/>
      <c r="Z966" s="14"/>
      <c r="AA966" s="27"/>
      <c r="AB966" s="14"/>
    </row>
    <row r="967">
      <c r="A967" s="14"/>
      <c r="B967" s="23" t="str">
        <f>IF($A967="","",'Система'!$B$4)</f>
        <v/>
      </c>
      <c r="C967" s="14"/>
      <c r="D967" s="14"/>
      <c r="E967" s="23" t="str">
        <f t="array" ref="E967">IF(F967="","",XLOOKUP(F967,selector_09,selector_09_ids,""))</f>
        <v/>
      </c>
      <c r="F967" s="25"/>
      <c r="G967" s="23" t="str">
        <f t="array" ref="G967">IF(H967="","",XLOOKUP(H967,selector_02,selector_02_ids,""))</f>
        <v/>
      </c>
      <c r="H967" s="25"/>
      <c r="I967" s="23" t="str">
        <f t="array" ref="I967">IF(J967="","",XLOOKUP(J967,selector_10,selector_10_ids,""))</f>
        <v/>
      </c>
      <c r="J967" s="25"/>
      <c r="K967" s="14"/>
      <c r="L967" s="14"/>
      <c r="M967" s="23" t="str">
        <f t="array" ref="M967">IF(N967="","",XLOOKUP(N967,selector_18,selector_18_ids,""))</f>
        <v/>
      </c>
      <c r="N967" s="25"/>
      <c r="O967" s="14"/>
      <c r="P967" s="14"/>
      <c r="Q967" s="23" t="str">
        <f t="array" ref="Q967">IF(R967="","",XLOOKUP(R967,selector_13,selector_13_ids,""))</f>
        <v/>
      </c>
      <c r="R967" s="25"/>
      <c r="S967" s="14"/>
      <c r="T967" s="14"/>
      <c r="U967" s="14"/>
      <c r="V967" s="14"/>
      <c r="W967" s="14"/>
      <c r="X967" s="23" t="str">
        <f t="array" ref="X967">IF(Y967="","",XLOOKUP(Y967,selector_04,selector_04_ids,""))</f>
        <v/>
      </c>
      <c r="Y967" s="25"/>
      <c r="Z967" s="14"/>
      <c r="AA967" s="27"/>
      <c r="AB967" s="14"/>
    </row>
    <row r="968">
      <c r="A968" s="14"/>
      <c r="B968" s="23" t="str">
        <f>IF($A968="","",'Система'!$B$4)</f>
        <v/>
      </c>
      <c r="C968" s="14"/>
      <c r="D968" s="14"/>
      <c r="E968" s="23" t="str">
        <f t="array" ref="E968">IF(F968="","",XLOOKUP(F968,selector_09,selector_09_ids,""))</f>
        <v/>
      </c>
      <c r="F968" s="25"/>
      <c r="G968" s="23" t="str">
        <f t="array" ref="G968">IF(H968="","",XLOOKUP(H968,selector_02,selector_02_ids,""))</f>
        <v/>
      </c>
      <c r="H968" s="25"/>
      <c r="I968" s="23" t="str">
        <f t="array" ref="I968">IF(J968="","",XLOOKUP(J968,selector_10,selector_10_ids,""))</f>
        <v/>
      </c>
      <c r="J968" s="25"/>
      <c r="K968" s="14"/>
      <c r="L968" s="14"/>
      <c r="M968" s="23" t="str">
        <f t="array" ref="M968">IF(N968="","",XLOOKUP(N968,selector_18,selector_18_ids,""))</f>
        <v/>
      </c>
      <c r="N968" s="25"/>
      <c r="O968" s="14"/>
      <c r="P968" s="14"/>
      <c r="Q968" s="23" t="str">
        <f t="array" ref="Q968">IF(R968="","",XLOOKUP(R968,selector_13,selector_13_ids,""))</f>
        <v/>
      </c>
      <c r="R968" s="25"/>
      <c r="S968" s="14"/>
      <c r="T968" s="14"/>
      <c r="U968" s="14"/>
      <c r="V968" s="14"/>
      <c r="W968" s="14"/>
      <c r="X968" s="23" t="str">
        <f t="array" ref="X968">IF(Y968="","",XLOOKUP(Y968,selector_04,selector_04_ids,""))</f>
        <v/>
      </c>
      <c r="Y968" s="25"/>
      <c r="Z968" s="14"/>
      <c r="AA968" s="27"/>
      <c r="AB968" s="14"/>
    </row>
    <row r="969">
      <c r="A969" s="14"/>
      <c r="B969" s="23" t="str">
        <f>IF($A969="","",'Система'!$B$4)</f>
        <v/>
      </c>
      <c r="C969" s="14"/>
      <c r="D969" s="14"/>
      <c r="E969" s="23" t="str">
        <f t="array" ref="E969">IF(F969="","",XLOOKUP(F969,selector_09,selector_09_ids,""))</f>
        <v/>
      </c>
      <c r="F969" s="25"/>
      <c r="G969" s="23" t="str">
        <f t="array" ref="G969">IF(H969="","",XLOOKUP(H969,selector_02,selector_02_ids,""))</f>
        <v/>
      </c>
      <c r="H969" s="25"/>
      <c r="I969" s="23" t="str">
        <f t="array" ref="I969">IF(J969="","",XLOOKUP(J969,selector_10,selector_10_ids,""))</f>
        <v/>
      </c>
      <c r="J969" s="25"/>
      <c r="K969" s="14"/>
      <c r="L969" s="14"/>
      <c r="M969" s="23" t="str">
        <f t="array" ref="M969">IF(N969="","",XLOOKUP(N969,selector_18,selector_18_ids,""))</f>
        <v/>
      </c>
      <c r="N969" s="25"/>
      <c r="O969" s="14"/>
      <c r="P969" s="14"/>
      <c r="Q969" s="23" t="str">
        <f t="array" ref="Q969">IF(R969="","",XLOOKUP(R969,selector_13,selector_13_ids,""))</f>
        <v/>
      </c>
      <c r="R969" s="25"/>
      <c r="S969" s="14"/>
      <c r="T969" s="14"/>
      <c r="U969" s="14"/>
      <c r="V969" s="14"/>
      <c r="W969" s="14"/>
      <c r="X969" s="23" t="str">
        <f t="array" ref="X969">IF(Y969="","",XLOOKUP(Y969,selector_04,selector_04_ids,""))</f>
        <v/>
      </c>
      <c r="Y969" s="25"/>
      <c r="Z969" s="14"/>
      <c r="AA969" s="27"/>
      <c r="AB969" s="14"/>
    </row>
    <row r="970">
      <c r="A970" s="14"/>
      <c r="B970" s="23" t="str">
        <f>IF($A970="","",'Система'!$B$4)</f>
        <v/>
      </c>
      <c r="C970" s="14"/>
      <c r="D970" s="14"/>
      <c r="E970" s="23" t="str">
        <f t="array" ref="E970">IF(F970="","",XLOOKUP(F970,selector_09,selector_09_ids,""))</f>
        <v/>
      </c>
      <c r="F970" s="25"/>
      <c r="G970" s="23" t="str">
        <f t="array" ref="G970">IF(H970="","",XLOOKUP(H970,selector_02,selector_02_ids,""))</f>
        <v/>
      </c>
      <c r="H970" s="25"/>
      <c r="I970" s="23" t="str">
        <f t="array" ref="I970">IF(J970="","",XLOOKUP(J970,selector_10,selector_10_ids,""))</f>
        <v/>
      </c>
      <c r="J970" s="25"/>
      <c r="K970" s="14"/>
      <c r="L970" s="14"/>
      <c r="M970" s="23" t="str">
        <f t="array" ref="M970">IF(N970="","",XLOOKUP(N970,selector_18,selector_18_ids,""))</f>
        <v/>
      </c>
      <c r="N970" s="25"/>
      <c r="O970" s="14"/>
      <c r="P970" s="14"/>
      <c r="Q970" s="23" t="str">
        <f t="array" ref="Q970">IF(R970="","",XLOOKUP(R970,selector_13,selector_13_ids,""))</f>
        <v/>
      </c>
      <c r="R970" s="25"/>
      <c r="S970" s="14"/>
      <c r="T970" s="14"/>
      <c r="U970" s="14"/>
      <c r="V970" s="14"/>
      <c r="W970" s="14"/>
      <c r="X970" s="23" t="str">
        <f t="array" ref="X970">IF(Y970="","",XLOOKUP(Y970,selector_04,selector_04_ids,""))</f>
        <v/>
      </c>
      <c r="Y970" s="25"/>
      <c r="Z970" s="14"/>
      <c r="AA970" s="27"/>
      <c r="AB970" s="14"/>
    </row>
    <row r="971">
      <c r="A971" s="14"/>
      <c r="B971" s="23" t="str">
        <f>IF($A971="","",'Система'!$B$4)</f>
        <v/>
      </c>
      <c r="C971" s="14"/>
      <c r="D971" s="14"/>
      <c r="E971" s="23" t="str">
        <f t="array" ref="E971">IF(F971="","",XLOOKUP(F971,selector_09,selector_09_ids,""))</f>
        <v/>
      </c>
      <c r="F971" s="25"/>
      <c r="G971" s="23" t="str">
        <f t="array" ref="G971">IF(H971="","",XLOOKUP(H971,selector_02,selector_02_ids,""))</f>
        <v/>
      </c>
      <c r="H971" s="25"/>
      <c r="I971" s="23" t="str">
        <f t="array" ref="I971">IF(J971="","",XLOOKUP(J971,selector_10,selector_10_ids,""))</f>
        <v/>
      </c>
      <c r="J971" s="25"/>
      <c r="K971" s="14"/>
      <c r="L971" s="14"/>
      <c r="M971" s="23" t="str">
        <f t="array" ref="M971">IF(N971="","",XLOOKUP(N971,selector_18,selector_18_ids,""))</f>
        <v/>
      </c>
      <c r="N971" s="25"/>
      <c r="O971" s="14"/>
      <c r="P971" s="14"/>
      <c r="Q971" s="23" t="str">
        <f t="array" ref="Q971">IF(R971="","",XLOOKUP(R971,selector_13,selector_13_ids,""))</f>
        <v/>
      </c>
      <c r="R971" s="25"/>
      <c r="S971" s="14"/>
      <c r="T971" s="14"/>
      <c r="U971" s="14"/>
      <c r="V971" s="14"/>
      <c r="W971" s="14"/>
      <c r="X971" s="23" t="str">
        <f t="array" ref="X971">IF(Y971="","",XLOOKUP(Y971,selector_04,selector_04_ids,""))</f>
        <v/>
      </c>
      <c r="Y971" s="25"/>
      <c r="Z971" s="14"/>
      <c r="AA971" s="27"/>
      <c r="AB971" s="14"/>
    </row>
    <row r="972">
      <c r="A972" s="14"/>
      <c r="B972" s="23" t="str">
        <f>IF($A972="","",'Система'!$B$4)</f>
        <v/>
      </c>
      <c r="C972" s="14"/>
      <c r="D972" s="14"/>
      <c r="E972" s="23" t="str">
        <f t="array" ref="E972">IF(F972="","",XLOOKUP(F972,selector_09,selector_09_ids,""))</f>
        <v/>
      </c>
      <c r="F972" s="25"/>
      <c r="G972" s="23" t="str">
        <f t="array" ref="G972">IF(H972="","",XLOOKUP(H972,selector_02,selector_02_ids,""))</f>
        <v/>
      </c>
      <c r="H972" s="25"/>
      <c r="I972" s="23" t="str">
        <f t="array" ref="I972">IF(J972="","",XLOOKUP(J972,selector_10,selector_10_ids,""))</f>
        <v/>
      </c>
      <c r="J972" s="25"/>
      <c r="K972" s="14"/>
      <c r="L972" s="14"/>
      <c r="M972" s="23" t="str">
        <f t="array" ref="M972">IF(N972="","",XLOOKUP(N972,selector_18,selector_18_ids,""))</f>
        <v/>
      </c>
      <c r="N972" s="25"/>
      <c r="O972" s="14"/>
      <c r="P972" s="14"/>
      <c r="Q972" s="23" t="str">
        <f t="array" ref="Q972">IF(R972="","",XLOOKUP(R972,selector_13,selector_13_ids,""))</f>
        <v/>
      </c>
      <c r="R972" s="25"/>
      <c r="S972" s="14"/>
      <c r="T972" s="14"/>
      <c r="U972" s="14"/>
      <c r="V972" s="14"/>
      <c r="W972" s="14"/>
      <c r="X972" s="23" t="str">
        <f t="array" ref="X972">IF(Y972="","",XLOOKUP(Y972,selector_04,selector_04_ids,""))</f>
        <v/>
      </c>
      <c r="Y972" s="25"/>
      <c r="Z972" s="14"/>
      <c r="AA972" s="27"/>
      <c r="AB972" s="14"/>
    </row>
    <row r="973">
      <c r="A973" s="14"/>
      <c r="B973" s="23" t="str">
        <f>IF($A973="","",'Система'!$B$4)</f>
        <v/>
      </c>
      <c r="C973" s="14"/>
      <c r="D973" s="14"/>
      <c r="E973" s="23" t="str">
        <f t="array" ref="E973">IF(F973="","",XLOOKUP(F973,selector_09,selector_09_ids,""))</f>
        <v/>
      </c>
      <c r="F973" s="25"/>
      <c r="G973" s="23" t="str">
        <f t="array" ref="G973">IF(H973="","",XLOOKUP(H973,selector_02,selector_02_ids,""))</f>
        <v/>
      </c>
      <c r="H973" s="25"/>
      <c r="I973" s="23" t="str">
        <f t="array" ref="I973">IF(J973="","",XLOOKUP(J973,selector_10,selector_10_ids,""))</f>
        <v/>
      </c>
      <c r="J973" s="25"/>
      <c r="K973" s="14"/>
      <c r="L973" s="14"/>
      <c r="M973" s="23" t="str">
        <f t="array" ref="M973">IF(N973="","",XLOOKUP(N973,selector_18,selector_18_ids,""))</f>
        <v/>
      </c>
      <c r="N973" s="25"/>
      <c r="O973" s="14"/>
      <c r="P973" s="14"/>
      <c r="Q973" s="23" t="str">
        <f t="array" ref="Q973">IF(R973="","",XLOOKUP(R973,selector_13,selector_13_ids,""))</f>
        <v/>
      </c>
      <c r="R973" s="25"/>
      <c r="S973" s="14"/>
      <c r="T973" s="14"/>
      <c r="U973" s="14"/>
      <c r="V973" s="14"/>
      <c r="W973" s="14"/>
      <c r="X973" s="23" t="str">
        <f t="array" ref="X973">IF(Y973="","",XLOOKUP(Y973,selector_04,selector_04_ids,""))</f>
        <v/>
      </c>
      <c r="Y973" s="25"/>
      <c r="Z973" s="14"/>
      <c r="AA973" s="27"/>
      <c r="AB973" s="14"/>
    </row>
    <row r="974">
      <c r="A974" s="14"/>
      <c r="B974" s="23" t="str">
        <f>IF($A974="","",'Система'!$B$4)</f>
        <v/>
      </c>
      <c r="C974" s="14"/>
      <c r="D974" s="14"/>
      <c r="E974" s="23" t="str">
        <f t="array" ref="E974">IF(F974="","",XLOOKUP(F974,selector_09,selector_09_ids,""))</f>
        <v/>
      </c>
      <c r="F974" s="25"/>
      <c r="G974" s="23" t="str">
        <f t="array" ref="G974">IF(H974="","",XLOOKUP(H974,selector_02,selector_02_ids,""))</f>
        <v/>
      </c>
      <c r="H974" s="25"/>
      <c r="I974" s="23" t="str">
        <f t="array" ref="I974">IF(J974="","",XLOOKUP(J974,selector_10,selector_10_ids,""))</f>
        <v/>
      </c>
      <c r="J974" s="25"/>
      <c r="K974" s="14"/>
      <c r="L974" s="14"/>
      <c r="M974" s="23" t="str">
        <f t="array" ref="M974">IF(N974="","",XLOOKUP(N974,selector_18,selector_18_ids,""))</f>
        <v/>
      </c>
      <c r="N974" s="25"/>
      <c r="O974" s="14"/>
      <c r="P974" s="14"/>
      <c r="Q974" s="23" t="str">
        <f t="array" ref="Q974">IF(R974="","",XLOOKUP(R974,selector_13,selector_13_ids,""))</f>
        <v/>
      </c>
      <c r="R974" s="25"/>
      <c r="S974" s="14"/>
      <c r="T974" s="14"/>
      <c r="U974" s="14"/>
      <c r="V974" s="14"/>
      <c r="W974" s="14"/>
      <c r="X974" s="23" t="str">
        <f t="array" ref="X974">IF(Y974="","",XLOOKUP(Y974,selector_04,selector_04_ids,""))</f>
        <v/>
      </c>
      <c r="Y974" s="25"/>
      <c r="Z974" s="14"/>
      <c r="AA974" s="27"/>
      <c r="AB974" s="14"/>
    </row>
    <row r="975">
      <c r="A975" s="14"/>
      <c r="B975" s="23" t="str">
        <f>IF($A975="","",'Система'!$B$4)</f>
        <v/>
      </c>
      <c r="C975" s="14"/>
      <c r="D975" s="14"/>
      <c r="E975" s="23" t="str">
        <f t="array" ref="E975">IF(F975="","",XLOOKUP(F975,selector_09,selector_09_ids,""))</f>
        <v/>
      </c>
      <c r="F975" s="25"/>
      <c r="G975" s="23" t="str">
        <f t="array" ref="G975">IF(H975="","",XLOOKUP(H975,selector_02,selector_02_ids,""))</f>
        <v/>
      </c>
      <c r="H975" s="25"/>
      <c r="I975" s="23" t="str">
        <f t="array" ref="I975">IF(J975="","",XLOOKUP(J975,selector_10,selector_10_ids,""))</f>
        <v/>
      </c>
      <c r="J975" s="25"/>
      <c r="K975" s="14"/>
      <c r="L975" s="14"/>
      <c r="M975" s="23" t="str">
        <f t="array" ref="M975">IF(N975="","",XLOOKUP(N975,selector_18,selector_18_ids,""))</f>
        <v/>
      </c>
      <c r="N975" s="25"/>
      <c r="O975" s="14"/>
      <c r="P975" s="14"/>
      <c r="Q975" s="23" t="str">
        <f t="array" ref="Q975">IF(R975="","",XLOOKUP(R975,selector_13,selector_13_ids,""))</f>
        <v/>
      </c>
      <c r="R975" s="25"/>
      <c r="S975" s="14"/>
      <c r="T975" s="14"/>
      <c r="U975" s="14"/>
      <c r="V975" s="14"/>
      <c r="W975" s="14"/>
      <c r="X975" s="23" t="str">
        <f t="array" ref="X975">IF(Y975="","",XLOOKUP(Y975,selector_04,selector_04_ids,""))</f>
        <v/>
      </c>
      <c r="Y975" s="25"/>
      <c r="Z975" s="14"/>
      <c r="AA975" s="27"/>
      <c r="AB975" s="14"/>
    </row>
    <row r="976">
      <c r="A976" s="14"/>
      <c r="B976" s="23" t="str">
        <f>IF($A976="","",'Система'!$B$4)</f>
        <v/>
      </c>
      <c r="C976" s="14"/>
      <c r="D976" s="14"/>
      <c r="E976" s="23" t="str">
        <f t="array" ref="E976">IF(F976="","",XLOOKUP(F976,selector_09,selector_09_ids,""))</f>
        <v/>
      </c>
      <c r="F976" s="25"/>
      <c r="G976" s="23" t="str">
        <f t="array" ref="G976">IF(H976="","",XLOOKUP(H976,selector_02,selector_02_ids,""))</f>
        <v/>
      </c>
      <c r="H976" s="25"/>
      <c r="I976" s="23" t="str">
        <f t="array" ref="I976">IF(J976="","",XLOOKUP(J976,selector_10,selector_10_ids,""))</f>
        <v/>
      </c>
      <c r="J976" s="25"/>
      <c r="K976" s="14"/>
      <c r="L976" s="14"/>
      <c r="M976" s="23" t="str">
        <f t="array" ref="M976">IF(N976="","",XLOOKUP(N976,selector_18,selector_18_ids,""))</f>
        <v/>
      </c>
      <c r="N976" s="25"/>
      <c r="O976" s="14"/>
      <c r="P976" s="14"/>
      <c r="Q976" s="23" t="str">
        <f t="array" ref="Q976">IF(R976="","",XLOOKUP(R976,selector_13,selector_13_ids,""))</f>
        <v/>
      </c>
      <c r="R976" s="25"/>
      <c r="S976" s="14"/>
      <c r="T976" s="14"/>
      <c r="U976" s="14"/>
      <c r="V976" s="14"/>
      <c r="W976" s="14"/>
      <c r="X976" s="23" t="str">
        <f t="array" ref="X976">IF(Y976="","",XLOOKUP(Y976,selector_04,selector_04_ids,""))</f>
        <v/>
      </c>
      <c r="Y976" s="25"/>
      <c r="Z976" s="14"/>
      <c r="AA976" s="27"/>
      <c r="AB976" s="14"/>
    </row>
    <row r="977">
      <c r="A977" s="14"/>
      <c r="B977" s="23" t="str">
        <f>IF($A977="","",'Система'!$B$4)</f>
        <v/>
      </c>
      <c r="C977" s="14"/>
      <c r="D977" s="14"/>
      <c r="E977" s="23" t="str">
        <f t="array" ref="E977">IF(F977="","",XLOOKUP(F977,selector_09,selector_09_ids,""))</f>
        <v/>
      </c>
      <c r="F977" s="25"/>
      <c r="G977" s="23" t="str">
        <f t="array" ref="G977">IF(H977="","",XLOOKUP(H977,selector_02,selector_02_ids,""))</f>
        <v/>
      </c>
      <c r="H977" s="25"/>
      <c r="I977" s="23" t="str">
        <f t="array" ref="I977">IF(J977="","",XLOOKUP(J977,selector_10,selector_10_ids,""))</f>
        <v/>
      </c>
      <c r="J977" s="25"/>
      <c r="K977" s="14"/>
      <c r="L977" s="14"/>
      <c r="M977" s="23" t="str">
        <f t="array" ref="M977">IF(N977="","",XLOOKUP(N977,selector_18,selector_18_ids,""))</f>
        <v/>
      </c>
      <c r="N977" s="25"/>
      <c r="O977" s="14"/>
      <c r="P977" s="14"/>
      <c r="Q977" s="23" t="str">
        <f t="array" ref="Q977">IF(R977="","",XLOOKUP(R977,selector_13,selector_13_ids,""))</f>
        <v/>
      </c>
      <c r="R977" s="25"/>
      <c r="S977" s="14"/>
      <c r="T977" s="14"/>
      <c r="U977" s="14"/>
      <c r="V977" s="14"/>
      <c r="W977" s="14"/>
      <c r="X977" s="23" t="str">
        <f t="array" ref="X977">IF(Y977="","",XLOOKUP(Y977,selector_04,selector_04_ids,""))</f>
        <v/>
      </c>
      <c r="Y977" s="25"/>
      <c r="Z977" s="14"/>
      <c r="AA977" s="27"/>
      <c r="AB977" s="14"/>
    </row>
    <row r="978">
      <c r="A978" s="14"/>
      <c r="B978" s="23" t="str">
        <f>IF($A978="","",'Система'!$B$4)</f>
        <v/>
      </c>
      <c r="C978" s="14"/>
      <c r="D978" s="14"/>
      <c r="E978" s="23" t="str">
        <f t="array" ref="E978">IF(F978="","",XLOOKUP(F978,selector_09,selector_09_ids,""))</f>
        <v/>
      </c>
      <c r="F978" s="25"/>
      <c r="G978" s="23" t="str">
        <f t="array" ref="G978">IF(H978="","",XLOOKUP(H978,selector_02,selector_02_ids,""))</f>
        <v/>
      </c>
      <c r="H978" s="25"/>
      <c r="I978" s="23" t="str">
        <f t="array" ref="I978">IF(J978="","",XLOOKUP(J978,selector_10,selector_10_ids,""))</f>
        <v/>
      </c>
      <c r="J978" s="25"/>
      <c r="K978" s="14"/>
      <c r="L978" s="14"/>
      <c r="M978" s="23" t="str">
        <f t="array" ref="M978">IF(N978="","",XLOOKUP(N978,selector_18,selector_18_ids,""))</f>
        <v/>
      </c>
      <c r="N978" s="25"/>
      <c r="O978" s="14"/>
      <c r="P978" s="14"/>
      <c r="Q978" s="23" t="str">
        <f t="array" ref="Q978">IF(R978="","",XLOOKUP(R978,selector_13,selector_13_ids,""))</f>
        <v/>
      </c>
      <c r="R978" s="25"/>
      <c r="S978" s="14"/>
      <c r="T978" s="14"/>
      <c r="U978" s="14"/>
      <c r="V978" s="14"/>
      <c r="W978" s="14"/>
      <c r="X978" s="23" t="str">
        <f t="array" ref="X978">IF(Y978="","",XLOOKUP(Y978,selector_04,selector_04_ids,""))</f>
        <v/>
      </c>
      <c r="Y978" s="25"/>
      <c r="Z978" s="14"/>
      <c r="AA978" s="27"/>
      <c r="AB978" s="14"/>
    </row>
    <row r="979">
      <c r="A979" s="14"/>
      <c r="B979" s="23" t="str">
        <f>IF($A979="","",'Система'!$B$4)</f>
        <v/>
      </c>
      <c r="C979" s="14"/>
      <c r="D979" s="14"/>
      <c r="E979" s="23" t="str">
        <f t="array" ref="E979">IF(F979="","",XLOOKUP(F979,selector_09,selector_09_ids,""))</f>
        <v/>
      </c>
      <c r="F979" s="25"/>
      <c r="G979" s="23" t="str">
        <f t="array" ref="G979">IF(H979="","",XLOOKUP(H979,selector_02,selector_02_ids,""))</f>
        <v/>
      </c>
      <c r="H979" s="25"/>
      <c r="I979" s="23" t="str">
        <f t="array" ref="I979">IF(J979="","",XLOOKUP(J979,selector_10,selector_10_ids,""))</f>
        <v/>
      </c>
      <c r="J979" s="25"/>
      <c r="K979" s="14"/>
      <c r="L979" s="14"/>
      <c r="M979" s="23" t="str">
        <f t="array" ref="M979">IF(N979="","",XLOOKUP(N979,selector_18,selector_18_ids,""))</f>
        <v/>
      </c>
      <c r="N979" s="25"/>
      <c r="O979" s="14"/>
      <c r="P979" s="14"/>
      <c r="Q979" s="23" t="str">
        <f t="array" ref="Q979">IF(R979="","",XLOOKUP(R979,selector_13,selector_13_ids,""))</f>
        <v/>
      </c>
      <c r="R979" s="25"/>
      <c r="S979" s="14"/>
      <c r="T979" s="14"/>
      <c r="U979" s="14"/>
      <c r="V979" s="14"/>
      <c r="W979" s="14"/>
      <c r="X979" s="23" t="str">
        <f t="array" ref="X979">IF(Y979="","",XLOOKUP(Y979,selector_04,selector_04_ids,""))</f>
        <v/>
      </c>
      <c r="Y979" s="25"/>
      <c r="Z979" s="14"/>
      <c r="AA979" s="27"/>
      <c r="AB979" s="14"/>
    </row>
    <row r="980">
      <c r="A980" s="14"/>
      <c r="B980" s="23" t="str">
        <f>IF($A980="","",'Система'!$B$4)</f>
        <v/>
      </c>
      <c r="C980" s="14"/>
      <c r="D980" s="14"/>
      <c r="E980" s="23" t="str">
        <f t="array" ref="E980">IF(F980="","",XLOOKUP(F980,selector_09,selector_09_ids,""))</f>
        <v/>
      </c>
      <c r="F980" s="25"/>
      <c r="G980" s="23" t="str">
        <f t="array" ref="G980">IF(H980="","",XLOOKUP(H980,selector_02,selector_02_ids,""))</f>
        <v/>
      </c>
      <c r="H980" s="25"/>
      <c r="I980" s="23" t="str">
        <f t="array" ref="I980">IF(J980="","",XLOOKUP(J980,selector_10,selector_10_ids,""))</f>
        <v/>
      </c>
      <c r="J980" s="25"/>
      <c r="K980" s="14"/>
      <c r="L980" s="14"/>
      <c r="M980" s="23" t="str">
        <f t="array" ref="M980">IF(N980="","",XLOOKUP(N980,selector_18,selector_18_ids,""))</f>
        <v/>
      </c>
      <c r="N980" s="25"/>
      <c r="O980" s="14"/>
      <c r="P980" s="14"/>
      <c r="Q980" s="23" t="str">
        <f t="array" ref="Q980">IF(R980="","",XLOOKUP(R980,selector_13,selector_13_ids,""))</f>
        <v/>
      </c>
      <c r="R980" s="25"/>
      <c r="S980" s="14"/>
      <c r="T980" s="14"/>
      <c r="U980" s="14"/>
      <c r="V980" s="14"/>
      <c r="W980" s="14"/>
      <c r="X980" s="23" t="str">
        <f t="array" ref="X980">IF(Y980="","",XLOOKUP(Y980,selector_04,selector_04_ids,""))</f>
        <v/>
      </c>
      <c r="Y980" s="25"/>
      <c r="Z980" s="14"/>
      <c r="AA980" s="27"/>
      <c r="AB980" s="14"/>
    </row>
    <row r="981">
      <c r="A981" s="14"/>
      <c r="B981" s="23" t="str">
        <f>IF($A981="","",'Система'!$B$4)</f>
        <v/>
      </c>
      <c r="C981" s="14"/>
      <c r="D981" s="14"/>
      <c r="E981" s="23" t="str">
        <f t="array" ref="E981">IF(F981="","",XLOOKUP(F981,selector_09,selector_09_ids,""))</f>
        <v/>
      </c>
      <c r="F981" s="25"/>
      <c r="G981" s="23" t="str">
        <f t="array" ref="G981">IF(H981="","",XLOOKUP(H981,selector_02,selector_02_ids,""))</f>
        <v/>
      </c>
      <c r="H981" s="25"/>
      <c r="I981" s="23" t="str">
        <f t="array" ref="I981">IF(J981="","",XLOOKUP(J981,selector_10,selector_10_ids,""))</f>
        <v/>
      </c>
      <c r="J981" s="25"/>
      <c r="K981" s="14"/>
      <c r="L981" s="14"/>
      <c r="M981" s="23" t="str">
        <f t="array" ref="M981">IF(N981="","",XLOOKUP(N981,selector_18,selector_18_ids,""))</f>
        <v/>
      </c>
      <c r="N981" s="25"/>
      <c r="O981" s="14"/>
      <c r="P981" s="14"/>
      <c r="Q981" s="23" t="str">
        <f t="array" ref="Q981">IF(R981="","",XLOOKUP(R981,selector_13,selector_13_ids,""))</f>
        <v/>
      </c>
      <c r="R981" s="25"/>
      <c r="S981" s="14"/>
      <c r="T981" s="14"/>
      <c r="U981" s="14"/>
      <c r="V981" s="14"/>
      <c r="W981" s="14"/>
      <c r="X981" s="23" t="str">
        <f t="array" ref="X981">IF(Y981="","",XLOOKUP(Y981,selector_04,selector_04_ids,""))</f>
        <v/>
      </c>
      <c r="Y981" s="25"/>
      <c r="Z981" s="14"/>
      <c r="AA981" s="27"/>
      <c r="AB981" s="14"/>
    </row>
    <row r="982">
      <c r="A982" s="14"/>
      <c r="B982" s="23" t="str">
        <f>IF($A982="","",'Система'!$B$4)</f>
        <v/>
      </c>
      <c r="C982" s="14"/>
      <c r="D982" s="14"/>
      <c r="E982" s="23" t="str">
        <f t="array" ref="E982">IF(F982="","",XLOOKUP(F982,selector_09,selector_09_ids,""))</f>
        <v/>
      </c>
      <c r="F982" s="25"/>
      <c r="G982" s="23" t="str">
        <f t="array" ref="G982">IF(H982="","",XLOOKUP(H982,selector_02,selector_02_ids,""))</f>
        <v/>
      </c>
      <c r="H982" s="25"/>
      <c r="I982" s="23" t="str">
        <f t="array" ref="I982">IF(J982="","",XLOOKUP(J982,selector_10,selector_10_ids,""))</f>
        <v/>
      </c>
      <c r="J982" s="25"/>
      <c r="K982" s="14"/>
      <c r="L982" s="14"/>
      <c r="M982" s="23" t="str">
        <f t="array" ref="M982">IF(N982="","",XLOOKUP(N982,selector_18,selector_18_ids,""))</f>
        <v/>
      </c>
      <c r="N982" s="25"/>
      <c r="O982" s="14"/>
      <c r="P982" s="14"/>
      <c r="Q982" s="23" t="str">
        <f t="array" ref="Q982">IF(R982="","",XLOOKUP(R982,selector_13,selector_13_ids,""))</f>
        <v/>
      </c>
      <c r="R982" s="25"/>
      <c r="S982" s="14"/>
      <c r="T982" s="14"/>
      <c r="U982" s="14"/>
      <c r="V982" s="14"/>
      <c r="W982" s="14"/>
      <c r="X982" s="23" t="str">
        <f t="array" ref="X982">IF(Y982="","",XLOOKUP(Y982,selector_04,selector_04_ids,""))</f>
        <v/>
      </c>
      <c r="Y982" s="25"/>
      <c r="Z982" s="14"/>
      <c r="AA982" s="27"/>
      <c r="AB982" s="14"/>
    </row>
    <row r="983">
      <c r="A983" s="14"/>
      <c r="B983" s="23" t="str">
        <f>IF($A983="","",'Система'!$B$4)</f>
        <v/>
      </c>
      <c r="C983" s="14"/>
      <c r="D983" s="14"/>
      <c r="E983" s="23" t="str">
        <f t="array" ref="E983">IF(F983="","",XLOOKUP(F983,selector_09,selector_09_ids,""))</f>
        <v/>
      </c>
      <c r="F983" s="25"/>
      <c r="G983" s="23" t="str">
        <f t="array" ref="G983">IF(H983="","",XLOOKUP(H983,selector_02,selector_02_ids,""))</f>
        <v/>
      </c>
      <c r="H983" s="25"/>
      <c r="I983" s="23" t="str">
        <f t="array" ref="I983">IF(J983="","",XLOOKUP(J983,selector_10,selector_10_ids,""))</f>
        <v/>
      </c>
      <c r="J983" s="25"/>
      <c r="K983" s="14"/>
      <c r="L983" s="14"/>
      <c r="M983" s="23" t="str">
        <f t="array" ref="M983">IF(N983="","",XLOOKUP(N983,selector_18,selector_18_ids,""))</f>
        <v/>
      </c>
      <c r="N983" s="25"/>
      <c r="O983" s="14"/>
      <c r="P983" s="14"/>
      <c r="Q983" s="23" t="str">
        <f t="array" ref="Q983">IF(R983="","",XLOOKUP(R983,selector_13,selector_13_ids,""))</f>
        <v/>
      </c>
      <c r="R983" s="25"/>
      <c r="S983" s="14"/>
      <c r="T983" s="14"/>
      <c r="U983" s="14"/>
      <c r="V983" s="14"/>
      <c r="W983" s="14"/>
      <c r="X983" s="23" t="str">
        <f t="array" ref="X983">IF(Y983="","",XLOOKUP(Y983,selector_04,selector_04_ids,""))</f>
        <v/>
      </c>
      <c r="Y983" s="25"/>
      <c r="Z983" s="14"/>
      <c r="AA983" s="27"/>
      <c r="AB983" s="14"/>
    </row>
    <row r="984">
      <c r="A984" s="14"/>
      <c r="B984" s="23" t="str">
        <f>IF($A984="","",'Система'!$B$4)</f>
        <v/>
      </c>
      <c r="C984" s="14"/>
      <c r="D984" s="14"/>
      <c r="E984" s="23" t="str">
        <f t="array" ref="E984">IF(F984="","",XLOOKUP(F984,selector_09,selector_09_ids,""))</f>
        <v/>
      </c>
      <c r="F984" s="25"/>
      <c r="G984" s="23" t="str">
        <f t="array" ref="G984">IF(H984="","",XLOOKUP(H984,selector_02,selector_02_ids,""))</f>
        <v/>
      </c>
      <c r="H984" s="25"/>
      <c r="I984" s="23" t="str">
        <f t="array" ref="I984">IF(J984="","",XLOOKUP(J984,selector_10,selector_10_ids,""))</f>
        <v/>
      </c>
      <c r="J984" s="25"/>
      <c r="K984" s="14"/>
      <c r="L984" s="14"/>
      <c r="M984" s="23" t="str">
        <f t="array" ref="M984">IF(N984="","",XLOOKUP(N984,selector_18,selector_18_ids,""))</f>
        <v/>
      </c>
      <c r="N984" s="25"/>
      <c r="O984" s="14"/>
      <c r="P984" s="14"/>
      <c r="Q984" s="23" t="str">
        <f t="array" ref="Q984">IF(R984="","",XLOOKUP(R984,selector_13,selector_13_ids,""))</f>
        <v/>
      </c>
      <c r="R984" s="25"/>
      <c r="S984" s="14"/>
      <c r="T984" s="14"/>
      <c r="U984" s="14"/>
      <c r="V984" s="14"/>
      <c r="W984" s="14"/>
      <c r="X984" s="23" t="str">
        <f t="array" ref="X984">IF(Y984="","",XLOOKUP(Y984,selector_04,selector_04_ids,""))</f>
        <v/>
      </c>
      <c r="Y984" s="25"/>
      <c r="Z984" s="14"/>
      <c r="AA984" s="27"/>
      <c r="AB984" s="14"/>
    </row>
    <row r="985">
      <c r="A985" s="14"/>
      <c r="B985" s="23" t="str">
        <f>IF($A985="","",'Система'!$B$4)</f>
        <v/>
      </c>
      <c r="C985" s="14"/>
      <c r="D985" s="14"/>
      <c r="E985" s="23" t="str">
        <f t="array" ref="E985">IF(F985="","",XLOOKUP(F985,selector_09,selector_09_ids,""))</f>
        <v/>
      </c>
      <c r="F985" s="25"/>
      <c r="G985" s="23" t="str">
        <f t="array" ref="G985">IF(H985="","",XLOOKUP(H985,selector_02,selector_02_ids,""))</f>
        <v/>
      </c>
      <c r="H985" s="25"/>
      <c r="I985" s="23" t="str">
        <f t="array" ref="I985">IF(J985="","",XLOOKUP(J985,selector_10,selector_10_ids,""))</f>
        <v/>
      </c>
      <c r="J985" s="25"/>
      <c r="K985" s="14"/>
      <c r="L985" s="14"/>
      <c r="M985" s="23" t="str">
        <f t="array" ref="M985">IF(N985="","",XLOOKUP(N985,selector_18,selector_18_ids,""))</f>
        <v/>
      </c>
      <c r="N985" s="25"/>
      <c r="O985" s="14"/>
      <c r="P985" s="14"/>
      <c r="Q985" s="23" t="str">
        <f t="array" ref="Q985">IF(R985="","",XLOOKUP(R985,selector_13,selector_13_ids,""))</f>
        <v/>
      </c>
      <c r="R985" s="25"/>
      <c r="S985" s="14"/>
      <c r="T985" s="14"/>
      <c r="U985" s="14"/>
      <c r="V985" s="14"/>
      <c r="W985" s="14"/>
      <c r="X985" s="23" t="str">
        <f t="array" ref="X985">IF(Y985="","",XLOOKUP(Y985,selector_04,selector_04_ids,""))</f>
        <v/>
      </c>
      <c r="Y985" s="25"/>
      <c r="Z985" s="14"/>
      <c r="AA985" s="27"/>
      <c r="AB985" s="14"/>
    </row>
    <row r="986">
      <c r="A986" s="14"/>
      <c r="B986" s="23" t="str">
        <f>IF($A986="","",'Система'!$B$4)</f>
        <v/>
      </c>
      <c r="C986" s="14"/>
      <c r="D986" s="14"/>
      <c r="E986" s="23" t="str">
        <f t="array" ref="E986">IF(F986="","",XLOOKUP(F986,selector_09,selector_09_ids,""))</f>
        <v/>
      </c>
      <c r="F986" s="25"/>
      <c r="G986" s="23" t="str">
        <f t="array" ref="G986">IF(H986="","",XLOOKUP(H986,selector_02,selector_02_ids,""))</f>
        <v/>
      </c>
      <c r="H986" s="25"/>
      <c r="I986" s="23" t="str">
        <f t="array" ref="I986">IF(J986="","",XLOOKUP(J986,selector_10,selector_10_ids,""))</f>
        <v/>
      </c>
      <c r="J986" s="25"/>
      <c r="K986" s="14"/>
      <c r="L986" s="14"/>
      <c r="M986" s="23" t="str">
        <f t="array" ref="M986">IF(N986="","",XLOOKUP(N986,selector_18,selector_18_ids,""))</f>
        <v/>
      </c>
      <c r="N986" s="25"/>
      <c r="O986" s="14"/>
      <c r="P986" s="14"/>
      <c r="Q986" s="23" t="str">
        <f t="array" ref="Q986">IF(R986="","",XLOOKUP(R986,selector_13,selector_13_ids,""))</f>
        <v/>
      </c>
      <c r="R986" s="25"/>
      <c r="S986" s="14"/>
      <c r="T986" s="14"/>
      <c r="U986" s="14"/>
      <c r="V986" s="14"/>
      <c r="W986" s="14"/>
      <c r="X986" s="23" t="str">
        <f t="array" ref="X986">IF(Y986="","",XLOOKUP(Y986,selector_04,selector_04_ids,""))</f>
        <v/>
      </c>
      <c r="Y986" s="25"/>
      <c r="Z986" s="14"/>
      <c r="AA986" s="27"/>
      <c r="AB986" s="14"/>
    </row>
    <row r="987">
      <c r="A987" s="14"/>
      <c r="B987" s="23" t="str">
        <f>IF($A987="","",'Система'!$B$4)</f>
        <v/>
      </c>
      <c r="C987" s="14"/>
      <c r="D987" s="14"/>
      <c r="E987" s="23" t="str">
        <f t="array" ref="E987">IF(F987="","",XLOOKUP(F987,selector_09,selector_09_ids,""))</f>
        <v/>
      </c>
      <c r="F987" s="25"/>
      <c r="G987" s="23" t="str">
        <f t="array" ref="G987">IF(H987="","",XLOOKUP(H987,selector_02,selector_02_ids,""))</f>
        <v/>
      </c>
      <c r="H987" s="25"/>
      <c r="I987" s="23" t="str">
        <f t="array" ref="I987">IF(J987="","",XLOOKUP(J987,selector_10,selector_10_ids,""))</f>
        <v/>
      </c>
      <c r="J987" s="25"/>
      <c r="K987" s="14"/>
      <c r="L987" s="14"/>
      <c r="M987" s="23" t="str">
        <f t="array" ref="M987">IF(N987="","",XLOOKUP(N987,selector_18,selector_18_ids,""))</f>
        <v/>
      </c>
      <c r="N987" s="25"/>
      <c r="O987" s="14"/>
      <c r="P987" s="14"/>
      <c r="Q987" s="23" t="str">
        <f t="array" ref="Q987">IF(R987="","",XLOOKUP(R987,selector_13,selector_13_ids,""))</f>
        <v/>
      </c>
      <c r="R987" s="25"/>
      <c r="S987" s="14"/>
      <c r="T987" s="14"/>
      <c r="U987" s="14"/>
      <c r="V987" s="14"/>
      <c r="W987" s="14"/>
      <c r="X987" s="23" t="str">
        <f t="array" ref="X987">IF(Y987="","",XLOOKUP(Y987,selector_04,selector_04_ids,""))</f>
        <v/>
      </c>
      <c r="Y987" s="25"/>
      <c r="Z987" s="14"/>
      <c r="AA987" s="27"/>
      <c r="AB987" s="14"/>
    </row>
    <row r="988">
      <c r="A988" s="14"/>
      <c r="B988" s="23" t="str">
        <f>IF($A988="","",'Система'!$B$4)</f>
        <v/>
      </c>
      <c r="C988" s="14"/>
      <c r="D988" s="14"/>
      <c r="E988" s="23" t="str">
        <f t="array" ref="E988">IF(F988="","",XLOOKUP(F988,selector_09,selector_09_ids,""))</f>
        <v/>
      </c>
      <c r="F988" s="25"/>
      <c r="G988" s="23" t="str">
        <f t="array" ref="G988">IF(H988="","",XLOOKUP(H988,selector_02,selector_02_ids,""))</f>
        <v/>
      </c>
      <c r="H988" s="25"/>
      <c r="I988" s="23" t="str">
        <f t="array" ref="I988">IF(J988="","",XLOOKUP(J988,selector_10,selector_10_ids,""))</f>
        <v/>
      </c>
      <c r="J988" s="25"/>
      <c r="K988" s="14"/>
      <c r="L988" s="14"/>
      <c r="M988" s="23" t="str">
        <f t="array" ref="M988">IF(N988="","",XLOOKUP(N988,selector_18,selector_18_ids,""))</f>
        <v/>
      </c>
      <c r="N988" s="25"/>
      <c r="O988" s="14"/>
      <c r="P988" s="14"/>
      <c r="Q988" s="23" t="str">
        <f t="array" ref="Q988">IF(R988="","",XLOOKUP(R988,selector_13,selector_13_ids,""))</f>
        <v/>
      </c>
      <c r="R988" s="25"/>
      <c r="S988" s="14"/>
      <c r="T988" s="14"/>
      <c r="U988" s="14"/>
      <c r="V988" s="14"/>
      <c r="W988" s="14"/>
      <c r="X988" s="23" t="str">
        <f t="array" ref="X988">IF(Y988="","",XLOOKUP(Y988,selector_04,selector_04_ids,""))</f>
        <v/>
      </c>
      <c r="Y988" s="25"/>
      <c r="Z988" s="14"/>
      <c r="AA988" s="27"/>
      <c r="AB988" s="14"/>
    </row>
    <row r="989">
      <c r="A989" s="14"/>
      <c r="B989" s="23" t="str">
        <f>IF($A989="","",'Система'!$B$4)</f>
        <v/>
      </c>
      <c r="C989" s="14"/>
      <c r="D989" s="14"/>
      <c r="E989" s="23" t="str">
        <f t="array" ref="E989">IF(F989="","",XLOOKUP(F989,selector_09,selector_09_ids,""))</f>
        <v/>
      </c>
      <c r="F989" s="25"/>
      <c r="G989" s="23" t="str">
        <f t="array" ref="G989">IF(H989="","",XLOOKUP(H989,selector_02,selector_02_ids,""))</f>
        <v/>
      </c>
      <c r="H989" s="25"/>
      <c r="I989" s="23" t="str">
        <f t="array" ref="I989">IF(J989="","",XLOOKUP(J989,selector_10,selector_10_ids,""))</f>
        <v/>
      </c>
      <c r="J989" s="25"/>
      <c r="K989" s="14"/>
      <c r="L989" s="14"/>
      <c r="M989" s="23" t="str">
        <f t="array" ref="M989">IF(N989="","",XLOOKUP(N989,selector_18,selector_18_ids,""))</f>
        <v/>
      </c>
      <c r="N989" s="25"/>
      <c r="O989" s="14"/>
      <c r="P989" s="14"/>
      <c r="Q989" s="23" t="str">
        <f t="array" ref="Q989">IF(R989="","",XLOOKUP(R989,selector_13,selector_13_ids,""))</f>
        <v/>
      </c>
      <c r="R989" s="25"/>
      <c r="S989" s="14"/>
      <c r="T989" s="14"/>
      <c r="U989" s="14"/>
      <c r="V989" s="14"/>
      <c r="W989" s="14"/>
      <c r="X989" s="23" t="str">
        <f t="array" ref="X989">IF(Y989="","",XLOOKUP(Y989,selector_04,selector_04_ids,""))</f>
        <v/>
      </c>
      <c r="Y989" s="25"/>
      <c r="Z989" s="14"/>
      <c r="AA989" s="27"/>
      <c r="AB989" s="14"/>
    </row>
    <row r="990">
      <c r="A990" s="14"/>
      <c r="B990" s="23" t="str">
        <f>IF($A990="","",'Система'!$B$4)</f>
        <v/>
      </c>
      <c r="C990" s="14"/>
      <c r="D990" s="14"/>
      <c r="E990" s="23" t="str">
        <f t="array" ref="E990">IF(F990="","",XLOOKUP(F990,selector_09,selector_09_ids,""))</f>
        <v/>
      </c>
      <c r="F990" s="25"/>
      <c r="G990" s="23" t="str">
        <f t="array" ref="G990">IF(H990="","",XLOOKUP(H990,selector_02,selector_02_ids,""))</f>
        <v/>
      </c>
      <c r="H990" s="25"/>
      <c r="I990" s="23" t="str">
        <f t="array" ref="I990">IF(J990="","",XLOOKUP(J990,selector_10,selector_10_ids,""))</f>
        <v/>
      </c>
      <c r="J990" s="25"/>
      <c r="K990" s="14"/>
      <c r="L990" s="14"/>
      <c r="M990" s="23" t="str">
        <f t="array" ref="M990">IF(N990="","",XLOOKUP(N990,selector_18,selector_18_ids,""))</f>
        <v/>
      </c>
      <c r="N990" s="25"/>
      <c r="O990" s="14"/>
      <c r="P990" s="14"/>
      <c r="Q990" s="23" t="str">
        <f t="array" ref="Q990">IF(R990="","",XLOOKUP(R990,selector_13,selector_13_ids,""))</f>
        <v/>
      </c>
      <c r="R990" s="25"/>
      <c r="S990" s="14"/>
      <c r="T990" s="14"/>
      <c r="U990" s="14"/>
      <c r="V990" s="14"/>
      <c r="W990" s="14"/>
      <c r="X990" s="23" t="str">
        <f t="array" ref="X990">IF(Y990="","",XLOOKUP(Y990,selector_04,selector_04_ids,""))</f>
        <v/>
      </c>
      <c r="Y990" s="25"/>
      <c r="Z990" s="14"/>
      <c r="AA990" s="27"/>
      <c r="AB990" s="14"/>
    </row>
    <row r="991">
      <c r="A991" s="14"/>
      <c r="B991" s="23" t="str">
        <f>IF($A991="","",'Система'!$B$4)</f>
        <v/>
      </c>
      <c r="C991" s="14"/>
      <c r="D991" s="14"/>
      <c r="E991" s="23" t="str">
        <f t="array" ref="E991">IF(F991="","",XLOOKUP(F991,selector_09,selector_09_ids,""))</f>
        <v/>
      </c>
      <c r="F991" s="25"/>
      <c r="G991" s="23" t="str">
        <f t="array" ref="G991">IF(H991="","",XLOOKUP(H991,selector_02,selector_02_ids,""))</f>
        <v/>
      </c>
      <c r="H991" s="25"/>
      <c r="I991" s="23" t="str">
        <f t="array" ref="I991">IF(J991="","",XLOOKUP(J991,selector_10,selector_10_ids,""))</f>
        <v/>
      </c>
      <c r="J991" s="25"/>
      <c r="K991" s="14"/>
      <c r="L991" s="14"/>
      <c r="M991" s="23" t="str">
        <f t="array" ref="M991">IF(N991="","",XLOOKUP(N991,selector_18,selector_18_ids,""))</f>
        <v/>
      </c>
      <c r="N991" s="25"/>
      <c r="O991" s="14"/>
      <c r="P991" s="14"/>
      <c r="Q991" s="23" t="str">
        <f t="array" ref="Q991">IF(R991="","",XLOOKUP(R991,selector_13,selector_13_ids,""))</f>
        <v/>
      </c>
      <c r="R991" s="25"/>
      <c r="S991" s="14"/>
      <c r="T991" s="14"/>
      <c r="U991" s="14"/>
      <c r="V991" s="14"/>
      <c r="W991" s="14"/>
      <c r="X991" s="23" t="str">
        <f t="array" ref="X991">IF(Y991="","",XLOOKUP(Y991,selector_04,selector_04_ids,""))</f>
        <v/>
      </c>
      <c r="Y991" s="25"/>
      <c r="Z991" s="14"/>
      <c r="AA991" s="27"/>
      <c r="AB991" s="14"/>
    </row>
    <row r="992">
      <c r="A992" s="14"/>
      <c r="B992" s="23" t="str">
        <f>IF($A992="","",'Система'!$B$4)</f>
        <v/>
      </c>
      <c r="C992" s="14"/>
      <c r="D992" s="14"/>
      <c r="E992" s="23" t="str">
        <f t="array" ref="E992">IF(F992="","",XLOOKUP(F992,selector_09,selector_09_ids,""))</f>
        <v/>
      </c>
      <c r="F992" s="25"/>
      <c r="G992" s="23" t="str">
        <f t="array" ref="G992">IF(H992="","",XLOOKUP(H992,selector_02,selector_02_ids,""))</f>
        <v/>
      </c>
      <c r="H992" s="25"/>
      <c r="I992" s="23" t="str">
        <f t="array" ref="I992">IF(J992="","",XLOOKUP(J992,selector_10,selector_10_ids,""))</f>
        <v/>
      </c>
      <c r="J992" s="25"/>
      <c r="K992" s="14"/>
      <c r="L992" s="14"/>
      <c r="M992" s="23" t="str">
        <f t="array" ref="M992">IF(N992="","",XLOOKUP(N992,selector_18,selector_18_ids,""))</f>
        <v/>
      </c>
      <c r="N992" s="25"/>
      <c r="O992" s="14"/>
      <c r="P992" s="14"/>
      <c r="Q992" s="23" t="str">
        <f t="array" ref="Q992">IF(R992="","",XLOOKUP(R992,selector_13,selector_13_ids,""))</f>
        <v/>
      </c>
      <c r="R992" s="25"/>
      <c r="S992" s="14"/>
      <c r="T992" s="14"/>
      <c r="U992" s="14"/>
      <c r="V992" s="14"/>
      <c r="W992" s="14"/>
      <c r="X992" s="23" t="str">
        <f t="array" ref="X992">IF(Y992="","",XLOOKUP(Y992,selector_04,selector_04_ids,""))</f>
        <v/>
      </c>
      <c r="Y992" s="25"/>
      <c r="Z992" s="14"/>
      <c r="AA992" s="27"/>
      <c r="AB992" s="14"/>
    </row>
    <row r="993">
      <c r="A993" s="14"/>
      <c r="B993" s="23" t="str">
        <f>IF($A993="","",'Система'!$B$4)</f>
        <v/>
      </c>
      <c r="C993" s="14"/>
      <c r="D993" s="14"/>
      <c r="E993" s="23" t="str">
        <f t="array" ref="E993">IF(F993="","",XLOOKUP(F993,selector_09,selector_09_ids,""))</f>
        <v/>
      </c>
      <c r="F993" s="25"/>
      <c r="G993" s="23" t="str">
        <f t="array" ref="G993">IF(H993="","",XLOOKUP(H993,selector_02,selector_02_ids,""))</f>
        <v/>
      </c>
      <c r="H993" s="25"/>
      <c r="I993" s="23" t="str">
        <f t="array" ref="I993">IF(J993="","",XLOOKUP(J993,selector_10,selector_10_ids,""))</f>
        <v/>
      </c>
      <c r="J993" s="25"/>
      <c r="K993" s="14"/>
      <c r="L993" s="14"/>
      <c r="M993" s="23" t="str">
        <f t="array" ref="M993">IF(N993="","",XLOOKUP(N993,selector_18,selector_18_ids,""))</f>
        <v/>
      </c>
      <c r="N993" s="25"/>
      <c r="O993" s="14"/>
      <c r="P993" s="14"/>
      <c r="Q993" s="23" t="str">
        <f t="array" ref="Q993">IF(R993="","",XLOOKUP(R993,selector_13,selector_13_ids,""))</f>
        <v/>
      </c>
      <c r="R993" s="25"/>
      <c r="S993" s="14"/>
      <c r="T993" s="14"/>
      <c r="U993" s="14"/>
      <c r="V993" s="14"/>
      <c r="W993" s="14"/>
      <c r="X993" s="23" t="str">
        <f t="array" ref="X993">IF(Y993="","",XLOOKUP(Y993,selector_04,selector_04_ids,""))</f>
        <v/>
      </c>
      <c r="Y993" s="25"/>
      <c r="Z993" s="14"/>
      <c r="AA993" s="27"/>
      <c r="AB993" s="14"/>
    </row>
    <row r="994">
      <c r="A994" s="14"/>
      <c r="B994" s="23" t="str">
        <f>IF($A994="","",'Система'!$B$4)</f>
        <v/>
      </c>
      <c r="C994" s="14"/>
      <c r="D994" s="14"/>
      <c r="E994" s="23" t="str">
        <f t="array" ref="E994">IF(F994="","",XLOOKUP(F994,selector_09,selector_09_ids,""))</f>
        <v/>
      </c>
      <c r="F994" s="25"/>
      <c r="G994" s="23" t="str">
        <f t="array" ref="G994">IF(H994="","",XLOOKUP(H994,selector_02,selector_02_ids,""))</f>
        <v/>
      </c>
      <c r="H994" s="25"/>
      <c r="I994" s="23" t="str">
        <f t="array" ref="I994">IF(J994="","",XLOOKUP(J994,selector_10,selector_10_ids,""))</f>
        <v/>
      </c>
      <c r="J994" s="25"/>
      <c r="K994" s="14"/>
      <c r="L994" s="14"/>
      <c r="M994" s="23" t="str">
        <f t="array" ref="M994">IF(N994="","",XLOOKUP(N994,selector_18,selector_18_ids,""))</f>
        <v/>
      </c>
      <c r="N994" s="25"/>
      <c r="O994" s="14"/>
      <c r="P994" s="14"/>
      <c r="Q994" s="23" t="str">
        <f t="array" ref="Q994">IF(R994="","",XLOOKUP(R994,selector_13,selector_13_ids,""))</f>
        <v/>
      </c>
      <c r="R994" s="25"/>
      <c r="S994" s="14"/>
      <c r="T994" s="14"/>
      <c r="U994" s="14"/>
      <c r="V994" s="14"/>
      <c r="W994" s="14"/>
      <c r="X994" s="23" t="str">
        <f t="array" ref="X994">IF(Y994="","",XLOOKUP(Y994,selector_04,selector_04_ids,""))</f>
        <v/>
      </c>
      <c r="Y994" s="25"/>
      <c r="Z994" s="14"/>
      <c r="AA994" s="27"/>
      <c r="AB994" s="14"/>
    </row>
    <row r="995">
      <c r="A995" s="14"/>
      <c r="B995" s="23" t="str">
        <f>IF($A995="","",'Система'!$B$4)</f>
        <v/>
      </c>
      <c r="C995" s="14"/>
      <c r="D995" s="14"/>
      <c r="E995" s="23" t="str">
        <f t="array" ref="E995">IF(F995="","",XLOOKUP(F995,selector_09,selector_09_ids,""))</f>
        <v/>
      </c>
      <c r="F995" s="25"/>
      <c r="G995" s="23" t="str">
        <f t="array" ref="G995">IF(H995="","",XLOOKUP(H995,selector_02,selector_02_ids,""))</f>
        <v/>
      </c>
      <c r="H995" s="25"/>
      <c r="I995" s="23" t="str">
        <f t="array" ref="I995">IF(J995="","",XLOOKUP(J995,selector_10,selector_10_ids,""))</f>
        <v/>
      </c>
      <c r="J995" s="25"/>
      <c r="K995" s="14"/>
      <c r="L995" s="14"/>
      <c r="M995" s="23" t="str">
        <f t="array" ref="M995">IF(N995="","",XLOOKUP(N995,selector_18,selector_18_ids,""))</f>
        <v/>
      </c>
      <c r="N995" s="25"/>
      <c r="O995" s="14"/>
      <c r="P995" s="14"/>
      <c r="Q995" s="23" t="str">
        <f t="array" ref="Q995">IF(R995="","",XLOOKUP(R995,selector_13,selector_13_ids,""))</f>
        <v/>
      </c>
      <c r="R995" s="25"/>
      <c r="S995" s="14"/>
      <c r="T995" s="14"/>
      <c r="U995" s="14"/>
      <c r="V995" s="14"/>
      <c r="W995" s="14"/>
      <c r="X995" s="23" t="str">
        <f t="array" ref="X995">IF(Y995="","",XLOOKUP(Y995,selector_04,selector_04_ids,""))</f>
        <v/>
      </c>
      <c r="Y995" s="25"/>
      <c r="Z995" s="14"/>
      <c r="AA995" s="27"/>
      <c r="AB995" s="14"/>
    </row>
    <row r="996">
      <c r="A996" s="14"/>
      <c r="B996" s="23" t="str">
        <f>IF($A996="","",'Система'!$B$4)</f>
        <v/>
      </c>
      <c r="C996" s="14"/>
      <c r="D996" s="14"/>
      <c r="E996" s="23" t="str">
        <f t="array" ref="E996">IF(F996="","",XLOOKUP(F996,selector_09,selector_09_ids,""))</f>
        <v/>
      </c>
      <c r="F996" s="25"/>
      <c r="G996" s="23" t="str">
        <f t="array" ref="G996">IF(H996="","",XLOOKUP(H996,selector_02,selector_02_ids,""))</f>
        <v/>
      </c>
      <c r="H996" s="25"/>
      <c r="I996" s="23" t="str">
        <f t="array" ref="I996">IF(J996="","",XLOOKUP(J996,selector_10,selector_10_ids,""))</f>
        <v/>
      </c>
      <c r="J996" s="25"/>
      <c r="K996" s="14"/>
      <c r="L996" s="14"/>
      <c r="M996" s="23" t="str">
        <f t="array" ref="M996">IF(N996="","",XLOOKUP(N996,selector_18,selector_18_ids,""))</f>
        <v/>
      </c>
      <c r="N996" s="25"/>
      <c r="O996" s="14"/>
      <c r="P996" s="14"/>
      <c r="Q996" s="23" t="str">
        <f t="array" ref="Q996">IF(R996="","",XLOOKUP(R996,selector_13,selector_13_ids,""))</f>
        <v/>
      </c>
      <c r="R996" s="25"/>
      <c r="S996" s="14"/>
      <c r="T996" s="14"/>
      <c r="U996" s="14"/>
      <c r="V996" s="14"/>
      <c r="W996" s="14"/>
      <c r="X996" s="23" t="str">
        <f t="array" ref="X996">IF(Y996="","",XLOOKUP(Y996,selector_04,selector_04_ids,""))</f>
        <v/>
      </c>
      <c r="Y996" s="25"/>
      <c r="Z996" s="14"/>
      <c r="AA996" s="27"/>
      <c r="AB996" s="14"/>
    </row>
    <row r="997">
      <c r="A997" s="14"/>
      <c r="B997" s="23" t="str">
        <f>IF($A997="","",'Система'!$B$4)</f>
        <v/>
      </c>
      <c r="C997" s="14"/>
      <c r="D997" s="14"/>
      <c r="E997" s="23" t="str">
        <f t="array" ref="E997">IF(F997="","",XLOOKUP(F997,selector_09,selector_09_ids,""))</f>
        <v/>
      </c>
      <c r="F997" s="25"/>
      <c r="G997" s="23" t="str">
        <f t="array" ref="G997">IF(H997="","",XLOOKUP(H997,selector_02,selector_02_ids,""))</f>
        <v/>
      </c>
      <c r="H997" s="25"/>
      <c r="I997" s="23" t="str">
        <f t="array" ref="I997">IF(J997="","",XLOOKUP(J997,selector_10,selector_10_ids,""))</f>
        <v/>
      </c>
      <c r="J997" s="25"/>
      <c r="K997" s="14"/>
      <c r="L997" s="14"/>
      <c r="M997" s="23" t="str">
        <f t="array" ref="M997">IF(N997="","",XLOOKUP(N997,selector_18,selector_18_ids,""))</f>
        <v/>
      </c>
      <c r="N997" s="25"/>
      <c r="O997" s="14"/>
      <c r="P997" s="14"/>
      <c r="Q997" s="23" t="str">
        <f t="array" ref="Q997">IF(R997="","",XLOOKUP(R997,selector_13,selector_13_ids,""))</f>
        <v/>
      </c>
      <c r="R997" s="25"/>
      <c r="S997" s="14"/>
      <c r="T997" s="14"/>
      <c r="U997" s="14"/>
      <c r="V997" s="14"/>
      <c r="W997" s="14"/>
      <c r="X997" s="23" t="str">
        <f t="array" ref="X997">IF(Y997="","",XLOOKUP(Y997,selector_04,selector_04_ids,""))</f>
        <v/>
      </c>
      <c r="Y997" s="25"/>
      <c r="Z997" s="14"/>
      <c r="AA997" s="27"/>
      <c r="AB997" s="14"/>
    </row>
    <row r="998">
      <c r="A998" s="14"/>
      <c r="B998" s="23" t="str">
        <f>IF($A998="","",'Система'!$B$4)</f>
        <v/>
      </c>
      <c r="C998" s="14"/>
      <c r="D998" s="14"/>
      <c r="E998" s="23" t="str">
        <f t="array" ref="E998">IF(F998="","",XLOOKUP(F998,selector_09,selector_09_ids,""))</f>
        <v/>
      </c>
      <c r="F998" s="25"/>
      <c r="G998" s="23" t="str">
        <f t="array" ref="G998">IF(H998="","",XLOOKUP(H998,selector_02,selector_02_ids,""))</f>
        <v/>
      </c>
      <c r="H998" s="25"/>
      <c r="I998" s="23" t="str">
        <f t="array" ref="I998">IF(J998="","",XLOOKUP(J998,selector_10,selector_10_ids,""))</f>
        <v/>
      </c>
      <c r="J998" s="25"/>
      <c r="K998" s="14"/>
      <c r="L998" s="14"/>
      <c r="M998" s="23" t="str">
        <f t="array" ref="M998">IF(N998="","",XLOOKUP(N998,selector_18,selector_18_ids,""))</f>
        <v/>
      </c>
      <c r="N998" s="25"/>
      <c r="O998" s="14"/>
      <c r="P998" s="14"/>
      <c r="Q998" s="23" t="str">
        <f t="array" ref="Q998">IF(R998="","",XLOOKUP(R998,selector_13,selector_13_ids,""))</f>
        <v/>
      </c>
      <c r="R998" s="25"/>
      <c r="S998" s="14"/>
      <c r="T998" s="14"/>
      <c r="U998" s="14"/>
      <c r="V998" s="14"/>
      <c r="W998" s="14"/>
      <c r="X998" s="23" t="str">
        <f t="array" ref="X998">IF(Y998="","",XLOOKUP(Y998,selector_04,selector_04_ids,""))</f>
        <v/>
      </c>
      <c r="Y998" s="25"/>
      <c r="Z998" s="14"/>
      <c r="AA998" s="27"/>
      <c r="AB998" s="14"/>
    </row>
    <row r="999">
      <c r="A999" s="14"/>
      <c r="B999" s="23" t="str">
        <f>IF($A999="","",'Система'!$B$4)</f>
        <v/>
      </c>
      <c r="C999" s="14"/>
      <c r="D999" s="14"/>
      <c r="E999" s="23" t="str">
        <f t="array" ref="E999">IF(F999="","",XLOOKUP(F999,selector_09,selector_09_ids,""))</f>
        <v/>
      </c>
      <c r="F999" s="25"/>
      <c r="G999" s="23" t="str">
        <f t="array" ref="G999">IF(H999="","",XLOOKUP(H999,selector_02,selector_02_ids,""))</f>
        <v/>
      </c>
      <c r="H999" s="25"/>
      <c r="I999" s="23" t="str">
        <f t="array" ref="I999">IF(J999="","",XLOOKUP(J999,selector_10,selector_10_ids,""))</f>
        <v/>
      </c>
      <c r="J999" s="25"/>
      <c r="K999" s="14"/>
      <c r="L999" s="14"/>
      <c r="M999" s="23" t="str">
        <f t="array" ref="M999">IF(N999="","",XLOOKUP(N999,selector_18,selector_18_ids,""))</f>
        <v/>
      </c>
      <c r="N999" s="25"/>
      <c r="O999" s="14"/>
      <c r="P999" s="14"/>
      <c r="Q999" s="23" t="str">
        <f t="array" ref="Q999">IF(R999="","",XLOOKUP(R999,selector_13,selector_13_ids,""))</f>
        <v/>
      </c>
      <c r="R999" s="25"/>
      <c r="S999" s="14"/>
      <c r="T999" s="14"/>
      <c r="U999" s="14"/>
      <c r="V999" s="14"/>
      <c r="W999" s="14"/>
      <c r="X999" s="23" t="str">
        <f t="array" ref="X999">IF(Y999="","",XLOOKUP(Y999,selector_04,selector_04_ids,""))</f>
        <v/>
      </c>
      <c r="Y999" s="25"/>
      <c r="Z999" s="14"/>
      <c r="AA999" s="27"/>
      <c r="AB999" s="14"/>
    </row>
    <row r="1000">
      <c r="A1000" s="14"/>
      <c r="B1000" s="23" t="str">
        <f>IF($A1000="","",'Система'!$B$4)</f>
        <v/>
      </c>
      <c r="C1000" s="14"/>
      <c r="D1000" s="14"/>
      <c r="E1000" s="23" t="str">
        <f t="array" ref="E1000">IF(F1000="","",XLOOKUP(F1000,selector_09,selector_09_ids,""))</f>
        <v/>
      </c>
      <c r="F1000" s="25"/>
      <c r="G1000" s="23" t="str">
        <f t="array" ref="G1000">IF(H1000="","",XLOOKUP(H1000,selector_02,selector_02_ids,""))</f>
        <v/>
      </c>
      <c r="H1000" s="25"/>
      <c r="I1000" s="23" t="str">
        <f t="array" ref="I1000">IF(J1000="","",XLOOKUP(J1000,selector_10,selector_10_ids,""))</f>
        <v/>
      </c>
      <c r="J1000" s="25"/>
      <c r="K1000" s="14"/>
      <c r="L1000" s="14"/>
      <c r="M1000" s="23" t="str">
        <f t="array" ref="M1000">IF(N1000="","",XLOOKUP(N1000,selector_18,selector_18_ids,""))</f>
        <v/>
      </c>
      <c r="N1000" s="25"/>
      <c r="O1000" s="14"/>
      <c r="P1000" s="14"/>
      <c r="Q1000" s="23" t="str">
        <f t="array" ref="Q1000">IF(R1000="","",XLOOKUP(R1000,selector_13,selector_13_ids,""))</f>
        <v/>
      </c>
      <c r="R1000" s="25"/>
      <c r="S1000" s="14"/>
      <c r="T1000" s="14"/>
      <c r="U1000" s="14"/>
      <c r="V1000" s="14"/>
      <c r="W1000" s="14"/>
      <c r="X1000" s="23" t="str">
        <f t="array" ref="X1000">IF(Y1000="","",XLOOKUP(Y1000,selector_04,selector_04_ids,""))</f>
        <v/>
      </c>
      <c r="Y1000" s="25"/>
      <c r="Z1000" s="14"/>
      <c r="AA1000" s="27"/>
      <c r="AB1000" s="14"/>
    </row>
    <row r="1001">
      <c r="A1001" s="14"/>
      <c r="B1001" s="23" t="str">
        <f>IF($A1001="","",'Система'!$B$4)</f>
        <v/>
      </c>
      <c r="C1001" s="14"/>
      <c r="D1001" s="14"/>
      <c r="E1001" s="23" t="str">
        <f t="array" ref="E1001">IF(F1001="","",XLOOKUP(F1001,selector_09,selector_09_ids,""))</f>
        <v/>
      </c>
      <c r="F1001" s="25"/>
      <c r="G1001" s="23" t="str">
        <f t="array" ref="G1001">IF(H1001="","",XLOOKUP(H1001,selector_02,selector_02_ids,""))</f>
        <v/>
      </c>
      <c r="H1001" s="25"/>
      <c r="I1001" s="23" t="str">
        <f t="array" ref="I1001">IF(J1001="","",XLOOKUP(J1001,selector_10,selector_10_ids,""))</f>
        <v/>
      </c>
      <c r="J1001" s="25"/>
      <c r="K1001" s="14"/>
      <c r="L1001" s="14"/>
      <c r="M1001" s="23" t="str">
        <f t="array" ref="M1001">IF(N1001="","",XLOOKUP(N1001,selector_18,selector_18_ids,""))</f>
        <v/>
      </c>
      <c r="N1001" s="25"/>
      <c r="O1001" s="14"/>
      <c r="P1001" s="14"/>
      <c r="Q1001" s="23" t="str">
        <f t="array" ref="Q1001">IF(R1001="","",XLOOKUP(R1001,selector_13,selector_13_ids,""))</f>
        <v/>
      </c>
      <c r="R1001" s="25"/>
      <c r="S1001" s="14"/>
      <c r="T1001" s="14"/>
      <c r="U1001" s="14"/>
      <c r="V1001" s="14"/>
      <c r="W1001" s="14"/>
      <c r="X1001" s="23" t="str">
        <f t="array" ref="X1001">IF(Y1001="","",XLOOKUP(Y1001,selector_04,selector_04_ids,""))</f>
        <v/>
      </c>
      <c r="Y1001" s="25"/>
      <c r="Z1001" s="14"/>
      <c r="AA1001" s="27"/>
      <c r="AB1001" s="14"/>
    </row>
    <row r="1002">
      <c r="A1002" s="14"/>
      <c r="B1002" s="23" t="str">
        <f>IF($A1002="","",'Система'!$B$4)</f>
        <v/>
      </c>
      <c r="C1002" s="14"/>
      <c r="D1002" s="14"/>
      <c r="E1002" s="23" t="str">
        <f t="array" ref="E1002">IF(F1002="","",XLOOKUP(F1002,selector_09,selector_09_ids,""))</f>
        <v/>
      </c>
      <c r="F1002" s="25"/>
      <c r="G1002" s="23" t="str">
        <f t="array" ref="G1002">IF(H1002="","",XLOOKUP(H1002,selector_02,selector_02_ids,""))</f>
        <v/>
      </c>
      <c r="H1002" s="25"/>
      <c r="I1002" s="23" t="str">
        <f t="array" ref="I1002">IF(J1002="","",XLOOKUP(J1002,selector_10,selector_10_ids,""))</f>
        <v/>
      </c>
      <c r="J1002" s="25"/>
      <c r="K1002" s="14"/>
      <c r="L1002" s="14"/>
      <c r="M1002" s="23" t="str">
        <f t="array" ref="M1002">IF(N1002="","",XLOOKUP(N1002,selector_18,selector_18_ids,""))</f>
        <v/>
      </c>
      <c r="N1002" s="25"/>
      <c r="O1002" s="14"/>
      <c r="P1002" s="14"/>
      <c r="Q1002" s="23" t="str">
        <f t="array" ref="Q1002">IF(R1002="","",XLOOKUP(R1002,selector_13,selector_13_ids,""))</f>
        <v/>
      </c>
      <c r="R1002" s="25"/>
      <c r="S1002" s="14"/>
      <c r="T1002" s="14"/>
      <c r="U1002" s="14"/>
      <c r="V1002" s="14"/>
      <c r="W1002" s="14"/>
      <c r="X1002" s="23" t="str">
        <f t="array" ref="X1002">IF(Y1002="","",XLOOKUP(Y1002,selector_04,selector_04_ids,""))</f>
        <v/>
      </c>
      <c r="Y1002" s="25"/>
      <c r="Z1002" s="14"/>
      <c r="AA1002" s="27"/>
      <c r="AB1002" s="14"/>
    </row>
    <row r="1003">
      <c r="A1003" s="14"/>
      <c r="B1003" s="23" t="str">
        <f>IF($A1003="","",'Система'!$B$4)</f>
        <v/>
      </c>
      <c r="C1003" s="14"/>
      <c r="D1003" s="14"/>
      <c r="E1003" s="23" t="str">
        <f t="array" ref="E1003">IF(F1003="","",XLOOKUP(F1003,selector_09,selector_09_ids,""))</f>
        <v/>
      </c>
      <c r="F1003" s="25"/>
      <c r="G1003" s="23" t="str">
        <f t="array" ref="G1003">IF(H1003="","",XLOOKUP(H1003,selector_02,selector_02_ids,""))</f>
        <v/>
      </c>
      <c r="H1003" s="25"/>
      <c r="I1003" s="23" t="str">
        <f t="array" ref="I1003">IF(J1003="","",XLOOKUP(J1003,selector_10,selector_10_ids,""))</f>
        <v/>
      </c>
      <c r="J1003" s="25"/>
      <c r="K1003" s="14"/>
      <c r="L1003" s="14"/>
      <c r="M1003" s="23" t="str">
        <f t="array" ref="M1003">IF(N1003="","",XLOOKUP(N1003,selector_18,selector_18_ids,""))</f>
        <v/>
      </c>
      <c r="N1003" s="25"/>
      <c r="O1003" s="14"/>
      <c r="P1003" s="14"/>
      <c r="Q1003" s="23" t="str">
        <f t="array" ref="Q1003">IF(R1003="","",XLOOKUP(R1003,selector_13,selector_13_ids,""))</f>
        <v/>
      </c>
      <c r="R1003" s="25"/>
      <c r="S1003" s="14"/>
      <c r="T1003" s="14"/>
      <c r="U1003" s="14"/>
      <c r="V1003" s="14"/>
      <c r="W1003" s="14"/>
      <c r="X1003" s="23" t="str">
        <f t="array" ref="X1003">IF(Y1003="","",XLOOKUP(Y1003,selector_04,selector_04_ids,""))</f>
        <v/>
      </c>
      <c r="Y1003" s="25"/>
      <c r="Z1003" s="14"/>
      <c r="AA1003" s="27"/>
      <c r="AB1003" s="14"/>
    </row>
    <row r="1004">
      <c r="A1004" s="14"/>
      <c r="B1004" s="23" t="str">
        <f>IF($A1004="","",'Система'!$B$4)</f>
        <v/>
      </c>
      <c r="C1004" s="14"/>
      <c r="D1004" s="14"/>
      <c r="E1004" s="23" t="str">
        <f t="array" ref="E1004">IF(F1004="","",XLOOKUP(F1004,selector_09,selector_09_ids,""))</f>
        <v/>
      </c>
      <c r="F1004" s="25"/>
      <c r="G1004" s="23" t="str">
        <f t="array" ref="G1004">IF(H1004="","",XLOOKUP(H1004,selector_02,selector_02_ids,""))</f>
        <v/>
      </c>
      <c r="H1004" s="25"/>
      <c r="I1004" s="23" t="str">
        <f t="array" ref="I1004">IF(J1004="","",XLOOKUP(J1004,selector_10,selector_10_ids,""))</f>
        <v/>
      </c>
      <c r="J1004" s="25"/>
      <c r="K1004" s="14"/>
      <c r="L1004" s="14"/>
      <c r="M1004" s="23" t="str">
        <f t="array" ref="M1004">IF(N1004="","",XLOOKUP(N1004,selector_18,selector_18_ids,""))</f>
        <v/>
      </c>
      <c r="N1004" s="25"/>
      <c r="O1004" s="14"/>
      <c r="P1004" s="14"/>
      <c r="Q1004" s="23" t="str">
        <f t="array" ref="Q1004">IF(R1004="","",XLOOKUP(R1004,selector_13,selector_13_ids,""))</f>
        <v/>
      </c>
      <c r="R1004" s="25"/>
      <c r="S1004" s="14"/>
      <c r="T1004" s="14"/>
      <c r="U1004" s="14"/>
      <c r="V1004" s="14"/>
      <c r="W1004" s="14"/>
      <c r="X1004" s="23" t="str">
        <f t="array" ref="X1004">IF(Y1004="","",XLOOKUP(Y1004,selector_04,selector_04_ids,""))</f>
        <v/>
      </c>
      <c r="Y1004" s="25"/>
      <c r="Z1004" s="14"/>
      <c r="AA1004" s="27"/>
      <c r="AB1004" s="14"/>
    </row>
    <row r="1005">
      <c r="A1005" s="14"/>
      <c r="B1005" s="23"/>
      <c r="C1005" s="14"/>
      <c r="D1005" s="14"/>
      <c r="E1005" s="23"/>
      <c r="F1005" s="25"/>
      <c r="G1005" s="23"/>
      <c r="H1005" s="25"/>
      <c r="I1005" s="23"/>
      <c r="J1005" s="25"/>
      <c r="K1005" s="14"/>
      <c r="L1005" s="14"/>
      <c r="M1005" s="23"/>
      <c r="N1005" s="25"/>
      <c r="O1005" s="14"/>
      <c r="P1005" s="14"/>
      <c r="Q1005" s="23"/>
      <c r="R1005" s="25"/>
      <c r="S1005" s="14"/>
      <c r="T1005" s="14"/>
      <c r="U1005" s="14"/>
      <c r="V1005" s="14"/>
      <c r="W1005" s="14"/>
      <c r="X1005" s="23"/>
      <c r="Y1005" s="25"/>
      <c r="Z1005" s="14"/>
      <c r="AA1005" s="14"/>
      <c r="AB1005" s="14"/>
    </row>
  </sheetData>
  <autoFilter ref="$A$4:$AB$1004"/>
  <mergeCells count="3">
    <mergeCell ref="A1:AB1"/>
    <mergeCell ref="A2:AB2"/>
    <mergeCell ref="A3:AB3"/>
  </mergeCells>
  <dataValidations>
    <dataValidation type="list" allowBlank="1" showErrorMessage="1" sqref="W5:W1004">
      <formula1>enum_knowledge_status</formula1>
    </dataValidation>
    <dataValidation type="list" allowBlank="1" showErrorMessage="1" sqref="J5:J1004">
      <formula1>selector_10</formula1>
    </dataValidation>
    <dataValidation type="list" allowBlank="1" showErrorMessage="1" sqref="H5:H1004">
      <formula1>selector_02</formula1>
    </dataValidation>
    <dataValidation type="list" allowBlank="1" showErrorMessage="1" sqref="R5:R1004">
      <formula1>selector_13</formula1>
    </dataValidation>
    <dataValidation type="list" allowBlank="1" showErrorMessage="1" sqref="C5:C1004">
      <formula1>enum_version_operation</formula1>
    </dataValidation>
    <dataValidation type="list" allowBlank="1" showErrorMessage="1" sqref="Y5:Y1004">
      <formula1>selector_04</formula1>
    </dataValidation>
    <dataValidation type="list" allowBlank="1" showErrorMessage="1" sqref="N5:N1004">
      <formula1>selector_18</formula1>
    </dataValidation>
    <dataValidation type="list" allowBlank="1" showErrorMessage="1" sqref="F5:F1004">
      <formula1>selector_09</formula1>
    </dataValidation>
  </dataValidations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19.5"/>
    <col customWidth="1" min="4" max="4" width="20.75"/>
    <col customWidth="1" min="5" max="5" width="37.63"/>
    <col customWidth="1" min="6" max="6" width="19.5"/>
    <col customWidth="1" min="7" max="7" width="20.75"/>
    <col customWidth="1" min="8" max="8" width="37.63"/>
    <col customWidth="1" min="9" max="9" width="19.5"/>
    <col customWidth="1" min="10" max="10" width="22.63"/>
    <col customWidth="1" min="11" max="11" width="40.13"/>
    <col customWidth="1" min="12" max="12" width="20.75"/>
    <col customWidth="1" min="13" max="13" width="37.63"/>
    <col customWidth="1" min="14" max="14" width="20.75"/>
    <col customWidth="1" min="15" max="15" width="37.63"/>
    <col customWidth="1" min="16" max="16" width="19.5"/>
    <col customWidth="1" min="17" max="17" width="20.75"/>
    <col customWidth="1" min="18" max="18" width="37.63"/>
    <col customWidth="1" min="19" max="19" width="33.88"/>
    <col customWidth="1" min="20" max="20" width="18.25"/>
    <col customWidth="1" min="21" max="21" width="40.13"/>
    <col hidden="1" min="37" max="38" width="12.63"/>
  </cols>
  <sheetData>
    <row r="1" ht="30.0" customHeight="1">
      <c r="A1" s="1" t="s">
        <v>599</v>
      </c>
    </row>
    <row r="2" ht="25.5" customHeight="1">
      <c r="A2" s="4" t="s">
        <v>600</v>
      </c>
    </row>
    <row r="3" ht="28.5" customHeight="1">
      <c r="A3" s="8" t="s">
        <v>601</v>
      </c>
    </row>
    <row r="4" ht="42.0" customHeight="1">
      <c r="A4" s="18" t="s">
        <v>602</v>
      </c>
      <c r="B4" s="10" t="s">
        <v>177</v>
      </c>
      <c r="C4" s="18" t="s">
        <v>6</v>
      </c>
      <c r="D4" s="10" t="s">
        <v>603</v>
      </c>
      <c r="E4" s="20" t="s">
        <v>604</v>
      </c>
      <c r="F4" s="18" t="s">
        <v>605</v>
      </c>
      <c r="G4" s="10" t="s">
        <v>606</v>
      </c>
      <c r="H4" s="20" t="s">
        <v>607</v>
      </c>
      <c r="I4" s="10" t="s">
        <v>608</v>
      </c>
      <c r="J4" s="18" t="s">
        <v>609</v>
      </c>
      <c r="K4" s="10" t="s">
        <v>610</v>
      </c>
      <c r="L4" s="10" t="s">
        <v>611</v>
      </c>
      <c r="M4" s="20" t="s">
        <v>612</v>
      </c>
      <c r="N4" s="10" t="s">
        <v>613</v>
      </c>
      <c r="O4" s="20" t="s">
        <v>614</v>
      </c>
      <c r="P4" s="18" t="s">
        <v>7</v>
      </c>
      <c r="Q4" s="10" t="s">
        <v>89</v>
      </c>
      <c r="R4" s="20" t="s">
        <v>186</v>
      </c>
      <c r="S4" s="10" t="s">
        <v>188</v>
      </c>
      <c r="T4" s="10" t="s">
        <v>189</v>
      </c>
      <c r="U4" s="10" t="s">
        <v>129</v>
      </c>
    </row>
    <row r="5">
      <c r="A5" s="14"/>
      <c r="B5" s="23" t="str">
        <f>IF($A5="","",'Система'!$B$4)</f>
        <v/>
      </c>
      <c r="C5" s="14"/>
      <c r="D5" s="23" t="str">
        <f t="array" ref="D5">IF(E5="","",XLOOKUP(E5,selector_25,selector_25_ids,""))</f>
        <v/>
      </c>
      <c r="E5" s="25"/>
      <c r="F5" s="14"/>
      <c r="G5" s="23" t="str">
        <f t="array" ref="G5">IF(H5="","",XLOOKUP(H5,selector_25,selector_25_ids,""))</f>
        <v/>
      </c>
      <c r="H5" s="25"/>
      <c r="I5" s="14"/>
      <c r="J5" s="14"/>
      <c r="K5" s="14"/>
      <c r="L5" s="23" t="str">
        <f t="array" ref="L5">IF(M5="","",XLOOKUP(M5,selector_02,selector_02_ids,""))</f>
        <v/>
      </c>
      <c r="M5" s="25"/>
      <c r="N5" s="23" t="str">
        <f t="array" ref="N5">IF(O5="","",XLOOKUP(O5,selector_12,selector_12_ids,""))</f>
        <v/>
      </c>
      <c r="O5" s="25"/>
      <c r="P5" s="14"/>
      <c r="Q5" s="23" t="str">
        <f t="array" ref="Q5">IF(R5="","",XLOOKUP(R5,selector_04,selector_04_ids,""))</f>
        <v/>
      </c>
      <c r="R5" s="25"/>
      <c r="S5" s="14"/>
      <c r="T5" s="27"/>
      <c r="U5" s="14"/>
      <c r="AK5" s="19" t="str">
        <f>IFERROR(__xludf.DUMMYFUNCTION("ARRAYFORMULA(IFERROR(FILTER(REGEXREPLACE('Срез модели'!$E$5:$E$1004,"" \[id=[^\]]+\]$"",""""),'Срез модели'!$C$5:$C$1004=""Связи модели""),""""))"),"")</f>
        <v/>
      </c>
      <c r="AL5" s="19" t="str">
        <f>IFERROR(__xludf.DUMMYFUNCTION("ARRAYFORMULA(IFERROR(FILTER('Срез модели'!$D$5:$D$1004,'Срез модели'!$C$5:$C$1004=""Связи модели""),""""))"),"")</f>
        <v/>
      </c>
    </row>
    <row r="6">
      <c r="A6" s="14"/>
      <c r="B6" s="23" t="str">
        <f>IF($A6="","",'Система'!$B$4)</f>
        <v/>
      </c>
      <c r="C6" s="14"/>
      <c r="D6" s="23" t="str">
        <f t="array" ref="D6">IF(E6="","",XLOOKUP(E6,selector_25,selector_25_ids,""))</f>
        <v/>
      </c>
      <c r="E6" s="25"/>
      <c r="F6" s="14"/>
      <c r="G6" s="23" t="str">
        <f t="array" ref="G6">IF(H6="","",XLOOKUP(H6,selector_25,selector_25_ids,""))</f>
        <v/>
      </c>
      <c r="H6" s="25"/>
      <c r="I6" s="14"/>
      <c r="J6" s="14"/>
      <c r="K6" s="14"/>
      <c r="L6" s="23" t="str">
        <f t="array" ref="L6">IF(M6="","",XLOOKUP(M6,selector_02,selector_02_ids,""))</f>
        <v/>
      </c>
      <c r="M6" s="25"/>
      <c r="N6" s="23" t="str">
        <f t="array" ref="N6">IF(O6="","",XLOOKUP(O6,selector_12,selector_12_ids,""))</f>
        <v/>
      </c>
      <c r="O6" s="25"/>
      <c r="P6" s="14"/>
      <c r="Q6" s="23" t="str">
        <f t="array" ref="Q6">IF(R6="","",XLOOKUP(R6,selector_04,selector_04_ids,""))</f>
        <v/>
      </c>
      <c r="R6" s="25"/>
      <c r="S6" s="14"/>
      <c r="T6" s="27"/>
      <c r="U6" s="14"/>
    </row>
    <row r="7">
      <c r="A7" s="14"/>
      <c r="B7" s="23" t="str">
        <f>IF($A7="","",'Система'!$B$4)</f>
        <v/>
      </c>
      <c r="C7" s="14"/>
      <c r="D7" s="23" t="str">
        <f t="array" ref="D7">IF(E7="","",XLOOKUP(E7,selector_25,selector_25_ids,""))</f>
        <v/>
      </c>
      <c r="E7" s="25"/>
      <c r="F7" s="14"/>
      <c r="G7" s="23" t="str">
        <f t="array" ref="G7">IF(H7="","",XLOOKUP(H7,selector_25,selector_25_ids,""))</f>
        <v/>
      </c>
      <c r="H7" s="25"/>
      <c r="I7" s="14"/>
      <c r="J7" s="14"/>
      <c r="K7" s="14"/>
      <c r="L7" s="23" t="str">
        <f t="array" ref="L7">IF(M7="","",XLOOKUP(M7,selector_02,selector_02_ids,""))</f>
        <v/>
      </c>
      <c r="M7" s="25"/>
      <c r="N7" s="23" t="str">
        <f t="array" ref="N7">IF(O7="","",XLOOKUP(O7,selector_12,selector_12_ids,""))</f>
        <v/>
      </c>
      <c r="O7" s="25"/>
      <c r="P7" s="14"/>
      <c r="Q7" s="23" t="str">
        <f t="array" ref="Q7">IF(R7="","",XLOOKUP(R7,selector_04,selector_04_ids,""))</f>
        <v/>
      </c>
      <c r="R7" s="25"/>
      <c r="S7" s="14"/>
      <c r="T7" s="27"/>
      <c r="U7" s="14"/>
    </row>
    <row r="8">
      <c r="A8" s="14"/>
      <c r="B8" s="23" t="str">
        <f>IF($A8="","",'Система'!$B$4)</f>
        <v/>
      </c>
      <c r="C8" s="14"/>
      <c r="D8" s="23" t="str">
        <f t="array" ref="D8">IF(E8="","",XLOOKUP(E8,selector_25,selector_25_ids,""))</f>
        <v/>
      </c>
      <c r="E8" s="25"/>
      <c r="F8" s="14"/>
      <c r="G8" s="23" t="str">
        <f t="array" ref="G8">IF(H8="","",XLOOKUP(H8,selector_25,selector_25_ids,""))</f>
        <v/>
      </c>
      <c r="H8" s="25"/>
      <c r="I8" s="14"/>
      <c r="J8" s="14"/>
      <c r="K8" s="14"/>
      <c r="L8" s="23" t="str">
        <f t="array" ref="L8">IF(M8="","",XLOOKUP(M8,selector_02,selector_02_ids,""))</f>
        <v/>
      </c>
      <c r="M8" s="25"/>
      <c r="N8" s="23" t="str">
        <f t="array" ref="N8">IF(O8="","",XLOOKUP(O8,selector_12,selector_12_ids,""))</f>
        <v/>
      </c>
      <c r="O8" s="25"/>
      <c r="P8" s="14"/>
      <c r="Q8" s="23" t="str">
        <f t="array" ref="Q8">IF(R8="","",XLOOKUP(R8,selector_04,selector_04_ids,""))</f>
        <v/>
      </c>
      <c r="R8" s="25"/>
      <c r="S8" s="14"/>
      <c r="T8" s="27"/>
      <c r="U8" s="14"/>
    </row>
    <row r="9">
      <c r="A9" s="14"/>
      <c r="B9" s="23" t="str">
        <f>IF($A9="","",'Система'!$B$4)</f>
        <v/>
      </c>
      <c r="C9" s="14"/>
      <c r="D9" s="23" t="str">
        <f t="array" ref="D9">IF(E9="","",XLOOKUP(E9,selector_25,selector_25_ids,""))</f>
        <v/>
      </c>
      <c r="E9" s="25"/>
      <c r="F9" s="14"/>
      <c r="G9" s="23" t="str">
        <f t="array" ref="G9">IF(H9="","",XLOOKUP(H9,selector_25,selector_25_ids,""))</f>
        <v/>
      </c>
      <c r="H9" s="25"/>
      <c r="I9" s="14"/>
      <c r="J9" s="14"/>
      <c r="K9" s="14"/>
      <c r="L9" s="23" t="str">
        <f t="array" ref="L9">IF(M9="","",XLOOKUP(M9,selector_02,selector_02_ids,""))</f>
        <v/>
      </c>
      <c r="M9" s="25"/>
      <c r="N9" s="23" t="str">
        <f t="array" ref="N9">IF(O9="","",XLOOKUP(O9,selector_12,selector_12_ids,""))</f>
        <v/>
      </c>
      <c r="O9" s="25"/>
      <c r="P9" s="14"/>
      <c r="Q9" s="23" t="str">
        <f t="array" ref="Q9">IF(R9="","",XLOOKUP(R9,selector_04,selector_04_ids,""))</f>
        <v/>
      </c>
      <c r="R9" s="25"/>
      <c r="S9" s="14"/>
      <c r="T9" s="27"/>
      <c r="U9" s="14"/>
    </row>
    <row r="10">
      <c r="A10" s="14"/>
      <c r="B10" s="23" t="str">
        <f>IF($A10="","",'Система'!$B$4)</f>
        <v/>
      </c>
      <c r="C10" s="14"/>
      <c r="D10" s="23" t="str">
        <f t="array" ref="D10">IF(E10="","",XLOOKUP(E10,selector_25,selector_25_ids,""))</f>
        <v/>
      </c>
      <c r="E10" s="25"/>
      <c r="F10" s="14"/>
      <c r="G10" s="23" t="str">
        <f t="array" ref="G10">IF(H10="","",XLOOKUP(H10,selector_25,selector_25_ids,""))</f>
        <v/>
      </c>
      <c r="H10" s="25"/>
      <c r="I10" s="14"/>
      <c r="J10" s="14"/>
      <c r="K10" s="14"/>
      <c r="L10" s="23" t="str">
        <f t="array" ref="L10">IF(M10="","",XLOOKUP(M10,selector_02,selector_02_ids,""))</f>
        <v/>
      </c>
      <c r="M10" s="25"/>
      <c r="N10" s="23" t="str">
        <f t="array" ref="N10">IF(O10="","",XLOOKUP(O10,selector_12,selector_12_ids,""))</f>
        <v/>
      </c>
      <c r="O10" s="25"/>
      <c r="P10" s="14"/>
      <c r="Q10" s="23" t="str">
        <f t="array" ref="Q10">IF(R10="","",XLOOKUP(R10,selector_04,selector_04_ids,""))</f>
        <v/>
      </c>
      <c r="R10" s="25"/>
      <c r="S10" s="14"/>
      <c r="T10" s="27"/>
      <c r="U10" s="14"/>
    </row>
    <row r="11">
      <c r="A11" s="14"/>
      <c r="B11" s="23" t="str">
        <f>IF($A11="","",'Система'!$B$4)</f>
        <v/>
      </c>
      <c r="C11" s="14"/>
      <c r="D11" s="23" t="str">
        <f t="array" ref="D11">IF(E11="","",XLOOKUP(E11,selector_25,selector_25_ids,""))</f>
        <v/>
      </c>
      <c r="E11" s="25"/>
      <c r="F11" s="14"/>
      <c r="G11" s="23" t="str">
        <f t="array" ref="G11">IF(H11="","",XLOOKUP(H11,selector_25,selector_25_ids,""))</f>
        <v/>
      </c>
      <c r="H11" s="25"/>
      <c r="I11" s="14"/>
      <c r="J11" s="14"/>
      <c r="K11" s="14"/>
      <c r="L11" s="23" t="str">
        <f t="array" ref="L11">IF(M11="","",XLOOKUP(M11,selector_02,selector_02_ids,""))</f>
        <v/>
      </c>
      <c r="M11" s="25"/>
      <c r="N11" s="23" t="str">
        <f t="array" ref="N11">IF(O11="","",XLOOKUP(O11,selector_12,selector_12_ids,""))</f>
        <v/>
      </c>
      <c r="O11" s="25"/>
      <c r="P11" s="14"/>
      <c r="Q11" s="23" t="str">
        <f t="array" ref="Q11">IF(R11="","",XLOOKUP(R11,selector_04,selector_04_ids,""))</f>
        <v/>
      </c>
      <c r="R11" s="25"/>
      <c r="S11" s="14"/>
      <c r="T11" s="27"/>
      <c r="U11" s="14"/>
    </row>
    <row r="12">
      <c r="A12" s="14"/>
      <c r="B12" s="23" t="str">
        <f>IF($A12="","",'Система'!$B$4)</f>
        <v/>
      </c>
      <c r="C12" s="14"/>
      <c r="D12" s="23" t="str">
        <f t="array" ref="D12">IF(E12="","",XLOOKUP(E12,selector_25,selector_25_ids,""))</f>
        <v/>
      </c>
      <c r="E12" s="25"/>
      <c r="F12" s="14"/>
      <c r="G12" s="23" t="str">
        <f t="array" ref="G12">IF(H12="","",XLOOKUP(H12,selector_25,selector_25_ids,""))</f>
        <v/>
      </c>
      <c r="H12" s="25"/>
      <c r="I12" s="14"/>
      <c r="J12" s="14"/>
      <c r="K12" s="14"/>
      <c r="L12" s="23" t="str">
        <f t="array" ref="L12">IF(M12="","",XLOOKUP(M12,selector_02,selector_02_ids,""))</f>
        <v/>
      </c>
      <c r="M12" s="25"/>
      <c r="N12" s="23" t="str">
        <f t="array" ref="N12">IF(O12="","",XLOOKUP(O12,selector_12,selector_12_ids,""))</f>
        <v/>
      </c>
      <c r="O12" s="25"/>
      <c r="P12" s="14"/>
      <c r="Q12" s="23" t="str">
        <f t="array" ref="Q12">IF(R12="","",XLOOKUP(R12,selector_04,selector_04_ids,""))</f>
        <v/>
      </c>
      <c r="R12" s="25"/>
      <c r="S12" s="14"/>
      <c r="T12" s="27"/>
      <c r="U12" s="14"/>
    </row>
    <row r="13">
      <c r="A13" s="14"/>
      <c r="B13" s="23" t="str">
        <f>IF($A13="","",'Система'!$B$4)</f>
        <v/>
      </c>
      <c r="C13" s="14"/>
      <c r="D13" s="23" t="str">
        <f t="array" ref="D13">IF(E13="","",XLOOKUP(E13,selector_25,selector_25_ids,""))</f>
        <v/>
      </c>
      <c r="E13" s="25"/>
      <c r="F13" s="14"/>
      <c r="G13" s="23" t="str">
        <f t="array" ref="G13">IF(H13="","",XLOOKUP(H13,selector_25,selector_25_ids,""))</f>
        <v/>
      </c>
      <c r="H13" s="25"/>
      <c r="I13" s="14"/>
      <c r="J13" s="14"/>
      <c r="K13" s="14"/>
      <c r="L13" s="23" t="str">
        <f t="array" ref="L13">IF(M13="","",XLOOKUP(M13,selector_02,selector_02_ids,""))</f>
        <v/>
      </c>
      <c r="M13" s="25"/>
      <c r="N13" s="23" t="str">
        <f t="array" ref="N13">IF(O13="","",XLOOKUP(O13,selector_12,selector_12_ids,""))</f>
        <v/>
      </c>
      <c r="O13" s="25"/>
      <c r="P13" s="14"/>
      <c r="Q13" s="23" t="str">
        <f t="array" ref="Q13">IF(R13="","",XLOOKUP(R13,selector_04,selector_04_ids,""))</f>
        <v/>
      </c>
      <c r="R13" s="25"/>
      <c r="S13" s="14"/>
      <c r="T13" s="27"/>
      <c r="U13" s="14"/>
    </row>
    <row r="14">
      <c r="A14" s="14"/>
      <c r="B14" s="23" t="str">
        <f>IF($A14="","",'Система'!$B$4)</f>
        <v/>
      </c>
      <c r="C14" s="14"/>
      <c r="D14" s="23" t="str">
        <f t="array" ref="D14">IF(E14="","",XLOOKUP(E14,selector_25,selector_25_ids,""))</f>
        <v/>
      </c>
      <c r="E14" s="25"/>
      <c r="F14" s="14"/>
      <c r="G14" s="23" t="str">
        <f t="array" ref="G14">IF(H14="","",XLOOKUP(H14,selector_25,selector_25_ids,""))</f>
        <v/>
      </c>
      <c r="H14" s="25"/>
      <c r="I14" s="14"/>
      <c r="J14" s="14"/>
      <c r="K14" s="14"/>
      <c r="L14" s="23" t="str">
        <f t="array" ref="L14">IF(M14="","",XLOOKUP(M14,selector_02,selector_02_ids,""))</f>
        <v/>
      </c>
      <c r="M14" s="25"/>
      <c r="N14" s="23" t="str">
        <f t="array" ref="N14">IF(O14="","",XLOOKUP(O14,selector_12,selector_12_ids,""))</f>
        <v/>
      </c>
      <c r="O14" s="25"/>
      <c r="P14" s="14"/>
      <c r="Q14" s="23" t="str">
        <f t="array" ref="Q14">IF(R14="","",XLOOKUP(R14,selector_04,selector_04_ids,""))</f>
        <v/>
      </c>
      <c r="R14" s="25"/>
      <c r="S14" s="14"/>
      <c r="T14" s="27"/>
      <c r="U14" s="14"/>
    </row>
    <row r="15">
      <c r="A15" s="14"/>
      <c r="B15" s="23" t="str">
        <f>IF($A15="","",'Система'!$B$4)</f>
        <v/>
      </c>
      <c r="C15" s="14"/>
      <c r="D15" s="23" t="str">
        <f t="array" ref="D15">IF(E15="","",XLOOKUP(E15,selector_25,selector_25_ids,""))</f>
        <v/>
      </c>
      <c r="E15" s="25"/>
      <c r="F15" s="14"/>
      <c r="G15" s="23" t="str">
        <f t="array" ref="G15">IF(H15="","",XLOOKUP(H15,selector_25,selector_25_ids,""))</f>
        <v/>
      </c>
      <c r="H15" s="25"/>
      <c r="I15" s="14"/>
      <c r="J15" s="14"/>
      <c r="K15" s="14"/>
      <c r="L15" s="23" t="str">
        <f t="array" ref="L15">IF(M15="","",XLOOKUP(M15,selector_02,selector_02_ids,""))</f>
        <v/>
      </c>
      <c r="M15" s="25"/>
      <c r="N15" s="23" t="str">
        <f t="array" ref="N15">IF(O15="","",XLOOKUP(O15,selector_12,selector_12_ids,""))</f>
        <v/>
      </c>
      <c r="O15" s="25"/>
      <c r="P15" s="14"/>
      <c r="Q15" s="23" t="str">
        <f t="array" ref="Q15">IF(R15="","",XLOOKUP(R15,selector_04,selector_04_ids,""))</f>
        <v/>
      </c>
      <c r="R15" s="25"/>
      <c r="S15" s="14"/>
      <c r="T15" s="27"/>
      <c r="U15" s="14"/>
    </row>
    <row r="16">
      <c r="A16" s="14"/>
      <c r="B16" s="23" t="str">
        <f>IF($A16="","",'Система'!$B$4)</f>
        <v/>
      </c>
      <c r="C16" s="14"/>
      <c r="D16" s="23" t="str">
        <f t="array" ref="D16">IF(E16="","",XLOOKUP(E16,selector_25,selector_25_ids,""))</f>
        <v/>
      </c>
      <c r="E16" s="25"/>
      <c r="F16" s="14"/>
      <c r="G16" s="23" t="str">
        <f t="array" ref="G16">IF(H16="","",XLOOKUP(H16,selector_25,selector_25_ids,""))</f>
        <v/>
      </c>
      <c r="H16" s="25"/>
      <c r="I16" s="14"/>
      <c r="J16" s="14"/>
      <c r="K16" s="14"/>
      <c r="L16" s="23" t="str">
        <f t="array" ref="L16">IF(M16="","",XLOOKUP(M16,selector_02,selector_02_ids,""))</f>
        <v/>
      </c>
      <c r="M16" s="25"/>
      <c r="N16" s="23" t="str">
        <f t="array" ref="N16">IF(O16="","",XLOOKUP(O16,selector_12,selector_12_ids,""))</f>
        <v/>
      </c>
      <c r="O16" s="25"/>
      <c r="P16" s="14"/>
      <c r="Q16" s="23" t="str">
        <f t="array" ref="Q16">IF(R16="","",XLOOKUP(R16,selector_04,selector_04_ids,""))</f>
        <v/>
      </c>
      <c r="R16" s="25"/>
      <c r="S16" s="14"/>
      <c r="T16" s="27"/>
      <c r="U16" s="14"/>
    </row>
    <row r="17">
      <c r="A17" s="14"/>
      <c r="B17" s="23" t="str">
        <f>IF($A17="","",'Система'!$B$4)</f>
        <v/>
      </c>
      <c r="C17" s="14"/>
      <c r="D17" s="23" t="str">
        <f t="array" ref="D17">IF(E17="","",XLOOKUP(E17,selector_25,selector_25_ids,""))</f>
        <v/>
      </c>
      <c r="E17" s="25"/>
      <c r="F17" s="14"/>
      <c r="G17" s="23" t="str">
        <f t="array" ref="G17">IF(H17="","",XLOOKUP(H17,selector_25,selector_25_ids,""))</f>
        <v/>
      </c>
      <c r="H17" s="25"/>
      <c r="I17" s="14"/>
      <c r="J17" s="14"/>
      <c r="K17" s="14"/>
      <c r="L17" s="23" t="str">
        <f t="array" ref="L17">IF(M17="","",XLOOKUP(M17,selector_02,selector_02_ids,""))</f>
        <v/>
      </c>
      <c r="M17" s="25"/>
      <c r="N17" s="23" t="str">
        <f t="array" ref="N17">IF(O17="","",XLOOKUP(O17,selector_12,selector_12_ids,""))</f>
        <v/>
      </c>
      <c r="O17" s="25"/>
      <c r="P17" s="14"/>
      <c r="Q17" s="23" t="str">
        <f t="array" ref="Q17">IF(R17="","",XLOOKUP(R17,selector_04,selector_04_ids,""))</f>
        <v/>
      </c>
      <c r="R17" s="25"/>
      <c r="S17" s="14"/>
      <c r="T17" s="27"/>
      <c r="U17" s="14"/>
    </row>
    <row r="18">
      <c r="A18" s="14"/>
      <c r="B18" s="23" t="str">
        <f>IF($A18="","",'Система'!$B$4)</f>
        <v/>
      </c>
      <c r="C18" s="14"/>
      <c r="D18" s="23" t="str">
        <f t="array" ref="D18">IF(E18="","",XLOOKUP(E18,selector_25,selector_25_ids,""))</f>
        <v/>
      </c>
      <c r="E18" s="25"/>
      <c r="F18" s="14"/>
      <c r="G18" s="23" t="str">
        <f t="array" ref="G18">IF(H18="","",XLOOKUP(H18,selector_25,selector_25_ids,""))</f>
        <v/>
      </c>
      <c r="H18" s="25"/>
      <c r="I18" s="14"/>
      <c r="J18" s="14"/>
      <c r="K18" s="14"/>
      <c r="L18" s="23" t="str">
        <f t="array" ref="L18">IF(M18="","",XLOOKUP(M18,selector_02,selector_02_ids,""))</f>
        <v/>
      </c>
      <c r="M18" s="25"/>
      <c r="N18" s="23" t="str">
        <f t="array" ref="N18">IF(O18="","",XLOOKUP(O18,selector_12,selector_12_ids,""))</f>
        <v/>
      </c>
      <c r="O18" s="25"/>
      <c r="P18" s="14"/>
      <c r="Q18" s="23" t="str">
        <f t="array" ref="Q18">IF(R18="","",XLOOKUP(R18,selector_04,selector_04_ids,""))</f>
        <v/>
      </c>
      <c r="R18" s="25"/>
      <c r="S18" s="14"/>
      <c r="T18" s="27"/>
      <c r="U18" s="14"/>
    </row>
    <row r="19">
      <c r="A19" s="14"/>
      <c r="B19" s="23" t="str">
        <f>IF($A19="","",'Система'!$B$4)</f>
        <v/>
      </c>
      <c r="C19" s="14"/>
      <c r="D19" s="23" t="str">
        <f t="array" ref="D19">IF(E19="","",XLOOKUP(E19,selector_25,selector_25_ids,""))</f>
        <v/>
      </c>
      <c r="E19" s="25"/>
      <c r="F19" s="14"/>
      <c r="G19" s="23" t="str">
        <f t="array" ref="G19">IF(H19="","",XLOOKUP(H19,selector_25,selector_25_ids,""))</f>
        <v/>
      </c>
      <c r="H19" s="25"/>
      <c r="I19" s="14"/>
      <c r="J19" s="14"/>
      <c r="K19" s="14"/>
      <c r="L19" s="23" t="str">
        <f t="array" ref="L19">IF(M19="","",XLOOKUP(M19,selector_02,selector_02_ids,""))</f>
        <v/>
      </c>
      <c r="M19" s="25"/>
      <c r="N19" s="23" t="str">
        <f t="array" ref="N19">IF(O19="","",XLOOKUP(O19,selector_12,selector_12_ids,""))</f>
        <v/>
      </c>
      <c r="O19" s="25"/>
      <c r="P19" s="14"/>
      <c r="Q19" s="23" t="str">
        <f t="array" ref="Q19">IF(R19="","",XLOOKUP(R19,selector_04,selector_04_ids,""))</f>
        <v/>
      </c>
      <c r="R19" s="25"/>
      <c r="S19" s="14"/>
      <c r="T19" s="27"/>
      <c r="U19" s="14"/>
    </row>
    <row r="20">
      <c r="A20" s="14"/>
      <c r="B20" s="23" t="str">
        <f>IF($A20="","",'Система'!$B$4)</f>
        <v/>
      </c>
      <c r="C20" s="14"/>
      <c r="D20" s="23" t="str">
        <f t="array" ref="D20">IF(E20="","",XLOOKUP(E20,selector_25,selector_25_ids,""))</f>
        <v/>
      </c>
      <c r="E20" s="25"/>
      <c r="F20" s="14"/>
      <c r="G20" s="23" t="str">
        <f t="array" ref="G20">IF(H20="","",XLOOKUP(H20,selector_25,selector_25_ids,""))</f>
        <v/>
      </c>
      <c r="H20" s="25"/>
      <c r="I20" s="14"/>
      <c r="J20" s="14"/>
      <c r="K20" s="14"/>
      <c r="L20" s="23" t="str">
        <f t="array" ref="L20">IF(M20="","",XLOOKUP(M20,selector_02,selector_02_ids,""))</f>
        <v/>
      </c>
      <c r="M20" s="25"/>
      <c r="N20" s="23" t="str">
        <f t="array" ref="N20">IF(O20="","",XLOOKUP(O20,selector_12,selector_12_ids,""))</f>
        <v/>
      </c>
      <c r="O20" s="25"/>
      <c r="P20" s="14"/>
      <c r="Q20" s="23" t="str">
        <f t="array" ref="Q20">IF(R20="","",XLOOKUP(R20,selector_04,selector_04_ids,""))</f>
        <v/>
      </c>
      <c r="R20" s="25"/>
      <c r="S20" s="14"/>
      <c r="T20" s="27"/>
      <c r="U20" s="14"/>
    </row>
    <row r="21">
      <c r="A21" s="14"/>
      <c r="B21" s="23" t="str">
        <f>IF($A21="","",'Система'!$B$4)</f>
        <v/>
      </c>
      <c r="C21" s="14"/>
      <c r="D21" s="23" t="str">
        <f t="array" ref="D21">IF(E21="","",XLOOKUP(E21,selector_25,selector_25_ids,""))</f>
        <v/>
      </c>
      <c r="E21" s="25"/>
      <c r="F21" s="14"/>
      <c r="G21" s="23" t="str">
        <f t="array" ref="G21">IF(H21="","",XLOOKUP(H21,selector_25,selector_25_ids,""))</f>
        <v/>
      </c>
      <c r="H21" s="25"/>
      <c r="I21" s="14"/>
      <c r="J21" s="14"/>
      <c r="K21" s="14"/>
      <c r="L21" s="23" t="str">
        <f t="array" ref="L21">IF(M21="","",XLOOKUP(M21,selector_02,selector_02_ids,""))</f>
        <v/>
      </c>
      <c r="M21" s="25"/>
      <c r="N21" s="23" t="str">
        <f t="array" ref="N21">IF(O21="","",XLOOKUP(O21,selector_12,selector_12_ids,""))</f>
        <v/>
      </c>
      <c r="O21" s="25"/>
      <c r="P21" s="14"/>
      <c r="Q21" s="23" t="str">
        <f t="array" ref="Q21">IF(R21="","",XLOOKUP(R21,selector_04,selector_04_ids,""))</f>
        <v/>
      </c>
      <c r="R21" s="25"/>
      <c r="S21" s="14"/>
      <c r="T21" s="27"/>
      <c r="U21" s="14"/>
    </row>
    <row r="22">
      <c r="A22" s="14"/>
      <c r="B22" s="23" t="str">
        <f>IF($A22="","",'Система'!$B$4)</f>
        <v/>
      </c>
      <c r="C22" s="14"/>
      <c r="D22" s="23" t="str">
        <f t="array" ref="D22">IF(E22="","",XLOOKUP(E22,selector_25,selector_25_ids,""))</f>
        <v/>
      </c>
      <c r="E22" s="25"/>
      <c r="F22" s="14"/>
      <c r="G22" s="23" t="str">
        <f t="array" ref="G22">IF(H22="","",XLOOKUP(H22,selector_25,selector_25_ids,""))</f>
        <v/>
      </c>
      <c r="H22" s="25"/>
      <c r="I22" s="14"/>
      <c r="J22" s="14"/>
      <c r="K22" s="14"/>
      <c r="L22" s="23" t="str">
        <f t="array" ref="L22">IF(M22="","",XLOOKUP(M22,selector_02,selector_02_ids,""))</f>
        <v/>
      </c>
      <c r="M22" s="25"/>
      <c r="N22" s="23" t="str">
        <f t="array" ref="N22">IF(O22="","",XLOOKUP(O22,selector_12,selector_12_ids,""))</f>
        <v/>
      </c>
      <c r="O22" s="25"/>
      <c r="P22" s="14"/>
      <c r="Q22" s="23" t="str">
        <f t="array" ref="Q22">IF(R22="","",XLOOKUP(R22,selector_04,selector_04_ids,""))</f>
        <v/>
      </c>
      <c r="R22" s="25"/>
      <c r="S22" s="14"/>
      <c r="T22" s="27"/>
      <c r="U22" s="14"/>
    </row>
    <row r="23">
      <c r="A23" s="14"/>
      <c r="B23" s="23" t="str">
        <f>IF($A23="","",'Система'!$B$4)</f>
        <v/>
      </c>
      <c r="C23" s="14"/>
      <c r="D23" s="23" t="str">
        <f t="array" ref="D23">IF(E23="","",XLOOKUP(E23,selector_25,selector_25_ids,""))</f>
        <v/>
      </c>
      <c r="E23" s="25"/>
      <c r="F23" s="14"/>
      <c r="G23" s="23" t="str">
        <f t="array" ref="G23">IF(H23="","",XLOOKUP(H23,selector_25,selector_25_ids,""))</f>
        <v/>
      </c>
      <c r="H23" s="25"/>
      <c r="I23" s="14"/>
      <c r="J23" s="14"/>
      <c r="K23" s="14"/>
      <c r="L23" s="23" t="str">
        <f t="array" ref="L23">IF(M23="","",XLOOKUP(M23,selector_02,selector_02_ids,""))</f>
        <v/>
      </c>
      <c r="M23" s="25"/>
      <c r="N23" s="23" t="str">
        <f t="array" ref="N23">IF(O23="","",XLOOKUP(O23,selector_12,selector_12_ids,""))</f>
        <v/>
      </c>
      <c r="O23" s="25"/>
      <c r="P23" s="14"/>
      <c r="Q23" s="23" t="str">
        <f t="array" ref="Q23">IF(R23="","",XLOOKUP(R23,selector_04,selector_04_ids,""))</f>
        <v/>
      </c>
      <c r="R23" s="25"/>
      <c r="S23" s="14"/>
      <c r="T23" s="27"/>
      <c r="U23" s="14"/>
    </row>
    <row r="24">
      <c r="A24" s="14"/>
      <c r="B24" s="23" t="str">
        <f>IF($A24="","",'Система'!$B$4)</f>
        <v/>
      </c>
      <c r="C24" s="14"/>
      <c r="D24" s="23" t="str">
        <f t="array" ref="D24">IF(E24="","",XLOOKUP(E24,selector_25,selector_25_ids,""))</f>
        <v/>
      </c>
      <c r="E24" s="25"/>
      <c r="F24" s="14"/>
      <c r="G24" s="23" t="str">
        <f t="array" ref="G24">IF(H24="","",XLOOKUP(H24,selector_25,selector_25_ids,""))</f>
        <v/>
      </c>
      <c r="H24" s="25"/>
      <c r="I24" s="14"/>
      <c r="J24" s="14"/>
      <c r="K24" s="14"/>
      <c r="L24" s="23" t="str">
        <f t="array" ref="L24">IF(M24="","",XLOOKUP(M24,selector_02,selector_02_ids,""))</f>
        <v/>
      </c>
      <c r="M24" s="25"/>
      <c r="N24" s="23" t="str">
        <f t="array" ref="N24">IF(O24="","",XLOOKUP(O24,selector_12,selector_12_ids,""))</f>
        <v/>
      </c>
      <c r="O24" s="25"/>
      <c r="P24" s="14"/>
      <c r="Q24" s="23" t="str">
        <f t="array" ref="Q24">IF(R24="","",XLOOKUP(R24,selector_04,selector_04_ids,""))</f>
        <v/>
      </c>
      <c r="R24" s="25"/>
      <c r="S24" s="14"/>
      <c r="T24" s="27"/>
      <c r="U24" s="14"/>
    </row>
    <row r="25">
      <c r="A25" s="14"/>
      <c r="B25" s="23" t="str">
        <f>IF($A25="","",'Система'!$B$4)</f>
        <v/>
      </c>
      <c r="C25" s="14"/>
      <c r="D25" s="23" t="str">
        <f t="array" ref="D25">IF(E25="","",XLOOKUP(E25,selector_25,selector_25_ids,""))</f>
        <v/>
      </c>
      <c r="E25" s="25"/>
      <c r="F25" s="14"/>
      <c r="G25" s="23" t="str">
        <f t="array" ref="G25">IF(H25="","",XLOOKUP(H25,selector_25,selector_25_ids,""))</f>
        <v/>
      </c>
      <c r="H25" s="25"/>
      <c r="I25" s="14"/>
      <c r="J25" s="14"/>
      <c r="K25" s="14"/>
      <c r="L25" s="23" t="str">
        <f t="array" ref="L25">IF(M25="","",XLOOKUP(M25,selector_02,selector_02_ids,""))</f>
        <v/>
      </c>
      <c r="M25" s="25"/>
      <c r="N25" s="23" t="str">
        <f t="array" ref="N25">IF(O25="","",XLOOKUP(O25,selector_12,selector_12_ids,""))</f>
        <v/>
      </c>
      <c r="O25" s="25"/>
      <c r="P25" s="14"/>
      <c r="Q25" s="23" t="str">
        <f t="array" ref="Q25">IF(R25="","",XLOOKUP(R25,selector_04,selector_04_ids,""))</f>
        <v/>
      </c>
      <c r="R25" s="25"/>
      <c r="S25" s="14"/>
      <c r="T25" s="27"/>
      <c r="U25" s="14"/>
    </row>
    <row r="26">
      <c r="A26" s="14"/>
      <c r="B26" s="23" t="str">
        <f>IF($A26="","",'Система'!$B$4)</f>
        <v/>
      </c>
      <c r="C26" s="14"/>
      <c r="D26" s="23" t="str">
        <f t="array" ref="D26">IF(E26="","",XLOOKUP(E26,selector_25,selector_25_ids,""))</f>
        <v/>
      </c>
      <c r="E26" s="25"/>
      <c r="F26" s="14"/>
      <c r="G26" s="23" t="str">
        <f t="array" ref="G26">IF(H26="","",XLOOKUP(H26,selector_25,selector_25_ids,""))</f>
        <v/>
      </c>
      <c r="H26" s="25"/>
      <c r="I26" s="14"/>
      <c r="J26" s="14"/>
      <c r="K26" s="14"/>
      <c r="L26" s="23" t="str">
        <f t="array" ref="L26">IF(M26="","",XLOOKUP(M26,selector_02,selector_02_ids,""))</f>
        <v/>
      </c>
      <c r="M26" s="25"/>
      <c r="N26" s="23" t="str">
        <f t="array" ref="N26">IF(O26="","",XLOOKUP(O26,selector_12,selector_12_ids,""))</f>
        <v/>
      </c>
      <c r="O26" s="25"/>
      <c r="P26" s="14"/>
      <c r="Q26" s="23" t="str">
        <f t="array" ref="Q26">IF(R26="","",XLOOKUP(R26,selector_04,selector_04_ids,""))</f>
        <v/>
      </c>
      <c r="R26" s="25"/>
      <c r="S26" s="14"/>
      <c r="T26" s="27"/>
      <c r="U26" s="14"/>
    </row>
    <row r="27">
      <c r="A27" s="14"/>
      <c r="B27" s="23" t="str">
        <f>IF($A27="","",'Система'!$B$4)</f>
        <v/>
      </c>
      <c r="C27" s="14"/>
      <c r="D27" s="23" t="str">
        <f t="array" ref="D27">IF(E27="","",XLOOKUP(E27,selector_25,selector_25_ids,""))</f>
        <v/>
      </c>
      <c r="E27" s="25"/>
      <c r="F27" s="14"/>
      <c r="G27" s="23" t="str">
        <f t="array" ref="G27">IF(H27="","",XLOOKUP(H27,selector_25,selector_25_ids,""))</f>
        <v/>
      </c>
      <c r="H27" s="25"/>
      <c r="I27" s="14"/>
      <c r="J27" s="14"/>
      <c r="K27" s="14"/>
      <c r="L27" s="23" t="str">
        <f t="array" ref="L27">IF(M27="","",XLOOKUP(M27,selector_02,selector_02_ids,""))</f>
        <v/>
      </c>
      <c r="M27" s="25"/>
      <c r="N27" s="23" t="str">
        <f t="array" ref="N27">IF(O27="","",XLOOKUP(O27,selector_12,selector_12_ids,""))</f>
        <v/>
      </c>
      <c r="O27" s="25"/>
      <c r="P27" s="14"/>
      <c r="Q27" s="23" t="str">
        <f t="array" ref="Q27">IF(R27="","",XLOOKUP(R27,selector_04,selector_04_ids,""))</f>
        <v/>
      </c>
      <c r="R27" s="25"/>
      <c r="S27" s="14"/>
      <c r="T27" s="27"/>
      <c r="U27" s="14"/>
    </row>
    <row r="28">
      <c r="A28" s="14"/>
      <c r="B28" s="23" t="str">
        <f>IF($A28="","",'Система'!$B$4)</f>
        <v/>
      </c>
      <c r="C28" s="14"/>
      <c r="D28" s="23" t="str">
        <f t="array" ref="D28">IF(E28="","",XLOOKUP(E28,selector_25,selector_25_ids,""))</f>
        <v/>
      </c>
      <c r="E28" s="25"/>
      <c r="F28" s="14"/>
      <c r="G28" s="23" t="str">
        <f t="array" ref="G28">IF(H28="","",XLOOKUP(H28,selector_25,selector_25_ids,""))</f>
        <v/>
      </c>
      <c r="H28" s="25"/>
      <c r="I28" s="14"/>
      <c r="J28" s="14"/>
      <c r="K28" s="14"/>
      <c r="L28" s="23" t="str">
        <f t="array" ref="L28">IF(M28="","",XLOOKUP(M28,selector_02,selector_02_ids,""))</f>
        <v/>
      </c>
      <c r="M28" s="25"/>
      <c r="N28" s="23" t="str">
        <f t="array" ref="N28">IF(O28="","",XLOOKUP(O28,selector_12,selector_12_ids,""))</f>
        <v/>
      </c>
      <c r="O28" s="25"/>
      <c r="P28" s="14"/>
      <c r="Q28" s="23" t="str">
        <f t="array" ref="Q28">IF(R28="","",XLOOKUP(R28,selector_04,selector_04_ids,""))</f>
        <v/>
      </c>
      <c r="R28" s="25"/>
      <c r="S28" s="14"/>
      <c r="T28" s="27"/>
      <c r="U28" s="14"/>
    </row>
    <row r="29">
      <c r="A29" s="14"/>
      <c r="B29" s="23" t="str">
        <f>IF($A29="","",'Система'!$B$4)</f>
        <v/>
      </c>
      <c r="C29" s="14"/>
      <c r="D29" s="23" t="str">
        <f t="array" ref="D29">IF(E29="","",XLOOKUP(E29,selector_25,selector_25_ids,""))</f>
        <v/>
      </c>
      <c r="E29" s="25"/>
      <c r="F29" s="14"/>
      <c r="G29" s="23" t="str">
        <f t="array" ref="G29">IF(H29="","",XLOOKUP(H29,selector_25,selector_25_ids,""))</f>
        <v/>
      </c>
      <c r="H29" s="25"/>
      <c r="I29" s="14"/>
      <c r="J29" s="14"/>
      <c r="K29" s="14"/>
      <c r="L29" s="23" t="str">
        <f t="array" ref="L29">IF(M29="","",XLOOKUP(M29,selector_02,selector_02_ids,""))</f>
        <v/>
      </c>
      <c r="M29" s="25"/>
      <c r="N29" s="23" t="str">
        <f t="array" ref="N29">IF(O29="","",XLOOKUP(O29,selector_12,selector_12_ids,""))</f>
        <v/>
      </c>
      <c r="O29" s="25"/>
      <c r="P29" s="14"/>
      <c r="Q29" s="23" t="str">
        <f t="array" ref="Q29">IF(R29="","",XLOOKUP(R29,selector_04,selector_04_ids,""))</f>
        <v/>
      </c>
      <c r="R29" s="25"/>
      <c r="S29" s="14"/>
      <c r="T29" s="27"/>
      <c r="U29" s="14"/>
    </row>
    <row r="30">
      <c r="A30" s="14"/>
      <c r="B30" s="23" t="str">
        <f>IF($A30="","",'Система'!$B$4)</f>
        <v/>
      </c>
      <c r="C30" s="14"/>
      <c r="D30" s="23" t="str">
        <f t="array" ref="D30">IF(E30="","",XLOOKUP(E30,selector_25,selector_25_ids,""))</f>
        <v/>
      </c>
      <c r="E30" s="25"/>
      <c r="F30" s="14"/>
      <c r="G30" s="23" t="str">
        <f t="array" ref="G30">IF(H30="","",XLOOKUP(H30,selector_25,selector_25_ids,""))</f>
        <v/>
      </c>
      <c r="H30" s="25"/>
      <c r="I30" s="14"/>
      <c r="J30" s="14"/>
      <c r="K30" s="14"/>
      <c r="L30" s="23" t="str">
        <f t="array" ref="L30">IF(M30="","",XLOOKUP(M30,selector_02,selector_02_ids,""))</f>
        <v/>
      </c>
      <c r="M30" s="25"/>
      <c r="N30" s="23" t="str">
        <f t="array" ref="N30">IF(O30="","",XLOOKUP(O30,selector_12,selector_12_ids,""))</f>
        <v/>
      </c>
      <c r="O30" s="25"/>
      <c r="P30" s="14"/>
      <c r="Q30" s="23" t="str">
        <f t="array" ref="Q30">IF(R30="","",XLOOKUP(R30,selector_04,selector_04_ids,""))</f>
        <v/>
      </c>
      <c r="R30" s="25"/>
      <c r="S30" s="14"/>
      <c r="T30" s="27"/>
      <c r="U30" s="14"/>
    </row>
    <row r="31">
      <c r="A31" s="14"/>
      <c r="B31" s="23" t="str">
        <f>IF($A31="","",'Система'!$B$4)</f>
        <v/>
      </c>
      <c r="C31" s="14"/>
      <c r="D31" s="23" t="str">
        <f t="array" ref="D31">IF(E31="","",XLOOKUP(E31,selector_25,selector_25_ids,""))</f>
        <v/>
      </c>
      <c r="E31" s="25"/>
      <c r="F31" s="14"/>
      <c r="G31" s="23" t="str">
        <f t="array" ref="G31">IF(H31="","",XLOOKUP(H31,selector_25,selector_25_ids,""))</f>
        <v/>
      </c>
      <c r="H31" s="25"/>
      <c r="I31" s="14"/>
      <c r="J31" s="14"/>
      <c r="K31" s="14"/>
      <c r="L31" s="23" t="str">
        <f t="array" ref="L31">IF(M31="","",XLOOKUP(M31,selector_02,selector_02_ids,""))</f>
        <v/>
      </c>
      <c r="M31" s="25"/>
      <c r="N31" s="23" t="str">
        <f t="array" ref="N31">IF(O31="","",XLOOKUP(O31,selector_12,selector_12_ids,""))</f>
        <v/>
      </c>
      <c r="O31" s="25"/>
      <c r="P31" s="14"/>
      <c r="Q31" s="23" t="str">
        <f t="array" ref="Q31">IF(R31="","",XLOOKUP(R31,selector_04,selector_04_ids,""))</f>
        <v/>
      </c>
      <c r="R31" s="25"/>
      <c r="S31" s="14"/>
      <c r="T31" s="27"/>
      <c r="U31" s="14"/>
    </row>
    <row r="32">
      <c r="A32" s="14"/>
      <c r="B32" s="23" t="str">
        <f>IF($A32="","",'Система'!$B$4)</f>
        <v/>
      </c>
      <c r="C32" s="14"/>
      <c r="D32" s="23" t="str">
        <f t="array" ref="D32">IF(E32="","",XLOOKUP(E32,selector_25,selector_25_ids,""))</f>
        <v/>
      </c>
      <c r="E32" s="25"/>
      <c r="F32" s="14"/>
      <c r="G32" s="23" t="str">
        <f t="array" ref="G32">IF(H32="","",XLOOKUP(H32,selector_25,selector_25_ids,""))</f>
        <v/>
      </c>
      <c r="H32" s="25"/>
      <c r="I32" s="14"/>
      <c r="J32" s="14"/>
      <c r="K32" s="14"/>
      <c r="L32" s="23" t="str">
        <f t="array" ref="L32">IF(M32="","",XLOOKUP(M32,selector_02,selector_02_ids,""))</f>
        <v/>
      </c>
      <c r="M32" s="25"/>
      <c r="N32" s="23" t="str">
        <f t="array" ref="N32">IF(O32="","",XLOOKUP(O32,selector_12,selector_12_ids,""))</f>
        <v/>
      </c>
      <c r="O32" s="25"/>
      <c r="P32" s="14"/>
      <c r="Q32" s="23" t="str">
        <f t="array" ref="Q32">IF(R32="","",XLOOKUP(R32,selector_04,selector_04_ids,""))</f>
        <v/>
      </c>
      <c r="R32" s="25"/>
      <c r="S32" s="14"/>
      <c r="T32" s="27"/>
      <c r="U32" s="14"/>
    </row>
    <row r="33">
      <c r="A33" s="14"/>
      <c r="B33" s="23" t="str">
        <f>IF($A33="","",'Система'!$B$4)</f>
        <v/>
      </c>
      <c r="C33" s="14"/>
      <c r="D33" s="23" t="str">
        <f t="array" ref="D33">IF(E33="","",XLOOKUP(E33,selector_25,selector_25_ids,""))</f>
        <v/>
      </c>
      <c r="E33" s="25"/>
      <c r="F33" s="14"/>
      <c r="G33" s="23" t="str">
        <f t="array" ref="G33">IF(H33="","",XLOOKUP(H33,selector_25,selector_25_ids,""))</f>
        <v/>
      </c>
      <c r="H33" s="25"/>
      <c r="I33" s="14"/>
      <c r="J33" s="14"/>
      <c r="K33" s="14"/>
      <c r="L33" s="23" t="str">
        <f t="array" ref="L33">IF(M33="","",XLOOKUP(M33,selector_02,selector_02_ids,""))</f>
        <v/>
      </c>
      <c r="M33" s="25"/>
      <c r="N33" s="23" t="str">
        <f t="array" ref="N33">IF(O33="","",XLOOKUP(O33,selector_12,selector_12_ids,""))</f>
        <v/>
      </c>
      <c r="O33" s="25"/>
      <c r="P33" s="14"/>
      <c r="Q33" s="23" t="str">
        <f t="array" ref="Q33">IF(R33="","",XLOOKUP(R33,selector_04,selector_04_ids,""))</f>
        <v/>
      </c>
      <c r="R33" s="25"/>
      <c r="S33" s="14"/>
      <c r="T33" s="27"/>
      <c r="U33" s="14"/>
    </row>
    <row r="34">
      <c r="A34" s="14"/>
      <c r="B34" s="23" t="str">
        <f>IF($A34="","",'Система'!$B$4)</f>
        <v/>
      </c>
      <c r="C34" s="14"/>
      <c r="D34" s="23" t="str">
        <f t="array" ref="D34">IF(E34="","",XLOOKUP(E34,selector_25,selector_25_ids,""))</f>
        <v/>
      </c>
      <c r="E34" s="25"/>
      <c r="F34" s="14"/>
      <c r="G34" s="23" t="str">
        <f t="array" ref="G34">IF(H34="","",XLOOKUP(H34,selector_25,selector_25_ids,""))</f>
        <v/>
      </c>
      <c r="H34" s="25"/>
      <c r="I34" s="14"/>
      <c r="J34" s="14"/>
      <c r="K34" s="14"/>
      <c r="L34" s="23" t="str">
        <f t="array" ref="L34">IF(M34="","",XLOOKUP(M34,selector_02,selector_02_ids,""))</f>
        <v/>
      </c>
      <c r="M34" s="25"/>
      <c r="N34" s="23" t="str">
        <f t="array" ref="N34">IF(O34="","",XLOOKUP(O34,selector_12,selector_12_ids,""))</f>
        <v/>
      </c>
      <c r="O34" s="25"/>
      <c r="P34" s="14"/>
      <c r="Q34" s="23" t="str">
        <f t="array" ref="Q34">IF(R34="","",XLOOKUP(R34,selector_04,selector_04_ids,""))</f>
        <v/>
      </c>
      <c r="R34" s="25"/>
      <c r="S34" s="14"/>
      <c r="T34" s="27"/>
      <c r="U34" s="14"/>
    </row>
    <row r="35">
      <c r="A35" s="14"/>
      <c r="B35" s="23" t="str">
        <f>IF($A35="","",'Система'!$B$4)</f>
        <v/>
      </c>
      <c r="C35" s="14"/>
      <c r="D35" s="23" t="str">
        <f t="array" ref="D35">IF(E35="","",XLOOKUP(E35,selector_25,selector_25_ids,""))</f>
        <v/>
      </c>
      <c r="E35" s="25"/>
      <c r="F35" s="14"/>
      <c r="G35" s="23" t="str">
        <f t="array" ref="G35">IF(H35="","",XLOOKUP(H35,selector_25,selector_25_ids,""))</f>
        <v/>
      </c>
      <c r="H35" s="25"/>
      <c r="I35" s="14"/>
      <c r="J35" s="14"/>
      <c r="K35" s="14"/>
      <c r="L35" s="23" t="str">
        <f t="array" ref="L35">IF(M35="","",XLOOKUP(M35,selector_02,selector_02_ids,""))</f>
        <v/>
      </c>
      <c r="M35" s="25"/>
      <c r="N35" s="23" t="str">
        <f t="array" ref="N35">IF(O35="","",XLOOKUP(O35,selector_12,selector_12_ids,""))</f>
        <v/>
      </c>
      <c r="O35" s="25"/>
      <c r="P35" s="14"/>
      <c r="Q35" s="23" t="str">
        <f t="array" ref="Q35">IF(R35="","",XLOOKUP(R35,selector_04,selector_04_ids,""))</f>
        <v/>
      </c>
      <c r="R35" s="25"/>
      <c r="S35" s="14"/>
      <c r="T35" s="27"/>
      <c r="U35" s="14"/>
    </row>
    <row r="36">
      <c r="A36" s="14"/>
      <c r="B36" s="23" t="str">
        <f>IF($A36="","",'Система'!$B$4)</f>
        <v/>
      </c>
      <c r="C36" s="14"/>
      <c r="D36" s="23" t="str">
        <f t="array" ref="D36">IF(E36="","",XLOOKUP(E36,selector_25,selector_25_ids,""))</f>
        <v/>
      </c>
      <c r="E36" s="25"/>
      <c r="F36" s="14"/>
      <c r="G36" s="23" t="str">
        <f t="array" ref="G36">IF(H36="","",XLOOKUP(H36,selector_25,selector_25_ids,""))</f>
        <v/>
      </c>
      <c r="H36" s="25"/>
      <c r="I36" s="14"/>
      <c r="J36" s="14"/>
      <c r="K36" s="14"/>
      <c r="L36" s="23" t="str">
        <f t="array" ref="L36">IF(M36="","",XLOOKUP(M36,selector_02,selector_02_ids,""))</f>
        <v/>
      </c>
      <c r="M36" s="25"/>
      <c r="N36" s="23" t="str">
        <f t="array" ref="N36">IF(O36="","",XLOOKUP(O36,selector_12,selector_12_ids,""))</f>
        <v/>
      </c>
      <c r="O36" s="25"/>
      <c r="P36" s="14"/>
      <c r="Q36" s="23" t="str">
        <f t="array" ref="Q36">IF(R36="","",XLOOKUP(R36,selector_04,selector_04_ids,""))</f>
        <v/>
      </c>
      <c r="R36" s="25"/>
      <c r="S36" s="14"/>
      <c r="T36" s="27"/>
      <c r="U36" s="14"/>
    </row>
    <row r="37">
      <c r="A37" s="14"/>
      <c r="B37" s="23" t="str">
        <f>IF($A37="","",'Система'!$B$4)</f>
        <v/>
      </c>
      <c r="C37" s="14"/>
      <c r="D37" s="23" t="str">
        <f t="array" ref="D37">IF(E37="","",XLOOKUP(E37,selector_25,selector_25_ids,""))</f>
        <v/>
      </c>
      <c r="E37" s="25"/>
      <c r="F37" s="14"/>
      <c r="G37" s="23" t="str">
        <f t="array" ref="G37">IF(H37="","",XLOOKUP(H37,selector_25,selector_25_ids,""))</f>
        <v/>
      </c>
      <c r="H37" s="25"/>
      <c r="I37" s="14"/>
      <c r="J37" s="14"/>
      <c r="K37" s="14"/>
      <c r="L37" s="23" t="str">
        <f t="array" ref="L37">IF(M37="","",XLOOKUP(M37,selector_02,selector_02_ids,""))</f>
        <v/>
      </c>
      <c r="M37" s="25"/>
      <c r="N37" s="23" t="str">
        <f t="array" ref="N37">IF(O37="","",XLOOKUP(O37,selector_12,selector_12_ids,""))</f>
        <v/>
      </c>
      <c r="O37" s="25"/>
      <c r="P37" s="14"/>
      <c r="Q37" s="23" t="str">
        <f t="array" ref="Q37">IF(R37="","",XLOOKUP(R37,selector_04,selector_04_ids,""))</f>
        <v/>
      </c>
      <c r="R37" s="25"/>
      <c r="S37" s="14"/>
      <c r="T37" s="27"/>
      <c r="U37" s="14"/>
    </row>
    <row r="38">
      <c r="A38" s="14"/>
      <c r="B38" s="23" t="str">
        <f>IF($A38="","",'Система'!$B$4)</f>
        <v/>
      </c>
      <c r="C38" s="14"/>
      <c r="D38" s="23" t="str">
        <f t="array" ref="D38">IF(E38="","",XLOOKUP(E38,selector_25,selector_25_ids,""))</f>
        <v/>
      </c>
      <c r="E38" s="25"/>
      <c r="F38" s="14"/>
      <c r="G38" s="23" t="str">
        <f t="array" ref="G38">IF(H38="","",XLOOKUP(H38,selector_25,selector_25_ids,""))</f>
        <v/>
      </c>
      <c r="H38" s="25"/>
      <c r="I38" s="14"/>
      <c r="J38" s="14"/>
      <c r="K38" s="14"/>
      <c r="L38" s="23" t="str">
        <f t="array" ref="L38">IF(M38="","",XLOOKUP(M38,selector_02,selector_02_ids,""))</f>
        <v/>
      </c>
      <c r="M38" s="25"/>
      <c r="N38" s="23" t="str">
        <f t="array" ref="N38">IF(O38="","",XLOOKUP(O38,selector_12,selector_12_ids,""))</f>
        <v/>
      </c>
      <c r="O38" s="25"/>
      <c r="P38" s="14"/>
      <c r="Q38" s="23" t="str">
        <f t="array" ref="Q38">IF(R38="","",XLOOKUP(R38,selector_04,selector_04_ids,""))</f>
        <v/>
      </c>
      <c r="R38" s="25"/>
      <c r="S38" s="14"/>
      <c r="T38" s="27"/>
      <c r="U38" s="14"/>
    </row>
    <row r="39">
      <c r="A39" s="14"/>
      <c r="B39" s="23" t="str">
        <f>IF($A39="","",'Система'!$B$4)</f>
        <v/>
      </c>
      <c r="C39" s="14"/>
      <c r="D39" s="23" t="str">
        <f t="array" ref="D39">IF(E39="","",XLOOKUP(E39,selector_25,selector_25_ids,""))</f>
        <v/>
      </c>
      <c r="E39" s="25"/>
      <c r="F39" s="14"/>
      <c r="G39" s="23" t="str">
        <f t="array" ref="G39">IF(H39="","",XLOOKUP(H39,selector_25,selector_25_ids,""))</f>
        <v/>
      </c>
      <c r="H39" s="25"/>
      <c r="I39" s="14"/>
      <c r="J39" s="14"/>
      <c r="K39" s="14"/>
      <c r="L39" s="23" t="str">
        <f t="array" ref="L39">IF(M39="","",XLOOKUP(M39,selector_02,selector_02_ids,""))</f>
        <v/>
      </c>
      <c r="M39" s="25"/>
      <c r="N39" s="23" t="str">
        <f t="array" ref="N39">IF(O39="","",XLOOKUP(O39,selector_12,selector_12_ids,""))</f>
        <v/>
      </c>
      <c r="O39" s="25"/>
      <c r="P39" s="14"/>
      <c r="Q39" s="23" t="str">
        <f t="array" ref="Q39">IF(R39="","",XLOOKUP(R39,selector_04,selector_04_ids,""))</f>
        <v/>
      </c>
      <c r="R39" s="25"/>
      <c r="S39" s="14"/>
      <c r="T39" s="27"/>
      <c r="U39" s="14"/>
    </row>
    <row r="40">
      <c r="A40" s="14"/>
      <c r="B40" s="23" t="str">
        <f>IF($A40="","",'Система'!$B$4)</f>
        <v/>
      </c>
      <c r="C40" s="14"/>
      <c r="D40" s="23" t="str">
        <f t="array" ref="D40">IF(E40="","",XLOOKUP(E40,selector_25,selector_25_ids,""))</f>
        <v/>
      </c>
      <c r="E40" s="25"/>
      <c r="F40" s="14"/>
      <c r="G40" s="23" t="str">
        <f t="array" ref="G40">IF(H40="","",XLOOKUP(H40,selector_25,selector_25_ids,""))</f>
        <v/>
      </c>
      <c r="H40" s="25"/>
      <c r="I40" s="14"/>
      <c r="J40" s="14"/>
      <c r="K40" s="14"/>
      <c r="L40" s="23" t="str">
        <f t="array" ref="L40">IF(M40="","",XLOOKUP(M40,selector_02,selector_02_ids,""))</f>
        <v/>
      </c>
      <c r="M40" s="25"/>
      <c r="N40" s="23" t="str">
        <f t="array" ref="N40">IF(O40="","",XLOOKUP(O40,selector_12,selector_12_ids,""))</f>
        <v/>
      </c>
      <c r="O40" s="25"/>
      <c r="P40" s="14"/>
      <c r="Q40" s="23" t="str">
        <f t="array" ref="Q40">IF(R40="","",XLOOKUP(R40,selector_04,selector_04_ids,""))</f>
        <v/>
      </c>
      <c r="R40" s="25"/>
      <c r="S40" s="14"/>
      <c r="T40" s="27"/>
      <c r="U40" s="14"/>
    </row>
    <row r="41">
      <c r="A41" s="14"/>
      <c r="B41" s="23" t="str">
        <f>IF($A41="","",'Система'!$B$4)</f>
        <v/>
      </c>
      <c r="C41" s="14"/>
      <c r="D41" s="23" t="str">
        <f t="array" ref="D41">IF(E41="","",XLOOKUP(E41,selector_25,selector_25_ids,""))</f>
        <v/>
      </c>
      <c r="E41" s="25"/>
      <c r="F41" s="14"/>
      <c r="G41" s="23" t="str">
        <f t="array" ref="G41">IF(H41="","",XLOOKUP(H41,selector_25,selector_25_ids,""))</f>
        <v/>
      </c>
      <c r="H41" s="25"/>
      <c r="I41" s="14"/>
      <c r="J41" s="14"/>
      <c r="K41" s="14"/>
      <c r="L41" s="23" t="str">
        <f t="array" ref="L41">IF(M41="","",XLOOKUP(M41,selector_02,selector_02_ids,""))</f>
        <v/>
      </c>
      <c r="M41" s="25"/>
      <c r="N41" s="23" t="str">
        <f t="array" ref="N41">IF(O41="","",XLOOKUP(O41,selector_12,selector_12_ids,""))</f>
        <v/>
      </c>
      <c r="O41" s="25"/>
      <c r="P41" s="14"/>
      <c r="Q41" s="23" t="str">
        <f t="array" ref="Q41">IF(R41="","",XLOOKUP(R41,selector_04,selector_04_ids,""))</f>
        <v/>
      </c>
      <c r="R41" s="25"/>
      <c r="S41" s="14"/>
      <c r="T41" s="27"/>
      <c r="U41" s="14"/>
    </row>
    <row r="42">
      <c r="A42" s="14"/>
      <c r="B42" s="23" t="str">
        <f>IF($A42="","",'Система'!$B$4)</f>
        <v/>
      </c>
      <c r="C42" s="14"/>
      <c r="D42" s="23" t="str">
        <f t="array" ref="D42">IF(E42="","",XLOOKUP(E42,selector_25,selector_25_ids,""))</f>
        <v/>
      </c>
      <c r="E42" s="25"/>
      <c r="F42" s="14"/>
      <c r="G42" s="23" t="str">
        <f t="array" ref="G42">IF(H42="","",XLOOKUP(H42,selector_25,selector_25_ids,""))</f>
        <v/>
      </c>
      <c r="H42" s="25"/>
      <c r="I42" s="14"/>
      <c r="J42" s="14"/>
      <c r="K42" s="14"/>
      <c r="L42" s="23" t="str">
        <f t="array" ref="L42">IF(M42="","",XLOOKUP(M42,selector_02,selector_02_ids,""))</f>
        <v/>
      </c>
      <c r="M42" s="25"/>
      <c r="N42" s="23" t="str">
        <f t="array" ref="N42">IF(O42="","",XLOOKUP(O42,selector_12,selector_12_ids,""))</f>
        <v/>
      </c>
      <c r="O42" s="25"/>
      <c r="P42" s="14"/>
      <c r="Q42" s="23" t="str">
        <f t="array" ref="Q42">IF(R42="","",XLOOKUP(R42,selector_04,selector_04_ids,""))</f>
        <v/>
      </c>
      <c r="R42" s="25"/>
      <c r="S42" s="14"/>
      <c r="T42" s="27"/>
      <c r="U42" s="14"/>
    </row>
    <row r="43">
      <c r="A43" s="14"/>
      <c r="B43" s="23" t="str">
        <f>IF($A43="","",'Система'!$B$4)</f>
        <v/>
      </c>
      <c r="C43" s="14"/>
      <c r="D43" s="23" t="str">
        <f t="array" ref="D43">IF(E43="","",XLOOKUP(E43,selector_25,selector_25_ids,""))</f>
        <v/>
      </c>
      <c r="E43" s="25"/>
      <c r="F43" s="14"/>
      <c r="G43" s="23" t="str">
        <f t="array" ref="G43">IF(H43="","",XLOOKUP(H43,selector_25,selector_25_ids,""))</f>
        <v/>
      </c>
      <c r="H43" s="25"/>
      <c r="I43" s="14"/>
      <c r="J43" s="14"/>
      <c r="K43" s="14"/>
      <c r="L43" s="23" t="str">
        <f t="array" ref="L43">IF(M43="","",XLOOKUP(M43,selector_02,selector_02_ids,""))</f>
        <v/>
      </c>
      <c r="M43" s="25"/>
      <c r="N43" s="23" t="str">
        <f t="array" ref="N43">IF(O43="","",XLOOKUP(O43,selector_12,selector_12_ids,""))</f>
        <v/>
      </c>
      <c r="O43" s="25"/>
      <c r="P43" s="14"/>
      <c r="Q43" s="23" t="str">
        <f t="array" ref="Q43">IF(R43="","",XLOOKUP(R43,selector_04,selector_04_ids,""))</f>
        <v/>
      </c>
      <c r="R43" s="25"/>
      <c r="S43" s="14"/>
      <c r="T43" s="27"/>
      <c r="U43" s="14"/>
    </row>
    <row r="44">
      <c r="A44" s="14"/>
      <c r="B44" s="23" t="str">
        <f>IF($A44="","",'Система'!$B$4)</f>
        <v/>
      </c>
      <c r="C44" s="14"/>
      <c r="D44" s="23" t="str">
        <f t="array" ref="D44">IF(E44="","",XLOOKUP(E44,selector_25,selector_25_ids,""))</f>
        <v/>
      </c>
      <c r="E44" s="25"/>
      <c r="F44" s="14"/>
      <c r="G44" s="23" t="str">
        <f t="array" ref="G44">IF(H44="","",XLOOKUP(H44,selector_25,selector_25_ids,""))</f>
        <v/>
      </c>
      <c r="H44" s="25"/>
      <c r="I44" s="14"/>
      <c r="J44" s="14"/>
      <c r="K44" s="14"/>
      <c r="L44" s="23" t="str">
        <f t="array" ref="L44">IF(M44="","",XLOOKUP(M44,selector_02,selector_02_ids,""))</f>
        <v/>
      </c>
      <c r="M44" s="25"/>
      <c r="N44" s="23" t="str">
        <f t="array" ref="N44">IF(O44="","",XLOOKUP(O44,selector_12,selector_12_ids,""))</f>
        <v/>
      </c>
      <c r="O44" s="25"/>
      <c r="P44" s="14"/>
      <c r="Q44" s="23" t="str">
        <f t="array" ref="Q44">IF(R44="","",XLOOKUP(R44,selector_04,selector_04_ids,""))</f>
        <v/>
      </c>
      <c r="R44" s="25"/>
      <c r="S44" s="14"/>
      <c r="T44" s="27"/>
      <c r="U44" s="14"/>
    </row>
    <row r="45">
      <c r="A45" s="14"/>
      <c r="B45" s="23" t="str">
        <f>IF($A45="","",'Система'!$B$4)</f>
        <v/>
      </c>
      <c r="C45" s="14"/>
      <c r="D45" s="23" t="str">
        <f t="array" ref="D45">IF(E45="","",XLOOKUP(E45,selector_25,selector_25_ids,""))</f>
        <v/>
      </c>
      <c r="E45" s="25"/>
      <c r="F45" s="14"/>
      <c r="G45" s="23" t="str">
        <f t="array" ref="G45">IF(H45="","",XLOOKUP(H45,selector_25,selector_25_ids,""))</f>
        <v/>
      </c>
      <c r="H45" s="25"/>
      <c r="I45" s="14"/>
      <c r="J45" s="14"/>
      <c r="K45" s="14"/>
      <c r="L45" s="23" t="str">
        <f t="array" ref="L45">IF(M45="","",XLOOKUP(M45,selector_02,selector_02_ids,""))</f>
        <v/>
      </c>
      <c r="M45" s="25"/>
      <c r="N45" s="23" t="str">
        <f t="array" ref="N45">IF(O45="","",XLOOKUP(O45,selector_12,selector_12_ids,""))</f>
        <v/>
      </c>
      <c r="O45" s="25"/>
      <c r="P45" s="14"/>
      <c r="Q45" s="23" t="str">
        <f t="array" ref="Q45">IF(R45="","",XLOOKUP(R45,selector_04,selector_04_ids,""))</f>
        <v/>
      </c>
      <c r="R45" s="25"/>
      <c r="S45" s="14"/>
      <c r="T45" s="27"/>
      <c r="U45" s="14"/>
    </row>
    <row r="46">
      <c r="A46" s="14"/>
      <c r="B46" s="23" t="str">
        <f>IF($A46="","",'Система'!$B$4)</f>
        <v/>
      </c>
      <c r="C46" s="14"/>
      <c r="D46" s="23" t="str">
        <f t="array" ref="D46">IF(E46="","",XLOOKUP(E46,selector_25,selector_25_ids,""))</f>
        <v/>
      </c>
      <c r="E46" s="25"/>
      <c r="F46" s="14"/>
      <c r="G46" s="23" t="str">
        <f t="array" ref="G46">IF(H46="","",XLOOKUP(H46,selector_25,selector_25_ids,""))</f>
        <v/>
      </c>
      <c r="H46" s="25"/>
      <c r="I46" s="14"/>
      <c r="J46" s="14"/>
      <c r="K46" s="14"/>
      <c r="L46" s="23" t="str">
        <f t="array" ref="L46">IF(M46="","",XLOOKUP(M46,selector_02,selector_02_ids,""))</f>
        <v/>
      </c>
      <c r="M46" s="25"/>
      <c r="N46" s="23" t="str">
        <f t="array" ref="N46">IF(O46="","",XLOOKUP(O46,selector_12,selector_12_ids,""))</f>
        <v/>
      </c>
      <c r="O46" s="25"/>
      <c r="P46" s="14"/>
      <c r="Q46" s="23" t="str">
        <f t="array" ref="Q46">IF(R46="","",XLOOKUP(R46,selector_04,selector_04_ids,""))</f>
        <v/>
      </c>
      <c r="R46" s="25"/>
      <c r="S46" s="14"/>
      <c r="T46" s="27"/>
      <c r="U46" s="14"/>
    </row>
    <row r="47">
      <c r="A47" s="14"/>
      <c r="B47" s="23" t="str">
        <f>IF($A47="","",'Система'!$B$4)</f>
        <v/>
      </c>
      <c r="C47" s="14"/>
      <c r="D47" s="23" t="str">
        <f t="array" ref="D47">IF(E47="","",XLOOKUP(E47,selector_25,selector_25_ids,""))</f>
        <v/>
      </c>
      <c r="E47" s="25"/>
      <c r="F47" s="14"/>
      <c r="G47" s="23" t="str">
        <f t="array" ref="G47">IF(H47="","",XLOOKUP(H47,selector_25,selector_25_ids,""))</f>
        <v/>
      </c>
      <c r="H47" s="25"/>
      <c r="I47" s="14"/>
      <c r="J47" s="14"/>
      <c r="K47" s="14"/>
      <c r="L47" s="23" t="str">
        <f t="array" ref="L47">IF(M47="","",XLOOKUP(M47,selector_02,selector_02_ids,""))</f>
        <v/>
      </c>
      <c r="M47" s="25"/>
      <c r="N47" s="23" t="str">
        <f t="array" ref="N47">IF(O47="","",XLOOKUP(O47,selector_12,selector_12_ids,""))</f>
        <v/>
      </c>
      <c r="O47" s="25"/>
      <c r="P47" s="14"/>
      <c r="Q47" s="23" t="str">
        <f t="array" ref="Q47">IF(R47="","",XLOOKUP(R47,selector_04,selector_04_ids,""))</f>
        <v/>
      </c>
      <c r="R47" s="25"/>
      <c r="S47" s="14"/>
      <c r="T47" s="27"/>
      <c r="U47" s="14"/>
    </row>
    <row r="48">
      <c r="A48" s="14"/>
      <c r="B48" s="23" t="str">
        <f>IF($A48="","",'Система'!$B$4)</f>
        <v/>
      </c>
      <c r="C48" s="14"/>
      <c r="D48" s="23" t="str">
        <f t="array" ref="D48">IF(E48="","",XLOOKUP(E48,selector_25,selector_25_ids,""))</f>
        <v/>
      </c>
      <c r="E48" s="25"/>
      <c r="F48" s="14"/>
      <c r="G48" s="23" t="str">
        <f t="array" ref="G48">IF(H48="","",XLOOKUP(H48,selector_25,selector_25_ids,""))</f>
        <v/>
      </c>
      <c r="H48" s="25"/>
      <c r="I48" s="14"/>
      <c r="J48" s="14"/>
      <c r="K48" s="14"/>
      <c r="L48" s="23" t="str">
        <f t="array" ref="L48">IF(M48="","",XLOOKUP(M48,selector_02,selector_02_ids,""))</f>
        <v/>
      </c>
      <c r="M48" s="25"/>
      <c r="N48" s="23" t="str">
        <f t="array" ref="N48">IF(O48="","",XLOOKUP(O48,selector_12,selector_12_ids,""))</f>
        <v/>
      </c>
      <c r="O48" s="25"/>
      <c r="P48" s="14"/>
      <c r="Q48" s="23" t="str">
        <f t="array" ref="Q48">IF(R48="","",XLOOKUP(R48,selector_04,selector_04_ids,""))</f>
        <v/>
      </c>
      <c r="R48" s="25"/>
      <c r="S48" s="14"/>
      <c r="T48" s="27"/>
      <c r="U48" s="14"/>
    </row>
    <row r="49">
      <c r="A49" s="14"/>
      <c r="B49" s="23" t="str">
        <f>IF($A49="","",'Система'!$B$4)</f>
        <v/>
      </c>
      <c r="C49" s="14"/>
      <c r="D49" s="23" t="str">
        <f t="array" ref="D49">IF(E49="","",XLOOKUP(E49,selector_25,selector_25_ids,""))</f>
        <v/>
      </c>
      <c r="E49" s="25"/>
      <c r="F49" s="14"/>
      <c r="G49" s="23" t="str">
        <f t="array" ref="G49">IF(H49="","",XLOOKUP(H49,selector_25,selector_25_ids,""))</f>
        <v/>
      </c>
      <c r="H49" s="25"/>
      <c r="I49" s="14"/>
      <c r="J49" s="14"/>
      <c r="K49" s="14"/>
      <c r="L49" s="23" t="str">
        <f t="array" ref="L49">IF(M49="","",XLOOKUP(M49,selector_02,selector_02_ids,""))</f>
        <v/>
      </c>
      <c r="M49" s="25"/>
      <c r="N49" s="23" t="str">
        <f t="array" ref="N49">IF(O49="","",XLOOKUP(O49,selector_12,selector_12_ids,""))</f>
        <v/>
      </c>
      <c r="O49" s="25"/>
      <c r="P49" s="14"/>
      <c r="Q49" s="23" t="str">
        <f t="array" ref="Q49">IF(R49="","",XLOOKUP(R49,selector_04,selector_04_ids,""))</f>
        <v/>
      </c>
      <c r="R49" s="25"/>
      <c r="S49" s="14"/>
      <c r="T49" s="27"/>
      <c r="U49" s="14"/>
    </row>
    <row r="50">
      <c r="A50" s="14"/>
      <c r="B50" s="23" t="str">
        <f>IF($A50="","",'Система'!$B$4)</f>
        <v/>
      </c>
      <c r="C50" s="14"/>
      <c r="D50" s="23" t="str">
        <f t="array" ref="D50">IF(E50="","",XLOOKUP(E50,selector_25,selector_25_ids,""))</f>
        <v/>
      </c>
      <c r="E50" s="25"/>
      <c r="F50" s="14"/>
      <c r="G50" s="23" t="str">
        <f t="array" ref="G50">IF(H50="","",XLOOKUP(H50,selector_25,selector_25_ids,""))</f>
        <v/>
      </c>
      <c r="H50" s="25"/>
      <c r="I50" s="14"/>
      <c r="J50" s="14"/>
      <c r="K50" s="14"/>
      <c r="L50" s="23" t="str">
        <f t="array" ref="L50">IF(M50="","",XLOOKUP(M50,selector_02,selector_02_ids,""))</f>
        <v/>
      </c>
      <c r="M50" s="25"/>
      <c r="N50" s="23" t="str">
        <f t="array" ref="N50">IF(O50="","",XLOOKUP(O50,selector_12,selector_12_ids,""))</f>
        <v/>
      </c>
      <c r="O50" s="25"/>
      <c r="P50" s="14"/>
      <c r="Q50" s="23" t="str">
        <f t="array" ref="Q50">IF(R50="","",XLOOKUP(R50,selector_04,selector_04_ids,""))</f>
        <v/>
      </c>
      <c r="R50" s="25"/>
      <c r="S50" s="14"/>
      <c r="T50" s="27"/>
      <c r="U50" s="14"/>
    </row>
    <row r="51">
      <c r="A51" s="14"/>
      <c r="B51" s="23" t="str">
        <f>IF($A51="","",'Система'!$B$4)</f>
        <v/>
      </c>
      <c r="C51" s="14"/>
      <c r="D51" s="23" t="str">
        <f t="array" ref="D51">IF(E51="","",XLOOKUP(E51,selector_25,selector_25_ids,""))</f>
        <v/>
      </c>
      <c r="E51" s="25"/>
      <c r="F51" s="14"/>
      <c r="G51" s="23" t="str">
        <f t="array" ref="G51">IF(H51="","",XLOOKUP(H51,selector_25,selector_25_ids,""))</f>
        <v/>
      </c>
      <c r="H51" s="25"/>
      <c r="I51" s="14"/>
      <c r="J51" s="14"/>
      <c r="K51" s="14"/>
      <c r="L51" s="23" t="str">
        <f t="array" ref="L51">IF(M51="","",XLOOKUP(M51,selector_02,selector_02_ids,""))</f>
        <v/>
      </c>
      <c r="M51" s="25"/>
      <c r="N51" s="23" t="str">
        <f t="array" ref="N51">IF(O51="","",XLOOKUP(O51,selector_12,selector_12_ids,""))</f>
        <v/>
      </c>
      <c r="O51" s="25"/>
      <c r="P51" s="14"/>
      <c r="Q51" s="23" t="str">
        <f t="array" ref="Q51">IF(R51="","",XLOOKUP(R51,selector_04,selector_04_ids,""))</f>
        <v/>
      </c>
      <c r="R51" s="25"/>
      <c r="S51" s="14"/>
      <c r="T51" s="27"/>
      <c r="U51" s="14"/>
    </row>
    <row r="52">
      <c r="A52" s="14"/>
      <c r="B52" s="23" t="str">
        <f>IF($A52="","",'Система'!$B$4)</f>
        <v/>
      </c>
      <c r="C52" s="14"/>
      <c r="D52" s="23" t="str">
        <f t="array" ref="D52">IF(E52="","",XLOOKUP(E52,selector_25,selector_25_ids,""))</f>
        <v/>
      </c>
      <c r="E52" s="25"/>
      <c r="F52" s="14"/>
      <c r="G52" s="23" t="str">
        <f t="array" ref="G52">IF(H52="","",XLOOKUP(H52,selector_25,selector_25_ids,""))</f>
        <v/>
      </c>
      <c r="H52" s="25"/>
      <c r="I52" s="14"/>
      <c r="J52" s="14"/>
      <c r="K52" s="14"/>
      <c r="L52" s="23" t="str">
        <f t="array" ref="L52">IF(M52="","",XLOOKUP(M52,selector_02,selector_02_ids,""))</f>
        <v/>
      </c>
      <c r="M52" s="25"/>
      <c r="N52" s="23" t="str">
        <f t="array" ref="N52">IF(O52="","",XLOOKUP(O52,selector_12,selector_12_ids,""))</f>
        <v/>
      </c>
      <c r="O52" s="25"/>
      <c r="P52" s="14"/>
      <c r="Q52" s="23" t="str">
        <f t="array" ref="Q52">IF(R52="","",XLOOKUP(R52,selector_04,selector_04_ids,""))</f>
        <v/>
      </c>
      <c r="R52" s="25"/>
      <c r="S52" s="14"/>
      <c r="T52" s="27"/>
      <c r="U52" s="14"/>
    </row>
    <row r="53">
      <c r="A53" s="14"/>
      <c r="B53" s="23" t="str">
        <f>IF($A53="","",'Система'!$B$4)</f>
        <v/>
      </c>
      <c r="C53" s="14"/>
      <c r="D53" s="23" t="str">
        <f t="array" ref="D53">IF(E53="","",XLOOKUP(E53,selector_25,selector_25_ids,""))</f>
        <v/>
      </c>
      <c r="E53" s="25"/>
      <c r="F53" s="14"/>
      <c r="G53" s="23" t="str">
        <f t="array" ref="G53">IF(H53="","",XLOOKUP(H53,selector_25,selector_25_ids,""))</f>
        <v/>
      </c>
      <c r="H53" s="25"/>
      <c r="I53" s="14"/>
      <c r="J53" s="14"/>
      <c r="K53" s="14"/>
      <c r="L53" s="23" t="str">
        <f t="array" ref="L53">IF(M53="","",XLOOKUP(M53,selector_02,selector_02_ids,""))</f>
        <v/>
      </c>
      <c r="M53" s="25"/>
      <c r="N53" s="23" t="str">
        <f t="array" ref="N53">IF(O53="","",XLOOKUP(O53,selector_12,selector_12_ids,""))</f>
        <v/>
      </c>
      <c r="O53" s="25"/>
      <c r="P53" s="14"/>
      <c r="Q53" s="23" t="str">
        <f t="array" ref="Q53">IF(R53="","",XLOOKUP(R53,selector_04,selector_04_ids,""))</f>
        <v/>
      </c>
      <c r="R53" s="25"/>
      <c r="S53" s="14"/>
      <c r="T53" s="27"/>
      <c r="U53" s="14"/>
    </row>
    <row r="54">
      <c r="A54" s="14"/>
      <c r="B54" s="23" t="str">
        <f>IF($A54="","",'Система'!$B$4)</f>
        <v/>
      </c>
      <c r="C54" s="14"/>
      <c r="D54" s="23" t="str">
        <f t="array" ref="D54">IF(E54="","",XLOOKUP(E54,selector_25,selector_25_ids,""))</f>
        <v/>
      </c>
      <c r="E54" s="25"/>
      <c r="F54" s="14"/>
      <c r="G54" s="23" t="str">
        <f t="array" ref="G54">IF(H54="","",XLOOKUP(H54,selector_25,selector_25_ids,""))</f>
        <v/>
      </c>
      <c r="H54" s="25"/>
      <c r="I54" s="14"/>
      <c r="J54" s="14"/>
      <c r="K54" s="14"/>
      <c r="L54" s="23" t="str">
        <f t="array" ref="L54">IF(M54="","",XLOOKUP(M54,selector_02,selector_02_ids,""))</f>
        <v/>
      </c>
      <c r="M54" s="25"/>
      <c r="N54" s="23" t="str">
        <f t="array" ref="N54">IF(O54="","",XLOOKUP(O54,selector_12,selector_12_ids,""))</f>
        <v/>
      </c>
      <c r="O54" s="25"/>
      <c r="P54" s="14"/>
      <c r="Q54" s="23" t="str">
        <f t="array" ref="Q54">IF(R54="","",XLOOKUP(R54,selector_04,selector_04_ids,""))</f>
        <v/>
      </c>
      <c r="R54" s="25"/>
      <c r="S54" s="14"/>
      <c r="T54" s="27"/>
      <c r="U54" s="14"/>
    </row>
    <row r="55">
      <c r="A55" s="14"/>
      <c r="B55" s="23" t="str">
        <f>IF($A55="","",'Система'!$B$4)</f>
        <v/>
      </c>
      <c r="C55" s="14"/>
      <c r="D55" s="23" t="str">
        <f t="array" ref="D55">IF(E55="","",XLOOKUP(E55,selector_25,selector_25_ids,""))</f>
        <v/>
      </c>
      <c r="E55" s="25"/>
      <c r="F55" s="14"/>
      <c r="G55" s="23" t="str">
        <f t="array" ref="G55">IF(H55="","",XLOOKUP(H55,selector_25,selector_25_ids,""))</f>
        <v/>
      </c>
      <c r="H55" s="25"/>
      <c r="I55" s="14"/>
      <c r="J55" s="14"/>
      <c r="K55" s="14"/>
      <c r="L55" s="23" t="str">
        <f t="array" ref="L55">IF(M55="","",XLOOKUP(M55,selector_02,selector_02_ids,""))</f>
        <v/>
      </c>
      <c r="M55" s="25"/>
      <c r="N55" s="23" t="str">
        <f t="array" ref="N55">IF(O55="","",XLOOKUP(O55,selector_12,selector_12_ids,""))</f>
        <v/>
      </c>
      <c r="O55" s="25"/>
      <c r="P55" s="14"/>
      <c r="Q55" s="23" t="str">
        <f t="array" ref="Q55">IF(R55="","",XLOOKUP(R55,selector_04,selector_04_ids,""))</f>
        <v/>
      </c>
      <c r="R55" s="25"/>
      <c r="S55" s="14"/>
      <c r="T55" s="27"/>
      <c r="U55" s="14"/>
    </row>
    <row r="56">
      <c r="A56" s="14"/>
      <c r="B56" s="23" t="str">
        <f>IF($A56="","",'Система'!$B$4)</f>
        <v/>
      </c>
      <c r="C56" s="14"/>
      <c r="D56" s="23" t="str">
        <f t="array" ref="D56">IF(E56="","",XLOOKUP(E56,selector_25,selector_25_ids,""))</f>
        <v/>
      </c>
      <c r="E56" s="25"/>
      <c r="F56" s="14"/>
      <c r="G56" s="23" t="str">
        <f t="array" ref="G56">IF(H56="","",XLOOKUP(H56,selector_25,selector_25_ids,""))</f>
        <v/>
      </c>
      <c r="H56" s="25"/>
      <c r="I56" s="14"/>
      <c r="J56" s="14"/>
      <c r="K56" s="14"/>
      <c r="L56" s="23" t="str">
        <f t="array" ref="L56">IF(M56="","",XLOOKUP(M56,selector_02,selector_02_ids,""))</f>
        <v/>
      </c>
      <c r="M56" s="25"/>
      <c r="N56" s="23" t="str">
        <f t="array" ref="N56">IF(O56="","",XLOOKUP(O56,selector_12,selector_12_ids,""))</f>
        <v/>
      </c>
      <c r="O56" s="25"/>
      <c r="P56" s="14"/>
      <c r="Q56" s="23" t="str">
        <f t="array" ref="Q56">IF(R56="","",XLOOKUP(R56,selector_04,selector_04_ids,""))</f>
        <v/>
      </c>
      <c r="R56" s="25"/>
      <c r="S56" s="14"/>
      <c r="T56" s="27"/>
      <c r="U56" s="14"/>
    </row>
    <row r="57">
      <c r="A57" s="14"/>
      <c r="B57" s="23" t="str">
        <f>IF($A57="","",'Система'!$B$4)</f>
        <v/>
      </c>
      <c r="C57" s="14"/>
      <c r="D57" s="23" t="str">
        <f t="array" ref="D57">IF(E57="","",XLOOKUP(E57,selector_25,selector_25_ids,""))</f>
        <v/>
      </c>
      <c r="E57" s="25"/>
      <c r="F57" s="14"/>
      <c r="G57" s="23" t="str">
        <f t="array" ref="G57">IF(H57="","",XLOOKUP(H57,selector_25,selector_25_ids,""))</f>
        <v/>
      </c>
      <c r="H57" s="25"/>
      <c r="I57" s="14"/>
      <c r="J57" s="14"/>
      <c r="K57" s="14"/>
      <c r="L57" s="23" t="str">
        <f t="array" ref="L57">IF(M57="","",XLOOKUP(M57,selector_02,selector_02_ids,""))</f>
        <v/>
      </c>
      <c r="M57" s="25"/>
      <c r="N57" s="23" t="str">
        <f t="array" ref="N57">IF(O57="","",XLOOKUP(O57,selector_12,selector_12_ids,""))</f>
        <v/>
      </c>
      <c r="O57" s="25"/>
      <c r="P57" s="14"/>
      <c r="Q57" s="23" t="str">
        <f t="array" ref="Q57">IF(R57="","",XLOOKUP(R57,selector_04,selector_04_ids,""))</f>
        <v/>
      </c>
      <c r="R57" s="25"/>
      <c r="S57" s="14"/>
      <c r="T57" s="27"/>
      <c r="U57" s="14"/>
    </row>
    <row r="58">
      <c r="A58" s="14"/>
      <c r="B58" s="23" t="str">
        <f>IF($A58="","",'Система'!$B$4)</f>
        <v/>
      </c>
      <c r="C58" s="14"/>
      <c r="D58" s="23" t="str">
        <f t="array" ref="D58">IF(E58="","",XLOOKUP(E58,selector_25,selector_25_ids,""))</f>
        <v/>
      </c>
      <c r="E58" s="25"/>
      <c r="F58" s="14"/>
      <c r="G58" s="23" t="str">
        <f t="array" ref="G58">IF(H58="","",XLOOKUP(H58,selector_25,selector_25_ids,""))</f>
        <v/>
      </c>
      <c r="H58" s="25"/>
      <c r="I58" s="14"/>
      <c r="J58" s="14"/>
      <c r="K58" s="14"/>
      <c r="L58" s="23" t="str">
        <f t="array" ref="L58">IF(M58="","",XLOOKUP(M58,selector_02,selector_02_ids,""))</f>
        <v/>
      </c>
      <c r="M58" s="25"/>
      <c r="N58" s="23" t="str">
        <f t="array" ref="N58">IF(O58="","",XLOOKUP(O58,selector_12,selector_12_ids,""))</f>
        <v/>
      </c>
      <c r="O58" s="25"/>
      <c r="P58" s="14"/>
      <c r="Q58" s="23" t="str">
        <f t="array" ref="Q58">IF(R58="","",XLOOKUP(R58,selector_04,selector_04_ids,""))</f>
        <v/>
      </c>
      <c r="R58" s="25"/>
      <c r="S58" s="14"/>
      <c r="T58" s="27"/>
      <c r="U58" s="14"/>
    </row>
    <row r="59">
      <c r="A59" s="14"/>
      <c r="B59" s="23" t="str">
        <f>IF($A59="","",'Система'!$B$4)</f>
        <v/>
      </c>
      <c r="C59" s="14"/>
      <c r="D59" s="23" t="str">
        <f t="array" ref="D59">IF(E59="","",XLOOKUP(E59,selector_25,selector_25_ids,""))</f>
        <v/>
      </c>
      <c r="E59" s="25"/>
      <c r="F59" s="14"/>
      <c r="G59" s="23" t="str">
        <f t="array" ref="G59">IF(H59="","",XLOOKUP(H59,selector_25,selector_25_ids,""))</f>
        <v/>
      </c>
      <c r="H59" s="25"/>
      <c r="I59" s="14"/>
      <c r="J59" s="14"/>
      <c r="K59" s="14"/>
      <c r="L59" s="23" t="str">
        <f t="array" ref="L59">IF(M59="","",XLOOKUP(M59,selector_02,selector_02_ids,""))</f>
        <v/>
      </c>
      <c r="M59" s="25"/>
      <c r="N59" s="23" t="str">
        <f t="array" ref="N59">IF(O59="","",XLOOKUP(O59,selector_12,selector_12_ids,""))</f>
        <v/>
      </c>
      <c r="O59" s="25"/>
      <c r="P59" s="14"/>
      <c r="Q59" s="23" t="str">
        <f t="array" ref="Q59">IF(R59="","",XLOOKUP(R59,selector_04,selector_04_ids,""))</f>
        <v/>
      </c>
      <c r="R59" s="25"/>
      <c r="S59" s="14"/>
      <c r="T59" s="27"/>
      <c r="U59" s="14"/>
    </row>
    <row r="60">
      <c r="A60" s="14"/>
      <c r="B60" s="23" t="str">
        <f>IF($A60="","",'Система'!$B$4)</f>
        <v/>
      </c>
      <c r="C60" s="14"/>
      <c r="D60" s="23" t="str">
        <f t="array" ref="D60">IF(E60="","",XLOOKUP(E60,selector_25,selector_25_ids,""))</f>
        <v/>
      </c>
      <c r="E60" s="25"/>
      <c r="F60" s="14"/>
      <c r="G60" s="23" t="str">
        <f t="array" ref="G60">IF(H60="","",XLOOKUP(H60,selector_25,selector_25_ids,""))</f>
        <v/>
      </c>
      <c r="H60" s="25"/>
      <c r="I60" s="14"/>
      <c r="J60" s="14"/>
      <c r="K60" s="14"/>
      <c r="L60" s="23" t="str">
        <f t="array" ref="L60">IF(M60="","",XLOOKUP(M60,selector_02,selector_02_ids,""))</f>
        <v/>
      </c>
      <c r="M60" s="25"/>
      <c r="N60" s="23" t="str">
        <f t="array" ref="N60">IF(O60="","",XLOOKUP(O60,selector_12,selector_12_ids,""))</f>
        <v/>
      </c>
      <c r="O60" s="25"/>
      <c r="P60" s="14"/>
      <c r="Q60" s="23" t="str">
        <f t="array" ref="Q60">IF(R60="","",XLOOKUP(R60,selector_04,selector_04_ids,""))</f>
        <v/>
      </c>
      <c r="R60" s="25"/>
      <c r="S60" s="14"/>
      <c r="T60" s="27"/>
      <c r="U60" s="14"/>
    </row>
    <row r="61">
      <c r="A61" s="14"/>
      <c r="B61" s="23" t="str">
        <f>IF($A61="","",'Система'!$B$4)</f>
        <v/>
      </c>
      <c r="C61" s="14"/>
      <c r="D61" s="23" t="str">
        <f t="array" ref="D61">IF(E61="","",XLOOKUP(E61,selector_25,selector_25_ids,""))</f>
        <v/>
      </c>
      <c r="E61" s="25"/>
      <c r="F61" s="14"/>
      <c r="G61" s="23" t="str">
        <f t="array" ref="G61">IF(H61="","",XLOOKUP(H61,selector_25,selector_25_ids,""))</f>
        <v/>
      </c>
      <c r="H61" s="25"/>
      <c r="I61" s="14"/>
      <c r="J61" s="14"/>
      <c r="K61" s="14"/>
      <c r="L61" s="23" t="str">
        <f t="array" ref="L61">IF(M61="","",XLOOKUP(M61,selector_02,selector_02_ids,""))</f>
        <v/>
      </c>
      <c r="M61" s="25"/>
      <c r="N61" s="23" t="str">
        <f t="array" ref="N61">IF(O61="","",XLOOKUP(O61,selector_12,selector_12_ids,""))</f>
        <v/>
      </c>
      <c r="O61" s="25"/>
      <c r="P61" s="14"/>
      <c r="Q61" s="23" t="str">
        <f t="array" ref="Q61">IF(R61="","",XLOOKUP(R61,selector_04,selector_04_ids,""))</f>
        <v/>
      </c>
      <c r="R61" s="25"/>
      <c r="S61" s="14"/>
      <c r="T61" s="27"/>
      <c r="U61" s="14"/>
    </row>
    <row r="62">
      <c r="A62" s="14"/>
      <c r="B62" s="23" t="str">
        <f>IF($A62="","",'Система'!$B$4)</f>
        <v/>
      </c>
      <c r="C62" s="14"/>
      <c r="D62" s="23" t="str">
        <f t="array" ref="D62">IF(E62="","",XLOOKUP(E62,selector_25,selector_25_ids,""))</f>
        <v/>
      </c>
      <c r="E62" s="25"/>
      <c r="F62" s="14"/>
      <c r="G62" s="23" t="str">
        <f t="array" ref="G62">IF(H62="","",XLOOKUP(H62,selector_25,selector_25_ids,""))</f>
        <v/>
      </c>
      <c r="H62" s="25"/>
      <c r="I62" s="14"/>
      <c r="J62" s="14"/>
      <c r="K62" s="14"/>
      <c r="L62" s="23" t="str">
        <f t="array" ref="L62">IF(M62="","",XLOOKUP(M62,selector_02,selector_02_ids,""))</f>
        <v/>
      </c>
      <c r="M62" s="25"/>
      <c r="N62" s="23" t="str">
        <f t="array" ref="N62">IF(O62="","",XLOOKUP(O62,selector_12,selector_12_ids,""))</f>
        <v/>
      </c>
      <c r="O62" s="25"/>
      <c r="P62" s="14"/>
      <c r="Q62" s="23" t="str">
        <f t="array" ref="Q62">IF(R62="","",XLOOKUP(R62,selector_04,selector_04_ids,""))</f>
        <v/>
      </c>
      <c r="R62" s="25"/>
      <c r="S62" s="14"/>
      <c r="T62" s="27"/>
      <c r="U62" s="14"/>
    </row>
    <row r="63">
      <c r="A63" s="14"/>
      <c r="B63" s="23" t="str">
        <f>IF($A63="","",'Система'!$B$4)</f>
        <v/>
      </c>
      <c r="C63" s="14"/>
      <c r="D63" s="23" t="str">
        <f t="array" ref="D63">IF(E63="","",XLOOKUP(E63,selector_25,selector_25_ids,""))</f>
        <v/>
      </c>
      <c r="E63" s="25"/>
      <c r="F63" s="14"/>
      <c r="G63" s="23" t="str">
        <f t="array" ref="G63">IF(H63="","",XLOOKUP(H63,selector_25,selector_25_ids,""))</f>
        <v/>
      </c>
      <c r="H63" s="25"/>
      <c r="I63" s="14"/>
      <c r="J63" s="14"/>
      <c r="K63" s="14"/>
      <c r="L63" s="23" t="str">
        <f t="array" ref="L63">IF(M63="","",XLOOKUP(M63,selector_02,selector_02_ids,""))</f>
        <v/>
      </c>
      <c r="M63" s="25"/>
      <c r="N63" s="23" t="str">
        <f t="array" ref="N63">IF(O63="","",XLOOKUP(O63,selector_12,selector_12_ids,""))</f>
        <v/>
      </c>
      <c r="O63" s="25"/>
      <c r="P63" s="14"/>
      <c r="Q63" s="23" t="str">
        <f t="array" ref="Q63">IF(R63="","",XLOOKUP(R63,selector_04,selector_04_ids,""))</f>
        <v/>
      </c>
      <c r="R63" s="25"/>
      <c r="S63" s="14"/>
      <c r="T63" s="27"/>
      <c r="U63" s="14"/>
    </row>
    <row r="64">
      <c r="A64" s="14"/>
      <c r="B64" s="23" t="str">
        <f>IF($A64="","",'Система'!$B$4)</f>
        <v/>
      </c>
      <c r="C64" s="14"/>
      <c r="D64" s="23" t="str">
        <f t="array" ref="D64">IF(E64="","",XLOOKUP(E64,selector_25,selector_25_ids,""))</f>
        <v/>
      </c>
      <c r="E64" s="25"/>
      <c r="F64" s="14"/>
      <c r="G64" s="23" t="str">
        <f t="array" ref="G64">IF(H64="","",XLOOKUP(H64,selector_25,selector_25_ids,""))</f>
        <v/>
      </c>
      <c r="H64" s="25"/>
      <c r="I64" s="14"/>
      <c r="J64" s="14"/>
      <c r="K64" s="14"/>
      <c r="L64" s="23" t="str">
        <f t="array" ref="L64">IF(M64="","",XLOOKUP(M64,selector_02,selector_02_ids,""))</f>
        <v/>
      </c>
      <c r="M64" s="25"/>
      <c r="N64" s="23" t="str">
        <f t="array" ref="N64">IF(O64="","",XLOOKUP(O64,selector_12,selector_12_ids,""))</f>
        <v/>
      </c>
      <c r="O64" s="25"/>
      <c r="P64" s="14"/>
      <c r="Q64" s="23" t="str">
        <f t="array" ref="Q64">IF(R64="","",XLOOKUP(R64,selector_04,selector_04_ids,""))</f>
        <v/>
      </c>
      <c r="R64" s="25"/>
      <c r="S64" s="14"/>
      <c r="T64" s="27"/>
      <c r="U64" s="14"/>
    </row>
    <row r="65">
      <c r="A65" s="14"/>
      <c r="B65" s="23" t="str">
        <f>IF($A65="","",'Система'!$B$4)</f>
        <v/>
      </c>
      <c r="C65" s="14"/>
      <c r="D65" s="23" t="str">
        <f t="array" ref="D65">IF(E65="","",XLOOKUP(E65,selector_25,selector_25_ids,""))</f>
        <v/>
      </c>
      <c r="E65" s="25"/>
      <c r="F65" s="14"/>
      <c r="G65" s="23" t="str">
        <f t="array" ref="G65">IF(H65="","",XLOOKUP(H65,selector_25,selector_25_ids,""))</f>
        <v/>
      </c>
      <c r="H65" s="25"/>
      <c r="I65" s="14"/>
      <c r="J65" s="14"/>
      <c r="K65" s="14"/>
      <c r="L65" s="23" t="str">
        <f t="array" ref="L65">IF(M65="","",XLOOKUP(M65,selector_02,selector_02_ids,""))</f>
        <v/>
      </c>
      <c r="M65" s="25"/>
      <c r="N65" s="23" t="str">
        <f t="array" ref="N65">IF(O65="","",XLOOKUP(O65,selector_12,selector_12_ids,""))</f>
        <v/>
      </c>
      <c r="O65" s="25"/>
      <c r="P65" s="14"/>
      <c r="Q65" s="23" t="str">
        <f t="array" ref="Q65">IF(R65="","",XLOOKUP(R65,selector_04,selector_04_ids,""))</f>
        <v/>
      </c>
      <c r="R65" s="25"/>
      <c r="S65" s="14"/>
      <c r="T65" s="27"/>
      <c r="U65" s="14"/>
    </row>
    <row r="66">
      <c r="A66" s="14"/>
      <c r="B66" s="23" t="str">
        <f>IF($A66="","",'Система'!$B$4)</f>
        <v/>
      </c>
      <c r="C66" s="14"/>
      <c r="D66" s="23" t="str">
        <f t="array" ref="D66">IF(E66="","",XLOOKUP(E66,selector_25,selector_25_ids,""))</f>
        <v/>
      </c>
      <c r="E66" s="25"/>
      <c r="F66" s="14"/>
      <c r="G66" s="23" t="str">
        <f t="array" ref="G66">IF(H66="","",XLOOKUP(H66,selector_25,selector_25_ids,""))</f>
        <v/>
      </c>
      <c r="H66" s="25"/>
      <c r="I66" s="14"/>
      <c r="J66" s="14"/>
      <c r="K66" s="14"/>
      <c r="L66" s="23" t="str">
        <f t="array" ref="L66">IF(M66="","",XLOOKUP(M66,selector_02,selector_02_ids,""))</f>
        <v/>
      </c>
      <c r="M66" s="25"/>
      <c r="N66" s="23" t="str">
        <f t="array" ref="N66">IF(O66="","",XLOOKUP(O66,selector_12,selector_12_ids,""))</f>
        <v/>
      </c>
      <c r="O66" s="25"/>
      <c r="P66" s="14"/>
      <c r="Q66" s="23" t="str">
        <f t="array" ref="Q66">IF(R66="","",XLOOKUP(R66,selector_04,selector_04_ids,""))</f>
        <v/>
      </c>
      <c r="R66" s="25"/>
      <c r="S66" s="14"/>
      <c r="T66" s="27"/>
      <c r="U66" s="14"/>
    </row>
    <row r="67">
      <c r="A67" s="14"/>
      <c r="B67" s="23" t="str">
        <f>IF($A67="","",'Система'!$B$4)</f>
        <v/>
      </c>
      <c r="C67" s="14"/>
      <c r="D67" s="23" t="str">
        <f t="array" ref="D67">IF(E67="","",XLOOKUP(E67,selector_25,selector_25_ids,""))</f>
        <v/>
      </c>
      <c r="E67" s="25"/>
      <c r="F67" s="14"/>
      <c r="G67" s="23" t="str">
        <f t="array" ref="G67">IF(H67="","",XLOOKUP(H67,selector_25,selector_25_ids,""))</f>
        <v/>
      </c>
      <c r="H67" s="25"/>
      <c r="I67" s="14"/>
      <c r="J67" s="14"/>
      <c r="K67" s="14"/>
      <c r="L67" s="23" t="str">
        <f t="array" ref="L67">IF(M67="","",XLOOKUP(M67,selector_02,selector_02_ids,""))</f>
        <v/>
      </c>
      <c r="M67" s="25"/>
      <c r="N67" s="23" t="str">
        <f t="array" ref="N67">IF(O67="","",XLOOKUP(O67,selector_12,selector_12_ids,""))</f>
        <v/>
      </c>
      <c r="O67" s="25"/>
      <c r="P67" s="14"/>
      <c r="Q67" s="23" t="str">
        <f t="array" ref="Q67">IF(R67="","",XLOOKUP(R67,selector_04,selector_04_ids,""))</f>
        <v/>
      </c>
      <c r="R67" s="25"/>
      <c r="S67" s="14"/>
      <c r="T67" s="27"/>
      <c r="U67" s="14"/>
    </row>
    <row r="68">
      <c r="A68" s="14"/>
      <c r="B68" s="23" t="str">
        <f>IF($A68="","",'Система'!$B$4)</f>
        <v/>
      </c>
      <c r="C68" s="14"/>
      <c r="D68" s="23" t="str">
        <f t="array" ref="D68">IF(E68="","",XLOOKUP(E68,selector_25,selector_25_ids,""))</f>
        <v/>
      </c>
      <c r="E68" s="25"/>
      <c r="F68" s="14"/>
      <c r="G68" s="23" t="str">
        <f t="array" ref="G68">IF(H68="","",XLOOKUP(H68,selector_25,selector_25_ids,""))</f>
        <v/>
      </c>
      <c r="H68" s="25"/>
      <c r="I68" s="14"/>
      <c r="J68" s="14"/>
      <c r="K68" s="14"/>
      <c r="L68" s="23" t="str">
        <f t="array" ref="L68">IF(M68="","",XLOOKUP(M68,selector_02,selector_02_ids,""))</f>
        <v/>
      </c>
      <c r="M68" s="25"/>
      <c r="N68" s="23" t="str">
        <f t="array" ref="N68">IF(O68="","",XLOOKUP(O68,selector_12,selector_12_ids,""))</f>
        <v/>
      </c>
      <c r="O68" s="25"/>
      <c r="P68" s="14"/>
      <c r="Q68" s="23" t="str">
        <f t="array" ref="Q68">IF(R68="","",XLOOKUP(R68,selector_04,selector_04_ids,""))</f>
        <v/>
      </c>
      <c r="R68" s="25"/>
      <c r="S68" s="14"/>
      <c r="T68" s="27"/>
      <c r="U68" s="14"/>
    </row>
    <row r="69">
      <c r="A69" s="14"/>
      <c r="B69" s="23" t="str">
        <f>IF($A69="","",'Система'!$B$4)</f>
        <v/>
      </c>
      <c r="C69" s="14"/>
      <c r="D69" s="23" t="str">
        <f t="array" ref="D69">IF(E69="","",XLOOKUP(E69,selector_25,selector_25_ids,""))</f>
        <v/>
      </c>
      <c r="E69" s="25"/>
      <c r="F69" s="14"/>
      <c r="G69" s="23" t="str">
        <f t="array" ref="G69">IF(H69="","",XLOOKUP(H69,selector_25,selector_25_ids,""))</f>
        <v/>
      </c>
      <c r="H69" s="25"/>
      <c r="I69" s="14"/>
      <c r="J69" s="14"/>
      <c r="K69" s="14"/>
      <c r="L69" s="23" t="str">
        <f t="array" ref="L69">IF(M69="","",XLOOKUP(M69,selector_02,selector_02_ids,""))</f>
        <v/>
      </c>
      <c r="M69" s="25"/>
      <c r="N69" s="23" t="str">
        <f t="array" ref="N69">IF(O69="","",XLOOKUP(O69,selector_12,selector_12_ids,""))</f>
        <v/>
      </c>
      <c r="O69" s="25"/>
      <c r="P69" s="14"/>
      <c r="Q69" s="23" t="str">
        <f t="array" ref="Q69">IF(R69="","",XLOOKUP(R69,selector_04,selector_04_ids,""))</f>
        <v/>
      </c>
      <c r="R69" s="25"/>
      <c r="S69" s="14"/>
      <c r="T69" s="27"/>
      <c r="U69" s="14"/>
    </row>
    <row r="70">
      <c r="A70" s="14"/>
      <c r="B70" s="23" t="str">
        <f>IF($A70="","",'Система'!$B$4)</f>
        <v/>
      </c>
      <c r="C70" s="14"/>
      <c r="D70" s="23" t="str">
        <f t="array" ref="D70">IF(E70="","",XLOOKUP(E70,selector_25,selector_25_ids,""))</f>
        <v/>
      </c>
      <c r="E70" s="25"/>
      <c r="F70" s="14"/>
      <c r="G70" s="23" t="str">
        <f t="array" ref="G70">IF(H70="","",XLOOKUP(H70,selector_25,selector_25_ids,""))</f>
        <v/>
      </c>
      <c r="H70" s="25"/>
      <c r="I70" s="14"/>
      <c r="J70" s="14"/>
      <c r="K70" s="14"/>
      <c r="L70" s="23" t="str">
        <f t="array" ref="L70">IF(M70="","",XLOOKUP(M70,selector_02,selector_02_ids,""))</f>
        <v/>
      </c>
      <c r="M70" s="25"/>
      <c r="N70" s="23" t="str">
        <f t="array" ref="N70">IF(O70="","",XLOOKUP(O70,selector_12,selector_12_ids,""))</f>
        <v/>
      </c>
      <c r="O70" s="25"/>
      <c r="P70" s="14"/>
      <c r="Q70" s="23" t="str">
        <f t="array" ref="Q70">IF(R70="","",XLOOKUP(R70,selector_04,selector_04_ids,""))</f>
        <v/>
      </c>
      <c r="R70" s="25"/>
      <c r="S70" s="14"/>
      <c r="T70" s="27"/>
      <c r="U70" s="14"/>
    </row>
    <row r="71">
      <c r="A71" s="14"/>
      <c r="B71" s="23" t="str">
        <f>IF($A71="","",'Система'!$B$4)</f>
        <v/>
      </c>
      <c r="C71" s="14"/>
      <c r="D71" s="23" t="str">
        <f t="array" ref="D71">IF(E71="","",XLOOKUP(E71,selector_25,selector_25_ids,""))</f>
        <v/>
      </c>
      <c r="E71" s="25"/>
      <c r="F71" s="14"/>
      <c r="G71" s="23" t="str">
        <f t="array" ref="G71">IF(H71="","",XLOOKUP(H71,selector_25,selector_25_ids,""))</f>
        <v/>
      </c>
      <c r="H71" s="25"/>
      <c r="I71" s="14"/>
      <c r="J71" s="14"/>
      <c r="K71" s="14"/>
      <c r="L71" s="23" t="str">
        <f t="array" ref="L71">IF(M71="","",XLOOKUP(M71,selector_02,selector_02_ids,""))</f>
        <v/>
      </c>
      <c r="M71" s="25"/>
      <c r="N71" s="23" t="str">
        <f t="array" ref="N71">IF(O71="","",XLOOKUP(O71,selector_12,selector_12_ids,""))</f>
        <v/>
      </c>
      <c r="O71" s="25"/>
      <c r="P71" s="14"/>
      <c r="Q71" s="23" t="str">
        <f t="array" ref="Q71">IF(R71="","",XLOOKUP(R71,selector_04,selector_04_ids,""))</f>
        <v/>
      </c>
      <c r="R71" s="25"/>
      <c r="S71" s="14"/>
      <c r="T71" s="27"/>
      <c r="U71" s="14"/>
    </row>
    <row r="72">
      <c r="A72" s="14"/>
      <c r="B72" s="23" t="str">
        <f>IF($A72="","",'Система'!$B$4)</f>
        <v/>
      </c>
      <c r="C72" s="14"/>
      <c r="D72" s="23" t="str">
        <f t="array" ref="D72">IF(E72="","",XLOOKUP(E72,selector_25,selector_25_ids,""))</f>
        <v/>
      </c>
      <c r="E72" s="25"/>
      <c r="F72" s="14"/>
      <c r="G72" s="23" t="str">
        <f t="array" ref="G72">IF(H72="","",XLOOKUP(H72,selector_25,selector_25_ids,""))</f>
        <v/>
      </c>
      <c r="H72" s="25"/>
      <c r="I72" s="14"/>
      <c r="J72" s="14"/>
      <c r="K72" s="14"/>
      <c r="L72" s="23" t="str">
        <f t="array" ref="L72">IF(M72="","",XLOOKUP(M72,selector_02,selector_02_ids,""))</f>
        <v/>
      </c>
      <c r="M72" s="25"/>
      <c r="N72" s="23" t="str">
        <f t="array" ref="N72">IF(O72="","",XLOOKUP(O72,selector_12,selector_12_ids,""))</f>
        <v/>
      </c>
      <c r="O72" s="25"/>
      <c r="P72" s="14"/>
      <c r="Q72" s="23" t="str">
        <f t="array" ref="Q72">IF(R72="","",XLOOKUP(R72,selector_04,selector_04_ids,""))</f>
        <v/>
      </c>
      <c r="R72" s="25"/>
      <c r="S72" s="14"/>
      <c r="T72" s="27"/>
      <c r="U72" s="14"/>
    </row>
    <row r="73">
      <c r="A73" s="14"/>
      <c r="B73" s="23" t="str">
        <f>IF($A73="","",'Система'!$B$4)</f>
        <v/>
      </c>
      <c r="C73" s="14"/>
      <c r="D73" s="23" t="str">
        <f t="array" ref="D73">IF(E73="","",XLOOKUP(E73,selector_25,selector_25_ids,""))</f>
        <v/>
      </c>
      <c r="E73" s="25"/>
      <c r="F73" s="14"/>
      <c r="G73" s="23" t="str">
        <f t="array" ref="G73">IF(H73="","",XLOOKUP(H73,selector_25,selector_25_ids,""))</f>
        <v/>
      </c>
      <c r="H73" s="25"/>
      <c r="I73" s="14"/>
      <c r="J73" s="14"/>
      <c r="K73" s="14"/>
      <c r="L73" s="23" t="str">
        <f t="array" ref="L73">IF(M73="","",XLOOKUP(M73,selector_02,selector_02_ids,""))</f>
        <v/>
      </c>
      <c r="M73" s="25"/>
      <c r="N73" s="23" t="str">
        <f t="array" ref="N73">IF(O73="","",XLOOKUP(O73,selector_12,selector_12_ids,""))</f>
        <v/>
      </c>
      <c r="O73" s="25"/>
      <c r="P73" s="14"/>
      <c r="Q73" s="23" t="str">
        <f t="array" ref="Q73">IF(R73="","",XLOOKUP(R73,selector_04,selector_04_ids,""))</f>
        <v/>
      </c>
      <c r="R73" s="25"/>
      <c r="S73" s="14"/>
      <c r="T73" s="27"/>
      <c r="U73" s="14"/>
    </row>
    <row r="74">
      <c r="A74" s="14"/>
      <c r="B74" s="23" t="str">
        <f>IF($A74="","",'Система'!$B$4)</f>
        <v/>
      </c>
      <c r="C74" s="14"/>
      <c r="D74" s="23" t="str">
        <f t="array" ref="D74">IF(E74="","",XLOOKUP(E74,selector_25,selector_25_ids,""))</f>
        <v/>
      </c>
      <c r="E74" s="25"/>
      <c r="F74" s="14"/>
      <c r="G74" s="23" t="str">
        <f t="array" ref="G74">IF(H74="","",XLOOKUP(H74,selector_25,selector_25_ids,""))</f>
        <v/>
      </c>
      <c r="H74" s="25"/>
      <c r="I74" s="14"/>
      <c r="J74" s="14"/>
      <c r="K74" s="14"/>
      <c r="L74" s="23" t="str">
        <f t="array" ref="L74">IF(M74="","",XLOOKUP(M74,selector_02,selector_02_ids,""))</f>
        <v/>
      </c>
      <c r="M74" s="25"/>
      <c r="N74" s="23" t="str">
        <f t="array" ref="N74">IF(O74="","",XLOOKUP(O74,selector_12,selector_12_ids,""))</f>
        <v/>
      </c>
      <c r="O74" s="25"/>
      <c r="P74" s="14"/>
      <c r="Q74" s="23" t="str">
        <f t="array" ref="Q74">IF(R74="","",XLOOKUP(R74,selector_04,selector_04_ids,""))</f>
        <v/>
      </c>
      <c r="R74" s="25"/>
      <c r="S74" s="14"/>
      <c r="T74" s="27"/>
      <c r="U74" s="14"/>
    </row>
    <row r="75">
      <c r="A75" s="14"/>
      <c r="B75" s="23" t="str">
        <f>IF($A75="","",'Система'!$B$4)</f>
        <v/>
      </c>
      <c r="C75" s="14"/>
      <c r="D75" s="23" t="str">
        <f t="array" ref="D75">IF(E75="","",XLOOKUP(E75,selector_25,selector_25_ids,""))</f>
        <v/>
      </c>
      <c r="E75" s="25"/>
      <c r="F75" s="14"/>
      <c r="G75" s="23" t="str">
        <f t="array" ref="G75">IF(H75="","",XLOOKUP(H75,selector_25,selector_25_ids,""))</f>
        <v/>
      </c>
      <c r="H75" s="25"/>
      <c r="I75" s="14"/>
      <c r="J75" s="14"/>
      <c r="K75" s="14"/>
      <c r="L75" s="23" t="str">
        <f t="array" ref="L75">IF(M75="","",XLOOKUP(M75,selector_02,selector_02_ids,""))</f>
        <v/>
      </c>
      <c r="M75" s="25"/>
      <c r="N75" s="23" t="str">
        <f t="array" ref="N75">IF(O75="","",XLOOKUP(O75,selector_12,selector_12_ids,""))</f>
        <v/>
      </c>
      <c r="O75" s="25"/>
      <c r="P75" s="14"/>
      <c r="Q75" s="23" t="str">
        <f t="array" ref="Q75">IF(R75="","",XLOOKUP(R75,selector_04,selector_04_ids,""))</f>
        <v/>
      </c>
      <c r="R75" s="25"/>
      <c r="S75" s="14"/>
      <c r="T75" s="27"/>
      <c r="U75" s="14"/>
    </row>
    <row r="76">
      <c r="A76" s="14"/>
      <c r="B76" s="23" t="str">
        <f>IF($A76="","",'Система'!$B$4)</f>
        <v/>
      </c>
      <c r="C76" s="14"/>
      <c r="D76" s="23" t="str">
        <f t="array" ref="D76">IF(E76="","",XLOOKUP(E76,selector_25,selector_25_ids,""))</f>
        <v/>
      </c>
      <c r="E76" s="25"/>
      <c r="F76" s="14"/>
      <c r="G76" s="23" t="str">
        <f t="array" ref="G76">IF(H76="","",XLOOKUP(H76,selector_25,selector_25_ids,""))</f>
        <v/>
      </c>
      <c r="H76" s="25"/>
      <c r="I76" s="14"/>
      <c r="J76" s="14"/>
      <c r="K76" s="14"/>
      <c r="L76" s="23" t="str">
        <f t="array" ref="L76">IF(M76="","",XLOOKUP(M76,selector_02,selector_02_ids,""))</f>
        <v/>
      </c>
      <c r="M76" s="25"/>
      <c r="N76" s="23" t="str">
        <f t="array" ref="N76">IF(O76="","",XLOOKUP(O76,selector_12,selector_12_ids,""))</f>
        <v/>
      </c>
      <c r="O76" s="25"/>
      <c r="P76" s="14"/>
      <c r="Q76" s="23" t="str">
        <f t="array" ref="Q76">IF(R76="","",XLOOKUP(R76,selector_04,selector_04_ids,""))</f>
        <v/>
      </c>
      <c r="R76" s="25"/>
      <c r="S76" s="14"/>
      <c r="T76" s="27"/>
      <c r="U76" s="14"/>
    </row>
    <row r="77">
      <c r="A77" s="14"/>
      <c r="B77" s="23" t="str">
        <f>IF($A77="","",'Система'!$B$4)</f>
        <v/>
      </c>
      <c r="C77" s="14"/>
      <c r="D77" s="23" t="str">
        <f t="array" ref="D77">IF(E77="","",XLOOKUP(E77,selector_25,selector_25_ids,""))</f>
        <v/>
      </c>
      <c r="E77" s="25"/>
      <c r="F77" s="14"/>
      <c r="G77" s="23" t="str">
        <f t="array" ref="G77">IF(H77="","",XLOOKUP(H77,selector_25,selector_25_ids,""))</f>
        <v/>
      </c>
      <c r="H77" s="25"/>
      <c r="I77" s="14"/>
      <c r="J77" s="14"/>
      <c r="K77" s="14"/>
      <c r="L77" s="23" t="str">
        <f t="array" ref="L77">IF(M77="","",XLOOKUP(M77,selector_02,selector_02_ids,""))</f>
        <v/>
      </c>
      <c r="M77" s="25"/>
      <c r="N77" s="23" t="str">
        <f t="array" ref="N77">IF(O77="","",XLOOKUP(O77,selector_12,selector_12_ids,""))</f>
        <v/>
      </c>
      <c r="O77" s="25"/>
      <c r="P77" s="14"/>
      <c r="Q77" s="23" t="str">
        <f t="array" ref="Q77">IF(R77="","",XLOOKUP(R77,selector_04,selector_04_ids,""))</f>
        <v/>
      </c>
      <c r="R77" s="25"/>
      <c r="S77" s="14"/>
      <c r="T77" s="27"/>
      <c r="U77" s="14"/>
    </row>
    <row r="78">
      <c r="A78" s="14"/>
      <c r="B78" s="23" t="str">
        <f>IF($A78="","",'Система'!$B$4)</f>
        <v/>
      </c>
      <c r="C78" s="14"/>
      <c r="D78" s="23" t="str">
        <f t="array" ref="D78">IF(E78="","",XLOOKUP(E78,selector_25,selector_25_ids,""))</f>
        <v/>
      </c>
      <c r="E78" s="25"/>
      <c r="F78" s="14"/>
      <c r="G78" s="23" t="str">
        <f t="array" ref="G78">IF(H78="","",XLOOKUP(H78,selector_25,selector_25_ids,""))</f>
        <v/>
      </c>
      <c r="H78" s="25"/>
      <c r="I78" s="14"/>
      <c r="J78" s="14"/>
      <c r="K78" s="14"/>
      <c r="L78" s="23" t="str">
        <f t="array" ref="L78">IF(M78="","",XLOOKUP(M78,selector_02,selector_02_ids,""))</f>
        <v/>
      </c>
      <c r="M78" s="25"/>
      <c r="N78" s="23" t="str">
        <f t="array" ref="N78">IF(O78="","",XLOOKUP(O78,selector_12,selector_12_ids,""))</f>
        <v/>
      </c>
      <c r="O78" s="25"/>
      <c r="P78" s="14"/>
      <c r="Q78" s="23" t="str">
        <f t="array" ref="Q78">IF(R78="","",XLOOKUP(R78,selector_04,selector_04_ids,""))</f>
        <v/>
      </c>
      <c r="R78" s="25"/>
      <c r="S78" s="14"/>
      <c r="T78" s="27"/>
      <c r="U78" s="14"/>
    </row>
    <row r="79">
      <c r="A79" s="14"/>
      <c r="B79" s="23" t="str">
        <f>IF($A79="","",'Система'!$B$4)</f>
        <v/>
      </c>
      <c r="C79" s="14"/>
      <c r="D79" s="23" t="str">
        <f t="array" ref="D79">IF(E79="","",XLOOKUP(E79,selector_25,selector_25_ids,""))</f>
        <v/>
      </c>
      <c r="E79" s="25"/>
      <c r="F79" s="14"/>
      <c r="G79" s="23" t="str">
        <f t="array" ref="G79">IF(H79="","",XLOOKUP(H79,selector_25,selector_25_ids,""))</f>
        <v/>
      </c>
      <c r="H79" s="25"/>
      <c r="I79" s="14"/>
      <c r="J79" s="14"/>
      <c r="K79" s="14"/>
      <c r="L79" s="23" t="str">
        <f t="array" ref="L79">IF(M79="","",XLOOKUP(M79,selector_02,selector_02_ids,""))</f>
        <v/>
      </c>
      <c r="M79" s="25"/>
      <c r="N79" s="23" t="str">
        <f t="array" ref="N79">IF(O79="","",XLOOKUP(O79,selector_12,selector_12_ids,""))</f>
        <v/>
      </c>
      <c r="O79" s="25"/>
      <c r="P79" s="14"/>
      <c r="Q79" s="23" t="str">
        <f t="array" ref="Q79">IF(R79="","",XLOOKUP(R79,selector_04,selector_04_ids,""))</f>
        <v/>
      </c>
      <c r="R79" s="25"/>
      <c r="S79" s="14"/>
      <c r="T79" s="27"/>
      <c r="U79" s="14"/>
    </row>
    <row r="80">
      <c r="A80" s="14"/>
      <c r="B80" s="23" t="str">
        <f>IF($A80="","",'Система'!$B$4)</f>
        <v/>
      </c>
      <c r="C80" s="14"/>
      <c r="D80" s="23" t="str">
        <f t="array" ref="D80">IF(E80="","",XLOOKUP(E80,selector_25,selector_25_ids,""))</f>
        <v/>
      </c>
      <c r="E80" s="25"/>
      <c r="F80" s="14"/>
      <c r="G80" s="23" t="str">
        <f t="array" ref="G80">IF(H80="","",XLOOKUP(H80,selector_25,selector_25_ids,""))</f>
        <v/>
      </c>
      <c r="H80" s="25"/>
      <c r="I80" s="14"/>
      <c r="J80" s="14"/>
      <c r="K80" s="14"/>
      <c r="L80" s="23" t="str">
        <f t="array" ref="L80">IF(M80="","",XLOOKUP(M80,selector_02,selector_02_ids,""))</f>
        <v/>
      </c>
      <c r="M80" s="25"/>
      <c r="N80" s="23" t="str">
        <f t="array" ref="N80">IF(O80="","",XLOOKUP(O80,selector_12,selector_12_ids,""))</f>
        <v/>
      </c>
      <c r="O80" s="25"/>
      <c r="P80" s="14"/>
      <c r="Q80" s="23" t="str">
        <f t="array" ref="Q80">IF(R80="","",XLOOKUP(R80,selector_04,selector_04_ids,""))</f>
        <v/>
      </c>
      <c r="R80" s="25"/>
      <c r="S80" s="14"/>
      <c r="T80" s="27"/>
      <c r="U80" s="14"/>
    </row>
    <row r="81">
      <c r="A81" s="14"/>
      <c r="B81" s="23" t="str">
        <f>IF($A81="","",'Система'!$B$4)</f>
        <v/>
      </c>
      <c r="C81" s="14"/>
      <c r="D81" s="23" t="str">
        <f t="array" ref="D81">IF(E81="","",XLOOKUP(E81,selector_25,selector_25_ids,""))</f>
        <v/>
      </c>
      <c r="E81" s="25"/>
      <c r="F81" s="14"/>
      <c r="G81" s="23" t="str">
        <f t="array" ref="G81">IF(H81="","",XLOOKUP(H81,selector_25,selector_25_ids,""))</f>
        <v/>
      </c>
      <c r="H81" s="25"/>
      <c r="I81" s="14"/>
      <c r="J81" s="14"/>
      <c r="K81" s="14"/>
      <c r="L81" s="23" t="str">
        <f t="array" ref="L81">IF(M81="","",XLOOKUP(M81,selector_02,selector_02_ids,""))</f>
        <v/>
      </c>
      <c r="M81" s="25"/>
      <c r="N81" s="23" t="str">
        <f t="array" ref="N81">IF(O81="","",XLOOKUP(O81,selector_12,selector_12_ids,""))</f>
        <v/>
      </c>
      <c r="O81" s="25"/>
      <c r="P81" s="14"/>
      <c r="Q81" s="23" t="str">
        <f t="array" ref="Q81">IF(R81="","",XLOOKUP(R81,selector_04,selector_04_ids,""))</f>
        <v/>
      </c>
      <c r="R81" s="25"/>
      <c r="S81" s="14"/>
      <c r="T81" s="27"/>
      <c r="U81" s="14"/>
    </row>
    <row r="82">
      <c r="A82" s="14"/>
      <c r="B82" s="23" t="str">
        <f>IF($A82="","",'Система'!$B$4)</f>
        <v/>
      </c>
      <c r="C82" s="14"/>
      <c r="D82" s="23" t="str">
        <f t="array" ref="D82">IF(E82="","",XLOOKUP(E82,selector_25,selector_25_ids,""))</f>
        <v/>
      </c>
      <c r="E82" s="25"/>
      <c r="F82" s="14"/>
      <c r="G82" s="23" t="str">
        <f t="array" ref="G82">IF(H82="","",XLOOKUP(H82,selector_25,selector_25_ids,""))</f>
        <v/>
      </c>
      <c r="H82" s="25"/>
      <c r="I82" s="14"/>
      <c r="J82" s="14"/>
      <c r="K82" s="14"/>
      <c r="L82" s="23" t="str">
        <f t="array" ref="L82">IF(M82="","",XLOOKUP(M82,selector_02,selector_02_ids,""))</f>
        <v/>
      </c>
      <c r="M82" s="25"/>
      <c r="N82" s="23" t="str">
        <f t="array" ref="N82">IF(O82="","",XLOOKUP(O82,selector_12,selector_12_ids,""))</f>
        <v/>
      </c>
      <c r="O82" s="25"/>
      <c r="P82" s="14"/>
      <c r="Q82" s="23" t="str">
        <f t="array" ref="Q82">IF(R82="","",XLOOKUP(R82,selector_04,selector_04_ids,""))</f>
        <v/>
      </c>
      <c r="R82" s="25"/>
      <c r="S82" s="14"/>
      <c r="T82" s="27"/>
      <c r="U82" s="14"/>
    </row>
    <row r="83">
      <c r="A83" s="14"/>
      <c r="B83" s="23" t="str">
        <f>IF($A83="","",'Система'!$B$4)</f>
        <v/>
      </c>
      <c r="C83" s="14"/>
      <c r="D83" s="23" t="str">
        <f t="array" ref="D83">IF(E83="","",XLOOKUP(E83,selector_25,selector_25_ids,""))</f>
        <v/>
      </c>
      <c r="E83" s="25"/>
      <c r="F83" s="14"/>
      <c r="G83" s="23" t="str">
        <f t="array" ref="G83">IF(H83="","",XLOOKUP(H83,selector_25,selector_25_ids,""))</f>
        <v/>
      </c>
      <c r="H83" s="25"/>
      <c r="I83" s="14"/>
      <c r="J83" s="14"/>
      <c r="K83" s="14"/>
      <c r="L83" s="23" t="str">
        <f t="array" ref="L83">IF(M83="","",XLOOKUP(M83,selector_02,selector_02_ids,""))</f>
        <v/>
      </c>
      <c r="M83" s="25"/>
      <c r="N83" s="23" t="str">
        <f t="array" ref="N83">IF(O83="","",XLOOKUP(O83,selector_12,selector_12_ids,""))</f>
        <v/>
      </c>
      <c r="O83" s="25"/>
      <c r="P83" s="14"/>
      <c r="Q83" s="23" t="str">
        <f t="array" ref="Q83">IF(R83="","",XLOOKUP(R83,selector_04,selector_04_ids,""))</f>
        <v/>
      </c>
      <c r="R83" s="25"/>
      <c r="S83" s="14"/>
      <c r="T83" s="27"/>
      <c r="U83" s="14"/>
    </row>
    <row r="84">
      <c r="A84" s="14"/>
      <c r="B84" s="23" t="str">
        <f>IF($A84="","",'Система'!$B$4)</f>
        <v/>
      </c>
      <c r="C84" s="14"/>
      <c r="D84" s="23" t="str">
        <f t="array" ref="D84">IF(E84="","",XLOOKUP(E84,selector_25,selector_25_ids,""))</f>
        <v/>
      </c>
      <c r="E84" s="25"/>
      <c r="F84" s="14"/>
      <c r="G84" s="23" t="str">
        <f t="array" ref="G84">IF(H84="","",XLOOKUP(H84,selector_25,selector_25_ids,""))</f>
        <v/>
      </c>
      <c r="H84" s="25"/>
      <c r="I84" s="14"/>
      <c r="J84" s="14"/>
      <c r="K84" s="14"/>
      <c r="L84" s="23" t="str">
        <f t="array" ref="L84">IF(M84="","",XLOOKUP(M84,selector_02,selector_02_ids,""))</f>
        <v/>
      </c>
      <c r="M84" s="25"/>
      <c r="N84" s="23" t="str">
        <f t="array" ref="N84">IF(O84="","",XLOOKUP(O84,selector_12,selector_12_ids,""))</f>
        <v/>
      </c>
      <c r="O84" s="25"/>
      <c r="P84" s="14"/>
      <c r="Q84" s="23" t="str">
        <f t="array" ref="Q84">IF(R84="","",XLOOKUP(R84,selector_04,selector_04_ids,""))</f>
        <v/>
      </c>
      <c r="R84" s="25"/>
      <c r="S84" s="14"/>
      <c r="T84" s="27"/>
      <c r="U84" s="14"/>
    </row>
    <row r="85">
      <c r="A85" s="14"/>
      <c r="B85" s="23" t="str">
        <f>IF($A85="","",'Система'!$B$4)</f>
        <v/>
      </c>
      <c r="C85" s="14"/>
      <c r="D85" s="23" t="str">
        <f t="array" ref="D85">IF(E85="","",XLOOKUP(E85,selector_25,selector_25_ids,""))</f>
        <v/>
      </c>
      <c r="E85" s="25"/>
      <c r="F85" s="14"/>
      <c r="G85" s="23" t="str">
        <f t="array" ref="G85">IF(H85="","",XLOOKUP(H85,selector_25,selector_25_ids,""))</f>
        <v/>
      </c>
      <c r="H85" s="25"/>
      <c r="I85" s="14"/>
      <c r="J85" s="14"/>
      <c r="K85" s="14"/>
      <c r="L85" s="23" t="str">
        <f t="array" ref="L85">IF(M85="","",XLOOKUP(M85,selector_02,selector_02_ids,""))</f>
        <v/>
      </c>
      <c r="M85" s="25"/>
      <c r="N85" s="23" t="str">
        <f t="array" ref="N85">IF(O85="","",XLOOKUP(O85,selector_12,selector_12_ids,""))</f>
        <v/>
      </c>
      <c r="O85" s="25"/>
      <c r="P85" s="14"/>
      <c r="Q85" s="23" t="str">
        <f t="array" ref="Q85">IF(R85="","",XLOOKUP(R85,selector_04,selector_04_ids,""))</f>
        <v/>
      </c>
      <c r="R85" s="25"/>
      <c r="S85" s="14"/>
      <c r="T85" s="27"/>
      <c r="U85" s="14"/>
    </row>
    <row r="86">
      <c r="A86" s="14"/>
      <c r="B86" s="23" t="str">
        <f>IF($A86="","",'Система'!$B$4)</f>
        <v/>
      </c>
      <c r="C86" s="14"/>
      <c r="D86" s="23" t="str">
        <f t="array" ref="D86">IF(E86="","",XLOOKUP(E86,selector_25,selector_25_ids,""))</f>
        <v/>
      </c>
      <c r="E86" s="25"/>
      <c r="F86" s="14"/>
      <c r="G86" s="23" t="str">
        <f t="array" ref="G86">IF(H86="","",XLOOKUP(H86,selector_25,selector_25_ids,""))</f>
        <v/>
      </c>
      <c r="H86" s="25"/>
      <c r="I86" s="14"/>
      <c r="J86" s="14"/>
      <c r="K86" s="14"/>
      <c r="L86" s="23" t="str">
        <f t="array" ref="L86">IF(M86="","",XLOOKUP(M86,selector_02,selector_02_ids,""))</f>
        <v/>
      </c>
      <c r="M86" s="25"/>
      <c r="N86" s="23" t="str">
        <f t="array" ref="N86">IF(O86="","",XLOOKUP(O86,selector_12,selector_12_ids,""))</f>
        <v/>
      </c>
      <c r="O86" s="25"/>
      <c r="P86" s="14"/>
      <c r="Q86" s="23" t="str">
        <f t="array" ref="Q86">IF(R86="","",XLOOKUP(R86,selector_04,selector_04_ids,""))</f>
        <v/>
      </c>
      <c r="R86" s="25"/>
      <c r="S86" s="14"/>
      <c r="T86" s="27"/>
      <c r="U86" s="14"/>
    </row>
    <row r="87">
      <c r="A87" s="14"/>
      <c r="B87" s="23" t="str">
        <f>IF($A87="","",'Система'!$B$4)</f>
        <v/>
      </c>
      <c r="C87" s="14"/>
      <c r="D87" s="23" t="str">
        <f t="array" ref="D87">IF(E87="","",XLOOKUP(E87,selector_25,selector_25_ids,""))</f>
        <v/>
      </c>
      <c r="E87" s="25"/>
      <c r="F87" s="14"/>
      <c r="G87" s="23" t="str">
        <f t="array" ref="G87">IF(H87="","",XLOOKUP(H87,selector_25,selector_25_ids,""))</f>
        <v/>
      </c>
      <c r="H87" s="25"/>
      <c r="I87" s="14"/>
      <c r="J87" s="14"/>
      <c r="K87" s="14"/>
      <c r="L87" s="23" t="str">
        <f t="array" ref="L87">IF(M87="","",XLOOKUP(M87,selector_02,selector_02_ids,""))</f>
        <v/>
      </c>
      <c r="M87" s="25"/>
      <c r="N87" s="23" t="str">
        <f t="array" ref="N87">IF(O87="","",XLOOKUP(O87,selector_12,selector_12_ids,""))</f>
        <v/>
      </c>
      <c r="O87" s="25"/>
      <c r="P87" s="14"/>
      <c r="Q87" s="23" t="str">
        <f t="array" ref="Q87">IF(R87="","",XLOOKUP(R87,selector_04,selector_04_ids,""))</f>
        <v/>
      </c>
      <c r="R87" s="25"/>
      <c r="S87" s="14"/>
      <c r="T87" s="27"/>
      <c r="U87" s="14"/>
    </row>
    <row r="88">
      <c r="A88" s="14"/>
      <c r="B88" s="23" t="str">
        <f>IF($A88="","",'Система'!$B$4)</f>
        <v/>
      </c>
      <c r="C88" s="14"/>
      <c r="D88" s="23" t="str">
        <f t="array" ref="D88">IF(E88="","",XLOOKUP(E88,selector_25,selector_25_ids,""))</f>
        <v/>
      </c>
      <c r="E88" s="25"/>
      <c r="F88" s="14"/>
      <c r="G88" s="23" t="str">
        <f t="array" ref="G88">IF(H88="","",XLOOKUP(H88,selector_25,selector_25_ids,""))</f>
        <v/>
      </c>
      <c r="H88" s="25"/>
      <c r="I88" s="14"/>
      <c r="J88" s="14"/>
      <c r="K88" s="14"/>
      <c r="L88" s="23" t="str">
        <f t="array" ref="L88">IF(M88="","",XLOOKUP(M88,selector_02,selector_02_ids,""))</f>
        <v/>
      </c>
      <c r="M88" s="25"/>
      <c r="N88" s="23" t="str">
        <f t="array" ref="N88">IF(O88="","",XLOOKUP(O88,selector_12,selector_12_ids,""))</f>
        <v/>
      </c>
      <c r="O88" s="25"/>
      <c r="P88" s="14"/>
      <c r="Q88" s="23" t="str">
        <f t="array" ref="Q88">IF(R88="","",XLOOKUP(R88,selector_04,selector_04_ids,""))</f>
        <v/>
      </c>
      <c r="R88" s="25"/>
      <c r="S88" s="14"/>
      <c r="T88" s="27"/>
      <c r="U88" s="14"/>
    </row>
    <row r="89">
      <c r="A89" s="14"/>
      <c r="B89" s="23" t="str">
        <f>IF($A89="","",'Система'!$B$4)</f>
        <v/>
      </c>
      <c r="C89" s="14"/>
      <c r="D89" s="23" t="str">
        <f t="array" ref="D89">IF(E89="","",XLOOKUP(E89,selector_25,selector_25_ids,""))</f>
        <v/>
      </c>
      <c r="E89" s="25"/>
      <c r="F89" s="14"/>
      <c r="G89" s="23" t="str">
        <f t="array" ref="G89">IF(H89="","",XLOOKUP(H89,selector_25,selector_25_ids,""))</f>
        <v/>
      </c>
      <c r="H89" s="25"/>
      <c r="I89" s="14"/>
      <c r="J89" s="14"/>
      <c r="K89" s="14"/>
      <c r="L89" s="23" t="str">
        <f t="array" ref="L89">IF(M89="","",XLOOKUP(M89,selector_02,selector_02_ids,""))</f>
        <v/>
      </c>
      <c r="M89" s="25"/>
      <c r="N89" s="23" t="str">
        <f t="array" ref="N89">IF(O89="","",XLOOKUP(O89,selector_12,selector_12_ids,""))</f>
        <v/>
      </c>
      <c r="O89" s="25"/>
      <c r="P89" s="14"/>
      <c r="Q89" s="23" t="str">
        <f t="array" ref="Q89">IF(R89="","",XLOOKUP(R89,selector_04,selector_04_ids,""))</f>
        <v/>
      </c>
      <c r="R89" s="25"/>
      <c r="S89" s="14"/>
      <c r="T89" s="27"/>
      <c r="U89" s="14"/>
    </row>
    <row r="90">
      <c r="A90" s="14"/>
      <c r="B90" s="23" t="str">
        <f>IF($A90="","",'Система'!$B$4)</f>
        <v/>
      </c>
      <c r="C90" s="14"/>
      <c r="D90" s="23" t="str">
        <f t="array" ref="D90">IF(E90="","",XLOOKUP(E90,selector_25,selector_25_ids,""))</f>
        <v/>
      </c>
      <c r="E90" s="25"/>
      <c r="F90" s="14"/>
      <c r="G90" s="23" t="str">
        <f t="array" ref="G90">IF(H90="","",XLOOKUP(H90,selector_25,selector_25_ids,""))</f>
        <v/>
      </c>
      <c r="H90" s="25"/>
      <c r="I90" s="14"/>
      <c r="J90" s="14"/>
      <c r="K90" s="14"/>
      <c r="L90" s="23" t="str">
        <f t="array" ref="L90">IF(M90="","",XLOOKUP(M90,selector_02,selector_02_ids,""))</f>
        <v/>
      </c>
      <c r="M90" s="25"/>
      <c r="N90" s="23" t="str">
        <f t="array" ref="N90">IF(O90="","",XLOOKUP(O90,selector_12,selector_12_ids,""))</f>
        <v/>
      </c>
      <c r="O90" s="25"/>
      <c r="P90" s="14"/>
      <c r="Q90" s="23" t="str">
        <f t="array" ref="Q90">IF(R90="","",XLOOKUP(R90,selector_04,selector_04_ids,""))</f>
        <v/>
      </c>
      <c r="R90" s="25"/>
      <c r="S90" s="14"/>
      <c r="T90" s="27"/>
      <c r="U90" s="14"/>
    </row>
    <row r="91">
      <c r="A91" s="14"/>
      <c r="B91" s="23" t="str">
        <f>IF($A91="","",'Система'!$B$4)</f>
        <v/>
      </c>
      <c r="C91" s="14"/>
      <c r="D91" s="23" t="str">
        <f t="array" ref="D91">IF(E91="","",XLOOKUP(E91,selector_25,selector_25_ids,""))</f>
        <v/>
      </c>
      <c r="E91" s="25"/>
      <c r="F91" s="14"/>
      <c r="G91" s="23" t="str">
        <f t="array" ref="G91">IF(H91="","",XLOOKUP(H91,selector_25,selector_25_ids,""))</f>
        <v/>
      </c>
      <c r="H91" s="25"/>
      <c r="I91" s="14"/>
      <c r="J91" s="14"/>
      <c r="K91" s="14"/>
      <c r="L91" s="23" t="str">
        <f t="array" ref="L91">IF(M91="","",XLOOKUP(M91,selector_02,selector_02_ids,""))</f>
        <v/>
      </c>
      <c r="M91" s="25"/>
      <c r="N91" s="23" t="str">
        <f t="array" ref="N91">IF(O91="","",XLOOKUP(O91,selector_12,selector_12_ids,""))</f>
        <v/>
      </c>
      <c r="O91" s="25"/>
      <c r="P91" s="14"/>
      <c r="Q91" s="23" t="str">
        <f t="array" ref="Q91">IF(R91="","",XLOOKUP(R91,selector_04,selector_04_ids,""))</f>
        <v/>
      </c>
      <c r="R91" s="25"/>
      <c r="S91" s="14"/>
      <c r="T91" s="27"/>
      <c r="U91" s="14"/>
    </row>
    <row r="92">
      <c r="A92" s="14"/>
      <c r="B92" s="23" t="str">
        <f>IF($A92="","",'Система'!$B$4)</f>
        <v/>
      </c>
      <c r="C92" s="14"/>
      <c r="D92" s="23" t="str">
        <f t="array" ref="D92">IF(E92="","",XLOOKUP(E92,selector_25,selector_25_ids,""))</f>
        <v/>
      </c>
      <c r="E92" s="25"/>
      <c r="F92" s="14"/>
      <c r="G92" s="23" t="str">
        <f t="array" ref="G92">IF(H92="","",XLOOKUP(H92,selector_25,selector_25_ids,""))</f>
        <v/>
      </c>
      <c r="H92" s="25"/>
      <c r="I92" s="14"/>
      <c r="J92" s="14"/>
      <c r="K92" s="14"/>
      <c r="L92" s="23" t="str">
        <f t="array" ref="L92">IF(M92="","",XLOOKUP(M92,selector_02,selector_02_ids,""))</f>
        <v/>
      </c>
      <c r="M92" s="25"/>
      <c r="N92" s="23" t="str">
        <f t="array" ref="N92">IF(O92="","",XLOOKUP(O92,selector_12,selector_12_ids,""))</f>
        <v/>
      </c>
      <c r="O92" s="25"/>
      <c r="P92" s="14"/>
      <c r="Q92" s="23" t="str">
        <f t="array" ref="Q92">IF(R92="","",XLOOKUP(R92,selector_04,selector_04_ids,""))</f>
        <v/>
      </c>
      <c r="R92" s="25"/>
      <c r="S92" s="14"/>
      <c r="T92" s="27"/>
      <c r="U92" s="14"/>
    </row>
    <row r="93">
      <c r="A93" s="14"/>
      <c r="B93" s="23" t="str">
        <f>IF($A93="","",'Система'!$B$4)</f>
        <v/>
      </c>
      <c r="C93" s="14"/>
      <c r="D93" s="23" t="str">
        <f t="array" ref="D93">IF(E93="","",XLOOKUP(E93,selector_25,selector_25_ids,""))</f>
        <v/>
      </c>
      <c r="E93" s="25"/>
      <c r="F93" s="14"/>
      <c r="G93" s="23" t="str">
        <f t="array" ref="G93">IF(H93="","",XLOOKUP(H93,selector_25,selector_25_ids,""))</f>
        <v/>
      </c>
      <c r="H93" s="25"/>
      <c r="I93" s="14"/>
      <c r="J93" s="14"/>
      <c r="K93" s="14"/>
      <c r="L93" s="23" t="str">
        <f t="array" ref="L93">IF(M93="","",XLOOKUP(M93,selector_02,selector_02_ids,""))</f>
        <v/>
      </c>
      <c r="M93" s="25"/>
      <c r="N93" s="23" t="str">
        <f t="array" ref="N93">IF(O93="","",XLOOKUP(O93,selector_12,selector_12_ids,""))</f>
        <v/>
      </c>
      <c r="O93" s="25"/>
      <c r="P93" s="14"/>
      <c r="Q93" s="23" t="str">
        <f t="array" ref="Q93">IF(R93="","",XLOOKUP(R93,selector_04,selector_04_ids,""))</f>
        <v/>
      </c>
      <c r="R93" s="25"/>
      <c r="S93" s="14"/>
      <c r="T93" s="27"/>
      <c r="U93" s="14"/>
    </row>
    <row r="94">
      <c r="A94" s="14"/>
      <c r="B94" s="23" t="str">
        <f>IF($A94="","",'Система'!$B$4)</f>
        <v/>
      </c>
      <c r="C94" s="14"/>
      <c r="D94" s="23" t="str">
        <f t="array" ref="D94">IF(E94="","",XLOOKUP(E94,selector_25,selector_25_ids,""))</f>
        <v/>
      </c>
      <c r="E94" s="25"/>
      <c r="F94" s="14"/>
      <c r="G94" s="23" t="str">
        <f t="array" ref="G94">IF(H94="","",XLOOKUP(H94,selector_25,selector_25_ids,""))</f>
        <v/>
      </c>
      <c r="H94" s="25"/>
      <c r="I94" s="14"/>
      <c r="J94" s="14"/>
      <c r="K94" s="14"/>
      <c r="L94" s="23" t="str">
        <f t="array" ref="L94">IF(M94="","",XLOOKUP(M94,selector_02,selector_02_ids,""))</f>
        <v/>
      </c>
      <c r="M94" s="25"/>
      <c r="N94" s="23" t="str">
        <f t="array" ref="N94">IF(O94="","",XLOOKUP(O94,selector_12,selector_12_ids,""))</f>
        <v/>
      </c>
      <c r="O94" s="25"/>
      <c r="P94" s="14"/>
      <c r="Q94" s="23" t="str">
        <f t="array" ref="Q94">IF(R94="","",XLOOKUP(R94,selector_04,selector_04_ids,""))</f>
        <v/>
      </c>
      <c r="R94" s="25"/>
      <c r="S94" s="14"/>
      <c r="T94" s="27"/>
      <c r="U94" s="14"/>
    </row>
    <row r="95">
      <c r="A95" s="14"/>
      <c r="B95" s="23" t="str">
        <f>IF($A95="","",'Система'!$B$4)</f>
        <v/>
      </c>
      <c r="C95" s="14"/>
      <c r="D95" s="23" t="str">
        <f t="array" ref="D95">IF(E95="","",XLOOKUP(E95,selector_25,selector_25_ids,""))</f>
        <v/>
      </c>
      <c r="E95" s="25"/>
      <c r="F95" s="14"/>
      <c r="G95" s="23" t="str">
        <f t="array" ref="G95">IF(H95="","",XLOOKUP(H95,selector_25,selector_25_ids,""))</f>
        <v/>
      </c>
      <c r="H95" s="25"/>
      <c r="I95" s="14"/>
      <c r="J95" s="14"/>
      <c r="K95" s="14"/>
      <c r="L95" s="23" t="str">
        <f t="array" ref="L95">IF(M95="","",XLOOKUP(M95,selector_02,selector_02_ids,""))</f>
        <v/>
      </c>
      <c r="M95" s="25"/>
      <c r="N95" s="23" t="str">
        <f t="array" ref="N95">IF(O95="","",XLOOKUP(O95,selector_12,selector_12_ids,""))</f>
        <v/>
      </c>
      <c r="O95" s="25"/>
      <c r="P95" s="14"/>
      <c r="Q95" s="23" t="str">
        <f t="array" ref="Q95">IF(R95="","",XLOOKUP(R95,selector_04,selector_04_ids,""))</f>
        <v/>
      </c>
      <c r="R95" s="25"/>
      <c r="S95" s="14"/>
      <c r="T95" s="27"/>
      <c r="U95" s="14"/>
    </row>
    <row r="96">
      <c r="A96" s="14"/>
      <c r="B96" s="23" t="str">
        <f>IF($A96="","",'Система'!$B$4)</f>
        <v/>
      </c>
      <c r="C96" s="14"/>
      <c r="D96" s="23" t="str">
        <f t="array" ref="D96">IF(E96="","",XLOOKUP(E96,selector_25,selector_25_ids,""))</f>
        <v/>
      </c>
      <c r="E96" s="25"/>
      <c r="F96" s="14"/>
      <c r="G96" s="23" t="str">
        <f t="array" ref="G96">IF(H96="","",XLOOKUP(H96,selector_25,selector_25_ids,""))</f>
        <v/>
      </c>
      <c r="H96" s="25"/>
      <c r="I96" s="14"/>
      <c r="J96" s="14"/>
      <c r="K96" s="14"/>
      <c r="L96" s="23" t="str">
        <f t="array" ref="L96">IF(M96="","",XLOOKUP(M96,selector_02,selector_02_ids,""))</f>
        <v/>
      </c>
      <c r="M96" s="25"/>
      <c r="N96" s="23" t="str">
        <f t="array" ref="N96">IF(O96="","",XLOOKUP(O96,selector_12,selector_12_ids,""))</f>
        <v/>
      </c>
      <c r="O96" s="25"/>
      <c r="P96" s="14"/>
      <c r="Q96" s="23" t="str">
        <f t="array" ref="Q96">IF(R96="","",XLOOKUP(R96,selector_04,selector_04_ids,""))</f>
        <v/>
      </c>
      <c r="R96" s="25"/>
      <c r="S96" s="14"/>
      <c r="T96" s="27"/>
      <c r="U96" s="14"/>
    </row>
    <row r="97">
      <c r="A97" s="14"/>
      <c r="B97" s="23" t="str">
        <f>IF($A97="","",'Система'!$B$4)</f>
        <v/>
      </c>
      <c r="C97" s="14"/>
      <c r="D97" s="23" t="str">
        <f t="array" ref="D97">IF(E97="","",XLOOKUP(E97,selector_25,selector_25_ids,""))</f>
        <v/>
      </c>
      <c r="E97" s="25"/>
      <c r="F97" s="14"/>
      <c r="G97" s="23" t="str">
        <f t="array" ref="G97">IF(H97="","",XLOOKUP(H97,selector_25,selector_25_ids,""))</f>
        <v/>
      </c>
      <c r="H97" s="25"/>
      <c r="I97" s="14"/>
      <c r="J97" s="14"/>
      <c r="K97" s="14"/>
      <c r="L97" s="23" t="str">
        <f t="array" ref="L97">IF(M97="","",XLOOKUP(M97,selector_02,selector_02_ids,""))</f>
        <v/>
      </c>
      <c r="M97" s="25"/>
      <c r="N97" s="23" t="str">
        <f t="array" ref="N97">IF(O97="","",XLOOKUP(O97,selector_12,selector_12_ids,""))</f>
        <v/>
      </c>
      <c r="O97" s="25"/>
      <c r="P97" s="14"/>
      <c r="Q97" s="23" t="str">
        <f t="array" ref="Q97">IF(R97="","",XLOOKUP(R97,selector_04,selector_04_ids,""))</f>
        <v/>
      </c>
      <c r="R97" s="25"/>
      <c r="S97" s="14"/>
      <c r="T97" s="27"/>
      <c r="U97" s="14"/>
    </row>
    <row r="98">
      <c r="A98" s="14"/>
      <c r="B98" s="23" t="str">
        <f>IF($A98="","",'Система'!$B$4)</f>
        <v/>
      </c>
      <c r="C98" s="14"/>
      <c r="D98" s="23" t="str">
        <f t="array" ref="D98">IF(E98="","",XLOOKUP(E98,selector_25,selector_25_ids,""))</f>
        <v/>
      </c>
      <c r="E98" s="25"/>
      <c r="F98" s="14"/>
      <c r="G98" s="23" t="str">
        <f t="array" ref="G98">IF(H98="","",XLOOKUP(H98,selector_25,selector_25_ids,""))</f>
        <v/>
      </c>
      <c r="H98" s="25"/>
      <c r="I98" s="14"/>
      <c r="J98" s="14"/>
      <c r="K98" s="14"/>
      <c r="L98" s="23" t="str">
        <f t="array" ref="L98">IF(M98="","",XLOOKUP(M98,selector_02,selector_02_ids,""))</f>
        <v/>
      </c>
      <c r="M98" s="25"/>
      <c r="N98" s="23" t="str">
        <f t="array" ref="N98">IF(O98="","",XLOOKUP(O98,selector_12,selector_12_ids,""))</f>
        <v/>
      </c>
      <c r="O98" s="25"/>
      <c r="P98" s="14"/>
      <c r="Q98" s="23" t="str">
        <f t="array" ref="Q98">IF(R98="","",XLOOKUP(R98,selector_04,selector_04_ids,""))</f>
        <v/>
      </c>
      <c r="R98" s="25"/>
      <c r="S98" s="14"/>
      <c r="T98" s="27"/>
      <c r="U98" s="14"/>
    </row>
    <row r="99">
      <c r="A99" s="14"/>
      <c r="B99" s="23" t="str">
        <f>IF($A99="","",'Система'!$B$4)</f>
        <v/>
      </c>
      <c r="C99" s="14"/>
      <c r="D99" s="23" t="str">
        <f t="array" ref="D99">IF(E99="","",XLOOKUP(E99,selector_25,selector_25_ids,""))</f>
        <v/>
      </c>
      <c r="E99" s="25"/>
      <c r="F99" s="14"/>
      <c r="G99" s="23" t="str">
        <f t="array" ref="G99">IF(H99="","",XLOOKUP(H99,selector_25,selector_25_ids,""))</f>
        <v/>
      </c>
      <c r="H99" s="25"/>
      <c r="I99" s="14"/>
      <c r="J99" s="14"/>
      <c r="K99" s="14"/>
      <c r="L99" s="23" t="str">
        <f t="array" ref="L99">IF(M99="","",XLOOKUP(M99,selector_02,selector_02_ids,""))</f>
        <v/>
      </c>
      <c r="M99" s="25"/>
      <c r="N99" s="23" t="str">
        <f t="array" ref="N99">IF(O99="","",XLOOKUP(O99,selector_12,selector_12_ids,""))</f>
        <v/>
      </c>
      <c r="O99" s="25"/>
      <c r="P99" s="14"/>
      <c r="Q99" s="23" t="str">
        <f t="array" ref="Q99">IF(R99="","",XLOOKUP(R99,selector_04,selector_04_ids,""))</f>
        <v/>
      </c>
      <c r="R99" s="25"/>
      <c r="S99" s="14"/>
      <c r="T99" s="27"/>
      <c r="U99" s="14"/>
    </row>
    <row r="100">
      <c r="A100" s="14"/>
      <c r="B100" s="23" t="str">
        <f>IF($A100="","",'Система'!$B$4)</f>
        <v/>
      </c>
      <c r="C100" s="14"/>
      <c r="D100" s="23" t="str">
        <f t="array" ref="D100">IF(E100="","",XLOOKUP(E100,selector_25,selector_25_ids,""))</f>
        <v/>
      </c>
      <c r="E100" s="25"/>
      <c r="F100" s="14"/>
      <c r="G100" s="23" t="str">
        <f t="array" ref="G100">IF(H100="","",XLOOKUP(H100,selector_25,selector_25_ids,""))</f>
        <v/>
      </c>
      <c r="H100" s="25"/>
      <c r="I100" s="14"/>
      <c r="J100" s="14"/>
      <c r="K100" s="14"/>
      <c r="L100" s="23" t="str">
        <f t="array" ref="L100">IF(M100="","",XLOOKUP(M100,selector_02,selector_02_ids,""))</f>
        <v/>
      </c>
      <c r="M100" s="25"/>
      <c r="N100" s="23" t="str">
        <f t="array" ref="N100">IF(O100="","",XLOOKUP(O100,selector_12,selector_12_ids,""))</f>
        <v/>
      </c>
      <c r="O100" s="25"/>
      <c r="P100" s="14"/>
      <c r="Q100" s="23" t="str">
        <f t="array" ref="Q100">IF(R100="","",XLOOKUP(R100,selector_04,selector_04_ids,""))</f>
        <v/>
      </c>
      <c r="R100" s="25"/>
      <c r="S100" s="14"/>
      <c r="T100" s="27"/>
      <c r="U100" s="14"/>
    </row>
    <row r="101">
      <c r="A101" s="14"/>
      <c r="B101" s="23" t="str">
        <f>IF($A101="","",'Система'!$B$4)</f>
        <v/>
      </c>
      <c r="C101" s="14"/>
      <c r="D101" s="23" t="str">
        <f t="array" ref="D101">IF(E101="","",XLOOKUP(E101,selector_25,selector_25_ids,""))</f>
        <v/>
      </c>
      <c r="E101" s="25"/>
      <c r="F101" s="14"/>
      <c r="G101" s="23" t="str">
        <f t="array" ref="G101">IF(H101="","",XLOOKUP(H101,selector_25,selector_25_ids,""))</f>
        <v/>
      </c>
      <c r="H101" s="25"/>
      <c r="I101" s="14"/>
      <c r="J101" s="14"/>
      <c r="K101" s="14"/>
      <c r="L101" s="23" t="str">
        <f t="array" ref="L101">IF(M101="","",XLOOKUP(M101,selector_02,selector_02_ids,""))</f>
        <v/>
      </c>
      <c r="M101" s="25"/>
      <c r="N101" s="23" t="str">
        <f t="array" ref="N101">IF(O101="","",XLOOKUP(O101,selector_12,selector_12_ids,""))</f>
        <v/>
      </c>
      <c r="O101" s="25"/>
      <c r="P101" s="14"/>
      <c r="Q101" s="23" t="str">
        <f t="array" ref="Q101">IF(R101="","",XLOOKUP(R101,selector_04,selector_04_ids,""))</f>
        <v/>
      </c>
      <c r="R101" s="25"/>
      <c r="S101" s="14"/>
      <c r="T101" s="27"/>
      <c r="U101" s="14"/>
    </row>
    <row r="102">
      <c r="A102" s="14"/>
      <c r="B102" s="23" t="str">
        <f>IF($A102="","",'Система'!$B$4)</f>
        <v/>
      </c>
      <c r="C102" s="14"/>
      <c r="D102" s="23" t="str">
        <f t="array" ref="D102">IF(E102="","",XLOOKUP(E102,selector_25,selector_25_ids,""))</f>
        <v/>
      </c>
      <c r="E102" s="25"/>
      <c r="F102" s="14"/>
      <c r="G102" s="23" t="str">
        <f t="array" ref="G102">IF(H102="","",XLOOKUP(H102,selector_25,selector_25_ids,""))</f>
        <v/>
      </c>
      <c r="H102" s="25"/>
      <c r="I102" s="14"/>
      <c r="J102" s="14"/>
      <c r="K102" s="14"/>
      <c r="L102" s="23" t="str">
        <f t="array" ref="L102">IF(M102="","",XLOOKUP(M102,selector_02,selector_02_ids,""))</f>
        <v/>
      </c>
      <c r="M102" s="25"/>
      <c r="N102" s="23" t="str">
        <f t="array" ref="N102">IF(O102="","",XLOOKUP(O102,selector_12,selector_12_ids,""))</f>
        <v/>
      </c>
      <c r="O102" s="25"/>
      <c r="P102" s="14"/>
      <c r="Q102" s="23" t="str">
        <f t="array" ref="Q102">IF(R102="","",XLOOKUP(R102,selector_04,selector_04_ids,""))</f>
        <v/>
      </c>
      <c r="R102" s="25"/>
      <c r="S102" s="14"/>
      <c r="T102" s="27"/>
      <c r="U102" s="14"/>
    </row>
    <row r="103">
      <c r="A103" s="14"/>
      <c r="B103" s="23" t="str">
        <f>IF($A103="","",'Система'!$B$4)</f>
        <v/>
      </c>
      <c r="C103" s="14"/>
      <c r="D103" s="23" t="str">
        <f t="array" ref="D103">IF(E103="","",XLOOKUP(E103,selector_25,selector_25_ids,""))</f>
        <v/>
      </c>
      <c r="E103" s="25"/>
      <c r="F103" s="14"/>
      <c r="G103" s="23" t="str">
        <f t="array" ref="G103">IF(H103="","",XLOOKUP(H103,selector_25,selector_25_ids,""))</f>
        <v/>
      </c>
      <c r="H103" s="25"/>
      <c r="I103" s="14"/>
      <c r="J103" s="14"/>
      <c r="K103" s="14"/>
      <c r="L103" s="23" t="str">
        <f t="array" ref="L103">IF(M103="","",XLOOKUP(M103,selector_02,selector_02_ids,""))</f>
        <v/>
      </c>
      <c r="M103" s="25"/>
      <c r="N103" s="23" t="str">
        <f t="array" ref="N103">IF(O103="","",XLOOKUP(O103,selector_12,selector_12_ids,""))</f>
        <v/>
      </c>
      <c r="O103" s="25"/>
      <c r="P103" s="14"/>
      <c r="Q103" s="23" t="str">
        <f t="array" ref="Q103">IF(R103="","",XLOOKUP(R103,selector_04,selector_04_ids,""))</f>
        <v/>
      </c>
      <c r="R103" s="25"/>
      <c r="S103" s="14"/>
      <c r="T103" s="27"/>
      <c r="U103" s="14"/>
    </row>
    <row r="104">
      <c r="A104" s="14"/>
      <c r="B104" s="23" t="str">
        <f>IF($A104="","",'Система'!$B$4)</f>
        <v/>
      </c>
      <c r="C104" s="14"/>
      <c r="D104" s="23" t="str">
        <f t="array" ref="D104">IF(E104="","",XLOOKUP(E104,selector_25,selector_25_ids,""))</f>
        <v/>
      </c>
      <c r="E104" s="25"/>
      <c r="F104" s="14"/>
      <c r="G104" s="23" t="str">
        <f t="array" ref="G104">IF(H104="","",XLOOKUP(H104,selector_25,selector_25_ids,""))</f>
        <v/>
      </c>
      <c r="H104" s="25"/>
      <c r="I104" s="14"/>
      <c r="J104" s="14"/>
      <c r="K104" s="14"/>
      <c r="L104" s="23" t="str">
        <f t="array" ref="L104">IF(M104="","",XLOOKUP(M104,selector_02,selector_02_ids,""))</f>
        <v/>
      </c>
      <c r="M104" s="25"/>
      <c r="N104" s="23" t="str">
        <f t="array" ref="N104">IF(O104="","",XLOOKUP(O104,selector_12,selector_12_ids,""))</f>
        <v/>
      </c>
      <c r="O104" s="25"/>
      <c r="P104" s="14"/>
      <c r="Q104" s="23" t="str">
        <f t="array" ref="Q104">IF(R104="","",XLOOKUP(R104,selector_04,selector_04_ids,""))</f>
        <v/>
      </c>
      <c r="R104" s="25"/>
      <c r="S104" s="14"/>
      <c r="T104" s="27"/>
      <c r="U104" s="14"/>
    </row>
    <row r="105">
      <c r="A105" s="14"/>
      <c r="B105" s="23" t="str">
        <f>IF($A105="","",'Система'!$B$4)</f>
        <v/>
      </c>
      <c r="C105" s="14"/>
      <c r="D105" s="23" t="str">
        <f t="array" ref="D105">IF(E105="","",XLOOKUP(E105,selector_25,selector_25_ids,""))</f>
        <v/>
      </c>
      <c r="E105" s="25"/>
      <c r="F105" s="14"/>
      <c r="G105" s="23" t="str">
        <f t="array" ref="G105">IF(H105="","",XLOOKUP(H105,selector_25,selector_25_ids,""))</f>
        <v/>
      </c>
      <c r="H105" s="25"/>
      <c r="I105" s="14"/>
      <c r="J105" s="14"/>
      <c r="K105" s="14"/>
      <c r="L105" s="23" t="str">
        <f t="array" ref="L105">IF(M105="","",XLOOKUP(M105,selector_02,selector_02_ids,""))</f>
        <v/>
      </c>
      <c r="M105" s="25"/>
      <c r="N105" s="23" t="str">
        <f t="array" ref="N105">IF(O105="","",XLOOKUP(O105,selector_12,selector_12_ids,""))</f>
        <v/>
      </c>
      <c r="O105" s="25"/>
      <c r="P105" s="14"/>
      <c r="Q105" s="23" t="str">
        <f t="array" ref="Q105">IF(R105="","",XLOOKUP(R105,selector_04,selector_04_ids,""))</f>
        <v/>
      </c>
      <c r="R105" s="25"/>
      <c r="S105" s="14"/>
      <c r="T105" s="27"/>
      <c r="U105" s="14"/>
    </row>
    <row r="106">
      <c r="A106" s="14"/>
      <c r="B106" s="23" t="str">
        <f>IF($A106="","",'Система'!$B$4)</f>
        <v/>
      </c>
      <c r="C106" s="14"/>
      <c r="D106" s="23" t="str">
        <f t="array" ref="D106">IF(E106="","",XLOOKUP(E106,selector_25,selector_25_ids,""))</f>
        <v/>
      </c>
      <c r="E106" s="25"/>
      <c r="F106" s="14"/>
      <c r="G106" s="23" t="str">
        <f t="array" ref="G106">IF(H106="","",XLOOKUP(H106,selector_25,selector_25_ids,""))</f>
        <v/>
      </c>
      <c r="H106" s="25"/>
      <c r="I106" s="14"/>
      <c r="J106" s="14"/>
      <c r="K106" s="14"/>
      <c r="L106" s="23" t="str">
        <f t="array" ref="L106">IF(M106="","",XLOOKUP(M106,selector_02,selector_02_ids,""))</f>
        <v/>
      </c>
      <c r="M106" s="25"/>
      <c r="N106" s="23" t="str">
        <f t="array" ref="N106">IF(O106="","",XLOOKUP(O106,selector_12,selector_12_ids,""))</f>
        <v/>
      </c>
      <c r="O106" s="25"/>
      <c r="P106" s="14"/>
      <c r="Q106" s="23" t="str">
        <f t="array" ref="Q106">IF(R106="","",XLOOKUP(R106,selector_04,selector_04_ids,""))</f>
        <v/>
      </c>
      <c r="R106" s="25"/>
      <c r="S106" s="14"/>
      <c r="T106" s="27"/>
      <c r="U106" s="14"/>
    </row>
    <row r="107">
      <c r="A107" s="14"/>
      <c r="B107" s="23" t="str">
        <f>IF($A107="","",'Система'!$B$4)</f>
        <v/>
      </c>
      <c r="C107" s="14"/>
      <c r="D107" s="23" t="str">
        <f t="array" ref="D107">IF(E107="","",XLOOKUP(E107,selector_25,selector_25_ids,""))</f>
        <v/>
      </c>
      <c r="E107" s="25"/>
      <c r="F107" s="14"/>
      <c r="G107" s="23" t="str">
        <f t="array" ref="G107">IF(H107="","",XLOOKUP(H107,selector_25,selector_25_ids,""))</f>
        <v/>
      </c>
      <c r="H107" s="25"/>
      <c r="I107" s="14"/>
      <c r="J107" s="14"/>
      <c r="K107" s="14"/>
      <c r="L107" s="23" t="str">
        <f t="array" ref="L107">IF(M107="","",XLOOKUP(M107,selector_02,selector_02_ids,""))</f>
        <v/>
      </c>
      <c r="M107" s="25"/>
      <c r="N107" s="23" t="str">
        <f t="array" ref="N107">IF(O107="","",XLOOKUP(O107,selector_12,selector_12_ids,""))</f>
        <v/>
      </c>
      <c r="O107" s="25"/>
      <c r="P107" s="14"/>
      <c r="Q107" s="23" t="str">
        <f t="array" ref="Q107">IF(R107="","",XLOOKUP(R107,selector_04,selector_04_ids,""))</f>
        <v/>
      </c>
      <c r="R107" s="25"/>
      <c r="S107" s="14"/>
      <c r="T107" s="27"/>
      <c r="U107" s="14"/>
    </row>
    <row r="108">
      <c r="A108" s="14"/>
      <c r="B108" s="23" t="str">
        <f>IF($A108="","",'Система'!$B$4)</f>
        <v/>
      </c>
      <c r="C108" s="14"/>
      <c r="D108" s="23" t="str">
        <f t="array" ref="D108">IF(E108="","",XLOOKUP(E108,selector_25,selector_25_ids,""))</f>
        <v/>
      </c>
      <c r="E108" s="25"/>
      <c r="F108" s="14"/>
      <c r="G108" s="23" t="str">
        <f t="array" ref="G108">IF(H108="","",XLOOKUP(H108,selector_25,selector_25_ids,""))</f>
        <v/>
      </c>
      <c r="H108" s="25"/>
      <c r="I108" s="14"/>
      <c r="J108" s="14"/>
      <c r="K108" s="14"/>
      <c r="L108" s="23" t="str">
        <f t="array" ref="L108">IF(M108="","",XLOOKUP(M108,selector_02,selector_02_ids,""))</f>
        <v/>
      </c>
      <c r="M108" s="25"/>
      <c r="N108" s="23" t="str">
        <f t="array" ref="N108">IF(O108="","",XLOOKUP(O108,selector_12,selector_12_ids,""))</f>
        <v/>
      </c>
      <c r="O108" s="25"/>
      <c r="P108" s="14"/>
      <c r="Q108" s="23" t="str">
        <f t="array" ref="Q108">IF(R108="","",XLOOKUP(R108,selector_04,selector_04_ids,""))</f>
        <v/>
      </c>
      <c r="R108" s="25"/>
      <c r="S108" s="14"/>
      <c r="T108" s="27"/>
      <c r="U108" s="14"/>
    </row>
    <row r="109">
      <c r="A109" s="14"/>
      <c r="B109" s="23" t="str">
        <f>IF($A109="","",'Система'!$B$4)</f>
        <v/>
      </c>
      <c r="C109" s="14"/>
      <c r="D109" s="23" t="str">
        <f t="array" ref="D109">IF(E109="","",XLOOKUP(E109,selector_25,selector_25_ids,""))</f>
        <v/>
      </c>
      <c r="E109" s="25"/>
      <c r="F109" s="14"/>
      <c r="G109" s="23" t="str">
        <f t="array" ref="G109">IF(H109="","",XLOOKUP(H109,selector_25,selector_25_ids,""))</f>
        <v/>
      </c>
      <c r="H109" s="25"/>
      <c r="I109" s="14"/>
      <c r="J109" s="14"/>
      <c r="K109" s="14"/>
      <c r="L109" s="23" t="str">
        <f t="array" ref="L109">IF(M109="","",XLOOKUP(M109,selector_02,selector_02_ids,""))</f>
        <v/>
      </c>
      <c r="M109" s="25"/>
      <c r="N109" s="23" t="str">
        <f t="array" ref="N109">IF(O109="","",XLOOKUP(O109,selector_12,selector_12_ids,""))</f>
        <v/>
      </c>
      <c r="O109" s="25"/>
      <c r="P109" s="14"/>
      <c r="Q109" s="23" t="str">
        <f t="array" ref="Q109">IF(R109="","",XLOOKUP(R109,selector_04,selector_04_ids,""))</f>
        <v/>
      </c>
      <c r="R109" s="25"/>
      <c r="S109" s="14"/>
      <c r="T109" s="27"/>
      <c r="U109" s="14"/>
    </row>
    <row r="110">
      <c r="A110" s="14"/>
      <c r="B110" s="23" t="str">
        <f>IF($A110="","",'Система'!$B$4)</f>
        <v/>
      </c>
      <c r="C110" s="14"/>
      <c r="D110" s="23" t="str">
        <f t="array" ref="D110">IF(E110="","",XLOOKUP(E110,selector_25,selector_25_ids,""))</f>
        <v/>
      </c>
      <c r="E110" s="25"/>
      <c r="F110" s="14"/>
      <c r="G110" s="23" t="str">
        <f t="array" ref="G110">IF(H110="","",XLOOKUP(H110,selector_25,selector_25_ids,""))</f>
        <v/>
      </c>
      <c r="H110" s="25"/>
      <c r="I110" s="14"/>
      <c r="J110" s="14"/>
      <c r="K110" s="14"/>
      <c r="L110" s="23" t="str">
        <f t="array" ref="L110">IF(M110="","",XLOOKUP(M110,selector_02,selector_02_ids,""))</f>
        <v/>
      </c>
      <c r="M110" s="25"/>
      <c r="N110" s="23" t="str">
        <f t="array" ref="N110">IF(O110="","",XLOOKUP(O110,selector_12,selector_12_ids,""))</f>
        <v/>
      </c>
      <c r="O110" s="25"/>
      <c r="P110" s="14"/>
      <c r="Q110" s="23" t="str">
        <f t="array" ref="Q110">IF(R110="","",XLOOKUP(R110,selector_04,selector_04_ids,""))</f>
        <v/>
      </c>
      <c r="R110" s="25"/>
      <c r="S110" s="14"/>
      <c r="T110" s="27"/>
      <c r="U110" s="14"/>
    </row>
    <row r="111">
      <c r="A111" s="14"/>
      <c r="B111" s="23" t="str">
        <f>IF($A111="","",'Система'!$B$4)</f>
        <v/>
      </c>
      <c r="C111" s="14"/>
      <c r="D111" s="23" t="str">
        <f t="array" ref="D111">IF(E111="","",XLOOKUP(E111,selector_25,selector_25_ids,""))</f>
        <v/>
      </c>
      <c r="E111" s="25"/>
      <c r="F111" s="14"/>
      <c r="G111" s="23" t="str">
        <f t="array" ref="G111">IF(H111="","",XLOOKUP(H111,selector_25,selector_25_ids,""))</f>
        <v/>
      </c>
      <c r="H111" s="25"/>
      <c r="I111" s="14"/>
      <c r="J111" s="14"/>
      <c r="K111" s="14"/>
      <c r="L111" s="23" t="str">
        <f t="array" ref="L111">IF(M111="","",XLOOKUP(M111,selector_02,selector_02_ids,""))</f>
        <v/>
      </c>
      <c r="M111" s="25"/>
      <c r="N111" s="23" t="str">
        <f t="array" ref="N111">IF(O111="","",XLOOKUP(O111,selector_12,selector_12_ids,""))</f>
        <v/>
      </c>
      <c r="O111" s="25"/>
      <c r="P111" s="14"/>
      <c r="Q111" s="23" t="str">
        <f t="array" ref="Q111">IF(R111="","",XLOOKUP(R111,selector_04,selector_04_ids,""))</f>
        <v/>
      </c>
      <c r="R111" s="25"/>
      <c r="S111" s="14"/>
      <c r="T111" s="27"/>
      <c r="U111" s="14"/>
    </row>
    <row r="112">
      <c r="A112" s="14"/>
      <c r="B112" s="23" t="str">
        <f>IF($A112="","",'Система'!$B$4)</f>
        <v/>
      </c>
      <c r="C112" s="14"/>
      <c r="D112" s="23" t="str">
        <f t="array" ref="D112">IF(E112="","",XLOOKUP(E112,selector_25,selector_25_ids,""))</f>
        <v/>
      </c>
      <c r="E112" s="25"/>
      <c r="F112" s="14"/>
      <c r="G112" s="23" t="str">
        <f t="array" ref="G112">IF(H112="","",XLOOKUP(H112,selector_25,selector_25_ids,""))</f>
        <v/>
      </c>
      <c r="H112" s="25"/>
      <c r="I112" s="14"/>
      <c r="J112" s="14"/>
      <c r="K112" s="14"/>
      <c r="L112" s="23" t="str">
        <f t="array" ref="L112">IF(M112="","",XLOOKUP(M112,selector_02,selector_02_ids,""))</f>
        <v/>
      </c>
      <c r="M112" s="25"/>
      <c r="N112" s="23" t="str">
        <f t="array" ref="N112">IF(O112="","",XLOOKUP(O112,selector_12,selector_12_ids,""))</f>
        <v/>
      </c>
      <c r="O112" s="25"/>
      <c r="P112" s="14"/>
      <c r="Q112" s="23" t="str">
        <f t="array" ref="Q112">IF(R112="","",XLOOKUP(R112,selector_04,selector_04_ids,""))</f>
        <v/>
      </c>
      <c r="R112" s="25"/>
      <c r="S112" s="14"/>
      <c r="T112" s="27"/>
      <c r="U112" s="14"/>
    </row>
    <row r="113">
      <c r="A113" s="14"/>
      <c r="B113" s="23" t="str">
        <f>IF($A113="","",'Система'!$B$4)</f>
        <v/>
      </c>
      <c r="C113" s="14"/>
      <c r="D113" s="23" t="str">
        <f t="array" ref="D113">IF(E113="","",XLOOKUP(E113,selector_25,selector_25_ids,""))</f>
        <v/>
      </c>
      <c r="E113" s="25"/>
      <c r="F113" s="14"/>
      <c r="G113" s="23" t="str">
        <f t="array" ref="G113">IF(H113="","",XLOOKUP(H113,selector_25,selector_25_ids,""))</f>
        <v/>
      </c>
      <c r="H113" s="25"/>
      <c r="I113" s="14"/>
      <c r="J113" s="14"/>
      <c r="K113" s="14"/>
      <c r="L113" s="23" t="str">
        <f t="array" ref="L113">IF(M113="","",XLOOKUP(M113,selector_02,selector_02_ids,""))</f>
        <v/>
      </c>
      <c r="M113" s="25"/>
      <c r="N113" s="23" t="str">
        <f t="array" ref="N113">IF(O113="","",XLOOKUP(O113,selector_12,selector_12_ids,""))</f>
        <v/>
      </c>
      <c r="O113" s="25"/>
      <c r="P113" s="14"/>
      <c r="Q113" s="23" t="str">
        <f t="array" ref="Q113">IF(R113="","",XLOOKUP(R113,selector_04,selector_04_ids,""))</f>
        <v/>
      </c>
      <c r="R113" s="25"/>
      <c r="S113" s="14"/>
      <c r="T113" s="27"/>
      <c r="U113" s="14"/>
    </row>
    <row r="114">
      <c r="A114" s="14"/>
      <c r="B114" s="23" t="str">
        <f>IF($A114="","",'Система'!$B$4)</f>
        <v/>
      </c>
      <c r="C114" s="14"/>
      <c r="D114" s="23" t="str">
        <f t="array" ref="D114">IF(E114="","",XLOOKUP(E114,selector_25,selector_25_ids,""))</f>
        <v/>
      </c>
      <c r="E114" s="25"/>
      <c r="F114" s="14"/>
      <c r="G114" s="23" t="str">
        <f t="array" ref="G114">IF(H114="","",XLOOKUP(H114,selector_25,selector_25_ids,""))</f>
        <v/>
      </c>
      <c r="H114" s="25"/>
      <c r="I114" s="14"/>
      <c r="J114" s="14"/>
      <c r="K114" s="14"/>
      <c r="L114" s="23" t="str">
        <f t="array" ref="L114">IF(M114="","",XLOOKUP(M114,selector_02,selector_02_ids,""))</f>
        <v/>
      </c>
      <c r="M114" s="25"/>
      <c r="N114" s="23" t="str">
        <f t="array" ref="N114">IF(O114="","",XLOOKUP(O114,selector_12,selector_12_ids,""))</f>
        <v/>
      </c>
      <c r="O114" s="25"/>
      <c r="P114" s="14"/>
      <c r="Q114" s="23" t="str">
        <f t="array" ref="Q114">IF(R114="","",XLOOKUP(R114,selector_04,selector_04_ids,""))</f>
        <v/>
      </c>
      <c r="R114" s="25"/>
      <c r="S114" s="14"/>
      <c r="T114" s="27"/>
      <c r="U114" s="14"/>
    </row>
    <row r="115">
      <c r="A115" s="14"/>
      <c r="B115" s="23" t="str">
        <f>IF($A115="","",'Система'!$B$4)</f>
        <v/>
      </c>
      <c r="C115" s="14"/>
      <c r="D115" s="23" t="str">
        <f t="array" ref="D115">IF(E115="","",XLOOKUP(E115,selector_25,selector_25_ids,""))</f>
        <v/>
      </c>
      <c r="E115" s="25"/>
      <c r="F115" s="14"/>
      <c r="G115" s="23" t="str">
        <f t="array" ref="G115">IF(H115="","",XLOOKUP(H115,selector_25,selector_25_ids,""))</f>
        <v/>
      </c>
      <c r="H115" s="25"/>
      <c r="I115" s="14"/>
      <c r="J115" s="14"/>
      <c r="K115" s="14"/>
      <c r="L115" s="23" t="str">
        <f t="array" ref="L115">IF(M115="","",XLOOKUP(M115,selector_02,selector_02_ids,""))</f>
        <v/>
      </c>
      <c r="M115" s="25"/>
      <c r="N115" s="23" t="str">
        <f t="array" ref="N115">IF(O115="","",XLOOKUP(O115,selector_12,selector_12_ids,""))</f>
        <v/>
      </c>
      <c r="O115" s="25"/>
      <c r="P115" s="14"/>
      <c r="Q115" s="23" t="str">
        <f t="array" ref="Q115">IF(R115="","",XLOOKUP(R115,selector_04,selector_04_ids,""))</f>
        <v/>
      </c>
      <c r="R115" s="25"/>
      <c r="S115" s="14"/>
      <c r="T115" s="27"/>
      <c r="U115" s="14"/>
    </row>
    <row r="116">
      <c r="A116" s="14"/>
      <c r="B116" s="23" t="str">
        <f>IF($A116="","",'Система'!$B$4)</f>
        <v/>
      </c>
      <c r="C116" s="14"/>
      <c r="D116" s="23" t="str">
        <f t="array" ref="D116">IF(E116="","",XLOOKUP(E116,selector_25,selector_25_ids,""))</f>
        <v/>
      </c>
      <c r="E116" s="25"/>
      <c r="F116" s="14"/>
      <c r="G116" s="23" t="str">
        <f t="array" ref="G116">IF(H116="","",XLOOKUP(H116,selector_25,selector_25_ids,""))</f>
        <v/>
      </c>
      <c r="H116" s="25"/>
      <c r="I116" s="14"/>
      <c r="J116" s="14"/>
      <c r="K116" s="14"/>
      <c r="L116" s="23" t="str">
        <f t="array" ref="L116">IF(M116="","",XLOOKUP(M116,selector_02,selector_02_ids,""))</f>
        <v/>
      </c>
      <c r="M116" s="25"/>
      <c r="N116" s="23" t="str">
        <f t="array" ref="N116">IF(O116="","",XLOOKUP(O116,selector_12,selector_12_ids,""))</f>
        <v/>
      </c>
      <c r="O116" s="25"/>
      <c r="P116" s="14"/>
      <c r="Q116" s="23" t="str">
        <f t="array" ref="Q116">IF(R116="","",XLOOKUP(R116,selector_04,selector_04_ids,""))</f>
        <v/>
      </c>
      <c r="R116" s="25"/>
      <c r="S116" s="14"/>
      <c r="T116" s="27"/>
      <c r="U116" s="14"/>
    </row>
    <row r="117">
      <c r="A117" s="14"/>
      <c r="B117" s="23" t="str">
        <f>IF($A117="","",'Система'!$B$4)</f>
        <v/>
      </c>
      <c r="C117" s="14"/>
      <c r="D117" s="23" t="str">
        <f t="array" ref="D117">IF(E117="","",XLOOKUP(E117,selector_25,selector_25_ids,""))</f>
        <v/>
      </c>
      <c r="E117" s="25"/>
      <c r="F117" s="14"/>
      <c r="G117" s="23" t="str">
        <f t="array" ref="G117">IF(H117="","",XLOOKUP(H117,selector_25,selector_25_ids,""))</f>
        <v/>
      </c>
      <c r="H117" s="25"/>
      <c r="I117" s="14"/>
      <c r="J117" s="14"/>
      <c r="K117" s="14"/>
      <c r="L117" s="23" t="str">
        <f t="array" ref="L117">IF(M117="","",XLOOKUP(M117,selector_02,selector_02_ids,""))</f>
        <v/>
      </c>
      <c r="M117" s="25"/>
      <c r="N117" s="23" t="str">
        <f t="array" ref="N117">IF(O117="","",XLOOKUP(O117,selector_12,selector_12_ids,""))</f>
        <v/>
      </c>
      <c r="O117" s="25"/>
      <c r="P117" s="14"/>
      <c r="Q117" s="23" t="str">
        <f t="array" ref="Q117">IF(R117="","",XLOOKUP(R117,selector_04,selector_04_ids,""))</f>
        <v/>
      </c>
      <c r="R117" s="25"/>
      <c r="S117" s="14"/>
      <c r="T117" s="27"/>
      <c r="U117" s="14"/>
    </row>
    <row r="118">
      <c r="A118" s="14"/>
      <c r="B118" s="23" t="str">
        <f>IF($A118="","",'Система'!$B$4)</f>
        <v/>
      </c>
      <c r="C118" s="14"/>
      <c r="D118" s="23" t="str">
        <f t="array" ref="D118">IF(E118="","",XLOOKUP(E118,selector_25,selector_25_ids,""))</f>
        <v/>
      </c>
      <c r="E118" s="25"/>
      <c r="F118" s="14"/>
      <c r="G118" s="23" t="str">
        <f t="array" ref="G118">IF(H118="","",XLOOKUP(H118,selector_25,selector_25_ids,""))</f>
        <v/>
      </c>
      <c r="H118" s="25"/>
      <c r="I118" s="14"/>
      <c r="J118" s="14"/>
      <c r="K118" s="14"/>
      <c r="L118" s="23" t="str">
        <f t="array" ref="L118">IF(M118="","",XLOOKUP(M118,selector_02,selector_02_ids,""))</f>
        <v/>
      </c>
      <c r="M118" s="25"/>
      <c r="N118" s="23" t="str">
        <f t="array" ref="N118">IF(O118="","",XLOOKUP(O118,selector_12,selector_12_ids,""))</f>
        <v/>
      </c>
      <c r="O118" s="25"/>
      <c r="P118" s="14"/>
      <c r="Q118" s="23" t="str">
        <f t="array" ref="Q118">IF(R118="","",XLOOKUP(R118,selector_04,selector_04_ids,""))</f>
        <v/>
      </c>
      <c r="R118" s="25"/>
      <c r="S118" s="14"/>
      <c r="T118" s="27"/>
      <c r="U118" s="14"/>
    </row>
    <row r="119">
      <c r="A119" s="14"/>
      <c r="B119" s="23" t="str">
        <f>IF($A119="","",'Система'!$B$4)</f>
        <v/>
      </c>
      <c r="C119" s="14"/>
      <c r="D119" s="23" t="str">
        <f t="array" ref="D119">IF(E119="","",XLOOKUP(E119,selector_25,selector_25_ids,""))</f>
        <v/>
      </c>
      <c r="E119" s="25"/>
      <c r="F119" s="14"/>
      <c r="G119" s="23" t="str">
        <f t="array" ref="G119">IF(H119="","",XLOOKUP(H119,selector_25,selector_25_ids,""))</f>
        <v/>
      </c>
      <c r="H119" s="25"/>
      <c r="I119" s="14"/>
      <c r="J119" s="14"/>
      <c r="K119" s="14"/>
      <c r="L119" s="23" t="str">
        <f t="array" ref="L119">IF(M119="","",XLOOKUP(M119,selector_02,selector_02_ids,""))</f>
        <v/>
      </c>
      <c r="M119" s="25"/>
      <c r="N119" s="23" t="str">
        <f t="array" ref="N119">IF(O119="","",XLOOKUP(O119,selector_12,selector_12_ids,""))</f>
        <v/>
      </c>
      <c r="O119" s="25"/>
      <c r="P119" s="14"/>
      <c r="Q119" s="23" t="str">
        <f t="array" ref="Q119">IF(R119="","",XLOOKUP(R119,selector_04,selector_04_ids,""))</f>
        <v/>
      </c>
      <c r="R119" s="25"/>
      <c r="S119" s="14"/>
      <c r="T119" s="27"/>
      <c r="U119" s="14"/>
    </row>
    <row r="120">
      <c r="A120" s="14"/>
      <c r="B120" s="23" t="str">
        <f>IF($A120="","",'Система'!$B$4)</f>
        <v/>
      </c>
      <c r="C120" s="14"/>
      <c r="D120" s="23" t="str">
        <f t="array" ref="D120">IF(E120="","",XLOOKUP(E120,selector_25,selector_25_ids,""))</f>
        <v/>
      </c>
      <c r="E120" s="25"/>
      <c r="F120" s="14"/>
      <c r="G120" s="23" t="str">
        <f t="array" ref="G120">IF(H120="","",XLOOKUP(H120,selector_25,selector_25_ids,""))</f>
        <v/>
      </c>
      <c r="H120" s="25"/>
      <c r="I120" s="14"/>
      <c r="J120" s="14"/>
      <c r="K120" s="14"/>
      <c r="L120" s="23" t="str">
        <f t="array" ref="L120">IF(M120="","",XLOOKUP(M120,selector_02,selector_02_ids,""))</f>
        <v/>
      </c>
      <c r="M120" s="25"/>
      <c r="N120" s="23" t="str">
        <f t="array" ref="N120">IF(O120="","",XLOOKUP(O120,selector_12,selector_12_ids,""))</f>
        <v/>
      </c>
      <c r="O120" s="25"/>
      <c r="P120" s="14"/>
      <c r="Q120" s="23" t="str">
        <f t="array" ref="Q120">IF(R120="","",XLOOKUP(R120,selector_04,selector_04_ids,""))</f>
        <v/>
      </c>
      <c r="R120" s="25"/>
      <c r="S120" s="14"/>
      <c r="T120" s="27"/>
      <c r="U120" s="14"/>
    </row>
    <row r="121">
      <c r="A121" s="14"/>
      <c r="B121" s="23" t="str">
        <f>IF($A121="","",'Система'!$B$4)</f>
        <v/>
      </c>
      <c r="C121" s="14"/>
      <c r="D121" s="23" t="str">
        <f t="array" ref="D121">IF(E121="","",XLOOKUP(E121,selector_25,selector_25_ids,""))</f>
        <v/>
      </c>
      <c r="E121" s="25"/>
      <c r="F121" s="14"/>
      <c r="G121" s="23" t="str">
        <f t="array" ref="G121">IF(H121="","",XLOOKUP(H121,selector_25,selector_25_ids,""))</f>
        <v/>
      </c>
      <c r="H121" s="25"/>
      <c r="I121" s="14"/>
      <c r="J121" s="14"/>
      <c r="K121" s="14"/>
      <c r="L121" s="23" t="str">
        <f t="array" ref="L121">IF(M121="","",XLOOKUP(M121,selector_02,selector_02_ids,""))</f>
        <v/>
      </c>
      <c r="M121" s="25"/>
      <c r="N121" s="23" t="str">
        <f t="array" ref="N121">IF(O121="","",XLOOKUP(O121,selector_12,selector_12_ids,""))</f>
        <v/>
      </c>
      <c r="O121" s="25"/>
      <c r="P121" s="14"/>
      <c r="Q121" s="23" t="str">
        <f t="array" ref="Q121">IF(R121="","",XLOOKUP(R121,selector_04,selector_04_ids,""))</f>
        <v/>
      </c>
      <c r="R121" s="25"/>
      <c r="S121" s="14"/>
      <c r="T121" s="27"/>
      <c r="U121" s="14"/>
    </row>
    <row r="122">
      <c r="A122" s="14"/>
      <c r="B122" s="23" t="str">
        <f>IF($A122="","",'Система'!$B$4)</f>
        <v/>
      </c>
      <c r="C122" s="14"/>
      <c r="D122" s="23" t="str">
        <f t="array" ref="D122">IF(E122="","",XLOOKUP(E122,selector_25,selector_25_ids,""))</f>
        <v/>
      </c>
      <c r="E122" s="25"/>
      <c r="F122" s="14"/>
      <c r="G122" s="23" t="str">
        <f t="array" ref="G122">IF(H122="","",XLOOKUP(H122,selector_25,selector_25_ids,""))</f>
        <v/>
      </c>
      <c r="H122" s="25"/>
      <c r="I122" s="14"/>
      <c r="J122" s="14"/>
      <c r="K122" s="14"/>
      <c r="L122" s="23" t="str">
        <f t="array" ref="L122">IF(M122="","",XLOOKUP(M122,selector_02,selector_02_ids,""))</f>
        <v/>
      </c>
      <c r="M122" s="25"/>
      <c r="N122" s="23" t="str">
        <f t="array" ref="N122">IF(O122="","",XLOOKUP(O122,selector_12,selector_12_ids,""))</f>
        <v/>
      </c>
      <c r="O122" s="25"/>
      <c r="P122" s="14"/>
      <c r="Q122" s="23" t="str">
        <f t="array" ref="Q122">IF(R122="","",XLOOKUP(R122,selector_04,selector_04_ids,""))</f>
        <v/>
      </c>
      <c r="R122" s="25"/>
      <c r="S122" s="14"/>
      <c r="T122" s="27"/>
      <c r="U122" s="14"/>
    </row>
    <row r="123">
      <c r="A123" s="14"/>
      <c r="B123" s="23" t="str">
        <f>IF($A123="","",'Система'!$B$4)</f>
        <v/>
      </c>
      <c r="C123" s="14"/>
      <c r="D123" s="23" t="str">
        <f t="array" ref="D123">IF(E123="","",XLOOKUP(E123,selector_25,selector_25_ids,""))</f>
        <v/>
      </c>
      <c r="E123" s="25"/>
      <c r="F123" s="14"/>
      <c r="G123" s="23" t="str">
        <f t="array" ref="G123">IF(H123="","",XLOOKUP(H123,selector_25,selector_25_ids,""))</f>
        <v/>
      </c>
      <c r="H123" s="25"/>
      <c r="I123" s="14"/>
      <c r="J123" s="14"/>
      <c r="K123" s="14"/>
      <c r="L123" s="23" t="str">
        <f t="array" ref="L123">IF(M123="","",XLOOKUP(M123,selector_02,selector_02_ids,""))</f>
        <v/>
      </c>
      <c r="M123" s="25"/>
      <c r="N123" s="23" t="str">
        <f t="array" ref="N123">IF(O123="","",XLOOKUP(O123,selector_12,selector_12_ids,""))</f>
        <v/>
      </c>
      <c r="O123" s="25"/>
      <c r="P123" s="14"/>
      <c r="Q123" s="23" t="str">
        <f t="array" ref="Q123">IF(R123="","",XLOOKUP(R123,selector_04,selector_04_ids,""))</f>
        <v/>
      </c>
      <c r="R123" s="25"/>
      <c r="S123" s="14"/>
      <c r="T123" s="27"/>
      <c r="U123" s="14"/>
    </row>
    <row r="124">
      <c r="A124" s="14"/>
      <c r="B124" s="23" t="str">
        <f>IF($A124="","",'Система'!$B$4)</f>
        <v/>
      </c>
      <c r="C124" s="14"/>
      <c r="D124" s="23" t="str">
        <f t="array" ref="D124">IF(E124="","",XLOOKUP(E124,selector_25,selector_25_ids,""))</f>
        <v/>
      </c>
      <c r="E124" s="25"/>
      <c r="F124" s="14"/>
      <c r="G124" s="23" t="str">
        <f t="array" ref="G124">IF(H124="","",XLOOKUP(H124,selector_25,selector_25_ids,""))</f>
        <v/>
      </c>
      <c r="H124" s="25"/>
      <c r="I124" s="14"/>
      <c r="J124" s="14"/>
      <c r="K124" s="14"/>
      <c r="L124" s="23" t="str">
        <f t="array" ref="L124">IF(M124="","",XLOOKUP(M124,selector_02,selector_02_ids,""))</f>
        <v/>
      </c>
      <c r="M124" s="25"/>
      <c r="N124" s="23" t="str">
        <f t="array" ref="N124">IF(O124="","",XLOOKUP(O124,selector_12,selector_12_ids,""))</f>
        <v/>
      </c>
      <c r="O124" s="25"/>
      <c r="P124" s="14"/>
      <c r="Q124" s="23" t="str">
        <f t="array" ref="Q124">IF(R124="","",XLOOKUP(R124,selector_04,selector_04_ids,""))</f>
        <v/>
      </c>
      <c r="R124" s="25"/>
      <c r="S124" s="14"/>
      <c r="T124" s="27"/>
      <c r="U124" s="14"/>
    </row>
    <row r="125">
      <c r="A125" s="14"/>
      <c r="B125" s="23" t="str">
        <f>IF($A125="","",'Система'!$B$4)</f>
        <v/>
      </c>
      <c r="C125" s="14"/>
      <c r="D125" s="23" t="str">
        <f t="array" ref="D125">IF(E125="","",XLOOKUP(E125,selector_25,selector_25_ids,""))</f>
        <v/>
      </c>
      <c r="E125" s="25"/>
      <c r="F125" s="14"/>
      <c r="G125" s="23" t="str">
        <f t="array" ref="G125">IF(H125="","",XLOOKUP(H125,selector_25,selector_25_ids,""))</f>
        <v/>
      </c>
      <c r="H125" s="25"/>
      <c r="I125" s="14"/>
      <c r="J125" s="14"/>
      <c r="K125" s="14"/>
      <c r="L125" s="23" t="str">
        <f t="array" ref="L125">IF(M125="","",XLOOKUP(M125,selector_02,selector_02_ids,""))</f>
        <v/>
      </c>
      <c r="M125" s="25"/>
      <c r="N125" s="23" t="str">
        <f t="array" ref="N125">IF(O125="","",XLOOKUP(O125,selector_12,selector_12_ids,""))</f>
        <v/>
      </c>
      <c r="O125" s="25"/>
      <c r="P125" s="14"/>
      <c r="Q125" s="23" t="str">
        <f t="array" ref="Q125">IF(R125="","",XLOOKUP(R125,selector_04,selector_04_ids,""))</f>
        <v/>
      </c>
      <c r="R125" s="25"/>
      <c r="S125" s="14"/>
      <c r="T125" s="27"/>
      <c r="U125" s="14"/>
    </row>
    <row r="126">
      <c r="A126" s="14"/>
      <c r="B126" s="23" t="str">
        <f>IF($A126="","",'Система'!$B$4)</f>
        <v/>
      </c>
      <c r="C126" s="14"/>
      <c r="D126" s="23" t="str">
        <f t="array" ref="D126">IF(E126="","",XLOOKUP(E126,selector_25,selector_25_ids,""))</f>
        <v/>
      </c>
      <c r="E126" s="25"/>
      <c r="F126" s="14"/>
      <c r="G126" s="23" t="str">
        <f t="array" ref="G126">IF(H126="","",XLOOKUP(H126,selector_25,selector_25_ids,""))</f>
        <v/>
      </c>
      <c r="H126" s="25"/>
      <c r="I126" s="14"/>
      <c r="J126" s="14"/>
      <c r="K126" s="14"/>
      <c r="L126" s="23" t="str">
        <f t="array" ref="L126">IF(M126="","",XLOOKUP(M126,selector_02,selector_02_ids,""))</f>
        <v/>
      </c>
      <c r="M126" s="25"/>
      <c r="N126" s="23" t="str">
        <f t="array" ref="N126">IF(O126="","",XLOOKUP(O126,selector_12,selector_12_ids,""))</f>
        <v/>
      </c>
      <c r="O126" s="25"/>
      <c r="P126" s="14"/>
      <c r="Q126" s="23" t="str">
        <f t="array" ref="Q126">IF(R126="","",XLOOKUP(R126,selector_04,selector_04_ids,""))</f>
        <v/>
      </c>
      <c r="R126" s="25"/>
      <c r="S126" s="14"/>
      <c r="T126" s="27"/>
      <c r="U126" s="14"/>
    </row>
    <row r="127">
      <c r="A127" s="14"/>
      <c r="B127" s="23" t="str">
        <f>IF($A127="","",'Система'!$B$4)</f>
        <v/>
      </c>
      <c r="C127" s="14"/>
      <c r="D127" s="23" t="str">
        <f t="array" ref="D127">IF(E127="","",XLOOKUP(E127,selector_25,selector_25_ids,""))</f>
        <v/>
      </c>
      <c r="E127" s="25"/>
      <c r="F127" s="14"/>
      <c r="G127" s="23" t="str">
        <f t="array" ref="G127">IF(H127="","",XLOOKUP(H127,selector_25,selector_25_ids,""))</f>
        <v/>
      </c>
      <c r="H127" s="25"/>
      <c r="I127" s="14"/>
      <c r="J127" s="14"/>
      <c r="K127" s="14"/>
      <c r="L127" s="23" t="str">
        <f t="array" ref="L127">IF(M127="","",XLOOKUP(M127,selector_02,selector_02_ids,""))</f>
        <v/>
      </c>
      <c r="M127" s="25"/>
      <c r="N127" s="23" t="str">
        <f t="array" ref="N127">IF(O127="","",XLOOKUP(O127,selector_12,selector_12_ids,""))</f>
        <v/>
      </c>
      <c r="O127" s="25"/>
      <c r="P127" s="14"/>
      <c r="Q127" s="23" t="str">
        <f t="array" ref="Q127">IF(R127="","",XLOOKUP(R127,selector_04,selector_04_ids,""))</f>
        <v/>
      </c>
      <c r="R127" s="25"/>
      <c r="S127" s="14"/>
      <c r="T127" s="27"/>
      <c r="U127" s="14"/>
    </row>
    <row r="128">
      <c r="A128" s="14"/>
      <c r="B128" s="23" t="str">
        <f>IF($A128="","",'Система'!$B$4)</f>
        <v/>
      </c>
      <c r="C128" s="14"/>
      <c r="D128" s="23" t="str">
        <f t="array" ref="D128">IF(E128="","",XLOOKUP(E128,selector_25,selector_25_ids,""))</f>
        <v/>
      </c>
      <c r="E128" s="25"/>
      <c r="F128" s="14"/>
      <c r="G128" s="23" t="str">
        <f t="array" ref="G128">IF(H128="","",XLOOKUP(H128,selector_25,selector_25_ids,""))</f>
        <v/>
      </c>
      <c r="H128" s="25"/>
      <c r="I128" s="14"/>
      <c r="J128" s="14"/>
      <c r="K128" s="14"/>
      <c r="L128" s="23" t="str">
        <f t="array" ref="L128">IF(M128="","",XLOOKUP(M128,selector_02,selector_02_ids,""))</f>
        <v/>
      </c>
      <c r="M128" s="25"/>
      <c r="N128" s="23" t="str">
        <f t="array" ref="N128">IF(O128="","",XLOOKUP(O128,selector_12,selector_12_ids,""))</f>
        <v/>
      </c>
      <c r="O128" s="25"/>
      <c r="P128" s="14"/>
      <c r="Q128" s="23" t="str">
        <f t="array" ref="Q128">IF(R128="","",XLOOKUP(R128,selector_04,selector_04_ids,""))</f>
        <v/>
      </c>
      <c r="R128" s="25"/>
      <c r="S128" s="14"/>
      <c r="T128" s="27"/>
      <c r="U128" s="14"/>
    </row>
    <row r="129">
      <c r="A129" s="14"/>
      <c r="B129" s="23" t="str">
        <f>IF($A129="","",'Система'!$B$4)</f>
        <v/>
      </c>
      <c r="C129" s="14"/>
      <c r="D129" s="23" t="str">
        <f t="array" ref="D129">IF(E129="","",XLOOKUP(E129,selector_25,selector_25_ids,""))</f>
        <v/>
      </c>
      <c r="E129" s="25"/>
      <c r="F129" s="14"/>
      <c r="G129" s="23" t="str">
        <f t="array" ref="G129">IF(H129="","",XLOOKUP(H129,selector_25,selector_25_ids,""))</f>
        <v/>
      </c>
      <c r="H129" s="25"/>
      <c r="I129" s="14"/>
      <c r="J129" s="14"/>
      <c r="K129" s="14"/>
      <c r="L129" s="23" t="str">
        <f t="array" ref="L129">IF(M129="","",XLOOKUP(M129,selector_02,selector_02_ids,""))</f>
        <v/>
      </c>
      <c r="M129" s="25"/>
      <c r="N129" s="23" t="str">
        <f t="array" ref="N129">IF(O129="","",XLOOKUP(O129,selector_12,selector_12_ids,""))</f>
        <v/>
      </c>
      <c r="O129" s="25"/>
      <c r="P129" s="14"/>
      <c r="Q129" s="23" t="str">
        <f t="array" ref="Q129">IF(R129="","",XLOOKUP(R129,selector_04,selector_04_ids,""))</f>
        <v/>
      </c>
      <c r="R129" s="25"/>
      <c r="S129" s="14"/>
      <c r="T129" s="27"/>
      <c r="U129" s="14"/>
    </row>
    <row r="130">
      <c r="A130" s="14"/>
      <c r="B130" s="23" t="str">
        <f>IF($A130="","",'Система'!$B$4)</f>
        <v/>
      </c>
      <c r="C130" s="14"/>
      <c r="D130" s="23" t="str">
        <f t="array" ref="D130">IF(E130="","",XLOOKUP(E130,selector_25,selector_25_ids,""))</f>
        <v/>
      </c>
      <c r="E130" s="25"/>
      <c r="F130" s="14"/>
      <c r="G130" s="23" t="str">
        <f t="array" ref="G130">IF(H130="","",XLOOKUP(H130,selector_25,selector_25_ids,""))</f>
        <v/>
      </c>
      <c r="H130" s="25"/>
      <c r="I130" s="14"/>
      <c r="J130" s="14"/>
      <c r="K130" s="14"/>
      <c r="L130" s="23" t="str">
        <f t="array" ref="L130">IF(M130="","",XLOOKUP(M130,selector_02,selector_02_ids,""))</f>
        <v/>
      </c>
      <c r="M130" s="25"/>
      <c r="N130" s="23" t="str">
        <f t="array" ref="N130">IF(O130="","",XLOOKUP(O130,selector_12,selector_12_ids,""))</f>
        <v/>
      </c>
      <c r="O130" s="25"/>
      <c r="P130" s="14"/>
      <c r="Q130" s="23" t="str">
        <f t="array" ref="Q130">IF(R130="","",XLOOKUP(R130,selector_04,selector_04_ids,""))</f>
        <v/>
      </c>
      <c r="R130" s="25"/>
      <c r="S130" s="14"/>
      <c r="T130" s="27"/>
      <c r="U130" s="14"/>
    </row>
    <row r="131">
      <c r="A131" s="14"/>
      <c r="B131" s="23" t="str">
        <f>IF($A131="","",'Система'!$B$4)</f>
        <v/>
      </c>
      <c r="C131" s="14"/>
      <c r="D131" s="23" t="str">
        <f t="array" ref="D131">IF(E131="","",XLOOKUP(E131,selector_25,selector_25_ids,""))</f>
        <v/>
      </c>
      <c r="E131" s="25"/>
      <c r="F131" s="14"/>
      <c r="G131" s="23" t="str">
        <f t="array" ref="G131">IF(H131="","",XLOOKUP(H131,selector_25,selector_25_ids,""))</f>
        <v/>
      </c>
      <c r="H131" s="25"/>
      <c r="I131" s="14"/>
      <c r="J131" s="14"/>
      <c r="K131" s="14"/>
      <c r="L131" s="23" t="str">
        <f t="array" ref="L131">IF(M131="","",XLOOKUP(M131,selector_02,selector_02_ids,""))</f>
        <v/>
      </c>
      <c r="M131" s="25"/>
      <c r="N131" s="23" t="str">
        <f t="array" ref="N131">IF(O131="","",XLOOKUP(O131,selector_12,selector_12_ids,""))</f>
        <v/>
      </c>
      <c r="O131" s="25"/>
      <c r="P131" s="14"/>
      <c r="Q131" s="23" t="str">
        <f t="array" ref="Q131">IF(R131="","",XLOOKUP(R131,selector_04,selector_04_ids,""))</f>
        <v/>
      </c>
      <c r="R131" s="25"/>
      <c r="S131" s="14"/>
      <c r="T131" s="27"/>
      <c r="U131" s="14"/>
    </row>
    <row r="132">
      <c r="A132" s="14"/>
      <c r="B132" s="23" t="str">
        <f>IF($A132="","",'Система'!$B$4)</f>
        <v/>
      </c>
      <c r="C132" s="14"/>
      <c r="D132" s="23" t="str">
        <f t="array" ref="D132">IF(E132="","",XLOOKUP(E132,selector_25,selector_25_ids,""))</f>
        <v/>
      </c>
      <c r="E132" s="25"/>
      <c r="F132" s="14"/>
      <c r="G132" s="23" t="str">
        <f t="array" ref="G132">IF(H132="","",XLOOKUP(H132,selector_25,selector_25_ids,""))</f>
        <v/>
      </c>
      <c r="H132" s="25"/>
      <c r="I132" s="14"/>
      <c r="J132" s="14"/>
      <c r="K132" s="14"/>
      <c r="L132" s="23" t="str">
        <f t="array" ref="L132">IF(M132="","",XLOOKUP(M132,selector_02,selector_02_ids,""))</f>
        <v/>
      </c>
      <c r="M132" s="25"/>
      <c r="N132" s="23" t="str">
        <f t="array" ref="N132">IF(O132="","",XLOOKUP(O132,selector_12,selector_12_ids,""))</f>
        <v/>
      </c>
      <c r="O132" s="25"/>
      <c r="P132" s="14"/>
      <c r="Q132" s="23" t="str">
        <f t="array" ref="Q132">IF(R132="","",XLOOKUP(R132,selector_04,selector_04_ids,""))</f>
        <v/>
      </c>
      <c r="R132" s="25"/>
      <c r="S132" s="14"/>
      <c r="T132" s="27"/>
      <c r="U132" s="14"/>
    </row>
    <row r="133">
      <c r="A133" s="14"/>
      <c r="B133" s="23" t="str">
        <f>IF($A133="","",'Система'!$B$4)</f>
        <v/>
      </c>
      <c r="C133" s="14"/>
      <c r="D133" s="23" t="str">
        <f t="array" ref="D133">IF(E133="","",XLOOKUP(E133,selector_25,selector_25_ids,""))</f>
        <v/>
      </c>
      <c r="E133" s="25"/>
      <c r="F133" s="14"/>
      <c r="G133" s="23" t="str">
        <f t="array" ref="G133">IF(H133="","",XLOOKUP(H133,selector_25,selector_25_ids,""))</f>
        <v/>
      </c>
      <c r="H133" s="25"/>
      <c r="I133" s="14"/>
      <c r="J133" s="14"/>
      <c r="K133" s="14"/>
      <c r="L133" s="23" t="str">
        <f t="array" ref="L133">IF(M133="","",XLOOKUP(M133,selector_02,selector_02_ids,""))</f>
        <v/>
      </c>
      <c r="M133" s="25"/>
      <c r="N133" s="23" t="str">
        <f t="array" ref="N133">IF(O133="","",XLOOKUP(O133,selector_12,selector_12_ids,""))</f>
        <v/>
      </c>
      <c r="O133" s="25"/>
      <c r="P133" s="14"/>
      <c r="Q133" s="23" t="str">
        <f t="array" ref="Q133">IF(R133="","",XLOOKUP(R133,selector_04,selector_04_ids,""))</f>
        <v/>
      </c>
      <c r="R133" s="25"/>
      <c r="S133" s="14"/>
      <c r="T133" s="27"/>
      <c r="U133" s="14"/>
    </row>
    <row r="134">
      <c r="A134" s="14"/>
      <c r="B134" s="23" t="str">
        <f>IF($A134="","",'Система'!$B$4)</f>
        <v/>
      </c>
      <c r="C134" s="14"/>
      <c r="D134" s="23" t="str">
        <f t="array" ref="D134">IF(E134="","",XLOOKUP(E134,selector_25,selector_25_ids,""))</f>
        <v/>
      </c>
      <c r="E134" s="25"/>
      <c r="F134" s="14"/>
      <c r="G134" s="23" t="str">
        <f t="array" ref="G134">IF(H134="","",XLOOKUP(H134,selector_25,selector_25_ids,""))</f>
        <v/>
      </c>
      <c r="H134" s="25"/>
      <c r="I134" s="14"/>
      <c r="J134" s="14"/>
      <c r="K134" s="14"/>
      <c r="L134" s="23" t="str">
        <f t="array" ref="L134">IF(M134="","",XLOOKUP(M134,selector_02,selector_02_ids,""))</f>
        <v/>
      </c>
      <c r="M134" s="25"/>
      <c r="N134" s="23" t="str">
        <f t="array" ref="N134">IF(O134="","",XLOOKUP(O134,selector_12,selector_12_ids,""))</f>
        <v/>
      </c>
      <c r="O134" s="25"/>
      <c r="P134" s="14"/>
      <c r="Q134" s="23" t="str">
        <f t="array" ref="Q134">IF(R134="","",XLOOKUP(R134,selector_04,selector_04_ids,""))</f>
        <v/>
      </c>
      <c r="R134" s="25"/>
      <c r="S134" s="14"/>
      <c r="T134" s="27"/>
      <c r="U134" s="14"/>
    </row>
    <row r="135">
      <c r="A135" s="14"/>
      <c r="B135" s="23" t="str">
        <f>IF($A135="","",'Система'!$B$4)</f>
        <v/>
      </c>
      <c r="C135" s="14"/>
      <c r="D135" s="23" t="str">
        <f t="array" ref="D135">IF(E135="","",XLOOKUP(E135,selector_25,selector_25_ids,""))</f>
        <v/>
      </c>
      <c r="E135" s="25"/>
      <c r="F135" s="14"/>
      <c r="G135" s="23" t="str">
        <f t="array" ref="G135">IF(H135="","",XLOOKUP(H135,selector_25,selector_25_ids,""))</f>
        <v/>
      </c>
      <c r="H135" s="25"/>
      <c r="I135" s="14"/>
      <c r="J135" s="14"/>
      <c r="K135" s="14"/>
      <c r="L135" s="23" t="str">
        <f t="array" ref="L135">IF(M135="","",XLOOKUP(M135,selector_02,selector_02_ids,""))</f>
        <v/>
      </c>
      <c r="M135" s="25"/>
      <c r="N135" s="23" t="str">
        <f t="array" ref="N135">IF(O135="","",XLOOKUP(O135,selector_12,selector_12_ids,""))</f>
        <v/>
      </c>
      <c r="O135" s="25"/>
      <c r="P135" s="14"/>
      <c r="Q135" s="23" t="str">
        <f t="array" ref="Q135">IF(R135="","",XLOOKUP(R135,selector_04,selector_04_ids,""))</f>
        <v/>
      </c>
      <c r="R135" s="25"/>
      <c r="S135" s="14"/>
      <c r="T135" s="27"/>
      <c r="U135" s="14"/>
    </row>
    <row r="136">
      <c r="A136" s="14"/>
      <c r="B136" s="23" t="str">
        <f>IF($A136="","",'Система'!$B$4)</f>
        <v/>
      </c>
      <c r="C136" s="14"/>
      <c r="D136" s="23" t="str">
        <f t="array" ref="D136">IF(E136="","",XLOOKUP(E136,selector_25,selector_25_ids,""))</f>
        <v/>
      </c>
      <c r="E136" s="25"/>
      <c r="F136" s="14"/>
      <c r="G136" s="23" t="str">
        <f t="array" ref="G136">IF(H136="","",XLOOKUP(H136,selector_25,selector_25_ids,""))</f>
        <v/>
      </c>
      <c r="H136" s="25"/>
      <c r="I136" s="14"/>
      <c r="J136" s="14"/>
      <c r="K136" s="14"/>
      <c r="L136" s="23" t="str">
        <f t="array" ref="L136">IF(M136="","",XLOOKUP(M136,selector_02,selector_02_ids,""))</f>
        <v/>
      </c>
      <c r="M136" s="25"/>
      <c r="N136" s="23" t="str">
        <f t="array" ref="N136">IF(O136="","",XLOOKUP(O136,selector_12,selector_12_ids,""))</f>
        <v/>
      </c>
      <c r="O136" s="25"/>
      <c r="P136" s="14"/>
      <c r="Q136" s="23" t="str">
        <f t="array" ref="Q136">IF(R136="","",XLOOKUP(R136,selector_04,selector_04_ids,""))</f>
        <v/>
      </c>
      <c r="R136" s="25"/>
      <c r="S136" s="14"/>
      <c r="T136" s="27"/>
      <c r="U136" s="14"/>
    </row>
    <row r="137">
      <c r="A137" s="14"/>
      <c r="B137" s="23" t="str">
        <f>IF($A137="","",'Система'!$B$4)</f>
        <v/>
      </c>
      <c r="C137" s="14"/>
      <c r="D137" s="23" t="str">
        <f t="array" ref="D137">IF(E137="","",XLOOKUP(E137,selector_25,selector_25_ids,""))</f>
        <v/>
      </c>
      <c r="E137" s="25"/>
      <c r="F137" s="14"/>
      <c r="G137" s="23" t="str">
        <f t="array" ref="G137">IF(H137="","",XLOOKUP(H137,selector_25,selector_25_ids,""))</f>
        <v/>
      </c>
      <c r="H137" s="25"/>
      <c r="I137" s="14"/>
      <c r="J137" s="14"/>
      <c r="K137" s="14"/>
      <c r="L137" s="23" t="str">
        <f t="array" ref="L137">IF(M137="","",XLOOKUP(M137,selector_02,selector_02_ids,""))</f>
        <v/>
      </c>
      <c r="M137" s="25"/>
      <c r="N137" s="23" t="str">
        <f t="array" ref="N137">IF(O137="","",XLOOKUP(O137,selector_12,selector_12_ids,""))</f>
        <v/>
      </c>
      <c r="O137" s="25"/>
      <c r="P137" s="14"/>
      <c r="Q137" s="23" t="str">
        <f t="array" ref="Q137">IF(R137="","",XLOOKUP(R137,selector_04,selector_04_ids,""))</f>
        <v/>
      </c>
      <c r="R137" s="25"/>
      <c r="S137" s="14"/>
      <c r="T137" s="27"/>
      <c r="U137" s="14"/>
    </row>
    <row r="138">
      <c r="A138" s="14"/>
      <c r="B138" s="23" t="str">
        <f>IF($A138="","",'Система'!$B$4)</f>
        <v/>
      </c>
      <c r="C138" s="14"/>
      <c r="D138" s="23" t="str">
        <f t="array" ref="D138">IF(E138="","",XLOOKUP(E138,selector_25,selector_25_ids,""))</f>
        <v/>
      </c>
      <c r="E138" s="25"/>
      <c r="F138" s="14"/>
      <c r="G138" s="23" t="str">
        <f t="array" ref="G138">IF(H138="","",XLOOKUP(H138,selector_25,selector_25_ids,""))</f>
        <v/>
      </c>
      <c r="H138" s="25"/>
      <c r="I138" s="14"/>
      <c r="J138" s="14"/>
      <c r="K138" s="14"/>
      <c r="L138" s="23" t="str">
        <f t="array" ref="L138">IF(M138="","",XLOOKUP(M138,selector_02,selector_02_ids,""))</f>
        <v/>
      </c>
      <c r="M138" s="25"/>
      <c r="N138" s="23" t="str">
        <f t="array" ref="N138">IF(O138="","",XLOOKUP(O138,selector_12,selector_12_ids,""))</f>
        <v/>
      </c>
      <c r="O138" s="25"/>
      <c r="P138" s="14"/>
      <c r="Q138" s="23" t="str">
        <f t="array" ref="Q138">IF(R138="","",XLOOKUP(R138,selector_04,selector_04_ids,""))</f>
        <v/>
      </c>
      <c r="R138" s="25"/>
      <c r="S138" s="14"/>
      <c r="T138" s="27"/>
      <c r="U138" s="14"/>
    </row>
    <row r="139">
      <c r="A139" s="14"/>
      <c r="B139" s="23" t="str">
        <f>IF($A139="","",'Система'!$B$4)</f>
        <v/>
      </c>
      <c r="C139" s="14"/>
      <c r="D139" s="23" t="str">
        <f t="array" ref="D139">IF(E139="","",XLOOKUP(E139,selector_25,selector_25_ids,""))</f>
        <v/>
      </c>
      <c r="E139" s="25"/>
      <c r="F139" s="14"/>
      <c r="G139" s="23" t="str">
        <f t="array" ref="G139">IF(H139="","",XLOOKUP(H139,selector_25,selector_25_ids,""))</f>
        <v/>
      </c>
      <c r="H139" s="25"/>
      <c r="I139" s="14"/>
      <c r="J139" s="14"/>
      <c r="K139" s="14"/>
      <c r="L139" s="23" t="str">
        <f t="array" ref="L139">IF(M139="","",XLOOKUP(M139,selector_02,selector_02_ids,""))</f>
        <v/>
      </c>
      <c r="M139" s="25"/>
      <c r="N139" s="23" t="str">
        <f t="array" ref="N139">IF(O139="","",XLOOKUP(O139,selector_12,selector_12_ids,""))</f>
        <v/>
      </c>
      <c r="O139" s="25"/>
      <c r="P139" s="14"/>
      <c r="Q139" s="23" t="str">
        <f t="array" ref="Q139">IF(R139="","",XLOOKUP(R139,selector_04,selector_04_ids,""))</f>
        <v/>
      </c>
      <c r="R139" s="25"/>
      <c r="S139" s="14"/>
      <c r="T139" s="27"/>
      <c r="U139" s="14"/>
    </row>
    <row r="140">
      <c r="A140" s="14"/>
      <c r="B140" s="23" t="str">
        <f>IF($A140="","",'Система'!$B$4)</f>
        <v/>
      </c>
      <c r="C140" s="14"/>
      <c r="D140" s="23" t="str">
        <f t="array" ref="D140">IF(E140="","",XLOOKUP(E140,selector_25,selector_25_ids,""))</f>
        <v/>
      </c>
      <c r="E140" s="25"/>
      <c r="F140" s="14"/>
      <c r="G140" s="23" t="str">
        <f t="array" ref="G140">IF(H140="","",XLOOKUP(H140,selector_25,selector_25_ids,""))</f>
        <v/>
      </c>
      <c r="H140" s="25"/>
      <c r="I140" s="14"/>
      <c r="J140" s="14"/>
      <c r="K140" s="14"/>
      <c r="L140" s="23" t="str">
        <f t="array" ref="L140">IF(M140="","",XLOOKUP(M140,selector_02,selector_02_ids,""))</f>
        <v/>
      </c>
      <c r="M140" s="25"/>
      <c r="N140" s="23" t="str">
        <f t="array" ref="N140">IF(O140="","",XLOOKUP(O140,selector_12,selector_12_ids,""))</f>
        <v/>
      </c>
      <c r="O140" s="25"/>
      <c r="P140" s="14"/>
      <c r="Q140" s="23" t="str">
        <f t="array" ref="Q140">IF(R140="","",XLOOKUP(R140,selector_04,selector_04_ids,""))</f>
        <v/>
      </c>
      <c r="R140" s="25"/>
      <c r="S140" s="14"/>
      <c r="T140" s="27"/>
      <c r="U140" s="14"/>
    </row>
    <row r="141">
      <c r="A141" s="14"/>
      <c r="B141" s="23" t="str">
        <f>IF($A141="","",'Система'!$B$4)</f>
        <v/>
      </c>
      <c r="C141" s="14"/>
      <c r="D141" s="23" t="str">
        <f t="array" ref="D141">IF(E141="","",XLOOKUP(E141,selector_25,selector_25_ids,""))</f>
        <v/>
      </c>
      <c r="E141" s="25"/>
      <c r="F141" s="14"/>
      <c r="G141" s="23" t="str">
        <f t="array" ref="G141">IF(H141="","",XLOOKUP(H141,selector_25,selector_25_ids,""))</f>
        <v/>
      </c>
      <c r="H141" s="25"/>
      <c r="I141" s="14"/>
      <c r="J141" s="14"/>
      <c r="K141" s="14"/>
      <c r="L141" s="23" t="str">
        <f t="array" ref="L141">IF(M141="","",XLOOKUP(M141,selector_02,selector_02_ids,""))</f>
        <v/>
      </c>
      <c r="M141" s="25"/>
      <c r="N141" s="23" t="str">
        <f t="array" ref="N141">IF(O141="","",XLOOKUP(O141,selector_12,selector_12_ids,""))</f>
        <v/>
      </c>
      <c r="O141" s="25"/>
      <c r="P141" s="14"/>
      <c r="Q141" s="23" t="str">
        <f t="array" ref="Q141">IF(R141="","",XLOOKUP(R141,selector_04,selector_04_ids,""))</f>
        <v/>
      </c>
      <c r="R141" s="25"/>
      <c r="S141" s="14"/>
      <c r="T141" s="27"/>
      <c r="U141" s="14"/>
    </row>
    <row r="142">
      <c r="A142" s="14"/>
      <c r="B142" s="23" t="str">
        <f>IF($A142="","",'Система'!$B$4)</f>
        <v/>
      </c>
      <c r="C142" s="14"/>
      <c r="D142" s="23" t="str">
        <f t="array" ref="D142">IF(E142="","",XLOOKUP(E142,selector_25,selector_25_ids,""))</f>
        <v/>
      </c>
      <c r="E142" s="25"/>
      <c r="F142" s="14"/>
      <c r="G142" s="23" t="str">
        <f t="array" ref="G142">IF(H142="","",XLOOKUP(H142,selector_25,selector_25_ids,""))</f>
        <v/>
      </c>
      <c r="H142" s="25"/>
      <c r="I142" s="14"/>
      <c r="J142" s="14"/>
      <c r="K142" s="14"/>
      <c r="L142" s="23" t="str">
        <f t="array" ref="L142">IF(M142="","",XLOOKUP(M142,selector_02,selector_02_ids,""))</f>
        <v/>
      </c>
      <c r="M142" s="25"/>
      <c r="N142" s="23" t="str">
        <f t="array" ref="N142">IF(O142="","",XLOOKUP(O142,selector_12,selector_12_ids,""))</f>
        <v/>
      </c>
      <c r="O142" s="25"/>
      <c r="P142" s="14"/>
      <c r="Q142" s="23" t="str">
        <f t="array" ref="Q142">IF(R142="","",XLOOKUP(R142,selector_04,selector_04_ids,""))</f>
        <v/>
      </c>
      <c r="R142" s="25"/>
      <c r="S142" s="14"/>
      <c r="T142" s="27"/>
      <c r="U142" s="14"/>
    </row>
    <row r="143">
      <c r="A143" s="14"/>
      <c r="B143" s="23" t="str">
        <f>IF($A143="","",'Система'!$B$4)</f>
        <v/>
      </c>
      <c r="C143" s="14"/>
      <c r="D143" s="23" t="str">
        <f t="array" ref="D143">IF(E143="","",XLOOKUP(E143,selector_25,selector_25_ids,""))</f>
        <v/>
      </c>
      <c r="E143" s="25"/>
      <c r="F143" s="14"/>
      <c r="G143" s="23" t="str">
        <f t="array" ref="G143">IF(H143="","",XLOOKUP(H143,selector_25,selector_25_ids,""))</f>
        <v/>
      </c>
      <c r="H143" s="25"/>
      <c r="I143" s="14"/>
      <c r="J143" s="14"/>
      <c r="K143" s="14"/>
      <c r="L143" s="23" t="str">
        <f t="array" ref="L143">IF(M143="","",XLOOKUP(M143,selector_02,selector_02_ids,""))</f>
        <v/>
      </c>
      <c r="M143" s="25"/>
      <c r="N143" s="23" t="str">
        <f t="array" ref="N143">IF(O143="","",XLOOKUP(O143,selector_12,selector_12_ids,""))</f>
        <v/>
      </c>
      <c r="O143" s="25"/>
      <c r="P143" s="14"/>
      <c r="Q143" s="23" t="str">
        <f t="array" ref="Q143">IF(R143="","",XLOOKUP(R143,selector_04,selector_04_ids,""))</f>
        <v/>
      </c>
      <c r="R143" s="25"/>
      <c r="S143" s="14"/>
      <c r="T143" s="27"/>
      <c r="U143" s="14"/>
    </row>
    <row r="144">
      <c r="A144" s="14"/>
      <c r="B144" s="23" t="str">
        <f>IF($A144="","",'Система'!$B$4)</f>
        <v/>
      </c>
      <c r="C144" s="14"/>
      <c r="D144" s="23" t="str">
        <f t="array" ref="D144">IF(E144="","",XLOOKUP(E144,selector_25,selector_25_ids,""))</f>
        <v/>
      </c>
      <c r="E144" s="25"/>
      <c r="F144" s="14"/>
      <c r="G144" s="23" t="str">
        <f t="array" ref="G144">IF(H144="","",XLOOKUP(H144,selector_25,selector_25_ids,""))</f>
        <v/>
      </c>
      <c r="H144" s="25"/>
      <c r="I144" s="14"/>
      <c r="J144" s="14"/>
      <c r="K144" s="14"/>
      <c r="L144" s="23" t="str">
        <f t="array" ref="L144">IF(M144="","",XLOOKUP(M144,selector_02,selector_02_ids,""))</f>
        <v/>
      </c>
      <c r="M144" s="25"/>
      <c r="N144" s="23" t="str">
        <f t="array" ref="N144">IF(O144="","",XLOOKUP(O144,selector_12,selector_12_ids,""))</f>
        <v/>
      </c>
      <c r="O144" s="25"/>
      <c r="P144" s="14"/>
      <c r="Q144" s="23" t="str">
        <f t="array" ref="Q144">IF(R144="","",XLOOKUP(R144,selector_04,selector_04_ids,""))</f>
        <v/>
      </c>
      <c r="R144" s="25"/>
      <c r="S144" s="14"/>
      <c r="T144" s="27"/>
      <c r="U144" s="14"/>
    </row>
    <row r="145">
      <c r="A145" s="14"/>
      <c r="B145" s="23" t="str">
        <f>IF($A145="","",'Система'!$B$4)</f>
        <v/>
      </c>
      <c r="C145" s="14"/>
      <c r="D145" s="23" t="str">
        <f t="array" ref="D145">IF(E145="","",XLOOKUP(E145,selector_25,selector_25_ids,""))</f>
        <v/>
      </c>
      <c r="E145" s="25"/>
      <c r="F145" s="14"/>
      <c r="G145" s="23" t="str">
        <f t="array" ref="G145">IF(H145="","",XLOOKUP(H145,selector_25,selector_25_ids,""))</f>
        <v/>
      </c>
      <c r="H145" s="25"/>
      <c r="I145" s="14"/>
      <c r="J145" s="14"/>
      <c r="K145" s="14"/>
      <c r="L145" s="23" t="str">
        <f t="array" ref="L145">IF(M145="","",XLOOKUP(M145,selector_02,selector_02_ids,""))</f>
        <v/>
      </c>
      <c r="M145" s="25"/>
      <c r="N145" s="23" t="str">
        <f t="array" ref="N145">IF(O145="","",XLOOKUP(O145,selector_12,selector_12_ids,""))</f>
        <v/>
      </c>
      <c r="O145" s="25"/>
      <c r="P145" s="14"/>
      <c r="Q145" s="23" t="str">
        <f t="array" ref="Q145">IF(R145="","",XLOOKUP(R145,selector_04,selector_04_ids,""))</f>
        <v/>
      </c>
      <c r="R145" s="25"/>
      <c r="S145" s="14"/>
      <c r="T145" s="27"/>
      <c r="U145" s="14"/>
    </row>
    <row r="146">
      <c r="A146" s="14"/>
      <c r="B146" s="23" t="str">
        <f>IF($A146="","",'Система'!$B$4)</f>
        <v/>
      </c>
      <c r="C146" s="14"/>
      <c r="D146" s="23" t="str">
        <f t="array" ref="D146">IF(E146="","",XLOOKUP(E146,selector_25,selector_25_ids,""))</f>
        <v/>
      </c>
      <c r="E146" s="25"/>
      <c r="F146" s="14"/>
      <c r="G146" s="23" t="str">
        <f t="array" ref="G146">IF(H146="","",XLOOKUP(H146,selector_25,selector_25_ids,""))</f>
        <v/>
      </c>
      <c r="H146" s="25"/>
      <c r="I146" s="14"/>
      <c r="J146" s="14"/>
      <c r="K146" s="14"/>
      <c r="L146" s="23" t="str">
        <f t="array" ref="L146">IF(M146="","",XLOOKUP(M146,selector_02,selector_02_ids,""))</f>
        <v/>
      </c>
      <c r="M146" s="25"/>
      <c r="N146" s="23" t="str">
        <f t="array" ref="N146">IF(O146="","",XLOOKUP(O146,selector_12,selector_12_ids,""))</f>
        <v/>
      </c>
      <c r="O146" s="25"/>
      <c r="P146" s="14"/>
      <c r="Q146" s="23" t="str">
        <f t="array" ref="Q146">IF(R146="","",XLOOKUP(R146,selector_04,selector_04_ids,""))</f>
        <v/>
      </c>
      <c r="R146" s="25"/>
      <c r="S146" s="14"/>
      <c r="T146" s="27"/>
      <c r="U146" s="14"/>
    </row>
    <row r="147">
      <c r="A147" s="14"/>
      <c r="B147" s="23" t="str">
        <f>IF($A147="","",'Система'!$B$4)</f>
        <v/>
      </c>
      <c r="C147" s="14"/>
      <c r="D147" s="23" t="str">
        <f t="array" ref="D147">IF(E147="","",XLOOKUP(E147,selector_25,selector_25_ids,""))</f>
        <v/>
      </c>
      <c r="E147" s="25"/>
      <c r="F147" s="14"/>
      <c r="G147" s="23" t="str">
        <f t="array" ref="G147">IF(H147="","",XLOOKUP(H147,selector_25,selector_25_ids,""))</f>
        <v/>
      </c>
      <c r="H147" s="25"/>
      <c r="I147" s="14"/>
      <c r="J147" s="14"/>
      <c r="K147" s="14"/>
      <c r="L147" s="23" t="str">
        <f t="array" ref="L147">IF(M147="","",XLOOKUP(M147,selector_02,selector_02_ids,""))</f>
        <v/>
      </c>
      <c r="M147" s="25"/>
      <c r="N147" s="23" t="str">
        <f t="array" ref="N147">IF(O147="","",XLOOKUP(O147,selector_12,selector_12_ids,""))</f>
        <v/>
      </c>
      <c r="O147" s="25"/>
      <c r="P147" s="14"/>
      <c r="Q147" s="23" t="str">
        <f t="array" ref="Q147">IF(R147="","",XLOOKUP(R147,selector_04,selector_04_ids,""))</f>
        <v/>
      </c>
      <c r="R147" s="25"/>
      <c r="S147" s="14"/>
      <c r="T147" s="27"/>
      <c r="U147" s="14"/>
    </row>
    <row r="148">
      <c r="A148" s="14"/>
      <c r="B148" s="23" t="str">
        <f>IF($A148="","",'Система'!$B$4)</f>
        <v/>
      </c>
      <c r="C148" s="14"/>
      <c r="D148" s="23" t="str">
        <f t="array" ref="D148">IF(E148="","",XLOOKUP(E148,selector_25,selector_25_ids,""))</f>
        <v/>
      </c>
      <c r="E148" s="25"/>
      <c r="F148" s="14"/>
      <c r="G148" s="23" t="str">
        <f t="array" ref="G148">IF(H148="","",XLOOKUP(H148,selector_25,selector_25_ids,""))</f>
        <v/>
      </c>
      <c r="H148" s="25"/>
      <c r="I148" s="14"/>
      <c r="J148" s="14"/>
      <c r="K148" s="14"/>
      <c r="L148" s="23" t="str">
        <f t="array" ref="L148">IF(M148="","",XLOOKUP(M148,selector_02,selector_02_ids,""))</f>
        <v/>
      </c>
      <c r="M148" s="25"/>
      <c r="N148" s="23" t="str">
        <f t="array" ref="N148">IF(O148="","",XLOOKUP(O148,selector_12,selector_12_ids,""))</f>
        <v/>
      </c>
      <c r="O148" s="25"/>
      <c r="P148" s="14"/>
      <c r="Q148" s="23" t="str">
        <f t="array" ref="Q148">IF(R148="","",XLOOKUP(R148,selector_04,selector_04_ids,""))</f>
        <v/>
      </c>
      <c r="R148" s="25"/>
      <c r="S148" s="14"/>
      <c r="T148" s="27"/>
      <c r="U148" s="14"/>
    </row>
    <row r="149">
      <c r="A149" s="14"/>
      <c r="B149" s="23" t="str">
        <f>IF($A149="","",'Система'!$B$4)</f>
        <v/>
      </c>
      <c r="C149" s="14"/>
      <c r="D149" s="23" t="str">
        <f t="array" ref="D149">IF(E149="","",XLOOKUP(E149,selector_25,selector_25_ids,""))</f>
        <v/>
      </c>
      <c r="E149" s="25"/>
      <c r="F149" s="14"/>
      <c r="G149" s="23" t="str">
        <f t="array" ref="G149">IF(H149="","",XLOOKUP(H149,selector_25,selector_25_ids,""))</f>
        <v/>
      </c>
      <c r="H149" s="25"/>
      <c r="I149" s="14"/>
      <c r="J149" s="14"/>
      <c r="K149" s="14"/>
      <c r="L149" s="23" t="str">
        <f t="array" ref="L149">IF(M149="","",XLOOKUP(M149,selector_02,selector_02_ids,""))</f>
        <v/>
      </c>
      <c r="M149" s="25"/>
      <c r="N149" s="23" t="str">
        <f t="array" ref="N149">IF(O149="","",XLOOKUP(O149,selector_12,selector_12_ids,""))</f>
        <v/>
      </c>
      <c r="O149" s="25"/>
      <c r="P149" s="14"/>
      <c r="Q149" s="23" t="str">
        <f t="array" ref="Q149">IF(R149="","",XLOOKUP(R149,selector_04,selector_04_ids,""))</f>
        <v/>
      </c>
      <c r="R149" s="25"/>
      <c r="S149" s="14"/>
      <c r="T149" s="27"/>
      <c r="U149" s="14"/>
    </row>
    <row r="150">
      <c r="A150" s="14"/>
      <c r="B150" s="23" t="str">
        <f>IF($A150="","",'Система'!$B$4)</f>
        <v/>
      </c>
      <c r="C150" s="14"/>
      <c r="D150" s="23" t="str">
        <f t="array" ref="D150">IF(E150="","",XLOOKUP(E150,selector_25,selector_25_ids,""))</f>
        <v/>
      </c>
      <c r="E150" s="25"/>
      <c r="F150" s="14"/>
      <c r="G150" s="23" t="str">
        <f t="array" ref="G150">IF(H150="","",XLOOKUP(H150,selector_25,selector_25_ids,""))</f>
        <v/>
      </c>
      <c r="H150" s="25"/>
      <c r="I150" s="14"/>
      <c r="J150" s="14"/>
      <c r="K150" s="14"/>
      <c r="L150" s="23" t="str">
        <f t="array" ref="L150">IF(M150="","",XLOOKUP(M150,selector_02,selector_02_ids,""))</f>
        <v/>
      </c>
      <c r="M150" s="25"/>
      <c r="N150" s="23" t="str">
        <f t="array" ref="N150">IF(O150="","",XLOOKUP(O150,selector_12,selector_12_ids,""))</f>
        <v/>
      </c>
      <c r="O150" s="25"/>
      <c r="P150" s="14"/>
      <c r="Q150" s="23" t="str">
        <f t="array" ref="Q150">IF(R150="","",XLOOKUP(R150,selector_04,selector_04_ids,""))</f>
        <v/>
      </c>
      <c r="R150" s="25"/>
      <c r="S150" s="14"/>
      <c r="T150" s="27"/>
      <c r="U150" s="14"/>
    </row>
    <row r="151">
      <c r="A151" s="14"/>
      <c r="B151" s="23" t="str">
        <f>IF($A151="","",'Система'!$B$4)</f>
        <v/>
      </c>
      <c r="C151" s="14"/>
      <c r="D151" s="23" t="str">
        <f t="array" ref="D151">IF(E151="","",XLOOKUP(E151,selector_25,selector_25_ids,""))</f>
        <v/>
      </c>
      <c r="E151" s="25"/>
      <c r="F151" s="14"/>
      <c r="G151" s="23" t="str">
        <f t="array" ref="G151">IF(H151="","",XLOOKUP(H151,selector_25,selector_25_ids,""))</f>
        <v/>
      </c>
      <c r="H151" s="25"/>
      <c r="I151" s="14"/>
      <c r="J151" s="14"/>
      <c r="K151" s="14"/>
      <c r="L151" s="23" t="str">
        <f t="array" ref="L151">IF(M151="","",XLOOKUP(M151,selector_02,selector_02_ids,""))</f>
        <v/>
      </c>
      <c r="M151" s="25"/>
      <c r="N151" s="23" t="str">
        <f t="array" ref="N151">IF(O151="","",XLOOKUP(O151,selector_12,selector_12_ids,""))</f>
        <v/>
      </c>
      <c r="O151" s="25"/>
      <c r="P151" s="14"/>
      <c r="Q151" s="23" t="str">
        <f t="array" ref="Q151">IF(R151="","",XLOOKUP(R151,selector_04,selector_04_ids,""))</f>
        <v/>
      </c>
      <c r="R151" s="25"/>
      <c r="S151" s="14"/>
      <c r="T151" s="27"/>
      <c r="U151" s="14"/>
    </row>
    <row r="152">
      <c r="A152" s="14"/>
      <c r="B152" s="23" t="str">
        <f>IF($A152="","",'Система'!$B$4)</f>
        <v/>
      </c>
      <c r="C152" s="14"/>
      <c r="D152" s="23" t="str">
        <f t="array" ref="D152">IF(E152="","",XLOOKUP(E152,selector_25,selector_25_ids,""))</f>
        <v/>
      </c>
      <c r="E152" s="25"/>
      <c r="F152" s="14"/>
      <c r="G152" s="23" t="str">
        <f t="array" ref="G152">IF(H152="","",XLOOKUP(H152,selector_25,selector_25_ids,""))</f>
        <v/>
      </c>
      <c r="H152" s="25"/>
      <c r="I152" s="14"/>
      <c r="J152" s="14"/>
      <c r="K152" s="14"/>
      <c r="L152" s="23" t="str">
        <f t="array" ref="L152">IF(M152="","",XLOOKUP(M152,selector_02,selector_02_ids,""))</f>
        <v/>
      </c>
      <c r="M152" s="25"/>
      <c r="N152" s="23" t="str">
        <f t="array" ref="N152">IF(O152="","",XLOOKUP(O152,selector_12,selector_12_ids,""))</f>
        <v/>
      </c>
      <c r="O152" s="25"/>
      <c r="P152" s="14"/>
      <c r="Q152" s="23" t="str">
        <f t="array" ref="Q152">IF(R152="","",XLOOKUP(R152,selector_04,selector_04_ids,""))</f>
        <v/>
      </c>
      <c r="R152" s="25"/>
      <c r="S152" s="14"/>
      <c r="T152" s="27"/>
      <c r="U152" s="14"/>
    </row>
    <row r="153">
      <c r="A153" s="14"/>
      <c r="B153" s="23" t="str">
        <f>IF($A153="","",'Система'!$B$4)</f>
        <v/>
      </c>
      <c r="C153" s="14"/>
      <c r="D153" s="23" t="str">
        <f t="array" ref="D153">IF(E153="","",XLOOKUP(E153,selector_25,selector_25_ids,""))</f>
        <v/>
      </c>
      <c r="E153" s="25"/>
      <c r="F153" s="14"/>
      <c r="G153" s="23" t="str">
        <f t="array" ref="G153">IF(H153="","",XLOOKUP(H153,selector_25,selector_25_ids,""))</f>
        <v/>
      </c>
      <c r="H153" s="25"/>
      <c r="I153" s="14"/>
      <c r="J153" s="14"/>
      <c r="K153" s="14"/>
      <c r="L153" s="23" t="str">
        <f t="array" ref="L153">IF(M153="","",XLOOKUP(M153,selector_02,selector_02_ids,""))</f>
        <v/>
      </c>
      <c r="M153" s="25"/>
      <c r="N153" s="23" t="str">
        <f t="array" ref="N153">IF(O153="","",XLOOKUP(O153,selector_12,selector_12_ids,""))</f>
        <v/>
      </c>
      <c r="O153" s="25"/>
      <c r="P153" s="14"/>
      <c r="Q153" s="23" t="str">
        <f t="array" ref="Q153">IF(R153="","",XLOOKUP(R153,selector_04,selector_04_ids,""))</f>
        <v/>
      </c>
      <c r="R153" s="25"/>
      <c r="S153" s="14"/>
      <c r="T153" s="27"/>
      <c r="U153" s="14"/>
    </row>
    <row r="154">
      <c r="A154" s="14"/>
      <c r="B154" s="23" t="str">
        <f>IF($A154="","",'Система'!$B$4)</f>
        <v/>
      </c>
      <c r="C154" s="14"/>
      <c r="D154" s="23" t="str">
        <f t="array" ref="D154">IF(E154="","",XLOOKUP(E154,selector_25,selector_25_ids,""))</f>
        <v/>
      </c>
      <c r="E154" s="25"/>
      <c r="F154" s="14"/>
      <c r="G154" s="23" t="str">
        <f t="array" ref="G154">IF(H154="","",XLOOKUP(H154,selector_25,selector_25_ids,""))</f>
        <v/>
      </c>
      <c r="H154" s="25"/>
      <c r="I154" s="14"/>
      <c r="J154" s="14"/>
      <c r="K154" s="14"/>
      <c r="L154" s="23" t="str">
        <f t="array" ref="L154">IF(M154="","",XLOOKUP(M154,selector_02,selector_02_ids,""))</f>
        <v/>
      </c>
      <c r="M154" s="25"/>
      <c r="N154" s="23" t="str">
        <f t="array" ref="N154">IF(O154="","",XLOOKUP(O154,selector_12,selector_12_ids,""))</f>
        <v/>
      </c>
      <c r="O154" s="25"/>
      <c r="P154" s="14"/>
      <c r="Q154" s="23" t="str">
        <f t="array" ref="Q154">IF(R154="","",XLOOKUP(R154,selector_04,selector_04_ids,""))</f>
        <v/>
      </c>
      <c r="R154" s="25"/>
      <c r="S154" s="14"/>
      <c r="T154" s="27"/>
      <c r="U154" s="14"/>
    </row>
    <row r="155">
      <c r="A155" s="14"/>
      <c r="B155" s="23" t="str">
        <f>IF($A155="","",'Система'!$B$4)</f>
        <v/>
      </c>
      <c r="C155" s="14"/>
      <c r="D155" s="23" t="str">
        <f t="array" ref="D155">IF(E155="","",XLOOKUP(E155,selector_25,selector_25_ids,""))</f>
        <v/>
      </c>
      <c r="E155" s="25"/>
      <c r="F155" s="14"/>
      <c r="G155" s="23" t="str">
        <f t="array" ref="G155">IF(H155="","",XLOOKUP(H155,selector_25,selector_25_ids,""))</f>
        <v/>
      </c>
      <c r="H155" s="25"/>
      <c r="I155" s="14"/>
      <c r="J155" s="14"/>
      <c r="K155" s="14"/>
      <c r="L155" s="23" t="str">
        <f t="array" ref="L155">IF(M155="","",XLOOKUP(M155,selector_02,selector_02_ids,""))</f>
        <v/>
      </c>
      <c r="M155" s="25"/>
      <c r="N155" s="23" t="str">
        <f t="array" ref="N155">IF(O155="","",XLOOKUP(O155,selector_12,selector_12_ids,""))</f>
        <v/>
      </c>
      <c r="O155" s="25"/>
      <c r="P155" s="14"/>
      <c r="Q155" s="23" t="str">
        <f t="array" ref="Q155">IF(R155="","",XLOOKUP(R155,selector_04,selector_04_ids,""))</f>
        <v/>
      </c>
      <c r="R155" s="25"/>
      <c r="S155" s="14"/>
      <c r="T155" s="27"/>
      <c r="U155" s="14"/>
    </row>
    <row r="156">
      <c r="A156" s="14"/>
      <c r="B156" s="23" t="str">
        <f>IF($A156="","",'Система'!$B$4)</f>
        <v/>
      </c>
      <c r="C156" s="14"/>
      <c r="D156" s="23" t="str">
        <f t="array" ref="D156">IF(E156="","",XLOOKUP(E156,selector_25,selector_25_ids,""))</f>
        <v/>
      </c>
      <c r="E156" s="25"/>
      <c r="F156" s="14"/>
      <c r="G156" s="23" t="str">
        <f t="array" ref="G156">IF(H156="","",XLOOKUP(H156,selector_25,selector_25_ids,""))</f>
        <v/>
      </c>
      <c r="H156" s="25"/>
      <c r="I156" s="14"/>
      <c r="J156" s="14"/>
      <c r="K156" s="14"/>
      <c r="L156" s="23" t="str">
        <f t="array" ref="L156">IF(M156="","",XLOOKUP(M156,selector_02,selector_02_ids,""))</f>
        <v/>
      </c>
      <c r="M156" s="25"/>
      <c r="N156" s="23" t="str">
        <f t="array" ref="N156">IF(O156="","",XLOOKUP(O156,selector_12,selector_12_ids,""))</f>
        <v/>
      </c>
      <c r="O156" s="25"/>
      <c r="P156" s="14"/>
      <c r="Q156" s="23" t="str">
        <f t="array" ref="Q156">IF(R156="","",XLOOKUP(R156,selector_04,selector_04_ids,""))</f>
        <v/>
      </c>
      <c r="R156" s="25"/>
      <c r="S156" s="14"/>
      <c r="T156" s="27"/>
      <c r="U156" s="14"/>
    </row>
    <row r="157">
      <c r="A157" s="14"/>
      <c r="B157" s="23" t="str">
        <f>IF($A157="","",'Система'!$B$4)</f>
        <v/>
      </c>
      <c r="C157" s="14"/>
      <c r="D157" s="23" t="str">
        <f t="array" ref="D157">IF(E157="","",XLOOKUP(E157,selector_25,selector_25_ids,""))</f>
        <v/>
      </c>
      <c r="E157" s="25"/>
      <c r="F157" s="14"/>
      <c r="G157" s="23" t="str">
        <f t="array" ref="G157">IF(H157="","",XLOOKUP(H157,selector_25,selector_25_ids,""))</f>
        <v/>
      </c>
      <c r="H157" s="25"/>
      <c r="I157" s="14"/>
      <c r="J157" s="14"/>
      <c r="K157" s="14"/>
      <c r="L157" s="23" t="str">
        <f t="array" ref="L157">IF(M157="","",XLOOKUP(M157,selector_02,selector_02_ids,""))</f>
        <v/>
      </c>
      <c r="M157" s="25"/>
      <c r="N157" s="23" t="str">
        <f t="array" ref="N157">IF(O157="","",XLOOKUP(O157,selector_12,selector_12_ids,""))</f>
        <v/>
      </c>
      <c r="O157" s="25"/>
      <c r="P157" s="14"/>
      <c r="Q157" s="23" t="str">
        <f t="array" ref="Q157">IF(R157="","",XLOOKUP(R157,selector_04,selector_04_ids,""))</f>
        <v/>
      </c>
      <c r="R157" s="25"/>
      <c r="S157" s="14"/>
      <c r="T157" s="27"/>
      <c r="U157" s="14"/>
    </row>
    <row r="158">
      <c r="A158" s="14"/>
      <c r="B158" s="23" t="str">
        <f>IF($A158="","",'Система'!$B$4)</f>
        <v/>
      </c>
      <c r="C158" s="14"/>
      <c r="D158" s="23" t="str">
        <f t="array" ref="D158">IF(E158="","",XLOOKUP(E158,selector_25,selector_25_ids,""))</f>
        <v/>
      </c>
      <c r="E158" s="25"/>
      <c r="F158" s="14"/>
      <c r="G158" s="23" t="str">
        <f t="array" ref="G158">IF(H158="","",XLOOKUP(H158,selector_25,selector_25_ids,""))</f>
        <v/>
      </c>
      <c r="H158" s="25"/>
      <c r="I158" s="14"/>
      <c r="J158" s="14"/>
      <c r="K158" s="14"/>
      <c r="L158" s="23" t="str">
        <f t="array" ref="L158">IF(M158="","",XLOOKUP(M158,selector_02,selector_02_ids,""))</f>
        <v/>
      </c>
      <c r="M158" s="25"/>
      <c r="N158" s="23" t="str">
        <f t="array" ref="N158">IF(O158="","",XLOOKUP(O158,selector_12,selector_12_ids,""))</f>
        <v/>
      </c>
      <c r="O158" s="25"/>
      <c r="P158" s="14"/>
      <c r="Q158" s="23" t="str">
        <f t="array" ref="Q158">IF(R158="","",XLOOKUP(R158,selector_04,selector_04_ids,""))</f>
        <v/>
      </c>
      <c r="R158" s="25"/>
      <c r="S158" s="14"/>
      <c r="T158" s="27"/>
      <c r="U158" s="14"/>
    </row>
    <row r="159">
      <c r="A159" s="14"/>
      <c r="B159" s="23" t="str">
        <f>IF($A159="","",'Система'!$B$4)</f>
        <v/>
      </c>
      <c r="C159" s="14"/>
      <c r="D159" s="23" t="str">
        <f t="array" ref="D159">IF(E159="","",XLOOKUP(E159,selector_25,selector_25_ids,""))</f>
        <v/>
      </c>
      <c r="E159" s="25"/>
      <c r="F159" s="14"/>
      <c r="G159" s="23" t="str">
        <f t="array" ref="G159">IF(H159="","",XLOOKUP(H159,selector_25,selector_25_ids,""))</f>
        <v/>
      </c>
      <c r="H159" s="25"/>
      <c r="I159" s="14"/>
      <c r="J159" s="14"/>
      <c r="K159" s="14"/>
      <c r="L159" s="23" t="str">
        <f t="array" ref="L159">IF(M159="","",XLOOKUP(M159,selector_02,selector_02_ids,""))</f>
        <v/>
      </c>
      <c r="M159" s="25"/>
      <c r="N159" s="23" t="str">
        <f t="array" ref="N159">IF(O159="","",XLOOKUP(O159,selector_12,selector_12_ids,""))</f>
        <v/>
      </c>
      <c r="O159" s="25"/>
      <c r="P159" s="14"/>
      <c r="Q159" s="23" t="str">
        <f t="array" ref="Q159">IF(R159="","",XLOOKUP(R159,selector_04,selector_04_ids,""))</f>
        <v/>
      </c>
      <c r="R159" s="25"/>
      <c r="S159" s="14"/>
      <c r="T159" s="27"/>
      <c r="U159" s="14"/>
    </row>
    <row r="160">
      <c r="A160" s="14"/>
      <c r="B160" s="23" t="str">
        <f>IF($A160="","",'Система'!$B$4)</f>
        <v/>
      </c>
      <c r="C160" s="14"/>
      <c r="D160" s="23" t="str">
        <f t="array" ref="D160">IF(E160="","",XLOOKUP(E160,selector_25,selector_25_ids,""))</f>
        <v/>
      </c>
      <c r="E160" s="25"/>
      <c r="F160" s="14"/>
      <c r="G160" s="23" t="str">
        <f t="array" ref="G160">IF(H160="","",XLOOKUP(H160,selector_25,selector_25_ids,""))</f>
        <v/>
      </c>
      <c r="H160" s="25"/>
      <c r="I160" s="14"/>
      <c r="J160" s="14"/>
      <c r="K160" s="14"/>
      <c r="L160" s="23" t="str">
        <f t="array" ref="L160">IF(M160="","",XLOOKUP(M160,selector_02,selector_02_ids,""))</f>
        <v/>
      </c>
      <c r="M160" s="25"/>
      <c r="N160" s="23" t="str">
        <f t="array" ref="N160">IF(O160="","",XLOOKUP(O160,selector_12,selector_12_ids,""))</f>
        <v/>
      </c>
      <c r="O160" s="25"/>
      <c r="P160" s="14"/>
      <c r="Q160" s="23" t="str">
        <f t="array" ref="Q160">IF(R160="","",XLOOKUP(R160,selector_04,selector_04_ids,""))</f>
        <v/>
      </c>
      <c r="R160" s="25"/>
      <c r="S160" s="14"/>
      <c r="T160" s="27"/>
      <c r="U160" s="14"/>
    </row>
    <row r="161">
      <c r="A161" s="14"/>
      <c r="B161" s="23" t="str">
        <f>IF($A161="","",'Система'!$B$4)</f>
        <v/>
      </c>
      <c r="C161" s="14"/>
      <c r="D161" s="23" t="str">
        <f t="array" ref="D161">IF(E161="","",XLOOKUP(E161,selector_25,selector_25_ids,""))</f>
        <v/>
      </c>
      <c r="E161" s="25"/>
      <c r="F161" s="14"/>
      <c r="G161" s="23" t="str">
        <f t="array" ref="G161">IF(H161="","",XLOOKUP(H161,selector_25,selector_25_ids,""))</f>
        <v/>
      </c>
      <c r="H161" s="25"/>
      <c r="I161" s="14"/>
      <c r="J161" s="14"/>
      <c r="K161" s="14"/>
      <c r="L161" s="23" t="str">
        <f t="array" ref="L161">IF(M161="","",XLOOKUP(M161,selector_02,selector_02_ids,""))</f>
        <v/>
      </c>
      <c r="M161" s="25"/>
      <c r="N161" s="23" t="str">
        <f t="array" ref="N161">IF(O161="","",XLOOKUP(O161,selector_12,selector_12_ids,""))</f>
        <v/>
      </c>
      <c r="O161" s="25"/>
      <c r="P161" s="14"/>
      <c r="Q161" s="23" t="str">
        <f t="array" ref="Q161">IF(R161="","",XLOOKUP(R161,selector_04,selector_04_ids,""))</f>
        <v/>
      </c>
      <c r="R161" s="25"/>
      <c r="S161" s="14"/>
      <c r="T161" s="27"/>
      <c r="U161" s="14"/>
    </row>
    <row r="162">
      <c r="A162" s="14"/>
      <c r="B162" s="23" t="str">
        <f>IF($A162="","",'Система'!$B$4)</f>
        <v/>
      </c>
      <c r="C162" s="14"/>
      <c r="D162" s="23" t="str">
        <f t="array" ref="D162">IF(E162="","",XLOOKUP(E162,selector_25,selector_25_ids,""))</f>
        <v/>
      </c>
      <c r="E162" s="25"/>
      <c r="F162" s="14"/>
      <c r="G162" s="23" t="str">
        <f t="array" ref="G162">IF(H162="","",XLOOKUP(H162,selector_25,selector_25_ids,""))</f>
        <v/>
      </c>
      <c r="H162" s="25"/>
      <c r="I162" s="14"/>
      <c r="J162" s="14"/>
      <c r="K162" s="14"/>
      <c r="L162" s="23" t="str">
        <f t="array" ref="L162">IF(M162="","",XLOOKUP(M162,selector_02,selector_02_ids,""))</f>
        <v/>
      </c>
      <c r="M162" s="25"/>
      <c r="N162" s="23" t="str">
        <f t="array" ref="N162">IF(O162="","",XLOOKUP(O162,selector_12,selector_12_ids,""))</f>
        <v/>
      </c>
      <c r="O162" s="25"/>
      <c r="P162" s="14"/>
      <c r="Q162" s="23" t="str">
        <f t="array" ref="Q162">IF(R162="","",XLOOKUP(R162,selector_04,selector_04_ids,""))</f>
        <v/>
      </c>
      <c r="R162" s="25"/>
      <c r="S162" s="14"/>
      <c r="T162" s="27"/>
      <c r="U162" s="14"/>
    </row>
    <row r="163">
      <c r="A163" s="14"/>
      <c r="B163" s="23" t="str">
        <f>IF($A163="","",'Система'!$B$4)</f>
        <v/>
      </c>
      <c r="C163" s="14"/>
      <c r="D163" s="23" t="str">
        <f t="array" ref="D163">IF(E163="","",XLOOKUP(E163,selector_25,selector_25_ids,""))</f>
        <v/>
      </c>
      <c r="E163" s="25"/>
      <c r="F163" s="14"/>
      <c r="G163" s="23" t="str">
        <f t="array" ref="G163">IF(H163="","",XLOOKUP(H163,selector_25,selector_25_ids,""))</f>
        <v/>
      </c>
      <c r="H163" s="25"/>
      <c r="I163" s="14"/>
      <c r="J163" s="14"/>
      <c r="K163" s="14"/>
      <c r="L163" s="23" t="str">
        <f t="array" ref="L163">IF(M163="","",XLOOKUP(M163,selector_02,selector_02_ids,""))</f>
        <v/>
      </c>
      <c r="M163" s="25"/>
      <c r="N163" s="23" t="str">
        <f t="array" ref="N163">IF(O163="","",XLOOKUP(O163,selector_12,selector_12_ids,""))</f>
        <v/>
      </c>
      <c r="O163" s="25"/>
      <c r="P163" s="14"/>
      <c r="Q163" s="23" t="str">
        <f t="array" ref="Q163">IF(R163="","",XLOOKUP(R163,selector_04,selector_04_ids,""))</f>
        <v/>
      </c>
      <c r="R163" s="25"/>
      <c r="S163" s="14"/>
      <c r="T163" s="27"/>
      <c r="U163" s="14"/>
    </row>
    <row r="164">
      <c r="A164" s="14"/>
      <c r="B164" s="23" t="str">
        <f>IF($A164="","",'Система'!$B$4)</f>
        <v/>
      </c>
      <c r="C164" s="14"/>
      <c r="D164" s="23" t="str">
        <f t="array" ref="D164">IF(E164="","",XLOOKUP(E164,selector_25,selector_25_ids,""))</f>
        <v/>
      </c>
      <c r="E164" s="25"/>
      <c r="F164" s="14"/>
      <c r="G164" s="23" t="str">
        <f t="array" ref="G164">IF(H164="","",XLOOKUP(H164,selector_25,selector_25_ids,""))</f>
        <v/>
      </c>
      <c r="H164" s="25"/>
      <c r="I164" s="14"/>
      <c r="J164" s="14"/>
      <c r="K164" s="14"/>
      <c r="L164" s="23" t="str">
        <f t="array" ref="L164">IF(M164="","",XLOOKUP(M164,selector_02,selector_02_ids,""))</f>
        <v/>
      </c>
      <c r="M164" s="25"/>
      <c r="N164" s="23" t="str">
        <f t="array" ref="N164">IF(O164="","",XLOOKUP(O164,selector_12,selector_12_ids,""))</f>
        <v/>
      </c>
      <c r="O164" s="25"/>
      <c r="P164" s="14"/>
      <c r="Q164" s="23" t="str">
        <f t="array" ref="Q164">IF(R164="","",XLOOKUP(R164,selector_04,selector_04_ids,""))</f>
        <v/>
      </c>
      <c r="R164" s="25"/>
      <c r="S164" s="14"/>
      <c r="T164" s="27"/>
      <c r="U164" s="14"/>
    </row>
    <row r="165">
      <c r="A165" s="14"/>
      <c r="B165" s="23" t="str">
        <f>IF($A165="","",'Система'!$B$4)</f>
        <v/>
      </c>
      <c r="C165" s="14"/>
      <c r="D165" s="23" t="str">
        <f t="array" ref="D165">IF(E165="","",XLOOKUP(E165,selector_25,selector_25_ids,""))</f>
        <v/>
      </c>
      <c r="E165" s="25"/>
      <c r="F165" s="14"/>
      <c r="G165" s="23" t="str">
        <f t="array" ref="G165">IF(H165="","",XLOOKUP(H165,selector_25,selector_25_ids,""))</f>
        <v/>
      </c>
      <c r="H165" s="25"/>
      <c r="I165" s="14"/>
      <c r="J165" s="14"/>
      <c r="K165" s="14"/>
      <c r="L165" s="23" t="str">
        <f t="array" ref="L165">IF(M165="","",XLOOKUP(M165,selector_02,selector_02_ids,""))</f>
        <v/>
      </c>
      <c r="M165" s="25"/>
      <c r="N165" s="23" t="str">
        <f t="array" ref="N165">IF(O165="","",XLOOKUP(O165,selector_12,selector_12_ids,""))</f>
        <v/>
      </c>
      <c r="O165" s="25"/>
      <c r="P165" s="14"/>
      <c r="Q165" s="23" t="str">
        <f t="array" ref="Q165">IF(R165="","",XLOOKUP(R165,selector_04,selector_04_ids,""))</f>
        <v/>
      </c>
      <c r="R165" s="25"/>
      <c r="S165" s="14"/>
      <c r="T165" s="27"/>
      <c r="U165" s="14"/>
    </row>
    <row r="166">
      <c r="A166" s="14"/>
      <c r="B166" s="23" t="str">
        <f>IF($A166="","",'Система'!$B$4)</f>
        <v/>
      </c>
      <c r="C166" s="14"/>
      <c r="D166" s="23" t="str">
        <f t="array" ref="D166">IF(E166="","",XLOOKUP(E166,selector_25,selector_25_ids,""))</f>
        <v/>
      </c>
      <c r="E166" s="25"/>
      <c r="F166" s="14"/>
      <c r="G166" s="23" t="str">
        <f t="array" ref="G166">IF(H166="","",XLOOKUP(H166,selector_25,selector_25_ids,""))</f>
        <v/>
      </c>
      <c r="H166" s="25"/>
      <c r="I166" s="14"/>
      <c r="J166" s="14"/>
      <c r="K166" s="14"/>
      <c r="L166" s="23" t="str">
        <f t="array" ref="L166">IF(M166="","",XLOOKUP(M166,selector_02,selector_02_ids,""))</f>
        <v/>
      </c>
      <c r="M166" s="25"/>
      <c r="N166" s="23" t="str">
        <f t="array" ref="N166">IF(O166="","",XLOOKUP(O166,selector_12,selector_12_ids,""))</f>
        <v/>
      </c>
      <c r="O166" s="25"/>
      <c r="P166" s="14"/>
      <c r="Q166" s="23" t="str">
        <f t="array" ref="Q166">IF(R166="","",XLOOKUP(R166,selector_04,selector_04_ids,""))</f>
        <v/>
      </c>
      <c r="R166" s="25"/>
      <c r="S166" s="14"/>
      <c r="T166" s="27"/>
      <c r="U166" s="14"/>
    </row>
    <row r="167">
      <c r="A167" s="14"/>
      <c r="B167" s="23" t="str">
        <f>IF($A167="","",'Система'!$B$4)</f>
        <v/>
      </c>
      <c r="C167" s="14"/>
      <c r="D167" s="23" t="str">
        <f t="array" ref="D167">IF(E167="","",XLOOKUP(E167,selector_25,selector_25_ids,""))</f>
        <v/>
      </c>
      <c r="E167" s="25"/>
      <c r="F167" s="14"/>
      <c r="G167" s="23" t="str">
        <f t="array" ref="G167">IF(H167="","",XLOOKUP(H167,selector_25,selector_25_ids,""))</f>
        <v/>
      </c>
      <c r="H167" s="25"/>
      <c r="I167" s="14"/>
      <c r="J167" s="14"/>
      <c r="K167" s="14"/>
      <c r="L167" s="23" t="str">
        <f t="array" ref="L167">IF(M167="","",XLOOKUP(M167,selector_02,selector_02_ids,""))</f>
        <v/>
      </c>
      <c r="M167" s="25"/>
      <c r="N167" s="23" t="str">
        <f t="array" ref="N167">IF(O167="","",XLOOKUP(O167,selector_12,selector_12_ids,""))</f>
        <v/>
      </c>
      <c r="O167" s="25"/>
      <c r="P167" s="14"/>
      <c r="Q167" s="23" t="str">
        <f t="array" ref="Q167">IF(R167="","",XLOOKUP(R167,selector_04,selector_04_ids,""))</f>
        <v/>
      </c>
      <c r="R167" s="25"/>
      <c r="S167" s="14"/>
      <c r="T167" s="27"/>
      <c r="U167" s="14"/>
    </row>
    <row r="168">
      <c r="A168" s="14"/>
      <c r="B168" s="23" t="str">
        <f>IF($A168="","",'Система'!$B$4)</f>
        <v/>
      </c>
      <c r="C168" s="14"/>
      <c r="D168" s="23" t="str">
        <f t="array" ref="D168">IF(E168="","",XLOOKUP(E168,selector_25,selector_25_ids,""))</f>
        <v/>
      </c>
      <c r="E168" s="25"/>
      <c r="F168" s="14"/>
      <c r="G168" s="23" t="str">
        <f t="array" ref="G168">IF(H168="","",XLOOKUP(H168,selector_25,selector_25_ids,""))</f>
        <v/>
      </c>
      <c r="H168" s="25"/>
      <c r="I168" s="14"/>
      <c r="J168" s="14"/>
      <c r="K168" s="14"/>
      <c r="L168" s="23" t="str">
        <f t="array" ref="L168">IF(M168="","",XLOOKUP(M168,selector_02,selector_02_ids,""))</f>
        <v/>
      </c>
      <c r="M168" s="25"/>
      <c r="N168" s="23" t="str">
        <f t="array" ref="N168">IF(O168="","",XLOOKUP(O168,selector_12,selector_12_ids,""))</f>
        <v/>
      </c>
      <c r="O168" s="25"/>
      <c r="P168" s="14"/>
      <c r="Q168" s="23" t="str">
        <f t="array" ref="Q168">IF(R168="","",XLOOKUP(R168,selector_04,selector_04_ids,""))</f>
        <v/>
      </c>
      <c r="R168" s="25"/>
      <c r="S168" s="14"/>
      <c r="T168" s="27"/>
      <c r="U168" s="14"/>
    </row>
    <row r="169">
      <c r="A169" s="14"/>
      <c r="B169" s="23" t="str">
        <f>IF($A169="","",'Система'!$B$4)</f>
        <v/>
      </c>
      <c r="C169" s="14"/>
      <c r="D169" s="23" t="str">
        <f t="array" ref="D169">IF(E169="","",XLOOKUP(E169,selector_25,selector_25_ids,""))</f>
        <v/>
      </c>
      <c r="E169" s="25"/>
      <c r="F169" s="14"/>
      <c r="G169" s="23" t="str">
        <f t="array" ref="G169">IF(H169="","",XLOOKUP(H169,selector_25,selector_25_ids,""))</f>
        <v/>
      </c>
      <c r="H169" s="25"/>
      <c r="I169" s="14"/>
      <c r="J169" s="14"/>
      <c r="K169" s="14"/>
      <c r="L169" s="23" t="str">
        <f t="array" ref="L169">IF(M169="","",XLOOKUP(M169,selector_02,selector_02_ids,""))</f>
        <v/>
      </c>
      <c r="M169" s="25"/>
      <c r="N169" s="23" t="str">
        <f t="array" ref="N169">IF(O169="","",XLOOKUP(O169,selector_12,selector_12_ids,""))</f>
        <v/>
      </c>
      <c r="O169" s="25"/>
      <c r="P169" s="14"/>
      <c r="Q169" s="23" t="str">
        <f t="array" ref="Q169">IF(R169="","",XLOOKUP(R169,selector_04,selector_04_ids,""))</f>
        <v/>
      </c>
      <c r="R169" s="25"/>
      <c r="S169" s="14"/>
      <c r="T169" s="27"/>
      <c r="U169" s="14"/>
    </row>
    <row r="170">
      <c r="A170" s="14"/>
      <c r="B170" s="23" t="str">
        <f>IF($A170="","",'Система'!$B$4)</f>
        <v/>
      </c>
      <c r="C170" s="14"/>
      <c r="D170" s="23" t="str">
        <f t="array" ref="D170">IF(E170="","",XLOOKUP(E170,selector_25,selector_25_ids,""))</f>
        <v/>
      </c>
      <c r="E170" s="25"/>
      <c r="F170" s="14"/>
      <c r="G170" s="23" t="str">
        <f t="array" ref="G170">IF(H170="","",XLOOKUP(H170,selector_25,selector_25_ids,""))</f>
        <v/>
      </c>
      <c r="H170" s="25"/>
      <c r="I170" s="14"/>
      <c r="J170" s="14"/>
      <c r="K170" s="14"/>
      <c r="L170" s="23" t="str">
        <f t="array" ref="L170">IF(M170="","",XLOOKUP(M170,selector_02,selector_02_ids,""))</f>
        <v/>
      </c>
      <c r="M170" s="25"/>
      <c r="N170" s="23" t="str">
        <f t="array" ref="N170">IF(O170="","",XLOOKUP(O170,selector_12,selector_12_ids,""))</f>
        <v/>
      </c>
      <c r="O170" s="25"/>
      <c r="P170" s="14"/>
      <c r="Q170" s="23" t="str">
        <f t="array" ref="Q170">IF(R170="","",XLOOKUP(R170,selector_04,selector_04_ids,""))</f>
        <v/>
      </c>
      <c r="R170" s="25"/>
      <c r="S170" s="14"/>
      <c r="T170" s="27"/>
      <c r="U170" s="14"/>
    </row>
    <row r="171">
      <c r="A171" s="14"/>
      <c r="B171" s="23" t="str">
        <f>IF($A171="","",'Система'!$B$4)</f>
        <v/>
      </c>
      <c r="C171" s="14"/>
      <c r="D171" s="23" t="str">
        <f t="array" ref="D171">IF(E171="","",XLOOKUP(E171,selector_25,selector_25_ids,""))</f>
        <v/>
      </c>
      <c r="E171" s="25"/>
      <c r="F171" s="14"/>
      <c r="G171" s="23" t="str">
        <f t="array" ref="G171">IF(H171="","",XLOOKUP(H171,selector_25,selector_25_ids,""))</f>
        <v/>
      </c>
      <c r="H171" s="25"/>
      <c r="I171" s="14"/>
      <c r="J171" s="14"/>
      <c r="K171" s="14"/>
      <c r="L171" s="23" t="str">
        <f t="array" ref="L171">IF(M171="","",XLOOKUP(M171,selector_02,selector_02_ids,""))</f>
        <v/>
      </c>
      <c r="M171" s="25"/>
      <c r="N171" s="23" t="str">
        <f t="array" ref="N171">IF(O171="","",XLOOKUP(O171,selector_12,selector_12_ids,""))</f>
        <v/>
      </c>
      <c r="O171" s="25"/>
      <c r="P171" s="14"/>
      <c r="Q171" s="23" t="str">
        <f t="array" ref="Q171">IF(R171="","",XLOOKUP(R171,selector_04,selector_04_ids,""))</f>
        <v/>
      </c>
      <c r="R171" s="25"/>
      <c r="S171" s="14"/>
      <c r="T171" s="27"/>
      <c r="U171" s="14"/>
    </row>
    <row r="172">
      <c r="A172" s="14"/>
      <c r="B172" s="23" t="str">
        <f>IF($A172="","",'Система'!$B$4)</f>
        <v/>
      </c>
      <c r="C172" s="14"/>
      <c r="D172" s="23" t="str">
        <f t="array" ref="D172">IF(E172="","",XLOOKUP(E172,selector_25,selector_25_ids,""))</f>
        <v/>
      </c>
      <c r="E172" s="25"/>
      <c r="F172" s="14"/>
      <c r="G172" s="23" t="str">
        <f t="array" ref="G172">IF(H172="","",XLOOKUP(H172,selector_25,selector_25_ids,""))</f>
        <v/>
      </c>
      <c r="H172" s="25"/>
      <c r="I172" s="14"/>
      <c r="J172" s="14"/>
      <c r="K172" s="14"/>
      <c r="L172" s="23" t="str">
        <f t="array" ref="L172">IF(M172="","",XLOOKUP(M172,selector_02,selector_02_ids,""))</f>
        <v/>
      </c>
      <c r="M172" s="25"/>
      <c r="N172" s="23" t="str">
        <f t="array" ref="N172">IF(O172="","",XLOOKUP(O172,selector_12,selector_12_ids,""))</f>
        <v/>
      </c>
      <c r="O172" s="25"/>
      <c r="P172" s="14"/>
      <c r="Q172" s="23" t="str">
        <f t="array" ref="Q172">IF(R172="","",XLOOKUP(R172,selector_04,selector_04_ids,""))</f>
        <v/>
      </c>
      <c r="R172" s="25"/>
      <c r="S172" s="14"/>
      <c r="T172" s="27"/>
      <c r="U172" s="14"/>
    </row>
    <row r="173">
      <c r="A173" s="14"/>
      <c r="B173" s="23" t="str">
        <f>IF($A173="","",'Система'!$B$4)</f>
        <v/>
      </c>
      <c r="C173" s="14"/>
      <c r="D173" s="23" t="str">
        <f t="array" ref="D173">IF(E173="","",XLOOKUP(E173,selector_25,selector_25_ids,""))</f>
        <v/>
      </c>
      <c r="E173" s="25"/>
      <c r="F173" s="14"/>
      <c r="G173" s="23" t="str">
        <f t="array" ref="G173">IF(H173="","",XLOOKUP(H173,selector_25,selector_25_ids,""))</f>
        <v/>
      </c>
      <c r="H173" s="25"/>
      <c r="I173" s="14"/>
      <c r="J173" s="14"/>
      <c r="K173" s="14"/>
      <c r="L173" s="23" t="str">
        <f t="array" ref="L173">IF(M173="","",XLOOKUP(M173,selector_02,selector_02_ids,""))</f>
        <v/>
      </c>
      <c r="M173" s="25"/>
      <c r="N173" s="23" t="str">
        <f t="array" ref="N173">IF(O173="","",XLOOKUP(O173,selector_12,selector_12_ids,""))</f>
        <v/>
      </c>
      <c r="O173" s="25"/>
      <c r="P173" s="14"/>
      <c r="Q173" s="23" t="str">
        <f t="array" ref="Q173">IF(R173="","",XLOOKUP(R173,selector_04,selector_04_ids,""))</f>
        <v/>
      </c>
      <c r="R173" s="25"/>
      <c r="S173" s="14"/>
      <c r="T173" s="27"/>
      <c r="U173" s="14"/>
    </row>
    <row r="174">
      <c r="A174" s="14"/>
      <c r="B174" s="23" t="str">
        <f>IF($A174="","",'Система'!$B$4)</f>
        <v/>
      </c>
      <c r="C174" s="14"/>
      <c r="D174" s="23" t="str">
        <f t="array" ref="D174">IF(E174="","",XLOOKUP(E174,selector_25,selector_25_ids,""))</f>
        <v/>
      </c>
      <c r="E174" s="25"/>
      <c r="F174" s="14"/>
      <c r="G174" s="23" t="str">
        <f t="array" ref="G174">IF(H174="","",XLOOKUP(H174,selector_25,selector_25_ids,""))</f>
        <v/>
      </c>
      <c r="H174" s="25"/>
      <c r="I174" s="14"/>
      <c r="J174" s="14"/>
      <c r="K174" s="14"/>
      <c r="L174" s="23" t="str">
        <f t="array" ref="L174">IF(M174="","",XLOOKUP(M174,selector_02,selector_02_ids,""))</f>
        <v/>
      </c>
      <c r="M174" s="25"/>
      <c r="N174" s="23" t="str">
        <f t="array" ref="N174">IF(O174="","",XLOOKUP(O174,selector_12,selector_12_ids,""))</f>
        <v/>
      </c>
      <c r="O174" s="25"/>
      <c r="P174" s="14"/>
      <c r="Q174" s="23" t="str">
        <f t="array" ref="Q174">IF(R174="","",XLOOKUP(R174,selector_04,selector_04_ids,""))</f>
        <v/>
      </c>
      <c r="R174" s="25"/>
      <c r="S174" s="14"/>
      <c r="T174" s="27"/>
      <c r="U174" s="14"/>
    </row>
    <row r="175">
      <c r="A175" s="14"/>
      <c r="B175" s="23" t="str">
        <f>IF($A175="","",'Система'!$B$4)</f>
        <v/>
      </c>
      <c r="C175" s="14"/>
      <c r="D175" s="23" t="str">
        <f t="array" ref="D175">IF(E175="","",XLOOKUP(E175,selector_25,selector_25_ids,""))</f>
        <v/>
      </c>
      <c r="E175" s="25"/>
      <c r="F175" s="14"/>
      <c r="G175" s="23" t="str">
        <f t="array" ref="G175">IF(H175="","",XLOOKUP(H175,selector_25,selector_25_ids,""))</f>
        <v/>
      </c>
      <c r="H175" s="25"/>
      <c r="I175" s="14"/>
      <c r="J175" s="14"/>
      <c r="K175" s="14"/>
      <c r="L175" s="23" t="str">
        <f t="array" ref="L175">IF(M175="","",XLOOKUP(M175,selector_02,selector_02_ids,""))</f>
        <v/>
      </c>
      <c r="M175" s="25"/>
      <c r="N175" s="23" t="str">
        <f t="array" ref="N175">IF(O175="","",XLOOKUP(O175,selector_12,selector_12_ids,""))</f>
        <v/>
      </c>
      <c r="O175" s="25"/>
      <c r="P175" s="14"/>
      <c r="Q175" s="23" t="str">
        <f t="array" ref="Q175">IF(R175="","",XLOOKUP(R175,selector_04,selector_04_ids,""))</f>
        <v/>
      </c>
      <c r="R175" s="25"/>
      <c r="S175" s="14"/>
      <c r="T175" s="27"/>
      <c r="U175" s="14"/>
    </row>
    <row r="176">
      <c r="A176" s="14"/>
      <c r="B176" s="23" t="str">
        <f>IF($A176="","",'Система'!$B$4)</f>
        <v/>
      </c>
      <c r="C176" s="14"/>
      <c r="D176" s="23" t="str">
        <f t="array" ref="D176">IF(E176="","",XLOOKUP(E176,selector_25,selector_25_ids,""))</f>
        <v/>
      </c>
      <c r="E176" s="25"/>
      <c r="F176" s="14"/>
      <c r="G176" s="23" t="str">
        <f t="array" ref="G176">IF(H176="","",XLOOKUP(H176,selector_25,selector_25_ids,""))</f>
        <v/>
      </c>
      <c r="H176" s="25"/>
      <c r="I176" s="14"/>
      <c r="J176" s="14"/>
      <c r="K176" s="14"/>
      <c r="L176" s="23" t="str">
        <f t="array" ref="L176">IF(M176="","",XLOOKUP(M176,selector_02,selector_02_ids,""))</f>
        <v/>
      </c>
      <c r="M176" s="25"/>
      <c r="N176" s="23" t="str">
        <f t="array" ref="N176">IF(O176="","",XLOOKUP(O176,selector_12,selector_12_ids,""))</f>
        <v/>
      </c>
      <c r="O176" s="25"/>
      <c r="P176" s="14"/>
      <c r="Q176" s="23" t="str">
        <f t="array" ref="Q176">IF(R176="","",XLOOKUP(R176,selector_04,selector_04_ids,""))</f>
        <v/>
      </c>
      <c r="R176" s="25"/>
      <c r="S176" s="14"/>
      <c r="T176" s="27"/>
      <c r="U176" s="14"/>
    </row>
    <row r="177">
      <c r="A177" s="14"/>
      <c r="B177" s="23" t="str">
        <f>IF($A177="","",'Система'!$B$4)</f>
        <v/>
      </c>
      <c r="C177" s="14"/>
      <c r="D177" s="23" t="str">
        <f t="array" ref="D177">IF(E177="","",XLOOKUP(E177,selector_25,selector_25_ids,""))</f>
        <v/>
      </c>
      <c r="E177" s="25"/>
      <c r="F177" s="14"/>
      <c r="G177" s="23" t="str">
        <f t="array" ref="G177">IF(H177="","",XLOOKUP(H177,selector_25,selector_25_ids,""))</f>
        <v/>
      </c>
      <c r="H177" s="25"/>
      <c r="I177" s="14"/>
      <c r="J177" s="14"/>
      <c r="K177" s="14"/>
      <c r="L177" s="23" t="str">
        <f t="array" ref="L177">IF(M177="","",XLOOKUP(M177,selector_02,selector_02_ids,""))</f>
        <v/>
      </c>
      <c r="M177" s="25"/>
      <c r="N177" s="23" t="str">
        <f t="array" ref="N177">IF(O177="","",XLOOKUP(O177,selector_12,selector_12_ids,""))</f>
        <v/>
      </c>
      <c r="O177" s="25"/>
      <c r="P177" s="14"/>
      <c r="Q177" s="23" t="str">
        <f t="array" ref="Q177">IF(R177="","",XLOOKUP(R177,selector_04,selector_04_ids,""))</f>
        <v/>
      </c>
      <c r="R177" s="25"/>
      <c r="S177" s="14"/>
      <c r="T177" s="27"/>
      <c r="U177" s="14"/>
    </row>
    <row r="178">
      <c r="A178" s="14"/>
      <c r="B178" s="23" t="str">
        <f>IF($A178="","",'Система'!$B$4)</f>
        <v/>
      </c>
      <c r="C178" s="14"/>
      <c r="D178" s="23" t="str">
        <f t="array" ref="D178">IF(E178="","",XLOOKUP(E178,selector_25,selector_25_ids,""))</f>
        <v/>
      </c>
      <c r="E178" s="25"/>
      <c r="F178" s="14"/>
      <c r="G178" s="23" t="str">
        <f t="array" ref="G178">IF(H178="","",XLOOKUP(H178,selector_25,selector_25_ids,""))</f>
        <v/>
      </c>
      <c r="H178" s="25"/>
      <c r="I178" s="14"/>
      <c r="J178" s="14"/>
      <c r="K178" s="14"/>
      <c r="L178" s="23" t="str">
        <f t="array" ref="L178">IF(M178="","",XLOOKUP(M178,selector_02,selector_02_ids,""))</f>
        <v/>
      </c>
      <c r="M178" s="25"/>
      <c r="N178" s="23" t="str">
        <f t="array" ref="N178">IF(O178="","",XLOOKUP(O178,selector_12,selector_12_ids,""))</f>
        <v/>
      </c>
      <c r="O178" s="25"/>
      <c r="P178" s="14"/>
      <c r="Q178" s="23" t="str">
        <f t="array" ref="Q178">IF(R178="","",XLOOKUP(R178,selector_04,selector_04_ids,""))</f>
        <v/>
      </c>
      <c r="R178" s="25"/>
      <c r="S178" s="14"/>
      <c r="T178" s="27"/>
      <c r="U178" s="14"/>
    </row>
    <row r="179">
      <c r="A179" s="14"/>
      <c r="B179" s="23" t="str">
        <f>IF($A179="","",'Система'!$B$4)</f>
        <v/>
      </c>
      <c r="C179" s="14"/>
      <c r="D179" s="23" t="str">
        <f t="array" ref="D179">IF(E179="","",XLOOKUP(E179,selector_25,selector_25_ids,""))</f>
        <v/>
      </c>
      <c r="E179" s="25"/>
      <c r="F179" s="14"/>
      <c r="G179" s="23" t="str">
        <f t="array" ref="G179">IF(H179="","",XLOOKUP(H179,selector_25,selector_25_ids,""))</f>
        <v/>
      </c>
      <c r="H179" s="25"/>
      <c r="I179" s="14"/>
      <c r="J179" s="14"/>
      <c r="K179" s="14"/>
      <c r="L179" s="23" t="str">
        <f t="array" ref="L179">IF(M179="","",XLOOKUP(M179,selector_02,selector_02_ids,""))</f>
        <v/>
      </c>
      <c r="M179" s="25"/>
      <c r="N179" s="23" t="str">
        <f t="array" ref="N179">IF(O179="","",XLOOKUP(O179,selector_12,selector_12_ids,""))</f>
        <v/>
      </c>
      <c r="O179" s="25"/>
      <c r="P179" s="14"/>
      <c r="Q179" s="23" t="str">
        <f t="array" ref="Q179">IF(R179="","",XLOOKUP(R179,selector_04,selector_04_ids,""))</f>
        <v/>
      </c>
      <c r="R179" s="25"/>
      <c r="S179" s="14"/>
      <c r="T179" s="27"/>
      <c r="U179" s="14"/>
    </row>
    <row r="180">
      <c r="A180" s="14"/>
      <c r="B180" s="23" t="str">
        <f>IF($A180="","",'Система'!$B$4)</f>
        <v/>
      </c>
      <c r="C180" s="14"/>
      <c r="D180" s="23" t="str">
        <f t="array" ref="D180">IF(E180="","",XLOOKUP(E180,selector_25,selector_25_ids,""))</f>
        <v/>
      </c>
      <c r="E180" s="25"/>
      <c r="F180" s="14"/>
      <c r="G180" s="23" t="str">
        <f t="array" ref="G180">IF(H180="","",XLOOKUP(H180,selector_25,selector_25_ids,""))</f>
        <v/>
      </c>
      <c r="H180" s="25"/>
      <c r="I180" s="14"/>
      <c r="J180" s="14"/>
      <c r="K180" s="14"/>
      <c r="L180" s="23" t="str">
        <f t="array" ref="L180">IF(M180="","",XLOOKUP(M180,selector_02,selector_02_ids,""))</f>
        <v/>
      </c>
      <c r="M180" s="25"/>
      <c r="N180" s="23" t="str">
        <f t="array" ref="N180">IF(O180="","",XLOOKUP(O180,selector_12,selector_12_ids,""))</f>
        <v/>
      </c>
      <c r="O180" s="25"/>
      <c r="P180" s="14"/>
      <c r="Q180" s="23" t="str">
        <f t="array" ref="Q180">IF(R180="","",XLOOKUP(R180,selector_04,selector_04_ids,""))</f>
        <v/>
      </c>
      <c r="R180" s="25"/>
      <c r="S180" s="14"/>
      <c r="T180" s="27"/>
      <c r="U180" s="14"/>
    </row>
    <row r="181">
      <c r="A181" s="14"/>
      <c r="B181" s="23" t="str">
        <f>IF($A181="","",'Система'!$B$4)</f>
        <v/>
      </c>
      <c r="C181" s="14"/>
      <c r="D181" s="23" t="str">
        <f t="array" ref="D181">IF(E181="","",XLOOKUP(E181,selector_25,selector_25_ids,""))</f>
        <v/>
      </c>
      <c r="E181" s="25"/>
      <c r="F181" s="14"/>
      <c r="G181" s="23" t="str">
        <f t="array" ref="G181">IF(H181="","",XLOOKUP(H181,selector_25,selector_25_ids,""))</f>
        <v/>
      </c>
      <c r="H181" s="25"/>
      <c r="I181" s="14"/>
      <c r="J181" s="14"/>
      <c r="K181" s="14"/>
      <c r="L181" s="23" t="str">
        <f t="array" ref="L181">IF(M181="","",XLOOKUP(M181,selector_02,selector_02_ids,""))</f>
        <v/>
      </c>
      <c r="M181" s="25"/>
      <c r="N181" s="23" t="str">
        <f t="array" ref="N181">IF(O181="","",XLOOKUP(O181,selector_12,selector_12_ids,""))</f>
        <v/>
      </c>
      <c r="O181" s="25"/>
      <c r="P181" s="14"/>
      <c r="Q181" s="23" t="str">
        <f t="array" ref="Q181">IF(R181="","",XLOOKUP(R181,selector_04,selector_04_ids,""))</f>
        <v/>
      </c>
      <c r="R181" s="25"/>
      <c r="S181" s="14"/>
      <c r="T181" s="27"/>
      <c r="U181" s="14"/>
    </row>
    <row r="182">
      <c r="A182" s="14"/>
      <c r="B182" s="23" t="str">
        <f>IF($A182="","",'Система'!$B$4)</f>
        <v/>
      </c>
      <c r="C182" s="14"/>
      <c r="D182" s="23" t="str">
        <f t="array" ref="D182">IF(E182="","",XLOOKUP(E182,selector_25,selector_25_ids,""))</f>
        <v/>
      </c>
      <c r="E182" s="25"/>
      <c r="F182" s="14"/>
      <c r="G182" s="23" t="str">
        <f t="array" ref="G182">IF(H182="","",XLOOKUP(H182,selector_25,selector_25_ids,""))</f>
        <v/>
      </c>
      <c r="H182" s="25"/>
      <c r="I182" s="14"/>
      <c r="J182" s="14"/>
      <c r="K182" s="14"/>
      <c r="L182" s="23" t="str">
        <f t="array" ref="L182">IF(M182="","",XLOOKUP(M182,selector_02,selector_02_ids,""))</f>
        <v/>
      </c>
      <c r="M182" s="25"/>
      <c r="N182" s="23" t="str">
        <f t="array" ref="N182">IF(O182="","",XLOOKUP(O182,selector_12,selector_12_ids,""))</f>
        <v/>
      </c>
      <c r="O182" s="25"/>
      <c r="P182" s="14"/>
      <c r="Q182" s="23" t="str">
        <f t="array" ref="Q182">IF(R182="","",XLOOKUP(R182,selector_04,selector_04_ids,""))</f>
        <v/>
      </c>
      <c r="R182" s="25"/>
      <c r="S182" s="14"/>
      <c r="T182" s="27"/>
      <c r="U182" s="14"/>
    </row>
    <row r="183">
      <c r="A183" s="14"/>
      <c r="B183" s="23" t="str">
        <f>IF($A183="","",'Система'!$B$4)</f>
        <v/>
      </c>
      <c r="C183" s="14"/>
      <c r="D183" s="23" t="str">
        <f t="array" ref="D183">IF(E183="","",XLOOKUP(E183,selector_25,selector_25_ids,""))</f>
        <v/>
      </c>
      <c r="E183" s="25"/>
      <c r="F183" s="14"/>
      <c r="G183" s="23" t="str">
        <f t="array" ref="G183">IF(H183="","",XLOOKUP(H183,selector_25,selector_25_ids,""))</f>
        <v/>
      </c>
      <c r="H183" s="25"/>
      <c r="I183" s="14"/>
      <c r="J183" s="14"/>
      <c r="K183" s="14"/>
      <c r="L183" s="23" t="str">
        <f t="array" ref="L183">IF(M183="","",XLOOKUP(M183,selector_02,selector_02_ids,""))</f>
        <v/>
      </c>
      <c r="M183" s="25"/>
      <c r="N183" s="23" t="str">
        <f t="array" ref="N183">IF(O183="","",XLOOKUP(O183,selector_12,selector_12_ids,""))</f>
        <v/>
      </c>
      <c r="O183" s="25"/>
      <c r="P183" s="14"/>
      <c r="Q183" s="23" t="str">
        <f t="array" ref="Q183">IF(R183="","",XLOOKUP(R183,selector_04,selector_04_ids,""))</f>
        <v/>
      </c>
      <c r="R183" s="25"/>
      <c r="S183" s="14"/>
      <c r="T183" s="27"/>
      <c r="U183" s="14"/>
    </row>
    <row r="184">
      <c r="A184" s="14"/>
      <c r="B184" s="23" t="str">
        <f>IF($A184="","",'Система'!$B$4)</f>
        <v/>
      </c>
      <c r="C184" s="14"/>
      <c r="D184" s="23" t="str">
        <f t="array" ref="D184">IF(E184="","",XLOOKUP(E184,selector_25,selector_25_ids,""))</f>
        <v/>
      </c>
      <c r="E184" s="25"/>
      <c r="F184" s="14"/>
      <c r="G184" s="23" t="str">
        <f t="array" ref="G184">IF(H184="","",XLOOKUP(H184,selector_25,selector_25_ids,""))</f>
        <v/>
      </c>
      <c r="H184" s="25"/>
      <c r="I184" s="14"/>
      <c r="J184" s="14"/>
      <c r="K184" s="14"/>
      <c r="L184" s="23" t="str">
        <f t="array" ref="L184">IF(M184="","",XLOOKUP(M184,selector_02,selector_02_ids,""))</f>
        <v/>
      </c>
      <c r="M184" s="25"/>
      <c r="N184" s="23" t="str">
        <f t="array" ref="N184">IF(O184="","",XLOOKUP(O184,selector_12,selector_12_ids,""))</f>
        <v/>
      </c>
      <c r="O184" s="25"/>
      <c r="P184" s="14"/>
      <c r="Q184" s="23" t="str">
        <f t="array" ref="Q184">IF(R184="","",XLOOKUP(R184,selector_04,selector_04_ids,""))</f>
        <v/>
      </c>
      <c r="R184" s="25"/>
      <c r="S184" s="14"/>
      <c r="T184" s="27"/>
      <c r="U184" s="14"/>
    </row>
    <row r="185">
      <c r="A185" s="14"/>
      <c r="B185" s="23" t="str">
        <f>IF($A185="","",'Система'!$B$4)</f>
        <v/>
      </c>
      <c r="C185" s="14"/>
      <c r="D185" s="23" t="str">
        <f t="array" ref="D185">IF(E185="","",XLOOKUP(E185,selector_25,selector_25_ids,""))</f>
        <v/>
      </c>
      <c r="E185" s="25"/>
      <c r="F185" s="14"/>
      <c r="G185" s="23" t="str">
        <f t="array" ref="G185">IF(H185="","",XLOOKUP(H185,selector_25,selector_25_ids,""))</f>
        <v/>
      </c>
      <c r="H185" s="25"/>
      <c r="I185" s="14"/>
      <c r="J185" s="14"/>
      <c r="K185" s="14"/>
      <c r="L185" s="23" t="str">
        <f t="array" ref="L185">IF(M185="","",XLOOKUP(M185,selector_02,selector_02_ids,""))</f>
        <v/>
      </c>
      <c r="M185" s="25"/>
      <c r="N185" s="23" t="str">
        <f t="array" ref="N185">IF(O185="","",XLOOKUP(O185,selector_12,selector_12_ids,""))</f>
        <v/>
      </c>
      <c r="O185" s="25"/>
      <c r="P185" s="14"/>
      <c r="Q185" s="23" t="str">
        <f t="array" ref="Q185">IF(R185="","",XLOOKUP(R185,selector_04,selector_04_ids,""))</f>
        <v/>
      </c>
      <c r="R185" s="25"/>
      <c r="S185" s="14"/>
      <c r="T185" s="27"/>
      <c r="U185" s="14"/>
    </row>
    <row r="186">
      <c r="A186" s="14"/>
      <c r="B186" s="23" t="str">
        <f>IF($A186="","",'Система'!$B$4)</f>
        <v/>
      </c>
      <c r="C186" s="14"/>
      <c r="D186" s="23" t="str">
        <f t="array" ref="D186">IF(E186="","",XLOOKUP(E186,selector_25,selector_25_ids,""))</f>
        <v/>
      </c>
      <c r="E186" s="25"/>
      <c r="F186" s="14"/>
      <c r="G186" s="23" t="str">
        <f t="array" ref="G186">IF(H186="","",XLOOKUP(H186,selector_25,selector_25_ids,""))</f>
        <v/>
      </c>
      <c r="H186" s="25"/>
      <c r="I186" s="14"/>
      <c r="J186" s="14"/>
      <c r="K186" s="14"/>
      <c r="L186" s="23" t="str">
        <f t="array" ref="L186">IF(M186="","",XLOOKUP(M186,selector_02,selector_02_ids,""))</f>
        <v/>
      </c>
      <c r="M186" s="25"/>
      <c r="N186" s="23" t="str">
        <f t="array" ref="N186">IF(O186="","",XLOOKUP(O186,selector_12,selector_12_ids,""))</f>
        <v/>
      </c>
      <c r="O186" s="25"/>
      <c r="P186" s="14"/>
      <c r="Q186" s="23" t="str">
        <f t="array" ref="Q186">IF(R186="","",XLOOKUP(R186,selector_04,selector_04_ids,""))</f>
        <v/>
      </c>
      <c r="R186" s="25"/>
      <c r="S186" s="14"/>
      <c r="T186" s="27"/>
      <c r="U186" s="14"/>
    </row>
    <row r="187">
      <c r="A187" s="14"/>
      <c r="B187" s="23" t="str">
        <f>IF($A187="","",'Система'!$B$4)</f>
        <v/>
      </c>
      <c r="C187" s="14"/>
      <c r="D187" s="23" t="str">
        <f t="array" ref="D187">IF(E187="","",XLOOKUP(E187,selector_25,selector_25_ids,""))</f>
        <v/>
      </c>
      <c r="E187" s="25"/>
      <c r="F187" s="14"/>
      <c r="G187" s="23" t="str">
        <f t="array" ref="G187">IF(H187="","",XLOOKUP(H187,selector_25,selector_25_ids,""))</f>
        <v/>
      </c>
      <c r="H187" s="25"/>
      <c r="I187" s="14"/>
      <c r="J187" s="14"/>
      <c r="K187" s="14"/>
      <c r="L187" s="23" t="str">
        <f t="array" ref="L187">IF(M187="","",XLOOKUP(M187,selector_02,selector_02_ids,""))</f>
        <v/>
      </c>
      <c r="M187" s="25"/>
      <c r="N187" s="23" t="str">
        <f t="array" ref="N187">IF(O187="","",XLOOKUP(O187,selector_12,selector_12_ids,""))</f>
        <v/>
      </c>
      <c r="O187" s="25"/>
      <c r="P187" s="14"/>
      <c r="Q187" s="23" t="str">
        <f t="array" ref="Q187">IF(R187="","",XLOOKUP(R187,selector_04,selector_04_ids,""))</f>
        <v/>
      </c>
      <c r="R187" s="25"/>
      <c r="S187" s="14"/>
      <c r="T187" s="27"/>
      <c r="U187" s="14"/>
    </row>
    <row r="188">
      <c r="A188" s="14"/>
      <c r="B188" s="23" t="str">
        <f>IF($A188="","",'Система'!$B$4)</f>
        <v/>
      </c>
      <c r="C188" s="14"/>
      <c r="D188" s="23" t="str">
        <f t="array" ref="D188">IF(E188="","",XLOOKUP(E188,selector_25,selector_25_ids,""))</f>
        <v/>
      </c>
      <c r="E188" s="25"/>
      <c r="F188" s="14"/>
      <c r="G188" s="23" t="str">
        <f t="array" ref="G188">IF(H188="","",XLOOKUP(H188,selector_25,selector_25_ids,""))</f>
        <v/>
      </c>
      <c r="H188" s="25"/>
      <c r="I188" s="14"/>
      <c r="J188" s="14"/>
      <c r="K188" s="14"/>
      <c r="L188" s="23" t="str">
        <f t="array" ref="L188">IF(M188="","",XLOOKUP(M188,selector_02,selector_02_ids,""))</f>
        <v/>
      </c>
      <c r="M188" s="25"/>
      <c r="N188" s="23" t="str">
        <f t="array" ref="N188">IF(O188="","",XLOOKUP(O188,selector_12,selector_12_ids,""))</f>
        <v/>
      </c>
      <c r="O188" s="25"/>
      <c r="P188" s="14"/>
      <c r="Q188" s="23" t="str">
        <f t="array" ref="Q188">IF(R188="","",XLOOKUP(R188,selector_04,selector_04_ids,""))</f>
        <v/>
      </c>
      <c r="R188" s="25"/>
      <c r="S188" s="14"/>
      <c r="T188" s="27"/>
      <c r="U188" s="14"/>
    </row>
    <row r="189">
      <c r="A189" s="14"/>
      <c r="B189" s="23" t="str">
        <f>IF($A189="","",'Система'!$B$4)</f>
        <v/>
      </c>
      <c r="C189" s="14"/>
      <c r="D189" s="23" t="str">
        <f t="array" ref="D189">IF(E189="","",XLOOKUP(E189,selector_25,selector_25_ids,""))</f>
        <v/>
      </c>
      <c r="E189" s="25"/>
      <c r="F189" s="14"/>
      <c r="G189" s="23" t="str">
        <f t="array" ref="G189">IF(H189="","",XLOOKUP(H189,selector_25,selector_25_ids,""))</f>
        <v/>
      </c>
      <c r="H189" s="25"/>
      <c r="I189" s="14"/>
      <c r="J189" s="14"/>
      <c r="K189" s="14"/>
      <c r="L189" s="23" t="str">
        <f t="array" ref="L189">IF(M189="","",XLOOKUP(M189,selector_02,selector_02_ids,""))</f>
        <v/>
      </c>
      <c r="M189" s="25"/>
      <c r="N189" s="23" t="str">
        <f t="array" ref="N189">IF(O189="","",XLOOKUP(O189,selector_12,selector_12_ids,""))</f>
        <v/>
      </c>
      <c r="O189" s="25"/>
      <c r="P189" s="14"/>
      <c r="Q189" s="23" t="str">
        <f t="array" ref="Q189">IF(R189="","",XLOOKUP(R189,selector_04,selector_04_ids,""))</f>
        <v/>
      </c>
      <c r="R189" s="25"/>
      <c r="S189" s="14"/>
      <c r="T189" s="27"/>
      <c r="U189" s="14"/>
    </row>
    <row r="190">
      <c r="A190" s="14"/>
      <c r="B190" s="23" t="str">
        <f>IF($A190="","",'Система'!$B$4)</f>
        <v/>
      </c>
      <c r="C190" s="14"/>
      <c r="D190" s="23" t="str">
        <f t="array" ref="D190">IF(E190="","",XLOOKUP(E190,selector_25,selector_25_ids,""))</f>
        <v/>
      </c>
      <c r="E190" s="25"/>
      <c r="F190" s="14"/>
      <c r="G190" s="23" t="str">
        <f t="array" ref="G190">IF(H190="","",XLOOKUP(H190,selector_25,selector_25_ids,""))</f>
        <v/>
      </c>
      <c r="H190" s="25"/>
      <c r="I190" s="14"/>
      <c r="J190" s="14"/>
      <c r="K190" s="14"/>
      <c r="L190" s="23" t="str">
        <f t="array" ref="L190">IF(M190="","",XLOOKUP(M190,selector_02,selector_02_ids,""))</f>
        <v/>
      </c>
      <c r="M190" s="25"/>
      <c r="N190" s="23" t="str">
        <f t="array" ref="N190">IF(O190="","",XLOOKUP(O190,selector_12,selector_12_ids,""))</f>
        <v/>
      </c>
      <c r="O190" s="25"/>
      <c r="P190" s="14"/>
      <c r="Q190" s="23" t="str">
        <f t="array" ref="Q190">IF(R190="","",XLOOKUP(R190,selector_04,selector_04_ids,""))</f>
        <v/>
      </c>
      <c r="R190" s="25"/>
      <c r="S190" s="14"/>
      <c r="T190" s="27"/>
      <c r="U190" s="14"/>
    </row>
    <row r="191">
      <c r="A191" s="14"/>
      <c r="B191" s="23" t="str">
        <f>IF($A191="","",'Система'!$B$4)</f>
        <v/>
      </c>
      <c r="C191" s="14"/>
      <c r="D191" s="23" t="str">
        <f t="array" ref="D191">IF(E191="","",XLOOKUP(E191,selector_25,selector_25_ids,""))</f>
        <v/>
      </c>
      <c r="E191" s="25"/>
      <c r="F191" s="14"/>
      <c r="G191" s="23" t="str">
        <f t="array" ref="G191">IF(H191="","",XLOOKUP(H191,selector_25,selector_25_ids,""))</f>
        <v/>
      </c>
      <c r="H191" s="25"/>
      <c r="I191" s="14"/>
      <c r="J191" s="14"/>
      <c r="K191" s="14"/>
      <c r="L191" s="23" t="str">
        <f t="array" ref="L191">IF(M191="","",XLOOKUP(M191,selector_02,selector_02_ids,""))</f>
        <v/>
      </c>
      <c r="M191" s="25"/>
      <c r="N191" s="23" t="str">
        <f t="array" ref="N191">IF(O191="","",XLOOKUP(O191,selector_12,selector_12_ids,""))</f>
        <v/>
      </c>
      <c r="O191" s="25"/>
      <c r="P191" s="14"/>
      <c r="Q191" s="23" t="str">
        <f t="array" ref="Q191">IF(R191="","",XLOOKUP(R191,selector_04,selector_04_ids,""))</f>
        <v/>
      </c>
      <c r="R191" s="25"/>
      <c r="S191" s="14"/>
      <c r="T191" s="27"/>
      <c r="U191" s="14"/>
    </row>
    <row r="192">
      <c r="A192" s="14"/>
      <c r="B192" s="23" t="str">
        <f>IF($A192="","",'Система'!$B$4)</f>
        <v/>
      </c>
      <c r="C192" s="14"/>
      <c r="D192" s="23" t="str">
        <f t="array" ref="D192">IF(E192="","",XLOOKUP(E192,selector_25,selector_25_ids,""))</f>
        <v/>
      </c>
      <c r="E192" s="25"/>
      <c r="F192" s="14"/>
      <c r="G192" s="23" t="str">
        <f t="array" ref="G192">IF(H192="","",XLOOKUP(H192,selector_25,selector_25_ids,""))</f>
        <v/>
      </c>
      <c r="H192" s="25"/>
      <c r="I192" s="14"/>
      <c r="J192" s="14"/>
      <c r="K192" s="14"/>
      <c r="L192" s="23" t="str">
        <f t="array" ref="L192">IF(M192="","",XLOOKUP(M192,selector_02,selector_02_ids,""))</f>
        <v/>
      </c>
      <c r="M192" s="25"/>
      <c r="N192" s="23" t="str">
        <f t="array" ref="N192">IF(O192="","",XLOOKUP(O192,selector_12,selector_12_ids,""))</f>
        <v/>
      </c>
      <c r="O192" s="25"/>
      <c r="P192" s="14"/>
      <c r="Q192" s="23" t="str">
        <f t="array" ref="Q192">IF(R192="","",XLOOKUP(R192,selector_04,selector_04_ids,""))</f>
        <v/>
      </c>
      <c r="R192" s="25"/>
      <c r="S192" s="14"/>
      <c r="T192" s="27"/>
      <c r="U192" s="14"/>
    </row>
    <row r="193">
      <c r="A193" s="14"/>
      <c r="B193" s="23" t="str">
        <f>IF($A193="","",'Система'!$B$4)</f>
        <v/>
      </c>
      <c r="C193" s="14"/>
      <c r="D193" s="23" t="str">
        <f t="array" ref="D193">IF(E193="","",XLOOKUP(E193,selector_25,selector_25_ids,""))</f>
        <v/>
      </c>
      <c r="E193" s="25"/>
      <c r="F193" s="14"/>
      <c r="G193" s="23" t="str">
        <f t="array" ref="G193">IF(H193="","",XLOOKUP(H193,selector_25,selector_25_ids,""))</f>
        <v/>
      </c>
      <c r="H193" s="25"/>
      <c r="I193" s="14"/>
      <c r="J193" s="14"/>
      <c r="K193" s="14"/>
      <c r="L193" s="23" t="str">
        <f t="array" ref="L193">IF(M193="","",XLOOKUP(M193,selector_02,selector_02_ids,""))</f>
        <v/>
      </c>
      <c r="M193" s="25"/>
      <c r="N193" s="23" t="str">
        <f t="array" ref="N193">IF(O193="","",XLOOKUP(O193,selector_12,selector_12_ids,""))</f>
        <v/>
      </c>
      <c r="O193" s="25"/>
      <c r="P193" s="14"/>
      <c r="Q193" s="23" t="str">
        <f t="array" ref="Q193">IF(R193="","",XLOOKUP(R193,selector_04,selector_04_ids,""))</f>
        <v/>
      </c>
      <c r="R193" s="25"/>
      <c r="S193" s="14"/>
      <c r="T193" s="27"/>
      <c r="U193" s="14"/>
    </row>
    <row r="194">
      <c r="A194" s="14"/>
      <c r="B194" s="23" t="str">
        <f>IF($A194="","",'Система'!$B$4)</f>
        <v/>
      </c>
      <c r="C194" s="14"/>
      <c r="D194" s="23" t="str">
        <f t="array" ref="D194">IF(E194="","",XLOOKUP(E194,selector_25,selector_25_ids,""))</f>
        <v/>
      </c>
      <c r="E194" s="25"/>
      <c r="F194" s="14"/>
      <c r="G194" s="23" t="str">
        <f t="array" ref="G194">IF(H194="","",XLOOKUP(H194,selector_25,selector_25_ids,""))</f>
        <v/>
      </c>
      <c r="H194" s="25"/>
      <c r="I194" s="14"/>
      <c r="J194" s="14"/>
      <c r="K194" s="14"/>
      <c r="L194" s="23" t="str">
        <f t="array" ref="L194">IF(M194="","",XLOOKUP(M194,selector_02,selector_02_ids,""))</f>
        <v/>
      </c>
      <c r="M194" s="25"/>
      <c r="N194" s="23" t="str">
        <f t="array" ref="N194">IF(O194="","",XLOOKUP(O194,selector_12,selector_12_ids,""))</f>
        <v/>
      </c>
      <c r="O194" s="25"/>
      <c r="P194" s="14"/>
      <c r="Q194" s="23" t="str">
        <f t="array" ref="Q194">IF(R194="","",XLOOKUP(R194,selector_04,selector_04_ids,""))</f>
        <v/>
      </c>
      <c r="R194" s="25"/>
      <c r="S194" s="14"/>
      <c r="T194" s="27"/>
      <c r="U194" s="14"/>
    </row>
    <row r="195">
      <c r="A195" s="14"/>
      <c r="B195" s="23" t="str">
        <f>IF($A195="","",'Система'!$B$4)</f>
        <v/>
      </c>
      <c r="C195" s="14"/>
      <c r="D195" s="23" t="str">
        <f t="array" ref="D195">IF(E195="","",XLOOKUP(E195,selector_25,selector_25_ids,""))</f>
        <v/>
      </c>
      <c r="E195" s="25"/>
      <c r="F195" s="14"/>
      <c r="G195" s="23" t="str">
        <f t="array" ref="G195">IF(H195="","",XLOOKUP(H195,selector_25,selector_25_ids,""))</f>
        <v/>
      </c>
      <c r="H195" s="25"/>
      <c r="I195" s="14"/>
      <c r="J195" s="14"/>
      <c r="K195" s="14"/>
      <c r="L195" s="23" t="str">
        <f t="array" ref="L195">IF(M195="","",XLOOKUP(M195,selector_02,selector_02_ids,""))</f>
        <v/>
      </c>
      <c r="M195" s="25"/>
      <c r="N195" s="23" t="str">
        <f t="array" ref="N195">IF(O195="","",XLOOKUP(O195,selector_12,selector_12_ids,""))</f>
        <v/>
      </c>
      <c r="O195" s="25"/>
      <c r="P195" s="14"/>
      <c r="Q195" s="23" t="str">
        <f t="array" ref="Q195">IF(R195="","",XLOOKUP(R195,selector_04,selector_04_ids,""))</f>
        <v/>
      </c>
      <c r="R195" s="25"/>
      <c r="S195" s="14"/>
      <c r="T195" s="27"/>
      <c r="U195" s="14"/>
    </row>
    <row r="196">
      <c r="A196" s="14"/>
      <c r="B196" s="23" t="str">
        <f>IF($A196="","",'Система'!$B$4)</f>
        <v/>
      </c>
      <c r="C196" s="14"/>
      <c r="D196" s="23" t="str">
        <f t="array" ref="D196">IF(E196="","",XLOOKUP(E196,selector_25,selector_25_ids,""))</f>
        <v/>
      </c>
      <c r="E196" s="25"/>
      <c r="F196" s="14"/>
      <c r="G196" s="23" t="str">
        <f t="array" ref="G196">IF(H196="","",XLOOKUP(H196,selector_25,selector_25_ids,""))</f>
        <v/>
      </c>
      <c r="H196" s="25"/>
      <c r="I196" s="14"/>
      <c r="J196" s="14"/>
      <c r="K196" s="14"/>
      <c r="L196" s="23" t="str">
        <f t="array" ref="L196">IF(M196="","",XLOOKUP(M196,selector_02,selector_02_ids,""))</f>
        <v/>
      </c>
      <c r="M196" s="25"/>
      <c r="N196" s="23" t="str">
        <f t="array" ref="N196">IF(O196="","",XLOOKUP(O196,selector_12,selector_12_ids,""))</f>
        <v/>
      </c>
      <c r="O196" s="25"/>
      <c r="P196" s="14"/>
      <c r="Q196" s="23" t="str">
        <f t="array" ref="Q196">IF(R196="","",XLOOKUP(R196,selector_04,selector_04_ids,""))</f>
        <v/>
      </c>
      <c r="R196" s="25"/>
      <c r="S196" s="14"/>
      <c r="T196" s="27"/>
      <c r="U196" s="14"/>
    </row>
    <row r="197">
      <c r="A197" s="14"/>
      <c r="B197" s="23" t="str">
        <f>IF($A197="","",'Система'!$B$4)</f>
        <v/>
      </c>
      <c r="C197" s="14"/>
      <c r="D197" s="23" t="str">
        <f t="array" ref="D197">IF(E197="","",XLOOKUP(E197,selector_25,selector_25_ids,""))</f>
        <v/>
      </c>
      <c r="E197" s="25"/>
      <c r="F197" s="14"/>
      <c r="G197" s="23" t="str">
        <f t="array" ref="G197">IF(H197="","",XLOOKUP(H197,selector_25,selector_25_ids,""))</f>
        <v/>
      </c>
      <c r="H197" s="25"/>
      <c r="I197" s="14"/>
      <c r="J197" s="14"/>
      <c r="K197" s="14"/>
      <c r="L197" s="23" t="str">
        <f t="array" ref="L197">IF(M197="","",XLOOKUP(M197,selector_02,selector_02_ids,""))</f>
        <v/>
      </c>
      <c r="M197" s="25"/>
      <c r="N197" s="23" t="str">
        <f t="array" ref="N197">IF(O197="","",XLOOKUP(O197,selector_12,selector_12_ids,""))</f>
        <v/>
      </c>
      <c r="O197" s="25"/>
      <c r="P197" s="14"/>
      <c r="Q197" s="23" t="str">
        <f t="array" ref="Q197">IF(R197="","",XLOOKUP(R197,selector_04,selector_04_ids,""))</f>
        <v/>
      </c>
      <c r="R197" s="25"/>
      <c r="S197" s="14"/>
      <c r="T197" s="27"/>
      <c r="U197" s="14"/>
    </row>
    <row r="198">
      <c r="A198" s="14"/>
      <c r="B198" s="23" t="str">
        <f>IF($A198="","",'Система'!$B$4)</f>
        <v/>
      </c>
      <c r="C198" s="14"/>
      <c r="D198" s="23" t="str">
        <f t="array" ref="D198">IF(E198="","",XLOOKUP(E198,selector_25,selector_25_ids,""))</f>
        <v/>
      </c>
      <c r="E198" s="25"/>
      <c r="F198" s="14"/>
      <c r="G198" s="23" t="str">
        <f t="array" ref="G198">IF(H198="","",XLOOKUP(H198,selector_25,selector_25_ids,""))</f>
        <v/>
      </c>
      <c r="H198" s="25"/>
      <c r="I198" s="14"/>
      <c r="J198" s="14"/>
      <c r="K198" s="14"/>
      <c r="L198" s="23" t="str">
        <f t="array" ref="L198">IF(M198="","",XLOOKUP(M198,selector_02,selector_02_ids,""))</f>
        <v/>
      </c>
      <c r="M198" s="25"/>
      <c r="N198" s="23" t="str">
        <f t="array" ref="N198">IF(O198="","",XLOOKUP(O198,selector_12,selector_12_ids,""))</f>
        <v/>
      </c>
      <c r="O198" s="25"/>
      <c r="P198" s="14"/>
      <c r="Q198" s="23" t="str">
        <f t="array" ref="Q198">IF(R198="","",XLOOKUP(R198,selector_04,selector_04_ids,""))</f>
        <v/>
      </c>
      <c r="R198" s="25"/>
      <c r="S198" s="14"/>
      <c r="T198" s="27"/>
      <c r="U198" s="14"/>
    </row>
    <row r="199">
      <c r="A199" s="14"/>
      <c r="B199" s="23" t="str">
        <f>IF($A199="","",'Система'!$B$4)</f>
        <v/>
      </c>
      <c r="C199" s="14"/>
      <c r="D199" s="23" t="str">
        <f t="array" ref="D199">IF(E199="","",XLOOKUP(E199,selector_25,selector_25_ids,""))</f>
        <v/>
      </c>
      <c r="E199" s="25"/>
      <c r="F199" s="14"/>
      <c r="G199" s="23" t="str">
        <f t="array" ref="G199">IF(H199="","",XLOOKUP(H199,selector_25,selector_25_ids,""))</f>
        <v/>
      </c>
      <c r="H199" s="25"/>
      <c r="I199" s="14"/>
      <c r="J199" s="14"/>
      <c r="K199" s="14"/>
      <c r="L199" s="23" t="str">
        <f t="array" ref="L199">IF(M199="","",XLOOKUP(M199,selector_02,selector_02_ids,""))</f>
        <v/>
      </c>
      <c r="M199" s="25"/>
      <c r="N199" s="23" t="str">
        <f t="array" ref="N199">IF(O199="","",XLOOKUP(O199,selector_12,selector_12_ids,""))</f>
        <v/>
      </c>
      <c r="O199" s="25"/>
      <c r="P199" s="14"/>
      <c r="Q199" s="23" t="str">
        <f t="array" ref="Q199">IF(R199="","",XLOOKUP(R199,selector_04,selector_04_ids,""))</f>
        <v/>
      </c>
      <c r="R199" s="25"/>
      <c r="S199" s="14"/>
      <c r="T199" s="27"/>
      <c r="U199" s="14"/>
    </row>
    <row r="200">
      <c r="A200" s="14"/>
      <c r="B200" s="23" t="str">
        <f>IF($A200="","",'Система'!$B$4)</f>
        <v/>
      </c>
      <c r="C200" s="14"/>
      <c r="D200" s="23" t="str">
        <f t="array" ref="D200">IF(E200="","",XLOOKUP(E200,selector_25,selector_25_ids,""))</f>
        <v/>
      </c>
      <c r="E200" s="25"/>
      <c r="F200" s="14"/>
      <c r="G200" s="23" t="str">
        <f t="array" ref="G200">IF(H200="","",XLOOKUP(H200,selector_25,selector_25_ids,""))</f>
        <v/>
      </c>
      <c r="H200" s="25"/>
      <c r="I200" s="14"/>
      <c r="J200" s="14"/>
      <c r="K200" s="14"/>
      <c r="L200" s="23" t="str">
        <f t="array" ref="L200">IF(M200="","",XLOOKUP(M200,selector_02,selector_02_ids,""))</f>
        <v/>
      </c>
      <c r="M200" s="25"/>
      <c r="N200" s="23" t="str">
        <f t="array" ref="N200">IF(O200="","",XLOOKUP(O200,selector_12,selector_12_ids,""))</f>
        <v/>
      </c>
      <c r="O200" s="25"/>
      <c r="P200" s="14"/>
      <c r="Q200" s="23" t="str">
        <f t="array" ref="Q200">IF(R200="","",XLOOKUP(R200,selector_04,selector_04_ids,""))</f>
        <v/>
      </c>
      <c r="R200" s="25"/>
      <c r="S200" s="14"/>
      <c r="T200" s="27"/>
      <c r="U200" s="14"/>
    </row>
    <row r="201">
      <c r="A201" s="14"/>
      <c r="B201" s="23" t="str">
        <f>IF($A201="","",'Система'!$B$4)</f>
        <v/>
      </c>
      <c r="C201" s="14"/>
      <c r="D201" s="23" t="str">
        <f t="array" ref="D201">IF(E201="","",XLOOKUP(E201,selector_25,selector_25_ids,""))</f>
        <v/>
      </c>
      <c r="E201" s="25"/>
      <c r="F201" s="14"/>
      <c r="G201" s="23" t="str">
        <f t="array" ref="G201">IF(H201="","",XLOOKUP(H201,selector_25,selector_25_ids,""))</f>
        <v/>
      </c>
      <c r="H201" s="25"/>
      <c r="I201" s="14"/>
      <c r="J201" s="14"/>
      <c r="K201" s="14"/>
      <c r="L201" s="23" t="str">
        <f t="array" ref="L201">IF(M201="","",XLOOKUP(M201,selector_02,selector_02_ids,""))</f>
        <v/>
      </c>
      <c r="M201" s="25"/>
      <c r="N201" s="23" t="str">
        <f t="array" ref="N201">IF(O201="","",XLOOKUP(O201,selector_12,selector_12_ids,""))</f>
        <v/>
      </c>
      <c r="O201" s="25"/>
      <c r="P201" s="14"/>
      <c r="Q201" s="23" t="str">
        <f t="array" ref="Q201">IF(R201="","",XLOOKUP(R201,selector_04,selector_04_ids,""))</f>
        <v/>
      </c>
      <c r="R201" s="25"/>
      <c r="S201" s="14"/>
      <c r="T201" s="27"/>
      <c r="U201" s="14"/>
    </row>
    <row r="202">
      <c r="A202" s="14"/>
      <c r="B202" s="23" t="str">
        <f>IF($A202="","",'Система'!$B$4)</f>
        <v/>
      </c>
      <c r="C202" s="14"/>
      <c r="D202" s="23" t="str">
        <f t="array" ref="D202">IF(E202="","",XLOOKUP(E202,selector_25,selector_25_ids,""))</f>
        <v/>
      </c>
      <c r="E202" s="25"/>
      <c r="F202" s="14"/>
      <c r="G202" s="23" t="str">
        <f t="array" ref="G202">IF(H202="","",XLOOKUP(H202,selector_25,selector_25_ids,""))</f>
        <v/>
      </c>
      <c r="H202" s="25"/>
      <c r="I202" s="14"/>
      <c r="J202" s="14"/>
      <c r="K202" s="14"/>
      <c r="L202" s="23" t="str">
        <f t="array" ref="L202">IF(M202="","",XLOOKUP(M202,selector_02,selector_02_ids,""))</f>
        <v/>
      </c>
      <c r="M202" s="25"/>
      <c r="N202" s="23" t="str">
        <f t="array" ref="N202">IF(O202="","",XLOOKUP(O202,selector_12,selector_12_ids,""))</f>
        <v/>
      </c>
      <c r="O202" s="25"/>
      <c r="P202" s="14"/>
      <c r="Q202" s="23" t="str">
        <f t="array" ref="Q202">IF(R202="","",XLOOKUP(R202,selector_04,selector_04_ids,""))</f>
        <v/>
      </c>
      <c r="R202" s="25"/>
      <c r="S202" s="14"/>
      <c r="T202" s="27"/>
      <c r="U202" s="14"/>
    </row>
    <row r="203">
      <c r="A203" s="14"/>
      <c r="B203" s="23" t="str">
        <f>IF($A203="","",'Система'!$B$4)</f>
        <v/>
      </c>
      <c r="C203" s="14"/>
      <c r="D203" s="23" t="str">
        <f t="array" ref="D203">IF(E203="","",XLOOKUP(E203,selector_25,selector_25_ids,""))</f>
        <v/>
      </c>
      <c r="E203" s="25"/>
      <c r="F203" s="14"/>
      <c r="G203" s="23" t="str">
        <f t="array" ref="G203">IF(H203="","",XLOOKUP(H203,selector_25,selector_25_ids,""))</f>
        <v/>
      </c>
      <c r="H203" s="25"/>
      <c r="I203" s="14"/>
      <c r="J203" s="14"/>
      <c r="K203" s="14"/>
      <c r="L203" s="23" t="str">
        <f t="array" ref="L203">IF(M203="","",XLOOKUP(M203,selector_02,selector_02_ids,""))</f>
        <v/>
      </c>
      <c r="M203" s="25"/>
      <c r="N203" s="23" t="str">
        <f t="array" ref="N203">IF(O203="","",XLOOKUP(O203,selector_12,selector_12_ids,""))</f>
        <v/>
      </c>
      <c r="O203" s="25"/>
      <c r="P203" s="14"/>
      <c r="Q203" s="23" t="str">
        <f t="array" ref="Q203">IF(R203="","",XLOOKUP(R203,selector_04,selector_04_ids,""))</f>
        <v/>
      </c>
      <c r="R203" s="25"/>
      <c r="S203" s="14"/>
      <c r="T203" s="27"/>
      <c r="U203" s="14"/>
    </row>
    <row r="204">
      <c r="A204" s="14"/>
      <c r="B204" s="23" t="str">
        <f>IF($A204="","",'Система'!$B$4)</f>
        <v/>
      </c>
      <c r="C204" s="14"/>
      <c r="D204" s="23" t="str">
        <f t="array" ref="D204">IF(E204="","",XLOOKUP(E204,selector_25,selector_25_ids,""))</f>
        <v/>
      </c>
      <c r="E204" s="25"/>
      <c r="F204" s="14"/>
      <c r="G204" s="23" t="str">
        <f t="array" ref="G204">IF(H204="","",XLOOKUP(H204,selector_25,selector_25_ids,""))</f>
        <v/>
      </c>
      <c r="H204" s="25"/>
      <c r="I204" s="14"/>
      <c r="J204" s="14"/>
      <c r="K204" s="14"/>
      <c r="L204" s="23" t="str">
        <f t="array" ref="L204">IF(M204="","",XLOOKUP(M204,selector_02,selector_02_ids,""))</f>
        <v/>
      </c>
      <c r="M204" s="25"/>
      <c r="N204" s="23" t="str">
        <f t="array" ref="N204">IF(O204="","",XLOOKUP(O204,selector_12,selector_12_ids,""))</f>
        <v/>
      </c>
      <c r="O204" s="25"/>
      <c r="P204" s="14"/>
      <c r="Q204" s="23" t="str">
        <f t="array" ref="Q204">IF(R204="","",XLOOKUP(R204,selector_04,selector_04_ids,""))</f>
        <v/>
      </c>
      <c r="R204" s="25"/>
      <c r="S204" s="14"/>
      <c r="T204" s="27"/>
      <c r="U204" s="14"/>
    </row>
    <row r="205">
      <c r="A205" s="14"/>
      <c r="B205" s="23" t="str">
        <f>IF($A205="","",'Система'!$B$4)</f>
        <v/>
      </c>
      <c r="C205" s="14"/>
      <c r="D205" s="23" t="str">
        <f t="array" ref="D205">IF(E205="","",XLOOKUP(E205,selector_25,selector_25_ids,""))</f>
        <v/>
      </c>
      <c r="E205" s="25"/>
      <c r="F205" s="14"/>
      <c r="G205" s="23" t="str">
        <f t="array" ref="G205">IF(H205="","",XLOOKUP(H205,selector_25,selector_25_ids,""))</f>
        <v/>
      </c>
      <c r="H205" s="25"/>
      <c r="I205" s="14"/>
      <c r="J205" s="14"/>
      <c r="K205" s="14"/>
      <c r="L205" s="23" t="str">
        <f t="array" ref="L205">IF(M205="","",XLOOKUP(M205,selector_02,selector_02_ids,""))</f>
        <v/>
      </c>
      <c r="M205" s="25"/>
      <c r="N205" s="23" t="str">
        <f t="array" ref="N205">IF(O205="","",XLOOKUP(O205,selector_12,selector_12_ids,""))</f>
        <v/>
      </c>
      <c r="O205" s="25"/>
      <c r="P205" s="14"/>
      <c r="Q205" s="23" t="str">
        <f t="array" ref="Q205">IF(R205="","",XLOOKUP(R205,selector_04,selector_04_ids,""))</f>
        <v/>
      </c>
      <c r="R205" s="25"/>
      <c r="S205" s="14"/>
      <c r="T205" s="27"/>
      <c r="U205" s="14"/>
    </row>
    <row r="206">
      <c r="A206" s="14"/>
      <c r="B206" s="23" t="str">
        <f>IF($A206="","",'Система'!$B$4)</f>
        <v/>
      </c>
      <c r="C206" s="14"/>
      <c r="D206" s="23" t="str">
        <f t="array" ref="D206">IF(E206="","",XLOOKUP(E206,selector_25,selector_25_ids,""))</f>
        <v/>
      </c>
      <c r="E206" s="25"/>
      <c r="F206" s="14"/>
      <c r="G206" s="23" t="str">
        <f t="array" ref="G206">IF(H206="","",XLOOKUP(H206,selector_25,selector_25_ids,""))</f>
        <v/>
      </c>
      <c r="H206" s="25"/>
      <c r="I206" s="14"/>
      <c r="J206" s="14"/>
      <c r="K206" s="14"/>
      <c r="L206" s="23" t="str">
        <f t="array" ref="L206">IF(M206="","",XLOOKUP(M206,selector_02,selector_02_ids,""))</f>
        <v/>
      </c>
      <c r="M206" s="25"/>
      <c r="N206" s="23" t="str">
        <f t="array" ref="N206">IF(O206="","",XLOOKUP(O206,selector_12,selector_12_ids,""))</f>
        <v/>
      </c>
      <c r="O206" s="25"/>
      <c r="P206" s="14"/>
      <c r="Q206" s="23" t="str">
        <f t="array" ref="Q206">IF(R206="","",XLOOKUP(R206,selector_04,selector_04_ids,""))</f>
        <v/>
      </c>
      <c r="R206" s="25"/>
      <c r="S206" s="14"/>
      <c r="T206" s="27"/>
      <c r="U206" s="14"/>
    </row>
    <row r="207">
      <c r="A207" s="14"/>
      <c r="B207" s="23" t="str">
        <f>IF($A207="","",'Система'!$B$4)</f>
        <v/>
      </c>
      <c r="C207" s="14"/>
      <c r="D207" s="23" t="str">
        <f t="array" ref="D207">IF(E207="","",XLOOKUP(E207,selector_25,selector_25_ids,""))</f>
        <v/>
      </c>
      <c r="E207" s="25"/>
      <c r="F207" s="14"/>
      <c r="G207" s="23" t="str">
        <f t="array" ref="G207">IF(H207="","",XLOOKUP(H207,selector_25,selector_25_ids,""))</f>
        <v/>
      </c>
      <c r="H207" s="25"/>
      <c r="I207" s="14"/>
      <c r="J207" s="14"/>
      <c r="K207" s="14"/>
      <c r="L207" s="23" t="str">
        <f t="array" ref="L207">IF(M207="","",XLOOKUP(M207,selector_02,selector_02_ids,""))</f>
        <v/>
      </c>
      <c r="M207" s="25"/>
      <c r="N207" s="23" t="str">
        <f t="array" ref="N207">IF(O207="","",XLOOKUP(O207,selector_12,selector_12_ids,""))</f>
        <v/>
      </c>
      <c r="O207" s="25"/>
      <c r="P207" s="14"/>
      <c r="Q207" s="23" t="str">
        <f t="array" ref="Q207">IF(R207="","",XLOOKUP(R207,selector_04,selector_04_ids,""))</f>
        <v/>
      </c>
      <c r="R207" s="25"/>
      <c r="S207" s="14"/>
      <c r="T207" s="27"/>
      <c r="U207" s="14"/>
    </row>
    <row r="208">
      <c r="A208" s="14"/>
      <c r="B208" s="23" t="str">
        <f>IF($A208="","",'Система'!$B$4)</f>
        <v/>
      </c>
      <c r="C208" s="14"/>
      <c r="D208" s="23" t="str">
        <f t="array" ref="D208">IF(E208="","",XLOOKUP(E208,selector_25,selector_25_ids,""))</f>
        <v/>
      </c>
      <c r="E208" s="25"/>
      <c r="F208" s="14"/>
      <c r="G208" s="23" t="str">
        <f t="array" ref="G208">IF(H208="","",XLOOKUP(H208,selector_25,selector_25_ids,""))</f>
        <v/>
      </c>
      <c r="H208" s="25"/>
      <c r="I208" s="14"/>
      <c r="J208" s="14"/>
      <c r="K208" s="14"/>
      <c r="L208" s="23" t="str">
        <f t="array" ref="L208">IF(M208="","",XLOOKUP(M208,selector_02,selector_02_ids,""))</f>
        <v/>
      </c>
      <c r="M208" s="25"/>
      <c r="N208" s="23" t="str">
        <f t="array" ref="N208">IF(O208="","",XLOOKUP(O208,selector_12,selector_12_ids,""))</f>
        <v/>
      </c>
      <c r="O208" s="25"/>
      <c r="P208" s="14"/>
      <c r="Q208" s="23" t="str">
        <f t="array" ref="Q208">IF(R208="","",XLOOKUP(R208,selector_04,selector_04_ids,""))</f>
        <v/>
      </c>
      <c r="R208" s="25"/>
      <c r="S208" s="14"/>
      <c r="T208" s="27"/>
      <c r="U208" s="14"/>
    </row>
    <row r="209">
      <c r="A209" s="14"/>
      <c r="B209" s="23" t="str">
        <f>IF($A209="","",'Система'!$B$4)</f>
        <v/>
      </c>
      <c r="C209" s="14"/>
      <c r="D209" s="23" t="str">
        <f t="array" ref="D209">IF(E209="","",XLOOKUP(E209,selector_25,selector_25_ids,""))</f>
        <v/>
      </c>
      <c r="E209" s="25"/>
      <c r="F209" s="14"/>
      <c r="G209" s="23" t="str">
        <f t="array" ref="G209">IF(H209="","",XLOOKUP(H209,selector_25,selector_25_ids,""))</f>
        <v/>
      </c>
      <c r="H209" s="25"/>
      <c r="I209" s="14"/>
      <c r="J209" s="14"/>
      <c r="K209" s="14"/>
      <c r="L209" s="23" t="str">
        <f t="array" ref="L209">IF(M209="","",XLOOKUP(M209,selector_02,selector_02_ids,""))</f>
        <v/>
      </c>
      <c r="M209" s="25"/>
      <c r="N209" s="23" t="str">
        <f t="array" ref="N209">IF(O209="","",XLOOKUP(O209,selector_12,selector_12_ids,""))</f>
        <v/>
      </c>
      <c r="O209" s="25"/>
      <c r="P209" s="14"/>
      <c r="Q209" s="23" t="str">
        <f t="array" ref="Q209">IF(R209="","",XLOOKUP(R209,selector_04,selector_04_ids,""))</f>
        <v/>
      </c>
      <c r="R209" s="25"/>
      <c r="S209" s="14"/>
      <c r="T209" s="27"/>
      <c r="U209" s="14"/>
    </row>
    <row r="210">
      <c r="A210" s="14"/>
      <c r="B210" s="23" t="str">
        <f>IF($A210="","",'Система'!$B$4)</f>
        <v/>
      </c>
      <c r="C210" s="14"/>
      <c r="D210" s="23" t="str">
        <f t="array" ref="D210">IF(E210="","",XLOOKUP(E210,selector_25,selector_25_ids,""))</f>
        <v/>
      </c>
      <c r="E210" s="25"/>
      <c r="F210" s="14"/>
      <c r="G210" s="23" t="str">
        <f t="array" ref="G210">IF(H210="","",XLOOKUP(H210,selector_25,selector_25_ids,""))</f>
        <v/>
      </c>
      <c r="H210" s="25"/>
      <c r="I210" s="14"/>
      <c r="J210" s="14"/>
      <c r="K210" s="14"/>
      <c r="L210" s="23" t="str">
        <f t="array" ref="L210">IF(M210="","",XLOOKUP(M210,selector_02,selector_02_ids,""))</f>
        <v/>
      </c>
      <c r="M210" s="25"/>
      <c r="N210" s="23" t="str">
        <f t="array" ref="N210">IF(O210="","",XLOOKUP(O210,selector_12,selector_12_ids,""))</f>
        <v/>
      </c>
      <c r="O210" s="25"/>
      <c r="P210" s="14"/>
      <c r="Q210" s="23" t="str">
        <f t="array" ref="Q210">IF(R210="","",XLOOKUP(R210,selector_04,selector_04_ids,""))</f>
        <v/>
      </c>
      <c r="R210" s="25"/>
      <c r="S210" s="14"/>
      <c r="T210" s="27"/>
      <c r="U210" s="14"/>
    </row>
    <row r="211">
      <c r="A211" s="14"/>
      <c r="B211" s="23" t="str">
        <f>IF($A211="","",'Система'!$B$4)</f>
        <v/>
      </c>
      <c r="C211" s="14"/>
      <c r="D211" s="23" t="str">
        <f t="array" ref="D211">IF(E211="","",XLOOKUP(E211,selector_25,selector_25_ids,""))</f>
        <v/>
      </c>
      <c r="E211" s="25"/>
      <c r="F211" s="14"/>
      <c r="G211" s="23" t="str">
        <f t="array" ref="G211">IF(H211="","",XLOOKUP(H211,selector_25,selector_25_ids,""))</f>
        <v/>
      </c>
      <c r="H211" s="25"/>
      <c r="I211" s="14"/>
      <c r="J211" s="14"/>
      <c r="K211" s="14"/>
      <c r="L211" s="23" t="str">
        <f t="array" ref="L211">IF(M211="","",XLOOKUP(M211,selector_02,selector_02_ids,""))</f>
        <v/>
      </c>
      <c r="M211" s="25"/>
      <c r="N211" s="23" t="str">
        <f t="array" ref="N211">IF(O211="","",XLOOKUP(O211,selector_12,selector_12_ids,""))</f>
        <v/>
      </c>
      <c r="O211" s="25"/>
      <c r="P211" s="14"/>
      <c r="Q211" s="23" t="str">
        <f t="array" ref="Q211">IF(R211="","",XLOOKUP(R211,selector_04,selector_04_ids,""))</f>
        <v/>
      </c>
      <c r="R211" s="25"/>
      <c r="S211" s="14"/>
      <c r="T211" s="27"/>
      <c r="U211" s="14"/>
    </row>
    <row r="212">
      <c r="A212" s="14"/>
      <c r="B212" s="23" t="str">
        <f>IF($A212="","",'Система'!$B$4)</f>
        <v/>
      </c>
      <c r="C212" s="14"/>
      <c r="D212" s="23" t="str">
        <f t="array" ref="D212">IF(E212="","",XLOOKUP(E212,selector_25,selector_25_ids,""))</f>
        <v/>
      </c>
      <c r="E212" s="25"/>
      <c r="F212" s="14"/>
      <c r="G212" s="23" t="str">
        <f t="array" ref="G212">IF(H212="","",XLOOKUP(H212,selector_25,selector_25_ids,""))</f>
        <v/>
      </c>
      <c r="H212" s="25"/>
      <c r="I212" s="14"/>
      <c r="J212" s="14"/>
      <c r="K212" s="14"/>
      <c r="L212" s="23" t="str">
        <f t="array" ref="L212">IF(M212="","",XLOOKUP(M212,selector_02,selector_02_ids,""))</f>
        <v/>
      </c>
      <c r="M212" s="25"/>
      <c r="N212" s="23" t="str">
        <f t="array" ref="N212">IF(O212="","",XLOOKUP(O212,selector_12,selector_12_ids,""))</f>
        <v/>
      </c>
      <c r="O212" s="25"/>
      <c r="P212" s="14"/>
      <c r="Q212" s="23" t="str">
        <f t="array" ref="Q212">IF(R212="","",XLOOKUP(R212,selector_04,selector_04_ids,""))</f>
        <v/>
      </c>
      <c r="R212" s="25"/>
      <c r="S212" s="14"/>
      <c r="T212" s="27"/>
      <c r="U212" s="14"/>
    </row>
    <row r="213">
      <c r="A213" s="14"/>
      <c r="B213" s="23" t="str">
        <f>IF($A213="","",'Система'!$B$4)</f>
        <v/>
      </c>
      <c r="C213" s="14"/>
      <c r="D213" s="23" t="str">
        <f t="array" ref="D213">IF(E213="","",XLOOKUP(E213,selector_25,selector_25_ids,""))</f>
        <v/>
      </c>
      <c r="E213" s="25"/>
      <c r="F213" s="14"/>
      <c r="G213" s="23" t="str">
        <f t="array" ref="G213">IF(H213="","",XLOOKUP(H213,selector_25,selector_25_ids,""))</f>
        <v/>
      </c>
      <c r="H213" s="25"/>
      <c r="I213" s="14"/>
      <c r="J213" s="14"/>
      <c r="K213" s="14"/>
      <c r="L213" s="23" t="str">
        <f t="array" ref="L213">IF(M213="","",XLOOKUP(M213,selector_02,selector_02_ids,""))</f>
        <v/>
      </c>
      <c r="M213" s="25"/>
      <c r="N213" s="23" t="str">
        <f t="array" ref="N213">IF(O213="","",XLOOKUP(O213,selector_12,selector_12_ids,""))</f>
        <v/>
      </c>
      <c r="O213" s="25"/>
      <c r="P213" s="14"/>
      <c r="Q213" s="23" t="str">
        <f t="array" ref="Q213">IF(R213="","",XLOOKUP(R213,selector_04,selector_04_ids,""))</f>
        <v/>
      </c>
      <c r="R213" s="25"/>
      <c r="S213" s="14"/>
      <c r="T213" s="27"/>
      <c r="U213" s="14"/>
    </row>
    <row r="214">
      <c r="A214" s="14"/>
      <c r="B214" s="23" t="str">
        <f>IF($A214="","",'Система'!$B$4)</f>
        <v/>
      </c>
      <c r="C214" s="14"/>
      <c r="D214" s="23" t="str">
        <f t="array" ref="D214">IF(E214="","",XLOOKUP(E214,selector_25,selector_25_ids,""))</f>
        <v/>
      </c>
      <c r="E214" s="25"/>
      <c r="F214" s="14"/>
      <c r="G214" s="23" t="str">
        <f t="array" ref="G214">IF(H214="","",XLOOKUP(H214,selector_25,selector_25_ids,""))</f>
        <v/>
      </c>
      <c r="H214" s="25"/>
      <c r="I214" s="14"/>
      <c r="J214" s="14"/>
      <c r="K214" s="14"/>
      <c r="L214" s="23" t="str">
        <f t="array" ref="L214">IF(M214="","",XLOOKUP(M214,selector_02,selector_02_ids,""))</f>
        <v/>
      </c>
      <c r="M214" s="25"/>
      <c r="N214" s="23" t="str">
        <f t="array" ref="N214">IF(O214="","",XLOOKUP(O214,selector_12,selector_12_ids,""))</f>
        <v/>
      </c>
      <c r="O214" s="25"/>
      <c r="P214" s="14"/>
      <c r="Q214" s="23" t="str">
        <f t="array" ref="Q214">IF(R214="","",XLOOKUP(R214,selector_04,selector_04_ids,""))</f>
        <v/>
      </c>
      <c r="R214" s="25"/>
      <c r="S214" s="14"/>
      <c r="T214" s="27"/>
      <c r="U214" s="14"/>
    </row>
    <row r="215">
      <c r="A215" s="14"/>
      <c r="B215" s="23" t="str">
        <f>IF($A215="","",'Система'!$B$4)</f>
        <v/>
      </c>
      <c r="C215" s="14"/>
      <c r="D215" s="23" t="str">
        <f t="array" ref="D215">IF(E215="","",XLOOKUP(E215,selector_25,selector_25_ids,""))</f>
        <v/>
      </c>
      <c r="E215" s="25"/>
      <c r="F215" s="14"/>
      <c r="G215" s="23" t="str">
        <f t="array" ref="G215">IF(H215="","",XLOOKUP(H215,selector_25,selector_25_ids,""))</f>
        <v/>
      </c>
      <c r="H215" s="25"/>
      <c r="I215" s="14"/>
      <c r="J215" s="14"/>
      <c r="K215" s="14"/>
      <c r="L215" s="23" t="str">
        <f t="array" ref="L215">IF(M215="","",XLOOKUP(M215,selector_02,selector_02_ids,""))</f>
        <v/>
      </c>
      <c r="M215" s="25"/>
      <c r="N215" s="23" t="str">
        <f t="array" ref="N215">IF(O215="","",XLOOKUP(O215,selector_12,selector_12_ids,""))</f>
        <v/>
      </c>
      <c r="O215" s="25"/>
      <c r="P215" s="14"/>
      <c r="Q215" s="23" t="str">
        <f t="array" ref="Q215">IF(R215="","",XLOOKUP(R215,selector_04,selector_04_ids,""))</f>
        <v/>
      </c>
      <c r="R215" s="25"/>
      <c r="S215" s="14"/>
      <c r="T215" s="27"/>
      <c r="U215" s="14"/>
    </row>
    <row r="216">
      <c r="A216" s="14"/>
      <c r="B216" s="23" t="str">
        <f>IF($A216="","",'Система'!$B$4)</f>
        <v/>
      </c>
      <c r="C216" s="14"/>
      <c r="D216" s="23" t="str">
        <f t="array" ref="D216">IF(E216="","",XLOOKUP(E216,selector_25,selector_25_ids,""))</f>
        <v/>
      </c>
      <c r="E216" s="25"/>
      <c r="F216" s="14"/>
      <c r="G216" s="23" t="str">
        <f t="array" ref="G216">IF(H216="","",XLOOKUP(H216,selector_25,selector_25_ids,""))</f>
        <v/>
      </c>
      <c r="H216" s="25"/>
      <c r="I216" s="14"/>
      <c r="J216" s="14"/>
      <c r="K216" s="14"/>
      <c r="L216" s="23" t="str">
        <f t="array" ref="L216">IF(M216="","",XLOOKUP(M216,selector_02,selector_02_ids,""))</f>
        <v/>
      </c>
      <c r="M216" s="25"/>
      <c r="N216" s="23" t="str">
        <f t="array" ref="N216">IF(O216="","",XLOOKUP(O216,selector_12,selector_12_ids,""))</f>
        <v/>
      </c>
      <c r="O216" s="25"/>
      <c r="P216" s="14"/>
      <c r="Q216" s="23" t="str">
        <f t="array" ref="Q216">IF(R216="","",XLOOKUP(R216,selector_04,selector_04_ids,""))</f>
        <v/>
      </c>
      <c r="R216" s="25"/>
      <c r="S216" s="14"/>
      <c r="T216" s="27"/>
      <c r="U216" s="14"/>
    </row>
    <row r="217">
      <c r="A217" s="14"/>
      <c r="B217" s="23" t="str">
        <f>IF($A217="","",'Система'!$B$4)</f>
        <v/>
      </c>
      <c r="C217" s="14"/>
      <c r="D217" s="23" t="str">
        <f t="array" ref="D217">IF(E217="","",XLOOKUP(E217,selector_25,selector_25_ids,""))</f>
        <v/>
      </c>
      <c r="E217" s="25"/>
      <c r="F217" s="14"/>
      <c r="G217" s="23" t="str">
        <f t="array" ref="G217">IF(H217="","",XLOOKUP(H217,selector_25,selector_25_ids,""))</f>
        <v/>
      </c>
      <c r="H217" s="25"/>
      <c r="I217" s="14"/>
      <c r="J217" s="14"/>
      <c r="K217" s="14"/>
      <c r="L217" s="23" t="str">
        <f t="array" ref="L217">IF(M217="","",XLOOKUP(M217,selector_02,selector_02_ids,""))</f>
        <v/>
      </c>
      <c r="M217" s="25"/>
      <c r="N217" s="23" t="str">
        <f t="array" ref="N217">IF(O217="","",XLOOKUP(O217,selector_12,selector_12_ids,""))</f>
        <v/>
      </c>
      <c r="O217" s="25"/>
      <c r="P217" s="14"/>
      <c r="Q217" s="23" t="str">
        <f t="array" ref="Q217">IF(R217="","",XLOOKUP(R217,selector_04,selector_04_ids,""))</f>
        <v/>
      </c>
      <c r="R217" s="25"/>
      <c r="S217" s="14"/>
      <c r="T217" s="27"/>
      <c r="U217" s="14"/>
    </row>
    <row r="218">
      <c r="A218" s="14"/>
      <c r="B218" s="23" t="str">
        <f>IF($A218="","",'Система'!$B$4)</f>
        <v/>
      </c>
      <c r="C218" s="14"/>
      <c r="D218" s="23" t="str">
        <f t="array" ref="D218">IF(E218="","",XLOOKUP(E218,selector_25,selector_25_ids,""))</f>
        <v/>
      </c>
      <c r="E218" s="25"/>
      <c r="F218" s="14"/>
      <c r="G218" s="23" t="str">
        <f t="array" ref="G218">IF(H218="","",XLOOKUP(H218,selector_25,selector_25_ids,""))</f>
        <v/>
      </c>
      <c r="H218" s="25"/>
      <c r="I218" s="14"/>
      <c r="J218" s="14"/>
      <c r="K218" s="14"/>
      <c r="L218" s="23" t="str">
        <f t="array" ref="L218">IF(M218="","",XLOOKUP(M218,selector_02,selector_02_ids,""))</f>
        <v/>
      </c>
      <c r="M218" s="25"/>
      <c r="N218" s="23" t="str">
        <f t="array" ref="N218">IF(O218="","",XLOOKUP(O218,selector_12,selector_12_ids,""))</f>
        <v/>
      </c>
      <c r="O218" s="25"/>
      <c r="P218" s="14"/>
      <c r="Q218" s="23" t="str">
        <f t="array" ref="Q218">IF(R218="","",XLOOKUP(R218,selector_04,selector_04_ids,""))</f>
        <v/>
      </c>
      <c r="R218" s="25"/>
      <c r="S218" s="14"/>
      <c r="T218" s="27"/>
      <c r="U218" s="14"/>
    </row>
    <row r="219">
      <c r="A219" s="14"/>
      <c r="B219" s="23" t="str">
        <f>IF($A219="","",'Система'!$B$4)</f>
        <v/>
      </c>
      <c r="C219" s="14"/>
      <c r="D219" s="23" t="str">
        <f t="array" ref="D219">IF(E219="","",XLOOKUP(E219,selector_25,selector_25_ids,""))</f>
        <v/>
      </c>
      <c r="E219" s="25"/>
      <c r="F219" s="14"/>
      <c r="G219" s="23" t="str">
        <f t="array" ref="G219">IF(H219="","",XLOOKUP(H219,selector_25,selector_25_ids,""))</f>
        <v/>
      </c>
      <c r="H219" s="25"/>
      <c r="I219" s="14"/>
      <c r="J219" s="14"/>
      <c r="K219" s="14"/>
      <c r="L219" s="23" t="str">
        <f t="array" ref="L219">IF(M219="","",XLOOKUP(M219,selector_02,selector_02_ids,""))</f>
        <v/>
      </c>
      <c r="M219" s="25"/>
      <c r="N219" s="23" t="str">
        <f t="array" ref="N219">IF(O219="","",XLOOKUP(O219,selector_12,selector_12_ids,""))</f>
        <v/>
      </c>
      <c r="O219" s="25"/>
      <c r="P219" s="14"/>
      <c r="Q219" s="23" t="str">
        <f t="array" ref="Q219">IF(R219="","",XLOOKUP(R219,selector_04,selector_04_ids,""))</f>
        <v/>
      </c>
      <c r="R219" s="25"/>
      <c r="S219" s="14"/>
      <c r="T219" s="27"/>
      <c r="U219" s="14"/>
    </row>
    <row r="220">
      <c r="A220" s="14"/>
      <c r="B220" s="23" t="str">
        <f>IF($A220="","",'Система'!$B$4)</f>
        <v/>
      </c>
      <c r="C220" s="14"/>
      <c r="D220" s="23" t="str">
        <f t="array" ref="D220">IF(E220="","",XLOOKUP(E220,selector_25,selector_25_ids,""))</f>
        <v/>
      </c>
      <c r="E220" s="25"/>
      <c r="F220" s="14"/>
      <c r="G220" s="23" t="str">
        <f t="array" ref="G220">IF(H220="","",XLOOKUP(H220,selector_25,selector_25_ids,""))</f>
        <v/>
      </c>
      <c r="H220" s="25"/>
      <c r="I220" s="14"/>
      <c r="J220" s="14"/>
      <c r="K220" s="14"/>
      <c r="L220" s="23" t="str">
        <f t="array" ref="L220">IF(M220="","",XLOOKUP(M220,selector_02,selector_02_ids,""))</f>
        <v/>
      </c>
      <c r="M220" s="25"/>
      <c r="N220" s="23" t="str">
        <f t="array" ref="N220">IF(O220="","",XLOOKUP(O220,selector_12,selector_12_ids,""))</f>
        <v/>
      </c>
      <c r="O220" s="25"/>
      <c r="P220" s="14"/>
      <c r="Q220" s="23" t="str">
        <f t="array" ref="Q220">IF(R220="","",XLOOKUP(R220,selector_04,selector_04_ids,""))</f>
        <v/>
      </c>
      <c r="R220" s="25"/>
      <c r="S220" s="14"/>
      <c r="T220" s="27"/>
      <c r="U220" s="14"/>
    </row>
    <row r="221">
      <c r="A221" s="14"/>
      <c r="B221" s="23" t="str">
        <f>IF($A221="","",'Система'!$B$4)</f>
        <v/>
      </c>
      <c r="C221" s="14"/>
      <c r="D221" s="23" t="str">
        <f t="array" ref="D221">IF(E221="","",XLOOKUP(E221,selector_25,selector_25_ids,""))</f>
        <v/>
      </c>
      <c r="E221" s="25"/>
      <c r="F221" s="14"/>
      <c r="G221" s="23" t="str">
        <f t="array" ref="G221">IF(H221="","",XLOOKUP(H221,selector_25,selector_25_ids,""))</f>
        <v/>
      </c>
      <c r="H221" s="25"/>
      <c r="I221" s="14"/>
      <c r="J221" s="14"/>
      <c r="K221" s="14"/>
      <c r="L221" s="23" t="str">
        <f t="array" ref="L221">IF(M221="","",XLOOKUP(M221,selector_02,selector_02_ids,""))</f>
        <v/>
      </c>
      <c r="M221" s="25"/>
      <c r="N221" s="23" t="str">
        <f t="array" ref="N221">IF(O221="","",XLOOKUP(O221,selector_12,selector_12_ids,""))</f>
        <v/>
      </c>
      <c r="O221" s="25"/>
      <c r="P221" s="14"/>
      <c r="Q221" s="23" t="str">
        <f t="array" ref="Q221">IF(R221="","",XLOOKUP(R221,selector_04,selector_04_ids,""))</f>
        <v/>
      </c>
      <c r="R221" s="25"/>
      <c r="S221" s="14"/>
      <c r="T221" s="27"/>
      <c r="U221" s="14"/>
    </row>
    <row r="222">
      <c r="A222" s="14"/>
      <c r="B222" s="23" t="str">
        <f>IF($A222="","",'Система'!$B$4)</f>
        <v/>
      </c>
      <c r="C222" s="14"/>
      <c r="D222" s="23" t="str">
        <f t="array" ref="D222">IF(E222="","",XLOOKUP(E222,selector_25,selector_25_ids,""))</f>
        <v/>
      </c>
      <c r="E222" s="25"/>
      <c r="F222" s="14"/>
      <c r="G222" s="23" t="str">
        <f t="array" ref="G222">IF(H222="","",XLOOKUP(H222,selector_25,selector_25_ids,""))</f>
        <v/>
      </c>
      <c r="H222" s="25"/>
      <c r="I222" s="14"/>
      <c r="J222" s="14"/>
      <c r="K222" s="14"/>
      <c r="L222" s="23" t="str">
        <f t="array" ref="L222">IF(M222="","",XLOOKUP(M222,selector_02,selector_02_ids,""))</f>
        <v/>
      </c>
      <c r="M222" s="25"/>
      <c r="N222" s="23" t="str">
        <f t="array" ref="N222">IF(O222="","",XLOOKUP(O222,selector_12,selector_12_ids,""))</f>
        <v/>
      </c>
      <c r="O222" s="25"/>
      <c r="P222" s="14"/>
      <c r="Q222" s="23" t="str">
        <f t="array" ref="Q222">IF(R222="","",XLOOKUP(R222,selector_04,selector_04_ids,""))</f>
        <v/>
      </c>
      <c r="R222" s="25"/>
      <c r="S222" s="14"/>
      <c r="T222" s="27"/>
      <c r="U222" s="14"/>
    </row>
    <row r="223">
      <c r="A223" s="14"/>
      <c r="B223" s="23" t="str">
        <f>IF($A223="","",'Система'!$B$4)</f>
        <v/>
      </c>
      <c r="C223" s="14"/>
      <c r="D223" s="23" t="str">
        <f t="array" ref="D223">IF(E223="","",XLOOKUP(E223,selector_25,selector_25_ids,""))</f>
        <v/>
      </c>
      <c r="E223" s="25"/>
      <c r="F223" s="14"/>
      <c r="G223" s="23" t="str">
        <f t="array" ref="G223">IF(H223="","",XLOOKUP(H223,selector_25,selector_25_ids,""))</f>
        <v/>
      </c>
      <c r="H223" s="25"/>
      <c r="I223" s="14"/>
      <c r="J223" s="14"/>
      <c r="K223" s="14"/>
      <c r="L223" s="23" t="str">
        <f t="array" ref="L223">IF(M223="","",XLOOKUP(M223,selector_02,selector_02_ids,""))</f>
        <v/>
      </c>
      <c r="M223" s="25"/>
      <c r="N223" s="23" t="str">
        <f t="array" ref="N223">IF(O223="","",XLOOKUP(O223,selector_12,selector_12_ids,""))</f>
        <v/>
      </c>
      <c r="O223" s="25"/>
      <c r="P223" s="14"/>
      <c r="Q223" s="23" t="str">
        <f t="array" ref="Q223">IF(R223="","",XLOOKUP(R223,selector_04,selector_04_ids,""))</f>
        <v/>
      </c>
      <c r="R223" s="25"/>
      <c r="S223" s="14"/>
      <c r="T223" s="27"/>
      <c r="U223" s="14"/>
    </row>
    <row r="224">
      <c r="A224" s="14"/>
      <c r="B224" s="23" t="str">
        <f>IF($A224="","",'Система'!$B$4)</f>
        <v/>
      </c>
      <c r="C224" s="14"/>
      <c r="D224" s="23" t="str">
        <f t="array" ref="D224">IF(E224="","",XLOOKUP(E224,selector_25,selector_25_ids,""))</f>
        <v/>
      </c>
      <c r="E224" s="25"/>
      <c r="F224" s="14"/>
      <c r="G224" s="23" t="str">
        <f t="array" ref="G224">IF(H224="","",XLOOKUP(H224,selector_25,selector_25_ids,""))</f>
        <v/>
      </c>
      <c r="H224" s="25"/>
      <c r="I224" s="14"/>
      <c r="J224" s="14"/>
      <c r="K224" s="14"/>
      <c r="L224" s="23" t="str">
        <f t="array" ref="L224">IF(M224="","",XLOOKUP(M224,selector_02,selector_02_ids,""))</f>
        <v/>
      </c>
      <c r="M224" s="25"/>
      <c r="N224" s="23" t="str">
        <f t="array" ref="N224">IF(O224="","",XLOOKUP(O224,selector_12,selector_12_ids,""))</f>
        <v/>
      </c>
      <c r="O224" s="25"/>
      <c r="P224" s="14"/>
      <c r="Q224" s="23" t="str">
        <f t="array" ref="Q224">IF(R224="","",XLOOKUP(R224,selector_04,selector_04_ids,""))</f>
        <v/>
      </c>
      <c r="R224" s="25"/>
      <c r="S224" s="14"/>
      <c r="T224" s="27"/>
      <c r="U224" s="14"/>
    </row>
    <row r="225">
      <c r="A225" s="14"/>
      <c r="B225" s="23" t="str">
        <f>IF($A225="","",'Система'!$B$4)</f>
        <v/>
      </c>
      <c r="C225" s="14"/>
      <c r="D225" s="23" t="str">
        <f t="array" ref="D225">IF(E225="","",XLOOKUP(E225,selector_25,selector_25_ids,""))</f>
        <v/>
      </c>
      <c r="E225" s="25"/>
      <c r="F225" s="14"/>
      <c r="G225" s="23" t="str">
        <f t="array" ref="G225">IF(H225="","",XLOOKUP(H225,selector_25,selector_25_ids,""))</f>
        <v/>
      </c>
      <c r="H225" s="25"/>
      <c r="I225" s="14"/>
      <c r="J225" s="14"/>
      <c r="K225" s="14"/>
      <c r="L225" s="23" t="str">
        <f t="array" ref="L225">IF(M225="","",XLOOKUP(M225,selector_02,selector_02_ids,""))</f>
        <v/>
      </c>
      <c r="M225" s="25"/>
      <c r="N225" s="23" t="str">
        <f t="array" ref="N225">IF(O225="","",XLOOKUP(O225,selector_12,selector_12_ids,""))</f>
        <v/>
      </c>
      <c r="O225" s="25"/>
      <c r="P225" s="14"/>
      <c r="Q225" s="23" t="str">
        <f t="array" ref="Q225">IF(R225="","",XLOOKUP(R225,selector_04,selector_04_ids,""))</f>
        <v/>
      </c>
      <c r="R225" s="25"/>
      <c r="S225" s="14"/>
      <c r="T225" s="27"/>
      <c r="U225" s="14"/>
    </row>
    <row r="226">
      <c r="A226" s="14"/>
      <c r="B226" s="23" t="str">
        <f>IF($A226="","",'Система'!$B$4)</f>
        <v/>
      </c>
      <c r="C226" s="14"/>
      <c r="D226" s="23" t="str">
        <f t="array" ref="D226">IF(E226="","",XLOOKUP(E226,selector_25,selector_25_ids,""))</f>
        <v/>
      </c>
      <c r="E226" s="25"/>
      <c r="F226" s="14"/>
      <c r="G226" s="23" t="str">
        <f t="array" ref="G226">IF(H226="","",XLOOKUP(H226,selector_25,selector_25_ids,""))</f>
        <v/>
      </c>
      <c r="H226" s="25"/>
      <c r="I226" s="14"/>
      <c r="J226" s="14"/>
      <c r="K226" s="14"/>
      <c r="L226" s="23" t="str">
        <f t="array" ref="L226">IF(M226="","",XLOOKUP(M226,selector_02,selector_02_ids,""))</f>
        <v/>
      </c>
      <c r="M226" s="25"/>
      <c r="N226" s="23" t="str">
        <f t="array" ref="N226">IF(O226="","",XLOOKUP(O226,selector_12,selector_12_ids,""))</f>
        <v/>
      </c>
      <c r="O226" s="25"/>
      <c r="P226" s="14"/>
      <c r="Q226" s="23" t="str">
        <f t="array" ref="Q226">IF(R226="","",XLOOKUP(R226,selector_04,selector_04_ids,""))</f>
        <v/>
      </c>
      <c r="R226" s="25"/>
      <c r="S226" s="14"/>
      <c r="T226" s="27"/>
      <c r="U226" s="14"/>
    </row>
    <row r="227">
      <c r="A227" s="14"/>
      <c r="B227" s="23" t="str">
        <f>IF($A227="","",'Система'!$B$4)</f>
        <v/>
      </c>
      <c r="C227" s="14"/>
      <c r="D227" s="23" t="str">
        <f t="array" ref="D227">IF(E227="","",XLOOKUP(E227,selector_25,selector_25_ids,""))</f>
        <v/>
      </c>
      <c r="E227" s="25"/>
      <c r="F227" s="14"/>
      <c r="G227" s="23" t="str">
        <f t="array" ref="G227">IF(H227="","",XLOOKUP(H227,selector_25,selector_25_ids,""))</f>
        <v/>
      </c>
      <c r="H227" s="25"/>
      <c r="I227" s="14"/>
      <c r="J227" s="14"/>
      <c r="K227" s="14"/>
      <c r="L227" s="23" t="str">
        <f t="array" ref="L227">IF(M227="","",XLOOKUP(M227,selector_02,selector_02_ids,""))</f>
        <v/>
      </c>
      <c r="M227" s="25"/>
      <c r="N227" s="23" t="str">
        <f t="array" ref="N227">IF(O227="","",XLOOKUP(O227,selector_12,selector_12_ids,""))</f>
        <v/>
      </c>
      <c r="O227" s="25"/>
      <c r="P227" s="14"/>
      <c r="Q227" s="23" t="str">
        <f t="array" ref="Q227">IF(R227="","",XLOOKUP(R227,selector_04,selector_04_ids,""))</f>
        <v/>
      </c>
      <c r="R227" s="25"/>
      <c r="S227" s="14"/>
      <c r="T227" s="27"/>
      <c r="U227" s="14"/>
    </row>
    <row r="228">
      <c r="A228" s="14"/>
      <c r="B228" s="23" t="str">
        <f>IF($A228="","",'Система'!$B$4)</f>
        <v/>
      </c>
      <c r="C228" s="14"/>
      <c r="D228" s="23" t="str">
        <f t="array" ref="D228">IF(E228="","",XLOOKUP(E228,selector_25,selector_25_ids,""))</f>
        <v/>
      </c>
      <c r="E228" s="25"/>
      <c r="F228" s="14"/>
      <c r="G228" s="23" t="str">
        <f t="array" ref="G228">IF(H228="","",XLOOKUP(H228,selector_25,selector_25_ids,""))</f>
        <v/>
      </c>
      <c r="H228" s="25"/>
      <c r="I228" s="14"/>
      <c r="J228" s="14"/>
      <c r="K228" s="14"/>
      <c r="L228" s="23" t="str">
        <f t="array" ref="L228">IF(M228="","",XLOOKUP(M228,selector_02,selector_02_ids,""))</f>
        <v/>
      </c>
      <c r="M228" s="25"/>
      <c r="N228" s="23" t="str">
        <f t="array" ref="N228">IF(O228="","",XLOOKUP(O228,selector_12,selector_12_ids,""))</f>
        <v/>
      </c>
      <c r="O228" s="25"/>
      <c r="P228" s="14"/>
      <c r="Q228" s="23" t="str">
        <f t="array" ref="Q228">IF(R228="","",XLOOKUP(R228,selector_04,selector_04_ids,""))</f>
        <v/>
      </c>
      <c r="R228" s="25"/>
      <c r="S228" s="14"/>
      <c r="T228" s="27"/>
      <c r="U228" s="14"/>
    </row>
    <row r="229">
      <c r="A229" s="14"/>
      <c r="B229" s="23" t="str">
        <f>IF($A229="","",'Система'!$B$4)</f>
        <v/>
      </c>
      <c r="C229" s="14"/>
      <c r="D229" s="23" t="str">
        <f t="array" ref="D229">IF(E229="","",XLOOKUP(E229,selector_25,selector_25_ids,""))</f>
        <v/>
      </c>
      <c r="E229" s="25"/>
      <c r="F229" s="14"/>
      <c r="G229" s="23" t="str">
        <f t="array" ref="G229">IF(H229="","",XLOOKUP(H229,selector_25,selector_25_ids,""))</f>
        <v/>
      </c>
      <c r="H229" s="25"/>
      <c r="I229" s="14"/>
      <c r="J229" s="14"/>
      <c r="K229" s="14"/>
      <c r="L229" s="23" t="str">
        <f t="array" ref="L229">IF(M229="","",XLOOKUP(M229,selector_02,selector_02_ids,""))</f>
        <v/>
      </c>
      <c r="M229" s="25"/>
      <c r="N229" s="23" t="str">
        <f t="array" ref="N229">IF(O229="","",XLOOKUP(O229,selector_12,selector_12_ids,""))</f>
        <v/>
      </c>
      <c r="O229" s="25"/>
      <c r="P229" s="14"/>
      <c r="Q229" s="23" t="str">
        <f t="array" ref="Q229">IF(R229="","",XLOOKUP(R229,selector_04,selector_04_ids,""))</f>
        <v/>
      </c>
      <c r="R229" s="25"/>
      <c r="S229" s="14"/>
      <c r="T229" s="27"/>
      <c r="U229" s="14"/>
    </row>
    <row r="230">
      <c r="A230" s="14"/>
      <c r="B230" s="23" t="str">
        <f>IF($A230="","",'Система'!$B$4)</f>
        <v/>
      </c>
      <c r="C230" s="14"/>
      <c r="D230" s="23" t="str">
        <f t="array" ref="D230">IF(E230="","",XLOOKUP(E230,selector_25,selector_25_ids,""))</f>
        <v/>
      </c>
      <c r="E230" s="25"/>
      <c r="F230" s="14"/>
      <c r="G230" s="23" t="str">
        <f t="array" ref="G230">IF(H230="","",XLOOKUP(H230,selector_25,selector_25_ids,""))</f>
        <v/>
      </c>
      <c r="H230" s="25"/>
      <c r="I230" s="14"/>
      <c r="J230" s="14"/>
      <c r="K230" s="14"/>
      <c r="L230" s="23" t="str">
        <f t="array" ref="L230">IF(M230="","",XLOOKUP(M230,selector_02,selector_02_ids,""))</f>
        <v/>
      </c>
      <c r="M230" s="25"/>
      <c r="N230" s="23" t="str">
        <f t="array" ref="N230">IF(O230="","",XLOOKUP(O230,selector_12,selector_12_ids,""))</f>
        <v/>
      </c>
      <c r="O230" s="25"/>
      <c r="P230" s="14"/>
      <c r="Q230" s="23" t="str">
        <f t="array" ref="Q230">IF(R230="","",XLOOKUP(R230,selector_04,selector_04_ids,""))</f>
        <v/>
      </c>
      <c r="R230" s="25"/>
      <c r="S230" s="14"/>
      <c r="T230" s="27"/>
      <c r="U230" s="14"/>
    </row>
    <row r="231">
      <c r="A231" s="14"/>
      <c r="B231" s="23" t="str">
        <f>IF($A231="","",'Система'!$B$4)</f>
        <v/>
      </c>
      <c r="C231" s="14"/>
      <c r="D231" s="23" t="str">
        <f t="array" ref="D231">IF(E231="","",XLOOKUP(E231,selector_25,selector_25_ids,""))</f>
        <v/>
      </c>
      <c r="E231" s="25"/>
      <c r="F231" s="14"/>
      <c r="G231" s="23" t="str">
        <f t="array" ref="G231">IF(H231="","",XLOOKUP(H231,selector_25,selector_25_ids,""))</f>
        <v/>
      </c>
      <c r="H231" s="25"/>
      <c r="I231" s="14"/>
      <c r="J231" s="14"/>
      <c r="K231" s="14"/>
      <c r="L231" s="23" t="str">
        <f t="array" ref="L231">IF(M231="","",XLOOKUP(M231,selector_02,selector_02_ids,""))</f>
        <v/>
      </c>
      <c r="M231" s="25"/>
      <c r="N231" s="23" t="str">
        <f t="array" ref="N231">IF(O231="","",XLOOKUP(O231,selector_12,selector_12_ids,""))</f>
        <v/>
      </c>
      <c r="O231" s="25"/>
      <c r="P231" s="14"/>
      <c r="Q231" s="23" t="str">
        <f t="array" ref="Q231">IF(R231="","",XLOOKUP(R231,selector_04,selector_04_ids,""))</f>
        <v/>
      </c>
      <c r="R231" s="25"/>
      <c r="S231" s="14"/>
      <c r="T231" s="27"/>
      <c r="U231" s="14"/>
    </row>
    <row r="232">
      <c r="A232" s="14"/>
      <c r="B232" s="23" t="str">
        <f>IF($A232="","",'Система'!$B$4)</f>
        <v/>
      </c>
      <c r="C232" s="14"/>
      <c r="D232" s="23" t="str">
        <f t="array" ref="D232">IF(E232="","",XLOOKUP(E232,selector_25,selector_25_ids,""))</f>
        <v/>
      </c>
      <c r="E232" s="25"/>
      <c r="F232" s="14"/>
      <c r="G232" s="23" t="str">
        <f t="array" ref="G232">IF(H232="","",XLOOKUP(H232,selector_25,selector_25_ids,""))</f>
        <v/>
      </c>
      <c r="H232" s="25"/>
      <c r="I232" s="14"/>
      <c r="J232" s="14"/>
      <c r="K232" s="14"/>
      <c r="L232" s="23" t="str">
        <f t="array" ref="L232">IF(M232="","",XLOOKUP(M232,selector_02,selector_02_ids,""))</f>
        <v/>
      </c>
      <c r="M232" s="25"/>
      <c r="N232" s="23" t="str">
        <f t="array" ref="N232">IF(O232="","",XLOOKUP(O232,selector_12,selector_12_ids,""))</f>
        <v/>
      </c>
      <c r="O232" s="25"/>
      <c r="P232" s="14"/>
      <c r="Q232" s="23" t="str">
        <f t="array" ref="Q232">IF(R232="","",XLOOKUP(R232,selector_04,selector_04_ids,""))</f>
        <v/>
      </c>
      <c r="R232" s="25"/>
      <c r="S232" s="14"/>
      <c r="T232" s="27"/>
      <c r="U232" s="14"/>
    </row>
    <row r="233">
      <c r="A233" s="14"/>
      <c r="B233" s="23" t="str">
        <f>IF($A233="","",'Система'!$B$4)</f>
        <v/>
      </c>
      <c r="C233" s="14"/>
      <c r="D233" s="23" t="str">
        <f t="array" ref="D233">IF(E233="","",XLOOKUP(E233,selector_25,selector_25_ids,""))</f>
        <v/>
      </c>
      <c r="E233" s="25"/>
      <c r="F233" s="14"/>
      <c r="G233" s="23" t="str">
        <f t="array" ref="G233">IF(H233="","",XLOOKUP(H233,selector_25,selector_25_ids,""))</f>
        <v/>
      </c>
      <c r="H233" s="25"/>
      <c r="I233" s="14"/>
      <c r="J233" s="14"/>
      <c r="K233" s="14"/>
      <c r="L233" s="23" t="str">
        <f t="array" ref="L233">IF(M233="","",XLOOKUP(M233,selector_02,selector_02_ids,""))</f>
        <v/>
      </c>
      <c r="M233" s="25"/>
      <c r="N233" s="23" t="str">
        <f t="array" ref="N233">IF(O233="","",XLOOKUP(O233,selector_12,selector_12_ids,""))</f>
        <v/>
      </c>
      <c r="O233" s="25"/>
      <c r="P233" s="14"/>
      <c r="Q233" s="23" t="str">
        <f t="array" ref="Q233">IF(R233="","",XLOOKUP(R233,selector_04,selector_04_ids,""))</f>
        <v/>
      </c>
      <c r="R233" s="25"/>
      <c r="S233" s="14"/>
      <c r="T233" s="27"/>
      <c r="U233" s="14"/>
    </row>
    <row r="234">
      <c r="A234" s="14"/>
      <c r="B234" s="23" t="str">
        <f>IF($A234="","",'Система'!$B$4)</f>
        <v/>
      </c>
      <c r="C234" s="14"/>
      <c r="D234" s="23" t="str">
        <f t="array" ref="D234">IF(E234="","",XLOOKUP(E234,selector_25,selector_25_ids,""))</f>
        <v/>
      </c>
      <c r="E234" s="25"/>
      <c r="F234" s="14"/>
      <c r="G234" s="23" t="str">
        <f t="array" ref="G234">IF(H234="","",XLOOKUP(H234,selector_25,selector_25_ids,""))</f>
        <v/>
      </c>
      <c r="H234" s="25"/>
      <c r="I234" s="14"/>
      <c r="J234" s="14"/>
      <c r="K234" s="14"/>
      <c r="L234" s="23" t="str">
        <f t="array" ref="L234">IF(M234="","",XLOOKUP(M234,selector_02,selector_02_ids,""))</f>
        <v/>
      </c>
      <c r="M234" s="25"/>
      <c r="N234" s="23" t="str">
        <f t="array" ref="N234">IF(O234="","",XLOOKUP(O234,selector_12,selector_12_ids,""))</f>
        <v/>
      </c>
      <c r="O234" s="25"/>
      <c r="P234" s="14"/>
      <c r="Q234" s="23" t="str">
        <f t="array" ref="Q234">IF(R234="","",XLOOKUP(R234,selector_04,selector_04_ids,""))</f>
        <v/>
      </c>
      <c r="R234" s="25"/>
      <c r="S234" s="14"/>
      <c r="T234" s="27"/>
      <c r="U234" s="14"/>
    </row>
    <row r="235">
      <c r="A235" s="14"/>
      <c r="B235" s="23" t="str">
        <f>IF($A235="","",'Система'!$B$4)</f>
        <v/>
      </c>
      <c r="C235" s="14"/>
      <c r="D235" s="23" t="str">
        <f t="array" ref="D235">IF(E235="","",XLOOKUP(E235,selector_25,selector_25_ids,""))</f>
        <v/>
      </c>
      <c r="E235" s="25"/>
      <c r="F235" s="14"/>
      <c r="G235" s="23" t="str">
        <f t="array" ref="G235">IF(H235="","",XLOOKUP(H235,selector_25,selector_25_ids,""))</f>
        <v/>
      </c>
      <c r="H235" s="25"/>
      <c r="I235" s="14"/>
      <c r="J235" s="14"/>
      <c r="K235" s="14"/>
      <c r="L235" s="23" t="str">
        <f t="array" ref="L235">IF(M235="","",XLOOKUP(M235,selector_02,selector_02_ids,""))</f>
        <v/>
      </c>
      <c r="M235" s="25"/>
      <c r="N235" s="23" t="str">
        <f t="array" ref="N235">IF(O235="","",XLOOKUP(O235,selector_12,selector_12_ids,""))</f>
        <v/>
      </c>
      <c r="O235" s="25"/>
      <c r="P235" s="14"/>
      <c r="Q235" s="23" t="str">
        <f t="array" ref="Q235">IF(R235="","",XLOOKUP(R235,selector_04,selector_04_ids,""))</f>
        <v/>
      </c>
      <c r="R235" s="25"/>
      <c r="S235" s="14"/>
      <c r="T235" s="27"/>
      <c r="U235" s="14"/>
    </row>
    <row r="236">
      <c r="A236" s="14"/>
      <c r="B236" s="23" t="str">
        <f>IF($A236="","",'Система'!$B$4)</f>
        <v/>
      </c>
      <c r="C236" s="14"/>
      <c r="D236" s="23" t="str">
        <f t="array" ref="D236">IF(E236="","",XLOOKUP(E236,selector_25,selector_25_ids,""))</f>
        <v/>
      </c>
      <c r="E236" s="25"/>
      <c r="F236" s="14"/>
      <c r="G236" s="23" t="str">
        <f t="array" ref="G236">IF(H236="","",XLOOKUP(H236,selector_25,selector_25_ids,""))</f>
        <v/>
      </c>
      <c r="H236" s="25"/>
      <c r="I236" s="14"/>
      <c r="J236" s="14"/>
      <c r="K236" s="14"/>
      <c r="L236" s="23" t="str">
        <f t="array" ref="L236">IF(M236="","",XLOOKUP(M236,selector_02,selector_02_ids,""))</f>
        <v/>
      </c>
      <c r="M236" s="25"/>
      <c r="N236" s="23" t="str">
        <f t="array" ref="N236">IF(O236="","",XLOOKUP(O236,selector_12,selector_12_ids,""))</f>
        <v/>
      </c>
      <c r="O236" s="25"/>
      <c r="P236" s="14"/>
      <c r="Q236" s="23" t="str">
        <f t="array" ref="Q236">IF(R236="","",XLOOKUP(R236,selector_04,selector_04_ids,""))</f>
        <v/>
      </c>
      <c r="R236" s="25"/>
      <c r="S236" s="14"/>
      <c r="T236" s="27"/>
      <c r="U236" s="14"/>
    </row>
    <row r="237">
      <c r="A237" s="14"/>
      <c r="B237" s="23" t="str">
        <f>IF($A237="","",'Система'!$B$4)</f>
        <v/>
      </c>
      <c r="C237" s="14"/>
      <c r="D237" s="23" t="str">
        <f t="array" ref="D237">IF(E237="","",XLOOKUP(E237,selector_25,selector_25_ids,""))</f>
        <v/>
      </c>
      <c r="E237" s="25"/>
      <c r="F237" s="14"/>
      <c r="G237" s="23" t="str">
        <f t="array" ref="G237">IF(H237="","",XLOOKUP(H237,selector_25,selector_25_ids,""))</f>
        <v/>
      </c>
      <c r="H237" s="25"/>
      <c r="I237" s="14"/>
      <c r="J237" s="14"/>
      <c r="K237" s="14"/>
      <c r="L237" s="23" t="str">
        <f t="array" ref="L237">IF(M237="","",XLOOKUP(M237,selector_02,selector_02_ids,""))</f>
        <v/>
      </c>
      <c r="M237" s="25"/>
      <c r="N237" s="23" t="str">
        <f t="array" ref="N237">IF(O237="","",XLOOKUP(O237,selector_12,selector_12_ids,""))</f>
        <v/>
      </c>
      <c r="O237" s="25"/>
      <c r="P237" s="14"/>
      <c r="Q237" s="23" t="str">
        <f t="array" ref="Q237">IF(R237="","",XLOOKUP(R237,selector_04,selector_04_ids,""))</f>
        <v/>
      </c>
      <c r="R237" s="25"/>
      <c r="S237" s="14"/>
      <c r="T237" s="27"/>
      <c r="U237" s="14"/>
    </row>
    <row r="238">
      <c r="A238" s="14"/>
      <c r="B238" s="23" t="str">
        <f>IF($A238="","",'Система'!$B$4)</f>
        <v/>
      </c>
      <c r="C238" s="14"/>
      <c r="D238" s="23" t="str">
        <f t="array" ref="D238">IF(E238="","",XLOOKUP(E238,selector_25,selector_25_ids,""))</f>
        <v/>
      </c>
      <c r="E238" s="25"/>
      <c r="F238" s="14"/>
      <c r="G238" s="23" t="str">
        <f t="array" ref="G238">IF(H238="","",XLOOKUP(H238,selector_25,selector_25_ids,""))</f>
        <v/>
      </c>
      <c r="H238" s="25"/>
      <c r="I238" s="14"/>
      <c r="J238" s="14"/>
      <c r="K238" s="14"/>
      <c r="L238" s="23" t="str">
        <f t="array" ref="L238">IF(M238="","",XLOOKUP(M238,selector_02,selector_02_ids,""))</f>
        <v/>
      </c>
      <c r="M238" s="25"/>
      <c r="N238" s="23" t="str">
        <f t="array" ref="N238">IF(O238="","",XLOOKUP(O238,selector_12,selector_12_ids,""))</f>
        <v/>
      </c>
      <c r="O238" s="25"/>
      <c r="P238" s="14"/>
      <c r="Q238" s="23" t="str">
        <f t="array" ref="Q238">IF(R238="","",XLOOKUP(R238,selector_04,selector_04_ids,""))</f>
        <v/>
      </c>
      <c r="R238" s="25"/>
      <c r="S238" s="14"/>
      <c r="T238" s="27"/>
      <c r="U238" s="14"/>
    </row>
    <row r="239">
      <c r="A239" s="14"/>
      <c r="B239" s="23" t="str">
        <f>IF($A239="","",'Система'!$B$4)</f>
        <v/>
      </c>
      <c r="C239" s="14"/>
      <c r="D239" s="23" t="str">
        <f t="array" ref="D239">IF(E239="","",XLOOKUP(E239,selector_25,selector_25_ids,""))</f>
        <v/>
      </c>
      <c r="E239" s="25"/>
      <c r="F239" s="14"/>
      <c r="G239" s="23" t="str">
        <f t="array" ref="G239">IF(H239="","",XLOOKUP(H239,selector_25,selector_25_ids,""))</f>
        <v/>
      </c>
      <c r="H239" s="25"/>
      <c r="I239" s="14"/>
      <c r="J239" s="14"/>
      <c r="K239" s="14"/>
      <c r="L239" s="23" t="str">
        <f t="array" ref="L239">IF(M239="","",XLOOKUP(M239,selector_02,selector_02_ids,""))</f>
        <v/>
      </c>
      <c r="M239" s="25"/>
      <c r="N239" s="23" t="str">
        <f t="array" ref="N239">IF(O239="","",XLOOKUP(O239,selector_12,selector_12_ids,""))</f>
        <v/>
      </c>
      <c r="O239" s="25"/>
      <c r="P239" s="14"/>
      <c r="Q239" s="23" t="str">
        <f t="array" ref="Q239">IF(R239="","",XLOOKUP(R239,selector_04,selector_04_ids,""))</f>
        <v/>
      </c>
      <c r="R239" s="25"/>
      <c r="S239" s="14"/>
      <c r="T239" s="27"/>
      <c r="U239" s="14"/>
    </row>
    <row r="240">
      <c r="A240" s="14"/>
      <c r="B240" s="23" t="str">
        <f>IF($A240="","",'Система'!$B$4)</f>
        <v/>
      </c>
      <c r="C240" s="14"/>
      <c r="D240" s="23" t="str">
        <f t="array" ref="D240">IF(E240="","",XLOOKUP(E240,selector_25,selector_25_ids,""))</f>
        <v/>
      </c>
      <c r="E240" s="25"/>
      <c r="F240" s="14"/>
      <c r="G240" s="23" t="str">
        <f t="array" ref="G240">IF(H240="","",XLOOKUP(H240,selector_25,selector_25_ids,""))</f>
        <v/>
      </c>
      <c r="H240" s="25"/>
      <c r="I240" s="14"/>
      <c r="J240" s="14"/>
      <c r="K240" s="14"/>
      <c r="L240" s="23" t="str">
        <f t="array" ref="L240">IF(M240="","",XLOOKUP(M240,selector_02,selector_02_ids,""))</f>
        <v/>
      </c>
      <c r="M240" s="25"/>
      <c r="N240" s="23" t="str">
        <f t="array" ref="N240">IF(O240="","",XLOOKUP(O240,selector_12,selector_12_ids,""))</f>
        <v/>
      </c>
      <c r="O240" s="25"/>
      <c r="P240" s="14"/>
      <c r="Q240" s="23" t="str">
        <f t="array" ref="Q240">IF(R240="","",XLOOKUP(R240,selector_04,selector_04_ids,""))</f>
        <v/>
      </c>
      <c r="R240" s="25"/>
      <c r="S240" s="14"/>
      <c r="T240" s="27"/>
      <c r="U240" s="14"/>
    </row>
    <row r="241">
      <c r="A241" s="14"/>
      <c r="B241" s="23" t="str">
        <f>IF($A241="","",'Система'!$B$4)</f>
        <v/>
      </c>
      <c r="C241" s="14"/>
      <c r="D241" s="23" t="str">
        <f t="array" ref="D241">IF(E241="","",XLOOKUP(E241,selector_25,selector_25_ids,""))</f>
        <v/>
      </c>
      <c r="E241" s="25"/>
      <c r="F241" s="14"/>
      <c r="G241" s="23" t="str">
        <f t="array" ref="G241">IF(H241="","",XLOOKUP(H241,selector_25,selector_25_ids,""))</f>
        <v/>
      </c>
      <c r="H241" s="25"/>
      <c r="I241" s="14"/>
      <c r="J241" s="14"/>
      <c r="K241" s="14"/>
      <c r="L241" s="23" t="str">
        <f t="array" ref="L241">IF(M241="","",XLOOKUP(M241,selector_02,selector_02_ids,""))</f>
        <v/>
      </c>
      <c r="M241" s="25"/>
      <c r="N241" s="23" t="str">
        <f t="array" ref="N241">IF(O241="","",XLOOKUP(O241,selector_12,selector_12_ids,""))</f>
        <v/>
      </c>
      <c r="O241" s="25"/>
      <c r="P241" s="14"/>
      <c r="Q241" s="23" t="str">
        <f t="array" ref="Q241">IF(R241="","",XLOOKUP(R241,selector_04,selector_04_ids,""))</f>
        <v/>
      </c>
      <c r="R241" s="25"/>
      <c r="S241" s="14"/>
      <c r="T241" s="27"/>
      <c r="U241" s="14"/>
    </row>
    <row r="242">
      <c r="A242" s="14"/>
      <c r="B242" s="23" t="str">
        <f>IF($A242="","",'Система'!$B$4)</f>
        <v/>
      </c>
      <c r="C242" s="14"/>
      <c r="D242" s="23" t="str">
        <f t="array" ref="D242">IF(E242="","",XLOOKUP(E242,selector_25,selector_25_ids,""))</f>
        <v/>
      </c>
      <c r="E242" s="25"/>
      <c r="F242" s="14"/>
      <c r="G242" s="23" t="str">
        <f t="array" ref="G242">IF(H242="","",XLOOKUP(H242,selector_25,selector_25_ids,""))</f>
        <v/>
      </c>
      <c r="H242" s="25"/>
      <c r="I242" s="14"/>
      <c r="J242" s="14"/>
      <c r="K242" s="14"/>
      <c r="L242" s="23" t="str">
        <f t="array" ref="L242">IF(M242="","",XLOOKUP(M242,selector_02,selector_02_ids,""))</f>
        <v/>
      </c>
      <c r="M242" s="25"/>
      <c r="N242" s="23" t="str">
        <f t="array" ref="N242">IF(O242="","",XLOOKUP(O242,selector_12,selector_12_ids,""))</f>
        <v/>
      </c>
      <c r="O242" s="25"/>
      <c r="P242" s="14"/>
      <c r="Q242" s="23" t="str">
        <f t="array" ref="Q242">IF(R242="","",XLOOKUP(R242,selector_04,selector_04_ids,""))</f>
        <v/>
      </c>
      <c r="R242" s="25"/>
      <c r="S242" s="14"/>
      <c r="T242" s="27"/>
      <c r="U242" s="14"/>
    </row>
    <row r="243">
      <c r="A243" s="14"/>
      <c r="B243" s="23" t="str">
        <f>IF($A243="","",'Система'!$B$4)</f>
        <v/>
      </c>
      <c r="C243" s="14"/>
      <c r="D243" s="23" t="str">
        <f t="array" ref="D243">IF(E243="","",XLOOKUP(E243,selector_25,selector_25_ids,""))</f>
        <v/>
      </c>
      <c r="E243" s="25"/>
      <c r="F243" s="14"/>
      <c r="G243" s="23" t="str">
        <f t="array" ref="G243">IF(H243="","",XLOOKUP(H243,selector_25,selector_25_ids,""))</f>
        <v/>
      </c>
      <c r="H243" s="25"/>
      <c r="I243" s="14"/>
      <c r="J243" s="14"/>
      <c r="K243" s="14"/>
      <c r="L243" s="23" t="str">
        <f t="array" ref="L243">IF(M243="","",XLOOKUP(M243,selector_02,selector_02_ids,""))</f>
        <v/>
      </c>
      <c r="M243" s="25"/>
      <c r="N243" s="23" t="str">
        <f t="array" ref="N243">IF(O243="","",XLOOKUP(O243,selector_12,selector_12_ids,""))</f>
        <v/>
      </c>
      <c r="O243" s="25"/>
      <c r="P243" s="14"/>
      <c r="Q243" s="23" t="str">
        <f t="array" ref="Q243">IF(R243="","",XLOOKUP(R243,selector_04,selector_04_ids,""))</f>
        <v/>
      </c>
      <c r="R243" s="25"/>
      <c r="S243" s="14"/>
      <c r="T243" s="27"/>
      <c r="U243" s="14"/>
    </row>
    <row r="244">
      <c r="A244" s="14"/>
      <c r="B244" s="23" t="str">
        <f>IF($A244="","",'Система'!$B$4)</f>
        <v/>
      </c>
      <c r="C244" s="14"/>
      <c r="D244" s="23" t="str">
        <f t="array" ref="D244">IF(E244="","",XLOOKUP(E244,selector_25,selector_25_ids,""))</f>
        <v/>
      </c>
      <c r="E244" s="25"/>
      <c r="F244" s="14"/>
      <c r="G244" s="23" t="str">
        <f t="array" ref="G244">IF(H244="","",XLOOKUP(H244,selector_25,selector_25_ids,""))</f>
        <v/>
      </c>
      <c r="H244" s="25"/>
      <c r="I244" s="14"/>
      <c r="J244" s="14"/>
      <c r="K244" s="14"/>
      <c r="L244" s="23" t="str">
        <f t="array" ref="L244">IF(M244="","",XLOOKUP(M244,selector_02,selector_02_ids,""))</f>
        <v/>
      </c>
      <c r="M244" s="25"/>
      <c r="N244" s="23" t="str">
        <f t="array" ref="N244">IF(O244="","",XLOOKUP(O244,selector_12,selector_12_ids,""))</f>
        <v/>
      </c>
      <c r="O244" s="25"/>
      <c r="P244" s="14"/>
      <c r="Q244" s="23" t="str">
        <f t="array" ref="Q244">IF(R244="","",XLOOKUP(R244,selector_04,selector_04_ids,""))</f>
        <v/>
      </c>
      <c r="R244" s="25"/>
      <c r="S244" s="14"/>
      <c r="T244" s="27"/>
      <c r="U244" s="14"/>
    </row>
    <row r="245">
      <c r="A245" s="14"/>
      <c r="B245" s="23" t="str">
        <f>IF($A245="","",'Система'!$B$4)</f>
        <v/>
      </c>
      <c r="C245" s="14"/>
      <c r="D245" s="23" t="str">
        <f t="array" ref="D245">IF(E245="","",XLOOKUP(E245,selector_25,selector_25_ids,""))</f>
        <v/>
      </c>
      <c r="E245" s="25"/>
      <c r="F245" s="14"/>
      <c r="G245" s="23" t="str">
        <f t="array" ref="G245">IF(H245="","",XLOOKUP(H245,selector_25,selector_25_ids,""))</f>
        <v/>
      </c>
      <c r="H245" s="25"/>
      <c r="I245" s="14"/>
      <c r="J245" s="14"/>
      <c r="K245" s="14"/>
      <c r="L245" s="23" t="str">
        <f t="array" ref="L245">IF(M245="","",XLOOKUP(M245,selector_02,selector_02_ids,""))</f>
        <v/>
      </c>
      <c r="M245" s="25"/>
      <c r="N245" s="23" t="str">
        <f t="array" ref="N245">IF(O245="","",XLOOKUP(O245,selector_12,selector_12_ids,""))</f>
        <v/>
      </c>
      <c r="O245" s="25"/>
      <c r="P245" s="14"/>
      <c r="Q245" s="23" t="str">
        <f t="array" ref="Q245">IF(R245="","",XLOOKUP(R245,selector_04,selector_04_ids,""))</f>
        <v/>
      </c>
      <c r="R245" s="25"/>
      <c r="S245" s="14"/>
      <c r="T245" s="27"/>
      <c r="U245" s="14"/>
    </row>
    <row r="246">
      <c r="A246" s="14"/>
      <c r="B246" s="23" t="str">
        <f>IF($A246="","",'Система'!$B$4)</f>
        <v/>
      </c>
      <c r="C246" s="14"/>
      <c r="D246" s="23" t="str">
        <f t="array" ref="D246">IF(E246="","",XLOOKUP(E246,selector_25,selector_25_ids,""))</f>
        <v/>
      </c>
      <c r="E246" s="25"/>
      <c r="F246" s="14"/>
      <c r="G246" s="23" t="str">
        <f t="array" ref="G246">IF(H246="","",XLOOKUP(H246,selector_25,selector_25_ids,""))</f>
        <v/>
      </c>
      <c r="H246" s="25"/>
      <c r="I246" s="14"/>
      <c r="J246" s="14"/>
      <c r="K246" s="14"/>
      <c r="L246" s="23" t="str">
        <f t="array" ref="L246">IF(M246="","",XLOOKUP(M246,selector_02,selector_02_ids,""))</f>
        <v/>
      </c>
      <c r="M246" s="25"/>
      <c r="N246" s="23" t="str">
        <f t="array" ref="N246">IF(O246="","",XLOOKUP(O246,selector_12,selector_12_ids,""))</f>
        <v/>
      </c>
      <c r="O246" s="25"/>
      <c r="P246" s="14"/>
      <c r="Q246" s="23" t="str">
        <f t="array" ref="Q246">IF(R246="","",XLOOKUP(R246,selector_04,selector_04_ids,""))</f>
        <v/>
      </c>
      <c r="R246" s="25"/>
      <c r="S246" s="14"/>
      <c r="T246" s="27"/>
      <c r="U246" s="14"/>
    </row>
    <row r="247">
      <c r="A247" s="14"/>
      <c r="B247" s="23" t="str">
        <f>IF($A247="","",'Система'!$B$4)</f>
        <v/>
      </c>
      <c r="C247" s="14"/>
      <c r="D247" s="23" t="str">
        <f t="array" ref="D247">IF(E247="","",XLOOKUP(E247,selector_25,selector_25_ids,""))</f>
        <v/>
      </c>
      <c r="E247" s="25"/>
      <c r="F247" s="14"/>
      <c r="G247" s="23" t="str">
        <f t="array" ref="G247">IF(H247="","",XLOOKUP(H247,selector_25,selector_25_ids,""))</f>
        <v/>
      </c>
      <c r="H247" s="25"/>
      <c r="I247" s="14"/>
      <c r="J247" s="14"/>
      <c r="K247" s="14"/>
      <c r="L247" s="23" t="str">
        <f t="array" ref="L247">IF(M247="","",XLOOKUP(M247,selector_02,selector_02_ids,""))</f>
        <v/>
      </c>
      <c r="M247" s="25"/>
      <c r="N247" s="23" t="str">
        <f t="array" ref="N247">IF(O247="","",XLOOKUP(O247,selector_12,selector_12_ids,""))</f>
        <v/>
      </c>
      <c r="O247" s="25"/>
      <c r="P247" s="14"/>
      <c r="Q247" s="23" t="str">
        <f t="array" ref="Q247">IF(R247="","",XLOOKUP(R247,selector_04,selector_04_ids,""))</f>
        <v/>
      </c>
      <c r="R247" s="25"/>
      <c r="S247" s="14"/>
      <c r="T247" s="27"/>
      <c r="U247" s="14"/>
    </row>
    <row r="248">
      <c r="A248" s="14"/>
      <c r="B248" s="23" t="str">
        <f>IF($A248="","",'Система'!$B$4)</f>
        <v/>
      </c>
      <c r="C248" s="14"/>
      <c r="D248" s="23" t="str">
        <f t="array" ref="D248">IF(E248="","",XLOOKUP(E248,selector_25,selector_25_ids,""))</f>
        <v/>
      </c>
      <c r="E248" s="25"/>
      <c r="F248" s="14"/>
      <c r="G248" s="23" t="str">
        <f t="array" ref="G248">IF(H248="","",XLOOKUP(H248,selector_25,selector_25_ids,""))</f>
        <v/>
      </c>
      <c r="H248" s="25"/>
      <c r="I248" s="14"/>
      <c r="J248" s="14"/>
      <c r="K248" s="14"/>
      <c r="L248" s="23" t="str">
        <f t="array" ref="L248">IF(M248="","",XLOOKUP(M248,selector_02,selector_02_ids,""))</f>
        <v/>
      </c>
      <c r="M248" s="25"/>
      <c r="N248" s="23" t="str">
        <f t="array" ref="N248">IF(O248="","",XLOOKUP(O248,selector_12,selector_12_ids,""))</f>
        <v/>
      </c>
      <c r="O248" s="25"/>
      <c r="P248" s="14"/>
      <c r="Q248" s="23" t="str">
        <f t="array" ref="Q248">IF(R248="","",XLOOKUP(R248,selector_04,selector_04_ids,""))</f>
        <v/>
      </c>
      <c r="R248" s="25"/>
      <c r="S248" s="14"/>
      <c r="T248" s="27"/>
      <c r="U248" s="14"/>
    </row>
    <row r="249">
      <c r="A249" s="14"/>
      <c r="B249" s="23" t="str">
        <f>IF($A249="","",'Система'!$B$4)</f>
        <v/>
      </c>
      <c r="C249" s="14"/>
      <c r="D249" s="23" t="str">
        <f t="array" ref="D249">IF(E249="","",XLOOKUP(E249,selector_25,selector_25_ids,""))</f>
        <v/>
      </c>
      <c r="E249" s="25"/>
      <c r="F249" s="14"/>
      <c r="G249" s="23" t="str">
        <f t="array" ref="G249">IF(H249="","",XLOOKUP(H249,selector_25,selector_25_ids,""))</f>
        <v/>
      </c>
      <c r="H249" s="25"/>
      <c r="I249" s="14"/>
      <c r="J249" s="14"/>
      <c r="K249" s="14"/>
      <c r="L249" s="23" t="str">
        <f t="array" ref="L249">IF(M249="","",XLOOKUP(M249,selector_02,selector_02_ids,""))</f>
        <v/>
      </c>
      <c r="M249" s="25"/>
      <c r="N249" s="23" t="str">
        <f t="array" ref="N249">IF(O249="","",XLOOKUP(O249,selector_12,selector_12_ids,""))</f>
        <v/>
      </c>
      <c r="O249" s="25"/>
      <c r="P249" s="14"/>
      <c r="Q249" s="23" t="str">
        <f t="array" ref="Q249">IF(R249="","",XLOOKUP(R249,selector_04,selector_04_ids,""))</f>
        <v/>
      </c>
      <c r="R249" s="25"/>
      <c r="S249" s="14"/>
      <c r="T249" s="27"/>
      <c r="U249" s="14"/>
    </row>
    <row r="250">
      <c r="A250" s="14"/>
      <c r="B250" s="23" t="str">
        <f>IF($A250="","",'Система'!$B$4)</f>
        <v/>
      </c>
      <c r="C250" s="14"/>
      <c r="D250" s="23" t="str">
        <f t="array" ref="D250">IF(E250="","",XLOOKUP(E250,selector_25,selector_25_ids,""))</f>
        <v/>
      </c>
      <c r="E250" s="25"/>
      <c r="F250" s="14"/>
      <c r="G250" s="23" t="str">
        <f t="array" ref="G250">IF(H250="","",XLOOKUP(H250,selector_25,selector_25_ids,""))</f>
        <v/>
      </c>
      <c r="H250" s="25"/>
      <c r="I250" s="14"/>
      <c r="J250" s="14"/>
      <c r="K250" s="14"/>
      <c r="L250" s="23" t="str">
        <f t="array" ref="L250">IF(M250="","",XLOOKUP(M250,selector_02,selector_02_ids,""))</f>
        <v/>
      </c>
      <c r="M250" s="25"/>
      <c r="N250" s="23" t="str">
        <f t="array" ref="N250">IF(O250="","",XLOOKUP(O250,selector_12,selector_12_ids,""))</f>
        <v/>
      </c>
      <c r="O250" s="25"/>
      <c r="P250" s="14"/>
      <c r="Q250" s="23" t="str">
        <f t="array" ref="Q250">IF(R250="","",XLOOKUP(R250,selector_04,selector_04_ids,""))</f>
        <v/>
      </c>
      <c r="R250" s="25"/>
      <c r="S250" s="14"/>
      <c r="T250" s="27"/>
      <c r="U250" s="14"/>
    </row>
    <row r="251">
      <c r="A251" s="14"/>
      <c r="B251" s="23" t="str">
        <f>IF($A251="","",'Система'!$B$4)</f>
        <v/>
      </c>
      <c r="C251" s="14"/>
      <c r="D251" s="23" t="str">
        <f t="array" ref="D251">IF(E251="","",XLOOKUP(E251,selector_25,selector_25_ids,""))</f>
        <v/>
      </c>
      <c r="E251" s="25"/>
      <c r="F251" s="14"/>
      <c r="G251" s="23" t="str">
        <f t="array" ref="G251">IF(H251="","",XLOOKUP(H251,selector_25,selector_25_ids,""))</f>
        <v/>
      </c>
      <c r="H251" s="25"/>
      <c r="I251" s="14"/>
      <c r="J251" s="14"/>
      <c r="K251" s="14"/>
      <c r="L251" s="23" t="str">
        <f t="array" ref="L251">IF(M251="","",XLOOKUP(M251,selector_02,selector_02_ids,""))</f>
        <v/>
      </c>
      <c r="M251" s="25"/>
      <c r="N251" s="23" t="str">
        <f t="array" ref="N251">IF(O251="","",XLOOKUP(O251,selector_12,selector_12_ids,""))</f>
        <v/>
      </c>
      <c r="O251" s="25"/>
      <c r="P251" s="14"/>
      <c r="Q251" s="23" t="str">
        <f t="array" ref="Q251">IF(R251="","",XLOOKUP(R251,selector_04,selector_04_ids,""))</f>
        <v/>
      </c>
      <c r="R251" s="25"/>
      <c r="S251" s="14"/>
      <c r="T251" s="27"/>
      <c r="U251" s="14"/>
    </row>
    <row r="252">
      <c r="A252" s="14"/>
      <c r="B252" s="23" t="str">
        <f>IF($A252="","",'Система'!$B$4)</f>
        <v/>
      </c>
      <c r="C252" s="14"/>
      <c r="D252" s="23" t="str">
        <f t="array" ref="D252">IF(E252="","",XLOOKUP(E252,selector_25,selector_25_ids,""))</f>
        <v/>
      </c>
      <c r="E252" s="25"/>
      <c r="F252" s="14"/>
      <c r="G252" s="23" t="str">
        <f t="array" ref="G252">IF(H252="","",XLOOKUP(H252,selector_25,selector_25_ids,""))</f>
        <v/>
      </c>
      <c r="H252" s="25"/>
      <c r="I252" s="14"/>
      <c r="J252" s="14"/>
      <c r="K252" s="14"/>
      <c r="L252" s="23" t="str">
        <f t="array" ref="L252">IF(M252="","",XLOOKUP(M252,selector_02,selector_02_ids,""))</f>
        <v/>
      </c>
      <c r="M252" s="25"/>
      <c r="N252" s="23" t="str">
        <f t="array" ref="N252">IF(O252="","",XLOOKUP(O252,selector_12,selector_12_ids,""))</f>
        <v/>
      </c>
      <c r="O252" s="25"/>
      <c r="P252" s="14"/>
      <c r="Q252" s="23" t="str">
        <f t="array" ref="Q252">IF(R252="","",XLOOKUP(R252,selector_04,selector_04_ids,""))</f>
        <v/>
      </c>
      <c r="R252" s="25"/>
      <c r="S252" s="14"/>
      <c r="T252" s="27"/>
      <c r="U252" s="14"/>
    </row>
    <row r="253">
      <c r="A253" s="14"/>
      <c r="B253" s="23" t="str">
        <f>IF($A253="","",'Система'!$B$4)</f>
        <v/>
      </c>
      <c r="C253" s="14"/>
      <c r="D253" s="23" t="str">
        <f t="array" ref="D253">IF(E253="","",XLOOKUP(E253,selector_25,selector_25_ids,""))</f>
        <v/>
      </c>
      <c r="E253" s="25"/>
      <c r="F253" s="14"/>
      <c r="G253" s="23" t="str">
        <f t="array" ref="G253">IF(H253="","",XLOOKUP(H253,selector_25,selector_25_ids,""))</f>
        <v/>
      </c>
      <c r="H253" s="25"/>
      <c r="I253" s="14"/>
      <c r="J253" s="14"/>
      <c r="K253" s="14"/>
      <c r="L253" s="23" t="str">
        <f t="array" ref="L253">IF(M253="","",XLOOKUP(M253,selector_02,selector_02_ids,""))</f>
        <v/>
      </c>
      <c r="M253" s="25"/>
      <c r="N253" s="23" t="str">
        <f t="array" ref="N253">IF(O253="","",XLOOKUP(O253,selector_12,selector_12_ids,""))</f>
        <v/>
      </c>
      <c r="O253" s="25"/>
      <c r="P253" s="14"/>
      <c r="Q253" s="23" t="str">
        <f t="array" ref="Q253">IF(R253="","",XLOOKUP(R253,selector_04,selector_04_ids,""))</f>
        <v/>
      </c>
      <c r="R253" s="25"/>
      <c r="S253" s="14"/>
      <c r="T253" s="27"/>
      <c r="U253" s="14"/>
    </row>
    <row r="254">
      <c r="A254" s="14"/>
      <c r="B254" s="23" t="str">
        <f>IF($A254="","",'Система'!$B$4)</f>
        <v/>
      </c>
      <c r="C254" s="14"/>
      <c r="D254" s="23" t="str">
        <f t="array" ref="D254">IF(E254="","",XLOOKUP(E254,selector_25,selector_25_ids,""))</f>
        <v/>
      </c>
      <c r="E254" s="25"/>
      <c r="F254" s="14"/>
      <c r="G254" s="23" t="str">
        <f t="array" ref="G254">IF(H254="","",XLOOKUP(H254,selector_25,selector_25_ids,""))</f>
        <v/>
      </c>
      <c r="H254" s="25"/>
      <c r="I254" s="14"/>
      <c r="J254" s="14"/>
      <c r="K254" s="14"/>
      <c r="L254" s="23" t="str">
        <f t="array" ref="L254">IF(M254="","",XLOOKUP(M254,selector_02,selector_02_ids,""))</f>
        <v/>
      </c>
      <c r="M254" s="25"/>
      <c r="N254" s="23" t="str">
        <f t="array" ref="N254">IF(O254="","",XLOOKUP(O254,selector_12,selector_12_ids,""))</f>
        <v/>
      </c>
      <c r="O254" s="25"/>
      <c r="P254" s="14"/>
      <c r="Q254" s="23" t="str">
        <f t="array" ref="Q254">IF(R254="","",XLOOKUP(R254,selector_04,selector_04_ids,""))</f>
        <v/>
      </c>
      <c r="R254" s="25"/>
      <c r="S254" s="14"/>
      <c r="T254" s="27"/>
      <c r="U254" s="14"/>
    </row>
    <row r="255">
      <c r="A255" s="14"/>
      <c r="B255" s="23" t="str">
        <f>IF($A255="","",'Система'!$B$4)</f>
        <v/>
      </c>
      <c r="C255" s="14"/>
      <c r="D255" s="23" t="str">
        <f t="array" ref="D255">IF(E255="","",XLOOKUP(E255,selector_25,selector_25_ids,""))</f>
        <v/>
      </c>
      <c r="E255" s="25"/>
      <c r="F255" s="14"/>
      <c r="G255" s="23" t="str">
        <f t="array" ref="G255">IF(H255="","",XLOOKUP(H255,selector_25,selector_25_ids,""))</f>
        <v/>
      </c>
      <c r="H255" s="25"/>
      <c r="I255" s="14"/>
      <c r="J255" s="14"/>
      <c r="K255" s="14"/>
      <c r="L255" s="23" t="str">
        <f t="array" ref="L255">IF(M255="","",XLOOKUP(M255,selector_02,selector_02_ids,""))</f>
        <v/>
      </c>
      <c r="M255" s="25"/>
      <c r="N255" s="23" t="str">
        <f t="array" ref="N255">IF(O255="","",XLOOKUP(O255,selector_12,selector_12_ids,""))</f>
        <v/>
      </c>
      <c r="O255" s="25"/>
      <c r="P255" s="14"/>
      <c r="Q255" s="23" t="str">
        <f t="array" ref="Q255">IF(R255="","",XLOOKUP(R255,selector_04,selector_04_ids,""))</f>
        <v/>
      </c>
      <c r="R255" s="25"/>
      <c r="S255" s="14"/>
      <c r="T255" s="27"/>
      <c r="U255" s="14"/>
    </row>
    <row r="256">
      <c r="A256" s="14"/>
      <c r="B256" s="23" t="str">
        <f>IF($A256="","",'Система'!$B$4)</f>
        <v/>
      </c>
      <c r="C256" s="14"/>
      <c r="D256" s="23" t="str">
        <f t="array" ref="D256">IF(E256="","",XLOOKUP(E256,selector_25,selector_25_ids,""))</f>
        <v/>
      </c>
      <c r="E256" s="25"/>
      <c r="F256" s="14"/>
      <c r="G256" s="23" t="str">
        <f t="array" ref="G256">IF(H256="","",XLOOKUP(H256,selector_25,selector_25_ids,""))</f>
        <v/>
      </c>
      <c r="H256" s="25"/>
      <c r="I256" s="14"/>
      <c r="J256" s="14"/>
      <c r="K256" s="14"/>
      <c r="L256" s="23" t="str">
        <f t="array" ref="L256">IF(M256="","",XLOOKUP(M256,selector_02,selector_02_ids,""))</f>
        <v/>
      </c>
      <c r="M256" s="25"/>
      <c r="N256" s="23" t="str">
        <f t="array" ref="N256">IF(O256="","",XLOOKUP(O256,selector_12,selector_12_ids,""))</f>
        <v/>
      </c>
      <c r="O256" s="25"/>
      <c r="P256" s="14"/>
      <c r="Q256" s="23" t="str">
        <f t="array" ref="Q256">IF(R256="","",XLOOKUP(R256,selector_04,selector_04_ids,""))</f>
        <v/>
      </c>
      <c r="R256" s="25"/>
      <c r="S256" s="14"/>
      <c r="T256" s="27"/>
      <c r="U256" s="14"/>
    </row>
    <row r="257">
      <c r="A257" s="14"/>
      <c r="B257" s="23" t="str">
        <f>IF($A257="","",'Система'!$B$4)</f>
        <v/>
      </c>
      <c r="C257" s="14"/>
      <c r="D257" s="23" t="str">
        <f t="array" ref="D257">IF(E257="","",XLOOKUP(E257,selector_25,selector_25_ids,""))</f>
        <v/>
      </c>
      <c r="E257" s="25"/>
      <c r="F257" s="14"/>
      <c r="G257" s="23" t="str">
        <f t="array" ref="G257">IF(H257="","",XLOOKUP(H257,selector_25,selector_25_ids,""))</f>
        <v/>
      </c>
      <c r="H257" s="25"/>
      <c r="I257" s="14"/>
      <c r="J257" s="14"/>
      <c r="K257" s="14"/>
      <c r="L257" s="23" t="str">
        <f t="array" ref="L257">IF(M257="","",XLOOKUP(M257,selector_02,selector_02_ids,""))</f>
        <v/>
      </c>
      <c r="M257" s="25"/>
      <c r="N257" s="23" t="str">
        <f t="array" ref="N257">IF(O257="","",XLOOKUP(O257,selector_12,selector_12_ids,""))</f>
        <v/>
      </c>
      <c r="O257" s="25"/>
      <c r="P257" s="14"/>
      <c r="Q257" s="23" t="str">
        <f t="array" ref="Q257">IF(R257="","",XLOOKUP(R257,selector_04,selector_04_ids,""))</f>
        <v/>
      </c>
      <c r="R257" s="25"/>
      <c r="S257" s="14"/>
      <c r="T257" s="27"/>
      <c r="U257" s="14"/>
    </row>
    <row r="258">
      <c r="A258" s="14"/>
      <c r="B258" s="23" t="str">
        <f>IF($A258="","",'Система'!$B$4)</f>
        <v/>
      </c>
      <c r="C258" s="14"/>
      <c r="D258" s="23" t="str">
        <f t="array" ref="D258">IF(E258="","",XLOOKUP(E258,selector_25,selector_25_ids,""))</f>
        <v/>
      </c>
      <c r="E258" s="25"/>
      <c r="F258" s="14"/>
      <c r="G258" s="23" t="str">
        <f t="array" ref="G258">IF(H258="","",XLOOKUP(H258,selector_25,selector_25_ids,""))</f>
        <v/>
      </c>
      <c r="H258" s="25"/>
      <c r="I258" s="14"/>
      <c r="J258" s="14"/>
      <c r="K258" s="14"/>
      <c r="L258" s="23" t="str">
        <f t="array" ref="L258">IF(M258="","",XLOOKUP(M258,selector_02,selector_02_ids,""))</f>
        <v/>
      </c>
      <c r="M258" s="25"/>
      <c r="N258" s="23" t="str">
        <f t="array" ref="N258">IF(O258="","",XLOOKUP(O258,selector_12,selector_12_ids,""))</f>
        <v/>
      </c>
      <c r="O258" s="25"/>
      <c r="P258" s="14"/>
      <c r="Q258" s="23" t="str">
        <f t="array" ref="Q258">IF(R258="","",XLOOKUP(R258,selector_04,selector_04_ids,""))</f>
        <v/>
      </c>
      <c r="R258" s="25"/>
      <c r="S258" s="14"/>
      <c r="T258" s="27"/>
      <c r="U258" s="14"/>
    </row>
    <row r="259">
      <c r="A259" s="14"/>
      <c r="B259" s="23" t="str">
        <f>IF($A259="","",'Система'!$B$4)</f>
        <v/>
      </c>
      <c r="C259" s="14"/>
      <c r="D259" s="23" t="str">
        <f t="array" ref="D259">IF(E259="","",XLOOKUP(E259,selector_25,selector_25_ids,""))</f>
        <v/>
      </c>
      <c r="E259" s="25"/>
      <c r="F259" s="14"/>
      <c r="G259" s="23" t="str">
        <f t="array" ref="G259">IF(H259="","",XLOOKUP(H259,selector_25,selector_25_ids,""))</f>
        <v/>
      </c>
      <c r="H259" s="25"/>
      <c r="I259" s="14"/>
      <c r="J259" s="14"/>
      <c r="K259" s="14"/>
      <c r="L259" s="23" t="str">
        <f t="array" ref="L259">IF(M259="","",XLOOKUP(M259,selector_02,selector_02_ids,""))</f>
        <v/>
      </c>
      <c r="M259" s="25"/>
      <c r="N259" s="23" t="str">
        <f t="array" ref="N259">IF(O259="","",XLOOKUP(O259,selector_12,selector_12_ids,""))</f>
        <v/>
      </c>
      <c r="O259" s="25"/>
      <c r="P259" s="14"/>
      <c r="Q259" s="23" t="str">
        <f t="array" ref="Q259">IF(R259="","",XLOOKUP(R259,selector_04,selector_04_ids,""))</f>
        <v/>
      </c>
      <c r="R259" s="25"/>
      <c r="S259" s="14"/>
      <c r="T259" s="27"/>
      <c r="U259" s="14"/>
    </row>
    <row r="260">
      <c r="A260" s="14"/>
      <c r="B260" s="23" t="str">
        <f>IF($A260="","",'Система'!$B$4)</f>
        <v/>
      </c>
      <c r="C260" s="14"/>
      <c r="D260" s="23" t="str">
        <f t="array" ref="D260">IF(E260="","",XLOOKUP(E260,selector_25,selector_25_ids,""))</f>
        <v/>
      </c>
      <c r="E260" s="25"/>
      <c r="F260" s="14"/>
      <c r="G260" s="23" t="str">
        <f t="array" ref="G260">IF(H260="","",XLOOKUP(H260,selector_25,selector_25_ids,""))</f>
        <v/>
      </c>
      <c r="H260" s="25"/>
      <c r="I260" s="14"/>
      <c r="J260" s="14"/>
      <c r="K260" s="14"/>
      <c r="L260" s="23" t="str">
        <f t="array" ref="L260">IF(M260="","",XLOOKUP(M260,selector_02,selector_02_ids,""))</f>
        <v/>
      </c>
      <c r="M260" s="25"/>
      <c r="N260" s="23" t="str">
        <f t="array" ref="N260">IF(O260="","",XLOOKUP(O260,selector_12,selector_12_ids,""))</f>
        <v/>
      </c>
      <c r="O260" s="25"/>
      <c r="P260" s="14"/>
      <c r="Q260" s="23" t="str">
        <f t="array" ref="Q260">IF(R260="","",XLOOKUP(R260,selector_04,selector_04_ids,""))</f>
        <v/>
      </c>
      <c r="R260" s="25"/>
      <c r="S260" s="14"/>
      <c r="T260" s="27"/>
      <c r="U260" s="14"/>
    </row>
    <row r="261">
      <c r="A261" s="14"/>
      <c r="B261" s="23" t="str">
        <f>IF($A261="","",'Система'!$B$4)</f>
        <v/>
      </c>
      <c r="C261" s="14"/>
      <c r="D261" s="23" t="str">
        <f t="array" ref="D261">IF(E261="","",XLOOKUP(E261,selector_25,selector_25_ids,""))</f>
        <v/>
      </c>
      <c r="E261" s="25"/>
      <c r="F261" s="14"/>
      <c r="G261" s="23" t="str">
        <f t="array" ref="G261">IF(H261="","",XLOOKUP(H261,selector_25,selector_25_ids,""))</f>
        <v/>
      </c>
      <c r="H261" s="25"/>
      <c r="I261" s="14"/>
      <c r="J261" s="14"/>
      <c r="K261" s="14"/>
      <c r="L261" s="23" t="str">
        <f t="array" ref="L261">IF(M261="","",XLOOKUP(M261,selector_02,selector_02_ids,""))</f>
        <v/>
      </c>
      <c r="M261" s="25"/>
      <c r="N261" s="23" t="str">
        <f t="array" ref="N261">IF(O261="","",XLOOKUP(O261,selector_12,selector_12_ids,""))</f>
        <v/>
      </c>
      <c r="O261" s="25"/>
      <c r="P261" s="14"/>
      <c r="Q261" s="23" t="str">
        <f t="array" ref="Q261">IF(R261="","",XLOOKUP(R261,selector_04,selector_04_ids,""))</f>
        <v/>
      </c>
      <c r="R261" s="25"/>
      <c r="S261" s="14"/>
      <c r="T261" s="27"/>
      <c r="U261" s="14"/>
    </row>
    <row r="262">
      <c r="A262" s="14"/>
      <c r="B262" s="23" t="str">
        <f>IF($A262="","",'Система'!$B$4)</f>
        <v/>
      </c>
      <c r="C262" s="14"/>
      <c r="D262" s="23" t="str">
        <f t="array" ref="D262">IF(E262="","",XLOOKUP(E262,selector_25,selector_25_ids,""))</f>
        <v/>
      </c>
      <c r="E262" s="25"/>
      <c r="F262" s="14"/>
      <c r="G262" s="23" t="str">
        <f t="array" ref="G262">IF(H262="","",XLOOKUP(H262,selector_25,selector_25_ids,""))</f>
        <v/>
      </c>
      <c r="H262" s="25"/>
      <c r="I262" s="14"/>
      <c r="J262" s="14"/>
      <c r="K262" s="14"/>
      <c r="L262" s="23" t="str">
        <f t="array" ref="L262">IF(M262="","",XLOOKUP(M262,selector_02,selector_02_ids,""))</f>
        <v/>
      </c>
      <c r="M262" s="25"/>
      <c r="N262" s="23" t="str">
        <f t="array" ref="N262">IF(O262="","",XLOOKUP(O262,selector_12,selector_12_ids,""))</f>
        <v/>
      </c>
      <c r="O262" s="25"/>
      <c r="P262" s="14"/>
      <c r="Q262" s="23" t="str">
        <f t="array" ref="Q262">IF(R262="","",XLOOKUP(R262,selector_04,selector_04_ids,""))</f>
        <v/>
      </c>
      <c r="R262" s="25"/>
      <c r="S262" s="14"/>
      <c r="T262" s="27"/>
      <c r="U262" s="14"/>
    </row>
    <row r="263">
      <c r="A263" s="14"/>
      <c r="B263" s="23" t="str">
        <f>IF($A263="","",'Система'!$B$4)</f>
        <v/>
      </c>
      <c r="C263" s="14"/>
      <c r="D263" s="23" t="str">
        <f t="array" ref="D263">IF(E263="","",XLOOKUP(E263,selector_25,selector_25_ids,""))</f>
        <v/>
      </c>
      <c r="E263" s="25"/>
      <c r="F263" s="14"/>
      <c r="G263" s="23" t="str">
        <f t="array" ref="G263">IF(H263="","",XLOOKUP(H263,selector_25,selector_25_ids,""))</f>
        <v/>
      </c>
      <c r="H263" s="25"/>
      <c r="I263" s="14"/>
      <c r="J263" s="14"/>
      <c r="K263" s="14"/>
      <c r="L263" s="23" t="str">
        <f t="array" ref="L263">IF(M263="","",XLOOKUP(M263,selector_02,selector_02_ids,""))</f>
        <v/>
      </c>
      <c r="M263" s="25"/>
      <c r="N263" s="23" t="str">
        <f t="array" ref="N263">IF(O263="","",XLOOKUP(O263,selector_12,selector_12_ids,""))</f>
        <v/>
      </c>
      <c r="O263" s="25"/>
      <c r="P263" s="14"/>
      <c r="Q263" s="23" t="str">
        <f t="array" ref="Q263">IF(R263="","",XLOOKUP(R263,selector_04,selector_04_ids,""))</f>
        <v/>
      </c>
      <c r="R263" s="25"/>
      <c r="S263" s="14"/>
      <c r="T263" s="27"/>
      <c r="U263" s="14"/>
    </row>
    <row r="264">
      <c r="A264" s="14"/>
      <c r="B264" s="23" t="str">
        <f>IF($A264="","",'Система'!$B$4)</f>
        <v/>
      </c>
      <c r="C264" s="14"/>
      <c r="D264" s="23" t="str">
        <f t="array" ref="D264">IF(E264="","",XLOOKUP(E264,selector_25,selector_25_ids,""))</f>
        <v/>
      </c>
      <c r="E264" s="25"/>
      <c r="F264" s="14"/>
      <c r="G264" s="23" t="str">
        <f t="array" ref="G264">IF(H264="","",XLOOKUP(H264,selector_25,selector_25_ids,""))</f>
        <v/>
      </c>
      <c r="H264" s="25"/>
      <c r="I264" s="14"/>
      <c r="J264" s="14"/>
      <c r="K264" s="14"/>
      <c r="L264" s="23" t="str">
        <f t="array" ref="L264">IF(M264="","",XLOOKUP(M264,selector_02,selector_02_ids,""))</f>
        <v/>
      </c>
      <c r="M264" s="25"/>
      <c r="N264" s="23" t="str">
        <f t="array" ref="N264">IF(O264="","",XLOOKUP(O264,selector_12,selector_12_ids,""))</f>
        <v/>
      </c>
      <c r="O264" s="25"/>
      <c r="P264" s="14"/>
      <c r="Q264" s="23" t="str">
        <f t="array" ref="Q264">IF(R264="","",XLOOKUP(R264,selector_04,selector_04_ids,""))</f>
        <v/>
      </c>
      <c r="R264" s="25"/>
      <c r="S264" s="14"/>
      <c r="T264" s="27"/>
      <c r="U264" s="14"/>
    </row>
    <row r="265">
      <c r="A265" s="14"/>
      <c r="B265" s="23" t="str">
        <f>IF($A265="","",'Система'!$B$4)</f>
        <v/>
      </c>
      <c r="C265" s="14"/>
      <c r="D265" s="23" t="str">
        <f t="array" ref="D265">IF(E265="","",XLOOKUP(E265,selector_25,selector_25_ids,""))</f>
        <v/>
      </c>
      <c r="E265" s="25"/>
      <c r="F265" s="14"/>
      <c r="G265" s="23" t="str">
        <f t="array" ref="G265">IF(H265="","",XLOOKUP(H265,selector_25,selector_25_ids,""))</f>
        <v/>
      </c>
      <c r="H265" s="25"/>
      <c r="I265" s="14"/>
      <c r="J265" s="14"/>
      <c r="K265" s="14"/>
      <c r="L265" s="23" t="str">
        <f t="array" ref="L265">IF(M265="","",XLOOKUP(M265,selector_02,selector_02_ids,""))</f>
        <v/>
      </c>
      <c r="M265" s="25"/>
      <c r="N265" s="23" t="str">
        <f t="array" ref="N265">IF(O265="","",XLOOKUP(O265,selector_12,selector_12_ids,""))</f>
        <v/>
      </c>
      <c r="O265" s="25"/>
      <c r="P265" s="14"/>
      <c r="Q265" s="23" t="str">
        <f t="array" ref="Q265">IF(R265="","",XLOOKUP(R265,selector_04,selector_04_ids,""))</f>
        <v/>
      </c>
      <c r="R265" s="25"/>
      <c r="S265" s="14"/>
      <c r="T265" s="27"/>
      <c r="U265" s="14"/>
    </row>
    <row r="266">
      <c r="A266" s="14"/>
      <c r="B266" s="23" t="str">
        <f>IF($A266="","",'Система'!$B$4)</f>
        <v/>
      </c>
      <c r="C266" s="14"/>
      <c r="D266" s="23" t="str">
        <f t="array" ref="D266">IF(E266="","",XLOOKUP(E266,selector_25,selector_25_ids,""))</f>
        <v/>
      </c>
      <c r="E266" s="25"/>
      <c r="F266" s="14"/>
      <c r="G266" s="23" t="str">
        <f t="array" ref="G266">IF(H266="","",XLOOKUP(H266,selector_25,selector_25_ids,""))</f>
        <v/>
      </c>
      <c r="H266" s="25"/>
      <c r="I266" s="14"/>
      <c r="J266" s="14"/>
      <c r="K266" s="14"/>
      <c r="L266" s="23" t="str">
        <f t="array" ref="L266">IF(M266="","",XLOOKUP(M266,selector_02,selector_02_ids,""))</f>
        <v/>
      </c>
      <c r="M266" s="25"/>
      <c r="N266" s="23" t="str">
        <f t="array" ref="N266">IF(O266="","",XLOOKUP(O266,selector_12,selector_12_ids,""))</f>
        <v/>
      </c>
      <c r="O266" s="25"/>
      <c r="P266" s="14"/>
      <c r="Q266" s="23" t="str">
        <f t="array" ref="Q266">IF(R266="","",XLOOKUP(R266,selector_04,selector_04_ids,""))</f>
        <v/>
      </c>
      <c r="R266" s="25"/>
      <c r="S266" s="14"/>
      <c r="T266" s="27"/>
      <c r="U266" s="14"/>
    </row>
    <row r="267">
      <c r="A267" s="14"/>
      <c r="B267" s="23" t="str">
        <f>IF($A267="","",'Система'!$B$4)</f>
        <v/>
      </c>
      <c r="C267" s="14"/>
      <c r="D267" s="23" t="str">
        <f t="array" ref="D267">IF(E267="","",XLOOKUP(E267,selector_25,selector_25_ids,""))</f>
        <v/>
      </c>
      <c r="E267" s="25"/>
      <c r="F267" s="14"/>
      <c r="G267" s="23" t="str">
        <f t="array" ref="G267">IF(H267="","",XLOOKUP(H267,selector_25,selector_25_ids,""))</f>
        <v/>
      </c>
      <c r="H267" s="25"/>
      <c r="I267" s="14"/>
      <c r="J267" s="14"/>
      <c r="K267" s="14"/>
      <c r="L267" s="23" t="str">
        <f t="array" ref="L267">IF(M267="","",XLOOKUP(M267,selector_02,selector_02_ids,""))</f>
        <v/>
      </c>
      <c r="M267" s="25"/>
      <c r="N267" s="23" t="str">
        <f t="array" ref="N267">IF(O267="","",XLOOKUP(O267,selector_12,selector_12_ids,""))</f>
        <v/>
      </c>
      <c r="O267" s="25"/>
      <c r="P267" s="14"/>
      <c r="Q267" s="23" t="str">
        <f t="array" ref="Q267">IF(R267="","",XLOOKUP(R267,selector_04,selector_04_ids,""))</f>
        <v/>
      </c>
      <c r="R267" s="25"/>
      <c r="S267" s="14"/>
      <c r="T267" s="27"/>
      <c r="U267" s="14"/>
    </row>
    <row r="268">
      <c r="A268" s="14"/>
      <c r="B268" s="23" t="str">
        <f>IF($A268="","",'Система'!$B$4)</f>
        <v/>
      </c>
      <c r="C268" s="14"/>
      <c r="D268" s="23" t="str">
        <f t="array" ref="D268">IF(E268="","",XLOOKUP(E268,selector_25,selector_25_ids,""))</f>
        <v/>
      </c>
      <c r="E268" s="25"/>
      <c r="F268" s="14"/>
      <c r="G268" s="23" t="str">
        <f t="array" ref="G268">IF(H268="","",XLOOKUP(H268,selector_25,selector_25_ids,""))</f>
        <v/>
      </c>
      <c r="H268" s="25"/>
      <c r="I268" s="14"/>
      <c r="J268" s="14"/>
      <c r="K268" s="14"/>
      <c r="L268" s="23" t="str">
        <f t="array" ref="L268">IF(M268="","",XLOOKUP(M268,selector_02,selector_02_ids,""))</f>
        <v/>
      </c>
      <c r="M268" s="25"/>
      <c r="N268" s="23" t="str">
        <f t="array" ref="N268">IF(O268="","",XLOOKUP(O268,selector_12,selector_12_ids,""))</f>
        <v/>
      </c>
      <c r="O268" s="25"/>
      <c r="P268" s="14"/>
      <c r="Q268" s="23" t="str">
        <f t="array" ref="Q268">IF(R268="","",XLOOKUP(R268,selector_04,selector_04_ids,""))</f>
        <v/>
      </c>
      <c r="R268" s="25"/>
      <c r="S268" s="14"/>
      <c r="T268" s="27"/>
      <c r="U268" s="14"/>
    </row>
    <row r="269">
      <c r="A269" s="14"/>
      <c r="B269" s="23" t="str">
        <f>IF($A269="","",'Система'!$B$4)</f>
        <v/>
      </c>
      <c r="C269" s="14"/>
      <c r="D269" s="23" t="str">
        <f t="array" ref="D269">IF(E269="","",XLOOKUP(E269,selector_25,selector_25_ids,""))</f>
        <v/>
      </c>
      <c r="E269" s="25"/>
      <c r="F269" s="14"/>
      <c r="G269" s="23" t="str">
        <f t="array" ref="G269">IF(H269="","",XLOOKUP(H269,selector_25,selector_25_ids,""))</f>
        <v/>
      </c>
      <c r="H269" s="25"/>
      <c r="I269" s="14"/>
      <c r="J269" s="14"/>
      <c r="K269" s="14"/>
      <c r="L269" s="23" t="str">
        <f t="array" ref="L269">IF(M269="","",XLOOKUP(M269,selector_02,selector_02_ids,""))</f>
        <v/>
      </c>
      <c r="M269" s="25"/>
      <c r="N269" s="23" t="str">
        <f t="array" ref="N269">IF(O269="","",XLOOKUP(O269,selector_12,selector_12_ids,""))</f>
        <v/>
      </c>
      <c r="O269" s="25"/>
      <c r="P269" s="14"/>
      <c r="Q269" s="23" t="str">
        <f t="array" ref="Q269">IF(R269="","",XLOOKUP(R269,selector_04,selector_04_ids,""))</f>
        <v/>
      </c>
      <c r="R269" s="25"/>
      <c r="S269" s="14"/>
      <c r="T269" s="27"/>
      <c r="U269" s="14"/>
    </row>
    <row r="270">
      <c r="A270" s="14"/>
      <c r="B270" s="23" t="str">
        <f>IF($A270="","",'Система'!$B$4)</f>
        <v/>
      </c>
      <c r="C270" s="14"/>
      <c r="D270" s="23" t="str">
        <f t="array" ref="D270">IF(E270="","",XLOOKUP(E270,selector_25,selector_25_ids,""))</f>
        <v/>
      </c>
      <c r="E270" s="25"/>
      <c r="F270" s="14"/>
      <c r="G270" s="23" t="str">
        <f t="array" ref="G270">IF(H270="","",XLOOKUP(H270,selector_25,selector_25_ids,""))</f>
        <v/>
      </c>
      <c r="H270" s="25"/>
      <c r="I270" s="14"/>
      <c r="J270" s="14"/>
      <c r="K270" s="14"/>
      <c r="L270" s="23" t="str">
        <f t="array" ref="L270">IF(M270="","",XLOOKUP(M270,selector_02,selector_02_ids,""))</f>
        <v/>
      </c>
      <c r="M270" s="25"/>
      <c r="N270" s="23" t="str">
        <f t="array" ref="N270">IF(O270="","",XLOOKUP(O270,selector_12,selector_12_ids,""))</f>
        <v/>
      </c>
      <c r="O270" s="25"/>
      <c r="P270" s="14"/>
      <c r="Q270" s="23" t="str">
        <f t="array" ref="Q270">IF(R270="","",XLOOKUP(R270,selector_04,selector_04_ids,""))</f>
        <v/>
      </c>
      <c r="R270" s="25"/>
      <c r="S270" s="14"/>
      <c r="T270" s="27"/>
      <c r="U270" s="14"/>
    </row>
    <row r="271">
      <c r="A271" s="14"/>
      <c r="B271" s="23" t="str">
        <f>IF($A271="","",'Система'!$B$4)</f>
        <v/>
      </c>
      <c r="C271" s="14"/>
      <c r="D271" s="23" t="str">
        <f t="array" ref="D271">IF(E271="","",XLOOKUP(E271,selector_25,selector_25_ids,""))</f>
        <v/>
      </c>
      <c r="E271" s="25"/>
      <c r="F271" s="14"/>
      <c r="G271" s="23" t="str">
        <f t="array" ref="G271">IF(H271="","",XLOOKUP(H271,selector_25,selector_25_ids,""))</f>
        <v/>
      </c>
      <c r="H271" s="25"/>
      <c r="I271" s="14"/>
      <c r="J271" s="14"/>
      <c r="K271" s="14"/>
      <c r="L271" s="23" t="str">
        <f t="array" ref="L271">IF(M271="","",XLOOKUP(M271,selector_02,selector_02_ids,""))</f>
        <v/>
      </c>
      <c r="M271" s="25"/>
      <c r="N271" s="23" t="str">
        <f t="array" ref="N271">IF(O271="","",XLOOKUP(O271,selector_12,selector_12_ids,""))</f>
        <v/>
      </c>
      <c r="O271" s="25"/>
      <c r="P271" s="14"/>
      <c r="Q271" s="23" t="str">
        <f t="array" ref="Q271">IF(R271="","",XLOOKUP(R271,selector_04,selector_04_ids,""))</f>
        <v/>
      </c>
      <c r="R271" s="25"/>
      <c r="S271" s="14"/>
      <c r="T271" s="27"/>
      <c r="U271" s="14"/>
    </row>
    <row r="272">
      <c r="A272" s="14"/>
      <c r="B272" s="23" t="str">
        <f>IF($A272="","",'Система'!$B$4)</f>
        <v/>
      </c>
      <c r="C272" s="14"/>
      <c r="D272" s="23" t="str">
        <f t="array" ref="D272">IF(E272="","",XLOOKUP(E272,selector_25,selector_25_ids,""))</f>
        <v/>
      </c>
      <c r="E272" s="25"/>
      <c r="F272" s="14"/>
      <c r="G272" s="23" t="str">
        <f t="array" ref="G272">IF(H272="","",XLOOKUP(H272,selector_25,selector_25_ids,""))</f>
        <v/>
      </c>
      <c r="H272" s="25"/>
      <c r="I272" s="14"/>
      <c r="J272" s="14"/>
      <c r="K272" s="14"/>
      <c r="L272" s="23" t="str">
        <f t="array" ref="L272">IF(M272="","",XLOOKUP(M272,selector_02,selector_02_ids,""))</f>
        <v/>
      </c>
      <c r="M272" s="25"/>
      <c r="N272" s="23" t="str">
        <f t="array" ref="N272">IF(O272="","",XLOOKUP(O272,selector_12,selector_12_ids,""))</f>
        <v/>
      </c>
      <c r="O272" s="25"/>
      <c r="P272" s="14"/>
      <c r="Q272" s="23" t="str">
        <f t="array" ref="Q272">IF(R272="","",XLOOKUP(R272,selector_04,selector_04_ids,""))</f>
        <v/>
      </c>
      <c r="R272" s="25"/>
      <c r="S272" s="14"/>
      <c r="T272" s="27"/>
      <c r="U272" s="14"/>
    </row>
    <row r="273">
      <c r="A273" s="14"/>
      <c r="B273" s="23" t="str">
        <f>IF($A273="","",'Система'!$B$4)</f>
        <v/>
      </c>
      <c r="C273" s="14"/>
      <c r="D273" s="23" t="str">
        <f t="array" ref="D273">IF(E273="","",XLOOKUP(E273,selector_25,selector_25_ids,""))</f>
        <v/>
      </c>
      <c r="E273" s="25"/>
      <c r="F273" s="14"/>
      <c r="G273" s="23" t="str">
        <f t="array" ref="G273">IF(H273="","",XLOOKUP(H273,selector_25,selector_25_ids,""))</f>
        <v/>
      </c>
      <c r="H273" s="25"/>
      <c r="I273" s="14"/>
      <c r="J273" s="14"/>
      <c r="K273" s="14"/>
      <c r="L273" s="23" t="str">
        <f t="array" ref="L273">IF(M273="","",XLOOKUP(M273,selector_02,selector_02_ids,""))</f>
        <v/>
      </c>
      <c r="M273" s="25"/>
      <c r="N273" s="23" t="str">
        <f t="array" ref="N273">IF(O273="","",XLOOKUP(O273,selector_12,selector_12_ids,""))</f>
        <v/>
      </c>
      <c r="O273" s="25"/>
      <c r="P273" s="14"/>
      <c r="Q273" s="23" t="str">
        <f t="array" ref="Q273">IF(R273="","",XLOOKUP(R273,selector_04,selector_04_ids,""))</f>
        <v/>
      </c>
      <c r="R273" s="25"/>
      <c r="S273" s="14"/>
      <c r="T273" s="27"/>
      <c r="U273" s="14"/>
    </row>
    <row r="274">
      <c r="A274" s="14"/>
      <c r="B274" s="23" t="str">
        <f>IF($A274="","",'Система'!$B$4)</f>
        <v/>
      </c>
      <c r="C274" s="14"/>
      <c r="D274" s="23" t="str">
        <f t="array" ref="D274">IF(E274="","",XLOOKUP(E274,selector_25,selector_25_ids,""))</f>
        <v/>
      </c>
      <c r="E274" s="25"/>
      <c r="F274" s="14"/>
      <c r="G274" s="23" t="str">
        <f t="array" ref="G274">IF(H274="","",XLOOKUP(H274,selector_25,selector_25_ids,""))</f>
        <v/>
      </c>
      <c r="H274" s="25"/>
      <c r="I274" s="14"/>
      <c r="J274" s="14"/>
      <c r="K274" s="14"/>
      <c r="L274" s="23" t="str">
        <f t="array" ref="L274">IF(M274="","",XLOOKUP(M274,selector_02,selector_02_ids,""))</f>
        <v/>
      </c>
      <c r="M274" s="25"/>
      <c r="N274" s="23" t="str">
        <f t="array" ref="N274">IF(O274="","",XLOOKUP(O274,selector_12,selector_12_ids,""))</f>
        <v/>
      </c>
      <c r="O274" s="25"/>
      <c r="P274" s="14"/>
      <c r="Q274" s="23" t="str">
        <f t="array" ref="Q274">IF(R274="","",XLOOKUP(R274,selector_04,selector_04_ids,""))</f>
        <v/>
      </c>
      <c r="R274" s="25"/>
      <c r="S274" s="14"/>
      <c r="T274" s="27"/>
      <c r="U274" s="14"/>
    </row>
    <row r="275">
      <c r="A275" s="14"/>
      <c r="B275" s="23" t="str">
        <f>IF($A275="","",'Система'!$B$4)</f>
        <v/>
      </c>
      <c r="C275" s="14"/>
      <c r="D275" s="23" t="str">
        <f t="array" ref="D275">IF(E275="","",XLOOKUP(E275,selector_25,selector_25_ids,""))</f>
        <v/>
      </c>
      <c r="E275" s="25"/>
      <c r="F275" s="14"/>
      <c r="G275" s="23" t="str">
        <f t="array" ref="G275">IF(H275="","",XLOOKUP(H275,selector_25,selector_25_ids,""))</f>
        <v/>
      </c>
      <c r="H275" s="25"/>
      <c r="I275" s="14"/>
      <c r="J275" s="14"/>
      <c r="K275" s="14"/>
      <c r="L275" s="23" t="str">
        <f t="array" ref="L275">IF(M275="","",XLOOKUP(M275,selector_02,selector_02_ids,""))</f>
        <v/>
      </c>
      <c r="M275" s="25"/>
      <c r="N275" s="23" t="str">
        <f t="array" ref="N275">IF(O275="","",XLOOKUP(O275,selector_12,selector_12_ids,""))</f>
        <v/>
      </c>
      <c r="O275" s="25"/>
      <c r="P275" s="14"/>
      <c r="Q275" s="23" t="str">
        <f t="array" ref="Q275">IF(R275="","",XLOOKUP(R275,selector_04,selector_04_ids,""))</f>
        <v/>
      </c>
      <c r="R275" s="25"/>
      <c r="S275" s="14"/>
      <c r="T275" s="27"/>
      <c r="U275" s="14"/>
    </row>
    <row r="276">
      <c r="A276" s="14"/>
      <c r="B276" s="23" t="str">
        <f>IF($A276="","",'Система'!$B$4)</f>
        <v/>
      </c>
      <c r="C276" s="14"/>
      <c r="D276" s="23" t="str">
        <f t="array" ref="D276">IF(E276="","",XLOOKUP(E276,selector_25,selector_25_ids,""))</f>
        <v/>
      </c>
      <c r="E276" s="25"/>
      <c r="F276" s="14"/>
      <c r="G276" s="23" t="str">
        <f t="array" ref="G276">IF(H276="","",XLOOKUP(H276,selector_25,selector_25_ids,""))</f>
        <v/>
      </c>
      <c r="H276" s="25"/>
      <c r="I276" s="14"/>
      <c r="J276" s="14"/>
      <c r="K276" s="14"/>
      <c r="L276" s="23" t="str">
        <f t="array" ref="L276">IF(M276="","",XLOOKUP(M276,selector_02,selector_02_ids,""))</f>
        <v/>
      </c>
      <c r="M276" s="25"/>
      <c r="N276" s="23" t="str">
        <f t="array" ref="N276">IF(O276="","",XLOOKUP(O276,selector_12,selector_12_ids,""))</f>
        <v/>
      </c>
      <c r="O276" s="25"/>
      <c r="P276" s="14"/>
      <c r="Q276" s="23" t="str">
        <f t="array" ref="Q276">IF(R276="","",XLOOKUP(R276,selector_04,selector_04_ids,""))</f>
        <v/>
      </c>
      <c r="R276" s="25"/>
      <c r="S276" s="14"/>
      <c r="T276" s="27"/>
      <c r="U276" s="14"/>
    </row>
    <row r="277">
      <c r="A277" s="14"/>
      <c r="B277" s="23" t="str">
        <f>IF($A277="","",'Система'!$B$4)</f>
        <v/>
      </c>
      <c r="C277" s="14"/>
      <c r="D277" s="23" t="str">
        <f t="array" ref="D277">IF(E277="","",XLOOKUP(E277,selector_25,selector_25_ids,""))</f>
        <v/>
      </c>
      <c r="E277" s="25"/>
      <c r="F277" s="14"/>
      <c r="G277" s="23" t="str">
        <f t="array" ref="G277">IF(H277="","",XLOOKUP(H277,selector_25,selector_25_ids,""))</f>
        <v/>
      </c>
      <c r="H277" s="25"/>
      <c r="I277" s="14"/>
      <c r="J277" s="14"/>
      <c r="K277" s="14"/>
      <c r="L277" s="23" t="str">
        <f t="array" ref="L277">IF(M277="","",XLOOKUP(M277,selector_02,selector_02_ids,""))</f>
        <v/>
      </c>
      <c r="M277" s="25"/>
      <c r="N277" s="23" t="str">
        <f t="array" ref="N277">IF(O277="","",XLOOKUP(O277,selector_12,selector_12_ids,""))</f>
        <v/>
      </c>
      <c r="O277" s="25"/>
      <c r="P277" s="14"/>
      <c r="Q277" s="23" t="str">
        <f t="array" ref="Q277">IF(R277="","",XLOOKUP(R277,selector_04,selector_04_ids,""))</f>
        <v/>
      </c>
      <c r="R277" s="25"/>
      <c r="S277" s="14"/>
      <c r="T277" s="27"/>
      <c r="U277" s="14"/>
    </row>
    <row r="278">
      <c r="A278" s="14"/>
      <c r="B278" s="23" t="str">
        <f>IF($A278="","",'Система'!$B$4)</f>
        <v/>
      </c>
      <c r="C278" s="14"/>
      <c r="D278" s="23" t="str">
        <f t="array" ref="D278">IF(E278="","",XLOOKUP(E278,selector_25,selector_25_ids,""))</f>
        <v/>
      </c>
      <c r="E278" s="25"/>
      <c r="F278" s="14"/>
      <c r="G278" s="23" t="str">
        <f t="array" ref="G278">IF(H278="","",XLOOKUP(H278,selector_25,selector_25_ids,""))</f>
        <v/>
      </c>
      <c r="H278" s="25"/>
      <c r="I278" s="14"/>
      <c r="J278" s="14"/>
      <c r="K278" s="14"/>
      <c r="L278" s="23" t="str">
        <f t="array" ref="L278">IF(M278="","",XLOOKUP(M278,selector_02,selector_02_ids,""))</f>
        <v/>
      </c>
      <c r="M278" s="25"/>
      <c r="N278" s="23" t="str">
        <f t="array" ref="N278">IF(O278="","",XLOOKUP(O278,selector_12,selector_12_ids,""))</f>
        <v/>
      </c>
      <c r="O278" s="25"/>
      <c r="P278" s="14"/>
      <c r="Q278" s="23" t="str">
        <f t="array" ref="Q278">IF(R278="","",XLOOKUP(R278,selector_04,selector_04_ids,""))</f>
        <v/>
      </c>
      <c r="R278" s="25"/>
      <c r="S278" s="14"/>
      <c r="T278" s="27"/>
      <c r="U278" s="14"/>
    </row>
    <row r="279">
      <c r="A279" s="14"/>
      <c r="B279" s="23" t="str">
        <f>IF($A279="","",'Система'!$B$4)</f>
        <v/>
      </c>
      <c r="C279" s="14"/>
      <c r="D279" s="23" t="str">
        <f t="array" ref="D279">IF(E279="","",XLOOKUP(E279,selector_25,selector_25_ids,""))</f>
        <v/>
      </c>
      <c r="E279" s="25"/>
      <c r="F279" s="14"/>
      <c r="G279" s="23" t="str">
        <f t="array" ref="G279">IF(H279="","",XLOOKUP(H279,selector_25,selector_25_ids,""))</f>
        <v/>
      </c>
      <c r="H279" s="25"/>
      <c r="I279" s="14"/>
      <c r="J279" s="14"/>
      <c r="K279" s="14"/>
      <c r="L279" s="23" t="str">
        <f t="array" ref="L279">IF(M279="","",XLOOKUP(M279,selector_02,selector_02_ids,""))</f>
        <v/>
      </c>
      <c r="M279" s="25"/>
      <c r="N279" s="23" t="str">
        <f t="array" ref="N279">IF(O279="","",XLOOKUP(O279,selector_12,selector_12_ids,""))</f>
        <v/>
      </c>
      <c r="O279" s="25"/>
      <c r="P279" s="14"/>
      <c r="Q279" s="23" t="str">
        <f t="array" ref="Q279">IF(R279="","",XLOOKUP(R279,selector_04,selector_04_ids,""))</f>
        <v/>
      </c>
      <c r="R279" s="25"/>
      <c r="S279" s="14"/>
      <c r="T279" s="27"/>
      <c r="U279" s="14"/>
    </row>
    <row r="280">
      <c r="A280" s="14"/>
      <c r="B280" s="23" t="str">
        <f>IF($A280="","",'Система'!$B$4)</f>
        <v/>
      </c>
      <c r="C280" s="14"/>
      <c r="D280" s="23" t="str">
        <f t="array" ref="D280">IF(E280="","",XLOOKUP(E280,selector_25,selector_25_ids,""))</f>
        <v/>
      </c>
      <c r="E280" s="25"/>
      <c r="F280" s="14"/>
      <c r="G280" s="23" t="str">
        <f t="array" ref="G280">IF(H280="","",XLOOKUP(H280,selector_25,selector_25_ids,""))</f>
        <v/>
      </c>
      <c r="H280" s="25"/>
      <c r="I280" s="14"/>
      <c r="J280" s="14"/>
      <c r="K280" s="14"/>
      <c r="L280" s="23" t="str">
        <f t="array" ref="L280">IF(M280="","",XLOOKUP(M280,selector_02,selector_02_ids,""))</f>
        <v/>
      </c>
      <c r="M280" s="25"/>
      <c r="N280" s="23" t="str">
        <f t="array" ref="N280">IF(O280="","",XLOOKUP(O280,selector_12,selector_12_ids,""))</f>
        <v/>
      </c>
      <c r="O280" s="25"/>
      <c r="P280" s="14"/>
      <c r="Q280" s="23" t="str">
        <f t="array" ref="Q280">IF(R280="","",XLOOKUP(R280,selector_04,selector_04_ids,""))</f>
        <v/>
      </c>
      <c r="R280" s="25"/>
      <c r="S280" s="14"/>
      <c r="T280" s="27"/>
      <c r="U280" s="14"/>
    </row>
    <row r="281">
      <c r="A281" s="14"/>
      <c r="B281" s="23" t="str">
        <f>IF($A281="","",'Система'!$B$4)</f>
        <v/>
      </c>
      <c r="C281" s="14"/>
      <c r="D281" s="23" t="str">
        <f t="array" ref="D281">IF(E281="","",XLOOKUP(E281,selector_25,selector_25_ids,""))</f>
        <v/>
      </c>
      <c r="E281" s="25"/>
      <c r="F281" s="14"/>
      <c r="G281" s="23" t="str">
        <f t="array" ref="G281">IF(H281="","",XLOOKUP(H281,selector_25,selector_25_ids,""))</f>
        <v/>
      </c>
      <c r="H281" s="25"/>
      <c r="I281" s="14"/>
      <c r="J281" s="14"/>
      <c r="K281" s="14"/>
      <c r="L281" s="23" t="str">
        <f t="array" ref="L281">IF(M281="","",XLOOKUP(M281,selector_02,selector_02_ids,""))</f>
        <v/>
      </c>
      <c r="M281" s="25"/>
      <c r="N281" s="23" t="str">
        <f t="array" ref="N281">IF(O281="","",XLOOKUP(O281,selector_12,selector_12_ids,""))</f>
        <v/>
      </c>
      <c r="O281" s="25"/>
      <c r="P281" s="14"/>
      <c r="Q281" s="23" t="str">
        <f t="array" ref="Q281">IF(R281="","",XLOOKUP(R281,selector_04,selector_04_ids,""))</f>
        <v/>
      </c>
      <c r="R281" s="25"/>
      <c r="S281" s="14"/>
      <c r="T281" s="27"/>
      <c r="U281" s="14"/>
    </row>
    <row r="282">
      <c r="A282" s="14"/>
      <c r="B282" s="23" t="str">
        <f>IF($A282="","",'Система'!$B$4)</f>
        <v/>
      </c>
      <c r="C282" s="14"/>
      <c r="D282" s="23" t="str">
        <f t="array" ref="D282">IF(E282="","",XLOOKUP(E282,selector_25,selector_25_ids,""))</f>
        <v/>
      </c>
      <c r="E282" s="25"/>
      <c r="F282" s="14"/>
      <c r="G282" s="23" t="str">
        <f t="array" ref="G282">IF(H282="","",XLOOKUP(H282,selector_25,selector_25_ids,""))</f>
        <v/>
      </c>
      <c r="H282" s="25"/>
      <c r="I282" s="14"/>
      <c r="J282" s="14"/>
      <c r="K282" s="14"/>
      <c r="L282" s="23" t="str">
        <f t="array" ref="L282">IF(M282="","",XLOOKUP(M282,selector_02,selector_02_ids,""))</f>
        <v/>
      </c>
      <c r="M282" s="25"/>
      <c r="N282" s="23" t="str">
        <f t="array" ref="N282">IF(O282="","",XLOOKUP(O282,selector_12,selector_12_ids,""))</f>
        <v/>
      </c>
      <c r="O282" s="25"/>
      <c r="P282" s="14"/>
      <c r="Q282" s="23" t="str">
        <f t="array" ref="Q282">IF(R282="","",XLOOKUP(R282,selector_04,selector_04_ids,""))</f>
        <v/>
      </c>
      <c r="R282" s="25"/>
      <c r="S282" s="14"/>
      <c r="T282" s="27"/>
      <c r="U282" s="14"/>
    </row>
    <row r="283">
      <c r="A283" s="14"/>
      <c r="B283" s="23" t="str">
        <f>IF($A283="","",'Система'!$B$4)</f>
        <v/>
      </c>
      <c r="C283" s="14"/>
      <c r="D283" s="23" t="str">
        <f t="array" ref="D283">IF(E283="","",XLOOKUP(E283,selector_25,selector_25_ids,""))</f>
        <v/>
      </c>
      <c r="E283" s="25"/>
      <c r="F283" s="14"/>
      <c r="G283" s="23" t="str">
        <f t="array" ref="G283">IF(H283="","",XLOOKUP(H283,selector_25,selector_25_ids,""))</f>
        <v/>
      </c>
      <c r="H283" s="25"/>
      <c r="I283" s="14"/>
      <c r="J283" s="14"/>
      <c r="K283" s="14"/>
      <c r="L283" s="23" t="str">
        <f t="array" ref="L283">IF(M283="","",XLOOKUP(M283,selector_02,selector_02_ids,""))</f>
        <v/>
      </c>
      <c r="M283" s="25"/>
      <c r="N283" s="23" t="str">
        <f t="array" ref="N283">IF(O283="","",XLOOKUP(O283,selector_12,selector_12_ids,""))</f>
        <v/>
      </c>
      <c r="O283" s="25"/>
      <c r="P283" s="14"/>
      <c r="Q283" s="23" t="str">
        <f t="array" ref="Q283">IF(R283="","",XLOOKUP(R283,selector_04,selector_04_ids,""))</f>
        <v/>
      </c>
      <c r="R283" s="25"/>
      <c r="S283" s="14"/>
      <c r="T283" s="27"/>
      <c r="U283" s="14"/>
    </row>
    <row r="284">
      <c r="A284" s="14"/>
      <c r="B284" s="23" t="str">
        <f>IF($A284="","",'Система'!$B$4)</f>
        <v/>
      </c>
      <c r="C284" s="14"/>
      <c r="D284" s="23" t="str">
        <f t="array" ref="D284">IF(E284="","",XLOOKUP(E284,selector_25,selector_25_ids,""))</f>
        <v/>
      </c>
      <c r="E284" s="25"/>
      <c r="F284" s="14"/>
      <c r="G284" s="23" t="str">
        <f t="array" ref="G284">IF(H284="","",XLOOKUP(H284,selector_25,selector_25_ids,""))</f>
        <v/>
      </c>
      <c r="H284" s="25"/>
      <c r="I284" s="14"/>
      <c r="J284" s="14"/>
      <c r="K284" s="14"/>
      <c r="L284" s="23" t="str">
        <f t="array" ref="L284">IF(M284="","",XLOOKUP(M284,selector_02,selector_02_ids,""))</f>
        <v/>
      </c>
      <c r="M284" s="25"/>
      <c r="N284" s="23" t="str">
        <f t="array" ref="N284">IF(O284="","",XLOOKUP(O284,selector_12,selector_12_ids,""))</f>
        <v/>
      </c>
      <c r="O284" s="25"/>
      <c r="P284" s="14"/>
      <c r="Q284" s="23" t="str">
        <f t="array" ref="Q284">IF(R284="","",XLOOKUP(R284,selector_04,selector_04_ids,""))</f>
        <v/>
      </c>
      <c r="R284" s="25"/>
      <c r="S284" s="14"/>
      <c r="T284" s="27"/>
      <c r="U284" s="14"/>
    </row>
    <row r="285">
      <c r="A285" s="14"/>
      <c r="B285" s="23" t="str">
        <f>IF($A285="","",'Система'!$B$4)</f>
        <v/>
      </c>
      <c r="C285" s="14"/>
      <c r="D285" s="23" t="str">
        <f t="array" ref="D285">IF(E285="","",XLOOKUP(E285,selector_25,selector_25_ids,""))</f>
        <v/>
      </c>
      <c r="E285" s="25"/>
      <c r="F285" s="14"/>
      <c r="G285" s="23" t="str">
        <f t="array" ref="G285">IF(H285="","",XLOOKUP(H285,selector_25,selector_25_ids,""))</f>
        <v/>
      </c>
      <c r="H285" s="25"/>
      <c r="I285" s="14"/>
      <c r="J285" s="14"/>
      <c r="K285" s="14"/>
      <c r="L285" s="23" t="str">
        <f t="array" ref="L285">IF(M285="","",XLOOKUP(M285,selector_02,selector_02_ids,""))</f>
        <v/>
      </c>
      <c r="M285" s="25"/>
      <c r="N285" s="23" t="str">
        <f t="array" ref="N285">IF(O285="","",XLOOKUP(O285,selector_12,selector_12_ids,""))</f>
        <v/>
      </c>
      <c r="O285" s="25"/>
      <c r="P285" s="14"/>
      <c r="Q285" s="23" t="str">
        <f t="array" ref="Q285">IF(R285="","",XLOOKUP(R285,selector_04,selector_04_ids,""))</f>
        <v/>
      </c>
      <c r="R285" s="25"/>
      <c r="S285" s="14"/>
      <c r="T285" s="27"/>
      <c r="U285" s="14"/>
    </row>
    <row r="286">
      <c r="A286" s="14"/>
      <c r="B286" s="23" t="str">
        <f>IF($A286="","",'Система'!$B$4)</f>
        <v/>
      </c>
      <c r="C286" s="14"/>
      <c r="D286" s="23" t="str">
        <f t="array" ref="D286">IF(E286="","",XLOOKUP(E286,selector_25,selector_25_ids,""))</f>
        <v/>
      </c>
      <c r="E286" s="25"/>
      <c r="F286" s="14"/>
      <c r="G286" s="23" t="str">
        <f t="array" ref="G286">IF(H286="","",XLOOKUP(H286,selector_25,selector_25_ids,""))</f>
        <v/>
      </c>
      <c r="H286" s="25"/>
      <c r="I286" s="14"/>
      <c r="J286" s="14"/>
      <c r="K286" s="14"/>
      <c r="L286" s="23" t="str">
        <f t="array" ref="L286">IF(M286="","",XLOOKUP(M286,selector_02,selector_02_ids,""))</f>
        <v/>
      </c>
      <c r="M286" s="25"/>
      <c r="N286" s="23" t="str">
        <f t="array" ref="N286">IF(O286="","",XLOOKUP(O286,selector_12,selector_12_ids,""))</f>
        <v/>
      </c>
      <c r="O286" s="25"/>
      <c r="P286" s="14"/>
      <c r="Q286" s="23" t="str">
        <f t="array" ref="Q286">IF(R286="","",XLOOKUP(R286,selector_04,selector_04_ids,""))</f>
        <v/>
      </c>
      <c r="R286" s="25"/>
      <c r="S286" s="14"/>
      <c r="T286" s="27"/>
      <c r="U286" s="14"/>
    </row>
    <row r="287">
      <c r="A287" s="14"/>
      <c r="B287" s="23" t="str">
        <f>IF($A287="","",'Система'!$B$4)</f>
        <v/>
      </c>
      <c r="C287" s="14"/>
      <c r="D287" s="23" t="str">
        <f t="array" ref="D287">IF(E287="","",XLOOKUP(E287,selector_25,selector_25_ids,""))</f>
        <v/>
      </c>
      <c r="E287" s="25"/>
      <c r="F287" s="14"/>
      <c r="G287" s="23" t="str">
        <f t="array" ref="G287">IF(H287="","",XLOOKUP(H287,selector_25,selector_25_ids,""))</f>
        <v/>
      </c>
      <c r="H287" s="25"/>
      <c r="I287" s="14"/>
      <c r="J287" s="14"/>
      <c r="K287" s="14"/>
      <c r="L287" s="23" t="str">
        <f t="array" ref="L287">IF(M287="","",XLOOKUP(M287,selector_02,selector_02_ids,""))</f>
        <v/>
      </c>
      <c r="M287" s="25"/>
      <c r="N287" s="23" t="str">
        <f t="array" ref="N287">IF(O287="","",XLOOKUP(O287,selector_12,selector_12_ids,""))</f>
        <v/>
      </c>
      <c r="O287" s="25"/>
      <c r="P287" s="14"/>
      <c r="Q287" s="23" t="str">
        <f t="array" ref="Q287">IF(R287="","",XLOOKUP(R287,selector_04,selector_04_ids,""))</f>
        <v/>
      </c>
      <c r="R287" s="25"/>
      <c r="S287" s="14"/>
      <c r="T287" s="27"/>
      <c r="U287" s="14"/>
    </row>
    <row r="288">
      <c r="A288" s="14"/>
      <c r="B288" s="23" t="str">
        <f>IF($A288="","",'Система'!$B$4)</f>
        <v/>
      </c>
      <c r="C288" s="14"/>
      <c r="D288" s="23" t="str">
        <f t="array" ref="D288">IF(E288="","",XLOOKUP(E288,selector_25,selector_25_ids,""))</f>
        <v/>
      </c>
      <c r="E288" s="25"/>
      <c r="F288" s="14"/>
      <c r="G288" s="23" t="str">
        <f t="array" ref="G288">IF(H288="","",XLOOKUP(H288,selector_25,selector_25_ids,""))</f>
        <v/>
      </c>
      <c r="H288" s="25"/>
      <c r="I288" s="14"/>
      <c r="J288" s="14"/>
      <c r="K288" s="14"/>
      <c r="L288" s="23" t="str">
        <f t="array" ref="L288">IF(M288="","",XLOOKUP(M288,selector_02,selector_02_ids,""))</f>
        <v/>
      </c>
      <c r="M288" s="25"/>
      <c r="N288" s="23" t="str">
        <f t="array" ref="N288">IF(O288="","",XLOOKUP(O288,selector_12,selector_12_ids,""))</f>
        <v/>
      </c>
      <c r="O288" s="25"/>
      <c r="P288" s="14"/>
      <c r="Q288" s="23" t="str">
        <f t="array" ref="Q288">IF(R288="","",XLOOKUP(R288,selector_04,selector_04_ids,""))</f>
        <v/>
      </c>
      <c r="R288" s="25"/>
      <c r="S288" s="14"/>
      <c r="T288" s="27"/>
      <c r="U288" s="14"/>
    </row>
    <row r="289">
      <c r="A289" s="14"/>
      <c r="B289" s="23" t="str">
        <f>IF($A289="","",'Система'!$B$4)</f>
        <v/>
      </c>
      <c r="C289" s="14"/>
      <c r="D289" s="23" t="str">
        <f t="array" ref="D289">IF(E289="","",XLOOKUP(E289,selector_25,selector_25_ids,""))</f>
        <v/>
      </c>
      <c r="E289" s="25"/>
      <c r="F289" s="14"/>
      <c r="G289" s="23" t="str">
        <f t="array" ref="G289">IF(H289="","",XLOOKUP(H289,selector_25,selector_25_ids,""))</f>
        <v/>
      </c>
      <c r="H289" s="25"/>
      <c r="I289" s="14"/>
      <c r="J289" s="14"/>
      <c r="K289" s="14"/>
      <c r="L289" s="23" t="str">
        <f t="array" ref="L289">IF(M289="","",XLOOKUP(M289,selector_02,selector_02_ids,""))</f>
        <v/>
      </c>
      <c r="M289" s="25"/>
      <c r="N289" s="23" t="str">
        <f t="array" ref="N289">IF(O289="","",XLOOKUP(O289,selector_12,selector_12_ids,""))</f>
        <v/>
      </c>
      <c r="O289" s="25"/>
      <c r="P289" s="14"/>
      <c r="Q289" s="23" t="str">
        <f t="array" ref="Q289">IF(R289="","",XLOOKUP(R289,selector_04,selector_04_ids,""))</f>
        <v/>
      </c>
      <c r="R289" s="25"/>
      <c r="S289" s="14"/>
      <c r="T289" s="27"/>
      <c r="U289" s="14"/>
    </row>
    <row r="290">
      <c r="A290" s="14"/>
      <c r="B290" s="23" t="str">
        <f>IF($A290="","",'Система'!$B$4)</f>
        <v/>
      </c>
      <c r="C290" s="14"/>
      <c r="D290" s="23" t="str">
        <f t="array" ref="D290">IF(E290="","",XLOOKUP(E290,selector_25,selector_25_ids,""))</f>
        <v/>
      </c>
      <c r="E290" s="25"/>
      <c r="F290" s="14"/>
      <c r="G290" s="23" t="str">
        <f t="array" ref="G290">IF(H290="","",XLOOKUP(H290,selector_25,selector_25_ids,""))</f>
        <v/>
      </c>
      <c r="H290" s="25"/>
      <c r="I290" s="14"/>
      <c r="J290" s="14"/>
      <c r="K290" s="14"/>
      <c r="L290" s="23" t="str">
        <f t="array" ref="L290">IF(M290="","",XLOOKUP(M290,selector_02,selector_02_ids,""))</f>
        <v/>
      </c>
      <c r="M290" s="25"/>
      <c r="N290" s="23" t="str">
        <f t="array" ref="N290">IF(O290="","",XLOOKUP(O290,selector_12,selector_12_ids,""))</f>
        <v/>
      </c>
      <c r="O290" s="25"/>
      <c r="P290" s="14"/>
      <c r="Q290" s="23" t="str">
        <f t="array" ref="Q290">IF(R290="","",XLOOKUP(R290,selector_04,selector_04_ids,""))</f>
        <v/>
      </c>
      <c r="R290" s="25"/>
      <c r="S290" s="14"/>
      <c r="T290" s="27"/>
      <c r="U290" s="14"/>
    </row>
    <row r="291">
      <c r="A291" s="14"/>
      <c r="B291" s="23" t="str">
        <f>IF($A291="","",'Система'!$B$4)</f>
        <v/>
      </c>
      <c r="C291" s="14"/>
      <c r="D291" s="23" t="str">
        <f t="array" ref="D291">IF(E291="","",XLOOKUP(E291,selector_25,selector_25_ids,""))</f>
        <v/>
      </c>
      <c r="E291" s="25"/>
      <c r="F291" s="14"/>
      <c r="G291" s="23" t="str">
        <f t="array" ref="G291">IF(H291="","",XLOOKUP(H291,selector_25,selector_25_ids,""))</f>
        <v/>
      </c>
      <c r="H291" s="25"/>
      <c r="I291" s="14"/>
      <c r="J291" s="14"/>
      <c r="K291" s="14"/>
      <c r="L291" s="23" t="str">
        <f t="array" ref="L291">IF(M291="","",XLOOKUP(M291,selector_02,selector_02_ids,""))</f>
        <v/>
      </c>
      <c r="M291" s="25"/>
      <c r="N291" s="23" t="str">
        <f t="array" ref="N291">IF(O291="","",XLOOKUP(O291,selector_12,selector_12_ids,""))</f>
        <v/>
      </c>
      <c r="O291" s="25"/>
      <c r="P291" s="14"/>
      <c r="Q291" s="23" t="str">
        <f t="array" ref="Q291">IF(R291="","",XLOOKUP(R291,selector_04,selector_04_ids,""))</f>
        <v/>
      </c>
      <c r="R291" s="25"/>
      <c r="S291" s="14"/>
      <c r="T291" s="27"/>
      <c r="U291" s="14"/>
    </row>
    <row r="292">
      <c r="A292" s="14"/>
      <c r="B292" s="23" t="str">
        <f>IF($A292="","",'Система'!$B$4)</f>
        <v/>
      </c>
      <c r="C292" s="14"/>
      <c r="D292" s="23" t="str">
        <f t="array" ref="D292">IF(E292="","",XLOOKUP(E292,selector_25,selector_25_ids,""))</f>
        <v/>
      </c>
      <c r="E292" s="25"/>
      <c r="F292" s="14"/>
      <c r="G292" s="23" t="str">
        <f t="array" ref="G292">IF(H292="","",XLOOKUP(H292,selector_25,selector_25_ids,""))</f>
        <v/>
      </c>
      <c r="H292" s="25"/>
      <c r="I292" s="14"/>
      <c r="J292" s="14"/>
      <c r="K292" s="14"/>
      <c r="L292" s="23" t="str">
        <f t="array" ref="L292">IF(M292="","",XLOOKUP(M292,selector_02,selector_02_ids,""))</f>
        <v/>
      </c>
      <c r="M292" s="25"/>
      <c r="N292" s="23" t="str">
        <f t="array" ref="N292">IF(O292="","",XLOOKUP(O292,selector_12,selector_12_ids,""))</f>
        <v/>
      </c>
      <c r="O292" s="25"/>
      <c r="P292" s="14"/>
      <c r="Q292" s="23" t="str">
        <f t="array" ref="Q292">IF(R292="","",XLOOKUP(R292,selector_04,selector_04_ids,""))</f>
        <v/>
      </c>
      <c r="R292" s="25"/>
      <c r="S292" s="14"/>
      <c r="T292" s="27"/>
      <c r="U292" s="14"/>
    </row>
    <row r="293">
      <c r="A293" s="14"/>
      <c r="B293" s="23" t="str">
        <f>IF($A293="","",'Система'!$B$4)</f>
        <v/>
      </c>
      <c r="C293" s="14"/>
      <c r="D293" s="23" t="str">
        <f t="array" ref="D293">IF(E293="","",XLOOKUP(E293,selector_25,selector_25_ids,""))</f>
        <v/>
      </c>
      <c r="E293" s="25"/>
      <c r="F293" s="14"/>
      <c r="G293" s="23" t="str">
        <f t="array" ref="G293">IF(H293="","",XLOOKUP(H293,selector_25,selector_25_ids,""))</f>
        <v/>
      </c>
      <c r="H293" s="25"/>
      <c r="I293" s="14"/>
      <c r="J293" s="14"/>
      <c r="K293" s="14"/>
      <c r="L293" s="23" t="str">
        <f t="array" ref="L293">IF(M293="","",XLOOKUP(M293,selector_02,selector_02_ids,""))</f>
        <v/>
      </c>
      <c r="M293" s="25"/>
      <c r="N293" s="23" t="str">
        <f t="array" ref="N293">IF(O293="","",XLOOKUP(O293,selector_12,selector_12_ids,""))</f>
        <v/>
      </c>
      <c r="O293" s="25"/>
      <c r="P293" s="14"/>
      <c r="Q293" s="23" t="str">
        <f t="array" ref="Q293">IF(R293="","",XLOOKUP(R293,selector_04,selector_04_ids,""))</f>
        <v/>
      </c>
      <c r="R293" s="25"/>
      <c r="S293" s="14"/>
      <c r="T293" s="27"/>
      <c r="U293" s="14"/>
    </row>
    <row r="294">
      <c r="A294" s="14"/>
      <c r="B294" s="23" t="str">
        <f>IF($A294="","",'Система'!$B$4)</f>
        <v/>
      </c>
      <c r="C294" s="14"/>
      <c r="D294" s="23" t="str">
        <f t="array" ref="D294">IF(E294="","",XLOOKUP(E294,selector_25,selector_25_ids,""))</f>
        <v/>
      </c>
      <c r="E294" s="25"/>
      <c r="F294" s="14"/>
      <c r="G294" s="23" t="str">
        <f t="array" ref="G294">IF(H294="","",XLOOKUP(H294,selector_25,selector_25_ids,""))</f>
        <v/>
      </c>
      <c r="H294" s="25"/>
      <c r="I294" s="14"/>
      <c r="J294" s="14"/>
      <c r="K294" s="14"/>
      <c r="L294" s="23" t="str">
        <f t="array" ref="L294">IF(M294="","",XLOOKUP(M294,selector_02,selector_02_ids,""))</f>
        <v/>
      </c>
      <c r="M294" s="25"/>
      <c r="N294" s="23" t="str">
        <f t="array" ref="N294">IF(O294="","",XLOOKUP(O294,selector_12,selector_12_ids,""))</f>
        <v/>
      </c>
      <c r="O294" s="25"/>
      <c r="P294" s="14"/>
      <c r="Q294" s="23" t="str">
        <f t="array" ref="Q294">IF(R294="","",XLOOKUP(R294,selector_04,selector_04_ids,""))</f>
        <v/>
      </c>
      <c r="R294" s="25"/>
      <c r="S294" s="14"/>
      <c r="T294" s="27"/>
      <c r="U294" s="14"/>
    </row>
    <row r="295">
      <c r="A295" s="14"/>
      <c r="B295" s="23" t="str">
        <f>IF($A295="","",'Система'!$B$4)</f>
        <v/>
      </c>
      <c r="C295" s="14"/>
      <c r="D295" s="23" t="str">
        <f t="array" ref="D295">IF(E295="","",XLOOKUP(E295,selector_25,selector_25_ids,""))</f>
        <v/>
      </c>
      <c r="E295" s="25"/>
      <c r="F295" s="14"/>
      <c r="G295" s="23" t="str">
        <f t="array" ref="G295">IF(H295="","",XLOOKUP(H295,selector_25,selector_25_ids,""))</f>
        <v/>
      </c>
      <c r="H295" s="25"/>
      <c r="I295" s="14"/>
      <c r="J295" s="14"/>
      <c r="K295" s="14"/>
      <c r="L295" s="23" t="str">
        <f t="array" ref="L295">IF(M295="","",XLOOKUP(M295,selector_02,selector_02_ids,""))</f>
        <v/>
      </c>
      <c r="M295" s="25"/>
      <c r="N295" s="23" t="str">
        <f t="array" ref="N295">IF(O295="","",XLOOKUP(O295,selector_12,selector_12_ids,""))</f>
        <v/>
      </c>
      <c r="O295" s="25"/>
      <c r="P295" s="14"/>
      <c r="Q295" s="23" t="str">
        <f t="array" ref="Q295">IF(R295="","",XLOOKUP(R295,selector_04,selector_04_ids,""))</f>
        <v/>
      </c>
      <c r="R295" s="25"/>
      <c r="S295" s="14"/>
      <c r="T295" s="27"/>
      <c r="U295" s="14"/>
    </row>
    <row r="296">
      <c r="A296" s="14"/>
      <c r="B296" s="23" t="str">
        <f>IF($A296="","",'Система'!$B$4)</f>
        <v/>
      </c>
      <c r="C296" s="14"/>
      <c r="D296" s="23" t="str">
        <f t="array" ref="D296">IF(E296="","",XLOOKUP(E296,selector_25,selector_25_ids,""))</f>
        <v/>
      </c>
      <c r="E296" s="25"/>
      <c r="F296" s="14"/>
      <c r="G296" s="23" t="str">
        <f t="array" ref="G296">IF(H296="","",XLOOKUP(H296,selector_25,selector_25_ids,""))</f>
        <v/>
      </c>
      <c r="H296" s="25"/>
      <c r="I296" s="14"/>
      <c r="J296" s="14"/>
      <c r="K296" s="14"/>
      <c r="L296" s="23" t="str">
        <f t="array" ref="L296">IF(M296="","",XLOOKUP(M296,selector_02,selector_02_ids,""))</f>
        <v/>
      </c>
      <c r="M296" s="25"/>
      <c r="N296" s="23" t="str">
        <f t="array" ref="N296">IF(O296="","",XLOOKUP(O296,selector_12,selector_12_ids,""))</f>
        <v/>
      </c>
      <c r="O296" s="25"/>
      <c r="P296" s="14"/>
      <c r="Q296" s="23" t="str">
        <f t="array" ref="Q296">IF(R296="","",XLOOKUP(R296,selector_04,selector_04_ids,""))</f>
        <v/>
      </c>
      <c r="R296" s="25"/>
      <c r="S296" s="14"/>
      <c r="T296" s="27"/>
      <c r="U296" s="14"/>
    </row>
    <row r="297">
      <c r="A297" s="14"/>
      <c r="B297" s="23" t="str">
        <f>IF($A297="","",'Система'!$B$4)</f>
        <v/>
      </c>
      <c r="C297" s="14"/>
      <c r="D297" s="23" t="str">
        <f t="array" ref="D297">IF(E297="","",XLOOKUP(E297,selector_25,selector_25_ids,""))</f>
        <v/>
      </c>
      <c r="E297" s="25"/>
      <c r="F297" s="14"/>
      <c r="G297" s="23" t="str">
        <f t="array" ref="G297">IF(H297="","",XLOOKUP(H297,selector_25,selector_25_ids,""))</f>
        <v/>
      </c>
      <c r="H297" s="25"/>
      <c r="I297" s="14"/>
      <c r="J297" s="14"/>
      <c r="K297" s="14"/>
      <c r="L297" s="23" t="str">
        <f t="array" ref="L297">IF(M297="","",XLOOKUP(M297,selector_02,selector_02_ids,""))</f>
        <v/>
      </c>
      <c r="M297" s="25"/>
      <c r="N297" s="23" t="str">
        <f t="array" ref="N297">IF(O297="","",XLOOKUP(O297,selector_12,selector_12_ids,""))</f>
        <v/>
      </c>
      <c r="O297" s="25"/>
      <c r="P297" s="14"/>
      <c r="Q297" s="23" t="str">
        <f t="array" ref="Q297">IF(R297="","",XLOOKUP(R297,selector_04,selector_04_ids,""))</f>
        <v/>
      </c>
      <c r="R297" s="25"/>
      <c r="S297" s="14"/>
      <c r="T297" s="27"/>
      <c r="U297" s="14"/>
    </row>
    <row r="298">
      <c r="A298" s="14"/>
      <c r="B298" s="23" t="str">
        <f>IF($A298="","",'Система'!$B$4)</f>
        <v/>
      </c>
      <c r="C298" s="14"/>
      <c r="D298" s="23" t="str">
        <f t="array" ref="D298">IF(E298="","",XLOOKUP(E298,selector_25,selector_25_ids,""))</f>
        <v/>
      </c>
      <c r="E298" s="25"/>
      <c r="F298" s="14"/>
      <c r="G298" s="23" t="str">
        <f t="array" ref="G298">IF(H298="","",XLOOKUP(H298,selector_25,selector_25_ids,""))</f>
        <v/>
      </c>
      <c r="H298" s="25"/>
      <c r="I298" s="14"/>
      <c r="J298" s="14"/>
      <c r="K298" s="14"/>
      <c r="L298" s="23" t="str">
        <f t="array" ref="L298">IF(M298="","",XLOOKUP(M298,selector_02,selector_02_ids,""))</f>
        <v/>
      </c>
      <c r="M298" s="25"/>
      <c r="N298" s="23" t="str">
        <f t="array" ref="N298">IF(O298="","",XLOOKUP(O298,selector_12,selector_12_ids,""))</f>
        <v/>
      </c>
      <c r="O298" s="25"/>
      <c r="P298" s="14"/>
      <c r="Q298" s="23" t="str">
        <f t="array" ref="Q298">IF(R298="","",XLOOKUP(R298,selector_04,selector_04_ids,""))</f>
        <v/>
      </c>
      <c r="R298" s="25"/>
      <c r="S298" s="14"/>
      <c r="T298" s="27"/>
      <c r="U298" s="14"/>
    </row>
    <row r="299">
      <c r="A299" s="14"/>
      <c r="B299" s="23" t="str">
        <f>IF($A299="","",'Система'!$B$4)</f>
        <v/>
      </c>
      <c r="C299" s="14"/>
      <c r="D299" s="23" t="str">
        <f t="array" ref="D299">IF(E299="","",XLOOKUP(E299,selector_25,selector_25_ids,""))</f>
        <v/>
      </c>
      <c r="E299" s="25"/>
      <c r="F299" s="14"/>
      <c r="G299" s="23" t="str">
        <f t="array" ref="G299">IF(H299="","",XLOOKUP(H299,selector_25,selector_25_ids,""))</f>
        <v/>
      </c>
      <c r="H299" s="25"/>
      <c r="I299" s="14"/>
      <c r="J299" s="14"/>
      <c r="K299" s="14"/>
      <c r="L299" s="23" t="str">
        <f t="array" ref="L299">IF(M299="","",XLOOKUP(M299,selector_02,selector_02_ids,""))</f>
        <v/>
      </c>
      <c r="M299" s="25"/>
      <c r="N299" s="23" t="str">
        <f t="array" ref="N299">IF(O299="","",XLOOKUP(O299,selector_12,selector_12_ids,""))</f>
        <v/>
      </c>
      <c r="O299" s="25"/>
      <c r="P299" s="14"/>
      <c r="Q299" s="23" t="str">
        <f t="array" ref="Q299">IF(R299="","",XLOOKUP(R299,selector_04,selector_04_ids,""))</f>
        <v/>
      </c>
      <c r="R299" s="25"/>
      <c r="S299" s="14"/>
      <c r="T299" s="27"/>
      <c r="U299" s="14"/>
    </row>
    <row r="300">
      <c r="A300" s="14"/>
      <c r="B300" s="23" t="str">
        <f>IF($A300="","",'Система'!$B$4)</f>
        <v/>
      </c>
      <c r="C300" s="14"/>
      <c r="D300" s="23" t="str">
        <f t="array" ref="D300">IF(E300="","",XLOOKUP(E300,selector_25,selector_25_ids,""))</f>
        <v/>
      </c>
      <c r="E300" s="25"/>
      <c r="F300" s="14"/>
      <c r="G300" s="23" t="str">
        <f t="array" ref="G300">IF(H300="","",XLOOKUP(H300,selector_25,selector_25_ids,""))</f>
        <v/>
      </c>
      <c r="H300" s="25"/>
      <c r="I300" s="14"/>
      <c r="J300" s="14"/>
      <c r="K300" s="14"/>
      <c r="L300" s="23" t="str">
        <f t="array" ref="L300">IF(M300="","",XLOOKUP(M300,selector_02,selector_02_ids,""))</f>
        <v/>
      </c>
      <c r="M300" s="25"/>
      <c r="N300" s="23" t="str">
        <f t="array" ref="N300">IF(O300="","",XLOOKUP(O300,selector_12,selector_12_ids,""))</f>
        <v/>
      </c>
      <c r="O300" s="25"/>
      <c r="P300" s="14"/>
      <c r="Q300" s="23" t="str">
        <f t="array" ref="Q300">IF(R300="","",XLOOKUP(R300,selector_04,selector_04_ids,""))</f>
        <v/>
      </c>
      <c r="R300" s="25"/>
      <c r="S300" s="14"/>
      <c r="T300" s="27"/>
      <c r="U300" s="14"/>
    </row>
    <row r="301">
      <c r="A301" s="14"/>
      <c r="B301" s="23" t="str">
        <f>IF($A301="","",'Система'!$B$4)</f>
        <v/>
      </c>
      <c r="C301" s="14"/>
      <c r="D301" s="23" t="str">
        <f t="array" ref="D301">IF(E301="","",XLOOKUP(E301,selector_25,selector_25_ids,""))</f>
        <v/>
      </c>
      <c r="E301" s="25"/>
      <c r="F301" s="14"/>
      <c r="G301" s="23" t="str">
        <f t="array" ref="G301">IF(H301="","",XLOOKUP(H301,selector_25,selector_25_ids,""))</f>
        <v/>
      </c>
      <c r="H301" s="25"/>
      <c r="I301" s="14"/>
      <c r="J301" s="14"/>
      <c r="K301" s="14"/>
      <c r="L301" s="23" t="str">
        <f t="array" ref="L301">IF(M301="","",XLOOKUP(M301,selector_02,selector_02_ids,""))</f>
        <v/>
      </c>
      <c r="M301" s="25"/>
      <c r="N301" s="23" t="str">
        <f t="array" ref="N301">IF(O301="","",XLOOKUP(O301,selector_12,selector_12_ids,""))</f>
        <v/>
      </c>
      <c r="O301" s="25"/>
      <c r="P301" s="14"/>
      <c r="Q301" s="23" t="str">
        <f t="array" ref="Q301">IF(R301="","",XLOOKUP(R301,selector_04,selector_04_ids,""))</f>
        <v/>
      </c>
      <c r="R301" s="25"/>
      <c r="S301" s="14"/>
      <c r="T301" s="27"/>
      <c r="U301" s="14"/>
    </row>
    <row r="302">
      <c r="A302" s="14"/>
      <c r="B302" s="23" t="str">
        <f>IF($A302="","",'Система'!$B$4)</f>
        <v/>
      </c>
      <c r="C302" s="14"/>
      <c r="D302" s="23" t="str">
        <f t="array" ref="D302">IF(E302="","",XLOOKUP(E302,selector_25,selector_25_ids,""))</f>
        <v/>
      </c>
      <c r="E302" s="25"/>
      <c r="F302" s="14"/>
      <c r="G302" s="23" t="str">
        <f t="array" ref="G302">IF(H302="","",XLOOKUP(H302,selector_25,selector_25_ids,""))</f>
        <v/>
      </c>
      <c r="H302" s="25"/>
      <c r="I302" s="14"/>
      <c r="J302" s="14"/>
      <c r="K302" s="14"/>
      <c r="L302" s="23" t="str">
        <f t="array" ref="L302">IF(M302="","",XLOOKUP(M302,selector_02,selector_02_ids,""))</f>
        <v/>
      </c>
      <c r="M302" s="25"/>
      <c r="N302" s="23" t="str">
        <f t="array" ref="N302">IF(O302="","",XLOOKUP(O302,selector_12,selector_12_ids,""))</f>
        <v/>
      </c>
      <c r="O302" s="25"/>
      <c r="P302" s="14"/>
      <c r="Q302" s="23" t="str">
        <f t="array" ref="Q302">IF(R302="","",XLOOKUP(R302,selector_04,selector_04_ids,""))</f>
        <v/>
      </c>
      <c r="R302" s="25"/>
      <c r="S302" s="14"/>
      <c r="T302" s="27"/>
      <c r="U302" s="14"/>
    </row>
    <row r="303">
      <c r="A303" s="14"/>
      <c r="B303" s="23" t="str">
        <f>IF($A303="","",'Система'!$B$4)</f>
        <v/>
      </c>
      <c r="C303" s="14"/>
      <c r="D303" s="23" t="str">
        <f t="array" ref="D303">IF(E303="","",XLOOKUP(E303,selector_25,selector_25_ids,""))</f>
        <v/>
      </c>
      <c r="E303" s="25"/>
      <c r="F303" s="14"/>
      <c r="G303" s="23" t="str">
        <f t="array" ref="G303">IF(H303="","",XLOOKUP(H303,selector_25,selector_25_ids,""))</f>
        <v/>
      </c>
      <c r="H303" s="25"/>
      <c r="I303" s="14"/>
      <c r="J303" s="14"/>
      <c r="K303" s="14"/>
      <c r="L303" s="23" t="str">
        <f t="array" ref="L303">IF(M303="","",XLOOKUP(M303,selector_02,selector_02_ids,""))</f>
        <v/>
      </c>
      <c r="M303" s="25"/>
      <c r="N303" s="23" t="str">
        <f t="array" ref="N303">IF(O303="","",XLOOKUP(O303,selector_12,selector_12_ids,""))</f>
        <v/>
      </c>
      <c r="O303" s="25"/>
      <c r="P303" s="14"/>
      <c r="Q303" s="23" t="str">
        <f t="array" ref="Q303">IF(R303="","",XLOOKUP(R303,selector_04,selector_04_ids,""))</f>
        <v/>
      </c>
      <c r="R303" s="25"/>
      <c r="S303" s="14"/>
      <c r="T303" s="27"/>
      <c r="U303" s="14"/>
    </row>
    <row r="304">
      <c r="A304" s="14"/>
      <c r="B304" s="23" t="str">
        <f>IF($A304="","",'Система'!$B$4)</f>
        <v/>
      </c>
      <c r="C304" s="14"/>
      <c r="D304" s="23" t="str">
        <f t="array" ref="D304">IF(E304="","",XLOOKUP(E304,selector_25,selector_25_ids,""))</f>
        <v/>
      </c>
      <c r="E304" s="25"/>
      <c r="F304" s="14"/>
      <c r="G304" s="23" t="str">
        <f t="array" ref="G304">IF(H304="","",XLOOKUP(H304,selector_25,selector_25_ids,""))</f>
        <v/>
      </c>
      <c r="H304" s="25"/>
      <c r="I304" s="14"/>
      <c r="J304" s="14"/>
      <c r="K304" s="14"/>
      <c r="L304" s="23" t="str">
        <f t="array" ref="L304">IF(M304="","",XLOOKUP(M304,selector_02,selector_02_ids,""))</f>
        <v/>
      </c>
      <c r="M304" s="25"/>
      <c r="N304" s="23" t="str">
        <f t="array" ref="N304">IF(O304="","",XLOOKUP(O304,selector_12,selector_12_ids,""))</f>
        <v/>
      </c>
      <c r="O304" s="25"/>
      <c r="P304" s="14"/>
      <c r="Q304" s="23" t="str">
        <f t="array" ref="Q304">IF(R304="","",XLOOKUP(R304,selector_04,selector_04_ids,""))</f>
        <v/>
      </c>
      <c r="R304" s="25"/>
      <c r="S304" s="14"/>
      <c r="T304" s="27"/>
      <c r="U304" s="14"/>
    </row>
    <row r="305">
      <c r="A305" s="14"/>
      <c r="B305" s="23" t="str">
        <f>IF($A305="","",'Система'!$B$4)</f>
        <v/>
      </c>
      <c r="C305" s="14"/>
      <c r="D305" s="23" t="str">
        <f t="array" ref="D305">IF(E305="","",XLOOKUP(E305,selector_25,selector_25_ids,""))</f>
        <v/>
      </c>
      <c r="E305" s="25"/>
      <c r="F305" s="14"/>
      <c r="G305" s="23" t="str">
        <f t="array" ref="G305">IF(H305="","",XLOOKUP(H305,selector_25,selector_25_ids,""))</f>
        <v/>
      </c>
      <c r="H305" s="25"/>
      <c r="I305" s="14"/>
      <c r="J305" s="14"/>
      <c r="K305" s="14"/>
      <c r="L305" s="23" t="str">
        <f t="array" ref="L305">IF(M305="","",XLOOKUP(M305,selector_02,selector_02_ids,""))</f>
        <v/>
      </c>
      <c r="M305" s="25"/>
      <c r="N305" s="23" t="str">
        <f t="array" ref="N305">IF(O305="","",XLOOKUP(O305,selector_12,selector_12_ids,""))</f>
        <v/>
      </c>
      <c r="O305" s="25"/>
      <c r="P305" s="14"/>
      <c r="Q305" s="23" t="str">
        <f t="array" ref="Q305">IF(R305="","",XLOOKUP(R305,selector_04,selector_04_ids,""))</f>
        <v/>
      </c>
      <c r="R305" s="25"/>
      <c r="S305" s="14"/>
      <c r="T305" s="27"/>
      <c r="U305" s="14"/>
    </row>
    <row r="306">
      <c r="A306" s="14"/>
      <c r="B306" s="23" t="str">
        <f>IF($A306="","",'Система'!$B$4)</f>
        <v/>
      </c>
      <c r="C306" s="14"/>
      <c r="D306" s="23" t="str">
        <f t="array" ref="D306">IF(E306="","",XLOOKUP(E306,selector_25,selector_25_ids,""))</f>
        <v/>
      </c>
      <c r="E306" s="25"/>
      <c r="F306" s="14"/>
      <c r="G306" s="23" t="str">
        <f t="array" ref="G306">IF(H306="","",XLOOKUP(H306,selector_25,selector_25_ids,""))</f>
        <v/>
      </c>
      <c r="H306" s="25"/>
      <c r="I306" s="14"/>
      <c r="J306" s="14"/>
      <c r="K306" s="14"/>
      <c r="L306" s="23" t="str">
        <f t="array" ref="L306">IF(M306="","",XLOOKUP(M306,selector_02,selector_02_ids,""))</f>
        <v/>
      </c>
      <c r="M306" s="25"/>
      <c r="N306" s="23" t="str">
        <f t="array" ref="N306">IF(O306="","",XLOOKUP(O306,selector_12,selector_12_ids,""))</f>
        <v/>
      </c>
      <c r="O306" s="25"/>
      <c r="P306" s="14"/>
      <c r="Q306" s="23" t="str">
        <f t="array" ref="Q306">IF(R306="","",XLOOKUP(R306,selector_04,selector_04_ids,""))</f>
        <v/>
      </c>
      <c r="R306" s="25"/>
      <c r="S306" s="14"/>
      <c r="T306" s="27"/>
      <c r="U306" s="14"/>
    </row>
    <row r="307">
      <c r="A307" s="14"/>
      <c r="B307" s="23" t="str">
        <f>IF($A307="","",'Система'!$B$4)</f>
        <v/>
      </c>
      <c r="C307" s="14"/>
      <c r="D307" s="23" t="str">
        <f t="array" ref="D307">IF(E307="","",XLOOKUP(E307,selector_25,selector_25_ids,""))</f>
        <v/>
      </c>
      <c r="E307" s="25"/>
      <c r="F307" s="14"/>
      <c r="G307" s="23" t="str">
        <f t="array" ref="G307">IF(H307="","",XLOOKUP(H307,selector_25,selector_25_ids,""))</f>
        <v/>
      </c>
      <c r="H307" s="25"/>
      <c r="I307" s="14"/>
      <c r="J307" s="14"/>
      <c r="K307" s="14"/>
      <c r="L307" s="23" t="str">
        <f t="array" ref="L307">IF(M307="","",XLOOKUP(M307,selector_02,selector_02_ids,""))</f>
        <v/>
      </c>
      <c r="M307" s="25"/>
      <c r="N307" s="23" t="str">
        <f t="array" ref="N307">IF(O307="","",XLOOKUP(O307,selector_12,selector_12_ids,""))</f>
        <v/>
      </c>
      <c r="O307" s="25"/>
      <c r="P307" s="14"/>
      <c r="Q307" s="23" t="str">
        <f t="array" ref="Q307">IF(R307="","",XLOOKUP(R307,selector_04,selector_04_ids,""))</f>
        <v/>
      </c>
      <c r="R307" s="25"/>
      <c r="S307" s="14"/>
      <c r="T307" s="27"/>
      <c r="U307" s="14"/>
    </row>
    <row r="308">
      <c r="A308" s="14"/>
      <c r="B308" s="23" t="str">
        <f>IF($A308="","",'Система'!$B$4)</f>
        <v/>
      </c>
      <c r="C308" s="14"/>
      <c r="D308" s="23" t="str">
        <f t="array" ref="D308">IF(E308="","",XLOOKUP(E308,selector_25,selector_25_ids,""))</f>
        <v/>
      </c>
      <c r="E308" s="25"/>
      <c r="F308" s="14"/>
      <c r="G308" s="23" t="str">
        <f t="array" ref="G308">IF(H308="","",XLOOKUP(H308,selector_25,selector_25_ids,""))</f>
        <v/>
      </c>
      <c r="H308" s="25"/>
      <c r="I308" s="14"/>
      <c r="J308" s="14"/>
      <c r="K308" s="14"/>
      <c r="L308" s="23" t="str">
        <f t="array" ref="L308">IF(M308="","",XLOOKUP(M308,selector_02,selector_02_ids,""))</f>
        <v/>
      </c>
      <c r="M308" s="25"/>
      <c r="N308" s="23" t="str">
        <f t="array" ref="N308">IF(O308="","",XLOOKUP(O308,selector_12,selector_12_ids,""))</f>
        <v/>
      </c>
      <c r="O308" s="25"/>
      <c r="P308" s="14"/>
      <c r="Q308" s="23" t="str">
        <f t="array" ref="Q308">IF(R308="","",XLOOKUP(R308,selector_04,selector_04_ids,""))</f>
        <v/>
      </c>
      <c r="R308" s="25"/>
      <c r="S308" s="14"/>
      <c r="T308" s="27"/>
      <c r="U308" s="14"/>
    </row>
    <row r="309">
      <c r="A309" s="14"/>
      <c r="B309" s="23" t="str">
        <f>IF($A309="","",'Система'!$B$4)</f>
        <v/>
      </c>
      <c r="C309" s="14"/>
      <c r="D309" s="23" t="str">
        <f t="array" ref="D309">IF(E309="","",XLOOKUP(E309,selector_25,selector_25_ids,""))</f>
        <v/>
      </c>
      <c r="E309" s="25"/>
      <c r="F309" s="14"/>
      <c r="G309" s="23" t="str">
        <f t="array" ref="G309">IF(H309="","",XLOOKUP(H309,selector_25,selector_25_ids,""))</f>
        <v/>
      </c>
      <c r="H309" s="25"/>
      <c r="I309" s="14"/>
      <c r="J309" s="14"/>
      <c r="K309" s="14"/>
      <c r="L309" s="23" t="str">
        <f t="array" ref="L309">IF(M309="","",XLOOKUP(M309,selector_02,selector_02_ids,""))</f>
        <v/>
      </c>
      <c r="M309" s="25"/>
      <c r="N309" s="23" t="str">
        <f t="array" ref="N309">IF(O309="","",XLOOKUP(O309,selector_12,selector_12_ids,""))</f>
        <v/>
      </c>
      <c r="O309" s="25"/>
      <c r="P309" s="14"/>
      <c r="Q309" s="23" t="str">
        <f t="array" ref="Q309">IF(R309="","",XLOOKUP(R309,selector_04,selector_04_ids,""))</f>
        <v/>
      </c>
      <c r="R309" s="25"/>
      <c r="S309" s="14"/>
      <c r="T309" s="27"/>
      <c r="U309" s="14"/>
    </row>
    <row r="310">
      <c r="A310" s="14"/>
      <c r="B310" s="23" t="str">
        <f>IF($A310="","",'Система'!$B$4)</f>
        <v/>
      </c>
      <c r="C310" s="14"/>
      <c r="D310" s="23" t="str">
        <f t="array" ref="D310">IF(E310="","",XLOOKUP(E310,selector_25,selector_25_ids,""))</f>
        <v/>
      </c>
      <c r="E310" s="25"/>
      <c r="F310" s="14"/>
      <c r="G310" s="23" t="str">
        <f t="array" ref="G310">IF(H310="","",XLOOKUP(H310,selector_25,selector_25_ids,""))</f>
        <v/>
      </c>
      <c r="H310" s="25"/>
      <c r="I310" s="14"/>
      <c r="J310" s="14"/>
      <c r="K310" s="14"/>
      <c r="L310" s="23" t="str">
        <f t="array" ref="L310">IF(M310="","",XLOOKUP(M310,selector_02,selector_02_ids,""))</f>
        <v/>
      </c>
      <c r="M310" s="25"/>
      <c r="N310" s="23" t="str">
        <f t="array" ref="N310">IF(O310="","",XLOOKUP(O310,selector_12,selector_12_ids,""))</f>
        <v/>
      </c>
      <c r="O310" s="25"/>
      <c r="P310" s="14"/>
      <c r="Q310" s="23" t="str">
        <f t="array" ref="Q310">IF(R310="","",XLOOKUP(R310,selector_04,selector_04_ids,""))</f>
        <v/>
      </c>
      <c r="R310" s="25"/>
      <c r="S310" s="14"/>
      <c r="T310" s="27"/>
      <c r="U310" s="14"/>
    </row>
    <row r="311">
      <c r="A311" s="14"/>
      <c r="B311" s="23" t="str">
        <f>IF($A311="","",'Система'!$B$4)</f>
        <v/>
      </c>
      <c r="C311" s="14"/>
      <c r="D311" s="23" t="str">
        <f t="array" ref="D311">IF(E311="","",XLOOKUP(E311,selector_25,selector_25_ids,""))</f>
        <v/>
      </c>
      <c r="E311" s="25"/>
      <c r="F311" s="14"/>
      <c r="G311" s="23" t="str">
        <f t="array" ref="G311">IF(H311="","",XLOOKUP(H311,selector_25,selector_25_ids,""))</f>
        <v/>
      </c>
      <c r="H311" s="25"/>
      <c r="I311" s="14"/>
      <c r="J311" s="14"/>
      <c r="K311" s="14"/>
      <c r="L311" s="23" t="str">
        <f t="array" ref="L311">IF(M311="","",XLOOKUP(M311,selector_02,selector_02_ids,""))</f>
        <v/>
      </c>
      <c r="M311" s="25"/>
      <c r="N311" s="23" t="str">
        <f t="array" ref="N311">IF(O311="","",XLOOKUP(O311,selector_12,selector_12_ids,""))</f>
        <v/>
      </c>
      <c r="O311" s="25"/>
      <c r="P311" s="14"/>
      <c r="Q311" s="23" t="str">
        <f t="array" ref="Q311">IF(R311="","",XLOOKUP(R311,selector_04,selector_04_ids,""))</f>
        <v/>
      </c>
      <c r="R311" s="25"/>
      <c r="S311" s="14"/>
      <c r="T311" s="27"/>
      <c r="U311" s="14"/>
    </row>
    <row r="312">
      <c r="A312" s="14"/>
      <c r="B312" s="23" t="str">
        <f>IF($A312="","",'Система'!$B$4)</f>
        <v/>
      </c>
      <c r="C312" s="14"/>
      <c r="D312" s="23" t="str">
        <f t="array" ref="D312">IF(E312="","",XLOOKUP(E312,selector_25,selector_25_ids,""))</f>
        <v/>
      </c>
      <c r="E312" s="25"/>
      <c r="F312" s="14"/>
      <c r="G312" s="23" t="str">
        <f t="array" ref="G312">IF(H312="","",XLOOKUP(H312,selector_25,selector_25_ids,""))</f>
        <v/>
      </c>
      <c r="H312" s="25"/>
      <c r="I312" s="14"/>
      <c r="J312" s="14"/>
      <c r="K312" s="14"/>
      <c r="L312" s="23" t="str">
        <f t="array" ref="L312">IF(M312="","",XLOOKUP(M312,selector_02,selector_02_ids,""))</f>
        <v/>
      </c>
      <c r="M312" s="25"/>
      <c r="N312" s="23" t="str">
        <f t="array" ref="N312">IF(O312="","",XLOOKUP(O312,selector_12,selector_12_ids,""))</f>
        <v/>
      </c>
      <c r="O312" s="25"/>
      <c r="P312" s="14"/>
      <c r="Q312" s="23" t="str">
        <f t="array" ref="Q312">IF(R312="","",XLOOKUP(R312,selector_04,selector_04_ids,""))</f>
        <v/>
      </c>
      <c r="R312" s="25"/>
      <c r="S312" s="14"/>
      <c r="T312" s="27"/>
      <c r="U312" s="14"/>
    </row>
    <row r="313">
      <c r="A313" s="14"/>
      <c r="B313" s="23" t="str">
        <f>IF($A313="","",'Система'!$B$4)</f>
        <v/>
      </c>
      <c r="C313" s="14"/>
      <c r="D313" s="23" t="str">
        <f t="array" ref="D313">IF(E313="","",XLOOKUP(E313,selector_25,selector_25_ids,""))</f>
        <v/>
      </c>
      <c r="E313" s="25"/>
      <c r="F313" s="14"/>
      <c r="G313" s="23" t="str">
        <f t="array" ref="G313">IF(H313="","",XLOOKUP(H313,selector_25,selector_25_ids,""))</f>
        <v/>
      </c>
      <c r="H313" s="25"/>
      <c r="I313" s="14"/>
      <c r="J313" s="14"/>
      <c r="K313" s="14"/>
      <c r="L313" s="23" t="str">
        <f t="array" ref="L313">IF(M313="","",XLOOKUP(M313,selector_02,selector_02_ids,""))</f>
        <v/>
      </c>
      <c r="M313" s="25"/>
      <c r="N313" s="23" t="str">
        <f t="array" ref="N313">IF(O313="","",XLOOKUP(O313,selector_12,selector_12_ids,""))</f>
        <v/>
      </c>
      <c r="O313" s="25"/>
      <c r="P313" s="14"/>
      <c r="Q313" s="23" t="str">
        <f t="array" ref="Q313">IF(R313="","",XLOOKUP(R313,selector_04,selector_04_ids,""))</f>
        <v/>
      </c>
      <c r="R313" s="25"/>
      <c r="S313" s="14"/>
      <c r="T313" s="27"/>
      <c r="U313" s="14"/>
    </row>
    <row r="314">
      <c r="A314" s="14"/>
      <c r="B314" s="23" t="str">
        <f>IF($A314="","",'Система'!$B$4)</f>
        <v/>
      </c>
      <c r="C314" s="14"/>
      <c r="D314" s="23" t="str">
        <f t="array" ref="D314">IF(E314="","",XLOOKUP(E314,selector_25,selector_25_ids,""))</f>
        <v/>
      </c>
      <c r="E314" s="25"/>
      <c r="F314" s="14"/>
      <c r="G314" s="23" t="str">
        <f t="array" ref="G314">IF(H314="","",XLOOKUP(H314,selector_25,selector_25_ids,""))</f>
        <v/>
      </c>
      <c r="H314" s="25"/>
      <c r="I314" s="14"/>
      <c r="J314" s="14"/>
      <c r="K314" s="14"/>
      <c r="L314" s="23" t="str">
        <f t="array" ref="L314">IF(M314="","",XLOOKUP(M314,selector_02,selector_02_ids,""))</f>
        <v/>
      </c>
      <c r="M314" s="25"/>
      <c r="N314" s="23" t="str">
        <f t="array" ref="N314">IF(O314="","",XLOOKUP(O314,selector_12,selector_12_ids,""))</f>
        <v/>
      </c>
      <c r="O314" s="25"/>
      <c r="P314" s="14"/>
      <c r="Q314" s="23" t="str">
        <f t="array" ref="Q314">IF(R314="","",XLOOKUP(R314,selector_04,selector_04_ids,""))</f>
        <v/>
      </c>
      <c r="R314" s="25"/>
      <c r="S314" s="14"/>
      <c r="T314" s="27"/>
      <c r="U314" s="14"/>
    </row>
    <row r="315">
      <c r="A315" s="14"/>
      <c r="B315" s="23" t="str">
        <f>IF($A315="","",'Система'!$B$4)</f>
        <v/>
      </c>
      <c r="C315" s="14"/>
      <c r="D315" s="23" t="str">
        <f t="array" ref="D315">IF(E315="","",XLOOKUP(E315,selector_25,selector_25_ids,""))</f>
        <v/>
      </c>
      <c r="E315" s="25"/>
      <c r="F315" s="14"/>
      <c r="G315" s="23" t="str">
        <f t="array" ref="G315">IF(H315="","",XLOOKUP(H315,selector_25,selector_25_ids,""))</f>
        <v/>
      </c>
      <c r="H315" s="25"/>
      <c r="I315" s="14"/>
      <c r="J315" s="14"/>
      <c r="K315" s="14"/>
      <c r="L315" s="23" t="str">
        <f t="array" ref="L315">IF(M315="","",XLOOKUP(M315,selector_02,selector_02_ids,""))</f>
        <v/>
      </c>
      <c r="M315" s="25"/>
      <c r="N315" s="23" t="str">
        <f t="array" ref="N315">IF(O315="","",XLOOKUP(O315,selector_12,selector_12_ids,""))</f>
        <v/>
      </c>
      <c r="O315" s="25"/>
      <c r="P315" s="14"/>
      <c r="Q315" s="23" t="str">
        <f t="array" ref="Q315">IF(R315="","",XLOOKUP(R315,selector_04,selector_04_ids,""))</f>
        <v/>
      </c>
      <c r="R315" s="25"/>
      <c r="S315" s="14"/>
      <c r="T315" s="27"/>
      <c r="U315" s="14"/>
    </row>
    <row r="316">
      <c r="A316" s="14"/>
      <c r="B316" s="23" t="str">
        <f>IF($A316="","",'Система'!$B$4)</f>
        <v/>
      </c>
      <c r="C316" s="14"/>
      <c r="D316" s="23" t="str">
        <f t="array" ref="D316">IF(E316="","",XLOOKUP(E316,selector_25,selector_25_ids,""))</f>
        <v/>
      </c>
      <c r="E316" s="25"/>
      <c r="F316" s="14"/>
      <c r="G316" s="23" t="str">
        <f t="array" ref="G316">IF(H316="","",XLOOKUP(H316,selector_25,selector_25_ids,""))</f>
        <v/>
      </c>
      <c r="H316" s="25"/>
      <c r="I316" s="14"/>
      <c r="J316" s="14"/>
      <c r="K316" s="14"/>
      <c r="L316" s="23" t="str">
        <f t="array" ref="L316">IF(M316="","",XLOOKUP(M316,selector_02,selector_02_ids,""))</f>
        <v/>
      </c>
      <c r="M316" s="25"/>
      <c r="N316" s="23" t="str">
        <f t="array" ref="N316">IF(O316="","",XLOOKUP(O316,selector_12,selector_12_ids,""))</f>
        <v/>
      </c>
      <c r="O316" s="25"/>
      <c r="P316" s="14"/>
      <c r="Q316" s="23" t="str">
        <f t="array" ref="Q316">IF(R316="","",XLOOKUP(R316,selector_04,selector_04_ids,""))</f>
        <v/>
      </c>
      <c r="R316" s="25"/>
      <c r="S316" s="14"/>
      <c r="T316" s="27"/>
      <c r="U316" s="14"/>
    </row>
    <row r="317">
      <c r="A317" s="14"/>
      <c r="B317" s="23" t="str">
        <f>IF($A317="","",'Система'!$B$4)</f>
        <v/>
      </c>
      <c r="C317" s="14"/>
      <c r="D317" s="23" t="str">
        <f t="array" ref="D317">IF(E317="","",XLOOKUP(E317,selector_25,selector_25_ids,""))</f>
        <v/>
      </c>
      <c r="E317" s="25"/>
      <c r="F317" s="14"/>
      <c r="G317" s="23" t="str">
        <f t="array" ref="G317">IF(H317="","",XLOOKUP(H317,selector_25,selector_25_ids,""))</f>
        <v/>
      </c>
      <c r="H317" s="25"/>
      <c r="I317" s="14"/>
      <c r="J317" s="14"/>
      <c r="K317" s="14"/>
      <c r="L317" s="23" t="str">
        <f t="array" ref="L317">IF(M317="","",XLOOKUP(M317,selector_02,selector_02_ids,""))</f>
        <v/>
      </c>
      <c r="M317" s="25"/>
      <c r="N317" s="23" t="str">
        <f t="array" ref="N317">IF(O317="","",XLOOKUP(O317,selector_12,selector_12_ids,""))</f>
        <v/>
      </c>
      <c r="O317" s="25"/>
      <c r="P317" s="14"/>
      <c r="Q317" s="23" t="str">
        <f t="array" ref="Q317">IF(R317="","",XLOOKUP(R317,selector_04,selector_04_ids,""))</f>
        <v/>
      </c>
      <c r="R317" s="25"/>
      <c r="S317" s="14"/>
      <c r="T317" s="27"/>
      <c r="U317" s="14"/>
    </row>
    <row r="318">
      <c r="A318" s="14"/>
      <c r="B318" s="23" t="str">
        <f>IF($A318="","",'Система'!$B$4)</f>
        <v/>
      </c>
      <c r="C318" s="14"/>
      <c r="D318" s="23" t="str">
        <f t="array" ref="D318">IF(E318="","",XLOOKUP(E318,selector_25,selector_25_ids,""))</f>
        <v/>
      </c>
      <c r="E318" s="25"/>
      <c r="F318" s="14"/>
      <c r="G318" s="23" t="str">
        <f t="array" ref="G318">IF(H318="","",XLOOKUP(H318,selector_25,selector_25_ids,""))</f>
        <v/>
      </c>
      <c r="H318" s="25"/>
      <c r="I318" s="14"/>
      <c r="J318" s="14"/>
      <c r="K318" s="14"/>
      <c r="L318" s="23" t="str">
        <f t="array" ref="L318">IF(M318="","",XLOOKUP(M318,selector_02,selector_02_ids,""))</f>
        <v/>
      </c>
      <c r="M318" s="25"/>
      <c r="N318" s="23" t="str">
        <f t="array" ref="N318">IF(O318="","",XLOOKUP(O318,selector_12,selector_12_ids,""))</f>
        <v/>
      </c>
      <c r="O318" s="25"/>
      <c r="P318" s="14"/>
      <c r="Q318" s="23" t="str">
        <f t="array" ref="Q318">IF(R318="","",XLOOKUP(R318,selector_04,selector_04_ids,""))</f>
        <v/>
      </c>
      <c r="R318" s="25"/>
      <c r="S318" s="14"/>
      <c r="T318" s="27"/>
      <c r="U318" s="14"/>
    </row>
    <row r="319">
      <c r="A319" s="14"/>
      <c r="B319" s="23" t="str">
        <f>IF($A319="","",'Система'!$B$4)</f>
        <v/>
      </c>
      <c r="C319" s="14"/>
      <c r="D319" s="23" t="str">
        <f t="array" ref="D319">IF(E319="","",XLOOKUP(E319,selector_25,selector_25_ids,""))</f>
        <v/>
      </c>
      <c r="E319" s="25"/>
      <c r="F319" s="14"/>
      <c r="G319" s="23" t="str">
        <f t="array" ref="G319">IF(H319="","",XLOOKUP(H319,selector_25,selector_25_ids,""))</f>
        <v/>
      </c>
      <c r="H319" s="25"/>
      <c r="I319" s="14"/>
      <c r="J319" s="14"/>
      <c r="K319" s="14"/>
      <c r="L319" s="23" t="str">
        <f t="array" ref="L319">IF(M319="","",XLOOKUP(M319,selector_02,selector_02_ids,""))</f>
        <v/>
      </c>
      <c r="M319" s="25"/>
      <c r="N319" s="23" t="str">
        <f t="array" ref="N319">IF(O319="","",XLOOKUP(O319,selector_12,selector_12_ids,""))</f>
        <v/>
      </c>
      <c r="O319" s="25"/>
      <c r="P319" s="14"/>
      <c r="Q319" s="23" t="str">
        <f t="array" ref="Q319">IF(R319="","",XLOOKUP(R319,selector_04,selector_04_ids,""))</f>
        <v/>
      </c>
      <c r="R319" s="25"/>
      <c r="S319" s="14"/>
      <c r="T319" s="27"/>
      <c r="U319" s="14"/>
    </row>
    <row r="320">
      <c r="A320" s="14"/>
      <c r="B320" s="23" t="str">
        <f>IF($A320="","",'Система'!$B$4)</f>
        <v/>
      </c>
      <c r="C320" s="14"/>
      <c r="D320" s="23" t="str">
        <f t="array" ref="D320">IF(E320="","",XLOOKUP(E320,selector_25,selector_25_ids,""))</f>
        <v/>
      </c>
      <c r="E320" s="25"/>
      <c r="F320" s="14"/>
      <c r="G320" s="23" t="str">
        <f t="array" ref="G320">IF(H320="","",XLOOKUP(H320,selector_25,selector_25_ids,""))</f>
        <v/>
      </c>
      <c r="H320" s="25"/>
      <c r="I320" s="14"/>
      <c r="J320" s="14"/>
      <c r="K320" s="14"/>
      <c r="L320" s="23" t="str">
        <f t="array" ref="L320">IF(M320="","",XLOOKUP(M320,selector_02,selector_02_ids,""))</f>
        <v/>
      </c>
      <c r="M320" s="25"/>
      <c r="N320" s="23" t="str">
        <f t="array" ref="N320">IF(O320="","",XLOOKUP(O320,selector_12,selector_12_ids,""))</f>
        <v/>
      </c>
      <c r="O320" s="25"/>
      <c r="P320" s="14"/>
      <c r="Q320" s="23" t="str">
        <f t="array" ref="Q320">IF(R320="","",XLOOKUP(R320,selector_04,selector_04_ids,""))</f>
        <v/>
      </c>
      <c r="R320" s="25"/>
      <c r="S320" s="14"/>
      <c r="T320" s="27"/>
      <c r="U320" s="14"/>
    </row>
    <row r="321">
      <c r="A321" s="14"/>
      <c r="B321" s="23" t="str">
        <f>IF($A321="","",'Система'!$B$4)</f>
        <v/>
      </c>
      <c r="C321" s="14"/>
      <c r="D321" s="23" t="str">
        <f t="array" ref="D321">IF(E321="","",XLOOKUP(E321,selector_25,selector_25_ids,""))</f>
        <v/>
      </c>
      <c r="E321" s="25"/>
      <c r="F321" s="14"/>
      <c r="G321" s="23" t="str">
        <f t="array" ref="G321">IF(H321="","",XLOOKUP(H321,selector_25,selector_25_ids,""))</f>
        <v/>
      </c>
      <c r="H321" s="25"/>
      <c r="I321" s="14"/>
      <c r="J321" s="14"/>
      <c r="K321" s="14"/>
      <c r="L321" s="23" t="str">
        <f t="array" ref="L321">IF(M321="","",XLOOKUP(M321,selector_02,selector_02_ids,""))</f>
        <v/>
      </c>
      <c r="M321" s="25"/>
      <c r="N321" s="23" t="str">
        <f t="array" ref="N321">IF(O321="","",XLOOKUP(O321,selector_12,selector_12_ids,""))</f>
        <v/>
      </c>
      <c r="O321" s="25"/>
      <c r="P321" s="14"/>
      <c r="Q321" s="23" t="str">
        <f t="array" ref="Q321">IF(R321="","",XLOOKUP(R321,selector_04,selector_04_ids,""))</f>
        <v/>
      </c>
      <c r="R321" s="25"/>
      <c r="S321" s="14"/>
      <c r="T321" s="27"/>
      <c r="U321" s="14"/>
    </row>
    <row r="322">
      <c r="A322" s="14"/>
      <c r="B322" s="23" t="str">
        <f>IF($A322="","",'Система'!$B$4)</f>
        <v/>
      </c>
      <c r="C322" s="14"/>
      <c r="D322" s="23" t="str">
        <f t="array" ref="D322">IF(E322="","",XLOOKUP(E322,selector_25,selector_25_ids,""))</f>
        <v/>
      </c>
      <c r="E322" s="25"/>
      <c r="F322" s="14"/>
      <c r="G322" s="23" t="str">
        <f t="array" ref="G322">IF(H322="","",XLOOKUP(H322,selector_25,selector_25_ids,""))</f>
        <v/>
      </c>
      <c r="H322" s="25"/>
      <c r="I322" s="14"/>
      <c r="J322" s="14"/>
      <c r="K322" s="14"/>
      <c r="L322" s="23" t="str">
        <f t="array" ref="L322">IF(M322="","",XLOOKUP(M322,selector_02,selector_02_ids,""))</f>
        <v/>
      </c>
      <c r="M322" s="25"/>
      <c r="N322" s="23" t="str">
        <f t="array" ref="N322">IF(O322="","",XLOOKUP(O322,selector_12,selector_12_ids,""))</f>
        <v/>
      </c>
      <c r="O322" s="25"/>
      <c r="P322" s="14"/>
      <c r="Q322" s="23" t="str">
        <f t="array" ref="Q322">IF(R322="","",XLOOKUP(R322,selector_04,selector_04_ids,""))</f>
        <v/>
      </c>
      <c r="R322" s="25"/>
      <c r="S322" s="14"/>
      <c r="T322" s="27"/>
      <c r="U322" s="14"/>
    </row>
    <row r="323">
      <c r="A323" s="14"/>
      <c r="B323" s="23" t="str">
        <f>IF($A323="","",'Система'!$B$4)</f>
        <v/>
      </c>
      <c r="C323" s="14"/>
      <c r="D323" s="23" t="str">
        <f t="array" ref="D323">IF(E323="","",XLOOKUP(E323,selector_25,selector_25_ids,""))</f>
        <v/>
      </c>
      <c r="E323" s="25"/>
      <c r="F323" s="14"/>
      <c r="G323" s="23" t="str">
        <f t="array" ref="G323">IF(H323="","",XLOOKUP(H323,selector_25,selector_25_ids,""))</f>
        <v/>
      </c>
      <c r="H323" s="25"/>
      <c r="I323" s="14"/>
      <c r="J323" s="14"/>
      <c r="K323" s="14"/>
      <c r="L323" s="23" t="str">
        <f t="array" ref="L323">IF(M323="","",XLOOKUP(M323,selector_02,selector_02_ids,""))</f>
        <v/>
      </c>
      <c r="M323" s="25"/>
      <c r="N323" s="23" t="str">
        <f t="array" ref="N323">IF(O323="","",XLOOKUP(O323,selector_12,selector_12_ids,""))</f>
        <v/>
      </c>
      <c r="O323" s="25"/>
      <c r="P323" s="14"/>
      <c r="Q323" s="23" t="str">
        <f t="array" ref="Q323">IF(R323="","",XLOOKUP(R323,selector_04,selector_04_ids,""))</f>
        <v/>
      </c>
      <c r="R323" s="25"/>
      <c r="S323" s="14"/>
      <c r="T323" s="27"/>
      <c r="U323" s="14"/>
    </row>
    <row r="324">
      <c r="A324" s="14"/>
      <c r="B324" s="23" t="str">
        <f>IF($A324="","",'Система'!$B$4)</f>
        <v/>
      </c>
      <c r="C324" s="14"/>
      <c r="D324" s="23" t="str">
        <f t="array" ref="D324">IF(E324="","",XLOOKUP(E324,selector_25,selector_25_ids,""))</f>
        <v/>
      </c>
      <c r="E324" s="25"/>
      <c r="F324" s="14"/>
      <c r="G324" s="23" t="str">
        <f t="array" ref="G324">IF(H324="","",XLOOKUP(H324,selector_25,selector_25_ids,""))</f>
        <v/>
      </c>
      <c r="H324" s="25"/>
      <c r="I324" s="14"/>
      <c r="J324" s="14"/>
      <c r="K324" s="14"/>
      <c r="L324" s="23" t="str">
        <f t="array" ref="L324">IF(M324="","",XLOOKUP(M324,selector_02,selector_02_ids,""))</f>
        <v/>
      </c>
      <c r="M324" s="25"/>
      <c r="N324" s="23" t="str">
        <f t="array" ref="N324">IF(O324="","",XLOOKUP(O324,selector_12,selector_12_ids,""))</f>
        <v/>
      </c>
      <c r="O324" s="25"/>
      <c r="P324" s="14"/>
      <c r="Q324" s="23" t="str">
        <f t="array" ref="Q324">IF(R324="","",XLOOKUP(R324,selector_04,selector_04_ids,""))</f>
        <v/>
      </c>
      <c r="R324" s="25"/>
      <c r="S324" s="14"/>
      <c r="T324" s="27"/>
      <c r="U324" s="14"/>
    </row>
    <row r="325">
      <c r="A325" s="14"/>
      <c r="B325" s="23" t="str">
        <f>IF($A325="","",'Система'!$B$4)</f>
        <v/>
      </c>
      <c r="C325" s="14"/>
      <c r="D325" s="23" t="str">
        <f t="array" ref="D325">IF(E325="","",XLOOKUP(E325,selector_25,selector_25_ids,""))</f>
        <v/>
      </c>
      <c r="E325" s="25"/>
      <c r="F325" s="14"/>
      <c r="G325" s="23" t="str">
        <f t="array" ref="G325">IF(H325="","",XLOOKUP(H325,selector_25,selector_25_ids,""))</f>
        <v/>
      </c>
      <c r="H325" s="25"/>
      <c r="I325" s="14"/>
      <c r="J325" s="14"/>
      <c r="K325" s="14"/>
      <c r="L325" s="23" t="str">
        <f t="array" ref="L325">IF(M325="","",XLOOKUP(M325,selector_02,selector_02_ids,""))</f>
        <v/>
      </c>
      <c r="M325" s="25"/>
      <c r="N325" s="23" t="str">
        <f t="array" ref="N325">IF(O325="","",XLOOKUP(O325,selector_12,selector_12_ids,""))</f>
        <v/>
      </c>
      <c r="O325" s="25"/>
      <c r="P325" s="14"/>
      <c r="Q325" s="23" t="str">
        <f t="array" ref="Q325">IF(R325="","",XLOOKUP(R325,selector_04,selector_04_ids,""))</f>
        <v/>
      </c>
      <c r="R325" s="25"/>
      <c r="S325" s="14"/>
      <c r="T325" s="27"/>
      <c r="U325" s="14"/>
    </row>
    <row r="326">
      <c r="A326" s="14"/>
      <c r="B326" s="23" t="str">
        <f>IF($A326="","",'Система'!$B$4)</f>
        <v/>
      </c>
      <c r="C326" s="14"/>
      <c r="D326" s="23" t="str">
        <f t="array" ref="D326">IF(E326="","",XLOOKUP(E326,selector_25,selector_25_ids,""))</f>
        <v/>
      </c>
      <c r="E326" s="25"/>
      <c r="F326" s="14"/>
      <c r="G326" s="23" t="str">
        <f t="array" ref="G326">IF(H326="","",XLOOKUP(H326,selector_25,selector_25_ids,""))</f>
        <v/>
      </c>
      <c r="H326" s="25"/>
      <c r="I326" s="14"/>
      <c r="J326" s="14"/>
      <c r="K326" s="14"/>
      <c r="L326" s="23" t="str">
        <f t="array" ref="L326">IF(M326="","",XLOOKUP(M326,selector_02,selector_02_ids,""))</f>
        <v/>
      </c>
      <c r="M326" s="25"/>
      <c r="N326" s="23" t="str">
        <f t="array" ref="N326">IF(O326="","",XLOOKUP(O326,selector_12,selector_12_ids,""))</f>
        <v/>
      </c>
      <c r="O326" s="25"/>
      <c r="P326" s="14"/>
      <c r="Q326" s="23" t="str">
        <f t="array" ref="Q326">IF(R326="","",XLOOKUP(R326,selector_04,selector_04_ids,""))</f>
        <v/>
      </c>
      <c r="R326" s="25"/>
      <c r="S326" s="14"/>
      <c r="T326" s="27"/>
      <c r="U326" s="14"/>
    </row>
    <row r="327">
      <c r="A327" s="14"/>
      <c r="B327" s="23" t="str">
        <f>IF($A327="","",'Система'!$B$4)</f>
        <v/>
      </c>
      <c r="C327" s="14"/>
      <c r="D327" s="23" t="str">
        <f t="array" ref="D327">IF(E327="","",XLOOKUP(E327,selector_25,selector_25_ids,""))</f>
        <v/>
      </c>
      <c r="E327" s="25"/>
      <c r="F327" s="14"/>
      <c r="G327" s="23" t="str">
        <f t="array" ref="G327">IF(H327="","",XLOOKUP(H327,selector_25,selector_25_ids,""))</f>
        <v/>
      </c>
      <c r="H327" s="25"/>
      <c r="I327" s="14"/>
      <c r="J327" s="14"/>
      <c r="K327" s="14"/>
      <c r="L327" s="23" t="str">
        <f t="array" ref="L327">IF(M327="","",XLOOKUP(M327,selector_02,selector_02_ids,""))</f>
        <v/>
      </c>
      <c r="M327" s="25"/>
      <c r="N327" s="23" t="str">
        <f t="array" ref="N327">IF(O327="","",XLOOKUP(O327,selector_12,selector_12_ids,""))</f>
        <v/>
      </c>
      <c r="O327" s="25"/>
      <c r="P327" s="14"/>
      <c r="Q327" s="23" t="str">
        <f t="array" ref="Q327">IF(R327="","",XLOOKUP(R327,selector_04,selector_04_ids,""))</f>
        <v/>
      </c>
      <c r="R327" s="25"/>
      <c r="S327" s="14"/>
      <c r="T327" s="27"/>
      <c r="U327" s="14"/>
    </row>
    <row r="328">
      <c r="A328" s="14"/>
      <c r="B328" s="23" t="str">
        <f>IF($A328="","",'Система'!$B$4)</f>
        <v/>
      </c>
      <c r="C328" s="14"/>
      <c r="D328" s="23" t="str">
        <f t="array" ref="D328">IF(E328="","",XLOOKUP(E328,selector_25,selector_25_ids,""))</f>
        <v/>
      </c>
      <c r="E328" s="25"/>
      <c r="F328" s="14"/>
      <c r="G328" s="23" t="str">
        <f t="array" ref="G328">IF(H328="","",XLOOKUP(H328,selector_25,selector_25_ids,""))</f>
        <v/>
      </c>
      <c r="H328" s="25"/>
      <c r="I328" s="14"/>
      <c r="J328" s="14"/>
      <c r="K328" s="14"/>
      <c r="L328" s="23" t="str">
        <f t="array" ref="L328">IF(M328="","",XLOOKUP(M328,selector_02,selector_02_ids,""))</f>
        <v/>
      </c>
      <c r="M328" s="25"/>
      <c r="N328" s="23" t="str">
        <f t="array" ref="N328">IF(O328="","",XLOOKUP(O328,selector_12,selector_12_ids,""))</f>
        <v/>
      </c>
      <c r="O328" s="25"/>
      <c r="P328" s="14"/>
      <c r="Q328" s="23" t="str">
        <f t="array" ref="Q328">IF(R328="","",XLOOKUP(R328,selector_04,selector_04_ids,""))</f>
        <v/>
      </c>
      <c r="R328" s="25"/>
      <c r="S328" s="14"/>
      <c r="T328" s="27"/>
      <c r="U328" s="14"/>
    </row>
    <row r="329">
      <c r="A329" s="14"/>
      <c r="B329" s="23" t="str">
        <f>IF($A329="","",'Система'!$B$4)</f>
        <v/>
      </c>
      <c r="C329" s="14"/>
      <c r="D329" s="23" t="str">
        <f t="array" ref="D329">IF(E329="","",XLOOKUP(E329,selector_25,selector_25_ids,""))</f>
        <v/>
      </c>
      <c r="E329" s="25"/>
      <c r="F329" s="14"/>
      <c r="G329" s="23" t="str">
        <f t="array" ref="G329">IF(H329="","",XLOOKUP(H329,selector_25,selector_25_ids,""))</f>
        <v/>
      </c>
      <c r="H329" s="25"/>
      <c r="I329" s="14"/>
      <c r="J329" s="14"/>
      <c r="K329" s="14"/>
      <c r="L329" s="23" t="str">
        <f t="array" ref="L329">IF(M329="","",XLOOKUP(M329,selector_02,selector_02_ids,""))</f>
        <v/>
      </c>
      <c r="M329" s="25"/>
      <c r="N329" s="23" t="str">
        <f t="array" ref="N329">IF(O329="","",XLOOKUP(O329,selector_12,selector_12_ids,""))</f>
        <v/>
      </c>
      <c r="O329" s="25"/>
      <c r="P329" s="14"/>
      <c r="Q329" s="23" t="str">
        <f t="array" ref="Q329">IF(R329="","",XLOOKUP(R329,selector_04,selector_04_ids,""))</f>
        <v/>
      </c>
      <c r="R329" s="25"/>
      <c r="S329" s="14"/>
      <c r="T329" s="27"/>
      <c r="U329" s="14"/>
    </row>
    <row r="330">
      <c r="A330" s="14"/>
      <c r="B330" s="23" t="str">
        <f>IF($A330="","",'Система'!$B$4)</f>
        <v/>
      </c>
      <c r="C330" s="14"/>
      <c r="D330" s="23" t="str">
        <f t="array" ref="D330">IF(E330="","",XLOOKUP(E330,selector_25,selector_25_ids,""))</f>
        <v/>
      </c>
      <c r="E330" s="25"/>
      <c r="F330" s="14"/>
      <c r="G330" s="23" t="str">
        <f t="array" ref="G330">IF(H330="","",XLOOKUP(H330,selector_25,selector_25_ids,""))</f>
        <v/>
      </c>
      <c r="H330" s="25"/>
      <c r="I330" s="14"/>
      <c r="J330" s="14"/>
      <c r="K330" s="14"/>
      <c r="L330" s="23" t="str">
        <f t="array" ref="L330">IF(M330="","",XLOOKUP(M330,selector_02,selector_02_ids,""))</f>
        <v/>
      </c>
      <c r="M330" s="25"/>
      <c r="N330" s="23" t="str">
        <f t="array" ref="N330">IF(O330="","",XLOOKUP(O330,selector_12,selector_12_ids,""))</f>
        <v/>
      </c>
      <c r="O330" s="25"/>
      <c r="P330" s="14"/>
      <c r="Q330" s="23" t="str">
        <f t="array" ref="Q330">IF(R330="","",XLOOKUP(R330,selector_04,selector_04_ids,""))</f>
        <v/>
      </c>
      <c r="R330" s="25"/>
      <c r="S330" s="14"/>
      <c r="T330" s="27"/>
      <c r="U330" s="14"/>
    </row>
    <row r="331">
      <c r="A331" s="14"/>
      <c r="B331" s="23" t="str">
        <f>IF($A331="","",'Система'!$B$4)</f>
        <v/>
      </c>
      <c r="C331" s="14"/>
      <c r="D331" s="23" t="str">
        <f t="array" ref="D331">IF(E331="","",XLOOKUP(E331,selector_25,selector_25_ids,""))</f>
        <v/>
      </c>
      <c r="E331" s="25"/>
      <c r="F331" s="14"/>
      <c r="G331" s="23" t="str">
        <f t="array" ref="G331">IF(H331="","",XLOOKUP(H331,selector_25,selector_25_ids,""))</f>
        <v/>
      </c>
      <c r="H331" s="25"/>
      <c r="I331" s="14"/>
      <c r="J331" s="14"/>
      <c r="K331" s="14"/>
      <c r="L331" s="23" t="str">
        <f t="array" ref="L331">IF(M331="","",XLOOKUP(M331,selector_02,selector_02_ids,""))</f>
        <v/>
      </c>
      <c r="M331" s="25"/>
      <c r="N331" s="23" t="str">
        <f t="array" ref="N331">IF(O331="","",XLOOKUP(O331,selector_12,selector_12_ids,""))</f>
        <v/>
      </c>
      <c r="O331" s="25"/>
      <c r="P331" s="14"/>
      <c r="Q331" s="23" t="str">
        <f t="array" ref="Q331">IF(R331="","",XLOOKUP(R331,selector_04,selector_04_ids,""))</f>
        <v/>
      </c>
      <c r="R331" s="25"/>
      <c r="S331" s="14"/>
      <c r="T331" s="27"/>
      <c r="U331" s="14"/>
    </row>
    <row r="332">
      <c r="A332" s="14"/>
      <c r="B332" s="23" t="str">
        <f>IF($A332="","",'Система'!$B$4)</f>
        <v/>
      </c>
      <c r="C332" s="14"/>
      <c r="D332" s="23" t="str">
        <f t="array" ref="D332">IF(E332="","",XLOOKUP(E332,selector_25,selector_25_ids,""))</f>
        <v/>
      </c>
      <c r="E332" s="25"/>
      <c r="F332" s="14"/>
      <c r="G332" s="23" t="str">
        <f t="array" ref="G332">IF(H332="","",XLOOKUP(H332,selector_25,selector_25_ids,""))</f>
        <v/>
      </c>
      <c r="H332" s="25"/>
      <c r="I332" s="14"/>
      <c r="J332" s="14"/>
      <c r="K332" s="14"/>
      <c r="L332" s="23" t="str">
        <f t="array" ref="L332">IF(M332="","",XLOOKUP(M332,selector_02,selector_02_ids,""))</f>
        <v/>
      </c>
      <c r="M332" s="25"/>
      <c r="N332" s="23" t="str">
        <f t="array" ref="N332">IF(O332="","",XLOOKUP(O332,selector_12,selector_12_ids,""))</f>
        <v/>
      </c>
      <c r="O332" s="25"/>
      <c r="P332" s="14"/>
      <c r="Q332" s="23" t="str">
        <f t="array" ref="Q332">IF(R332="","",XLOOKUP(R332,selector_04,selector_04_ids,""))</f>
        <v/>
      </c>
      <c r="R332" s="25"/>
      <c r="S332" s="14"/>
      <c r="T332" s="27"/>
      <c r="U332" s="14"/>
    </row>
    <row r="333">
      <c r="A333" s="14"/>
      <c r="B333" s="23" t="str">
        <f>IF($A333="","",'Система'!$B$4)</f>
        <v/>
      </c>
      <c r="C333" s="14"/>
      <c r="D333" s="23" t="str">
        <f t="array" ref="D333">IF(E333="","",XLOOKUP(E333,selector_25,selector_25_ids,""))</f>
        <v/>
      </c>
      <c r="E333" s="25"/>
      <c r="F333" s="14"/>
      <c r="G333" s="23" t="str">
        <f t="array" ref="G333">IF(H333="","",XLOOKUP(H333,selector_25,selector_25_ids,""))</f>
        <v/>
      </c>
      <c r="H333" s="25"/>
      <c r="I333" s="14"/>
      <c r="J333" s="14"/>
      <c r="K333" s="14"/>
      <c r="L333" s="23" t="str">
        <f t="array" ref="L333">IF(M333="","",XLOOKUP(M333,selector_02,selector_02_ids,""))</f>
        <v/>
      </c>
      <c r="M333" s="25"/>
      <c r="N333" s="23" t="str">
        <f t="array" ref="N333">IF(O333="","",XLOOKUP(O333,selector_12,selector_12_ids,""))</f>
        <v/>
      </c>
      <c r="O333" s="25"/>
      <c r="P333" s="14"/>
      <c r="Q333" s="23" t="str">
        <f t="array" ref="Q333">IF(R333="","",XLOOKUP(R333,selector_04,selector_04_ids,""))</f>
        <v/>
      </c>
      <c r="R333" s="25"/>
      <c r="S333" s="14"/>
      <c r="T333" s="27"/>
      <c r="U333" s="14"/>
    </row>
    <row r="334">
      <c r="A334" s="14"/>
      <c r="B334" s="23" t="str">
        <f>IF($A334="","",'Система'!$B$4)</f>
        <v/>
      </c>
      <c r="C334" s="14"/>
      <c r="D334" s="23" t="str">
        <f t="array" ref="D334">IF(E334="","",XLOOKUP(E334,selector_25,selector_25_ids,""))</f>
        <v/>
      </c>
      <c r="E334" s="25"/>
      <c r="F334" s="14"/>
      <c r="G334" s="23" t="str">
        <f t="array" ref="G334">IF(H334="","",XLOOKUP(H334,selector_25,selector_25_ids,""))</f>
        <v/>
      </c>
      <c r="H334" s="25"/>
      <c r="I334" s="14"/>
      <c r="J334" s="14"/>
      <c r="K334" s="14"/>
      <c r="L334" s="23" t="str">
        <f t="array" ref="L334">IF(M334="","",XLOOKUP(M334,selector_02,selector_02_ids,""))</f>
        <v/>
      </c>
      <c r="M334" s="25"/>
      <c r="N334" s="23" t="str">
        <f t="array" ref="N334">IF(O334="","",XLOOKUP(O334,selector_12,selector_12_ids,""))</f>
        <v/>
      </c>
      <c r="O334" s="25"/>
      <c r="P334" s="14"/>
      <c r="Q334" s="23" t="str">
        <f t="array" ref="Q334">IF(R334="","",XLOOKUP(R334,selector_04,selector_04_ids,""))</f>
        <v/>
      </c>
      <c r="R334" s="25"/>
      <c r="S334" s="14"/>
      <c r="T334" s="27"/>
      <c r="U334" s="14"/>
    </row>
    <row r="335">
      <c r="A335" s="14"/>
      <c r="B335" s="23" t="str">
        <f>IF($A335="","",'Система'!$B$4)</f>
        <v/>
      </c>
      <c r="C335" s="14"/>
      <c r="D335" s="23" t="str">
        <f t="array" ref="D335">IF(E335="","",XLOOKUP(E335,selector_25,selector_25_ids,""))</f>
        <v/>
      </c>
      <c r="E335" s="25"/>
      <c r="F335" s="14"/>
      <c r="G335" s="23" t="str">
        <f t="array" ref="G335">IF(H335="","",XLOOKUP(H335,selector_25,selector_25_ids,""))</f>
        <v/>
      </c>
      <c r="H335" s="25"/>
      <c r="I335" s="14"/>
      <c r="J335" s="14"/>
      <c r="K335" s="14"/>
      <c r="L335" s="23" t="str">
        <f t="array" ref="L335">IF(M335="","",XLOOKUP(M335,selector_02,selector_02_ids,""))</f>
        <v/>
      </c>
      <c r="M335" s="25"/>
      <c r="N335" s="23" t="str">
        <f t="array" ref="N335">IF(O335="","",XLOOKUP(O335,selector_12,selector_12_ids,""))</f>
        <v/>
      </c>
      <c r="O335" s="25"/>
      <c r="P335" s="14"/>
      <c r="Q335" s="23" t="str">
        <f t="array" ref="Q335">IF(R335="","",XLOOKUP(R335,selector_04,selector_04_ids,""))</f>
        <v/>
      </c>
      <c r="R335" s="25"/>
      <c r="S335" s="14"/>
      <c r="T335" s="27"/>
      <c r="U335" s="14"/>
    </row>
    <row r="336">
      <c r="A336" s="14"/>
      <c r="B336" s="23" t="str">
        <f>IF($A336="","",'Система'!$B$4)</f>
        <v/>
      </c>
      <c r="C336" s="14"/>
      <c r="D336" s="23" t="str">
        <f t="array" ref="D336">IF(E336="","",XLOOKUP(E336,selector_25,selector_25_ids,""))</f>
        <v/>
      </c>
      <c r="E336" s="25"/>
      <c r="F336" s="14"/>
      <c r="G336" s="23" t="str">
        <f t="array" ref="G336">IF(H336="","",XLOOKUP(H336,selector_25,selector_25_ids,""))</f>
        <v/>
      </c>
      <c r="H336" s="25"/>
      <c r="I336" s="14"/>
      <c r="J336" s="14"/>
      <c r="K336" s="14"/>
      <c r="L336" s="23" t="str">
        <f t="array" ref="L336">IF(M336="","",XLOOKUP(M336,selector_02,selector_02_ids,""))</f>
        <v/>
      </c>
      <c r="M336" s="25"/>
      <c r="N336" s="23" t="str">
        <f t="array" ref="N336">IF(O336="","",XLOOKUP(O336,selector_12,selector_12_ids,""))</f>
        <v/>
      </c>
      <c r="O336" s="25"/>
      <c r="P336" s="14"/>
      <c r="Q336" s="23" t="str">
        <f t="array" ref="Q336">IF(R336="","",XLOOKUP(R336,selector_04,selector_04_ids,""))</f>
        <v/>
      </c>
      <c r="R336" s="25"/>
      <c r="S336" s="14"/>
      <c r="T336" s="27"/>
      <c r="U336" s="14"/>
    </row>
    <row r="337">
      <c r="A337" s="14"/>
      <c r="B337" s="23" t="str">
        <f>IF($A337="","",'Система'!$B$4)</f>
        <v/>
      </c>
      <c r="C337" s="14"/>
      <c r="D337" s="23" t="str">
        <f t="array" ref="D337">IF(E337="","",XLOOKUP(E337,selector_25,selector_25_ids,""))</f>
        <v/>
      </c>
      <c r="E337" s="25"/>
      <c r="F337" s="14"/>
      <c r="G337" s="23" t="str">
        <f t="array" ref="G337">IF(H337="","",XLOOKUP(H337,selector_25,selector_25_ids,""))</f>
        <v/>
      </c>
      <c r="H337" s="25"/>
      <c r="I337" s="14"/>
      <c r="J337" s="14"/>
      <c r="K337" s="14"/>
      <c r="L337" s="23" t="str">
        <f t="array" ref="L337">IF(M337="","",XLOOKUP(M337,selector_02,selector_02_ids,""))</f>
        <v/>
      </c>
      <c r="M337" s="25"/>
      <c r="N337" s="23" t="str">
        <f t="array" ref="N337">IF(O337="","",XLOOKUP(O337,selector_12,selector_12_ids,""))</f>
        <v/>
      </c>
      <c r="O337" s="25"/>
      <c r="P337" s="14"/>
      <c r="Q337" s="23" t="str">
        <f t="array" ref="Q337">IF(R337="","",XLOOKUP(R337,selector_04,selector_04_ids,""))</f>
        <v/>
      </c>
      <c r="R337" s="25"/>
      <c r="S337" s="14"/>
      <c r="T337" s="27"/>
      <c r="U337" s="14"/>
    </row>
    <row r="338">
      <c r="A338" s="14"/>
      <c r="B338" s="23" t="str">
        <f>IF($A338="","",'Система'!$B$4)</f>
        <v/>
      </c>
      <c r="C338" s="14"/>
      <c r="D338" s="23" t="str">
        <f t="array" ref="D338">IF(E338="","",XLOOKUP(E338,selector_25,selector_25_ids,""))</f>
        <v/>
      </c>
      <c r="E338" s="25"/>
      <c r="F338" s="14"/>
      <c r="G338" s="23" t="str">
        <f t="array" ref="G338">IF(H338="","",XLOOKUP(H338,selector_25,selector_25_ids,""))</f>
        <v/>
      </c>
      <c r="H338" s="25"/>
      <c r="I338" s="14"/>
      <c r="J338" s="14"/>
      <c r="K338" s="14"/>
      <c r="L338" s="23" t="str">
        <f t="array" ref="L338">IF(M338="","",XLOOKUP(M338,selector_02,selector_02_ids,""))</f>
        <v/>
      </c>
      <c r="M338" s="25"/>
      <c r="N338" s="23" t="str">
        <f t="array" ref="N338">IF(O338="","",XLOOKUP(O338,selector_12,selector_12_ids,""))</f>
        <v/>
      </c>
      <c r="O338" s="25"/>
      <c r="P338" s="14"/>
      <c r="Q338" s="23" t="str">
        <f t="array" ref="Q338">IF(R338="","",XLOOKUP(R338,selector_04,selector_04_ids,""))</f>
        <v/>
      </c>
      <c r="R338" s="25"/>
      <c r="S338" s="14"/>
      <c r="T338" s="27"/>
      <c r="U338" s="14"/>
    </row>
    <row r="339">
      <c r="A339" s="14"/>
      <c r="B339" s="23" t="str">
        <f>IF($A339="","",'Система'!$B$4)</f>
        <v/>
      </c>
      <c r="C339" s="14"/>
      <c r="D339" s="23" t="str">
        <f t="array" ref="D339">IF(E339="","",XLOOKUP(E339,selector_25,selector_25_ids,""))</f>
        <v/>
      </c>
      <c r="E339" s="25"/>
      <c r="F339" s="14"/>
      <c r="G339" s="23" t="str">
        <f t="array" ref="G339">IF(H339="","",XLOOKUP(H339,selector_25,selector_25_ids,""))</f>
        <v/>
      </c>
      <c r="H339" s="25"/>
      <c r="I339" s="14"/>
      <c r="J339" s="14"/>
      <c r="K339" s="14"/>
      <c r="L339" s="23" t="str">
        <f t="array" ref="L339">IF(M339="","",XLOOKUP(M339,selector_02,selector_02_ids,""))</f>
        <v/>
      </c>
      <c r="M339" s="25"/>
      <c r="N339" s="23" t="str">
        <f t="array" ref="N339">IF(O339="","",XLOOKUP(O339,selector_12,selector_12_ids,""))</f>
        <v/>
      </c>
      <c r="O339" s="25"/>
      <c r="P339" s="14"/>
      <c r="Q339" s="23" t="str">
        <f t="array" ref="Q339">IF(R339="","",XLOOKUP(R339,selector_04,selector_04_ids,""))</f>
        <v/>
      </c>
      <c r="R339" s="25"/>
      <c r="S339" s="14"/>
      <c r="T339" s="27"/>
      <c r="U339" s="14"/>
    </row>
    <row r="340">
      <c r="A340" s="14"/>
      <c r="B340" s="23" t="str">
        <f>IF($A340="","",'Система'!$B$4)</f>
        <v/>
      </c>
      <c r="C340" s="14"/>
      <c r="D340" s="23" t="str">
        <f t="array" ref="D340">IF(E340="","",XLOOKUP(E340,selector_25,selector_25_ids,""))</f>
        <v/>
      </c>
      <c r="E340" s="25"/>
      <c r="F340" s="14"/>
      <c r="G340" s="23" t="str">
        <f t="array" ref="G340">IF(H340="","",XLOOKUP(H340,selector_25,selector_25_ids,""))</f>
        <v/>
      </c>
      <c r="H340" s="25"/>
      <c r="I340" s="14"/>
      <c r="J340" s="14"/>
      <c r="K340" s="14"/>
      <c r="L340" s="23" t="str">
        <f t="array" ref="L340">IF(M340="","",XLOOKUP(M340,selector_02,selector_02_ids,""))</f>
        <v/>
      </c>
      <c r="M340" s="25"/>
      <c r="N340" s="23" t="str">
        <f t="array" ref="N340">IF(O340="","",XLOOKUP(O340,selector_12,selector_12_ids,""))</f>
        <v/>
      </c>
      <c r="O340" s="25"/>
      <c r="P340" s="14"/>
      <c r="Q340" s="23" t="str">
        <f t="array" ref="Q340">IF(R340="","",XLOOKUP(R340,selector_04,selector_04_ids,""))</f>
        <v/>
      </c>
      <c r="R340" s="25"/>
      <c r="S340" s="14"/>
      <c r="T340" s="27"/>
      <c r="U340" s="14"/>
    </row>
    <row r="341">
      <c r="A341" s="14"/>
      <c r="B341" s="23" t="str">
        <f>IF($A341="","",'Система'!$B$4)</f>
        <v/>
      </c>
      <c r="C341" s="14"/>
      <c r="D341" s="23" t="str">
        <f t="array" ref="D341">IF(E341="","",XLOOKUP(E341,selector_25,selector_25_ids,""))</f>
        <v/>
      </c>
      <c r="E341" s="25"/>
      <c r="F341" s="14"/>
      <c r="G341" s="23" t="str">
        <f t="array" ref="G341">IF(H341="","",XLOOKUP(H341,selector_25,selector_25_ids,""))</f>
        <v/>
      </c>
      <c r="H341" s="25"/>
      <c r="I341" s="14"/>
      <c r="J341" s="14"/>
      <c r="K341" s="14"/>
      <c r="L341" s="23" t="str">
        <f t="array" ref="L341">IF(M341="","",XLOOKUP(M341,selector_02,selector_02_ids,""))</f>
        <v/>
      </c>
      <c r="M341" s="25"/>
      <c r="N341" s="23" t="str">
        <f t="array" ref="N341">IF(O341="","",XLOOKUP(O341,selector_12,selector_12_ids,""))</f>
        <v/>
      </c>
      <c r="O341" s="25"/>
      <c r="P341" s="14"/>
      <c r="Q341" s="23" t="str">
        <f t="array" ref="Q341">IF(R341="","",XLOOKUP(R341,selector_04,selector_04_ids,""))</f>
        <v/>
      </c>
      <c r="R341" s="25"/>
      <c r="S341" s="14"/>
      <c r="T341" s="27"/>
      <c r="U341" s="14"/>
    </row>
    <row r="342">
      <c r="A342" s="14"/>
      <c r="B342" s="23" t="str">
        <f>IF($A342="","",'Система'!$B$4)</f>
        <v/>
      </c>
      <c r="C342" s="14"/>
      <c r="D342" s="23" t="str">
        <f t="array" ref="D342">IF(E342="","",XLOOKUP(E342,selector_25,selector_25_ids,""))</f>
        <v/>
      </c>
      <c r="E342" s="25"/>
      <c r="F342" s="14"/>
      <c r="G342" s="23" t="str">
        <f t="array" ref="G342">IF(H342="","",XLOOKUP(H342,selector_25,selector_25_ids,""))</f>
        <v/>
      </c>
      <c r="H342" s="25"/>
      <c r="I342" s="14"/>
      <c r="J342" s="14"/>
      <c r="K342" s="14"/>
      <c r="L342" s="23" t="str">
        <f t="array" ref="L342">IF(M342="","",XLOOKUP(M342,selector_02,selector_02_ids,""))</f>
        <v/>
      </c>
      <c r="M342" s="25"/>
      <c r="N342" s="23" t="str">
        <f t="array" ref="N342">IF(O342="","",XLOOKUP(O342,selector_12,selector_12_ids,""))</f>
        <v/>
      </c>
      <c r="O342" s="25"/>
      <c r="P342" s="14"/>
      <c r="Q342" s="23" t="str">
        <f t="array" ref="Q342">IF(R342="","",XLOOKUP(R342,selector_04,selector_04_ids,""))</f>
        <v/>
      </c>
      <c r="R342" s="25"/>
      <c r="S342" s="14"/>
      <c r="T342" s="27"/>
      <c r="U342" s="14"/>
    </row>
    <row r="343">
      <c r="A343" s="14"/>
      <c r="B343" s="23" t="str">
        <f>IF($A343="","",'Система'!$B$4)</f>
        <v/>
      </c>
      <c r="C343" s="14"/>
      <c r="D343" s="23" t="str">
        <f t="array" ref="D343">IF(E343="","",XLOOKUP(E343,selector_25,selector_25_ids,""))</f>
        <v/>
      </c>
      <c r="E343" s="25"/>
      <c r="F343" s="14"/>
      <c r="G343" s="23" t="str">
        <f t="array" ref="G343">IF(H343="","",XLOOKUP(H343,selector_25,selector_25_ids,""))</f>
        <v/>
      </c>
      <c r="H343" s="25"/>
      <c r="I343" s="14"/>
      <c r="J343" s="14"/>
      <c r="K343" s="14"/>
      <c r="L343" s="23" t="str">
        <f t="array" ref="L343">IF(M343="","",XLOOKUP(M343,selector_02,selector_02_ids,""))</f>
        <v/>
      </c>
      <c r="M343" s="25"/>
      <c r="N343" s="23" t="str">
        <f t="array" ref="N343">IF(O343="","",XLOOKUP(O343,selector_12,selector_12_ids,""))</f>
        <v/>
      </c>
      <c r="O343" s="25"/>
      <c r="P343" s="14"/>
      <c r="Q343" s="23" t="str">
        <f t="array" ref="Q343">IF(R343="","",XLOOKUP(R343,selector_04,selector_04_ids,""))</f>
        <v/>
      </c>
      <c r="R343" s="25"/>
      <c r="S343" s="14"/>
      <c r="T343" s="27"/>
      <c r="U343" s="14"/>
    </row>
    <row r="344">
      <c r="A344" s="14"/>
      <c r="B344" s="23" t="str">
        <f>IF($A344="","",'Система'!$B$4)</f>
        <v/>
      </c>
      <c r="C344" s="14"/>
      <c r="D344" s="23" t="str">
        <f t="array" ref="D344">IF(E344="","",XLOOKUP(E344,selector_25,selector_25_ids,""))</f>
        <v/>
      </c>
      <c r="E344" s="25"/>
      <c r="F344" s="14"/>
      <c r="G344" s="23" t="str">
        <f t="array" ref="G344">IF(H344="","",XLOOKUP(H344,selector_25,selector_25_ids,""))</f>
        <v/>
      </c>
      <c r="H344" s="25"/>
      <c r="I344" s="14"/>
      <c r="J344" s="14"/>
      <c r="K344" s="14"/>
      <c r="L344" s="23" t="str">
        <f t="array" ref="L344">IF(M344="","",XLOOKUP(M344,selector_02,selector_02_ids,""))</f>
        <v/>
      </c>
      <c r="M344" s="25"/>
      <c r="N344" s="23" t="str">
        <f t="array" ref="N344">IF(O344="","",XLOOKUP(O344,selector_12,selector_12_ids,""))</f>
        <v/>
      </c>
      <c r="O344" s="25"/>
      <c r="P344" s="14"/>
      <c r="Q344" s="23" t="str">
        <f t="array" ref="Q344">IF(R344="","",XLOOKUP(R344,selector_04,selector_04_ids,""))</f>
        <v/>
      </c>
      <c r="R344" s="25"/>
      <c r="S344" s="14"/>
      <c r="T344" s="27"/>
      <c r="U344" s="14"/>
    </row>
    <row r="345">
      <c r="A345" s="14"/>
      <c r="B345" s="23" t="str">
        <f>IF($A345="","",'Система'!$B$4)</f>
        <v/>
      </c>
      <c r="C345" s="14"/>
      <c r="D345" s="23" t="str">
        <f t="array" ref="D345">IF(E345="","",XLOOKUP(E345,selector_25,selector_25_ids,""))</f>
        <v/>
      </c>
      <c r="E345" s="25"/>
      <c r="F345" s="14"/>
      <c r="G345" s="23" t="str">
        <f t="array" ref="G345">IF(H345="","",XLOOKUP(H345,selector_25,selector_25_ids,""))</f>
        <v/>
      </c>
      <c r="H345" s="25"/>
      <c r="I345" s="14"/>
      <c r="J345" s="14"/>
      <c r="K345" s="14"/>
      <c r="L345" s="23" t="str">
        <f t="array" ref="L345">IF(M345="","",XLOOKUP(M345,selector_02,selector_02_ids,""))</f>
        <v/>
      </c>
      <c r="M345" s="25"/>
      <c r="N345" s="23" t="str">
        <f t="array" ref="N345">IF(O345="","",XLOOKUP(O345,selector_12,selector_12_ids,""))</f>
        <v/>
      </c>
      <c r="O345" s="25"/>
      <c r="P345" s="14"/>
      <c r="Q345" s="23" t="str">
        <f t="array" ref="Q345">IF(R345="","",XLOOKUP(R345,selector_04,selector_04_ids,""))</f>
        <v/>
      </c>
      <c r="R345" s="25"/>
      <c r="S345" s="14"/>
      <c r="T345" s="27"/>
      <c r="U345" s="14"/>
    </row>
    <row r="346">
      <c r="A346" s="14"/>
      <c r="B346" s="23" t="str">
        <f>IF($A346="","",'Система'!$B$4)</f>
        <v/>
      </c>
      <c r="C346" s="14"/>
      <c r="D346" s="23" t="str">
        <f t="array" ref="D346">IF(E346="","",XLOOKUP(E346,selector_25,selector_25_ids,""))</f>
        <v/>
      </c>
      <c r="E346" s="25"/>
      <c r="F346" s="14"/>
      <c r="G346" s="23" t="str">
        <f t="array" ref="G346">IF(H346="","",XLOOKUP(H346,selector_25,selector_25_ids,""))</f>
        <v/>
      </c>
      <c r="H346" s="25"/>
      <c r="I346" s="14"/>
      <c r="J346" s="14"/>
      <c r="K346" s="14"/>
      <c r="L346" s="23" t="str">
        <f t="array" ref="L346">IF(M346="","",XLOOKUP(M346,selector_02,selector_02_ids,""))</f>
        <v/>
      </c>
      <c r="M346" s="25"/>
      <c r="N346" s="23" t="str">
        <f t="array" ref="N346">IF(O346="","",XLOOKUP(O346,selector_12,selector_12_ids,""))</f>
        <v/>
      </c>
      <c r="O346" s="25"/>
      <c r="P346" s="14"/>
      <c r="Q346" s="23" t="str">
        <f t="array" ref="Q346">IF(R346="","",XLOOKUP(R346,selector_04,selector_04_ids,""))</f>
        <v/>
      </c>
      <c r="R346" s="25"/>
      <c r="S346" s="14"/>
      <c r="T346" s="27"/>
      <c r="U346" s="14"/>
    </row>
    <row r="347">
      <c r="A347" s="14"/>
      <c r="B347" s="23" t="str">
        <f>IF($A347="","",'Система'!$B$4)</f>
        <v/>
      </c>
      <c r="C347" s="14"/>
      <c r="D347" s="23" t="str">
        <f t="array" ref="D347">IF(E347="","",XLOOKUP(E347,selector_25,selector_25_ids,""))</f>
        <v/>
      </c>
      <c r="E347" s="25"/>
      <c r="F347" s="14"/>
      <c r="G347" s="23" t="str">
        <f t="array" ref="G347">IF(H347="","",XLOOKUP(H347,selector_25,selector_25_ids,""))</f>
        <v/>
      </c>
      <c r="H347" s="25"/>
      <c r="I347" s="14"/>
      <c r="J347" s="14"/>
      <c r="K347" s="14"/>
      <c r="L347" s="23" t="str">
        <f t="array" ref="L347">IF(M347="","",XLOOKUP(M347,selector_02,selector_02_ids,""))</f>
        <v/>
      </c>
      <c r="M347" s="25"/>
      <c r="N347" s="23" t="str">
        <f t="array" ref="N347">IF(O347="","",XLOOKUP(O347,selector_12,selector_12_ids,""))</f>
        <v/>
      </c>
      <c r="O347" s="25"/>
      <c r="P347" s="14"/>
      <c r="Q347" s="23" t="str">
        <f t="array" ref="Q347">IF(R347="","",XLOOKUP(R347,selector_04,selector_04_ids,""))</f>
        <v/>
      </c>
      <c r="R347" s="25"/>
      <c r="S347" s="14"/>
      <c r="T347" s="27"/>
      <c r="U347" s="14"/>
    </row>
    <row r="348">
      <c r="A348" s="14"/>
      <c r="B348" s="23" t="str">
        <f>IF($A348="","",'Система'!$B$4)</f>
        <v/>
      </c>
      <c r="C348" s="14"/>
      <c r="D348" s="23" t="str">
        <f t="array" ref="D348">IF(E348="","",XLOOKUP(E348,selector_25,selector_25_ids,""))</f>
        <v/>
      </c>
      <c r="E348" s="25"/>
      <c r="F348" s="14"/>
      <c r="G348" s="23" t="str">
        <f t="array" ref="G348">IF(H348="","",XLOOKUP(H348,selector_25,selector_25_ids,""))</f>
        <v/>
      </c>
      <c r="H348" s="25"/>
      <c r="I348" s="14"/>
      <c r="J348" s="14"/>
      <c r="K348" s="14"/>
      <c r="L348" s="23" t="str">
        <f t="array" ref="L348">IF(M348="","",XLOOKUP(M348,selector_02,selector_02_ids,""))</f>
        <v/>
      </c>
      <c r="M348" s="25"/>
      <c r="N348" s="23" t="str">
        <f t="array" ref="N348">IF(O348="","",XLOOKUP(O348,selector_12,selector_12_ids,""))</f>
        <v/>
      </c>
      <c r="O348" s="25"/>
      <c r="P348" s="14"/>
      <c r="Q348" s="23" t="str">
        <f t="array" ref="Q348">IF(R348="","",XLOOKUP(R348,selector_04,selector_04_ids,""))</f>
        <v/>
      </c>
      <c r="R348" s="25"/>
      <c r="S348" s="14"/>
      <c r="T348" s="27"/>
      <c r="U348" s="14"/>
    </row>
    <row r="349">
      <c r="A349" s="14"/>
      <c r="B349" s="23" t="str">
        <f>IF($A349="","",'Система'!$B$4)</f>
        <v/>
      </c>
      <c r="C349" s="14"/>
      <c r="D349" s="23" t="str">
        <f t="array" ref="D349">IF(E349="","",XLOOKUP(E349,selector_25,selector_25_ids,""))</f>
        <v/>
      </c>
      <c r="E349" s="25"/>
      <c r="F349" s="14"/>
      <c r="G349" s="23" t="str">
        <f t="array" ref="G349">IF(H349="","",XLOOKUP(H349,selector_25,selector_25_ids,""))</f>
        <v/>
      </c>
      <c r="H349" s="25"/>
      <c r="I349" s="14"/>
      <c r="J349" s="14"/>
      <c r="K349" s="14"/>
      <c r="L349" s="23" t="str">
        <f t="array" ref="L349">IF(M349="","",XLOOKUP(M349,selector_02,selector_02_ids,""))</f>
        <v/>
      </c>
      <c r="M349" s="25"/>
      <c r="N349" s="23" t="str">
        <f t="array" ref="N349">IF(O349="","",XLOOKUP(O349,selector_12,selector_12_ids,""))</f>
        <v/>
      </c>
      <c r="O349" s="25"/>
      <c r="P349" s="14"/>
      <c r="Q349" s="23" t="str">
        <f t="array" ref="Q349">IF(R349="","",XLOOKUP(R349,selector_04,selector_04_ids,""))</f>
        <v/>
      </c>
      <c r="R349" s="25"/>
      <c r="S349" s="14"/>
      <c r="T349" s="27"/>
      <c r="U349" s="14"/>
    </row>
    <row r="350">
      <c r="A350" s="14"/>
      <c r="B350" s="23" t="str">
        <f>IF($A350="","",'Система'!$B$4)</f>
        <v/>
      </c>
      <c r="C350" s="14"/>
      <c r="D350" s="23" t="str">
        <f t="array" ref="D350">IF(E350="","",XLOOKUP(E350,selector_25,selector_25_ids,""))</f>
        <v/>
      </c>
      <c r="E350" s="25"/>
      <c r="F350" s="14"/>
      <c r="G350" s="23" t="str">
        <f t="array" ref="G350">IF(H350="","",XLOOKUP(H350,selector_25,selector_25_ids,""))</f>
        <v/>
      </c>
      <c r="H350" s="25"/>
      <c r="I350" s="14"/>
      <c r="J350" s="14"/>
      <c r="K350" s="14"/>
      <c r="L350" s="23" t="str">
        <f t="array" ref="L350">IF(M350="","",XLOOKUP(M350,selector_02,selector_02_ids,""))</f>
        <v/>
      </c>
      <c r="M350" s="25"/>
      <c r="N350" s="23" t="str">
        <f t="array" ref="N350">IF(O350="","",XLOOKUP(O350,selector_12,selector_12_ids,""))</f>
        <v/>
      </c>
      <c r="O350" s="25"/>
      <c r="P350" s="14"/>
      <c r="Q350" s="23" t="str">
        <f t="array" ref="Q350">IF(R350="","",XLOOKUP(R350,selector_04,selector_04_ids,""))</f>
        <v/>
      </c>
      <c r="R350" s="25"/>
      <c r="S350" s="14"/>
      <c r="T350" s="27"/>
      <c r="U350" s="14"/>
    </row>
    <row r="351">
      <c r="A351" s="14"/>
      <c r="B351" s="23" t="str">
        <f>IF($A351="","",'Система'!$B$4)</f>
        <v/>
      </c>
      <c r="C351" s="14"/>
      <c r="D351" s="23" t="str">
        <f t="array" ref="D351">IF(E351="","",XLOOKUP(E351,selector_25,selector_25_ids,""))</f>
        <v/>
      </c>
      <c r="E351" s="25"/>
      <c r="F351" s="14"/>
      <c r="G351" s="23" t="str">
        <f t="array" ref="G351">IF(H351="","",XLOOKUP(H351,selector_25,selector_25_ids,""))</f>
        <v/>
      </c>
      <c r="H351" s="25"/>
      <c r="I351" s="14"/>
      <c r="J351" s="14"/>
      <c r="K351" s="14"/>
      <c r="L351" s="23" t="str">
        <f t="array" ref="L351">IF(M351="","",XLOOKUP(M351,selector_02,selector_02_ids,""))</f>
        <v/>
      </c>
      <c r="M351" s="25"/>
      <c r="N351" s="23" t="str">
        <f t="array" ref="N351">IF(O351="","",XLOOKUP(O351,selector_12,selector_12_ids,""))</f>
        <v/>
      </c>
      <c r="O351" s="25"/>
      <c r="P351" s="14"/>
      <c r="Q351" s="23" t="str">
        <f t="array" ref="Q351">IF(R351="","",XLOOKUP(R351,selector_04,selector_04_ids,""))</f>
        <v/>
      </c>
      <c r="R351" s="25"/>
      <c r="S351" s="14"/>
      <c r="T351" s="27"/>
      <c r="U351" s="14"/>
    </row>
    <row r="352">
      <c r="A352" s="14"/>
      <c r="B352" s="23" t="str">
        <f>IF($A352="","",'Система'!$B$4)</f>
        <v/>
      </c>
      <c r="C352" s="14"/>
      <c r="D352" s="23" t="str">
        <f t="array" ref="D352">IF(E352="","",XLOOKUP(E352,selector_25,selector_25_ids,""))</f>
        <v/>
      </c>
      <c r="E352" s="25"/>
      <c r="F352" s="14"/>
      <c r="G352" s="23" t="str">
        <f t="array" ref="G352">IF(H352="","",XLOOKUP(H352,selector_25,selector_25_ids,""))</f>
        <v/>
      </c>
      <c r="H352" s="25"/>
      <c r="I352" s="14"/>
      <c r="J352" s="14"/>
      <c r="K352" s="14"/>
      <c r="L352" s="23" t="str">
        <f t="array" ref="L352">IF(M352="","",XLOOKUP(M352,selector_02,selector_02_ids,""))</f>
        <v/>
      </c>
      <c r="M352" s="25"/>
      <c r="N352" s="23" t="str">
        <f t="array" ref="N352">IF(O352="","",XLOOKUP(O352,selector_12,selector_12_ids,""))</f>
        <v/>
      </c>
      <c r="O352" s="25"/>
      <c r="P352" s="14"/>
      <c r="Q352" s="23" t="str">
        <f t="array" ref="Q352">IF(R352="","",XLOOKUP(R352,selector_04,selector_04_ids,""))</f>
        <v/>
      </c>
      <c r="R352" s="25"/>
      <c r="S352" s="14"/>
      <c r="T352" s="27"/>
      <c r="U352" s="14"/>
    </row>
    <row r="353">
      <c r="A353" s="14"/>
      <c r="B353" s="23" t="str">
        <f>IF($A353="","",'Система'!$B$4)</f>
        <v/>
      </c>
      <c r="C353" s="14"/>
      <c r="D353" s="23" t="str">
        <f t="array" ref="D353">IF(E353="","",XLOOKUP(E353,selector_25,selector_25_ids,""))</f>
        <v/>
      </c>
      <c r="E353" s="25"/>
      <c r="F353" s="14"/>
      <c r="G353" s="23" t="str">
        <f t="array" ref="G353">IF(H353="","",XLOOKUP(H353,selector_25,selector_25_ids,""))</f>
        <v/>
      </c>
      <c r="H353" s="25"/>
      <c r="I353" s="14"/>
      <c r="J353" s="14"/>
      <c r="K353" s="14"/>
      <c r="L353" s="23" t="str">
        <f t="array" ref="L353">IF(M353="","",XLOOKUP(M353,selector_02,selector_02_ids,""))</f>
        <v/>
      </c>
      <c r="M353" s="25"/>
      <c r="N353" s="23" t="str">
        <f t="array" ref="N353">IF(O353="","",XLOOKUP(O353,selector_12,selector_12_ids,""))</f>
        <v/>
      </c>
      <c r="O353" s="25"/>
      <c r="P353" s="14"/>
      <c r="Q353" s="23" t="str">
        <f t="array" ref="Q353">IF(R353="","",XLOOKUP(R353,selector_04,selector_04_ids,""))</f>
        <v/>
      </c>
      <c r="R353" s="25"/>
      <c r="S353" s="14"/>
      <c r="T353" s="27"/>
      <c r="U353" s="14"/>
    </row>
    <row r="354">
      <c r="A354" s="14"/>
      <c r="B354" s="23" t="str">
        <f>IF($A354="","",'Система'!$B$4)</f>
        <v/>
      </c>
      <c r="C354" s="14"/>
      <c r="D354" s="23" t="str">
        <f t="array" ref="D354">IF(E354="","",XLOOKUP(E354,selector_25,selector_25_ids,""))</f>
        <v/>
      </c>
      <c r="E354" s="25"/>
      <c r="F354" s="14"/>
      <c r="G354" s="23" t="str">
        <f t="array" ref="G354">IF(H354="","",XLOOKUP(H354,selector_25,selector_25_ids,""))</f>
        <v/>
      </c>
      <c r="H354" s="25"/>
      <c r="I354" s="14"/>
      <c r="J354" s="14"/>
      <c r="K354" s="14"/>
      <c r="L354" s="23" t="str">
        <f t="array" ref="L354">IF(M354="","",XLOOKUP(M354,selector_02,selector_02_ids,""))</f>
        <v/>
      </c>
      <c r="M354" s="25"/>
      <c r="N354" s="23" t="str">
        <f t="array" ref="N354">IF(O354="","",XLOOKUP(O354,selector_12,selector_12_ids,""))</f>
        <v/>
      </c>
      <c r="O354" s="25"/>
      <c r="P354" s="14"/>
      <c r="Q354" s="23" t="str">
        <f t="array" ref="Q354">IF(R354="","",XLOOKUP(R354,selector_04,selector_04_ids,""))</f>
        <v/>
      </c>
      <c r="R354" s="25"/>
      <c r="S354" s="14"/>
      <c r="T354" s="27"/>
      <c r="U354" s="14"/>
    </row>
    <row r="355">
      <c r="A355" s="14"/>
      <c r="B355" s="23" t="str">
        <f>IF($A355="","",'Система'!$B$4)</f>
        <v/>
      </c>
      <c r="C355" s="14"/>
      <c r="D355" s="23" t="str">
        <f t="array" ref="D355">IF(E355="","",XLOOKUP(E355,selector_25,selector_25_ids,""))</f>
        <v/>
      </c>
      <c r="E355" s="25"/>
      <c r="F355" s="14"/>
      <c r="G355" s="23" t="str">
        <f t="array" ref="G355">IF(H355="","",XLOOKUP(H355,selector_25,selector_25_ids,""))</f>
        <v/>
      </c>
      <c r="H355" s="25"/>
      <c r="I355" s="14"/>
      <c r="J355" s="14"/>
      <c r="K355" s="14"/>
      <c r="L355" s="23" t="str">
        <f t="array" ref="L355">IF(M355="","",XLOOKUP(M355,selector_02,selector_02_ids,""))</f>
        <v/>
      </c>
      <c r="M355" s="25"/>
      <c r="N355" s="23" t="str">
        <f t="array" ref="N355">IF(O355="","",XLOOKUP(O355,selector_12,selector_12_ids,""))</f>
        <v/>
      </c>
      <c r="O355" s="25"/>
      <c r="P355" s="14"/>
      <c r="Q355" s="23" t="str">
        <f t="array" ref="Q355">IF(R355="","",XLOOKUP(R355,selector_04,selector_04_ids,""))</f>
        <v/>
      </c>
      <c r="R355" s="25"/>
      <c r="S355" s="14"/>
      <c r="T355" s="27"/>
      <c r="U355" s="14"/>
    </row>
    <row r="356">
      <c r="A356" s="14"/>
      <c r="B356" s="23" t="str">
        <f>IF($A356="","",'Система'!$B$4)</f>
        <v/>
      </c>
      <c r="C356" s="14"/>
      <c r="D356" s="23" t="str">
        <f t="array" ref="D356">IF(E356="","",XLOOKUP(E356,selector_25,selector_25_ids,""))</f>
        <v/>
      </c>
      <c r="E356" s="25"/>
      <c r="F356" s="14"/>
      <c r="G356" s="23" t="str">
        <f t="array" ref="G356">IF(H356="","",XLOOKUP(H356,selector_25,selector_25_ids,""))</f>
        <v/>
      </c>
      <c r="H356" s="25"/>
      <c r="I356" s="14"/>
      <c r="J356" s="14"/>
      <c r="K356" s="14"/>
      <c r="L356" s="23" t="str">
        <f t="array" ref="L356">IF(M356="","",XLOOKUP(M356,selector_02,selector_02_ids,""))</f>
        <v/>
      </c>
      <c r="M356" s="25"/>
      <c r="N356" s="23" t="str">
        <f t="array" ref="N356">IF(O356="","",XLOOKUP(O356,selector_12,selector_12_ids,""))</f>
        <v/>
      </c>
      <c r="O356" s="25"/>
      <c r="P356" s="14"/>
      <c r="Q356" s="23" t="str">
        <f t="array" ref="Q356">IF(R356="","",XLOOKUP(R356,selector_04,selector_04_ids,""))</f>
        <v/>
      </c>
      <c r="R356" s="25"/>
      <c r="S356" s="14"/>
      <c r="T356" s="27"/>
      <c r="U356" s="14"/>
    </row>
    <row r="357">
      <c r="A357" s="14"/>
      <c r="B357" s="23" t="str">
        <f>IF($A357="","",'Система'!$B$4)</f>
        <v/>
      </c>
      <c r="C357" s="14"/>
      <c r="D357" s="23" t="str">
        <f t="array" ref="D357">IF(E357="","",XLOOKUP(E357,selector_25,selector_25_ids,""))</f>
        <v/>
      </c>
      <c r="E357" s="25"/>
      <c r="F357" s="14"/>
      <c r="G357" s="23" t="str">
        <f t="array" ref="G357">IF(H357="","",XLOOKUP(H357,selector_25,selector_25_ids,""))</f>
        <v/>
      </c>
      <c r="H357" s="25"/>
      <c r="I357" s="14"/>
      <c r="J357" s="14"/>
      <c r="K357" s="14"/>
      <c r="L357" s="23" t="str">
        <f t="array" ref="L357">IF(M357="","",XLOOKUP(M357,selector_02,selector_02_ids,""))</f>
        <v/>
      </c>
      <c r="M357" s="25"/>
      <c r="N357" s="23" t="str">
        <f t="array" ref="N357">IF(O357="","",XLOOKUP(O357,selector_12,selector_12_ids,""))</f>
        <v/>
      </c>
      <c r="O357" s="25"/>
      <c r="P357" s="14"/>
      <c r="Q357" s="23" t="str">
        <f t="array" ref="Q357">IF(R357="","",XLOOKUP(R357,selector_04,selector_04_ids,""))</f>
        <v/>
      </c>
      <c r="R357" s="25"/>
      <c r="S357" s="14"/>
      <c r="T357" s="27"/>
      <c r="U357" s="14"/>
    </row>
    <row r="358">
      <c r="A358" s="14"/>
      <c r="B358" s="23" t="str">
        <f>IF($A358="","",'Система'!$B$4)</f>
        <v/>
      </c>
      <c r="C358" s="14"/>
      <c r="D358" s="23" t="str">
        <f t="array" ref="D358">IF(E358="","",XLOOKUP(E358,selector_25,selector_25_ids,""))</f>
        <v/>
      </c>
      <c r="E358" s="25"/>
      <c r="F358" s="14"/>
      <c r="G358" s="23" t="str">
        <f t="array" ref="G358">IF(H358="","",XLOOKUP(H358,selector_25,selector_25_ids,""))</f>
        <v/>
      </c>
      <c r="H358" s="25"/>
      <c r="I358" s="14"/>
      <c r="J358" s="14"/>
      <c r="K358" s="14"/>
      <c r="L358" s="23" t="str">
        <f t="array" ref="L358">IF(M358="","",XLOOKUP(M358,selector_02,selector_02_ids,""))</f>
        <v/>
      </c>
      <c r="M358" s="25"/>
      <c r="N358" s="23" t="str">
        <f t="array" ref="N358">IF(O358="","",XLOOKUP(O358,selector_12,selector_12_ids,""))</f>
        <v/>
      </c>
      <c r="O358" s="25"/>
      <c r="P358" s="14"/>
      <c r="Q358" s="23" t="str">
        <f t="array" ref="Q358">IF(R358="","",XLOOKUP(R358,selector_04,selector_04_ids,""))</f>
        <v/>
      </c>
      <c r="R358" s="25"/>
      <c r="S358" s="14"/>
      <c r="T358" s="27"/>
      <c r="U358" s="14"/>
    </row>
    <row r="359">
      <c r="A359" s="14"/>
      <c r="B359" s="23" t="str">
        <f>IF($A359="","",'Система'!$B$4)</f>
        <v/>
      </c>
      <c r="C359" s="14"/>
      <c r="D359" s="23" t="str">
        <f t="array" ref="D359">IF(E359="","",XLOOKUP(E359,selector_25,selector_25_ids,""))</f>
        <v/>
      </c>
      <c r="E359" s="25"/>
      <c r="F359" s="14"/>
      <c r="G359" s="23" t="str">
        <f t="array" ref="G359">IF(H359="","",XLOOKUP(H359,selector_25,selector_25_ids,""))</f>
        <v/>
      </c>
      <c r="H359" s="25"/>
      <c r="I359" s="14"/>
      <c r="J359" s="14"/>
      <c r="K359" s="14"/>
      <c r="L359" s="23" t="str">
        <f t="array" ref="L359">IF(M359="","",XLOOKUP(M359,selector_02,selector_02_ids,""))</f>
        <v/>
      </c>
      <c r="M359" s="25"/>
      <c r="N359" s="23" t="str">
        <f t="array" ref="N359">IF(O359="","",XLOOKUP(O359,selector_12,selector_12_ids,""))</f>
        <v/>
      </c>
      <c r="O359" s="25"/>
      <c r="P359" s="14"/>
      <c r="Q359" s="23" t="str">
        <f t="array" ref="Q359">IF(R359="","",XLOOKUP(R359,selector_04,selector_04_ids,""))</f>
        <v/>
      </c>
      <c r="R359" s="25"/>
      <c r="S359" s="14"/>
      <c r="T359" s="27"/>
      <c r="U359" s="14"/>
    </row>
    <row r="360">
      <c r="A360" s="14"/>
      <c r="B360" s="23" t="str">
        <f>IF($A360="","",'Система'!$B$4)</f>
        <v/>
      </c>
      <c r="C360" s="14"/>
      <c r="D360" s="23" t="str">
        <f t="array" ref="D360">IF(E360="","",XLOOKUP(E360,selector_25,selector_25_ids,""))</f>
        <v/>
      </c>
      <c r="E360" s="25"/>
      <c r="F360" s="14"/>
      <c r="G360" s="23" t="str">
        <f t="array" ref="G360">IF(H360="","",XLOOKUP(H360,selector_25,selector_25_ids,""))</f>
        <v/>
      </c>
      <c r="H360" s="25"/>
      <c r="I360" s="14"/>
      <c r="J360" s="14"/>
      <c r="K360" s="14"/>
      <c r="L360" s="23" t="str">
        <f t="array" ref="L360">IF(M360="","",XLOOKUP(M360,selector_02,selector_02_ids,""))</f>
        <v/>
      </c>
      <c r="M360" s="25"/>
      <c r="N360" s="23" t="str">
        <f t="array" ref="N360">IF(O360="","",XLOOKUP(O360,selector_12,selector_12_ids,""))</f>
        <v/>
      </c>
      <c r="O360" s="25"/>
      <c r="P360" s="14"/>
      <c r="Q360" s="23" t="str">
        <f t="array" ref="Q360">IF(R360="","",XLOOKUP(R360,selector_04,selector_04_ids,""))</f>
        <v/>
      </c>
      <c r="R360" s="25"/>
      <c r="S360" s="14"/>
      <c r="T360" s="27"/>
      <c r="U360" s="14"/>
    </row>
    <row r="361">
      <c r="A361" s="14"/>
      <c r="B361" s="23" t="str">
        <f>IF($A361="","",'Система'!$B$4)</f>
        <v/>
      </c>
      <c r="C361" s="14"/>
      <c r="D361" s="23" t="str">
        <f t="array" ref="D361">IF(E361="","",XLOOKUP(E361,selector_25,selector_25_ids,""))</f>
        <v/>
      </c>
      <c r="E361" s="25"/>
      <c r="F361" s="14"/>
      <c r="G361" s="23" t="str">
        <f t="array" ref="G361">IF(H361="","",XLOOKUP(H361,selector_25,selector_25_ids,""))</f>
        <v/>
      </c>
      <c r="H361" s="25"/>
      <c r="I361" s="14"/>
      <c r="J361" s="14"/>
      <c r="K361" s="14"/>
      <c r="L361" s="23" t="str">
        <f t="array" ref="L361">IF(M361="","",XLOOKUP(M361,selector_02,selector_02_ids,""))</f>
        <v/>
      </c>
      <c r="M361" s="25"/>
      <c r="N361" s="23" t="str">
        <f t="array" ref="N361">IF(O361="","",XLOOKUP(O361,selector_12,selector_12_ids,""))</f>
        <v/>
      </c>
      <c r="O361" s="25"/>
      <c r="P361" s="14"/>
      <c r="Q361" s="23" t="str">
        <f t="array" ref="Q361">IF(R361="","",XLOOKUP(R361,selector_04,selector_04_ids,""))</f>
        <v/>
      </c>
      <c r="R361" s="25"/>
      <c r="S361" s="14"/>
      <c r="T361" s="27"/>
      <c r="U361" s="14"/>
    </row>
    <row r="362">
      <c r="A362" s="14"/>
      <c r="B362" s="23" t="str">
        <f>IF($A362="","",'Система'!$B$4)</f>
        <v/>
      </c>
      <c r="C362" s="14"/>
      <c r="D362" s="23" t="str">
        <f t="array" ref="D362">IF(E362="","",XLOOKUP(E362,selector_25,selector_25_ids,""))</f>
        <v/>
      </c>
      <c r="E362" s="25"/>
      <c r="F362" s="14"/>
      <c r="G362" s="23" t="str">
        <f t="array" ref="G362">IF(H362="","",XLOOKUP(H362,selector_25,selector_25_ids,""))</f>
        <v/>
      </c>
      <c r="H362" s="25"/>
      <c r="I362" s="14"/>
      <c r="J362" s="14"/>
      <c r="K362" s="14"/>
      <c r="L362" s="23" t="str">
        <f t="array" ref="L362">IF(M362="","",XLOOKUP(M362,selector_02,selector_02_ids,""))</f>
        <v/>
      </c>
      <c r="M362" s="25"/>
      <c r="N362" s="23" t="str">
        <f t="array" ref="N362">IF(O362="","",XLOOKUP(O362,selector_12,selector_12_ids,""))</f>
        <v/>
      </c>
      <c r="O362" s="25"/>
      <c r="P362" s="14"/>
      <c r="Q362" s="23" t="str">
        <f t="array" ref="Q362">IF(R362="","",XLOOKUP(R362,selector_04,selector_04_ids,""))</f>
        <v/>
      </c>
      <c r="R362" s="25"/>
      <c r="S362" s="14"/>
      <c r="T362" s="27"/>
      <c r="U362" s="14"/>
    </row>
    <row r="363">
      <c r="A363" s="14"/>
      <c r="B363" s="23" t="str">
        <f>IF($A363="","",'Система'!$B$4)</f>
        <v/>
      </c>
      <c r="C363" s="14"/>
      <c r="D363" s="23" t="str">
        <f t="array" ref="D363">IF(E363="","",XLOOKUP(E363,selector_25,selector_25_ids,""))</f>
        <v/>
      </c>
      <c r="E363" s="25"/>
      <c r="F363" s="14"/>
      <c r="G363" s="23" t="str">
        <f t="array" ref="G363">IF(H363="","",XLOOKUP(H363,selector_25,selector_25_ids,""))</f>
        <v/>
      </c>
      <c r="H363" s="25"/>
      <c r="I363" s="14"/>
      <c r="J363" s="14"/>
      <c r="K363" s="14"/>
      <c r="L363" s="23" t="str">
        <f t="array" ref="L363">IF(M363="","",XLOOKUP(M363,selector_02,selector_02_ids,""))</f>
        <v/>
      </c>
      <c r="M363" s="25"/>
      <c r="N363" s="23" t="str">
        <f t="array" ref="N363">IF(O363="","",XLOOKUP(O363,selector_12,selector_12_ids,""))</f>
        <v/>
      </c>
      <c r="O363" s="25"/>
      <c r="P363" s="14"/>
      <c r="Q363" s="23" t="str">
        <f t="array" ref="Q363">IF(R363="","",XLOOKUP(R363,selector_04,selector_04_ids,""))</f>
        <v/>
      </c>
      <c r="R363" s="25"/>
      <c r="S363" s="14"/>
      <c r="T363" s="27"/>
      <c r="U363" s="14"/>
    </row>
    <row r="364">
      <c r="A364" s="14"/>
      <c r="B364" s="23" t="str">
        <f>IF($A364="","",'Система'!$B$4)</f>
        <v/>
      </c>
      <c r="C364" s="14"/>
      <c r="D364" s="23" t="str">
        <f t="array" ref="D364">IF(E364="","",XLOOKUP(E364,selector_25,selector_25_ids,""))</f>
        <v/>
      </c>
      <c r="E364" s="25"/>
      <c r="F364" s="14"/>
      <c r="G364" s="23" t="str">
        <f t="array" ref="G364">IF(H364="","",XLOOKUP(H364,selector_25,selector_25_ids,""))</f>
        <v/>
      </c>
      <c r="H364" s="25"/>
      <c r="I364" s="14"/>
      <c r="J364" s="14"/>
      <c r="K364" s="14"/>
      <c r="L364" s="23" t="str">
        <f t="array" ref="L364">IF(M364="","",XLOOKUP(M364,selector_02,selector_02_ids,""))</f>
        <v/>
      </c>
      <c r="M364" s="25"/>
      <c r="N364" s="23" t="str">
        <f t="array" ref="N364">IF(O364="","",XLOOKUP(O364,selector_12,selector_12_ids,""))</f>
        <v/>
      </c>
      <c r="O364" s="25"/>
      <c r="P364" s="14"/>
      <c r="Q364" s="23" t="str">
        <f t="array" ref="Q364">IF(R364="","",XLOOKUP(R364,selector_04,selector_04_ids,""))</f>
        <v/>
      </c>
      <c r="R364" s="25"/>
      <c r="S364" s="14"/>
      <c r="T364" s="27"/>
      <c r="U364" s="14"/>
    </row>
    <row r="365">
      <c r="A365" s="14"/>
      <c r="B365" s="23" t="str">
        <f>IF($A365="","",'Система'!$B$4)</f>
        <v/>
      </c>
      <c r="C365" s="14"/>
      <c r="D365" s="23" t="str">
        <f t="array" ref="D365">IF(E365="","",XLOOKUP(E365,selector_25,selector_25_ids,""))</f>
        <v/>
      </c>
      <c r="E365" s="25"/>
      <c r="F365" s="14"/>
      <c r="G365" s="23" t="str">
        <f t="array" ref="G365">IF(H365="","",XLOOKUP(H365,selector_25,selector_25_ids,""))</f>
        <v/>
      </c>
      <c r="H365" s="25"/>
      <c r="I365" s="14"/>
      <c r="J365" s="14"/>
      <c r="K365" s="14"/>
      <c r="L365" s="23" t="str">
        <f t="array" ref="L365">IF(M365="","",XLOOKUP(M365,selector_02,selector_02_ids,""))</f>
        <v/>
      </c>
      <c r="M365" s="25"/>
      <c r="N365" s="23" t="str">
        <f t="array" ref="N365">IF(O365="","",XLOOKUP(O365,selector_12,selector_12_ids,""))</f>
        <v/>
      </c>
      <c r="O365" s="25"/>
      <c r="P365" s="14"/>
      <c r="Q365" s="23" t="str">
        <f t="array" ref="Q365">IF(R365="","",XLOOKUP(R365,selector_04,selector_04_ids,""))</f>
        <v/>
      </c>
      <c r="R365" s="25"/>
      <c r="S365" s="14"/>
      <c r="T365" s="27"/>
      <c r="U365" s="14"/>
    </row>
    <row r="366">
      <c r="A366" s="14"/>
      <c r="B366" s="23" t="str">
        <f>IF($A366="","",'Система'!$B$4)</f>
        <v/>
      </c>
      <c r="C366" s="14"/>
      <c r="D366" s="23" t="str">
        <f t="array" ref="D366">IF(E366="","",XLOOKUP(E366,selector_25,selector_25_ids,""))</f>
        <v/>
      </c>
      <c r="E366" s="25"/>
      <c r="F366" s="14"/>
      <c r="G366" s="23" t="str">
        <f t="array" ref="G366">IF(H366="","",XLOOKUP(H366,selector_25,selector_25_ids,""))</f>
        <v/>
      </c>
      <c r="H366" s="25"/>
      <c r="I366" s="14"/>
      <c r="J366" s="14"/>
      <c r="K366" s="14"/>
      <c r="L366" s="23" t="str">
        <f t="array" ref="L366">IF(M366="","",XLOOKUP(M366,selector_02,selector_02_ids,""))</f>
        <v/>
      </c>
      <c r="M366" s="25"/>
      <c r="N366" s="23" t="str">
        <f t="array" ref="N366">IF(O366="","",XLOOKUP(O366,selector_12,selector_12_ids,""))</f>
        <v/>
      </c>
      <c r="O366" s="25"/>
      <c r="P366" s="14"/>
      <c r="Q366" s="23" t="str">
        <f t="array" ref="Q366">IF(R366="","",XLOOKUP(R366,selector_04,selector_04_ids,""))</f>
        <v/>
      </c>
      <c r="R366" s="25"/>
      <c r="S366" s="14"/>
      <c r="T366" s="27"/>
      <c r="U366" s="14"/>
    </row>
    <row r="367">
      <c r="A367" s="14"/>
      <c r="B367" s="23" t="str">
        <f>IF($A367="","",'Система'!$B$4)</f>
        <v/>
      </c>
      <c r="C367" s="14"/>
      <c r="D367" s="23" t="str">
        <f t="array" ref="D367">IF(E367="","",XLOOKUP(E367,selector_25,selector_25_ids,""))</f>
        <v/>
      </c>
      <c r="E367" s="25"/>
      <c r="F367" s="14"/>
      <c r="G367" s="23" t="str">
        <f t="array" ref="G367">IF(H367="","",XLOOKUP(H367,selector_25,selector_25_ids,""))</f>
        <v/>
      </c>
      <c r="H367" s="25"/>
      <c r="I367" s="14"/>
      <c r="J367" s="14"/>
      <c r="K367" s="14"/>
      <c r="L367" s="23" t="str">
        <f t="array" ref="L367">IF(M367="","",XLOOKUP(M367,selector_02,selector_02_ids,""))</f>
        <v/>
      </c>
      <c r="M367" s="25"/>
      <c r="N367" s="23" t="str">
        <f t="array" ref="N367">IF(O367="","",XLOOKUP(O367,selector_12,selector_12_ids,""))</f>
        <v/>
      </c>
      <c r="O367" s="25"/>
      <c r="P367" s="14"/>
      <c r="Q367" s="23" t="str">
        <f t="array" ref="Q367">IF(R367="","",XLOOKUP(R367,selector_04,selector_04_ids,""))</f>
        <v/>
      </c>
      <c r="R367" s="25"/>
      <c r="S367" s="14"/>
      <c r="T367" s="27"/>
      <c r="U367" s="14"/>
    </row>
    <row r="368">
      <c r="A368" s="14"/>
      <c r="B368" s="23" t="str">
        <f>IF($A368="","",'Система'!$B$4)</f>
        <v/>
      </c>
      <c r="C368" s="14"/>
      <c r="D368" s="23" t="str">
        <f t="array" ref="D368">IF(E368="","",XLOOKUP(E368,selector_25,selector_25_ids,""))</f>
        <v/>
      </c>
      <c r="E368" s="25"/>
      <c r="F368" s="14"/>
      <c r="G368" s="23" t="str">
        <f t="array" ref="G368">IF(H368="","",XLOOKUP(H368,selector_25,selector_25_ids,""))</f>
        <v/>
      </c>
      <c r="H368" s="25"/>
      <c r="I368" s="14"/>
      <c r="J368" s="14"/>
      <c r="K368" s="14"/>
      <c r="L368" s="23" t="str">
        <f t="array" ref="L368">IF(M368="","",XLOOKUP(M368,selector_02,selector_02_ids,""))</f>
        <v/>
      </c>
      <c r="M368" s="25"/>
      <c r="N368" s="23" t="str">
        <f t="array" ref="N368">IF(O368="","",XLOOKUP(O368,selector_12,selector_12_ids,""))</f>
        <v/>
      </c>
      <c r="O368" s="25"/>
      <c r="P368" s="14"/>
      <c r="Q368" s="23" t="str">
        <f t="array" ref="Q368">IF(R368="","",XLOOKUP(R368,selector_04,selector_04_ids,""))</f>
        <v/>
      </c>
      <c r="R368" s="25"/>
      <c r="S368" s="14"/>
      <c r="T368" s="27"/>
      <c r="U368" s="14"/>
    </row>
    <row r="369">
      <c r="A369" s="14"/>
      <c r="B369" s="23" t="str">
        <f>IF($A369="","",'Система'!$B$4)</f>
        <v/>
      </c>
      <c r="C369" s="14"/>
      <c r="D369" s="23" t="str">
        <f t="array" ref="D369">IF(E369="","",XLOOKUP(E369,selector_25,selector_25_ids,""))</f>
        <v/>
      </c>
      <c r="E369" s="25"/>
      <c r="F369" s="14"/>
      <c r="G369" s="23" t="str">
        <f t="array" ref="G369">IF(H369="","",XLOOKUP(H369,selector_25,selector_25_ids,""))</f>
        <v/>
      </c>
      <c r="H369" s="25"/>
      <c r="I369" s="14"/>
      <c r="J369" s="14"/>
      <c r="K369" s="14"/>
      <c r="L369" s="23" t="str">
        <f t="array" ref="L369">IF(M369="","",XLOOKUP(M369,selector_02,selector_02_ids,""))</f>
        <v/>
      </c>
      <c r="M369" s="25"/>
      <c r="N369" s="23" t="str">
        <f t="array" ref="N369">IF(O369="","",XLOOKUP(O369,selector_12,selector_12_ids,""))</f>
        <v/>
      </c>
      <c r="O369" s="25"/>
      <c r="P369" s="14"/>
      <c r="Q369" s="23" t="str">
        <f t="array" ref="Q369">IF(R369="","",XLOOKUP(R369,selector_04,selector_04_ids,""))</f>
        <v/>
      </c>
      <c r="R369" s="25"/>
      <c r="S369" s="14"/>
      <c r="T369" s="27"/>
      <c r="U369" s="14"/>
    </row>
    <row r="370">
      <c r="A370" s="14"/>
      <c r="B370" s="23" t="str">
        <f>IF($A370="","",'Система'!$B$4)</f>
        <v/>
      </c>
      <c r="C370" s="14"/>
      <c r="D370" s="23" t="str">
        <f t="array" ref="D370">IF(E370="","",XLOOKUP(E370,selector_25,selector_25_ids,""))</f>
        <v/>
      </c>
      <c r="E370" s="25"/>
      <c r="F370" s="14"/>
      <c r="G370" s="23" t="str">
        <f t="array" ref="G370">IF(H370="","",XLOOKUP(H370,selector_25,selector_25_ids,""))</f>
        <v/>
      </c>
      <c r="H370" s="25"/>
      <c r="I370" s="14"/>
      <c r="J370" s="14"/>
      <c r="K370" s="14"/>
      <c r="L370" s="23" t="str">
        <f t="array" ref="L370">IF(M370="","",XLOOKUP(M370,selector_02,selector_02_ids,""))</f>
        <v/>
      </c>
      <c r="M370" s="25"/>
      <c r="N370" s="23" t="str">
        <f t="array" ref="N370">IF(O370="","",XLOOKUP(O370,selector_12,selector_12_ids,""))</f>
        <v/>
      </c>
      <c r="O370" s="25"/>
      <c r="P370" s="14"/>
      <c r="Q370" s="23" t="str">
        <f t="array" ref="Q370">IF(R370="","",XLOOKUP(R370,selector_04,selector_04_ids,""))</f>
        <v/>
      </c>
      <c r="R370" s="25"/>
      <c r="S370" s="14"/>
      <c r="T370" s="27"/>
      <c r="U370" s="14"/>
    </row>
    <row r="371">
      <c r="A371" s="14"/>
      <c r="B371" s="23" t="str">
        <f>IF($A371="","",'Система'!$B$4)</f>
        <v/>
      </c>
      <c r="C371" s="14"/>
      <c r="D371" s="23" t="str">
        <f t="array" ref="D371">IF(E371="","",XLOOKUP(E371,selector_25,selector_25_ids,""))</f>
        <v/>
      </c>
      <c r="E371" s="25"/>
      <c r="F371" s="14"/>
      <c r="G371" s="23" t="str">
        <f t="array" ref="G371">IF(H371="","",XLOOKUP(H371,selector_25,selector_25_ids,""))</f>
        <v/>
      </c>
      <c r="H371" s="25"/>
      <c r="I371" s="14"/>
      <c r="J371" s="14"/>
      <c r="K371" s="14"/>
      <c r="L371" s="23" t="str">
        <f t="array" ref="L371">IF(M371="","",XLOOKUP(M371,selector_02,selector_02_ids,""))</f>
        <v/>
      </c>
      <c r="M371" s="25"/>
      <c r="N371" s="23" t="str">
        <f t="array" ref="N371">IF(O371="","",XLOOKUP(O371,selector_12,selector_12_ids,""))</f>
        <v/>
      </c>
      <c r="O371" s="25"/>
      <c r="P371" s="14"/>
      <c r="Q371" s="23" t="str">
        <f t="array" ref="Q371">IF(R371="","",XLOOKUP(R371,selector_04,selector_04_ids,""))</f>
        <v/>
      </c>
      <c r="R371" s="25"/>
      <c r="S371" s="14"/>
      <c r="T371" s="27"/>
      <c r="U371" s="14"/>
    </row>
    <row r="372">
      <c r="A372" s="14"/>
      <c r="B372" s="23" t="str">
        <f>IF($A372="","",'Система'!$B$4)</f>
        <v/>
      </c>
      <c r="C372" s="14"/>
      <c r="D372" s="23" t="str">
        <f t="array" ref="D372">IF(E372="","",XLOOKUP(E372,selector_25,selector_25_ids,""))</f>
        <v/>
      </c>
      <c r="E372" s="25"/>
      <c r="F372" s="14"/>
      <c r="G372" s="23" t="str">
        <f t="array" ref="G372">IF(H372="","",XLOOKUP(H372,selector_25,selector_25_ids,""))</f>
        <v/>
      </c>
      <c r="H372" s="25"/>
      <c r="I372" s="14"/>
      <c r="J372" s="14"/>
      <c r="K372" s="14"/>
      <c r="L372" s="23" t="str">
        <f t="array" ref="L372">IF(M372="","",XLOOKUP(M372,selector_02,selector_02_ids,""))</f>
        <v/>
      </c>
      <c r="M372" s="25"/>
      <c r="N372" s="23" t="str">
        <f t="array" ref="N372">IF(O372="","",XLOOKUP(O372,selector_12,selector_12_ids,""))</f>
        <v/>
      </c>
      <c r="O372" s="25"/>
      <c r="P372" s="14"/>
      <c r="Q372" s="23" t="str">
        <f t="array" ref="Q372">IF(R372="","",XLOOKUP(R372,selector_04,selector_04_ids,""))</f>
        <v/>
      </c>
      <c r="R372" s="25"/>
      <c r="S372" s="14"/>
      <c r="T372" s="27"/>
      <c r="U372" s="14"/>
    </row>
    <row r="373">
      <c r="A373" s="14"/>
      <c r="B373" s="23" t="str">
        <f>IF($A373="","",'Система'!$B$4)</f>
        <v/>
      </c>
      <c r="C373" s="14"/>
      <c r="D373" s="23" t="str">
        <f t="array" ref="D373">IF(E373="","",XLOOKUP(E373,selector_25,selector_25_ids,""))</f>
        <v/>
      </c>
      <c r="E373" s="25"/>
      <c r="F373" s="14"/>
      <c r="G373" s="23" t="str">
        <f t="array" ref="G373">IF(H373="","",XLOOKUP(H373,selector_25,selector_25_ids,""))</f>
        <v/>
      </c>
      <c r="H373" s="25"/>
      <c r="I373" s="14"/>
      <c r="J373" s="14"/>
      <c r="K373" s="14"/>
      <c r="L373" s="23" t="str">
        <f t="array" ref="L373">IF(M373="","",XLOOKUP(M373,selector_02,selector_02_ids,""))</f>
        <v/>
      </c>
      <c r="M373" s="25"/>
      <c r="N373" s="23" t="str">
        <f t="array" ref="N373">IF(O373="","",XLOOKUP(O373,selector_12,selector_12_ids,""))</f>
        <v/>
      </c>
      <c r="O373" s="25"/>
      <c r="P373" s="14"/>
      <c r="Q373" s="23" t="str">
        <f t="array" ref="Q373">IF(R373="","",XLOOKUP(R373,selector_04,selector_04_ids,""))</f>
        <v/>
      </c>
      <c r="R373" s="25"/>
      <c r="S373" s="14"/>
      <c r="T373" s="27"/>
      <c r="U373" s="14"/>
    </row>
    <row r="374">
      <c r="A374" s="14"/>
      <c r="B374" s="23" t="str">
        <f>IF($A374="","",'Система'!$B$4)</f>
        <v/>
      </c>
      <c r="C374" s="14"/>
      <c r="D374" s="23" t="str">
        <f t="array" ref="D374">IF(E374="","",XLOOKUP(E374,selector_25,selector_25_ids,""))</f>
        <v/>
      </c>
      <c r="E374" s="25"/>
      <c r="F374" s="14"/>
      <c r="G374" s="23" t="str">
        <f t="array" ref="G374">IF(H374="","",XLOOKUP(H374,selector_25,selector_25_ids,""))</f>
        <v/>
      </c>
      <c r="H374" s="25"/>
      <c r="I374" s="14"/>
      <c r="J374" s="14"/>
      <c r="K374" s="14"/>
      <c r="L374" s="23" t="str">
        <f t="array" ref="L374">IF(M374="","",XLOOKUP(M374,selector_02,selector_02_ids,""))</f>
        <v/>
      </c>
      <c r="M374" s="25"/>
      <c r="N374" s="23" t="str">
        <f t="array" ref="N374">IF(O374="","",XLOOKUP(O374,selector_12,selector_12_ids,""))</f>
        <v/>
      </c>
      <c r="O374" s="25"/>
      <c r="P374" s="14"/>
      <c r="Q374" s="23" t="str">
        <f t="array" ref="Q374">IF(R374="","",XLOOKUP(R374,selector_04,selector_04_ids,""))</f>
        <v/>
      </c>
      <c r="R374" s="25"/>
      <c r="S374" s="14"/>
      <c r="T374" s="27"/>
      <c r="U374" s="14"/>
    </row>
    <row r="375">
      <c r="A375" s="14"/>
      <c r="B375" s="23" t="str">
        <f>IF($A375="","",'Система'!$B$4)</f>
        <v/>
      </c>
      <c r="C375" s="14"/>
      <c r="D375" s="23" t="str">
        <f t="array" ref="D375">IF(E375="","",XLOOKUP(E375,selector_25,selector_25_ids,""))</f>
        <v/>
      </c>
      <c r="E375" s="25"/>
      <c r="F375" s="14"/>
      <c r="G375" s="23" t="str">
        <f t="array" ref="G375">IF(H375="","",XLOOKUP(H375,selector_25,selector_25_ids,""))</f>
        <v/>
      </c>
      <c r="H375" s="25"/>
      <c r="I375" s="14"/>
      <c r="J375" s="14"/>
      <c r="K375" s="14"/>
      <c r="L375" s="23" t="str">
        <f t="array" ref="L375">IF(M375="","",XLOOKUP(M375,selector_02,selector_02_ids,""))</f>
        <v/>
      </c>
      <c r="M375" s="25"/>
      <c r="N375" s="23" t="str">
        <f t="array" ref="N375">IF(O375="","",XLOOKUP(O375,selector_12,selector_12_ids,""))</f>
        <v/>
      </c>
      <c r="O375" s="25"/>
      <c r="P375" s="14"/>
      <c r="Q375" s="23" t="str">
        <f t="array" ref="Q375">IF(R375="","",XLOOKUP(R375,selector_04,selector_04_ids,""))</f>
        <v/>
      </c>
      <c r="R375" s="25"/>
      <c r="S375" s="14"/>
      <c r="T375" s="27"/>
      <c r="U375" s="14"/>
    </row>
    <row r="376">
      <c r="A376" s="14"/>
      <c r="B376" s="23" t="str">
        <f>IF($A376="","",'Система'!$B$4)</f>
        <v/>
      </c>
      <c r="C376" s="14"/>
      <c r="D376" s="23" t="str">
        <f t="array" ref="D376">IF(E376="","",XLOOKUP(E376,selector_25,selector_25_ids,""))</f>
        <v/>
      </c>
      <c r="E376" s="25"/>
      <c r="F376" s="14"/>
      <c r="G376" s="23" t="str">
        <f t="array" ref="G376">IF(H376="","",XLOOKUP(H376,selector_25,selector_25_ids,""))</f>
        <v/>
      </c>
      <c r="H376" s="25"/>
      <c r="I376" s="14"/>
      <c r="J376" s="14"/>
      <c r="K376" s="14"/>
      <c r="L376" s="23" t="str">
        <f t="array" ref="L376">IF(M376="","",XLOOKUP(M376,selector_02,selector_02_ids,""))</f>
        <v/>
      </c>
      <c r="M376" s="25"/>
      <c r="N376" s="23" t="str">
        <f t="array" ref="N376">IF(O376="","",XLOOKUP(O376,selector_12,selector_12_ids,""))</f>
        <v/>
      </c>
      <c r="O376" s="25"/>
      <c r="P376" s="14"/>
      <c r="Q376" s="23" t="str">
        <f t="array" ref="Q376">IF(R376="","",XLOOKUP(R376,selector_04,selector_04_ids,""))</f>
        <v/>
      </c>
      <c r="R376" s="25"/>
      <c r="S376" s="14"/>
      <c r="T376" s="27"/>
      <c r="U376" s="14"/>
    </row>
    <row r="377">
      <c r="A377" s="14"/>
      <c r="B377" s="23" t="str">
        <f>IF($A377="","",'Система'!$B$4)</f>
        <v/>
      </c>
      <c r="C377" s="14"/>
      <c r="D377" s="23" t="str">
        <f t="array" ref="D377">IF(E377="","",XLOOKUP(E377,selector_25,selector_25_ids,""))</f>
        <v/>
      </c>
      <c r="E377" s="25"/>
      <c r="F377" s="14"/>
      <c r="G377" s="23" t="str">
        <f t="array" ref="G377">IF(H377="","",XLOOKUP(H377,selector_25,selector_25_ids,""))</f>
        <v/>
      </c>
      <c r="H377" s="25"/>
      <c r="I377" s="14"/>
      <c r="J377" s="14"/>
      <c r="K377" s="14"/>
      <c r="L377" s="23" t="str">
        <f t="array" ref="L377">IF(M377="","",XLOOKUP(M377,selector_02,selector_02_ids,""))</f>
        <v/>
      </c>
      <c r="M377" s="25"/>
      <c r="N377" s="23" t="str">
        <f t="array" ref="N377">IF(O377="","",XLOOKUP(O377,selector_12,selector_12_ids,""))</f>
        <v/>
      </c>
      <c r="O377" s="25"/>
      <c r="P377" s="14"/>
      <c r="Q377" s="23" t="str">
        <f t="array" ref="Q377">IF(R377="","",XLOOKUP(R377,selector_04,selector_04_ids,""))</f>
        <v/>
      </c>
      <c r="R377" s="25"/>
      <c r="S377" s="14"/>
      <c r="T377" s="27"/>
      <c r="U377" s="14"/>
    </row>
    <row r="378">
      <c r="A378" s="14"/>
      <c r="B378" s="23" t="str">
        <f>IF($A378="","",'Система'!$B$4)</f>
        <v/>
      </c>
      <c r="C378" s="14"/>
      <c r="D378" s="23" t="str">
        <f t="array" ref="D378">IF(E378="","",XLOOKUP(E378,selector_25,selector_25_ids,""))</f>
        <v/>
      </c>
      <c r="E378" s="25"/>
      <c r="F378" s="14"/>
      <c r="G378" s="23" t="str">
        <f t="array" ref="G378">IF(H378="","",XLOOKUP(H378,selector_25,selector_25_ids,""))</f>
        <v/>
      </c>
      <c r="H378" s="25"/>
      <c r="I378" s="14"/>
      <c r="J378" s="14"/>
      <c r="K378" s="14"/>
      <c r="L378" s="23" t="str">
        <f t="array" ref="L378">IF(M378="","",XLOOKUP(M378,selector_02,selector_02_ids,""))</f>
        <v/>
      </c>
      <c r="M378" s="25"/>
      <c r="N378" s="23" t="str">
        <f t="array" ref="N378">IF(O378="","",XLOOKUP(O378,selector_12,selector_12_ids,""))</f>
        <v/>
      </c>
      <c r="O378" s="25"/>
      <c r="P378" s="14"/>
      <c r="Q378" s="23" t="str">
        <f t="array" ref="Q378">IF(R378="","",XLOOKUP(R378,selector_04,selector_04_ids,""))</f>
        <v/>
      </c>
      <c r="R378" s="25"/>
      <c r="S378" s="14"/>
      <c r="T378" s="27"/>
      <c r="U378" s="14"/>
    </row>
    <row r="379">
      <c r="A379" s="14"/>
      <c r="B379" s="23" t="str">
        <f>IF($A379="","",'Система'!$B$4)</f>
        <v/>
      </c>
      <c r="C379" s="14"/>
      <c r="D379" s="23" t="str">
        <f t="array" ref="D379">IF(E379="","",XLOOKUP(E379,selector_25,selector_25_ids,""))</f>
        <v/>
      </c>
      <c r="E379" s="25"/>
      <c r="F379" s="14"/>
      <c r="G379" s="23" t="str">
        <f t="array" ref="G379">IF(H379="","",XLOOKUP(H379,selector_25,selector_25_ids,""))</f>
        <v/>
      </c>
      <c r="H379" s="25"/>
      <c r="I379" s="14"/>
      <c r="J379" s="14"/>
      <c r="K379" s="14"/>
      <c r="L379" s="23" t="str">
        <f t="array" ref="L379">IF(M379="","",XLOOKUP(M379,selector_02,selector_02_ids,""))</f>
        <v/>
      </c>
      <c r="M379" s="25"/>
      <c r="N379" s="23" t="str">
        <f t="array" ref="N379">IF(O379="","",XLOOKUP(O379,selector_12,selector_12_ids,""))</f>
        <v/>
      </c>
      <c r="O379" s="25"/>
      <c r="P379" s="14"/>
      <c r="Q379" s="23" t="str">
        <f t="array" ref="Q379">IF(R379="","",XLOOKUP(R379,selector_04,selector_04_ids,""))</f>
        <v/>
      </c>
      <c r="R379" s="25"/>
      <c r="S379" s="14"/>
      <c r="T379" s="27"/>
      <c r="U379" s="14"/>
    </row>
    <row r="380">
      <c r="A380" s="14"/>
      <c r="B380" s="23" t="str">
        <f>IF($A380="","",'Система'!$B$4)</f>
        <v/>
      </c>
      <c r="C380" s="14"/>
      <c r="D380" s="23" t="str">
        <f t="array" ref="D380">IF(E380="","",XLOOKUP(E380,selector_25,selector_25_ids,""))</f>
        <v/>
      </c>
      <c r="E380" s="25"/>
      <c r="F380" s="14"/>
      <c r="G380" s="23" t="str">
        <f t="array" ref="G380">IF(H380="","",XLOOKUP(H380,selector_25,selector_25_ids,""))</f>
        <v/>
      </c>
      <c r="H380" s="25"/>
      <c r="I380" s="14"/>
      <c r="J380" s="14"/>
      <c r="K380" s="14"/>
      <c r="L380" s="23" t="str">
        <f t="array" ref="L380">IF(M380="","",XLOOKUP(M380,selector_02,selector_02_ids,""))</f>
        <v/>
      </c>
      <c r="M380" s="25"/>
      <c r="N380" s="23" t="str">
        <f t="array" ref="N380">IF(O380="","",XLOOKUP(O380,selector_12,selector_12_ids,""))</f>
        <v/>
      </c>
      <c r="O380" s="25"/>
      <c r="P380" s="14"/>
      <c r="Q380" s="23" t="str">
        <f t="array" ref="Q380">IF(R380="","",XLOOKUP(R380,selector_04,selector_04_ids,""))</f>
        <v/>
      </c>
      <c r="R380" s="25"/>
      <c r="S380" s="14"/>
      <c r="T380" s="27"/>
      <c r="U380" s="14"/>
    </row>
    <row r="381">
      <c r="A381" s="14"/>
      <c r="B381" s="23" t="str">
        <f>IF($A381="","",'Система'!$B$4)</f>
        <v/>
      </c>
      <c r="C381" s="14"/>
      <c r="D381" s="23" t="str">
        <f t="array" ref="D381">IF(E381="","",XLOOKUP(E381,selector_25,selector_25_ids,""))</f>
        <v/>
      </c>
      <c r="E381" s="25"/>
      <c r="F381" s="14"/>
      <c r="G381" s="23" t="str">
        <f t="array" ref="G381">IF(H381="","",XLOOKUP(H381,selector_25,selector_25_ids,""))</f>
        <v/>
      </c>
      <c r="H381" s="25"/>
      <c r="I381" s="14"/>
      <c r="J381" s="14"/>
      <c r="K381" s="14"/>
      <c r="L381" s="23" t="str">
        <f t="array" ref="L381">IF(M381="","",XLOOKUP(M381,selector_02,selector_02_ids,""))</f>
        <v/>
      </c>
      <c r="M381" s="25"/>
      <c r="N381" s="23" t="str">
        <f t="array" ref="N381">IF(O381="","",XLOOKUP(O381,selector_12,selector_12_ids,""))</f>
        <v/>
      </c>
      <c r="O381" s="25"/>
      <c r="P381" s="14"/>
      <c r="Q381" s="23" t="str">
        <f t="array" ref="Q381">IF(R381="","",XLOOKUP(R381,selector_04,selector_04_ids,""))</f>
        <v/>
      </c>
      <c r="R381" s="25"/>
      <c r="S381" s="14"/>
      <c r="T381" s="27"/>
      <c r="U381" s="14"/>
    </row>
    <row r="382">
      <c r="A382" s="14"/>
      <c r="B382" s="23" t="str">
        <f>IF($A382="","",'Система'!$B$4)</f>
        <v/>
      </c>
      <c r="C382" s="14"/>
      <c r="D382" s="23" t="str">
        <f t="array" ref="D382">IF(E382="","",XLOOKUP(E382,selector_25,selector_25_ids,""))</f>
        <v/>
      </c>
      <c r="E382" s="25"/>
      <c r="F382" s="14"/>
      <c r="G382" s="23" t="str">
        <f t="array" ref="G382">IF(H382="","",XLOOKUP(H382,selector_25,selector_25_ids,""))</f>
        <v/>
      </c>
      <c r="H382" s="25"/>
      <c r="I382" s="14"/>
      <c r="J382" s="14"/>
      <c r="K382" s="14"/>
      <c r="L382" s="23" t="str">
        <f t="array" ref="L382">IF(M382="","",XLOOKUP(M382,selector_02,selector_02_ids,""))</f>
        <v/>
      </c>
      <c r="M382" s="25"/>
      <c r="N382" s="23" t="str">
        <f t="array" ref="N382">IF(O382="","",XLOOKUP(O382,selector_12,selector_12_ids,""))</f>
        <v/>
      </c>
      <c r="O382" s="25"/>
      <c r="P382" s="14"/>
      <c r="Q382" s="23" t="str">
        <f t="array" ref="Q382">IF(R382="","",XLOOKUP(R382,selector_04,selector_04_ids,""))</f>
        <v/>
      </c>
      <c r="R382" s="25"/>
      <c r="S382" s="14"/>
      <c r="T382" s="27"/>
      <c r="U382" s="14"/>
    </row>
    <row r="383">
      <c r="A383" s="14"/>
      <c r="B383" s="23" t="str">
        <f>IF($A383="","",'Система'!$B$4)</f>
        <v/>
      </c>
      <c r="C383" s="14"/>
      <c r="D383" s="23" t="str">
        <f t="array" ref="D383">IF(E383="","",XLOOKUP(E383,selector_25,selector_25_ids,""))</f>
        <v/>
      </c>
      <c r="E383" s="25"/>
      <c r="F383" s="14"/>
      <c r="G383" s="23" t="str">
        <f t="array" ref="G383">IF(H383="","",XLOOKUP(H383,selector_25,selector_25_ids,""))</f>
        <v/>
      </c>
      <c r="H383" s="25"/>
      <c r="I383" s="14"/>
      <c r="J383" s="14"/>
      <c r="K383" s="14"/>
      <c r="L383" s="23" t="str">
        <f t="array" ref="L383">IF(M383="","",XLOOKUP(M383,selector_02,selector_02_ids,""))</f>
        <v/>
      </c>
      <c r="M383" s="25"/>
      <c r="N383" s="23" t="str">
        <f t="array" ref="N383">IF(O383="","",XLOOKUP(O383,selector_12,selector_12_ids,""))</f>
        <v/>
      </c>
      <c r="O383" s="25"/>
      <c r="P383" s="14"/>
      <c r="Q383" s="23" t="str">
        <f t="array" ref="Q383">IF(R383="","",XLOOKUP(R383,selector_04,selector_04_ids,""))</f>
        <v/>
      </c>
      <c r="R383" s="25"/>
      <c r="S383" s="14"/>
      <c r="T383" s="27"/>
      <c r="U383" s="14"/>
    </row>
    <row r="384">
      <c r="A384" s="14"/>
      <c r="B384" s="23" t="str">
        <f>IF($A384="","",'Система'!$B$4)</f>
        <v/>
      </c>
      <c r="C384" s="14"/>
      <c r="D384" s="23" t="str">
        <f t="array" ref="D384">IF(E384="","",XLOOKUP(E384,selector_25,selector_25_ids,""))</f>
        <v/>
      </c>
      <c r="E384" s="25"/>
      <c r="F384" s="14"/>
      <c r="G384" s="23" t="str">
        <f t="array" ref="G384">IF(H384="","",XLOOKUP(H384,selector_25,selector_25_ids,""))</f>
        <v/>
      </c>
      <c r="H384" s="25"/>
      <c r="I384" s="14"/>
      <c r="J384" s="14"/>
      <c r="K384" s="14"/>
      <c r="L384" s="23" t="str">
        <f t="array" ref="L384">IF(M384="","",XLOOKUP(M384,selector_02,selector_02_ids,""))</f>
        <v/>
      </c>
      <c r="M384" s="25"/>
      <c r="N384" s="23" t="str">
        <f t="array" ref="N384">IF(O384="","",XLOOKUP(O384,selector_12,selector_12_ids,""))</f>
        <v/>
      </c>
      <c r="O384" s="25"/>
      <c r="P384" s="14"/>
      <c r="Q384" s="23" t="str">
        <f t="array" ref="Q384">IF(R384="","",XLOOKUP(R384,selector_04,selector_04_ids,""))</f>
        <v/>
      </c>
      <c r="R384" s="25"/>
      <c r="S384" s="14"/>
      <c r="T384" s="27"/>
      <c r="U384" s="14"/>
    </row>
    <row r="385">
      <c r="A385" s="14"/>
      <c r="B385" s="23" t="str">
        <f>IF($A385="","",'Система'!$B$4)</f>
        <v/>
      </c>
      <c r="C385" s="14"/>
      <c r="D385" s="23" t="str">
        <f t="array" ref="D385">IF(E385="","",XLOOKUP(E385,selector_25,selector_25_ids,""))</f>
        <v/>
      </c>
      <c r="E385" s="25"/>
      <c r="F385" s="14"/>
      <c r="G385" s="23" t="str">
        <f t="array" ref="G385">IF(H385="","",XLOOKUP(H385,selector_25,selector_25_ids,""))</f>
        <v/>
      </c>
      <c r="H385" s="25"/>
      <c r="I385" s="14"/>
      <c r="J385" s="14"/>
      <c r="K385" s="14"/>
      <c r="L385" s="23" t="str">
        <f t="array" ref="L385">IF(M385="","",XLOOKUP(M385,selector_02,selector_02_ids,""))</f>
        <v/>
      </c>
      <c r="M385" s="25"/>
      <c r="N385" s="23" t="str">
        <f t="array" ref="N385">IF(O385="","",XLOOKUP(O385,selector_12,selector_12_ids,""))</f>
        <v/>
      </c>
      <c r="O385" s="25"/>
      <c r="P385" s="14"/>
      <c r="Q385" s="23" t="str">
        <f t="array" ref="Q385">IF(R385="","",XLOOKUP(R385,selector_04,selector_04_ids,""))</f>
        <v/>
      </c>
      <c r="R385" s="25"/>
      <c r="S385" s="14"/>
      <c r="T385" s="27"/>
      <c r="U385" s="14"/>
    </row>
    <row r="386">
      <c r="A386" s="14"/>
      <c r="B386" s="23" t="str">
        <f>IF($A386="","",'Система'!$B$4)</f>
        <v/>
      </c>
      <c r="C386" s="14"/>
      <c r="D386" s="23" t="str">
        <f t="array" ref="D386">IF(E386="","",XLOOKUP(E386,selector_25,selector_25_ids,""))</f>
        <v/>
      </c>
      <c r="E386" s="25"/>
      <c r="F386" s="14"/>
      <c r="G386" s="23" t="str">
        <f t="array" ref="G386">IF(H386="","",XLOOKUP(H386,selector_25,selector_25_ids,""))</f>
        <v/>
      </c>
      <c r="H386" s="25"/>
      <c r="I386" s="14"/>
      <c r="J386" s="14"/>
      <c r="K386" s="14"/>
      <c r="L386" s="23" t="str">
        <f t="array" ref="L386">IF(M386="","",XLOOKUP(M386,selector_02,selector_02_ids,""))</f>
        <v/>
      </c>
      <c r="M386" s="25"/>
      <c r="N386" s="23" t="str">
        <f t="array" ref="N386">IF(O386="","",XLOOKUP(O386,selector_12,selector_12_ids,""))</f>
        <v/>
      </c>
      <c r="O386" s="25"/>
      <c r="P386" s="14"/>
      <c r="Q386" s="23" t="str">
        <f t="array" ref="Q386">IF(R386="","",XLOOKUP(R386,selector_04,selector_04_ids,""))</f>
        <v/>
      </c>
      <c r="R386" s="25"/>
      <c r="S386" s="14"/>
      <c r="T386" s="27"/>
      <c r="U386" s="14"/>
    </row>
    <row r="387">
      <c r="A387" s="14"/>
      <c r="B387" s="23" t="str">
        <f>IF($A387="","",'Система'!$B$4)</f>
        <v/>
      </c>
      <c r="C387" s="14"/>
      <c r="D387" s="23" t="str">
        <f t="array" ref="D387">IF(E387="","",XLOOKUP(E387,selector_25,selector_25_ids,""))</f>
        <v/>
      </c>
      <c r="E387" s="25"/>
      <c r="F387" s="14"/>
      <c r="G387" s="23" t="str">
        <f t="array" ref="G387">IF(H387="","",XLOOKUP(H387,selector_25,selector_25_ids,""))</f>
        <v/>
      </c>
      <c r="H387" s="25"/>
      <c r="I387" s="14"/>
      <c r="J387" s="14"/>
      <c r="K387" s="14"/>
      <c r="L387" s="23" t="str">
        <f t="array" ref="L387">IF(M387="","",XLOOKUP(M387,selector_02,selector_02_ids,""))</f>
        <v/>
      </c>
      <c r="M387" s="25"/>
      <c r="N387" s="23" t="str">
        <f t="array" ref="N387">IF(O387="","",XLOOKUP(O387,selector_12,selector_12_ids,""))</f>
        <v/>
      </c>
      <c r="O387" s="25"/>
      <c r="P387" s="14"/>
      <c r="Q387" s="23" t="str">
        <f t="array" ref="Q387">IF(R387="","",XLOOKUP(R387,selector_04,selector_04_ids,""))</f>
        <v/>
      </c>
      <c r="R387" s="25"/>
      <c r="S387" s="14"/>
      <c r="T387" s="27"/>
      <c r="U387" s="14"/>
    </row>
    <row r="388">
      <c r="A388" s="14"/>
      <c r="B388" s="23" t="str">
        <f>IF($A388="","",'Система'!$B$4)</f>
        <v/>
      </c>
      <c r="C388" s="14"/>
      <c r="D388" s="23" t="str">
        <f t="array" ref="D388">IF(E388="","",XLOOKUP(E388,selector_25,selector_25_ids,""))</f>
        <v/>
      </c>
      <c r="E388" s="25"/>
      <c r="F388" s="14"/>
      <c r="G388" s="23" t="str">
        <f t="array" ref="G388">IF(H388="","",XLOOKUP(H388,selector_25,selector_25_ids,""))</f>
        <v/>
      </c>
      <c r="H388" s="25"/>
      <c r="I388" s="14"/>
      <c r="J388" s="14"/>
      <c r="K388" s="14"/>
      <c r="L388" s="23" t="str">
        <f t="array" ref="L388">IF(M388="","",XLOOKUP(M388,selector_02,selector_02_ids,""))</f>
        <v/>
      </c>
      <c r="M388" s="25"/>
      <c r="N388" s="23" t="str">
        <f t="array" ref="N388">IF(O388="","",XLOOKUP(O388,selector_12,selector_12_ids,""))</f>
        <v/>
      </c>
      <c r="O388" s="25"/>
      <c r="P388" s="14"/>
      <c r="Q388" s="23" t="str">
        <f t="array" ref="Q388">IF(R388="","",XLOOKUP(R388,selector_04,selector_04_ids,""))</f>
        <v/>
      </c>
      <c r="R388" s="25"/>
      <c r="S388" s="14"/>
      <c r="T388" s="27"/>
      <c r="U388" s="14"/>
    </row>
    <row r="389">
      <c r="A389" s="14"/>
      <c r="B389" s="23" t="str">
        <f>IF($A389="","",'Система'!$B$4)</f>
        <v/>
      </c>
      <c r="C389" s="14"/>
      <c r="D389" s="23" t="str">
        <f t="array" ref="D389">IF(E389="","",XLOOKUP(E389,selector_25,selector_25_ids,""))</f>
        <v/>
      </c>
      <c r="E389" s="25"/>
      <c r="F389" s="14"/>
      <c r="G389" s="23" t="str">
        <f t="array" ref="G389">IF(H389="","",XLOOKUP(H389,selector_25,selector_25_ids,""))</f>
        <v/>
      </c>
      <c r="H389" s="25"/>
      <c r="I389" s="14"/>
      <c r="J389" s="14"/>
      <c r="K389" s="14"/>
      <c r="L389" s="23" t="str">
        <f t="array" ref="L389">IF(M389="","",XLOOKUP(M389,selector_02,selector_02_ids,""))</f>
        <v/>
      </c>
      <c r="M389" s="25"/>
      <c r="N389" s="23" t="str">
        <f t="array" ref="N389">IF(O389="","",XLOOKUP(O389,selector_12,selector_12_ids,""))</f>
        <v/>
      </c>
      <c r="O389" s="25"/>
      <c r="P389" s="14"/>
      <c r="Q389" s="23" t="str">
        <f t="array" ref="Q389">IF(R389="","",XLOOKUP(R389,selector_04,selector_04_ids,""))</f>
        <v/>
      </c>
      <c r="R389" s="25"/>
      <c r="S389" s="14"/>
      <c r="T389" s="27"/>
      <c r="U389" s="14"/>
    </row>
    <row r="390">
      <c r="A390" s="14"/>
      <c r="B390" s="23" t="str">
        <f>IF($A390="","",'Система'!$B$4)</f>
        <v/>
      </c>
      <c r="C390" s="14"/>
      <c r="D390" s="23" t="str">
        <f t="array" ref="D390">IF(E390="","",XLOOKUP(E390,selector_25,selector_25_ids,""))</f>
        <v/>
      </c>
      <c r="E390" s="25"/>
      <c r="F390" s="14"/>
      <c r="G390" s="23" t="str">
        <f t="array" ref="G390">IF(H390="","",XLOOKUP(H390,selector_25,selector_25_ids,""))</f>
        <v/>
      </c>
      <c r="H390" s="25"/>
      <c r="I390" s="14"/>
      <c r="J390" s="14"/>
      <c r="K390" s="14"/>
      <c r="L390" s="23" t="str">
        <f t="array" ref="L390">IF(M390="","",XLOOKUP(M390,selector_02,selector_02_ids,""))</f>
        <v/>
      </c>
      <c r="M390" s="25"/>
      <c r="N390" s="23" t="str">
        <f t="array" ref="N390">IF(O390="","",XLOOKUP(O390,selector_12,selector_12_ids,""))</f>
        <v/>
      </c>
      <c r="O390" s="25"/>
      <c r="P390" s="14"/>
      <c r="Q390" s="23" t="str">
        <f t="array" ref="Q390">IF(R390="","",XLOOKUP(R390,selector_04,selector_04_ids,""))</f>
        <v/>
      </c>
      <c r="R390" s="25"/>
      <c r="S390" s="14"/>
      <c r="T390" s="27"/>
      <c r="U390" s="14"/>
    </row>
    <row r="391">
      <c r="A391" s="14"/>
      <c r="B391" s="23" t="str">
        <f>IF($A391="","",'Система'!$B$4)</f>
        <v/>
      </c>
      <c r="C391" s="14"/>
      <c r="D391" s="23" t="str">
        <f t="array" ref="D391">IF(E391="","",XLOOKUP(E391,selector_25,selector_25_ids,""))</f>
        <v/>
      </c>
      <c r="E391" s="25"/>
      <c r="F391" s="14"/>
      <c r="G391" s="23" t="str">
        <f t="array" ref="G391">IF(H391="","",XLOOKUP(H391,selector_25,selector_25_ids,""))</f>
        <v/>
      </c>
      <c r="H391" s="25"/>
      <c r="I391" s="14"/>
      <c r="J391" s="14"/>
      <c r="K391" s="14"/>
      <c r="L391" s="23" t="str">
        <f t="array" ref="L391">IF(M391="","",XLOOKUP(M391,selector_02,selector_02_ids,""))</f>
        <v/>
      </c>
      <c r="M391" s="25"/>
      <c r="N391" s="23" t="str">
        <f t="array" ref="N391">IF(O391="","",XLOOKUP(O391,selector_12,selector_12_ids,""))</f>
        <v/>
      </c>
      <c r="O391" s="25"/>
      <c r="P391" s="14"/>
      <c r="Q391" s="23" t="str">
        <f t="array" ref="Q391">IF(R391="","",XLOOKUP(R391,selector_04,selector_04_ids,""))</f>
        <v/>
      </c>
      <c r="R391" s="25"/>
      <c r="S391" s="14"/>
      <c r="T391" s="27"/>
      <c r="U391" s="14"/>
    </row>
    <row r="392">
      <c r="A392" s="14"/>
      <c r="B392" s="23" t="str">
        <f>IF($A392="","",'Система'!$B$4)</f>
        <v/>
      </c>
      <c r="C392" s="14"/>
      <c r="D392" s="23" t="str">
        <f t="array" ref="D392">IF(E392="","",XLOOKUP(E392,selector_25,selector_25_ids,""))</f>
        <v/>
      </c>
      <c r="E392" s="25"/>
      <c r="F392" s="14"/>
      <c r="G392" s="23" t="str">
        <f t="array" ref="G392">IF(H392="","",XLOOKUP(H392,selector_25,selector_25_ids,""))</f>
        <v/>
      </c>
      <c r="H392" s="25"/>
      <c r="I392" s="14"/>
      <c r="J392" s="14"/>
      <c r="K392" s="14"/>
      <c r="L392" s="23" t="str">
        <f t="array" ref="L392">IF(M392="","",XLOOKUP(M392,selector_02,selector_02_ids,""))</f>
        <v/>
      </c>
      <c r="M392" s="25"/>
      <c r="N392" s="23" t="str">
        <f t="array" ref="N392">IF(O392="","",XLOOKUP(O392,selector_12,selector_12_ids,""))</f>
        <v/>
      </c>
      <c r="O392" s="25"/>
      <c r="P392" s="14"/>
      <c r="Q392" s="23" t="str">
        <f t="array" ref="Q392">IF(R392="","",XLOOKUP(R392,selector_04,selector_04_ids,""))</f>
        <v/>
      </c>
      <c r="R392" s="25"/>
      <c r="S392" s="14"/>
      <c r="T392" s="27"/>
      <c r="U392" s="14"/>
    </row>
    <row r="393">
      <c r="A393" s="14"/>
      <c r="B393" s="23" t="str">
        <f>IF($A393="","",'Система'!$B$4)</f>
        <v/>
      </c>
      <c r="C393" s="14"/>
      <c r="D393" s="23" t="str">
        <f t="array" ref="D393">IF(E393="","",XLOOKUP(E393,selector_25,selector_25_ids,""))</f>
        <v/>
      </c>
      <c r="E393" s="25"/>
      <c r="F393" s="14"/>
      <c r="G393" s="23" t="str">
        <f t="array" ref="G393">IF(H393="","",XLOOKUP(H393,selector_25,selector_25_ids,""))</f>
        <v/>
      </c>
      <c r="H393" s="25"/>
      <c r="I393" s="14"/>
      <c r="J393" s="14"/>
      <c r="K393" s="14"/>
      <c r="L393" s="23" t="str">
        <f t="array" ref="L393">IF(M393="","",XLOOKUP(M393,selector_02,selector_02_ids,""))</f>
        <v/>
      </c>
      <c r="M393" s="25"/>
      <c r="N393" s="23" t="str">
        <f t="array" ref="N393">IF(O393="","",XLOOKUP(O393,selector_12,selector_12_ids,""))</f>
        <v/>
      </c>
      <c r="O393" s="25"/>
      <c r="P393" s="14"/>
      <c r="Q393" s="23" t="str">
        <f t="array" ref="Q393">IF(R393="","",XLOOKUP(R393,selector_04,selector_04_ids,""))</f>
        <v/>
      </c>
      <c r="R393" s="25"/>
      <c r="S393" s="14"/>
      <c r="T393" s="27"/>
      <c r="U393" s="14"/>
    </row>
    <row r="394">
      <c r="A394" s="14"/>
      <c r="B394" s="23" t="str">
        <f>IF($A394="","",'Система'!$B$4)</f>
        <v/>
      </c>
      <c r="C394" s="14"/>
      <c r="D394" s="23" t="str">
        <f t="array" ref="D394">IF(E394="","",XLOOKUP(E394,selector_25,selector_25_ids,""))</f>
        <v/>
      </c>
      <c r="E394" s="25"/>
      <c r="F394" s="14"/>
      <c r="G394" s="23" t="str">
        <f t="array" ref="G394">IF(H394="","",XLOOKUP(H394,selector_25,selector_25_ids,""))</f>
        <v/>
      </c>
      <c r="H394" s="25"/>
      <c r="I394" s="14"/>
      <c r="J394" s="14"/>
      <c r="K394" s="14"/>
      <c r="L394" s="23" t="str">
        <f t="array" ref="L394">IF(M394="","",XLOOKUP(M394,selector_02,selector_02_ids,""))</f>
        <v/>
      </c>
      <c r="M394" s="25"/>
      <c r="N394" s="23" t="str">
        <f t="array" ref="N394">IF(O394="","",XLOOKUP(O394,selector_12,selector_12_ids,""))</f>
        <v/>
      </c>
      <c r="O394" s="25"/>
      <c r="P394" s="14"/>
      <c r="Q394" s="23" t="str">
        <f t="array" ref="Q394">IF(R394="","",XLOOKUP(R394,selector_04,selector_04_ids,""))</f>
        <v/>
      </c>
      <c r="R394" s="25"/>
      <c r="S394" s="14"/>
      <c r="T394" s="27"/>
      <c r="U394" s="14"/>
    </row>
    <row r="395">
      <c r="A395" s="14"/>
      <c r="B395" s="23" t="str">
        <f>IF($A395="","",'Система'!$B$4)</f>
        <v/>
      </c>
      <c r="C395" s="14"/>
      <c r="D395" s="23" t="str">
        <f t="array" ref="D395">IF(E395="","",XLOOKUP(E395,selector_25,selector_25_ids,""))</f>
        <v/>
      </c>
      <c r="E395" s="25"/>
      <c r="F395" s="14"/>
      <c r="G395" s="23" t="str">
        <f t="array" ref="G395">IF(H395="","",XLOOKUP(H395,selector_25,selector_25_ids,""))</f>
        <v/>
      </c>
      <c r="H395" s="25"/>
      <c r="I395" s="14"/>
      <c r="J395" s="14"/>
      <c r="K395" s="14"/>
      <c r="L395" s="23" t="str">
        <f t="array" ref="L395">IF(M395="","",XLOOKUP(M395,selector_02,selector_02_ids,""))</f>
        <v/>
      </c>
      <c r="M395" s="25"/>
      <c r="N395" s="23" t="str">
        <f t="array" ref="N395">IF(O395="","",XLOOKUP(O395,selector_12,selector_12_ids,""))</f>
        <v/>
      </c>
      <c r="O395" s="25"/>
      <c r="P395" s="14"/>
      <c r="Q395" s="23" t="str">
        <f t="array" ref="Q395">IF(R395="","",XLOOKUP(R395,selector_04,selector_04_ids,""))</f>
        <v/>
      </c>
      <c r="R395" s="25"/>
      <c r="S395" s="14"/>
      <c r="T395" s="27"/>
      <c r="U395" s="14"/>
    </row>
    <row r="396">
      <c r="A396" s="14"/>
      <c r="B396" s="23" t="str">
        <f>IF($A396="","",'Система'!$B$4)</f>
        <v/>
      </c>
      <c r="C396" s="14"/>
      <c r="D396" s="23" t="str">
        <f t="array" ref="D396">IF(E396="","",XLOOKUP(E396,selector_25,selector_25_ids,""))</f>
        <v/>
      </c>
      <c r="E396" s="25"/>
      <c r="F396" s="14"/>
      <c r="G396" s="23" t="str">
        <f t="array" ref="G396">IF(H396="","",XLOOKUP(H396,selector_25,selector_25_ids,""))</f>
        <v/>
      </c>
      <c r="H396" s="25"/>
      <c r="I396" s="14"/>
      <c r="J396" s="14"/>
      <c r="K396" s="14"/>
      <c r="L396" s="23" t="str">
        <f t="array" ref="L396">IF(M396="","",XLOOKUP(M396,selector_02,selector_02_ids,""))</f>
        <v/>
      </c>
      <c r="M396" s="25"/>
      <c r="N396" s="23" t="str">
        <f t="array" ref="N396">IF(O396="","",XLOOKUP(O396,selector_12,selector_12_ids,""))</f>
        <v/>
      </c>
      <c r="O396" s="25"/>
      <c r="P396" s="14"/>
      <c r="Q396" s="23" t="str">
        <f t="array" ref="Q396">IF(R396="","",XLOOKUP(R396,selector_04,selector_04_ids,""))</f>
        <v/>
      </c>
      <c r="R396" s="25"/>
      <c r="S396" s="14"/>
      <c r="T396" s="27"/>
      <c r="U396" s="14"/>
    </row>
    <row r="397">
      <c r="A397" s="14"/>
      <c r="B397" s="23" t="str">
        <f>IF($A397="","",'Система'!$B$4)</f>
        <v/>
      </c>
      <c r="C397" s="14"/>
      <c r="D397" s="23" t="str">
        <f t="array" ref="D397">IF(E397="","",XLOOKUP(E397,selector_25,selector_25_ids,""))</f>
        <v/>
      </c>
      <c r="E397" s="25"/>
      <c r="F397" s="14"/>
      <c r="G397" s="23" t="str">
        <f t="array" ref="G397">IF(H397="","",XLOOKUP(H397,selector_25,selector_25_ids,""))</f>
        <v/>
      </c>
      <c r="H397" s="25"/>
      <c r="I397" s="14"/>
      <c r="J397" s="14"/>
      <c r="K397" s="14"/>
      <c r="L397" s="23" t="str">
        <f t="array" ref="L397">IF(M397="","",XLOOKUP(M397,selector_02,selector_02_ids,""))</f>
        <v/>
      </c>
      <c r="M397" s="25"/>
      <c r="N397" s="23" t="str">
        <f t="array" ref="N397">IF(O397="","",XLOOKUP(O397,selector_12,selector_12_ids,""))</f>
        <v/>
      </c>
      <c r="O397" s="25"/>
      <c r="P397" s="14"/>
      <c r="Q397" s="23" t="str">
        <f t="array" ref="Q397">IF(R397="","",XLOOKUP(R397,selector_04,selector_04_ids,""))</f>
        <v/>
      </c>
      <c r="R397" s="25"/>
      <c r="S397" s="14"/>
      <c r="T397" s="27"/>
      <c r="U397" s="14"/>
    </row>
    <row r="398">
      <c r="A398" s="14"/>
      <c r="B398" s="23" t="str">
        <f>IF($A398="","",'Система'!$B$4)</f>
        <v/>
      </c>
      <c r="C398" s="14"/>
      <c r="D398" s="23" t="str">
        <f t="array" ref="D398">IF(E398="","",XLOOKUP(E398,selector_25,selector_25_ids,""))</f>
        <v/>
      </c>
      <c r="E398" s="25"/>
      <c r="F398" s="14"/>
      <c r="G398" s="23" t="str">
        <f t="array" ref="G398">IF(H398="","",XLOOKUP(H398,selector_25,selector_25_ids,""))</f>
        <v/>
      </c>
      <c r="H398" s="25"/>
      <c r="I398" s="14"/>
      <c r="J398" s="14"/>
      <c r="K398" s="14"/>
      <c r="L398" s="23" t="str">
        <f t="array" ref="L398">IF(M398="","",XLOOKUP(M398,selector_02,selector_02_ids,""))</f>
        <v/>
      </c>
      <c r="M398" s="25"/>
      <c r="N398" s="23" t="str">
        <f t="array" ref="N398">IF(O398="","",XLOOKUP(O398,selector_12,selector_12_ids,""))</f>
        <v/>
      </c>
      <c r="O398" s="25"/>
      <c r="P398" s="14"/>
      <c r="Q398" s="23" t="str">
        <f t="array" ref="Q398">IF(R398="","",XLOOKUP(R398,selector_04,selector_04_ids,""))</f>
        <v/>
      </c>
      <c r="R398" s="25"/>
      <c r="S398" s="14"/>
      <c r="T398" s="27"/>
      <c r="U398" s="14"/>
    </row>
    <row r="399">
      <c r="A399" s="14"/>
      <c r="B399" s="23" t="str">
        <f>IF($A399="","",'Система'!$B$4)</f>
        <v/>
      </c>
      <c r="C399" s="14"/>
      <c r="D399" s="23" t="str">
        <f t="array" ref="D399">IF(E399="","",XLOOKUP(E399,selector_25,selector_25_ids,""))</f>
        <v/>
      </c>
      <c r="E399" s="25"/>
      <c r="F399" s="14"/>
      <c r="G399" s="23" t="str">
        <f t="array" ref="G399">IF(H399="","",XLOOKUP(H399,selector_25,selector_25_ids,""))</f>
        <v/>
      </c>
      <c r="H399" s="25"/>
      <c r="I399" s="14"/>
      <c r="J399" s="14"/>
      <c r="K399" s="14"/>
      <c r="L399" s="23" t="str">
        <f t="array" ref="L399">IF(M399="","",XLOOKUP(M399,selector_02,selector_02_ids,""))</f>
        <v/>
      </c>
      <c r="M399" s="25"/>
      <c r="N399" s="23" t="str">
        <f t="array" ref="N399">IF(O399="","",XLOOKUP(O399,selector_12,selector_12_ids,""))</f>
        <v/>
      </c>
      <c r="O399" s="25"/>
      <c r="P399" s="14"/>
      <c r="Q399" s="23" t="str">
        <f t="array" ref="Q399">IF(R399="","",XLOOKUP(R399,selector_04,selector_04_ids,""))</f>
        <v/>
      </c>
      <c r="R399" s="25"/>
      <c r="S399" s="14"/>
      <c r="T399" s="27"/>
      <c r="U399" s="14"/>
    </row>
    <row r="400">
      <c r="A400" s="14"/>
      <c r="B400" s="23" t="str">
        <f>IF($A400="","",'Система'!$B$4)</f>
        <v/>
      </c>
      <c r="C400" s="14"/>
      <c r="D400" s="23" t="str">
        <f t="array" ref="D400">IF(E400="","",XLOOKUP(E400,selector_25,selector_25_ids,""))</f>
        <v/>
      </c>
      <c r="E400" s="25"/>
      <c r="F400" s="14"/>
      <c r="G400" s="23" t="str">
        <f t="array" ref="G400">IF(H400="","",XLOOKUP(H400,selector_25,selector_25_ids,""))</f>
        <v/>
      </c>
      <c r="H400" s="25"/>
      <c r="I400" s="14"/>
      <c r="J400" s="14"/>
      <c r="K400" s="14"/>
      <c r="L400" s="23" t="str">
        <f t="array" ref="L400">IF(M400="","",XLOOKUP(M400,selector_02,selector_02_ids,""))</f>
        <v/>
      </c>
      <c r="M400" s="25"/>
      <c r="N400" s="23" t="str">
        <f t="array" ref="N400">IF(O400="","",XLOOKUP(O400,selector_12,selector_12_ids,""))</f>
        <v/>
      </c>
      <c r="O400" s="25"/>
      <c r="P400" s="14"/>
      <c r="Q400" s="23" t="str">
        <f t="array" ref="Q400">IF(R400="","",XLOOKUP(R400,selector_04,selector_04_ids,""))</f>
        <v/>
      </c>
      <c r="R400" s="25"/>
      <c r="S400" s="14"/>
      <c r="T400" s="27"/>
      <c r="U400" s="14"/>
    </row>
    <row r="401">
      <c r="A401" s="14"/>
      <c r="B401" s="23" t="str">
        <f>IF($A401="","",'Система'!$B$4)</f>
        <v/>
      </c>
      <c r="C401" s="14"/>
      <c r="D401" s="23" t="str">
        <f t="array" ref="D401">IF(E401="","",XLOOKUP(E401,selector_25,selector_25_ids,""))</f>
        <v/>
      </c>
      <c r="E401" s="25"/>
      <c r="F401" s="14"/>
      <c r="G401" s="23" t="str">
        <f t="array" ref="G401">IF(H401="","",XLOOKUP(H401,selector_25,selector_25_ids,""))</f>
        <v/>
      </c>
      <c r="H401" s="25"/>
      <c r="I401" s="14"/>
      <c r="J401" s="14"/>
      <c r="K401" s="14"/>
      <c r="L401" s="23" t="str">
        <f t="array" ref="L401">IF(M401="","",XLOOKUP(M401,selector_02,selector_02_ids,""))</f>
        <v/>
      </c>
      <c r="M401" s="25"/>
      <c r="N401" s="23" t="str">
        <f t="array" ref="N401">IF(O401="","",XLOOKUP(O401,selector_12,selector_12_ids,""))</f>
        <v/>
      </c>
      <c r="O401" s="25"/>
      <c r="P401" s="14"/>
      <c r="Q401" s="23" t="str">
        <f t="array" ref="Q401">IF(R401="","",XLOOKUP(R401,selector_04,selector_04_ids,""))</f>
        <v/>
      </c>
      <c r="R401" s="25"/>
      <c r="S401" s="14"/>
      <c r="T401" s="27"/>
      <c r="U401" s="14"/>
    </row>
    <row r="402">
      <c r="A402" s="14"/>
      <c r="B402" s="23" t="str">
        <f>IF($A402="","",'Система'!$B$4)</f>
        <v/>
      </c>
      <c r="C402" s="14"/>
      <c r="D402" s="23" t="str">
        <f t="array" ref="D402">IF(E402="","",XLOOKUP(E402,selector_25,selector_25_ids,""))</f>
        <v/>
      </c>
      <c r="E402" s="25"/>
      <c r="F402" s="14"/>
      <c r="G402" s="23" t="str">
        <f t="array" ref="G402">IF(H402="","",XLOOKUP(H402,selector_25,selector_25_ids,""))</f>
        <v/>
      </c>
      <c r="H402" s="25"/>
      <c r="I402" s="14"/>
      <c r="J402" s="14"/>
      <c r="K402" s="14"/>
      <c r="L402" s="23" t="str">
        <f t="array" ref="L402">IF(M402="","",XLOOKUP(M402,selector_02,selector_02_ids,""))</f>
        <v/>
      </c>
      <c r="M402" s="25"/>
      <c r="N402" s="23" t="str">
        <f t="array" ref="N402">IF(O402="","",XLOOKUP(O402,selector_12,selector_12_ids,""))</f>
        <v/>
      </c>
      <c r="O402" s="25"/>
      <c r="P402" s="14"/>
      <c r="Q402" s="23" t="str">
        <f t="array" ref="Q402">IF(R402="","",XLOOKUP(R402,selector_04,selector_04_ids,""))</f>
        <v/>
      </c>
      <c r="R402" s="25"/>
      <c r="S402" s="14"/>
      <c r="T402" s="27"/>
      <c r="U402" s="14"/>
    </row>
    <row r="403">
      <c r="A403" s="14"/>
      <c r="B403" s="23" t="str">
        <f>IF($A403="","",'Система'!$B$4)</f>
        <v/>
      </c>
      <c r="C403" s="14"/>
      <c r="D403" s="23" t="str">
        <f t="array" ref="D403">IF(E403="","",XLOOKUP(E403,selector_25,selector_25_ids,""))</f>
        <v/>
      </c>
      <c r="E403" s="25"/>
      <c r="F403" s="14"/>
      <c r="G403" s="23" t="str">
        <f t="array" ref="G403">IF(H403="","",XLOOKUP(H403,selector_25,selector_25_ids,""))</f>
        <v/>
      </c>
      <c r="H403" s="25"/>
      <c r="I403" s="14"/>
      <c r="J403" s="14"/>
      <c r="K403" s="14"/>
      <c r="L403" s="23" t="str">
        <f t="array" ref="L403">IF(M403="","",XLOOKUP(M403,selector_02,selector_02_ids,""))</f>
        <v/>
      </c>
      <c r="M403" s="25"/>
      <c r="N403" s="23" t="str">
        <f t="array" ref="N403">IF(O403="","",XLOOKUP(O403,selector_12,selector_12_ids,""))</f>
        <v/>
      </c>
      <c r="O403" s="25"/>
      <c r="P403" s="14"/>
      <c r="Q403" s="23" t="str">
        <f t="array" ref="Q403">IF(R403="","",XLOOKUP(R403,selector_04,selector_04_ids,""))</f>
        <v/>
      </c>
      <c r="R403" s="25"/>
      <c r="S403" s="14"/>
      <c r="T403" s="27"/>
      <c r="U403" s="14"/>
    </row>
    <row r="404">
      <c r="A404" s="14"/>
      <c r="B404" s="23" t="str">
        <f>IF($A404="","",'Система'!$B$4)</f>
        <v/>
      </c>
      <c r="C404" s="14"/>
      <c r="D404" s="23" t="str">
        <f t="array" ref="D404">IF(E404="","",XLOOKUP(E404,selector_25,selector_25_ids,""))</f>
        <v/>
      </c>
      <c r="E404" s="25"/>
      <c r="F404" s="14"/>
      <c r="G404" s="23" t="str">
        <f t="array" ref="G404">IF(H404="","",XLOOKUP(H404,selector_25,selector_25_ids,""))</f>
        <v/>
      </c>
      <c r="H404" s="25"/>
      <c r="I404" s="14"/>
      <c r="J404" s="14"/>
      <c r="K404" s="14"/>
      <c r="L404" s="23" t="str">
        <f t="array" ref="L404">IF(M404="","",XLOOKUP(M404,selector_02,selector_02_ids,""))</f>
        <v/>
      </c>
      <c r="M404" s="25"/>
      <c r="N404" s="23" t="str">
        <f t="array" ref="N404">IF(O404="","",XLOOKUP(O404,selector_12,selector_12_ids,""))</f>
        <v/>
      </c>
      <c r="O404" s="25"/>
      <c r="P404" s="14"/>
      <c r="Q404" s="23" t="str">
        <f t="array" ref="Q404">IF(R404="","",XLOOKUP(R404,selector_04,selector_04_ids,""))</f>
        <v/>
      </c>
      <c r="R404" s="25"/>
      <c r="S404" s="14"/>
      <c r="T404" s="27"/>
      <c r="U404" s="14"/>
    </row>
    <row r="405">
      <c r="A405" s="14"/>
      <c r="B405" s="23" t="str">
        <f>IF($A405="","",'Система'!$B$4)</f>
        <v/>
      </c>
      <c r="C405" s="14"/>
      <c r="D405" s="23" t="str">
        <f t="array" ref="D405">IF(E405="","",XLOOKUP(E405,selector_25,selector_25_ids,""))</f>
        <v/>
      </c>
      <c r="E405" s="25"/>
      <c r="F405" s="14"/>
      <c r="G405" s="23" t="str">
        <f t="array" ref="G405">IF(H405="","",XLOOKUP(H405,selector_25,selector_25_ids,""))</f>
        <v/>
      </c>
      <c r="H405" s="25"/>
      <c r="I405" s="14"/>
      <c r="J405" s="14"/>
      <c r="K405" s="14"/>
      <c r="L405" s="23" t="str">
        <f t="array" ref="L405">IF(M405="","",XLOOKUP(M405,selector_02,selector_02_ids,""))</f>
        <v/>
      </c>
      <c r="M405" s="25"/>
      <c r="N405" s="23" t="str">
        <f t="array" ref="N405">IF(O405="","",XLOOKUP(O405,selector_12,selector_12_ids,""))</f>
        <v/>
      </c>
      <c r="O405" s="25"/>
      <c r="P405" s="14"/>
      <c r="Q405" s="23" t="str">
        <f t="array" ref="Q405">IF(R405="","",XLOOKUP(R405,selector_04,selector_04_ids,""))</f>
        <v/>
      </c>
      <c r="R405" s="25"/>
      <c r="S405" s="14"/>
      <c r="T405" s="27"/>
      <c r="U405" s="14"/>
    </row>
    <row r="406">
      <c r="A406" s="14"/>
      <c r="B406" s="23" t="str">
        <f>IF($A406="","",'Система'!$B$4)</f>
        <v/>
      </c>
      <c r="C406" s="14"/>
      <c r="D406" s="23" t="str">
        <f t="array" ref="D406">IF(E406="","",XLOOKUP(E406,selector_25,selector_25_ids,""))</f>
        <v/>
      </c>
      <c r="E406" s="25"/>
      <c r="F406" s="14"/>
      <c r="G406" s="23" t="str">
        <f t="array" ref="G406">IF(H406="","",XLOOKUP(H406,selector_25,selector_25_ids,""))</f>
        <v/>
      </c>
      <c r="H406" s="25"/>
      <c r="I406" s="14"/>
      <c r="J406" s="14"/>
      <c r="K406" s="14"/>
      <c r="L406" s="23" t="str">
        <f t="array" ref="L406">IF(M406="","",XLOOKUP(M406,selector_02,selector_02_ids,""))</f>
        <v/>
      </c>
      <c r="M406" s="25"/>
      <c r="N406" s="23" t="str">
        <f t="array" ref="N406">IF(O406="","",XLOOKUP(O406,selector_12,selector_12_ids,""))</f>
        <v/>
      </c>
      <c r="O406" s="25"/>
      <c r="P406" s="14"/>
      <c r="Q406" s="23" t="str">
        <f t="array" ref="Q406">IF(R406="","",XLOOKUP(R406,selector_04,selector_04_ids,""))</f>
        <v/>
      </c>
      <c r="R406" s="25"/>
      <c r="S406" s="14"/>
      <c r="T406" s="27"/>
      <c r="U406" s="14"/>
    </row>
    <row r="407">
      <c r="A407" s="14"/>
      <c r="B407" s="23" t="str">
        <f>IF($A407="","",'Система'!$B$4)</f>
        <v/>
      </c>
      <c r="C407" s="14"/>
      <c r="D407" s="23" t="str">
        <f t="array" ref="D407">IF(E407="","",XLOOKUP(E407,selector_25,selector_25_ids,""))</f>
        <v/>
      </c>
      <c r="E407" s="25"/>
      <c r="F407" s="14"/>
      <c r="G407" s="23" t="str">
        <f t="array" ref="G407">IF(H407="","",XLOOKUP(H407,selector_25,selector_25_ids,""))</f>
        <v/>
      </c>
      <c r="H407" s="25"/>
      <c r="I407" s="14"/>
      <c r="J407" s="14"/>
      <c r="K407" s="14"/>
      <c r="L407" s="23" t="str">
        <f t="array" ref="L407">IF(M407="","",XLOOKUP(M407,selector_02,selector_02_ids,""))</f>
        <v/>
      </c>
      <c r="M407" s="25"/>
      <c r="N407" s="23" t="str">
        <f t="array" ref="N407">IF(O407="","",XLOOKUP(O407,selector_12,selector_12_ids,""))</f>
        <v/>
      </c>
      <c r="O407" s="25"/>
      <c r="P407" s="14"/>
      <c r="Q407" s="23" t="str">
        <f t="array" ref="Q407">IF(R407="","",XLOOKUP(R407,selector_04,selector_04_ids,""))</f>
        <v/>
      </c>
      <c r="R407" s="25"/>
      <c r="S407" s="14"/>
      <c r="T407" s="27"/>
      <c r="U407" s="14"/>
    </row>
    <row r="408">
      <c r="A408" s="14"/>
      <c r="B408" s="23" t="str">
        <f>IF($A408="","",'Система'!$B$4)</f>
        <v/>
      </c>
      <c r="C408" s="14"/>
      <c r="D408" s="23" t="str">
        <f t="array" ref="D408">IF(E408="","",XLOOKUP(E408,selector_25,selector_25_ids,""))</f>
        <v/>
      </c>
      <c r="E408" s="25"/>
      <c r="F408" s="14"/>
      <c r="G408" s="23" t="str">
        <f t="array" ref="G408">IF(H408="","",XLOOKUP(H408,selector_25,selector_25_ids,""))</f>
        <v/>
      </c>
      <c r="H408" s="25"/>
      <c r="I408" s="14"/>
      <c r="J408" s="14"/>
      <c r="K408" s="14"/>
      <c r="L408" s="23" t="str">
        <f t="array" ref="L408">IF(M408="","",XLOOKUP(M408,selector_02,selector_02_ids,""))</f>
        <v/>
      </c>
      <c r="M408" s="25"/>
      <c r="N408" s="23" t="str">
        <f t="array" ref="N408">IF(O408="","",XLOOKUP(O408,selector_12,selector_12_ids,""))</f>
        <v/>
      </c>
      <c r="O408" s="25"/>
      <c r="P408" s="14"/>
      <c r="Q408" s="23" t="str">
        <f t="array" ref="Q408">IF(R408="","",XLOOKUP(R408,selector_04,selector_04_ids,""))</f>
        <v/>
      </c>
      <c r="R408" s="25"/>
      <c r="S408" s="14"/>
      <c r="T408" s="27"/>
      <c r="U408" s="14"/>
    </row>
    <row r="409">
      <c r="A409" s="14"/>
      <c r="B409" s="23" t="str">
        <f>IF($A409="","",'Система'!$B$4)</f>
        <v/>
      </c>
      <c r="C409" s="14"/>
      <c r="D409" s="23" t="str">
        <f t="array" ref="D409">IF(E409="","",XLOOKUP(E409,selector_25,selector_25_ids,""))</f>
        <v/>
      </c>
      <c r="E409" s="25"/>
      <c r="F409" s="14"/>
      <c r="G409" s="23" t="str">
        <f t="array" ref="G409">IF(H409="","",XLOOKUP(H409,selector_25,selector_25_ids,""))</f>
        <v/>
      </c>
      <c r="H409" s="25"/>
      <c r="I409" s="14"/>
      <c r="J409" s="14"/>
      <c r="K409" s="14"/>
      <c r="L409" s="23" t="str">
        <f t="array" ref="L409">IF(M409="","",XLOOKUP(M409,selector_02,selector_02_ids,""))</f>
        <v/>
      </c>
      <c r="M409" s="25"/>
      <c r="N409" s="23" t="str">
        <f t="array" ref="N409">IF(O409="","",XLOOKUP(O409,selector_12,selector_12_ids,""))</f>
        <v/>
      </c>
      <c r="O409" s="25"/>
      <c r="P409" s="14"/>
      <c r="Q409" s="23" t="str">
        <f t="array" ref="Q409">IF(R409="","",XLOOKUP(R409,selector_04,selector_04_ids,""))</f>
        <v/>
      </c>
      <c r="R409" s="25"/>
      <c r="S409" s="14"/>
      <c r="T409" s="27"/>
      <c r="U409" s="14"/>
    </row>
    <row r="410">
      <c r="A410" s="14"/>
      <c r="B410" s="23" t="str">
        <f>IF($A410="","",'Система'!$B$4)</f>
        <v/>
      </c>
      <c r="C410" s="14"/>
      <c r="D410" s="23" t="str">
        <f t="array" ref="D410">IF(E410="","",XLOOKUP(E410,selector_25,selector_25_ids,""))</f>
        <v/>
      </c>
      <c r="E410" s="25"/>
      <c r="F410" s="14"/>
      <c r="G410" s="23" t="str">
        <f t="array" ref="G410">IF(H410="","",XLOOKUP(H410,selector_25,selector_25_ids,""))</f>
        <v/>
      </c>
      <c r="H410" s="25"/>
      <c r="I410" s="14"/>
      <c r="J410" s="14"/>
      <c r="K410" s="14"/>
      <c r="L410" s="23" t="str">
        <f t="array" ref="L410">IF(M410="","",XLOOKUP(M410,selector_02,selector_02_ids,""))</f>
        <v/>
      </c>
      <c r="M410" s="25"/>
      <c r="N410" s="23" t="str">
        <f t="array" ref="N410">IF(O410="","",XLOOKUP(O410,selector_12,selector_12_ids,""))</f>
        <v/>
      </c>
      <c r="O410" s="25"/>
      <c r="P410" s="14"/>
      <c r="Q410" s="23" t="str">
        <f t="array" ref="Q410">IF(R410="","",XLOOKUP(R410,selector_04,selector_04_ids,""))</f>
        <v/>
      </c>
      <c r="R410" s="25"/>
      <c r="S410" s="14"/>
      <c r="T410" s="27"/>
      <c r="U410" s="14"/>
    </row>
    <row r="411">
      <c r="A411" s="14"/>
      <c r="B411" s="23" t="str">
        <f>IF($A411="","",'Система'!$B$4)</f>
        <v/>
      </c>
      <c r="C411" s="14"/>
      <c r="D411" s="23" t="str">
        <f t="array" ref="D411">IF(E411="","",XLOOKUP(E411,selector_25,selector_25_ids,""))</f>
        <v/>
      </c>
      <c r="E411" s="25"/>
      <c r="F411" s="14"/>
      <c r="G411" s="23" t="str">
        <f t="array" ref="G411">IF(H411="","",XLOOKUP(H411,selector_25,selector_25_ids,""))</f>
        <v/>
      </c>
      <c r="H411" s="25"/>
      <c r="I411" s="14"/>
      <c r="J411" s="14"/>
      <c r="K411" s="14"/>
      <c r="L411" s="23" t="str">
        <f t="array" ref="L411">IF(M411="","",XLOOKUP(M411,selector_02,selector_02_ids,""))</f>
        <v/>
      </c>
      <c r="M411" s="25"/>
      <c r="N411" s="23" t="str">
        <f t="array" ref="N411">IF(O411="","",XLOOKUP(O411,selector_12,selector_12_ids,""))</f>
        <v/>
      </c>
      <c r="O411" s="25"/>
      <c r="P411" s="14"/>
      <c r="Q411" s="23" t="str">
        <f t="array" ref="Q411">IF(R411="","",XLOOKUP(R411,selector_04,selector_04_ids,""))</f>
        <v/>
      </c>
      <c r="R411" s="25"/>
      <c r="S411" s="14"/>
      <c r="T411" s="27"/>
      <c r="U411" s="14"/>
    </row>
    <row r="412">
      <c r="A412" s="14"/>
      <c r="B412" s="23" t="str">
        <f>IF($A412="","",'Система'!$B$4)</f>
        <v/>
      </c>
      <c r="C412" s="14"/>
      <c r="D412" s="23" t="str">
        <f t="array" ref="D412">IF(E412="","",XLOOKUP(E412,selector_25,selector_25_ids,""))</f>
        <v/>
      </c>
      <c r="E412" s="25"/>
      <c r="F412" s="14"/>
      <c r="G412" s="23" t="str">
        <f t="array" ref="G412">IF(H412="","",XLOOKUP(H412,selector_25,selector_25_ids,""))</f>
        <v/>
      </c>
      <c r="H412" s="25"/>
      <c r="I412" s="14"/>
      <c r="J412" s="14"/>
      <c r="K412" s="14"/>
      <c r="L412" s="23" t="str">
        <f t="array" ref="L412">IF(M412="","",XLOOKUP(M412,selector_02,selector_02_ids,""))</f>
        <v/>
      </c>
      <c r="M412" s="25"/>
      <c r="N412" s="23" t="str">
        <f t="array" ref="N412">IF(O412="","",XLOOKUP(O412,selector_12,selector_12_ids,""))</f>
        <v/>
      </c>
      <c r="O412" s="25"/>
      <c r="P412" s="14"/>
      <c r="Q412" s="23" t="str">
        <f t="array" ref="Q412">IF(R412="","",XLOOKUP(R412,selector_04,selector_04_ids,""))</f>
        <v/>
      </c>
      <c r="R412" s="25"/>
      <c r="S412" s="14"/>
      <c r="T412" s="27"/>
      <c r="U412" s="14"/>
    </row>
    <row r="413">
      <c r="A413" s="14"/>
      <c r="B413" s="23" t="str">
        <f>IF($A413="","",'Система'!$B$4)</f>
        <v/>
      </c>
      <c r="C413" s="14"/>
      <c r="D413" s="23" t="str">
        <f t="array" ref="D413">IF(E413="","",XLOOKUP(E413,selector_25,selector_25_ids,""))</f>
        <v/>
      </c>
      <c r="E413" s="25"/>
      <c r="F413" s="14"/>
      <c r="G413" s="23" t="str">
        <f t="array" ref="G413">IF(H413="","",XLOOKUP(H413,selector_25,selector_25_ids,""))</f>
        <v/>
      </c>
      <c r="H413" s="25"/>
      <c r="I413" s="14"/>
      <c r="J413" s="14"/>
      <c r="K413" s="14"/>
      <c r="L413" s="23" t="str">
        <f t="array" ref="L413">IF(M413="","",XLOOKUP(M413,selector_02,selector_02_ids,""))</f>
        <v/>
      </c>
      <c r="M413" s="25"/>
      <c r="N413" s="23" t="str">
        <f t="array" ref="N413">IF(O413="","",XLOOKUP(O413,selector_12,selector_12_ids,""))</f>
        <v/>
      </c>
      <c r="O413" s="25"/>
      <c r="P413" s="14"/>
      <c r="Q413" s="23" t="str">
        <f t="array" ref="Q413">IF(R413="","",XLOOKUP(R413,selector_04,selector_04_ids,""))</f>
        <v/>
      </c>
      <c r="R413" s="25"/>
      <c r="S413" s="14"/>
      <c r="T413" s="27"/>
      <c r="U413" s="14"/>
    </row>
    <row r="414">
      <c r="A414" s="14"/>
      <c r="B414" s="23" t="str">
        <f>IF($A414="","",'Система'!$B$4)</f>
        <v/>
      </c>
      <c r="C414" s="14"/>
      <c r="D414" s="23" t="str">
        <f t="array" ref="D414">IF(E414="","",XLOOKUP(E414,selector_25,selector_25_ids,""))</f>
        <v/>
      </c>
      <c r="E414" s="25"/>
      <c r="F414" s="14"/>
      <c r="G414" s="23" t="str">
        <f t="array" ref="G414">IF(H414="","",XLOOKUP(H414,selector_25,selector_25_ids,""))</f>
        <v/>
      </c>
      <c r="H414" s="25"/>
      <c r="I414" s="14"/>
      <c r="J414" s="14"/>
      <c r="K414" s="14"/>
      <c r="L414" s="23" t="str">
        <f t="array" ref="L414">IF(M414="","",XLOOKUP(M414,selector_02,selector_02_ids,""))</f>
        <v/>
      </c>
      <c r="M414" s="25"/>
      <c r="N414" s="23" t="str">
        <f t="array" ref="N414">IF(O414="","",XLOOKUP(O414,selector_12,selector_12_ids,""))</f>
        <v/>
      </c>
      <c r="O414" s="25"/>
      <c r="P414" s="14"/>
      <c r="Q414" s="23" t="str">
        <f t="array" ref="Q414">IF(R414="","",XLOOKUP(R414,selector_04,selector_04_ids,""))</f>
        <v/>
      </c>
      <c r="R414" s="25"/>
      <c r="S414" s="14"/>
      <c r="T414" s="27"/>
      <c r="U414" s="14"/>
    </row>
    <row r="415">
      <c r="A415" s="14"/>
      <c r="B415" s="23" t="str">
        <f>IF($A415="","",'Система'!$B$4)</f>
        <v/>
      </c>
      <c r="C415" s="14"/>
      <c r="D415" s="23" t="str">
        <f t="array" ref="D415">IF(E415="","",XLOOKUP(E415,selector_25,selector_25_ids,""))</f>
        <v/>
      </c>
      <c r="E415" s="25"/>
      <c r="F415" s="14"/>
      <c r="G415" s="23" t="str">
        <f t="array" ref="G415">IF(H415="","",XLOOKUP(H415,selector_25,selector_25_ids,""))</f>
        <v/>
      </c>
      <c r="H415" s="25"/>
      <c r="I415" s="14"/>
      <c r="J415" s="14"/>
      <c r="K415" s="14"/>
      <c r="L415" s="23" t="str">
        <f t="array" ref="L415">IF(M415="","",XLOOKUP(M415,selector_02,selector_02_ids,""))</f>
        <v/>
      </c>
      <c r="M415" s="25"/>
      <c r="N415" s="23" t="str">
        <f t="array" ref="N415">IF(O415="","",XLOOKUP(O415,selector_12,selector_12_ids,""))</f>
        <v/>
      </c>
      <c r="O415" s="25"/>
      <c r="P415" s="14"/>
      <c r="Q415" s="23" t="str">
        <f t="array" ref="Q415">IF(R415="","",XLOOKUP(R415,selector_04,selector_04_ids,""))</f>
        <v/>
      </c>
      <c r="R415" s="25"/>
      <c r="S415" s="14"/>
      <c r="T415" s="27"/>
      <c r="U415" s="14"/>
    </row>
    <row r="416">
      <c r="A416" s="14"/>
      <c r="B416" s="23" t="str">
        <f>IF($A416="","",'Система'!$B$4)</f>
        <v/>
      </c>
      <c r="C416" s="14"/>
      <c r="D416" s="23" t="str">
        <f t="array" ref="D416">IF(E416="","",XLOOKUP(E416,selector_25,selector_25_ids,""))</f>
        <v/>
      </c>
      <c r="E416" s="25"/>
      <c r="F416" s="14"/>
      <c r="G416" s="23" t="str">
        <f t="array" ref="G416">IF(H416="","",XLOOKUP(H416,selector_25,selector_25_ids,""))</f>
        <v/>
      </c>
      <c r="H416" s="25"/>
      <c r="I416" s="14"/>
      <c r="J416" s="14"/>
      <c r="K416" s="14"/>
      <c r="L416" s="23" t="str">
        <f t="array" ref="L416">IF(M416="","",XLOOKUP(M416,selector_02,selector_02_ids,""))</f>
        <v/>
      </c>
      <c r="M416" s="25"/>
      <c r="N416" s="23" t="str">
        <f t="array" ref="N416">IF(O416="","",XLOOKUP(O416,selector_12,selector_12_ids,""))</f>
        <v/>
      </c>
      <c r="O416" s="25"/>
      <c r="P416" s="14"/>
      <c r="Q416" s="23" t="str">
        <f t="array" ref="Q416">IF(R416="","",XLOOKUP(R416,selector_04,selector_04_ids,""))</f>
        <v/>
      </c>
      <c r="R416" s="25"/>
      <c r="S416" s="14"/>
      <c r="T416" s="27"/>
      <c r="U416" s="14"/>
    </row>
    <row r="417">
      <c r="A417" s="14"/>
      <c r="B417" s="23" t="str">
        <f>IF($A417="","",'Система'!$B$4)</f>
        <v/>
      </c>
      <c r="C417" s="14"/>
      <c r="D417" s="23" t="str">
        <f t="array" ref="D417">IF(E417="","",XLOOKUP(E417,selector_25,selector_25_ids,""))</f>
        <v/>
      </c>
      <c r="E417" s="25"/>
      <c r="F417" s="14"/>
      <c r="G417" s="23" t="str">
        <f t="array" ref="G417">IF(H417="","",XLOOKUP(H417,selector_25,selector_25_ids,""))</f>
        <v/>
      </c>
      <c r="H417" s="25"/>
      <c r="I417" s="14"/>
      <c r="J417" s="14"/>
      <c r="K417" s="14"/>
      <c r="L417" s="23" t="str">
        <f t="array" ref="L417">IF(M417="","",XLOOKUP(M417,selector_02,selector_02_ids,""))</f>
        <v/>
      </c>
      <c r="M417" s="25"/>
      <c r="N417" s="23" t="str">
        <f t="array" ref="N417">IF(O417="","",XLOOKUP(O417,selector_12,selector_12_ids,""))</f>
        <v/>
      </c>
      <c r="O417" s="25"/>
      <c r="P417" s="14"/>
      <c r="Q417" s="23" t="str">
        <f t="array" ref="Q417">IF(R417="","",XLOOKUP(R417,selector_04,selector_04_ids,""))</f>
        <v/>
      </c>
      <c r="R417" s="25"/>
      <c r="S417" s="14"/>
      <c r="T417" s="27"/>
      <c r="U417" s="14"/>
    </row>
    <row r="418">
      <c r="A418" s="14"/>
      <c r="B418" s="23" t="str">
        <f>IF($A418="","",'Система'!$B$4)</f>
        <v/>
      </c>
      <c r="C418" s="14"/>
      <c r="D418" s="23" t="str">
        <f t="array" ref="D418">IF(E418="","",XLOOKUP(E418,selector_25,selector_25_ids,""))</f>
        <v/>
      </c>
      <c r="E418" s="25"/>
      <c r="F418" s="14"/>
      <c r="G418" s="23" t="str">
        <f t="array" ref="G418">IF(H418="","",XLOOKUP(H418,selector_25,selector_25_ids,""))</f>
        <v/>
      </c>
      <c r="H418" s="25"/>
      <c r="I418" s="14"/>
      <c r="J418" s="14"/>
      <c r="K418" s="14"/>
      <c r="L418" s="23" t="str">
        <f t="array" ref="L418">IF(M418="","",XLOOKUP(M418,selector_02,selector_02_ids,""))</f>
        <v/>
      </c>
      <c r="M418" s="25"/>
      <c r="N418" s="23" t="str">
        <f t="array" ref="N418">IF(O418="","",XLOOKUP(O418,selector_12,selector_12_ids,""))</f>
        <v/>
      </c>
      <c r="O418" s="25"/>
      <c r="P418" s="14"/>
      <c r="Q418" s="23" t="str">
        <f t="array" ref="Q418">IF(R418="","",XLOOKUP(R418,selector_04,selector_04_ids,""))</f>
        <v/>
      </c>
      <c r="R418" s="25"/>
      <c r="S418" s="14"/>
      <c r="T418" s="27"/>
      <c r="U418" s="14"/>
    </row>
    <row r="419">
      <c r="A419" s="14"/>
      <c r="B419" s="23" t="str">
        <f>IF($A419="","",'Система'!$B$4)</f>
        <v/>
      </c>
      <c r="C419" s="14"/>
      <c r="D419" s="23" t="str">
        <f t="array" ref="D419">IF(E419="","",XLOOKUP(E419,selector_25,selector_25_ids,""))</f>
        <v/>
      </c>
      <c r="E419" s="25"/>
      <c r="F419" s="14"/>
      <c r="G419" s="23" t="str">
        <f t="array" ref="G419">IF(H419="","",XLOOKUP(H419,selector_25,selector_25_ids,""))</f>
        <v/>
      </c>
      <c r="H419" s="25"/>
      <c r="I419" s="14"/>
      <c r="J419" s="14"/>
      <c r="K419" s="14"/>
      <c r="L419" s="23" t="str">
        <f t="array" ref="L419">IF(M419="","",XLOOKUP(M419,selector_02,selector_02_ids,""))</f>
        <v/>
      </c>
      <c r="M419" s="25"/>
      <c r="N419" s="23" t="str">
        <f t="array" ref="N419">IF(O419="","",XLOOKUP(O419,selector_12,selector_12_ids,""))</f>
        <v/>
      </c>
      <c r="O419" s="25"/>
      <c r="P419" s="14"/>
      <c r="Q419" s="23" t="str">
        <f t="array" ref="Q419">IF(R419="","",XLOOKUP(R419,selector_04,selector_04_ids,""))</f>
        <v/>
      </c>
      <c r="R419" s="25"/>
      <c r="S419" s="14"/>
      <c r="T419" s="27"/>
      <c r="U419" s="14"/>
    </row>
    <row r="420">
      <c r="A420" s="14"/>
      <c r="B420" s="23" t="str">
        <f>IF($A420="","",'Система'!$B$4)</f>
        <v/>
      </c>
      <c r="C420" s="14"/>
      <c r="D420" s="23" t="str">
        <f t="array" ref="D420">IF(E420="","",XLOOKUP(E420,selector_25,selector_25_ids,""))</f>
        <v/>
      </c>
      <c r="E420" s="25"/>
      <c r="F420" s="14"/>
      <c r="G420" s="23" t="str">
        <f t="array" ref="G420">IF(H420="","",XLOOKUP(H420,selector_25,selector_25_ids,""))</f>
        <v/>
      </c>
      <c r="H420" s="25"/>
      <c r="I420" s="14"/>
      <c r="J420" s="14"/>
      <c r="K420" s="14"/>
      <c r="L420" s="23" t="str">
        <f t="array" ref="L420">IF(M420="","",XLOOKUP(M420,selector_02,selector_02_ids,""))</f>
        <v/>
      </c>
      <c r="M420" s="25"/>
      <c r="N420" s="23" t="str">
        <f t="array" ref="N420">IF(O420="","",XLOOKUP(O420,selector_12,selector_12_ids,""))</f>
        <v/>
      </c>
      <c r="O420" s="25"/>
      <c r="P420" s="14"/>
      <c r="Q420" s="23" t="str">
        <f t="array" ref="Q420">IF(R420="","",XLOOKUP(R420,selector_04,selector_04_ids,""))</f>
        <v/>
      </c>
      <c r="R420" s="25"/>
      <c r="S420" s="14"/>
      <c r="T420" s="27"/>
      <c r="U420" s="14"/>
    </row>
    <row r="421">
      <c r="A421" s="14"/>
      <c r="B421" s="23" t="str">
        <f>IF($A421="","",'Система'!$B$4)</f>
        <v/>
      </c>
      <c r="C421" s="14"/>
      <c r="D421" s="23" t="str">
        <f t="array" ref="D421">IF(E421="","",XLOOKUP(E421,selector_25,selector_25_ids,""))</f>
        <v/>
      </c>
      <c r="E421" s="25"/>
      <c r="F421" s="14"/>
      <c r="G421" s="23" t="str">
        <f t="array" ref="G421">IF(H421="","",XLOOKUP(H421,selector_25,selector_25_ids,""))</f>
        <v/>
      </c>
      <c r="H421" s="25"/>
      <c r="I421" s="14"/>
      <c r="J421" s="14"/>
      <c r="K421" s="14"/>
      <c r="L421" s="23" t="str">
        <f t="array" ref="L421">IF(M421="","",XLOOKUP(M421,selector_02,selector_02_ids,""))</f>
        <v/>
      </c>
      <c r="M421" s="25"/>
      <c r="N421" s="23" t="str">
        <f t="array" ref="N421">IF(O421="","",XLOOKUP(O421,selector_12,selector_12_ids,""))</f>
        <v/>
      </c>
      <c r="O421" s="25"/>
      <c r="P421" s="14"/>
      <c r="Q421" s="23" t="str">
        <f t="array" ref="Q421">IF(R421="","",XLOOKUP(R421,selector_04,selector_04_ids,""))</f>
        <v/>
      </c>
      <c r="R421" s="25"/>
      <c r="S421" s="14"/>
      <c r="T421" s="27"/>
      <c r="U421" s="14"/>
    </row>
    <row r="422">
      <c r="A422" s="14"/>
      <c r="B422" s="23" t="str">
        <f>IF($A422="","",'Система'!$B$4)</f>
        <v/>
      </c>
      <c r="C422" s="14"/>
      <c r="D422" s="23" t="str">
        <f t="array" ref="D422">IF(E422="","",XLOOKUP(E422,selector_25,selector_25_ids,""))</f>
        <v/>
      </c>
      <c r="E422" s="25"/>
      <c r="F422" s="14"/>
      <c r="G422" s="23" t="str">
        <f t="array" ref="G422">IF(H422="","",XLOOKUP(H422,selector_25,selector_25_ids,""))</f>
        <v/>
      </c>
      <c r="H422" s="25"/>
      <c r="I422" s="14"/>
      <c r="J422" s="14"/>
      <c r="K422" s="14"/>
      <c r="L422" s="23" t="str">
        <f t="array" ref="L422">IF(M422="","",XLOOKUP(M422,selector_02,selector_02_ids,""))</f>
        <v/>
      </c>
      <c r="M422" s="25"/>
      <c r="N422" s="23" t="str">
        <f t="array" ref="N422">IF(O422="","",XLOOKUP(O422,selector_12,selector_12_ids,""))</f>
        <v/>
      </c>
      <c r="O422" s="25"/>
      <c r="P422" s="14"/>
      <c r="Q422" s="23" t="str">
        <f t="array" ref="Q422">IF(R422="","",XLOOKUP(R422,selector_04,selector_04_ids,""))</f>
        <v/>
      </c>
      <c r="R422" s="25"/>
      <c r="S422" s="14"/>
      <c r="T422" s="27"/>
      <c r="U422" s="14"/>
    </row>
    <row r="423">
      <c r="A423" s="14"/>
      <c r="B423" s="23" t="str">
        <f>IF($A423="","",'Система'!$B$4)</f>
        <v/>
      </c>
      <c r="C423" s="14"/>
      <c r="D423" s="23" t="str">
        <f t="array" ref="D423">IF(E423="","",XLOOKUP(E423,selector_25,selector_25_ids,""))</f>
        <v/>
      </c>
      <c r="E423" s="25"/>
      <c r="F423" s="14"/>
      <c r="G423" s="23" t="str">
        <f t="array" ref="G423">IF(H423="","",XLOOKUP(H423,selector_25,selector_25_ids,""))</f>
        <v/>
      </c>
      <c r="H423" s="25"/>
      <c r="I423" s="14"/>
      <c r="J423" s="14"/>
      <c r="K423" s="14"/>
      <c r="L423" s="23" t="str">
        <f t="array" ref="L423">IF(M423="","",XLOOKUP(M423,selector_02,selector_02_ids,""))</f>
        <v/>
      </c>
      <c r="M423" s="25"/>
      <c r="N423" s="23" t="str">
        <f t="array" ref="N423">IF(O423="","",XLOOKUP(O423,selector_12,selector_12_ids,""))</f>
        <v/>
      </c>
      <c r="O423" s="25"/>
      <c r="P423" s="14"/>
      <c r="Q423" s="23" t="str">
        <f t="array" ref="Q423">IF(R423="","",XLOOKUP(R423,selector_04,selector_04_ids,""))</f>
        <v/>
      </c>
      <c r="R423" s="25"/>
      <c r="S423" s="14"/>
      <c r="T423" s="27"/>
      <c r="U423" s="14"/>
    </row>
    <row r="424">
      <c r="A424" s="14"/>
      <c r="B424" s="23" t="str">
        <f>IF($A424="","",'Система'!$B$4)</f>
        <v/>
      </c>
      <c r="C424" s="14"/>
      <c r="D424" s="23" t="str">
        <f t="array" ref="D424">IF(E424="","",XLOOKUP(E424,selector_25,selector_25_ids,""))</f>
        <v/>
      </c>
      <c r="E424" s="25"/>
      <c r="F424" s="14"/>
      <c r="G424" s="23" t="str">
        <f t="array" ref="G424">IF(H424="","",XLOOKUP(H424,selector_25,selector_25_ids,""))</f>
        <v/>
      </c>
      <c r="H424" s="25"/>
      <c r="I424" s="14"/>
      <c r="J424" s="14"/>
      <c r="K424" s="14"/>
      <c r="L424" s="23" t="str">
        <f t="array" ref="L424">IF(M424="","",XLOOKUP(M424,selector_02,selector_02_ids,""))</f>
        <v/>
      </c>
      <c r="M424" s="25"/>
      <c r="N424" s="23" t="str">
        <f t="array" ref="N424">IF(O424="","",XLOOKUP(O424,selector_12,selector_12_ids,""))</f>
        <v/>
      </c>
      <c r="O424" s="25"/>
      <c r="P424" s="14"/>
      <c r="Q424" s="23" t="str">
        <f t="array" ref="Q424">IF(R424="","",XLOOKUP(R424,selector_04,selector_04_ids,""))</f>
        <v/>
      </c>
      <c r="R424" s="25"/>
      <c r="S424" s="14"/>
      <c r="T424" s="27"/>
      <c r="U424" s="14"/>
    </row>
    <row r="425">
      <c r="A425" s="14"/>
      <c r="B425" s="23" t="str">
        <f>IF($A425="","",'Система'!$B$4)</f>
        <v/>
      </c>
      <c r="C425" s="14"/>
      <c r="D425" s="23" t="str">
        <f t="array" ref="D425">IF(E425="","",XLOOKUP(E425,selector_25,selector_25_ids,""))</f>
        <v/>
      </c>
      <c r="E425" s="25"/>
      <c r="F425" s="14"/>
      <c r="G425" s="23" t="str">
        <f t="array" ref="G425">IF(H425="","",XLOOKUP(H425,selector_25,selector_25_ids,""))</f>
        <v/>
      </c>
      <c r="H425" s="25"/>
      <c r="I425" s="14"/>
      <c r="J425" s="14"/>
      <c r="K425" s="14"/>
      <c r="L425" s="23" t="str">
        <f t="array" ref="L425">IF(M425="","",XLOOKUP(M425,selector_02,selector_02_ids,""))</f>
        <v/>
      </c>
      <c r="M425" s="25"/>
      <c r="N425" s="23" t="str">
        <f t="array" ref="N425">IF(O425="","",XLOOKUP(O425,selector_12,selector_12_ids,""))</f>
        <v/>
      </c>
      <c r="O425" s="25"/>
      <c r="P425" s="14"/>
      <c r="Q425" s="23" t="str">
        <f t="array" ref="Q425">IF(R425="","",XLOOKUP(R425,selector_04,selector_04_ids,""))</f>
        <v/>
      </c>
      <c r="R425" s="25"/>
      <c r="S425" s="14"/>
      <c r="T425" s="27"/>
      <c r="U425" s="14"/>
    </row>
    <row r="426">
      <c r="A426" s="14"/>
      <c r="B426" s="23" t="str">
        <f>IF($A426="","",'Система'!$B$4)</f>
        <v/>
      </c>
      <c r="C426" s="14"/>
      <c r="D426" s="23" t="str">
        <f t="array" ref="D426">IF(E426="","",XLOOKUP(E426,selector_25,selector_25_ids,""))</f>
        <v/>
      </c>
      <c r="E426" s="25"/>
      <c r="F426" s="14"/>
      <c r="G426" s="23" t="str">
        <f t="array" ref="G426">IF(H426="","",XLOOKUP(H426,selector_25,selector_25_ids,""))</f>
        <v/>
      </c>
      <c r="H426" s="25"/>
      <c r="I426" s="14"/>
      <c r="J426" s="14"/>
      <c r="K426" s="14"/>
      <c r="L426" s="23" t="str">
        <f t="array" ref="L426">IF(M426="","",XLOOKUP(M426,selector_02,selector_02_ids,""))</f>
        <v/>
      </c>
      <c r="M426" s="25"/>
      <c r="N426" s="23" t="str">
        <f t="array" ref="N426">IF(O426="","",XLOOKUP(O426,selector_12,selector_12_ids,""))</f>
        <v/>
      </c>
      <c r="O426" s="25"/>
      <c r="P426" s="14"/>
      <c r="Q426" s="23" t="str">
        <f t="array" ref="Q426">IF(R426="","",XLOOKUP(R426,selector_04,selector_04_ids,""))</f>
        <v/>
      </c>
      <c r="R426" s="25"/>
      <c r="S426" s="14"/>
      <c r="T426" s="27"/>
      <c r="U426" s="14"/>
    </row>
    <row r="427">
      <c r="A427" s="14"/>
      <c r="B427" s="23" t="str">
        <f>IF($A427="","",'Система'!$B$4)</f>
        <v/>
      </c>
      <c r="C427" s="14"/>
      <c r="D427" s="23" t="str">
        <f t="array" ref="D427">IF(E427="","",XLOOKUP(E427,selector_25,selector_25_ids,""))</f>
        <v/>
      </c>
      <c r="E427" s="25"/>
      <c r="F427" s="14"/>
      <c r="G427" s="23" t="str">
        <f t="array" ref="G427">IF(H427="","",XLOOKUP(H427,selector_25,selector_25_ids,""))</f>
        <v/>
      </c>
      <c r="H427" s="25"/>
      <c r="I427" s="14"/>
      <c r="J427" s="14"/>
      <c r="K427" s="14"/>
      <c r="L427" s="23" t="str">
        <f t="array" ref="L427">IF(M427="","",XLOOKUP(M427,selector_02,selector_02_ids,""))</f>
        <v/>
      </c>
      <c r="M427" s="25"/>
      <c r="N427" s="23" t="str">
        <f t="array" ref="N427">IF(O427="","",XLOOKUP(O427,selector_12,selector_12_ids,""))</f>
        <v/>
      </c>
      <c r="O427" s="25"/>
      <c r="P427" s="14"/>
      <c r="Q427" s="23" t="str">
        <f t="array" ref="Q427">IF(R427="","",XLOOKUP(R427,selector_04,selector_04_ids,""))</f>
        <v/>
      </c>
      <c r="R427" s="25"/>
      <c r="S427" s="14"/>
      <c r="T427" s="27"/>
      <c r="U427" s="14"/>
    </row>
    <row r="428">
      <c r="A428" s="14"/>
      <c r="B428" s="23" t="str">
        <f>IF($A428="","",'Система'!$B$4)</f>
        <v/>
      </c>
      <c r="C428" s="14"/>
      <c r="D428" s="23" t="str">
        <f t="array" ref="D428">IF(E428="","",XLOOKUP(E428,selector_25,selector_25_ids,""))</f>
        <v/>
      </c>
      <c r="E428" s="25"/>
      <c r="F428" s="14"/>
      <c r="G428" s="23" t="str">
        <f t="array" ref="G428">IF(H428="","",XLOOKUP(H428,selector_25,selector_25_ids,""))</f>
        <v/>
      </c>
      <c r="H428" s="25"/>
      <c r="I428" s="14"/>
      <c r="J428" s="14"/>
      <c r="K428" s="14"/>
      <c r="L428" s="23" t="str">
        <f t="array" ref="L428">IF(M428="","",XLOOKUP(M428,selector_02,selector_02_ids,""))</f>
        <v/>
      </c>
      <c r="M428" s="25"/>
      <c r="N428" s="23" t="str">
        <f t="array" ref="N428">IF(O428="","",XLOOKUP(O428,selector_12,selector_12_ids,""))</f>
        <v/>
      </c>
      <c r="O428" s="25"/>
      <c r="P428" s="14"/>
      <c r="Q428" s="23" t="str">
        <f t="array" ref="Q428">IF(R428="","",XLOOKUP(R428,selector_04,selector_04_ids,""))</f>
        <v/>
      </c>
      <c r="R428" s="25"/>
      <c r="S428" s="14"/>
      <c r="T428" s="27"/>
      <c r="U428" s="14"/>
    </row>
    <row r="429">
      <c r="A429" s="14"/>
      <c r="B429" s="23" t="str">
        <f>IF($A429="","",'Система'!$B$4)</f>
        <v/>
      </c>
      <c r="C429" s="14"/>
      <c r="D429" s="23" t="str">
        <f t="array" ref="D429">IF(E429="","",XLOOKUP(E429,selector_25,selector_25_ids,""))</f>
        <v/>
      </c>
      <c r="E429" s="25"/>
      <c r="F429" s="14"/>
      <c r="G429" s="23" t="str">
        <f t="array" ref="G429">IF(H429="","",XLOOKUP(H429,selector_25,selector_25_ids,""))</f>
        <v/>
      </c>
      <c r="H429" s="25"/>
      <c r="I429" s="14"/>
      <c r="J429" s="14"/>
      <c r="K429" s="14"/>
      <c r="L429" s="23" t="str">
        <f t="array" ref="L429">IF(M429="","",XLOOKUP(M429,selector_02,selector_02_ids,""))</f>
        <v/>
      </c>
      <c r="M429" s="25"/>
      <c r="N429" s="23" t="str">
        <f t="array" ref="N429">IF(O429="","",XLOOKUP(O429,selector_12,selector_12_ids,""))</f>
        <v/>
      </c>
      <c r="O429" s="25"/>
      <c r="P429" s="14"/>
      <c r="Q429" s="23" t="str">
        <f t="array" ref="Q429">IF(R429="","",XLOOKUP(R429,selector_04,selector_04_ids,""))</f>
        <v/>
      </c>
      <c r="R429" s="25"/>
      <c r="S429" s="14"/>
      <c r="T429" s="27"/>
      <c r="U429" s="14"/>
    </row>
    <row r="430">
      <c r="A430" s="14"/>
      <c r="B430" s="23" t="str">
        <f>IF($A430="","",'Система'!$B$4)</f>
        <v/>
      </c>
      <c r="C430" s="14"/>
      <c r="D430" s="23" t="str">
        <f t="array" ref="D430">IF(E430="","",XLOOKUP(E430,selector_25,selector_25_ids,""))</f>
        <v/>
      </c>
      <c r="E430" s="25"/>
      <c r="F430" s="14"/>
      <c r="G430" s="23" t="str">
        <f t="array" ref="G430">IF(H430="","",XLOOKUP(H430,selector_25,selector_25_ids,""))</f>
        <v/>
      </c>
      <c r="H430" s="25"/>
      <c r="I430" s="14"/>
      <c r="J430" s="14"/>
      <c r="K430" s="14"/>
      <c r="L430" s="23" t="str">
        <f t="array" ref="L430">IF(M430="","",XLOOKUP(M430,selector_02,selector_02_ids,""))</f>
        <v/>
      </c>
      <c r="M430" s="25"/>
      <c r="N430" s="23" t="str">
        <f t="array" ref="N430">IF(O430="","",XLOOKUP(O430,selector_12,selector_12_ids,""))</f>
        <v/>
      </c>
      <c r="O430" s="25"/>
      <c r="P430" s="14"/>
      <c r="Q430" s="23" t="str">
        <f t="array" ref="Q430">IF(R430="","",XLOOKUP(R430,selector_04,selector_04_ids,""))</f>
        <v/>
      </c>
      <c r="R430" s="25"/>
      <c r="S430" s="14"/>
      <c r="T430" s="27"/>
      <c r="U430" s="14"/>
    </row>
    <row r="431">
      <c r="A431" s="14"/>
      <c r="B431" s="23" t="str">
        <f>IF($A431="","",'Система'!$B$4)</f>
        <v/>
      </c>
      <c r="C431" s="14"/>
      <c r="D431" s="23" t="str">
        <f t="array" ref="D431">IF(E431="","",XLOOKUP(E431,selector_25,selector_25_ids,""))</f>
        <v/>
      </c>
      <c r="E431" s="25"/>
      <c r="F431" s="14"/>
      <c r="G431" s="23" t="str">
        <f t="array" ref="G431">IF(H431="","",XLOOKUP(H431,selector_25,selector_25_ids,""))</f>
        <v/>
      </c>
      <c r="H431" s="25"/>
      <c r="I431" s="14"/>
      <c r="J431" s="14"/>
      <c r="K431" s="14"/>
      <c r="L431" s="23" t="str">
        <f t="array" ref="L431">IF(M431="","",XLOOKUP(M431,selector_02,selector_02_ids,""))</f>
        <v/>
      </c>
      <c r="M431" s="25"/>
      <c r="N431" s="23" t="str">
        <f t="array" ref="N431">IF(O431="","",XLOOKUP(O431,selector_12,selector_12_ids,""))</f>
        <v/>
      </c>
      <c r="O431" s="25"/>
      <c r="P431" s="14"/>
      <c r="Q431" s="23" t="str">
        <f t="array" ref="Q431">IF(R431="","",XLOOKUP(R431,selector_04,selector_04_ids,""))</f>
        <v/>
      </c>
      <c r="R431" s="25"/>
      <c r="S431" s="14"/>
      <c r="T431" s="27"/>
      <c r="U431" s="14"/>
    </row>
    <row r="432">
      <c r="A432" s="14"/>
      <c r="B432" s="23" t="str">
        <f>IF($A432="","",'Система'!$B$4)</f>
        <v/>
      </c>
      <c r="C432" s="14"/>
      <c r="D432" s="23" t="str">
        <f t="array" ref="D432">IF(E432="","",XLOOKUP(E432,selector_25,selector_25_ids,""))</f>
        <v/>
      </c>
      <c r="E432" s="25"/>
      <c r="F432" s="14"/>
      <c r="G432" s="23" t="str">
        <f t="array" ref="G432">IF(H432="","",XLOOKUP(H432,selector_25,selector_25_ids,""))</f>
        <v/>
      </c>
      <c r="H432" s="25"/>
      <c r="I432" s="14"/>
      <c r="J432" s="14"/>
      <c r="K432" s="14"/>
      <c r="L432" s="23" t="str">
        <f t="array" ref="L432">IF(M432="","",XLOOKUP(M432,selector_02,selector_02_ids,""))</f>
        <v/>
      </c>
      <c r="M432" s="25"/>
      <c r="N432" s="23" t="str">
        <f t="array" ref="N432">IF(O432="","",XLOOKUP(O432,selector_12,selector_12_ids,""))</f>
        <v/>
      </c>
      <c r="O432" s="25"/>
      <c r="P432" s="14"/>
      <c r="Q432" s="23" t="str">
        <f t="array" ref="Q432">IF(R432="","",XLOOKUP(R432,selector_04,selector_04_ids,""))</f>
        <v/>
      </c>
      <c r="R432" s="25"/>
      <c r="S432" s="14"/>
      <c r="T432" s="27"/>
      <c r="U432" s="14"/>
    </row>
    <row r="433">
      <c r="A433" s="14"/>
      <c r="B433" s="23" t="str">
        <f>IF($A433="","",'Система'!$B$4)</f>
        <v/>
      </c>
      <c r="C433" s="14"/>
      <c r="D433" s="23" t="str">
        <f t="array" ref="D433">IF(E433="","",XLOOKUP(E433,selector_25,selector_25_ids,""))</f>
        <v/>
      </c>
      <c r="E433" s="25"/>
      <c r="F433" s="14"/>
      <c r="G433" s="23" t="str">
        <f t="array" ref="G433">IF(H433="","",XLOOKUP(H433,selector_25,selector_25_ids,""))</f>
        <v/>
      </c>
      <c r="H433" s="25"/>
      <c r="I433" s="14"/>
      <c r="J433" s="14"/>
      <c r="K433" s="14"/>
      <c r="L433" s="23" t="str">
        <f t="array" ref="L433">IF(M433="","",XLOOKUP(M433,selector_02,selector_02_ids,""))</f>
        <v/>
      </c>
      <c r="M433" s="25"/>
      <c r="N433" s="23" t="str">
        <f t="array" ref="N433">IF(O433="","",XLOOKUP(O433,selector_12,selector_12_ids,""))</f>
        <v/>
      </c>
      <c r="O433" s="25"/>
      <c r="P433" s="14"/>
      <c r="Q433" s="23" t="str">
        <f t="array" ref="Q433">IF(R433="","",XLOOKUP(R433,selector_04,selector_04_ids,""))</f>
        <v/>
      </c>
      <c r="R433" s="25"/>
      <c r="S433" s="14"/>
      <c r="T433" s="27"/>
      <c r="U433" s="14"/>
    </row>
    <row r="434">
      <c r="A434" s="14"/>
      <c r="B434" s="23" t="str">
        <f>IF($A434="","",'Система'!$B$4)</f>
        <v/>
      </c>
      <c r="C434" s="14"/>
      <c r="D434" s="23" t="str">
        <f t="array" ref="D434">IF(E434="","",XLOOKUP(E434,selector_25,selector_25_ids,""))</f>
        <v/>
      </c>
      <c r="E434" s="25"/>
      <c r="F434" s="14"/>
      <c r="G434" s="23" t="str">
        <f t="array" ref="G434">IF(H434="","",XLOOKUP(H434,selector_25,selector_25_ids,""))</f>
        <v/>
      </c>
      <c r="H434" s="25"/>
      <c r="I434" s="14"/>
      <c r="J434" s="14"/>
      <c r="K434" s="14"/>
      <c r="L434" s="23" t="str">
        <f t="array" ref="L434">IF(M434="","",XLOOKUP(M434,selector_02,selector_02_ids,""))</f>
        <v/>
      </c>
      <c r="M434" s="25"/>
      <c r="N434" s="23" t="str">
        <f t="array" ref="N434">IF(O434="","",XLOOKUP(O434,selector_12,selector_12_ids,""))</f>
        <v/>
      </c>
      <c r="O434" s="25"/>
      <c r="P434" s="14"/>
      <c r="Q434" s="23" t="str">
        <f t="array" ref="Q434">IF(R434="","",XLOOKUP(R434,selector_04,selector_04_ids,""))</f>
        <v/>
      </c>
      <c r="R434" s="25"/>
      <c r="S434" s="14"/>
      <c r="T434" s="27"/>
      <c r="U434" s="14"/>
    </row>
    <row r="435">
      <c r="A435" s="14"/>
      <c r="B435" s="23" t="str">
        <f>IF($A435="","",'Система'!$B$4)</f>
        <v/>
      </c>
      <c r="C435" s="14"/>
      <c r="D435" s="23" t="str">
        <f t="array" ref="D435">IF(E435="","",XLOOKUP(E435,selector_25,selector_25_ids,""))</f>
        <v/>
      </c>
      <c r="E435" s="25"/>
      <c r="F435" s="14"/>
      <c r="G435" s="23" t="str">
        <f t="array" ref="G435">IF(H435="","",XLOOKUP(H435,selector_25,selector_25_ids,""))</f>
        <v/>
      </c>
      <c r="H435" s="25"/>
      <c r="I435" s="14"/>
      <c r="J435" s="14"/>
      <c r="K435" s="14"/>
      <c r="L435" s="23" t="str">
        <f t="array" ref="L435">IF(M435="","",XLOOKUP(M435,selector_02,selector_02_ids,""))</f>
        <v/>
      </c>
      <c r="M435" s="25"/>
      <c r="N435" s="23" t="str">
        <f t="array" ref="N435">IF(O435="","",XLOOKUP(O435,selector_12,selector_12_ids,""))</f>
        <v/>
      </c>
      <c r="O435" s="25"/>
      <c r="P435" s="14"/>
      <c r="Q435" s="23" t="str">
        <f t="array" ref="Q435">IF(R435="","",XLOOKUP(R435,selector_04,selector_04_ids,""))</f>
        <v/>
      </c>
      <c r="R435" s="25"/>
      <c r="S435" s="14"/>
      <c r="T435" s="27"/>
      <c r="U435" s="14"/>
    </row>
    <row r="436">
      <c r="A436" s="14"/>
      <c r="B436" s="23" t="str">
        <f>IF($A436="","",'Система'!$B$4)</f>
        <v/>
      </c>
      <c r="C436" s="14"/>
      <c r="D436" s="23" t="str">
        <f t="array" ref="D436">IF(E436="","",XLOOKUP(E436,selector_25,selector_25_ids,""))</f>
        <v/>
      </c>
      <c r="E436" s="25"/>
      <c r="F436" s="14"/>
      <c r="G436" s="23" t="str">
        <f t="array" ref="G436">IF(H436="","",XLOOKUP(H436,selector_25,selector_25_ids,""))</f>
        <v/>
      </c>
      <c r="H436" s="25"/>
      <c r="I436" s="14"/>
      <c r="J436" s="14"/>
      <c r="K436" s="14"/>
      <c r="L436" s="23" t="str">
        <f t="array" ref="L436">IF(M436="","",XLOOKUP(M436,selector_02,selector_02_ids,""))</f>
        <v/>
      </c>
      <c r="M436" s="25"/>
      <c r="N436" s="23" t="str">
        <f t="array" ref="N436">IF(O436="","",XLOOKUP(O436,selector_12,selector_12_ids,""))</f>
        <v/>
      </c>
      <c r="O436" s="25"/>
      <c r="P436" s="14"/>
      <c r="Q436" s="23" t="str">
        <f t="array" ref="Q436">IF(R436="","",XLOOKUP(R436,selector_04,selector_04_ids,""))</f>
        <v/>
      </c>
      <c r="R436" s="25"/>
      <c r="S436" s="14"/>
      <c r="T436" s="27"/>
      <c r="U436" s="14"/>
    </row>
    <row r="437">
      <c r="A437" s="14"/>
      <c r="B437" s="23" t="str">
        <f>IF($A437="","",'Система'!$B$4)</f>
        <v/>
      </c>
      <c r="C437" s="14"/>
      <c r="D437" s="23" t="str">
        <f t="array" ref="D437">IF(E437="","",XLOOKUP(E437,selector_25,selector_25_ids,""))</f>
        <v/>
      </c>
      <c r="E437" s="25"/>
      <c r="F437" s="14"/>
      <c r="G437" s="23" t="str">
        <f t="array" ref="G437">IF(H437="","",XLOOKUP(H437,selector_25,selector_25_ids,""))</f>
        <v/>
      </c>
      <c r="H437" s="25"/>
      <c r="I437" s="14"/>
      <c r="J437" s="14"/>
      <c r="K437" s="14"/>
      <c r="L437" s="23" t="str">
        <f t="array" ref="L437">IF(M437="","",XLOOKUP(M437,selector_02,selector_02_ids,""))</f>
        <v/>
      </c>
      <c r="M437" s="25"/>
      <c r="N437" s="23" t="str">
        <f t="array" ref="N437">IF(O437="","",XLOOKUP(O437,selector_12,selector_12_ids,""))</f>
        <v/>
      </c>
      <c r="O437" s="25"/>
      <c r="P437" s="14"/>
      <c r="Q437" s="23" t="str">
        <f t="array" ref="Q437">IF(R437="","",XLOOKUP(R437,selector_04,selector_04_ids,""))</f>
        <v/>
      </c>
      <c r="R437" s="25"/>
      <c r="S437" s="14"/>
      <c r="T437" s="27"/>
      <c r="U437" s="14"/>
    </row>
    <row r="438">
      <c r="A438" s="14"/>
      <c r="B438" s="23" t="str">
        <f>IF($A438="","",'Система'!$B$4)</f>
        <v/>
      </c>
      <c r="C438" s="14"/>
      <c r="D438" s="23" t="str">
        <f t="array" ref="D438">IF(E438="","",XLOOKUP(E438,selector_25,selector_25_ids,""))</f>
        <v/>
      </c>
      <c r="E438" s="25"/>
      <c r="F438" s="14"/>
      <c r="G438" s="23" t="str">
        <f t="array" ref="G438">IF(H438="","",XLOOKUP(H438,selector_25,selector_25_ids,""))</f>
        <v/>
      </c>
      <c r="H438" s="25"/>
      <c r="I438" s="14"/>
      <c r="J438" s="14"/>
      <c r="K438" s="14"/>
      <c r="L438" s="23" t="str">
        <f t="array" ref="L438">IF(M438="","",XLOOKUP(M438,selector_02,selector_02_ids,""))</f>
        <v/>
      </c>
      <c r="M438" s="25"/>
      <c r="N438" s="23" t="str">
        <f t="array" ref="N438">IF(O438="","",XLOOKUP(O438,selector_12,selector_12_ids,""))</f>
        <v/>
      </c>
      <c r="O438" s="25"/>
      <c r="P438" s="14"/>
      <c r="Q438" s="23" t="str">
        <f t="array" ref="Q438">IF(R438="","",XLOOKUP(R438,selector_04,selector_04_ids,""))</f>
        <v/>
      </c>
      <c r="R438" s="25"/>
      <c r="S438" s="14"/>
      <c r="T438" s="27"/>
      <c r="U438" s="14"/>
    </row>
    <row r="439">
      <c r="A439" s="14"/>
      <c r="B439" s="23" t="str">
        <f>IF($A439="","",'Система'!$B$4)</f>
        <v/>
      </c>
      <c r="C439" s="14"/>
      <c r="D439" s="23" t="str">
        <f t="array" ref="D439">IF(E439="","",XLOOKUP(E439,selector_25,selector_25_ids,""))</f>
        <v/>
      </c>
      <c r="E439" s="25"/>
      <c r="F439" s="14"/>
      <c r="G439" s="23" t="str">
        <f t="array" ref="G439">IF(H439="","",XLOOKUP(H439,selector_25,selector_25_ids,""))</f>
        <v/>
      </c>
      <c r="H439" s="25"/>
      <c r="I439" s="14"/>
      <c r="J439" s="14"/>
      <c r="K439" s="14"/>
      <c r="L439" s="23" t="str">
        <f t="array" ref="L439">IF(M439="","",XLOOKUP(M439,selector_02,selector_02_ids,""))</f>
        <v/>
      </c>
      <c r="M439" s="25"/>
      <c r="N439" s="23" t="str">
        <f t="array" ref="N439">IF(O439="","",XLOOKUP(O439,selector_12,selector_12_ids,""))</f>
        <v/>
      </c>
      <c r="O439" s="25"/>
      <c r="P439" s="14"/>
      <c r="Q439" s="23" t="str">
        <f t="array" ref="Q439">IF(R439="","",XLOOKUP(R439,selector_04,selector_04_ids,""))</f>
        <v/>
      </c>
      <c r="R439" s="25"/>
      <c r="S439" s="14"/>
      <c r="T439" s="27"/>
      <c r="U439" s="14"/>
    </row>
    <row r="440">
      <c r="A440" s="14"/>
      <c r="B440" s="23" t="str">
        <f>IF($A440="","",'Система'!$B$4)</f>
        <v/>
      </c>
      <c r="C440" s="14"/>
      <c r="D440" s="23" t="str">
        <f t="array" ref="D440">IF(E440="","",XLOOKUP(E440,selector_25,selector_25_ids,""))</f>
        <v/>
      </c>
      <c r="E440" s="25"/>
      <c r="F440" s="14"/>
      <c r="G440" s="23" t="str">
        <f t="array" ref="G440">IF(H440="","",XLOOKUP(H440,selector_25,selector_25_ids,""))</f>
        <v/>
      </c>
      <c r="H440" s="25"/>
      <c r="I440" s="14"/>
      <c r="J440" s="14"/>
      <c r="K440" s="14"/>
      <c r="L440" s="23" t="str">
        <f t="array" ref="L440">IF(M440="","",XLOOKUP(M440,selector_02,selector_02_ids,""))</f>
        <v/>
      </c>
      <c r="M440" s="25"/>
      <c r="N440" s="23" t="str">
        <f t="array" ref="N440">IF(O440="","",XLOOKUP(O440,selector_12,selector_12_ids,""))</f>
        <v/>
      </c>
      <c r="O440" s="25"/>
      <c r="P440" s="14"/>
      <c r="Q440" s="23" t="str">
        <f t="array" ref="Q440">IF(R440="","",XLOOKUP(R440,selector_04,selector_04_ids,""))</f>
        <v/>
      </c>
      <c r="R440" s="25"/>
      <c r="S440" s="14"/>
      <c r="T440" s="27"/>
      <c r="U440" s="14"/>
    </row>
    <row r="441">
      <c r="A441" s="14"/>
      <c r="B441" s="23" t="str">
        <f>IF($A441="","",'Система'!$B$4)</f>
        <v/>
      </c>
      <c r="C441" s="14"/>
      <c r="D441" s="23" t="str">
        <f t="array" ref="D441">IF(E441="","",XLOOKUP(E441,selector_25,selector_25_ids,""))</f>
        <v/>
      </c>
      <c r="E441" s="25"/>
      <c r="F441" s="14"/>
      <c r="G441" s="23" t="str">
        <f t="array" ref="G441">IF(H441="","",XLOOKUP(H441,selector_25,selector_25_ids,""))</f>
        <v/>
      </c>
      <c r="H441" s="25"/>
      <c r="I441" s="14"/>
      <c r="J441" s="14"/>
      <c r="K441" s="14"/>
      <c r="L441" s="23" t="str">
        <f t="array" ref="L441">IF(M441="","",XLOOKUP(M441,selector_02,selector_02_ids,""))</f>
        <v/>
      </c>
      <c r="M441" s="25"/>
      <c r="N441" s="23" t="str">
        <f t="array" ref="N441">IF(O441="","",XLOOKUP(O441,selector_12,selector_12_ids,""))</f>
        <v/>
      </c>
      <c r="O441" s="25"/>
      <c r="P441" s="14"/>
      <c r="Q441" s="23" t="str">
        <f t="array" ref="Q441">IF(R441="","",XLOOKUP(R441,selector_04,selector_04_ids,""))</f>
        <v/>
      </c>
      <c r="R441" s="25"/>
      <c r="S441" s="14"/>
      <c r="T441" s="27"/>
      <c r="U441" s="14"/>
    </row>
    <row r="442">
      <c r="A442" s="14"/>
      <c r="B442" s="23" t="str">
        <f>IF($A442="","",'Система'!$B$4)</f>
        <v/>
      </c>
      <c r="C442" s="14"/>
      <c r="D442" s="23" t="str">
        <f t="array" ref="D442">IF(E442="","",XLOOKUP(E442,selector_25,selector_25_ids,""))</f>
        <v/>
      </c>
      <c r="E442" s="25"/>
      <c r="F442" s="14"/>
      <c r="G442" s="23" t="str">
        <f t="array" ref="G442">IF(H442="","",XLOOKUP(H442,selector_25,selector_25_ids,""))</f>
        <v/>
      </c>
      <c r="H442" s="25"/>
      <c r="I442" s="14"/>
      <c r="J442" s="14"/>
      <c r="K442" s="14"/>
      <c r="L442" s="23" t="str">
        <f t="array" ref="L442">IF(M442="","",XLOOKUP(M442,selector_02,selector_02_ids,""))</f>
        <v/>
      </c>
      <c r="M442" s="25"/>
      <c r="N442" s="23" t="str">
        <f t="array" ref="N442">IF(O442="","",XLOOKUP(O442,selector_12,selector_12_ids,""))</f>
        <v/>
      </c>
      <c r="O442" s="25"/>
      <c r="P442" s="14"/>
      <c r="Q442" s="23" t="str">
        <f t="array" ref="Q442">IF(R442="","",XLOOKUP(R442,selector_04,selector_04_ids,""))</f>
        <v/>
      </c>
      <c r="R442" s="25"/>
      <c r="S442" s="14"/>
      <c r="T442" s="27"/>
      <c r="U442" s="14"/>
    </row>
    <row r="443">
      <c r="A443" s="14"/>
      <c r="B443" s="23" t="str">
        <f>IF($A443="","",'Система'!$B$4)</f>
        <v/>
      </c>
      <c r="C443" s="14"/>
      <c r="D443" s="23" t="str">
        <f t="array" ref="D443">IF(E443="","",XLOOKUP(E443,selector_25,selector_25_ids,""))</f>
        <v/>
      </c>
      <c r="E443" s="25"/>
      <c r="F443" s="14"/>
      <c r="G443" s="23" t="str">
        <f t="array" ref="G443">IF(H443="","",XLOOKUP(H443,selector_25,selector_25_ids,""))</f>
        <v/>
      </c>
      <c r="H443" s="25"/>
      <c r="I443" s="14"/>
      <c r="J443" s="14"/>
      <c r="K443" s="14"/>
      <c r="L443" s="23" t="str">
        <f t="array" ref="L443">IF(M443="","",XLOOKUP(M443,selector_02,selector_02_ids,""))</f>
        <v/>
      </c>
      <c r="M443" s="25"/>
      <c r="N443" s="23" t="str">
        <f t="array" ref="N443">IF(O443="","",XLOOKUP(O443,selector_12,selector_12_ids,""))</f>
        <v/>
      </c>
      <c r="O443" s="25"/>
      <c r="P443" s="14"/>
      <c r="Q443" s="23" t="str">
        <f t="array" ref="Q443">IF(R443="","",XLOOKUP(R443,selector_04,selector_04_ids,""))</f>
        <v/>
      </c>
      <c r="R443" s="25"/>
      <c r="S443" s="14"/>
      <c r="T443" s="27"/>
      <c r="U443" s="14"/>
    </row>
    <row r="444">
      <c r="A444" s="14"/>
      <c r="B444" s="23" t="str">
        <f>IF($A444="","",'Система'!$B$4)</f>
        <v/>
      </c>
      <c r="C444" s="14"/>
      <c r="D444" s="23" t="str">
        <f t="array" ref="D444">IF(E444="","",XLOOKUP(E444,selector_25,selector_25_ids,""))</f>
        <v/>
      </c>
      <c r="E444" s="25"/>
      <c r="F444" s="14"/>
      <c r="G444" s="23" t="str">
        <f t="array" ref="G444">IF(H444="","",XLOOKUP(H444,selector_25,selector_25_ids,""))</f>
        <v/>
      </c>
      <c r="H444" s="25"/>
      <c r="I444" s="14"/>
      <c r="J444" s="14"/>
      <c r="K444" s="14"/>
      <c r="L444" s="23" t="str">
        <f t="array" ref="L444">IF(M444="","",XLOOKUP(M444,selector_02,selector_02_ids,""))</f>
        <v/>
      </c>
      <c r="M444" s="25"/>
      <c r="N444" s="23" t="str">
        <f t="array" ref="N444">IF(O444="","",XLOOKUP(O444,selector_12,selector_12_ids,""))</f>
        <v/>
      </c>
      <c r="O444" s="25"/>
      <c r="P444" s="14"/>
      <c r="Q444" s="23" t="str">
        <f t="array" ref="Q444">IF(R444="","",XLOOKUP(R444,selector_04,selector_04_ids,""))</f>
        <v/>
      </c>
      <c r="R444" s="25"/>
      <c r="S444" s="14"/>
      <c r="T444" s="27"/>
      <c r="U444" s="14"/>
    </row>
    <row r="445">
      <c r="A445" s="14"/>
      <c r="B445" s="23" t="str">
        <f>IF($A445="","",'Система'!$B$4)</f>
        <v/>
      </c>
      <c r="C445" s="14"/>
      <c r="D445" s="23" t="str">
        <f t="array" ref="D445">IF(E445="","",XLOOKUP(E445,selector_25,selector_25_ids,""))</f>
        <v/>
      </c>
      <c r="E445" s="25"/>
      <c r="F445" s="14"/>
      <c r="G445" s="23" t="str">
        <f t="array" ref="G445">IF(H445="","",XLOOKUP(H445,selector_25,selector_25_ids,""))</f>
        <v/>
      </c>
      <c r="H445" s="25"/>
      <c r="I445" s="14"/>
      <c r="J445" s="14"/>
      <c r="K445" s="14"/>
      <c r="L445" s="23" t="str">
        <f t="array" ref="L445">IF(M445="","",XLOOKUP(M445,selector_02,selector_02_ids,""))</f>
        <v/>
      </c>
      <c r="M445" s="25"/>
      <c r="N445" s="23" t="str">
        <f t="array" ref="N445">IF(O445="","",XLOOKUP(O445,selector_12,selector_12_ids,""))</f>
        <v/>
      </c>
      <c r="O445" s="25"/>
      <c r="P445" s="14"/>
      <c r="Q445" s="23" t="str">
        <f t="array" ref="Q445">IF(R445="","",XLOOKUP(R445,selector_04,selector_04_ids,""))</f>
        <v/>
      </c>
      <c r="R445" s="25"/>
      <c r="S445" s="14"/>
      <c r="T445" s="27"/>
      <c r="U445" s="14"/>
    </row>
    <row r="446">
      <c r="A446" s="14"/>
      <c r="B446" s="23" t="str">
        <f>IF($A446="","",'Система'!$B$4)</f>
        <v/>
      </c>
      <c r="C446" s="14"/>
      <c r="D446" s="23" t="str">
        <f t="array" ref="D446">IF(E446="","",XLOOKUP(E446,selector_25,selector_25_ids,""))</f>
        <v/>
      </c>
      <c r="E446" s="25"/>
      <c r="F446" s="14"/>
      <c r="G446" s="23" t="str">
        <f t="array" ref="G446">IF(H446="","",XLOOKUP(H446,selector_25,selector_25_ids,""))</f>
        <v/>
      </c>
      <c r="H446" s="25"/>
      <c r="I446" s="14"/>
      <c r="J446" s="14"/>
      <c r="K446" s="14"/>
      <c r="L446" s="23" t="str">
        <f t="array" ref="L446">IF(M446="","",XLOOKUP(M446,selector_02,selector_02_ids,""))</f>
        <v/>
      </c>
      <c r="M446" s="25"/>
      <c r="N446" s="23" t="str">
        <f t="array" ref="N446">IF(O446="","",XLOOKUP(O446,selector_12,selector_12_ids,""))</f>
        <v/>
      </c>
      <c r="O446" s="25"/>
      <c r="P446" s="14"/>
      <c r="Q446" s="23" t="str">
        <f t="array" ref="Q446">IF(R446="","",XLOOKUP(R446,selector_04,selector_04_ids,""))</f>
        <v/>
      </c>
      <c r="R446" s="25"/>
      <c r="S446" s="14"/>
      <c r="T446" s="27"/>
      <c r="U446" s="14"/>
    </row>
    <row r="447">
      <c r="A447" s="14"/>
      <c r="B447" s="23" t="str">
        <f>IF($A447="","",'Система'!$B$4)</f>
        <v/>
      </c>
      <c r="C447" s="14"/>
      <c r="D447" s="23" t="str">
        <f t="array" ref="D447">IF(E447="","",XLOOKUP(E447,selector_25,selector_25_ids,""))</f>
        <v/>
      </c>
      <c r="E447" s="25"/>
      <c r="F447" s="14"/>
      <c r="G447" s="23" t="str">
        <f t="array" ref="G447">IF(H447="","",XLOOKUP(H447,selector_25,selector_25_ids,""))</f>
        <v/>
      </c>
      <c r="H447" s="25"/>
      <c r="I447" s="14"/>
      <c r="J447" s="14"/>
      <c r="K447" s="14"/>
      <c r="L447" s="23" t="str">
        <f t="array" ref="L447">IF(M447="","",XLOOKUP(M447,selector_02,selector_02_ids,""))</f>
        <v/>
      </c>
      <c r="M447" s="25"/>
      <c r="N447" s="23" t="str">
        <f t="array" ref="N447">IF(O447="","",XLOOKUP(O447,selector_12,selector_12_ids,""))</f>
        <v/>
      </c>
      <c r="O447" s="25"/>
      <c r="P447" s="14"/>
      <c r="Q447" s="23" t="str">
        <f t="array" ref="Q447">IF(R447="","",XLOOKUP(R447,selector_04,selector_04_ids,""))</f>
        <v/>
      </c>
      <c r="R447" s="25"/>
      <c r="S447" s="14"/>
      <c r="T447" s="27"/>
      <c r="U447" s="14"/>
    </row>
    <row r="448">
      <c r="A448" s="14"/>
      <c r="B448" s="23" t="str">
        <f>IF($A448="","",'Система'!$B$4)</f>
        <v/>
      </c>
      <c r="C448" s="14"/>
      <c r="D448" s="23" t="str">
        <f t="array" ref="D448">IF(E448="","",XLOOKUP(E448,selector_25,selector_25_ids,""))</f>
        <v/>
      </c>
      <c r="E448" s="25"/>
      <c r="F448" s="14"/>
      <c r="G448" s="23" t="str">
        <f t="array" ref="G448">IF(H448="","",XLOOKUP(H448,selector_25,selector_25_ids,""))</f>
        <v/>
      </c>
      <c r="H448" s="25"/>
      <c r="I448" s="14"/>
      <c r="J448" s="14"/>
      <c r="K448" s="14"/>
      <c r="L448" s="23" t="str">
        <f t="array" ref="L448">IF(M448="","",XLOOKUP(M448,selector_02,selector_02_ids,""))</f>
        <v/>
      </c>
      <c r="M448" s="25"/>
      <c r="N448" s="23" t="str">
        <f t="array" ref="N448">IF(O448="","",XLOOKUP(O448,selector_12,selector_12_ids,""))</f>
        <v/>
      </c>
      <c r="O448" s="25"/>
      <c r="P448" s="14"/>
      <c r="Q448" s="23" t="str">
        <f t="array" ref="Q448">IF(R448="","",XLOOKUP(R448,selector_04,selector_04_ids,""))</f>
        <v/>
      </c>
      <c r="R448" s="25"/>
      <c r="S448" s="14"/>
      <c r="T448" s="27"/>
      <c r="U448" s="14"/>
    </row>
    <row r="449">
      <c r="A449" s="14"/>
      <c r="B449" s="23" t="str">
        <f>IF($A449="","",'Система'!$B$4)</f>
        <v/>
      </c>
      <c r="C449" s="14"/>
      <c r="D449" s="23" t="str">
        <f t="array" ref="D449">IF(E449="","",XLOOKUP(E449,selector_25,selector_25_ids,""))</f>
        <v/>
      </c>
      <c r="E449" s="25"/>
      <c r="F449" s="14"/>
      <c r="G449" s="23" t="str">
        <f t="array" ref="G449">IF(H449="","",XLOOKUP(H449,selector_25,selector_25_ids,""))</f>
        <v/>
      </c>
      <c r="H449" s="25"/>
      <c r="I449" s="14"/>
      <c r="J449" s="14"/>
      <c r="K449" s="14"/>
      <c r="L449" s="23" t="str">
        <f t="array" ref="L449">IF(M449="","",XLOOKUP(M449,selector_02,selector_02_ids,""))</f>
        <v/>
      </c>
      <c r="M449" s="25"/>
      <c r="N449" s="23" t="str">
        <f t="array" ref="N449">IF(O449="","",XLOOKUP(O449,selector_12,selector_12_ids,""))</f>
        <v/>
      </c>
      <c r="O449" s="25"/>
      <c r="P449" s="14"/>
      <c r="Q449" s="23" t="str">
        <f t="array" ref="Q449">IF(R449="","",XLOOKUP(R449,selector_04,selector_04_ids,""))</f>
        <v/>
      </c>
      <c r="R449" s="25"/>
      <c r="S449" s="14"/>
      <c r="T449" s="27"/>
      <c r="U449" s="14"/>
    </row>
    <row r="450">
      <c r="A450" s="14"/>
      <c r="B450" s="23" t="str">
        <f>IF($A450="","",'Система'!$B$4)</f>
        <v/>
      </c>
      <c r="C450" s="14"/>
      <c r="D450" s="23" t="str">
        <f t="array" ref="D450">IF(E450="","",XLOOKUP(E450,selector_25,selector_25_ids,""))</f>
        <v/>
      </c>
      <c r="E450" s="25"/>
      <c r="F450" s="14"/>
      <c r="G450" s="23" t="str">
        <f t="array" ref="G450">IF(H450="","",XLOOKUP(H450,selector_25,selector_25_ids,""))</f>
        <v/>
      </c>
      <c r="H450" s="25"/>
      <c r="I450" s="14"/>
      <c r="J450" s="14"/>
      <c r="K450" s="14"/>
      <c r="L450" s="23" t="str">
        <f t="array" ref="L450">IF(M450="","",XLOOKUP(M450,selector_02,selector_02_ids,""))</f>
        <v/>
      </c>
      <c r="M450" s="25"/>
      <c r="N450" s="23" t="str">
        <f t="array" ref="N450">IF(O450="","",XLOOKUP(O450,selector_12,selector_12_ids,""))</f>
        <v/>
      </c>
      <c r="O450" s="25"/>
      <c r="P450" s="14"/>
      <c r="Q450" s="23" t="str">
        <f t="array" ref="Q450">IF(R450="","",XLOOKUP(R450,selector_04,selector_04_ids,""))</f>
        <v/>
      </c>
      <c r="R450" s="25"/>
      <c r="S450" s="14"/>
      <c r="T450" s="27"/>
      <c r="U450" s="14"/>
    </row>
    <row r="451">
      <c r="A451" s="14"/>
      <c r="B451" s="23" t="str">
        <f>IF($A451="","",'Система'!$B$4)</f>
        <v/>
      </c>
      <c r="C451" s="14"/>
      <c r="D451" s="23" t="str">
        <f t="array" ref="D451">IF(E451="","",XLOOKUP(E451,selector_25,selector_25_ids,""))</f>
        <v/>
      </c>
      <c r="E451" s="25"/>
      <c r="F451" s="14"/>
      <c r="G451" s="23" t="str">
        <f t="array" ref="G451">IF(H451="","",XLOOKUP(H451,selector_25,selector_25_ids,""))</f>
        <v/>
      </c>
      <c r="H451" s="25"/>
      <c r="I451" s="14"/>
      <c r="J451" s="14"/>
      <c r="K451" s="14"/>
      <c r="L451" s="23" t="str">
        <f t="array" ref="L451">IF(M451="","",XLOOKUP(M451,selector_02,selector_02_ids,""))</f>
        <v/>
      </c>
      <c r="M451" s="25"/>
      <c r="N451" s="23" t="str">
        <f t="array" ref="N451">IF(O451="","",XLOOKUP(O451,selector_12,selector_12_ids,""))</f>
        <v/>
      </c>
      <c r="O451" s="25"/>
      <c r="P451" s="14"/>
      <c r="Q451" s="23" t="str">
        <f t="array" ref="Q451">IF(R451="","",XLOOKUP(R451,selector_04,selector_04_ids,""))</f>
        <v/>
      </c>
      <c r="R451" s="25"/>
      <c r="S451" s="14"/>
      <c r="T451" s="27"/>
      <c r="U451" s="14"/>
    </row>
    <row r="452">
      <c r="A452" s="14"/>
      <c r="B452" s="23" t="str">
        <f>IF($A452="","",'Система'!$B$4)</f>
        <v/>
      </c>
      <c r="C452" s="14"/>
      <c r="D452" s="23" t="str">
        <f t="array" ref="D452">IF(E452="","",XLOOKUP(E452,selector_25,selector_25_ids,""))</f>
        <v/>
      </c>
      <c r="E452" s="25"/>
      <c r="F452" s="14"/>
      <c r="G452" s="23" t="str">
        <f t="array" ref="G452">IF(H452="","",XLOOKUP(H452,selector_25,selector_25_ids,""))</f>
        <v/>
      </c>
      <c r="H452" s="25"/>
      <c r="I452" s="14"/>
      <c r="J452" s="14"/>
      <c r="K452" s="14"/>
      <c r="L452" s="23" t="str">
        <f t="array" ref="L452">IF(M452="","",XLOOKUP(M452,selector_02,selector_02_ids,""))</f>
        <v/>
      </c>
      <c r="M452" s="25"/>
      <c r="N452" s="23" t="str">
        <f t="array" ref="N452">IF(O452="","",XLOOKUP(O452,selector_12,selector_12_ids,""))</f>
        <v/>
      </c>
      <c r="O452" s="25"/>
      <c r="P452" s="14"/>
      <c r="Q452" s="23" t="str">
        <f t="array" ref="Q452">IF(R452="","",XLOOKUP(R452,selector_04,selector_04_ids,""))</f>
        <v/>
      </c>
      <c r="R452" s="25"/>
      <c r="S452" s="14"/>
      <c r="T452" s="27"/>
      <c r="U452" s="14"/>
    </row>
    <row r="453">
      <c r="A453" s="14"/>
      <c r="B453" s="23" t="str">
        <f>IF($A453="","",'Система'!$B$4)</f>
        <v/>
      </c>
      <c r="C453" s="14"/>
      <c r="D453" s="23" t="str">
        <f t="array" ref="D453">IF(E453="","",XLOOKUP(E453,selector_25,selector_25_ids,""))</f>
        <v/>
      </c>
      <c r="E453" s="25"/>
      <c r="F453" s="14"/>
      <c r="G453" s="23" t="str">
        <f t="array" ref="G453">IF(H453="","",XLOOKUP(H453,selector_25,selector_25_ids,""))</f>
        <v/>
      </c>
      <c r="H453" s="25"/>
      <c r="I453" s="14"/>
      <c r="J453" s="14"/>
      <c r="K453" s="14"/>
      <c r="L453" s="23" t="str">
        <f t="array" ref="L453">IF(M453="","",XLOOKUP(M453,selector_02,selector_02_ids,""))</f>
        <v/>
      </c>
      <c r="M453" s="25"/>
      <c r="N453" s="23" t="str">
        <f t="array" ref="N453">IF(O453="","",XLOOKUP(O453,selector_12,selector_12_ids,""))</f>
        <v/>
      </c>
      <c r="O453" s="25"/>
      <c r="P453" s="14"/>
      <c r="Q453" s="23" t="str">
        <f t="array" ref="Q453">IF(R453="","",XLOOKUP(R453,selector_04,selector_04_ids,""))</f>
        <v/>
      </c>
      <c r="R453" s="25"/>
      <c r="S453" s="14"/>
      <c r="T453" s="27"/>
      <c r="U453" s="14"/>
    </row>
    <row r="454">
      <c r="A454" s="14"/>
      <c r="B454" s="23" t="str">
        <f>IF($A454="","",'Система'!$B$4)</f>
        <v/>
      </c>
      <c r="C454" s="14"/>
      <c r="D454" s="23" t="str">
        <f t="array" ref="D454">IF(E454="","",XLOOKUP(E454,selector_25,selector_25_ids,""))</f>
        <v/>
      </c>
      <c r="E454" s="25"/>
      <c r="F454" s="14"/>
      <c r="G454" s="23" t="str">
        <f t="array" ref="G454">IF(H454="","",XLOOKUP(H454,selector_25,selector_25_ids,""))</f>
        <v/>
      </c>
      <c r="H454" s="25"/>
      <c r="I454" s="14"/>
      <c r="J454" s="14"/>
      <c r="K454" s="14"/>
      <c r="L454" s="23" t="str">
        <f t="array" ref="L454">IF(M454="","",XLOOKUP(M454,selector_02,selector_02_ids,""))</f>
        <v/>
      </c>
      <c r="M454" s="25"/>
      <c r="N454" s="23" t="str">
        <f t="array" ref="N454">IF(O454="","",XLOOKUP(O454,selector_12,selector_12_ids,""))</f>
        <v/>
      </c>
      <c r="O454" s="25"/>
      <c r="P454" s="14"/>
      <c r="Q454" s="23" t="str">
        <f t="array" ref="Q454">IF(R454="","",XLOOKUP(R454,selector_04,selector_04_ids,""))</f>
        <v/>
      </c>
      <c r="R454" s="25"/>
      <c r="S454" s="14"/>
      <c r="T454" s="27"/>
      <c r="U454" s="14"/>
    </row>
    <row r="455">
      <c r="A455" s="14"/>
      <c r="B455" s="23" t="str">
        <f>IF($A455="","",'Система'!$B$4)</f>
        <v/>
      </c>
      <c r="C455" s="14"/>
      <c r="D455" s="23" t="str">
        <f t="array" ref="D455">IF(E455="","",XLOOKUP(E455,selector_25,selector_25_ids,""))</f>
        <v/>
      </c>
      <c r="E455" s="25"/>
      <c r="F455" s="14"/>
      <c r="G455" s="23" t="str">
        <f t="array" ref="G455">IF(H455="","",XLOOKUP(H455,selector_25,selector_25_ids,""))</f>
        <v/>
      </c>
      <c r="H455" s="25"/>
      <c r="I455" s="14"/>
      <c r="J455" s="14"/>
      <c r="K455" s="14"/>
      <c r="L455" s="23" t="str">
        <f t="array" ref="L455">IF(M455="","",XLOOKUP(M455,selector_02,selector_02_ids,""))</f>
        <v/>
      </c>
      <c r="M455" s="25"/>
      <c r="N455" s="23" t="str">
        <f t="array" ref="N455">IF(O455="","",XLOOKUP(O455,selector_12,selector_12_ids,""))</f>
        <v/>
      </c>
      <c r="O455" s="25"/>
      <c r="P455" s="14"/>
      <c r="Q455" s="23" t="str">
        <f t="array" ref="Q455">IF(R455="","",XLOOKUP(R455,selector_04,selector_04_ids,""))</f>
        <v/>
      </c>
      <c r="R455" s="25"/>
      <c r="S455" s="14"/>
      <c r="T455" s="27"/>
      <c r="U455" s="14"/>
    </row>
    <row r="456">
      <c r="A456" s="14"/>
      <c r="B456" s="23" t="str">
        <f>IF($A456="","",'Система'!$B$4)</f>
        <v/>
      </c>
      <c r="C456" s="14"/>
      <c r="D456" s="23" t="str">
        <f t="array" ref="D456">IF(E456="","",XLOOKUP(E456,selector_25,selector_25_ids,""))</f>
        <v/>
      </c>
      <c r="E456" s="25"/>
      <c r="F456" s="14"/>
      <c r="G456" s="23" t="str">
        <f t="array" ref="G456">IF(H456="","",XLOOKUP(H456,selector_25,selector_25_ids,""))</f>
        <v/>
      </c>
      <c r="H456" s="25"/>
      <c r="I456" s="14"/>
      <c r="J456" s="14"/>
      <c r="K456" s="14"/>
      <c r="L456" s="23" t="str">
        <f t="array" ref="L456">IF(M456="","",XLOOKUP(M456,selector_02,selector_02_ids,""))</f>
        <v/>
      </c>
      <c r="M456" s="25"/>
      <c r="N456" s="23" t="str">
        <f t="array" ref="N456">IF(O456="","",XLOOKUP(O456,selector_12,selector_12_ids,""))</f>
        <v/>
      </c>
      <c r="O456" s="25"/>
      <c r="P456" s="14"/>
      <c r="Q456" s="23" t="str">
        <f t="array" ref="Q456">IF(R456="","",XLOOKUP(R456,selector_04,selector_04_ids,""))</f>
        <v/>
      </c>
      <c r="R456" s="25"/>
      <c r="S456" s="14"/>
      <c r="T456" s="27"/>
      <c r="U456" s="14"/>
    </row>
    <row r="457">
      <c r="A457" s="14"/>
      <c r="B457" s="23" t="str">
        <f>IF($A457="","",'Система'!$B$4)</f>
        <v/>
      </c>
      <c r="C457" s="14"/>
      <c r="D457" s="23" t="str">
        <f t="array" ref="D457">IF(E457="","",XLOOKUP(E457,selector_25,selector_25_ids,""))</f>
        <v/>
      </c>
      <c r="E457" s="25"/>
      <c r="F457" s="14"/>
      <c r="G457" s="23" t="str">
        <f t="array" ref="G457">IF(H457="","",XLOOKUP(H457,selector_25,selector_25_ids,""))</f>
        <v/>
      </c>
      <c r="H457" s="25"/>
      <c r="I457" s="14"/>
      <c r="J457" s="14"/>
      <c r="K457" s="14"/>
      <c r="L457" s="23" t="str">
        <f t="array" ref="L457">IF(M457="","",XLOOKUP(M457,selector_02,selector_02_ids,""))</f>
        <v/>
      </c>
      <c r="M457" s="25"/>
      <c r="N457" s="23" t="str">
        <f t="array" ref="N457">IF(O457="","",XLOOKUP(O457,selector_12,selector_12_ids,""))</f>
        <v/>
      </c>
      <c r="O457" s="25"/>
      <c r="P457" s="14"/>
      <c r="Q457" s="23" t="str">
        <f t="array" ref="Q457">IF(R457="","",XLOOKUP(R457,selector_04,selector_04_ids,""))</f>
        <v/>
      </c>
      <c r="R457" s="25"/>
      <c r="S457" s="14"/>
      <c r="T457" s="27"/>
      <c r="U457" s="14"/>
    </row>
    <row r="458">
      <c r="A458" s="14"/>
      <c r="B458" s="23" t="str">
        <f>IF($A458="","",'Система'!$B$4)</f>
        <v/>
      </c>
      <c r="C458" s="14"/>
      <c r="D458" s="23" t="str">
        <f t="array" ref="D458">IF(E458="","",XLOOKUP(E458,selector_25,selector_25_ids,""))</f>
        <v/>
      </c>
      <c r="E458" s="25"/>
      <c r="F458" s="14"/>
      <c r="G458" s="23" t="str">
        <f t="array" ref="G458">IF(H458="","",XLOOKUP(H458,selector_25,selector_25_ids,""))</f>
        <v/>
      </c>
      <c r="H458" s="25"/>
      <c r="I458" s="14"/>
      <c r="J458" s="14"/>
      <c r="K458" s="14"/>
      <c r="L458" s="23" t="str">
        <f t="array" ref="L458">IF(M458="","",XLOOKUP(M458,selector_02,selector_02_ids,""))</f>
        <v/>
      </c>
      <c r="M458" s="25"/>
      <c r="N458" s="23" t="str">
        <f t="array" ref="N458">IF(O458="","",XLOOKUP(O458,selector_12,selector_12_ids,""))</f>
        <v/>
      </c>
      <c r="O458" s="25"/>
      <c r="P458" s="14"/>
      <c r="Q458" s="23" t="str">
        <f t="array" ref="Q458">IF(R458="","",XLOOKUP(R458,selector_04,selector_04_ids,""))</f>
        <v/>
      </c>
      <c r="R458" s="25"/>
      <c r="S458" s="14"/>
      <c r="T458" s="27"/>
      <c r="U458" s="14"/>
    </row>
    <row r="459">
      <c r="A459" s="14"/>
      <c r="B459" s="23" t="str">
        <f>IF($A459="","",'Система'!$B$4)</f>
        <v/>
      </c>
      <c r="C459" s="14"/>
      <c r="D459" s="23" t="str">
        <f t="array" ref="D459">IF(E459="","",XLOOKUP(E459,selector_25,selector_25_ids,""))</f>
        <v/>
      </c>
      <c r="E459" s="25"/>
      <c r="F459" s="14"/>
      <c r="G459" s="23" t="str">
        <f t="array" ref="G459">IF(H459="","",XLOOKUP(H459,selector_25,selector_25_ids,""))</f>
        <v/>
      </c>
      <c r="H459" s="25"/>
      <c r="I459" s="14"/>
      <c r="J459" s="14"/>
      <c r="K459" s="14"/>
      <c r="L459" s="23" t="str">
        <f t="array" ref="L459">IF(M459="","",XLOOKUP(M459,selector_02,selector_02_ids,""))</f>
        <v/>
      </c>
      <c r="M459" s="25"/>
      <c r="N459" s="23" t="str">
        <f t="array" ref="N459">IF(O459="","",XLOOKUP(O459,selector_12,selector_12_ids,""))</f>
        <v/>
      </c>
      <c r="O459" s="25"/>
      <c r="P459" s="14"/>
      <c r="Q459" s="23" t="str">
        <f t="array" ref="Q459">IF(R459="","",XLOOKUP(R459,selector_04,selector_04_ids,""))</f>
        <v/>
      </c>
      <c r="R459" s="25"/>
      <c r="S459" s="14"/>
      <c r="T459" s="27"/>
      <c r="U459" s="14"/>
    </row>
    <row r="460">
      <c r="A460" s="14"/>
      <c r="B460" s="23" t="str">
        <f>IF($A460="","",'Система'!$B$4)</f>
        <v/>
      </c>
      <c r="C460" s="14"/>
      <c r="D460" s="23" t="str">
        <f t="array" ref="D460">IF(E460="","",XLOOKUP(E460,selector_25,selector_25_ids,""))</f>
        <v/>
      </c>
      <c r="E460" s="25"/>
      <c r="F460" s="14"/>
      <c r="G460" s="23" t="str">
        <f t="array" ref="G460">IF(H460="","",XLOOKUP(H460,selector_25,selector_25_ids,""))</f>
        <v/>
      </c>
      <c r="H460" s="25"/>
      <c r="I460" s="14"/>
      <c r="J460" s="14"/>
      <c r="K460" s="14"/>
      <c r="L460" s="23" t="str">
        <f t="array" ref="L460">IF(M460="","",XLOOKUP(M460,selector_02,selector_02_ids,""))</f>
        <v/>
      </c>
      <c r="M460" s="25"/>
      <c r="N460" s="23" t="str">
        <f t="array" ref="N460">IF(O460="","",XLOOKUP(O460,selector_12,selector_12_ids,""))</f>
        <v/>
      </c>
      <c r="O460" s="25"/>
      <c r="P460" s="14"/>
      <c r="Q460" s="23" t="str">
        <f t="array" ref="Q460">IF(R460="","",XLOOKUP(R460,selector_04,selector_04_ids,""))</f>
        <v/>
      </c>
      <c r="R460" s="25"/>
      <c r="S460" s="14"/>
      <c r="T460" s="27"/>
      <c r="U460" s="14"/>
    </row>
    <row r="461">
      <c r="A461" s="14"/>
      <c r="B461" s="23" t="str">
        <f>IF($A461="","",'Система'!$B$4)</f>
        <v/>
      </c>
      <c r="C461" s="14"/>
      <c r="D461" s="23" t="str">
        <f t="array" ref="D461">IF(E461="","",XLOOKUP(E461,selector_25,selector_25_ids,""))</f>
        <v/>
      </c>
      <c r="E461" s="25"/>
      <c r="F461" s="14"/>
      <c r="G461" s="23" t="str">
        <f t="array" ref="G461">IF(H461="","",XLOOKUP(H461,selector_25,selector_25_ids,""))</f>
        <v/>
      </c>
      <c r="H461" s="25"/>
      <c r="I461" s="14"/>
      <c r="J461" s="14"/>
      <c r="K461" s="14"/>
      <c r="L461" s="23" t="str">
        <f t="array" ref="L461">IF(M461="","",XLOOKUP(M461,selector_02,selector_02_ids,""))</f>
        <v/>
      </c>
      <c r="M461" s="25"/>
      <c r="N461" s="23" t="str">
        <f t="array" ref="N461">IF(O461="","",XLOOKUP(O461,selector_12,selector_12_ids,""))</f>
        <v/>
      </c>
      <c r="O461" s="25"/>
      <c r="P461" s="14"/>
      <c r="Q461" s="23" t="str">
        <f t="array" ref="Q461">IF(R461="","",XLOOKUP(R461,selector_04,selector_04_ids,""))</f>
        <v/>
      </c>
      <c r="R461" s="25"/>
      <c r="S461" s="14"/>
      <c r="T461" s="27"/>
      <c r="U461" s="14"/>
    </row>
    <row r="462">
      <c r="A462" s="14"/>
      <c r="B462" s="23" t="str">
        <f>IF($A462="","",'Система'!$B$4)</f>
        <v/>
      </c>
      <c r="C462" s="14"/>
      <c r="D462" s="23" t="str">
        <f t="array" ref="D462">IF(E462="","",XLOOKUP(E462,selector_25,selector_25_ids,""))</f>
        <v/>
      </c>
      <c r="E462" s="25"/>
      <c r="F462" s="14"/>
      <c r="G462" s="23" t="str">
        <f t="array" ref="G462">IF(H462="","",XLOOKUP(H462,selector_25,selector_25_ids,""))</f>
        <v/>
      </c>
      <c r="H462" s="25"/>
      <c r="I462" s="14"/>
      <c r="J462" s="14"/>
      <c r="K462" s="14"/>
      <c r="L462" s="23" t="str">
        <f t="array" ref="L462">IF(M462="","",XLOOKUP(M462,selector_02,selector_02_ids,""))</f>
        <v/>
      </c>
      <c r="M462" s="25"/>
      <c r="N462" s="23" t="str">
        <f t="array" ref="N462">IF(O462="","",XLOOKUP(O462,selector_12,selector_12_ids,""))</f>
        <v/>
      </c>
      <c r="O462" s="25"/>
      <c r="P462" s="14"/>
      <c r="Q462" s="23" t="str">
        <f t="array" ref="Q462">IF(R462="","",XLOOKUP(R462,selector_04,selector_04_ids,""))</f>
        <v/>
      </c>
      <c r="R462" s="25"/>
      <c r="S462" s="14"/>
      <c r="T462" s="27"/>
      <c r="U462" s="14"/>
    </row>
    <row r="463">
      <c r="A463" s="14"/>
      <c r="B463" s="23" t="str">
        <f>IF($A463="","",'Система'!$B$4)</f>
        <v/>
      </c>
      <c r="C463" s="14"/>
      <c r="D463" s="23" t="str">
        <f t="array" ref="D463">IF(E463="","",XLOOKUP(E463,selector_25,selector_25_ids,""))</f>
        <v/>
      </c>
      <c r="E463" s="25"/>
      <c r="F463" s="14"/>
      <c r="G463" s="23" t="str">
        <f t="array" ref="G463">IF(H463="","",XLOOKUP(H463,selector_25,selector_25_ids,""))</f>
        <v/>
      </c>
      <c r="H463" s="25"/>
      <c r="I463" s="14"/>
      <c r="J463" s="14"/>
      <c r="K463" s="14"/>
      <c r="L463" s="23" t="str">
        <f t="array" ref="L463">IF(M463="","",XLOOKUP(M463,selector_02,selector_02_ids,""))</f>
        <v/>
      </c>
      <c r="M463" s="25"/>
      <c r="N463" s="23" t="str">
        <f t="array" ref="N463">IF(O463="","",XLOOKUP(O463,selector_12,selector_12_ids,""))</f>
        <v/>
      </c>
      <c r="O463" s="25"/>
      <c r="P463" s="14"/>
      <c r="Q463" s="23" t="str">
        <f t="array" ref="Q463">IF(R463="","",XLOOKUP(R463,selector_04,selector_04_ids,""))</f>
        <v/>
      </c>
      <c r="R463" s="25"/>
      <c r="S463" s="14"/>
      <c r="T463" s="27"/>
      <c r="U463" s="14"/>
    </row>
    <row r="464">
      <c r="A464" s="14"/>
      <c r="B464" s="23" t="str">
        <f>IF($A464="","",'Система'!$B$4)</f>
        <v/>
      </c>
      <c r="C464" s="14"/>
      <c r="D464" s="23" t="str">
        <f t="array" ref="D464">IF(E464="","",XLOOKUP(E464,selector_25,selector_25_ids,""))</f>
        <v/>
      </c>
      <c r="E464" s="25"/>
      <c r="F464" s="14"/>
      <c r="G464" s="23" t="str">
        <f t="array" ref="G464">IF(H464="","",XLOOKUP(H464,selector_25,selector_25_ids,""))</f>
        <v/>
      </c>
      <c r="H464" s="25"/>
      <c r="I464" s="14"/>
      <c r="J464" s="14"/>
      <c r="K464" s="14"/>
      <c r="L464" s="23" t="str">
        <f t="array" ref="L464">IF(M464="","",XLOOKUP(M464,selector_02,selector_02_ids,""))</f>
        <v/>
      </c>
      <c r="M464" s="25"/>
      <c r="N464" s="23" t="str">
        <f t="array" ref="N464">IF(O464="","",XLOOKUP(O464,selector_12,selector_12_ids,""))</f>
        <v/>
      </c>
      <c r="O464" s="25"/>
      <c r="P464" s="14"/>
      <c r="Q464" s="23" t="str">
        <f t="array" ref="Q464">IF(R464="","",XLOOKUP(R464,selector_04,selector_04_ids,""))</f>
        <v/>
      </c>
      <c r="R464" s="25"/>
      <c r="S464" s="14"/>
      <c r="T464" s="27"/>
      <c r="U464" s="14"/>
    </row>
    <row r="465">
      <c r="A465" s="14"/>
      <c r="B465" s="23" t="str">
        <f>IF($A465="","",'Система'!$B$4)</f>
        <v/>
      </c>
      <c r="C465" s="14"/>
      <c r="D465" s="23" t="str">
        <f t="array" ref="D465">IF(E465="","",XLOOKUP(E465,selector_25,selector_25_ids,""))</f>
        <v/>
      </c>
      <c r="E465" s="25"/>
      <c r="F465" s="14"/>
      <c r="G465" s="23" t="str">
        <f t="array" ref="G465">IF(H465="","",XLOOKUP(H465,selector_25,selector_25_ids,""))</f>
        <v/>
      </c>
      <c r="H465" s="25"/>
      <c r="I465" s="14"/>
      <c r="J465" s="14"/>
      <c r="K465" s="14"/>
      <c r="L465" s="23" t="str">
        <f t="array" ref="L465">IF(M465="","",XLOOKUP(M465,selector_02,selector_02_ids,""))</f>
        <v/>
      </c>
      <c r="M465" s="25"/>
      <c r="N465" s="23" t="str">
        <f t="array" ref="N465">IF(O465="","",XLOOKUP(O465,selector_12,selector_12_ids,""))</f>
        <v/>
      </c>
      <c r="O465" s="25"/>
      <c r="P465" s="14"/>
      <c r="Q465" s="23" t="str">
        <f t="array" ref="Q465">IF(R465="","",XLOOKUP(R465,selector_04,selector_04_ids,""))</f>
        <v/>
      </c>
      <c r="R465" s="25"/>
      <c r="S465" s="14"/>
      <c r="T465" s="27"/>
      <c r="U465" s="14"/>
    </row>
    <row r="466">
      <c r="A466" s="14"/>
      <c r="B466" s="23" t="str">
        <f>IF($A466="","",'Система'!$B$4)</f>
        <v/>
      </c>
      <c r="C466" s="14"/>
      <c r="D466" s="23" t="str">
        <f t="array" ref="D466">IF(E466="","",XLOOKUP(E466,selector_25,selector_25_ids,""))</f>
        <v/>
      </c>
      <c r="E466" s="25"/>
      <c r="F466" s="14"/>
      <c r="G466" s="23" t="str">
        <f t="array" ref="G466">IF(H466="","",XLOOKUP(H466,selector_25,selector_25_ids,""))</f>
        <v/>
      </c>
      <c r="H466" s="25"/>
      <c r="I466" s="14"/>
      <c r="J466" s="14"/>
      <c r="K466" s="14"/>
      <c r="L466" s="23" t="str">
        <f t="array" ref="L466">IF(M466="","",XLOOKUP(M466,selector_02,selector_02_ids,""))</f>
        <v/>
      </c>
      <c r="M466" s="25"/>
      <c r="N466" s="23" t="str">
        <f t="array" ref="N466">IF(O466="","",XLOOKUP(O466,selector_12,selector_12_ids,""))</f>
        <v/>
      </c>
      <c r="O466" s="25"/>
      <c r="P466" s="14"/>
      <c r="Q466" s="23" t="str">
        <f t="array" ref="Q466">IF(R466="","",XLOOKUP(R466,selector_04,selector_04_ids,""))</f>
        <v/>
      </c>
      <c r="R466" s="25"/>
      <c r="S466" s="14"/>
      <c r="T466" s="27"/>
      <c r="U466" s="14"/>
    </row>
    <row r="467">
      <c r="A467" s="14"/>
      <c r="B467" s="23" t="str">
        <f>IF($A467="","",'Система'!$B$4)</f>
        <v/>
      </c>
      <c r="C467" s="14"/>
      <c r="D467" s="23" t="str">
        <f t="array" ref="D467">IF(E467="","",XLOOKUP(E467,selector_25,selector_25_ids,""))</f>
        <v/>
      </c>
      <c r="E467" s="25"/>
      <c r="F467" s="14"/>
      <c r="G467" s="23" t="str">
        <f t="array" ref="G467">IF(H467="","",XLOOKUP(H467,selector_25,selector_25_ids,""))</f>
        <v/>
      </c>
      <c r="H467" s="25"/>
      <c r="I467" s="14"/>
      <c r="J467" s="14"/>
      <c r="K467" s="14"/>
      <c r="L467" s="23" t="str">
        <f t="array" ref="L467">IF(M467="","",XLOOKUP(M467,selector_02,selector_02_ids,""))</f>
        <v/>
      </c>
      <c r="M467" s="25"/>
      <c r="N467" s="23" t="str">
        <f t="array" ref="N467">IF(O467="","",XLOOKUP(O467,selector_12,selector_12_ids,""))</f>
        <v/>
      </c>
      <c r="O467" s="25"/>
      <c r="P467" s="14"/>
      <c r="Q467" s="23" t="str">
        <f t="array" ref="Q467">IF(R467="","",XLOOKUP(R467,selector_04,selector_04_ids,""))</f>
        <v/>
      </c>
      <c r="R467" s="25"/>
      <c r="S467" s="14"/>
      <c r="T467" s="27"/>
      <c r="U467" s="14"/>
    </row>
    <row r="468">
      <c r="A468" s="14"/>
      <c r="B468" s="23" t="str">
        <f>IF($A468="","",'Система'!$B$4)</f>
        <v/>
      </c>
      <c r="C468" s="14"/>
      <c r="D468" s="23" t="str">
        <f t="array" ref="D468">IF(E468="","",XLOOKUP(E468,selector_25,selector_25_ids,""))</f>
        <v/>
      </c>
      <c r="E468" s="25"/>
      <c r="F468" s="14"/>
      <c r="G468" s="23" t="str">
        <f t="array" ref="G468">IF(H468="","",XLOOKUP(H468,selector_25,selector_25_ids,""))</f>
        <v/>
      </c>
      <c r="H468" s="25"/>
      <c r="I468" s="14"/>
      <c r="J468" s="14"/>
      <c r="K468" s="14"/>
      <c r="L468" s="23" t="str">
        <f t="array" ref="L468">IF(M468="","",XLOOKUP(M468,selector_02,selector_02_ids,""))</f>
        <v/>
      </c>
      <c r="M468" s="25"/>
      <c r="N468" s="23" t="str">
        <f t="array" ref="N468">IF(O468="","",XLOOKUP(O468,selector_12,selector_12_ids,""))</f>
        <v/>
      </c>
      <c r="O468" s="25"/>
      <c r="P468" s="14"/>
      <c r="Q468" s="23" t="str">
        <f t="array" ref="Q468">IF(R468="","",XLOOKUP(R468,selector_04,selector_04_ids,""))</f>
        <v/>
      </c>
      <c r="R468" s="25"/>
      <c r="S468" s="14"/>
      <c r="T468" s="27"/>
      <c r="U468" s="14"/>
    </row>
    <row r="469">
      <c r="A469" s="14"/>
      <c r="B469" s="23" t="str">
        <f>IF($A469="","",'Система'!$B$4)</f>
        <v/>
      </c>
      <c r="C469" s="14"/>
      <c r="D469" s="23" t="str">
        <f t="array" ref="D469">IF(E469="","",XLOOKUP(E469,selector_25,selector_25_ids,""))</f>
        <v/>
      </c>
      <c r="E469" s="25"/>
      <c r="F469" s="14"/>
      <c r="G469" s="23" t="str">
        <f t="array" ref="G469">IF(H469="","",XLOOKUP(H469,selector_25,selector_25_ids,""))</f>
        <v/>
      </c>
      <c r="H469" s="25"/>
      <c r="I469" s="14"/>
      <c r="J469" s="14"/>
      <c r="K469" s="14"/>
      <c r="L469" s="23" t="str">
        <f t="array" ref="L469">IF(M469="","",XLOOKUP(M469,selector_02,selector_02_ids,""))</f>
        <v/>
      </c>
      <c r="M469" s="25"/>
      <c r="N469" s="23" t="str">
        <f t="array" ref="N469">IF(O469="","",XLOOKUP(O469,selector_12,selector_12_ids,""))</f>
        <v/>
      </c>
      <c r="O469" s="25"/>
      <c r="P469" s="14"/>
      <c r="Q469" s="23" t="str">
        <f t="array" ref="Q469">IF(R469="","",XLOOKUP(R469,selector_04,selector_04_ids,""))</f>
        <v/>
      </c>
      <c r="R469" s="25"/>
      <c r="S469" s="14"/>
      <c r="T469" s="27"/>
      <c r="U469" s="14"/>
    </row>
    <row r="470">
      <c r="A470" s="14"/>
      <c r="B470" s="23" t="str">
        <f>IF($A470="","",'Система'!$B$4)</f>
        <v/>
      </c>
      <c r="C470" s="14"/>
      <c r="D470" s="23" t="str">
        <f t="array" ref="D470">IF(E470="","",XLOOKUP(E470,selector_25,selector_25_ids,""))</f>
        <v/>
      </c>
      <c r="E470" s="25"/>
      <c r="F470" s="14"/>
      <c r="G470" s="23" t="str">
        <f t="array" ref="G470">IF(H470="","",XLOOKUP(H470,selector_25,selector_25_ids,""))</f>
        <v/>
      </c>
      <c r="H470" s="25"/>
      <c r="I470" s="14"/>
      <c r="J470" s="14"/>
      <c r="K470" s="14"/>
      <c r="L470" s="23" t="str">
        <f t="array" ref="L470">IF(M470="","",XLOOKUP(M470,selector_02,selector_02_ids,""))</f>
        <v/>
      </c>
      <c r="M470" s="25"/>
      <c r="N470" s="23" t="str">
        <f t="array" ref="N470">IF(O470="","",XLOOKUP(O470,selector_12,selector_12_ids,""))</f>
        <v/>
      </c>
      <c r="O470" s="25"/>
      <c r="P470" s="14"/>
      <c r="Q470" s="23" t="str">
        <f t="array" ref="Q470">IF(R470="","",XLOOKUP(R470,selector_04,selector_04_ids,""))</f>
        <v/>
      </c>
      <c r="R470" s="25"/>
      <c r="S470" s="14"/>
      <c r="T470" s="27"/>
      <c r="U470" s="14"/>
    </row>
    <row r="471">
      <c r="A471" s="14"/>
      <c r="B471" s="23" t="str">
        <f>IF($A471="","",'Система'!$B$4)</f>
        <v/>
      </c>
      <c r="C471" s="14"/>
      <c r="D471" s="23" t="str">
        <f t="array" ref="D471">IF(E471="","",XLOOKUP(E471,selector_25,selector_25_ids,""))</f>
        <v/>
      </c>
      <c r="E471" s="25"/>
      <c r="F471" s="14"/>
      <c r="G471" s="23" t="str">
        <f t="array" ref="G471">IF(H471="","",XLOOKUP(H471,selector_25,selector_25_ids,""))</f>
        <v/>
      </c>
      <c r="H471" s="25"/>
      <c r="I471" s="14"/>
      <c r="J471" s="14"/>
      <c r="K471" s="14"/>
      <c r="L471" s="23" t="str">
        <f t="array" ref="L471">IF(M471="","",XLOOKUP(M471,selector_02,selector_02_ids,""))</f>
        <v/>
      </c>
      <c r="M471" s="25"/>
      <c r="N471" s="23" t="str">
        <f t="array" ref="N471">IF(O471="","",XLOOKUP(O471,selector_12,selector_12_ids,""))</f>
        <v/>
      </c>
      <c r="O471" s="25"/>
      <c r="P471" s="14"/>
      <c r="Q471" s="23" t="str">
        <f t="array" ref="Q471">IF(R471="","",XLOOKUP(R471,selector_04,selector_04_ids,""))</f>
        <v/>
      </c>
      <c r="R471" s="25"/>
      <c r="S471" s="14"/>
      <c r="T471" s="27"/>
      <c r="U471" s="14"/>
    </row>
    <row r="472">
      <c r="A472" s="14"/>
      <c r="B472" s="23" t="str">
        <f>IF($A472="","",'Система'!$B$4)</f>
        <v/>
      </c>
      <c r="C472" s="14"/>
      <c r="D472" s="23" t="str">
        <f t="array" ref="D472">IF(E472="","",XLOOKUP(E472,selector_25,selector_25_ids,""))</f>
        <v/>
      </c>
      <c r="E472" s="25"/>
      <c r="F472" s="14"/>
      <c r="G472" s="23" t="str">
        <f t="array" ref="G472">IF(H472="","",XLOOKUP(H472,selector_25,selector_25_ids,""))</f>
        <v/>
      </c>
      <c r="H472" s="25"/>
      <c r="I472" s="14"/>
      <c r="J472" s="14"/>
      <c r="K472" s="14"/>
      <c r="L472" s="23" t="str">
        <f t="array" ref="L472">IF(M472="","",XLOOKUP(M472,selector_02,selector_02_ids,""))</f>
        <v/>
      </c>
      <c r="M472" s="25"/>
      <c r="N472" s="23" t="str">
        <f t="array" ref="N472">IF(O472="","",XLOOKUP(O472,selector_12,selector_12_ids,""))</f>
        <v/>
      </c>
      <c r="O472" s="25"/>
      <c r="P472" s="14"/>
      <c r="Q472" s="23" t="str">
        <f t="array" ref="Q472">IF(R472="","",XLOOKUP(R472,selector_04,selector_04_ids,""))</f>
        <v/>
      </c>
      <c r="R472" s="25"/>
      <c r="S472" s="14"/>
      <c r="T472" s="27"/>
      <c r="U472" s="14"/>
    </row>
    <row r="473">
      <c r="A473" s="14"/>
      <c r="B473" s="23" t="str">
        <f>IF($A473="","",'Система'!$B$4)</f>
        <v/>
      </c>
      <c r="C473" s="14"/>
      <c r="D473" s="23" t="str">
        <f t="array" ref="D473">IF(E473="","",XLOOKUP(E473,selector_25,selector_25_ids,""))</f>
        <v/>
      </c>
      <c r="E473" s="25"/>
      <c r="F473" s="14"/>
      <c r="G473" s="23" t="str">
        <f t="array" ref="G473">IF(H473="","",XLOOKUP(H473,selector_25,selector_25_ids,""))</f>
        <v/>
      </c>
      <c r="H473" s="25"/>
      <c r="I473" s="14"/>
      <c r="J473" s="14"/>
      <c r="K473" s="14"/>
      <c r="L473" s="23" t="str">
        <f t="array" ref="L473">IF(M473="","",XLOOKUP(M473,selector_02,selector_02_ids,""))</f>
        <v/>
      </c>
      <c r="M473" s="25"/>
      <c r="N473" s="23" t="str">
        <f t="array" ref="N473">IF(O473="","",XLOOKUP(O473,selector_12,selector_12_ids,""))</f>
        <v/>
      </c>
      <c r="O473" s="25"/>
      <c r="P473" s="14"/>
      <c r="Q473" s="23" t="str">
        <f t="array" ref="Q473">IF(R473="","",XLOOKUP(R473,selector_04,selector_04_ids,""))</f>
        <v/>
      </c>
      <c r="R473" s="25"/>
      <c r="S473" s="14"/>
      <c r="T473" s="27"/>
      <c r="U473" s="14"/>
    </row>
    <row r="474">
      <c r="A474" s="14"/>
      <c r="B474" s="23" t="str">
        <f>IF($A474="","",'Система'!$B$4)</f>
        <v/>
      </c>
      <c r="C474" s="14"/>
      <c r="D474" s="23" t="str">
        <f t="array" ref="D474">IF(E474="","",XLOOKUP(E474,selector_25,selector_25_ids,""))</f>
        <v/>
      </c>
      <c r="E474" s="25"/>
      <c r="F474" s="14"/>
      <c r="G474" s="23" t="str">
        <f t="array" ref="G474">IF(H474="","",XLOOKUP(H474,selector_25,selector_25_ids,""))</f>
        <v/>
      </c>
      <c r="H474" s="25"/>
      <c r="I474" s="14"/>
      <c r="J474" s="14"/>
      <c r="K474" s="14"/>
      <c r="L474" s="23" t="str">
        <f t="array" ref="L474">IF(M474="","",XLOOKUP(M474,selector_02,selector_02_ids,""))</f>
        <v/>
      </c>
      <c r="M474" s="25"/>
      <c r="N474" s="23" t="str">
        <f t="array" ref="N474">IF(O474="","",XLOOKUP(O474,selector_12,selector_12_ids,""))</f>
        <v/>
      </c>
      <c r="O474" s="25"/>
      <c r="P474" s="14"/>
      <c r="Q474" s="23" t="str">
        <f t="array" ref="Q474">IF(R474="","",XLOOKUP(R474,selector_04,selector_04_ids,""))</f>
        <v/>
      </c>
      <c r="R474" s="25"/>
      <c r="S474" s="14"/>
      <c r="T474" s="27"/>
      <c r="U474" s="14"/>
    </row>
    <row r="475">
      <c r="A475" s="14"/>
      <c r="B475" s="23" t="str">
        <f>IF($A475="","",'Система'!$B$4)</f>
        <v/>
      </c>
      <c r="C475" s="14"/>
      <c r="D475" s="23" t="str">
        <f t="array" ref="D475">IF(E475="","",XLOOKUP(E475,selector_25,selector_25_ids,""))</f>
        <v/>
      </c>
      <c r="E475" s="25"/>
      <c r="F475" s="14"/>
      <c r="G475" s="23" t="str">
        <f t="array" ref="G475">IF(H475="","",XLOOKUP(H475,selector_25,selector_25_ids,""))</f>
        <v/>
      </c>
      <c r="H475" s="25"/>
      <c r="I475" s="14"/>
      <c r="J475" s="14"/>
      <c r="K475" s="14"/>
      <c r="L475" s="23" t="str">
        <f t="array" ref="L475">IF(M475="","",XLOOKUP(M475,selector_02,selector_02_ids,""))</f>
        <v/>
      </c>
      <c r="M475" s="25"/>
      <c r="N475" s="23" t="str">
        <f t="array" ref="N475">IF(O475="","",XLOOKUP(O475,selector_12,selector_12_ids,""))</f>
        <v/>
      </c>
      <c r="O475" s="25"/>
      <c r="P475" s="14"/>
      <c r="Q475" s="23" t="str">
        <f t="array" ref="Q475">IF(R475="","",XLOOKUP(R475,selector_04,selector_04_ids,""))</f>
        <v/>
      </c>
      <c r="R475" s="25"/>
      <c r="S475" s="14"/>
      <c r="T475" s="27"/>
      <c r="U475" s="14"/>
    </row>
    <row r="476">
      <c r="A476" s="14"/>
      <c r="B476" s="23" t="str">
        <f>IF($A476="","",'Система'!$B$4)</f>
        <v/>
      </c>
      <c r="C476" s="14"/>
      <c r="D476" s="23" t="str">
        <f t="array" ref="D476">IF(E476="","",XLOOKUP(E476,selector_25,selector_25_ids,""))</f>
        <v/>
      </c>
      <c r="E476" s="25"/>
      <c r="F476" s="14"/>
      <c r="G476" s="23" t="str">
        <f t="array" ref="G476">IF(H476="","",XLOOKUP(H476,selector_25,selector_25_ids,""))</f>
        <v/>
      </c>
      <c r="H476" s="25"/>
      <c r="I476" s="14"/>
      <c r="J476" s="14"/>
      <c r="K476" s="14"/>
      <c r="L476" s="23" t="str">
        <f t="array" ref="L476">IF(M476="","",XLOOKUP(M476,selector_02,selector_02_ids,""))</f>
        <v/>
      </c>
      <c r="M476" s="25"/>
      <c r="N476" s="23" t="str">
        <f t="array" ref="N476">IF(O476="","",XLOOKUP(O476,selector_12,selector_12_ids,""))</f>
        <v/>
      </c>
      <c r="O476" s="25"/>
      <c r="P476" s="14"/>
      <c r="Q476" s="23" t="str">
        <f t="array" ref="Q476">IF(R476="","",XLOOKUP(R476,selector_04,selector_04_ids,""))</f>
        <v/>
      </c>
      <c r="R476" s="25"/>
      <c r="S476" s="14"/>
      <c r="T476" s="27"/>
      <c r="U476" s="14"/>
    </row>
    <row r="477">
      <c r="A477" s="14"/>
      <c r="B477" s="23" t="str">
        <f>IF($A477="","",'Система'!$B$4)</f>
        <v/>
      </c>
      <c r="C477" s="14"/>
      <c r="D477" s="23" t="str">
        <f t="array" ref="D477">IF(E477="","",XLOOKUP(E477,selector_25,selector_25_ids,""))</f>
        <v/>
      </c>
      <c r="E477" s="25"/>
      <c r="F477" s="14"/>
      <c r="G477" s="23" t="str">
        <f t="array" ref="G477">IF(H477="","",XLOOKUP(H477,selector_25,selector_25_ids,""))</f>
        <v/>
      </c>
      <c r="H477" s="25"/>
      <c r="I477" s="14"/>
      <c r="J477" s="14"/>
      <c r="K477" s="14"/>
      <c r="L477" s="23" t="str">
        <f t="array" ref="L477">IF(M477="","",XLOOKUP(M477,selector_02,selector_02_ids,""))</f>
        <v/>
      </c>
      <c r="M477" s="25"/>
      <c r="N477" s="23" t="str">
        <f t="array" ref="N477">IF(O477="","",XLOOKUP(O477,selector_12,selector_12_ids,""))</f>
        <v/>
      </c>
      <c r="O477" s="25"/>
      <c r="P477" s="14"/>
      <c r="Q477" s="23" t="str">
        <f t="array" ref="Q477">IF(R477="","",XLOOKUP(R477,selector_04,selector_04_ids,""))</f>
        <v/>
      </c>
      <c r="R477" s="25"/>
      <c r="S477" s="14"/>
      <c r="T477" s="27"/>
      <c r="U477" s="14"/>
    </row>
    <row r="478">
      <c r="A478" s="14"/>
      <c r="B478" s="23" t="str">
        <f>IF($A478="","",'Система'!$B$4)</f>
        <v/>
      </c>
      <c r="C478" s="14"/>
      <c r="D478" s="23" t="str">
        <f t="array" ref="D478">IF(E478="","",XLOOKUP(E478,selector_25,selector_25_ids,""))</f>
        <v/>
      </c>
      <c r="E478" s="25"/>
      <c r="F478" s="14"/>
      <c r="G478" s="23" t="str">
        <f t="array" ref="G478">IF(H478="","",XLOOKUP(H478,selector_25,selector_25_ids,""))</f>
        <v/>
      </c>
      <c r="H478" s="25"/>
      <c r="I478" s="14"/>
      <c r="J478" s="14"/>
      <c r="K478" s="14"/>
      <c r="L478" s="23" t="str">
        <f t="array" ref="L478">IF(M478="","",XLOOKUP(M478,selector_02,selector_02_ids,""))</f>
        <v/>
      </c>
      <c r="M478" s="25"/>
      <c r="N478" s="23" t="str">
        <f t="array" ref="N478">IF(O478="","",XLOOKUP(O478,selector_12,selector_12_ids,""))</f>
        <v/>
      </c>
      <c r="O478" s="25"/>
      <c r="P478" s="14"/>
      <c r="Q478" s="23" t="str">
        <f t="array" ref="Q478">IF(R478="","",XLOOKUP(R478,selector_04,selector_04_ids,""))</f>
        <v/>
      </c>
      <c r="R478" s="25"/>
      <c r="S478" s="14"/>
      <c r="T478" s="27"/>
      <c r="U478" s="14"/>
    </row>
    <row r="479">
      <c r="A479" s="14"/>
      <c r="B479" s="23" t="str">
        <f>IF($A479="","",'Система'!$B$4)</f>
        <v/>
      </c>
      <c r="C479" s="14"/>
      <c r="D479" s="23" t="str">
        <f t="array" ref="D479">IF(E479="","",XLOOKUP(E479,selector_25,selector_25_ids,""))</f>
        <v/>
      </c>
      <c r="E479" s="25"/>
      <c r="F479" s="14"/>
      <c r="G479" s="23" t="str">
        <f t="array" ref="G479">IF(H479="","",XLOOKUP(H479,selector_25,selector_25_ids,""))</f>
        <v/>
      </c>
      <c r="H479" s="25"/>
      <c r="I479" s="14"/>
      <c r="J479" s="14"/>
      <c r="K479" s="14"/>
      <c r="L479" s="23" t="str">
        <f t="array" ref="L479">IF(M479="","",XLOOKUP(M479,selector_02,selector_02_ids,""))</f>
        <v/>
      </c>
      <c r="M479" s="25"/>
      <c r="N479" s="23" t="str">
        <f t="array" ref="N479">IF(O479="","",XLOOKUP(O479,selector_12,selector_12_ids,""))</f>
        <v/>
      </c>
      <c r="O479" s="25"/>
      <c r="P479" s="14"/>
      <c r="Q479" s="23" t="str">
        <f t="array" ref="Q479">IF(R479="","",XLOOKUP(R479,selector_04,selector_04_ids,""))</f>
        <v/>
      </c>
      <c r="R479" s="25"/>
      <c r="S479" s="14"/>
      <c r="T479" s="27"/>
      <c r="U479" s="14"/>
    </row>
    <row r="480">
      <c r="A480" s="14"/>
      <c r="B480" s="23" t="str">
        <f>IF($A480="","",'Система'!$B$4)</f>
        <v/>
      </c>
      <c r="C480" s="14"/>
      <c r="D480" s="23" t="str">
        <f t="array" ref="D480">IF(E480="","",XLOOKUP(E480,selector_25,selector_25_ids,""))</f>
        <v/>
      </c>
      <c r="E480" s="25"/>
      <c r="F480" s="14"/>
      <c r="G480" s="23" t="str">
        <f t="array" ref="G480">IF(H480="","",XLOOKUP(H480,selector_25,selector_25_ids,""))</f>
        <v/>
      </c>
      <c r="H480" s="25"/>
      <c r="I480" s="14"/>
      <c r="J480" s="14"/>
      <c r="K480" s="14"/>
      <c r="L480" s="23" t="str">
        <f t="array" ref="L480">IF(M480="","",XLOOKUP(M480,selector_02,selector_02_ids,""))</f>
        <v/>
      </c>
      <c r="M480" s="25"/>
      <c r="N480" s="23" t="str">
        <f t="array" ref="N480">IF(O480="","",XLOOKUP(O480,selector_12,selector_12_ids,""))</f>
        <v/>
      </c>
      <c r="O480" s="25"/>
      <c r="P480" s="14"/>
      <c r="Q480" s="23" t="str">
        <f t="array" ref="Q480">IF(R480="","",XLOOKUP(R480,selector_04,selector_04_ids,""))</f>
        <v/>
      </c>
      <c r="R480" s="25"/>
      <c r="S480" s="14"/>
      <c r="T480" s="27"/>
      <c r="U480" s="14"/>
    </row>
    <row r="481">
      <c r="A481" s="14"/>
      <c r="B481" s="23" t="str">
        <f>IF($A481="","",'Система'!$B$4)</f>
        <v/>
      </c>
      <c r="C481" s="14"/>
      <c r="D481" s="23" t="str">
        <f t="array" ref="D481">IF(E481="","",XLOOKUP(E481,selector_25,selector_25_ids,""))</f>
        <v/>
      </c>
      <c r="E481" s="25"/>
      <c r="F481" s="14"/>
      <c r="G481" s="23" t="str">
        <f t="array" ref="G481">IF(H481="","",XLOOKUP(H481,selector_25,selector_25_ids,""))</f>
        <v/>
      </c>
      <c r="H481" s="25"/>
      <c r="I481" s="14"/>
      <c r="J481" s="14"/>
      <c r="K481" s="14"/>
      <c r="L481" s="23" t="str">
        <f t="array" ref="L481">IF(M481="","",XLOOKUP(M481,selector_02,selector_02_ids,""))</f>
        <v/>
      </c>
      <c r="M481" s="25"/>
      <c r="N481" s="23" t="str">
        <f t="array" ref="N481">IF(O481="","",XLOOKUP(O481,selector_12,selector_12_ids,""))</f>
        <v/>
      </c>
      <c r="O481" s="25"/>
      <c r="P481" s="14"/>
      <c r="Q481" s="23" t="str">
        <f t="array" ref="Q481">IF(R481="","",XLOOKUP(R481,selector_04,selector_04_ids,""))</f>
        <v/>
      </c>
      <c r="R481" s="25"/>
      <c r="S481" s="14"/>
      <c r="T481" s="27"/>
      <c r="U481" s="14"/>
    </row>
    <row r="482">
      <c r="A482" s="14"/>
      <c r="B482" s="23" t="str">
        <f>IF($A482="","",'Система'!$B$4)</f>
        <v/>
      </c>
      <c r="C482" s="14"/>
      <c r="D482" s="23" t="str">
        <f t="array" ref="D482">IF(E482="","",XLOOKUP(E482,selector_25,selector_25_ids,""))</f>
        <v/>
      </c>
      <c r="E482" s="25"/>
      <c r="F482" s="14"/>
      <c r="G482" s="23" t="str">
        <f t="array" ref="G482">IF(H482="","",XLOOKUP(H482,selector_25,selector_25_ids,""))</f>
        <v/>
      </c>
      <c r="H482" s="25"/>
      <c r="I482" s="14"/>
      <c r="J482" s="14"/>
      <c r="K482" s="14"/>
      <c r="L482" s="23" t="str">
        <f t="array" ref="L482">IF(M482="","",XLOOKUP(M482,selector_02,selector_02_ids,""))</f>
        <v/>
      </c>
      <c r="M482" s="25"/>
      <c r="N482" s="23" t="str">
        <f t="array" ref="N482">IF(O482="","",XLOOKUP(O482,selector_12,selector_12_ids,""))</f>
        <v/>
      </c>
      <c r="O482" s="25"/>
      <c r="P482" s="14"/>
      <c r="Q482" s="23" t="str">
        <f t="array" ref="Q482">IF(R482="","",XLOOKUP(R482,selector_04,selector_04_ids,""))</f>
        <v/>
      </c>
      <c r="R482" s="25"/>
      <c r="S482" s="14"/>
      <c r="T482" s="27"/>
      <c r="U482" s="14"/>
    </row>
    <row r="483">
      <c r="A483" s="14"/>
      <c r="B483" s="23" t="str">
        <f>IF($A483="","",'Система'!$B$4)</f>
        <v/>
      </c>
      <c r="C483" s="14"/>
      <c r="D483" s="23" t="str">
        <f t="array" ref="D483">IF(E483="","",XLOOKUP(E483,selector_25,selector_25_ids,""))</f>
        <v/>
      </c>
      <c r="E483" s="25"/>
      <c r="F483" s="14"/>
      <c r="G483" s="23" t="str">
        <f t="array" ref="G483">IF(H483="","",XLOOKUP(H483,selector_25,selector_25_ids,""))</f>
        <v/>
      </c>
      <c r="H483" s="25"/>
      <c r="I483" s="14"/>
      <c r="J483" s="14"/>
      <c r="K483" s="14"/>
      <c r="L483" s="23" t="str">
        <f t="array" ref="L483">IF(M483="","",XLOOKUP(M483,selector_02,selector_02_ids,""))</f>
        <v/>
      </c>
      <c r="M483" s="25"/>
      <c r="N483" s="23" t="str">
        <f t="array" ref="N483">IF(O483="","",XLOOKUP(O483,selector_12,selector_12_ids,""))</f>
        <v/>
      </c>
      <c r="O483" s="25"/>
      <c r="P483" s="14"/>
      <c r="Q483" s="23" t="str">
        <f t="array" ref="Q483">IF(R483="","",XLOOKUP(R483,selector_04,selector_04_ids,""))</f>
        <v/>
      </c>
      <c r="R483" s="25"/>
      <c r="S483" s="14"/>
      <c r="T483" s="27"/>
      <c r="U483" s="14"/>
    </row>
    <row r="484">
      <c r="A484" s="14"/>
      <c r="B484" s="23" t="str">
        <f>IF($A484="","",'Система'!$B$4)</f>
        <v/>
      </c>
      <c r="C484" s="14"/>
      <c r="D484" s="23" t="str">
        <f t="array" ref="D484">IF(E484="","",XLOOKUP(E484,selector_25,selector_25_ids,""))</f>
        <v/>
      </c>
      <c r="E484" s="25"/>
      <c r="F484" s="14"/>
      <c r="G484" s="23" t="str">
        <f t="array" ref="G484">IF(H484="","",XLOOKUP(H484,selector_25,selector_25_ids,""))</f>
        <v/>
      </c>
      <c r="H484" s="25"/>
      <c r="I484" s="14"/>
      <c r="J484" s="14"/>
      <c r="K484" s="14"/>
      <c r="L484" s="23" t="str">
        <f t="array" ref="L484">IF(M484="","",XLOOKUP(M484,selector_02,selector_02_ids,""))</f>
        <v/>
      </c>
      <c r="M484" s="25"/>
      <c r="N484" s="23" t="str">
        <f t="array" ref="N484">IF(O484="","",XLOOKUP(O484,selector_12,selector_12_ids,""))</f>
        <v/>
      </c>
      <c r="O484" s="25"/>
      <c r="P484" s="14"/>
      <c r="Q484" s="23" t="str">
        <f t="array" ref="Q484">IF(R484="","",XLOOKUP(R484,selector_04,selector_04_ids,""))</f>
        <v/>
      </c>
      <c r="R484" s="25"/>
      <c r="S484" s="14"/>
      <c r="T484" s="27"/>
      <c r="U484" s="14"/>
    </row>
    <row r="485">
      <c r="A485" s="14"/>
      <c r="B485" s="23" t="str">
        <f>IF($A485="","",'Система'!$B$4)</f>
        <v/>
      </c>
      <c r="C485" s="14"/>
      <c r="D485" s="23" t="str">
        <f t="array" ref="D485">IF(E485="","",XLOOKUP(E485,selector_25,selector_25_ids,""))</f>
        <v/>
      </c>
      <c r="E485" s="25"/>
      <c r="F485" s="14"/>
      <c r="G485" s="23" t="str">
        <f t="array" ref="G485">IF(H485="","",XLOOKUP(H485,selector_25,selector_25_ids,""))</f>
        <v/>
      </c>
      <c r="H485" s="25"/>
      <c r="I485" s="14"/>
      <c r="J485" s="14"/>
      <c r="K485" s="14"/>
      <c r="L485" s="23" t="str">
        <f t="array" ref="L485">IF(M485="","",XLOOKUP(M485,selector_02,selector_02_ids,""))</f>
        <v/>
      </c>
      <c r="M485" s="25"/>
      <c r="N485" s="23" t="str">
        <f t="array" ref="N485">IF(O485="","",XLOOKUP(O485,selector_12,selector_12_ids,""))</f>
        <v/>
      </c>
      <c r="O485" s="25"/>
      <c r="P485" s="14"/>
      <c r="Q485" s="23" t="str">
        <f t="array" ref="Q485">IF(R485="","",XLOOKUP(R485,selector_04,selector_04_ids,""))</f>
        <v/>
      </c>
      <c r="R485" s="25"/>
      <c r="S485" s="14"/>
      <c r="T485" s="27"/>
      <c r="U485" s="14"/>
    </row>
    <row r="486">
      <c r="A486" s="14"/>
      <c r="B486" s="23" t="str">
        <f>IF($A486="","",'Система'!$B$4)</f>
        <v/>
      </c>
      <c r="C486" s="14"/>
      <c r="D486" s="23" t="str">
        <f t="array" ref="D486">IF(E486="","",XLOOKUP(E486,selector_25,selector_25_ids,""))</f>
        <v/>
      </c>
      <c r="E486" s="25"/>
      <c r="F486" s="14"/>
      <c r="G486" s="23" t="str">
        <f t="array" ref="G486">IF(H486="","",XLOOKUP(H486,selector_25,selector_25_ids,""))</f>
        <v/>
      </c>
      <c r="H486" s="25"/>
      <c r="I486" s="14"/>
      <c r="J486" s="14"/>
      <c r="K486" s="14"/>
      <c r="L486" s="23" t="str">
        <f t="array" ref="L486">IF(M486="","",XLOOKUP(M486,selector_02,selector_02_ids,""))</f>
        <v/>
      </c>
      <c r="M486" s="25"/>
      <c r="N486" s="23" t="str">
        <f t="array" ref="N486">IF(O486="","",XLOOKUP(O486,selector_12,selector_12_ids,""))</f>
        <v/>
      </c>
      <c r="O486" s="25"/>
      <c r="P486" s="14"/>
      <c r="Q486" s="23" t="str">
        <f t="array" ref="Q486">IF(R486="","",XLOOKUP(R486,selector_04,selector_04_ids,""))</f>
        <v/>
      </c>
      <c r="R486" s="25"/>
      <c r="S486" s="14"/>
      <c r="T486" s="27"/>
      <c r="U486" s="14"/>
    </row>
    <row r="487">
      <c r="A487" s="14"/>
      <c r="B487" s="23" t="str">
        <f>IF($A487="","",'Система'!$B$4)</f>
        <v/>
      </c>
      <c r="C487" s="14"/>
      <c r="D487" s="23" t="str">
        <f t="array" ref="D487">IF(E487="","",XLOOKUP(E487,selector_25,selector_25_ids,""))</f>
        <v/>
      </c>
      <c r="E487" s="25"/>
      <c r="F487" s="14"/>
      <c r="G487" s="23" t="str">
        <f t="array" ref="G487">IF(H487="","",XLOOKUP(H487,selector_25,selector_25_ids,""))</f>
        <v/>
      </c>
      <c r="H487" s="25"/>
      <c r="I487" s="14"/>
      <c r="J487" s="14"/>
      <c r="K487" s="14"/>
      <c r="L487" s="23" t="str">
        <f t="array" ref="L487">IF(M487="","",XLOOKUP(M487,selector_02,selector_02_ids,""))</f>
        <v/>
      </c>
      <c r="M487" s="25"/>
      <c r="N487" s="23" t="str">
        <f t="array" ref="N487">IF(O487="","",XLOOKUP(O487,selector_12,selector_12_ids,""))</f>
        <v/>
      </c>
      <c r="O487" s="25"/>
      <c r="P487" s="14"/>
      <c r="Q487" s="23" t="str">
        <f t="array" ref="Q487">IF(R487="","",XLOOKUP(R487,selector_04,selector_04_ids,""))</f>
        <v/>
      </c>
      <c r="R487" s="25"/>
      <c r="S487" s="14"/>
      <c r="T487" s="27"/>
      <c r="U487" s="14"/>
    </row>
    <row r="488">
      <c r="A488" s="14"/>
      <c r="B488" s="23" t="str">
        <f>IF($A488="","",'Система'!$B$4)</f>
        <v/>
      </c>
      <c r="C488" s="14"/>
      <c r="D488" s="23" t="str">
        <f t="array" ref="D488">IF(E488="","",XLOOKUP(E488,selector_25,selector_25_ids,""))</f>
        <v/>
      </c>
      <c r="E488" s="25"/>
      <c r="F488" s="14"/>
      <c r="G488" s="23" t="str">
        <f t="array" ref="G488">IF(H488="","",XLOOKUP(H488,selector_25,selector_25_ids,""))</f>
        <v/>
      </c>
      <c r="H488" s="25"/>
      <c r="I488" s="14"/>
      <c r="J488" s="14"/>
      <c r="K488" s="14"/>
      <c r="L488" s="23" t="str">
        <f t="array" ref="L488">IF(M488="","",XLOOKUP(M488,selector_02,selector_02_ids,""))</f>
        <v/>
      </c>
      <c r="M488" s="25"/>
      <c r="N488" s="23" t="str">
        <f t="array" ref="N488">IF(O488="","",XLOOKUP(O488,selector_12,selector_12_ids,""))</f>
        <v/>
      </c>
      <c r="O488" s="25"/>
      <c r="P488" s="14"/>
      <c r="Q488" s="23" t="str">
        <f t="array" ref="Q488">IF(R488="","",XLOOKUP(R488,selector_04,selector_04_ids,""))</f>
        <v/>
      </c>
      <c r="R488" s="25"/>
      <c r="S488" s="14"/>
      <c r="T488" s="27"/>
      <c r="U488" s="14"/>
    </row>
    <row r="489">
      <c r="A489" s="14"/>
      <c r="B489" s="23" t="str">
        <f>IF($A489="","",'Система'!$B$4)</f>
        <v/>
      </c>
      <c r="C489" s="14"/>
      <c r="D489" s="23" t="str">
        <f t="array" ref="D489">IF(E489="","",XLOOKUP(E489,selector_25,selector_25_ids,""))</f>
        <v/>
      </c>
      <c r="E489" s="25"/>
      <c r="F489" s="14"/>
      <c r="G489" s="23" t="str">
        <f t="array" ref="G489">IF(H489="","",XLOOKUP(H489,selector_25,selector_25_ids,""))</f>
        <v/>
      </c>
      <c r="H489" s="25"/>
      <c r="I489" s="14"/>
      <c r="J489" s="14"/>
      <c r="K489" s="14"/>
      <c r="L489" s="23" t="str">
        <f t="array" ref="L489">IF(M489="","",XLOOKUP(M489,selector_02,selector_02_ids,""))</f>
        <v/>
      </c>
      <c r="M489" s="25"/>
      <c r="N489" s="23" t="str">
        <f t="array" ref="N489">IF(O489="","",XLOOKUP(O489,selector_12,selector_12_ids,""))</f>
        <v/>
      </c>
      <c r="O489" s="25"/>
      <c r="P489" s="14"/>
      <c r="Q489" s="23" t="str">
        <f t="array" ref="Q489">IF(R489="","",XLOOKUP(R489,selector_04,selector_04_ids,""))</f>
        <v/>
      </c>
      <c r="R489" s="25"/>
      <c r="S489" s="14"/>
      <c r="T489" s="27"/>
      <c r="U489" s="14"/>
    </row>
    <row r="490">
      <c r="A490" s="14"/>
      <c r="B490" s="23" t="str">
        <f>IF($A490="","",'Система'!$B$4)</f>
        <v/>
      </c>
      <c r="C490" s="14"/>
      <c r="D490" s="23" t="str">
        <f t="array" ref="D490">IF(E490="","",XLOOKUP(E490,selector_25,selector_25_ids,""))</f>
        <v/>
      </c>
      <c r="E490" s="25"/>
      <c r="F490" s="14"/>
      <c r="G490" s="23" t="str">
        <f t="array" ref="G490">IF(H490="","",XLOOKUP(H490,selector_25,selector_25_ids,""))</f>
        <v/>
      </c>
      <c r="H490" s="25"/>
      <c r="I490" s="14"/>
      <c r="J490" s="14"/>
      <c r="K490" s="14"/>
      <c r="L490" s="23" t="str">
        <f t="array" ref="L490">IF(M490="","",XLOOKUP(M490,selector_02,selector_02_ids,""))</f>
        <v/>
      </c>
      <c r="M490" s="25"/>
      <c r="N490" s="23" t="str">
        <f t="array" ref="N490">IF(O490="","",XLOOKUP(O490,selector_12,selector_12_ids,""))</f>
        <v/>
      </c>
      <c r="O490" s="25"/>
      <c r="P490" s="14"/>
      <c r="Q490" s="23" t="str">
        <f t="array" ref="Q490">IF(R490="","",XLOOKUP(R490,selector_04,selector_04_ids,""))</f>
        <v/>
      </c>
      <c r="R490" s="25"/>
      <c r="S490" s="14"/>
      <c r="T490" s="27"/>
      <c r="U490" s="14"/>
    </row>
    <row r="491">
      <c r="A491" s="14"/>
      <c r="B491" s="23" t="str">
        <f>IF($A491="","",'Система'!$B$4)</f>
        <v/>
      </c>
      <c r="C491" s="14"/>
      <c r="D491" s="23" t="str">
        <f t="array" ref="D491">IF(E491="","",XLOOKUP(E491,selector_25,selector_25_ids,""))</f>
        <v/>
      </c>
      <c r="E491" s="25"/>
      <c r="F491" s="14"/>
      <c r="G491" s="23" t="str">
        <f t="array" ref="G491">IF(H491="","",XLOOKUP(H491,selector_25,selector_25_ids,""))</f>
        <v/>
      </c>
      <c r="H491" s="25"/>
      <c r="I491" s="14"/>
      <c r="J491" s="14"/>
      <c r="K491" s="14"/>
      <c r="L491" s="23" t="str">
        <f t="array" ref="L491">IF(M491="","",XLOOKUP(M491,selector_02,selector_02_ids,""))</f>
        <v/>
      </c>
      <c r="M491" s="25"/>
      <c r="N491" s="23" t="str">
        <f t="array" ref="N491">IF(O491="","",XLOOKUP(O491,selector_12,selector_12_ids,""))</f>
        <v/>
      </c>
      <c r="O491" s="25"/>
      <c r="P491" s="14"/>
      <c r="Q491" s="23" t="str">
        <f t="array" ref="Q491">IF(R491="","",XLOOKUP(R491,selector_04,selector_04_ids,""))</f>
        <v/>
      </c>
      <c r="R491" s="25"/>
      <c r="S491" s="14"/>
      <c r="T491" s="27"/>
      <c r="U491" s="14"/>
    </row>
    <row r="492">
      <c r="A492" s="14"/>
      <c r="B492" s="23" t="str">
        <f>IF($A492="","",'Система'!$B$4)</f>
        <v/>
      </c>
      <c r="C492" s="14"/>
      <c r="D492" s="23" t="str">
        <f t="array" ref="D492">IF(E492="","",XLOOKUP(E492,selector_25,selector_25_ids,""))</f>
        <v/>
      </c>
      <c r="E492" s="25"/>
      <c r="F492" s="14"/>
      <c r="G492" s="23" t="str">
        <f t="array" ref="G492">IF(H492="","",XLOOKUP(H492,selector_25,selector_25_ids,""))</f>
        <v/>
      </c>
      <c r="H492" s="25"/>
      <c r="I492" s="14"/>
      <c r="J492" s="14"/>
      <c r="K492" s="14"/>
      <c r="L492" s="23" t="str">
        <f t="array" ref="L492">IF(M492="","",XLOOKUP(M492,selector_02,selector_02_ids,""))</f>
        <v/>
      </c>
      <c r="M492" s="25"/>
      <c r="N492" s="23" t="str">
        <f t="array" ref="N492">IF(O492="","",XLOOKUP(O492,selector_12,selector_12_ids,""))</f>
        <v/>
      </c>
      <c r="O492" s="25"/>
      <c r="P492" s="14"/>
      <c r="Q492" s="23" t="str">
        <f t="array" ref="Q492">IF(R492="","",XLOOKUP(R492,selector_04,selector_04_ids,""))</f>
        <v/>
      </c>
      <c r="R492" s="25"/>
      <c r="S492" s="14"/>
      <c r="T492" s="27"/>
      <c r="U492" s="14"/>
    </row>
    <row r="493">
      <c r="A493" s="14"/>
      <c r="B493" s="23" t="str">
        <f>IF($A493="","",'Система'!$B$4)</f>
        <v/>
      </c>
      <c r="C493" s="14"/>
      <c r="D493" s="23" t="str">
        <f t="array" ref="D493">IF(E493="","",XLOOKUP(E493,selector_25,selector_25_ids,""))</f>
        <v/>
      </c>
      <c r="E493" s="25"/>
      <c r="F493" s="14"/>
      <c r="G493" s="23" t="str">
        <f t="array" ref="G493">IF(H493="","",XLOOKUP(H493,selector_25,selector_25_ids,""))</f>
        <v/>
      </c>
      <c r="H493" s="25"/>
      <c r="I493" s="14"/>
      <c r="J493" s="14"/>
      <c r="K493" s="14"/>
      <c r="L493" s="23" t="str">
        <f t="array" ref="L493">IF(M493="","",XLOOKUP(M493,selector_02,selector_02_ids,""))</f>
        <v/>
      </c>
      <c r="M493" s="25"/>
      <c r="N493" s="23" t="str">
        <f t="array" ref="N493">IF(O493="","",XLOOKUP(O493,selector_12,selector_12_ids,""))</f>
        <v/>
      </c>
      <c r="O493" s="25"/>
      <c r="P493" s="14"/>
      <c r="Q493" s="23" t="str">
        <f t="array" ref="Q493">IF(R493="","",XLOOKUP(R493,selector_04,selector_04_ids,""))</f>
        <v/>
      </c>
      <c r="R493" s="25"/>
      <c r="S493" s="14"/>
      <c r="T493" s="27"/>
      <c r="U493" s="14"/>
    </row>
    <row r="494">
      <c r="A494" s="14"/>
      <c r="B494" s="23" t="str">
        <f>IF($A494="","",'Система'!$B$4)</f>
        <v/>
      </c>
      <c r="C494" s="14"/>
      <c r="D494" s="23" t="str">
        <f t="array" ref="D494">IF(E494="","",XLOOKUP(E494,selector_25,selector_25_ids,""))</f>
        <v/>
      </c>
      <c r="E494" s="25"/>
      <c r="F494" s="14"/>
      <c r="G494" s="23" t="str">
        <f t="array" ref="G494">IF(H494="","",XLOOKUP(H494,selector_25,selector_25_ids,""))</f>
        <v/>
      </c>
      <c r="H494" s="25"/>
      <c r="I494" s="14"/>
      <c r="J494" s="14"/>
      <c r="K494" s="14"/>
      <c r="L494" s="23" t="str">
        <f t="array" ref="L494">IF(M494="","",XLOOKUP(M494,selector_02,selector_02_ids,""))</f>
        <v/>
      </c>
      <c r="M494" s="25"/>
      <c r="N494" s="23" t="str">
        <f t="array" ref="N494">IF(O494="","",XLOOKUP(O494,selector_12,selector_12_ids,""))</f>
        <v/>
      </c>
      <c r="O494" s="25"/>
      <c r="P494" s="14"/>
      <c r="Q494" s="23" t="str">
        <f t="array" ref="Q494">IF(R494="","",XLOOKUP(R494,selector_04,selector_04_ids,""))</f>
        <v/>
      </c>
      <c r="R494" s="25"/>
      <c r="S494" s="14"/>
      <c r="T494" s="27"/>
      <c r="U494" s="14"/>
    </row>
    <row r="495">
      <c r="A495" s="14"/>
      <c r="B495" s="23" t="str">
        <f>IF($A495="","",'Система'!$B$4)</f>
        <v/>
      </c>
      <c r="C495" s="14"/>
      <c r="D495" s="23" t="str">
        <f t="array" ref="D495">IF(E495="","",XLOOKUP(E495,selector_25,selector_25_ids,""))</f>
        <v/>
      </c>
      <c r="E495" s="25"/>
      <c r="F495" s="14"/>
      <c r="G495" s="23" t="str">
        <f t="array" ref="G495">IF(H495="","",XLOOKUP(H495,selector_25,selector_25_ids,""))</f>
        <v/>
      </c>
      <c r="H495" s="25"/>
      <c r="I495" s="14"/>
      <c r="J495" s="14"/>
      <c r="K495" s="14"/>
      <c r="L495" s="23" t="str">
        <f t="array" ref="L495">IF(M495="","",XLOOKUP(M495,selector_02,selector_02_ids,""))</f>
        <v/>
      </c>
      <c r="M495" s="25"/>
      <c r="N495" s="23" t="str">
        <f t="array" ref="N495">IF(O495="","",XLOOKUP(O495,selector_12,selector_12_ids,""))</f>
        <v/>
      </c>
      <c r="O495" s="25"/>
      <c r="P495" s="14"/>
      <c r="Q495" s="23" t="str">
        <f t="array" ref="Q495">IF(R495="","",XLOOKUP(R495,selector_04,selector_04_ids,""))</f>
        <v/>
      </c>
      <c r="R495" s="25"/>
      <c r="S495" s="14"/>
      <c r="T495" s="27"/>
      <c r="U495" s="14"/>
    </row>
    <row r="496">
      <c r="A496" s="14"/>
      <c r="B496" s="23" t="str">
        <f>IF($A496="","",'Система'!$B$4)</f>
        <v/>
      </c>
      <c r="C496" s="14"/>
      <c r="D496" s="23" t="str">
        <f t="array" ref="D496">IF(E496="","",XLOOKUP(E496,selector_25,selector_25_ids,""))</f>
        <v/>
      </c>
      <c r="E496" s="25"/>
      <c r="F496" s="14"/>
      <c r="G496" s="23" t="str">
        <f t="array" ref="G496">IF(H496="","",XLOOKUP(H496,selector_25,selector_25_ids,""))</f>
        <v/>
      </c>
      <c r="H496" s="25"/>
      <c r="I496" s="14"/>
      <c r="J496" s="14"/>
      <c r="K496" s="14"/>
      <c r="L496" s="23" t="str">
        <f t="array" ref="L496">IF(M496="","",XLOOKUP(M496,selector_02,selector_02_ids,""))</f>
        <v/>
      </c>
      <c r="M496" s="25"/>
      <c r="N496" s="23" t="str">
        <f t="array" ref="N496">IF(O496="","",XLOOKUP(O496,selector_12,selector_12_ids,""))</f>
        <v/>
      </c>
      <c r="O496" s="25"/>
      <c r="P496" s="14"/>
      <c r="Q496" s="23" t="str">
        <f t="array" ref="Q496">IF(R496="","",XLOOKUP(R496,selector_04,selector_04_ids,""))</f>
        <v/>
      </c>
      <c r="R496" s="25"/>
      <c r="S496" s="14"/>
      <c r="T496" s="27"/>
      <c r="U496" s="14"/>
    </row>
    <row r="497">
      <c r="A497" s="14"/>
      <c r="B497" s="23" t="str">
        <f>IF($A497="","",'Система'!$B$4)</f>
        <v/>
      </c>
      <c r="C497" s="14"/>
      <c r="D497" s="23" t="str">
        <f t="array" ref="D497">IF(E497="","",XLOOKUP(E497,selector_25,selector_25_ids,""))</f>
        <v/>
      </c>
      <c r="E497" s="25"/>
      <c r="F497" s="14"/>
      <c r="G497" s="23" t="str">
        <f t="array" ref="G497">IF(H497="","",XLOOKUP(H497,selector_25,selector_25_ids,""))</f>
        <v/>
      </c>
      <c r="H497" s="25"/>
      <c r="I497" s="14"/>
      <c r="J497" s="14"/>
      <c r="K497" s="14"/>
      <c r="L497" s="23" t="str">
        <f t="array" ref="L497">IF(M497="","",XLOOKUP(M497,selector_02,selector_02_ids,""))</f>
        <v/>
      </c>
      <c r="M497" s="25"/>
      <c r="N497" s="23" t="str">
        <f t="array" ref="N497">IF(O497="","",XLOOKUP(O497,selector_12,selector_12_ids,""))</f>
        <v/>
      </c>
      <c r="O497" s="25"/>
      <c r="P497" s="14"/>
      <c r="Q497" s="23" t="str">
        <f t="array" ref="Q497">IF(R497="","",XLOOKUP(R497,selector_04,selector_04_ids,""))</f>
        <v/>
      </c>
      <c r="R497" s="25"/>
      <c r="S497" s="14"/>
      <c r="T497" s="27"/>
      <c r="U497" s="14"/>
    </row>
    <row r="498">
      <c r="A498" s="14"/>
      <c r="B498" s="23" t="str">
        <f>IF($A498="","",'Система'!$B$4)</f>
        <v/>
      </c>
      <c r="C498" s="14"/>
      <c r="D498" s="23" t="str">
        <f t="array" ref="D498">IF(E498="","",XLOOKUP(E498,selector_25,selector_25_ids,""))</f>
        <v/>
      </c>
      <c r="E498" s="25"/>
      <c r="F498" s="14"/>
      <c r="G498" s="23" t="str">
        <f t="array" ref="G498">IF(H498="","",XLOOKUP(H498,selector_25,selector_25_ids,""))</f>
        <v/>
      </c>
      <c r="H498" s="25"/>
      <c r="I498" s="14"/>
      <c r="J498" s="14"/>
      <c r="K498" s="14"/>
      <c r="L498" s="23" t="str">
        <f t="array" ref="L498">IF(M498="","",XLOOKUP(M498,selector_02,selector_02_ids,""))</f>
        <v/>
      </c>
      <c r="M498" s="25"/>
      <c r="N498" s="23" t="str">
        <f t="array" ref="N498">IF(O498="","",XLOOKUP(O498,selector_12,selector_12_ids,""))</f>
        <v/>
      </c>
      <c r="O498" s="25"/>
      <c r="P498" s="14"/>
      <c r="Q498" s="23" t="str">
        <f t="array" ref="Q498">IF(R498="","",XLOOKUP(R498,selector_04,selector_04_ids,""))</f>
        <v/>
      </c>
      <c r="R498" s="25"/>
      <c r="S498" s="14"/>
      <c r="T498" s="27"/>
      <c r="U498" s="14"/>
    </row>
    <row r="499">
      <c r="A499" s="14"/>
      <c r="B499" s="23" t="str">
        <f>IF($A499="","",'Система'!$B$4)</f>
        <v/>
      </c>
      <c r="C499" s="14"/>
      <c r="D499" s="23" t="str">
        <f t="array" ref="D499">IF(E499="","",XLOOKUP(E499,selector_25,selector_25_ids,""))</f>
        <v/>
      </c>
      <c r="E499" s="25"/>
      <c r="F499" s="14"/>
      <c r="G499" s="23" t="str">
        <f t="array" ref="G499">IF(H499="","",XLOOKUP(H499,selector_25,selector_25_ids,""))</f>
        <v/>
      </c>
      <c r="H499" s="25"/>
      <c r="I499" s="14"/>
      <c r="J499" s="14"/>
      <c r="K499" s="14"/>
      <c r="L499" s="23" t="str">
        <f t="array" ref="L499">IF(M499="","",XLOOKUP(M499,selector_02,selector_02_ids,""))</f>
        <v/>
      </c>
      <c r="M499" s="25"/>
      <c r="N499" s="23" t="str">
        <f t="array" ref="N499">IF(O499="","",XLOOKUP(O499,selector_12,selector_12_ids,""))</f>
        <v/>
      </c>
      <c r="O499" s="25"/>
      <c r="P499" s="14"/>
      <c r="Q499" s="23" t="str">
        <f t="array" ref="Q499">IF(R499="","",XLOOKUP(R499,selector_04,selector_04_ids,""))</f>
        <v/>
      </c>
      <c r="R499" s="25"/>
      <c r="S499" s="14"/>
      <c r="T499" s="27"/>
      <c r="U499" s="14"/>
    </row>
    <row r="500">
      <c r="A500" s="14"/>
      <c r="B500" s="23" t="str">
        <f>IF($A500="","",'Система'!$B$4)</f>
        <v/>
      </c>
      <c r="C500" s="14"/>
      <c r="D500" s="23" t="str">
        <f t="array" ref="D500">IF(E500="","",XLOOKUP(E500,selector_25,selector_25_ids,""))</f>
        <v/>
      </c>
      <c r="E500" s="25"/>
      <c r="F500" s="14"/>
      <c r="G500" s="23" t="str">
        <f t="array" ref="G500">IF(H500="","",XLOOKUP(H500,selector_25,selector_25_ids,""))</f>
        <v/>
      </c>
      <c r="H500" s="25"/>
      <c r="I500" s="14"/>
      <c r="J500" s="14"/>
      <c r="K500" s="14"/>
      <c r="L500" s="23" t="str">
        <f t="array" ref="L500">IF(M500="","",XLOOKUP(M500,selector_02,selector_02_ids,""))</f>
        <v/>
      </c>
      <c r="M500" s="25"/>
      <c r="N500" s="23" t="str">
        <f t="array" ref="N500">IF(O500="","",XLOOKUP(O500,selector_12,selector_12_ids,""))</f>
        <v/>
      </c>
      <c r="O500" s="25"/>
      <c r="P500" s="14"/>
      <c r="Q500" s="23" t="str">
        <f t="array" ref="Q500">IF(R500="","",XLOOKUP(R500,selector_04,selector_04_ids,""))</f>
        <v/>
      </c>
      <c r="R500" s="25"/>
      <c r="S500" s="14"/>
      <c r="T500" s="27"/>
      <c r="U500" s="14"/>
    </row>
    <row r="501">
      <c r="A501" s="14"/>
      <c r="B501" s="23" t="str">
        <f>IF($A501="","",'Система'!$B$4)</f>
        <v/>
      </c>
      <c r="C501" s="14"/>
      <c r="D501" s="23" t="str">
        <f t="array" ref="D501">IF(E501="","",XLOOKUP(E501,selector_25,selector_25_ids,""))</f>
        <v/>
      </c>
      <c r="E501" s="25"/>
      <c r="F501" s="14"/>
      <c r="G501" s="23" t="str">
        <f t="array" ref="G501">IF(H501="","",XLOOKUP(H501,selector_25,selector_25_ids,""))</f>
        <v/>
      </c>
      <c r="H501" s="25"/>
      <c r="I501" s="14"/>
      <c r="J501" s="14"/>
      <c r="K501" s="14"/>
      <c r="L501" s="23" t="str">
        <f t="array" ref="L501">IF(M501="","",XLOOKUP(M501,selector_02,selector_02_ids,""))</f>
        <v/>
      </c>
      <c r="M501" s="25"/>
      <c r="N501" s="23" t="str">
        <f t="array" ref="N501">IF(O501="","",XLOOKUP(O501,selector_12,selector_12_ids,""))</f>
        <v/>
      </c>
      <c r="O501" s="25"/>
      <c r="P501" s="14"/>
      <c r="Q501" s="23" t="str">
        <f t="array" ref="Q501">IF(R501="","",XLOOKUP(R501,selector_04,selector_04_ids,""))</f>
        <v/>
      </c>
      <c r="R501" s="25"/>
      <c r="S501" s="14"/>
      <c r="T501" s="27"/>
      <c r="U501" s="14"/>
    </row>
    <row r="502">
      <c r="A502" s="14"/>
      <c r="B502" s="23" t="str">
        <f>IF($A502="","",'Система'!$B$4)</f>
        <v/>
      </c>
      <c r="C502" s="14"/>
      <c r="D502" s="23" t="str">
        <f t="array" ref="D502">IF(E502="","",XLOOKUP(E502,selector_25,selector_25_ids,""))</f>
        <v/>
      </c>
      <c r="E502" s="25"/>
      <c r="F502" s="14"/>
      <c r="G502" s="23" t="str">
        <f t="array" ref="G502">IF(H502="","",XLOOKUP(H502,selector_25,selector_25_ids,""))</f>
        <v/>
      </c>
      <c r="H502" s="25"/>
      <c r="I502" s="14"/>
      <c r="J502" s="14"/>
      <c r="K502" s="14"/>
      <c r="L502" s="23" t="str">
        <f t="array" ref="L502">IF(M502="","",XLOOKUP(M502,selector_02,selector_02_ids,""))</f>
        <v/>
      </c>
      <c r="M502" s="25"/>
      <c r="N502" s="23" t="str">
        <f t="array" ref="N502">IF(O502="","",XLOOKUP(O502,selector_12,selector_12_ids,""))</f>
        <v/>
      </c>
      <c r="O502" s="25"/>
      <c r="P502" s="14"/>
      <c r="Q502" s="23" t="str">
        <f t="array" ref="Q502">IF(R502="","",XLOOKUP(R502,selector_04,selector_04_ids,""))</f>
        <v/>
      </c>
      <c r="R502" s="25"/>
      <c r="S502" s="14"/>
      <c r="T502" s="27"/>
      <c r="U502" s="14"/>
    </row>
    <row r="503">
      <c r="A503" s="14"/>
      <c r="B503" s="23" t="str">
        <f>IF($A503="","",'Система'!$B$4)</f>
        <v/>
      </c>
      <c r="C503" s="14"/>
      <c r="D503" s="23" t="str">
        <f t="array" ref="D503">IF(E503="","",XLOOKUP(E503,selector_25,selector_25_ids,""))</f>
        <v/>
      </c>
      <c r="E503" s="25"/>
      <c r="F503" s="14"/>
      <c r="G503" s="23" t="str">
        <f t="array" ref="G503">IF(H503="","",XLOOKUP(H503,selector_25,selector_25_ids,""))</f>
        <v/>
      </c>
      <c r="H503" s="25"/>
      <c r="I503" s="14"/>
      <c r="J503" s="14"/>
      <c r="K503" s="14"/>
      <c r="L503" s="23" t="str">
        <f t="array" ref="L503">IF(M503="","",XLOOKUP(M503,selector_02,selector_02_ids,""))</f>
        <v/>
      </c>
      <c r="M503" s="25"/>
      <c r="N503" s="23" t="str">
        <f t="array" ref="N503">IF(O503="","",XLOOKUP(O503,selector_12,selector_12_ids,""))</f>
        <v/>
      </c>
      <c r="O503" s="25"/>
      <c r="P503" s="14"/>
      <c r="Q503" s="23" t="str">
        <f t="array" ref="Q503">IF(R503="","",XLOOKUP(R503,selector_04,selector_04_ids,""))</f>
        <v/>
      </c>
      <c r="R503" s="25"/>
      <c r="S503" s="14"/>
      <c r="T503" s="27"/>
      <c r="U503" s="14"/>
    </row>
    <row r="504">
      <c r="A504" s="14"/>
      <c r="B504" s="23" t="str">
        <f>IF($A504="","",'Система'!$B$4)</f>
        <v/>
      </c>
      <c r="C504" s="14"/>
      <c r="D504" s="23" t="str">
        <f t="array" ref="D504">IF(E504="","",XLOOKUP(E504,selector_25,selector_25_ids,""))</f>
        <v/>
      </c>
      <c r="E504" s="25"/>
      <c r="F504" s="14"/>
      <c r="G504" s="23" t="str">
        <f t="array" ref="G504">IF(H504="","",XLOOKUP(H504,selector_25,selector_25_ids,""))</f>
        <v/>
      </c>
      <c r="H504" s="25"/>
      <c r="I504" s="14"/>
      <c r="J504" s="14"/>
      <c r="K504" s="14"/>
      <c r="L504" s="23" t="str">
        <f t="array" ref="L504">IF(M504="","",XLOOKUP(M504,selector_02,selector_02_ids,""))</f>
        <v/>
      </c>
      <c r="M504" s="25"/>
      <c r="N504" s="23" t="str">
        <f t="array" ref="N504">IF(O504="","",XLOOKUP(O504,selector_12,selector_12_ids,""))</f>
        <v/>
      </c>
      <c r="O504" s="25"/>
      <c r="P504" s="14"/>
      <c r="Q504" s="23" t="str">
        <f t="array" ref="Q504">IF(R504="","",XLOOKUP(R504,selector_04,selector_04_ids,""))</f>
        <v/>
      </c>
      <c r="R504" s="25"/>
      <c r="S504" s="14"/>
      <c r="T504" s="27"/>
      <c r="U504" s="14"/>
    </row>
    <row r="505">
      <c r="A505" s="14"/>
      <c r="B505" s="23" t="str">
        <f>IF($A505="","",'Система'!$B$4)</f>
        <v/>
      </c>
      <c r="C505" s="14"/>
      <c r="D505" s="23" t="str">
        <f t="array" ref="D505">IF(E505="","",XLOOKUP(E505,selector_25,selector_25_ids,""))</f>
        <v/>
      </c>
      <c r="E505" s="25"/>
      <c r="F505" s="14"/>
      <c r="G505" s="23" t="str">
        <f t="array" ref="G505">IF(H505="","",XLOOKUP(H505,selector_25,selector_25_ids,""))</f>
        <v/>
      </c>
      <c r="H505" s="25"/>
      <c r="I505" s="14"/>
      <c r="J505" s="14"/>
      <c r="K505" s="14"/>
      <c r="L505" s="23" t="str">
        <f t="array" ref="L505">IF(M505="","",XLOOKUP(M505,selector_02,selector_02_ids,""))</f>
        <v/>
      </c>
      <c r="M505" s="25"/>
      <c r="N505" s="23" t="str">
        <f t="array" ref="N505">IF(O505="","",XLOOKUP(O505,selector_12,selector_12_ids,""))</f>
        <v/>
      </c>
      <c r="O505" s="25"/>
      <c r="P505" s="14"/>
      <c r="Q505" s="23" t="str">
        <f t="array" ref="Q505">IF(R505="","",XLOOKUP(R505,selector_04,selector_04_ids,""))</f>
        <v/>
      </c>
      <c r="R505" s="25"/>
      <c r="S505" s="14"/>
      <c r="T505" s="27"/>
      <c r="U505" s="14"/>
    </row>
    <row r="506">
      <c r="A506" s="14"/>
      <c r="B506" s="23" t="str">
        <f>IF($A506="","",'Система'!$B$4)</f>
        <v/>
      </c>
      <c r="C506" s="14"/>
      <c r="D506" s="23" t="str">
        <f t="array" ref="D506">IF(E506="","",XLOOKUP(E506,selector_25,selector_25_ids,""))</f>
        <v/>
      </c>
      <c r="E506" s="25"/>
      <c r="F506" s="14"/>
      <c r="G506" s="23" t="str">
        <f t="array" ref="G506">IF(H506="","",XLOOKUP(H506,selector_25,selector_25_ids,""))</f>
        <v/>
      </c>
      <c r="H506" s="25"/>
      <c r="I506" s="14"/>
      <c r="J506" s="14"/>
      <c r="K506" s="14"/>
      <c r="L506" s="23" t="str">
        <f t="array" ref="L506">IF(M506="","",XLOOKUP(M506,selector_02,selector_02_ids,""))</f>
        <v/>
      </c>
      <c r="M506" s="25"/>
      <c r="N506" s="23" t="str">
        <f t="array" ref="N506">IF(O506="","",XLOOKUP(O506,selector_12,selector_12_ids,""))</f>
        <v/>
      </c>
      <c r="O506" s="25"/>
      <c r="P506" s="14"/>
      <c r="Q506" s="23" t="str">
        <f t="array" ref="Q506">IF(R506="","",XLOOKUP(R506,selector_04,selector_04_ids,""))</f>
        <v/>
      </c>
      <c r="R506" s="25"/>
      <c r="S506" s="14"/>
      <c r="T506" s="27"/>
      <c r="U506" s="14"/>
    </row>
    <row r="507">
      <c r="A507" s="14"/>
      <c r="B507" s="23" t="str">
        <f>IF($A507="","",'Система'!$B$4)</f>
        <v/>
      </c>
      <c r="C507" s="14"/>
      <c r="D507" s="23" t="str">
        <f t="array" ref="D507">IF(E507="","",XLOOKUP(E507,selector_25,selector_25_ids,""))</f>
        <v/>
      </c>
      <c r="E507" s="25"/>
      <c r="F507" s="14"/>
      <c r="G507" s="23" t="str">
        <f t="array" ref="G507">IF(H507="","",XLOOKUP(H507,selector_25,selector_25_ids,""))</f>
        <v/>
      </c>
      <c r="H507" s="25"/>
      <c r="I507" s="14"/>
      <c r="J507" s="14"/>
      <c r="K507" s="14"/>
      <c r="L507" s="23" t="str">
        <f t="array" ref="L507">IF(M507="","",XLOOKUP(M507,selector_02,selector_02_ids,""))</f>
        <v/>
      </c>
      <c r="M507" s="25"/>
      <c r="N507" s="23" t="str">
        <f t="array" ref="N507">IF(O507="","",XLOOKUP(O507,selector_12,selector_12_ids,""))</f>
        <v/>
      </c>
      <c r="O507" s="25"/>
      <c r="P507" s="14"/>
      <c r="Q507" s="23" t="str">
        <f t="array" ref="Q507">IF(R507="","",XLOOKUP(R507,selector_04,selector_04_ids,""))</f>
        <v/>
      </c>
      <c r="R507" s="25"/>
      <c r="S507" s="14"/>
      <c r="T507" s="27"/>
      <c r="U507" s="14"/>
    </row>
    <row r="508">
      <c r="A508" s="14"/>
      <c r="B508" s="23" t="str">
        <f>IF($A508="","",'Система'!$B$4)</f>
        <v/>
      </c>
      <c r="C508" s="14"/>
      <c r="D508" s="23" t="str">
        <f t="array" ref="D508">IF(E508="","",XLOOKUP(E508,selector_25,selector_25_ids,""))</f>
        <v/>
      </c>
      <c r="E508" s="25"/>
      <c r="F508" s="14"/>
      <c r="G508" s="23" t="str">
        <f t="array" ref="G508">IF(H508="","",XLOOKUP(H508,selector_25,selector_25_ids,""))</f>
        <v/>
      </c>
      <c r="H508" s="25"/>
      <c r="I508" s="14"/>
      <c r="J508" s="14"/>
      <c r="K508" s="14"/>
      <c r="L508" s="23" t="str">
        <f t="array" ref="L508">IF(M508="","",XLOOKUP(M508,selector_02,selector_02_ids,""))</f>
        <v/>
      </c>
      <c r="M508" s="25"/>
      <c r="N508" s="23" t="str">
        <f t="array" ref="N508">IF(O508="","",XLOOKUP(O508,selector_12,selector_12_ids,""))</f>
        <v/>
      </c>
      <c r="O508" s="25"/>
      <c r="P508" s="14"/>
      <c r="Q508" s="23" t="str">
        <f t="array" ref="Q508">IF(R508="","",XLOOKUP(R508,selector_04,selector_04_ids,""))</f>
        <v/>
      </c>
      <c r="R508" s="25"/>
      <c r="S508" s="14"/>
      <c r="T508" s="27"/>
      <c r="U508" s="14"/>
    </row>
    <row r="509">
      <c r="A509" s="14"/>
      <c r="B509" s="23" t="str">
        <f>IF($A509="","",'Система'!$B$4)</f>
        <v/>
      </c>
      <c r="C509" s="14"/>
      <c r="D509" s="23" t="str">
        <f t="array" ref="D509">IF(E509="","",XLOOKUP(E509,selector_25,selector_25_ids,""))</f>
        <v/>
      </c>
      <c r="E509" s="25"/>
      <c r="F509" s="14"/>
      <c r="G509" s="23" t="str">
        <f t="array" ref="G509">IF(H509="","",XLOOKUP(H509,selector_25,selector_25_ids,""))</f>
        <v/>
      </c>
      <c r="H509" s="25"/>
      <c r="I509" s="14"/>
      <c r="J509" s="14"/>
      <c r="K509" s="14"/>
      <c r="L509" s="23" t="str">
        <f t="array" ref="L509">IF(M509="","",XLOOKUP(M509,selector_02,selector_02_ids,""))</f>
        <v/>
      </c>
      <c r="M509" s="25"/>
      <c r="N509" s="23" t="str">
        <f t="array" ref="N509">IF(O509="","",XLOOKUP(O509,selector_12,selector_12_ids,""))</f>
        <v/>
      </c>
      <c r="O509" s="25"/>
      <c r="P509" s="14"/>
      <c r="Q509" s="23" t="str">
        <f t="array" ref="Q509">IF(R509="","",XLOOKUP(R509,selector_04,selector_04_ids,""))</f>
        <v/>
      </c>
      <c r="R509" s="25"/>
      <c r="S509" s="14"/>
      <c r="T509" s="27"/>
      <c r="U509" s="14"/>
    </row>
    <row r="510">
      <c r="A510" s="14"/>
      <c r="B510" s="23" t="str">
        <f>IF($A510="","",'Система'!$B$4)</f>
        <v/>
      </c>
      <c r="C510" s="14"/>
      <c r="D510" s="23" t="str">
        <f t="array" ref="D510">IF(E510="","",XLOOKUP(E510,selector_25,selector_25_ids,""))</f>
        <v/>
      </c>
      <c r="E510" s="25"/>
      <c r="F510" s="14"/>
      <c r="G510" s="23" t="str">
        <f t="array" ref="G510">IF(H510="","",XLOOKUP(H510,selector_25,selector_25_ids,""))</f>
        <v/>
      </c>
      <c r="H510" s="25"/>
      <c r="I510" s="14"/>
      <c r="J510" s="14"/>
      <c r="K510" s="14"/>
      <c r="L510" s="23" t="str">
        <f t="array" ref="L510">IF(M510="","",XLOOKUP(M510,selector_02,selector_02_ids,""))</f>
        <v/>
      </c>
      <c r="M510" s="25"/>
      <c r="N510" s="23" t="str">
        <f t="array" ref="N510">IF(O510="","",XLOOKUP(O510,selector_12,selector_12_ids,""))</f>
        <v/>
      </c>
      <c r="O510" s="25"/>
      <c r="P510" s="14"/>
      <c r="Q510" s="23" t="str">
        <f t="array" ref="Q510">IF(R510="","",XLOOKUP(R510,selector_04,selector_04_ids,""))</f>
        <v/>
      </c>
      <c r="R510" s="25"/>
      <c r="S510" s="14"/>
      <c r="T510" s="27"/>
      <c r="U510" s="14"/>
    </row>
    <row r="511">
      <c r="A511" s="14"/>
      <c r="B511" s="23" t="str">
        <f>IF($A511="","",'Система'!$B$4)</f>
        <v/>
      </c>
      <c r="C511" s="14"/>
      <c r="D511" s="23" t="str">
        <f t="array" ref="D511">IF(E511="","",XLOOKUP(E511,selector_25,selector_25_ids,""))</f>
        <v/>
      </c>
      <c r="E511" s="25"/>
      <c r="F511" s="14"/>
      <c r="G511" s="23" t="str">
        <f t="array" ref="G511">IF(H511="","",XLOOKUP(H511,selector_25,selector_25_ids,""))</f>
        <v/>
      </c>
      <c r="H511" s="25"/>
      <c r="I511" s="14"/>
      <c r="J511" s="14"/>
      <c r="K511" s="14"/>
      <c r="L511" s="23" t="str">
        <f t="array" ref="L511">IF(M511="","",XLOOKUP(M511,selector_02,selector_02_ids,""))</f>
        <v/>
      </c>
      <c r="M511" s="25"/>
      <c r="N511" s="23" t="str">
        <f t="array" ref="N511">IF(O511="","",XLOOKUP(O511,selector_12,selector_12_ids,""))</f>
        <v/>
      </c>
      <c r="O511" s="25"/>
      <c r="P511" s="14"/>
      <c r="Q511" s="23" t="str">
        <f t="array" ref="Q511">IF(R511="","",XLOOKUP(R511,selector_04,selector_04_ids,""))</f>
        <v/>
      </c>
      <c r="R511" s="25"/>
      <c r="S511" s="14"/>
      <c r="T511" s="27"/>
      <c r="U511" s="14"/>
    </row>
    <row r="512">
      <c r="A512" s="14"/>
      <c r="B512" s="23" t="str">
        <f>IF($A512="","",'Система'!$B$4)</f>
        <v/>
      </c>
      <c r="C512" s="14"/>
      <c r="D512" s="23" t="str">
        <f t="array" ref="D512">IF(E512="","",XLOOKUP(E512,selector_25,selector_25_ids,""))</f>
        <v/>
      </c>
      <c r="E512" s="25"/>
      <c r="F512" s="14"/>
      <c r="G512" s="23" t="str">
        <f t="array" ref="G512">IF(H512="","",XLOOKUP(H512,selector_25,selector_25_ids,""))</f>
        <v/>
      </c>
      <c r="H512" s="25"/>
      <c r="I512" s="14"/>
      <c r="J512" s="14"/>
      <c r="K512" s="14"/>
      <c r="L512" s="23" t="str">
        <f t="array" ref="L512">IF(M512="","",XLOOKUP(M512,selector_02,selector_02_ids,""))</f>
        <v/>
      </c>
      <c r="M512" s="25"/>
      <c r="N512" s="23" t="str">
        <f t="array" ref="N512">IF(O512="","",XLOOKUP(O512,selector_12,selector_12_ids,""))</f>
        <v/>
      </c>
      <c r="O512" s="25"/>
      <c r="P512" s="14"/>
      <c r="Q512" s="23" t="str">
        <f t="array" ref="Q512">IF(R512="","",XLOOKUP(R512,selector_04,selector_04_ids,""))</f>
        <v/>
      </c>
      <c r="R512" s="25"/>
      <c r="S512" s="14"/>
      <c r="T512" s="27"/>
      <c r="U512" s="14"/>
    </row>
    <row r="513">
      <c r="A513" s="14"/>
      <c r="B513" s="23" t="str">
        <f>IF($A513="","",'Система'!$B$4)</f>
        <v/>
      </c>
      <c r="C513" s="14"/>
      <c r="D513" s="23" t="str">
        <f t="array" ref="D513">IF(E513="","",XLOOKUP(E513,selector_25,selector_25_ids,""))</f>
        <v/>
      </c>
      <c r="E513" s="25"/>
      <c r="F513" s="14"/>
      <c r="G513" s="23" t="str">
        <f t="array" ref="G513">IF(H513="","",XLOOKUP(H513,selector_25,selector_25_ids,""))</f>
        <v/>
      </c>
      <c r="H513" s="25"/>
      <c r="I513" s="14"/>
      <c r="J513" s="14"/>
      <c r="K513" s="14"/>
      <c r="L513" s="23" t="str">
        <f t="array" ref="L513">IF(M513="","",XLOOKUP(M513,selector_02,selector_02_ids,""))</f>
        <v/>
      </c>
      <c r="M513" s="25"/>
      <c r="N513" s="23" t="str">
        <f t="array" ref="N513">IF(O513="","",XLOOKUP(O513,selector_12,selector_12_ids,""))</f>
        <v/>
      </c>
      <c r="O513" s="25"/>
      <c r="P513" s="14"/>
      <c r="Q513" s="23" t="str">
        <f t="array" ref="Q513">IF(R513="","",XLOOKUP(R513,selector_04,selector_04_ids,""))</f>
        <v/>
      </c>
      <c r="R513" s="25"/>
      <c r="S513" s="14"/>
      <c r="T513" s="27"/>
      <c r="U513" s="14"/>
    </row>
    <row r="514">
      <c r="A514" s="14"/>
      <c r="B514" s="23" t="str">
        <f>IF($A514="","",'Система'!$B$4)</f>
        <v/>
      </c>
      <c r="C514" s="14"/>
      <c r="D514" s="23" t="str">
        <f t="array" ref="D514">IF(E514="","",XLOOKUP(E514,selector_25,selector_25_ids,""))</f>
        <v/>
      </c>
      <c r="E514" s="25"/>
      <c r="F514" s="14"/>
      <c r="G514" s="23" t="str">
        <f t="array" ref="G514">IF(H514="","",XLOOKUP(H514,selector_25,selector_25_ids,""))</f>
        <v/>
      </c>
      <c r="H514" s="25"/>
      <c r="I514" s="14"/>
      <c r="J514" s="14"/>
      <c r="K514" s="14"/>
      <c r="L514" s="23" t="str">
        <f t="array" ref="L514">IF(M514="","",XLOOKUP(M514,selector_02,selector_02_ids,""))</f>
        <v/>
      </c>
      <c r="M514" s="25"/>
      <c r="N514" s="23" t="str">
        <f t="array" ref="N514">IF(O514="","",XLOOKUP(O514,selector_12,selector_12_ids,""))</f>
        <v/>
      </c>
      <c r="O514" s="25"/>
      <c r="P514" s="14"/>
      <c r="Q514" s="23" t="str">
        <f t="array" ref="Q514">IF(R514="","",XLOOKUP(R514,selector_04,selector_04_ids,""))</f>
        <v/>
      </c>
      <c r="R514" s="25"/>
      <c r="S514" s="14"/>
      <c r="T514" s="27"/>
      <c r="U514" s="14"/>
    </row>
    <row r="515">
      <c r="A515" s="14"/>
      <c r="B515" s="23" t="str">
        <f>IF($A515="","",'Система'!$B$4)</f>
        <v/>
      </c>
      <c r="C515" s="14"/>
      <c r="D515" s="23" t="str">
        <f t="array" ref="D515">IF(E515="","",XLOOKUP(E515,selector_25,selector_25_ids,""))</f>
        <v/>
      </c>
      <c r="E515" s="25"/>
      <c r="F515" s="14"/>
      <c r="G515" s="23" t="str">
        <f t="array" ref="G515">IF(H515="","",XLOOKUP(H515,selector_25,selector_25_ids,""))</f>
        <v/>
      </c>
      <c r="H515" s="25"/>
      <c r="I515" s="14"/>
      <c r="J515" s="14"/>
      <c r="K515" s="14"/>
      <c r="L515" s="23" t="str">
        <f t="array" ref="L515">IF(M515="","",XLOOKUP(M515,selector_02,selector_02_ids,""))</f>
        <v/>
      </c>
      <c r="M515" s="25"/>
      <c r="N515" s="23" t="str">
        <f t="array" ref="N515">IF(O515="","",XLOOKUP(O515,selector_12,selector_12_ids,""))</f>
        <v/>
      </c>
      <c r="O515" s="25"/>
      <c r="P515" s="14"/>
      <c r="Q515" s="23" t="str">
        <f t="array" ref="Q515">IF(R515="","",XLOOKUP(R515,selector_04,selector_04_ids,""))</f>
        <v/>
      </c>
      <c r="R515" s="25"/>
      <c r="S515" s="14"/>
      <c r="T515" s="27"/>
      <c r="U515" s="14"/>
    </row>
    <row r="516">
      <c r="A516" s="14"/>
      <c r="B516" s="23" t="str">
        <f>IF($A516="","",'Система'!$B$4)</f>
        <v/>
      </c>
      <c r="C516" s="14"/>
      <c r="D516" s="23" t="str">
        <f t="array" ref="D516">IF(E516="","",XLOOKUP(E516,selector_25,selector_25_ids,""))</f>
        <v/>
      </c>
      <c r="E516" s="25"/>
      <c r="F516" s="14"/>
      <c r="G516" s="23" t="str">
        <f t="array" ref="G516">IF(H516="","",XLOOKUP(H516,selector_25,selector_25_ids,""))</f>
        <v/>
      </c>
      <c r="H516" s="25"/>
      <c r="I516" s="14"/>
      <c r="J516" s="14"/>
      <c r="K516" s="14"/>
      <c r="L516" s="23" t="str">
        <f t="array" ref="L516">IF(M516="","",XLOOKUP(M516,selector_02,selector_02_ids,""))</f>
        <v/>
      </c>
      <c r="M516" s="25"/>
      <c r="N516" s="23" t="str">
        <f t="array" ref="N516">IF(O516="","",XLOOKUP(O516,selector_12,selector_12_ids,""))</f>
        <v/>
      </c>
      <c r="O516" s="25"/>
      <c r="P516" s="14"/>
      <c r="Q516" s="23" t="str">
        <f t="array" ref="Q516">IF(R516="","",XLOOKUP(R516,selector_04,selector_04_ids,""))</f>
        <v/>
      </c>
      <c r="R516" s="25"/>
      <c r="S516" s="14"/>
      <c r="T516" s="27"/>
      <c r="U516" s="14"/>
    </row>
    <row r="517">
      <c r="A517" s="14"/>
      <c r="B517" s="23" t="str">
        <f>IF($A517="","",'Система'!$B$4)</f>
        <v/>
      </c>
      <c r="C517" s="14"/>
      <c r="D517" s="23" t="str">
        <f t="array" ref="D517">IF(E517="","",XLOOKUP(E517,selector_25,selector_25_ids,""))</f>
        <v/>
      </c>
      <c r="E517" s="25"/>
      <c r="F517" s="14"/>
      <c r="G517" s="23" t="str">
        <f t="array" ref="G517">IF(H517="","",XLOOKUP(H517,selector_25,selector_25_ids,""))</f>
        <v/>
      </c>
      <c r="H517" s="25"/>
      <c r="I517" s="14"/>
      <c r="J517" s="14"/>
      <c r="K517" s="14"/>
      <c r="L517" s="23" t="str">
        <f t="array" ref="L517">IF(M517="","",XLOOKUP(M517,selector_02,selector_02_ids,""))</f>
        <v/>
      </c>
      <c r="M517" s="25"/>
      <c r="N517" s="23" t="str">
        <f t="array" ref="N517">IF(O517="","",XLOOKUP(O517,selector_12,selector_12_ids,""))</f>
        <v/>
      </c>
      <c r="O517" s="25"/>
      <c r="P517" s="14"/>
      <c r="Q517" s="23" t="str">
        <f t="array" ref="Q517">IF(R517="","",XLOOKUP(R517,selector_04,selector_04_ids,""))</f>
        <v/>
      </c>
      <c r="R517" s="25"/>
      <c r="S517" s="14"/>
      <c r="T517" s="27"/>
      <c r="U517" s="14"/>
    </row>
    <row r="518">
      <c r="A518" s="14"/>
      <c r="B518" s="23" t="str">
        <f>IF($A518="","",'Система'!$B$4)</f>
        <v/>
      </c>
      <c r="C518" s="14"/>
      <c r="D518" s="23" t="str">
        <f t="array" ref="D518">IF(E518="","",XLOOKUP(E518,selector_25,selector_25_ids,""))</f>
        <v/>
      </c>
      <c r="E518" s="25"/>
      <c r="F518" s="14"/>
      <c r="G518" s="23" t="str">
        <f t="array" ref="G518">IF(H518="","",XLOOKUP(H518,selector_25,selector_25_ids,""))</f>
        <v/>
      </c>
      <c r="H518" s="25"/>
      <c r="I518" s="14"/>
      <c r="J518" s="14"/>
      <c r="K518" s="14"/>
      <c r="L518" s="23" t="str">
        <f t="array" ref="L518">IF(M518="","",XLOOKUP(M518,selector_02,selector_02_ids,""))</f>
        <v/>
      </c>
      <c r="M518" s="25"/>
      <c r="N518" s="23" t="str">
        <f t="array" ref="N518">IF(O518="","",XLOOKUP(O518,selector_12,selector_12_ids,""))</f>
        <v/>
      </c>
      <c r="O518" s="25"/>
      <c r="P518" s="14"/>
      <c r="Q518" s="23" t="str">
        <f t="array" ref="Q518">IF(R518="","",XLOOKUP(R518,selector_04,selector_04_ids,""))</f>
        <v/>
      </c>
      <c r="R518" s="25"/>
      <c r="S518" s="14"/>
      <c r="T518" s="27"/>
      <c r="U518" s="14"/>
    </row>
    <row r="519">
      <c r="A519" s="14"/>
      <c r="B519" s="23" t="str">
        <f>IF($A519="","",'Система'!$B$4)</f>
        <v/>
      </c>
      <c r="C519" s="14"/>
      <c r="D519" s="23" t="str">
        <f t="array" ref="D519">IF(E519="","",XLOOKUP(E519,selector_25,selector_25_ids,""))</f>
        <v/>
      </c>
      <c r="E519" s="25"/>
      <c r="F519" s="14"/>
      <c r="G519" s="23" t="str">
        <f t="array" ref="G519">IF(H519="","",XLOOKUP(H519,selector_25,selector_25_ids,""))</f>
        <v/>
      </c>
      <c r="H519" s="25"/>
      <c r="I519" s="14"/>
      <c r="J519" s="14"/>
      <c r="K519" s="14"/>
      <c r="L519" s="23" t="str">
        <f t="array" ref="L519">IF(M519="","",XLOOKUP(M519,selector_02,selector_02_ids,""))</f>
        <v/>
      </c>
      <c r="M519" s="25"/>
      <c r="N519" s="23" t="str">
        <f t="array" ref="N519">IF(O519="","",XLOOKUP(O519,selector_12,selector_12_ids,""))</f>
        <v/>
      </c>
      <c r="O519" s="25"/>
      <c r="P519" s="14"/>
      <c r="Q519" s="23" t="str">
        <f t="array" ref="Q519">IF(R519="","",XLOOKUP(R519,selector_04,selector_04_ids,""))</f>
        <v/>
      </c>
      <c r="R519" s="25"/>
      <c r="S519" s="14"/>
      <c r="T519" s="27"/>
      <c r="U519" s="14"/>
    </row>
    <row r="520">
      <c r="A520" s="14"/>
      <c r="B520" s="23" t="str">
        <f>IF($A520="","",'Система'!$B$4)</f>
        <v/>
      </c>
      <c r="C520" s="14"/>
      <c r="D520" s="23" t="str">
        <f t="array" ref="D520">IF(E520="","",XLOOKUP(E520,selector_25,selector_25_ids,""))</f>
        <v/>
      </c>
      <c r="E520" s="25"/>
      <c r="F520" s="14"/>
      <c r="G520" s="23" t="str">
        <f t="array" ref="G520">IF(H520="","",XLOOKUP(H520,selector_25,selector_25_ids,""))</f>
        <v/>
      </c>
      <c r="H520" s="25"/>
      <c r="I520" s="14"/>
      <c r="J520" s="14"/>
      <c r="K520" s="14"/>
      <c r="L520" s="23" t="str">
        <f t="array" ref="L520">IF(M520="","",XLOOKUP(M520,selector_02,selector_02_ids,""))</f>
        <v/>
      </c>
      <c r="M520" s="25"/>
      <c r="N520" s="23" t="str">
        <f t="array" ref="N520">IF(O520="","",XLOOKUP(O520,selector_12,selector_12_ids,""))</f>
        <v/>
      </c>
      <c r="O520" s="25"/>
      <c r="P520" s="14"/>
      <c r="Q520" s="23" t="str">
        <f t="array" ref="Q520">IF(R520="","",XLOOKUP(R520,selector_04,selector_04_ids,""))</f>
        <v/>
      </c>
      <c r="R520" s="25"/>
      <c r="S520" s="14"/>
      <c r="T520" s="27"/>
      <c r="U520" s="14"/>
    </row>
    <row r="521">
      <c r="A521" s="14"/>
      <c r="B521" s="23" t="str">
        <f>IF($A521="","",'Система'!$B$4)</f>
        <v/>
      </c>
      <c r="C521" s="14"/>
      <c r="D521" s="23" t="str">
        <f t="array" ref="D521">IF(E521="","",XLOOKUP(E521,selector_25,selector_25_ids,""))</f>
        <v/>
      </c>
      <c r="E521" s="25"/>
      <c r="F521" s="14"/>
      <c r="G521" s="23" t="str">
        <f t="array" ref="G521">IF(H521="","",XLOOKUP(H521,selector_25,selector_25_ids,""))</f>
        <v/>
      </c>
      <c r="H521" s="25"/>
      <c r="I521" s="14"/>
      <c r="J521" s="14"/>
      <c r="K521" s="14"/>
      <c r="L521" s="23" t="str">
        <f t="array" ref="L521">IF(M521="","",XLOOKUP(M521,selector_02,selector_02_ids,""))</f>
        <v/>
      </c>
      <c r="M521" s="25"/>
      <c r="N521" s="23" t="str">
        <f t="array" ref="N521">IF(O521="","",XLOOKUP(O521,selector_12,selector_12_ids,""))</f>
        <v/>
      </c>
      <c r="O521" s="25"/>
      <c r="P521" s="14"/>
      <c r="Q521" s="23" t="str">
        <f t="array" ref="Q521">IF(R521="","",XLOOKUP(R521,selector_04,selector_04_ids,""))</f>
        <v/>
      </c>
      <c r="R521" s="25"/>
      <c r="S521" s="14"/>
      <c r="T521" s="27"/>
      <c r="U521" s="14"/>
    </row>
    <row r="522">
      <c r="A522" s="14"/>
      <c r="B522" s="23" t="str">
        <f>IF($A522="","",'Система'!$B$4)</f>
        <v/>
      </c>
      <c r="C522" s="14"/>
      <c r="D522" s="23" t="str">
        <f t="array" ref="D522">IF(E522="","",XLOOKUP(E522,selector_25,selector_25_ids,""))</f>
        <v/>
      </c>
      <c r="E522" s="25"/>
      <c r="F522" s="14"/>
      <c r="G522" s="23" t="str">
        <f t="array" ref="G522">IF(H522="","",XLOOKUP(H522,selector_25,selector_25_ids,""))</f>
        <v/>
      </c>
      <c r="H522" s="25"/>
      <c r="I522" s="14"/>
      <c r="J522" s="14"/>
      <c r="K522" s="14"/>
      <c r="L522" s="23" t="str">
        <f t="array" ref="L522">IF(M522="","",XLOOKUP(M522,selector_02,selector_02_ids,""))</f>
        <v/>
      </c>
      <c r="M522" s="25"/>
      <c r="N522" s="23" t="str">
        <f t="array" ref="N522">IF(O522="","",XLOOKUP(O522,selector_12,selector_12_ids,""))</f>
        <v/>
      </c>
      <c r="O522" s="25"/>
      <c r="P522" s="14"/>
      <c r="Q522" s="23" t="str">
        <f t="array" ref="Q522">IF(R522="","",XLOOKUP(R522,selector_04,selector_04_ids,""))</f>
        <v/>
      </c>
      <c r="R522" s="25"/>
      <c r="S522" s="14"/>
      <c r="T522" s="27"/>
      <c r="U522" s="14"/>
    </row>
    <row r="523">
      <c r="A523" s="14"/>
      <c r="B523" s="23" t="str">
        <f>IF($A523="","",'Система'!$B$4)</f>
        <v/>
      </c>
      <c r="C523" s="14"/>
      <c r="D523" s="23" t="str">
        <f t="array" ref="D523">IF(E523="","",XLOOKUP(E523,selector_25,selector_25_ids,""))</f>
        <v/>
      </c>
      <c r="E523" s="25"/>
      <c r="F523" s="14"/>
      <c r="G523" s="23" t="str">
        <f t="array" ref="G523">IF(H523="","",XLOOKUP(H523,selector_25,selector_25_ids,""))</f>
        <v/>
      </c>
      <c r="H523" s="25"/>
      <c r="I523" s="14"/>
      <c r="J523" s="14"/>
      <c r="K523" s="14"/>
      <c r="L523" s="23" t="str">
        <f t="array" ref="L523">IF(M523="","",XLOOKUP(M523,selector_02,selector_02_ids,""))</f>
        <v/>
      </c>
      <c r="M523" s="25"/>
      <c r="N523" s="23" t="str">
        <f t="array" ref="N523">IF(O523="","",XLOOKUP(O523,selector_12,selector_12_ids,""))</f>
        <v/>
      </c>
      <c r="O523" s="25"/>
      <c r="P523" s="14"/>
      <c r="Q523" s="23" t="str">
        <f t="array" ref="Q523">IF(R523="","",XLOOKUP(R523,selector_04,selector_04_ids,""))</f>
        <v/>
      </c>
      <c r="R523" s="25"/>
      <c r="S523" s="14"/>
      <c r="T523" s="27"/>
      <c r="U523" s="14"/>
    </row>
    <row r="524">
      <c r="A524" s="14"/>
      <c r="B524" s="23" t="str">
        <f>IF($A524="","",'Система'!$B$4)</f>
        <v/>
      </c>
      <c r="C524" s="14"/>
      <c r="D524" s="23" t="str">
        <f t="array" ref="D524">IF(E524="","",XLOOKUP(E524,selector_25,selector_25_ids,""))</f>
        <v/>
      </c>
      <c r="E524" s="25"/>
      <c r="F524" s="14"/>
      <c r="G524" s="23" t="str">
        <f t="array" ref="G524">IF(H524="","",XLOOKUP(H524,selector_25,selector_25_ids,""))</f>
        <v/>
      </c>
      <c r="H524" s="25"/>
      <c r="I524" s="14"/>
      <c r="J524" s="14"/>
      <c r="K524" s="14"/>
      <c r="L524" s="23" t="str">
        <f t="array" ref="L524">IF(M524="","",XLOOKUP(M524,selector_02,selector_02_ids,""))</f>
        <v/>
      </c>
      <c r="M524" s="25"/>
      <c r="N524" s="23" t="str">
        <f t="array" ref="N524">IF(O524="","",XLOOKUP(O524,selector_12,selector_12_ids,""))</f>
        <v/>
      </c>
      <c r="O524" s="25"/>
      <c r="P524" s="14"/>
      <c r="Q524" s="23" t="str">
        <f t="array" ref="Q524">IF(R524="","",XLOOKUP(R524,selector_04,selector_04_ids,""))</f>
        <v/>
      </c>
      <c r="R524" s="25"/>
      <c r="S524" s="14"/>
      <c r="T524" s="27"/>
      <c r="U524" s="14"/>
    </row>
    <row r="525">
      <c r="A525" s="14"/>
      <c r="B525" s="23" t="str">
        <f>IF($A525="","",'Система'!$B$4)</f>
        <v/>
      </c>
      <c r="C525" s="14"/>
      <c r="D525" s="23" t="str">
        <f t="array" ref="D525">IF(E525="","",XLOOKUP(E525,selector_25,selector_25_ids,""))</f>
        <v/>
      </c>
      <c r="E525" s="25"/>
      <c r="F525" s="14"/>
      <c r="G525" s="23" t="str">
        <f t="array" ref="G525">IF(H525="","",XLOOKUP(H525,selector_25,selector_25_ids,""))</f>
        <v/>
      </c>
      <c r="H525" s="25"/>
      <c r="I525" s="14"/>
      <c r="J525" s="14"/>
      <c r="K525" s="14"/>
      <c r="L525" s="23" t="str">
        <f t="array" ref="L525">IF(M525="","",XLOOKUP(M525,selector_02,selector_02_ids,""))</f>
        <v/>
      </c>
      <c r="M525" s="25"/>
      <c r="N525" s="23" t="str">
        <f t="array" ref="N525">IF(O525="","",XLOOKUP(O525,selector_12,selector_12_ids,""))</f>
        <v/>
      </c>
      <c r="O525" s="25"/>
      <c r="P525" s="14"/>
      <c r="Q525" s="23" t="str">
        <f t="array" ref="Q525">IF(R525="","",XLOOKUP(R525,selector_04,selector_04_ids,""))</f>
        <v/>
      </c>
      <c r="R525" s="25"/>
      <c r="S525" s="14"/>
      <c r="T525" s="27"/>
      <c r="U525" s="14"/>
    </row>
    <row r="526">
      <c r="A526" s="14"/>
      <c r="B526" s="23" t="str">
        <f>IF($A526="","",'Система'!$B$4)</f>
        <v/>
      </c>
      <c r="C526" s="14"/>
      <c r="D526" s="23" t="str">
        <f t="array" ref="D526">IF(E526="","",XLOOKUP(E526,selector_25,selector_25_ids,""))</f>
        <v/>
      </c>
      <c r="E526" s="25"/>
      <c r="F526" s="14"/>
      <c r="G526" s="23" t="str">
        <f t="array" ref="G526">IF(H526="","",XLOOKUP(H526,selector_25,selector_25_ids,""))</f>
        <v/>
      </c>
      <c r="H526" s="25"/>
      <c r="I526" s="14"/>
      <c r="J526" s="14"/>
      <c r="K526" s="14"/>
      <c r="L526" s="23" t="str">
        <f t="array" ref="L526">IF(M526="","",XLOOKUP(M526,selector_02,selector_02_ids,""))</f>
        <v/>
      </c>
      <c r="M526" s="25"/>
      <c r="N526" s="23" t="str">
        <f t="array" ref="N526">IF(O526="","",XLOOKUP(O526,selector_12,selector_12_ids,""))</f>
        <v/>
      </c>
      <c r="O526" s="25"/>
      <c r="P526" s="14"/>
      <c r="Q526" s="23" t="str">
        <f t="array" ref="Q526">IF(R526="","",XLOOKUP(R526,selector_04,selector_04_ids,""))</f>
        <v/>
      </c>
      <c r="R526" s="25"/>
      <c r="S526" s="14"/>
      <c r="T526" s="27"/>
      <c r="U526" s="14"/>
    </row>
    <row r="527">
      <c r="A527" s="14"/>
      <c r="B527" s="23" t="str">
        <f>IF($A527="","",'Система'!$B$4)</f>
        <v/>
      </c>
      <c r="C527" s="14"/>
      <c r="D527" s="23" t="str">
        <f t="array" ref="D527">IF(E527="","",XLOOKUP(E527,selector_25,selector_25_ids,""))</f>
        <v/>
      </c>
      <c r="E527" s="25"/>
      <c r="F527" s="14"/>
      <c r="G527" s="23" t="str">
        <f t="array" ref="G527">IF(H527="","",XLOOKUP(H527,selector_25,selector_25_ids,""))</f>
        <v/>
      </c>
      <c r="H527" s="25"/>
      <c r="I527" s="14"/>
      <c r="J527" s="14"/>
      <c r="K527" s="14"/>
      <c r="L527" s="23" t="str">
        <f t="array" ref="L527">IF(M527="","",XLOOKUP(M527,selector_02,selector_02_ids,""))</f>
        <v/>
      </c>
      <c r="M527" s="25"/>
      <c r="N527" s="23" t="str">
        <f t="array" ref="N527">IF(O527="","",XLOOKUP(O527,selector_12,selector_12_ids,""))</f>
        <v/>
      </c>
      <c r="O527" s="25"/>
      <c r="P527" s="14"/>
      <c r="Q527" s="23" t="str">
        <f t="array" ref="Q527">IF(R527="","",XLOOKUP(R527,selector_04,selector_04_ids,""))</f>
        <v/>
      </c>
      <c r="R527" s="25"/>
      <c r="S527" s="14"/>
      <c r="T527" s="27"/>
      <c r="U527" s="14"/>
    </row>
    <row r="528">
      <c r="A528" s="14"/>
      <c r="B528" s="23" t="str">
        <f>IF($A528="","",'Система'!$B$4)</f>
        <v/>
      </c>
      <c r="C528" s="14"/>
      <c r="D528" s="23" t="str">
        <f t="array" ref="D528">IF(E528="","",XLOOKUP(E528,selector_25,selector_25_ids,""))</f>
        <v/>
      </c>
      <c r="E528" s="25"/>
      <c r="F528" s="14"/>
      <c r="G528" s="23" t="str">
        <f t="array" ref="G528">IF(H528="","",XLOOKUP(H528,selector_25,selector_25_ids,""))</f>
        <v/>
      </c>
      <c r="H528" s="25"/>
      <c r="I528" s="14"/>
      <c r="J528" s="14"/>
      <c r="K528" s="14"/>
      <c r="L528" s="23" t="str">
        <f t="array" ref="L528">IF(M528="","",XLOOKUP(M528,selector_02,selector_02_ids,""))</f>
        <v/>
      </c>
      <c r="M528" s="25"/>
      <c r="N528" s="23" t="str">
        <f t="array" ref="N528">IF(O528="","",XLOOKUP(O528,selector_12,selector_12_ids,""))</f>
        <v/>
      </c>
      <c r="O528" s="25"/>
      <c r="P528" s="14"/>
      <c r="Q528" s="23" t="str">
        <f t="array" ref="Q528">IF(R528="","",XLOOKUP(R528,selector_04,selector_04_ids,""))</f>
        <v/>
      </c>
      <c r="R528" s="25"/>
      <c r="S528" s="14"/>
      <c r="T528" s="27"/>
      <c r="U528" s="14"/>
    </row>
    <row r="529">
      <c r="A529" s="14"/>
      <c r="B529" s="23" t="str">
        <f>IF($A529="","",'Система'!$B$4)</f>
        <v/>
      </c>
      <c r="C529" s="14"/>
      <c r="D529" s="23" t="str">
        <f t="array" ref="D529">IF(E529="","",XLOOKUP(E529,selector_25,selector_25_ids,""))</f>
        <v/>
      </c>
      <c r="E529" s="25"/>
      <c r="F529" s="14"/>
      <c r="G529" s="23" t="str">
        <f t="array" ref="G529">IF(H529="","",XLOOKUP(H529,selector_25,selector_25_ids,""))</f>
        <v/>
      </c>
      <c r="H529" s="25"/>
      <c r="I529" s="14"/>
      <c r="J529" s="14"/>
      <c r="K529" s="14"/>
      <c r="L529" s="23" t="str">
        <f t="array" ref="L529">IF(M529="","",XLOOKUP(M529,selector_02,selector_02_ids,""))</f>
        <v/>
      </c>
      <c r="M529" s="25"/>
      <c r="N529" s="23" t="str">
        <f t="array" ref="N529">IF(O529="","",XLOOKUP(O529,selector_12,selector_12_ids,""))</f>
        <v/>
      </c>
      <c r="O529" s="25"/>
      <c r="P529" s="14"/>
      <c r="Q529" s="23" t="str">
        <f t="array" ref="Q529">IF(R529="","",XLOOKUP(R529,selector_04,selector_04_ids,""))</f>
        <v/>
      </c>
      <c r="R529" s="25"/>
      <c r="S529" s="14"/>
      <c r="T529" s="27"/>
      <c r="U529" s="14"/>
    </row>
    <row r="530">
      <c r="A530" s="14"/>
      <c r="B530" s="23" t="str">
        <f>IF($A530="","",'Система'!$B$4)</f>
        <v/>
      </c>
      <c r="C530" s="14"/>
      <c r="D530" s="23" t="str">
        <f t="array" ref="D530">IF(E530="","",XLOOKUP(E530,selector_25,selector_25_ids,""))</f>
        <v/>
      </c>
      <c r="E530" s="25"/>
      <c r="F530" s="14"/>
      <c r="G530" s="23" t="str">
        <f t="array" ref="G530">IF(H530="","",XLOOKUP(H530,selector_25,selector_25_ids,""))</f>
        <v/>
      </c>
      <c r="H530" s="25"/>
      <c r="I530" s="14"/>
      <c r="J530" s="14"/>
      <c r="K530" s="14"/>
      <c r="L530" s="23" t="str">
        <f t="array" ref="L530">IF(M530="","",XLOOKUP(M530,selector_02,selector_02_ids,""))</f>
        <v/>
      </c>
      <c r="M530" s="25"/>
      <c r="N530" s="23" t="str">
        <f t="array" ref="N530">IF(O530="","",XLOOKUP(O530,selector_12,selector_12_ids,""))</f>
        <v/>
      </c>
      <c r="O530" s="25"/>
      <c r="P530" s="14"/>
      <c r="Q530" s="23" t="str">
        <f t="array" ref="Q530">IF(R530="","",XLOOKUP(R530,selector_04,selector_04_ids,""))</f>
        <v/>
      </c>
      <c r="R530" s="25"/>
      <c r="S530" s="14"/>
      <c r="T530" s="27"/>
      <c r="U530" s="14"/>
    </row>
    <row r="531">
      <c r="A531" s="14"/>
      <c r="B531" s="23" t="str">
        <f>IF($A531="","",'Система'!$B$4)</f>
        <v/>
      </c>
      <c r="C531" s="14"/>
      <c r="D531" s="23" t="str">
        <f t="array" ref="D531">IF(E531="","",XLOOKUP(E531,selector_25,selector_25_ids,""))</f>
        <v/>
      </c>
      <c r="E531" s="25"/>
      <c r="F531" s="14"/>
      <c r="G531" s="23" t="str">
        <f t="array" ref="G531">IF(H531="","",XLOOKUP(H531,selector_25,selector_25_ids,""))</f>
        <v/>
      </c>
      <c r="H531" s="25"/>
      <c r="I531" s="14"/>
      <c r="J531" s="14"/>
      <c r="K531" s="14"/>
      <c r="L531" s="23" t="str">
        <f t="array" ref="L531">IF(M531="","",XLOOKUP(M531,selector_02,selector_02_ids,""))</f>
        <v/>
      </c>
      <c r="M531" s="25"/>
      <c r="N531" s="23" t="str">
        <f t="array" ref="N531">IF(O531="","",XLOOKUP(O531,selector_12,selector_12_ids,""))</f>
        <v/>
      </c>
      <c r="O531" s="25"/>
      <c r="P531" s="14"/>
      <c r="Q531" s="23" t="str">
        <f t="array" ref="Q531">IF(R531="","",XLOOKUP(R531,selector_04,selector_04_ids,""))</f>
        <v/>
      </c>
      <c r="R531" s="25"/>
      <c r="S531" s="14"/>
      <c r="T531" s="27"/>
      <c r="U531" s="14"/>
    </row>
    <row r="532">
      <c r="A532" s="14"/>
      <c r="B532" s="23" t="str">
        <f>IF($A532="","",'Система'!$B$4)</f>
        <v/>
      </c>
      <c r="C532" s="14"/>
      <c r="D532" s="23" t="str">
        <f t="array" ref="D532">IF(E532="","",XLOOKUP(E532,selector_25,selector_25_ids,""))</f>
        <v/>
      </c>
      <c r="E532" s="25"/>
      <c r="F532" s="14"/>
      <c r="G532" s="23" t="str">
        <f t="array" ref="G532">IF(H532="","",XLOOKUP(H532,selector_25,selector_25_ids,""))</f>
        <v/>
      </c>
      <c r="H532" s="25"/>
      <c r="I532" s="14"/>
      <c r="J532" s="14"/>
      <c r="K532" s="14"/>
      <c r="L532" s="23" t="str">
        <f t="array" ref="L532">IF(M532="","",XLOOKUP(M532,selector_02,selector_02_ids,""))</f>
        <v/>
      </c>
      <c r="M532" s="25"/>
      <c r="N532" s="23" t="str">
        <f t="array" ref="N532">IF(O532="","",XLOOKUP(O532,selector_12,selector_12_ids,""))</f>
        <v/>
      </c>
      <c r="O532" s="25"/>
      <c r="P532" s="14"/>
      <c r="Q532" s="23" t="str">
        <f t="array" ref="Q532">IF(R532="","",XLOOKUP(R532,selector_04,selector_04_ids,""))</f>
        <v/>
      </c>
      <c r="R532" s="25"/>
      <c r="S532" s="14"/>
      <c r="T532" s="27"/>
      <c r="U532" s="14"/>
    </row>
    <row r="533">
      <c r="A533" s="14"/>
      <c r="B533" s="23" t="str">
        <f>IF($A533="","",'Система'!$B$4)</f>
        <v/>
      </c>
      <c r="C533" s="14"/>
      <c r="D533" s="23" t="str">
        <f t="array" ref="D533">IF(E533="","",XLOOKUP(E533,selector_25,selector_25_ids,""))</f>
        <v/>
      </c>
      <c r="E533" s="25"/>
      <c r="F533" s="14"/>
      <c r="G533" s="23" t="str">
        <f t="array" ref="G533">IF(H533="","",XLOOKUP(H533,selector_25,selector_25_ids,""))</f>
        <v/>
      </c>
      <c r="H533" s="25"/>
      <c r="I533" s="14"/>
      <c r="J533" s="14"/>
      <c r="K533" s="14"/>
      <c r="L533" s="23" t="str">
        <f t="array" ref="L533">IF(M533="","",XLOOKUP(M533,selector_02,selector_02_ids,""))</f>
        <v/>
      </c>
      <c r="M533" s="25"/>
      <c r="N533" s="23" t="str">
        <f t="array" ref="N533">IF(O533="","",XLOOKUP(O533,selector_12,selector_12_ids,""))</f>
        <v/>
      </c>
      <c r="O533" s="25"/>
      <c r="P533" s="14"/>
      <c r="Q533" s="23" t="str">
        <f t="array" ref="Q533">IF(R533="","",XLOOKUP(R533,selector_04,selector_04_ids,""))</f>
        <v/>
      </c>
      <c r="R533" s="25"/>
      <c r="S533" s="14"/>
      <c r="T533" s="27"/>
      <c r="U533" s="14"/>
    </row>
    <row r="534">
      <c r="A534" s="14"/>
      <c r="B534" s="23" t="str">
        <f>IF($A534="","",'Система'!$B$4)</f>
        <v/>
      </c>
      <c r="C534" s="14"/>
      <c r="D534" s="23" t="str">
        <f t="array" ref="D534">IF(E534="","",XLOOKUP(E534,selector_25,selector_25_ids,""))</f>
        <v/>
      </c>
      <c r="E534" s="25"/>
      <c r="F534" s="14"/>
      <c r="G534" s="23" t="str">
        <f t="array" ref="G534">IF(H534="","",XLOOKUP(H534,selector_25,selector_25_ids,""))</f>
        <v/>
      </c>
      <c r="H534" s="25"/>
      <c r="I534" s="14"/>
      <c r="J534" s="14"/>
      <c r="K534" s="14"/>
      <c r="L534" s="23" t="str">
        <f t="array" ref="L534">IF(M534="","",XLOOKUP(M534,selector_02,selector_02_ids,""))</f>
        <v/>
      </c>
      <c r="M534" s="25"/>
      <c r="N534" s="23" t="str">
        <f t="array" ref="N534">IF(O534="","",XLOOKUP(O534,selector_12,selector_12_ids,""))</f>
        <v/>
      </c>
      <c r="O534" s="25"/>
      <c r="P534" s="14"/>
      <c r="Q534" s="23" t="str">
        <f t="array" ref="Q534">IF(R534="","",XLOOKUP(R534,selector_04,selector_04_ids,""))</f>
        <v/>
      </c>
      <c r="R534" s="25"/>
      <c r="S534" s="14"/>
      <c r="T534" s="27"/>
      <c r="U534" s="14"/>
    </row>
    <row r="535">
      <c r="A535" s="14"/>
      <c r="B535" s="23" t="str">
        <f>IF($A535="","",'Система'!$B$4)</f>
        <v/>
      </c>
      <c r="C535" s="14"/>
      <c r="D535" s="23" t="str">
        <f t="array" ref="D535">IF(E535="","",XLOOKUP(E535,selector_25,selector_25_ids,""))</f>
        <v/>
      </c>
      <c r="E535" s="25"/>
      <c r="F535" s="14"/>
      <c r="G535" s="23" t="str">
        <f t="array" ref="G535">IF(H535="","",XLOOKUP(H535,selector_25,selector_25_ids,""))</f>
        <v/>
      </c>
      <c r="H535" s="25"/>
      <c r="I535" s="14"/>
      <c r="J535" s="14"/>
      <c r="K535" s="14"/>
      <c r="L535" s="23" t="str">
        <f t="array" ref="L535">IF(M535="","",XLOOKUP(M535,selector_02,selector_02_ids,""))</f>
        <v/>
      </c>
      <c r="M535" s="25"/>
      <c r="N535" s="23" t="str">
        <f t="array" ref="N535">IF(O535="","",XLOOKUP(O535,selector_12,selector_12_ids,""))</f>
        <v/>
      </c>
      <c r="O535" s="25"/>
      <c r="P535" s="14"/>
      <c r="Q535" s="23" t="str">
        <f t="array" ref="Q535">IF(R535="","",XLOOKUP(R535,selector_04,selector_04_ids,""))</f>
        <v/>
      </c>
      <c r="R535" s="25"/>
      <c r="S535" s="14"/>
      <c r="T535" s="27"/>
      <c r="U535" s="14"/>
    </row>
    <row r="536">
      <c r="A536" s="14"/>
      <c r="B536" s="23" t="str">
        <f>IF($A536="","",'Система'!$B$4)</f>
        <v/>
      </c>
      <c r="C536" s="14"/>
      <c r="D536" s="23" t="str">
        <f t="array" ref="D536">IF(E536="","",XLOOKUP(E536,selector_25,selector_25_ids,""))</f>
        <v/>
      </c>
      <c r="E536" s="25"/>
      <c r="F536" s="14"/>
      <c r="G536" s="23" t="str">
        <f t="array" ref="G536">IF(H536="","",XLOOKUP(H536,selector_25,selector_25_ids,""))</f>
        <v/>
      </c>
      <c r="H536" s="25"/>
      <c r="I536" s="14"/>
      <c r="J536" s="14"/>
      <c r="K536" s="14"/>
      <c r="L536" s="23" t="str">
        <f t="array" ref="L536">IF(M536="","",XLOOKUP(M536,selector_02,selector_02_ids,""))</f>
        <v/>
      </c>
      <c r="M536" s="25"/>
      <c r="N536" s="23" t="str">
        <f t="array" ref="N536">IF(O536="","",XLOOKUP(O536,selector_12,selector_12_ids,""))</f>
        <v/>
      </c>
      <c r="O536" s="25"/>
      <c r="P536" s="14"/>
      <c r="Q536" s="23" t="str">
        <f t="array" ref="Q536">IF(R536="","",XLOOKUP(R536,selector_04,selector_04_ids,""))</f>
        <v/>
      </c>
      <c r="R536" s="25"/>
      <c r="S536" s="14"/>
      <c r="T536" s="27"/>
      <c r="U536" s="14"/>
    </row>
    <row r="537">
      <c r="A537" s="14"/>
      <c r="B537" s="23" t="str">
        <f>IF($A537="","",'Система'!$B$4)</f>
        <v/>
      </c>
      <c r="C537" s="14"/>
      <c r="D537" s="23" t="str">
        <f t="array" ref="D537">IF(E537="","",XLOOKUP(E537,selector_25,selector_25_ids,""))</f>
        <v/>
      </c>
      <c r="E537" s="25"/>
      <c r="F537" s="14"/>
      <c r="G537" s="23" t="str">
        <f t="array" ref="G537">IF(H537="","",XLOOKUP(H537,selector_25,selector_25_ids,""))</f>
        <v/>
      </c>
      <c r="H537" s="25"/>
      <c r="I537" s="14"/>
      <c r="J537" s="14"/>
      <c r="K537" s="14"/>
      <c r="L537" s="23" t="str">
        <f t="array" ref="L537">IF(M537="","",XLOOKUP(M537,selector_02,selector_02_ids,""))</f>
        <v/>
      </c>
      <c r="M537" s="25"/>
      <c r="N537" s="23" t="str">
        <f t="array" ref="N537">IF(O537="","",XLOOKUP(O537,selector_12,selector_12_ids,""))</f>
        <v/>
      </c>
      <c r="O537" s="25"/>
      <c r="P537" s="14"/>
      <c r="Q537" s="23" t="str">
        <f t="array" ref="Q537">IF(R537="","",XLOOKUP(R537,selector_04,selector_04_ids,""))</f>
        <v/>
      </c>
      <c r="R537" s="25"/>
      <c r="S537" s="14"/>
      <c r="T537" s="27"/>
      <c r="U537" s="14"/>
    </row>
    <row r="538">
      <c r="A538" s="14"/>
      <c r="B538" s="23" t="str">
        <f>IF($A538="","",'Система'!$B$4)</f>
        <v/>
      </c>
      <c r="C538" s="14"/>
      <c r="D538" s="23" t="str">
        <f t="array" ref="D538">IF(E538="","",XLOOKUP(E538,selector_25,selector_25_ids,""))</f>
        <v/>
      </c>
      <c r="E538" s="25"/>
      <c r="F538" s="14"/>
      <c r="G538" s="23" t="str">
        <f t="array" ref="G538">IF(H538="","",XLOOKUP(H538,selector_25,selector_25_ids,""))</f>
        <v/>
      </c>
      <c r="H538" s="25"/>
      <c r="I538" s="14"/>
      <c r="J538" s="14"/>
      <c r="K538" s="14"/>
      <c r="L538" s="23" t="str">
        <f t="array" ref="L538">IF(M538="","",XLOOKUP(M538,selector_02,selector_02_ids,""))</f>
        <v/>
      </c>
      <c r="M538" s="25"/>
      <c r="N538" s="23" t="str">
        <f t="array" ref="N538">IF(O538="","",XLOOKUP(O538,selector_12,selector_12_ids,""))</f>
        <v/>
      </c>
      <c r="O538" s="25"/>
      <c r="P538" s="14"/>
      <c r="Q538" s="23" t="str">
        <f t="array" ref="Q538">IF(R538="","",XLOOKUP(R538,selector_04,selector_04_ids,""))</f>
        <v/>
      </c>
      <c r="R538" s="25"/>
      <c r="S538" s="14"/>
      <c r="T538" s="27"/>
      <c r="U538" s="14"/>
    </row>
    <row r="539">
      <c r="A539" s="14"/>
      <c r="B539" s="23" t="str">
        <f>IF($A539="","",'Система'!$B$4)</f>
        <v/>
      </c>
      <c r="C539" s="14"/>
      <c r="D539" s="23" t="str">
        <f t="array" ref="D539">IF(E539="","",XLOOKUP(E539,selector_25,selector_25_ids,""))</f>
        <v/>
      </c>
      <c r="E539" s="25"/>
      <c r="F539" s="14"/>
      <c r="G539" s="23" t="str">
        <f t="array" ref="G539">IF(H539="","",XLOOKUP(H539,selector_25,selector_25_ids,""))</f>
        <v/>
      </c>
      <c r="H539" s="25"/>
      <c r="I539" s="14"/>
      <c r="J539" s="14"/>
      <c r="K539" s="14"/>
      <c r="L539" s="23" t="str">
        <f t="array" ref="L539">IF(M539="","",XLOOKUP(M539,selector_02,selector_02_ids,""))</f>
        <v/>
      </c>
      <c r="M539" s="25"/>
      <c r="N539" s="23" t="str">
        <f t="array" ref="N539">IF(O539="","",XLOOKUP(O539,selector_12,selector_12_ids,""))</f>
        <v/>
      </c>
      <c r="O539" s="25"/>
      <c r="P539" s="14"/>
      <c r="Q539" s="23" t="str">
        <f t="array" ref="Q539">IF(R539="","",XLOOKUP(R539,selector_04,selector_04_ids,""))</f>
        <v/>
      </c>
      <c r="R539" s="25"/>
      <c r="S539" s="14"/>
      <c r="T539" s="27"/>
      <c r="U539" s="14"/>
    </row>
    <row r="540">
      <c r="A540" s="14"/>
      <c r="B540" s="23" t="str">
        <f>IF($A540="","",'Система'!$B$4)</f>
        <v/>
      </c>
      <c r="C540" s="14"/>
      <c r="D540" s="23" t="str">
        <f t="array" ref="D540">IF(E540="","",XLOOKUP(E540,selector_25,selector_25_ids,""))</f>
        <v/>
      </c>
      <c r="E540" s="25"/>
      <c r="F540" s="14"/>
      <c r="G540" s="23" t="str">
        <f t="array" ref="G540">IF(H540="","",XLOOKUP(H540,selector_25,selector_25_ids,""))</f>
        <v/>
      </c>
      <c r="H540" s="25"/>
      <c r="I540" s="14"/>
      <c r="J540" s="14"/>
      <c r="K540" s="14"/>
      <c r="L540" s="23" t="str">
        <f t="array" ref="L540">IF(M540="","",XLOOKUP(M540,selector_02,selector_02_ids,""))</f>
        <v/>
      </c>
      <c r="M540" s="25"/>
      <c r="N540" s="23" t="str">
        <f t="array" ref="N540">IF(O540="","",XLOOKUP(O540,selector_12,selector_12_ids,""))</f>
        <v/>
      </c>
      <c r="O540" s="25"/>
      <c r="P540" s="14"/>
      <c r="Q540" s="23" t="str">
        <f t="array" ref="Q540">IF(R540="","",XLOOKUP(R540,selector_04,selector_04_ids,""))</f>
        <v/>
      </c>
      <c r="R540" s="25"/>
      <c r="S540" s="14"/>
      <c r="T540" s="27"/>
      <c r="U540" s="14"/>
    </row>
    <row r="541">
      <c r="A541" s="14"/>
      <c r="B541" s="23" t="str">
        <f>IF($A541="","",'Система'!$B$4)</f>
        <v/>
      </c>
      <c r="C541" s="14"/>
      <c r="D541" s="23" t="str">
        <f t="array" ref="D541">IF(E541="","",XLOOKUP(E541,selector_25,selector_25_ids,""))</f>
        <v/>
      </c>
      <c r="E541" s="25"/>
      <c r="F541" s="14"/>
      <c r="G541" s="23" t="str">
        <f t="array" ref="G541">IF(H541="","",XLOOKUP(H541,selector_25,selector_25_ids,""))</f>
        <v/>
      </c>
      <c r="H541" s="25"/>
      <c r="I541" s="14"/>
      <c r="J541" s="14"/>
      <c r="K541" s="14"/>
      <c r="L541" s="23" t="str">
        <f t="array" ref="L541">IF(M541="","",XLOOKUP(M541,selector_02,selector_02_ids,""))</f>
        <v/>
      </c>
      <c r="M541" s="25"/>
      <c r="N541" s="23" t="str">
        <f t="array" ref="N541">IF(O541="","",XLOOKUP(O541,selector_12,selector_12_ids,""))</f>
        <v/>
      </c>
      <c r="O541" s="25"/>
      <c r="P541" s="14"/>
      <c r="Q541" s="23" t="str">
        <f t="array" ref="Q541">IF(R541="","",XLOOKUP(R541,selector_04,selector_04_ids,""))</f>
        <v/>
      </c>
      <c r="R541" s="25"/>
      <c r="S541" s="14"/>
      <c r="T541" s="27"/>
      <c r="U541" s="14"/>
    </row>
    <row r="542">
      <c r="A542" s="14"/>
      <c r="B542" s="23" t="str">
        <f>IF($A542="","",'Система'!$B$4)</f>
        <v/>
      </c>
      <c r="C542" s="14"/>
      <c r="D542" s="23" t="str">
        <f t="array" ref="D542">IF(E542="","",XLOOKUP(E542,selector_25,selector_25_ids,""))</f>
        <v/>
      </c>
      <c r="E542" s="25"/>
      <c r="F542" s="14"/>
      <c r="G542" s="23" t="str">
        <f t="array" ref="G542">IF(H542="","",XLOOKUP(H542,selector_25,selector_25_ids,""))</f>
        <v/>
      </c>
      <c r="H542" s="25"/>
      <c r="I542" s="14"/>
      <c r="J542" s="14"/>
      <c r="K542" s="14"/>
      <c r="L542" s="23" t="str">
        <f t="array" ref="L542">IF(M542="","",XLOOKUP(M542,selector_02,selector_02_ids,""))</f>
        <v/>
      </c>
      <c r="M542" s="25"/>
      <c r="N542" s="23" t="str">
        <f t="array" ref="N542">IF(O542="","",XLOOKUP(O542,selector_12,selector_12_ids,""))</f>
        <v/>
      </c>
      <c r="O542" s="25"/>
      <c r="P542" s="14"/>
      <c r="Q542" s="23" t="str">
        <f t="array" ref="Q542">IF(R542="","",XLOOKUP(R542,selector_04,selector_04_ids,""))</f>
        <v/>
      </c>
      <c r="R542" s="25"/>
      <c r="S542" s="14"/>
      <c r="T542" s="27"/>
      <c r="U542" s="14"/>
    </row>
    <row r="543">
      <c r="A543" s="14"/>
      <c r="B543" s="23" t="str">
        <f>IF($A543="","",'Система'!$B$4)</f>
        <v/>
      </c>
      <c r="C543" s="14"/>
      <c r="D543" s="23" t="str">
        <f t="array" ref="D543">IF(E543="","",XLOOKUP(E543,selector_25,selector_25_ids,""))</f>
        <v/>
      </c>
      <c r="E543" s="25"/>
      <c r="F543" s="14"/>
      <c r="G543" s="23" t="str">
        <f t="array" ref="G543">IF(H543="","",XLOOKUP(H543,selector_25,selector_25_ids,""))</f>
        <v/>
      </c>
      <c r="H543" s="25"/>
      <c r="I543" s="14"/>
      <c r="J543" s="14"/>
      <c r="K543" s="14"/>
      <c r="L543" s="23" t="str">
        <f t="array" ref="L543">IF(M543="","",XLOOKUP(M543,selector_02,selector_02_ids,""))</f>
        <v/>
      </c>
      <c r="M543" s="25"/>
      <c r="N543" s="23" t="str">
        <f t="array" ref="N543">IF(O543="","",XLOOKUP(O543,selector_12,selector_12_ids,""))</f>
        <v/>
      </c>
      <c r="O543" s="25"/>
      <c r="P543" s="14"/>
      <c r="Q543" s="23" t="str">
        <f t="array" ref="Q543">IF(R543="","",XLOOKUP(R543,selector_04,selector_04_ids,""))</f>
        <v/>
      </c>
      <c r="R543" s="25"/>
      <c r="S543" s="14"/>
      <c r="T543" s="27"/>
      <c r="U543" s="14"/>
    </row>
    <row r="544">
      <c r="A544" s="14"/>
      <c r="B544" s="23" t="str">
        <f>IF($A544="","",'Система'!$B$4)</f>
        <v/>
      </c>
      <c r="C544" s="14"/>
      <c r="D544" s="23" t="str">
        <f t="array" ref="D544">IF(E544="","",XLOOKUP(E544,selector_25,selector_25_ids,""))</f>
        <v/>
      </c>
      <c r="E544" s="25"/>
      <c r="F544" s="14"/>
      <c r="G544" s="23" t="str">
        <f t="array" ref="G544">IF(H544="","",XLOOKUP(H544,selector_25,selector_25_ids,""))</f>
        <v/>
      </c>
      <c r="H544" s="25"/>
      <c r="I544" s="14"/>
      <c r="J544" s="14"/>
      <c r="K544" s="14"/>
      <c r="L544" s="23" t="str">
        <f t="array" ref="L544">IF(M544="","",XLOOKUP(M544,selector_02,selector_02_ids,""))</f>
        <v/>
      </c>
      <c r="M544" s="25"/>
      <c r="N544" s="23" t="str">
        <f t="array" ref="N544">IF(O544="","",XLOOKUP(O544,selector_12,selector_12_ids,""))</f>
        <v/>
      </c>
      <c r="O544" s="25"/>
      <c r="P544" s="14"/>
      <c r="Q544" s="23" t="str">
        <f t="array" ref="Q544">IF(R544="","",XLOOKUP(R544,selector_04,selector_04_ids,""))</f>
        <v/>
      </c>
      <c r="R544" s="25"/>
      <c r="S544" s="14"/>
      <c r="T544" s="27"/>
      <c r="U544" s="14"/>
    </row>
    <row r="545">
      <c r="A545" s="14"/>
      <c r="B545" s="23" t="str">
        <f>IF($A545="","",'Система'!$B$4)</f>
        <v/>
      </c>
      <c r="C545" s="14"/>
      <c r="D545" s="23" t="str">
        <f t="array" ref="D545">IF(E545="","",XLOOKUP(E545,selector_25,selector_25_ids,""))</f>
        <v/>
      </c>
      <c r="E545" s="25"/>
      <c r="F545" s="14"/>
      <c r="G545" s="23" t="str">
        <f t="array" ref="G545">IF(H545="","",XLOOKUP(H545,selector_25,selector_25_ids,""))</f>
        <v/>
      </c>
      <c r="H545" s="25"/>
      <c r="I545" s="14"/>
      <c r="J545" s="14"/>
      <c r="K545" s="14"/>
      <c r="L545" s="23" t="str">
        <f t="array" ref="L545">IF(M545="","",XLOOKUP(M545,selector_02,selector_02_ids,""))</f>
        <v/>
      </c>
      <c r="M545" s="25"/>
      <c r="N545" s="23" t="str">
        <f t="array" ref="N545">IF(O545="","",XLOOKUP(O545,selector_12,selector_12_ids,""))</f>
        <v/>
      </c>
      <c r="O545" s="25"/>
      <c r="P545" s="14"/>
      <c r="Q545" s="23" t="str">
        <f t="array" ref="Q545">IF(R545="","",XLOOKUP(R545,selector_04,selector_04_ids,""))</f>
        <v/>
      </c>
      <c r="R545" s="25"/>
      <c r="S545" s="14"/>
      <c r="T545" s="27"/>
      <c r="U545" s="14"/>
    </row>
    <row r="546">
      <c r="A546" s="14"/>
      <c r="B546" s="23" t="str">
        <f>IF($A546="","",'Система'!$B$4)</f>
        <v/>
      </c>
      <c r="C546" s="14"/>
      <c r="D546" s="23" t="str">
        <f t="array" ref="D546">IF(E546="","",XLOOKUP(E546,selector_25,selector_25_ids,""))</f>
        <v/>
      </c>
      <c r="E546" s="25"/>
      <c r="F546" s="14"/>
      <c r="G546" s="23" t="str">
        <f t="array" ref="G546">IF(H546="","",XLOOKUP(H546,selector_25,selector_25_ids,""))</f>
        <v/>
      </c>
      <c r="H546" s="25"/>
      <c r="I546" s="14"/>
      <c r="J546" s="14"/>
      <c r="K546" s="14"/>
      <c r="L546" s="23" t="str">
        <f t="array" ref="L546">IF(M546="","",XLOOKUP(M546,selector_02,selector_02_ids,""))</f>
        <v/>
      </c>
      <c r="M546" s="25"/>
      <c r="N546" s="23" t="str">
        <f t="array" ref="N546">IF(O546="","",XLOOKUP(O546,selector_12,selector_12_ids,""))</f>
        <v/>
      </c>
      <c r="O546" s="25"/>
      <c r="P546" s="14"/>
      <c r="Q546" s="23" t="str">
        <f t="array" ref="Q546">IF(R546="","",XLOOKUP(R546,selector_04,selector_04_ids,""))</f>
        <v/>
      </c>
      <c r="R546" s="25"/>
      <c r="S546" s="14"/>
      <c r="T546" s="27"/>
      <c r="U546" s="14"/>
    </row>
    <row r="547">
      <c r="A547" s="14"/>
      <c r="B547" s="23" t="str">
        <f>IF($A547="","",'Система'!$B$4)</f>
        <v/>
      </c>
      <c r="C547" s="14"/>
      <c r="D547" s="23" t="str">
        <f t="array" ref="D547">IF(E547="","",XLOOKUP(E547,selector_25,selector_25_ids,""))</f>
        <v/>
      </c>
      <c r="E547" s="25"/>
      <c r="F547" s="14"/>
      <c r="G547" s="23" t="str">
        <f t="array" ref="G547">IF(H547="","",XLOOKUP(H547,selector_25,selector_25_ids,""))</f>
        <v/>
      </c>
      <c r="H547" s="25"/>
      <c r="I547" s="14"/>
      <c r="J547" s="14"/>
      <c r="K547" s="14"/>
      <c r="L547" s="23" t="str">
        <f t="array" ref="L547">IF(M547="","",XLOOKUP(M547,selector_02,selector_02_ids,""))</f>
        <v/>
      </c>
      <c r="M547" s="25"/>
      <c r="N547" s="23" t="str">
        <f t="array" ref="N547">IF(O547="","",XLOOKUP(O547,selector_12,selector_12_ids,""))</f>
        <v/>
      </c>
      <c r="O547" s="25"/>
      <c r="P547" s="14"/>
      <c r="Q547" s="23" t="str">
        <f t="array" ref="Q547">IF(R547="","",XLOOKUP(R547,selector_04,selector_04_ids,""))</f>
        <v/>
      </c>
      <c r="R547" s="25"/>
      <c r="S547" s="14"/>
      <c r="T547" s="27"/>
      <c r="U547" s="14"/>
    </row>
    <row r="548">
      <c r="A548" s="14"/>
      <c r="B548" s="23" t="str">
        <f>IF($A548="","",'Система'!$B$4)</f>
        <v/>
      </c>
      <c r="C548" s="14"/>
      <c r="D548" s="23" t="str">
        <f t="array" ref="D548">IF(E548="","",XLOOKUP(E548,selector_25,selector_25_ids,""))</f>
        <v/>
      </c>
      <c r="E548" s="25"/>
      <c r="F548" s="14"/>
      <c r="G548" s="23" t="str">
        <f t="array" ref="G548">IF(H548="","",XLOOKUP(H548,selector_25,selector_25_ids,""))</f>
        <v/>
      </c>
      <c r="H548" s="25"/>
      <c r="I548" s="14"/>
      <c r="J548" s="14"/>
      <c r="K548" s="14"/>
      <c r="L548" s="23" t="str">
        <f t="array" ref="L548">IF(M548="","",XLOOKUP(M548,selector_02,selector_02_ids,""))</f>
        <v/>
      </c>
      <c r="M548" s="25"/>
      <c r="N548" s="23" t="str">
        <f t="array" ref="N548">IF(O548="","",XLOOKUP(O548,selector_12,selector_12_ids,""))</f>
        <v/>
      </c>
      <c r="O548" s="25"/>
      <c r="P548" s="14"/>
      <c r="Q548" s="23" t="str">
        <f t="array" ref="Q548">IF(R548="","",XLOOKUP(R548,selector_04,selector_04_ids,""))</f>
        <v/>
      </c>
      <c r="R548" s="25"/>
      <c r="S548" s="14"/>
      <c r="T548" s="27"/>
      <c r="U548" s="14"/>
    </row>
    <row r="549">
      <c r="A549" s="14"/>
      <c r="B549" s="23" t="str">
        <f>IF($A549="","",'Система'!$B$4)</f>
        <v/>
      </c>
      <c r="C549" s="14"/>
      <c r="D549" s="23" t="str">
        <f t="array" ref="D549">IF(E549="","",XLOOKUP(E549,selector_25,selector_25_ids,""))</f>
        <v/>
      </c>
      <c r="E549" s="25"/>
      <c r="F549" s="14"/>
      <c r="G549" s="23" t="str">
        <f t="array" ref="G549">IF(H549="","",XLOOKUP(H549,selector_25,selector_25_ids,""))</f>
        <v/>
      </c>
      <c r="H549" s="25"/>
      <c r="I549" s="14"/>
      <c r="J549" s="14"/>
      <c r="K549" s="14"/>
      <c r="L549" s="23" t="str">
        <f t="array" ref="L549">IF(M549="","",XLOOKUP(M549,selector_02,selector_02_ids,""))</f>
        <v/>
      </c>
      <c r="M549" s="25"/>
      <c r="N549" s="23" t="str">
        <f t="array" ref="N549">IF(O549="","",XLOOKUP(O549,selector_12,selector_12_ids,""))</f>
        <v/>
      </c>
      <c r="O549" s="25"/>
      <c r="P549" s="14"/>
      <c r="Q549" s="23" t="str">
        <f t="array" ref="Q549">IF(R549="","",XLOOKUP(R549,selector_04,selector_04_ids,""))</f>
        <v/>
      </c>
      <c r="R549" s="25"/>
      <c r="S549" s="14"/>
      <c r="T549" s="27"/>
      <c r="U549" s="14"/>
    </row>
    <row r="550">
      <c r="A550" s="14"/>
      <c r="B550" s="23" t="str">
        <f>IF($A550="","",'Система'!$B$4)</f>
        <v/>
      </c>
      <c r="C550" s="14"/>
      <c r="D550" s="23" t="str">
        <f t="array" ref="D550">IF(E550="","",XLOOKUP(E550,selector_25,selector_25_ids,""))</f>
        <v/>
      </c>
      <c r="E550" s="25"/>
      <c r="F550" s="14"/>
      <c r="G550" s="23" t="str">
        <f t="array" ref="G550">IF(H550="","",XLOOKUP(H550,selector_25,selector_25_ids,""))</f>
        <v/>
      </c>
      <c r="H550" s="25"/>
      <c r="I550" s="14"/>
      <c r="J550" s="14"/>
      <c r="K550" s="14"/>
      <c r="L550" s="23" t="str">
        <f t="array" ref="L550">IF(M550="","",XLOOKUP(M550,selector_02,selector_02_ids,""))</f>
        <v/>
      </c>
      <c r="M550" s="25"/>
      <c r="N550" s="23" t="str">
        <f t="array" ref="N550">IF(O550="","",XLOOKUP(O550,selector_12,selector_12_ids,""))</f>
        <v/>
      </c>
      <c r="O550" s="25"/>
      <c r="P550" s="14"/>
      <c r="Q550" s="23" t="str">
        <f t="array" ref="Q550">IF(R550="","",XLOOKUP(R550,selector_04,selector_04_ids,""))</f>
        <v/>
      </c>
      <c r="R550" s="25"/>
      <c r="S550" s="14"/>
      <c r="T550" s="27"/>
      <c r="U550" s="14"/>
    </row>
    <row r="551">
      <c r="A551" s="14"/>
      <c r="B551" s="23" t="str">
        <f>IF($A551="","",'Система'!$B$4)</f>
        <v/>
      </c>
      <c r="C551" s="14"/>
      <c r="D551" s="23" t="str">
        <f t="array" ref="D551">IF(E551="","",XLOOKUP(E551,selector_25,selector_25_ids,""))</f>
        <v/>
      </c>
      <c r="E551" s="25"/>
      <c r="F551" s="14"/>
      <c r="G551" s="23" t="str">
        <f t="array" ref="G551">IF(H551="","",XLOOKUP(H551,selector_25,selector_25_ids,""))</f>
        <v/>
      </c>
      <c r="H551" s="25"/>
      <c r="I551" s="14"/>
      <c r="J551" s="14"/>
      <c r="K551" s="14"/>
      <c r="L551" s="23" t="str">
        <f t="array" ref="L551">IF(M551="","",XLOOKUP(M551,selector_02,selector_02_ids,""))</f>
        <v/>
      </c>
      <c r="M551" s="25"/>
      <c r="N551" s="23" t="str">
        <f t="array" ref="N551">IF(O551="","",XLOOKUP(O551,selector_12,selector_12_ids,""))</f>
        <v/>
      </c>
      <c r="O551" s="25"/>
      <c r="P551" s="14"/>
      <c r="Q551" s="23" t="str">
        <f t="array" ref="Q551">IF(R551="","",XLOOKUP(R551,selector_04,selector_04_ids,""))</f>
        <v/>
      </c>
      <c r="R551" s="25"/>
      <c r="S551" s="14"/>
      <c r="T551" s="27"/>
      <c r="U551" s="14"/>
    </row>
    <row r="552">
      <c r="A552" s="14"/>
      <c r="B552" s="23" t="str">
        <f>IF($A552="","",'Система'!$B$4)</f>
        <v/>
      </c>
      <c r="C552" s="14"/>
      <c r="D552" s="23" t="str">
        <f t="array" ref="D552">IF(E552="","",XLOOKUP(E552,selector_25,selector_25_ids,""))</f>
        <v/>
      </c>
      <c r="E552" s="25"/>
      <c r="F552" s="14"/>
      <c r="G552" s="23" t="str">
        <f t="array" ref="G552">IF(H552="","",XLOOKUP(H552,selector_25,selector_25_ids,""))</f>
        <v/>
      </c>
      <c r="H552" s="25"/>
      <c r="I552" s="14"/>
      <c r="J552" s="14"/>
      <c r="K552" s="14"/>
      <c r="L552" s="23" t="str">
        <f t="array" ref="L552">IF(M552="","",XLOOKUP(M552,selector_02,selector_02_ids,""))</f>
        <v/>
      </c>
      <c r="M552" s="25"/>
      <c r="N552" s="23" t="str">
        <f t="array" ref="N552">IF(O552="","",XLOOKUP(O552,selector_12,selector_12_ids,""))</f>
        <v/>
      </c>
      <c r="O552" s="25"/>
      <c r="P552" s="14"/>
      <c r="Q552" s="23" t="str">
        <f t="array" ref="Q552">IF(R552="","",XLOOKUP(R552,selector_04,selector_04_ids,""))</f>
        <v/>
      </c>
      <c r="R552" s="25"/>
      <c r="S552" s="14"/>
      <c r="T552" s="27"/>
      <c r="U552" s="14"/>
    </row>
    <row r="553">
      <c r="A553" s="14"/>
      <c r="B553" s="23" t="str">
        <f>IF($A553="","",'Система'!$B$4)</f>
        <v/>
      </c>
      <c r="C553" s="14"/>
      <c r="D553" s="23" t="str">
        <f t="array" ref="D553">IF(E553="","",XLOOKUP(E553,selector_25,selector_25_ids,""))</f>
        <v/>
      </c>
      <c r="E553" s="25"/>
      <c r="F553" s="14"/>
      <c r="G553" s="23" t="str">
        <f t="array" ref="G553">IF(H553="","",XLOOKUP(H553,selector_25,selector_25_ids,""))</f>
        <v/>
      </c>
      <c r="H553" s="25"/>
      <c r="I553" s="14"/>
      <c r="J553" s="14"/>
      <c r="K553" s="14"/>
      <c r="L553" s="23" t="str">
        <f t="array" ref="L553">IF(M553="","",XLOOKUP(M553,selector_02,selector_02_ids,""))</f>
        <v/>
      </c>
      <c r="M553" s="25"/>
      <c r="N553" s="23" t="str">
        <f t="array" ref="N553">IF(O553="","",XLOOKUP(O553,selector_12,selector_12_ids,""))</f>
        <v/>
      </c>
      <c r="O553" s="25"/>
      <c r="P553" s="14"/>
      <c r="Q553" s="23" t="str">
        <f t="array" ref="Q553">IF(R553="","",XLOOKUP(R553,selector_04,selector_04_ids,""))</f>
        <v/>
      </c>
      <c r="R553" s="25"/>
      <c r="S553" s="14"/>
      <c r="T553" s="27"/>
      <c r="U553" s="14"/>
    </row>
    <row r="554">
      <c r="A554" s="14"/>
      <c r="B554" s="23" t="str">
        <f>IF($A554="","",'Система'!$B$4)</f>
        <v/>
      </c>
      <c r="C554" s="14"/>
      <c r="D554" s="23" t="str">
        <f t="array" ref="D554">IF(E554="","",XLOOKUP(E554,selector_25,selector_25_ids,""))</f>
        <v/>
      </c>
      <c r="E554" s="25"/>
      <c r="F554" s="14"/>
      <c r="G554" s="23" t="str">
        <f t="array" ref="G554">IF(H554="","",XLOOKUP(H554,selector_25,selector_25_ids,""))</f>
        <v/>
      </c>
      <c r="H554" s="25"/>
      <c r="I554" s="14"/>
      <c r="J554" s="14"/>
      <c r="K554" s="14"/>
      <c r="L554" s="23" t="str">
        <f t="array" ref="L554">IF(M554="","",XLOOKUP(M554,selector_02,selector_02_ids,""))</f>
        <v/>
      </c>
      <c r="M554" s="25"/>
      <c r="N554" s="23" t="str">
        <f t="array" ref="N554">IF(O554="","",XLOOKUP(O554,selector_12,selector_12_ids,""))</f>
        <v/>
      </c>
      <c r="O554" s="25"/>
      <c r="P554" s="14"/>
      <c r="Q554" s="23" t="str">
        <f t="array" ref="Q554">IF(R554="","",XLOOKUP(R554,selector_04,selector_04_ids,""))</f>
        <v/>
      </c>
      <c r="R554" s="25"/>
      <c r="S554" s="14"/>
      <c r="T554" s="27"/>
      <c r="U554" s="14"/>
    </row>
    <row r="555">
      <c r="A555" s="14"/>
      <c r="B555" s="23" t="str">
        <f>IF($A555="","",'Система'!$B$4)</f>
        <v/>
      </c>
      <c r="C555" s="14"/>
      <c r="D555" s="23" t="str">
        <f t="array" ref="D555">IF(E555="","",XLOOKUP(E555,selector_25,selector_25_ids,""))</f>
        <v/>
      </c>
      <c r="E555" s="25"/>
      <c r="F555" s="14"/>
      <c r="G555" s="23" t="str">
        <f t="array" ref="G555">IF(H555="","",XLOOKUP(H555,selector_25,selector_25_ids,""))</f>
        <v/>
      </c>
      <c r="H555" s="25"/>
      <c r="I555" s="14"/>
      <c r="J555" s="14"/>
      <c r="K555" s="14"/>
      <c r="L555" s="23" t="str">
        <f t="array" ref="L555">IF(M555="","",XLOOKUP(M555,selector_02,selector_02_ids,""))</f>
        <v/>
      </c>
      <c r="M555" s="25"/>
      <c r="N555" s="23" t="str">
        <f t="array" ref="N555">IF(O555="","",XLOOKUP(O555,selector_12,selector_12_ids,""))</f>
        <v/>
      </c>
      <c r="O555" s="25"/>
      <c r="P555" s="14"/>
      <c r="Q555" s="23" t="str">
        <f t="array" ref="Q555">IF(R555="","",XLOOKUP(R555,selector_04,selector_04_ids,""))</f>
        <v/>
      </c>
      <c r="R555" s="25"/>
      <c r="S555" s="14"/>
      <c r="T555" s="27"/>
      <c r="U555" s="14"/>
    </row>
    <row r="556">
      <c r="A556" s="14"/>
      <c r="B556" s="23" t="str">
        <f>IF($A556="","",'Система'!$B$4)</f>
        <v/>
      </c>
      <c r="C556" s="14"/>
      <c r="D556" s="23" t="str">
        <f t="array" ref="D556">IF(E556="","",XLOOKUP(E556,selector_25,selector_25_ids,""))</f>
        <v/>
      </c>
      <c r="E556" s="25"/>
      <c r="F556" s="14"/>
      <c r="G556" s="23" t="str">
        <f t="array" ref="G556">IF(H556="","",XLOOKUP(H556,selector_25,selector_25_ids,""))</f>
        <v/>
      </c>
      <c r="H556" s="25"/>
      <c r="I556" s="14"/>
      <c r="J556" s="14"/>
      <c r="K556" s="14"/>
      <c r="L556" s="23" t="str">
        <f t="array" ref="L556">IF(M556="","",XLOOKUP(M556,selector_02,selector_02_ids,""))</f>
        <v/>
      </c>
      <c r="M556" s="25"/>
      <c r="N556" s="23" t="str">
        <f t="array" ref="N556">IF(O556="","",XLOOKUP(O556,selector_12,selector_12_ids,""))</f>
        <v/>
      </c>
      <c r="O556" s="25"/>
      <c r="P556" s="14"/>
      <c r="Q556" s="23" t="str">
        <f t="array" ref="Q556">IF(R556="","",XLOOKUP(R556,selector_04,selector_04_ids,""))</f>
        <v/>
      </c>
      <c r="R556" s="25"/>
      <c r="S556" s="14"/>
      <c r="T556" s="27"/>
      <c r="U556" s="14"/>
    </row>
    <row r="557">
      <c r="A557" s="14"/>
      <c r="B557" s="23" t="str">
        <f>IF($A557="","",'Система'!$B$4)</f>
        <v/>
      </c>
      <c r="C557" s="14"/>
      <c r="D557" s="23" t="str">
        <f t="array" ref="D557">IF(E557="","",XLOOKUP(E557,selector_25,selector_25_ids,""))</f>
        <v/>
      </c>
      <c r="E557" s="25"/>
      <c r="F557" s="14"/>
      <c r="G557" s="23" t="str">
        <f t="array" ref="G557">IF(H557="","",XLOOKUP(H557,selector_25,selector_25_ids,""))</f>
        <v/>
      </c>
      <c r="H557" s="25"/>
      <c r="I557" s="14"/>
      <c r="J557" s="14"/>
      <c r="K557" s="14"/>
      <c r="L557" s="23" t="str">
        <f t="array" ref="L557">IF(M557="","",XLOOKUP(M557,selector_02,selector_02_ids,""))</f>
        <v/>
      </c>
      <c r="M557" s="25"/>
      <c r="N557" s="23" t="str">
        <f t="array" ref="N557">IF(O557="","",XLOOKUP(O557,selector_12,selector_12_ids,""))</f>
        <v/>
      </c>
      <c r="O557" s="25"/>
      <c r="P557" s="14"/>
      <c r="Q557" s="23" t="str">
        <f t="array" ref="Q557">IF(R557="","",XLOOKUP(R557,selector_04,selector_04_ids,""))</f>
        <v/>
      </c>
      <c r="R557" s="25"/>
      <c r="S557" s="14"/>
      <c r="T557" s="27"/>
      <c r="U557" s="14"/>
    </row>
    <row r="558">
      <c r="A558" s="14"/>
      <c r="B558" s="23" t="str">
        <f>IF($A558="","",'Система'!$B$4)</f>
        <v/>
      </c>
      <c r="C558" s="14"/>
      <c r="D558" s="23" t="str">
        <f t="array" ref="D558">IF(E558="","",XLOOKUP(E558,selector_25,selector_25_ids,""))</f>
        <v/>
      </c>
      <c r="E558" s="25"/>
      <c r="F558" s="14"/>
      <c r="G558" s="23" t="str">
        <f t="array" ref="G558">IF(H558="","",XLOOKUP(H558,selector_25,selector_25_ids,""))</f>
        <v/>
      </c>
      <c r="H558" s="25"/>
      <c r="I558" s="14"/>
      <c r="J558" s="14"/>
      <c r="K558" s="14"/>
      <c r="L558" s="23" t="str">
        <f t="array" ref="L558">IF(M558="","",XLOOKUP(M558,selector_02,selector_02_ids,""))</f>
        <v/>
      </c>
      <c r="M558" s="25"/>
      <c r="N558" s="23" t="str">
        <f t="array" ref="N558">IF(O558="","",XLOOKUP(O558,selector_12,selector_12_ids,""))</f>
        <v/>
      </c>
      <c r="O558" s="25"/>
      <c r="P558" s="14"/>
      <c r="Q558" s="23" t="str">
        <f t="array" ref="Q558">IF(R558="","",XLOOKUP(R558,selector_04,selector_04_ids,""))</f>
        <v/>
      </c>
      <c r="R558" s="25"/>
      <c r="S558" s="14"/>
      <c r="T558" s="27"/>
      <c r="U558" s="14"/>
    </row>
    <row r="559">
      <c r="A559" s="14"/>
      <c r="B559" s="23" t="str">
        <f>IF($A559="","",'Система'!$B$4)</f>
        <v/>
      </c>
      <c r="C559" s="14"/>
      <c r="D559" s="23" t="str">
        <f t="array" ref="D559">IF(E559="","",XLOOKUP(E559,selector_25,selector_25_ids,""))</f>
        <v/>
      </c>
      <c r="E559" s="25"/>
      <c r="F559" s="14"/>
      <c r="G559" s="23" t="str">
        <f t="array" ref="G559">IF(H559="","",XLOOKUP(H559,selector_25,selector_25_ids,""))</f>
        <v/>
      </c>
      <c r="H559" s="25"/>
      <c r="I559" s="14"/>
      <c r="J559" s="14"/>
      <c r="K559" s="14"/>
      <c r="L559" s="23" t="str">
        <f t="array" ref="L559">IF(M559="","",XLOOKUP(M559,selector_02,selector_02_ids,""))</f>
        <v/>
      </c>
      <c r="M559" s="25"/>
      <c r="N559" s="23" t="str">
        <f t="array" ref="N559">IF(O559="","",XLOOKUP(O559,selector_12,selector_12_ids,""))</f>
        <v/>
      </c>
      <c r="O559" s="25"/>
      <c r="P559" s="14"/>
      <c r="Q559" s="23" t="str">
        <f t="array" ref="Q559">IF(R559="","",XLOOKUP(R559,selector_04,selector_04_ids,""))</f>
        <v/>
      </c>
      <c r="R559" s="25"/>
      <c r="S559" s="14"/>
      <c r="T559" s="27"/>
      <c r="U559" s="14"/>
    </row>
    <row r="560">
      <c r="A560" s="14"/>
      <c r="B560" s="23" t="str">
        <f>IF($A560="","",'Система'!$B$4)</f>
        <v/>
      </c>
      <c r="C560" s="14"/>
      <c r="D560" s="23" t="str">
        <f t="array" ref="D560">IF(E560="","",XLOOKUP(E560,selector_25,selector_25_ids,""))</f>
        <v/>
      </c>
      <c r="E560" s="25"/>
      <c r="F560" s="14"/>
      <c r="G560" s="23" t="str">
        <f t="array" ref="G560">IF(H560="","",XLOOKUP(H560,selector_25,selector_25_ids,""))</f>
        <v/>
      </c>
      <c r="H560" s="25"/>
      <c r="I560" s="14"/>
      <c r="J560" s="14"/>
      <c r="K560" s="14"/>
      <c r="L560" s="23" t="str">
        <f t="array" ref="L560">IF(M560="","",XLOOKUP(M560,selector_02,selector_02_ids,""))</f>
        <v/>
      </c>
      <c r="M560" s="25"/>
      <c r="N560" s="23" t="str">
        <f t="array" ref="N560">IF(O560="","",XLOOKUP(O560,selector_12,selector_12_ids,""))</f>
        <v/>
      </c>
      <c r="O560" s="25"/>
      <c r="P560" s="14"/>
      <c r="Q560" s="23" t="str">
        <f t="array" ref="Q560">IF(R560="","",XLOOKUP(R560,selector_04,selector_04_ids,""))</f>
        <v/>
      </c>
      <c r="R560" s="25"/>
      <c r="S560" s="14"/>
      <c r="T560" s="27"/>
      <c r="U560" s="14"/>
    </row>
    <row r="561">
      <c r="A561" s="14"/>
      <c r="B561" s="23" t="str">
        <f>IF($A561="","",'Система'!$B$4)</f>
        <v/>
      </c>
      <c r="C561" s="14"/>
      <c r="D561" s="23" t="str">
        <f t="array" ref="D561">IF(E561="","",XLOOKUP(E561,selector_25,selector_25_ids,""))</f>
        <v/>
      </c>
      <c r="E561" s="25"/>
      <c r="F561" s="14"/>
      <c r="G561" s="23" t="str">
        <f t="array" ref="G561">IF(H561="","",XLOOKUP(H561,selector_25,selector_25_ids,""))</f>
        <v/>
      </c>
      <c r="H561" s="25"/>
      <c r="I561" s="14"/>
      <c r="J561" s="14"/>
      <c r="K561" s="14"/>
      <c r="L561" s="23" t="str">
        <f t="array" ref="L561">IF(M561="","",XLOOKUP(M561,selector_02,selector_02_ids,""))</f>
        <v/>
      </c>
      <c r="M561" s="25"/>
      <c r="N561" s="23" t="str">
        <f t="array" ref="N561">IF(O561="","",XLOOKUP(O561,selector_12,selector_12_ids,""))</f>
        <v/>
      </c>
      <c r="O561" s="25"/>
      <c r="P561" s="14"/>
      <c r="Q561" s="23" t="str">
        <f t="array" ref="Q561">IF(R561="","",XLOOKUP(R561,selector_04,selector_04_ids,""))</f>
        <v/>
      </c>
      <c r="R561" s="25"/>
      <c r="S561" s="14"/>
      <c r="T561" s="27"/>
      <c r="U561" s="14"/>
    </row>
    <row r="562">
      <c r="A562" s="14"/>
      <c r="B562" s="23" t="str">
        <f>IF($A562="","",'Система'!$B$4)</f>
        <v/>
      </c>
      <c r="C562" s="14"/>
      <c r="D562" s="23" t="str">
        <f t="array" ref="D562">IF(E562="","",XLOOKUP(E562,selector_25,selector_25_ids,""))</f>
        <v/>
      </c>
      <c r="E562" s="25"/>
      <c r="F562" s="14"/>
      <c r="G562" s="23" t="str">
        <f t="array" ref="G562">IF(H562="","",XLOOKUP(H562,selector_25,selector_25_ids,""))</f>
        <v/>
      </c>
      <c r="H562" s="25"/>
      <c r="I562" s="14"/>
      <c r="J562" s="14"/>
      <c r="K562" s="14"/>
      <c r="L562" s="23" t="str">
        <f t="array" ref="L562">IF(M562="","",XLOOKUP(M562,selector_02,selector_02_ids,""))</f>
        <v/>
      </c>
      <c r="M562" s="25"/>
      <c r="N562" s="23" t="str">
        <f t="array" ref="N562">IF(O562="","",XLOOKUP(O562,selector_12,selector_12_ids,""))</f>
        <v/>
      </c>
      <c r="O562" s="25"/>
      <c r="P562" s="14"/>
      <c r="Q562" s="23" t="str">
        <f t="array" ref="Q562">IF(R562="","",XLOOKUP(R562,selector_04,selector_04_ids,""))</f>
        <v/>
      </c>
      <c r="R562" s="25"/>
      <c r="S562" s="14"/>
      <c r="T562" s="27"/>
      <c r="U562" s="14"/>
    </row>
    <row r="563">
      <c r="A563" s="14"/>
      <c r="B563" s="23" t="str">
        <f>IF($A563="","",'Система'!$B$4)</f>
        <v/>
      </c>
      <c r="C563" s="14"/>
      <c r="D563" s="23" t="str">
        <f t="array" ref="D563">IF(E563="","",XLOOKUP(E563,selector_25,selector_25_ids,""))</f>
        <v/>
      </c>
      <c r="E563" s="25"/>
      <c r="F563" s="14"/>
      <c r="G563" s="23" t="str">
        <f t="array" ref="G563">IF(H563="","",XLOOKUP(H563,selector_25,selector_25_ids,""))</f>
        <v/>
      </c>
      <c r="H563" s="25"/>
      <c r="I563" s="14"/>
      <c r="J563" s="14"/>
      <c r="K563" s="14"/>
      <c r="L563" s="23" t="str">
        <f t="array" ref="L563">IF(M563="","",XLOOKUP(M563,selector_02,selector_02_ids,""))</f>
        <v/>
      </c>
      <c r="M563" s="25"/>
      <c r="N563" s="23" t="str">
        <f t="array" ref="N563">IF(O563="","",XLOOKUP(O563,selector_12,selector_12_ids,""))</f>
        <v/>
      </c>
      <c r="O563" s="25"/>
      <c r="P563" s="14"/>
      <c r="Q563" s="23" t="str">
        <f t="array" ref="Q563">IF(R563="","",XLOOKUP(R563,selector_04,selector_04_ids,""))</f>
        <v/>
      </c>
      <c r="R563" s="25"/>
      <c r="S563" s="14"/>
      <c r="T563" s="27"/>
      <c r="U563" s="14"/>
    </row>
    <row r="564">
      <c r="A564" s="14"/>
      <c r="B564" s="23" t="str">
        <f>IF($A564="","",'Система'!$B$4)</f>
        <v/>
      </c>
      <c r="C564" s="14"/>
      <c r="D564" s="23" t="str">
        <f t="array" ref="D564">IF(E564="","",XLOOKUP(E564,selector_25,selector_25_ids,""))</f>
        <v/>
      </c>
      <c r="E564" s="25"/>
      <c r="F564" s="14"/>
      <c r="G564" s="23" t="str">
        <f t="array" ref="G564">IF(H564="","",XLOOKUP(H564,selector_25,selector_25_ids,""))</f>
        <v/>
      </c>
      <c r="H564" s="25"/>
      <c r="I564" s="14"/>
      <c r="J564" s="14"/>
      <c r="K564" s="14"/>
      <c r="L564" s="23" t="str">
        <f t="array" ref="L564">IF(M564="","",XLOOKUP(M564,selector_02,selector_02_ids,""))</f>
        <v/>
      </c>
      <c r="M564" s="25"/>
      <c r="N564" s="23" t="str">
        <f t="array" ref="N564">IF(O564="","",XLOOKUP(O564,selector_12,selector_12_ids,""))</f>
        <v/>
      </c>
      <c r="O564" s="25"/>
      <c r="P564" s="14"/>
      <c r="Q564" s="23" t="str">
        <f t="array" ref="Q564">IF(R564="","",XLOOKUP(R564,selector_04,selector_04_ids,""))</f>
        <v/>
      </c>
      <c r="R564" s="25"/>
      <c r="S564" s="14"/>
      <c r="T564" s="27"/>
      <c r="U564" s="14"/>
    </row>
    <row r="565">
      <c r="A565" s="14"/>
      <c r="B565" s="23" t="str">
        <f>IF($A565="","",'Система'!$B$4)</f>
        <v/>
      </c>
      <c r="C565" s="14"/>
      <c r="D565" s="23" t="str">
        <f t="array" ref="D565">IF(E565="","",XLOOKUP(E565,selector_25,selector_25_ids,""))</f>
        <v/>
      </c>
      <c r="E565" s="25"/>
      <c r="F565" s="14"/>
      <c r="G565" s="23" t="str">
        <f t="array" ref="G565">IF(H565="","",XLOOKUP(H565,selector_25,selector_25_ids,""))</f>
        <v/>
      </c>
      <c r="H565" s="25"/>
      <c r="I565" s="14"/>
      <c r="J565" s="14"/>
      <c r="K565" s="14"/>
      <c r="L565" s="23" t="str">
        <f t="array" ref="L565">IF(M565="","",XLOOKUP(M565,selector_02,selector_02_ids,""))</f>
        <v/>
      </c>
      <c r="M565" s="25"/>
      <c r="N565" s="23" t="str">
        <f t="array" ref="N565">IF(O565="","",XLOOKUP(O565,selector_12,selector_12_ids,""))</f>
        <v/>
      </c>
      <c r="O565" s="25"/>
      <c r="P565" s="14"/>
      <c r="Q565" s="23" t="str">
        <f t="array" ref="Q565">IF(R565="","",XLOOKUP(R565,selector_04,selector_04_ids,""))</f>
        <v/>
      </c>
      <c r="R565" s="25"/>
      <c r="S565" s="14"/>
      <c r="T565" s="27"/>
      <c r="U565" s="14"/>
    </row>
    <row r="566">
      <c r="A566" s="14"/>
      <c r="B566" s="23" t="str">
        <f>IF($A566="","",'Система'!$B$4)</f>
        <v/>
      </c>
      <c r="C566" s="14"/>
      <c r="D566" s="23" t="str">
        <f t="array" ref="D566">IF(E566="","",XLOOKUP(E566,selector_25,selector_25_ids,""))</f>
        <v/>
      </c>
      <c r="E566" s="25"/>
      <c r="F566" s="14"/>
      <c r="G566" s="23" t="str">
        <f t="array" ref="G566">IF(H566="","",XLOOKUP(H566,selector_25,selector_25_ids,""))</f>
        <v/>
      </c>
      <c r="H566" s="25"/>
      <c r="I566" s="14"/>
      <c r="J566" s="14"/>
      <c r="K566" s="14"/>
      <c r="L566" s="23" t="str">
        <f t="array" ref="L566">IF(M566="","",XLOOKUP(M566,selector_02,selector_02_ids,""))</f>
        <v/>
      </c>
      <c r="M566" s="25"/>
      <c r="N566" s="23" t="str">
        <f t="array" ref="N566">IF(O566="","",XLOOKUP(O566,selector_12,selector_12_ids,""))</f>
        <v/>
      </c>
      <c r="O566" s="25"/>
      <c r="P566" s="14"/>
      <c r="Q566" s="23" t="str">
        <f t="array" ref="Q566">IF(R566="","",XLOOKUP(R566,selector_04,selector_04_ids,""))</f>
        <v/>
      </c>
      <c r="R566" s="25"/>
      <c r="S566" s="14"/>
      <c r="T566" s="27"/>
      <c r="U566" s="14"/>
    </row>
    <row r="567">
      <c r="A567" s="14"/>
      <c r="B567" s="23" t="str">
        <f>IF($A567="","",'Система'!$B$4)</f>
        <v/>
      </c>
      <c r="C567" s="14"/>
      <c r="D567" s="23" t="str">
        <f t="array" ref="D567">IF(E567="","",XLOOKUP(E567,selector_25,selector_25_ids,""))</f>
        <v/>
      </c>
      <c r="E567" s="25"/>
      <c r="F567" s="14"/>
      <c r="G567" s="23" t="str">
        <f t="array" ref="G567">IF(H567="","",XLOOKUP(H567,selector_25,selector_25_ids,""))</f>
        <v/>
      </c>
      <c r="H567" s="25"/>
      <c r="I567" s="14"/>
      <c r="J567" s="14"/>
      <c r="K567" s="14"/>
      <c r="L567" s="23" t="str">
        <f t="array" ref="L567">IF(M567="","",XLOOKUP(M567,selector_02,selector_02_ids,""))</f>
        <v/>
      </c>
      <c r="M567" s="25"/>
      <c r="N567" s="23" t="str">
        <f t="array" ref="N567">IF(O567="","",XLOOKUP(O567,selector_12,selector_12_ids,""))</f>
        <v/>
      </c>
      <c r="O567" s="25"/>
      <c r="P567" s="14"/>
      <c r="Q567" s="23" t="str">
        <f t="array" ref="Q567">IF(R567="","",XLOOKUP(R567,selector_04,selector_04_ids,""))</f>
        <v/>
      </c>
      <c r="R567" s="25"/>
      <c r="S567" s="14"/>
      <c r="T567" s="27"/>
      <c r="U567" s="14"/>
    </row>
    <row r="568">
      <c r="A568" s="14"/>
      <c r="B568" s="23" t="str">
        <f>IF($A568="","",'Система'!$B$4)</f>
        <v/>
      </c>
      <c r="C568" s="14"/>
      <c r="D568" s="23" t="str">
        <f t="array" ref="D568">IF(E568="","",XLOOKUP(E568,selector_25,selector_25_ids,""))</f>
        <v/>
      </c>
      <c r="E568" s="25"/>
      <c r="F568" s="14"/>
      <c r="G568" s="23" t="str">
        <f t="array" ref="G568">IF(H568="","",XLOOKUP(H568,selector_25,selector_25_ids,""))</f>
        <v/>
      </c>
      <c r="H568" s="25"/>
      <c r="I568" s="14"/>
      <c r="J568" s="14"/>
      <c r="K568" s="14"/>
      <c r="L568" s="23" t="str">
        <f t="array" ref="L568">IF(M568="","",XLOOKUP(M568,selector_02,selector_02_ids,""))</f>
        <v/>
      </c>
      <c r="M568" s="25"/>
      <c r="N568" s="23" t="str">
        <f t="array" ref="N568">IF(O568="","",XLOOKUP(O568,selector_12,selector_12_ids,""))</f>
        <v/>
      </c>
      <c r="O568" s="25"/>
      <c r="P568" s="14"/>
      <c r="Q568" s="23" t="str">
        <f t="array" ref="Q568">IF(R568="","",XLOOKUP(R568,selector_04,selector_04_ids,""))</f>
        <v/>
      </c>
      <c r="R568" s="25"/>
      <c r="S568" s="14"/>
      <c r="T568" s="27"/>
      <c r="U568" s="14"/>
    </row>
    <row r="569">
      <c r="A569" s="14"/>
      <c r="B569" s="23" t="str">
        <f>IF($A569="","",'Система'!$B$4)</f>
        <v/>
      </c>
      <c r="C569" s="14"/>
      <c r="D569" s="23" t="str">
        <f t="array" ref="D569">IF(E569="","",XLOOKUP(E569,selector_25,selector_25_ids,""))</f>
        <v/>
      </c>
      <c r="E569" s="25"/>
      <c r="F569" s="14"/>
      <c r="G569" s="23" t="str">
        <f t="array" ref="G569">IF(H569="","",XLOOKUP(H569,selector_25,selector_25_ids,""))</f>
        <v/>
      </c>
      <c r="H569" s="25"/>
      <c r="I569" s="14"/>
      <c r="J569" s="14"/>
      <c r="K569" s="14"/>
      <c r="L569" s="23" t="str">
        <f t="array" ref="L569">IF(M569="","",XLOOKUP(M569,selector_02,selector_02_ids,""))</f>
        <v/>
      </c>
      <c r="M569" s="25"/>
      <c r="N569" s="23" t="str">
        <f t="array" ref="N569">IF(O569="","",XLOOKUP(O569,selector_12,selector_12_ids,""))</f>
        <v/>
      </c>
      <c r="O569" s="25"/>
      <c r="P569" s="14"/>
      <c r="Q569" s="23" t="str">
        <f t="array" ref="Q569">IF(R569="","",XLOOKUP(R569,selector_04,selector_04_ids,""))</f>
        <v/>
      </c>
      <c r="R569" s="25"/>
      <c r="S569" s="14"/>
      <c r="T569" s="27"/>
      <c r="U569" s="14"/>
    </row>
    <row r="570">
      <c r="A570" s="14"/>
      <c r="B570" s="23" t="str">
        <f>IF($A570="","",'Система'!$B$4)</f>
        <v/>
      </c>
      <c r="C570" s="14"/>
      <c r="D570" s="23" t="str">
        <f t="array" ref="D570">IF(E570="","",XLOOKUP(E570,selector_25,selector_25_ids,""))</f>
        <v/>
      </c>
      <c r="E570" s="25"/>
      <c r="F570" s="14"/>
      <c r="G570" s="23" t="str">
        <f t="array" ref="G570">IF(H570="","",XLOOKUP(H570,selector_25,selector_25_ids,""))</f>
        <v/>
      </c>
      <c r="H570" s="25"/>
      <c r="I570" s="14"/>
      <c r="J570" s="14"/>
      <c r="K570" s="14"/>
      <c r="L570" s="23" t="str">
        <f t="array" ref="L570">IF(M570="","",XLOOKUP(M570,selector_02,selector_02_ids,""))</f>
        <v/>
      </c>
      <c r="M570" s="25"/>
      <c r="N570" s="23" t="str">
        <f t="array" ref="N570">IF(O570="","",XLOOKUP(O570,selector_12,selector_12_ids,""))</f>
        <v/>
      </c>
      <c r="O570" s="25"/>
      <c r="P570" s="14"/>
      <c r="Q570" s="23" t="str">
        <f t="array" ref="Q570">IF(R570="","",XLOOKUP(R570,selector_04,selector_04_ids,""))</f>
        <v/>
      </c>
      <c r="R570" s="25"/>
      <c r="S570" s="14"/>
      <c r="T570" s="27"/>
      <c r="U570" s="14"/>
    </row>
    <row r="571">
      <c r="A571" s="14"/>
      <c r="B571" s="23" t="str">
        <f>IF($A571="","",'Система'!$B$4)</f>
        <v/>
      </c>
      <c r="C571" s="14"/>
      <c r="D571" s="23" t="str">
        <f t="array" ref="D571">IF(E571="","",XLOOKUP(E571,selector_25,selector_25_ids,""))</f>
        <v/>
      </c>
      <c r="E571" s="25"/>
      <c r="F571" s="14"/>
      <c r="G571" s="23" t="str">
        <f t="array" ref="G571">IF(H571="","",XLOOKUP(H571,selector_25,selector_25_ids,""))</f>
        <v/>
      </c>
      <c r="H571" s="25"/>
      <c r="I571" s="14"/>
      <c r="J571" s="14"/>
      <c r="K571" s="14"/>
      <c r="L571" s="23" t="str">
        <f t="array" ref="L571">IF(M571="","",XLOOKUP(M571,selector_02,selector_02_ids,""))</f>
        <v/>
      </c>
      <c r="M571" s="25"/>
      <c r="N571" s="23" t="str">
        <f t="array" ref="N571">IF(O571="","",XLOOKUP(O571,selector_12,selector_12_ids,""))</f>
        <v/>
      </c>
      <c r="O571" s="25"/>
      <c r="P571" s="14"/>
      <c r="Q571" s="23" t="str">
        <f t="array" ref="Q571">IF(R571="","",XLOOKUP(R571,selector_04,selector_04_ids,""))</f>
        <v/>
      </c>
      <c r="R571" s="25"/>
      <c r="S571" s="14"/>
      <c r="T571" s="27"/>
      <c r="U571" s="14"/>
    </row>
    <row r="572">
      <c r="A572" s="14"/>
      <c r="B572" s="23" t="str">
        <f>IF($A572="","",'Система'!$B$4)</f>
        <v/>
      </c>
      <c r="C572" s="14"/>
      <c r="D572" s="23" t="str">
        <f t="array" ref="D572">IF(E572="","",XLOOKUP(E572,selector_25,selector_25_ids,""))</f>
        <v/>
      </c>
      <c r="E572" s="25"/>
      <c r="F572" s="14"/>
      <c r="G572" s="23" t="str">
        <f t="array" ref="G572">IF(H572="","",XLOOKUP(H572,selector_25,selector_25_ids,""))</f>
        <v/>
      </c>
      <c r="H572" s="25"/>
      <c r="I572" s="14"/>
      <c r="J572" s="14"/>
      <c r="K572" s="14"/>
      <c r="L572" s="23" t="str">
        <f t="array" ref="L572">IF(M572="","",XLOOKUP(M572,selector_02,selector_02_ids,""))</f>
        <v/>
      </c>
      <c r="M572" s="25"/>
      <c r="N572" s="23" t="str">
        <f t="array" ref="N572">IF(O572="","",XLOOKUP(O572,selector_12,selector_12_ids,""))</f>
        <v/>
      </c>
      <c r="O572" s="25"/>
      <c r="P572" s="14"/>
      <c r="Q572" s="23" t="str">
        <f t="array" ref="Q572">IF(R572="","",XLOOKUP(R572,selector_04,selector_04_ids,""))</f>
        <v/>
      </c>
      <c r="R572" s="25"/>
      <c r="S572" s="14"/>
      <c r="T572" s="27"/>
      <c r="U572" s="14"/>
    </row>
    <row r="573">
      <c r="A573" s="14"/>
      <c r="B573" s="23" t="str">
        <f>IF($A573="","",'Система'!$B$4)</f>
        <v/>
      </c>
      <c r="C573" s="14"/>
      <c r="D573" s="23" t="str">
        <f t="array" ref="D573">IF(E573="","",XLOOKUP(E573,selector_25,selector_25_ids,""))</f>
        <v/>
      </c>
      <c r="E573" s="25"/>
      <c r="F573" s="14"/>
      <c r="G573" s="23" t="str">
        <f t="array" ref="G573">IF(H573="","",XLOOKUP(H573,selector_25,selector_25_ids,""))</f>
        <v/>
      </c>
      <c r="H573" s="25"/>
      <c r="I573" s="14"/>
      <c r="J573" s="14"/>
      <c r="K573" s="14"/>
      <c r="L573" s="23" t="str">
        <f t="array" ref="L573">IF(M573="","",XLOOKUP(M573,selector_02,selector_02_ids,""))</f>
        <v/>
      </c>
      <c r="M573" s="25"/>
      <c r="N573" s="23" t="str">
        <f t="array" ref="N573">IF(O573="","",XLOOKUP(O573,selector_12,selector_12_ids,""))</f>
        <v/>
      </c>
      <c r="O573" s="25"/>
      <c r="P573" s="14"/>
      <c r="Q573" s="23" t="str">
        <f t="array" ref="Q573">IF(R573="","",XLOOKUP(R573,selector_04,selector_04_ids,""))</f>
        <v/>
      </c>
      <c r="R573" s="25"/>
      <c r="S573" s="14"/>
      <c r="T573" s="27"/>
      <c r="U573" s="14"/>
    </row>
    <row r="574">
      <c r="A574" s="14"/>
      <c r="B574" s="23" t="str">
        <f>IF($A574="","",'Система'!$B$4)</f>
        <v/>
      </c>
      <c r="C574" s="14"/>
      <c r="D574" s="23" t="str">
        <f t="array" ref="D574">IF(E574="","",XLOOKUP(E574,selector_25,selector_25_ids,""))</f>
        <v/>
      </c>
      <c r="E574" s="25"/>
      <c r="F574" s="14"/>
      <c r="G574" s="23" t="str">
        <f t="array" ref="G574">IF(H574="","",XLOOKUP(H574,selector_25,selector_25_ids,""))</f>
        <v/>
      </c>
      <c r="H574" s="25"/>
      <c r="I574" s="14"/>
      <c r="J574" s="14"/>
      <c r="K574" s="14"/>
      <c r="L574" s="23" t="str">
        <f t="array" ref="L574">IF(M574="","",XLOOKUP(M574,selector_02,selector_02_ids,""))</f>
        <v/>
      </c>
      <c r="M574" s="25"/>
      <c r="N574" s="23" t="str">
        <f t="array" ref="N574">IF(O574="","",XLOOKUP(O574,selector_12,selector_12_ids,""))</f>
        <v/>
      </c>
      <c r="O574" s="25"/>
      <c r="P574" s="14"/>
      <c r="Q574" s="23" t="str">
        <f t="array" ref="Q574">IF(R574="","",XLOOKUP(R574,selector_04,selector_04_ids,""))</f>
        <v/>
      </c>
      <c r="R574" s="25"/>
      <c r="S574" s="14"/>
      <c r="T574" s="27"/>
      <c r="U574" s="14"/>
    </row>
    <row r="575">
      <c r="A575" s="14"/>
      <c r="B575" s="23" t="str">
        <f>IF($A575="","",'Система'!$B$4)</f>
        <v/>
      </c>
      <c r="C575" s="14"/>
      <c r="D575" s="23" t="str">
        <f t="array" ref="D575">IF(E575="","",XLOOKUP(E575,selector_25,selector_25_ids,""))</f>
        <v/>
      </c>
      <c r="E575" s="25"/>
      <c r="F575" s="14"/>
      <c r="G575" s="23" t="str">
        <f t="array" ref="G575">IF(H575="","",XLOOKUP(H575,selector_25,selector_25_ids,""))</f>
        <v/>
      </c>
      <c r="H575" s="25"/>
      <c r="I575" s="14"/>
      <c r="J575" s="14"/>
      <c r="K575" s="14"/>
      <c r="L575" s="23" t="str">
        <f t="array" ref="L575">IF(M575="","",XLOOKUP(M575,selector_02,selector_02_ids,""))</f>
        <v/>
      </c>
      <c r="M575" s="25"/>
      <c r="N575" s="23" t="str">
        <f t="array" ref="N575">IF(O575="","",XLOOKUP(O575,selector_12,selector_12_ids,""))</f>
        <v/>
      </c>
      <c r="O575" s="25"/>
      <c r="P575" s="14"/>
      <c r="Q575" s="23" t="str">
        <f t="array" ref="Q575">IF(R575="","",XLOOKUP(R575,selector_04,selector_04_ids,""))</f>
        <v/>
      </c>
      <c r="R575" s="25"/>
      <c r="S575" s="14"/>
      <c r="T575" s="27"/>
      <c r="U575" s="14"/>
    </row>
    <row r="576">
      <c r="A576" s="14"/>
      <c r="B576" s="23" t="str">
        <f>IF($A576="","",'Система'!$B$4)</f>
        <v/>
      </c>
      <c r="C576" s="14"/>
      <c r="D576" s="23" t="str">
        <f t="array" ref="D576">IF(E576="","",XLOOKUP(E576,selector_25,selector_25_ids,""))</f>
        <v/>
      </c>
      <c r="E576" s="25"/>
      <c r="F576" s="14"/>
      <c r="G576" s="23" t="str">
        <f t="array" ref="G576">IF(H576="","",XLOOKUP(H576,selector_25,selector_25_ids,""))</f>
        <v/>
      </c>
      <c r="H576" s="25"/>
      <c r="I576" s="14"/>
      <c r="J576" s="14"/>
      <c r="K576" s="14"/>
      <c r="L576" s="23" t="str">
        <f t="array" ref="L576">IF(M576="","",XLOOKUP(M576,selector_02,selector_02_ids,""))</f>
        <v/>
      </c>
      <c r="M576" s="25"/>
      <c r="N576" s="23" t="str">
        <f t="array" ref="N576">IF(O576="","",XLOOKUP(O576,selector_12,selector_12_ids,""))</f>
        <v/>
      </c>
      <c r="O576" s="25"/>
      <c r="P576" s="14"/>
      <c r="Q576" s="23" t="str">
        <f t="array" ref="Q576">IF(R576="","",XLOOKUP(R576,selector_04,selector_04_ids,""))</f>
        <v/>
      </c>
      <c r="R576" s="25"/>
      <c r="S576" s="14"/>
      <c r="T576" s="27"/>
      <c r="U576" s="14"/>
    </row>
    <row r="577">
      <c r="A577" s="14"/>
      <c r="B577" s="23" t="str">
        <f>IF($A577="","",'Система'!$B$4)</f>
        <v/>
      </c>
      <c r="C577" s="14"/>
      <c r="D577" s="23" t="str">
        <f t="array" ref="D577">IF(E577="","",XLOOKUP(E577,selector_25,selector_25_ids,""))</f>
        <v/>
      </c>
      <c r="E577" s="25"/>
      <c r="F577" s="14"/>
      <c r="G577" s="23" t="str">
        <f t="array" ref="G577">IF(H577="","",XLOOKUP(H577,selector_25,selector_25_ids,""))</f>
        <v/>
      </c>
      <c r="H577" s="25"/>
      <c r="I577" s="14"/>
      <c r="J577" s="14"/>
      <c r="K577" s="14"/>
      <c r="L577" s="23" t="str">
        <f t="array" ref="L577">IF(M577="","",XLOOKUP(M577,selector_02,selector_02_ids,""))</f>
        <v/>
      </c>
      <c r="M577" s="25"/>
      <c r="N577" s="23" t="str">
        <f t="array" ref="N577">IF(O577="","",XLOOKUP(O577,selector_12,selector_12_ids,""))</f>
        <v/>
      </c>
      <c r="O577" s="25"/>
      <c r="P577" s="14"/>
      <c r="Q577" s="23" t="str">
        <f t="array" ref="Q577">IF(R577="","",XLOOKUP(R577,selector_04,selector_04_ids,""))</f>
        <v/>
      </c>
      <c r="R577" s="25"/>
      <c r="S577" s="14"/>
      <c r="T577" s="27"/>
      <c r="U577" s="14"/>
    </row>
    <row r="578">
      <c r="A578" s="14"/>
      <c r="B578" s="23" t="str">
        <f>IF($A578="","",'Система'!$B$4)</f>
        <v/>
      </c>
      <c r="C578" s="14"/>
      <c r="D578" s="23" t="str">
        <f t="array" ref="D578">IF(E578="","",XLOOKUP(E578,selector_25,selector_25_ids,""))</f>
        <v/>
      </c>
      <c r="E578" s="25"/>
      <c r="F578" s="14"/>
      <c r="G578" s="23" t="str">
        <f t="array" ref="G578">IF(H578="","",XLOOKUP(H578,selector_25,selector_25_ids,""))</f>
        <v/>
      </c>
      <c r="H578" s="25"/>
      <c r="I578" s="14"/>
      <c r="J578" s="14"/>
      <c r="K578" s="14"/>
      <c r="L578" s="23" t="str">
        <f t="array" ref="L578">IF(M578="","",XLOOKUP(M578,selector_02,selector_02_ids,""))</f>
        <v/>
      </c>
      <c r="M578" s="25"/>
      <c r="N578" s="23" t="str">
        <f t="array" ref="N578">IF(O578="","",XLOOKUP(O578,selector_12,selector_12_ids,""))</f>
        <v/>
      </c>
      <c r="O578" s="25"/>
      <c r="P578" s="14"/>
      <c r="Q578" s="23" t="str">
        <f t="array" ref="Q578">IF(R578="","",XLOOKUP(R578,selector_04,selector_04_ids,""))</f>
        <v/>
      </c>
      <c r="R578" s="25"/>
      <c r="S578" s="14"/>
      <c r="T578" s="27"/>
      <c r="U578" s="14"/>
    </row>
    <row r="579">
      <c r="A579" s="14"/>
      <c r="B579" s="23" t="str">
        <f>IF($A579="","",'Система'!$B$4)</f>
        <v/>
      </c>
      <c r="C579" s="14"/>
      <c r="D579" s="23" t="str">
        <f t="array" ref="D579">IF(E579="","",XLOOKUP(E579,selector_25,selector_25_ids,""))</f>
        <v/>
      </c>
      <c r="E579" s="25"/>
      <c r="F579" s="14"/>
      <c r="G579" s="23" t="str">
        <f t="array" ref="G579">IF(H579="","",XLOOKUP(H579,selector_25,selector_25_ids,""))</f>
        <v/>
      </c>
      <c r="H579" s="25"/>
      <c r="I579" s="14"/>
      <c r="J579" s="14"/>
      <c r="K579" s="14"/>
      <c r="L579" s="23" t="str">
        <f t="array" ref="L579">IF(M579="","",XLOOKUP(M579,selector_02,selector_02_ids,""))</f>
        <v/>
      </c>
      <c r="M579" s="25"/>
      <c r="N579" s="23" t="str">
        <f t="array" ref="N579">IF(O579="","",XLOOKUP(O579,selector_12,selector_12_ids,""))</f>
        <v/>
      </c>
      <c r="O579" s="25"/>
      <c r="P579" s="14"/>
      <c r="Q579" s="23" t="str">
        <f t="array" ref="Q579">IF(R579="","",XLOOKUP(R579,selector_04,selector_04_ids,""))</f>
        <v/>
      </c>
      <c r="R579" s="25"/>
      <c r="S579" s="14"/>
      <c r="T579" s="27"/>
      <c r="U579" s="14"/>
    </row>
    <row r="580">
      <c r="A580" s="14"/>
      <c r="B580" s="23" t="str">
        <f>IF($A580="","",'Система'!$B$4)</f>
        <v/>
      </c>
      <c r="C580" s="14"/>
      <c r="D580" s="23" t="str">
        <f t="array" ref="D580">IF(E580="","",XLOOKUP(E580,selector_25,selector_25_ids,""))</f>
        <v/>
      </c>
      <c r="E580" s="25"/>
      <c r="F580" s="14"/>
      <c r="G580" s="23" t="str">
        <f t="array" ref="G580">IF(H580="","",XLOOKUP(H580,selector_25,selector_25_ids,""))</f>
        <v/>
      </c>
      <c r="H580" s="25"/>
      <c r="I580" s="14"/>
      <c r="J580" s="14"/>
      <c r="K580" s="14"/>
      <c r="L580" s="23" t="str">
        <f t="array" ref="L580">IF(M580="","",XLOOKUP(M580,selector_02,selector_02_ids,""))</f>
        <v/>
      </c>
      <c r="M580" s="25"/>
      <c r="N580" s="23" t="str">
        <f t="array" ref="N580">IF(O580="","",XLOOKUP(O580,selector_12,selector_12_ids,""))</f>
        <v/>
      </c>
      <c r="O580" s="25"/>
      <c r="P580" s="14"/>
      <c r="Q580" s="23" t="str">
        <f t="array" ref="Q580">IF(R580="","",XLOOKUP(R580,selector_04,selector_04_ids,""))</f>
        <v/>
      </c>
      <c r="R580" s="25"/>
      <c r="S580" s="14"/>
      <c r="T580" s="27"/>
      <c r="U580" s="14"/>
    </row>
    <row r="581">
      <c r="A581" s="14"/>
      <c r="B581" s="23" t="str">
        <f>IF($A581="","",'Система'!$B$4)</f>
        <v/>
      </c>
      <c r="C581" s="14"/>
      <c r="D581" s="23" t="str">
        <f t="array" ref="D581">IF(E581="","",XLOOKUP(E581,selector_25,selector_25_ids,""))</f>
        <v/>
      </c>
      <c r="E581" s="25"/>
      <c r="F581" s="14"/>
      <c r="G581" s="23" t="str">
        <f t="array" ref="G581">IF(H581="","",XLOOKUP(H581,selector_25,selector_25_ids,""))</f>
        <v/>
      </c>
      <c r="H581" s="25"/>
      <c r="I581" s="14"/>
      <c r="J581" s="14"/>
      <c r="K581" s="14"/>
      <c r="L581" s="23" t="str">
        <f t="array" ref="L581">IF(M581="","",XLOOKUP(M581,selector_02,selector_02_ids,""))</f>
        <v/>
      </c>
      <c r="M581" s="25"/>
      <c r="N581" s="23" t="str">
        <f t="array" ref="N581">IF(O581="","",XLOOKUP(O581,selector_12,selector_12_ids,""))</f>
        <v/>
      </c>
      <c r="O581" s="25"/>
      <c r="P581" s="14"/>
      <c r="Q581" s="23" t="str">
        <f t="array" ref="Q581">IF(R581="","",XLOOKUP(R581,selector_04,selector_04_ids,""))</f>
        <v/>
      </c>
      <c r="R581" s="25"/>
      <c r="S581" s="14"/>
      <c r="T581" s="27"/>
      <c r="U581" s="14"/>
    </row>
    <row r="582">
      <c r="A582" s="14"/>
      <c r="B582" s="23" t="str">
        <f>IF($A582="","",'Система'!$B$4)</f>
        <v/>
      </c>
      <c r="C582" s="14"/>
      <c r="D582" s="23" t="str">
        <f t="array" ref="D582">IF(E582="","",XLOOKUP(E582,selector_25,selector_25_ids,""))</f>
        <v/>
      </c>
      <c r="E582" s="25"/>
      <c r="F582" s="14"/>
      <c r="G582" s="23" t="str">
        <f t="array" ref="G582">IF(H582="","",XLOOKUP(H582,selector_25,selector_25_ids,""))</f>
        <v/>
      </c>
      <c r="H582" s="25"/>
      <c r="I582" s="14"/>
      <c r="J582" s="14"/>
      <c r="K582" s="14"/>
      <c r="L582" s="23" t="str">
        <f t="array" ref="L582">IF(M582="","",XLOOKUP(M582,selector_02,selector_02_ids,""))</f>
        <v/>
      </c>
      <c r="M582" s="25"/>
      <c r="N582" s="23" t="str">
        <f t="array" ref="N582">IF(O582="","",XLOOKUP(O582,selector_12,selector_12_ids,""))</f>
        <v/>
      </c>
      <c r="O582" s="25"/>
      <c r="P582" s="14"/>
      <c r="Q582" s="23" t="str">
        <f t="array" ref="Q582">IF(R582="","",XLOOKUP(R582,selector_04,selector_04_ids,""))</f>
        <v/>
      </c>
      <c r="R582" s="25"/>
      <c r="S582" s="14"/>
      <c r="T582" s="27"/>
      <c r="U582" s="14"/>
    </row>
    <row r="583">
      <c r="A583" s="14"/>
      <c r="B583" s="23" t="str">
        <f>IF($A583="","",'Система'!$B$4)</f>
        <v/>
      </c>
      <c r="C583" s="14"/>
      <c r="D583" s="23" t="str">
        <f t="array" ref="D583">IF(E583="","",XLOOKUP(E583,selector_25,selector_25_ids,""))</f>
        <v/>
      </c>
      <c r="E583" s="25"/>
      <c r="F583" s="14"/>
      <c r="G583" s="23" t="str">
        <f t="array" ref="G583">IF(H583="","",XLOOKUP(H583,selector_25,selector_25_ids,""))</f>
        <v/>
      </c>
      <c r="H583" s="25"/>
      <c r="I583" s="14"/>
      <c r="J583" s="14"/>
      <c r="K583" s="14"/>
      <c r="L583" s="23" t="str">
        <f t="array" ref="L583">IF(M583="","",XLOOKUP(M583,selector_02,selector_02_ids,""))</f>
        <v/>
      </c>
      <c r="M583" s="25"/>
      <c r="N583" s="23" t="str">
        <f t="array" ref="N583">IF(O583="","",XLOOKUP(O583,selector_12,selector_12_ids,""))</f>
        <v/>
      </c>
      <c r="O583" s="25"/>
      <c r="P583" s="14"/>
      <c r="Q583" s="23" t="str">
        <f t="array" ref="Q583">IF(R583="","",XLOOKUP(R583,selector_04,selector_04_ids,""))</f>
        <v/>
      </c>
      <c r="R583" s="25"/>
      <c r="S583" s="14"/>
      <c r="T583" s="27"/>
      <c r="U583" s="14"/>
    </row>
    <row r="584">
      <c r="A584" s="14"/>
      <c r="B584" s="23" t="str">
        <f>IF($A584="","",'Система'!$B$4)</f>
        <v/>
      </c>
      <c r="C584" s="14"/>
      <c r="D584" s="23" t="str">
        <f t="array" ref="D584">IF(E584="","",XLOOKUP(E584,selector_25,selector_25_ids,""))</f>
        <v/>
      </c>
      <c r="E584" s="25"/>
      <c r="F584" s="14"/>
      <c r="G584" s="23" t="str">
        <f t="array" ref="G584">IF(H584="","",XLOOKUP(H584,selector_25,selector_25_ids,""))</f>
        <v/>
      </c>
      <c r="H584" s="25"/>
      <c r="I584" s="14"/>
      <c r="J584" s="14"/>
      <c r="K584" s="14"/>
      <c r="L584" s="23" t="str">
        <f t="array" ref="L584">IF(M584="","",XLOOKUP(M584,selector_02,selector_02_ids,""))</f>
        <v/>
      </c>
      <c r="M584" s="25"/>
      <c r="N584" s="23" t="str">
        <f t="array" ref="N584">IF(O584="","",XLOOKUP(O584,selector_12,selector_12_ids,""))</f>
        <v/>
      </c>
      <c r="O584" s="25"/>
      <c r="P584" s="14"/>
      <c r="Q584" s="23" t="str">
        <f t="array" ref="Q584">IF(R584="","",XLOOKUP(R584,selector_04,selector_04_ids,""))</f>
        <v/>
      </c>
      <c r="R584" s="25"/>
      <c r="S584" s="14"/>
      <c r="T584" s="27"/>
      <c r="U584" s="14"/>
    </row>
    <row r="585">
      <c r="A585" s="14"/>
      <c r="B585" s="23" t="str">
        <f>IF($A585="","",'Система'!$B$4)</f>
        <v/>
      </c>
      <c r="C585" s="14"/>
      <c r="D585" s="23" t="str">
        <f t="array" ref="D585">IF(E585="","",XLOOKUP(E585,selector_25,selector_25_ids,""))</f>
        <v/>
      </c>
      <c r="E585" s="25"/>
      <c r="F585" s="14"/>
      <c r="G585" s="23" t="str">
        <f t="array" ref="G585">IF(H585="","",XLOOKUP(H585,selector_25,selector_25_ids,""))</f>
        <v/>
      </c>
      <c r="H585" s="25"/>
      <c r="I585" s="14"/>
      <c r="J585" s="14"/>
      <c r="K585" s="14"/>
      <c r="L585" s="23" t="str">
        <f t="array" ref="L585">IF(M585="","",XLOOKUP(M585,selector_02,selector_02_ids,""))</f>
        <v/>
      </c>
      <c r="M585" s="25"/>
      <c r="N585" s="23" t="str">
        <f t="array" ref="N585">IF(O585="","",XLOOKUP(O585,selector_12,selector_12_ids,""))</f>
        <v/>
      </c>
      <c r="O585" s="25"/>
      <c r="P585" s="14"/>
      <c r="Q585" s="23" t="str">
        <f t="array" ref="Q585">IF(R585="","",XLOOKUP(R585,selector_04,selector_04_ids,""))</f>
        <v/>
      </c>
      <c r="R585" s="25"/>
      <c r="S585" s="14"/>
      <c r="T585" s="27"/>
      <c r="U585" s="14"/>
    </row>
    <row r="586">
      <c r="A586" s="14"/>
      <c r="B586" s="23" t="str">
        <f>IF($A586="","",'Система'!$B$4)</f>
        <v/>
      </c>
      <c r="C586" s="14"/>
      <c r="D586" s="23" t="str">
        <f t="array" ref="D586">IF(E586="","",XLOOKUP(E586,selector_25,selector_25_ids,""))</f>
        <v/>
      </c>
      <c r="E586" s="25"/>
      <c r="F586" s="14"/>
      <c r="G586" s="23" t="str">
        <f t="array" ref="G586">IF(H586="","",XLOOKUP(H586,selector_25,selector_25_ids,""))</f>
        <v/>
      </c>
      <c r="H586" s="25"/>
      <c r="I586" s="14"/>
      <c r="J586" s="14"/>
      <c r="K586" s="14"/>
      <c r="L586" s="23" t="str">
        <f t="array" ref="L586">IF(M586="","",XLOOKUP(M586,selector_02,selector_02_ids,""))</f>
        <v/>
      </c>
      <c r="M586" s="25"/>
      <c r="N586" s="23" t="str">
        <f t="array" ref="N586">IF(O586="","",XLOOKUP(O586,selector_12,selector_12_ids,""))</f>
        <v/>
      </c>
      <c r="O586" s="25"/>
      <c r="P586" s="14"/>
      <c r="Q586" s="23" t="str">
        <f t="array" ref="Q586">IF(R586="","",XLOOKUP(R586,selector_04,selector_04_ids,""))</f>
        <v/>
      </c>
      <c r="R586" s="25"/>
      <c r="S586" s="14"/>
      <c r="T586" s="27"/>
      <c r="U586" s="14"/>
    </row>
    <row r="587">
      <c r="A587" s="14"/>
      <c r="B587" s="23" t="str">
        <f>IF($A587="","",'Система'!$B$4)</f>
        <v/>
      </c>
      <c r="C587" s="14"/>
      <c r="D587" s="23" t="str">
        <f t="array" ref="D587">IF(E587="","",XLOOKUP(E587,selector_25,selector_25_ids,""))</f>
        <v/>
      </c>
      <c r="E587" s="25"/>
      <c r="F587" s="14"/>
      <c r="G587" s="23" t="str">
        <f t="array" ref="G587">IF(H587="","",XLOOKUP(H587,selector_25,selector_25_ids,""))</f>
        <v/>
      </c>
      <c r="H587" s="25"/>
      <c r="I587" s="14"/>
      <c r="J587" s="14"/>
      <c r="K587" s="14"/>
      <c r="L587" s="23" t="str">
        <f t="array" ref="L587">IF(M587="","",XLOOKUP(M587,selector_02,selector_02_ids,""))</f>
        <v/>
      </c>
      <c r="M587" s="25"/>
      <c r="N587" s="23" t="str">
        <f t="array" ref="N587">IF(O587="","",XLOOKUP(O587,selector_12,selector_12_ids,""))</f>
        <v/>
      </c>
      <c r="O587" s="25"/>
      <c r="P587" s="14"/>
      <c r="Q587" s="23" t="str">
        <f t="array" ref="Q587">IF(R587="","",XLOOKUP(R587,selector_04,selector_04_ids,""))</f>
        <v/>
      </c>
      <c r="R587" s="25"/>
      <c r="S587" s="14"/>
      <c r="T587" s="27"/>
      <c r="U587" s="14"/>
    </row>
    <row r="588">
      <c r="A588" s="14"/>
      <c r="B588" s="23" t="str">
        <f>IF($A588="","",'Система'!$B$4)</f>
        <v/>
      </c>
      <c r="C588" s="14"/>
      <c r="D588" s="23" t="str">
        <f t="array" ref="D588">IF(E588="","",XLOOKUP(E588,selector_25,selector_25_ids,""))</f>
        <v/>
      </c>
      <c r="E588" s="25"/>
      <c r="F588" s="14"/>
      <c r="G588" s="23" t="str">
        <f t="array" ref="G588">IF(H588="","",XLOOKUP(H588,selector_25,selector_25_ids,""))</f>
        <v/>
      </c>
      <c r="H588" s="25"/>
      <c r="I588" s="14"/>
      <c r="J588" s="14"/>
      <c r="K588" s="14"/>
      <c r="L588" s="23" t="str">
        <f t="array" ref="L588">IF(M588="","",XLOOKUP(M588,selector_02,selector_02_ids,""))</f>
        <v/>
      </c>
      <c r="M588" s="25"/>
      <c r="N588" s="23" t="str">
        <f t="array" ref="N588">IF(O588="","",XLOOKUP(O588,selector_12,selector_12_ids,""))</f>
        <v/>
      </c>
      <c r="O588" s="25"/>
      <c r="P588" s="14"/>
      <c r="Q588" s="23" t="str">
        <f t="array" ref="Q588">IF(R588="","",XLOOKUP(R588,selector_04,selector_04_ids,""))</f>
        <v/>
      </c>
      <c r="R588" s="25"/>
      <c r="S588" s="14"/>
      <c r="T588" s="27"/>
      <c r="U588" s="14"/>
    </row>
    <row r="589">
      <c r="A589" s="14"/>
      <c r="B589" s="23" t="str">
        <f>IF($A589="","",'Система'!$B$4)</f>
        <v/>
      </c>
      <c r="C589" s="14"/>
      <c r="D589" s="23" t="str">
        <f t="array" ref="D589">IF(E589="","",XLOOKUP(E589,selector_25,selector_25_ids,""))</f>
        <v/>
      </c>
      <c r="E589" s="25"/>
      <c r="F589" s="14"/>
      <c r="G589" s="23" t="str">
        <f t="array" ref="G589">IF(H589="","",XLOOKUP(H589,selector_25,selector_25_ids,""))</f>
        <v/>
      </c>
      <c r="H589" s="25"/>
      <c r="I589" s="14"/>
      <c r="J589" s="14"/>
      <c r="K589" s="14"/>
      <c r="L589" s="23" t="str">
        <f t="array" ref="L589">IF(M589="","",XLOOKUP(M589,selector_02,selector_02_ids,""))</f>
        <v/>
      </c>
      <c r="M589" s="25"/>
      <c r="N589" s="23" t="str">
        <f t="array" ref="N589">IF(O589="","",XLOOKUP(O589,selector_12,selector_12_ids,""))</f>
        <v/>
      </c>
      <c r="O589" s="25"/>
      <c r="P589" s="14"/>
      <c r="Q589" s="23" t="str">
        <f t="array" ref="Q589">IF(R589="","",XLOOKUP(R589,selector_04,selector_04_ids,""))</f>
        <v/>
      </c>
      <c r="R589" s="25"/>
      <c r="S589" s="14"/>
      <c r="T589" s="27"/>
      <c r="U589" s="14"/>
    </row>
    <row r="590">
      <c r="A590" s="14"/>
      <c r="B590" s="23" t="str">
        <f>IF($A590="","",'Система'!$B$4)</f>
        <v/>
      </c>
      <c r="C590" s="14"/>
      <c r="D590" s="23" t="str">
        <f t="array" ref="D590">IF(E590="","",XLOOKUP(E590,selector_25,selector_25_ids,""))</f>
        <v/>
      </c>
      <c r="E590" s="25"/>
      <c r="F590" s="14"/>
      <c r="G590" s="23" t="str">
        <f t="array" ref="G590">IF(H590="","",XLOOKUP(H590,selector_25,selector_25_ids,""))</f>
        <v/>
      </c>
      <c r="H590" s="25"/>
      <c r="I590" s="14"/>
      <c r="J590" s="14"/>
      <c r="K590" s="14"/>
      <c r="L590" s="23" t="str">
        <f t="array" ref="L590">IF(M590="","",XLOOKUP(M590,selector_02,selector_02_ids,""))</f>
        <v/>
      </c>
      <c r="M590" s="25"/>
      <c r="N590" s="23" t="str">
        <f t="array" ref="N590">IF(O590="","",XLOOKUP(O590,selector_12,selector_12_ids,""))</f>
        <v/>
      </c>
      <c r="O590" s="25"/>
      <c r="P590" s="14"/>
      <c r="Q590" s="23" t="str">
        <f t="array" ref="Q590">IF(R590="","",XLOOKUP(R590,selector_04,selector_04_ids,""))</f>
        <v/>
      </c>
      <c r="R590" s="25"/>
      <c r="S590" s="14"/>
      <c r="T590" s="27"/>
      <c r="U590" s="14"/>
    </row>
    <row r="591">
      <c r="A591" s="14"/>
      <c r="B591" s="23" t="str">
        <f>IF($A591="","",'Система'!$B$4)</f>
        <v/>
      </c>
      <c r="C591" s="14"/>
      <c r="D591" s="23" t="str">
        <f t="array" ref="D591">IF(E591="","",XLOOKUP(E591,selector_25,selector_25_ids,""))</f>
        <v/>
      </c>
      <c r="E591" s="25"/>
      <c r="F591" s="14"/>
      <c r="G591" s="23" t="str">
        <f t="array" ref="G591">IF(H591="","",XLOOKUP(H591,selector_25,selector_25_ids,""))</f>
        <v/>
      </c>
      <c r="H591" s="25"/>
      <c r="I591" s="14"/>
      <c r="J591" s="14"/>
      <c r="K591" s="14"/>
      <c r="L591" s="23" t="str">
        <f t="array" ref="L591">IF(M591="","",XLOOKUP(M591,selector_02,selector_02_ids,""))</f>
        <v/>
      </c>
      <c r="M591" s="25"/>
      <c r="N591" s="23" t="str">
        <f t="array" ref="N591">IF(O591="","",XLOOKUP(O591,selector_12,selector_12_ids,""))</f>
        <v/>
      </c>
      <c r="O591" s="25"/>
      <c r="P591" s="14"/>
      <c r="Q591" s="23" t="str">
        <f t="array" ref="Q591">IF(R591="","",XLOOKUP(R591,selector_04,selector_04_ids,""))</f>
        <v/>
      </c>
      <c r="R591" s="25"/>
      <c r="S591" s="14"/>
      <c r="T591" s="27"/>
      <c r="U591" s="14"/>
    </row>
    <row r="592">
      <c r="A592" s="14"/>
      <c r="B592" s="23" t="str">
        <f>IF($A592="","",'Система'!$B$4)</f>
        <v/>
      </c>
      <c r="C592" s="14"/>
      <c r="D592" s="23" t="str">
        <f t="array" ref="D592">IF(E592="","",XLOOKUP(E592,selector_25,selector_25_ids,""))</f>
        <v/>
      </c>
      <c r="E592" s="25"/>
      <c r="F592" s="14"/>
      <c r="G592" s="23" t="str">
        <f t="array" ref="G592">IF(H592="","",XLOOKUP(H592,selector_25,selector_25_ids,""))</f>
        <v/>
      </c>
      <c r="H592" s="25"/>
      <c r="I592" s="14"/>
      <c r="J592" s="14"/>
      <c r="K592" s="14"/>
      <c r="L592" s="23" t="str">
        <f t="array" ref="L592">IF(M592="","",XLOOKUP(M592,selector_02,selector_02_ids,""))</f>
        <v/>
      </c>
      <c r="M592" s="25"/>
      <c r="N592" s="23" t="str">
        <f t="array" ref="N592">IF(O592="","",XLOOKUP(O592,selector_12,selector_12_ids,""))</f>
        <v/>
      </c>
      <c r="O592" s="25"/>
      <c r="P592" s="14"/>
      <c r="Q592" s="23" t="str">
        <f t="array" ref="Q592">IF(R592="","",XLOOKUP(R592,selector_04,selector_04_ids,""))</f>
        <v/>
      </c>
      <c r="R592" s="25"/>
      <c r="S592" s="14"/>
      <c r="T592" s="27"/>
      <c r="U592" s="14"/>
    </row>
    <row r="593">
      <c r="A593" s="14"/>
      <c r="B593" s="23" t="str">
        <f>IF($A593="","",'Система'!$B$4)</f>
        <v/>
      </c>
      <c r="C593" s="14"/>
      <c r="D593" s="23" t="str">
        <f t="array" ref="D593">IF(E593="","",XLOOKUP(E593,selector_25,selector_25_ids,""))</f>
        <v/>
      </c>
      <c r="E593" s="25"/>
      <c r="F593" s="14"/>
      <c r="G593" s="23" t="str">
        <f t="array" ref="G593">IF(H593="","",XLOOKUP(H593,selector_25,selector_25_ids,""))</f>
        <v/>
      </c>
      <c r="H593" s="25"/>
      <c r="I593" s="14"/>
      <c r="J593" s="14"/>
      <c r="K593" s="14"/>
      <c r="L593" s="23" t="str">
        <f t="array" ref="L593">IF(M593="","",XLOOKUP(M593,selector_02,selector_02_ids,""))</f>
        <v/>
      </c>
      <c r="M593" s="25"/>
      <c r="N593" s="23" t="str">
        <f t="array" ref="N593">IF(O593="","",XLOOKUP(O593,selector_12,selector_12_ids,""))</f>
        <v/>
      </c>
      <c r="O593" s="25"/>
      <c r="P593" s="14"/>
      <c r="Q593" s="23" t="str">
        <f t="array" ref="Q593">IF(R593="","",XLOOKUP(R593,selector_04,selector_04_ids,""))</f>
        <v/>
      </c>
      <c r="R593" s="25"/>
      <c r="S593" s="14"/>
      <c r="T593" s="27"/>
      <c r="U593" s="14"/>
    </row>
    <row r="594">
      <c r="A594" s="14"/>
      <c r="B594" s="23" t="str">
        <f>IF($A594="","",'Система'!$B$4)</f>
        <v/>
      </c>
      <c r="C594" s="14"/>
      <c r="D594" s="23" t="str">
        <f t="array" ref="D594">IF(E594="","",XLOOKUP(E594,selector_25,selector_25_ids,""))</f>
        <v/>
      </c>
      <c r="E594" s="25"/>
      <c r="F594" s="14"/>
      <c r="G594" s="23" t="str">
        <f t="array" ref="G594">IF(H594="","",XLOOKUP(H594,selector_25,selector_25_ids,""))</f>
        <v/>
      </c>
      <c r="H594" s="25"/>
      <c r="I594" s="14"/>
      <c r="J594" s="14"/>
      <c r="K594" s="14"/>
      <c r="L594" s="23" t="str">
        <f t="array" ref="L594">IF(M594="","",XLOOKUP(M594,selector_02,selector_02_ids,""))</f>
        <v/>
      </c>
      <c r="M594" s="25"/>
      <c r="N594" s="23" t="str">
        <f t="array" ref="N594">IF(O594="","",XLOOKUP(O594,selector_12,selector_12_ids,""))</f>
        <v/>
      </c>
      <c r="O594" s="25"/>
      <c r="P594" s="14"/>
      <c r="Q594" s="23" t="str">
        <f t="array" ref="Q594">IF(R594="","",XLOOKUP(R594,selector_04,selector_04_ids,""))</f>
        <v/>
      </c>
      <c r="R594" s="25"/>
      <c r="S594" s="14"/>
      <c r="T594" s="27"/>
      <c r="U594" s="14"/>
    </row>
    <row r="595">
      <c r="A595" s="14"/>
      <c r="B595" s="23" t="str">
        <f>IF($A595="","",'Система'!$B$4)</f>
        <v/>
      </c>
      <c r="C595" s="14"/>
      <c r="D595" s="23" t="str">
        <f t="array" ref="D595">IF(E595="","",XLOOKUP(E595,selector_25,selector_25_ids,""))</f>
        <v/>
      </c>
      <c r="E595" s="25"/>
      <c r="F595" s="14"/>
      <c r="G595" s="23" t="str">
        <f t="array" ref="G595">IF(H595="","",XLOOKUP(H595,selector_25,selector_25_ids,""))</f>
        <v/>
      </c>
      <c r="H595" s="25"/>
      <c r="I595" s="14"/>
      <c r="J595" s="14"/>
      <c r="K595" s="14"/>
      <c r="L595" s="23" t="str">
        <f t="array" ref="L595">IF(M595="","",XLOOKUP(M595,selector_02,selector_02_ids,""))</f>
        <v/>
      </c>
      <c r="M595" s="25"/>
      <c r="N595" s="23" t="str">
        <f t="array" ref="N595">IF(O595="","",XLOOKUP(O595,selector_12,selector_12_ids,""))</f>
        <v/>
      </c>
      <c r="O595" s="25"/>
      <c r="P595" s="14"/>
      <c r="Q595" s="23" t="str">
        <f t="array" ref="Q595">IF(R595="","",XLOOKUP(R595,selector_04,selector_04_ids,""))</f>
        <v/>
      </c>
      <c r="R595" s="25"/>
      <c r="S595" s="14"/>
      <c r="T595" s="27"/>
      <c r="U595" s="14"/>
    </row>
    <row r="596">
      <c r="A596" s="14"/>
      <c r="B596" s="23" t="str">
        <f>IF($A596="","",'Система'!$B$4)</f>
        <v/>
      </c>
      <c r="C596" s="14"/>
      <c r="D596" s="23" t="str">
        <f t="array" ref="D596">IF(E596="","",XLOOKUP(E596,selector_25,selector_25_ids,""))</f>
        <v/>
      </c>
      <c r="E596" s="25"/>
      <c r="F596" s="14"/>
      <c r="G596" s="23" t="str">
        <f t="array" ref="G596">IF(H596="","",XLOOKUP(H596,selector_25,selector_25_ids,""))</f>
        <v/>
      </c>
      <c r="H596" s="25"/>
      <c r="I596" s="14"/>
      <c r="J596" s="14"/>
      <c r="K596" s="14"/>
      <c r="L596" s="23" t="str">
        <f t="array" ref="L596">IF(M596="","",XLOOKUP(M596,selector_02,selector_02_ids,""))</f>
        <v/>
      </c>
      <c r="M596" s="25"/>
      <c r="N596" s="23" t="str">
        <f t="array" ref="N596">IF(O596="","",XLOOKUP(O596,selector_12,selector_12_ids,""))</f>
        <v/>
      </c>
      <c r="O596" s="25"/>
      <c r="P596" s="14"/>
      <c r="Q596" s="23" t="str">
        <f t="array" ref="Q596">IF(R596="","",XLOOKUP(R596,selector_04,selector_04_ids,""))</f>
        <v/>
      </c>
      <c r="R596" s="25"/>
      <c r="S596" s="14"/>
      <c r="T596" s="27"/>
      <c r="U596" s="14"/>
    </row>
    <row r="597">
      <c r="A597" s="14"/>
      <c r="B597" s="23" t="str">
        <f>IF($A597="","",'Система'!$B$4)</f>
        <v/>
      </c>
      <c r="C597" s="14"/>
      <c r="D597" s="23" t="str">
        <f t="array" ref="D597">IF(E597="","",XLOOKUP(E597,selector_25,selector_25_ids,""))</f>
        <v/>
      </c>
      <c r="E597" s="25"/>
      <c r="F597" s="14"/>
      <c r="G597" s="23" t="str">
        <f t="array" ref="G597">IF(H597="","",XLOOKUP(H597,selector_25,selector_25_ids,""))</f>
        <v/>
      </c>
      <c r="H597" s="25"/>
      <c r="I597" s="14"/>
      <c r="J597" s="14"/>
      <c r="K597" s="14"/>
      <c r="L597" s="23" t="str">
        <f t="array" ref="L597">IF(M597="","",XLOOKUP(M597,selector_02,selector_02_ids,""))</f>
        <v/>
      </c>
      <c r="M597" s="25"/>
      <c r="N597" s="23" t="str">
        <f t="array" ref="N597">IF(O597="","",XLOOKUP(O597,selector_12,selector_12_ids,""))</f>
        <v/>
      </c>
      <c r="O597" s="25"/>
      <c r="P597" s="14"/>
      <c r="Q597" s="23" t="str">
        <f t="array" ref="Q597">IF(R597="","",XLOOKUP(R597,selector_04,selector_04_ids,""))</f>
        <v/>
      </c>
      <c r="R597" s="25"/>
      <c r="S597" s="14"/>
      <c r="T597" s="27"/>
      <c r="U597" s="14"/>
    </row>
    <row r="598">
      <c r="A598" s="14"/>
      <c r="B598" s="23" t="str">
        <f>IF($A598="","",'Система'!$B$4)</f>
        <v/>
      </c>
      <c r="C598" s="14"/>
      <c r="D598" s="23" t="str">
        <f t="array" ref="D598">IF(E598="","",XLOOKUP(E598,selector_25,selector_25_ids,""))</f>
        <v/>
      </c>
      <c r="E598" s="25"/>
      <c r="F598" s="14"/>
      <c r="G598" s="23" t="str">
        <f t="array" ref="G598">IF(H598="","",XLOOKUP(H598,selector_25,selector_25_ids,""))</f>
        <v/>
      </c>
      <c r="H598" s="25"/>
      <c r="I598" s="14"/>
      <c r="J598" s="14"/>
      <c r="K598" s="14"/>
      <c r="L598" s="23" t="str">
        <f t="array" ref="L598">IF(M598="","",XLOOKUP(M598,selector_02,selector_02_ids,""))</f>
        <v/>
      </c>
      <c r="M598" s="25"/>
      <c r="N598" s="23" t="str">
        <f t="array" ref="N598">IF(O598="","",XLOOKUP(O598,selector_12,selector_12_ids,""))</f>
        <v/>
      </c>
      <c r="O598" s="25"/>
      <c r="P598" s="14"/>
      <c r="Q598" s="23" t="str">
        <f t="array" ref="Q598">IF(R598="","",XLOOKUP(R598,selector_04,selector_04_ids,""))</f>
        <v/>
      </c>
      <c r="R598" s="25"/>
      <c r="S598" s="14"/>
      <c r="T598" s="27"/>
      <c r="U598" s="14"/>
    </row>
    <row r="599">
      <c r="A599" s="14"/>
      <c r="B599" s="23" t="str">
        <f>IF($A599="","",'Система'!$B$4)</f>
        <v/>
      </c>
      <c r="C599" s="14"/>
      <c r="D599" s="23" t="str">
        <f t="array" ref="D599">IF(E599="","",XLOOKUP(E599,selector_25,selector_25_ids,""))</f>
        <v/>
      </c>
      <c r="E599" s="25"/>
      <c r="F599" s="14"/>
      <c r="G599" s="23" t="str">
        <f t="array" ref="G599">IF(H599="","",XLOOKUP(H599,selector_25,selector_25_ids,""))</f>
        <v/>
      </c>
      <c r="H599" s="25"/>
      <c r="I599" s="14"/>
      <c r="J599" s="14"/>
      <c r="K599" s="14"/>
      <c r="L599" s="23" t="str">
        <f t="array" ref="L599">IF(M599="","",XLOOKUP(M599,selector_02,selector_02_ids,""))</f>
        <v/>
      </c>
      <c r="M599" s="25"/>
      <c r="N599" s="23" t="str">
        <f t="array" ref="N599">IF(O599="","",XLOOKUP(O599,selector_12,selector_12_ids,""))</f>
        <v/>
      </c>
      <c r="O599" s="25"/>
      <c r="P599" s="14"/>
      <c r="Q599" s="23" t="str">
        <f t="array" ref="Q599">IF(R599="","",XLOOKUP(R599,selector_04,selector_04_ids,""))</f>
        <v/>
      </c>
      <c r="R599" s="25"/>
      <c r="S599" s="14"/>
      <c r="T599" s="27"/>
      <c r="U599" s="14"/>
    </row>
    <row r="600">
      <c r="A600" s="14"/>
      <c r="B600" s="23" t="str">
        <f>IF($A600="","",'Система'!$B$4)</f>
        <v/>
      </c>
      <c r="C600" s="14"/>
      <c r="D600" s="23" t="str">
        <f t="array" ref="D600">IF(E600="","",XLOOKUP(E600,selector_25,selector_25_ids,""))</f>
        <v/>
      </c>
      <c r="E600" s="25"/>
      <c r="F600" s="14"/>
      <c r="G600" s="23" t="str">
        <f t="array" ref="G600">IF(H600="","",XLOOKUP(H600,selector_25,selector_25_ids,""))</f>
        <v/>
      </c>
      <c r="H600" s="25"/>
      <c r="I600" s="14"/>
      <c r="J600" s="14"/>
      <c r="K600" s="14"/>
      <c r="L600" s="23" t="str">
        <f t="array" ref="L600">IF(M600="","",XLOOKUP(M600,selector_02,selector_02_ids,""))</f>
        <v/>
      </c>
      <c r="M600" s="25"/>
      <c r="N600" s="23" t="str">
        <f t="array" ref="N600">IF(O600="","",XLOOKUP(O600,selector_12,selector_12_ids,""))</f>
        <v/>
      </c>
      <c r="O600" s="25"/>
      <c r="P600" s="14"/>
      <c r="Q600" s="23" t="str">
        <f t="array" ref="Q600">IF(R600="","",XLOOKUP(R600,selector_04,selector_04_ids,""))</f>
        <v/>
      </c>
      <c r="R600" s="25"/>
      <c r="S600" s="14"/>
      <c r="T600" s="27"/>
      <c r="U600" s="14"/>
    </row>
    <row r="601">
      <c r="A601" s="14"/>
      <c r="B601" s="23" t="str">
        <f>IF($A601="","",'Система'!$B$4)</f>
        <v/>
      </c>
      <c r="C601" s="14"/>
      <c r="D601" s="23" t="str">
        <f t="array" ref="D601">IF(E601="","",XLOOKUP(E601,selector_25,selector_25_ids,""))</f>
        <v/>
      </c>
      <c r="E601" s="25"/>
      <c r="F601" s="14"/>
      <c r="G601" s="23" t="str">
        <f t="array" ref="G601">IF(H601="","",XLOOKUP(H601,selector_25,selector_25_ids,""))</f>
        <v/>
      </c>
      <c r="H601" s="25"/>
      <c r="I601" s="14"/>
      <c r="J601" s="14"/>
      <c r="K601" s="14"/>
      <c r="L601" s="23" t="str">
        <f t="array" ref="L601">IF(M601="","",XLOOKUP(M601,selector_02,selector_02_ids,""))</f>
        <v/>
      </c>
      <c r="M601" s="25"/>
      <c r="N601" s="23" t="str">
        <f t="array" ref="N601">IF(O601="","",XLOOKUP(O601,selector_12,selector_12_ids,""))</f>
        <v/>
      </c>
      <c r="O601" s="25"/>
      <c r="P601" s="14"/>
      <c r="Q601" s="23" t="str">
        <f t="array" ref="Q601">IF(R601="","",XLOOKUP(R601,selector_04,selector_04_ids,""))</f>
        <v/>
      </c>
      <c r="R601" s="25"/>
      <c r="S601" s="14"/>
      <c r="T601" s="27"/>
      <c r="U601" s="14"/>
    </row>
    <row r="602">
      <c r="A602" s="14"/>
      <c r="B602" s="23" t="str">
        <f>IF($A602="","",'Система'!$B$4)</f>
        <v/>
      </c>
      <c r="C602" s="14"/>
      <c r="D602" s="23" t="str">
        <f t="array" ref="D602">IF(E602="","",XLOOKUP(E602,selector_25,selector_25_ids,""))</f>
        <v/>
      </c>
      <c r="E602" s="25"/>
      <c r="F602" s="14"/>
      <c r="G602" s="23" t="str">
        <f t="array" ref="G602">IF(H602="","",XLOOKUP(H602,selector_25,selector_25_ids,""))</f>
        <v/>
      </c>
      <c r="H602" s="25"/>
      <c r="I602" s="14"/>
      <c r="J602" s="14"/>
      <c r="K602" s="14"/>
      <c r="L602" s="23" t="str">
        <f t="array" ref="L602">IF(M602="","",XLOOKUP(M602,selector_02,selector_02_ids,""))</f>
        <v/>
      </c>
      <c r="M602" s="25"/>
      <c r="N602" s="23" t="str">
        <f t="array" ref="N602">IF(O602="","",XLOOKUP(O602,selector_12,selector_12_ids,""))</f>
        <v/>
      </c>
      <c r="O602" s="25"/>
      <c r="P602" s="14"/>
      <c r="Q602" s="23" t="str">
        <f t="array" ref="Q602">IF(R602="","",XLOOKUP(R602,selector_04,selector_04_ids,""))</f>
        <v/>
      </c>
      <c r="R602" s="25"/>
      <c r="S602" s="14"/>
      <c r="T602" s="27"/>
      <c r="U602" s="14"/>
    </row>
    <row r="603">
      <c r="A603" s="14"/>
      <c r="B603" s="23" t="str">
        <f>IF($A603="","",'Система'!$B$4)</f>
        <v/>
      </c>
      <c r="C603" s="14"/>
      <c r="D603" s="23" t="str">
        <f t="array" ref="D603">IF(E603="","",XLOOKUP(E603,selector_25,selector_25_ids,""))</f>
        <v/>
      </c>
      <c r="E603" s="25"/>
      <c r="F603" s="14"/>
      <c r="G603" s="23" t="str">
        <f t="array" ref="G603">IF(H603="","",XLOOKUP(H603,selector_25,selector_25_ids,""))</f>
        <v/>
      </c>
      <c r="H603" s="25"/>
      <c r="I603" s="14"/>
      <c r="J603" s="14"/>
      <c r="K603" s="14"/>
      <c r="L603" s="23" t="str">
        <f t="array" ref="L603">IF(M603="","",XLOOKUP(M603,selector_02,selector_02_ids,""))</f>
        <v/>
      </c>
      <c r="M603" s="25"/>
      <c r="N603" s="23" t="str">
        <f t="array" ref="N603">IF(O603="","",XLOOKUP(O603,selector_12,selector_12_ids,""))</f>
        <v/>
      </c>
      <c r="O603" s="25"/>
      <c r="P603" s="14"/>
      <c r="Q603" s="23" t="str">
        <f t="array" ref="Q603">IF(R603="","",XLOOKUP(R603,selector_04,selector_04_ids,""))</f>
        <v/>
      </c>
      <c r="R603" s="25"/>
      <c r="S603" s="14"/>
      <c r="T603" s="27"/>
      <c r="U603" s="14"/>
    </row>
    <row r="604">
      <c r="A604" s="14"/>
      <c r="B604" s="23" t="str">
        <f>IF($A604="","",'Система'!$B$4)</f>
        <v/>
      </c>
      <c r="C604" s="14"/>
      <c r="D604" s="23" t="str">
        <f t="array" ref="D604">IF(E604="","",XLOOKUP(E604,selector_25,selector_25_ids,""))</f>
        <v/>
      </c>
      <c r="E604" s="25"/>
      <c r="F604" s="14"/>
      <c r="G604" s="23" t="str">
        <f t="array" ref="G604">IF(H604="","",XLOOKUP(H604,selector_25,selector_25_ids,""))</f>
        <v/>
      </c>
      <c r="H604" s="25"/>
      <c r="I604" s="14"/>
      <c r="J604" s="14"/>
      <c r="K604" s="14"/>
      <c r="L604" s="23" t="str">
        <f t="array" ref="L604">IF(M604="","",XLOOKUP(M604,selector_02,selector_02_ids,""))</f>
        <v/>
      </c>
      <c r="M604" s="25"/>
      <c r="N604" s="23" t="str">
        <f t="array" ref="N604">IF(O604="","",XLOOKUP(O604,selector_12,selector_12_ids,""))</f>
        <v/>
      </c>
      <c r="O604" s="25"/>
      <c r="P604" s="14"/>
      <c r="Q604" s="23" t="str">
        <f t="array" ref="Q604">IF(R604="","",XLOOKUP(R604,selector_04,selector_04_ids,""))</f>
        <v/>
      </c>
      <c r="R604" s="25"/>
      <c r="S604" s="14"/>
      <c r="T604" s="27"/>
      <c r="U604" s="14"/>
    </row>
    <row r="605">
      <c r="A605" s="14"/>
      <c r="B605" s="23" t="str">
        <f>IF($A605="","",'Система'!$B$4)</f>
        <v/>
      </c>
      <c r="C605" s="14"/>
      <c r="D605" s="23" t="str">
        <f t="array" ref="D605">IF(E605="","",XLOOKUP(E605,selector_25,selector_25_ids,""))</f>
        <v/>
      </c>
      <c r="E605" s="25"/>
      <c r="F605" s="14"/>
      <c r="G605" s="23" t="str">
        <f t="array" ref="G605">IF(H605="","",XLOOKUP(H605,selector_25,selector_25_ids,""))</f>
        <v/>
      </c>
      <c r="H605" s="25"/>
      <c r="I605" s="14"/>
      <c r="J605" s="14"/>
      <c r="K605" s="14"/>
      <c r="L605" s="23" t="str">
        <f t="array" ref="L605">IF(M605="","",XLOOKUP(M605,selector_02,selector_02_ids,""))</f>
        <v/>
      </c>
      <c r="M605" s="25"/>
      <c r="N605" s="23" t="str">
        <f t="array" ref="N605">IF(O605="","",XLOOKUP(O605,selector_12,selector_12_ids,""))</f>
        <v/>
      </c>
      <c r="O605" s="25"/>
      <c r="P605" s="14"/>
      <c r="Q605" s="23" t="str">
        <f t="array" ref="Q605">IF(R605="","",XLOOKUP(R605,selector_04,selector_04_ids,""))</f>
        <v/>
      </c>
      <c r="R605" s="25"/>
      <c r="S605" s="14"/>
      <c r="T605" s="27"/>
      <c r="U605" s="14"/>
    </row>
    <row r="606">
      <c r="A606" s="14"/>
      <c r="B606" s="23" t="str">
        <f>IF($A606="","",'Система'!$B$4)</f>
        <v/>
      </c>
      <c r="C606" s="14"/>
      <c r="D606" s="23" t="str">
        <f t="array" ref="D606">IF(E606="","",XLOOKUP(E606,selector_25,selector_25_ids,""))</f>
        <v/>
      </c>
      <c r="E606" s="25"/>
      <c r="F606" s="14"/>
      <c r="G606" s="23" t="str">
        <f t="array" ref="G606">IF(H606="","",XLOOKUP(H606,selector_25,selector_25_ids,""))</f>
        <v/>
      </c>
      <c r="H606" s="25"/>
      <c r="I606" s="14"/>
      <c r="J606" s="14"/>
      <c r="K606" s="14"/>
      <c r="L606" s="23" t="str">
        <f t="array" ref="L606">IF(M606="","",XLOOKUP(M606,selector_02,selector_02_ids,""))</f>
        <v/>
      </c>
      <c r="M606" s="25"/>
      <c r="N606" s="23" t="str">
        <f t="array" ref="N606">IF(O606="","",XLOOKUP(O606,selector_12,selector_12_ids,""))</f>
        <v/>
      </c>
      <c r="O606" s="25"/>
      <c r="P606" s="14"/>
      <c r="Q606" s="23" t="str">
        <f t="array" ref="Q606">IF(R606="","",XLOOKUP(R606,selector_04,selector_04_ids,""))</f>
        <v/>
      </c>
      <c r="R606" s="25"/>
      <c r="S606" s="14"/>
      <c r="T606" s="27"/>
      <c r="U606" s="14"/>
    </row>
    <row r="607">
      <c r="A607" s="14"/>
      <c r="B607" s="23" t="str">
        <f>IF($A607="","",'Система'!$B$4)</f>
        <v/>
      </c>
      <c r="C607" s="14"/>
      <c r="D607" s="23" t="str">
        <f t="array" ref="D607">IF(E607="","",XLOOKUP(E607,selector_25,selector_25_ids,""))</f>
        <v/>
      </c>
      <c r="E607" s="25"/>
      <c r="F607" s="14"/>
      <c r="G607" s="23" t="str">
        <f t="array" ref="G607">IF(H607="","",XLOOKUP(H607,selector_25,selector_25_ids,""))</f>
        <v/>
      </c>
      <c r="H607" s="25"/>
      <c r="I607" s="14"/>
      <c r="J607" s="14"/>
      <c r="K607" s="14"/>
      <c r="L607" s="23" t="str">
        <f t="array" ref="L607">IF(M607="","",XLOOKUP(M607,selector_02,selector_02_ids,""))</f>
        <v/>
      </c>
      <c r="M607" s="25"/>
      <c r="N607" s="23" t="str">
        <f t="array" ref="N607">IF(O607="","",XLOOKUP(O607,selector_12,selector_12_ids,""))</f>
        <v/>
      </c>
      <c r="O607" s="25"/>
      <c r="P607" s="14"/>
      <c r="Q607" s="23" t="str">
        <f t="array" ref="Q607">IF(R607="","",XLOOKUP(R607,selector_04,selector_04_ids,""))</f>
        <v/>
      </c>
      <c r="R607" s="25"/>
      <c r="S607" s="14"/>
      <c r="T607" s="27"/>
      <c r="U607" s="14"/>
    </row>
    <row r="608">
      <c r="A608" s="14"/>
      <c r="B608" s="23" t="str">
        <f>IF($A608="","",'Система'!$B$4)</f>
        <v/>
      </c>
      <c r="C608" s="14"/>
      <c r="D608" s="23" t="str">
        <f t="array" ref="D608">IF(E608="","",XLOOKUP(E608,selector_25,selector_25_ids,""))</f>
        <v/>
      </c>
      <c r="E608" s="25"/>
      <c r="F608" s="14"/>
      <c r="G608" s="23" t="str">
        <f t="array" ref="G608">IF(H608="","",XLOOKUP(H608,selector_25,selector_25_ids,""))</f>
        <v/>
      </c>
      <c r="H608" s="25"/>
      <c r="I608" s="14"/>
      <c r="J608" s="14"/>
      <c r="K608" s="14"/>
      <c r="L608" s="23" t="str">
        <f t="array" ref="L608">IF(M608="","",XLOOKUP(M608,selector_02,selector_02_ids,""))</f>
        <v/>
      </c>
      <c r="M608" s="25"/>
      <c r="N608" s="23" t="str">
        <f t="array" ref="N608">IF(O608="","",XLOOKUP(O608,selector_12,selector_12_ids,""))</f>
        <v/>
      </c>
      <c r="O608" s="25"/>
      <c r="P608" s="14"/>
      <c r="Q608" s="23" t="str">
        <f t="array" ref="Q608">IF(R608="","",XLOOKUP(R608,selector_04,selector_04_ids,""))</f>
        <v/>
      </c>
      <c r="R608" s="25"/>
      <c r="S608" s="14"/>
      <c r="T608" s="27"/>
      <c r="U608" s="14"/>
    </row>
    <row r="609">
      <c r="A609" s="14"/>
      <c r="B609" s="23" t="str">
        <f>IF($A609="","",'Система'!$B$4)</f>
        <v/>
      </c>
      <c r="C609" s="14"/>
      <c r="D609" s="23" t="str">
        <f t="array" ref="D609">IF(E609="","",XLOOKUP(E609,selector_25,selector_25_ids,""))</f>
        <v/>
      </c>
      <c r="E609" s="25"/>
      <c r="F609" s="14"/>
      <c r="G609" s="23" t="str">
        <f t="array" ref="G609">IF(H609="","",XLOOKUP(H609,selector_25,selector_25_ids,""))</f>
        <v/>
      </c>
      <c r="H609" s="25"/>
      <c r="I609" s="14"/>
      <c r="J609" s="14"/>
      <c r="K609" s="14"/>
      <c r="L609" s="23" t="str">
        <f t="array" ref="L609">IF(M609="","",XLOOKUP(M609,selector_02,selector_02_ids,""))</f>
        <v/>
      </c>
      <c r="M609" s="25"/>
      <c r="N609" s="23" t="str">
        <f t="array" ref="N609">IF(O609="","",XLOOKUP(O609,selector_12,selector_12_ids,""))</f>
        <v/>
      </c>
      <c r="O609" s="25"/>
      <c r="P609" s="14"/>
      <c r="Q609" s="23" t="str">
        <f t="array" ref="Q609">IF(R609="","",XLOOKUP(R609,selector_04,selector_04_ids,""))</f>
        <v/>
      </c>
      <c r="R609" s="25"/>
      <c r="S609" s="14"/>
      <c r="T609" s="27"/>
      <c r="U609" s="14"/>
    </row>
    <row r="610">
      <c r="A610" s="14"/>
      <c r="B610" s="23" t="str">
        <f>IF($A610="","",'Система'!$B$4)</f>
        <v/>
      </c>
      <c r="C610" s="14"/>
      <c r="D610" s="23" t="str">
        <f t="array" ref="D610">IF(E610="","",XLOOKUP(E610,selector_25,selector_25_ids,""))</f>
        <v/>
      </c>
      <c r="E610" s="25"/>
      <c r="F610" s="14"/>
      <c r="G610" s="23" t="str">
        <f t="array" ref="G610">IF(H610="","",XLOOKUP(H610,selector_25,selector_25_ids,""))</f>
        <v/>
      </c>
      <c r="H610" s="25"/>
      <c r="I610" s="14"/>
      <c r="J610" s="14"/>
      <c r="K610" s="14"/>
      <c r="L610" s="23" t="str">
        <f t="array" ref="L610">IF(M610="","",XLOOKUP(M610,selector_02,selector_02_ids,""))</f>
        <v/>
      </c>
      <c r="M610" s="25"/>
      <c r="N610" s="23" t="str">
        <f t="array" ref="N610">IF(O610="","",XLOOKUP(O610,selector_12,selector_12_ids,""))</f>
        <v/>
      </c>
      <c r="O610" s="25"/>
      <c r="P610" s="14"/>
      <c r="Q610" s="23" t="str">
        <f t="array" ref="Q610">IF(R610="","",XLOOKUP(R610,selector_04,selector_04_ids,""))</f>
        <v/>
      </c>
      <c r="R610" s="25"/>
      <c r="S610" s="14"/>
      <c r="T610" s="27"/>
      <c r="U610" s="14"/>
    </row>
    <row r="611">
      <c r="A611" s="14"/>
      <c r="B611" s="23" t="str">
        <f>IF($A611="","",'Система'!$B$4)</f>
        <v/>
      </c>
      <c r="C611" s="14"/>
      <c r="D611" s="23" t="str">
        <f t="array" ref="D611">IF(E611="","",XLOOKUP(E611,selector_25,selector_25_ids,""))</f>
        <v/>
      </c>
      <c r="E611" s="25"/>
      <c r="F611" s="14"/>
      <c r="G611" s="23" t="str">
        <f t="array" ref="G611">IF(H611="","",XLOOKUP(H611,selector_25,selector_25_ids,""))</f>
        <v/>
      </c>
      <c r="H611" s="25"/>
      <c r="I611" s="14"/>
      <c r="J611" s="14"/>
      <c r="K611" s="14"/>
      <c r="L611" s="23" t="str">
        <f t="array" ref="L611">IF(M611="","",XLOOKUP(M611,selector_02,selector_02_ids,""))</f>
        <v/>
      </c>
      <c r="M611" s="25"/>
      <c r="N611" s="23" t="str">
        <f t="array" ref="N611">IF(O611="","",XLOOKUP(O611,selector_12,selector_12_ids,""))</f>
        <v/>
      </c>
      <c r="O611" s="25"/>
      <c r="P611" s="14"/>
      <c r="Q611" s="23" t="str">
        <f t="array" ref="Q611">IF(R611="","",XLOOKUP(R611,selector_04,selector_04_ids,""))</f>
        <v/>
      </c>
      <c r="R611" s="25"/>
      <c r="S611" s="14"/>
      <c r="T611" s="27"/>
      <c r="U611" s="14"/>
    </row>
    <row r="612">
      <c r="A612" s="14"/>
      <c r="B612" s="23" t="str">
        <f>IF($A612="","",'Система'!$B$4)</f>
        <v/>
      </c>
      <c r="C612" s="14"/>
      <c r="D612" s="23" t="str">
        <f t="array" ref="D612">IF(E612="","",XLOOKUP(E612,selector_25,selector_25_ids,""))</f>
        <v/>
      </c>
      <c r="E612" s="25"/>
      <c r="F612" s="14"/>
      <c r="G612" s="23" t="str">
        <f t="array" ref="G612">IF(H612="","",XLOOKUP(H612,selector_25,selector_25_ids,""))</f>
        <v/>
      </c>
      <c r="H612" s="25"/>
      <c r="I612" s="14"/>
      <c r="J612" s="14"/>
      <c r="K612" s="14"/>
      <c r="L612" s="23" t="str">
        <f t="array" ref="L612">IF(M612="","",XLOOKUP(M612,selector_02,selector_02_ids,""))</f>
        <v/>
      </c>
      <c r="M612" s="25"/>
      <c r="N612" s="23" t="str">
        <f t="array" ref="N612">IF(O612="","",XLOOKUP(O612,selector_12,selector_12_ids,""))</f>
        <v/>
      </c>
      <c r="O612" s="25"/>
      <c r="P612" s="14"/>
      <c r="Q612" s="23" t="str">
        <f t="array" ref="Q612">IF(R612="","",XLOOKUP(R612,selector_04,selector_04_ids,""))</f>
        <v/>
      </c>
      <c r="R612" s="25"/>
      <c r="S612" s="14"/>
      <c r="T612" s="27"/>
      <c r="U612" s="14"/>
    </row>
    <row r="613">
      <c r="A613" s="14"/>
      <c r="B613" s="23" t="str">
        <f>IF($A613="","",'Система'!$B$4)</f>
        <v/>
      </c>
      <c r="C613" s="14"/>
      <c r="D613" s="23" t="str">
        <f t="array" ref="D613">IF(E613="","",XLOOKUP(E613,selector_25,selector_25_ids,""))</f>
        <v/>
      </c>
      <c r="E613" s="25"/>
      <c r="F613" s="14"/>
      <c r="G613" s="23" t="str">
        <f t="array" ref="G613">IF(H613="","",XLOOKUP(H613,selector_25,selector_25_ids,""))</f>
        <v/>
      </c>
      <c r="H613" s="25"/>
      <c r="I613" s="14"/>
      <c r="J613" s="14"/>
      <c r="K613" s="14"/>
      <c r="L613" s="23" t="str">
        <f t="array" ref="L613">IF(M613="","",XLOOKUP(M613,selector_02,selector_02_ids,""))</f>
        <v/>
      </c>
      <c r="M613" s="25"/>
      <c r="N613" s="23" t="str">
        <f t="array" ref="N613">IF(O613="","",XLOOKUP(O613,selector_12,selector_12_ids,""))</f>
        <v/>
      </c>
      <c r="O613" s="25"/>
      <c r="P613" s="14"/>
      <c r="Q613" s="23" t="str">
        <f t="array" ref="Q613">IF(R613="","",XLOOKUP(R613,selector_04,selector_04_ids,""))</f>
        <v/>
      </c>
      <c r="R613" s="25"/>
      <c r="S613" s="14"/>
      <c r="T613" s="27"/>
      <c r="U613" s="14"/>
    </row>
    <row r="614">
      <c r="A614" s="14"/>
      <c r="B614" s="23" t="str">
        <f>IF($A614="","",'Система'!$B$4)</f>
        <v/>
      </c>
      <c r="C614" s="14"/>
      <c r="D614" s="23" t="str">
        <f t="array" ref="D614">IF(E614="","",XLOOKUP(E614,selector_25,selector_25_ids,""))</f>
        <v/>
      </c>
      <c r="E614" s="25"/>
      <c r="F614" s="14"/>
      <c r="G614" s="23" t="str">
        <f t="array" ref="G614">IF(H614="","",XLOOKUP(H614,selector_25,selector_25_ids,""))</f>
        <v/>
      </c>
      <c r="H614" s="25"/>
      <c r="I614" s="14"/>
      <c r="J614" s="14"/>
      <c r="K614" s="14"/>
      <c r="L614" s="23" t="str">
        <f t="array" ref="L614">IF(M614="","",XLOOKUP(M614,selector_02,selector_02_ids,""))</f>
        <v/>
      </c>
      <c r="M614" s="25"/>
      <c r="N614" s="23" t="str">
        <f t="array" ref="N614">IF(O614="","",XLOOKUP(O614,selector_12,selector_12_ids,""))</f>
        <v/>
      </c>
      <c r="O614" s="25"/>
      <c r="P614" s="14"/>
      <c r="Q614" s="23" t="str">
        <f t="array" ref="Q614">IF(R614="","",XLOOKUP(R614,selector_04,selector_04_ids,""))</f>
        <v/>
      </c>
      <c r="R614" s="25"/>
      <c r="S614" s="14"/>
      <c r="T614" s="27"/>
      <c r="U614" s="14"/>
    </row>
    <row r="615">
      <c r="A615" s="14"/>
      <c r="B615" s="23" t="str">
        <f>IF($A615="","",'Система'!$B$4)</f>
        <v/>
      </c>
      <c r="C615" s="14"/>
      <c r="D615" s="23" t="str">
        <f t="array" ref="D615">IF(E615="","",XLOOKUP(E615,selector_25,selector_25_ids,""))</f>
        <v/>
      </c>
      <c r="E615" s="25"/>
      <c r="F615" s="14"/>
      <c r="G615" s="23" t="str">
        <f t="array" ref="G615">IF(H615="","",XLOOKUP(H615,selector_25,selector_25_ids,""))</f>
        <v/>
      </c>
      <c r="H615" s="25"/>
      <c r="I615" s="14"/>
      <c r="J615" s="14"/>
      <c r="K615" s="14"/>
      <c r="L615" s="23" t="str">
        <f t="array" ref="L615">IF(M615="","",XLOOKUP(M615,selector_02,selector_02_ids,""))</f>
        <v/>
      </c>
      <c r="M615" s="25"/>
      <c r="N615" s="23" t="str">
        <f t="array" ref="N615">IF(O615="","",XLOOKUP(O615,selector_12,selector_12_ids,""))</f>
        <v/>
      </c>
      <c r="O615" s="25"/>
      <c r="P615" s="14"/>
      <c r="Q615" s="23" t="str">
        <f t="array" ref="Q615">IF(R615="","",XLOOKUP(R615,selector_04,selector_04_ids,""))</f>
        <v/>
      </c>
      <c r="R615" s="25"/>
      <c r="S615" s="14"/>
      <c r="T615" s="27"/>
      <c r="U615" s="14"/>
    </row>
    <row r="616">
      <c r="A616" s="14"/>
      <c r="B616" s="23" t="str">
        <f>IF($A616="","",'Система'!$B$4)</f>
        <v/>
      </c>
      <c r="C616" s="14"/>
      <c r="D616" s="23" t="str">
        <f t="array" ref="D616">IF(E616="","",XLOOKUP(E616,selector_25,selector_25_ids,""))</f>
        <v/>
      </c>
      <c r="E616" s="25"/>
      <c r="F616" s="14"/>
      <c r="G616" s="23" t="str">
        <f t="array" ref="G616">IF(H616="","",XLOOKUP(H616,selector_25,selector_25_ids,""))</f>
        <v/>
      </c>
      <c r="H616" s="25"/>
      <c r="I616" s="14"/>
      <c r="J616" s="14"/>
      <c r="K616" s="14"/>
      <c r="L616" s="23" t="str">
        <f t="array" ref="L616">IF(M616="","",XLOOKUP(M616,selector_02,selector_02_ids,""))</f>
        <v/>
      </c>
      <c r="M616" s="25"/>
      <c r="N616" s="23" t="str">
        <f t="array" ref="N616">IF(O616="","",XLOOKUP(O616,selector_12,selector_12_ids,""))</f>
        <v/>
      </c>
      <c r="O616" s="25"/>
      <c r="P616" s="14"/>
      <c r="Q616" s="23" t="str">
        <f t="array" ref="Q616">IF(R616="","",XLOOKUP(R616,selector_04,selector_04_ids,""))</f>
        <v/>
      </c>
      <c r="R616" s="25"/>
      <c r="S616" s="14"/>
      <c r="T616" s="27"/>
      <c r="U616" s="14"/>
    </row>
    <row r="617">
      <c r="A617" s="14"/>
      <c r="B617" s="23" t="str">
        <f>IF($A617="","",'Система'!$B$4)</f>
        <v/>
      </c>
      <c r="C617" s="14"/>
      <c r="D617" s="23" t="str">
        <f t="array" ref="D617">IF(E617="","",XLOOKUP(E617,selector_25,selector_25_ids,""))</f>
        <v/>
      </c>
      <c r="E617" s="25"/>
      <c r="F617" s="14"/>
      <c r="G617" s="23" t="str">
        <f t="array" ref="G617">IF(H617="","",XLOOKUP(H617,selector_25,selector_25_ids,""))</f>
        <v/>
      </c>
      <c r="H617" s="25"/>
      <c r="I617" s="14"/>
      <c r="J617" s="14"/>
      <c r="K617" s="14"/>
      <c r="L617" s="23" t="str">
        <f t="array" ref="L617">IF(M617="","",XLOOKUP(M617,selector_02,selector_02_ids,""))</f>
        <v/>
      </c>
      <c r="M617" s="25"/>
      <c r="N617" s="23" t="str">
        <f t="array" ref="N617">IF(O617="","",XLOOKUP(O617,selector_12,selector_12_ids,""))</f>
        <v/>
      </c>
      <c r="O617" s="25"/>
      <c r="P617" s="14"/>
      <c r="Q617" s="23" t="str">
        <f t="array" ref="Q617">IF(R617="","",XLOOKUP(R617,selector_04,selector_04_ids,""))</f>
        <v/>
      </c>
      <c r="R617" s="25"/>
      <c r="S617" s="14"/>
      <c r="T617" s="27"/>
      <c r="U617" s="14"/>
    </row>
    <row r="618">
      <c r="A618" s="14"/>
      <c r="B618" s="23" t="str">
        <f>IF($A618="","",'Система'!$B$4)</f>
        <v/>
      </c>
      <c r="C618" s="14"/>
      <c r="D618" s="23" t="str">
        <f t="array" ref="D618">IF(E618="","",XLOOKUP(E618,selector_25,selector_25_ids,""))</f>
        <v/>
      </c>
      <c r="E618" s="25"/>
      <c r="F618" s="14"/>
      <c r="G618" s="23" t="str">
        <f t="array" ref="G618">IF(H618="","",XLOOKUP(H618,selector_25,selector_25_ids,""))</f>
        <v/>
      </c>
      <c r="H618" s="25"/>
      <c r="I618" s="14"/>
      <c r="J618" s="14"/>
      <c r="K618" s="14"/>
      <c r="L618" s="23" t="str">
        <f t="array" ref="L618">IF(M618="","",XLOOKUP(M618,selector_02,selector_02_ids,""))</f>
        <v/>
      </c>
      <c r="M618" s="25"/>
      <c r="N618" s="23" t="str">
        <f t="array" ref="N618">IF(O618="","",XLOOKUP(O618,selector_12,selector_12_ids,""))</f>
        <v/>
      </c>
      <c r="O618" s="25"/>
      <c r="P618" s="14"/>
      <c r="Q618" s="23" t="str">
        <f t="array" ref="Q618">IF(R618="","",XLOOKUP(R618,selector_04,selector_04_ids,""))</f>
        <v/>
      </c>
      <c r="R618" s="25"/>
      <c r="S618" s="14"/>
      <c r="T618" s="27"/>
      <c r="U618" s="14"/>
    </row>
    <row r="619">
      <c r="A619" s="14"/>
      <c r="B619" s="23" t="str">
        <f>IF($A619="","",'Система'!$B$4)</f>
        <v/>
      </c>
      <c r="C619" s="14"/>
      <c r="D619" s="23" t="str">
        <f t="array" ref="D619">IF(E619="","",XLOOKUP(E619,selector_25,selector_25_ids,""))</f>
        <v/>
      </c>
      <c r="E619" s="25"/>
      <c r="F619" s="14"/>
      <c r="G619" s="23" t="str">
        <f t="array" ref="G619">IF(H619="","",XLOOKUP(H619,selector_25,selector_25_ids,""))</f>
        <v/>
      </c>
      <c r="H619" s="25"/>
      <c r="I619" s="14"/>
      <c r="J619" s="14"/>
      <c r="K619" s="14"/>
      <c r="L619" s="23" t="str">
        <f t="array" ref="L619">IF(M619="","",XLOOKUP(M619,selector_02,selector_02_ids,""))</f>
        <v/>
      </c>
      <c r="M619" s="25"/>
      <c r="N619" s="23" t="str">
        <f t="array" ref="N619">IF(O619="","",XLOOKUP(O619,selector_12,selector_12_ids,""))</f>
        <v/>
      </c>
      <c r="O619" s="25"/>
      <c r="P619" s="14"/>
      <c r="Q619" s="23" t="str">
        <f t="array" ref="Q619">IF(R619="","",XLOOKUP(R619,selector_04,selector_04_ids,""))</f>
        <v/>
      </c>
      <c r="R619" s="25"/>
      <c r="S619" s="14"/>
      <c r="T619" s="27"/>
      <c r="U619" s="14"/>
    </row>
    <row r="620">
      <c r="A620" s="14"/>
      <c r="B620" s="23" t="str">
        <f>IF($A620="","",'Система'!$B$4)</f>
        <v/>
      </c>
      <c r="C620" s="14"/>
      <c r="D620" s="23" t="str">
        <f t="array" ref="D620">IF(E620="","",XLOOKUP(E620,selector_25,selector_25_ids,""))</f>
        <v/>
      </c>
      <c r="E620" s="25"/>
      <c r="F620" s="14"/>
      <c r="G620" s="23" t="str">
        <f t="array" ref="G620">IF(H620="","",XLOOKUP(H620,selector_25,selector_25_ids,""))</f>
        <v/>
      </c>
      <c r="H620" s="25"/>
      <c r="I620" s="14"/>
      <c r="J620" s="14"/>
      <c r="K620" s="14"/>
      <c r="L620" s="23" t="str">
        <f t="array" ref="L620">IF(M620="","",XLOOKUP(M620,selector_02,selector_02_ids,""))</f>
        <v/>
      </c>
      <c r="M620" s="25"/>
      <c r="N620" s="23" t="str">
        <f t="array" ref="N620">IF(O620="","",XLOOKUP(O620,selector_12,selector_12_ids,""))</f>
        <v/>
      </c>
      <c r="O620" s="25"/>
      <c r="P620" s="14"/>
      <c r="Q620" s="23" t="str">
        <f t="array" ref="Q620">IF(R620="","",XLOOKUP(R620,selector_04,selector_04_ids,""))</f>
        <v/>
      </c>
      <c r="R620" s="25"/>
      <c r="S620" s="14"/>
      <c r="T620" s="27"/>
      <c r="U620" s="14"/>
    </row>
    <row r="621">
      <c r="A621" s="14"/>
      <c r="B621" s="23" t="str">
        <f>IF($A621="","",'Система'!$B$4)</f>
        <v/>
      </c>
      <c r="C621" s="14"/>
      <c r="D621" s="23" t="str">
        <f t="array" ref="D621">IF(E621="","",XLOOKUP(E621,selector_25,selector_25_ids,""))</f>
        <v/>
      </c>
      <c r="E621" s="25"/>
      <c r="F621" s="14"/>
      <c r="G621" s="23" t="str">
        <f t="array" ref="G621">IF(H621="","",XLOOKUP(H621,selector_25,selector_25_ids,""))</f>
        <v/>
      </c>
      <c r="H621" s="25"/>
      <c r="I621" s="14"/>
      <c r="J621" s="14"/>
      <c r="K621" s="14"/>
      <c r="L621" s="23" t="str">
        <f t="array" ref="L621">IF(M621="","",XLOOKUP(M621,selector_02,selector_02_ids,""))</f>
        <v/>
      </c>
      <c r="M621" s="25"/>
      <c r="N621" s="23" t="str">
        <f t="array" ref="N621">IF(O621="","",XLOOKUP(O621,selector_12,selector_12_ids,""))</f>
        <v/>
      </c>
      <c r="O621" s="25"/>
      <c r="P621" s="14"/>
      <c r="Q621" s="23" t="str">
        <f t="array" ref="Q621">IF(R621="","",XLOOKUP(R621,selector_04,selector_04_ids,""))</f>
        <v/>
      </c>
      <c r="R621" s="25"/>
      <c r="S621" s="14"/>
      <c r="T621" s="27"/>
      <c r="U621" s="14"/>
    </row>
    <row r="622">
      <c r="A622" s="14"/>
      <c r="B622" s="23" t="str">
        <f>IF($A622="","",'Система'!$B$4)</f>
        <v/>
      </c>
      <c r="C622" s="14"/>
      <c r="D622" s="23" t="str">
        <f t="array" ref="D622">IF(E622="","",XLOOKUP(E622,selector_25,selector_25_ids,""))</f>
        <v/>
      </c>
      <c r="E622" s="25"/>
      <c r="F622" s="14"/>
      <c r="G622" s="23" t="str">
        <f t="array" ref="G622">IF(H622="","",XLOOKUP(H622,selector_25,selector_25_ids,""))</f>
        <v/>
      </c>
      <c r="H622" s="25"/>
      <c r="I622" s="14"/>
      <c r="J622" s="14"/>
      <c r="K622" s="14"/>
      <c r="L622" s="23" t="str">
        <f t="array" ref="L622">IF(M622="","",XLOOKUP(M622,selector_02,selector_02_ids,""))</f>
        <v/>
      </c>
      <c r="M622" s="25"/>
      <c r="N622" s="23" t="str">
        <f t="array" ref="N622">IF(O622="","",XLOOKUP(O622,selector_12,selector_12_ids,""))</f>
        <v/>
      </c>
      <c r="O622" s="25"/>
      <c r="P622" s="14"/>
      <c r="Q622" s="23" t="str">
        <f t="array" ref="Q622">IF(R622="","",XLOOKUP(R622,selector_04,selector_04_ids,""))</f>
        <v/>
      </c>
      <c r="R622" s="25"/>
      <c r="S622" s="14"/>
      <c r="T622" s="27"/>
      <c r="U622" s="14"/>
    </row>
    <row r="623">
      <c r="A623" s="14"/>
      <c r="B623" s="23" t="str">
        <f>IF($A623="","",'Система'!$B$4)</f>
        <v/>
      </c>
      <c r="C623" s="14"/>
      <c r="D623" s="23" t="str">
        <f t="array" ref="D623">IF(E623="","",XLOOKUP(E623,selector_25,selector_25_ids,""))</f>
        <v/>
      </c>
      <c r="E623" s="25"/>
      <c r="F623" s="14"/>
      <c r="G623" s="23" t="str">
        <f t="array" ref="G623">IF(H623="","",XLOOKUP(H623,selector_25,selector_25_ids,""))</f>
        <v/>
      </c>
      <c r="H623" s="25"/>
      <c r="I623" s="14"/>
      <c r="J623" s="14"/>
      <c r="K623" s="14"/>
      <c r="L623" s="23" t="str">
        <f t="array" ref="L623">IF(M623="","",XLOOKUP(M623,selector_02,selector_02_ids,""))</f>
        <v/>
      </c>
      <c r="M623" s="25"/>
      <c r="N623" s="23" t="str">
        <f t="array" ref="N623">IF(O623="","",XLOOKUP(O623,selector_12,selector_12_ids,""))</f>
        <v/>
      </c>
      <c r="O623" s="25"/>
      <c r="P623" s="14"/>
      <c r="Q623" s="23" t="str">
        <f t="array" ref="Q623">IF(R623="","",XLOOKUP(R623,selector_04,selector_04_ids,""))</f>
        <v/>
      </c>
      <c r="R623" s="25"/>
      <c r="S623" s="14"/>
      <c r="T623" s="27"/>
      <c r="U623" s="14"/>
    </row>
    <row r="624">
      <c r="A624" s="14"/>
      <c r="B624" s="23" t="str">
        <f>IF($A624="","",'Система'!$B$4)</f>
        <v/>
      </c>
      <c r="C624" s="14"/>
      <c r="D624" s="23" t="str">
        <f t="array" ref="D624">IF(E624="","",XLOOKUP(E624,selector_25,selector_25_ids,""))</f>
        <v/>
      </c>
      <c r="E624" s="25"/>
      <c r="F624" s="14"/>
      <c r="G624" s="23" t="str">
        <f t="array" ref="G624">IF(H624="","",XLOOKUP(H624,selector_25,selector_25_ids,""))</f>
        <v/>
      </c>
      <c r="H624" s="25"/>
      <c r="I624" s="14"/>
      <c r="J624" s="14"/>
      <c r="K624" s="14"/>
      <c r="L624" s="23" t="str">
        <f t="array" ref="L624">IF(M624="","",XLOOKUP(M624,selector_02,selector_02_ids,""))</f>
        <v/>
      </c>
      <c r="M624" s="25"/>
      <c r="N624" s="23" t="str">
        <f t="array" ref="N624">IF(O624="","",XLOOKUP(O624,selector_12,selector_12_ids,""))</f>
        <v/>
      </c>
      <c r="O624" s="25"/>
      <c r="P624" s="14"/>
      <c r="Q624" s="23" t="str">
        <f t="array" ref="Q624">IF(R624="","",XLOOKUP(R624,selector_04,selector_04_ids,""))</f>
        <v/>
      </c>
      <c r="R624" s="25"/>
      <c r="S624" s="14"/>
      <c r="T624" s="27"/>
      <c r="U624" s="14"/>
    </row>
    <row r="625">
      <c r="A625" s="14"/>
      <c r="B625" s="23" t="str">
        <f>IF($A625="","",'Система'!$B$4)</f>
        <v/>
      </c>
      <c r="C625" s="14"/>
      <c r="D625" s="23" t="str">
        <f t="array" ref="D625">IF(E625="","",XLOOKUP(E625,selector_25,selector_25_ids,""))</f>
        <v/>
      </c>
      <c r="E625" s="25"/>
      <c r="F625" s="14"/>
      <c r="G625" s="23" t="str">
        <f t="array" ref="G625">IF(H625="","",XLOOKUP(H625,selector_25,selector_25_ids,""))</f>
        <v/>
      </c>
      <c r="H625" s="25"/>
      <c r="I625" s="14"/>
      <c r="J625" s="14"/>
      <c r="K625" s="14"/>
      <c r="L625" s="23" t="str">
        <f t="array" ref="L625">IF(M625="","",XLOOKUP(M625,selector_02,selector_02_ids,""))</f>
        <v/>
      </c>
      <c r="M625" s="25"/>
      <c r="N625" s="23" t="str">
        <f t="array" ref="N625">IF(O625="","",XLOOKUP(O625,selector_12,selector_12_ids,""))</f>
        <v/>
      </c>
      <c r="O625" s="25"/>
      <c r="P625" s="14"/>
      <c r="Q625" s="23" t="str">
        <f t="array" ref="Q625">IF(R625="","",XLOOKUP(R625,selector_04,selector_04_ids,""))</f>
        <v/>
      </c>
      <c r="R625" s="25"/>
      <c r="S625" s="14"/>
      <c r="T625" s="27"/>
      <c r="U625" s="14"/>
    </row>
    <row r="626">
      <c r="A626" s="14"/>
      <c r="B626" s="23" t="str">
        <f>IF($A626="","",'Система'!$B$4)</f>
        <v/>
      </c>
      <c r="C626" s="14"/>
      <c r="D626" s="23" t="str">
        <f t="array" ref="D626">IF(E626="","",XLOOKUP(E626,selector_25,selector_25_ids,""))</f>
        <v/>
      </c>
      <c r="E626" s="25"/>
      <c r="F626" s="14"/>
      <c r="G626" s="23" t="str">
        <f t="array" ref="G626">IF(H626="","",XLOOKUP(H626,selector_25,selector_25_ids,""))</f>
        <v/>
      </c>
      <c r="H626" s="25"/>
      <c r="I626" s="14"/>
      <c r="J626" s="14"/>
      <c r="K626" s="14"/>
      <c r="L626" s="23" t="str">
        <f t="array" ref="L626">IF(M626="","",XLOOKUP(M626,selector_02,selector_02_ids,""))</f>
        <v/>
      </c>
      <c r="M626" s="25"/>
      <c r="N626" s="23" t="str">
        <f t="array" ref="N626">IF(O626="","",XLOOKUP(O626,selector_12,selector_12_ids,""))</f>
        <v/>
      </c>
      <c r="O626" s="25"/>
      <c r="P626" s="14"/>
      <c r="Q626" s="23" t="str">
        <f t="array" ref="Q626">IF(R626="","",XLOOKUP(R626,selector_04,selector_04_ids,""))</f>
        <v/>
      </c>
      <c r="R626" s="25"/>
      <c r="S626" s="14"/>
      <c r="T626" s="27"/>
      <c r="U626" s="14"/>
    </row>
    <row r="627">
      <c r="A627" s="14"/>
      <c r="B627" s="23" t="str">
        <f>IF($A627="","",'Система'!$B$4)</f>
        <v/>
      </c>
      <c r="C627" s="14"/>
      <c r="D627" s="23" t="str">
        <f t="array" ref="D627">IF(E627="","",XLOOKUP(E627,selector_25,selector_25_ids,""))</f>
        <v/>
      </c>
      <c r="E627" s="25"/>
      <c r="F627" s="14"/>
      <c r="G627" s="23" t="str">
        <f t="array" ref="G627">IF(H627="","",XLOOKUP(H627,selector_25,selector_25_ids,""))</f>
        <v/>
      </c>
      <c r="H627" s="25"/>
      <c r="I627" s="14"/>
      <c r="J627" s="14"/>
      <c r="K627" s="14"/>
      <c r="L627" s="23" t="str">
        <f t="array" ref="L627">IF(M627="","",XLOOKUP(M627,selector_02,selector_02_ids,""))</f>
        <v/>
      </c>
      <c r="M627" s="25"/>
      <c r="N627" s="23" t="str">
        <f t="array" ref="N627">IF(O627="","",XLOOKUP(O627,selector_12,selector_12_ids,""))</f>
        <v/>
      </c>
      <c r="O627" s="25"/>
      <c r="P627" s="14"/>
      <c r="Q627" s="23" t="str">
        <f t="array" ref="Q627">IF(R627="","",XLOOKUP(R627,selector_04,selector_04_ids,""))</f>
        <v/>
      </c>
      <c r="R627" s="25"/>
      <c r="S627" s="14"/>
      <c r="T627" s="27"/>
      <c r="U627" s="14"/>
    </row>
    <row r="628">
      <c r="A628" s="14"/>
      <c r="B628" s="23" t="str">
        <f>IF($A628="","",'Система'!$B$4)</f>
        <v/>
      </c>
      <c r="C628" s="14"/>
      <c r="D628" s="23" t="str">
        <f t="array" ref="D628">IF(E628="","",XLOOKUP(E628,selector_25,selector_25_ids,""))</f>
        <v/>
      </c>
      <c r="E628" s="25"/>
      <c r="F628" s="14"/>
      <c r="G628" s="23" t="str">
        <f t="array" ref="G628">IF(H628="","",XLOOKUP(H628,selector_25,selector_25_ids,""))</f>
        <v/>
      </c>
      <c r="H628" s="25"/>
      <c r="I628" s="14"/>
      <c r="J628" s="14"/>
      <c r="K628" s="14"/>
      <c r="L628" s="23" t="str">
        <f t="array" ref="L628">IF(M628="","",XLOOKUP(M628,selector_02,selector_02_ids,""))</f>
        <v/>
      </c>
      <c r="M628" s="25"/>
      <c r="N628" s="23" t="str">
        <f t="array" ref="N628">IF(O628="","",XLOOKUP(O628,selector_12,selector_12_ids,""))</f>
        <v/>
      </c>
      <c r="O628" s="25"/>
      <c r="P628" s="14"/>
      <c r="Q628" s="23" t="str">
        <f t="array" ref="Q628">IF(R628="","",XLOOKUP(R628,selector_04,selector_04_ids,""))</f>
        <v/>
      </c>
      <c r="R628" s="25"/>
      <c r="S628" s="14"/>
      <c r="T628" s="27"/>
      <c r="U628" s="14"/>
    </row>
    <row r="629">
      <c r="A629" s="14"/>
      <c r="B629" s="23" t="str">
        <f>IF($A629="","",'Система'!$B$4)</f>
        <v/>
      </c>
      <c r="C629" s="14"/>
      <c r="D629" s="23" t="str">
        <f t="array" ref="D629">IF(E629="","",XLOOKUP(E629,selector_25,selector_25_ids,""))</f>
        <v/>
      </c>
      <c r="E629" s="25"/>
      <c r="F629" s="14"/>
      <c r="G629" s="23" t="str">
        <f t="array" ref="G629">IF(H629="","",XLOOKUP(H629,selector_25,selector_25_ids,""))</f>
        <v/>
      </c>
      <c r="H629" s="25"/>
      <c r="I629" s="14"/>
      <c r="J629" s="14"/>
      <c r="K629" s="14"/>
      <c r="L629" s="23" t="str">
        <f t="array" ref="L629">IF(M629="","",XLOOKUP(M629,selector_02,selector_02_ids,""))</f>
        <v/>
      </c>
      <c r="M629" s="25"/>
      <c r="N629" s="23" t="str">
        <f t="array" ref="N629">IF(O629="","",XLOOKUP(O629,selector_12,selector_12_ids,""))</f>
        <v/>
      </c>
      <c r="O629" s="25"/>
      <c r="P629" s="14"/>
      <c r="Q629" s="23" t="str">
        <f t="array" ref="Q629">IF(R629="","",XLOOKUP(R629,selector_04,selector_04_ids,""))</f>
        <v/>
      </c>
      <c r="R629" s="25"/>
      <c r="S629" s="14"/>
      <c r="T629" s="27"/>
      <c r="U629" s="14"/>
    </row>
    <row r="630">
      <c r="A630" s="14"/>
      <c r="B630" s="23" t="str">
        <f>IF($A630="","",'Система'!$B$4)</f>
        <v/>
      </c>
      <c r="C630" s="14"/>
      <c r="D630" s="23" t="str">
        <f t="array" ref="D630">IF(E630="","",XLOOKUP(E630,selector_25,selector_25_ids,""))</f>
        <v/>
      </c>
      <c r="E630" s="25"/>
      <c r="F630" s="14"/>
      <c r="G630" s="23" t="str">
        <f t="array" ref="G630">IF(H630="","",XLOOKUP(H630,selector_25,selector_25_ids,""))</f>
        <v/>
      </c>
      <c r="H630" s="25"/>
      <c r="I630" s="14"/>
      <c r="J630" s="14"/>
      <c r="K630" s="14"/>
      <c r="L630" s="23" t="str">
        <f t="array" ref="L630">IF(M630="","",XLOOKUP(M630,selector_02,selector_02_ids,""))</f>
        <v/>
      </c>
      <c r="M630" s="25"/>
      <c r="N630" s="23" t="str">
        <f t="array" ref="N630">IF(O630="","",XLOOKUP(O630,selector_12,selector_12_ids,""))</f>
        <v/>
      </c>
      <c r="O630" s="25"/>
      <c r="P630" s="14"/>
      <c r="Q630" s="23" t="str">
        <f t="array" ref="Q630">IF(R630="","",XLOOKUP(R630,selector_04,selector_04_ids,""))</f>
        <v/>
      </c>
      <c r="R630" s="25"/>
      <c r="S630" s="14"/>
      <c r="T630" s="27"/>
      <c r="U630" s="14"/>
    </row>
    <row r="631">
      <c r="A631" s="14"/>
      <c r="B631" s="23" t="str">
        <f>IF($A631="","",'Система'!$B$4)</f>
        <v/>
      </c>
      <c r="C631" s="14"/>
      <c r="D631" s="23" t="str">
        <f t="array" ref="D631">IF(E631="","",XLOOKUP(E631,selector_25,selector_25_ids,""))</f>
        <v/>
      </c>
      <c r="E631" s="25"/>
      <c r="F631" s="14"/>
      <c r="G631" s="23" t="str">
        <f t="array" ref="G631">IF(H631="","",XLOOKUP(H631,selector_25,selector_25_ids,""))</f>
        <v/>
      </c>
      <c r="H631" s="25"/>
      <c r="I631" s="14"/>
      <c r="J631" s="14"/>
      <c r="K631" s="14"/>
      <c r="L631" s="23" t="str">
        <f t="array" ref="L631">IF(M631="","",XLOOKUP(M631,selector_02,selector_02_ids,""))</f>
        <v/>
      </c>
      <c r="M631" s="25"/>
      <c r="N631" s="23" t="str">
        <f t="array" ref="N631">IF(O631="","",XLOOKUP(O631,selector_12,selector_12_ids,""))</f>
        <v/>
      </c>
      <c r="O631" s="25"/>
      <c r="P631" s="14"/>
      <c r="Q631" s="23" t="str">
        <f t="array" ref="Q631">IF(R631="","",XLOOKUP(R631,selector_04,selector_04_ids,""))</f>
        <v/>
      </c>
      <c r="R631" s="25"/>
      <c r="S631" s="14"/>
      <c r="T631" s="27"/>
      <c r="U631" s="14"/>
    </row>
    <row r="632">
      <c r="A632" s="14"/>
      <c r="B632" s="23" t="str">
        <f>IF($A632="","",'Система'!$B$4)</f>
        <v/>
      </c>
      <c r="C632" s="14"/>
      <c r="D632" s="23" t="str">
        <f t="array" ref="D632">IF(E632="","",XLOOKUP(E632,selector_25,selector_25_ids,""))</f>
        <v/>
      </c>
      <c r="E632" s="25"/>
      <c r="F632" s="14"/>
      <c r="G632" s="23" t="str">
        <f t="array" ref="G632">IF(H632="","",XLOOKUP(H632,selector_25,selector_25_ids,""))</f>
        <v/>
      </c>
      <c r="H632" s="25"/>
      <c r="I632" s="14"/>
      <c r="J632" s="14"/>
      <c r="K632" s="14"/>
      <c r="L632" s="23" t="str">
        <f t="array" ref="L632">IF(M632="","",XLOOKUP(M632,selector_02,selector_02_ids,""))</f>
        <v/>
      </c>
      <c r="M632" s="25"/>
      <c r="N632" s="23" t="str">
        <f t="array" ref="N632">IF(O632="","",XLOOKUP(O632,selector_12,selector_12_ids,""))</f>
        <v/>
      </c>
      <c r="O632" s="25"/>
      <c r="P632" s="14"/>
      <c r="Q632" s="23" t="str">
        <f t="array" ref="Q632">IF(R632="","",XLOOKUP(R632,selector_04,selector_04_ids,""))</f>
        <v/>
      </c>
      <c r="R632" s="25"/>
      <c r="S632" s="14"/>
      <c r="T632" s="27"/>
      <c r="U632" s="14"/>
    </row>
    <row r="633">
      <c r="A633" s="14"/>
      <c r="B633" s="23" t="str">
        <f>IF($A633="","",'Система'!$B$4)</f>
        <v/>
      </c>
      <c r="C633" s="14"/>
      <c r="D633" s="23" t="str">
        <f t="array" ref="D633">IF(E633="","",XLOOKUP(E633,selector_25,selector_25_ids,""))</f>
        <v/>
      </c>
      <c r="E633" s="25"/>
      <c r="F633" s="14"/>
      <c r="G633" s="23" t="str">
        <f t="array" ref="G633">IF(H633="","",XLOOKUP(H633,selector_25,selector_25_ids,""))</f>
        <v/>
      </c>
      <c r="H633" s="25"/>
      <c r="I633" s="14"/>
      <c r="J633" s="14"/>
      <c r="K633" s="14"/>
      <c r="L633" s="23" t="str">
        <f t="array" ref="L633">IF(M633="","",XLOOKUP(M633,selector_02,selector_02_ids,""))</f>
        <v/>
      </c>
      <c r="M633" s="25"/>
      <c r="N633" s="23" t="str">
        <f t="array" ref="N633">IF(O633="","",XLOOKUP(O633,selector_12,selector_12_ids,""))</f>
        <v/>
      </c>
      <c r="O633" s="25"/>
      <c r="P633" s="14"/>
      <c r="Q633" s="23" t="str">
        <f t="array" ref="Q633">IF(R633="","",XLOOKUP(R633,selector_04,selector_04_ids,""))</f>
        <v/>
      </c>
      <c r="R633" s="25"/>
      <c r="S633" s="14"/>
      <c r="T633" s="27"/>
      <c r="U633" s="14"/>
    </row>
    <row r="634">
      <c r="A634" s="14"/>
      <c r="B634" s="23" t="str">
        <f>IF($A634="","",'Система'!$B$4)</f>
        <v/>
      </c>
      <c r="C634" s="14"/>
      <c r="D634" s="23" t="str">
        <f t="array" ref="D634">IF(E634="","",XLOOKUP(E634,selector_25,selector_25_ids,""))</f>
        <v/>
      </c>
      <c r="E634" s="25"/>
      <c r="F634" s="14"/>
      <c r="G634" s="23" t="str">
        <f t="array" ref="G634">IF(H634="","",XLOOKUP(H634,selector_25,selector_25_ids,""))</f>
        <v/>
      </c>
      <c r="H634" s="25"/>
      <c r="I634" s="14"/>
      <c r="J634" s="14"/>
      <c r="K634" s="14"/>
      <c r="L634" s="23" t="str">
        <f t="array" ref="L634">IF(M634="","",XLOOKUP(M634,selector_02,selector_02_ids,""))</f>
        <v/>
      </c>
      <c r="M634" s="25"/>
      <c r="N634" s="23" t="str">
        <f t="array" ref="N634">IF(O634="","",XLOOKUP(O634,selector_12,selector_12_ids,""))</f>
        <v/>
      </c>
      <c r="O634" s="25"/>
      <c r="P634" s="14"/>
      <c r="Q634" s="23" t="str">
        <f t="array" ref="Q634">IF(R634="","",XLOOKUP(R634,selector_04,selector_04_ids,""))</f>
        <v/>
      </c>
      <c r="R634" s="25"/>
      <c r="S634" s="14"/>
      <c r="T634" s="27"/>
      <c r="U634" s="14"/>
    </row>
    <row r="635">
      <c r="A635" s="14"/>
      <c r="B635" s="23" t="str">
        <f>IF($A635="","",'Система'!$B$4)</f>
        <v/>
      </c>
      <c r="C635" s="14"/>
      <c r="D635" s="23" t="str">
        <f t="array" ref="D635">IF(E635="","",XLOOKUP(E635,selector_25,selector_25_ids,""))</f>
        <v/>
      </c>
      <c r="E635" s="25"/>
      <c r="F635" s="14"/>
      <c r="G635" s="23" t="str">
        <f t="array" ref="G635">IF(H635="","",XLOOKUP(H635,selector_25,selector_25_ids,""))</f>
        <v/>
      </c>
      <c r="H635" s="25"/>
      <c r="I635" s="14"/>
      <c r="J635" s="14"/>
      <c r="K635" s="14"/>
      <c r="L635" s="23" t="str">
        <f t="array" ref="L635">IF(M635="","",XLOOKUP(M635,selector_02,selector_02_ids,""))</f>
        <v/>
      </c>
      <c r="M635" s="25"/>
      <c r="N635" s="23" t="str">
        <f t="array" ref="N635">IF(O635="","",XLOOKUP(O635,selector_12,selector_12_ids,""))</f>
        <v/>
      </c>
      <c r="O635" s="25"/>
      <c r="P635" s="14"/>
      <c r="Q635" s="23" t="str">
        <f t="array" ref="Q635">IF(R635="","",XLOOKUP(R635,selector_04,selector_04_ids,""))</f>
        <v/>
      </c>
      <c r="R635" s="25"/>
      <c r="S635" s="14"/>
      <c r="T635" s="27"/>
      <c r="U635" s="14"/>
    </row>
    <row r="636">
      <c r="A636" s="14"/>
      <c r="B636" s="23" t="str">
        <f>IF($A636="","",'Система'!$B$4)</f>
        <v/>
      </c>
      <c r="C636" s="14"/>
      <c r="D636" s="23" t="str">
        <f t="array" ref="D636">IF(E636="","",XLOOKUP(E636,selector_25,selector_25_ids,""))</f>
        <v/>
      </c>
      <c r="E636" s="25"/>
      <c r="F636" s="14"/>
      <c r="G636" s="23" t="str">
        <f t="array" ref="G636">IF(H636="","",XLOOKUP(H636,selector_25,selector_25_ids,""))</f>
        <v/>
      </c>
      <c r="H636" s="25"/>
      <c r="I636" s="14"/>
      <c r="J636" s="14"/>
      <c r="K636" s="14"/>
      <c r="L636" s="23" t="str">
        <f t="array" ref="L636">IF(M636="","",XLOOKUP(M636,selector_02,selector_02_ids,""))</f>
        <v/>
      </c>
      <c r="M636" s="25"/>
      <c r="N636" s="23" t="str">
        <f t="array" ref="N636">IF(O636="","",XLOOKUP(O636,selector_12,selector_12_ids,""))</f>
        <v/>
      </c>
      <c r="O636" s="25"/>
      <c r="P636" s="14"/>
      <c r="Q636" s="23" t="str">
        <f t="array" ref="Q636">IF(R636="","",XLOOKUP(R636,selector_04,selector_04_ids,""))</f>
        <v/>
      </c>
      <c r="R636" s="25"/>
      <c r="S636" s="14"/>
      <c r="T636" s="27"/>
      <c r="U636" s="14"/>
    </row>
    <row r="637">
      <c r="A637" s="14"/>
      <c r="B637" s="23" t="str">
        <f>IF($A637="","",'Система'!$B$4)</f>
        <v/>
      </c>
      <c r="C637" s="14"/>
      <c r="D637" s="23" t="str">
        <f t="array" ref="D637">IF(E637="","",XLOOKUP(E637,selector_25,selector_25_ids,""))</f>
        <v/>
      </c>
      <c r="E637" s="25"/>
      <c r="F637" s="14"/>
      <c r="G637" s="23" t="str">
        <f t="array" ref="G637">IF(H637="","",XLOOKUP(H637,selector_25,selector_25_ids,""))</f>
        <v/>
      </c>
      <c r="H637" s="25"/>
      <c r="I637" s="14"/>
      <c r="J637" s="14"/>
      <c r="K637" s="14"/>
      <c r="L637" s="23" t="str">
        <f t="array" ref="L637">IF(M637="","",XLOOKUP(M637,selector_02,selector_02_ids,""))</f>
        <v/>
      </c>
      <c r="M637" s="25"/>
      <c r="N637" s="23" t="str">
        <f t="array" ref="N637">IF(O637="","",XLOOKUP(O637,selector_12,selector_12_ids,""))</f>
        <v/>
      </c>
      <c r="O637" s="25"/>
      <c r="P637" s="14"/>
      <c r="Q637" s="23" t="str">
        <f t="array" ref="Q637">IF(R637="","",XLOOKUP(R637,selector_04,selector_04_ids,""))</f>
        <v/>
      </c>
      <c r="R637" s="25"/>
      <c r="S637" s="14"/>
      <c r="T637" s="27"/>
      <c r="U637" s="14"/>
    </row>
    <row r="638">
      <c r="A638" s="14"/>
      <c r="B638" s="23" t="str">
        <f>IF($A638="","",'Система'!$B$4)</f>
        <v/>
      </c>
      <c r="C638" s="14"/>
      <c r="D638" s="23" t="str">
        <f t="array" ref="D638">IF(E638="","",XLOOKUP(E638,selector_25,selector_25_ids,""))</f>
        <v/>
      </c>
      <c r="E638" s="25"/>
      <c r="F638" s="14"/>
      <c r="G638" s="23" t="str">
        <f t="array" ref="G638">IF(H638="","",XLOOKUP(H638,selector_25,selector_25_ids,""))</f>
        <v/>
      </c>
      <c r="H638" s="25"/>
      <c r="I638" s="14"/>
      <c r="J638" s="14"/>
      <c r="K638" s="14"/>
      <c r="L638" s="23" t="str">
        <f t="array" ref="L638">IF(M638="","",XLOOKUP(M638,selector_02,selector_02_ids,""))</f>
        <v/>
      </c>
      <c r="M638" s="25"/>
      <c r="N638" s="23" t="str">
        <f t="array" ref="N638">IF(O638="","",XLOOKUP(O638,selector_12,selector_12_ids,""))</f>
        <v/>
      </c>
      <c r="O638" s="25"/>
      <c r="P638" s="14"/>
      <c r="Q638" s="23" t="str">
        <f t="array" ref="Q638">IF(R638="","",XLOOKUP(R638,selector_04,selector_04_ids,""))</f>
        <v/>
      </c>
      <c r="R638" s="25"/>
      <c r="S638" s="14"/>
      <c r="T638" s="27"/>
      <c r="U638" s="14"/>
    </row>
    <row r="639">
      <c r="A639" s="14"/>
      <c r="B639" s="23" t="str">
        <f>IF($A639="","",'Система'!$B$4)</f>
        <v/>
      </c>
      <c r="C639" s="14"/>
      <c r="D639" s="23" t="str">
        <f t="array" ref="D639">IF(E639="","",XLOOKUP(E639,selector_25,selector_25_ids,""))</f>
        <v/>
      </c>
      <c r="E639" s="25"/>
      <c r="F639" s="14"/>
      <c r="G639" s="23" t="str">
        <f t="array" ref="G639">IF(H639="","",XLOOKUP(H639,selector_25,selector_25_ids,""))</f>
        <v/>
      </c>
      <c r="H639" s="25"/>
      <c r="I639" s="14"/>
      <c r="J639" s="14"/>
      <c r="K639" s="14"/>
      <c r="L639" s="23" t="str">
        <f t="array" ref="L639">IF(M639="","",XLOOKUP(M639,selector_02,selector_02_ids,""))</f>
        <v/>
      </c>
      <c r="M639" s="25"/>
      <c r="N639" s="23" t="str">
        <f t="array" ref="N639">IF(O639="","",XLOOKUP(O639,selector_12,selector_12_ids,""))</f>
        <v/>
      </c>
      <c r="O639" s="25"/>
      <c r="P639" s="14"/>
      <c r="Q639" s="23" t="str">
        <f t="array" ref="Q639">IF(R639="","",XLOOKUP(R639,selector_04,selector_04_ids,""))</f>
        <v/>
      </c>
      <c r="R639" s="25"/>
      <c r="S639" s="14"/>
      <c r="T639" s="27"/>
      <c r="U639" s="14"/>
    </row>
    <row r="640">
      <c r="A640" s="14"/>
      <c r="B640" s="23" t="str">
        <f>IF($A640="","",'Система'!$B$4)</f>
        <v/>
      </c>
      <c r="C640" s="14"/>
      <c r="D640" s="23" t="str">
        <f t="array" ref="D640">IF(E640="","",XLOOKUP(E640,selector_25,selector_25_ids,""))</f>
        <v/>
      </c>
      <c r="E640" s="25"/>
      <c r="F640" s="14"/>
      <c r="G640" s="23" t="str">
        <f t="array" ref="G640">IF(H640="","",XLOOKUP(H640,selector_25,selector_25_ids,""))</f>
        <v/>
      </c>
      <c r="H640" s="25"/>
      <c r="I640" s="14"/>
      <c r="J640" s="14"/>
      <c r="K640" s="14"/>
      <c r="L640" s="23" t="str">
        <f t="array" ref="L640">IF(M640="","",XLOOKUP(M640,selector_02,selector_02_ids,""))</f>
        <v/>
      </c>
      <c r="M640" s="25"/>
      <c r="N640" s="23" t="str">
        <f t="array" ref="N640">IF(O640="","",XLOOKUP(O640,selector_12,selector_12_ids,""))</f>
        <v/>
      </c>
      <c r="O640" s="25"/>
      <c r="P640" s="14"/>
      <c r="Q640" s="23" t="str">
        <f t="array" ref="Q640">IF(R640="","",XLOOKUP(R640,selector_04,selector_04_ids,""))</f>
        <v/>
      </c>
      <c r="R640" s="25"/>
      <c r="S640" s="14"/>
      <c r="T640" s="27"/>
      <c r="U640" s="14"/>
    </row>
    <row r="641">
      <c r="A641" s="14"/>
      <c r="B641" s="23" t="str">
        <f>IF($A641="","",'Система'!$B$4)</f>
        <v/>
      </c>
      <c r="C641" s="14"/>
      <c r="D641" s="23" t="str">
        <f t="array" ref="D641">IF(E641="","",XLOOKUP(E641,selector_25,selector_25_ids,""))</f>
        <v/>
      </c>
      <c r="E641" s="25"/>
      <c r="F641" s="14"/>
      <c r="G641" s="23" t="str">
        <f t="array" ref="G641">IF(H641="","",XLOOKUP(H641,selector_25,selector_25_ids,""))</f>
        <v/>
      </c>
      <c r="H641" s="25"/>
      <c r="I641" s="14"/>
      <c r="J641" s="14"/>
      <c r="K641" s="14"/>
      <c r="L641" s="23" t="str">
        <f t="array" ref="L641">IF(M641="","",XLOOKUP(M641,selector_02,selector_02_ids,""))</f>
        <v/>
      </c>
      <c r="M641" s="25"/>
      <c r="N641" s="23" t="str">
        <f t="array" ref="N641">IF(O641="","",XLOOKUP(O641,selector_12,selector_12_ids,""))</f>
        <v/>
      </c>
      <c r="O641" s="25"/>
      <c r="P641" s="14"/>
      <c r="Q641" s="23" t="str">
        <f t="array" ref="Q641">IF(R641="","",XLOOKUP(R641,selector_04,selector_04_ids,""))</f>
        <v/>
      </c>
      <c r="R641" s="25"/>
      <c r="S641" s="14"/>
      <c r="T641" s="27"/>
      <c r="U641" s="14"/>
    </row>
    <row r="642">
      <c r="A642" s="14"/>
      <c r="B642" s="23" t="str">
        <f>IF($A642="","",'Система'!$B$4)</f>
        <v/>
      </c>
      <c r="C642" s="14"/>
      <c r="D642" s="23" t="str">
        <f t="array" ref="D642">IF(E642="","",XLOOKUP(E642,selector_25,selector_25_ids,""))</f>
        <v/>
      </c>
      <c r="E642" s="25"/>
      <c r="F642" s="14"/>
      <c r="G642" s="23" t="str">
        <f t="array" ref="G642">IF(H642="","",XLOOKUP(H642,selector_25,selector_25_ids,""))</f>
        <v/>
      </c>
      <c r="H642" s="25"/>
      <c r="I642" s="14"/>
      <c r="J642" s="14"/>
      <c r="K642" s="14"/>
      <c r="L642" s="23" t="str">
        <f t="array" ref="L642">IF(M642="","",XLOOKUP(M642,selector_02,selector_02_ids,""))</f>
        <v/>
      </c>
      <c r="M642" s="25"/>
      <c r="N642" s="23" t="str">
        <f t="array" ref="N642">IF(O642="","",XLOOKUP(O642,selector_12,selector_12_ids,""))</f>
        <v/>
      </c>
      <c r="O642" s="25"/>
      <c r="P642" s="14"/>
      <c r="Q642" s="23" t="str">
        <f t="array" ref="Q642">IF(R642="","",XLOOKUP(R642,selector_04,selector_04_ids,""))</f>
        <v/>
      </c>
      <c r="R642" s="25"/>
      <c r="S642" s="14"/>
      <c r="T642" s="27"/>
      <c r="U642" s="14"/>
    </row>
    <row r="643">
      <c r="A643" s="14"/>
      <c r="B643" s="23" t="str">
        <f>IF($A643="","",'Система'!$B$4)</f>
        <v/>
      </c>
      <c r="C643" s="14"/>
      <c r="D643" s="23" t="str">
        <f t="array" ref="D643">IF(E643="","",XLOOKUP(E643,selector_25,selector_25_ids,""))</f>
        <v/>
      </c>
      <c r="E643" s="25"/>
      <c r="F643" s="14"/>
      <c r="G643" s="23" t="str">
        <f t="array" ref="G643">IF(H643="","",XLOOKUP(H643,selector_25,selector_25_ids,""))</f>
        <v/>
      </c>
      <c r="H643" s="25"/>
      <c r="I643" s="14"/>
      <c r="J643" s="14"/>
      <c r="K643" s="14"/>
      <c r="L643" s="23" t="str">
        <f t="array" ref="L643">IF(M643="","",XLOOKUP(M643,selector_02,selector_02_ids,""))</f>
        <v/>
      </c>
      <c r="M643" s="25"/>
      <c r="N643" s="23" t="str">
        <f t="array" ref="N643">IF(O643="","",XLOOKUP(O643,selector_12,selector_12_ids,""))</f>
        <v/>
      </c>
      <c r="O643" s="25"/>
      <c r="P643" s="14"/>
      <c r="Q643" s="23" t="str">
        <f t="array" ref="Q643">IF(R643="","",XLOOKUP(R643,selector_04,selector_04_ids,""))</f>
        <v/>
      </c>
      <c r="R643" s="25"/>
      <c r="S643" s="14"/>
      <c r="T643" s="27"/>
      <c r="U643" s="14"/>
    </row>
    <row r="644">
      <c r="A644" s="14"/>
      <c r="B644" s="23" t="str">
        <f>IF($A644="","",'Система'!$B$4)</f>
        <v/>
      </c>
      <c r="C644" s="14"/>
      <c r="D644" s="23" t="str">
        <f t="array" ref="D644">IF(E644="","",XLOOKUP(E644,selector_25,selector_25_ids,""))</f>
        <v/>
      </c>
      <c r="E644" s="25"/>
      <c r="F644" s="14"/>
      <c r="G644" s="23" t="str">
        <f t="array" ref="G644">IF(H644="","",XLOOKUP(H644,selector_25,selector_25_ids,""))</f>
        <v/>
      </c>
      <c r="H644" s="25"/>
      <c r="I644" s="14"/>
      <c r="J644" s="14"/>
      <c r="K644" s="14"/>
      <c r="L644" s="23" t="str">
        <f t="array" ref="L644">IF(M644="","",XLOOKUP(M644,selector_02,selector_02_ids,""))</f>
        <v/>
      </c>
      <c r="M644" s="25"/>
      <c r="N644" s="23" t="str">
        <f t="array" ref="N644">IF(O644="","",XLOOKUP(O644,selector_12,selector_12_ids,""))</f>
        <v/>
      </c>
      <c r="O644" s="25"/>
      <c r="P644" s="14"/>
      <c r="Q644" s="23" t="str">
        <f t="array" ref="Q644">IF(R644="","",XLOOKUP(R644,selector_04,selector_04_ids,""))</f>
        <v/>
      </c>
      <c r="R644" s="25"/>
      <c r="S644" s="14"/>
      <c r="T644" s="27"/>
      <c r="U644" s="14"/>
    </row>
    <row r="645">
      <c r="A645" s="14"/>
      <c r="B645" s="23" t="str">
        <f>IF($A645="","",'Система'!$B$4)</f>
        <v/>
      </c>
      <c r="C645" s="14"/>
      <c r="D645" s="23" t="str">
        <f t="array" ref="D645">IF(E645="","",XLOOKUP(E645,selector_25,selector_25_ids,""))</f>
        <v/>
      </c>
      <c r="E645" s="25"/>
      <c r="F645" s="14"/>
      <c r="G645" s="23" t="str">
        <f t="array" ref="G645">IF(H645="","",XLOOKUP(H645,selector_25,selector_25_ids,""))</f>
        <v/>
      </c>
      <c r="H645" s="25"/>
      <c r="I645" s="14"/>
      <c r="J645" s="14"/>
      <c r="K645" s="14"/>
      <c r="L645" s="23" t="str">
        <f t="array" ref="L645">IF(M645="","",XLOOKUP(M645,selector_02,selector_02_ids,""))</f>
        <v/>
      </c>
      <c r="M645" s="25"/>
      <c r="N645" s="23" t="str">
        <f t="array" ref="N645">IF(O645="","",XLOOKUP(O645,selector_12,selector_12_ids,""))</f>
        <v/>
      </c>
      <c r="O645" s="25"/>
      <c r="P645" s="14"/>
      <c r="Q645" s="23" t="str">
        <f t="array" ref="Q645">IF(R645="","",XLOOKUP(R645,selector_04,selector_04_ids,""))</f>
        <v/>
      </c>
      <c r="R645" s="25"/>
      <c r="S645" s="14"/>
      <c r="T645" s="27"/>
      <c r="U645" s="14"/>
    </row>
    <row r="646">
      <c r="A646" s="14"/>
      <c r="B646" s="23" t="str">
        <f>IF($A646="","",'Система'!$B$4)</f>
        <v/>
      </c>
      <c r="C646" s="14"/>
      <c r="D646" s="23" t="str">
        <f t="array" ref="D646">IF(E646="","",XLOOKUP(E646,selector_25,selector_25_ids,""))</f>
        <v/>
      </c>
      <c r="E646" s="25"/>
      <c r="F646" s="14"/>
      <c r="G646" s="23" t="str">
        <f t="array" ref="G646">IF(H646="","",XLOOKUP(H646,selector_25,selector_25_ids,""))</f>
        <v/>
      </c>
      <c r="H646" s="25"/>
      <c r="I646" s="14"/>
      <c r="J646" s="14"/>
      <c r="K646" s="14"/>
      <c r="L646" s="23" t="str">
        <f t="array" ref="L646">IF(M646="","",XLOOKUP(M646,selector_02,selector_02_ids,""))</f>
        <v/>
      </c>
      <c r="M646" s="25"/>
      <c r="N646" s="23" t="str">
        <f t="array" ref="N646">IF(O646="","",XLOOKUP(O646,selector_12,selector_12_ids,""))</f>
        <v/>
      </c>
      <c r="O646" s="25"/>
      <c r="P646" s="14"/>
      <c r="Q646" s="23" t="str">
        <f t="array" ref="Q646">IF(R646="","",XLOOKUP(R646,selector_04,selector_04_ids,""))</f>
        <v/>
      </c>
      <c r="R646" s="25"/>
      <c r="S646" s="14"/>
      <c r="T646" s="27"/>
      <c r="U646" s="14"/>
    </row>
    <row r="647">
      <c r="A647" s="14"/>
      <c r="B647" s="23" t="str">
        <f>IF($A647="","",'Система'!$B$4)</f>
        <v/>
      </c>
      <c r="C647" s="14"/>
      <c r="D647" s="23" t="str">
        <f t="array" ref="D647">IF(E647="","",XLOOKUP(E647,selector_25,selector_25_ids,""))</f>
        <v/>
      </c>
      <c r="E647" s="25"/>
      <c r="F647" s="14"/>
      <c r="G647" s="23" t="str">
        <f t="array" ref="G647">IF(H647="","",XLOOKUP(H647,selector_25,selector_25_ids,""))</f>
        <v/>
      </c>
      <c r="H647" s="25"/>
      <c r="I647" s="14"/>
      <c r="J647" s="14"/>
      <c r="K647" s="14"/>
      <c r="L647" s="23" t="str">
        <f t="array" ref="L647">IF(M647="","",XLOOKUP(M647,selector_02,selector_02_ids,""))</f>
        <v/>
      </c>
      <c r="M647" s="25"/>
      <c r="N647" s="23" t="str">
        <f t="array" ref="N647">IF(O647="","",XLOOKUP(O647,selector_12,selector_12_ids,""))</f>
        <v/>
      </c>
      <c r="O647" s="25"/>
      <c r="P647" s="14"/>
      <c r="Q647" s="23" t="str">
        <f t="array" ref="Q647">IF(R647="","",XLOOKUP(R647,selector_04,selector_04_ids,""))</f>
        <v/>
      </c>
      <c r="R647" s="25"/>
      <c r="S647" s="14"/>
      <c r="T647" s="27"/>
      <c r="U647" s="14"/>
    </row>
    <row r="648">
      <c r="A648" s="14"/>
      <c r="B648" s="23" t="str">
        <f>IF($A648="","",'Система'!$B$4)</f>
        <v/>
      </c>
      <c r="C648" s="14"/>
      <c r="D648" s="23" t="str">
        <f t="array" ref="D648">IF(E648="","",XLOOKUP(E648,selector_25,selector_25_ids,""))</f>
        <v/>
      </c>
      <c r="E648" s="25"/>
      <c r="F648" s="14"/>
      <c r="G648" s="23" t="str">
        <f t="array" ref="G648">IF(H648="","",XLOOKUP(H648,selector_25,selector_25_ids,""))</f>
        <v/>
      </c>
      <c r="H648" s="25"/>
      <c r="I648" s="14"/>
      <c r="J648" s="14"/>
      <c r="K648" s="14"/>
      <c r="L648" s="23" t="str">
        <f t="array" ref="L648">IF(M648="","",XLOOKUP(M648,selector_02,selector_02_ids,""))</f>
        <v/>
      </c>
      <c r="M648" s="25"/>
      <c r="N648" s="23" t="str">
        <f t="array" ref="N648">IF(O648="","",XLOOKUP(O648,selector_12,selector_12_ids,""))</f>
        <v/>
      </c>
      <c r="O648" s="25"/>
      <c r="P648" s="14"/>
      <c r="Q648" s="23" t="str">
        <f t="array" ref="Q648">IF(R648="","",XLOOKUP(R648,selector_04,selector_04_ids,""))</f>
        <v/>
      </c>
      <c r="R648" s="25"/>
      <c r="S648" s="14"/>
      <c r="T648" s="27"/>
      <c r="U648" s="14"/>
    </row>
    <row r="649">
      <c r="A649" s="14"/>
      <c r="B649" s="23" t="str">
        <f>IF($A649="","",'Система'!$B$4)</f>
        <v/>
      </c>
      <c r="C649" s="14"/>
      <c r="D649" s="23" t="str">
        <f t="array" ref="D649">IF(E649="","",XLOOKUP(E649,selector_25,selector_25_ids,""))</f>
        <v/>
      </c>
      <c r="E649" s="25"/>
      <c r="F649" s="14"/>
      <c r="G649" s="23" t="str">
        <f t="array" ref="G649">IF(H649="","",XLOOKUP(H649,selector_25,selector_25_ids,""))</f>
        <v/>
      </c>
      <c r="H649" s="25"/>
      <c r="I649" s="14"/>
      <c r="J649" s="14"/>
      <c r="K649" s="14"/>
      <c r="L649" s="23" t="str">
        <f t="array" ref="L649">IF(M649="","",XLOOKUP(M649,selector_02,selector_02_ids,""))</f>
        <v/>
      </c>
      <c r="M649" s="25"/>
      <c r="N649" s="23" t="str">
        <f t="array" ref="N649">IF(O649="","",XLOOKUP(O649,selector_12,selector_12_ids,""))</f>
        <v/>
      </c>
      <c r="O649" s="25"/>
      <c r="P649" s="14"/>
      <c r="Q649" s="23" t="str">
        <f t="array" ref="Q649">IF(R649="","",XLOOKUP(R649,selector_04,selector_04_ids,""))</f>
        <v/>
      </c>
      <c r="R649" s="25"/>
      <c r="S649" s="14"/>
      <c r="T649" s="27"/>
      <c r="U649" s="14"/>
    </row>
    <row r="650">
      <c r="A650" s="14"/>
      <c r="B650" s="23" t="str">
        <f>IF($A650="","",'Система'!$B$4)</f>
        <v/>
      </c>
      <c r="C650" s="14"/>
      <c r="D650" s="23" t="str">
        <f t="array" ref="D650">IF(E650="","",XLOOKUP(E650,selector_25,selector_25_ids,""))</f>
        <v/>
      </c>
      <c r="E650" s="25"/>
      <c r="F650" s="14"/>
      <c r="G650" s="23" t="str">
        <f t="array" ref="G650">IF(H650="","",XLOOKUP(H650,selector_25,selector_25_ids,""))</f>
        <v/>
      </c>
      <c r="H650" s="25"/>
      <c r="I650" s="14"/>
      <c r="J650" s="14"/>
      <c r="K650" s="14"/>
      <c r="L650" s="23" t="str">
        <f t="array" ref="L650">IF(M650="","",XLOOKUP(M650,selector_02,selector_02_ids,""))</f>
        <v/>
      </c>
      <c r="M650" s="25"/>
      <c r="N650" s="23" t="str">
        <f t="array" ref="N650">IF(O650="","",XLOOKUP(O650,selector_12,selector_12_ids,""))</f>
        <v/>
      </c>
      <c r="O650" s="25"/>
      <c r="P650" s="14"/>
      <c r="Q650" s="23" t="str">
        <f t="array" ref="Q650">IF(R650="","",XLOOKUP(R650,selector_04,selector_04_ids,""))</f>
        <v/>
      </c>
      <c r="R650" s="25"/>
      <c r="S650" s="14"/>
      <c r="T650" s="27"/>
      <c r="U650" s="14"/>
    </row>
    <row r="651">
      <c r="A651" s="14"/>
      <c r="B651" s="23" t="str">
        <f>IF($A651="","",'Система'!$B$4)</f>
        <v/>
      </c>
      <c r="C651" s="14"/>
      <c r="D651" s="23" t="str">
        <f t="array" ref="D651">IF(E651="","",XLOOKUP(E651,selector_25,selector_25_ids,""))</f>
        <v/>
      </c>
      <c r="E651" s="25"/>
      <c r="F651" s="14"/>
      <c r="G651" s="23" t="str">
        <f t="array" ref="G651">IF(H651="","",XLOOKUP(H651,selector_25,selector_25_ids,""))</f>
        <v/>
      </c>
      <c r="H651" s="25"/>
      <c r="I651" s="14"/>
      <c r="J651" s="14"/>
      <c r="K651" s="14"/>
      <c r="L651" s="23" t="str">
        <f t="array" ref="L651">IF(M651="","",XLOOKUP(M651,selector_02,selector_02_ids,""))</f>
        <v/>
      </c>
      <c r="M651" s="25"/>
      <c r="N651" s="23" t="str">
        <f t="array" ref="N651">IF(O651="","",XLOOKUP(O651,selector_12,selector_12_ids,""))</f>
        <v/>
      </c>
      <c r="O651" s="25"/>
      <c r="P651" s="14"/>
      <c r="Q651" s="23" t="str">
        <f t="array" ref="Q651">IF(R651="","",XLOOKUP(R651,selector_04,selector_04_ids,""))</f>
        <v/>
      </c>
      <c r="R651" s="25"/>
      <c r="S651" s="14"/>
      <c r="T651" s="27"/>
      <c r="U651" s="14"/>
    </row>
    <row r="652">
      <c r="A652" s="14"/>
      <c r="B652" s="23" t="str">
        <f>IF($A652="","",'Система'!$B$4)</f>
        <v/>
      </c>
      <c r="C652" s="14"/>
      <c r="D652" s="23" t="str">
        <f t="array" ref="D652">IF(E652="","",XLOOKUP(E652,selector_25,selector_25_ids,""))</f>
        <v/>
      </c>
      <c r="E652" s="25"/>
      <c r="F652" s="14"/>
      <c r="G652" s="23" t="str">
        <f t="array" ref="G652">IF(H652="","",XLOOKUP(H652,selector_25,selector_25_ids,""))</f>
        <v/>
      </c>
      <c r="H652" s="25"/>
      <c r="I652" s="14"/>
      <c r="J652" s="14"/>
      <c r="K652" s="14"/>
      <c r="L652" s="23" t="str">
        <f t="array" ref="L652">IF(M652="","",XLOOKUP(M652,selector_02,selector_02_ids,""))</f>
        <v/>
      </c>
      <c r="M652" s="25"/>
      <c r="N652" s="23" t="str">
        <f t="array" ref="N652">IF(O652="","",XLOOKUP(O652,selector_12,selector_12_ids,""))</f>
        <v/>
      </c>
      <c r="O652" s="25"/>
      <c r="P652" s="14"/>
      <c r="Q652" s="23" t="str">
        <f t="array" ref="Q652">IF(R652="","",XLOOKUP(R652,selector_04,selector_04_ids,""))</f>
        <v/>
      </c>
      <c r="R652" s="25"/>
      <c r="S652" s="14"/>
      <c r="T652" s="27"/>
      <c r="U652" s="14"/>
    </row>
    <row r="653">
      <c r="A653" s="14"/>
      <c r="B653" s="23" t="str">
        <f>IF($A653="","",'Система'!$B$4)</f>
        <v/>
      </c>
      <c r="C653" s="14"/>
      <c r="D653" s="23" t="str">
        <f t="array" ref="D653">IF(E653="","",XLOOKUP(E653,selector_25,selector_25_ids,""))</f>
        <v/>
      </c>
      <c r="E653" s="25"/>
      <c r="F653" s="14"/>
      <c r="G653" s="23" t="str">
        <f t="array" ref="G653">IF(H653="","",XLOOKUP(H653,selector_25,selector_25_ids,""))</f>
        <v/>
      </c>
      <c r="H653" s="25"/>
      <c r="I653" s="14"/>
      <c r="J653" s="14"/>
      <c r="K653" s="14"/>
      <c r="L653" s="23" t="str">
        <f t="array" ref="L653">IF(M653="","",XLOOKUP(M653,selector_02,selector_02_ids,""))</f>
        <v/>
      </c>
      <c r="M653" s="25"/>
      <c r="N653" s="23" t="str">
        <f t="array" ref="N653">IF(O653="","",XLOOKUP(O653,selector_12,selector_12_ids,""))</f>
        <v/>
      </c>
      <c r="O653" s="25"/>
      <c r="P653" s="14"/>
      <c r="Q653" s="23" t="str">
        <f t="array" ref="Q653">IF(R653="","",XLOOKUP(R653,selector_04,selector_04_ids,""))</f>
        <v/>
      </c>
      <c r="R653" s="25"/>
      <c r="S653" s="14"/>
      <c r="T653" s="27"/>
      <c r="U653" s="14"/>
    </row>
    <row r="654">
      <c r="A654" s="14"/>
      <c r="B654" s="23" t="str">
        <f>IF($A654="","",'Система'!$B$4)</f>
        <v/>
      </c>
      <c r="C654" s="14"/>
      <c r="D654" s="23" t="str">
        <f t="array" ref="D654">IF(E654="","",XLOOKUP(E654,selector_25,selector_25_ids,""))</f>
        <v/>
      </c>
      <c r="E654" s="25"/>
      <c r="F654" s="14"/>
      <c r="G654" s="23" t="str">
        <f t="array" ref="G654">IF(H654="","",XLOOKUP(H654,selector_25,selector_25_ids,""))</f>
        <v/>
      </c>
      <c r="H654" s="25"/>
      <c r="I654" s="14"/>
      <c r="J654" s="14"/>
      <c r="K654" s="14"/>
      <c r="L654" s="23" t="str">
        <f t="array" ref="L654">IF(M654="","",XLOOKUP(M654,selector_02,selector_02_ids,""))</f>
        <v/>
      </c>
      <c r="M654" s="25"/>
      <c r="N654" s="23" t="str">
        <f t="array" ref="N654">IF(O654="","",XLOOKUP(O654,selector_12,selector_12_ids,""))</f>
        <v/>
      </c>
      <c r="O654" s="25"/>
      <c r="P654" s="14"/>
      <c r="Q654" s="23" t="str">
        <f t="array" ref="Q654">IF(R654="","",XLOOKUP(R654,selector_04,selector_04_ids,""))</f>
        <v/>
      </c>
      <c r="R654" s="25"/>
      <c r="S654" s="14"/>
      <c r="T654" s="27"/>
      <c r="U654" s="14"/>
    </row>
    <row r="655">
      <c r="A655" s="14"/>
      <c r="B655" s="23" t="str">
        <f>IF($A655="","",'Система'!$B$4)</f>
        <v/>
      </c>
      <c r="C655" s="14"/>
      <c r="D655" s="23" t="str">
        <f t="array" ref="D655">IF(E655="","",XLOOKUP(E655,selector_25,selector_25_ids,""))</f>
        <v/>
      </c>
      <c r="E655" s="25"/>
      <c r="F655" s="14"/>
      <c r="G655" s="23" t="str">
        <f t="array" ref="G655">IF(H655="","",XLOOKUP(H655,selector_25,selector_25_ids,""))</f>
        <v/>
      </c>
      <c r="H655" s="25"/>
      <c r="I655" s="14"/>
      <c r="J655" s="14"/>
      <c r="K655" s="14"/>
      <c r="L655" s="23" t="str">
        <f t="array" ref="L655">IF(M655="","",XLOOKUP(M655,selector_02,selector_02_ids,""))</f>
        <v/>
      </c>
      <c r="M655" s="25"/>
      <c r="N655" s="23" t="str">
        <f t="array" ref="N655">IF(O655="","",XLOOKUP(O655,selector_12,selector_12_ids,""))</f>
        <v/>
      </c>
      <c r="O655" s="25"/>
      <c r="P655" s="14"/>
      <c r="Q655" s="23" t="str">
        <f t="array" ref="Q655">IF(R655="","",XLOOKUP(R655,selector_04,selector_04_ids,""))</f>
        <v/>
      </c>
      <c r="R655" s="25"/>
      <c r="S655" s="14"/>
      <c r="T655" s="27"/>
      <c r="U655" s="14"/>
    </row>
    <row r="656">
      <c r="A656" s="14"/>
      <c r="B656" s="23" t="str">
        <f>IF($A656="","",'Система'!$B$4)</f>
        <v/>
      </c>
      <c r="C656" s="14"/>
      <c r="D656" s="23" t="str">
        <f t="array" ref="D656">IF(E656="","",XLOOKUP(E656,selector_25,selector_25_ids,""))</f>
        <v/>
      </c>
      <c r="E656" s="25"/>
      <c r="F656" s="14"/>
      <c r="G656" s="23" t="str">
        <f t="array" ref="G656">IF(H656="","",XLOOKUP(H656,selector_25,selector_25_ids,""))</f>
        <v/>
      </c>
      <c r="H656" s="25"/>
      <c r="I656" s="14"/>
      <c r="J656" s="14"/>
      <c r="K656" s="14"/>
      <c r="L656" s="23" t="str">
        <f t="array" ref="L656">IF(M656="","",XLOOKUP(M656,selector_02,selector_02_ids,""))</f>
        <v/>
      </c>
      <c r="M656" s="25"/>
      <c r="N656" s="23" t="str">
        <f t="array" ref="N656">IF(O656="","",XLOOKUP(O656,selector_12,selector_12_ids,""))</f>
        <v/>
      </c>
      <c r="O656" s="25"/>
      <c r="P656" s="14"/>
      <c r="Q656" s="23" t="str">
        <f t="array" ref="Q656">IF(R656="","",XLOOKUP(R656,selector_04,selector_04_ids,""))</f>
        <v/>
      </c>
      <c r="R656" s="25"/>
      <c r="S656" s="14"/>
      <c r="T656" s="27"/>
      <c r="U656" s="14"/>
    </row>
    <row r="657">
      <c r="A657" s="14"/>
      <c r="B657" s="23" t="str">
        <f>IF($A657="","",'Система'!$B$4)</f>
        <v/>
      </c>
      <c r="C657" s="14"/>
      <c r="D657" s="23" t="str">
        <f t="array" ref="D657">IF(E657="","",XLOOKUP(E657,selector_25,selector_25_ids,""))</f>
        <v/>
      </c>
      <c r="E657" s="25"/>
      <c r="F657" s="14"/>
      <c r="G657" s="23" t="str">
        <f t="array" ref="G657">IF(H657="","",XLOOKUP(H657,selector_25,selector_25_ids,""))</f>
        <v/>
      </c>
      <c r="H657" s="25"/>
      <c r="I657" s="14"/>
      <c r="J657" s="14"/>
      <c r="K657" s="14"/>
      <c r="L657" s="23" t="str">
        <f t="array" ref="L657">IF(M657="","",XLOOKUP(M657,selector_02,selector_02_ids,""))</f>
        <v/>
      </c>
      <c r="M657" s="25"/>
      <c r="N657" s="23" t="str">
        <f t="array" ref="N657">IF(O657="","",XLOOKUP(O657,selector_12,selector_12_ids,""))</f>
        <v/>
      </c>
      <c r="O657" s="25"/>
      <c r="P657" s="14"/>
      <c r="Q657" s="23" t="str">
        <f t="array" ref="Q657">IF(R657="","",XLOOKUP(R657,selector_04,selector_04_ids,""))</f>
        <v/>
      </c>
      <c r="R657" s="25"/>
      <c r="S657" s="14"/>
      <c r="T657" s="27"/>
      <c r="U657" s="14"/>
    </row>
    <row r="658">
      <c r="A658" s="14"/>
      <c r="B658" s="23" t="str">
        <f>IF($A658="","",'Система'!$B$4)</f>
        <v/>
      </c>
      <c r="C658" s="14"/>
      <c r="D658" s="23" t="str">
        <f t="array" ref="D658">IF(E658="","",XLOOKUP(E658,selector_25,selector_25_ids,""))</f>
        <v/>
      </c>
      <c r="E658" s="25"/>
      <c r="F658" s="14"/>
      <c r="G658" s="23" t="str">
        <f t="array" ref="G658">IF(H658="","",XLOOKUP(H658,selector_25,selector_25_ids,""))</f>
        <v/>
      </c>
      <c r="H658" s="25"/>
      <c r="I658" s="14"/>
      <c r="J658" s="14"/>
      <c r="K658" s="14"/>
      <c r="L658" s="23" t="str">
        <f t="array" ref="L658">IF(M658="","",XLOOKUP(M658,selector_02,selector_02_ids,""))</f>
        <v/>
      </c>
      <c r="M658" s="25"/>
      <c r="N658" s="23" t="str">
        <f t="array" ref="N658">IF(O658="","",XLOOKUP(O658,selector_12,selector_12_ids,""))</f>
        <v/>
      </c>
      <c r="O658" s="25"/>
      <c r="P658" s="14"/>
      <c r="Q658" s="23" t="str">
        <f t="array" ref="Q658">IF(R658="","",XLOOKUP(R658,selector_04,selector_04_ids,""))</f>
        <v/>
      </c>
      <c r="R658" s="25"/>
      <c r="S658" s="14"/>
      <c r="T658" s="27"/>
      <c r="U658" s="14"/>
    </row>
    <row r="659">
      <c r="A659" s="14"/>
      <c r="B659" s="23" t="str">
        <f>IF($A659="","",'Система'!$B$4)</f>
        <v/>
      </c>
      <c r="C659" s="14"/>
      <c r="D659" s="23" t="str">
        <f t="array" ref="D659">IF(E659="","",XLOOKUP(E659,selector_25,selector_25_ids,""))</f>
        <v/>
      </c>
      <c r="E659" s="25"/>
      <c r="F659" s="14"/>
      <c r="G659" s="23" t="str">
        <f t="array" ref="G659">IF(H659="","",XLOOKUP(H659,selector_25,selector_25_ids,""))</f>
        <v/>
      </c>
      <c r="H659" s="25"/>
      <c r="I659" s="14"/>
      <c r="J659" s="14"/>
      <c r="K659" s="14"/>
      <c r="L659" s="23" t="str">
        <f t="array" ref="L659">IF(M659="","",XLOOKUP(M659,selector_02,selector_02_ids,""))</f>
        <v/>
      </c>
      <c r="M659" s="25"/>
      <c r="N659" s="23" t="str">
        <f t="array" ref="N659">IF(O659="","",XLOOKUP(O659,selector_12,selector_12_ids,""))</f>
        <v/>
      </c>
      <c r="O659" s="25"/>
      <c r="P659" s="14"/>
      <c r="Q659" s="23" t="str">
        <f t="array" ref="Q659">IF(R659="","",XLOOKUP(R659,selector_04,selector_04_ids,""))</f>
        <v/>
      </c>
      <c r="R659" s="25"/>
      <c r="S659" s="14"/>
      <c r="T659" s="27"/>
      <c r="U659" s="14"/>
    </row>
    <row r="660">
      <c r="A660" s="14"/>
      <c r="B660" s="23" t="str">
        <f>IF($A660="","",'Система'!$B$4)</f>
        <v/>
      </c>
      <c r="C660" s="14"/>
      <c r="D660" s="23" t="str">
        <f t="array" ref="D660">IF(E660="","",XLOOKUP(E660,selector_25,selector_25_ids,""))</f>
        <v/>
      </c>
      <c r="E660" s="25"/>
      <c r="F660" s="14"/>
      <c r="G660" s="23" t="str">
        <f t="array" ref="G660">IF(H660="","",XLOOKUP(H660,selector_25,selector_25_ids,""))</f>
        <v/>
      </c>
      <c r="H660" s="25"/>
      <c r="I660" s="14"/>
      <c r="J660" s="14"/>
      <c r="K660" s="14"/>
      <c r="L660" s="23" t="str">
        <f t="array" ref="L660">IF(M660="","",XLOOKUP(M660,selector_02,selector_02_ids,""))</f>
        <v/>
      </c>
      <c r="M660" s="25"/>
      <c r="N660" s="23" t="str">
        <f t="array" ref="N660">IF(O660="","",XLOOKUP(O660,selector_12,selector_12_ids,""))</f>
        <v/>
      </c>
      <c r="O660" s="25"/>
      <c r="P660" s="14"/>
      <c r="Q660" s="23" t="str">
        <f t="array" ref="Q660">IF(R660="","",XLOOKUP(R660,selector_04,selector_04_ids,""))</f>
        <v/>
      </c>
      <c r="R660" s="25"/>
      <c r="S660" s="14"/>
      <c r="T660" s="27"/>
      <c r="U660" s="14"/>
    </row>
    <row r="661">
      <c r="A661" s="14"/>
      <c r="B661" s="23" t="str">
        <f>IF($A661="","",'Система'!$B$4)</f>
        <v/>
      </c>
      <c r="C661" s="14"/>
      <c r="D661" s="23" t="str">
        <f t="array" ref="D661">IF(E661="","",XLOOKUP(E661,selector_25,selector_25_ids,""))</f>
        <v/>
      </c>
      <c r="E661" s="25"/>
      <c r="F661" s="14"/>
      <c r="G661" s="23" t="str">
        <f t="array" ref="G661">IF(H661="","",XLOOKUP(H661,selector_25,selector_25_ids,""))</f>
        <v/>
      </c>
      <c r="H661" s="25"/>
      <c r="I661" s="14"/>
      <c r="J661" s="14"/>
      <c r="K661" s="14"/>
      <c r="L661" s="23" t="str">
        <f t="array" ref="L661">IF(M661="","",XLOOKUP(M661,selector_02,selector_02_ids,""))</f>
        <v/>
      </c>
      <c r="M661" s="25"/>
      <c r="N661" s="23" t="str">
        <f t="array" ref="N661">IF(O661="","",XLOOKUP(O661,selector_12,selector_12_ids,""))</f>
        <v/>
      </c>
      <c r="O661" s="25"/>
      <c r="P661" s="14"/>
      <c r="Q661" s="23" t="str">
        <f t="array" ref="Q661">IF(R661="","",XLOOKUP(R661,selector_04,selector_04_ids,""))</f>
        <v/>
      </c>
      <c r="R661" s="25"/>
      <c r="S661" s="14"/>
      <c r="T661" s="27"/>
      <c r="U661" s="14"/>
    </row>
    <row r="662">
      <c r="A662" s="14"/>
      <c r="B662" s="23" t="str">
        <f>IF($A662="","",'Система'!$B$4)</f>
        <v/>
      </c>
      <c r="C662" s="14"/>
      <c r="D662" s="23" t="str">
        <f t="array" ref="D662">IF(E662="","",XLOOKUP(E662,selector_25,selector_25_ids,""))</f>
        <v/>
      </c>
      <c r="E662" s="25"/>
      <c r="F662" s="14"/>
      <c r="G662" s="23" t="str">
        <f t="array" ref="G662">IF(H662="","",XLOOKUP(H662,selector_25,selector_25_ids,""))</f>
        <v/>
      </c>
      <c r="H662" s="25"/>
      <c r="I662" s="14"/>
      <c r="J662" s="14"/>
      <c r="K662" s="14"/>
      <c r="L662" s="23" t="str">
        <f t="array" ref="L662">IF(M662="","",XLOOKUP(M662,selector_02,selector_02_ids,""))</f>
        <v/>
      </c>
      <c r="M662" s="25"/>
      <c r="N662" s="23" t="str">
        <f t="array" ref="N662">IF(O662="","",XLOOKUP(O662,selector_12,selector_12_ids,""))</f>
        <v/>
      </c>
      <c r="O662" s="25"/>
      <c r="P662" s="14"/>
      <c r="Q662" s="23" t="str">
        <f t="array" ref="Q662">IF(R662="","",XLOOKUP(R662,selector_04,selector_04_ids,""))</f>
        <v/>
      </c>
      <c r="R662" s="25"/>
      <c r="S662" s="14"/>
      <c r="T662" s="27"/>
      <c r="U662" s="14"/>
    </row>
    <row r="663">
      <c r="A663" s="14"/>
      <c r="B663" s="23" t="str">
        <f>IF($A663="","",'Система'!$B$4)</f>
        <v/>
      </c>
      <c r="C663" s="14"/>
      <c r="D663" s="23" t="str">
        <f t="array" ref="D663">IF(E663="","",XLOOKUP(E663,selector_25,selector_25_ids,""))</f>
        <v/>
      </c>
      <c r="E663" s="25"/>
      <c r="F663" s="14"/>
      <c r="G663" s="23" t="str">
        <f t="array" ref="G663">IF(H663="","",XLOOKUP(H663,selector_25,selector_25_ids,""))</f>
        <v/>
      </c>
      <c r="H663" s="25"/>
      <c r="I663" s="14"/>
      <c r="J663" s="14"/>
      <c r="K663" s="14"/>
      <c r="L663" s="23" t="str">
        <f t="array" ref="L663">IF(M663="","",XLOOKUP(M663,selector_02,selector_02_ids,""))</f>
        <v/>
      </c>
      <c r="M663" s="25"/>
      <c r="N663" s="23" t="str">
        <f t="array" ref="N663">IF(O663="","",XLOOKUP(O663,selector_12,selector_12_ids,""))</f>
        <v/>
      </c>
      <c r="O663" s="25"/>
      <c r="P663" s="14"/>
      <c r="Q663" s="23" t="str">
        <f t="array" ref="Q663">IF(R663="","",XLOOKUP(R663,selector_04,selector_04_ids,""))</f>
        <v/>
      </c>
      <c r="R663" s="25"/>
      <c r="S663" s="14"/>
      <c r="T663" s="27"/>
      <c r="U663" s="14"/>
    </row>
    <row r="664">
      <c r="A664" s="14"/>
      <c r="B664" s="23" t="str">
        <f>IF($A664="","",'Система'!$B$4)</f>
        <v/>
      </c>
      <c r="C664" s="14"/>
      <c r="D664" s="23" t="str">
        <f t="array" ref="D664">IF(E664="","",XLOOKUP(E664,selector_25,selector_25_ids,""))</f>
        <v/>
      </c>
      <c r="E664" s="25"/>
      <c r="F664" s="14"/>
      <c r="G664" s="23" t="str">
        <f t="array" ref="G664">IF(H664="","",XLOOKUP(H664,selector_25,selector_25_ids,""))</f>
        <v/>
      </c>
      <c r="H664" s="25"/>
      <c r="I664" s="14"/>
      <c r="J664" s="14"/>
      <c r="K664" s="14"/>
      <c r="L664" s="23" t="str">
        <f t="array" ref="L664">IF(M664="","",XLOOKUP(M664,selector_02,selector_02_ids,""))</f>
        <v/>
      </c>
      <c r="M664" s="25"/>
      <c r="N664" s="23" t="str">
        <f t="array" ref="N664">IF(O664="","",XLOOKUP(O664,selector_12,selector_12_ids,""))</f>
        <v/>
      </c>
      <c r="O664" s="25"/>
      <c r="P664" s="14"/>
      <c r="Q664" s="23" t="str">
        <f t="array" ref="Q664">IF(R664="","",XLOOKUP(R664,selector_04,selector_04_ids,""))</f>
        <v/>
      </c>
      <c r="R664" s="25"/>
      <c r="S664" s="14"/>
      <c r="T664" s="27"/>
      <c r="U664" s="14"/>
    </row>
    <row r="665">
      <c r="A665" s="14"/>
      <c r="B665" s="23" t="str">
        <f>IF($A665="","",'Система'!$B$4)</f>
        <v/>
      </c>
      <c r="C665" s="14"/>
      <c r="D665" s="23" t="str">
        <f t="array" ref="D665">IF(E665="","",XLOOKUP(E665,selector_25,selector_25_ids,""))</f>
        <v/>
      </c>
      <c r="E665" s="25"/>
      <c r="F665" s="14"/>
      <c r="G665" s="23" t="str">
        <f t="array" ref="G665">IF(H665="","",XLOOKUP(H665,selector_25,selector_25_ids,""))</f>
        <v/>
      </c>
      <c r="H665" s="25"/>
      <c r="I665" s="14"/>
      <c r="J665" s="14"/>
      <c r="K665" s="14"/>
      <c r="L665" s="23" t="str">
        <f t="array" ref="L665">IF(M665="","",XLOOKUP(M665,selector_02,selector_02_ids,""))</f>
        <v/>
      </c>
      <c r="M665" s="25"/>
      <c r="N665" s="23" t="str">
        <f t="array" ref="N665">IF(O665="","",XLOOKUP(O665,selector_12,selector_12_ids,""))</f>
        <v/>
      </c>
      <c r="O665" s="25"/>
      <c r="P665" s="14"/>
      <c r="Q665" s="23" t="str">
        <f t="array" ref="Q665">IF(R665="","",XLOOKUP(R665,selector_04,selector_04_ids,""))</f>
        <v/>
      </c>
      <c r="R665" s="25"/>
      <c r="S665" s="14"/>
      <c r="T665" s="27"/>
      <c r="U665" s="14"/>
    </row>
    <row r="666">
      <c r="A666" s="14"/>
      <c r="B666" s="23" t="str">
        <f>IF($A666="","",'Система'!$B$4)</f>
        <v/>
      </c>
      <c r="C666" s="14"/>
      <c r="D666" s="23" t="str">
        <f t="array" ref="D666">IF(E666="","",XLOOKUP(E666,selector_25,selector_25_ids,""))</f>
        <v/>
      </c>
      <c r="E666" s="25"/>
      <c r="F666" s="14"/>
      <c r="G666" s="23" t="str">
        <f t="array" ref="G666">IF(H666="","",XLOOKUP(H666,selector_25,selector_25_ids,""))</f>
        <v/>
      </c>
      <c r="H666" s="25"/>
      <c r="I666" s="14"/>
      <c r="J666" s="14"/>
      <c r="K666" s="14"/>
      <c r="L666" s="23" t="str">
        <f t="array" ref="L666">IF(M666="","",XLOOKUP(M666,selector_02,selector_02_ids,""))</f>
        <v/>
      </c>
      <c r="M666" s="25"/>
      <c r="N666" s="23" t="str">
        <f t="array" ref="N666">IF(O666="","",XLOOKUP(O666,selector_12,selector_12_ids,""))</f>
        <v/>
      </c>
      <c r="O666" s="25"/>
      <c r="P666" s="14"/>
      <c r="Q666" s="23" t="str">
        <f t="array" ref="Q666">IF(R666="","",XLOOKUP(R666,selector_04,selector_04_ids,""))</f>
        <v/>
      </c>
      <c r="R666" s="25"/>
      <c r="S666" s="14"/>
      <c r="T666" s="27"/>
      <c r="U666" s="14"/>
    </row>
    <row r="667">
      <c r="A667" s="14"/>
      <c r="B667" s="23" t="str">
        <f>IF($A667="","",'Система'!$B$4)</f>
        <v/>
      </c>
      <c r="C667" s="14"/>
      <c r="D667" s="23" t="str">
        <f t="array" ref="D667">IF(E667="","",XLOOKUP(E667,selector_25,selector_25_ids,""))</f>
        <v/>
      </c>
      <c r="E667" s="25"/>
      <c r="F667" s="14"/>
      <c r="G667" s="23" t="str">
        <f t="array" ref="G667">IF(H667="","",XLOOKUP(H667,selector_25,selector_25_ids,""))</f>
        <v/>
      </c>
      <c r="H667" s="25"/>
      <c r="I667" s="14"/>
      <c r="J667" s="14"/>
      <c r="K667" s="14"/>
      <c r="L667" s="23" t="str">
        <f t="array" ref="L667">IF(M667="","",XLOOKUP(M667,selector_02,selector_02_ids,""))</f>
        <v/>
      </c>
      <c r="M667" s="25"/>
      <c r="N667" s="23" t="str">
        <f t="array" ref="N667">IF(O667="","",XLOOKUP(O667,selector_12,selector_12_ids,""))</f>
        <v/>
      </c>
      <c r="O667" s="25"/>
      <c r="P667" s="14"/>
      <c r="Q667" s="23" t="str">
        <f t="array" ref="Q667">IF(R667="","",XLOOKUP(R667,selector_04,selector_04_ids,""))</f>
        <v/>
      </c>
      <c r="R667" s="25"/>
      <c r="S667" s="14"/>
      <c r="T667" s="27"/>
      <c r="U667" s="14"/>
    </row>
    <row r="668">
      <c r="A668" s="14"/>
      <c r="B668" s="23" t="str">
        <f>IF($A668="","",'Система'!$B$4)</f>
        <v/>
      </c>
      <c r="C668" s="14"/>
      <c r="D668" s="23" t="str">
        <f t="array" ref="D668">IF(E668="","",XLOOKUP(E668,selector_25,selector_25_ids,""))</f>
        <v/>
      </c>
      <c r="E668" s="25"/>
      <c r="F668" s="14"/>
      <c r="G668" s="23" t="str">
        <f t="array" ref="G668">IF(H668="","",XLOOKUP(H668,selector_25,selector_25_ids,""))</f>
        <v/>
      </c>
      <c r="H668" s="25"/>
      <c r="I668" s="14"/>
      <c r="J668" s="14"/>
      <c r="K668" s="14"/>
      <c r="L668" s="23" t="str">
        <f t="array" ref="L668">IF(M668="","",XLOOKUP(M668,selector_02,selector_02_ids,""))</f>
        <v/>
      </c>
      <c r="M668" s="25"/>
      <c r="N668" s="23" t="str">
        <f t="array" ref="N668">IF(O668="","",XLOOKUP(O668,selector_12,selector_12_ids,""))</f>
        <v/>
      </c>
      <c r="O668" s="25"/>
      <c r="P668" s="14"/>
      <c r="Q668" s="23" t="str">
        <f t="array" ref="Q668">IF(R668="","",XLOOKUP(R668,selector_04,selector_04_ids,""))</f>
        <v/>
      </c>
      <c r="R668" s="25"/>
      <c r="S668" s="14"/>
      <c r="T668" s="27"/>
      <c r="U668" s="14"/>
    </row>
    <row r="669">
      <c r="A669" s="14"/>
      <c r="B669" s="23" t="str">
        <f>IF($A669="","",'Система'!$B$4)</f>
        <v/>
      </c>
      <c r="C669" s="14"/>
      <c r="D669" s="23" t="str">
        <f t="array" ref="D669">IF(E669="","",XLOOKUP(E669,selector_25,selector_25_ids,""))</f>
        <v/>
      </c>
      <c r="E669" s="25"/>
      <c r="F669" s="14"/>
      <c r="G669" s="23" t="str">
        <f t="array" ref="G669">IF(H669="","",XLOOKUP(H669,selector_25,selector_25_ids,""))</f>
        <v/>
      </c>
      <c r="H669" s="25"/>
      <c r="I669" s="14"/>
      <c r="J669" s="14"/>
      <c r="K669" s="14"/>
      <c r="L669" s="23" t="str">
        <f t="array" ref="L669">IF(M669="","",XLOOKUP(M669,selector_02,selector_02_ids,""))</f>
        <v/>
      </c>
      <c r="M669" s="25"/>
      <c r="N669" s="23" t="str">
        <f t="array" ref="N669">IF(O669="","",XLOOKUP(O669,selector_12,selector_12_ids,""))</f>
        <v/>
      </c>
      <c r="O669" s="25"/>
      <c r="P669" s="14"/>
      <c r="Q669" s="23" t="str">
        <f t="array" ref="Q669">IF(R669="","",XLOOKUP(R669,selector_04,selector_04_ids,""))</f>
        <v/>
      </c>
      <c r="R669" s="25"/>
      <c r="S669" s="14"/>
      <c r="T669" s="27"/>
      <c r="U669" s="14"/>
    </row>
    <row r="670">
      <c r="A670" s="14"/>
      <c r="B670" s="23" t="str">
        <f>IF($A670="","",'Система'!$B$4)</f>
        <v/>
      </c>
      <c r="C670" s="14"/>
      <c r="D670" s="23" t="str">
        <f t="array" ref="D670">IF(E670="","",XLOOKUP(E670,selector_25,selector_25_ids,""))</f>
        <v/>
      </c>
      <c r="E670" s="25"/>
      <c r="F670" s="14"/>
      <c r="G670" s="23" t="str">
        <f t="array" ref="G670">IF(H670="","",XLOOKUP(H670,selector_25,selector_25_ids,""))</f>
        <v/>
      </c>
      <c r="H670" s="25"/>
      <c r="I670" s="14"/>
      <c r="J670" s="14"/>
      <c r="K670" s="14"/>
      <c r="L670" s="23" t="str">
        <f t="array" ref="L670">IF(M670="","",XLOOKUP(M670,selector_02,selector_02_ids,""))</f>
        <v/>
      </c>
      <c r="M670" s="25"/>
      <c r="N670" s="23" t="str">
        <f t="array" ref="N670">IF(O670="","",XLOOKUP(O670,selector_12,selector_12_ids,""))</f>
        <v/>
      </c>
      <c r="O670" s="25"/>
      <c r="P670" s="14"/>
      <c r="Q670" s="23" t="str">
        <f t="array" ref="Q670">IF(R670="","",XLOOKUP(R670,selector_04,selector_04_ids,""))</f>
        <v/>
      </c>
      <c r="R670" s="25"/>
      <c r="S670" s="14"/>
      <c r="T670" s="27"/>
      <c r="U670" s="14"/>
    </row>
    <row r="671">
      <c r="A671" s="14"/>
      <c r="B671" s="23" t="str">
        <f>IF($A671="","",'Система'!$B$4)</f>
        <v/>
      </c>
      <c r="C671" s="14"/>
      <c r="D671" s="23" t="str">
        <f t="array" ref="D671">IF(E671="","",XLOOKUP(E671,selector_25,selector_25_ids,""))</f>
        <v/>
      </c>
      <c r="E671" s="25"/>
      <c r="F671" s="14"/>
      <c r="G671" s="23" t="str">
        <f t="array" ref="G671">IF(H671="","",XLOOKUP(H671,selector_25,selector_25_ids,""))</f>
        <v/>
      </c>
      <c r="H671" s="25"/>
      <c r="I671" s="14"/>
      <c r="J671" s="14"/>
      <c r="K671" s="14"/>
      <c r="L671" s="23" t="str">
        <f t="array" ref="L671">IF(M671="","",XLOOKUP(M671,selector_02,selector_02_ids,""))</f>
        <v/>
      </c>
      <c r="M671" s="25"/>
      <c r="N671" s="23" t="str">
        <f t="array" ref="N671">IF(O671="","",XLOOKUP(O671,selector_12,selector_12_ids,""))</f>
        <v/>
      </c>
      <c r="O671" s="25"/>
      <c r="P671" s="14"/>
      <c r="Q671" s="23" t="str">
        <f t="array" ref="Q671">IF(R671="","",XLOOKUP(R671,selector_04,selector_04_ids,""))</f>
        <v/>
      </c>
      <c r="R671" s="25"/>
      <c r="S671" s="14"/>
      <c r="T671" s="27"/>
      <c r="U671" s="14"/>
    </row>
    <row r="672">
      <c r="A672" s="14"/>
      <c r="B672" s="23" t="str">
        <f>IF($A672="","",'Система'!$B$4)</f>
        <v/>
      </c>
      <c r="C672" s="14"/>
      <c r="D672" s="23" t="str">
        <f t="array" ref="D672">IF(E672="","",XLOOKUP(E672,selector_25,selector_25_ids,""))</f>
        <v/>
      </c>
      <c r="E672" s="25"/>
      <c r="F672" s="14"/>
      <c r="G672" s="23" t="str">
        <f t="array" ref="G672">IF(H672="","",XLOOKUP(H672,selector_25,selector_25_ids,""))</f>
        <v/>
      </c>
      <c r="H672" s="25"/>
      <c r="I672" s="14"/>
      <c r="J672" s="14"/>
      <c r="K672" s="14"/>
      <c r="L672" s="23" t="str">
        <f t="array" ref="L672">IF(M672="","",XLOOKUP(M672,selector_02,selector_02_ids,""))</f>
        <v/>
      </c>
      <c r="M672" s="25"/>
      <c r="N672" s="23" t="str">
        <f t="array" ref="N672">IF(O672="","",XLOOKUP(O672,selector_12,selector_12_ids,""))</f>
        <v/>
      </c>
      <c r="O672" s="25"/>
      <c r="P672" s="14"/>
      <c r="Q672" s="23" t="str">
        <f t="array" ref="Q672">IF(R672="","",XLOOKUP(R672,selector_04,selector_04_ids,""))</f>
        <v/>
      </c>
      <c r="R672" s="25"/>
      <c r="S672" s="14"/>
      <c r="T672" s="27"/>
      <c r="U672" s="14"/>
    </row>
    <row r="673">
      <c r="A673" s="14"/>
      <c r="B673" s="23" t="str">
        <f>IF($A673="","",'Система'!$B$4)</f>
        <v/>
      </c>
      <c r="C673" s="14"/>
      <c r="D673" s="23" t="str">
        <f t="array" ref="D673">IF(E673="","",XLOOKUP(E673,selector_25,selector_25_ids,""))</f>
        <v/>
      </c>
      <c r="E673" s="25"/>
      <c r="F673" s="14"/>
      <c r="G673" s="23" t="str">
        <f t="array" ref="G673">IF(H673="","",XLOOKUP(H673,selector_25,selector_25_ids,""))</f>
        <v/>
      </c>
      <c r="H673" s="25"/>
      <c r="I673" s="14"/>
      <c r="J673" s="14"/>
      <c r="K673" s="14"/>
      <c r="L673" s="23" t="str">
        <f t="array" ref="L673">IF(M673="","",XLOOKUP(M673,selector_02,selector_02_ids,""))</f>
        <v/>
      </c>
      <c r="M673" s="25"/>
      <c r="N673" s="23" t="str">
        <f t="array" ref="N673">IF(O673="","",XLOOKUP(O673,selector_12,selector_12_ids,""))</f>
        <v/>
      </c>
      <c r="O673" s="25"/>
      <c r="P673" s="14"/>
      <c r="Q673" s="23" t="str">
        <f t="array" ref="Q673">IF(R673="","",XLOOKUP(R673,selector_04,selector_04_ids,""))</f>
        <v/>
      </c>
      <c r="R673" s="25"/>
      <c r="S673" s="14"/>
      <c r="T673" s="27"/>
      <c r="U673" s="14"/>
    </row>
    <row r="674">
      <c r="A674" s="14"/>
      <c r="B674" s="23" t="str">
        <f>IF($A674="","",'Система'!$B$4)</f>
        <v/>
      </c>
      <c r="C674" s="14"/>
      <c r="D674" s="23" t="str">
        <f t="array" ref="D674">IF(E674="","",XLOOKUP(E674,selector_25,selector_25_ids,""))</f>
        <v/>
      </c>
      <c r="E674" s="25"/>
      <c r="F674" s="14"/>
      <c r="G674" s="23" t="str">
        <f t="array" ref="G674">IF(H674="","",XLOOKUP(H674,selector_25,selector_25_ids,""))</f>
        <v/>
      </c>
      <c r="H674" s="25"/>
      <c r="I674" s="14"/>
      <c r="J674" s="14"/>
      <c r="K674" s="14"/>
      <c r="L674" s="23" t="str">
        <f t="array" ref="L674">IF(M674="","",XLOOKUP(M674,selector_02,selector_02_ids,""))</f>
        <v/>
      </c>
      <c r="M674" s="25"/>
      <c r="N674" s="23" t="str">
        <f t="array" ref="N674">IF(O674="","",XLOOKUP(O674,selector_12,selector_12_ids,""))</f>
        <v/>
      </c>
      <c r="O674" s="25"/>
      <c r="P674" s="14"/>
      <c r="Q674" s="23" t="str">
        <f t="array" ref="Q674">IF(R674="","",XLOOKUP(R674,selector_04,selector_04_ids,""))</f>
        <v/>
      </c>
      <c r="R674" s="25"/>
      <c r="S674" s="14"/>
      <c r="T674" s="27"/>
      <c r="U674" s="14"/>
    </row>
    <row r="675">
      <c r="A675" s="14"/>
      <c r="B675" s="23" t="str">
        <f>IF($A675="","",'Система'!$B$4)</f>
        <v/>
      </c>
      <c r="C675" s="14"/>
      <c r="D675" s="23" t="str">
        <f t="array" ref="D675">IF(E675="","",XLOOKUP(E675,selector_25,selector_25_ids,""))</f>
        <v/>
      </c>
      <c r="E675" s="25"/>
      <c r="F675" s="14"/>
      <c r="G675" s="23" t="str">
        <f t="array" ref="G675">IF(H675="","",XLOOKUP(H675,selector_25,selector_25_ids,""))</f>
        <v/>
      </c>
      <c r="H675" s="25"/>
      <c r="I675" s="14"/>
      <c r="J675" s="14"/>
      <c r="K675" s="14"/>
      <c r="L675" s="23" t="str">
        <f t="array" ref="L675">IF(M675="","",XLOOKUP(M675,selector_02,selector_02_ids,""))</f>
        <v/>
      </c>
      <c r="M675" s="25"/>
      <c r="N675" s="23" t="str">
        <f t="array" ref="N675">IF(O675="","",XLOOKUP(O675,selector_12,selector_12_ids,""))</f>
        <v/>
      </c>
      <c r="O675" s="25"/>
      <c r="P675" s="14"/>
      <c r="Q675" s="23" t="str">
        <f t="array" ref="Q675">IF(R675="","",XLOOKUP(R675,selector_04,selector_04_ids,""))</f>
        <v/>
      </c>
      <c r="R675" s="25"/>
      <c r="S675" s="14"/>
      <c r="T675" s="27"/>
      <c r="U675" s="14"/>
    </row>
    <row r="676">
      <c r="A676" s="14"/>
      <c r="B676" s="23" t="str">
        <f>IF($A676="","",'Система'!$B$4)</f>
        <v/>
      </c>
      <c r="C676" s="14"/>
      <c r="D676" s="23" t="str">
        <f t="array" ref="D676">IF(E676="","",XLOOKUP(E676,selector_25,selector_25_ids,""))</f>
        <v/>
      </c>
      <c r="E676" s="25"/>
      <c r="F676" s="14"/>
      <c r="G676" s="23" t="str">
        <f t="array" ref="G676">IF(H676="","",XLOOKUP(H676,selector_25,selector_25_ids,""))</f>
        <v/>
      </c>
      <c r="H676" s="25"/>
      <c r="I676" s="14"/>
      <c r="J676" s="14"/>
      <c r="K676" s="14"/>
      <c r="L676" s="23" t="str">
        <f t="array" ref="L676">IF(M676="","",XLOOKUP(M676,selector_02,selector_02_ids,""))</f>
        <v/>
      </c>
      <c r="M676" s="25"/>
      <c r="N676" s="23" t="str">
        <f t="array" ref="N676">IF(O676="","",XLOOKUP(O676,selector_12,selector_12_ids,""))</f>
        <v/>
      </c>
      <c r="O676" s="25"/>
      <c r="P676" s="14"/>
      <c r="Q676" s="23" t="str">
        <f t="array" ref="Q676">IF(R676="","",XLOOKUP(R676,selector_04,selector_04_ids,""))</f>
        <v/>
      </c>
      <c r="R676" s="25"/>
      <c r="S676" s="14"/>
      <c r="T676" s="27"/>
      <c r="U676" s="14"/>
    </row>
    <row r="677">
      <c r="A677" s="14"/>
      <c r="B677" s="23" t="str">
        <f>IF($A677="","",'Система'!$B$4)</f>
        <v/>
      </c>
      <c r="C677" s="14"/>
      <c r="D677" s="23" t="str">
        <f t="array" ref="D677">IF(E677="","",XLOOKUP(E677,selector_25,selector_25_ids,""))</f>
        <v/>
      </c>
      <c r="E677" s="25"/>
      <c r="F677" s="14"/>
      <c r="G677" s="23" t="str">
        <f t="array" ref="G677">IF(H677="","",XLOOKUP(H677,selector_25,selector_25_ids,""))</f>
        <v/>
      </c>
      <c r="H677" s="25"/>
      <c r="I677" s="14"/>
      <c r="J677" s="14"/>
      <c r="K677" s="14"/>
      <c r="L677" s="23" t="str">
        <f t="array" ref="L677">IF(M677="","",XLOOKUP(M677,selector_02,selector_02_ids,""))</f>
        <v/>
      </c>
      <c r="M677" s="25"/>
      <c r="N677" s="23" t="str">
        <f t="array" ref="N677">IF(O677="","",XLOOKUP(O677,selector_12,selector_12_ids,""))</f>
        <v/>
      </c>
      <c r="O677" s="25"/>
      <c r="P677" s="14"/>
      <c r="Q677" s="23" t="str">
        <f t="array" ref="Q677">IF(R677="","",XLOOKUP(R677,selector_04,selector_04_ids,""))</f>
        <v/>
      </c>
      <c r="R677" s="25"/>
      <c r="S677" s="14"/>
      <c r="T677" s="27"/>
      <c r="U677" s="14"/>
    </row>
    <row r="678">
      <c r="A678" s="14"/>
      <c r="B678" s="23" t="str">
        <f>IF($A678="","",'Система'!$B$4)</f>
        <v/>
      </c>
      <c r="C678" s="14"/>
      <c r="D678" s="23" t="str">
        <f t="array" ref="D678">IF(E678="","",XLOOKUP(E678,selector_25,selector_25_ids,""))</f>
        <v/>
      </c>
      <c r="E678" s="25"/>
      <c r="F678" s="14"/>
      <c r="G678" s="23" t="str">
        <f t="array" ref="G678">IF(H678="","",XLOOKUP(H678,selector_25,selector_25_ids,""))</f>
        <v/>
      </c>
      <c r="H678" s="25"/>
      <c r="I678" s="14"/>
      <c r="J678" s="14"/>
      <c r="K678" s="14"/>
      <c r="L678" s="23" t="str">
        <f t="array" ref="L678">IF(M678="","",XLOOKUP(M678,selector_02,selector_02_ids,""))</f>
        <v/>
      </c>
      <c r="M678" s="25"/>
      <c r="N678" s="23" t="str">
        <f t="array" ref="N678">IF(O678="","",XLOOKUP(O678,selector_12,selector_12_ids,""))</f>
        <v/>
      </c>
      <c r="O678" s="25"/>
      <c r="P678" s="14"/>
      <c r="Q678" s="23" t="str">
        <f t="array" ref="Q678">IF(R678="","",XLOOKUP(R678,selector_04,selector_04_ids,""))</f>
        <v/>
      </c>
      <c r="R678" s="25"/>
      <c r="S678" s="14"/>
      <c r="T678" s="27"/>
      <c r="U678" s="14"/>
    </row>
    <row r="679">
      <c r="A679" s="14"/>
      <c r="B679" s="23" t="str">
        <f>IF($A679="","",'Система'!$B$4)</f>
        <v/>
      </c>
      <c r="C679" s="14"/>
      <c r="D679" s="23" t="str">
        <f t="array" ref="D679">IF(E679="","",XLOOKUP(E679,selector_25,selector_25_ids,""))</f>
        <v/>
      </c>
      <c r="E679" s="25"/>
      <c r="F679" s="14"/>
      <c r="G679" s="23" t="str">
        <f t="array" ref="G679">IF(H679="","",XLOOKUP(H679,selector_25,selector_25_ids,""))</f>
        <v/>
      </c>
      <c r="H679" s="25"/>
      <c r="I679" s="14"/>
      <c r="J679" s="14"/>
      <c r="K679" s="14"/>
      <c r="L679" s="23" t="str">
        <f t="array" ref="L679">IF(M679="","",XLOOKUP(M679,selector_02,selector_02_ids,""))</f>
        <v/>
      </c>
      <c r="M679" s="25"/>
      <c r="N679" s="23" t="str">
        <f t="array" ref="N679">IF(O679="","",XLOOKUP(O679,selector_12,selector_12_ids,""))</f>
        <v/>
      </c>
      <c r="O679" s="25"/>
      <c r="P679" s="14"/>
      <c r="Q679" s="23" t="str">
        <f t="array" ref="Q679">IF(R679="","",XLOOKUP(R679,selector_04,selector_04_ids,""))</f>
        <v/>
      </c>
      <c r="R679" s="25"/>
      <c r="S679" s="14"/>
      <c r="T679" s="27"/>
      <c r="U679" s="14"/>
    </row>
    <row r="680">
      <c r="A680" s="14"/>
      <c r="B680" s="23" t="str">
        <f>IF($A680="","",'Система'!$B$4)</f>
        <v/>
      </c>
      <c r="C680" s="14"/>
      <c r="D680" s="23" t="str">
        <f t="array" ref="D680">IF(E680="","",XLOOKUP(E680,selector_25,selector_25_ids,""))</f>
        <v/>
      </c>
      <c r="E680" s="25"/>
      <c r="F680" s="14"/>
      <c r="G680" s="23" t="str">
        <f t="array" ref="G680">IF(H680="","",XLOOKUP(H680,selector_25,selector_25_ids,""))</f>
        <v/>
      </c>
      <c r="H680" s="25"/>
      <c r="I680" s="14"/>
      <c r="J680" s="14"/>
      <c r="K680" s="14"/>
      <c r="L680" s="23" t="str">
        <f t="array" ref="L680">IF(M680="","",XLOOKUP(M680,selector_02,selector_02_ids,""))</f>
        <v/>
      </c>
      <c r="M680" s="25"/>
      <c r="N680" s="23" t="str">
        <f t="array" ref="N680">IF(O680="","",XLOOKUP(O680,selector_12,selector_12_ids,""))</f>
        <v/>
      </c>
      <c r="O680" s="25"/>
      <c r="P680" s="14"/>
      <c r="Q680" s="23" t="str">
        <f t="array" ref="Q680">IF(R680="","",XLOOKUP(R680,selector_04,selector_04_ids,""))</f>
        <v/>
      </c>
      <c r="R680" s="25"/>
      <c r="S680" s="14"/>
      <c r="T680" s="27"/>
      <c r="U680" s="14"/>
    </row>
    <row r="681">
      <c r="A681" s="14"/>
      <c r="B681" s="23" t="str">
        <f>IF($A681="","",'Система'!$B$4)</f>
        <v/>
      </c>
      <c r="C681" s="14"/>
      <c r="D681" s="23" t="str">
        <f t="array" ref="D681">IF(E681="","",XLOOKUP(E681,selector_25,selector_25_ids,""))</f>
        <v/>
      </c>
      <c r="E681" s="25"/>
      <c r="F681" s="14"/>
      <c r="G681" s="23" t="str">
        <f t="array" ref="G681">IF(H681="","",XLOOKUP(H681,selector_25,selector_25_ids,""))</f>
        <v/>
      </c>
      <c r="H681" s="25"/>
      <c r="I681" s="14"/>
      <c r="J681" s="14"/>
      <c r="K681" s="14"/>
      <c r="L681" s="23" t="str">
        <f t="array" ref="L681">IF(M681="","",XLOOKUP(M681,selector_02,selector_02_ids,""))</f>
        <v/>
      </c>
      <c r="M681" s="25"/>
      <c r="N681" s="23" t="str">
        <f t="array" ref="N681">IF(O681="","",XLOOKUP(O681,selector_12,selector_12_ids,""))</f>
        <v/>
      </c>
      <c r="O681" s="25"/>
      <c r="P681" s="14"/>
      <c r="Q681" s="23" t="str">
        <f t="array" ref="Q681">IF(R681="","",XLOOKUP(R681,selector_04,selector_04_ids,""))</f>
        <v/>
      </c>
      <c r="R681" s="25"/>
      <c r="S681" s="14"/>
      <c r="T681" s="27"/>
      <c r="U681" s="14"/>
    </row>
    <row r="682">
      <c r="A682" s="14"/>
      <c r="B682" s="23" t="str">
        <f>IF($A682="","",'Система'!$B$4)</f>
        <v/>
      </c>
      <c r="C682" s="14"/>
      <c r="D682" s="23" t="str">
        <f t="array" ref="D682">IF(E682="","",XLOOKUP(E682,selector_25,selector_25_ids,""))</f>
        <v/>
      </c>
      <c r="E682" s="25"/>
      <c r="F682" s="14"/>
      <c r="G682" s="23" t="str">
        <f t="array" ref="G682">IF(H682="","",XLOOKUP(H682,selector_25,selector_25_ids,""))</f>
        <v/>
      </c>
      <c r="H682" s="25"/>
      <c r="I682" s="14"/>
      <c r="J682" s="14"/>
      <c r="K682" s="14"/>
      <c r="L682" s="23" t="str">
        <f t="array" ref="L682">IF(M682="","",XLOOKUP(M682,selector_02,selector_02_ids,""))</f>
        <v/>
      </c>
      <c r="M682" s="25"/>
      <c r="N682" s="23" t="str">
        <f t="array" ref="N682">IF(O682="","",XLOOKUP(O682,selector_12,selector_12_ids,""))</f>
        <v/>
      </c>
      <c r="O682" s="25"/>
      <c r="P682" s="14"/>
      <c r="Q682" s="23" t="str">
        <f t="array" ref="Q682">IF(R682="","",XLOOKUP(R682,selector_04,selector_04_ids,""))</f>
        <v/>
      </c>
      <c r="R682" s="25"/>
      <c r="S682" s="14"/>
      <c r="T682" s="27"/>
      <c r="U682" s="14"/>
    </row>
    <row r="683">
      <c r="A683" s="14"/>
      <c r="B683" s="23" t="str">
        <f>IF($A683="","",'Система'!$B$4)</f>
        <v/>
      </c>
      <c r="C683" s="14"/>
      <c r="D683" s="23" t="str">
        <f t="array" ref="D683">IF(E683="","",XLOOKUP(E683,selector_25,selector_25_ids,""))</f>
        <v/>
      </c>
      <c r="E683" s="25"/>
      <c r="F683" s="14"/>
      <c r="G683" s="23" t="str">
        <f t="array" ref="G683">IF(H683="","",XLOOKUP(H683,selector_25,selector_25_ids,""))</f>
        <v/>
      </c>
      <c r="H683" s="25"/>
      <c r="I683" s="14"/>
      <c r="J683" s="14"/>
      <c r="K683" s="14"/>
      <c r="L683" s="23" t="str">
        <f t="array" ref="L683">IF(M683="","",XLOOKUP(M683,selector_02,selector_02_ids,""))</f>
        <v/>
      </c>
      <c r="M683" s="25"/>
      <c r="N683" s="23" t="str">
        <f t="array" ref="N683">IF(O683="","",XLOOKUP(O683,selector_12,selector_12_ids,""))</f>
        <v/>
      </c>
      <c r="O683" s="25"/>
      <c r="P683" s="14"/>
      <c r="Q683" s="23" t="str">
        <f t="array" ref="Q683">IF(R683="","",XLOOKUP(R683,selector_04,selector_04_ids,""))</f>
        <v/>
      </c>
      <c r="R683" s="25"/>
      <c r="S683" s="14"/>
      <c r="T683" s="27"/>
      <c r="U683" s="14"/>
    </row>
    <row r="684">
      <c r="A684" s="14"/>
      <c r="B684" s="23" t="str">
        <f>IF($A684="","",'Система'!$B$4)</f>
        <v/>
      </c>
      <c r="C684" s="14"/>
      <c r="D684" s="23" t="str">
        <f t="array" ref="D684">IF(E684="","",XLOOKUP(E684,selector_25,selector_25_ids,""))</f>
        <v/>
      </c>
      <c r="E684" s="25"/>
      <c r="F684" s="14"/>
      <c r="G684" s="23" t="str">
        <f t="array" ref="G684">IF(H684="","",XLOOKUP(H684,selector_25,selector_25_ids,""))</f>
        <v/>
      </c>
      <c r="H684" s="25"/>
      <c r="I684" s="14"/>
      <c r="J684" s="14"/>
      <c r="K684" s="14"/>
      <c r="L684" s="23" t="str">
        <f t="array" ref="L684">IF(M684="","",XLOOKUP(M684,selector_02,selector_02_ids,""))</f>
        <v/>
      </c>
      <c r="M684" s="25"/>
      <c r="N684" s="23" t="str">
        <f t="array" ref="N684">IF(O684="","",XLOOKUP(O684,selector_12,selector_12_ids,""))</f>
        <v/>
      </c>
      <c r="O684" s="25"/>
      <c r="P684" s="14"/>
      <c r="Q684" s="23" t="str">
        <f t="array" ref="Q684">IF(R684="","",XLOOKUP(R684,selector_04,selector_04_ids,""))</f>
        <v/>
      </c>
      <c r="R684" s="25"/>
      <c r="S684" s="14"/>
      <c r="T684" s="27"/>
      <c r="U684" s="14"/>
    </row>
    <row r="685">
      <c r="A685" s="14"/>
      <c r="B685" s="23" t="str">
        <f>IF($A685="","",'Система'!$B$4)</f>
        <v/>
      </c>
      <c r="C685" s="14"/>
      <c r="D685" s="23" t="str">
        <f t="array" ref="D685">IF(E685="","",XLOOKUP(E685,selector_25,selector_25_ids,""))</f>
        <v/>
      </c>
      <c r="E685" s="25"/>
      <c r="F685" s="14"/>
      <c r="G685" s="23" t="str">
        <f t="array" ref="G685">IF(H685="","",XLOOKUP(H685,selector_25,selector_25_ids,""))</f>
        <v/>
      </c>
      <c r="H685" s="25"/>
      <c r="I685" s="14"/>
      <c r="J685" s="14"/>
      <c r="K685" s="14"/>
      <c r="L685" s="23" t="str">
        <f t="array" ref="L685">IF(M685="","",XLOOKUP(M685,selector_02,selector_02_ids,""))</f>
        <v/>
      </c>
      <c r="M685" s="25"/>
      <c r="N685" s="23" t="str">
        <f t="array" ref="N685">IF(O685="","",XLOOKUP(O685,selector_12,selector_12_ids,""))</f>
        <v/>
      </c>
      <c r="O685" s="25"/>
      <c r="P685" s="14"/>
      <c r="Q685" s="23" t="str">
        <f t="array" ref="Q685">IF(R685="","",XLOOKUP(R685,selector_04,selector_04_ids,""))</f>
        <v/>
      </c>
      <c r="R685" s="25"/>
      <c r="S685" s="14"/>
      <c r="T685" s="27"/>
      <c r="U685" s="14"/>
    </row>
    <row r="686">
      <c r="A686" s="14"/>
      <c r="B686" s="23" t="str">
        <f>IF($A686="","",'Система'!$B$4)</f>
        <v/>
      </c>
      <c r="C686" s="14"/>
      <c r="D686" s="23" t="str">
        <f t="array" ref="D686">IF(E686="","",XLOOKUP(E686,selector_25,selector_25_ids,""))</f>
        <v/>
      </c>
      <c r="E686" s="25"/>
      <c r="F686" s="14"/>
      <c r="G686" s="23" t="str">
        <f t="array" ref="G686">IF(H686="","",XLOOKUP(H686,selector_25,selector_25_ids,""))</f>
        <v/>
      </c>
      <c r="H686" s="25"/>
      <c r="I686" s="14"/>
      <c r="J686" s="14"/>
      <c r="K686" s="14"/>
      <c r="L686" s="23" t="str">
        <f t="array" ref="L686">IF(M686="","",XLOOKUP(M686,selector_02,selector_02_ids,""))</f>
        <v/>
      </c>
      <c r="M686" s="25"/>
      <c r="N686" s="23" t="str">
        <f t="array" ref="N686">IF(O686="","",XLOOKUP(O686,selector_12,selector_12_ids,""))</f>
        <v/>
      </c>
      <c r="O686" s="25"/>
      <c r="P686" s="14"/>
      <c r="Q686" s="23" t="str">
        <f t="array" ref="Q686">IF(R686="","",XLOOKUP(R686,selector_04,selector_04_ids,""))</f>
        <v/>
      </c>
      <c r="R686" s="25"/>
      <c r="S686" s="14"/>
      <c r="T686" s="27"/>
      <c r="U686" s="14"/>
    </row>
    <row r="687">
      <c r="A687" s="14"/>
      <c r="B687" s="23" t="str">
        <f>IF($A687="","",'Система'!$B$4)</f>
        <v/>
      </c>
      <c r="C687" s="14"/>
      <c r="D687" s="23" t="str">
        <f t="array" ref="D687">IF(E687="","",XLOOKUP(E687,selector_25,selector_25_ids,""))</f>
        <v/>
      </c>
      <c r="E687" s="25"/>
      <c r="F687" s="14"/>
      <c r="G687" s="23" t="str">
        <f t="array" ref="G687">IF(H687="","",XLOOKUP(H687,selector_25,selector_25_ids,""))</f>
        <v/>
      </c>
      <c r="H687" s="25"/>
      <c r="I687" s="14"/>
      <c r="J687" s="14"/>
      <c r="K687" s="14"/>
      <c r="L687" s="23" t="str">
        <f t="array" ref="L687">IF(M687="","",XLOOKUP(M687,selector_02,selector_02_ids,""))</f>
        <v/>
      </c>
      <c r="M687" s="25"/>
      <c r="N687" s="23" t="str">
        <f t="array" ref="N687">IF(O687="","",XLOOKUP(O687,selector_12,selector_12_ids,""))</f>
        <v/>
      </c>
      <c r="O687" s="25"/>
      <c r="P687" s="14"/>
      <c r="Q687" s="23" t="str">
        <f t="array" ref="Q687">IF(R687="","",XLOOKUP(R687,selector_04,selector_04_ids,""))</f>
        <v/>
      </c>
      <c r="R687" s="25"/>
      <c r="S687" s="14"/>
      <c r="T687" s="27"/>
      <c r="U687" s="14"/>
    </row>
    <row r="688">
      <c r="A688" s="14"/>
      <c r="B688" s="23" t="str">
        <f>IF($A688="","",'Система'!$B$4)</f>
        <v/>
      </c>
      <c r="C688" s="14"/>
      <c r="D688" s="23" t="str">
        <f t="array" ref="D688">IF(E688="","",XLOOKUP(E688,selector_25,selector_25_ids,""))</f>
        <v/>
      </c>
      <c r="E688" s="25"/>
      <c r="F688" s="14"/>
      <c r="G688" s="23" t="str">
        <f t="array" ref="G688">IF(H688="","",XLOOKUP(H688,selector_25,selector_25_ids,""))</f>
        <v/>
      </c>
      <c r="H688" s="25"/>
      <c r="I688" s="14"/>
      <c r="J688" s="14"/>
      <c r="K688" s="14"/>
      <c r="L688" s="23" t="str">
        <f t="array" ref="L688">IF(M688="","",XLOOKUP(M688,selector_02,selector_02_ids,""))</f>
        <v/>
      </c>
      <c r="M688" s="25"/>
      <c r="N688" s="23" t="str">
        <f t="array" ref="N688">IF(O688="","",XLOOKUP(O688,selector_12,selector_12_ids,""))</f>
        <v/>
      </c>
      <c r="O688" s="25"/>
      <c r="P688" s="14"/>
      <c r="Q688" s="23" t="str">
        <f t="array" ref="Q688">IF(R688="","",XLOOKUP(R688,selector_04,selector_04_ids,""))</f>
        <v/>
      </c>
      <c r="R688" s="25"/>
      <c r="S688" s="14"/>
      <c r="T688" s="27"/>
      <c r="U688" s="14"/>
    </row>
    <row r="689">
      <c r="A689" s="14"/>
      <c r="B689" s="23" t="str">
        <f>IF($A689="","",'Система'!$B$4)</f>
        <v/>
      </c>
      <c r="C689" s="14"/>
      <c r="D689" s="23" t="str">
        <f t="array" ref="D689">IF(E689="","",XLOOKUP(E689,selector_25,selector_25_ids,""))</f>
        <v/>
      </c>
      <c r="E689" s="25"/>
      <c r="F689" s="14"/>
      <c r="G689" s="23" t="str">
        <f t="array" ref="G689">IF(H689="","",XLOOKUP(H689,selector_25,selector_25_ids,""))</f>
        <v/>
      </c>
      <c r="H689" s="25"/>
      <c r="I689" s="14"/>
      <c r="J689" s="14"/>
      <c r="K689" s="14"/>
      <c r="L689" s="23" t="str">
        <f t="array" ref="L689">IF(M689="","",XLOOKUP(M689,selector_02,selector_02_ids,""))</f>
        <v/>
      </c>
      <c r="M689" s="25"/>
      <c r="N689" s="23" t="str">
        <f t="array" ref="N689">IF(O689="","",XLOOKUP(O689,selector_12,selector_12_ids,""))</f>
        <v/>
      </c>
      <c r="O689" s="25"/>
      <c r="P689" s="14"/>
      <c r="Q689" s="23" t="str">
        <f t="array" ref="Q689">IF(R689="","",XLOOKUP(R689,selector_04,selector_04_ids,""))</f>
        <v/>
      </c>
      <c r="R689" s="25"/>
      <c r="S689" s="14"/>
      <c r="T689" s="27"/>
      <c r="U689" s="14"/>
    </row>
    <row r="690">
      <c r="A690" s="14"/>
      <c r="B690" s="23" t="str">
        <f>IF($A690="","",'Система'!$B$4)</f>
        <v/>
      </c>
      <c r="C690" s="14"/>
      <c r="D690" s="23" t="str">
        <f t="array" ref="D690">IF(E690="","",XLOOKUP(E690,selector_25,selector_25_ids,""))</f>
        <v/>
      </c>
      <c r="E690" s="25"/>
      <c r="F690" s="14"/>
      <c r="G690" s="23" t="str">
        <f t="array" ref="G690">IF(H690="","",XLOOKUP(H690,selector_25,selector_25_ids,""))</f>
        <v/>
      </c>
      <c r="H690" s="25"/>
      <c r="I690" s="14"/>
      <c r="J690" s="14"/>
      <c r="K690" s="14"/>
      <c r="L690" s="23" t="str">
        <f t="array" ref="L690">IF(M690="","",XLOOKUP(M690,selector_02,selector_02_ids,""))</f>
        <v/>
      </c>
      <c r="M690" s="25"/>
      <c r="N690" s="23" t="str">
        <f t="array" ref="N690">IF(O690="","",XLOOKUP(O690,selector_12,selector_12_ids,""))</f>
        <v/>
      </c>
      <c r="O690" s="25"/>
      <c r="P690" s="14"/>
      <c r="Q690" s="23" t="str">
        <f t="array" ref="Q690">IF(R690="","",XLOOKUP(R690,selector_04,selector_04_ids,""))</f>
        <v/>
      </c>
      <c r="R690" s="25"/>
      <c r="S690" s="14"/>
      <c r="T690" s="27"/>
      <c r="U690" s="14"/>
    </row>
    <row r="691">
      <c r="A691" s="14"/>
      <c r="B691" s="23" t="str">
        <f>IF($A691="","",'Система'!$B$4)</f>
        <v/>
      </c>
      <c r="C691" s="14"/>
      <c r="D691" s="23" t="str">
        <f t="array" ref="D691">IF(E691="","",XLOOKUP(E691,selector_25,selector_25_ids,""))</f>
        <v/>
      </c>
      <c r="E691" s="25"/>
      <c r="F691" s="14"/>
      <c r="G691" s="23" t="str">
        <f t="array" ref="G691">IF(H691="","",XLOOKUP(H691,selector_25,selector_25_ids,""))</f>
        <v/>
      </c>
      <c r="H691" s="25"/>
      <c r="I691" s="14"/>
      <c r="J691" s="14"/>
      <c r="K691" s="14"/>
      <c r="L691" s="23" t="str">
        <f t="array" ref="L691">IF(M691="","",XLOOKUP(M691,selector_02,selector_02_ids,""))</f>
        <v/>
      </c>
      <c r="M691" s="25"/>
      <c r="N691" s="23" t="str">
        <f t="array" ref="N691">IF(O691="","",XLOOKUP(O691,selector_12,selector_12_ids,""))</f>
        <v/>
      </c>
      <c r="O691" s="25"/>
      <c r="P691" s="14"/>
      <c r="Q691" s="23" t="str">
        <f t="array" ref="Q691">IF(R691="","",XLOOKUP(R691,selector_04,selector_04_ids,""))</f>
        <v/>
      </c>
      <c r="R691" s="25"/>
      <c r="S691" s="14"/>
      <c r="T691" s="27"/>
      <c r="U691" s="14"/>
    </row>
    <row r="692">
      <c r="A692" s="14"/>
      <c r="B692" s="23" t="str">
        <f>IF($A692="","",'Система'!$B$4)</f>
        <v/>
      </c>
      <c r="C692" s="14"/>
      <c r="D692" s="23" t="str">
        <f t="array" ref="D692">IF(E692="","",XLOOKUP(E692,selector_25,selector_25_ids,""))</f>
        <v/>
      </c>
      <c r="E692" s="25"/>
      <c r="F692" s="14"/>
      <c r="G692" s="23" t="str">
        <f t="array" ref="G692">IF(H692="","",XLOOKUP(H692,selector_25,selector_25_ids,""))</f>
        <v/>
      </c>
      <c r="H692" s="25"/>
      <c r="I692" s="14"/>
      <c r="J692" s="14"/>
      <c r="K692" s="14"/>
      <c r="L692" s="23" t="str">
        <f t="array" ref="L692">IF(M692="","",XLOOKUP(M692,selector_02,selector_02_ids,""))</f>
        <v/>
      </c>
      <c r="M692" s="25"/>
      <c r="N692" s="23" t="str">
        <f t="array" ref="N692">IF(O692="","",XLOOKUP(O692,selector_12,selector_12_ids,""))</f>
        <v/>
      </c>
      <c r="O692" s="25"/>
      <c r="P692" s="14"/>
      <c r="Q692" s="23" t="str">
        <f t="array" ref="Q692">IF(R692="","",XLOOKUP(R692,selector_04,selector_04_ids,""))</f>
        <v/>
      </c>
      <c r="R692" s="25"/>
      <c r="S692" s="14"/>
      <c r="T692" s="27"/>
      <c r="U692" s="14"/>
    </row>
    <row r="693">
      <c r="A693" s="14"/>
      <c r="B693" s="23" t="str">
        <f>IF($A693="","",'Система'!$B$4)</f>
        <v/>
      </c>
      <c r="C693" s="14"/>
      <c r="D693" s="23" t="str">
        <f t="array" ref="D693">IF(E693="","",XLOOKUP(E693,selector_25,selector_25_ids,""))</f>
        <v/>
      </c>
      <c r="E693" s="25"/>
      <c r="F693" s="14"/>
      <c r="G693" s="23" t="str">
        <f t="array" ref="G693">IF(H693="","",XLOOKUP(H693,selector_25,selector_25_ids,""))</f>
        <v/>
      </c>
      <c r="H693" s="25"/>
      <c r="I693" s="14"/>
      <c r="J693" s="14"/>
      <c r="K693" s="14"/>
      <c r="L693" s="23" t="str">
        <f t="array" ref="L693">IF(M693="","",XLOOKUP(M693,selector_02,selector_02_ids,""))</f>
        <v/>
      </c>
      <c r="M693" s="25"/>
      <c r="N693" s="23" t="str">
        <f t="array" ref="N693">IF(O693="","",XLOOKUP(O693,selector_12,selector_12_ids,""))</f>
        <v/>
      </c>
      <c r="O693" s="25"/>
      <c r="P693" s="14"/>
      <c r="Q693" s="23" t="str">
        <f t="array" ref="Q693">IF(R693="","",XLOOKUP(R693,selector_04,selector_04_ids,""))</f>
        <v/>
      </c>
      <c r="R693" s="25"/>
      <c r="S693" s="14"/>
      <c r="T693" s="27"/>
      <c r="U693" s="14"/>
    </row>
    <row r="694">
      <c r="A694" s="14"/>
      <c r="B694" s="23" t="str">
        <f>IF($A694="","",'Система'!$B$4)</f>
        <v/>
      </c>
      <c r="C694" s="14"/>
      <c r="D694" s="23" t="str">
        <f t="array" ref="D694">IF(E694="","",XLOOKUP(E694,selector_25,selector_25_ids,""))</f>
        <v/>
      </c>
      <c r="E694" s="25"/>
      <c r="F694" s="14"/>
      <c r="G694" s="23" t="str">
        <f t="array" ref="G694">IF(H694="","",XLOOKUP(H694,selector_25,selector_25_ids,""))</f>
        <v/>
      </c>
      <c r="H694" s="25"/>
      <c r="I694" s="14"/>
      <c r="J694" s="14"/>
      <c r="K694" s="14"/>
      <c r="L694" s="23" t="str">
        <f t="array" ref="L694">IF(M694="","",XLOOKUP(M694,selector_02,selector_02_ids,""))</f>
        <v/>
      </c>
      <c r="M694" s="25"/>
      <c r="N694" s="23" t="str">
        <f t="array" ref="N694">IF(O694="","",XLOOKUP(O694,selector_12,selector_12_ids,""))</f>
        <v/>
      </c>
      <c r="O694" s="25"/>
      <c r="P694" s="14"/>
      <c r="Q694" s="23" t="str">
        <f t="array" ref="Q694">IF(R694="","",XLOOKUP(R694,selector_04,selector_04_ids,""))</f>
        <v/>
      </c>
      <c r="R694" s="25"/>
      <c r="S694" s="14"/>
      <c r="T694" s="27"/>
      <c r="U694" s="14"/>
    </row>
    <row r="695">
      <c r="A695" s="14"/>
      <c r="B695" s="23" t="str">
        <f>IF($A695="","",'Система'!$B$4)</f>
        <v/>
      </c>
      <c r="C695" s="14"/>
      <c r="D695" s="23" t="str">
        <f t="array" ref="D695">IF(E695="","",XLOOKUP(E695,selector_25,selector_25_ids,""))</f>
        <v/>
      </c>
      <c r="E695" s="25"/>
      <c r="F695" s="14"/>
      <c r="G695" s="23" t="str">
        <f t="array" ref="G695">IF(H695="","",XLOOKUP(H695,selector_25,selector_25_ids,""))</f>
        <v/>
      </c>
      <c r="H695" s="25"/>
      <c r="I695" s="14"/>
      <c r="J695" s="14"/>
      <c r="K695" s="14"/>
      <c r="L695" s="23" t="str">
        <f t="array" ref="L695">IF(M695="","",XLOOKUP(M695,selector_02,selector_02_ids,""))</f>
        <v/>
      </c>
      <c r="M695" s="25"/>
      <c r="N695" s="23" t="str">
        <f t="array" ref="N695">IF(O695="","",XLOOKUP(O695,selector_12,selector_12_ids,""))</f>
        <v/>
      </c>
      <c r="O695" s="25"/>
      <c r="P695" s="14"/>
      <c r="Q695" s="23" t="str">
        <f t="array" ref="Q695">IF(R695="","",XLOOKUP(R695,selector_04,selector_04_ids,""))</f>
        <v/>
      </c>
      <c r="R695" s="25"/>
      <c r="S695" s="14"/>
      <c r="T695" s="27"/>
      <c r="U695" s="14"/>
    </row>
    <row r="696">
      <c r="A696" s="14"/>
      <c r="B696" s="23" t="str">
        <f>IF($A696="","",'Система'!$B$4)</f>
        <v/>
      </c>
      <c r="C696" s="14"/>
      <c r="D696" s="23" t="str">
        <f t="array" ref="D696">IF(E696="","",XLOOKUP(E696,selector_25,selector_25_ids,""))</f>
        <v/>
      </c>
      <c r="E696" s="25"/>
      <c r="F696" s="14"/>
      <c r="G696" s="23" t="str">
        <f t="array" ref="G696">IF(H696="","",XLOOKUP(H696,selector_25,selector_25_ids,""))</f>
        <v/>
      </c>
      <c r="H696" s="25"/>
      <c r="I696" s="14"/>
      <c r="J696" s="14"/>
      <c r="K696" s="14"/>
      <c r="L696" s="23" t="str">
        <f t="array" ref="L696">IF(M696="","",XLOOKUP(M696,selector_02,selector_02_ids,""))</f>
        <v/>
      </c>
      <c r="M696" s="25"/>
      <c r="N696" s="23" t="str">
        <f t="array" ref="N696">IF(O696="","",XLOOKUP(O696,selector_12,selector_12_ids,""))</f>
        <v/>
      </c>
      <c r="O696" s="25"/>
      <c r="P696" s="14"/>
      <c r="Q696" s="23" t="str">
        <f t="array" ref="Q696">IF(R696="","",XLOOKUP(R696,selector_04,selector_04_ids,""))</f>
        <v/>
      </c>
      <c r="R696" s="25"/>
      <c r="S696" s="14"/>
      <c r="T696" s="27"/>
      <c r="U696" s="14"/>
    </row>
    <row r="697">
      <c r="A697" s="14"/>
      <c r="B697" s="23" t="str">
        <f>IF($A697="","",'Система'!$B$4)</f>
        <v/>
      </c>
      <c r="C697" s="14"/>
      <c r="D697" s="23" t="str">
        <f t="array" ref="D697">IF(E697="","",XLOOKUP(E697,selector_25,selector_25_ids,""))</f>
        <v/>
      </c>
      <c r="E697" s="25"/>
      <c r="F697" s="14"/>
      <c r="G697" s="23" t="str">
        <f t="array" ref="G697">IF(H697="","",XLOOKUP(H697,selector_25,selector_25_ids,""))</f>
        <v/>
      </c>
      <c r="H697" s="25"/>
      <c r="I697" s="14"/>
      <c r="J697" s="14"/>
      <c r="K697" s="14"/>
      <c r="L697" s="23" t="str">
        <f t="array" ref="L697">IF(M697="","",XLOOKUP(M697,selector_02,selector_02_ids,""))</f>
        <v/>
      </c>
      <c r="M697" s="25"/>
      <c r="N697" s="23" t="str">
        <f t="array" ref="N697">IF(O697="","",XLOOKUP(O697,selector_12,selector_12_ids,""))</f>
        <v/>
      </c>
      <c r="O697" s="25"/>
      <c r="P697" s="14"/>
      <c r="Q697" s="23" t="str">
        <f t="array" ref="Q697">IF(R697="","",XLOOKUP(R697,selector_04,selector_04_ids,""))</f>
        <v/>
      </c>
      <c r="R697" s="25"/>
      <c r="S697" s="14"/>
      <c r="T697" s="27"/>
      <c r="U697" s="14"/>
    </row>
    <row r="698">
      <c r="A698" s="14"/>
      <c r="B698" s="23" t="str">
        <f>IF($A698="","",'Система'!$B$4)</f>
        <v/>
      </c>
      <c r="C698" s="14"/>
      <c r="D698" s="23" t="str">
        <f t="array" ref="D698">IF(E698="","",XLOOKUP(E698,selector_25,selector_25_ids,""))</f>
        <v/>
      </c>
      <c r="E698" s="25"/>
      <c r="F698" s="14"/>
      <c r="G698" s="23" t="str">
        <f t="array" ref="G698">IF(H698="","",XLOOKUP(H698,selector_25,selector_25_ids,""))</f>
        <v/>
      </c>
      <c r="H698" s="25"/>
      <c r="I698" s="14"/>
      <c r="J698" s="14"/>
      <c r="K698" s="14"/>
      <c r="L698" s="23" t="str">
        <f t="array" ref="L698">IF(M698="","",XLOOKUP(M698,selector_02,selector_02_ids,""))</f>
        <v/>
      </c>
      <c r="M698" s="25"/>
      <c r="N698" s="23" t="str">
        <f t="array" ref="N698">IF(O698="","",XLOOKUP(O698,selector_12,selector_12_ids,""))</f>
        <v/>
      </c>
      <c r="O698" s="25"/>
      <c r="P698" s="14"/>
      <c r="Q698" s="23" t="str">
        <f t="array" ref="Q698">IF(R698="","",XLOOKUP(R698,selector_04,selector_04_ids,""))</f>
        <v/>
      </c>
      <c r="R698" s="25"/>
      <c r="S698" s="14"/>
      <c r="T698" s="27"/>
      <c r="U698" s="14"/>
    </row>
    <row r="699">
      <c r="A699" s="14"/>
      <c r="B699" s="23" t="str">
        <f>IF($A699="","",'Система'!$B$4)</f>
        <v/>
      </c>
      <c r="C699" s="14"/>
      <c r="D699" s="23" t="str">
        <f t="array" ref="D699">IF(E699="","",XLOOKUP(E699,selector_25,selector_25_ids,""))</f>
        <v/>
      </c>
      <c r="E699" s="25"/>
      <c r="F699" s="14"/>
      <c r="G699" s="23" t="str">
        <f t="array" ref="G699">IF(H699="","",XLOOKUP(H699,selector_25,selector_25_ids,""))</f>
        <v/>
      </c>
      <c r="H699" s="25"/>
      <c r="I699" s="14"/>
      <c r="J699" s="14"/>
      <c r="K699" s="14"/>
      <c r="L699" s="23" t="str">
        <f t="array" ref="L699">IF(M699="","",XLOOKUP(M699,selector_02,selector_02_ids,""))</f>
        <v/>
      </c>
      <c r="M699" s="25"/>
      <c r="N699" s="23" t="str">
        <f t="array" ref="N699">IF(O699="","",XLOOKUP(O699,selector_12,selector_12_ids,""))</f>
        <v/>
      </c>
      <c r="O699" s="25"/>
      <c r="P699" s="14"/>
      <c r="Q699" s="23" t="str">
        <f t="array" ref="Q699">IF(R699="","",XLOOKUP(R699,selector_04,selector_04_ids,""))</f>
        <v/>
      </c>
      <c r="R699" s="25"/>
      <c r="S699" s="14"/>
      <c r="T699" s="27"/>
      <c r="U699" s="14"/>
    </row>
    <row r="700">
      <c r="A700" s="14"/>
      <c r="B700" s="23" t="str">
        <f>IF($A700="","",'Система'!$B$4)</f>
        <v/>
      </c>
      <c r="C700" s="14"/>
      <c r="D700" s="23" t="str">
        <f t="array" ref="D700">IF(E700="","",XLOOKUP(E700,selector_25,selector_25_ids,""))</f>
        <v/>
      </c>
      <c r="E700" s="25"/>
      <c r="F700" s="14"/>
      <c r="G700" s="23" t="str">
        <f t="array" ref="G700">IF(H700="","",XLOOKUP(H700,selector_25,selector_25_ids,""))</f>
        <v/>
      </c>
      <c r="H700" s="25"/>
      <c r="I700" s="14"/>
      <c r="J700" s="14"/>
      <c r="K700" s="14"/>
      <c r="L700" s="23" t="str">
        <f t="array" ref="L700">IF(M700="","",XLOOKUP(M700,selector_02,selector_02_ids,""))</f>
        <v/>
      </c>
      <c r="M700" s="25"/>
      <c r="N700" s="23" t="str">
        <f t="array" ref="N700">IF(O700="","",XLOOKUP(O700,selector_12,selector_12_ids,""))</f>
        <v/>
      </c>
      <c r="O700" s="25"/>
      <c r="P700" s="14"/>
      <c r="Q700" s="23" t="str">
        <f t="array" ref="Q700">IF(R700="","",XLOOKUP(R700,selector_04,selector_04_ids,""))</f>
        <v/>
      </c>
      <c r="R700" s="25"/>
      <c r="S700" s="14"/>
      <c r="T700" s="27"/>
      <c r="U700" s="14"/>
    </row>
    <row r="701">
      <c r="A701" s="14"/>
      <c r="B701" s="23" t="str">
        <f>IF($A701="","",'Система'!$B$4)</f>
        <v/>
      </c>
      <c r="C701" s="14"/>
      <c r="D701" s="23" t="str">
        <f t="array" ref="D701">IF(E701="","",XLOOKUP(E701,selector_25,selector_25_ids,""))</f>
        <v/>
      </c>
      <c r="E701" s="25"/>
      <c r="F701" s="14"/>
      <c r="G701" s="23" t="str">
        <f t="array" ref="G701">IF(H701="","",XLOOKUP(H701,selector_25,selector_25_ids,""))</f>
        <v/>
      </c>
      <c r="H701" s="25"/>
      <c r="I701" s="14"/>
      <c r="J701" s="14"/>
      <c r="K701" s="14"/>
      <c r="L701" s="23" t="str">
        <f t="array" ref="L701">IF(M701="","",XLOOKUP(M701,selector_02,selector_02_ids,""))</f>
        <v/>
      </c>
      <c r="M701" s="25"/>
      <c r="N701" s="23" t="str">
        <f t="array" ref="N701">IF(O701="","",XLOOKUP(O701,selector_12,selector_12_ids,""))</f>
        <v/>
      </c>
      <c r="O701" s="25"/>
      <c r="P701" s="14"/>
      <c r="Q701" s="23" t="str">
        <f t="array" ref="Q701">IF(R701="","",XLOOKUP(R701,selector_04,selector_04_ids,""))</f>
        <v/>
      </c>
      <c r="R701" s="25"/>
      <c r="S701" s="14"/>
      <c r="T701" s="27"/>
      <c r="U701" s="14"/>
    </row>
    <row r="702">
      <c r="A702" s="14"/>
      <c r="B702" s="23" t="str">
        <f>IF($A702="","",'Система'!$B$4)</f>
        <v/>
      </c>
      <c r="C702" s="14"/>
      <c r="D702" s="23" t="str">
        <f t="array" ref="D702">IF(E702="","",XLOOKUP(E702,selector_25,selector_25_ids,""))</f>
        <v/>
      </c>
      <c r="E702" s="25"/>
      <c r="F702" s="14"/>
      <c r="G702" s="23" t="str">
        <f t="array" ref="G702">IF(H702="","",XLOOKUP(H702,selector_25,selector_25_ids,""))</f>
        <v/>
      </c>
      <c r="H702" s="25"/>
      <c r="I702" s="14"/>
      <c r="J702" s="14"/>
      <c r="K702" s="14"/>
      <c r="L702" s="23" t="str">
        <f t="array" ref="L702">IF(M702="","",XLOOKUP(M702,selector_02,selector_02_ids,""))</f>
        <v/>
      </c>
      <c r="M702" s="25"/>
      <c r="N702" s="23" t="str">
        <f t="array" ref="N702">IF(O702="","",XLOOKUP(O702,selector_12,selector_12_ids,""))</f>
        <v/>
      </c>
      <c r="O702" s="25"/>
      <c r="P702" s="14"/>
      <c r="Q702" s="23" t="str">
        <f t="array" ref="Q702">IF(R702="","",XLOOKUP(R702,selector_04,selector_04_ids,""))</f>
        <v/>
      </c>
      <c r="R702" s="25"/>
      <c r="S702" s="14"/>
      <c r="T702" s="27"/>
      <c r="U702" s="14"/>
    </row>
    <row r="703">
      <c r="A703" s="14"/>
      <c r="B703" s="23" t="str">
        <f>IF($A703="","",'Система'!$B$4)</f>
        <v/>
      </c>
      <c r="C703" s="14"/>
      <c r="D703" s="23" t="str">
        <f t="array" ref="D703">IF(E703="","",XLOOKUP(E703,selector_25,selector_25_ids,""))</f>
        <v/>
      </c>
      <c r="E703" s="25"/>
      <c r="F703" s="14"/>
      <c r="G703" s="23" t="str">
        <f t="array" ref="G703">IF(H703="","",XLOOKUP(H703,selector_25,selector_25_ids,""))</f>
        <v/>
      </c>
      <c r="H703" s="25"/>
      <c r="I703" s="14"/>
      <c r="J703" s="14"/>
      <c r="K703" s="14"/>
      <c r="L703" s="23" t="str">
        <f t="array" ref="L703">IF(M703="","",XLOOKUP(M703,selector_02,selector_02_ids,""))</f>
        <v/>
      </c>
      <c r="M703" s="25"/>
      <c r="N703" s="23" t="str">
        <f t="array" ref="N703">IF(O703="","",XLOOKUP(O703,selector_12,selector_12_ids,""))</f>
        <v/>
      </c>
      <c r="O703" s="25"/>
      <c r="P703" s="14"/>
      <c r="Q703" s="23" t="str">
        <f t="array" ref="Q703">IF(R703="","",XLOOKUP(R703,selector_04,selector_04_ids,""))</f>
        <v/>
      </c>
      <c r="R703" s="25"/>
      <c r="S703" s="14"/>
      <c r="T703" s="27"/>
      <c r="U703" s="14"/>
    </row>
    <row r="704">
      <c r="A704" s="14"/>
      <c r="B704" s="23" t="str">
        <f>IF($A704="","",'Система'!$B$4)</f>
        <v/>
      </c>
      <c r="C704" s="14"/>
      <c r="D704" s="23" t="str">
        <f t="array" ref="D704">IF(E704="","",XLOOKUP(E704,selector_25,selector_25_ids,""))</f>
        <v/>
      </c>
      <c r="E704" s="25"/>
      <c r="F704" s="14"/>
      <c r="G704" s="23" t="str">
        <f t="array" ref="G704">IF(H704="","",XLOOKUP(H704,selector_25,selector_25_ids,""))</f>
        <v/>
      </c>
      <c r="H704" s="25"/>
      <c r="I704" s="14"/>
      <c r="J704" s="14"/>
      <c r="K704" s="14"/>
      <c r="L704" s="23" t="str">
        <f t="array" ref="L704">IF(M704="","",XLOOKUP(M704,selector_02,selector_02_ids,""))</f>
        <v/>
      </c>
      <c r="M704" s="25"/>
      <c r="N704" s="23" t="str">
        <f t="array" ref="N704">IF(O704="","",XLOOKUP(O704,selector_12,selector_12_ids,""))</f>
        <v/>
      </c>
      <c r="O704" s="25"/>
      <c r="P704" s="14"/>
      <c r="Q704" s="23" t="str">
        <f t="array" ref="Q704">IF(R704="","",XLOOKUP(R704,selector_04,selector_04_ids,""))</f>
        <v/>
      </c>
      <c r="R704" s="25"/>
      <c r="S704" s="14"/>
      <c r="T704" s="27"/>
      <c r="U704" s="14"/>
    </row>
    <row r="705">
      <c r="A705" s="14"/>
      <c r="B705" s="23" t="str">
        <f>IF($A705="","",'Система'!$B$4)</f>
        <v/>
      </c>
      <c r="C705" s="14"/>
      <c r="D705" s="23" t="str">
        <f t="array" ref="D705">IF(E705="","",XLOOKUP(E705,selector_25,selector_25_ids,""))</f>
        <v/>
      </c>
      <c r="E705" s="25"/>
      <c r="F705" s="14"/>
      <c r="G705" s="23" t="str">
        <f t="array" ref="G705">IF(H705="","",XLOOKUP(H705,selector_25,selector_25_ids,""))</f>
        <v/>
      </c>
      <c r="H705" s="25"/>
      <c r="I705" s="14"/>
      <c r="J705" s="14"/>
      <c r="K705" s="14"/>
      <c r="L705" s="23" t="str">
        <f t="array" ref="L705">IF(M705="","",XLOOKUP(M705,selector_02,selector_02_ids,""))</f>
        <v/>
      </c>
      <c r="M705" s="25"/>
      <c r="N705" s="23" t="str">
        <f t="array" ref="N705">IF(O705="","",XLOOKUP(O705,selector_12,selector_12_ids,""))</f>
        <v/>
      </c>
      <c r="O705" s="25"/>
      <c r="P705" s="14"/>
      <c r="Q705" s="23" t="str">
        <f t="array" ref="Q705">IF(R705="","",XLOOKUP(R705,selector_04,selector_04_ids,""))</f>
        <v/>
      </c>
      <c r="R705" s="25"/>
      <c r="S705" s="14"/>
      <c r="T705" s="27"/>
      <c r="U705" s="14"/>
    </row>
    <row r="706">
      <c r="A706" s="14"/>
      <c r="B706" s="23" t="str">
        <f>IF($A706="","",'Система'!$B$4)</f>
        <v/>
      </c>
      <c r="C706" s="14"/>
      <c r="D706" s="23" t="str">
        <f t="array" ref="D706">IF(E706="","",XLOOKUP(E706,selector_25,selector_25_ids,""))</f>
        <v/>
      </c>
      <c r="E706" s="25"/>
      <c r="F706" s="14"/>
      <c r="G706" s="23" t="str">
        <f t="array" ref="G706">IF(H706="","",XLOOKUP(H706,selector_25,selector_25_ids,""))</f>
        <v/>
      </c>
      <c r="H706" s="25"/>
      <c r="I706" s="14"/>
      <c r="J706" s="14"/>
      <c r="K706" s="14"/>
      <c r="L706" s="23" t="str">
        <f t="array" ref="L706">IF(M706="","",XLOOKUP(M706,selector_02,selector_02_ids,""))</f>
        <v/>
      </c>
      <c r="M706" s="25"/>
      <c r="N706" s="23" t="str">
        <f t="array" ref="N706">IF(O706="","",XLOOKUP(O706,selector_12,selector_12_ids,""))</f>
        <v/>
      </c>
      <c r="O706" s="25"/>
      <c r="P706" s="14"/>
      <c r="Q706" s="23" t="str">
        <f t="array" ref="Q706">IF(R706="","",XLOOKUP(R706,selector_04,selector_04_ids,""))</f>
        <v/>
      </c>
      <c r="R706" s="25"/>
      <c r="S706" s="14"/>
      <c r="T706" s="27"/>
      <c r="U706" s="14"/>
    </row>
    <row r="707">
      <c r="A707" s="14"/>
      <c r="B707" s="23" t="str">
        <f>IF($A707="","",'Система'!$B$4)</f>
        <v/>
      </c>
      <c r="C707" s="14"/>
      <c r="D707" s="23" t="str">
        <f t="array" ref="D707">IF(E707="","",XLOOKUP(E707,selector_25,selector_25_ids,""))</f>
        <v/>
      </c>
      <c r="E707" s="25"/>
      <c r="F707" s="14"/>
      <c r="G707" s="23" t="str">
        <f t="array" ref="G707">IF(H707="","",XLOOKUP(H707,selector_25,selector_25_ids,""))</f>
        <v/>
      </c>
      <c r="H707" s="25"/>
      <c r="I707" s="14"/>
      <c r="J707" s="14"/>
      <c r="K707" s="14"/>
      <c r="L707" s="23" t="str">
        <f t="array" ref="L707">IF(M707="","",XLOOKUP(M707,selector_02,selector_02_ids,""))</f>
        <v/>
      </c>
      <c r="M707" s="25"/>
      <c r="N707" s="23" t="str">
        <f t="array" ref="N707">IF(O707="","",XLOOKUP(O707,selector_12,selector_12_ids,""))</f>
        <v/>
      </c>
      <c r="O707" s="25"/>
      <c r="P707" s="14"/>
      <c r="Q707" s="23" t="str">
        <f t="array" ref="Q707">IF(R707="","",XLOOKUP(R707,selector_04,selector_04_ids,""))</f>
        <v/>
      </c>
      <c r="R707" s="25"/>
      <c r="S707" s="14"/>
      <c r="T707" s="27"/>
      <c r="U707" s="14"/>
    </row>
    <row r="708">
      <c r="A708" s="14"/>
      <c r="B708" s="23" t="str">
        <f>IF($A708="","",'Система'!$B$4)</f>
        <v/>
      </c>
      <c r="C708" s="14"/>
      <c r="D708" s="23" t="str">
        <f t="array" ref="D708">IF(E708="","",XLOOKUP(E708,selector_25,selector_25_ids,""))</f>
        <v/>
      </c>
      <c r="E708" s="25"/>
      <c r="F708" s="14"/>
      <c r="G708" s="23" t="str">
        <f t="array" ref="G708">IF(H708="","",XLOOKUP(H708,selector_25,selector_25_ids,""))</f>
        <v/>
      </c>
      <c r="H708" s="25"/>
      <c r="I708" s="14"/>
      <c r="J708" s="14"/>
      <c r="K708" s="14"/>
      <c r="L708" s="23" t="str">
        <f t="array" ref="L708">IF(M708="","",XLOOKUP(M708,selector_02,selector_02_ids,""))</f>
        <v/>
      </c>
      <c r="M708" s="25"/>
      <c r="N708" s="23" t="str">
        <f t="array" ref="N708">IF(O708="","",XLOOKUP(O708,selector_12,selector_12_ids,""))</f>
        <v/>
      </c>
      <c r="O708" s="25"/>
      <c r="P708" s="14"/>
      <c r="Q708" s="23" t="str">
        <f t="array" ref="Q708">IF(R708="","",XLOOKUP(R708,selector_04,selector_04_ids,""))</f>
        <v/>
      </c>
      <c r="R708" s="25"/>
      <c r="S708" s="14"/>
      <c r="T708" s="27"/>
      <c r="U708" s="14"/>
    </row>
    <row r="709">
      <c r="A709" s="14"/>
      <c r="B709" s="23" t="str">
        <f>IF($A709="","",'Система'!$B$4)</f>
        <v/>
      </c>
      <c r="C709" s="14"/>
      <c r="D709" s="23" t="str">
        <f t="array" ref="D709">IF(E709="","",XLOOKUP(E709,selector_25,selector_25_ids,""))</f>
        <v/>
      </c>
      <c r="E709" s="25"/>
      <c r="F709" s="14"/>
      <c r="G709" s="23" t="str">
        <f t="array" ref="G709">IF(H709="","",XLOOKUP(H709,selector_25,selector_25_ids,""))</f>
        <v/>
      </c>
      <c r="H709" s="25"/>
      <c r="I709" s="14"/>
      <c r="J709" s="14"/>
      <c r="K709" s="14"/>
      <c r="L709" s="23" t="str">
        <f t="array" ref="L709">IF(M709="","",XLOOKUP(M709,selector_02,selector_02_ids,""))</f>
        <v/>
      </c>
      <c r="M709" s="25"/>
      <c r="N709" s="23" t="str">
        <f t="array" ref="N709">IF(O709="","",XLOOKUP(O709,selector_12,selector_12_ids,""))</f>
        <v/>
      </c>
      <c r="O709" s="25"/>
      <c r="P709" s="14"/>
      <c r="Q709" s="23" t="str">
        <f t="array" ref="Q709">IF(R709="","",XLOOKUP(R709,selector_04,selector_04_ids,""))</f>
        <v/>
      </c>
      <c r="R709" s="25"/>
      <c r="S709" s="14"/>
      <c r="T709" s="27"/>
      <c r="U709" s="14"/>
    </row>
    <row r="710">
      <c r="A710" s="14"/>
      <c r="B710" s="23" t="str">
        <f>IF($A710="","",'Система'!$B$4)</f>
        <v/>
      </c>
      <c r="C710" s="14"/>
      <c r="D710" s="23" t="str">
        <f t="array" ref="D710">IF(E710="","",XLOOKUP(E710,selector_25,selector_25_ids,""))</f>
        <v/>
      </c>
      <c r="E710" s="25"/>
      <c r="F710" s="14"/>
      <c r="G710" s="23" t="str">
        <f t="array" ref="G710">IF(H710="","",XLOOKUP(H710,selector_25,selector_25_ids,""))</f>
        <v/>
      </c>
      <c r="H710" s="25"/>
      <c r="I710" s="14"/>
      <c r="J710" s="14"/>
      <c r="K710" s="14"/>
      <c r="L710" s="23" t="str">
        <f t="array" ref="L710">IF(M710="","",XLOOKUP(M710,selector_02,selector_02_ids,""))</f>
        <v/>
      </c>
      <c r="M710" s="25"/>
      <c r="N710" s="23" t="str">
        <f t="array" ref="N710">IF(O710="","",XLOOKUP(O710,selector_12,selector_12_ids,""))</f>
        <v/>
      </c>
      <c r="O710" s="25"/>
      <c r="P710" s="14"/>
      <c r="Q710" s="23" t="str">
        <f t="array" ref="Q710">IF(R710="","",XLOOKUP(R710,selector_04,selector_04_ids,""))</f>
        <v/>
      </c>
      <c r="R710" s="25"/>
      <c r="S710" s="14"/>
      <c r="T710" s="27"/>
      <c r="U710" s="14"/>
    </row>
    <row r="711">
      <c r="A711" s="14"/>
      <c r="B711" s="23" t="str">
        <f>IF($A711="","",'Система'!$B$4)</f>
        <v/>
      </c>
      <c r="C711" s="14"/>
      <c r="D711" s="23" t="str">
        <f t="array" ref="D711">IF(E711="","",XLOOKUP(E711,selector_25,selector_25_ids,""))</f>
        <v/>
      </c>
      <c r="E711" s="25"/>
      <c r="F711" s="14"/>
      <c r="G711" s="23" t="str">
        <f t="array" ref="G711">IF(H711="","",XLOOKUP(H711,selector_25,selector_25_ids,""))</f>
        <v/>
      </c>
      <c r="H711" s="25"/>
      <c r="I711" s="14"/>
      <c r="J711" s="14"/>
      <c r="K711" s="14"/>
      <c r="L711" s="23" t="str">
        <f t="array" ref="L711">IF(M711="","",XLOOKUP(M711,selector_02,selector_02_ids,""))</f>
        <v/>
      </c>
      <c r="M711" s="25"/>
      <c r="N711" s="23" t="str">
        <f t="array" ref="N711">IF(O711="","",XLOOKUP(O711,selector_12,selector_12_ids,""))</f>
        <v/>
      </c>
      <c r="O711" s="25"/>
      <c r="P711" s="14"/>
      <c r="Q711" s="23" t="str">
        <f t="array" ref="Q711">IF(R711="","",XLOOKUP(R711,selector_04,selector_04_ids,""))</f>
        <v/>
      </c>
      <c r="R711" s="25"/>
      <c r="S711" s="14"/>
      <c r="T711" s="27"/>
      <c r="U711" s="14"/>
    </row>
    <row r="712">
      <c r="A712" s="14"/>
      <c r="B712" s="23" t="str">
        <f>IF($A712="","",'Система'!$B$4)</f>
        <v/>
      </c>
      <c r="C712" s="14"/>
      <c r="D712" s="23" t="str">
        <f t="array" ref="D712">IF(E712="","",XLOOKUP(E712,selector_25,selector_25_ids,""))</f>
        <v/>
      </c>
      <c r="E712" s="25"/>
      <c r="F712" s="14"/>
      <c r="G712" s="23" t="str">
        <f t="array" ref="G712">IF(H712="","",XLOOKUP(H712,selector_25,selector_25_ids,""))</f>
        <v/>
      </c>
      <c r="H712" s="25"/>
      <c r="I712" s="14"/>
      <c r="J712" s="14"/>
      <c r="K712" s="14"/>
      <c r="L712" s="23" t="str">
        <f t="array" ref="L712">IF(M712="","",XLOOKUP(M712,selector_02,selector_02_ids,""))</f>
        <v/>
      </c>
      <c r="M712" s="25"/>
      <c r="N712" s="23" t="str">
        <f t="array" ref="N712">IF(O712="","",XLOOKUP(O712,selector_12,selector_12_ids,""))</f>
        <v/>
      </c>
      <c r="O712" s="25"/>
      <c r="P712" s="14"/>
      <c r="Q712" s="23" t="str">
        <f t="array" ref="Q712">IF(R712="","",XLOOKUP(R712,selector_04,selector_04_ids,""))</f>
        <v/>
      </c>
      <c r="R712" s="25"/>
      <c r="S712" s="14"/>
      <c r="T712" s="27"/>
      <c r="U712" s="14"/>
    </row>
    <row r="713">
      <c r="A713" s="14"/>
      <c r="B713" s="23" t="str">
        <f>IF($A713="","",'Система'!$B$4)</f>
        <v/>
      </c>
      <c r="C713" s="14"/>
      <c r="D713" s="23" t="str">
        <f t="array" ref="D713">IF(E713="","",XLOOKUP(E713,selector_25,selector_25_ids,""))</f>
        <v/>
      </c>
      <c r="E713" s="25"/>
      <c r="F713" s="14"/>
      <c r="G713" s="23" t="str">
        <f t="array" ref="G713">IF(H713="","",XLOOKUP(H713,selector_25,selector_25_ids,""))</f>
        <v/>
      </c>
      <c r="H713" s="25"/>
      <c r="I713" s="14"/>
      <c r="J713" s="14"/>
      <c r="K713" s="14"/>
      <c r="L713" s="23" t="str">
        <f t="array" ref="L713">IF(M713="","",XLOOKUP(M713,selector_02,selector_02_ids,""))</f>
        <v/>
      </c>
      <c r="M713" s="25"/>
      <c r="N713" s="23" t="str">
        <f t="array" ref="N713">IF(O713="","",XLOOKUP(O713,selector_12,selector_12_ids,""))</f>
        <v/>
      </c>
      <c r="O713" s="25"/>
      <c r="P713" s="14"/>
      <c r="Q713" s="23" t="str">
        <f t="array" ref="Q713">IF(R713="","",XLOOKUP(R713,selector_04,selector_04_ids,""))</f>
        <v/>
      </c>
      <c r="R713" s="25"/>
      <c r="S713" s="14"/>
      <c r="T713" s="27"/>
      <c r="U713" s="14"/>
    </row>
    <row r="714">
      <c r="A714" s="14"/>
      <c r="B714" s="23" t="str">
        <f>IF($A714="","",'Система'!$B$4)</f>
        <v/>
      </c>
      <c r="C714" s="14"/>
      <c r="D714" s="23" t="str">
        <f t="array" ref="D714">IF(E714="","",XLOOKUP(E714,selector_25,selector_25_ids,""))</f>
        <v/>
      </c>
      <c r="E714" s="25"/>
      <c r="F714" s="14"/>
      <c r="G714" s="23" t="str">
        <f t="array" ref="G714">IF(H714="","",XLOOKUP(H714,selector_25,selector_25_ids,""))</f>
        <v/>
      </c>
      <c r="H714" s="25"/>
      <c r="I714" s="14"/>
      <c r="J714" s="14"/>
      <c r="K714" s="14"/>
      <c r="L714" s="23" t="str">
        <f t="array" ref="L714">IF(M714="","",XLOOKUP(M714,selector_02,selector_02_ids,""))</f>
        <v/>
      </c>
      <c r="M714" s="25"/>
      <c r="N714" s="23" t="str">
        <f t="array" ref="N714">IF(O714="","",XLOOKUP(O714,selector_12,selector_12_ids,""))</f>
        <v/>
      </c>
      <c r="O714" s="25"/>
      <c r="P714" s="14"/>
      <c r="Q714" s="23" t="str">
        <f t="array" ref="Q714">IF(R714="","",XLOOKUP(R714,selector_04,selector_04_ids,""))</f>
        <v/>
      </c>
      <c r="R714" s="25"/>
      <c r="S714" s="14"/>
      <c r="T714" s="27"/>
      <c r="U714" s="14"/>
    </row>
    <row r="715">
      <c r="A715" s="14"/>
      <c r="B715" s="23" t="str">
        <f>IF($A715="","",'Система'!$B$4)</f>
        <v/>
      </c>
      <c r="C715" s="14"/>
      <c r="D715" s="23" t="str">
        <f t="array" ref="D715">IF(E715="","",XLOOKUP(E715,selector_25,selector_25_ids,""))</f>
        <v/>
      </c>
      <c r="E715" s="25"/>
      <c r="F715" s="14"/>
      <c r="G715" s="23" t="str">
        <f t="array" ref="G715">IF(H715="","",XLOOKUP(H715,selector_25,selector_25_ids,""))</f>
        <v/>
      </c>
      <c r="H715" s="25"/>
      <c r="I715" s="14"/>
      <c r="J715" s="14"/>
      <c r="K715" s="14"/>
      <c r="L715" s="23" t="str">
        <f t="array" ref="L715">IF(M715="","",XLOOKUP(M715,selector_02,selector_02_ids,""))</f>
        <v/>
      </c>
      <c r="M715" s="25"/>
      <c r="N715" s="23" t="str">
        <f t="array" ref="N715">IF(O715="","",XLOOKUP(O715,selector_12,selector_12_ids,""))</f>
        <v/>
      </c>
      <c r="O715" s="25"/>
      <c r="P715" s="14"/>
      <c r="Q715" s="23" t="str">
        <f t="array" ref="Q715">IF(R715="","",XLOOKUP(R715,selector_04,selector_04_ids,""))</f>
        <v/>
      </c>
      <c r="R715" s="25"/>
      <c r="S715" s="14"/>
      <c r="T715" s="27"/>
      <c r="U715" s="14"/>
    </row>
    <row r="716">
      <c r="A716" s="14"/>
      <c r="B716" s="23" t="str">
        <f>IF($A716="","",'Система'!$B$4)</f>
        <v/>
      </c>
      <c r="C716" s="14"/>
      <c r="D716" s="23" t="str">
        <f t="array" ref="D716">IF(E716="","",XLOOKUP(E716,selector_25,selector_25_ids,""))</f>
        <v/>
      </c>
      <c r="E716" s="25"/>
      <c r="F716" s="14"/>
      <c r="G716" s="23" t="str">
        <f t="array" ref="G716">IF(H716="","",XLOOKUP(H716,selector_25,selector_25_ids,""))</f>
        <v/>
      </c>
      <c r="H716" s="25"/>
      <c r="I716" s="14"/>
      <c r="J716" s="14"/>
      <c r="K716" s="14"/>
      <c r="L716" s="23" t="str">
        <f t="array" ref="L716">IF(M716="","",XLOOKUP(M716,selector_02,selector_02_ids,""))</f>
        <v/>
      </c>
      <c r="M716" s="25"/>
      <c r="N716" s="23" t="str">
        <f t="array" ref="N716">IF(O716="","",XLOOKUP(O716,selector_12,selector_12_ids,""))</f>
        <v/>
      </c>
      <c r="O716" s="25"/>
      <c r="P716" s="14"/>
      <c r="Q716" s="23" t="str">
        <f t="array" ref="Q716">IF(R716="","",XLOOKUP(R716,selector_04,selector_04_ids,""))</f>
        <v/>
      </c>
      <c r="R716" s="25"/>
      <c r="S716" s="14"/>
      <c r="T716" s="27"/>
      <c r="U716" s="14"/>
    </row>
    <row r="717">
      <c r="A717" s="14"/>
      <c r="B717" s="23" t="str">
        <f>IF($A717="","",'Система'!$B$4)</f>
        <v/>
      </c>
      <c r="C717" s="14"/>
      <c r="D717" s="23" t="str">
        <f t="array" ref="D717">IF(E717="","",XLOOKUP(E717,selector_25,selector_25_ids,""))</f>
        <v/>
      </c>
      <c r="E717" s="25"/>
      <c r="F717" s="14"/>
      <c r="G717" s="23" t="str">
        <f t="array" ref="G717">IF(H717="","",XLOOKUP(H717,selector_25,selector_25_ids,""))</f>
        <v/>
      </c>
      <c r="H717" s="25"/>
      <c r="I717" s="14"/>
      <c r="J717" s="14"/>
      <c r="K717" s="14"/>
      <c r="L717" s="23" t="str">
        <f t="array" ref="L717">IF(M717="","",XLOOKUP(M717,selector_02,selector_02_ids,""))</f>
        <v/>
      </c>
      <c r="M717" s="25"/>
      <c r="N717" s="23" t="str">
        <f t="array" ref="N717">IF(O717="","",XLOOKUP(O717,selector_12,selector_12_ids,""))</f>
        <v/>
      </c>
      <c r="O717" s="25"/>
      <c r="P717" s="14"/>
      <c r="Q717" s="23" t="str">
        <f t="array" ref="Q717">IF(R717="","",XLOOKUP(R717,selector_04,selector_04_ids,""))</f>
        <v/>
      </c>
      <c r="R717" s="25"/>
      <c r="S717" s="14"/>
      <c r="T717" s="27"/>
      <c r="U717" s="14"/>
    </row>
    <row r="718">
      <c r="A718" s="14"/>
      <c r="B718" s="23" t="str">
        <f>IF($A718="","",'Система'!$B$4)</f>
        <v/>
      </c>
      <c r="C718" s="14"/>
      <c r="D718" s="23" t="str">
        <f t="array" ref="D718">IF(E718="","",XLOOKUP(E718,selector_25,selector_25_ids,""))</f>
        <v/>
      </c>
      <c r="E718" s="25"/>
      <c r="F718" s="14"/>
      <c r="G718" s="23" t="str">
        <f t="array" ref="G718">IF(H718="","",XLOOKUP(H718,selector_25,selector_25_ids,""))</f>
        <v/>
      </c>
      <c r="H718" s="25"/>
      <c r="I718" s="14"/>
      <c r="J718" s="14"/>
      <c r="K718" s="14"/>
      <c r="L718" s="23" t="str">
        <f t="array" ref="L718">IF(M718="","",XLOOKUP(M718,selector_02,selector_02_ids,""))</f>
        <v/>
      </c>
      <c r="M718" s="25"/>
      <c r="N718" s="23" t="str">
        <f t="array" ref="N718">IF(O718="","",XLOOKUP(O718,selector_12,selector_12_ids,""))</f>
        <v/>
      </c>
      <c r="O718" s="25"/>
      <c r="P718" s="14"/>
      <c r="Q718" s="23" t="str">
        <f t="array" ref="Q718">IF(R718="","",XLOOKUP(R718,selector_04,selector_04_ids,""))</f>
        <v/>
      </c>
      <c r="R718" s="25"/>
      <c r="S718" s="14"/>
      <c r="T718" s="27"/>
      <c r="U718" s="14"/>
    </row>
    <row r="719">
      <c r="A719" s="14"/>
      <c r="B719" s="23" t="str">
        <f>IF($A719="","",'Система'!$B$4)</f>
        <v/>
      </c>
      <c r="C719" s="14"/>
      <c r="D719" s="23" t="str">
        <f t="array" ref="D719">IF(E719="","",XLOOKUP(E719,selector_25,selector_25_ids,""))</f>
        <v/>
      </c>
      <c r="E719" s="25"/>
      <c r="F719" s="14"/>
      <c r="G719" s="23" t="str">
        <f t="array" ref="G719">IF(H719="","",XLOOKUP(H719,selector_25,selector_25_ids,""))</f>
        <v/>
      </c>
      <c r="H719" s="25"/>
      <c r="I719" s="14"/>
      <c r="J719" s="14"/>
      <c r="K719" s="14"/>
      <c r="L719" s="23" t="str">
        <f t="array" ref="L719">IF(M719="","",XLOOKUP(M719,selector_02,selector_02_ids,""))</f>
        <v/>
      </c>
      <c r="M719" s="25"/>
      <c r="N719" s="23" t="str">
        <f t="array" ref="N719">IF(O719="","",XLOOKUP(O719,selector_12,selector_12_ids,""))</f>
        <v/>
      </c>
      <c r="O719" s="25"/>
      <c r="P719" s="14"/>
      <c r="Q719" s="23" t="str">
        <f t="array" ref="Q719">IF(R719="","",XLOOKUP(R719,selector_04,selector_04_ids,""))</f>
        <v/>
      </c>
      <c r="R719" s="25"/>
      <c r="S719" s="14"/>
      <c r="T719" s="27"/>
      <c r="U719" s="14"/>
    </row>
    <row r="720">
      <c r="A720" s="14"/>
      <c r="B720" s="23" t="str">
        <f>IF($A720="","",'Система'!$B$4)</f>
        <v/>
      </c>
      <c r="C720" s="14"/>
      <c r="D720" s="23" t="str">
        <f t="array" ref="D720">IF(E720="","",XLOOKUP(E720,selector_25,selector_25_ids,""))</f>
        <v/>
      </c>
      <c r="E720" s="25"/>
      <c r="F720" s="14"/>
      <c r="G720" s="23" t="str">
        <f t="array" ref="G720">IF(H720="","",XLOOKUP(H720,selector_25,selector_25_ids,""))</f>
        <v/>
      </c>
      <c r="H720" s="25"/>
      <c r="I720" s="14"/>
      <c r="J720" s="14"/>
      <c r="K720" s="14"/>
      <c r="L720" s="23" t="str">
        <f t="array" ref="L720">IF(M720="","",XLOOKUP(M720,selector_02,selector_02_ids,""))</f>
        <v/>
      </c>
      <c r="M720" s="25"/>
      <c r="N720" s="23" t="str">
        <f t="array" ref="N720">IF(O720="","",XLOOKUP(O720,selector_12,selector_12_ids,""))</f>
        <v/>
      </c>
      <c r="O720" s="25"/>
      <c r="P720" s="14"/>
      <c r="Q720" s="23" t="str">
        <f t="array" ref="Q720">IF(R720="","",XLOOKUP(R720,selector_04,selector_04_ids,""))</f>
        <v/>
      </c>
      <c r="R720" s="25"/>
      <c r="S720" s="14"/>
      <c r="T720" s="27"/>
      <c r="U720" s="14"/>
    </row>
    <row r="721">
      <c r="A721" s="14"/>
      <c r="B721" s="23" t="str">
        <f>IF($A721="","",'Система'!$B$4)</f>
        <v/>
      </c>
      <c r="C721" s="14"/>
      <c r="D721" s="23" t="str">
        <f t="array" ref="D721">IF(E721="","",XLOOKUP(E721,selector_25,selector_25_ids,""))</f>
        <v/>
      </c>
      <c r="E721" s="25"/>
      <c r="F721" s="14"/>
      <c r="G721" s="23" t="str">
        <f t="array" ref="G721">IF(H721="","",XLOOKUP(H721,selector_25,selector_25_ids,""))</f>
        <v/>
      </c>
      <c r="H721" s="25"/>
      <c r="I721" s="14"/>
      <c r="J721" s="14"/>
      <c r="K721" s="14"/>
      <c r="L721" s="23" t="str">
        <f t="array" ref="L721">IF(M721="","",XLOOKUP(M721,selector_02,selector_02_ids,""))</f>
        <v/>
      </c>
      <c r="M721" s="25"/>
      <c r="N721" s="23" t="str">
        <f t="array" ref="N721">IF(O721="","",XLOOKUP(O721,selector_12,selector_12_ids,""))</f>
        <v/>
      </c>
      <c r="O721" s="25"/>
      <c r="P721" s="14"/>
      <c r="Q721" s="23" t="str">
        <f t="array" ref="Q721">IF(R721="","",XLOOKUP(R721,selector_04,selector_04_ids,""))</f>
        <v/>
      </c>
      <c r="R721" s="25"/>
      <c r="S721" s="14"/>
      <c r="T721" s="27"/>
      <c r="U721" s="14"/>
    </row>
    <row r="722">
      <c r="A722" s="14"/>
      <c r="B722" s="23" t="str">
        <f>IF($A722="","",'Система'!$B$4)</f>
        <v/>
      </c>
      <c r="C722" s="14"/>
      <c r="D722" s="23" t="str">
        <f t="array" ref="D722">IF(E722="","",XLOOKUP(E722,selector_25,selector_25_ids,""))</f>
        <v/>
      </c>
      <c r="E722" s="25"/>
      <c r="F722" s="14"/>
      <c r="G722" s="23" t="str">
        <f t="array" ref="G722">IF(H722="","",XLOOKUP(H722,selector_25,selector_25_ids,""))</f>
        <v/>
      </c>
      <c r="H722" s="25"/>
      <c r="I722" s="14"/>
      <c r="J722" s="14"/>
      <c r="K722" s="14"/>
      <c r="L722" s="23" t="str">
        <f t="array" ref="L722">IF(M722="","",XLOOKUP(M722,selector_02,selector_02_ids,""))</f>
        <v/>
      </c>
      <c r="M722" s="25"/>
      <c r="N722" s="23" t="str">
        <f t="array" ref="N722">IF(O722="","",XLOOKUP(O722,selector_12,selector_12_ids,""))</f>
        <v/>
      </c>
      <c r="O722" s="25"/>
      <c r="P722" s="14"/>
      <c r="Q722" s="23" t="str">
        <f t="array" ref="Q722">IF(R722="","",XLOOKUP(R722,selector_04,selector_04_ids,""))</f>
        <v/>
      </c>
      <c r="R722" s="25"/>
      <c r="S722" s="14"/>
      <c r="T722" s="27"/>
      <c r="U722" s="14"/>
    </row>
    <row r="723">
      <c r="A723" s="14"/>
      <c r="B723" s="23" t="str">
        <f>IF($A723="","",'Система'!$B$4)</f>
        <v/>
      </c>
      <c r="C723" s="14"/>
      <c r="D723" s="23" t="str">
        <f t="array" ref="D723">IF(E723="","",XLOOKUP(E723,selector_25,selector_25_ids,""))</f>
        <v/>
      </c>
      <c r="E723" s="25"/>
      <c r="F723" s="14"/>
      <c r="G723" s="23" t="str">
        <f t="array" ref="G723">IF(H723="","",XLOOKUP(H723,selector_25,selector_25_ids,""))</f>
        <v/>
      </c>
      <c r="H723" s="25"/>
      <c r="I723" s="14"/>
      <c r="J723" s="14"/>
      <c r="K723" s="14"/>
      <c r="L723" s="23" t="str">
        <f t="array" ref="L723">IF(M723="","",XLOOKUP(M723,selector_02,selector_02_ids,""))</f>
        <v/>
      </c>
      <c r="M723" s="25"/>
      <c r="N723" s="23" t="str">
        <f t="array" ref="N723">IF(O723="","",XLOOKUP(O723,selector_12,selector_12_ids,""))</f>
        <v/>
      </c>
      <c r="O723" s="25"/>
      <c r="P723" s="14"/>
      <c r="Q723" s="23" t="str">
        <f t="array" ref="Q723">IF(R723="","",XLOOKUP(R723,selector_04,selector_04_ids,""))</f>
        <v/>
      </c>
      <c r="R723" s="25"/>
      <c r="S723" s="14"/>
      <c r="T723" s="27"/>
      <c r="U723" s="14"/>
    </row>
    <row r="724">
      <c r="A724" s="14"/>
      <c r="B724" s="23" t="str">
        <f>IF($A724="","",'Система'!$B$4)</f>
        <v/>
      </c>
      <c r="C724" s="14"/>
      <c r="D724" s="23" t="str">
        <f t="array" ref="D724">IF(E724="","",XLOOKUP(E724,selector_25,selector_25_ids,""))</f>
        <v/>
      </c>
      <c r="E724" s="25"/>
      <c r="F724" s="14"/>
      <c r="G724" s="23" t="str">
        <f t="array" ref="G724">IF(H724="","",XLOOKUP(H724,selector_25,selector_25_ids,""))</f>
        <v/>
      </c>
      <c r="H724" s="25"/>
      <c r="I724" s="14"/>
      <c r="J724" s="14"/>
      <c r="K724" s="14"/>
      <c r="L724" s="23" t="str">
        <f t="array" ref="L724">IF(M724="","",XLOOKUP(M724,selector_02,selector_02_ids,""))</f>
        <v/>
      </c>
      <c r="M724" s="25"/>
      <c r="N724" s="23" t="str">
        <f t="array" ref="N724">IF(O724="","",XLOOKUP(O724,selector_12,selector_12_ids,""))</f>
        <v/>
      </c>
      <c r="O724" s="25"/>
      <c r="P724" s="14"/>
      <c r="Q724" s="23" t="str">
        <f t="array" ref="Q724">IF(R724="","",XLOOKUP(R724,selector_04,selector_04_ids,""))</f>
        <v/>
      </c>
      <c r="R724" s="25"/>
      <c r="S724" s="14"/>
      <c r="T724" s="27"/>
      <c r="U724" s="14"/>
    </row>
    <row r="725">
      <c r="A725" s="14"/>
      <c r="B725" s="23" t="str">
        <f>IF($A725="","",'Система'!$B$4)</f>
        <v/>
      </c>
      <c r="C725" s="14"/>
      <c r="D725" s="23" t="str">
        <f t="array" ref="D725">IF(E725="","",XLOOKUP(E725,selector_25,selector_25_ids,""))</f>
        <v/>
      </c>
      <c r="E725" s="25"/>
      <c r="F725" s="14"/>
      <c r="G725" s="23" t="str">
        <f t="array" ref="G725">IF(H725="","",XLOOKUP(H725,selector_25,selector_25_ids,""))</f>
        <v/>
      </c>
      <c r="H725" s="25"/>
      <c r="I725" s="14"/>
      <c r="J725" s="14"/>
      <c r="K725" s="14"/>
      <c r="L725" s="23" t="str">
        <f t="array" ref="L725">IF(M725="","",XLOOKUP(M725,selector_02,selector_02_ids,""))</f>
        <v/>
      </c>
      <c r="M725" s="25"/>
      <c r="N725" s="23" t="str">
        <f t="array" ref="N725">IF(O725="","",XLOOKUP(O725,selector_12,selector_12_ids,""))</f>
        <v/>
      </c>
      <c r="O725" s="25"/>
      <c r="P725" s="14"/>
      <c r="Q725" s="23" t="str">
        <f t="array" ref="Q725">IF(R725="","",XLOOKUP(R725,selector_04,selector_04_ids,""))</f>
        <v/>
      </c>
      <c r="R725" s="25"/>
      <c r="S725" s="14"/>
      <c r="T725" s="27"/>
      <c r="U725" s="14"/>
    </row>
    <row r="726">
      <c r="A726" s="14"/>
      <c r="B726" s="23" t="str">
        <f>IF($A726="","",'Система'!$B$4)</f>
        <v/>
      </c>
      <c r="C726" s="14"/>
      <c r="D726" s="23" t="str">
        <f t="array" ref="D726">IF(E726="","",XLOOKUP(E726,selector_25,selector_25_ids,""))</f>
        <v/>
      </c>
      <c r="E726" s="25"/>
      <c r="F726" s="14"/>
      <c r="G726" s="23" t="str">
        <f t="array" ref="G726">IF(H726="","",XLOOKUP(H726,selector_25,selector_25_ids,""))</f>
        <v/>
      </c>
      <c r="H726" s="25"/>
      <c r="I726" s="14"/>
      <c r="J726" s="14"/>
      <c r="K726" s="14"/>
      <c r="L726" s="23" t="str">
        <f t="array" ref="L726">IF(M726="","",XLOOKUP(M726,selector_02,selector_02_ids,""))</f>
        <v/>
      </c>
      <c r="M726" s="25"/>
      <c r="N726" s="23" t="str">
        <f t="array" ref="N726">IF(O726="","",XLOOKUP(O726,selector_12,selector_12_ids,""))</f>
        <v/>
      </c>
      <c r="O726" s="25"/>
      <c r="P726" s="14"/>
      <c r="Q726" s="23" t="str">
        <f t="array" ref="Q726">IF(R726="","",XLOOKUP(R726,selector_04,selector_04_ids,""))</f>
        <v/>
      </c>
      <c r="R726" s="25"/>
      <c r="S726" s="14"/>
      <c r="T726" s="27"/>
      <c r="U726" s="14"/>
    </row>
    <row r="727">
      <c r="A727" s="14"/>
      <c r="B727" s="23" t="str">
        <f>IF($A727="","",'Система'!$B$4)</f>
        <v/>
      </c>
      <c r="C727" s="14"/>
      <c r="D727" s="23" t="str">
        <f t="array" ref="D727">IF(E727="","",XLOOKUP(E727,selector_25,selector_25_ids,""))</f>
        <v/>
      </c>
      <c r="E727" s="25"/>
      <c r="F727" s="14"/>
      <c r="G727" s="23" t="str">
        <f t="array" ref="G727">IF(H727="","",XLOOKUP(H727,selector_25,selector_25_ids,""))</f>
        <v/>
      </c>
      <c r="H727" s="25"/>
      <c r="I727" s="14"/>
      <c r="J727" s="14"/>
      <c r="K727" s="14"/>
      <c r="L727" s="23" t="str">
        <f t="array" ref="L727">IF(M727="","",XLOOKUP(M727,selector_02,selector_02_ids,""))</f>
        <v/>
      </c>
      <c r="M727" s="25"/>
      <c r="N727" s="23" t="str">
        <f t="array" ref="N727">IF(O727="","",XLOOKUP(O727,selector_12,selector_12_ids,""))</f>
        <v/>
      </c>
      <c r="O727" s="25"/>
      <c r="P727" s="14"/>
      <c r="Q727" s="23" t="str">
        <f t="array" ref="Q727">IF(R727="","",XLOOKUP(R727,selector_04,selector_04_ids,""))</f>
        <v/>
      </c>
      <c r="R727" s="25"/>
      <c r="S727" s="14"/>
      <c r="T727" s="27"/>
      <c r="U727" s="14"/>
    </row>
    <row r="728">
      <c r="A728" s="14"/>
      <c r="B728" s="23" t="str">
        <f>IF($A728="","",'Система'!$B$4)</f>
        <v/>
      </c>
      <c r="C728" s="14"/>
      <c r="D728" s="23" t="str">
        <f t="array" ref="D728">IF(E728="","",XLOOKUP(E728,selector_25,selector_25_ids,""))</f>
        <v/>
      </c>
      <c r="E728" s="25"/>
      <c r="F728" s="14"/>
      <c r="G728" s="23" t="str">
        <f t="array" ref="G728">IF(H728="","",XLOOKUP(H728,selector_25,selector_25_ids,""))</f>
        <v/>
      </c>
      <c r="H728" s="25"/>
      <c r="I728" s="14"/>
      <c r="J728" s="14"/>
      <c r="K728" s="14"/>
      <c r="L728" s="23" t="str">
        <f t="array" ref="L728">IF(M728="","",XLOOKUP(M728,selector_02,selector_02_ids,""))</f>
        <v/>
      </c>
      <c r="M728" s="25"/>
      <c r="N728" s="23" t="str">
        <f t="array" ref="N728">IF(O728="","",XLOOKUP(O728,selector_12,selector_12_ids,""))</f>
        <v/>
      </c>
      <c r="O728" s="25"/>
      <c r="P728" s="14"/>
      <c r="Q728" s="23" t="str">
        <f t="array" ref="Q728">IF(R728="","",XLOOKUP(R728,selector_04,selector_04_ids,""))</f>
        <v/>
      </c>
      <c r="R728" s="25"/>
      <c r="S728" s="14"/>
      <c r="T728" s="27"/>
      <c r="U728" s="14"/>
    </row>
    <row r="729">
      <c r="A729" s="14"/>
      <c r="B729" s="23" t="str">
        <f>IF($A729="","",'Система'!$B$4)</f>
        <v/>
      </c>
      <c r="C729" s="14"/>
      <c r="D729" s="23" t="str">
        <f t="array" ref="D729">IF(E729="","",XLOOKUP(E729,selector_25,selector_25_ids,""))</f>
        <v/>
      </c>
      <c r="E729" s="25"/>
      <c r="F729" s="14"/>
      <c r="G729" s="23" t="str">
        <f t="array" ref="G729">IF(H729="","",XLOOKUP(H729,selector_25,selector_25_ids,""))</f>
        <v/>
      </c>
      <c r="H729" s="25"/>
      <c r="I729" s="14"/>
      <c r="J729" s="14"/>
      <c r="K729" s="14"/>
      <c r="L729" s="23" t="str">
        <f t="array" ref="L729">IF(M729="","",XLOOKUP(M729,selector_02,selector_02_ids,""))</f>
        <v/>
      </c>
      <c r="M729" s="25"/>
      <c r="N729" s="23" t="str">
        <f t="array" ref="N729">IF(O729="","",XLOOKUP(O729,selector_12,selector_12_ids,""))</f>
        <v/>
      </c>
      <c r="O729" s="25"/>
      <c r="P729" s="14"/>
      <c r="Q729" s="23" t="str">
        <f t="array" ref="Q729">IF(R729="","",XLOOKUP(R729,selector_04,selector_04_ids,""))</f>
        <v/>
      </c>
      <c r="R729" s="25"/>
      <c r="S729" s="14"/>
      <c r="T729" s="27"/>
      <c r="U729" s="14"/>
    </row>
    <row r="730">
      <c r="A730" s="14"/>
      <c r="B730" s="23" t="str">
        <f>IF($A730="","",'Система'!$B$4)</f>
        <v/>
      </c>
      <c r="C730" s="14"/>
      <c r="D730" s="23" t="str">
        <f t="array" ref="D730">IF(E730="","",XLOOKUP(E730,selector_25,selector_25_ids,""))</f>
        <v/>
      </c>
      <c r="E730" s="25"/>
      <c r="F730" s="14"/>
      <c r="G730" s="23" t="str">
        <f t="array" ref="G730">IF(H730="","",XLOOKUP(H730,selector_25,selector_25_ids,""))</f>
        <v/>
      </c>
      <c r="H730" s="25"/>
      <c r="I730" s="14"/>
      <c r="J730" s="14"/>
      <c r="K730" s="14"/>
      <c r="L730" s="23" t="str">
        <f t="array" ref="L730">IF(M730="","",XLOOKUP(M730,selector_02,selector_02_ids,""))</f>
        <v/>
      </c>
      <c r="M730" s="25"/>
      <c r="N730" s="23" t="str">
        <f t="array" ref="N730">IF(O730="","",XLOOKUP(O730,selector_12,selector_12_ids,""))</f>
        <v/>
      </c>
      <c r="O730" s="25"/>
      <c r="P730" s="14"/>
      <c r="Q730" s="23" t="str">
        <f t="array" ref="Q730">IF(R730="","",XLOOKUP(R730,selector_04,selector_04_ids,""))</f>
        <v/>
      </c>
      <c r="R730" s="25"/>
      <c r="S730" s="14"/>
      <c r="T730" s="27"/>
      <c r="U730" s="14"/>
    </row>
    <row r="731">
      <c r="A731" s="14"/>
      <c r="B731" s="23" t="str">
        <f>IF($A731="","",'Система'!$B$4)</f>
        <v/>
      </c>
      <c r="C731" s="14"/>
      <c r="D731" s="23" t="str">
        <f t="array" ref="D731">IF(E731="","",XLOOKUP(E731,selector_25,selector_25_ids,""))</f>
        <v/>
      </c>
      <c r="E731" s="25"/>
      <c r="F731" s="14"/>
      <c r="G731" s="23" t="str">
        <f t="array" ref="G731">IF(H731="","",XLOOKUP(H731,selector_25,selector_25_ids,""))</f>
        <v/>
      </c>
      <c r="H731" s="25"/>
      <c r="I731" s="14"/>
      <c r="J731" s="14"/>
      <c r="K731" s="14"/>
      <c r="L731" s="23" t="str">
        <f t="array" ref="L731">IF(M731="","",XLOOKUP(M731,selector_02,selector_02_ids,""))</f>
        <v/>
      </c>
      <c r="M731" s="25"/>
      <c r="N731" s="23" t="str">
        <f t="array" ref="N731">IF(O731="","",XLOOKUP(O731,selector_12,selector_12_ids,""))</f>
        <v/>
      </c>
      <c r="O731" s="25"/>
      <c r="P731" s="14"/>
      <c r="Q731" s="23" t="str">
        <f t="array" ref="Q731">IF(R731="","",XLOOKUP(R731,selector_04,selector_04_ids,""))</f>
        <v/>
      </c>
      <c r="R731" s="25"/>
      <c r="S731" s="14"/>
      <c r="T731" s="27"/>
      <c r="U731" s="14"/>
    </row>
    <row r="732">
      <c r="A732" s="14"/>
      <c r="B732" s="23" t="str">
        <f>IF($A732="","",'Система'!$B$4)</f>
        <v/>
      </c>
      <c r="C732" s="14"/>
      <c r="D732" s="23" t="str">
        <f t="array" ref="D732">IF(E732="","",XLOOKUP(E732,selector_25,selector_25_ids,""))</f>
        <v/>
      </c>
      <c r="E732" s="25"/>
      <c r="F732" s="14"/>
      <c r="G732" s="23" t="str">
        <f t="array" ref="G732">IF(H732="","",XLOOKUP(H732,selector_25,selector_25_ids,""))</f>
        <v/>
      </c>
      <c r="H732" s="25"/>
      <c r="I732" s="14"/>
      <c r="J732" s="14"/>
      <c r="K732" s="14"/>
      <c r="L732" s="23" t="str">
        <f t="array" ref="L732">IF(M732="","",XLOOKUP(M732,selector_02,selector_02_ids,""))</f>
        <v/>
      </c>
      <c r="M732" s="25"/>
      <c r="N732" s="23" t="str">
        <f t="array" ref="N732">IF(O732="","",XLOOKUP(O732,selector_12,selector_12_ids,""))</f>
        <v/>
      </c>
      <c r="O732" s="25"/>
      <c r="P732" s="14"/>
      <c r="Q732" s="23" t="str">
        <f t="array" ref="Q732">IF(R732="","",XLOOKUP(R732,selector_04,selector_04_ids,""))</f>
        <v/>
      </c>
      <c r="R732" s="25"/>
      <c r="S732" s="14"/>
      <c r="T732" s="27"/>
      <c r="U732" s="14"/>
    </row>
    <row r="733">
      <c r="A733" s="14"/>
      <c r="B733" s="23" t="str">
        <f>IF($A733="","",'Система'!$B$4)</f>
        <v/>
      </c>
      <c r="C733" s="14"/>
      <c r="D733" s="23" t="str">
        <f t="array" ref="D733">IF(E733="","",XLOOKUP(E733,selector_25,selector_25_ids,""))</f>
        <v/>
      </c>
      <c r="E733" s="25"/>
      <c r="F733" s="14"/>
      <c r="G733" s="23" t="str">
        <f t="array" ref="G733">IF(H733="","",XLOOKUP(H733,selector_25,selector_25_ids,""))</f>
        <v/>
      </c>
      <c r="H733" s="25"/>
      <c r="I733" s="14"/>
      <c r="J733" s="14"/>
      <c r="K733" s="14"/>
      <c r="L733" s="23" t="str">
        <f t="array" ref="L733">IF(M733="","",XLOOKUP(M733,selector_02,selector_02_ids,""))</f>
        <v/>
      </c>
      <c r="M733" s="25"/>
      <c r="N733" s="23" t="str">
        <f t="array" ref="N733">IF(O733="","",XLOOKUP(O733,selector_12,selector_12_ids,""))</f>
        <v/>
      </c>
      <c r="O733" s="25"/>
      <c r="P733" s="14"/>
      <c r="Q733" s="23" t="str">
        <f t="array" ref="Q733">IF(R733="","",XLOOKUP(R733,selector_04,selector_04_ids,""))</f>
        <v/>
      </c>
      <c r="R733" s="25"/>
      <c r="S733" s="14"/>
      <c r="T733" s="27"/>
      <c r="U733" s="14"/>
    </row>
    <row r="734">
      <c r="A734" s="14"/>
      <c r="B734" s="23" t="str">
        <f>IF($A734="","",'Система'!$B$4)</f>
        <v/>
      </c>
      <c r="C734" s="14"/>
      <c r="D734" s="23" t="str">
        <f t="array" ref="D734">IF(E734="","",XLOOKUP(E734,selector_25,selector_25_ids,""))</f>
        <v/>
      </c>
      <c r="E734" s="25"/>
      <c r="F734" s="14"/>
      <c r="G734" s="23" t="str">
        <f t="array" ref="G734">IF(H734="","",XLOOKUP(H734,selector_25,selector_25_ids,""))</f>
        <v/>
      </c>
      <c r="H734" s="25"/>
      <c r="I734" s="14"/>
      <c r="J734" s="14"/>
      <c r="K734" s="14"/>
      <c r="L734" s="23" t="str">
        <f t="array" ref="L734">IF(M734="","",XLOOKUP(M734,selector_02,selector_02_ids,""))</f>
        <v/>
      </c>
      <c r="M734" s="25"/>
      <c r="N734" s="23" t="str">
        <f t="array" ref="N734">IF(O734="","",XLOOKUP(O734,selector_12,selector_12_ids,""))</f>
        <v/>
      </c>
      <c r="O734" s="25"/>
      <c r="P734" s="14"/>
      <c r="Q734" s="23" t="str">
        <f t="array" ref="Q734">IF(R734="","",XLOOKUP(R734,selector_04,selector_04_ids,""))</f>
        <v/>
      </c>
      <c r="R734" s="25"/>
      <c r="S734" s="14"/>
      <c r="T734" s="27"/>
      <c r="U734" s="14"/>
    </row>
    <row r="735">
      <c r="A735" s="14"/>
      <c r="B735" s="23" t="str">
        <f>IF($A735="","",'Система'!$B$4)</f>
        <v/>
      </c>
      <c r="C735" s="14"/>
      <c r="D735" s="23" t="str">
        <f t="array" ref="D735">IF(E735="","",XLOOKUP(E735,selector_25,selector_25_ids,""))</f>
        <v/>
      </c>
      <c r="E735" s="25"/>
      <c r="F735" s="14"/>
      <c r="G735" s="23" t="str">
        <f t="array" ref="G735">IF(H735="","",XLOOKUP(H735,selector_25,selector_25_ids,""))</f>
        <v/>
      </c>
      <c r="H735" s="25"/>
      <c r="I735" s="14"/>
      <c r="J735" s="14"/>
      <c r="K735" s="14"/>
      <c r="L735" s="23" t="str">
        <f t="array" ref="L735">IF(M735="","",XLOOKUP(M735,selector_02,selector_02_ids,""))</f>
        <v/>
      </c>
      <c r="M735" s="25"/>
      <c r="N735" s="23" t="str">
        <f t="array" ref="N735">IF(O735="","",XLOOKUP(O735,selector_12,selector_12_ids,""))</f>
        <v/>
      </c>
      <c r="O735" s="25"/>
      <c r="P735" s="14"/>
      <c r="Q735" s="23" t="str">
        <f t="array" ref="Q735">IF(R735="","",XLOOKUP(R735,selector_04,selector_04_ids,""))</f>
        <v/>
      </c>
      <c r="R735" s="25"/>
      <c r="S735" s="14"/>
      <c r="T735" s="27"/>
      <c r="U735" s="14"/>
    </row>
    <row r="736">
      <c r="A736" s="14"/>
      <c r="B736" s="23" t="str">
        <f>IF($A736="","",'Система'!$B$4)</f>
        <v/>
      </c>
      <c r="C736" s="14"/>
      <c r="D736" s="23" t="str">
        <f t="array" ref="D736">IF(E736="","",XLOOKUP(E736,selector_25,selector_25_ids,""))</f>
        <v/>
      </c>
      <c r="E736" s="25"/>
      <c r="F736" s="14"/>
      <c r="G736" s="23" t="str">
        <f t="array" ref="G736">IF(H736="","",XLOOKUP(H736,selector_25,selector_25_ids,""))</f>
        <v/>
      </c>
      <c r="H736" s="25"/>
      <c r="I736" s="14"/>
      <c r="J736" s="14"/>
      <c r="K736" s="14"/>
      <c r="L736" s="23" t="str">
        <f t="array" ref="L736">IF(M736="","",XLOOKUP(M736,selector_02,selector_02_ids,""))</f>
        <v/>
      </c>
      <c r="M736" s="25"/>
      <c r="N736" s="23" t="str">
        <f t="array" ref="N736">IF(O736="","",XLOOKUP(O736,selector_12,selector_12_ids,""))</f>
        <v/>
      </c>
      <c r="O736" s="25"/>
      <c r="P736" s="14"/>
      <c r="Q736" s="23" t="str">
        <f t="array" ref="Q736">IF(R736="","",XLOOKUP(R736,selector_04,selector_04_ids,""))</f>
        <v/>
      </c>
      <c r="R736" s="25"/>
      <c r="S736" s="14"/>
      <c r="T736" s="27"/>
      <c r="U736" s="14"/>
    </row>
    <row r="737">
      <c r="A737" s="14"/>
      <c r="B737" s="23" t="str">
        <f>IF($A737="","",'Система'!$B$4)</f>
        <v/>
      </c>
      <c r="C737" s="14"/>
      <c r="D737" s="23" t="str">
        <f t="array" ref="D737">IF(E737="","",XLOOKUP(E737,selector_25,selector_25_ids,""))</f>
        <v/>
      </c>
      <c r="E737" s="25"/>
      <c r="F737" s="14"/>
      <c r="G737" s="23" t="str">
        <f t="array" ref="G737">IF(H737="","",XLOOKUP(H737,selector_25,selector_25_ids,""))</f>
        <v/>
      </c>
      <c r="H737" s="25"/>
      <c r="I737" s="14"/>
      <c r="J737" s="14"/>
      <c r="K737" s="14"/>
      <c r="L737" s="23" t="str">
        <f t="array" ref="L737">IF(M737="","",XLOOKUP(M737,selector_02,selector_02_ids,""))</f>
        <v/>
      </c>
      <c r="M737" s="25"/>
      <c r="N737" s="23" t="str">
        <f t="array" ref="N737">IF(O737="","",XLOOKUP(O737,selector_12,selector_12_ids,""))</f>
        <v/>
      </c>
      <c r="O737" s="25"/>
      <c r="P737" s="14"/>
      <c r="Q737" s="23" t="str">
        <f t="array" ref="Q737">IF(R737="","",XLOOKUP(R737,selector_04,selector_04_ids,""))</f>
        <v/>
      </c>
      <c r="R737" s="25"/>
      <c r="S737" s="14"/>
      <c r="T737" s="27"/>
      <c r="U737" s="14"/>
    </row>
    <row r="738">
      <c r="A738" s="14"/>
      <c r="B738" s="23" t="str">
        <f>IF($A738="","",'Система'!$B$4)</f>
        <v/>
      </c>
      <c r="C738" s="14"/>
      <c r="D738" s="23" t="str">
        <f t="array" ref="D738">IF(E738="","",XLOOKUP(E738,selector_25,selector_25_ids,""))</f>
        <v/>
      </c>
      <c r="E738" s="25"/>
      <c r="F738" s="14"/>
      <c r="G738" s="23" t="str">
        <f t="array" ref="G738">IF(H738="","",XLOOKUP(H738,selector_25,selector_25_ids,""))</f>
        <v/>
      </c>
      <c r="H738" s="25"/>
      <c r="I738" s="14"/>
      <c r="J738" s="14"/>
      <c r="K738" s="14"/>
      <c r="L738" s="23" t="str">
        <f t="array" ref="L738">IF(M738="","",XLOOKUP(M738,selector_02,selector_02_ids,""))</f>
        <v/>
      </c>
      <c r="M738" s="25"/>
      <c r="N738" s="23" t="str">
        <f t="array" ref="N738">IF(O738="","",XLOOKUP(O738,selector_12,selector_12_ids,""))</f>
        <v/>
      </c>
      <c r="O738" s="25"/>
      <c r="P738" s="14"/>
      <c r="Q738" s="23" t="str">
        <f t="array" ref="Q738">IF(R738="","",XLOOKUP(R738,selector_04,selector_04_ids,""))</f>
        <v/>
      </c>
      <c r="R738" s="25"/>
      <c r="S738" s="14"/>
      <c r="T738" s="27"/>
      <c r="U738" s="14"/>
    </row>
    <row r="739">
      <c r="A739" s="14"/>
      <c r="B739" s="23" t="str">
        <f>IF($A739="","",'Система'!$B$4)</f>
        <v/>
      </c>
      <c r="C739" s="14"/>
      <c r="D739" s="23" t="str">
        <f t="array" ref="D739">IF(E739="","",XLOOKUP(E739,selector_25,selector_25_ids,""))</f>
        <v/>
      </c>
      <c r="E739" s="25"/>
      <c r="F739" s="14"/>
      <c r="G739" s="23" t="str">
        <f t="array" ref="G739">IF(H739="","",XLOOKUP(H739,selector_25,selector_25_ids,""))</f>
        <v/>
      </c>
      <c r="H739" s="25"/>
      <c r="I739" s="14"/>
      <c r="J739" s="14"/>
      <c r="K739" s="14"/>
      <c r="L739" s="23" t="str">
        <f t="array" ref="L739">IF(M739="","",XLOOKUP(M739,selector_02,selector_02_ids,""))</f>
        <v/>
      </c>
      <c r="M739" s="25"/>
      <c r="N739" s="23" t="str">
        <f t="array" ref="N739">IF(O739="","",XLOOKUP(O739,selector_12,selector_12_ids,""))</f>
        <v/>
      </c>
      <c r="O739" s="25"/>
      <c r="P739" s="14"/>
      <c r="Q739" s="23" t="str">
        <f t="array" ref="Q739">IF(R739="","",XLOOKUP(R739,selector_04,selector_04_ids,""))</f>
        <v/>
      </c>
      <c r="R739" s="25"/>
      <c r="S739" s="14"/>
      <c r="T739" s="27"/>
      <c r="U739" s="14"/>
    </row>
    <row r="740">
      <c r="A740" s="14"/>
      <c r="B740" s="23" t="str">
        <f>IF($A740="","",'Система'!$B$4)</f>
        <v/>
      </c>
      <c r="C740" s="14"/>
      <c r="D740" s="23" t="str">
        <f t="array" ref="D740">IF(E740="","",XLOOKUP(E740,selector_25,selector_25_ids,""))</f>
        <v/>
      </c>
      <c r="E740" s="25"/>
      <c r="F740" s="14"/>
      <c r="G740" s="23" t="str">
        <f t="array" ref="G740">IF(H740="","",XLOOKUP(H740,selector_25,selector_25_ids,""))</f>
        <v/>
      </c>
      <c r="H740" s="25"/>
      <c r="I740" s="14"/>
      <c r="J740" s="14"/>
      <c r="K740" s="14"/>
      <c r="L740" s="23" t="str">
        <f t="array" ref="L740">IF(M740="","",XLOOKUP(M740,selector_02,selector_02_ids,""))</f>
        <v/>
      </c>
      <c r="M740" s="25"/>
      <c r="N740" s="23" t="str">
        <f t="array" ref="N740">IF(O740="","",XLOOKUP(O740,selector_12,selector_12_ids,""))</f>
        <v/>
      </c>
      <c r="O740" s="25"/>
      <c r="P740" s="14"/>
      <c r="Q740" s="23" t="str">
        <f t="array" ref="Q740">IF(R740="","",XLOOKUP(R740,selector_04,selector_04_ids,""))</f>
        <v/>
      </c>
      <c r="R740" s="25"/>
      <c r="S740" s="14"/>
      <c r="T740" s="27"/>
      <c r="U740" s="14"/>
    </row>
    <row r="741">
      <c r="A741" s="14"/>
      <c r="B741" s="23" t="str">
        <f>IF($A741="","",'Система'!$B$4)</f>
        <v/>
      </c>
      <c r="C741" s="14"/>
      <c r="D741" s="23" t="str">
        <f t="array" ref="D741">IF(E741="","",XLOOKUP(E741,selector_25,selector_25_ids,""))</f>
        <v/>
      </c>
      <c r="E741" s="25"/>
      <c r="F741" s="14"/>
      <c r="G741" s="23" t="str">
        <f t="array" ref="G741">IF(H741="","",XLOOKUP(H741,selector_25,selector_25_ids,""))</f>
        <v/>
      </c>
      <c r="H741" s="25"/>
      <c r="I741" s="14"/>
      <c r="J741" s="14"/>
      <c r="K741" s="14"/>
      <c r="L741" s="23" t="str">
        <f t="array" ref="L741">IF(M741="","",XLOOKUP(M741,selector_02,selector_02_ids,""))</f>
        <v/>
      </c>
      <c r="M741" s="25"/>
      <c r="N741" s="23" t="str">
        <f t="array" ref="N741">IF(O741="","",XLOOKUP(O741,selector_12,selector_12_ids,""))</f>
        <v/>
      </c>
      <c r="O741" s="25"/>
      <c r="P741" s="14"/>
      <c r="Q741" s="23" t="str">
        <f t="array" ref="Q741">IF(R741="","",XLOOKUP(R741,selector_04,selector_04_ids,""))</f>
        <v/>
      </c>
      <c r="R741" s="25"/>
      <c r="S741" s="14"/>
      <c r="T741" s="27"/>
      <c r="U741" s="14"/>
    </row>
    <row r="742">
      <c r="A742" s="14"/>
      <c r="B742" s="23" t="str">
        <f>IF($A742="","",'Система'!$B$4)</f>
        <v/>
      </c>
      <c r="C742" s="14"/>
      <c r="D742" s="23" t="str">
        <f t="array" ref="D742">IF(E742="","",XLOOKUP(E742,selector_25,selector_25_ids,""))</f>
        <v/>
      </c>
      <c r="E742" s="25"/>
      <c r="F742" s="14"/>
      <c r="G742" s="23" t="str">
        <f t="array" ref="G742">IF(H742="","",XLOOKUP(H742,selector_25,selector_25_ids,""))</f>
        <v/>
      </c>
      <c r="H742" s="25"/>
      <c r="I742" s="14"/>
      <c r="J742" s="14"/>
      <c r="K742" s="14"/>
      <c r="L742" s="23" t="str">
        <f t="array" ref="L742">IF(M742="","",XLOOKUP(M742,selector_02,selector_02_ids,""))</f>
        <v/>
      </c>
      <c r="M742" s="25"/>
      <c r="N742" s="23" t="str">
        <f t="array" ref="N742">IF(O742="","",XLOOKUP(O742,selector_12,selector_12_ids,""))</f>
        <v/>
      </c>
      <c r="O742" s="25"/>
      <c r="P742" s="14"/>
      <c r="Q742" s="23" t="str">
        <f t="array" ref="Q742">IF(R742="","",XLOOKUP(R742,selector_04,selector_04_ids,""))</f>
        <v/>
      </c>
      <c r="R742" s="25"/>
      <c r="S742" s="14"/>
      <c r="T742" s="27"/>
      <c r="U742" s="14"/>
    </row>
    <row r="743">
      <c r="A743" s="14"/>
      <c r="B743" s="23" t="str">
        <f>IF($A743="","",'Система'!$B$4)</f>
        <v/>
      </c>
      <c r="C743" s="14"/>
      <c r="D743" s="23" t="str">
        <f t="array" ref="D743">IF(E743="","",XLOOKUP(E743,selector_25,selector_25_ids,""))</f>
        <v/>
      </c>
      <c r="E743" s="25"/>
      <c r="F743" s="14"/>
      <c r="G743" s="23" t="str">
        <f t="array" ref="G743">IF(H743="","",XLOOKUP(H743,selector_25,selector_25_ids,""))</f>
        <v/>
      </c>
      <c r="H743" s="25"/>
      <c r="I743" s="14"/>
      <c r="J743" s="14"/>
      <c r="K743" s="14"/>
      <c r="L743" s="23" t="str">
        <f t="array" ref="L743">IF(M743="","",XLOOKUP(M743,selector_02,selector_02_ids,""))</f>
        <v/>
      </c>
      <c r="M743" s="25"/>
      <c r="N743" s="23" t="str">
        <f t="array" ref="N743">IF(O743="","",XLOOKUP(O743,selector_12,selector_12_ids,""))</f>
        <v/>
      </c>
      <c r="O743" s="25"/>
      <c r="P743" s="14"/>
      <c r="Q743" s="23" t="str">
        <f t="array" ref="Q743">IF(R743="","",XLOOKUP(R743,selector_04,selector_04_ids,""))</f>
        <v/>
      </c>
      <c r="R743" s="25"/>
      <c r="S743" s="14"/>
      <c r="T743" s="27"/>
      <c r="U743" s="14"/>
    </row>
    <row r="744">
      <c r="A744" s="14"/>
      <c r="B744" s="23" t="str">
        <f>IF($A744="","",'Система'!$B$4)</f>
        <v/>
      </c>
      <c r="C744" s="14"/>
      <c r="D744" s="23" t="str">
        <f t="array" ref="D744">IF(E744="","",XLOOKUP(E744,selector_25,selector_25_ids,""))</f>
        <v/>
      </c>
      <c r="E744" s="25"/>
      <c r="F744" s="14"/>
      <c r="G744" s="23" t="str">
        <f t="array" ref="G744">IF(H744="","",XLOOKUP(H744,selector_25,selector_25_ids,""))</f>
        <v/>
      </c>
      <c r="H744" s="25"/>
      <c r="I744" s="14"/>
      <c r="J744" s="14"/>
      <c r="K744" s="14"/>
      <c r="L744" s="23" t="str">
        <f t="array" ref="L744">IF(M744="","",XLOOKUP(M744,selector_02,selector_02_ids,""))</f>
        <v/>
      </c>
      <c r="M744" s="25"/>
      <c r="N744" s="23" t="str">
        <f t="array" ref="N744">IF(O744="","",XLOOKUP(O744,selector_12,selector_12_ids,""))</f>
        <v/>
      </c>
      <c r="O744" s="25"/>
      <c r="P744" s="14"/>
      <c r="Q744" s="23" t="str">
        <f t="array" ref="Q744">IF(R744="","",XLOOKUP(R744,selector_04,selector_04_ids,""))</f>
        <v/>
      </c>
      <c r="R744" s="25"/>
      <c r="S744" s="14"/>
      <c r="T744" s="27"/>
      <c r="U744" s="14"/>
    </row>
    <row r="745">
      <c r="A745" s="14"/>
      <c r="B745" s="23" t="str">
        <f>IF($A745="","",'Система'!$B$4)</f>
        <v/>
      </c>
      <c r="C745" s="14"/>
      <c r="D745" s="23" t="str">
        <f t="array" ref="D745">IF(E745="","",XLOOKUP(E745,selector_25,selector_25_ids,""))</f>
        <v/>
      </c>
      <c r="E745" s="25"/>
      <c r="F745" s="14"/>
      <c r="G745" s="23" t="str">
        <f t="array" ref="G745">IF(H745="","",XLOOKUP(H745,selector_25,selector_25_ids,""))</f>
        <v/>
      </c>
      <c r="H745" s="25"/>
      <c r="I745" s="14"/>
      <c r="J745" s="14"/>
      <c r="K745" s="14"/>
      <c r="L745" s="23" t="str">
        <f t="array" ref="L745">IF(M745="","",XLOOKUP(M745,selector_02,selector_02_ids,""))</f>
        <v/>
      </c>
      <c r="M745" s="25"/>
      <c r="N745" s="23" t="str">
        <f t="array" ref="N745">IF(O745="","",XLOOKUP(O745,selector_12,selector_12_ids,""))</f>
        <v/>
      </c>
      <c r="O745" s="25"/>
      <c r="P745" s="14"/>
      <c r="Q745" s="23" t="str">
        <f t="array" ref="Q745">IF(R745="","",XLOOKUP(R745,selector_04,selector_04_ids,""))</f>
        <v/>
      </c>
      <c r="R745" s="25"/>
      <c r="S745" s="14"/>
      <c r="T745" s="27"/>
      <c r="U745" s="14"/>
    </row>
    <row r="746">
      <c r="A746" s="14"/>
      <c r="B746" s="23" t="str">
        <f>IF($A746="","",'Система'!$B$4)</f>
        <v/>
      </c>
      <c r="C746" s="14"/>
      <c r="D746" s="23" t="str">
        <f t="array" ref="D746">IF(E746="","",XLOOKUP(E746,selector_25,selector_25_ids,""))</f>
        <v/>
      </c>
      <c r="E746" s="25"/>
      <c r="F746" s="14"/>
      <c r="G746" s="23" t="str">
        <f t="array" ref="G746">IF(H746="","",XLOOKUP(H746,selector_25,selector_25_ids,""))</f>
        <v/>
      </c>
      <c r="H746" s="25"/>
      <c r="I746" s="14"/>
      <c r="J746" s="14"/>
      <c r="K746" s="14"/>
      <c r="L746" s="23" t="str">
        <f t="array" ref="L746">IF(M746="","",XLOOKUP(M746,selector_02,selector_02_ids,""))</f>
        <v/>
      </c>
      <c r="M746" s="25"/>
      <c r="N746" s="23" t="str">
        <f t="array" ref="N746">IF(O746="","",XLOOKUP(O746,selector_12,selector_12_ids,""))</f>
        <v/>
      </c>
      <c r="O746" s="25"/>
      <c r="P746" s="14"/>
      <c r="Q746" s="23" t="str">
        <f t="array" ref="Q746">IF(R746="","",XLOOKUP(R746,selector_04,selector_04_ids,""))</f>
        <v/>
      </c>
      <c r="R746" s="25"/>
      <c r="S746" s="14"/>
      <c r="T746" s="27"/>
      <c r="U746" s="14"/>
    </row>
    <row r="747">
      <c r="A747" s="14"/>
      <c r="B747" s="23" t="str">
        <f>IF($A747="","",'Система'!$B$4)</f>
        <v/>
      </c>
      <c r="C747" s="14"/>
      <c r="D747" s="23" t="str">
        <f t="array" ref="D747">IF(E747="","",XLOOKUP(E747,selector_25,selector_25_ids,""))</f>
        <v/>
      </c>
      <c r="E747" s="25"/>
      <c r="F747" s="14"/>
      <c r="G747" s="23" t="str">
        <f t="array" ref="G747">IF(H747="","",XLOOKUP(H747,selector_25,selector_25_ids,""))</f>
        <v/>
      </c>
      <c r="H747" s="25"/>
      <c r="I747" s="14"/>
      <c r="J747" s="14"/>
      <c r="K747" s="14"/>
      <c r="L747" s="23" t="str">
        <f t="array" ref="L747">IF(M747="","",XLOOKUP(M747,selector_02,selector_02_ids,""))</f>
        <v/>
      </c>
      <c r="M747" s="25"/>
      <c r="N747" s="23" t="str">
        <f t="array" ref="N747">IF(O747="","",XLOOKUP(O747,selector_12,selector_12_ids,""))</f>
        <v/>
      </c>
      <c r="O747" s="25"/>
      <c r="P747" s="14"/>
      <c r="Q747" s="23" t="str">
        <f t="array" ref="Q747">IF(R747="","",XLOOKUP(R747,selector_04,selector_04_ids,""))</f>
        <v/>
      </c>
      <c r="R747" s="25"/>
      <c r="S747" s="14"/>
      <c r="T747" s="27"/>
      <c r="U747" s="14"/>
    </row>
    <row r="748">
      <c r="A748" s="14"/>
      <c r="B748" s="23" t="str">
        <f>IF($A748="","",'Система'!$B$4)</f>
        <v/>
      </c>
      <c r="C748" s="14"/>
      <c r="D748" s="23" t="str">
        <f t="array" ref="D748">IF(E748="","",XLOOKUP(E748,selector_25,selector_25_ids,""))</f>
        <v/>
      </c>
      <c r="E748" s="25"/>
      <c r="F748" s="14"/>
      <c r="G748" s="23" t="str">
        <f t="array" ref="G748">IF(H748="","",XLOOKUP(H748,selector_25,selector_25_ids,""))</f>
        <v/>
      </c>
      <c r="H748" s="25"/>
      <c r="I748" s="14"/>
      <c r="J748" s="14"/>
      <c r="K748" s="14"/>
      <c r="L748" s="23" t="str">
        <f t="array" ref="L748">IF(M748="","",XLOOKUP(M748,selector_02,selector_02_ids,""))</f>
        <v/>
      </c>
      <c r="M748" s="25"/>
      <c r="N748" s="23" t="str">
        <f t="array" ref="N748">IF(O748="","",XLOOKUP(O748,selector_12,selector_12_ids,""))</f>
        <v/>
      </c>
      <c r="O748" s="25"/>
      <c r="P748" s="14"/>
      <c r="Q748" s="23" t="str">
        <f t="array" ref="Q748">IF(R748="","",XLOOKUP(R748,selector_04,selector_04_ids,""))</f>
        <v/>
      </c>
      <c r="R748" s="25"/>
      <c r="S748" s="14"/>
      <c r="T748" s="27"/>
      <c r="U748" s="14"/>
    </row>
    <row r="749">
      <c r="A749" s="14"/>
      <c r="B749" s="23" t="str">
        <f>IF($A749="","",'Система'!$B$4)</f>
        <v/>
      </c>
      <c r="C749" s="14"/>
      <c r="D749" s="23" t="str">
        <f t="array" ref="D749">IF(E749="","",XLOOKUP(E749,selector_25,selector_25_ids,""))</f>
        <v/>
      </c>
      <c r="E749" s="25"/>
      <c r="F749" s="14"/>
      <c r="G749" s="23" t="str">
        <f t="array" ref="G749">IF(H749="","",XLOOKUP(H749,selector_25,selector_25_ids,""))</f>
        <v/>
      </c>
      <c r="H749" s="25"/>
      <c r="I749" s="14"/>
      <c r="J749" s="14"/>
      <c r="K749" s="14"/>
      <c r="L749" s="23" t="str">
        <f t="array" ref="L749">IF(M749="","",XLOOKUP(M749,selector_02,selector_02_ids,""))</f>
        <v/>
      </c>
      <c r="M749" s="25"/>
      <c r="N749" s="23" t="str">
        <f t="array" ref="N749">IF(O749="","",XLOOKUP(O749,selector_12,selector_12_ids,""))</f>
        <v/>
      </c>
      <c r="O749" s="25"/>
      <c r="P749" s="14"/>
      <c r="Q749" s="23" t="str">
        <f t="array" ref="Q749">IF(R749="","",XLOOKUP(R749,selector_04,selector_04_ids,""))</f>
        <v/>
      </c>
      <c r="R749" s="25"/>
      <c r="S749" s="14"/>
      <c r="T749" s="27"/>
      <c r="U749" s="14"/>
    </row>
    <row r="750">
      <c r="A750" s="14"/>
      <c r="B750" s="23" t="str">
        <f>IF($A750="","",'Система'!$B$4)</f>
        <v/>
      </c>
      <c r="C750" s="14"/>
      <c r="D750" s="23" t="str">
        <f t="array" ref="D750">IF(E750="","",XLOOKUP(E750,selector_25,selector_25_ids,""))</f>
        <v/>
      </c>
      <c r="E750" s="25"/>
      <c r="F750" s="14"/>
      <c r="G750" s="23" t="str">
        <f t="array" ref="G750">IF(H750="","",XLOOKUP(H750,selector_25,selector_25_ids,""))</f>
        <v/>
      </c>
      <c r="H750" s="25"/>
      <c r="I750" s="14"/>
      <c r="J750" s="14"/>
      <c r="K750" s="14"/>
      <c r="L750" s="23" t="str">
        <f t="array" ref="L750">IF(M750="","",XLOOKUP(M750,selector_02,selector_02_ids,""))</f>
        <v/>
      </c>
      <c r="M750" s="25"/>
      <c r="N750" s="23" t="str">
        <f t="array" ref="N750">IF(O750="","",XLOOKUP(O750,selector_12,selector_12_ids,""))</f>
        <v/>
      </c>
      <c r="O750" s="25"/>
      <c r="P750" s="14"/>
      <c r="Q750" s="23" t="str">
        <f t="array" ref="Q750">IF(R750="","",XLOOKUP(R750,selector_04,selector_04_ids,""))</f>
        <v/>
      </c>
      <c r="R750" s="25"/>
      <c r="S750" s="14"/>
      <c r="T750" s="27"/>
      <c r="U750" s="14"/>
    </row>
    <row r="751">
      <c r="A751" s="14"/>
      <c r="B751" s="23" t="str">
        <f>IF($A751="","",'Система'!$B$4)</f>
        <v/>
      </c>
      <c r="C751" s="14"/>
      <c r="D751" s="23" t="str">
        <f t="array" ref="D751">IF(E751="","",XLOOKUP(E751,selector_25,selector_25_ids,""))</f>
        <v/>
      </c>
      <c r="E751" s="25"/>
      <c r="F751" s="14"/>
      <c r="G751" s="23" t="str">
        <f t="array" ref="G751">IF(H751="","",XLOOKUP(H751,selector_25,selector_25_ids,""))</f>
        <v/>
      </c>
      <c r="H751" s="25"/>
      <c r="I751" s="14"/>
      <c r="J751" s="14"/>
      <c r="K751" s="14"/>
      <c r="L751" s="23" t="str">
        <f t="array" ref="L751">IF(M751="","",XLOOKUP(M751,selector_02,selector_02_ids,""))</f>
        <v/>
      </c>
      <c r="M751" s="25"/>
      <c r="N751" s="23" t="str">
        <f t="array" ref="N751">IF(O751="","",XLOOKUP(O751,selector_12,selector_12_ids,""))</f>
        <v/>
      </c>
      <c r="O751" s="25"/>
      <c r="P751" s="14"/>
      <c r="Q751" s="23" t="str">
        <f t="array" ref="Q751">IF(R751="","",XLOOKUP(R751,selector_04,selector_04_ids,""))</f>
        <v/>
      </c>
      <c r="R751" s="25"/>
      <c r="S751" s="14"/>
      <c r="T751" s="27"/>
      <c r="U751" s="14"/>
    </row>
    <row r="752">
      <c r="A752" s="14"/>
      <c r="B752" s="23" t="str">
        <f>IF($A752="","",'Система'!$B$4)</f>
        <v/>
      </c>
      <c r="C752" s="14"/>
      <c r="D752" s="23" t="str">
        <f t="array" ref="D752">IF(E752="","",XLOOKUP(E752,selector_25,selector_25_ids,""))</f>
        <v/>
      </c>
      <c r="E752" s="25"/>
      <c r="F752" s="14"/>
      <c r="G752" s="23" t="str">
        <f t="array" ref="G752">IF(H752="","",XLOOKUP(H752,selector_25,selector_25_ids,""))</f>
        <v/>
      </c>
      <c r="H752" s="25"/>
      <c r="I752" s="14"/>
      <c r="J752" s="14"/>
      <c r="K752" s="14"/>
      <c r="L752" s="23" t="str">
        <f t="array" ref="L752">IF(M752="","",XLOOKUP(M752,selector_02,selector_02_ids,""))</f>
        <v/>
      </c>
      <c r="M752" s="25"/>
      <c r="N752" s="23" t="str">
        <f t="array" ref="N752">IF(O752="","",XLOOKUP(O752,selector_12,selector_12_ids,""))</f>
        <v/>
      </c>
      <c r="O752" s="25"/>
      <c r="P752" s="14"/>
      <c r="Q752" s="23" t="str">
        <f t="array" ref="Q752">IF(R752="","",XLOOKUP(R752,selector_04,selector_04_ids,""))</f>
        <v/>
      </c>
      <c r="R752" s="25"/>
      <c r="S752" s="14"/>
      <c r="T752" s="27"/>
      <c r="U752" s="14"/>
    </row>
    <row r="753">
      <c r="A753" s="14"/>
      <c r="B753" s="23" t="str">
        <f>IF($A753="","",'Система'!$B$4)</f>
        <v/>
      </c>
      <c r="C753" s="14"/>
      <c r="D753" s="23" t="str">
        <f t="array" ref="D753">IF(E753="","",XLOOKUP(E753,selector_25,selector_25_ids,""))</f>
        <v/>
      </c>
      <c r="E753" s="25"/>
      <c r="F753" s="14"/>
      <c r="G753" s="23" t="str">
        <f t="array" ref="G753">IF(H753="","",XLOOKUP(H753,selector_25,selector_25_ids,""))</f>
        <v/>
      </c>
      <c r="H753" s="25"/>
      <c r="I753" s="14"/>
      <c r="J753" s="14"/>
      <c r="K753" s="14"/>
      <c r="L753" s="23" t="str">
        <f t="array" ref="L753">IF(M753="","",XLOOKUP(M753,selector_02,selector_02_ids,""))</f>
        <v/>
      </c>
      <c r="M753" s="25"/>
      <c r="N753" s="23" t="str">
        <f t="array" ref="N753">IF(O753="","",XLOOKUP(O753,selector_12,selector_12_ids,""))</f>
        <v/>
      </c>
      <c r="O753" s="25"/>
      <c r="P753" s="14"/>
      <c r="Q753" s="23" t="str">
        <f t="array" ref="Q753">IF(R753="","",XLOOKUP(R753,selector_04,selector_04_ids,""))</f>
        <v/>
      </c>
      <c r="R753" s="25"/>
      <c r="S753" s="14"/>
      <c r="T753" s="27"/>
      <c r="U753" s="14"/>
    </row>
    <row r="754">
      <c r="A754" s="14"/>
      <c r="B754" s="23" t="str">
        <f>IF($A754="","",'Система'!$B$4)</f>
        <v/>
      </c>
      <c r="C754" s="14"/>
      <c r="D754" s="23" t="str">
        <f t="array" ref="D754">IF(E754="","",XLOOKUP(E754,selector_25,selector_25_ids,""))</f>
        <v/>
      </c>
      <c r="E754" s="25"/>
      <c r="F754" s="14"/>
      <c r="G754" s="23" t="str">
        <f t="array" ref="G754">IF(H754="","",XLOOKUP(H754,selector_25,selector_25_ids,""))</f>
        <v/>
      </c>
      <c r="H754" s="25"/>
      <c r="I754" s="14"/>
      <c r="J754" s="14"/>
      <c r="K754" s="14"/>
      <c r="L754" s="23" t="str">
        <f t="array" ref="L754">IF(M754="","",XLOOKUP(M754,selector_02,selector_02_ids,""))</f>
        <v/>
      </c>
      <c r="M754" s="25"/>
      <c r="N754" s="23" t="str">
        <f t="array" ref="N754">IF(O754="","",XLOOKUP(O754,selector_12,selector_12_ids,""))</f>
        <v/>
      </c>
      <c r="O754" s="25"/>
      <c r="P754" s="14"/>
      <c r="Q754" s="23" t="str">
        <f t="array" ref="Q754">IF(R754="","",XLOOKUP(R754,selector_04,selector_04_ids,""))</f>
        <v/>
      </c>
      <c r="R754" s="25"/>
      <c r="S754" s="14"/>
      <c r="T754" s="27"/>
      <c r="U754" s="14"/>
    </row>
    <row r="755">
      <c r="A755" s="14"/>
      <c r="B755" s="23" t="str">
        <f>IF($A755="","",'Система'!$B$4)</f>
        <v/>
      </c>
      <c r="C755" s="14"/>
      <c r="D755" s="23" t="str">
        <f t="array" ref="D755">IF(E755="","",XLOOKUP(E755,selector_25,selector_25_ids,""))</f>
        <v/>
      </c>
      <c r="E755" s="25"/>
      <c r="F755" s="14"/>
      <c r="G755" s="23" t="str">
        <f t="array" ref="G755">IF(H755="","",XLOOKUP(H755,selector_25,selector_25_ids,""))</f>
        <v/>
      </c>
      <c r="H755" s="25"/>
      <c r="I755" s="14"/>
      <c r="J755" s="14"/>
      <c r="K755" s="14"/>
      <c r="L755" s="23" t="str">
        <f t="array" ref="L755">IF(M755="","",XLOOKUP(M755,selector_02,selector_02_ids,""))</f>
        <v/>
      </c>
      <c r="M755" s="25"/>
      <c r="N755" s="23" t="str">
        <f t="array" ref="N755">IF(O755="","",XLOOKUP(O755,selector_12,selector_12_ids,""))</f>
        <v/>
      </c>
      <c r="O755" s="25"/>
      <c r="P755" s="14"/>
      <c r="Q755" s="23" t="str">
        <f t="array" ref="Q755">IF(R755="","",XLOOKUP(R755,selector_04,selector_04_ids,""))</f>
        <v/>
      </c>
      <c r="R755" s="25"/>
      <c r="S755" s="14"/>
      <c r="T755" s="27"/>
      <c r="U755" s="14"/>
    </row>
    <row r="756">
      <c r="A756" s="14"/>
      <c r="B756" s="23" t="str">
        <f>IF($A756="","",'Система'!$B$4)</f>
        <v/>
      </c>
      <c r="C756" s="14"/>
      <c r="D756" s="23" t="str">
        <f t="array" ref="D756">IF(E756="","",XLOOKUP(E756,selector_25,selector_25_ids,""))</f>
        <v/>
      </c>
      <c r="E756" s="25"/>
      <c r="F756" s="14"/>
      <c r="G756" s="23" t="str">
        <f t="array" ref="G756">IF(H756="","",XLOOKUP(H756,selector_25,selector_25_ids,""))</f>
        <v/>
      </c>
      <c r="H756" s="25"/>
      <c r="I756" s="14"/>
      <c r="J756" s="14"/>
      <c r="K756" s="14"/>
      <c r="L756" s="23" t="str">
        <f t="array" ref="L756">IF(M756="","",XLOOKUP(M756,selector_02,selector_02_ids,""))</f>
        <v/>
      </c>
      <c r="M756" s="25"/>
      <c r="N756" s="23" t="str">
        <f t="array" ref="N756">IF(O756="","",XLOOKUP(O756,selector_12,selector_12_ids,""))</f>
        <v/>
      </c>
      <c r="O756" s="25"/>
      <c r="P756" s="14"/>
      <c r="Q756" s="23" t="str">
        <f t="array" ref="Q756">IF(R756="","",XLOOKUP(R756,selector_04,selector_04_ids,""))</f>
        <v/>
      </c>
      <c r="R756" s="25"/>
      <c r="S756" s="14"/>
      <c r="T756" s="27"/>
      <c r="U756" s="14"/>
    </row>
    <row r="757">
      <c r="A757" s="14"/>
      <c r="B757" s="23" t="str">
        <f>IF($A757="","",'Система'!$B$4)</f>
        <v/>
      </c>
      <c r="C757" s="14"/>
      <c r="D757" s="23" t="str">
        <f t="array" ref="D757">IF(E757="","",XLOOKUP(E757,selector_25,selector_25_ids,""))</f>
        <v/>
      </c>
      <c r="E757" s="25"/>
      <c r="F757" s="14"/>
      <c r="G757" s="23" t="str">
        <f t="array" ref="G757">IF(H757="","",XLOOKUP(H757,selector_25,selector_25_ids,""))</f>
        <v/>
      </c>
      <c r="H757" s="25"/>
      <c r="I757" s="14"/>
      <c r="J757" s="14"/>
      <c r="K757" s="14"/>
      <c r="L757" s="23" t="str">
        <f t="array" ref="L757">IF(M757="","",XLOOKUP(M757,selector_02,selector_02_ids,""))</f>
        <v/>
      </c>
      <c r="M757" s="25"/>
      <c r="N757" s="23" t="str">
        <f t="array" ref="N757">IF(O757="","",XLOOKUP(O757,selector_12,selector_12_ids,""))</f>
        <v/>
      </c>
      <c r="O757" s="25"/>
      <c r="P757" s="14"/>
      <c r="Q757" s="23" t="str">
        <f t="array" ref="Q757">IF(R757="","",XLOOKUP(R757,selector_04,selector_04_ids,""))</f>
        <v/>
      </c>
      <c r="R757" s="25"/>
      <c r="S757" s="14"/>
      <c r="T757" s="27"/>
      <c r="U757" s="14"/>
    </row>
    <row r="758">
      <c r="A758" s="14"/>
      <c r="B758" s="23" t="str">
        <f>IF($A758="","",'Система'!$B$4)</f>
        <v/>
      </c>
      <c r="C758" s="14"/>
      <c r="D758" s="23" t="str">
        <f t="array" ref="D758">IF(E758="","",XLOOKUP(E758,selector_25,selector_25_ids,""))</f>
        <v/>
      </c>
      <c r="E758" s="25"/>
      <c r="F758" s="14"/>
      <c r="G758" s="23" t="str">
        <f t="array" ref="G758">IF(H758="","",XLOOKUP(H758,selector_25,selector_25_ids,""))</f>
        <v/>
      </c>
      <c r="H758" s="25"/>
      <c r="I758" s="14"/>
      <c r="J758" s="14"/>
      <c r="K758" s="14"/>
      <c r="L758" s="23" t="str">
        <f t="array" ref="L758">IF(M758="","",XLOOKUP(M758,selector_02,selector_02_ids,""))</f>
        <v/>
      </c>
      <c r="M758" s="25"/>
      <c r="N758" s="23" t="str">
        <f t="array" ref="N758">IF(O758="","",XLOOKUP(O758,selector_12,selector_12_ids,""))</f>
        <v/>
      </c>
      <c r="O758" s="25"/>
      <c r="P758" s="14"/>
      <c r="Q758" s="23" t="str">
        <f t="array" ref="Q758">IF(R758="","",XLOOKUP(R758,selector_04,selector_04_ids,""))</f>
        <v/>
      </c>
      <c r="R758" s="25"/>
      <c r="S758" s="14"/>
      <c r="T758" s="27"/>
      <c r="U758" s="14"/>
    </row>
    <row r="759">
      <c r="A759" s="14"/>
      <c r="B759" s="23" t="str">
        <f>IF($A759="","",'Система'!$B$4)</f>
        <v/>
      </c>
      <c r="C759" s="14"/>
      <c r="D759" s="23" t="str">
        <f t="array" ref="D759">IF(E759="","",XLOOKUP(E759,selector_25,selector_25_ids,""))</f>
        <v/>
      </c>
      <c r="E759" s="25"/>
      <c r="F759" s="14"/>
      <c r="G759" s="23" t="str">
        <f t="array" ref="G759">IF(H759="","",XLOOKUP(H759,selector_25,selector_25_ids,""))</f>
        <v/>
      </c>
      <c r="H759" s="25"/>
      <c r="I759" s="14"/>
      <c r="J759" s="14"/>
      <c r="K759" s="14"/>
      <c r="L759" s="23" t="str">
        <f t="array" ref="L759">IF(M759="","",XLOOKUP(M759,selector_02,selector_02_ids,""))</f>
        <v/>
      </c>
      <c r="M759" s="25"/>
      <c r="N759" s="23" t="str">
        <f t="array" ref="N759">IF(O759="","",XLOOKUP(O759,selector_12,selector_12_ids,""))</f>
        <v/>
      </c>
      <c r="O759" s="25"/>
      <c r="P759" s="14"/>
      <c r="Q759" s="23" t="str">
        <f t="array" ref="Q759">IF(R759="","",XLOOKUP(R759,selector_04,selector_04_ids,""))</f>
        <v/>
      </c>
      <c r="R759" s="25"/>
      <c r="S759" s="14"/>
      <c r="T759" s="27"/>
      <c r="U759" s="14"/>
    </row>
    <row r="760">
      <c r="A760" s="14"/>
      <c r="B760" s="23" t="str">
        <f>IF($A760="","",'Система'!$B$4)</f>
        <v/>
      </c>
      <c r="C760" s="14"/>
      <c r="D760" s="23" t="str">
        <f t="array" ref="D760">IF(E760="","",XLOOKUP(E760,selector_25,selector_25_ids,""))</f>
        <v/>
      </c>
      <c r="E760" s="25"/>
      <c r="F760" s="14"/>
      <c r="G760" s="23" t="str">
        <f t="array" ref="G760">IF(H760="","",XLOOKUP(H760,selector_25,selector_25_ids,""))</f>
        <v/>
      </c>
      <c r="H760" s="25"/>
      <c r="I760" s="14"/>
      <c r="J760" s="14"/>
      <c r="K760" s="14"/>
      <c r="L760" s="23" t="str">
        <f t="array" ref="L760">IF(M760="","",XLOOKUP(M760,selector_02,selector_02_ids,""))</f>
        <v/>
      </c>
      <c r="M760" s="25"/>
      <c r="N760" s="23" t="str">
        <f t="array" ref="N760">IF(O760="","",XLOOKUP(O760,selector_12,selector_12_ids,""))</f>
        <v/>
      </c>
      <c r="O760" s="25"/>
      <c r="P760" s="14"/>
      <c r="Q760" s="23" t="str">
        <f t="array" ref="Q760">IF(R760="","",XLOOKUP(R760,selector_04,selector_04_ids,""))</f>
        <v/>
      </c>
      <c r="R760" s="25"/>
      <c r="S760" s="14"/>
      <c r="T760" s="27"/>
      <c r="U760" s="14"/>
    </row>
    <row r="761">
      <c r="A761" s="14"/>
      <c r="B761" s="23" t="str">
        <f>IF($A761="","",'Система'!$B$4)</f>
        <v/>
      </c>
      <c r="C761" s="14"/>
      <c r="D761" s="23" t="str">
        <f t="array" ref="D761">IF(E761="","",XLOOKUP(E761,selector_25,selector_25_ids,""))</f>
        <v/>
      </c>
      <c r="E761" s="25"/>
      <c r="F761" s="14"/>
      <c r="G761" s="23" t="str">
        <f t="array" ref="G761">IF(H761="","",XLOOKUP(H761,selector_25,selector_25_ids,""))</f>
        <v/>
      </c>
      <c r="H761" s="25"/>
      <c r="I761" s="14"/>
      <c r="J761" s="14"/>
      <c r="K761" s="14"/>
      <c r="L761" s="23" t="str">
        <f t="array" ref="L761">IF(M761="","",XLOOKUP(M761,selector_02,selector_02_ids,""))</f>
        <v/>
      </c>
      <c r="M761" s="25"/>
      <c r="N761" s="23" t="str">
        <f t="array" ref="N761">IF(O761="","",XLOOKUP(O761,selector_12,selector_12_ids,""))</f>
        <v/>
      </c>
      <c r="O761" s="25"/>
      <c r="P761" s="14"/>
      <c r="Q761" s="23" t="str">
        <f t="array" ref="Q761">IF(R761="","",XLOOKUP(R761,selector_04,selector_04_ids,""))</f>
        <v/>
      </c>
      <c r="R761" s="25"/>
      <c r="S761" s="14"/>
      <c r="T761" s="27"/>
      <c r="U761" s="14"/>
    </row>
    <row r="762">
      <c r="A762" s="14"/>
      <c r="B762" s="23" t="str">
        <f>IF($A762="","",'Система'!$B$4)</f>
        <v/>
      </c>
      <c r="C762" s="14"/>
      <c r="D762" s="23" t="str">
        <f t="array" ref="D762">IF(E762="","",XLOOKUP(E762,selector_25,selector_25_ids,""))</f>
        <v/>
      </c>
      <c r="E762" s="25"/>
      <c r="F762" s="14"/>
      <c r="G762" s="23" t="str">
        <f t="array" ref="G762">IF(H762="","",XLOOKUP(H762,selector_25,selector_25_ids,""))</f>
        <v/>
      </c>
      <c r="H762" s="25"/>
      <c r="I762" s="14"/>
      <c r="J762" s="14"/>
      <c r="K762" s="14"/>
      <c r="L762" s="23" t="str">
        <f t="array" ref="L762">IF(M762="","",XLOOKUP(M762,selector_02,selector_02_ids,""))</f>
        <v/>
      </c>
      <c r="M762" s="25"/>
      <c r="N762" s="23" t="str">
        <f t="array" ref="N762">IF(O762="","",XLOOKUP(O762,selector_12,selector_12_ids,""))</f>
        <v/>
      </c>
      <c r="O762" s="25"/>
      <c r="P762" s="14"/>
      <c r="Q762" s="23" t="str">
        <f t="array" ref="Q762">IF(R762="","",XLOOKUP(R762,selector_04,selector_04_ids,""))</f>
        <v/>
      </c>
      <c r="R762" s="25"/>
      <c r="S762" s="14"/>
      <c r="T762" s="27"/>
      <c r="U762" s="14"/>
    </row>
    <row r="763">
      <c r="A763" s="14"/>
      <c r="B763" s="23" t="str">
        <f>IF($A763="","",'Система'!$B$4)</f>
        <v/>
      </c>
      <c r="C763" s="14"/>
      <c r="D763" s="23" t="str">
        <f t="array" ref="D763">IF(E763="","",XLOOKUP(E763,selector_25,selector_25_ids,""))</f>
        <v/>
      </c>
      <c r="E763" s="25"/>
      <c r="F763" s="14"/>
      <c r="G763" s="23" t="str">
        <f t="array" ref="G763">IF(H763="","",XLOOKUP(H763,selector_25,selector_25_ids,""))</f>
        <v/>
      </c>
      <c r="H763" s="25"/>
      <c r="I763" s="14"/>
      <c r="J763" s="14"/>
      <c r="K763" s="14"/>
      <c r="L763" s="23" t="str">
        <f t="array" ref="L763">IF(M763="","",XLOOKUP(M763,selector_02,selector_02_ids,""))</f>
        <v/>
      </c>
      <c r="M763" s="25"/>
      <c r="N763" s="23" t="str">
        <f t="array" ref="N763">IF(O763="","",XLOOKUP(O763,selector_12,selector_12_ids,""))</f>
        <v/>
      </c>
      <c r="O763" s="25"/>
      <c r="P763" s="14"/>
      <c r="Q763" s="23" t="str">
        <f t="array" ref="Q763">IF(R763="","",XLOOKUP(R763,selector_04,selector_04_ids,""))</f>
        <v/>
      </c>
      <c r="R763" s="25"/>
      <c r="S763" s="14"/>
      <c r="T763" s="27"/>
      <c r="U763" s="14"/>
    </row>
    <row r="764">
      <c r="A764" s="14"/>
      <c r="B764" s="23" t="str">
        <f>IF($A764="","",'Система'!$B$4)</f>
        <v/>
      </c>
      <c r="C764" s="14"/>
      <c r="D764" s="23" t="str">
        <f t="array" ref="D764">IF(E764="","",XLOOKUP(E764,selector_25,selector_25_ids,""))</f>
        <v/>
      </c>
      <c r="E764" s="25"/>
      <c r="F764" s="14"/>
      <c r="G764" s="23" t="str">
        <f t="array" ref="G764">IF(H764="","",XLOOKUP(H764,selector_25,selector_25_ids,""))</f>
        <v/>
      </c>
      <c r="H764" s="25"/>
      <c r="I764" s="14"/>
      <c r="J764" s="14"/>
      <c r="K764" s="14"/>
      <c r="L764" s="23" t="str">
        <f t="array" ref="L764">IF(M764="","",XLOOKUP(M764,selector_02,selector_02_ids,""))</f>
        <v/>
      </c>
      <c r="M764" s="25"/>
      <c r="N764" s="23" t="str">
        <f t="array" ref="N764">IF(O764="","",XLOOKUP(O764,selector_12,selector_12_ids,""))</f>
        <v/>
      </c>
      <c r="O764" s="25"/>
      <c r="P764" s="14"/>
      <c r="Q764" s="23" t="str">
        <f t="array" ref="Q764">IF(R764="","",XLOOKUP(R764,selector_04,selector_04_ids,""))</f>
        <v/>
      </c>
      <c r="R764" s="25"/>
      <c r="S764" s="14"/>
      <c r="T764" s="27"/>
      <c r="U764" s="14"/>
    </row>
    <row r="765">
      <c r="A765" s="14"/>
      <c r="B765" s="23" t="str">
        <f>IF($A765="","",'Система'!$B$4)</f>
        <v/>
      </c>
      <c r="C765" s="14"/>
      <c r="D765" s="23" t="str">
        <f t="array" ref="D765">IF(E765="","",XLOOKUP(E765,selector_25,selector_25_ids,""))</f>
        <v/>
      </c>
      <c r="E765" s="25"/>
      <c r="F765" s="14"/>
      <c r="G765" s="23" t="str">
        <f t="array" ref="G765">IF(H765="","",XLOOKUP(H765,selector_25,selector_25_ids,""))</f>
        <v/>
      </c>
      <c r="H765" s="25"/>
      <c r="I765" s="14"/>
      <c r="J765" s="14"/>
      <c r="K765" s="14"/>
      <c r="L765" s="23" t="str">
        <f t="array" ref="L765">IF(M765="","",XLOOKUP(M765,selector_02,selector_02_ids,""))</f>
        <v/>
      </c>
      <c r="M765" s="25"/>
      <c r="N765" s="23" t="str">
        <f t="array" ref="N765">IF(O765="","",XLOOKUP(O765,selector_12,selector_12_ids,""))</f>
        <v/>
      </c>
      <c r="O765" s="25"/>
      <c r="P765" s="14"/>
      <c r="Q765" s="23" t="str">
        <f t="array" ref="Q765">IF(R765="","",XLOOKUP(R765,selector_04,selector_04_ids,""))</f>
        <v/>
      </c>
      <c r="R765" s="25"/>
      <c r="S765" s="14"/>
      <c r="T765" s="27"/>
      <c r="U765" s="14"/>
    </row>
    <row r="766">
      <c r="A766" s="14"/>
      <c r="B766" s="23" t="str">
        <f>IF($A766="","",'Система'!$B$4)</f>
        <v/>
      </c>
      <c r="C766" s="14"/>
      <c r="D766" s="23" t="str">
        <f t="array" ref="D766">IF(E766="","",XLOOKUP(E766,selector_25,selector_25_ids,""))</f>
        <v/>
      </c>
      <c r="E766" s="25"/>
      <c r="F766" s="14"/>
      <c r="G766" s="23" t="str">
        <f t="array" ref="G766">IF(H766="","",XLOOKUP(H766,selector_25,selector_25_ids,""))</f>
        <v/>
      </c>
      <c r="H766" s="25"/>
      <c r="I766" s="14"/>
      <c r="J766" s="14"/>
      <c r="K766" s="14"/>
      <c r="L766" s="23" t="str">
        <f t="array" ref="L766">IF(M766="","",XLOOKUP(M766,selector_02,selector_02_ids,""))</f>
        <v/>
      </c>
      <c r="M766" s="25"/>
      <c r="N766" s="23" t="str">
        <f t="array" ref="N766">IF(O766="","",XLOOKUP(O766,selector_12,selector_12_ids,""))</f>
        <v/>
      </c>
      <c r="O766" s="25"/>
      <c r="P766" s="14"/>
      <c r="Q766" s="23" t="str">
        <f t="array" ref="Q766">IF(R766="","",XLOOKUP(R766,selector_04,selector_04_ids,""))</f>
        <v/>
      </c>
      <c r="R766" s="25"/>
      <c r="S766" s="14"/>
      <c r="T766" s="27"/>
      <c r="U766" s="14"/>
    </row>
    <row r="767">
      <c r="A767" s="14"/>
      <c r="B767" s="23" t="str">
        <f>IF($A767="","",'Система'!$B$4)</f>
        <v/>
      </c>
      <c r="C767" s="14"/>
      <c r="D767" s="23" t="str">
        <f t="array" ref="D767">IF(E767="","",XLOOKUP(E767,selector_25,selector_25_ids,""))</f>
        <v/>
      </c>
      <c r="E767" s="25"/>
      <c r="F767" s="14"/>
      <c r="G767" s="23" t="str">
        <f t="array" ref="G767">IF(H767="","",XLOOKUP(H767,selector_25,selector_25_ids,""))</f>
        <v/>
      </c>
      <c r="H767" s="25"/>
      <c r="I767" s="14"/>
      <c r="J767" s="14"/>
      <c r="K767" s="14"/>
      <c r="L767" s="23" t="str">
        <f t="array" ref="L767">IF(M767="","",XLOOKUP(M767,selector_02,selector_02_ids,""))</f>
        <v/>
      </c>
      <c r="M767" s="25"/>
      <c r="N767" s="23" t="str">
        <f t="array" ref="N767">IF(O767="","",XLOOKUP(O767,selector_12,selector_12_ids,""))</f>
        <v/>
      </c>
      <c r="O767" s="25"/>
      <c r="P767" s="14"/>
      <c r="Q767" s="23" t="str">
        <f t="array" ref="Q767">IF(R767="","",XLOOKUP(R767,selector_04,selector_04_ids,""))</f>
        <v/>
      </c>
      <c r="R767" s="25"/>
      <c r="S767" s="14"/>
      <c r="T767" s="27"/>
      <c r="U767" s="14"/>
    </row>
    <row r="768">
      <c r="A768" s="14"/>
      <c r="B768" s="23" t="str">
        <f>IF($A768="","",'Система'!$B$4)</f>
        <v/>
      </c>
      <c r="C768" s="14"/>
      <c r="D768" s="23" t="str">
        <f t="array" ref="D768">IF(E768="","",XLOOKUP(E768,selector_25,selector_25_ids,""))</f>
        <v/>
      </c>
      <c r="E768" s="25"/>
      <c r="F768" s="14"/>
      <c r="G768" s="23" t="str">
        <f t="array" ref="G768">IF(H768="","",XLOOKUP(H768,selector_25,selector_25_ids,""))</f>
        <v/>
      </c>
      <c r="H768" s="25"/>
      <c r="I768" s="14"/>
      <c r="J768" s="14"/>
      <c r="K768" s="14"/>
      <c r="L768" s="23" t="str">
        <f t="array" ref="L768">IF(M768="","",XLOOKUP(M768,selector_02,selector_02_ids,""))</f>
        <v/>
      </c>
      <c r="M768" s="25"/>
      <c r="N768" s="23" t="str">
        <f t="array" ref="N768">IF(O768="","",XLOOKUP(O768,selector_12,selector_12_ids,""))</f>
        <v/>
      </c>
      <c r="O768" s="25"/>
      <c r="P768" s="14"/>
      <c r="Q768" s="23" t="str">
        <f t="array" ref="Q768">IF(R768="","",XLOOKUP(R768,selector_04,selector_04_ids,""))</f>
        <v/>
      </c>
      <c r="R768" s="25"/>
      <c r="S768" s="14"/>
      <c r="T768" s="27"/>
      <c r="U768" s="14"/>
    </row>
    <row r="769">
      <c r="A769" s="14"/>
      <c r="B769" s="23" t="str">
        <f>IF($A769="","",'Система'!$B$4)</f>
        <v/>
      </c>
      <c r="C769" s="14"/>
      <c r="D769" s="23" t="str">
        <f t="array" ref="D769">IF(E769="","",XLOOKUP(E769,selector_25,selector_25_ids,""))</f>
        <v/>
      </c>
      <c r="E769" s="25"/>
      <c r="F769" s="14"/>
      <c r="G769" s="23" t="str">
        <f t="array" ref="G769">IF(H769="","",XLOOKUP(H769,selector_25,selector_25_ids,""))</f>
        <v/>
      </c>
      <c r="H769" s="25"/>
      <c r="I769" s="14"/>
      <c r="J769" s="14"/>
      <c r="K769" s="14"/>
      <c r="L769" s="23" t="str">
        <f t="array" ref="L769">IF(M769="","",XLOOKUP(M769,selector_02,selector_02_ids,""))</f>
        <v/>
      </c>
      <c r="M769" s="25"/>
      <c r="N769" s="23" t="str">
        <f t="array" ref="N769">IF(O769="","",XLOOKUP(O769,selector_12,selector_12_ids,""))</f>
        <v/>
      </c>
      <c r="O769" s="25"/>
      <c r="P769" s="14"/>
      <c r="Q769" s="23" t="str">
        <f t="array" ref="Q769">IF(R769="","",XLOOKUP(R769,selector_04,selector_04_ids,""))</f>
        <v/>
      </c>
      <c r="R769" s="25"/>
      <c r="S769" s="14"/>
      <c r="T769" s="27"/>
      <c r="U769" s="14"/>
    </row>
    <row r="770">
      <c r="A770" s="14"/>
      <c r="B770" s="23" t="str">
        <f>IF($A770="","",'Система'!$B$4)</f>
        <v/>
      </c>
      <c r="C770" s="14"/>
      <c r="D770" s="23" t="str">
        <f t="array" ref="D770">IF(E770="","",XLOOKUP(E770,selector_25,selector_25_ids,""))</f>
        <v/>
      </c>
      <c r="E770" s="25"/>
      <c r="F770" s="14"/>
      <c r="G770" s="23" t="str">
        <f t="array" ref="G770">IF(H770="","",XLOOKUP(H770,selector_25,selector_25_ids,""))</f>
        <v/>
      </c>
      <c r="H770" s="25"/>
      <c r="I770" s="14"/>
      <c r="J770" s="14"/>
      <c r="K770" s="14"/>
      <c r="L770" s="23" t="str">
        <f t="array" ref="L770">IF(M770="","",XLOOKUP(M770,selector_02,selector_02_ids,""))</f>
        <v/>
      </c>
      <c r="M770" s="25"/>
      <c r="N770" s="23" t="str">
        <f t="array" ref="N770">IF(O770="","",XLOOKUP(O770,selector_12,selector_12_ids,""))</f>
        <v/>
      </c>
      <c r="O770" s="25"/>
      <c r="P770" s="14"/>
      <c r="Q770" s="23" t="str">
        <f t="array" ref="Q770">IF(R770="","",XLOOKUP(R770,selector_04,selector_04_ids,""))</f>
        <v/>
      </c>
      <c r="R770" s="25"/>
      <c r="S770" s="14"/>
      <c r="T770" s="27"/>
      <c r="U770" s="14"/>
    </row>
    <row r="771">
      <c r="A771" s="14"/>
      <c r="B771" s="23" t="str">
        <f>IF($A771="","",'Система'!$B$4)</f>
        <v/>
      </c>
      <c r="C771" s="14"/>
      <c r="D771" s="23" t="str">
        <f t="array" ref="D771">IF(E771="","",XLOOKUP(E771,selector_25,selector_25_ids,""))</f>
        <v/>
      </c>
      <c r="E771" s="25"/>
      <c r="F771" s="14"/>
      <c r="G771" s="23" t="str">
        <f t="array" ref="G771">IF(H771="","",XLOOKUP(H771,selector_25,selector_25_ids,""))</f>
        <v/>
      </c>
      <c r="H771" s="25"/>
      <c r="I771" s="14"/>
      <c r="J771" s="14"/>
      <c r="K771" s="14"/>
      <c r="L771" s="23" t="str">
        <f t="array" ref="L771">IF(M771="","",XLOOKUP(M771,selector_02,selector_02_ids,""))</f>
        <v/>
      </c>
      <c r="M771" s="25"/>
      <c r="N771" s="23" t="str">
        <f t="array" ref="N771">IF(O771="","",XLOOKUP(O771,selector_12,selector_12_ids,""))</f>
        <v/>
      </c>
      <c r="O771" s="25"/>
      <c r="P771" s="14"/>
      <c r="Q771" s="23" t="str">
        <f t="array" ref="Q771">IF(R771="","",XLOOKUP(R771,selector_04,selector_04_ids,""))</f>
        <v/>
      </c>
      <c r="R771" s="25"/>
      <c r="S771" s="14"/>
      <c r="T771" s="27"/>
      <c r="U771" s="14"/>
    </row>
    <row r="772">
      <c r="A772" s="14"/>
      <c r="B772" s="23" t="str">
        <f>IF($A772="","",'Система'!$B$4)</f>
        <v/>
      </c>
      <c r="C772" s="14"/>
      <c r="D772" s="23" t="str">
        <f t="array" ref="D772">IF(E772="","",XLOOKUP(E772,selector_25,selector_25_ids,""))</f>
        <v/>
      </c>
      <c r="E772" s="25"/>
      <c r="F772" s="14"/>
      <c r="G772" s="23" t="str">
        <f t="array" ref="G772">IF(H772="","",XLOOKUP(H772,selector_25,selector_25_ids,""))</f>
        <v/>
      </c>
      <c r="H772" s="25"/>
      <c r="I772" s="14"/>
      <c r="J772" s="14"/>
      <c r="K772" s="14"/>
      <c r="L772" s="23" t="str">
        <f t="array" ref="L772">IF(M772="","",XLOOKUP(M772,selector_02,selector_02_ids,""))</f>
        <v/>
      </c>
      <c r="M772" s="25"/>
      <c r="N772" s="23" t="str">
        <f t="array" ref="N772">IF(O772="","",XLOOKUP(O772,selector_12,selector_12_ids,""))</f>
        <v/>
      </c>
      <c r="O772" s="25"/>
      <c r="P772" s="14"/>
      <c r="Q772" s="23" t="str">
        <f t="array" ref="Q772">IF(R772="","",XLOOKUP(R772,selector_04,selector_04_ids,""))</f>
        <v/>
      </c>
      <c r="R772" s="25"/>
      <c r="S772" s="14"/>
      <c r="T772" s="27"/>
      <c r="U772" s="14"/>
    </row>
    <row r="773">
      <c r="A773" s="14"/>
      <c r="B773" s="23" t="str">
        <f>IF($A773="","",'Система'!$B$4)</f>
        <v/>
      </c>
      <c r="C773" s="14"/>
      <c r="D773" s="23" t="str">
        <f t="array" ref="D773">IF(E773="","",XLOOKUP(E773,selector_25,selector_25_ids,""))</f>
        <v/>
      </c>
      <c r="E773" s="25"/>
      <c r="F773" s="14"/>
      <c r="G773" s="23" t="str">
        <f t="array" ref="G773">IF(H773="","",XLOOKUP(H773,selector_25,selector_25_ids,""))</f>
        <v/>
      </c>
      <c r="H773" s="25"/>
      <c r="I773" s="14"/>
      <c r="J773" s="14"/>
      <c r="K773" s="14"/>
      <c r="L773" s="23" t="str">
        <f t="array" ref="L773">IF(M773="","",XLOOKUP(M773,selector_02,selector_02_ids,""))</f>
        <v/>
      </c>
      <c r="M773" s="25"/>
      <c r="N773" s="23" t="str">
        <f t="array" ref="N773">IF(O773="","",XLOOKUP(O773,selector_12,selector_12_ids,""))</f>
        <v/>
      </c>
      <c r="O773" s="25"/>
      <c r="P773" s="14"/>
      <c r="Q773" s="23" t="str">
        <f t="array" ref="Q773">IF(R773="","",XLOOKUP(R773,selector_04,selector_04_ids,""))</f>
        <v/>
      </c>
      <c r="R773" s="25"/>
      <c r="S773" s="14"/>
      <c r="T773" s="27"/>
      <c r="U773" s="14"/>
    </row>
    <row r="774">
      <c r="A774" s="14"/>
      <c r="B774" s="23" t="str">
        <f>IF($A774="","",'Система'!$B$4)</f>
        <v/>
      </c>
      <c r="C774" s="14"/>
      <c r="D774" s="23" t="str">
        <f t="array" ref="D774">IF(E774="","",XLOOKUP(E774,selector_25,selector_25_ids,""))</f>
        <v/>
      </c>
      <c r="E774" s="25"/>
      <c r="F774" s="14"/>
      <c r="G774" s="23" t="str">
        <f t="array" ref="G774">IF(H774="","",XLOOKUP(H774,selector_25,selector_25_ids,""))</f>
        <v/>
      </c>
      <c r="H774" s="25"/>
      <c r="I774" s="14"/>
      <c r="J774" s="14"/>
      <c r="K774" s="14"/>
      <c r="L774" s="23" t="str">
        <f t="array" ref="L774">IF(M774="","",XLOOKUP(M774,selector_02,selector_02_ids,""))</f>
        <v/>
      </c>
      <c r="M774" s="25"/>
      <c r="N774" s="23" t="str">
        <f t="array" ref="N774">IF(O774="","",XLOOKUP(O774,selector_12,selector_12_ids,""))</f>
        <v/>
      </c>
      <c r="O774" s="25"/>
      <c r="P774" s="14"/>
      <c r="Q774" s="23" t="str">
        <f t="array" ref="Q774">IF(R774="","",XLOOKUP(R774,selector_04,selector_04_ids,""))</f>
        <v/>
      </c>
      <c r="R774" s="25"/>
      <c r="S774" s="14"/>
      <c r="T774" s="27"/>
      <c r="U774" s="14"/>
    </row>
    <row r="775">
      <c r="A775" s="14"/>
      <c r="B775" s="23" t="str">
        <f>IF($A775="","",'Система'!$B$4)</f>
        <v/>
      </c>
      <c r="C775" s="14"/>
      <c r="D775" s="23" t="str">
        <f t="array" ref="D775">IF(E775="","",XLOOKUP(E775,selector_25,selector_25_ids,""))</f>
        <v/>
      </c>
      <c r="E775" s="25"/>
      <c r="F775" s="14"/>
      <c r="G775" s="23" t="str">
        <f t="array" ref="G775">IF(H775="","",XLOOKUP(H775,selector_25,selector_25_ids,""))</f>
        <v/>
      </c>
      <c r="H775" s="25"/>
      <c r="I775" s="14"/>
      <c r="J775" s="14"/>
      <c r="K775" s="14"/>
      <c r="L775" s="23" t="str">
        <f t="array" ref="L775">IF(M775="","",XLOOKUP(M775,selector_02,selector_02_ids,""))</f>
        <v/>
      </c>
      <c r="M775" s="25"/>
      <c r="N775" s="23" t="str">
        <f t="array" ref="N775">IF(O775="","",XLOOKUP(O775,selector_12,selector_12_ids,""))</f>
        <v/>
      </c>
      <c r="O775" s="25"/>
      <c r="P775" s="14"/>
      <c r="Q775" s="23" t="str">
        <f t="array" ref="Q775">IF(R775="","",XLOOKUP(R775,selector_04,selector_04_ids,""))</f>
        <v/>
      </c>
      <c r="R775" s="25"/>
      <c r="S775" s="14"/>
      <c r="T775" s="27"/>
      <c r="U775" s="14"/>
    </row>
    <row r="776">
      <c r="A776" s="14"/>
      <c r="B776" s="23" t="str">
        <f>IF($A776="","",'Система'!$B$4)</f>
        <v/>
      </c>
      <c r="C776" s="14"/>
      <c r="D776" s="23" t="str">
        <f t="array" ref="D776">IF(E776="","",XLOOKUP(E776,selector_25,selector_25_ids,""))</f>
        <v/>
      </c>
      <c r="E776" s="25"/>
      <c r="F776" s="14"/>
      <c r="G776" s="23" t="str">
        <f t="array" ref="G776">IF(H776="","",XLOOKUP(H776,selector_25,selector_25_ids,""))</f>
        <v/>
      </c>
      <c r="H776" s="25"/>
      <c r="I776" s="14"/>
      <c r="J776" s="14"/>
      <c r="K776" s="14"/>
      <c r="L776" s="23" t="str">
        <f t="array" ref="L776">IF(M776="","",XLOOKUP(M776,selector_02,selector_02_ids,""))</f>
        <v/>
      </c>
      <c r="M776" s="25"/>
      <c r="N776" s="23" t="str">
        <f t="array" ref="N776">IF(O776="","",XLOOKUP(O776,selector_12,selector_12_ids,""))</f>
        <v/>
      </c>
      <c r="O776" s="25"/>
      <c r="P776" s="14"/>
      <c r="Q776" s="23" t="str">
        <f t="array" ref="Q776">IF(R776="","",XLOOKUP(R776,selector_04,selector_04_ids,""))</f>
        <v/>
      </c>
      <c r="R776" s="25"/>
      <c r="S776" s="14"/>
      <c r="T776" s="27"/>
      <c r="U776" s="14"/>
    </row>
    <row r="777">
      <c r="A777" s="14"/>
      <c r="B777" s="23" t="str">
        <f>IF($A777="","",'Система'!$B$4)</f>
        <v/>
      </c>
      <c r="C777" s="14"/>
      <c r="D777" s="23" t="str">
        <f t="array" ref="D777">IF(E777="","",XLOOKUP(E777,selector_25,selector_25_ids,""))</f>
        <v/>
      </c>
      <c r="E777" s="25"/>
      <c r="F777" s="14"/>
      <c r="G777" s="23" t="str">
        <f t="array" ref="G777">IF(H777="","",XLOOKUP(H777,selector_25,selector_25_ids,""))</f>
        <v/>
      </c>
      <c r="H777" s="25"/>
      <c r="I777" s="14"/>
      <c r="J777" s="14"/>
      <c r="K777" s="14"/>
      <c r="L777" s="23" t="str">
        <f t="array" ref="L777">IF(M777="","",XLOOKUP(M777,selector_02,selector_02_ids,""))</f>
        <v/>
      </c>
      <c r="M777" s="25"/>
      <c r="N777" s="23" t="str">
        <f t="array" ref="N777">IF(O777="","",XLOOKUP(O777,selector_12,selector_12_ids,""))</f>
        <v/>
      </c>
      <c r="O777" s="25"/>
      <c r="P777" s="14"/>
      <c r="Q777" s="23" t="str">
        <f t="array" ref="Q777">IF(R777="","",XLOOKUP(R777,selector_04,selector_04_ids,""))</f>
        <v/>
      </c>
      <c r="R777" s="25"/>
      <c r="S777" s="14"/>
      <c r="T777" s="27"/>
      <c r="U777" s="14"/>
    </row>
    <row r="778">
      <c r="A778" s="14"/>
      <c r="B778" s="23" t="str">
        <f>IF($A778="","",'Система'!$B$4)</f>
        <v/>
      </c>
      <c r="C778" s="14"/>
      <c r="D778" s="23" t="str">
        <f t="array" ref="D778">IF(E778="","",XLOOKUP(E778,selector_25,selector_25_ids,""))</f>
        <v/>
      </c>
      <c r="E778" s="25"/>
      <c r="F778" s="14"/>
      <c r="G778" s="23" t="str">
        <f t="array" ref="G778">IF(H778="","",XLOOKUP(H778,selector_25,selector_25_ids,""))</f>
        <v/>
      </c>
      <c r="H778" s="25"/>
      <c r="I778" s="14"/>
      <c r="J778" s="14"/>
      <c r="K778" s="14"/>
      <c r="L778" s="23" t="str">
        <f t="array" ref="L778">IF(M778="","",XLOOKUP(M778,selector_02,selector_02_ids,""))</f>
        <v/>
      </c>
      <c r="M778" s="25"/>
      <c r="N778" s="23" t="str">
        <f t="array" ref="N778">IF(O778="","",XLOOKUP(O778,selector_12,selector_12_ids,""))</f>
        <v/>
      </c>
      <c r="O778" s="25"/>
      <c r="P778" s="14"/>
      <c r="Q778" s="23" t="str">
        <f t="array" ref="Q778">IF(R778="","",XLOOKUP(R778,selector_04,selector_04_ids,""))</f>
        <v/>
      </c>
      <c r="R778" s="25"/>
      <c r="S778" s="14"/>
      <c r="T778" s="27"/>
      <c r="U778" s="14"/>
    </row>
    <row r="779">
      <c r="A779" s="14"/>
      <c r="B779" s="23" t="str">
        <f>IF($A779="","",'Система'!$B$4)</f>
        <v/>
      </c>
      <c r="C779" s="14"/>
      <c r="D779" s="23" t="str">
        <f t="array" ref="D779">IF(E779="","",XLOOKUP(E779,selector_25,selector_25_ids,""))</f>
        <v/>
      </c>
      <c r="E779" s="25"/>
      <c r="F779" s="14"/>
      <c r="G779" s="23" t="str">
        <f t="array" ref="G779">IF(H779="","",XLOOKUP(H779,selector_25,selector_25_ids,""))</f>
        <v/>
      </c>
      <c r="H779" s="25"/>
      <c r="I779" s="14"/>
      <c r="J779" s="14"/>
      <c r="K779" s="14"/>
      <c r="L779" s="23" t="str">
        <f t="array" ref="L779">IF(M779="","",XLOOKUP(M779,selector_02,selector_02_ids,""))</f>
        <v/>
      </c>
      <c r="M779" s="25"/>
      <c r="N779" s="23" t="str">
        <f t="array" ref="N779">IF(O779="","",XLOOKUP(O779,selector_12,selector_12_ids,""))</f>
        <v/>
      </c>
      <c r="O779" s="25"/>
      <c r="P779" s="14"/>
      <c r="Q779" s="23" t="str">
        <f t="array" ref="Q779">IF(R779="","",XLOOKUP(R779,selector_04,selector_04_ids,""))</f>
        <v/>
      </c>
      <c r="R779" s="25"/>
      <c r="S779" s="14"/>
      <c r="T779" s="27"/>
      <c r="U779" s="14"/>
    </row>
    <row r="780">
      <c r="A780" s="14"/>
      <c r="B780" s="23" t="str">
        <f>IF($A780="","",'Система'!$B$4)</f>
        <v/>
      </c>
      <c r="C780" s="14"/>
      <c r="D780" s="23" t="str">
        <f t="array" ref="D780">IF(E780="","",XLOOKUP(E780,selector_25,selector_25_ids,""))</f>
        <v/>
      </c>
      <c r="E780" s="25"/>
      <c r="F780" s="14"/>
      <c r="G780" s="23" t="str">
        <f t="array" ref="G780">IF(H780="","",XLOOKUP(H780,selector_25,selector_25_ids,""))</f>
        <v/>
      </c>
      <c r="H780" s="25"/>
      <c r="I780" s="14"/>
      <c r="J780" s="14"/>
      <c r="K780" s="14"/>
      <c r="L780" s="23" t="str">
        <f t="array" ref="L780">IF(M780="","",XLOOKUP(M780,selector_02,selector_02_ids,""))</f>
        <v/>
      </c>
      <c r="M780" s="25"/>
      <c r="N780" s="23" t="str">
        <f t="array" ref="N780">IF(O780="","",XLOOKUP(O780,selector_12,selector_12_ids,""))</f>
        <v/>
      </c>
      <c r="O780" s="25"/>
      <c r="P780" s="14"/>
      <c r="Q780" s="23" t="str">
        <f t="array" ref="Q780">IF(R780="","",XLOOKUP(R780,selector_04,selector_04_ids,""))</f>
        <v/>
      </c>
      <c r="R780" s="25"/>
      <c r="S780" s="14"/>
      <c r="T780" s="27"/>
      <c r="U780" s="14"/>
    </row>
    <row r="781">
      <c r="A781" s="14"/>
      <c r="B781" s="23" t="str">
        <f>IF($A781="","",'Система'!$B$4)</f>
        <v/>
      </c>
      <c r="C781" s="14"/>
      <c r="D781" s="23" t="str">
        <f t="array" ref="D781">IF(E781="","",XLOOKUP(E781,selector_25,selector_25_ids,""))</f>
        <v/>
      </c>
      <c r="E781" s="25"/>
      <c r="F781" s="14"/>
      <c r="G781" s="23" t="str">
        <f t="array" ref="G781">IF(H781="","",XLOOKUP(H781,selector_25,selector_25_ids,""))</f>
        <v/>
      </c>
      <c r="H781" s="25"/>
      <c r="I781" s="14"/>
      <c r="J781" s="14"/>
      <c r="K781" s="14"/>
      <c r="L781" s="23" t="str">
        <f t="array" ref="L781">IF(M781="","",XLOOKUP(M781,selector_02,selector_02_ids,""))</f>
        <v/>
      </c>
      <c r="M781" s="25"/>
      <c r="N781" s="23" t="str">
        <f t="array" ref="N781">IF(O781="","",XLOOKUP(O781,selector_12,selector_12_ids,""))</f>
        <v/>
      </c>
      <c r="O781" s="25"/>
      <c r="P781" s="14"/>
      <c r="Q781" s="23" t="str">
        <f t="array" ref="Q781">IF(R781="","",XLOOKUP(R781,selector_04,selector_04_ids,""))</f>
        <v/>
      </c>
      <c r="R781" s="25"/>
      <c r="S781" s="14"/>
      <c r="T781" s="27"/>
      <c r="U781" s="14"/>
    </row>
    <row r="782">
      <c r="A782" s="14"/>
      <c r="B782" s="23" t="str">
        <f>IF($A782="","",'Система'!$B$4)</f>
        <v/>
      </c>
      <c r="C782" s="14"/>
      <c r="D782" s="23" t="str">
        <f t="array" ref="D782">IF(E782="","",XLOOKUP(E782,selector_25,selector_25_ids,""))</f>
        <v/>
      </c>
      <c r="E782" s="25"/>
      <c r="F782" s="14"/>
      <c r="G782" s="23" t="str">
        <f t="array" ref="G782">IF(H782="","",XLOOKUP(H782,selector_25,selector_25_ids,""))</f>
        <v/>
      </c>
      <c r="H782" s="25"/>
      <c r="I782" s="14"/>
      <c r="J782" s="14"/>
      <c r="K782" s="14"/>
      <c r="L782" s="23" t="str">
        <f t="array" ref="L782">IF(M782="","",XLOOKUP(M782,selector_02,selector_02_ids,""))</f>
        <v/>
      </c>
      <c r="M782" s="25"/>
      <c r="N782" s="23" t="str">
        <f t="array" ref="N782">IF(O782="","",XLOOKUP(O782,selector_12,selector_12_ids,""))</f>
        <v/>
      </c>
      <c r="O782" s="25"/>
      <c r="P782" s="14"/>
      <c r="Q782" s="23" t="str">
        <f t="array" ref="Q782">IF(R782="","",XLOOKUP(R782,selector_04,selector_04_ids,""))</f>
        <v/>
      </c>
      <c r="R782" s="25"/>
      <c r="S782" s="14"/>
      <c r="T782" s="27"/>
      <c r="U782" s="14"/>
    </row>
    <row r="783">
      <c r="A783" s="14"/>
      <c r="B783" s="23" t="str">
        <f>IF($A783="","",'Система'!$B$4)</f>
        <v/>
      </c>
      <c r="C783" s="14"/>
      <c r="D783" s="23" t="str">
        <f t="array" ref="D783">IF(E783="","",XLOOKUP(E783,selector_25,selector_25_ids,""))</f>
        <v/>
      </c>
      <c r="E783" s="25"/>
      <c r="F783" s="14"/>
      <c r="G783" s="23" t="str">
        <f t="array" ref="G783">IF(H783="","",XLOOKUP(H783,selector_25,selector_25_ids,""))</f>
        <v/>
      </c>
      <c r="H783" s="25"/>
      <c r="I783" s="14"/>
      <c r="J783" s="14"/>
      <c r="K783" s="14"/>
      <c r="L783" s="23" t="str">
        <f t="array" ref="L783">IF(M783="","",XLOOKUP(M783,selector_02,selector_02_ids,""))</f>
        <v/>
      </c>
      <c r="M783" s="25"/>
      <c r="N783" s="23" t="str">
        <f t="array" ref="N783">IF(O783="","",XLOOKUP(O783,selector_12,selector_12_ids,""))</f>
        <v/>
      </c>
      <c r="O783" s="25"/>
      <c r="P783" s="14"/>
      <c r="Q783" s="23" t="str">
        <f t="array" ref="Q783">IF(R783="","",XLOOKUP(R783,selector_04,selector_04_ids,""))</f>
        <v/>
      </c>
      <c r="R783" s="25"/>
      <c r="S783" s="14"/>
      <c r="T783" s="27"/>
      <c r="U783" s="14"/>
    </row>
    <row r="784">
      <c r="A784" s="14"/>
      <c r="B784" s="23" t="str">
        <f>IF($A784="","",'Система'!$B$4)</f>
        <v/>
      </c>
      <c r="C784" s="14"/>
      <c r="D784" s="23" t="str">
        <f t="array" ref="D784">IF(E784="","",XLOOKUP(E784,selector_25,selector_25_ids,""))</f>
        <v/>
      </c>
      <c r="E784" s="25"/>
      <c r="F784" s="14"/>
      <c r="G784" s="23" t="str">
        <f t="array" ref="G784">IF(H784="","",XLOOKUP(H784,selector_25,selector_25_ids,""))</f>
        <v/>
      </c>
      <c r="H784" s="25"/>
      <c r="I784" s="14"/>
      <c r="J784" s="14"/>
      <c r="K784" s="14"/>
      <c r="L784" s="23" t="str">
        <f t="array" ref="L784">IF(M784="","",XLOOKUP(M784,selector_02,selector_02_ids,""))</f>
        <v/>
      </c>
      <c r="M784" s="25"/>
      <c r="N784" s="23" t="str">
        <f t="array" ref="N784">IF(O784="","",XLOOKUP(O784,selector_12,selector_12_ids,""))</f>
        <v/>
      </c>
      <c r="O784" s="25"/>
      <c r="P784" s="14"/>
      <c r="Q784" s="23" t="str">
        <f t="array" ref="Q784">IF(R784="","",XLOOKUP(R784,selector_04,selector_04_ids,""))</f>
        <v/>
      </c>
      <c r="R784" s="25"/>
      <c r="S784" s="14"/>
      <c r="T784" s="27"/>
      <c r="U784" s="14"/>
    </row>
    <row r="785">
      <c r="A785" s="14"/>
      <c r="B785" s="23" t="str">
        <f>IF($A785="","",'Система'!$B$4)</f>
        <v/>
      </c>
      <c r="C785" s="14"/>
      <c r="D785" s="23" t="str">
        <f t="array" ref="D785">IF(E785="","",XLOOKUP(E785,selector_25,selector_25_ids,""))</f>
        <v/>
      </c>
      <c r="E785" s="25"/>
      <c r="F785" s="14"/>
      <c r="G785" s="23" t="str">
        <f t="array" ref="G785">IF(H785="","",XLOOKUP(H785,selector_25,selector_25_ids,""))</f>
        <v/>
      </c>
      <c r="H785" s="25"/>
      <c r="I785" s="14"/>
      <c r="J785" s="14"/>
      <c r="K785" s="14"/>
      <c r="L785" s="23" t="str">
        <f t="array" ref="L785">IF(M785="","",XLOOKUP(M785,selector_02,selector_02_ids,""))</f>
        <v/>
      </c>
      <c r="M785" s="25"/>
      <c r="N785" s="23" t="str">
        <f t="array" ref="N785">IF(O785="","",XLOOKUP(O785,selector_12,selector_12_ids,""))</f>
        <v/>
      </c>
      <c r="O785" s="25"/>
      <c r="P785" s="14"/>
      <c r="Q785" s="23" t="str">
        <f t="array" ref="Q785">IF(R785="","",XLOOKUP(R785,selector_04,selector_04_ids,""))</f>
        <v/>
      </c>
      <c r="R785" s="25"/>
      <c r="S785" s="14"/>
      <c r="T785" s="27"/>
      <c r="U785" s="14"/>
    </row>
    <row r="786">
      <c r="A786" s="14"/>
      <c r="B786" s="23" t="str">
        <f>IF($A786="","",'Система'!$B$4)</f>
        <v/>
      </c>
      <c r="C786" s="14"/>
      <c r="D786" s="23" t="str">
        <f t="array" ref="D786">IF(E786="","",XLOOKUP(E786,selector_25,selector_25_ids,""))</f>
        <v/>
      </c>
      <c r="E786" s="25"/>
      <c r="F786" s="14"/>
      <c r="G786" s="23" t="str">
        <f t="array" ref="G786">IF(H786="","",XLOOKUP(H786,selector_25,selector_25_ids,""))</f>
        <v/>
      </c>
      <c r="H786" s="25"/>
      <c r="I786" s="14"/>
      <c r="J786" s="14"/>
      <c r="K786" s="14"/>
      <c r="L786" s="23" t="str">
        <f t="array" ref="L786">IF(M786="","",XLOOKUP(M786,selector_02,selector_02_ids,""))</f>
        <v/>
      </c>
      <c r="M786" s="25"/>
      <c r="N786" s="23" t="str">
        <f t="array" ref="N786">IF(O786="","",XLOOKUP(O786,selector_12,selector_12_ids,""))</f>
        <v/>
      </c>
      <c r="O786" s="25"/>
      <c r="P786" s="14"/>
      <c r="Q786" s="23" t="str">
        <f t="array" ref="Q786">IF(R786="","",XLOOKUP(R786,selector_04,selector_04_ids,""))</f>
        <v/>
      </c>
      <c r="R786" s="25"/>
      <c r="S786" s="14"/>
      <c r="T786" s="27"/>
      <c r="U786" s="14"/>
    </row>
    <row r="787">
      <c r="A787" s="14"/>
      <c r="B787" s="23" t="str">
        <f>IF($A787="","",'Система'!$B$4)</f>
        <v/>
      </c>
      <c r="C787" s="14"/>
      <c r="D787" s="23" t="str">
        <f t="array" ref="D787">IF(E787="","",XLOOKUP(E787,selector_25,selector_25_ids,""))</f>
        <v/>
      </c>
      <c r="E787" s="25"/>
      <c r="F787" s="14"/>
      <c r="G787" s="23" t="str">
        <f t="array" ref="G787">IF(H787="","",XLOOKUP(H787,selector_25,selector_25_ids,""))</f>
        <v/>
      </c>
      <c r="H787" s="25"/>
      <c r="I787" s="14"/>
      <c r="J787" s="14"/>
      <c r="K787" s="14"/>
      <c r="L787" s="23" t="str">
        <f t="array" ref="L787">IF(M787="","",XLOOKUP(M787,selector_02,selector_02_ids,""))</f>
        <v/>
      </c>
      <c r="M787" s="25"/>
      <c r="N787" s="23" t="str">
        <f t="array" ref="N787">IF(O787="","",XLOOKUP(O787,selector_12,selector_12_ids,""))</f>
        <v/>
      </c>
      <c r="O787" s="25"/>
      <c r="P787" s="14"/>
      <c r="Q787" s="23" t="str">
        <f t="array" ref="Q787">IF(R787="","",XLOOKUP(R787,selector_04,selector_04_ids,""))</f>
        <v/>
      </c>
      <c r="R787" s="25"/>
      <c r="S787" s="14"/>
      <c r="T787" s="27"/>
      <c r="U787" s="14"/>
    </row>
    <row r="788">
      <c r="A788" s="14"/>
      <c r="B788" s="23" t="str">
        <f>IF($A788="","",'Система'!$B$4)</f>
        <v/>
      </c>
      <c r="C788" s="14"/>
      <c r="D788" s="23" t="str">
        <f t="array" ref="D788">IF(E788="","",XLOOKUP(E788,selector_25,selector_25_ids,""))</f>
        <v/>
      </c>
      <c r="E788" s="25"/>
      <c r="F788" s="14"/>
      <c r="G788" s="23" t="str">
        <f t="array" ref="G788">IF(H788="","",XLOOKUP(H788,selector_25,selector_25_ids,""))</f>
        <v/>
      </c>
      <c r="H788" s="25"/>
      <c r="I788" s="14"/>
      <c r="J788" s="14"/>
      <c r="K788" s="14"/>
      <c r="L788" s="23" t="str">
        <f t="array" ref="L788">IF(M788="","",XLOOKUP(M788,selector_02,selector_02_ids,""))</f>
        <v/>
      </c>
      <c r="M788" s="25"/>
      <c r="N788" s="23" t="str">
        <f t="array" ref="N788">IF(O788="","",XLOOKUP(O788,selector_12,selector_12_ids,""))</f>
        <v/>
      </c>
      <c r="O788" s="25"/>
      <c r="P788" s="14"/>
      <c r="Q788" s="23" t="str">
        <f t="array" ref="Q788">IF(R788="","",XLOOKUP(R788,selector_04,selector_04_ids,""))</f>
        <v/>
      </c>
      <c r="R788" s="25"/>
      <c r="S788" s="14"/>
      <c r="T788" s="27"/>
      <c r="U788" s="14"/>
    </row>
    <row r="789">
      <c r="A789" s="14"/>
      <c r="B789" s="23" t="str">
        <f>IF($A789="","",'Система'!$B$4)</f>
        <v/>
      </c>
      <c r="C789" s="14"/>
      <c r="D789" s="23" t="str">
        <f t="array" ref="D789">IF(E789="","",XLOOKUP(E789,selector_25,selector_25_ids,""))</f>
        <v/>
      </c>
      <c r="E789" s="25"/>
      <c r="F789" s="14"/>
      <c r="G789" s="23" t="str">
        <f t="array" ref="G789">IF(H789="","",XLOOKUP(H789,selector_25,selector_25_ids,""))</f>
        <v/>
      </c>
      <c r="H789" s="25"/>
      <c r="I789" s="14"/>
      <c r="J789" s="14"/>
      <c r="K789" s="14"/>
      <c r="L789" s="23" t="str">
        <f t="array" ref="L789">IF(M789="","",XLOOKUP(M789,selector_02,selector_02_ids,""))</f>
        <v/>
      </c>
      <c r="M789" s="25"/>
      <c r="N789" s="23" t="str">
        <f t="array" ref="N789">IF(O789="","",XLOOKUP(O789,selector_12,selector_12_ids,""))</f>
        <v/>
      </c>
      <c r="O789" s="25"/>
      <c r="P789" s="14"/>
      <c r="Q789" s="23" t="str">
        <f t="array" ref="Q789">IF(R789="","",XLOOKUP(R789,selector_04,selector_04_ids,""))</f>
        <v/>
      </c>
      <c r="R789" s="25"/>
      <c r="S789" s="14"/>
      <c r="T789" s="27"/>
      <c r="U789" s="14"/>
    </row>
    <row r="790">
      <c r="A790" s="14"/>
      <c r="B790" s="23" t="str">
        <f>IF($A790="","",'Система'!$B$4)</f>
        <v/>
      </c>
      <c r="C790" s="14"/>
      <c r="D790" s="23" t="str">
        <f t="array" ref="D790">IF(E790="","",XLOOKUP(E790,selector_25,selector_25_ids,""))</f>
        <v/>
      </c>
      <c r="E790" s="25"/>
      <c r="F790" s="14"/>
      <c r="G790" s="23" t="str">
        <f t="array" ref="G790">IF(H790="","",XLOOKUP(H790,selector_25,selector_25_ids,""))</f>
        <v/>
      </c>
      <c r="H790" s="25"/>
      <c r="I790" s="14"/>
      <c r="J790" s="14"/>
      <c r="K790" s="14"/>
      <c r="L790" s="23" t="str">
        <f t="array" ref="L790">IF(M790="","",XLOOKUP(M790,selector_02,selector_02_ids,""))</f>
        <v/>
      </c>
      <c r="M790" s="25"/>
      <c r="N790" s="23" t="str">
        <f t="array" ref="N790">IF(O790="","",XLOOKUP(O790,selector_12,selector_12_ids,""))</f>
        <v/>
      </c>
      <c r="O790" s="25"/>
      <c r="P790" s="14"/>
      <c r="Q790" s="23" t="str">
        <f t="array" ref="Q790">IF(R790="","",XLOOKUP(R790,selector_04,selector_04_ids,""))</f>
        <v/>
      </c>
      <c r="R790" s="25"/>
      <c r="S790" s="14"/>
      <c r="T790" s="27"/>
      <c r="U790" s="14"/>
    </row>
    <row r="791">
      <c r="A791" s="14"/>
      <c r="B791" s="23" t="str">
        <f>IF($A791="","",'Система'!$B$4)</f>
        <v/>
      </c>
      <c r="C791" s="14"/>
      <c r="D791" s="23" t="str">
        <f t="array" ref="D791">IF(E791="","",XLOOKUP(E791,selector_25,selector_25_ids,""))</f>
        <v/>
      </c>
      <c r="E791" s="25"/>
      <c r="F791" s="14"/>
      <c r="G791" s="23" t="str">
        <f t="array" ref="G791">IF(H791="","",XLOOKUP(H791,selector_25,selector_25_ids,""))</f>
        <v/>
      </c>
      <c r="H791" s="25"/>
      <c r="I791" s="14"/>
      <c r="J791" s="14"/>
      <c r="K791" s="14"/>
      <c r="L791" s="23" t="str">
        <f t="array" ref="L791">IF(M791="","",XLOOKUP(M791,selector_02,selector_02_ids,""))</f>
        <v/>
      </c>
      <c r="M791" s="25"/>
      <c r="N791" s="23" t="str">
        <f t="array" ref="N791">IF(O791="","",XLOOKUP(O791,selector_12,selector_12_ids,""))</f>
        <v/>
      </c>
      <c r="O791" s="25"/>
      <c r="P791" s="14"/>
      <c r="Q791" s="23" t="str">
        <f t="array" ref="Q791">IF(R791="","",XLOOKUP(R791,selector_04,selector_04_ids,""))</f>
        <v/>
      </c>
      <c r="R791" s="25"/>
      <c r="S791" s="14"/>
      <c r="T791" s="27"/>
      <c r="U791" s="14"/>
    </row>
    <row r="792">
      <c r="A792" s="14"/>
      <c r="B792" s="23" t="str">
        <f>IF($A792="","",'Система'!$B$4)</f>
        <v/>
      </c>
      <c r="C792" s="14"/>
      <c r="D792" s="23" t="str">
        <f t="array" ref="D792">IF(E792="","",XLOOKUP(E792,selector_25,selector_25_ids,""))</f>
        <v/>
      </c>
      <c r="E792" s="25"/>
      <c r="F792" s="14"/>
      <c r="G792" s="23" t="str">
        <f t="array" ref="G792">IF(H792="","",XLOOKUP(H792,selector_25,selector_25_ids,""))</f>
        <v/>
      </c>
      <c r="H792" s="25"/>
      <c r="I792" s="14"/>
      <c r="J792" s="14"/>
      <c r="K792" s="14"/>
      <c r="L792" s="23" t="str">
        <f t="array" ref="L792">IF(M792="","",XLOOKUP(M792,selector_02,selector_02_ids,""))</f>
        <v/>
      </c>
      <c r="M792" s="25"/>
      <c r="N792" s="23" t="str">
        <f t="array" ref="N792">IF(O792="","",XLOOKUP(O792,selector_12,selector_12_ids,""))</f>
        <v/>
      </c>
      <c r="O792" s="25"/>
      <c r="P792" s="14"/>
      <c r="Q792" s="23" t="str">
        <f t="array" ref="Q792">IF(R792="","",XLOOKUP(R792,selector_04,selector_04_ids,""))</f>
        <v/>
      </c>
      <c r="R792" s="25"/>
      <c r="S792" s="14"/>
      <c r="T792" s="27"/>
      <c r="U792" s="14"/>
    </row>
    <row r="793">
      <c r="A793" s="14"/>
      <c r="B793" s="23" t="str">
        <f>IF($A793="","",'Система'!$B$4)</f>
        <v/>
      </c>
      <c r="C793" s="14"/>
      <c r="D793" s="23" t="str">
        <f t="array" ref="D793">IF(E793="","",XLOOKUP(E793,selector_25,selector_25_ids,""))</f>
        <v/>
      </c>
      <c r="E793" s="25"/>
      <c r="F793" s="14"/>
      <c r="G793" s="23" t="str">
        <f t="array" ref="G793">IF(H793="","",XLOOKUP(H793,selector_25,selector_25_ids,""))</f>
        <v/>
      </c>
      <c r="H793" s="25"/>
      <c r="I793" s="14"/>
      <c r="J793" s="14"/>
      <c r="K793" s="14"/>
      <c r="L793" s="23" t="str">
        <f t="array" ref="L793">IF(M793="","",XLOOKUP(M793,selector_02,selector_02_ids,""))</f>
        <v/>
      </c>
      <c r="M793" s="25"/>
      <c r="N793" s="23" t="str">
        <f t="array" ref="N793">IF(O793="","",XLOOKUP(O793,selector_12,selector_12_ids,""))</f>
        <v/>
      </c>
      <c r="O793" s="25"/>
      <c r="P793" s="14"/>
      <c r="Q793" s="23" t="str">
        <f t="array" ref="Q793">IF(R793="","",XLOOKUP(R793,selector_04,selector_04_ids,""))</f>
        <v/>
      </c>
      <c r="R793" s="25"/>
      <c r="S793" s="14"/>
      <c r="T793" s="27"/>
      <c r="U793" s="14"/>
    </row>
    <row r="794">
      <c r="A794" s="14"/>
      <c r="B794" s="23" t="str">
        <f>IF($A794="","",'Система'!$B$4)</f>
        <v/>
      </c>
      <c r="C794" s="14"/>
      <c r="D794" s="23" t="str">
        <f t="array" ref="D794">IF(E794="","",XLOOKUP(E794,selector_25,selector_25_ids,""))</f>
        <v/>
      </c>
      <c r="E794" s="25"/>
      <c r="F794" s="14"/>
      <c r="G794" s="23" t="str">
        <f t="array" ref="G794">IF(H794="","",XLOOKUP(H794,selector_25,selector_25_ids,""))</f>
        <v/>
      </c>
      <c r="H794" s="25"/>
      <c r="I794" s="14"/>
      <c r="J794" s="14"/>
      <c r="K794" s="14"/>
      <c r="L794" s="23" t="str">
        <f t="array" ref="L794">IF(M794="","",XLOOKUP(M794,selector_02,selector_02_ids,""))</f>
        <v/>
      </c>
      <c r="M794" s="25"/>
      <c r="N794" s="23" t="str">
        <f t="array" ref="N794">IF(O794="","",XLOOKUP(O794,selector_12,selector_12_ids,""))</f>
        <v/>
      </c>
      <c r="O794" s="25"/>
      <c r="P794" s="14"/>
      <c r="Q794" s="23" t="str">
        <f t="array" ref="Q794">IF(R794="","",XLOOKUP(R794,selector_04,selector_04_ids,""))</f>
        <v/>
      </c>
      <c r="R794" s="25"/>
      <c r="S794" s="14"/>
      <c r="T794" s="27"/>
      <c r="U794" s="14"/>
    </row>
    <row r="795">
      <c r="A795" s="14"/>
      <c r="B795" s="23" t="str">
        <f>IF($A795="","",'Система'!$B$4)</f>
        <v/>
      </c>
      <c r="C795" s="14"/>
      <c r="D795" s="23" t="str">
        <f t="array" ref="D795">IF(E795="","",XLOOKUP(E795,selector_25,selector_25_ids,""))</f>
        <v/>
      </c>
      <c r="E795" s="25"/>
      <c r="F795" s="14"/>
      <c r="G795" s="23" t="str">
        <f t="array" ref="G795">IF(H795="","",XLOOKUP(H795,selector_25,selector_25_ids,""))</f>
        <v/>
      </c>
      <c r="H795" s="25"/>
      <c r="I795" s="14"/>
      <c r="J795" s="14"/>
      <c r="K795" s="14"/>
      <c r="L795" s="23" t="str">
        <f t="array" ref="L795">IF(M795="","",XLOOKUP(M795,selector_02,selector_02_ids,""))</f>
        <v/>
      </c>
      <c r="M795" s="25"/>
      <c r="N795" s="23" t="str">
        <f t="array" ref="N795">IF(O795="","",XLOOKUP(O795,selector_12,selector_12_ids,""))</f>
        <v/>
      </c>
      <c r="O795" s="25"/>
      <c r="P795" s="14"/>
      <c r="Q795" s="23" t="str">
        <f t="array" ref="Q795">IF(R795="","",XLOOKUP(R795,selector_04,selector_04_ids,""))</f>
        <v/>
      </c>
      <c r="R795" s="25"/>
      <c r="S795" s="14"/>
      <c r="T795" s="27"/>
      <c r="U795" s="14"/>
    </row>
    <row r="796">
      <c r="A796" s="14"/>
      <c r="B796" s="23" t="str">
        <f>IF($A796="","",'Система'!$B$4)</f>
        <v/>
      </c>
      <c r="C796" s="14"/>
      <c r="D796" s="23" t="str">
        <f t="array" ref="D796">IF(E796="","",XLOOKUP(E796,selector_25,selector_25_ids,""))</f>
        <v/>
      </c>
      <c r="E796" s="25"/>
      <c r="F796" s="14"/>
      <c r="G796" s="23" t="str">
        <f t="array" ref="G796">IF(H796="","",XLOOKUP(H796,selector_25,selector_25_ids,""))</f>
        <v/>
      </c>
      <c r="H796" s="25"/>
      <c r="I796" s="14"/>
      <c r="J796" s="14"/>
      <c r="K796" s="14"/>
      <c r="L796" s="23" t="str">
        <f t="array" ref="L796">IF(M796="","",XLOOKUP(M796,selector_02,selector_02_ids,""))</f>
        <v/>
      </c>
      <c r="M796" s="25"/>
      <c r="N796" s="23" t="str">
        <f t="array" ref="N796">IF(O796="","",XLOOKUP(O796,selector_12,selector_12_ids,""))</f>
        <v/>
      </c>
      <c r="O796" s="25"/>
      <c r="P796" s="14"/>
      <c r="Q796" s="23" t="str">
        <f t="array" ref="Q796">IF(R796="","",XLOOKUP(R796,selector_04,selector_04_ids,""))</f>
        <v/>
      </c>
      <c r="R796" s="25"/>
      <c r="S796" s="14"/>
      <c r="T796" s="27"/>
      <c r="U796" s="14"/>
    </row>
    <row r="797">
      <c r="A797" s="14"/>
      <c r="B797" s="23" t="str">
        <f>IF($A797="","",'Система'!$B$4)</f>
        <v/>
      </c>
      <c r="C797" s="14"/>
      <c r="D797" s="23" t="str">
        <f t="array" ref="D797">IF(E797="","",XLOOKUP(E797,selector_25,selector_25_ids,""))</f>
        <v/>
      </c>
      <c r="E797" s="25"/>
      <c r="F797" s="14"/>
      <c r="G797" s="23" t="str">
        <f t="array" ref="G797">IF(H797="","",XLOOKUP(H797,selector_25,selector_25_ids,""))</f>
        <v/>
      </c>
      <c r="H797" s="25"/>
      <c r="I797" s="14"/>
      <c r="J797" s="14"/>
      <c r="K797" s="14"/>
      <c r="L797" s="23" t="str">
        <f t="array" ref="L797">IF(M797="","",XLOOKUP(M797,selector_02,selector_02_ids,""))</f>
        <v/>
      </c>
      <c r="M797" s="25"/>
      <c r="N797" s="23" t="str">
        <f t="array" ref="N797">IF(O797="","",XLOOKUP(O797,selector_12,selector_12_ids,""))</f>
        <v/>
      </c>
      <c r="O797" s="25"/>
      <c r="P797" s="14"/>
      <c r="Q797" s="23" t="str">
        <f t="array" ref="Q797">IF(R797="","",XLOOKUP(R797,selector_04,selector_04_ids,""))</f>
        <v/>
      </c>
      <c r="R797" s="25"/>
      <c r="S797" s="14"/>
      <c r="T797" s="27"/>
      <c r="U797" s="14"/>
    </row>
    <row r="798">
      <c r="A798" s="14"/>
      <c r="B798" s="23" t="str">
        <f>IF($A798="","",'Система'!$B$4)</f>
        <v/>
      </c>
      <c r="C798" s="14"/>
      <c r="D798" s="23" t="str">
        <f t="array" ref="D798">IF(E798="","",XLOOKUP(E798,selector_25,selector_25_ids,""))</f>
        <v/>
      </c>
      <c r="E798" s="25"/>
      <c r="F798" s="14"/>
      <c r="G798" s="23" t="str">
        <f t="array" ref="G798">IF(H798="","",XLOOKUP(H798,selector_25,selector_25_ids,""))</f>
        <v/>
      </c>
      <c r="H798" s="25"/>
      <c r="I798" s="14"/>
      <c r="J798" s="14"/>
      <c r="K798" s="14"/>
      <c r="L798" s="23" t="str">
        <f t="array" ref="L798">IF(M798="","",XLOOKUP(M798,selector_02,selector_02_ids,""))</f>
        <v/>
      </c>
      <c r="M798" s="25"/>
      <c r="N798" s="23" t="str">
        <f t="array" ref="N798">IF(O798="","",XLOOKUP(O798,selector_12,selector_12_ids,""))</f>
        <v/>
      </c>
      <c r="O798" s="25"/>
      <c r="P798" s="14"/>
      <c r="Q798" s="23" t="str">
        <f t="array" ref="Q798">IF(R798="","",XLOOKUP(R798,selector_04,selector_04_ids,""))</f>
        <v/>
      </c>
      <c r="R798" s="25"/>
      <c r="S798" s="14"/>
      <c r="T798" s="27"/>
      <c r="U798" s="14"/>
    </row>
    <row r="799">
      <c r="A799" s="14"/>
      <c r="B799" s="23" t="str">
        <f>IF($A799="","",'Система'!$B$4)</f>
        <v/>
      </c>
      <c r="C799" s="14"/>
      <c r="D799" s="23" t="str">
        <f t="array" ref="D799">IF(E799="","",XLOOKUP(E799,selector_25,selector_25_ids,""))</f>
        <v/>
      </c>
      <c r="E799" s="25"/>
      <c r="F799" s="14"/>
      <c r="G799" s="23" t="str">
        <f t="array" ref="G799">IF(H799="","",XLOOKUP(H799,selector_25,selector_25_ids,""))</f>
        <v/>
      </c>
      <c r="H799" s="25"/>
      <c r="I799" s="14"/>
      <c r="J799" s="14"/>
      <c r="K799" s="14"/>
      <c r="L799" s="23" t="str">
        <f t="array" ref="L799">IF(M799="","",XLOOKUP(M799,selector_02,selector_02_ids,""))</f>
        <v/>
      </c>
      <c r="M799" s="25"/>
      <c r="N799" s="23" t="str">
        <f t="array" ref="N799">IF(O799="","",XLOOKUP(O799,selector_12,selector_12_ids,""))</f>
        <v/>
      </c>
      <c r="O799" s="25"/>
      <c r="P799" s="14"/>
      <c r="Q799" s="23" t="str">
        <f t="array" ref="Q799">IF(R799="","",XLOOKUP(R799,selector_04,selector_04_ids,""))</f>
        <v/>
      </c>
      <c r="R799" s="25"/>
      <c r="S799" s="14"/>
      <c r="T799" s="27"/>
      <c r="U799" s="14"/>
    </row>
    <row r="800">
      <c r="A800" s="14"/>
      <c r="B800" s="23" t="str">
        <f>IF($A800="","",'Система'!$B$4)</f>
        <v/>
      </c>
      <c r="C800" s="14"/>
      <c r="D800" s="23" t="str">
        <f t="array" ref="D800">IF(E800="","",XLOOKUP(E800,selector_25,selector_25_ids,""))</f>
        <v/>
      </c>
      <c r="E800" s="25"/>
      <c r="F800" s="14"/>
      <c r="G800" s="23" t="str">
        <f t="array" ref="G800">IF(H800="","",XLOOKUP(H800,selector_25,selector_25_ids,""))</f>
        <v/>
      </c>
      <c r="H800" s="25"/>
      <c r="I800" s="14"/>
      <c r="J800" s="14"/>
      <c r="K800" s="14"/>
      <c r="L800" s="23" t="str">
        <f t="array" ref="L800">IF(M800="","",XLOOKUP(M800,selector_02,selector_02_ids,""))</f>
        <v/>
      </c>
      <c r="M800" s="25"/>
      <c r="N800" s="23" t="str">
        <f t="array" ref="N800">IF(O800="","",XLOOKUP(O800,selector_12,selector_12_ids,""))</f>
        <v/>
      </c>
      <c r="O800" s="25"/>
      <c r="P800" s="14"/>
      <c r="Q800" s="23" t="str">
        <f t="array" ref="Q800">IF(R800="","",XLOOKUP(R800,selector_04,selector_04_ids,""))</f>
        <v/>
      </c>
      <c r="R800" s="25"/>
      <c r="S800" s="14"/>
      <c r="T800" s="27"/>
      <c r="U800" s="14"/>
    </row>
    <row r="801">
      <c r="A801" s="14"/>
      <c r="B801" s="23" t="str">
        <f>IF($A801="","",'Система'!$B$4)</f>
        <v/>
      </c>
      <c r="C801" s="14"/>
      <c r="D801" s="23" t="str">
        <f t="array" ref="D801">IF(E801="","",XLOOKUP(E801,selector_25,selector_25_ids,""))</f>
        <v/>
      </c>
      <c r="E801" s="25"/>
      <c r="F801" s="14"/>
      <c r="G801" s="23" t="str">
        <f t="array" ref="G801">IF(H801="","",XLOOKUP(H801,selector_25,selector_25_ids,""))</f>
        <v/>
      </c>
      <c r="H801" s="25"/>
      <c r="I801" s="14"/>
      <c r="J801" s="14"/>
      <c r="K801" s="14"/>
      <c r="L801" s="23" t="str">
        <f t="array" ref="L801">IF(M801="","",XLOOKUP(M801,selector_02,selector_02_ids,""))</f>
        <v/>
      </c>
      <c r="M801" s="25"/>
      <c r="N801" s="23" t="str">
        <f t="array" ref="N801">IF(O801="","",XLOOKUP(O801,selector_12,selector_12_ids,""))</f>
        <v/>
      </c>
      <c r="O801" s="25"/>
      <c r="P801" s="14"/>
      <c r="Q801" s="23" t="str">
        <f t="array" ref="Q801">IF(R801="","",XLOOKUP(R801,selector_04,selector_04_ids,""))</f>
        <v/>
      </c>
      <c r="R801" s="25"/>
      <c r="S801" s="14"/>
      <c r="T801" s="27"/>
      <c r="U801" s="14"/>
    </row>
    <row r="802">
      <c r="A802" s="14"/>
      <c r="B802" s="23" t="str">
        <f>IF($A802="","",'Система'!$B$4)</f>
        <v/>
      </c>
      <c r="C802" s="14"/>
      <c r="D802" s="23" t="str">
        <f t="array" ref="D802">IF(E802="","",XLOOKUP(E802,selector_25,selector_25_ids,""))</f>
        <v/>
      </c>
      <c r="E802" s="25"/>
      <c r="F802" s="14"/>
      <c r="G802" s="23" t="str">
        <f t="array" ref="G802">IF(H802="","",XLOOKUP(H802,selector_25,selector_25_ids,""))</f>
        <v/>
      </c>
      <c r="H802" s="25"/>
      <c r="I802" s="14"/>
      <c r="J802" s="14"/>
      <c r="K802" s="14"/>
      <c r="L802" s="23" t="str">
        <f t="array" ref="L802">IF(M802="","",XLOOKUP(M802,selector_02,selector_02_ids,""))</f>
        <v/>
      </c>
      <c r="M802" s="25"/>
      <c r="N802" s="23" t="str">
        <f t="array" ref="N802">IF(O802="","",XLOOKUP(O802,selector_12,selector_12_ids,""))</f>
        <v/>
      </c>
      <c r="O802" s="25"/>
      <c r="P802" s="14"/>
      <c r="Q802" s="23" t="str">
        <f t="array" ref="Q802">IF(R802="","",XLOOKUP(R802,selector_04,selector_04_ids,""))</f>
        <v/>
      </c>
      <c r="R802" s="25"/>
      <c r="S802" s="14"/>
      <c r="T802" s="27"/>
      <c r="U802" s="14"/>
    </row>
    <row r="803">
      <c r="A803" s="14"/>
      <c r="B803" s="23" t="str">
        <f>IF($A803="","",'Система'!$B$4)</f>
        <v/>
      </c>
      <c r="C803" s="14"/>
      <c r="D803" s="23" t="str">
        <f t="array" ref="D803">IF(E803="","",XLOOKUP(E803,selector_25,selector_25_ids,""))</f>
        <v/>
      </c>
      <c r="E803" s="25"/>
      <c r="F803" s="14"/>
      <c r="G803" s="23" t="str">
        <f t="array" ref="G803">IF(H803="","",XLOOKUP(H803,selector_25,selector_25_ids,""))</f>
        <v/>
      </c>
      <c r="H803" s="25"/>
      <c r="I803" s="14"/>
      <c r="J803" s="14"/>
      <c r="K803" s="14"/>
      <c r="L803" s="23" t="str">
        <f t="array" ref="L803">IF(M803="","",XLOOKUP(M803,selector_02,selector_02_ids,""))</f>
        <v/>
      </c>
      <c r="M803" s="25"/>
      <c r="N803" s="23" t="str">
        <f t="array" ref="N803">IF(O803="","",XLOOKUP(O803,selector_12,selector_12_ids,""))</f>
        <v/>
      </c>
      <c r="O803" s="25"/>
      <c r="P803" s="14"/>
      <c r="Q803" s="23" t="str">
        <f t="array" ref="Q803">IF(R803="","",XLOOKUP(R803,selector_04,selector_04_ids,""))</f>
        <v/>
      </c>
      <c r="R803" s="25"/>
      <c r="S803" s="14"/>
      <c r="T803" s="27"/>
      <c r="U803" s="14"/>
    </row>
    <row r="804">
      <c r="A804" s="14"/>
      <c r="B804" s="23" t="str">
        <f>IF($A804="","",'Система'!$B$4)</f>
        <v/>
      </c>
      <c r="C804" s="14"/>
      <c r="D804" s="23" t="str">
        <f t="array" ref="D804">IF(E804="","",XLOOKUP(E804,selector_25,selector_25_ids,""))</f>
        <v/>
      </c>
      <c r="E804" s="25"/>
      <c r="F804" s="14"/>
      <c r="G804" s="23" t="str">
        <f t="array" ref="G804">IF(H804="","",XLOOKUP(H804,selector_25,selector_25_ids,""))</f>
        <v/>
      </c>
      <c r="H804" s="25"/>
      <c r="I804" s="14"/>
      <c r="J804" s="14"/>
      <c r="K804" s="14"/>
      <c r="L804" s="23" t="str">
        <f t="array" ref="L804">IF(M804="","",XLOOKUP(M804,selector_02,selector_02_ids,""))</f>
        <v/>
      </c>
      <c r="M804" s="25"/>
      <c r="N804" s="23" t="str">
        <f t="array" ref="N804">IF(O804="","",XLOOKUP(O804,selector_12,selector_12_ids,""))</f>
        <v/>
      </c>
      <c r="O804" s="25"/>
      <c r="P804" s="14"/>
      <c r="Q804" s="23" t="str">
        <f t="array" ref="Q804">IF(R804="","",XLOOKUP(R804,selector_04,selector_04_ids,""))</f>
        <v/>
      </c>
      <c r="R804" s="25"/>
      <c r="S804" s="14"/>
      <c r="T804" s="27"/>
      <c r="U804" s="14"/>
    </row>
    <row r="805">
      <c r="A805" s="14"/>
      <c r="B805" s="23" t="str">
        <f>IF($A805="","",'Система'!$B$4)</f>
        <v/>
      </c>
      <c r="C805" s="14"/>
      <c r="D805" s="23" t="str">
        <f t="array" ref="D805">IF(E805="","",XLOOKUP(E805,selector_25,selector_25_ids,""))</f>
        <v/>
      </c>
      <c r="E805" s="25"/>
      <c r="F805" s="14"/>
      <c r="G805" s="23" t="str">
        <f t="array" ref="G805">IF(H805="","",XLOOKUP(H805,selector_25,selector_25_ids,""))</f>
        <v/>
      </c>
      <c r="H805" s="25"/>
      <c r="I805" s="14"/>
      <c r="J805" s="14"/>
      <c r="K805" s="14"/>
      <c r="L805" s="23" t="str">
        <f t="array" ref="L805">IF(M805="","",XLOOKUP(M805,selector_02,selector_02_ids,""))</f>
        <v/>
      </c>
      <c r="M805" s="25"/>
      <c r="N805" s="23" t="str">
        <f t="array" ref="N805">IF(O805="","",XLOOKUP(O805,selector_12,selector_12_ids,""))</f>
        <v/>
      </c>
      <c r="O805" s="25"/>
      <c r="P805" s="14"/>
      <c r="Q805" s="23" t="str">
        <f t="array" ref="Q805">IF(R805="","",XLOOKUP(R805,selector_04,selector_04_ids,""))</f>
        <v/>
      </c>
      <c r="R805" s="25"/>
      <c r="S805" s="14"/>
      <c r="T805" s="27"/>
      <c r="U805" s="14"/>
    </row>
    <row r="806">
      <c r="A806" s="14"/>
      <c r="B806" s="23" t="str">
        <f>IF($A806="","",'Система'!$B$4)</f>
        <v/>
      </c>
      <c r="C806" s="14"/>
      <c r="D806" s="23" t="str">
        <f t="array" ref="D806">IF(E806="","",XLOOKUP(E806,selector_25,selector_25_ids,""))</f>
        <v/>
      </c>
      <c r="E806" s="25"/>
      <c r="F806" s="14"/>
      <c r="G806" s="23" t="str">
        <f t="array" ref="G806">IF(H806="","",XLOOKUP(H806,selector_25,selector_25_ids,""))</f>
        <v/>
      </c>
      <c r="H806" s="25"/>
      <c r="I806" s="14"/>
      <c r="J806" s="14"/>
      <c r="K806" s="14"/>
      <c r="L806" s="23" t="str">
        <f t="array" ref="L806">IF(M806="","",XLOOKUP(M806,selector_02,selector_02_ids,""))</f>
        <v/>
      </c>
      <c r="M806" s="25"/>
      <c r="N806" s="23" t="str">
        <f t="array" ref="N806">IF(O806="","",XLOOKUP(O806,selector_12,selector_12_ids,""))</f>
        <v/>
      </c>
      <c r="O806" s="25"/>
      <c r="P806" s="14"/>
      <c r="Q806" s="23" t="str">
        <f t="array" ref="Q806">IF(R806="","",XLOOKUP(R806,selector_04,selector_04_ids,""))</f>
        <v/>
      </c>
      <c r="R806" s="25"/>
      <c r="S806" s="14"/>
      <c r="T806" s="27"/>
      <c r="U806" s="14"/>
    </row>
    <row r="807">
      <c r="A807" s="14"/>
      <c r="B807" s="23" t="str">
        <f>IF($A807="","",'Система'!$B$4)</f>
        <v/>
      </c>
      <c r="C807" s="14"/>
      <c r="D807" s="23" t="str">
        <f t="array" ref="D807">IF(E807="","",XLOOKUP(E807,selector_25,selector_25_ids,""))</f>
        <v/>
      </c>
      <c r="E807" s="25"/>
      <c r="F807" s="14"/>
      <c r="G807" s="23" t="str">
        <f t="array" ref="G807">IF(H807="","",XLOOKUP(H807,selector_25,selector_25_ids,""))</f>
        <v/>
      </c>
      <c r="H807" s="25"/>
      <c r="I807" s="14"/>
      <c r="J807" s="14"/>
      <c r="K807" s="14"/>
      <c r="L807" s="23" t="str">
        <f t="array" ref="L807">IF(M807="","",XLOOKUP(M807,selector_02,selector_02_ids,""))</f>
        <v/>
      </c>
      <c r="M807" s="25"/>
      <c r="N807" s="23" t="str">
        <f t="array" ref="N807">IF(O807="","",XLOOKUP(O807,selector_12,selector_12_ids,""))</f>
        <v/>
      </c>
      <c r="O807" s="25"/>
      <c r="P807" s="14"/>
      <c r="Q807" s="23" t="str">
        <f t="array" ref="Q807">IF(R807="","",XLOOKUP(R807,selector_04,selector_04_ids,""))</f>
        <v/>
      </c>
      <c r="R807" s="25"/>
      <c r="S807" s="14"/>
      <c r="T807" s="27"/>
      <c r="U807" s="14"/>
    </row>
    <row r="808">
      <c r="A808" s="14"/>
      <c r="B808" s="23" t="str">
        <f>IF($A808="","",'Система'!$B$4)</f>
        <v/>
      </c>
      <c r="C808" s="14"/>
      <c r="D808" s="23" t="str">
        <f t="array" ref="D808">IF(E808="","",XLOOKUP(E808,selector_25,selector_25_ids,""))</f>
        <v/>
      </c>
      <c r="E808" s="25"/>
      <c r="F808" s="14"/>
      <c r="G808" s="23" t="str">
        <f t="array" ref="G808">IF(H808="","",XLOOKUP(H808,selector_25,selector_25_ids,""))</f>
        <v/>
      </c>
      <c r="H808" s="25"/>
      <c r="I808" s="14"/>
      <c r="J808" s="14"/>
      <c r="K808" s="14"/>
      <c r="L808" s="23" t="str">
        <f t="array" ref="L808">IF(M808="","",XLOOKUP(M808,selector_02,selector_02_ids,""))</f>
        <v/>
      </c>
      <c r="M808" s="25"/>
      <c r="N808" s="23" t="str">
        <f t="array" ref="N808">IF(O808="","",XLOOKUP(O808,selector_12,selector_12_ids,""))</f>
        <v/>
      </c>
      <c r="O808" s="25"/>
      <c r="P808" s="14"/>
      <c r="Q808" s="23" t="str">
        <f t="array" ref="Q808">IF(R808="","",XLOOKUP(R808,selector_04,selector_04_ids,""))</f>
        <v/>
      </c>
      <c r="R808" s="25"/>
      <c r="S808" s="14"/>
      <c r="T808" s="27"/>
      <c r="U808" s="14"/>
    </row>
    <row r="809">
      <c r="A809" s="14"/>
      <c r="B809" s="23" t="str">
        <f>IF($A809="","",'Система'!$B$4)</f>
        <v/>
      </c>
      <c r="C809" s="14"/>
      <c r="D809" s="23" t="str">
        <f t="array" ref="D809">IF(E809="","",XLOOKUP(E809,selector_25,selector_25_ids,""))</f>
        <v/>
      </c>
      <c r="E809" s="25"/>
      <c r="F809" s="14"/>
      <c r="G809" s="23" t="str">
        <f t="array" ref="G809">IF(H809="","",XLOOKUP(H809,selector_25,selector_25_ids,""))</f>
        <v/>
      </c>
      <c r="H809" s="25"/>
      <c r="I809" s="14"/>
      <c r="J809" s="14"/>
      <c r="K809" s="14"/>
      <c r="L809" s="23" t="str">
        <f t="array" ref="L809">IF(M809="","",XLOOKUP(M809,selector_02,selector_02_ids,""))</f>
        <v/>
      </c>
      <c r="M809" s="25"/>
      <c r="N809" s="23" t="str">
        <f t="array" ref="N809">IF(O809="","",XLOOKUP(O809,selector_12,selector_12_ids,""))</f>
        <v/>
      </c>
      <c r="O809" s="25"/>
      <c r="P809" s="14"/>
      <c r="Q809" s="23" t="str">
        <f t="array" ref="Q809">IF(R809="","",XLOOKUP(R809,selector_04,selector_04_ids,""))</f>
        <v/>
      </c>
      <c r="R809" s="25"/>
      <c r="S809" s="14"/>
      <c r="T809" s="27"/>
      <c r="U809" s="14"/>
    </row>
    <row r="810">
      <c r="A810" s="14"/>
      <c r="B810" s="23" t="str">
        <f>IF($A810="","",'Система'!$B$4)</f>
        <v/>
      </c>
      <c r="C810" s="14"/>
      <c r="D810" s="23" t="str">
        <f t="array" ref="D810">IF(E810="","",XLOOKUP(E810,selector_25,selector_25_ids,""))</f>
        <v/>
      </c>
      <c r="E810" s="25"/>
      <c r="F810" s="14"/>
      <c r="G810" s="23" t="str">
        <f t="array" ref="G810">IF(H810="","",XLOOKUP(H810,selector_25,selector_25_ids,""))</f>
        <v/>
      </c>
      <c r="H810" s="25"/>
      <c r="I810" s="14"/>
      <c r="J810" s="14"/>
      <c r="K810" s="14"/>
      <c r="L810" s="23" t="str">
        <f t="array" ref="L810">IF(M810="","",XLOOKUP(M810,selector_02,selector_02_ids,""))</f>
        <v/>
      </c>
      <c r="M810" s="25"/>
      <c r="N810" s="23" t="str">
        <f t="array" ref="N810">IF(O810="","",XLOOKUP(O810,selector_12,selector_12_ids,""))</f>
        <v/>
      </c>
      <c r="O810" s="25"/>
      <c r="P810" s="14"/>
      <c r="Q810" s="23" t="str">
        <f t="array" ref="Q810">IF(R810="","",XLOOKUP(R810,selector_04,selector_04_ids,""))</f>
        <v/>
      </c>
      <c r="R810" s="25"/>
      <c r="S810" s="14"/>
      <c r="T810" s="27"/>
      <c r="U810" s="14"/>
    </row>
    <row r="811">
      <c r="A811" s="14"/>
      <c r="B811" s="23" t="str">
        <f>IF($A811="","",'Система'!$B$4)</f>
        <v/>
      </c>
      <c r="C811" s="14"/>
      <c r="D811" s="23" t="str">
        <f t="array" ref="D811">IF(E811="","",XLOOKUP(E811,selector_25,selector_25_ids,""))</f>
        <v/>
      </c>
      <c r="E811" s="25"/>
      <c r="F811" s="14"/>
      <c r="G811" s="23" t="str">
        <f t="array" ref="G811">IF(H811="","",XLOOKUP(H811,selector_25,selector_25_ids,""))</f>
        <v/>
      </c>
      <c r="H811" s="25"/>
      <c r="I811" s="14"/>
      <c r="J811" s="14"/>
      <c r="K811" s="14"/>
      <c r="L811" s="23" t="str">
        <f t="array" ref="L811">IF(M811="","",XLOOKUP(M811,selector_02,selector_02_ids,""))</f>
        <v/>
      </c>
      <c r="M811" s="25"/>
      <c r="N811" s="23" t="str">
        <f t="array" ref="N811">IF(O811="","",XLOOKUP(O811,selector_12,selector_12_ids,""))</f>
        <v/>
      </c>
      <c r="O811" s="25"/>
      <c r="P811" s="14"/>
      <c r="Q811" s="23" t="str">
        <f t="array" ref="Q811">IF(R811="","",XLOOKUP(R811,selector_04,selector_04_ids,""))</f>
        <v/>
      </c>
      <c r="R811" s="25"/>
      <c r="S811" s="14"/>
      <c r="T811" s="27"/>
      <c r="U811" s="14"/>
    </row>
    <row r="812">
      <c r="A812" s="14"/>
      <c r="B812" s="23" t="str">
        <f>IF($A812="","",'Система'!$B$4)</f>
        <v/>
      </c>
      <c r="C812" s="14"/>
      <c r="D812" s="23" t="str">
        <f t="array" ref="D812">IF(E812="","",XLOOKUP(E812,selector_25,selector_25_ids,""))</f>
        <v/>
      </c>
      <c r="E812" s="25"/>
      <c r="F812" s="14"/>
      <c r="G812" s="23" t="str">
        <f t="array" ref="G812">IF(H812="","",XLOOKUP(H812,selector_25,selector_25_ids,""))</f>
        <v/>
      </c>
      <c r="H812" s="25"/>
      <c r="I812" s="14"/>
      <c r="J812" s="14"/>
      <c r="K812" s="14"/>
      <c r="L812" s="23" t="str">
        <f t="array" ref="L812">IF(M812="","",XLOOKUP(M812,selector_02,selector_02_ids,""))</f>
        <v/>
      </c>
      <c r="M812" s="25"/>
      <c r="N812" s="23" t="str">
        <f t="array" ref="N812">IF(O812="","",XLOOKUP(O812,selector_12,selector_12_ids,""))</f>
        <v/>
      </c>
      <c r="O812" s="25"/>
      <c r="P812" s="14"/>
      <c r="Q812" s="23" t="str">
        <f t="array" ref="Q812">IF(R812="","",XLOOKUP(R812,selector_04,selector_04_ids,""))</f>
        <v/>
      </c>
      <c r="R812" s="25"/>
      <c r="S812" s="14"/>
      <c r="T812" s="27"/>
      <c r="U812" s="14"/>
    </row>
    <row r="813">
      <c r="A813" s="14"/>
      <c r="B813" s="23" t="str">
        <f>IF($A813="","",'Система'!$B$4)</f>
        <v/>
      </c>
      <c r="C813" s="14"/>
      <c r="D813" s="23" t="str">
        <f t="array" ref="D813">IF(E813="","",XLOOKUP(E813,selector_25,selector_25_ids,""))</f>
        <v/>
      </c>
      <c r="E813" s="25"/>
      <c r="F813" s="14"/>
      <c r="G813" s="23" t="str">
        <f t="array" ref="G813">IF(H813="","",XLOOKUP(H813,selector_25,selector_25_ids,""))</f>
        <v/>
      </c>
      <c r="H813" s="25"/>
      <c r="I813" s="14"/>
      <c r="J813" s="14"/>
      <c r="K813" s="14"/>
      <c r="L813" s="23" t="str">
        <f t="array" ref="L813">IF(M813="","",XLOOKUP(M813,selector_02,selector_02_ids,""))</f>
        <v/>
      </c>
      <c r="M813" s="25"/>
      <c r="N813" s="23" t="str">
        <f t="array" ref="N813">IF(O813="","",XLOOKUP(O813,selector_12,selector_12_ids,""))</f>
        <v/>
      </c>
      <c r="O813" s="25"/>
      <c r="P813" s="14"/>
      <c r="Q813" s="23" t="str">
        <f t="array" ref="Q813">IF(R813="","",XLOOKUP(R813,selector_04,selector_04_ids,""))</f>
        <v/>
      </c>
      <c r="R813" s="25"/>
      <c r="S813" s="14"/>
      <c r="T813" s="27"/>
      <c r="U813" s="14"/>
    </row>
    <row r="814">
      <c r="A814" s="14"/>
      <c r="B814" s="23" t="str">
        <f>IF($A814="","",'Система'!$B$4)</f>
        <v/>
      </c>
      <c r="C814" s="14"/>
      <c r="D814" s="23" t="str">
        <f t="array" ref="D814">IF(E814="","",XLOOKUP(E814,selector_25,selector_25_ids,""))</f>
        <v/>
      </c>
      <c r="E814" s="25"/>
      <c r="F814" s="14"/>
      <c r="G814" s="23" t="str">
        <f t="array" ref="G814">IF(H814="","",XLOOKUP(H814,selector_25,selector_25_ids,""))</f>
        <v/>
      </c>
      <c r="H814" s="25"/>
      <c r="I814" s="14"/>
      <c r="J814" s="14"/>
      <c r="K814" s="14"/>
      <c r="L814" s="23" t="str">
        <f t="array" ref="L814">IF(M814="","",XLOOKUP(M814,selector_02,selector_02_ids,""))</f>
        <v/>
      </c>
      <c r="M814" s="25"/>
      <c r="N814" s="23" t="str">
        <f t="array" ref="N814">IF(O814="","",XLOOKUP(O814,selector_12,selector_12_ids,""))</f>
        <v/>
      </c>
      <c r="O814" s="25"/>
      <c r="P814" s="14"/>
      <c r="Q814" s="23" t="str">
        <f t="array" ref="Q814">IF(R814="","",XLOOKUP(R814,selector_04,selector_04_ids,""))</f>
        <v/>
      </c>
      <c r="R814" s="25"/>
      <c r="S814" s="14"/>
      <c r="T814" s="27"/>
      <c r="U814" s="14"/>
    </row>
    <row r="815">
      <c r="A815" s="14"/>
      <c r="B815" s="23" t="str">
        <f>IF($A815="","",'Система'!$B$4)</f>
        <v/>
      </c>
      <c r="C815" s="14"/>
      <c r="D815" s="23" t="str">
        <f t="array" ref="D815">IF(E815="","",XLOOKUP(E815,selector_25,selector_25_ids,""))</f>
        <v/>
      </c>
      <c r="E815" s="25"/>
      <c r="F815" s="14"/>
      <c r="G815" s="23" t="str">
        <f t="array" ref="G815">IF(H815="","",XLOOKUP(H815,selector_25,selector_25_ids,""))</f>
        <v/>
      </c>
      <c r="H815" s="25"/>
      <c r="I815" s="14"/>
      <c r="J815" s="14"/>
      <c r="K815" s="14"/>
      <c r="L815" s="23" t="str">
        <f t="array" ref="L815">IF(M815="","",XLOOKUP(M815,selector_02,selector_02_ids,""))</f>
        <v/>
      </c>
      <c r="M815" s="25"/>
      <c r="N815" s="23" t="str">
        <f t="array" ref="N815">IF(O815="","",XLOOKUP(O815,selector_12,selector_12_ids,""))</f>
        <v/>
      </c>
      <c r="O815" s="25"/>
      <c r="P815" s="14"/>
      <c r="Q815" s="23" t="str">
        <f t="array" ref="Q815">IF(R815="","",XLOOKUP(R815,selector_04,selector_04_ids,""))</f>
        <v/>
      </c>
      <c r="R815" s="25"/>
      <c r="S815" s="14"/>
      <c r="T815" s="27"/>
      <c r="U815" s="14"/>
    </row>
    <row r="816">
      <c r="A816" s="14"/>
      <c r="B816" s="23" t="str">
        <f>IF($A816="","",'Система'!$B$4)</f>
        <v/>
      </c>
      <c r="C816" s="14"/>
      <c r="D816" s="23" t="str">
        <f t="array" ref="D816">IF(E816="","",XLOOKUP(E816,selector_25,selector_25_ids,""))</f>
        <v/>
      </c>
      <c r="E816" s="25"/>
      <c r="F816" s="14"/>
      <c r="G816" s="23" t="str">
        <f t="array" ref="G816">IF(H816="","",XLOOKUP(H816,selector_25,selector_25_ids,""))</f>
        <v/>
      </c>
      <c r="H816" s="25"/>
      <c r="I816" s="14"/>
      <c r="J816" s="14"/>
      <c r="K816" s="14"/>
      <c r="L816" s="23" t="str">
        <f t="array" ref="L816">IF(M816="","",XLOOKUP(M816,selector_02,selector_02_ids,""))</f>
        <v/>
      </c>
      <c r="M816" s="25"/>
      <c r="N816" s="23" t="str">
        <f t="array" ref="N816">IF(O816="","",XLOOKUP(O816,selector_12,selector_12_ids,""))</f>
        <v/>
      </c>
      <c r="O816" s="25"/>
      <c r="P816" s="14"/>
      <c r="Q816" s="23" t="str">
        <f t="array" ref="Q816">IF(R816="","",XLOOKUP(R816,selector_04,selector_04_ids,""))</f>
        <v/>
      </c>
      <c r="R816" s="25"/>
      <c r="S816" s="14"/>
      <c r="T816" s="27"/>
      <c r="U816" s="14"/>
    </row>
    <row r="817">
      <c r="A817" s="14"/>
      <c r="B817" s="23" t="str">
        <f>IF($A817="","",'Система'!$B$4)</f>
        <v/>
      </c>
      <c r="C817" s="14"/>
      <c r="D817" s="23" t="str">
        <f t="array" ref="D817">IF(E817="","",XLOOKUP(E817,selector_25,selector_25_ids,""))</f>
        <v/>
      </c>
      <c r="E817" s="25"/>
      <c r="F817" s="14"/>
      <c r="G817" s="23" t="str">
        <f t="array" ref="G817">IF(H817="","",XLOOKUP(H817,selector_25,selector_25_ids,""))</f>
        <v/>
      </c>
      <c r="H817" s="25"/>
      <c r="I817" s="14"/>
      <c r="J817" s="14"/>
      <c r="K817" s="14"/>
      <c r="L817" s="23" t="str">
        <f t="array" ref="L817">IF(M817="","",XLOOKUP(M817,selector_02,selector_02_ids,""))</f>
        <v/>
      </c>
      <c r="M817" s="25"/>
      <c r="N817" s="23" t="str">
        <f t="array" ref="N817">IF(O817="","",XLOOKUP(O817,selector_12,selector_12_ids,""))</f>
        <v/>
      </c>
      <c r="O817" s="25"/>
      <c r="P817" s="14"/>
      <c r="Q817" s="23" t="str">
        <f t="array" ref="Q817">IF(R817="","",XLOOKUP(R817,selector_04,selector_04_ids,""))</f>
        <v/>
      </c>
      <c r="R817" s="25"/>
      <c r="S817" s="14"/>
      <c r="T817" s="27"/>
      <c r="U817" s="14"/>
    </row>
    <row r="818">
      <c r="A818" s="14"/>
      <c r="B818" s="23" t="str">
        <f>IF($A818="","",'Система'!$B$4)</f>
        <v/>
      </c>
      <c r="C818" s="14"/>
      <c r="D818" s="23" t="str">
        <f t="array" ref="D818">IF(E818="","",XLOOKUP(E818,selector_25,selector_25_ids,""))</f>
        <v/>
      </c>
      <c r="E818" s="25"/>
      <c r="F818" s="14"/>
      <c r="G818" s="23" t="str">
        <f t="array" ref="G818">IF(H818="","",XLOOKUP(H818,selector_25,selector_25_ids,""))</f>
        <v/>
      </c>
      <c r="H818" s="25"/>
      <c r="I818" s="14"/>
      <c r="J818" s="14"/>
      <c r="K818" s="14"/>
      <c r="L818" s="23" t="str">
        <f t="array" ref="L818">IF(M818="","",XLOOKUP(M818,selector_02,selector_02_ids,""))</f>
        <v/>
      </c>
      <c r="M818" s="25"/>
      <c r="N818" s="23" t="str">
        <f t="array" ref="N818">IF(O818="","",XLOOKUP(O818,selector_12,selector_12_ids,""))</f>
        <v/>
      </c>
      <c r="O818" s="25"/>
      <c r="P818" s="14"/>
      <c r="Q818" s="23" t="str">
        <f t="array" ref="Q818">IF(R818="","",XLOOKUP(R818,selector_04,selector_04_ids,""))</f>
        <v/>
      </c>
      <c r="R818" s="25"/>
      <c r="S818" s="14"/>
      <c r="T818" s="27"/>
      <c r="U818" s="14"/>
    </row>
    <row r="819">
      <c r="A819" s="14"/>
      <c r="B819" s="23" t="str">
        <f>IF($A819="","",'Система'!$B$4)</f>
        <v/>
      </c>
      <c r="C819" s="14"/>
      <c r="D819" s="23" t="str">
        <f t="array" ref="D819">IF(E819="","",XLOOKUP(E819,selector_25,selector_25_ids,""))</f>
        <v/>
      </c>
      <c r="E819" s="25"/>
      <c r="F819" s="14"/>
      <c r="G819" s="23" t="str">
        <f t="array" ref="G819">IF(H819="","",XLOOKUP(H819,selector_25,selector_25_ids,""))</f>
        <v/>
      </c>
      <c r="H819" s="25"/>
      <c r="I819" s="14"/>
      <c r="J819" s="14"/>
      <c r="K819" s="14"/>
      <c r="L819" s="23" t="str">
        <f t="array" ref="L819">IF(M819="","",XLOOKUP(M819,selector_02,selector_02_ids,""))</f>
        <v/>
      </c>
      <c r="M819" s="25"/>
      <c r="N819" s="23" t="str">
        <f t="array" ref="N819">IF(O819="","",XLOOKUP(O819,selector_12,selector_12_ids,""))</f>
        <v/>
      </c>
      <c r="O819" s="25"/>
      <c r="P819" s="14"/>
      <c r="Q819" s="23" t="str">
        <f t="array" ref="Q819">IF(R819="","",XLOOKUP(R819,selector_04,selector_04_ids,""))</f>
        <v/>
      </c>
      <c r="R819" s="25"/>
      <c r="S819" s="14"/>
      <c r="T819" s="27"/>
      <c r="U819" s="14"/>
    </row>
    <row r="820">
      <c r="A820" s="14"/>
      <c r="B820" s="23" t="str">
        <f>IF($A820="","",'Система'!$B$4)</f>
        <v/>
      </c>
      <c r="C820" s="14"/>
      <c r="D820" s="23" t="str">
        <f t="array" ref="D820">IF(E820="","",XLOOKUP(E820,selector_25,selector_25_ids,""))</f>
        <v/>
      </c>
      <c r="E820" s="25"/>
      <c r="F820" s="14"/>
      <c r="G820" s="23" t="str">
        <f t="array" ref="G820">IF(H820="","",XLOOKUP(H820,selector_25,selector_25_ids,""))</f>
        <v/>
      </c>
      <c r="H820" s="25"/>
      <c r="I820" s="14"/>
      <c r="J820" s="14"/>
      <c r="K820" s="14"/>
      <c r="L820" s="23" t="str">
        <f t="array" ref="L820">IF(M820="","",XLOOKUP(M820,selector_02,selector_02_ids,""))</f>
        <v/>
      </c>
      <c r="M820" s="25"/>
      <c r="N820" s="23" t="str">
        <f t="array" ref="N820">IF(O820="","",XLOOKUP(O820,selector_12,selector_12_ids,""))</f>
        <v/>
      </c>
      <c r="O820" s="25"/>
      <c r="P820" s="14"/>
      <c r="Q820" s="23" t="str">
        <f t="array" ref="Q820">IF(R820="","",XLOOKUP(R820,selector_04,selector_04_ids,""))</f>
        <v/>
      </c>
      <c r="R820" s="25"/>
      <c r="S820" s="14"/>
      <c r="T820" s="27"/>
      <c r="U820" s="14"/>
    </row>
    <row r="821">
      <c r="A821" s="14"/>
      <c r="B821" s="23" t="str">
        <f>IF($A821="","",'Система'!$B$4)</f>
        <v/>
      </c>
      <c r="C821" s="14"/>
      <c r="D821" s="23" t="str">
        <f t="array" ref="D821">IF(E821="","",XLOOKUP(E821,selector_25,selector_25_ids,""))</f>
        <v/>
      </c>
      <c r="E821" s="25"/>
      <c r="F821" s="14"/>
      <c r="G821" s="23" t="str">
        <f t="array" ref="G821">IF(H821="","",XLOOKUP(H821,selector_25,selector_25_ids,""))</f>
        <v/>
      </c>
      <c r="H821" s="25"/>
      <c r="I821" s="14"/>
      <c r="J821" s="14"/>
      <c r="K821" s="14"/>
      <c r="L821" s="23" t="str">
        <f t="array" ref="L821">IF(M821="","",XLOOKUP(M821,selector_02,selector_02_ids,""))</f>
        <v/>
      </c>
      <c r="M821" s="25"/>
      <c r="N821" s="23" t="str">
        <f t="array" ref="N821">IF(O821="","",XLOOKUP(O821,selector_12,selector_12_ids,""))</f>
        <v/>
      </c>
      <c r="O821" s="25"/>
      <c r="P821" s="14"/>
      <c r="Q821" s="23" t="str">
        <f t="array" ref="Q821">IF(R821="","",XLOOKUP(R821,selector_04,selector_04_ids,""))</f>
        <v/>
      </c>
      <c r="R821" s="25"/>
      <c r="S821" s="14"/>
      <c r="T821" s="27"/>
      <c r="U821" s="14"/>
    </row>
    <row r="822">
      <c r="A822" s="14"/>
      <c r="B822" s="23" t="str">
        <f>IF($A822="","",'Система'!$B$4)</f>
        <v/>
      </c>
      <c r="C822" s="14"/>
      <c r="D822" s="23" t="str">
        <f t="array" ref="D822">IF(E822="","",XLOOKUP(E822,selector_25,selector_25_ids,""))</f>
        <v/>
      </c>
      <c r="E822" s="25"/>
      <c r="F822" s="14"/>
      <c r="G822" s="23" t="str">
        <f t="array" ref="G822">IF(H822="","",XLOOKUP(H822,selector_25,selector_25_ids,""))</f>
        <v/>
      </c>
      <c r="H822" s="25"/>
      <c r="I822" s="14"/>
      <c r="J822" s="14"/>
      <c r="K822" s="14"/>
      <c r="L822" s="23" t="str">
        <f t="array" ref="L822">IF(M822="","",XLOOKUP(M822,selector_02,selector_02_ids,""))</f>
        <v/>
      </c>
      <c r="M822" s="25"/>
      <c r="N822" s="23" t="str">
        <f t="array" ref="N822">IF(O822="","",XLOOKUP(O822,selector_12,selector_12_ids,""))</f>
        <v/>
      </c>
      <c r="O822" s="25"/>
      <c r="P822" s="14"/>
      <c r="Q822" s="23" t="str">
        <f t="array" ref="Q822">IF(R822="","",XLOOKUP(R822,selector_04,selector_04_ids,""))</f>
        <v/>
      </c>
      <c r="R822" s="25"/>
      <c r="S822" s="14"/>
      <c r="T822" s="27"/>
      <c r="U822" s="14"/>
    </row>
    <row r="823">
      <c r="A823" s="14"/>
      <c r="B823" s="23" t="str">
        <f>IF($A823="","",'Система'!$B$4)</f>
        <v/>
      </c>
      <c r="C823" s="14"/>
      <c r="D823" s="23" t="str">
        <f t="array" ref="D823">IF(E823="","",XLOOKUP(E823,selector_25,selector_25_ids,""))</f>
        <v/>
      </c>
      <c r="E823" s="25"/>
      <c r="F823" s="14"/>
      <c r="G823" s="23" t="str">
        <f t="array" ref="G823">IF(H823="","",XLOOKUP(H823,selector_25,selector_25_ids,""))</f>
        <v/>
      </c>
      <c r="H823" s="25"/>
      <c r="I823" s="14"/>
      <c r="J823" s="14"/>
      <c r="K823" s="14"/>
      <c r="L823" s="23" t="str">
        <f t="array" ref="L823">IF(M823="","",XLOOKUP(M823,selector_02,selector_02_ids,""))</f>
        <v/>
      </c>
      <c r="M823" s="25"/>
      <c r="N823" s="23" t="str">
        <f t="array" ref="N823">IF(O823="","",XLOOKUP(O823,selector_12,selector_12_ids,""))</f>
        <v/>
      </c>
      <c r="O823" s="25"/>
      <c r="P823" s="14"/>
      <c r="Q823" s="23" t="str">
        <f t="array" ref="Q823">IF(R823="","",XLOOKUP(R823,selector_04,selector_04_ids,""))</f>
        <v/>
      </c>
      <c r="R823" s="25"/>
      <c r="S823" s="14"/>
      <c r="T823" s="27"/>
      <c r="U823" s="14"/>
    </row>
    <row r="824">
      <c r="A824" s="14"/>
      <c r="B824" s="23" t="str">
        <f>IF($A824="","",'Система'!$B$4)</f>
        <v/>
      </c>
      <c r="C824" s="14"/>
      <c r="D824" s="23" t="str">
        <f t="array" ref="D824">IF(E824="","",XLOOKUP(E824,selector_25,selector_25_ids,""))</f>
        <v/>
      </c>
      <c r="E824" s="25"/>
      <c r="F824" s="14"/>
      <c r="G824" s="23" t="str">
        <f t="array" ref="G824">IF(H824="","",XLOOKUP(H824,selector_25,selector_25_ids,""))</f>
        <v/>
      </c>
      <c r="H824" s="25"/>
      <c r="I824" s="14"/>
      <c r="J824" s="14"/>
      <c r="K824" s="14"/>
      <c r="L824" s="23" t="str">
        <f t="array" ref="L824">IF(M824="","",XLOOKUP(M824,selector_02,selector_02_ids,""))</f>
        <v/>
      </c>
      <c r="M824" s="25"/>
      <c r="N824" s="23" t="str">
        <f t="array" ref="N824">IF(O824="","",XLOOKUP(O824,selector_12,selector_12_ids,""))</f>
        <v/>
      </c>
      <c r="O824" s="25"/>
      <c r="P824" s="14"/>
      <c r="Q824" s="23" t="str">
        <f t="array" ref="Q824">IF(R824="","",XLOOKUP(R824,selector_04,selector_04_ids,""))</f>
        <v/>
      </c>
      <c r="R824" s="25"/>
      <c r="S824" s="14"/>
      <c r="T824" s="27"/>
      <c r="U824" s="14"/>
    </row>
    <row r="825">
      <c r="A825" s="14"/>
      <c r="B825" s="23" t="str">
        <f>IF($A825="","",'Система'!$B$4)</f>
        <v/>
      </c>
      <c r="C825" s="14"/>
      <c r="D825" s="23" t="str">
        <f t="array" ref="D825">IF(E825="","",XLOOKUP(E825,selector_25,selector_25_ids,""))</f>
        <v/>
      </c>
      <c r="E825" s="25"/>
      <c r="F825" s="14"/>
      <c r="G825" s="23" t="str">
        <f t="array" ref="G825">IF(H825="","",XLOOKUP(H825,selector_25,selector_25_ids,""))</f>
        <v/>
      </c>
      <c r="H825" s="25"/>
      <c r="I825" s="14"/>
      <c r="J825" s="14"/>
      <c r="K825" s="14"/>
      <c r="L825" s="23" t="str">
        <f t="array" ref="L825">IF(M825="","",XLOOKUP(M825,selector_02,selector_02_ids,""))</f>
        <v/>
      </c>
      <c r="M825" s="25"/>
      <c r="N825" s="23" t="str">
        <f t="array" ref="N825">IF(O825="","",XLOOKUP(O825,selector_12,selector_12_ids,""))</f>
        <v/>
      </c>
      <c r="O825" s="25"/>
      <c r="P825" s="14"/>
      <c r="Q825" s="23" t="str">
        <f t="array" ref="Q825">IF(R825="","",XLOOKUP(R825,selector_04,selector_04_ids,""))</f>
        <v/>
      </c>
      <c r="R825" s="25"/>
      <c r="S825" s="14"/>
      <c r="T825" s="27"/>
      <c r="U825" s="14"/>
    </row>
    <row r="826">
      <c r="A826" s="14"/>
      <c r="B826" s="23" t="str">
        <f>IF($A826="","",'Система'!$B$4)</f>
        <v/>
      </c>
      <c r="C826" s="14"/>
      <c r="D826" s="23" t="str">
        <f t="array" ref="D826">IF(E826="","",XLOOKUP(E826,selector_25,selector_25_ids,""))</f>
        <v/>
      </c>
      <c r="E826" s="25"/>
      <c r="F826" s="14"/>
      <c r="G826" s="23" t="str">
        <f t="array" ref="G826">IF(H826="","",XLOOKUP(H826,selector_25,selector_25_ids,""))</f>
        <v/>
      </c>
      <c r="H826" s="25"/>
      <c r="I826" s="14"/>
      <c r="J826" s="14"/>
      <c r="K826" s="14"/>
      <c r="L826" s="23" t="str">
        <f t="array" ref="L826">IF(M826="","",XLOOKUP(M826,selector_02,selector_02_ids,""))</f>
        <v/>
      </c>
      <c r="M826" s="25"/>
      <c r="N826" s="23" t="str">
        <f t="array" ref="N826">IF(O826="","",XLOOKUP(O826,selector_12,selector_12_ids,""))</f>
        <v/>
      </c>
      <c r="O826" s="25"/>
      <c r="P826" s="14"/>
      <c r="Q826" s="23" t="str">
        <f t="array" ref="Q826">IF(R826="","",XLOOKUP(R826,selector_04,selector_04_ids,""))</f>
        <v/>
      </c>
      <c r="R826" s="25"/>
      <c r="S826" s="14"/>
      <c r="T826" s="27"/>
      <c r="U826" s="14"/>
    </row>
    <row r="827">
      <c r="A827" s="14"/>
      <c r="B827" s="23" t="str">
        <f>IF($A827="","",'Система'!$B$4)</f>
        <v/>
      </c>
      <c r="C827" s="14"/>
      <c r="D827" s="23" t="str">
        <f t="array" ref="D827">IF(E827="","",XLOOKUP(E827,selector_25,selector_25_ids,""))</f>
        <v/>
      </c>
      <c r="E827" s="25"/>
      <c r="F827" s="14"/>
      <c r="G827" s="23" t="str">
        <f t="array" ref="G827">IF(H827="","",XLOOKUP(H827,selector_25,selector_25_ids,""))</f>
        <v/>
      </c>
      <c r="H827" s="25"/>
      <c r="I827" s="14"/>
      <c r="J827" s="14"/>
      <c r="K827" s="14"/>
      <c r="L827" s="23" t="str">
        <f t="array" ref="L827">IF(M827="","",XLOOKUP(M827,selector_02,selector_02_ids,""))</f>
        <v/>
      </c>
      <c r="M827" s="25"/>
      <c r="N827" s="23" t="str">
        <f t="array" ref="N827">IF(O827="","",XLOOKUP(O827,selector_12,selector_12_ids,""))</f>
        <v/>
      </c>
      <c r="O827" s="25"/>
      <c r="P827" s="14"/>
      <c r="Q827" s="23" t="str">
        <f t="array" ref="Q827">IF(R827="","",XLOOKUP(R827,selector_04,selector_04_ids,""))</f>
        <v/>
      </c>
      <c r="R827" s="25"/>
      <c r="S827" s="14"/>
      <c r="T827" s="27"/>
      <c r="U827" s="14"/>
    </row>
    <row r="828">
      <c r="A828" s="14"/>
      <c r="B828" s="23" t="str">
        <f>IF($A828="","",'Система'!$B$4)</f>
        <v/>
      </c>
      <c r="C828" s="14"/>
      <c r="D828" s="23" t="str">
        <f t="array" ref="D828">IF(E828="","",XLOOKUP(E828,selector_25,selector_25_ids,""))</f>
        <v/>
      </c>
      <c r="E828" s="25"/>
      <c r="F828" s="14"/>
      <c r="G828" s="23" t="str">
        <f t="array" ref="G828">IF(H828="","",XLOOKUP(H828,selector_25,selector_25_ids,""))</f>
        <v/>
      </c>
      <c r="H828" s="25"/>
      <c r="I828" s="14"/>
      <c r="J828" s="14"/>
      <c r="K828" s="14"/>
      <c r="L828" s="23" t="str">
        <f t="array" ref="L828">IF(M828="","",XLOOKUP(M828,selector_02,selector_02_ids,""))</f>
        <v/>
      </c>
      <c r="M828" s="25"/>
      <c r="N828" s="23" t="str">
        <f t="array" ref="N828">IF(O828="","",XLOOKUP(O828,selector_12,selector_12_ids,""))</f>
        <v/>
      </c>
      <c r="O828" s="25"/>
      <c r="P828" s="14"/>
      <c r="Q828" s="23" t="str">
        <f t="array" ref="Q828">IF(R828="","",XLOOKUP(R828,selector_04,selector_04_ids,""))</f>
        <v/>
      </c>
      <c r="R828" s="25"/>
      <c r="S828" s="14"/>
      <c r="T828" s="27"/>
      <c r="U828" s="14"/>
    </row>
    <row r="829">
      <c r="A829" s="14"/>
      <c r="B829" s="23" t="str">
        <f>IF($A829="","",'Система'!$B$4)</f>
        <v/>
      </c>
      <c r="C829" s="14"/>
      <c r="D829" s="23" t="str">
        <f t="array" ref="D829">IF(E829="","",XLOOKUP(E829,selector_25,selector_25_ids,""))</f>
        <v/>
      </c>
      <c r="E829" s="25"/>
      <c r="F829" s="14"/>
      <c r="G829" s="23" t="str">
        <f t="array" ref="G829">IF(H829="","",XLOOKUP(H829,selector_25,selector_25_ids,""))</f>
        <v/>
      </c>
      <c r="H829" s="25"/>
      <c r="I829" s="14"/>
      <c r="J829" s="14"/>
      <c r="K829" s="14"/>
      <c r="L829" s="23" t="str">
        <f t="array" ref="L829">IF(M829="","",XLOOKUP(M829,selector_02,selector_02_ids,""))</f>
        <v/>
      </c>
      <c r="M829" s="25"/>
      <c r="N829" s="23" t="str">
        <f t="array" ref="N829">IF(O829="","",XLOOKUP(O829,selector_12,selector_12_ids,""))</f>
        <v/>
      </c>
      <c r="O829" s="25"/>
      <c r="P829" s="14"/>
      <c r="Q829" s="23" t="str">
        <f t="array" ref="Q829">IF(R829="","",XLOOKUP(R829,selector_04,selector_04_ids,""))</f>
        <v/>
      </c>
      <c r="R829" s="25"/>
      <c r="S829" s="14"/>
      <c r="T829" s="27"/>
      <c r="U829" s="14"/>
    </row>
    <row r="830">
      <c r="A830" s="14"/>
      <c r="B830" s="23" t="str">
        <f>IF($A830="","",'Система'!$B$4)</f>
        <v/>
      </c>
      <c r="C830" s="14"/>
      <c r="D830" s="23" t="str">
        <f t="array" ref="D830">IF(E830="","",XLOOKUP(E830,selector_25,selector_25_ids,""))</f>
        <v/>
      </c>
      <c r="E830" s="25"/>
      <c r="F830" s="14"/>
      <c r="G830" s="23" t="str">
        <f t="array" ref="G830">IF(H830="","",XLOOKUP(H830,selector_25,selector_25_ids,""))</f>
        <v/>
      </c>
      <c r="H830" s="25"/>
      <c r="I830" s="14"/>
      <c r="J830" s="14"/>
      <c r="K830" s="14"/>
      <c r="L830" s="23" t="str">
        <f t="array" ref="L830">IF(M830="","",XLOOKUP(M830,selector_02,selector_02_ids,""))</f>
        <v/>
      </c>
      <c r="M830" s="25"/>
      <c r="N830" s="23" t="str">
        <f t="array" ref="N830">IF(O830="","",XLOOKUP(O830,selector_12,selector_12_ids,""))</f>
        <v/>
      </c>
      <c r="O830" s="25"/>
      <c r="P830" s="14"/>
      <c r="Q830" s="23" t="str">
        <f t="array" ref="Q830">IF(R830="","",XLOOKUP(R830,selector_04,selector_04_ids,""))</f>
        <v/>
      </c>
      <c r="R830" s="25"/>
      <c r="S830" s="14"/>
      <c r="T830" s="27"/>
      <c r="U830" s="14"/>
    </row>
    <row r="831">
      <c r="A831" s="14"/>
      <c r="B831" s="23" t="str">
        <f>IF($A831="","",'Система'!$B$4)</f>
        <v/>
      </c>
      <c r="C831" s="14"/>
      <c r="D831" s="23" t="str">
        <f t="array" ref="D831">IF(E831="","",XLOOKUP(E831,selector_25,selector_25_ids,""))</f>
        <v/>
      </c>
      <c r="E831" s="25"/>
      <c r="F831" s="14"/>
      <c r="G831" s="23" t="str">
        <f t="array" ref="G831">IF(H831="","",XLOOKUP(H831,selector_25,selector_25_ids,""))</f>
        <v/>
      </c>
      <c r="H831" s="25"/>
      <c r="I831" s="14"/>
      <c r="J831" s="14"/>
      <c r="K831" s="14"/>
      <c r="L831" s="23" t="str">
        <f t="array" ref="L831">IF(M831="","",XLOOKUP(M831,selector_02,selector_02_ids,""))</f>
        <v/>
      </c>
      <c r="M831" s="25"/>
      <c r="N831" s="23" t="str">
        <f t="array" ref="N831">IF(O831="","",XLOOKUP(O831,selector_12,selector_12_ids,""))</f>
        <v/>
      </c>
      <c r="O831" s="25"/>
      <c r="P831" s="14"/>
      <c r="Q831" s="23" t="str">
        <f t="array" ref="Q831">IF(R831="","",XLOOKUP(R831,selector_04,selector_04_ids,""))</f>
        <v/>
      </c>
      <c r="R831" s="25"/>
      <c r="S831" s="14"/>
      <c r="T831" s="27"/>
      <c r="U831" s="14"/>
    </row>
    <row r="832">
      <c r="A832" s="14"/>
      <c r="B832" s="23" t="str">
        <f>IF($A832="","",'Система'!$B$4)</f>
        <v/>
      </c>
      <c r="C832" s="14"/>
      <c r="D832" s="23" t="str">
        <f t="array" ref="D832">IF(E832="","",XLOOKUP(E832,selector_25,selector_25_ids,""))</f>
        <v/>
      </c>
      <c r="E832" s="25"/>
      <c r="F832" s="14"/>
      <c r="G832" s="23" t="str">
        <f t="array" ref="G832">IF(H832="","",XLOOKUP(H832,selector_25,selector_25_ids,""))</f>
        <v/>
      </c>
      <c r="H832" s="25"/>
      <c r="I832" s="14"/>
      <c r="J832" s="14"/>
      <c r="K832" s="14"/>
      <c r="L832" s="23" t="str">
        <f t="array" ref="L832">IF(M832="","",XLOOKUP(M832,selector_02,selector_02_ids,""))</f>
        <v/>
      </c>
      <c r="M832" s="25"/>
      <c r="N832" s="23" t="str">
        <f t="array" ref="N832">IF(O832="","",XLOOKUP(O832,selector_12,selector_12_ids,""))</f>
        <v/>
      </c>
      <c r="O832" s="25"/>
      <c r="P832" s="14"/>
      <c r="Q832" s="23" t="str">
        <f t="array" ref="Q832">IF(R832="","",XLOOKUP(R832,selector_04,selector_04_ids,""))</f>
        <v/>
      </c>
      <c r="R832" s="25"/>
      <c r="S832" s="14"/>
      <c r="T832" s="27"/>
      <c r="U832" s="14"/>
    </row>
    <row r="833">
      <c r="A833" s="14"/>
      <c r="B833" s="23" t="str">
        <f>IF($A833="","",'Система'!$B$4)</f>
        <v/>
      </c>
      <c r="C833" s="14"/>
      <c r="D833" s="23" t="str">
        <f t="array" ref="D833">IF(E833="","",XLOOKUP(E833,selector_25,selector_25_ids,""))</f>
        <v/>
      </c>
      <c r="E833" s="25"/>
      <c r="F833" s="14"/>
      <c r="G833" s="23" t="str">
        <f t="array" ref="G833">IF(H833="","",XLOOKUP(H833,selector_25,selector_25_ids,""))</f>
        <v/>
      </c>
      <c r="H833" s="25"/>
      <c r="I833" s="14"/>
      <c r="J833" s="14"/>
      <c r="K833" s="14"/>
      <c r="L833" s="23" t="str">
        <f t="array" ref="L833">IF(M833="","",XLOOKUP(M833,selector_02,selector_02_ids,""))</f>
        <v/>
      </c>
      <c r="M833" s="25"/>
      <c r="N833" s="23" t="str">
        <f t="array" ref="N833">IF(O833="","",XLOOKUP(O833,selector_12,selector_12_ids,""))</f>
        <v/>
      </c>
      <c r="O833" s="25"/>
      <c r="P833" s="14"/>
      <c r="Q833" s="23" t="str">
        <f t="array" ref="Q833">IF(R833="","",XLOOKUP(R833,selector_04,selector_04_ids,""))</f>
        <v/>
      </c>
      <c r="R833" s="25"/>
      <c r="S833" s="14"/>
      <c r="T833" s="27"/>
      <c r="U833" s="14"/>
    </row>
    <row r="834">
      <c r="A834" s="14"/>
      <c r="B834" s="23" t="str">
        <f>IF($A834="","",'Система'!$B$4)</f>
        <v/>
      </c>
      <c r="C834" s="14"/>
      <c r="D834" s="23" t="str">
        <f t="array" ref="D834">IF(E834="","",XLOOKUP(E834,selector_25,selector_25_ids,""))</f>
        <v/>
      </c>
      <c r="E834" s="25"/>
      <c r="F834" s="14"/>
      <c r="G834" s="23" t="str">
        <f t="array" ref="G834">IF(H834="","",XLOOKUP(H834,selector_25,selector_25_ids,""))</f>
        <v/>
      </c>
      <c r="H834" s="25"/>
      <c r="I834" s="14"/>
      <c r="J834" s="14"/>
      <c r="K834" s="14"/>
      <c r="L834" s="23" t="str">
        <f t="array" ref="L834">IF(M834="","",XLOOKUP(M834,selector_02,selector_02_ids,""))</f>
        <v/>
      </c>
      <c r="M834" s="25"/>
      <c r="N834" s="23" t="str">
        <f t="array" ref="N834">IF(O834="","",XLOOKUP(O834,selector_12,selector_12_ids,""))</f>
        <v/>
      </c>
      <c r="O834" s="25"/>
      <c r="P834" s="14"/>
      <c r="Q834" s="23" t="str">
        <f t="array" ref="Q834">IF(R834="","",XLOOKUP(R834,selector_04,selector_04_ids,""))</f>
        <v/>
      </c>
      <c r="R834" s="25"/>
      <c r="S834" s="14"/>
      <c r="T834" s="27"/>
      <c r="U834" s="14"/>
    </row>
    <row r="835">
      <c r="A835" s="14"/>
      <c r="B835" s="23" t="str">
        <f>IF($A835="","",'Система'!$B$4)</f>
        <v/>
      </c>
      <c r="C835" s="14"/>
      <c r="D835" s="23" t="str">
        <f t="array" ref="D835">IF(E835="","",XLOOKUP(E835,selector_25,selector_25_ids,""))</f>
        <v/>
      </c>
      <c r="E835" s="25"/>
      <c r="F835" s="14"/>
      <c r="G835" s="23" t="str">
        <f t="array" ref="G835">IF(H835="","",XLOOKUP(H835,selector_25,selector_25_ids,""))</f>
        <v/>
      </c>
      <c r="H835" s="25"/>
      <c r="I835" s="14"/>
      <c r="J835" s="14"/>
      <c r="K835" s="14"/>
      <c r="L835" s="23" t="str">
        <f t="array" ref="L835">IF(M835="","",XLOOKUP(M835,selector_02,selector_02_ids,""))</f>
        <v/>
      </c>
      <c r="M835" s="25"/>
      <c r="N835" s="23" t="str">
        <f t="array" ref="N835">IF(O835="","",XLOOKUP(O835,selector_12,selector_12_ids,""))</f>
        <v/>
      </c>
      <c r="O835" s="25"/>
      <c r="P835" s="14"/>
      <c r="Q835" s="23" t="str">
        <f t="array" ref="Q835">IF(R835="","",XLOOKUP(R835,selector_04,selector_04_ids,""))</f>
        <v/>
      </c>
      <c r="R835" s="25"/>
      <c r="S835" s="14"/>
      <c r="T835" s="27"/>
      <c r="U835" s="14"/>
    </row>
    <row r="836">
      <c r="A836" s="14"/>
      <c r="B836" s="23" t="str">
        <f>IF($A836="","",'Система'!$B$4)</f>
        <v/>
      </c>
      <c r="C836" s="14"/>
      <c r="D836" s="23" t="str">
        <f t="array" ref="D836">IF(E836="","",XLOOKUP(E836,selector_25,selector_25_ids,""))</f>
        <v/>
      </c>
      <c r="E836" s="25"/>
      <c r="F836" s="14"/>
      <c r="G836" s="23" t="str">
        <f t="array" ref="G836">IF(H836="","",XLOOKUP(H836,selector_25,selector_25_ids,""))</f>
        <v/>
      </c>
      <c r="H836" s="25"/>
      <c r="I836" s="14"/>
      <c r="J836" s="14"/>
      <c r="K836" s="14"/>
      <c r="L836" s="23" t="str">
        <f t="array" ref="L836">IF(M836="","",XLOOKUP(M836,selector_02,selector_02_ids,""))</f>
        <v/>
      </c>
      <c r="M836" s="25"/>
      <c r="N836" s="23" t="str">
        <f t="array" ref="N836">IF(O836="","",XLOOKUP(O836,selector_12,selector_12_ids,""))</f>
        <v/>
      </c>
      <c r="O836" s="25"/>
      <c r="P836" s="14"/>
      <c r="Q836" s="23" t="str">
        <f t="array" ref="Q836">IF(R836="","",XLOOKUP(R836,selector_04,selector_04_ids,""))</f>
        <v/>
      </c>
      <c r="R836" s="25"/>
      <c r="S836" s="14"/>
      <c r="T836" s="27"/>
      <c r="U836" s="14"/>
    </row>
    <row r="837">
      <c r="A837" s="14"/>
      <c r="B837" s="23" t="str">
        <f>IF($A837="","",'Система'!$B$4)</f>
        <v/>
      </c>
      <c r="C837" s="14"/>
      <c r="D837" s="23" t="str">
        <f t="array" ref="D837">IF(E837="","",XLOOKUP(E837,selector_25,selector_25_ids,""))</f>
        <v/>
      </c>
      <c r="E837" s="25"/>
      <c r="F837" s="14"/>
      <c r="G837" s="23" t="str">
        <f t="array" ref="G837">IF(H837="","",XLOOKUP(H837,selector_25,selector_25_ids,""))</f>
        <v/>
      </c>
      <c r="H837" s="25"/>
      <c r="I837" s="14"/>
      <c r="J837" s="14"/>
      <c r="K837" s="14"/>
      <c r="L837" s="23" t="str">
        <f t="array" ref="L837">IF(M837="","",XLOOKUP(M837,selector_02,selector_02_ids,""))</f>
        <v/>
      </c>
      <c r="M837" s="25"/>
      <c r="N837" s="23" t="str">
        <f t="array" ref="N837">IF(O837="","",XLOOKUP(O837,selector_12,selector_12_ids,""))</f>
        <v/>
      </c>
      <c r="O837" s="25"/>
      <c r="P837" s="14"/>
      <c r="Q837" s="23" t="str">
        <f t="array" ref="Q837">IF(R837="","",XLOOKUP(R837,selector_04,selector_04_ids,""))</f>
        <v/>
      </c>
      <c r="R837" s="25"/>
      <c r="S837" s="14"/>
      <c r="T837" s="27"/>
      <c r="U837" s="14"/>
    </row>
    <row r="838">
      <c r="A838" s="14"/>
      <c r="B838" s="23" t="str">
        <f>IF($A838="","",'Система'!$B$4)</f>
        <v/>
      </c>
      <c r="C838" s="14"/>
      <c r="D838" s="23" t="str">
        <f t="array" ref="D838">IF(E838="","",XLOOKUP(E838,selector_25,selector_25_ids,""))</f>
        <v/>
      </c>
      <c r="E838" s="25"/>
      <c r="F838" s="14"/>
      <c r="G838" s="23" t="str">
        <f t="array" ref="G838">IF(H838="","",XLOOKUP(H838,selector_25,selector_25_ids,""))</f>
        <v/>
      </c>
      <c r="H838" s="25"/>
      <c r="I838" s="14"/>
      <c r="J838" s="14"/>
      <c r="K838" s="14"/>
      <c r="L838" s="23" t="str">
        <f t="array" ref="L838">IF(M838="","",XLOOKUP(M838,selector_02,selector_02_ids,""))</f>
        <v/>
      </c>
      <c r="M838" s="25"/>
      <c r="N838" s="23" t="str">
        <f t="array" ref="N838">IF(O838="","",XLOOKUP(O838,selector_12,selector_12_ids,""))</f>
        <v/>
      </c>
      <c r="O838" s="25"/>
      <c r="P838" s="14"/>
      <c r="Q838" s="23" t="str">
        <f t="array" ref="Q838">IF(R838="","",XLOOKUP(R838,selector_04,selector_04_ids,""))</f>
        <v/>
      </c>
      <c r="R838" s="25"/>
      <c r="S838" s="14"/>
      <c r="T838" s="27"/>
      <c r="U838" s="14"/>
    </row>
    <row r="839">
      <c r="A839" s="14"/>
      <c r="B839" s="23" t="str">
        <f>IF($A839="","",'Система'!$B$4)</f>
        <v/>
      </c>
      <c r="C839" s="14"/>
      <c r="D839" s="23" t="str">
        <f t="array" ref="D839">IF(E839="","",XLOOKUP(E839,selector_25,selector_25_ids,""))</f>
        <v/>
      </c>
      <c r="E839" s="25"/>
      <c r="F839" s="14"/>
      <c r="G839" s="23" t="str">
        <f t="array" ref="G839">IF(H839="","",XLOOKUP(H839,selector_25,selector_25_ids,""))</f>
        <v/>
      </c>
      <c r="H839" s="25"/>
      <c r="I839" s="14"/>
      <c r="J839" s="14"/>
      <c r="K839" s="14"/>
      <c r="L839" s="23" t="str">
        <f t="array" ref="L839">IF(M839="","",XLOOKUP(M839,selector_02,selector_02_ids,""))</f>
        <v/>
      </c>
      <c r="M839" s="25"/>
      <c r="N839" s="23" t="str">
        <f t="array" ref="N839">IF(O839="","",XLOOKUP(O839,selector_12,selector_12_ids,""))</f>
        <v/>
      </c>
      <c r="O839" s="25"/>
      <c r="P839" s="14"/>
      <c r="Q839" s="23" t="str">
        <f t="array" ref="Q839">IF(R839="","",XLOOKUP(R839,selector_04,selector_04_ids,""))</f>
        <v/>
      </c>
      <c r="R839" s="25"/>
      <c r="S839" s="14"/>
      <c r="T839" s="27"/>
      <c r="U839" s="14"/>
    </row>
    <row r="840">
      <c r="A840" s="14"/>
      <c r="B840" s="23" t="str">
        <f>IF($A840="","",'Система'!$B$4)</f>
        <v/>
      </c>
      <c r="C840" s="14"/>
      <c r="D840" s="23" t="str">
        <f t="array" ref="D840">IF(E840="","",XLOOKUP(E840,selector_25,selector_25_ids,""))</f>
        <v/>
      </c>
      <c r="E840" s="25"/>
      <c r="F840" s="14"/>
      <c r="G840" s="23" t="str">
        <f t="array" ref="G840">IF(H840="","",XLOOKUP(H840,selector_25,selector_25_ids,""))</f>
        <v/>
      </c>
      <c r="H840" s="25"/>
      <c r="I840" s="14"/>
      <c r="J840" s="14"/>
      <c r="K840" s="14"/>
      <c r="L840" s="23" t="str">
        <f t="array" ref="L840">IF(M840="","",XLOOKUP(M840,selector_02,selector_02_ids,""))</f>
        <v/>
      </c>
      <c r="M840" s="25"/>
      <c r="N840" s="23" t="str">
        <f t="array" ref="N840">IF(O840="","",XLOOKUP(O840,selector_12,selector_12_ids,""))</f>
        <v/>
      </c>
      <c r="O840" s="25"/>
      <c r="P840" s="14"/>
      <c r="Q840" s="23" t="str">
        <f t="array" ref="Q840">IF(R840="","",XLOOKUP(R840,selector_04,selector_04_ids,""))</f>
        <v/>
      </c>
      <c r="R840" s="25"/>
      <c r="S840" s="14"/>
      <c r="T840" s="27"/>
      <c r="U840" s="14"/>
    </row>
    <row r="841">
      <c r="A841" s="14"/>
      <c r="B841" s="23" t="str">
        <f>IF($A841="","",'Система'!$B$4)</f>
        <v/>
      </c>
      <c r="C841" s="14"/>
      <c r="D841" s="23" t="str">
        <f t="array" ref="D841">IF(E841="","",XLOOKUP(E841,selector_25,selector_25_ids,""))</f>
        <v/>
      </c>
      <c r="E841" s="25"/>
      <c r="F841" s="14"/>
      <c r="G841" s="23" t="str">
        <f t="array" ref="G841">IF(H841="","",XLOOKUP(H841,selector_25,selector_25_ids,""))</f>
        <v/>
      </c>
      <c r="H841" s="25"/>
      <c r="I841" s="14"/>
      <c r="J841" s="14"/>
      <c r="K841" s="14"/>
      <c r="L841" s="23" t="str">
        <f t="array" ref="L841">IF(M841="","",XLOOKUP(M841,selector_02,selector_02_ids,""))</f>
        <v/>
      </c>
      <c r="M841" s="25"/>
      <c r="N841" s="23" t="str">
        <f t="array" ref="N841">IF(O841="","",XLOOKUP(O841,selector_12,selector_12_ids,""))</f>
        <v/>
      </c>
      <c r="O841" s="25"/>
      <c r="P841" s="14"/>
      <c r="Q841" s="23" t="str">
        <f t="array" ref="Q841">IF(R841="","",XLOOKUP(R841,selector_04,selector_04_ids,""))</f>
        <v/>
      </c>
      <c r="R841" s="25"/>
      <c r="S841" s="14"/>
      <c r="T841" s="27"/>
      <c r="U841" s="14"/>
    </row>
    <row r="842">
      <c r="A842" s="14"/>
      <c r="B842" s="23" t="str">
        <f>IF($A842="","",'Система'!$B$4)</f>
        <v/>
      </c>
      <c r="C842" s="14"/>
      <c r="D842" s="23" t="str">
        <f t="array" ref="D842">IF(E842="","",XLOOKUP(E842,selector_25,selector_25_ids,""))</f>
        <v/>
      </c>
      <c r="E842" s="25"/>
      <c r="F842" s="14"/>
      <c r="G842" s="23" t="str">
        <f t="array" ref="G842">IF(H842="","",XLOOKUP(H842,selector_25,selector_25_ids,""))</f>
        <v/>
      </c>
      <c r="H842" s="25"/>
      <c r="I842" s="14"/>
      <c r="J842" s="14"/>
      <c r="K842" s="14"/>
      <c r="L842" s="23" t="str">
        <f t="array" ref="L842">IF(M842="","",XLOOKUP(M842,selector_02,selector_02_ids,""))</f>
        <v/>
      </c>
      <c r="M842" s="25"/>
      <c r="N842" s="23" t="str">
        <f t="array" ref="N842">IF(O842="","",XLOOKUP(O842,selector_12,selector_12_ids,""))</f>
        <v/>
      </c>
      <c r="O842" s="25"/>
      <c r="P842" s="14"/>
      <c r="Q842" s="23" t="str">
        <f t="array" ref="Q842">IF(R842="","",XLOOKUP(R842,selector_04,selector_04_ids,""))</f>
        <v/>
      </c>
      <c r="R842" s="25"/>
      <c r="S842" s="14"/>
      <c r="T842" s="27"/>
      <c r="U842" s="14"/>
    </row>
    <row r="843">
      <c r="A843" s="14"/>
      <c r="B843" s="23" t="str">
        <f>IF($A843="","",'Система'!$B$4)</f>
        <v/>
      </c>
      <c r="C843" s="14"/>
      <c r="D843" s="23" t="str">
        <f t="array" ref="D843">IF(E843="","",XLOOKUP(E843,selector_25,selector_25_ids,""))</f>
        <v/>
      </c>
      <c r="E843" s="25"/>
      <c r="F843" s="14"/>
      <c r="G843" s="23" t="str">
        <f t="array" ref="G843">IF(H843="","",XLOOKUP(H843,selector_25,selector_25_ids,""))</f>
        <v/>
      </c>
      <c r="H843" s="25"/>
      <c r="I843" s="14"/>
      <c r="J843" s="14"/>
      <c r="K843" s="14"/>
      <c r="L843" s="23" t="str">
        <f t="array" ref="L843">IF(M843="","",XLOOKUP(M843,selector_02,selector_02_ids,""))</f>
        <v/>
      </c>
      <c r="M843" s="25"/>
      <c r="N843" s="23" t="str">
        <f t="array" ref="N843">IF(O843="","",XLOOKUP(O843,selector_12,selector_12_ids,""))</f>
        <v/>
      </c>
      <c r="O843" s="25"/>
      <c r="P843" s="14"/>
      <c r="Q843" s="23" t="str">
        <f t="array" ref="Q843">IF(R843="","",XLOOKUP(R843,selector_04,selector_04_ids,""))</f>
        <v/>
      </c>
      <c r="R843" s="25"/>
      <c r="S843" s="14"/>
      <c r="T843" s="27"/>
      <c r="U843" s="14"/>
    </row>
    <row r="844">
      <c r="A844" s="14"/>
      <c r="B844" s="23" t="str">
        <f>IF($A844="","",'Система'!$B$4)</f>
        <v/>
      </c>
      <c r="C844" s="14"/>
      <c r="D844" s="23" t="str">
        <f t="array" ref="D844">IF(E844="","",XLOOKUP(E844,selector_25,selector_25_ids,""))</f>
        <v/>
      </c>
      <c r="E844" s="25"/>
      <c r="F844" s="14"/>
      <c r="G844" s="23" t="str">
        <f t="array" ref="G844">IF(H844="","",XLOOKUP(H844,selector_25,selector_25_ids,""))</f>
        <v/>
      </c>
      <c r="H844" s="25"/>
      <c r="I844" s="14"/>
      <c r="J844" s="14"/>
      <c r="K844" s="14"/>
      <c r="L844" s="23" t="str">
        <f t="array" ref="L844">IF(M844="","",XLOOKUP(M844,selector_02,selector_02_ids,""))</f>
        <v/>
      </c>
      <c r="M844" s="25"/>
      <c r="N844" s="23" t="str">
        <f t="array" ref="N844">IF(O844="","",XLOOKUP(O844,selector_12,selector_12_ids,""))</f>
        <v/>
      </c>
      <c r="O844" s="25"/>
      <c r="P844" s="14"/>
      <c r="Q844" s="23" t="str">
        <f t="array" ref="Q844">IF(R844="","",XLOOKUP(R844,selector_04,selector_04_ids,""))</f>
        <v/>
      </c>
      <c r="R844" s="25"/>
      <c r="S844" s="14"/>
      <c r="T844" s="27"/>
      <c r="U844" s="14"/>
    </row>
    <row r="845">
      <c r="A845" s="14"/>
      <c r="B845" s="23" t="str">
        <f>IF($A845="","",'Система'!$B$4)</f>
        <v/>
      </c>
      <c r="C845" s="14"/>
      <c r="D845" s="23" t="str">
        <f t="array" ref="D845">IF(E845="","",XLOOKUP(E845,selector_25,selector_25_ids,""))</f>
        <v/>
      </c>
      <c r="E845" s="25"/>
      <c r="F845" s="14"/>
      <c r="G845" s="23" t="str">
        <f t="array" ref="G845">IF(H845="","",XLOOKUP(H845,selector_25,selector_25_ids,""))</f>
        <v/>
      </c>
      <c r="H845" s="25"/>
      <c r="I845" s="14"/>
      <c r="J845" s="14"/>
      <c r="K845" s="14"/>
      <c r="L845" s="23" t="str">
        <f t="array" ref="L845">IF(M845="","",XLOOKUP(M845,selector_02,selector_02_ids,""))</f>
        <v/>
      </c>
      <c r="M845" s="25"/>
      <c r="N845" s="23" t="str">
        <f t="array" ref="N845">IF(O845="","",XLOOKUP(O845,selector_12,selector_12_ids,""))</f>
        <v/>
      </c>
      <c r="O845" s="25"/>
      <c r="P845" s="14"/>
      <c r="Q845" s="23" t="str">
        <f t="array" ref="Q845">IF(R845="","",XLOOKUP(R845,selector_04,selector_04_ids,""))</f>
        <v/>
      </c>
      <c r="R845" s="25"/>
      <c r="S845" s="14"/>
      <c r="T845" s="27"/>
      <c r="U845" s="14"/>
    </row>
    <row r="846">
      <c r="A846" s="14"/>
      <c r="B846" s="23" t="str">
        <f>IF($A846="","",'Система'!$B$4)</f>
        <v/>
      </c>
      <c r="C846" s="14"/>
      <c r="D846" s="23" t="str">
        <f t="array" ref="D846">IF(E846="","",XLOOKUP(E846,selector_25,selector_25_ids,""))</f>
        <v/>
      </c>
      <c r="E846" s="25"/>
      <c r="F846" s="14"/>
      <c r="G846" s="23" t="str">
        <f t="array" ref="G846">IF(H846="","",XLOOKUP(H846,selector_25,selector_25_ids,""))</f>
        <v/>
      </c>
      <c r="H846" s="25"/>
      <c r="I846" s="14"/>
      <c r="J846" s="14"/>
      <c r="K846" s="14"/>
      <c r="L846" s="23" t="str">
        <f t="array" ref="L846">IF(M846="","",XLOOKUP(M846,selector_02,selector_02_ids,""))</f>
        <v/>
      </c>
      <c r="M846" s="25"/>
      <c r="N846" s="23" t="str">
        <f t="array" ref="N846">IF(O846="","",XLOOKUP(O846,selector_12,selector_12_ids,""))</f>
        <v/>
      </c>
      <c r="O846" s="25"/>
      <c r="P846" s="14"/>
      <c r="Q846" s="23" t="str">
        <f t="array" ref="Q846">IF(R846="","",XLOOKUP(R846,selector_04,selector_04_ids,""))</f>
        <v/>
      </c>
      <c r="R846" s="25"/>
      <c r="S846" s="14"/>
      <c r="T846" s="27"/>
      <c r="U846" s="14"/>
    </row>
    <row r="847">
      <c r="A847" s="14"/>
      <c r="B847" s="23" t="str">
        <f>IF($A847="","",'Система'!$B$4)</f>
        <v/>
      </c>
      <c r="C847" s="14"/>
      <c r="D847" s="23" t="str">
        <f t="array" ref="D847">IF(E847="","",XLOOKUP(E847,selector_25,selector_25_ids,""))</f>
        <v/>
      </c>
      <c r="E847" s="25"/>
      <c r="F847" s="14"/>
      <c r="G847" s="23" t="str">
        <f t="array" ref="G847">IF(H847="","",XLOOKUP(H847,selector_25,selector_25_ids,""))</f>
        <v/>
      </c>
      <c r="H847" s="25"/>
      <c r="I847" s="14"/>
      <c r="J847" s="14"/>
      <c r="K847" s="14"/>
      <c r="L847" s="23" t="str">
        <f t="array" ref="L847">IF(M847="","",XLOOKUP(M847,selector_02,selector_02_ids,""))</f>
        <v/>
      </c>
      <c r="M847" s="25"/>
      <c r="N847" s="23" t="str">
        <f t="array" ref="N847">IF(O847="","",XLOOKUP(O847,selector_12,selector_12_ids,""))</f>
        <v/>
      </c>
      <c r="O847" s="25"/>
      <c r="P847" s="14"/>
      <c r="Q847" s="23" t="str">
        <f t="array" ref="Q847">IF(R847="","",XLOOKUP(R847,selector_04,selector_04_ids,""))</f>
        <v/>
      </c>
      <c r="R847" s="25"/>
      <c r="S847" s="14"/>
      <c r="T847" s="27"/>
      <c r="U847" s="14"/>
    </row>
    <row r="848">
      <c r="A848" s="14"/>
      <c r="B848" s="23" t="str">
        <f>IF($A848="","",'Система'!$B$4)</f>
        <v/>
      </c>
      <c r="C848" s="14"/>
      <c r="D848" s="23" t="str">
        <f t="array" ref="D848">IF(E848="","",XLOOKUP(E848,selector_25,selector_25_ids,""))</f>
        <v/>
      </c>
      <c r="E848" s="25"/>
      <c r="F848" s="14"/>
      <c r="G848" s="23" t="str">
        <f t="array" ref="G848">IF(H848="","",XLOOKUP(H848,selector_25,selector_25_ids,""))</f>
        <v/>
      </c>
      <c r="H848" s="25"/>
      <c r="I848" s="14"/>
      <c r="J848" s="14"/>
      <c r="K848" s="14"/>
      <c r="L848" s="23" t="str">
        <f t="array" ref="L848">IF(M848="","",XLOOKUP(M848,selector_02,selector_02_ids,""))</f>
        <v/>
      </c>
      <c r="M848" s="25"/>
      <c r="N848" s="23" t="str">
        <f t="array" ref="N848">IF(O848="","",XLOOKUP(O848,selector_12,selector_12_ids,""))</f>
        <v/>
      </c>
      <c r="O848" s="25"/>
      <c r="P848" s="14"/>
      <c r="Q848" s="23" t="str">
        <f t="array" ref="Q848">IF(R848="","",XLOOKUP(R848,selector_04,selector_04_ids,""))</f>
        <v/>
      </c>
      <c r="R848" s="25"/>
      <c r="S848" s="14"/>
      <c r="T848" s="27"/>
      <c r="U848" s="14"/>
    </row>
    <row r="849">
      <c r="A849" s="14"/>
      <c r="B849" s="23" t="str">
        <f>IF($A849="","",'Система'!$B$4)</f>
        <v/>
      </c>
      <c r="C849" s="14"/>
      <c r="D849" s="23" t="str">
        <f t="array" ref="D849">IF(E849="","",XLOOKUP(E849,selector_25,selector_25_ids,""))</f>
        <v/>
      </c>
      <c r="E849" s="25"/>
      <c r="F849" s="14"/>
      <c r="G849" s="23" t="str">
        <f t="array" ref="G849">IF(H849="","",XLOOKUP(H849,selector_25,selector_25_ids,""))</f>
        <v/>
      </c>
      <c r="H849" s="25"/>
      <c r="I849" s="14"/>
      <c r="J849" s="14"/>
      <c r="K849" s="14"/>
      <c r="L849" s="23" t="str">
        <f t="array" ref="L849">IF(M849="","",XLOOKUP(M849,selector_02,selector_02_ids,""))</f>
        <v/>
      </c>
      <c r="M849" s="25"/>
      <c r="N849" s="23" t="str">
        <f t="array" ref="N849">IF(O849="","",XLOOKUP(O849,selector_12,selector_12_ids,""))</f>
        <v/>
      </c>
      <c r="O849" s="25"/>
      <c r="P849" s="14"/>
      <c r="Q849" s="23" t="str">
        <f t="array" ref="Q849">IF(R849="","",XLOOKUP(R849,selector_04,selector_04_ids,""))</f>
        <v/>
      </c>
      <c r="R849" s="25"/>
      <c r="S849" s="14"/>
      <c r="T849" s="27"/>
      <c r="U849" s="14"/>
    </row>
    <row r="850">
      <c r="A850" s="14"/>
      <c r="B850" s="23" t="str">
        <f>IF($A850="","",'Система'!$B$4)</f>
        <v/>
      </c>
      <c r="C850" s="14"/>
      <c r="D850" s="23" t="str">
        <f t="array" ref="D850">IF(E850="","",XLOOKUP(E850,selector_25,selector_25_ids,""))</f>
        <v/>
      </c>
      <c r="E850" s="25"/>
      <c r="F850" s="14"/>
      <c r="G850" s="23" t="str">
        <f t="array" ref="G850">IF(H850="","",XLOOKUP(H850,selector_25,selector_25_ids,""))</f>
        <v/>
      </c>
      <c r="H850" s="25"/>
      <c r="I850" s="14"/>
      <c r="J850" s="14"/>
      <c r="K850" s="14"/>
      <c r="L850" s="23" t="str">
        <f t="array" ref="L850">IF(M850="","",XLOOKUP(M850,selector_02,selector_02_ids,""))</f>
        <v/>
      </c>
      <c r="M850" s="25"/>
      <c r="N850" s="23" t="str">
        <f t="array" ref="N850">IF(O850="","",XLOOKUP(O850,selector_12,selector_12_ids,""))</f>
        <v/>
      </c>
      <c r="O850" s="25"/>
      <c r="P850" s="14"/>
      <c r="Q850" s="23" t="str">
        <f t="array" ref="Q850">IF(R850="","",XLOOKUP(R850,selector_04,selector_04_ids,""))</f>
        <v/>
      </c>
      <c r="R850" s="25"/>
      <c r="S850" s="14"/>
      <c r="T850" s="27"/>
      <c r="U850" s="14"/>
    </row>
    <row r="851">
      <c r="A851" s="14"/>
      <c r="B851" s="23" t="str">
        <f>IF($A851="","",'Система'!$B$4)</f>
        <v/>
      </c>
      <c r="C851" s="14"/>
      <c r="D851" s="23" t="str">
        <f t="array" ref="D851">IF(E851="","",XLOOKUP(E851,selector_25,selector_25_ids,""))</f>
        <v/>
      </c>
      <c r="E851" s="25"/>
      <c r="F851" s="14"/>
      <c r="G851" s="23" t="str">
        <f t="array" ref="G851">IF(H851="","",XLOOKUP(H851,selector_25,selector_25_ids,""))</f>
        <v/>
      </c>
      <c r="H851" s="25"/>
      <c r="I851" s="14"/>
      <c r="J851" s="14"/>
      <c r="K851" s="14"/>
      <c r="L851" s="23" t="str">
        <f t="array" ref="L851">IF(M851="","",XLOOKUP(M851,selector_02,selector_02_ids,""))</f>
        <v/>
      </c>
      <c r="M851" s="25"/>
      <c r="N851" s="23" t="str">
        <f t="array" ref="N851">IF(O851="","",XLOOKUP(O851,selector_12,selector_12_ids,""))</f>
        <v/>
      </c>
      <c r="O851" s="25"/>
      <c r="P851" s="14"/>
      <c r="Q851" s="23" t="str">
        <f t="array" ref="Q851">IF(R851="","",XLOOKUP(R851,selector_04,selector_04_ids,""))</f>
        <v/>
      </c>
      <c r="R851" s="25"/>
      <c r="S851" s="14"/>
      <c r="T851" s="27"/>
      <c r="U851" s="14"/>
    </row>
    <row r="852">
      <c r="A852" s="14"/>
      <c r="B852" s="23" t="str">
        <f>IF($A852="","",'Система'!$B$4)</f>
        <v/>
      </c>
      <c r="C852" s="14"/>
      <c r="D852" s="23" t="str">
        <f t="array" ref="D852">IF(E852="","",XLOOKUP(E852,selector_25,selector_25_ids,""))</f>
        <v/>
      </c>
      <c r="E852" s="25"/>
      <c r="F852" s="14"/>
      <c r="G852" s="23" t="str">
        <f t="array" ref="G852">IF(H852="","",XLOOKUP(H852,selector_25,selector_25_ids,""))</f>
        <v/>
      </c>
      <c r="H852" s="25"/>
      <c r="I852" s="14"/>
      <c r="J852" s="14"/>
      <c r="K852" s="14"/>
      <c r="L852" s="23" t="str">
        <f t="array" ref="L852">IF(M852="","",XLOOKUP(M852,selector_02,selector_02_ids,""))</f>
        <v/>
      </c>
      <c r="M852" s="25"/>
      <c r="N852" s="23" t="str">
        <f t="array" ref="N852">IF(O852="","",XLOOKUP(O852,selector_12,selector_12_ids,""))</f>
        <v/>
      </c>
      <c r="O852" s="25"/>
      <c r="P852" s="14"/>
      <c r="Q852" s="23" t="str">
        <f t="array" ref="Q852">IF(R852="","",XLOOKUP(R852,selector_04,selector_04_ids,""))</f>
        <v/>
      </c>
      <c r="R852" s="25"/>
      <c r="S852" s="14"/>
      <c r="T852" s="27"/>
      <c r="U852" s="14"/>
    </row>
    <row r="853">
      <c r="A853" s="14"/>
      <c r="B853" s="23" t="str">
        <f>IF($A853="","",'Система'!$B$4)</f>
        <v/>
      </c>
      <c r="C853" s="14"/>
      <c r="D853" s="23" t="str">
        <f t="array" ref="D853">IF(E853="","",XLOOKUP(E853,selector_25,selector_25_ids,""))</f>
        <v/>
      </c>
      <c r="E853" s="25"/>
      <c r="F853" s="14"/>
      <c r="G853" s="23" t="str">
        <f t="array" ref="G853">IF(H853="","",XLOOKUP(H853,selector_25,selector_25_ids,""))</f>
        <v/>
      </c>
      <c r="H853" s="25"/>
      <c r="I853" s="14"/>
      <c r="J853" s="14"/>
      <c r="K853" s="14"/>
      <c r="L853" s="23" t="str">
        <f t="array" ref="L853">IF(M853="","",XLOOKUP(M853,selector_02,selector_02_ids,""))</f>
        <v/>
      </c>
      <c r="M853" s="25"/>
      <c r="N853" s="23" t="str">
        <f t="array" ref="N853">IF(O853="","",XLOOKUP(O853,selector_12,selector_12_ids,""))</f>
        <v/>
      </c>
      <c r="O853" s="25"/>
      <c r="P853" s="14"/>
      <c r="Q853" s="23" t="str">
        <f t="array" ref="Q853">IF(R853="","",XLOOKUP(R853,selector_04,selector_04_ids,""))</f>
        <v/>
      </c>
      <c r="R853" s="25"/>
      <c r="S853" s="14"/>
      <c r="T853" s="27"/>
      <c r="U853" s="14"/>
    </row>
    <row r="854">
      <c r="A854" s="14"/>
      <c r="B854" s="23" t="str">
        <f>IF($A854="","",'Система'!$B$4)</f>
        <v/>
      </c>
      <c r="C854" s="14"/>
      <c r="D854" s="23" t="str">
        <f t="array" ref="D854">IF(E854="","",XLOOKUP(E854,selector_25,selector_25_ids,""))</f>
        <v/>
      </c>
      <c r="E854" s="25"/>
      <c r="F854" s="14"/>
      <c r="G854" s="23" t="str">
        <f t="array" ref="G854">IF(H854="","",XLOOKUP(H854,selector_25,selector_25_ids,""))</f>
        <v/>
      </c>
      <c r="H854" s="25"/>
      <c r="I854" s="14"/>
      <c r="J854" s="14"/>
      <c r="K854" s="14"/>
      <c r="L854" s="23" t="str">
        <f t="array" ref="L854">IF(M854="","",XLOOKUP(M854,selector_02,selector_02_ids,""))</f>
        <v/>
      </c>
      <c r="M854" s="25"/>
      <c r="N854" s="23" t="str">
        <f t="array" ref="N854">IF(O854="","",XLOOKUP(O854,selector_12,selector_12_ids,""))</f>
        <v/>
      </c>
      <c r="O854" s="25"/>
      <c r="P854" s="14"/>
      <c r="Q854" s="23" t="str">
        <f t="array" ref="Q854">IF(R854="","",XLOOKUP(R854,selector_04,selector_04_ids,""))</f>
        <v/>
      </c>
      <c r="R854" s="25"/>
      <c r="S854" s="14"/>
      <c r="T854" s="27"/>
      <c r="U854" s="14"/>
    </row>
    <row r="855">
      <c r="A855" s="14"/>
      <c r="B855" s="23" t="str">
        <f>IF($A855="","",'Система'!$B$4)</f>
        <v/>
      </c>
      <c r="C855" s="14"/>
      <c r="D855" s="23" t="str">
        <f t="array" ref="D855">IF(E855="","",XLOOKUP(E855,selector_25,selector_25_ids,""))</f>
        <v/>
      </c>
      <c r="E855" s="25"/>
      <c r="F855" s="14"/>
      <c r="G855" s="23" t="str">
        <f t="array" ref="G855">IF(H855="","",XLOOKUP(H855,selector_25,selector_25_ids,""))</f>
        <v/>
      </c>
      <c r="H855" s="25"/>
      <c r="I855" s="14"/>
      <c r="J855" s="14"/>
      <c r="K855" s="14"/>
      <c r="L855" s="23" t="str">
        <f t="array" ref="L855">IF(M855="","",XLOOKUP(M855,selector_02,selector_02_ids,""))</f>
        <v/>
      </c>
      <c r="M855" s="25"/>
      <c r="N855" s="23" t="str">
        <f t="array" ref="N855">IF(O855="","",XLOOKUP(O855,selector_12,selector_12_ids,""))</f>
        <v/>
      </c>
      <c r="O855" s="25"/>
      <c r="P855" s="14"/>
      <c r="Q855" s="23" t="str">
        <f t="array" ref="Q855">IF(R855="","",XLOOKUP(R855,selector_04,selector_04_ids,""))</f>
        <v/>
      </c>
      <c r="R855" s="25"/>
      <c r="S855" s="14"/>
      <c r="T855" s="27"/>
      <c r="U855" s="14"/>
    </row>
    <row r="856">
      <c r="A856" s="14"/>
      <c r="B856" s="23" t="str">
        <f>IF($A856="","",'Система'!$B$4)</f>
        <v/>
      </c>
      <c r="C856" s="14"/>
      <c r="D856" s="23" t="str">
        <f t="array" ref="D856">IF(E856="","",XLOOKUP(E856,selector_25,selector_25_ids,""))</f>
        <v/>
      </c>
      <c r="E856" s="25"/>
      <c r="F856" s="14"/>
      <c r="G856" s="23" t="str">
        <f t="array" ref="G856">IF(H856="","",XLOOKUP(H856,selector_25,selector_25_ids,""))</f>
        <v/>
      </c>
      <c r="H856" s="25"/>
      <c r="I856" s="14"/>
      <c r="J856" s="14"/>
      <c r="K856" s="14"/>
      <c r="L856" s="23" t="str">
        <f t="array" ref="L856">IF(M856="","",XLOOKUP(M856,selector_02,selector_02_ids,""))</f>
        <v/>
      </c>
      <c r="M856" s="25"/>
      <c r="N856" s="23" t="str">
        <f t="array" ref="N856">IF(O856="","",XLOOKUP(O856,selector_12,selector_12_ids,""))</f>
        <v/>
      </c>
      <c r="O856" s="25"/>
      <c r="P856" s="14"/>
      <c r="Q856" s="23" t="str">
        <f t="array" ref="Q856">IF(R856="","",XLOOKUP(R856,selector_04,selector_04_ids,""))</f>
        <v/>
      </c>
      <c r="R856" s="25"/>
      <c r="S856" s="14"/>
      <c r="T856" s="27"/>
      <c r="U856" s="14"/>
    </row>
    <row r="857">
      <c r="A857" s="14"/>
      <c r="B857" s="23" t="str">
        <f>IF($A857="","",'Система'!$B$4)</f>
        <v/>
      </c>
      <c r="C857" s="14"/>
      <c r="D857" s="23" t="str">
        <f t="array" ref="D857">IF(E857="","",XLOOKUP(E857,selector_25,selector_25_ids,""))</f>
        <v/>
      </c>
      <c r="E857" s="25"/>
      <c r="F857" s="14"/>
      <c r="G857" s="23" t="str">
        <f t="array" ref="G857">IF(H857="","",XLOOKUP(H857,selector_25,selector_25_ids,""))</f>
        <v/>
      </c>
      <c r="H857" s="25"/>
      <c r="I857" s="14"/>
      <c r="J857" s="14"/>
      <c r="K857" s="14"/>
      <c r="L857" s="23" t="str">
        <f t="array" ref="L857">IF(M857="","",XLOOKUP(M857,selector_02,selector_02_ids,""))</f>
        <v/>
      </c>
      <c r="M857" s="25"/>
      <c r="N857" s="23" t="str">
        <f t="array" ref="N857">IF(O857="","",XLOOKUP(O857,selector_12,selector_12_ids,""))</f>
        <v/>
      </c>
      <c r="O857" s="25"/>
      <c r="P857" s="14"/>
      <c r="Q857" s="23" t="str">
        <f t="array" ref="Q857">IF(R857="","",XLOOKUP(R857,selector_04,selector_04_ids,""))</f>
        <v/>
      </c>
      <c r="R857" s="25"/>
      <c r="S857" s="14"/>
      <c r="T857" s="27"/>
      <c r="U857" s="14"/>
    </row>
    <row r="858">
      <c r="A858" s="14"/>
      <c r="B858" s="23" t="str">
        <f>IF($A858="","",'Система'!$B$4)</f>
        <v/>
      </c>
      <c r="C858" s="14"/>
      <c r="D858" s="23" t="str">
        <f t="array" ref="D858">IF(E858="","",XLOOKUP(E858,selector_25,selector_25_ids,""))</f>
        <v/>
      </c>
      <c r="E858" s="25"/>
      <c r="F858" s="14"/>
      <c r="G858" s="23" t="str">
        <f t="array" ref="G858">IF(H858="","",XLOOKUP(H858,selector_25,selector_25_ids,""))</f>
        <v/>
      </c>
      <c r="H858" s="25"/>
      <c r="I858" s="14"/>
      <c r="J858" s="14"/>
      <c r="K858" s="14"/>
      <c r="L858" s="23" t="str">
        <f t="array" ref="L858">IF(M858="","",XLOOKUP(M858,selector_02,selector_02_ids,""))</f>
        <v/>
      </c>
      <c r="M858" s="25"/>
      <c r="N858" s="23" t="str">
        <f t="array" ref="N858">IF(O858="","",XLOOKUP(O858,selector_12,selector_12_ids,""))</f>
        <v/>
      </c>
      <c r="O858" s="25"/>
      <c r="P858" s="14"/>
      <c r="Q858" s="23" t="str">
        <f t="array" ref="Q858">IF(R858="","",XLOOKUP(R858,selector_04,selector_04_ids,""))</f>
        <v/>
      </c>
      <c r="R858" s="25"/>
      <c r="S858" s="14"/>
      <c r="T858" s="27"/>
      <c r="U858" s="14"/>
    </row>
    <row r="859">
      <c r="A859" s="14"/>
      <c r="B859" s="23" t="str">
        <f>IF($A859="","",'Система'!$B$4)</f>
        <v/>
      </c>
      <c r="C859" s="14"/>
      <c r="D859" s="23" t="str">
        <f t="array" ref="D859">IF(E859="","",XLOOKUP(E859,selector_25,selector_25_ids,""))</f>
        <v/>
      </c>
      <c r="E859" s="25"/>
      <c r="F859" s="14"/>
      <c r="G859" s="23" t="str">
        <f t="array" ref="G859">IF(H859="","",XLOOKUP(H859,selector_25,selector_25_ids,""))</f>
        <v/>
      </c>
      <c r="H859" s="25"/>
      <c r="I859" s="14"/>
      <c r="J859" s="14"/>
      <c r="K859" s="14"/>
      <c r="L859" s="23" t="str">
        <f t="array" ref="L859">IF(M859="","",XLOOKUP(M859,selector_02,selector_02_ids,""))</f>
        <v/>
      </c>
      <c r="M859" s="25"/>
      <c r="N859" s="23" t="str">
        <f t="array" ref="N859">IF(O859="","",XLOOKUP(O859,selector_12,selector_12_ids,""))</f>
        <v/>
      </c>
      <c r="O859" s="25"/>
      <c r="P859" s="14"/>
      <c r="Q859" s="23" t="str">
        <f t="array" ref="Q859">IF(R859="","",XLOOKUP(R859,selector_04,selector_04_ids,""))</f>
        <v/>
      </c>
      <c r="R859" s="25"/>
      <c r="S859" s="14"/>
      <c r="T859" s="27"/>
      <c r="U859" s="14"/>
    </row>
    <row r="860">
      <c r="A860" s="14"/>
      <c r="B860" s="23" t="str">
        <f>IF($A860="","",'Система'!$B$4)</f>
        <v/>
      </c>
      <c r="C860" s="14"/>
      <c r="D860" s="23" t="str">
        <f t="array" ref="D860">IF(E860="","",XLOOKUP(E860,selector_25,selector_25_ids,""))</f>
        <v/>
      </c>
      <c r="E860" s="25"/>
      <c r="F860" s="14"/>
      <c r="G860" s="23" t="str">
        <f t="array" ref="G860">IF(H860="","",XLOOKUP(H860,selector_25,selector_25_ids,""))</f>
        <v/>
      </c>
      <c r="H860" s="25"/>
      <c r="I860" s="14"/>
      <c r="J860" s="14"/>
      <c r="K860" s="14"/>
      <c r="L860" s="23" t="str">
        <f t="array" ref="L860">IF(M860="","",XLOOKUP(M860,selector_02,selector_02_ids,""))</f>
        <v/>
      </c>
      <c r="M860" s="25"/>
      <c r="N860" s="23" t="str">
        <f t="array" ref="N860">IF(O860="","",XLOOKUP(O860,selector_12,selector_12_ids,""))</f>
        <v/>
      </c>
      <c r="O860" s="25"/>
      <c r="P860" s="14"/>
      <c r="Q860" s="23" t="str">
        <f t="array" ref="Q860">IF(R860="","",XLOOKUP(R860,selector_04,selector_04_ids,""))</f>
        <v/>
      </c>
      <c r="R860" s="25"/>
      <c r="S860" s="14"/>
      <c r="T860" s="27"/>
      <c r="U860" s="14"/>
    </row>
    <row r="861">
      <c r="A861" s="14"/>
      <c r="B861" s="23" t="str">
        <f>IF($A861="","",'Система'!$B$4)</f>
        <v/>
      </c>
      <c r="C861" s="14"/>
      <c r="D861" s="23" t="str">
        <f t="array" ref="D861">IF(E861="","",XLOOKUP(E861,selector_25,selector_25_ids,""))</f>
        <v/>
      </c>
      <c r="E861" s="25"/>
      <c r="F861" s="14"/>
      <c r="G861" s="23" t="str">
        <f t="array" ref="G861">IF(H861="","",XLOOKUP(H861,selector_25,selector_25_ids,""))</f>
        <v/>
      </c>
      <c r="H861" s="25"/>
      <c r="I861" s="14"/>
      <c r="J861" s="14"/>
      <c r="K861" s="14"/>
      <c r="L861" s="23" t="str">
        <f t="array" ref="L861">IF(M861="","",XLOOKUP(M861,selector_02,selector_02_ids,""))</f>
        <v/>
      </c>
      <c r="M861" s="25"/>
      <c r="N861" s="23" t="str">
        <f t="array" ref="N861">IF(O861="","",XLOOKUP(O861,selector_12,selector_12_ids,""))</f>
        <v/>
      </c>
      <c r="O861" s="25"/>
      <c r="P861" s="14"/>
      <c r="Q861" s="23" t="str">
        <f t="array" ref="Q861">IF(R861="","",XLOOKUP(R861,selector_04,selector_04_ids,""))</f>
        <v/>
      </c>
      <c r="R861" s="25"/>
      <c r="S861" s="14"/>
      <c r="T861" s="27"/>
      <c r="U861" s="14"/>
    </row>
    <row r="862">
      <c r="A862" s="14"/>
      <c r="B862" s="23" t="str">
        <f>IF($A862="","",'Система'!$B$4)</f>
        <v/>
      </c>
      <c r="C862" s="14"/>
      <c r="D862" s="23" t="str">
        <f t="array" ref="D862">IF(E862="","",XLOOKUP(E862,selector_25,selector_25_ids,""))</f>
        <v/>
      </c>
      <c r="E862" s="25"/>
      <c r="F862" s="14"/>
      <c r="G862" s="23" t="str">
        <f t="array" ref="G862">IF(H862="","",XLOOKUP(H862,selector_25,selector_25_ids,""))</f>
        <v/>
      </c>
      <c r="H862" s="25"/>
      <c r="I862" s="14"/>
      <c r="J862" s="14"/>
      <c r="K862" s="14"/>
      <c r="L862" s="23" t="str">
        <f t="array" ref="L862">IF(M862="","",XLOOKUP(M862,selector_02,selector_02_ids,""))</f>
        <v/>
      </c>
      <c r="M862" s="25"/>
      <c r="N862" s="23" t="str">
        <f t="array" ref="N862">IF(O862="","",XLOOKUP(O862,selector_12,selector_12_ids,""))</f>
        <v/>
      </c>
      <c r="O862" s="25"/>
      <c r="P862" s="14"/>
      <c r="Q862" s="23" t="str">
        <f t="array" ref="Q862">IF(R862="","",XLOOKUP(R862,selector_04,selector_04_ids,""))</f>
        <v/>
      </c>
      <c r="R862" s="25"/>
      <c r="S862" s="14"/>
      <c r="T862" s="27"/>
      <c r="U862" s="14"/>
    </row>
    <row r="863">
      <c r="A863" s="14"/>
      <c r="B863" s="23" t="str">
        <f>IF($A863="","",'Система'!$B$4)</f>
        <v/>
      </c>
      <c r="C863" s="14"/>
      <c r="D863" s="23" t="str">
        <f t="array" ref="D863">IF(E863="","",XLOOKUP(E863,selector_25,selector_25_ids,""))</f>
        <v/>
      </c>
      <c r="E863" s="25"/>
      <c r="F863" s="14"/>
      <c r="G863" s="23" t="str">
        <f t="array" ref="G863">IF(H863="","",XLOOKUP(H863,selector_25,selector_25_ids,""))</f>
        <v/>
      </c>
      <c r="H863" s="25"/>
      <c r="I863" s="14"/>
      <c r="J863" s="14"/>
      <c r="K863" s="14"/>
      <c r="L863" s="23" t="str">
        <f t="array" ref="L863">IF(M863="","",XLOOKUP(M863,selector_02,selector_02_ids,""))</f>
        <v/>
      </c>
      <c r="M863" s="25"/>
      <c r="N863" s="23" t="str">
        <f t="array" ref="N863">IF(O863="","",XLOOKUP(O863,selector_12,selector_12_ids,""))</f>
        <v/>
      </c>
      <c r="O863" s="25"/>
      <c r="P863" s="14"/>
      <c r="Q863" s="23" t="str">
        <f t="array" ref="Q863">IF(R863="","",XLOOKUP(R863,selector_04,selector_04_ids,""))</f>
        <v/>
      </c>
      <c r="R863" s="25"/>
      <c r="S863" s="14"/>
      <c r="T863" s="27"/>
      <c r="U863" s="14"/>
    </row>
    <row r="864">
      <c r="A864" s="14"/>
      <c r="B864" s="23" t="str">
        <f>IF($A864="","",'Система'!$B$4)</f>
        <v/>
      </c>
      <c r="C864" s="14"/>
      <c r="D864" s="23" t="str">
        <f t="array" ref="D864">IF(E864="","",XLOOKUP(E864,selector_25,selector_25_ids,""))</f>
        <v/>
      </c>
      <c r="E864" s="25"/>
      <c r="F864" s="14"/>
      <c r="G864" s="23" t="str">
        <f t="array" ref="G864">IF(H864="","",XLOOKUP(H864,selector_25,selector_25_ids,""))</f>
        <v/>
      </c>
      <c r="H864" s="25"/>
      <c r="I864" s="14"/>
      <c r="J864" s="14"/>
      <c r="K864" s="14"/>
      <c r="L864" s="23" t="str">
        <f t="array" ref="L864">IF(M864="","",XLOOKUP(M864,selector_02,selector_02_ids,""))</f>
        <v/>
      </c>
      <c r="M864" s="25"/>
      <c r="N864" s="23" t="str">
        <f t="array" ref="N864">IF(O864="","",XLOOKUP(O864,selector_12,selector_12_ids,""))</f>
        <v/>
      </c>
      <c r="O864" s="25"/>
      <c r="P864" s="14"/>
      <c r="Q864" s="23" t="str">
        <f t="array" ref="Q864">IF(R864="","",XLOOKUP(R864,selector_04,selector_04_ids,""))</f>
        <v/>
      </c>
      <c r="R864" s="25"/>
      <c r="S864" s="14"/>
      <c r="T864" s="27"/>
      <c r="U864" s="14"/>
    </row>
    <row r="865">
      <c r="A865" s="14"/>
      <c r="B865" s="23" t="str">
        <f>IF($A865="","",'Система'!$B$4)</f>
        <v/>
      </c>
      <c r="C865" s="14"/>
      <c r="D865" s="23" t="str">
        <f t="array" ref="D865">IF(E865="","",XLOOKUP(E865,selector_25,selector_25_ids,""))</f>
        <v/>
      </c>
      <c r="E865" s="25"/>
      <c r="F865" s="14"/>
      <c r="G865" s="23" t="str">
        <f t="array" ref="G865">IF(H865="","",XLOOKUP(H865,selector_25,selector_25_ids,""))</f>
        <v/>
      </c>
      <c r="H865" s="25"/>
      <c r="I865" s="14"/>
      <c r="J865" s="14"/>
      <c r="K865" s="14"/>
      <c r="L865" s="23" t="str">
        <f t="array" ref="L865">IF(M865="","",XLOOKUP(M865,selector_02,selector_02_ids,""))</f>
        <v/>
      </c>
      <c r="M865" s="25"/>
      <c r="N865" s="23" t="str">
        <f t="array" ref="N865">IF(O865="","",XLOOKUP(O865,selector_12,selector_12_ids,""))</f>
        <v/>
      </c>
      <c r="O865" s="25"/>
      <c r="P865" s="14"/>
      <c r="Q865" s="23" t="str">
        <f t="array" ref="Q865">IF(R865="","",XLOOKUP(R865,selector_04,selector_04_ids,""))</f>
        <v/>
      </c>
      <c r="R865" s="25"/>
      <c r="S865" s="14"/>
      <c r="T865" s="27"/>
      <c r="U865" s="14"/>
    </row>
    <row r="866">
      <c r="A866" s="14"/>
      <c r="B866" s="23" t="str">
        <f>IF($A866="","",'Система'!$B$4)</f>
        <v/>
      </c>
      <c r="C866" s="14"/>
      <c r="D866" s="23" t="str">
        <f t="array" ref="D866">IF(E866="","",XLOOKUP(E866,selector_25,selector_25_ids,""))</f>
        <v/>
      </c>
      <c r="E866" s="25"/>
      <c r="F866" s="14"/>
      <c r="G866" s="23" t="str">
        <f t="array" ref="G866">IF(H866="","",XLOOKUP(H866,selector_25,selector_25_ids,""))</f>
        <v/>
      </c>
      <c r="H866" s="25"/>
      <c r="I866" s="14"/>
      <c r="J866" s="14"/>
      <c r="K866" s="14"/>
      <c r="L866" s="23" t="str">
        <f t="array" ref="L866">IF(M866="","",XLOOKUP(M866,selector_02,selector_02_ids,""))</f>
        <v/>
      </c>
      <c r="M866" s="25"/>
      <c r="N866" s="23" t="str">
        <f t="array" ref="N866">IF(O866="","",XLOOKUP(O866,selector_12,selector_12_ids,""))</f>
        <v/>
      </c>
      <c r="O866" s="25"/>
      <c r="P866" s="14"/>
      <c r="Q866" s="23" t="str">
        <f t="array" ref="Q866">IF(R866="","",XLOOKUP(R866,selector_04,selector_04_ids,""))</f>
        <v/>
      </c>
      <c r="R866" s="25"/>
      <c r="S866" s="14"/>
      <c r="T866" s="27"/>
      <c r="U866" s="14"/>
    </row>
    <row r="867">
      <c r="A867" s="14"/>
      <c r="B867" s="23" t="str">
        <f>IF($A867="","",'Система'!$B$4)</f>
        <v/>
      </c>
      <c r="C867" s="14"/>
      <c r="D867" s="23" t="str">
        <f t="array" ref="D867">IF(E867="","",XLOOKUP(E867,selector_25,selector_25_ids,""))</f>
        <v/>
      </c>
      <c r="E867" s="25"/>
      <c r="F867" s="14"/>
      <c r="G867" s="23" t="str">
        <f t="array" ref="G867">IF(H867="","",XLOOKUP(H867,selector_25,selector_25_ids,""))</f>
        <v/>
      </c>
      <c r="H867" s="25"/>
      <c r="I867" s="14"/>
      <c r="J867" s="14"/>
      <c r="K867" s="14"/>
      <c r="L867" s="23" t="str">
        <f t="array" ref="L867">IF(M867="","",XLOOKUP(M867,selector_02,selector_02_ids,""))</f>
        <v/>
      </c>
      <c r="M867" s="25"/>
      <c r="N867" s="23" t="str">
        <f t="array" ref="N867">IF(O867="","",XLOOKUP(O867,selector_12,selector_12_ids,""))</f>
        <v/>
      </c>
      <c r="O867" s="25"/>
      <c r="P867" s="14"/>
      <c r="Q867" s="23" t="str">
        <f t="array" ref="Q867">IF(R867="","",XLOOKUP(R867,selector_04,selector_04_ids,""))</f>
        <v/>
      </c>
      <c r="R867" s="25"/>
      <c r="S867" s="14"/>
      <c r="T867" s="27"/>
      <c r="U867" s="14"/>
    </row>
    <row r="868">
      <c r="A868" s="14"/>
      <c r="B868" s="23" t="str">
        <f>IF($A868="","",'Система'!$B$4)</f>
        <v/>
      </c>
      <c r="C868" s="14"/>
      <c r="D868" s="23" t="str">
        <f t="array" ref="D868">IF(E868="","",XLOOKUP(E868,selector_25,selector_25_ids,""))</f>
        <v/>
      </c>
      <c r="E868" s="25"/>
      <c r="F868" s="14"/>
      <c r="G868" s="23" t="str">
        <f t="array" ref="G868">IF(H868="","",XLOOKUP(H868,selector_25,selector_25_ids,""))</f>
        <v/>
      </c>
      <c r="H868" s="25"/>
      <c r="I868" s="14"/>
      <c r="J868" s="14"/>
      <c r="K868" s="14"/>
      <c r="L868" s="23" t="str">
        <f t="array" ref="L868">IF(M868="","",XLOOKUP(M868,selector_02,selector_02_ids,""))</f>
        <v/>
      </c>
      <c r="M868" s="25"/>
      <c r="N868" s="23" t="str">
        <f t="array" ref="N868">IF(O868="","",XLOOKUP(O868,selector_12,selector_12_ids,""))</f>
        <v/>
      </c>
      <c r="O868" s="25"/>
      <c r="P868" s="14"/>
      <c r="Q868" s="23" t="str">
        <f t="array" ref="Q868">IF(R868="","",XLOOKUP(R868,selector_04,selector_04_ids,""))</f>
        <v/>
      </c>
      <c r="R868" s="25"/>
      <c r="S868" s="14"/>
      <c r="T868" s="27"/>
      <c r="U868" s="14"/>
    </row>
    <row r="869">
      <c r="A869" s="14"/>
      <c r="B869" s="23" t="str">
        <f>IF($A869="","",'Система'!$B$4)</f>
        <v/>
      </c>
      <c r="C869" s="14"/>
      <c r="D869" s="23" t="str">
        <f t="array" ref="D869">IF(E869="","",XLOOKUP(E869,selector_25,selector_25_ids,""))</f>
        <v/>
      </c>
      <c r="E869" s="25"/>
      <c r="F869" s="14"/>
      <c r="G869" s="23" t="str">
        <f t="array" ref="G869">IF(H869="","",XLOOKUP(H869,selector_25,selector_25_ids,""))</f>
        <v/>
      </c>
      <c r="H869" s="25"/>
      <c r="I869" s="14"/>
      <c r="J869" s="14"/>
      <c r="K869" s="14"/>
      <c r="L869" s="23" t="str">
        <f t="array" ref="L869">IF(M869="","",XLOOKUP(M869,selector_02,selector_02_ids,""))</f>
        <v/>
      </c>
      <c r="M869" s="25"/>
      <c r="N869" s="23" t="str">
        <f t="array" ref="N869">IF(O869="","",XLOOKUP(O869,selector_12,selector_12_ids,""))</f>
        <v/>
      </c>
      <c r="O869" s="25"/>
      <c r="P869" s="14"/>
      <c r="Q869" s="23" t="str">
        <f t="array" ref="Q869">IF(R869="","",XLOOKUP(R869,selector_04,selector_04_ids,""))</f>
        <v/>
      </c>
      <c r="R869" s="25"/>
      <c r="S869" s="14"/>
      <c r="T869" s="27"/>
      <c r="U869" s="14"/>
    </row>
    <row r="870">
      <c r="A870" s="14"/>
      <c r="B870" s="23" t="str">
        <f>IF($A870="","",'Система'!$B$4)</f>
        <v/>
      </c>
      <c r="C870" s="14"/>
      <c r="D870" s="23" t="str">
        <f t="array" ref="D870">IF(E870="","",XLOOKUP(E870,selector_25,selector_25_ids,""))</f>
        <v/>
      </c>
      <c r="E870" s="25"/>
      <c r="F870" s="14"/>
      <c r="G870" s="23" t="str">
        <f t="array" ref="G870">IF(H870="","",XLOOKUP(H870,selector_25,selector_25_ids,""))</f>
        <v/>
      </c>
      <c r="H870" s="25"/>
      <c r="I870" s="14"/>
      <c r="J870" s="14"/>
      <c r="K870" s="14"/>
      <c r="L870" s="23" t="str">
        <f t="array" ref="L870">IF(M870="","",XLOOKUP(M870,selector_02,selector_02_ids,""))</f>
        <v/>
      </c>
      <c r="M870" s="25"/>
      <c r="N870" s="23" t="str">
        <f t="array" ref="N870">IF(O870="","",XLOOKUP(O870,selector_12,selector_12_ids,""))</f>
        <v/>
      </c>
      <c r="O870" s="25"/>
      <c r="P870" s="14"/>
      <c r="Q870" s="23" t="str">
        <f t="array" ref="Q870">IF(R870="","",XLOOKUP(R870,selector_04,selector_04_ids,""))</f>
        <v/>
      </c>
      <c r="R870" s="25"/>
      <c r="S870" s="14"/>
      <c r="T870" s="27"/>
      <c r="U870" s="14"/>
    </row>
    <row r="871">
      <c r="A871" s="14"/>
      <c r="B871" s="23" t="str">
        <f>IF($A871="","",'Система'!$B$4)</f>
        <v/>
      </c>
      <c r="C871" s="14"/>
      <c r="D871" s="23" t="str">
        <f t="array" ref="D871">IF(E871="","",XLOOKUP(E871,selector_25,selector_25_ids,""))</f>
        <v/>
      </c>
      <c r="E871" s="25"/>
      <c r="F871" s="14"/>
      <c r="G871" s="23" t="str">
        <f t="array" ref="G871">IF(H871="","",XLOOKUP(H871,selector_25,selector_25_ids,""))</f>
        <v/>
      </c>
      <c r="H871" s="25"/>
      <c r="I871" s="14"/>
      <c r="J871" s="14"/>
      <c r="K871" s="14"/>
      <c r="L871" s="23" t="str">
        <f t="array" ref="L871">IF(M871="","",XLOOKUP(M871,selector_02,selector_02_ids,""))</f>
        <v/>
      </c>
      <c r="M871" s="25"/>
      <c r="N871" s="23" t="str">
        <f t="array" ref="N871">IF(O871="","",XLOOKUP(O871,selector_12,selector_12_ids,""))</f>
        <v/>
      </c>
      <c r="O871" s="25"/>
      <c r="P871" s="14"/>
      <c r="Q871" s="23" t="str">
        <f t="array" ref="Q871">IF(R871="","",XLOOKUP(R871,selector_04,selector_04_ids,""))</f>
        <v/>
      </c>
      <c r="R871" s="25"/>
      <c r="S871" s="14"/>
      <c r="T871" s="27"/>
      <c r="U871" s="14"/>
    </row>
    <row r="872">
      <c r="A872" s="14"/>
      <c r="B872" s="23" t="str">
        <f>IF($A872="","",'Система'!$B$4)</f>
        <v/>
      </c>
      <c r="C872" s="14"/>
      <c r="D872" s="23" t="str">
        <f t="array" ref="D872">IF(E872="","",XLOOKUP(E872,selector_25,selector_25_ids,""))</f>
        <v/>
      </c>
      <c r="E872" s="25"/>
      <c r="F872" s="14"/>
      <c r="G872" s="23" t="str">
        <f t="array" ref="G872">IF(H872="","",XLOOKUP(H872,selector_25,selector_25_ids,""))</f>
        <v/>
      </c>
      <c r="H872" s="25"/>
      <c r="I872" s="14"/>
      <c r="J872" s="14"/>
      <c r="K872" s="14"/>
      <c r="L872" s="23" t="str">
        <f t="array" ref="L872">IF(M872="","",XLOOKUP(M872,selector_02,selector_02_ids,""))</f>
        <v/>
      </c>
      <c r="M872" s="25"/>
      <c r="N872" s="23" t="str">
        <f t="array" ref="N872">IF(O872="","",XLOOKUP(O872,selector_12,selector_12_ids,""))</f>
        <v/>
      </c>
      <c r="O872" s="25"/>
      <c r="P872" s="14"/>
      <c r="Q872" s="23" t="str">
        <f t="array" ref="Q872">IF(R872="","",XLOOKUP(R872,selector_04,selector_04_ids,""))</f>
        <v/>
      </c>
      <c r="R872" s="25"/>
      <c r="S872" s="14"/>
      <c r="T872" s="27"/>
      <c r="U872" s="14"/>
    </row>
    <row r="873">
      <c r="A873" s="14"/>
      <c r="B873" s="23" t="str">
        <f>IF($A873="","",'Система'!$B$4)</f>
        <v/>
      </c>
      <c r="C873" s="14"/>
      <c r="D873" s="23" t="str">
        <f t="array" ref="D873">IF(E873="","",XLOOKUP(E873,selector_25,selector_25_ids,""))</f>
        <v/>
      </c>
      <c r="E873" s="25"/>
      <c r="F873" s="14"/>
      <c r="G873" s="23" t="str">
        <f t="array" ref="G873">IF(H873="","",XLOOKUP(H873,selector_25,selector_25_ids,""))</f>
        <v/>
      </c>
      <c r="H873" s="25"/>
      <c r="I873" s="14"/>
      <c r="J873" s="14"/>
      <c r="K873" s="14"/>
      <c r="L873" s="23" t="str">
        <f t="array" ref="L873">IF(M873="","",XLOOKUP(M873,selector_02,selector_02_ids,""))</f>
        <v/>
      </c>
      <c r="M873" s="25"/>
      <c r="N873" s="23" t="str">
        <f t="array" ref="N873">IF(O873="","",XLOOKUP(O873,selector_12,selector_12_ids,""))</f>
        <v/>
      </c>
      <c r="O873" s="25"/>
      <c r="P873" s="14"/>
      <c r="Q873" s="23" t="str">
        <f t="array" ref="Q873">IF(R873="","",XLOOKUP(R873,selector_04,selector_04_ids,""))</f>
        <v/>
      </c>
      <c r="R873" s="25"/>
      <c r="S873" s="14"/>
      <c r="T873" s="27"/>
      <c r="U873" s="14"/>
    </row>
    <row r="874">
      <c r="A874" s="14"/>
      <c r="B874" s="23" t="str">
        <f>IF($A874="","",'Система'!$B$4)</f>
        <v/>
      </c>
      <c r="C874" s="14"/>
      <c r="D874" s="23" t="str">
        <f t="array" ref="D874">IF(E874="","",XLOOKUP(E874,selector_25,selector_25_ids,""))</f>
        <v/>
      </c>
      <c r="E874" s="25"/>
      <c r="F874" s="14"/>
      <c r="G874" s="23" t="str">
        <f t="array" ref="G874">IF(H874="","",XLOOKUP(H874,selector_25,selector_25_ids,""))</f>
        <v/>
      </c>
      <c r="H874" s="25"/>
      <c r="I874" s="14"/>
      <c r="J874" s="14"/>
      <c r="K874" s="14"/>
      <c r="L874" s="23" t="str">
        <f t="array" ref="L874">IF(M874="","",XLOOKUP(M874,selector_02,selector_02_ids,""))</f>
        <v/>
      </c>
      <c r="M874" s="25"/>
      <c r="N874" s="23" t="str">
        <f t="array" ref="N874">IF(O874="","",XLOOKUP(O874,selector_12,selector_12_ids,""))</f>
        <v/>
      </c>
      <c r="O874" s="25"/>
      <c r="P874" s="14"/>
      <c r="Q874" s="23" t="str">
        <f t="array" ref="Q874">IF(R874="","",XLOOKUP(R874,selector_04,selector_04_ids,""))</f>
        <v/>
      </c>
      <c r="R874" s="25"/>
      <c r="S874" s="14"/>
      <c r="T874" s="27"/>
      <c r="U874" s="14"/>
    </row>
    <row r="875">
      <c r="A875" s="14"/>
      <c r="B875" s="23" t="str">
        <f>IF($A875="","",'Система'!$B$4)</f>
        <v/>
      </c>
      <c r="C875" s="14"/>
      <c r="D875" s="23" t="str">
        <f t="array" ref="D875">IF(E875="","",XLOOKUP(E875,selector_25,selector_25_ids,""))</f>
        <v/>
      </c>
      <c r="E875" s="25"/>
      <c r="F875" s="14"/>
      <c r="G875" s="23" t="str">
        <f t="array" ref="G875">IF(H875="","",XLOOKUP(H875,selector_25,selector_25_ids,""))</f>
        <v/>
      </c>
      <c r="H875" s="25"/>
      <c r="I875" s="14"/>
      <c r="J875" s="14"/>
      <c r="K875" s="14"/>
      <c r="L875" s="23" t="str">
        <f t="array" ref="L875">IF(M875="","",XLOOKUP(M875,selector_02,selector_02_ids,""))</f>
        <v/>
      </c>
      <c r="M875" s="25"/>
      <c r="N875" s="23" t="str">
        <f t="array" ref="N875">IF(O875="","",XLOOKUP(O875,selector_12,selector_12_ids,""))</f>
        <v/>
      </c>
      <c r="O875" s="25"/>
      <c r="P875" s="14"/>
      <c r="Q875" s="23" t="str">
        <f t="array" ref="Q875">IF(R875="","",XLOOKUP(R875,selector_04,selector_04_ids,""))</f>
        <v/>
      </c>
      <c r="R875" s="25"/>
      <c r="S875" s="14"/>
      <c r="T875" s="27"/>
      <c r="U875" s="14"/>
    </row>
    <row r="876">
      <c r="A876" s="14"/>
      <c r="B876" s="23" t="str">
        <f>IF($A876="","",'Система'!$B$4)</f>
        <v/>
      </c>
      <c r="C876" s="14"/>
      <c r="D876" s="23" t="str">
        <f t="array" ref="D876">IF(E876="","",XLOOKUP(E876,selector_25,selector_25_ids,""))</f>
        <v/>
      </c>
      <c r="E876" s="25"/>
      <c r="F876" s="14"/>
      <c r="G876" s="23" t="str">
        <f t="array" ref="G876">IF(H876="","",XLOOKUP(H876,selector_25,selector_25_ids,""))</f>
        <v/>
      </c>
      <c r="H876" s="25"/>
      <c r="I876" s="14"/>
      <c r="J876" s="14"/>
      <c r="K876" s="14"/>
      <c r="L876" s="23" t="str">
        <f t="array" ref="L876">IF(M876="","",XLOOKUP(M876,selector_02,selector_02_ids,""))</f>
        <v/>
      </c>
      <c r="M876" s="25"/>
      <c r="N876" s="23" t="str">
        <f t="array" ref="N876">IF(O876="","",XLOOKUP(O876,selector_12,selector_12_ids,""))</f>
        <v/>
      </c>
      <c r="O876" s="25"/>
      <c r="P876" s="14"/>
      <c r="Q876" s="23" t="str">
        <f t="array" ref="Q876">IF(R876="","",XLOOKUP(R876,selector_04,selector_04_ids,""))</f>
        <v/>
      </c>
      <c r="R876" s="25"/>
      <c r="S876" s="14"/>
      <c r="T876" s="27"/>
      <c r="U876" s="14"/>
    </row>
    <row r="877">
      <c r="A877" s="14"/>
      <c r="B877" s="23" t="str">
        <f>IF($A877="","",'Система'!$B$4)</f>
        <v/>
      </c>
      <c r="C877" s="14"/>
      <c r="D877" s="23" t="str">
        <f t="array" ref="D877">IF(E877="","",XLOOKUP(E877,selector_25,selector_25_ids,""))</f>
        <v/>
      </c>
      <c r="E877" s="25"/>
      <c r="F877" s="14"/>
      <c r="G877" s="23" t="str">
        <f t="array" ref="G877">IF(H877="","",XLOOKUP(H877,selector_25,selector_25_ids,""))</f>
        <v/>
      </c>
      <c r="H877" s="25"/>
      <c r="I877" s="14"/>
      <c r="J877" s="14"/>
      <c r="K877" s="14"/>
      <c r="L877" s="23" t="str">
        <f t="array" ref="L877">IF(M877="","",XLOOKUP(M877,selector_02,selector_02_ids,""))</f>
        <v/>
      </c>
      <c r="M877" s="25"/>
      <c r="N877" s="23" t="str">
        <f t="array" ref="N877">IF(O877="","",XLOOKUP(O877,selector_12,selector_12_ids,""))</f>
        <v/>
      </c>
      <c r="O877" s="25"/>
      <c r="P877" s="14"/>
      <c r="Q877" s="23" t="str">
        <f t="array" ref="Q877">IF(R877="","",XLOOKUP(R877,selector_04,selector_04_ids,""))</f>
        <v/>
      </c>
      <c r="R877" s="25"/>
      <c r="S877" s="14"/>
      <c r="T877" s="27"/>
      <c r="U877" s="14"/>
    </row>
    <row r="878">
      <c r="A878" s="14"/>
      <c r="B878" s="23" t="str">
        <f>IF($A878="","",'Система'!$B$4)</f>
        <v/>
      </c>
      <c r="C878" s="14"/>
      <c r="D878" s="23" t="str">
        <f t="array" ref="D878">IF(E878="","",XLOOKUP(E878,selector_25,selector_25_ids,""))</f>
        <v/>
      </c>
      <c r="E878" s="25"/>
      <c r="F878" s="14"/>
      <c r="G878" s="23" t="str">
        <f t="array" ref="G878">IF(H878="","",XLOOKUP(H878,selector_25,selector_25_ids,""))</f>
        <v/>
      </c>
      <c r="H878" s="25"/>
      <c r="I878" s="14"/>
      <c r="J878" s="14"/>
      <c r="K878" s="14"/>
      <c r="L878" s="23" t="str">
        <f t="array" ref="L878">IF(M878="","",XLOOKUP(M878,selector_02,selector_02_ids,""))</f>
        <v/>
      </c>
      <c r="M878" s="25"/>
      <c r="N878" s="23" t="str">
        <f t="array" ref="N878">IF(O878="","",XLOOKUP(O878,selector_12,selector_12_ids,""))</f>
        <v/>
      </c>
      <c r="O878" s="25"/>
      <c r="P878" s="14"/>
      <c r="Q878" s="23" t="str">
        <f t="array" ref="Q878">IF(R878="","",XLOOKUP(R878,selector_04,selector_04_ids,""))</f>
        <v/>
      </c>
      <c r="R878" s="25"/>
      <c r="S878" s="14"/>
      <c r="T878" s="27"/>
      <c r="U878" s="14"/>
    </row>
    <row r="879">
      <c r="A879" s="14"/>
      <c r="B879" s="23" t="str">
        <f>IF($A879="","",'Система'!$B$4)</f>
        <v/>
      </c>
      <c r="C879" s="14"/>
      <c r="D879" s="23" t="str">
        <f t="array" ref="D879">IF(E879="","",XLOOKUP(E879,selector_25,selector_25_ids,""))</f>
        <v/>
      </c>
      <c r="E879" s="25"/>
      <c r="F879" s="14"/>
      <c r="G879" s="23" t="str">
        <f t="array" ref="G879">IF(H879="","",XLOOKUP(H879,selector_25,selector_25_ids,""))</f>
        <v/>
      </c>
      <c r="H879" s="25"/>
      <c r="I879" s="14"/>
      <c r="J879" s="14"/>
      <c r="K879" s="14"/>
      <c r="L879" s="23" t="str">
        <f t="array" ref="L879">IF(M879="","",XLOOKUP(M879,selector_02,selector_02_ids,""))</f>
        <v/>
      </c>
      <c r="M879" s="25"/>
      <c r="N879" s="23" t="str">
        <f t="array" ref="N879">IF(O879="","",XLOOKUP(O879,selector_12,selector_12_ids,""))</f>
        <v/>
      </c>
      <c r="O879" s="25"/>
      <c r="P879" s="14"/>
      <c r="Q879" s="23" t="str">
        <f t="array" ref="Q879">IF(R879="","",XLOOKUP(R879,selector_04,selector_04_ids,""))</f>
        <v/>
      </c>
      <c r="R879" s="25"/>
      <c r="S879" s="14"/>
      <c r="T879" s="27"/>
      <c r="U879" s="14"/>
    </row>
    <row r="880">
      <c r="A880" s="14"/>
      <c r="B880" s="23" t="str">
        <f>IF($A880="","",'Система'!$B$4)</f>
        <v/>
      </c>
      <c r="C880" s="14"/>
      <c r="D880" s="23" t="str">
        <f t="array" ref="D880">IF(E880="","",XLOOKUP(E880,selector_25,selector_25_ids,""))</f>
        <v/>
      </c>
      <c r="E880" s="25"/>
      <c r="F880" s="14"/>
      <c r="G880" s="23" t="str">
        <f t="array" ref="G880">IF(H880="","",XLOOKUP(H880,selector_25,selector_25_ids,""))</f>
        <v/>
      </c>
      <c r="H880" s="25"/>
      <c r="I880" s="14"/>
      <c r="J880" s="14"/>
      <c r="K880" s="14"/>
      <c r="L880" s="23" t="str">
        <f t="array" ref="L880">IF(M880="","",XLOOKUP(M880,selector_02,selector_02_ids,""))</f>
        <v/>
      </c>
      <c r="M880" s="25"/>
      <c r="N880" s="23" t="str">
        <f t="array" ref="N880">IF(O880="","",XLOOKUP(O880,selector_12,selector_12_ids,""))</f>
        <v/>
      </c>
      <c r="O880" s="25"/>
      <c r="P880" s="14"/>
      <c r="Q880" s="23" t="str">
        <f t="array" ref="Q880">IF(R880="","",XLOOKUP(R880,selector_04,selector_04_ids,""))</f>
        <v/>
      </c>
      <c r="R880" s="25"/>
      <c r="S880" s="14"/>
      <c r="T880" s="27"/>
      <c r="U880" s="14"/>
    </row>
    <row r="881">
      <c r="A881" s="14"/>
      <c r="B881" s="23" t="str">
        <f>IF($A881="","",'Система'!$B$4)</f>
        <v/>
      </c>
      <c r="C881" s="14"/>
      <c r="D881" s="23" t="str">
        <f t="array" ref="D881">IF(E881="","",XLOOKUP(E881,selector_25,selector_25_ids,""))</f>
        <v/>
      </c>
      <c r="E881" s="25"/>
      <c r="F881" s="14"/>
      <c r="G881" s="23" t="str">
        <f t="array" ref="G881">IF(H881="","",XLOOKUP(H881,selector_25,selector_25_ids,""))</f>
        <v/>
      </c>
      <c r="H881" s="25"/>
      <c r="I881" s="14"/>
      <c r="J881" s="14"/>
      <c r="K881" s="14"/>
      <c r="L881" s="23" t="str">
        <f t="array" ref="L881">IF(M881="","",XLOOKUP(M881,selector_02,selector_02_ids,""))</f>
        <v/>
      </c>
      <c r="M881" s="25"/>
      <c r="N881" s="23" t="str">
        <f t="array" ref="N881">IF(O881="","",XLOOKUP(O881,selector_12,selector_12_ids,""))</f>
        <v/>
      </c>
      <c r="O881" s="25"/>
      <c r="P881" s="14"/>
      <c r="Q881" s="23" t="str">
        <f t="array" ref="Q881">IF(R881="","",XLOOKUP(R881,selector_04,selector_04_ids,""))</f>
        <v/>
      </c>
      <c r="R881" s="25"/>
      <c r="S881" s="14"/>
      <c r="T881" s="27"/>
      <c r="U881" s="14"/>
    </row>
    <row r="882">
      <c r="A882" s="14"/>
      <c r="B882" s="23" t="str">
        <f>IF($A882="","",'Система'!$B$4)</f>
        <v/>
      </c>
      <c r="C882" s="14"/>
      <c r="D882" s="23" t="str">
        <f t="array" ref="D882">IF(E882="","",XLOOKUP(E882,selector_25,selector_25_ids,""))</f>
        <v/>
      </c>
      <c r="E882" s="25"/>
      <c r="F882" s="14"/>
      <c r="G882" s="23" t="str">
        <f t="array" ref="G882">IF(H882="","",XLOOKUP(H882,selector_25,selector_25_ids,""))</f>
        <v/>
      </c>
      <c r="H882" s="25"/>
      <c r="I882" s="14"/>
      <c r="J882" s="14"/>
      <c r="K882" s="14"/>
      <c r="L882" s="23" t="str">
        <f t="array" ref="L882">IF(M882="","",XLOOKUP(M882,selector_02,selector_02_ids,""))</f>
        <v/>
      </c>
      <c r="M882" s="25"/>
      <c r="N882" s="23" t="str">
        <f t="array" ref="N882">IF(O882="","",XLOOKUP(O882,selector_12,selector_12_ids,""))</f>
        <v/>
      </c>
      <c r="O882" s="25"/>
      <c r="P882" s="14"/>
      <c r="Q882" s="23" t="str">
        <f t="array" ref="Q882">IF(R882="","",XLOOKUP(R882,selector_04,selector_04_ids,""))</f>
        <v/>
      </c>
      <c r="R882" s="25"/>
      <c r="S882" s="14"/>
      <c r="T882" s="27"/>
      <c r="U882" s="14"/>
    </row>
    <row r="883">
      <c r="A883" s="14"/>
      <c r="B883" s="23" t="str">
        <f>IF($A883="","",'Система'!$B$4)</f>
        <v/>
      </c>
      <c r="C883" s="14"/>
      <c r="D883" s="23" t="str">
        <f t="array" ref="D883">IF(E883="","",XLOOKUP(E883,selector_25,selector_25_ids,""))</f>
        <v/>
      </c>
      <c r="E883" s="25"/>
      <c r="F883" s="14"/>
      <c r="G883" s="23" t="str">
        <f t="array" ref="G883">IF(H883="","",XLOOKUP(H883,selector_25,selector_25_ids,""))</f>
        <v/>
      </c>
      <c r="H883" s="25"/>
      <c r="I883" s="14"/>
      <c r="J883" s="14"/>
      <c r="K883" s="14"/>
      <c r="L883" s="23" t="str">
        <f t="array" ref="L883">IF(M883="","",XLOOKUP(M883,selector_02,selector_02_ids,""))</f>
        <v/>
      </c>
      <c r="M883" s="25"/>
      <c r="N883" s="23" t="str">
        <f t="array" ref="N883">IF(O883="","",XLOOKUP(O883,selector_12,selector_12_ids,""))</f>
        <v/>
      </c>
      <c r="O883" s="25"/>
      <c r="P883" s="14"/>
      <c r="Q883" s="23" t="str">
        <f t="array" ref="Q883">IF(R883="","",XLOOKUP(R883,selector_04,selector_04_ids,""))</f>
        <v/>
      </c>
      <c r="R883" s="25"/>
      <c r="S883" s="14"/>
      <c r="T883" s="27"/>
      <c r="U883" s="14"/>
    </row>
    <row r="884">
      <c r="A884" s="14"/>
      <c r="B884" s="23" t="str">
        <f>IF($A884="","",'Система'!$B$4)</f>
        <v/>
      </c>
      <c r="C884" s="14"/>
      <c r="D884" s="23" t="str">
        <f t="array" ref="D884">IF(E884="","",XLOOKUP(E884,selector_25,selector_25_ids,""))</f>
        <v/>
      </c>
      <c r="E884" s="25"/>
      <c r="F884" s="14"/>
      <c r="G884" s="23" t="str">
        <f t="array" ref="G884">IF(H884="","",XLOOKUP(H884,selector_25,selector_25_ids,""))</f>
        <v/>
      </c>
      <c r="H884" s="25"/>
      <c r="I884" s="14"/>
      <c r="J884" s="14"/>
      <c r="K884" s="14"/>
      <c r="L884" s="23" t="str">
        <f t="array" ref="L884">IF(M884="","",XLOOKUP(M884,selector_02,selector_02_ids,""))</f>
        <v/>
      </c>
      <c r="M884" s="25"/>
      <c r="N884" s="23" t="str">
        <f t="array" ref="N884">IF(O884="","",XLOOKUP(O884,selector_12,selector_12_ids,""))</f>
        <v/>
      </c>
      <c r="O884" s="25"/>
      <c r="P884" s="14"/>
      <c r="Q884" s="23" t="str">
        <f t="array" ref="Q884">IF(R884="","",XLOOKUP(R884,selector_04,selector_04_ids,""))</f>
        <v/>
      </c>
      <c r="R884" s="25"/>
      <c r="S884" s="14"/>
      <c r="T884" s="27"/>
      <c r="U884" s="14"/>
    </row>
    <row r="885">
      <c r="A885" s="14"/>
      <c r="B885" s="23" t="str">
        <f>IF($A885="","",'Система'!$B$4)</f>
        <v/>
      </c>
      <c r="C885" s="14"/>
      <c r="D885" s="23" t="str">
        <f t="array" ref="D885">IF(E885="","",XLOOKUP(E885,selector_25,selector_25_ids,""))</f>
        <v/>
      </c>
      <c r="E885" s="25"/>
      <c r="F885" s="14"/>
      <c r="G885" s="23" t="str">
        <f t="array" ref="G885">IF(H885="","",XLOOKUP(H885,selector_25,selector_25_ids,""))</f>
        <v/>
      </c>
      <c r="H885" s="25"/>
      <c r="I885" s="14"/>
      <c r="J885" s="14"/>
      <c r="K885" s="14"/>
      <c r="L885" s="23" t="str">
        <f t="array" ref="L885">IF(M885="","",XLOOKUP(M885,selector_02,selector_02_ids,""))</f>
        <v/>
      </c>
      <c r="M885" s="25"/>
      <c r="N885" s="23" t="str">
        <f t="array" ref="N885">IF(O885="","",XLOOKUP(O885,selector_12,selector_12_ids,""))</f>
        <v/>
      </c>
      <c r="O885" s="25"/>
      <c r="P885" s="14"/>
      <c r="Q885" s="23" t="str">
        <f t="array" ref="Q885">IF(R885="","",XLOOKUP(R885,selector_04,selector_04_ids,""))</f>
        <v/>
      </c>
      <c r="R885" s="25"/>
      <c r="S885" s="14"/>
      <c r="T885" s="27"/>
      <c r="U885" s="14"/>
    </row>
    <row r="886">
      <c r="A886" s="14"/>
      <c r="B886" s="23" t="str">
        <f>IF($A886="","",'Система'!$B$4)</f>
        <v/>
      </c>
      <c r="C886" s="14"/>
      <c r="D886" s="23" t="str">
        <f t="array" ref="D886">IF(E886="","",XLOOKUP(E886,selector_25,selector_25_ids,""))</f>
        <v/>
      </c>
      <c r="E886" s="25"/>
      <c r="F886" s="14"/>
      <c r="G886" s="23" t="str">
        <f t="array" ref="G886">IF(H886="","",XLOOKUP(H886,selector_25,selector_25_ids,""))</f>
        <v/>
      </c>
      <c r="H886" s="25"/>
      <c r="I886" s="14"/>
      <c r="J886" s="14"/>
      <c r="K886" s="14"/>
      <c r="L886" s="23" t="str">
        <f t="array" ref="L886">IF(M886="","",XLOOKUP(M886,selector_02,selector_02_ids,""))</f>
        <v/>
      </c>
      <c r="M886" s="25"/>
      <c r="N886" s="23" t="str">
        <f t="array" ref="N886">IF(O886="","",XLOOKUP(O886,selector_12,selector_12_ids,""))</f>
        <v/>
      </c>
      <c r="O886" s="25"/>
      <c r="P886" s="14"/>
      <c r="Q886" s="23" t="str">
        <f t="array" ref="Q886">IF(R886="","",XLOOKUP(R886,selector_04,selector_04_ids,""))</f>
        <v/>
      </c>
      <c r="R886" s="25"/>
      <c r="S886" s="14"/>
      <c r="T886" s="27"/>
      <c r="U886" s="14"/>
    </row>
    <row r="887">
      <c r="A887" s="14"/>
      <c r="B887" s="23" t="str">
        <f>IF($A887="","",'Система'!$B$4)</f>
        <v/>
      </c>
      <c r="C887" s="14"/>
      <c r="D887" s="23" t="str">
        <f t="array" ref="D887">IF(E887="","",XLOOKUP(E887,selector_25,selector_25_ids,""))</f>
        <v/>
      </c>
      <c r="E887" s="25"/>
      <c r="F887" s="14"/>
      <c r="G887" s="23" t="str">
        <f t="array" ref="G887">IF(H887="","",XLOOKUP(H887,selector_25,selector_25_ids,""))</f>
        <v/>
      </c>
      <c r="H887" s="25"/>
      <c r="I887" s="14"/>
      <c r="J887" s="14"/>
      <c r="K887" s="14"/>
      <c r="L887" s="23" t="str">
        <f t="array" ref="L887">IF(M887="","",XLOOKUP(M887,selector_02,selector_02_ids,""))</f>
        <v/>
      </c>
      <c r="M887" s="25"/>
      <c r="N887" s="23" t="str">
        <f t="array" ref="N887">IF(O887="","",XLOOKUP(O887,selector_12,selector_12_ids,""))</f>
        <v/>
      </c>
      <c r="O887" s="25"/>
      <c r="P887" s="14"/>
      <c r="Q887" s="23" t="str">
        <f t="array" ref="Q887">IF(R887="","",XLOOKUP(R887,selector_04,selector_04_ids,""))</f>
        <v/>
      </c>
      <c r="R887" s="25"/>
      <c r="S887" s="14"/>
      <c r="T887" s="27"/>
      <c r="U887" s="14"/>
    </row>
    <row r="888">
      <c r="A888" s="14"/>
      <c r="B888" s="23" t="str">
        <f>IF($A888="","",'Система'!$B$4)</f>
        <v/>
      </c>
      <c r="C888" s="14"/>
      <c r="D888" s="23" t="str">
        <f t="array" ref="D888">IF(E888="","",XLOOKUP(E888,selector_25,selector_25_ids,""))</f>
        <v/>
      </c>
      <c r="E888" s="25"/>
      <c r="F888" s="14"/>
      <c r="G888" s="23" t="str">
        <f t="array" ref="G888">IF(H888="","",XLOOKUP(H888,selector_25,selector_25_ids,""))</f>
        <v/>
      </c>
      <c r="H888" s="25"/>
      <c r="I888" s="14"/>
      <c r="J888" s="14"/>
      <c r="K888" s="14"/>
      <c r="L888" s="23" t="str">
        <f t="array" ref="L888">IF(M888="","",XLOOKUP(M888,selector_02,selector_02_ids,""))</f>
        <v/>
      </c>
      <c r="M888" s="25"/>
      <c r="N888" s="23" t="str">
        <f t="array" ref="N888">IF(O888="","",XLOOKUP(O888,selector_12,selector_12_ids,""))</f>
        <v/>
      </c>
      <c r="O888" s="25"/>
      <c r="P888" s="14"/>
      <c r="Q888" s="23" t="str">
        <f t="array" ref="Q888">IF(R888="","",XLOOKUP(R888,selector_04,selector_04_ids,""))</f>
        <v/>
      </c>
      <c r="R888" s="25"/>
      <c r="S888" s="14"/>
      <c r="T888" s="27"/>
      <c r="U888" s="14"/>
    </row>
    <row r="889">
      <c r="A889" s="14"/>
      <c r="B889" s="23" t="str">
        <f>IF($A889="","",'Система'!$B$4)</f>
        <v/>
      </c>
      <c r="C889" s="14"/>
      <c r="D889" s="23" t="str">
        <f t="array" ref="D889">IF(E889="","",XLOOKUP(E889,selector_25,selector_25_ids,""))</f>
        <v/>
      </c>
      <c r="E889" s="25"/>
      <c r="F889" s="14"/>
      <c r="G889" s="23" t="str">
        <f t="array" ref="G889">IF(H889="","",XLOOKUP(H889,selector_25,selector_25_ids,""))</f>
        <v/>
      </c>
      <c r="H889" s="25"/>
      <c r="I889" s="14"/>
      <c r="J889" s="14"/>
      <c r="K889" s="14"/>
      <c r="L889" s="23" t="str">
        <f t="array" ref="L889">IF(M889="","",XLOOKUP(M889,selector_02,selector_02_ids,""))</f>
        <v/>
      </c>
      <c r="M889" s="25"/>
      <c r="N889" s="23" t="str">
        <f t="array" ref="N889">IF(O889="","",XLOOKUP(O889,selector_12,selector_12_ids,""))</f>
        <v/>
      </c>
      <c r="O889" s="25"/>
      <c r="P889" s="14"/>
      <c r="Q889" s="23" t="str">
        <f t="array" ref="Q889">IF(R889="","",XLOOKUP(R889,selector_04,selector_04_ids,""))</f>
        <v/>
      </c>
      <c r="R889" s="25"/>
      <c r="S889" s="14"/>
      <c r="T889" s="27"/>
      <c r="U889" s="14"/>
    </row>
    <row r="890">
      <c r="A890" s="14"/>
      <c r="B890" s="23" t="str">
        <f>IF($A890="","",'Система'!$B$4)</f>
        <v/>
      </c>
      <c r="C890" s="14"/>
      <c r="D890" s="23" t="str">
        <f t="array" ref="D890">IF(E890="","",XLOOKUP(E890,selector_25,selector_25_ids,""))</f>
        <v/>
      </c>
      <c r="E890" s="25"/>
      <c r="F890" s="14"/>
      <c r="G890" s="23" t="str">
        <f t="array" ref="G890">IF(H890="","",XLOOKUP(H890,selector_25,selector_25_ids,""))</f>
        <v/>
      </c>
      <c r="H890" s="25"/>
      <c r="I890" s="14"/>
      <c r="J890" s="14"/>
      <c r="K890" s="14"/>
      <c r="L890" s="23" t="str">
        <f t="array" ref="L890">IF(M890="","",XLOOKUP(M890,selector_02,selector_02_ids,""))</f>
        <v/>
      </c>
      <c r="M890" s="25"/>
      <c r="N890" s="23" t="str">
        <f t="array" ref="N890">IF(O890="","",XLOOKUP(O890,selector_12,selector_12_ids,""))</f>
        <v/>
      </c>
      <c r="O890" s="25"/>
      <c r="P890" s="14"/>
      <c r="Q890" s="23" t="str">
        <f t="array" ref="Q890">IF(R890="","",XLOOKUP(R890,selector_04,selector_04_ids,""))</f>
        <v/>
      </c>
      <c r="R890" s="25"/>
      <c r="S890" s="14"/>
      <c r="T890" s="27"/>
      <c r="U890" s="14"/>
    </row>
    <row r="891">
      <c r="A891" s="14"/>
      <c r="B891" s="23" t="str">
        <f>IF($A891="","",'Система'!$B$4)</f>
        <v/>
      </c>
      <c r="C891" s="14"/>
      <c r="D891" s="23" t="str">
        <f t="array" ref="D891">IF(E891="","",XLOOKUP(E891,selector_25,selector_25_ids,""))</f>
        <v/>
      </c>
      <c r="E891" s="25"/>
      <c r="F891" s="14"/>
      <c r="G891" s="23" t="str">
        <f t="array" ref="G891">IF(H891="","",XLOOKUP(H891,selector_25,selector_25_ids,""))</f>
        <v/>
      </c>
      <c r="H891" s="25"/>
      <c r="I891" s="14"/>
      <c r="J891" s="14"/>
      <c r="K891" s="14"/>
      <c r="L891" s="23" t="str">
        <f t="array" ref="L891">IF(M891="","",XLOOKUP(M891,selector_02,selector_02_ids,""))</f>
        <v/>
      </c>
      <c r="M891" s="25"/>
      <c r="N891" s="23" t="str">
        <f t="array" ref="N891">IF(O891="","",XLOOKUP(O891,selector_12,selector_12_ids,""))</f>
        <v/>
      </c>
      <c r="O891" s="25"/>
      <c r="P891" s="14"/>
      <c r="Q891" s="23" t="str">
        <f t="array" ref="Q891">IF(R891="","",XLOOKUP(R891,selector_04,selector_04_ids,""))</f>
        <v/>
      </c>
      <c r="R891" s="25"/>
      <c r="S891" s="14"/>
      <c r="T891" s="27"/>
      <c r="U891" s="14"/>
    </row>
    <row r="892">
      <c r="A892" s="14"/>
      <c r="B892" s="23" t="str">
        <f>IF($A892="","",'Система'!$B$4)</f>
        <v/>
      </c>
      <c r="C892" s="14"/>
      <c r="D892" s="23" t="str">
        <f t="array" ref="D892">IF(E892="","",XLOOKUP(E892,selector_25,selector_25_ids,""))</f>
        <v/>
      </c>
      <c r="E892" s="25"/>
      <c r="F892" s="14"/>
      <c r="G892" s="23" t="str">
        <f t="array" ref="G892">IF(H892="","",XLOOKUP(H892,selector_25,selector_25_ids,""))</f>
        <v/>
      </c>
      <c r="H892" s="25"/>
      <c r="I892" s="14"/>
      <c r="J892" s="14"/>
      <c r="K892" s="14"/>
      <c r="L892" s="23" t="str">
        <f t="array" ref="L892">IF(M892="","",XLOOKUP(M892,selector_02,selector_02_ids,""))</f>
        <v/>
      </c>
      <c r="M892" s="25"/>
      <c r="N892" s="23" t="str">
        <f t="array" ref="N892">IF(O892="","",XLOOKUP(O892,selector_12,selector_12_ids,""))</f>
        <v/>
      </c>
      <c r="O892" s="25"/>
      <c r="P892" s="14"/>
      <c r="Q892" s="23" t="str">
        <f t="array" ref="Q892">IF(R892="","",XLOOKUP(R892,selector_04,selector_04_ids,""))</f>
        <v/>
      </c>
      <c r="R892" s="25"/>
      <c r="S892" s="14"/>
      <c r="T892" s="27"/>
      <c r="U892" s="14"/>
    </row>
    <row r="893">
      <c r="A893" s="14"/>
      <c r="B893" s="23" t="str">
        <f>IF($A893="","",'Система'!$B$4)</f>
        <v/>
      </c>
      <c r="C893" s="14"/>
      <c r="D893" s="23" t="str">
        <f t="array" ref="D893">IF(E893="","",XLOOKUP(E893,selector_25,selector_25_ids,""))</f>
        <v/>
      </c>
      <c r="E893" s="25"/>
      <c r="F893" s="14"/>
      <c r="G893" s="23" t="str">
        <f t="array" ref="G893">IF(H893="","",XLOOKUP(H893,selector_25,selector_25_ids,""))</f>
        <v/>
      </c>
      <c r="H893" s="25"/>
      <c r="I893" s="14"/>
      <c r="J893" s="14"/>
      <c r="K893" s="14"/>
      <c r="L893" s="23" t="str">
        <f t="array" ref="L893">IF(M893="","",XLOOKUP(M893,selector_02,selector_02_ids,""))</f>
        <v/>
      </c>
      <c r="M893" s="25"/>
      <c r="N893" s="23" t="str">
        <f t="array" ref="N893">IF(O893="","",XLOOKUP(O893,selector_12,selector_12_ids,""))</f>
        <v/>
      </c>
      <c r="O893" s="25"/>
      <c r="P893" s="14"/>
      <c r="Q893" s="23" t="str">
        <f t="array" ref="Q893">IF(R893="","",XLOOKUP(R893,selector_04,selector_04_ids,""))</f>
        <v/>
      </c>
      <c r="R893" s="25"/>
      <c r="S893" s="14"/>
      <c r="T893" s="27"/>
      <c r="U893" s="14"/>
    </row>
    <row r="894">
      <c r="A894" s="14"/>
      <c r="B894" s="23" t="str">
        <f>IF($A894="","",'Система'!$B$4)</f>
        <v/>
      </c>
      <c r="C894" s="14"/>
      <c r="D894" s="23" t="str">
        <f t="array" ref="D894">IF(E894="","",XLOOKUP(E894,selector_25,selector_25_ids,""))</f>
        <v/>
      </c>
      <c r="E894" s="25"/>
      <c r="F894" s="14"/>
      <c r="G894" s="23" t="str">
        <f t="array" ref="G894">IF(H894="","",XLOOKUP(H894,selector_25,selector_25_ids,""))</f>
        <v/>
      </c>
      <c r="H894" s="25"/>
      <c r="I894" s="14"/>
      <c r="J894" s="14"/>
      <c r="K894" s="14"/>
      <c r="L894" s="23" t="str">
        <f t="array" ref="L894">IF(M894="","",XLOOKUP(M894,selector_02,selector_02_ids,""))</f>
        <v/>
      </c>
      <c r="M894" s="25"/>
      <c r="N894" s="23" t="str">
        <f t="array" ref="N894">IF(O894="","",XLOOKUP(O894,selector_12,selector_12_ids,""))</f>
        <v/>
      </c>
      <c r="O894" s="25"/>
      <c r="P894" s="14"/>
      <c r="Q894" s="23" t="str">
        <f t="array" ref="Q894">IF(R894="","",XLOOKUP(R894,selector_04,selector_04_ids,""))</f>
        <v/>
      </c>
      <c r="R894" s="25"/>
      <c r="S894" s="14"/>
      <c r="T894" s="27"/>
      <c r="U894" s="14"/>
    </row>
    <row r="895">
      <c r="A895" s="14"/>
      <c r="B895" s="23" t="str">
        <f>IF($A895="","",'Система'!$B$4)</f>
        <v/>
      </c>
      <c r="C895" s="14"/>
      <c r="D895" s="23" t="str">
        <f t="array" ref="D895">IF(E895="","",XLOOKUP(E895,selector_25,selector_25_ids,""))</f>
        <v/>
      </c>
      <c r="E895" s="25"/>
      <c r="F895" s="14"/>
      <c r="G895" s="23" t="str">
        <f t="array" ref="G895">IF(H895="","",XLOOKUP(H895,selector_25,selector_25_ids,""))</f>
        <v/>
      </c>
      <c r="H895" s="25"/>
      <c r="I895" s="14"/>
      <c r="J895" s="14"/>
      <c r="K895" s="14"/>
      <c r="L895" s="23" t="str">
        <f t="array" ref="L895">IF(M895="","",XLOOKUP(M895,selector_02,selector_02_ids,""))</f>
        <v/>
      </c>
      <c r="M895" s="25"/>
      <c r="N895" s="23" t="str">
        <f t="array" ref="N895">IF(O895="","",XLOOKUP(O895,selector_12,selector_12_ids,""))</f>
        <v/>
      </c>
      <c r="O895" s="25"/>
      <c r="P895" s="14"/>
      <c r="Q895" s="23" t="str">
        <f t="array" ref="Q895">IF(R895="","",XLOOKUP(R895,selector_04,selector_04_ids,""))</f>
        <v/>
      </c>
      <c r="R895" s="25"/>
      <c r="S895" s="14"/>
      <c r="T895" s="27"/>
      <c r="U895" s="14"/>
    </row>
    <row r="896">
      <c r="A896" s="14"/>
      <c r="B896" s="23" t="str">
        <f>IF($A896="","",'Система'!$B$4)</f>
        <v/>
      </c>
      <c r="C896" s="14"/>
      <c r="D896" s="23" t="str">
        <f t="array" ref="D896">IF(E896="","",XLOOKUP(E896,selector_25,selector_25_ids,""))</f>
        <v/>
      </c>
      <c r="E896" s="25"/>
      <c r="F896" s="14"/>
      <c r="G896" s="23" t="str">
        <f t="array" ref="G896">IF(H896="","",XLOOKUP(H896,selector_25,selector_25_ids,""))</f>
        <v/>
      </c>
      <c r="H896" s="25"/>
      <c r="I896" s="14"/>
      <c r="J896" s="14"/>
      <c r="K896" s="14"/>
      <c r="L896" s="23" t="str">
        <f t="array" ref="L896">IF(M896="","",XLOOKUP(M896,selector_02,selector_02_ids,""))</f>
        <v/>
      </c>
      <c r="M896" s="25"/>
      <c r="N896" s="23" t="str">
        <f t="array" ref="N896">IF(O896="","",XLOOKUP(O896,selector_12,selector_12_ids,""))</f>
        <v/>
      </c>
      <c r="O896" s="25"/>
      <c r="P896" s="14"/>
      <c r="Q896" s="23" t="str">
        <f t="array" ref="Q896">IF(R896="","",XLOOKUP(R896,selector_04,selector_04_ids,""))</f>
        <v/>
      </c>
      <c r="R896" s="25"/>
      <c r="S896" s="14"/>
      <c r="T896" s="27"/>
      <c r="U896" s="14"/>
    </row>
    <row r="897">
      <c r="A897" s="14"/>
      <c r="B897" s="23" t="str">
        <f>IF($A897="","",'Система'!$B$4)</f>
        <v/>
      </c>
      <c r="C897" s="14"/>
      <c r="D897" s="23" t="str">
        <f t="array" ref="D897">IF(E897="","",XLOOKUP(E897,selector_25,selector_25_ids,""))</f>
        <v/>
      </c>
      <c r="E897" s="25"/>
      <c r="F897" s="14"/>
      <c r="G897" s="23" t="str">
        <f t="array" ref="G897">IF(H897="","",XLOOKUP(H897,selector_25,selector_25_ids,""))</f>
        <v/>
      </c>
      <c r="H897" s="25"/>
      <c r="I897" s="14"/>
      <c r="J897" s="14"/>
      <c r="K897" s="14"/>
      <c r="L897" s="23" t="str">
        <f t="array" ref="L897">IF(M897="","",XLOOKUP(M897,selector_02,selector_02_ids,""))</f>
        <v/>
      </c>
      <c r="M897" s="25"/>
      <c r="N897" s="23" t="str">
        <f t="array" ref="N897">IF(O897="","",XLOOKUP(O897,selector_12,selector_12_ids,""))</f>
        <v/>
      </c>
      <c r="O897" s="25"/>
      <c r="P897" s="14"/>
      <c r="Q897" s="23" t="str">
        <f t="array" ref="Q897">IF(R897="","",XLOOKUP(R897,selector_04,selector_04_ids,""))</f>
        <v/>
      </c>
      <c r="R897" s="25"/>
      <c r="S897" s="14"/>
      <c r="T897" s="27"/>
      <c r="U897" s="14"/>
    </row>
    <row r="898">
      <c r="A898" s="14"/>
      <c r="B898" s="23" t="str">
        <f>IF($A898="","",'Система'!$B$4)</f>
        <v/>
      </c>
      <c r="C898" s="14"/>
      <c r="D898" s="23" t="str">
        <f t="array" ref="D898">IF(E898="","",XLOOKUP(E898,selector_25,selector_25_ids,""))</f>
        <v/>
      </c>
      <c r="E898" s="25"/>
      <c r="F898" s="14"/>
      <c r="G898" s="23" t="str">
        <f t="array" ref="G898">IF(H898="","",XLOOKUP(H898,selector_25,selector_25_ids,""))</f>
        <v/>
      </c>
      <c r="H898" s="25"/>
      <c r="I898" s="14"/>
      <c r="J898" s="14"/>
      <c r="K898" s="14"/>
      <c r="L898" s="23" t="str">
        <f t="array" ref="L898">IF(M898="","",XLOOKUP(M898,selector_02,selector_02_ids,""))</f>
        <v/>
      </c>
      <c r="M898" s="25"/>
      <c r="N898" s="23" t="str">
        <f t="array" ref="N898">IF(O898="","",XLOOKUP(O898,selector_12,selector_12_ids,""))</f>
        <v/>
      </c>
      <c r="O898" s="25"/>
      <c r="P898" s="14"/>
      <c r="Q898" s="23" t="str">
        <f t="array" ref="Q898">IF(R898="","",XLOOKUP(R898,selector_04,selector_04_ids,""))</f>
        <v/>
      </c>
      <c r="R898" s="25"/>
      <c r="S898" s="14"/>
      <c r="T898" s="27"/>
      <c r="U898" s="14"/>
    </row>
    <row r="899">
      <c r="A899" s="14"/>
      <c r="B899" s="23" t="str">
        <f>IF($A899="","",'Система'!$B$4)</f>
        <v/>
      </c>
      <c r="C899" s="14"/>
      <c r="D899" s="23" t="str">
        <f t="array" ref="D899">IF(E899="","",XLOOKUP(E899,selector_25,selector_25_ids,""))</f>
        <v/>
      </c>
      <c r="E899" s="25"/>
      <c r="F899" s="14"/>
      <c r="G899" s="23" t="str">
        <f t="array" ref="G899">IF(H899="","",XLOOKUP(H899,selector_25,selector_25_ids,""))</f>
        <v/>
      </c>
      <c r="H899" s="25"/>
      <c r="I899" s="14"/>
      <c r="J899" s="14"/>
      <c r="K899" s="14"/>
      <c r="L899" s="23" t="str">
        <f t="array" ref="L899">IF(M899="","",XLOOKUP(M899,selector_02,selector_02_ids,""))</f>
        <v/>
      </c>
      <c r="M899" s="25"/>
      <c r="N899" s="23" t="str">
        <f t="array" ref="N899">IF(O899="","",XLOOKUP(O899,selector_12,selector_12_ids,""))</f>
        <v/>
      </c>
      <c r="O899" s="25"/>
      <c r="P899" s="14"/>
      <c r="Q899" s="23" t="str">
        <f t="array" ref="Q899">IF(R899="","",XLOOKUP(R899,selector_04,selector_04_ids,""))</f>
        <v/>
      </c>
      <c r="R899" s="25"/>
      <c r="S899" s="14"/>
      <c r="T899" s="27"/>
      <c r="U899" s="14"/>
    </row>
    <row r="900">
      <c r="A900" s="14"/>
      <c r="B900" s="23" t="str">
        <f>IF($A900="","",'Система'!$B$4)</f>
        <v/>
      </c>
      <c r="C900" s="14"/>
      <c r="D900" s="23" t="str">
        <f t="array" ref="D900">IF(E900="","",XLOOKUP(E900,selector_25,selector_25_ids,""))</f>
        <v/>
      </c>
      <c r="E900" s="25"/>
      <c r="F900" s="14"/>
      <c r="G900" s="23" t="str">
        <f t="array" ref="G900">IF(H900="","",XLOOKUP(H900,selector_25,selector_25_ids,""))</f>
        <v/>
      </c>
      <c r="H900" s="25"/>
      <c r="I900" s="14"/>
      <c r="J900" s="14"/>
      <c r="K900" s="14"/>
      <c r="L900" s="23" t="str">
        <f t="array" ref="L900">IF(M900="","",XLOOKUP(M900,selector_02,selector_02_ids,""))</f>
        <v/>
      </c>
      <c r="M900" s="25"/>
      <c r="N900" s="23" t="str">
        <f t="array" ref="N900">IF(O900="","",XLOOKUP(O900,selector_12,selector_12_ids,""))</f>
        <v/>
      </c>
      <c r="O900" s="25"/>
      <c r="P900" s="14"/>
      <c r="Q900" s="23" t="str">
        <f t="array" ref="Q900">IF(R900="","",XLOOKUP(R900,selector_04,selector_04_ids,""))</f>
        <v/>
      </c>
      <c r="R900" s="25"/>
      <c r="S900" s="14"/>
      <c r="T900" s="27"/>
      <c r="U900" s="14"/>
    </row>
    <row r="901">
      <c r="A901" s="14"/>
      <c r="B901" s="23" t="str">
        <f>IF($A901="","",'Система'!$B$4)</f>
        <v/>
      </c>
      <c r="C901" s="14"/>
      <c r="D901" s="23" t="str">
        <f t="array" ref="D901">IF(E901="","",XLOOKUP(E901,selector_25,selector_25_ids,""))</f>
        <v/>
      </c>
      <c r="E901" s="25"/>
      <c r="F901" s="14"/>
      <c r="G901" s="23" t="str">
        <f t="array" ref="G901">IF(H901="","",XLOOKUP(H901,selector_25,selector_25_ids,""))</f>
        <v/>
      </c>
      <c r="H901" s="25"/>
      <c r="I901" s="14"/>
      <c r="J901" s="14"/>
      <c r="K901" s="14"/>
      <c r="L901" s="23" t="str">
        <f t="array" ref="L901">IF(M901="","",XLOOKUP(M901,selector_02,selector_02_ids,""))</f>
        <v/>
      </c>
      <c r="M901" s="25"/>
      <c r="N901" s="23" t="str">
        <f t="array" ref="N901">IF(O901="","",XLOOKUP(O901,selector_12,selector_12_ids,""))</f>
        <v/>
      </c>
      <c r="O901" s="25"/>
      <c r="P901" s="14"/>
      <c r="Q901" s="23" t="str">
        <f t="array" ref="Q901">IF(R901="","",XLOOKUP(R901,selector_04,selector_04_ids,""))</f>
        <v/>
      </c>
      <c r="R901" s="25"/>
      <c r="S901" s="14"/>
      <c r="T901" s="27"/>
      <c r="U901" s="14"/>
    </row>
    <row r="902">
      <c r="A902" s="14"/>
      <c r="B902" s="23" t="str">
        <f>IF($A902="","",'Система'!$B$4)</f>
        <v/>
      </c>
      <c r="C902" s="14"/>
      <c r="D902" s="23" t="str">
        <f t="array" ref="D902">IF(E902="","",XLOOKUP(E902,selector_25,selector_25_ids,""))</f>
        <v/>
      </c>
      <c r="E902" s="25"/>
      <c r="F902" s="14"/>
      <c r="G902" s="23" t="str">
        <f t="array" ref="G902">IF(H902="","",XLOOKUP(H902,selector_25,selector_25_ids,""))</f>
        <v/>
      </c>
      <c r="H902" s="25"/>
      <c r="I902" s="14"/>
      <c r="J902" s="14"/>
      <c r="K902" s="14"/>
      <c r="L902" s="23" t="str">
        <f t="array" ref="L902">IF(M902="","",XLOOKUP(M902,selector_02,selector_02_ids,""))</f>
        <v/>
      </c>
      <c r="M902" s="25"/>
      <c r="N902" s="23" t="str">
        <f t="array" ref="N902">IF(O902="","",XLOOKUP(O902,selector_12,selector_12_ids,""))</f>
        <v/>
      </c>
      <c r="O902" s="25"/>
      <c r="P902" s="14"/>
      <c r="Q902" s="23" t="str">
        <f t="array" ref="Q902">IF(R902="","",XLOOKUP(R902,selector_04,selector_04_ids,""))</f>
        <v/>
      </c>
      <c r="R902" s="25"/>
      <c r="S902" s="14"/>
      <c r="T902" s="27"/>
      <c r="U902" s="14"/>
    </row>
    <row r="903">
      <c r="A903" s="14"/>
      <c r="B903" s="23" t="str">
        <f>IF($A903="","",'Система'!$B$4)</f>
        <v/>
      </c>
      <c r="C903" s="14"/>
      <c r="D903" s="23" t="str">
        <f t="array" ref="D903">IF(E903="","",XLOOKUP(E903,selector_25,selector_25_ids,""))</f>
        <v/>
      </c>
      <c r="E903" s="25"/>
      <c r="F903" s="14"/>
      <c r="G903" s="23" t="str">
        <f t="array" ref="G903">IF(H903="","",XLOOKUP(H903,selector_25,selector_25_ids,""))</f>
        <v/>
      </c>
      <c r="H903" s="25"/>
      <c r="I903" s="14"/>
      <c r="J903" s="14"/>
      <c r="K903" s="14"/>
      <c r="L903" s="23" t="str">
        <f t="array" ref="L903">IF(M903="","",XLOOKUP(M903,selector_02,selector_02_ids,""))</f>
        <v/>
      </c>
      <c r="M903" s="25"/>
      <c r="N903" s="23" t="str">
        <f t="array" ref="N903">IF(O903="","",XLOOKUP(O903,selector_12,selector_12_ids,""))</f>
        <v/>
      </c>
      <c r="O903" s="25"/>
      <c r="P903" s="14"/>
      <c r="Q903" s="23" t="str">
        <f t="array" ref="Q903">IF(R903="","",XLOOKUP(R903,selector_04,selector_04_ids,""))</f>
        <v/>
      </c>
      <c r="R903" s="25"/>
      <c r="S903" s="14"/>
      <c r="T903" s="27"/>
      <c r="U903" s="14"/>
    </row>
    <row r="904">
      <c r="A904" s="14"/>
      <c r="B904" s="23" t="str">
        <f>IF($A904="","",'Система'!$B$4)</f>
        <v/>
      </c>
      <c r="C904" s="14"/>
      <c r="D904" s="23" t="str">
        <f t="array" ref="D904">IF(E904="","",XLOOKUP(E904,selector_25,selector_25_ids,""))</f>
        <v/>
      </c>
      <c r="E904" s="25"/>
      <c r="F904" s="14"/>
      <c r="G904" s="23" t="str">
        <f t="array" ref="G904">IF(H904="","",XLOOKUP(H904,selector_25,selector_25_ids,""))</f>
        <v/>
      </c>
      <c r="H904" s="25"/>
      <c r="I904" s="14"/>
      <c r="J904" s="14"/>
      <c r="K904" s="14"/>
      <c r="L904" s="23" t="str">
        <f t="array" ref="L904">IF(M904="","",XLOOKUP(M904,selector_02,selector_02_ids,""))</f>
        <v/>
      </c>
      <c r="M904" s="25"/>
      <c r="N904" s="23" t="str">
        <f t="array" ref="N904">IF(O904="","",XLOOKUP(O904,selector_12,selector_12_ids,""))</f>
        <v/>
      </c>
      <c r="O904" s="25"/>
      <c r="P904" s="14"/>
      <c r="Q904" s="23" t="str">
        <f t="array" ref="Q904">IF(R904="","",XLOOKUP(R904,selector_04,selector_04_ids,""))</f>
        <v/>
      </c>
      <c r="R904" s="25"/>
      <c r="S904" s="14"/>
      <c r="T904" s="27"/>
      <c r="U904" s="14"/>
    </row>
    <row r="905">
      <c r="A905" s="14"/>
      <c r="B905" s="23" t="str">
        <f>IF($A905="","",'Система'!$B$4)</f>
        <v/>
      </c>
      <c r="C905" s="14"/>
      <c r="D905" s="23" t="str">
        <f t="array" ref="D905">IF(E905="","",XLOOKUP(E905,selector_25,selector_25_ids,""))</f>
        <v/>
      </c>
      <c r="E905" s="25"/>
      <c r="F905" s="14"/>
      <c r="G905" s="23" t="str">
        <f t="array" ref="G905">IF(H905="","",XLOOKUP(H905,selector_25,selector_25_ids,""))</f>
        <v/>
      </c>
      <c r="H905" s="25"/>
      <c r="I905" s="14"/>
      <c r="J905" s="14"/>
      <c r="K905" s="14"/>
      <c r="L905" s="23" t="str">
        <f t="array" ref="L905">IF(M905="","",XLOOKUP(M905,selector_02,selector_02_ids,""))</f>
        <v/>
      </c>
      <c r="M905" s="25"/>
      <c r="N905" s="23" t="str">
        <f t="array" ref="N905">IF(O905="","",XLOOKUP(O905,selector_12,selector_12_ids,""))</f>
        <v/>
      </c>
      <c r="O905" s="25"/>
      <c r="P905" s="14"/>
      <c r="Q905" s="23" t="str">
        <f t="array" ref="Q905">IF(R905="","",XLOOKUP(R905,selector_04,selector_04_ids,""))</f>
        <v/>
      </c>
      <c r="R905" s="25"/>
      <c r="S905" s="14"/>
      <c r="T905" s="27"/>
      <c r="U905" s="14"/>
    </row>
    <row r="906">
      <c r="A906" s="14"/>
      <c r="B906" s="23" t="str">
        <f>IF($A906="","",'Система'!$B$4)</f>
        <v/>
      </c>
      <c r="C906" s="14"/>
      <c r="D906" s="23" t="str">
        <f t="array" ref="D906">IF(E906="","",XLOOKUP(E906,selector_25,selector_25_ids,""))</f>
        <v/>
      </c>
      <c r="E906" s="25"/>
      <c r="F906" s="14"/>
      <c r="G906" s="23" t="str">
        <f t="array" ref="G906">IF(H906="","",XLOOKUP(H906,selector_25,selector_25_ids,""))</f>
        <v/>
      </c>
      <c r="H906" s="25"/>
      <c r="I906" s="14"/>
      <c r="J906" s="14"/>
      <c r="K906" s="14"/>
      <c r="L906" s="23" t="str">
        <f t="array" ref="L906">IF(M906="","",XLOOKUP(M906,selector_02,selector_02_ids,""))</f>
        <v/>
      </c>
      <c r="M906" s="25"/>
      <c r="N906" s="23" t="str">
        <f t="array" ref="N906">IF(O906="","",XLOOKUP(O906,selector_12,selector_12_ids,""))</f>
        <v/>
      </c>
      <c r="O906" s="25"/>
      <c r="P906" s="14"/>
      <c r="Q906" s="23" t="str">
        <f t="array" ref="Q906">IF(R906="","",XLOOKUP(R906,selector_04,selector_04_ids,""))</f>
        <v/>
      </c>
      <c r="R906" s="25"/>
      <c r="S906" s="14"/>
      <c r="T906" s="27"/>
      <c r="U906" s="14"/>
    </row>
    <row r="907">
      <c r="A907" s="14"/>
      <c r="B907" s="23" t="str">
        <f>IF($A907="","",'Система'!$B$4)</f>
        <v/>
      </c>
      <c r="C907" s="14"/>
      <c r="D907" s="23" t="str">
        <f t="array" ref="D907">IF(E907="","",XLOOKUP(E907,selector_25,selector_25_ids,""))</f>
        <v/>
      </c>
      <c r="E907" s="25"/>
      <c r="F907" s="14"/>
      <c r="G907" s="23" t="str">
        <f t="array" ref="G907">IF(H907="","",XLOOKUP(H907,selector_25,selector_25_ids,""))</f>
        <v/>
      </c>
      <c r="H907" s="25"/>
      <c r="I907" s="14"/>
      <c r="J907" s="14"/>
      <c r="K907" s="14"/>
      <c r="L907" s="23" t="str">
        <f t="array" ref="L907">IF(M907="","",XLOOKUP(M907,selector_02,selector_02_ids,""))</f>
        <v/>
      </c>
      <c r="M907" s="25"/>
      <c r="N907" s="23" t="str">
        <f t="array" ref="N907">IF(O907="","",XLOOKUP(O907,selector_12,selector_12_ids,""))</f>
        <v/>
      </c>
      <c r="O907" s="25"/>
      <c r="P907" s="14"/>
      <c r="Q907" s="23" t="str">
        <f t="array" ref="Q907">IF(R907="","",XLOOKUP(R907,selector_04,selector_04_ids,""))</f>
        <v/>
      </c>
      <c r="R907" s="25"/>
      <c r="S907" s="14"/>
      <c r="T907" s="27"/>
      <c r="U907" s="14"/>
    </row>
    <row r="908">
      <c r="A908" s="14"/>
      <c r="B908" s="23" t="str">
        <f>IF($A908="","",'Система'!$B$4)</f>
        <v/>
      </c>
      <c r="C908" s="14"/>
      <c r="D908" s="23" t="str">
        <f t="array" ref="D908">IF(E908="","",XLOOKUP(E908,selector_25,selector_25_ids,""))</f>
        <v/>
      </c>
      <c r="E908" s="25"/>
      <c r="F908" s="14"/>
      <c r="G908" s="23" t="str">
        <f t="array" ref="G908">IF(H908="","",XLOOKUP(H908,selector_25,selector_25_ids,""))</f>
        <v/>
      </c>
      <c r="H908" s="25"/>
      <c r="I908" s="14"/>
      <c r="J908" s="14"/>
      <c r="K908" s="14"/>
      <c r="L908" s="23" t="str">
        <f t="array" ref="L908">IF(M908="","",XLOOKUP(M908,selector_02,selector_02_ids,""))</f>
        <v/>
      </c>
      <c r="M908" s="25"/>
      <c r="N908" s="23" t="str">
        <f t="array" ref="N908">IF(O908="","",XLOOKUP(O908,selector_12,selector_12_ids,""))</f>
        <v/>
      </c>
      <c r="O908" s="25"/>
      <c r="P908" s="14"/>
      <c r="Q908" s="23" t="str">
        <f t="array" ref="Q908">IF(R908="","",XLOOKUP(R908,selector_04,selector_04_ids,""))</f>
        <v/>
      </c>
      <c r="R908" s="25"/>
      <c r="S908" s="14"/>
      <c r="T908" s="27"/>
      <c r="U908" s="14"/>
    </row>
    <row r="909">
      <c r="A909" s="14"/>
      <c r="B909" s="23" t="str">
        <f>IF($A909="","",'Система'!$B$4)</f>
        <v/>
      </c>
      <c r="C909" s="14"/>
      <c r="D909" s="23" t="str">
        <f t="array" ref="D909">IF(E909="","",XLOOKUP(E909,selector_25,selector_25_ids,""))</f>
        <v/>
      </c>
      <c r="E909" s="25"/>
      <c r="F909" s="14"/>
      <c r="G909" s="23" t="str">
        <f t="array" ref="G909">IF(H909="","",XLOOKUP(H909,selector_25,selector_25_ids,""))</f>
        <v/>
      </c>
      <c r="H909" s="25"/>
      <c r="I909" s="14"/>
      <c r="J909" s="14"/>
      <c r="K909" s="14"/>
      <c r="L909" s="23" t="str">
        <f t="array" ref="L909">IF(M909="","",XLOOKUP(M909,selector_02,selector_02_ids,""))</f>
        <v/>
      </c>
      <c r="M909" s="25"/>
      <c r="N909" s="23" t="str">
        <f t="array" ref="N909">IF(O909="","",XLOOKUP(O909,selector_12,selector_12_ids,""))</f>
        <v/>
      </c>
      <c r="O909" s="25"/>
      <c r="P909" s="14"/>
      <c r="Q909" s="23" t="str">
        <f t="array" ref="Q909">IF(R909="","",XLOOKUP(R909,selector_04,selector_04_ids,""))</f>
        <v/>
      </c>
      <c r="R909" s="25"/>
      <c r="S909" s="14"/>
      <c r="T909" s="27"/>
      <c r="U909" s="14"/>
    </row>
    <row r="910">
      <c r="A910" s="14"/>
      <c r="B910" s="23" t="str">
        <f>IF($A910="","",'Система'!$B$4)</f>
        <v/>
      </c>
      <c r="C910" s="14"/>
      <c r="D910" s="23" t="str">
        <f t="array" ref="D910">IF(E910="","",XLOOKUP(E910,selector_25,selector_25_ids,""))</f>
        <v/>
      </c>
      <c r="E910" s="25"/>
      <c r="F910" s="14"/>
      <c r="G910" s="23" t="str">
        <f t="array" ref="G910">IF(H910="","",XLOOKUP(H910,selector_25,selector_25_ids,""))</f>
        <v/>
      </c>
      <c r="H910" s="25"/>
      <c r="I910" s="14"/>
      <c r="J910" s="14"/>
      <c r="K910" s="14"/>
      <c r="L910" s="23" t="str">
        <f t="array" ref="L910">IF(M910="","",XLOOKUP(M910,selector_02,selector_02_ids,""))</f>
        <v/>
      </c>
      <c r="M910" s="25"/>
      <c r="N910" s="23" t="str">
        <f t="array" ref="N910">IF(O910="","",XLOOKUP(O910,selector_12,selector_12_ids,""))</f>
        <v/>
      </c>
      <c r="O910" s="25"/>
      <c r="P910" s="14"/>
      <c r="Q910" s="23" t="str">
        <f t="array" ref="Q910">IF(R910="","",XLOOKUP(R910,selector_04,selector_04_ids,""))</f>
        <v/>
      </c>
      <c r="R910" s="25"/>
      <c r="S910" s="14"/>
      <c r="T910" s="27"/>
      <c r="U910" s="14"/>
    </row>
    <row r="911">
      <c r="A911" s="14"/>
      <c r="B911" s="23" t="str">
        <f>IF($A911="","",'Система'!$B$4)</f>
        <v/>
      </c>
      <c r="C911" s="14"/>
      <c r="D911" s="23" t="str">
        <f t="array" ref="D911">IF(E911="","",XLOOKUP(E911,selector_25,selector_25_ids,""))</f>
        <v/>
      </c>
      <c r="E911" s="25"/>
      <c r="F911" s="14"/>
      <c r="G911" s="23" t="str">
        <f t="array" ref="G911">IF(H911="","",XLOOKUP(H911,selector_25,selector_25_ids,""))</f>
        <v/>
      </c>
      <c r="H911" s="25"/>
      <c r="I911" s="14"/>
      <c r="J911" s="14"/>
      <c r="K911" s="14"/>
      <c r="L911" s="23" t="str">
        <f t="array" ref="L911">IF(M911="","",XLOOKUP(M911,selector_02,selector_02_ids,""))</f>
        <v/>
      </c>
      <c r="M911" s="25"/>
      <c r="N911" s="23" t="str">
        <f t="array" ref="N911">IF(O911="","",XLOOKUP(O911,selector_12,selector_12_ids,""))</f>
        <v/>
      </c>
      <c r="O911" s="25"/>
      <c r="P911" s="14"/>
      <c r="Q911" s="23" t="str">
        <f t="array" ref="Q911">IF(R911="","",XLOOKUP(R911,selector_04,selector_04_ids,""))</f>
        <v/>
      </c>
      <c r="R911" s="25"/>
      <c r="S911" s="14"/>
      <c r="T911" s="27"/>
      <c r="U911" s="14"/>
    </row>
    <row r="912">
      <c r="A912" s="14"/>
      <c r="B912" s="23" t="str">
        <f>IF($A912="","",'Система'!$B$4)</f>
        <v/>
      </c>
      <c r="C912" s="14"/>
      <c r="D912" s="23" t="str">
        <f t="array" ref="D912">IF(E912="","",XLOOKUP(E912,selector_25,selector_25_ids,""))</f>
        <v/>
      </c>
      <c r="E912" s="25"/>
      <c r="F912" s="14"/>
      <c r="G912" s="23" t="str">
        <f t="array" ref="G912">IF(H912="","",XLOOKUP(H912,selector_25,selector_25_ids,""))</f>
        <v/>
      </c>
      <c r="H912" s="25"/>
      <c r="I912" s="14"/>
      <c r="J912" s="14"/>
      <c r="K912" s="14"/>
      <c r="L912" s="23" t="str">
        <f t="array" ref="L912">IF(M912="","",XLOOKUP(M912,selector_02,selector_02_ids,""))</f>
        <v/>
      </c>
      <c r="M912" s="25"/>
      <c r="N912" s="23" t="str">
        <f t="array" ref="N912">IF(O912="","",XLOOKUP(O912,selector_12,selector_12_ids,""))</f>
        <v/>
      </c>
      <c r="O912" s="25"/>
      <c r="P912" s="14"/>
      <c r="Q912" s="23" t="str">
        <f t="array" ref="Q912">IF(R912="","",XLOOKUP(R912,selector_04,selector_04_ids,""))</f>
        <v/>
      </c>
      <c r="R912" s="25"/>
      <c r="S912" s="14"/>
      <c r="T912" s="27"/>
      <c r="U912" s="14"/>
    </row>
    <row r="913">
      <c r="A913" s="14"/>
      <c r="B913" s="23" t="str">
        <f>IF($A913="","",'Система'!$B$4)</f>
        <v/>
      </c>
      <c r="C913" s="14"/>
      <c r="D913" s="23" t="str">
        <f t="array" ref="D913">IF(E913="","",XLOOKUP(E913,selector_25,selector_25_ids,""))</f>
        <v/>
      </c>
      <c r="E913" s="25"/>
      <c r="F913" s="14"/>
      <c r="G913" s="23" t="str">
        <f t="array" ref="G913">IF(H913="","",XLOOKUP(H913,selector_25,selector_25_ids,""))</f>
        <v/>
      </c>
      <c r="H913" s="25"/>
      <c r="I913" s="14"/>
      <c r="J913" s="14"/>
      <c r="K913" s="14"/>
      <c r="L913" s="23" t="str">
        <f t="array" ref="L913">IF(M913="","",XLOOKUP(M913,selector_02,selector_02_ids,""))</f>
        <v/>
      </c>
      <c r="M913" s="25"/>
      <c r="N913" s="23" t="str">
        <f t="array" ref="N913">IF(O913="","",XLOOKUP(O913,selector_12,selector_12_ids,""))</f>
        <v/>
      </c>
      <c r="O913" s="25"/>
      <c r="P913" s="14"/>
      <c r="Q913" s="23" t="str">
        <f t="array" ref="Q913">IF(R913="","",XLOOKUP(R913,selector_04,selector_04_ids,""))</f>
        <v/>
      </c>
      <c r="R913" s="25"/>
      <c r="S913" s="14"/>
      <c r="T913" s="27"/>
      <c r="U913" s="14"/>
    </row>
    <row r="914">
      <c r="A914" s="14"/>
      <c r="B914" s="23" t="str">
        <f>IF($A914="","",'Система'!$B$4)</f>
        <v/>
      </c>
      <c r="C914" s="14"/>
      <c r="D914" s="23" t="str">
        <f t="array" ref="D914">IF(E914="","",XLOOKUP(E914,selector_25,selector_25_ids,""))</f>
        <v/>
      </c>
      <c r="E914" s="25"/>
      <c r="F914" s="14"/>
      <c r="G914" s="23" t="str">
        <f t="array" ref="G914">IF(H914="","",XLOOKUP(H914,selector_25,selector_25_ids,""))</f>
        <v/>
      </c>
      <c r="H914" s="25"/>
      <c r="I914" s="14"/>
      <c r="J914" s="14"/>
      <c r="K914" s="14"/>
      <c r="L914" s="23" t="str">
        <f t="array" ref="L914">IF(M914="","",XLOOKUP(M914,selector_02,selector_02_ids,""))</f>
        <v/>
      </c>
      <c r="M914" s="25"/>
      <c r="N914" s="23" t="str">
        <f t="array" ref="N914">IF(O914="","",XLOOKUP(O914,selector_12,selector_12_ids,""))</f>
        <v/>
      </c>
      <c r="O914" s="25"/>
      <c r="P914" s="14"/>
      <c r="Q914" s="23" t="str">
        <f t="array" ref="Q914">IF(R914="","",XLOOKUP(R914,selector_04,selector_04_ids,""))</f>
        <v/>
      </c>
      <c r="R914" s="25"/>
      <c r="S914" s="14"/>
      <c r="T914" s="27"/>
      <c r="U914" s="14"/>
    </row>
    <row r="915">
      <c r="A915" s="14"/>
      <c r="B915" s="23" t="str">
        <f>IF($A915="","",'Система'!$B$4)</f>
        <v/>
      </c>
      <c r="C915" s="14"/>
      <c r="D915" s="23" t="str">
        <f t="array" ref="D915">IF(E915="","",XLOOKUP(E915,selector_25,selector_25_ids,""))</f>
        <v/>
      </c>
      <c r="E915" s="25"/>
      <c r="F915" s="14"/>
      <c r="G915" s="23" t="str">
        <f t="array" ref="G915">IF(H915="","",XLOOKUP(H915,selector_25,selector_25_ids,""))</f>
        <v/>
      </c>
      <c r="H915" s="25"/>
      <c r="I915" s="14"/>
      <c r="J915" s="14"/>
      <c r="K915" s="14"/>
      <c r="L915" s="23" t="str">
        <f t="array" ref="L915">IF(M915="","",XLOOKUP(M915,selector_02,selector_02_ids,""))</f>
        <v/>
      </c>
      <c r="M915" s="25"/>
      <c r="N915" s="23" t="str">
        <f t="array" ref="N915">IF(O915="","",XLOOKUP(O915,selector_12,selector_12_ids,""))</f>
        <v/>
      </c>
      <c r="O915" s="25"/>
      <c r="P915" s="14"/>
      <c r="Q915" s="23" t="str">
        <f t="array" ref="Q915">IF(R915="","",XLOOKUP(R915,selector_04,selector_04_ids,""))</f>
        <v/>
      </c>
      <c r="R915" s="25"/>
      <c r="S915" s="14"/>
      <c r="T915" s="27"/>
      <c r="U915" s="14"/>
    </row>
    <row r="916">
      <c r="A916" s="14"/>
      <c r="B916" s="23" t="str">
        <f>IF($A916="","",'Система'!$B$4)</f>
        <v/>
      </c>
      <c r="C916" s="14"/>
      <c r="D916" s="23" t="str">
        <f t="array" ref="D916">IF(E916="","",XLOOKUP(E916,selector_25,selector_25_ids,""))</f>
        <v/>
      </c>
      <c r="E916" s="25"/>
      <c r="F916" s="14"/>
      <c r="G916" s="23" t="str">
        <f t="array" ref="G916">IF(H916="","",XLOOKUP(H916,selector_25,selector_25_ids,""))</f>
        <v/>
      </c>
      <c r="H916" s="25"/>
      <c r="I916" s="14"/>
      <c r="J916" s="14"/>
      <c r="K916" s="14"/>
      <c r="L916" s="23" t="str">
        <f t="array" ref="L916">IF(M916="","",XLOOKUP(M916,selector_02,selector_02_ids,""))</f>
        <v/>
      </c>
      <c r="M916" s="25"/>
      <c r="N916" s="23" t="str">
        <f t="array" ref="N916">IF(O916="","",XLOOKUP(O916,selector_12,selector_12_ids,""))</f>
        <v/>
      </c>
      <c r="O916" s="25"/>
      <c r="P916" s="14"/>
      <c r="Q916" s="23" t="str">
        <f t="array" ref="Q916">IF(R916="","",XLOOKUP(R916,selector_04,selector_04_ids,""))</f>
        <v/>
      </c>
      <c r="R916" s="25"/>
      <c r="S916" s="14"/>
      <c r="T916" s="27"/>
      <c r="U916" s="14"/>
    </row>
    <row r="917">
      <c r="A917" s="14"/>
      <c r="B917" s="23" t="str">
        <f>IF($A917="","",'Система'!$B$4)</f>
        <v/>
      </c>
      <c r="C917" s="14"/>
      <c r="D917" s="23" t="str">
        <f t="array" ref="D917">IF(E917="","",XLOOKUP(E917,selector_25,selector_25_ids,""))</f>
        <v/>
      </c>
      <c r="E917" s="25"/>
      <c r="F917" s="14"/>
      <c r="G917" s="23" t="str">
        <f t="array" ref="G917">IF(H917="","",XLOOKUP(H917,selector_25,selector_25_ids,""))</f>
        <v/>
      </c>
      <c r="H917" s="25"/>
      <c r="I917" s="14"/>
      <c r="J917" s="14"/>
      <c r="K917" s="14"/>
      <c r="L917" s="23" t="str">
        <f t="array" ref="L917">IF(M917="","",XLOOKUP(M917,selector_02,selector_02_ids,""))</f>
        <v/>
      </c>
      <c r="M917" s="25"/>
      <c r="N917" s="23" t="str">
        <f t="array" ref="N917">IF(O917="","",XLOOKUP(O917,selector_12,selector_12_ids,""))</f>
        <v/>
      </c>
      <c r="O917" s="25"/>
      <c r="P917" s="14"/>
      <c r="Q917" s="23" t="str">
        <f t="array" ref="Q917">IF(R917="","",XLOOKUP(R917,selector_04,selector_04_ids,""))</f>
        <v/>
      </c>
      <c r="R917" s="25"/>
      <c r="S917" s="14"/>
      <c r="T917" s="27"/>
      <c r="U917" s="14"/>
    </row>
    <row r="918">
      <c r="A918" s="14"/>
      <c r="B918" s="23" t="str">
        <f>IF($A918="","",'Система'!$B$4)</f>
        <v/>
      </c>
      <c r="C918" s="14"/>
      <c r="D918" s="23" t="str">
        <f t="array" ref="D918">IF(E918="","",XLOOKUP(E918,selector_25,selector_25_ids,""))</f>
        <v/>
      </c>
      <c r="E918" s="25"/>
      <c r="F918" s="14"/>
      <c r="G918" s="23" t="str">
        <f t="array" ref="G918">IF(H918="","",XLOOKUP(H918,selector_25,selector_25_ids,""))</f>
        <v/>
      </c>
      <c r="H918" s="25"/>
      <c r="I918" s="14"/>
      <c r="J918" s="14"/>
      <c r="K918" s="14"/>
      <c r="L918" s="23" t="str">
        <f t="array" ref="L918">IF(M918="","",XLOOKUP(M918,selector_02,selector_02_ids,""))</f>
        <v/>
      </c>
      <c r="M918" s="25"/>
      <c r="N918" s="23" t="str">
        <f t="array" ref="N918">IF(O918="","",XLOOKUP(O918,selector_12,selector_12_ids,""))</f>
        <v/>
      </c>
      <c r="O918" s="25"/>
      <c r="P918" s="14"/>
      <c r="Q918" s="23" t="str">
        <f t="array" ref="Q918">IF(R918="","",XLOOKUP(R918,selector_04,selector_04_ids,""))</f>
        <v/>
      </c>
      <c r="R918" s="25"/>
      <c r="S918" s="14"/>
      <c r="T918" s="27"/>
      <c r="U918" s="14"/>
    </row>
    <row r="919">
      <c r="A919" s="14"/>
      <c r="B919" s="23" t="str">
        <f>IF($A919="","",'Система'!$B$4)</f>
        <v/>
      </c>
      <c r="C919" s="14"/>
      <c r="D919" s="23" t="str">
        <f t="array" ref="D919">IF(E919="","",XLOOKUP(E919,selector_25,selector_25_ids,""))</f>
        <v/>
      </c>
      <c r="E919" s="25"/>
      <c r="F919" s="14"/>
      <c r="G919" s="23" t="str">
        <f t="array" ref="G919">IF(H919="","",XLOOKUP(H919,selector_25,selector_25_ids,""))</f>
        <v/>
      </c>
      <c r="H919" s="25"/>
      <c r="I919" s="14"/>
      <c r="J919" s="14"/>
      <c r="K919" s="14"/>
      <c r="L919" s="23" t="str">
        <f t="array" ref="L919">IF(M919="","",XLOOKUP(M919,selector_02,selector_02_ids,""))</f>
        <v/>
      </c>
      <c r="M919" s="25"/>
      <c r="N919" s="23" t="str">
        <f t="array" ref="N919">IF(O919="","",XLOOKUP(O919,selector_12,selector_12_ids,""))</f>
        <v/>
      </c>
      <c r="O919" s="25"/>
      <c r="P919" s="14"/>
      <c r="Q919" s="23" t="str">
        <f t="array" ref="Q919">IF(R919="","",XLOOKUP(R919,selector_04,selector_04_ids,""))</f>
        <v/>
      </c>
      <c r="R919" s="25"/>
      <c r="S919" s="14"/>
      <c r="T919" s="27"/>
      <c r="U919" s="14"/>
    </row>
    <row r="920">
      <c r="A920" s="14"/>
      <c r="B920" s="23" t="str">
        <f>IF($A920="","",'Система'!$B$4)</f>
        <v/>
      </c>
      <c r="C920" s="14"/>
      <c r="D920" s="23" t="str">
        <f t="array" ref="D920">IF(E920="","",XLOOKUP(E920,selector_25,selector_25_ids,""))</f>
        <v/>
      </c>
      <c r="E920" s="25"/>
      <c r="F920" s="14"/>
      <c r="G920" s="23" t="str">
        <f t="array" ref="G920">IF(H920="","",XLOOKUP(H920,selector_25,selector_25_ids,""))</f>
        <v/>
      </c>
      <c r="H920" s="25"/>
      <c r="I920" s="14"/>
      <c r="J920" s="14"/>
      <c r="K920" s="14"/>
      <c r="L920" s="23" t="str">
        <f t="array" ref="L920">IF(M920="","",XLOOKUP(M920,selector_02,selector_02_ids,""))</f>
        <v/>
      </c>
      <c r="M920" s="25"/>
      <c r="N920" s="23" t="str">
        <f t="array" ref="N920">IF(O920="","",XLOOKUP(O920,selector_12,selector_12_ids,""))</f>
        <v/>
      </c>
      <c r="O920" s="25"/>
      <c r="P920" s="14"/>
      <c r="Q920" s="23" t="str">
        <f t="array" ref="Q920">IF(R920="","",XLOOKUP(R920,selector_04,selector_04_ids,""))</f>
        <v/>
      </c>
      <c r="R920" s="25"/>
      <c r="S920" s="14"/>
      <c r="T920" s="27"/>
      <c r="U920" s="14"/>
    </row>
    <row r="921">
      <c r="A921" s="14"/>
      <c r="B921" s="23" t="str">
        <f>IF($A921="","",'Система'!$B$4)</f>
        <v/>
      </c>
      <c r="C921" s="14"/>
      <c r="D921" s="23" t="str">
        <f t="array" ref="D921">IF(E921="","",XLOOKUP(E921,selector_25,selector_25_ids,""))</f>
        <v/>
      </c>
      <c r="E921" s="25"/>
      <c r="F921" s="14"/>
      <c r="G921" s="23" t="str">
        <f t="array" ref="G921">IF(H921="","",XLOOKUP(H921,selector_25,selector_25_ids,""))</f>
        <v/>
      </c>
      <c r="H921" s="25"/>
      <c r="I921" s="14"/>
      <c r="J921" s="14"/>
      <c r="K921" s="14"/>
      <c r="L921" s="23" t="str">
        <f t="array" ref="L921">IF(M921="","",XLOOKUP(M921,selector_02,selector_02_ids,""))</f>
        <v/>
      </c>
      <c r="M921" s="25"/>
      <c r="N921" s="23" t="str">
        <f t="array" ref="N921">IF(O921="","",XLOOKUP(O921,selector_12,selector_12_ids,""))</f>
        <v/>
      </c>
      <c r="O921" s="25"/>
      <c r="P921" s="14"/>
      <c r="Q921" s="23" t="str">
        <f t="array" ref="Q921">IF(R921="","",XLOOKUP(R921,selector_04,selector_04_ids,""))</f>
        <v/>
      </c>
      <c r="R921" s="25"/>
      <c r="S921" s="14"/>
      <c r="T921" s="27"/>
      <c r="U921" s="14"/>
    </row>
    <row r="922">
      <c r="A922" s="14"/>
      <c r="B922" s="23" t="str">
        <f>IF($A922="","",'Система'!$B$4)</f>
        <v/>
      </c>
      <c r="C922" s="14"/>
      <c r="D922" s="23" t="str">
        <f t="array" ref="D922">IF(E922="","",XLOOKUP(E922,selector_25,selector_25_ids,""))</f>
        <v/>
      </c>
      <c r="E922" s="25"/>
      <c r="F922" s="14"/>
      <c r="G922" s="23" t="str">
        <f t="array" ref="G922">IF(H922="","",XLOOKUP(H922,selector_25,selector_25_ids,""))</f>
        <v/>
      </c>
      <c r="H922" s="25"/>
      <c r="I922" s="14"/>
      <c r="J922" s="14"/>
      <c r="K922" s="14"/>
      <c r="L922" s="23" t="str">
        <f t="array" ref="L922">IF(M922="","",XLOOKUP(M922,selector_02,selector_02_ids,""))</f>
        <v/>
      </c>
      <c r="M922" s="25"/>
      <c r="N922" s="23" t="str">
        <f t="array" ref="N922">IF(O922="","",XLOOKUP(O922,selector_12,selector_12_ids,""))</f>
        <v/>
      </c>
      <c r="O922" s="25"/>
      <c r="P922" s="14"/>
      <c r="Q922" s="23" t="str">
        <f t="array" ref="Q922">IF(R922="","",XLOOKUP(R922,selector_04,selector_04_ids,""))</f>
        <v/>
      </c>
      <c r="R922" s="25"/>
      <c r="S922" s="14"/>
      <c r="T922" s="27"/>
      <c r="U922" s="14"/>
    </row>
    <row r="923">
      <c r="A923" s="14"/>
      <c r="B923" s="23" t="str">
        <f>IF($A923="","",'Система'!$B$4)</f>
        <v/>
      </c>
      <c r="C923" s="14"/>
      <c r="D923" s="23" t="str">
        <f t="array" ref="D923">IF(E923="","",XLOOKUP(E923,selector_25,selector_25_ids,""))</f>
        <v/>
      </c>
      <c r="E923" s="25"/>
      <c r="F923" s="14"/>
      <c r="G923" s="23" t="str">
        <f t="array" ref="G923">IF(H923="","",XLOOKUP(H923,selector_25,selector_25_ids,""))</f>
        <v/>
      </c>
      <c r="H923" s="25"/>
      <c r="I923" s="14"/>
      <c r="J923" s="14"/>
      <c r="K923" s="14"/>
      <c r="L923" s="23" t="str">
        <f t="array" ref="L923">IF(M923="","",XLOOKUP(M923,selector_02,selector_02_ids,""))</f>
        <v/>
      </c>
      <c r="M923" s="25"/>
      <c r="N923" s="23" t="str">
        <f t="array" ref="N923">IF(O923="","",XLOOKUP(O923,selector_12,selector_12_ids,""))</f>
        <v/>
      </c>
      <c r="O923" s="25"/>
      <c r="P923" s="14"/>
      <c r="Q923" s="23" t="str">
        <f t="array" ref="Q923">IF(R923="","",XLOOKUP(R923,selector_04,selector_04_ids,""))</f>
        <v/>
      </c>
      <c r="R923" s="25"/>
      <c r="S923" s="14"/>
      <c r="T923" s="27"/>
      <c r="U923" s="14"/>
    </row>
    <row r="924">
      <c r="A924" s="14"/>
      <c r="B924" s="23" t="str">
        <f>IF($A924="","",'Система'!$B$4)</f>
        <v/>
      </c>
      <c r="C924" s="14"/>
      <c r="D924" s="23" t="str">
        <f t="array" ref="D924">IF(E924="","",XLOOKUP(E924,selector_25,selector_25_ids,""))</f>
        <v/>
      </c>
      <c r="E924" s="25"/>
      <c r="F924" s="14"/>
      <c r="G924" s="23" t="str">
        <f t="array" ref="G924">IF(H924="","",XLOOKUP(H924,selector_25,selector_25_ids,""))</f>
        <v/>
      </c>
      <c r="H924" s="25"/>
      <c r="I924" s="14"/>
      <c r="J924" s="14"/>
      <c r="K924" s="14"/>
      <c r="L924" s="23" t="str">
        <f t="array" ref="L924">IF(M924="","",XLOOKUP(M924,selector_02,selector_02_ids,""))</f>
        <v/>
      </c>
      <c r="M924" s="25"/>
      <c r="N924" s="23" t="str">
        <f t="array" ref="N924">IF(O924="","",XLOOKUP(O924,selector_12,selector_12_ids,""))</f>
        <v/>
      </c>
      <c r="O924" s="25"/>
      <c r="P924" s="14"/>
      <c r="Q924" s="23" t="str">
        <f t="array" ref="Q924">IF(R924="","",XLOOKUP(R924,selector_04,selector_04_ids,""))</f>
        <v/>
      </c>
      <c r="R924" s="25"/>
      <c r="S924" s="14"/>
      <c r="T924" s="27"/>
      <c r="U924" s="14"/>
    </row>
    <row r="925">
      <c r="A925" s="14"/>
      <c r="B925" s="23" t="str">
        <f>IF($A925="","",'Система'!$B$4)</f>
        <v/>
      </c>
      <c r="C925" s="14"/>
      <c r="D925" s="23" t="str">
        <f t="array" ref="D925">IF(E925="","",XLOOKUP(E925,selector_25,selector_25_ids,""))</f>
        <v/>
      </c>
      <c r="E925" s="25"/>
      <c r="F925" s="14"/>
      <c r="G925" s="23" t="str">
        <f t="array" ref="G925">IF(H925="","",XLOOKUP(H925,selector_25,selector_25_ids,""))</f>
        <v/>
      </c>
      <c r="H925" s="25"/>
      <c r="I925" s="14"/>
      <c r="J925" s="14"/>
      <c r="K925" s="14"/>
      <c r="L925" s="23" t="str">
        <f t="array" ref="L925">IF(M925="","",XLOOKUP(M925,selector_02,selector_02_ids,""))</f>
        <v/>
      </c>
      <c r="M925" s="25"/>
      <c r="N925" s="23" t="str">
        <f t="array" ref="N925">IF(O925="","",XLOOKUP(O925,selector_12,selector_12_ids,""))</f>
        <v/>
      </c>
      <c r="O925" s="25"/>
      <c r="P925" s="14"/>
      <c r="Q925" s="23" t="str">
        <f t="array" ref="Q925">IF(R925="","",XLOOKUP(R925,selector_04,selector_04_ids,""))</f>
        <v/>
      </c>
      <c r="R925" s="25"/>
      <c r="S925" s="14"/>
      <c r="T925" s="27"/>
      <c r="U925" s="14"/>
    </row>
    <row r="926">
      <c r="A926" s="14"/>
      <c r="B926" s="23" t="str">
        <f>IF($A926="","",'Система'!$B$4)</f>
        <v/>
      </c>
      <c r="C926" s="14"/>
      <c r="D926" s="23" t="str">
        <f t="array" ref="D926">IF(E926="","",XLOOKUP(E926,selector_25,selector_25_ids,""))</f>
        <v/>
      </c>
      <c r="E926" s="25"/>
      <c r="F926" s="14"/>
      <c r="G926" s="23" t="str">
        <f t="array" ref="G926">IF(H926="","",XLOOKUP(H926,selector_25,selector_25_ids,""))</f>
        <v/>
      </c>
      <c r="H926" s="25"/>
      <c r="I926" s="14"/>
      <c r="J926" s="14"/>
      <c r="K926" s="14"/>
      <c r="L926" s="23" t="str">
        <f t="array" ref="L926">IF(M926="","",XLOOKUP(M926,selector_02,selector_02_ids,""))</f>
        <v/>
      </c>
      <c r="M926" s="25"/>
      <c r="N926" s="23" t="str">
        <f t="array" ref="N926">IF(O926="","",XLOOKUP(O926,selector_12,selector_12_ids,""))</f>
        <v/>
      </c>
      <c r="O926" s="25"/>
      <c r="P926" s="14"/>
      <c r="Q926" s="23" t="str">
        <f t="array" ref="Q926">IF(R926="","",XLOOKUP(R926,selector_04,selector_04_ids,""))</f>
        <v/>
      </c>
      <c r="R926" s="25"/>
      <c r="S926" s="14"/>
      <c r="T926" s="27"/>
      <c r="U926" s="14"/>
    </row>
    <row r="927">
      <c r="A927" s="14"/>
      <c r="B927" s="23" t="str">
        <f>IF($A927="","",'Система'!$B$4)</f>
        <v/>
      </c>
      <c r="C927" s="14"/>
      <c r="D927" s="23" t="str">
        <f t="array" ref="D927">IF(E927="","",XLOOKUP(E927,selector_25,selector_25_ids,""))</f>
        <v/>
      </c>
      <c r="E927" s="25"/>
      <c r="F927" s="14"/>
      <c r="G927" s="23" t="str">
        <f t="array" ref="G927">IF(H927="","",XLOOKUP(H927,selector_25,selector_25_ids,""))</f>
        <v/>
      </c>
      <c r="H927" s="25"/>
      <c r="I927" s="14"/>
      <c r="J927" s="14"/>
      <c r="K927" s="14"/>
      <c r="L927" s="23" t="str">
        <f t="array" ref="L927">IF(M927="","",XLOOKUP(M927,selector_02,selector_02_ids,""))</f>
        <v/>
      </c>
      <c r="M927" s="25"/>
      <c r="N927" s="23" t="str">
        <f t="array" ref="N927">IF(O927="","",XLOOKUP(O927,selector_12,selector_12_ids,""))</f>
        <v/>
      </c>
      <c r="O927" s="25"/>
      <c r="P927" s="14"/>
      <c r="Q927" s="23" t="str">
        <f t="array" ref="Q927">IF(R927="","",XLOOKUP(R927,selector_04,selector_04_ids,""))</f>
        <v/>
      </c>
      <c r="R927" s="25"/>
      <c r="S927" s="14"/>
      <c r="T927" s="27"/>
      <c r="U927" s="14"/>
    </row>
    <row r="928">
      <c r="A928" s="14"/>
      <c r="B928" s="23" t="str">
        <f>IF($A928="","",'Система'!$B$4)</f>
        <v/>
      </c>
      <c r="C928" s="14"/>
      <c r="D928" s="23" t="str">
        <f t="array" ref="D928">IF(E928="","",XLOOKUP(E928,selector_25,selector_25_ids,""))</f>
        <v/>
      </c>
      <c r="E928" s="25"/>
      <c r="F928" s="14"/>
      <c r="G928" s="23" t="str">
        <f t="array" ref="G928">IF(H928="","",XLOOKUP(H928,selector_25,selector_25_ids,""))</f>
        <v/>
      </c>
      <c r="H928" s="25"/>
      <c r="I928" s="14"/>
      <c r="J928" s="14"/>
      <c r="K928" s="14"/>
      <c r="L928" s="23" t="str">
        <f t="array" ref="L928">IF(M928="","",XLOOKUP(M928,selector_02,selector_02_ids,""))</f>
        <v/>
      </c>
      <c r="M928" s="25"/>
      <c r="N928" s="23" t="str">
        <f t="array" ref="N928">IF(O928="","",XLOOKUP(O928,selector_12,selector_12_ids,""))</f>
        <v/>
      </c>
      <c r="O928" s="25"/>
      <c r="P928" s="14"/>
      <c r="Q928" s="23" t="str">
        <f t="array" ref="Q928">IF(R928="","",XLOOKUP(R928,selector_04,selector_04_ids,""))</f>
        <v/>
      </c>
      <c r="R928" s="25"/>
      <c r="S928" s="14"/>
      <c r="T928" s="27"/>
      <c r="U928" s="14"/>
    </row>
    <row r="929">
      <c r="A929" s="14"/>
      <c r="B929" s="23" t="str">
        <f>IF($A929="","",'Система'!$B$4)</f>
        <v/>
      </c>
      <c r="C929" s="14"/>
      <c r="D929" s="23" t="str">
        <f t="array" ref="D929">IF(E929="","",XLOOKUP(E929,selector_25,selector_25_ids,""))</f>
        <v/>
      </c>
      <c r="E929" s="25"/>
      <c r="F929" s="14"/>
      <c r="G929" s="23" t="str">
        <f t="array" ref="G929">IF(H929="","",XLOOKUP(H929,selector_25,selector_25_ids,""))</f>
        <v/>
      </c>
      <c r="H929" s="25"/>
      <c r="I929" s="14"/>
      <c r="J929" s="14"/>
      <c r="K929" s="14"/>
      <c r="L929" s="23" t="str">
        <f t="array" ref="L929">IF(M929="","",XLOOKUP(M929,selector_02,selector_02_ids,""))</f>
        <v/>
      </c>
      <c r="M929" s="25"/>
      <c r="N929" s="23" t="str">
        <f t="array" ref="N929">IF(O929="","",XLOOKUP(O929,selector_12,selector_12_ids,""))</f>
        <v/>
      </c>
      <c r="O929" s="25"/>
      <c r="P929" s="14"/>
      <c r="Q929" s="23" t="str">
        <f t="array" ref="Q929">IF(R929="","",XLOOKUP(R929,selector_04,selector_04_ids,""))</f>
        <v/>
      </c>
      <c r="R929" s="25"/>
      <c r="S929" s="14"/>
      <c r="T929" s="27"/>
      <c r="U929" s="14"/>
    </row>
    <row r="930">
      <c r="A930" s="14"/>
      <c r="B930" s="23" t="str">
        <f>IF($A930="","",'Система'!$B$4)</f>
        <v/>
      </c>
      <c r="C930" s="14"/>
      <c r="D930" s="23" t="str">
        <f t="array" ref="D930">IF(E930="","",XLOOKUP(E930,selector_25,selector_25_ids,""))</f>
        <v/>
      </c>
      <c r="E930" s="25"/>
      <c r="F930" s="14"/>
      <c r="G930" s="23" t="str">
        <f t="array" ref="G930">IF(H930="","",XLOOKUP(H930,selector_25,selector_25_ids,""))</f>
        <v/>
      </c>
      <c r="H930" s="25"/>
      <c r="I930" s="14"/>
      <c r="J930" s="14"/>
      <c r="K930" s="14"/>
      <c r="L930" s="23" t="str">
        <f t="array" ref="L930">IF(M930="","",XLOOKUP(M930,selector_02,selector_02_ids,""))</f>
        <v/>
      </c>
      <c r="M930" s="25"/>
      <c r="N930" s="23" t="str">
        <f t="array" ref="N930">IF(O930="","",XLOOKUP(O930,selector_12,selector_12_ids,""))</f>
        <v/>
      </c>
      <c r="O930" s="25"/>
      <c r="P930" s="14"/>
      <c r="Q930" s="23" t="str">
        <f t="array" ref="Q930">IF(R930="","",XLOOKUP(R930,selector_04,selector_04_ids,""))</f>
        <v/>
      </c>
      <c r="R930" s="25"/>
      <c r="S930" s="14"/>
      <c r="T930" s="27"/>
      <c r="U930" s="14"/>
    </row>
    <row r="931">
      <c r="A931" s="14"/>
      <c r="B931" s="23" t="str">
        <f>IF($A931="","",'Система'!$B$4)</f>
        <v/>
      </c>
      <c r="C931" s="14"/>
      <c r="D931" s="23" t="str">
        <f t="array" ref="D931">IF(E931="","",XLOOKUP(E931,selector_25,selector_25_ids,""))</f>
        <v/>
      </c>
      <c r="E931" s="25"/>
      <c r="F931" s="14"/>
      <c r="G931" s="23" t="str">
        <f t="array" ref="G931">IF(H931="","",XLOOKUP(H931,selector_25,selector_25_ids,""))</f>
        <v/>
      </c>
      <c r="H931" s="25"/>
      <c r="I931" s="14"/>
      <c r="J931" s="14"/>
      <c r="K931" s="14"/>
      <c r="L931" s="23" t="str">
        <f t="array" ref="L931">IF(M931="","",XLOOKUP(M931,selector_02,selector_02_ids,""))</f>
        <v/>
      </c>
      <c r="M931" s="25"/>
      <c r="N931" s="23" t="str">
        <f t="array" ref="N931">IF(O931="","",XLOOKUP(O931,selector_12,selector_12_ids,""))</f>
        <v/>
      </c>
      <c r="O931" s="25"/>
      <c r="P931" s="14"/>
      <c r="Q931" s="23" t="str">
        <f t="array" ref="Q931">IF(R931="","",XLOOKUP(R931,selector_04,selector_04_ids,""))</f>
        <v/>
      </c>
      <c r="R931" s="25"/>
      <c r="S931" s="14"/>
      <c r="T931" s="27"/>
      <c r="U931" s="14"/>
    </row>
    <row r="932">
      <c r="A932" s="14"/>
      <c r="B932" s="23" t="str">
        <f>IF($A932="","",'Система'!$B$4)</f>
        <v/>
      </c>
      <c r="C932" s="14"/>
      <c r="D932" s="23" t="str">
        <f t="array" ref="D932">IF(E932="","",XLOOKUP(E932,selector_25,selector_25_ids,""))</f>
        <v/>
      </c>
      <c r="E932" s="25"/>
      <c r="F932" s="14"/>
      <c r="G932" s="23" t="str">
        <f t="array" ref="G932">IF(H932="","",XLOOKUP(H932,selector_25,selector_25_ids,""))</f>
        <v/>
      </c>
      <c r="H932" s="25"/>
      <c r="I932" s="14"/>
      <c r="J932" s="14"/>
      <c r="K932" s="14"/>
      <c r="L932" s="23" t="str">
        <f t="array" ref="L932">IF(M932="","",XLOOKUP(M932,selector_02,selector_02_ids,""))</f>
        <v/>
      </c>
      <c r="M932" s="25"/>
      <c r="N932" s="23" t="str">
        <f t="array" ref="N932">IF(O932="","",XLOOKUP(O932,selector_12,selector_12_ids,""))</f>
        <v/>
      </c>
      <c r="O932" s="25"/>
      <c r="P932" s="14"/>
      <c r="Q932" s="23" t="str">
        <f t="array" ref="Q932">IF(R932="","",XLOOKUP(R932,selector_04,selector_04_ids,""))</f>
        <v/>
      </c>
      <c r="R932" s="25"/>
      <c r="S932" s="14"/>
      <c r="T932" s="27"/>
      <c r="U932" s="14"/>
    </row>
    <row r="933">
      <c r="A933" s="14"/>
      <c r="B933" s="23" t="str">
        <f>IF($A933="","",'Система'!$B$4)</f>
        <v/>
      </c>
      <c r="C933" s="14"/>
      <c r="D933" s="23" t="str">
        <f t="array" ref="D933">IF(E933="","",XLOOKUP(E933,selector_25,selector_25_ids,""))</f>
        <v/>
      </c>
      <c r="E933" s="25"/>
      <c r="F933" s="14"/>
      <c r="G933" s="23" t="str">
        <f t="array" ref="G933">IF(H933="","",XLOOKUP(H933,selector_25,selector_25_ids,""))</f>
        <v/>
      </c>
      <c r="H933" s="25"/>
      <c r="I933" s="14"/>
      <c r="J933" s="14"/>
      <c r="K933" s="14"/>
      <c r="L933" s="23" t="str">
        <f t="array" ref="L933">IF(M933="","",XLOOKUP(M933,selector_02,selector_02_ids,""))</f>
        <v/>
      </c>
      <c r="M933" s="25"/>
      <c r="N933" s="23" t="str">
        <f t="array" ref="N933">IF(O933="","",XLOOKUP(O933,selector_12,selector_12_ids,""))</f>
        <v/>
      </c>
      <c r="O933" s="25"/>
      <c r="P933" s="14"/>
      <c r="Q933" s="23" t="str">
        <f t="array" ref="Q933">IF(R933="","",XLOOKUP(R933,selector_04,selector_04_ids,""))</f>
        <v/>
      </c>
      <c r="R933" s="25"/>
      <c r="S933" s="14"/>
      <c r="T933" s="27"/>
      <c r="U933" s="14"/>
    </row>
    <row r="934">
      <c r="A934" s="14"/>
      <c r="B934" s="23" t="str">
        <f>IF($A934="","",'Система'!$B$4)</f>
        <v/>
      </c>
      <c r="C934" s="14"/>
      <c r="D934" s="23" t="str">
        <f t="array" ref="D934">IF(E934="","",XLOOKUP(E934,selector_25,selector_25_ids,""))</f>
        <v/>
      </c>
      <c r="E934" s="25"/>
      <c r="F934" s="14"/>
      <c r="G934" s="23" t="str">
        <f t="array" ref="G934">IF(H934="","",XLOOKUP(H934,selector_25,selector_25_ids,""))</f>
        <v/>
      </c>
      <c r="H934" s="25"/>
      <c r="I934" s="14"/>
      <c r="J934" s="14"/>
      <c r="K934" s="14"/>
      <c r="L934" s="23" t="str">
        <f t="array" ref="L934">IF(M934="","",XLOOKUP(M934,selector_02,selector_02_ids,""))</f>
        <v/>
      </c>
      <c r="M934" s="25"/>
      <c r="N934" s="23" t="str">
        <f t="array" ref="N934">IF(O934="","",XLOOKUP(O934,selector_12,selector_12_ids,""))</f>
        <v/>
      </c>
      <c r="O934" s="25"/>
      <c r="P934" s="14"/>
      <c r="Q934" s="23" t="str">
        <f t="array" ref="Q934">IF(R934="","",XLOOKUP(R934,selector_04,selector_04_ids,""))</f>
        <v/>
      </c>
      <c r="R934" s="25"/>
      <c r="S934" s="14"/>
      <c r="T934" s="27"/>
      <c r="U934" s="14"/>
    </row>
    <row r="935">
      <c r="A935" s="14"/>
      <c r="B935" s="23" t="str">
        <f>IF($A935="","",'Система'!$B$4)</f>
        <v/>
      </c>
      <c r="C935" s="14"/>
      <c r="D935" s="23" t="str">
        <f t="array" ref="D935">IF(E935="","",XLOOKUP(E935,selector_25,selector_25_ids,""))</f>
        <v/>
      </c>
      <c r="E935" s="25"/>
      <c r="F935" s="14"/>
      <c r="G935" s="23" t="str">
        <f t="array" ref="G935">IF(H935="","",XLOOKUP(H935,selector_25,selector_25_ids,""))</f>
        <v/>
      </c>
      <c r="H935" s="25"/>
      <c r="I935" s="14"/>
      <c r="J935" s="14"/>
      <c r="K935" s="14"/>
      <c r="L935" s="23" t="str">
        <f t="array" ref="L935">IF(M935="","",XLOOKUP(M935,selector_02,selector_02_ids,""))</f>
        <v/>
      </c>
      <c r="M935" s="25"/>
      <c r="N935" s="23" t="str">
        <f t="array" ref="N935">IF(O935="","",XLOOKUP(O935,selector_12,selector_12_ids,""))</f>
        <v/>
      </c>
      <c r="O935" s="25"/>
      <c r="P935" s="14"/>
      <c r="Q935" s="23" t="str">
        <f t="array" ref="Q935">IF(R935="","",XLOOKUP(R935,selector_04,selector_04_ids,""))</f>
        <v/>
      </c>
      <c r="R935" s="25"/>
      <c r="S935" s="14"/>
      <c r="T935" s="27"/>
      <c r="U935" s="14"/>
    </row>
    <row r="936">
      <c r="A936" s="14"/>
      <c r="B936" s="23" t="str">
        <f>IF($A936="","",'Система'!$B$4)</f>
        <v/>
      </c>
      <c r="C936" s="14"/>
      <c r="D936" s="23" t="str">
        <f t="array" ref="D936">IF(E936="","",XLOOKUP(E936,selector_25,selector_25_ids,""))</f>
        <v/>
      </c>
      <c r="E936" s="25"/>
      <c r="F936" s="14"/>
      <c r="G936" s="23" t="str">
        <f t="array" ref="G936">IF(H936="","",XLOOKUP(H936,selector_25,selector_25_ids,""))</f>
        <v/>
      </c>
      <c r="H936" s="25"/>
      <c r="I936" s="14"/>
      <c r="J936" s="14"/>
      <c r="K936" s="14"/>
      <c r="L936" s="23" t="str">
        <f t="array" ref="L936">IF(M936="","",XLOOKUP(M936,selector_02,selector_02_ids,""))</f>
        <v/>
      </c>
      <c r="M936" s="25"/>
      <c r="N936" s="23" t="str">
        <f t="array" ref="N936">IF(O936="","",XLOOKUP(O936,selector_12,selector_12_ids,""))</f>
        <v/>
      </c>
      <c r="O936" s="25"/>
      <c r="P936" s="14"/>
      <c r="Q936" s="23" t="str">
        <f t="array" ref="Q936">IF(R936="","",XLOOKUP(R936,selector_04,selector_04_ids,""))</f>
        <v/>
      </c>
      <c r="R936" s="25"/>
      <c r="S936" s="14"/>
      <c r="T936" s="27"/>
      <c r="U936" s="14"/>
    </row>
    <row r="937">
      <c r="A937" s="14"/>
      <c r="B937" s="23" t="str">
        <f>IF($A937="","",'Система'!$B$4)</f>
        <v/>
      </c>
      <c r="C937" s="14"/>
      <c r="D937" s="23" t="str">
        <f t="array" ref="D937">IF(E937="","",XLOOKUP(E937,selector_25,selector_25_ids,""))</f>
        <v/>
      </c>
      <c r="E937" s="25"/>
      <c r="F937" s="14"/>
      <c r="G937" s="23" t="str">
        <f t="array" ref="G937">IF(H937="","",XLOOKUP(H937,selector_25,selector_25_ids,""))</f>
        <v/>
      </c>
      <c r="H937" s="25"/>
      <c r="I937" s="14"/>
      <c r="J937" s="14"/>
      <c r="K937" s="14"/>
      <c r="L937" s="23" t="str">
        <f t="array" ref="L937">IF(M937="","",XLOOKUP(M937,selector_02,selector_02_ids,""))</f>
        <v/>
      </c>
      <c r="M937" s="25"/>
      <c r="N937" s="23" t="str">
        <f t="array" ref="N937">IF(O937="","",XLOOKUP(O937,selector_12,selector_12_ids,""))</f>
        <v/>
      </c>
      <c r="O937" s="25"/>
      <c r="P937" s="14"/>
      <c r="Q937" s="23" t="str">
        <f t="array" ref="Q937">IF(R937="","",XLOOKUP(R937,selector_04,selector_04_ids,""))</f>
        <v/>
      </c>
      <c r="R937" s="25"/>
      <c r="S937" s="14"/>
      <c r="T937" s="27"/>
      <c r="U937" s="14"/>
    </row>
    <row r="938">
      <c r="A938" s="14"/>
      <c r="B938" s="23" t="str">
        <f>IF($A938="","",'Система'!$B$4)</f>
        <v/>
      </c>
      <c r="C938" s="14"/>
      <c r="D938" s="23" t="str">
        <f t="array" ref="D938">IF(E938="","",XLOOKUP(E938,selector_25,selector_25_ids,""))</f>
        <v/>
      </c>
      <c r="E938" s="25"/>
      <c r="F938" s="14"/>
      <c r="G938" s="23" t="str">
        <f t="array" ref="G938">IF(H938="","",XLOOKUP(H938,selector_25,selector_25_ids,""))</f>
        <v/>
      </c>
      <c r="H938" s="25"/>
      <c r="I938" s="14"/>
      <c r="J938" s="14"/>
      <c r="K938" s="14"/>
      <c r="L938" s="23" t="str">
        <f t="array" ref="L938">IF(M938="","",XLOOKUP(M938,selector_02,selector_02_ids,""))</f>
        <v/>
      </c>
      <c r="M938" s="25"/>
      <c r="N938" s="23" t="str">
        <f t="array" ref="N938">IF(O938="","",XLOOKUP(O938,selector_12,selector_12_ids,""))</f>
        <v/>
      </c>
      <c r="O938" s="25"/>
      <c r="P938" s="14"/>
      <c r="Q938" s="23" t="str">
        <f t="array" ref="Q938">IF(R938="","",XLOOKUP(R938,selector_04,selector_04_ids,""))</f>
        <v/>
      </c>
      <c r="R938" s="25"/>
      <c r="S938" s="14"/>
      <c r="T938" s="27"/>
      <c r="U938" s="14"/>
    </row>
    <row r="939">
      <c r="A939" s="14"/>
      <c r="B939" s="23" t="str">
        <f>IF($A939="","",'Система'!$B$4)</f>
        <v/>
      </c>
      <c r="C939" s="14"/>
      <c r="D939" s="23" t="str">
        <f t="array" ref="D939">IF(E939="","",XLOOKUP(E939,selector_25,selector_25_ids,""))</f>
        <v/>
      </c>
      <c r="E939" s="25"/>
      <c r="F939" s="14"/>
      <c r="G939" s="23" t="str">
        <f t="array" ref="G939">IF(H939="","",XLOOKUP(H939,selector_25,selector_25_ids,""))</f>
        <v/>
      </c>
      <c r="H939" s="25"/>
      <c r="I939" s="14"/>
      <c r="J939" s="14"/>
      <c r="K939" s="14"/>
      <c r="L939" s="23" t="str">
        <f t="array" ref="L939">IF(M939="","",XLOOKUP(M939,selector_02,selector_02_ids,""))</f>
        <v/>
      </c>
      <c r="M939" s="25"/>
      <c r="N939" s="23" t="str">
        <f t="array" ref="N939">IF(O939="","",XLOOKUP(O939,selector_12,selector_12_ids,""))</f>
        <v/>
      </c>
      <c r="O939" s="25"/>
      <c r="P939" s="14"/>
      <c r="Q939" s="23" t="str">
        <f t="array" ref="Q939">IF(R939="","",XLOOKUP(R939,selector_04,selector_04_ids,""))</f>
        <v/>
      </c>
      <c r="R939" s="25"/>
      <c r="S939" s="14"/>
      <c r="T939" s="27"/>
      <c r="U939" s="14"/>
    </row>
    <row r="940">
      <c r="A940" s="14"/>
      <c r="B940" s="23" t="str">
        <f>IF($A940="","",'Система'!$B$4)</f>
        <v/>
      </c>
      <c r="C940" s="14"/>
      <c r="D940" s="23" t="str">
        <f t="array" ref="D940">IF(E940="","",XLOOKUP(E940,selector_25,selector_25_ids,""))</f>
        <v/>
      </c>
      <c r="E940" s="25"/>
      <c r="F940" s="14"/>
      <c r="G940" s="23" t="str">
        <f t="array" ref="G940">IF(H940="","",XLOOKUP(H940,selector_25,selector_25_ids,""))</f>
        <v/>
      </c>
      <c r="H940" s="25"/>
      <c r="I940" s="14"/>
      <c r="J940" s="14"/>
      <c r="K940" s="14"/>
      <c r="L940" s="23" t="str">
        <f t="array" ref="L940">IF(M940="","",XLOOKUP(M940,selector_02,selector_02_ids,""))</f>
        <v/>
      </c>
      <c r="M940" s="25"/>
      <c r="N940" s="23" t="str">
        <f t="array" ref="N940">IF(O940="","",XLOOKUP(O940,selector_12,selector_12_ids,""))</f>
        <v/>
      </c>
      <c r="O940" s="25"/>
      <c r="P940" s="14"/>
      <c r="Q940" s="23" t="str">
        <f t="array" ref="Q940">IF(R940="","",XLOOKUP(R940,selector_04,selector_04_ids,""))</f>
        <v/>
      </c>
      <c r="R940" s="25"/>
      <c r="S940" s="14"/>
      <c r="T940" s="27"/>
      <c r="U940" s="14"/>
    </row>
    <row r="941">
      <c r="A941" s="14"/>
      <c r="B941" s="23" t="str">
        <f>IF($A941="","",'Система'!$B$4)</f>
        <v/>
      </c>
      <c r="C941" s="14"/>
      <c r="D941" s="23" t="str">
        <f t="array" ref="D941">IF(E941="","",XLOOKUP(E941,selector_25,selector_25_ids,""))</f>
        <v/>
      </c>
      <c r="E941" s="25"/>
      <c r="F941" s="14"/>
      <c r="G941" s="23" t="str">
        <f t="array" ref="G941">IF(H941="","",XLOOKUP(H941,selector_25,selector_25_ids,""))</f>
        <v/>
      </c>
      <c r="H941" s="25"/>
      <c r="I941" s="14"/>
      <c r="J941" s="14"/>
      <c r="K941" s="14"/>
      <c r="L941" s="23" t="str">
        <f t="array" ref="L941">IF(M941="","",XLOOKUP(M941,selector_02,selector_02_ids,""))</f>
        <v/>
      </c>
      <c r="M941" s="25"/>
      <c r="N941" s="23" t="str">
        <f t="array" ref="N941">IF(O941="","",XLOOKUP(O941,selector_12,selector_12_ids,""))</f>
        <v/>
      </c>
      <c r="O941" s="25"/>
      <c r="P941" s="14"/>
      <c r="Q941" s="23" t="str">
        <f t="array" ref="Q941">IF(R941="","",XLOOKUP(R941,selector_04,selector_04_ids,""))</f>
        <v/>
      </c>
      <c r="R941" s="25"/>
      <c r="S941" s="14"/>
      <c r="T941" s="27"/>
      <c r="U941" s="14"/>
    </row>
    <row r="942">
      <c r="A942" s="14"/>
      <c r="B942" s="23" t="str">
        <f>IF($A942="","",'Система'!$B$4)</f>
        <v/>
      </c>
      <c r="C942" s="14"/>
      <c r="D942" s="23" t="str">
        <f t="array" ref="D942">IF(E942="","",XLOOKUP(E942,selector_25,selector_25_ids,""))</f>
        <v/>
      </c>
      <c r="E942" s="25"/>
      <c r="F942" s="14"/>
      <c r="G942" s="23" t="str">
        <f t="array" ref="G942">IF(H942="","",XLOOKUP(H942,selector_25,selector_25_ids,""))</f>
        <v/>
      </c>
      <c r="H942" s="25"/>
      <c r="I942" s="14"/>
      <c r="J942" s="14"/>
      <c r="K942" s="14"/>
      <c r="L942" s="23" t="str">
        <f t="array" ref="L942">IF(M942="","",XLOOKUP(M942,selector_02,selector_02_ids,""))</f>
        <v/>
      </c>
      <c r="M942" s="25"/>
      <c r="N942" s="23" t="str">
        <f t="array" ref="N942">IF(O942="","",XLOOKUP(O942,selector_12,selector_12_ids,""))</f>
        <v/>
      </c>
      <c r="O942" s="25"/>
      <c r="P942" s="14"/>
      <c r="Q942" s="23" t="str">
        <f t="array" ref="Q942">IF(R942="","",XLOOKUP(R942,selector_04,selector_04_ids,""))</f>
        <v/>
      </c>
      <c r="R942" s="25"/>
      <c r="S942" s="14"/>
      <c r="T942" s="27"/>
      <c r="U942" s="14"/>
    </row>
    <row r="943">
      <c r="A943" s="14"/>
      <c r="B943" s="23" t="str">
        <f>IF($A943="","",'Система'!$B$4)</f>
        <v/>
      </c>
      <c r="C943" s="14"/>
      <c r="D943" s="23" t="str">
        <f t="array" ref="D943">IF(E943="","",XLOOKUP(E943,selector_25,selector_25_ids,""))</f>
        <v/>
      </c>
      <c r="E943" s="25"/>
      <c r="F943" s="14"/>
      <c r="G943" s="23" t="str">
        <f t="array" ref="G943">IF(H943="","",XLOOKUP(H943,selector_25,selector_25_ids,""))</f>
        <v/>
      </c>
      <c r="H943" s="25"/>
      <c r="I943" s="14"/>
      <c r="J943" s="14"/>
      <c r="K943" s="14"/>
      <c r="L943" s="23" t="str">
        <f t="array" ref="L943">IF(M943="","",XLOOKUP(M943,selector_02,selector_02_ids,""))</f>
        <v/>
      </c>
      <c r="M943" s="25"/>
      <c r="N943" s="23" t="str">
        <f t="array" ref="N943">IF(O943="","",XLOOKUP(O943,selector_12,selector_12_ids,""))</f>
        <v/>
      </c>
      <c r="O943" s="25"/>
      <c r="P943" s="14"/>
      <c r="Q943" s="23" t="str">
        <f t="array" ref="Q943">IF(R943="","",XLOOKUP(R943,selector_04,selector_04_ids,""))</f>
        <v/>
      </c>
      <c r="R943" s="25"/>
      <c r="S943" s="14"/>
      <c r="T943" s="27"/>
      <c r="U943" s="14"/>
    </row>
    <row r="944">
      <c r="A944" s="14"/>
      <c r="B944" s="23" t="str">
        <f>IF($A944="","",'Система'!$B$4)</f>
        <v/>
      </c>
      <c r="C944" s="14"/>
      <c r="D944" s="23" t="str">
        <f t="array" ref="D944">IF(E944="","",XLOOKUP(E944,selector_25,selector_25_ids,""))</f>
        <v/>
      </c>
      <c r="E944" s="25"/>
      <c r="F944" s="14"/>
      <c r="G944" s="23" t="str">
        <f t="array" ref="G944">IF(H944="","",XLOOKUP(H944,selector_25,selector_25_ids,""))</f>
        <v/>
      </c>
      <c r="H944" s="25"/>
      <c r="I944" s="14"/>
      <c r="J944" s="14"/>
      <c r="K944" s="14"/>
      <c r="L944" s="23" t="str">
        <f t="array" ref="L944">IF(M944="","",XLOOKUP(M944,selector_02,selector_02_ids,""))</f>
        <v/>
      </c>
      <c r="M944" s="25"/>
      <c r="N944" s="23" t="str">
        <f t="array" ref="N944">IF(O944="","",XLOOKUP(O944,selector_12,selector_12_ids,""))</f>
        <v/>
      </c>
      <c r="O944" s="25"/>
      <c r="P944" s="14"/>
      <c r="Q944" s="23" t="str">
        <f t="array" ref="Q944">IF(R944="","",XLOOKUP(R944,selector_04,selector_04_ids,""))</f>
        <v/>
      </c>
      <c r="R944" s="25"/>
      <c r="S944" s="14"/>
      <c r="T944" s="27"/>
      <c r="U944" s="14"/>
    </row>
    <row r="945">
      <c r="A945" s="14"/>
      <c r="B945" s="23" t="str">
        <f>IF($A945="","",'Система'!$B$4)</f>
        <v/>
      </c>
      <c r="C945" s="14"/>
      <c r="D945" s="23" t="str">
        <f t="array" ref="D945">IF(E945="","",XLOOKUP(E945,selector_25,selector_25_ids,""))</f>
        <v/>
      </c>
      <c r="E945" s="25"/>
      <c r="F945" s="14"/>
      <c r="G945" s="23" t="str">
        <f t="array" ref="G945">IF(H945="","",XLOOKUP(H945,selector_25,selector_25_ids,""))</f>
        <v/>
      </c>
      <c r="H945" s="25"/>
      <c r="I945" s="14"/>
      <c r="J945" s="14"/>
      <c r="K945" s="14"/>
      <c r="L945" s="23" t="str">
        <f t="array" ref="L945">IF(M945="","",XLOOKUP(M945,selector_02,selector_02_ids,""))</f>
        <v/>
      </c>
      <c r="M945" s="25"/>
      <c r="N945" s="23" t="str">
        <f t="array" ref="N945">IF(O945="","",XLOOKUP(O945,selector_12,selector_12_ids,""))</f>
        <v/>
      </c>
      <c r="O945" s="25"/>
      <c r="P945" s="14"/>
      <c r="Q945" s="23" t="str">
        <f t="array" ref="Q945">IF(R945="","",XLOOKUP(R945,selector_04,selector_04_ids,""))</f>
        <v/>
      </c>
      <c r="R945" s="25"/>
      <c r="S945" s="14"/>
      <c r="T945" s="27"/>
      <c r="U945" s="14"/>
    </row>
    <row r="946">
      <c r="A946" s="14"/>
      <c r="B946" s="23" t="str">
        <f>IF($A946="","",'Система'!$B$4)</f>
        <v/>
      </c>
      <c r="C946" s="14"/>
      <c r="D946" s="23" t="str">
        <f t="array" ref="D946">IF(E946="","",XLOOKUP(E946,selector_25,selector_25_ids,""))</f>
        <v/>
      </c>
      <c r="E946" s="25"/>
      <c r="F946" s="14"/>
      <c r="G946" s="23" t="str">
        <f t="array" ref="G946">IF(H946="","",XLOOKUP(H946,selector_25,selector_25_ids,""))</f>
        <v/>
      </c>
      <c r="H946" s="25"/>
      <c r="I946" s="14"/>
      <c r="J946" s="14"/>
      <c r="K946" s="14"/>
      <c r="L946" s="23" t="str">
        <f t="array" ref="L946">IF(M946="","",XLOOKUP(M946,selector_02,selector_02_ids,""))</f>
        <v/>
      </c>
      <c r="M946" s="25"/>
      <c r="N946" s="23" t="str">
        <f t="array" ref="N946">IF(O946="","",XLOOKUP(O946,selector_12,selector_12_ids,""))</f>
        <v/>
      </c>
      <c r="O946" s="25"/>
      <c r="P946" s="14"/>
      <c r="Q946" s="23" t="str">
        <f t="array" ref="Q946">IF(R946="","",XLOOKUP(R946,selector_04,selector_04_ids,""))</f>
        <v/>
      </c>
      <c r="R946" s="25"/>
      <c r="S946" s="14"/>
      <c r="T946" s="27"/>
      <c r="U946" s="14"/>
    </row>
    <row r="947">
      <c r="A947" s="14"/>
      <c r="B947" s="23" t="str">
        <f>IF($A947="","",'Система'!$B$4)</f>
        <v/>
      </c>
      <c r="C947" s="14"/>
      <c r="D947" s="23" t="str">
        <f t="array" ref="D947">IF(E947="","",XLOOKUP(E947,selector_25,selector_25_ids,""))</f>
        <v/>
      </c>
      <c r="E947" s="25"/>
      <c r="F947" s="14"/>
      <c r="G947" s="23" t="str">
        <f t="array" ref="G947">IF(H947="","",XLOOKUP(H947,selector_25,selector_25_ids,""))</f>
        <v/>
      </c>
      <c r="H947" s="25"/>
      <c r="I947" s="14"/>
      <c r="J947" s="14"/>
      <c r="K947" s="14"/>
      <c r="L947" s="23" t="str">
        <f t="array" ref="L947">IF(M947="","",XLOOKUP(M947,selector_02,selector_02_ids,""))</f>
        <v/>
      </c>
      <c r="M947" s="25"/>
      <c r="N947" s="23" t="str">
        <f t="array" ref="N947">IF(O947="","",XLOOKUP(O947,selector_12,selector_12_ids,""))</f>
        <v/>
      </c>
      <c r="O947" s="25"/>
      <c r="P947" s="14"/>
      <c r="Q947" s="23" t="str">
        <f t="array" ref="Q947">IF(R947="","",XLOOKUP(R947,selector_04,selector_04_ids,""))</f>
        <v/>
      </c>
      <c r="R947" s="25"/>
      <c r="S947" s="14"/>
      <c r="T947" s="27"/>
      <c r="U947" s="14"/>
    </row>
    <row r="948">
      <c r="A948" s="14"/>
      <c r="B948" s="23" t="str">
        <f>IF($A948="","",'Система'!$B$4)</f>
        <v/>
      </c>
      <c r="C948" s="14"/>
      <c r="D948" s="23" t="str">
        <f t="array" ref="D948">IF(E948="","",XLOOKUP(E948,selector_25,selector_25_ids,""))</f>
        <v/>
      </c>
      <c r="E948" s="25"/>
      <c r="F948" s="14"/>
      <c r="G948" s="23" t="str">
        <f t="array" ref="G948">IF(H948="","",XLOOKUP(H948,selector_25,selector_25_ids,""))</f>
        <v/>
      </c>
      <c r="H948" s="25"/>
      <c r="I948" s="14"/>
      <c r="J948" s="14"/>
      <c r="K948" s="14"/>
      <c r="L948" s="23" t="str">
        <f t="array" ref="L948">IF(M948="","",XLOOKUP(M948,selector_02,selector_02_ids,""))</f>
        <v/>
      </c>
      <c r="M948" s="25"/>
      <c r="N948" s="23" t="str">
        <f t="array" ref="N948">IF(O948="","",XLOOKUP(O948,selector_12,selector_12_ids,""))</f>
        <v/>
      </c>
      <c r="O948" s="25"/>
      <c r="P948" s="14"/>
      <c r="Q948" s="23" t="str">
        <f t="array" ref="Q948">IF(R948="","",XLOOKUP(R948,selector_04,selector_04_ids,""))</f>
        <v/>
      </c>
      <c r="R948" s="25"/>
      <c r="S948" s="14"/>
      <c r="T948" s="27"/>
      <c r="U948" s="14"/>
    </row>
    <row r="949">
      <c r="A949" s="14"/>
      <c r="B949" s="23" t="str">
        <f>IF($A949="","",'Система'!$B$4)</f>
        <v/>
      </c>
      <c r="C949" s="14"/>
      <c r="D949" s="23" t="str">
        <f t="array" ref="D949">IF(E949="","",XLOOKUP(E949,selector_25,selector_25_ids,""))</f>
        <v/>
      </c>
      <c r="E949" s="25"/>
      <c r="F949" s="14"/>
      <c r="G949" s="23" t="str">
        <f t="array" ref="G949">IF(H949="","",XLOOKUP(H949,selector_25,selector_25_ids,""))</f>
        <v/>
      </c>
      <c r="H949" s="25"/>
      <c r="I949" s="14"/>
      <c r="J949" s="14"/>
      <c r="K949" s="14"/>
      <c r="L949" s="23" t="str">
        <f t="array" ref="L949">IF(M949="","",XLOOKUP(M949,selector_02,selector_02_ids,""))</f>
        <v/>
      </c>
      <c r="M949" s="25"/>
      <c r="N949" s="23" t="str">
        <f t="array" ref="N949">IF(O949="","",XLOOKUP(O949,selector_12,selector_12_ids,""))</f>
        <v/>
      </c>
      <c r="O949" s="25"/>
      <c r="P949" s="14"/>
      <c r="Q949" s="23" t="str">
        <f t="array" ref="Q949">IF(R949="","",XLOOKUP(R949,selector_04,selector_04_ids,""))</f>
        <v/>
      </c>
      <c r="R949" s="25"/>
      <c r="S949" s="14"/>
      <c r="T949" s="27"/>
      <c r="U949" s="14"/>
    </row>
    <row r="950">
      <c r="A950" s="14"/>
      <c r="B950" s="23" t="str">
        <f>IF($A950="","",'Система'!$B$4)</f>
        <v/>
      </c>
      <c r="C950" s="14"/>
      <c r="D950" s="23" t="str">
        <f t="array" ref="D950">IF(E950="","",XLOOKUP(E950,selector_25,selector_25_ids,""))</f>
        <v/>
      </c>
      <c r="E950" s="25"/>
      <c r="F950" s="14"/>
      <c r="G950" s="23" t="str">
        <f t="array" ref="G950">IF(H950="","",XLOOKUP(H950,selector_25,selector_25_ids,""))</f>
        <v/>
      </c>
      <c r="H950" s="25"/>
      <c r="I950" s="14"/>
      <c r="J950" s="14"/>
      <c r="K950" s="14"/>
      <c r="L950" s="23" t="str">
        <f t="array" ref="L950">IF(M950="","",XLOOKUP(M950,selector_02,selector_02_ids,""))</f>
        <v/>
      </c>
      <c r="M950" s="25"/>
      <c r="N950" s="23" t="str">
        <f t="array" ref="N950">IF(O950="","",XLOOKUP(O950,selector_12,selector_12_ids,""))</f>
        <v/>
      </c>
      <c r="O950" s="25"/>
      <c r="P950" s="14"/>
      <c r="Q950" s="23" t="str">
        <f t="array" ref="Q950">IF(R950="","",XLOOKUP(R950,selector_04,selector_04_ids,""))</f>
        <v/>
      </c>
      <c r="R950" s="25"/>
      <c r="S950" s="14"/>
      <c r="T950" s="27"/>
      <c r="U950" s="14"/>
    </row>
    <row r="951">
      <c r="A951" s="14"/>
      <c r="B951" s="23" t="str">
        <f>IF($A951="","",'Система'!$B$4)</f>
        <v/>
      </c>
      <c r="C951" s="14"/>
      <c r="D951" s="23" t="str">
        <f t="array" ref="D951">IF(E951="","",XLOOKUP(E951,selector_25,selector_25_ids,""))</f>
        <v/>
      </c>
      <c r="E951" s="25"/>
      <c r="F951" s="14"/>
      <c r="G951" s="23" t="str">
        <f t="array" ref="G951">IF(H951="","",XLOOKUP(H951,selector_25,selector_25_ids,""))</f>
        <v/>
      </c>
      <c r="H951" s="25"/>
      <c r="I951" s="14"/>
      <c r="J951" s="14"/>
      <c r="K951" s="14"/>
      <c r="L951" s="23" t="str">
        <f t="array" ref="L951">IF(M951="","",XLOOKUP(M951,selector_02,selector_02_ids,""))</f>
        <v/>
      </c>
      <c r="M951" s="25"/>
      <c r="N951" s="23" t="str">
        <f t="array" ref="N951">IF(O951="","",XLOOKUP(O951,selector_12,selector_12_ids,""))</f>
        <v/>
      </c>
      <c r="O951" s="25"/>
      <c r="P951" s="14"/>
      <c r="Q951" s="23" t="str">
        <f t="array" ref="Q951">IF(R951="","",XLOOKUP(R951,selector_04,selector_04_ids,""))</f>
        <v/>
      </c>
      <c r="R951" s="25"/>
      <c r="S951" s="14"/>
      <c r="T951" s="27"/>
      <c r="U951" s="14"/>
    </row>
    <row r="952">
      <c r="A952" s="14"/>
      <c r="B952" s="23" t="str">
        <f>IF($A952="","",'Система'!$B$4)</f>
        <v/>
      </c>
      <c r="C952" s="14"/>
      <c r="D952" s="23" t="str">
        <f t="array" ref="D952">IF(E952="","",XLOOKUP(E952,selector_25,selector_25_ids,""))</f>
        <v/>
      </c>
      <c r="E952" s="25"/>
      <c r="F952" s="14"/>
      <c r="G952" s="23" t="str">
        <f t="array" ref="G952">IF(H952="","",XLOOKUP(H952,selector_25,selector_25_ids,""))</f>
        <v/>
      </c>
      <c r="H952" s="25"/>
      <c r="I952" s="14"/>
      <c r="J952" s="14"/>
      <c r="K952" s="14"/>
      <c r="L952" s="23" t="str">
        <f t="array" ref="L952">IF(M952="","",XLOOKUP(M952,selector_02,selector_02_ids,""))</f>
        <v/>
      </c>
      <c r="M952" s="25"/>
      <c r="N952" s="23" t="str">
        <f t="array" ref="N952">IF(O952="","",XLOOKUP(O952,selector_12,selector_12_ids,""))</f>
        <v/>
      </c>
      <c r="O952" s="25"/>
      <c r="P952" s="14"/>
      <c r="Q952" s="23" t="str">
        <f t="array" ref="Q952">IF(R952="","",XLOOKUP(R952,selector_04,selector_04_ids,""))</f>
        <v/>
      </c>
      <c r="R952" s="25"/>
      <c r="S952" s="14"/>
      <c r="T952" s="27"/>
      <c r="U952" s="14"/>
    </row>
    <row r="953">
      <c r="A953" s="14"/>
      <c r="B953" s="23" t="str">
        <f>IF($A953="","",'Система'!$B$4)</f>
        <v/>
      </c>
      <c r="C953" s="14"/>
      <c r="D953" s="23" t="str">
        <f t="array" ref="D953">IF(E953="","",XLOOKUP(E953,selector_25,selector_25_ids,""))</f>
        <v/>
      </c>
      <c r="E953" s="25"/>
      <c r="F953" s="14"/>
      <c r="G953" s="23" t="str">
        <f t="array" ref="G953">IF(H953="","",XLOOKUP(H953,selector_25,selector_25_ids,""))</f>
        <v/>
      </c>
      <c r="H953" s="25"/>
      <c r="I953" s="14"/>
      <c r="J953" s="14"/>
      <c r="K953" s="14"/>
      <c r="L953" s="23" t="str">
        <f t="array" ref="L953">IF(M953="","",XLOOKUP(M953,selector_02,selector_02_ids,""))</f>
        <v/>
      </c>
      <c r="M953" s="25"/>
      <c r="N953" s="23" t="str">
        <f t="array" ref="N953">IF(O953="","",XLOOKUP(O953,selector_12,selector_12_ids,""))</f>
        <v/>
      </c>
      <c r="O953" s="25"/>
      <c r="P953" s="14"/>
      <c r="Q953" s="23" t="str">
        <f t="array" ref="Q953">IF(R953="","",XLOOKUP(R953,selector_04,selector_04_ids,""))</f>
        <v/>
      </c>
      <c r="R953" s="25"/>
      <c r="S953" s="14"/>
      <c r="T953" s="27"/>
      <c r="U953" s="14"/>
    </row>
    <row r="954">
      <c r="A954" s="14"/>
      <c r="B954" s="23" t="str">
        <f>IF($A954="","",'Система'!$B$4)</f>
        <v/>
      </c>
      <c r="C954" s="14"/>
      <c r="D954" s="23" t="str">
        <f t="array" ref="D954">IF(E954="","",XLOOKUP(E954,selector_25,selector_25_ids,""))</f>
        <v/>
      </c>
      <c r="E954" s="25"/>
      <c r="F954" s="14"/>
      <c r="G954" s="23" t="str">
        <f t="array" ref="G954">IF(H954="","",XLOOKUP(H954,selector_25,selector_25_ids,""))</f>
        <v/>
      </c>
      <c r="H954" s="25"/>
      <c r="I954" s="14"/>
      <c r="J954" s="14"/>
      <c r="K954" s="14"/>
      <c r="L954" s="23" t="str">
        <f t="array" ref="L954">IF(M954="","",XLOOKUP(M954,selector_02,selector_02_ids,""))</f>
        <v/>
      </c>
      <c r="M954" s="25"/>
      <c r="N954" s="23" t="str">
        <f t="array" ref="N954">IF(O954="","",XLOOKUP(O954,selector_12,selector_12_ids,""))</f>
        <v/>
      </c>
      <c r="O954" s="25"/>
      <c r="P954" s="14"/>
      <c r="Q954" s="23" t="str">
        <f t="array" ref="Q954">IF(R954="","",XLOOKUP(R954,selector_04,selector_04_ids,""))</f>
        <v/>
      </c>
      <c r="R954" s="25"/>
      <c r="S954" s="14"/>
      <c r="T954" s="27"/>
      <c r="U954" s="14"/>
    </row>
    <row r="955">
      <c r="A955" s="14"/>
      <c r="B955" s="23" t="str">
        <f>IF($A955="","",'Система'!$B$4)</f>
        <v/>
      </c>
      <c r="C955" s="14"/>
      <c r="D955" s="23" t="str">
        <f t="array" ref="D955">IF(E955="","",XLOOKUP(E955,selector_25,selector_25_ids,""))</f>
        <v/>
      </c>
      <c r="E955" s="25"/>
      <c r="F955" s="14"/>
      <c r="G955" s="23" t="str">
        <f t="array" ref="G955">IF(H955="","",XLOOKUP(H955,selector_25,selector_25_ids,""))</f>
        <v/>
      </c>
      <c r="H955" s="25"/>
      <c r="I955" s="14"/>
      <c r="J955" s="14"/>
      <c r="K955" s="14"/>
      <c r="L955" s="23" t="str">
        <f t="array" ref="L955">IF(M955="","",XLOOKUP(M955,selector_02,selector_02_ids,""))</f>
        <v/>
      </c>
      <c r="M955" s="25"/>
      <c r="N955" s="23" t="str">
        <f t="array" ref="N955">IF(O955="","",XLOOKUP(O955,selector_12,selector_12_ids,""))</f>
        <v/>
      </c>
      <c r="O955" s="25"/>
      <c r="P955" s="14"/>
      <c r="Q955" s="23" t="str">
        <f t="array" ref="Q955">IF(R955="","",XLOOKUP(R955,selector_04,selector_04_ids,""))</f>
        <v/>
      </c>
      <c r="R955" s="25"/>
      <c r="S955" s="14"/>
      <c r="T955" s="27"/>
      <c r="U955" s="14"/>
    </row>
    <row r="956">
      <c r="A956" s="14"/>
      <c r="B956" s="23" t="str">
        <f>IF($A956="","",'Система'!$B$4)</f>
        <v/>
      </c>
      <c r="C956" s="14"/>
      <c r="D956" s="23" t="str">
        <f t="array" ref="D956">IF(E956="","",XLOOKUP(E956,selector_25,selector_25_ids,""))</f>
        <v/>
      </c>
      <c r="E956" s="25"/>
      <c r="F956" s="14"/>
      <c r="G956" s="23" t="str">
        <f t="array" ref="G956">IF(H956="","",XLOOKUP(H956,selector_25,selector_25_ids,""))</f>
        <v/>
      </c>
      <c r="H956" s="25"/>
      <c r="I956" s="14"/>
      <c r="J956" s="14"/>
      <c r="K956" s="14"/>
      <c r="L956" s="23" t="str">
        <f t="array" ref="L956">IF(M956="","",XLOOKUP(M956,selector_02,selector_02_ids,""))</f>
        <v/>
      </c>
      <c r="M956" s="25"/>
      <c r="N956" s="23" t="str">
        <f t="array" ref="N956">IF(O956="","",XLOOKUP(O956,selector_12,selector_12_ids,""))</f>
        <v/>
      </c>
      <c r="O956" s="25"/>
      <c r="P956" s="14"/>
      <c r="Q956" s="23" t="str">
        <f t="array" ref="Q956">IF(R956="","",XLOOKUP(R956,selector_04,selector_04_ids,""))</f>
        <v/>
      </c>
      <c r="R956" s="25"/>
      <c r="S956" s="14"/>
      <c r="T956" s="27"/>
      <c r="U956" s="14"/>
    </row>
    <row r="957">
      <c r="A957" s="14"/>
      <c r="B957" s="23" t="str">
        <f>IF($A957="","",'Система'!$B$4)</f>
        <v/>
      </c>
      <c r="C957" s="14"/>
      <c r="D957" s="23" t="str">
        <f t="array" ref="D957">IF(E957="","",XLOOKUP(E957,selector_25,selector_25_ids,""))</f>
        <v/>
      </c>
      <c r="E957" s="25"/>
      <c r="F957" s="14"/>
      <c r="G957" s="23" t="str">
        <f t="array" ref="G957">IF(H957="","",XLOOKUP(H957,selector_25,selector_25_ids,""))</f>
        <v/>
      </c>
      <c r="H957" s="25"/>
      <c r="I957" s="14"/>
      <c r="J957" s="14"/>
      <c r="K957" s="14"/>
      <c r="L957" s="23" t="str">
        <f t="array" ref="L957">IF(M957="","",XLOOKUP(M957,selector_02,selector_02_ids,""))</f>
        <v/>
      </c>
      <c r="M957" s="25"/>
      <c r="N957" s="23" t="str">
        <f t="array" ref="N957">IF(O957="","",XLOOKUP(O957,selector_12,selector_12_ids,""))</f>
        <v/>
      </c>
      <c r="O957" s="25"/>
      <c r="P957" s="14"/>
      <c r="Q957" s="23" t="str">
        <f t="array" ref="Q957">IF(R957="","",XLOOKUP(R957,selector_04,selector_04_ids,""))</f>
        <v/>
      </c>
      <c r="R957" s="25"/>
      <c r="S957" s="14"/>
      <c r="T957" s="27"/>
      <c r="U957" s="14"/>
    </row>
    <row r="958">
      <c r="A958" s="14"/>
      <c r="B958" s="23" t="str">
        <f>IF($A958="","",'Система'!$B$4)</f>
        <v/>
      </c>
      <c r="C958" s="14"/>
      <c r="D958" s="23" t="str">
        <f t="array" ref="D958">IF(E958="","",XLOOKUP(E958,selector_25,selector_25_ids,""))</f>
        <v/>
      </c>
      <c r="E958" s="25"/>
      <c r="F958" s="14"/>
      <c r="G958" s="23" t="str">
        <f t="array" ref="G958">IF(H958="","",XLOOKUP(H958,selector_25,selector_25_ids,""))</f>
        <v/>
      </c>
      <c r="H958" s="25"/>
      <c r="I958" s="14"/>
      <c r="J958" s="14"/>
      <c r="K958" s="14"/>
      <c r="L958" s="23" t="str">
        <f t="array" ref="L958">IF(M958="","",XLOOKUP(M958,selector_02,selector_02_ids,""))</f>
        <v/>
      </c>
      <c r="M958" s="25"/>
      <c r="N958" s="23" t="str">
        <f t="array" ref="N958">IF(O958="","",XLOOKUP(O958,selector_12,selector_12_ids,""))</f>
        <v/>
      </c>
      <c r="O958" s="25"/>
      <c r="P958" s="14"/>
      <c r="Q958" s="23" t="str">
        <f t="array" ref="Q958">IF(R958="","",XLOOKUP(R958,selector_04,selector_04_ids,""))</f>
        <v/>
      </c>
      <c r="R958" s="25"/>
      <c r="S958" s="14"/>
      <c r="T958" s="27"/>
      <c r="U958" s="14"/>
    </row>
    <row r="959">
      <c r="A959" s="14"/>
      <c r="B959" s="23" t="str">
        <f>IF($A959="","",'Система'!$B$4)</f>
        <v/>
      </c>
      <c r="C959" s="14"/>
      <c r="D959" s="23" t="str">
        <f t="array" ref="D959">IF(E959="","",XLOOKUP(E959,selector_25,selector_25_ids,""))</f>
        <v/>
      </c>
      <c r="E959" s="25"/>
      <c r="F959" s="14"/>
      <c r="G959" s="23" t="str">
        <f t="array" ref="G959">IF(H959="","",XLOOKUP(H959,selector_25,selector_25_ids,""))</f>
        <v/>
      </c>
      <c r="H959" s="25"/>
      <c r="I959" s="14"/>
      <c r="J959" s="14"/>
      <c r="K959" s="14"/>
      <c r="L959" s="23" t="str">
        <f t="array" ref="L959">IF(M959="","",XLOOKUP(M959,selector_02,selector_02_ids,""))</f>
        <v/>
      </c>
      <c r="M959" s="25"/>
      <c r="N959" s="23" t="str">
        <f t="array" ref="N959">IF(O959="","",XLOOKUP(O959,selector_12,selector_12_ids,""))</f>
        <v/>
      </c>
      <c r="O959" s="25"/>
      <c r="P959" s="14"/>
      <c r="Q959" s="23" t="str">
        <f t="array" ref="Q959">IF(R959="","",XLOOKUP(R959,selector_04,selector_04_ids,""))</f>
        <v/>
      </c>
      <c r="R959" s="25"/>
      <c r="S959" s="14"/>
      <c r="T959" s="27"/>
      <c r="U959" s="14"/>
    </row>
    <row r="960">
      <c r="A960" s="14"/>
      <c r="B960" s="23" t="str">
        <f>IF($A960="","",'Система'!$B$4)</f>
        <v/>
      </c>
      <c r="C960" s="14"/>
      <c r="D960" s="23" t="str">
        <f t="array" ref="D960">IF(E960="","",XLOOKUP(E960,selector_25,selector_25_ids,""))</f>
        <v/>
      </c>
      <c r="E960" s="25"/>
      <c r="F960" s="14"/>
      <c r="G960" s="23" t="str">
        <f t="array" ref="G960">IF(H960="","",XLOOKUP(H960,selector_25,selector_25_ids,""))</f>
        <v/>
      </c>
      <c r="H960" s="25"/>
      <c r="I960" s="14"/>
      <c r="J960" s="14"/>
      <c r="K960" s="14"/>
      <c r="L960" s="23" t="str">
        <f t="array" ref="L960">IF(M960="","",XLOOKUP(M960,selector_02,selector_02_ids,""))</f>
        <v/>
      </c>
      <c r="M960" s="25"/>
      <c r="N960" s="23" t="str">
        <f t="array" ref="N960">IF(O960="","",XLOOKUP(O960,selector_12,selector_12_ids,""))</f>
        <v/>
      </c>
      <c r="O960" s="25"/>
      <c r="P960" s="14"/>
      <c r="Q960" s="23" t="str">
        <f t="array" ref="Q960">IF(R960="","",XLOOKUP(R960,selector_04,selector_04_ids,""))</f>
        <v/>
      </c>
      <c r="R960" s="25"/>
      <c r="S960" s="14"/>
      <c r="T960" s="27"/>
      <c r="U960" s="14"/>
    </row>
    <row r="961">
      <c r="A961" s="14"/>
      <c r="B961" s="23" t="str">
        <f>IF($A961="","",'Система'!$B$4)</f>
        <v/>
      </c>
      <c r="C961" s="14"/>
      <c r="D961" s="23" t="str">
        <f t="array" ref="D961">IF(E961="","",XLOOKUP(E961,selector_25,selector_25_ids,""))</f>
        <v/>
      </c>
      <c r="E961" s="25"/>
      <c r="F961" s="14"/>
      <c r="G961" s="23" t="str">
        <f t="array" ref="G961">IF(H961="","",XLOOKUP(H961,selector_25,selector_25_ids,""))</f>
        <v/>
      </c>
      <c r="H961" s="25"/>
      <c r="I961" s="14"/>
      <c r="J961" s="14"/>
      <c r="K961" s="14"/>
      <c r="L961" s="23" t="str">
        <f t="array" ref="L961">IF(M961="","",XLOOKUP(M961,selector_02,selector_02_ids,""))</f>
        <v/>
      </c>
      <c r="M961" s="25"/>
      <c r="N961" s="23" t="str">
        <f t="array" ref="N961">IF(O961="","",XLOOKUP(O961,selector_12,selector_12_ids,""))</f>
        <v/>
      </c>
      <c r="O961" s="25"/>
      <c r="P961" s="14"/>
      <c r="Q961" s="23" t="str">
        <f t="array" ref="Q961">IF(R961="","",XLOOKUP(R961,selector_04,selector_04_ids,""))</f>
        <v/>
      </c>
      <c r="R961" s="25"/>
      <c r="S961" s="14"/>
      <c r="T961" s="27"/>
      <c r="U961" s="14"/>
    </row>
    <row r="962">
      <c r="A962" s="14"/>
      <c r="B962" s="23" t="str">
        <f>IF($A962="","",'Система'!$B$4)</f>
        <v/>
      </c>
      <c r="C962" s="14"/>
      <c r="D962" s="23" t="str">
        <f t="array" ref="D962">IF(E962="","",XLOOKUP(E962,selector_25,selector_25_ids,""))</f>
        <v/>
      </c>
      <c r="E962" s="25"/>
      <c r="F962" s="14"/>
      <c r="G962" s="23" t="str">
        <f t="array" ref="G962">IF(H962="","",XLOOKUP(H962,selector_25,selector_25_ids,""))</f>
        <v/>
      </c>
      <c r="H962" s="25"/>
      <c r="I962" s="14"/>
      <c r="J962" s="14"/>
      <c r="K962" s="14"/>
      <c r="L962" s="23" t="str">
        <f t="array" ref="L962">IF(M962="","",XLOOKUP(M962,selector_02,selector_02_ids,""))</f>
        <v/>
      </c>
      <c r="M962" s="25"/>
      <c r="N962" s="23" t="str">
        <f t="array" ref="N962">IF(O962="","",XLOOKUP(O962,selector_12,selector_12_ids,""))</f>
        <v/>
      </c>
      <c r="O962" s="25"/>
      <c r="P962" s="14"/>
      <c r="Q962" s="23" t="str">
        <f t="array" ref="Q962">IF(R962="","",XLOOKUP(R962,selector_04,selector_04_ids,""))</f>
        <v/>
      </c>
      <c r="R962" s="25"/>
      <c r="S962" s="14"/>
      <c r="T962" s="27"/>
      <c r="U962" s="14"/>
    </row>
    <row r="963">
      <c r="A963" s="14"/>
      <c r="B963" s="23" t="str">
        <f>IF($A963="","",'Система'!$B$4)</f>
        <v/>
      </c>
      <c r="C963" s="14"/>
      <c r="D963" s="23" t="str">
        <f t="array" ref="D963">IF(E963="","",XLOOKUP(E963,selector_25,selector_25_ids,""))</f>
        <v/>
      </c>
      <c r="E963" s="25"/>
      <c r="F963" s="14"/>
      <c r="G963" s="23" t="str">
        <f t="array" ref="G963">IF(H963="","",XLOOKUP(H963,selector_25,selector_25_ids,""))</f>
        <v/>
      </c>
      <c r="H963" s="25"/>
      <c r="I963" s="14"/>
      <c r="J963" s="14"/>
      <c r="K963" s="14"/>
      <c r="L963" s="23" t="str">
        <f t="array" ref="L963">IF(M963="","",XLOOKUP(M963,selector_02,selector_02_ids,""))</f>
        <v/>
      </c>
      <c r="M963" s="25"/>
      <c r="N963" s="23" t="str">
        <f t="array" ref="N963">IF(O963="","",XLOOKUP(O963,selector_12,selector_12_ids,""))</f>
        <v/>
      </c>
      <c r="O963" s="25"/>
      <c r="P963" s="14"/>
      <c r="Q963" s="23" t="str">
        <f t="array" ref="Q963">IF(R963="","",XLOOKUP(R963,selector_04,selector_04_ids,""))</f>
        <v/>
      </c>
      <c r="R963" s="25"/>
      <c r="S963" s="14"/>
      <c r="T963" s="27"/>
      <c r="U963" s="14"/>
    </row>
    <row r="964">
      <c r="A964" s="14"/>
      <c r="B964" s="23" t="str">
        <f>IF($A964="","",'Система'!$B$4)</f>
        <v/>
      </c>
      <c r="C964" s="14"/>
      <c r="D964" s="23" t="str">
        <f t="array" ref="D964">IF(E964="","",XLOOKUP(E964,selector_25,selector_25_ids,""))</f>
        <v/>
      </c>
      <c r="E964" s="25"/>
      <c r="F964" s="14"/>
      <c r="G964" s="23" t="str">
        <f t="array" ref="G964">IF(H964="","",XLOOKUP(H964,selector_25,selector_25_ids,""))</f>
        <v/>
      </c>
      <c r="H964" s="25"/>
      <c r="I964" s="14"/>
      <c r="J964" s="14"/>
      <c r="K964" s="14"/>
      <c r="L964" s="23" t="str">
        <f t="array" ref="L964">IF(M964="","",XLOOKUP(M964,selector_02,selector_02_ids,""))</f>
        <v/>
      </c>
      <c r="M964" s="25"/>
      <c r="N964" s="23" t="str">
        <f t="array" ref="N964">IF(O964="","",XLOOKUP(O964,selector_12,selector_12_ids,""))</f>
        <v/>
      </c>
      <c r="O964" s="25"/>
      <c r="P964" s="14"/>
      <c r="Q964" s="23" t="str">
        <f t="array" ref="Q964">IF(R964="","",XLOOKUP(R964,selector_04,selector_04_ids,""))</f>
        <v/>
      </c>
      <c r="R964" s="25"/>
      <c r="S964" s="14"/>
      <c r="T964" s="27"/>
      <c r="U964" s="14"/>
    </row>
    <row r="965">
      <c r="A965" s="14"/>
      <c r="B965" s="23" t="str">
        <f>IF($A965="","",'Система'!$B$4)</f>
        <v/>
      </c>
      <c r="C965" s="14"/>
      <c r="D965" s="23" t="str">
        <f t="array" ref="D965">IF(E965="","",XLOOKUP(E965,selector_25,selector_25_ids,""))</f>
        <v/>
      </c>
      <c r="E965" s="25"/>
      <c r="F965" s="14"/>
      <c r="G965" s="23" t="str">
        <f t="array" ref="G965">IF(H965="","",XLOOKUP(H965,selector_25,selector_25_ids,""))</f>
        <v/>
      </c>
      <c r="H965" s="25"/>
      <c r="I965" s="14"/>
      <c r="J965" s="14"/>
      <c r="K965" s="14"/>
      <c r="L965" s="23" t="str">
        <f t="array" ref="L965">IF(M965="","",XLOOKUP(M965,selector_02,selector_02_ids,""))</f>
        <v/>
      </c>
      <c r="M965" s="25"/>
      <c r="N965" s="23" t="str">
        <f t="array" ref="N965">IF(O965="","",XLOOKUP(O965,selector_12,selector_12_ids,""))</f>
        <v/>
      </c>
      <c r="O965" s="25"/>
      <c r="P965" s="14"/>
      <c r="Q965" s="23" t="str">
        <f t="array" ref="Q965">IF(R965="","",XLOOKUP(R965,selector_04,selector_04_ids,""))</f>
        <v/>
      </c>
      <c r="R965" s="25"/>
      <c r="S965" s="14"/>
      <c r="T965" s="27"/>
      <c r="U965" s="14"/>
    </row>
    <row r="966">
      <c r="A966" s="14"/>
      <c r="B966" s="23" t="str">
        <f>IF($A966="","",'Система'!$B$4)</f>
        <v/>
      </c>
      <c r="C966" s="14"/>
      <c r="D966" s="23" t="str">
        <f t="array" ref="D966">IF(E966="","",XLOOKUP(E966,selector_25,selector_25_ids,""))</f>
        <v/>
      </c>
      <c r="E966" s="25"/>
      <c r="F966" s="14"/>
      <c r="G966" s="23" t="str">
        <f t="array" ref="G966">IF(H966="","",XLOOKUP(H966,selector_25,selector_25_ids,""))</f>
        <v/>
      </c>
      <c r="H966" s="25"/>
      <c r="I966" s="14"/>
      <c r="J966" s="14"/>
      <c r="K966" s="14"/>
      <c r="L966" s="23" t="str">
        <f t="array" ref="L966">IF(M966="","",XLOOKUP(M966,selector_02,selector_02_ids,""))</f>
        <v/>
      </c>
      <c r="M966" s="25"/>
      <c r="N966" s="23" t="str">
        <f t="array" ref="N966">IF(O966="","",XLOOKUP(O966,selector_12,selector_12_ids,""))</f>
        <v/>
      </c>
      <c r="O966" s="25"/>
      <c r="P966" s="14"/>
      <c r="Q966" s="23" t="str">
        <f t="array" ref="Q966">IF(R966="","",XLOOKUP(R966,selector_04,selector_04_ids,""))</f>
        <v/>
      </c>
      <c r="R966" s="25"/>
      <c r="S966" s="14"/>
      <c r="T966" s="27"/>
      <c r="U966" s="14"/>
    </row>
    <row r="967">
      <c r="A967" s="14"/>
      <c r="B967" s="23" t="str">
        <f>IF($A967="","",'Система'!$B$4)</f>
        <v/>
      </c>
      <c r="C967" s="14"/>
      <c r="D967" s="23" t="str">
        <f t="array" ref="D967">IF(E967="","",XLOOKUP(E967,selector_25,selector_25_ids,""))</f>
        <v/>
      </c>
      <c r="E967" s="25"/>
      <c r="F967" s="14"/>
      <c r="G967" s="23" t="str">
        <f t="array" ref="G967">IF(H967="","",XLOOKUP(H967,selector_25,selector_25_ids,""))</f>
        <v/>
      </c>
      <c r="H967" s="25"/>
      <c r="I967" s="14"/>
      <c r="J967" s="14"/>
      <c r="K967" s="14"/>
      <c r="L967" s="23" t="str">
        <f t="array" ref="L967">IF(M967="","",XLOOKUP(M967,selector_02,selector_02_ids,""))</f>
        <v/>
      </c>
      <c r="M967" s="25"/>
      <c r="N967" s="23" t="str">
        <f t="array" ref="N967">IF(O967="","",XLOOKUP(O967,selector_12,selector_12_ids,""))</f>
        <v/>
      </c>
      <c r="O967" s="25"/>
      <c r="P967" s="14"/>
      <c r="Q967" s="23" t="str">
        <f t="array" ref="Q967">IF(R967="","",XLOOKUP(R967,selector_04,selector_04_ids,""))</f>
        <v/>
      </c>
      <c r="R967" s="25"/>
      <c r="S967" s="14"/>
      <c r="T967" s="27"/>
      <c r="U967" s="14"/>
    </row>
    <row r="968">
      <c r="A968" s="14"/>
      <c r="B968" s="23" t="str">
        <f>IF($A968="","",'Система'!$B$4)</f>
        <v/>
      </c>
      <c r="C968" s="14"/>
      <c r="D968" s="23" t="str">
        <f t="array" ref="D968">IF(E968="","",XLOOKUP(E968,selector_25,selector_25_ids,""))</f>
        <v/>
      </c>
      <c r="E968" s="25"/>
      <c r="F968" s="14"/>
      <c r="G968" s="23" t="str">
        <f t="array" ref="G968">IF(H968="","",XLOOKUP(H968,selector_25,selector_25_ids,""))</f>
        <v/>
      </c>
      <c r="H968" s="25"/>
      <c r="I968" s="14"/>
      <c r="J968" s="14"/>
      <c r="K968" s="14"/>
      <c r="L968" s="23" t="str">
        <f t="array" ref="L968">IF(M968="","",XLOOKUP(M968,selector_02,selector_02_ids,""))</f>
        <v/>
      </c>
      <c r="M968" s="25"/>
      <c r="N968" s="23" t="str">
        <f t="array" ref="N968">IF(O968="","",XLOOKUP(O968,selector_12,selector_12_ids,""))</f>
        <v/>
      </c>
      <c r="O968" s="25"/>
      <c r="P968" s="14"/>
      <c r="Q968" s="23" t="str">
        <f t="array" ref="Q968">IF(R968="","",XLOOKUP(R968,selector_04,selector_04_ids,""))</f>
        <v/>
      </c>
      <c r="R968" s="25"/>
      <c r="S968" s="14"/>
      <c r="T968" s="27"/>
      <c r="U968" s="14"/>
    </row>
    <row r="969">
      <c r="A969" s="14"/>
      <c r="B969" s="23" t="str">
        <f>IF($A969="","",'Система'!$B$4)</f>
        <v/>
      </c>
      <c r="C969" s="14"/>
      <c r="D969" s="23" t="str">
        <f t="array" ref="D969">IF(E969="","",XLOOKUP(E969,selector_25,selector_25_ids,""))</f>
        <v/>
      </c>
      <c r="E969" s="25"/>
      <c r="F969" s="14"/>
      <c r="G969" s="23" t="str">
        <f t="array" ref="G969">IF(H969="","",XLOOKUP(H969,selector_25,selector_25_ids,""))</f>
        <v/>
      </c>
      <c r="H969" s="25"/>
      <c r="I969" s="14"/>
      <c r="J969" s="14"/>
      <c r="K969" s="14"/>
      <c r="L969" s="23" t="str">
        <f t="array" ref="L969">IF(M969="","",XLOOKUP(M969,selector_02,selector_02_ids,""))</f>
        <v/>
      </c>
      <c r="M969" s="25"/>
      <c r="N969" s="23" t="str">
        <f t="array" ref="N969">IF(O969="","",XLOOKUP(O969,selector_12,selector_12_ids,""))</f>
        <v/>
      </c>
      <c r="O969" s="25"/>
      <c r="P969" s="14"/>
      <c r="Q969" s="23" t="str">
        <f t="array" ref="Q969">IF(R969="","",XLOOKUP(R969,selector_04,selector_04_ids,""))</f>
        <v/>
      </c>
      <c r="R969" s="25"/>
      <c r="S969" s="14"/>
      <c r="T969" s="27"/>
      <c r="U969" s="14"/>
    </row>
    <row r="970">
      <c r="A970" s="14"/>
      <c r="B970" s="23" t="str">
        <f>IF($A970="","",'Система'!$B$4)</f>
        <v/>
      </c>
      <c r="C970" s="14"/>
      <c r="D970" s="23" t="str">
        <f t="array" ref="D970">IF(E970="","",XLOOKUP(E970,selector_25,selector_25_ids,""))</f>
        <v/>
      </c>
      <c r="E970" s="25"/>
      <c r="F970" s="14"/>
      <c r="G970" s="23" t="str">
        <f t="array" ref="G970">IF(H970="","",XLOOKUP(H970,selector_25,selector_25_ids,""))</f>
        <v/>
      </c>
      <c r="H970" s="25"/>
      <c r="I970" s="14"/>
      <c r="J970" s="14"/>
      <c r="K970" s="14"/>
      <c r="L970" s="23" t="str">
        <f t="array" ref="L970">IF(M970="","",XLOOKUP(M970,selector_02,selector_02_ids,""))</f>
        <v/>
      </c>
      <c r="M970" s="25"/>
      <c r="N970" s="23" t="str">
        <f t="array" ref="N970">IF(O970="","",XLOOKUP(O970,selector_12,selector_12_ids,""))</f>
        <v/>
      </c>
      <c r="O970" s="25"/>
      <c r="P970" s="14"/>
      <c r="Q970" s="23" t="str">
        <f t="array" ref="Q970">IF(R970="","",XLOOKUP(R970,selector_04,selector_04_ids,""))</f>
        <v/>
      </c>
      <c r="R970" s="25"/>
      <c r="S970" s="14"/>
      <c r="T970" s="27"/>
      <c r="U970" s="14"/>
    </row>
    <row r="971">
      <c r="A971" s="14"/>
      <c r="B971" s="23" t="str">
        <f>IF($A971="","",'Система'!$B$4)</f>
        <v/>
      </c>
      <c r="C971" s="14"/>
      <c r="D971" s="23" t="str">
        <f t="array" ref="D971">IF(E971="","",XLOOKUP(E971,selector_25,selector_25_ids,""))</f>
        <v/>
      </c>
      <c r="E971" s="25"/>
      <c r="F971" s="14"/>
      <c r="G971" s="23" t="str">
        <f t="array" ref="G971">IF(H971="","",XLOOKUP(H971,selector_25,selector_25_ids,""))</f>
        <v/>
      </c>
      <c r="H971" s="25"/>
      <c r="I971" s="14"/>
      <c r="J971" s="14"/>
      <c r="K971" s="14"/>
      <c r="L971" s="23" t="str">
        <f t="array" ref="L971">IF(M971="","",XLOOKUP(M971,selector_02,selector_02_ids,""))</f>
        <v/>
      </c>
      <c r="M971" s="25"/>
      <c r="N971" s="23" t="str">
        <f t="array" ref="N971">IF(O971="","",XLOOKUP(O971,selector_12,selector_12_ids,""))</f>
        <v/>
      </c>
      <c r="O971" s="25"/>
      <c r="P971" s="14"/>
      <c r="Q971" s="23" t="str">
        <f t="array" ref="Q971">IF(R971="","",XLOOKUP(R971,selector_04,selector_04_ids,""))</f>
        <v/>
      </c>
      <c r="R971" s="25"/>
      <c r="S971" s="14"/>
      <c r="T971" s="27"/>
      <c r="U971" s="14"/>
    </row>
    <row r="972">
      <c r="A972" s="14"/>
      <c r="B972" s="23" t="str">
        <f>IF($A972="","",'Система'!$B$4)</f>
        <v/>
      </c>
      <c r="C972" s="14"/>
      <c r="D972" s="23" t="str">
        <f t="array" ref="D972">IF(E972="","",XLOOKUP(E972,selector_25,selector_25_ids,""))</f>
        <v/>
      </c>
      <c r="E972" s="25"/>
      <c r="F972" s="14"/>
      <c r="G972" s="23" t="str">
        <f t="array" ref="G972">IF(H972="","",XLOOKUP(H972,selector_25,selector_25_ids,""))</f>
        <v/>
      </c>
      <c r="H972" s="25"/>
      <c r="I972" s="14"/>
      <c r="J972" s="14"/>
      <c r="K972" s="14"/>
      <c r="L972" s="23" t="str">
        <f t="array" ref="L972">IF(M972="","",XLOOKUP(M972,selector_02,selector_02_ids,""))</f>
        <v/>
      </c>
      <c r="M972" s="25"/>
      <c r="N972" s="23" t="str">
        <f t="array" ref="N972">IF(O972="","",XLOOKUP(O972,selector_12,selector_12_ids,""))</f>
        <v/>
      </c>
      <c r="O972" s="25"/>
      <c r="P972" s="14"/>
      <c r="Q972" s="23" t="str">
        <f t="array" ref="Q972">IF(R972="","",XLOOKUP(R972,selector_04,selector_04_ids,""))</f>
        <v/>
      </c>
      <c r="R972" s="25"/>
      <c r="S972" s="14"/>
      <c r="T972" s="27"/>
      <c r="U972" s="14"/>
    </row>
    <row r="973">
      <c r="A973" s="14"/>
      <c r="B973" s="23" t="str">
        <f>IF($A973="","",'Система'!$B$4)</f>
        <v/>
      </c>
      <c r="C973" s="14"/>
      <c r="D973" s="23" t="str">
        <f t="array" ref="D973">IF(E973="","",XLOOKUP(E973,selector_25,selector_25_ids,""))</f>
        <v/>
      </c>
      <c r="E973" s="25"/>
      <c r="F973" s="14"/>
      <c r="G973" s="23" t="str">
        <f t="array" ref="G973">IF(H973="","",XLOOKUP(H973,selector_25,selector_25_ids,""))</f>
        <v/>
      </c>
      <c r="H973" s="25"/>
      <c r="I973" s="14"/>
      <c r="J973" s="14"/>
      <c r="K973" s="14"/>
      <c r="L973" s="23" t="str">
        <f t="array" ref="L973">IF(M973="","",XLOOKUP(M973,selector_02,selector_02_ids,""))</f>
        <v/>
      </c>
      <c r="M973" s="25"/>
      <c r="N973" s="23" t="str">
        <f t="array" ref="N973">IF(O973="","",XLOOKUP(O973,selector_12,selector_12_ids,""))</f>
        <v/>
      </c>
      <c r="O973" s="25"/>
      <c r="P973" s="14"/>
      <c r="Q973" s="23" t="str">
        <f t="array" ref="Q973">IF(R973="","",XLOOKUP(R973,selector_04,selector_04_ids,""))</f>
        <v/>
      </c>
      <c r="R973" s="25"/>
      <c r="S973" s="14"/>
      <c r="T973" s="27"/>
      <c r="U973" s="14"/>
    </row>
    <row r="974">
      <c r="A974" s="14"/>
      <c r="B974" s="23" t="str">
        <f>IF($A974="","",'Система'!$B$4)</f>
        <v/>
      </c>
      <c r="C974" s="14"/>
      <c r="D974" s="23" t="str">
        <f t="array" ref="D974">IF(E974="","",XLOOKUP(E974,selector_25,selector_25_ids,""))</f>
        <v/>
      </c>
      <c r="E974" s="25"/>
      <c r="F974" s="14"/>
      <c r="G974" s="23" t="str">
        <f t="array" ref="G974">IF(H974="","",XLOOKUP(H974,selector_25,selector_25_ids,""))</f>
        <v/>
      </c>
      <c r="H974" s="25"/>
      <c r="I974" s="14"/>
      <c r="J974" s="14"/>
      <c r="K974" s="14"/>
      <c r="L974" s="23" t="str">
        <f t="array" ref="L974">IF(M974="","",XLOOKUP(M974,selector_02,selector_02_ids,""))</f>
        <v/>
      </c>
      <c r="M974" s="25"/>
      <c r="N974" s="23" t="str">
        <f t="array" ref="N974">IF(O974="","",XLOOKUP(O974,selector_12,selector_12_ids,""))</f>
        <v/>
      </c>
      <c r="O974" s="25"/>
      <c r="P974" s="14"/>
      <c r="Q974" s="23" t="str">
        <f t="array" ref="Q974">IF(R974="","",XLOOKUP(R974,selector_04,selector_04_ids,""))</f>
        <v/>
      </c>
      <c r="R974" s="25"/>
      <c r="S974" s="14"/>
      <c r="T974" s="27"/>
      <c r="U974" s="14"/>
    </row>
    <row r="975">
      <c r="A975" s="14"/>
      <c r="B975" s="23" t="str">
        <f>IF($A975="","",'Система'!$B$4)</f>
        <v/>
      </c>
      <c r="C975" s="14"/>
      <c r="D975" s="23" t="str">
        <f t="array" ref="D975">IF(E975="","",XLOOKUP(E975,selector_25,selector_25_ids,""))</f>
        <v/>
      </c>
      <c r="E975" s="25"/>
      <c r="F975" s="14"/>
      <c r="G975" s="23" t="str">
        <f t="array" ref="G975">IF(H975="","",XLOOKUP(H975,selector_25,selector_25_ids,""))</f>
        <v/>
      </c>
      <c r="H975" s="25"/>
      <c r="I975" s="14"/>
      <c r="J975" s="14"/>
      <c r="K975" s="14"/>
      <c r="L975" s="23" t="str">
        <f t="array" ref="L975">IF(M975="","",XLOOKUP(M975,selector_02,selector_02_ids,""))</f>
        <v/>
      </c>
      <c r="M975" s="25"/>
      <c r="N975" s="23" t="str">
        <f t="array" ref="N975">IF(O975="","",XLOOKUP(O975,selector_12,selector_12_ids,""))</f>
        <v/>
      </c>
      <c r="O975" s="25"/>
      <c r="P975" s="14"/>
      <c r="Q975" s="23" t="str">
        <f t="array" ref="Q975">IF(R975="","",XLOOKUP(R975,selector_04,selector_04_ids,""))</f>
        <v/>
      </c>
      <c r="R975" s="25"/>
      <c r="S975" s="14"/>
      <c r="T975" s="27"/>
      <c r="U975" s="14"/>
    </row>
    <row r="976">
      <c r="A976" s="14"/>
      <c r="B976" s="23" t="str">
        <f>IF($A976="","",'Система'!$B$4)</f>
        <v/>
      </c>
      <c r="C976" s="14"/>
      <c r="D976" s="23" t="str">
        <f t="array" ref="D976">IF(E976="","",XLOOKUP(E976,selector_25,selector_25_ids,""))</f>
        <v/>
      </c>
      <c r="E976" s="25"/>
      <c r="F976" s="14"/>
      <c r="G976" s="23" t="str">
        <f t="array" ref="G976">IF(H976="","",XLOOKUP(H976,selector_25,selector_25_ids,""))</f>
        <v/>
      </c>
      <c r="H976" s="25"/>
      <c r="I976" s="14"/>
      <c r="J976" s="14"/>
      <c r="K976" s="14"/>
      <c r="L976" s="23" t="str">
        <f t="array" ref="L976">IF(M976="","",XLOOKUP(M976,selector_02,selector_02_ids,""))</f>
        <v/>
      </c>
      <c r="M976" s="25"/>
      <c r="N976" s="23" t="str">
        <f t="array" ref="N976">IF(O976="","",XLOOKUP(O976,selector_12,selector_12_ids,""))</f>
        <v/>
      </c>
      <c r="O976" s="25"/>
      <c r="P976" s="14"/>
      <c r="Q976" s="23" t="str">
        <f t="array" ref="Q976">IF(R976="","",XLOOKUP(R976,selector_04,selector_04_ids,""))</f>
        <v/>
      </c>
      <c r="R976" s="25"/>
      <c r="S976" s="14"/>
      <c r="T976" s="27"/>
      <c r="U976" s="14"/>
    </row>
    <row r="977">
      <c r="A977" s="14"/>
      <c r="B977" s="23" t="str">
        <f>IF($A977="","",'Система'!$B$4)</f>
        <v/>
      </c>
      <c r="C977" s="14"/>
      <c r="D977" s="23" t="str">
        <f t="array" ref="D977">IF(E977="","",XLOOKUP(E977,selector_25,selector_25_ids,""))</f>
        <v/>
      </c>
      <c r="E977" s="25"/>
      <c r="F977" s="14"/>
      <c r="G977" s="23" t="str">
        <f t="array" ref="G977">IF(H977="","",XLOOKUP(H977,selector_25,selector_25_ids,""))</f>
        <v/>
      </c>
      <c r="H977" s="25"/>
      <c r="I977" s="14"/>
      <c r="J977" s="14"/>
      <c r="K977" s="14"/>
      <c r="L977" s="23" t="str">
        <f t="array" ref="L977">IF(M977="","",XLOOKUP(M977,selector_02,selector_02_ids,""))</f>
        <v/>
      </c>
      <c r="M977" s="25"/>
      <c r="N977" s="23" t="str">
        <f t="array" ref="N977">IF(O977="","",XLOOKUP(O977,selector_12,selector_12_ids,""))</f>
        <v/>
      </c>
      <c r="O977" s="25"/>
      <c r="P977" s="14"/>
      <c r="Q977" s="23" t="str">
        <f t="array" ref="Q977">IF(R977="","",XLOOKUP(R977,selector_04,selector_04_ids,""))</f>
        <v/>
      </c>
      <c r="R977" s="25"/>
      <c r="S977" s="14"/>
      <c r="T977" s="27"/>
      <c r="U977" s="14"/>
    </row>
    <row r="978">
      <c r="A978" s="14"/>
      <c r="B978" s="23" t="str">
        <f>IF($A978="","",'Система'!$B$4)</f>
        <v/>
      </c>
      <c r="C978" s="14"/>
      <c r="D978" s="23" t="str">
        <f t="array" ref="D978">IF(E978="","",XLOOKUP(E978,selector_25,selector_25_ids,""))</f>
        <v/>
      </c>
      <c r="E978" s="25"/>
      <c r="F978" s="14"/>
      <c r="G978" s="23" t="str">
        <f t="array" ref="G978">IF(H978="","",XLOOKUP(H978,selector_25,selector_25_ids,""))</f>
        <v/>
      </c>
      <c r="H978" s="25"/>
      <c r="I978" s="14"/>
      <c r="J978" s="14"/>
      <c r="K978" s="14"/>
      <c r="L978" s="23" t="str">
        <f t="array" ref="L978">IF(M978="","",XLOOKUP(M978,selector_02,selector_02_ids,""))</f>
        <v/>
      </c>
      <c r="M978" s="25"/>
      <c r="N978" s="23" t="str">
        <f t="array" ref="N978">IF(O978="","",XLOOKUP(O978,selector_12,selector_12_ids,""))</f>
        <v/>
      </c>
      <c r="O978" s="25"/>
      <c r="P978" s="14"/>
      <c r="Q978" s="23" t="str">
        <f t="array" ref="Q978">IF(R978="","",XLOOKUP(R978,selector_04,selector_04_ids,""))</f>
        <v/>
      </c>
      <c r="R978" s="25"/>
      <c r="S978" s="14"/>
      <c r="T978" s="27"/>
      <c r="U978" s="14"/>
    </row>
    <row r="979">
      <c r="A979" s="14"/>
      <c r="B979" s="23" t="str">
        <f>IF($A979="","",'Система'!$B$4)</f>
        <v/>
      </c>
      <c r="C979" s="14"/>
      <c r="D979" s="23" t="str">
        <f t="array" ref="D979">IF(E979="","",XLOOKUP(E979,selector_25,selector_25_ids,""))</f>
        <v/>
      </c>
      <c r="E979" s="25"/>
      <c r="F979" s="14"/>
      <c r="G979" s="23" t="str">
        <f t="array" ref="G979">IF(H979="","",XLOOKUP(H979,selector_25,selector_25_ids,""))</f>
        <v/>
      </c>
      <c r="H979" s="25"/>
      <c r="I979" s="14"/>
      <c r="J979" s="14"/>
      <c r="K979" s="14"/>
      <c r="L979" s="23" t="str">
        <f t="array" ref="L979">IF(M979="","",XLOOKUP(M979,selector_02,selector_02_ids,""))</f>
        <v/>
      </c>
      <c r="M979" s="25"/>
      <c r="N979" s="23" t="str">
        <f t="array" ref="N979">IF(O979="","",XLOOKUP(O979,selector_12,selector_12_ids,""))</f>
        <v/>
      </c>
      <c r="O979" s="25"/>
      <c r="P979" s="14"/>
      <c r="Q979" s="23" t="str">
        <f t="array" ref="Q979">IF(R979="","",XLOOKUP(R979,selector_04,selector_04_ids,""))</f>
        <v/>
      </c>
      <c r="R979" s="25"/>
      <c r="S979" s="14"/>
      <c r="T979" s="27"/>
      <c r="U979" s="14"/>
    </row>
    <row r="980">
      <c r="A980" s="14"/>
      <c r="B980" s="23" t="str">
        <f>IF($A980="","",'Система'!$B$4)</f>
        <v/>
      </c>
      <c r="C980" s="14"/>
      <c r="D980" s="23" t="str">
        <f t="array" ref="D980">IF(E980="","",XLOOKUP(E980,selector_25,selector_25_ids,""))</f>
        <v/>
      </c>
      <c r="E980" s="25"/>
      <c r="F980" s="14"/>
      <c r="G980" s="23" t="str">
        <f t="array" ref="G980">IF(H980="","",XLOOKUP(H980,selector_25,selector_25_ids,""))</f>
        <v/>
      </c>
      <c r="H980" s="25"/>
      <c r="I980" s="14"/>
      <c r="J980" s="14"/>
      <c r="K980" s="14"/>
      <c r="L980" s="23" t="str">
        <f t="array" ref="L980">IF(M980="","",XLOOKUP(M980,selector_02,selector_02_ids,""))</f>
        <v/>
      </c>
      <c r="M980" s="25"/>
      <c r="N980" s="23" t="str">
        <f t="array" ref="N980">IF(O980="","",XLOOKUP(O980,selector_12,selector_12_ids,""))</f>
        <v/>
      </c>
      <c r="O980" s="25"/>
      <c r="P980" s="14"/>
      <c r="Q980" s="23" t="str">
        <f t="array" ref="Q980">IF(R980="","",XLOOKUP(R980,selector_04,selector_04_ids,""))</f>
        <v/>
      </c>
      <c r="R980" s="25"/>
      <c r="S980" s="14"/>
      <c r="T980" s="27"/>
      <c r="U980" s="14"/>
    </row>
    <row r="981">
      <c r="A981" s="14"/>
      <c r="B981" s="23" t="str">
        <f>IF($A981="","",'Система'!$B$4)</f>
        <v/>
      </c>
      <c r="C981" s="14"/>
      <c r="D981" s="23" t="str">
        <f t="array" ref="D981">IF(E981="","",XLOOKUP(E981,selector_25,selector_25_ids,""))</f>
        <v/>
      </c>
      <c r="E981" s="25"/>
      <c r="F981" s="14"/>
      <c r="G981" s="23" t="str">
        <f t="array" ref="G981">IF(H981="","",XLOOKUP(H981,selector_25,selector_25_ids,""))</f>
        <v/>
      </c>
      <c r="H981" s="25"/>
      <c r="I981" s="14"/>
      <c r="J981" s="14"/>
      <c r="K981" s="14"/>
      <c r="L981" s="23" t="str">
        <f t="array" ref="L981">IF(M981="","",XLOOKUP(M981,selector_02,selector_02_ids,""))</f>
        <v/>
      </c>
      <c r="M981" s="25"/>
      <c r="N981" s="23" t="str">
        <f t="array" ref="N981">IF(O981="","",XLOOKUP(O981,selector_12,selector_12_ids,""))</f>
        <v/>
      </c>
      <c r="O981" s="25"/>
      <c r="P981" s="14"/>
      <c r="Q981" s="23" t="str">
        <f t="array" ref="Q981">IF(R981="","",XLOOKUP(R981,selector_04,selector_04_ids,""))</f>
        <v/>
      </c>
      <c r="R981" s="25"/>
      <c r="S981" s="14"/>
      <c r="T981" s="27"/>
      <c r="U981" s="14"/>
    </row>
    <row r="982">
      <c r="A982" s="14"/>
      <c r="B982" s="23" t="str">
        <f>IF($A982="","",'Система'!$B$4)</f>
        <v/>
      </c>
      <c r="C982" s="14"/>
      <c r="D982" s="23" t="str">
        <f t="array" ref="D982">IF(E982="","",XLOOKUP(E982,selector_25,selector_25_ids,""))</f>
        <v/>
      </c>
      <c r="E982" s="25"/>
      <c r="F982" s="14"/>
      <c r="G982" s="23" t="str">
        <f t="array" ref="G982">IF(H982="","",XLOOKUP(H982,selector_25,selector_25_ids,""))</f>
        <v/>
      </c>
      <c r="H982" s="25"/>
      <c r="I982" s="14"/>
      <c r="J982" s="14"/>
      <c r="K982" s="14"/>
      <c r="L982" s="23" t="str">
        <f t="array" ref="L982">IF(M982="","",XLOOKUP(M982,selector_02,selector_02_ids,""))</f>
        <v/>
      </c>
      <c r="M982" s="25"/>
      <c r="N982" s="23" t="str">
        <f t="array" ref="N982">IF(O982="","",XLOOKUP(O982,selector_12,selector_12_ids,""))</f>
        <v/>
      </c>
      <c r="O982" s="25"/>
      <c r="P982" s="14"/>
      <c r="Q982" s="23" t="str">
        <f t="array" ref="Q982">IF(R982="","",XLOOKUP(R982,selector_04,selector_04_ids,""))</f>
        <v/>
      </c>
      <c r="R982" s="25"/>
      <c r="S982" s="14"/>
      <c r="T982" s="27"/>
      <c r="U982" s="14"/>
    </row>
    <row r="983">
      <c r="A983" s="14"/>
      <c r="B983" s="23" t="str">
        <f>IF($A983="","",'Система'!$B$4)</f>
        <v/>
      </c>
      <c r="C983" s="14"/>
      <c r="D983" s="23" t="str">
        <f t="array" ref="D983">IF(E983="","",XLOOKUP(E983,selector_25,selector_25_ids,""))</f>
        <v/>
      </c>
      <c r="E983" s="25"/>
      <c r="F983" s="14"/>
      <c r="G983" s="23" t="str">
        <f t="array" ref="G983">IF(H983="","",XLOOKUP(H983,selector_25,selector_25_ids,""))</f>
        <v/>
      </c>
      <c r="H983" s="25"/>
      <c r="I983" s="14"/>
      <c r="J983" s="14"/>
      <c r="K983" s="14"/>
      <c r="L983" s="23" t="str">
        <f t="array" ref="L983">IF(M983="","",XLOOKUP(M983,selector_02,selector_02_ids,""))</f>
        <v/>
      </c>
      <c r="M983" s="25"/>
      <c r="N983" s="23" t="str">
        <f t="array" ref="N983">IF(O983="","",XLOOKUP(O983,selector_12,selector_12_ids,""))</f>
        <v/>
      </c>
      <c r="O983" s="25"/>
      <c r="P983" s="14"/>
      <c r="Q983" s="23" t="str">
        <f t="array" ref="Q983">IF(R983="","",XLOOKUP(R983,selector_04,selector_04_ids,""))</f>
        <v/>
      </c>
      <c r="R983" s="25"/>
      <c r="S983" s="14"/>
      <c r="T983" s="27"/>
      <c r="U983" s="14"/>
    </row>
    <row r="984">
      <c r="A984" s="14"/>
      <c r="B984" s="23" t="str">
        <f>IF($A984="","",'Система'!$B$4)</f>
        <v/>
      </c>
      <c r="C984" s="14"/>
      <c r="D984" s="23" t="str">
        <f t="array" ref="D984">IF(E984="","",XLOOKUP(E984,selector_25,selector_25_ids,""))</f>
        <v/>
      </c>
      <c r="E984" s="25"/>
      <c r="F984" s="14"/>
      <c r="G984" s="23" t="str">
        <f t="array" ref="G984">IF(H984="","",XLOOKUP(H984,selector_25,selector_25_ids,""))</f>
        <v/>
      </c>
      <c r="H984" s="25"/>
      <c r="I984" s="14"/>
      <c r="J984" s="14"/>
      <c r="K984" s="14"/>
      <c r="L984" s="23" t="str">
        <f t="array" ref="L984">IF(M984="","",XLOOKUP(M984,selector_02,selector_02_ids,""))</f>
        <v/>
      </c>
      <c r="M984" s="25"/>
      <c r="N984" s="23" t="str">
        <f t="array" ref="N984">IF(O984="","",XLOOKUP(O984,selector_12,selector_12_ids,""))</f>
        <v/>
      </c>
      <c r="O984" s="25"/>
      <c r="P984" s="14"/>
      <c r="Q984" s="23" t="str">
        <f t="array" ref="Q984">IF(R984="","",XLOOKUP(R984,selector_04,selector_04_ids,""))</f>
        <v/>
      </c>
      <c r="R984" s="25"/>
      <c r="S984" s="14"/>
      <c r="T984" s="27"/>
      <c r="U984" s="14"/>
    </row>
    <row r="985">
      <c r="A985" s="14"/>
      <c r="B985" s="23" t="str">
        <f>IF($A985="","",'Система'!$B$4)</f>
        <v/>
      </c>
      <c r="C985" s="14"/>
      <c r="D985" s="23" t="str">
        <f t="array" ref="D985">IF(E985="","",XLOOKUP(E985,selector_25,selector_25_ids,""))</f>
        <v/>
      </c>
      <c r="E985" s="25"/>
      <c r="F985" s="14"/>
      <c r="G985" s="23" t="str">
        <f t="array" ref="G985">IF(H985="","",XLOOKUP(H985,selector_25,selector_25_ids,""))</f>
        <v/>
      </c>
      <c r="H985" s="25"/>
      <c r="I985" s="14"/>
      <c r="J985" s="14"/>
      <c r="K985" s="14"/>
      <c r="L985" s="23" t="str">
        <f t="array" ref="L985">IF(M985="","",XLOOKUP(M985,selector_02,selector_02_ids,""))</f>
        <v/>
      </c>
      <c r="M985" s="25"/>
      <c r="N985" s="23" t="str">
        <f t="array" ref="N985">IF(O985="","",XLOOKUP(O985,selector_12,selector_12_ids,""))</f>
        <v/>
      </c>
      <c r="O985" s="25"/>
      <c r="P985" s="14"/>
      <c r="Q985" s="23" t="str">
        <f t="array" ref="Q985">IF(R985="","",XLOOKUP(R985,selector_04,selector_04_ids,""))</f>
        <v/>
      </c>
      <c r="R985" s="25"/>
      <c r="S985" s="14"/>
      <c r="T985" s="27"/>
      <c r="U985" s="14"/>
    </row>
    <row r="986">
      <c r="A986" s="14"/>
      <c r="B986" s="23" t="str">
        <f>IF($A986="","",'Система'!$B$4)</f>
        <v/>
      </c>
      <c r="C986" s="14"/>
      <c r="D986" s="23" t="str">
        <f t="array" ref="D986">IF(E986="","",XLOOKUP(E986,selector_25,selector_25_ids,""))</f>
        <v/>
      </c>
      <c r="E986" s="25"/>
      <c r="F986" s="14"/>
      <c r="G986" s="23" t="str">
        <f t="array" ref="G986">IF(H986="","",XLOOKUP(H986,selector_25,selector_25_ids,""))</f>
        <v/>
      </c>
      <c r="H986" s="25"/>
      <c r="I986" s="14"/>
      <c r="J986" s="14"/>
      <c r="K986" s="14"/>
      <c r="L986" s="23" t="str">
        <f t="array" ref="L986">IF(M986="","",XLOOKUP(M986,selector_02,selector_02_ids,""))</f>
        <v/>
      </c>
      <c r="M986" s="25"/>
      <c r="N986" s="23" t="str">
        <f t="array" ref="N986">IF(O986="","",XLOOKUP(O986,selector_12,selector_12_ids,""))</f>
        <v/>
      </c>
      <c r="O986" s="25"/>
      <c r="P986" s="14"/>
      <c r="Q986" s="23" t="str">
        <f t="array" ref="Q986">IF(R986="","",XLOOKUP(R986,selector_04,selector_04_ids,""))</f>
        <v/>
      </c>
      <c r="R986" s="25"/>
      <c r="S986" s="14"/>
      <c r="T986" s="27"/>
      <c r="U986" s="14"/>
    </row>
    <row r="987">
      <c r="A987" s="14"/>
      <c r="B987" s="23" t="str">
        <f>IF($A987="","",'Система'!$B$4)</f>
        <v/>
      </c>
      <c r="C987" s="14"/>
      <c r="D987" s="23" t="str">
        <f t="array" ref="D987">IF(E987="","",XLOOKUP(E987,selector_25,selector_25_ids,""))</f>
        <v/>
      </c>
      <c r="E987" s="25"/>
      <c r="F987" s="14"/>
      <c r="G987" s="23" t="str">
        <f t="array" ref="G987">IF(H987="","",XLOOKUP(H987,selector_25,selector_25_ids,""))</f>
        <v/>
      </c>
      <c r="H987" s="25"/>
      <c r="I987" s="14"/>
      <c r="J987" s="14"/>
      <c r="K987" s="14"/>
      <c r="L987" s="23" t="str">
        <f t="array" ref="L987">IF(M987="","",XLOOKUP(M987,selector_02,selector_02_ids,""))</f>
        <v/>
      </c>
      <c r="M987" s="25"/>
      <c r="N987" s="23" t="str">
        <f t="array" ref="N987">IF(O987="","",XLOOKUP(O987,selector_12,selector_12_ids,""))</f>
        <v/>
      </c>
      <c r="O987" s="25"/>
      <c r="P987" s="14"/>
      <c r="Q987" s="23" t="str">
        <f t="array" ref="Q987">IF(R987="","",XLOOKUP(R987,selector_04,selector_04_ids,""))</f>
        <v/>
      </c>
      <c r="R987" s="25"/>
      <c r="S987" s="14"/>
      <c r="T987" s="27"/>
      <c r="U987" s="14"/>
    </row>
    <row r="988">
      <c r="A988" s="14"/>
      <c r="B988" s="23" t="str">
        <f>IF($A988="","",'Система'!$B$4)</f>
        <v/>
      </c>
      <c r="C988" s="14"/>
      <c r="D988" s="23" t="str">
        <f t="array" ref="D988">IF(E988="","",XLOOKUP(E988,selector_25,selector_25_ids,""))</f>
        <v/>
      </c>
      <c r="E988" s="25"/>
      <c r="F988" s="14"/>
      <c r="G988" s="23" t="str">
        <f t="array" ref="G988">IF(H988="","",XLOOKUP(H988,selector_25,selector_25_ids,""))</f>
        <v/>
      </c>
      <c r="H988" s="25"/>
      <c r="I988" s="14"/>
      <c r="J988" s="14"/>
      <c r="K988" s="14"/>
      <c r="L988" s="23" t="str">
        <f t="array" ref="L988">IF(M988="","",XLOOKUP(M988,selector_02,selector_02_ids,""))</f>
        <v/>
      </c>
      <c r="M988" s="25"/>
      <c r="N988" s="23" t="str">
        <f t="array" ref="N988">IF(O988="","",XLOOKUP(O988,selector_12,selector_12_ids,""))</f>
        <v/>
      </c>
      <c r="O988" s="25"/>
      <c r="P988" s="14"/>
      <c r="Q988" s="23" t="str">
        <f t="array" ref="Q988">IF(R988="","",XLOOKUP(R988,selector_04,selector_04_ids,""))</f>
        <v/>
      </c>
      <c r="R988" s="25"/>
      <c r="S988" s="14"/>
      <c r="T988" s="27"/>
      <c r="U988" s="14"/>
    </row>
    <row r="989">
      <c r="A989" s="14"/>
      <c r="B989" s="23" t="str">
        <f>IF($A989="","",'Система'!$B$4)</f>
        <v/>
      </c>
      <c r="C989" s="14"/>
      <c r="D989" s="23" t="str">
        <f t="array" ref="D989">IF(E989="","",XLOOKUP(E989,selector_25,selector_25_ids,""))</f>
        <v/>
      </c>
      <c r="E989" s="25"/>
      <c r="F989" s="14"/>
      <c r="G989" s="23" t="str">
        <f t="array" ref="G989">IF(H989="","",XLOOKUP(H989,selector_25,selector_25_ids,""))</f>
        <v/>
      </c>
      <c r="H989" s="25"/>
      <c r="I989" s="14"/>
      <c r="J989" s="14"/>
      <c r="K989" s="14"/>
      <c r="L989" s="23" t="str">
        <f t="array" ref="L989">IF(M989="","",XLOOKUP(M989,selector_02,selector_02_ids,""))</f>
        <v/>
      </c>
      <c r="M989" s="25"/>
      <c r="N989" s="23" t="str">
        <f t="array" ref="N989">IF(O989="","",XLOOKUP(O989,selector_12,selector_12_ids,""))</f>
        <v/>
      </c>
      <c r="O989" s="25"/>
      <c r="P989" s="14"/>
      <c r="Q989" s="23" t="str">
        <f t="array" ref="Q989">IF(R989="","",XLOOKUP(R989,selector_04,selector_04_ids,""))</f>
        <v/>
      </c>
      <c r="R989" s="25"/>
      <c r="S989" s="14"/>
      <c r="T989" s="27"/>
      <c r="U989" s="14"/>
    </row>
    <row r="990">
      <c r="A990" s="14"/>
      <c r="B990" s="23" t="str">
        <f>IF($A990="","",'Система'!$B$4)</f>
        <v/>
      </c>
      <c r="C990" s="14"/>
      <c r="D990" s="23" t="str">
        <f t="array" ref="D990">IF(E990="","",XLOOKUP(E990,selector_25,selector_25_ids,""))</f>
        <v/>
      </c>
      <c r="E990" s="25"/>
      <c r="F990" s="14"/>
      <c r="G990" s="23" t="str">
        <f t="array" ref="G990">IF(H990="","",XLOOKUP(H990,selector_25,selector_25_ids,""))</f>
        <v/>
      </c>
      <c r="H990" s="25"/>
      <c r="I990" s="14"/>
      <c r="J990" s="14"/>
      <c r="K990" s="14"/>
      <c r="L990" s="23" t="str">
        <f t="array" ref="L990">IF(M990="","",XLOOKUP(M990,selector_02,selector_02_ids,""))</f>
        <v/>
      </c>
      <c r="M990" s="25"/>
      <c r="N990" s="23" t="str">
        <f t="array" ref="N990">IF(O990="","",XLOOKUP(O990,selector_12,selector_12_ids,""))</f>
        <v/>
      </c>
      <c r="O990" s="25"/>
      <c r="P990" s="14"/>
      <c r="Q990" s="23" t="str">
        <f t="array" ref="Q990">IF(R990="","",XLOOKUP(R990,selector_04,selector_04_ids,""))</f>
        <v/>
      </c>
      <c r="R990" s="25"/>
      <c r="S990" s="14"/>
      <c r="T990" s="27"/>
      <c r="U990" s="14"/>
    </row>
    <row r="991">
      <c r="A991" s="14"/>
      <c r="B991" s="23" t="str">
        <f>IF($A991="","",'Система'!$B$4)</f>
        <v/>
      </c>
      <c r="C991" s="14"/>
      <c r="D991" s="23" t="str">
        <f t="array" ref="D991">IF(E991="","",XLOOKUP(E991,selector_25,selector_25_ids,""))</f>
        <v/>
      </c>
      <c r="E991" s="25"/>
      <c r="F991" s="14"/>
      <c r="G991" s="23" t="str">
        <f t="array" ref="G991">IF(H991="","",XLOOKUP(H991,selector_25,selector_25_ids,""))</f>
        <v/>
      </c>
      <c r="H991" s="25"/>
      <c r="I991" s="14"/>
      <c r="J991" s="14"/>
      <c r="K991" s="14"/>
      <c r="L991" s="23" t="str">
        <f t="array" ref="L991">IF(M991="","",XLOOKUP(M991,selector_02,selector_02_ids,""))</f>
        <v/>
      </c>
      <c r="M991" s="25"/>
      <c r="N991" s="23" t="str">
        <f t="array" ref="N991">IF(O991="","",XLOOKUP(O991,selector_12,selector_12_ids,""))</f>
        <v/>
      </c>
      <c r="O991" s="25"/>
      <c r="P991" s="14"/>
      <c r="Q991" s="23" t="str">
        <f t="array" ref="Q991">IF(R991="","",XLOOKUP(R991,selector_04,selector_04_ids,""))</f>
        <v/>
      </c>
      <c r="R991" s="25"/>
      <c r="S991" s="14"/>
      <c r="T991" s="27"/>
      <c r="U991" s="14"/>
    </row>
    <row r="992">
      <c r="A992" s="14"/>
      <c r="B992" s="23" t="str">
        <f>IF($A992="","",'Система'!$B$4)</f>
        <v/>
      </c>
      <c r="C992" s="14"/>
      <c r="D992" s="23" t="str">
        <f t="array" ref="D992">IF(E992="","",XLOOKUP(E992,selector_25,selector_25_ids,""))</f>
        <v/>
      </c>
      <c r="E992" s="25"/>
      <c r="F992" s="14"/>
      <c r="G992" s="23" t="str">
        <f t="array" ref="G992">IF(H992="","",XLOOKUP(H992,selector_25,selector_25_ids,""))</f>
        <v/>
      </c>
      <c r="H992" s="25"/>
      <c r="I992" s="14"/>
      <c r="J992" s="14"/>
      <c r="K992" s="14"/>
      <c r="L992" s="23" t="str">
        <f t="array" ref="L992">IF(M992="","",XLOOKUP(M992,selector_02,selector_02_ids,""))</f>
        <v/>
      </c>
      <c r="M992" s="25"/>
      <c r="N992" s="23" t="str">
        <f t="array" ref="N992">IF(O992="","",XLOOKUP(O992,selector_12,selector_12_ids,""))</f>
        <v/>
      </c>
      <c r="O992" s="25"/>
      <c r="P992" s="14"/>
      <c r="Q992" s="23" t="str">
        <f t="array" ref="Q992">IF(R992="","",XLOOKUP(R992,selector_04,selector_04_ids,""))</f>
        <v/>
      </c>
      <c r="R992" s="25"/>
      <c r="S992" s="14"/>
      <c r="T992" s="27"/>
      <c r="U992" s="14"/>
    </row>
    <row r="993">
      <c r="A993" s="14"/>
      <c r="B993" s="23" t="str">
        <f>IF($A993="","",'Система'!$B$4)</f>
        <v/>
      </c>
      <c r="C993" s="14"/>
      <c r="D993" s="23" t="str">
        <f t="array" ref="D993">IF(E993="","",XLOOKUP(E993,selector_25,selector_25_ids,""))</f>
        <v/>
      </c>
      <c r="E993" s="25"/>
      <c r="F993" s="14"/>
      <c r="G993" s="23" t="str">
        <f t="array" ref="G993">IF(H993="","",XLOOKUP(H993,selector_25,selector_25_ids,""))</f>
        <v/>
      </c>
      <c r="H993" s="25"/>
      <c r="I993" s="14"/>
      <c r="J993" s="14"/>
      <c r="K993" s="14"/>
      <c r="L993" s="23" t="str">
        <f t="array" ref="L993">IF(M993="","",XLOOKUP(M993,selector_02,selector_02_ids,""))</f>
        <v/>
      </c>
      <c r="M993" s="25"/>
      <c r="N993" s="23" t="str">
        <f t="array" ref="N993">IF(O993="","",XLOOKUP(O993,selector_12,selector_12_ids,""))</f>
        <v/>
      </c>
      <c r="O993" s="25"/>
      <c r="P993" s="14"/>
      <c r="Q993" s="23" t="str">
        <f t="array" ref="Q993">IF(R993="","",XLOOKUP(R993,selector_04,selector_04_ids,""))</f>
        <v/>
      </c>
      <c r="R993" s="25"/>
      <c r="S993" s="14"/>
      <c r="T993" s="27"/>
      <c r="U993" s="14"/>
    </row>
    <row r="994">
      <c r="A994" s="14"/>
      <c r="B994" s="23" t="str">
        <f>IF($A994="","",'Система'!$B$4)</f>
        <v/>
      </c>
      <c r="C994" s="14"/>
      <c r="D994" s="23" t="str">
        <f t="array" ref="D994">IF(E994="","",XLOOKUP(E994,selector_25,selector_25_ids,""))</f>
        <v/>
      </c>
      <c r="E994" s="25"/>
      <c r="F994" s="14"/>
      <c r="G994" s="23" t="str">
        <f t="array" ref="G994">IF(H994="","",XLOOKUP(H994,selector_25,selector_25_ids,""))</f>
        <v/>
      </c>
      <c r="H994" s="25"/>
      <c r="I994" s="14"/>
      <c r="J994" s="14"/>
      <c r="K994" s="14"/>
      <c r="L994" s="23" t="str">
        <f t="array" ref="L994">IF(M994="","",XLOOKUP(M994,selector_02,selector_02_ids,""))</f>
        <v/>
      </c>
      <c r="M994" s="25"/>
      <c r="N994" s="23" t="str">
        <f t="array" ref="N994">IF(O994="","",XLOOKUP(O994,selector_12,selector_12_ids,""))</f>
        <v/>
      </c>
      <c r="O994" s="25"/>
      <c r="P994" s="14"/>
      <c r="Q994" s="23" t="str">
        <f t="array" ref="Q994">IF(R994="","",XLOOKUP(R994,selector_04,selector_04_ids,""))</f>
        <v/>
      </c>
      <c r="R994" s="25"/>
      <c r="S994" s="14"/>
      <c r="T994" s="27"/>
      <c r="U994" s="14"/>
    </row>
    <row r="995">
      <c r="A995" s="14"/>
      <c r="B995" s="23" t="str">
        <f>IF($A995="","",'Система'!$B$4)</f>
        <v/>
      </c>
      <c r="C995" s="14"/>
      <c r="D995" s="23" t="str">
        <f t="array" ref="D995">IF(E995="","",XLOOKUP(E995,selector_25,selector_25_ids,""))</f>
        <v/>
      </c>
      <c r="E995" s="25"/>
      <c r="F995" s="14"/>
      <c r="G995" s="23" t="str">
        <f t="array" ref="G995">IF(H995="","",XLOOKUP(H995,selector_25,selector_25_ids,""))</f>
        <v/>
      </c>
      <c r="H995" s="25"/>
      <c r="I995" s="14"/>
      <c r="J995" s="14"/>
      <c r="K995" s="14"/>
      <c r="L995" s="23" t="str">
        <f t="array" ref="L995">IF(M995="","",XLOOKUP(M995,selector_02,selector_02_ids,""))</f>
        <v/>
      </c>
      <c r="M995" s="25"/>
      <c r="N995" s="23" t="str">
        <f t="array" ref="N995">IF(O995="","",XLOOKUP(O995,selector_12,selector_12_ids,""))</f>
        <v/>
      </c>
      <c r="O995" s="25"/>
      <c r="P995" s="14"/>
      <c r="Q995" s="23" t="str">
        <f t="array" ref="Q995">IF(R995="","",XLOOKUP(R995,selector_04,selector_04_ids,""))</f>
        <v/>
      </c>
      <c r="R995" s="25"/>
      <c r="S995" s="14"/>
      <c r="T995" s="27"/>
      <c r="U995" s="14"/>
    </row>
    <row r="996">
      <c r="A996" s="14"/>
      <c r="B996" s="23" t="str">
        <f>IF($A996="","",'Система'!$B$4)</f>
        <v/>
      </c>
      <c r="C996" s="14"/>
      <c r="D996" s="23" t="str">
        <f t="array" ref="D996">IF(E996="","",XLOOKUP(E996,selector_25,selector_25_ids,""))</f>
        <v/>
      </c>
      <c r="E996" s="25"/>
      <c r="F996" s="14"/>
      <c r="G996" s="23" t="str">
        <f t="array" ref="G996">IF(H996="","",XLOOKUP(H996,selector_25,selector_25_ids,""))</f>
        <v/>
      </c>
      <c r="H996" s="25"/>
      <c r="I996" s="14"/>
      <c r="J996" s="14"/>
      <c r="K996" s="14"/>
      <c r="L996" s="23" t="str">
        <f t="array" ref="L996">IF(M996="","",XLOOKUP(M996,selector_02,selector_02_ids,""))</f>
        <v/>
      </c>
      <c r="M996" s="25"/>
      <c r="N996" s="23" t="str">
        <f t="array" ref="N996">IF(O996="","",XLOOKUP(O996,selector_12,selector_12_ids,""))</f>
        <v/>
      </c>
      <c r="O996" s="25"/>
      <c r="P996" s="14"/>
      <c r="Q996" s="23" t="str">
        <f t="array" ref="Q996">IF(R996="","",XLOOKUP(R996,selector_04,selector_04_ids,""))</f>
        <v/>
      </c>
      <c r="R996" s="25"/>
      <c r="S996" s="14"/>
      <c r="T996" s="27"/>
      <c r="U996" s="14"/>
    </row>
    <row r="997">
      <c r="A997" s="14"/>
      <c r="B997" s="23" t="str">
        <f>IF($A997="","",'Система'!$B$4)</f>
        <v/>
      </c>
      <c r="C997" s="14"/>
      <c r="D997" s="23" t="str">
        <f t="array" ref="D997">IF(E997="","",XLOOKUP(E997,selector_25,selector_25_ids,""))</f>
        <v/>
      </c>
      <c r="E997" s="25"/>
      <c r="F997" s="14"/>
      <c r="G997" s="23" t="str">
        <f t="array" ref="G997">IF(H997="","",XLOOKUP(H997,selector_25,selector_25_ids,""))</f>
        <v/>
      </c>
      <c r="H997" s="25"/>
      <c r="I997" s="14"/>
      <c r="J997" s="14"/>
      <c r="K997" s="14"/>
      <c r="L997" s="23" t="str">
        <f t="array" ref="L997">IF(M997="","",XLOOKUP(M997,selector_02,selector_02_ids,""))</f>
        <v/>
      </c>
      <c r="M997" s="25"/>
      <c r="N997" s="23" t="str">
        <f t="array" ref="N997">IF(O997="","",XLOOKUP(O997,selector_12,selector_12_ids,""))</f>
        <v/>
      </c>
      <c r="O997" s="25"/>
      <c r="P997" s="14"/>
      <c r="Q997" s="23" t="str">
        <f t="array" ref="Q997">IF(R997="","",XLOOKUP(R997,selector_04,selector_04_ids,""))</f>
        <v/>
      </c>
      <c r="R997" s="25"/>
      <c r="S997" s="14"/>
      <c r="T997" s="27"/>
      <c r="U997" s="14"/>
    </row>
    <row r="998">
      <c r="A998" s="14"/>
      <c r="B998" s="23" t="str">
        <f>IF($A998="","",'Система'!$B$4)</f>
        <v/>
      </c>
      <c r="C998" s="14"/>
      <c r="D998" s="23" t="str">
        <f t="array" ref="D998">IF(E998="","",XLOOKUP(E998,selector_25,selector_25_ids,""))</f>
        <v/>
      </c>
      <c r="E998" s="25"/>
      <c r="F998" s="14"/>
      <c r="G998" s="23" t="str">
        <f t="array" ref="G998">IF(H998="","",XLOOKUP(H998,selector_25,selector_25_ids,""))</f>
        <v/>
      </c>
      <c r="H998" s="25"/>
      <c r="I998" s="14"/>
      <c r="J998" s="14"/>
      <c r="K998" s="14"/>
      <c r="L998" s="23" t="str">
        <f t="array" ref="L998">IF(M998="","",XLOOKUP(M998,selector_02,selector_02_ids,""))</f>
        <v/>
      </c>
      <c r="M998" s="25"/>
      <c r="N998" s="23" t="str">
        <f t="array" ref="N998">IF(O998="","",XLOOKUP(O998,selector_12,selector_12_ids,""))</f>
        <v/>
      </c>
      <c r="O998" s="25"/>
      <c r="P998" s="14"/>
      <c r="Q998" s="23" t="str">
        <f t="array" ref="Q998">IF(R998="","",XLOOKUP(R998,selector_04,selector_04_ids,""))</f>
        <v/>
      </c>
      <c r="R998" s="25"/>
      <c r="S998" s="14"/>
      <c r="T998" s="27"/>
      <c r="U998" s="14"/>
    </row>
    <row r="999">
      <c r="A999" s="14"/>
      <c r="B999" s="23" t="str">
        <f>IF($A999="","",'Система'!$B$4)</f>
        <v/>
      </c>
      <c r="C999" s="14"/>
      <c r="D999" s="23" t="str">
        <f t="array" ref="D999">IF(E999="","",XLOOKUP(E999,selector_25,selector_25_ids,""))</f>
        <v/>
      </c>
      <c r="E999" s="25"/>
      <c r="F999" s="14"/>
      <c r="G999" s="23" t="str">
        <f t="array" ref="G999">IF(H999="","",XLOOKUP(H999,selector_25,selector_25_ids,""))</f>
        <v/>
      </c>
      <c r="H999" s="25"/>
      <c r="I999" s="14"/>
      <c r="J999" s="14"/>
      <c r="K999" s="14"/>
      <c r="L999" s="23" t="str">
        <f t="array" ref="L999">IF(M999="","",XLOOKUP(M999,selector_02,selector_02_ids,""))</f>
        <v/>
      </c>
      <c r="M999" s="25"/>
      <c r="N999" s="23" t="str">
        <f t="array" ref="N999">IF(O999="","",XLOOKUP(O999,selector_12,selector_12_ids,""))</f>
        <v/>
      </c>
      <c r="O999" s="25"/>
      <c r="P999" s="14"/>
      <c r="Q999" s="23" t="str">
        <f t="array" ref="Q999">IF(R999="","",XLOOKUP(R999,selector_04,selector_04_ids,""))</f>
        <v/>
      </c>
      <c r="R999" s="25"/>
      <c r="S999" s="14"/>
      <c r="T999" s="27"/>
      <c r="U999" s="14"/>
    </row>
    <row r="1000">
      <c r="A1000" s="14"/>
      <c r="B1000" s="23" t="str">
        <f>IF($A1000="","",'Система'!$B$4)</f>
        <v/>
      </c>
      <c r="C1000" s="14"/>
      <c r="D1000" s="23" t="str">
        <f t="array" ref="D1000">IF(E1000="","",XLOOKUP(E1000,selector_25,selector_25_ids,""))</f>
        <v/>
      </c>
      <c r="E1000" s="25"/>
      <c r="F1000" s="14"/>
      <c r="G1000" s="23" t="str">
        <f t="array" ref="G1000">IF(H1000="","",XLOOKUP(H1000,selector_25,selector_25_ids,""))</f>
        <v/>
      </c>
      <c r="H1000" s="25"/>
      <c r="I1000" s="14"/>
      <c r="J1000" s="14"/>
      <c r="K1000" s="14"/>
      <c r="L1000" s="23" t="str">
        <f t="array" ref="L1000">IF(M1000="","",XLOOKUP(M1000,selector_02,selector_02_ids,""))</f>
        <v/>
      </c>
      <c r="M1000" s="25"/>
      <c r="N1000" s="23" t="str">
        <f t="array" ref="N1000">IF(O1000="","",XLOOKUP(O1000,selector_12,selector_12_ids,""))</f>
        <v/>
      </c>
      <c r="O1000" s="25"/>
      <c r="P1000" s="14"/>
      <c r="Q1000" s="23" t="str">
        <f t="array" ref="Q1000">IF(R1000="","",XLOOKUP(R1000,selector_04,selector_04_ids,""))</f>
        <v/>
      </c>
      <c r="R1000" s="25"/>
      <c r="S1000" s="14"/>
      <c r="T1000" s="27"/>
      <c r="U1000" s="14"/>
    </row>
    <row r="1001">
      <c r="A1001" s="14"/>
      <c r="B1001" s="23" t="str">
        <f>IF($A1001="","",'Система'!$B$4)</f>
        <v/>
      </c>
      <c r="C1001" s="14"/>
      <c r="D1001" s="23" t="str">
        <f t="array" ref="D1001">IF(E1001="","",XLOOKUP(E1001,selector_25,selector_25_ids,""))</f>
        <v/>
      </c>
      <c r="E1001" s="25"/>
      <c r="F1001" s="14"/>
      <c r="G1001" s="23" t="str">
        <f t="array" ref="G1001">IF(H1001="","",XLOOKUP(H1001,selector_25,selector_25_ids,""))</f>
        <v/>
      </c>
      <c r="H1001" s="25"/>
      <c r="I1001" s="14"/>
      <c r="J1001" s="14"/>
      <c r="K1001" s="14"/>
      <c r="L1001" s="23" t="str">
        <f t="array" ref="L1001">IF(M1001="","",XLOOKUP(M1001,selector_02,selector_02_ids,""))</f>
        <v/>
      </c>
      <c r="M1001" s="25"/>
      <c r="N1001" s="23" t="str">
        <f t="array" ref="N1001">IF(O1001="","",XLOOKUP(O1001,selector_12,selector_12_ids,""))</f>
        <v/>
      </c>
      <c r="O1001" s="25"/>
      <c r="P1001" s="14"/>
      <c r="Q1001" s="23" t="str">
        <f t="array" ref="Q1001">IF(R1001="","",XLOOKUP(R1001,selector_04,selector_04_ids,""))</f>
        <v/>
      </c>
      <c r="R1001" s="25"/>
      <c r="S1001" s="14"/>
      <c r="T1001" s="27"/>
      <c r="U1001" s="14"/>
    </row>
    <row r="1002">
      <c r="A1002" s="14"/>
      <c r="B1002" s="23" t="str">
        <f>IF($A1002="","",'Система'!$B$4)</f>
        <v/>
      </c>
      <c r="C1002" s="14"/>
      <c r="D1002" s="23" t="str">
        <f t="array" ref="D1002">IF(E1002="","",XLOOKUP(E1002,selector_25,selector_25_ids,""))</f>
        <v/>
      </c>
      <c r="E1002" s="25"/>
      <c r="F1002" s="14"/>
      <c r="G1002" s="23" t="str">
        <f t="array" ref="G1002">IF(H1002="","",XLOOKUP(H1002,selector_25,selector_25_ids,""))</f>
        <v/>
      </c>
      <c r="H1002" s="25"/>
      <c r="I1002" s="14"/>
      <c r="J1002" s="14"/>
      <c r="K1002" s="14"/>
      <c r="L1002" s="23" t="str">
        <f t="array" ref="L1002">IF(M1002="","",XLOOKUP(M1002,selector_02,selector_02_ids,""))</f>
        <v/>
      </c>
      <c r="M1002" s="25"/>
      <c r="N1002" s="23" t="str">
        <f t="array" ref="N1002">IF(O1002="","",XLOOKUP(O1002,selector_12,selector_12_ids,""))</f>
        <v/>
      </c>
      <c r="O1002" s="25"/>
      <c r="P1002" s="14"/>
      <c r="Q1002" s="23" t="str">
        <f t="array" ref="Q1002">IF(R1002="","",XLOOKUP(R1002,selector_04,selector_04_ids,""))</f>
        <v/>
      </c>
      <c r="R1002" s="25"/>
      <c r="S1002" s="14"/>
      <c r="T1002" s="27"/>
      <c r="U1002" s="14"/>
    </row>
    <row r="1003">
      <c r="A1003" s="14"/>
      <c r="B1003" s="23" t="str">
        <f>IF($A1003="","",'Система'!$B$4)</f>
        <v/>
      </c>
      <c r="C1003" s="14"/>
      <c r="D1003" s="23" t="str">
        <f t="array" ref="D1003">IF(E1003="","",XLOOKUP(E1003,selector_25,selector_25_ids,""))</f>
        <v/>
      </c>
      <c r="E1003" s="25"/>
      <c r="F1003" s="14"/>
      <c r="G1003" s="23" t="str">
        <f t="array" ref="G1003">IF(H1003="","",XLOOKUP(H1003,selector_25,selector_25_ids,""))</f>
        <v/>
      </c>
      <c r="H1003" s="25"/>
      <c r="I1003" s="14"/>
      <c r="J1003" s="14"/>
      <c r="K1003" s="14"/>
      <c r="L1003" s="23" t="str">
        <f t="array" ref="L1003">IF(M1003="","",XLOOKUP(M1003,selector_02,selector_02_ids,""))</f>
        <v/>
      </c>
      <c r="M1003" s="25"/>
      <c r="N1003" s="23" t="str">
        <f t="array" ref="N1003">IF(O1003="","",XLOOKUP(O1003,selector_12,selector_12_ids,""))</f>
        <v/>
      </c>
      <c r="O1003" s="25"/>
      <c r="P1003" s="14"/>
      <c r="Q1003" s="23" t="str">
        <f t="array" ref="Q1003">IF(R1003="","",XLOOKUP(R1003,selector_04,selector_04_ids,""))</f>
        <v/>
      </c>
      <c r="R1003" s="25"/>
      <c r="S1003" s="14"/>
      <c r="T1003" s="27"/>
      <c r="U1003" s="14"/>
    </row>
    <row r="1004">
      <c r="A1004" s="14"/>
      <c r="B1004" s="23" t="str">
        <f>IF($A1004="","",'Система'!$B$4)</f>
        <v/>
      </c>
      <c r="C1004" s="14"/>
      <c r="D1004" s="23" t="str">
        <f t="array" ref="D1004">IF(E1004="","",XLOOKUP(E1004,selector_25,selector_25_ids,""))</f>
        <v/>
      </c>
      <c r="E1004" s="25"/>
      <c r="F1004" s="14"/>
      <c r="G1004" s="23" t="str">
        <f t="array" ref="G1004">IF(H1004="","",XLOOKUP(H1004,selector_25,selector_25_ids,""))</f>
        <v/>
      </c>
      <c r="H1004" s="25"/>
      <c r="I1004" s="14"/>
      <c r="J1004" s="14"/>
      <c r="K1004" s="14"/>
      <c r="L1004" s="23" t="str">
        <f t="array" ref="L1004">IF(M1004="","",XLOOKUP(M1004,selector_02,selector_02_ids,""))</f>
        <v/>
      </c>
      <c r="M1004" s="25"/>
      <c r="N1004" s="23" t="str">
        <f t="array" ref="N1004">IF(O1004="","",XLOOKUP(O1004,selector_12,selector_12_ids,""))</f>
        <v/>
      </c>
      <c r="O1004" s="25"/>
      <c r="P1004" s="14"/>
      <c r="Q1004" s="23" t="str">
        <f t="array" ref="Q1004">IF(R1004="","",XLOOKUP(R1004,selector_04,selector_04_ids,""))</f>
        <v/>
      </c>
      <c r="R1004" s="25"/>
      <c r="S1004" s="14"/>
      <c r="T1004" s="27"/>
      <c r="U1004" s="14"/>
    </row>
    <row r="1005">
      <c r="A1005" s="14"/>
      <c r="B1005" s="23"/>
      <c r="C1005" s="14"/>
      <c r="D1005" s="23"/>
      <c r="E1005" s="25"/>
      <c r="F1005" s="14"/>
      <c r="G1005" s="23"/>
      <c r="H1005" s="25"/>
      <c r="I1005" s="14"/>
      <c r="J1005" s="14"/>
      <c r="K1005" s="14"/>
      <c r="L1005" s="23"/>
      <c r="M1005" s="25"/>
      <c r="N1005" s="23"/>
      <c r="O1005" s="25"/>
      <c r="P1005" s="14"/>
      <c r="Q1005" s="23"/>
      <c r="R1005" s="25"/>
      <c r="S1005" s="14"/>
      <c r="T1005" s="14"/>
      <c r="U1005" s="14"/>
    </row>
  </sheetData>
  <autoFilter ref="$A$4:$U$1004"/>
  <mergeCells count="3">
    <mergeCell ref="A1:U1"/>
    <mergeCell ref="A2:U2"/>
    <mergeCell ref="A3:U3"/>
  </mergeCells>
  <dataValidations>
    <dataValidation type="list" allowBlank="1" showErrorMessage="1" sqref="P5:P1004">
      <formula1>enum_knowledge_status</formula1>
    </dataValidation>
    <dataValidation type="list" allowBlank="1" showErrorMessage="1" sqref="J5:J1004">
      <formula1>enum_yes_no</formula1>
    </dataValidation>
    <dataValidation type="list" allowBlank="1" showErrorMessage="1" sqref="M5:M1004">
      <formula1>selector_02</formula1>
    </dataValidation>
    <dataValidation type="list" allowBlank="1" showErrorMessage="1" sqref="E5:E1004 H5:H1004">
      <formula1>selector_25</formula1>
    </dataValidation>
    <dataValidation type="list" allowBlank="1" showErrorMessage="1" sqref="C5:C1004">
      <formula1>enum_version_operation</formula1>
    </dataValidation>
    <dataValidation type="list" allowBlank="1" showErrorMessage="1" sqref="R5:R1004">
      <formula1>selector_04</formula1>
    </dataValidation>
    <dataValidation type="list" allowBlank="1" showErrorMessage="1" sqref="O5:O1004">
      <formula1>selector_12</formula1>
    </dataValidation>
  </dataValidations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3" width="20.75"/>
    <col customWidth="1" min="4" max="4" width="30.75"/>
    <col customWidth="1" min="5" max="5" width="20.75"/>
    <col customWidth="1" min="6" max="6" width="18.25"/>
    <col customWidth="1" min="7" max="7" width="20.75"/>
    <col customWidth="1" min="8" max="8" width="37.63"/>
    <col customWidth="1" min="9" max="9" width="20.75"/>
    <col customWidth="1" min="10" max="10" width="37.63"/>
    <col customWidth="1" min="11" max="11" width="27.63"/>
    <col customWidth="1" min="12" max="12" width="22.63"/>
    <col customWidth="1" min="13" max="14" width="40.13"/>
    <col customWidth="1" min="15" max="15" width="33.88"/>
    <col customWidth="1" min="16" max="16" width="20.75"/>
    <col customWidth="1" min="17" max="17" width="37.63"/>
    <col customWidth="1" min="18" max="18" width="20.75"/>
    <col customWidth="1" min="19" max="19" width="37.63"/>
    <col customWidth="1" min="20" max="20" width="20.75"/>
    <col customWidth="1" min="21" max="21" width="37.63"/>
    <col customWidth="1" min="22" max="22" width="20.75"/>
    <col customWidth="1" min="23" max="23" width="37.63"/>
    <col hidden="1" min="37" max="38" width="12.63"/>
  </cols>
  <sheetData>
    <row r="1" ht="30.0" customHeight="1">
      <c r="A1" s="1" t="s">
        <v>615</v>
      </c>
    </row>
    <row r="2" ht="25.5" customHeight="1">
      <c r="A2" s="4" t="s">
        <v>616</v>
      </c>
    </row>
    <row r="3" ht="28.5" customHeight="1">
      <c r="A3" s="8" t="s">
        <v>617</v>
      </c>
    </row>
    <row r="4" ht="42.0" customHeight="1">
      <c r="A4" s="18" t="s">
        <v>618</v>
      </c>
      <c r="B4" s="18" t="s">
        <v>619</v>
      </c>
      <c r="C4" s="18" t="s">
        <v>620</v>
      </c>
      <c r="D4" s="18" t="s">
        <v>621</v>
      </c>
      <c r="E4" s="18" t="s">
        <v>622</v>
      </c>
      <c r="F4" s="18" t="s">
        <v>623</v>
      </c>
      <c r="G4" s="10" t="s">
        <v>624</v>
      </c>
      <c r="H4" s="20" t="s">
        <v>625</v>
      </c>
      <c r="I4" s="10" t="s">
        <v>626</v>
      </c>
      <c r="J4" s="20" t="s">
        <v>627</v>
      </c>
      <c r="K4" s="18" t="s">
        <v>628</v>
      </c>
      <c r="L4" s="18" t="s">
        <v>629</v>
      </c>
      <c r="M4" s="18" t="s">
        <v>630</v>
      </c>
      <c r="N4" s="10" t="s">
        <v>631</v>
      </c>
      <c r="O4" s="18" t="s">
        <v>632</v>
      </c>
      <c r="P4" s="10" t="s">
        <v>104</v>
      </c>
      <c r="Q4" s="20" t="s">
        <v>119</v>
      </c>
      <c r="R4" s="10" t="s">
        <v>633</v>
      </c>
      <c r="S4" s="20" t="s">
        <v>634</v>
      </c>
      <c r="T4" s="10" t="s">
        <v>635</v>
      </c>
      <c r="U4" s="20" t="s">
        <v>636</v>
      </c>
      <c r="V4" s="10" t="s">
        <v>89</v>
      </c>
      <c r="W4" s="20" t="s">
        <v>186</v>
      </c>
    </row>
    <row r="5">
      <c r="A5" s="14"/>
      <c r="B5" s="14"/>
      <c r="C5" s="14"/>
      <c r="D5" s="14"/>
      <c r="E5" s="14"/>
      <c r="F5" s="32"/>
      <c r="G5" s="23" t="str">
        <f t="array" ref="G5">IF(H5="","",XLOOKUP(H5,selector_06,selector_06_ids,""))</f>
        <v/>
      </c>
      <c r="H5" s="25"/>
      <c r="I5" s="23" t="str">
        <f t="array" ref="I5">IF(J5="","",XLOOKUP(J5,selector_08,selector_08_ids,""))</f>
        <v/>
      </c>
      <c r="J5" s="25"/>
      <c r="K5" s="14"/>
      <c r="L5" s="14"/>
      <c r="M5" s="14"/>
      <c r="N5" s="14"/>
      <c r="O5" s="14"/>
      <c r="P5" s="23" t="str">
        <f t="array" ref="P5">IF(Q5="","",XLOOKUP(Q5,selector_05,selector_05_ids,""))</f>
        <v/>
      </c>
      <c r="Q5" s="25"/>
      <c r="R5" s="23" t="str">
        <f t="array" ref="R5">IF(S5="","",XLOOKUP(S5,selector_23,selector_23_ids,""))</f>
        <v/>
      </c>
      <c r="S5" s="25"/>
      <c r="T5" s="23" t="str">
        <f t="array" ref="T5">IF(U5="","",XLOOKUP(U5,selector_06,selector_06_ids,""))</f>
        <v/>
      </c>
      <c r="U5" s="25"/>
      <c r="V5" s="23" t="str">
        <f t="array" ref="V5">IF(W5="","",XLOOKUP(W5,selector_04,selector_04_ids,""))</f>
        <v/>
      </c>
      <c r="W5" s="25"/>
      <c r="AK5" s="19" t="str">
        <f t="array" ref="AK5:AK1004">IF($A$5:$A$1004="","",$D$5:$D$1004)</f>
        <v/>
      </c>
      <c r="AL5" s="19" t="str">
        <f t="array" ref="AL5:AL1004">IF($A$5:$A$1004="","",$A$5:$A$1004)</f>
        <v/>
      </c>
    </row>
    <row r="6">
      <c r="A6" s="14"/>
      <c r="B6" s="14"/>
      <c r="C6" s="14"/>
      <c r="D6" s="14"/>
      <c r="E6" s="14"/>
      <c r="F6" s="32"/>
      <c r="G6" s="23" t="str">
        <f t="array" ref="G6">IF(H6="","",XLOOKUP(H6,selector_06,selector_06_ids,""))</f>
        <v/>
      </c>
      <c r="H6" s="25"/>
      <c r="I6" s="23" t="str">
        <f t="array" ref="I6">IF(J6="","",XLOOKUP(J6,selector_08,selector_08_ids,""))</f>
        <v/>
      </c>
      <c r="J6" s="25"/>
      <c r="K6" s="14"/>
      <c r="L6" s="14"/>
      <c r="M6" s="14"/>
      <c r="N6" s="14"/>
      <c r="O6" s="14"/>
      <c r="P6" s="23" t="str">
        <f t="array" ref="P6">IF(Q6="","",XLOOKUP(Q6,selector_05,selector_05_ids,""))</f>
        <v/>
      </c>
      <c r="Q6" s="25"/>
      <c r="R6" s="23" t="str">
        <f t="array" ref="R6">IF(S6="","",XLOOKUP(S6,selector_23,selector_23_ids,""))</f>
        <v/>
      </c>
      <c r="S6" s="25"/>
      <c r="T6" s="23" t="str">
        <f t="array" ref="T6">IF(U6="","",XLOOKUP(U6,selector_06,selector_06_ids,""))</f>
        <v/>
      </c>
      <c r="U6" s="25"/>
      <c r="V6" s="23" t="str">
        <f t="array" ref="V6">IF(W6="","",XLOOKUP(W6,selector_04,selector_04_ids,""))</f>
        <v/>
      </c>
      <c r="W6" s="25"/>
      <c r="AK6" s="19" t="s">
        <v>68</v>
      </c>
      <c r="AL6" s="19" t="s">
        <v>68</v>
      </c>
    </row>
    <row r="7">
      <c r="A7" s="14"/>
      <c r="B7" s="14"/>
      <c r="C7" s="14"/>
      <c r="D7" s="14"/>
      <c r="E7" s="14"/>
      <c r="F7" s="32"/>
      <c r="G7" s="23" t="str">
        <f t="array" ref="G7">IF(H7="","",XLOOKUP(H7,selector_06,selector_06_ids,""))</f>
        <v/>
      </c>
      <c r="H7" s="25"/>
      <c r="I7" s="23" t="str">
        <f t="array" ref="I7">IF(J7="","",XLOOKUP(J7,selector_08,selector_08_ids,""))</f>
        <v/>
      </c>
      <c r="J7" s="25"/>
      <c r="K7" s="14"/>
      <c r="L7" s="14"/>
      <c r="M7" s="14"/>
      <c r="N7" s="14"/>
      <c r="O7" s="14"/>
      <c r="P7" s="23" t="str">
        <f t="array" ref="P7">IF(Q7="","",XLOOKUP(Q7,selector_05,selector_05_ids,""))</f>
        <v/>
      </c>
      <c r="Q7" s="25"/>
      <c r="R7" s="23" t="str">
        <f t="array" ref="R7">IF(S7="","",XLOOKUP(S7,selector_23,selector_23_ids,""))</f>
        <v/>
      </c>
      <c r="S7" s="25"/>
      <c r="T7" s="23" t="str">
        <f t="array" ref="T7">IF(U7="","",XLOOKUP(U7,selector_06,selector_06_ids,""))</f>
        <v/>
      </c>
      <c r="U7" s="25"/>
      <c r="V7" s="23" t="str">
        <f t="array" ref="V7">IF(W7="","",XLOOKUP(W7,selector_04,selector_04_ids,""))</f>
        <v/>
      </c>
      <c r="W7" s="25"/>
      <c r="AK7" s="19" t="s">
        <v>68</v>
      </c>
      <c r="AL7" s="19" t="s">
        <v>68</v>
      </c>
    </row>
    <row r="8">
      <c r="A8" s="14"/>
      <c r="B8" s="14"/>
      <c r="C8" s="14"/>
      <c r="D8" s="14"/>
      <c r="E8" s="14"/>
      <c r="F8" s="32"/>
      <c r="G8" s="23" t="str">
        <f t="array" ref="G8">IF(H8="","",XLOOKUP(H8,selector_06,selector_06_ids,""))</f>
        <v/>
      </c>
      <c r="H8" s="25"/>
      <c r="I8" s="23" t="str">
        <f t="array" ref="I8">IF(J8="","",XLOOKUP(J8,selector_08,selector_08_ids,""))</f>
        <v/>
      </c>
      <c r="J8" s="25"/>
      <c r="K8" s="14"/>
      <c r="L8" s="14"/>
      <c r="M8" s="14"/>
      <c r="N8" s="14"/>
      <c r="O8" s="14"/>
      <c r="P8" s="23" t="str">
        <f t="array" ref="P8">IF(Q8="","",XLOOKUP(Q8,selector_05,selector_05_ids,""))</f>
        <v/>
      </c>
      <c r="Q8" s="25"/>
      <c r="R8" s="23" t="str">
        <f t="array" ref="R8">IF(S8="","",XLOOKUP(S8,selector_23,selector_23_ids,""))</f>
        <v/>
      </c>
      <c r="S8" s="25"/>
      <c r="T8" s="23" t="str">
        <f t="array" ref="T8">IF(U8="","",XLOOKUP(U8,selector_06,selector_06_ids,""))</f>
        <v/>
      </c>
      <c r="U8" s="25"/>
      <c r="V8" s="23" t="str">
        <f t="array" ref="V8">IF(W8="","",XLOOKUP(W8,selector_04,selector_04_ids,""))</f>
        <v/>
      </c>
      <c r="W8" s="25"/>
      <c r="AK8" s="19" t="s">
        <v>68</v>
      </c>
      <c r="AL8" s="19" t="s">
        <v>68</v>
      </c>
    </row>
    <row r="9">
      <c r="A9" s="14"/>
      <c r="B9" s="14"/>
      <c r="C9" s="14"/>
      <c r="D9" s="14"/>
      <c r="E9" s="14"/>
      <c r="F9" s="32"/>
      <c r="G9" s="23" t="str">
        <f t="array" ref="G9">IF(H9="","",XLOOKUP(H9,selector_06,selector_06_ids,""))</f>
        <v/>
      </c>
      <c r="H9" s="25"/>
      <c r="I9" s="23" t="str">
        <f t="array" ref="I9">IF(J9="","",XLOOKUP(J9,selector_08,selector_08_ids,""))</f>
        <v/>
      </c>
      <c r="J9" s="25"/>
      <c r="K9" s="14"/>
      <c r="L9" s="14"/>
      <c r="M9" s="14"/>
      <c r="N9" s="14"/>
      <c r="O9" s="14"/>
      <c r="P9" s="23" t="str">
        <f t="array" ref="P9">IF(Q9="","",XLOOKUP(Q9,selector_05,selector_05_ids,""))</f>
        <v/>
      </c>
      <c r="Q9" s="25"/>
      <c r="R9" s="23" t="str">
        <f t="array" ref="R9">IF(S9="","",XLOOKUP(S9,selector_23,selector_23_ids,""))</f>
        <v/>
      </c>
      <c r="S9" s="25"/>
      <c r="T9" s="23" t="str">
        <f t="array" ref="T9">IF(U9="","",XLOOKUP(U9,selector_06,selector_06_ids,""))</f>
        <v/>
      </c>
      <c r="U9" s="25"/>
      <c r="V9" s="23" t="str">
        <f t="array" ref="V9">IF(W9="","",XLOOKUP(W9,selector_04,selector_04_ids,""))</f>
        <v/>
      </c>
      <c r="W9" s="25"/>
      <c r="AK9" s="19" t="s">
        <v>68</v>
      </c>
      <c r="AL9" s="19" t="s">
        <v>68</v>
      </c>
    </row>
    <row r="10">
      <c r="A10" s="14"/>
      <c r="B10" s="14"/>
      <c r="C10" s="14"/>
      <c r="D10" s="14"/>
      <c r="E10" s="14"/>
      <c r="F10" s="32"/>
      <c r="G10" s="23" t="str">
        <f t="array" ref="G10">IF(H10="","",XLOOKUP(H10,selector_06,selector_06_ids,""))</f>
        <v/>
      </c>
      <c r="H10" s="25"/>
      <c r="I10" s="23" t="str">
        <f t="array" ref="I10">IF(J10="","",XLOOKUP(J10,selector_08,selector_08_ids,""))</f>
        <v/>
      </c>
      <c r="J10" s="25"/>
      <c r="K10" s="14"/>
      <c r="L10" s="14"/>
      <c r="M10" s="14"/>
      <c r="N10" s="14"/>
      <c r="O10" s="14"/>
      <c r="P10" s="23" t="str">
        <f t="array" ref="P10">IF(Q10="","",XLOOKUP(Q10,selector_05,selector_05_ids,""))</f>
        <v/>
      </c>
      <c r="Q10" s="25"/>
      <c r="R10" s="23" t="str">
        <f t="array" ref="R10">IF(S10="","",XLOOKUP(S10,selector_23,selector_23_ids,""))</f>
        <v/>
      </c>
      <c r="S10" s="25"/>
      <c r="T10" s="23" t="str">
        <f t="array" ref="T10">IF(U10="","",XLOOKUP(U10,selector_06,selector_06_ids,""))</f>
        <v/>
      </c>
      <c r="U10" s="25"/>
      <c r="V10" s="23" t="str">
        <f t="array" ref="V10">IF(W10="","",XLOOKUP(W10,selector_04,selector_04_ids,""))</f>
        <v/>
      </c>
      <c r="W10" s="25"/>
      <c r="AK10" s="19" t="s">
        <v>68</v>
      </c>
      <c r="AL10" s="19" t="s">
        <v>68</v>
      </c>
    </row>
    <row r="11">
      <c r="A11" s="14"/>
      <c r="B11" s="14"/>
      <c r="C11" s="14"/>
      <c r="D11" s="14"/>
      <c r="E11" s="14"/>
      <c r="F11" s="32"/>
      <c r="G11" s="23" t="str">
        <f t="array" ref="G11">IF(H11="","",XLOOKUP(H11,selector_06,selector_06_ids,""))</f>
        <v/>
      </c>
      <c r="H11" s="25"/>
      <c r="I11" s="23" t="str">
        <f t="array" ref="I11">IF(J11="","",XLOOKUP(J11,selector_08,selector_08_ids,""))</f>
        <v/>
      </c>
      <c r="J11" s="25"/>
      <c r="K11" s="14"/>
      <c r="L11" s="14"/>
      <c r="M11" s="14"/>
      <c r="N11" s="14"/>
      <c r="O11" s="14"/>
      <c r="P11" s="23" t="str">
        <f t="array" ref="P11">IF(Q11="","",XLOOKUP(Q11,selector_05,selector_05_ids,""))</f>
        <v/>
      </c>
      <c r="Q11" s="25"/>
      <c r="R11" s="23" t="str">
        <f t="array" ref="R11">IF(S11="","",XLOOKUP(S11,selector_23,selector_23_ids,""))</f>
        <v/>
      </c>
      <c r="S11" s="25"/>
      <c r="T11" s="23" t="str">
        <f t="array" ref="T11">IF(U11="","",XLOOKUP(U11,selector_06,selector_06_ids,""))</f>
        <v/>
      </c>
      <c r="U11" s="25"/>
      <c r="V11" s="23" t="str">
        <f t="array" ref="V11">IF(W11="","",XLOOKUP(W11,selector_04,selector_04_ids,""))</f>
        <v/>
      </c>
      <c r="W11" s="25"/>
      <c r="AK11" s="19" t="s">
        <v>68</v>
      </c>
      <c r="AL11" s="19" t="s">
        <v>68</v>
      </c>
    </row>
    <row r="12">
      <c r="A12" s="14"/>
      <c r="B12" s="14"/>
      <c r="C12" s="14"/>
      <c r="D12" s="14"/>
      <c r="E12" s="14"/>
      <c r="F12" s="32"/>
      <c r="G12" s="23" t="str">
        <f t="array" ref="G12">IF(H12="","",XLOOKUP(H12,selector_06,selector_06_ids,""))</f>
        <v/>
      </c>
      <c r="H12" s="25"/>
      <c r="I12" s="23" t="str">
        <f t="array" ref="I12">IF(J12="","",XLOOKUP(J12,selector_08,selector_08_ids,""))</f>
        <v/>
      </c>
      <c r="J12" s="25"/>
      <c r="K12" s="14"/>
      <c r="L12" s="14"/>
      <c r="M12" s="14"/>
      <c r="N12" s="14"/>
      <c r="O12" s="14"/>
      <c r="P12" s="23" t="str">
        <f t="array" ref="P12">IF(Q12="","",XLOOKUP(Q12,selector_05,selector_05_ids,""))</f>
        <v/>
      </c>
      <c r="Q12" s="25"/>
      <c r="R12" s="23" t="str">
        <f t="array" ref="R12">IF(S12="","",XLOOKUP(S12,selector_23,selector_23_ids,""))</f>
        <v/>
      </c>
      <c r="S12" s="25"/>
      <c r="T12" s="23" t="str">
        <f t="array" ref="T12">IF(U12="","",XLOOKUP(U12,selector_06,selector_06_ids,""))</f>
        <v/>
      </c>
      <c r="U12" s="25"/>
      <c r="V12" s="23" t="str">
        <f t="array" ref="V12">IF(W12="","",XLOOKUP(W12,selector_04,selector_04_ids,""))</f>
        <v/>
      </c>
      <c r="W12" s="25"/>
      <c r="AK12" s="19" t="s">
        <v>68</v>
      </c>
      <c r="AL12" s="19" t="s">
        <v>68</v>
      </c>
    </row>
    <row r="13">
      <c r="A13" s="14"/>
      <c r="B13" s="14"/>
      <c r="C13" s="14"/>
      <c r="D13" s="14"/>
      <c r="E13" s="14"/>
      <c r="F13" s="32"/>
      <c r="G13" s="23" t="str">
        <f t="array" ref="G13">IF(H13="","",XLOOKUP(H13,selector_06,selector_06_ids,""))</f>
        <v/>
      </c>
      <c r="H13" s="25"/>
      <c r="I13" s="23" t="str">
        <f t="array" ref="I13">IF(J13="","",XLOOKUP(J13,selector_08,selector_08_ids,""))</f>
        <v/>
      </c>
      <c r="J13" s="25"/>
      <c r="K13" s="14"/>
      <c r="L13" s="14"/>
      <c r="M13" s="14"/>
      <c r="N13" s="14"/>
      <c r="O13" s="14"/>
      <c r="P13" s="23" t="str">
        <f t="array" ref="P13">IF(Q13="","",XLOOKUP(Q13,selector_05,selector_05_ids,""))</f>
        <v/>
      </c>
      <c r="Q13" s="25"/>
      <c r="R13" s="23" t="str">
        <f t="array" ref="R13">IF(S13="","",XLOOKUP(S13,selector_23,selector_23_ids,""))</f>
        <v/>
      </c>
      <c r="S13" s="25"/>
      <c r="T13" s="23" t="str">
        <f t="array" ref="T13">IF(U13="","",XLOOKUP(U13,selector_06,selector_06_ids,""))</f>
        <v/>
      </c>
      <c r="U13" s="25"/>
      <c r="V13" s="23" t="str">
        <f t="array" ref="V13">IF(W13="","",XLOOKUP(W13,selector_04,selector_04_ids,""))</f>
        <v/>
      </c>
      <c r="W13" s="25"/>
      <c r="AK13" s="19" t="s">
        <v>68</v>
      </c>
      <c r="AL13" s="19" t="s">
        <v>68</v>
      </c>
    </row>
    <row r="14">
      <c r="A14" s="14"/>
      <c r="B14" s="14"/>
      <c r="C14" s="14"/>
      <c r="D14" s="14"/>
      <c r="E14" s="14"/>
      <c r="F14" s="32"/>
      <c r="G14" s="23" t="str">
        <f t="array" ref="G14">IF(H14="","",XLOOKUP(H14,selector_06,selector_06_ids,""))</f>
        <v/>
      </c>
      <c r="H14" s="25"/>
      <c r="I14" s="23" t="str">
        <f t="array" ref="I14">IF(J14="","",XLOOKUP(J14,selector_08,selector_08_ids,""))</f>
        <v/>
      </c>
      <c r="J14" s="25"/>
      <c r="K14" s="14"/>
      <c r="L14" s="14"/>
      <c r="M14" s="14"/>
      <c r="N14" s="14"/>
      <c r="O14" s="14"/>
      <c r="P14" s="23" t="str">
        <f t="array" ref="P14">IF(Q14="","",XLOOKUP(Q14,selector_05,selector_05_ids,""))</f>
        <v/>
      </c>
      <c r="Q14" s="25"/>
      <c r="R14" s="23" t="str">
        <f t="array" ref="R14">IF(S14="","",XLOOKUP(S14,selector_23,selector_23_ids,""))</f>
        <v/>
      </c>
      <c r="S14" s="25"/>
      <c r="T14" s="23" t="str">
        <f t="array" ref="T14">IF(U14="","",XLOOKUP(U14,selector_06,selector_06_ids,""))</f>
        <v/>
      </c>
      <c r="U14" s="25"/>
      <c r="V14" s="23" t="str">
        <f t="array" ref="V14">IF(W14="","",XLOOKUP(W14,selector_04,selector_04_ids,""))</f>
        <v/>
      </c>
      <c r="W14" s="25"/>
      <c r="AK14" s="19" t="s">
        <v>68</v>
      </c>
      <c r="AL14" s="19" t="s">
        <v>68</v>
      </c>
    </row>
    <row r="15">
      <c r="A15" s="14"/>
      <c r="B15" s="14"/>
      <c r="C15" s="14"/>
      <c r="D15" s="14"/>
      <c r="E15" s="14"/>
      <c r="F15" s="32"/>
      <c r="G15" s="23" t="str">
        <f t="array" ref="G15">IF(H15="","",XLOOKUP(H15,selector_06,selector_06_ids,""))</f>
        <v/>
      </c>
      <c r="H15" s="25"/>
      <c r="I15" s="23" t="str">
        <f t="array" ref="I15">IF(J15="","",XLOOKUP(J15,selector_08,selector_08_ids,""))</f>
        <v/>
      </c>
      <c r="J15" s="25"/>
      <c r="K15" s="14"/>
      <c r="L15" s="14"/>
      <c r="M15" s="14"/>
      <c r="N15" s="14"/>
      <c r="O15" s="14"/>
      <c r="P15" s="23" t="str">
        <f t="array" ref="P15">IF(Q15="","",XLOOKUP(Q15,selector_05,selector_05_ids,""))</f>
        <v/>
      </c>
      <c r="Q15" s="25"/>
      <c r="R15" s="23" t="str">
        <f t="array" ref="R15">IF(S15="","",XLOOKUP(S15,selector_23,selector_23_ids,""))</f>
        <v/>
      </c>
      <c r="S15" s="25"/>
      <c r="T15" s="23" t="str">
        <f t="array" ref="T15">IF(U15="","",XLOOKUP(U15,selector_06,selector_06_ids,""))</f>
        <v/>
      </c>
      <c r="U15" s="25"/>
      <c r="V15" s="23" t="str">
        <f t="array" ref="V15">IF(W15="","",XLOOKUP(W15,selector_04,selector_04_ids,""))</f>
        <v/>
      </c>
      <c r="W15" s="25"/>
      <c r="AK15" s="19" t="s">
        <v>68</v>
      </c>
      <c r="AL15" s="19" t="s">
        <v>68</v>
      </c>
    </row>
    <row r="16">
      <c r="A16" s="14"/>
      <c r="B16" s="14"/>
      <c r="C16" s="14"/>
      <c r="D16" s="14"/>
      <c r="E16" s="14"/>
      <c r="F16" s="32"/>
      <c r="G16" s="23" t="str">
        <f t="array" ref="G16">IF(H16="","",XLOOKUP(H16,selector_06,selector_06_ids,""))</f>
        <v/>
      </c>
      <c r="H16" s="25"/>
      <c r="I16" s="23" t="str">
        <f t="array" ref="I16">IF(J16="","",XLOOKUP(J16,selector_08,selector_08_ids,""))</f>
        <v/>
      </c>
      <c r="J16" s="25"/>
      <c r="K16" s="14"/>
      <c r="L16" s="14"/>
      <c r="M16" s="14"/>
      <c r="N16" s="14"/>
      <c r="O16" s="14"/>
      <c r="P16" s="23" t="str">
        <f t="array" ref="P16">IF(Q16="","",XLOOKUP(Q16,selector_05,selector_05_ids,""))</f>
        <v/>
      </c>
      <c r="Q16" s="25"/>
      <c r="R16" s="23" t="str">
        <f t="array" ref="R16">IF(S16="","",XLOOKUP(S16,selector_23,selector_23_ids,""))</f>
        <v/>
      </c>
      <c r="S16" s="25"/>
      <c r="T16" s="23" t="str">
        <f t="array" ref="T16">IF(U16="","",XLOOKUP(U16,selector_06,selector_06_ids,""))</f>
        <v/>
      </c>
      <c r="U16" s="25"/>
      <c r="V16" s="23" t="str">
        <f t="array" ref="V16">IF(W16="","",XLOOKUP(W16,selector_04,selector_04_ids,""))</f>
        <v/>
      </c>
      <c r="W16" s="25"/>
      <c r="AK16" s="19" t="s">
        <v>68</v>
      </c>
      <c r="AL16" s="19" t="s">
        <v>68</v>
      </c>
    </row>
    <row r="17">
      <c r="A17" s="14"/>
      <c r="B17" s="14"/>
      <c r="C17" s="14"/>
      <c r="D17" s="14"/>
      <c r="E17" s="14"/>
      <c r="F17" s="32"/>
      <c r="G17" s="23" t="str">
        <f t="array" ref="G17">IF(H17="","",XLOOKUP(H17,selector_06,selector_06_ids,""))</f>
        <v/>
      </c>
      <c r="H17" s="25"/>
      <c r="I17" s="23" t="str">
        <f t="array" ref="I17">IF(J17="","",XLOOKUP(J17,selector_08,selector_08_ids,""))</f>
        <v/>
      </c>
      <c r="J17" s="25"/>
      <c r="K17" s="14"/>
      <c r="L17" s="14"/>
      <c r="M17" s="14"/>
      <c r="N17" s="14"/>
      <c r="O17" s="14"/>
      <c r="P17" s="23" t="str">
        <f t="array" ref="P17">IF(Q17="","",XLOOKUP(Q17,selector_05,selector_05_ids,""))</f>
        <v/>
      </c>
      <c r="Q17" s="25"/>
      <c r="R17" s="23" t="str">
        <f t="array" ref="R17">IF(S17="","",XLOOKUP(S17,selector_23,selector_23_ids,""))</f>
        <v/>
      </c>
      <c r="S17" s="25"/>
      <c r="T17" s="23" t="str">
        <f t="array" ref="T17">IF(U17="","",XLOOKUP(U17,selector_06,selector_06_ids,""))</f>
        <v/>
      </c>
      <c r="U17" s="25"/>
      <c r="V17" s="23" t="str">
        <f t="array" ref="V17">IF(W17="","",XLOOKUP(W17,selector_04,selector_04_ids,""))</f>
        <v/>
      </c>
      <c r="W17" s="25"/>
      <c r="AK17" s="19" t="s">
        <v>68</v>
      </c>
      <c r="AL17" s="19" t="s">
        <v>68</v>
      </c>
    </row>
    <row r="18">
      <c r="A18" s="14"/>
      <c r="B18" s="14"/>
      <c r="C18" s="14"/>
      <c r="D18" s="14"/>
      <c r="E18" s="14"/>
      <c r="F18" s="32"/>
      <c r="G18" s="23" t="str">
        <f t="array" ref="G18">IF(H18="","",XLOOKUP(H18,selector_06,selector_06_ids,""))</f>
        <v/>
      </c>
      <c r="H18" s="25"/>
      <c r="I18" s="23" t="str">
        <f t="array" ref="I18">IF(J18="","",XLOOKUP(J18,selector_08,selector_08_ids,""))</f>
        <v/>
      </c>
      <c r="J18" s="25"/>
      <c r="K18" s="14"/>
      <c r="L18" s="14"/>
      <c r="M18" s="14"/>
      <c r="N18" s="14"/>
      <c r="O18" s="14"/>
      <c r="P18" s="23" t="str">
        <f t="array" ref="P18">IF(Q18="","",XLOOKUP(Q18,selector_05,selector_05_ids,""))</f>
        <v/>
      </c>
      <c r="Q18" s="25"/>
      <c r="R18" s="23" t="str">
        <f t="array" ref="R18">IF(S18="","",XLOOKUP(S18,selector_23,selector_23_ids,""))</f>
        <v/>
      </c>
      <c r="S18" s="25"/>
      <c r="T18" s="23" t="str">
        <f t="array" ref="T18">IF(U18="","",XLOOKUP(U18,selector_06,selector_06_ids,""))</f>
        <v/>
      </c>
      <c r="U18" s="25"/>
      <c r="V18" s="23" t="str">
        <f t="array" ref="V18">IF(W18="","",XLOOKUP(W18,selector_04,selector_04_ids,""))</f>
        <v/>
      </c>
      <c r="W18" s="25"/>
      <c r="AK18" s="19" t="s">
        <v>68</v>
      </c>
      <c r="AL18" s="19" t="s">
        <v>68</v>
      </c>
    </row>
    <row r="19">
      <c r="A19" s="14"/>
      <c r="B19" s="14"/>
      <c r="C19" s="14"/>
      <c r="D19" s="14"/>
      <c r="E19" s="14"/>
      <c r="F19" s="32"/>
      <c r="G19" s="23" t="str">
        <f t="array" ref="G19">IF(H19="","",XLOOKUP(H19,selector_06,selector_06_ids,""))</f>
        <v/>
      </c>
      <c r="H19" s="25"/>
      <c r="I19" s="23" t="str">
        <f t="array" ref="I19">IF(J19="","",XLOOKUP(J19,selector_08,selector_08_ids,""))</f>
        <v/>
      </c>
      <c r="J19" s="25"/>
      <c r="K19" s="14"/>
      <c r="L19" s="14"/>
      <c r="M19" s="14"/>
      <c r="N19" s="14"/>
      <c r="O19" s="14"/>
      <c r="P19" s="23" t="str">
        <f t="array" ref="P19">IF(Q19="","",XLOOKUP(Q19,selector_05,selector_05_ids,""))</f>
        <v/>
      </c>
      <c r="Q19" s="25"/>
      <c r="R19" s="23" t="str">
        <f t="array" ref="R19">IF(S19="","",XLOOKUP(S19,selector_23,selector_23_ids,""))</f>
        <v/>
      </c>
      <c r="S19" s="25"/>
      <c r="T19" s="23" t="str">
        <f t="array" ref="T19">IF(U19="","",XLOOKUP(U19,selector_06,selector_06_ids,""))</f>
        <v/>
      </c>
      <c r="U19" s="25"/>
      <c r="V19" s="23" t="str">
        <f t="array" ref="V19">IF(W19="","",XLOOKUP(W19,selector_04,selector_04_ids,""))</f>
        <v/>
      </c>
      <c r="W19" s="25"/>
      <c r="AK19" s="19" t="s">
        <v>68</v>
      </c>
      <c r="AL19" s="19" t="s">
        <v>68</v>
      </c>
    </row>
    <row r="20">
      <c r="A20" s="14"/>
      <c r="B20" s="14"/>
      <c r="C20" s="14"/>
      <c r="D20" s="14"/>
      <c r="E20" s="14"/>
      <c r="F20" s="32"/>
      <c r="G20" s="23" t="str">
        <f t="array" ref="G20">IF(H20="","",XLOOKUP(H20,selector_06,selector_06_ids,""))</f>
        <v/>
      </c>
      <c r="H20" s="25"/>
      <c r="I20" s="23" t="str">
        <f t="array" ref="I20">IF(J20="","",XLOOKUP(J20,selector_08,selector_08_ids,""))</f>
        <v/>
      </c>
      <c r="J20" s="25"/>
      <c r="K20" s="14"/>
      <c r="L20" s="14"/>
      <c r="M20" s="14"/>
      <c r="N20" s="14"/>
      <c r="O20" s="14"/>
      <c r="P20" s="23" t="str">
        <f t="array" ref="P20">IF(Q20="","",XLOOKUP(Q20,selector_05,selector_05_ids,""))</f>
        <v/>
      </c>
      <c r="Q20" s="25"/>
      <c r="R20" s="23" t="str">
        <f t="array" ref="R20">IF(S20="","",XLOOKUP(S20,selector_23,selector_23_ids,""))</f>
        <v/>
      </c>
      <c r="S20" s="25"/>
      <c r="T20" s="23" t="str">
        <f t="array" ref="T20">IF(U20="","",XLOOKUP(U20,selector_06,selector_06_ids,""))</f>
        <v/>
      </c>
      <c r="U20" s="25"/>
      <c r="V20" s="23" t="str">
        <f t="array" ref="V20">IF(W20="","",XLOOKUP(W20,selector_04,selector_04_ids,""))</f>
        <v/>
      </c>
      <c r="W20" s="25"/>
      <c r="AK20" s="19" t="s">
        <v>68</v>
      </c>
      <c r="AL20" s="19" t="s">
        <v>68</v>
      </c>
    </row>
    <row r="21">
      <c r="A21" s="14"/>
      <c r="B21" s="14"/>
      <c r="C21" s="14"/>
      <c r="D21" s="14"/>
      <c r="E21" s="14"/>
      <c r="F21" s="32"/>
      <c r="G21" s="23" t="str">
        <f t="array" ref="G21">IF(H21="","",XLOOKUP(H21,selector_06,selector_06_ids,""))</f>
        <v/>
      </c>
      <c r="H21" s="25"/>
      <c r="I21" s="23" t="str">
        <f t="array" ref="I21">IF(J21="","",XLOOKUP(J21,selector_08,selector_08_ids,""))</f>
        <v/>
      </c>
      <c r="J21" s="25"/>
      <c r="K21" s="14"/>
      <c r="L21" s="14"/>
      <c r="M21" s="14"/>
      <c r="N21" s="14"/>
      <c r="O21" s="14"/>
      <c r="P21" s="23" t="str">
        <f t="array" ref="P21">IF(Q21="","",XLOOKUP(Q21,selector_05,selector_05_ids,""))</f>
        <v/>
      </c>
      <c r="Q21" s="25"/>
      <c r="R21" s="23" t="str">
        <f t="array" ref="R21">IF(S21="","",XLOOKUP(S21,selector_23,selector_23_ids,""))</f>
        <v/>
      </c>
      <c r="S21" s="25"/>
      <c r="T21" s="23" t="str">
        <f t="array" ref="T21">IF(U21="","",XLOOKUP(U21,selector_06,selector_06_ids,""))</f>
        <v/>
      </c>
      <c r="U21" s="25"/>
      <c r="V21" s="23" t="str">
        <f t="array" ref="V21">IF(W21="","",XLOOKUP(W21,selector_04,selector_04_ids,""))</f>
        <v/>
      </c>
      <c r="W21" s="25"/>
      <c r="AK21" s="19" t="s">
        <v>68</v>
      </c>
      <c r="AL21" s="19" t="s">
        <v>68</v>
      </c>
    </row>
    <row r="22">
      <c r="A22" s="14"/>
      <c r="B22" s="14"/>
      <c r="C22" s="14"/>
      <c r="D22" s="14"/>
      <c r="E22" s="14"/>
      <c r="F22" s="32"/>
      <c r="G22" s="23" t="str">
        <f t="array" ref="G22">IF(H22="","",XLOOKUP(H22,selector_06,selector_06_ids,""))</f>
        <v/>
      </c>
      <c r="H22" s="25"/>
      <c r="I22" s="23" t="str">
        <f t="array" ref="I22">IF(J22="","",XLOOKUP(J22,selector_08,selector_08_ids,""))</f>
        <v/>
      </c>
      <c r="J22" s="25"/>
      <c r="K22" s="14"/>
      <c r="L22" s="14"/>
      <c r="M22" s="14"/>
      <c r="N22" s="14"/>
      <c r="O22" s="14"/>
      <c r="P22" s="23" t="str">
        <f t="array" ref="P22">IF(Q22="","",XLOOKUP(Q22,selector_05,selector_05_ids,""))</f>
        <v/>
      </c>
      <c r="Q22" s="25"/>
      <c r="R22" s="23" t="str">
        <f t="array" ref="R22">IF(S22="","",XLOOKUP(S22,selector_23,selector_23_ids,""))</f>
        <v/>
      </c>
      <c r="S22" s="25"/>
      <c r="T22" s="23" t="str">
        <f t="array" ref="T22">IF(U22="","",XLOOKUP(U22,selector_06,selector_06_ids,""))</f>
        <v/>
      </c>
      <c r="U22" s="25"/>
      <c r="V22" s="23" t="str">
        <f t="array" ref="V22">IF(W22="","",XLOOKUP(W22,selector_04,selector_04_ids,""))</f>
        <v/>
      </c>
      <c r="W22" s="25"/>
      <c r="AK22" s="19" t="s">
        <v>68</v>
      </c>
      <c r="AL22" s="19" t="s">
        <v>68</v>
      </c>
    </row>
    <row r="23">
      <c r="A23" s="14"/>
      <c r="B23" s="14"/>
      <c r="C23" s="14"/>
      <c r="D23" s="14"/>
      <c r="E23" s="14"/>
      <c r="F23" s="32"/>
      <c r="G23" s="23" t="str">
        <f t="array" ref="G23">IF(H23="","",XLOOKUP(H23,selector_06,selector_06_ids,""))</f>
        <v/>
      </c>
      <c r="H23" s="25"/>
      <c r="I23" s="23" t="str">
        <f t="array" ref="I23">IF(J23="","",XLOOKUP(J23,selector_08,selector_08_ids,""))</f>
        <v/>
      </c>
      <c r="J23" s="25"/>
      <c r="K23" s="14"/>
      <c r="L23" s="14"/>
      <c r="M23" s="14"/>
      <c r="N23" s="14"/>
      <c r="O23" s="14"/>
      <c r="P23" s="23" t="str">
        <f t="array" ref="P23">IF(Q23="","",XLOOKUP(Q23,selector_05,selector_05_ids,""))</f>
        <v/>
      </c>
      <c r="Q23" s="25"/>
      <c r="R23" s="23" t="str">
        <f t="array" ref="R23">IF(S23="","",XLOOKUP(S23,selector_23,selector_23_ids,""))</f>
        <v/>
      </c>
      <c r="S23" s="25"/>
      <c r="T23" s="23" t="str">
        <f t="array" ref="T23">IF(U23="","",XLOOKUP(U23,selector_06,selector_06_ids,""))</f>
        <v/>
      </c>
      <c r="U23" s="25"/>
      <c r="V23" s="23" t="str">
        <f t="array" ref="V23">IF(W23="","",XLOOKUP(W23,selector_04,selector_04_ids,""))</f>
        <v/>
      </c>
      <c r="W23" s="25"/>
      <c r="AK23" s="19" t="s">
        <v>68</v>
      </c>
      <c r="AL23" s="19" t="s">
        <v>68</v>
      </c>
    </row>
    <row r="24">
      <c r="A24" s="14"/>
      <c r="B24" s="14"/>
      <c r="C24" s="14"/>
      <c r="D24" s="14"/>
      <c r="E24" s="14"/>
      <c r="F24" s="32"/>
      <c r="G24" s="23" t="str">
        <f t="array" ref="G24">IF(H24="","",XLOOKUP(H24,selector_06,selector_06_ids,""))</f>
        <v/>
      </c>
      <c r="H24" s="25"/>
      <c r="I24" s="23" t="str">
        <f t="array" ref="I24">IF(J24="","",XLOOKUP(J24,selector_08,selector_08_ids,""))</f>
        <v/>
      </c>
      <c r="J24" s="25"/>
      <c r="K24" s="14"/>
      <c r="L24" s="14"/>
      <c r="M24" s="14"/>
      <c r="N24" s="14"/>
      <c r="O24" s="14"/>
      <c r="P24" s="23" t="str">
        <f t="array" ref="P24">IF(Q24="","",XLOOKUP(Q24,selector_05,selector_05_ids,""))</f>
        <v/>
      </c>
      <c r="Q24" s="25"/>
      <c r="R24" s="23" t="str">
        <f t="array" ref="R24">IF(S24="","",XLOOKUP(S24,selector_23,selector_23_ids,""))</f>
        <v/>
      </c>
      <c r="S24" s="25"/>
      <c r="T24" s="23" t="str">
        <f t="array" ref="T24">IF(U24="","",XLOOKUP(U24,selector_06,selector_06_ids,""))</f>
        <v/>
      </c>
      <c r="U24" s="25"/>
      <c r="V24" s="23" t="str">
        <f t="array" ref="V24">IF(W24="","",XLOOKUP(W24,selector_04,selector_04_ids,""))</f>
        <v/>
      </c>
      <c r="W24" s="25"/>
      <c r="AK24" s="19" t="s">
        <v>68</v>
      </c>
      <c r="AL24" s="19" t="s">
        <v>68</v>
      </c>
    </row>
    <row r="25">
      <c r="A25" s="14"/>
      <c r="B25" s="14"/>
      <c r="C25" s="14"/>
      <c r="D25" s="14"/>
      <c r="E25" s="14"/>
      <c r="F25" s="32"/>
      <c r="G25" s="23" t="str">
        <f t="array" ref="G25">IF(H25="","",XLOOKUP(H25,selector_06,selector_06_ids,""))</f>
        <v/>
      </c>
      <c r="H25" s="25"/>
      <c r="I25" s="23" t="str">
        <f t="array" ref="I25">IF(J25="","",XLOOKUP(J25,selector_08,selector_08_ids,""))</f>
        <v/>
      </c>
      <c r="J25" s="25"/>
      <c r="K25" s="14"/>
      <c r="L25" s="14"/>
      <c r="M25" s="14"/>
      <c r="N25" s="14"/>
      <c r="O25" s="14"/>
      <c r="P25" s="23" t="str">
        <f t="array" ref="P25">IF(Q25="","",XLOOKUP(Q25,selector_05,selector_05_ids,""))</f>
        <v/>
      </c>
      <c r="Q25" s="25"/>
      <c r="R25" s="23" t="str">
        <f t="array" ref="R25">IF(S25="","",XLOOKUP(S25,selector_23,selector_23_ids,""))</f>
        <v/>
      </c>
      <c r="S25" s="25"/>
      <c r="T25" s="23" t="str">
        <f t="array" ref="T25">IF(U25="","",XLOOKUP(U25,selector_06,selector_06_ids,""))</f>
        <v/>
      </c>
      <c r="U25" s="25"/>
      <c r="V25" s="23" t="str">
        <f t="array" ref="V25">IF(W25="","",XLOOKUP(W25,selector_04,selector_04_ids,""))</f>
        <v/>
      </c>
      <c r="W25" s="25"/>
      <c r="AK25" s="19" t="s">
        <v>68</v>
      </c>
      <c r="AL25" s="19" t="s">
        <v>68</v>
      </c>
    </row>
    <row r="26">
      <c r="A26" s="14"/>
      <c r="B26" s="14"/>
      <c r="C26" s="14"/>
      <c r="D26" s="14"/>
      <c r="E26" s="14"/>
      <c r="F26" s="32"/>
      <c r="G26" s="23" t="str">
        <f t="array" ref="G26">IF(H26="","",XLOOKUP(H26,selector_06,selector_06_ids,""))</f>
        <v/>
      </c>
      <c r="H26" s="25"/>
      <c r="I26" s="23" t="str">
        <f t="array" ref="I26">IF(J26="","",XLOOKUP(J26,selector_08,selector_08_ids,""))</f>
        <v/>
      </c>
      <c r="J26" s="25"/>
      <c r="K26" s="14"/>
      <c r="L26" s="14"/>
      <c r="M26" s="14"/>
      <c r="N26" s="14"/>
      <c r="O26" s="14"/>
      <c r="P26" s="23" t="str">
        <f t="array" ref="P26">IF(Q26="","",XLOOKUP(Q26,selector_05,selector_05_ids,""))</f>
        <v/>
      </c>
      <c r="Q26" s="25"/>
      <c r="R26" s="23" t="str">
        <f t="array" ref="R26">IF(S26="","",XLOOKUP(S26,selector_23,selector_23_ids,""))</f>
        <v/>
      </c>
      <c r="S26" s="25"/>
      <c r="T26" s="23" t="str">
        <f t="array" ref="T26">IF(U26="","",XLOOKUP(U26,selector_06,selector_06_ids,""))</f>
        <v/>
      </c>
      <c r="U26" s="25"/>
      <c r="V26" s="23" t="str">
        <f t="array" ref="V26">IF(W26="","",XLOOKUP(W26,selector_04,selector_04_ids,""))</f>
        <v/>
      </c>
      <c r="W26" s="25"/>
      <c r="AK26" s="19" t="s">
        <v>68</v>
      </c>
      <c r="AL26" s="19" t="s">
        <v>68</v>
      </c>
    </row>
    <row r="27">
      <c r="A27" s="14"/>
      <c r="B27" s="14"/>
      <c r="C27" s="14"/>
      <c r="D27" s="14"/>
      <c r="E27" s="14"/>
      <c r="F27" s="32"/>
      <c r="G27" s="23" t="str">
        <f t="array" ref="G27">IF(H27="","",XLOOKUP(H27,selector_06,selector_06_ids,""))</f>
        <v/>
      </c>
      <c r="H27" s="25"/>
      <c r="I27" s="23" t="str">
        <f t="array" ref="I27">IF(J27="","",XLOOKUP(J27,selector_08,selector_08_ids,""))</f>
        <v/>
      </c>
      <c r="J27" s="25"/>
      <c r="K27" s="14"/>
      <c r="L27" s="14"/>
      <c r="M27" s="14"/>
      <c r="N27" s="14"/>
      <c r="O27" s="14"/>
      <c r="P27" s="23" t="str">
        <f t="array" ref="P27">IF(Q27="","",XLOOKUP(Q27,selector_05,selector_05_ids,""))</f>
        <v/>
      </c>
      <c r="Q27" s="25"/>
      <c r="R27" s="23" t="str">
        <f t="array" ref="R27">IF(S27="","",XLOOKUP(S27,selector_23,selector_23_ids,""))</f>
        <v/>
      </c>
      <c r="S27" s="25"/>
      <c r="T27" s="23" t="str">
        <f t="array" ref="T27">IF(U27="","",XLOOKUP(U27,selector_06,selector_06_ids,""))</f>
        <v/>
      </c>
      <c r="U27" s="25"/>
      <c r="V27" s="23" t="str">
        <f t="array" ref="V27">IF(W27="","",XLOOKUP(W27,selector_04,selector_04_ids,""))</f>
        <v/>
      </c>
      <c r="W27" s="25"/>
      <c r="AK27" s="19" t="s">
        <v>68</v>
      </c>
      <c r="AL27" s="19" t="s">
        <v>68</v>
      </c>
    </row>
    <row r="28">
      <c r="A28" s="14"/>
      <c r="B28" s="14"/>
      <c r="C28" s="14"/>
      <c r="D28" s="14"/>
      <c r="E28" s="14"/>
      <c r="F28" s="32"/>
      <c r="G28" s="23" t="str">
        <f t="array" ref="G28">IF(H28="","",XLOOKUP(H28,selector_06,selector_06_ids,""))</f>
        <v/>
      </c>
      <c r="H28" s="25"/>
      <c r="I28" s="23" t="str">
        <f t="array" ref="I28">IF(J28="","",XLOOKUP(J28,selector_08,selector_08_ids,""))</f>
        <v/>
      </c>
      <c r="J28" s="25"/>
      <c r="K28" s="14"/>
      <c r="L28" s="14"/>
      <c r="M28" s="14"/>
      <c r="N28" s="14"/>
      <c r="O28" s="14"/>
      <c r="P28" s="23" t="str">
        <f t="array" ref="P28">IF(Q28="","",XLOOKUP(Q28,selector_05,selector_05_ids,""))</f>
        <v/>
      </c>
      <c r="Q28" s="25"/>
      <c r="R28" s="23" t="str">
        <f t="array" ref="R28">IF(S28="","",XLOOKUP(S28,selector_23,selector_23_ids,""))</f>
        <v/>
      </c>
      <c r="S28" s="25"/>
      <c r="T28" s="23" t="str">
        <f t="array" ref="T28">IF(U28="","",XLOOKUP(U28,selector_06,selector_06_ids,""))</f>
        <v/>
      </c>
      <c r="U28" s="25"/>
      <c r="V28" s="23" t="str">
        <f t="array" ref="V28">IF(W28="","",XLOOKUP(W28,selector_04,selector_04_ids,""))</f>
        <v/>
      </c>
      <c r="W28" s="25"/>
      <c r="AK28" s="19" t="s">
        <v>68</v>
      </c>
      <c r="AL28" s="19" t="s">
        <v>68</v>
      </c>
    </row>
    <row r="29">
      <c r="A29" s="14"/>
      <c r="B29" s="14"/>
      <c r="C29" s="14"/>
      <c r="D29" s="14"/>
      <c r="E29" s="14"/>
      <c r="F29" s="32"/>
      <c r="G29" s="23" t="str">
        <f t="array" ref="G29">IF(H29="","",XLOOKUP(H29,selector_06,selector_06_ids,""))</f>
        <v/>
      </c>
      <c r="H29" s="25"/>
      <c r="I29" s="23" t="str">
        <f t="array" ref="I29">IF(J29="","",XLOOKUP(J29,selector_08,selector_08_ids,""))</f>
        <v/>
      </c>
      <c r="J29" s="25"/>
      <c r="K29" s="14"/>
      <c r="L29" s="14"/>
      <c r="M29" s="14"/>
      <c r="N29" s="14"/>
      <c r="O29" s="14"/>
      <c r="P29" s="23" t="str">
        <f t="array" ref="P29">IF(Q29="","",XLOOKUP(Q29,selector_05,selector_05_ids,""))</f>
        <v/>
      </c>
      <c r="Q29" s="25"/>
      <c r="R29" s="23" t="str">
        <f t="array" ref="R29">IF(S29="","",XLOOKUP(S29,selector_23,selector_23_ids,""))</f>
        <v/>
      </c>
      <c r="S29" s="25"/>
      <c r="T29" s="23" t="str">
        <f t="array" ref="T29">IF(U29="","",XLOOKUP(U29,selector_06,selector_06_ids,""))</f>
        <v/>
      </c>
      <c r="U29" s="25"/>
      <c r="V29" s="23" t="str">
        <f t="array" ref="V29">IF(W29="","",XLOOKUP(W29,selector_04,selector_04_ids,""))</f>
        <v/>
      </c>
      <c r="W29" s="25"/>
      <c r="AK29" s="19" t="s">
        <v>68</v>
      </c>
      <c r="AL29" s="19" t="s">
        <v>68</v>
      </c>
    </row>
    <row r="30">
      <c r="A30" s="14"/>
      <c r="B30" s="14"/>
      <c r="C30" s="14"/>
      <c r="D30" s="14"/>
      <c r="E30" s="14"/>
      <c r="F30" s="32"/>
      <c r="G30" s="23" t="str">
        <f t="array" ref="G30">IF(H30="","",XLOOKUP(H30,selector_06,selector_06_ids,""))</f>
        <v/>
      </c>
      <c r="H30" s="25"/>
      <c r="I30" s="23" t="str">
        <f t="array" ref="I30">IF(J30="","",XLOOKUP(J30,selector_08,selector_08_ids,""))</f>
        <v/>
      </c>
      <c r="J30" s="25"/>
      <c r="K30" s="14"/>
      <c r="L30" s="14"/>
      <c r="M30" s="14"/>
      <c r="N30" s="14"/>
      <c r="O30" s="14"/>
      <c r="P30" s="23" t="str">
        <f t="array" ref="P30">IF(Q30="","",XLOOKUP(Q30,selector_05,selector_05_ids,""))</f>
        <v/>
      </c>
      <c r="Q30" s="25"/>
      <c r="R30" s="23" t="str">
        <f t="array" ref="R30">IF(S30="","",XLOOKUP(S30,selector_23,selector_23_ids,""))</f>
        <v/>
      </c>
      <c r="S30" s="25"/>
      <c r="T30" s="23" t="str">
        <f t="array" ref="T30">IF(U30="","",XLOOKUP(U30,selector_06,selector_06_ids,""))</f>
        <v/>
      </c>
      <c r="U30" s="25"/>
      <c r="V30" s="23" t="str">
        <f t="array" ref="V30">IF(W30="","",XLOOKUP(W30,selector_04,selector_04_ids,""))</f>
        <v/>
      </c>
      <c r="W30" s="25"/>
      <c r="AK30" s="19" t="s">
        <v>68</v>
      </c>
      <c r="AL30" s="19" t="s">
        <v>68</v>
      </c>
    </row>
    <row r="31">
      <c r="A31" s="14"/>
      <c r="B31" s="14"/>
      <c r="C31" s="14"/>
      <c r="D31" s="14"/>
      <c r="E31" s="14"/>
      <c r="F31" s="32"/>
      <c r="G31" s="23" t="str">
        <f t="array" ref="G31">IF(H31="","",XLOOKUP(H31,selector_06,selector_06_ids,""))</f>
        <v/>
      </c>
      <c r="H31" s="25"/>
      <c r="I31" s="23" t="str">
        <f t="array" ref="I31">IF(J31="","",XLOOKUP(J31,selector_08,selector_08_ids,""))</f>
        <v/>
      </c>
      <c r="J31" s="25"/>
      <c r="K31" s="14"/>
      <c r="L31" s="14"/>
      <c r="M31" s="14"/>
      <c r="N31" s="14"/>
      <c r="O31" s="14"/>
      <c r="P31" s="23" t="str">
        <f t="array" ref="P31">IF(Q31="","",XLOOKUP(Q31,selector_05,selector_05_ids,""))</f>
        <v/>
      </c>
      <c r="Q31" s="25"/>
      <c r="R31" s="23" t="str">
        <f t="array" ref="R31">IF(S31="","",XLOOKUP(S31,selector_23,selector_23_ids,""))</f>
        <v/>
      </c>
      <c r="S31" s="25"/>
      <c r="T31" s="23" t="str">
        <f t="array" ref="T31">IF(U31="","",XLOOKUP(U31,selector_06,selector_06_ids,""))</f>
        <v/>
      </c>
      <c r="U31" s="25"/>
      <c r="V31" s="23" t="str">
        <f t="array" ref="V31">IF(W31="","",XLOOKUP(W31,selector_04,selector_04_ids,""))</f>
        <v/>
      </c>
      <c r="W31" s="25"/>
      <c r="AK31" s="19" t="s">
        <v>68</v>
      </c>
      <c r="AL31" s="19" t="s">
        <v>68</v>
      </c>
    </row>
    <row r="32">
      <c r="A32" s="14"/>
      <c r="B32" s="14"/>
      <c r="C32" s="14"/>
      <c r="D32" s="14"/>
      <c r="E32" s="14"/>
      <c r="F32" s="32"/>
      <c r="G32" s="23" t="str">
        <f t="array" ref="G32">IF(H32="","",XLOOKUP(H32,selector_06,selector_06_ids,""))</f>
        <v/>
      </c>
      <c r="H32" s="25"/>
      <c r="I32" s="23" t="str">
        <f t="array" ref="I32">IF(J32="","",XLOOKUP(J32,selector_08,selector_08_ids,""))</f>
        <v/>
      </c>
      <c r="J32" s="25"/>
      <c r="K32" s="14"/>
      <c r="L32" s="14"/>
      <c r="M32" s="14"/>
      <c r="N32" s="14"/>
      <c r="O32" s="14"/>
      <c r="P32" s="23" t="str">
        <f t="array" ref="P32">IF(Q32="","",XLOOKUP(Q32,selector_05,selector_05_ids,""))</f>
        <v/>
      </c>
      <c r="Q32" s="25"/>
      <c r="R32" s="23" t="str">
        <f t="array" ref="R32">IF(S32="","",XLOOKUP(S32,selector_23,selector_23_ids,""))</f>
        <v/>
      </c>
      <c r="S32" s="25"/>
      <c r="T32" s="23" t="str">
        <f t="array" ref="T32">IF(U32="","",XLOOKUP(U32,selector_06,selector_06_ids,""))</f>
        <v/>
      </c>
      <c r="U32" s="25"/>
      <c r="V32" s="23" t="str">
        <f t="array" ref="V32">IF(W32="","",XLOOKUP(W32,selector_04,selector_04_ids,""))</f>
        <v/>
      </c>
      <c r="W32" s="25"/>
      <c r="AK32" s="19" t="s">
        <v>68</v>
      </c>
      <c r="AL32" s="19" t="s">
        <v>68</v>
      </c>
    </row>
    <row r="33">
      <c r="A33" s="14"/>
      <c r="B33" s="14"/>
      <c r="C33" s="14"/>
      <c r="D33" s="14"/>
      <c r="E33" s="14"/>
      <c r="F33" s="32"/>
      <c r="G33" s="23" t="str">
        <f t="array" ref="G33">IF(H33="","",XLOOKUP(H33,selector_06,selector_06_ids,""))</f>
        <v/>
      </c>
      <c r="H33" s="25"/>
      <c r="I33" s="23" t="str">
        <f t="array" ref="I33">IF(J33="","",XLOOKUP(J33,selector_08,selector_08_ids,""))</f>
        <v/>
      </c>
      <c r="J33" s="25"/>
      <c r="K33" s="14"/>
      <c r="L33" s="14"/>
      <c r="M33" s="14"/>
      <c r="N33" s="14"/>
      <c r="O33" s="14"/>
      <c r="P33" s="23" t="str">
        <f t="array" ref="P33">IF(Q33="","",XLOOKUP(Q33,selector_05,selector_05_ids,""))</f>
        <v/>
      </c>
      <c r="Q33" s="25"/>
      <c r="R33" s="23" t="str">
        <f t="array" ref="R33">IF(S33="","",XLOOKUP(S33,selector_23,selector_23_ids,""))</f>
        <v/>
      </c>
      <c r="S33" s="25"/>
      <c r="T33" s="23" t="str">
        <f t="array" ref="T33">IF(U33="","",XLOOKUP(U33,selector_06,selector_06_ids,""))</f>
        <v/>
      </c>
      <c r="U33" s="25"/>
      <c r="V33" s="23" t="str">
        <f t="array" ref="V33">IF(W33="","",XLOOKUP(W33,selector_04,selector_04_ids,""))</f>
        <v/>
      </c>
      <c r="W33" s="25"/>
      <c r="AK33" s="19" t="s">
        <v>68</v>
      </c>
      <c r="AL33" s="19" t="s">
        <v>68</v>
      </c>
    </row>
    <row r="34">
      <c r="A34" s="14"/>
      <c r="B34" s="14"/>
      <c r="C34" s="14"/>
      <c r="D34" s="14"/>
      <c r="E34" s="14"/>
      <c r="F34" s="32"/>
      <c r="G34" s="23" t="str">
        <f t="array" ref="G34">IF(H34="","",XLOOKUP(H34,selector_06,selector_06_ids,""))</f>
        <v/>
      </c>
      <c r="H34" s="25"/>
      <c r="I34" s="23" t="str">
        <f t="array" ref="I34">IF(J34="","",XLOOKUP(J34,selector_08,selector_08_ids,""))</f>
        <v/>
      </c>
      <c r="J34" s="25"/>
      <c r="K34" s="14"/>
      <c r="L34" s="14"/>
      <c r="M34" s="14"/>
      <c r="N34" s="14"/>
      <c r="O34" s="14"/>
      <c r="P34" s="23" t="str">
        <f t="array" ref="P34">IF(Q34="","",XLOOKUP(Q34,selector_05,selector_05_ids,""))</f>
        <v/>
      </c>
      <c r="Q34" s="25"/>
      <c r="R34" s="23" t="str">
        <f t="array" ref="R34">IF(S34="","",XLOOKUP(S34,selector_23,selector_23_ids,""))</f>
        <v/>
      </c>
      <c r="S34" s="25"/>
      <c r="T34" s="23" t="str">
        <f t="array" ref="T34">IF(U34="","",XLOOKUP(U34,selector_06,selector_06_ids,""))</f>
        <v/>
      </c>
      <c r="U34" s="25"/>
      <c r="V34" s="23" t="str">
        <f t="array" ref="V34">IF(W34="","",XLOOKUP(W34,selector_04,selector_04_ids,""))</f>
        <v/>
      </c>
      <c r="W34" s="25"/>
      <c r="AK34" s="19" t="s">
        <v>68</v>
      </c>
      <c r="AL34" s="19" t="s">
        <v>68</v>
      </c>
    </row>
    <row r="35">
      <c r="A35" s="14"/>
      <c r="B35" s="14"/>
      <c r="C35" s="14"/>
      <c r="D35" s="14"/>
      <c r="E35" s="14"/>
      <c r="F35" s="32"/>
      <c r="G35" s="23" t="str">
        <f t="array" ref="G35">IF(H35="","",XLOOKUP(H35,selector_06,selector_06_ids,""))</f>
        <v/>
      </c>
      <c r="H35" s="25"/>
      <c r="I35" s="23" t="str">
        <f t="array" ref="I35">IF(J35="","",XLOOKUP(J35,selector_08,selector_08_ids,""))</f>
        <v/>
      </c>
      <c r="J35" s="25"/>
      <c r="K35" s="14"/>
      <c r="L35" s="14"/>
      <c r="M35" s="14"/>
      <c r="N35" s="14"/>
      <c r="O35" s="14"/>
      <c r="P35" s="23" t="str">
        <f t="array" ref="P35">IF(Q35="","",XLOOKUP(Q35,selector_05,selector_05_ids,""))</f>
        <v/>
      </c>
      <c r="Q35" s="25"/>
      <c r="R35" s="23" t="str">
        <f t="array" ref="R35">IF(S35="","",XLOOKUP(S35,selector_23,selector_23_ids,""))</f>
        <v/>
      </c>
      <c r="S35" s="25"/>
      <c r="T35" s="23" t="str">
        <f t="array" ref="T35">IF(U35="","",XLOOKUP(U35,selector_06,selector_06_ids,""))</f>
        <v/>
      </c>
      <c r="U35" s="25"/>
      <c r="V35" s="23" t="str">
        <f t="array" ref="V35">IF(W35="","",XLOOKUP(W35,selector_04,selector_04_ids,""))</f>
        <v/>
      </c>
      <c r="W35" s="25"/>
      <c r="AK35" s="19" t="s">
        <v>68</v>
      </c>
      <c r="AL35" s="19" t="s">
        <v>68</v>
      </c>
    </row>
    <row r="36">
      <c r="A36" s="14"/>
      <c r="B36" s="14"/>
      <c r="C36" s="14"/>
      <c r="D36" s="14"/>
      <c r="E36" s="14"/>
      <c r="F36" s="32"/>
      <c r="G36" s="23" t="str">
        <f t="array" ref="G36">IF(H36="","",XLOOKUP(H36,selector_06,selector_06_ids,""))</f>
        <v/>
      </c>
      <c r="H36" s="25"/>
      <c r="I36" s="23" t="str">
        <f t="array" ref="I36">IF(J36="","",XLOOKUP(J36,selector_08,selector_08_ids,""))</f>
        <v/>
      </c>
      <c r="J36" s="25"/>
      <c r="K36" s="14"/>
      <c r="L36" s="14"/>
      <c r="M36" s="14"/>
      <c r="N36" s="14"/>
      <c r="O36" s="14"/>
      <c r="P36" s="23" t="str">
        <f t="array" ref="P36">IF(Q36="","",XLOOKUP(Q36,selector_05,selector_05_ids,""))</f>
        <v/>
      </c>
      <c r="Q36" s="25"/>
      <c r="R36" s="23" t="str">
        <f t="array" ref="R36">IF(S36="","",XLOOKUP(S36,selector_23,selector_23_ids,""))</f>
        <v/>
      </c>
      <c r="S36" s="25"/>
      <c r="T36" s="23" t="str">
        <f t="array" ref="T36">IF(U36="","",XLOOKUP(U36,selector_06,selector_06_ids,""))</f>
        <v/>
      </c>
      <c r="U36" s="25"/>
      <c r="V36" s="23" t="str">
        <f t="array" ref="V36">IF(W36="","",XLOOKUP(W36,selector_04,selector_04_ids,""))</f>
        <v/>
      </c>
      <c r="W36" s="25"/>
      <c r="AK36" s="19" t="s">
        <v>68</v>
      </c>
      <c r="AL36" s="19" t="s">
        <v>68</v>
      </c>
    </row>
    <row r="37">
      <c r="A37" s="14"/>
      <c r="B37" s="14"/>
      <c r="C37" s="14"/>
      <c r="D37" s="14"/>
      <c r="E37" s="14"/>
      <c r="F37" s="32"/>
      <c r="G37" s="23" t="str">
        <f t="array" ref="G37">IF(H37="","",XLOOKUP(H37,selector_06,selector_06_ids,""))</f>
        <v/>
      </c>
      <c r="H37" s="25"/>
      <c r="I37" s="23" t="str">
        <f t="array" ref="I37">IF(J37="","",XLOOKUP(J37,selector_08,selector_08_ids,""))</f>
        <v/>
      </c>
      <c r="J37" s="25"/>
      <c r="K37" s="14"/>
      <c r="L37" s="14"/>
      <c r="M37" s="14"/>
      <c r="N37" s="14"/>
      <c r="O37" s="14"/>
      <c r="P37" s="23" t="str">
        <f t="array" ref="P37">IF(Q37="","",XLOOKUP(Q37,selector_05,selector_05_ids,""))</f>
        <v/>
      </c>
      <c r="Q37" s="25"/>
      <c r="R37" s="23" t="str">
        <f t="array" ref="R37">IF(S37="","",XLOOKUP(S37,selector_23,selector_23_ids,""))</f>
        <v/>
      </c>
      <c r="S37" s="25"/>
      <c r="T37" s="23" t="str">
        <f t="array" ref="T37">IF(U37="","",XLOOKUP(U37,selector_06,selector_06_ids,""))</f>
        <v/>
      </c>
      <c r="U37" s="25"/>
      <c r="V37" s="23" t="str">
        <f t="array" ref="V37">IF(W37="","",XLOOKUP(W37,selector_04,selector_04_ids,""))</f>
        <v/>
      </c>
      <c r="W37" s="25"/>
      <c r="AK37" s="19" t="s">
        <v>68</v>
      </c>
      <c r="AL37" s="19" t="s">
        <v>68</v>
      </c>
    </row>
    <row r="38">
      <c r="A38" s="14"/>
      <c r="B38" s="14"/>
      <c r="C38" s="14"/>
      <c r="D38" s="14"/>
      <c r="E38" s="14"/>
      <c r="F38" s="32"/>
      <c r="G38" s="23" t="str">
        <f t="array" ref="G38">IF(H38="","",XLOOKUP(H38,selector_06,selector_06_ids,""))</f>
        <v/>
      </c>
      <c r="H38" s="25"/>
      <c r="I38" s="23" t="str">
        <f t="array" ref="I38">IF(J38="","",XLOOKUP(J38,selector_08,selector_08_ids,""))</f>
        <v/>
      </c>
      <c r="J38" s="25"/>
      <c r="K38" s="14"/>
      <c r="L38" s="14"/>
      <c r="M38" s="14"/>
      <c r="N38" s="14"/>
      <c r="O38" s="14"/>
      <c r="P38" s="23" t="str">
        <f t="array" ref="P38">IF(Q38="","",XLOOKUP(Q38,selector_05,selector_05_ids,""))</f>
        <v/>
      </c>
      <c r="Q38" s="25"/>
      <c r="R38" s="23" t="str">
        <f t="array" ref="R38">IF(S38="","",XLOOKUP(S38,selector_23,selector_23_ids,""))</f>
        <v/>
      </c>
      <c r="S38" s="25"/>
      <c r="T38" s="23" t="str">
        <f t="array" ref="T38">IF(U38="","",XLOOKUP(U38,selector_06,selector_06_ids,""))</f>
        <v/>
      </c>
      <c r="U38" s="25"/>
      <c r="V38" s="23" t="str">
        <f t="array" ref="V38">IF(W38="","",XLOOKUP(W38,selector_04,selector_04_ids,""))</f>
        <v/>
      </c>
      <c r="W38" s="25"/>
      <c r="AK38" s="19" t="s">
        <v>68</v>
      </c>
      <c r="AL38" s="19" t="s">
        <v>68</v>
      </c>
    </row>
    <row r="39">
      <c r="A39" s="14"/>
      <c r="B39" s="14"/>
      <c r="C39" s="14"/>
      <c r="D39" s="14"/>
      <c r="E39" s="14"/>
      <c r="F39" s="32"/>
      <c r="G39" s="23" t="str">
        <f t="array" ref="G39">IF(H39="","",XLOOKUP(H39,selector_06,selector_06_ids,""))</f>
        <v/>
      </c>
      <c r="H39" s="25"/>
      <c r="I39" s="23" t="str">
        <f t="array" ref="I39">IF(J39="","",XLOOKUP(J39,selector_08,selector_08_ids,""))</f>
        <v/>
      </c>
      <c r="J39" s="25"/>
      <c r="K39" s="14"/>
      <c r="L39" s="14"/>
      <c r="M39" s="14"/>
      <c r="N39" s="14"/>
      <c r="O39" s="14"/>
      <c r="P39" s="23" t="str">
        <f t="array" ref="P39">IF(Q39="","",XLOOKUP(Q39,selector_05,selector_05_ids,""))</f>
        <v/>
      </c>
      <c r="Q39" s="25"/>
      <c r="R39" s="23" t="str">
        <f t="array" ref="R39">IF(S39="","",XLOOKUP(S39,selector_23,selector_23_ids,""))</f>
        <v/>
      </c>
      <c r="S39" s="25"/>
      <c r="T39" s="23" t="str">
        <f t="array" ref="T39">IF(U39="","",XLOOKUP(U39,selector_06,selector_06_ids,""))</f>
        <v/>
      </c>
      <c r="U39" s="25"/>
      <c r="V39" s="23" t="str">
        <f t="array" ref="V39">IF(W39="","",XLOOKUP(W39,selector_04,selector_04_ids,""))</f>
        <v/>
      </c>
      <c r="W39" s="25"/>
      <c r="AK39" s="19" t="s">
        <v>68</v>
      </c>
      <c r="AL39" s="19" t="s">
        <v>68</v>
      </c>
    </row>
    <row r="40">
      <c r="A40" s="14"/>
      <c r="B40" s="14"/>
      <c r="C40" s="14"/>
      <c r="D40" s="14"/>
      <c r="E40" s="14"/>
      <c r="F40" s="32"/>
      <c r="G40" s="23" t="str">
        <f t="array" ref="G40">IF(H40="","",XLOOKUP(H40,selector_06,selector_06_ids,""))</f>
        <v/>
      </c>
      <c r="H40" s="25"/>
      <c r="I40" s="23" t="str">
        <f t="array" ref="I40">IF(J40="","",XLOOKUP(J40,selector_08,selector_08_ids,""))</f>
        <v/>
      </c>
      <c r="J40" s="25"/>
      <c r="K40" s="14"/>
      <c r="L40" s="14"/>
      <c r="M40" s="14"/>
      <c r="N40" s="14"/>
      <c r="O40" s="14"/>
      <c r="P40" s="23" t="str">
        <f t="array" ref="P40">IF(Q40="","",XLOOKUP(Q40,selector_05,selector_05_ids,""))</f>
        <v/>
      </c>
      <c r="Q40" s="25"/>
      <c r="R40" s="23" t="str">
        <f t="array" ref="R40">IF(S40="","",XLOOKUP(S40,selector_23,selector_23_ids,""))</f>
        <v/>
      </c>
      <c r="S40" s="25"/>
      <c r="T40" s="23" t="str">
        <f t="array" ref="T40">IF(U40="","",XLOOKUP(U40,selector_06,selector_06_ids,""))</f>
        <v/>
      </c>
      <c r="U40" s="25"/>
      <c r="V40" s="23" t="str">
        <f t="array" ref="V40">IF(W40="","",XLOOKUP(W40,selector_04,selector_04_ids,""))</f>
        <v/>
      </c>
      <c r="W40" s="25"/>
      <c r="AK40" s="19" t="s">
        <v>68</v>
      </c>
      <c r="AL40" s="19" t="s">
        <v>68</v>
      </c>
    </row>
    <row r="41">
      <c r="A41" s="14"/>
      <c r="B41" s="14"/>
      <c r="C41" s="14"/>
      <c r="D41" s="14"/>
      <c r="E41" s="14"/>
      <c r="F41" s="32"/>
      <c r="G41" s="23" t="str">
        <f t="array" ref="G41">IF(H41="","",XLOOKUP(H41,selector_06,selector_06_ids,""))</f>
        <v/>
      </c>
      <c r="H41" s="25"/>
      <c r="I41" s="23" t="str">
        <f t="array" ref="I41">IF(J41="","",XLOOKUP(J41,selector_08,selector_08_ids,""))</f>
        <v/>
      </c>
      <c r="J41" s="25"/>
      <c r="K41" s="14"/>
      <c r="L41" s="14"/>
      <c r="M41" s="14"/>
      <c r="N41" s="14"/>
      <c r="O41" s="14"/>
      <c r="P41" s="23" t="str">
        <f t="array" ref="P41">IF(Q41="","",XLOOKUP(Q41,selector_05,selector_05_ids,""))</f>
        <v/>
      </c>
      <c r="Q41" s="25"/>
      <c r="R41" s="23" t="str">
        <f t="array" ref="R41">IF(S41="","",XLOOKUP(S41,selector_23,selector_23_ids,""))</f>
        <v/>
      </c>
      <c r="S41" s="25"/>
      <c r="T41" s="23" t="str">
        <f t="array" ref="T41">IF(U41="","",XLOOKUP(U41,selector_06,selector_06_ids,""))</f>
        <v/>
      </c>
      <c r="U41" s="25"/>
      <c r="V41" s="23" t="str">
        <f t="array" ref="V41">IF(W41="","",XLOOKUP(W41,selector_04,selector_04_ids,""))</f>
        <v/>
      </c>
      <c r="W41" s="25"/>
      <c r="AK41" s="19" t="s">
        <v>68</v>
      </c>
      <c r="AL41" s="19" t="s">
        <v>68</v>
      </c>
    </row>
    <row r="42">
      <c r="A42" s="14"/>
      <c r="B42" s="14"/>
      <c r="C42" s="14"/>
      <c r="D42" s="14"/>
      <c r="E42" s="14"/>
      <c r="F42" s="32"/>
      <c r="G42" s="23" t="str">
        <f t="array" ref="G42">IF(H42="","",XLOOKUP(H42,selector_06,selector_06_ids,""))</f>
        <v/>
      </c>
      <c r="H42" s="25"/>
      <c r="I42" s="23" t="str">
        <f t="array" ref="I42">IF(J42="","",XLOOKUP(J42,selector_08,selector_08_ids,""))</f>
        <v/>
      </c>
      <c r="J42" s="25"/>
      <c r="K42" s="14"/>
      <c r="L42" s="14"/>
      <c r="M42" s="14"/>
      <c r="N42" s="14"/>
      <c r="O42" s="14"/>
      <c r="P42" s="23" t="str">
        <f t="array" ref="P42">IF(Q42="","",XLOOKUP(Q42,selector_05,selector_05_ids,""))</f>
        <v/>
      </c>
      <c r="Q42" s="25"/>
      <c r="R42" s="23" t="str">
        <f t="array" ref="R42">IF(S42="","",XLOOKUP(S42,selector_23,selector_23_ids,""))</f>
        <v/>
      </c>
      <c r="S42" s="25"/>
      <c r="T42" s="23" t="str">
        <f t="array" ref="T42">IF(U42="","",XLOOKUP(U42,selector_06,selector_06_ids,""))</f>
        <v/>
      </c>
      <c r="U42" s="25"/>
      <c r="V42" s="23" t="str">
        <f t="array" ref="V42">IF(W42="","",XLOOKUP(W42,selector_04,selector_04_ids,""))</f>
        <v/>
      </c>
      <c r="W42" s="25"/>
      <c r="AK42" s="19" t="s">
        <v>68</v>
      </c>
      <c r="AL42" s="19" t="s">
        <v>68</v>
      </c>
    </row>
    <row r="43">
      <c r="A43" s="14"/>
      <c r="B43" s="14"/>
      <c r="C43" s="14"/>
      <c r="D43" s="14"/>
      <c r="E43" s="14"/>
      <c r="F43" s="32"/>
      <c r="G43" s="23" t="str">
        <f t="array" ref="G43">IF(H43="","",XLOOKUP(H43,selector_06,selector_06_ids,""))</f>
        <v/>
      </c>
      <c r="H43" s="25"/>
      <c r="I43" s="23" t="str">
        <f t="array" ref="I43">IF(J43="","",XLOOKUP(J43,selector_08,selector_08_ids,""))</f>
        <v/>
      </c>
      <c r="J43" s="25"/>
      <c r="K43" s="14"/>
      <c r="L43" s="14"/>
      <c r="M43" s="14"/>
      <c r="N43" s="14"/>
      <c r="O43" s="14"/>
      <c r="P43" s="23" t="str">
        <f t="array" ref="P43">IF(Q43="","",XLOOKUP(Q43,selector_05,selector_05_ids,""))</f>
        <v/>
      </c>
      <c r="Q43" s="25"/>
      <c r="R43" s="23" t="str">
        <f t="array" ref="R43">IF(S43="","",XLOOKUP(S43,selector_23,selector_23_ids,""))</f>
        <v/>
      </c>
      <c r="S43" s="25"/>
      <c r="T43" s="23" t="str">
        <f t="array" ref="T43">IF(U43="","",XLOOKUP(U43,selector_06,selector_06_ids,""))</f>
        <v/>
      </c>
      <c r="U43" s="25"/>
      <c r="V43" s="23" t="str">
        <f t="array" ref="V43">IF(W43="","",XLOOKUP(W43,selector_04,selector_04_ids,""))</f>
        <v/>
      </c>
      <c r="W43" s="25"/>
      <c r="AK43" s="19" t="s">
        <v>68</v>
      </c>
      <c r="AL43" s="19" t="s">
        <v>68</v>
      </c>
    </row>
    <row r="44">
      <c r="A44" s="14"/>
      <c r="B44" s="14"/>
      <c r="C44" s="14"/>
      <c r="D44" s="14"/>
      <c r="E44" s="14"/>
      <c r="F44" s="32"/>
      <c r="G44" s="23" t="str">
        <f t="array" ref="G44">IF(H44="","",XLOOKUP(H44,selector_06,selector_06_ids,""))</f>
        <v/>
      </c>
      <c r="H44" s="25"/>
      <c r="I44" s="23" t="str">
        <f t="array" ref="I44">IF(J44="","",XLOOKUP(J44,selector_08,selector_08_ids,""))</f>
        <v/>
      </c>
      <c r="J44" s="25"/>
      <c r="K44" s="14"/>
      <c r="L44" s="14"/>
      <c r="M44" s="14"/>
      <c r="N44" s="14"/>
      <c r="O44" s="14"/>
      <c r="P44" s="23" t="str">
        <f t="array" ref="P44">IF(Q44="","",XLOOKUP(Q44,selector_05,selector_05_ids,""))</f>
        <v/>
      </c>
      <c r="Q44" s="25"/>
      <c r="R44" s="23" t="str">
        <f t="array" ref="R44">IF(S44="","",XLOOKUP(S44,selector_23,selector_23_ids,""))</f>
        <v/>
      </c>
      <c r="S44" s="25"/>
      <c r="T44" s="23" t="str">
        <f t="array" ref="T44">IF(U44="","",XLOOKUP(U44,selector_06,selector_06_ids,""))</f>
        <v/>
      </c>
      <c r="U44" s="25"/>
      <c r="V44" s="23" t="str">
        <f t="array" ref="V44">IF(W44="","",XLOOKUP(W44,selector_04,selector_04_ids,""))</f>
        <v/>
      </c>
      <c r="W44" s="25"/>
      <c r="AK44" s="19" t="s">
        <v>68</v>
      </c>
      <c r="AL44" s="19" t="s">
        <v>68</v>
      </c>
    </row>
    <row r="45">
      <c r="A45" s="14"/>
      <c r="B45" s="14"/>
      <c r="C45" s="14"/>
      <c r="D45" s="14"/>
      <c r="E45" s="14"/>
      <c r="F45" s="32"/>
      <c r="G45" s="23" t="str">
        <f t="array" ref="G45">IF(H45="","",XLOOKUP(H45,selector_06,selector_06_ids,""))</f>
        <v/>
      </c>
      <c r="H45" s="25"/>
      <c r="I45" s="23" t="str">
        <f t="array" ref="I45">IF(J45="","",XLOOKUP(J45,selector_08,selector_08_ids,""))</f>
        <v/>
      </c>
      <c r="J45" s="25"/>
      <c r="K45" s="14"/>
      <c r="L45" s="14"/>
      <c r="M45" s="14"/>
      <c r="N45" s="14"/>
      <c r="O45" s="14"/>
      <c r="P45" s="23" t="str">
        <f t="array" ref="P45">IF(Q45="","",XLOOKUP(Q45,selector_05,selector_05_ids,""))</f>
        <v/>
      </c>
      <c r="Q45" s="25"/>
      <c r="R45" s="23" t="str">
        <f t="array" ref="R45">IF(S45="","",XLOOKUP(S45,selector_23,selector_23_ids,""))</f>
        <v/>
      </c>
      <c r="S45" s="25"/>
      <c r="T45" s="23" t="str">
        <f t="array" ref="T45">IF(U45="","",XLOOKUP(U45,selector_06,selector_06_ids,""))</f>
        <v/>
      </c>
      <c r="U45" s="25"/>
      <c r="V45" s="23" t="str">
        <f t="array" ref="V45">IF(W45="","",XLOOKUP(W45,selector_04,selector_04_ids,""))</f>
        <v/>
      </c>
      <c r="W45" s="25"/>
      <c r="AK45" s="19" t="s">
        <v>68</v>
      </c>
      <c r="AL45" s="19" t="s">
        <v>68</v>
      </c>
    </row>
    <row r="46">
      <c r="A46" s="14"/>
      <c r="B46" s="14"/>
      <c r="C46" s="14"/>
      <c r="D46" s="14"/>
      <c r="E46" s="14"/>
      <c r="F46" s="32"/>
      <c r="G46" s="23" t="str">
        <f t="array" ref="G46">IF(H46="","",XLOOKUP(H46,selector_06,selector_06_ids,""))</f>
        <v/>
      </c>
      <c r="H46" s="25"/>
      <c r="I46" s="23" t="str">
        <f t="array" ref="I46">IF(J46="","",XLOOKUP(J46,selector_08,selector_08_ids,""))</f>
        <v/>
      </c>
      <c r="J46" s="25"/>
      <c r="K46" s="14"/>
      <c r="L46" s="14"/>
      <c r="M46" s="14"/>
      <c r="N46" s="14"/>
      <c r="O46" s="14"/>
      <c r="P46" s="23" t="str">
        <f t="array" ref="P46">IF(Q46="","",XLOOKUP(Q46,selector_05,selector_05_ids,""))</f>
        <v/>
      </c>
      <c r="Q46" s="25"/>
      <c r="R46" s="23" t="str">
        <f t="array" ref="R46">IF(S46="","",XLOOKUP(S46,selector_23,selector_23_ids,""))</f>
        <v/>
      </c>
      <c r="S46" s="25"/>
      <c r="T46" s="23" t="str">
        <f t="array" ref="T46">IF(U46="","",XLOOKUP(U46,selector_06,selector_06_ids,""))</f>
        <v/>
      </c>
      <c r="U46" s="25"/>
      <c r="V46" s="23" t="str">
        <f t="array" ref="V46">IF(W46="","",XLOOKUP(W46,selector_04,selector_04_ids,""))</f>
        <v/>
      </c>
      <c r="W46" s="25"/>
      <c r="AK46" s="19" t="s">
        <v>68</v>
      </c>
      <c r="AL46" s="19" t="s">
        <v>68</v>
      </c>
    </row>
    <row r="47">
      <c r="A47" s="14"/>
      <c r="B47" s="14"/>
      <c r="C47" s="14"/>
      <c r="D47" s="14"/>
      <c r="E47" s="14"/>
      <c r="F47" s="32"/>
      <c r="G47" s="23" t="str">
        <f t="array" ref="G47">IF(H47="","",XLOOKUP(H47,selector_06,selector_06_ids,""))</f>
        <v/>
      </c>
      <c r="H47" s="25"/>
      <c r="I47" s="23" t="str">
        <f t="array" ref="I47">IF(J47="","",XLOOKUP(J47,selector_08,selector_08_ids,""))</f>
        <v/>
      </c>
      <c r="J47" s="25"/>
      <c r="K47" s="14"/>
      <c r="L47" s="14"/>
      <c r="M47" s="14"/>
      <c r="N47" s="14"/>
      <c r="O47" s="14"/>
      <c r="P47" s="23" t="str">
        <f t="array" ref="P47">IF(Q47="","",XLOOKUP(Q47,selector_05,selector_05_ids,""))</f>
        <v/>
      </c>
      <c r="Q47" s="25"/>
      <c r="R47" s="23" t="str">
        <f t="array" ref="R47">IF(S47="","",XLOOKUP(S47,selector_23,selector_23_ids,""))</f>
        <v/>
      </c>
      <c r="S47" s="25"/>
      <c r="T47" s="23" t="str">
        <f t="array" ref="T47">IF(U47="","",XLOOKUP(U47,selector_06,selector_06_ids,""))</f>
        <v/>
      </c>
      <c r="U47" s="25"/>
      <c r="V47" s="23" t="str">
        <f t="array" ref="V47">IF(W47="","",XLOOKUP(W47,selector_04,selector_04_ids,""))</f>
        <v/>
      </c>
      <c r="W47" s="25"/>
      <c r="AK47" s="19" t="s">
        <v>68</v>
      </c>
      <c r="AL47" s="19" t="s">
        <v>68</v>
      </c>
    </row>
    <row r="48">
      <c r="A48" s="14"/>
      <c r="B48" s="14"/>
      <c r="C48" s="14"/>
      <c r="D48" s="14"/>
      <c r="E48" s="14"/>
      <c r="F48" s="32"/>
      <c r="G48" s="23" t="str">
        <f t="array" ref="G48">IF(H48="","",XLOOKUP(H48,selector_06,selector_06_ids,""))</f>
        <v/>
      </c>
      <c r="H48" s="25"/>
      <c r="I48" s="23" t="str">
        <f t="array" ref="I48">IF(J48="","",XLOOKUP(J48,selector_08,selector_08_ids,""))</f>
        <v/>
      </c>
      <c r="J48" s="25"/>
      <c r="K48" s="14"/>
      <c r="L48" s="14"/>
      <c r="M48" s="14"/>
      <c r="N48" s="14"/>
      <c r="O48" s="14"/>
      <c r="P48" s="23" t="str">
        <f t="array" ref="P48">IF(Q48="","",XLOOKUP(Q48,selector_05,selector_05_ids,""))</f>
        <v/>
      </c>
      <c r="Q48" s="25"/>
      <c r="R48" s="23" t="str">
        <f t="array" ref="R48">IF(S48="","",XLOOKUP(S48,selector_23,selector_23_ids,""))</f>
        <v/>
      </c>
      <c r="S48" s="25"/>
      <c r="T48" s="23" t="str">
        <f t="array" ref="T48">IF(U48="","",XLOOKUP(U48,selector_06,selector_06_ids,""))</f>
        <v/>
      </c>
      <c r="U48" s="25"/>
      <c r="V48" s="23" t="str">
        <f t="array" ref="V48">IF(W48="","",XLOOKUP(W48,selector_04,selector_04_ids,""))</f>
        <v/>
      </c>
      <c r="W48" s="25"/>
      <c r="AK48" s="19" t="s">
        <v>68</v>
      </c>
      <c r="AL48" s="19" t="s">
        <v>68</v>
      </c>
    </row>
    <row r="49">
      <c r="A49" s="14"/>
      <c r="B49" s="14"/>
      <c r="C49" s="14"/>
      <c r="D49" s="14"/>
      <c r="E49" s="14"/>
      <c r="F49" s="32"/>
      <c r="G49" s="23" t="str">
        <f t="array" ref="G49">IF(H49="","",XLOOKUP(H49,selector_06,selector_06_ids,""))</f>
        <v/>
      </c>
      <c r="H49" s="25"/>
      <c r="I49" s="23" t="str">
        <f t="array" ref="I49">IF(J49="","",XLOOKUP(J49,selector_08,selector_08_ids,""))</f>
        <v/>
      </c>
      <c r="J49" s="25"/>
      <c r="K49" s="14"/>
      <c r="L49" s="14"/>
      <c r="M49" s="14"/>
      <c r="N49" s="14"/>
      <c r="O49" s="14"/>
      <c r="P49" s="23" t="str">
        <f t="array" ref="P49">IF(Q49="","",XLOOKUP(Q49,selector_05,selector_05_ids,""))</f>
        <v/>
      </c>
      <c r="Q49" s="25"/>
      <c r="R49" s="23" t="str">
        <f t="array" ref="R49">IF(S49="","",XLOOKUP(S49,selector_23,selector_23_ids,""))</f>
        <v/>
      </c>
      <c r="S49" s="25"/>
      <c r="T49" s="23" t="str">
        <f t="array" ref="T49">IF(U49="","",XLOOKUP(U49,selector_06,selector_06_ids,""))</f>
        <v/>
      </c>
      <c r="U49" s="25"/>
      <c r="V49" s="23" t="str">
        <f t="array" ref="V49">IF(W49="","",XLOOKUP(W49,selector_04,selector_04_ids,""))</f>
        <v/>
      </c>
      <c r="W49" s="25"/>
      <c r="AK49" s="19" t="s">
        <v>68</v>
      </c>
      <c r="AL49" s="19" t="s">
        <v>68</v>
      </c>
    </row>
    <row r="50">
      <c r="A50" s="14"/>
      <c r="B50" s="14"/>
      <c r="C50" s="14"/>
      <c r="D50" s="14"/>
      <c r="E50" s="14"/>
      <c r="F50" s="32"/>
      <c r="G50" s="23" t="str">
        <f t="array" ref="G50">IF(H50="","",XLOOKUP(H50,selector_06,selector_06_ids,""))</f>
        <v/>
      </c>
      <c r="H50" s="25"/>
      <c r="I50" s="23" t="str">
        <f t="array" ref="I50">IF(J50="","",XLOOKUP(J50,selector_08,selector_08_ids,""))</f>
        <v/>
      </c>
      <c r="J50" s="25"/>
      <c r="K50" s="14"/>
      <c r="L50" s="14"/>
      <c r="M50" s="14"/>
      <c r="N50" s="14"/>
      <c r="O50" s="14"/>
      <c r="P50" s="23" t="str">
        <f t="array" ref="P50">IF(Q50="","",XLOOKUP(Q50,selector_05,selector_05_ids,""))</f>
        <v/>
      </c>
      <c r="Q50" s="25"/>
      <c r="R50" s="23" t="str">
        <f t="array" ref="R50">IF(S50="","",XLOOKUP(S50,selector_23,selector_23_ids,""))</f>
        <v/>
      </c>
      <c r="S50" s="25"/>
      <c r="T50" s="23" t="str">
        <f t="array" ref="T50">IF(U50="","",XLOOKUP(U50,selector_06,selector_06_ids,""))</f>
        <v/>
      </c>
      <c r="U50" s="25"/>
      <c r="V50" s="23" t="str">
        <f t="array" ref="V50">IF(W50="","",XLOOKUP(W50,selector_04,selector_04_ids,""))</f>
        <v/>
      </c>
      <c r="W50" s="25"/>
      <c r="AK50" s="19" t="s">
        <v>68</v>
      </c>
      <c r="AL50" s="19" t="s">
        <v>68</v>
      </c>
    </row>
    <row r="51">
      <c r="A51" s="14"/>
      <c r="B51" s="14"/>
      <c r="C51" s="14"/>
      <c r="D51" s="14"/>
      <c r="E51" s="14"/>
      <c r="F51" s="32"/>
      <c r="G51" s="23" t="str">
        <f t="array" ref="G51">IF(H51="","",XLOOKUP(H51,selector_06,selector_06_ids,""))</f>
        <v/>
      </c>
      <c r="H51" s="25"/>
      <c r="I51" s="23" t="str">
        <f t="array" ref="I51">IF(J51="","",XLOOKUP(J51,selector_08,selector_08_ids,""))</f>
        <v/>
      </c>
      <c r="J51" s="25"/>
      <c r="K51" s="14"/>
      <c r="L51" s="14"/>
      <c r="M51" s="14"/>
      <c r="N51" s="14"/>
      <c r="O51" s="14"/>
      <c r="P51" s="23" t="str">
        <f t="array" ref="P51">IF(Q51="","",XLOOKUP(Q51,selector_05,selector_05_ids,""))</f>
        <v/>
      </c>
      <c r="Q51" s="25"/>
      <c r="R51" s="23" t="str">
        <f t="array" ref="R51">IF(S51="","",XLOOKUP(S51,selector_23,selector_23_ids,""))</f>
        <v/>
      </c>
      <c r="S51" s="25"/>
      <c r="T51" s="23" t="str">
        <f t="array" ref="T51">IF(U51="","",XLOOKUP(U51,selector_06,selector_06_ids,""))</f>
        <v/>
      </c>
      <c r="U51" s="25"/>
      <c r="V51" s="23" t="str">
        <f t="array" ref="V51">IF(W51="","",XLOOKUP(W51,selector_04,selector_04_ids,""))</f>
        <v/>
      </c>
      <c r="W51" s="25"/>
      <c r="AK51" s="19" t="s">
        <v>68</v>
      </c>
      <c r="AL51" s="19" t="s">
        <v>68</v>
      </c>
    </row>
    <row r="52">
      <c r="A52" s="14"/>
      <c r="B52" s="14"/>
      <c r="C52" s="14"/>
      <c r="D52" s="14"/>
      <c r="E52" s="14"/>
      <c r="F52" s="32"/>
      <c r="G52" s="23" t="str">
        <f t="array" ref="G52">IF(H52="","",XLOOKUP(H52,selector_06,selector_06_ids,""))</f>
        <v/>
      </c>
      <c r="H52" s="25"/>
      <c r="I52" s="23" t="str">
        <f t="array" ref="I52">IF(J52="","",XLOOKUP(J52,selector_08,selector_08_ids,""))</f>
        <v/>
      </c>
      <c r="J52" s="25"/>
      <c r="K52" s="14"/>
      <c r="L52" s="14"/>
      <c r="M52" s="14"/>
      <c r="N52" s="14"/>
      <c r="O52" s="14"/>
      <c r="P52" s="23" t="str">
        <f t="array" ref="P52">IF(Q52="","",XLOOKUP(Q52,selector_05,selector_05_ids,""))</f>
        <v/>
      </c>
      <c r="Q52" s="25"/>
      <c r="R52" s="23" t="str">
        <f t="array" ref="R52">IF(S52="","",XLOOKUP(S52,selector_23,selector_23_ids,""))</f>
        <v/>
      </c>
      <c r="S52" s="25"/>
      <c r="T52" s="23" t="str">
        <f t="array" ref="T52">IF(U52="","",XLOOKUP(U52,selector_06,selector_06_ids,""))</f>
        <v/>
      </c>
      <c r="U52" s="25"/>
      <c r="V52" s="23" t="str">
        <f t="array" ref="V52">IF(W52="","",XLOOKUP(W52,selector_04,selector_04_ids,""))</f>
        <v/>
      </c>
      <c r="W52" s="25"/>
      <c r="AK52" s="19" t="s">
        <v>68</v>
      </c>
      <c r="AL52" s="19" t="s">
        <v>68</v>
      </c>
    </row>
    <row r="53">
      <c r="A53" s="14"/>
      <c r="B53" s="14"/>
      <c r="C53" s="14"/>
      <c r="D53" s="14"/>
      <c r="E53" s="14"/>
      <c r="F53" s="32"/>
      <c r="G53" s="23" t="str">
        <f t="array" ref="G53">IF(H53="","",XLOOKUP(H53,selector_06,selector_06_ids,""))</f>
        <v/>
      </c>
      <c r="H53" s="25"/>
      <c r="I53" s="23" t="str">
        <f t="array" ref="I53">IF(J53="","",XLOOKUP(J53,selector_08,selector_08_ids,""))</f>
        <v/>
      </c>
      <c r="J53" s="25"/>
      <c r="K53" s="14"/>
      <c r="L53" s="14"/>
      <c r="M53" s="14"/>
      <c r="N53" s="14"/>
      <c r="O53" s="14"/>
      <c r="P53" s="23" t="str">
        <f t="array" ref="P53">IF(Q53="","",XLOOKUP(Q53,selector_05,selector_05_ids,""))</f>
        <v/>
      </c>
      <c r="Q53" s="25"/>
      <c r="R53" s="23" t="str">
        <f t="array" ref="R53">IF(S53="","",XLOOKUP(S53,selector_23,selector_23_ids,""))</f>
        <v/>
      </c>
      <c r="S53" s="25"/>
      <c r="T53" s="23" t="str">
        <f t="array" ref="T53">IF(U53="","",XLOOKUP(U53,selector_06,selector_06_ids,""))</f>
        <v/>
      </c>
      <c r="U53" s="25"/>
      <c r="V53" s="23" t="str">
        <f t="array" ref="V53">IF(W53="","",XLOOKUP(W53,selector_04,selector_04_ids,""))</f>
        <v/>
      </c>
      <c r="W53" s="25"/>
      <c r="AK53" s="19" t="s">
        <v>68</v>
      </c>
      <c r="AL53" s="19" t="s">
        <v>68</v>
      </c>
    </row>
    <row r="54">
      <c r="A54" s="14"/>
      <c r="B54" s="14"/>
      <c r="C54" s="14"/>
      <c r="D54" s="14"/>
      <c r="E54" s="14"/>
      <c r="F54" s="32"/>
      <c r="G54" s="23" t="str">
        <f t="array" ref="G54">IF(H54="","",XLOOKUP(H54,selector_06,selector_06_ids,""))</f>
        <v/>
      </c>
      <c r="H54" s="25"/>
      <c r="I54" s="23" t="str">
        <f t="array" ref="I54">IF(J54="","",XLOOKUP(J54,selector_08,selector_08_ids,""))</f>
        <v/>
      </c>
      <c r="J54" s="25"/>
      <c r="K54" s="14"/>
      <c r="L54" s="14"/>
      <c r="M54" s="14"/>
      <c r="N54" s="14"/>
      <c r="O54" s="14"/>
      <c r="P54" s="23" t="str">
        <f t="array" ref="P54">IF(Q54="","",XLOOKUP(Q54,selector_05,selector_05_ids,""))</f>
        <v/>
      </c>
      <c r="Q54" s="25"/>
      <c r="R54" s="23" t="str">
        <f t="array" ref="R54">IF(S54="","",XLOOKUP(S54,selector_23,selector_23_ids,""))</f>
        <v/>
      </c>
      <c r="S54" s="25"/>
      <c r="T54" s="23" t="str">
        <f t="array" ref="T54">IF(U54="","",XLOOKUP(U54,selector_06,selector_06_ids,""))</f>
        <v/>
      </c>
      <c r="U54" s="25"/>
      <c r="V54" s="23" t="str">
        <f t="array" ref="V54">IF(W54="","",XLOOKUP(W54,selector_04,selector_04_ids,""))</f>
        <v/>
      </c>
      <c r="W54" s="25"/>
      <c r="AK54" s="19" t="s">
        <v>68</v>
      </c>
      <c r="AL54" s="19" t="s">
        <v>68</v>
      </c>
    </row>
    <row r="55">
      <c r="A55" s="14"/>
      <c r="B55" s="14"/>
      <c r="C55" s="14"/>
      <c r="D55" s="14"/>
      <c r="E55" s="14"/>
      <c r="F55" s="32"/>
      <c r="G55" s="23" t="str">
        <f t="array" ref="G55">IF(H55="","",XLOOKUP(H55,selector_06,selector_06_ids,""))</f>
        <v/>
      </c>
      <c r="H55" s="25"/>
      <c r="I55" s="23" t="str">
        <f t="array" ref="I55">IF(J55="","",XLOOKUP(J55,selector_08,selector_08_ids,""))</f>
        <v/>
      </c>
      <c r="J55" s="25"/>
      <c r="K55" s="14"/>
      <c r="L55" s="14"/>
      <c r="M55" s="14"/>
      <c r="N55" s="14"/>
      <c r="O55" s="14"/>
      <c r="P55" s="23" t="str">
        <f t="array" ref="P55">IF(Q55="","",XLOOKUP(Q55,selector_05,selector_05_ids,""))</f>
        <v/>
      </c>
      <c r="Q55" s="25"/>
      <c r="R55" s="23" t="str">
        <f t="array" ref="R55">IF(S55="","",XLOOKUP(S55,selector_23,selector_23_ids,""))</f>
        <v/>
      </c>
      <c r="S55" s="25"/>
      <c r="T55" s="23" t="str">
        <f t="array" ref="T55">IF(U55="","",XLOOKUP(U55,selector_06,selector_06_ids,""))</f>
        <v/>
      </c>
      <c r="U55" s="25"/>
      <c r="V55" s="23" t="str">
        <f t="array" ref="V55">IF(W55="","",XLOOKUP(W55,selector_04,selector_04_ids,""))</f>
        <v/>
      </c>
      <c r="W55" s="25"/>
      <c r="AK55" s="19" t="s">
        <v>68</v>
      </c>
      <c r="AL55" s="19" t="s">
        <v>68</v>
      </c>
    </row>
    <row r="56">
      <c r="A56" s="14"/>
      <c r="B56" s="14"/>
      <c r="C56" s="14"/>
      <c r="D56" s="14"/>
      <c r="E56" s="14"/>
      <c r="F56" s="32"/>
      <c r="G56" s="23" t="str">
        <f t="array" ref="G56">IF(H56="","",XLOOKUP(H56,selector_06,selector_06_ids,""))</f>
        <v/>
      </c>
      <c r="H56" s="25"/>
      <c r="I56" s="23" t="str">
        <f t="array" ref="I56">IF(J56="","",XLOOKUP(J56,selector_08,selector_08_ids,""))</f>
        <v/>
      </c>
      <c r="J56" s="25"/>
      <c r="K56" s="14"/>
      <c r="L56" s="14"/>
      <c r="M56" s="14"/>
      <c r="N56" s="14"/>
      <c r="O56" s="14"/>
      <c r="P56" s="23" t="str">
        <f t="array" ref="P56">IF(Q56="","",XLOOKUP(Q56,selector_05,selector_05_ids,""))</f>
        <v/>
      </c>
      <c r="Q56" s="25"/>
      <c r="R56" s="23" t="str">
        <f t="array" ref="R56">IF(S56="","",XLOOKUP(S56,selector_23,selector_23_ids,""))</f>
        <v/>
      </c>
      <c r="S56" s="25"/>
      <c r="T56" s="23" t="str">
        <f t="array" ref="T56">IF(U56="","",XLOOKUP(U56,selector_06,selector_06_ids,""))</f>
        <v/>
      </c>
      <c r="U56" s="25"/>
      <c r="V56" s="23" t="str">
        <f t="array" ref="V56">IF(W56="","",XLOOKUP(W56,selector_04,selector_04_ids,""))</f>
        <v/>
      </c>
      <c r="W56" s="25"/>
      <c r="AK56" s="19" t="s">
        <v>68</v>
      </c>
      <c r="AL56" s="19" t="s">
        <v>68</v>
      </c>
    </row>
    <row r="57">
      <c r="A57" s="14"/>
      <c r="B57" s="14"/>
      <c r="C57" s="14"/>
      <c r="D57" s="14"/>
      <c r="E57" s="14"/>
      <c r="F57" s="32"/>
      <c r="G57" s="23" t="str">
        <f t="array" ref="G57">IF(H57="","",XLOOKUP(H57,selector_06,selector_06_ids,""))</f>
        <v/>
      </c>
      <c r="H57" s="25"/>
      <c r="I57" s="23" t="str">
        <f t="array" ref="I57">IF(J57="","",XLOOKUP(J57,selector_08,selector_08_ids,""))</f>
        <v/>
      </c>
      <c r="J57" s="25"/>
      <c r="K57" s="14"/>
      <c r="L57" s="14"/>
      <c r="M57" s="14"/>
      <c r="N57" s="14"/>
      <c r="O57" s="14"/>
      <c r="P57" s="23" t="str">
        <f t="array" ref="P57">IF(Q57="","",XLOOKUP(Q57,selector_05,selector_05_ids,""))</f>
        <v/>
      </c>
      <c r="Q57" s="25"/>
      <c r="R57" s="23" t="str">
        <f t="array" ref="R57">IF(S57="","",XLOOKUP(S57,selector_23,selector_23_ids,""))</f>
        <v/>
      </c>
      <c r="S57" s="25"/>
      <c r="T57" s="23" t="str">
        <f t="array" ref="T57">IF(U57="","",XLOOKUP(U57,selector_06,selector_06_ids,""))</f>
        <v/>
      </c>
      <c r="U57" s="25"/>
      <c r="V57" s="23" t="str">
        <f t="array" ref="V57">IF(W57="","",XLOOKUP(W57,selector_04,selector_04_ids,""))</f>
        <v/>
      </c>
      <c r="W57" s="25"/>
      <c r="AK57" s="19" t="s">
        <v>68</v>
      </c>
      <c r="AL57" s="19" t="s">
        <v>68</v>
      </c>
    </row>
    <row r="58">
      <c r="A58" s="14"/>
      <c r="B58" s="14"/>
      <c r="C58" s="14"/>
      <c r="D58" s="14"/>
      <c r="E58" s="14"/>
      <c r="F58" s="32"/>
      <c r="G58" s="23" t="str">
        <f t="array" ref="G58">IF(H58="","",XLOOKUP(H58,selector_06,selector_06_ids,""))</f>
        <v/>
      </c>
      <c r="H58" s="25"/>
      <c r="I58" s="23" t="str">
        <f t="array" ref="I58">IF(J58="","",XLOOKUP(J58,selector_08,selector_08_ids,""))</f>
        <v/>
      </c>
      <c r="J58" s="25"/>
      <c r="K58" s="14"/>
      <c r="L58" s="14"/>
      <c r="M58" s="14"/>
      <c r="N58" s="14"/>
      <c r="O58" s="14"/>
      <c r="P58" s="23" t="str">
        <f t="array" ref="P58">IF(Q58="","",XLOOKUP(Q58,selector_05,selector_05_ids,""))</f>
        <v/>
      </c>
      <c r="Q58" s="25"/>
      <c r="R58" s="23" t="str">
        <f t="array" ref="R58">IF(S58="","",XLOOKUP(S58,selector_23,selector_23_ids,""))</f>
        <v/>
      </c>
      <c r="S58" s="25"/>
      <c r="T58" s="23" t="str">
        <f t="array" ref="T58">IF(U58="","",XLOOKUP(U58,selector_06,selector_06_ids,""))</f>
        <v/>
      </c>
      <c r="U58" s="25"/>
      <c r="V58" s="23" t="str">
        <f t="array" ref="V58">IF(W58="","",XLOOKUP(W58,selector_04,selector_04_ids,""))</f>
        <v/>
      </c>
      <c r="W58" s="25"/>
      <c r="AK58" s="19" t="s">
        <v>68</v>
      </c>
      <c r="AL58" s="19" t="s">
        <v>68</v>
      </c>
    </row>
    <row r="59">
      <c r="A59" s="14"/>
      <c r="B59" s="14"/>
      <c r="C59" s="14"/>
      <c r="D59" s="14"/>
      <c r="E59" s="14"/>
      <c r="F59" s="32"/>
      <c r="G59" s="23" t="str">
        <f t="array" ref="G59">IF(H59="","",XLOOKUP(H59,selector_06,selector_06_ids,""))</f>
        <v/>
      </c>
      <c r="H59" s="25"/>
      <c r="I59" s="23" t="str">
        <f t="array" ref="I59">IF(J59="","",XLOOKUP(J59,selector_08,selector_08_ids,""))</f>
        <v/>
      </c>
      <c r="J59" s="25"/>
      <c r="K59" s="14"/>
      <c r="L59" s="14"/>
      <c r="M59" s="14"/>
      <c r="N59" s="14"/>
      <c r="O59" s="14"/>
      <c r="P59" s="23" t="str">
        <f t="array" ref="P59">IF(Q59="","",XLOOKUP(Q59,selector_05,selector_05_ids,""))</f>
        <v/>
      </c>
      <c r="Q59" s="25"/>
      <c r="R59" s="23" t="str">
        <f t="array" ref="R59">IF(S59="","",XLOOKUP(S59,selector_23,selector_23_ids,""))</f>
        <v/>
      </c>
      <c r="S59" s="25"/>
      <c r="T59" s="23" t="str">
        <f t="array" ref="T59">IF(U59="","",XLOOKUP(U59,selector_06,selector_06_ids,""))</f>
        <v/>
      </c>
      <c r="U59" s="25"/>
      <c r="V59" s="23" t="str">
        <f t="array" ref="V59">IF(W59="","",XLOOKUP(W59,selector_04,selector_04_ids,""))</f>
        <v/>
      </c>
      <c r="W59" s="25"/>
      <c r="AK59" s="19" t="s">
        <v>68</v>
      </c>
      <c r="AL59" s="19" t="s">
        <v>68</v>
      </c>
    </row>
    <row r="60">
      <c r="A60" s="14"/>
      <c r="B60" s="14"/>
      <c r="C60" s="14"/>
      <c r="D60" s="14"/>
      <c r="E60" s="14"/>
      <c r="F60" s="32"/>
      <c r="G60" s="23" t="str">
        <f t="array" ref="G60">IF(H60="","",XLOOKUP(H60,selector_06,selector_06_ids,""))</f>
        <v/>
      </c>
      <c r="H60" s="25"/>
      <c r="I60" s="23" t="str">
        <f t="array" ref="I60">IF(J60="","",XLOOKUP(J60,selector_08,selector_08_ids,""))</f>
        <v/>
      </c>
      <c r="J60" s="25"/>
      <c r="K60" s="14"/>
      <c r="L60" s="14"/>
      <c r="M60" s="14"/>
      <c r="N60" s="14"/>
      <c r="O60" s="14"/>
      <c r="P60" s="23" t="str">
        <f t="array" ref="P60">IF(Q60="","",XLOOKUP(Q60,selector_05,selector_05_ids,""))</f>
        <v/>
      </c>
      <c r="Q60" s="25"/>
      <c r="R60" s="23" t="str">
        <f t="array" ref="R60">IF(S60="","",XLOOKUP(S60,selector_23,selector_23_ids,""))</f>
        <v/>
      </c>
      <c r="S60" s="25"/>
      <c r="T60" s="23" t="str">
        <f t="array" ref="T60">IF(U60="","",XLOOKUP(U60,selector_06,selector_06_ids,""))</f>
        <v/>
      </c>
      <c r="U60" s="25"/>
      <c r="V60" s="23" t="str">
        <f t="array" ref="V60">IF(W60="","",XLOOKUP(W60,selector_04,selector_04_ids,""))</f>
        <v/>
      </c>
      <c r="W60" s="25"/>
      <c r="AK60" s="19" t="s">
        <v>68</v>
      </c>
      <c r="AL60" s="19" t="s">
        <v>68</v>
      </c>
    </row>
    <row r="61">
      <c r="A61" s="14"/>
      <c r="B61" s="14"/>
      <c r="C61" s="14"/>
      <c r="D61" s="14"/>
      <c r="E61" s="14"/>
      <c r="F61" s="32"/>
      <c r="G61" s="23" t="str">
        <f t="array" ref="G61">IF(H61="","",XLOOKUP(H61,selector_06,selector_06_ids,""))</f>
        <v/>
      </c>
      <c r="H61" s="25"/>
      <c r="I61" s="23" t="str">
        <f t="array" ref="I61">IF(J61="","",XLOOKUP(J61,selector_08,selector_08_ids,""))</f>
        <v/>
      </c>
      <c r="J61" s="25"/>
      <c r="K61" s="14"/>
      <c r="L61" s="14"/>
      <c r="M61" s="14"/>
      <c r="N61" s="14"/>
      <c r="O61" s="14"/>
      <c r="P61" s="23" t="str">
        <f t="array" ref="P61">IF(Q61="","",XLOOKUP(Q61,selector_05,selector_05_ids,""))</f>
        <v/>
      </c>
      <c r="Q61" s="25"/>
      <c r="R61" s="23" t="str">
        <f t="array" ref="R61">IF(S61="","",XLOOKUP(S61,selector_23,selector_23_ids,""))</f>
        <v/>
      </c>
      <c r="S61" s="25"/>
      <c r="T61" s="23" t="str">
        <f t="array" ref="T61">IF(U61="","",XLOOKUP(U61,selector_06,selector_06_ids,""))</f>
        <v/>
      </c>
      <c r="U61" s="25"/>
      <c r="V61" s="23" t="str">
        <f t="array" ref="V61">IF(W61="","",XLOOKUP(W61,selector_04,selector_04_ids,""))</f>
        <v/>
      </c>
      <c r="W61" s="25"/>
      <c r="AK61" s="19" t="s">
        <v>68</v>
      </c>
      <c r="AL61" s="19" t="s">
        <v>68</v>
      </c>
    </row>
    <row r="62">
      <c r="A62" s="14"/>
      <c r="B62" s="14"/>
      <c r="C62" s="14"/>
      <c r="D62" s="14"/>
      <c r="E62" s="14"/>
      <c r="F62" s="32"/>
      <c r="G62" s="23" t="str">
        <f t="array" ref="G62">IF(H62="","",XLOOKUP(H62,selector_06,selector_06_ids,""))</f>
        <v/>
      </c>
      <c r="H62" s="25"/>
      <c r="I62" s="23" t="str">
        <f t="array" ref="I62">IF(J62="","",XLOOKUP(J62,selector_08,selector_08_ids,""))</f>
        <v/>
      </c>
      <c r="J62" s="25"/>
      <c r="K62" s="14"/>
      <c r="L62" s="14"/>
      <c r="M62" s="14"/>
      <c r="N62" s="14"/>
      <c r="O62" s="14"/>
      <c r="P62" s="23" t="str">
        <f t="array" ref="P62">IF(Q62="","",XLOOKUP(Q62,selector_05,selector_05_ids,""))</f>
        <v/>
      </c>
      <c r="Q62" s="25"/>
      <c r="R62" s="23" t="str">
        <f t="array" ref="R62">IF(S62="","",XLOOKUP(S62,selector_23,selector_23_ids,""))</f>
        <v/>
      </c>
      <c r="S62" s="25"/>
      <c r="T62" s="23" t="str">
        <f t="array" ref="T62">IF(U62="","",XLOOKUP(U62,selector_06,selector_06_ids,""))</f>
        <v/>
      </c>
      <c r="U62" s="25"/>
      <c r="V62" s="23" t="str">
        <f t="array" ref="V62">IF(W62="","",XLOOKUP(W62,selector_04,selector_04_ids,""))</f>
        <v/>
      </c>
      <c r="W62" s="25"/>
      <c r="AK62" s="19" t="s">
        <v>68</v>
      </c>
      <c r="AL62" s="19" t="s">
        <v>68</v>
      </c>
    </row>
    <row r="63">
      <c r="A63" s="14"/>
      <c r="B63" s="14"/>
      <c r="C63" s="14"/>
      <c r="D63" s="14"/>
      <c r="E63" s="14"/>
      <c r="F63" s="32"/>
      <c r="G63" s="23" t="str">
        <f t="array" ref="G63">IF(H63="","",XLOOKUP(H63,selector_06,selector_06_ids,""))</f>
        <v/>
      </c>
      <c r="H63" s="25"/>
      <c r="I63" s="23" t="str">
        <f t="array" ref="I63">IF(J63="","",XLOOKUP(J63,selector_08,selector_08_ids,""))</f>
        <v/>
      </c>
      <c r="J63" s="25"/>
      <c r="K63" s="14"/>
      <c r="L63" s="14"/>
      <c r="M63" s="14"/>
      <c r="N63" s="14"/>
      <c r="O63" s="14"/>
      <c r="P63" s="23" t="str">
        <f t="array" ref="P63">IF(Q63="","",XLOOKUP(Q63,selector_05,selector_05_ids,""))</f>
        <v/>
      </c>
      <c r="Q63" s="25"/>
      <c r="R63" s="23" t="str">
        <f t="array" ref="R63">IF(S63="","",XLOOKUP(S63,selector_23,selector_23_ids,""))</f>
        <v/>
      </c>
      <c r="S63" s="25"/>
      <c r="T63" s="23" t="str">
        <f t="array" ref="T63">IF(U63="","",XLOOKUP(U63,selector_06,selector_06_ids,""))</f>
        <v/>
      </c>
      <c r="U63" s="25"/>
      <c r="V63" s="23" t="str">
        <f t="array" ref="V63">IF(W63="","",XLOOKUP(W63,selector_04,selector_04_ids,""))</f>
        <v/>
      </c>
      <c r="W63" s="25"/>
      <c r="AK63" s="19" t="s">
        <v>68</v>
      </c>
      <c r="AL63" s="19" t="s">
        <v>68</v>
      </c>
    </row>
    <row r="64">
      <c r="A64" s="14"/>
      <c r="B64" s="14"/>
      <c r="C64" s="14"/>
      <c r="D64" s="14"/>
      <c r="E64" s="14"/>
      <c r="F64" s="32"/>
      <c r="G64" s="23" t="str">
        <f t="array" ref="G64">IF(H64="","",XLOOKUP(H64,selector_06,selector_06_ids,""))</f>
        <v/>
      </c>
      <c r="H64" s="25"/>
      <c r="I64" s="23" t="str">
        <f t="array" ref="I64">IF(J64="","",XLOOKUP(J64,selector_08,selector_08_ids,""))</f>
        <v/>
      </c>
      <c r="J64" s="25"/>
      <c r="K64" s="14"/>
      <c r="L64" s="14"/>
      <c r="M64" s="14"/>
      <c r="N64" s="14"/>
      <c r="O64" s="14"/>
      <c r="P64" s="23" t="str">
        <f t="array" ref="P64">IF(Q64="","",XLOOKUP(Q64,selector_05,selector_05_ids,""))</f>
        <v/>
      </c>
      <c r="Q64" s="25"/>
      <c r="R64" s="23" t="str">
        <f t="array" ref="R64">IF(S64="","",XLOOKUP(S64,selector_23,selector_23_ids,""))</f>
        <v/>
      </c>
      <c r="S64" s="25"/>
      <c r="T64" s="23" t="str">
        <f t="array" ref="T64">IF(U64="","",XLOOKUP(U64,selector_06,selector_06_ids,""))</f>
        <v/>
      </c>
      <c r="U64" s="25"/>
      <c r="V64" s="23" t="str">
        <f t="array" ref="V64">IF(W64="","",XLOOKUP(W64,selector_04,selector_04_ids,""))</f>
        <v/>
      </c>
      <c r="W64" s="25"/>
      <c r="AK64" s="19" t="s">
        <v>68</v>
      </c>
      <c r="AL64" s="19" t="s">
        <v>68</v>
      </c>
    </row>
    <row r="65">
      <c r="A65" s="14"/>
      <c r="B65" s="14"/>
      <c r="C65" s="14"/>
      <c r="D65" s="14"/>
      <c r="E65" s="14"/>
      <c r="F65" s="32"/>
      <c r="G65" s="23" t="str">
        <f t="array" ref="G65">IF(H65="","",XLOOKUP(H65,selector_06,selector_06_ids,""))</f>
        <v/>
      </c>
      <c r="H65" s="25"/>
      <c r="I65" s="23" t="str">
        <f t="array" ref="I65">IF(J65="","",XLOOKUP(J65,selector_08,selector_08_ids,""))</f>
        <v/>
      </c>
      <c r="J65" s="25"/>
      <c r="K65" s="14"/>
      <c r="L65" s="14"/>
      <c r="M65" s="14"/>
      <c r="N65" s="14"/>
      <c r="O65" s="14"/>
      <c r="P65" s="23" t="str">
        <f t="array" ref="P65">IF(Q65="","",XLOOKUP(Q65,selector_05,selector_05_ids,""))</f>
        <v/>
      </c>
      <c r="Q65" s="25"/>
      <c r="R65" s="23" t="str">
        <f t="array" ref="R65">IF(S65="","",XLOOKUP(S65,selector_23,selector_23_ids,""))</f>
        <v/>
      </c>
      <c r="S65" s="25"/>
      <c r="T65" s="23" t="str">
        <f t="array" ref="T65">IF(U65="","",XLOOKUP(U65,selector_06,selector_06_ids,""))</f>
        <v/>
      </c>
      <c r="U65" s="25"/>
      <c r="V65" s="23" t="str">
        <f t="array" ref="V65">IF(W65="","",XLOOKUP(W65,selector_04,selector_04_ids,""))</f>
        <v/>
      </c>
      <c r="W65" s="25"/>
      <c r="AK65" s="19" t="s">
        <v>68</v>
      </c>
      <c r="AL65" s="19" t="s">
        <v>68</v>
      </c>
    </row>
    <row r="66">
      <c r="A66" s="14"/>
      <c r="B66" s="14"/>
      <c r="C66" s="14"/>
      <c r="D66" s="14"/>
      <c r="E66" s="14"/>
      <c r="F66" s="32"/>
      <c r="G66" s="23" t="str">
        <f t="array" ref="G66">IF(H66="","",XLOOKUP(H66,selector_06,selector_06_ids,""))</f>
        <v/>
      </c>
      <c r="H66" s="25"/>
      <c r="I66" s="23" t="str">
        <f t="array" ref="I66">IF(J66="","",XLOOKUP(J66,selector_08,selector_08_ids,""))</f>
        <v/>
      </c>
      <c r="J66" s="25"/>
      <c r="K66" s="14"/>
      <c r="L66" s="14"/>
      <c r="M66" s="14"/>
      <c r="N66" s="14"/>
      <c r="O66" s="14"/>
      <c r="P66" s="23" t="str">
        <f t="array" ref="P66">IF(Q66="","",XLOOKUP(Q66,selector_05,selector_05_ids,""))</f>
        <v/>
      </c>
      <c r="Q66" s="25"/>
      <c r="R66" s="23" t="str">
        <f t="array" ref="R66">IF(S66="","",XLOOKUP(S66,selector_23,selector_23_ids,""))</f>
        <v/>
      </c>
      <c r="S66" s="25"/>
      <c r="T66" s="23" t="str">
        <f t="array" ref="T66">IF(U66="","",XLOOKUP(U66,selector_06,selector_06_ids,""))</f>
        <v/>
      </c>
      <c r="U66" s="25"/>
      <c r="V66" s="23" t="str">
        <f t="array" ref="V66">IF(W66="","",XLOOKUP(W66,selector_04,selector_04_ids,""))</f>
        <v/>
      </c>
      <c r="W66" s="25"/>
      <c r="AK66" s="19" t="s">
        <v>68</v>
      </c>
      <c r="AL66" s="19" t="s">
        <v>68</v>
      </c>
    </row>
    <row r="67">
      <c r="A67" s="14"/>
      <c r="B67" s="14"/>
      <c r="C67" s="14"/>
      <c r="D67" s="14"/>
      <c r="E67" s="14"/>
      <c r="F67" s="32"/>
      <c r="G67" s="23" t="str">
        <f t="array" ref="G67">IF(H67="","",XLOOKUP(H67,selector_06,selector_06_ids,""))</f>
        <v/>
      </c>
      <c r="H67" s="25"/>
      <c r="I67" s="23" t="str">
        <f t="array" ref="I67">IF(J67="","",XLOOKUP(J67,selector_08,selector_08_ids,""))</f>
        <v/>
      </c>
      <c r="J67" s="25"/>
      <c r="K67" s="14"/>
      <c r="L67" s="14"/>
      <c r="M67" s="14"/>
      <c r="N67" s="14"/>
      <c r="O67" s="14"/>
      <c r="P67" s="23" t="str">
        <f t="array" ref="P67">IF(Q67="","",XLOOKUP(Q67,selector_05,selector_05_ids,""))</f>
        <v/>
      </c>
      <c r="Q67" s="25"/>
      <c r="R67" s="23" t="str">
        <f t="array" ref="R67">IF(S67="","",XLOOKUP(S67,selector_23,selector_23_ids,""))</f>
        <v/>
      </c>
      <c r="S67" s="25"/>
      <c r="T67" s="23" t="str">
        <f t="array" ref="T67">IF(U67="","",XLOOKUP(U67,selector_06,selector_06_ids,""))</f>
        <v/>
      </c>
      <c r="U67" s="25"/>
      <c r="V67" s="23" t="str">
        <f t="array" ref="V67">IF(W67="","",XLOOKUP(W67,selector_04,selector_04_ids,""))</f>
        <v/>
      </c>
      <c r="W67" s="25"/>
      <c r="AK67" s="19" t="s">
        <v>68</v>
      </c>
      <c r="AL67" s="19" t="s">
        <v>68</v>
      </c>
    </row>
    <row r="68">
      <c r="A68" s="14"/>
      <c r="B68" s="14"/>
      <c r="C68" s="14"/>
      <c r="D68" s="14"/>
      <c r="E68" s="14"/>
      <c r="F68" s="32"/>
      <c r="G68" s="23" t="str">
        <f t="array" ref="G68">IF(H68="","",XLOOKUP(H68,selector_06,selector_06_ids,""))</f>
        <v/>
      </c>
      <c r="H68" s="25"/>
      <c r="I68" s="23" t="str">
        <f t="array" ref="I68">IF(J68="","",XLOOKUP(J68,selector_08,selector_08_ids,""))</f>
        <v/>
      </c>
      <c r="J68" s="25"/>
      <c r="K68" s="14"/>
      <c r="L68" s="14"/>
      <c r="M68" s="14"/>
      <c r="N68" s="14"/>
      <c r="O68" s="14"/>
      <c r="P68" s="23" t="str">
        <f t="array" ref="P68">IF(Q68="","",XLOOKUP(Q68,selector_05,selector_05_ids,""))</f>
        <v/>
      </c>
      <c r="Q68" s="25"/>
      <c r="R68" s="23" t="str">
        <f t="array" ref="R68">IF(S68="","",XLOOKUP(S68,selector_23,selector_23_ids,""))</f>
        <v/>
      </c>
      <c r="S68" s="25"/>
      <c r="T68" s="23" t="str">
        <f t="array" ref="T68">IF(U68="","",XLOOKUP(U68,selector_06,selector_06_ids,""))</f>
        <v/>
      </c>
      <c r="U68" s="25"/>
      <c r="V68" s="23" t="str">
        <f t="array" ref="V68">IF(W68="","",XLOOKUP(W68,selector_04,selector_04_ids,""))</f>
        <v/>
      </c>
      <c r="W68" s="25"/>
      <c r="AK68" s="19" t="s">
        <v>68</v>
      </c>
      <c r="AL68" s="19" t="s">
        <v>68</v>
      </c>
    </row>
    <row r="69">
      <c r="A69" s="14"/>
      <c r="B69" s="14"/>
      <c r="C69" s="14"/>
      <c r="D69" s="14"/>
      <c r="E69" s="14"/>
      <c r="F69" s="32"/>
      <c r="G69" s="23" t="str">
        <f t="array" ref="G69">IF(H69="","",XLOOKUP(H69,selector_06,selector_06_ids,""))</f>
        <v/>
      </c>
      <c r="H69" s="25"/>
      <c r="I69" s="23" t="str">
        <f t="array" ref="I69">IF(J69="","",XLOOKUP(J69,selector_08,selector_08_ids,""))</f>
        <v/>
      </c>
      <c r="J69" s="25"/>
      <c r="K69" s="14"/>
      <c r="L69" s="14"/>
      <c r="M69" s="14"/>
      <c r="N69" s="14"/>
      <c r="O69" s="14"/>
      <c r="P69" s="23" t="str">
        <f t="array" ref="P69">IF(Q69="","",XLOOKUP(Q69,selector_05,selector_05_ids,""))</f>
        <v/>
      </c>
      <c r="Q69" s="25"/>
      <c r="R69" s="23" t="str">
        <f t="array" ref="R69">IF(S69="","",XLOOKUP(S69,selector_23,selector_23_ids,""))</f>
        <v/>
      </c>
      <c r="S69" s="25"/>
      <c r="T69" s="23" t="str">
        <f t="array" ref="T69">IF(U69="","",XLOOKUP(U69,selector_06,selector_06_ids,""))</f>
        <v/>
      </c>
      <c r="U69" s="25"/>
      <c r="V69" s="23" t="str">
        <f t="array" ref="V69">IF(W69="","",XLOOKUP(W69,selector_04,selector_04_ids,""))</f>
        <v/>
      </c>
      <c r="W69" s="25"/>
      <c r="AK69" s="19" t="s">
        <v>68</v>
      </c>
      <c r="AL69" s="19" t="s">
        <v>68</v>
      </c>
    </row>
    <row r="70">
      <c r="A70" s="14"/>
      <c r="B70" s="14"/>
      <c r="C70" s="14"/>
      <c r="D70" s="14"/>
      <c r="E70" s="14"/>
      <c r="F70" s="32"/>
      <c r="G70" s="23" t="str">
        <f t="array" ref="G70">IF(H70="","",XLOOKUP(H70,selector_06,selector_06_ids,""))</f>
        <v/>
      </c>
      <c r="H70" s="25"/>
      <c r="I70" s="23" t="str">
        <f t="array" ref="I70">IF(J70="","",XLOOKUP(J70,selector_08,selector_08_ids,""))</f>
        <v/>
      </c>
      <c r="J70" s="25"/>
      <c r="K70" s="14"/>
      <c r="L70" s="14"/>
      <c r="M70" s="14"/>
      <c r="N70" s="14"/>
      <c r="O70" s="14"/>
      <c r="P70" s="23" t="str">
        <f t="array" ref="P70">IF(Q70="","",XLOOKUP(Q70,selector_05,selector_05_ids,""))</f>
        <v/>
      </c>
      <c r="Q70" s="25"/>
      <c r="R70" s="23" t="str">
        <f t="array" ref="R70">IF(S70="","",XLOOKUP(S70,selector_23,selector_23_ids,""))</f>
        <v/>
      </c>
      <c r="S70" s="25"/>
      <c r="T70" s="23" t="str">
        <f t="array" ref="T70">IF(U70="","",XLOOKUP(U70,selector_06,selector_06_ids,""))</f>
        <v/>
      </c>
      <c r="U70" s="25"/>
      <c r="V70" s="23" t="str">
        <f t="array" ref="V70">IF(W70="","",XLOOKUP(W70,selector_04,selector_04_ids,""))</f>
        <v/>
      </c>
      <c r="W70" s="25"/>
      <c r="AK70" s="19" t="s">
        <v>68</v>
      </c>
      <c r="AL70" s="19" t="s">
        <v>68</v>
      </c>
    </row>
    <row r="71">
      <c r="A71" s="14"/>
      <c r="B71" s="14"/>
      <c r="C71" s="14"/>
      <c r="D71" s="14"/>
      <c r="E71" s="14"/>
      <c r="F71" s="32"/>
      <c r="G71" s="23" t="str">
        <f t="array" ref="G71">IF(H71="","",XLOOKUP(H71,selector_06,selector_06_ids,""))</f>
        <v/>
      </c>
      <c r="H71" s="25"/>
      <c r="I71" s="23" t="str">
        <f t="array" ref="I71">IF(J71="","",XLOOKUP(J71,selector_08,selector_08_ids,""))</f>
        <v/>
      </c>
      <c r="J71" s="25"/>
      <c r="K71" s="14"/>
      <c r="L71" s="14"/>
      <c r="M71" s="14"/>
      <c r="N71" s="14"/>
      <c r="O71" s="14"/>
      <c r="P71" s="23" t="str">
        <f t="array" ref="P71">IF(Q71="","",XLOOKUP(Q71,selector_05,selector_05_ids,""))</f>
        <v/>
      </c>
      <c r="Q71" s="25"/>
      <c r="R71" s="23" t="str">
        <f t="array" ref="R71">IF(S71="","",XLOOKUP(S71,selector_23,selector_23_ids,""))</f>
        <v/>
      </c>
      <c r="S71" s="25"/>
      <c r="T71" s="23" t="str">
        <f t="array" ref="T71">IF(U71="","",XLOOKUP(U71,selector_06,selector_06_ids,""))</f>
        <v/>
      </c>
      <c r="U71" s="25"/>
      <c r="V71" s="23" t="str">
        <f t="array" ref="V71">IF(W71="","",XLOOKUP(W71,selector_04,selector_04_ids,""))</f>
        <v/>
      </c>
      <c r="W71" s="25"/>
      <c r="AK71" s="19" t="s">
        <v>68</v>
      </c>
      <c r="AL71" s="19" t="s">
        <v>68</v>
      </c>
    </row>
    <row r="72">
      <c r="A72" s="14"/>
      <c r="B72" s="14"/>
      <c r="C72" s="14"/>
      <c r="D72" s="14"/>
      <c r="E72" s="14"/>
      <c r="F72" s="32"/>
      <c r="G72" s="23" t="str">
        <f t="array" ref="G72">IF(H72="","",XLOOKUP(H72,selector_06,selector_06_ids,""))</f>
        <v/>
      </c>
      <c r="H72" s="25"/>
      <c r="I72" s="23" t="str">
        <f t="array" ref="I72">IF(J72="","",XLOOKUP(J72,selector_08,selector_08_ids,""))</f>
        <v/>
      </c>
      <c r="J72" s="25"/>
      <c r="K72" s="14"/>
      <c r="L72" s="14"/>
      <c r="M72" s="14"/>
      <c r="N72" s="14"/>
      <c r="O72" s="14"/>
      <c r="P72" s="23" t="str">
        <f t="array" ref="P72">IF(Q72="","",XLOOKUP(Q72,selector_05,selector_05_ids,""))</f>
        <v/>
      </c>
      <c r="Q72" s="25"/>
      <c r="R72" s="23" t="str">
        <f t="array" ref="R72">IF(S72="","",XLOOKUP(S72,selector_23,selector_23_ids,""))</f>
        <v/>
      </c>
      <c r="S72" s="25"/>
      <c r="T72" s="23" t="str">
        <f t="array" ref="T72">IF(U72="","",XLOOKUP(U72,selector_06,selector_06_ids,""))</f>
        <v/>
      </c>
      <c r="U72" s="25"/>
      <c r="V72" s="23" t="str">
        <f t="array" ref="V72">IF(W72="","",XLOOKUP(W72,selector_04,selector_04_ids,""))</f>
        <v/>
      </c>
      <c r="W72" s="25"/>
      <c r="AK72" s="19" t="s">
        <v>68</v>
      </c>
      <c r="AL72" s="19" t="s">
        <v>68</v>
      </c>
    </row>
    <row r="73">
      <c r="A73" s="14"/>
      <c r="B73" s="14"/>
      <c r="C73" s="14"/>
      <c r="D73" s="14"/>
      <c r="E73" s="14"/>
      <c r="F73" s="32"/>
      <c r="G73" s="23" t="str">
        <f t="array" ref="G73">IF(H73="","",XLOOKUP(H73,selector_06,selector_06_ids,""))</f>
        <v/>
      </c>
      <c r="H73" s="25"/>
      <c r="I73" s="23" t="str">
        <f t="array" ref="I73">IF(J73="","",XLOOKUP(J73,selector_08,selector_08_ids,""))</f>
        <v/>
      </c>
      <c r="J73" s="25"/>
      <c r="K73" s="14"/>
      <c r="L73" s="14"/>
      <c r="M73" s="14"/>
      <c r="N73" s="14"/>
      <c r="O73" s="14"/>
      <c r="P73" s="23" t="str">
        <f t="array" ref="P73">IF(Q73="","",XLOOKUP(Q73,selector_05,selector_05_ids,""))</f>
        <v/>
      </c>
      <c r="Q73" s="25"/>
      <c r="R73" s="23" t="str">
        <f t="array" ref="R73">IF(S73="","",XLOOKUP(S73,selector_23,selector_23_ids,""))</f>
        <v/>
      </c>
      <c r="S73" s="25"/>
      <c r="T73" s="23" t="str">
        <f t="array" ref="T73">IF(U73="","",XLOOKUP(U73,selector_06,selector_06_ids,""))</f>
        <v/>
      </c>
      <c r="U73" s="25"/>
      <c r="V73" s="23" t="str">
        <f t="array" ref="V73">IF(W73="","",XLOOKUP(W73,selector_04,selector_04_ids,""))</f>
        <v/>
      </c>
      <c r="W73" s="25"/>
      <c r="AK73" s="19" t="s">
        <v>68</v>
      </c>
      <c r="AL73" s="19" t="s">
        <v>68</v>
      </c>
    </row>
    <row r="74">
      <c r="A74" s="14"/>
      <c r="B74" s="14"/>
      <c r="C74" s="14"/>
      <c r="D74" s="14"/>
      <c r="E74" s="14"/>
      <c r="F74" s="32"/>
      <c r="G74" s="23" t="str">
        <f t="array" ref="G74">IF(H74="","",XLOOKUP(H74,selector_06,selector_06_ids,""))</f>
        <v/>
      </c>
      <c r="H74" s="25"/>
      <c r="I74" s="23" t="str">
        <f t="array" ref="I74">IF(J74="","",XLOOKUP(J74,selector_08,selector_08_ids,""))</f>
        <v/>
      </c>
      <c r="J74" s="25"/>
      <c r="K74" s="14"/>
      <c r="L74" s="14"/>
      <c r="M74" s="14"/>
      <c r="N74" s="14"/>
      <c r="O74" s="14"/>
      <c r="P74" s="23" t="str">
        <f t="array" ref="P74">IF(Q74="","",XLOOKUP(Q74,selector_05,selector_05_ids,""))</f>
        <v/>
      </c>
      <c r="Q74" s="25"/>
      <c r="R74" s="23" t="str">
        <f t="array" ref="R74">IF(S74="","",XLOOKUP(S74,selector_23,selector_23_ids,""))</f>
        <v/>
      </c>
      <c r="S74" s="25"/>
      <c r="T74" s="23" t="str">
        <f t="array" ref="T74">IF(U74="","",XLOOKUP(U74,selector_06,selector_06_ids,""))</f>
        <v/>
      </c>
      <c r="U74" s="25"/>
      <c r="V74" s="23" t="str">
        <f t="array" ref="V74">IF(W74="","",XLOOKUP(W74,selector_04,selector_04_ids,""))</f>
        <v/>
      </c>
      <c r="W74" s="25"/>
      <c r="AK74" s="19" t="s">
        <v>68</v>
      </c>
      <c r="AL74" s="19" t="s">
        <v>68</v>
      </c>
    </row>
    <row r="75">
      <c r="A75" s="14"/>
      <c r="B75" s="14"/>
      <c r="C75" s="14"/>
      <c r="D75" s="14"/>
      <c r="E75" s="14"/>
      <c r="F75" s="32"/>
      <c r="G75" s="23" t="str">
        <f t="array" ref="G75">IF(H75="","",XLOOKUP(H75,selector_06,selector_06_ids,""))</f>
        <v/>
      </c>
      <c r="H75" s="25"/>
      <c r="I75" s="23" t="str">
        <f t="array" ref="I75">IF(J75="","",XLOOKUP(J75,selector_08,selector_08_ids,""))</f>
        <v/>
      </c>
      <c r="J75" s="25"/>
      <c r="K75" s="14"/>
      <c r="L75" s="14"/>
      <c r="M75" s="14"/>
      <c r="N75" s="14"/>
      <c r="O75" s="14"/>
      <c r="P75" s="23" t="str">
        <f t="array" ref="P75">IF(Q75="","",XLOOKUP(Q75,selector_05,selector_05_ids,""))</f>
        <v/>
      </c>
      <c r="Q75" s="25"/>
      <c r="R75" s="23" t="str">
        <f t="array" ref="R75">IF(S75="","",XLOOKUP(S75,selector_23,selector_23_ids,""))</f>
        <v/>
      </c>
      <c r="S75" s="25"/>
      <c r="T75" s="23" t="str">
        <f t="array" ref="T75">IF(U75="","",XLOOKUP(U75,selector_06,selector_06_ids,""))</f>
        <v/>
      </c>
      <c r="U75" s="25"/>
      <c r="V75" s="23" t="str">
        <f t="array" ref="V75">IF(W75="","",XLOOKUP(W75,selector_04,selector_04_ids,""))</f>
        <v/>
      </c>
      <c r="W75" s="25"/>
      <c r="AK75" s="19" t="s">
        <v>68</v>
      </c>
      <c r="AL75" s="19" t="s">
        <v>68</v>
      </c>
    </row>
    <row r="76">
      <c r="A76" s="14"/>
      <c r="B76" s="14"/>
      <c r="C76" s="14"/>
      <c r="D76" s="14"/>
      <c r="E76" s="14"/>
      <c r="F76" s="32"/>
      <c r="G76" s="23" t="str">
        <f t="array" ref="G76">IF(H76="","",XLOOKUP(H76,selector_06,selector_06_ids,""))</f>
        <v/>
      </c>
      <c r="H76" s="25"/>
      <c r="I76" s="23" t="str">
        <f t="array" ref="I76">IF(J76="","",XLOOKUP(J76,selector_08,selector_08_ids,""))</f>
        <v/>
      </c>
      <c r="J76" s="25"/>
      <c r="K76" s="14"/>
      <c r="L76" s="14"/>
      <c r="M76" s="14"/>
      <c r="N76" s="14"/>
      <c r="O76" s="14"/>
      <c r="P76" s="23" t="str">
        <f t="array" ref="P76">IF(Q76="","",XLOOKUP(Q76,selector_05,selector_05_ids,""))</f>
        <v/>
      </c>
      <c r="Q76" s="25"/>
      <c r="R76" s="23" t="str">
        <f t="array" ref="R76">IF(S76="","",XLOOKUP(S76,selector_23,selector_23_ids,""))</f>
        <v/>
      </c>
      <c r="S76" s="25"/>
      <c r="T76" s="23" t="str">
        <f t="array" ref="T76">IF(U76="","",XLOOKUP(U76,selector_06,selector_06_ids,""))</f>
        <v/>
      </c>
      <c r="U76" s="25"/>
      <c r="V76" s="23" t="str">
        <f t="array" ref="V76">IF(W76="","",XLOOKUP(W76,selector_04,selector_04_ids,""))</f>
        <v/>
      </c>
      <c r="W76" s="25"/>
      <c r="AK76" s="19" t="s">
        <v>68</v>
      </c>
      <c r="AL76" s="19" t="s">
        <v>68</v>
      </c>
    </row>
    <row r="77">
      <c r="A77" s="14"/>
      <c r="B77" s="14"/>
      <c r="C77" s="14"/>
      <c r="D77" s="14"/>
      <c r="E77" s="14"/>
      <c r="F77" s="32"/>
      <c r="G77" s="23" t="str">
        <f t="array" ref="G77">IF(H77="","",XLOOKUP(H77,selector_06,selector_06_ids,""))</f>
        <v/>
      </c>
      <c r="H77" s="25"/>
      <c r="I77" s="23" t="str">
        <f t="array" ref="I77">IF(J77="","",XLOOKUP(J77,selector_08,selector_08_ids,""))</f>
        <v/>
      </c>
      <c r="J77" s="25"/>
      <c r="K77" s="14"/>
      <c r="L77" s="14"/>
      <c r="M77" s="14"/>
      <c r="N77" s="14"/>
      <c r="O77" s="14"/>
      <c r="P77" s="23" t="str">
        <f t="array" ref="P77">IF(Q77="","",XLOOKUP(Q77,selector_05,selector_05_ids,""))</f>
        <v/>
      </c>
      <c r="Q77" s="25"/>
      <c r="R77" s="23" t="str">
        <f t="array" ref="R77">IF(S77="","",XLOOKUP(S77,selector_23,selector_23_ids,""))</f>
        <v/>
      </c>
      <c r="S77" s="25"/>
      <c r="T77" s="23" t="str">
        <f t="array" ref="T77">IF(U77="","",XLOOKUP(U77,selector_06,selector_06_ids,""))</f>
        <v/>
      </c>
      <c r="U77" s="25"/>
      <c r="V77" s="23" t="str">
        <f t="array" ref="V77">IF(W77="","",XLOOKUP(W77,selector_04,selector_04_ids,""))</f>
        <v/>
      </c>
      <c r="W77" s="25"/>
      <c r="AK77" s="19" t="s">
        <v>68</v>
      </c>
      <c r="AL77" s="19" t="s">
        <v>68</v>
      </c>
    </row>
    <row r="78">
      <c r="A78" s="14"/>
      <c r="B78" s="14"/>
      <c r="C78" s="14"/>
      <c r="D78" s="14"/>
      <c r="E78" s="14"/>
      <c r="F78" s="32"/>
      <c r="G78" s="23" t="str">
        <f t="array" ref="G78">IF(H78="","",XLOOKUP(H78,selector_06,selector_06_ids,""))</f>
        <v/>
      </c>
      <c r="H78" s="25"/>
      <c r="I78" s="23" t="str">
        <f t="array" ref="I78">IF(J78="","",XLOOKUP(J78,selector_08,selector_08_ids,""))</f>
        <v/>
      </c>
      <c r="J78" s="25"/>
      <c r="K78" s="14"/>
      <c r="L78" s="14"/>
      <c r="M78" s="14"/>
      <c r="N78" s="14"/>
      <c r="O78" s="14"/>
      <c r="P78" s="23" t="str">
        <f t="array" ref="P78">IF(Q78="","",XLOOKUP(Q78,selector_05,selector_05_ids,""))</f>
        <v/>
      </c>
      <c r="Q78" s="25"/>
      <c r="R78" s="23" t="str">
        <f t="array" ref="R78">IF(S78="","",XLOOKUP(S78,selector_23,selector_23_ids,""))</f>
        <v/>
      </c>
      <c r="S78" s="25"/>
      <c r="T78" s="23" t="str">
        <f t="array" ref="T78">IF(U78="","",XLOOKUP(U78,selector_06,selector_06_ids,""))</f>
        <v/>
      </c>
      <c r="U78" s="25"/>
      <c r="V78" s="23" t="str">
        <f t="array" ref="V78">IF(W78="","",XLOOKUP(W78,selector_04,selector_04_ids,""))</f>
        <v/>
      </c>
      <c r="W78" s="25"/>
      <c r="AK78" s="19" t="s">
        <v>68</v>
      </c>
      <c r="AL78" s="19" t="s">
        <v>68</v>
      </c>
    </row>
    <row r="79">
      <c r="A79" s="14"/>
      <c r="B79" s="14"/>
      <c r="C79" s="14"/>
      <c r="D79" s="14"/>
      <c r="E79" s="14"/>
      <c r="F79" s="32"/>
      <c r="G79" s="23" t="str">
        <f t="array" ref="G79">IF(H79="","",XLOOKUP(H79,selector_06,selector_06_ids,""))</f>
        <v/>
      </c>
      <c r="H79" s="25"/>
      <c r="I79" s="23" t="str">
        <f t="array" ref="I79">IF(J79="","",XLOOKUP(J79,selector_08,selector_08_ids,""))</f>
        <v/>
      </c>
      <c r="J79" s="25"/>
      <c r="K79" s="14"/>
      <c r="L79" s="14"/>
      <c r="M79" s="14"/>
      <c r="N79" s="14"/>
      <c r="O79" s="14"/>
      <c r="P79" s="23" t="str">
        <f t="array" ref="P79">IF(Q79="","",XLOOKUP(Q79,selector_05,selector_05_ids,""))</f>
        <v/>
      </c>
      <c r="Q79" s="25"/>
      <c r="R79" s="23" t="str">
        <f t="array" ref="R79">IF(S79="","",XLOOKUP(S79,selector_23,selector_23_ids,""))</f>
        <v/>
      </c>
      <c r="S79" s="25"/>
      <c r="T79" s="23" t="str">
        <f t="array" ref="T79">IF(U79="","",XLOOKUP(U79,selector_06,selector_06_ids,""))</f>
        <v/>
      </c>
      <c r="U79" s="25"/>
      <c r="V79" s="23" t="str">
        <f t="array" ref="V79">IF(W79="","",XLOOKUP(W79,selector_04,selector_04_ids,""))</f>
        <v/>
      </c>
      <c r="W79" s="25"/>
      <c r="AK79" s="19" t="s">
        <v>68</v>
      </c>
      <c r="AL79" s="19" t="s">
        <v>68</v>
      </c>
    </row>
    <row r="80">
      <c r="A80" s="14"/>
      <c r="B80" s="14"/>
      <c r="C80" s="14"/>
      <c r="D80" s="14"/>
      <c r="E80" s="14"/>
      <c r="F80" s="32"/>
      <c r="G80" s="23" t="str">
        <f t="array" ref="G80">IF(H80="","",XLOOKUP(H80,selector_06,selector_06_ids,""))</f>
        <v/>
      </c>
      <c r="H80" s="25"/>
      <c r="I80" s="23" t="str">
        <f t="array" ref="I80">IF(J80="","",XLOOKUP(J80,selector_08,selector_08_ids,""))</f>
        <v/>
      </c>
      <c r="J80" s="25"/>
      <c r="K80" s="14"/>
      <c r="L80" s="14"/>
      <c r="M80" s="14"/>
      <c r="N80" s="14"/>
      <c r="O80" s="14"/>
      <c r="P80" s="23" t="str">
        <f t="array" ref="P80">IF(Q80="","",XLOOKUP(Q80,selector_05,selector_05_ids,""))</f>
        <v/>
      </c>
      <c r="Q80" s="25"/>
      <c r="R80" s="23" t="str">
        <f t="array" ref="R80">IF(S80="","",XLOOKUP(S80,selector_23,selector_23_ids,""))</f>
        <v/>
      </c>
      <c r="S80" s="25"/>
      <c r="T80" s="23" t="str">
        <f t="array" ref="T80">IF(U80="","",XLOOKUP(U80,selector_06,selector_06_ids,""))</f>
        <v/>
      </c>
      <c r="U80" s="25"/>
      <c r="V80" s="23" t="str">
        <f t="array" ref="V80">IF(W80="","",XLOOKUP(W80,selector_04,selector_04_ids,""))</f>
        <v/>
      </c>
      <c r="W80" s="25"/>
      <c r="AK80" s="19" t="s">
        <v>68</v>
      </c>
      <c r="AL80" s="19" t="s">
        <v>68</v>
      </c>
    </row>
    <row r="81">
      <c r="A81" s="14"/>
      <c r="B81" s="14"/>
      <c r="C81" s="14"/>
      <c r="D81" s="14"/>
      <c r="E81" s="14"/>
      <c r="F81" s="32"/>
      <c r="G81" s="23" t="str">
        <f t="array" ref="G81">IF(H81="","",XLOOKUP(H81,selector_06,selector_06_ids,""))</f>
        <v/>
      </c>
      <c r="H81" s="25"/>
      <c r="I81" s="23" t="str">
        <f t="array" ref="I81">IF(J81="","",XLOOKUP(J81,selector_08,selector_08_ids,""))</f>
        <v/>
      </c>
      <c r="J81" s="25"/>
      <c r="K81" s="14"/>
      <c r="L81" s="14"/>
      <c r="M81" s="14"/>
      <c r="N81" s="14"/>
      <c r="O81" s="14"/>
      <c r="P81" s="23" t="str">
        <f t="array" ref="P81">IF(Q81="","",XLOOKUP(Q81,selector_05,selector_05_ids,""))</f>
        <v/>
      </c>
      <c r="Q81" s="25"/>
      <c r="R81" s="23" t="str">
        <f t="array" ref="R81">IF(S81="","",XLOOKUP(S81,selector_23,selector_23_ids,""))</f>
        <v/>
      </c>
      <c r="S81" s="25"/>
      <c r="T81" s="23" t="str">
        <f t="array" ref="T81">IF(U81="","",XLOOKUP(U81,selector_06,selector_06_ids,""))</f>
        <v/>
      </c>
      <c r="U81" s="25"/>
      <c r="V81" s="23" t="str">
        <f t="array" ref="V81">IF(W81="","",XLOOKUP(W81,selector_04,selector_04_ids,""))</f>
        <v/>
      </c>
      <c r="W81" s="25"/>
      <c r="AK81" s="19" t="s">
        <v>68</v>
      </c>
      <c r="AL81" s="19" t="s">
        <v>68</v>
      </c>
    </row>
    <row r="82">
      <c r="A82" s="14"/>
      <c r="B82" s="14"/>
      <c r="C82" s="14"/>
      <c r="D82" s="14"/>
      <c r="E82" s="14"/>
      <c r="F82" s="32"/>
      <c r="G82" s="23" t="str">
        <f t="array" ref="G82">IF(H82="","",XLOOKUP(H82,selector_06,selector_06_ids,""))</f>
        <v/>
      </c>
      <c r="H82" s="25"/>
      <c r="I82" s="23" t="str">
        <f t="array" ref="I82">IF(J82="","",XLOOKUP(J82,selector_08,selector_08_ids,""))</f>
        <v/>
      </c>
      <c r="J82" s="25"/>
      <c r="K82" s="14"/>
      <c r="L82" s="14"/>
      <c r="M82" s="14"/>
      <c r="N82" s="14"/>
      <c r="O82" s="14"/>
      <c r="P82" s="23" t="str">
        <f t="array" ref="P82">IF(Q82="","",XLOOKUP(Q82,selector_05,selector_05_ids,""))</f>
        <v/>
      </c>
      <c r="Q82" s="25"/>
      <c r="R82" s="23" t="str">
        <f t="array" ref="R82">IF(S82="","",XLOOKUP(S82,selector_23,selector_23_ids,""))</f>
        <v/>
      </c>
      <c r="S82" s="25"/>
      <c r="T82" s="23" t="str">
        <f t="array" ref="T82">IF(U82="","",XLOOKUP(U82,selector_06,selector_06_ids,""))</f>
        <v/>
      </c>
      <c r="U82" s="25"/>
      <c r="V82" s="23" t="str">
        <f t="array" ref="V82">IF(W82="","",XLOOKUP(W82,selector_04,selector_04_ids,""))</f>
        <v/>
      </c>
      <c r="W82" s="25"/>
      <c r="AK82" s="19" t="s">
        <v>68</v>
      </c>
      <c r="AL82" s="19" t="s">
        <v>68</v>
      </c>
    </row>
    <row r="83">
      <c r="A83" s="14"/>
      <c r="B83" s="14"/>
      <c r="C83" s="14"/>
      <c r="D83" s="14"/>
      <c r="E83" s="14"/>
      <c r="F83" s="32"/>
      <c r="G83" s="23" t="str">
        <f t="array" ref="G83">IF(H83="","",XLOOKUP(H83,selector_06,selector_06_ids,""))</f>
        <v/>
      </c>
      <c r="H83" s="25"/>
      <c r="I83" s="23" t="str">
        <f t="array" ref="I83">IF(J83="","",XLOOKUP(J83,selector_08,selector_08_ids,""))</f>
        <v/>
      </c>
      <c r="J83" s="25"/>
      <c r="K83" s="14"/>
      <c r="L83" s="14"/>
      <c r="M83" s="14"/>
      <c r="N83" s="14"/>
      <c r="O83" s="14"/>
      <c r="P83" s="23" t="str">
        <f t="array" ref="P83">IF(Q83="","",XLOOKUP(Q83,selector_05,selector_05_ids,""))</f>
        <v/>
      </c>
      <c r="Q83" s="25"/>
      <c r="R83" s="23" t="str">
        <f t="array" ref="R83">IF(S83="","",XLOOKUP(S83,selector_23,selector_23_ids,""))</f>
        <v/>
      </c>
      <c r="S83" s="25"/>
      <c r="T83" s="23" t="str">
        <f t="array" ref="T83">IF(U83="","",XLOOKUP(U83,selector_06,selector_06_ids,""))</f>
        <v/>
      </c>
      <c r="U83" s="25"/>
      <c r="V83" s="23" t="str">
        <f t="array" ref="V83">IF(W83="","",XLOOKUP(W83,selector_04,selector_04_ids,""))</f>
        <v/>
      </c>
      <c r="W83" s="25"/>
      <c r="AK83" s="19" t="s">
        <v>68</v>
      </c>
      <c r="AL83" s="19" t="s">
        <v>68</v>
      </c>
    </row>
    <row r="84">
      <c r="A84" s="14"/>
      <c r="B84" s="14"/>
      <c r="C84" s="14"/>
      <c r="D84" s="14"/>
      <c r="E84" s="14"/>
      <c r="F84" s="32"/>
      <c r="G84" s="23" t="str">
        <f t="array" ref="G84">IF(H84="","",XLOOKUP(H84,selector_06,selector_06_ids,""))</f>
        <v/>
      </c>
      <c r="H84" s="25"/>
      <c r="I84" s="23" t="str">
        <f t="array" ref="I84">IF(J84="","",XLOOKUP(J84,selector_08,selector_08_ids,""))</f>
        <v/>
      </c>
      <c r="J84" s="25"/>
      <c r="K84" s="14"/>
      <c r="L84" s="14"/>
      <c r="M84" s="14"/>
      <c r="N84" s="14"/>
      <c r="O84" s="14"/>
      <c r="P84" s="23" t="str">
        <f t="array" ref="P84">IF(Q84="","",XLOOKUP(Q84,selector_05,selector_05_ids,""))</f>
        <v/>
      </c>
      <c r="Q84" s="25"/>
      <c r="R84" s="23" t="str">
        <f t="array" ref="R84">IF(S84="","",XLOOKUP(S84,selector_23,selector_23_ids,""))</f>
        <v/>
      </c>
      <c r="S84" s="25"/>
      <c r="T84" s="23" t="str">
        <f t="array" ref="T84">IF(U84="","",XLOOKUP(U84,selector_06,selector_06_ids,""))</f>
        <v/>
      </c>
      <c r="U84" s="25"/>
      <c r="V84" s="23" t="str">
        <f t="array" ref="V84">IF(W84="","",XLOOKUP(W84,selector_04,selector_04_ids,""))</f>
        <v/>
      </c>
      <c r="W84" s="25"/>
      <c r="AK84" s="19" t="s">
        <v>68</v>
      </c>
      <c r="AL84" s="19" t="s">
        <v>68</v>
      </c>
    </row>
    <row r="85">
      <c r="A85" s="14"/>
      <c r="B85" s="14"/>
      <c r="C85" s="14"/>
      <c r="D85" s="14"/>
      <c r="E85" s="14"/>
      <c r="F85" s="32"/>
      <c r="G85" s="23" t="str">
        <f t="array" ref="G85">IF(H85="","",XLOOKUP(H85,selector_06,selector_06_ids,""))</f>
        <v/>
      </c>
      <c r="H85" s="25"/>
      <c r="I85" s="23" t="str">
        <f t="array" ref="I85">IF(J85="","",XLOOKUP(J85,selector_08,selector_08_ids,""))</f>
        <v/>
      </c>
      <c r="J85" s="25"/>
      <c r="K85" s="14"/>
      <c r="L85" s="14"/>
      <c r="M85" s="14"/>
      <c r="N85" s="14"/>
      <c r="O85" s="14"/>
      <c r="P85" s="23" t="str">
        <f t="array" ref="P85">IF(Q85="","",XLOOKUP(Q85,selector_05,selector_05_ids,""))</f>
        <v/>
      </c>
      <c r="Q85" s="25"/>
      <c r="R85" s="23" t="str">
        <f t="array" ref="R85">IF(S85="","",XLOOKUP(S85,selector_23,selector_23_ids,""))</f>
        <v/>
      </c>
      <c r="S85" s="25"/>
      <c r="T85" s="23" t="str">
        <f t="array" ref="T85">IF(U85="","",XLOOKUP(U85,selector_06,selector_06_ids,""))</f>
        <v/>
      </c>
      <c r="U85" s="25"/>
      <c r="V85" s="23" t="str">
        <f t="array" ref="V85">IF(W85="","",XLOOKUP(W85,selector_04,selector_04_ids,""))</f>
        <v/>
      </c>
      <c r="W85" s="25"/>
      <c r="AK85" s="19" t="s">
        <v>68</v>
      </c>
      <c r="AL85" s="19" t="s">
        <v>68</v>
      </c>
    </row>
    <row r="86">
      <c r="A86" s="14"/>
      <c r="B86" s="14"/>
      <c r="C86" s="14"/>
      <c r="D86" s="14"/>
      <c r="E86" s="14"/>
      <c r="F86" s="32"/>
      <c r="G86" s="23" t="str">
        <f t="array" ref="G86">IF(H86="","",XLOOKUP(H86,selector_06,selector_06_ids,""))</f>
        <v/>
      </c>
      <c r="H86" s="25"/>
      <c r="I86" s="23" t="str">
        <f t="array" ref="I86">IF(J86="","",XLOOKUP(J86,selector_08,selector_08_ids,""))</f>
        <v/>
      </c>
      <c r="J86" s="25"/>
      <c r="K86" s="14"/>
      <c r="L86" s="14"/>
      <c r="M86" s="14"/>
      <c r="N86" s="14"/>
      <c r="O86" s="14"/>
      <c r="P86" s="23" t="str">
        <f t="array" ref="P86">IF(Q86="","",XLOOKUP(Q86,selector_05,selector_05_ids,""))</f>
        <v/>
      </c>
      <c r="Q86" s="25"/>
      <c r="R86" s="23" t="str">
        <f t="array" ref="R86">IF(S86="","",XLOOKUP(S86,selector_23,selector_23_ids,""))</f>
        <v/>
      </c>
      <c r="S86" s="25"/>
      <c r="T86" s="23" t="str">
        <f t="array" ref="T86">IF(U86="","",XLOOKUP(U86,selector_06,selector_06_ids,""))</f>
        <v/>
      </c>
      <c r="U86" s="25"/>
      <c r="V86" s="23" t="str">
        <f t="array" ref="V86">IF(W86="","",XLOOKUP(W86,selector_04,selector_04_ids,""))</f>
        <v/>
      </c>
      <c r="W86" s="25"/>
      <c r="AK86" s="19" t="s">
        <v>68</v>
      </c>
      <c r="AL86" s="19" t="s">
        <v>68</v>
      </c>
    </row>
    <row r="87">
      <c r="A87" s="14"/>
      <c r="B87" s="14"/>
      <c r="C87" s="14"/>
      <c r="D87" s="14"/>
      <c r="E87" s="14"/>
      <c r="F87" s="32"/>
      <c r="G87" s="23" t="str">
        <f t="array" ref="G87">IF(H87="","",XLOOKUP(H87,selector_06,selector_06_ids,""))</f>
        <v/>
      </c>
      <c r="H87" s="25"/>
      <c r="I87" s="23" t="str">
        <f t="array" ref="I87">IF(J87="","",XLOOKUP(J87,selector_08,selector_08_ids,""))</f>
        <v/>
      </c>
      <c r="J87" s="25"/>
      <c r="K87" s="14"/>
      <c r="L87" s="14"/>
      <c r="M87" s="14"/>
      <c r="N87" s="14"/>
      <c r="O87" s="14"/>
      <c r="P87" s="23" t="str">
        <f t="array" ref="P87">IF(Q87="","",XLOOKUP(Q87,selector_05,selector_05_ids,""))</f>
        <v/>
      </c>
      <c r="Q87" s="25"/>
      <c r="R87" s="23" t="str">
        <f t="array" ref="R87">IF(S87="","",XLOOKUP(S87,selector_23,selector_23_ids,""))</f>
        <v/>
      </c>
      <c r="S87" s="25"/>
      <c r="T87" s="23" t="str">
        <f t="array" ref="T87">IF(U87="","",XLOOKUP(U87,selector_06,selector_06_ids,""))</f>
        <v/>
      </c>
      <c r="U87" s="25"/>
      <c r="V87" s="23" t="str">
        <f t="array" ref="V87">IF(W87="","",XLOOKUP(W87,selector_04,selector_04_ids,""))</f>
        <v/>
      </c>
      <c r="W87" s="25"/>
      <c r="AK87" s="19" t="s">
        <v>68</v>
      </c>
      <c r="AL87" s="19" t="s">
        <v>68</v>
      </c>
    </row>
    <row r="88">
      <c r="A88" s="14"/>
      <c r="B88" s="14"/>
      <c r="C88" s="14"/>
      <c r="D88" s="14"/>
      <c r="E88" s="14"/>
      <c r="F88" s="32"/>
      <c r="G88" s="23" t="str">
        <f t="array" ref="G88">IF(H88="","",XLOOKUP(H88,selector_06,selector_06_ids,""))</f>
        <v/>
      </c>
      <c r="H88" s="25"/>
      <c r="I88" s="23" t="str">
        <f t="array" ref="I88">IF(J88="","",XLOOKUP(J88,selector_08,selector_08_ids,""))</f>
        <v/>
      </c>
      <c r="J88" s="25"/>
      <c r="K88" s="14"/>
      <c r="L88" s="14"/>
      <c r="M88" s="14"/>
      <c r="N88" s="14"/>
      <c r="O88" s="14"/>
      <c r="P88" s="23" t="str">
        <f t="array" ref="P88">IF(Q88="","",XLOOKUP(Q88,selector_05,selector_05_ids,""))</f>
        <v/>
      </c>
      <c r="Q88" s="25"/>
      <c r="R88" s="23" t="str">
        <f t="array" ref="R88">IF(S88="","",XLOOKUP(S88,selector_23,selector_23_ids,""))</f>
        <v/>
      </c>
      <c r="S88" s="25"/>
      <c r="T88" s="23" t="str">
        <f t="array" ref="T88">IF(U88="","",XLOOKUP(U88,selector_06,selector_06_ids,""))</f>
        <v/>
      </c>
      <c r="U88" s="25"/>
      <c r="V88" s="23" t="str">
        <f t="array" ref="V88">IF(W88="","",XLOOKUP(W88,selector_04,selector_04_ids,""))</f>
        <v/>
      </c>
      <c r="W88" s="25"/>
      <c r="AK88" s="19" t="s">
        <v>68</v>
      </c>
      <c r="AL88" s="19" t="s">
        <v>68</v>
      </c>
    </row>
    <row r="89">
      <c r="A89" s="14"/>
      <c r="B89" s="14"/>
      <c r="C89" s="14"/>
      <c r="D89" s="14"/>
      <c r="E89" s="14"/>
      <c r="F89" s="32"/>
      <c r="G89" s="23" t="str">
        <f t="array" ref="G89">IF(H89="","",XLOOKUP(H89,selector_06,selector_06_ids,""))</f>
        <v/>
      </c>
      <c r="H89" s="25"/>
      <c r="I89" s="23" t="str">
        <f t="array" ref="I89">IF(J89="","",XLOOKUP(J89,selector_08,selector_08_ids,""))</f>
        <v/>
      </c>
      <c r="J89" s="25"/>
      <c r="K89" s="14"/>
      <c r="L89" s="14"/>
      <c r="M89" s="14"/>
      <c r="N89" s="14"/>
      <c r="O89" s="14"/>
      <c r="P89" s="23" t="str">
        <f t="array" ref="P89">IF(Q89="","",XLOOKUP(Q89,selector_05,selector_05_ids,""))</f>
        <v/>
      </c>
      <c r="Q89" s="25"/>
      <c r="R89" s="23" t="str">
        <f t="array" ref="R89">IF(S89="","",XLOOKUP(S89,selector_23,selector_23_ids,""))</f>
        <v/>
      </c>
      <c r="S89" s="25"/>
      <c r="T89" s="23" t="str">
        <f t="array" ref="T89">IF(U89="","",XLOOKUP(U89,selector_06,selector_06_ids,""))</f>
        <v/>
      </c>
      <c r="U89" s="25"/>
      <c r="V89" s="23" t="str">
        <f t="array" ref="V89">IF(W89="","",XLOOKUP(W89,selector_04,selector_04_ids,""))</f>
        <v/>
      </c>
      <c r="W89" s="25"/>
      <c r="AK89" s="19" t="s">
        <v>68</v>
      </c>
      <c r="AL89" s="19" t="s">
        <v>68</v>
      </c>
    </row>
    <row r="90">
      <c r="A90" s="14"/>
      <c r="B90" s="14"/>
      <c r="C90" s="14"/>
      <c r="D90" s="14"/>
      <c r="E90" s="14"/>
      <c r="F90" s="32"/>
      <c r="G90" s="23" t="str">
        <f t="array" ref="G90">IF(H90="","",XLOOKUP(H90,selector_06,selector_06_ids,""))</f>
        <v/>
      </c>
      <c r="H90" s="25"/>
      <c r="I90" s="23" t="str">
        <f t="array" ref="I90">IF(J90="","",XLOOKUP(J90,selector_08,selector_08_ids,""))</f>
        <v/>
      </c>
      <c r="J90" s="25"/>
      <c r="K90" s="14"/>
      <c r="L90" s="14"/>
      <c r="M90" s="14"/>
      <c r="N90" s="14"/>
      <c r="O90" s="14"/>
      <c r="P90" s="23" t="str">
        <f t="array" ref="P90">IF(Q90="","",XLOOKUP(Q90,selector_05,selector_05_ids,""))</f>
        <v/>
      </c>
      <c r="Q90" s="25"/>
      <c r="R90" s="23" t="str">
        <f t="array" ref="R90">IF(S90="","",XLOOKUP(S90,selector_23,selector_23_ids,""))</f>
        <v/>
      </c>
      <c r="S90" s="25"/>
      <c r="T90" s="23" t="str">
        <f t="array" ref="T90">IF(U90="","",XLOOKUP(U90,selector_06,selector_06_ids,""))</f>
        <v/>
      </c>
      <c r="U90" s="25"/>
      <c r="V90" s="23" t="str">
        <f t="array" ref="V90">IF(W90="","",XLOOKUP(W90,selector_04,selector_04_ids,""))</f>
        <v/>
      </c>
      <c r="W90" s="25"/>
      <c r="AK90" s="19" t="s">
        <v>68</v>
      </c>
      <c r="AL90" s="19" t="s">
        <v>68</v>
      </c>
    </row>
    <row r="91">
      <c r="A91" s="14"/>
      <c r="B91" s="14"/>
      <c r="C91" s="14"/>
      <c r="D91" s="14"/>
      <c r="E91" s="14"/>
      <c r="F91" s="32"/>
      <c r="G91" s="23" t="str">
        <f t="array" ref="G91">IF(H91="","",XLOOKUP(H91,selector_06,selector_06_ids,""))</f>
        <v/>
      </c>
      <c r="H91" s="25"/>
      <c r="I91" s="23" t="str">
        <f t="array" ref="I91">IF(J91="","",XLOOKUP(J91,selector_08,selector_08_ids,""))</f>
        <v/>
      </c>
      <c r="J91" s="25"/>
      <c r="K91" s="14"/>
      <c r="L91" s="14"/>
      <c r="M91" s="14"/>
      <c r="N91" s="14"/>
      <c r="O91" s="14"/>
      <c r="P91" s="23" t="str">
        <f t="array" ref="P91">IF(Q91="","",XLOOKUP(Q91,selector_05,selector_05_ids,""))</f>
        <v/>
      </c>
      <c r="Q91" s="25"/>
      <c r="R91" s="23" t="str">
        <f t="array" ref="R91">IF(S91="","",XLOOKUP(S91,selector_23,selector_23_ids,""))</f>
        <v/>
      </c>
      <c r="S91" s="25"/>
      <c r="T91" s="23" t="str">
        <f t="array" ref="T91">IF(U91="","",XLOOKUP(U91,selector_06,selector_06_ids,""))</f>
        <v/>
      </c>
      <c r="U91" s="25"/>
      <c r="V91" s="23" t="str">
        <f t="array" ref="V91">IF(W91="","",XLOOKUP(W91,selector_04,selector_04_ids,""))</f>
        <v/>
      </c>
      <c r="W91" s="25"/>
      <c r="AK91" s="19" t="s">
        <v>68</v>
      </c>
      <c r="AL91" s="19" t="s">
        <v>68</v>
      </c>
    </row>
    <row r="92">
      <c r="A92" s="14"/>
      <c r="B92" s="14"/>
      <c r="C92" s="14"/>
      <c r="D92" s="14"/>
      <c r="E92" s="14"/>
      <c r="F92" s="32"/>
      <c r="G92" s="23" t="str">
        <f t="array" ref="G92">IF(H92="","",XLOOKUP(H92,selector_06,selector_06_ids,""))</f>
        <v/>
      </c>
      <c r="H92" s="25"/>
      <c r="I92" s="23" t="str">
        <f t="array" ref="I92">IF(J92="","",XLOOKUP(J92,selector_08,selector_08_ids,""))</f>
        <v/>
      </c>
      <c r="J92" s="25"/>
      <c r="K92" s="14"/>
      <c r="L92" s="14"/>
      <c r="M92" s="14"/>
      <c r="N92" s="14"/>
      <c r="O92" s="14"/>
      <c r="P92" s="23" t="str">
        <f t="array" ref="P92">IF(Q92="","",XLOOKUP(Q92,selector_05,selector_05_ids,""))</f>
        <v/>
      </c>
      <c r="Q92" s="25"/>
      <c r="R92" s="23" t="str">
        <f t="array" ref="R92">IF(S92="","",XLOOKUP(S92,selector_23,selector_23_ids,""))</f>
        <v/>
      </c>
      <c r="S92" s="25"/>
      <c r="T92" s="23" t="str">
        <f t="array" ref="T92">IF(U92="","",XLOOKUP(U92,selector_06,selector_06_ids,""))</f>
        <v/>
      </c>
      <c r="U92" s="25"/>
      <c r="V92" s="23" t="str">
        <f t="array" ref="V92">IF(W92="","",XLOOKUP(W92,selector_04,selector_04_ids,""))</f>
        <v/>
      </c>
      <c r="W92" s="25"/>
      <c r="AK92" s="19" t="s">
        <v>68</v>
      </c>
      <c r="AL92" s="19" t="s">
        <v>68</v>
      </c>
    </row>
    <row r="93">
      <c r="A93" s="14"/>
      <c r="B93" s="14"/>
      <c r="C93" s="14"/>
      <c r="D93" s="14"/>
      <c r="E93" s="14"/>
      <c r="F93" s="32"/>
      <c r="G93" s="23" t="str">
        <f t="array" ref="G93">IF(H93="","",XLOOKUP(H93,selector_06,selector_06_ids,""))</f>
        <v/>
      </c>
      <c r="H93" s="25"/>
      <c r="I93" s="23" t="str">
        <f t="array" ref="I93">IF(J93="","",XLOOKUP(J93,selector_08,selector_08_ids,""))</f>
        <v/>
      </c>
      <c r="J93" s="25"/>
      <c r="K93" s="14"/>
      <c r="L93" s="14"/>
      <c r="M93" s="14"/>
      <c r="N93" s="14"/>
      <c r="O93" s="14"/>
      <c r="P93" s="23" t="str">
        <f t="array" ref="P93">IF(Q93="","",XLOOKUP(Q93,selector_05,selector_05_ids,""))</f>
        <v/>
      </c>
      <c r="Q93" s="25"/>
      <c r="R93" s="23" t="str">
        <f t="array" ref="R93">IF(S93="","",XLOOKUP(S93,selector_23,selector_23_ids,""))</f>
        <v/>
      </c>
      <c r="S93" s="25"/>
      <c r="T93" s="23" t="str">
        <f t="array" ref="T93">IF(U93="","",XLOOKUP(U93,selector_06,selector_06_ids,""))</f>
        <v/>
      </c>
      <c r="U93" s="25"/>
      <c r="V93" s="23" t="str">
        <f t="array" ref="V93">IF(W93="","",XLOOKUP(W93,selector_04,selector_04_ids,""))</f>
        <v/>
      </c>
      <c r="W93" s="25"/>
      <c r="AK93" s="19" t="s">
        <v>68</v>
      </c>
      <c r="AL93" s="19" t="s">
        <v>68</v>
      </c>
    </row>
    <row r="94">
      <c r="A94" s="14"/>
      <c r="B94" s="14"/>
      <c r="C94" s="14"/>
      <c r="D94" s="14"/>
      <c r="E94" s="14"/>
      <c r="F94" s="32"/>
      <c r="G94" s="23" t="str">
        <f t="array" ref="G94">IF(H94="","",XLOOKUP(H94,selector_06,selector_06_ids,""))</f>
        <v/>
      </c>
      <c r="H94" s="25"/>
      <c r="I94" s="23" t="str">
        <f t="array" ref="I94">IF(J94="","",XLOOKUP(J94,selector_08,selector_08_ids,""))</f>
        <v/>
      </c>
      <c r="J94" s="25"/>
      <c r="K94" s="14"/>
      <c r="L94" s="14"/>
      <c r="M94" s="14"/>
      <c r="N94" s="14"/>
      <c r="O94" s="14"/>
      <c r="P94" s="23" t="str">
        <f t="array" ref="P94">IF(Q94="","",XLOOKUP(Q94,selector_05,selector_05_ids,""))</f>
        <v/>
      </c>
      <c r="Q94" s="25"/>
      <c r="R94" s="23" t="str">
        <f t="array" ref="R94">IF(S94="","",XLOOKUP(S94,selector_23,selector_23_ids,""))</f>
        <v/>
      </c>
      <c r="S94" s="25"/>
      <c r="T94" s="23" t="str">
        <f t="array" ref="T94">IF(U94="","",XLOOKUP(U94,selector_06,selector_06_ids,""))</f>
        <v/>
      </c>
      <c r="U94" s="25"/>
      <c r="V94" s="23" t="str">
        <f t="array" ref="V94">IF(W94="","",XLOOKUP(W94,selector_04,selector_04_ids,""))</f>
        <v/>
      </c>
      <c r="W94" s="25"/>
      <c r="AK94" s="19" t="s">
        <v>68</v>
      </c>
      <c r="AL94" s="19" t="s">
        <v>68</v>
      </c>
    </row>
    <row r="95">
      <c r="A95" s="14"/>
      <c r="B95" s="14"/>
      <c r="C95" s="14"/>
      <c r="D95" s="14"/>
      <c r="E95" s="14"/>
      <c r="F95" s="32"/>
      <c r="G95" s="23" t="str">
        <f t="array" ref="G95">IF(H95="","",XLOOKUP(H95,selector_06,selector_06_ids,""))</f>
        <v/>
      </c>
      <c r="H95" s="25"/>
      <c r="I95" s="23" t="str">
        <f t="array" ref="I95">IF(J95="","",XLOOKUP(J95,selector_08,selector_08_ids,""))</f>
        <v/>
      </c>
      <c r="J95" s="25"/>
      <c r="K95" s="14"/>
      <c r="L95" s="14"/>
      <c r="M95" s="14"/>
      <c r="N95" s="14"/>
      <c r="O95" s="14"/>
      <c r="P95" s="23" t="str">
        <f t="array" ref="P95">IF(Q95="","",XLOOKUP(Q95,selector_05,selector_05_ids,""))</f>
        <v/>
      </c>
      <c r="Q95" s="25"/>
      <c r="R95" s="23" t="str">
        <f t="array" ref="R95">IF(S95="","",XLOOKUP(S95,selector_23,selector_23_ids,""))</f>
        <v/>
      </c>
      <c r="S95" s="25"/>
      <c r="T95" s="23" t="str">
        <f t="array" ref="T95">IF(U95="","",XLOOKUP(U95,selector_06,selector_06_ids,""))</f>
        <v/>
      </c>
      <c r="U95" s="25"/>
      <c r="V95" s="23" t="str">
        <f t="array" ref="V95">IF(W95="","",XLOOKUP(W95,selector_04,selector_04_ids,""))</f>
        <v/>
      </c>
      <c r="W95" s="25"/>
      <c r="AK95" s="19" t="s">
        <v>68</v>
      </c>
      <c r="AL95" s="19" t="s">
        <v>68</v>
      </c>
    </row>
    <row r="96">
      <c r="A96" s="14"/>
      <c r="B96" s="14"/>
      <c r="C96" s="14"/>
      <c r="D96" s="14"/>
      <c r="E96" s="14"/>
      <c r="F96" s="32"/>
      <c r="G96" s="23" t="str">
        <f t="array" ref="G96">IF(H96="","",XLOOKUP(H96,selector_06,selector_06_ids,""))</f>
        <v/>
      </c>
      <c r="H96" s="25"/>
      <c r="I96" s="23" t="str">
        <f t="array" ref="I96">IF(J96="","",XLOOKUP(J96,selector_08,selector_08_ids,""))</f>
        <v/>
      </c>
      <c r="J96" s="25"/>
      <c r="K96" s="14"/>
      <c r="L96" s="14"/>
      <c r="M96" s="14"/>
      <c r="N96" s="14"/>
      <c r="O96" s="14"/>
      <c r="P96" s="23" t="str">
        <f t="array" ref="P96">IF(Q96="","",XLOOKUP(Q96,selector_05,selector_05_ids,""))</f>
        <v/>
      </c>
      <c r="Q96" s="25"/>
      <c r="R96" s="23" t="str">
        <f t="array" ref="R96">IF(S96="","",XLOOKUP(S96,selector_23,selector_23_ids,""))</f>
        <v/>
      </c>
      <c r="S96" s="25"/>
      <c r="T96" s="23" t="str">
        <f t="array" ref="T96">IF(U96="","",XLOOKUP(U96,selector_06,selector_06_ids,""))</f>
        <v/>
      </c>
      <c r="U96" s="25"/>
      <c r="V96" s="23" t="str">
        <f t="array" ref="V96">IF(W96="","",XLOOKUP(W96,selector_04,selector_04_ids,""))</f>
        <v/>
      </c>
      <c r="W96" s="25"/>
      <c r="AK96" s="19" t="s">
        <v>68</v>
      </c>
      <c r="AL96" s="19" t="s">
        <v>68</v>
      </c>
    </row>
    <row r="97">
      <c r="A97" s="14"/>
      <c r="B97" s="14"/>
      <c r="C97" s="14"/>
      <c r="D97" s="14"/>
      <c r="E97" s="14"/>
      <c r="F97" s="32"/>
      <c r="G97" s="23" t="str">
        <f t="array" ref="G97">IF(H97="","",XLOOKUP(H97,selector_06,selector_06_ids,""))</f>
        <v/>
      </c>
      <c r="H97" s="25"/>
      <c r="I97" s="23" t="str">
        <f t="array" ref="I97">IF(J97="","",XLOOKUP(J97,selector_08,selector_08_ids,""))</f>
        <v/>
      </c>
      <c r="J97" s="25"/>
      <c r="K97" s="14"/>
      <c r="L97" s="14"/>
      <c r="M97" s="14"/>
      <c r="N97" s="14"/>
      <c r="O97" s="14"/>
      <c r="P97" s="23" t="str">
        <f t="array" ref="P97">IF(Q97="","",XLOOKUP(Q97,selector_05,selector_05_ids,""))</f>
        <v/>
      </c>
      <c r="Q97" s="25"/>
      <c r="R97" s="23" t="str">
        <f t="array" ref="R97">IF(S97="","",XLOOKUP(S97,selector_23,selector_23_ids,""))</f>
        <v/>
      </c>
      <c r="S97" s="25"/>
      <c r="T97" s="23" t="str">
        <f t="array" ref="T97">IF(U97="","",XLOOKUP(U97,selector_06,selector_06_ids,""))</f>
        <v/>
      </c>
      <c r="U97" s="25"/>
      <c r="V97" s="23" t="str">
        <f t="array" ref="V97">IF(W97="","",XLOOKUP(W97,selector_04,selector_04_ids,""))</f>
        <v/>
      </c>
      <c r="W97" s="25"/>
      <c r="AK97" s="19" t="s">
        <v>68</v>
      </c>
      <c r="AL97" s="19" t="s">
        <v>68</v>
      </c>
    </row>
    <row r="98">
      <c r="A98" s="14"/>
      <c r="B98" s="14"/>
      <c r="C98" s="14"/>
      <c r="D98" s="14"/>
      <c r="E98" s="14"/>
      <c r="F98" s="32"/>
      <c r="G98" s="23" t="str">
        <f t="array" ref="G98">IF(H98="","",XLOOKUP(H98,selector_06,selector_06_ids,""))</f>
        <v/>
      </c>
      <c r="H98" s="25"/>
      <c r="I98" s="23" t="str">
        <f t="array" ref="I98">IF(J98="","",XLOOKUP(J98,selector_08,selector_08_ids,""))</f>
        <v/>
      </c>
      <c r="J98" s="25"/>
      <c r="K98" s="14"/>
      <c r="L98" s="14"/>
      <c r="M98" s="14"/>
      <c r="N98" s="14"/>
      <c r="O98" s="14"/>
      <c r="P98" s="23" t="str">
        <f t="array" ref="P98">IF(Q98="","",XLOOKUP(Q98,selector_05,selector_05_ids,""))</f>
        <v/>
      </c>
      <c r="Q98" s="25"/>
      <c r="R98" s="23" t="str">
        <f t="array" ref="R98">IF(S98="","",XLOOKUP(S98,selector_23,selector_23_ids,""))</f>
        <v/>
      </c>
      <c r="S98" s="25"/>
      <c r="T98" s="23" t="str">
        <f t="array" ref="T98">IF(U98="","",XLOOKUP(U98,selector_06,selector_06_ids,""))</f>
        <v/>
      </c>
      <c r="U98" s="25"/>
      <c r="V98" s="23" t="str">
        <f t="array" ref="V98">IF(W98="","",XLOOKUP(W98,selector_04,selector_04_ids,""))</f>
        <v/>
      </c>
      <c r="W98" s="25"/>
      <c r="AK98" s="19" t="s">
        <v>68</v>
      </c>
      <c r="AL98" s="19" t="s">
        <v>68</v>
      </c>
    </row>
    <row r="99">
      <c r="A99" s="14"/>
      <c r="B99" s="14"/>
      <c r="C99" s="14"/>
      <c r="D99" s="14"/>
      <c r="E99" s="14"/>
      <c r="F99" s="32"/>
      <c r="G99" s="23" t="str">
        <f t="array" ref="G99">IF(H99="","",XLOOKUP(H99,selector_06,selector_06_ids,""))</f>
        <v/>
      </c>
      <c r="H99" s="25"/>
      <c r="I99" s="23" t="str">
        <f t="array" ref="I99">IF(J99="","",XLOOKUP(J99,selector_08,selector_08_ids,""))</f>
        <v/>
      </c>
      <c r="J99" s="25"/>
      <c r="K99" s="14"/>
      <c r="L99" s="14"/>
      <c r="M99" s="14"/>
      <c r="N99" s="14"/>
      <c r="O99" s="14"/>
      <c r="P99" s="23" t="str">
        <f t="array" ref="P99">IF(Q99="","",XLOOKUP(Q99,selector_05,selector_05_ids,""))</f>
        <v/>
      </c>
      <c r="Q99" s="25"/>
      <c r="R99" s="23" t="str">
        <f t="array" ref="R99">IF(S99="","",XLOOKUP(S99,selector_23,selector_23_ids,""))</f>
        <v/>
      </c>
      <c r="S99" s="25"/>
      <c r="T99" s="23" t="str">
        <f t="array" ref="T99">IF(U99="","",XLOOKUP(U99,selector_06,selector_06_ids,""))</f>
        <v/>
      </c>
      <c r="U99" s="25"/>
      <c r="V99" s="23" t="str">
        <f t="array" ref="V99">IF(W99="","",XLOOKUP(W99,selector_04,selector_04_ids,""))</f>
        <v/>
      </c>
      <c r="W99" s="25"/>
      <c r="AK99" s="19" t="s">
        <v>68</v>
      </c>
      <c r="AL99" s="19" t="s">
        <v>68</v>
      </c>
    </row>
    <row r="100">
      <c r="A100" s="14"/>
      <c r="B100" s="14"/>
      <c r="C100" s="14"/>
      <c r="D100" s="14"/>
      <c r="E100" s="14"/>
      <c r="F100" s="32"/>
      <c r="G100" s="23" t="str">
        <f t="array" ref="G100">IF(H100="","",XLOOKUP(H100,selector_06,selector_06_ids,""))</f>
        <v/>
      </c>
      <c r="H100" s="25"/>
      <c r="I100" s="23" t="str">
        <f t="array" ref="I100">IF(J100="","",XLOOKUP(J100,selector_08,selector_08_ids,""))</f>
        <v/>
      </c>
      <c r="J100" s="25"/>
      <c r="K100" s="14"/>
      <c r="L100" s="14"/>
      <c r="M100" s="14"/>
      <c r="N100" s="14"/>
      <c r="O100" s="14"/>
      <c r="P100" s="23" t="str">
        <f t="array" ref="P100">IF(Q100="","",XLOOKUP(Q100,selector_05,selector_05_ids,""))</f>
        <v/>
      </c>
      <c r="Q100" s="25"/>
      <c r="R100" s="23" t="str">
        <f t="array" ref="R100">IF(S100="","",XLOOKUP(S100,selector_23,selector_23_ids,""))</f>
        <v/>
      </c>
      <c r="S100" s="25"/>
      <c r="T100" s="23" t="str">
        <f t="array" ref="T100">IF(U100="","",XLOOKUP(U100,selector_06,selector_06_ids,""))</f>
        <v/>
      </c>
      <c r="U100" s="25"/>
      <c r="V100" s="23" t="str">
        <f t="array" ref="V100">IF(W100="","",XLOOKUP(W100,selector_04,selector_04_ids,""))</f>
        <v/>
      </c>
      <c r="W100" s="25"/>
      <c r="AK100" s="19" t="s">
        <v>68</v>
      </c>
      <c r="AL100" s="19" t="s">
        <v>68</v>
      </c>
    </row>
    <row r="101">
      <c r="A101" s="14"/>
      <c r="B101" s="14"/>
      <c r="C101" s="14"/>
      <c r="D101" s="14"/>
      <c r="E101" s="14"/>
      <c r="F101" s="32"/>
      <c r="G101" s="23" t="str">
        <f t="array" ref="G101">IF(H101="","",XLOOKUP(H101,selector_06,selector_06_ids,""))</f>
        <v/>
      </c>
      <c r="H101" s="25"/>
      <c r="I101" s="23" t="str">
        <f t="array" ref="I101">IF(J101="","",XLOOKUP(J101,selector_08,selector_08_ids,""))</f>
        <v/>
      </c>
      <c r="J101" s="25"/>
      <c r="K101" s="14"/>
      <c r="L101" s="14"/>
      <c r="M101" s="14"/>
      <c r="N101" s="14"/>
      <c r="O101" s="14"/>
      <c r="P101" s="23" t="str">
        <f t="array" ref="P101">IF(Q101="","",XLOOKUP(Q101,selector_05,selector_05_ids,""))</f>
        <v/>
      </c>
      <c r="Q101" s="25"/>
      <c r="R101" s="23" t="str">
        <f t="array" ref="R101">IF(S101="","",XLOOKUP(S101,selector_23,selector_23_ids,""))</f>
        <v/>
      </c>
      <c r="S101" s="25"/>
      <c r="T101" s="23" t="str">
        <f t="array" ref="T101">IF(U101="","",XLOOKUP(U101,selector_06,selector_06_ids,""))</f>
        <v/>
      </c>
      <c r="U101" s="25"/>
      <c r="V101" s="23" t="str">
        <f t="array" ref="V101">IF(W101="","",XLOOKUP(W101,selector_04,selector_04_ids,""))</f>
        <v/>
      </c>
      <c r="W101" s="25"/>
      <c r="AK101" s="19" t="s">
        <v>68</v>
      </c>
      <c r="AL101" s="19" t="s">
        <v>68</v>
      </c>
    </row>
    <row r="102">
      <c r="A102" s="14"/>
      <c r="B102" s="14"/>
      <c r="C102" s="14"/>
      <c r="D102" s="14"/>
      <c r="E102" s="14"/>
      <c r="F102" s="32"/>
      <c r="G102" s="23" t="str">
        <f t="array" ref="G102">IF(H102="","",XLOOKUP(H102,selector_06,selector_06_ids,""))</f>
        <v/>
      </c>
      <c r="H102" s="25"/>
      <c r="I102" s="23" t="str">
        <f t="array" ref="I102">IF(J102="","",XLOOKUP(J102,selector_08,selector_08_ids,""))</f>
        <v/>
      </c>
      <c r="J102" s="25"/>
      <c r="K102" s="14"/>
      <c r="L102" s="14"/>
      <c r="M102" s="14"/>
      <c r="N102" s="14"/>
      <c r="O102" s="14"/>
      <c r="P102" s="23" t="str">
        <f t="array" ref="P102">IF(Q102="","",XLOOKUP(Q102,selector_05,selector_05_ids,""))</f>
        <v/>
      </c>
      <c r="Q102" s="25"/>
      <c r="R102" s="23" t="str">
        <f t="array" ref="R102">IF(S102="","",XLOOKUP(S102,selector_23,selector_23_ids,""))</f>
        <v/>
      </c>
      <c r="S102" s="25"/>
      <c r="T102" s="23" t="str">
        <f t="array" ref="T102">IF(U102="","",XLOOKUP(U102,selector_06,selector_06_ids,""))</f>
        <v/>
      </c>
      <c r="U102" s="25"/>
      <c r="V102" s="23" t="str">
        <f t="array" ref="V102">IF(W102="","",XLOOKUP(W102,selector_04,selector_04_ids,""))</f>
        <v/>
      </c>
      <c r="W102" s="25"/>
      <c r="AK102" s="19" t="s">
        <v>68</v>
      </c>
      <c r="AL102" s="19" t="s">
        <v>68</v>
      </c>
    </row>
    <row r="103">
      <c r="A103" s="14"/>
      <c r="B103" s="14"/>
      <c r="C103" s="14"/>
      <c r="D103" s="14"/>
      <c r="E103" s="14"/>
      <c r="F103" s="32"/>
      <c r="G103" s="23" t="str">
        <f t="array" ref="G103">IF(H103="","",XLOOKUP(H103,selector_06,selector_06_ids,""))</f>
        <v/>
      </c>
      <c r="H103" s="25"/>
      <c r="I103" s="23" t="str">
        <f t="array" ref="I103">IF(J103="","",XLOOKUP(J103,selector_08,selector_08_ids,""))</f>
        <v/>
      </c>
      <c r="J103" s="25"/>
      <c r="K103" s="14"/>
      <c r="L103" s="14"/>
      <c r="M103" s="14"/>
      <c r="N103" s="14"/>
      <c r="O103" s="14"/>
      <c r="P103" s="23" t="str">
        <f t="array" ref="P103">IF(Q103="","",XLOOKUP(Q103,selector_05,selector_05_ids,""))</f>
        <v/>
      </c>
      <c r="Q103" s="25"/>
      <c r="R103" s="23" t="str">
        <f t="array" ref="R103">IF(S103="","",XLOOKUP(S103,selector_23,selector_23_ids,""))</f>
        <v/>
      </c>
      <c r="S103" s="25"/>
      <c r="T103" s="23" t="str">
        <f t="array" ref="T103">IF(U103="","",XLOOKUP(U103,selector_06,selector_06_ids,""))</f>
        <v/>
      </c>
      <c r="U103" s="25"/>
      <c r="V103" s="23" t="str">
        <f t="array" ref="V103">IF(W103="","",XLOOKUP(W103,selector_04,selector_04_ids,""))</f>
        <v/>
      </c>
      <c r="W103" s="25"/>
      <c r="AK103" s="19" t="s">
        <v>68</v>
      </c>
      <c r="AL103" s="19" t="s">
        <v>68</v>
      </c>
    </row>
    <row r="104">
      <c r="A104" s="14"/>
      <c r="B104" s="14"/>
      <c r="C104" s="14"/>
      <c r="D104" s="14"/>
      <c r="E104" s="14"/>
      <c r="F104" s="32"/>
      <c r="G104" s="23" t="str">
        <f t="array" ref="G104">IF(H104="","",XLOOKUP(H104,selector_06,selector_06_ids,""))</f>
        <v/>
      </c>
      <c r="H104" s="25"/>
      <c r="I104" s="23" t="str">
        <f t="array" ref="I104">IF(J104="","",XLOOKUP(J104,selector_08,selector_08_ids,""))</f>
        <v/>
      </c>
      <c r="J104" s="25"/>
      <c r="K104" s="14"/>
      <c r="L104" s="14"/>
      <c r="M104" s="14"/>
      <c r="N104" s="14"/>
      <c r="O104" s="14"/>
      <c r="P104" s="23" t="str">
        <f t="array" ref="P104">IF(Q104="","",XLOOKUP(Q104,selector_05,selector_05_ids,""))</f>
        <v/>
      </c>
      <c r="Q104" s="25"/>
      <c r="R104" s="23" t="str">
        <f t="array" ref="R104">IF(S104="","",XLOOKUP(S104,selector_23,selector_23_ids,""))</f>
        <v/>
      </c>
      <c r="S104" s="25"/>
      <c r="T104" s="23" t="str">
        <f t="array" ref="T104">IF(U104="","",XLOOKUP(U104,selector_06,selector_06_ids,""))</f>
        <v/>
      </c>
      <c r="U104" s="25"/>
      <c r="V104" s="23" t="str">
        <f t="array" ref="V104">IF(W104="","",XLOOKUP(W104,selector_04,selector_04_ids,""))</f>
        <v/>
      </c>
      <c r="W104" s="25"/>
      <c r="AK104" s="19" t="s">
        <v>68</v>
      </c>
      <c r="AL104" s="19" t="s">
        <v>68</v>
      </c>
    </row>
    <row r="105">
      <c r="A105" s="14"/>
      <c r="B105" s="14"/>
      <c r="C105" s="14"/>
      <c r="D105" s="14"/>
      <c r="E105" s="14"/>
      <c r="F105" s="32"/>
      <c r="G105" s="23" t="str">
        <f t="array" ref="G105">IF(H105="","",XLOOKUP(H105,selector_06,selector_06_ids,""))</f>
        <v/>
      </c>
      <c r="H105" s="25"/>
      <c r="I105" s="23" t="str">
        <f t="array" ref="I105">IF(J105="","",XLOOKUP(J105,selector_08,selector_08_ids,""))</f>
        <v/>
      </c>
      <c r="J105" s="25"/>
      <c r="K105" s="14"/>
      <c r="L105" s="14"/>
      <c r="M105" s="14"/>
      <c r="N105" s="14"/>
      <c r="O105" s="14"/>
      <c r="P105" s="23" t="str">
        <f t="array" ref="P105">IF(Q105="","",XLOOKUP(Q105,selector_05,selector_05_ids,""))</f>
        <v/>
      </c>
      <c r="Q105" s="25"/>
      <c r="R105" s="23" t="str">
        <f t="array" ref="R105">IF(S105="","",XLOOKUP(S105,selector_23,selector_23_ids,""))</f>
        <v/>
      </c>
      <c r="S105" s="25"/>
      <c r="T105" s="23" t="str">
        <f t="array" ref="T105">IF(U105="","",XLOOKUP(U105,selector_06,selector_06_ids,""))</f>
        <v/>
      </c>
      <c r="U105" s="25"/>
      <c r="V105" s="23" t="str">
        <f t="array" ref="V105">IF(W105="","",XLOOKUP(W105,selector_04,selector_04_ids,""))</f>
        <v/>
      </c>
      <c r="W105" s="25"/>
      <c r="AK105" s="19" t="s">
        <v>68</v>
      </c>
      <c r="AL105" s="19" t="s">
        <v>68</v>
      </c>
    </row>
    <row r="106">
      <c r="A106" s="14"/>
      <c r="B106" s="14"/>
      <c r="C106" s="14"/>
      <c r="D106" s="14"/>
      <c r="E106" s="14"/>
      <c r="F106" s="32"/>
      <c r="G106" s="23" t="str">
        <f t="array" ref="G106">IF(H106="","",XLOOKUP(H106,selector_06,selector_06_ids,""))</f>
        <v/>
      </c>
      <c r="H106" s="25"/>
      <c r="I106" s="23" t="str">
        <f t="array" ref="I106">IF(J106="","",XLOOKUP(J106,selector_08,selector_08_ids,""))</f>
        <v/>
      </c>
      <c r="J106" s="25"/>
      <c r="K106" s="14"/>
      <c r="L106" s="14"/>
      <c r="M106" s="14"/>
      <c r="N106" s="14"/>
      <c r="O106" s="14"/>
      <c r="P106" s="23" t="str">
        <f t="array" ref="P106">IF(Q106="","",XLOOKUP(Q106,selector_05,selector_05_ids,""))</f>
        <v/>
      </c>
      <c r="Q106" s="25"/>
      <c r="R106" s="23" t="str">
        <f t="array" ref="R106">IF(S106="","",XLOOKUP(S106,selector_23,selector_23_ids,""))</f>
        <v/>
      </c>
      <c r="S106" s="25"/>
      <c r="T106" s="23" t="str">
        <f t="array" ref="T106">IF(U106="","",XLOOKUP(U106,selector_06,selector_06_ids,""))</f>
        <v/>
      </c>
      <c r="U106" s="25"/>
      <c r="V106" s="23" t="str">
        <f t="array" ref="V106">IF(W106="","",XLOOKUP(W106,selector_04,selector_04_ids,""))</f>
        <v/>
      </c>
      <c r="W106" s="25"/>
      <c r="AK106" s="19" t="s">
        <v>68</v>
      </c>
      <c r="AL106" s="19" t="s">
        <v>68</v>
      </c>
    </row>
    <row r="107">
      <c r="A107" s="14"/>
      <c r="B107" s="14"/>
      <c r="C107" s="14"/>
      <c r="D107" s="14"/>
      <c r="E107" s="14"/>
      <c r="F107" s="32"/>
      <c r="G107" s="23" t="str">
        <f t="array" ref="G107">IF(H107="","",XLOOKUP(H107,selector_06,selector_06_ids,""))</f>
        <v/>
      </c>
      <c r="H107" s="25"/>
      <c r="I107" s="23" t="str">
        <f t="array" ref="I107">IF(J107="","",XLOOKUP(J107,selector_08,selector_08_ids,""))</f>
        <v/>
      </c>
      <c r="J107" s="25"/>
      <c r="K107" s="14"/>
      <c r="L107" s="14"/>
      <c r="M107" s="14"/>
      <c r="N107" s="14"/>
      <c r="O107" s="14"/>
      <c r="P107" s="23" t="str">
        <f t="array" ref="P107">IF(Q107="","",XLOOKUP(Q107,selector_05,selector_05_ids,""))</f>
        <v/>
      </c>
      <c r="Q107" s="25"/>
      <c r="R107" s="23" t="str">
        <f t="array" ref="R107">IF(S107="","",XLOOKUP(S107,selector_23,selector_23_ids,""))</f>
        <v/>
      </c>
      <c r="S107" s="25"/>
      <c r="T107" s="23" t="str">
        <f t="array" ref="T107">IF(U107="","",XLOOKUP(U107,selector_06,selector_06_ids,""))</f>
        <v/>
      </c>
      <c r="U107" s="25"/>
      <c r="V107" s="23" t="str">
        <f t="array" ref="V107">IF(W107="","",XLOOKUP(W107,selector_04,selector_04_ids,""))</f>
        <v/>
      </c>
      <c r="W107" s="25"/>
      <c r="AK107" s="19" t="s">
        <v>68</v>
      </c>
      <c r="AL107" s="19" t="s">
        <v>68</v>
      </c>
    </row>
    <row r="108">
      <c r="A108" s="14"/>
      <c r="B108" s="14"/>
      <c r="C108" s="14"/>
      <c r="D108" s="14"/>
      <c r="E108" s="14"/>
      <c r="F108" s="32"/>
      <c r="G108" s="23" t="str">
        <f t="array" ref="G108">IF(H108="","",XLOOKUP(H108,selector_06,selector_06_ids,""))</f>
        <v/>
      </c>
      <c r="H108" s="25"/>
      <c r="I108" s="23" t="str">
        <f t="array" ref="I108">IF(J108="","",XLOOKUP(J108,selector_08,selector_08_ids,""))</f>
        <v/>
      </c>
      <c r="J108" s="25"/>
      <c r="K108" s="14"/>
      <c r="L108" s="14"/>
      <c r="M108" s="14"/>
      <c r="N108" s="14"/>
      <c r="O108" s="14"/>
      <c r="P108" s="23" t="str">
        <f t="array" ref="P108">IF(Q108="","",XLOOKUP(Q108,selector_05,selector_05_ids,""))</f>
        <v/>
      </c>
      <c r="Q108" s="25"/>
      <c r="R108" s="23" t="str">
        <f t="array" ref="R108">IF(S108="","",XLOOKUP(S108,selector_23,selector_23_ids,""))</f>
        <v/>
      </c>
      <c r="S108" s="25"/>
      <c r="T108" s="23" t="str">
        <f t="array" ref="T108">IF(U108="","",XLOOKUP(U108,selector_06,selector_06_ids,""))</f>
        <v/>
      </c>
      <c r="U108" s="25"/>
      <c r="V108" s="23" t="str">
        <f t="array" ref="V108">IF(W108="","",XLOOKUP(W108,selector_04,selector_04_ids,""))</f>
        <v/>
      </c>
      <c r="W108" s="25"/>
      <c r="AK108" s="19" t="s">
        <v>68</v>
      </c>
      <c r="AL108" s="19" t="s">
        <v>68</v>
      </c>
    </row>
    <row r="109">
      <c r="A109" s="14"/>
      <c r="B109" s="14"/>
      <c r="C109" s="14"/>
      <c r="D109" s="14"/>
      <c r="E109" s="14"/>
      <c r="F109" s="32"/>
      <c r="G109" s="23" t="str">
        <f t="array" ref="G109">IF(H109="","",XLOOKUP(H109,selector_06,selector_06_ids,""))</f>
        <v/>
      </c>
      <c r="H109" s="25"/>
      <c r="I109" s="23" t="str">
        <f t="array" ref="I109">IF(J109="","",XLOOKUP(J109,selector_08,selector_08_ids,""))</f>
        <v/>
      </c>
      <c r="J109" s="25"/>
      <c r="K109" s="14"/>
      <c r="L109" s="14"/>
      <c r="M109" s="14"/>
      <c r="N109" s="14"/>
      <c r="O109" s="14"/>
      <c r="P109" s="23" t="str">
        <f t="array" ref="P109">IF(Q109="","",XLOOKUP(Q109,selector_05,selector_05_ids,""))</f>
        <v/>
      </c>
      <c r="Q109" s="25"/>
      <c r="R109" s="23" t="str">
        <f t="array" ref="R109">IF(S109="","",XLOOKUP(S109,selector_23,selector_23_ids,""))</f>
        <v/>
      </c>
      <c r="S109" s="25"/>
      <c r="T109" s="23" t="str">
        <f t="array" ref="T109">IF(U109="","",XLOOKUP(U109,selector_06,selector_06_ids,""))</f>
        <v/>
      </c>
      <c r="U109" s="25"/>
      <c r="V109" s="23" t="str">
        <f t="array" ref="V109">IF(W109="","",XLOOKUP(W109,selector_04,selector_04_ids,""))</f>
        <v/>
      </c>
      <c r="W109" s="25"/>
      <c r="AK109" s="19" t="s">
        <v>68</v>
      </c>
      <c r="AL109" s="19" t="s">
        <v>68</v>
      </c>
    </row>
    <row r="110">
      <c r="A110" s="14"/>
      <c r="B110" s="14"/>
      <c r="C110" s="14"/>
      <c r="D110" s="14"/>
      <c r="E110" s="14"/>
      <c r="F110" s="32"/>
      <c r="G110" s="23" t="str">
        <f t="array" ref="G110">IF(H110="","",XLOOKUP(H110,selector_06,selector_06_ids,""))</f>
        <v/>
      </c>
      <c r="H110" s="25"/>
      <c r="I110" s="23" t="str">
        <f t="array" ref="I110">IF(J110="","",XLOOKUP(J110,selector_08,selector_08_ids,""))</f>
        <v/>
      </c>
      <c r="J110" s="25"/>
      <c r="K110" s="14"/>
      <c r="L110" s="14"/>
      <c r="M110" s="14"/>
      <c r="N110" s="14"/>
      <c r="O110" s="14"/>
      <c r="P110" s="23" t="str">
        <f t="array" ref="P110">IF(Q110="","",XLOOKUP(Q110,selector_05,selector_05_ids,""))</f>
        <v/>
      </c>
      <c r="Q110" s="25"/>
      <c r="R110" s="23" t="str">
        <f t="array" ref="R110">IF(S110="","",XLOOKUP(S110,selector_23,selector_23_ids,""))</f>
        <v/>
      </c>
      <c r="S110" s="25"/>
      <c r="T110" s="23" t="str">
        <f t="array" ref="T110">IF(U110="","",XLOOKUP(U110,selector_06,selector_06_ids,""))</f>
        <v/>
      </c>
      <c r="U110" s="25"/>
      <c r="V110" s="23" t="str">
        <f t="array" ref="V110">IF(W110="","",XLOOKUP(W110,selector_04,selector_04_ids,""))</f>
        <v/>
      </c>
      <c r="W110" s="25"/>
      <c r="AK110" s="19" t="s">
        <v>68</v>
      </c>
      <c r="AL110" s="19" t="s">
        <v>68</v>
      </c>
    </row>
    <row r="111">
      <c r="A111" s="14"/>
      <c r="B111" s="14"/>
      <c r="C111" s="14"/>
      <c r="D111" s="14"/>
      <c r="E111" s="14"/>
      <c r="F111" s="32"/>
      <c r="G111" s="23" t="str">
        <f t="array" ref="G111">IF(H111="","",XLOOKUP(H111,selector_06,selector_06_ids,""))</f>
        <v/>
      </c>
      <c r="H111" s="25"/>
      <c r="I111" s="23" t="str">
        <f t="array" ref="I111">IF(J111="","",XLOOKUP(J111,selector_08,selector_08_ids,""))</f>
        <v/>
      </c>
      <c r="J111" s="25"/>
      <c r="K111" s="14"/>
      <c r="L111" s="14"/>
      <c r="M111" s="14"/>
      <c r="N111" s="14"/>
      <c r="O111" s="14"/>
      <c r="P111" s="23" t="str">
        <f t="array" ref="P111">IF(Q111="","",XLOOKUP(Q111,selector_05,selector_05_ids,""))</f>
        <v/>
      </c>
      <c r="Q111" s="25"/>
      <c r="R111" s="23" t="str">
        <f t="array" ref="R111">IF(S111="","",XLOOKUP(S111,selector_23,selector_23_ids,""))</f>
        <v/>
      </c>
      <c r="S111" s="25"/>
      <c r="T111" s="23" t="str">
        <f t="array" ref="T111">IF(U111="","",XLOOKUP(U111,selector_06,selector_06_ids,""))</f>
        <v/>
      </c>
      <c r="U111" s="25"/>
      <c r="V111" s="23" t="str">
        <f t="array" ref="V111">IF(W111="","",XLOOKUP(W111,selector_04,selector_04_ids,""))</f>
        <v/>
      </c>
      <c r="W111" s="25"/>
      <c r="AK111" s="19" t="s">
        <v>68</v>
      </c>
      <c r="AL111" s="19" t="s">
        <v>68</v>
      </c>
    </row>
    <row r="112">
      <c r="A112" s="14"/>
      <c r="B112" s="14"/>
      <c r="C112" s="14"/>
      <c r="D112" s="14"/>
      <c r="E112" s="14"/>
      <c r="F112" s="32"/>
      <c r="G112" s="23" t="str">
        <f t="array" ref="G112">IF(H112="","",XLOOKUP(H112,selector_06,selector_06_ids,""))</f>
        <v/>
      </c>
      <c r="H112" s="25"/>
      <c r="I112" s="23" t="str">
        <f t="array" ref="I112">IF(J112="","",XLOOKUP(J112,selector_08,selector_08_ids,""))</f>
        <v/>
      </c>
      <c r="J112" s="25"/>
      <c r="K112" s="14"/>
      <c r="L112" s="14"/>
      <c r="M112" s="14"/>
      <c r="N112" s="14"/>
      <c r="O112" s="14"/>
      <c r="P112" s="23" t="str">
        <f t="array" ref="P112">IF(Q112="","",XLOOKUP(Q112,selector_05,selector_05_ids,""))</f>
        <v/>
      </c>
      <c r="Q112" s="25"/>
      <c r="R112" s="23" t="str">
        <f t="array" ref="R112">IF(S112="","",XLOOKUP(S112,selector_23,selector_23_ids,""))</f>
        <v/>
      </c>
      <c r="S112" s="25"/>
      <c r="T112" s="23" t="str">
        <f t="array" ref="T112">IF(U112="","",XLOOKUP(U112,selector_06,selector_06_ids,""))</f>
        <v/>
      </c>
      <c r="U112" s="25"/>
      <c r="V112" s="23" t="str">
        <f t="array" ref="V112">IF(W112="","",XLOOKUP(W112,selector_04,selector_04_ids,""))</f>
        <v/>
      </c>
      <c r="W112" s="25"/>
      <c r="AK112" s="19" t="s">
        <v>68</v>
      </c>
      <c r="AL112" s="19" t="s">
        <v>68</v>
      </c>
    </row>
    <row r="113">
      <c r="A113" s="14"/>
      <c r="B113" s="14"/>
      <c r="C113" s="14"/>
      <c r="D113" s="14"/>
      <c r="E113" s="14"/>
      <c r="F113" s="32"/>
      <c r="G113" s="23" t="str">
        <f t="array" ref="G113">IF(H113="","",XLOOKUP(H113,selector_06,selector_06_ids,""))</f>
        <v/>
      </c>
      <c r="H113" s="25"/>
      <c r="I113" s="23" t="str">
        <f t="array" ref="I113">IF(J113="","",XLOOKUP(J113,selector_08,selector_08_ids,""))</f>
        <v/>
      </c>
      <c r="J113" s="25"/>
      <c r="K113" s="14"/>
      <c r="L113" s="14"/>
      <c r="M113" s="14"/>
      <c r="N113" s="14"/>
      <c r="O113" s="14"/>
      <c r="P113" s="23" t="str">
        <f t="array" ref="P113">IF(Q113="","",XLOOKUP(Q113,selector_05,selector_05_ids,""))</f>
        <v/>
      </c>
      <c r="Q113" s="25"/>
      <c r="R113" s="23" t="str">
        <f t="array" ref="R113">IF(S113="","",XLOOKUP(S113,selector_23,selector_23_ids,""))</f>
        <v/>
      </c>
      <c r="S113" s="25"/>
      <c r="T113" s="23" t="str">
        <f t="array" ref="T113">IF(U113="","",XLOOKUP(U113,selector_06,selector_06_ids,""))</f>
        <v/>
      </c>
      <c r="U113" s="25"/>
      <c r="V113" s="23" t="str">
        <f t="array" ref="V113">IF(W113="","",XLOOKUP(W113,selector_04,selector_04_ids,""))</f>
        <v/>
      </c>
      <c r="W113" s="25"/>
      <c r="AK113" s="19" t="s">
        <v>68</v>
      </c>
      <c r="AL113" s="19" t="s">
        <v>68</v>
      </c>
    </row>
    <row r="114">
      <c r="A114" s="14"/>
      <c r="B114" s="14"/>
      <c r="C114" s="14"/>
      <c r="D114" s="14"/>
      <c r="E114" s="14"/>
      <c r="F114" s="32"/>
      <c r="G114" s="23" t="str">
        <f t="array" ref="G114">IF(H114="","",XLOOKUP(H114,selector_06,selector_06_ids,""))</f>
        <v/>
      </c>
      <c r="H114" s="25"/>
      <c r="I114" s="23" t="str">
        <f t="array" ref="I114">IF(J114="","",XLOOKUP(J114,selector_08,selector_08_ids,""))</f>
        <v/>
      </c>
      <c r="J114" s="25"/>
      <c r="K114" s="14"/>
      <c r="L114" s="14"/>
      <c r="M114" s="14"/>
      <c r="N114" s="14"/>
      <c r="O114" s="14"/>
      <c r="P114" s="23" t="str">
        <f t="array" ref="P114">IF(Q114="","",XLOOKUP(Q114,selector_05,selector_05_ids,""))</f>
        <v/>
      </c>
      <c r="Q114" s="25"/>
      <c r="R114" s="23" t="str">
        <f t="array" ref="R114">IF(S114="","",XLOOKUP(S114,selector_23,selector_23_ids,""))</f>
        <v/>
      </c>
      <c r="S114" s="25"/>
      <c r="T114" s="23" t="str">
        <f t="array" ref="T114">IF(U114="","",XLOOKUP(U114,selector_06,selector_06_ids,""))</f>
        <v/>
      </c>
      <c r="U114" s="25"/>
      <c r="V114" s="23" t="str">
        <f t="array" ref="V114">IF(W114="","",XLOOKUP(W114,selector_04,selector_04_ids,""))</f>
        <v/>
      </c>
      <c r="W114" s="25"/>
      <c r="AK114" s="19" t="s">
        <v>68</v>
      </c>
      <c r="AL114" s="19" t="s">
        <v>68</v>
      </c>
    </row>
    <row r="115">
      <c r="A115" s="14"/>
      <c r="B115" s="14"/>
      <c r="C115" s="14"/>
      <c r="D115" s="14"/>
      <c r="E115" s="14"/>
      <c r="F115" s="32"/>
      <c r="G115" s="23" t="str">
        <f t="array" ref="G115">IF(H115="","",XLOOKUP(H115,selector_06,selector_06_ids,""))</f>
        <v/>
      </c>
      <c r="H115" s="25"/>
      <c r="I115" s="23" t="str">
        <f t="array" ref="I115">IF(J115="","",XLOOKUP(J115,selector_08,selector_08_ids,""))</f>
        <v/>
      </c>
      <c r="J115" s="25"/>
      <c r="K115" s="14"/>
      <c r="L115" s="14"/>
      <c r="M115" s="14"/>
      <c r="N115" s="14"/>
      <c r="O115" s="14"/>
      <c r="P115" s="23" t="str">
        <f t="array" ref="P115">IF(Q115="","",XLOOKUP(Q115,selector_05,selector_05_ids,""))</f>
        <v/>
      </c>
      <c r="Q115" s="25"/>
      <c r="R115" s="23" t="str">
        <f t="array" ref="R115">IF(S115="","",XLOOKUP(S115,selector_23,selector_23_ids,""))</f>
        <v/>
      </c>
      <c r="S115" s="25"/>
      <c r="T115" s="23" t="str">
        <f t="array" ref="T115">IF(U115="","",XLOOKUP(U115,selector_06,selector_06_ids,""))</f>
        <v/>
      </c>
      <c r="U115" s="25"/>
      <c r="V115" s="23" t="str">
        <f t="array" ref="V115">IF(W115="","",XLOOKUP(W115,selector_04,selector_04_ids,""))</f>
        <v/>
      </c>
      <c r="W115" s="25"/>
      <c r="AK115" s="19" t="s">
        <v>68</v>
      </c>
      <c r="AL115" s="19" t="s">
        <v>68</v>
      </c>
    </row>
    <row r="116">
      <c r="A116" s="14"/>
      <c r="B116" s="14"/>
      <c r="C116" s="14"/>
      <c r="D116" s="14"/>
      <c r="E116" s="14"/>
      <c r="F116" s="32"/>
      <c r="G116" s="23" t="str">
        <f t="array" ref="G116">IF(H116="","",XLOOKUP(H116,selector_06,selector_06_ids,""))</f>
        <v/>
      </c>
      <c r="H116" s="25"/>
      <c r="I116" s="23" t="str">
        <f t="array" ref="I116">IF(J116="","",XLOOKUP(J116,selector_08,selector_08_ids,""))</f>
        <v/>
      </c>
      <c r="J116" s="25"/>
      <c r="K116" s="14"/>
      <c r="L116" s="14"/>
      <c r="M116" s="14"/>
      <c r="N116" s="14"/>
      <c r="O116" s="14"/>
      <c r="P116" s="23" t="str">
        <f t="array" ref="P116">IF(Q116="","",XLOOKUP(Q116,selector_05,selector_05_ids,""))</f>
        <v/>
      </c>
      <c r="Q116" s="25"/>
      <c r="R116" s="23" t="str">
        <f t="array" ref="R116">IF(S116="","",XLOOKUP(S116,selector_23,selector_23_ids,""))</f>
        <v/>
      </c>
      <c r="S116" s="25"/>
      <c r="T116" s="23" t="str">
        <f t="array" ref="T116">IF(U116="","",XLOOKUP(U116,selector_06,selector_06_ids,""))</f>
        <v/>
      </c>
      <c r="U116" s="25"/>
      <c r="V116" s="23" t="str">
        <f t="array" ref="V116">IF(W116="","",XLOOKUP(W116,selector_04,selector_04_ids,""))</f>
        <v/>
      </c>
      <c r="W116" s="25"/>
      <c r="AK116" s="19" t="s">
        <v>68</v>
      </c>
      <c r="AL116" s="19" t="s">
        <v>68</v>
      </c>
    </row>
    <row r="117">
      <c r="A117" s="14"/>
      <c r="B117" s="14"/>
      <c r="C117" s="14"/>
      <c r="D117" s="14"/>
      <c r="E117" s="14"/>
      <c r="F117" s="32"/>
      <c r="G117" s="23" t="str">
        <f t="array" ref="G117">IF(H117="","",XLOOKUP(H117,selector_06,selector_06_ids,""))</f>
        <v/>
      </c>
      <c r="H117" s="25"/>
      <c r="I117" s="23" t="str">
        <f t="array" ref="I117">IF(J117="","",XLOOKUP(J117,selector_08,selector_08_ids,""))</f>
        <v/>
      </c>
      <c r="J117" s="25"/>
      <c r="K117" s="14"/>
      <c r="L117" s="14"/>
      <c r="M117" s="14"/>
      <c r="N117" s="14"/>
      <c r="O117" s="14"/>
      <c r="P117" s="23" t="str">
        <f t="array" ref="P117">IF(Q117="","",XLOOKUP(Q117,selector_05,selector_05_ids,""))</f>
        <v/>
      </c>
      <c r="Q117" s="25"/>
      <c r="R117" s="23" t="str">
        <f t="array" ref="R117">IF(S117="","",XLOOKUP(S117,selector_23,selector_23_ids,""))</f>
        <v/>
      </c>
      <c r="S117" s="25"/>
      <c r="T117" s="23" t="str">
        <f t="array" ref="T117">IF(U117="","",XLOOKUP(U117,selector_06,selector_06_ids,""))</f>
        <v/>
      </c>
      <c r="U117" s="25"/>
      <c r="V117" s="23" t="str">
        <f t="array" ref="V117">IF(W117="","",XLOOKUP(W117,selector_04,selector_04_ids,""))</f>
        <v/>
      </c>
      <c r="W117" s="25"/>
      <c r="AK117" s="19" t="s">
        <v>68</v>
      </c>
      <c r="AL117" s="19" t="s">
        <v>68</v>
      </c>
    </row>
    <row r="118">
      <c r="A118" s="14"/>
      <c r="B118" s="14"/>
      <c r="C118" s="14"/>
      <c r="D118" s="14"/>
      <c r="E118" s="14"/>
      <c r="F118" s="32"/>
      <c r="G118" s="23" t="str">
        <f t="array" ref="G118">IF(H118="","",XLOOKUP(H118,selector_06,selector_06_ids,""))</f>
        <v/>
      </c>
      <c r="H118" s="25"/>
      <c r="I118" s="23" t="str">
        <f t="array" ref="I118">IF(J118="","",XLOOKUP(J118,selector_08,selector_08_ids,""))</f>
        <v/>
      </c>
      <c r="J118" s="25"/>
      <c r="K118" s="14"/>
      <c r="L118" s="14"/>
      <c r="M118" s="14"/>
      <c r="N118" s="14"/>
      <c r="O118" s="14"/>
      <c r="P118" s="23" t="str">
        <f t="array" ref="P118">IF(Q118="","",XLOOKUP(Q118,selector_05,selector_05_ids,""))</f>
        <v/>
      </c>
      <c r="Q118" s="25"/>
      <c r="R118" s="23" t="str">
        <f t="array" ref="R118">IF(S118="","",XLOOKUP(S118,selector_23,selector_23_ids,""))</f>
        <v/>
      </c>
      <c r="S118" s="25"/>
      <c r="T118" s="23" t="str">
        <f t="array" ref="T118">IF(U118="","",XLOOKUP(U118,selector_06,selector_06_ids,""))</f>
        <v/>
      </c>
      <c r="U118" s="25"/>
      <c r="V118" s="23" t="str">
        <f t="array" ref="V118">IF(W118="","",XLOOKUP(W118,selector_04,selector_04_ids,""))</f>
        <v/>
      </c>
      <c r="W118" s="25"/>
      <c r="AK118" s="19" t="s">
        <v>68</v>
      </c>
      <c r="AL118" s="19" t="s">
        <v>68</v>
      </c>
    </row>
    <row r="119">
      <c r="A119" s="14"/>
      <c r="B119" s="14"/>
      <c r="C119" s="14"/>
      <c r="D119" s="14"/>
      <c r="E119" s="14"/>
      <c r="F119" s="32"/>
      <c r="G119" s="23" t="str">
        <f t="array" ref="G119">IF(H119="","",XLOOKUP(H119,selector_06,selector_06_ids,""))</f>
        <v/>
      </c>
      <c r="H119" s="25"/>
      <c r="I119" s="23" t="str">
        <f t="array" ref="I119">IF(J119="","",XLOOKUP(J119,selector_08,selector_08_ids,""))</f>
        <v/>
      </c>
      <c r="J119" s="25"/>
      <c r="K119" s="14"/>
      <c r="L119" s="14"/>
      <c r="M119" s="14"/>
      <c r="N119" s="14"/>
      <c r="O119" s="14"/>
      <c r="P119" s="23" t="str">
        <f t="array" ref="P119">IF(Q119="","",XLOOKUP(Q119,selector_05,selector_05_ids,""))</f>
        <v/>
      </c>
      <c r="Q119" s="25"/>
      <c r="R119" s="23" t="str">
        <f t="array" ref="R119">IF(S119="","",XLOOKUP(S119,selector_23,selector_23_ids,""))</f>
        <v/>
      </c>
      <c r="S119" s="25"/>
      <c r="T119" s="23" t="str">
        <f t="array" ref="T119">IF(U119="","",XLOOKUP(U119,selector_06,selector_06_ids,""))</f>
        <v/>
      </c>
      <c r="U119" s="25"/>
      <c r="V119" s="23" t="str">
        <f t="array" ref="V119">IF(W119="","",XLOOKUP(W119,selector_04,selector_04_ids,""))</f>
        <v/>
      </c>
      <c r="W119" s="25"/>
      <c r="AK119" s="19" t="s">
        <v>68</v>
      </c>
      <c r="AL119" s="19" t="s">
        <v>68</v>
      </c>
    </row>
    <row r="120">
      <c r="A120" s="14"/>
      <c r="B120" s="14"/>
      <c r="C120" s="14"/>
      <c r="D120" s="14"/>
      <c r="E120" s="14"/>
      <c r="F120" s="32"/>
      <c r="G120" s="23" t="str">
        <f t="array" ref="G120">IF(H120="","",XLOOKUP(H120,selector_06,selector_06_ids,""))</f>
        <v/>
      </c>
      <c r="H120" s="25"/>
      <c r="I120" s="23" t="str">
        <f t="array" ref="I120">IF(J120="","",XLOOKUP(J120,selector_08,selector_08_ids,""))</f>
        <v/>
      </c>
      <c r="J120" s="25"/>
      <c r="K120" s="14"/>
      <c r="L120" s="14"/>
      <c r="M120" s="14"/>
      <c r="N120" s="14"/>
      <c r="O120" s="14"/>
      <c r="P120" s="23" t="str">
        <f t="array" ref="P120">IF(Q120="","",XLOOKUP(Q120,selector_05,selector_05_ids,""))</f>
        <v/>
      </c>
      <c r="Q120" s="25"/>
      <c r="R120" s="23" t="str">
        <f t="array" ref="R120">IF(S120="","",XLOOKUP(S120,selector_23,selector_23_ids,""))</f>
        <v/>
      </c>
      <c r="S120" s="25"/>
      <c r="T120" s="23" t="str">
        <f t="array" ref="T120">IF(U120="","",XLOOKUP(U120,selector_06,selector_06_ids,""))</f>
        <v/>
      </c>
      <c r="U120" s="25"/>
      <c r="V120" s="23" t="str">
        <f t="array" ref="V120">IF(W120="","",XLOOKUP(W120,selector_04,selector_04_ids,""))</f>
        <v/>
      </c>
      <c r="W120" s="25"/>
      <c r="AK120" s="19" t="s">
        <v>68</v>
      </c>
      <c r="AL120" s="19" t="s">
        <v>68</v>
      </c>
    </row>
    <row r="121">
      <c r="A121" s="14"/>
      <c r="B121" s="14"/>
      <c r="C121" s="14"/>
      <c r="D121" s="14"/>
      <c r="E121" s="14"/>
      <c r="F121" s="32"/>
      <c r="G121" s="23" t="str">
        <f t="array" ref="G121">IF(H121="","",XLOOKUP(H121,selector_06,selector_06_ids,""))</f>
        <v/>
      </c>
      <c r="H121" s="25"/>
      <c r="I121" s="23" t="str">
        <f t="array" ref="I121">IF(J121="","",XLOOKUP(J121,selector_08,selector_08_ids,""))</f>
        <v/>
      </c>
      <c r="J121" s="25"/>
      <c r="K121" s="14"/>
      <c r="L121" s="14"/>
      <c r="M121" s="14"/>
      <c r="N121" s="14"/>
      <c r="O121" s="14"/>
      <c r="P121" s="23" t="str">
        <f t="array" ref="P121">IF(Q121="","",XLOOKUP(Q121,selector_05,selector_05_ids,""))</f>
        <v/>
      </c>
      <c r="Q121" s="25"/>
      <c r="R121" s="23" t="str">
        <f t="array" ref="R121">IF(S121="","",XLOOKUP(S121,selector_23,selector_23_ids,""))</f>
        <v/>
      </c>
      <c r="S121" s="25"/>
      <c r="T121" s="23" t="str">
        <f t="array" ref="T121">IF(U121="","",XLOOKUP(U121,selector_06,selector_06_ids,""))</f>
        <v/>
      </c>
      <c r="U121" s="25"/>
      <c r="V121" s="23" t="str">
        <f t="array" ref="V121">IF(W121="","",XLOOKUP(W121,selector_04,selector_04_ids,""))</f>
        <v/>
      </c>
      <c r="W121" s="25"/>
      <c r="AK121" s="19" t="s">
        <v>68</v>
      </c>
      <c r="AL121" s="19" t="s">
        <v>68</v>
      </c>
    </row>
    <row r="122">
      <c r="A122" s="14"/>
      <c r="B122" s="14"/>
      <c r="C122" s="14"/>
      <c r="D122" s="14"/>
      <c r="E122" s="14"/>
      <c r="F122" s="32"/>
      <c r="G122" s="23" t="str">
        <f t="array" ref="G122">IF(H122="","",XLOOKUP(H122,selector_06,selector_06_ids,""))</f>
        <v/>
      </c>
      <c r="H122" s="25"/>
      <c r="I122" s="23" t="str">
        <f t="array" ref="I122">IF(J122="","",XLOOKUP(J122,selector_08,selector_08_ids,""))</f>
        <v/>
      </c>
      <c r="J122" s="25"/>
      <c r="K122" s="14"/>
      <c r="L122" s="14"/>
      <c r="M122" s="14"/>
      <c r="N122" s="14"/>
      <c r="O122" s="14"/>
      <c r="P122" s="23" t="str">
        <f t="array" ref="P122">IF(Q122="","",XLOOKUP(Q122,selector_05,selector_05_ids,""))</f>
        <v/>
      </c>
      <c r="Q122" s="25"/>
      <c r="R122" s="23" t="str">
        <f t="array" ref="R122">IF(S122="","",XLOOKUP(S122,selector_23,selector_23_ids,""))</f>
        <v/>
      </c>
      <c r="S122" s="25"/>
      <c r="T122" s="23" t="str">
        <f t="array" ref="T122">IF(U122="","",XLOOKUP(U122,selector_06,selector_06_ids,""))</f>
        <v/>
      </c>
      <c r="U122" s="25"/>
      <c r="V122" s="23" t="str">
        <f t="array" ref="V122">IF(W122="","",XLOOKUP(W122,selector_04,selector_04_ids,""))</f>
        <v/>
      </c>
      <c r="W122" s="25"/>
      <c r="AK122" s="19" t="s">
        <v>68</v>
      </c>
      <c r="AL122" s="19" t="s">
        <v>68</v>
      </c>
    </row>
    <row r="123">
      <c r="A123" s="14"/>
      <c r="B123" s="14"/>
      <c r="C123" s="14"/>
      <c r="D123" s="14"/>
      <c r="E123" s="14"/>
      <c r="F123" s="32"/>
      <c r="G123" s="23" t="str">
        <f t="array" ref="G123">IF(H123="","",XLOOKUP(H123,selector_06,selector_06_ids,""))</f>
        <v/>
      </c>
      <c r="H123" s="25"/>
      <c r="I123" s="23" t="str">
        <f t="array" ref="I123">IF(J123="","",XLOOKUP(J123,selector_08,selector_08_ids,""))</f>
        <v/>
      </c>
      <c r="J123" s="25"/>
      <c r="K123" s="14"/>
      <c r="L123" s="14"/>
      <c r="M123" s="14"/>
      <c r="N123" s="14"/>
      <c r="O123" s="14"/>
      <c r="P123" s="23" t="str">
        <f t="array" ref="P123">IF(Q123="","",XLOOKUP(Q123,selector_05,selector_05_ids,""))</f>
        <v/>
      </c>
      <c r="Q123" s="25"/>
      <c r="R123" s="23" t="str">
        <f t="array" ref="R123">IF(S123="","",XLOOKUP(S123,selector_23,selector_23_ids,""))</f>
        <v/>
      </c>
      <c r="S123" s="25"/>
      <c r="T123" s="23" t="str">
        <f t="array" ref="T123">IF(U123="","",XLOOKUP(U123,selector_06,selector_06_ids,""))</f>
        <v/>
      </c>
      <c r="U123" s="25"/>
      <c r="V123" s="23" t="str">
        <f t="array" ref="V123">IF(W123="","",XLOOKUP(W123,selector_04,selector_04_ids,""))</f>
        <v/>
      </c>
      <c r="W123" s="25"/>
      <c r="AK123" s="19" t="s">
        <v>68</v>
      </c>
      <c r="AL123" s="19" t="s">
        <v>68</v>
      </c>
    </row>
    <row r="124">
      <c r="A124" s="14"/>
      <c r="B124" s="14"/>
      <c r="C124" s="14"/>
      <c r="D124" s="14"/>
      <c r="E124" s="14"/>
      <c r="F124" s="32"/>
      <c r="G124" s="23" t="str">
        <f t="array" ref="G124">IF(H124="","",XLOOKUP(H124,selector_06,selector_06_ids,""))</f>
        <v/>
      </c>
      <c r="H124" s="25"/>
      <c r="I124" s="23" t="str">
        <f t="array" ref="I124">IF(J124="","",XLOOKUP(J124,selector_08,selector_08_ids,""))</f>
        <v/>
      </c>
      <c r="J124" s="25"/>
      <c r="K124" s="14"/>
      <c r="L124" s="14"/>
      <c r="M124" s="14"/>
      <c r="N124" s="14"/>
      <c r="O124" s="14"/>
      <c r="P124" s="23" t="str">
        <f t="array" ref="P124">IF(Q124="","",XLOOKUP(Q124,selector_05,selector_05_ids,""))</f>
        <v/>
      </c>
      <c r="Q124" s="25"/>
      <c r="R124" s="23" t="str">
        <f t="array" ref="R124">IF(S124="","",XLOOKUP(S124,selector_23,selector_23_ids,""))</f>
        <v/>
      </c>
      <c r="S124" s="25"/>
      <c r="T124" s="23" t="str">
        <f t="array" ref="T124">IF(U124="","",XLOOKUP(U124,selector_06,selector_06_ids,""))</f>
        <v/>
      </c>
      <c r="U124" s="25"/>
      <c r="V124" s="23" t="str">
        <f t="array" ref="V124">IF(W124="","",XLOOKUP(W124,selector_04,selector_04_ids,""))</f>
        <v/>
      </c>
      <c r="W124" s="25"/>
      <c r="AK124" s="19" t="s">
        <v>68</v>
      </c>
      <c r="AL124" s="19" t="s">
        <v>68</v>
      </c>
    </row>
    <row r="125">
      <c r="A125" s="14"/>
      <c r="B125" s="14"/>
      <c r="C125" s="14"/>
      <c r="D125" s="14"/>
      <c r="E125" s="14"/>
      <c r="F125" s="32"/>
      <c r="G125" s="23" t="str">
        <f t="array" ref="G125">IF(H125="","",XLOOKUP(H125,selector_06,selector_06_ids,""))</f>
        <v/>
      </c>
      <c r="H125" s="25"/>
      <c r="I125" s="23" t="str">
        <f t="array" ref="I125">IF(J125="","",XLOOKUP(J125,selector_08,selector_08_ids,""))</f>
        <v/>
      </c>
      <c r="J125" s="25"/>
      <c r="K125" s="14"/>
      <c r="L125" s="14"/>
      <c r="M125" s="14"/>
      <c r="N125" s="14"/>
      <c r="O125" s="14"/>
      <c r="P125" s="23" t="str">
        <f t="array" ref="P125">IF(Q125="","",XLOOKUP(Q125,selector_05,selector_05_ids,""))</f>
        <v/>
      </c>
      <c r="Q125" s="25"/>
      <c r="R125" s="23" t="str">
        <f t="array" ref="R125">IF(S125="","",XLOOKUP(S125,selector_23,selector_23_ids,""))</f>
        <v/>
      </c>
      <c r="S125" s="25"/>
      <c r="T125" s="23" t="str">
        <f t="array" ref="T125">IF(U125="","",XLOOKUP(U125,selector_06,selector_06_ids,""))</f>
        <v/>
      </c>
      <c r="U125" s="25"/>
      <c r="V125" s="23" t="str">
        <f t="array" ref="V125">IF(W125="","",XLOOKUP(W125,selector_04,selector_04_ids,""))</f>
        <v/>
      </c>
      <c r="W125" s="25"/>
      <c r="AK125" s="19" t="s">
        <v>68</v>
      </c>
      <c r="AL125" s="19" t="s">
        <v>68</v>
      </c>
    </row>
    <row r="126">
      <c r="A126" s="14"/>
      <c r="B126" s="14"/>
      <c r="C126" s="14"/>
      <c r="D126" s="14"/>
      <c r="E126" s="14"/>
      <c r="F126" s="32"/>
      <c r="G126" s="23" t="str">
        <f t="array" ref="G126">IF(H126="","",XLOOKUP(H126,selector_06,selector_06_ids,""))</f>
        <v/>
      </c>
      <c r="H126" s="25"/>
      <c r="I126" s="23" t="str">
        <f t="array" ref="I126">IF(J126="","",XLOOKUP(J126,selector_08,selector_08_ids,""))</f>
        <v/>
      </c>
      <c r="J126" s="25"/>
      <c r="K126" s="14"/>
      <c r="L126" s="14"/>
      <c r="M126" s="14"/>
      <c r="N126" s="14"/>
      <c r="O126" s="14"/>
      <c r="P126" s="23" t="str">
        <f t="array" ref="P126">IF(Q126="","",XLOOKUP(Q126,selector_05,selector_05_ids,""))</f>
        <v/>
      </c>
      <c r="Q126" s="25"/>
      <c r="R126" s="23" t="str">
        <f t="array" ref="R126">IF(S126="","",XLOOKUP(S126,selector_23,selector_23_ids,""))</f>
        <v/>
      </c>
      <c r="S126" s="25"/>
      <c r="T126" s="23" t="str">
        <f t="array" ref="T126">IF(U126="","",XLOOKUP(U126,selector_06,selector_06_ids,""))</f>
        <v/>
      </c>
      <c r="U126" s="25"/>
      <c r="V126" s="23" t="str">
        <f t="array" ref="V126">IF(W126="","",XLOOKUP(W126,selector_04,selector_04_ids,""))</f>
        <v/>
      </c>
      <c r="W126" s="25"/>
      <c r="AK126" s="19" t="s">
        <v>68</v>
      </c>
      <c r="AL126" s="19" t="s">
        <v>68</v>
      </c>
    </row>
    <row r="127">
      <c r="A127" s="14"/>
      <c r="B127" s="14"/>
      <c r="C127" s="14"/>
      <c r="D127" s="14"/>
      <c r="E127" s="14"/>
      <c r="F127" s="32"/>
      <c r="G127" s="23" t="str">
        <f t="array" ref="G127">IF(H127="","",XLOOKUP(H127,selector_06,selector_06_ids,""))</f>
        <v/>
      </c>
      <c r="H127" s="25"/>
      <c r="I127" s="23" t="str">
        <f t="array" ref="I127">IF(J127="","",XLOOKUP(J127,selector_08,selector_08_ids,""))</f>
        <v/>
      </c>
      <c r="J127" s="25"/>
      <c r="K127" s="14"/>
      <c r="L127" s="14"/>
      <c r="M127" s="14"/>
      <c r="N127" s="14"/>
      <c r="O127" s="14"/>
      <c r="P127" s="23" t="str">
        <f t="array" ref="P127">IF(Q127="","",XLOOKUP(Q127,selector_05,selector_05_ids,""))</f>
        <v/>
      </c>
      <c r="Q127" s="25"/>
      <c r="R127" s="23" t="str">
        <f t="array" ref="R127">IF(S127="","",XLOOKUP(S127,selector_23,selector_23_ids,""))</f>
        <v/>
      </c>
      <c r="S127" s="25"/>
      <c r="T127" s="23" t="str">
        <f t="array" ref="T127">IF(U127="","",XLOOKUP(U127,selector_06,selector_06_ids,""))</f>
        <v/>
      </c>
      <c r="U127" s="25"/>
      <c r="V127" s="23" t="str">
        <f t="array" ref="V127">IF(W127="","",XLOOKUP(W127,selector_04,selector_04_ids,""))</f>
        <v/>
      </c>
      <c r="W127" s="25"/>
      <c r="AK127" s="19" t="s">
        <v>68</v>
      </c>
      <c r="AL127" s="19" t="s">
        <v>68</v>
      </c>
    </row>
    <row r="128">
      <c r="A128" s="14"/>
      <c r="B128" s="14"/>
      <c r="C128" s="14"/>
      <c r="D128" s="14"/>
      <c r="E128" s="14"/>
      <c r="F128" s="32"/>
      <c r="G128" s="23" t="str">
        <f t="array" ref="G128">IF(H128="","",XLOOKUP(H128,selector_06,selector_06_ids,""))</f>
        <v/>
      </c>
      <c r="H128" s="25"/>
      <c r="I128" s="23" t="str">
        <f t="array" ref="I128">IF(J128="","",XLOOKUP(J128,selector_08,selector_08_ids,""))</f>
        <v/>
      </c>
      <c r="J128" s="25"/>
      <c r="K128" s="14"/>
      <c r="L128" s="14"/>
      <c r="M128" s="14"/>
      <c r="N128" s="14"/>
      <c r="O128" s="14"/>
      <c r="P128" s="23" t="str">
        <f t="array" ref="P128">IF(Q128="","",XLOOKUP(Q128,selector_05,selector_05_ids,""))</f>
        <v/>
      </c>
      <c r="Q128" s="25"/>
      <c r="R128" s="23" t="str">
        <f t="array" ref="R128">IF(S128="","",XLOOKUP(S128,selector_23,selector_23_ids,""))</f>
        <v/>
      </c>
      <c r="S128" s="25"/>
      <c r="T128" s="23" t="str">
        <f t="array" ref="T128">IF(U128="","",XLOOKUP(U128,selector_06,selector_06_ids,""))</f>
        <v/>
      </c>
      <c r="U128" s="25"/>
      <c r="V128" s="23" t="str">
        <f t="array" ref="V128">IF(W128="","",XLOOKUP(W128,selector_04,selector_04_ids,""))</f>
        <v/>
      </c>
      <c r="W128" s="25"/>
      <c r="AK128" s="19" t="s">
        <v>68</v>
      </c>
      <c r="AL128" s="19" t="s">
        <v>68</v>
      </c>
    </row>
    <row r="129">
      <c r="A129" s="14"/>
      <c r="B129" s="14"/>
      <c r="C129" s="14"/>
      <c r="D129" s="14"/>
      <c r="E129" s="14"/>
      <c r="F129" s="32"/>
      <c r="G129" s="23" t="str">
        <f t="array" ref="G129">IF(H129="","",XLOOKUP(H129,selector_06,selector_06_ids,""))</f>
        <v/>
      </c>
      <c r="H129" s="25"/>
      <c r="I129" s="23" t="str">
        <f t="array" ref="I129">IF(J129="","",XLOOKUP(J129,selector_08,selector_08_ids,""))</f>
        <v/>
      </c>
      <c r="J129" s="25"/>
      <c r="K129" s="14"/>
      <c r="L129" s="14"/>
      <c r="M129" s="14"/>
      <c r="N129" s="14"/>
      <c r="O129" s="14"/>
      <c r="P129" s="23" t="str">
        <f t="array" ref="P129">IF(Q129="","",XLOOKUP(Q129,selector_05,selector_05_ids,""))</f>
        <v/>
      </c>
      <c r="Q129" s="25"/>
      <c r="R129" s="23" t="str">
        <f t="array" ref="R129">IF(S129="","",XLOOKUP(S129,selector_23,selector_23_ids,""))</f>
        <v/>
      </c>
      <c r="S129" s="25"/>
      <c r="T129" s="23" t="str">
        <f t="array" ref="T129">IF(U129="","",XLOOKUP(U129,selector_06,selector_06_ids,""))</f>
        <v/>
      </c>
      <c r="U129" s="25"/>
      <c r="V129" s="23" t="str">
        <f t="array" ref="V129">IF(W129="","",XLOOKUP(W129,selector_04,selector_04_ids,""))</f>
        <v/>
      </c>
      <c r="W129" s="25"/>
      <c r="AK129" s="19" t="s">
        <v>68</v>
      </c>
      <c r="AL129" s="19" t="s">
        <v>68</v>
      </c>
    </row>
    <row r="130">
      <c r="A130" s="14"/>
      <c r="B130" s="14"/>
      <c r="C130" s="14"/>
      <c r="D130" s="14"/>
      <c r="E130" s="14"/>
      <c r="F130" s="32"/>
      <c r="G130" s="23" t="str">
        <f t="array" ref="G130">IF(H130="","",XLOOKUP(H130,selector_06,selector_06_ids,""))</f>
        <v/>
      </c>
      <c r="H130" s="25"/>
      <c r="I130" s="23" t="str">
        <f t="array" ref="I130">IF(J130="","",XLOOKUP(J130,selector_08,selector_08_ids,""))</f>
        <v/>
      </c>
      <c r="J130" s="25"/>
      <c r="K130" s="14"/>
      <c r="L130" s="14"/>
      <c r="M130" s="14"/>
      <c r="N130" s="14"/>
      <c r="O130" s="14"/>
      <c r="P130" s="23" t="str">
        <f t="array" ref="P130">IF(Q130="","",XLOOKUP(Q130,selector_05,selector_05_ids,""))</f>
        <v/>
      </c>
      <c r="Q130" s="25"/>
      <c r="R130" s="23" t="str">
        <f t="array" ref="R130">IF(S130="","",XLOOKUP(S130,selector_23,selector_23_ids,""))</f>
        <v/>
      </c>
      <c r="S130" s="25"/>
      <c r="T130" s="23" t="str">
        <f t="array" ref="T130">IF(U130="","",XLOOKUP(U130,selector_06,selector_06_ids,""))</f>
        <v/>
      </c>
      <c r="U130" s="25"/>
      <c r="V130" s="23" t="str">
        <f t="array" ref="V130">IF(W130="","",XLOOKUP(W130,selector_04,selector_04_ids,""))</f>
        <v/>
      </c>
      <c r="W130" s="25"/>
      <c r="AK130" s="19" t="s">
        <v>68</v>
      </c>
      <c r="AL130" s="19" t="s">
        <v>68</v>
      </c>
    </row>
    <row r="131">
      <c r="A131" s="14"/>
      <c r="B131" s="14"/>
      <c r="C131" s="14"/>
      <c r="D131" s="14"/>
      <c r="E131" s="14"/>
      <c r="F131" s="32"/>
      <c r="G131" s="23" t="str">
        <f t="array" ref="G131">IF(H131="","",XLOOKUP(H131,selector_06,selector_06_ids,""))</f>
        <v/>
      </c>
      <c r="H131" s="25"/>
      <c r="I131" s="23" t="str">
        <f t="array" ref="I131">IF(J131="","",XLOOKUP(J131,selector_08,selector_08_ids,""))</f>
        <v/>
      </c>
      <c r="J131" s="25"/>
      <c r="K131" s="14"/>
      <c r="L131" s="14"/>
      <c r="M131" s="14"/>
      <c r="N131" s="14"/>
      <c r="O131" s="14"/>
      <c r="P131" s="23" t="str">
        <f t="array" ref="P131">IF(Q131="","",XLOOKUP(Q131,selector_05,selector_05_ids,""))</f>
        <v/>
      </c>
      <c r="Q131" s="25"/>
      <c r="R131" s="23" t="str">
        <f t="array" ref="R131">IF(S131="","",XLOOKUP(S131,selector_23,selector_23_ids,""))</f>
        <v/>
      </c>
      <c r="S131" s="25"/>
      <c r="T131" s="23" t="str">
        <f t="array" ref="T131">IF(U131="","",XLOOKUP(U131,selector_06,selector_06_ids,""))</f>
        <v/>
      </c>
      <c r="U131" s="25"/>
      <c r="V131" s="23" t="str">
        <f t="array" ref="V131">IF(W131="","",XLOOKUP(W131,selector_04,selector_04_ids,""))</f>
        <v/>
      </c>
      <c r="W131" s="25"/>
      <c r="AK131" s="19" t="s">
        <v>68</v>
      </c>
      <c r="AL131" s="19" t="s">
        <v>68</v>
      </c>
    </row>
    <row r="132">
      <c r="A132" s="14"/>
      <c r="B132" s="14"/>
      <c r="C132" s="14"/>
      <c r="D132" s="14"/>
      <c r="E132" s="14"/>
      <c r="F132" s="32"/>
      <c r="G132" s="23" t="str">
        <f t="array" ref="G132">IF(H132="","",XLOOKUP(H132,selector_06,selector_06_ids,""))</f>
        <v/>
      </c>
      <c r="H132" s="25"/>
      <c r="I132" s="23" t="str">
        <f t="array" ref="I132">IF(J132="","",XLOOKUP(J132,selector_08,selector_08_ids,""))</f>
        <v/>
      </c>
      <c r="J132" s="25"/>
      <c r="K132" s="14"/>
      <c r="L132" s="14"/>
      <c r="M132" s="14"/>
      <c r="N132" s="14"/>
      <c r="O132" s="14"/>
      <c r="P132" s="23" t="str">
        <f t="array" ref="P132">IF(Q132="","",XLOOKUP(Q132,selector_05,selector_05_ids,""))</f>
        <v/>
      </c>
      <c r="Q132" s="25"/>
      <c r="R132" s="23" t="str">
        <f t="array" ref="R132">IF(S132="","",XLOOKUP(S132,selector_23,selector_23_ids,""))</f>
        <v/>
      </c>
      <c r="S132" s="25"/>
      <c r="T132" s="23" t="str">
        <f t="array" ref="T132">IF(U132="","",XLOOKUP(U132,selector_06,selector_06_ids,""))</f>
        <v/>
      </c>
      <c r="U132" s="25"/>
      <c r="V132" s="23" t="str">
        <f t="array" ref="V132">IF(W132="","",XLOOKUP(W132,selector_04,selector_04_ids,""))</f>
        <v/>
      </c>
      <c r="W132" s="25"/>
      <c r="AK132" s="19" t="s">
        <v>68</v>
      </c>
      <c r="AL132" s="19" t="s">
        <v>68</v>
      </c>
    </row>
    <row r="133">
      <c r="A133" s="14"/>
      <c r="B133" s="14"/>
      <c r="C133" s="14"/>
      <c r="D133" s="14"/>
      <c r="E133" s="14"/>
      <c r="F133" s="32"/>
      <c r="G133" s="23" t="str">
        <f t="array" ref="G133">IF(H133="","",XLOOKUP(H133,selector_06,selector_06_ids,""))</f>
        <v/>
      </c>
      <c r="H133" s="25"/>
      <c r="I133" s="23" t="str">
        <f t="array" ref="I133">IF(J133="","",XLOOKUP(J133,selector_08,selector_08_ids,""))</f>
        <v/>
      </c>
      <c r="J133" s="25"/>
      <c r="K133" s="14"/>
      <c r="L133" s="14"/>
      <c r="M133" s="14"/>
      <c r="N133" s="14"/>
      <c r="O133" s="14"/>
      <c r="P133" s="23" t="str">
        <f t="array" ref="P133">IF(Q133="","",XLOOKUP(Q133,selector_05,selector_05_ids,""))</f>
        <v/>
      </c>
      <c r="Q133" s="25"/>
      <c r="R133" s="23" t="str">
        <f t="array" ref="R133">IF(S133="","",XLOOKUP(S133,selector_23,selector_23_ids,""))</f>
        <v/>
      </c>
      <c r="S133" s="25"/>
      <c r="T133" s="23" t="str">
        <f t="array" ref="T133">IF(U133="","",XLOOKUP(U133,selector_06,selector_06_ids,""))</f>
        <v/>
      </c>
      <c r="U133" s="25"/>
      <c r="V133" s="23" t="str">
        <f t="array" ref="V133">IF(W133="","",XLOOKUP(W133,selector_04,selector_04_ids,""))</f>
        <v/>
      </c>
      <c r="W133" s="25"/>
      <c r="AK133" s="19" t="s">
        <v>68</v>
      </c>
      <c r="AL133" s="19" t="s">
        <v>68</v>
      </c>
    </row>
    <row r="134">
      <c r="A134" s="14"/>
      <c r="B134" s="14"/>
      <c r="C134" s="14"/>
      <c r="D134" s="14"/>
      <c r="E134" s="14"/>
      <c r="F134" s="32"/>
      <c r="G134" s="23" t="str">
        <f t="array" ref="G134">IF(H134="","",XLOOKUP(H134,selector_06,selector_06_ids,""))</f>
        <v/>
      </c>
      <c r="H134" s="25"/>
      <c r="I134" s="23" t="str">
        <f t="array" ref="I134">IF(J134="","",XLOOKUP(J134,selector_08,selector_08_ids,""))</f>
        <v/>
      </c>
      <c r="J134" s="25"/>
      <c r="K134" s="14"/>
      <c r="L134" s="14"/>
      <c r="M134" s="14"/>
      <c r="N134" s="14"/>
      <c r="O134" s="14"/>
      <c r="P134" s="23" t="str">
        <f t="array" ref="P134">IF(Q134="","",XLOOKUP(Q134,selector_05,selector_05_ids,""))</f>
        <v/>
      </c>
      <c r="Q134" s="25"/>
      <c r="R134" s="23" t="str">
        <f t="array" ref="R134">IF(S134="","",XLOOKUP(S134,selector_23,selector_23_ids,""))</f>
        <v/>
      </c>
      <c r="S134" s="25"/>
      <c r="T134" s="23" t="str">
        <f t="array" ref="T134">IF(U134="","",XLOOKUP(U134,selector_06,selector_06_ids,""))</f>
        <v/>
      </c>
      <c r="U134" s="25"/>
      <c r="V134" s="23" t="str">
        <f t="array" ref="V134">IF(W134="","",XLOOKUP(W134,selector_04,selector_04_ids,""))</f>
        <v/>
      </c>
      <c r="W134" s="25"/>
      <c r="AK134" s="19" t="s">
        <v>68</v>
      </c>
      <c r="AL134" s="19" t="s">
        <v>68</v>
      </c>
    </row>
    <row r="135">
      <c r="A135" s="14"/>
      <c r="B135" s="14"/>
      <c r="C135" s="14"/>
      <c r="D135" s="14"/>
      <c r="E135" s="14"/>
      <c r="F135" s="32"/>
      <c r="G135" s="23" t="str">
        <f t="array" ref="G135">IF(H135="","",XLOOKUP(H135,selector_06,selector_06_ids,""))</f>
        <v/>
      </c>
      <c r="H135" s="25"/>
      <c r="I135" s="23" t="str">
        <f t="array" ref="I135">IF(J135="","",XLOOKUP(J135,selector_08,selector_08_ids,""))</f>
        <v/>
      </c>
      <c r="J135" s="25"/>
      <c r="K135" s="14"/>
      <c r="L135" s="14"/>
      <c r="M135" s="14"/>
      <c r="N135" s="14"/>
      <c r="O135" s="14"/>
      <c r="P135" s="23" t="str">
        <f t="array" ref="P135">IF(Q135="","",XLOOKUP(Q135,selector_05,selector_05_ids,""))</f>
        <v/>
      </c>
      <c r="Q135" s="25"/>
      <c r="R135" s="23" t="str">
        <f t="array" ref="R135">IF(S135="","",XLOOKUP(S135,selector_23,selector_23_ids,""))</f>
        <v/>
      </c>
      <c r="S135" s="25"/>
      <c r="T135" s="23" t="str">
        <f t="array" ref="T135">IF(U135="","",XLOOKUP(U135,selector_06,selector_06_ids,""))</f>
        <v/>
      </c>
      <c r="U135" s="25"/>
      <c r="V135" s="23" t="str">
        <f t="array" ref="V135">IF(W135="","",XLOOKUP(W135,selector_04,selector_04_ids,""))</f>
        <v/>
      </c>
      <c r="W135" s="25"/>
      <c r="AK135" s="19" t="s">
        <v>68</v>
      </c>
      <c r="AL135" s="19" t="s">
        <v>68</v>
      </c>
    </row>
    <row r="136">
      <c r="A136" s="14"/>
      <c r="B136" s="14"/>
      <c r="C136" s="14"/>
      <c r="D136" s="14"/>
      <c r="E136" s="14"/>
      <c r="F136" s="32"/>
      <c r="G136" s="23" t="str">
        <f t="array" ref="G136">IF(H136="","",XLOOKUP(H136,selector_06,selector_06_ids,""))</f>
        <v/>
      </c>
      <c r="H136" s="25"/>
      <c r="I136" s="23" t="str">
        <f t="array" ref="I136">IF(J136="","",XLOOKUP(J136,selector_08,selector_08_ids,""))</f>
        <v/>
      </c>
      <c r="J136" s="25"/>
      <c r="K136" s="14"/>
      <c r="L136" s="14"/>
      <c r="M136" s="14"/>
      <c r="N136" s="14"/>
      <c r="O136" s="14"/>
      <c r="P136" s="23" t="str">
        <f t="array" ref="P136">IF(Q136="","",XLOOKUP(Q136,selector_05,selector_05_ids,""))</f>
        <v/>
      </c>
      <c r="Q136" s="25"/>
      <c r="R136" s="23" t="str">
        <f t="array" ref="R136">IF(S136="","",XLOOKUP(S136,selector_23,selector_23_ids,""))</f>
        <v/>
      </c>
      <c r="S136" s="25"/>
      <c r="T136" s="23" t="str">
        <f t="array" ref="T136">IF(U136="","",XLOOKUP(U136,selector_06,selector_06_ids,""))</f>
        <v/>
      </c>
      <c r="U136" s="25"/>
      <c r="V136" s="23" t="str">
        <f t="array" ref="V136">IF(W136="","",XLOOKUP(W136,selector_04,selector_04_ids,""))</f>
        <v/>
      </c>
      <c r="W136" s="25"/>
      <c r="AK136" s="19" t="s">
        <v>68</v>
      </c>
      <c r="AL136" s="19" t="s">
        <v>68</v>
      </c>
    </row>
    <row r="137">
      <c r="A137" s="14"/>
      <c r="B137" s="14"/>
      <c r="C137" s="14"/>
      <c r="D137" s="14"/>
      <c r="E137" s="14"/>
      <c r="F137" s="32"/>
      <c r="G137" s="23" t="str">
        <f t="array" ref="G137">IF(H137="","",XLOOKUP(H137,selector_06,selector_06_ids,""))</f>
        <v/>
      </c>
      <c r="H137" s="25"/>
      <c r="I137" s="23" t="str">
        <f t="array" ref="I137">IF(J137="","",XLOOKUP(J137,selector_08,selector_08_ids,""))</f>
        <v/>
      </c>
      <c r="J137" s="25"/>
      <c r="K137" s="14"/>
      <c r="L137" s="14"/>
      <c r="M137" s="14"/>
      <c r="N137" s="14"/>
      <c r="O137" s="14"/>
      <c r="P137" s="23" t="str">
        <f t="array" ref="P137">IF(Q137="","",XLOOKUP(Q137,selector_05,selector_05_ids,""))</f>
        <v/>
      </c>
      <c r="Q137" s="25"/>
      <c r="R137" s="23" t="str">
        <f t="array" ref="R137">IF(S137="","",XLOOKUP(S137,selector_23,selector_23_ids,""))</f>
        <v/>
      </c>
      <c r="S137" s="25"/>
      <c r="T137" s="23" t="str">
        <f t="array" ref="T137">IF(U137="","",XLOOKUP(U137,selector_06,selector_06_ids,""))</f>
        <v/>
      </c>
      <c r="U137" s="25"/>
      <c r="V137" s="23" t="str">
        <f t="array" ref="V137">IF(W137="","",XLOOKUP(W137,selector_04,selector_04_ids,""))</f>
        <v/>
      </c>
      <c r="W137" s="25"/>
      <c r="AK137" s="19" t="s">
        <v>68</v>
      </c>
      <c r="AL137" s="19" t="s">
        <v>68</v>
      </c>
    </row>
    <row r="138">
      <c r="A138" s="14"/>
      <c r="B138" s="14"/>
      <c r="C138" s="14"/>
      <c r="D138" s="14"/>
      <c r="E138" s="14"/>
      <c r="F138" s="32"/>
      <c r="G138" s="23" t="str">
        <f t="array" ref="G138">IF(H138="","",XLOOKUP(H138,selector_06,selector_06_ids,""))</f>
        <v/>
      </c>
      <c r="H138" s="25"/>
      <c r="I138" s="23" t="str">
        <f t="array" ref="I138">IF(J138="","",XLOOKUP(J138,selector_08,selector_08_ids,""))</f>
        <v/>
      </c>
      <c r="J138" s="25"/>
      <c r="K138" s="14"/>
      <c r="L138" s="14"/>
      <c r="M138" s="14"/>
      <c r="N138" s="14"/>
      <c r="O138" s="14"/>
      <c r="P138" s="23" t="str">
        <f t="array" ref="P138">IF(Q138="","",XLOOKUP(Q138,selector_05,selector_05_ids,""))</f>
        <v/>
      </c>
      <c r="Q138" s="25"/>
      <c r="R138" s="23" t="str">
        <f t="array" ref="R138">IF(S138="","",XLOOKUP(S138,selector_23,selector_23_ids,""))</f>
        <v/>
      </c>
      <c r="S138" s="25"/>
      <c r="T138" s="23" t="str">
        <f t="array" ref="T138">IF(U138="","",XLOOKUP(U138,selector_06,selector_06_ids,""))</f>
        <v/>
      </c>
      <c r="U138" s="25"/>
      <c r="V138" s="23" t="str">
        <f t="array" ref="V138">IF(W138="","",XLOOKUP(W138,selector_04,selector_04_ids,""))</f>
        <v/>
      </c>
      <c r="W138" s="25"/>
      <c r="AK138" s="19" t="s">
        <v>68</v>
      </c>
      <c r="AL138" s="19" t="s">
        <v>68</v>
      </c>
    </row>
    <row r="139">
      <c r="A139" s="14"/>
      <c r="B139" s="14"/>
      <c r="C139" s="14"/>
      <c r="D139" s="14"/>
      <c r="E139" s="14"/>
      <c r="F139" s="32"/>
      <c r="G139" s="23" t="str">
        <f t="array" ref="G139">IF(H139="","",XLOOKUP(H139,selector_06,selector_06_ids,""))</f>
        <v/>
      </c>
      <c r="H139" s="25"/>
      <c r="I139" s="23" t="str">
        <f t="array" ref="I139">IF(J139="","",XLOOKUP(J139,selector_08,selector_08_ids,""))</f>
        <v/>
      </c>
      <c r="J139" s="25"/>
      <c r="K139" s="14"/>
      <c r="L139" s="14"/>
      <c r="M139" s="14"/>
      <c r="N139" s="14"/>
      <c r="O139" s="14"/>
      <c r="P139" s="23" t="str">
        <f t="array" ref="P139">IF(Q139="","",XLOOKUP(Q139,selector_05,selector_05_ids,""))</f>
        <v/>
      </c>
      <c r="Q139" s="25"/>
      <c r="R139" s="23" t="str">
        <f t="array" ref="R139">IF(S139="","",XLOOKUP(S139,selector_23,selector_23_ids,""))</f>
        <v/>
      </c>
      <c r="S139" s="25"/>
      <c r="T139" s="23" t="str">
        <f t="array" ref="T139">IF(U139="","",XLOOKUP(U139,selector_06,selector_06_ids,""))</f>
        <v/>
      </c>
      <c r="U139" s="25"/>
      <c r="V139" s="23" t="str">
        <f t="array" ref="V139">IF(W139="","",XLOOKUP(W139,selector_04,selector_04_ids,""))</f>
        <v/>
      </c>
      <c r="W139" s="25"/>
      <c r="AK139" s="19" t="s">
        <v>68</v>
      </c>
      <c r="AL139" s="19" t="s">
        <v>68</v>
      </c>
    </row>
    <row r="140">
      <c r="A140" s="14"/>
      <c r="B140" s="14"/>
      <c r="C140" s="14"/>
      <c r="D140" s="14"/>
      <c r="E140" s="14"/>
      <c r="F140" s="32"/>
      <c r="G140" s="23" t="str">
        <f t="array" ref="G140">IF(H140="","",XLOOKUP(H140,selector_06,selector_06_ids,""))</f>
        <v/>
      </c>
      <c r="H140" s="25"/>
      <c r="I140" s="23" t="str">
        <f t="array" ref="I140">IF(J140="","",XLOOKUP(J140,selector_08,selector_08_ids,""))</f>
        <v/>
      </c>
      <c r="J140" s="25"/>
      <c r="K140" s="14"/>
      <c r="L140" s="14"/>
      <c r="M140" s="14"/>
      <c r="N140" s="14"/>
      <c r="O140" s="14"/>
      <c r="P140" s="23" t="str">
        <f t="array" ref="P140">IF(Q140="","",XLOOKUP(Q140,selector_05,selector_05_ids,""))</f>
        <v/>
      </c>
      <c r="Q140" s="25"/>
      <c r="R140" s="23" t="str">
        <f t="array" ref="R140">IF(S140="","",XLOOKUP(S140,selector_23,selector_23_ids,""))</f>
        <v/>
      </c>
      <c r="S140" s="25"/>
      <c r="T140" s="23" t="str">
        <f t="array" ref="T140">IF(U140="","",XLOOKUP(U140,selector_06,selector_06_ids,""))</f>
        <v/>
      </c>
      <c r="U140" s="25"/>
      <c r="V140" s="23" t="str">
        <f t="array" ref="V140">IF(W140="","",XLOOKUP(W140,selector_04,selector_04_ids,""))</f>
        <v/>
      </c>
      <c r="W140" s="25"/>
      <c r="AK140" s="19" t="s">
        <v>68</v>
      </c>
      <c r="AL140" s="19" t="s">
        <v>68</v>
      </c>
    </row>
    <row r="141">
      <c r="A141" s="14"/>
      <c r="B141" s="14"/>
      <c r="C141" s="14"/>
      <c r="D141" s="14"/>
      <c r="E141" s="14"/>
      <c r="F141" s="32"/>
      <c r="G141" s="23" t="str">
        <f t="array" ref="G141">IF(H141="","",XLOOKUP(H141,selector_06,selector_06_ids,""))</f>
        <v/>
      </c>
      <c r="H141" s="25"/>
      <c r="I141" s="23" t="str">
        <f t="array" ref="I141">IF(J141="","",XLOOKUP(J141,selector_08,selector_08_ids,""))</f>
        <v/>
      </c>
      <c r="J141" s="25"/>
      <c r="K141" s="14"/>
      <c r="L141" s="14"/>
      <c r="M141" s="14"/>
      <c r="N141" s="14"/>
      <c r="O141" s="14"/>
      <c r="P141" s="23" t="str">
        <f t="array" ref="P141">IF(Q141="","",XLOOKUP(Q141,selector_05,selector_05_ids,""))</f>
        <v/>
      </c>
      <c r="Q141" s="25"/>
      <c r="R141" s="23" t="str">
        <f t="array" ref="R141">IF(S141="","",XLOOKUP(S141,selector_23,selector_23_ids,""))</f>
        <v/>
      </c>
      <c r="S141" s="25"/>
      <c r="T141" s="23" t="str">
        <f t="array" ref="T141">IF(U141="","",XLOOKUP(U141,selector_06,selector_06_ids,""))</f>
        <v/>
      </c>
      <c r="U141" s="25"/>
      <c r="V141" s="23" t="str">
        <f t="array" ref="V141">IF(W141="","",XLOOKUP(W141,selector_04,selector_04_ids,""))</f>
        <v/>
      </c>
      <c r="W141" s="25"/>
      <c r="AK141" s="19" t="s">
        <v>68</v>
      </c>
      <c r="AL141" s="19" t="s">
        <v>68</v>
      </c>
    </row>
    <row r="142">
      <c r="A142" s="14"/>
      <c r="B142" s="14"/>
      <c r="C142" s="14"/>
      <c r="D142" s="14"/>
      <c r="E142" s="14"/>
      <c r="F142" s="32"/>
      <c r="G142" s="23" t="str">
        <f t="array" ref="G142">IF(H142="","",XLOOKUP(H142,selector_06,selector_06_ids,""))</f>
        <v/>
      </c>
      <c r="H142" s="25"/>
      <c r="I142" s="23" t="str">
        <f t="array" ref="I142">IF(J142="","",XLOOKUP(J142,selector_08,selector_08_ids,""))</f>
        <v/>
      </c>
      <c r="J142" s="25"/>
      <c r="K142" s="14"/>
      <c r="L142" s="14"/>
      <c r="M142" s="14"/>
      <c r="N142" s="14"/>
      <c r="O142" s="14"/>
      <c r="P142" s="23" t="str">
        <f t="array" ref="P142">IF(Q142="","",XLOOKUP(Q142,selector_05,selector_05_ids,""))</f>
        <v/>
      </c>
      <c r="Q142" s="25"/>
      <c r="R142" s="23" t="str">
        <f t="array" ref="R142">IF(S142="","",XLOOKUP(S142,selector_23,selector_23_ids,""))</f>
        <v/>
      </c>
      <c r="S142" s="25"/>
      <c r="T142" s="23" t="str">
        <f t="array" ref="T142">IF(U142="","",XLOOKUP(U142,selector_06,selector_06_ids,""))</f>
        <v/>
      </c>
      <c r="U142" s="25"/>
      <c r="V142" s="23" t="str">
        <f t="array" ref="V142">IF(W142="","",XLOOKUP(W142,selector_04,selector_04_ids,""))</f>
        <v/>
      </c>
      <c r="W142" s="25"/>
      <c r="AK142" s="19" t="s">
        <v>68</v>
      </c>
      <c r="AL142" s="19" t="s">
        <v>68</v>
      </c>
    </row>
    <row r="143">
      <c r="A143" s="14"/>
      <c r="B143" s="14"/>
      <c r="C143" s="14"/>
      <c r="D143" s="14"/>
      <c r="E143" s="14"/>
      <c r="F143" s="32"/>
      <c r="G143" s="23" t="str">
        <f t="array" ref="G143">IF(H143="","",XLOOKUP(H143,selector_06,selector_06_ids,""))</f>
        <v/>
      </c>
      <c r="H143" s="25"/>
      <c r="I143" s="23" t="str">
        <f t="array" ref="I143">IF(J143="","",XLOOKUP(J143,selector_08,selector_08_ids,""))</f>
        <v/>
      </c>
      <c r="J143" s="25"/>
      <c r="K143" s="14"/>
      <c r="L143" s="14"/>
      <c r="M143" s="14"/>
      <c r="N143" s="14"/>
      <c r="O143" s="14"/>
      <c r="P143" s="23" t="str">
        <f t="array" ref="P143">IF(Q143="","",XLOOKUP(Q143,selector_05,selector_05_ids,""))</f>
        <v/>
      </c>
      <c r="Q143" s="25"/>
      <c r="R143" s="23" t="str">
        <f t="array" ref="R143">IF(S143="","",XLOOKUP(S143,selector_23,selector_23_ids,""))</f>
        <v/>
      </c>
      <c r="S143" s="25"/>
      <c r="T143" s="23" t="str">
        <f t="array" ref="T143">IF(U143="","",XLOOKUP(U143,selector_06,selector_06_ids,""))</f>
        <v/>
      </c>
      <c r="U143" s="25"/>
      <c r="V143" s="23" t="str">
        <f t="array" ref="V143">IF(W143="","",XLOOKUP(W143,selector_04,selector_04_ids,""))</f>
        <v/>
      </c>
      <c r="W143" s="25"/>
      <c r="AK143" s="19" t="s">
        <v>68</v>
      </c>
      <c r="AL143" s="19" t="s">
        <v>68</v>
      </c>
    </row>
    <row r="144">
      <c r="A144" s="14"/>
      <c r="B144" s="14"/>
      <c r="C144" s="14"/>
      <c r="D144" s="14"/>
      <c r="E144" s="14"/>
      <c r="F144" s="32"/>
      <c r="G144" s="23" t="str">
        <f t="array" ref="G144">IF(H144="","",XLOOKUP(H144,selector_06,selector_06_ids,""))</f>
        <v/>
      </c>
      <c r="H144" s="25"/>
      <c r="I144" s="23" t="str">
        <f t="array" ref="I144">IF(J144="","",XLOOKUP(J144,selector_08,selector_08_ids,""))</f>
        <v/>
      </c>
      <c r="J144" s="25"/>
      <c r="K144" s="14"/>
      <c r="L144" s="14"/>
      <c r="M144" s="14"/>
      <c r="N144" s="14"/>
      <c r="O144" s="14"/>
      <c r="P144" s="23" t="str">
        <f t="array" ref="P144">IF(Q144="","",XLOOKUP(Q144,selector_05,selector_05_ids,""))</f>
        <v/>
      </c>
      <c r="Q144" s="25"/>
      <c r="R144" s="23" t="str">
        <f t="array" ref="R144">IF(S144="","",XLOOKUP(S144,selector_23,selector_23_ids,""))</f>
        <v/>
      </c>
      <c r="S144" s="25"/>
      <c r="T144" s="23" t="str">
        <f t="array" ref="T144">IF(U144="","",XLOOKUP(U144,selector_06,selector_06_ids,""))</f>
        <v/>
      </c>
      <c r="U144" s="25"/>
      <c r="V144" s="23" t="str">
        <f t="array" ref="V144">IF(W144="","",XLOOKUP(W144,selector_04,selector_04_ids,""))</f>
        <v/>
      </c>
      <c r="W144" s="25"/>
      <c r="AK144" s="19" t="s">
        <v>68</v>
      </c>
      <c r="AL144" s="19" t="s">
        <v>68</v>
      </c>
    </row>
    <row r="145">
      <c r="A145" s="14"/>
      <c r="B145" s="14"/>
      <c r="C145" s="14"/>
      <c r="D145" s="14"/>
      <c r="E145" s="14"/>
      <c r="F145" s="32"/>
      <c r="G145" s="23" t="str">
        <f t="array" ref="G145">IF(H145="","",XLOOKUP(H145,selector_06,selector_06_ids,""))</f>
        <v/>
      </c>
      <c r="H145" s="25"/>
      <c r="I145" s="23" t="str">
        <f t="array" ref="I145">IF(J145="","",XLOOKUP(J145,selector_08,selector_08_ids,""))</f>
        <v/>
      </c>
      <c r="J145" s="25"/>
      <c r="K145" s="14"/>
      <c r="L145" s="14"/>
      <c r="M145" s="14"/>
      <c r="N145" s="14"/>
      <c r="O145" s="14"/>
      <c r="P145" s="23" t="str">
        <f t="array" ref="P145">IF(Q145="","",XLOOKUP(Q145,selector_05,selector_05_ids,""))</f>
        <v/>
      </c>
      <c r="Q145" s="25"/>
      <c r="R145" s="23" t="str">
        <f t="array" ref="R145">IF(S145="","",XLOOKUP(S145,selector_23,selector_23_ids,""))</f>
        <v/>
      </c>
      <c r="S145" s="25"/>
      <c r="T145" s="23" t="str">
        <f t="array" ref="T145">IF(U145="","",XLOOKUP(U145,selector_06,selector_06_ids,""))</f>
        <v/>
      </c>
      <c r="U145" s="25"/>
      <c r="V145" s="23" t="str">
        <f t="array" ref="V145">IF(W145="","",XLOOKUP(W145,selector_04,selector_04_ids,""))</f>
        <v/>
      </c>
      <c r="W145" s="25"/>
      <c r="AK145" s="19" t="s">
        <v>68</v>
      </c>
      <c r="AL145" s="19" t="s">
        <v>68</v>
      </c>
    </row>
    <row r="146">
      <c r="A146" s="14"/>
      <c r="B146" s="14"/>
      <c r="C146" s="14"/>
      <c r="D146" s="14"/>
      <c r="E146" s="14"/>
      <c r="F146" s="32"/>
      <c r="G146" s="23" t="str">
        <f t="array" ref="G146">IF(H146="","",XLOOKUP(H146,selector_06,selector_06_ids,""))</f>
        <v/>
      </c>
      <c r="H146" s="25"/>
      <c r="I146" s="23" t="str">
        <f t="array" ref="I146">IF(J146="","",XLOOKUP(J146,selector_08,selector_08_ids,""))</f>
        <v/>
      </c>
      <c r="J146" s="25"/>
      <c r="K146" s="14"/>
      <c r="L146" s="14"/>
      <c r="M146" s="14"/>
      <c r="N146" s="14"/>
      <c r="O146" s="14"/>
      <c r="P146" s="23" t="str">
        <f t="array" ref="P146">IF(Q146="","",XLOOKUP(Q146,selector_05,selector_05_ids,""))</f>
        <v/>
      </c>
      <c r="Q146" s="25"/>
      <c r="R146" s="23" t="str">
        <f t="array" ref="R146">IF(S146="","",XLOOKUP(S146,selector_23,selector_23_ids,""))</f>
        <v/>
      </c>
      <c r="S146" s="25"/>
      <c r="T146" s="23" t="str">
        <f t="array" ref="T146">IF(U146="","",XLOOKUP(U146,selector_06,selector_06_ids,""))</f>
        <v/>
      </c>
      <c r="U146" s="25"/>
      <c r="V146" s="23" t="str">
        <f t="array" ref="V146">IF(W146="","",XLOOKUP(W146,selector_04,selector_04_ids,""))</f>
        <v/>
      </c>
      <c r="W146" s="25"/>
      <c r="AK146" s="19" t="s">
        <v>68</v>
      </c>
      <c r="AL146" s="19" t="s">
        <v>68</v>
      </c>
    </row>
    <row r="147">
      <c r="A147" s="14"/>
      <c r="B147" s="14"/>
      <c r="C147" s="14"/>
      <c r="D147" s="14"/>
      <c r="E147" s="14"/>
      <c r="F147" s="32"/>
      <c r="G147" s="23" t="str">
        <f t="array" ref="G147">IF(H147="","",XLOOKUP(H147,selector_06,selector_06_ids,""))</f>
        <v/>
      </c>
      <c r="H147" s="25"/>
      <c r="I147" s="23" t="str">
        <f t="array" ref="I147">IF(J147="","",XLOOKUP(J147,selector_08,selector_08_ids,""))</f>
        <v/>
      </c>
      <c r="J147" s="25"/>
      <c r="K147" s="14"/>
      <c r="L147" s="14"/>
      <c r="M147" s="14"/>
      <c r="N147" s="14"/>
      <c r="O147" s="14"/>
      <c r="P147" s="23" t="str">
        <f t="array" ref="P147">IF(Q147="","",XLOOKUP(Q147,selector_05,selector_05_ids,""))</f>
        <v/>
      </c>
      <c r="Q147" s="25"/>
      <c r="R147" s="23" t="str">
        <f t="array" ref="R147">IF(S147="","",XLOOKUP(S147,selector_23,selector_23_ids,""))</f>
        <v/>
      </c>
      <c r="S147" s="25"/>
      <c r="T147" s="23" t="str">
        <f t="array" ref="T147">IF(U147="","",XLOOKUP(U147,selector_06,selector_06_ids,""))</f>
        <v/>
      </c>
      <c r="U147" s="25"/>
      <c r="V147" s="23" t="str">
        <f t="array" ref="V147">IF(W147="","",XLOOKUP(W147,selector_04,selector_04_ids,""))</f>
        <v/>
      </c>
      <c r="W147" s="25"/>
      <c r="AK147" s="19" t="s">
        <v>68</v>
      </c>
      <c r="AL147" s="19" t="s">
        <v>68</v>
      </c>
    </row>
    <row r="148">
      <c r="A148" s="14"/>
      <c r="B148" s="14"/>
      <c r="C148" s="14"/>
      <c r="D148" s="14"/>
      <c r="E148" s="14"/>
      <c r="F148" s="32"/>
      <c r="G148" s="23" t="str">
        <f t="array" ref="G148">IF(H148="","",XLOOKUP(H148,selector_06,selector_06_ids,""))</f>
        <v/>
      </c>
      <c r="H148" s="25"/>
      <c r="I148" s="23" t="str">
        <f t="array" ref="I148">IF(J148="","",XLOOKUP(J148,selector_08,selector_08_ids,""))</f>
        <v/>
      </c>
      <c r="J148" s="25"/>
      <c r="K148" s="14"/>
      <c r="L148" s="14"/>
      <c r="M148" s="14"/>
      <c r="N148" s="14"/>
      <c r="O148" s="14"/>
      <c r="P148" s="23" t="str">
        <f t="array" ref="P148">IF(Q148="","",XLOOKUP(Q148,selector_05,selector_05_ids,""))</f>
        <v/>
      </c>
      <c r="Q148" s="25"/>
      <c r="R148" s="23" t="str">
        <f t="array" ref="R148">IF(S148="","",XLOOKUP(S148,selector_23,selector_23_ids,""))</f>
        <v/>
      </c>
      <c r="S148" s="25"/>
      <c r="T148" s="23" t="str">
        <f t="array" ref="T148">IF(U148="","",XLOOKUP(U148,selector_06,selector_06_ids,""))</f>
        <v/>
      </c>
      <c r="U148" s="25"/>
      <c r="V148" s="23" t="str">
        <f t="array" ref="V148">IF(W148="","",XLOOKUP(W148,selector_04,selector_04_ids,""))</f>
        <v/>
      </c>
      <c r="W148" s="25"/>
      <c r="AK148" s="19" t="s">
        <v>68</v>
      </c>
      <c r="AL148" s="19" t="s">
        <v>68</v>
      </c>
    </row>
    <row r="149">
      <c r="A149" s="14"/>
      <c r="B149" s="14"/>
      <c r="C149" s="14"/>
      <c r="D149" s="14"/>
      <c r="E149" s="14"/>
      <c r="F149" s="32"/>
      <c r="G149" s="23" t="str">
        <f t="array" ref="G149">IF(H149="","",XLOOKUP(H149,selector_06,selector_06_ids,""))</f>
        <v/>
      </c>
      <c r="H149" s="25"/>
      <c r="I149" s="23" t="str">
        <f t="array" ref="I149">IF(J149="","",XLOOKUP(J149,selector_08,selector_08_ids,""))</f>
        <v/>
      </c>
      <c r="J149" s="25"/>
      <c r="K149" s="14"/>
      <c r="L149" s="14"/>
      <c r="M149" s="14"/>
      <c r="N149" s="14"/>
      <c r="O149" s="14"/>
      <c r="P149" s="23" t="str">
        <f t="array" ref="P149">IF(Q149="","",XLOOKUP(Q149,selector_05,selector_05_ids,""))</f>
        <v/>
      </c>
      <c r="Q149" s="25"/>
      <c r="R149" s="23" t="str">
        <f t="array" ref="R149">IF(S149="","",XLOOKUP(S149,selector_23,selector_23_ids,""))</f>
        <v/>
      </c>
      <c r="S149" s="25"/>
      <c r="T149" s="23" t="str">
        <f t="array" ref="T149">IF(U149="","",XLOOKUP(U149,selector_06,selector_06_ids,""))</f>
        <v/>
      </c>
      <c r="U149" s="25"/>
      <c r="V149" s="23" t="str">
        <f t="array" ref="V149">IF(W149="","",XLOOKUP(W149,selector_04,selector_04_ids,""))</f>
        <v/>
      </c>
      <c r="W149" s="25"/>
      <c r="AK149" s="19" t="s">
        <v>68</v>
      </c>
      <c r="AL149" s="19" t="s">
        <v>68</v>
      </c>
    </row>
    <row r="150">
      <c r="A150" s="14"/>
      <c r="B150" s="14"/>
      <c r="C150" s="14"/>
      <c r="D150" s="14"/>
      <c r="E150" s="14"/>
      <c r="F150" s="32"/>
      <c r="G150" s="23" t="str">
        <f t="array" ref="G150">IF(H150="","",XLOOKUP(H150,selector_06,selector_06_ids,""))</f>
        <v/>
      </c>
      <c r="H150" s="25"/>
      <c r="I150" s="23" t="str">
        <f t="array" ref="I150">IF(J150="","",XLOOKUP(J150,selector_08,selector_08_ids,""))</f>
        <v/>
      </c>
      <c r="J150" s="25"/>
      <c r="K150" s="14"/>
      <c r="L150" s="14"/>
      <c r="M150" s="14"/>
      <c r="N150" s="14"/>
      <c r="O150" s="14"/>
      <c r="P150" s="23" t="str">
        <f t="array" ref="P150">IF(Q150="","",XLOOKUP(Q150,selector_05,selector_05_ids,""))</f>
        <v/>
      </c>
      <c r="Q150" s="25"/>
      <c r="R150" s="23" t="str">
        <f t="array" ref="R150">IF(S150="","",XLOOKUP(S150,selector_23,selector_23_ids,""))</f>
        <v/>
      </c>
      <c r="S150" s="25"/>
      <c r="T150" s="23" t="str">
        <f t="array" ref="T150">IF(U150="","",XLOOKUP(U150,selector_06,selector_06_ids,""))</f>
        <v/>
      </c>
      <c r="U150" s="25"/>
      <c r="V150" s="23" t="str">
        <f t="array" ref="V150">IF(W150="","",XLOOKUP(W150,selector_04,selector_04_ids,""))</f>
        <v/>
      </c>
      <c r="W150" s="25"/>
      <c r="AK150" s="19" t="s">
        <v>68</v>
      </c>
      <c r="AL150" s="19" t="s">
        <v>68</v>
      </c>
    </row>
    <row r="151">
      <c r="A151" s="14"/>
      <c r="B151" s="14"/>
      <c r="C151" s="14"/>
      <c r="D151" s="14"/>
      <c r="E151" s="14"/>
      <c r="F151" s="32"/>
      <c r="G151" s="23" t="str">
        <f t="array" ref="G151">IF(H151="","",XLOOKUP(H151,selector_06,selector_06_ids,""))</f>
        <v/>
      </c>
      <c r="H151" s="25"/>
      <c r="I151" s="23" t="str">
        <f t="array" ref="I151">IF(J151="","",XLOOKUP(J151,selector_08,selector_08_ids,""))</f>
        <v/>
      </c>
      <c r="J151" s="25"/>
      <c r="K151" s="14"/>
      <c r="L151" s="14"/>
      <c r="M151" s="14"/>
      <c r="N151" s="14"/>
      <c r="O151" s="14"/>
      <c r="P151" s="23" t="str">
        <f t="array" ref="P151">IF(Q151="","",XLOOKUP(Q151,selector_05,selector_05_ids,""))</f>
        <v/>
      </c>
      <c r="Q151" s="25"/>
      <c r="R151" s="23" t="str">
        <f t="array" ref="R151">IF(S151="","",XLOOKUP(S151,selector_23,selector_23_ids,""))</f>
        <v/>
      </c>
      <c r="S151" s="25"/>
      <c r="T151" s="23" t="str">
        <f t="array" ref="T151">IF(U151="","",XLOOKUP(U151,selector_06,selector_06_ids,""))</f>
        <v/>
      </c>
      <c r="U151" s="25"/>
      <c r="V151" s="23" t="str">
        <f t="array" ref="V151">IF(W151="","",XLOOKUP(W151,selector_04,selector_04_ids,""))</f>
        <v/>
      </c>
      <c r="W151" s="25"/>
      <c r="AK151" s="19" t="s">
        <v>68</v>
      </c>
      <c r="AL151" s="19" t="s">
        <v>68</v>
      </c>
    </row>
    <row r="152">
      <c r="A152" s="14"/>
      <c r="B152" s="14"/>
      <c r="C152" s="14"/>
      <c r="D152" s="14"/>
      <c r="E152" s="14"/>
      <c r="F152" s="32"/>
      <c r="G152" s="23" t="str">
        <f t="array" ref="G152">IF(H152="","",XLOOKUP(H152,selector_06,selector_06_ids,""))</f>
        <v/>
      </c>
      <c r="H152" s="25"/>
      <c r="I152" s="23" t="str">
        <f t="array" ref="I152">IF(J152="","",XLOOKUP(J152,selector_08,selector_08_ids,""))</f>
        <v/>
      </c>
      <c r="J152" s="25"/>
      <c r="K152" s="14"/>
      <c r="L152" s="14"/>
      <c r="M152" s="14"/>
      <c r="N152" s="14"/>
      <c r="O152" s="14"/>
      <c r="P152" s="23" t="str">
        <f t="array" ref="P152">IF(Q152="","",XLOOKUP(Q152,selector_05,selector_05_ids,""))</f>
        <v/>
      </c>
      <c r="Q152" s="25"/>
      <c r="R152" s="23" t="str">
        <f t="array" ref="R152">IF(S152="","",XLOOKUP(S152,selector_23,selector_23_ids,""))</f>
        <v/>
      </c>
      <c r="S152" s="25"/>
      <c r="T152" s="23" t="str">
        <f t="array" ref="T152">IF(U152="","",XLOOKUP(U152,selector_06,selector_06_ids,""))</f>
        <v/>
      </c>
      <c r="U152" s="25"/>
      <c r="V152" s="23" t="str">
        <f t="array" ref="V152">IF(W152="","",XLOOKUP(W152,selector_04,selector_04_ids,""))</f>
        <v/>
      </c>
      <c r="W152" s="25"/>
      <c r="AK152" s="19" t="s">
        <v>68</v>
      </c>
      <c r="AL152" s="19" t="s">
        <v>68</v>
      </c>
    </row>
    <row r="153">
      <c r="A153" s="14"/>
      <c r="B153" s="14"/>
      <c r="C153" s="14"/>
      <c r="D153" s="14"/>
      <c r="E153" s="14"/>
      <c r="F153" s="32"/>
      <c r="G153" s="23" t="str">
        <f t="array" ref="G153">IF(H153="","",XLOOKUP(H153,selector_06,selector_06_ids,""))</f>
        <v/>
      </c>
      <c r="H153" s="25"/>
      <c r="I153" s="23" t="str">
        <f t="array" ref="I153">IF(J153="","",XLOOKUP(J153,selector_08,selector_08_ids,""))</f>
        <v/>
      </c>
      <c r="J153" s="25"/>
      <c r="K153" s="14"/>
      <c r="L153" s="14"/>
      <c r="M153" s="14"/>
      <c r="N153" s="14"/>
      <c r="O153" s="14"/>
      <c r="P153" s="23" t="str">
        <f t="array" ref="P153">IF(Q153="","",XLOOKUP(Q153,selector_05,selector_05_ids,""))</f>
        <v/>
      </c>
      <c r="Q153" s="25"/>
      <c r="R153" s="23" t="str">
        <f t="array" ref="R153">IF(S153="","",XLOOKUP(S153,selector_23,selector_23_ids,""))</f>
        <v/>
      </c>
      <c r="S153" s="25"/>
      <c r="T153" s="23" t="str">
        <f t="array" ref="T153">IF(U153="","",XLOOKUP(U153,selector_06,selector_06_ids,""))</f>
        <v/>
      </c>
      <c r="U153" s="25"/>
      <c r="V153" s="23" t="str">
        <f t="array" ref="V153">IF(W153="","",XLOOKUP(W153,selector_04,selector_04_ids,""))</f>
        <v/>
      </c>
      <c r="W153" s="25"/>
      <c r="AK153" s="19" t="s">
        <v>68</v>
      </c>
      <c r="AL153" s="19" t="s">
        <v>68</v>
      </c>
    </row>
    <row r="154">
      <c r="A154" s="14"/>
      <c r="B154" s="14"/>
      <c r="C154" s="14"/>
      <c r="D154" s="14"/>
      <c r="E154" s="14"/>
      <c r="F154" s="32"/>
      <c r="G154" s="23" t="str">
        <f t="array" ref="G154">IF(H154="","",XLOOKUP(H154,selector_06,selector_06_ids,""))</f>
        <v/>
      </c>
      <c r="H154" s="25"/>
      <c r="I154" s="23" t="str">
        <f t="array" ref="I154">IF(J154="","",XLOOKUP(J154,selector_08,selector_08_ids,""))</f>
        <v/>
      </c>
      <c r="J154" s="25"/>
      <c r="K154" s="14"/>
      <c r="L154" s="14"/>
      <c r="M154" s="14"/>
      <c r="N154" s="14"/>
      <c r="O154" s="14"/>
      <c r="P154" s="23" t="str">
        <f t="array" ref="P154">IF(Q154="","",XLOOKUP(Q154,selector_05,selector_05_ids,""))</f>
        <v/>
      </c>
      <c r="Q154" s="25"/>
      <c r="R154" s="23" t="str">
        <f t="array" ref="R154">IF(S154="","",XLOOKUP(S154,selector_23,selector_23_ids,""))</f>
        <v/>
      </c>
      <c r="S154" s="25"/>
      <c r="T154" s="23" t="str">
        <f t="array" ref="T154">IF(U154="","",XLOOKUP(U154,selector_06,selector_06_ids,""))</f>
        <v/>
      </c>
      <c r="U154" s="25"/>
      <c r="V154" s="23" t="str">
        <f t="array" ref="V154">IF(W154="","",XLOOKUP(W154,selector_04,selector_04_ids,""))</f>
        <v/>
      </c>
      <c r="W154" s="25"/>
      <c r="AK154" s="19" t="s">
        <v>68</v>
      </c>
      <c r="AL154" s="19" t="s">
        <v>68</v>
      </c>
    </row>
    <row r="155">
      <c r="A155" s="14"/>
      <c r="B155" s="14"/>
      <c r="C155" s="14"/>
      <c r="D155" s="14"/>
      <c r="E155" s="14"/>
      <c r="F155" s="32"/>
      <c r="G155" s="23" t="str">
        <f t="array" ref="G155">IF(H155="","",XLOOKUP(H155,selector_06,selector_06_ids,""))</f>
        <v/>
      </c>
      <c r="H155" s="25"/>
      <c r="I155" s="23" t="str">
        <f t="array" ref="I155">IF(J155="","",XLOOKUP(J155,selector_08,selector_08_ids,""))</f>
        <v/>
      </c>
      <c r="J155" s="25"/>
      <c r="K155" s="14"/>
      <c r="L155" s="14"/>
      <c r="M155" s="14"/>
      <c r="N155" s="14"/>
      <c r="O155" s="14"/>
      <c r="P155" s="23" t="str">
        <f t="array" ref="P155">IF(Q155="","",XLOOKUP(Q155,selector_05,selector_05_ids,""))</f>
        <v/>
      </c>
      <c r="Q155" s="25"/>
      <c r="R155" s="23" t="str">
        <f t="array" ref="R155">IF(S155="","",XLOOKUP(S155,selector_23,selector_23_ids,""))</f>
        <v/>
      </c>
      <c r="S155" s="25"/>
      <c r="T155" s="23" t="str">
        <f t="array" ref="T155">IF(U155="","",XLOOKUP(U155,selector_06,selector_06_ids,""))</f>
        <v/>
      </c>
      <c r="U155" s="25"/>
      <c r="V155" s="23" t="str">
        <f t="array" ref="V155">IF(W155="","",XLOOKUP(W155,selector_04,selector_04_ids,""))</f>
        <v/>
      </c>
      <c r="W155" s="25"/>
      <c r="AK155" s="19" t="s">
        <v>68</v>
      </c>
      <c r="AL155" s="19" t="s">
        <v>68</v>
      </c>
    </row>
    <row r="156">
      <c r="A156" s="14"/>
      <c r="B156" s="14"/>
      <c r="C156" s="14"/>
      <c r="D156" s="14"/>
      <c r="E156" s="14"/>
      <c r="F156" s="32"/>
      <c r="G156" s="23" t="str">
        <f t="array" ref="G156">IF(H156="","",XLOOKUP(H156,selector_06,selector_06_ids,""))</f>
        <v/>
      </c>
      <c r="H156" s="25"/>
      <c r="I156" s="23" t="str">
        <f t="array" ref="I156">IF(J156="","",XLOOKUP(J156,selector_08,selector_08_ids,""))</f>
        <v/>
      </c>
      <c r="J156" s="25"/>
      <c r="K156" s="14"/>
      <c r="L156" s="14"/>
      <c r="M156" s="14"/>
      <c r="N156" s="14"/>
      <c r="O156" s="14"/>
      <c r="P156" s="23" t="str">
        <f t="array" ref="P156">IF(Q156="","",XLOOKUP(Q156,selector_05,selector_05_ids,""))</f>
        <v/>
      </c>
      <c r="Q156" s="25"/>
      <c r="R156" s="23" t="str">
        <f t="array" ref="R156">IF(S156="","",XLOOKUP(S156,selector_23,selector_23_ids,""))</f>
        <v/>
      </c>
      <c r="S156" s="25"/>
      <c r="T156" s="23" t="str">
        <f t="array" ref="T156">IF(U156="","",XLOOKUP(U156,selector_06,selector_06_ids,""))</f>
        <v/>
      </c>
      <c r="U156" s="25"/>
      <c r="V156" s="23" t="str">
        <f t="array" ref="V156">IF(W156="","",XLOOKUP(W156,selector_04,selector_04_ids,""))</f>
        <v/>
      </c>
      <c r="W156" s="25"/>
      <c r="AK156" s="19" t="s">
        <v>68</v>
      </c>
      <c r="AL156" s="19" t="s">
        <v>68</v>
      </c>
    </row>
    <row r="157">
      <c r="A157" s="14"/>
      <c r="B157" s="14"/>
      <c r="C157" s="14"/>
      <c r="D157" s="14"/>
      <c r="E157" s="14"/>
      <c r="F157" s="32"/>
      <c r="G157" s="23" t="str">
        <f t="array" ref="G157">IF(H157="","",XLOOKUP(H157,selector_06,selector_06_ids,""))</f>
        <v/>
      </c>
      <c r="H157" s="25"/>
      <c r="I157" s="23" t="str">
        <f t="array" ref="I157">IF(J157="","",XLOOKUP(J157,selector_08,selector_08_ids,""))</f>
        <v/>
      </c>
      <c r="J157" s="25"/>
      <c r="K157" s="14"/>
      <c r="L157" s="14"/>
      <c r="M157" s="14"/>
      <c r="N157" s="14"/>
      <c r="O157" s="14"/>
      <c r="P157" s="23" t="str">
        <f t="array" ref="P157">IF(Q157="","",XLOOKUP(Q157,selector_05,selector_05_ids,""))</f>
        <v/>
      </c>
      <c r="Q157" s="25"/>
      <c r="R157" s="23" t="str">
        <f t="array" ref="R157">IF(S157="","",XLOOKUP(S157,selector_23,selector_23_ids,""))</f>
        <v/>
      </c>
      <c r="S157" s="25"/>
      <c r="T157" s="23" t="str">
        <f t="array" ref="T157">IF(U157="","",XLOOKUP(U157,selector_06,selector_06_ids,""))</f>
        <v/>
      </c>
      <c r="U157" s="25"/>
      <c r="V157" s="23" t="str">
        <f t="array" ref="V157">IF(W157="","",XLOOKUP(W157,selector_04,selector_04_ids,""))</f>
        <v/>
      </c>
      <c r="W157" s="25"/>
      <c r="AK157" s="19" t="s">
        <v>68</v>
      </c>
      <c r="AL157" s="19" t="s">
        <v>68</v>
      </c>
    </row>
    <row r="158">
      <c r="A158" s="14"/>
      <c r="B158" s="14"/>
      <c r="C158" s="14"/>
      <c r="D158" s="14"/>
      <c r="E158" s="14"/>
      <c r="F158" s="32"/>
      <c r="G158" s="23" t="str">
        <f t="array" ref="G158">IF(H158="","",XLOOKUP(H158,selector_06,selector_06_ids,""))</f>
        <v/>
      </c>
      <c r="H158" s="25"/>
      <c r="I158" s="23" t="str">
        <f t="array" ref="I158">IF(J158="","",XLOOKUP(J158,selector_08,selector_08_ids,""))</f>
        <v/>
      </c>
      <c r="J158" s="25"/>
      <c r="K158" s="14"/>
      <c r="L158" s="14"/>
      <c r="M158" s="14"/>
      <c r="N158" s="14"/>
      <c r="O158" s="14"/>
      <c r="P158" s="23" t="str">
        <f t="array" ref="P158">IF(Q158="","",XLOOKUP(Q158,selector_05,selector_05_ids,""))</f>
        <v/>
      </c>
      <c r="Q158" s="25"/>
      <c r="R158" s="23" t="str">
        <f t="array" ref="R158">IF(S158="","",XLOOKUP(S158,selector_23,selector_23_ids,""))</f>
        <v/>
      </c>
      <c r="S158" s="25"/>
      <c r="T158" s="23" t="str">
        <f t="array" ref="T158">IF(U158="","",XLOOKUP(U158,selector_06,selector_06_ids,""))</f>
        <v/>
      </c>
      <c r="U158" s="25"/>
      <c r="V158" s="23" t="str">
        <f t="array" ref="V158">IF(W158="","",XLOOKUP(W158,selector_04,selector_04_ids,""))</f>
        <v/>
      </c>
      <c r="W158" s="25"/>
      <c r="AK158" s="19" t="s">
        <v>68</v>
      </c>
      <c r="AL158" s="19" t="s">
        <v>68</v>
      </c>
    </row>
    <row r="159">
      <c r="A159" s="14"/>
      <c r="B159" s="14"/>
      <c r="C159" s="14"/>
      <c r="D159" s="14"/>
      <c r="E159" s="14"/>
      <c r="F159" s="32"/>
      <c r="G159" s="23" t="str">
        <f t="array" ref="G159">IF(H159="","",XLOOKUP(H159,selector_06,selector_06_ids,""))</f>
        <v/>
      </c>
      <c r="H159" s="25"/>
      <c r="I159" s="23" t="str">
        <f t="array" ref="I159">IF(J159="","",XLOOKUP(J159,selector_08,selector_08_ids,""))</f>
        <v/>
      </c>
      <c r="J159" s="25"/>
      <c r="K159" s="14"/>
      <c r="L159" s="14"/>
      <c r="M159" s="14"/>
      <c r="N159" s="14"/>
      <c r="O159" s="14"/>
      <c r="P159" s="23" t="str">
        <f t="array" ref="P159">IF(Q159="","",XLOOKUP(Q159,selector_05,selector_05_ids,""))</f>
        <v/>
      </c>
      <c r="Q159" s="25"/>
      <c r="R159" s="23" t="str">
        <f t="array" ref="R159">IF(S159="","",XLOOKUP(S159,selector_23,selector_23_ids,""))</f>
        <v/>
      </c>
      <c r="S159" s="25"/>
      <c r="T159" s="23" t="str">
        <f t="array" ref="T159">IF(U159="","",XLOOKUP(U159,selector_06,selector_06_ids,""))</f>
        <v/>
      </c>
      <c r="U159" s="25"/>
      <c r="V159" s="23" t="str">
        <f t="array" ref="V159">IF(W159="","",XLOOKUP(W159,selector_04,selector_04_ids,""))</f>
        <v/>
      </c>
      <c r="W159" s="25"/>
      <c r="AK159" s="19" t="s">
        <v>68</v>
      </c>
      <c r="AL159" s="19" t="s">
        <v>68</v>
      </c>
    </row>
    <row r="160">
      <c r="A160" s="14"/>
      <c r="B160" s="14"/>
      <c r="C160" s="14"/>
      <c r="D160" s="14"/>
      <c r="E160" s="14"/>
      <c r="F160" s="32"/>
      <c r="G160" s="23" t="str">
        <f t="array" ref="G160">IF(H160="","",XLOOKUP(H160,selector_06,selector_06_ids,""))</f>
        <v/>
      </c>
      <c r="H160" s="25"/>
      <c r="I160" s="23" t="str">
        <f t="array" ref="I160">IF(J160="","",XLOOKUP(J160,selector_08,selector_08_ids,""))</f>
        <v/>
      </c>
      <c r="J160" s="25"/>
      <c r="K160" s="14"/>
      <c r="L160" s="14"/>
      <c r="M160" s="14"/>
      <c r="N160" s="14"/>
      <c r="O160" s="14"/>
      <c r="P160" s="23" t="str">
        <f t="array" ref="P160">IF(Q160="","",XLOOKUP(Q160,selector_05,selector_05_ids,""))</f>
        <v/>
      </c>
      <c r="Q160" s="25"/>
      <c r="R160" s="23" t="str">
        <f t="array" ref="R160">IF(S160="","",XLOOKUP(S160,selector_23,selector_23_ids,""))</f>
        <v/>
      </c>
      <c r="S160" s="25"/>
      <c r="T160" s="23" t="str">
        <f t="array" ref="T160">IF(U160="","",XLOOKUP(U160,selector_06,selector_06_ids,""))</f>
        <v/>
      </c>
      <c r="U160" s="25"/>
      <c r="V160" s="23" t="str">
        <f t="array" ref="V160">IF(W160="","",XLOOKUP(W160,selector_04,selector_04_ids,""))</f>
        <v/>
      </c>
      <c r="W160" s="25"/>
      <c r="AK160" s="19" t="s">
        <v>68</v>
      </c>
      <c r="AL160" s="19" t="s">
        <v>68</v>
      </c>
    </row>
    <row r="161">
      <c r="A161" s="14"/>
      <c r="B161" s="14"/>
      <c r="C161" s="14"/>
      <c r="D161" s="14"/>
      <c r="E161" s="14"/>
      <c r="F161" s="32"/>
      <c r="G161" s="23" t="str">
        <f t="array" ref="G161">IF(H161="","",XLOOKUP(H161,selector_06,selector_06_ids,""))</f>
        <v/>
      </c>
      <c r="H161" s="25"/>
      <c r="I161" s="23" t="str">
        <f t="array" ref="I161">IF(J161="","",XLOOKUP(J161,selector_08,selector_08_ids,""))</f>
        <v/>
      </c>
      <c r="J161" s="25"/>
      <c r="K161" s="14"/>
      <c r="L161" s="14"/>
      <c r="M161" s="14"/>
      <c r="N161" s="14"/>
      <c r="O161" s="14"/>
      <c r="P161" s="23" t="str">
        <f t="array" ref="P161">IF(Q161="","",XLOOKUP(Q161,selector_05,selector_05_ids,""))</f>
        <v/>
      </c>
      <c r="Q161" s="25"/>
      <c r="R161" s="23" t="str">
        <f t="array" ref="R161">IF(S161="","",XLOOKUP(S161,selector_23,selector_23_ids,""))</f>
        <v/>
      </c>
      <c r="S161" s="25"/>
      <c r="T161" s="23" t="str">
        <f t="array" ref="T161">IF(U161="","",XLOOKUP(U161,selector_06,selector_06_ids,""))</f>
        <v/>
      </c>
      <c r="U161" s="25"/>
      <c r="V161" s="23" t="str">
        <f t="array" ref="V161">IF(W161="","",XLOOKUP(W161,selector_04,selector_04_ids,""))</f>
        <v/>
      </c>
      <c r="W161" s="25"/>
      <c r="AK161" s="19" t="s">
        <v>68</v>
      </c>
      <c r="AL161" s="19" t="s">
        <v>68</v>
      </c>
    </row>
    <row r="162">
      <c r="A162" s="14"/>
      <c r="B162" s="14"/>
      <c r="C162" s="14"/>
      <c r="D162" s="14"/>
      <c r="E162" s="14"/>
      <c r="F162" s="32"/>
      <c r="G162" s="23" t="str">
        <f t="array" ref="G162">IF(H162="","",XLOOKUP(H162,selector_06,selector_06_ids,""))</f>
        <v/>
      </c>
      <c r="H162" s="25"/>
      <c r="I162" s="23" t="str">
        <f t="array" ref="I162">IF(J162="","",XLOOKUP(J162,selector_08,selector_08_ids,""))</f>
        <v/>
      </c>
      <c r="J162" s="25"/>
      <c r="K162" s="14"/>
      <c r="L162" s="14"/>
      <c r="M162" s="14"/>
      <c r="N162" s="14"/>
      <c r="O162" s="14"/>
      <c r="P162" s="23" t="str">
        <f t="array" ref="P162">IF(Q162="","",XLOOKUP(Q162,selector_05,selector_05_ids,""))</f>
        <v/>
      </c>
      <c r="Q162" s="25"/>
      <c r="R162" s="23" t="str">
        <f t="array" ref="R162">IF(S162="","",XLOOKUP(S162,selector_23,selector_23_ids,""))</f>
        <v/>
      </c>
      <c r="S162" s="25"/>
      <c r="T162" s="23" t="str">
        <f t="array" ref="T162">IF(U162="","",XLOOKUP(U162,selector_06,selector_06_ids,""))</f>
        <v/>
      </c>
      <c r="U162" s="25"/>
      <c r="V162" s="23" t="str">
        <f t="array" ref="V162">IF(W162="","",XLOOKUP(W162,selector_04,selector_04_ids,""))</f>
        <v/>
      </c>
      <c r="W162" s="25"/>
      <c r="AK162" s="19" t="s">
        <v>68</v>
      </c>
      <c r="AL162" s="19" t="s">
        <v>68</v>
      </c>
    </row>
    <row r="163">
      <c r="A163" s="14"/>
      <c r="B163" s="14"/>
      <c r="C163" s="14"/>
      <c r="D163" s="14"/>
      <c r="E163" s="14"/>
      <c r="F163" s="32"/>
      <c r="G163" s="23" t="str">
        <f t="array" ref="G163">IF(H163="","",XLOOKUP(H163,selector_06,selector_06_ids,""))</f>
        <v/>
      </c>
      <c r="H163" s="25"/>
      <c r="I163" s="23" t="str">
        <f t="array" ref="I163">IF(J163="","",XLOOKUP(J163,selector_08,selector_08_ids,""))</f>
        <v/>
      </c>
      <c r="J163" s="25"/>
      <c r="K163" s="14"/>
      <c r="L163" s="14"/>
      <c r="M163" s="14"/>
      <c r="N163" s="14"/>
      <c r="O163" s="14"/>
      <c r="P163" s="23" t="str">
        <f t="array" ref="P163">IF(Q163="","",XLOOKUP(Q163,selector_05,selector_05_ids,""))</f>
        <v/>
      </c>
      <c r="Q163" s="25"/>
      <c r="R163" s="23" t="str">
        <f t="array" ref="R163">IF(S163="","",XLOOKUP(S163,selector_23,selector_23_ids,""))</f>
        <v/>
      </c>
      <c r="S163" s="25"/>
      <c r="T163" s="23" t="str">
        <f t="array" ref="T163">IF(U163="","",XLOOKUP(U163,selector_06,selector_06_ids,""))</f>
        <v/>
      </c>
      <c r="U163" s="25"/>
      <c r="V163" s="23" t="str">
        <f t="array" ref="V163">IF(W163="","",XLOOKUP(W163,selector_04,selector_04_ids,""))</f>
        <v/>
      </c>
      <c r="W163" s="25"/>
      <c r="AK163" s="19" t="s">
        <v>68</v>
      </c>
      <c r="AL163" s="19" t="s">
        <v>68</v>
      </c>
    </row>
    <row r="164">
      <c r="A164" s="14"/>
      <c r="B164" s="14"/>
      <c r="C164" s="14"/>
      <c r="D164" s="14"/>
      <c r="E164" s="14"/>
      <c r="F164" s="32"/>
      <c r="G164" s="23" t="str">
        <f t="array" ref="G164">IF(H164="","",XLOOKUP(H164,selector_06,selector_06_ids,""))</f>
        <v/>
      </c>
      <c r="H164" s="25"/>
      <c r="I164" s="23" t="str">
        <f t="array" ref="I164">IF(J164="","",XLOOKUP(J164,selector_08,selector_08_ids,""))</f>
        <v/>
      </c>
      <c r="J164" s="25"/>
      <c r="K164" s="14"/>
      <c r="L164" s="14"/>
      <c r="M164" s="14"/>
      <c r="N164" s="14"/>
      <c r="O164" s="14"/>
      <c r="P164" s="23" t="str">
        <f t="array" ref="P164">IF(Q164="","",XLOOKUP(Q164,selector_05,selector_05_ids,""))</f>
        <v/>
      </c>
      <c r="Q164" s="25"/>
      <c r="R164" s="23" t="str">
        <f t="array" ref="R164">IF(S164="","",XLOOKUP(S164,selector_23,selector_23_ids,""))</f>
        <v/>
      </c>
      <c r="S164" s="25"/>
      <c r="T164" s="23" t="str">
        <f t="array" ref="T164">IF(U164="","",XLOOKUP(U164,selector_06,selector_06_ids,""))</f>
        <v/>
      </c>
      <c r="U164" s="25"/>
      <c r="V164" s="23" t="str">
        <f t="array" ref="V164">IF(W164="","",XLOOKUP(W164,selector_04,selector_04_ids,""))</f>
        <v/>
      </c>
      <c r="W164" s="25"/>
      <c r="AK164" s="19" t="s">
        <v>68</v>
      </c>
      <c r="AL164" s="19" t="s">
        <v>68</v>
      </c>
    </row>
    <row r="165">
      <c r="A165" s="14"/>
      <c r="B165" s="14"/>
      <c r="C165" s="14"/>
      <c r="D165" s="14"/>
      <c r="E165" s="14"/>
      <c r="F165" s="32"/>
      <c r="G165" s="23" t="str">
        <f t="array" ref="G165">IF(H165="","",XLOOKUP(H165,selector_06,selector_06_ids,""))</f>
        <v/>
      </c>
      <c r="H165" s="25"/>
      <c r="I165" s="23" t="str">
        <f t="array" ref="I165">IF(J165="","",XLOOKUP(J165,selector_08,selector_08_ids,""))</f>
        <v/>
      </c>
      <c r="J165" s="25"/>
      <c r="K165" s="14"/>
      <c r="L165" s="14"/>
      <c r="M165" s="14"/>
      <c r="N165" s="14"/>
      <c r="O165" s="14"/>
      <c r="P165" s="23" t="str">
        <f t="array" ref="P165">IF(Q165="","",XLOOKUP(Q165,selector_05,selector_05_ids,""))</f>
        <v/>
      </c>
      <c r="Q165" s="25"/>
      <c r="R165" s="23" t="str">
        <f t="array" ref="R165">IF(S165="","",XLOOKUP(S165,selector_23,selector_23_ids,""))</f>
        <v/>
      </c>
      <c r="S165" s="25"/>
      <c r="T165" s="23" t="str">
        <f t="array" ref="T165">IF(U165="","",XLOOKUP(U165,selector_06,selector_06_ids,""))</f>
        <v/>
      </c>
      <c r="U165" s="25"/>
      <c r="V165" s="23" t="str">
        <f t="array" ref="V165">IF(W165="","",XLOOKUP(W165,selector_04,selector_04_ids,""))</f>
        <v/>
      </c>
      <c r="W165" s="25"/>
      <c r="AK165" s="19" t="s">
        <v>68</v>
      </c>
      <c r="AL165" s="19" t="s">
        <v>68</v>
      </c>
    </row>
    <row r="166">
      <c r="A166" s="14"/>
      <c r="B166" s="14"/>
      <c r="C166" s="14"/>
      <c r="D166" s="14"/>
      <c r="E166" s="14"/>
      <c r="F166" s="32"/>
      <c r="G166" s="23" t="str">
        <f t="array" ref="G166">IF(H166="","",XLOOKUP(H166,selector_06,selector_06_ids,""))</f>
        <v/>
      </c>
      <c r="H166" s="25"/>
      <c r="I166" s="23" t="str">
        <f t="array" ref="I166">IF(J166="","",XLOOKUP(J166,selector_08,selector_08_ids,""))</f>
        <v/>
      </c>
      <c r="J166" s="25"/>
      <c r="K166" s="14"/>
      <c r="L166" s="14"/>
      <c r="M166" s="14"/>
      <c r="N166" s="14"/>
      <c r="O166" s="14"/>
      <c r="P166" s="23" t="str">
        <f t="array" ref="P166">IF(Q166="","",XLOOKUP(Q166,selector_05,selector_05_ids,""))</f>
        <v/>
      </c>
      <c r="Q166" s="25"/>
      <c r="R166" s="23" t="str">
        <f t="array" ref="R166">IF(S166="","",XLOOKUP(S166,selector_23,selector_23_ids,""))</f>
        <v/>
      </c>
      <c r="S166" s="25"/>
      <c r="T166" s="23" t="str">
        <f t="array" ref="T166">IF(U166="","",XLOOKUP(U166,selector_06,selector_06_ids,""))</f>
        <v/>
      </c>
      <c r="U166" s="25"/>
      <c r="V166" s="23" t="str">
        <f t="array" ref="V166">IF(W166="","",XLOOKUP(W166,selector_04,selector_04_ids,""))</f>
        <v/>
      </c>
      <c r="W166" s="25"/>
      <c r="AK166" s="19" t="s">
        <v>68</v>
      </c>
      <c r="AL166" s="19" t="s">
        <v>68</v>
      </c>
    </row>
    <row r="167">
      <c r="A167" s="14"/>
      <c r="B167" s="14"/>
      <c r="C167" s="14"/>
      <c r="D167" s="14"/>
      <c r="E167" s="14"/>
      <c r="F167" s="32"/>
      <c r="G167" s="23" t="str">
        <f t="array" ref="G167">IF(H167="","",XLOOKUP(H167,selector_06,selector_06_ids,""))</f>
        <v/>
      </c>
      <c r="H167" s="25"/>
      <c r="I167" s="23" t="str">
        <f t="array" ref="I167">IF(J167="","",XLOOKUP(J167,selector_08,selector_08_ids,""))</f>
        <v/>
      </c>
      <c r="J167" s="25"/>
      <c r="K167" s="14"/>
      <c r="L167" s="14"/>
      <c r="M167" s="14"/>
      <c r="N167" s="14"/>
      <c r="O167" s="14"/>
      <c r="P167" s="23" t="str">
        <f t="array" ref="P167">IF(Q167="","",XLOOKUP(Q167,selector_05,selector_05_ids,""))</f>
        <v/>
      </c>
      <c r="Q167" s="25"/>
      <c r="R167" s="23" t="str">
        <f t="array" ref="R167">IF(S167="","",XLOOKUP(S167,selector_23,selector_23_ids,""))</f>
        <v/>
      </c>
      <c r="S167" s="25"/>
      <c r="T167" s="23" t="str">
        <f t="array" ref="T167">IF(U167="","",XLOOKUP(U167,selector_06,selector_06_ids,""))</f>
        <v/>
      </c>
      <c r="U167" s="25"/>
      <c r="V167" s="23" t="str">
        <f t="array" ref="V167">IF(W167="","",XLOOKUP(W167,selector_04,selector_04_ids,""))</f>
        <v/>
      </c>
      <c r="W167" s="25"/>
      <c r="AK167" s="19" t="s">
        <v>68</v>
      </c>
      <c r="AL167" s="19" t="s">
        <v>68</v>
      </c>
    </row>
    <row r="168">
      <c r="A168" s="14"/>
      <c r="B168" s="14"/>
      <c r="C168" s="14"/>
      <c r="D168" s="14"/>
      <c r="E168" s="14"/>
      <c r="F168" s="32"/>
      <c r="G168" s="23" t="str">
        <f t="array" ref="G168">IF(H168="","",XLOOKUP(H168,selector_06,selector_06_ids,""))</f>
        <v/>
      </c>
      <c r="H168" s="25"/>
      <c r="I168" s="23" t="str">
        <f t="array" ref="I168">IF(J168="","",XLOOKUP(J168,selector_08,selector_08_ids,""))</f>
        <v/>
      </c>
      <c r="J168" s="25"/>
      <c r="K168" s="14"/>
      <c r="L168" s="14"/>
      <c r="M168" s="14"/>
      <c r="N168" s="14"/>
      <c r="O168" s="14"/>
      <c r="P168" s="23" t="str">
        <f t="array" ref="P168">IF(Q168="","",XLOOKUP(Q168,selector_05,selector_05_ids,""))</f>
        <v/>
      </c>
      <c r="Q168" s="25"/>
      <c r="R168" s="23" t="str">
        <f t="array" ref="R168">IF(S168="","",XLOOKUP(S168,selector_23,selector_23_ids,""))</f>
        <v/>
      </c>
      <c r="S168" s="25"/>
      <c r="T168" s="23" t="str">
        <f t="array" ref="T168">IF(U168="","",XLOOKUP(U168,selector_06,selector_06_ids,""))</f>
        <v/>
      </c>
      <c r="U168" s="25"/>
      <c r="V168" s="23" t="str">
        <f t="array" ref="V168">IF(W168="","",XLOOKUP(W168,selector_04,selector_04_ids,""))</f>
        <v/>
      </c>
      <c r="W168" s="25"/>
      <c r="AK168" s="19" t="s">
        <v>68</v>
      </c>
      <c r="AL168" s="19" t="s">
        <v>68</v>
      </c>
    </row>
    <row r="169">
      <c r="A169" s="14"/>
      <c r="B169" s="14"/>
      <c r="C169" s="14"/>
      <c r="D169" s="14"/>
      <c r="E169" s="14"/>
      <c r="F169" s="32"/>
      <c r="G169" s="23" t="str">
        <f t="array" ref="G169">IF(H169="","",XLOOKUP(H169,selector_06,selector_06_ids,""))</f>
        <v/>
      </c>
      <c r="H169" s="25"/>
      <c r="I169" s="23" t="str">
        <f t="array" ref="I169">IF(J169="","",XLOOKUP(J169,selector_08,selector_08_ids,""))</f>
        <v/>
      </c>
      <c r="J169" s="25"/>
      <c r="K169" s="14"/>
      <c r="L169" s="14"/>
      <c r="M169" s="14"/>
      <c r="N169" s="14"/>
      <c r="O169" s="14"/>
      <c r="P169" s="23" t="str">
        <f t="array" ref="P169">IF(Q169="","",XLOOKUP(Q169,selector_05,selector_05_ids,""))</f>
        <v/>
      </c>
      <c r="Q169" s="25"/>
      <c r="R169" s="23" t="str">
        <f t="array" ref="R169">IF(S169="","",XLOOKUP(S169,selector_23,selector_23_ids,""))</f>
        <v/>
      </c>
      <c r="S169" s="25"/>
      <c r="T169" s="23" t="str">
        <f t="array" ref="T169">IF(U169="","",XLOOKUP(U169,selector_06,selector_06_ids,""))</f>
        <v/>
      </c>
      <c r="U169" s="25"/>
      <c r="V169" s="23" t="str">
        <f t="array" ref="V169">IF(W169="","",XLOOKUP(W169,selector_04,selector_04_ids,""))</f>
        <v/>
      </c>
      <c r="W169" s="25"/>
      <c r="AK169" s="19" t="s">
        <v>68</v>
      </c>
      <c r="AL169" s="19" t="s">
        <v>68</v>
      </c>
    </row>
    <row r="170">
      <c r="A170" s="14"/>
      <c r="B170" s="14"/>
      <c r="C170" s="14"/>
      <c r="D170" s="14"/>
      <c r="E170" s="14"/>
      <c r="F170" s="32"/>
      <c r="G170" s="23" t="str">
        <f t="array" ref="G170">IF(H170="","",XLOOKUP(H170,selector_06,selector_06_ids,""))</f>
        <v/>
      </c>
      <c r="H170" s="25"/>
      <c r="I170" s="23" t="str">
        <f t="array" ref="I170">IF(J170="","",XLOOKUP(J170,selector_08,selector_08_ids,""))</f>
        <v/>
      </c>
      <c r="J170" s="25"/>
      <c r="K170" s="14"/>
      <c r="L170" s="14"/>
      <c r="M170" s="14"/>
      <c r="N170" s="14"/>
      <c r="O170" s="14"/>
      <c r="P170" s="23" t="str">
        <f t="array" ref="P170">IF(Q170="","",XLOOKUP(Q170,selector_05,selector_05_ids,""))</f>
        <v/>
      </c>
      <c r="Q170" s="25"/>
      <c r="R170" s="23" t="str">
        <f t="array" ref="R170">IF(S170="","",XLOOKUP(S170,selector_23,selector_23_ids,""))</f>
        <v/>
      </c>
      <c r="S170" s="25"/>
      <c r="T170" s="23" t="str">
        <f t="array" ref="T170">IF(U170="","",XLOOKUP(U170,selector_06,selector_06_ids,""))</f>
        <v/>
      </c>
      <c r="U170" s="25"/>
      <c r="V170" s="23" t="str">
        <f t="array" ref="V170">IF(W170="","",XLOOKUP(W170,selector_04,selector_04_ids,""))</f>
        <v/>
      </c>
      <c r="W170" s="25"/>
      <c r="AK170" s="19" t="s">
        <v>68</v>
      </c>
      <c r="AL170" s="19" t="s">
        <v>68</v>
      </c>
    </row>
    <row r="171">
      <c r="A171" s="14"/>
      <c r="B171" s="14"/>
      <c r="C171" s="14"/>
      <c r="D171" s="14"/>
      <c r="E171" s="14"/>
      <c r="F171" s="32"/>
      <c r="G171" s="23" t="str">
        <f t="array" ref="G171">IF(H171="","",XLOOKUP(H171,selector_06,selector_06_ids,""))</f>
        <v/>
      </c>
      <c r="H171" s="25"/>
      <c r="I171" s="23" t="str">
        <f t="array" ref="I171">IF(J171="","",XLOOKUP(J171,selector_08,selector_08_ids,""))</f>
        <v/>
      </c>
      <c r="J171" s="25"/>
      <c r="K171" s="14"/>
      <c r="L171" s="14"/>
      <c r="M171" s="14"/>
      <c r="N171" s="14"/>
      <c r="O171" s="14"/>
      <c r="P171" s="23" t="str">
        <f t="array" ref="P171">IF(Q171="","",XLOOKUP(Q171,selector_05,selector_05_ids,""))</f>
        <v/>
      </c>
      <c r="Q171" s="25"/>
      <c r="R171" s="23" t="str">
        <f t="array" ref="R171">IF(S171="","",XLOOKUP(S171,selector_23,selector_23_ids,""))</f>
        <v/>
      </c>
      <c r="S171" s="25"/>
      <c r="T171" s="23" t="str">
        <f t="array" ref="T171">IF(U171="","",XLOOKUP(U171,selector_06,selector_06_ids,""))</f>
        <v/>
      </c>
      <c r="U171" s="25"/>
      <c r="V171" s="23" t="str">
        <f t="array" ref="V171">IF(W171="","",XLOOKUP(W171,selector_04,selector_04_ids,""))</f>
        <v/>
      </c>
      <c r="W171" s="25"/>
      <c r="AK171" s="19" t="s">
        <v>68</v>
      </c>
      <c r="AL171" s="19" t="s">
        <v>68</v>
      </c>
    </row>
    <row r="172">
      <c r="A172" s="14"/>
      <c r="B172" s="14"/>
      <c r="C172" s="14"/>
      <c r="D172" s="14"/>
      <c r="E172" s="14"/>
      <c r="F172" s="32"/>
      <c r="G172" s="23" t="str">
        <f t="array" ref="G172">IF(H172="","",XLOOKUP(H172,selector_06,selector_06_ids,""))</f>
        <v/>
      </c>
      <c r="H172" s="25"/>
      <c r="I172" s="23" t="str">
        <f t="array" ref="I172">IF(J172="","",XLOOKUP(J172,selector_08,selector_08_ids,""))</f>
        <v/>
      </c>
      <c r="J172" s="25"/>
      <c r="K172" s="14"/>
      <c r="L172" s="14"/>
      <c r="M172" s="14"/>
      <c r="N172" s="14"/>
      <c r="O172" s="14"/>
      <c r="P172" s="23" t="str">
        <f t="array" ref="P172">IF(Q172="","",XLOOKUP(Q172,selector_05,selector_05_ids,""))</f>
        <v/>
      </c>
      <c r="Q172" s="25"/>
      <c r="R172" s="23" t="str">
        <f t="array" ref="R172">IF(S172="","",XLOOKUP(S172,selector_23,selector_23_ids,""))</f>
        <v/>
      </c>
      <c r="S172" s="25"/>
      <c r="T172" s="23" t="str">
        <f t="array" ref="T172">IF(U172="","",XLOOKUP(U172,selector_06,selector_06_ids,""))</f>
        <v/>
      </c>
      <c r="U172" s="25"/>
      <c r="V172" s="23" t="str">
        <f t="array" ref="V172">IF(W172="","",XLOOKUP(W172,selector_04,selector_04_ids,""))</f>
        <v/>
      </c>
      <c r="W172" s="25"/>
      <c r="AK172" s="19" t="s">
        <v>68</v>
      </c>
      <c r="AL172" s="19" t="s">
        <v>68</v>
      </c>
    </row>
    <row r="173">
      <c r="A173" s="14"/>
      <c r="B173" s="14"/>
      <c r="C173" s="14"/>
      <c r="D173" s="14"/>
      <c r="E173" s="14"/>
      <c r="F173" s="32"/>
      <c r="G173" s="23" t="str">
        <f t="array" ref="G173">IF(H173="","",XLOOKUP(H173,selector_06,selector_06_ids,""))</f>
        <v/>
      </c>
      <c r="H173" s="25"/>
      <c r="I173" s="23" t="str">
        <f t="array" ref="I173">IF(J173="","",XLOOKUP(J173,selector_08,selector_08_ids,""))</f>
        <v/>
      </c>
      <c r="J173" s="25"/>
      <c r="K173" s="14"/>
      <c r="L173" s="14"/>
      <c r="M173" s="14"/>
      <c r="N173" s="14"/>
      <c r="O173" s="14"/>
      <c r="P173" s="23" t="str">
        <f t="array" ref="P173">IF(Q173="","",XLOOKUP(Q173,selector_05,selector_05_ids,""))</f>
        <v/>
      </c>
      <c r="Q173" s="25"/>
      <c r="R173" s="23" t="str">
        <f t="array" ref="R173">IF(S173="","",XLOOKUP(S173,selector_23,selector_23_ids,""))</f>
        <v/>
      </c>
      <c r="S173" s="25"/>
      <c r="T173" s="23" t="str">
        <f t="array" ref="T173">IF(U173="","",XLOOKUP(U173,selector_06,selector_06_ids,""))</f>
        <v/>
      </c>
      <c r="U173" s="25"/>
      <c r="V173" s="23" t="str">
        <f t="array" ref="V173">IF(W173="","",XLOOKUP(W173,selector_04,selector_04_ids,""))</f>
        <v/>
      </c>
      <c r="W173" s="25"/>
      <c r="AK173" s="19" t="s">
        <v>68</v>
      </c>
      <c r="AL173" s="19" t="s">
        <v>68</v>
      </c>
    </row>
    <row r="174">
      <c r="A174" s="14"/>
      <c r="B174" s="14"/>
      <c r="C174" s="14"/>
      <c r="D174" s="14"/>
      <c r="E174" s="14"/>
      <c r="F174" s="32"/>
      <c r="G174" s="23" t="str">
        <f t="array" ref="G174">IF(H174="","",XLOOKUP(H174,selector_06,selector_06_ids,""))</f>
        <v/>
      </c>
      <c r="H174" s="25"/>
      <c r="I174" s="23" t="str">
        <f t="array" ref="I174">IF(J174="","",XLOOKUP(J174,selector_08,selector_08_ids,""))</f>
        <v/>
      </c>
      <c r="J174" s="25"/>
      <c r="K174" s="14"/>
      <c r="L174" s="14"/>
      <c r="M174" s="14"/>
      <c r="N174" s="14"/>
      <c r="O174" s="14"/>
      <c r="P174" s="23" t="str">
        <f t="array" ref="P174">IF(Q174="","",XLOOKUP(Q174,selector_05,selector_05_ids,""))</f>
        <v/>
      </c>
      <c r="Q174" s="25"/>
      <c r="R174" s="23" t="str">
        <f t="array" ref="R174">IF(S174="","",XLOOKUP(S174,selector_23,selector_23_ids,""))</f>
        <v/>
      </c>
      <c r="S174" s="25"/>
      <c r="T174" s="23" t="str">
        <f t="array" ref="T174">IF(U174="","",XLOOKUP(U174,selector_06,selector_06_ids,""))</f>
        <v/>
      </c>
      <c r="U174" s="25"/>
      <c r="V174" s="23" t="str">
        <f t="array" ref="V174">IF(W174="","",XLOOKUP(W174,selector_04,selector_04_ids,""))</f>
        <v/>
      </c>
      <c r="W174" s="25"/>
      <c r="AK174" s="19" t="s">
        <v>68</v>
      </c>
      <c r="AL174" s="19" t="s">
        <v>68</v>
      </c>
    </row>
    <row r="175">
      <c r="A175" s="14"/>
      <c r="B175" s="14"/>
      <c r="C175" s="14"/>
      <c r="D175" s="14"/>
      <c r="E175" s="14"/>
      <c r="F175" s="32"/>
      <c r="G175" s="23" t="str">
        <f t="array" ref="G175">IF(H175="","",XLOOKUP(H175,selector_06,selector_06_ids,""))</f>
        <v/>
      </c>
      <c r="H175" s="25"/>
      <c r="I175" s="23" t="str">
        <f t="array" ref="I175">IF(J175="","",XLOOKUP(J175,selector_08,selector_08_ids,""))</f>
        <v/>
      </c>
      <c r="J175" s="25"/>
      <c r="K175" s="14"/>
      <c r="L175" s="14"/>
      <c r="M175" s="14"/>
      <c r="N175" s="14"/>
      <c r="O175" s="14"/>
      <c r="P175" s="23" t="str">
        <f t="array" ref="P175">IF(Q175="","",XLOOKUP(Q175,selector_05,selector_05_ids,""))</f>
        <v/>
      </c>
      <c r="Q175" s="25"/>
      <c r="R175" s="23" t="str">
        <f t="array" ref="R175">IF(S175="","",XLOOKUP(S175,selector_23,selector_23_ids,""))</f>
        <v/>
      </c>
      <c r="S175" s="25"/>
      <c r="T175" s="23" t="str">
        <f t="array" ref="T175">IF(U175="","",XLOOKUP(U175,selector_06,selector_06_ids,""))</f>
        <v/>
      </c>
      <c r="U175" s="25"/>
      <c r="V175" s="23" t="str">
        <f t="array" ref="V175">IF(W175="","",XLOOKUP(W175,selector_04,selector_04_ids,""))</f>
        <v/>
      </c>
      <c r="W175" s="25"/>
      <c r="AK175" s="19" t="s">
        <v>68</v>
      </c>
      <c r="AL175" s="19" t="s">
        <v>68</v>
      </c>
    </row>
    <row r="176">
      <c r="A176" s="14"/>
      <c r="B176" s="14"/>
      <c r="C176" s="14"/>
      <c r="D176" s="14"/>
      <c r="E176" s="14"/>
      <c r="F176" s="32"/>
      <c r="G176" s="23" t="str">
        <f t="array" ref="G176">IF(H176="","",XLOOKUP(H176,selector_06,selector_06_ids,""))</f>
        <v/>
      </c>
      <c r="H176" s="25"/>
      <c r="I176" s="23" t="str">
        <f t="array" ref="I176">IF(J176="","",XLOOKUP(J176,selector_08,selector_08_ids,""))</f>
        <v/>
      </c>
      <c r="J176" s="25"/>
      <c r="K176" s="14"/>
      <c r="L176" s="14"/>
      <c r="M176" s="14"/>
      <c r="N176" s="14"/>
      <c r="O176" s="14"/>
      <c r="P176" s="23" t="str">
        <f t="array" ref="P176">IF(Q176="","",XLOOKUP(Q176,selector_05,selector_05_ids,""))</f>
        <v/>
      </c>
      <c r="Q176" s="25"/>
      <c r="R176" s="23" t="str">
        <f t="array" ref="R176">IF(S176="","",XLOOKUP(S176,selector_23,selector_23_ids,""))</f>
        <v/>
      </c>
      <c r="S176" s="25"/>
      <c r="T176" s="23" t="str">
        <f t="array" ref="T176">IF(U176="","",XLOOKUP(U176,selector_06,selector_06_ids,""))</f>
        <v/>
      </c>
      <c r="U176" s="25"/>
      <c r="V176" s="23" t="str">
        <f t="array" ref="V176">IF(W176="","",XLOOKUP(W176,selector_04,selector_04_ids,""))</f>
        <v/>
      </c>
      <c r="W176" s="25"/>
      <c r="AK176" s="19" t="s">
        <v>68</v>
      </c>
      <c r="AL176" s="19" t="s">
        <v>68</v>
      </c>
    </row>
    <row r="177">
      <c r="A177" s="14"/>
      <c r="B177" s="14"/>
      <c r="C177" s="14"/>
      <c r="D177" s="14"/>
      <c r="E177" s="14"/>
      <c r="F177" s="32"/>
      <c r="G177" s="23" t="str">
        <f t="array" ref="G177">IF(H177="","",XLOOKUP(H177,selector_06,selector_06_ids,""))</f>
        <v/>
      </c>
      <c r="H177" s="25"/>
      <c r="I177" s="23" t="str">
        <f t="array" ref="I177">IF(J177="","",XLOOKUP(J177,selector_08,selector_08_ids,""))</f>
        <v/>
      </c>
      <c r="J177" s="25"/>
      <c r="K177" s="14"/>
      <c r="L177" s="14"/>
      <c r="M177" s="14"/>
      <c r="N177" s="14"/>
      <c r="O177" s="14"/>
      <c r="P177" s="23" t="str">
        <f t="array" ref="P177">IF(Q177="","",XLOOKUP(Q177,selector_05,selector_05_ids,""))</f>
        <v/>
      </c>
      <c r="Q177" s="25"/>
      <c r="R177" s="23" t="str">
        <f t="array" ref="R177">IF(S177="","",XLOOKUP(S177,selector_23,selector_23_ids,""))</f>
        <v/>
      </c>
      <c r="S177" s="25"/>
      <c r="T177" s="23" t="str">
        <f t="array" ref="T177">IF(U177="","",XLOOKUP(U177,selector_06,selector_06_ids,""))</f>
        <v/>
      </c>
      <c r="U177" s="25"/>
      <c r="V177" s="23" t="str">
        <f t="array" ref="V177">IF(W177="","",XLOOKUP(W177,selector_04,selector_04_ids,""))</f>
        <v/>
      </c>
      <c r="W177" s="25"/>
      <c r="AK177" s="19" t="s">
        <v>68</v>
      </c>
      <c r="AL177" s="19" t="s">
        <v>68</v>
      </c>
    </row>
    <row r="178">
      <c r="A178" s="14"/>
      <c r="B178" s="14"/>
      <c r="C178" s="14"/>
      <c r="D178" s="14"/>
      <c r="E178" s="14"/>
      <c r="F178" s="32"/>
      <c r="G178" s="23" t="str">
        <f t="array" ref="G178">IF(H178="","",XLOOKUP(H178,selector_06,selector_06_ids,""))</f>
        <v/>
      </c>
      <c r="H178" s="25"/>
      <c r="I178" s="23" t="str">
        <f t="array" ref="I178">IF(J178="","",XLOOKUP(J178,selector_08,selector_08_ids,""))</f>
        <v/>
      </c>
      <c r="J178" s="25"/>
      <c r="K178" s="14"/>
      <c r="L178" s="14"/>
      <c r="M178" s="14"/>
      <c r="N178" s="14"/>
      <c r="O178" s="14"/>
      <c r="P178" s="23" t="str">
        <f t="array" ref="P178">IF(Q178="","",XLOOKUP(Q178,selector_05,selector_05_ids,""))</f>
        <v/>
      </c>
      <c r="Q178" s="25"/>
      <c r="R178" s="23" t="str">
        <f t="array" ref="R178">IF(S178="","",XLOOKUP(S178,selector_23,selector_23_ids,""))</f>
        <v/>
      </c>
      <c r="S178" s="25"/>
      <c r="T178" s="23" t="str">
        <f t="array" ref="T178">IF(U178="","",XLOOKUP(U178,selector_06,selector_06_ids,""))</f>
        <v/>
      </c>
      <c r="U178" s="25"/>
      <c r="V178" s="23" t="str">
        <f t="array" ref="V178">IF(W178="","",XLOOKUP(W178,selector_04,selector_04_ids,""))</f>
        <v/>
      </c>
      <c r="W178" s="25"/>
      <c r="AK178" s="19" t="s">
        <v>68</v>
      </c>
      <c r="AL178" s="19" t="s">
        <v>68</v>
      </c>
    </row>
    <row r="179">
      <c r="A179" s="14"/>
      <c r="B179" s="14"/>
      <c r="C179" s="14"/>
      <c r="D179" s="14"/>
      <c r="E179" s="14"/>
      <c r="F179" s="32"/>
      <c r="G179" s="23" t="str">
        <f t="array" ref="G179">IF(H179="","",XLOOKUP(H179,selector_06,selector_06_ids,""))</f>
        <v/>
      </c>
      <c r="H179" s="25"/>
      <c r="I179" s="23" t="str">
        <f t="array" ref="I179">IF(J179="","",XLOOKUP(J179,selector_08,selector_08_ids,""))</f>
        <v/>
      </c>
      <c r="J179" s="25"/>
      <c r="K179" s="14"/>
      <c r="L179" s="14"/>
      <c r="M179" s="14"/>
      <c r="N179" s="14"/>
      <c r="O179" s="14"/>
      <c r="P179" s="23" t="str">
        <f t="array" ref="P179">IF(Q179="","",XLOOKUP(Q179,selector_05,selector_05_ids,""))</f>
        <v/>
      </c>
      <c r="Q179" s="25"/>
      <c r="R179" s="23" t="str">
        <f t="array" ref="R179">IF(S179="","",XLOOKUP(S179,selector_23,selector_23_ids,""))</f>
        <v/>
      </c>
      <c r="S179" s="25"/>
      <c r="T179" s="23" t="str">
        <f t="array" ref="T179">IF(U179="","",XLOOKUP(U179,selector_06,selector_06_ids,""))</f>
        <v/>
      </c>
      <c r="U179" s="25"/>
      <c r="V179" s="23" t="str">
        <f t="array" ref="V179">IF(W179="","",XLOOKUP(W179,selector_04,selector_04_ids,""))</f>
        <v/>
      </c>
      <c r="W179" s="25"/>
      <c r="AK179" s="19" t="s">
        <v>68</v>
      </c>
      <c r="AL179" s="19" t="s">
        <v>68</v>
      </c>
    </row>
    <row r="180">
      <c r="A180" s="14"/>
      <c r="B180" s="14"/>
      <c r="C180" s="14"/>
      <c r="D180" s="14"/>
      <c r="E180" s="14"/>
      <c r="F180" s="32"/>
      <c r="G180" s="23" t="str">
        <f t="array" ref="G180">IF(H180="","",XLOOKUP(H180,selector_06,selector_06_ids,""))</f>
        <v/>
      </c>
      <c r="H180" s="25"/>
      <c r="I180" s="23" t="str">
        <f t="array" ref="I180">IF(J180="","",XLOOKUP(J180,selector_08,selector_08_ids,""))</f>
        <v/>
      </c>
      <c r="J180" s="25"/>
      <c r="K180" s="14"/>
      <c r="L180" s="14"/>
      <c r="M180" s="14"/>
      <c r="N180" s="14"/>
      <c r="O180" s="14"/>
      <c r="P180" s="23" t="str">
        <f t="array" ref="P180">IF(Q180="","",XLOOKUP(Q180,selector_05,selector_05_ids,""))</f>
        <v/>
      </c>
      <c r="Q180" s="25"/>
      <c r="R180" s="23" t="str">
        <f t="array" ref="R180">IF(S180="","",XLOOKUP(S180,selector_23,selector_23_ids,""))</f>
        <v/>
      </c>
      <c r="S180" s="25"/>
      <c r="T180" s="23" t="str">
        <f t="array" ref="T180">IF(U180="","",XLOOKUP(U180,selector_06,selector_06_ids,""))</f>
        <v/>
      </c>
      <c r="U180" s="25"/>
      <c r="V180" s="23" t="str">
        <f t="array" ref="V180">IF(W180="","",XLOOKUP(W180,selector_04,selector_04_ids,""))</f>
        <v/>
      </c>
      <c r="W180" s="25"/>
      <c r="AK180" s="19" t="s">
        <v>68</v>
      </c>
      <c r="AL180" s="19" t="s">
        <v>68</v>
      </c>
    </row>
    <row r="181">
      <c r="A181" s="14"/>
      <c r="B181" s="14"/>
      <c r="C181" s="14"/>
      <c r="D181" s="14"/>
      <c r="E181" s="14"/>
      <c r="F181" s="32"/>
      <c r="G181" s="23" t="str">
        <f t="array" ref="G181">IF(H181="","",XLOOKUP(H181,selector_06,selector_06_ids,""))</f>
        <v/>
      </c>
      <c r="H181" s="25"/>
      <c r="I181" s="23" t="str">
        <f t="array" ref="I181">IF(J181="","",XLOOKUP(J181,selector_08,selector_08_ids,""))</f>
        <v/>
      </c>
      <c r="J181" s="25"/>
      <c r="K181" s="14"/>
      <c r="L181" s="14"/>
      <c r="M181" s="14"/>
      <c r="N181" s="14"/>
      <c r="O181" s="14"/>
      <c r="P181" s="23" t="str">
        <f t="array" ref="P181">IF(Q181="","",XLOOKUP(Q181,selector_05,selector_05_ids,""))</f>
        <v/>
      </c>
      <c r="Q181" s="25"/>
      <c r="R181" s="23" t="str">
        <f t="array" ref="R181">IF(S181="","",XLOOKUP(S181,selector_23,selector_23_ids,""))</f>
        <v/>
      </c>
      <c r="S181" s="25"/>
      <c r="T181" s="23" t="str">
        <f t="array" ref="T181">IF(U181="","",XLOOKUP(U181,selector_06,selector_06_ids,""))</f>
        <v/>
      </c>
      <c r="U181" s="25"/>
      <c r="V181" s="23" t="str">
        <f t="array" ref="V181">IF(W181="","",XLOOKUP(W181,selector_04,selector_04_ids,""))</f>
        <v/>
      </c>
      <c r="W181" s="25"/>
      <c r="AK181" s="19" t="s">
        <v>68</v>
      </c>
      <c r="AL181" s="19" t="s">
        <v>68</v>
      </c>
    </row>
    <row r="182">
      <c r="A182" s="14"/>
      <c r="B182" s="14"/>
      <c r="C182" s="14"/>
      <c r="D182" s="14"/>
      <c r="E182" s="14"/>
      <c r="F182" s="32"/>
      <c r="G182" s="23" t="str">
        <f t="array" ref="G182">IF(H182="","",XLOOKUP(H182,selector_06,selector_06_ids,""))</f>
        <v/>
      </c>
      <c r="H182" s="25"/>
      <c r="I182" s="23" t="str">
        <f t="array" ref="I182">IF(J182="","",XLOOKUP(J182,selector_08,selector_08_ids,""))</f>
        <v/>
      </c>
      <c r="J182" s="25"/>
      <c r="K182" s="14"/>
      <c r="L182" s="14"/>
      <c r="M182" s="14"/>
      <c r="N182" s="14"/>
      <c r="O182" s="14"/>
      <c r="P182" s="23" t="str">
        <f t="array" ref="P182">IF(Q182="","",XLOOKUP(Q182,selector_05,selector_05_ids,""))</f>
        <v/>
      </c>
      <c r="Q182" s="25"/>
      <c r="R182" s="23" t="str">
        <f t="array" ref="R182">IF(S182="","",XLOOKUP(S182,selector_23,selector_23_ids,""))</f>
        <v/>
      </c>
      <c r="S182" s="25"/>
      <c r="T182" s="23" t="str">
        <f t="array" ref="T182">IF(U182="","",XLOOKUP(U182,selector_06,selector_06_ids,""))</f>
        <v/>
      </c>
      <c r="U182" s="25"/>
      <c r="V182" s="23" t="str">
        <f t="array" ref="V182">IF(W182="","",XLOOKUP(W182,selector_04,selector_04_ids,""))</f>
        <v/>
      </c>
      <c r="W182" s="25"/>
      <c r="AK182" s="19" t="s">
        <v>68</v>
      </c>
      <c r="AL182" s="19" t="s">
        <v>68</v>
      </c>
    </row>
    <row r="183">
      <c r="A183" s="14"/>
      <c r="B183" s="14"/>
      <c r="C183" s="14"/>
      <c r="D183" s="14"/>
      <c r="E183" s="14"/>
      <c r="F183" s="32"/>
      <c r="G183" s="23" t="str">
        <f t="array" ref="G183">IF(H183="","",XLOOKUP(H183,selector_06,selector_06_ids,""))</f>
        <v/>
      </c>
      <c r="H183" s="25"/>
      <c r="I183" s="23" t="str">
        <f t="array" ref="I183">IF(J183="","",XLOOKUP(J183,selector_08,selector_08_ids,""))</f>
        <v/>
      </c>
      <c r="J183" s="25"/>
      <c r="K183" s="14"/>
      <c r="L183" s="14"/>
      <c r="M183" s="14"/>
      <c r="N183" s="14"/>
      <c r="O183" s="14"/>
      <c r="P183" s="23" t="str">
        <f t="array" ref="P183">IF(Q183="","",XLOOKUP(Q183,selector_05,selector_05_ids,""))</f>
        <v/>
      </c>
      <c r="Q183" s="25"/>
      <c r="R183" s="23" t="str">
        <f t="array" ref="R183">IF(S183="","",XLOOKUP(S183,selector_23,selector_23_ids,""))</f>
        <v/>
      </c>
      <c r="S183" s="25"/>
      <c r="T183" s="23" t="str">
        <f t="array" ref="T183">IF(U183="","",XLOOKUP(U183,selector_06,selector_06_ids,""))</f>
        <v/>
      </c>
      <c r="U183" s="25"/>
      <c r="V183" s="23" t="str">
        <f t="array" ref="V183">IF(W183="","",XLOOKUP(W183,selector_04,selector_04_ids,""))</f>
        <v/>
      </c>
      <c r="W183" s="25"/>
      <c r="AK183" s="19" t="s">
        <v>68</v>
      </c>
      <c r="AL183" s="19" t="s">
        <v>68</v>
      </c>
    </row>
    <row r="184">
      <c r="A184" s="14"/>
      <c r="B184" s="14"/>
      <c r="C184" s="14"/>
      <c r="D184" s="14"/>
      <c r="E184" s="14"/>
      <c r="F184" s="32"/>
      <c r="G184" s="23" t="str">
        <f t="array" ref="G184">IF(H184="","",XLOOKUP(H184,selector_06,selector_06_ids,""))</f>
        <v/>
      </c>
      <c r="H184" s="25"/>
      <c r="I184" s="23" t="str">
        <f t="array" ref="I184">IF(J184="","",XLOOKUP(J184,selector_08,selector_08_ids,""))</f>
        <v/>
      </c>
      <c r="J184" s="25"/>
      <c r="K184" s="14"/>
      <c r="L184" s="14"/>
      <c r="M184" s="14"/>
      <c r="N184" s="14"/>
      <c r="O184" s="14"/>
      <c r="P184" s="23" t="str">
        <f t="array" ref="P184">IF(Q184="","",XLOOKUP(Q184,selector_05,selector_05_ids,""))</f>
        <v/>
      </c>
      <c r="Q184" s="25"/>
      <c r="R184" s="23" t="str">
        <f t="array" ref="R184">IF(S184="","",XLOOKUP(S184,selector_23,selector_23_ids,""))</f>
        <v/>
      </c>
      <c r="S184" s="25"/>
      <c r="T184" s="23" t="str">
        <f t="array" ref="T184">IF(U184="","",XLOOKUP(U184,selector_06,selector_06_ids,""))</f>
        <v/>
      </c>
      <c r="U184" s="25"/>
      <c r="V184" s="23" t="str">
        <f t="array" ref="V184">IF(W184="","",XLOOKUP(W184,selector_04,selector_04_ids,""))</f>
        <v/>
      </c>
      <c r="W184" s="25"/>
      <c r="AK184" s="19" t="s">
        <v>68</v>
      </c>
      <c r="AL184" s="19" t="s">
        <v>68</v>
      </c>
    </row>
    <row r="185">
      <c r="A185" s="14"/>
      <c r="B185" s="14"/>
      <c r="C185" s="14"/>
      <c r="D185" s="14"/>
      <c r="E185" s="14"/>
      <c r="F185" s="32"/>
      <c r="G185" s="23" t="str">
        <f t="array" ref="G185">IF(H185="","",XLOOKUP(H185,selector_06,selector_06_ids,""))</f>
        <v/>
      </c>
      <c r="H185" s="25"/>
      <c r="I185" s="23" t="str">
        <f t="array" ref="I185">IF(J185="","",XLOOKUP(J185,selector_08,selector_08_ids,""))</f>
        <v/>
      </c>
      <c r="J185" s="25"/>
      <c r="K185" s="14"/>
      <c r="L185" s="14"/>
      <c r="M185" s="14"/>
      <c r="N185" s="14"/>
      <c r="O185" s="14"/>
      <c r="P185" s="23" t="str">
        <f t="array" ref="P185">IF(Q185="","",XLOOKUP(Q185,selector_05,selector_05_ids,""))</f>
        <v/>
      </c>
      <c r="Q185" s="25"/>
      <c r="R185" s="23" t="str">
        <f t="array" ref="R185">IF(S185="","",XLOOKUP(S185,selector_23,selector_23_ids,""))</f>
        <v/>
      </c>
      <c r="S185" s="25"/>
      <c r="T185" s="23" t="str">
        <f t="array" ref="T185">IF(U185="","",XLOOKUP(U185,selector_06,selector_06_ids,""))</f>
        <v/>
      </c>
      <c r="U185" s="25"/>
      <c r="V185" s="23" t="str">
        <f t="array" ref="V185">IF(W185="","",XLOOKUP(W185,selector_04,selector_04_ids,""))</f>
        <v/>
      </c>
      <c r="W185" s="25"/>
      <c r="AK185" s="19" t="s">
        <v>68</v>
      </c>
      <c r="AL185" s="19" t="s">
        <v>68</v>
      </c>
    </row>
    <row r="186">
      <c r="A186" s="14"/>
      <c r="B186" s="14"/>
      <c r="C186" s="14"/>
      <c r="D186" s="14"/>
      <c r="E186" s="14"/>
      <c r="F186" s="32"/>
      <c r="G186" s="23" t="str">
        <f t="array" ref="G186">IF(H186="","",XLOOKUP(H186,selector_06,selector_06_ids,""))</f>
        <v/>
      </c>
      <c r="H186" s="25"/>
      <c r="I186" s="23" t="str">
        <f t="array" ref="I186">IF(J186="","",XLOOKUP(J186,selector_08,selector_08_ids,""))</f>
        <v/>
      </c>
      <c r="J186" s="25"/>
      <c r="K186" s="14"/>
      <c r="L186" s="14"/>
      <c r="M186" s="14"/>
      <c r="N186" s="14"/>
      <c r="O186" s="14"/>
      <c r="P186" s="23" t="str">
        <f t="array" ref="P186">IF(Q186="","",XLOOKUP(Q186,selector_05,selector_05_ids,""))</f>
        <v/>
      </c>
      <c r="Q186" s="25"/>
      <c r="R186" s="23" t="str">
        <f t="array" ref="R186">IF(S186="","",XLOOKUP(S186,selector_23,selector_23_ids,""))</f>
        <v/>
      </c>
      <c r="S186" s="25"/>
      <c r="T186" s="23" t="str">
        <f t="array" ref="T186">IF(U186="","",XLOOKUP(U186,selector_06,selector_06_ids,""))</f>
        <v/>
      </c>
      <c r="U186" s="25"/>
      <c r="V186" s="23" t="str">
        <f t="array" ref="V186">IF(W186="","",XLOOKUP(W186,selector_04,selector_04_ids,""))</f>
        <v/>
      </c>
      <c r="W186" s="25"/>
      <c r="AK186" s="19" t="s">
        <v>68</v>
      </c>
      <c r="AL186" s="19" t="s">
        <v>68</v>
      </c>
    </row>
    <row r="187">
      <c r="A187" s="14"/>
      <c r="B187" s="14"/>
      <c r="C187" s="14"/>
      <c r="D187" s="14"/>
      <c r="E187" s="14"/>
      <c r="F187" s="32"/>
      <c r="G187" s="23" t="str">
        <f t="array" ref="G187">IF(H187="","",XLOOKUP(H187,selector_06,selector_06_ids,""))</f>
        <v/>
      </c>
      <c r="H187" s="25"/>
      <c r="I187" s="23" t="str">
        <f t="array" ref="I187">IF(J187="","",XLOOKUP(J187,selector_08,selector_08_ids,""))</f>
        <v/>
      </c>
      <c r="J187" s="25"/>
      <c r="K187" s="14"/>
      <c r="L187" s="14"/>
      <c r="M187" s="14"/>
      <c r="N187" s="14"/>
      <c r="O187" s="14"/>
      <c r="P187" s="23" t="str">
        <f t="array" ref="P187">IF(Q187="","",XLOOKUP(Q187,selector_05,selector_05_ids,""))</f>
        <v/>
      </c>
      <c r="Q187" s="25"/>
      <c r="R187" s="23" t="str">
        <f t="array" ref="R187">IF(S187="","",XLOOKUP(S187,selector_23,selector_23_ids,""))</f>
        <v/>
      </c>
      <c r="S187" s="25"/>
      <c r="T187" s="23" t="str">
        <f t="array" ref="T187">IF(U187="","",XLOOKUP(U187,selector_06,selector_06_ids,""))</f>
        <v/>
      </c>
      <c r="U187" s="25"/>
      <c r="V187" s="23" t="str">
        <f t="array" ref="V187">IF(W187="","",XLOOKUP(W187,selector_04,selector_04_ids,""))</f>
        <v/>
      </c>
      <c r="W187" s="25"/>
      <c r="AK187" s="19" t="s">
        <v>68</v>
      </c>
      <c r="AL187" s="19" t="s">
        <v>68</v>
      </c>
    </row>
    <row r="188">
      <c r="A188" s="14"/>
      <c r="B188" s="14"/>
      <c r="C188" s="14"/>
      <c r="D188" s="14"/>
      <c r="E188" s="14"/>
      <c r="F188" s="32"/>
      <c r="G188" s="23" t="str">
        <f t="array" ref="G188">IF(H188="","",XLOOKUP(H188,selector_06,selector_06_ids,""))</f>
        <v/>
      </c>
      <c r="H188" s="25"/>
      <c r="I188" s="23" t="str">
        <f t="array" ref="I188">IF(J188="","",XLOOKUP(J188,selector_08,selector_08_ids,""))</f>
        <v/>
      </c>
      <c r="J188" s="25"/>
      <c r="K188" s="14"/>
      <c r="L188" s="14"/>
      <c r="M188" s="14"/>
      <c r="N188" s="14"/>
      <c r="O188" s="14"/>
      <c r="P188" s="23" t="str">
        <f t="array" ref="P188">IF(Q188="","",XLOOKUP(Q188,selector_05,selector_05_ids,""))</f>
        <v/>
      </c>
      <c r="Q188" s="25"/>
      <c r="R188" s="23" t="str">
        <f t="array" ref="R188">IF(S188="","",XLOOKUP(S188,selector_23,selector_23_ids,""))</f>
        <v/>
      </c>
      <c r="S188" s="25"/>
      <c r="T188" s="23" t="str">
        <f t="array" ref="T188">IF(U188="","",XLOOKUP(U188,selector_06,selector_06_ids,""))</f>
        <v/>
      </c>
      <c r="U188" s="25"/>
      <c r="V188" s="23" t="str">
        <f t="array" ref="V188">IF(W188="","",XLOOKUP(W188,selector_04,selector_04_ids,""))</f>
        <v/>
      </c>
      <c r="W188" s="25"/>
      <c r="AK188" s="19" t="s">
        <v>68</v>
      </c>
      <c r="AL188" s="19" t="s">
        <v>68</v>
      </c>
    </row>
    <row r="189">
      <c r="A189" s="14"/>
      <c r="B189" s="14"/>
      <c r="C189" s="14"/>
      <c r="D189" s="14"/>
      <c r="E189" s="14"/>
      <c r="F189" s="32"/>
      <c r="G189" s="23" t="str">
        <f t="array" ref="G189">IF(H189="","",XLOOKUP(H189,selector_06,selector_06_ids,""))</f>
        <v/>
      </c>
      <c r="H189" s="25"/>
      <c r="I189" s="23" t="str">
        <f t="array" ref="I189">IF(J189="","",XLOOKUP(J189,selector_08,selector_08_ids,""))</f>
        <v/>
      </c>
      <c r="J189" s="25"/>
      <c r="K189" s="14"/>
      <c r="L189" s="14"/>
      <c r="M189" s="14"/>
      <c r="N189" s="14"/>
      <c r="O189" s="14"/>
      <c r="P189" s="23" t="str">
        <f t="array" ref="P189">IF(Q189="","",XLOOKUP(Q189,selector_05,selector_05_ids,""))</f>
        <v/>
      </c>
      <c r="Q189" s="25"/>
      <c r="R189" s="23" t="str">
        <f t="array" ref="R189">IF(S189="","",XLOOKUP(S189,selector_23,selector_23_ids,""))</f>
        <v/>
      </c>
      <c r="S189" s="25"/>
      <c r="T189" s="23" t="str">
        <f t="array" ref="T189">IF(U189="","",XLOOKUP(U189,selector_06,selector_06_ids,""))</f>
        <v/>
      </c>
      <c r="U189" s="25"/>
      <c r="V189" s="23" t="str">
        <f t="array" ref="V189">IF(W189="","",XLOOKUP(W189,selector_04,selector_04_ids,""))</f>
        <v/>
      </c>
      <c r="W189" s="25"/>
      <c r="AK189" s="19" t="s">
        <v>68</v>
      </c>
      <c r="AL189" s="19" t="s">
        <v>68</v>
      </c>
    </row>
    <row r="190">
      <c r="A190" s="14"/>
      <c r="B190" s="14"/>
      <c r="C190" s="14"/>
      <c r="D190" s="14"/>
      <c r="E190" s="14"/>
      <c r="F190" s="32"/>
      <c r="G190" s="23" t="str">
        <f t="array" ref="G190">IF(H190="","",XLOOKUP(H190,selector_06,selector_06_ids,""))</f>
        <v/>
      </c>
      <c r="H190" s="25"/>
      <c r="I190" s="23" t="str">
        <f t="array" ref="I190">IF(J190="","",XLOOKUP(J190,selector_08,selector_08_ids,""))</f>
        <v/>
      </c>
      <c r="J190" s="25"/>
      <c r="K190" s="14"/>
      <c r="L190" s="14"/>
      <c r="M190" s="14"/>
      <c r="N190" s="14"/>
      <c r="O190" s="14"/>
      <c r="P190" s="23" t="str">
        <f t="array" ref="P190">IF(Q190="","",XLOOKUP(Q190,selector_05,selector_05_ids,""))</f>
        <v/>
      </c>
      <c r="Q190" s="25"/>
      <c r="R190" s="23" t="str">
        <f t="array" ref="R190">IF(S190="","",XLOOKUP(S190,selector_23,selector_23_ids,""))</f>
        <v/>
      </c>
      <c r="S190" s="25"/>
      <c r="T190" s="23" t="str">
        <f t="array" ref="T190">IF(U190="","",XLOOKUP(U190,selector_06,selector_06_ids,""))</f>
        <v/>
      </c>
      <c r="U190" s="25"/>
      <c r="V190" s="23" t="str">
        <f t="array" ref="V190">IF(W190="","",XLOOKUP(W190,selector_04,selector_04_ids,""))</f>
        <v/>
      </c>
      <c r="W190" s="25"/>
      <c r="AK190" s="19" t="s">
        <v>68</v>
      </c>
      <c r="AL190" s="19" t="s">
        <v>68</v>
      </c>
    </row>
    <row r="191">
      <c r="A191" s="14"/>
      <c r="B191" s="14"/>
      <c r="C191" s="14"/>
      <c r="D191" s="14"/>
      <c r="E191" s="14"/>
      <c r="F191" s="32"/>
      <c r="G191" s="23" t="str">
        <f t="array" ref="G191">IF(H191="","",XLOOKUP(H191,selector_06,selector_06_ids,""))</f>
        <v/>
      </c>
      <c r="H191" s="25"/>
      <c r="I191" s="23" t="str">
        <f t="array" ref="I191">IF(J191="","",XLOOKUP(J191,selector_08,selector_08_ids,""))</f>
        <v/>
      </c>
      <c r="J191" s="25"/>
      <c r="K191" s="14"/>
      <c r="L191" s="14"/>
      <c r="M191" s="14"/>
      <c r="N191" s="14"/>
      <c r="O191" s="14"/>
      <c r="P191" s="23" t="str">
        <f t="array" ref="P191">IF(Q191="","",XLOOKUP(Q191,selector_05,selector_05_ids,""))</f>
        <v/>
      </c>
      <c r="Q191" s="25"/>
      <c r="R191" s="23" t="str">
        <f t="array" ref="R191">IF(S191="","",XLOOKUP(S191,selector_23,selector_23_ids,""))</f>
        <v/>
      </c>
      <c r="S191" s="25"/>
      <c r="T191" s="23" t="str">
        <f t="array" ref="T191">IF(U191="","",XLOOKUP(U191,selector_06,selector_06_ids,""))</f>
        <v/>
      </c>
      <c r="U191" s="25"/>
      <c r="V191" s="23" t="str">
        <f t="array" ref="V191">IF(W191="","",XLOOKUP(W191,selector_04,selector_04_ids,""))</f>
        <v/>
      </c>
      <c r="W191" s="25"/>
      <c r="AK191" s="19" t="s">
        <v>68</v>
      </c>
      <c r="AL191" s="19" t="s">
        <v>68</v>
      </c>
    </row>
    <row r="192">
      <c r="A192" s="14"/>
      <c r="B192" s="14"/>
      <c r="C192" s="14"/>
      <c r="D192" s="14"/>
      <c r="E192" s="14"/>
      <c r="F192" s="32"/>
      <c r="G192" s="23" t="str">
        <f t="array" ref="G192">IF(H192="","",XLOOKUP(H192,selector_06,selector_06_ids,""))</f>
        <v/>
      </c>
      <c r="H192" s="25"/>
      <c r="I192" s="23" t="str">
        <f t="array" ref="I192">IF(J192="","",XLOOKUP(J192,selector_08,selector_08_ids,""))</f>
        <v/>
      </c>
      <c r="J192" s="25"/>
      <c r="K192" s="14"/>
      <c r="L192" s="14"/>
      <c r="M192" s="14"/>
      <c r="N192" s="14"/>
      <c r="O192" s="14"/>
      <c r="P192" s="23" t="str">
        <f t="array" ref="P192">IF(Q192="","",XLOOKUP(Q192,selector_05,selector_05_ids,""))</f>
        <v/>
      </c>
      <c r="Q192" s="25"/>
      <c r="R192" s="23" t="str">
        <f t="array" ref="R192">IF(S192="","",XLOOKUP(S192,selector_23,selector_23_ids,""))</f>
        <v/>
      </c>
      <c r="S192" s="25"/>
      <c r="T192" s="23" t="str">
        <f t="array" ref="T192">IF(U192="","",XLOOKUP(U192,selector_06,selector_06_ids,""))</f>
        <v/>
      </c>
      <c r="U192" s="25"/>
      <c r="V192" s="23" t="str">
        <f t="array" ref="V192">IF(W192="","",XLOOKUP(W192,selector_04,selector_04_ids,""))</f>
        <v/>
      </c>
      <c r="W192" s="25"/>
      <c r="AK192" s="19" t="s">
        <v>68</v>
      </c>
      <c r="AL192" s="19" t="s">
        <v>68</v>
      </c>
    </row>
    <row r="193">
      <c r="A193" s="14"/>
      <c r="B193" s="14"/>
      <c r="C193" s="14"/>
      <c r="D193" s="14"/>
      <c r="E193" s="14"/>
      <c r="F193" s="32"/>
      <c r="G193" s="23" t="str">
        <f t="array" ref="G193">IF(H193="","",XLOOKUP(H193,selector_06,selector_06_ids,""))</f>
        <v/>
      </c>
      <c r="H193" s="25"/>
      <c r="I193" s="23" t="str">
        <f t="array" ref="I193">IF(J193="","",XLOOKUP(J193,selector_08,selector_08_ids,""))</f>
        <v/>
      </c>
      <c r="J193" s="25"/>
      <c r="K193" s="14"/>
      <c r="L193" s="14"/>
      <c r="M193" s="14"/>
      <c r="N193" s="14"/>
      <c r="O193" s="14"/>
      <c r="P193" s="23" t="str">
        <f t="array" ref="P193">IF(Q193="","",XLOOKUP(Q193,selector_05,selector_05_ids,""))</f>
        <v/>
      </c>
      <c r="Q193" s="25"/>
      <c r="R193" s="23" t="str">
        <f t="array" ref="R193">IF(S193="","",XLOOKUP(S193,selector_23,selector_23_ids,""))</f>
        <v/>
      </c>
      <c r="S193" s="25"/>
      <c r="T193" s="23" t="str">
        <f t="array" ref="T193">IF(U193="","",XLOOKUP(U193,selector_06,selector_06_ids,""))</f>
        <v/>
      </c>
      <c r="U193" s="25"/>
      <c r="V193" s="23" t="str">
        <f t="array" ref="V193">IF(W193="","",XLOOKUP(W193,selector_04,selector_04_ids,""))</f>
        <v/>
      </c>
      <c r="W193" s="25"/>
      <c r="AK193" s="19" t="s">
        <v>68</v>
      </c>
      <c r="AL193" s="19" t="s">
        <v>68</v>
      </c>
    </row>
    <row r="194">
      <c r="A194" s="14"/>
      <c r="B194" s="14"/>
      <c r="C194" s="14"/>
      <c r="D194" s="14"/>
      <c r="E194" s="14"/>
      <c r="F194" s="32"/>
      <c r="G194" s="23" t="str">
        <f t="array" ref="G194">IF(H194="","",XLOOKUP(H194,selector_06,selector_06_ids,""))</f>
        <v/>
      </c>
      <c r="H194" s="25"/>
      <c r="I194" s="23" t="str">
        <f t="array" ref="I194">IF(J194="","",XLOOKUP(J194,selector_08,selector_08_ids,""))</f>
        <v/>
      </c>
      <c r="J194" s="25"/>
      <c r="K194" s="14"/>
      <c r="L194" s="14"/>
      <c r="M194" s="14"/>
      <c r="N194" s="14"/>
      <c r="O194" s="14"/>
      <c r="P194" s="23" t="str">
        <f t="array" ref="P194">IF(Q194="","",XLOOKUP(Q194,selector_05,selector_05_ids,""))</f>
        <v/>
      </c>
      <c r="Q194" s="25"/>
      <c r="R194" s="23" t="str">
        <f t="array" ref="R194">IF(S194="","",XLOOKUP(S194,selector_23,selector_23_ids,""))</f>
        <v/>
      </c>
      <c r="S194" s="25"/>
      <c r="T194" s="23" t="str">
        <f t="array" ref="T194">IF(U194="","",XLOOKUP(U194,selector_06,selector_06_ids,""))</f>
        <v/>
      </c>
      <c r="U194" s="25"/>
      <c r="V194" s="23" t="str">
        <f t="array" ref="V194">IF(W194="","",XLOOKUP(W194,selector_04,selector_04_ids,""))</f>
        <v/>
      </c>
      <c r="W194" s="25"/>
      <c r="AK194" s="19" t="s">
        <v>68</v>
      </c>
      <c r="AL194" s="19" t="s">
        <v>68</v>
      </c>
    </row>
    <row r="195">
      <c r="A195" s="14"/>
      <c r="B195" s="14"/>
      <c r="C195" s="14"/>
      <c r="D195" s="14"/>
      <c r="E195" s="14"/>
      <c r="F195" s="32"/>
      <c r="G195" s="23" t="str">
        <f t="array" ref="G195">IF(H195="","",XLOOKUP(H195,selector_06,selector_06_ids,""))</f>
        <v/>
      </c>
      <c r="H195" s="25"/>
      <c r="I195" s="23" t="str">
        <f t="array" ref="I195">IF(J195="","",XLOOKUP(J195,selector_08,selector_08_ids,""))</f>
        <v/>
      </c>
      <c r="J195" s="25"/>
      <c r="K195" s="14"/>
      <c r="L195" s="14"/>
      <c r="M195" s="14"/>
      <c r="N195" s="14"/>
      <c r="O195" s="14"/>
      <c r="P195" s="23" t="str">
        <f t="array" ref="P195">IF(Q195="","",XLOOKUP(Q195,selector_05,selector_05_ids,""))</f>
        <v/>
      </c>
      <c r="Q195" s="25"/>
      <c r="R195" s="23" t="str">
        <f t="array" ref="R195">IF(S195="","",XLOOKUP(S195,selector_23,selector_23_ids,""))</f>
        <v/>
      </c>
      <c r="S195" s="25"/>
      <c r="T195" s="23" t="str">
        <f t="array" ref="T195">IF(U195="","",XLOOKUP(U195,selector_06,selector_06_ids,""))</f>
        <v/>
      </c>
      <c r="U195" s="25"/>
      <c r="V195" s="23" t="str">
        <f t="array" ref="V195">IF(W195="","",XLOOKUP(W195,selector_04,selector_04_ids,""))</f>
        <v/>
      </c>
      <c r="W195" s="25"/>
      <c r="AK195" s="19" t="s">
        <v>68</v>
      </c>
      <c r="AL195" s="19" t="s">
        <v>68</v>
      </c>
    </row>
    <row r="196">
      <c r="A196" s="14"/>
      <c r="B196" s="14"/>
      <c r="C196" s="14"/>
      <c r="D196" s="14"/>
      <c r="E196" s="14"/>
      <c r="F196" s="32"/>
      <c r="G196" s="23" t="str">
        <f t="array" ref="G196">IF(H196="","",XLOOKUP(H196,selector_06,selector_06_ids,""))</f>
        <v/>
      </c>
      <c r="H196" s="25"/>
      <c r="I196" s="23" t="str">
        <f t="array" ref="I196">IF(J196="","",XLOOKUP(J196,selector_08,selector_08_ids,""))</f>
        <v/>
      </c>
      <c r="J196" s="25"/>
      <c r="K196" s="14"/>
      <c r="L196" s="14"/>
      <c r="M196" s="14"/>
      <c r="N196" s="14"/>
      <c r="O196" s="14"/>
      <c r="P196" s="23" t="str">
        <f t="array" ref="P196">IF(Q196="","",XLOOKUP(Q196,selector_05,selector_05_ids,""))</f>
        <v/>
      </c>
      <c r="Q196" s="25"/>
      <c r="R196" s="23" t="str">
        <f t="array" ref="R196">IF(S196="","",XLOOKUP(S196,selector_23,selector_23_ids,""))</f>
        <v/>
      </c>
      <c r="S196" s="25"/>
      <c r="T196" s="23" t="str">
        <f t="array" ref="T196">IF(U196="","",XLOOKUP(U196,selector_06,selector_06_ids,""))</f>
        <v/>
      </c>
      <c r="U196" s="25"/>
      <c r="V196" s="23" t="str">
        <f t="array" ref="V196">IF(W196="","",XLOOKUP(W196,selector_04,selector_04_ids,""))</f>
        <v/>
      </c>
      <c r="W196" s="25"/>
      <c r="AK196" s="19" t="s">
        <v>68</v>
      </c>
      <c r="AL196" s="19" t="s">
        <v>68</v>
      </c>
    </row>
    <row r="197">
      <c r="A197" s="14"/>
      <c r="B197" s="14"/>
      <c r="C197" s="14"/>
      <c r="D197" s="14"/>
      <c r="E197" s="14"/>
      <c r="F197" s="32"/>
      <c r="G197" s="23" t="str">
        <f t="array" ref="G197">IF(H197="","",XLOOKUP(H197,selector_06,selector_06_ids,""))</f>
        <v/>
      </c>
      <c r="H197" s="25"/>
      <c r="I197" s="23" t="str">
        <f t="array" ref="I197">IF(J197="","",XLOOKUP(J197,selector_08,selector_08_ids,""))</f>
        <v/>
      </c>
      <c r="J197" s="25"/>
      <c r="K197" s="14"/>
      <c r="L197" s="14"/>
      <c r="M197" s="14"/>
      <c r="N197" s="14"/>
      <c r="O197" s="14"/>
      <c r="P197" s="23" t="str">
        <f t="array" ref="P197">IF(Q197="","",XLOOKUP(Q197,selector_05,selector_05_ids,""))</f>
        <v/>
      </c>
      <c r="Q197" s="25"/>
      <c r="R197" s="23" t="str">
        <f t="array" ref="R197">IF(S197="","",XLOOKUP(S197,selector_23,selector_23_ids,""))</f>
        <v/>
      </c>
      <c r="S197" s="25"/>
      <c r="T197" s="23" t="str">
        <f t="array" ref="T197">IF(U197="","",XLOOKUP(U197,selector_06,selector_06_ids,""))</f>
        <v/>
      </c>
      <c r="U197" s="25"/>
      <c r="V197" s="23" t="str">
        <f t="array" ref="V197">IF(W197="","",XLOOKUP(W197,selector_04,selector_04_ids,""))</f>
        <v/>
      </c>
      <c r="W197" s="25"/>
      <c r="AK197" s="19" t="s">
        <v>68</v>
      </c>
      <c r="AL197" s="19" t="s">
        <v>68</v>
      </c>
    </row>
    <row r="198">
      <c r="A198" s="14"/>
      <c r="B198" s="14"/>
      <c r="C198" s="14"/>
      <c r="D198" s="14"/>
      <c r="E198" s="14"/>
      <c r="F198" s="32"/>
      <c r="G198" s="23" t="str">
        <f t="array" ref="G198">IF(H198="","",XLOOKUP(H198,selector_06,selector_06_ids,""))</f>
        <v/>
      </c>
      <c r="H198" s="25"/>
      <c r="I198" s="23" t="str">
        <f t="array" ref="I198">IF(J198="","",XLOOKUP(J198,selector_08,selector_08_ids,""))</f>
        <v/>
      </c>
      <c r="J198" s="25"/>
      <c r="K198" s="14"/>
      <c r="L198" s="14"/>
      <c r="M198" s="14"/>
      <c r="N198" s="14"/>
      <c r="O198" s="14"/>
      <c r="P198" s="23" t="str">
        <f t="array" ref="P198">IF(Q198="","",XLOOKUP(Q198,selector_05,selector_05_ids,""))</f>
        <v/>
      </c>
      <c r="Q198" s="25"/>
      <c r="R198" s="23" t="str">
        <f t="array" ref="R198">IF(S198="","",XLOOKUP(S198,selector_23,selector_23_ids,""))</f>
        <v/>
      </c>
      <c r="S198" s="25"/>
      <c r="T198" s="23" t="str">
        <f t="array" ref="T198">IF(U198="","",XLOOKUP(U198,selector_06,selector_06_ids,""))</f>
        <v/>
      </c>
      <c r="U198" s="25"/>
      <c r="V198" s="23" t="str">
        <f t="array" ref="V198">IF(W198="","",XLOOKUP(W198,selector_04,selector_04_ids,""))</f>
        <v/>
      </c>
      <c r="W198" s="25"/>
      <c r="AK198" s="19" t="s">
        <v>68</v>
      </c>
      <c r="AL198" s="19" t="s">
        <v>68</v>
      </c>
    </row>
    <row r="199">
      <c r="A199" s="14"/>
      <c r="B199" s="14"/>
      <c r="C199" s="14"/>
      <c r="D199" s="14"/>
      <c r="E199" s="14"/>
      <c r="F199" s="32"/>
      <c r="G199" s="23" t="str">
        <f t="array" ref="G199">IF(H199="","",XLOOKUP(H199,selector_06,selector_06_ids,""))</f>
        <v/>
      </c>
      <c r="H199" s="25"/>
      <c r="I199" s="23" t="str">
        <f t="array" ref="I199">IF(J199="","",XLOOKUP(J199,selector_08,selector_08_ids,""))</f>
        <v/>
      </c>
      <c r="J199" s="25"/>
      <c r="K199" s="14"/>
      <c r="L199" s="14"/>
      <c r="M199" s="14"/>
      <c r="N199" s="14"/>
      <c r="O199" s="14"/>
      <c r="P199" s="23" t="str">
        <f t="array" ref="P199">IF(Q199="","",XLOOKUP(Q199,selector_05,selector_05_ids,""))</f>
        <v/>
      </c>
      <c r="Q199" s="25"/>
      <c r="R199" s="23" t="str">
        <f t="array" ref="R199">IF(S199="","",XLOOKUP(S199,selector_23,selector_23_ids,""))</f>
        <v/>
      </c>
      <c r="S199" s="25"/>
      <c r="T199" s="23" t="str">
        <f t="array" ref="T199">IF(U199="","",XLOOKUP(U199,selector_06,selector_06_ids,""))</f>
        <v/>
      </c>
      <c r="U199" s="25"/>
      <c r="V199" s="23" t="str">
        <f t="array" ref="V199">IF(W199="","",XLOOKUP(W199,selector_04,selector_04_ids,""))</f>
        <v/>
      </c>
      <c r="W199" s="25"/>
      <c r="AK199" s="19" t="s">
        <v>68</v>
      </c>
      <c r="AL199" s="19" t="s">
        <v>68</v>
      </c>
    </row>
    <row r="200">
      <c r="A200" s="14"/>
      <c r="B200" s="14"/>
      <c r="C200" s="14"/>
      <c r="D200" s="14"/>
      <c r="E200" s="14"/>
      <c r="F200" s="32"/>
      <c r="G200" s="23" t="str">
        <f t="array" ref="G200">IF(H200="","",XLOOKUP(H200,selector_06,selector_06_ids,""))</f>
        <v/>
      </c>
      <c r="H200" s="25"/>
      <c r="I200" s="23" t="str">
        <f t="array" ref="I200">IF(J200="","",XLOOKUP(J200,selector_08,selector_08_ids,""))</f>
        <v/>
      </c>
      <c r="J200" s="25"/>
      <c r="K200" s="14"/>
      <c r="L200" s="14"/>
      <c r="M200" s="14"/>
      <c r="N200" s="14"/>
      <c r="O200" s="14"/>
      <c r="P200" s="23" t="str">
        <f t="array" ref="P200">IF(Q200="","",XLOOKUP(Q200,selector_05,selector_05_ids,""))</f>
        <v/>
      </c>
      <c r="Q200" s="25"/>
      <c r="R200" s="23" t="str">
        <f t="array" ref="R200">IF(S200="","",XLOOKUP(S200,selector_23,selector_23_ids,""))</f>
        <v/>
      </c>
      <c r="S200" s="25"/>
      <c r="T200" s="23" t="str">
        <f t="array" ref="T200">IF(U200="","",XLOOKUP(U200,selector_06,selector_06_ids,""))</f>
        <v/>
      </c>
      <c r="U200" s="25"/>
      <c r="V200" s="23" t="str">
        <f t="array" ref="V200">IF(W200="","",XLOOKUP(W200,selector_04,selector_04_ids,""))</f>
        <v/>
      </c>
      <c r="W200" s="25"/>
      <c r="AK200" s="19" t="s">
        <v>68</v>
      </c>
      <c r="AL200" s="19" t="s">
        <v>68</v>
      </c>
    </row>
    <row r="201">
      <c r="A201" s="14"/>
      <c r="B201" s="14"/>
      <c r="C201" s="14"/>
      <c r="D201" s="14"/>
      <c r="E201" s="14"/>
      <c r="F201" s="32"/>
      <c r="G201" s="23" t="str">
        <f t="array" ref="G201">IF(H201="","",XLOOKUP(H201,selector_06,selector_06_ids,""))</f>
        <v/>
      </c>
      <c r="H201" s="25"/>
      <c r="I201" s="23" t="str">
        <f t="array" ref="I201">IF(J201="","",XLOOKUP(J201,selector_08,selector_08_ids,""))</f>
        <v/>
      </c>
      <c r="J201" s="25"/>
      <c r="K201" s="14"/>
      <c r="L201" s="14"/>
      <c r="M201" s="14"/>
      <c r="N201" s="14"/>
      <c r="O201" s="14"/>
      <c r="P201" s="23" t="str">
        <f t="array" ref="P201">IF(Q201="","",XLOOKUP(Q201,selector_05,selector_05_ids,""))</f>
        <v/>
      </c>
      <c r="Q201" s="25"/>
      <c r="R201" s="23" t="str">
        <f t="array" ref="R201">IF(S201="","",XLOOKUP(S201,selector_23,selector_23_ids,""))</f>
        <v/>
      </c>
      <c r="S201" s="25"/>
      <c r="T201" s="23" t="str">
        <f t="array" ref="T201">IF(U201="","",XLOOKUP(U201,selector_06,selector_06_ids,""))</f>
        <v/>
      </c>
      <c r="U201" s="25"/>
      <c r="V201" s="23" t="str">
        <f t="array" ref="V201">IF(W201="","",XLOOKUP(W201,selector_04,selector_04_ids,""))</f>
        <v/>
      </c>
      <c r="W201" s="25"/>
      <c r="AK201" s="19" t="s">
        <v>68</v>
      </c>
      <c r="AL201" s="19" t="s">
        <v>68</v>
      </c>
    </row>
    <row r="202">
      <c r="A202" s="14"/>
      <c r="B202" s="14"/>
      <c r="C202" s="14"/>
      <c r="D202" s="14"/>
      <c r="E202" s="14"/>
      <c r="F202" s="32"/>
      <c r="G202" s="23" t="str">
        <f t="array" ref="G202">IF(H202="","",XLOOKUP(H202,selector_06,selector_06_ids,""))</f>
        <v/>
      </c>
      <c r="H202" s="25"/>
      <c r="I202" s="23" t="str">
        <f t="array" ref="I202">IF(J202="","",XLOOKUP(J202,selector_08,selector_08_ids,""))</f>
        <v/>
      </c>
      <c r="J202" s="25"/>
      <c r="K202" s="14"/>
      <c r="L202" s="14"/>
      <c r="M202" s="14"/>
      <c r="N202" s="14"/>
      <c r="O202" s="14"/>
      <c r="P202" s="23" t="str">
        <f t="array" ref="P202">IF(Q202="","",XLOOKUP(Q202,selector_05,selector_05_ids,""))</f>
        <v/>
      </c>
      <c r="Q202" s="25"/>
      <c r="R202" s="23" t="str">
        <f t="array" ref="R202">IF(S202="","",XLOOKUP(S202,selector_23,selector_23_ids,""))</f>
        <v/>
      </c>
      <c r="S202" s="25"/>
      <c r="T202" s="23" t="str">
        <f t="array" ref="T202">IF(U202="","",XLOOKUP(U202,selector_06,selector_06_ids,""))</f>
        <v/>
      </c>
      <c r="U202" s="25"/>
      <c r="V202" s="23" t="str">
        <f t="array" ref="V202">IF(W202="","",XLOOKUP(W202,selector_04,selector_04_ids,""))</f>
        <v/>
      </c>
      <c r="W202" s="25"/>
      <c r="AK202" s="19" t="s">
        <v>68</v>
      </c>
      <c r="AL202" s="19" t="s">
        <v>68</v>
      </c>
    </row>
    <row r="203">
      <c r="A203" s="14"/>
      <c r="B203" s="14"/>
      <c r="C203" s="14"/>
      <c r="D203" s="14"/>
      <c r="E203" s="14"/>
      <c r="F203" s="32"/>
      <c r="G203" s="23" t="str">
        <f t="array" ref="G203">IF(H203="","",XLOOKUP(H203,selector_06,selector_06_ids,""))</f>
        <v/>
      </c>
      <c r="H203" s="25"/>
      <c r="I203" s="23" t="str">
        <f t="array" ref="I203">IF(J203="","",XLOOKUP(J203,selector_08,selector_08_ids,""))</f>
        <v/>
      </c>
      <c r="J203" s="25"/>
      <c r="K203" s="14"/>
      <c r="L203" s="14"/>
      <c r="M203" s="14"/>
      <c r="N203" s="14"/>
      <c r="O203" s="14"/>
      <c r="P203" s="23" t="str">
        <f t="array" ref="P203">IF(Q203="","",XLOOKUP(Q203,selector_05,selector_05_ids,""))</f>
        <v/>
      </c>
      <c r="Q203" s="25"/>
      <c r="R203" s="23" t="str">
        <f t="array" ref="R203">IF(S203="","",XLOOKUP(S203,selector_23,selector_23_ids,""))</f>
        <v/>
      </c>
      <c r="S203" s="25"/>
      <c r="T203" s="23" t="str">
        <f t="array" ref="T203">IF(U203="","",XLOOKUP(U203,selector_06,selector_06_ids,""))</f>
        <v/>
      </c>
      <c r="U203" s="25"/>
      <c r="V203" s="23" t="str">
        <f t="array" ref="V203">IF(W203="","",XLOOKUP(W203,selector_04,selector_04_ids,""))</f>
        <v/>
      </c>
      <c r="W203" s="25"/>
      <c r="AK203" s="19" t="s">
        <v>68</v>
      </c>
      <c r="AL203" s="19" t="s">
        <v>68</v>
      </c>
    </row>
    <row r="204">
      <c r="A204" s="14"/>
      <c r="B204" s="14"/>
      <c r="C204" s="14"/>
      <c r="D204" s="14"/>
      <c r="E204" s="14"/>
      <c r="F204" s="32"/>
      <c r="G204" s="23" t="str">
        <f t="array" ref="G204">IF(H204="","",XLOOKUP(H204,selector_06,selector_06_ids,""))</f>
        <v/>
      </c>
      <c r="H204" s="25"/>
      <c r="I204" s="23" t="str">
        <f t="array" ref="I204">IF(J204="","",XLOOKUP(J204,selector_08,selector_08_ids,""))</f>
        <v/>
      </c>
      <c r="J204" s="25"/>
      <c r="K204" s="14"/>
      <c r="L204" s="14"/>
      <c r="M204" s="14"/>
      <c r="N204" s="14"/>
      <c r="O204" s="14"/>
      <c r="P204" s="23" t="str">
        <f t="array" ref="P204">IF(Q204="","",XLOOKUP(Q204,selector_05,selector_05_ids,""))</f>
        <v/>
      </c>
      <c r="Q204" s="25"/>
      <c r="R204" s="23" t="str">
        <f t="array" ref="R204">IF(S204="","",XLOOKUP(S204,selector_23,selector_23_ids,""))</f>
        <v/>
      </c>
      <c r="S204" s="25"/>
      <c r="T204" s="23" t="str">
        <f t="array" ref="T204">IF(U204="","",XLOOKUP(U204,selector_06,selector_06_ids,""))</f>
        <v/>
      </c>
      <c r="U204" s="25"/>
      <c r="V204" s="23" t="str">
        <f t="array" ref="V204">IF(W204="","",XLOOKUP(W204,selector_04,selector_04_ids,""))</f>
        <v/>
      </c>
      <c r="W204" s="25"/>
      <c r="AK204" s="19" t="s">
        <v>68</v>
      </c>
      <c r="AL204" s="19" t="s">
        <v>68</v>
      </c>
    </row>
    <row r="205">
      <c r="A205" s="14"/>
      <c r="B205" s="14"/>
      <c r="C205" s="14"/>
      <c r="D205" s="14"/>
      <c r="E205" s="14"/>
      <c r="F205" s="32"/>
      <c r="G205" s="23" t="str">
        <f t="array" ref="G205">IF(H205="","",XLOOKUP(H205,selector_06,selector_06_ids,""))</f>
        <v/>
      </c>
      <c r="H205" s="25"/>
      <c r="I205" s="23" t="str">
        <f t="array" ref="I205">IF(J205="","",XLOOKUP(J205,selector_08,selector_08_ids,""))</f>
        <v/>
      </c>
      <c r="J205" s="25"/>
      <c r="K205" s="14"/>
      <c r="L205" s="14"/>
      <c r="M205" s="14"/>
      <c r="N205" s="14"/>
      <c r="O205" s="14"/>
      <c r="P205" s="23" t="str">
        <f t="array" ref="P205">IF(Q205="","",XLOOKUP(Q205,selector_05,selector_05_ids,""))</f>
        <v/>
      </c>
      <c r="Q205" s="25"/>
      <c r="R205" s="23" t="str">
        <f t="array" ref="R205">IF(S205="","",XLOOKUP(S205,selector_23,selector_23_ids,""))</f>
        <v/>
      </c>
      <c r="S205" s="25"/>
      <c r="T205" s="23" t="str">
        <f t="array" ref="T205">IF(U205="","",XLOOKUP(U205,selector_06,selector_06_ids,""))</f>
        <v/>
      </c>
      <c r="U205" s="25"/>
      <c r="V205" s="23" t="str">
        <f t="array" ref="V205">IF(W205="","",XLOOKUP(W205,selector_04,selector_04_ids,""))</f>
        <v/>
      </c>
      <c r="W205" s="25"/>
      <c r="AK205" s="19" t="s">
        <v>68</v>
      </c>
      <c r="AL205" s="19" t="s">
        <v>68</v>
      </c>
    </row>
    <row r="206">
      <c r="A206" s="14"/>
      <c r="B206" s="14"/>
      <c r="C206" s="14"/>
      <c r="D206" s="14"/>
      <c r="E206" s="14"/>
      <c r="F206" s="32"/>
      <c r="G206" s="23" t="str">
        <f t="array" ref="G206">IF(H206="","",XLOOKUP(H206,selector_06,selector_06_ids,""))</f>
        <v/>
      </c>
      <c r="H206" s="25"/>
      <c r="I206" s="23" t="str">
        <f t="array" ref="I206">IF(J206="","",XLOOKUP(J206,selector_08,selector_08_ids,""))</f>
        <v/>
      </c>
      <c r="J206" s="25"/>
      <c r="K206" s="14"/>
      <c r="L206" s="14"/>
      <c r="M206" s="14"/>
      <c r="N206" s="14"/>
      <c r="O206" s="14"/>
      <c r="P206" s="23" t="str">
        <f t="array" ref="P206">IF(Q206="","",XLOOKUP(Q206,selector_05,selector_05_ids,""))</f>
        <v/>
      </c>
      <c r="Q206" s="25"/>
      <c r="R206" s="23" t="str">
        <f t="array" ref="R206">IF(S206="","",XLOOKUP(S206,selector_23,selector_23_ids,""))</f>
        <v/>
      </c>
      <c r="S206" s="25"/>
      <c r="T206" s="23" t="str">
        <f t="array" ref="T206">IF(U206="","",XLOOKUP(U206,selector_06,selector_06_ids,""))</f>
        <v/>
      </c>
      <c r="U206" s="25"/>
      <c r="V206" s="23" t="str">
        <f t="array" ref="V206">IF(W206="","",XLOOKUP(W206,selector_04,selector_04_ids,""))</f>
        <v/>
      </c>
      <c r="W206" s="25"/>
      <c r="AK206" s="19" t="s">
        <v>68</v>
      </c>
      <c r="AL206" s="19" t="s">
        <v>68</v>
      </c>
    </row>
    <row r="207">
      <c r="A207" s="14"/>
      <c r="B207" s="14"/>
      <c r="C207" s="14"/>
      <c r="D207" s="14"/>
      <c r="E207" s="14"/>
      <c r="F207" s="32"/>
      <c r="G207" s="23" t="str">
        <f t="array" ref="G207">IF(H207="","",XLOOKUP(H207,selector_06,selector_06_ids,""))</f>
        <v/>
      </c>
      <c r="H207" s="25"/>
      <c r="I207" s="23" t="str">
        <f t="array" ref="I207">IF(J207="","",XLOOKUP(J207,selector_08,selector_08_ids,""))</f>
        <v/>
      </c>
      <c r="J207" s="25"/>
      <c r="K207" s="14"/>
      <c r="L207" s="14"/>
      <c r="M207" s="14"/>
      <c r="N207" s="14"/>
      <c r="O207" s="14"/>
      <c r="P207" s="23" t="str">
        <f t="array" ref="P207">IF(Q207="","",XLOOKUP(Q207,selector_05,selector_05_ids,""))</f>
        <v/>
      </c>
      <c r="Q207" s="25"/>
      <c r="R207" s="23" t="str">
        <f t="array" ref="R207">IF(S207="","",XLOOKUP(S207,selector_23,selector_23_ids,""))</f>
        <v/>
      </c>
      <c r="S207" s="25"/>
      <c r="T207" s="23" t="str">
        <f t="array" ref="T207">IF(U207="","",XLOOKUP(U207,selector_06,selector_06_ids,""))</f>
        <v/>
      </c>
      <c r="U207" s="25"/>
      <c r="V207" s="23" t="str">
        <f t="array" ref="V207">IF(W207="","",XLOOKUP(W207,selector_04,selector_04_ids,""))</f>
        <v/>
      </c>
      <c r="W207" s="25"/>
      <c r="AK207" s="19" t="s">
        <v>68</v>
      </c>
      <c r="AL207" s="19" t="s">
        <v>68</v>
      </c>
    </row>
    <row r="208">
      <c r="A208" s="14"/>
      <c r="B208" s="14"/>
      <c r="C208" s="14"/>
      <c r="D208" s="14"/>
      <c r="E208" s="14"/>
      <c r="F208" s="32"/>
      <c r="G208" s="23" t="str">
        <f t="array" ref="G208">IF(H208="","",XLOOKUP(H208,selector_06,selector_06_ids,""))</f>
        <v/>
      </c>
      <c r="H208" s="25"/>
      <c r="I208" s="23" t="str">
        <f t="array" ref="I208">IF(J208="","",XLOOKUP(J208,selector_08,selector_08_ids,""))</f>
        <v/>
      </c>
      <c r="J208" s="25"/>
      <c r="K208" s="14"/>
      <c r="L208" s="14"/>
      <c r="M208" s="14"/>
      <c r="N208" s="14"/>
      <c r="O208" s="14"/>
      <c r="P208" s="23" t="str">
        <f t="array" ref="P208">IF(Q208="","",XLOOKUP(Q208,selector_05,selector_05_ids,""))</f>
        <v/>
      </c>
      <c r="Q208" s="25"/>
      <c r="R208" s="23" t="str">
        <f t="array" ref="R208">IF(S208="","",XLOOKUP(S208,selector_23,selector_23_ids,""))</f>
        <v/>
      </c>
      <c r="S208" s="25"/>
      <c r="T208" s="23" t="str">
        <f t="array" ref="T208">IF(U208="","",XLOOKUP(U208,selector_06,selector_06_ids,""))</f>
        <v/>
      </c>
      <c r="U208" s="25"/>
      <c r="V208" s="23" t="str">
        <f t="array" ref="V208">IF(W208="","",XLOOKUP(W208,selector_04,selector_04_ids,""))</f>
        <v/>
      </c>
      <c r="W208" s="25"/>
      <c r="AK208" s="19" t="s">
        <v>68</v>
      </c>
      <c r="AL208" s="19" t="s">
        <v>68</v>
      </c>
    </row>
    <row r="209">
      <c r="A209" s="14"/>
      <c r="B209" s="14"/>
      <c r="C209" s="14"/>
      <c r="D209" s="14"/>
      <c r="E209" s="14"/>
      <c r="F209" s="32"/>
      <c r="G209" s="23" t="str">
        <f t="array" ref="G209">IF(H209="","",XLOOKUP(H209,selector_06,selector_06_ids,""))</f>
        <v/>
      </c>
      <c r="H209" s="25"/>
      <c r="I209" s="23" t="str">
        <f t="array" ref="I209">IF(J209="","",XLOOKUP(J209,selector_08,selector_08_ids,""))</f>
        <v/>
      </c>
      <c r="J209" s="25"/>
      <c r="K209" s="14"/>
      <c r="L209" s="14"/>
      <c r="M209" s="14"/>
      <c r="N209" s="14"/>
      <c r="O209" s="14"/>
      <c r="P209" s="23" t="str">
        <f t="array" ref="P209">IF(Q209="","",XLOOKUP(Q209,selector_05,selector_05_ids,""))</f>
        <v/>
      </c>
      <c r="Q209" s="25"/>
      <c r="R209" s="23" t="str">
        <f t="array" ref="R209">IF(S209="","",XLOOKUP(S209,selector_23,selector_23_ids,""))</f>
        <v/>
      </c>
      <c r="S209" s="25"/>
      <c r="T209" s="23" t="str">
        <f t="array" ref="T209">IF(U209="","",XLOOKUP(U209,selector_06,selector_06_ids,""))</f>
        <v/>
      </c>
      <c r="U209" s="25"/>
      <c r="V209" s="23" t="str">
        <f t="array" ref="V209">IF(W209="","",XLOOKUP(W209,selector_04,selector_04_ids,""))</f>
        <v/>
      </c>
      <c r="W209" s="25"/>
      <c r="AK209" s="19" t="s">
        <v>68</v>
      </c>
      <c r="AL209" s="19" t="s">
        <v>68</v>
      </c>
    </row>
    <row r="210">
      <c r="A210" s="14"/>
      <c r="B210" s="14"/>
      <c r="C210" s="14"/>
      <c r="D210" s="14"/>
      <c r="E210" s="14"/>
      <c r="F210" s="32"/>
      <c r="G210" s="23" t="str">
        <f t="array" ref="G210">IF(H210="","",XLOOKUP(H210,selector_06,selector_06_ids,""))</f>
        <v/>
      </c>
      <c r="H210" s="25"/>
      <c r="I210" s="23" t="str">
        <f t="array" ref="I210">IF(J210="","",XLOOKUP(J210,selector_08,selector_08_ids,""))</f>
        <v/>
      </c>
      <c r="J210" s="25"/>
      <c r="K210" s="14"/>
      <c r="L210" s="14"/>
      <c r="M210" s="14"/>
      <c r="N210" s="14"/>
      <c r="O210" s="14"/>
      <c r="P210" s="23" t="str">
        <f t="array" ref="P210">IF(Q210="","",XLOOKUP(Q210,selector_05,selector_05_ids,""))</f>
        <v/>
      </c>
      <c r="Q210" s="25"/>
      <c r="R210" s="23" t="str">
        <f t="array" ref="R210">IF(S210="","",XLOOKUP(S210,selector_23,selector_23_ids,""))</f>
        <v/>
      </c>
      <c r="S210" s="25"/>
      <c r="T210" s="23" t="str">
        <f t="array" ref="T210">IF(U210="","",XLOOKUP(U210,selector_06,selector_06_ids,""))</f>
        <v/>
      </c>
      <c r="U210" s="25"/>
      <c r="V210" s="23" t="str">
        <f t="array" ref="V210">IF(W210="","",XLOOKUP(W210,selector_04,selector_04_ids,""))</f>
        <v/>
      </c>
      <c r="W210" s="25"/>
      <c r="AK210" s="19" t="s">
        <v>68</v>
      </c>
      <c r="AL210" s="19" t="s">
        <v>68</v>
      </c>
    </row>
    <row r="211">
      <c r="A211" s="14"/>
      <c r="B211" s="14"/>
      <c r="C211" s="14"/>
      <c r="D211" s="14"/>
      <c r="E211" s="14"/>
      <c r="F211" s="32"/>
      <c r="G211" s="23" t="str">
        <f t="array" ref="G211">IF(H211="","",XLOOKUP(H211,selector_06,selector_06_ids,""))</f>
        <v/>
      </c>
      <c r="H211" s="25"/>
      <c r="I211" s="23" t="str">
        <f t="array" ref="I211">IF(J211="","",XLOOKUP(J211,selector_08,selector_08_ids,""))</f>
        <v/>
      </c>
      <c r="J211" s="25"/>
      <c r="K211" s="14"/>
      <c r="L211" s="14"/>
      <c r="M211" s="14"/>
      <c r="N211" s="14"/>
      <c r="O211" s="14"/>
      <c r="P211" s="23" t="str">
        <f t="array" ref="P211">IF(Q211="","",XLOOKUP(Q211,selector_05,selector_05_ids,""))</f>
        <v/>
      </c>
      <c r="Q211" s="25"/>
      <c r="R211" s="23" t="str">
        <f t="array" ref="R211">IF(S211="","",XLOOKUP(S211,selector_23,selector_23_ids,""))</f>
        <v/>
      </c>
      <c r="S211" s="25"/>
      <c r="T211" s="23" t="str">
        <f t="array" ref="T211">IF(U211="","",XLOOKUP(U211,selector_06,selector_06_ids,""))</f>
        <v/>
      </c>
      <c r="U211" s="25"/>
      <c r="V211" s="23" t="str">
        <f t="array" ref="V211">IF(W211="","",XLOOKUP(W211,selector_04,selector_04_ids,""))</f>
        <v/>
      </c>
      <c r="W211" s="25"/>
      <c r="AK211" s="19" t="s">
        <v>68</v>
      </c>
      <c r="AL211" s="19" t="s">
        <v>68</v>
      </c>
    </row>
    <row r="212">
      <c r="A212" s="14"/>
      <c r="B212" s="14"/>
      <c r="C212" s="14"/>
      <c r="D212" s="14"/>
      <c r="E212" s="14"/>
      <c r="F212" s="32"/>
      <c r="G212" s="23" t="str">
        <f t="array" ref="G212">IF(H212="","",XLOOKUP(H212,selector_06,selector_06_ids,""))</f>
        <v/>
      </c>
      <c r="H212" s="25"/>
      <c r="I212" s="23" t="str">
        <f t="array" ref="I212">IF(J212="","",XLOOKUP(J212,selector_08,selector_08_ids,""))</f>
        <v/>
      </c>
      <c r="J212" s="25"/>
      <c r="K212" s="14"/>
      <c r="L212" s="14"/>
      <c r="M212" s="14"/>
      <c r="N212" s="14"/>
      <c r="O212" s="14"/>
      <c r="P212" s="23" t="str">
        <f t="array" ref="P212">IF(Q212="","",XLOOKUP(Q212,selector_05,selector_05_ids,""))</f>
        <v/>
      </c>
      <c r="Q212" s="25"/>
      <c r="R212" s="23" t="str">
        <f t="array" ref="R212">IF(S212="","",XLOOKUP(S212,selector_23,selector_23_ids,""))</f>
        <v/>
      </c>
      <c r="S212" s="25"/>
      <c r="T212" s="23" t="str">
        <f t="array" ref="T212">IF(U212="","",XLOOKUP(U212,selector_06,selector_06_ids,""))</f>
        <v/>
      </c>
      <c r="U212" s="25"/>
      <c r="V212" s="23" t="str">
        <f t="array" ref="V212">IF(W212="","",XLOOKUP(W212,selector_04,selector_04_ids,""))</f>
        <v/>
      </c>
      <c r="W212" s="25"/>
      <c r="AK212" s="19" t="s">
        <v>68</v>
      </c>
      <c r="AL212" s="19" t="s">
        <v>68</v>
      </c>
    </row>
    <row r="213">
      <c r="A213" s="14"/>
      <c r="B213" s="14"/>
      <c r="C213" s="14"/>
      <c r="D213" s="14"/>
      <c r="E213" s="14"/>
      <c r="F213" s="32"/>
      <c r="G213" s="23" t="str">
        <f t="array" ref="G213">IF(H213="","",XLOOKUP(H213,selector_06,selector_06_ids,""))</f>
        <v/>
      </c>
      <c r="H213" s="25"/>
      <c r="I213" s="23" t="str">
        <f t="array" ref="I213">IF(J213="","",XLOOKUP(J213,selector_08,selector_08_ids,""))</f>
        <v/>
      </c>
      <c r="J213" s="25"/>
      <c r="K213" s="14"/>
      <c r="L213" s="14"/>
      <c r="M213" s="14"/>
      <c r="N213" s="14"/>
      <c r="O213" s="14"/>
      <c r="P213" s="23" t="str">
        <f t="array" ref="P213">IF(Q213="","",XLOOKUP(Q213,selector_05,selector_05_ids,""))</f>
        <v/>
      </c>
      <c r="Q213" s="25"/>
      <c r="R213" s="23" t="str">
        <f t="array" ref="R213">IF(S213="","",XLOOKUP(S213,selector_23,selector_23_ids,""))</f>
        <v/>
      </c>
      <c r="S213" s="25"/>
      <c r="T213" s="23" t="str">
        <f t="array" ref="T213">IF(U213="","",XLOOKUP(U213,selector_06,selector_06_ids,""))</f>
        <v/>
      </c>
      <c r="U213" s="25"/>
      <c r="V213" s="23" t="str">
        <f t="array" ref="V213">IF(W213="","",XLOOKUP(W213,selector_04,selector_04_ids,""))</f>
        <v/>
      </c>
      <c r="W213" s="25"/>
      <c r="AK213" s="19" t="s">
        <v>68</v>
      </c>
      <c r="AL213" s="19" t="s">
        <v>68</v>
      </c>
    </row>
    <row r="214">
      <c r="A214" s="14"/>
      <c r="B214" s="14"/>
      <c r="C214" s="14"/>
      <c r="D214" s="14"/>
      <c r="E214" s="14"/>
      <c r="F214" s="32"/>
      <c r="G214" s="23" t="str">
        <f t="array" ref="G214">IF(H214="","",XLOOKUP(H214,selector_06,selector_06_ids,""))</f>
        <v/>
      </c>
      <c r="H214" s="25"/>
      <c r="I214" s="23" t="str">
        <f t="array" ref="I214">IF(J214="","",XLOOKUP(J214,selector_08,selector_08_ids,""))</f>
        <v/>
      </c>
      <c r="J214" s="25"/>
      <c r="K214" s="14"/>
      <c r="L214" s="14"/>
      <c r="M214" s="14"/>
      <c r="N214" s="14"/>
      <c r="O214" s="14"/>
      <c r="P214" s="23" t="str">
        <f t="array" ref="P214">IF(Q214="","",XLOOKUP(Q214,selector_05,selector_05_ids,""))</f>
        <v/>
      </c>
      <c r="Q214" s="25"/>
      <c r="R214" s="23" t="str">
        <f t="array" ref="R214">IF(S214="","",XLOOKUP(S214,selector_23,selector_23_ids,""))</f>
        <v/>
      </c>
      <c r="S214" s="25"/>
      <c r="T214" s="23" t="str">
        <f t="array" ref="T214">IF(U214="","",XLOOKUP(U214,selector_06,selector_06_ids,""))</f>
        <v/>
      </c>
      <c r="U214" s="25"/>
      <c r="V214" s="23" t="str">
        <f t="array" ref="V214">IF(W214="","",XLOOKUP(W214,selector_04,selector_04_ids,""))</f>
        <v/>
      </c>
      <c r="W214" s="25"/>
      <c r="AK214" s="19" t="s">
        <v>68</v>
      </c>
      <c r="AL214" s="19" t="s">
        <v>68</v>
      </c>
    </row>
    <row r="215">
      <c r="A215" s="14"/>
      <c r="B215" s="14"/>
      <c r="C215" s="14"/>
      <c r="D215" s="14"/>
      <c r="E215" s="14"/>
      <c r="F215" s="32"/>
      <c r="G215" s="23" t="str">
        <f t="array" ref="G215">IF(H215="","",XLOOKUP(H215,selector_06,selector_06_ids,""))</f>
        <v/>
      </c>
      <c r="H215" s="25"/>
      <c r="I215" s="23" t="str">
        <f t="array" ref="I215">IF(J215="","",XLOOKUP(J215,selector_08,selector_08_ids,""))</f>
        <v/>
      </c>
      <c r="J215" s="25"/>
      <c r="K215" s="14"/>
      <c r="L215" s="14"/>
      <c r="M215" s="14"/>
      <c r="N215" s="14"/>
      <c r="O215" s="14"/>
      <c r="P215" s="23" t="str">
        <f t="array" ref="P215">IF(Q215="","",XLOOKUP(Q215,selector_05,selector_05_ids,""))</f>
        <v/>
      </c>
      <c r="Q215" s="25"/>
      <c r="R215" s="23" t="str">
        <f t="array" ref="R215">IF(S215="","",XLOOKUP(S215,selector_23,selector_23_ids,""))</f>
        <v/>
      </c>
      <c r="S215" s="25"/>
      <c r="T215" s="23" t="str">
        <f t="array" ref="T215">IF(U215="","",XLOOKUP(U215,selector_06,selector_06_ids,""))</f>
        <v/>
      </c>
      <c r="U215" s="25"/>
      <c r="V215" s="23" t="str">
        <f t="array" ref="V215">IF(W215="","",XLOOKUP(W215,selector_04,selector_04_ids,""))</f>
        <v/>
      </c>
      <c r="W215" s="25"/>
      <c r="AK215" s="19" t="s">
        <v>68</v>
      </c>
      <c r="AL215" s="19" t="s">
        <v>68</v>
      </c>
    </row>
    <row r="216">
      <c r="A216" s="14"/>
      <c r="B216" s="14"/>
      <c r="C216" s="14"/>
      <c r="D216" s="14"/>
      <c r="E216" s="14"/>
      <c r="F216" s="32"/>
      <c r="G216" s="23" t="str">
        <f t="array" ref="G216">IF(H216="","",XLOOKUP(H216,selector_06,selector_06_ids,""))</f>
        <v/>
      </c>
      <c r="H216" s="25"/>
      <c r="I216" s="23" t="str">
        <f t="array" ref="I216">IF(J216="","",XLOOKUP(J216,selector_08,selector_08_ids,""))</f>
        <v/>
      </c>
      <c r="J216" s="25"/>
      <c r="K216" s="14"/>
      <c r="L216" s="14"/>
      <c r="M216" s="14"/>
      <c r="N216" s="14"/>
      <c r="O216" s="14"/>
      <c r="P216" s="23" t="str">
        <f t="array" ref="P216">IF(Q216="","",XLOOKUP(Q216,selector_05,selector_05_ids,""))</f>
        <v/>
      </c>
      <c r="Q216" s="25"/>
      <c r="R216" s="23" t="str">
        <f t="array" ref="R216">IF(S216="","",XLOOKUP(S216,selector_23,selector_23_ids,""))</f>
        <v/>
      </c>
      <c r="S216" s="25"/>
      <c r="T216" s="23" t="str">
        <f t="array" ref="T216">IF(U216="","",XLOOKUP(U216,selector_06,selector_06_ids,""))</f>
        <v/>
      </c>
      <c r="U216" s="25"/>
      <c r="V216" s="23" t="str">
        <f t="array" ref="V216">IF(W216="","",XLOOKUP(W216,selector_04,selector_04_ids,""))</f>
        <v/>
      </c>
      <c r="W216" s="25"/>
      <c r="AK216" s="19" t="s">
        <v>68</v>
      </c>
      <c r="AL216" s="19" t="s">
        <v>68</v>
      </c>
    </row>
    <row r="217">
      <c r="A217" s="14"/>
      <c r="B217" s="14"/>
      <c r="C217" s="14"/>
      <c r="D217" s="14"/>
      <c r="E217" s="14"/>
      <c r="F217" s="32"/>
      <c r="G217" s="23" t="str">
        <f t="array" ref="G217">IF(H217="","",XLOOKUP(H217,selector_06,selector_06_ids,""))</f>
        <v/>
      </c>
      <c r="H217" s="25"/>
      <c r="I217" s="23" t="str">
        <f t="array" ref="I217">IF(J217="","",XLOOKUP(J217,selector_08,selector_08_ids,""))</f>
        <v/>
      </c>
      <c r="J217" s="25"/>
      <c r="K217" s="14"/>
      <c r="L217" s="14"/>
      <c r="M217" s="14"/>
      <c r="N217" s="14"/>
      <c r="O217" s="14"/>
      <c r="P217" s="23" t="str">
        <f t="array" ref="P217">IF(Q217="","",XLOOKUP(Q217,selector_05,selector_05_ids,""))</f>
        <v/>
      </c>
      <c r="Q217" s="25"/>
      <c r="R217" s="23" t="str">
        <f t="array" ref="R217">IF(S217="","",XLOOKUP(S217,selector_23,selector_23_ids,""))</f>
        <v/>
      </c>
      <c r="S217" s="25"/>
      <c r="T217" s="23" t="str">
        <f t="array" ref="T217">IF(U217="","",XLOOKUP(U217,selector_06,selector_06_ids,""))</f>
        <v/>
      </c>
      <c r="U217" s="25"/>
      <c r="V217" s="23" t="str">
        <f t="array" ref="V217">IF(W217="","",XLOOKUP(W217,selector_04,selector_04_ids,""))</f>
        <v/>
      </c>
      <c r="W217" s="25"/>
      <c r="AK217" s="19" t="s">
        <v>68</v>
      </c>
      <c r="AL217" s="19" t="s">
        <v>68</v>
      </c>
    </row>
    <row r="218">
      <c r="A218" s="14"/>
      <c r="B218" s="14"/>
      <c r="C218" s="14"/>
      <c r="D218" s="14"/>
      <c r="E218" s="14"/>
      <c r="F218" s="32"/>
      <c r="G218" s="23" t="str">
        <f t="array" ref="G218">IF(H218="","",XLOOKUP(H218,selector_06,selector_06_ids,""))</f>
        <v/>
      </c>
      <c r="H218" s="25"/>
      <c r="I218" s="23" t="str">
        <f t="array" ref="I218">IF(J218="","",XLOOKUP(J218,selector_08,selector_08_ids,""))</f>
        <v/>
      </c>
      <c r="J218" s="25"/>
      <c r="K218" s="14"/>
      <c r="L218" s="14"/>
      <c r="M218" s="14"/>
      <c r="N218" s="14"/>
      <c r="O218" s="14"/>
      <c r="P218" s="23" t="str">
        <f t="array" ref="P218">IF(Q218="","",XLOOKUP(Q218,selector_05,selector_05_ids,""))</f>
        <v/>
      </c>
      <c r="Q218" s="25"/>
      <c r="R218" s="23" t="str">
        <f t="array" ref="R218">IF(S218="","",XLOOKUP(S218,selector_23,selector_23_ids,""))</f>
        <v/>
      </c>
      <c r="S218" s="25"/>
      <c r="T218" s="23" t="str">
        <f t="array" ref="T218">IF(U218="","",XLOOKUP(U218,selector_06,selector_06_ids,""))</f>
        <v/>
      </c>
      <c r="U218" s="25"/>
      <c r="V218" s="23" t="str">
        <f t="array" ref="V218">IF(W218="","",XLOOKUP(W218,selector_04,selector_04_ids,""))</f>
        <v/>
      </c>
      <c r="W218" s="25"/>
      <c r="AK218" s="19" t="s">
        <v>68</v>
      </c>
      <c r="AL218" s="19" t="s">
        <v>68</v>
      </c>
    </row>
    <row r="219">
      <c r="A219" s="14"/>
      <c r="B219" s="14"/>
      <c r="C219" s="14"/>
      <c r="D219" s="14"/>
      <c r="E219" s="14"/>
      <c r="F219" s="32"/>
      <c r="G219" s="23" t="str">
        <f t="array" ref="G219">IF(H219="","",XLOOKUP(H219,selector_06,selector_06_ids,""))</f>
        <v/>
      </c>
      <c r="H219" s="25"/>
      <c r="I219" s="23" t="str">
        <f t="array" ref="I219">IF(J219="","",XLOOKUP(J219,selector_08,selector_08_ids,""))</f>
        <v/>
      </c>
      <c r="J219" s="25"/>
      <c r="K219" s="14"/>
      <c r="L219" s="14"/>
      <c r="M219" s="14"/>
      <c r="N219" s="14"/>
      <c r="O219" s="14"/>
      <c r="P219" s="23" t="str">
        <f t="array" ref="P219">IF(Q219="","",XLOOKUP(Q219,selector_05,selector_05_ids,""))</f>
        <v/>
      </c>
      <c r="Q219" s="25"/>
      <c r="R219" s="23" t="str">
        <f t="array" ref="R219">IF(S219="","",XLOOKUP(S219,selector_23,selector_23_ids,""))</f>
        <v/>
      </c>
      <c r="S219" s="25"/>
      <c r="T219" s="23" t="str">
        <f t="array" ref="T219">IF(U219="","",XLOOKUP(U219,selector_06,selector_06_ids,""))</f>
        <v/>
      </c>
      <c r="U219" s="25"/>
      <c r="V219" s="23" t="str">
        <f t="array" ref="V219">IF(W219="","",XLOOKUP(W219,selector_04,selector_04_ids,""))</f>
        <v/>
      </c>
      <c r="W219" s="25"/>
      <c r="AK219" s="19" t="s">
        <v>68</v>
      </c>
      <c r="AL219" s="19" t="s">
        <v>68</v>
      </c>
    </row>
    <row r="220">
      <c r="A220" s="14"/>
      <c r="B220" s="14"/>
      <c r="C220" s="14"/>
      <c r="D220" s="14"/>
      <c r="E220" s="14"/>
      <c r="F220" s="32"/>
      <c r="G220" s="23" t="str">
        <f t="array" ref="G220">IF(H220="","",XLOOKUP(H220,selector_06,selector_06_ids,""))</f>
        <v/>
      </c>
      <c r="H220" s="25"/>
      <c r="I220" s="23" t="str">
        <f t="array" ref="I220">IF(J220="","",XLOOKUP(J220,selector_08,selector_08_ids,""))</f>
        <v/>
      </c>
      <c r="J220" s="25"/>
      <c r="K220" s="14"/>
      <c r="L220" s="14"/>
      <c r="M220" s="14"/>
      <c r="N220" s="14"/>
      <c r="O220" s="14"/>
      <c r="P220" s="23" t="str">
        <f t="array" ref="P220">IF(Q220="","",XLOOKUP(Q220,selector_05,selector_05_ids,""))</f>
        <v/>
      </c>
      <c r="Q220" s="25"/>
      <c r="R220" s="23" t="str">
        <f t="array" ref="R220">IF(S220="","",XLOOKUP(S220,selector_23,selector_23_ids,""))</f>
        <v/>
      </c>
      <c r="S220" s="25"/>
      <c r="T220" s="23" t="str">
        <f t="array" ref="T220">IF(U220="","",XLOOKUP(U220,selector_06,selector_06_ids,""))</f>
        <v/>
      </c>
      <c r="U220" s="25"/>
      <c r="V220" s="23" t="str">
        <f t="array" ref="V220">IF(W220="","",XLOOKUP(W220,selector_04,selector_04_ids,""))</f>
        <v/>
      </c>
      <c r="W220" s="25"/>
      <c r="AK220" s="19" t="s">
        <v>68</v>
      </c>
      <c r="AL220" s="19" t="s">
        <v>68</v>
      </c>
    </row>
    <row r="221">
      <c r="A221" s="14"/>
      <c r="B221" s="14"/>
      <c r="C221" s="14"/>
      <c r="D221" s="14"/>
      <c r="E221" s="14"/>
      <c r="F221" s="32"/>
      <c r="G221" s="23" t="str">
        <f t="array" ref="G221">IF(H221="","",XLOOKUP(H221,selector_06,selector_06_ids,""))</f>
        <v/>
      </c>
      <c r="H221" s="25"/>
      <c r="I221" s="23" t="str">
        <f t="array" ref="I221">IF(J221="","",XLOOKUP(J221,selector_08,selector_08_ids,""))</f>
        <v/>
      </c>
      <c r="J221" s="25"/>
      <c r="K221" s="14"/>
      <c r="L221" s="14"/>
      <c r="M221" s="14"/>
      <c r="N221" s="14"/>
      <c r="O221" s="14"/>
      <c r="P221" s="23" t="str">
        <f t="array" ref="P221">IF(Q221="","",XLOOKUP(Q221,selector_05,selector_05_ids,""))</f>
        <v/>
      </c>
      <c r="Q221" s="25"/>
      <c r="R221" s="23" t="str">
        <f t="array" ref="R221">IF(S221="","",XLOOKUP(S221,selector_23,selector_23_ids,""))</f>
        <v/>
      </c>
      <c r="S221" s="25"/>
      <c r="T221" s="23" t="str">
        <f t="array" ref="T221">IF(U221="","",XLOOKUP(U221,selector_06,selector_06_ids,""))</f>
        <v/>
      </c>
      <c r="U221" s="25"/>
      <c r="V221" s="23" t="str">
        <f t="array" ref="V221">IF(W221="","",XLOOKUP(W221,selector_04,selector_04_ids,""))</f>
        <v/>
      </c>
      <c r="W221" s="25"/>
      <c r="AK221" s="19" t="s">
        <v>68</v>
      </c>
      <c r="AL221" s="19" t="s">
        <v>68</v>
      </c>
    </row>
    <row r="222">
      <c r="A222" s="14"/>
      <c r="B222" s="14"/>
      <c r="C222" s="14"/>
      <c r="D222" s="14"/>
      <c r="E222" s="14"/>
      <c r="F222" s="32"/>
      <c r="G222" s="23" t="str">
        <f t="array" ref="G222">IF(H222="","",XLOOKUP(H222,selector_06,selector_06_ids,""))</f>
        <v/>
      </c>
      <c r="H222" s="25"/>
      <c r="I222" s="23" t="str">
        <f t="array" ref="I222">IF(J222="","",XLOOKUP(J222,selector_08,selector_08_ids,""))</f>
        <v/>
      </c>
      <c r="J222" s="25"/>
      <c r="K222" s="14"/>
      <c r="L222" s="14"/>
      <c r="M222" s="14"/>
      <c r="N222" s="14"/>
      <c r="O222" s="14"/>
      <c r="P222" s="23" t="str">
        <f t="array" ref="P222">IF(Q222="","",XLOOKUP(Q222,selector_05,selector_05_ids,""))</f>
        <v/>
      </c>
      <c r="Q222" s="25"/>
      <c r="R222" s="23" t="str">
        <f t="array" ref="R222">IF(S222="","",XLOOKUP(S222,selector_23,selector_23_ids,""))</f>
        <v/>
      </c>
      <c r="S222" s="25"/>
      <c r="T222" s="23" t="str">
        <f t="array" ref="T222">IF(U222="","",XLOOKUP(U222,selector_06,selector_06_ids,""))</f>
        <v/>
      </c>
      <c r="U222" s="25"/>
      <c r="V222" s="23" t="str">
        <f t="array" ref="V222">IF(W222="","",XLOOKUP(W222,selector_04,selector_04_ids,""))</f>
        <v/>
      </c>
      <c r="W222" s="25"/>
      <c r="AK222" s="19" t="s">
        <v>68</v>
      </c>
      <c r="AL222" s="19" t="s">
        <v>68</v>
      </c>
    </row>
    <row r="223">
      <c r="A223" s="14"/>
      <c r="B223" s="14"/>
      <c r="C223" s="14"/>
      <c r="D223" s="14"/>
      <c r="E223" s="14"/>
      <c r="F223" s="32"/>
      <c r="G223" s="23" t="str">
        <f t="array" ref="G223">IF(H223="","",XLOOKUP(H223,selector_06,selector_06_ids,""))</f>
        <v/>
      </c>
      <c r="H223" s="25"/>
      <c r="I223" s="23" t="str">
        <f t="array" ref="I223">IF(J223="","",XLOOKUP(J223,selector_08,selector_08_ids,""))</f>
        <v/>
      </c>
      <c r="J223" s="25"/>
      <c r="K223" s="14"/>
      <c r="L223" s="14"/>
      <c r="M223" s="14"/>
      <c r="N223" s="14"/>
      <c r="O223" s="14"/>
      <c r="P223" s="23" t="str">
        <f t="array" ref="P223">IF(Q223="","",XLOOKUP(Q223,selector_05,selector_05_ids,""))</f>
        <v/>
      </c>
      <c r="Q223" s="25"/>
      <c r="R223" s="23" t="str">
        <f t="array" ref="R223">IF(S223="","",XLOOKUP(S223,selector_23,selector_23_ids,""))</f>
        <v/>
      </c>
      <c r="S223" s="25"/>
      <c r="T223" s="23" t="str">
        <f t="array" ref="T223">IF(U223="","",XLOOKUP(U223,selector_06,selector_06_ids,""))</f>
        <v/>
      </c>
      <c r="U223" s="25"/>
      <c r="V223" s="23" t="str">
        <f t="array" ref="V223">IF(W223="","",XLOOKUP(W223,selector_04,selector_04_ids,""))</f>
        <v/>
      </c>
      <c r="W223" s="25"/>
      <c r="AK223" s="19" t="s">
        <v>68</v>
      </c>
      <c r="AL223" s="19" t="s">
        <v>68</v>
      </c>
    </row>
    <row r="224">
      <c r="A224" s="14"/>
      <c r="B224" s="14"/>
      <c r="C224" s="14"/>
      <c r="D224" s="14"/>
      <c r="E224" s="14"/>
      <c r="F224" s="32"/>
      <c r="G224" s="23" t="str">
        <f t="array" ref="G224">IF(H224="","",XLOOKUP(H224,selector_06,selector_06_ids,""))</f>
        <v/>
      </c>
      <c r="H224" s="25"/>
      <c r="I224" s="23" t="str">
        <f t="array" ref="I224">IF(J224="","",XLOOKUP(J224,selector_08,selector_08_ids,""))</f>
        <v/>
      </c>
      <c r="J224" s="25"/>
      <c r="K224" s="14"/>
      <c r="L224" s="14"/>
      <c r="M224" s="14"/>
      <c r="N224" s="14"/>
      <c r="O224" s="14"/>
      <c r="P224" s="23" t="str">
        <f t="array" ref="P224">IF(Q224="","",XLOOKUP(Q224,selector_05,selector_05_ids,""))</f>
        <v/>
      </c>
      <c r="Q224" s="25"/>
      <c r="R224" s="23" t="str">
        <f t="array" ref="R224">IF(S224="","",XLOOKUP(S224,selector_23,selector_23_ids,""))</f>
        <v/>
      </c>
      <c r="S224" s="25"/>
      <c r="T224" s="23" t="str">
        <f t="array" ref="T224">IF(U224="","",XLOOKUP(U224,selector_06,selector_06_ids,""))</f>
        <v/>
      </c>
      <c r="U224" s="25"/>
      <c r="V224" s="23" t="str">
        <f t="array" ref="V224">IF(W224="","",XLOOKUP(W224,selector_04,selector_04_ids,""))</f>
        <v/>
      </c>
      <c r="W224" s="25"/>
      <c r="AK224" s="19" t="s">
        <v>68</v>
      </c>
      <c r="AL224" s="19" t="s">
        <v>68</v>
      </c>
    </row>
    <row r="225">
      <c r="A225" s="14"/>
      <c r="B225" s="14"/>
      <c r="C225" s="14"/>
      <c r="D225" s="14"/>
      <c r="E225" s="14"/>
      <c r="F225" s="32"/>
      <c r="G225" s="23" t="str">
        <f t="array" ref="G225">IF(H225="","",XLOOKUP(H225,selector_06,selector_06_ids,""))</f>
        <v/>
      </c>
      <c r="H225" s="25"/>
      <c r="I225" s="23" t="str">
        <f t="array" ref="I225">IF(J225="","",XLOOKUP(J225,selector_08,selector_08_ids,""))</f>
        <v/>
      </c>
      <c r="J225" s="25"/>
      <c r="K225" s="14"/>
      <c r="L225" s="14"/>
      <c r="M225" s="14"/>
      <c r="N225" s="14"/>
      <c r="O225" s="14"/>
      <c r="P225" s="23" t="str">
        <f t="array" ref="P225">IF(Q225="","",XLOOKUP(Q225,selector_05,selector_05_ids,""))</f>
        <v/>
      </c>
      <c r="Q225" s="25"/>
      <c r="R225" s="23" t="str">
        <f t="array" ref="R225">IF(S225="","",XLOOKUP(S225,selector_23,selector_23_ids,""))</f>
        <v/>
      </c>
      <c r="S225" s="25"/>
      <c r="T225" s="23" t="str">
        <f t="array" ref="T225">IF(U225="","",XLOOKUP(U225,selector_06,selector_06_ids,""))</f>
        <v/>
      </c>
      <c r="U225" s="25"/>
      <c r="V225" s="23" t="str">
        <f t="array" ref="V225">IF(W225="","",XLOOKUP(W225,selector_04,selector_04_ids,""))</f>
        <v/>
      </c>
      <c r="W225" s="25"/>
      <c r="AK225" s="19" t="s">
        <v>68</v>
      </c>
      <c r="AL225" s="19" t="s">
        <v>68</v>
      </c>
    </row>
    <row r="226">
      <c r="A226" s="14"/>
      <c r="B226" s="14"/>
      <c r="C226" s="14"/>
      <c r="D226" s="14"/>
      <c r="E226" s="14"/>
      <c r="F226" s="32"/>
      <c r="G226" s="23" t="str">
        <f t="array" ref="G226">IF(H226="","",XLOOKUP(H226,selector_06,selector_06_ids,""))</f>
        <v/>
      </c>
      <c r="H226" s="25"/>
      <c r="I226" s="23" t="str">
        <f t="array" ref="I226">IF(J226="","",XLOOKUP(J226,selector_08,selector_08_ids,""))</f>
        <v/>
      </c>
      <c r="J226" s="25"/>
      <c r="K226" s="14"/>
      <c r="L226" s="14"/>
      <c r="M226" s="14"/>
      <c r="N226" s="14"/>
      <c r="O226" s="14"/>
      <c r="P226" s="23" t="str">
        <f t="array" ref="P226">IF(Q226="","",XLOOKUP(Q226,selector_05,selector_05_ids,""))</f>
        <v/>
      </c>
      <c r="Q226" s="25"/>
      <c r="R226" s="23" t="str">
        <f t="array" ref="R226">IF(S226="","",XLOOKUP(S226,selector_23,selector_23_ids,""))</f>
        <v/>
      </c>
      <c r="S226" s="25"/>
      <c r="T226" s="23" t="str">
        <f t="array" ref="T226">IF(U226="","",XLOOKUP(U226,selector_06,selector_06_ids,""))</f>
        <v/>
      </c>
      <c r="U226" s="25"/>
      <c r="V226" s="23" t="str">
        <f t="array" ref="V226">IF(W226="","",XLOOKUP(W226,selector_04,selector_04_ids,""))</f>
        <v/>
      </c>
      <c r="W226" s="25"/>
      <c r="AK226" s="19" t="s">
        <v>68</v>
      </c>
      <c r="AL226" s="19" t="s">
        <v>68</v>
      </c>
    </row>
    <row r="227">
      <c r="A227" s="14"/>
      <c r="B227" s="14"/>
      <c r="C227" s="14"/>
      <c r="D227" s="14"/>
      <c r="E227" s="14"/>
      <c r="F227" s="32"/>
      <c r="G227" s="23" t="str">
        <f t="array" ref="G227">IF(H227="","",XLOOKUP(H227,selector_06,selector_06_ids,""))</f>
        <v/>
      </c>
      <c r="H227" s="25"/>
      <c r="I227" s="23" t="str">
        <f t="array" ref="I227">IF(J227="","",XLOOKUP(J227,selector_08,selector_08_ids,""))</f>
        <v/>
      </c>
      <c r="J227" s="25"/>
      <c r="K227" s="14"/>
      <c r="L227" s="14"/>
      <c r="M227" s="14"/>
      <c r="N227" s="14"/>
      <c r="O227" s="14"/>
      <c r="P227" s="23" t="str">
        <f t="array" ref="P227">IF(Q227="","",XLOOKUP(Q227,selector_05,selector_05_ids,""))</f>
        <v/>
      </c>
      <c r="Q227" s="25"/>
      <c r="R227" s="23" t="str">
        <f t="array" ref="R227">IF(S227="","",XLOOKUP(S227,selector_23,selector_23_ids,""))</f>
        <v/>
      </c>
      <c r="S227" s="25"/>
      <c r="T227" s="23" t="str">
        <f t="array" ref="T227">IF(U227="","",XLOOKUP(U227,selector_06,selector_06_ids,""))</f>
        <v/>
      </c>
      <c r="U227" s="25"/>
      <c r="V227" s="23" t="str">
        <f t="array" ref="V227">IF(W227="","",XLOOKUP(W227,selector_04,selector_04_ids,""))</f>
        <v/>
      </c>
      <c r="W227" s="25"/>
      <c r="AK227" s="19" t="s">
        <v>68</v>
      </c>
      <c r="AL227" s="19" t="s">
        <v>68</v>
      </c>
    </row>
    <row r="228">
      <c r="A228" s="14"/>
      <c r="B228" s="14"/>
      <c r="C228" s="14"/>
      <c r="D228" s="14"/>
      <c r="E228" s="14"/>
      <c r="F228" s="32"/>
      <c r="G228" s="23" t="str">
        <f t="array" ref="G228">IF(H228="","",XLOOKUP(H228,selector_06,selector_06_ids,""))</f>
        <v/>
      </c>
      <c r="H228" s="25"/>
      <c r="I228" s="23" t="str">
        <f t="array" ref="I228">IF(J228="","",XLOOKUP(J228,selector_08,selector_08_ids,""))</f>
        <v/>
      </c>
      <c r="J228" s="25"/>
      <c r="K228" s="14"/>
      <c r="L228" s="14"/>
      <c r="M228" s="14"/>
      <c r="N228" s="14"/>
      <c r="O228" s="14"/>
      <c r="P228" s="23" t="str">
        <f t="array" ref="P228">IF(Q228="","",XLOOKUP(Q228,selector_05,selector_05_ids,""))</f>
        <v/>
      </c>
      <c r="Q228" s="25"/>
      <c r="R228" s="23" t="str">
        <f t="array" ref="R228">IF(S228="","",XLOOKUP(S228,selector_23,selector_23_ids,""))</f>
        <v/>
      </c>
      <c r="S228" s="25"/>
      <c r="T228" s="23" t="str">
        <f t="array" ref="T228">IF(U228="","",XLOOKUP(U228,selector_06,selector_06_ids,""))</f>
        <v/>
      </c>
      <c r="U228" s="25"/>
      <c r="V228" s="23" t="str">
        <f t="array" ref="V228">IF(W228="","",XLOOKUP(W228,selector_04,selector_04_ids,""))</f>
        <v/>
      </c>
      <c r="W228" s="25"/>
      <c r="AK228" s="19" t="s">
        <v>68</v>
      </c>
      <c r="AL228" s="19" t="s">
        <v>68</v>
      </c>
    </row>
    <row r="229">
      <c r="A229" s="14"/>
      <c r="B229" s="14"/>
      <c r="C229" s="14"/>
      <c r="D229" s="14"/>
      <c r="E229" s="14"/>
      <c r="F229" s="32"/>
      <c r="G229" s="23" t="str">
        <f t="array" ref="G229">IF(H229="","",XLOOKUP(H229,selector_06,selector_06_ids,""))</f>
        <v/>
      </c>
      <c r="H229" s="25"/>
      <c r="I229" s="23" t="str">
        <f t="array" ref="I229">IF(J229="","",XLOOKUP(J229,selector_08,selector_08_ids,""))</f>
        <v/>
      </c>
      <c r="J229" s="25"/>
      <c r="K229" s="14"/>
      <c r="L229" s="14"/>
      <c r="M229" s="14"/>
      <c r="N229" s="14"/>
      <c r="O229" s="14"/>
      <c r="P229" s="23" t="str">
        <f t="array" ref="P229">IF(Q229="","",XLOOKUP(Q229,selector_05,selector_05_ids,""))</f>
        <v/>
      </c>
      <c r="Q229" s="25"/>
      <c r="R229" s="23" t="str">
        <f t="array" ref="R229">IF(S229="","",XLOOKUP(S229,selector_23,selector_23_ids,""))</f>
        <v/>
      </c>
      <c r="S229" s="25"/>
      <c r="T229" s="23" t="str">
        <f t="array" ref="T229">IF(U229="","",XLOOKUP(U229,selector_06,selector_06_ids,""))</f>
        <v/>
      </c>
      <c r="U229" s="25"/>
      <c r="V229" s="23" t="str">
        <f t="array" ref="V229">IF(W229="","",XLOOKUP(W229,selector_04,selector_04_ids,""))</f>
        <v/>
      </c>
      <c r="W229" s="25"/>
      <c r="AK229" s="19" t="s">
        <v>68</v>
      </c>
      <c r="AL229" s="19" t="s">
        <v>68</v>
      </c>
    </row>
    <row r="230">
      <c r="A230" s="14"/>
      <c r="B230" s="14"/>
      <c r="C230" s="14"/>
      <c r="D230" s="14"/>
      <c r="E230" s="14"/>
      <c r="F230" s="32"/>
      <c r="G230" s="23" t="str">
        <f t="array" ref="G230">IF(H230="","",XLOOKUP(H230,selector_06,selector_06_ids,""))</f>
        <v/>
      </c>
      <c r="H230" s="25"/>
      <c r="I230" s="23" t="str">
        <f t="array" ref="I230">IF(J230="","",XLOOKUP(J230,selector_08,selector_08_ids,""))</f>
        <v/>
      </c>
      <c r="J230" s="25"/>
      <c r="K230" s="14"/>
      <c r="L230" s="14"/>
      <c r="M230" s="14"/>
      <c r="N230" s="14"/>
      <c r="O230" s="14"/>
      <c r="P230" s="23" t="str">
        <f t="array" ref="P230">IF(Q230="","",XLOOKUP(Q230,selector_05,selector_05_ids,""))</f>
        <v/>
      </c>
      <c r="Q230" s="25"/>
      <c r="R230" s="23" t="str">
        <f t="array" ref="R230">IF(S230="","",XLOOKUP(S230,selector_23,selector_23_ids,""))</f>
        <v/>
      </c>
      <c r="S230" s="25"/>
      <c r="T230" s="23" t="str">
        <f t="array" ref="T230">IF(U230="","",XLOOKUP(U230,selector_06,selector_06_ids,""))</f>
        <v/>
      </c>
      <c r="U230" s="25"/>
      <c r="V230" s="23" t="str">
        <f t="array" ref="V230">IF(W230="","",XLOOKUP(W230,selector_04,selector_04_ids,""))</f>
        <v/>
      </c>
      <c r="W230" s="25"/>
      <c r="AK230" s="19" t="s">
        <v>68</v>
      </c>
      <c r="AL230" s="19" t="s">
        <v>68</v>
      </c>
    </row>
    <row r="231">
      <c r="A231" s="14"/>
      <c r="B231" s="14"/>
      <c r="C231" s="14"/>
      <c r="D231" s="14"/>
      <c r="E231" s="14"/>
      <c r="F231" s="32"/>
      <c r="G231" s="23" t="str">
        <f t="array" ref="G231">IF(H231="","",XLOOKUP(H231,selector_06,selector_06_ids,""))</f>
        <v/>
      </c>
      <c r="H231" s="25"/>
      <c r="I231" s="23" t="str">
        <f t="array" ref="I231">IF(J231="","",XLOOKUP(J231,selector_08,selector_08_ids,""))</f>
        <v/>
      </c>
      <c r="J231" s="25"/>
      <c r="K231" s="14"/>
      <c r="L231" s="14"/>
      <c r="M231" s="14"/>
      <c r="N231" s="14"/>
      <c r="O231" s="14"/>
      <c r="P231" s="23" t="str">
        <f t="array" ref="P231">IF(Q231="","",XLOOKUP(Q231,selector_05,selector_05_ids,""))</f>
        <v/>
      </c>
      <c r="Q231" s="25"/>
      <c r="R231" s="23" t="str">
        <f t="array" ref="R231">IF(S231="","",XLOOKUP(S231,selector_23,selector_23_ids,""))</f>
        <v/>
      </c>
      <c r="S231" s="25"/>
      <c r="T231" s="23" t="str">
        <f t="array" ref="T231">IF(U231="","",XLOOKUP(U231,selector_06,selector_06_ids,""))</f>
        <v/>
      </c>
      <c r="U231" s="25"/>
      <c r="V231" s="23" t="str">
        <f t="array" ref="V231">IF(W231="","",XLOOKUP(W231,selector_04,selector_04_ids,""))</f>
        <v/>
      </c>
      <c r="W231" s="25"/>
      <c r="AK231" s="19" t="s">
        <v>68</v>
      </c>
      <c r="AL231" s="19" t="s">
        <v>68</v>
      </c>
    </row>
    <row r="232">
      <c r="A232" s="14"/>
      <c r="B232" s="14"/>
      <c r="C232" s="14"/>
      <c r="D232" s="14"/>
      <c r="E232" s="14"/>
      <c r="F232" s="32"/>
      <c r="G232" s="23" t="str">
        <f t="array" ref="G232">IF(H232="","",XLOOKUP(H232,selector_06,selector_06_ids,""))</f>
        <v/>
      </c>
      <c r="H232" s="25"/>
      <c r="I232" s="23" t="str">
        <f t="array" ref="I232">IF(J232="","",XLOOKUP(J232,selector_08,selector_08_ids,""))</f>
        <v/>
      </c>
      <c r="J232" s="25"/>
      <c r="K232" s="14"/>
      <c r="L232" s="14"/>
      <c r="M232" s="14"/>
      <c r="N232" s="14"/>
      <c r="O232" s="14"/>
      <c r="P232" s="23" t="str">
        <f t="array" ref="P232">IF(Q232="","",XLOOKUP(Q232,selector_05,selector_05_ids,""))</f>
        <v/>
      </c>
      <c r="Q232" s="25"/>
      <c r="R232" s="23" t="str">
        <f t="array" ref="R232">IF(S232="","",XLOOKUP(S232,selector_23,selector_23_ids,""))</f>
        <v/>
      </c>
      <c r="S232" s="25"/>
      <c r="T232" s="23" t="str">
        <f t="array" ref="T232">IF(U232="","",XLOOKUP(U232,selector_06,selector_06_ids,""))</f>
        <v/>
      </c>
      <c r="U232" s="25"/>
      <c r="V232" s="23" t="str">
        <f t="array" ref="V232">IF(W232="","",XLOOKUP(W232,selector_04,selector_04_ids,""))</f>
        <v/>
      </c>
      <c r="W232" s="25"/>
      <c r="AK232" s="19" t="s">
        <v>68</v>
      </c>
      <c r="AL232" s="19" t="s">
        <v>68</v>
      </c>
    </row>
    <row r="233">
      <c r="A233" s="14"/>
      <c r="B233" s="14"/>
      <c r="C233" s="14"/>
      <c r="D233" s="14"/>
      <c r="E233" s="14"/>
      <c r="F233" s="32"/>
      <c r="G233" s="23" t="str">
        <f t="array" ref="G233">IF(H233="","",XLOOKUP(H233,selector_06,selector_06_ids,""))</f>
        <v/>
      </c>
      <c r="H233" s="25"/>
      <c r="I233" s="23" t="str">
        <f t="array" ref="I233">IF(J233="","",XLOOKUP(J233,selector_08,selector_08_ids,""))</f>
        <v/>
      </c>
      <c r="J233" s="25"/>
      <c r="K233" s="14"/>
      <c r="L233" s="14"/>
      <c r="M233" s="14"/>
      <c r="N233" s="14"/>
      <c r="O233" s="14"/>
      <c r="P233" s="23" t="str">
        <f t="array" ref="P233">IF(Q233="","",XLOOKUP(Q233,selector_05,selector_05_ids,""))</f>
        <v/>
      </c>
      <c r="Q233" s="25"/>
      <c r="R233" s="23" t="str">
        <f t="array" ref="R233">IF(S233="","",XLOOKUP(S233,selector_23,selector_23_ids,""))</f>
        <v/>
      </c>
      <c r="S233" s="25"/>
      <c r="T233" s="23" t="str">
        <f t="array" ref="T233">IF(U233="","",XLOOKUP(U233,selector_06,selector_06_ids,""))</f>
        <v/>
      </c>
      <c r="U233" s="25"/>
      <c r="V233" s="23" t="str">
        <f t="array" ref="V233">IF(W233="","",XLOOKUP(W233,selector_04,selector_04_ids,""))</f>
        <v/>
      </c>
      <c r="W233" s="25"/>
      <c r="AK233" s="19" t="s">
        <v>68</v>
      </c>
      <c r="AL233" s="19" t="s">
        <v>68</v>
      </c>
    </row>
    <row r="234">
      <c r="A234" s="14"/>
      <c r="B234" s="14"/>
      <c r="C234" s="14"/>
      <c r="D234" s="14"/>
      <c r="E234" s="14"/>
      <c r="F234" s="32"/>
      <c r="G234" s="23" t="str">
        <f t="array" ref="G234">IF(H234="","",XLOOKUP(H234,selector_06,selector_06_ids,""))</f>
        <v/>
      </c>
      <c r="H234" s="25"/>
      <c r="I234" s="23" t="str">
        <f t="array" ref="I234">IF(J234="","",XLOOKUP(J234,selector_08,selector_08_ids,""))</f>
        <v/>
      </c>
      <c r="J234" s="25"/>
      <c r="K234" s="14"/>
      <c r="L234" s="14"/>
      <c r="M234" s="14"/>
      <c r="N234" s="14"/>
      <c r="O234" s="14"/>
      <c r="P234" s="23" t="str">
        <f t="array" ref="P234">IF(Q234="","",XLOOKUP(Q234,selector_05,selector_05_ids,""))</f>
        <v/>
      </c>
      <c r="Q234" s="25"/>
      <c r="R234" s="23" t="str">
        <f t="array" ref="R234">IF(S234="","",XLOOKUP(S234,selector_23,selector_23_ids,""))</f>
        <v/>
      </c>
      <c r="S234" s="25"/>
      <c r="T234" s="23" t="str">
        <f t="array" ref="T234">IF(U234="","",XLOOKUP(U234,selector_06,selector_06_ids,""))</f>
        <v/>
      </c>
      <c r="U234" s="25"/>
      <c r="V234" s="23" t="str">
        <f t="array" ref="V234">IF(W234="","",XLOOKUP(W234,selector_04,selector_04_ids,""))</f>
        <v/>
      </c>
      <c r="W234" s="25"/>
      <c r="AK234" s="19" t="s">
        <v>68</v>
      </c>
      <c r="AL234" s="19" t="s">
        <v>68</v>
      </c>
    </row>
    <row r="235">
      <c r="A235" s="14"/>
      <c r="B235" s="14"/>
      <c r="C235" s="14"/>
      <c r="D235" s="14"/>
      <c r="E235" s="14"/>
      <c r="F235" s="32"/>
      <c r="G235" s="23" t="str">
        <f t="array" ref="G235">IF(H235="","",XLOOKUP(H235,selector_06,selector_06_ids,""))</f>
        <v/>
      </c>
      <c r="H235" s="25"/>
      <c r="I235" s="23" t="str">
        <f t="array" ref="I235">IF(J235="","",XLOOKUP(J235,selector_08,selector_08_ids,""))</f>
        <v/>
      </c>
      <c r="J235" s="25"/>
      <c r="K235" s="14"/>
      <c r="L235" s="14"/>
      <c r="M235" s="14"/>
      <c r="N235" s="14"/>
      <c r="O235" s="14"/>
      <c r="P235" s="23" t="str">
        <f t="array" ref="P235">IF(Q235="","",XLOOKUP(Q235,selector_05,selector_05_ids,""))</f>
        <v/>
      </c>
      <c r="Q235" s="25"/>
      <c r="R235" s="23" t="str">
        <f t="array" ref="R235">IF(S235="","",XLOOKUP(S235,selector_23,selector_23_ids,""))</f>
        <v/>
      </c>
      <c r="S235" s="25"/>
      <c r="T235" s="23" t="str">
        <f t="array" ref="T235">IF(U235="","",XLOOKUP(U235,selector_06,selector_06_ids,""))</f>
        <v/>
      </c>
      <c r="U235" s="25"/>
      <c r="V235" s="23" t="str">
        <f t="array" ref="V235">IF(W235="","",XLOOKUP(W235,selector_04,selector_04_ids,""))</f>
        <v/>
      </c>
      <c r="W235" s="25"/>
      <c r="AK235" s="19" t="s">
        <v>68</v>
      </c>
      <c r="AL235" s="19" t="s">
        <v>68</v>
      </c>
    </row>
    <row r="236">
      <c r="A236" s="14"/>
      <c r="B236" s="14"/>
      <c r="C236" s="14"/>
      <c r="D236" s="14"/>
      <c r="E236" s="14"/>
      <c r="F236" s="32"/>
      <c r="G236" s="23" t="str">
        <f t="array" ref="G236">IF(H236="","",XLOOKUP(H236,selector_06,selector_06_ids,""))</f>
        <v/>
      </c>
      <c r="H236" s="25"/>
      <c r="I236" s="23" t="str">
        <f t="array" ref="I236">IF(J236="","",XLOOKUP(J236,selector_08,selector_08_ids,""))</f>
        <v/>
      </c>
      <c r="J236" s="25"/>
      <c r="K236" s="14"/>
      <c r="L236" s="14"/>
      <c r="M236" s="14"/>
      <c r="N236" s="14"/>
      <c r="O236" s="14"/>
      <c r="P236" s="23" t="str">
        <f t="array" ref="P236">IF(Q236="","",XLOOKUP(Q236,selector_05,selector_05_ids,""))</f>
        <v/>
      </c>
      <c r="Q236" s="25"/>
      <c r="R236" s="23" t="str">
        <f t="array" ref="R236">IF(S236="","",XLOOKUP(S236,selector_23,selector_23_ids,""))</f>
        <v/>
      </c>
      <c r="S236" s="25"/>
      <c r="T236" s="23" t="str">
        <f t="array" ref="T236">IF(U236="","",XLOOKUP(U236,selector_06,selector_06_ids,""))</f>
        <v/>
      </c>
      <c r="U236" s="25"/>
      <c r="V236" s="23" t="str">
        <f t="array" ref="V236">IF(W236="","",XLOOKUP(W236,selector_04,selector_04_ids,""))</f>
        <v/>
      </c>
      <c r="W236" s="25"/>
      <c r="AK236" s="19" t="s">
        <v>68</v>
      </c>
      <c r="AL236" s="19" t="s">
        <v>68</v>
      </c>
    </row>
    <row r="237">
      <c r="A237" s="14"/>
      <c r="B237" s="14"/>
      <c r="C237" s="14"/>
      <c r="D237" s="14"/>
      <c r="E237" s="14"/>
      <c r="F237" s="32"/>
      <c r="G237" s="23" t="str">
        <f t="array" ref="G237">IF(H237="","",XLOOKUP(H237,selector_06,selector_06_ids,""))</f>
        <v/>
      </c>
      <c r="H237" s="25"/>
      <c r="I237" s="23" t="str">
        <f t="array" ref="I237">IF(J237="","",XLOOKUP(J237,selector_08,selector_08_ids,""))</f>
        <v/>
      </c>
      <c r="J237" s="25"/>
      <c r="K237" s="14"/>
      <c r="L237" s="14"/>
      <c r="M237" s="14"/>
      <c r="N237" s="14"/>
      <c r="O237" s="14"/>
      <c r="P237" s="23" t="str">
        <f t="array" ref="P237">IF(Q237="","",XLOOKUP(Q237,selector_05,selector_05_ids,""))</f>
        <v/>
      </c>
      <c r="Q237" s="25"/>
      <c r="R237" s="23" t="str">
        <f t="array" ref="R237">IF(S237="","",XLOOKUP(S237,selector_23,selector_23_ids,""))</f>
        <v/>
      </c>
      <c r="S237" s="25"/>
      <c r="T237" s="23" t="str">
        <f t="array" ref="T237">IF(U237="","",XLOOKUP(U237,selector_06,selector_06_ids,""))</f>
        <v/>
      </c>
      <c r="U237" s="25"/>
      <c r="V237" s="23" t="str">
        <f t="array" ref="V237">IF(W237="","",XLOOKUP(W237,selector_04,selector_04_ids,""))</f>
        <v/>
      </c>
      <c r="W237" s="25"/>
      <c r="AK237" s="19" t="s">
        <v>68</v>
      </c>
      <c r="AL237" s="19" t="s">
        <v>68</v>
      </c>
    </row>
    <row r="238">
      <c r="A238" s="14"/>
      <c r="B238" s="14"/>
      <c r="C238" s="14"/>
      <c r="D238" s="14"/>
      <c r="E238" s="14"/>
      <c r="F238" s="32"/>
      <c r="G238" s="23" t="str">
        <f t="array" ref="G238">IF(H238="","",XLOOKUP(H238,selector_06,selector_06_ids,""))</f>
        <v/>
      </c>
      <c r="H238" s="25"/>
      <c r="I238" s="23" t="str">
        <f t="array" ref="I238">IF(J238="","",XLOOKUP(J238,selector_08,selector_08_ids,""))</f>
        <v/>
      </c>
      <c r="J238" s="25"/>
      <c r="K238" s="14"/>
      <c r="L238" s="14"/>
      <c r="M238" s="14"/>
      <c r="N238" s="14"/>
      <c r="O238" s="14"/>
      <c r="P238" s="23" t="str">
        <f t="array" ref="P238">IF(Q238="","",XLOOKUP(Q238,selector_05,selector_05_ids,""))</f>
        <v/>
      </c>
      <c r="Q238" s="25"/>
      <c r="R238" s="23" t="str">
        <f t="array" ref="R238">IF(S238="","",XLOOKUP(S238,selector_23,selector_23_ids,""))</f>
        <v/>
      </c>
      <c r="S238" s="25"/>
      <c r="T238" s="23" t="str">
        <f t="array" ref="T238">IF(U238="","",XLOOKUP(U238,selector_06,selector_06_ids,""))</f>
        <v/>
      </c>
      <c r="U238" s="25"/>
      <c r="V238" s="23" t="str">
        <f t="array" ref="V238">IF(W238="","",XLOOKUP(W238,selector_04,selector_04_ids,""))</f>
        <v/>
      </c>
      <c r="W238" s="25"/>
      <c r="AK238" s="19" t="s">
        <v>68</v>
      </c>
      <c r="AL238" s="19" t="s">
        <v>68</v>
      </c>
    </row>
    <row r="239">
      <c r="A239" s="14"/>
      <c r="B239" s="14"/>
      <c r="C239" s="14"/>
      <c r="D239" s="14"/>
      <c r="E239" s="14"/>
      <c r="F239" s="32"/>
      <c r="G239" s="23" t="str">
        <f t="array" ref="G239">IF(H239="","",XLOOKUP(H239,selector_06,selector_06_ids,""))</f>
        <v/>
      </c>
      <c r="H239" s="25"/>
      <c r="I239" s="23" t="str">
        <f t="array" ref="I239">IF(J239="","",XLOOKUP(J239,selector_08,selector_08_ids,""))</f>
        <v/>
      </c>
      <c r="J239" s="25"/>
      <c r="K239" s="14"/>
      <c r="L239" s="14"/>
      <c r="M239" s="14"/>
      <c r="N239" s="14"/>
      <c r="O239" s="14"/>
      <c r="P239" s="23" t="str">
        <f t="array" ref="P239">IF(Q239="","",XLOOKUP(Q239,selector_05,selector_05_ids,""))</f>
        <v/>
      </c>
      <c r="Q239" s="25"/>
      <c r="R239" s="23" t="str">
        <f t="array" ref="R239">IF(S239="","",XLOOKUP(S239,selector_23,selector_23_ids,""))</f>
        <v/>
      </c>
      <c r="S239" s="25"/>
      <c r="T239" s="23" t="str">
        <f t="array" ref="T239">IF(U239="","",XLOOKUP(U239,selector_06,selector_06_ids,""))</f>
        <v/>
      </c>
      <c r="U239" s="25"/>
      <c r="V239" s="23" t="str">
        <f t="array" ref="V239">IF(W239="","",XLOOKUP(W239,selector_04,selector_04_ids,""))</f>
        <v/>
      </c>
      <c r="W239" s="25"/>
      <c r="AK239" s="19" t="s">
        <v>68</v>
      </c>
      <c r="AL239" s="19" t="s">
        <v>68</v>
      </c>
    </row>
    <row r="240">
      <c r="A240" s="14"/>
      <c r="B240" s="14"/>
      <c r="C240" s="14"/>
      <c r="D240" s="14"/>
      <c r="E240" s="14"/>
      <c r="F240" s="32"/>
      <c r="G240" s="23" t="str">
        <f t="array" ref="G240">IF(H240="","",XLOOKUP(H240,selector_06,selector_06_ids,""))</f>
        <v/>
      </c>
      <c r="H240" s="25"/>
      <c r="I240" s="23" t="str">
        <f t="array" ref="I240">IF(J240="","",XLOOKUP(J240,selector_08,selector_08_ids,""))</f>
        <v/>
      </c>
      <c r="J240" s="25"/>
      <c r="K240" s="14"/>
      <c r="L240" s="14"/>
      <c r="M240" s="14"/>
      <c r="N240" s="14"/>
      <c r="O240" s="14"/>
      <c r="P240" s="23" t="str">
        <f t="array" ref="P240">IF(Q240="","",XLOOKUP(Q240,selector_05,selector_05_ids,""))</f>
        <v/>
      </c>
      <c r="Q240" s="25"/>
      <c r="R240" s="23" t="str">
        <f t="array" ref="R240">IF(S240="","",XLOOKUP(S240,selector_23,selector_23_ids,""))</f>
        <v/>
      </c>
      <c r="S240" s="25"/>
      <c r="T240" s="23" t="str">
        <f t="array" ref="T240">IF(U240="","",XLOOKUP(U240,selector_06,selector_06_ids,""))</f>
        <v/>
      </c>
      <c r="U240" s="25"/>
      <c r="V240" s="23" t="str">
        <f t="array" ref="V240">IF(W240="","",XLOOKUP(W240,selector_04,selector_04_ids,""))</f>
        <v/>
      </c>
      <c r="W240" s="25"/>
      <c r="AK240" s="19" t="s">
        <v>68</v>
      </c>
      <c r="AL240" s="19" t="s">
        <v>68</v>
      </c>
    </row>
    <row r="241">
      <c r="A241" s="14"/>
      <c r="B241" s="14"/>
      <c r="C241" s="14"/>
      <c r="D241" s="14"/>
      <c r="E241" s="14"/>
      <c r="F241" s="32"/>
      <c r="G241" s="23" t="str">
        <f t="array" ref="G241">IF(H241="","",XLOOKUP(H241,selector_06,selector_06_ids,""))</f>
        <v/>
      </c>
      <c r="H241" s="25"/>
      <c r="I241" s="23" t="str">
        <f t="array" ref="I241">IF(J241="","",XLOOKUP(J241,selector_08,selector_08_ids,""))</f>
        <v/>
      </c>
      <c r="J241" s="25"/>
      <c r="K241" s="14"/>
      <c r="L241" s="14"/>
      <c r="M241" s="14"/>
      <c r="N241" s="14"/>
      <c r="O241" s="14"/>
      <c r="P241" s="23" t="str">
        <f t="array" ref="P241">IF(Q241="","",XLOOKUP(Q241,selector_05,selector_05_ids,""))</f>
        <v/>
      </c>
      <c r="Q241" s="25"/>
      <c r="R241" s="23" t="str">
        <f t="array" ref="R241">IF(S241="","",XLOOKUP(S241,selector_23,selector_23_ids,""))</f>
        <v/>
      </c>
      <c r="S241" s="25"/>
      <c r="T241" s="23" t="str">
        <f t="array" ref="T241">IF(U241="","",XLOOKUP(U241,selector_06,selector_06_ids,""))</f>
        <v/>
      </c>
      <c r="U241" s="25"/>
      <c r="V241" s="23" t="str">
        <f t="array" ref="V241">IF(W241="","",XLOOKUP(W241,selector_04,selector_04_ids,""))</f>
        <v/>
      </c>
      <c r="W241" s="25"/>
      <c r="AK241" s="19" t="s">
        <v>68</v>
      </c>
      <c r="AL241" s="19" t="s">
        <v>68</v>
      </c>
    </row>
    <row r="242">
      <c r="A242" s="14"/>
      <c r="B242" s="14"/>
      <c r="C242" s="14"/>
      <c r="D242" s="14"/>
      <c r="E242" s="14"/>
      <c r="F242" s="32"/>
      <c r="G242" s="23" t="str">
        <f t="array" ref="G242">IF(H242="","",XLOOKUP(H242,selector_06,selector_06_ids,""))</f>
        <v/>
      </c>
      <c r="H242" s="25"/>
      <c r="I242" s="23" t="str">
        <f t="array" ref="I242">IF(J242="","",XLOOKUP(J242,selector_08,selector_08_ids,""))</f>
        <v/>
      </c>
      <c r="J242" s="25"/>
      <c r="K242" s="14"/>
      <c r="L242" s="14"/>
      <c r="M242" s="14"/>
      <c r="N242" s="14"/>
      <c r="O242" s="14"/>
      <c r="P242" s="23" t="str">
        <f t="array" ref="P242">IF(Q242="","",XLOOKUP(Q242,selector_05,selector_05_ids,""))</f>
        <v/>
      </c>
      <c r="Q242" s="25"/>
      <c r="R242" s="23" t="str">
        <f t="array" ref="R242">IF(S242="","",XLOOKUP(S242,selector_23,selector_23_ids,""))</f>
        <v/>
      </c>
      <c r="S242" s="25"/>
      <c r="T242" s="23" t="str">
        <f t="array" ref="T242">IF(U242="","",XLOOKUP(U242,selector_06,selector_06_ids,""))</f>
        <v/>
      </c>
      <c r="U242" s="25"/>
      <c r="V242" s="23" t="str">
        <f t="array" ref="V242">IF(W242="","",XLOOKUP(W242,selector_04,selector_04_ids,""))</f>
        <v/>
      </c>
      <c r="W242" s="25"/>
      <c r="AK242" s="19" t="s">
        <v>68</v>
      </c>
      <c r="AL242" s="19" t="s">
        <v>68</v>
      </c>
    </row>
    <row r="243">
      <c r="A243" s="14"/>
      <c r="B243" s="14"/>
      <c r="C243" s="14"/>
      <c r="D243" s="14"/>
      <c r="E243" s="14"/>
      <c r="F243" s="32"/>
      <c r="G243" s="23" t="str">
        <f t="array" ref="G243">IF(H243="","",XLOOKUP(H243,selector_06,selector_06_ids,""))</f>
        <v/>
      </c>
      <c r="H243" s="25"/>
      <c r="I243" s="23" t="str">
        <f t="array" ref="I243">IF(J243="","",XLOOKUP(J243,selector_08,selector_08_ids,""))</f>
        <v/>
      </c>
      <c r="J243" s="25"/>
      <c r="K243" s="14"/>
      <c r="L243" s="14"/>
      <c r="M243" s="14"/>
      <c r="N243" s="14"/>
      <c r="O243" s="14"/>
      <c r="P243" s="23" t="str">
        <f t="array" ref="P243">IF(Q243="","",XLOOKUP(Q243,selector_05,selector_05_ids,""))</f>
        <v/>
      </c>
      <c r="Q243" s="25"/>
      <c r="R243" s="23" t="str">
        <f t="array" ref="R243">IF(S243="","",XLOOKUP(S243,selector_23,selector_23_ids,""))</f>
        <v/>
      </c>
      <c r="S243" s="25"/>
      <c r="T243" s="23" t="str">
        <f t="array" ref="T243">IF(U243="","",XLOOKUP(U243,selector_06,selector_06_ids,""))</f>
        <v/>
      </c>
      <c r="U243" s="25"/>
      <c r="V243" s="23" t="str">
        <f t="array" ref="V243">IF(W243="","",XLOOKUP(W243,selector_04,selector_04_ids,""))</f>
        <v/>
      </c>
      <c r="W243" s="25"/>
      <c r="AK243" s="19" t="s">
        <v>68</v>
      </c>
      <c r="AL243" s="19" t="s">
        <v>68</v>
      </c>
    </row>
    <row r="244">
      <c r="A244" s="14"/>
      <c r="B244" s="14"/>
      <c r="C244" s="14"/>
      <c r="D244" s="14"/>
      <c r="E244" s="14"/>
      <c r="F244" s="32"/>
      <c r="G244" s="23" t="str">
        <f t="array" ref="G244">IF(H244="","",XLOOKUP(H244,selector_06,selector_06_ids,""))</f>
        <v/>
      </c>
      <c r="H244" s="25"/>
      <c r="I244" s="23" t="str">
        <f t="array" ref="I244">IF(J244="","",XLOOKUP(J244,selector_08,selector_08_ids,""))</f>
        <v/>
      </c>
      <c r="J244" s="25"/>
      <c r="K244" s="14"/>
      <c r="L244" s="14"/>
      <c r="M244" s="14"/>
      <c r="N244" s="14"/>
      <c r="O244" s="14"/>
      <c r="P244" s="23" t="str">
        <f t="array" ref="P244">IF(Q244="","",XLOOKUP(Q244,selector_05,selector_05_ids,""))</f>
        <v/>
      </c>
      <c r="Q244" s="25"/>
      <c r="R244" s="23" t="str">
        <f t="array" ref="R244">IF(S244="","",XLOOKUP(S244,selector_23,selector_23_ids,""))</f>
        <v/>
      </c>
      <c r="S244" s="25"/>
      <c r="T244" s="23" t="str">
        <f t="array" ref="T244">IF(U244="","",XLOOKUP(U244,selector_06,selector_06_ids,""))</f>
        <v/>
      </c>
      <c r="U244" s="25"/>
      <c r="V244" s="23" t="str">
        <f t="array" ref="V244">IF(W244="","",XLOOKUP(W244,selector_04,selector_04_ids,""))</f>
        <v/>
      </c>
      <c r="W244" s="25"/>
      <c r="AK244" s="19" t="s">
        <v>68</v>
      </c>
      <c r="AL244" s="19" t="s">
        <v>68</v>
      </c>
    </row>
    <row r="245">
      <c r="A245" s="14"/>
      <c r="B245" s="14"/>
      <c r="C245" s="14"/>
      <c r="D245" s="14"/>
      <c r="E245" s="14"/>
      <c r="F245" s="32"/>
      <c r="G245" s="23" t="str">
        <f t="array" ref="G245">IF(H245="","",XLOOKUP(H245,selector_06,selector_06_ids,""))</f>
        <v/>
      </c>
      <c r="H245" s="25"/>
      <c r="I245" s="23" t="str">
        <f t="array" ref="I245">IF(J245="","",XLOOKUP(J245,selector_08,selector_08_ids,""))</f>
        <v/>
      </c>
      <c r="J245" s="25"/>
      <c r="K245" s="14"/>
      <c r="L245" s="14"/>
      <c r="M245" s="14"/>
      <c r="N245" s="14"/>
      <c r="O245" s="14"/>
      <c r="P245" s="23" t="str">
        <f t="array" ref="P245">IF(Q245="","",XLOOKUP(Q245,selector_05,selector_05_ids,""))</f>
        <v/>
      </c>
      <c r="Q245" s="25"/>
      <c r="R245" s="23" t="str">
        <f t="array" ref="R245">IF(S245="","",XLOOKUP(S245,selector_23,selector_23_ids,""))</f>
        <v/>
      </c>
      <c r="S245" s="25"/>
      <c r="T245" s="23" t="str">
        <f t="array" ref="T245">IF(U245="","",XLOOKUP(U245,selector_06,selector_06_ids,""))</f>
        <v/>
      </c>
      <c r="U245" s="25"/>
      <c r="V245" s="23" t="str">
        <f t="array" ref="V245">IF(W245="","",XLOOKUP(W245,selector_04,selector_04_ids,""))</f>
        <v/>
      </c>
      <c r="W245" s="25"/>
      <c r="AK245" s="19" t="s">
        <v>68</v>
      </c>
      <c r="AL245" s="19" t="s">
        <v>68</v>
      </c>
    </row>
    <row r="246">
      <c r="A246" s="14"/>
      <c r="B246" s="14"/>
      <c r="C246" s="14"/>
      <c r="D246" s="14"/>
      <c r="E246" s="14"/>
      <c r="F246" s="32"/>
      <c r="G246" s="23" t="str">
        <f t="array" ref="G246">IF(H246="","",XLOOKUP(H246,selector_06,selector_06_ids,""))</f>
        <v/>
      </c>
      <c r="H246" s="25"/>
      <c r="I246" s="23" t="str">
        <f t="array" ref="I246">IF(J246="","",XLOOKUP(J246,selector_08,selector_08_ids,""))</f>
        <v/>
      </c>
      <c r="J246" s="25"/>
      <c r="K246" s="14"/>
      <c r="L246" s="14"/>
      <c r="M246" s="14"/>
      <c r="N246" s="14"/>
      <c r="O246" s="14"/>
      <c r="P246" s="23" t="str">
        <f t="array" ref="P246">IF(Q246="","",XLOOKUP(Q246,selector_05,selector_05_ids,""))</f>
        <v/>
      </c>
      <c r="Q246" s="25"/>
      <c r="R246" s="23" t="str">
        <f t="array" ref="R246">IF(S246="","",XLOOKUP(S246,selector_23,selector_23_ids,""))</f>
        <v/>
      </c>
      <c r="S246" s="25"/>
      <c r="T246" s="23" t="str">
        <f t="array" ref="T246">IF(U246="","",XLOOKUP(U246,selector_06,selector_06_ids,""))</f>
        <v/>
      </c>
      <c r="U246" s="25"/>
      <c r="V246" s="23" t="str">
        <f t="array" ref="V246">IF(W246="","",XLOOKUP(W246,selector_04,selector_04_ids,""))</f>
        <v/>
      </c>
      <c r="W246" s="25"/>
      <c r="AK246" s="19" t="s">
        <v>68</v>
      </c>
      <c r="AL246" s="19" t="s">
        <v>68</v>
      </c>
    </row>
    <row r="247">
      <c r="A247" s="14"/>
      <c r="B247" s="14"/>
      <c r="C247" s="14"/>
      <c r="D247" s="14"/>
      <c r="E247" s="14"/>
      <c r="F247" s="32"/>
      <c r="G247" s="23" t="str">
        <f t="array" ref="G247">IF(H247="","",XLOOKUP(H247,selector_06,selector_06_ids,""))</f>
        <v/>
      </c>
      <c r="H247" s="25"/>
      <c r="I247" s="23" t="str">
        <f t="array" ref="I247">IF(J247="","",XLOOKUP(J247,selector_08,selector_08_ids,""))</f>
        <v/>
      </c>
      <c r="J247" s="25"/>
      <c r="K247" s="14"/>
      <c r="L247" s="14"/>
      <c r="M247" s="14"/>
      <c r="N247" s="14"/>
      <c r="O247" s="14"/>
      <c r="P247" s="23" t="str">
        <f t="array" ref="P247">IF(Q247="","",XLOOKUP(Q247,selector_05,selector_05_ids,""))</f>
        <v/>
      </c>
      <c r="Q247" s="25"/>
      <c r="R247" s="23" t="str">
        <f t="array" ref="R247">IF(S247="","",XLOOKUP(S247,selector_23,selector_23_ids,""))</f>
        <v/>
      </c>
      <c r="S247" s="25"/>
      <c r="T247" s="23" t="str">
        <f t="array" ref="T247">IF(U247="","",XLOOKUP(U247,selector_06,selector_06_ids,""))</f>
        <v/>
      </c>
      <c r="U247" s="25"/>
      <c r="V247" s="23" t="str">
        <f t="array" ref="V247">IF(W247="","",XLOOKUP(W247,selector_04,selector_04_ids,""))</f>
        <v/>
      </c>
      <c r="W247" s="25"/>
      <c r="AK247" s="19" t="s">
        <v>68</v>
      </c>
      <c r="AL247" s="19" t="s">
        <v>68</v>
      </c>
    </row>
    <row r="248">
      <c r="A248" s="14"/>
      <c r="B248" s="14"/>
      <c r="C248" s="14"/>
      <c r="D248" s="14"/>
      <c r="E248" s="14"/>
      <c r="F248" s="32"/>
      <c r="G248" s="23" t="str">
        <f t="array" ref="G248">IF(H248="","",XLOOKUP(H248,selector_06,selector_06_ids,""))</f>
        <v/>
      </c>
      <c r="H248" s="25"/>
      <c r="I248" s="23" t="str">
        <f t="array" ref="I248">IF(J248="","",XLOOKUP(J248,selector_08,selector_08_ids,""))</f>
        <v/>
      </c>
      <c r="J248" s="25"/>
      <c r="K248" s="14"/>
      <c r="L248" s="14"/>
      <c r="M248" s="14"/>
      <c r="N248" s="14"/>
      <c r="O248" s="14"/>
      <c r="P248" s="23" t="str">
        <f t="array" ref="P248">IF(Q248="","",XLOOKUP(Q248,selector_05,selector_05_ids,""))</f>
        <v/>
      </c>
      <c r="Q248" s="25"/>
      <c r="R248" s="23" t="str">
        <f t="array" ref="R248">IF(S248="","",XLOOKUP(S248,selector_23,selector_23_ids,""))</f>
        <v/>
      </c>
      <c r="S248" s="25"/>
      <c r="T248" s="23" t="str">
        <f t="array" ref="T248">IF(U248="","",XLOOKUP(U248,selector_06,selector_06_ids,""))</f>
        <v/>
      </c>
      <c r="U248" s="25"/>
      <c r="V248" s="23" t="str">
        <f t="array" ref="V248">IF(W248="","",XLOOKUP(W248,selector_04,selector_04_ids,""))</f>
        <v/>
      </c>
      <c r="W248" s="25"/>
      <c r="AK248" s="19" t="s">
        <v>68</v>
      </c>
      <c r="AL248" s="19" t="s">
        <v>68</v>
      </c>
    </row>
    <row r="249">
      <c r="A249" s="14"/>
      <c r="B249" s="14"/>
      <c r="C249" s="14"/>
      <c r="D249" s="14"/>
      <c r="E249" s="14"/>
      <c r="F249" s="32"/>
      <c r="G249" s="23" t="str">
        <f t="array" ref="G249">IF(H249="","",XLOOKUP(H249,selector_06,selector_06_ids,""))</f>
        <v/>
      </c>
      <c r="H249" s="25"/>
      <c r="I249" s="23" t="str">
        <f t="array" ref="I249">IF(J249="","",XLOOKUP(J249,selector_08,selector_08_ids,""))</f>
        <v/>
      </c>
      <c r="J249" s="25"/>
      <c r="K249" s="14"/>
      <c r="L249" s="14"/>
      <c r="M249" s="14"/>
      <c r="N249" s="14"/>
      <c r="O249" s="14"/>
      <c r="P249" s="23" t="str">
        <f t="array" ref="P249">IF(Q249="","",XLOOKUP(Q249,selector_05,selector_05_ids,""))</f>
        <v/>
      </c>
      <c r="Q249" s="25"/>
      <c r="R249" s="23" t="str">
        <f t="array" ref="R249">IF(S249="","",XLOOKUP(S249,selector_23,selector_23_ids,""))</f>
        <v/>
      </c>
      <c r="S249" s="25"/>
      <c r="T249" s="23" t="str">
        <f t="array" ref="T249">IF(U249="","",XLOOKUP(U249,selector_06,selector_06_ids,""))</f>
        <v/>
      </c>
      <c r="U249" s="25"/>
      <c r="V249" s="23" t="str">
        <f t="array" ref="V249">IF(W249="","",XLOOKUP(W249,selector_04,selector_04_ids,""))</f>
        <v/>
      </c>
      <c r="W249" s="25"/>
      <c r="AK249" s="19" t="s">
        <v>68</v>
      </c>
      <c r="AL249" s="19" t="s">
        <v>68</v>
      </c>
    </row>
    <row r="250">
      <c r="A250" s="14"/>
      <c r="B250" s="14"/>
      <c r="C250" s="14"/>
      <c r="D250" s="14"/>
      <c r="E250" s="14"/>
      <c r="F250" s="32"/>
      <c r="G250" s="23" t="str">
        <f t="array" ref="G250">IF(H250="","",XLOOKUP(H250,selector_06,selector_06_ids,""))</f>
        <v/>
      </c>
      <c r="H250" s="25"/>
      <c r="I250" s="23" t="str">
        <f t="array" ref="I250">IF(J250="","",XLOOKUP(J250,selector_08,selector_08_ids,""))</f>
        <v/>
      </c>
      <c r="J250" s="25"/>
      <c r="K250" s="14"/>
      <c r="L250" s="14"/>
      <c r="M250" s="14"/>
      <c r="N250" s="14"/>
      <c r="O250" s="14"/>
      <c r="P250" s="23" t="str">
        <f t="array" ref="P250">IF(Q250="","",XLOOKUP(Q250,selector_05,selector_05_ids,""))</f>
        <v/>
      </c>
      <c r="Q250" s="25"/>
      <c r="R250" s="23" t="str">
        <f t="array" ref="R250">IF(S250="","",XLOOKUP(S250,selector_23,selector_23_ids,""))</f>
        <v/>
      </c>
      <c r="S250" s="25"/>
      <c r="T250" s="23" t="str">
        <f t="array" ref="T250">IF(U250="","",XLOOKUP(U250,selector_06,selector_06_ids,""))</f>
        <v/>
      </c>
      <c r="U250" s="25"/>
      <c r="V250" s="23" t="str">
        <f t="array" ref="V250">IF(W250="","",XLOOKUP(W250,selector_04,selector_04_ids,""))</f>
        <v/>
      </c>
      <c r="W250" s="25"/>
      <c r="AK250" s="19" t="s">
        <v>68</v>
      </c>
      <c r="AL250" s="19" t="s">
        <v>68</v>
      </c>
    </row>
    <row r="251">
      <c r="A251" s="14"/>
      <c r="B251" s="14"/>
      <c r="C251" s="14"/>
      <c r="D251" s="14"/>
      <c r="E251" s="14"/>
      <c r="F251" s="32"/>
      <c r="G251" s="23" t="str">
        <f t="array" ref="G251">IF(H251="","",XLOOKUP(H251,selector_06,selector_06_ids,""))</f>
        <v/>
      </c>
      <c r="H251" s="25"/>
      <c r="I251" s="23" t="str">
        <f t="array" ref="I251">IF(J251="","",XLOOKUP(J251,selector_08,selector_08_ids,""))</f>
        <v/>
      </c>
      <c r="J251" s="25"/>
      <c r="K251" s="14"/>
      <c r="L251" s="14"/>
      <c r="M251" s="14"/>
      <c r="N251" s="14"/>
      <c r="O251" s="14"/>
      <c r="P251" s="23" t="str">
        <f t="array" ref="P251">IF(Q251="","",XLOOKUP(Q251,selector_05,selector_05_ids,""))</f>
        <v/>
      </c>
      <c r="Q251" s="25"/>
      <c r="R251" s="23" t="str">
        <f t="array" ref="R251">IF(S251="","",XLOOKUP(S251,selector_23,selector_23_ids,""))</f>
        <v/>
      </c>
      <c r="S251" s="25"/>
      <c r="T251" s="23" t="str">
        <f t="array" ref="T251">IF(U251="","",XLOOKUP(U251,selector_06,selector_06_ids,""))</f>
        <v/>
      </c>
      <c r="U251" s="25"/>
      <c r="V251" s="23" t="str">
        <f t="array" ref="V251">IF(W251="","",XLOOKUP(W251,selector_04,selector_04_ids,""))</f>
        <v/>
      </c>
      <c r="W251" s="25"/>
      <c r="AK251" s="19" t="s">
        <v>68</v>
      </c>
      <c r="AL251" s="19" t="s">
        <v>68</v>
      </c>
    </row>
    <row r="252">
      <c r="A252" s="14"/>
      <c r="B252" s="14"/>
      <c r="C252" s="14"/>
      <c r="D252" s="14"/>
      <c r="E252" s="14"/>
      <c r="F252" s="32"/>
      <c r="G252" s="23" t="str">
        <f t="array" ref="G252">IF(H252="","",XLOOKUP(H252,selector_06,selector_06_ids,""))</f>
        <v/>
      </c>
      <c r="H252" s="25"/>
      <c r="I252" s="23" t="str">
        <f t="array" ref="I252">IF(J252="","",XLOOKUP(J252,selector_08,selector_08_ids,""))</f>
        <v/>
      </c>
      <c r="J252" s="25"/>
      <c r="K252" s="14"/>
      <c r="L252" s="14"/>
      <c r="M252" s="14"/>
      <c r="N252" s="14"/>
      <c r="O252" s="14"/>
      <c r="P252" s="23" t="str">
        <f t="array" ref="P252">IF(Q252="","",XLOOKUP(Q252,selector_05,selector_05_ids,""))</f>
        <v/>
      </c>
      <c r="Q252" s="25"/>
      <c r="R252" s="23" t="str">
        <f t="array" ref="R252">IF(S252="","",XLOOKUP(S252,selector_23,selector_23_ids,""))</f>
        <v/>
      </c>
      <c r="S252" s="25"/>
      <c r="T252" s="23" t="str">
        <f t="array" ref="T252">IF(U252="","",XLOOKUP(U252,selector_06,selector_06_ids,""))</f>
        <v/>
      </c>
      <c r="U252" s="25"/>
      <c r="V252" s="23" t="str">
        <f t="array" ref="V252">IF(W252="","",XLOOKUP(W252,selector_04,selector_04_ids,""))</f>
        <v/>
      </c>
      <c r="W252" s="25"/>
      <c r="AK252" s="19" t="s">
        <v>68</v>
      </c>
      <c r="AL252" s="19" t="s">
        <v>68</v>
      </c>
    </row>
    <row r="253">
      <c r="A253" s="14"/>
      <c r="B253" s="14"/>
      <c r="C253" s="14"/>
      <c r="D253" s="14"/>
      <c r="E253" s="14"/>
      <c r="F253" s="32"/>
      <c r="G253" s="23" t="str">
        <f t="array" ref="G253">IF(H253="","",XLOOKUP(H253,selector_06,selector_06_ids,""))</f>
        <v/>
      </c>
      <c r="H253" s="25"/>
      <c r="I253" s="23" t="str">
        <f t="array" ref="I253">IF(J253="","",XLOOKUP(J253,selector_08,selector_08_ids,""))</f>
        <v/>
      </c>
      <c r="J253" s="25"/>
      <c r="K253" s="14"/>
      <c r="L253" s="14"/>
      <c r="M253" s="14"/>
      <c r="N253" s="14"/>
      <c r="O253" s="14"/>
      <c r="P253" s="23" t="str">
        <f t="array" ref="P253">IF(Q253="","",XLOOKUP(Q253,selector_05,selector_05_ids,""))</f>
        <v/>
      </c>
      <c r="Q253" s="25"/>
      <c r="R253" s="23" t="str">
        <f t="array" ref="R253">IF(S253="","",XLOOKUP(S253,selector_23,selector_23_ids,""))</f>
        <v/>
      </c>
      <c r="S253" s="25"/>
      <c r="T253" s="23" t="str">
        <f t="array" ref="T253">IF(U253="","",XLOOKUP(U253,selector_06,selector_06_ids,""))</f>
        <v/>
      </c>
      <c r="U253" s="25"/>
      <c r="V253" s="23" t="str">
        <f t="array" ref="V253">IF(W253="","",XLOOKUP(W253,selector_04,selector_04_ids,""))</f>
        <v/>
      </c>
      <c r="W253" s="25"/>
      <c r="AK253" s="19" t="s">
        <v>68</v>
      </c>
      <c r="AL253" s="19" t="s">
        <v>68</v>
      </c>
    </row>
    <row r="254">
      <c r="A254" s="14"/>
      <c r="B254" s="14"/>
      <c r="C254" s="14"/>
      <c r="D254" s="14"/>
      <c r="E254" s="14"/>
      <c r="F254" s="32"/>
      <c r="G254" s="23" t="str">
        <f t="array" ref="G254">IF(H254="","",XLOOKUP(H254,selector_06,selector_06_ids,""))</f>
        <v/>
      </c>
      <c r="H254" s="25"/>
      <c r="I254" s="23" t="str">
        <f t="array" ref="I254">IF(J254="","",XLOOKUP(J254,selector_08,selector_08_ids,""))</f>
        <v/>
      </c>
      <c r="J254" s="25"/>
      <c r="K254" s="14"/>
      <c r="L254" s="14"/>
      <c r="M254" s="14"/>
      <c r="N254" s="14"/>
      <c r="O254" s="14"/>
      <c r="P254" s="23" t="str">
        <f t="array" ref="P254">IF(Q254="","",XLOOKUP(Q254,selector_05,selector_05_ids,""))</f>
        <v/>
      </c>
      <c r="Q254" s="25"/>
      <c r="R254" s="23" t="str">
        <f t="array" ref="R254">IF(S254="","",XLOOKUP(S254,selector_23,selector_23_ids,""))</f>
        <v/>
      </c>
      <c r="S254" s="25"/>
      <c r="T254" s="23" t="str">
        <f t="array" ref="T254">IF(U254="","",XLOOKUP(U254,selector_06,selector_06_ids,""))</f>
        <v/>
      </c>
      <c r="U254" s="25"/>
      <c r="V254" s="23" t="str">
        <f t="array" ref="V254">IF(W254="","",XLOOKUP(W254,selector_04,selector_04_ids,""))</f>
        <v/>
      </c>
      <c r="W254" s="25"/>
      <c r="AK254" s="19" t="s">
        <v>68</v>
      </c>
      <c r="AL254" s="19" t="s">
        <v>68</v>
      </c>
    </row>
    <row r="255">
      <c r="A255" s="14"/>
      <c r="B255" s="14"/>
      <c r="C255" s="14"/>
      <c r="D255" s="14"/>
      <c r="E255" s="14"/>
      <c r="F255" s="32"/>
      <c r="G255" s="23" t="str">
        <f t="array" ref="G255">IF(H255="","",XLOOKUP(H255,selector_06,selector_06_ids,""))</f>
        <v/>
      </c>
      <c r="H255" s="25"/>
      <c r="I255" s="23" t="str">
        <f t="array" ref="I255">IF(J255="","",XLOOKUP(J255,selector_08,selector_08_ids,""))</f>
        <v/>
      </c>
      <c r="J255" s="25"/>
      <c r="K255" s="14"/>
      <c r="L255" s="14"/>
      <c r="M255" s="14"/>
      <c r="N255" s="14"/>
      <c r="O255" s="14"/>
      <c r="P255" s="23" t="str">
        <f t="array" ref="P255">IF(Q255="","",XLOOKUP(Q255,selector_05,selector_05_ids,""))</f>
        <v/>
      </c>
      <c r="Q255" s="25"/>
      <c r="R255" s="23" t="str">
        <f t="array" ref="R255">IF(S255="","",XLOOKUP(S255,selector_23,selector_23_ids,""))</f>
        <v/>
      </c>
      <c r="S255" s="25"/>
      <c r="T255" s="23" t="str">
        <f t="array" ref="T255">IF(U255="","",XLOOKUP(U255,selector_06,selector_06_ids,""))</f>
        <v/>
      </c>
      <c r="U255" s="25"/>
      <c r="V255" s="23" t="str">
        <f t="array" ref="V255">IF(W255="","",XLOOKUP(W255,selector_04,selector_04_ids,""))</f>
        <v/>
      </c>
      <c r="W255" s="25"/>
      <c r="AK255" s="19" t="s">
        <v>68</v>
      </c>
      <c r="AL255" s="19" t="s">
        <v>68</v>
      </c>
    </row>
    <row r="256">
      <c r="A256" s="14"/>
      <c r="B256" s="14"/>
      <c r="C256" s="14"/>
      <c r="D256" s="14"/>
      <c r="E256" s="14"/>
      <c r="F256" s="32"/>
      <c r="G256" s="23" t="str">
        <f t="array" ref="G256">IF(H256="","",XLOOKUP(H256,selector_06,selector_06_ids,""))</f>
        <v/>
      </c>
      <c r="H256" s="25"/>
      <c r="I256" s="23" t="str">
        <f t="array" ref="I256">IF(J256="","",XLOOKUP(J256,selector_08,selector_08_ids,""))</f>
        <v/>
      </c>
      <c r="J256" s="25"/>
      <c r="K256" s="14"/>
      <c r="L256" s="14"/>
      <c r="M256" s="14"/>
      <c r="N256" s="14"/>
      <c r="O256" s="14"/>
      <c r="P256" s="23" t="str">
        <f t="array" ref="P256">IF(Q256="","",XLOOKUP(Q256,selector_05,selector_05_ids,""))</f>
        <v/>
      </c>
      <c r="Q256" s="25"/>
      <c r="R256" s="23" t="str">
        <f t="array" ref="R256">IF(S256="","",XLOOKUP(S256,selector_23,selector_23_ids,""))</f>
        <v/>
      </c>
      <c r="S256" s="25"/>
      <c r="T256" s="23" t="str">
        <f t="array" ref="T256">IF(U256="","",XLOOKUP(U256,selector_06,selector_06_ids,""))</f>
        <v/>
      </c>
      <c r="U256" s="25"/>
      <c r="V256" s="23" t="str">
        <f t="array" ref="V256">IF(W256="","",XLOOKUP(W256,selector_04,selector_04_ids,""))</f>
        <v/>
      </c>
      <c r="W256" s="25"/>
      <c r="AK256" s="19" t="s">
        <v>68</v>
      </c>
      <c r="AL256" s="19" t="s">
        <v>68</v>
      </c>
    </row>
    <row r="257">
      <c r="A257" s="14"/>
      <c r="B257" s="14"/>
      <c r="C257" s="14"/>
      <c r="D257" s="14"/>
      <c r="E257" s="14"/>
      <c r="F257" s="32"/>
      <c r="G257" s="23" t="str">
        <f t="array" ref="G257">IF(H257="","",XLOOKUP(H257,selector_06,selector_06_ids,""))</f>
        <v/>
      </c>
      <c r="H257" s="25"/>
      <c r="I257" s="23" t="str">
        <f t="array" ref="I257">IF(J257="","",XLOOKUP(J257,selector_08,selector_08_ids,""))</f>
        <v/>
      </c>
      <c r="J257" s="25"/>
      <c r="K257" s="14"/>
      <c r="L257" s="14"/>
      <c r="M257" s="14"/>
      <c r="N257" s="14"/>
      <c r="O257" s="14"/>
      <c r="P257" s="23" t="str">
        <f t="array" ref="P257">IF(Q257="","",XLOOKUP(Q257,selector_05,selector_05_ids,""))</f>
        <v/>
      </c>
      <c r="Q257" s="25"/>
      <c r="R257" s="23" t="str">
        <f t="array" ref="R257">IF(S257="","",XLOOKUP(S257,selector_23,selector_23_ids,""))</f>
        <v/>
      </c>
      <c r="S257" s="25"/>
      <c r="T257" s="23" t="str">
        <f t="array" ref="T257">IF(U257="","",XLOOKUP(U257,selector_06,selector_06_ids,""))</f>
        <v/>
      </c>
      <c r="U257" s="25"/>
      <c r="V257" s="23" t="str">
        <f t="array" ref="V257">IF(W257="","",XLOOKUP(W257,selector_04,selector_04_ids,""))</f>
        <v/>
      </c>
      <c r="W257" s="25"/>
      <c r="AK257" s="19" t="s">
        <v>68</v>
      </c>
      <c r="AL257" s="19" t="s">
        <v>68</v>
      </c>
    </row>
    <row r="258">
      <c r="A258" s="14"/>
      <c r="B258" s="14"/>
      <c r="C258" s="14"/>
      <c r="D258" s="14"/>
      <c r="E258" s="14"/>
      <c r="F258" s="32"/>
      <c r="G258" s="23" t="str">
        <f t="array" ref="G258">IF(H258="","",XLOOKUP(H258,selector_06,selector_06_ids,""))</f>
        <v/>
      </c>
      <c r="H258" s="25"/>
      <c r="I258" s="23" t="str">
        <f t="array" ref="I258">IF(J258="","",XLOOKUP(J258,selector_08,selector_08_ids,""))</f>
        <v/>
      </c>
      <c r="J258" s="25"/>
      <c r="K258" s="14"/>
      <c r="L258" s="14"/>
      <c r="M258" s="14"/>
      <c r="N258" s="14"/>
      <c r="O258" s="14"/>
      <c r="P258" s="23" t="str">
        <f t="array" ref="P258">IF(Q258="","",XLOOKUP(Q258,selector_05,selector_05_ids,""))</f>
        <v/>
      </c>
      <c r="Q258" s="25"/>
      <c r="R258" s="23" t="str">
        <f t="array" ref="R258">IF(S258="","",XLOOKUP(S258,selector_23,selector_23_ids,""))</f>
        <v/>
      </c>
      <c r="S258" s="25"/>
      <c r="T258" s="23" t="str">
        <f t="array" ref="T258">IF(U258="","",XLOOKUP(U258,selector_06,selector_06_ids,""))</f>
        <v/>
      </c>
      <c r="U258" s="25"/>
      <c r="V258" s="23" t="str">
        <f t="array" ref="V258">IF(W258="","",XLOOKUP(W258,selector_04,selector_04_ids,""))</f>
        <v/>
      </c>
      <c r="W258" s="25"/>
      <c r="AK258" s="19" t="s">
        <v>68</v>
      </c>
      <c r="AL258" s="19" t="s">
        <v>68</v>
      </c>
    </row>
    <row r="259">
      <c r="A259" s="14"/>
      <c r="B259" s="14"/>
      <c r="C259" s="14"/>
      <c r="D259" s="14"/>
      <c r="E259" s="14"/>
      <c r="F259" s="32"/>
      <c r="G259" s="23" t="str">
        <f t="array" ref="G259">IF(H259="","",XLOOKUP(H259,selector_06,selector_06_ids,""))</f>
        <v/>
      </c>
      <c r="H259" s="25"/>
      <c r="I259" s="23" t="str">
        <f t="array" ref="I259">IF(J259="","",XLOOKUP(J259,selector_08,selector_08_ids,""))</f>
        <v/>
      </c>
      <c r="J259" s="25"/>
      <c r="K259" s="14"/>
      <c r="L259" s="14"/>
      <c r="M259" s="14"/>
      <c r="N259" s="14"/>
      <c r="O259" s="14"/>
      <c r="P259" s="23" t="str">
        <f t="array" ref="P259">IF(Q259="","",XLOOKUP(Q259,selector_05,selector_05_ids,""))</f>
        <v/>
      </c>
      <c r="Q259" s="25"/>
      <c r="R259" s="23" t="str">
        <f t="array" ref="R259">IF(S259="","",XLOOKUP(S259,selector_23,selector_23_ids,""))</f>
        <v/>
      </c>
      <c r="S259" s="25"/>
      <c r="T259" s="23" t="str">
        <f t="array" ref="T259">IF(U259="","",XLOOKUP(U259,selector_06,selector_06_ids,""))</f>
        <v/>
      </c>
      <c r="U259" s="25"/>
      <c r="V259" s="23" t="str">
        <f t="array" ref="V259">IF(W259="","",XLOOKUP(W259,selector_04,selector_04_ids,""))</f>
        <v/>
      </c>
      <c r="W259" s="25"/>
      <c r="AK259" s="19" t="s">
        <v>68</v>
      </c>
      <c r="AL259" s="19" t="s">
        <v>68</v>
      </c>
    </row>
    <row r="260">
      <c r="A260" s="14"/>
      <c r="B260" s="14"/>
      <c r="C260" s="14"/>
      <c r="D260" s="14"/>
      <c r="E260" s="14"/>
      <c r="F260" s="32"/>
      <c r="G260" s="23" t="str">
        <f t="array" ref="G260">IF(H260="","",XLOOKUP(H260,selector_06,selector_06_ids,""))</f>
        <v/>
      </c>
      <c r="H260" s="25"/>
      <c r="I260" s="23" t="str">
        <f t="array" ref="I260">IF(J260="","",XLOOKUP(J260,selector_08,selector_08_ids,""))</f>
        <v/>
      </c>
      <c r="J260" s="25"/>
      <c r="K260" s="14"/>
      <c r="L260" s="14"/>
      <c r="M260" s="14"/>
      <c r="N260" s="14"/>
      <c r="O260" s="14"/>
      <c r="P260" s="23" t="str">
        <f t="array" ref="P260">IF(Q260="","",XLOOKUP(Q260,selector_05,selector_05_ids,""))</f>
        <v/>
      </c>
      <c r="Q260" s="25"/>
      <c r="R260" s="23" t="str">
        <f t="array" ref="R260">IF(S260="","",XLOOKUP(S260,selector_23,selector_23_ids,""))</f>
        <v/>
      </c>
      <c r="S260" s="25"/>
      <c r="T260" s="23" t="str">
        <f t="array" ref="T260">IF(U260="","",XLOOKUP(U260,selector_06,selector_06_ids,""))</f>
        <v/>
      </c>
      <c r="U260" s="25"/>
      <c r="V260" s="23" t="str">
        <f t="array" ref="V260">IF(W260="","",XLOOKUP(W260,selector_04,selector_04_ids,""))</f>
        <v/>
      </c>
      <c r="W260" s="25"/>
      <c r="AK260" s="19" t="s">
        <v>68</v>
      </c>
      <c r="AL260" s="19" t="s">
        <v>68</v>
      </c>
    </row>
    <row r="261">
      <c r="A261" s="14"/>
      <c r="B261" s="14"/>
      <c r="C261" s="14"/>
      <c r="D261" s="14"/>
      <c r="E261" s="14"/>
      <c r="F261" s="32"/>
      <c r="G261" s="23" t="str">
        <f t="array" ref="G261">IF(H261="","",XLOOKUP(H261,selector_06,selector_06_ids,""))</f>
        <v/>
      </c>
      <c r="H261" s="25"/>
      <c r="I261" s="23" t="str">
        <f t="array" ref="I261">IF(J261="","",XLOOKUP(J261,selector_08,selector_08_ids,""))</f>
        <v/>
      </c>
      <c r="J261" s="25"/>
      <c r="K261" s="14"/>
      <c r="L261" s="14"/>
      <c r="M261" s="14"/>
      <c r="N261" s="14"/>
      <c r="O261" s="14"/>
      <c r="P261" s="23" t="str">
        <f t="array" ref="P261">IF(Q261="","",XLOOKUP(Q261,selector_05,selector_05_ids,""))</f>
        <v/>
      </c>
      <c r="Q261" s="25"/>
      <c r="R261" s="23" t="str">
        <f t="array" ref="R261">IF(S261="","",XLOOKUP(S261,selector_23,selector_23_ids,""))</f>
        <v/>
      </c>
      <c r="S261" s="25"/>
      <c r="T261" s="23" t="str">
        <f t="array" ref="T261">IF(U261="","",XLOOKUP(U261,selector_06,selector_06_ids,""))</f>
        <v/>
      </c>
      <c r="U261" s="25"/>
      <c r="V261" s="23" t="str">
        <f t="array" ref="V261">IF(W261="","",XLOOKUP(W261,selector_04,selector_04_ids,""))</f>
        <v/>
      </c>
      <c r="W261" s="25"/>
      <c r="AK261" s="19" t="s">
        <v>68</v>
      </c>
      <c r="AL261" s="19" t="s">
        <v>68</v>
      </c>
    </row>
    <row r="262">
      <c r="A262" s="14"/>
      <c r="B262" s="14"/>
      <c r="C262" s="14"/>
      <c r="D262" s="14"/>
      <c r="E262" s="14"/>
      <c r="F262" s="32"/>
      <c r="G262" s="23" t="str">
        <f t="array" ref="G262">IF(H262="","",XLOOKUP(H262,selector_06,selector_06_ids,""))</f>
        <v/>
      </c>
      <c r="H262" s="25"/>
      <c r="I262" s="23" t="str">
        <f t="array" ref="I262">IF(J262="","",XLOOKUP(J262,selector_08,selector_08_ids,""))</f>
        <v/>
      </c>
      <c r="J262" s="25"/>
      <c r="K262" s="14"/>
      <c r="L262" s="14"/>
      <c r="M262" s="14"/>
      <c r="N262" s="14"/>
      <c r="O262" s="14"/>
      <c r="P262" s="23" t="str">
        <f t="array" ref="P262">IF(Q262="","",XLOOKUP(Q262,selector_05,selector_05_ids,""))</f>
        <v/>
      </c>
      <c r="Q262" s="25"/>
      <c r="R262" s="23" t="str">
        <f t="array" ref="R262">IF(S262="","",XLOOKUP(S262,selector_23,selector_23_ids,""))</f>
        <v/>
      </c>
      <c r="S262" s="25"/>
      <c r="T262" s="23" t="str">
        <f t="array" ref="T262">IF(U262="","",XLOOKUP(U262,selector_06,selector_06_ids,""))</f>
        <v/>
      </c>
      <c r="U262" s="25"/>
      <c r="V262" s="23" t="str">
        <f t="array" ref="V262">IF(W262="","",XLOOKUP(W262,selector_04,selector_04_ids,""))</f>
        <v/>
      </c>
      <c r="W262" s="25"/>
      <c r="AK262" s="19" t="s">
        <v>68</v>
      </c>
      <c r="AL262" s="19" t="s">
        <v>68</v>
      </c>
    </row>
    <row r="263">
      <c r="A263" s="14"/>
      <c r="B263" s="14"/>
      <c r="C263" s="14"/>
      <c r="D263" s="14"/>
      <c r="E263" s="14"/>
      <c r="F263" s="32"/>
      <c r="G263" s="23" t="str">
        <f t="array" ref="G263">IF(H263="","",XLOOKUP(H263,selector_06,selector_06_ids,""))</f>
        <v/>
      </c>
      <c r="H263" s="25"/>
      <c r="I263" s="23" t="str">
        <f t="array" ref="I263">IF(J263="","",XLOOKUP(J263,selector_08,selector_08_ids,""))</f>
        <v/>
      </c>
      <c r="J263" s="25"/>
      <c r="K263" s="14"/>
      <c r="L263" s="14"/>
      <c r="M263" s="14"/>
      <c r="N263" s="14"/>
      <c r="O263" s="14"/>
      <c r="P263" s="23" t="str">
        <f t="array" ref="P263">IF(Q263="","",XLOOKUP(Q263,selector_05,selector_05_ids,""))</f>
        <v/>
      </c>
      <c r="Q263" s="25"/>
      <c r="R263" s="23" t="str">
        <f t="array" ref="R263">IF(S263="","",XLOOKUP(S263,selector_23,selector_23_ids,""))</f>
        <v/>
      </c>
      <c r="S263" s="25"/>
      <c r="T263" s="23" t="str">
        <f t="array" ref="T263">IF(U263="","",XLOOKUP(U263,selector_06,selector_06_ids,""))</f>
        <v/>
      </c>
      <c r="U263" s="25"/>
      <c r="V263" s="23" t="str">
        <f t="array" ref="V263">IF(W263="","",XLOOKUP(W263,selector_04,selector_04_ids,""))</f>
        <v/>
      </c>
      <c r="W263" s="25"/>
      <c r="AK263" s="19" t="s">
        <v>68</v>
      </c>
      <c r="AL263" s="19" t="s">
        <v>68</v>
      </c>
    </row>
    <row r="264">
      <c r="A264" s="14"/>
      <c r="B264" s="14"/>
      <c r="C264" s="14"/>
      <c r="D264" s="14"/>
      <c r="E264" s="14"/>
      <c r="F264" s="32"/>
      <c r="G264" s="23" t="str">
        <f t="array" ref="G264">IF(H264="","",XLOOKUP(H264,selector_06,selector_06_ids,""))</f>
        <v/>
      </c>
      <c r="H264" s="25"/>
      <c r="I264" s="23" t="str">
        <f t="array" ref="I264">IF(J264="","",XLOOKUP(J264,selector_08,selector_08_ids,""))</f>
        <v/>
      </c>
      <c r="J264" s="25"/>
      <c r="K264" s="14"/>
      <c r="L264" s="14"/>
      <c r="M264" s="14"/>
      <c r="N264" s="14"/>
      <c r="O264" s="14"/>
      <c r="P264" s="23" t="str">
        <f t="array" ref="P264">IF(Q264="","",XLOOKUP(Q264,selector_05,selector_05_ids,""))</f>
        <v/>
      </c>
      <c r="Q264" s="25"/>
      <c r="R264" s="23" t="str">
        <f t="array" ref="R264">IF(S264="","",XLOOKUP(S264,selector_23,selector_23_ids,""))</f>
        <v/>
      </c>
      <c r="S264" s="25"/>
      <c r="T264" s="23" t="str">
        <f t="array" ref="T264">IF(U264="","",XLOOKUP(U264,selector_06,selector_06_ids,""))</f>
        <v/>
      </c>
      <c r="U264" s="25"/>
      <c r="V264" s="23" t="str">
        <f t="array" ref="V264">IF(W264="","",XLOOKUP(W264,selector_04,selector_04_ids,""))</f>
        <v/>
      </c>
      <c r="W264" s="25"/>
      <c r="AK264" s="19" t="s">
        <v>68</v>
      </c>
      <c r="AL264" s="19" t="s">
        <v>68</v>
      </c>
    </row>
    <row r="265">
      <c r="A265" s="14"/>
      <c r="B265" s="14"/>
      <c r="C265" s="14"/>
      <c r="D265" s="14"/>
      <c r="E265" s="14"/>
      <c r="F265" s="32"/>
      <c r="G265" s="23" t="str">
        <f t="array" ref="G265">IF(H265="","",XLOOKUP(H265,selector_06,selector_06_ids,""))</f>
        <v/>
      </c>
      <c r="H265" s="25"/>
      <c r="I265" s="23" t="str">
        <f t="array" ref="I265">IF(J265="","",XLOOKUP(J265,selector_08,selector_08_ids,""))</f>
        <v/>
      </c>
      <c r="J265" s="25"/>
      <c r="K265" s="14"/>
      <c r="L265" s="14"/>
      <c r="M265" s="14"/>
      <c r="N265" s="14"/>
      <c r="O265" s="14"/>
      <c r="P265" s="23" t="str">
        <f t="array" ref="P265">IF(Q265="","",XLOOKUP(Q265,selector_05,selector_05_ids,""))</f>
        <v/>
      </c>
      <c r="Q265" s="25"/>
      <c r="R265" s="23" t="str">
        <f t="array" ref="R265">IF(S265="","",XLOOKUP(S265,selector_23,selector_23_ids,""))</f>
        <v/>
      </c>
      <c r="S265" s="25"/>
      <c r="T265" s="23" t="str">
        <f t="array" ref="T265">IF(U265="","",XLOOKUP(U265,selector_06,selector_06_ids,""))</f>
        <v/>
      </c>
      <c r="U265" s="25"/>
      <c r="V265" s="23" t="str">
        <f t="array" ref="V265">IF(W265="","",XLOOKUP(W265,selector_04,selector_04_ids,""))</f>
        <v/>
      </c>
      <c r="W265" s="25"/>
      <c r="AK265" s="19" t="s">
        <v>68</v>
      </c>
      <c r="AL265" s="19" t="s">
        <v>68</v>
      </c>
    </row>
    <row r="266">
      <c r="A266" s="14"/>
      <c r="B266" s="14"/>
      <c r="C266" s="14"/>
      <c r="D266" s="14"/>
      <c r="E266" s="14"/>
      <c r="F266" s="32"/>
      <c r="G266" s="23" t="str">
        <f t="array" ref="G266">IF(H266="","",XLOOKUP(H266,selector_06,selector_06_ids,""))</f>
        <v/>
      </c>
      <c r="H266" s="25"/>
      <c r="I266" s="23" t="str">
        <f t="array" ref="I266">IF(J266="","",XLOOKUP(J266,selector_08,selector_08_ids,""))</f>
        <v/>
      </c>
      <c r="J266" s="25"/>
      <c r="K266" s="14"/>
      <c r="L266" s="14"/>
      <c r="M266" s="14"/>
      <c r="N266" s="14"/>
      <c r="O266" s="14"/>
      <c r="P266" s="23" t="str">
        <f t="array" ref="P266">IF(Q266="","",XLOOKUP(Q266,selector_05,selector_05_ids,""))</f>
        <v/>
      </c>
      <c r="Q266" s="25"/>
      <c r="R266" s="23" t="str">
        <f t="array" ref="R266">IF(S266="","",XLOOKUP(S266,selector_23,selector_23_ids,""))</f>
        <v/>
      </c>
      <c r="S266" s="25"/>
      <c r="T266" s="23" t="str">
        <f t="array" ref="T266">IF(U266="","",XLOOKUP(U266,selector_06,selector_06_ids,""))</f>
        <v/>
      </c>
      <c r="U266" s="25"/>
      <c r="V266" s="23" t="str">
        <f t="array" ref="V266">IF(W266="","",XLOOKUP(W266,selector_04,selector_04_ids,""))</f>
        <v/>
      </c>
      <c r="W266" s="25"/>
      <c r="AK266" s="19" t="s">
        <v>68</v>
      </c>
      <c r="AL266" s="19" t="s">
        <v>68</v>
      </c>
    </row>
    <row r="267">
      <c r="A267" s="14"/>
      <c r="B267" s="14"/>
      <c r="C267" s="14"/>
      <c r="D267" s="14"/>
      <c r="E267" s="14"/>
      <c r="F267" s="32"/>
      <c r="G267" s="23" t="str">
        <f t="array" ref="G267">IF(H267="","",XLOOKUP(H267,selector_06,selector_06_ids,""))</f>
        <v/>
      </c>
      <c r="H267" s="25"/>
      <c r="I267" s="23" t="str">
        <f t="array" ref="I267">IF(J267="","",XLOOKUP(J267,selector_08,selector_08_ids,""))</f>
        <v/>
      </c>
      <c r="J267" s="25"/>
      <c r="K267" s="14"/>
      <c r="L267" s="14"/>
      <c r="M267" s="14"/>
      <c r="N267" s="14"/>
      <c r="O267" s="14"/>
      <c r="P267" s="23" t="str">
        <f t="array" ref="P267">IF(Q267="","",XLOOKUP(Q267,selector_05,selector_05_ids,""))</f>
        <v/>
      </c>
      <c r="Q267" s="25"/>
      <c r="R267" s="23" t="str">
        <f t="array" ref="R267">IF(S267="","",XLOOKUP(S267,selector_23,selector_23_ids,""))</f>
        <v/>
      </c>
      <c r="S267" s="25"/>
      <c r="T267" s="23" t="str">
        <f t="array" ref="T267">IF(U267="","",XLOOKUP(U267,selector_06,selector_06_ids,""))</f>
        <v/>
      </c>
      <c r="U267" s="25"/>
      <c r="V267" s="23" t="str">
        <f t="array" ref="V267">IF(W267="","",XLOOKUP(W267,selector_04,selector_04_ids,""))</f>
        <v/>
      </c>
      <c r="W267" s="25"/>
      <c r="AK267" s="19" t="s">
        <v>68</v>
      </c>
      <c r="AL267" s="19" t="s">
        <v>68</v>
      </c>
    </row>
    <row r="268">
      <c r="A268" s="14"/>
      <c r="B268" s="14"/>
      <c r="C268" s="14"/>
      <c r="D268" s="14"/>
      <c r="E268" s="14"/>
      <c r="F268" s="32"/>
      <c r="G268" s="23" t="str">
        <f t="array" ref="G268">IF(H268="","",XLOOKUP(H268,selector_06,selector_06_ids,""))</f>
        <v/>
      </c>
      <c r="H268" s="25"/>
      <c r="I268" s="23" t="str">
        <f t="array" ref="I268">IF(J268="","",XLOOKUP(J268,selector_08,selector_08_ids,""))</f>
        <v/>
      </c>
      <c r="J268" s="25"/>
      <c r="K268" s="14"/>
      <c r="L268" s="14"/>
      <c r="M268" s="14"/>
      <c r="N268" s="14"/>
      <c r="O268" s="14"/>
      <c r="P268" s="23" t="str">
        <f t="array" ref="P268">IF(Q268="","",XLOOKUP(Q268,selector_05,selector_05_ids,""))</f>
        <v/>
      </c>
      <c r="Q268" s="25"/>
      <c r="R268" s="23" t="str">
        <f t="array" ref="R268">IF(S268="","",XLOOKUP(S268,selector_23,selector_23_ids,""))</f>
        <v/>
      </c>
      <c r="S268" s="25"/>
      <c r="T268" s="23" t="str">
        <f t="array" ref="T268">IF(U268="","",XLOOKUP(U268,selector_06,selector_06_ids,""))</f>
        <v/>
      </c>
      <c r="U268" s="25"/>
      <c r="V268" s="23" t="str">
        <f t="array" ref="V268">IF(W268="","",XLOOKUP(W268,selector_04,selector_04_ids,""))</f>
        <v/>
      </c>
      <c r="W268" s="25"/>
      <c r="AK268" s="19" t="s">
        <v>68</v>
      </c>
      <c r="AL268" s="19" t="s">
        <v>68</v>
      </c>
    </row>
    <row r="269">
      <c r="A269" s="14"/>
      <c r="B269" s="14"/>
      <c r="C269" s="14"/>
      <c r="D269" s="14"/>
      <c r="E269" s="14"/>
      <c r="F269" s="32"/>
      <c r="G269" s="23" t="str">
        <f t="array" ref="G269">IF(H269="","",XLOOKUP(H269,selector_06,selector_06_ids,""))</f>
        <v/>
      </c>
      <c r="H269" s="25"/>
      <c r="I269" s="23" t="str">
        <f t="array" ref="I269">IF(J269="","",XLOOKUP(J269,selector_08,selector_08_ids,""))</f>
        <v/>
      </c>
      <c r="J269" s="25"/>
      <c r="K269" s="14"/>
      <c r="L269" s="14"/>
      <c r="M269" s="14"/>
      <c r="N269" s="14"/>
      <c r="O269" s="14"/>
      <c r="P269" s="23" t="str">
        <f t="array" ref="P269">IF(Q269="","",XLOOKUP(Q269,selector_05,selector_05_ids,""))</f>
        <v/>
      </c>
      <c r="Q269" s="25"/>
      <c r="R269" s="23" t="str">
        <f t="array" ref="R269">IF(S269="","",XLOOKUP(S269,selector_23,selector_23_ids,""))</f>
        <v/>
      </c>
      <c r="S269" s="25"/>
      <c r="T269" s="23" t="str">
        <f t="array" ref="T269">IF(U269="","",XLOOKUP(U269,selector_06,selector_06_ids,""))</f>
        <v/>
      </c>
      <c r="U269" s="25"/>
      <c r="V269" s="23" t="str">
        <f t="array" ref="V269">IF(W269="","",XLOOKUP(W269,selector_04,selector_04_ids,""))</f>
        <v/>
      </c>
      <c r="W269" s="25"/>
      <c r="AK269" s="19" t="s">
        <v>68</v>
      </c>
      <c r="AL269" s="19" t="s">
        <v>68</v>
      </c>
    </row>
    <row r="270">
      <c r="A270" s="14"/>
      <c r="B270" s="14"/>
      <c r="C270" s="14"/>
      <c r="D270" s="14"/>
      <c r="E270" s="14"/>
      <c r="F270" s="32"/>
      <c r="G270" s="23" t="str">
        <f t="array" ref="G270">IF(H270="","",XLOOKUP(H270,selector_06,selector_06_ids,""))</f>
        <v/>
      </c>
      <c r="H270" s="25"/>
      <c r="I270" s="23" t="str">
        <f t="array" ref="I270">IF(J270="","",XLOOKUP(J270,selector_08,selector_08_ids,""))</f>
        <v/>
      </c>
      <c r="J270" s="25"/>
      <c r="K270" s="14"/>
      <c r="L270" s="14"/>
      <c r="M270" s="14"/>
      <c r="N270" s="14"/>
      <c r="O270" s="14"/>
      <c r="P270" s="23" t="str">
        <f t="array" ref="P270">IF(Q270="","",XLOOKUP(Q270,selector_05,selector_05_ids,""))</f>
        <v/>
      </c>
      <c r="Q270" s="25"/>
      <c r="R270" s="23" t="str">
        <f t="array" ref="R270">IF(S270="","",XLOOKUP(S270,selector_23,selector_23_ids,""))</f>
        <v/>
      </c>
      <c r="S270" s="25"/>
      <c r="T270" s="23" t="str">
        <f t="array" ref="T270">IF(U270="","",XLOOKUP(U270,selector_06,selector_06_ids,""))</f>
        <v/>
      </c>
      <c r="U270" s="25"/>
      <c r="V270" s="23" t="str">
        <f t="array" ref="V270">IF(W270="","",XLOOKUP(W270,selector_04,selector_04_ids,""))</f>
        <v/>
      </c>
      <c r="W270" s="25"/>
      <c r="AK270" s="19" t="s">
        <v>68</v>
      </c>
      <c r="AL270" s="19" t="s">
        <v>68</v>
      </c>
    </row>
    <row r="271">
      <c r="A271" s="14"/>
      <c r="B271" s="14"/>
      <c r="C271" s="14"/>
      <c r="D271" s="14"/>
      <c r="E271" s="14"/>
      <c r="F271" s="32"/>
      <c r="G271" s="23" t="str">
        <f t="array" ref="G271">IF(H271="","",XLOOKUP(H271,selector_06,selector_06_ids,""))</f>
        <v/>
      </c>
      <c r="H271" s="25"/>
      <c r="I271" s="23" t="str">
        <f t="array" ref="I271">IF(J271="","",XLOOKUP(J271,selector_08,selector_08_ids,""))</f>
        <v/>
      </c>
      <c r="J271" s="25"/>
      <c r="K271" s="14"/>
      <c r="L271" s="14"/>
      <c r="M271" s="14"/>
      <c r="N271" s="14"/>
      <c r="O271" s="14"/>
      <c r="P271" s="23" t="str">
        <f t="array" ref="P271">IF(Q271="","",XLOOKUP(Q271,selector_05,selector_05_ids,""))</f>
        <v/>
      </c>
      <c r="Q271" s="25"/>
      <c r="R271" s="23" t="str">
        <f t="array" ref="R271">IF(S271="","",XLOOKUP(S271,selector_23,selector_23_ids,""))</f>
        <v/>
      </c>
      <c r="S271" s="25"/>
      <c r="T271" s="23" t="str">
        <f t="array" ref="T271">IF(U271="","",XLOOKUP(U271,selector_06,selector_06_ids,""))</f>
        <v/>
      </c>
      <c r="U271" s="25"/>
      <c r="V271" s="23" t="str">
        <f t="array" ref="V271">IF(W271="","",XLOOKUP(W271,selector_04,selector_04_ids,""))</f>
        <v/>
      </c>
      <c r="W271" s="25"/>
      <c r="AK271" s="19" t="s">
        <v>68</v>
      </c>
      <c r="AL271" s="19" t="s">
        <v>68</v>
      </c>
    </row>
    <row r="272">
      <c r="A272" s="14"/>
      <c r="B272" s="14"/>
      <c r="C272" s="14"/>
      <c r="D272" s="14"/>
      <c r="E272" s="14"/>
      <c r="F272" s="32"/>
      <c r="G272" s="23" t="str">
        <f t="array" ref="G272">IF(H272="","",XLOOKUP(H272,selector_06,selector_06_ids,""))</f>
        <v/>
      </c>
      <c r="H272" s="25"/>
      <c r="I272" s="23" t="str">
        <f t="array" ref="I272">IF(J272="","",XLOOKUP(J272,selector_08,selector_08_ids,""))</f>
        <v/>
      </c>
      <c r="J272" s="25"/>
      <c r="K272" s="14"/>
      <c r="L272" s="14"/>
      <c r="M272" s="14"/>
      <c r="N272" s="14"/>
      <c r="O272" s="14"/>
      <c r="P272" s="23" t="str">
        <f t="array" ref="P272">IF(Q272="","",XLOOKUP(Q272,selector_05,selector_05_ids,""))</f>
        <v/>
      </c>
      <c r="Q272" s="25"/>
      <c r="R272" s="23" t="str">
        <f t="array" ref="R272">IF(S272="","",XLOOKUP(S272,selector_23,selector_23_ids,""))</f>
        <v/>
      </c>
      <c r="S272" s="25"/>
      <c r="T272" s="23" t="str">
        <f t="array" ref="T272">IF(U272="","",XLOOKUP(U272,selector_06,selector_06_ids,""))</f>
        <v/>
      </c>
      <c r="U272" s="25"/>
      <c r="V272" s="23" t="str">
        <f t="array" ref="V272">IF(W272="","",XLOOKUP(W272,selector_04,selector_04_ids,""))</f>
        <v/>
      </c>
      <c r="W272" s="25"/>
      <c r="AK272" s="19" t="s">
        <v>68</v>
      </c>
      <c r="AL272" s="19" t="s">
        <v>68</v>
      </c>
    </row>
    <row r="273">
      <c r="A273" s="14"/>
      <c r="B273" s="14"/>
      <c r="C273" s="14"/>
      <c r="D273" s="14"/>
      <c r="E273" s="14"/>
      <c r="F273" s="32"/>
      <c r="G273" s="23" t="str">
        <f t="array" ref="G273">IF(H273="","",XLOOKUP(H273,selector_06,selector_06_ids,""))</f>
        <v/>
      </c>
      <c r="H273" s="25"/>
      <c r="I273" s="23" t="str">
        <f t="array" ref="I273">IF(J273="","",XLOOKUP(J273,selector_08,selector_08_ids,""))</f>
        <v/>
      </c>
      <c r="J273" s="25"/>
      <c r="K273" s="14"/>
      <c r="L273" s="14"/>
      <c r="M273" s="14"/>
      <c r="N273" s="14"/>
      <c r="O273" s="14"/>
      <c r="P273" s="23" t="str">
        <f t="array" ref="P273">IF(Q273="","",XLOOKUP(Q273,selector_05,selector_05_ids,""))</f>
        <v/>
      </c>
      <c r="Q273" s="25"/>
      <c r="R273" s="23" t="str">
        <f t="array" ref="R273">IF(S273="","",XLOOKUP(S273,selector_23,selector_23_ids,""))</f>
        <v/>
      </c>
      <c r="S273" s="25"/>
      <c r="T273" s="23" t="str">
        <f t="array" ref="T273">IF(U273="","",XLOOKUP(U273,selector_06,selector_06_ids,""))</f>
        <v/>
      </c>
      <c r="U273" s="25"/>
      <c r="V273" s="23" t="str">
        <f t="array" ref="V273">IF(W273="","",XLOOKUP(W273,selector_04,selector_04_ids,""))</f>
        <v/>
      </c>
      <c r="W273" s="25"/>
      <c r="AK273" s="19" t="s">
        <v>68</v>
      </c>
      <c r="AL273" s="19" t="s">
        <v>68</v>
      </c>
    </row>
    <row r="274">
      <c r="A274" s="14"/>
      <c r="B274" s="14"/>
      <c r="C274" s="14"/>
      <c r="D274" s="14"/>
      <c r="E274" s="14"/>
      <c r="F274" s="32"/>
      <c r="G274" s="23" t="str">
        <f t="array" ref="G274">IF(H274="","",XLOOKUP(H274,selector_06,selector_06_ids,""))</f>
        <v/>
      </c>
      <c r="H274" s="25"/>
      <c r="I274" s="23" t="str">
        <f t="array" ref="I274">IF(J274="","",XLOOKUP(J274,selector_08,selector_08_ids,""))</f>
        <v/>
      </c>
      <c r="J274" s="25"/>
      <c r="K274" s="14"/>
      <c r="L274" s="14"/>
      <c r="M274" s="14"/>
      <c r="N274" s="14"/>
      <c r="O274" s="14"/>
      <c r="P274" s="23" t="str">
        <f t="array" ref="P274">IF(Q274="","",XLOOKUP(Q274,selector_05,selector_05_ids,""))</f>
        <v/>
      </c>
      <c r="Q274" s="25"/>
      <c r="R274" s="23" t="str">
        <f t="array" ref="R274">IF(S274="","",XLOOKUP(S274,selector_23,selector_23_ids,""))</f>
        <v/>
      </c>
      <c r="S274" s="25"/>
      <c r="T274" s="23" t="str">
        <f t="array" ref="T274">IF(U274="","",XLOOKUP(U274,selector_06,selector_06_ids,""))</f>
        <v/>
      </c>
      <c r="U274" s="25"/>
      <c r="V274" s="23" t="str">
        <f t="array" ref="V274">IF(W274="","",XLOOKUP(W274,selector_04,selector_04_ids,""))</f>
        <v/>
      </c>
      <c r="W274" s="25"/>
      <c r="AK274" s="19" t="s">
        <v>68</v>
      </c>
      <c r="AL274" s="19" t="s">
        <v>68</v>
      </c>
    </row>
    <row r="275">
      <c r="A275" s="14"/>
      <c r="B275" s="14"/>
      <c r="C275" s="14"/>
      <c r="D275" s="14"/>
      <c r="E275" s="14"/>
      <c r="F275" s="32"/>
      <c r="G275" s="23" t="str">
        <f t="array" ref="G275">IF(H275="","",XLOOKUP(H275,selector_06,selector_06_ids,""))</f>
        <v/>
      </c>
      <c r="H275" s="25"/>
      <c r="I275" s="23" t="str">
        <f t="array" ref="I275">IF(J275="","",XLOOKUP(J275,selector_08,selector_08_ids,""))</f>
        <v/>
      </c>
      <c r="J275" s="25"/>
      <c r="K275" s="14"/>
      <c r="L275" s="14"/>
      <c r="M275" s="14"/>
      <c r="N275" s="14"/>
      <c r="O275" s="14"/>
      <c r="P275" s="23" t="str">
        <f t="array" ref="P275">IF(Q275="","",XLOOKUP(Q275,selector_05,selector_05_ids,""))</f>
        <v/>
      </c>
      <c r="Q275" s="25"/>
      <c r="R275" s="23" t="str">
        <f t="array" ref="R275">IF(S275="","",XLOOKUP(S275,selector_23,selector_23_ids,""))</f>
        <v/>
      </c>
      <c r="S275" s="25"/>
      <c r="T275" s="23" t="str">
        <f t="array" ref="T275">IF(U275="","",XLOOKUP(U275,selector_06,selector_06_ids,""))</f>
        <v/>
      </c>
      <c r="U275" s="25"/>
      <c r="V275" s="23" t="str">
        <f t="array" ref="V275">IF(W275="","",XLOOKUP(W275,selector_04,selector_04_ids,""))</f>
        <v/>
      </c>
      <c r="W275" s="25"/>
      <c r="AK275" s="19" t="s">
        <v>68</v>
      </c>
      <c r="AL275" s="19" t="s">
        <v>68</v>
      </c>
    </row>
    <row r="276">
      <c r="A276" s="14"/>
      <c r="B276" s="14"/>
      <c r="C276" s="14"/>
      <c r="D276" s="14"/>
      <c r="E276" s="14"/>
      <c r="F276" s="32"/>
      <c r="G276" s="23" t="str">
        <f t="array" ref="G276">IF(H276="","",XLOOKUP(H276,selector_06,selector_06_ids,""))</f>
        <v/>
      </c>
      <c r="H276" s="25"/>
      <c r="I276" s="23" t="str">
        <f t="array" ref="I276">IF(J276="","",XLOOKUP(J276,selector_08,selector_08_ids,""))</f>
        <v/>
      </c>
      <c r="J276" s="25"/>
      <c r="K276" s="14"/>
      <c r="L276" s="14"/>
      <c r="M276" s="14"/>
      <c r="N276" s="14"/>
      <c r="O276" s="14"/>
      <c r="P276" s="23" t="str">
        <f t="array" ref="P276">IF(Q276="","",XLOOKUP(Q276,selector_05,selector_05_ids,""))</f>
        <v/>
      </c>
      <c r="Q276" s="25"/>
      <c r="R276" s="23" t="str">
        <f t="array" ref="R276">IF(S276="","",XLOOKUP(S276,selector_23,selector_23_ids,""))</f>
        <v/>
      </c>
      <c r="S276" s="25"/>
      <c r="T276" s="23" t="str">
        <f t="array" ref="T276">IF(U276="","",XLOOKUP(U276,selector_06,selector_06_ids,""))</f>
        <v/>
      </c>
      <c r="U276" s="25"/>
      <c r="V276" s="23" t="str">
        <f t="array" ref="V276">IF(W276="","",XLOOKUP(W276,selector_04,selector_04_ids,""))</f>
        <v/>
      </c>
      <c r="W276" s="25"/>
      <c r="AK276" s="19" t="s">
        <v>68</v>
      </c>
      <c r="AL276" s="19" t="s">
        <v>68</v>
      </c>
    </row>
    <row r="277">
      <c r="A277" s="14"/>
      <c r="B277" s="14"/>
      <c r="C277" s="14"/>
      <c r="D277" s="14"/>
      <c r="E277" s="14"/>
      <c r="F277" s="32"/>
      <c r="G277" s="23" t="str">
        <f t="array" ref="G277">IF(H277="","",XLOOKUP(H277,selector_06,selector_06_ids,""))</f>
        <v/>
      </c>
      <c r="H277" s="25"/>
      <c r="I277" s="23" t="str">
        <f t="array" ref="I277">IF(J277="","",XLOOKUP(J277,selector_08,selector_08_ids,""))</f>
        <v/>
      </c>
      <c r="J277" s="25"/>
      <c r="K277" s="14"/>
      <c r="L277" s="14"/>
      <c r="M277" s="14"/>
      <c r="N277" s="14"/>
      <c r="O277" s="14"/>
      <c r="P277" s="23" t="str">
        <f t="array" ref="P277">IF(Q277="","",XLOOKUP(Q277,selector_05,selector_05_ids,""))</f>
        <v/>
      </c>
      <c r="Q277" s="25"/>
      <c r="R277" s="23" t="str">
        <f t="array" ref="R277">IF(S277="","",XLOOKUP(S277,selector_23,selector_23_ids,""))</f>
        <v/>
      </c>
      <c r="S277" s="25"/>
      <c r="T277" s="23" t="str">
        <f t="array" ref="T277">IF(U277="","",XLOOKUP(U277,selector_06,selector_06_ids,""))</f>
        <v/>
      </c>
      <c r="U277" s="25"/>
      <c r="V277" s="23" t="str">
        <f t="array" ref="V277">IF(W277="","",XLOOKUP(W277,selector_04,selector_04_ids,""))</f>
        <v/>
      </c>
      <c r="W277" s="25"/>
      <c r="AK277" s="19" t="s">
        <v>68</v>
      </c>
      <c r="AL277" s="19" t="s">
        <v>68</v>
      </c>
    </row>
    <row r="278">
      <c r="A278" s="14"/>
      <c r="B278" s="14"/>
      <c r="C278" s="14"/>
      <c r="D278" s="14"/>
      <c r="E278" s="14"/>
      <c r="F278" s="32"/>
      <c r="G278" s="23" t="str">
        <f t="array" ref="G278">IF(H278="","",XLOOKUP(H278,selector_06,selector_06_ids,""))</f>
        <v/>
      </c>
      <c r="H278" s="25"/>
      <c r="I278" s="23" t="str">
        <f t="array" ref="I278">IF(J278="","",XLOOKUP(J278,selector_08,selector_08_ids,""))</f>
        <v/>
      </c>
      <c r="J278" s="25"/>
      <c r="K278" s="14"/>
      <c r="L278" s="14"/>
      <c r="M278" s="14"/>
      <c r="N278" s="14"/>
      <c r="O278" s="14"/>
      <c r="P278" s="23" t="str">
        <f t="array" ref="P278">IF(Q278="","",XLOOKUP(Q278,selector_05,selector_05_ids,""))</f>
        <v/>
      </c>
      <c r="Q278" s="25"/>
      <c r="R278" s="23" t="str">
        <f t="array" ref="R278">IF(S278="","",XLOOKUP(S278,selector_23,selector_23_ids,""))</f>
        <v/>
      </c>
      <c r="S278" s="25"/>
      <c r="T278" s="23" t="str">
        <f t="array" ref="T278">IF(U278="","",XLOOKUP(U278,selector_06,selector_06_ids,""))</f>
        <v/>
      </c>
      <c r="U278" s="25"/>
      <c r="V278" s="23" t="str">
        <f t="array" ref="V278">IF(W278="","",XLOOKUP(W278,selector_04,selector_04_ids,""))</f>
        <v/>
      </c>
      <c r="W278" s="25"/>
      <c r="AK278" s="19" t="s">
        <v>68</v>
      </c>
      <c r="AL278" s="19" t="s">
        <v>68</v>
      </c>
    </row>
    <row r="279">
      <c r="A279" s="14"/>
      <c r="B279" s="14"/>
      <c r="C279" s="14"/>
      <c r="D279" s="14"/>
      <c r="E279" s="14"/>
      <c r="F279" s="32"/>
      <c r="G279" s="23" t="str">
        <f t="array" ref="G279">IF(H279="","",XLOOKUP(H279,selector_06,selector_06_ids,""))</f>
        <v/>
      </c>
      <c r="H279" s="25"/>
      <c r="I279" s="23" t="str">
        <f t="array" ref="I279">IF(J279="","",XLOOKUP(J279,selector_08,selector_08_ids,""))</f>
        <v/>
      </c>
      <c r="J279" s="25"/>
      <c r="K279" s="14"/>
      <c r="L279" s="14"/>
      <c r="M279" s="14"/>
      <c r="N279" s="14"/>
      <c r="O279" s="14"/>
      <c r="P279" s="23" t="str">
        <f t="array" ref="P279">IF(Q279="","",XLOOKUP(Q279,selector_05,selector_05_ids,""))</f>
        <v/>
      </c>
      <c r="Q279" s="25"/>
      <c r="R279" s="23" t="str">
        <f t="array" ref="R279">IF(S279="","",XLOOKUP(S279,selector_23,selector_23_ids,""))</f>
        <v/>
      </c>
      <c r="S279" s="25"/>
      <c r="T279" s="23" t="str">
        <f t="array" ref="T279">IF(U279="","",XLOOKUP(U279,selector_06,selector_06_ids,""))</f>
        <v/>
      </c>
      <c r="U279" s="25"/>
      <c r="V279" s="23" t="str">
        <f t="array" ref="V279">IF(W279="","",XLOOKUP(W279,selector_04,selector_04_ids,""))</f>
        <v/>
      </c>
      <c r="W279" s="25"/>
      <c r="AK279" s="19" t="s">
        <v>68</v>
      </c>
      <c r="AL279" s="19" t="s">
        <v>68</v>
      </c>
    </row>
    <row r="280">
      <c r="A280" s="14"/>
      <c r="B280" s="14"/>
      <c r="C280" s="14"/>
      <c r="D280" s="14"/>
      <c r="E280" s="14"/>
      <c r="F280" s="32"/>
      <c r="G280" s="23" t="str">
        <f t="array" ref="G280">IF(H280="","",XLOOKUP(H280,selector_06,selector_06_ids,""))</f>
        <v/>
      </c>
      <c r="H280" s="25"/>
      <c r="I280" s="23" t="str">
        <f t="array" ref="I280">IF(J280="","",XLOOKUP(J280,selector_08,selector_08_ids,""))</f>
        <v/>
      </c>
      <c r="J280" s="25"/>
      <c r="K280" s="14"/>
      <c r="L280" s="14"/>
      <c r="M280" s="14"/>
      <c r="N280" s="14"/>
      <c r="O280" s="14"/>
      <c r="P280" s="23" t="str">
        <f t="array" ref="P280">IF(Q280="","",XLOOKUP(Q280,selector_05,selector_05_ids,""))</f>
        <v/>
      </c>
      <c r="Q280" s="25"/>
      <c r="R280" s="23" t="str">
        <f t="array" ref="R280">IF(S280="","",XLOOKUP(S280,selector_23,selector_23_ids,""))</f>
        <v/>
      </c>
      <c r="S280" s="25"/>
      <c r="T280" s="23" t="str">
        <f t="array" ref="T280">IF(U280="","",XLOOKUP(U280,selector_06,selector_06_ids,""))</f>
        <v/>
      </c>
      <c r="U280" s="25"/>
      <c r="V280" s="23" t="str">
        <f t="array" ref="V280">IF(W280="","",XLOOKUP(W280,selector_04,selector_04_ids,""))</f>
        <v/>
      </c>
      <c r="W280" s="25"/>
      <c r="AK280" s="19" t="s">
        <v>68</v>
      </c>
      <c r="AL280" s="19" t="s">
        <v>68</v>
      </c>
    </row>
    <row r="281">
      <c r="A281" s="14"/>
      <c r="B281" s="14"/>
      <c r="C281" s="14"/>
      <c r="D281" s="14"/>
      <c r="E281" s="14"/>
      <c r="F281" s="32"/>
      <c r="G281" s="23" t="str">
        <f t="array" ref="G281">IF(H281="","",XLOOKUP(H281,selector_06,selector_06_ids,""))</f>
        <v/>
      </c>
      <c r="H281" s="25"/>
      <c r="I281" s="23" t="str">
        <f t="array" ref="I281">IF(J281="","",XLOOKUP(J281,selector_08,selector_08_ids,""))</f>
        <v/>
      </c>
      <c r="J281" s="25"/>
      <c r="K281" s="14"/>
      <c r="L281" s="14"/>
      <c r="M281" s="14"/>
      <c r="N281" s="14"/>
      <c r="O281" s="14"/>
      <c r="P281" s="23" t="str">
        <f t="array" ref="P281">IF(Q281="","",XLOOKUP(Q281,selector_05,selector_05_ids,""))</f>
        <v/>
      </c>
      <c r="Q281" s="25"/>
      <c r="R281" s="23" t="str">
        <f t="array" ref="R281">IF(S281="","",XLOOKUP(S281,selector_23,selector_23_ids,""))</f>
        <v/>
      </c>
      <c r="S281" s="25"/>
      <c r="T281" s="23" t="str">
        <f t="array" ref="T281">IF(U281="","",XLOOKUP(U281,selector_06,selector_06_ids,""))</f>
        <v/>
      </c>
      <c r="U281" s="25"/>
      <c r="V281" s="23" t="str">
        <f t="array" ref="V281">IF(W281="","",XLOOKUP(W281,selector_04,selector_04_ids,""))</f>
        <v/>
      </c>
      <c r="W281" s="25"/>
      <c r="AK281" s="19" t="s">
        <v>68</v>
      </c>
      <c r="AL281" s="19" t="s">
        <v>68</v>
      </c>
    </row>
    <row r="282">
      <c r="A282" s="14"/>
      <c r="B282" s="14"/>
      <c r="C282" s="14"/>
      <c r="D282" s="14"/>
      <c r="E282" s="14"/>
      <c r="F282" s="32"/>
      <c r="G282" s="23" t="str">
        <f t="array" ref="G282">IF(H282="","",XLOOKUP(H282,selector_06,selector_06_ids,""))</f>
        <v/>
      </c>
      <c r="H282" s="25"/>
      <c r="I282" s="23" t="str">
        <f t="array" ref="I282">IF(J282="","",XLOOKUP(J282,selector_08,selector_08_ids,""))</f>
        <v/>
      </c>
      <c r="J282" s="25"/>
      <c r="K282" s="14"/>
      <c r="L282" s="14"/>
      <c r="M282" s="14"/>
      <c r="N282" s="14"/>
      <c r="O282" s="14"/>
      <c r="P282" s="23" t="str">
        <f t="array" ref="P282">IF(Q282="","",XLOOKUP(Q282,selector_05,selector_05_ids,""))</f>
        <v/>
      </c>
      <c r="Q282" s="25"/>
      <c r="R282" s="23" t="str">
        <f t="array" ref="R282">IF(S282="","",XLOOKUP(S282,selector_23,selector_23_ids,""))</f>
        <v/>
      </c>
      <c r="S282" s="25"/>
      <c r="T282" s="23" t="str">
        <f t="array" ref="T282">IF(U282="","",XLOOKUP(U282,selector_06,selector_06_ids,""))</f>
        <v/>
      </c>
      <c r="U282" s="25"/>
      <c r="V282" s="23" t="str">
        <f t="array" ref="V282">IF(W282="","",XLOOKUP(W282,selector_04,selector_04_ids,""))</f>
        <v/>
      </c>
      <c r="W282" s="25"/>
      <c r="AK282" s="19" t="s">
        <v>68</v>
      </c>
      <c r="AL282" s="19" t="s">
        <v>68</v>
      </c>
    </row>
    <row r="283">
      <c r="A283" s="14"/>
      <c r="B283" s="14"/>
      <c r="C283" s="14"/>
      <c r="D283" s="14"/>
      <c r="E283" s="14"/>
      <c r="F283" s="32"/>
      <c r="G283" s="23" t="str">
        <f t="array" ref="G283">IF(H283="","",XLOOKUP(H283,selector_06,selector_06_ids,""))</f>
        <v/>
      </c>
      <c r="H283" s="25"/>
      <c r="I283" s="23" t="str">
        <f t="array" ref="I283">IF(J283="","",XLOOKUP(J283,selector_08,selector_08_ids,""))</f>
        <v/>
      </c>
      <c r="J283" s="25"/>
      <c r="K283" s="14"/>
      <c r="L283" s="14"/>
      <c r="M283" s="14"/>
      <c r="N283" s="14"/>
      <c r="O283" s="14"/>
      <c r="P283" s="23" t="str">
        <f t="array" ref="P283">IF(Q283="","",XLOOKUP(Q283,selector_05,selector_05_ids,""))</f>
        <v/>
      </c>
      <c r="Q283" s="25"/>
      <c r="R283" s="23" t="str">
        <f t="array" ref="R283">IF(S283="","",XLOOKUP(S283,selector_23,selector_23_ids,""))</f>
        <v/>
      </c>
      <c r="S283" s="25"/>
      <c r="T283" s="23" t="str">
        <f t="array" ref="T283">IF(U283="","",XLOOKUP(U283,selector_06,selector_06_ids,""))</f>
        <v/>
      </c>
      <c r="U283" s="25"/>
      <c r="V283" s="23" t="str">
        <f t="array" ref="V283">IF(W283="","",XLOOKUP(W283,selector_04,selector_04_ids,""))</f>
        <v/>
      </c>
      <c r="W283" s="25"/>
      <c r="AK283" s="19" t="s">
        <v>68</v>
      </c>
      <c r="AL283" s="19" t="s">
        <v>68</v>
      </c>
    </row>
    <row r="284">
      <c r="A284" s="14"/>
      <c r="B284" s="14"/>
      <c r="C284" s="14"/>
      <c r="D284" s="14"/>
      <c r="E284" s="14"/>
      <c r="F284" s="32"/>
      <c r="G284" s="23" t="str">
        <f t="array" ref="G284">IF(H284="","",XLOOKUP(H284,selector_06,selector_06_ids,""))</f>
        <v/>
      </c>
      <c r="H284" s="25"/>
      <c r="I284" s="23" t="str">
        <f t="array" ref="I284">IF(J284="","",XLOOKUP(J284,selector_08,selector_08_ids,""))</f>
        <v/>
      </c>
      <c r="J284" s="25"/>
      <c r="K284" s="14"/>
      <c r="L284" s="14"/>
      <c r="M284" s="14"/>
      <c r="N284" s="14"/>
      <c r="O284" s="14"/>
      <c r="P284" s="23" t="str">
        <f t="array" ref="P284">IF(Q284="","",XLOOKUP(Q284,selector_05,selector_05_ids,""))</f>
        <v/>
      </c>
      <c r="Q284" s="25"/>
      <c r="R284" s="23" t="str">
        <f t="array" ref="R284">IF(S284="","",XLOOKUP(S284,selector_23,selector_23_ids,""))</f>
        <v/>
      </c>
      <c r="S284" s="25"/>
      <c r="T284" s="23" t="str">
        <f t="array" ref="T284">IF(U284="","",XLOOKUP(U284,selector_06,selector_06_ids,""))</f>
        <v/>
      </c>
      <c r="U284" s="25"/>
      <c r="V284" s="23" t="str">
        <f t="array" ref="V284">IF(W284="","",XLOOKUP(W284,selector_04,selector_04_ids,""))</f>
        <v/>
      </c>
      <c r="W284" s="25"/>
      <c r="AK284" s="19" t="s">
        <v>68</v>
      </c>
      <c r="AL284" s="19" t="s">
        <v>68</v>
      </c>
    </row>
    <row r="285">
      <c r="A285" s="14"/>
      <c r="B285" s="14"/>
      <c r="C285" s="14"/>
      <c r="D285" s="14"/>
      <c r="E285" s="14"/>
      <c r="F285" s="32"/>
      <c r="G285" s="23" t="str">
        <f t="array" ref="G285">IF(H285="","",XLOOKUP(H285,selector_06,selector_06_ids,""))</f>
        <v/>
      </c>
      <c r="H285" s="25"/>
      <c r="I285" s="23" t="str">
        <f t="array" ref="I285">IF(J285="","",XLOOKUP(J285,selector_08,selector_08_ids,""))</f>
        <v/>
      </c>
      <c r="J285" s="25"/>
      <c r="K285" s="14"/>
      <c r="L285" s="14"/>
      <c r="M285" s="14"/>
      <c r="N285" s="14"/>
      <c r="O285" s="14"/>
      <c r="P285" s="23" t="str">
        <f t="array" ref="P285">IF(Q285="","",XLOOKUP(Q285,selector_05,selector_05_ids,""))</f>
        <v/>
      </c>
      <c r="Q285" s="25"/>
      <c r="R285" s="23" t="str">
        <f t="array" ref="R285">IF(S285="","",XLOOKUP(S285,selector_23,selector_23_ids,""))</f>
        <v/>
      </c>
      <c r="S285" s="25"/>
      <c r="T285" s="23" t="str">
        <f t="array" ref="T285">IF(U285="","",XLOOKUP(U285,selector_06,selector_06_ids,""))</f>
        <v/>
      </c>
      <c r="U285" s="25"/>
      <c r="V285" s="23" t="str">
        <f t="array" ref="V285">IF(W285="","",XLOOKUP(W285,selector_04,selector_04_ids,""))</f>
        <v/>
      </c>
      <c r="W285" s="25"/>
      <c r="AK285" s="19" t="s">
        <v>68</v>
      </c>
      <c r="AL285" s="19" t="s">
        <v>68</v>
      </c>
    </row>
    <row r="286">
      <c r="A286" s="14"/>
      <c r="B286" s="14"/>
      <c r="C286" s="14"/>
      <c r="D286" s="14"/>
      <c r="E286" s="14"/>
      <c r="F286" s="32"/>
      <c r="G286" s="23" t="str">
        <f t="array" ref="G286">IF(H286="","",XLOOKUP(H286,selector_06,selector_06_ids,""))</f>
        <v/>
      </c>
      <c r="H286" s="25"/>
      <c r="I286" s="23" t="str">
        <f t="array" ref="I286">IF(J286="","",XLOOKUP(J286,selector_08,selector_08_ids,""))</f>
        <v/>
      </c>
      <c r="J286" s="25"/>
      <c r="K286" s="14"/>
      <c r="L286" s="14"/>
      <c r="M286" s="14"/>
      <c r="N286" s="14"/>
      <c r="O286" s="14"/>
      <c r="P286" s="23" t="str">
        <f t="array" ref="P286">IF(Q286="","",XLOOKUP(Q286,selector_05,selector_05_ids,""))</f>
        <v/>
      </c>
      <c r="Q286" s="25"/>
      <c r="R286" s="23" t="str">
        <f t="array" ref="R286">IF(S286="","",XLOOKUP(S286,selector_23,selector_23_ids,""))</f>
        <v/>
      </c>
      <c r="S286" s="25"/>
      <c r="T286" s="23" t="str">
        <f t="array" ref="T286">IF(U286="","",XLOOKUP(U286,selector_06,selector_06_ids,""))</f>
        <v/>
      </c>
      <c r="U286" s="25"/>
      <c r="V286" s="23" t="str">
        <f t="array" ref="V286">IF(W286="","",XLOOKUP(W286,selector_04,selector_04_ids,""))</f>
        <v/>
      </c>
      <c r="W286" s="25"/>
      <c r="AK286" s="19" t="s">
        <v>68</v>
      </c>
      <c r="AL286" s="19" t="s">
        <v>68</v>
      </c>
    </row>
    <row r="287">
      <c r="A287" s="14"/>
      <c r="B287" s="14"/>
      <c r="C287" s="14"/>
      <c r="D287" s="14"/>
      <c r="E287" s="14"/>
      <c r="F287" s="32"/>
      <c r="G287" s="23" t="str">
        <f t="array" ref="G287">IF(H287="","",XLOOKUP(H287,selector_06,selector_06_ids,""))</f>
        <v/>
      </c>
      <c r="H287" s="25"/>
      <c r="I287" s="23" t="str">
        <f t="array" ref="I287">IF(J287="","",XLOOKUP(J287,selector_08,selector_08_ids,""))</f>
        <v/>
      </c>
      <c r="J287" s="25"/>
      <c r="K287" s="14"/>
      <c r="L287" s="14"/>
      <c r="M287" s="14"/>
      <c r="N287" s="14"/>
      <c r="O287" s="14"/>
      <c r="P287" s="23" t="str">
        <f t="array" ref="P287">IF(Q287="","",XLOOKUP(Q287,selector_05,selector_05_ids,""))</f>
        <v/>
      </c>
      <c r="Q287" s="25"/>
      <c r="R287" s="23" t="str">
        <f t="array" ref="R287">IF(S287="","",XLOOKUP(S287,selector_23,selector_23_ids,""))</f>
        <v/>
      </c>
      <c r="S287" s="25"/>
      <c r="T287" s="23" t="str">
        <f t="array" ref="T287">IF(U287="","",XLOOKUP(U287,selector_06,selector_06_ids,""))</f>
        <v/>
      </c>
      <c r="U287" s="25"/>
      <c r="V287" s="23" t="str">
        <f t="array" ref="V287">IF(W287="","",XLOOKUP(W287,selector_04,selector_04_ids,""))</f>
        <v/>
      </c>
      <c r="W287" s="25"/>
      <c r="AK287" s="19" t="s">
        <v>68</v>
      </c>
      <c r="AL287" s="19" t="s">
        <v>68</v>
      </c>
    </row>
    <row r="288">
      <c r="A288" s="14"/>
      <c r="B288" s="14"/>
      <c r="C288" s="14"/>
      <c r="D288" s="14"/>
      <c r="E288" s="14"/>
      <c r="F288" s="32"/>
      <c r="G288" s="23" t="str">
        <f t="array" ref="G288">IF(H288="","",XLOOKUP(H288,selector_06,selector_06_ids,""))</f>
        <v/>
      </c>
      <c r="H288" s="25"/>
      <c r="I288" s="23" t="str">
        <f t="array" ref="I288">IF(J288="","",XLOOKUP(J288,selector_08,selector_08_ids,""))</f>
        <v/>
      </c>
      <c r="J288" s="25"/>
      <c r="K288" s="14"/>
      <c r="L288" s="14"/>
      <c r="M288" s="14"/>
      <c r="N288" s="14"/>
      <c r="O288" s="14"/>
      <c r="P288" s="23" t="str">
        <f t="array" ref="P288">IF(Q288="","",XLOOKUP(Q288,selector_05,selector_05_ids,""))</f>
        <v/>
      </c>
      <c r="Q288" s="25"/>
      <c r="R288" s="23" t="str">
        <f t="array" ref="R288">IF(S288="","",XLOOKUP(S288,selector_23,selector_23_ids,""))</f>
        <v/>
      </c>
      <c r="S288" s="25"/>
      <c r="T288" s="23" t="str">
        <f t="array" ref="T288">IF(U288="","",XLOOKUP(U288,selector_06,selector_06_ids,""))</f>
        <v/>
      </c>
      <c r="U288" s="25"/>
      <c r="V288" s="23" t="str">
        <f t="array" ref="V288">IF(W288="","",XLOOKUP(W288,selector_04,selector_04_ids,""))</f>
        <v/>
      </c>
      <c r="W288" s="25"/>
      <c r="AK288" s="19" t="s">
        <v>68</v>
      </c>
      <c r="AL288" s="19" t="s">
        <v>68</v>
      </c>
    </row>
    <row r="289">
      <c r="A289" s="14"/>
      <c r="B289" s="14"/>
      <c r="C289" s="14"/>
      <c r="D289" s="14"/>
      <c r="E289" s="14"/>
      <c r="F289" s="32"/>
      <c r="G289" s="23" t="str">
        <f t="array" ref="G289">IF(H289="","",XLOOKUP(H289,selector_06,selector_06_ids,""))</f>
        <v/>
      </c>
      <c r="H289" s="25"/>
      <c r="I289" s="23" t="str">
        <f t="array" ref="I289">IF(J289="","",XLOOKUP(J289,selector_08,selector_08_ids,""))</f>
        <v/>
      </c>
      <c r="J289" s="25"/>
      <c r="K289" s="14"/>
      <c r="L289" s="14"/>
      <c r="M289" s="14"/>
      <c r="N289" s="14"/>
      <c r="O289" s="14"/>
      <c r="P289" s="23" t="str">
        <f t="array" ref="P289">IF(Q289="","",XLOOKUP(Q289,selector_05,selector_05_ids,""))</f>
        <v/>
      </c>
      <c r="Q289" s="25"/>
      <c r="R289" s="23" t="str">
        <f t="array" ref="R289">IF(S289="","",XLOOKUP(S289,selector_23,selector_23_ids,""))</f>
        <v/>
      </c>
      <c r="S289" s="25"/>
      <c r="T289" s="23" t="str">
        <f t="array" ref="T289">IF(U289="","",XLOOKUP(U289,selector_06,selector_06_ids,""))</f>
        <v/>
      </c>
      <c r="U289" s="25"/>
      <c r="V289" s="23" t="str">
        <f t="array" ref="V289">IF(W289="","",XLOOKUP(W289,selector_04,selector_04_ids,""))</f>
        <v/>
      </c>
      <c r="W289" s="25"/>
      <c r="AK289" s="19" t="s">
        <v>68</v>
      </c>
      <c r="AL289" s="19" t="s">
        <v>68</v>
      </c>
    </row>
    <row r="290">
      <c r="A290" s="14"/>
      <c r="B290" s="14"/>
      <c r="C290" s="14"/>
      <c r="D290" s="14"/>
      <c r="E290" s="14"/>
      <c r="F290" s="32"/>
      <c r="G290" s="23" t="str">
        <f t="array" ref="G290">IF(H290="","",XLOOKUP(H290,selector_06,selector_06_ids,""))</f>
        <v/>
      </c>
      <c r="H290" s="25"/>
      <c r="I290" s="23" t="str">
        <f t="array" ref="I290">IF(J290="","",XLOOKUP(J290,selector_08,selector_08_ids,""))</f>
        <v/>
      </c>
      <c r="J290" s="25"/>
      <c r="K290" s="14"/>
      <c r="L290" s="14"/>
      <c r="M290" s="14"/>
      <c r="N290" s="14"/>
      <c r="O290" s="14"/>
      <c r="P290" s="23" t="str">
        <f t="array" ref="P290">IF(Q290="","",XLOOKUP(Q290,selector_05,selector_05_ids,""))</f>
        <v/>
      </c>
      <c r="Q290" s="25"/>
      <c r="R290" s="23" t="str">
        <f t="array" ref="R290">IF(S290="","",XLOOKUP(S290,selector_23,selector_23_ids,""))</f>
        <v/>
      </c>
      <c r="S290" s="25"/>
      <c r="T290" s="23" t="str">
        <f t="array" ref="T290">IF(U290="","",XLOOKUP(U290,selector_06,selector_06_ids,""))</f>
        <v/>
      </c>
      <c r="U290" s="25"/>
      <c r="V290" s="23" t="str">
        <f t="array" ref="V290">IF(W290="","",XLOOKUP(W290,selector_04,selector_04_ids,""))</f>
        <v/>
      </c>
      <c r="W290" s="25"/>
      <c r="AK290" s="19" t="s">
        <v>68</v>
      </c>
      <c r="AL290" s="19" t="s">
        <v>68</v>
      </c>
    </row>
    <row r="291">
      <c r="A291" s="14"/>
      <c r="B291" s="14"/>
      <c r="C291" s="14"/>
      <c r="D291" s="14"/>
      <c r="E291" s="14"/>
      <c r="F291" s="32"/>
      <c r="G291" s="23" t="str">
        <f t="array" ref="G291">IF(H291="","",XLOOKUP(H291,selector_06,selector_06_ids,""))</f>
        <v/>
      </c>
      <c r="H291" s="25"/>
      <c r="I291" s="23" t="str">
        <f t="array" ref="I291">IF(J291="","",XLOOKUP(J291,selector_08,selector_08_ids,""))</f>
        <v/>
      </c>
      <c r="J291" s="25"/>
      <c r="K291" s="14"/>
      <c r="L291" s="14"/>
      <c r="M291" s="14"/>
      <c r="N291" s="14"/>
      <c r="O291" s="14"/>
      <c r="P291" s="23" t="str">
        <f t="array" ref="P291">IF(Q291="","",XLOOKUP(Q291,selector_05,selector_05_ids,""))</f>
        <v/>
      </c>
      <c r="Q291" s="25"/>
      <c r="R291" s="23" t="str">
        <f t="array" ref="R291">IF(S291="","",XLOOKUP(S291,selector_23,selector_23_ids,""))</f>
        <v/>
      </c>
      <c r="S291" s="25"/>
      <c r="T291" s="23" t="str">
        <f t="array" ref="T291">IF(U291="","",XLOOKUP(U291,selector_06,selector_06_ids,""))</f>
        <v/>
      </c>
      <c r="U291" s="25"/>
      <c r="V291" s="23" t="str">
        <f t="array" ref="V291">IF(W291="","",XLOOKUP(W291,selector_04,selector_04_ids,""))</f>
        <v/>
      </c>
      <c r="W291" s="25"/>
      <c r="AK291" s="19" t="s">
        <v>68</v>
      </c>
      <c r="AL291" s="19" t="s">
        <v>68</v>
      </c>
    </row>
    <row r="292">
      <c r="A292" s="14"/>
      <c r="B292" s="14"/>
      <c r="C292" s="14"/>
      <c r="D292" s="14"/>
      <c r="E292" s="14"/>
      <c r="F292" s="32"/>
      <c r="G292" s="23" t="str">
        <f t="array" ref="G292">IF(H292="","",XLOOKUP(H292,selector_06,selector_06_ids,""))</f>
        <v/>
      </c>
      <c r="H292" s="25"/>
      <c r="I292" s="23" t="str">
        <f t="array" ref="I292">IF(J292="","",XLOOKUP(J292,selector_08,selector_08_ids,""))</f>
        <v/>
      </c>
      <c r="J292" s="25"/>
      <c r="K292" s="14"/>
      <c r="L292" s="14"/>
      <c r="M292" s="14"/>
      <c r="N292" s="14"/>
      <c r="O292" s="14"/>
      <c r="P292" s="23" t="str">
        <f t="array" ref="P292">IF(Q292="","",XLOOKUP(Q292,selector_05,selector_05_ids,""))</f>
        <v/>
      </c>
      <c r="Q292" s="25"/>
      <c r="R292" s="23" t="str">
        <f t="array" ref="R292">IF(S292="","",XLOOKUP(S292,selector_23,selector_23_ids,""))</f>
        <v/>
      </c>
      <c r="S292" s="25"/>
      <c r="T292" s="23" t="str">
        <f t="array" ref="T292">IF(U292="","",XLOOKUP(U292,selector_06,selector_06_ids,""))</f>
        <v/>
      </c>
      <c r="U292" s="25"/>
      <c r="V292" s="23" t="str">
        <f t="array" ref="V292">IF(W292="","",XLOOKUP(W292,selector_04,selector_04_ids,""))</f>
        <v/>
      </c>
      <c r="W292" s="25"/>
      <c r="AK292" s="19" t="s">
        <v>68</v>
      </c>
      <c r="AL292" s="19" t="s">
        <v>68</v>
      </c>
    </row>
    <row r="293">
      <c r="A293" s="14"/>
      <c r="B293" s="14"/>
      <c r="C293" s="14"/>
      <c r="D293" s="14"/>
      <c r="E293" s="14"/>
      <c r="F293" s="32"/>
      <c r="G293" s="23" t="str">
        <f t="array" ref="G293">IF(H293="","",XLOOKUP(H293,selector_06,selector_06_ids,""))</f>
        <v/>
      </c>
      <c r="H293" s="25"/>
      <c r="I293" s="23" t="str">
        <f t="array" ref="I293">IF(J293="","",XLOOKUP(J293,selector_08,selector_08_ids,""))</f>
        <v/>
      </c>
      <c r="J293" s="25"/>
      <c r="K293" s="14"/>
      <c r="L293" s="14"/>
      <c r="M293" s="14"/>
      <c r="N293" s="14"/>
      <c r="O293" s="14"/>
      <c r="P293" s="23" t="str">
        <f t="array" ref="P293">IF(Q293="","",XLOOKUP(Q293,selector_05,selector_05_ids,""))</f>
        <v/>
      </c>
      <c r="Q293" s="25"/>
      <c r="R293" s="23" t="str">
        <f t="array" ref="R293">IF(S293="","",XLOOKUP(S293,selector_23,selector_23_ids,""))</f>
        <v/>
      </c>
      <c r="S293" s="25"/>
      <c r="T293" s="23" t="str">
        <f t="array" ref="T293">IF(U293="","",XLOOKUP(U293,selector_06,selector_06_ids,""))</f>
        <v/>
      </c>
      <c r="U293" s="25"/>
      <c r="V293" s="23" t="str">
        <f t="array" ref="V293">IF(W293="","",XLOOKUP(W293,selector_04,selector_04_ids,""))</f>
        <v/>
      </c>
      <c r="W293" s="25"/>
      <c r="AK293" s="19" t="s">
        <v>68</v>
      </c>
      <c r="AL293" s="19" t="s">
        <v>68</v>
      </c>
    </row>
    <row r="294">
      <c r="A294" s="14"/>
      <c r="B294" s="14"/>
      <c r="C294" s="14"/>
      <c r="D294" s="14"/>
      <c r="E294" s="14"/>
      <c r="F294" s="32"/>
      <c r="G294" s="23" t="str">
        <f t="array" ref="G294">IF(H294="","",XLOOKUP(H294,selector_06,selector_06_ids,""))</f>
        <v/>
      </c>
      <c r="H294" s="25"/>
      <c r="I294" s="23" t="str">
        <f t="array" ref="I294">IF(J294="","",XLOOKUP(J294,selector_08,selector_08_ids,""))</f>
        <v/>
      </c>
      <c r="J294" s="25"/>
      <c r="K294" s="14"/>
      <c r="L294" s="14"/>
      <c r="M294" s="14"/>
      <c r="N294" s="14"/>
      <c r="O294" s="14"/>
      <c r="P294" s="23" t="str">
        <f t="array" ref="P294">IF(Q294="","",XLOOKUP(Q294,selector_05,selector_05_ids,""))</f>
        <v/>
      </c>
      <c r="Q294" s="25"/>
      <c r="R294" s="23" t="str">
        <f t="array" ref="R294">IF(S294="","",XLOOKUP(S294,selector_23,selector_23_ids,""))</f>
        <v/>
      </c>
      <c r="S294" s="25"/>
      <c r="T294" s="23" t="str">
        <f t="array" ref="T294">IF(U294="","",XLOOKUP(U294,selector_06,selector_06_ids,""))</f>
        <v/>
      </c>
      <c r="U294" s="25"/>
      <c r="V294" s="23" t="str">
        <f t="array" ref="V294">IF(W294="","",XLOOKUP(W294,selector_04,selector_04_ids,""))</f>
        <v/>
      </c>
      <c r="W294" s="25"/>
      <c r="AK294" s="19" t="s">
        <v>68</v>
      </c>
      <c r="AL294" s="19" t="s">
        <v>68</v>
      </c>
    </row>
    <row r="295">
      <c r="A295" s="14"/>
      <c r="B295" s="14"/>
      <c r="C295" s="14"/>
      <c r="D295" s="14"/>
      <c r="E295" s="14"/>
      <c r="F295" s="32"/>
      <c r="G295" s="23" t="str">
        <f t="array" ref="G295">IF(H295="","",XLOOKUP(H295,selector_06,selector_06_ids,""))</f>
        <v/>
      </c>
      <c r="H295" s="25"/>
      <c r="I295" s="23" t="str">
        <f t="array" ref="I295">IF(J295="","",XLOOKUP(J295,selector_08,selector_08_ids,""))</f>
        <v/>
      </c>
      <c r="J295" s="25"/>
      <c r="K295" s="14"/>
      <c r="L295" s="14"/>
      <c r="M295" s="14"/>
      <c r="N295" s="14"/>
      <c r="O295" s="14"/>
      <c r="P295" s="23" t="str">
        <f t="array" ref="P295">IF(Q295="","",XLOOKUP(Q295,selector_05,selector_05_ids,""))</f>
        <v/>
      </c>
      <c r="Q295" s="25"/>
      <c r="R295" s="23" t="str">
        <f t="array" ref="R295">IF(S295="","",XLOOKUP(S295,selector_23,selector_23_ids,""))</f>
        <v/>
      </c>
      <c r="S295" s="25"/>
      <c r="T295" s="23" t="str">
        <f t="array" ref="T295">IF(U295="","",XLOOKUP(U295,selector_06,selector_06_ids,""))</f>
        <v/>
      </c>
      <c r="U295" s="25"/>
      <c r="V295" s="23" t="str">
        <f t="array" ref="V295">IF(W295="","",XLOOKUP(W295,selector_04,selector_04_ids,""))</f>
        <v/>
      </c>
      <c r="W295" s="25"/>
      <c r="AK295" s="19" t="s">
        <v>68</v>
      </c>
      <c r="AL295" s="19" t="s">
        <v>68</v>
      </c>
    </row>
    <row r="296">
      <c r="A296" s="14"/>
      <c r="B296" s="14"/>
      <c r="C296" s="14"/>
      <c r="D296" s="14"/>
      <c r="E296" s="14"/>
      <c r="F296" s="32"/>
      <c r="G296" s="23" t="str">
        <f t="array" ref="G296">IF(H296="","",XLOOKUP(H296,selector_06,selector_06_ids,""))</f>
        <v/>
      </c>
      <c r="H296" s="25"/>
      <c r="I296" s="23" t="str">
        <f t="array" ref="I296">IF(J296="","",XLOOKUP(J296,selector_08,selector_08_ids,""))</f>
        <v/>
      </c>
      <c r="J296" s="25"/>
      <c r="K296" s="14"/>
      <c r="L296" s="14"/>
      <c r="M296" s="14"/>
      <c r="N296" s="14"/>
      <c r="O296" s="14"/>
      <c r="P296" s="23" t="str">
        <f t="array" ref="P296">IF(Q296="","",XLOOKUP(Q296,selector_05,selector_05_ids,""))</f>
        <v/>
      </c>
      <c r="Q296" s="25"/>
      <c r="R296" s="23" t="str">
        <f t="array" ref="R296">IF(S296="","",XLOOKUP(S296,selector_23,selector_23_ids,""))</f>
        <v/>
      </c>
      <c r="S296" s="25"/>
      <c r="T296" s="23" t="str">
        <f t="array" ref="T296">IF(U296="","",XLOOKUP(U296,selector_06,selector_06_ids,""))</f>
        <v/>
      </c>
      <c r="U296" s="25"/>
      <c r="V296" s="23" t="str">
        <f t="array" ref="V296">IF(W296="","",XLOOKUP(W296,selector_04,selector_04_ids,""))</f>
        <v/>
      </c>
      <c r="W296" s="25"/>
      <c r="AK296" s="19" t="s">
        <v>68</v>
      </c>
      <c r="AL296" s="19" t="s">
        <v>68</v>
      </c>
    </row>
    <row r="297">
      <c r="A297" s="14"/>
      <c r="B297" s="14"/>
      <c r="C297" s="14"/>
      <c r="D297" s="14"/>
      <c r="E297" s="14"/>
      <c r="F297" s="32"/>
      <c r="G297" s="23" t="str">
        <f t="array" ref="G297">IF(H297="","",XLOOKUP(H297,selector_06,selector_06_ids,""))</f>
        <v/>
      </c>
      <c r="H297" s="25"/>
      <c r="I297" s="23" t="str">
        <f t="array" ref="I297">IF(J297="","",XLOOKUP(J297,selector_08,selector_08_ids,""))</f>
        <v/>
      </c>
      <c r="J297" s="25"/>
      <c r="K297" s="14"/>
      <c r="L297" s="14"/>
      <c r="M297" s="14"/>
      <c r="N297" s="14"/>
      <c r="O297" s="14"/>
      <c r="P297" s="23" t="str">
        <f t="array" ref="P297">IF(Q297="","",XLOOKUP(Q297,selector_05,selector_05_ids,""))</f>
        <v/>
      </c>
      <c r="Q297" s="25"/>
      <c r="R297" s="23" t="str">
        <f t="array" ref="R297">IF(S297="","",XLOOKUP(S297,selector_23,selector_23_ids,""))</f>
        <v/>
      </c>
      <c r="S297" s="25"/>
      <c r="T297" s="23" t="str">
        <f t="array" ref="T297">IF(U297="","",XLOOKUP(U297,selector_06,selector_06_ids,""))</f>
        <v/>
      </c>
      <c r="U297" s="25"/>
      <c r="V297" s="23" t="str">
        <f t="array" ref="V297">IF(W297="","",XLOOKUP(W297,selector_04,selector_04_ids,""))</f>
        <v/>
      </c>
      <c r="W297" s="25"/>
      <c r="AK297" s="19" t="s">
        <v>68</v>
      </c>
      <c r="AL297" s="19" t="s">
        <v>68</v>
      </c>
    </row>
    <row r="298">
      <c r="A298" s="14"/>
      <c r="B298" s="14"/>
      <c r="C298" s="14"/>
      <c r="D298" s="14"/>
      <c r="E298" s="14"/>
      <c r="F298" s="32"/>
      <c r="G298" s="23" t="str">
        <f t="array" ref="G298">IF(H298="","",XLOOKUP(H298,selector_06,selector_06_ids,""))</f>
        <v/>
      </c>
      <c r="H298" s="25"/>
      <c r="I298" s="23" t="str">
        <f t="array" ref="I298">IF(J298="","",XLOOKUP(J298,selector_08,selector_08_ids,""))</f>
        <v/>
      </c>
      <c r="J298" s="25"/>
      <c r="K298" s="14"/>
      <c r="L298" s="14"/>
      <c r="M298" s="14"/>
      <c r="N298" s="14"/>
      <c r="O298" s="14"/>
      <c r="P298" s="23" t="str">
        <f t="array" ref="P298">IF(Q298="","",XLOOKUP(Q298,selector_05,selector_05_ids,""))</f>
        <v/>
      </c>
      <c r="Q298" s="25"/>
      <c r="R298" s="23" t="str">
        <f t="array" ref="R298">IF(S298="","",XLOOKUP(S298,selector_23,selector_23_ids,""))</f>
        <v/>
      </c>
      <c r="S298" s="25"/>
      <c r="T298" s="23" t="str">
        <f t="array" ref="T298">IF(U298="","",XLOOKUP(U298,selector_06,selector_06_ids,""))</f>
        <v/>
      </c>
      <c r="U298" s="25"/>
      <c r="V298" s="23" t="str">
        <f t="array" ref="V298">IF(W298="","",XLOOKUP(W298,selector_04,selector_04_ids,""))</f>
        <v/>
      </c>
      <c r="W298" s="25"/>
      <c r="AK298" s="19" t="s">
        <v>68</v>
      </c>
      <c r="AL298" s="19" t="s">
        <v>68</v>
      </c>
    </row>
    <row r="299">
      <c r="A299" s="14"/>
      <c r="B299" s="14"/>
      <c r="C299" s="14"/>
      <c r="D299" s="14"/>
      <c r="E299" s="14"/>
      <c r="F299" s="32"/>
      <c r="G299" s="23" t="str">
        <f t="array" ref="G299">IF(H299="","",XLOOKUP(H299,selector_06,selector_06_ids,""))</f>
        <v/>
      </c>
      <c r="H299" s="25"/>
      <c r="I299" s="23" t="str">
        <f t="array" ref="I299">IF(J299="","",XLOOKUP(J299,selector_08,selector_08_ids,""))</f>
        <v/>
      </c>
      <c r="J299" s="25"/>
      <c r="K299" s="14"/>
      <c r="L299" s="14"/>
      <c r="M299" s="14"/>
      <c r="N299" s="14"/>
      <c r="O299" s="14"/>
      <c r="P299" s="23" t="str">
        <f t="array" ref="P299">IF(Q299="","",XLOOKUP(Q299,selector_05,selector_05_ids,""))</f>
        <v/>
      </c>
      <c r="Q299" s="25"/>
      <c r="R299" s="23" t="str">
        <f t="array" ref="R299">IF(S299="","",XLOOKUP(S299,selector_23,selector_23_ids,""))</f>
        <v/>
      </c>
      <c r="S299" s="25"/>
      <c r="T299" s="23" t="str">
        <f t="array" ref="T299">IF(U299="","",XLOOKUP(U299,selector_06,selector_06_ids,""))</f>
        <v/>
      </c>
      <c r="U299" s="25"/>
      <c r="V299" s="23" t="str">
        <f t="array" ref="V299">IF(W299="","",XLOOKUP(W299,selector_04,selector_04_ids,""))</f>
        <v/>
      </c>
      <c r="W299" s="25"/>
      <c r="AK299" s="19" t="s">
        <v>68</v>
      </c>
      <c r="AL299" s="19" t="s">
        <v>68</v>
      </c>
    </row>
    <row r="300">
      <c r="A300" s="14"/>
      <c r="B300" s="14"/>
      <c r="C300" s="14"/>
      <c r="D300" s="14"/>
      <c r="E300" s="14"/>
      <c r="F300" s="32"/>
      <c r="G300" s="23" t="str">
        <f t="array" ref="G300">IF(H300="","",XLOOKUP(H300,selector_06,selector_06_ids,""))</f>
        <v/>
      </c>
      <c r="H300" s="25"/>
      <c r="I300" s="23" t="str">
        <f t="array" ref="I300">IF(J300="","",XLOOKUP(J300,selector_08,selector_08_ids,""))</f>
        <v/>
      </c>
      <c r="J300" s="25"/>
      <c r="K300" s="14"/>
      <c r="L300" s="14"/>
      <c r="M300" s="14"/>
      <c r="N300" s="14"/>
      <c r="O300" s="14"/>
      <c r="P300" s="23" t="str">
        <f t="array" ref="P300">IF(Q300="","",XLOOKUP(Q300,selector_05,selector_05_ids,""))</f>
        <v/>
      </c>
      <c r="Q300" s="25"/>
      <c r="R300" s="23" t="str">
        <f t="array" ref="R300">IF(S300="","",XLOOKUP(S300,selector_23,selector_23_ids,""))</f>
        <v/>
      </c>
      <c r="S300" s="25"/>
      <c r="T300" s="23" t="str">
        <f t="array" ref="T300">IF(U300="","",XLOOKUP(U300,selector_06,selector_06_ids,""))</f>
        <v/>
      </c>
      <c r="U300" s="25"/>
      <c r="V300" s="23" t="str">
        <f t="array" ref="V300">IF(W300="","",XLOOKUP(W300,selector_04,selector_04_ids,""))</f>
        <v/>
      </c>
      <c r="W300" s="25"/>
      <c r="AK300" s="19" t="s">
        <v>68</v>
      </c>
      <c r="AL300" s="19" t="s">
        <v>68</v>
      </c>
    </row>
    <row r="301">
      <c r="A301" s="14"/>
      <c r="B301" s="14"/>
      <c r="C301" s="14"/>
      <c r="D301" s="14"/>
      <c r="E301" s="14"/>
      <c r="F301" s="32"/>
      <c r="G301" s="23" t="str">
        <f t="array" ref="G301">IF(H301="","",XLOOKUP(H301,selector_06,selector_06_ids,""))</f>
        <v/>
      </c>
      <c r="H301" s="25"/>
      <c r="I301" s="23" t="str">
        <f t="array" ref="I301">IF(J301="","",XLOOKUP(J301,selector_08,selector_08_ids,""))</f>
        <v/>
      </c>
      <c r="J301" s="25"/>
      <c r="K301" s="14"/>
      <c r="L301" s="14"/>
      <c r="M301" s="14"/>
      <c r="N301" s="14"/>
      <c r="O301" s="14"/>
      <c r="P301" s="23" t="str">
        <f t="array" ref="P301">IF(Q301="","",XLOOKUP(Q301,selector_05,selector_05_ids,""))</f>
        <v/>
      </c>
      <c r="Q301" s="25"/>
      <c r="R301" s="23" t="str">
        <f t="array" ref="R301">IF(S301="","",XLOOKUP(S301,selector_23,selector_23_ids,""))</f>
        <v/>
      </c>
      <c r="S301" s="25"/>
      <c r="T301" s="23" t="str">
        <f t="array" ref="T301">IF(U301="","",XLOOKUP(U301,selector_06,selector_06_ids,""))</f>
        <v/>
      </c>
      <c r="U301" s="25"/>
      <c r="V301" s="23" t="str">
        <f t="array" ref="V301">IF(W301="","",XLOOKUP(W301,selector_04,selector_04_ids,""))</f>
        <v/>
      </c>
      <c r="W301" s="25"/>
      <c r="AK301" s="19" t="s">
        <v>68</v>
      </c>
      <c r="AL301" s="19" t="s">
        <v>68</v>
      </c>
    </row>
    <row r="302">
      <c r="A302" s="14"/>
      <c r="B302" s="14"/>
      <c r="C302" s="14"/>
      <c r="D302" s="14"/>
      <c r="E302" s="14"/>
      <c r="F302" s="32"/>
      <c r="G302" s="23" t="str">
        <f t="array" ref="G302">IF(H302="","",XLOOKUP(H302,selector_06,selector_06_ids,""))</f>
        <v/>
      </c>
      <c r="H302" s="25"/>
      <c r="I302" s="23" t="str">
        <f t="array" ref="I302">IF(J302="","",XLOOKUP(J302,selector_08,selector_08_ids,""))</f>
        <v/>
      </c>
      <c r="J302" s="25"/>
      <c r="K302" s="14"/>
      <c r="L302" s="14"/>
      <c r="M302" s="14"/>
      <c r="N302" s="14"/>
      <c r="O302" s="14"/>
      <c r="P302" s="23" t="str">
        <f t="array" ref="P302">IF(Q302="","",XLOOKUP(Q302,selector_05,selector_05_ids,""))</f>
        <v/>
      </c>
      <c r="Q302" s="25"/>
      <c r="R302" s="23" t="str">
        <f t="array" ref="R302">IF(S302="","",XLOOKUP(S302,selector_23,selector_23_ids,""))</f>
        <v/>
      </c>
      <c r="S302" s="25"/>
      <c r="T302" s="23" t="str">
        <f t="array" ref="T302">IF(U302="","",XLOOKUP(U302,selector_06,selector_06_ids,""))</f>
        <v/>
      </c>
      <c r="U302" s="25"/>
      <c r="V302" s="23" t="str">
        <f t="array" ref="V302">IF(W302="","",XLOOKUP(W302,selector_04,selector_04_ids,""))</f>
        <v/>
      </c>
      <c r="W302" s="25"/>
      <c r="AK302" s="19" t="s">
        <v>68</v>
      </c>
      <c r="AL302" s="19" t="s">
        <v>68</v>
      </c>
    </row>
    <row r="303">
      <c r="A303" s="14"/>
      <c r="B303" s="14"/>
      <c r="C303" s="14"/>
      <c r="D303" s="14"/>
      <c r="E303" s="14"/>
      <c r="F303" s="32"/>
      <c r="G303" s="23" t="str">
        <f t="array" ref="G303">IF(H303="","",XLOOKUP(H303,selector_06,selector_06_ids,""))</f>
        <v/>
      </c>
      <c r="H303" s="25"/>
      <c r="I303" s="23" t="str">
        <f t="array" ref="I303">IF(J303="","",XLOOKUP(J303,selector_08,selector_08_ids,""))</f>
        <v/>
      </c>
      <c r="J303" s="25"/>
      <c r="K303" s="14"/>
      <c r="L303" s="14"/>
      <c r="M303" s="14"/>
      <c r="N303" s="14"/>
      <c r="O303" s="14"/>
      <c r="P303" s="23" t="str">
        <f t="array" ref="P303">IF(Q303="","",XLOOKUP(Q303,selector_05,selector_05_ids,""))</f>
        <v/>
      </c>
      <c r="Q303" s="25"/>
      <c r="R303" s="23" t="str">
        <f t="array" ref="R303">IF(S303="","",XLOOKUP(S303,selector_23,selector_23_ids,""))</f>
        <v/>
      </c>
      <c r="S303" s="25"/>
      <c r="T303" s="23" t="str">
        <f t="array" ref="T303">IF(U303="","",XLOOKUP(U303,selector_06,selector_06_ids,""))</f>
        <v/>
      </c>
      <c r="U303" s="25"/>
      <c r="V303" s="23" t="str">
        <f t="array" ref="V303">IF(W303="","",XLOOKUP(W303,selector_04,selector_04_ids,""))</f>
        <v/>
      </c>
      <c r="W303" s="25"/>
      <c r="AK303" s="19" t="s">
        <v>68</v>
      </c>
      <c r="AL303" s="19" t="s">
        <v>68</v>
      </c>
    </row>
    <row r="304">
      <c r="A304" s="14"/>
      <c r="B304" s="14"/>
      <c r="C304" s="14"/>
      <c r="D304" s="14"/>
      <c r="E304" s="14"/>
      <c r="F304" s="32"/>
      <c r="G304" s="23" t="str">
        <f t="array" ref="G304">IF(H304="","",XLOOKUP(H304,selector_06,selector_06_ids,""))</f>
        <v/>
      </c>
      <c r="H304" s="25"/>
      <c r="I304" s="23" t="str">
        <f t="array" ref="I304">IF(J304="","",XLOOKUP(J304,selector_08,selector_08_ids,""))</f>
        <v/>
      </c>
      <c r="J304" s="25"/>
      <c r="K304" s="14"/>
      <c r="L304" s="14"/>
      <c r="M304" s="14"/>
      <c r="N304" s="14"/>
      <c r="O304" s="14"/>
      <c r="P304" s="23" t="str">
        <f t="array" ref="P304">IF(Q304="","",XLOOKUP(Q304,selector_05,selector_05_ids,""))</f>
        <v/>
      </c>
      <c r="Q304" s="25"/>
      <c r="R304" s="23" t="str">
        <f t="array" ref="R304">IF(S304="","",XLOOKUP(S304,selector_23,selector_23_ids,""))</f>
        <v/>
      </c>
      <c r="S304" s="25"/>
      <c r="T304" s="23" t="str">
        <f t="array" ref="T304">IF(U304="","",XLOOKUP(U304,selector_06,selector_06_ids,""))</f>
        <v/>
      </c>
      <c r="U304" s="25"/>
      <c r="V304" s="23" t="str">
        <f t="array" ref="V304">IF(W304="","",XLOOKUP(W304,selector_04,selector_04_ids,""))</f>
        <v/>
      </c>
      <c r="W304" s="25"/>
      <c r="AK304" s="19" t="s">
        <v>68</v>
      </c>
      <c r="AL304" s="19" t="s">
        <v>68</v>
      </c>
    </row>
    <row r="305">
      <c r="A305" s="14"/>
      <c r="B305" s="14"/>
      <c r="C305" s="14"/>
      <c r="D305" s="14"/>
      <c r="E305" s="14"/>
      <c r="F305" s="32"/>
      <c r="G305" s="23" t="str">
        <f t="array" ref="G305">IF(H305="","",XLOOKUP(H305,selector_06,selector_06_ids,""))</f>
        <v/>
      </c>
      <c r="H305" s="25"/>
      <c r="I305" s="23" t="str">
        <f t="array" ref="I305">IF(J305="","",XLOOKUP(J305,selector_08,selector_08_ids,""))</f>
        <v/>
      </c>
      <c r="J305" s="25"/>
      <c r="K305" s="14"/>
      <c r="L305" s="14"/>
      <c r="M305" s="14"/>
      <c r="N305" s="14"/>
      <c r="O305" s="14"/>
      <c r="P305" s="23" t="str">
        <f t="array" ref="P305">IF(Q305="","",XLOOKUP(Q305,selector_05,selector_05_ids,""))</f>
        <v/>
      </c>
      <c r="Q305" s="25"/>
      <c r="R305" s="23" t="str">
        <f t="array" ref="R305">IF(S305="","",XLOOKUP(S305,selector_23,selector_23_ids,""))</f>
        <v/>
      </c>
      <c r="S305" s="25"/>
      <c r="T305" s="23" t="str">
        <f t="array" ref="T305">IF(U305="","",XLOOKUP(U305,selector_06,selector_06_ids,""))</f>
        <v/>
      </c>
      <c r="U305" s="25"/>
      <c r="V305" s="23" t="str">
        <f t="array" ref="V305">IF(W305="","",XLOOKUP(W305,selector_04,selector_04_ids,""))</f>
        <v/>
      </c>
      <c r="W305" s="25"/>
      <c r="AK305" s="19" t="s">
        <v>68</v>
      </c>
      <c r="AL305" s="19" t="s">
        <v>68</v>
      </c>
    </row>
    <row r="306">
      <c r="A306" s="14"/>
      <c r="B306" s="14"/>
      <c r="C306" s="14"/>
      <c r="D306" s="14"/>
      <c r="E306" s="14"/>
      <c r="F306" s="32"/>
      <c r="G306" s="23" t="str">
        <f t="array" ref="G306">IF(H306="","",XLOOKUP(H306,selector_06,selector_06_ids,""))</f>
        <v/>
      </c>
      <c r="H306" s="25"/>
      <c r="I306" s="23" t="str">
        <f t="array" ref="I306">IF(J306="","",XLOOKUP(J306,selector_08,selector_08_ids,""))</f>
        <v/>
      </c>
      <c r="J306" s="25"/>
      <c r="K306" s="14"/>
      <c r="L306" s="14"/>
      <c r="M306" s="14"/>
      <c r="N306" s="14"/>
      <c r="O306" s="14"/>
      <c r="P306" s="23" t="str">
        <f t="array" ref="P306">IF(Q306="","",XLOOKUP(Q306,selector_05,selector_05_ids,""))</f>
        <v/>
      </c>
      <c r="Q306" s="25"/>
      <c r="R306" s="23" t="str">
        <f t="array" ref="R306">IF(S306="","",XLOOKUP(S306,selector_23,selector_23_ids,""))</f>
        <v/>
      </c>
      <c r="S306" s="25"/>
      <c r="T306" s="23" t="str">
        <f t="array" ref="T306">IF(U306="","",XLOOKUP(U306,selector_06,selector_06_ids,""))</f>
        <v/>
      </c>
      <c r="U306" s="25"/>
      <c r="V306" s="23" t="str">
        <f t="array" ref="V306">IF(W306="","",XLOOKUP(W306,selector_04,selector_04_ids,""))</f>
        <v/>
      </c>
      <c r="W306" s="25"/>
      <c r="AK306" s="19" t="s">
        <v>68</v>
      </c>
      <c r="AL306" s="19" t="s">
        <v>68</v>
      </c>
    </row>
    <row r="307">
      <c r="A307" s="14"/>
      <c r="B307" s="14"/>
      <c r="C307" s="14"/>
      <c r="D307" s="14"/>
      <c r="E307" s="14"/>
      <c r="F307" s="32"/>
      <c r="G307" s="23" t="str">
        <f t="array" ref="G307">IF(H307="","",XLOOKUP(H307,selector_06,selector_06_ids,""))</f>
        <v/>
      </c>
      <c r="H307" s="25"/>
      <c r="I307" s="23" t="str">
        <f t="array" ref="I307">IF(J307="","",XLOOKUP(J307,selector_08,selector_08_ids,""))</f>
        <v/>
      </c>
      <c r="J307" s="25"/>
      <c r="K307" s="14"/>
      <c r="L307" s="14"/>
      <c r="M307" s="14"/>
      <c r="N307" s="14"/>
      <c r="O307" s="14"/>
      <c r="P307" s="23" t="str">
        <f t="array" ref="P307">IF(Q307="","",XLOOKUP(Q307,selector_05,selector_05_ids,""))</f>
        <v/>
      </c>
      <c r="Q307" s="25"/>
      <c r="R307" s="23" t="str">
        <f t="array" ref="R307">IF(S307="","",XLOOKUP(S307,selector_23,selector_23_ids,""))</f>
        <v/>
      </c>
      <c r="S307" s="25"/>
      <c r="T307" s="23" t="str">
        <f t="array" ref="T307">IF(U307="","",XLOOKUP(U307,selector_06,selector_06_ids,""))</f>
        <v/>
      </c>
      <c r="U307" s="25"/>
      <c r="V307" s="23" t="str">
        <f t="array" ref="V307">IF(W307="","",XLOOKUP(W307,selector_04,selector_04_ids,""))</f>
        <v/>
      </c>
      <c r="W307" s="25"/>
      <c r="AK307" s="19" t="s">
        <v>68</v>
      </c>
      <c r="AL307" s="19" t="s">
        <v>68</v>
      </c>
    </row>
    <row r="308">
      <c r="A308" s="14"/>
      <c r="B308" s="14"/>
      <c r="C308" s="14"/>
      <c r="D308" s="14"/>
      <c r="E308" s="14"/>
      <c r="F308" s="32"/>
      <c r="G308" s="23" t="str">
        <f t="array" ref="G308">IF(H308="","",XLOOKUP(H308,selector_06,selector_06_ids,""))</f>
        <v/>
      </c>
      <c r="H308" s="25"/>
      <c r="I308" s="23" t="str">
        <f t="array" ref="I308">IF(J308="","",XLOOKUP(J308,selector_08,selector_08_ids,""))</f>
        <v/>
      </c>
      <c r="J308" s="25"/>
      <c r="K308" s="14"/>
      <c r="L308" s="14"/>
      <c r="M308" s="14"/>
      <c r="N308" s="14"/>
      <c r="O308" s="14"/>
      <c r="P308" s="23" t="str">
        <f t="array" ref="P308">IF(Q308="","",XLOOKUP(Q308,selector_05,selector_05_ids,""))</f>
        <v/>
      </c>
      <c r="Q308" s="25"/>
      <c r="R308" s="23" t="str">
        <f t="array" ref="R308">IF(S308="","",XLOOKUP(S308,selector_23,selector_23_ids,""))</f>
        <v/>
      </c>
      <c r="S308" s="25"/>
      <c r="T308" s="23" t="str">
        <f t="array" ref="T308">IF(U308="","",XLOOKUP(U308,selector_06,selector_06_ids,""))</f>
        <v/>
      </c>
      <c r="U308" s="25"/>
      <c r="V308" s="23" t="str">
        <f t="array" ref="V308">IF(W308="","",XLOOKUP(W308,selector_04,selector_04_ids,""))</f>
        <v/>
      </c>
      <c r="W308" s="25"/>
      <c r="AK308" s="19" t="s">
        <v>68</v>
      </c>
      <c r="AL308" s="19" t="s">
        <v>68</v>
      </c>
    </row>
    <row r="309">
      <c r="A309" s="14"/>
      <c r="B309" s="14"/>
      <c r="C309" s="14"/>
      <c r="D309" s="14"/>
      <c r="E309" s="14"/>
      <c r="F309" s="32"/>
      <c r="G309" s="23" t="str">
        <f t="array" ref="G309">IF(H309="","",XLOOKUP(H309,selector_06,selector_06_ids,""))</f>
        <v/>
      </c>
      <c r="H309" s="25"/>
      <c r="I309" s="23" t="str">
        <f t="array" ref="I309">IF(J309="","",XLOOKUP(J309,selector_08,selector_08_ids,""))</f>
        <v/>
      </c>
      <c r="J309" s="25"/>
      <c r="K309" s="14"/>
      <c r="L309" s="14"/>
      <c r="M309" s="14"/>
      <c r="N309" s="14"/>
      <c r="O309" s="14"/>
      <c r="P309" s="23" t="str">
        <f t="array" ref="P309">IF(Q309="","",XLOOKUP(Q309,selector_05,selector_05_ids,""))</f>
        <v/>
      </c>
      <c r="Q309" s="25"/>
      <c r="R309" s="23" t="str">
        <f t="array" ref="R309">IF(S309="","",XLOOKUP(S309,selector_23,selector_23_ids,""))</f>
        <v/>
      </c>
      <c r="S309" s="25"/>
      <c r="T309" s="23" t="str">
        <f t="array" ref="T309">IF(U309="","",XLOOKUP(U309,selector_06,selector_06_ids,""))</f>
        <v/>
      </c>
      <c r="U309" s="25"/>
      <c r="V309" s="23" t="str">
        <f t="array" ref="V309">IF(W309="","",XLOOKUP(W309,selector_04,selector_04_ids,""))</f>
        <v/>
      </c>
      <c r="W309" s="25"/>
      <c r="AK309" s="19" t="s">
        <v>68</v>
      </c>
      <c r="AL309" s="19" t="s">
        <v>68</v>
      </c>
    </row>
    <row r="310">
      <c r="A310" s="14"/>
      <c r="B310" s="14"/>
      <c r="C310" s="14"/>
      <c r="D310" s="14"/>
      <c r="E310" s="14"/>
      <c r="F310" s="32"/>
      <c r="G310" s="23" t="str">
        <f t="array" ref="G310">IF(H310="","",XLOOKUP(H310,selector_06,selector_06_ids,""))</f>
        <v/>
      </c>
      <c r="H310" s="25"/>
      <c r="I310" s="23" t="str">
        <f t="array" ref="I310">IF(J310="","",XLOOKUP(J310,selector_08,selector_08_ids,""))</f>
        <v/>
      </c>
      <c r="J310" s="25"/>
      <c r="K310" s="14"/>
      <c r="L310" s="14"/>
      <c r="M310" s="14"/>
      <c r="N310" s="14"/>
      <c r="O310" s="14"/>
      <c r="P310" s="23" t="str">
        <f t="array" ref="P310">IF(Q310="","",XLOOKUP(Q310,selector_05,selector_05_ids,""))</f>
        <v/>
      </c>
      <c r="Q310" s="25"/>
      <c r="R310" s="23" t="str">
        <f t="array" ref="R310">IF(S310="","",XLOOKUP(S310,selector_23,selector_23_ids,""))</f>
        <v/>
      </c>
      <c r="S310" s="25"/>
      <c r="T310" s="23" t="str">
        <f t="array" ref="T310">IF(U310="","",XLOOKUP(U310,selector_06,selector_06_ids,""))</f>
        <v/>
      </c>
      <c r="U310" s="25"/>
      <c r="V310" s="23" t="str">
        <f t="array" ref="V310">IF(W310="","",XLOOKUP(W310,selector_04,selector_04_ids,""))</f>
        <v/>
      </c>
      <c r="W310" s="25"/>
      <c r="AK310" s="19" t="s">
        <v>68</v>
      </c>
      <c r="AL310" s="19" t="s">
        <v>68</v>
      </c>
    </row>
    <row r="311">
      <c r="A311" s="14"/>
      <c r="B311" s="14"/>
      <c r="C311" s="14"/>
      <c r="D311" s="14"/>
      <c r="E311" s="14"/>
      <c r="F311" s="32"/>
      <c r="G311" s="23" t="str">
        <f t="array" ref="G311">IF(H311="","",XLOOKUP(H311,selector_06,selector_06_ids,""))</f>
        <v/>
      </c>
      <c r="H311" s="25"/>
      <c r="I311" s="23" t="str">
        <f t="array" ref="I311">IF(J311="","",XLOOKUP(J311,selector_08,selector_08_ids,""))</f>
        <v/>
      </c>
      <c r="J311" s="25"/>
      <c r="K311" s="14"/>
      <c r="L311" s="14"/>
      <c r="M311" s="14"/>
      <c r="N311" s="14"/>
      <c r="O311" s="14"/>
      <c r="P311" s="23" t="str">
        <f t="array" ref="P311">IF(Q311="","",XLOOKUP(Q311,selector_05,selector_05_ids,""))</f>
        <v/>
      </c>
      <c r="Q311" s="25"/>
      <c r="R311" s="23" t="str">
        <f t="array" ref="R311">IF(S311="","",XLOOKUP(S311,selector_23,selector_23_ids,""))</f>
        <v/>
      </c>
      <c r="S311" s="25"/>
      <c r="T311" s="23" t="str">
        <f t="array" ref="T311">IF(U311="","",XLOOKUP(U311,selector_06,selector_06_ids,""))</f>
        <v/>
      </c>
      <c r="U311" s="25"/>
      <c r="V311" s="23" t="str">
        <f t="array" ref="V311">IF(W311="","",XLOOKUP(W311,selector_04,selector_04_ids,""))</f>
        <v/>
      </c>
      <c r="W311" s="25"/>
      <c r="AK311" s="19" t="s">
        <v>68</v>
      </c>
      <c r="AL311" s="19" t="s">
        <v>68</v>
      </c>
    </row>
    <row r="312">
      <c r="A312" s="14"/>
      <c r="B312" s="14"/>
      <c r="C312" s="14"/>
      <c r="D312" s="14"/>
      <c r="E312" s="14"/>
      <c r="F312" s="32"/>
      <c r="G312" s="23" t="str">
        <f t="array" ref="G312">IF(H312="","",XLOOKUP(H312,selector_06,selector_06_ids,""))</f>
        <v/>
      </c>
      <c r="H312" s="25"/>
      <c r="I312" s="23" t="str">
        <f t="array" ref="I312">IF(J312="","",XLOOKUP(J312,selector_08,selector_08_ids,""))</f>
        <v/>
      </c>
      <c r="J312" s="25"/>
      <c r="K312" s="14"/>
      <c r="L312" s="14"/>
      <c r="M312" s="14"/>
      <c r="N312" s="14"/>
      <c r="O312" s="14"/>
      <c r="P312" s="23" t="str">
        <f t="array" ref="P312">IF(Q312="","",XLOOKUP(Q312,selector_05,selector_05_ids,""))</f>
        <v/>
      </c>
      <c r="Q312" s="25"/>
      <c r="R312" s="23" t="str">
        <f t="array" ref="R312">IF(S312="","",XLOOKUP(S312,selector_23,selector_23_ids,""))</f>
        <v/>
      </c>
      <c r="S312" s="25"/>
      <c r="T312" s="23" t="str">
        <f t="array" ref="T312">IF(U312="","",XLOOKUP(U312,selector_06,selector_06_ids,""))</f>
        <v/>
      </c>
      <c r="U312" s="25"/>
      <c r="V312" s="23" t="str">
        <f t="array" ref="V312">IF(W312="","",XLOOKUP(W312,selector_04,selector_04_ids,""))</f>
        <v/>
      </c>
      <c r="W312" s="25"/>
      <c r="AK312" s="19" t="s">
        <v>68</v>
      </c>
      <c r="AL312" s="19" t="s">
        <v>68</v>
      </c>
    </row>
    <row r="313">
      <c r="A313" s="14"/>
      <c r="B313" s="14"/>
      <c r="C313" s="14"/>
      <c r="D313" s="14"/>
      <c r="E313" s="14"/>
      <c r="F313" s="32"/>
      <c r="G313" s="23" t="str">
        <f t="array" ref="G313">IF(H313="","",XLOOKUP(H313,selector_06,selector_06_ids,""))</f>
        <v/>
      </c>
      <c r="H313" s="25"/>
      <c r="I313" s="23" t="str">
        <f t="array" ref="I313">IF(J313="","",XLOOKUP(J313,selector_08,selector_08_ids,""))</f>
        <v/>
      </c>
      <c r="J313" s="25"/>
      <c r="K313" s="14"/>
      <c r="L313" s="14"/>
      <c r="M313" s="14"/>
      <c r="N313" s="14"/>
      <c r="O313" s="14"/>
      <c r="P313" s="23" t="str">
        <f t="array" ref="P313">IF(Q313="","",XLOOKUP(Q313,selector_05,selector_05_ids,""))</f>
        <v/>
      </c>
      <c r="Q313" s="25"/>
      <c r="R313" s="23" t="str">
        <f t="array" ref="R313">IF(S313="","",XLOOKUP(S313,selector_23,selector_23_ids,""))</f>
        <v/>
      </c>
      <c r="S313" s="25"/>
      <c r="T313" s="23" t="str">
        <f t="array" ref="T313">IF(U313="","",XLOOKUP(U313,selector_06,selector_06_ids,""))</f>
        <v/>
      </c>
      <c r="U313" s="25"/>
      <c r="V313" s="23" t="str">
        <f t="array" ref="V313">IF(W313="","",XLOOKUP(W313,selector_04,selector_04_ids,""))</f>
        <v/>
      </c>
      <c r="W313" s="25"/>
      <c r="AK313" s="19" t="s">
        <v>68</v>
      </c>
      <c r="AL313" s="19" t="s">
        <v>68</v>
      </c>
    </row>
    <row r="314">
      <c r="A314" s="14"/>
      <c r="B314" s="14"/>
      <c r="C314" s="14"/>
      <c r="D314" s="14"/>
      <c r="E314" s="14"/>
      <c r="F314" s="32"/>
      <c r="G314" s="23" t="str">
        <f t="array" ref="G314">IF(H314="","",XLOOKUP(H314,selector_06,selector_06_ids,""))</f>
        <v/>
      </c>
      <c r="H314" s="25"/>
      <c r="I314" s="23" t="str">
        <f t="array" ref="I314">IF(J314="","",XLOOKUP(J314,selector_08,selector_08_ids,""))</f>
        <v/>
      </c>
      <c r="J314" s="25"/>
      <c r="K314" s="14"/>
      <c r="L314" s="14"/>
      <c r="M314" s="14"/>
      <c r="N314" s="14"/>
      <c r="O314" s="14"/>
      <c r="P314" s="23" t="str">
        <f t="array" ref="P314">IF(Q314="","",XLOOKUP(Q314,selector_05,selector_05_ids,""))</f>
        <v/>
      </c>
      <c r="Q314" s="25"/>
      <c r="R314" s="23" t="str">
        <f t="array" ref="R314">IF(S314="","",XLOOKUP(S314,selector_23,selector_23_ids,""))</f>
        <v/>
      </c>
      <c r="S314" s="25"/>
      <c r="T314" s="23" t="str">
        <f t="array" ref="T314">IF(U314="","",XLOOKUP(U314,selector_06,selector_06_ids,""))</f>
        <v/>
      </c>
      <c r="U314" s="25"/>
      <c r="V314" s="23" t="str">
        <f t="array" ref="V314">IF(W314="","",XLOOKUP(W314,selector_04,selector_04_ids,""))</f>
        <v/>
      </c>
      <c r="W314" s="25"/>
      <c r="AK314" s="19" t="s">
        <v>68</v>
      </c>
      <c r="AL314" s="19" t="s">
        <v>68</v>
      </c>
    </row>
    <row r="315">
      <c r="A315" s="14"/>
      <c r="B315" s="14"/>
      <c r="C315" s="14"/>
      <c r="D315" s="14"/>
      <c r="E315" s="14"/>
      <c r="F315" s="32"/>
      <c r="G315" s="23" t="str">
        <f t="array" ref="G315">IF(H315="","",XLOOKUP(H315,selector_06,selector_06_ids,""))</f>
        <v/>
      </c>
      <c r="H315" s="25"/>
      <c r="I315" s="23" t="str">
        <f t="array" ref="I315">IF(J315="","",XLOOKUP(J315,selector_08,selector_08_ids,""))</f>
        <v/>
      </c>
      <c r="J315" s="25"/>
      <c r="K315" s="14"/>
      <c r="L315" s="14"/>
      <c r="M315" s="14"/>
      <c r="N315" s="14"/>
      <c r="O315" s="14"/>
      <c r="P315" s="23" t="str">
        <f t="array" ref="P315">IF(Q315="","",XLOOKUP(Q315,selector_05,selector_05_ids,""))</f>
        <v/>
      </c>
      <c r="Q315" s="25"/>
      <c r="R315" s="23" t="str">
        <f t="array" ref="R315">IF(S315="","",XLOOKUP(S315,selector_23,selector_23_ids,""))</f>
        <v/>
      </c>
      <c r="S315" s="25"/>
      <c r="T315" s="23" t="str">
        <f t="array" ref="T315">IF(U315="","",XLOOKUP(U315,selector_06,selector_06_ids,""))</f>
        <v/>
      </c>
      <c r="U315" s="25"/>
      <c r="V315" s="23" t="str">
        <f t="array" ref="V315">IF(W315="","",XLOOKUP(W315,selector_04,selector_04_ids,""))</f>
        <v/>
      </c>
      <c r="W315" s="25"/>
      <c r="AK315" s="19" t="s">
        <v>68</v>
      </c>
      <c r="AL315" s="19" t="s">
        <v>68</v>
      </c>
    </row>
    <row r="316">
      <c r="A316" s="14"/>
      <c r="B316" s="14"/>
      <c r="C316" s="14"/>
      <c r="D316" s="14"/>
      <c r="E316" s="14"/>
      <c r="F316" s="32"/>
      <c r="G316" s="23" t="str">
        <f t="array" ref="G316">IF(H316="","",XLOOKUP(H316,selector_06,selector_06_ids,""))</f>
        <v/>
      </c>
      <c r="H316" s="25"/>
      <c r="I316" s="23" t="str">
        <f t="array" ref="I316">IF(J316="","",XLOOKUP(J316,selector_08,selector_08_ids,""))</f>
        <v/>
      </c>
      <c r="J316" s="25"/>
      <c r="K316" s="14"/>
      <c r="L316" s="14"/>
      <c r="M316" s="14"/>
      <c r="N316" s="14"/>
      <c r="O316" s="14"/>
      <c r="P316" s="23" t="str">
        <f t="array" ref="P316">IF(Q316="","",XLOOKUP(Q316,selector_05,selector_05_ids,""))</f>
        <v/>
      </c>
      <c r="Q316" s="25"/>
      <c r="R316" s="23" t="str">
        <f t="array" ref="R316">IF(S316="","",XLOOKUP(S316,selector_23,selector_23_ids,""))</f>
        <v/>
      </c>
      <c r="S316" s="25"/>
      <c r="T316" s="23" t="str">
        <f t="array" ref="T316">IF(U316="","",XLOOKUP(U316,selector_06,selector_06_ids,""))</f>
        <v/>
      </c>
      <c r="U316" s="25"/>
      <c r="V316" s="23" t="str">
        <f t="array" ref="V316">IF(W316="","",XLOOKUP(W316,selector_04,selector_04_ids,""))</f>
        <v/>
      </c>
      <c r="W316" s="25"/>
      <c r="AK316" s="19" t="s">
        <v>68</v>
      </c>
      <c r="AL316" s="19" t="s">
        <v>68</v>
      </c>
    </row>
    <row r="317">
      <c r="A317" s="14"/>
      <c r="B317" s="14"/>
      <c r="C317" s="14"/>
      <c r="D317" s="14"/>
      <c r="E317" s="14"/>
      <c r="F317" s="32"/>
      <c r="G317" s="23" t="str">
        <f t="array" ref="G317">IF(H317="","",XLOOKUP(H317,selector_06,selector_06_ids,""))</f>
        <v/>
      </c>
      <c r="H317" s="25"/>
      <c r="I317" s="23" t="str">
        <f t="array" ref="I317">IF(J317="","",XLOOKUP(J317,selector_08,selector_08_ids,""))</f>
        <v/>
      </c>
      <c r="J317" s="25"/>
      <c r="K317" s="14"/>
      <c r="L317" s="14"/>
      <c r="M317" s="14"/>
      <c r="N317" s="14"/>
      <c r="O317" s="14"/>
      <c r="P317" s="23" t="str">
        <f t="array" ref="P317">IF(Q317="","",XLOOKUP(Q317,selector_05,selector_05_ids,""))</f>
        <v/>
      </c>
      <c r="Q317" s="25"/>
      <c r="R317" s="23" t="str">
        <f t="array" ref="R317">IF(S317="","",XLOOKUP(S317,selector_23,selector_23_ids,""))</f>
        <v/>
      </c>
      <c r="S317" s="25"/>
      <c r="T317" s="23" t="str">
        <f t="array" ref="T317">IF(U317="","",XLOOKUP(U317,selector_06,selector_06_ids,""))</f>
        <v/>
      </c>
      <c r="U317" s="25"/>
      <c r="V317" s="23" t="str">
        <f t="array" ref="V317">IF(W317="","",XLOOKUP(W317,selector_04,selector_04_ids,""))</f>
        <v/>
      </c>
      <c r="W317" s="25"/>
      <c r="AK317" s="19" t="s">
        <v>68</v>
      </c>
      <c r="AL317" s="19" t="s">
        <v>68</v>
      </c>
    </row>
    <row r="318">
      <c r="A318" s="14"/>
      <c r="B318" s="14"/>
      <c r="C318" s="14"/>
      <c r="D318" s="14"/>
      <c r="E318" s="14"/>
      <c r="F318" s="32"/>
      <c r="G318" s="23" t="str">
        <f t="array" ref="G318">IF(H318="","",XLOOKUP(H318,selector_06,selector_06_ids,""))</f>
        <v/>
      </c>
      <c r="H318" s="25"/>
      <c r="I318" s="23" t="str">
        <f t="array" ref="I318">IF(J318="","",XLOOKUP(J318,selector_08,selector_08_ids,""))</f>
        <v/>
      </c>
      <c r="J318" s="25"/>
      <c r="K318" s="14"/>
      <c r="L318" s="14"/>
      <c r="M318" s="14"/>
      <c r="N318" s="14"/>
      <c r="O318" s="14"/>
      <c r="P318" s="23" t="str">
        <f t="array" ref="P318">IF(Q318="","",XLOOKUP(Q318,selector_05,selector_05_ids,""))</f>
        <v/>
      </c>
      <c r="Q318" s="25"/>
      <c r="R318" s="23" t="str">
        <f t="array" ref="R318">IF(S318="","",XLOOKUP(S318,selector_23,selector_23_ids,""))</f>
        <v/>
      </c>
      <c r="S318" s="25"/>
      <c r="T318" s="23" t="str">
        <f t="array" ref="T318">IF(U318="","",XLOOKUP(U318,selector_06,selector_06_ids,""))</f>
        <v/>
      </c>
      <c r="U318" s="25"/>
      <c r="V318" s="23" t="str">
        <f t="array" ref="V318">IF(W318="","",XLOOKUP(W318,selector_04,selector_04_ids,""))</f>
        <v/>
      </c>
      <c r="W318" s="25"/>
      <c r="AK318" s="19" t="s">
        <v>68</v>
      </c>
      <c r="AL318" s="19" t="s">
        <v>68</v>
      </c>
    </row>
    <row r="319">
      <c r="A319" s="14"/>
      <c r="B319" s="14"/>
      <c r="C319" s="14"/>
      <c r="D319" s="14"/>
      <c r="E319" s="14"/>
      <c r="F319" s="32"/>
      <c r="G319" s="23" t="str">
        <f t="array" ref="G319">IF(H319="","",XLOOKUP(H319,selector_06,selector_06_ids,""))</f>
        <v/>
      </c>
      <c r="H319" s="25"/>
      <c r="I319" s="23" t="str">
        <f t="array" ref="I319">IF(J319="","",XLOOKUP(J319,selector_08,selector_08_ids,""))</f>
        <v/>
      </c>
      <c r="J319" s="25"/>
      <c r="K319" s="14"/>
      <c r="L319" s="14"/>
      <c r="M319" s="14"/>
      <c r="N319" s="14"/>
      <c r="O319" s="14"/>
      <c r="P319" s="23" t="str">
        <f t="array" ref="P319">IF(Q319="","",XLOOKUP(Q319,selector_05,selector_05_ids,""))</f>
        <v/>
      </c>
      <c r="Q319" s="25"/>
      <c r="R319" s="23" t="str">
        <f t="array" ref="R319">IF(S319="","",XLOOKUP(S319,selector_23,selector_23_ids,""))</f>
        <v/>
      </c>
      <c r="S319" s="25"/>
      <c r="T319" s="23" t="str">
        <f t="array" ref="T319">IF(U319="","",XLOOKUP(U319,selector_06,selector_06_ids,""))</f>
        <v/>
      </c>
      <c r="U319" s="25"/>
      <c r="V319" s="23" t="str">
        <f t="array" ref="V319">IF(W319="","",XLOOKUP(W319,selector_04,selector_04_ids,""))</f>
        <v/>
      </c>
      <c r="W319" s="25"/>
      <c r="AK319" s="19" t="s">
        <v>68</v>
      </c>
      <c r="AL319" s="19" t="s">
        <v>68</v>
      </c>
    </row>
    <row r="320">
      <c r="A320" s="14"/>
      <c r="B320" s="14"/>
      <c r="C320" s="14"/>
      <c r="D320" s="14"/>
      <c r="E320" s="14"/>
      <c r="F320" s="32"/>
      <c r="G320" s="23" t="str">
        <f t="array" ref="G320">IF(H320="","",XLOOKUP(H320,selector_06,selector_06_ids,""))</f>
        <v/>
      </c>
      <c r="H320" s="25"/>
      <c r="I320" s="23" t="str">
        <f t="array" ref="I320">IF(J320="","",XLOOKUP(J320,selector_08,selector_08_ids,""))</f>
        <v/>
      </c>
      <c r="J320" s="25"/>
      <c r="K320" s="14"/>
      <c r="L320" s="14"/>
      <c r="M320" s="14"/>
      <c r="N320" s="14"/>
      <c r="O320" s="14"/>
      <c r="P320" s="23" t="str">
        <f t="array" ref="P320">IF(Q320="","",XLOOKUP(Q320,selector_05,selector_05_ids,""))</f>
        <v/>
      </c>
      <c r="Q320" s="25"/>
      <c r="R320" s="23" t="str">
        <f t="array" ref="R320">IF(S320="","",XLOOKUP(S320,selector_23,selector_23_ids,""))</f>
        <v/>
      </c>
      <c r="S320" s="25"/>
      <c r="T320" s="23" t="str">
        <f t="array" ref="T320">IF(U320="","",XLOOKUP(U320,selector_06,selector_06_ids,""))</f>
        <v/>
      </c>
      <c r="U320" s="25"/>
      <c r="V320" s="23" t="str">
        <f t="array" ref="V320">IF(W320="","",XLOOKUP(W320,selector_04,selector_04_ids,""))</f>
        <v/>
      </c>
      <c r="W320" s="25"/>
      <c r="AK320" s="19" t="s">
        <v>68</v>
      </c>
      <c r="AL320" s="19" t="s">
        <v>68</v>
      </c>
    </row>
    <row r="321">
      <c r="A321" s="14"/>
      <c r="B321" s="14"/>
      <c r="C321" s="14"/>
      <c r="D321" s="14"/>
      <c r="E321" s="14"/>
      <c r="F321" s="32"/>
      <c r="G321" s="23" t="str">
        <f t="array" ref="G321">IF(H321="","",XLOOKUP(H321,selector_06,selector_06_ids,""))</f>
        <v/>
      </c>
      <c r="H321" s="25"/>
      <c r="I321" s="23" t="str">
        <f t="array" ref="I321">IF(J321="","",XLOOKUP(J321,selector_08,selector_08_ids,""))</f>
        <v/>
      </c>
      <c r="J321" s="25"/>
      <c r="K321" s="14"/>
      <c r="L321" s="14"/>
      <c r="M321" s="14"/>
      <c r="N321" s="14"/>
      <c r="O321" s="14"/>
      <c r="P321" s="23" t="str">
        <f t="array" ref="P321">IF(Q321="","",XLOOKUP(Q321,selector_05,selector_05_ids,""))</f>
        <v/>
      </c>
      <c r="Q321" s="25"/>
      <c r="R321" s="23" t="str">
        <f t="array" ref="R321">IF(S321="","",XLOOKUP(S321,selector_23,selector_23_ids,""))</f>
        <v/>
      </c>
      <c r="S321" s="25"/>
      <c r="T321" s="23" t="str">
        <f t="array" ref="T321">IF(U321="","",XLOOKUP(U321,selector_06,selector_06_ids,""))</f>
        <v/>
      </c>
      <c r="U321" s="25"/>
      <c r="V321" s="23" t="str">
        <f t="array" ref="V321">IF(W321="","",XLOOKUP(W321,selector_04,selector_04_ids,""))</f>
        <v/>
      </c>
      <c r="W321" s="25"/>
      <c r="AK321" s="19" t="s">
        <v>68</v>
      </c>
      <c r="AL321" s="19" t="s">
        <v>68</v>
      </c>
    </row>
    <row r="322">
      <c r="A322" s="14"/>
      <c r="B322" s="14"/>
      <c r="C322" s="14"/>
      <c r="D322" s="14"/>
      <c r="E322" s="14"/>
      <c r="F322" s="32"/>
      <c r="G322" s="23" t="str">
        <f t="array" ref="G322">IF(H322="","",XLOOKUP(H322,selector_06,selector_06_ids,""))</f>
        <v/>
      </c>
      <c r="H322" s="25"/>
      <c r="I322" s="23" t="str">
        <f t="array" ref="I322">IF(J322="","",XLOOKUP(J322,selector_08,selector_08_ids,""))</f>
        <v/>
      </c>
      <c r="J322" s="25"/>
      <c r="K322" s="14"/>
      <c r="L322" s="14"/>
      <c r="M322" s="14"/>
      <c r="N322" s="14"/>
      <c r="O322" s="14"/>
      <c r="P322" s="23" t="str">
        <f t="array" ref="P322">IF(Q322="","",XLOOKUP(Q322,selector_05,selector_05_ids,""))</f>
        <v/>
      </c>
      <c r="Q322" s="25"/>
      <c r="R322" s="23" t="str">
        <f t="array" ref="R322">IF(S322="","",XLOOKUP(S322,selector_23,selector_23_ids,""))</f>
        <v/>
      </c>
      <c r="S322" s="25"/>
      <c r="T322" s="23" t="str">
        <f t="array" ref="T322">IF(U322="","",XLOOKUP(U322,selector_06,selector_06_ids,""))</f>
        <v/>
      </c>
      <c r="U322" s="25"/>
      <c r="V322" s="23" t="str">
        <f t="array" ref="V322">IF(W322="","",XLOOKUP(W322,selector_04,selector_04_ids,""))</f>
        <v/>
      </c>
      <c r="W322" s="25"/>
      <c r="AK322" s="19" t="s">
        <v>68</v>
      </c>
      <c r="AL322" s="19" t="s">
        <v>68</v>
      </c>
    </row>
    <row r="323">
      <c r="A323" s="14"/>
      <c r="B323" s="14"/>
      <c r="C323" s="14"/>
      <c r="D323" s="14"/>
      <c r="E323" s="14"/>
      <c r="F323" s="32"/>
      <c r="G323" s="23" t="str">
        <f t="array" ref="G323">IF(H323="","",XLOOKUP(H323,selector_06,selector_06_ids,""))</f>
        <v/>
      </c>
      <c r="H323" s="25"/>
      <c r="I323" s="23" t="str">
        <f t="array" ref="I323">IF(J323="","",XLOOKUP(J323,selector_08,selector_08_ids,""))</f>
        <v/>
      </c>
      <c r="J323" s="25"/>
      <c r="K323" s="14"/>
      <c r="L323" s="14"/>
      <c r="M323" s="14"/>
      <c r="N323" s="14"/>
      <c r="O323" s="14"/>
      <c r="P323" s="23" t="str">
        <f t="array" ref="P323">IF(Q323="","",XLOOKUP(Q323,selector_05,selector_05_ids,""))</f>
        <v/>
      </c>
      <c r="Q323" s="25"/>
      <c r="R323" s="23" t="str">
        <f t="array" ref="R323">IF(S323="","",XLOOKUP(S323,selector_23,selector_23_ids,""))</f>
        <v/>
      </c>
      <c r="S323" s="25"/>
      <c r="T323" s="23" t="str">
        <f t="array" ref="T323">IF(U323="","",XLOOKUP(U323,selector_06,selector_06_ids,""))</f>
        <v/>
      </c>
      <c r="U323" s="25"/>
      <c r="V323" s="23" t="str">
        <f t="array" ref="V323">IF(W323="","",XLOOKUP(W323,selector_04,selector_04_ids,""))</f>
        <v/>
      </c>
      <c r="W323" s="25"/>
      <c r="AK323" s="19" t="s">
        <v>68</v>
      </c>
      <c r="AL323" s="19" t="s">
        <v>68</v>
      </c>
    </row>
    <row r="324">
      <c r="A324" s="14"/>
      <c r="B324" s="14"/>
      <c r="C324" s="14"/>
      <c r="D324" s="14"/>
      <c r="E324" s="14"/>
      <c r="F324" s="32"/>
      <c r="G324" s="23" t="str">
        <f t="array" ref="G324">IF(H324="","",XLOOKUP(H324,selector_06,selector_06_ids,""))</f>
        <v/>
      </c>
      <c r="H324" s="25"/>
      <c r="I324" s="23" t="str">
        <f t="array" ref="I324">IF(J324="","",XLOOKUP(J324,selector_08,selector_08_ids,""))</f>
        <v/>
      </c>
      <c r="J324" s="25"/>
      <c r="K324" s="14"/>
      <c r="L324" s="14"/>
      <c r="M324" s="14"/>
      <c r="N324" s="14"/>
      <c r="O324" s="14"/>
      <c r="P324" s="23" t="str">
        <f t="array" ref="P324">IF(Q324="","",XLOOKUP(Q324,selector_05,selector_05_ids,""))</f>
        <v/>
      </c>
      <c r="Q324" s="25"/>
      <c r="R324" s="23" t="str">
        <f t="array" ref="R324">IF(S324="","",XLOOKUP(S324,selector_23,selector_23_ids,""))</f>
        <v/>
      </c>
      <c r="S324" s="25"/>
      <c r="T324" s="23" t="str">
        <f t="array" ref="T324">IF(U324="","",XLOOKUP(U324,selector_06,selector_06_ids,""))</f>
        <v/>
      </c>
      <c r="U324" s="25"/>
      <c r="V324" s="23" t="str">
        <f t="array" ref="V324">IF(W324="","",XLOOKUP(W324,selector_04,selector_04_ids,""))</f>
        <v/>
      </c>
      <c r="W324" s="25"/>
      <c r="AK324" s="19" t="s">
        <v>68</v>
      </c>
      <c r="AL324" s="19" t="s">
        <v>68</v>
      </c>
    </row>
    <row r="325">
      <c r="A325" s="14"/>
      <c r="B325" s="14"/>
      <c r="C325" s="14"/>
      <c r="D325" s="14"/>
      <c r="E325" s="14"/>
      <c r="F325" s="32"/>
      <c r="G325" s="23" t="str">
        <f t="array" ref="G325">IF(H325="","",XLOOKUP(H325,selector_06,selector_06_ids,""))</f>
        <v/>
      </c>
      <c r="H325" s="25"/>
      <c r="I325" s="23" t="str">
        <f t="array" ref="I325">IF(J325="","",XLOOKUP(J325,selector_08,selector_08_ids,""))</f>
        <v/>
      </c>
      <c r="J325" s="25"/>
      <c r="K325" s="14"/>
      <c r="L325" s="14"/>
      <c r="M325" s="14"/>
      <c r="N325" s="14"/>
      <c r="O325" s="14"/>
      <c r="P325" s="23" t="str">
        <f t="array" ref="P325">IF(Q325="","",XLOOKUP(Q325,selector_05,selector_05_ids,""))</f>
        <v/>
      </c>
      <c r="Q325" s="25"/>
      <c r="R325" s="23" t="str">
        <f t="array" ref="R325">IF(S325="","",XLOOKUP(S325,selector_23,selector_23_ids,""))</f>
        <v/>
      </c>
      <c r="S325" s="25"/>
      <c r="T325" s="23" t="str">
        <f t="array" ref="T325">IF(U325="","",XLOOKUP(U325,selector_06,selector_06_ids,""))</f>
        <v/>
      </c>
      <c r="U325" s="25"/>
      <c r="V325" s="23" t="str">
        <f t="array" ref="V325">IF(W325="","",XLOOKUP(W325,selector_04,selector_04_ids,""))</f>
        <v/>
      </c>
      <c r="W325" s="25"/>
      <c r="AK325" s="19" t="s">
        <v>68</v>
      </c>
      <c r="AL325" s="19" t="s">
        <v>68</v>
      </c>
    </row>
    <row r="326">
      <c r="A326" s="14"/>
      <c r="B326" s="14"/>
      <c r="C326" s="14"/>
      <c r="D326" s="14"/>
      <c r="E326" s="14"/>
      <c r="F326" s="32"/>
      <c r="G326" s="23" t="str">
        <f t="array" ref="G326">IF(H326="","",XLOOKUP(H326,selector_06,selector_06_ids,""))</f>
        <v/>
      </c>
      <c r="H326" s="25"/>
      <c r="I326" s="23" t="str">
        <f t="array" ref="I326">IF(J326="","",XLOOKUP(J326,selector_08,selector_08_ids,""))</f>
        <v/>
      </c>
      <c r="J326" s="25"/>
      <c r="K326" s="14"/>
      <c r="L326" s="14"/>
      <c r="M326" s="14"/>
      <c r="N326" s="14"/>
      <c r="O326" s="14"/>
      <c r="P326" s="23" t="str">
        <f t="array" ref="P326">IF(Q326="","",XLOOKUP(Q326,selector_05,selector_05_ids,""))</f>
        <v/>
      </c>
      <c r="Q326" s="25"/>
      <c r="R326" s="23" t="str">
        <f t="array" ref="R326">IF(S326="","",XLOOKUP(S326,selector_23,selector_23_ids,""))</f>
        <v/>
      </c>
      <c r="S326" s="25"/>
      <c r="T326" s="23" t="str">
        <f t="array" ref="T326">IF(U326="","",XLOOKUP(U326,selector_06,selector_06_ids,""))</f>
        <v/>
      </c>
      <c r="U326" s="25"/>
      <c r="V326" s="23" t="str">
        <f t="array" ref="V326">IF(W326="","",XLOOKUP(W326,selector_04,selector_04_ids,""))</f>
        <v/>
      </c>
      <c r="W326" s="25"/>
      <c r="AK326" s="19" t="s">
        <v>68</v>
      </c>
      <c r="AL326" s="19" t="s">
        <v>68</v>
      </c>
    </row>
    <row r="327">
      <c r="A327" s="14"/>
      <c r="B327" s="14"/>
      <c r="C327" s="14"/>
      <c r="D327" s="14"/>
      <c r="E327" s="14"/>
      <c r="F327" s="32"/>
      <c r="G327" s="23" t="str">
        <f t="array" ref="G327">IF(H327="","",XLOOKUP(H327,selector_06,selector_06_ids,""))</f>
        <v/>
      </c>
      <c r="H327" s="25"/>
      <c r="I327" s="23" t="str">
        <f t="array" ref="I327">IF(J327="","",XLOOKUP(J327,selector_08,selector_08_ids,""))</f>
        <v/>
      </c>
      <c r="J327" s="25"/>
      <c r="K327" s="14"/>
      <c r="L327" s="14"/>
      <c r="M327" s="14"/>
      <c r="N327" s="14"/>
      <c r="O327" s="14"/>
      <c r="P327" s="23" t="str">
        <f t="array" ref="P327">IF(Q327="","",XLOOKUP(Q327,selector_05,selector_05_ids,""))</f>
        <v/>
      </c>
      <c r="Q327" s="25"/>
      <c r="R327" s="23" t="str">
        <f t="array" ref="R327">IF(S327="","",XLOOKUP(S327,selector_23,selector_23_ids,""))</f>
        <v/>
      </c>
      <c r="S327" s="25"/>
      <c r="T327" s="23" t="str">
        <f t="array" ref="T327">IF(U327="","",XLOOKUP(U327,selector_06,selector_06_ids,""))</f>
        <v/>
      </c>
      <c r="U327" s="25"/>
      <c r="V327" s="23" t="str">
        <f t="array" ref="V327">IF(W327="","",XLOOKUP(W327,selector_04,selector_04_ids,""))</f>
        <v/>
      </c>
      <c r="W327" s="25"/>
      <c r="AK327" s="19" t="s">
        <v>68</v>
      </c>
      <c r="AL327" s="19" t="s">
        <v>68</v>
      </c>
    </row>
    <row r="328">
      <c r="A328" s="14"/>
      <c r="B328" s="14"/>
      <c r="C328" s="14"/>
      <c r="D328" s="14"/>
      <c r="E328" s="14"/>
      <c r="F328" s="32"/>
      <c r="G328" s="23" t="str">
        <f t="array" ref="G328">IF(H328="","",XLOOKUP(H328,selector_06,selector_06_ids,""))</f>
        <v/>
      </c>
      <c r="H328" s="25"/>
      <c r="I328" s="23" t="str">
        <f t="array" ref="I328">IF(J328="","",XLOOKUP(J328,selector_08,selector_08_ids,""))</f>
        <v/>
      </c>
      <c r="J328" s="25"/>
      <c r="K328" s="14"/>
      <c r="L328" s="14"/>
      <c r="M328" s="14"/>
      <c r="N328" s="14"/>
      <c r="O328" s="14"/>
      <c r="P328" s="23" t="str">
        <f t="array" ref="P328">IF(Q328="","",XLOOKUP(Q328,selector_05,selector_05_ids,""))</f>
        <v/>
      </c>
      <c r="Q328" s="25"/>
      <c r="R328" s="23" t="str">
        <f t="array" ref="R328">IF(S328="","",XLOOKUP(S328,selector_23,selector_23_ids,""))</f>
        <v/>
      </c>
      <c r="S328" s="25"/>
      <c r="T328" s="23" t="str">
        <f t="array" ref="T328">IF(U328="","",XLOOKUP(U328,selector_06,selector_06_ids,""))</f>
        <v/>
      </c>
      <c r="U328" s="25"/>
      <c r="V328" s="23" t="str">
        <f t="array" ref="V328">IF(W328="","",XLOOKUP(W328,selector_04,selector_04_ids,""))</f>
        <v/>
      </c>
      <c r="W328" s="25"/>
      <c r="AK328" s="19" t="s">
        <v>68</v>
      </c>
      <c r="AL328" s="19" t="s">
        <v>68</v>
      </c>
    </row>
    <row r="329">
      <c r="A329" s="14"/>
      <c r="B329" s="14"/>
      <c r="C329" s="14"/>
      <c r="D329" s="14"/>
      <c r="E329" s="14"/>
      <c r="F329" s="32"/>
      <c r="G329" s="23" t="str">
        <f t="array" ref="G329">IF(H329="","",XLOOKUP(H329,selector_06,selector_06_ids,""))</f>
        <v/>
      </c>
      <c r="H329" s="25"/>
      <c r="I329" s="23" t="str">
        <f t="array" ref="I329">IF(J329="","",XLOOKUP(J329,selector_08,selector_08_ids,""))</f>
        <v/>
      </c>
      <c r="J329" s="25"/>
      <c r="K329" s="14"/>
      <c r="L329" s="14"/>
      <c r="M329" s="14"/>
      <c r="N329" s="14"/>
      <c r="O329" s="14"/>
      <c r="P329" s="23" t="str">
        <f t="array" ref="P329">IF(Q329="","",XLOOKUP(Q329,selector_05,selector_05_ids,""))</f>
        <v/>
      </c>
      <c r="Q329" s="25"/>
      <c r="R329" s="23" t="str">
        <f t="array" ref="R329">IF(S329="","",XLOOKUP(S329,selector_23,selector_23_ids,""))</f>
        <v/>
      </c>
      <c r="S329" s="25"/>
      <c r="T329" s="23" t="str">
        <f t="array" ref="T329">IF(U329="","",XLOOKUP(U329,selector_06,selector_06_ids,""))</f>
        <v/>
      </c>
      <c r="U329" s="25"/>
      <c r="V329" s="23" t="str">
        <f t="array" ref="V329">IF(W329="","",XLOOKUP(W329,selector_04,selector_04_ids,""))</f>
        <v/>
      </c>
      <c r="W329" s="25"/>
      <c r="AK329" s="19" t="s">
        <v>68</v>
      </c>
      <c r="AL329" s="19" t="s">
        <v>68</v>
      </c>
    </row>
    <row r="330">
      <c r="A330" s="14"/>
      <c r="B330" s="14"/>
      <c r="C330" s="14"/>
      <c r="D330" s="14"/>
      <c r="E330" s="14"/>
      <c r="F330" s="32"/>
      <c r="G330" s="23" t="str">
        <f t="array" ref="G330">IF(H330="","",XLOOKUP(H330,selector_06,selector_06_ids,""))</f>
        <v/>
      </c>
      <c r="H330" s="25"/>
      <c r="I330" s="23" t="str">
        <f t="array" ref="I330">IF(J330="","",XLOOKUP(J330,selector_08,selector_08_ids,""))</f>
        <v/>
      </c>
      <c r="J330" s="25"/>
      <c r="K330" s="14"/>
      <c r="L330" s="14"/>
      <c r="M330" s="14"/>
      <c r="N330" s="14"/>
      <c r="O330" s="14"/>
      <c r="P330" s="23" t="str">
        <f t="array" ref="P330">IF(Q330="","",XLOOKUP(Q330,selector_05,selector_05_ids,""))</f>
        <v/>
      </c>
      <c r="Q330" s="25"/>
      <c r="R330" s="23" t="str">
        <f t="array" ref="R330">IF(S330="","",XLOOKUP(S330,selector_23,selector_23_ids,""))</f>
        <v/>
      </c>
      <c r="S330" s="25"/>
      <c r="T330" s="23" t="str">
        <f t="array" ref="T330">IF(U330="","",XLOOKUP(U330,selector_06,selector_06_ids,""))</f>
        <v/>
      </c>
      <c r="U330" s="25"/>
      <c r="V330" s="23" t="str">
        <f t="array" ref="V330">IF(W330="","",XLOOKUP(W330,selector_04,selector_04_ids,""))</f>
        <v/>
      </c>
      <c r="W330" s="25"/>
      <c r="AK330" s="19" t="s">
        <v>68</v>
      </c>
      <c r="AL330" s="19" t="s">
        <v>68</v>
      </c>
    </row>
    <row r="331">
      <c r="A331" s="14"/>
      <c r="B331" s="14"/>
      <c r="C331" s="14"/>
      <c r="D331" s="14"/>
      <c r="E331" s="14"/>
      <c r="F331" s="32"/>
      <c r="G331" s="23" t="str">
        <f t="array" ref="G331">IF(H331="","",XLOOKUP(H331,selector_06,selector_06_ids,""))</f>
        <v/>
      </c>
      <c r="H331" s="25"/>
      <c r="I331" s="23" t="str">
        <f t="array" ref="I331">IF(J331="","",XLOOKUP(J331,selector_08,selector_08_ids,""))</f>
        <v/>
      </c>
      <c r="J331" s="25"/>
      <c r="K331" s="14"/>
      <c r="L331" s="14"/>
      <c r="M331" s="14"/>
      <c r="N331" s="14"/>
      <c r="O331" s="14"/>
      <c r="P331" s="23" t="str">
        <f t="array" ref="P331">IF(Q331="","",XLOOKUP(Q331,selector_05,selector_05_ids,""))</f>
        <v/>
      </c>
      <c r="Q331" s="25"/>
      <c r="R331" s="23" t="str">
        <f t="array" ref="R331">IF(S331="","",XLOOKUP(S331,selector_23,selector_23_ids,""))</f>
        <v/>
      </c>
      <c r="S331" s="25"/>
      <c r="T331" s="23" t="str">
        <f t="array" ref="T331">IF(U331="","",XLOOKUP(U331,selector_06,selector_06_ids,""))</f>
        <v/>
      </c>
      <c r="U331" s="25"/>
      <c r="V331" s="23" t="str">
        <f t="array" ref="V331">IF(W331="","",XLOOKUP(W331,selector_04,selector_04_ids,""))</f>
        <v/>
      </c>
      <c r="W331" s="25"/>
      <c r="AK331" s="19" t="s">
        <v>68</v>
      </c>
      <c r="AL331" s="19" t="s">
        <v>68</v>
      </c>
    </row>
    <row r="332">
      <c r="A332" s="14"/>
      <c r="B332" s="14"/>
      <c r="C332" s="14"/>
      <c r="D332" s="14"/>
      <c r="E332" s="14"/>
      <c r="F332" s="32"/>
      <c r="G332" s="23" t="str">
        <f t="array" ref="G332">IF(H332="","",XLOOKUP(H332,selector_06,selector_06_ids,""))</f>
        <v/>
      </c>
      <c r="H332" s="25"/>
      <c r="I332" s="23" t="str">
        <f t="array" ref="I332">IF(J332="","",XLOOKUP(J332,selector_08,selector_08_ids,""))</f>
        <v/>
      </c>
      <c r="J332" s="25"/>
      <c r="K332" s="14"/>
      <c r="L332" s="14"/>
      <c r="M332" s="14"/>
      <c r="N332" s="14"/>
      <c r="O332" s="14"/>
      <c r="P332" s="23" t="str">
        <f t="array" ref="P332">IF(Q332="","",XLOOKUP(Q332,selector_05,selector_05_ids,""))</f>
        <v/>
      </c>
      <c r="Q332" s="25"/>
      <c r="R332" s="23" t="str">
        <f t="array" ref="R332">IF(S332="","",XLOOKUP(S332,selector_23,selector_23_ids,""))</f>
        <v/>
      </c>
      <c r="S332" s="25"/>
      <c r="T332" s="23" t="str">
        <f t="array" ref="T332">IF(U332="","",XLOOKUP(U332,selector_06,selector_06_ids,""))</f>
        <v/>
      </c>
      <c r="U332" s="25"/>
      <c r="V332" s="23" t="str">
        <f t="array" ref="V332">IF(W332="","",XLOOKUP(W332,selector_04,selector_04_ids,""))</f>
        <v/>
      </c>
      <c r="W332" s="25"/>
      <c r="AK332" s="19" t="s">
        <v>68</v>
      </c>
      <c r="AL332" s="19" t="s">
        <v>68</v>
      </c>
    </row>
    <row r="333">
      <c r="A333" s="14"/>
      <c r="B333" s="14"/>
      <c r="C333" s="14"/>
      <c r="D333" s="14"/>
      <c r="E333" s="14"/>
      <c r="F333" s="32"/>
      <c r="G333" s="23" t="str">
        <f t="array" ref="G333">IF(H333="","",XLOOKUP(H333,selector_06,selector_06_ids,""))</f>
        <v/>
      </c>
      <c r="H333" s="25"/>
      <c r="I333" s="23" t="str">
        <f t="array" ref="I333">IF(J333="","",XLOOKUP(J333,selector_08,selector_08_ids,""))</f>
        <v/>
      </c>
      <c r="J333" s="25"/>
      <c r="K333" s="14"/>
      <c r="L333" s="14"/>
      <c r="M333" s="14"/>
      <c r="N333" s="14"/>
      <c r="O333" s="14"/>
      <c r="P333" s="23" t="str">
        <f t="array" ref="P333">IF(Q333="","",XLOOKUP(Q333,selector_05,selector_05_ids,""))</f>
        <v/>
      </c>
      <c r="Q333" s="25"/>
      <c r="R333" s="23" t="str">
        <f t="array" ref="R333">IF(S333="","",XLOOKUP(S333,selector_23,selector_23_ids,""))</f>
        <v/>
      </c>
      <c r="S333" s="25"/>
      <c r="T333" s="23" t="str">
        <f t="array" ref="T333">IF(U333="","",XLOOKUP(U333,selector_06,selector_06_ids,""))</f>
        <v/>
      </c>
      <c r="U333" s="25"/>
      <c r="V333" s="23" t="str">
        <f t="array" ref="V333">IF(W333="","",XLOOKUP(W333,selector_04,selector_04_ids,""))</f>
        <v/>
      </c>
      <c r="W333" s="25"/>
      <c r="AK333" s="19" t="s">
        <v>68</v>
      </c>
      <c r="AL333" s="19" t="s">
        <v>68</v>
      </c>
    </row>
    <row r="334">
      <c r="A334" s="14"/>
      <c r="B334" s="14"/>
      <c r="C334" s="14"/>
      <c r="D334" s="14"/>
      <c r="E334" s="14"/>
      <c r="F334" s="32"/>
      <c r="G334" s="23" t="str">
        <f t="array" ref="G334">IF(H334="","",XLOOKUP(H334,selector_06,selector_06_ids,""))</f>
        <v/>
      </c>
      <c r="H334" s="25"/>
      <c r="I334" s="23" t="str">
        <f t="array" ref="I334">IF(J334="","",XLOOKUP(J334,selector_08,selector_08_ids,""))</f>
        <v/>
      </c>
      <c r="J334" s="25"/>
      <c r="K334" s="14"/>
      <c r="L334" s="14"/>
      <c r="M334" s="14"/>
      <c r="N334" s="14"/>
      <c r="O334" s="14"/>
      <c r="P334" s="23" t="str">
        <f t="array" ref="P334">IF(Q334="","",XLOOKUP(Q334,selector_05,selector_05_ids,""))</f>
        <v/>
      </c>
      <c r="Q334" s="25"/>
      <c r="R334" s="23" t="str">
        <f t="array" ref="R334">IF(S334="","",XLOOKUP(S334,selector_23,selector_23_ids,""))</f>
        <v/>
      </c>
      <c r="S334" s="25"/>
      <c r="T334" s="23" t="str">
        <f t="array" ref="T334">IF(U334="","",XLOOKUP(U334,selector_06,selector_06_ids,""))</f>
        <v/>
      </c>
      <c r="U334" s="25"/>
      <c r="V334" s="23" t="str">
        <f t="array" ref="V334">IF(W334="","",XLOOKUP(W334,selector_04,selector_04_ids,""))</f>
        <v/>
      </c>
      <c r="W334" s="25"/>
      <c r="AK334" s="19" t="s">
        <v>68</v>
      </c>
      <c r="AL334" s="19" t="s">
        <v>68</v>
      </c>
    </row>
    <row r="335">
      <c r="A335" s="14"/>
      <c r="B335" s="14"/>
      <c r="C335" s="14"/>
      <c r="D335" s="14"/>
      <c r="E335" s="14"/>
      <c r="F335" s="32"/>
      <c r="G335" s="23" t="str">
        <f t="array" ref="G335">IF(H335="","",XLOOKUP(H335,selector_06,selector_06_ids,""))</f>
        <v/>
      </c>
      <c r="H335" s="25"/>
      <c r="I335" s="23" t="str">
        <f t="array" ref="I335">IF(J335="","",XLOOKUP(J335,selector_08,selector_08_ids,""))</f>
        <v/>
      </c>
      <c r="J335" s="25"/>
      <c r="K335" s="14"/>
      <c r="L335" s="14"/>
      <c r="M335" s="14"/>
      <c r="N335" s="14"/>
      <c r="O335" s="14"/>
      <c r="P335" s="23" t="str">
        <f t="array" ref="P335">IF(Q335="","",XLOOKUP(Q335,selector_05,selector_05_ids,""))</f>
        <v/>
      </c>
      <c r="Q335" s="25"/>
      <c r="R335" s="23" t="str">
        <f t="array" ref="R335">IF(S335="","",XLOOKUP(S335,selector_23,selector_23_ids,""))</f>
        <v/>
      </c>
      <c r="S335" s="25"/>
      <c r="T335" s="23" t="str">
        <f t="array" ref="T335">IF(U335="","",XLOOKUP(U335,selector_06,selector_06_ids,""))</f>
        <v/>
      </c>
      <c r="U335" s="25"/>
      <c r="V335" s="23" t="str">
        <f t="array" ref="V335">IF(W335="","",XLOOKUP(W335,selector_04,selector_04_ids,""))</f>
        <v/>
      </c>
      <c r="W335" s="25"/>
      <c r="AK335" s="19" t="s">
        <v>68</v>
      </c>
      <c r="AL335" s="19" t="s">
        <v>68</v>
      </c>
    </row>
    <row r="336">
      <c r="A336" s="14"/>
      <c r="B336" s="14"/>
      <c r="C336" s="14"/>
      <c r="D336" s="14"/>
      <c r="E336" s="14"/>
      <c r="F336" s="32"/>
      <c r="G336" s="23" t="str">
        <f t="array" ref="G336">IF(H336="","",XLOOKUP(H336,selector_06,selector_06_ids,""))</f>
        <v/>
      </c>
      <c r="H336" s="25"/>
      <c r="I336" s="23" t="str">
        <f t="array" ref="I336">IF(J336="","",XLOOKUP(J336,selector_08,selector_08_ids,""))</f>
        <v/>
      </c>
      <c r="J336" s="25"/>
      <c r="K336" s="14"/>
      <c r="L336" s="14"/>
      <c r="M336" s="14"/>
      <c r="N336" s="14"/>
      <c r="O336" s="14"/>
      <c r="P336" s="23" t="str">
        <f t="array" ref="P336">IF(Q336="","",XLOOKUP(Q336,selector_05,selector_05_ids,""))</f>
        <v/>
      </c>
      <c r="Q336" s="25"/>
      <c r="R336" s="23" t="str">
        <f t="array" ref="R336">IF(S336="","",XLOOKUP(S336,selector_23,selector_23_ids,""))</f>
        <v/>
      </c>
      <c r="S336" s="25"/>
      <c r="T336" s="23" t="str">
        <f t="array" ref="T336">IF(U336="","",XLOOKUP(U336,selector_06,selector_06_ids,""))</f>
        <v/>
      </c>
      <c r="U336" s="25"/>
      <c r="V336" s="23" t="str">
        <f t="array" ref="V336">IF(W336="","",XLOOKUP(W336,selector_04,selector_04_ids,""))</f>
        <v/>
      </c>
      <c r="W336" s="25"/>
      <c r="AK336" s="19" t="s">
        <v>68</v>
      </c>
      <c r="AL336" s="19" t="s">
        <v>68</v>
      </c>
    </row>
    <row r="337">
      <c r="A337" s="14"/>
      <c r="B337" s="14"/>
      <c r="C337" s="14"/>
      <c r="D337" s="14"/>
      <c r="E337" s="14"/>
      <c r="F337" s="32"/>
      <c r="G337" s="23" t="str">
        <f t="array" ref="G337">IF(H337="","",XLOOKUP(H337,selector_06,selector_06_ids,""))</f>
        <v/>
      </c>
      <c r="H337" s="25"/>
      <c r="I337" s="23" t="str">
        <f t="array" ref="I337">IF(J337="","",XLOOKUP(J337,selector_08,selector_08_ids,""))</f>
        <v/>
      </c>
      <c r="J337" s="25"/>
      <c r="K337" s="14"/>
      <c r="L337" s="14"/>
      <c r="M337" s="14"/>
      <c r="N337" s="14"/>
      <c r="O337" s="14"/>
      <c r="P337" s="23" t="str">
        <f t="array" ref="P337">IF(Q337="","",XLOOKUP(Q337,selector_05,selector_05_ids,""))</f>
        <v/>
      </c>
      <c r="Q337" s="25"/>
      <c r="R337" s="23" t="str">
        <f t="array" ref="R337">IF(S337="","",XLOOKUP(S337,selector_23,selector_23_ids,""))</f>
        <v/>
      </c>
      <c r="S337" s="25"/>
      <c r="T337" s="23" t="str">
        <f t="array" ref="T337">IF(U337="","",XLOOKUP(U337,selector_06,selector_06_ids,""))</f>
        <v/>
      </c>
      <c r="U337" s="25"/>
      <c r="V337" s="23" t="str">
        <f t="array" ref="V337">IF(W337="","",XLOOKUP(W337,selector_04,selector_04_ids,""))</f>
        <v/>
      </c>
      <c r="W337" s="25"/>
      <c r="AK337" s="19" t="s">
        <v>68</v>
      </c>
      <c r="AL337" s="19" t="s">
        <v>68</v>
      </c>
    </row>
    <row r="338">
      <c r="A338" s="14"/>
      <c r="B338" s="14"/>
      <c r="C338" s="14"/>
      <c r="D338" s="14"/>
      <c r="E338" s="14"/>
      <c r="F338" s="32"/>
      <c r="G338" s="23" t="str">
        <f t="array" ref="G338">IF(H338="","",XLOOKUP(H338,selector_06,selector_06_ids,""))</f>
        <v/>
      </c>
      <c r="H338" s="25"/>
      <c r="I338" s="23" t="str">
        <f t="array" ref="I338">IF(J338="","",XLOOKUP(J338,selector_08,selector_08_ids,""))</f>
        <v/>
      </c>
      <c r="J338" s="25"/>
      <c r="K338" s="14"/>
      <c r="L338" s="14"/>
      <c r="M338" s="14"/>
      <c r="N338" s="14"/>
      <c r="O338" s="14"/>
      <c r="P338" s="23" t="str">
        <f t="array" ref="P338">IF(Q338="","",XLOOKUP(Q338,selector_05,selector_05_ids,""))</f>
        <v/>
      </c>
      <c r="Q338" s="25"/>
      <c r="R338" s="23" t="str">
        <f t="array" ref="R338">IF(S338="","",XLOOKUP(S338,selector_23,selector_23_ids,""))</f>
        <v/>
      </c>
      <c r="S338" s="25"/>
      <c r="T338" s="23" t="str">
        <f t="array" ref="T338">IF(U338="","",XLOOKUP(U338,selector_06,selector_06_ids,""))</f>
        <v/>
      </c>
      <c r="U338" s="25"/>
      <c r="V338" s="23" t="str">
        <f t="array" ref="V338">IF(W338="","",XLOOKUP(W338,selector_04,selector_04_ids,""))</f>
        <v/>
      </c>
      <c r="W338" s="25"/>
      <c r="AK338" s="19" t="s">
        <v>68</v>
      </c>
      <c r="AL338" s="19" t="s">
        <v>68</v>
      </c>
    </row>
    <row r="339">
      <c r="A339" s="14"/>
      <c r="B339" s="14"/>
      <c r="C339" s="14"/>
      <c r="D339" s="14"/>
      <c r="E339" s="14"/>
      <c r="F339" s="32"/>
      <c r="G339" s="23" t="str">
        <f t="array" ref="G339">IF(H339="","",XLOOKUP(H339,selector_06,selector_06_ids,""))</f>
        <v/>
      </c>
      <c r="H339" s="25"/>
      <c r="I339" s="23" t="str">
        <f t="array" ref="I339">IF(J339="","",XLOOKUP(J339,selector_08,selector_08_ids,""))</f>
        <v/>
      </c>
      <c r="J339" s="25"/>
      <c r="K339" s="14"/>
      <c r="L339" s="14"/>
      <c r="M339" s="14"/>
      <c r="N339" s="14"/>
      <c r="O339" s="14"/>
      <c r="P339" s="23" t="str">
        <f t="array" ref="P339">IF(Q339="","",XLOOKUP(Q339,selector_05,selector_05_ids,""))</f>
        <v/>
      </c>
      <c r="Q339" s="25"/>
      <c r="R339" s="23" t="str">
        <f t="array" ref="R339">IF(S339="","",XLOOKUP(S339,selector_23,selector_23_ids,""))</f>
        <v/>
      </c>
      <c r="S339" s="25"/>
      <c r="T339" s="23" t="str">
        <f t="array" ref="T339">IF(U339="","",XLOOKUP(U339,selector_06,selector_06_ids,""))</f>
        <v/>
      </c>
      <c r="U339" s="25"/>
      <c r="V339" s="23" t="str">
        <f t="array" ref="V339">IF(W339="","",XLOOKUP(W339,selector_04,selector_04_ids,""))</f>
        <v/>
      </c>
      <c r="W339" s="25"/>
      <c r="AK339" s="19" t="s">
        <v>68</v>
      </c>
      <c r="AL339" s="19" t="s">
        <v>68</v>
      </c>
    </row>
    <row r="340">
      <c r="A340" s="14"/>
      <c r="B340" s="14"/>
      <c r="C340" s="14"/>
      <c r="D340" s="14"/>
      <c r="E340" s="14"/>
      <c r="F340" s="32"/>
      <c r="G340" s="23" t="str">
        <f t="array" ref="G340">IF(H340="","",XLOOKUP(H340,selector_06,selector_06_ids,""))</f>
        <v/>
      </c>
      <c r="H340" s="25"/>
      <c r="I340" s="23" t="str">
        <f t="array" ref="I340">IF(J340="","",XLOOKUP(J340,selector_08,selector_08_ids,""))</f>
        <v/>
      </c>
      <c r="J340" s="25"/>
      <c r="K340" s="14"/>
      <c r="L340" s="14"/>
      <c r="M340" s="14"/>
      <c r="N340" s="14"/>
      <c r="O340" s="14"/>
      <c r="P340" s="23" t="str">
        <f t="array" ref="P340">IF(Q340="","",XLOOKUP(Q340,selector_05,selector_05_ids,""))</f>
        <v/>
      </c>
      <c r="Q340" s="25"/>
      <c r="R340" s="23" t="str">
        <f t="array" ref="R340">IF(S340="","",XLOOKUP(S340,selector_23,selector_23_ids,""))</f>
        <v/>
      </c>
      <c r="S340" s="25"/>
      <c r="T340" s="23" t="str">
        <f t="array" ref="T340">IF(U340="","",XLOOKUP(U340,selector_06,selector_06_ids,""))</f>
        <v/>
      </c>
      <c r="U340" s="25"/>
      <c r="V340" s="23" t="str">
        <f t="array" ref="V340">IF(W340="","",XLOOKUP(W340,selector_04,selector_04_ids,""))</f>
        <v/>
      </c>
      <c r="W340" s="25"/>
      <c r="AK340" s="19" t="s">
        <v>68</v>
      </c>
      <c r="AL340" s="19" t="s">
        <v>68</v>
      </c>
    </row>
    <row r="341">
      <c r="A341" s="14"/>
      <c r="B341" s="14"/>
      <c r="C341" s="14"/>
      <c r="D341" s="14"/>
      <c r="E341" s="14"/>
      <c r="F341" s="32"/>
      <c r="G341" s="23" t="str">
        <f t="array" ref="G341">IF(H341="","",XLOOKUP(H341,selector_06,selector_06_ids,""))</f>
        <v/>
      </c>
      <c r="H341" s="25"/>
      <c r="I341" s="23" t="str">
        <f t="array" ref="I341">IF(J341="","",XLOOKUP(J341,selector_08,selector_08_ids,""))</f>
        <v/>
      </c>
      <c r="J341" s="25"/>
      <c r="K341" s="14"/>
      <c r="L341" s="14"/>
      <c r="M341" s="14"/>
      <c r="N341" s="14"/>
      <c r="O341" s="14"/>
      <c r="P341" s="23" t="str">
        <f t="array" ref="P341">IF(Q341="","",XLOOKUP(Q341,selector_05,selector_05_ids,""))</f>
        <v/>
      </c>
      <c r="Q341" s="25"/>
      <c r="R341" s="23" t="str">
        <f t="array" ref="R341">IF(S341="","",XLOOKUP(S341,selector_23,selector_23_ids,""))</f>
        <v/>
      </c>
      <c r="S341" s="25"/>
      <c r="T341" s="23" t="str">
        <f t="array" ref="T341">IF(U341="","",XLOOKUP(U341,selector_06,selector_06_ids,""))</f>
        <v/>
      </c>
      <c r="U341" s="25"/>
      <c r="V341" s="23" t="str">
        <f t="array" ref="V341">IF(W341="","",XLOOKUP(W341,selector_04,selector_04_ids,""))</f>
        <v/>
      </c>
      <c r="W341" s="25"/>
      <c r="AK341" s="19" t="s">
        <v>68</v>
      </c>
      <c r="AL341" s="19" t="s">
        <v>68</v>
      </c>
    </row>
    <row r="342">
      <c r="A342" s="14"/>
      <c r="B342" s="14"/>
      <c r="C342" s="14"/>
      <c r="D342" s="14"/>
      <c r="E342" s="14"/>
      <c r="F342" s="32"/>
      <c r="G342" s="23" t="str">
        <f t="array" ref="G342">IF(H342="","",XLOOKUP(H342,selector_06,selector_06_ids,""))</f>
        <v/>
      </c>
      <c r="H342" s="25"/>
      <c r="I342" s="23" t="str">
        <f t="array" ref="I342">IF(J342="","",XLOOKUP(J342,selector_08,selector_08_ids,""))</f>
        <v/>
      </c>
      <c r="J342" s="25"/>
      <c r="K342" s="14"/>
      <c r="L342" s="14"/>
      <c r="M342" s="14"/>
      <c r="N342" s="14"/>
      <c r="O342" s="14"/>
      <c r="P342" s="23" t="str">
        <f t="array" ref="P342">IF(Q342="","",XLOOKUP(Q342,selector_05,selector_05_ids,""))</f>
        <v/>
      </c>
      <c r="Q342" s="25"/>
      <c r="R342" s="23" t="str">
        <f t="array" ref="R342">IF(S342="","",XLOOKUP(S342,selector_23,selector_23_ids,""))</f>
        <v/>
      </c>
      <c r="S342" s="25"/>
      <c r="T342" s="23" t="str">
        <f t="array" ref="T342">IF(U342="","",XLOOKUP(U342,selector_06,selector_06_ids,""))</f>
        <v/>
      </c>
      <c r="U342" s="25"/>
      <c r="V342" s="23" t="str">
        <f t="array" ref="V342">IF(W342="","",XLOOKUP(W342,selector_04,selector_04_ids,""))</f>
        <v/>
      </c>
      <c r="W342" s="25"/>
      <c r="AK342" s="19" t="s">
        <v>68</v>
      </c>
      <c r="AL342" s="19" t="s">
        <v>68</v>
      </c>
    </row>
    <row r="343">
      <c r="A343" s="14"/>
      <c r="B343" s="14"/>
      <c r="C343" s="14"/>
      <c r="D343" s="14"/>
      <c r="E343" s="14"/>
      <c r="F343" s="32"/>
      <c r="G343" s="23" t="str">
        <f t="array" ref="G343">IF(H343="","",XLOOKUP(H343,selector_06,selector_06_ids,""))</f>
        <v/>
      </c>
      <c r="H343" s="25"/>
      <c r="I343" s="23" t="str">
        <f t="array" ref="I343">IF(J343="","",XLOOKUP(J343,selector_08,selector_08_ids,""))</f>
        <v/>
      </c>
      <c r="J343" s="25"/>
      <c r="K343" s="14"/>
      <c r="L343" s="14"/>
      <c r="M343" s="14"/>
      <c r="N343" s="14"/>
      <c r="O343" s="14"/>
      <c r="P343" s="23" t="str">
        <f t="array" ref="P343">IF(Q343="","",XLOOKUP(Q343,selector_05,selector_05_ids,""))</f>
        <v/>
      </c>
      <c r="Q343" s="25"/>
      <c r="R343" s="23" t="str">
        <f t="array" ref="R343">IF(S343="","",XLOOKUP(S343,selector_23,selector_23_ids,""))</f>
        <v/>
      </c>
      <c r="S343" s="25"/>
      <c r="T343" s="23" t="str">
        <f t="array" ref="T343">IF(U343="","",XLOOKUP(U343,selector_06,selector_06_ids,""))</f>
        <v/>
      </c>
      <c r="U343" s="25"/>
      <c r="V343" s="23" t="str">
        <f t="array" ref="V343">IF(W343="","",XLOOKUP(W343,selector_04,selector_04_ids,""))</f>
        <v/>
      </c>
      <c r="W343" s="25"/>
      <c r="AK343" s="19" t="s">
        <v>68</v>
      </c>
      <c r="AL343" s="19" t="s">
        <v>68</v>
      </c>
    </row>
    <row r="344">
      <c r="A344" s="14"/>
      <c r="B344" s="14"/>
      <c r="C344" s="14"/>
      <c r="D344" s="14"/>
      <c r="E344" s="14"/>
      <c r="F344" s="32"/>
      <c r="G344" s="23" t="str">
        <f t="array" ref="G344">IF(H344="","",XLOOKUP(H344,selector_06,selector_06_ids,""))</f>
        <v/>
      </c>
      <c r="H344" s="25"/>
      <c r="I344" s="23" t="str">
        <f t="array" ref="I344">IF(J344="","",XLOOKUP(J344,selector_08,selector_08_ids,""))</f>
        <v/>
      </c>
      <c r="J344" s="25"/>
      <c r="K344" s="14"/>
      <c r="L344" s="14"/>
      <c r="M344" s="14"/>
      <c r="N344" s="14"/>
      <c r="O344" s="14"/>
      <c r="P344" s="23" t="str">
        <f t="array" ref="P344">IF(Q344="","",XLOOKUP(Q344,selector_05,selector_05_ids,""))</f>
        <v/>
      </c>
      <c r="Q344" s="25"/>
      <c r="R344" s="23" t="str">
        <f t="array" ref="R344">IF(S344="","",XLOOKUP(S344,selector_23,selector_23_ids,""))</f>
        <v/>
      </c>
      <c r="S344" s="25"/>
      <c r="T344" s="23" t="str">
        <f t="array" ref="T344">IF(U344="","",XLOOKUP(U344,selector_06,selector_06_ids,""))</f>
        <v/>
      </c>
      <c r="U344" s="25"/>
      <c r="V344" s="23" t="str">
        <f t="array" ref="V344">IF(W344="","",XLOOKUP(W344,selector_04,selector_04_ids,""))</f>
        <v/>
      </c>
      <c r="W344" s="25"/>
      <c r="AK344" s="19" t="s">
        <v>68</v>
      </c>
      <c r="AL344" s="19" t="s">
        <v>68</v>
      </c>
    </row>
    <row r="345">
      <c r="A345" s="14"/>
      <c r="B345" s="14"/>
      <c r="C345" s="14"/>
      <c r="D345" s="14"/>
      <c r="E345" s="14"/>
      <c r="F345" s="32"/>
      <c r="G345" s="23" t="str">
        <f t="array" ref="G345">IF(H345="","",XLOOKUP(H345,selector_06,selector_06_ids,""))</f>
        <v/>
      </c>
      <c r="H345" s="25"/>
      <c r="I345" s="23" t="str">
        <f t="array" ref="I345">IF(J345="","",XLOOKUP(J345,selector_08,selector_08_ids,""))</f>
        <v/>
      </c>
      <c r="J345" s="25"/>
      <c r="K345" s="14"/>
      <c r="L345" s="14"/>
      <c r="M345" s="14"/>
      <c r="N345" s="14"/>
      <c r="O345" s="14"/>
      <c r="P345" s="23" t="str">
        <f t="array" ref="P345">IF(Q345="","",XLOOKUP(Q345,selector_05,selector_05_ids,""))</f>
        <v/>
      </c>
      <c r="Q345" s="25"/>
      <c r="R345" s="23" t="str">
        <f t="array" ref="R345">IF(S345="","",XLOOKUP(S345,selector_23,selector_23_ids,""))</f>
        <v/>
      </c>
      <c r="S345" s="25"/>
      <c r="T345" s="23" t="str">
        <f t="array" ref="T345">IF(U345="","",XLOOKUP(U345,selector_06,selector_06_ids,""))</f>
        <v/>
      </c>
      <c r="U345" s="25"/>
      <c r="V345" s="23" t="str">
        <f t="array" ref="V345">IF(W345="","",XLOOKUP(W345,selector_04,selector_04_ids,""))</f>
        <v/>
      </c>
      <c r="W345" s="25"/>
      <c r="AK345" s="19" t="s">
        <v>68</v>
      </c>
      <c r="AL345" s="19" t="s">
        <v>68</v>
      </c>
    </row>
    <row r="346">
      <c r="A346" s="14"/>
      <c r="B346" s="14"/>
      <c r="C346" s="14"/>
      <c r="D346" s="14"/>
      <c r="E346" s="14"/>
      <c r="F346" s="32"/>
      <c r="G346" s="23" t="str">
        <f t="array" ref="G346">IF(H346="","",XLOOKUP(H346,selector_06,selector_06_ids,""))</f>
        <v/>
      </c>
      <c r="H346" s="25"/>
      <c r="I346" s="23" t="str">
        <f t="array" ref="I346">IF(J346="","",XLOOKUP(J346,selector_08,selector_08_ids,""))</f>
        <v/>
      </c>
      <c r="J346" s="25"/>
      <c r="K346" s="14"/>
      <c r="L346" s="14"/>
      <c r="M346" s="14"/>
      <c r="N346" s="14"/>
      <c r="O346" s="14"/>
      <c r="P346" s="23" t="str">
        <f t="array" ref="P346">IF(Q346="","",XLOOKUP(Q346,selector_05,selector_05_ids,""))</f>
        <v/>
      </c>
      <c r="Q346" s="25"/>
      <c r="R346" s="23" t="str">
        <f t="array" ref="R346">IF(S346="","",XLOOKUP(S346,selector_23,selector_23_ids,""))</f>
        <v/>
      </c>
      <c r="S346" s="25"/>
      <c r="T346" s="23" t="str">
        <f t="array" ref="T346">IF(U346="","",XLOOKUP(U346,selector_06,selector_06_ids,""))</f>
        <v/>
      </c>
      <c r="U346" s="25"/>
      <c r="V346" s="23" t="str">
        <f t="array" ref="V346">IF(W346="","",XLOOKUP(W346,selector_04,selector_04_ids,""))</f>
        <v/>
      </c>
      <c r="W346" s="25"/>
      <c r="AK346" s="19" t="s">
        <v>68</v>
      </c>
      <c r="AL346" s="19" t="s">
        <v>68</v>
      </c>
    </row>
    <row r="347">
      <c r="A347" s="14"/>
      <c r="B347" s="14"/>
      <c r="C347" s="14"/>
      <c r="D347" s="14"/>
      <c r="E347" s="14"/>
      <c r="F347" s="32"/>
      <c r="G347" s="23" t="str">
        <f t="array" ref="G347">IF(H347="","",XLOOKUP(H347,selector_06,selector_06_ids,""))</f>
        <v/>
      </c>
      <c r="H347" s="25"/>
      <c r="I347" s="23" t="str">
        <f t="array" ref="I347">IF(J347="","",XLOOKUP(J347,selector_08,selector_08_ids,""))</f>
        <v/>
      </c>
      <c r="J347" s="25"/>
      <c r="K347" s="14"/>
      <c r="L347" s="14"/>
      <c r="M347" s="14"/>
      <c r="N347" s="14"/>
      <c r="O347" s="14"/>
      <c r="P347" s="23" t="str">
        <f t="array" ref="P347">IF(Q347="","",XLOOKUP(Q347,selector_05,selector_05_ids,""))</f>
        <v/>
      </c>
      <c r="Q347" s="25"/>
      <c r="R347" s="23" t="str">
        <f t="array" ref="R347">IF(S347="","",XLOOKUP(S347,selector_23,selector_23_ids,""))</f>
        <v/>
      </c>
      <c r="S347" s="25"/>
      <c r="T347" s="23" t="str">
        <f t="array" ref="T347">IF(U347="","",XLOOKUP(U347,selector_06,selector_06_ids,""))</f>
        <v/>
      </c>
      <c r="U347" s="25"/>
      <c r="V347" s="23" t="str">
        <f t="array" ref="V347">IF(W347="","",XLOOKUP(W347,selector_04,selector_04_ids,""))</f>
        <v/>
      </c>
      <c r="W347" s="25"/>
      <c r="AK347" s="19" t="s">
        <v>68</v>
      </c>
      <c r="AL347" s="19" t="s">
        <v>68</v>
      </c>
    </row>
    <row r="348">
      <c r="A348" s="14"/>
      <c r="B348" s="14"/>
      <c r="C348" s="14"/>
      <c r="D348" s="14"/>
      <c r="E348" s="14"/>
      <c r="F348" s="32"/>
      <c r="G348" s="23" t="str">
        <f t="array" ref="G348">IF(H348="","",XLOOKUP(H348,selector_06,selector_06_ids,""))</f>
        <v/>
      </c>
      <c r="H348" s="25"/>
      <c r="I348" s="23" t="str">
        <f t="array" ref="I348">IF(J348="","",XLOOKUP(J348,selector_08,selector_08_ids,""))</f>
        <v/>
      </c>
      <c r="J348" s="25"/>
      <c r="K348" s="14"/>
      <c r="L348" s="14"/>
      <c r="M348" s="14"/>
      <c r="N348" s="14"/>
      <c r="O348" s="14"/>
      <c r="P348" s="23" t="str">
        <f t="array" ref="P348">IF(Q348="","",XLOOKUP(Q348,selector_05,selector_05_ids,""))</f>
        <v/>
      </c>
      <c r="Q348" s="25"/>
      <c r="R348" s="23" t="str">
        <f t="array" ref="R348">IF(S348="","",XLOOKUP(S348,selector_23,selector_23_ids,""))</f>
        <v/>
      </c>
      <c r="S348" s="25"/>
      <c r="T348" s="23" t="str">
        <f t="array" ref="T348">IF(U348="","",XLOOKUP(U348,selector_06,selector_06_ids,""))</f>
        <v/>
      </c>
      <c r="U348" s="25"/>
      <c r="V348" s="23" t="str">
        <f t="array" ref="V348">IF(W348="","",XLOOKUP(W348,selector_04,selector_04_ids,""))</f>
        <v/>
      </c>
      <c r="W348" s="25"/>
      <c r="AK348" s="19" t="s">
        <v>68</v>
      </c>
      <c r="AL348" s="19" t="s">
        <v>68</v>
      </c>
    </row>
    <row r="349">
      <c r="A349" s="14"/>
      <c r="B349" s="14"/>
      <c r="C349" s="14"/>
      <c r="D349" s="14"/>
      <c r="E349" s="14"/>
      <c r="F349" s="32"/>
      <c r="G349" s="23" t="str">
        <f t="array" ref="G349">IF(H349="","",XLOOKUP(H349,selector_06,selector_06_ids,""))</f>
        <v/>
      </c>
      <c r="H349" s="25"/>
      <c r="I349" s="23" t="str">
        <f t="array" ref="I349">IF(J349="","",XLOOKUP(J349,selector_08,selector_08_ids,""))</f>
        <v/>
      </c>
      <c r="J349" s="25"/>
      <c r="K349" s="14"/>
      <c r="L349" s="14"/>
      <c r="M349" s="14"/>
      <c r="N349" s="14"/>
      <c r="O349" s="14"/>
      <c r="P349" s="23" t="str">
        <f t="array" ref="P349">IF(Q349="","",XLOOKUP(Q349,selector_05,selector_05_ids,""))</f>
        <v/>
      </c>
      <c r="Q349" s="25"/>
      <c r="R349" s="23" t="str">
        <f t="array" ref="R349">IF(S349="","",XLOOKUP(S349,selector_23,selector_23_ids,""))</f>
        <v/>
      </c>
      <c r="S349" s="25"/>
      <c r="T349" s="23" t="str">
        <f t="array" ref="T349">IF(U349="","",XLOOKUP(U349,selector_06,selector_06_ids,""))</f>
        <v/>
      </c>
      <c r="U349" s="25"/>
      <c r="V349" s="23" t="str">
        <f t="array" ref="V349">IF(W349="","",XLOOKUP(W349,selector_04,selector_04_ids,""))</f>
        <v/>
      </c>
      <c r="W349" s="25"/>
      <c r="AK349" s="19" t="s">
        <v>68</v>
      </c>
      <c r="AL349" s="19" t="s">
        <v>68</v>
      </c>
    </row>
    <row r="350">
      <c r="A350" s="14"/>
      <c r="B350" s="14"/>
      <c r="C350" s="14"/>
      <c r="D350" s="14"/>
      <c r="E350" s="14"/>
      <c r="F350" s="32"/>
      <c r="G350" s="23" t="str">
        <f t="array" ref="G350">IF(H350="","",XLOOKUP(H350,selector_06,selector_06_ids,""))</f>
        <v/>
      </c>
      <c r="H350" s="25"/>
      <c r="I350" s="23" t="str">
        <f t="array" ref="I350">IF(J350="","",XLOOKUP(J350,selector_08,selector_08_ids,""))</f>
        <v/>
      </c>
      <c r="J350" s="25"/>
      <c r="K350" s="14"/>
      <c r="L350" s="14"/>
      <c r="M350" s="14"/>
      <c r="N350" s="14"/>
      <c r="O350" s="14"/>
      <c r="P350" s="23" t="str">
        <f t="array" ref="P350">IF(Q350="","",XLOOKUP(Q350,selector_05,selector_05_ids,""))</f>
        <v/>
      </c>
      <c r="Q350" s="25"/>
      <c r="R350" s="23" t="str">
        <f t="array" ref="R350">IF(S350="","",XLOOKUP(S350,selector_23,selector_23_ids,""))</f>
        <v/>
      </c>
      <c r="S350" s="25"/>
      <c r="T350" s="23" t="str">
        <f t="array" ref="T350">IF(U350="","",XLOOKUP(U350,selector_06,selector_06_ids,""))</f>
        <v/>
      </c>
      <c r="U350" s="25"/>
      <c r="V350" s="23" t="str">
        <f t="array" ref="V350">IF(W350="","",XLOOKUP(W350,selector_04,selector_04_ids,""))</f>
        <v/>
      </c>
      <c r="W350" s="25"/>
      <c r="AK350" s="19" t="s">
        <v>68</v>
      </c>
      <c r="AL350" s="19" t="s">
        <v>68</v>
      </c>
    </row>
    <row r="351">
      <c r="A351" s="14"/>
      <c r="B351" s="14"/>
      <c r="C351" s="14"/>
      <c r="D351" s="14"/>
      <c r="E351" s="14"/>
      <c r="F351" s="32"/>
      <c r="G351" s="23" t="str">
        <f t="array" ref="G351">IF(H351="","",XLOOKUP(H351,selector_06,selector_06_ids,""))</f>
        <v/>
      </c>
      <c r="H351" s="25"/>
      <c r="I351" s="23" t="str">
        <f t="array" ref="I351">IF(J351="","",XLOOKUP(J351,selector_08,selector_08_ids,""))</f>
        <v/>
      </c>
      <c r="J351" s="25"/>
      <c r="K351" s="14"/>
      <c r="L351" s="14"/>
      <c r="M351" s="14"/>
      <c r="N351" s="14"/>
      <c r="O351" s="14"/>
      <c r="P351" s="23" t="str">
        <f t="array" ref="P351">IF(Q351="","",XLOOKUP(Q351,selector_05,selector_05_ids,""))</f>
        <v/>
      </c>
      <c r="Q351" s="25"/>
      <c r="R351" s="23" t="str">
        <f t="array" ref="R351">IF(S351="","",XLOOKUP(S351,selector_23,selector_23_ids,""))</f>
        <v/>
      </c>
      <c r="S351" s="25"/>
      <c r="T351" s="23" t="str">
        <f t="array" ref="T351">IF(U351="","",XLOOKUP(U351,selector_06,selector_06_ids,""))</f>
        <v/>
      </c>
      <c r="U351" s="25"/>
      <c r="V351" s="23" t="str">
        <f t="array" ref="V351">IF(W351="","",XLOOKUP(W351,selector_04,selector_04_ids,""))</f>
        <v/>
      </c>
      <c r="W351" s="25"/>
      <c r="AK351" s="19" t="s">
        <v>68</v>
      </c>
      <c r="AL351" s="19" t="s">
        <v>68</v>
      </c>
    </row>
    <row r="352">
      <c r="A352" s="14"/>
      <c r="B352" s="14"/>
      <c r="C352" s="14"/>
      <c r="D352" s="14"/>
      <c r="E352" s="14"/>
      <c r="F352" s="32"/>
      <c r="G352" s="23" t="str">
        <f t="array" ref="G352">IF(H352="","",XLOOKUP(H352,selector_06,selector_06_ids,""))</f>
        <v/>
      </c>
      <c r="H352" s="25"/>
      <c r="I352" s="23" t="str">
        <f t="array" ref="I352">IF(J352="","",XLOOKUP(J352,selector_08,selector_08_ids,""))</f>
        <v/>
      </c>
      <c r="J352" s="25"/>
      <c r="K352" s="14"/>
      <c r="L352" s="14"/>
      <c r="M352" s="14"/>
      <c r="N352" s="14"/>
      <c r="O352" s="14"/>
      <c r="P352" s="23" t="str">
        <f t="array" ref="P352">IF(Q352="","",XLOOKUP(Q352,selector_05,selector_05_ids,""))</f>
        <v/>
      </c>
      <c r="Q352" s="25"/>
      <c r="R352" s="23" t="str">
        <f t="array" ref="R352">IF(S352="","",XLOOKUP(S352,selector_23,selector_23_ids,""))</f>
        <v/>
      </c>
      <c r="S352" s="25"/>
      <c r="T352" s="23" t="str">
        <f t="array" ref="T352">IF(U352="","",XLOOKUP(U352,selector_06,selector_06_ids,""))</f>
        <v/>
      </c>
      <c r="U352" s="25"/>
      <c r="V352" s="23" t="str">
        <f t="array" ref="V352">IF(W352="","",XLOOKUP(W352,selector_04,selector_04_ids,""))</f>
        <v/>
      </c>
      <c r="W352" s="25"/>
      <c r="AK352" s="19" t="s">
        <v>68</v>
      </c>
      <c r="AL352" s="19" t="s">
        <v>68</v>
      </c>
    </row>
    <row r="353">
      <c r="A353" s="14"/>
      <c r="B353" s="14"/>
      <c r="C353" s="14"/>
      <c r="D353" s="14"/>
      <c r="E353" s="14"/>
      <c r="F353" s="32"/>
      <c r="G353" s="23" t="str">
        <f t="array" ref="G353">IF(H353="","",XLOOKUP(H353,selector_06,selector_06_ids,""))</f>
        <v/>
      </c>
      <c r="H353" s="25"/>
      <c r="I353" s="23" t="str">
        <f t="array" ref="I353">IF(J353="","",XLOOKUP(J353,selector_08,selector_08_ids,""))</f>
        <v/>
      </c>
      <c r="J353" s="25"/>
      <c r="K353" s="14"/>
      <c r="L353" s="14"/>
      <c r="M353" s="14"/>
      <c r="N353" s="14"/>
      <c r="O353" s="14"/>
      <c r="P353" s="23" t="str">
        <f t="array" ref="P353">IF(Q353="","",XLOOKUP(Q353,selector_05,selector_05_ids,""))</f>
        <v/>
      </c>
      <c r="Q353" s="25"/>
      <c r="R353" s="23" t="str">
        <f t="array" ref="R353">IF(S353="","",XLOOKUP(S353,selector_23,selector_23_ids,""))</f>
        <v/>
      </c>
      <c r="S353" s="25"/>
      <c r="T353" s="23" t="str">
        <f t="array" ref="T353">IF(U353="","",XLOOKUP(U353,selector_06,selector_06_ids,""))</f>
        <v/>
      </c>
      <c r="U353" s="25"/>
      <c r="V353" s="23" t="str">
        <f t="array" ref="V353">IF(W353="","",XLOOKUP(W353,selector_04,selector_04_ids,""))</f>
        <v/>
      </c>
      <c r="W353" s="25"/>
      <c r="AK353" s="19" t="s">
        <v>68</v>
      </c>
      <c r="AL353" s="19" t="s">
        <v>68</v>
      </c>
    </row>
    <row r="354">
      <c r="A354" s="14"/>
      <c r="B354" s="14"/>
      <c r="C354" s="14"/>
      <c r="D354" s="14"/>
      <c r="E354" s="14"/>
      <c r="F354" s="32"/>
      <c r="G354" s="23" t="str">
        <f t="array" ref="G354">IF(H354="","",XLOOKUP(H354,selector_06,selector_06_ids,""))</f>
        <v/>
      </c>
      <c r="H354" s="25"/>
      <c r="I354" s="23" t="str">
        <f t="array" ref="I354">IF(J354="","",XLOOKUP(J354,selector_08,selector_08_ids,""))</f>
        <v/>
      </c>
      <c r="J354" s="25"/>
      <c r="K354" s="14"/>
      <c r="L354" s="14"/>
      <c r="M354" s="14"/>
      <c r="N354" s="14"/>
      <c r="O354" s="14"/>
      <c r="P354" s="23" t="str">
        <f t="array" ref="P354">IF(Q354="","",XLOOKUP(Q354,selector_05,selector_05_ids,""))</f>
        <v/>
      </c>
      <c r="Q354" s="25"/>
      <c r="R354" s="23" t="str">
        <f t="array" ref="R354">IF(S354="","",XLOOKUP(S354,selector_23,selector_23_ids,""))</f>
        <v/>
      </c>
      <c r="S354" s="25"/>
      <c r="T354" s="23" t="str">
        <f t="array" ref="T354">IF(U354="","",XLOOKUP(U354,selector_06,selector_06_ids,""))</f>
        <v/>
      </c>
      <c r="U354" s="25"/>
      <c r="V354" s="23" t="str">
        <f t="array" ref="V354">IF(W354="","",XLOOKUP(W354,selector_04,selector_04_ids,""))</f>
        <v/>
      </c>
      <c r="W354" s="25"/>
      <c r="AK354" s="19" t="s">
        <v>68</v>
      </c>
      <c r="AL354" s="19" t="s">
        <v>68</v>
      </c>
    </row>
    <row r="355">
      <c r="A355" s="14"/>
      <c r="B355" s="14"/>
      <c r="C355" s="14"/>
      <c r="D355" s="14"/>
      <c r="E355" s="14"/>
      <c r="F355" s="32"/>
      <c r="G355" s="23" t="str">
        <f t="array" ref="G355">IF(H355="","",XLOOKUP(H355,selector_06,selector_06_ids,""))</f>
        <v/>
      </c>
      <c r="H355" s="25"/>
      <c r="I355" s="23" t="str">
        <f t="array" ref="I355">IF(J355="","",XLOOKUP(J355,selector_08,selector_08_ids,""))</f>
        <v/>
      </c>
      <c r="J355" s="25"/>
      <c r="K355" s="14"/>
      <c r="L355" s="14"/>
      <c r="M355" s="14"/>
      <c r="N355" s="14"/>
      <c r="O355" s="14"/>
      <c r="P355" s="23" t="str">
        <f t="array" ref="P355">IF(Q355="","",XLOOKUP(Q355,selector_05,selector_05_ids,""))</f>
        <v/>
      </c>
      <c r="Q355" s="25"/>
      <c r="R355" s="23" t="str">
        <f t="array" ref="R355">IF(S355="","",XLOOKUP(S355,selector_23,selector_23_ids,""))</f>
        <v/>
      </c>
      <c r="S355" s="25"/>
      <c r="T355" s="23" t="str">
        <f t="array" ref="T355">IF(U355="","",XLOOKUP(U355,selector_06,selector_06_ids,""))</f>
        <v/>
      </c>
      <c r="U355" s="25"/>
      <c r="V355" s="23" t="str">
        <f t="array" ref="V355">IF(W355="","",XLOOKUP(W355,selector_04,selector_04_ids,""))</f>
        <v/>
      </c>
      <c r="W355" s="25"/>
      <c r="AK355" s="19" t="s">
        <v>68</v>
      </c>
      <c r="AL355" s="19" t="s">
        <v>68</v>
      </c>
    </row>
    <row r="356">
      <c r="A356" s="14"/>
      <c r="B356" s="14"/>
      <c r="C356" s="14"/>
      <c r="D356" s="14"/>
      <c r="E356" s="14"/>
      <c r="F356" s="32"/>
      <c r="G356" s="23" t="str">
        <f t="array" ref="G356">IF(H356="","",XLOOKUP(H356,selector_06,selector_06_ids,""))</f>
        <v/>
      </c>
      <c r="H356" s="25"/>
      <c r="I356" s="23" t="str">
        <f t="array" ref="I356">IF(J356="","",XLOOKUP(J356,selector_08,selector_08_ids,""))</f>
        <v/>
      </c>
      <c r="J356" s="25"/>
      <c r="K356" s="14"/>
      <c r="L356" s="14"/>
      <c r="M356" s="14"/>
      <c r="N356" s="14"/>
      <c r="O356" s="14"/>
      <c r="P356" s="23" t="str">
        <f t="array" ref="P356">IF(Q356="","",XLOOKUP(Q356,selector_05,selector_05_ids,""))</f>
        <v/>
      </c>
      <c r="Q356" s="25"/>
      <c r="R356" s="23" t="str">
        <f t="array" ref="R356">IF(S356="","",XLOOKUP(S356,selector_23,selector_23_ids,""))</f>
        <v/>
      </c>
      <c r="S356" s="25"/>
      <c r="T356" s="23" t="str">
        <f t="array" ref="T356">IF(U356="","",XLOOKUP(U356,selector_06,selector_06_ids,""))</f>
        <v/>
      </c>
      <c r="U356" s="25"/>
      <c r="V356" s="23" t="str">
        <f t="array" ref="V356">IF(W356="","",XLOOKUP(W356,selector_04,selector_04_ids,""))</f>
        <v/>
      </c>
      <c r="W356" s="25"/>
      <c r="AK356" s="19" t="s">
        <v>68</v>
      </c>
      <c r="AL356" s="19" t="s">
        <v>68</v>
      </c>
    </row>
    <row r="357">
      <c r="A357" s="14"/>
      <c r="B357" s="14"/>
      <c r="C357" s="14"/>
      <c r="D357" s="14"/>
      <c r="E357" s="14"/>
      <c r="F357" s="32"/>
      <c r="G357" s="23" t="str">
        <f t="array" ref="G357">IF(H357="","",XLOOKUP(H357,selector_06,selector_06_ids,""))</f>
        <v/>
      </c>
      <c r="H357" s="25"/>
      <c r="I357" s="23" t="str">
        <f t="array" ref="I357">IF(J357="","",XLOOKUP(J357,selector_08,selector_08_ids,""))</f>
        <v/>
      </c>
      <c r="J357" s="25"/>
      <c r="K357" s="14"/>
      <c r="L357" s="14"/>
      <c r="M357" s="14"/>
      <c r="N357" s="14"/>
      <c r="O357" s="14"/>
      <c r="P357" s="23" t="str">
        <f t="array" ref="P357">IF(Q357="","",XLOOKUP(Q357,selector_05,selector_05_ids,""))</f>
        <v/>
      </c>
      <c r="Q357" s="25"/>
      <c r="R357" s="23" t="str">
        <f t="array" ref="R357">IF(S357="","",XLOOKUP(S357,selector_23,selector_23_ids,""))</f>
        <v/>
      </c>
      <c r="S357" s="25"/>
      <c r="T357" s="23" t="str">
        <f t="array" ref="T357">IF(U357="","",XLOOKUP(U357,selector_06,selector_06_ids,""))</f>
        <v/>
      </c>
      <c r="U357" s="25"/>
      <c r="V357" s="23" t="str">
        <f t="array" ref="V357">IF(W357="","",XLOOKUP(W357,selector_04,selector_04_ids,""))</f>
        <v/>
      </c>
      <c r="W357" s="25"/>
      <c r="AK357" s="19" t="s">
        <v>68</v>
      </c>
      <c r="AL357" s="19" t="s">
        <v>68</v>
      </c>
    </row>
    <row r="358">
      <c r="A358" s="14"/>
      <c r="B358" s="14"/>
      <c r="C358" s="14"/>
      <c r="D358" s="14"/>
      <c r="E358" s="14"/>
      <c r="F358" s="32"/>
      <c r="G358" s="23" t="str">
        <f t="array" ref="G358">IF(H358="","",XLOOKUP(H358,selector_06,selector_06_ids,""))</f>
        <v/>
      </c>
      <c r="H358" s="25"/>
      <c r="I358" s="23" t="str">
        <f t="array" ref="I358">IF(J358="","",XLOOKUP(J358,selector_08,selector_08_ids,""))</f>
        <v/>
      </c>
      <c r="J358" s="25"/>
      <c r="K358" s="14"/>
      <c r="L358" s="14"/>
      <c r="M358" s="14"/>
      <c r="N358" s="14"/>
      <c r="O358" s="14"/>
      <c r="P358" s="23" t="str">
        <f t="array" ref="P358">IF(Q358="","",XLOOKUP(Q358,selector_05,selector_05_ids,""))</f>
        <v/>
      </c>
      <c r="Q358" s="25"/>
      <c r="R358" s="23" t="str">
        <f t="array" ref="R358">IF(S358="","",XLOOKUP(S358,selector_23,selector_23_ids,""))</f>
        <v/>
      </c>
      <c r="S358" s="25"/>
      <c r="T358" s="23" t="str">
        <f t="array" ref="T358">IF(U358="","",XLOOKUP(U358,selector_06,selector_06_ids,""))</f>
        <v/>
      </c>
      <c r="U358" s="25"/>
      <c r="V358" s="23" t="str">
        <f t="array" ref="V358">IF(W358="","",XLOOKUP(W358,selector_04,selector_04_ids,""))</f>
        <v/>
      </c>
      <c r="W358" s="25"/>
      <c r="AK358" s="19" t="s">
        <v>68</v>
      </c>
      <c r="AL358" s="19" t="s">
        <v>68</v>
      </c>
    </row>
    <row r="359">
      <c r="A359" s="14"/>
      <c r="B359" s="14"/>
      <c r="C359" s="14"/>
      <c r="D359" s="14"/>
      <c r="E359" s="14"/>
      <c r="F359" s="32"/>
      <c r="G359" s="23" t="str">
        <f t="array" ref="G359">IF(H359="","",XLOOKUP(H359,selector_06,selector_06_ids,""))</f>
        <v/>
      </c>
      <c r="H359" s="25"/>
      <c r="I359" s="23" t="str">
        <f t="array" ref="I359">IF(J359="","",XLOOKUP(J359,selector_08,selector_08_ids,""))</f>
        <v/>
      </c>
      <c r="J359" s="25"/>
      <c r="K359" s="14"/>
      <c r="L359" s="14"/>
      <c r="M359" s="14"/>
      <c r="N359" s="14"/>
      <c r="O359" s="14"/>
      <c r="P359" s="23" t="str">
        <f t="array" ref="P359">IF(Q359="","",XLOOKUP(Q359,selector_05,selector_05_ids,""))</f>
        <v/>
      </c>
      <c r="Q359" s="25"/>
      <c r="R359" s="23" t="str">
        <f t="array" ref="R359">IF(S359="","",XLOOKUP(S359,selector_23,selector_23_ids,""))</f>
        <v/>
      </c>
      <c r="S359" s="25"/>
      <c r="T359" s="23" t="str">
        <f t="array" ref="T359">IF(U359="","",XLOOKUP(U359,selector_06,selector_06_ids,""))</f>
        <v/>
      </c>
      <c r="U359" s="25"/>
      <c r="V359" s="23" t="str">
        <f t="array" ref="V359">IF(W359="","",XLOOKUP(W359,selector_04,selector_04_ids,""))</f>
        <v/>
      </c>
      <c r="W359" s="25"/>
      <c r="AK359" s="19" t="s">
        <v>68</v>
      </c>
      <c r="AL359" s="19" t="s">
        <v>68</v>
      </c>
    </row>
    <row r="360">
      <c r="A360" s="14"/>
      <c r="B360" s="14"/>
      <c r="C360" s="14"/>
      <c r="D360" s="14"/>
      <c r="E360" s="14"/>
      <c r="F360" s="32"/>
      <c r="G360" s="23" t="str">
        <f t="array" ref="G360">IF(H360="","",XLOOKUP(H360,selector_06,selector_06_ids,""))</f>
        <v/>
      </c>
      <c r="H360" s="25"/>
      <c r="I360" s="23" t="str">
        <f t="array" ref="I360">IF(J360="","",XLOOKUP(J360,selector_08,selector_08_ids,""))</f>
        <v/>
      </c>
      <c r="J360" s="25"/>
      <c r="K360" s="14"/>
      <c r="L360" s="14"/>
      <c r="M360" s="14"/>
      <c r="N360" s="14"/>
      <c r="O360" s="14"/>
      <c r="P360" s="23" t="str">
        <f t="array" ref="P360">IF(Q360="","",XLOOKUP(Q360,selector_05,selector_05_ids,""))</f>
        <v/>
      </c>
      <c r="Q360" s="25"/>
      <c r="R360" s="23" t="str">
        <f t="array" ref="R360">IF(S360="","",XLOOKUP(S360,selector_23,selector_23_ids,""))</f>
        <v/>
      </c>
      <c r="S360" s="25"/>
      <c r="T360" s="23" t="str">
        <f t="array" ref="T360">IF(U360="","",XLOOKUP(U360,selector_06,selector_06_ids,""))</f>
        <v/>
      </c>
      <c r="U360" s="25"/>
      <c r="V360" s="23" t="str">
        <f t="array" ref="V360">IF(W360="","",XLOOKUP(W360,selector_04,selector_04_ids,""))</f>
        <v/>
      </c>
      <c r="W360" s="25"/>
      <c r="AK360" s="19" t="s">
        <v>68</v>
      </c>
      <c r="AL360" s="19" t="s">
        <v>68</v>
      </c>
    </row>
    <row r="361">
      <c r="A361" s="14"/>
      <c r="B361" s="14"/>
      <c r="C361" s="14"/>
      <c r="D361" s="14"/>
      <c r="E361" s="14"/>
      <c r="F361" s="32"/>
      <c r="G361" s="23" t="str">
        <f t="array" ref="G361">IF(H361="","",XLOOKUP(H361,selector_06,selector_06_ids,""))</f>
        <v/>
      </c>
      <c r="H361" s="25"/>
      <c r="I361" s="23" t="str">
        <f t="array" ref="I361">IF(J361="","",XLOOKUP(J361,selector_08,selector_08_ids,""))</f>
        <v/>
      </c>
      <c r="J361" s="25"/>
      <c r="K361" s="14"/>
      <c r="L361" s="14"/>
      <c r="M361" s="14"/>
      <c r="N361" s="14"/>
      <c r="O361" s="14"/>
      <c r="P361" s="23" t="str">
        <f t="array" ref="P361">IF(Q361="","",XLOOKUP(Q361,selector_05,selector_05_ids,""))</f>
        <v/>
      </c>
      <c r="Q361" s="25"/>
      <c r="R361" s="23" t="str">
        <f t="array" ref="R361">IF(S361="","",XLOOKUP(S361,selector_23,selector_23_ids,""))</f>
        <v/>
      </c>
      <c r="S361" s="25"/>
      <c r="T361" s="23" t="str">
        <f t="array" ref="T361">IF(U361="","",XLOOKUP(U361,selector_06,selector_06_ids,""))</f>
        <v/>
      </c>
      <c r="U361" s="25"/>
      <c r="V361" s="23" t="str">
        <f t="array" ref="V361">IF(W361="","",XLOOKUP(W361,selector_04,selector_04_ids,""))</f>
        <v/>
      </c>
      <c r="W361" s="25"/>
      <c r="AK361" s="19" t="s">
        <v>68</v>
      </c>
      <c r="AL361" s="19" t="s">
        <v>68</v>
      </c>
    </row>
    <row r="362">
      <c r="A362" s="14"/>
      <c r="B362" s="14"/>
      <c r="C362" s="14"/>
      <c r="D362" s="14"/>
      <c r="E362" s="14"/>
      <c r="F362" s="32"/>
      <c r="G362" s="23" t="str">
        <f t="array" ref="G362">IF(H362="","",XLOOKUP(H362,selector_06,selector_06_ids,""))</f>
        <v/>
      </c>
      <c r="H362" s="25"/>
      <c r="I362" s="23" t="str">
        <f t="array" ref="I362">IF(J362="","",XLOOKUP(J362,selector_08,selector_08_ids,""))</f>
        <v/>
      </c>
      <c r="J362" s="25"/>
      <c r="K362" s="14"/>
      <c r="L362" s="14"/>
      <c r="M362" s="14"/>
      <c r="N362" s="14"/>
      <c r="O362" s="14"/>
      <c r="P362" s="23" t="str">
        <f t="array" ref="P362">IF(Q362="","",XLOOKUP(Q362,selector_05,selector_05_ids,""))</f>
        <v/>
      </c>
      <c r="Q362" s="25"/>
      <c r="R362" s="23" t="str">
        <f t="array" ref="R362">IF(S362="","",XLOOKUP(S362,selector_23,selector_23_ids,""))</f>
        <v/>
      </c>
      <c r="S362" s="25"/>
      <c r="T362" s="23" t="str">
        <f t="array" ref="T362">IF(U362="","",XLOOKUP(U362,selector_06,selector_06_ids,""))</f>
        <v/>
      </c>
      <c r="U362" s="25"/>
      <c r="V362" s="23" t="str">
        <f t="array" ref="V362">IF(W362="","",XLOOKUP(W362,selector_04,selector_04_ids,""))</f>
        <v/>
      </c>
      <c r="W362" s="25"/>
      <c r="AK362" s="19" t="s">
        <v>68</v>
      </c>
      <c r="AL362" s="19" t="s">
        <v>68</v>
      </c>
    </row>
    <row r="363">
      <c r="A363" s="14"/>
      <c r="B363" s="14"/>
      <c r="C363" s="14"/>
      <c r="D363" s="14"/>
      <c r="E363" s="14"/>
      <c r="F363" s="32"/>
      <c r="G363" s="23" t="str">
        <f t="array" ref="G363">IF(H363="","",XLOOKUP(H363,selector_06,selector_06_ids,""))</f>
        <v/>
      </c>
      <c r="H363" s="25"/>
      <c r="I363" s="23" t="str">
        <f t="array" ref="I363">IF(J363="","",XLOOKUP(J363,selector_08,selector_08_ids,""))</f>
        <v/>
      </c>
      <c r="J363" s="25"/>
      <c r="K363" s="14"/>
      <c r="L363" s="14"/>
      <c r="M363" s="14"/>
      <c r="N363" s="14"/>
      <c r="O363" s="14"/>
      <c r="P363" s="23" t="str">
        <f t="array" ref="P363">IF(Q363="","",XLOOKUP(Q363,selector_05,selector_05_ids,""))</f>
        <v/>
      </c>
      <c r="Q363" s="25"/>
      <c r="R363" s="23" t="str">
        <f t="array" ref="R363">IF(S363="","",XLOOKUP(S363,selector_23,selector_23_ids,""))</f>
        <v/>
      </c>
      <c r="S363" s="25"/>
      <c r="T363" s="23" t="str">
        <f t="array" ref="T363">IF(U363="","",XLOOKUP(U363,selector_06,selector_06_ids,""))</f>
        <v/>
      </c>
      <c r="U363" s="25"/>
      <c r="V363" s="23" t="str">
        <f t="array" ref="V363">IF(W363="","",XLOOKUP(W363,selector_04,selector_04_ids,""))</f>
        <v/>
      </c>
      <c r="W363" s="25"/>
      <c r="AK363" s="19" t="s">
        <v>68</v>
      </c>
      <c r="AL363" s="19" t="s">
        <v>68</v>
      </c>
    </row>
    <row r="364">
      <c r="A364" s="14"/>
      <c r="B364" s="14"/>
      <c r="C364" s="14"/>
      <c r="D364" s="14"/>
      <c r="E364" s="14"/>
      <c r="F364" s="32"/>
      <c r="G364" s="23" t="str">
        <f t="array" ref="G364">IF(H364="","",XLOOKUP(H364,selector_06,selector_06_ids,""))</f>
        <v/>
      </c>
      <c r="H364" s="25"/>
      <c r="I364" s="23" t="str">
        <f t="array" ref="I364">IF(J364="","",XLOOKUP(J364,selector_08,selector_08_ids,""))</f>
        <v/>
      </c>
      <c r="J364" s="25"/>
      <c r="K364" s="14"/>
      <c r="L364" s="14"/>
      <c r="M364" s="14"/>
      <c r="N364" s="14"/>
      <c r="O364" s="14"/>
      <c r="P364" s="23" t="str">
        <f t="array" ref="P364">IF(Q364="","",XLOOKUP(Q364,selector_05,selector_05_ids,""))</f>
        <v/>
      </c>
      <c r="Q364" s="25"/>
      <c r="R364" s="23" t="str">
        <f t="array" ref="R364">IF(S364="","",XLOOKUP(S364,selector_23,selector_23_ids,""))</f>
        <v/>
      </c>
      <c r="S364" s="25"/>
      <c r="T364" s="23" t="str">
        <f t="array" ref="T364">IF(U364="","",XLOOKUP(U364,selector_06,selector_06_ids,""))</f>
        <v/>
      </c>
      <c r="U364" s="25"/>
      <c r="V364" s="23" t="str">
        <f t="array" ref="V364">IF(W364="","",XLOOKUP(W364,selector_04,selector_04_ids,""))</f>
        <v/>
      </c>
      <c r="W364" s="25"/>
      <c r="AK364" s="19" t="s">
        <v>68</v>
      </c>
      <c r="AL364" s="19" t="s">
        <v>68</v>
      </c>
    </row>
    <row r="365">
      <c r="A365" s="14"/>
      <c r="B365" s="14"/>
      <c r="C365" s="14"/>
      <c r="D365" s="14"/>
      <c r="E365" s="14"/>
      <c r="F365" s="32"/>
      <c r="G365" s="23" t="str">
        <f t="array" ref="G365">IF(H365="","",XLOOKUP(H365,selector_06,selector_06_ids,""))</f>
        <v/>
      </c>
      <c r="H365" s="25"/>
      <c r="I365" s="23" t="str">
        <f t="array" ref="I365">IF(J365="","",XLOOKUP(J365,selector_08,selector_08_ids,""))</f>
        <v/>
      </c>
      <c r="J365" s="25"/>
      <c r="K365" s="14"/>
      <c r="L365" s="14"/>
      <c r="M365" s="14"/>
      <c r="N365" s="14"/>
      <c r="O365" s="14"/>
      <c r="P365" s="23" t="str">
        <f t="array" ref="P365">IF(Q365="","",XLOOKUP(Q365,selector_05,selector_05_ids,""))</f>
        <v/>
      </c>
      <c r="Q365" s="25"/>
      <c r="R365" s="23" t="str">
        <f t="array" ref="R365">IF(S365="","",XLOOKUP(S365,selector_23,selector_23_ids,""))</f>
        <v/>
      </c>
      <c r="S365" s="25"/>
      <c r="T365" s="23" t="str">
        <f t="array" ref="T365">IF(U365="","",XLOOKUP(U365,selector_06,selector_06_ids,""))</f>
        <v/>
      </c>
      <c r="U365" s="25"/>
      <c r="V365" s="23" t="str">
        <f t="array" ref="V365">IF(W365="","",XLOOKUP(W365,selector_04,selector_04_ids,""))</f>
        <v/>
      </c>
      <c r="W365" s="25"/>
      <c r="AK365" s="19" t="s">
        <v>68</v>
      </c>
      <c r="AL365" s="19" t="s">
        <v>68</v>
      </c>
    </row>
    <row r="366">
      <c r="A366" s="14"/>
      <c r="B366" s="14"/>
      <c r="C366" s="14"/>
      <c r="D366" s="14"/>
      <c r="E366" s="14"/>
      <c r="F366" s="32"/>
      <c r="G366" s="23" t="str">
        <f t="array" ref="G366">IF(H366="","",XLOOKUP(H366,selector_06,selector_06_ids,""))</f>
        <v/>
      </c>
      <c r="H366" s="25"/>
      <c r="I366" s="23" t="str">
        <f t="array" ref="I366">IF(J366="","",XLOOKUP(J366,selector_08,selector_08_ids,""))</f>
        <v/>
      </c>
      <c r="J366" s="25"/>
      <c r="K366" s="14"/>
      <c r="L366" s="14"/>
      <c r="M366" s="14"/>
      <c r="N366" s="14"/>
      <c r="O366" s="14"/>
      <c r="P366" s="23" t="str">
        <f t="array" ref="P366">IF(Q366="","",XLOOKUP(Q366,selector_05,selector_05_ids,""))</f>
        <v/>
      </c>
      <c r="Q366" s="25"/>
      <c r="R366" s="23" t="str">
        <f t="array" ref="R366">IF(S366="","",XLOOKUP(S366,selector_23,selector_23_ids,""))</f>
        <v/>
      </c>
      <c r="S366" s="25"/>
      <c r="T366" s="23" t="str">
        <f t="array" ref="T366">IF(U366="","",XLOOKUP(U366,selector_06,selector_06_ids,""))</f>
        <v/>
      </c>
      <c r="U366" s="25"/>
      <c r="V366" s="23" t="str">
        <f t="array" ref="V366">IF(W366="","",XLOOKUP(W366,selector_04,selector_04_ids,""))</f>
        <v/>
      </c>
      <c r="W366" s="25"/>
      <c r="AK366" s="19" t="s">
        <v>68</v>
      </c>
      <c r="AL366" s="19" t="s">
        <v>68</v>
      </c>
    </row>
    <row r="367">
      <c r="A367" s="14"/>
      <c r="B367" s="14"/>
      <c r="C367" s="14"/>
      <c r="D367" s="14"/>
      <c r="E367" s="14"/>
      <c r="F367" s="32"/>
      <c r="G367" s="23" t="str">
        <f t="array" ref="G367">IF(H367="","",XLOOKUP(H367,selector_06,selector_06_ids,""))</f>
        <v/>
      </c>
      <c r="H367" s="25"/>
      <c r="I367" s="23" t="str">
        <f t="array" ref="I367">IF(J367="","",XLOOKUP(J367,selector_08,selector_08_ids,""))</f>
        <v/>
      </c>
      <c r="J367" s="25"/>
      <c r="K367" s="14"/>
      <c r="L367" s="14"/>
      <c r="M367" s="14"/>
      <c r="N367" s="14"/>
      <c r="O367" s="14"/>
      <c r="P367" s="23" t="str">
        <f t="array" ref="P367">IF(Q367="","",XLOOKUP(Q367,selector_05,selector_05_ids,""))</f>
        <v/>
      </c>
      <c r="Q367" s="25"/>
      <c r="R367" s="23" t="str">
        <f t="array" ref="R367">IF(S367="","",XLOOKUP(S367,selector_23,selector_23_ids,""))</f>
        <v/>
      </c>
      <c r="S367" s="25"/>
      <c r="T367" s="23" t="str">
        <f t="array" ref="T367">IF(U367="","",XLOOKUP(U367,selector_06,selector_06_ids,""))</f>
        <v/>
      </c>
      <c r="U367" s="25"/>
      <c r="V367" s="23" t="str">
        <f t="array" ref="V367">IF(W367="","",XLOOKUP(W367,selector_04,selector_04_ids,""))</f>
        <v/>
      </c>
      <c r="W367" s="25"/>
      <c r="AK367" s="19" t="s">
        <v>68</v>
      </c>
      <c r="AL367" s="19" t="s">
        <v>68</v>
      </c>
    </row>
    <row r="368">
      <c r="A368" s="14"/>
      <c r="B368" s="14"/>
      <c r="C368" s="14"/>
      <c r="D368" s="14"/>
      <c r="E368" s="14"/>
      <c r="F368" s="32"/>
      <c r="G368" s="23" t="str">
        <f t="array" ref="G368">IF(H368="","",XLOOKUP(H368,selector_06,selector_06_ids,""))</f>
        <v/>
      </c>
      <c r="H368" s="25"/>
      <c r="I368" s="23" t="str">
        <f t="array" ref="I368">IF(J368="","",XLOOKUP(J368,selector_08,selector_08_ids,""))</f>
        <v/>
      </c>
      <c r="J368" s="25"/>
      <c r="K368" s="14"/>
      <c r="L368" s="14"/>
      <c r="M368" s="14"/>
      <c r="N368" s="14"/>
      <c r="O368" s="14"/>
      <c r="P368" s="23" t="str">
        <f t="array" ref="P368">IF(Q368="","",XLOOKUP(Q368,selector_05,selector_05_ids,""))</f>
        <v/>
      </c>
      <c r="Q368" s="25"/>
      <c r="R368" s="23" t="str">
        <f t="array" ref="R368">IF(S368="","",XLOOKUP(S368,selector_23,selector_23_ids,""))</f>
        <v/>
      </c>
      <c r="S368" s="25"/>
      <c r="T368" s="23" t="str">
        <f t="array" ref="T368">IF(U368="","",XLOOKUP(U368,selector_06,selector_06_ids,""))</f>
        <v/>
      </c>
      <c r="U368" s="25"/>
      <c r="V368" s="23" t="str">
        <f t="array" ref="V368">IF(W368="","",XLOOKUP(W368,selector_04,selector_04_ids,""))</f>
        <v/>
      </c>
      <c r="W368" s="25"/>
      <c r="AK368" s="19" t="s">
        <v>68</v>
      </c>
      <c r="AL368" s="19" t="s">
        <v>68</v>
      </c>
    </row>
    <row r="369">
      <c r="A369" s="14"/>
      <c r="B369" s="14"/>
      <c r="C369" s="14"/>
      <c r="D369" s="14"/>
      <c r="E369" s="14"/>
      <c r="F369" s="32"/>
      <c r="G369" s="23" t="str">
        <f t="array" ref="G369">IF(H369="","",XLOOKUP(H369,selector_06,selector_06_ids,""))</f>
        <v/>
      </c>
      <c r="H369" s="25"/>
      <c r="I369" s="23" t="str">
        <f t="array" ref="I369">IF(J369="","",XLOOKUP(J369,selector_08,selector_08_ids,""))</f>
        <v/>
      </c>
      <c r="J369" s="25"/>
      <c r="K369" s="14"/>
      <c r="L369" s="14"/>
      <c r="M369" s="14"/>
      <c r="N369" s="14"/>
      <c r="O369" s="14"/>
      <c r="P369" s="23" t="str">
        <f t="array" ref="P369">IF(Q369="","",XLOOKUP(Q369,selector_05,selector_05_ids,""))</f>
        <v/>
      </c>
      <c r="Q369" s="25"/>
      <c r="R369" s="23" t="str">
        <f t="array" ref="R369">IF(S369="","",XLOOKUP(S369,selector_23,selector_23_ids,""))</f>
        <v/>
      </c>
      <c r="S369" s="25"/>
      <c r="T369" s="23" t="str">
        <f t="array" ref="T369">IF(U369="","",XLOOKUP(U369,selector_06,selector_06_ids,""))</f>
        <v/>
      </c>
      <c r="U369" s="25"/>
      <c r="V369" s="23" t="str">
        <f t="array" ref="V369">IF(W369="","",XLOOKUP(W369,selector_04,selector_04_ids,""))</f>
        <v/>
      </c>
      <c r="W369" s="25"/>
      <c r="AK369" s="19" t="s">
        <v>68</v>
      </c>
      <c r="AL369" s="19" t="s">
        <v>68</v>
      </c>
    </row>
    <row r="370">
      <c r="A370" s="14"/>
      <c r="B370" s="14"/>
      <c r="C370" s="14"/>
      <c r="D370" s="14"/>
      <c r="E370" s="14"/>
      <c r="F370" s="32"/>
      <c r="G370" s="23" t="str">
        <f t="array" ref="G370">IF(H370="","",XLOOKUP(H370,selector_06,selector_06_ids,""))</f>
        <v/>
      </c>
      <c r="H370" s="25"/>
      <c r="I370" s="23" t="str">
        <f t="array" ref="I370">IF(J370="","",XLOOKUP(J370,selector_08,selector_08_ids,""))</f>
        <v/>
      </c>
      <c r="J370" s="25"/>
      <c r="K370" s="14"/>
      <c r="L370" s="14"/>
      <c r="M370" s="14"/>
      <c r="N370" s="14"/>
      <c r="O370" s="14"/>
      <c r="P370" s="23" t="str">
        <f t="array" ref="P370">IF(Q370="","",XLOOKUP(Q370,selector_05,selector_05_ids,""))</f>
        <v/>
      </c>
      <c r="Q370" s="25"/>
      <c r="R370" s="23" t="str">
        <f t="array" ref="R370">IF(S370="","",XLOOKUP(S370,selector_23,selector_23_ids,""))</f>
        <v/>
      </c>
      <c r="S370" s="25"/>
      <c r="T370" s="23" t="str">
        <f t="array" ref="T370">IF(U370="","",XLOOKUP(U370,selector_06,selector_06_ids,""))</f>
        <v/>
      </c>
      <c r="U370" s="25"/>
      <c r="V370" s="23" t="str">
        <f t="array" ref="V370">IF(W370="","",XLOOKUP(W370,selector_04,selector_04_ids,""))</f>
        <v/>
      </c>
      <c r="W370" s="25"/>
      <c r="AK370" s="19" t="s">
        <v>68</v>
      </c>
      <c r="AL370" s="19" t="s">
        <v>68</v>
      </c>
    </row>
    <row r="371">
      <c r="A371" s="14"/>
      <c r="B371" s="14"/>
      <c r="C371" s="14"/>
      <c r="D371" s="14"/>
      <c r="E371" s="14"/>
      <c r="F371" s="32"/>
      <c r="G371" s="23" t="str">
        <f t="array" ref="G371">IF(H371="","",XLOOKUP(H371,selector_06,selector_06_ids,""))</f>
        <v/>
      </c>
      <c r="H371" s="25"/>
      <c r="I371" s="23" t="str">
        <f t="array" ref="I371">IF(J371="","",XLOOKUP(J371,selector_08,selector_08_ids,""))</f>
        <v/>
      </c>
      <c r="J371" s="25"/>
      <c r="K371" s="14"/>
      <c r="L371" s="14"/>
      <c r="M371" s="14"/>
      <c r="N371" s="14"/>
      <c r="O371" s="14"/>
      <c r="P371" s="23" t="str">
        <f t="array" ref="P371">IF(Q371="","",XLOOKUP(Q371,selector_05,selector_05_ids,""))</f>
        <v/>
      </c>
      <c r="Q371" s="25"/>
      <c r="R371" s="23" t="str">
        <f t="array" ref="R371">IF(S371="","",XLOOKUP(S371,selector_23,selector_23_ids,""))</f>
        <v/>
      </c>
      <c r="S371" s="25"/>
      <c r="T371" s="23" t="str">
        <f t="array" ref="T371">IF(U371="","",XLOOKUP(U371,selector_06,selector_06_ids,""))</f>
        <v/>
      </c>
      <c r="U371" s="25"/>
      <c r="V371" s="23" t="str">
        <f t="array" ref="V371">IF(W371="","",XLOOKUP(W371,selector_04,selector_04_ids,""))</f>
        <v/>
      </c>
      <c r="W371" s="25"/>
      <c r="AK371" s="19" t="s">
        <v>68</v>
      </c>
      <c r="AL371" s="19" t="s">
        <v>68</v>
      </c>
    </row>
    <row r="372">
      <c r="A372" s="14"/>
      <c r="B372" s="14"/>
      <c r="C372" s="14"/>
      <c r="D372" s="14"/>
      <c r="E372" s="14"/>
      <c r="F372" s="32"/>
      <c r="G372" s="23" t="str">
        <f t="array" ref="G372">IF(H372="","",XLOOKUP(H372,selector_06,selector_06_ids,""))</f>
        <v/>
      </c>
      <c r="H372" s="25"/>
      <c r="I372" s="23" t="str">
        <f t="array" ref="I372">IF(J372="","",XLOOKUP(J372,selector_08,selector_08_ids,""))</f>
        <v/>
      </c>
      <c r="J372" s="25"/>
      <c r="K372" s="14"/>
      <c r="L372" s="14"/>
      <c r="M372" s="14"/>
      <c r="N372" s="14"/>
      <c r="O372" s="14"/>
      <c r="P372" s="23" t="str">
        <f t="array" ref="P372">IF(Q372="","",XLOOKUP(Q372,selector_05,selector_05_ids,""))</f>
        <v/>
      </c>
      <c r="Q372" s="25"/>
      <c r="R372" s="23" t="str">
        <f t="array" ref="R372">IF(S372="","",XLOOKUP(S372,selector_23,selector_23_ids,""))</f>
        <v/>
      </c>
      <c r="S372" s="25"/>
      <c r="T372" s="23" t="str">
        <f t="array" ref="T372">IF(U372="","",XLOOKUP(U372,selector_06,selector_06_ids,""))</f>
        <v/>
      </c>
      <c r="U372" s="25"/>
      <c r="V372" s="23" t="str">
        <f t="array" ref="V372">IF(W372="","",XLOOKUP(W372,selector_04,selector_04_ids,""))</f>
        <v/>
      </c>
      <c r="W372" s="25"/>
      <c r="AK372" s="19" t="s">
        <v>68</v>
      </c>
      <c r="AL372" s="19" t="s">
        <v>68</v>
      </c>
    </row>
    <row r="373">
      <c r="A373" s="14"/>
      <c r="B373" s="14"/>
      <c r="C373" s="14"/>
      <c r="D373" s="14"/>
      <c r="E373" s="14"/>
      <c r="F373" s="32"/>
      <c r="G373" s="23" t="str">
        <f t="array" ref="G373">IF(H373="","",XLOOKUP(H373,selector_06,selector_06_ids,""))</f>
        <v/>
      </c>
      <c r="H373" s="25"/>
      <c r="I373" s="23" t="str">
        <f t="array" ref="I373">IF(J373="","",XLOOKUP(J373,selector_08,selector_08_ids,""))</f>
        <v/>
      </c>
      <c r="J373" s="25"/>
      <c r="K373" s="14"/>
      <c r="L373" s="14"/>
      <c r="M373" s="14"/>
      <c r="N373" s="14"/>
      <c r="O373" s="14"/>
      <c r="P373" s="23" t="str">
        <f t="array" ref="P373">IF(Q373="","",XLOOKUP(Q373,selector_05,selector_05_ids,""))</f>
        <v/>
      </c>
      <c r="Q373" s="25"/>
      <c r="R373" s="23" t="str">
        <f t="array" ref="R373">IF(S373="","",XLOOKUP(S373,selector_23,selector_23_ids,""))</f>
        <v/>
      </c>
      <c r="S373" s="25"/>
      <c r="T373" s="23" t="str">
        <f t="array" ref="T373">IF(U373="","",XLOOKUP(U373,selector_06,selector_06_ids,""))</f>
        <v/>
      </c>
      <c r="U373" s="25"/>
      <c r="V373" s="23" t="str">
        <f t="array" ref="V373">IF(W373="","",XLOOKUP(W373,selector_04,selector_04_ids,""))</f>
        <v/>
      </c>
      <c r="W373" s="25"/>
      <c r="AK373" s="19" t="s">
        <v>68</v>
      </c>
      <c r="AL373" s="19" t="s">
        <v>68</v>
      </c>
    </row>
    <row r="374">
      <c r="A374" s="14"/>
      <c r="B374" s="14"/>
      <c r="C374" s="14"/>
      <c r="D374" s="14"/>
      <c r="E374" s="14"/>
      <c r="F374" s="32"/>
      <c r="G374" s="23" t="str">
        <f t="array" ref="G374">IF(H374="","",XLOOKUP(H374,selector_06,selector_06_ids,""))</f>
        <v/>
      </c>
      <c r="H374" s="25"/>
      <c r="I374" s="23" t="str">
        <f t="array" ref="I374">IF(J374="","",XLOOKUP(J374,selector_08,selector_08_ids,""))</f>
        <v/>
      </c>
      <c r="J374" s="25"/>
      <c r="K374" s="14"/>
      <c r="L374" s="14"/>
      <c r="M374" s="14"/>
      <c r="N374" s="14"/>
      <c r="O374" s="14"/>
      <c r="P374" s="23" t="str">
        <f t="array" ref="P374">IF(Q374="","",XLOOKUP(Q374,selector_05,selector_05_ids,""))</f>
        <v/>
      </c>
      <c r="Q374" s="25"/>
      <c r="R374" s="23" t="str">
        <f t="array" ref="R374">IF(S374="","",XLOOKUP(S374,selector_23,selector_23_ids,""))</f>
        <v/>
      </c>
      <c r="S374" s="25"/>
      <c r="T374" s="23" t="str">
        <f t="array" ref="T374">IF(U374="","",XLOOKUP(U374,selector_06,selector_06_ids,""))</f>
        <v/>
      </c>
      <c r="U374" s="25"/>
      <c r="V374" s="23" t="str">
        <f t="array" ref="V374">IF(W374="","",XLOOKUP(W374,selector_04,selector_04_ids,""))</f>
        <v/>
      </c>
      <c r="W374" s="25"/>
      <c r="AK374" s="19" t="s">
        <v>68</v>
      </c>
      <c r="AL374" s="19" t="s">
        <v>68</v>
      </c>
    </row>
    <row r="375">
      <c r="A375" s="14"/>
      <c r="B375" s="14"/>
      <c r="C375" s="14"/>
      <c r="D375" s="14"/>
      <c r="E375" s="14"/>
      <c r="F375" s="32"/>
      <c r="G375" s="23" t="str">
        <f t="array" ref="G375">IF(H375="","",XLOOKUP(H375,selector_06,selector_06_ids,""))</f>
        <v/>
      </c>
      <c r="H375" s="25"/>
      <c r="I375" s="23" t="str">
        <f t="array" ref="I375">IF(J375="","",XLOOKUP(J375,selector_08,selector_08_ids,""))</f>
        <v/>
      </c>
      <c r="J375" s="25"/>
      <c r="K375" s="14"/>
      <c r="L375" s="14"/>
      <c r="M375" s="14"/>
      <c r="N375" s="14"/>
      <c r="O375" s="14"/>
      <c r="P375" s="23" t="str">
        <f t="array" ref="P375">IF(Q375="","",XLOOKUP(Q375,selector_05,selector_05_ids,""))</f>
        <v/>
      </c>
      <c r="Q375" s="25"/>
      <c r="R375" s="23" t="str">
        <f t="array" ref="R375">IF(S375="","",XLOOKUP(S375,selector_23,selector_23_ids,""))</f>
        <v/>
      </c>
      <c r="S375" s="25"/>
      <c r="T375" s="23" t="str">
        <f t="array" ref="T375">IF(U375="","",XLOOKUP(U375,selector_06,selector_06_ids,""))</f>
        <v/>
      </c>
      <c r="U375" s="25"/>
      <c r="V375" s="23" t="str">
        <f t="array" ref="V375">IF(W375="","",XLOOKUP(W375,selector_04,selector_04_ids,""))</f>
        <v/>
      </c>
      <c r="W375" s="25"/>
      <c r="AK375" s="19" t="s">
        <v>68</v>
      </c>
      <c r="AL375" s="19" t="s">
        <v>68</v>
      </c>
    </row>
    <row r="376">
      <c r="A376" s="14"/>
      <c r="B376" s="14"/>
      <c r="C376" s="14"/>
      <c r="D376" s="14"/>
      <c r="E376" s="14"/>
      <c r="F376" s="32"/>
      <c r="G376" s="23" t="str">
        <f t="array" ref="G376">IF(H376="","",XLOOKUP(H376,selector_06,selector_06_ids,""))</f>
        <v/>
      </c>
      <c r="H376" s="25"/>
      <c r="I376" s="23" t="str">
        <f t="array" ref="I376">IF(J376="","",XLOOKUP(J376,selector_08,selector_08_ids,""))</f>
        <v/>
      </c>
      <c r="J376" s="25"/>
      <c r="K376" s="14"/>
      <c r="L376" s="14"/>
      <c r="M376" s="14"/>
      <c r="N376" s="14"/>
      <c r="O376" s="14"/>
      <c r="P376" s="23" t="str">
        <f t="array" ref="P376">IF(Q376="","",XLOOKUP(Q376,selector_05,selector_05_ids,""))</f>
        <v/>
      </c>
      <c r="Q376" s="25"/>
      <c r="R376" s="23" t="str">
        <f t="array" ref="R376">IF(S376="","",XLOOKUP(S376,selector_23,selector_23_ids,""))</f>
        <v/>
      </c>
      <c r="S376" s="25"/>
      <c r="T376" s="23" t="str">
        <f t="array" ref="T376">IF(U376="","",XLOOKUP(U376,selector_06,selector_06_ids,""))</f>
        <v/>
      </c>
      <c r="U376" s="25"/>
      <c r="V376" s="23" t="str">
        <f t="array" ref="V376">IF(W376="","",XLOOKUP(W376,selector_04,selector_04_ids,""))</f>
        <v/>
      </c>
      <c r="W376" s="25"/>
      <c r="AK376" s="19" t="s">
        <v>68</v>
      </c>
      <c r="AL376" s="19" t="s">
        <v>68</v>
      </c>
    </row>
    <row r="377">
      <c r="A377" s="14"/>
      <c r="B377" s="14"/>
      <c r="C377" s="14"/>
      <c r="D377" s="14"/>
      <c r="E377" s="14"/>
      <c r="F377" s="32"/>
      <c r="G377" s="23" t="str">
        <f t="array" ref="G377">IF(H377="","",XLOOKUP(H377,selector_06,selector_06_ids,""))</f>
        <v/>
      </c>
      <c r="H377" s="25"/>
      <c r="I377" s="23" t="str">
        <f t="array" ref="I377">IF(J377="","",XLOOKUP(J377,selector_08,selector_08_ids,""))</f>
        <v/>
      </c>
      <c r="J377" s="25"/>
      <c r="K377" s="14"/>
      <c r="L377" s="14"/>
      <c r="M377" s="14"/>
      <c r="N377" s="14"/>
      <c r="O377" s="14"/>
      <c r="P377" s="23" t="str">
        <f t="array" ref="P377">IF(Q377="","",XLOOKUP(Q377,selector_05,selector_05_ids,""))</f>
        <v/>
      </c>
      <c r="Q377" s="25"/>
      <c r="R377" s="23" t="str">
        <f t="array" ref="R377">IF(S377="","",XLOOKUP(S377,selector_23,selector_23_ids,""))</f>
        <v/>
      </c>
      <c r="S377" s="25"/>
      <c r="T377" s="23" t="str">
        <f t="array" ref="T377">IF(U377="","",XLOOKUP(U377,selector_06,selector_06_ids,""))</f>
        <v/>
      </c>
      <c r="U377" s="25"/>
      <c r="V377" s="23" t="str">
        <f t="array" ref="V377">IF(W377="","",XLOOKUP(W377,selector_04,selector_04_ids,""))</f>
        <v/>
      </c>
      <c r="W377" s="25"/>
      <c r="AK377" s="19" t="s">
        <v>68</v>
      </c>
      <c r="AL377" s="19" t="s">
        <v>68</v>
      </c>
    </row>
    <row r="378">
      <c r="A378" s="14"/>
      <c r="B378" s="14"/>
      <c r="C378" s="14"/>
      <c r="D378" s="14"/>
      <c r="E378" s="14"/>
      <c r="F378" s="32"/>
      <c r="G378" s="23" t="str">
        <f t="array" ref="G378">IF(H378="","",XLOOKUP(H378,selector_06,selector_06_ids,""))</f>
        <v/>
      </c>
      <c r="H378" s="25"/>
      <c r="I378" s="23" t="str">
        <f t="array" ref="I378">IF(J378="","",XLOOKUP(J378,selector_08,selector_08_ids,""))</f>
        <v/>
      </c>
      <c r="J378" s="25"/>
      <c r="K378" s="14"/>
      <c r="L378" s="14"/>
      <c r="M378" s="14"/>
      <c r="N378" s="14"/>
      <c r="O378" s="14"/>
      <c r="P378" s="23" t="str">
        <f t="array" ref="P378">IF(Q378="","",XLOOKUP(Q378,selector_05,selector_05_ids,""))</f>
        <v/>
      </c>
      <c r="Q378" s="25"/>
      <c r="R378" s="23" t="str">
        <f t="array" ref="R378">IF(S378="","",XLOOKUP(S378,selector_23,selector_23_ids,""))</f>
        <v/>
      </c>
      <c r="S378" s="25"/>
      <c r="T378" s="23" t="str">
        <f t="array" ref="T378">IF(U378="","",XLOOKUP(U378,selector_06,selector_06_ids,""))</f>
        <v/>
      </c>
      <c r="U378" s="25"/>
      <c r="V378" s="23" t="str">
        <f t="array" ref="V378">IF(W378="","",XLOOKUP(W378,selector_04,selector_04_ids,""))</f>
        <v/>
      </c>
      <c r="W378" s="25"/>
      <c r="AK378" s="19" t="s">
        <v>68</v>
      </c>
      <c r="AL378" s="19" t="s">
        <v>68</v>
      </c>
    </row>
    <row r="379">
      <c r="A379" s="14"/>
      <c r="B379" s="14"/>
      <c r="C379" s="14"/>
      <c r="D379" s="14"/>
      <c r="E379" s="14"/>
      <c r="F379" s="32"/>
      <c r="G379" s="23" t="str">
        <f t="array" ref="G379">IF(H379="","",XLOOKUP(H379,selector_06,selector_06_ids,""))</f>
        <v/>
      </c>
      <c r="H379" s="25"/>
      <c r="I379" s="23" t="str">
        <f t="array" ref="I379">IF(J379="","",XLOOKUP(J379,selector_08,selector_08_ids,""))</f>
        <v/>
      </c>
      <c r="J379" s="25"/>
      <c r="K379" s="14"/>
      <c r="L379" s="14"/>
      <c r="M379" s="14"/>
      <c r="N379" s="14"/>
      <c r="O379" s="14"/>
      <c r="P379" s="23" t="str">
        <f t="array" ref="P379">IF(Q379="","",XLOOKUP(Q379,selector_05,selector_05_ids,""))</f>
        <v/>
      </c>
      <c r="Q379" s="25"/>
      <c r="R379" s="23" t="str">
        <f t="array" ref="R379">IF(S379="","",XLOOKUP(S379,selector_23,selector_23_ids,""))</f>
        <v/>
      </c>
      <c r="S379" s="25"/>
      <c r="T379" s="23" t="str">
        <f t="array" ref="T379">IF(U379="","",XLOOKUP(U379,selector_06,selector_06_ids,""))</f>
        <v/>
      </c>
      <c r="U379" s="25"/>
      <c r="V379" s="23" t="str">
        <f t="array" ref="V379">IF(W379="","",XLOOKUP(W379,selector_04,selector_04_ids,""))</f>
        <v/>
      </c>
      <c r="W379" s="25"/>
      <c r="AK379" s="19" t="s">
        <v>68</v>
      </c>
      <c r="AL379" s="19" t="s">
        <v>68</v>
      </c>
    </row>
    <row r="380">
      <c r="A380" s="14"/>
      <c r="B380" s="14"/>
      <c r="C380" s="14"/>
      <c r="D380" s="14"/>
      <c r="E380" s="14"/>
      <c r="F380" s="32"/>
      <c r="G380" s="23" t="str">
        <f t="array" ref="G380">IF(H380="","",XLOOKUP(H380,selector_06,selector_06_ids,""))</f>
        <v/>
      </c>
      <c r="H380" s="25"/>
      <c r="I380" s="23" t="str">
        <f t="array" ref="I380">IF(J380="","",XLOOKUP(J380,selector_08,selector_08_ids,""))</f>
        <v/>
      </c>
      <c r="J380" s="25"/>
      <c r="K380" s="14"/>
      <c r="L380" s="14"/>
      <c r="M380" s="14"/>
      <c r="N380" s="14"/>
      <c r="O380" s="14"/>
      <c r="P380" s="23" t="str">
        <f t="array" ref="P380">IF(Q380="","",XLOOKUP(Q380,selector_05,selector_05_ids,""))</f>
        <v/>
      </c>
      <c r="Q380" s="25"/>
      <c r="R380" s="23" t="str">
        <f t="array" ref="R380">IF(S380="","",XLOOKUP(S380,selector_23,selector_23_ids,""))</f>
        <v/>
      </c>
      <c r="S380" s="25"/>
      <c r="T380" s="23" t="str">
        <f t="array" ref="T380">IF(U380="","",XLOOKUP(U380,selector_06,selector_06_ids,""))</f>
        <v/>
      </c>
      <c r="U380" s="25"/>
      <c r="V380" s="23" t="str">
        <f t="array" ref="V380">IF(W380="","",XLOOKUP(W380,selector_04,selector_04_ids,""))</f>
        <v/>
      </c>
      <c r="W380" s="25"/>
      <c r="AK380" s="19" t="s">
        <v>68</v>
      </c>
      <c r="AL380" s="19" t="s">
        <v>68</v>
      </c>
    </row>
    <row r="381">
      <c r="A381" s="14"/>
      <c r="B381" s="14"/>
      <c r="C381" s="14"/>
      <c r="D381" s="14"/>
      <c r="E381" s="14"/>
      <c r="F381" s="32"/>
      <c r="G381" s="23" t="str">
        <f t="array" ref="G381">IF(H381="","",XLOOKUP(H381,selector_06,selector_06_ids,""))</f>
        <v/>
      </c>
      <c r="H381" s="25"/>
      <c r="I381" s="23" t="str">
        <f t="array" ref="I381">IF(J381="","",XLOOKUP(J381,selector_08,selector_08_ids,""))</f>
        <v/>
      </c>
      <c r="J381" s="25"/>
      <c r="K381" s="14"/>
      <c r="L381" s="14"/>
      <c r="M381" s="14"/>
      <c r="N381" s="14"/>
      <c r="O381" s="14"/>
      <c r="P381" s="23" t="str">
        <f t="array" ref="P381">IF(Q381="","",XLOOKUP(Q381,selector_05,selector_05_ids,""))</f>
        <v/>
      </c>
      <c r="Q381" s="25"/>
      <c r="R381" s="23" t="str">
        <f t="array" ref="R381">IF(S381="","",XLOOKUP(S381,selector_23,selector_23_ids,""))</f>
        <v/>
      </c>
      <c r="S381" s="25"/>
      <c r="T381" s="23" t="str">
        <f t="array" ref="T381">IF(U381="","",XLOOKUP(U381,selector_06,selector_06_ids,""))</f>
        <v/>
      </c>
      <c r="U381" s="25"/>
      <c r="V381" s="23" t="str">
        <f t="array" ref="V381">IF(W381="","",XLOOKUP(W381,selector_04,selector_04_ids,""))</f>
        <v/>
      </c>
      <c r="W381" s="25"/>
      <c r="AK381" s="19" t="s">
        <v>68</v>
      </c>
      <c r="AL381" s="19" t="s">
        <v>68</v>
      </c>
    </row>
    <row r="382">
      <c r="A382" s="14"/>
      <c r="B382" s="14"/>
      <c r="C382" s="14"/>
      <c r="D382" s="14"/>
      <c r="E382" s="14"/>
      <c r="F382" s="32"/>
      <c r="G382" s="23" t="str">
        <f t="array" ref="G382">IF(H382="","",XLOOKUP(H382,selector_06,selector_06_ids,""))</f>
        <v/>
      </c>
      <c r="H382" s="25"/>
      <c r="I382" s="23" t="str">
        <f t="array" ref="I382">IF(J382="","",XLOOKUP(J382,selector_08,selector_08_ids,""))</f>
        <v/>
      </c>
      <c r="J382" s="25"/>
      <c r="K382" s="14"/>
      <c r="L382" s="14"/>
      <c r="M382" s="14"/>
      <c r="N382" s="14"/>
      <c r="O382" s="14"/>
      <c r="P382" s="23" t="str">
        <f t="array" ref="P382">IF(Q382="","",XLOOKUP(Q382,selector_05,selector_05_ids,""))</f>
        <v/>
      </c>
      <c r="Q382" s="25"/>
      <c r="R382" s="23" t="str">
        <f t="array" ref="R382">IF(S382="","",XLOOKUP(S382,selector_23,selector_23_ids,""))</f>
        <v/>
      </c>
      <c r="S382" s="25"/>
      <c r="T382" s="23" t="str">
        <f t="array" ref="T382">IF(U382="","",XLOOKUP(U382,selector_06,selector_06_ids,""))</f>
        <v/>
      </c>
      <c r="U382" s="25"/>
      <c r="V382" s="23" t="str">
        <f t="array" ref="V382">IF(W382="","",XLOOKUP(W382,selector_04,selector_04_ids,""))</f>
        <v/>
      </c>
      <c r="W382" s="25"/>
      <c r="AK382" s="19" t="s">
        <v>68</v>
      </c>
      <c r="AL382" s="19" t="s">
        <v>68</v>
      </c>
    </row>
    <row r="383">
      <c r="A383" s="14"/>
      <c r="B383" s="14"/>
      <c r="C383" s="14"/>
      <c r="D383" s="14"/>
      <c r="E383" s="14"/>
      <c r="F383" s="32"/>
      <c r="G383" s="23" t="str">
        <f t="array" ref="G383">IF(H383="","",XLOOKUP(H383,selector_06,selector_06_ids,""))</f>
        <v/>
      </c>
      <c r="H383" s="25"/>
      <c r="I383" s="23" t="str">
        <f t="array" ref="I383">IF(J383="","",XLOOKUP(J383,selector_08,selector_08_ids,""))</f>
        <v/>
      </c>
      <c r="J383" s="25"/>
      <c r="K383" s="14"/>
      <c r="L383" s="14"/>
      <c r="M383" s="14"/>
      <c r="N383" s="14"/>
      <c r="O383" s="14"/>
      <c r="P383" s="23" t="str">
        <f t="array" ref="P383">IF(Q383="","",XLOOKUP(Q383,selector_05,selector_05_ids,""))</f>
        <v/>
      </c>
      <c r="Q383" s="25"/>
      <c r="R383" s="23" t="str">
        <f t="array" ref="R383">IF(S383="","",XLOOKUP(S383,selector_23,selector_23_ids,""))</f>
        <v/>
      </c>
      <c r="S383" s="25"/>
      <c r="T383" s="23" t="str">
        <f t="array" ref="T383">IF(U383="","",XLOOKUP(U383,selector_06,selector_06_ids,""))</f>
        <v/>
      </c>
      <c r="U383" s="25"/>
      <c r="V383" s="23" t="str">
        <f t="array" ref="V383">IF(W383="","",XLOOKUP(W383,selector_04,selector_04_ids,""))</f>
        <v/>
      </c>
      <c r="W383" s="25"/>
      <c r="AK383" s="19" t="s">
        <v>68</v>
      </c>
      <c r="AL383" s="19" t="s">
        <v>68</v>
      </c>
    </row>
    <row r="384">
      <c r="A384" s="14"/>
      <c r="B384" s="14"/>
      <c r="C384" s="14"/>
      <c r="D384" s="14"/>
      <c r="E384" s="14"/>
      <c r="F384" s="32"/>
      <c r="G384" s="23" t="str">
        <f t="array" ref="G384">IF(H384="","",XLOOKUP(H384,selector_06,selector_06_ids,""))</f>
        <v/>
      </c>
      <c r="H384" s="25"/>
      <c r="I384" s="23" t="str">
        <f t="array" ref="I384">IF(J384="","",XLOOKUP(J384,selector_08,selector_08_ids,""))</f>
        <v/>
      </c>
      <c r="J384" s="25"/>
      <c r="K384" s="14"/>
      <c r="L384" s="14"/>
      <c r="M384" s="14"/>
      <c r="N384" s="14"/>
      <c r="O384" s="14"/>
      <c r="P384" s="23" t="str">
        <f t="array" ref="P384">IF(Q384="","",XLOOKUP(Q384,selector_05,selector_05_ids,""))</f>
        <v/>
      </c>
      <c r="Q384" s="25"/>
      <c r="R384" s="23" t="str">
        <f t="array" ref="R384">IF(S384="","",XLOOKUP(S384,selector_23,selector_23_ids,""))</f>
        <v/>
      </c>
      <c r="S384" s="25"/>
      <c r="T384" s="23" t="str">
        <f t="array" ref="T384">IF(U384="","",XLOOKUP(U384,selector_06,selector_06_ids,""))</f>
        <v/>
      </c>
      <c r="U384" s="25"/>
      <c r="V384" s="23" t="str">
        <f t="array" ref="V384">IF(W384="","",XLOOKUP(W384,selector_04,selector_04_ids,""))</f>
        <v/>
      </c>
      <c r="W384" s="25"/>
      <c r="AK384" s="19" t="s">
        <v>68</v>
      </c>
      <c r="AL384" s="19" t="s">
        <v>68</v>
      </c>
    </row>
    <row r="385">
      <c r="A385" s="14"/>
      <c r="B385" s="14"/>
      <c r="C385" s="14"/>
      <c r="D385" s="14"/>
      <c r="E385" s="14"/>
      <c r="F385" s="32"/>
      <c r="G385" s="23" t="str">
        <f t="array" ref="G385">IF(H385="","",XLOOKUP(H385,selector_06,selector_06_ids,""))</f>
        <v/>
      </c>
      <c r="H385" s="25"/>
      <c r="I385" s="23" t="str">
        <f t="array" ref="I385">IF(J385="","",XLOOKUP(J385,selector_08,selector_08_ids,""))</f>
        <v/>
      </c>
      <c r="J385" s="25"/>
      <c r="K385" s="14"/>
      <c r="L385" s="14"/>
      <c r="M385" s="14"/>
      <c r="N385" s="14"/>
      <c r="O385" s="14"/>
      <c r="P385" s="23" t="str">
        <f t="array" ref="P385">IF(Q385="","",XLOOKUP(Q385,selector_05,selector_05_ids,""))</f>
        <v/>
      </c>
      <c r="Q385" s="25"/>
      <c r="R385" s="23" t="str">
        <f t="array" ref="R385">IF(S385="","",XLOOKUP(S385,selector_23,selector_23_ids,""))</f>
        <v/>
      </c>
      <c r="S385" s="25"/>
      <c r="T385" s="23" t="str">
        <f t="array" ref="T385">IF(U385="","",XLOOKUP(U385,selector_06,selector_06_ids,""))</f>
        <v/>
      </c>
      <c r="U385" s="25"/>
      <c r="V385" s="23" t="str">
        <f t="array" ref="V385">IF(W385="","",XLOOKUP(W385,selector_04,selector_04_ids,""))</f>
        <v/>
      </c>
      <c r="W385" s="25"/>
      <c r="AK385" s="19" t="s">
        <v>68</v>
      </c>
      <c r="AL385" s="19" t="s">
        <v>68</v>
      </c>
    </row>
    <row r="386">
      <c r="A386" s="14"/>
      <c r="B386" s="14"/>
      <c r="C386" s="14"/>
      <c r="D386" s="14"/>
      <c r="E386" s="14"/>
      <c r="F386" s="32"/>
      <c r="G386" s="23" t="str">
        <f t="array" ref="G386">IF(H386="","",XLOOKUP(H386,selector_06,selector_06_ids,""))</f>
        <v/>
      </c>
      <c r="H386" s="25"/>
      <c r="I386" s="23" t="str">
        <f t="array" ref="I386">IF(J386="","",XLOOKUP(J386,selector_08,selector_08_ids,""))</f>
        <v/>
      </c>
      <c r="J386" s="25"/>
      <c r="K386" s="14"/>
      <c r="L386" s="14"/>
      <c r="M386" s="14"/>
      <c r="N386" s="14"/>
      <c r="O386" s="14"/>
      <c r="P386" s="23" t="str">
        <f t="array" ref="P386">IF(Q386="","",XLOOKUP(Q386,selector_05,selector_05_ids,""))</f>
        <v/>
      </c>
      <c r="Q386" s="25"/>
      <c r="R386" s="23" t="str">
        <f t="array" ref="R386">IF(S386="","",XLOOKUP(S386,selector_23,selector_23_ids,""))</f>
        <v/>
      </c>
      <c r="S386" s="25"/>
      <c r="T386" s="23" t="str">
        <f t="array" ref="T386">IF(U386="","",XLOOKUP(U386,selector_06,selector_06_ids,""))</f>
        <v/>
      </c>
      <c r="U386" s="25"/>
      <c r="V386" s="23" t="str">
        <f t="array" ref="V386">IF(W386="","",XLOOKUP(W386,selector_04,selector_04_ids,""))</f>
        <v/>
      </c>
      <c r="W386" s="25"/>
      <c r="AK386" s="19" t="s">
        <v>68</v>
      </c>
      <c r="AL386" s="19" t="s">
        <v>68</v>
      </c>
    </row>
    <row r="387">
      <c r="A387" s="14"/>
      <c r="B387" s="14"/>
      <c r="C387" s="14"/>
      <c r="D387" s="14"/>
      <c r="E387" s="14"/>
      <c r="F387" s="32"/>
      <c r="G387" s="23" t="str">
        <f t="array" ref="G387">IF(H387="","",XLOOKUP(H387,selector_06,selector_06_ids,""))</f>
        <v/>
      </c>
      <c r="H387" s="25"/>
      <c r="I387" s="23" t="str">
        <f t="array" ref="I387">IF(J387="","",XLOOKUP(J387,selector_08,selector_08_ids,""))</f>
        <v/>
      </c>
      <c r="J387" s="25"/>
      <c r="K387" s="14"/>
      <c r="L387" s="14"/>
      <c r="M387" s="14"/>
      <c r="N387" s="14"/>
      <c r="O387" s="14"/>
      <c r="P387" s="23" t="str">
        <f t="array" ref="P387">IF(Q387="","",XLOOKUP(Q387,selector_05,selector_05_ids,""))</f>
        <v/>
      </c>
      <c r="Q387" s="25"/>
      <c r="R387" s="23" t="str">
        <f t="array" ref="R387">IF(S387="","",XLOOKUP(S387,selector_23,selector_23_ids,""))</f>
        <v/>
      </c>
      <c r="S387" s="25"/>
      <c r="T387" s="23" t="str">
        <f t="array" ref="T387">IF(U387="","",XLOOKUP(U387,selector_06,selector_06_ids,""))</f>
        <v/>
      </c>
      <c r="U387" s="25"/>
      <c r="V387" s="23" t="str">
        <f t="array" ref="V387">IF(W387="","",XLOOKUP(W387,selector_04,selector_04_ids,""))</f>
        <v/>
      </c>
      <c r="W387" s="25"/>
      <c r="AK387" s="19" t="s">
        <v>68</v>
      </c>
      <c r="AL387" s="19" t="s">
        <v>68</v>
      </c>
    </row>
    <row r="388">
      <c r="A388" s="14"/>
      <c r="B388" s="14"/>
      <c r="C388" s="14"/>
      <c r="D388" s="14"/>
      <c r="E388" s="14"/>
      <c r="F388" s="32"/>
      <c r="G388" s="23" t="str">
        <f t="array" ref="G388">IF(H388="","",XLOOKUP(H388,selector_06,selector_06_ids,""))</f>
        <v/>
      </c>
      <c r="H388" s="25"/>
      <c r="I388" s="23" t="str">
        <f t="array" ref="I388">IF(J388="","",XLOOKUP(J388,selector_08,selector_08_ids,""))</f>
        <v/>
      </c>
      <c r="J388" s="25"/>
      <c r="K388" s="14"/>
      <c r="L388" s="14"/>
      <c r="M388" s="14"/>
      <c r="N388" s="14"/>
      <c r="O388" s="14"/>
      <c r="P388" s="23" t="str">
        <f t="array" ref="P388">IF(Q388="","",XLOOKUP(Q388,selector_05,selector_05_ids,""))</f>
        <v/>
      </c>
      <c r="Q388" s="25"/>
      <c r="R388" s="23" t="str">
        <f t="array" ref="R388">IF(S388="","",XLOOKUP(S388,selector_23,selector_23_ids,""))</f>
        <v/>
      </c>
      <c r="S388" s="25"/>
      <c r="T388" s="23" t="str">
        <f t="array" ref="T388">IF(U388="","",XLOOKUP(U388,selector_06,selector_06_ids,""))</f>
        <v/>
      </c>
      <c r="U388" s="25"/>
      <c r="V388" s="23" t="str">
        <f t="array" ref="V388">IF(W388="","",XLOOKUP(W388,selector_04,selector_04_ids,""))</f>
        <v/>
      </c>
      <c r="W388" s="25"/>
      <c r="AK388" s="19" t="s">
        <v>68</v>
      </c>
      <c r="AL388" s="19" t="s">
        <v>68</v>
      </c>
    </row>
    <row r="389">
      <c r="A389" s="14"/>
      <c r="B389" s="14"/>
      <c r="C389" s="14"/>
      <c r="D389" s="14"/>
      <c r="E389" s="14"/>
      <c r="F389" s="32"/>
      <c r="G389" s="23" t="str">
        <f t="array" ref="G389">IF(H389="","",XLOOKUP(H389,selector_06,selector_06_ids,""))</f>
        <v/>
      </c>
      <c r="H389" s="25"/>
      <c r="I389" s="23" t="str">
        <f t="array" ref="I389">IF(J389="","",XLOOKUP(J389,selector_08,selector_08_ids,""))</f>
        <v/>
      </c>
      <c r="J389" s="25"/>
      <c r="K389" s="14"/>
      <c r="L389" s="14"/>
      <c r="M389" s="14"/>
      <c r="N389" s="14"/>
      <c r="O389" s="14"/>
      <c r="P389" s="23" t="str">
        <f t="array" ref="P389">IF(Q389="","",XLOOKUP(Q389,selector_05,selector_05_ids,""))</f>
        <v/>
      </c>
      <c r="Q389" s="25"/>
      <c r="R389" s="23" t="str">
        <f t="array" ref="R389">IF(S389="","",XLOOKUP(S389,selector_23,selector_23_ids,""))</f>
        <v/>
      </c>
      <c r="S389" s="25"/>
      <c r="T389" s="23" t="str">
        <f t="array" ref="T389">IF(U389="","",XLOOKUP(U389,selector_06,selector_06_ids,""))</f>
        <v/>
      </c>
      <c r="U389" s="25"/>
      <c r="V389" s="23" t="str">
        <f t="array" ref="V389">IF(W389="","",XLOOKUP(W389,selector_04,selector_04_ids,""))</f>
        <v/>
      </c>
      <c r="W389" s="25"/>
      <c r="AK389" s="19" t="s">
        <v>68</v>
      </c>
      <c r="AL389" s="19" t="s">
        <v>68</v>
      </c>
    </row>
    <row r="390">
      <c r="A390" s="14"/>
      <c r="B390" s="14"/>
      <c r="C390" s="14"/>
      <c r="D390" s="14"/>
      <c r="E390" s="14"/>
      <c r="F390" s="32"/>
      <c r="G390" s="23" t="str">
        <f t="array" ref="G390">IF(H390="","",XLOOKUP(H390,selector_06,selector_06_ids,""))</f>
        <v/>
      </c>
      <c r="H390" s="25"/>
      <c r="I390" s="23" t="str">
        <f t="array" ref="I390">IF(J390="","",XLOOKUP(J390,selector_08,selector_08_ids,""))</f>
        <v/>
      </c>
      <c r="J390" s="25"/>
      <c r="K390" s="14"/>
      <c r="L390" s="14"/>
      <c r="M390" s="14"/>
      <c r="N390" s="14"/>
      <c r="O390" s="14"/>
      <c r="P390" s="23" t="str">
        <f t="array" ref="P390">IF(Q390="","",XLOOKUP(Q390,selector_05,selector_05_ids,""))</f>
        <v/>
      </c>
      <c r="Q390" s="25"/>
      <c r="R390" s="23" t="str">
        <f t="array" ref="R390">IF(S390="","",XLOOKUP(S390,selector_23,selector_23_ids,""))</f>
        <v/>
      </c>
      <c r="S390" s="25"/>
      <c r="T390" s="23" t="str">
        <f t="array" ref="T390">IF(U390="","",XLOOKUP(U390,selector_06,selector_06_ids,""))</f>
        <v/>
      </c>
      <c r="U390" s="25"/>
      <c r="V390" s="23" t="str">
        <f t="array" ref="V390">IF(W390="","",XLOOKUP(W390,selector_04,selector_04_ids,""))</f>
        <v/>
      </c>
      <c r="W390" s="25"/>
      <c r="AK390" s="19" t="s">
        <v>68</v>
      </c>
      <c r="AL390" s="19" t="s">
        <v>68</v>
      </c>
    </row>
    <row r="391">
      <c r="A391" s="14"/>
      <c r="B391" s="14"/>
      <c r="C391" s="14"/>
      <c r="D391" s="14"/>
      <c r="E391" s="14"/>
      <c r="F391" s="32"/>
      <c r="G391" s="23" t="str">
        <f t="array" ref="G391">IF(H391="","",XLOOKUP(H391,selector_06,selector_06_ids,""))</f>
        <v/>
      </c>
      <c r="H391" s="25"/>
      <c r="I391" s="23" t="str">
        <f t="array" ref="I391">IF(J391="","",XLOOKUP(J391,selector_08,selector_08_ids,""))</f>
        <v/>
      </c>
      <c r="J391" s="25"/>
      <c r="K391" s="14"/>
      <c r="L391" s="14"/>
      <c r="M391" s="14"/>
      <c r="N391" s="14"/>
      <c r="O391" s="14"/>
      <c r="P391" s="23" t="str">
        <f t="array" ref="P391">IF(Q391="","",XLOOKUP(Q391,selector_05,selector_05_ids,""))</f>
        <v/>
      </c>
      <c r="Q391" s="25"/>
      <c r="R391" s="23" t="str">
        <f t="array" ref="R391">IF(S391="","",XLOOKUP(S391,selector_23,selector_23_ids,""))</f>
        <v/>
      </c>
      <c r="S391" s="25"/>
      <c r="T391" s="23" t="str">
        <f t="array" ref="T391">IF(U391="","",XLOOKUP(U391,selector_06,selector_06_ids,""))</f>
        <v/>
      </c>
      <c r="U391" s="25"/>
      <c r="V391" s="23" t="str">
        <f t="array" ref="V391">IF(W391="","",XLOOKUP(W391,selector_04,selector_04_ids,""))</f>
        <v/>
      </c>
      <c r="W391" s="25"/>
      <c r="AK391" s="19" t="s">
        <v>68</v>
      </c>
      <c r="AL391" s="19" t="s">
        <v>68</v>
      </c>
    </row>
    <row r="392">
      <c r="A392" s="14"/>
      <c r="B392" s="14"/>
      <c r="C392" s="14"/>
      <c r="D392" s="14"/>
      <c r="E392" s="14"/>
      <c r="F392" s="32"/>
      <c r="G392" s="23" t="str">
        <f t="array" ref="G392">IF(H392="","",XLOOKUP(H392,selector_06,selector_06_ids,""))</f>
        <v/>
      </c>
      <c r="H392" s="25"/>
      <c r="I392" s="23" t="str">
        <f t="array" ref="I392">IF(J392="","",XLOOKUP(J392,selector_08,selector_08_ids,""))</f>
        <v/>
      </c>
      <c r="J392" s="25"/>
      <c r="K392" s="14"/>
      <c r="L392" s="14"/>
      <c r="M392" s="14"/>
      <c r="N392" s="14"/>
      <c r="O392" s="14"/>
      <c r="P392" s="23" t="str">
        <f t="array" ref="P392">IF(Q392="","",XLOOKUP(Q392,selector_05,selector_05_ids,""))</f>
        <v/>
      </c>
      <c r="Q392" s="25"/>
      <c r="R392" s="23" t="str">
        <f t="array" ref="R392">IF(S392="","",XLOOKUP(S392,selector_23,selector_23_ids,""))</f>
        <v/>
      </c>
      <c r="S392" s="25"/>
      <c r="T392" s="23" t="str">
        <f t="array" ref="T392">IF(U392="","",XLOOKUP(U392,selector_06,selector_06_ids,""))</f>
        <v/>
      </c>
      <c r="U392" s="25"/>
      <c r="V392" s="23" t="str">
        <f t="array" ref="V392">IF(W392="","",XLOOKUP(W392,selector_04,selector_04_ids,""))</f>
        <v/>
      </c>
      <c r="W392" s="25"/>
      <c r="AK392" s="19" t="s">
        <v>68</v>
      </c>
      <c r="AL392" s="19" t="s">
        <v>68</v>
      </c>
    </row>
    <row r="393">
      <c r="A393" s="14"/>
      <c r="B393" s="14"/>
      <c r="C393" s="14"/>
      <c r="D393" s="14"/>
      <c r="E393" s="14"/>
      <c r="F393" s="32"/>
      <c r="G393" s="23" t="str">
        <f t="array" ref="G393">IF(H393="","",XLOOKUP(H393,selector_06,selector_06_ids,""))</f>
        <v/>
      </c>
      <c r="H393" s="25"/>
      <c r="I393" s="23" t="str">
        <f t="array" ref="I393">IF(J393="","",XLOOKUP(J393,selector_08,selector_08_ids,""))</f>
        <v/>
      </c>
      <c r="J393" s="25"/>
      <c r="K393" s="14"/>
      <c r="L393" s="14"/>
      <c r="M393" s="14"/>
      <c r="N393" s="14"/>
      <c r="O393" s="14"/>
      <c r="P393" s="23" t="str">
        <f t="array" ref="P393">IF(Q393="","",XLOOKUP(Q393,selector_05,selector_05_ids,""))</f>
        <v/>
      </c>
      <c r="Q393" s="25"/>
      <c r="R393" s="23" t="str">
        <f t="array" ref="R393">IF(S393="","",XLOOKUP(S393,selector_23,selector_23_ids,""))</f>
        <v/>
      </c>
      <c r="S393" s="25"/>
      <c r="T393" s="23" t="str">
        <f t="array" ref="T393">IF(U393="","",XLOOKUP(U393,selector_06,selector_06_ids,""))</f>
        <v/>
      </c>
      <c r="U393" s="25"/>
      <c r="V393" s="23" t="str">
        <f t="array" ref="V393">IF(W393="","",XLOOKUP(W393,selector_04,selector_04_ids,""))</f>
        <v/>
      </c>
      <c r="W393" s="25"/>
      <c r="AK393" s="19" t="s">
        <v>68</v>
      </c>
      <c r="AL393" s="19" t="s">
        <v>68</v>
      </c>
    </row>
    <row r="394">
      <c r="A394" s="14"/>
      <c r="B394" s="14"/>
      <c r="C394" s="14"/>
      <c r="D394" s="14"/>
      <c r="E394" s="14"/>
      <c r="F394" s="32"/>
      <c r="G394" s="23" t="str">
        <f t="array" ref="G394">IF(H394="","",XLOOKUP(H394,selector_06,selector_06_ids,""))</f>
        <v/>
      </c>
      <c r="H394" s="25"/>
      <c r="I394" s="23" t="str">
        <f t="array" ref="I394">IF(J394="","",XLOOKUP(J394,selector_08,selector_08_ids,""))</f>
        <v/>
      </c>
      <c r="J394" s="25"/>
      <c r="K394" s="14"/>
      <c r="L394" s="14"/>
      <c r="M394" s="14"/>
      <c r="N394" s="14"/>
      <c r="O394" s="14"/>
      <c r="P394" s="23" t="str">
        <f t="array" ref="P394">IF(Q394="","",XLOOKUP(Q394,selector_05,selector_05_ids,""))</f>
        <v/>
      </c>
      <c r="Q394" s="25"/>
      <c r="R394" s="23" t="str">
        <f t="array" ref="R394">IF(S394="","",XLOOKUP(S394,selector_23,selector_23_ids,""))</f>
        <v/>
      </c>
      <c r="S394" s="25"/>
      <c r="T394" s="23" t="str">
        <f t="array" ref="T394">IF(U394="","",XLOOKUP(U394,selector_06,selector_06_ids,""))</f>
        <v/>
      </c>
      <c r="U394" s="25"/>
      <c r="V394" s="23" t="str">
        <f t="array" ref="V394">IF(W394="","",XLOOKUP(W394,selector_04,selector_04_ids,""))</f>
        <v/>
      </c>
      <c r="W394" s="25"/>
      <c r="AK394" s="19" t="s">
        <v>68</v>
      </c>
      <c r="AL394" s="19" t="s">
        <v>68</v>
      </c>
    </row>
    <row r="395">
      <c r="A395" s="14"/>
      <c r="B395" s="14"/>
      <c r="C395" s="14"/>
      <c r="D395" s="14"/>
      <c r="E395" s="14"/>
      <c r="F395" s="32"/>
      <c r="G395" s="23" t="str">
        <f t="array" ref="G395">IF(H395="","",XLOOKUP(H395,selector_06,selector_06_ids,""))</f>
        <v/>
      </c>
      <c r="H395" s="25"/>
      <c r="I395" s="23" t="str">
        <f t="array" ref="I395">IF(J395="","",XLOOKUP(J395,selector_08,selector_08_ids,""))</f>
        <v/>
      </c>
      <c r="J395" s="25"/>
      <c r="K395" s="14"/>
      <c r="L395" s="14"/>
      <c r="M395" s="14"/>
      <c r="N395" s="14"/>
      <c r="O395" s="14"/>
      <c r="P395" s="23" t="str">
        <f t="array" ref="P395">IF(Q395="","",XLOOKUP(Q395,selector_05,selector_05_ids,""))</f>
        <v/>
      </c>
      <c r="Q395" s="25"/>
      <c r="R395" s="23" t="str">
        <f t="array" ref="R395">IF(S395="","",XLOOKUP(S395,selector_23,selector_23_ids,""))</f>
        <v/>
      </c>
      <c r="S395" s="25"/>
      <c r="T395" s="23" t="str">
        <f t="array" ref="T395">IF(U395="","",XLOOKUP(U395,selector_06,selector_06_ids,""))</f>
        <v/>
      </c>
      <c r="U395" s="25"/>
      <c r="V395" s="23" t="str">
        <f t="array" ref="V395">IF(W395="","",XLOOKUP(W395,selector_04,selector_04_ids,""))</f>
        <v/>
      </c>
      <c r="W395" s="25"/>
      <c r="AK395" s="19" t="s">
        <v>68</v>
      </c>
      <c r="AL395" s="19" t="s">
        <v>68</v>
      </c>
    </row>
    <row r="396">
      <c r="A396" s="14"/>
      <c r="B396" s="14"/>
      <c r="C396" s="14"/>
      <c r="D396" s="14"/>
      <c r="E396" s="14"/>
      <c r="F396" s="32"/>
      <c r="G396" s="23" t="str">
        <f t="array" ref="G396">IF(H396="","",XLOOKUP(H396,selector_06,selector_06_ids,""))</f>
        <v/>
      </c>
      <c r="H396" s="25"/>
      <c r="I396" s="23" t="str">
        <f t="array" ref="I396">IF(J396="","",XLOOKUP(J396,selector_08,selector_08_ids,""))</f>
        <v/>
      </c>
      <c r="J396" s="25"/>
      <c r="K396" s="14"/>
      <c r="L396" s="14"/>
      <c r="M396" s="14"/>
      <c r="N396" s="14"/>
      <c r="O396" s="14"/>
      <c r="P396" s="23" t="str">
        <f t="array" ref="P396">IF(Q396="","",XLOOKUP(Q396,selector_05,selector_05_ids,""))</f>
        <v/>
      </c>
      <c r="Q396" s="25"/>
      <c r="R396" s="23" t="str">
        <f t="array" ref="R396">IF(S396="","",XLOOKUP(S396,selector_23,selector_23_ids,""))</f>
        <v/>
      </c>
      <c r="S396" s="25"/>
      <c r="T396" s="23" t="str">
        <f t="array" ref="T396">IF(U396="","",XLOOKUP(U396,selector_06,selector_06_ids,""))</f>
        <v/>
      </c>
      <c r="U396" s="25"/>
      <c r="V396" s="23" t="str">
        <f t="array" ref="V396">IF(W396="","",XLOOKUP(W396,selector_04,selector_04_ids,""))</f>
        <v/>
      </c>
      <c r="W396" s="25"/>
      <c r="AK396" s="19" t="s">
        <v>68</v>
      </c>
      <c r="AL396" s="19" t="s">
        <v>68</v>
      </c>
    </row>
    <row r="397">
      <c r="A397" s="14"/>
      <c r="B397" s="14"/>
      <c r="C397" s="14"/>
      <c r="D397" s="14"/>
      <c r="E397" s="14"/>
      <c r="F397" s="32"/>
      <c r="G397" s="23" t="str">
        <f t="array" ref="G397">IF(H397="","",XLOOKUP(H397,selector_06,selector_06_ids,""))</f>
        <v/>
      </c>
      <c r="H397" s="25"/>
      <c r="I397" s="23" t="str">
        <f t="array" ref="I397">IF(J397="","",XLOOKUP(J397,selector_08,selector_08_ids,""))</f>
        <v/>
      </c>
      <c r="J397" s="25"/>
      <c r="K397" s="14"/>
      <c r="L397" s="14"/>
      <c r="M397" s="14"/>
      <c r="N397" s="14"/>
      <c r="O397" s="14"/>
      <c r="P397" s="23" t="str">
        <f t="array" ref="P397">IF(Q397="","",XLOOKUP(Q397,selector_05,selector_05_ids,""))</f>
        <v/>
      </c>
      <c r="Q397" s="25"/>
      <c r="R397" s="23" t="str">
        <f t="array" ref="R397">IF(S397="","",XLOOKUP(S397,selector_23,selector_23_ids,""))</f>
        <v/>
      </c>
      <c r="S397" s="25"/>
      <c r="T397" s="23" t="str">
        <f t="array" ref="T397">IF(U397="","",XLOOKUP(U397,selector_06,selector_06_ids,""))</f>
        <v/>
      </c>
      <c r="U397" s="25"/>
      <c r="V397" s="23" t="str">
        <f t="array" ref="V397">IF(W397="","",XLOOKUP(W397,selector_04,selector_04_ids,""))</f>
        <v/>
      </c>
      <c r="W397" s="25"/>
      <c r="AK397" s="19" t="s">
        <v>68</v>
      </c>
      <c r="AL397" s="19" t="s">
        <v>68</v>
      </c>
    </row>
    <row r="398">
      <c r="A398" s="14"/>
      <c r="B398" s="14"/>
      <c r="C398" s="14"/>
      <c r="D398" s="14"/>
      <c r="E398" s="14"/>
      <c r="F398" s="32"/>
      <c r="G398" s="23" t="str">
        <f t="array" ref="G398">IF(H398="","",XLOOKUP(H398,selector_06,selector_06_ids,""))</f>
        <v/>
      </c>
      <c r="H398" s="25"/>
      <c r="I398" s="23" t="str">
        <f t="array" ref="I398">IF(J398="","",XLOOKUP(J398,selector_08,selector_08_ids,""))</f>
        <v/>
      </c>
      <c r="J398" s="25"/>
      <c r="K398" s="14"/>
      <c r="L398" s="14"/>
      <c r="M398" s="14"/>
      <c r="N398" s="14"/>
      <c r="O398" s="14"/>
      <c r="P398" s="23" t="str">
        <f t="array" ref="P398">IF(Q398="","",XLOOKUP(Q398,selector_05,selector_05_ids,""))</f>
        <v/>
      </c>
      <c r="Q398" s="25"/>
      <c r="R398" s="23" t="str">
        <f t="array" ref="R398">IF(S398="","",XLOOKUP(S398,selector_23,selector_23_ids,""))</f>
        <v/>
      </c>
      <c r="S398" s="25"/>
      <c r="T398" s="23" t="str">
        <f t="array" ref="T398">IF(U398="","",XLOOKUP(U398,selector_06,selector_06_ids,""))</f>
        <v/>
      </c>
      <c r="U398" s="25"/>
      <c r="V398" s="23" t="str">
        <f t="array" ref="V398">IF(W398="","",XLOOKUP(W398,selector_04,selector_04_ids,""))</f>
        <v/>
      </c>
      <c r="W398" s="25"/>
      <c r="AK398" s="19" t="s">
        <v>68</v>
      </c>
      <c r="AL398" s="19" t="s">
        <v>68</v>
      </c>
    </row>
    <row r="399">
      <c r="A399" s="14"/>
      <c r="B399" s="14"/>
      <c r="C399" s="14"/>
      <c r="D399" s="14"/>
      <c r="E399" s="14"/>
      <c r="F399" s="32"/>
      <c r="G399" s="23" t="str">
        <f t="array" ref="G399">IF(H399="","",XLOOKUP(H399,selector_06,selector_06_ids,""))</f>
        <v/>
      </c>
      <c r="H399" s="25"/>
      <c r="I399" s="23" t="str">
        <f t="array" ref="I399">IF(J399="","",XLOOKUP(J399,selector_08,selector_08_ids,""))</f>
        <v/>
      </c>
      <c r="J399" s="25"/>
      <c r="K399" s="14"/>
      <c r="L399" s="14"/>
      <c r="M399" s="14"/>
      <c r="N399" s="14"/>
      <c r="O399" s="14"/>
      <c r="P399" s="23" t="str">
        <f t="array" ref="P399">IF(Q399="","",XLOOKUP(Q399,selector_05,selector_05_ids,""))</f>
        <v/>
      </c>
      <c r="Q399" s="25"/>
      <c r="R399" s="23" t="str">
        <f t="array" ref="R399">IF(S399="","",XLOOKUP(S399,selector_23,selector_23_ids,""))</f>
        <v/>
      </c>
      <c r="S399" s="25"/>
      <c r="T399" s="23" t="str">
        <f t="array" ref="T399">IF(U399="","",XLOOKUP(U399,selector_06,selector_06_ids,""))</f>
        <v/>
      </c>
      <c r="U399" s="25"/>
      <c r="V399" s="23" t="str">
        <f t="array" ref="V399">IF(W399="","",XLOOKUP(W399,selector_04,selector_04_ids,""))</f>
        <v/>
      </c>
      <c r="W399" s="25"/>
      <c r="AK399" s="19" t="s">
        <v>68</v>
      </c>
      <c r="AL399" s="19" t="s">
        <v>68</v>
      </c>
    </row>
    <row r="400">
      <c r="A400" s="14"/>
      <c r="B400" s="14"/>
      <c r="C400" s="14"/>
      <c r="D400" s="14"/>
      <c r="E400" s="14"/>
      <c r="F400" s="32"/>
      <c r="G400" s="23" t="str">
        <f t="array" ref="G400">IF(H400="","",XLOOKUP(H400,selector_06,selector_06_ids,""))</f>
        <v/>
      </c>
      <c r="H400" s="25"/>
      <c r="I400" s="23" t="str">
        <f t="array" ref="I400">IF(J400="","",XLOOKUP(J400,selector_08,selector_08_ids,""))</f>
        <v/>
      </c>
      <c r="J400" s="25"/>
      <c r="K400" s="14"/>
      <c r="L400" s="14"/>
      <c r="M400" s="14"/>
      <c r="N400" s="14"/>
      <c r="O400" s="14"/>
      <c r="P400" s="23" t="str">
        <f t="array" ref="P400">IF(Q400="","",XLOOKUP(Q400,selector_05,selector_05_ids,""))</f>
        <v/>
      </c>
      <c r="Q400" s="25"/>
      <c r="R400" s="23" t="str">
        <f t="array" ref="R400">IF(S400="","",XLOOKUP(S400,selector_23,selector_23_ids,""))</f>
        <v/>
      </c>
      <c r="S400" s="25"/>
      <c r="T400" s="23" t="str">
        <f t="array" ref="T400">IF(U400="","",XLOOKUP(U400,selector_06,selector_06_ids,""))</f>
        <v/>
      </c>
      <c r="U400" s="25"/>
      <c r="V400" s="23" t="str">
        <f t="array" ref="V400">IF(W400="","",XLOOKUP(W400,selector_04,selector_04_ids,""))</f>
        <v/>
      </c>
      <c r="W400" s="25"/>
      <c r="AK400" s="19" t="s">
        <v>68</v>
      </c>
      <c r="AL400" s="19" t="s">
        <v>68</v>
      </c>
    </row>
    <row r="401">
      <c r="A401" s="14"/>
      <c r="B401" s="14"/>
      <c r="C401" s="14"/>
      <c r="D401" s="14"/>
      <c r="E401" s="14"/>
      <c r="F401" s="32"/>
      <c r="G401" s="23" t="str">
        <f t="array" ref="G401">IF(H401="","",XLOOKUP(H401,selector_06,selector_06_ids,""))</f>
        <v/>
      </c>
      <c r="H401" s="25"/>
      <c r="I401" s="23" t="str">
        <f t="array" ref="I401">IF(J401="","",XLOOKUP(J401,selector_08,selector_08_ids,""))</f>
        <v/>
      </c>
      <c r="J401" s="25"/>
      <c r="K401" s="14"/>
      <c r="L401" s="14"/>
      <c r="M401" s="14"/>
      <c r="N401" s="14"/>
      <c r="O401" s="14"/>
      <c r="P401" s="23" t="str">
        <f t="array" ref="P401">IF(Q401="","",XLOOKUP(Q401,selector_05,selector_05_ids,""))</f>
        <v/>
      </c>
      <c r="Q401" s="25"/>
      <c r="R401" s="23" t="str">
        <f t="array" ref="R401">IF(S401="","",XLOOKUP(S401,selector_23,selector_23_ids,""))</f>
        <v/>
      </c>
      <c r="S401" s="25"/>
      <c r="T401" s="23" t="str">
        <f t="array" ref="T401">IF(U401="","",XLOOKUP(U401,selector_06,selector_06_ids,""))</f>
        <v/>
      </c>
      <c r="U401" s="25"/>
      <c r="V401" s="23" t="str">
        <f t="array" ref="V401">IF(W401="","",XLOOKUP(W401,selector_04,selector_04_ids,""))</f>
        <v/>
      </c>
      <c r="W401" s="25"/>
      <c r="AK401" s="19" t="s">
        <v>68</v>
      </c>
      <c r="AL401" s="19" t="s">
        <v>68</v>
      </c>
    </row>
    <row r="402">
      <c r="A402" s="14"/>
      <c r="B402" s="14"/>
      <c r="C402" s="14"/>
      <c r="D402" s="14"/>
      <c r="E402" s="14"/>
      <c r="F402" s="32"/>
      <c r="G402" s="23" t="str">
        <f t="array" ref="G402">IF(H402="","",XLOOKUP(H402,selector_06,selector_06_ids,""))</f>
        <v/>
      </c>
      <c r="H402" s="25"/>
      <c r="I402" s="23" t="str">
        <f t="array" ref="I402">IF(J402="","",XLOOKUP(J402,selector_08,selector_08_ids,""))</f>
        <v/>
      </c>
      <c r="J402" s="25"/>
      <c r="K402" s="14"/>
      <c r="L402" s="14"/>
      <c r="M402" s="14"/>
      <c r="N402" s="14"/>
      <c r="O402" s="14"/>
      <c r="P402" s="23" t="str">
        <f t="array" ref="P402">IF(Q402="","",XLOOKUP(Q402,selector_05,selector_05_ids,""))</f>
        <v/>
      </c>
      <c r="Q402" s="25"/>
      <c r="R402" s="23" t="str">
        <f t="array" ref="R402">IF(S402="","",XLOOKUP(S402,selector_23,selector_23_ids,""))</f>
        <v/>
      </c>
      <c r="S402" s="25"/>
      <c r="T402" s="23" t="str">
        <f t="array" ref="T402">IF(U402="","",XLOOKUP(U402,selector_06,selector_06_ids,""))</f>
        <v/>
      </c>
      <c r="U402" s="25"/>
      <c r="V402" s="23" t="str">
        <f t="array" ref="V402">IF(W402="","",XLOOKUP(W402,selector_04,selector_04_ids,""))</f>
        <v/>
      </c>
      <c r="W402" s="25"/>
      <c r="AK402" s="19" t="s">
        <v>68</v>
      </c>
      <c r="AL402" s="19" t="s">
        <v>68</v>
      </c>
    </row>
    <row r="403">
      <c r="A403" s="14"/>
      <c r="B403" s="14"/>
      <c r="C403" s="14"/>
      <c r="D403" s="14"/>
      <c r="E403" s="14"/>
      <c r="F403" s="32"/>
      <c r="G403" s="23" t="str">
        <f t="array" ref="G403">IF(H403="","",XLOOKUP(H403,selector_06,selector_06_ids,""))</f>
        <v/>
      </c>
      <c r="H403" s="25"/>
      <c r="I403" s="23" t="str">
        <f t="array" ref="I403">IF(J403="","",XLOOKUP(J403,selector_08,selector_08_ids,""))</f>
        <v/>
      </c>
      <c r="J403" s="25"/>
      <c r="K403" s="14"/>
      <c r="L403" s="14"/>
      <c r="M403" s="14"/>
      <c r="N403" s="14"/>
      <c r="O403" s="14"/>
      <c r="P403" s="23" t="str">
        <f t="array" ref="P403">IF(Q403="","",XLOOKUP(Q403,selector_05,selector_05_ids,""))</f>
        <v/>
      </c>
      <c r="Q403" s="25"/>
      <c r="R403" s="23" t="str">
        <f t="array" ref="R403">IF(S403="","",XLOOKUP(S403,selector_23,selector_23_ids,""))</f>
        <v/>
      </c>
      <c r="S403" s="25"/>
      <c r="T403" s="23" t="str">
        <f t="array" ref="T403">IF(U403="","",XLOOKUP(U403,selector_06,selector_06_ids,""))</f>
        <v/>
      </c>
      <c r="U403" s="25"/>
      <c r="V403" s="23" t="str">
        <f t="array" ref="V403">IF(W403="","",XLOOKUP(W403,selector_04,selector_04_ids,""))</f>
        <v/>
      </c>
      <c r="W403" s="25"/>
      <c r="AK403" s="19" t="s">
        <v>68</v>
      </c>
      <c r="AL403" s="19" t="s">
        <v>68</v>
      </c>
    </row>
    <row r="404">
      <c r="A404" s="14"/>
      <c r="B404" s="14"/>
      <c r="C404" s="14"/>
      <c r="D404" s="14"/>
      <c r="E404" s="14"/>
      <c r="F404" s="32"/>
      <c r="G404" s="23" t="str">
        <f t="array" ref="G404">IF(H404="","",XLOOKUP(H404,selector_06,selector_06_ids,""))</f>
        <v/>
      </c>
      <c r="H404" s="25"/>
      <c r="I404" s="23" t="str">
        <f t="array" ref="I404">IF(J404="","",XLOOKUP(J404,selector_08,selector_08_ids,""))</f>
        <v/>
      </c>
      <c r="J404" s="25"/>
      <c r="K404" s="14"/>
      <c r="L404" s="14"/>
      <c r="M404" s="14"/>
      <c r="N404" s="14"/>
      <c r="O404" s="14"/>
      <c r="P404" s="23" t="str">
        <f t="array" ref="P404">IF(Q404="","",XLOOKUP(Q404,selector_05,selector_05_ids,""))</f>
        <v/>
      </c>
      <c r="Q404" s="25"/>
      <c r="R404" s="23" t="str">
        <f t="array" ref="R404">IF(S404="","",XLOOKUP(S404,selector_23,selector_23_ids,""))</f>
        <v/>
      </c>
      <c r="S404" s="25"/>
      <c r="T404" s="23" t="str">
        <f t="array" ref="T404">IF(U404="","",XLOOKUP(U404,selector_06,selector_06_ids,""))</f>
        <v/>
      </c>
      <c r="U404" s="25"/>
      <c r="V404" s="23" t="str">
        <f t="array" ref="V404">IF(W404="","",XLOOKUP(W404,selector_04,selector_04_ids,""))</f>
        <v/>
      </c>
      <c r="W404" s="25"/>
      <c r="AK404" s="19" t="s">
        <v>68</v>
      </c>
      <c r="AL404" s="19" t="s">
        <v>68</v>
      </c>
    </row>
    <row r="405">
      <c r="A405" s="14"/>
      <c r="B405" s="14"/>
      <c r="C405" s="14"/>
      <c r="D405" s="14"/>
      <c r="E405" s="14"/>
      <c r="F405" s="32"/>
      <c r="G405" s="23" t="str">
        <f t="array" ref="G405">IF(H405="","",XLOOKUP(H405,selector_06,selector_06_ids,""))</f>
        <v/>
      </c>
      <c r="H405" s="25"/>
      <c r="I405" s="23" t="str">
        <f t="array" ref="I405">IF(J405="","",XLOOKUP(J405,selector_08,selector_08_ids,""))</f>
        <v/>
      </c>
      <c r="J405" s="25"/>
      <c r="K405" s="14"/>
      <c r="L405" s="14"/>
      <c r="M405" s="14"/>
      <c r="N405" s="14"/>
      <c r="O405" s="14"/>
      <c r="P405" s="23" t="str">
        <f t="array" ref="P405">IF(Q405="","",XLOOKUP(Q405,selector_05,selector_05_ids,""))</f>
        <v/>
      </c>
      <c r="Q405" s="25"/>
      <c r="R405" s="23" t="str">
        <f t="array" ref="R405">IF(S405="","",XLOOKUP(S405,selector_23,selector_23_ids,""))</f>
        <v/>
      </c>
      <c r="S405" s="25"/>
      <c r="T405" s="23" t="str">
        <f t="array" ref="T405">IF(U405="","",XLOOKUP(U405,selector_06,selector_06_ids,""))</f>
        <v/>
      </c>
      <c r="U405" s="25"/>
      <c r="V405" s="23" t="str">
        <f t="array" ref="V405">IF(W405="","",XLOOKUP(W405,selector_04,selector_04_ids,""))</f>
        <v/>
      </c>
      <c r="W405" s="25"/>
      <c r="AK405" s="19" t="s">
        <v>68</v>
      </c>
      <c r="AL405" s="19" t="s">
        <v>68</v>
      </c>
    </row>
    <row r="406">
      <c r="A406" s="14"/>
      <c r="B406" s="14"/>
      <c r="C406" s="14"/>
      <c r="D406" s="14"/>
      <c r="E406" s="14"/>
      <c r="F406" s="32"/>
      <c r="G406" s="23" t="str">
        <f t="array" ref="G406">IF(H406="","",XLOOKUP(H406,selector_06,selector_06_ids,""))</f>
        <v/>
      </c>
      <c r="H406" s="25"/>
      <c r="I406" s="23" t="str">
        <f t="array" ref="I406">IF(J406="","",XLOOKUP(J406,selector_08,selector_08_ids,""))</f>
        <v/>
      </c>
      <c r="J406" s="25"/>
      <c r="K406" s="14"/>
      <c r="L406" s="14"/>
      <c r="M406" s="14"/>
      <c r="N406" s="14"/>
      <c r="O406" s="14"/>
      <c r="P406" s="23" t="str">
        <f t="array" ref="P406">IF(Q406="","",XLOOKUP(Q406,selector_05,selector_05_ids,""))</f>
        <v/>
      </c>
      <c r="Q406" s="25"/>
      <c r="R406" s="23" t="str">
        <f t="array" ref="R406">IF(S406="","",XLOOKUP(S406,selector_23,selector_23_ids,""))</f>
        <v/>
      </c>
      <c r="S406" s="25"/>
      <c r="T406" s="23" t="str">
        <f t="array" ref="T406">IF(U406="","",XLOOKUP(U406,selector_06,selector_06_ids,""))</f>
        <v/>
      </c>
      <c r="U406" s="25"/>
      <c r="V406" s="23" t="str">
        <f t="array" ref="V406">IF(W406="","",XLOOKUP(W406,selector_04,selector_04_ids,""))</f>
        <v/>
      </c>
      <c r="W406" s="25"/>
      <c r="AK406" s="19" t="s">
        <v>68</v>
      </c>
      <c r="AL406" s="19" t="s">
        <v>68</v>
      </c>
    </row>
    <row r="407">
      <c r="A407" s="14"/>
      <c r="B407" s="14"/>
      <c r="C407" s="14"/>
      <c r="D407" s="14"/>
      <c r="E407" s="14"/>
      <c r="F407" s="32"/>
      <c r="G407" s="23" t="str">
        <f t="array" ref="G407">IF(H407="","",XLOOKUP(H407,selector_06,selector_06_ids,""))</f>
        <v/>
      </c>
      <c r="H407" s="25"/>
      <c r="I407" s="23" t="str">
        <f t="array" ref="I407">IF(J407="","",XLOOKUP(J407,selector_08,selector_08_ids,""))</f>
        <v/>
      </c>
      <c r="J407" s="25"/>
      <c r="K407" s="14"/>
      <c r="L407" s="14"/>
      <c r="M407" s="14"/>
      <c r="N407" s="14"/>
      <c r="O407" s="14"/>
      <c r="P407" s="23" t="str">
        <f t="array" ref="P407">IF(Q407="","",XLOOKUP(Q407,selector_05,selector_05_ids,""))</f>
        <v/>
      </c>
      <c r="Q407" s="25"/>
      <c r="R407" s="23" t="str">
        <f t="array" ref="R407">IF(S407="","",XLOOKUP(S407,selector_23,selector_23_ids,""))</f>
        <v/>
      </c>
      <c r="S407" s="25"/>
      <c r="T407" s="23" t="str">
        <f t="array" ref="T407">IF(U407="","",XLOOKUP(U407,selector_06,selector_06_ids,""))</f>
        <v/>
      </c>
      <c r="U407" s="25"/>
      <c r="V407" s="23" t="str">
        <f t="array" ref="V407">IF(W407="","",XLOOKUP(W407,selector_04,selector_04_ids,""))</f>
        <v/>
      </c>
      <c r="W407" s="25"/>
      <c r="AK407" s="19" t="s">
        <v>68</v>
      </c>
      <c r="AL407" s="19" t="s">
        <v>68</v>
      </c>
    </row>
    <row r="408">
      <c r="A408" s="14"/>
      <c r="B408" s="14"/>
      <c r="C408" s="14"/>
      <c r="D408" s="14"/>
      <c r="E408" s="14"/>
      <c r="F408" s="32"/>
      <c r="G408" s="23" t="str">
        <f t="array" ref="G408">IF(H408="","",XLOOKUP(H408,selector_06,selector_06_ids,""))</f>
        <v/>
      </c>
      <c r="H408" s="25"/>
      <c r="I408" s="23" t="str">
        <f t="array" ref="I408">IF(J408="","",XLOOKUP(J408,selector_08,selector_08_ids,""))</f>
        <v/>
      </c>
      <c r="J408" s="25"/>
      <c r="K408" s="14"/>
      <c r="L408" s="14"/>
      <c r="M408" s="14"/>
      <c r="N408" s="14"/>
      <c r="O408" s="14"/>
      <c r="P408" s="23" t="str">
        <f t="array" ref="P408">IF(Q408="","",XLOOKUP(Q408,selector_05,selector_05_ids,""))</f>
        <v/>
      </c>
      <c r="Q408" s="25"/>
      <c r="R408" s="23" t="str">
        <f t="array" ref="R408">IF(S408="","",XLOOKUP(S408,selector_23,selector_23_ids,""))</f>
        <v/>
      </c>
      <c r="S408" s="25"/>
      <c r="T408" s="23" t="str">
        <f t="array" ref="T408">IF(U408="","",XLOOKUP(U408,selector_06,selector_06_ids,""))</f>
        <v/>
      </c>
      <c r="U408" s="25"/>
      <c r="V408" s="23" t="str">
        <f t="array" ref="V408">IF(W408="","",XLOOKUP(W408,selector_04,selector_04_ids,""))</f>
        <v/>
      </c>
      <c r="W408" s="25"/>
      <c r="AK408" s="19" t="s">
        <v>68</v>
      </c>
      <c r="AL408" s="19" t="s">
        <v>68</v>
      </c>
    </row>
    <row r="409">
      <c r="A409" s="14"/>
      <c r="B409" s="14"/>
      <c r="C409" s="14"/>
      <c r="D409" s="14"/>
      <c r="E409" s="14"/>
      <c r="F409" s="32"/>
      <c r="G409" s="23" t="str">
        <f t="array" ref="G409">IF(H409="","",XLOOKUP(H409,selector_06,selector_06_ids,""))</f>
        <v/>
      </c>
      <c r="H409" s="25"/>
      <c r="I409" s="23" t="str">
        <f t="array" ref="I409">IF(J409="","",XLOOKUP(J409,selector_08,selector_08_ids,""))</f>
        <v/>
      </c>
      <c r="J409" s="25"/>
      <c r="K409" s="14"/>
      <c r="L409" s="14"/>
      <c r="M409" s="14"/>
      <c r="N409" s="14"/>
      <c r="O409" s="14"/>
      <c r="P409" s="23" t="str">
        <f t="array" ref="P409">IF(Q409="","",XLOOKUP(Q409,selector_05,selector_05_ids,""))</f>
        <v/>
      </c>
      <c r="Q409" s="25"/>
      <c r="R409" s="23" t="str">
        <f t="array" ref="R409">IF(S409="","",XLOOKUP(S409,selector_23,selector_23_ids,""))</f>
        <v/>
      </c>
      <c r="S409" s="25"/>
      <c r="T409" s="23" t="str">
        <f t="array" ref="T409">IF(U409="","",XLOOKUP(U409,selector_06,selector_06_ids,""))</f>
        <v/>
      </c>
      <c r="U409" s="25"/>
      <c r="V409" s="23" t="str">
        <f t="array" ref="V409">IF(W409="","",XLOOKUP(W409,selector_04,selector_04_ids,""))</f>
        <v/>
      </c>
      <c r="W409" s="25"/>
      <c r="AK409" s="19" t="s">
        <v>68</v>
      </c>
      <c r="AL409" s="19" t="s">
        <v>68</v>
      </c>
    </row>
    <row r="410">
      <c r="A410" s="14"/>
      <c r="B410" s="14"/>
      <c r="C410" s="14"/>
      <c r="D410" s="14"/>
      <c r="E410" s="14"/>
      <c r="F410" s="32"/>
      <c r="G410" s="23" t="str">
        <f t="array" ref="G410">IF(H410="","",XLOOKUP(H410,selector_06,selector_06_ids,""))</f>
        <v/>
      </c>
      <c r="H410" s="25"/>
      <c r="I410" s="23" t="str">
        <f t="array" ref="I410">IF(J410="","",XLOOKUP(J410,selector_08,selector_08_ids,""))</f>
        <v/>
      </c>
      <c r="J410" s="25"/>
      <c r="K410" s="14"/>
      <c r="L410" s="14"/>
      <c r="M410" s="14"/>
      <c r="N410" s="14"/>
      <c r="O410" s="14"/>
      <c r="P410" s="23" t="str">
        <f t="array" ref="P410">IF(Q410="","",XLOOKUP(Q410,selector_05,selector_05_ids,""))</f>
        <v/>
      </c>
      <c r="Q410" s="25"/>
      <c r="R410" s="23" t="str">
        <f t="array" ref="R410">IF(S410="","",XLOOKUP(S410,selector_23,selector_23_ids,""))</f>
        <v/>
      </c>
      <c r="S410" s="25"/>
      <c r="T410" s="23" t="str">
        <f t="array" ref="T410">IF(U410="","",XLOOKUP(U410,selector_06,selector_06_ids,""))</f>
        <v/>
      </c>
      <c r="U410" s="25"/>
      <c r="V410" s="23" t="str">
        <f t="array" ref="V410">IF(W410="","",XLOOKUP(W410,selector_04,selector_04_ids,""))</f>
        <v/>
      </c>
      <c r="W410" s="25"/>
      <c r="AK410" s="19" t="s">
        <v>68</v>
      </c>
      <c r="AL410" s="19" t="s">
        <v>68</v>
      </c>
    </row>
    <row r="411">
      <c r="A411" s="14"/>
      <c r="B411" s="14"/>
      <c r="C411" s="14"/>
      <c r="D411" s="14"/>
      <c r="E411" s="14"/>
      <c r="F411" s="32"/>
      <c r="G411" s="23" t="str">
        <f t="array" ref="G411">IF(H411="","",XLOOKUP(H411,selector_06,selector_06_ids,""))</f>
        <v/>
      </c>
      <c r="H411" s="25"/>
      <c r="I411" s="23" t="str">
        <f t="array" ref="I411">IF(J411="","",XLOOKUP(J411,selector_08,selector_08_ids,""))</f>
        <v/>
      </c>
      <c r="J411" s="25"/>
      <c r="K411" s="14"/>
      <c r="L411" s="14"/>
      <c r="M411" s="14"/>
      <c r="N411" s="14"/>
      <c r="O411" s="14"/>
      <c r="P411" s="23" t="str">
        <f t="array" ref="P411">IF(Q411="","",XLOOKUP(Q411,selector_05,selector_05_ids,""))</f>
        <v/>
      </c>
      <c r="Q411" s="25"/>
      <c r="R411" s="23" t="str">
        <f t="array" ref="R411">IF(S411="","",XLOOKUP(S411,selector_23,selector_23_ids,""))</f>
        <v/>
      </c>
      <c r="S411" s="25"/>
      <c r="T411" s="23" t="str">
        <f t="array" ref="T411">IF(U411="","",XLOOKUP(U411,selector_06,selector_06_ids,""))</f>
        <v/>
      </c>
      <c r="U411" s="25"/>
      <c r="V411" s="23" t="str">
        <f t="array" ref="V411">IF(W411="","",XLOOKUP(W411,selector_04,selector_04_ids,""))</f>
        <v/>
      </c>
      <c r="W411" s="25"/>
      <c r="AK411" s="19" t="s">
        <v>68</v>
      </c>
      <c r="AL411" s="19" t="s">
        <v>68</v>
      </c>
    </row>
    <row r="412">
      <c r="A412" s="14"/>
      <c r="B412" s="14"/>
      <c r="C412" s="14"/>
      <c r="D412" s="14"/>
      <c r="E412" s="14"/>
      <c r="F412" s="32"/>
      <c r="G412" s="23" t="str">
        <f t="array" ref="G412">IF(H412="","",XLOOKUP(H412,selector_06,selector_06_ids,""))</f>
        <v/>
      </c>
      <c r="H412" s="25"/>
      <c r="I412" s="23" t="str">
        <f t="array" ref="I412">IF(J412="","",XLOOKUP(J412,selector_08,selector_08_ids,""))</f>
        <v/>
      </c>
      <c r="J412" s="25"/>
      <c r="K412" s="14"/>
      <c r="L412" s="14"/>
      <c r="M412" s="14"/>
      <c r="N412" s="14"/>
      <c r="O412" s="14"/>
      <c r="P412" s="23" t="str">
        <f t="array" ref="P412">IF(Q412="","",XLOOKUP(Q412,selector_05,selector_05_ids,""))</f>
        <v/>
      </c>
      <c r="Q412" s="25"/>
      <c r="R412" s="23" t="str">
        <f t="array" ref="R412">IF(S412="","",XLOOKUP(S412,selector_23,selector_23_ids,""))</f>
        <v/>
      </c>
      <c r="S412" s="25"/>
      <c r="T412" s="23" t="str">
        <f t="array" ref="T412">IF(U412="","",XLOOKUP(U412,selector_06,selector_06_ids,""))</f>
        <v/>
      </c>
      <c r="U412" s="25"/>
      <c r="V412" s="23" t="str">
        <f t="array" ref="V412">IF(W412="","",XLOOKUP(W412,selector_04,selector_04_ids,""))</f>
        <v/>
      </c>
      <c r="W412" s="25"/>
      <c r="AK412" s="19" t="s">
        <v>68</v>
      </c>
      <c r="AL412" s="19" t="s">
        <v>68</v>
      </c>
    </row>
    <row r="413">
      <c r="A413" s="14"/>
      <c r="B413" s="14"/>
      <c r="C413" s="14"/>
      <c r="D413" s="14"/>
      <c r="E413" s="14"/>
      <c r="F413" s="32"/>
      <c r="G413" s="23" t="str">
        <f t="array" ref="G413">IF(H413="","",XLOOKUP(H413,selector_06,selector_06_ids,""))</f>
        <v/>
      </c>
      <c r="H413" s="25"/>
      <c r="I413" s="23" t="str">
        <f t="array" ref="I413">IF(J413="","",XLOOKUP(J413,selector_08,selector_08_ids,""))</f>
        <v/>
      </c>
      <c r="J413" s="25"/>
      <c r="K413" s="14"/>
      <c r="L413" s="14"/>
      <c r="M413" s="14"/>
      <c r="N413" s="14"/>
      <c r="O413" s="14"/>
      <c r="P413" s="23" t="str">
        <f t="array" ref="P413">IF(Q413="","",XLOOKUP(Q413,selector_05,selector_05_ids,""))</f>
        <v/>
      </c>
      <c r="Q413" s="25"/>
      <c r="R413" s="23" t="str">
        <f t="array" ref="R413">IF(S413="","",XLOOKUP(S413,selector_23,selector_23_ids,""))</f>
        <v/>
      </c>
      <c r="S413" s="25"/>
      <c r="T413" s="23" t="str">
        <f t="array" ref="T413">IF(U413="","",XLOOKUP(U413,selector_06,selector_06_ids,""))</f>
        <v/>
      </c>
      <c r="U413" s="25"/>
      <c r="V413" s="23" t="str">
        <f t="array" ref="V413">IF(W413="","",XLOOKUP(W413,selector_04,selector_04_ids,""))</f>
        <v/>
      </c>
      <c r="W413" s="25"/>
      <c r="AK413" s="19" t="s">
        <v>68</v>
      </c>
      <c r="AL413" s="19" t="s">
        <v>68</v>
      </c>
    </row>
    <row r="414">
      <c r="A414" s="14"/>
      <c r="B414" s="14"/>
      <c r="C414" s="14"/>
      <c r="D414" s="14"/>
      <c r="E414" s="14"/>
      <c r="F414" s="32"/>
      <c r="G414" s="23" t="str">
        <f t="array" ref="G414">IF(H414="","",XLOOKUP(H414,selector_06,selector_06_ids,""))</f>
        <v/>
      </c>
      <c r="H414" s="25"/>
      <c r="I414" s="23" t="str">
        <f t="array" ref="I414">IF(J414="","",XLOOKUP(J414,selector_08,selector_08_ids,""))</f>
        <v/>
      </c>
      <c r="J414" s="25"/>
      <c r="K414" s="14"/>
      <c r="L414" s="14"/>
      <c r="M414" s="14"/>
      <c r="N414" s="14"/>
      <c r="O414" s="14"/>
      <c r="P414" s="23" t="str">
        <f t="array" ref="P414">IF(Q414="","",XLOOKUP(Q414,selector_05,selector_05_ids,""))</f>
        <v/>
      </c>
      <c r="Q414" s="25"/>
      <c r="R414" s="23" t="str">
        <f t="array" ref="R414">IF(S414="","",XLOOKUP(S414,selector_23,selector_23_ids,""))</f>
        <v/>
      </c>
      <c r="S414" s="25"/>
      <c r="T414" s="23" t="str">
        <f t="array" ref="T414">IF(U414="","",XLOOKUP(U414,selector_06,selector_06_ids,""))</f>
        <v/>
      </c>
      <c r="U414" s="25"/>
      <c r="V414" s="23" t="str">
        <f t="array" ref="V414">IF(W414="","",XLOOKUP(W414,selector_04,selector_04_ids,""))</f>
        <v/>
      </c>
      <c r="W414" s="25"/>
      <c r="AK414" s="19" t="s">
        <v>68</v>
      </c>
      <c r="AL414" s="19" t="s">
        <v>68</v>
      </c>
    </row>
    <row r="415">
      <c r="A415" s="14"/>
      <c r="B415" s="14"/>
      <c r="C415" s="14"/>
      <c r="D415" s="14"/>
      <c r="E415" s="14"/>
      <c r="F415" s="32"/>
      <c r="G415" s="23" t="str">
        <f t="array" ref="G415">IF(H415="","",XLOOKUP(H415,selector_06,selector_06_ids,""))</f>
        <v/>
      </c>
      <c r="H415" s="25"/>
      <c r="I415" s="23" t="str">
        <f t="array" ref="I415">IF(J415="","",XLOOKUP(J415,selector_08,selector_08_ids,""))</f>
        <v/>
      </c>
      <c r="J415" s="25"/>
      <c r="K415" s="14"/>
      <c r="L415" s="14"/>
      <c r="M415" s="14"/>
      <c r="N415" s="14"/>
      <c r="O415" s="14"/>
      <c r="P415" s="23" t="str">
        <f t="array" ref="P415">IF(Q415="","",XLOOKUP(Q415,selector_05,selector_05_ids,""))</f>
        <v/>
      </c>
      <c r="Q415" s="25"/>
      <c r="R415" s="23" t="str">
        <f t="array" ref="R415">IF(S415="","",XLOOKUP(S415,selector_23,selector_23_ids,""))</f>
        <v/>
      </c>
      <c r="S415" s="25"/>
      <c r="T415" s="23" t="str">
        <f t="array" ref="T415">IF(U415="","",XLOOKUP(U415,selector_06,selector_06_ids,""))</f>
        <v/>
      </c>
      <c r="U415" s="25"/>
      <c r="V415" s="23" t="str">
        <f t="array" ref="V415">IF(W415="","",XLOOKUP(W415,selector_04,selector_04_ids,""))</f>
        <v/>
      </c>
      <c r="W415" s="25"/>
      <c r="AK415" s="19" t="s">
        <v>68</v>
      </c>
      <c r="AL415" s="19" t="s">
        <v>68</v>
      </c>
    </row>
    <row r="416">
      <c r="A416" s="14"/>
      <c r="B416" s="14"/>
      <c r="C416" s="14"/>
      <c r="D416" s="14"/>
      <c r="E416" s="14"/>
      <c r="F416" s="32"/>
      <c r="G416" s="23" t="str">
        <f t="array" ref="G416">IF(H416="","",XLOOKUP(H416,selector_06,selector_06_ids,""))</f>
        <v/>
      </c>
      <c r="H416" s="25"/>
      <c r="I416" s="23" t="str">
        <f t="array" ref="I416">IF(J416="","",XLOOKUP(J416,selector_08,selector_08_ids,""))</f>
        <v/>
      </c>
      <c r="J416" s="25"/>
      <c r="K416" s="14"/>
      <c r="L416" s="14"/>
      <c r="M416" s="14"/>
      <c r="N416" s="14"/>
      <c r="O416" s="14"/>
      <c r="P416" s="23" t="str">
        <f t="array" ref="P416">IF(Q416="","",XLOOKUP(Q416,selector_05,selector_05_ids,""))</f>
        <v/>
      </c>
      <c r="Q416" s="25"/>
      <c r="R416" s="23" t="str">
        <f t="array" ref="R416">IF(S416="","",XLOOKUP(S416,selector_23,selector_23_ids,""))</f>
        <v/>
      </c>
      <c r="S416" s="25"/>
      <c r="T416" s="23" t="str">
        <f t="array" ref="T416">IF(U416="","",XLOOKUP(U416,selector_06,selector_06_ids,""))</f>
        <v/>
      </c>
      <c r="U416" s="25"/>
      <c r="V416" s="23" t="str">
        <f t="array" ref="V416">IF(W416="","",XLOOKUP(W416,selector_04,selector_04_ids,""))</f>
        <v/>
      </c>
      <c r="W416" s="25"/>
      <c r="AK416" s="19" t="s">
        <v>68</v>
      </c>
      <c r="AL416" s="19" t="s">
        <v>68</v>
      </c>
    </row>
    <row r="417">
      <c r="A417" s="14"/>
      <c r="B417" s="14"/>
      <c r="C417" s="14"/>
      <c r="D417" s="14"/>
      <c r="E417" s="14"/>
      <c r="F417" s="32"/>
      <c r="G417" s="23" t="str">
        <f t="array" ref="G417">IF(H417="","",XLOOKUP(H417,selector_06,selector_06_ids,""))</f>
        <v/>
      </c>
      <c r="H417" s="25"/>
      <c r="I417" s="23" t="str">
        <f t="array" ref="I417">IF(J417="","",XLOOKUP(J417,selector_08,selector_08_ids,""))</f>
        <v/>
      </c>
      <c r="J417" s="25"/>
      <c r="K417" s="14"/>
      <c r="L417" s="14"/>
      <c r="M417" s="14"/>
      <c r="N417" s="14"/>
      <c r="O417" s="14"/>
      <c r="P417" s="23" t="str">
        <f t="array" ref="P417">IF(Q417="","",XLOOKUP(Q417,selector_05,selector_05_ids,""))</f>
        <v/>
      </c>
      <c r="Q417" s="25"/>
      <c r="R417" s="23" t="str">
        <f t="array" ref="R417">IF(S417="","",XLOOKUP(S417,selector_23,selector_23_ids,""))</f>
        <v/>
      </c>
      <c r="S417" s="25"/>
      <c r="T417" s="23" t="str">
        <f t="array" ref="T417">IF(U417="","",XLOOKUP(U417,selector_06,selector_06_ids,""))</f>
        <v/>
      </c>
      <c r="U417" s="25"/>
      <c r="V417" s="23" t="str">
        <f t="array" ref="V417">IF(W417="","",XLOOKUP(W417,selector_04,selector_04_ids,""))</f>
        <v/>
      </c>
      <c r="W417" s="25"/>
      <c r="AK417" s="19" t="s">
        <v>68</v>
      </c>
      <c r="AL417" s="19" t="s">
        <v>68</v>
      </c>
    </row>
    <row r="418">
      <c r="A418" s="14"/>
      <c r="B418" s="14"/>
      <c r="C418" s="14"/>
      <c r="D418" s="14"/>
      <c r="E418" s="14"/>
      <c r="F418" s="32"/>
      <c r="G418" s="23" t="str">
        <f t="array" ref="G418">IF(H418="","",XLOOKUP(H418,selector_06,selector_06_ids,""))</f>
        <v/>
      </c>
      <c r="H418" s="25"/>
      <c r="I418" s="23" t="str">
        <f t="array" ref="I418">IF(J418="","",XLOOKUP(J418,selector_08,selector_08_ids,""))</f>
        <v/>
      </c>
      <c r="J418" s="25"/>
      <c r="K418" s="14"/>
      <c r="L418" s="14"/>
      <c r="M418" s="14"/>
      <c r="N418" s="14"/>
      <c r="O418" s="14"/>
      <c r="P418" s="23" t="str">
        <f t="array" ref="P418">IF(Q418="","",XLOOKUP(Q418,selector_05,selector_05_ids,""))</f>
        <v/>
      </c>
      <c r="Q418" s="25"/>
      <c r="R418" s="23" t="str">
        <f t="array" ref="R418">IF(S418="","",XLOOKUP(S418,selector_23,selector_23_ids,""))</f>
        <v/>
      </c>
      <c r="S418" s="25"/>
      <c r="T418" s="23" t="str">
        <f t="array" ref="T418">IF(U418="","",XLOOKUP(U418,selector_06,selector_06_ids,""))</f>
        <v/>
      </c>
      <c r="U418" s="25"/>
      <c r="V418" s="23" t="str">
        <f t="array" ref="V418">IF(W418="","",XLOOKUP(W418,selector_04,selector_04_ids,""))</f>
        <v/>
      </c>
      <c r="W418" s="25"/>
      <c r="AK418" s="19" t="s">
        <v>68</v>
      </c>
      <c r="AL418" s="19" t="s">
        <v>68</v>
      </c>
    </row>
    <row r="419">
      <c r="A419" s="14"/>
      <c r="B419" s="14"/>
      <c r="C419" s="14"/>
      <c r="D419" s="14"/>
      <c r="E419" s="14"/>
      <c r="F419" s="32"/>
      <c r="G419" s="23" t="str">
        <f t="array" ref="G419">IF(H419="","",XLOOKUP(H419,selector_06,selector_06_ids,""))</f>
        <v/>
      </c>
      <c r="H419" s="25"/>
      <c r="I419" s="23" t="str">
        <f t="array" ref="I419">IF(J419="","",XLOOKUP(J419,selector_08,selector_08_ids,""))</f>
        <v/>
      </c>
      <c r="J419" s="25"/>
      <c r="K419" s="14"/>
      <c r="L419" s="14"/>
      <c r="M419" s="14"/>
      <c r="N419" s="14"/>
      <c r="O419" s="14"/>
      <c r="P419" s="23" t="str">
        <f t="array" ref="P419">IF(Q419="","",XLOOKUP(Q419,selector_05,selector_05_ids,""))</f>
        <v/>
      </c>
      <c r="Q419" s="25"/>
      <c r="R419" s="23" t="str">
        <f t="array" ref="R419">IF(S419="","",XLOOKUP(S419,selector_23,selector_23_ids,""))</f>
        <v/>
      </c>
      <c r="S419" s="25"/>
      <c r="T419" s="23" t="str">
        <f t="array" ref="T419">IF(U419="","",XLOOKUP(U419,selector_06,selector_06_ids,""))</f>
        <v/>
      </c>
      <c r="U419" s="25"/>
      <c r="V419" s="23" t="str">
        <f t="array" ref="V419">IF(W419="","",XLOOKUP(W419,selector_04,selector_04_ids,""))</f>
        <v/>
      </c>
      <c r="W419" s="25"/>
      <c r="AK419" s="19" t="s">
        <v>68</v>
      </c>
      <c r="AL419" s="19" t="s">
        <v>68</v>
      </c>
    </row>
    <row r="420">
      <c r="A420" s="14"/>
      <c r="B420" s="14"/>
      <c r="C420" s="14"/>
      <c r="D420" s="14"/>
      <c r="E420" s="14"/>
      <c r="F420" s="32"/>
      <c r="G420" s="23" t="str">
        <f t="array" ref="G420">IF(H420="","",XLOOKUP(H420,selector_06,selector_06_ids,""))</f>
        <v/>
      </c>
      <c r="H420" s="25"/>
      <c r="I420" s="23" t="str">
        <f t="array" ref="I420">IF(J420="","",XLOOKUP(J420,selector_08,selector_08_ids,""))</f>
        <v/>
      </c>
      <c r="J420" s="25"/>
      <c r="K420" s="14"/>
      <c r="L420" s="14"/>
      <c r="M420" s="14"/>
      <c r="N420" s="14"/>
      <c r="O420" s="14"/>
      <c r="P420" s="23" t="str">
        <f t="array" ref="P420">IF(Q420="","",XLOOKUP(Q420,selector_05,selector_05_ids,""))</f>
        <v/>
      </c>
      <c r="Q420" s="25"/>
      <c r="R420" s="23" t="str">
        <f t="array" ref="R420">IF(S420="","",XLOOKUP(S420,selector_23,selector_23_ids,""))</f>
        <v/>
      </c>
      <c r="S420" s="25"/>
      <c r="T420" s="23" t="str">
        <f t="array" ref="T420">IF(U420="","",XLOOKUP(U420,selector_06,selector_06_ids,""))</f>
        <v/>
      </c>
      <c r="U420" s="25"/>
      <c r="V420" s="23" t="str">
        <f t="array" ref="V420">IF(W420="","",XLOOKUP(W420,selector_04,selector_04_ids,""))</f>
        <v/>
      </c>
      <c r="W420" s="25"/>
      <c r="AK420" s="19" t="s">
        <v>68</v>
      </c>
      <c r="AL420" s="19" t="s">
        <v>68</v>
      </c>
    </row>
    <row r="421">
      <c r="A421" s="14"/>
      <c r="B421" s="14"/>
      <c r="C421" s="14"/>
      <c r="D421" s="14"/>
      <c r="E421" s="14"/>
      <c r="F421" s="32"/>
      <c r="G421" s="23" t="str">
        <f t="array" ref="G421">IF(H421="","",XLOOKUP(H421,selector_06,selector_06_ids,""))</f>
        <v/>
      </c>
      <c r="H421" s="25"/>
      <c r="I421" s="23" t="str">
        <f t="array" ref="I421">IF(J421="","",XLOOKUP(J421,selector_08,selector_08_ids,""))</f>
        <v/>
      </c>
      <c r="J421" s="25"/>
      <c r="K421" s="14"/>
      <c r="L421" s="14"/>
      <c r="M421" s="14"/>
      <c r="N421" s="14"/>
      <c r="O421" s="14"/>
      <c r="P421" s="23" t="str">
        <f t="array" ref="P421">IF(Q421="","",XLOOKUP(Q421,selector_05,selector_05_ids,""))</f>
        <v/>
      </c>
      <c r="Q421" s="25"/>
      <c r="R421" s="23" t="str">
        <f t="array" ref="R421">IF(S421="","",XLOOKUP(S421,selector_23,selector_23_ids,""))</f>
        <v/>
      </c>
      <c r="S421" s="25"/>
      <c r="T421" s="23" t="str">
        <f t="array" ref="T421">IF(U421="","",XLOOKUP(U421,selector_06,selector_06_ids,""))</f>
        <v/>
      </c>
      <c r="U421" s="25"/>
      <c r="V421" s="23" t="str">
        <f t="array" ref="V421">IF(W421="","",XLOOKUP(W421,selector_04,selector_04_ids,""))</f>
        <v/>
      </c>
      <c r="W421" s="25"/>
      <c r="AK421" s="19" t="s">
        <v>68</v>
      </c>
      <c r="AL421" s="19" t="s">
        <v>68</v>
      </c>
    </row>
    <row r="422">
      <c r="A422" s="14"/>
      <c r="B422" s="14"/>
      <c r="C422" s="14"/>
      <c r="D422" s="14"/>
      <c r="E422" s="14"/>
      <c r="F422" s="32"/>
      <c r="G422" s="23" t="str">
        <f t="array" ref="G422">IF(H422="","",XLOOKUP(H422,selector_06,selector_06_ids,""))</f>
        <v/>
      </c>
      <c r="H422" s="25"/>
      <c r="I422" s="23" t="str">
        <f t="array" ref="I422">IF(J422="","",XLOOKUP(J422,selector_08,selector_08_ids,""))</f>
        <v/>
      </c>
      <c r="J422" s="25"/>
      <c r="K422" s="14"/>
      <c r="L422" s="14"/>
      <c r="M422" s="14"/>
      <c r="N422" s="14"/>
      <c r="O422" s="14"/>
      <c r="P422" s="23" t="str">
        <f t="array" ref="P422">IF(Q422="","",XLOOKUP(Q422,selector_05,selector_05_ids,""))</f>
        <v/>
      </c>
      <c r="Q422" s="25"/>
      <c r="R422" s="23" t="str">
        <f t="array" ref="R422">IF(S422="","",XLOOKUP(S422,selector_23,selector_23_ids,""))</f>
        <v/>
      </c>
      <c r="S422" s="25"/>
      <c r="T422" s="23" t="str">
        <f t="array" ref="T422">IF(U422="","",XLOOKUP(U422,selector_06,selector_06_ids,""))</f>
        <v/>
      </c>
      <c r="U422" s="25"/>
      <c r="V422" s="23" t="str">
        <f t="array" ref="V422">IF(W422="","",XLOOKUP(W422,selector_04,selector_04_ids,""))</f>
        <v/>
      </c>
      <c r="W422" s="25"/>
      <c r="AK422" s="19" t="s">
        <v>68</v>
      </c>
      <c r="AL422" s="19" t="s">
        <v>68</v>
      </c>
    </row>
    <row r="423">
      <c r="A423" s="14"/>
      <c r="B423" s="14"/>
      <c r="C423" s="14"/>
      <c r="D423" s="14"/>
      <c r="E423" s="14"/>
      <c r="F423" s="32"/>
      <c r="G423" s="23" t="str">
        <f t="array" ref="G423">IF(H423="","",XLOOKUP(H423,selector_06,selector_06_ids,""))</f>
        <v/>
      </c>
      <c r="H423" s="25"/>
      <c r="I423" s="23" t="str">
        <f t="array" ref="I423">IF(J423="","",XLOOKUP(J423,selector_08,selector_08_ids,""))</f>
        <v/>
      </c>
      <c r="J423" s="25"/>
      <c r="K423" s="14"/>
      <c r="L423" s="14"/>
      <c r="M423" s="14"/>
      <c r="N423" s="14"/>
      <c r="O423" s="14"/>
      <c r="P423" s="23" t="str">
        <f t="array" ref="P423">IF(Q423="","",XLOOKUP(Q423,selector_05,selector_05_ids,""))</f>
        <v/>
      </c>
      <c r="Q423" s="25"/>
      <c r="R423" s="23" t="str">
        <f t="array" ref="R423">IF(S423="","",XLOOKUP(S423,selector_23,selector_23_ids,""))</f>
        <v/>
      </c>
      <c r="S423" s="25"/>
      <c r="T423" s="23" t="str">
        <f t="array" ref="T423">IF(U423="","",XLOOKUP(U423,selector_06,selector_06_ids,""))</f>
        <v/>
      </c>
      <c r="U423" s="25"/>
      <c r="V423" s="23" t="str">
        <f t="array" ref="V423">IF(W423="","",XLOOKUP(W423,selector_04,selector_04_ids,""))</f>
        <v/>
      </c>
      <c r="W423" s="25"/>
      <c r="AK423" s="19" t="s">
        <v>68</v>
      </c>
      <c r="AL423" s="19" t="s">
        <v>68</v>
      </c>
    </row>
    <row r="424">
      <c r="A424" s="14"/>
      <c r="B424" s="14"/>
      <c r="C424" s="14"/>
      <c r="D424" s="14"/>
      <c r="E424" s="14"/>
      <c r="F424" s="32"/>
      <c r="G424" s="23" t="str">
        <f t="array" ref="G424">IF(H424="","",XLOOKUP(H424,selector_06,selector_06_ids,""))</f>
        <v/>
      </c>
      <c r="H424" s="25"/>
      <c r="I424" s="23" t="str">
        <f t="array" ref="I424">IF(J424="","",XLOOKUP(J424,selector_08,selector_08_ids,""))</f>
        <v/>
      </c>
      <c r="J424" s="25"/>
      <c r="K424" s="14"/>
      <c r="L424" s="14"/>
      <c r="M424" s="14"/>
      <c r="N424" s="14"/>
      <c r="O424" s="14"/>
      <c r="P424" s="23" t="str">
        <f t="array" ref="P424">IF(Q424="","",XLOOKUP(Q424,selector_05,selector_05_ids,""))</f>
        <v/>
      </c>
      <c r="Q424" s="25"/>
      <c r="R424" s="23" t="str">
        <f t="array" ref="R424">IF(S424="","",XLOOKUP(S424,selector_23,selector_23_ids,""))</f>
        <v/>
      </c>
      <c r="S424" s="25"/>
      <c r="T424" s="23" t="str">
        <f t="array" ref="T424">IF(U424="","",XLOOKUP(U424,selector_06,selector_06_ids,""))</f>
        <v/>
      </c>
      <c r="U424" s="25"/>
      <c r="V424" s="23" t="str">
        <f t="array" ref="V424">IF(W424="","",XLOOKUP(W424,selector_04,selector_04_ids,""))</f>
        <v/>
      </c>
      <c r="W424" s="25"/>
      <c r="AK424" s="19" t="s">
        <v>68</v>
      </c>
      <c r="AL424" s="19" t="s">
        <v>68</v>
      </c>
    </row>
    <row r="425">
      <c r="A425" s="14"/>
      <c r="B425" s="14"/>
      <c r="C425" s="14"/>
      <c r="D425" s="14"/>
      <c r="E425" s="14"/>
      <c r="F425" s="32"/>
      <c r="G425" s="23" t="str">
        <f t="array" ref="G425">IF(H425="","",XLOOKUP(H425,selector_06,selector_06_ids,""))</f>
        <v/>
      </c>
      <c r="H425" s="25"/>
      <c r="I425" s="23" t="str">
        <f t="array" ref="I425">IF(J425="","",XLOOKUP(J425,selector_08,selector_08_ids,""))</f>
        <v/>
      </c>
      <c r="J425" s="25"/>
      <c r="K425" s="14"/>
      <c r="L425" s="14"/>
      <c r="M425" s="14"/>
      <c r="N425" s="14"/>
      <c r="O425" s="14"/>
      <c r="P425" s="23" t="str">
        <f t="array" ref="P425">IF(Q425="","",XLOOKUP(Q425,selector_05,selector_05_ids,""))</f>
        <v/>
      </c>
      <c r="Q425" s="25"/>
      <c r="R425" s="23" t="str">
        <f t="array" ref="R425">IF(S425="","",XLOOKUP(S425,selector_23,selector_23_ids,""))</f>
        <v/>
      </c>
      <c r="S425" s="25"/>
      <c r="T425" s="23" t="str">
        <f t="array" ref="T425">IF(U425="","",XLOOKUP(U425,selector_06,selector_06_ids,""))</f>
        <v/>
      </c>
      <c r="U425" s="25"/>
      <c r="V425" s="23" t="str">
        <f t="array" ref="V425">IF(W425="","",XLOOKUP(W425,selector_04,selector_04_ids,""))</f>
        <v/>
      </c>
      <c r="W425" s="25"/>
      <c r="AK425" s="19" t="s">
        <v>68</v>
      </c>
      <c r="AL425" s="19" t="s">
        <v>68</v>
      </c>
    </row>
    <row r="426">
      <c r="A426" s="14"/>
      <c r="B426" s="14"/>
      <c r="C426" s="14"/>
      <c r="D426" s="14"/>
      <c r="E426" s="14"/>
      <c r="F426" s="32"/>
      <c r="G426" s="23" t="str">
        <f t="array" ref="G426">IF(H426="","",XLOOKUP(H426,selector_06,selector_06_ids,""))</f>
        <v/>
      </c>
      <c r="H426" s="25"/>
      <c r="I426" s="23" t="str">
        <f t="array" ref="I426">IF(J426="","",XLOOKUP(J426,selector_08,selector_08_ids,""))</f>
        <v/>
      </c>
      <c r="J426" s="25"/>
      <c r="K426" s="14"/>
      <c r="L426" s="14"/>
      <c r="M426" s="14"/>
      <c r="N426" s="14"/>
      <c r="O426" s="14"/>
      <c r="P426" s="23" t="str">
        <f t="array" ref="P426">IF(Q426="","",XLOOKUP(Q426,selector_05,selector_05_ids,""))</f>
        <v/>
      </c>
      <c r="Q426" s="25"/>
      <c r="R426" s="23" t="str">
        <f t="array" ref="R426">IF(S426="","",XLOOKUP(S426,selector_23,selector_23_ids,""))</f>
        <v/>
      </c>
      <c r="S426" s="25"/>
      <c r="T426" s="23" t="str">
        <f t="array" ref="T426">IF(U426="","",XLOOKUP(U426,selector_06,selector_06_ids,""))</f>
        <v/>
      </c>
      <c r="U426" s="25"/>
      <c r="V426" s="23" t="str">
        <f t="array" ref="V426">IF(W426="","",XLOOKUP(W426,selector_04,selector_04_ids,""))</f>
        <v/>
      </c>
      <c r="W426" s="25"/>
      <c r="AK426" s="19" t="s">
        <v>68</v>
      </c>
      <c r="AL426" s="19" t="s">
        <v>68</v>
      </c>
    </row>
    <row r="427">
      <c r="A427" s="14"/>
      <c r="B427" s="14"/>
      <c r="C427" s="14"/>
      <c r="D427" s="14"/>
      <c r="E427" s="14"/>
      <c r="F427" s="32"/>
      <c r="G427" s="23" t="str">
        <f t="array" ref="G427">IF(H427="","",XLOOKUP(H427,selector_06,selector_06_ids,""))</f>
        <v/>
      </c>
      <c r="H427" s="25"/>
      <c r="I427" s="23" t="str">
        <f t="array" ref="I427">IF(J427="","",XLOOKUP(J427,selector_08,selector_08_ids,""))</f>
        <v/>
      </c>
      <c r="J427" s="25"/>
      <c r="K427" s="14"/>
      <c r="L427" s="14"/>
      <c r="M427" s="14"/>
      <c r="N427" s="14"/>
      <c r="O427" s="14"/>
      <c r="P427" s="23" t="str">
        <f t="array" ref="P427">IF(Q427="","",XLOOKUP(Q427,selector_05,selector_05_ids,""))</f>
        <v/>
      </c>
      <c r="Q427" s="25"/>
      <c r="R427" s="23" t="str">
        <f t="array" ref="R427">IF(S427="","",XLOOKUP(S427,selector_23,selector_23_ids,""))</f>
        <v/>
      </c>
      <c r="S427" s="25"/>
      <c r="T427" s="23" t="str">
        <f t="array" ref="T427">IF(U427="","",XLOOKUP(U427,selector_06,selector_06_ids,""))</f>
        <v/>
      </c>
      <c r="U427" s="25"/>
      <c r="V427" s="23" t="str">
        <f t="array" ref="V427">IF(W427="","",XLOOKUP(W427,selector_04,selector_04_ids,""))</f>
        <v/>
      </c>
      <c r="W427" s="25"/>
      <c r="AK427" s="19" t="s">
        <v>68</v>
      </c>
      <c r="AL427" s="19" t="s">
        <v>68</v>
      </c>
    </row>
    <row r="428">
      <c r="A428" s="14"/>
      <c r="B428" s="14"/>
      <c r="C428" s="14"/>
      <c r="D428" s="14"/>
      <c r="E428" s="14"/>
      <c r="F428" s="32"/>
      <c r="G428" s="23" t="str">
        <f t="array" ref="G428">IF(H428="","",XLOOKUP(H428,selector_06,selector_06_ids,""))</f>
        <v/>
      </c>
      <c r="H428" s="25"/>
      <c r="I428" s="23" t="str">
        <f t="array" ref="I428">IF(J428="","",XLOOKUP(J428,selector_08,selector_08_ids,""))</f>
        <v/>
      </c>
      <c r="J428" s="25"/>
      <c r="K428" s="14"/>
      <c r="L428" s="14"/>
      <c r="M428" s="14"/>
      <c r="N428" s="14"/>
      <c r="O428" s="14"/>
      <c r="P428" s="23" t="str">
        <f t="array" ref="P428">IF(Q428="","",XLOOKUP(Q428,selector_05,selector_05_ids,""))</f>
        <v/>
      </c>
      <c r="Q428" s="25"/>
      <c r="R428" s="23" t="str">
        <f t="array" ref="R428">IF(S428="","",XLOOKUP(S428,selector_23,selector_23_ids,""))</f>
        <v/>
      </c>
      <c r="S428" s="25"/>
      <c r="T428" s="23" t="str">
        <f t="array" ref="T428">IF(U428="","",XLOOKUP(U428,selector_06,selector_06_ids,""))</f>
        <v/>
      </c>
      <c r="U428" s="25"/>
      <c r="V428" s="23" t="str">
        <f t="array" ref="V428">IF(W428="","",XLOOKUP(W428,selector_04,selector_04_ids,""))</f>
        <v/>
      </c>
      <c r="W428" s="25"/>
      <c r="AK428" s="19" t="s">
        <v>68</v>
      </c>
      <c r="AL428" s="19" t="s">
        <v>68</v>
      </c>
    </row>
    <row r="429">
      <c r="A429" s="14"/>
      <c r="B429" s="14"/>
      <c r="C429" s="14"/>
      <c r="D429" s="14"/>
      <c r="E429" s="14"/>
      <c r="F429" s="32"/>
      <c r="G429" s="23" t="str">
        <f t="array" ref="G429">IF(H429="","",XLOOKUP(H429,selector_06,selector_06_ids,""))</f>
        <v/>
      </c>
      <c r="H429" s="25"/>
      <c r="I429" s="23" t="str">
        <f t="array" ref="I429">IF(J429="","",XLOOKUP(J429,selector_08,selector_08_ids,""))</f>
        <v/>
      </c>
      <c r="J429" s="25"/>
      <c r="K429" s="14"/>
      <c r="L429" s="14"/>
      <c r="M429" s="14"/>
      <c r="N429" s="14"/>
      <c r="O429" s="14"/>
      <c r="P429" s="23" t="str">
        <f t="array" ref="P429">IF(Q429="","",XLOOKUP(Q429,selector_05,selector_05_ids,""))</f>
        <v/>
      </c>
      <c r="Q429" s="25"/>
      <c r="R429" s="23" t="str">
        <f t="array" ref="R429">IF(S429="","",XLOOKUP(S429,selector_23,selector_23_ids,""))</f>
        <v/>
      </c>
      <c r="S429" s="25"/>
      <c r="T429" s="23" t="str">
        <f t="array" ref="T429">IF(U429="","",XLOOKUP(U429,selector_06,selector_06_ids,""))</f>
        <v/>
      </c>
      <c r="U429" s="25"/>
      <c r="V429" s="23" t="str">
        <f t="array" ref="V429">IF(W429="","",XLOOKUP(W429,selector_04,selector_04_ids,""))</f>
        <v/>
      </c>
      <c r="W429" s="25"/>
      <c r="AK429" s="19" t="s">
        <v>68</v>
      </c>
      <c r="AL429" s="19" t="s">
        <v>68</v>
      </c>
    </row>
    <row r="430">
      <c r="A430" s="14"/>
      <c r="B430" s="14"/>
      <c r="C430" s="14"/>
      <c r="D430" s="14"/>
      <c r="E430" s="14"/>
      <c r="F430" s="32"/>
      <c r="G430" s="23" t="str">
        <f t="array" ref="G430">IF(H430="","",XLOOKUP(H430,selector_06,selector_06_ids,""))</f>
        <v/>
      </c>
      <c r="H430" s="25"/>
      <c r="I430" s="23" t="str">
        <f t="array" ref="I430">IF(J430="","",XLOOKUP(J430,selector_08,selector_08_ids,""))</f>
        <v/>
      </c>
      <c r="J430" s="25"/>
      <c r="K430" s="14"/>
      <c r="L430" s="14"/>
      <c r="M430" s="14"/>
      <c r="N430" s="14"/>
      <c r="O430" s="14"/>
      <c r="P430" s="23" t="str">
        <f t="array" ref="P430">IF(Q430="","",XLOOKUP(Q430,selector_05,selector_05_ids,""))</f>
        <v/>
      </c>
      <c r="Q430" s="25"/>
      <c r="R430" s="23" t="str">
        <f t="array" ref="R430">IF(S430="","",XLOOKUP(S430,selector_23,selector_23_ids,""))</f>
        <v/>
      </c>
      <c r="S430" s="25"/>
      <c r="T430" s="23" t="str">
        <f t="array" ref="T430">IF(U430="","",XLOOKUP(U430,selector_06,selector_06_ids,""))</f>
        <v/>
      </c>
      <c r="U430" s="25"/>
      <c r="V430" s="23" t="str">
        <f t="array" ref="V430">IF(W430="","",XLOOKUP(W430,selector_04,selector_04_ids,""))</f>
        <v/>
      </c>
      <c r="W430" s="25"/>
      <c r="AK430" s="19" t="s">
        <v>68</v>
      </c>
      <c r="AL430" s="19" t="s">
        <v>68</v>
      </c>
    </row>
    <row r="431">
      <c r="A431" s="14"/>
      <c r="B431" s="14"/>
      <c r="C431" s="14"/>
      <c r="D431" s="14"/>
      <c r="E431" s="14"/>
      <c r="F431" s="32"/>
      <c r="G431" s="23" t="str">
        <f t="array" ref="G431">IF(H431="","",XLOOKUP(H431,selector_06,selector_06_ids,""))</f>
        <v/>
      </c>
      <c r="H431" s="25"/>
      <c r="I431" s="23" t="str">
        <f t="array" ref="I431">IF(J431="","",XLOOKUP(J431,selector_08,selector_08_ids,""))</f>
        <v/>
      </c>
      <c r="J431" s="25"/>
      <c r="K431" s="14"/>
      <c r="L431" s="14"/>
      <c r="M431" s="14"/>
      <c r="N431" s="14"/>
      <c r="O431" s="14"/>
      <c r="P431" s="23" t="str">
        <f t="array" ref="P431">IF(Q431="","",XLOOKUP(Q431,selector_05,selector_05_ids,""))</f>
        <v/>
      </c>
      <c r="Q431" s="25"/>
      <c r="R431" s="23" t="str">
        <f t="array" ref="R431">IF(S431="","",XLOOKUP(S431,selector_23,selector_23_ids,""))</f>
        <v/>
      </c>
      <c r="S431" s="25"/>
      <c r="T431" s="23" t="str">
        <f t="array" ref="T431">IF(U431="","",XLOOKUP(U431,selector_06,selector_06_ids,""))</f>
        <v/>
      </c>
      <c r="U431" s="25"/>
      <c r="V431" s="23" t="str">
        <f t="array" ref="V431">IF(W431="","",XLOOKUP(W431,selector_04,selector_04_ids,""))</f>
        <v/>
      </c>
      <c r="W431" s="25"/>
      <c r="AK431" s="19" t="s">
        <v>68</v>
      </c>
      <c r="AL431" s="19" t="s">
        <v>68</v>
      </c>
    </row>
    <row r="432">
      <c r="A432" s="14"/>
      <c r="B432" s="14"/>
      <c r="C432" s="14"/>
      <c r="D432" s="14"/>
      <c r="E432" s="14"/>
      <c r="F432" s="32"/>
      <c r="G432" s="23" t="str">
        <f t="array" ref="G432">IF(H432="","",XLOOKUP(H432,selector_06,selector_06_ids,""))</f>
        <v/>
      </c>
      <c r="H432" s="25"/>
      <c r="I432" s="23" t="str">
        <f t="array" ref="I432">IF(J432="","",XLOOKUP(J432,selector_08,selector_08_ids,""))</f>
        <v/>
      </c>
      <c r="J432" s="25"/>
      <c r="K432" s="14"/>
      <c r="L432" s="14"/>
      <c r="M432" s="14"/>
      <c r="N432" s="14"/>
      <c r="O432" s="14"/>
      <c r="P432" s="23" t="str">
        <f t="array" ref="P432">IF(Q432="","",XLOOKUP(Q432,selector_05,selector_05_ids,""))</f>
        <v/>
      </c>
      <c r="Q432" s="25"/>
      <c r="R432" s="23" t="str">
        <f t="array" ref="R432">IF(S432="","",XLOOKUP(S432,selector_23,selector_23_ids,""))</f>
        <v/>
      </c>
      <c r="S432" s="25"/>
      <c r="T432" s="23" t="str">
        <f t="array" ref="T432">IF(U432="","",XLOOKUP(U432,selector_06,selector_06_ids,""))</f>
        <v/>
      </c>
      <c r="U432" s="25"/>
      <c r="V432" s="23" t="str">
        <f t="array" ref="V432">IF(W432="","",XLOOKUP(W432,selector_04,selector_04_ids,""))</f>
        <v/>
      </c>
      <c r="W432" s="25"/>
      <c r="AK432" s="19" t="s">
        <v>68</v>
      </c>
      <c r="AL432" s="19" t="s">
        <v>68</v>
      </c>
    </row>
    <row r="433">
      <c r="A433" s="14"/>
      <c r="B433" s="14"/>
      <c r="C433" s="14"/>
      <c r="D433" s="14"/>
      <c r="E433" s="14"/>
      <c r="F433" s="32"/>
      <c r="G433" s="23" t="str">
        <f t="array" ref="G433">IF(H433="","",XLOOKUP(H433,selector_06,selector_06_ids,""))</f>
        <v/>
      </c>
      <c r="H433" s="25"/>
      <c r="I433" s="23" t="str">
        <f t="array" ref="I433">IF(J433="","",XLOOKUP(J433,selector_08,selector_08_ids,""))</f>
        <v/>
      </c>
      <c r="J433" s="25"/>
      <c r="K433" s="14"/>
      <c r="L433" s="14"/>
      <c r="M433" s="14"/>
      <c r="N433" s="14"/>
      <c r="O433" s="14"/>
      <c r="P433" s="23" t="str">
        <f t="array" ref="P433">IF(Q433="","",XLOOKUP(Q433,selector_05,selector_05_ids,""))</f>
        <v/>
      </c>
      <c r="Q433" s="25"/>
      <c r="R433" s="23" t="str">
        <f t="array" ref="R433">IF(S433="","",XLOOKUP(S433,selector_23,selector_23_ids,""))</f>
        <v/>
      </c>
      <c r="S433" s="25"/>
      <c r="T433" s="23" t="str">
        <f t="array" ref="T433">IF(U433="","",XLOOKUP(U433,selector_06,selector_06_ids,""))</f>
        <v/>
      </c>
      <c r="U433" s="25"/>
      <c r="V433" s="23" t="str">
        <f t="array" ref="V433">IF(W433="","",XLOOKUP(W433,selector_04,selector_04_ids,""))</f>
        <v/>
      </c>
      <c r="W433" s="25"/>
      <c r="AK433" s="19" t="s">
        <v>68</v>
      </c>
      <c r="AL433" s="19" t="s">
        <v>68</v>
      </c>
    </row>
    <row r="434">
      <c r="A434" s="14"/>
      <c r="B434" s="14"/>
      <c r="C434" s="14"/>
      <c r="D434" s="14"/>
      <c r="E434" s="14"/>
      <c r="F434" s="32"/>
      <c r="G434" s="23" t="str">
        <f t="array" ref="G434">IF(H434="","",XLOOKUP(H434,selector_06,selector_06_ids,""))</f>
        <v/>
      </c>
      <c r="H434" s="25"/>
      <c r="I434" s="23" t="str">
        <f t="array" ref="I434">IF(J434="","",XLOOKUP(J434,selector_08,selector_08_ids,""))</f>
        <v/>
      </c>
      <c r="J434" s="25"/>
      <c r="K434" s="14"/>
      <c r="L434" s="14"/>
      <c r="M434" s="14"/>
      <c r="N434" s="14"/>
      <c r="O434" s="14"/>
      <c r="P434" s="23" t="str">
        <f t="array" ref="P434">IF(Q434="","",XLOOKUP(Q434,selector_05,selector_05_ids,""))</f>
        <v/>
      </c>
      <c r="Q434" s="25"/>
      <c r="R434" s="23" t="str">
        <f t="array" ref="R434">IF(S434="","",XLOOKUP(S434,selector_23,selector_23_ids,""))</f>
        <v/>
      </c>
      <c r="S434" s="25"/>
      <c r="T434" s="23" t="str">
        <f t="array" ref="T434">IF(U434="","",XLOOKUP(U434,selector_06,selector_06_ids,""))</f>
        <v/>
      </c>
      <c r="U434" s="25"/>
      <c r="V434" s="23" t="str">
        <f t="array" ref="V434">IF(W434="","",XLOOKUP(W434,selector_04,selector_04_ids,""))</f>
        <v/>
      </c>
      <c r="W434" s="25"/>
      <c r="AK434" s="19" t="s">
        <v>68</v>
      </c>
      <c r="AL434" s="19" t="s">
        <v>68</v>
      </c>
    </row>
    <row r="435">
      <c r="A435" s="14"/>
      <c r="B435" s="14"/>
      <c r="C435" s="14"/>
      <c r="D435" s="14"/>
      <c r="E435" s="14"/>
      <c r="F435" s="32"/>
      <c r="G435" s="23" t="str">
        <f t="array" ref="G435">IF(H435="","",XLOOKUP(H435,selector_06,selector_06_ids,""))</f>
        <v/>
      </c>
      <c r="H435" s="25"/>
      <c r="I435" s="23" t="str">
        <f t="array" ref="I435">IF(J435="","",XLOOKUP(J435,selector_08,selector_08_ids,""))</f>
        <v/>
      </c>
      <c r="J435" s="25"/>
      <c r="K435" s="14"/>
      <c r="L435" s="14"/>
      <c r="M435" s="14"/>
      <c r="N435" s="14"/>
      <c r="O435" s="14"/>
      <c r="P435" s="23" t="str">
        <f t="array" ref="P435">IF(Q435="","",XLOOKUP(Q435,selector_05,selector_05_ids,""))</f>
        <v/>
      </c>
      <c r="Q435" s="25"/>
      <c r="R435" s="23" t="str">
        <f t="array" ref="R435">IF(S435="","",XLOOKUP(S435,selector_23,selector_23_ids,""))</f>
        <v/>
      </c>
      <c r="S435" s="25"/>
      <c r="T435" s="23" t="str">
        <f t="array" ref="T435">IF(U435="","",XLOOKUP(U435,selector_06,selector_06_ids,""))</f>
        <v/>
      </c>
      <c r="U435" s="25"/>
      <c r="V435" s="23" t="str">
        <f t="array" ref="V435">IF(W435="","",XLOOKUP(W435,selector_04,selector_04_ids,""))</f>
        <v/>
      </c>
      <c r="W435" s="25"/>
      <c r="AK435" s="19" t="s">
        <v>68</v>
      </c>
      <c r="AL435" s="19" t="s">
        <v>68</v>
      </c>
    </row>
    <row r="436">
      <c r="A436" s="14"/>
      <c r="B436" s="14"/>
      <c r="C436" s="14"/>
      <c r="D436" s="14"/>
      <c r="E436" s="14"/>
      <c r="F436" s="32"/>
      <c r="G436" s="23" t="str">
        <f t="array" ref="G436">IF(H436="","",XLOOKUP(H436,selector_06,selector_06_ids,""))</f>
        <v/>
      </c>
      <c r="H436" s="25"/>
      <c r="I436" s="23" t="str">
        <f t="array" ref="I436">IF(J436="","",XLOOKUP(J436,selector_08,selector_08_ids,""))</f>
        <v/>
      </c>
      <c r="J436" s="25"/>
      <c r="K436" s="14"/>
      <c r="L436" s="14"/>
      <c r="M436" s="14"/>
      <c r="N436" s="14"/>
      <c r="O436" s="14"/>
      <c r="P436" s="23" t="str">
        <f t="array" ref="P436">IF(Q436="","",XLOOKUP(Q436,selector_05,selector_05_ids,""))</f>
        <v/>
      </c>
      <c r="Q436" s="25"/>
      <c r="R436" s="23" t="str">
        <f t="array" ref="R436">IF(S436="","",XLOOKUP(S436,selector_23,selector_23_ids,""))</f>
        <v/>
      </c>
      <c r="S436" s="25"/>
      <c r="T436" s="23" t="str">
        <f t="array" ref="T436">IF(U436="","",XLOOKUP(U436,selector_06,selector_06_ids,""))</f>
        <v/>
      </c>
      <c r="U436" s="25"/>
      <c r="V436" s="23" t="str">
        <f t="array" ref="V436">IF(W436="","",XLOOKUP(W436,selector_04,selector_04_ids,""))</f>
        <v/>
      </c>
      <c r="W436" s="25"/>
      <c r="AK436" s="19" t="s">
        <v>68</v>
      </c>
      <c r="AL436" s="19" t="s">
        <v>68</v>
      </c>
    </row>
    <row r="437">
      <c r="A437" s="14"/>
      <c r="B437" s="14"/>
      <c r="C437" s="14"/>
      <c r="D437" s="14"/>
      <c r="E437" s="14"/>
      <c r="F437" s="32"/>
      <c r="G437" s="23" t="str">
        <f t="array" ref="G437">IF(H437="","",XLOOKUP(H437,selector_06,selector_06_ids,""))</f>
        <v/>
      </c>
      <c r="H437" s="25"/>
      <c r="I437" s="23" t="str">
        <f t="array" ref="I437">IF(J437="","",XLOOKUP(J437,selector_08,selector_08_ids,""))</f>
        <v/>
      </c>
      <c r="J437" s="25"/>
      <c r="K437" s="14"/>
      <c r="L437" s="14"/>
      <c r="M437" s="14"/>
      <c r="N437" s="14"/>
      <c r="O437" s="14"/>
      <c r="P437" s="23" t="str">
        <f t="array" ref="P437">IF(Q437="","",XLOOKUP(Q437,selector_05,selector_05_ids,""))</f>
        <v/>
      </c>
      <c r="Q437" s="25"/>
      <c r="R437" s="23" t="str">
        <f t="array" ref="R437">IF(S437="","",XLOOKUP(S437,selector_23,selector_23_ids,""))</f>
        <v/>
      </c>
      <c r="S437" s="25"/>
      <c r="T437" s="23" t="str">
        <f t="array" ref="T437">IF(U437="","",XLOOKUP(U437,selector_06,selector_06_ids,""))</f>
        <v/>
      </c>
      <c r="U437" s="25"/>
      <c r="V437" s="23" t="str">
        <f t="array" ref="V437">IF(W437="","",XLOOKUP(W437,selector_04,selector_04_ids,""))</f>
        <v/>
      </c>
      <c r="W437" s="25"/>
      <c r="AK437" s="19" t="s">
        <v>68</v>
      </c>
      <c r="AL437" s="19" t="s">
        <v>68</v>
      </c>
    </row>
    <row r="438">
      <c r="A438" s="14"/>
      <c r="B438" s="14"/>
      <c r="C438" s="14"/>
      <c r="D438" s="14"/>
      <c r="E438" s="14"/>
      <c r="F438" s="32"/>
      <c r="G438" s="23" t="str">
        <f t="array" ref="G438">IF(H438="","",XLOOKUP(H438,selector_06,selector_06_ids,""))</f>
        <v/>
      </c>
      <c r="H438" s="25"/>
      <c r="I438" s="23" t="str">
        <f t="array" ref="I438">IF(J438="","",XLOOKUP(J438,selector_08,selector_08_ids,""))</f>
        <v/>
      </c>
      <c r="J438" s="25"/>
      <c r="K438" s="14"/>
      <c r="L438" s="14"/>
      <c r="M438" s="14"/>
      <c r="N438" s="14"/>
      <c r="O438" s="14"/>
      <c r="P438" s="23" t="str">
        <f t="array" ref="P438">IF(Q438="","",XLOOKUP(Q438,selector_05,selector_05_ids,""))</f>
        <v/>
      </c>
      <c r="Q438" s="25"/>
      <c r="R438" s="23" t="str">
        <f t="array" ref="R438">IF(S438="","",XLOOKUP(S438,selector_23,selector_23_ids,""))</f>
        <v/>
      </c>
      <c r="S438" s="25"/>
      <c r="T438" s="23" t="str">
        <f t="array" ref="T438">IF(U438="","",XLOOKUP(U438,selector_06,selector_06_ids,""))</f>
        <v/>
      </c>
      <c r="U438" s="25"/>
      <c r="V438" s="23" t="str">
        <f t="array" ref="V438">IF(W438="","",XLOOKUP(W438,selector_04,selector_04_ids,""))</f>
        <v/>
      </c>
      <c r="W438" s="25"/>
      <c r="AK438" s="19" t="s">
        <v>68</v>
      </c>
      <c r="AL438" s="19" t="s">
        <v>68</v>
      </c>
    </row>
    <row r="439">
      <c r="A439" s="14"/>
      <c r="B439" s="14"/>
      <c r="C439" s="14"/>
      <c r="D439" s="14"/>
      <c r="E439" s="14"/>
      <c r="F439" s="32"/>
      <c r="G439" s="23" t="str">
        <f t="array" ref="G439">IF(H439="","",XLOOKUP(H439,selector_06,selector_06_ids,""))</f>
        <v/>
      </c>
      <c r="H439" s="25"/>
      <c r="I439" s="23" t="str">
        <f t="array" ref="I439">IF(J439="","",XLOOKUP(J439,selector_08,selector_08_ids,""))</f>
        <v/>
      </c>
      <c r="J439" s="25"/>
      <c r="K439" s="14"/>
      <c r="L439" s="14"/>
      <c r="M439" s="14"/>
      <c r="N439" s="14"/>
      <c r="O439" s="14"/>
      <c r="P439" s="23" t="str">
        <f t="array" ref="P439">IF(Q439="","",XLOOKUP(Q439,selector_05,selector_05_ids,""))</f>
        <v/>
      </c>
      <c r="Q439" s="25"/>
      <c r="R439" s="23" t="str">
        <f t="array" ref="R439">IF(S439="","",XLOOKUP(S439,selector_23,selector_23_ids,""))</f>
        <v/>
      </c>
      <c r="S439" s="25"/>
      <c r="T439" s="23" t="str">
        <f t="array" ref="T439">IF(U439="","",XLOOKUP(U439,selector_06,selector_06_ids,""))</f>
        <v/>
      </c>
      <c r="U439" s="25"/>
      <c r="V439" s="23" t="str">
        <f t="array" ref="V439">IF(W439="","",XLOOKUP(W439,selector_04,selector_04_ids,""))</f>
        <v/>
      </c>
      <c r="W439" s="25"/>
      <c r="AK439" s="19" t="s">
        <v>68</v>
      </c>
      <c r="AL439" s="19" t="s">
        <v>68</v>
      </c>
    </row>
    <row r="440">
      <c r="A440" s="14"/>
      <c r="B440" s="14"/>
      <c r="C440" s="14"/>
      <c r="D440" s="14"/>
      <c r="E440" s="14"/>
      <c r="F440" s="32"/>
      <c r="G440" s="23" t="str">
        <f t="array" ref="G440">IF(H440="","",XLOOKUP(H440,selector_06,selector_06_ids,""))</f>
        <v/>
      </c>
      <c r="H440" s="25"/>
      <c r="I440" s="23" t="str">
        <f t="array" ref="I440">IF(J440="","",XLOOKUP(J440,selector_08,selector_08_ids,""))</f>
        <v/>
      </c>
      <c r="J440" s="25"/>
      <c r="K440" s="14"/>
      <c r="L440" s="14"/>
      <c r="M440" s="14"/>
      <c r="N440" s="14"/>
      <c r="O440" s="14"/>
      <c r="P440" s="23" t="str">
        <f t="array" ref="P440">IF(Q440="","",XLOOKUP(Q440,selector_05,selector_05_ids,""))</f>
        <v/>
      </c>
      <c r="Q440" s="25"/>
      <c r="R440" s="23" t="str">
        <f t="array" ref="R440">IF(S440="","",XLOOKUP(S440,selector_23,selector_23_ids,""))</f>
        <v/>
      </c>
      <c r="S440" s="25"/>
      <c r="T440" s="23" t="str">
        <f t="array" ref="T440">IF(U440="","",XLOOKUP(U440,selector_06,selector_06_ids,""))</f>
        <v/>
      </c>
      <c r="U440" s="25"/>
      <c r="V440" s="23" t="str">
        <f t="array" ref="V440">IF(W440="","",XLOOKUP(W440,selector_04,selector_04_ids,""))</f>
        <v/>
      </c>
      <c r="W440" s="25"/>
      <c r="AK440" s="19" t="s">
        <v>68</v>
      </c>
      <c r="AL440" s="19" t="s">
        <v>68</v>
      </c>
    </row>
    <row r="441">
      <c r="A441" s="14"/>
      <c r="B441" s="14"/>
      <c r="C441" s="14"/>
      <c r="D441" s="14"/>
      <c r="E441" s="14"/>
      <c r="F441" s="32"/>
      <c r="G441" s="23" t="str">
        <f t="array" ref="G441">IF(H441="","",XLOOKUP(H441,selector_06,selector_06_ids,""))</f>
        <v/>
      </c>
      <c r="H441" s="25"/>
      <c r="I441" s="23" t="str">
        <f t="array" ref="I441">IF(J441="","",XLOOKUP(J441,selector_08,selector_08_ids,""))</f>
        <v/>
      </c>
      <c r="J441" s="25"/>
      <c r="K441" s="14"/>
      <c r="L441" s="14"/>
      <c r="M441" s="14"/>
      <c r="N441" s="14"/>
      <c r="O441" s="14"/>
      <c r="P441" s="23" t="str">
        <f t="array" ref="P441">IF(Q441="","",XLOOKUP(Q441,selector_05,selector_05_ids,""))</f>
        <v/>
      </c>
      <c r="Q441" s="25"/>
      <c r="R441" s="23" t="str">
        <f t="array" ref="R441">IF(S441="","",XLOOKUP(S441,selector_23,selector_23_ids,""))</f>
        <v/>
      </c>
      <c r="S441" s="25"/>
      <c r="T441" s="23" t="str">
        <f t="array" ref="T441">IF(U441="","",XLOOKUP(U441,selector_06,selector_06_ids,""))</f>
        <v/>
      </c>
      <c r="U441" s="25"/>
      <c r="V441" s="23" t="str">
        <f t="array" ref="V441">IF(W441="","",XLOOKUP(W441,selector_04,selector_04_ids,""))</f>
        <v/>
      </c>
      <c r="W441" s="25"/>
      <c r="AK441" s="19" t="s">
        <v>68</v>
      </c>
      <c r="AL441" s="19" t="s">
        <v>68</v>
      </c>
    </row>
    <row r="442">
      <c r="A442" s="14"/>
      <c r="B442" s="14"/>
      <c r="C442" s="14"/>
      <c r="D442" s="14"/>
      <c r="E442" s="14"/>
      <c r="F442" s="32"/>
      <c r="G442" s="23" t="str">
        <f t="array" ref="G442">IF(H442="","",XLOOKUP(H442,selector_06,selector_06_ids,""))</f>
        <v/>
      </c>
      <c r="H442" s="25"/>
      <c r="I442" s="23" t="str">
        <f t="array" ref="I442">IF(J442="","",XLOOKUP(J442,selector_08,selector_08_ids,""))</f>
        <v/>
      </c>
      <c r="J442" s="25"/>
      <c r="K442" s="14"/>
      <c r="L442" s="14"/>
      <c r="M442" s="14"/>
      <c r="N442" s="14"/>
      <c r="O442" s="14"/>
      <c r="P442" s="23" t="str">
        <f t="array" ref="P442">IF(Q442="","",XLOOKUP(Q442,selector_05,selector_05_ids,""))</f>
        <v/>
      </c>
      <c r="Q442" s="25"/>
      <c r="R442" s="23" t="str">
        <f t="array" ref="R442">IF(S442="","",XLOOKUP(S442,selector_23,selector_23_ids,""))</f>
        <v/>
      </c>
      <c r="S442" s="25"/>
      <c r="T442" s="23" t="str">
        <f t="array" ref="T442">IF(U442="","",XLOOKUP(U442,selector_06,selector_06_ids,""))</f>
        <v/>
      </c>
      <c r="U442" s="25"/>
      <c r="V442" s="23" t="str">
        <f t="array" ref="V442">IF(W442="","",XLOOKUP(W442,selector_04,selector_04_ids,""))</f>
        <v/>
      </c>
      <c r="W442" s="25"/>
      <c r="AK442" s="19" t="s">
        <v>68</v>
      </c>
      <c r="AL442" s="19" t="s">
        <v>68</v>
      </c>
    </row>
    <row r="443">
      <c r="A443" s="14"/>
      <c r="B443" s="14"/>
      <c r="C443" s="14"/>
      <c r="D443" s="14"/>
      <c r="E443" s="14"/>
      <c r="F443" s="32"/>
      <c r="G443" s="23" t="str">
        <f t="array" ref="G443">IF(H443="","",XLOOKUP(H443,selector_06,selector_06_ids,""))</f>
        <v/>
      </c>
      <c r="H443" s="25"/>
      <c r="I443" s="23" t="str">
        <f t="array" ref="I443">IF(J443="","",XLOOKUP(J443,selector_08,selector_08_ids,""))</f>
        <v/>
      </c>
      <c r="J443" s="25"/>
      <c r="K443" s="14"/>
      <c r="L443" s="14"/>
      <c r="M443" s="14"/>
      <c r="N443" s="14"/>
      <c r="O443" s="14"/>
      <c r="P443" s="23" t="str">
        <f t="array" ref="P443">IF(Q443="","",XLOOKUP(Q443,selector_05,selector_05_ids,""))</f>
        <v/>
      </c>
      <c r="Q443" s="25"/>
      <c r="R443" s="23" t="str">
        <f t="array" ref="R443">IF(S443="","",XLOOKUP(S443,selector_23,selector_23_ids,""))</f>
        <v/>
      </c>
      <c r="S443" s="25"/>
      <c r="T443" s="23" t="str">
        <f t="array" ref="T443">IF(U443="","",XLOOKUP(U443,selector_06,selector_06_ids,""))</f>
        <v/>
      </c>
      <c r="U443" s="25"/>
      <c r="V443" s="23" t="str">
        <f t="array" ref="V443">IF(W443="","",XLOOKUP(W443,selector_04,selector_04_ids,""))</f>
        <v/>
      </c>
      <c r="W443" s="25"/>
      <c r="AK443" s="19" t="s">
        <v>68</v>
      </c>
      <c r="AL443" s="19" t="s">
        <v>68</v>
      </c>
    </row>
    <row r="444">
      <c r="A444" s="14"/>
      <c r="B444" s="14"/>
      <c r="C444" s="14"/>
      <c r="D444" s="14"/>
      <c r="E444" s="14"/>
      <c r="F444" s="32"/>
      <c r="G444" s="23" t="str">
        <f t="array" ref="G444">IF(H444="","",XLOOKUP(H444,selector_06,selector_06_ids,""))</f>
        <v/>
      </c>
      <c r="H444" s="25"/>
      <c r="I444" s="23" t="str">
        <f t="array" ref="I444">IF(J444="","",XLOOKUP(J444,selector_08,selector_08_ids,""))</f>
        <v/>
      </c>
      <c r="J444" s="25"/>
      <c r="K444" s="14"/>
      <c r="L444" s="14"/>
      <c r="M444" s="14"/>
      <c r="N444" s="14"/>
      <c r="O444" s="14"/>
      <c r="P444" s="23" t="str">
        <f t="array" ref="P444">IF(Q444="","",XLOOKUP(Q444,selector_05,selector_05_ids,""))</f>
        <v/>
      </c>
      <c r="Q444" s="25"/>
      <c r="R444" s="23" t="str">
        <f t="array" ref="R444">IF(S444="","",XLOOKUP(S444,selector_23,selector_23_ids,""))</f>
        <v/>
      </c>
      <c r="S444" s="25"/>
      <c r="T444" s="23" t="str">
        <f t="array" ref="T444">IF(U444="","",XLOOKUP(U444,selector_06,selector_06_ids,""))</f>
        <v/>
      </c>
      <c r="U444" s="25"/>
      <c r="V444" s="23" t="str">
        <f t="array" ref="V444">IF(W444="","",XLOOKUP(W444,selector_04,selector_04_ids,""))</f>
        <v/>
      </c>
      <c r="W444" s="25"/>
      <c r="AK444" s="19" t="s">
        <v>68</v>
      </c>
      <c r="AL444" s="19" t="s">
        <v>68</v>
      </c>
    </row>
    <row r="445">
      <c r="A445" s="14"/>
      <c r="B445" s="14"/>
      <c r="C445" s="14"/>
      <c r="D445" s="14"/>
      <c r="E445" s="14"/>
      <c r="F445" s="32"/>
      <c r="G445" s="23" t="str">
        <f t="array" ref="G445">IF(H445="","",XLOOKUP(H445,selector_06,selector_06_ids,""))</f>
        <v/>
      </c>
      <c r="H445" s="25"/>
      <c r="I445" s="23" t="str">
        <f t="array" ref="I445">IF(J445="","",XLOOKUP(J445,selector_08,selector_08_ids,""))</f>
        <v/>
      </c>
      <c r="J445" s="25"/>
      <c r="K445" s="14"/>
      <c r="L445" s="14"/>
      <c r="M445" s="14"/>
      <c r="N445" s="14"/>
      <c r="O445" s="14"/>
      <c r="P445" s="23" t="str">
        <f t="array" ref="P445">IF(Q445="","",XLOOKUP(Q445,selector_05,selector_05_ids,""))</f>
        <v/>
      </c>
      <c r="Q445" s="25"/>
      <c r="R445" s="23" t="str">
        <f t="array" ref="R445">IF(S445="","",XLOOKUP(S445,selector_23,selector_23_ids,""))</f>
        <v/>
      </c>
      <c r="S445" s="25"/>
      <c r="T445" s="23" t="str">
        <f t="array" ref="T445">IF(U445="","",XLOOKUP(U445,selector_06,selector_06_ids,""))</f>
        <v/>
      </c>
      <c r="U445" s="25"/>
      <c r="V445" s="23" t="str">
        <f t="array" ref="V445">IF(W445="","",XLOOKUP(W445,selector_04,selector_04_ids,""))</f>
        <v/>
      </c>
      <c r="W445" s="25"/>
      <c r="AK445" s="19" t="s">
        <v>68</v>
      </c>
      <c r="AL445" s="19" t="s">
        <v>68</v>
      </c>
    </row>
    <row r="446">
      <c r="A446" s="14"/>
      <c r="B446" s="14"/>
      <c r="C446" s="14"/>
      <c r="D446" s="14"/>
      <c r="E446" s="14"/>
      <c r="F446" s="32"/>
      <c r="G446" s="23" t="str">
        <f t="array" ref="G446">IF(H446="","",XLOOKUP(H446,selector_06,selector_06_ids,""))</f>
        <v/>
      </c>
      <c r="H446" s="25"/>
      <c r="I446" s="23" t="str">
        <f t="array" ref="I446">IF(J446="","",XLOOKUP(J446,selector_08,selector_08_ids,""))</f>
        <v/>
      </c>
      <c r="J446" s="25"/>
      <c r="K446" s="14"/>
      <c r="L446" s="14"/>
      <c r="M446" s="14"/>
      <c r="N446" s="14"/>
      <c r="O446" s="14"/>
      <c r="P446" s="23" t="str">
        <f t="array" ref="P446">IF(Q446="","",XLOOKUP(Q446,selector_05,selector_05_ids,""))</f>
        <v/>
      </c>
      <c r="Q446" s="25"/>
      <c r="R446" s="23" t="str">
        <f t="array" ref="R446">IF(S446="","",XLOOKUP(S446,selector_23,selector_23_ids,""))</f>
        <v/>
      </c>
      <c r="S446" s="25"/>
      <c r="T446" s="23" t="str">
        <f t="array" ref="T446">IF(U446="","",XLOOKUP(U446,selector_06,selector_06_ids,""))</f>
        <v/>
      </c>
      <c r="U446" s="25"/>
      <c r="V446" s="23" t="str">
        <f t="array" ref="V446">IF(W446="","",XLOOKUP(W446,selector_04,selector_04_ids,""))</f>
        <v/>
      </c>
      <c r="W446" s="25"/>
      <c r="AK446" s="19" t="s">
        <v>68</v>
      </c>
      <c r="AL446" s="19" t="s">
        <v>68</v>
      </c>
    </row>
    <row r="447">
      <c r="A447" s="14"/>
      <c r="B447" s="14"/>
      <c r="C447" s="14"/>
      <c r="D447" s="14"/>
      <c r="E447" s="14"/>
      <c r="F447" s="32"/>
      <c r="G447" s="23" t="str">
        <f t="array" ref="G447">IF(H447="","",XLOOKUP(H447,selector_06,selector_06_ids,""))</f>
        <v/>
      </c>
      <c r="H447" s="25"/>
      <c r="I447" s="23" t="str">
        <f t="array" ref="I447">IF(J447="","",XLOOKUP(J447,selector_08,selector_08_ids,""))</f>
        <v/>
      </c>
      <c r="J447" s="25"/>
      <c r="K447" s="14"/>
      <c r="L447" s="14"/>
      <c r="M447" s="14"/>
      <c r="N447" s="14"/>
      <c r="O447" s="14"/>
      <c r="P447" s="23" t="str">
        <f t="array" ref="P447">IF(Q447="","",XLOOKUP(Q447,selector_05,selector_05_ids,""))</f>
        <v/>
      </c>
      <c r="Q447" s="25"/>
      <c r="R447" s="23" t="str">
        <f t="array" ref="R447">IF(S447="","",XLOOKUP(S447,selector_23,selector_23_ids,""))</f>
        <v/>
      </c>
      <c r="S447" s="25"/>
      <c r="T447" s="23" t="str">
        <f t="array" ref="T447">IF(U447="","",XLOOKUP(U447,selector_06,selector_06_ids,""))</f>
        <v/>
      </c>
      <c r="U447" s="25"/>
      <c r="V447" s="23" t="str">
        <f t="array" ref="V447">IF(W447="","",XLOOKUP(W447,selector_04,selector_04_ids,""))</f>
        <v/>
      </c>
      <c r="W447" s="25"/>
      <c r="AK447" s="19" t="s">
        <v>68</v>
      </c>
      <c r="AL447" s="19" t="s">
        <v>68</v>
      </c>
    </row>
    <row r="448">
      <c r="A448" s="14"/>
      <c r="B448" s="14"/>
      <c r="C448" s="14"/>
      <c r="D448" s="14"/>
      <c r="E448" s="14"/>
      <c r="F448" s="32"/>
      <c r="G448" s="23" t="str">
        <f t="array" ref="G448">IF(H448="","",XLOOKUP(H448,selector_06,selector_06_ids,""))</f>
        <v/>
      </c>
      <c r="H448" s="25"/>
      <c r="I448" s="23" t="str">
        <f t="array" ref="I448">IF(J448="","",XLOOKUP(J448,selector_08,selector_08_ids,""))</f>
        <v/>
      </c>
      <c r="J448" s="25"/>
      <c r="K448" s="14"/>
      <c r="L448" s="14"/>
      <c r="M448" s="14"/>
      <c r="N448" s="14"/>
      <c r="O448" s="14"/>
      <c r="P448" s="23" t="str">
        <f t="array" ref="P448">IF(Q448="","",XLOOKUP(Q448,selector_05,selector_05_ids,""))</f>
        <v/>
      </c>
      <c r="Q448" s="25"/>
      <c r="R448" s="23" t="str">
        <f t="array" ref="R448">IF(S448="","",XLOOKUP(S448,selector_23,selector_23_ids,""))</f>
        <v/>
      </c>
      <c r="S448" s="25"/>
      <c r="T448" s="23" t="str">
        <f t="array" ref="T448">IF(U448="","",XLOOKUP(U448,selector_06,selector_06_ids,""))</f>
        <v/>
      </c>
      <c r="U448" s="25"/>
      <c r="V448" s="23" t="str">
        <f t="array" ref="V448">IF(W448="","",XLOOKUP(W448,selector_04,selector_04_ids,""))</f>
        <v/>
      </c>
      <c r="W448" s="25"/>
      <c r="AK448" s="19" t="s">
        <v>68</v>
      </c>
      <c r="AL448" s="19" t="s">
        <v>68</v>
      </c>
    </row>
    <row r="449">
      <c r="A449" s="14"/>
      <c r="B449" s="14"/>
      <c r="C449" s="14"/>
      <c r="D449" s="14"/>
      <c r="E449" s="14"/>
      <c r="F449" s="32"/>
      <c r="G449" s="23" t="str">
        <f t="array" ref="G449">IF(H449="","",XLOOKUP(H449,selector_06,selector_06_ids,""))</f>
        <v/>
      </c>
      <c r="H449" s="25"/>
      <c r="I449" s="23" t="str">
        <f t="array" ref="I449">IF(J449="","",XLOOKUP(J449,selector_08,selector_08_ids,""))</f>
        <v/>
      </c>
      <c r="J449" s="25"/>
      <c r="K449" s="14"/>
      <c r="L449" s="14"/>
      <c r="M449" s="14"/>
      <c r="N449" s="14"/>
      <c r="O449" s="14"/>
      <c r="P449" s="23" t="str">
        <f t="array" ref="P449">IF(Q449="","",XLOOKUP(Q449,selector_05,selector_05_ids,""))</f>
        <v/>
      </c>
      <c r="Q449" s="25"/>
      <c r="R449" s="23" t="str">
        <f t="array" ref="R449">IF(S449="","",XLOOKUP(S449,selector_23,selector_23_ids,""))</f>
        <v/>
      </c>
      <c r="S449" s="25"/>
      <c r="T449" s="23" t="str">
        <f t="array" ref="T449">IF(U449="","",XLOOKUP(U449,selector_06,selector_06_ids,""))</f>
        <v/>
      </c>
      <c r="U449" s="25"/>
      <c r="V449" s="23" t="str">
        <f t="array" ref="V449">IF(W449="","",XLOOKUP(W449,selector_04,selector_04_ids,""))</f>
        <v/>
      </c>
      <c r="W449" s="25"/>
      <c r="AK449" s="19" t="s">
        <v>68</v>
      </c>
      <c r="AL449" s="19" t="s">
        <v>68</v>
      </c>
    </row>
    <row r="450">
      <c r="A450" s="14"/>
      <c r="B450" s="14"/>
      <c r="C450" s="14"/>
      <c r="D450" s="14"/>
      <c r="E450" s="14"/>
      <c r="F450" s="32"/>
      <c r="G450" s="23" t="str">
        <f t="array" ref="G450">IF(H450="","",XLOOKUP(H450,selector_06,selector_06_ids,""))</f>
        <v/>
      </c>
      <c r="H450" s="25"/>
      <c r="I450" s="23" t="str">
        <f t="array" ref="I450">IF(J450="","",XLOOKUP(J450,selector_08,selector_08_ids,""))</f>
        <v/>
      </c>
      <c r="J450" s="25"/>
      <c r="K450" s="14"/>
      <c r="L450" s="14"/>
      <c r="M450" s="14"/>
      <c r="N450" s="14"/>
      <c r="O450" s="14"/>
      <c r="P450" s="23" t="str">
        <f t="array" ref="P450">IF(Q450="","",XLOOKUP(Q450,selector_05,selector_05_ids,""))</f>
        <v/>
      </c>
      <c r="Q450" s="25"/>
      <c r="R450" s="23" t="str">
        <f t="array" ref="R450">IF(S450="","",XLOOKUP(S450,selector_23,selector_23_ids,""))</f>
        <v/>
      </c>
      <c r="S450" s="25"/>
      <c r="T450" s="23" t="str">
        <f t="array" ref="T450">IF(U450="","",XLOOKUP(U450,selector_06,selector_06_ids,""))</f>
        <v/>
      </c>
      <c r="U450" s="25"/>
      <c r="V450" s="23" t="str">
        <f t="array" ref="V450">IF(W450="","",XLOOKUP(W450,selector_04,selector_04_ids,""))</f>
        <v/>
      </c>
      <c r="W450" s="25"/>
      <c r="AK450" s="19" t="s">
        <v>68</v>
      </c>
      <c r="AL450" s="19" t="s">
        <v>68</v>
      </c>
    </row>
    <row r="451">
      <c r="A451" s="14"/>
      <c r="B451" s="14"/>
      <c r="C451" s="14"/>
      <c r="D451" s="14"/>
      <c r="E451" s="14"/>
      <c r="F451" s="32"/>
      <c r="G451" s="23" t="str">
        <f t="array" ref="G451">IF(H451="","",XLOOKUP(H451,selector_06,selector_06_ids,""))</f>
        <v/>
      </c>
      <c r="H451" s="25"/>
      <c r="I451" s="23" t="str">
        <f t="array" ref="I451">IF(J451="","",XLOOKUP(J451,selector_08,selector_08_ids,""))</f>
        <v/>
      </c>
      <c r="J451" s="25"/>
      <c r="K451" s="14"/>
      <c r="L451" s="14"/>
      <c r="M451" s="14"/>
      <c r="N451" s="14"/>
      <c r="O451" s="14"/>
      <c r="P451" s="23" t="str">
        <f t="array" ref="P451">IF(Q451="","",XLOOKUP(Q451,selector_05,selector_05_ids,""))</f>
        <v/>
      </c>
      <c r="Q451" s="25"/>
      <c r="R451" s="23" t="str">
        <f t="array" ref="R451">IF(S451="","",XLOOKUP(S451,selector_23,selector_23_ids,""))</f>
        <v/>
      </c>
      <c r="S451" s="25"/>
      <c r="T451" s="23" t="str">
        <f t="array" ref="T451">IF(U451="","",XLOOKUP(U451,selector_06,selector_06_ids,""))</f>
        <v/>
      </c>
      <c r="U451" s="25"/>
      <c r="V451" s="23" t="str">
        <f t="array" ref="V451">IF(W451="","",XLOOKUP(W451,selector_04,selector_04_ids,""))</f>
        <v/>
      </c>
      <c r="W451" s="25"/>
      <c r="AK451" s="19" t="s">
        <v>68</v>
      </c>
      <c r="AL451" s="19" t="s">
        <v>68</v>
      </c>
    </row>
    <row r="452">
      <c r="A452" s="14"/>
      <c r="B452" s="14"/>
      <c r="C452" s="14"/>
      <c r="D452" s="14"/>
      <c r="E452" s="14"/>
      <c r="F452" s="32"/>
      <c r="G452" s="23" t="str">
        <f t="array" ref="G452">IF(H452="","",XLOOKUP(H452,selector_06,selector_06_ids,""))</f>
        <v/>
      </c>
      <c r="H452" s="25"/>
      <c r="I452" s="23" t="str">
        <f t="array" ref="I452">IF(J452="","",XLOOKUP(J452,selector_08,selector_08_ids,""))</f>
        <v/>
      </c>
      <c r="J452" s="25"/>
      <c r="K452" s="14"/>
      <c r="L452" s="14"/>
      <c r="M452" s="14"/>
      <c r="N452" s="14"/>
      <c r="O452" s="14"/>
      <c r="P452" s="23" t="str">
        <f t="array" ref="P452">IF(Q452="","",XLOOKUP(Q452,selector_05,selector_05_ids,""))</f>
        <v/>
      </c>
      <c r="Q452" s="25"/>
      <c r="R452" s="23" t="str">
        <f t="array" ref="R452">IF(S452="","",XLOOKUP(S452,selector_23,selector_23_ids,""))</f>
        <v/>
      </c>
      <c r="S452" s="25"/>
      <c r="T452" s="23" t="str">
        <f t="array" ref="T452">IF(U452="","",XLOOKUP(U452,selector_06,selector_06_ids,""))</f>
        <v/>
      </c>
      <c r="U452" s="25"/>
      <c r="V452" s="23" t="str">
        <f t="array" ref="V452">IF(W452="","",XLOOKUP(W452,selector_04,selector_04_ids,""))</f>
        <v/>
      </c>
      <c r="W452" s="25"/>
      <c r="AK452" s="19" t="s">
        <v>68</v>
      </c>
      <c r="AL452" s="19" t="s">
        <v>68</v>
      </c>
    </row>
    <row r="453">
      <c r="A453" s="14"/>
      <c r="B453" s="14"/>
      <c r="C453" s="14"/>
      <c r="D453" s="14"/>
      <c r="E453" s="14"/>
      <c r="F453" s="32"/>
      <c r="G453" s="23" t="str">
        <f t="array" ref="G453">IF(H453="","",XLOOKUP(H453,selector_06,selector_06_ids,""))</f>
        <v/>
      </c>
      <c r="H453" s="25"/>
      <c r="I453" s="23" t="str">
        <f t="array" ref="I453">IF(J453="","",XLOOKUP(J453,selector_08,selector_08_ids,""))</f>
        <v/>
      </c>
      <c r="J453" s="25"/>
      <c r="K453" s="14"/>
      <c r="L453" s="14"/>
      <c r="M453" s="14"/>
      <c r="N453" s="14"/>
      <c r="O453" s="14"/>
      <c r="P453" s="23" t="str">
        <f t="array" ref="P453">IF(Q453="","",XLOOKUP(Q453,selector_05,selector_05_ids,""))</f>
        <v/>
      </c>
      <c r="Q453" s="25"/>
      <c r="R453" s="23" t="str">
        <f t="array" ref="R453">IF(S453="","",XLOOKUP(S453,selector_23,selector_23_ids,""))</f>
        <v/>
      </c>
      <c r="S453" s="25"/>
      <c r="T453" s="23" t="str">
        <f t="array" ref="T453">IF(U453="","",XLOOKUP(U453,selector_06,selector_06_ids,""))</f>
        <v/>
      </c>
      <c r="U453" s="25"/>
      <c r="V453" s="23" t="str">
        <f t="array" ref="V453">IF(W453="","",XLOOKUP(W453,selector_04,selector_04_ids,""))</f>
        <v/>
      </c>
      <c r="W453" s="25"/>
      <c r="AK453" s="19" t="s">
        <v>68</v>
      </c>
      <c r="AL453" s="19" t="s">
        <v>68</v>
      </c>
    </row>
    <row r="454">
      <c r="A454" s="14"/>
      <c r="B454" s="14"/>
      <c r="C454" s="14"/>
      <c r="D454" s="14"/>
      <c r="E454" s="14"/>
      <c r="F454" s="32"/>
      <c r="G454" s="23" t="str">
        <f t="array" ref="G454">IF(H454="","",XLOOKUP(H454,selector_06,selector_06_ids,""))</f>
        <v/>
      </c>
      <c r="H454" s="25"/>
      <c r="I454" s="23" t="str">
        <f t="array" ref="I454">IF(J454="","",XLOOKUP(J454,selector_08,selector_08_ids,""))</f>
        <v/>
      </c>
      <c r="J454" s="25"/>
      <c r="K454" s="14"/>
      <c r="L454" s="14"/>
      <c r="M454" s="14"/>
      <c r="N454" s="14"/>
      <c r="O454" s="14"/>
      <c r="P454" s="23" t="str">
        <f t="array" ref="P454">IF(Q454="","",XLOOKUP(Q454,selector_05,selector_05_ids,""))</f>
        <v/>
      </c>
      <c r="Q454" s="25"/>
      <c r="R454" s="23" t="str">
        <f t="array" ref="R454">IF(S454="","",XLOOKUP(S454,selector_23,selector_23_ids,""))</f>
        <v/>
      </c>
      <c r="S454" s="25"/>
      <c r="T454" s="23" t="str">
        <f t="array" ref="T454">IF(U454="","",XLOOKUP(U454,selector_06,selector_06_ids,""))</f>
        <v/>
      </c>
      <c r="U454" s="25"/>
      <c r="V454" s="23" t="str">
        <f t="array" ref="V454">IF(W454="","",XLOOKUP(W454,selector_04,selector_04_ids,""))</f>
        <v/>
      </c>
      <c r="W454" s="25"/>
      <c r="AK454" s="19" t="s">
        <v>68</v>
      </c>
      <c r="AL454" s="19" t="s">
        <v>68</v>
      </c>
    </row>
    <row r="455">
      <c r="A455" s="14"/>
      <c r="B455" s="14"/>
      <c r="C455" s="14"/>
      <c r="D455" s="14"/>
      <c r="E455" s="14"/>
      <c r="F455" s="32"/>
      <c r="G455" s="23" t="str">
        <f t="array" ref="G455">IF(H455="","",XLOOKUP(H455,selector_06,selector_06_ids,""))</f>
        <v/>
      </c>
      <c r="H455" s="25"/>
      <c r="I455" s="23" t="str">
        <f t="array" ref="I455">IF(J455="","",XLOOKUP(J455,selector_08,selector_08_ids,""))</f>
        <v/>
      </c>
      <c r="J455" s="25"/>
      <c r="K455" s="14"/>
      <c r="L455" s="14"/>
      <c r="M455" s="14"/>
      <c r="N455" s="14"/>
      <c r="O455" s="14"/>
      <c r="P455" s="23" t="str">
        <f t="array" ref="P455">IF(Q455="","",XLOOKUP(Q455,selector_05,selector_05_ids,""))</f>
        <v/>
      </c>
      <c r="Q455" s="25"/>
      <c r="R455" s="23" t="str">
        <f t="array" ref="R455">IF(S455="","",XLOOKUP(S455,selector_23,selector_23_ids,""))</f>
        <v/>
      </c>
      <c r="S455" s="25"/>
      <c r="T455" s="23" t="str">
        <f t="array" ref="T455">IF(U455="","",XLOOKUP(U455,selector_06,selector_06_ids,""))</f>
        <v/>
      </c>
      <c r="U455" s="25"/>
      <c r="V455" s="23" t="str">
        <f t="array" ref="V455">IF(W455="","",XLOOKUP(W455,selector_04,selector_04_ids,""))</f>
        <v/>
      </c>
      <c r="W455" s="25"/>
      <c r="AK455" s="19" t="s">
        <v>68</v>
      </c>
      <c r="AL455" s="19" t="s">
        <v>68</v>
      </c>
    </row>
    <row r="456">
      <c r="A456" s="14"/>
      <c r="B456" s="14"/>
      <c r="C456" s="14"/>
      <c r="D456" s="14"/>
      <c r="E456" s="14"/>
      <c r="F456" s="32"/>
      <c r="G456" s="23" t="str">
        <f t="array" ref="G456">IF(H456="","",XLOOKUP(H456,selector_06,selector_06_ids,""))</f>
        <v/>
      </c>
      <c r="H456" s="25"/>
      <c r="I456" s="23" t="str">
        <f t="array" ref="I456">IF(J456="","",XLOOKUP(J456,selector_08,selector_08_ids,""))</f>
        <v/>
      </c>
      <c r="J456" s="25"/>
      <c r="K456" s="14"/>
      <c r="L456" s="14"/>
      <c r="M456" s="14"/>
      <c r="N456" s="14"/>
      <c r="O456" s="14"/>
      <c r="P456" s="23" t="str">
        <f t="array" ref="P456">IF(Q456="","",XLOOKUP(Q456,selector_05,selector_05_ids,""))</f>
        <v/>
      </c>
      <c r="Q456" s="25"/>
      <c r="R456" s="23" t="str">
        <f t="array" ref="R456">IF(S456="","",XLOOKUP(S456,selector_23,selector_23_ids,""))</f>
        <v/>
      </c>
      <c r="S456" s="25"/>
      <c r="T456" s="23" t="str">
        <f t="array" ref="T456">IF(U456="","",XLOOKUP(U456,selector_06,selector_06_ids,""))</f>
        <v/>
      </c>
      <c r="U456" s="25"/>
      <c r="V456" s="23" t="str">
        <f t="array" ref="V456">IF(W456="","",XLOOKUP(W456,selector_04,selector_04_ids,""))</f>
        <v/>
      </c>
      <c r="W456" s="25"/>
      <c r="AK456" s="19" t="s">
        <v>68</v>
      </c>
      <c r="AL456" s="19" t="s">
        <v>68</v>
      </c>
    </row>
    <row r="457">
      <c r="A457" s="14"/>
      <c r="B457" s="14"/>
      <c r="C457" s="14"/>
      <c r="D457" s="14"/>
      <c r="E457" s="14"/>
      <c r="F457" s="32"/>
      <c r="G457" s="23" t="str">
        <f t="array" ref="G457">IF(H457="","",XLOOKUP(H457,selector_06,selector_06_ids,""))</f>
        <v/>
      </c>
      <c r="H457" s="25"/>
      <c r="I457" s="23" t="str">
        <f t="array" ref="I457">IF(J457="","",XLOOKUP(J457,selector_08,selector_08_ids,""))</f>
        <v/>
      </c>
      <c r="J457" s="25"/>
      <c r="K457" s="14"/>
      <c r="L457" s="14"/>
      <c r="M457" s="14"/>
      <c r="N457" s="14"/>
      <c r="O457" s="14"/>
      <c r="P457" s="23" t="str">
        <f t="array" ref="P457">IF(Q457="","",XLOOKUP(Q457,selector_05,selector_05_ids,""))</f>
        <v/>
      </c>
      <c r="Q457" s="25"/>
      <c r="R457" s="23" t="str">
        <f t="array" ref="R457">IF(S457="","",XLOOKUP(S457,selector_23,selector_23_ids,""))</f>
        <v/>
      </c>
      <c r="S457" s="25"/>
      <c r="T457" s="23" t="str">
        <f t="array" ref="T457">IF(U457="","",XLOOKUP(U457,selector_06,selector_06_ids,""))</f>
        <v/>
      </c>
      <c r="U457" s="25"/>
      <c r="V457" s="23" t="str">
        <f t="array" ref="V457">IF(W457="","",XLOOKUP(W457,selector_04,selector_04_ids,""))</f>
        <v/>
      </c>
      <c r="W457" s="25"/>
      <c r="AK457" s="19" t="s">
        <v>68</v>
      </c>
      <c r="AL457" s="19" t="s">
        <v>68</v>
      </c>
    </row>
    <row r="458">
      <c r="A458" s="14"/>
      <c r="B458" s="14"/>
      <c r="C458" s="14"/>
      <c r="D458" s="14"/>
      <c r="E458" s="14"/>
      <c r="F458" s="32"/>
      <c r="G458" s="23" t="str">
        <f t="array" ref="G458">IF(H458="","",XLOOKUP(H458,selector_06,selector_06_ids,""))</f>
        <v/>
      </c>
      <c r="H458" s="25"/>
      <c r="I458" s="23" t="str">
        <f t="array" ref="I458">IF(J458="","",XLOOKUP(J458,selector_08,selector_08_ids,""))</f>
        <v/>
      </c>
      <c r="J458" s="25"/>
      <c r="K458" s="14"/>
      <c r="L458" s="14"/>
      <c r="M458" s="14"/>
      <c r="N458" s="14"/>
      <c r="O458" s="14"/>
      <c r="P458" s="23" t="str">
        <f t="array" ref="P458">IF(Q458="","",XLOOKUP(Q458,selector_05,selector_05_ids,""))</f>
        <v/>
      </c>
      <c r="Q458" s="25"/>
      <c r="R458" s="23" t="str">
        <f t="array" ref="R458">IF(S458="","",XLOOKUP(S458,selector_23,selector_23_ids,""))</f>
        <v/>
      </c>
      <c r="S458" s="25"/>
      <c r="T458" s="23" t="str">
        <f t="array" ref="T458">IF(U458="","",XLOOKUP(U458,selector_06,selector_06_ids,""))</f>
        <v/>
      </c>
      <c r="U458" s="25"/>
      <c r="V458" s="23" t="str">
        <f t="array" ref="V458">IF(W458="","",XLOOKUP(W458,selector_04,selector_04_ids,""))</f>
        <v/>
      </c>
      <c r="W458" s="25"/>
      <c r="AK458" s="19" t="s">
        <v>68</v>
      </c>
      <c r="AL458" s="19" t="s">
        <v>68</v>
      </c>
    </row>
    <row r="459">
      <c r="A459" s="14"/>
      <c r="B459" s="14"/>
      <c r="C459" s="14"/>
      <c r="D459" s="14"/>
      <c r="E459" s="14"/>
      <c r="F459" s="32"/>
      <c r="G459" s="23" t="str">
        <f t="array" ref="G459">IF(H459="","",XLOOKUP(H459,selector_06,selector_06_ids,""))</f>
        <v/>
      </c>
      <c r="H459" s="25"/>
      <c r="I459" s="23" t="str">
        <f t="array" ref="I459">IF(J459="","",XLOOKUP(J459,selector_08,selector_08_ids,""))</f>
        <v/>
      </c>
      <c r="J459" s="25"/>
      <c r="K459" s="14"/>
      <c r="L459" s="14"/>
      <c r="M459" s="14"/>
      <c r="N459" s="14"/>
      <c r="O459" s="14"/>
      <c r="P459" s="23" t="str">
        <f t="array" ref="P459">IF(Q459="","",XLOOKUP(Q459,selector_05,selector_05_ids,""))</f>
        <v/>
      </c>
      <c r="Q459" s="25"/>
      <c r="R459" s="23" t="str">
        <f t="array" ref="R459">IF(S459="","",XLOOKUP(S459,selector_23,selector_23_ids,""))</f>
        <v/>
      </c>
      <c r="S459" s="25"/>
      <c r="T459" s="23" t="str">
        <f t="array" ref="T459">IF(U459="","",XLOOKUP(U459,selector_06,selector_06_ids,""))</f>
        <v/>
      </c>
      <c r="U459" s="25"/>
      <c r="V459" s="23" t="str">
        <f t="array" ref="V459">IF(W459="","",XLOOKUP(W459,selector_04,selector_04_ids,""))</f>
        <v/>
      </c>
      <c r="W459" s="25"/>
      <c r="AK459" s="19" t="s">
        <v>68</v>
      </c>
      <c r="AL459" s="19" t="s">
        <v>68</v>
      </c>
    </row>
    <row r="460">
      <c r="A460" s="14"/>
      <c r="B460" s="14"/>
      <c r="C460" s="14"/>
      <c r="D460" s="14"/>
      <c r="E460" s="14"/>
      <c r="F460" s="32"/>
      <c r="G460" s="23" t="str">
        <f t="array" ref="G460">IF(H460="","",XLOOKUP(H460,selector_06,selector_06_ids,""))</f>
        <v/>
      </c>
      <c r="H460" s="25"/>
      <c r="I460" s="23" t="str">
        <f t="array" ref="I460">IF(J460="","",XLOOKUP(J460,selector_08,selector_08_ids,""))</f>
        <v/>
      </c>
      <c r="J460" s="25"/>
      <c r="K460" s="14"/>
      <c r="L460" s="14"/>
      <c r="M460" s="14"/>
      <c r="N460" s="14"/>
      <c r="O460" s="14"/>
      <c r="P460" s="23" t="str">
        <f t="array" ref="P460">IF(Q460="","",XLOOKUP(Q460,selector_05,selector_05_ids,""))</f>
        <v/>
      </c>
      <c r="Q460" s="25"/>
      <c r="R460" s="23" t="str">
        <f t="array" ref="R460">IF(S460="","",XLOOKUP(S460,selector_23,selector_23_ids,""))</f>
        <v/>
      </c>
      <c r="S460" s="25"/>
      <c r="T460" s="23" t="str">
        <f t="array" ref="T460">IF(U460="","",XLOOKUP(U460,selector_06,selector_06_ids,""))</f>
        <v/>
      </c>
      <c r="U460" s="25"/>
      <c r="V460" s="23" t="str">
        <f t="array" ref="V460">IF(W460="","",XLOOKUP(W460,selector_04,selector_04_ids,""))</f>
        <v/>
      </c>
      <c r="W460" s="25"/>
      <c r="AK460" s="19" t="s">
        <v>68</v>
      </c>
      <c r="AL460" s="19" t="s">
        <v>68</v>
      </c>
    </row>
    <row r="461">
      <c r="A461" s="14"/>
      <c r="B461" s="14"/>
      <c r="C461" s="14"/>
      <c r="D461" s="14"/>
      <c r="E461" s="14"/>
      <c r="F461" s="32"/>
      <c r="G461" s="23" t="str">
        <f t="array" ref="G461">IF(H461="","",XLOOKUP(H461,selector_06,selector_06_ids,""))</f>
        <v/>
      </c>
      <c r="H461" s="25"/>
      <c r="I461" s="23" t="str">
        <f t="array" ref="I461">IF(J461="","",XLOOKUP(J461,selector_08,selector_08_ids,""))</f>
        <v/>
      </c>
      <c r="J461" s="25"/>
      <c r="K461" s="14"/>
      <c r="L461" s="14"/>
      <c r="M461" s="14"/>
      <c r="N461" s="14"/>
      <c r="O461" s="14"/>
      <c r="P461" s="23" t="str">
        <f t="array" ref="P461">IF(Q461="","",XLOOKUP(Q461,selector_05,selector_05_ids,""))</f>
        <v/>
      </c>
      <c r="Q461" s="25"/>
      <c r="R461" s="23" t="str">
        <f t="array" ref="R461">IF(S461="","",XLOOKUP(S461,selector_23,selector_23_ids,""))</f>
        <v/>
      </c>
      <c r="S461" s="25"/>
      <c r="T461" s="23" t="str">
        <f t="array" ref="T461">IF(U461="","",XLOOKUP(U461,selector_06,selector_06_ids,""))</f>
        <v/>
      </c>
      <c r="U461" s="25"/>
      <c r="V461" s="23" t="str">
        <f t="array" ref="V461">IF(W461="","",XLOOKUP(W461,selector_04,selector_04_ids,""))</f>
        <v/>
      </c>
      <c r="W461" s="25"/>
      <c r="AK461" s="19" t="s">
        <v>68</v>
      </c>
      <c r="AL461" s="19" t="s">
        <v>68</v>
      </c>
    </row>
    <row r="462">
      <c r="A462" s="14"/>
      <c r="B462" s="14"/>
      <c r="C462" s="14"/>
      <c r="D462" s="14"/>
      <c r="E462" s="14"/>
      <c r="F462" s="32"/>
      <c r="G462" s="23" t="str">
        <f t="array" ref="G462">IF(H462="","",XLOOKUP(H462,selector_06,selector_06_ids,""))</f>
        <v/>
      </c>
      <c r="H462" s="25"/>
      <c r="I462" s="23" t="str">
        <f t="array" ref="I462">IF(J462="","",XLOOKUP(J462,selector_08,selector_08_ids,""))</f>
        <v/>
      </c>
      <c r="J462" s="25"/>
      <c r="K462" s="14"/>
      <c r="L462" s="14"/>
      <c r="M462" s="14"/>
      <c r="N462" s="14"/>
      <c r="O462" s="14"/>
      <c r="P462" s="23" t="str">
        <f t="array" ref="P462">IF(Q462="","",XLOOKUP(Q462,selector_05,selector_05_ids,""))</f>
        <v/>
      </c>
      <c r="Q462" s="25"/>
      <c r="R462" s="23" t="str">
        <f t="array" ref="R462">IF(S462="","",XLOOKUP(S462,selector_23,selector_23_ids,""))</f>
        <v/>
      </c>
      <c r="S462" s="25"/>
      <c r="T462" s="23" t="str">
        <f t="array" ref="T462">IF(U462="","",XLOOKUP(U462,selector_06,selector_06_ids,""))</f>
        <v/>
      </c>
      <c r="U462" s="25"/>
      <c r="V462" s="23" t="str">
        <f t="array" ref="V462">IF(W462="","",XLOOKUP(W462,selector_04,selector_04_ids,""))</f>
        <v/>
      </c>
      <c r="W462" s="25"/>
      <c r="AK462" s="19" t="s">
        <v>68</v>
      </c>
      <c r="AL462" s="19" t="s">
        <v>68</v>
      </c>
    </row>
    <row r="463">
      <c r="A463" s="14"/>
      <c r="B463" s="14"/>
      <c r="C463" s="14"/>
      <c r="D463" s="14"/>
      <c r="E463" s="14"/>
      <c r="F463" s="32"/>
      <c r="G463" s="23" t="str">
        <f t="array" ref="G463">IF(H463="","",XLOOKUP(H463,selector_06,selector_06_ids,""))</f>
        <v/>
      </c>
      <c r="H463" s="25"/>
      <c r="I463" s="23" t="str">
        <f t="array" ref="I463">IF(J463="","",XLOOKUP(J463,selector_08,selector_08_ids,""))</f>
        <v/>
      </c>
      <c r="J463" s="25"/>
      <c r="K463" s="14"/>
      <c r="L463" s="14"/>
      <c r="M463" s="14"/>
      <c r="N463" s="14"/>
      <c r="O463" s="14"/>
      <c r="P463" s="23" t="str">
        <f t="array" ref="P463">IF(Q463="","",XLOOKUP(Q463,selector_05,selector_05_ids,""))</f>
        <v/>
      </c>
      <c r="Q463" s="25"/>
      <c r="R463" s="23" t="str">
        <f t="array" ref="R463">IF(S463="","",XLOOKUP(S463,selector_23,selector_23_ids,""))</f>
        <v/>
      </c>
      <c r="S463" s="25"/>
      <c r="T463" s="23" t="str">
        <f t="array" ref="T463">IF(U463="","",XLOOKUP(U463,selector_06,selector_06_ids,""))</f>
        <v/>
      </c>
      <c r="U463" s="25"/>
      <c r="V463" s="23" t="str">
        <f t="array" ref="V463">IF(W463="","",XLOOKUP(W463,selector_04,selector_04_ids,""))</f>
        <v/>
      </c>
      <c r="W463" s="25"/>
      <c r="AK463" s="19" t="s">
        <v>68</v>
      </c>
      <c r="AL463" s="19" t="s">
        <v>68</v>
      </c>
    </row>
    <row r="464">
      <c r="A464" s="14"/>
      <c r="B464" s="14"/>
      <c r="C464" s="14"/>
      <c r="D464" s="14"/>
      <c r="E464" s="14"/>
      <c r="F464" s="32"/>
      <c r="G464" s="23" t="str">
        <f t="array" ref="G464">IF(H464="","",XLOOKUP(H464,selector_06,selector_06_ids,""))</f>
        <v/>
      </c>
      <c r="H464" s="25"/>
      <c r="I464" s="23" t="str">
        <f t="array" ref="I464">IF(J464="","",XLOOKUP(J464,selector_08,selector_08_ids,""))</f>
        <v/>
      </c>
      <c r="J464" s="25"/>
      <c r="K464" s="14"/>
      <c r="L464" s="14"/>
      <c r="M464" s="14"/>
      <c r="N464" s="14"/>
      <c r="O464" s="14"/>
      <c r="P464" s="23" t="str">
        <f t="array" ref="P464">IF(Q464="","",XLOOKUP(Q464,selector_05,selector_05_ids,""))</f>
        <v/>
      </c>
      <c r="Q464" s="25"/>
      <c r="R464" s="23" t="str">
        <f t="array" ref="R464">IF(S464="","",XLOOKUP(S464,selector_23,selector_23_ids,""))</f>
        <v/>
      </c>
      <c r="S464" s="25"/>
      <c r="T464" s="23" t="str">
        <f t="array" ref="T464">IF(U464="","",XLOOKUP(U464,selector_06,selector_06_ids,""))</f>
        <v/>
      </c>
      <c r="U464" s="25"/>
      <c r="V464" s="23" t="str">
        <f t="array" ref="V464">IF(W464="","",XLOOKUP(W464,selector_04,selector_04_ids,""))</f>
        <v/>
      </c>
      <c r="W464" s="25"/>
      <c r="AK464" s="19" t="s">
        <v>68</v>
      </c>
      <c r="AL464" s="19" t="s">
        <v>68</v>
      </c>
    </row>
    <row r="465">
      <c r="A465" s="14"/>
      <c r="B465" s="14"/>
      <c r="C465" s="14"/>
      <c r="D465" s="14"/>
      <c r="E465" s="14"/>
      <c r="F465" s="32"/>
      <c r="G465" s="23" t="str">
        <f t="array" ref="G465">IF(H465="","",XLOOKUP(H465,selector_06,selector_06_ids,""))</f>
        <v/>
      </c>
      <c r="H465" s="25"/>
      <c r="I465" s="23" t="str">
        <f t="array" ref="I465">IF(J465="","",XLOOKUP(J465,selector_08,selector_08_ids,""))</f>
        <v/>
      </c>
      <c r="J465" s="25"/>
      <c r="K465" s="14"/>
      <c r="L465" s="14"/>
      <c r="M465" s="14"/>
      <c r="N465" s="14"/>
      <c r="O465" s="14"/>
      <c r="P465" s="23" t="str">
        <f t="array" ref="P465">IF(Q465="","",XLOOKUP(Q465,selector_05,selector_05_ids,""))</f>
        <v/>
      </c>
      <c r="Q465" s="25"/>
      <c r="R465" s="23" t="str">
        <f t="array" ref="R465">IF(S465="","",XLOOKUP(S465,selector_23,selector_23_ids,""))</f>
        <v/>
      </c>
      <c r="S465" s="25"/>
      <c r="T465" s="23" t="str">
        <f t="array" ref="T465">IF(U465="","",XLOOKUP(U465,selector_06,selector_06_ids,""))</f>
        <v/>
      </c>
      <c r="U465" s="25"/>
      <c r="V465" s="23" t="str">
        <f t="array" ref="V465">IF(W465="","",XLOOKUP(W465,selector_04,selector_04_ids,""))</f>
        <v/>
      </c>
      <c r="W465" s="25"/>
      <c r="AK465" s="19" t="s">
        <v>68</v>
      </c>
      <c r="AL465" s="19" t="s">
        <v>68</v>
      </c>
    </row>
    <row r="466">
      <c r="A466" s="14"/>
      <c r="B466" s="14"/>
      <c r="C466" s="14"/>
      <c r="D466" s="14"/>
      <c r="E466" s="14"/>
      <c r="F466" s="32"/>
      <c r="G466" s="23" t="str">
        <f t="array" ref="G466">IF(H466="","",XLOOKUP(H466,selector_06,selector_06_ids,""))</f>
        <v/>
      </c>
      <c r="H466" s="25"/>
      <c r="I466" s="23" t="str">
        <f t="array" ref="I466">IF(J466="","",XLOOKUP(J466,selector_08,selector_08_ids,""))</f>
        <v/>
      </c>
      <c r="J466" s="25"/>
      <c r="K466" s="14"/>
      <c r="L466" s="14"/>
      <c r="M466" s="14"/>
      <c r="N466" s="14"/>
      <c r="O466" s="14"/>
      <c r="P466" s="23" t="str">
        <f t="array" ref="P466">IF(Q466="","",XLOOKUP(Q466,selector_05,selector_05_ids,""))</f>
        <v/>
      </c>
      <c r="Q466" s="25"/>
      <c r="R466" s="23" t="str">
        <f t="array" ref="R466">IF(S466="","",XLOOKUP(S466,selector_23,selector_23_ids,""))</f>
        <v/>
      </c>
      <c r="S466" s="25"/>
      <c r="T466" s="23" t="str">
        <f t="array" ref="T466">IF(U466="","",XLOOKUP(U466,selector_06,selector_06_ids,""))</f>
        <v/>
      </c>
      <c r="U466" s="25"/>
      <c r="V466" s="23" t="str">
        <f t="array" ref="V466">IF(W466="","",XLOOKUP(W466,selector_04,selector_04_ids,""))</f>
        <v/>
      </c>
      <c r="W466" s="25"/>
      <c r="AK466" s="19" t="s">
        <v>68</v>
      </c>
      <c r="AL466" s="19" t="s">
        <v>68</v>
      </c>
    </row>
    <row r="467">
      <c r="A467" s="14"/>
      <c r="B467" s="14"/>
      <c r="C467" s="14"/>
      <c r="D467" s="14"/>
      <c r="E467" s="14"/>
      <c r="F467" s="32"/>
      <c r="G467" s="23" t="str">
        <f t="array" ref="G467">IF(H467="","",XLOOKUP(H467,selector_06,selector_06_ids,""))</f>
        <v/>
      </c>
      <c r="H467" s="25"/>
      <c r="I467" s="23" t="str">
        <f t="array" ref="I467">IF(J467="","",XLOOKUP(J467,selector_08,selector_08_ids,""))</f>
        <v/>
      </c>
      <c r="J467" s="25"/>
      <c r="K467" s="14"/>
      <c r="L467" s="14"/>
      <c r="M467" s="14"/>
      <c r="N467" s="14"/>
      <c r="O467" s="14"/>
      <c r="P467" s="23" t="str">
        <f t="array" ref="P467">IF(Q467="","",XLOOKUP(Q467,selector_05,selector_05_ids,""))</f>
        <v/>
      </c>
      <c r="Q467" s="25"/>
      <c r="R467" s="23" t="str">
        <f t="array" ref="R467">IF(S467="","",XLOOKUP(S467,selector_23,selector_23_ids,""))</f>
        <v/>
      </c>
      <c r="S467" s="25"/>
      <c r="T467" s="23" t="str">
        <f t="array" ref="T467">IF(U467="","",XLOOKUP(U467,selector_06,selector_06_ids,""))</f>
        <v/>
      </c>
      <c r="U467" s="25"/>
      <c r="V467" s="23" t="str">
        <f t="array" ref="V467">IF(W467="","",XLOOKUP(W467,selector_04,selector_04_ids,""))</f>
        <v/>
      </c>
      <c r="W467" s="25"/>
      <c r="AK467" s="19" t="s">
        <v>68</v>
      </c>
      <c r="AL467" s="19" t="s">
        <v>68</v>
      </c>
    </row>
    <row r="468">
      <c r="A468" s="14"/>
      <c r="B468" s="14"/>
      <c r="C468" s="14"/>
      <c r="D468" s="14"/>
      <c r="E468" s="14"/>
      <c r="F468" s="32"/>
      <c r="G468" s="23" t="str">
        <f t="array" ref="G468">IF(H468="","",XLOOKUP(H468,selector_06,selector_06_ids,""))</f>
        <v/>
      </c>
      <c r="H468" s="25"/>
      <c r="I468" s="23" t="str">
        <f t="array" ref="I468">IF(J468="","",XLOOKUP(J468,selector_08,selector_08_ids,""))</f>
        <v/>
      </c>
      <c r="J468" s="25"/>
      <c r="K468" s="14"/>
      <c r="L468" s="14"/>
      <c r="M468" s="14"/>
      <c r="N468" s="14"/>
      <c r="O468" s="14"/>
      <c r="P468" s="23" t="str">
        <f t="array" ref="P468">IF(Q468="","",XLOOKUP(Q468,selector_05,selector_05_ids,""))</f>
        <v/>
      </c>
      <c r="Q468" s="25"/>
      <c r="R468" s="23" t="str">
        <f t="array" ref="R468">IF(S468="","",XLOOKUP(S468,selector_23,selector_23_ids,""))</f>
        <v/>
      </c>
      <c r="S468" s="25"/>
      <c r="T468" s="23" t="str">
        <f t="array" ref="T468">IF(U468="","",XLOOKUP(U468,selector_06,selector_06_ids,""))</f>
        <v/>
      </c>
      <c r="U468" s="25"/>
      <c r="V468" s="23" t="str">
        <f t="array" ref="V468">IF(W468="","",XLOOKUP(W468,selector_04,selector_04_ids,""))</f>
        <v/>
      </c>
      <c r="W468" s="25"/>
      <c r="AK468" s="19" t="s">
        <v>68</v>
      </c>
      <c r="AL468" s="19" t="s">
        <v>68</v>
      </c>
    </row>
    <row r="469">
      <c r="A469" s="14"/>
      <c r="B469" s="14"/>
      <c r="C469" s="14"/>
      <c r="D469" s="14"/>
      <c r="E469" s="14"/>
      <c r="F469" s="32"/>
      <c r="G469" s="23" t="str">
        <f t="array" ref="G469">IF(H469="","",XLOOKUP(H469,selector_06,selector_06_ids,""))</f>
        <v/>
      </c>
      <c r="H469" s="25"/>
      <c r="I469" s="23" t="str">
        <f t="array" ref="I469">IF(J469="","",XLOOKUP(J469,selector_08,selector_08_ids,""))</f>
        <v/>
      </c>
      <c r="J469" s="25"/>
      <c r="K469" s="14"/>
      <c r="L469" s="14"/>
      <c r="M469" s="14"/>
      <c r="N469" s="14"/>
      <c r="O469" s="14"/>
      <c r="P469" s="23" t="str">
        <f t="array" ref="P469">IF(Q469="","",XLOOKUP(Q469,selector_05,selector_05_ids,""))</f>
        <v/>
      </c>
      <c r="Q469" s="25"/>
      <c r="R469" s="23" t="str">
        <f t="array" ref="R469">IF(S469="","",XLOOKUP(S469,selector_23,selector_23_ids,""))</f>
        <v/>
      </c>
      <c r="S469" s="25"/>
      <c r="T469" s="23" t="str">
        <f t="array" ref="T469">IF(U469="","",XLOOKUP(U469,selector_06,selector_06_ids,""))</f>
        <v/>
      </c>
      <c r="U469" s="25"/>
      <c r="V469" s="23" t="str">
        <f t="array" ref="V469">IF(W469="","",XLOOKUP(W469,selector_04,selector_04_ids,""))</f>
        <v/>
      </c>
      <c r="W469" s="25"/>
      <c r="AK469" s="19" t="s">
        <v>68</v>
      </c>
      <c r="AL469" s="19" t="s">
        <v>68</v>
      </c>
    </row>
    <row r="470">
      <c r="A470" s="14"/>
      <c r="B470" s="14"/>
      <c r="C470" s="14"/>
      <c r="D470" s="14"/>
      <c r="E470" s="14"/>
      <c r="F470" s="32"/>
      <c r="G470" s="23" t="str">
        <f t="array" ref="G470">IF(H470="","",XLOOKUP(H470,selector_06,selector_06_ids,""))</f>
        <v/>
      </c>
      <c r="H470" s="25"/>
      <c r="I470" s="23" t="str">
        <f t="array" ref="I470">IF(J470="","",XLOOKUP(J470,selector_08,selector_08_ids,""))</f>
        <v/>
      </c>
      <c r="J470" s="25"/>
      <c r="K470" s="14"/>
      <c r="L470" s="14"/>
      <c r="M470" s="14"/>
      <c r="N470" s="14"/>
      <c r="O470" s="14"/>
      <c r="P470" s="23" t="str">
        <f t="array" ref="P470">IF(Q470="","",XLOOKUP(Q470,selector_05,selector_05_ids,""))</f>
        <v/>
      </c>
      <c r="Q470" s="25"/>
      <c r="R470" s="23" t="str">
        <f t="array" ref="R470">IF(S470="","",XLOOKUP(S470,selector_23,selector_23_ids,""))</f>
        <v/>
      </c>
      <c r="S470" s="25"/>
      <c r="T470" s="23" t="str">
        <f t="array" ref="T470">IF(U470="","",XLOOKUP(U470,selector_06,selector_06_ids,""))</f>
        <v/>
      </c>
      <c r="U470" s="25"/>
      <c r="V470" s="23" t="str">
        <f t="array" ref="V470">IF(W470="","",XLOOKUP(W470,selector_04,selector_04_ids,""))</f>
        <v/>
      </c>
      <c r="W470" s="25"/>
      <c r="AK470" s="19" t="s">
        <v>68</v>
      </c>
      <c r="AL470" s="19" t="s">
        <v>68</v>
      </c>
    </row>
    <row r="471">
      <c r="A471" s="14"/>
      <c r="B471" s="14"/>
      <c r="C471" s="14"/>
      <c r="D471" s="14"/>
      <c r="E471" s="14"/>
      <c r="F471" s="32"/>
      <c r="G471" s="23" t="str">
        <f t="array" ref="G471">IF(H471="","",XLOOKUP(H471,selector_06,selector_06_ids,""))</f>
        <v/>
      </c>
      <c r="H471" s="25"/>
      <c r="I471" s="23" t="str">
        <f t="array" ref="I471">IF(J471="","",XLOOKUP(J471,selector_08,selector_08_ids,""))</f>
        <v/>
      </c>
      <c r="J471" s="25"/>
      <c r="K471" s="14"/>
      <c r="L471" s="14"/>
      <c r="M471" s="14"/>
      <c r="N471" s="14"/>
      <c r="O471" s="14"/>
      <c r="P471" s="23" t="str">
        <f t="array" ref="P471">IF(Q471="","",XLOOKUP(Q471,selector_05,selector_05_ids,""))</f>
        <v/>
      </c>
      <c r="Q471" s="25"/>
      <c r="R471" s="23" t="str">
        <f t="array" ref="R471">IF(S471="","",XLOOKUP(S471,selector_23,selector_23_ids,""))</f>
        <v/>
      </c>
      <c r="S471" s="25"/>
      <c r="T471" s="23" t="str">
        <f t="array" ref="T471">IF(U471="","",XLOOKUP(U471,selector_06,selector_06_ids,""))</f>
        <v/>
      </c>
      <c r="U471" s="25"/>
      <c r="V471" s="23" t="str">
        <f t="array" ref="V471">IF(W471="","",XLOOKUP(W471,selector_04,selector_04_ids,""))</f>
        <v/>
      </c>
      <c r="W471" s="25"/>
      <c r="AK471" s="19" t="s">
        <v>68</v>
      </c>
      <c r="AL471" s="19" t="s">
        <v>68</v>
      </c>
    </row>
    <row r="472">
      <c r="A472" s="14"/>
      <c r="B472" s="14"/>
      <c r="C472" s="14"/>
      <c r="D472" s="14"/>
      <c r="E472" s="14"/>
      <c r="F472" s="32"/>
      <c r="G472" s="23" t="str">
        <f t="array" ref="G472">IF(H472="","",XLOOKUP(H472,selector_06,selector_06_ids,""))</f>
        <v/>
      </c>
      <c r="H472" s="25"/>
      <c r="I472" s="23" t="str">
        <f t="array" ref="I472">IF(J472="","",XLOOKUP(J472,selector_08,selector_08_ids,""))</f>
        <v/>
      </c>
      <c r="J472" s="25"/>
      <c r="K472" s="14"/>
      <c r="L472" s="14"/>
      <c r="M472" s="14"/>
      <c r="N472" s="14"/>
      <c r="O472" s="14"/>
      <c r="P472" s="23" t="str">
        <f t="array" ref="P472">IF(Q472="","",XLOOKUP(Q472,selector_05,selector_05_ids,""))</f>
        <v/>
      </c>
      <c r="Q472" s="25"/>
      <c r="R472" s="23" t="str">
        <f t="array" ref="R472">IF(S472="","",XLOOKUP(S472,selector_23,selector_23_ids,""))</f>
        <v/>
      </c>
      <c r="S472" s="25"/>
      <c r="T472" s="23" t="str">
        <f t="array" ref="T472">IF(U472="","",XLOOKUP(U472,selector_06,selector_06_ids,""))</f>
        <v/>
      </c>
      <c r="U472" s="25"/>
      <c r="V472" s="23" t="str">
        <f t="array" ref="V472">IF(W472="","",XLOOKUP(W472,selector_04,selector_04_ids,""))</f>
        <v/>
      </c>
      <c r="W472" s="25"/>
      <c r="AK472" s="19" t="s">
        <v>68</v>
      </c>
      <c r="AL472" s="19" t="s">
        <v>68</v>
      </c>
    </row>
    <row r="473">
      <c r="A473" s="14"/>
      <c r="B473" s="14"/>
      <c r="C473" s="14"/>
      <c r="D473" s="14"/>
      <c r="E473" s="14"/>
      <c r="F473" s="32"/>
      <c r="G473" s="23" t="str">
        <f t="array" ref="G473">IF(H473="","",XLOOKUP(H473,selector_06,selector_06_ids,""))</f>
        <v/>
      </c>
      <c r="H473" s="25"/>
      <c r="I473" s="23" t="str">
        <f t="array" ref="I473">IF(J473="","",XLOOKUP(J473,selector_08,selector_08_ids,""))</f>
        <v/>
      </c>
      <c r="J473" s="25"/>
      <c r="K473" s="14"/>
      <c r="L473" s="14"/>
      <c r="M473" s="14"/>
      <c r="N473" s="14"/>
      <c r="O473" s="14"/>
      <c r="P473" s="23" t="str">
        <f t="array" ref="P473">IF(Q473="","",XLOOKUP(Q473,selector_05,selector_05_ids,""))</f>
        <v/>
      </c>
      <c r="Q473" s="25"/>
      <c r="R473" s="23" t="str">
        <f t="array" ref="R473">IF(S473="","",XLOOKUP(S473,selector_23,selector_23_ids,""))</f>
        <v/>
      </c>
      <c r="S473" s="25"/>
      <c r="T473" s="23" t="str">
        <f t="array" ref="T473">IF(U473="","",XLOOKUP(U473,selector_06,selector_06_ids,""))</f>
        <v/>
      </c>
      <c r="U473" s="25"/>
      <c r="V473" s="23" t="str">
        <f t="array" ref="V473">IF(W473="","",XLOOKUP(W473,selector_04,selector_04_ids,""))</f>
        <v/>
      </c>
      <c r="W473" s="25"/>
      <c r="AK473" s="19" t="s">
        <v>68</v>
      </c>
      <c r="AL473" s="19" t="s">
        <v>68</v>
      </c>
    </row>
    <row r="474">
      <c r="A474" s="14"/>
      <c r="B474" s="14"/>
      <c r="C474" s="14"/>
      <c r="D474" s="14"/>
      <c r="E474" s="14"/>
      <c r="F474" s="32"/>
      <c r="G474" s="23" t="str">
        <f t="array" ref="G474">IF(H474="","",XLOOKUP(H474,selector_06,selector_06_ids,""))</f>
        <v/>
      </c>
      <c r="H474" s="25"/>
      <c r="I474" s="23" t="str">
        <f t="array" ref="I474">IF(J474="","",XLOOKUP(J474,selector_08,selector_08_ids,""))</f>
        <v/>
      </c>
      <c r="J474" s="25"/>
      <c r="K474" s="14"/>
      <c r="L474" s="14"/>
      <c r="M474" s="14"/>
      <c r="N474" s="14"/>
      <c r="O474" s="14"/>
      <c r="P474" s="23" t="str">
        <f t="array" ref="P474">IF(Q474="","",XLOOKUP(Q474,selector_05,selector_05_ids,""))</f>
        <v/>
      </c>
      <c r="Q474" s="25"/>
      <c r="R474" s="23" t="str">
        <f t="array" ref="R474">IF(S474="","",XLOOKUP(S474,selector_23,selector_23_ids,""))</f>
        <v/>
      </c>
      <c r="S474" s="25"/>
      <c r="T474" s="23" t="str">
        <f t="array" ref="T474">IF(U474="","",XLOOKUP(U474,selector_06,selector_06_ids,""))</f>
        <v/>
      </c>
      <c r="U474" s="25"/>
      <c r="V474" s="23" t="str">
        <f t="array" ref="V474">IF(W474="","",XLOOKUP(W474,selector_04,selector_04_ids,""))</f>
        <v/>
      </c>
      <c r="W474" s="25"/>
      <c r="AK474" s="19" t="s">
        <v>68</v>
      </c>
      <c r="AL474" s="19" t="s">
        <v>68</v>
      </c>
    </row>
    <row r="475">
      <c r="A475" s="14"/>
      <c r="B475" s="14"/>
      <c r="C475" s="14"/>
      <c r="D475" s="14"/>
      <c r="E475" s="14"/>
      <c r="F475" s="32"/>
      <c r="G475" s="23" t="str">
        <f t="array" ref="G475">IF(H475="","",XLOOKUP(H475,selector_06,selector_06_ids,""))</f>
        <v/>
      </c>
      <c r="H475" s="25"/>
      <c r="I475" s="23" t="str">
        <f t="array" ref="I475">IF(J475="","",XLOOKUP(J475,selector_08,selector_08_ids,""))</f>
        <v/>
      </c>
      <c r="J475" s="25"/>
      <c r="K475" s="14"/>
      <c r="L475" s="14"/>
      <c r="M475" s="14"/>
      <c r="N475" s="14"/>
      <c r="O475" s="14"/>
      <c r="P475" s="23" t="str">
        <f t="array" ref="P475">IF(Q475="","",XLOOKUP(Q475,selector_05,selector_05_ids,""))</f>
        <v/>
      </c>
      <c r="Q475" s="25"/>
      <c r="R475" s="23" t="str">
        <f t="array" ref="R475">IF(S475="","",XLOOKUP(S475,selector_23,selector_23_ids,""))</f>
        <v/>
      </c>
      <c r="S475" s="25"/>
      <c r="T475" s="23" t="str">
        <f t="array" ref="T475">IF(U475="","",XLOOKUP(U475,selector_06,selector_06_ids,""))</f>
        <v/>
      </c>
      <c r="U475" s="25"/>
      <c r="V475" s="23" t="str">
        <f t="array" ref="V475">IF(W475="","",XLOOKUP(W475,selector_04,selector_04_ids,""))</f>
        <v/>
      </c>
      <c r="W475" s="25"/>
      <c r="AK475" s="19" t="s">
        <v>68</v>
      </c>
      <c r="AL475" s="19" t="s">
        <v>68</v>
      </c>
    </row>
    <row r="476">
      <c r="A476" s="14"/>
      <c r="B476" s="14"/>
      <c r="C476" s="14"/>
      <c r="D476" s="14"/>
      <c r="E476" s="14"/>
      <c r="F476" s="32"/>
      <c r="G476" s="23" t="str">
        <f t="array" ref="G476">IF(H476="","",XLOOKUP(H476,selector_06,selector_06_ids,""))</f>
        <v/>
      </c>
      <c r="H476" s="25"/>
      <c r="I476" s="23" t="str">
        <f t="array" ref="I476">IF(J476="","",XLOOKUP(J476,selector_08,selector_08_ids,""))</f>
        <v/>
      </c>
      <c r="J476" s="25"/>
      <c r="K476" s="14"/>
      <c r="L476" s="14"/>
      <c r="M476" s="14"/>
      <c r="N476" s="14"/>
      <c r="O476" s="14"/>
      <c r="P476" s="23" t="str">
        <f t="array" ref="P476">IF(Q476="","",XLOOKUP(Q476,selector_05,selector_05_ids,""))</f>
        <v/>
      </c>
      <c r="Q476" s="25"/>
      <c r="R476" s="23" t="str">
        <f t="array" ref="R476">IF(S476="","",XLOOKUP(S476,selector_23,selector_23_ids,""))</f>
        <v/>
      </c>
      <c r="S476" s="25"/>
      <c r="T476" s="23" t="str">
        <f t="array" ref="T476">IF(U476="","",XLOOKUP(U476,selector_06,selector_06_ids,""))</f>
        <v/>
      </c>
      <c r="U476" s="25"/>
      <c r="V476" s="23" t="str">
        <f t="array" ref="V476">IF(W476="","",XLOOKUP(W476,selector_04,selector_04_ids,""))</f>
        <v/>
      </c>
      <c r="W476" s="25"/>
      <c r="AK476" s="19" t="s">
        <v>68</v>
      </c>
      <c r="AL476" s="19" t="s">
        <v>68</v>
      </c>
    </row>
    <row r="477">
      <c r="A477" s="14"/>
      <c r="B477" s="14"/>
      <c r="C477" s="14"/>
      <c r="D477" s="14"/>
      <c r="E477" s="14"/>
      <c r="F477" s="32"/>
      <c r="G477" s="23" t="str">
        <f t="array" ref="G477">IF(H477="","",XLOOKUP(H477,selector_06,selector_06_ids,""))</f>
        <v/>
      </c>
      <c r="H477" s="25"/>
      <c r="I477" s="23" t="str">
        <f t="array" ref="I477">IF(J477="","",XLOOKUP(J477,selector_08,selector_08_ids,""))</f>
        <v/>
      </c>
      <c r="J477" s="25"/>
      <c r="K477" s="14"/>
      <c r="L477" s="14"/>
      <c r="M477" s="14"/>
      <c r="N477" s="14"/>
      <c r="O477" s="14"/>
      <c r="P477" s="23" t="str">
        <f t="array" ref="P477">IF(Q477="","",XLOOKUP(Q477,selector_05,selector_05_ids,""))</f>
        <v/>
      </c>
      <c r="Q477" s="25"/>
      <c r="R477" s="23" t="str">
        <f t="array" ref="R477">IF(S477="","",XLOOKUP(S477,selector_23,selector_23_ids,""))</f>
        <v/>
      </c>
      <c r="S477" s="25"/>
      <c r="T477" s="23" t="str">
        <f t="array" ref="T477">IF(U477="","",XLOOKUP(U477,selector_06,selector_06_ids,""))</f>
        <v/>
      </c>
      <c r="U477" s="25"/>
      <c r="V477" s="23" t="str">
        <f t="array" ref="V477">IF(W477="","",XLOOKUP(W477,selector_04,selector_04_ids,""))</f>
        <v/>
      </c>
      <c r="W477" s="25"/>
      <c r="AK477" s="19" t="s">
        <v>68</v>
      </c>
      <c r="AL477" s="19" t="s">
        <v>68</v>
      </c>
    </row>
    <row r="478">
      <c r="A478" s="14"/>
      <c r="B478" s="14"/>
      <c r="C478" s="14"/>
      <c r="D478" s="14"/>
      <c r="E478" s="14"/>
      <c r="F478" s="32"/>
      <c r="G478" s="23" t="str">
        <f t="array" ref="G478">IF(H478="","",XLOOKUP(H478,selector_06,selector_06_ids,""))</f>
        <v/>
      </c>
      <c r="H478" s="25"/>
      <c r="I478" s="23" t="str">
        <f t="array" ref="I478">IF(J478="","",XLOOKUP(J478,selector_08,selector_08_ids,""))</f>
        <v/>
      </c>
      <c r="J478" s="25"/>
      <c r="K478" s="14"/>
      <c r="L478" s="14"/>
      <c r="M478" s="14"/>
      <c r="N478" s="14"/>
      <c r="O478" s="14"/>
      <c r="P478" s="23" t="str">
        <f t="array" ref="P478">IF(Q478="","",XLOOKUP(Q478,selector_05,selector_05_ids,""))</f>
        <v/>
      </c>
      <c r="Q478" s="25"/>
      <c r="R478" s="23" t="str">
        <f t="array" ref="R478">IF(S478="","",XLOOKUP(S478,selector_23,selector_23_ids,""))</f>
        <v/>
      </c>
      <c r="S478" s="25"/>
      <c r="T478" s="23" t="str">
        <f t="array" ref="T478">IF(U478="","",XLOOKUP(U478,selector_06,selector_06_ids,""))</f>
        <v/>
      </c>
      <c r="U478" s="25"/>
      <c r="V478" s="23" t="str">
        <f t="array" ref="V478">IF(W478="","",XLOOKUP(W478,selector_04,selector_04_ids,""))</f>
        <v/>
      </c>
      <c r="W478" s="25"/>
      <c r="AK478" s="19" t="s">
        <v>68</v>
      </c>
      <c r="AL478" s="19" t="s">
        <v>68</v>
      </c>
    </row>
    <row r="479">
      <c r="A479" s="14"/>
      <c r="B479" s="14"/>
      <c r="C479" s="14"/>
      <c r="D479" s="14"/>
      <c r="E479" s="14"/>
      <c r="F479" s="32"/>
      <c r="G479" s="23" t="str">
        <f t="array" ref="G479">IF(H479="","",XLOOKUP(H479,selector_06,selector_06_ids,""))</f>
        <v/>
      </c>
      <c r="H479" s="25"/>
      <c r="I479" s="23" t="str">
        <f t="array" ref="I479">IF(J479="","",XLOOKUP(J479,selector_08,selector_08_ids,""))</f>
        <v/>
      </c>
      <c r="J479" s="25"/>
      <c r="K479" s="14"/>
      <c r="L479" s="14"/>
      <c r="M479" s="14"/>
      <c r="N479" s="14"/>
      <c r="O479" s="14"/>
      <c r="P479" s="23" t="str">
        <f t="array" ref="P479">IF(Q479="","",XLOOKUP(Q479,selector_05,selector_05_ids,""))</f>
        <v/>
      </c>
      <c r="Q479" s="25"/>
      <c r="R479" s="23" t="str">
        <f t="array" ref="R479">IF(S479="","",XLOOKUP(S479,selector_23,selector_23_ids,""))</f>
        <v/>
      </c>
      <c r="S479" s="25"/>
      <c r="T479" s="23" t="str">
        <f t="array" ref="T479">IF(U479="","",XLOOKUP(U479,selector_06,selector_06_ids,""))</f>
        <v/>
      </c>
      <c r="U479" s="25"/>
      <c r="V479" s="23" t="str">
        <f t="array" ref="V479">IF(W479="","",XLOOKUP(W479,selector_04,selector_04_ids,""))</f>
        <v/>
      </c>
      <c r="W479" s="25"/>
      <c r="AK479" s="19" t="s">
        <v>68</v>
      </c>
      <c r="AL479" s="19" t="s">
        <v>68</v>
      </c>
    </row>
    <row r="480">
      <c r="A480" s="14"/>
      <c r="B480" s="14"/>
      <c r="C480" s="14"/>
      <c r="D480" s="14"/>
      <c r="E480" s="14"/>
      <c r="F480" s="32"/>
      <c r="G480" s="23" t="str">
        <f t="array" ref="G480">IF(H480="","",XLOOKUP(H480,selector_06,selector_06_ids,""))</f>
        <v/>
      </c>
      <c r="H480" s="25"/>
      <c r="I480" s="23" t="str">
        <f t="array" ref="I480">IF(J480="","",XLOOKUP(J480,selector_08,selector_08_ids,""))</f>
        <v/>
      </c>
      <c r="J480" s="25"/>
      <c r="K480" s="14"/>
      <c r="L480" s="14"/>
      <c r="M480" s="14"/>
      <c r="N480" s="14"/>
      <c r="O480" s="14"/>
      <c r="P480" s="23" t="str">
        <f t="array" ref="P480">IF(Q480="","",XLOOKUP(Q480,selector_05,selector_05_ids,""))</f>
        <v/>
      </c>
      <c r="Q480" s="25"/>
      <c r="R480" s="23" t="str">
        <f t="array" ref="R480">IF(S480="","",XLOOKUP(S480,selector_23,selector_23_ids,""))</f>
        <v/>
      </c>
      <c r="S480" s="25"/>
      <c r="T480" s="23" t="str">
        <f t="array" ref="T480">IF(U480="","",XLOOKUP(U480,selector_06,selector_06_ids,""))</f>
        <v/>
      </c>
      <c r="U480" s="25"/>
      <c r="V480" s="23" t="str">
        <f t="array" ref="V480">IF(W480="","",XLOOKUP(W480,selector_04,selector_04_ids,""))</f>
        <v/>
      </c>
      <c r="W480" s="25"/>
      <c r="AK480" s="19" t="s">
        <v>68</v>
      </c>
      <c r="AL480" s="19" t="s">
        <v>68</v>
      </c>
    </row>
    <row r="481">
      <c r="A481" s="14"/>
      <c r="B481" s="14"/>
      <c r="C481" s="14"/>
      <c r="D481" s="14"/>
      <c r="E481" s="14"/>
      <c r="F481" s="32"/>
      <c r="G481" s="23" t="str">
        <f t="array" ref="G481">IF(H481="","",XLOOKUP(H481,selector_06,selector_06_ids,""))</f>
        <v/>
      </c>
      <c r="H481" s="25"/>
      <c r="I481" s="23" t="str">
        <f t="array" ref="I481">IF(J481="","",XLOOKUP(J481,selector_08,selector_08_ids,""))</f>
        <v/>
      </c>
      <c r="J481" s="25"/>
      <c r="K481" s="14"/>
      <c r="L481" s="14"/>
      <c r="M481" s="14"/>
      <c r="N481" s="14"/>
      <c r="O481" s="14"/>
      <c r="P481" s="23" t="str">
        <f t="array" ref="P481">IF(Q481="","",XLOOKUP(Q481,selector_05,selector_05_ids,""))</f>
        <v/>
      </c>
      <c r="Q481" s="25"/>
      <c r="R481" s="23" t="str">
        <f t="array" ref="R481">IF(S481="","",XLOOKUP(S481,selector_23,selector_23_ids,""))</f>
        <v/>
      </c>
      <c r="S481" s="25"/>
      <c r="T481" s="23" t="str">
        <f t="array" ref="T481">IF(U481="","",XLOOKUP(U481,selector_06,selector_06_ids,""))</f>
        <v/>
      </c>
      <c r="U481" s="25"/>
      <c r="V481" s="23" t="str">
        <f t="array" ref="V481">IF(W481="","",XLOOKUP(W481,selector_04,selector_04_ids,""))</f>
        <v/>
      </c>
      <c r="W481" s="25"/>
      <c r="AK481" s="19" t="s">
        <v>68</v>
      </c>
      <c r="AL481" s="19" t="s">
        <v>68</v>
      </c>
    </row>
    <row r="482">
      <c r="A482" s="14"/>
      <c r="B482" s="14"/>
      <c r="C482" s="14"/>
      <c r="D482" s="14"/>
      <c r="E482" s="14"/>
      <c r="F482" s="32"/>
      <c r="G482" s="23" t="str">
        <f t="array" ref="G482">IF(H482="","",XLOOKUP(H482,selector_06,selector_06_ids,""))</f>
        <v/>
      </c>
      <c r="H482" s="25"/>
      <c r="I482" s="23" t="str">
        <f t="array" ref="I482">IF(J482="","",XLOOKUP(J482,selector_08,selector_08_ids,""))</f>
        <v/>
      </c>
      <c r="J482" s="25"/>
      <c r="K482" s="14"/>
      <c r="L482" s="14"/>
      <c r="M482" s="14"/>
      <c r="N482" s="14"/>
      <c r="O482" s="14"/>
      <c r="P482" s="23" t="str">
        <f t="array" ref="P482">IF(Q482="","",XLOOKUP(Q482,selector_05,selector_05_ids,""))</f>
        <v/>
      </c>
      <c r="Q482" s="25"/>
      <c r="R482" s="23" t="str">
        <f t="array" ref="R482">IF(S482="","",XLOOKUP(S482,selector_23,selector_23_ids,""))</f>
        <v/>
      </c>
      <c r="S482" s="25"/>
      <c r="T482" s="23" t="str">
        <f t="array" ref="T482">IF(U482="","",XLOOKUP(U482,selector_06,selector_06_ids,""))</f>
        <v/>
      </c>
      <c r="U482" s="25"/>
      <c r="V482" s="23" t="str">
        <f t="array" ref="V482">IF(W482="","",XLOOKUP(W482,selector_04,selector_04_ids,""))</f>
        <v/>
      </c>
      <c r="W482" s="25"/>
      <c r="AK482" s="19" t="s">
        <v>68</v>
      </c>
      <c r="AL482" s="19" t="s">
        <v>68</v>
      </c>
    </row>
    <row r="483">
      <c r="A483" s="14"/>
      <c r="B483" s="14"/>
      <c r="C483" s="14"/>
      <c r="D483" s="14"/>
      <c r="E483" s="14"/>
      <c r="F483" s="32"/>
      <c r="G483" s="23" t="str">
        <f t="array" ref="G483">IF(H483="","",XLOOKUP(H483,selector_06,selector_06_ids,""))</f>
        <v/>
      </c>
      <c r="H483" s="25"/>
      <c r="I483" s="23" t="str">
        <f t="array" ref="I483">IF(J483="","",XLOOKUP(J483,selector_08,selector_08_ids,""))</f>
        <v/>
      </c>
      <c r="J483" s="25"/>
      <c r="K483" s="14"/>
      <c r="L483" s="14"/>
      <c r="M483" s="14"/>
      <c r="N483" s="14"/>
      <c r="O483" s="14"/>
      <c r="P483" s="23" t="str">
        <f t="array" ref="P483">IF(Q483="","",XLOOKUP(Q483,selector_05,selector_05_ids,""))</f>
        <v/>
      </c>
      <c r="Q483" s="25"/>
      <c r="R483" s="23" t="str">
        <f t="array" ref="R483">IF(S483="","",XLOOKUP(S483,selector_23,selector_23_ids,""))</f>
        <v/>
      </c>
      <c r="S483" s="25"/>
      <c r="T483" s="23" t="str">
        <f t="array" ref="T483">IF(U483="","",XLOOKUP(U483,selector_06,selector_06_ids,""))</f>
        <v/>
      </c>
      <c r="U483" s="25"/>
      <c r="V483" s="23" t="str">
        <f t="array" ref="V483">IF(W483="","",XLOOKUP(W483,selector_04,selector_04_ids,""))</f>
        <v/>
      </c>
      <c r="W483" s="25"/>
      <c r="AK483" s="19" t="s">
        <v>68</v>
      </c>
      <c r="AL483" s="19" t="s">
        <v>68</v>
      </c>
    </row>
    <row r="484">
      <c r="A484" s="14"/>
      <c r="B484" s="14"/>
      <c r="C484" s="14"/>
      <c r="D484" s="14"/>
      <c r="E484" s="14"/>
      <c r="F484" s="32"/>
      <c r="G484" s="23" t="str">
        <f t="array" ref="G484">IF(H484="","",XLOOKUP(H484,selector_06,selector_06_ids,""))</f>
        <v/>
      </c>
      <c r="H484" s="25"/>
      <c r="I484" s="23" t="str">
        <f t="array" ref="I484">IF(J484="","",XLOOKUP(J484,selector_08,selector_08_ids,""))</f>
        <v/>
      </c>
      <c r="J484" s="25"/>
      <c r="K484" s="14"/>
      <c r="L484" s="14"/>
      <c r="M484" s="14"/>
      <c r="N484" s="14"/>
      <c r="O484" s="14"/>
      <c r="P484" s="23" t="str">
        <f t="array" ref="P484">IF(Q484="","",XLOOKUP(Q484,selector_05,selector_05_ids,""))</f>
        <v/>
      </c>
      <c r="Q484" s="25"/>
      <c r="R484" s="23" t="str">
        <f t="array" ref="R484">IF(S484="","",XLOOKUP(S484,selector_23,selector_23_ids,""))</f>
        <v/>
      </c>
      <c r="S484" s="25"/>
      <c r="T484" s="23" t="str">
        <f t="array" ref="T484">IF(U484="","",XLOOKUP(U484,selector_06,selector_06_ids,""))</f>
        <v/>
      </c>
      <c r="U484" s="25"/>
      <c r="V484" s="23" t="str">
        <f t="array" ref="V484">IF(W484="","",XLOOKUP(W484,selector_04,selector_04_ids,""))</f>
        <v/>
      </c>
      <c r="W484" s="25"/>
      <c r="AK484" s="19" t="s">
        <v>68</v>
      </c>
      <c r="AL484" s="19" t="s">
        <v>68</v>
      </c>
    </row>
    <row r="485">
      <c r="A485" s="14"/>
      <c r="B485" s="14"/>
      <c r="C485" s="14"/>
      <c r="D485" s="14"/>
      <c r="E485" s="14"/>
      <c r="F485" s="32"/>
      <c r="G485" s="23" t="str">
        <f t="array" ref="G485">IF(H485="","",XLOOKUP(H485,selector_06,selector_06_ids,""))</f>
        <v/>
      </c>
      <c r="H485" s="25"/>
      <c r="I485" s="23" t="str">
        <f t="array" ref="I485">IF(J485="","",XLOOKUP(J485,selector_08,selector_08_ids,""))</f>
        <v/>
      </c>
      <c r="J485" s="25"/>
      <c r="K485" s="14"/>
      <c r="L485" s="14"/>
      <c r="M485" s="14"/>
      <c r="N485" s="14"/>
      <c r="O485" s="14"/>
      <c r="P485" s="23" t="str">
        <f t="array" ref="P485">IF(Q485="","",XLOOKUP(Q485,selector_05,selector_05_ids,""))</f>
        <v/>
      </c>
      <c r="Q485" s="25"/>
      <c r="R485" s="23" t="str">
        <f t="array" ref="R485">IF(S485="","",XLOOKUP(S485,selector_23,selector_23_ids,""))</f>
        <v/>
      </c>
      <c r="S485" s="25"/>
      <c r="T485" s="23" t="str">
        <f t="array" ref="T485">IF(U485="","",XLOOKUP(U485,selector_06,selector_06_ids,""))</f>
        <v/>
      </c>
      <c r="U485" s="25"/>
      <c r="V485" s="23" t="str">
        <f t="array" ref="V485">IF(W485="","",XLOOKUP(W485,selector_04,selector_04_ids,""))</f>
        <v/>
      </c>
      <c r="W485" s="25"/>
      <c r="AK485" s="19" t="s">
        <v>68</v>
      </c>
      <c r="AL485" s="19" t="s">
        <v>68</v>
      </c>
    </row>
    <row r="486">
      <c r="A486" s="14"/>
      <c r="B486" s="14"/>
      <c r="C486" s="14"/>
      <c r="D486" s="14"/>
      <c r="E486" s="14"/>
      <c r="F486" s="32"/>
      <c r="G486" s="23" t="str">
        <f t="array" ref="G486">IF(H486="","",XLOOKUP(H486,selector_06,selector_06_ids,""))</f>
        <v/>
      </c>
      <c r="H486" s="25"/>
      <c r="I486" s="23" t="str">
        <f t="array" ref="I486">IF(J486="","",XLOOKUP(J486,selector_08,selector_08_ids,""))</f>
        <v/>
      </c>
      <c r="J486" s="25"/>
      <c r="K486" s="14"/>
      <c r="L486" s="14"/>
      <c r="M486" s="14"/>
      <c r="N486" s="14"/>
      <c r="O486" s="14"/>
      <c r="P486" s="23" t="str">
        <f t="array" ref="P486">IF(Q486="","",XLOOKUP(Q486,selector_05,selector_05_ids,""))</f>
        <v/>
      </c>
      <c r="Q486" s="25"/>
      <c r="R486" s="23" t="str">
        <f t="array" ref="R486">IF(S486="","",XLOOKUP(S486,selector_23,selector_23_ids,""))</f>
        <v/>
      </c>
      <c r="S486" s="25"/>
      <c r="T486" s="23" t="str">
        <f t="array" ref="T486">IF(U486="","",XLOOKUP(U486,selector_06,selector_06_ids,""))</f>
        <v/>
      </c>
      <c r="U486" s="25"/>
      <c r="V486" s="23" t="str">
        <f t="array" ref="V486">IF(W486="","",XLOOKUP(W486,selector_04,selector_04_ids,""))</f>
        <v/>
      </c>
      <c r="W486" s="25"/>
      <c r="AK486" s="19" t="s">
        <v>68</v>
      </c>
      <c r="AL486" s="19" t="s">
        <v>68</v>
      </c>
    </row>
    <row r="487">
      <c r="A487" s="14"/>
      <c r="B487" s="14"/>
      <c r="C487" s="14"/>
      <c r="D487" s="14"/>
      <c r="E487" s="14"/>
      <c r="F487" s="32"/>
      <c r="G487" s="23" t="str">
        <f t="array" ref="G487">IF(H487="","",XLOOKUP(H487,selector_06,selector_06_ids,""))</f>
        <v/>
      </c>
      <c r="H487" s="25"/>
      <c r="I487" s="23" t="str">
        <f t="array" ref="I487">IF(J487="","",XLOOKUP(J487,selector_08,selector_08_ids,""))</f>
        <v/>
      </c>
      <c r="J487" s="25"/>
      <c r="K487" s="14"/>
      <c r="L487" s="14"/>
      <c r="M487" s="14"/>
      <c r="N487" s="14"/>
      <c r="O487" s="14"/>
      <c r="P487" s="23" t="str">
        <f t="array" ref="P487">IF(Q487="","",XLOOKUP(Q487,selector_05,selector_05_ids,""))</f>
        <v/>
      </c>
      <c r="Q487" s="25"/>
      <c r="R487" s="23" t="str">
        <f t="array" ref="R487">IF(S487="","",XLOOKUP(S487,selector_23,selector_23_ids,""))</f>
        <v/>
      </c>
      <c r="S487" s="25"/>
      <c r="T487" s="23" t="str">
        <f t="array" ref="T487">IF(U487="","",XLOOKUP(U487,selector_06,selector_06_ids,""))</f>
        <v/>
      </c>
      <c r="U487" s="25"/>
      <c r="V487" s="23" t="str">
        <f t="array" ref="V487">IF(W487="","",XLOOKUP(W487,selector_04,selector_04_ids,""))</f>
        <v/>
      </c>
      <c r="W487" s="25"/>
      <c r="AK487" s="19" t="s">
        <v>68</v>
      </c>
      <c r="AL487" s="19" t="s">
        <v>68</v>
      </c>
    </row>
    <row r="488">
      <c r="A488" s="14"/>
      <c r="B488" s="14"/>
      <c r="C488" s="14"/>
      <c r="D488" s="14"/>
      <c r="E488" s="14"/>
      <c r="F488" s="32"/>
      <c r="G488" s="23" t="str">
        <f t="array" ref="G488">IF(H488="","",XLOOKUP(H488,selector_06,selector_06_ids,""))</f>
        <v/>
      </c>
      <c r="H488" s="25"/>
      <c r="I488" s="23" t="str">
        <f t="array" ref="I488">IF(J488="","",XLOOKUP(J488,selector_08,selector_08_ids,""))</f>
        <v/>
      </c>
      <c r="J488" s="25"/>
      <c r="K488" s="14"/>
      <c r="L488" s="14"/>
      <c r="M488" s="14"/>
      <c r="N488" s="14"/>
      <c r="O488" s="14"/>
      <c r="P488" s="23" t="str">
        <f t="array" ref="P488">IF(Q488="","",XLOOKUP(Q488,selector_05,selector_05_ids,""))</f>
        <v/>
      </c>
      <c r="Q488" s="25"/>
      <c r="R488" s="23" t="str">
        <f t="array" ref="R488">IF(S488="","",XLOOKUP(S488,selector_23,selector_23_ids,""))</f>
        <v/>
      </c>
      <c r="S488" s="25"/>
      <c r="T488" s="23" t="str">
        <f t="array" ref="T488">IF(U488="","",XLOOKUP(U488,selector_06,selector_06_ids,""))</f>
        <v/>
      </c>
      <c r="U488" s="25"/>
      <c r="V488" s="23" t="str">
        <f t="array" ref="V488">IF(W488="","",XLOOKUP(W488,selector_04,selector_04_ids,""))</f>
        <v/>
      </c>
      <c r="W488" s="25"/>
      <c r="AK488" s="19" t="s">
        <v>68</v>
      </c>
      <c r="AL488" s="19" t="s">
        <v>68</v>
      </c>
    </row>
    <row r="489">
      <c r="A489" s="14"/>
      <c r="B489" s="14"/>
      <c r="C489" s="14"/>
      <c r="D489" s="14"/>
      <c r="E489" s="14"/>
      <c r="F489" s="32"/>
      <c r="G489" s="23" t="str">
        <f t="array" ref="G489">IF(H489="","",XLOOKUP(H489,selector_06,selector_06_ids,""))</f>
        <v/>
      </c>
      <c r="H489" s="25"/>
      <c r="I489" s="23" t="str">
        <f t="array" ref="I489">IF(J489="","",XLOOKUP(J489,selector_08,selector_08_ids,""))</f>
        <v/>
      </c>
      <c r="J489" s="25"/>
      <c r="K489" s="14"/>
      <c r="L489" s="14"/>
      <c r="M489" s="14"/>
      <c r="N489" s="14"/>
      <c r="O489" s="14"/>
      <c r="P489" s="23" t="str">
        <f t="array" ref="P489">IF(Q489="","",XLOOKUP(Q489,selector_05,selector_05_ids,""))</f>
        <v/>
      </c>
      <c r="Q489" s="25"/>
      <c r="R489" s="23" t="str">
        <f t="array" ref="R489">IF(S489="","",XLOOKUP(S489,selector_23,selector_23_ids,""))</f>
        <v/>
      </c>
      <c r="S489" s="25"/>
      <c r="T489" s="23" t="str">
        <f t="array" ref="T489">IF(U489="","",XLOOKUP(U489,selector_06,selector_06_ids,""))</f>
        <v/>
      </c>
      <c r="U489" s="25"/>
      <c r="V489" s="23" t="str">
        <f t="array" ref="V489">IF(W489="","",XLOOKUP(W489,selector_04,selector_04_ids,""))</f>
        <v/>
      </c>
      <c r="W489" s="25"/>
      <c r="AK489" s="19" t="s">
        <v>68</v>
      </c>
      <c r="AL489" s="19" t="s">
        <v>68</v>
      </c>
    </row>
    <row r="490">
      <c r="A490" s="14"/>
      <c r="B490" s="14"/>
      <c r="C490" s="14"/>
      <c r="D490" s="14"/>
      <c r="E490" s="14"/>
      <c r="F490" s="32"/>
      <c r="G490" s="23" t="str">
        <f t="array" ref="G490">IF(H490="","",XLOOKUP(H490,selector_06,selector_06_ids,""))</f>
        <v/>
      </c>
      <c r="H490" s="25"/>
      <c r="I490" s="23" t="str">
        <f t="array" ref="I490">IF(J490="","",XLOOKUP(J490,selector_08,selector_08_ids,""))</f>
        <v/>
      </c>
      <c r="J490" s="25"/>
      <c r="K490" s="14"/>
      <c r="L490" s="14"/>
      <c r="M490" s="14"/>
      <c r="N490" s="14"/>
      <c r="O490" s="14"/>
      <c r="P490" s="23" t="str">
        <f t="array" ref="P490">IF(Q490="","",XLOOKUP(Q490,selector_05,selector_05_ids,""))</f>
        <v/>
      </c>
      <c r="Q490" s="25"/>
      <c r="R490" s="23" t="str">
        <f t="array" ref="R490">IF(S490="","",XLOOKUP(S490,selector_23,selector_23_ids,""))</f>
        <v/>
      </c>
      <c r="S490" s="25"/>
      <c r="T490" s="23" t="str">
        <f t="array" ref="T490">IF(U490="","",XLOOKUP(U490,selector_06,selector_06_ids,""))</f>
        <v/>
      </c>
      <c r="U490" s="25"/>
      <c r="V490" s="23" t="str">
        <f t="array" ref="V490">IF(W490="","",XLOOKUP(W490,selector_04,selector_04_ids,""))</f>
        <v/>
      </c>
      <c r="W490" s="25"/>
      <c r="AK490" s="19" t="s">
        <v>68</v>
      </c>
      <c r="AL490" s="19" t="s">
        <v>68</v>
      </c>
    </row>
    <row r="491">
      <c r="A491" s="14"/>
      <c r="B491" s="14"/>
      <c r="C491" s="14"/>
      <c r="D491" s="14"/>
      <c r="E491" s="14"/>
      <c r="F491" s="32"/>
      <c r="G491" s="23" t="str">
        <f t="array" ref="G491">IF(H491="","",XLOOKUP(H491,selector_06,selector_06_ids,""))</f>
        <v/>
      </c>
      <c r="H491" s="25"/>
      <c r="I491" s="23" t="str">
        <f t="array" ref="I491">IF(J491="","",XLOOKUP(J491,selector_08,selector_08_ids,""))</f>
        <v/>
      </c>
      <c r="J491" s="25"/>
      <c r="K491" s="14"/>
      <c r="L491" s="14"/>
      <c r="M491" s="14"/>
      <c r="N491" s="14"/>
      <c r="O491" s="14"/>
      <c r="P491" s="23" t="str">
        <f t="array" ref="P491">IF(Q491="","",XLOOKUP(Q491,selector_05,selector_05_ids,""))</f>
        <v/>
      </c>
      <c r="Q491" s="25"/>
      <c r="R491" s="23" t="str">
        <f t="array" ref="R491">IF(S491="","",XLOOKUP(S491,selector_23,selector_23_ids,""))</f>
        <v/>
      </c>
      <c r="S491" s="25"/>
      <c r="T491" s="23" t="str">
        <f t="array" ref="T491">IF(U491="","",XLOOKUP(U491,selector_06,selector_06_ids,""))</f>
        <v/>
      </c>
      <c r="U491" s="25"/>
      <c r="V491" s="23" t="str">
        <f t="array" ref="V491">IF(W491="","",XLOOKUP(W491,selector_04,selector_04_ids,""))</f>
        <v/>
      </c>
      <c r="W491" s="25"/>
      <c r="AK491" s="19" t="s">
        <v>68</v>
      </c>
      <c r="AL491" s="19" t="s">
        <v>68</v>
      </c>
    </row>
    <row r="492">
      <c r="A492" s="14"/>
      <c r="B492" s="14"/>
      <c r="C492" s="14"/>
      <c r="D492" s="14"/>
      <c r="E492" s="14"/>
      <c r="F492" s="32"/>
      <c r="G492" s="23" t="str">
        <f t="array" ref="G492">IF(H492="","",XLOOKUP(H492,selector_06,selector_06_ids,""))</f>
        <v/>
      </c>
      <c r="H492" s="25"/>
      <c r="I492" s="23" t="str">
        <f t="array" ref="I492">IF(J492="","",XLOOKUP(J492,selector_08,selector_08_ids,""))</f>
        <v/>
      </c>
      <c r="J492" s="25"/>
      <c r="K492" s="14"/>
      <c r="L492" s="14"/>
      <c r="M492" s="14"/>
      <c r="N492" s="14"/>
      <c r="O492" s="14"/>
      <c r="P492" s="23" t="str">
        <f t="array" ref="P492">IF(Q492="","",XLOOKUP(Q492,selector_05,selector_05_ids,""))</f>
        <v/>
      </c>
      <c r="Q492" s="25"/>
      <c r="R492" s="23" t="str">
        <f t="array" ref="R492">IF(S492="","",XLOOKUP(S492,selector_23,selector_23_ids,""))</f>
        <v/>
      </c>
      <c r="S492" s="25"/>
      <c r="T492" s="23" t="str">
        <f t="array" ref="T492">IF(U492="","",XLOOKUP(U492,selector_06,selector_06_ids,""))</f>
        <v/>
      </c>
      <c r="U492" s="25"/>
      <c r="V492" s="23" t="str">
        <f t="array" ref="V492">IF(W492="","",XLOOKUP(W492,selector_04,selector_04_ids,""))</f>
        <v/>
      </c>
      <c r="W492" s="25"/>
      <c r="AK492" s="19" t="s">
        <v>68</v>
      </c>
      <c r="AL492" s="19" t="s">
        <v>68</v>
      </c>
    </row>
    <row r="493">
      <c r="A493" s="14"/>
      <c r="B493" s="14"/>
      <c r="C493" s="14"/>
      <c r="D493" s="14"/>
      <c r="E493" s="14"/>
      <c r="F493" s="32"/>
      <c r="G493" s="23" t="str">
        <f t="array" ref="G493">IF(H493="","",XLOOKUP(H493,selector_06,selector_06_ids,""))</f>
        <v/>
      </c>
      <c r="H493" s="25"/>
      <c r="I493" s="23" t="str">
        <f t="array" ref="I493">IF(J493="","",XLOOKUP(J493,selector_08,selector_08_ids,""))</f>
        <v/>
      </c>
      <c r="J493" s="25"/>
      <c r="K493" s="14"/>
      <c r="L493" s="14"/>
      <c r="M493" s="14"/>
      <c r="N493" s="14"/>
      <c r="O493" s="14"/>
      <c r="P493" s="23" t="str">
        <f t="array" ref="P493">IF(Q493="","",XLOOKUP(Q493,selector_05,selector_05_ids,""))</f>
        <v/>
      </c>
      <c r="Q493" s="25"/>
      <c r="R493" s="23" t="str">
        <f t="array" ref="R493">IF(S493="","",XLOOKUP(S493,selector_23,selector_23_ids,""))</f>
        <v/>
      </c>
      <c r="S493" s="25"/>
      <c r="T493" s="23" t="str">
        <f t="array" ref="T493">IF(U493="","",XLOOKUP(U493,selector_06,selector_06_ids,""))</f>
        <v/>
      </c>
      <c r="U493" s="25"/>
      <c r="V493" s="23" t="str">
        <f t="array" ref="V493">IF(W493="","",XLOOKUP(W493,selector_04,selector_04_ids,""))</f>
        <v/>
      </c>
      <c r="W493" s="25"/>
      <c r="AK493" s="19" t="s">
        <v>68</v>
      </c>
      <c r="AL493" s="19" t="s">
        <v>68</v>
      </c>
    </row>
    <row r="494">
      <c r="A494" s="14"/>
      <c r="B494" s="14"/>
      <c r="C494" s="14"/>
      <c r="D494" s="14"/>
      <c r="E494" s="14"/>
      <c r="F494" s="32"/>
      <c r="G494" s="23" t="str">
        <f t="array" ref="G494">IF(H494="","",XLOOKUP(H494,selector_06,selector_06_ids,""))</f>
        <v/>
      </c>
      <c r="H494" s="25"/>
      <c r="I494" s="23" t="str">
        <f t="array" ref="I494">IF(J494="","",XLOOKUP(J494,selector_08,selector_08_ids,""))</f>
        <v/>
      </c>
      <c r="J494" s="25"/>
      <c r="K494" s="14"/>
      <c r="L494" s="14"/>
      <c r="M494" s="14"/>
      <c r="N494" s="14"/>
      <c r="O494" s="14"/>
      <c r="P494" s="23" t="str">
        <f t="array" ref="P494">IF(Q494="","",XLOOKUP(Q494,selector_05,selector_05_ids,""))</f>
        <v/>
      </c>
      <c r="Q494" s="25"/>
      <c r="R494" s="23" t="str">
        <f t="array" ref="R494">IF(S494="","",XLOOKUP(S494,selector_23,selector_23_ids,""))</f>
        <v/>
      </c>
      <c r="S494" s="25"/>
      <c r="T494" s="23" t="str">
        <f t="array" ref="T494">IF(U494="","",XLOOKUP(U494,selector_06,selector_06_ids,""))</f>
        <v/>
      </c>
      <c r="U494" s="25"/>
      <c r="V494" s="23" t="str">
        <f t="array" ref="V494">IF(W494="","",XLOOKUP(W494,selector_04,selector_04_ids,""))</f>
        <v/>
      </c>
      <c r="W494" s="25"/>
      <c r="AK494" s="19" t="s">
        <v>68</v>
      </c>
      <c r="AL494" s="19" t="s">
        <v>68</v>
      </c>
    </row>
    <row r="495">
      <c r="A495" s="14"/>
      <c r="B495" s="14"/>
      <c r="C495" s="14"/>
      <c r="D495" s="14"/>
      <c r="E495" s="14"/>
      <c r="F495" s="32"/>
      <c r="G495" s="23" t="str">
        <f t="array" ref="G495">IF(H495="","",XLOOKUP(H495,selector_06,selector_06_ids,""))</f>
        <v/>
      </c>
      <c r="H495" s="25"/>
      <c r="I495" s="23" t="str">
        <f t="array" ref="I495">IF(J495="","",XLOOKUP(J495,selector_08,selector_08_ids,""))</f>
        <v/>
      </c>
      <c r="J495" s="25"/>
      <c r="K495" s="14"/>
      <c r="L495" s="14"/>
      <c r="M495" s="14"/>
      <c r="N495" s="14"/>
      <c r="O495" s="14"/>
      <c r="P495" s="23" t="str">
        <f t="array" ref="P495">IF(Q495="","",XLOOKUP(Q495,selector_05,selector_05_ids,""))</f>
        <v/>
      </c>
      <c r="Q495" s="25"/>
      <c r="R495" s="23" t="str">
        <f t="array" ref="R495">IF(S495="","",XLOOKUP(S495,selector_23,selector_23_ids,""))</f>
        <v/>
      </c>
      <c r="S495" s="25"/>
      <c r="T495" s="23" t="str">
        <f t="array" ref="T495">IF(U495="","",XLOOKUP(U495,selector_06,selector_06_ids,""))</f>
        <v/>
      </c>
      <c r="U495" s="25"/>
      <c r="V495" s="23" t="str">
        <f t="array" ref="V495">IF(W495="","",XLOOKUP(W495,selector_04,selector_04_ids,""))</f>
        <v/>
      </c>
      <c r="W495" s="25"/>
      <c r="AK495" s="19" t="s">
        <v>68</v>
      </c>
      <c r="AL495" s="19" t="s">
        <v>68</v>
      </c>
    </row>
    <row r="496">
      <c r="A496" s="14"/>
      <c r="B496" s="14"/>
      <c r="C496" s="14"/>
      <c r="D496" s="14"/>
      <c r="E496" s="14"/>
      <c r="F496" s="32"/>
      <c r="G496" s="23" t="str">
        <f t="array" ref="G496">IF(H496="","",XLOOKUP(H496,selector_06,selector_06_ids,""))</f>
        <v/>
      </c>
      <c r="H496" s="25"/>
      <c r="I496" s="23" t="str">
        <f t="array" ref="I496">IF(J496="","",XLOOKUP(J496,selector_08,selector_08_ids,""))</f>
        <v/>
      </c>
      <c r="J496" s="25"/>
      <c r="K496" s="14"/>
      <c r="L496" s="14"/>
      <c r="M496" s="14"/>
      <c r="N496" s="14"/>
      <c r="O496" s="14"/>
      <c r="P496" s="23" t="str">
        <f t="array" ref="P496">IF(Q496="","",XLOOKUP(Q496,selector_05,selector_05_ids,""))</f>
        <v/>
      </c>
      <c r="Q496" s="25"/>
      <c r="R496" s="23" t="str">
        <f t="array" ref="R496">IF(S496="","",XLOOKUP(S496,selector_23,selector_23_ids,""))</f>
        <v/>
      </c>
      <c r="S496" s="25"/>
      <c r="T496" s="23" t="str">
        <f t="array" ref="T496">IF(U496="","",XLOOKUP(U496,selector_06,selector_06_ids,""))</f>
        <v/>
      </c>
      <c r="U496" s="25"/>
      <c r="V496" s="23" t="str">
        <f t="array" ref="V496">IF(W496="","",XLOOKUP(W496,selector_04,selector_04_ids,""))</f>
        <v/>
      </c>
      <c r="W496" s="25"/>
      <c r="AK496" s="19" t="s">
        <v>68</v>
      </c>
      <c r="AL496" s="19" t="s">
        <v>68</v>
      </c>
    </row>
    <row r="497">
      <c r="A497" s="14"/>
      <c r="B497" s="14"/>
      <c r="C497" s="14"/>
      <c r="D497" s="14"/>
      <c r="E497" s="14"/>
      <c r="F497" s="32"/>
      <c r="G497" s="23" t="str">
        <f t="array" ref="G497">IF(H497="","",XLOOKUP(H497,selector_06,selector_06_ids,""))</f>
        <v/>
      </c>
      <c r="H497" s="25"/>
      <c r="I497" s="23" t="str">
        <f t="array" ref="I497">IF(J497="","",XLOOKUP(J497,selector_08,selector_08_ids,""))</f>
        <v/>
      </c>
      <c r="J497" s="25"/>
      <c r="K497" s="14"/>
      <c r="L497" s="14"/>
      <c r="M497" s="14"/>
      <c r="N497" s="14"/>
      <c r="O497" s="14"/>
      <c r="P497" s="23" t="str">
        <f t="array" ref="P497">IF(Q497="","",XLOOKUP(Q497,selector_05,selector_05_ids,""))</f>
        <v/>
      </c>
      <c r="Q497" s="25"/>
      <c r="R497" s="23" t="str">
        <f t="array" ref="R497">IF(S497="","",XLOOKUP(S497,selector_23,selector_23_ids,""))</f>
        <v/>
      </c>
      <c r="S497" s="25"/>
      <c r="T497" s="23" t="str">
        <f t="array" ref="T497">IF(U497="","",XLOOKUP(U497,selector_06,selector_06_ids,""))</f>
        <v/>
      </c>
      <c r="U497" s="25"/>
      <c r="V497" s="23" t="str">
        <f t="array" ref="V497">IF(W497="","",XLOOKUP(W497,selector_04,selector_04_ids,""))</f>
        <v/>
      </c>
      <c r="W497" s="25"/>
      <c r="AK497" s="19" t="s">
        <v>68</v>
      </c>
      <c r="AL497" s="19" t="s">
        <v>68</v>
      </c>
    </row>
    <row r="498">
      <c r="A498" s="14"/>
      <c r="B498" s="14"/>
      <c r="C498" s="14"/>
      <c r="D498" s="14"/>
      <c r="E498" s="14"/>
      <c r="F498" s="32"/>
      <c r="G498" s="23" t="str">
        <f t="array" ref="G498">IF(H498="","",XLOOKUP(H498,selector_06,selector_06_ids,""))</f>
        <v/>
      </c>
      <c r="H498" s="25"/>
      <c r="I498" s="23" t="str">
        <f t="array" ref="I498">IF(J498="","",XLOOKUP(J498,selector_08,selector_08_ids,""))</f>
        <v/>
      </c>
      <c r="J498" s="25"/>
      <c r="K498" s="14"/>
      <c r="L498" s="14"/>
      <c r="M498" s="14"/>
      <c r="N498" s="14"/>
      <c r="O498" s="14"/>
      <c r="P498" s="23" t="str">
        <f t="array" ref="P498">IF(Q498="","",XLOOKUP(Q498,selector_05,selector_05_ids,""))</f>
        <v/>
      </c>
      <c r="Q498" s="25"/>
      <c r="R498" s="23" t="str">
        <f t="array" ref="R498">IF(S498="","",XLOOKUP(S498,selector_23,selector_23_ids,""))</f>
        <v/>
      </c>
      <c r="S498" s="25"/>
      <c r="T498" s="23" t="str">
        <f t="array" ref="T498">IF(U498="","",XLOOKUP(U498,selector_06,selector_06_ids,""))</f>
        <v/>
      </c>
      <c r="U498" s="25"/>
      <c r="V498" s="23" t="str">
        <f t="array" ref="V498">IF(W498="","",XLOOKUP(W498,selector_04,selector_04_ids,""))</f>
        <v/>
      </c>
      <c r="W498" s="25"/>
      <c r="AK498" s="19" t="s">
        <v>68</v>
      </c>
      <c r="AL498" s="19" t="s">
        <v>68</v>
      </c>
    </row>
    <row r="499">
      <c r="A499" s="14"/>
      <c r="B499" s="14"/>
      <c r="C499" s="14"/>
      <c r="D499" s="14"/>
      <c r="E499" s="14"/>
      <c r="F499" s="32"/>
      <c r="G499" s="23" t="str">
        <f t="array" ref="G499">IF(H499="","",XLOOKUP(H499,selector_06,selector_06_ids,""))</f>
        <v/>
      </c>
      <c r="H499" s="25"/>
      <c r="I499" s="23" t="str">
        <f t="array" ref="I499">IF(J499="","",XLOOKUP(J499,selector_08,selector_08_ids,""))</f>
        <v/>
      </c>
      <c r="J499" s="25"/>
      <c r="K499" s="14"/>
      <c r="L499" s="14"/>
      <c r="M499" s="14"/>
      <c r="N499" s="14"/>
      <c r="O499" s="14"/>
      <c r="P499" s="23" t="str">
        <f t="array" ref="P499">IF(Q499="","",XLOOKUP(Q499,selector_05,selector_05_ids,""))</f>
        <v/>
      </c>
      <c r="Q499" s="25"/>
      <c r="R499" s="23" t="str">
        <f t="array" ref="R499">IF(S499="","",XLOOKUP(S499,selector_23,selector_23_ids,""))</f>
        <v/>
      </c>
      <c r="S499" s="25"/>
      <c r="T499" s="23" t="str">
        <f t="array" ref="T499">IF(U499="","",XLOOKUP(U499,selector_06,selector_06_ids,""))</f>
        <v/>
      </c>
      <c r="U499" s="25"/>
      <c r="V499" s="23" t="str">
        <f t="array" ref="V499">IF(W499="","",XLOOKUP(W499,selector_04,selector_04_ids,""))</f>
        <v/>
      </c>
      <c r="W499" s="25"/>
      <c r="AK499" s="19" t="s">
        <v>68</v>
      </c>
      <c r="AL499" s="19" t="s">
        <v>68</v>
      </c>
    </row>
    <row r="500">
      <c r="A500" s="14"/>
      <c r="B500" s="14"/>
      <c r="C500" s="14"/>
      <c r="D500" s="14"/>
      <c r="E500" s="14"/>
      <c r="F500" s="32"/>
      <c r="G500" s="23" t="str">
        <f t="array" ref="G500">IF(H500="","",XLOOKUP(H500,selector_06,selector_06_ids,""))</f>
        <v/>
      </c>
      <c r="H500" s="25"/>
      <c r="I500" s="23" t="str">
        <f t="array" ref="I500">IF(J500="","",XLOOKUP(J500,selector_08,selector_08_ids,""))</f>
        <v/>
      </c>
      <c r="J500" s="25"/>
      <c r="K500" s="14"/>
      <c r="L500" s="14"/>
      <c r="M500" s="14"/>
      <c r="N500" s="14"/>
      <c r="O500" s="14"/>
      <c r="P500" s="23" t="str">
        <f t="array" ref="P500">IF(Q500="","",XLOOKUP(Q500,selector_05,selector_05_ids,""))</f>
        <v/>
      </c>
      <c r="Q500" s="25"/>
      <c r="R500" s="23" t="str">
        <f t="array" ref="R500">IF(S500="","",XLOOKUP(S500,selector_23,selector_23_ids,""))</f>
        <v/>
      </c>
      <c r="S500" s="25"/>
      <c r="T500" s="23" t="str">
        <f t="array" ref="T500">IF(U500="","",XLOOKUP(U500,selector_06,selector_06_ids,""))</f>
        <v/>
      </c>
      <c r="U500" s="25"/>
      <c r="V500" s="23" t="str">
        <f t="array" ref="V500">IF(W500="","",XLOOKUP(W500,selector_04,selector_04_ids,""))</f>
        <v/>
      </c>
      <c r="W500" s="25"/>
      <c r="AK500" s="19" t="s">
        <v>68</v>
      </c>
      <c r="AL500" s="19" t="s">
        <v>68</v>
      </c>
    </row>
    <row r="501">
      <c r="A501" s="14"/>
      <c r="B501" s="14"/>
      <c r="C501" s="14"/>
      <c r="D501" s="14"/>
      <c r="E501" s="14"/>
      <c r="F501" s="32"/>
      <c r="G501" s="23" t="str">
        <f t="array" ref="G501">IF(H501="","",XLOOKUP(H501,selector_06,selector_06_ids,""))</f>
        <v/>
      </c>
      <c r="H501" s="25"/>
      <c r="I501" s="23" t="str">
        <f t="array" ref="I501">IF(J501="","",XLOOKUP(J501,selector_08,selector_08_ids,""))</f>
        <v/>
      </c>
      <c r="J501" s="25"/>
      <c r="K501" s="14"/>
      <c r="L501" s="14"/>
      <c r="M501" s="14"/>
      <c r="N501" s="14"/>
      <c r="O501" s="14"/>
      <c r="P501" s="23" t="str">
        <f t="array" ref="P501">IF(Q501="","",XLOOKUP(Q501,selector_05,selector_05_ids,""))</f>
        <v/>
      </c>
      <c r="Q501" s="25"/>
      <c r="R501" s="23" t="str">
        <f t="array" ref="R501">IF(S501="","",XLOOKUP(S501,selector_23,selector_23_ids,""))</f>
        <v/>
      </c>
      <c r="S501" s="25"/>
      <c r="T501" s="23" t="str">
        <f t="array" ref="T501">IF(U501="","",XLOOKUP(U501,selector_06,selector_06_ids,""))</f>
        <v/>
      </c>
      <c r="U501" s="25"/>
      <c r="V501" s="23" t="str">
        <f t="array" ref="V501">IF(W501="","",XLOOKUP(W501,selector_04,selector_04_ids,""))</f>
        <v/>
      </c>
      <c r="W501" s="25"/>
      <c r="AK501" s="19" t="s">
        <v>68</v>
      </c>
      <c r="AL501" s="19" t="s">
        <v>68</v>
      </c>
    </row>
    <row r="502">
      <c r="A502" s="14"/>
      <c r="B502" s="14"/>
      <c r="C502" s="14"/>
      <c r="D502" s="14"/>
      <c r="E502" s="14"/>
      <c r="F502" s="32"/>
      <c r="G502" s="23" t="str">
        <f t="array" ref="G502">IF(H502="","",XLOOKUP(H502,selector_06,selector_06_ids,""))</f>
        <v/>
      </c>
      <c r="H502" s="25"/>
      <c r="I502" s="23" t="str">
        <f t="array" ref="I502">IF(J502="","",XLOOKUP(J502,selector_08,selector_08_ids,""))</f>
        <v/>
      </c>
      <c r="J502" s="25"/>
      <c r="K502" s="14"/>
      <c r="L502" s="14"/>
      <c r="M502" s="14"/>
      <c r="N502" s="14"/>
      <c r="O502" s="14"/>
      <c r="P502" s="23" t="str">
        <f t="array" ref="P502">IF(Q502="","",XLOOKUP(Q502,selector_05,selector_05_ids,""))</f>
        <v/>
      </c>
      <c r="Q502" s="25"/>
      <c r="R502" s="23" t="str">
        <f t="array" ref="R502">IF(S502="","",XLOOKUP(S502,selector_23,selector_23_ids,""))</f>
        <v/>
      </c>
      <c r="S502" s="25"/>
      <c r="T502" s="23" t="str">
        <f t="array" ref="T502">IF(U502="","",XLOOKUP(U502,selector_06,selector_06_ids,""))</f>
        <v/>
      </c>
      <c r="U502" s="25"/>
      <c r="V502" s="23" t="str">
        <f t="array" ref="V502">IF(W502="","",XLOOKUP(W502,selector_04,selector_04_ids,""))</f>
        <v/>
      </c>
      <c r="W502" s="25"/>
      <c r="AK502" s="19" t="s">
        <v>68</v>
      </c>
      <c r="AL502" s="19" t="s">
        <v>68</v>
      </c>
    </row>
    <row r="503">
      <c r="A503" s="14"/>
      <c r="B503" s="14"/>
      <c r="C503" s="14"/>
      <c r="D503" s="14"/>
      <c r="E503" s="14"/>
      <c r="F503" s="32"/>
      <c r="G503" s="23" t="str">
        <f t="array" ref="G503">IF(H503="","",XLOOKUP(H503,selector_06,selector_06_ids,""))</f>
        <v/>
      </c>
      <c r="H503" s="25"/>
      <c r="I503" s="23" t="str">
        <f t="array" ref="I503">IF(J503="","",XLOOKUP(J503,selector_08,selector_08_ids,""))</f>
        <v/>
      </c>
      <c r="J503" s="25"/>
      <c r="K503" s="14"/>
      <c r="L503" s="14"/>
      <c r="M503" s="14"/>
      <c r="N503" s="14"/>
      <c r="O503" s="14"/>
      <c r="P503" s="23" t="str">
        <f t="array" ref="P503">IF(Q503="","",XLOOKUP(Q503,selector_05,selector_05_ids,""))</f>
        <v/>
      </c>
      <c r="Q503" s="25"/>
      <c r="R503" s="23" t="str">
        <f t="array" ref="R503">IF(S503="","",XLOOKUP(S503,selector_23,selector_23_ids,""))</f>
        <v/>
      </c>
      <c r="S503" s="25"/>
      <c r="T503" s="23" t="str">
        <f t="array" ref="T503">IF(U503="","",XLOOKUP(U503,selector_06,selector_06_ids,""))</f>
        <v/>
      </c>
      <c r="U503" s="25"/>
      <c r="V503" s="23" t="str">
        <f t="array" ref="V503">IF(W503="","",XLOOKUP(W503,selector_04,selector_04_ids,""))</f>
        <v/>
      </c>
      <c r="W503" s="25"/>
      <c r="AK503" s="19" t="s">
        <v>68</v>
      </c>
      <c r="AL503" s="19" t="s">
        <v>68</v>
      </c>
    </row>
    <row r="504">
      <c r="A504" s="14"/>
      <c r="B504" s="14"/>
      <c r="C504" s="14"/>
      <c r="D504" s="14"/>
      <c r="E504" s="14"/>
      <c r="F504" s="32"/>
      <c r="G504" s="23" t="str">
        <f t="array" ref="G504">IF(H504="","",XLOOKUP(H504,selector_06,selector_06_ids,""))</f>
        <v/>
      </c>
      <c r="H504" s="25"/>
      <c r="I504" s="23" t="str">
        <f t="array" ref="I504">IF(J504="","",XLOOKUP(J504,selector_08,selector_08_ids,""))</f>
        <v/>
      </c>
      <c r="J504" s="25"/>
      <c r="K504" s="14"/>
      <c r="L504" s="14"/>
      <c r="M504" s="14"/>
      <c r="N504" s="14"/>
      <c r="O504" s="14"/>
      <c r="P504" s="23" t="str">
        <f t="array" ref="P504">IF(Q504="","",XLOOKUP(Q504,selector_05,selector_05_ids,""))</f>
        <v/>
      </c>
      <c r="Q504" s="25"/>
      <c r="R504" s="23" t="str">
        <f t="array" ref="R504">IF(S504="","",XLOOKUP(S504,selector_23,selector_23_ids,""))</f>
        <v/>
      </c>
      <c r="S504" s="25"/>
      <c r="T504" s="23" t="str">
        <f t="array" ref="T504">IF(U504="","",XLOOKUP(U504,selector_06,selector_06_ids,""))</f>
        <v/>
      </c>
      <c r="U504" s="25"/>
      <c r="V504" s="23" t="str">
        <f t="array" ref="V504">IF(W504="","",XLOOKUP(W504,selector_04,selector_04_ids,""))</f>
        <v/>
      </c>
      <c r="W504" s="25"/>
      <c r="AK504" s="19" t="s">
        <v>68</v>
      </c>
      <c r="AL504" s="19" t="s">
        <v>68</v>
      </c>
    </row>
    <row r="505">
      <c r="A505" s="14"/>
      <c r="B505" s="14"/>
      <c r="C505" s="14"/>
      <c r="D505" s="14"/>
      <c r="E505" s="14"/>
      <c r="F505" s="32"/>
      <c r="G505" s="23" t="str">
        <f t="array" ref="G505">IF(H505="","",XLOOKUP(H505,selector_06,selector_06_ids,""))</f>
        <v/>
      </c>
      <c r="H505" s="25"/>
      <c r="I505" s="23" t="str">
        <f t="array" ref="I505">IF(J505="","",XLOOKUP(J505,selector_08,selector_08_ids,""))</f>
        <v/>
      </c>
      <c r="J505" s="25"/>
      <c r="K505" s="14"/>
      <c r="L505" s="14"/>
      <c r="M505" s="14"/>
      <c r="N505" s="14"/>
      <c r="O505" s="14"/>
      <c r="P505" s="23" t="str">
        <f t="array" ref="P505">IF(Q505="","",XLOOKUP(Q505,selector_05,selector_05_ids,""))</f>
        <v/>
      </c>
      <c r="Q505" s="25"/>
      <c r="R505" s="23" t="str">
        <f t="array" ref="R505">IF(S505="","",XLOOKUP(S505,selector_23,selector_23_ids,""))</f>
        <v/>
      </c>
      <c r="S505" s="25"/>
      <c r="T505" s="23" t="str">
        <f t="array" ref="T505">IF(U505="","",XLOOKUP(U505,selector_06,selector_06_ids,""))</f>
        <v/>
      </c>
      <c r="U505" s="25"/>
      <c r="V505" s="23" t="str">
        <f t="array" ref="V505">IF(W505="","",XLOOKUP(W505,selector_04,selector_04_ids,""))</f>
        <v/>
      </c>
      <c r="W505" s="25"/>
      <c r="AK505" s="19" t="s">
        <v>68</v>
      </c>
      <c r="AL505" s="19" t="s">
        <v>68</v>
      </c>
    </row>
    <row r="506">
      <c r="A506" s="14"/>
      <c r="B506" s="14"/>
      <c r="C506" s="14"/>
      <c r="D506" s="14"/>
      <c r="E506" s="14"/>
      <c r="F506" s="32"/>
      <c r="G506" s="23" t="str">
        <f t="array" ref="G506">IF(H506="","",XLOOKUP(H506,selector_06,selector_06_ids,""))</f>
        <v/>
      </c>
      <c r="H506" s="25"/>
      <c r="I506" s="23" t="str">
        <f t="array" ref="I506">IF(J506="","",XLOOKUP(J506,selector_08,selector_08_ids,""))</f>
        <v/>
      </c>
      <c r="J506" s="25"/>
      <c r="K506" s="14"/>
      <c r="L506" s="14"/>
      <c r="M506" s="14"/>
      <c r="N506" s="14"/>
      <c r="O506" s="14"/>
      <c r="P506" s="23" t="str">
        <f t="array" ref="P506">IF(Q506="","",XLOOKUP(Q506,selector_05,selector_05_ids,""))</f>
        <v/>
      </c>
      <c r="Q506" s="25"/>
      <c r="R506" s="23" t="str">
        <f t="array" ref="R506">IF(S506="","",XLOOKUP(S506,selector_23,selector_23_ids,""))</f>
        <v/>
      </c>
      <c r="S506" s="25"/>
      <c r="T506" s="23" t="str">
        <f t="array" ref="T506">IF(U506="","",XLOOKUP(U506,selector_06,selector_06_ids,""))</f>
        <v/>
      </c>
      <c r="U506" s="25"/>
      <c r="V506" s="23" t="str">
        <f t="array" ref="V506">IF(W506="","",XLOOKUP(W506,selector_04,selector_04_ids,""))</f>
        <v/>
      </c>
      <c r="W506" s="25"/>
      <c r="AK506" s="19" t="s">
        <v>68</v>
      </c>
      <c r="AL506" s="19" t="s">
        <v>68</v>
      </c>
    </row>
    <row r="507">
      <c r="A507" s="14"/>
      <c r="B507" s="14"/>
      <c r="C507" s="14"/>
      <c r="D507" s="14"/>
      <c r="E507" s="14"/>
      <c r="F507" s="32"/>
      <c r="G507" s="23" t="str">
        <f t="array" ref="G507">IF(H507="","",XLOOKUP(H507,selector_06,selector_06_ids,""))</f>
        <v/>
      </c>
      <c r="H507" s="25"/>
      <c r="I507" s="23" t="str">
        <f t="array" ref="I507">IF(J507="","",XLOOKUP(J507,selector_08,selector_08_ids,""))</f>
        <v/>
      </c>
      <c r="J507" s="25"/>
      <c r="K507" s="14"/>
      <c r="L507" s="14"/>
      <c r="M507" s="14"/>
      <c r="N507" s="14"/>
      <c r="O507" s="14"/>
      <c r="P507" s="23" t="str">
        <f t="array" ref="P507">IF(Q507="","",XLOOKUP(Q507,selector_05,selector_05_ids,""))</f>
        <v/>
      </c>
      <c r="Q507" s="25"/>
      <c r="R507" s="23" t="str">
        <f t="array" ref="R507">IF(S507="","",XLOOKUP(S507,selector_23,selector_23_ids,""))</f>
        <v/>
      </c>
      <c r="S507" s="25"/>
      <c r="T507" s="23" t="str">
        <f t="array" ref="T507">IF(U507="","",XLOOKUP(U507,selector_06,selector_06_ids,""))</f>
        <v/>
      </c>
      <c r="U507" s="25"/>
      <c r="V507" s="23" t="str">
        <f t="array" ref="V507">IF(W507="","",XLOOKUP(W507,selector_04,selector_04_ids,""))</f>
        <v/>
      </c>
      <c r="W507" s="25"/>
      <c r="AK507" s="19" t="s">
        <v>68</v>
      </c>
      <c r="AL507" s="19" t="s">
        <v>68</v>
      </c>
    </row>
    <row r="508">
      <c r="A508" s="14"/>
      <c r="B508" s="14"/>
      <c r="C508" s="14"/>
      <c r="D508" s="14"/>
      <c r="E508" s="14"/>
      <c r="F508" s="32"/>
      <c r="G508" s="23" t="str">
        <f t="array" ref="G508">IF(H508="","",XLOOKUP(H508,selector_06,selector_06_ids,""))</f>
        <v/>
      </c>
      <c r="H508" s="25"/>
      <c r="I508" s="23" t="str">
        <f t="array" ref="I508">IF(J508="","",XLOOKUP(J508,selector_08,selector_08_ids,""))</f>
        <v/>
      </c>
      <c r="J508" s="25"/>
      <c r="K508" s="14"/>
      <c r="L508" s="14"/>
      <c r="M508" s="14"/>
      <c r="N508" s="14"/>
      <c r="O508" s="14"/>
      <c r="P508" s="23" t="str">
        <f t="array" ref="P508">IF(Q508="","",XLOOKUP(Q508,selector_05,selector_05_ids,""))</f>
        <v/>
      </c>
      <c r="Q508" s="25"/>
      <c r="R508" s="23" t="str">
        <f t="array" ref="R508">IF(S508="","",XLOOKUP(S508,selector_23,selector_23_ids,""))</f>
        <v/>
      </c>
      <c r="S508" s="25"/>
      <c r="T508" s="23" t="str">
        <f t="array" ref="T508">IF(U508="","",XLOOKUP(U508,selector_06,selector_06_ids,""))</f>
        <v/>
      </c>
      <c r="U508" s="25"/>
      <c r="V508" s="23" t="str">
        <f t="array" ref="V508">IF(W508="","",XLOOKUP(W508,selector_04,selector_04_ids,""))</f>
        <v/>
      </c>
      <c r="W508" s="25"/>
      <c r="AK508" s="19" t="s">
        <v>68</v>
      </c>
      <c r="AL508" s="19" t="s">
        <v>68</v>
      </c>
    </row>
    <row r="509">
      <c r="A509" s="14"/>
      <c r="B509" s="14"/>
      <c r="C509" s="14"/>
      <c r="D509" s="14"/>
      <c r="E509" s="14"/>
      <c r="F509" s="32"/>
      <c r="G509" s="23" t="str">
        <f t="array" ref="G509">IF(H509="","",XLOOKUP(H509,selector_06,selector_06_ids,""))</f>
        <v/>
      </c>
      <c r="H509" s="25"/>
      <c r="I509" s="23" t="str">
        <f t="array" ref="I509">IF(J509="","",XLOOKUP(J509,selector_08,selector_08_ids,""))</f>
        <v/>
      </c>
      <c r="J509" s="25"/>
      <c r="K509" s="14"/>
      <c r="L509" s="14"/>
      <c r="M509" s="14"/>
      <c r="N509" s="14"/>
      <c r="O509" s="14"/>
      <c r="P509" s="23" t="str">
        <f t="array" ref="P509">IF(Q509="","",XLOOKUP(Q509,selector_05,selector_05_ids,""))</f>
        <v/>
      </c>
      <c r="Q509" s="25"/>
      <c r="R509" s="23" t="str">
        <f t="array" ref="R509">IF(S509="","",XLOOKUP(S509,selector_23,selector_23_ids,""))</f>
        <v/>
      </c>
      <c r="S509" s="25"/>
      <c r="T509" s="23" t="str">
        <f t="array" ref="T509">IF(U509="","",XLOOKUP(U509,selector_06,selector_06_ids,""))</f>
        <v/>
      </c>
      <c r="U509" s="25"/>
      <c r="V509" s="23" t="str">
        <f t="array" ref="V509">IF(W509="","",XLOOKUP(W509,selector_04,selector_04_ids,""))</f>
        <v/>
      </c>
      <c r="W509" s="25"/>
      <c r="AK509" s="19" t="s">
        <v>68</v>
      </c>
      <c r="AL509" s="19" t="s">
        <v>68</v>
      </c>
    </row>
    <row r="510">
      <c r="A510" s="14"/>
      <c r="B510" s="14"/>
      <c r="C510" s="14"/>
      <c r="D510" s="14"/>
      <c r="E510" s="14"/>
      <c r="F510" s="32"/>
      <c r="G510" s="23" t="str">
        <f t="array" ref="G510">IF(H510="","",XLOOKUP(H510,selector_06,selector_06_ids,""))</f>
        <v/>
      </c>
      <c r="H510" s="25"/>
      <c r="I510" s="23" t="str">
        <f t="array" ref="I510">IF(J510="","",XLOOKUP(J510,selector_08,selector_08_ids,""))</f>
        <v/>
      </c>
      <c r="J510" s="25"/>
      <c r="K510" s="14"/>
      <c r="L510" s="14"/>
      <c r="M510" s="14"/>
      <c r="N510" s="14"/>
      <c r="O510" s="14"/>
      <c r="P510" s="23" t="str">
        <f t="array" ref="P510">IF(Q510="","",XLOOKUP(Q510,selector_05,selector_05_ids,""))</f>
        <v/>
      </c>
      <c r="Q510" s="25"/>
      <c r="R510" s="23" t="str">
        <f t="array" ref="R510">IF(S510="","",XLOOKUP(S510,selector_23,selector_23_ids,""))</f>
        <v/>
      </c>
      <c r="S510" s="25"/>
      <c r="T510" s="23" t="str">
        <f t="array" ref="T510">IF(U510="","",XLOOKUP(U510,selector_06,selector_06_ids,""))</f>
        <v/>
      </c>
      <c r="U510" s="25"/>
      <c r="V510" s="23" t="str">
        <f t="array" ref="V510">IF(W510="","",XLOOKUP(W510,selector_04,selector_04_ids,""))</f>
        <v/>
      </c>
      <c r="W510" s="25"/>
      <c r="AK510" s="19" t="s">
        <v>68</v>
      </c>
      <c r="AL510" s="19" t="s">
        <v>68</v>
      </c>
    </row>
    <row r="511">
      <c r="A511" s="14"/>
      <c r="B511" s="14"/>
      <c r="C511" s="14"/>
      <c r="D511" s="14"/>
      <c r="E511" s="14"/>
      <c r="F511" s="32"/>
      <c r="G511" s="23" t="str">
        <f t="array" ref="G511">IF(H511="","",XLOOKUP(H511,selector_06,selector_06_ids,""))</f>
        <v/>
      </c>
      <c r="H511" s="25"/>
      <c r="I511" s="23" t="str">
        <f t="array" ref="I511">IF(J511="","",XLOOKUP(J511,selector_08,selector_08_ids,""))</f>
        <v/>
      </c>
      <c r="J511" s="25"/>
      <c r="K511" s="14"/>
      <c r="L511" s="14"/>
      <c r="M511" s="14"/>
      <c r="N511" s="14"/>
      <c r="O511" s="14"/>
      <c r="P511" s="23" t="str">
        <f t="array" ref="P511">IF(Q511="","",XLOOKUP(Q511,selector_05,selector_05_ids,""))</f>
        <v/>
      </c>
      <c r="Q511" s="25"/>
      <c r="R511" s="23" t="str">
        <f t="array" ref="R511">IF(S511="","",XLOOKUP(S511,selector_23,selector_23_ids,""))</f>
        <v/>
      </c>
      <c r="S511" s="25"/>
      <c r="T511" s="23" t="str">
        <f t="array" ref="T511">IF(U511="","",XLOOKUP(U511,selector_06,selector_06_ids,""))</f>
        <v/>
      </c>
      <c r="U511" s="25"/>
      <c r="V511" s="23" t="str">
        <f t="array" ref="V511">IF(W511="","",XLOOKUP(W511,selector_04,selector_04_ids,""))</f>
        <v/>
      </c>
      <c r="W511" s="25"/>
      <c r="AK511" s="19" t="s">
        <v>68</v>
      </c>
      <c r="AL511" s="19" t="s">
        <v>68</v>
      </c>
    </row>
    <row r="512">
      <c r="A512" s="14"/>
      <c r="B512" s="14"/>
      <c r="C512" s="14"/>
      <c r="D512" s="14"/>
      <c r="E512" s="14"/>
      <c r="F512" s="32"/>
      <c r="G512" s="23" t="str">
        <f t="array" ref="G512">IF(H512="","",XLOOKUP(H512,selector_06,selector_06_ids,""))</f>
        <v/>
      </c>
      <c r="H512" s="25"/>
      <c r="I512" s="23" t="str">
        <f t="array" ref="I512">IF(J512="","",XLOOKUP(J512,selector_08,selector_08_ids,""))</f>
        <v/>
      </c>
      <c r="J512" s="25"/>
      <c r="K512" s="14"/>
      <c r="L512" s="14"/>
      <c r="M512" s="14"/>
      <c r="N512" s="14"/>
      <c r="O512" s="14"/>
      <c r="P512" s="23" t="str">
        <f t="array" ref="P512">IF(Q512="","",XLOOKUP(Q512,selector_05,selector_05_ids,""))</f>
        <v/>
      </c>
      <c r="Q512" s="25"/>
      <c r="R512" s="23" t="str">
        <f t="array" ref="R512">IF(S512="","",XLOOKUP(S512,selector_23,selector_23_ids,""))</f>
        <v/>
      </c>
      <c r="S512" s="25"/>
      <c r="T512" s="23" t="str">
        <f t="array" ref="T512">IF(U512="","",XLOOKUP(U512,selector_06,selector_06_ids,""))</f>
        <v/>
      </c>
      <c r="U512" s="25"/>
      <c r="V512" s="23" t="str">
        <f t="array" ref="V512">IF(W512="","",XLOOKUP(W512,selector_04,selector_04_ids,""))</f>
        <v/>
      </c>
      <c r="W512" s="25"/>
      <c r="AK512" s="19" t="s">
        <v>68</v>
      </c>
      <c r="AL512" s="19" t="s">
        <v>68</v>
      </c>
    </row>
    <row r="513">
      <c r="A513" s="14"/>
      <c r="B513" s="14"/>
      <c r="C513" s="14"/>
      <c r="D513" s="14"/>
      <c r="E513" s="14"/>
      <c r="F513" s="32"/>
      <c r="G513" s="23" t="str">
        <f t="array" ref="G513">IF(H513="","",XLOOKUP(H513,selector_06,selector_06_ids,""))</f>
        <v/>
      </c>
      <c r="H513" s="25"/>
      <c r="I513" s="23" t="str">
        <f t="array" ref="I513">IF(J513="","",XLOOKUP(J513,selector_08,selector_08_ids,""))</f>
        <v/>
      </c>
      <c r="J513" s="25"/>
      <c r="K513" s="14"/>
      <c r="L513" s="14"/>
      <c r="M513" s="14"/>
      <c r="N513" s="14"/>
      <c r="O513" s="14"/>
      <c r="P513" s="23" t="str">
        <f t="array" ref="P513">IF(Q513="","",XLOOKUP(Q513,selector_05,selector_05_ids,""))</f>
        <v/>
      </c>
      <c r="Q513" s="25"/>
      <c r="R513" s="23" t="str">
        <f t="array" ref="R513">IF(S513="","",XLOOKUP(S513,selector_23,selector_23_ids,""))</f>
        <v/>
      </c>
      <c r="S513" s="25"/>
      <c r="T513" s="23" t="str">
        <f t="array" ref="T513">IF(U513="","",XLOOKUP(U513,selector_06,selector_06_ids,""))</f>
        <v/>
      </c>
      <c r="U513" s="25"/>
      <c r="V513" s="23" t="str">
        <f t="array" ref="V513">IF(W513="","",XLOOKUP(W513,selector_04,selector_04_ids,""))</f>
        <v/>
      </c>
      <c r="W513" s="25"/>
      <c r="AK513" s="19" t="s">
        <v>68</v>
      </c>
      <c r="AL513" s="19" t="s">
        <v>68</v>
      </c>
    </row>
    <row r="514">
      <c r="A514" s="14"/>
      <c r="B514" s="14"/>
      <c r="C514" s="14"/>
      <c r="D514" s="14"/>
      <c r="E514" s="14"/>
      <c r="F514" s="32"/>
      <c r="G514" s="23" t="str">
        <f t="array" ref="G514">IF(H514="","",XLOOKUP(H514,selector_06,selector_06_ids,""))</f>
        <v/>
      </c>
      <c r="H514" s="25"/>
      <c r="I514" s="23" t="str">
        <f t="array" ref="I514">IF(J514="","",XLOOKUP(J514,selector_08,selector_08_ids,""))</f>
        <v/>
      </c>
      <c r="J514" s="25"/>
      <c r="K514" s="14"/>
      <c r="L514" s="14"/>
      <c r="M514" s="14"/>
      <c r="N514" s="14"/>
      <c r="O514" s="14"/>
      <c r="P514" s="23" t="str">
        <f t="array" ref="P514">IF(Q514="","",XLOOKUP(Q514,selector_05,selector_05_ids,""))</f>
        <v/>
      </c>
      <c r="Q514" s="25"/>
      <c r="R514" s="23" t="str">
        <f t="array" ref="R514">IF(S514="","",XLOOKUP(S514,selector_23,selector_23_ids,""))</f>
        <v/>
      </c>
      <c r="S514" s="25"/>
      <c r="T514" s="23" t="str">
        <f t="array" ref="T514">IF(U514="","",XLOOKUP(U514,selector_06,selector_06_ids,""))</f>
        <v/>
      </c>
      <c r="U514" s="25"/>
      <c r="V514" s="23" t="str">
        <f t="array" ref="V514">IF(W514="","",XLOOKUP(W514,selector_04,selector_04_ids,""))</f>
        <v/>
      </c>
      <c r="W514" s="25"/>
      <c r="AK514" s="19" t="s">
        <v>68</v>
      </c>
      <c r="AL514" s="19" t="s">
        <v>68</v>
      </c>
    </row>
    <row r="515">
      <c r="A515" s="14"/>
      <c r="B515" s="14"/>
      <c r="C515" s="14"/>
      <c r="D515" s="14"/>
      <c r="E515" s="14"/>
      <c r="F515" s="32"/>
      <c r="G515" s="23" t="str">
        <f t="array" ref="G515">IF(H515="","",XLOOKUP(H515,selector_06,selector_06_ids,""))</f>
        <v/>
      </c>
      <c r="H515" s="25"/>
      <c r="I515" s="23" t="str">
        <f t="array" ref="I515">IF(J515="","",XLOOKUP(J515,selector_08,selector_08_ids,""))</f>
        <v/>
      </c>
      <c r="J515" s="25"/>
      <c r="K515" s="14"/>
      <c r="L515" s="14"/>
      <c r="M515" s="14"/>
      <c r="N515" s="14"/>
      <c r="O515" s="14"/>
      <c r="P515" s="23" t="str">
        <f t="array" ref="P515">IF(Q515="","",XLOOKUP(Q515,selector_05,selector_05_ids,""))</f>
        <v/>
      </c>
      <c r="Q515" s="25"/>
      <c r="R515" s="23" t="str">
        <f t="array" ref="R515">IF(S515="","",XLOOKUP(S515,selector_23,selector_23_ids,""))</f>
        <v/>
      </c>
      <c r="S515" s="25"/>
      <c r="T515" s="23" t="str">
        <f t="array" ref="T515">IF(U515="","",XLOOKUP(U515,selector_06,selector_06_ids,""))</f>
        <v/>
      </c>
      <c r="U515" s="25"/>
      <c r="V515" s="23" t="str">
        <f t="array" ref="V515">IF(W515="","",XLOOKUP(W515,selector_04,selector_04_ids,""))</f>
        <v/>
      </c>
      <c r="W515" s="25"/>
      <c r="AK515" s="19" t="s">
        <v>68</v>
      </c>
      <c r="AL515" s="19" t="s">
        <v>68</v>
      </c>
    </row>
    <row r="516">
      <c r="A516" s="14"/>
      <c r="B516" s="14"/>
      <c r="C516" s="14"/>
      <c r="D516" s="14"/>
      <c r="E516" s="14"/>
      <c r="F516" s="32"/>
      <c r="G516" s="23" t="str">
        <f t="array" ref="G516">IF(H516="","",XLOOKUP(H516,selector_06,selector_06_ids,""))</f>
        <v/>
      </c>
      <c r="H516" s="25"/>
      <c r="I516" s="23" t="str">
        <f t="array" ref="I516">IF(J516="","",XLOOKUP(J516,selector_08,selector_08_ids,""))</f>
        <v/>
      </c>
      <c r="J516" s="25"/>
      <c r="K516" s="14"/>
      <c r="L516" s="14"/>
      <c r="M516" s="14"/>
      <c r="N516" s="14"/>
      <c r="O516" s="14"/>
      <c r="P516" s="23" t="str">
        <f t="array" ref="P516">IF(Q516="","",XLOOKUP(Q516,selector_05,selector_05_ids,""))</f>
        <v/>
      </c>
      <c r="Q516" s="25"/>
      <c r="R516" s="23" t="str">
        <f t="array" ref="R516">IF(S516="","",XLOOKUP(S516,selector_23,selector_23_ids,""))</f>
        <v/>
      </c>
      <c r="S516" s="25"/>
      <c r="T516" s="23" t="str">
        <f t="array" ref="T516">IF(U516="","",XLOOKUP(U516,selector_06,selector_06_ids,""))</f>
        <v/>
      </c>
      <c r="U516" s="25"/>
      <c r="V516" s="23" t="str">
        <f t="array" ref="V516">IF(W516="","",XLOOKUP(W516,selector_04,selector_04_ids,""))</f>
        <v/>
      </c>
      <c r="W516" s="25"/>
      <c r="AK516" s="19" t="s">
        <v>68</v>
      </c>
      <c r="AL516" s="19" t="s">
        <v>68</v>
      </c>
    </row>
    <row r="517">
      <c r="A517" s="14"/>
      <c r="B517" s="14"/>
      <c r="C517" s="14"/>
      <c r="D517" s="14"/>
      <c r="E517" s="14"/>
      <c r="F517" s="32"/>
      <c r="G517" s="23" t="str">
        <f t="array" ref="G517">IF(H517="","",XLOOKUP(H517,selector_06,selector_06_ids,""))</f>
        <v/>
      </c>
      <c r="H517" s="25"/>
      <c r="I517" s="23" t="str">
        <f t="array" ref="I517">IF(J517="","",XLOOKUP(J517,selector_08,selector_08_ids,""))</f>
        <v/>
      </c>
      <c r="J517" s="25"/>
      <c r="K517" s="14"/>
      <c r="L517" s="14"/>
      <c r="M517" s="14"/>
      <c r="N517" s="14"/>
      <c r="O517" s="14"/>
      <c r="P517" s="23" t="str">
        <f t="array" ref="P517">IF(Q517="","",XLOOKUP(Q517,selector_05,selector_05_ids,""))</f>
        <v/>
      </c>
      <c r="Q517" s="25"/>
      <c r="R517" s="23" t="str">
        <f t="array" ref="R517">IF(S517="","",XLOOKUP(S517,selector_23,selector_23_ids,""))</f>
        <v/>
      </c>
      <c r="S517" s="25"/>
      <c r="T517" s="23" t="str">
        <f t="array" ref="T517">IF(U517="","",XLOOKUP(U517,selector_06,selector_06_ids,""))</f>
        <v/>
      </c>
      <c r="U517" s="25"/>
      <c r="V517" s="23" t="str">
        <f t="array" ref="V517">IF(W517="","",XLOOKUP(W517,selector_04,selector_04_ids,""))</f>
        <v/>
      </c>
      <c r="W517" s="25"/>
      <c r="AK517" s="19" t="s">
        <v>68</v>
      </c>
      <c r="AL517" s="19" t="s">
        <v>68</v>
      </c>
    </row>
    <row r="518">
      <c r="A518" s="14"/>
      <c r="B518" s="14"/>
      <c r="C518" s="14"/>
      <c r="D518" s="14"/>
      <c r="E518" s="14"/>
      <c r="F518" s="32"/>
      <c r="G518" s="23" t="str">
        <f t="array" ref="G518">IF(H518="","",XLOOKUP(H518,selector_06,selector_06_ids,""))</f>
        <v/>
      </c>
      <c r="H518" s="25"/>
      <c r="I518" s="23" t="str">
        <f t="array" ref="I518">IF(J518="","",XLOOKUP(J518,selector_08,selector_08_ids,""))</f>
        <v/>
      </c>
      <c r="J518" s="25"/>
      <c r="K518" s="14"/>
      <c r="L518" s="14"/>
      <c r="M518" s="14"/>
      <c r="N518" s="14"/>
      <c r="O518" s="14"/>
      <c r="P518" s="23" t="str">
        <f t="array" ref="P518">IF(Q518="","",XLOOKUP(Q518,selector_05,selector_05_ids,""))</f>
        <v/>
      </c>
      <c r="Q518" s="25"/>
      <c r="R518" s="23" t="str">
        <f t="array" ref="R518">IF(S518="","",XLOOKUP(S518,selector_23,selector_23_ids,""))</f>
        <v/>
      </c>
      <c r="S518" s="25"/>
      <c r="T518" s="23" t="str">
        <f t="array" ref="T518">IF(U518="","",XLOOKUP(U518,selector_06,selector_06_ids,""))</f>
        <v/>
      </c>
      <c r="U518" s="25"/>
      <c r="V518" s="23" t="str">
        <f t="array" ref="V518">IF(W518="","",XLOOKUP(W518,selector_04,selector_04_ids,""))</f>
        <v/>
      </c>
      <c r="W518" s="25"/>
      <c r="AK518" s="19" t="s">
        <v>68</v>
      </c>
      <c r="AL518" s="19" t="s">
        <v>68</v>
      </c>
    </row>
    <row r="519">
      <c r="A519" s="14"/>
      <c r="B519" s="14"/>
      <c r="C519" s="14"/>
      <c r="D519" s="14"/>
      <c r="E519" s="14"/>
      <c r="F519" s="32"/>
      <c r="G519" s="23" t="str">
        <f t="array" ref="G519">IF(H519="","",XLOOKUP(H519,selector_06,selector_06_ids,""))</f>
        <v/>
      </c>
      <c r="H519" s="25"/>
      <c r="I519" s="23" t="str">
        <f t="array" ref="I519">IF(J519="","",XLOOKUP(J519,selector_08,selector_08_ids,""))</f>
        <v/>
      </c>
      <c r="J519" s="25"/>
      <c r="K519" s="14"/>
      <c r="L519" s="14"/>
      <c r="M519" s="14"/>
      <c r="N519" s="14"/>
      <c r="O519" s="14"/>
      <c r="P519" s="23" t="str">
        <f t="array" ref="P519">IF(Q519="","",XLOOKUP(Q519,selector_05,selector_05_ids,""))</f>
        <v/>
      </c>
      <c r="Q519" s="25"/>
      <c r="R519" s="23" t="str">
        <f t="array" ref="R519">IF(S519="","",XLOOKUP(S519,selector_23,selector_23_ids,""))</f>
        <v/>
      </c>
      <c r="S519" s="25"/>
      <c r="T519" s="23" t="str">
        <f t="array" ref="T519">IF(U519="","",XLOOKUP(U519,selector_06,selector_06_ids,""))</f>
        <v/>
      </c>
      <c r="U519" s="25"/>
      <c r="V519" s="23" t="str">
        <f t="array" ref="V519">IF(W519="","",XLOOKUP(W519,selector_04,selector_04_ids,""))</f>
        <v/>
      </c>
      <c r="W519" s="25"/>
      <c r="AK519" s="19" t="s">
        <v>68</v>
      </c>
      <c r="AL519" s="19" t="s">
        <v>68</v>
      </c>
    </row>
    <row r="520">
      <c r="A520" s="14"/>
      <c r="B520" s="14"/>
      <c r="C520" s="14"/>
      <c r="D520" s="14"/>
      <c r="E520" s="14"/>
      <c r="F520" s="32"/>
      <c r="G520" s="23" t="str">
        <f t="array" ref="G520">IF(H520="","",XLOOKUP(H520,selector_06,selector_06_ids,""))</f>
        <v/>
      </c>
      <c r="H520" s="25"/>
      <c r="I520" s="23" t="str">
        <f t="array" ref="I520">IF(J520="","",XLOOKUP(J520,selector_08,selector_08_ids,""))</f>
        <v/>
      </c>
      <c r="J520" s="25"/>
      <c r="K520" s="14"/>
      <c r="L520" s="14"/>
      <c r="M520" s="14"/>
      <c r="N520" s="14"/>
      <c r="O520" s="14"/>
      <c r="P520" s="23" t="str">
        <f t="array" ref="P520">IF(Q520="","",XLOOKUP(Q520,selector_05,selector_05_ids,""))</f>
        <v/>
      </c>
      <c r="Q520" s="25"/>
      <c r="R520" s="23" t="str">
        <f t="array" ref="R520">IF(S520="","",XLOOKUP(S520,selector_23,selector_23_ids,""))</f>
        <v/>
      </c>
      <c r="S520" s="25"/>
      <c r="T520" s="23" t="str">
        <f t="array" ref="T520">IF(U520="","",XLOOKUP(U520,selector_06,selector_06_ids,""))</f>
        <v/>
      </c>
      <c r="U520" s="25"/>
      <c r="V520" s="23" t="str">
        <f t="array" ref="V520">IF(W520="","",XLOOKUP(W520,selector_04,selector_04_ids,""))</f>
        <v/>
      </c>
      <c r="W520" s="25"/>
      <c r="AK520" s="19" t="s">
        <v>68</v>
      </c>
      <c r="AL520" s="19" t="s">
        <v>68</v>
      </c>
    </row>
    <row r="521">
      <c r="A521" s="14"/>
      <c r="B521" s="14"/>
      <c r="C521" s="14"/>
      <c r="D521" s="14"/>
      <c r="E521" s="14"/>
      <c r="F521" s="32"/>
      <c r="G521" s="23" t="str">
        <f t="array" ref="G521">IF(H521="","",XLOOKUP(H521,selector_06,selector_06_ids,""))</f>
        <v/>
      </c>
      <c r="H521" s="25"/>
      <c r="I521" s="23" t="str">
        <f t="array" ref="I521">IF(J521="","",XLOOKUP(J521,selector_08,selector_08_ids,""))</f>
        <v/>
      </c>
      <c r="J521" s="25"/>
      <c r="K521" s="14"/>
      <c r="L521" s="14"/>
      <c r="M521" s="14"/>
      <c r="N521" s="14"/>
      <c r="O521" s="14"/>
      <c r="P521" s="23" t="str">
        <f t="array" ref="P521">IF(Q521="","",XLOOKUP(Q521,selector_05,selector_05_ids,""))</f>
        <v/>
      </c>
      <c r="Q521" s="25"/>
      <c r="R521" s="23" t="str">
        <f t="array" ref="R521">IF(S521="","",XLOOKUP(S521,selector_23,selector_23_ids,""))</f>
        <v/>
      </c>
      <c r="S521" s="25"/>
      <c r="T521" s="23" t="str">
        <f t="array" ref="T521">IF(U521="","",XLOOKUP(U521,selector_06,selector_06_ids,""))</f>
        <v/>
      </c>
      <c r="U521" s="25"/>
      <c r="V521" s="23" t="str">
        <f t="array" ref="V521">IF(W521="","",XLOOKUP(W521,selector_04,selector_04_ids,""))</f>
        <v/>
      </c>
      <c r="W521" s="25"/>
      <c r="AK521" s="19" t="s">
        <v>68</v>
      </c>
      <c r="AL521" s="19" t="s">
        <v>68</v>
      </c>
    </row>
    <row r="522">
      <c r="A522" s="14"/>
      <c r="B522" s="14"/>
      <c r="C522" s="14"/>
      <c r="D522" s="14"/>
      <c r="E522" s="14"/>
      <c r="F522" s="32"/>
      <c r="G522" s="23" t="str">
        <f t="array" ref="G522">IF(H522="","",XLOOKUP(H522,selector_06,selector_06_ids,""))</f>
        <v/>
      </c>
      <c r="H522" s="25"/>
      <c r="I522" s="23" t="str">
        <f t="array" ref="I522">IF(J522="","",XLOOKUP(J522,selector_08,selector_08_ids,""))</f>
        <v/>
      </c>
      <c r="J522" s="25"/>
      <c r="K522" s="14"/>
      <c r="L522" s="14"/>
      <c r="M522" s="14"/>
      <c r="N522" s="14"/>
      <c r="O522" s="14"/>
      <c r="P522" s="23" t="str">
        <f t="array" ref="P522">IF(Q522="","",XLOOKUP(Q522,selector_05,selector_05_ids,""))</f>
        <v/>
      </c>
      <c r="Q522" s="25"/>
      <c r="R522" s="23" t="str">
        <f t="array" ref="R522">IF(S522="","",XLOOKUP(S522,selector_23,selector_23_ids,""))</f>
        <v/>
      </c>
      <c r="S522" s="25"/>
      <c r="T522" s="23" t="str">
        <f t="array" ref="T522">IF(U522="","",XLOOKUP(U522,selector_06,selector_06_ids,""))</f>
        <v/>
      </c>
      <c r="U522" s="25"/>
      <c r="V522" s="23" t="str">
        <f t="array" ref="V522">IF(W522="","",XLOOKUP(W522,selector_04,selector_04_ids,""))</f>
        <v/>
      </c>
      <c r="W522" s="25"/>
      <c r="AK522" s="19" t="s">
        <v>68</v>
      </c>
      <c r="AL522" s="19" t="s">
        <v>68</v>
      </c>
    </row>
    <row r="523">
      <c r="A523" s="14"/>
      <c r="B523" s="14"/>
      <c r="C523" s="14"/>
      <c r="D523" s="14"/>
      <c r="E523" s="14"/>
      <c r="F523" s="32"/>
      <c r="G523" s="23" t="str">
        <f t="array" ref="G523">IF(H523="","",XLOOKUP(H523,selector_06,selector_06_ids,""))</f>
        <v/>
      </c>
      <c r="H523" s="25"/>
      <c r="I523" s="23" t="str">
        <f t="array" ref="I523">IF(J523="","",XLOOKUP(J523,selector_08,selector_08_ids,""))</f>
        <v/>
      </c>
      <c r="J523" s="25"/>
      <c r="K523" s="14"/>
      <c r="L523" s="14"/>
      <c r="M523" s="14"/>
      <c r="N523" s="14"/>
      <c r="O523" s="14"/>
      <c r="P523" s="23" t="str">
        <f t="array" ref="P523">IF(Q523="","",XLOOKUP(Q523,selector_05,selector_05_ids,""))</f>
        <v/>
      </c>
      <c r="Q523" s="25"/>
      <c r="R523" s="23" t="str">
        <f t="array" ref="R523">IF(S523="","",XLOOKUP(S523,selector_23,selector_23_ids,""))</f>
        <v/>
      </c>
      <c r="S523" s="25"/>
      <c r="T523" s="23" t="str">
        <f t="array" ref="T523">IF(U523="","",XLOOKUP(U523,selector_06,selector_06_ids,""))</f>
        <v/>
      </c>
      <c r="U523" s="25"/>
      <c r="V523" s="23" t="str">
        <f t="array" ref="V523">IF(W523="","",XLOOKUP(W523,selector_04,selector_04_ids,""))</f>
        <v/>
      </c>
      <c r="W523" s="25"/>
      <c r="AK523" s="19" t="s">
        <v>68</v>
      </c>
      <c r="AL523" s="19" t="s">
        <v>68</v>
      </c>
    </row>
    <row r="524">
      <c r="A524" s="14"/>
      <c r="B524" s="14"/>
      <c r="C524" s="14"/>
      <c r="D524" s="14"/>
      <c r="E524" s="14"/>
      <c r="F524" s="32"/>
      <c r="G524" s="23" t="str">
        <f t="array" ref="G524">IF(H524="","",XLOOKUP(H524,selector_06,selector_06_ids,""))</f>
        <v/>
      </c>
      <c r="H524" s="25"/>
      <c r="I524" s="23" t="str">
        <f t="array" ref="I524">IF(J524="","",XLOOKUP(J524,selector_08,selector_08_ids,""))</f>
        <v/>
      </c>
      <c r="J524" s="25"/>
      <c r="K524" s="14"/>
      <c r="L524" s="14"/>
      <c r="M524" s="14"/>
      <c r="N524" s="14"/>
      <c r="O524" s="14"/>
      <c r="P524" s="23" t="str">
        <f t="array" ref="P524">IF(Q524="","",XLOOKUP(Q524,selector_05,selector_05_ids,""))</f>
        <v/>
      </c>
      <c r="Q524" s="25"/>
      <c r="R524" s="23" t="str">
        <f t="array" ref="R524">IF(S524="","",XLOOKUP(S524,selector_23,selector_23_ids,""))</f>
        <v/>
      </c>
      <c r="S524" s="25"/>
      <c r="T524" s="23" t="str">
        <f t="array" ref="T524">IF(U524="","",XLOOKUP(U524,selector_06,selector_06_ids,""))</f>
        <v/>
      </c>
      <c r="U524" s="25"/>
      <c r="V524" s="23" t="str">
        <f t="array" ref="V524">IF(W524="","",XLOOKUP(W524,selector_04,selector_04_ids,""))</f>
        <v/>
      </c>
      <c r="W524" s="25"/>
      <c r="AK524" s="19" t="s">
        <v>68</v>
      </c>
      <c r="AL524" s="19" t="s">
        <v>68</v>
      </c>
    </row>
    <row r="525">
      <c r="A525" s="14"/>
      <c r="B525" s="14"/>
      <c r="C525" s="14"/>
      <c r="D525" s="14"/>
      <c r="E525" s="14"/>
      <c r="F525" s="32"/>
      <c r="G525" s="23" t="str">
        <f t="array" ref="G525">IF(H525="","",XLOOKUP(H525,selector_06,selector_06_ids,""))</f>
        <v/>
      </c>
      <c r="H525" s="25"/>
      <c r="I525" s="23" t="str">
        <f t="array" ref="I525">IF(J525="","",XLOOKUP(J525,selector_08,selector_08_ids,""))</f>
        <v/>
      </c>
      <c r="J525" s="25"/>
      <c r="K525" s="14"/>
      <c r="L525" s="14"/>
      <c r="M525" s="14"/>
      <c r="N525" s="14"/>
      <c r="O525" s="14"/>
      <c r="P525" s="23" t="str">
        <f t="array" ref="P525">IF(Q525="","",XLOOKUP(Q525,selector_05,selector_05_ids,""))</f>
        <v/>
      </c>
      <c r="Q525" s="25"/>
      <c r="R525" s="23" t="str">
        <f t="array" ref="R525">IF(S525="","",XLOOKUP(S525,selector_23,selector_23_ids,""))</f>
        <v/>
      </c>
      <c r="S525" s="25"/>
      <c r="T525" s="23" t="str">
        <f t="array" ref="T525">IF(U525="","",XLOOKUP(U525,selector_06,selector_06_ids,""))</f>
        <v/>
      </c>
      <c r="U525" s="25"/>
      <c r="V525" s="23" t="str">
        <f t="array" ref="V525">IF(W525="","",XLOOKUP(W525,selector_04,selector_04_ids,""))</f>
        <v/>
      </c>
      <c r="W525" s="25"/>
      <c r="AK525" s="19" t="s">
        <v>68</v>
      </c>
      <c r="AL525" s="19" t="s">
        <v>68</v>
      </c>
    </row>
    <row r="526">
      <c r="A526" s="14"/>
      <c r="B526" s="14"/>
      <c r="C526" s="14"/>
      <c r="D526" s="14"/>
      <c r="E526" s="14"/>
      <c r="F526" s="32"/>
      <c r="G526" s="23" t="str">
        <f t="array" ref="G526">IF(H526="","",XLOOKUP(H526,selector_06,selector_06_ids,""))</f>
        <v/>
      </c>
      <c r="H526" s="25"/>
      <c r="I526" s="23" t="str">
        <f t="array" ref="I526">IF(J526="","",XLOOKUP(J526,selector_08,selector_08_ids,""))</f>
        <v/>
      </c>
      <c r="J526" s="25"/>
      <c r="K526" s="14"/>
      <c r="L526" s="14"/>
      <c r="M526" s="14"/>
      <c r="N526" s="14"/>
      <c r="O526" s="14"/>
      <c r="P526" s="23" t="str">
        <f t="array" ref="P526">IF(Q526="","",XLOOKUP(Q526,selector_05,selector_05_ids,""))</f>
        <v/>
      </c>
      <c r="Q526" s="25"/>
      <c r="R526" s="23" t="str">
        <f t="array" ref="R526">IF(S526="","",XLOOKUP(S526,selector_23,selector_23_ids,""))</f>
        <v/>
      </c>
      <c r="S526" s="25"/>
      <c r="T526" s="23" t="str">
        <f t="array" ref="T526">IF(U526="","",XLOOKUP(U526,selector_06,selector_06_ids,""))</f>
        <v/>
      </c>
      <c r="U526" s="25"/>
      <c r="V526" s="23" t="str">
        <f t="array" ref="V526">IF(W526="","",XLOOKUP(W526,selector_04,selector_04_ids,""))</f>
        <v/>
      </c>
      <c r="W526" s="25"/>
      <c r="AK526" s="19" t="s">
        <v>68</v>
      </c>
      <c r="AL526" s="19" t="s">
        <v>68</v>
      </c>
    </row>
    <row r="527">
      <c r="A527" s="14"/>
      <c r="B527" s="14"/>
      <c r="C527" s="14"/>
      <c r="D527" s="14"/>
      <c r="E527" s="14"/>
      <c r="F527" s="32"/>
      <c r="G527" s="23" t="str">
        <f t="array" ref="G527">IF(H527="","",XLOOKUP(H527,selector_06,selector_06_ids,""))</f>
        <v/>
      </c>
      <c r="H527" s="25"/>
      <c r="I527" s="23" t="str">
        <f t="array" ref="I527">IF(J527="","",XLOOKUP(J527,selector_08,selector_08_ids,""))</f>
        <v/>
      </c>
      <c r="J527" s="25"/>
      <c r="K527" s="14"/>
      <c r="L527" s="14"/>
      <c r="M527" s="14"/>
      <c r="N527" s="14"/>
      <c r="O527" s="14"/>
      <c r="P527" s="23" t="str">
        <f t="array" ref="P527">IF(Q527="","",XLOOKUP(Q527,selector_05,selector_05_ids,""))</f>
        <v/>
      </c>
      <c r="Q527" s="25"/>
      <c r="R527" s="23" t="str">
        <f t="array" ref="R527">IF(S527="","",XLOOKUP(S527,selector_23,selector_23_ids,""))</f>
        <v/>
      </c>
      <c r="S527" s="25"/>
      <c r="T527" s="23" t="str">
        <f t="array" ref="T527">IF(U527="","",XLOOKUP(U527,selector_06,selector_06_ids,""))</f>
        <v/>
      </c>
      <c r="U527" s="25"/>
      <c r="V527" s="23" t="str">
        <f t="array" ref="V527">IF(W527="","",XLOOKUP(W527,selector_04,selector_04_ids,""))</f>
        <v/>
      </c>
      <c r="W527" s="25"/>
      <c r="AK527" s="19" t="s">
        <v>68</v>
      </c>
      <c r="AL527" s="19" t="s">
        <v>68</v>
      </c>
    </row>
    <row r="528">
      <c r="A528" s="14"/>
      <c r="B528" s="14"/>
      <c r="C528" s="14"/>
      <c r="D528" s="14"/>
      <c r="E528" s="14"/>
      <c r="F528" s="32"/>
      <c r="G528" s="23" t="str">
        <f t="array" ref="G528">IF(H528="","",XLOOKUP(H528,selector_06,selector_06_ids,""))</f>
        <v/>
      </c>
      <c r="H528" s="25"/>
      <c r="I528" s="23" t="str">
        <f t="array" ref="I528">IF(J528="","",XLOOKUP(J528,selector_08,selector_08_ids,""))</f>
        <v/>
      </c>
      <c r="J528" s="25"/>
      <c r="K528" s="14"/>
      <c r="L528" s="14"/>
      <c r="M528" s="14"/>
      <c r="N528" s="14"/>
      <c r="O528" s="14"/>
      <c r="P528" s="23" t="str">
        <f t="array" ref="P528">IF(Q528="","",XLOOKUP(Q528,selector_05,selector_05_ids,""))</f>
        <v/>
      </c>
      <c r="Q528" s="25"/>
      <c r="R528" s="23" t="str">
        <f t="array" ref="R528">IF(S528="","",XLOOKUP(S528,selector_23,selector_23_ids,""))</f>
        <v/>
      </c>
      <c r="S528" s="25"/>
      <c r="T528" s="23" t="str">
        <f t="array" ref="T528">IF(U528="","",XLOOKUP(U528,selector_06,selector_06_ids,""))</f>
        <v/>
      </c>
      <c r="U528" s="25"/>
      <c r="V528" s="23" t="str">
        <f t="array" ref="V528">IF(W528="","",XLOOKUP(W528,selector_04,selector_04_ids,""))</f>
        <v/>
      </c>
      <c r="W528" s="25"/>
      <c r="AK528" s="19" t="s">
        <v>68</v>
      </c>
      <c r="AL528" s="19" t="s">
        <v>68</v>
      </c>
    </row>
    <row r="529">
      <c r="A529" s="14"/>
      <c r="B529" s="14"/>
      <c r="C529" s="14"/>
      <c r="D529" s="14"/>
      <c r="E529" s="14"/>
      <c r="F529" s="32"/>
      <c r="G529" s="23" t="str">
        <f t="array" ref="G529">IF(H529="","",XLOOKUP(H529,selector_06,selector_06_ids,""))</f>
        <v/>
      </c>
      <c r="H529" s="25"/>
      <c r="I529" s="23" t="str">
        <f t="array" ref="I529">IF(J529="","",XLOOKUP(J529,selector_08,selector_08_ids,""))</f>
        <v/>
      </c>
      <c r="J529" s="25"/>
      <c r="K529" s="14"/>
      <c r="L529" s="14"/>
      <c r="M529" s="14"/>
      <c r="N529" s="14"/>
      <c r="O529" s="14"/>
      <c r="P529" s="23" t="str">
        <f t="array" ref="P529">IF(Q529="","",XLOOKUP(Q529,selector_05,selector_05_ids,""))</f>
        <v/>
      </c>
      <c r="Q529" s="25"/>
      <c r="R529" s="23" t="str">
        <f t="array" ref="R529">IF(S529="","",XLOOKUP(S529,selector_23,selector_23_ids,""))</f>
        <v/>
      </c>
      <c r="S529" s="25"/>
      <c r="T529" s="23" t="str">
        <f t="array" ref="T529">IF(U529="","",XLOOKUP(U529,selector_06,selector_06_ids,""))</f>
        <v/>
      </c>
      <c r="U529" s="25"/>
      <c r="V529" s="23" t="str">
        <f t="array" ref="V529">IF(W529="","",XLOOKUP(W529,selector_04,selector_04_ids,""))</f>
        <v/>
      </c>
      <c r="W529" s="25"/>
      <c r="AK529" s="19" t="s">
        <v>68</v>
      </c>
      <c r="AL529" s="19" t="s">
        <v>68</v>
      </c>
    </row>
    <row r="530">
      <c r="A530" s="14"/>
      <c r="B530" s="14"/>
      <c r="C530" s="14"/>
      <c r="D530" s="14"/>
      <c r="E530" s="14"/>
      <c r="F530" s="32"/>
      <c r="G530" s="23" t="str">
        <f t="array" ref="G530">IF(H530="","",XLOOKUP(H530,selector_06,selector_06_ids,""))</f>
        <v/>
      </c>
      <c r="H530" s="25"/>
      <c r="I530" s="23" t="str">
        <f t="array" ref="I530">IF(J530="","",XLOOKUP(J530,selector_08,selector_08_ids,""))</f>
        <v/>
      </c>
      <c r="J530" s="25"/>
      <c r="K530" s="14"/>
      <c r="L530" s="14"/>
      <c r="M530" s="14"/>
      <c r="N530" s="14"/>
      <c r="O530" s="14"/>
      <c r="P530" s="23" t="str">
        <f t="array" ref="P530">IF(Q530="","",XLOOKUP(Q530,selector_05,selector_05_ids,""))</f>
        <v/>
      </c>
      <c r="Q530" s="25"/>
      <c r="R530" s="23" t="str">
        <f t="array" ref="R530">IF(S530="","",XLOOKUP(S530,selector_23,selector_23_ids,""))</f>
        <v/>
      </c>
      <c r="S530" s="25"/>
      <c r="T530" s="23" t="str">
        <f t="array" ref="T530">IF(U530="","",XLOOKUP(U530,selector_06,selector_06_ids,""))</f>
        <v/>
      </c>
      <c r="U530" s="25"/>
      <c r="V530" s="23" t="str">
        <f t="array" ref="V530">IF(W530="","",XLOOKUP(W530,selector_04,selector_04_ids,""))</f>
        <v/>
      </c>
      <c r="W530" s="25"/>
      <c r="AK530" s="19" t="s">
        <v>68</v>
      </c>
      <c r="AL530" s="19" t="s">
        <v>68</v>
      </c>
    </row>
    <row r="531">
      <c r="A531" s="14"/>
      <c r="B531" s="14"/>
      <c r="C531" s="14"/>
      <c r="D531" s="14"/>
      <c r="E531" s="14"/>
      <c r="F531" s="32"/>
      <c r="G531" s="23" t="str">
        <f t="array" ref="G531">IF(H531="","",XLOOKUP(H531,selector_06,selector_06_ids,""))</f>
        <v/>
      </c>
      <c r="H531" s="25"/>
      <c r="I531" s="23" t="str">
        <f t="array" ref="I531">IF(J531="","",XLOOKUP(J531,selector_08,selector_08_ids,""))</f>
        <v/>
      </c>
      <c r="J531" s="25"/>
      <c r="K531" s="14"/>
      <c r="L531" s="14"/>
      <c r="M531" s="14"/>
      <c r="N531" s="14"/>
      <c r="O531" s="14"/>
      <c r="P531" s="23" t="str">
        <f t="array" ref="P531">IF(Q531="","",XLOOKUP(Q531,selector_05,selector_05_ids,""))</f>
        <v/>
      </c>
      <c r="Q531" s="25"/>
      <c r="R531" s="23" t="str">
        <f t="array" ref="R531">IF(S531="","",XLOOKUP(S531,selector_23,selector_23_ids,""))</f>
        <v/>
      </c>
      <c r="S531" s="25"/>
      <c r="T531" s="23" t="str">
        <f t="array" ref="T531">IF(U531="","",XLOOKUP(U531,selector_06,selector_06_ids,""))</f>
        <v/>
      </c>
      <c r="U531" s="25"/>
      <c r="V531" s="23" t="str">
        <f t="array" ref="V531">IF(W531="","",XLOOKUP(W531,selector_04,selector_04_ids,""))</f>
        <v/>
      </c>
      <c r="W531" s="25"/>
      <c r="AK531" s="19" t="s">
        <v>68</v>
      </c>
      <c r="AL531" s="19" t="s">
        <v>68</v>
      </c>
    </row>
    <row r="532">
      <c r="A532" s="14"/>
      <c r="B532" s="14"/>
      <c r="C532" s="14"/>
      <c r="D532" s="14"/>
      <c r="E532" s="14"/>
      <c r="F532" s="32"/>
      <c r="G532" s="23" t="str">
        <f t="array" ref="G532">IF(H532="","",XLOOKUP(H532,selector_06,selector_06_ids,""))</f>
        <v/>
      </c>
      <c r="H532" s="25"/>
      <c r="I532" s="23" t="str">
        <f t="array" ref="I532">IF(J532="","",XLOOKUP(J532,selector_08,selector_08_ids,""))</f>
        <v/>
      </c>
      <c r="J532" s="25"/>
      <c r="K532" s="14"/>
      <c r="L532" s="14"/>
      <c r="M532" s="14"/>
      <c r="N532" s="14"/>
      <c r="O532" s="14"/>
      <c r="P532" s="23" t="str">
        <f t="array" ref="P532">IF(Q532="","",XLOOKUP(Q532,selector_05,selector_05_ids,""))</f>
        <v/>
      </c>
      <c r="Q532" s="25"/>
      <c r="R532" s="23" t="str">
        <f t="array" ref="R532">IF(S532="","",XLOOKUP(S532,selector_23,selector_23_ids,""))</f>
        <v/>
      </c>
      <c r="S532" s="25"/>
      <c r="T532" s="23" t="str">
        <f t="array" ref="T532">IF(U532="","",XLOOKUP(U532,selector_06,selector_06_ids,""))</f>
        <v/>
      </c>
      <c r="U532" s="25"/>
      <c r="V532" s="23" t="str">
        <f t="array" ref="V532">IF(W532="","",XLOOKUP(W532,selector_04,selector_04_ids,""))</f>
        <v/>
      </c>
      <c r="W532" s="25"/>
      <c r="AK532" s="19" t="s">
        <v>68</v>
      </c>
      <c r="AL532" s="19" t="s">
        <v>68</v>
      </c>
    </row>
    <row r="533">
      <c r="A533" s="14"/>
      <c r="B533" s="14"/>
      <c r="C533" s="14"/>
      <c r="D533" s="14"/>
      <c r="E533" s="14"/>
      <c r="F533" s="32"/>
      <c r="G533" s="23" t="str">
        <f t="array" ref="G533">IF(H533="","",XLOOKUP(H533,selector_06,selector_06_ids,""))</f>
        <v/>
      </c>
      <c r="H533" s="25"/>
      <c r="I533" s="23" t="str">
        <f t="array" ref="I533">IF(J533="","",XLOOKUP(J533,selector_08,selector_08_ids,""))</f>
        <v/>
      </c>
      <c r="J533" s="25"/>
      <c r="K533" s="14"/>
      <c r="L533" s="14"/>
      <c r="M533" s="14"/>
      <c r="N533" s="14"/>
      <c r="O533" s="14"/>
      <c r="P533" s="23" t="str">
        <f t="array" ref="P533">IF(Q533="","",XLOOKUP(Q533,selector_05,selector_05_ids,""))</f>
        <v/>
      </c>
      <c r="Q533" s="25"/>
      <c r="R533" s="23" t="str">
        <f t="array" ref="R533">IF(S533="","",XLOOKUP(S533,selector_23,selector_23_ids,""))</f>
        <v/>
      </c>
      <c r="S533" s="25"/>
      <c r="T533" s="23" t="str">
        <f t="array" ref="T533">IF(U533="","",XLOOKUP(U533,selector_06,selector_06_ids,""))</f>
        <v/>
      </c>
      <c r="U533" s="25"/>
      <c r="V533" s="23" t="str">
        <f t="array" ref="V533">IF(W533="","",XLOOKUP(W533,selector_04,selector_04_ids,""))</f>
        <v/>
      </c>
      <c r="W533" s="25"/>
      <c r="AK533" s="19" t="s">
        <v>68</v>
      </c>
      <c r="AL533" s="19" t="s">
        <v>68</v>
      </c>
    </row>
    <row r="534">
      <c r="A534" s="14"/>
      <c r="B534" s="14"/>
      <c r="C534" s="14"/>
      <c r="D534" s="14"/>
      <c r="E534" s="14"/>
      <c r="F534" s="32"/>
      <c r="G534" s="23" t="str">
        <f t="array" ref="G534">IF(H534="","",XLOOKUP(H534,selector_06,selector_06_ids,""))</f>
        <v/>
      </c>
      <c r="H534" s="25"/>
      <c r="I534" s="23" t="str">
        <f t="array" ref="I534">IF(J534="","",XLOOKUP(J534,selector_08,selector_08_ids,""))</f>
        <v/>
      </c>
      <c r="J534" s="25"/>
      <c r="K534" s="14"/>
      <c r="L534" s="14"/>
      <c r="M534" s="14"/>
      <c r="N534" s="14"/>
      <c r="O534" s="14"/>
      <c r="P534" s="23" t="str">
        <f t="array" ref="P534">IF(Q534="","",XLOOKUP(Q534,selector_05,selector_05_ids,""))</f>
        <v/>
      </c>
      <c r="Q534" s="25"/>
      <c r="R534" s="23" t="str">
        <f t="array" ref="R534">IF(S534="","",XLOOKUP(S534,selector_23,selector_23_ids,""))</f>
        <v/>
      </c>
      <c r="S534" s="25"/>
      <c r="T534" s="23" t="str">
        <f t="array" ref="T534">IF(U534="","",XLOOKUP(U534,selector_06,selector_06_ids,""))</f>
        <v/>
      </c>
      <c r="U534" s="25"/>
      <c r="V534" s="23" t="str">
        <f t="array" ref="V534">IF(W534="","",XLOOKUP(W534,selector_04,selector_04_ids,""))</f>
        <v/>
      </c>
      <c r="W534" s="25"/>
      <c r="AK534" s="19" t="s">
        <v>68</v>
      </c>
      <c r="AL534" s="19" t="s">
        <v>68</v>
      </c>
    </row>
    <row r="535">
      <c r="A535" s="14"/>
      <c r="B535" s="14"/>
      <c r="C535" s="14"/>
      <c r="D535" s="14"/>
      <c r="E535" s="14"/>
      <c r="F535" s="32"/>
      <c r="G535" s="23" t="str">
        <f t="array" ref="G535">IF(H535="","",XLOOKUP(H535,selector_06,selector_06_ids,""))</f>
        <v/>
      </c>
      <c r="H535" s="25"/>
      <c r="I535" s="23" t="str">
        <f t="array" ref="I535">IF(J535="","",XLOOKUP(J535,selector_08,selector_08_ids,""))</f>
        <v/>
      </c>
      <c r="J535" s="25"/>
      <c r="K535" s="14"/>
      <c r="L535" s="14"/>
      <c r="M535" s="14"/>
      <c r="N535" s="14"/>
      <c r="O535" s="14"/>
      <c r="P535" s="23" t="str">
        <f t="array" ref="P535">IF(Q535="","",XLOOKUP(Q535,selector_05,selector_05_ids,""))</f>
        <v/>
      </c>
      <c r="Q535" s="25"/>
      <c r="R535" s="23" t="str">
        <f t="array" ref="R535">IF(S535="","",XLOOKUP(S535,selector_23,selector_23_ids,""))</f>
        <v/>
      </c>
      <c r="S535" s="25"/>
      <c r="T535" s="23" t="str">
        <f t="array" ref="T535">IF(U535="","",XLOOKUP(U535,selector_06,selector_06_ids,""))</f>
        <v/>
      </c>
      <c r="U535" s="25"/>
      <c r="V535" s="23" t="str">
        <f t="array" ref="V535">IF(W535="","",XLOOKUP(W535,selector_04,selector_04_ids,""))</f>
        <v/>
      </c>
      <c r="W535" s="25"/>
      <c r="AK535" s="19" t="s">
        <v>68</v>
      </c>
      <c r="AL535" s="19" t="s">
        <v>68</v>
      </c>
    </row>
    <row r="536">
      <c r="A536" s="14"/>
      <c r="B536" s="14"/>
      <c r="C536" s="14"/>
      <c r="D536" s="14"/>
      <c r="E536" s="14"/>
      <c r="F536" s="32"/>
      <c r="G536" s="23" t="str">
        <f t="array" ref="G536">IF(H536="","",XLOOKUP(H536,selector_06,selector_06_ids,""))</f>
        <v/>
      </c>
      <c r="H536" s="25"/>
      <c r="I536" s="23" t="str">
        <f t="array" ref="I536">IF(J536="","",XLOOKUP(J536,selector_08,selector_08_ids,""))</f>
        <v/>
      </c>
      <c r="J536" s="25"/>
      <c r="K536" s="14"/>
      <c r="L536" s="14"/>
      <c r="M536" s="14"/>
      <c r="N536" s="14"/>
      <c r="O536" s="14"/>
      <c r="P536" s="23" t="str">
        <f t="array" ref="P536">IF(Q536="","",XLOOKUP(Q536,selector_05,selector_05_ids,""))</f>
        <v/>
      </c>
      <c r="Q536" s="25"/>
      <c r="R536" s="23" t="str">
        <f t="array" ref="R536">IF(S536="","",XLOOKUP(S536,selector_23,selector_23_ids,""))</f>
        <v/>
      </c>
      <c r="S536" s="25"/>
      <c r="T536" s="23" t="str">
        <f t="array" ref="T536">IF(U536="","",XLOOKUP(U536,selector_06,selector_06_ids,""))</f>
        <v/>
      </c>
      <c r="U536" s="25"/>
      <c r="V536" s="23" t="str">
        <f t="array" ref="V536">IF(W536="","",XLOOKUP(W536,selector_04,selector_04_ids,""))</f>
        <v/>
      </c>
      <c r="W536" s="25"/>
      <c r="AK536" s="19" t="s">
        <v>68</v>
      </c>
      <c r="AL536" s="19" t="s">
        <v>68</v>
      </c>
    </row>
    <row r="537">
      <c r="A537" s="14"/>
      <c r="B537" s="14"/>
      <c r="C537" s="14"/>
      <c r="D537" s="14"/>
      <c r="E537" s="14"/>
      <c r="F537" s="32"/>
      <c r="G537" s="23" t="str">
        <f t="array" ref="G537">IF(H537="","",XLOOKUP(H537,selector_06,selector_06_ids,""))</f>
        <v/>
      </c>
      <c r="H537" s="25"/>
      <c r="I537" s="23" t="str">
        <f t="array" ref="I537">IF(J537="","",XLOOKUP(J537,selector_08,selector_08_ids,""))</f>
        <v/>
      </c>
      <c r="J537" s="25"/>
      <c r="K537" s="14"/>
      <c r="L537" s="14"/>
      <c r="M537" s="14"/>
      <c r="N537" s="14"/>
      <c r="O537" s="14"/>
      <c r="P537" s="23" t="str">
        <f t="array" ref="P537">IF(Q537="","",XLOOKUP(Q537,selector_05,selector_05_ids,""))</f>
        <v/>
      </c>
      <c r="Q537" s="25"/>
      <c r="R537" s="23" t="str">
        <f t="array" ref="R537">IF(S537="","",XLOOKUP(S537,selector_23,selector_23_ids,""))</f>
        <v/>
      </c>
      <c r="S537" s="25"/>
      <c r="T537" s="23" t="str">
        <f t="array" ref="T537">IF(U537="","",XLOOKUP(U537,selector_06,selector_06_ids,""))</f>
        <v/>
      </c>
      <c r="U537" s="25"/>
      <c r="V537" s="23" t="str">
        <f t="array" ref="V537">IF(W537="","",XLOOKUP(W537,selector_04,selector_04_ids,""))</f>
        <v/>
      </c>
      <c r="W537" s="25"/>
      <c r="AK537" s="19" t="s">
        <v>68</v>
      </c>
      <c r="AL537" s="19" t="s">
        <v>68</v>
      </c>
    </row>
    <row r="538">
      <c r="A538" s="14"/>
      <c r="B538" s="14"/>
      <c r="C538" s="14"/>
      <c r="D538" s="14"/>
      <c r="E538" s="14"/>
      <c r="F538" s="32"/>
      <c r="G538" s="23" t="str">
        <f t="array" ref="G538">IF(H538="","",XLOOKUP(H538,selector_06,selector_06_ids,""))</f>
        <v/>
      </c>
      <c r="H538" s="25"/>
      <c r="I538" s="23" t="str">
        <f t="array" ref="I538">IF(J538="","",XLOOKUP(J538,selector_08,selector_08_ids,""))</f>
        <v/>
      </c>
      <c r="J538" s="25"/>
      <c r="K538" s="14"/>
      <c r="L538" s="14"/>
      <c r="M538" s="14"/>
      <c r="N538" s="14"/>
      <c r="O538" s="14"/>
      <c r="P538" s="23" t="str">
        <f t="array" ref="P538">IF(Q538="","",XLOOKUP(Q538,selector_05,selector_05_ids,""))</f>
        <v/>
      </c>
      <c r="Q538" s="25"/>
      <c r="R538" s="23" t="str">
        <f t="array" ref="R538">IF(S538="","",XLOOKUP(S538,selector_23,selector_23_ids,""))</f>
        <v/>
      </c>
      <c r="S538" s="25"/>
      <c r="T538" s="23" t="str">
        <f t="array" ref="T538">IF(U538="","",XLOOKUP(U538,selector_06,selector_06_ids,""))</f>
        <v/>
      </c>
      <c r="U538" s="25"/>
      <c r="V538" s="23" t="str">
        <f t="array" ref="V538">IF(W538="","",XLOOKUP(W538,selector_04,selector_04_ids,""))</f>
        <v/>
      </c>
      <c r="W538" s="25"/>
      <c r="AK538" s="19" t="s">
        <v>68</v>
      </c>
      <c r="AL538" s="19" t="s">
        <v>68</v>
      </c>
    </row>
    <row r="539">
      <c r="A539" s="14"/>
      <c r="B539" s="14"/>
      <c r="C539" s="14"/>
      <c r="D539" s="14"/>
      <c r="E539" s="14"/>
      <c r="F539" s="32"/>
      <c r="G539" s="23" t="str">
        <f t="array" ref="G539">IF(H539="","",XLOOKUP(H539,selector_06,selector_06_ids,""))</f>
        <v/>
      </c>
      <c r="H539" s="25"/>
      <c r="I539" s="23" t="str">
        <f t="array" ref="I539">IF(J539="","",XLOOKUP(J539,selector_08,selector_08_ids,""))</f>
        <v/>
      </c>
      <c r="J539" s="25"/>
      <c r="K539" s="14"/>
      <c r="L539" s="14"/>
      <c r="M539" s="14"/>
      <c r="N539" s="14"/>
      <c r="O539" s="14"/>
      <c r="P539" s="23" t="str">
        <f t="array" ref="P539">IF(Q539="","",XLOOKUP(Q539,selector_05,selector_05_ids,""))</f>
        <v/>
      </c>
      <c r="Q539" s="25"/>
      <c r="R539" s="23" t="str">
        <f t="array" ref="R539">IF(S539="","",XLOOKUP(S539,selector_23,selector_23_ids,""))</f>
        <v/>
      </c>
      <c r="S539" s="25"/>
      <c r="T539" s="23" t="str">
        <f t="array" ref="T539">IF(U539="","",XLOOKUP(U539,selector_06,selector_06_ids,""))</f>
        <v/>
      </c>
      <c r="U539" s="25"/>
      <c r="V539" s="23" t="str">
        <f t="array" ref="V539">IF(W539="","",XLOOKUP(W539,selector_04,selector_04_ids,""))</f>
        <v/>
      </c>
      <c r="W539" s="25"/>
      <c r="AK539" s="19" t="s">
        <v>68</v>
      </c>
      <c r="AL539" s="19" t="s">
        <v>68</v>
      </c>
    </row>
    <row r="540">
      <c r="A540" s="14"/>
      <c r="B540" s="14"/>
      <c r="C540" s="14"/>
      <c r="D540" s="14"/>
      <c r="E540" s="14"/>
      <c r="F540" s="32"/>
      <c r="G540" s="23" t="str">
        <f t="array" ref="G540">IF(H540="","",XLOOKUP(H540,selector_06,selector_06_ids,""))</f>
        <v/>
      </c>
      <c r="H540" s="25"/>
      <c r="I540" s="23" t="str">
        <f t="array" ref="I540">IF(J540="","",XLOOKUP(J540,selector_08,selector_08_ids,""))</f>
        <v/>
      </c>
      <c r="J540" s="25"/>
      <c r="K540" s="14"/>
      <c r="L540" s="14"/>
      <c r="M540" s="14"/>
      <c r="N540" s="14"/>
      <c r="O540" s="14"/>
      <c r="P540" s="23" t="str">
        <f t="array" ref="P540">IF(Q540="","",XLOOKUP(Q540,selector_05,selector_05_ids,""))</f>
        <v/>
      </c>
      <c r="Q540" s="25"/>
      <c r="R540" s="23" t="str">
        <f t="array" ref="R540">IF(S540="","",XLOOKUP(S540,selector_23,selector_23_ids,""))</f>
        <v/>
      </c>
      <c r="S540" s="25"/>
      <c r="T540" s="23" t="str">
        <f t="array" ref="T540">IF(U540="","",XLOOKUP(U540,selector_06,selector_06_ids,""))</f>
        <v/>
      </c>
      <c r="U540" s="25"/>
      <c r="V540" s="23" t="str">
        <f t="array" ref="V540">IF(W540="","",XLOOKUP(W540,selector_04,selector_04_ids,""))</f>
        <v/>
      </c>
      <c r="W540" s="25"/>
      <c r="AK540" s="19" t="s">
        <v>68</v>
      </c>
      <c r="AL540" s="19" t="s">
        <v>68</v>
      </c>
    </row>
    <row r="541">
      <c r="A541" s="14"/>
      <c r="B541" s="14"/>
      <c r="C541" s="14"/>
      <c r="D541" s="14"/>
      <c r="E541" s="14"/>
      <c r="F541" s="32"/>
      <c r="G541" s="23" t="str">
        <f t="array" ref="G541">IF(H541="","",XLOOKUP(H541,selector_06,selector_06_ids,""))</f>
        <v/>
      </c>
      <c r="H541" s="25"/>
      <c r="I541" s="23" t="str">
        <f t="array" ref="I541">IF(J541="","",XLOOKUP(J541,selector_08,selector_08_ids,""))</f>
        <v/>
      </c>
      <c r="J541" s="25"/>
      <c r="K541" s="14"/>
      <c r="L541" s="14"/>
      <c r="M541" s="14"/>
      <c r="N541" s="14"/>
      <c r="O541" s="14"/>
      <c r="P541" s="23" t="str">
        <f t="array" ref="P541">IF(Q541="","",XLOOKUP(Q541,selector_05,selector_05_ids,""))</f>
        <v/>
      </c>
      <c r="Q541" s="25"/>
      <c r="R541" s="23" t="str">
        <f t="array" ref="R541">IF(S541="","",XLOOKUP(S541,selector_23,selector_23_ids,""))</f>
        <v/>
      </c>
      <c r="S541" s="25"/>
      <c r="T541" s="23" t="str">
        <f t="array" ref="T541">IF(U541="","",XLOOKUP(U541,selector_06,selector_06_ids,""))</f>
        <v/>
      </c>
      <c r="U541" s="25"/>
      <c r="V541" s="23" t="str">
        <f t="array" ref="V541">IF(W541="","",XLOOKUP(W541,selector_04,selector_04_ids,""))</f>
        <v/>
      </c>
      <c r="W541" s="25"/>
      <c r="AK541" s="19" t="s">
        <v>68</v>
      </c>
      <c r="AL541" s="19" t="s">
        <v>68</v>
      </c>
    </row>
    <row r="542">
      <c r="A542" s="14"/>
      <c r="B542" s="14"/>
      <c r="C542" s="14"/>
      <c r="D542" s="14"/>
      <c r="E542" s="14"/>
      <c r="F542" s="32"/>
      <c r="G542" s="23" t="str">
        <f t="array" ref="G542">IF(H542="","",XLOOKUP(H542,selector_06,selector_06_ids,""))</f>
        <v/>
      </c>
      <c r="H542" s="25"/>
      <c r="I542" s="23" t="str">
        <f t="array" ref="I542">IF(J542="","",XLOOKUP(J542,selector_08,selector_08_ids,""))</f>
        <v/>
      </c>
      <c r="J542" s="25"/>
      <c r="K542" s="14"/>
      <c r="L542" s="14"/>
      <c r="M542" s="14"/>
      <c r="N542" s="14"/>
      <c r="O542" s="14"/>
      <c r="P542" s="23" t="str">
        <f t="array" ref="P542">IF(Q542="","",XLOOKUP(Q542,selector_05,selector_05_ids,""))</f>
        <v/>
      </c>
      <c r="Q542" s="25"/>
      <c r="R542" s="23" t="str">
        <f t="array" ref="R542">IF(S542="","",XLOOKUP(S542,selector_23,selector_23_ids,""))</f>
        <v/>
      </c>
      <c r="S542" s="25"/>
      <c r="T542" s="23" t="str">
        <f t="array" ref="T542">IF(U542="","",XLOOKUP(U542,selector_06,selector_06_ids,""))</f>
        <v/>
      </c>
      <c r="U542" s="25"/>
      <c r="V542" s="23" t="str">
        <f t="array" ref="V542">IF(W542="","",XLOOKUP(W542,selector_04,selector_04_ids,""))</f>
        <v/>
      </c>
      <c r="W542" s="25"/>
      <c r="AK542" s="19" t="s">
        <v>68</v>
      </c>
      <c r="AL542" s="19" t="s">
        <v>68</v>
      </c>
    </row>
    <row r="543">
      <c r="A543" s="14"/>
      <c r="B543" s="14"/>
      <c r="C543" s="14"/>
      <c r="D543" s="14"/>
      <c r="E543" s="14"/>
      <c r="F543" s="32"/>
      <c r="G543" s="23" t="str">
        <f t="array" ref="G543">IF(H543="","",XLOOKUP(H543,selector_06,selector_06_ids,""))</f>
        <v/>
      </c>
      <c r="H543" s="25"/>
      <c r="I543" s="23" t="str">
        <f t="array" ref="I543">IF(J543="","",XLOOKUP(J543,selector_08,selector_08_ids,""))</f>
        <v/>
      </c>
      <c r="J543" s="25"/>
      <c r="K543" s="14"/>
      <c r="L543" s="14"/>
      <c r="M543" s="14"/>
      <c r="N543" s="14"/>
      <c r="O543" s="14"/>
      <c r="P543" s="23" t="str">
        <f t="array" ref="P543">IF(Q543="","",XLOOKUP(Q543,selector_05,selector_05_ids,""))</f>
        <v/>
      </c>
      <c r="Q543" s="25"/>
      <c r="R543" s="23" t="str">
        <f t="array" ref="R543">IF(S543="","",XLOOKUP(S543,selector_23,selector_23_ids,""))</f>
        <v/>
      </c>
      <c r="S543" s="25"/>
      <c r="T543" s="23" t="str">
        <f t="array" ref="T543">IF(U543="","",XLOOKUP(U543,selector_06,selector_06_ids,""))</f>
        <v/>
      </c>
      <c r="U543" s="25"/>
      <c r="V543" s="23" t="str">
        <f t="array" ref="V543">IF(W543="","",XLOOKUP(W543,selector_04,selector_04_ids,""))</f>
        <v/>
      </c>
      <c r="W543" s="25"/>
      <c r="AK543" s="19" t="s">
        <v>68</v>
      </c>
      <c r="AL543" s="19" t="s">
        <v>68</v>
      </c>
    </row>
    <row r="544">
      <c r="A544" s="14"/>
      <c r="B544" s="14"/>
      <c r="C544" s="14"/>
      <c r="D544" s="14"/>
      <c r="E544" s="14"/>
      <c r="F544" s="32"/>
      <c r="G544" s="23" t="str">
        <f t="array" ref="G544">IF(H544="","",XLOOKUP(H544,selector_06,selector_06_ids,""))</f>
        <v/>
      </c>
      <c r="H544" s="25"/>
      <c r="I544" s="23" t="str">
        <f t="array" ref="I544">IF(J544="","",XLOOKUP(J544,selector_08,selector_08_ids,""))</f>
        <v/>
      </c>
      <c r="J544" s="25"/>
      <c r="K544" s="14"/>
      <c r="L544" s="14"/>
      <c r="M544" s="14"/>
      <c r="N544" s="14"/>
      <c r="O544" s="14"/>
      <c r="P544" s="23" t="str">
        <f t="array" ref="P544">IF(Q544="","",XLOOKUP(Q544,selector_05,selector_05_ids,""))</f>
        <v/>
      </c>
      <c r="Q544" s="25"/>
      <c r="R544" s="23" t="str">
        <f t="array" ref="R544">IF(S544="","",XLOOKUP(S544,selector_23,selector_23_ids,""))</f>
        <v/>
      </c>
      <c r="S544" s="25"/>
      <c r="T544" s="23" t="str">
        <f t="array" ref="T544">IF(U544="","",XLOOKUP(U544,selector_06,selector_06_ids,""))</f>
        <v/>
      </c>
      <c r="U544" s="25"/>
      <c r="V544" s="23" t="str">
        <f t="array" ref="V544">IF(W544="","",XLOOKUP(W544,selector_04,selector_04_ids,""))</f>
        <v/>
      </c>
      <c r="W544" s="25"/>
      <c r="AK544" s="19" t="s">
        <v>68</v>
      </c>
      <c r="AL544" s="19" t="s">
        <v>68</v>
      </c>
    </row>
    <row r="545">
      <c r="A545" s="14"/>
      <c r="B545" s="14"/>
      <c r="C545" s="14"/>
      <c r="D545" s="14"/>
      <c r="E545" s="14"/>
      <c r="F545" s="32"/>
      <c r="G545" s="23" t="str">
        <f t="array" ref="G545">IF(H545="","",XLOOKUP(H545,selector_06,selector_06_ids,""))</f>
        <v/>
      </c>
      <c r="H545" s="25"/>
      <c r="I545" s="23" t="str">
        <f t="array" ref="I545">IF(J545="","",XLOOKUP(J545,selector_08,selector_08_ids,""))</f>
        <v/>
      </c>
      <c r="J545" s="25"/>
      <c r="K545" s="14"/>
      <c r="L545" s="14"/>
      <c r="M545" s="14"/>
      <c r="N545" s="14"/>
      <c r="O545" s="14"/>
      <c r="P545" s="23" t="str">
        <f t="array" ref="P545">IF(Q545="","",XLOOKUP(Q545,selector_05,selector_05_ids,""))</f>
        <v/>
      </c>
      <c r="Q545" s="25"/>
      <c r="R545" s="23" t="str">
        <f t="array" ref="R545">IF(S545="","",XLOOKUP(S545,selector_23,selector_23_ids,""))</f>
        <v/>
      </c>
      <c r="S545" s="25"/>
      <c r="T545" s="23" t="str">
        <f t="array" ref="T545">IF(U545="","",XLOOKUP(U545,selector_06,selector_06_ids,""))</f>
        <v/>
      </c>
      <c r="U545" s="25"/>
      <c r="V545" s="23" t="str">
        <f t="array" ref="V545">IF(W545="","",XLOOKUP(W545,selector_04,selector_04_ids,""))</f>
        <v/>
      </c>
      <c r="W545" s="25"/>
      <c r="AK545" s="19" t="s">
        <v>68</v>
      </c>
      <c r="AL545" s="19" t="s">
        <v>68</v>
      </c>
    </row>
    <row r="546">
      <c r="A546" s="14"/>
      <c r="B546" s="14"/>
      <c r="C546" s="14"/>
      <c r="D546" s="14"/>
      <c r="E546" s="14"/>
      <c r="F546" s="32"/>
      <c r="G546" s="23" t="str">
        <f t="array" ref="G546">IF(H546="","",XLOOKUP(H546,selector_06,selector_06_ids,""))</f>
        <v/>
      </c>
      <c r="H546" s="25"/>
      <c r="I546" s="23" t="str">
        <f t="array" ref="I546">IF(J546="","",XLOOKUP(J546,selector_08,selector_08_ids,""))</f>
        <v/>
      </c>
      <c r="J546" s="25"/>
      <c r="K546" s="14"/>
      <c r="L546" s="14"/>
      <c r="M546" s="14"/>
      <c r="N546" s="14"/>
      <c r="O546" s="14"/>
      <c r="P546" s="23" t="str">
        <f t="array" ref="P546">IF(Q546="","",XLOOKUP(Q546,selector_05,selector_05_ids,""))</f>
        <v/>
      </c>
      <c r="Q546" s="25"/>
      <c r="R546" s="23" t="str">
        <f t="array" ref="R546">IF(S546="","",XLOOKUP(S546,selector_23,selector_23_ids,""))</f>
        <v/>
      </c>
      <c r="S546" s="25"/>
      <c r="T546" s="23" t="str">
        <f t="array" ref="T546">IF(U546="","",XLOOKUP(U546,selector_06,selector_06_ids,""))</f>
        <v/>
      </c>
      <c r="U546" s="25"/>
      <c r="V546" s="23" t="str">
        <f t="array" ref="V546">IF(W546="","",XLOOKUP(W546,selector_04,selector_04_ids,""))</f>
        <v/>
      </c>
      <c r="W546" s="25"/>
      <c r="AK546" s="19" t="s">
        <v>68</v>
      </c>
      <c r="AL546" s="19" t="s">
        <v>68</v>
      </c>
    </row>
    <row r="547">
      <c r="A547" s="14"/>
      <c r="B547" s="14"/>
      <c r="C547" s="14"/>
      <c r="D547" s="14"/>
      <c r="E547" s="14"/>
      <c r="F547" s="32"/>
      <c r="G547" s="23" t="str">
        <f t="array" ref="G547">IF(H547="","",XLOOKUP(H547,selector_06,selector_06_ids,""))</f>
        <v/>
      </c>
      <c r="H547" s="25"/>
      <c r="I547" s="23" t="str">
        <f t="array" ref="I547">IF(J547="","",XLOOKUP(J547,selector_08,selector_08_ids,""))</f>
        <v/>
      </c>
      <c r="J547" s="25"/>
      <c r="K547" s="14"/>
      <c r="L547" s="14"/>
      <c r="M547" s="14"/>
      <c r="N547" s="14"/>
      <c r="O547" s="14"/>
      <c r="P547" s="23" t="str">
        <f t="array" ref="P547">IF(Q547="","",XLOOKUP(Q547,selector_05,selector_05_ids,""))</f>
        <v/>
      </c>
      <c r="Q547" s="25"/>
      <c r="R547" s="23" t="str">
        <f t="array" ref="R547">IF(S547="","",XLOOKUP(S547,selector_23,selector_23_ids,""))</f>
        <v/>
      </c>
      <c r="S547" s="25"/>
      <c r="T547" s="23" t="str">
        <f t="array" ref="T547">IF(U547="","",XLOOKUP(U547,selector_06,selector_06_ids,""))</f>
        <v/>
      </c>
      <c r="U547" s="25"/>
      <c r="V547" s="23" t="str">
        <f t="array" ref="V547">IF(W547="","",XLOOKUP(W547,selector_04,selector_04_ids,""))</f>
        <v/>
      </c>
      <c r="W547" s="25"/>
      <c r="AK547" s="19" t="s">
        <v>68</v>
      </c>
      <c r="AL547" s="19" t="s">
        <v>68</v>
      </c>
    </row>
    <row r="548">
      <c r="A548" s="14"/>
      <c r="B548" s="14"/>
      <c r="C548" s="14"/>
      <c r="D548" s="14"/>
      <c r="E548" s="14"/>
      <c r="F548" s="32"/>
      <c r="G548" s="23" t="str">
        <f t="array" ref="G548">IF(H548="","",XLOOKUP(H548,selector_06,selector_06_ids,""))</f>
        <v/>
      </c>
      <c r="H548" s="25"/>
      <c r="I548" s="23" t="str">
        <f t="array" ref="I548">IF(J548="","",XLOOKUP(J548,selector_08,selector_08_ids,""))</f>
        <v/>
      </c>
      <c r="J548" s="25"/>
      <c r="K548" s="14"/>
      <c r="L548" s="14"/>
      <c r="M548" s="14"/>
      <c r="N548" s="14"/>
      <c r="O548" s="14"/>
      <c r="P548" s="23" t="str">
        <f t="array" ref="P548">IF(Q548="","",XLOOKUP(Q548,selector_05,selector_05_ids,""))</f>
        <v/>
      </c>
      <c r="Q548" s="25"/>
      <c r="R548" s="23" t="str">
        <f t="array" ref="R548">IF(S548="","",XLOOKUP(S548,selector_23,selector_23_ids,""))</f>
        <v/>
      </c>
      <c r="S548" s="25"/>
      <c r="T548" s="23" t="str">
        <f t="array" ref="T548">IF(U548="","",XLOOKUP(U548,selector_06,selector_06_ids,""))</f>
        <v/>
      </c>
      <c r="U548" s="25"/>
      <c r="V548" s="23" t="str">
        <f t="array" ref="V548">IF(W548="","",XLOOKUP(W548,selector_04,selector_04_ids,""))</f>
        <v/>
      </c>
      <c r="W548" s="25"/>
      <c r="AK548" s="19" t="s">
        <v>68</v>
      </c>
      <c r="AL548" s="19" t="s">
        <v>68</v>
      </c>
    </row>
    <row r="549">
      <c r="A549" s="14"/>
      <c r="B549" s="14"/>
      <c r="C549" s="14"/>
      <c r="D549" s="14"/>
      <c r="E549" s="14"/>
      <c r="F549" s="32"/>
      <c r="G549" s="23" t="str">
        <f t="array" ref="G549">IF(H549="","",XLOOKUP(H549,selector_06,selector_06_ids,""))</f>
        <v/>
      </c>
      <c r="H549" s="25"/>
      <c r="I549" s="23" t="str">
        <f t="array" ref="I549">IF(J549="","",XLOOKUP(J549,selector_08,selector_08_ids,""))</f>
        <v/>
      </c>
      <c r="J549" s="25"/>
      <c r="K549" s="14"/>
      <c r="L549" s="14"/>
      <c r="M549" s="14"/>
      <c r="N549" s="14"/>
      <c r="O549" s="14"/>
      <c r="P549" s="23" t="str">
        <f t="array" ref="P549">IF(Q549="","",XLOOKUP(Q549,selector_05,selector_05_ids,""))</f>
        <v/>
      </c>
      <c r="Q549" s="25"/>
      <c r="R549" s="23" t="str">
        <f t="array" ref="R549">IF(S549="","",XLOOKUP(S549,selector_23,selector_23_ids,""))</f>
        <v/>
      </c>
      <c r="S549" s="25"/>
      <c r="T549" s="23" t="str">
        <f t="array" ref="T549">IF(U549="","",XLOOKUP(U549,selector_06,selector_06_ids,""))</f>
        <v/>
      </c>
      <c r="U549" s="25"/>
      <c r="V549" s="23" t="str">
        <f t="array" ref="V549">IF(W549="","",XLOOKUP(W549,selector_04,selector_04_ids,""))</f>
        <v/>
      </c>
      <c r="W549" s="25"/>
      <c r="AK549" s="19" t="s">
        <v>68</v>
      </c>
      <c r="AL549" s="19" t="s">
        <v>68</v>
      </c>
    </row>
    <row r="550">
      <c r="A550" s="14"/>
      <c r="B550" s="14"/>
      <c r="C550" s="14"/>
      <c r="D550" s="14"/>
      <c r="E550" s="14"/>
      <c r="F550" s="32"/>
      <c r="G550" s="23" t="str">
        <f t="array" ref="G550">IF(H550="","",XLOOKUP(H550,selector_06,selector_06_ids,""))</f>
        <v/>
      </c>
      <c r="H550" s="25"/>
      <c r="I550" s="23" t="str">
        <f t="array" ref="I550">IF(J550="","",XLOOKUP(J550,selector_08,selector_08_ids,""))</f>
        <v/>
      </c>
      <c r="J550" s="25"/>
      <c r="K550" s="14"/>
      <c r="L550" s="14"/>
      <c r="M550" s="14"/>
      <c r="N550" s="14"/>
      <c r="O550" s="14"/>
      <c r="P550" s="23" t="str">
        <f t="array" ref="P550">IF(Q550="","",XLOOKUP(Q550,selector_05,selector_05_ids,""))</f>
        <v/>
      </c>
      <c r="Q550" s="25"/>
      <c r="R550" s="23" t="str">
        <f t="array" ref="R550">IF(S550="","",XLOOKUP(S550,selector_23,selector_23_ids,""))</f>
        <v/>
      </c>
      <c r="S550" s="25"/>
      <c r="T550" s="23" t="str">
        <f t="array" ref="T550">IF(U550="","",XLOOKUP(U550,selector_06,selector_06_ids,""))</f>
        <v/>
      </c>
      <c r="U550" s="25"/>
      <c r="V550" s="23" t="str">
        <f t="array" ref="V550">IF(W550="","",XLOOKUP(W550,selector_04,selector_04_ids,""))</f>
        <v/>
      </c>
      <c r="W550" s="25"/>
      <c r="AK550" s="19" t="s">
        <v>68</v>
      </c>
      <c r="AL550" s="19" t="s">
        <v>68</v>
      </c>
    </row>
    <row r="551">
      <c r="A551" s="14"/>
      <c r="B551" s="14"/>
      <c r="C551" s="14"/>
      <c r="D551" s="14"/>
      <c r="E551" s="14"/>
      <c r="F551" s="32"/>
      <c r="G551" s="23" t="str">
        <f t="array" ref="G551">IF(H551="","",XLOOKUP(H551,selector_06,selector_06_ids,""))</f>
        <v/>
      </c>
      <c r="H551" s="25"/>
      <c r="I551" s="23" t="str">
        <f t="array" ref="I551">IF(J551="","",XLOOKUP(J551,selector_08,selector_08_ids,""))</f>
        <v/>
      </c>
      <c r="J551" s="25"/>
      <c r="K551" s="14"/>
      <c r="L551" s="14"/>
      <c r="M551" s="14"/>
      <c r="N551" s="14"/>
      <c r="O551" s="14"/>
      <c r="P551" s="23" t="str">
        <f t="array" ref="P551">IF(Q551="","",XLOOKUP(Q551,selector_05,selector_05_ids,""))</f>
        <v/>
      </c>
      <c r="Q551" s="25"/>
      <c r="R551" s="23" t="str">
        <f t="array" ref="R551">IF(S551="","",XLOOKUP(S551,selector_23,selector_23_ids,""))</f>
        <v/>
      </c>
      <c r="S551" s="25"/>
      <c r="T551" s="23" t="str">
        <f t="array" ref="T551">IF(U551="","",XLOOKUP(U551,selector_06,selector_06_ids,""))</f>
        <v/>
      </c>
      <c r="U551" s="25"/>
      <c r="V551" s="23" t="str">
        <f t="array" ref="V551">IF(W551="","",XLOOKUP(W551,selector_04,selector_04_ids,""))</f>
        <v/>
      </c>
      <c r="W551" s="25"/>
      <c r="AK551" s="19" t="s">
        <v>68</v>
      </c>
      <c r="AL551" s="19" t="s">
        <v>68</v>
      </c>
    </row>
    <row r="552">
      <c r="A552" s="14"/>
      <c r="B552" s="14"/>
      <c r="C552" s="14"/>
      <c r="D552" s="14"/>
      <c r="E552" s="14"/>
      <c r="F552" s="32"/>
      <c r="G552" s="23" t="str">
        <f t="array" ref="G552">IF(H552="","",XLOOKUP(H552,selector_06,selector_06_ids,""))</f>
        <v/>
      </c>
      <c r="H552" s="25"/>
      <c r="I552" s="23" t="str">
        <f t="array" ref="I552">IF(J552="","",XLOOKUP(J552,selector_08,selector_08_ids,""))</f>
        <v/>
      </c>
      <c r="J552" s="25"/>
      <c r="K552" s="14"/>
      <c r="L552" s="14"/>
      <c r="M552" s="14"/>
      <c r="N552" s="14"/>
      <c r="O552" s="14"/>
      <c r="P552" s="23" t="str">
        <f t="array" ref="P552">IF(Q552="","",XLOOKUP(Q552,selector_05,selector_05_ids,""))</f>
        <v/>
      </c>
      <c r="Q552" s="25"/>
      <c r="R552" s="23" t="str">
        <f t="array" ref="R552">IF(S552="","",XLOOKUP(S552,selector_23,selector_23_ids,""))</f>
        <v/>
      </c>
      <c r="S552" s="25"/>
      <c r="T552" s="23" t="str">
        <f t="array" ref="T552">IF(U552="","",XLOOKUP(U552,selector_06,selector_06_ids,""))</f>
        <v/>
      </c>
      <c r="U552" s="25"/>
      <c r="V552" s="23" t="str">
        <f t="array" ref="V552">IF(W552="","",XLOOKUP(W552,selector_04,selector_04_ids,""))</f>
        <v/>
      </c>
      <c r="W552" s="25"/>
      <c r="AK552" s="19" t="s">
        <v>68</v>
      </c>
      <c r="AL552" s="19" t="s">
        <v>68</v>
      </c>
    </row>
    <row r="553">
      <c r="A553" s="14"/>
      <c r="B553" s="14"/>
      <c r="C553" s="14"/>
      <c r="D553" s="14"/>
      <c r="E553" s="14"/>
      <c r="F553" s="32"/>
      <c r="G553" s="23" t="str">
        <f t="array" ref="G553">IF(H553="","",XLOOKUP(H553,selector_06,selector_06_ids,""))</f>
        <v/>
      </c>
      <c r="H553" s="25"/>
      <c r="I553" s="23" t="str">
        <f t="array" ref="I553">IF(J553="","",XLOOKUP(J553,selector_08,selector_08_ids,""))</f>
        <v/>
      </c>
      <c r="J553" s="25"/>
      <c r="K553" s="14"/>
      <c r="L553" s="14"/>
      <c r="M553" s="14"/>
      <c r="N553" s="14"/>
      <c r="O553" s="14"/>
      <c r="P553" s="23" t="str">
        <f t="array" ref="P553">IF(Q553="","",XLOOKUP(Q553,selector_05,selector_05_ids,""))</f>
        <v/>
      </c>
      <c r="Q553" s="25"/>
      <c r="R553" s="23" t="str">
        <f t="array" ref="R553">IF(S553="","",XLOOKUP(S553,selector_23,selector_23_ids,""))</f>
        <v/>
      </c>
      <c r="S553" s="25"/>
      <c r="T553" s="23" t="str">
        <f t="array" ref="T553">IF(U553="","",XLOOKUP(U553,selector_06,selector_06_ids,""))</f>
        <v/>
      </c>
      <c r="U553" s="25"/>
      <c r="V553" s="23" t="str">
        <f t="array" ref="V553">IF(W553="","",XLOOKUP(W553,selector_04,selector_04_ids,""))</f>
        <v/>
      </c>
      <c r="W553" s="25"/>
      <c r="AK553" s="19" t="s">
        <v>68</v>
      </c>
      <c r="AL553" s="19" t="s">
        <v>68</v>
      </c>
    </row>
    <row r="554">
      <c r="A554" s="14"/>
      <c r="B554" s="14"/>
      <c r="C554" s="14"/>
      <c r="D554" s="14"/>
      <c r="E554" s="14"/>
      <c r="F554" s="32"/>
      <c r="G554" s="23" t="str">
        <f t="array" ref="G554">IF(H554="","",XLOOKUP(H554,selector_06,selector_06_ids,""))</f>
        <v/>
      </c>
      <c r="H554" s="25"/>
      <c r="I554" s="23" t="str">
        <f t="array" ref="I554">IF(J554="","",XLOOKUP(J554,selector_08,selector_08_ids,""))</f>
        <v/>
      </c>
      <c r="J554" s="25"/>
      <c r="K554" s="14"/>
      <c r="L554" s="14"/>
      <c r="M554" s="14"/>
      <c r="N554" s="14"/>
      <c r="O554" s="14"/>
      <c r="P554" s="23" t="str">
        <f t="array" ref="P554">IF(Q554="","",XLOOKUP(Q554,selector_05,selector_05_ids,""))</f>
        <v/>
      </c>
      <c r="Q554" s="25"/>
      <c r="R554" s="23" t="str">
        <f t="array" ref="R554">IF(S554="","",XLOOKUP(S554,selector_23,selector_23_ids,""))</f>
        <v/>
      </c>
      <c r="S554" s="25"/>
      <c r="T554" s="23" t="str">
        <f t="array" ref="T554">IF(U554="","",XLOOKUP(U554,selector_06,selector_06_ids,""))</f>
        <v/>
      </c>
      <c r="U554" s="25"/>
      <c r="V554" s="23" t="str">
        <f t="array" ref="V554">IF(W554="","",XLOOKUP(W554,selector_04,selector_04_ids,""))</f>
        <v/>
      </c>
      <c r="W554" s="25"/>
      <c r="AK554" s="19" t="s">
        <v>68</v>
      </c>
      <c r="AL554" s="19" t="s">
        <v>68</v>
      </c>
    </row>
    <row r="555">
      <c r="A555" s="14"/>
      <c r="B555" s="14"/>
      <c r="C555" s="14"/>
      <c r="D555" s="14"/>
      <c r="E555" s="14"/>
      <c r="F555" s="32"/>
      <c r="G555" s="23" t="str">
        <f t="array" ref="G555">IF(H555="","",XLOOKUP(H555,selector_06,selector_06_ids,""))</f>
        <v/>
      </c>
      <c r="H555" s="25"/>
      <c r="I555" s="23" t="str">
        <f t="array" ref="I555">IF(J555="","",XLOOKUP(J555,selector_08,selector_08_ids,""))</f>
        <v/>
      </c>
      <c r="J555" s="25"/>
      <c r="K555" s="14"/>
      <c r="L555" s="14"/>
      <c r="M555" s="14"/>
      <c r="N555" s="14"/>
      <c r="O555" s="14"/>
      <c r="P555" s="23" t="str">
        <f t="array" ref="P555">IF(Q555="","",XLOOKUP(Q555,selector_05,selector_05_ids,""))</f>
        <v/>
      </c>
      <c r="Q555" s="25"/>
      <c r="R555" s="23" t="str">
        <f t="array" ref="R555">IF(S555="","",XLOOKUP(S555,selector_23,selector_23_ids,""))</f>
        <v/>
      </c>
      <c r="S555" s="25"/>
      <c r="T555" s="23" t="str">
        <f t="array" ref="T555">IF(U555="","",XLOOKUP(U555,selector_06,selector_06_ids,""))</f>
        <v/>
      </c>
      <c r="U555" s="25"/>
      <c r="V555" s="23" t="str">
        <f t="array" ref="V555">IF(W555="","",XLOOKUP(W555,selector_04,selector_04_ids,""))</f>
        <v/>
      </c>
      <c r="W555" s="25"/>
      <c r="AK555" s="19" t="s">
        <v>68</v>
      </c>
      <c r="AL555" s="19" t="s">
        <v>68</v>
      </c>
    </row>
    <row r="556">
      <c r="A556" s="14"/>
      <c r="B556" s="14"/>
      <c r="C556" s="14"/>
      <c r="D556" s="14"/>
      <c r="E556" s="14"/>
      <c r="F556" s="32"/>
      <c r="G556" s="23" t="str">
        <f t="array" ref="G556">IF(H556="","",XLOOKUP(H556,selector_06,selector_06_ids,""))</f>
        <v/>
      </c>
      <c r="H556" s="25"/>
      <c r="I556" s="23" t="str">
        <f t="array" ref="I556">IF(J556="","",XLOOKUP(J556,selector_08,selector_08_ids,""))</f>
        <v/>
      </c>
      <c r="J556" s="25"/>
      <c r="K556" s="14"/>
      <c r="L556" s="14"/>
      <c r="M556" s="14"/>
      <c r="N556" s="14"/>
      <c r="O556" s="14"/>
      <c r="P556" s="23" t="str">
        <f t="array" ref="P556">IF(Q556="","",XLOOKUP(Q556,selector_05,selector_05_ids,""))</f>
        <v/>
      </c>
      <c r="Q556" s="25"/>
      <c r="R556" s="23" t="str">
        <f t="array" ref="R556">IF(S556="","",XLOOKUP(S556,selector_23,selector_23_ids,""))</f>
        <v/>
      </c>
      <c r="S556" s="25"/>
      <c r="T556" s="23" t="str">
        <f t="array" ref="T556">IF(U556="","",XLOOKUP(U556,selector_06,selector_06_ids,""))</f>
        <v/>
      </c>
      <c r="U556" s="25"/>
      <c r="V556" s="23" t="str">
        <f t="array" ref="V556">IF(W556="","",XLOOKUP(W556,selector_04,selector_04_ids,""))</f>
        <v/>
      </c>
      <c r="W556" s="25"/>
      <c r="AK556" s="19" t="s">
        <v>68</v>
      </c>
      <c r="AL556" s="19" t="s">
        <v>68</v>
      </c>
    </row>
    <row r="557">
      <c r="A557" s="14"/>
      <c r="B557" s="14"/>
      <c r="C557" s="14"/>
      <c r="D557" s="14"/>
      <c r="E557" s="14"/>
      <c r="F557" s="32"/>
      <c r="G557" s="23" t="str">
        <f t="array" ref="G557">IF(H557="","",XLOOKUP(H557,selector_06,selector_06_ids,""))</f>
        <v/>
      </c>
      <c r="H557" s="25"/>
      <c r="I557" s="23" t="str">
        <f t="array" ref="I557">IF(J557="","",XLOOKUP(J557,selector_08,selector_08_ids,""))</f>
        <v/>
      </c>
      <c r="J557" s="25"/>
      <c r="K557" s="14"/>
      <c r="L557" s="14"/>
      <c r="M557" s="14"/>
      <c r="N557" s="14"/>
      <c r="O557" s="14"/>
      <c r="P557" s="23" t="str">
        <f t="array" ref="P557">IF(Q557="","",XLOOKUP(Q557,selector_05,selector_05_ids,""))</f>
        <v/>
      </c>
      <c r="Q557" s="25"/>
      <c r="R557" s="23" t="str">
        <f t="array" ref="R557">IF(S557="","",XLOOKUP(S557,selector_23,selector_23_ids,""))</f>
        <v/>
      </c>
      <c r="S557" s="25"/>
      <c r="T557" s="23" t="str">
        <f t="array" ref="T557">IF(U557="","",XLOOKUP(U557,selector_06,selector_06_ids,""))</f>
        <v/>
      </c>
      <c r="U557" s="25"/>
      <c r="V557" s="23" t="str">
        <f t="array" ref="V557">IF(W557="","",XLOOKUP(W557,selector_04,selector_04_ids,""))</f>
        <v/>
      </c>
      <c r="W557" s="25"/>
      <c r="AK557" s="19" t="s">
        <v>68</v>
      </c>
      <c r="AL557" s="19" t="s">
        <v>68</v>
      </c>
    </row>
    <row r="558">
      <c r="A558" s="14"/>
      <c r="B558" s="14"/>
      <c r="C558" s="14"/>
      <c r="D558" s="14"/>
      <c r="E558" s="14"/>
      <c r="F558" s="32"/>
      <c r="G558" s="23" t="str">
        <f t="array" ref="G558">IF(H558="","",XLOOKUP(H558,selector_06,selector_06_ids,""))</f>
        <v/>
      </c>
      <c r="H558" s="25"/>
      <c r="I558" s="23" t="str">
        <f t="array" ref="I558">IF(J558="","",XLOOKUP(J558,selector_08,selector_08_ids,""))</f>
        <v/>
      </c>
      <c r="J558" s="25"/>
      <c r="K558" s="14"/>
      <c r="L558" s="14"/>
      <c r="M558" s="14"/>
      <c r="N558" s="14"/>
      <c r="O558" s="14"/>
      <c r="P558" s="23" t="str">
        <f t="array" ref="P558">IF(Q558="","",XLOOKUP(Q558,selector_05,selector_05_ids,""))</f>
        <v/>
      </c>
      <c r="Q558" s="25"/>
      <c r="R558" s="23" t="str">
        <f t="array" ref="R558">IF(S558="","",XLOOKUP(S558,selector_23,selector_23_ids,""))</f>
        <v/>
      </c>
      <c r="S558" s="25"/>
      <c r="T558" s="23" t="str">
        <f t="array" ref="T558">IF(U558="","",XLOOKUP(U558,selector_06,selector_06_ids,""))</f>
        <v/>
      </c>
      <c r="U558" s="25"/>
      <c r="V558" s="23" t="str">
        <f t="array" ref="V558">IF(W558="","",XLOOKUP(W558,selector_04,selector_04_ids,""))</f>
        <v/>
      </c>
      <c r="W558" s="25"/>
      <c r="AK558" s="19" t="s">
        <v>68</v>
      </c>
      <c r="AL558" s="19" t="s">
        <v>68</v>
      </c>
    </row>
    <row r="559">
      <c r="A559" s="14"/>
      <c r="B559" s="14"/>
      <c r="C559" s="14"/>
      <c r="D559" s="14"/>
      <c r="E559" s="14"/>
      <c r="F559" s="32"/>
      <c r="G559" s="23" t="str">
        <f t="array" ref="G559">IF(H559="","",XLOOKUP(H559,selector_06,selector_06_ids,""))</f>
        <v/>
      </c>
      <c r="H559" s="25"/>
      <c r="I559" s="23" t="str">
        <f t="array" ref="I559">IF(J559="","",XLOOKUP(J559,selector_08,selector_08_ids,""))</f>
        <v/>
      </c>
      <c r="J559" s="25"/>
      <c r="K559" s="14"/>
      <c r="L559" s="14"/>
      <c r="M559" s="14"/>
      <c r="N559" s="14"/>
      <c r="O559" s="14"/>
      <c r="P559" s="23" t="str">
        <f t="array" ref="P559">IF(Q559="","",XLOOKUP(Q559,selector_05,selector_05_ids,""))</f>
        <v/>
      </c>
      <c r="Q559" s="25"/>
      <c r="R559" s="23" t="str">
        <f t="array" ref="R559">IF(S559="","",XLOOKUP(S559,selector_23,selector_23_ids,""))</f>
        <v/>
      </c>
      <c r="S559" s="25"/>
      <c r="T559" s="23" t="str">
        <f t="array" ref="T559">IF(U559="","",XLOOKUP(U559,selector_06,selector_06_ids,""))</f>
        <v/>
      </c>
      <c r="U559" s="25"/>
      <c r="V559" s="23" t="str">
        <f t="array" ref="V559">IF(W559="","",XLOOKUP(W559,selector_04,selector_04_ids,""))</f>
        <v/>
      </c>
      <c r="W559" s="25"/>
      <c r="AK559" s="19" t="s">
        <v>68</v>
      </c>
      <c r="AL559" s="19" t="s">
        <v>68</v>
      </c>
    </row>
    <row r="560">
      <c r="A560" s="14"/>
      <c r="B560" s="14"/>
      <c r="C560" s="14"/>
      <c r="D560" s="14"/>
      <c r="E560" s="14"/>
      <c r="F560" s="32"/>
      <c r="G560" s="23" t="str">
        <f t="array" ref="G560">IF(H560="","",XLOOKUP(H560,selector_06,selector_06_ids,""))</f>
        <v/>
      </c>
      <c r="H560" s="25"/>
      <c r="I560" s="23" t="str">
        <f t="array" ref="I560">IF(J560="","",XLOOKUP(J560,selector_08,selector_08_ids,""))</f>
        <v/>
      </c>
      <c r="J560" s="25"/>
      <c r="K560" s="14"/>
      <c r="L560" s="14"/>
      <c r="M560" s="14"/>
      <c r="N560" s="14"/>
      <c r="O560" s="14"/>
      <c r="P560" s="23" t="str">
        <f t="array" ref="P560">IF(Q560="","",XLOOKUP(Q560,selector_05,selector_05_ids,""))</f>
        <v/>
      </c>
      <c r="Q560" s="25"/>
      <c r="R560" s="23" t="str">
        <f t="array" ref="R560">IF(S560="","",XLOOKUP(S560,selector_23,selector_23_ids,""))</f>
        <v/>
      </c>
      <c r="S560" s="25"/>
      <c r="T560" s="23" t="str">
        <f t="array" ref="T560">IF(U560="","",XLOOKUP(U560,selector_06,selector_06_ids,""))</f>
        <v/>
      </c>
      <c r="U560" s="25"/>
      <c r="V560" s="23" t="str">
        <f t="array" ref="V560">IF(W560="","",XLOOKUP(W560,selector_04,selector_04_ids,""))</f>
        <v/>
      </c>
      <c r="W560" s="25"/>
      <c r="AK560" s="19" t="s">
        <v>68</v>
      </c>
      <c r="AL560" s="19" t="s">
        <v>68</v>
      </c>
    </row>
    <row r="561">
      <c r="A561" s="14"/>
      <c r="B561" s="14"/>
      <c r="C561" s="14"/>
      <c r="D561" s="14"/>
      <c r="E561" s="14"/>
      <c r="F561" s="32"/>
      <c r="G561" s="23" t="str">
        <f t="array" ref="G561">IF(H561="","",XLOOKUP(H561,selector_06,selector_06_ids,""))</f>
        <v/>
      </c>
      <c r="H561" s="25"/>
      <c r="I561" s="23" t="str">
        <f t="array" ref="I561">IF(J561="","",XLOOKUP(J561,selector_08,selector_08_ids,""))</f>
        <v/>
      </c>
      <c r="J561" s="25"/>
      <c r="K561" s="14"/>
      <c r="L561" s="14"/>
      <c r="M561" s="14"/>
      <c r="N561" s="14"/>
      <c r="O561" s="14"/>
      <c r="P561" s="23" t="str">
        <f t="array" ref="P561">IF(Q561="","",XLOOKUP(Q561,selector_05,selector_05_ids,""))</f>
        <v/>
      </c>
      <c r="Q561" s="25"/>
      <c r="R561" s="23" t="str">
        <f t="array" ref="R561">IF(S561="","",XLOOKUP(S561,selector_23,selector_23_ids,""))</f>
        <v/>
      </c>
      <c r="S561" s="25"/>
      <c r="T561" s="23" t="str">
        <f t="array" ref="T561">IF(U561="","",XLOOKUP(U561,selector_06,selector_06_ids,""))</f>
        <v/>
      </c>
      <c r="U561" s="25"/>
      <c r="V561" s="23" t="str">
        <f t="array" ref="V561">IF(W561="","",XLOOKUP(W561,selector_04,selector_04_ids,""))</f>
        <v/>
      </c>
      <c r="W561" s="25"/>
      <c r="AK561" s="19" t="s">
        <v>68</v>
      </c>
      <c r="AL561" s="19" t="s">
        <v>68</v>
      </c>
    </row>
    <row r="562">
      <c r="A562" s="14"/>
      <c r="B562" s="14"/>
      <c r="C562" s="14"/>
      <c r="D562" s="14"/>
      <c r="E562" s="14"/>
      <c r="F562" s="32"/>
      <c r="G562" s="23" t="str">
        <f t="array" ref="G562">IF(H562="","",XLOOKUP(H562,selector_06,selector_06_ids,""))</f>
        <v/>
      </c>
      <c r="H562" s="25"/>
      <c r="I562" s="23" t="str">
        <f t="array" ref="I562">IF(J562="","",XLOOKUP(J562,selector_08,selector_08_ids,""))</f>
        <v/>
      </c>
      <c r="J562" s="25"/>
      <c r="K562" s="14"/>
      <c r="L562" s="14"/>
      <c r="M562" s="14"/>
      <c r="N562" s="14"/>
      <c r="O562" s="14"/>
      <c r="P562" s="23" t="str">
        <f t="array" ref="P562">IF(Q562="","",XLOOKUP(Q562,selector_05,selector_05_ids,""))</f>
        <v/>
      </c>
      <c r="Q562" s="25"/>
      <c r="R562" s="23" t="str">
        <f t="array" ref="R562">IF(S562="","",XLOOKUP(S562,selector_23,selector_23_ids,""))</f>
        <v/>
      </c>
      <c r="S562" s="25"/>
      <c r="T562" s="23" t="str">
        <f t="array" ref="T562">IF(U562="","",XLOOKUP(U562,selector_06,selector_06_ids,""))</f>
        <v/>
      </c>
      <c r="U562" s="25"/>
      <c r="V562" s="23" t="str">
        <f t="array" ref="V562">IF(W562="","",XLOOKUP(W562,selector_04,selector_04_ids,""))</f>
        <v/>
      </c>
      <c r="W562" s="25"/>
      <c r="AK562" s="19" t="s">
        <v>68</v>
      </c>
      <c r="AL562" s="19" t="s">
        <v>68</v>
      </c>
    </row>
    <row r="563">
      <c r="A563" s="14"/>
      <c r="B563" s="14"/>
      <c r="C563" s="14"/>
      <c r="D563" s="14"/>
      <c r="E563" s="14"/>
      <c r="F563" s="32"/>
      <c r="G563" s="23" t="str">
        <f t="array" ref="G563">IF(H563="","",XLOOKUP(H563,selector_06,selector_06_ids,""))</f>
        <v/>
      </c>
      <c r="H563" s="25"/>
      <c r="I563" s="23" t="str">
        <f t="array" ref="I563">IF(J563="","",XLOOKUP(J563,selector_08,selector_08_ids,""))</f>
        <v/>
      </c>
      <c r="J563" s="25"/>
      <c r="K563" s="14"/>
      <c r="L563" s="14"/>
      <c r="M563" s="14"/>
      <c r="N563" s="14"/>
      <c r="O563" s="14"/>
      <c r="P563" s="23" t="str">
        <f t="array" ref="P563">IF(Q563="","",XLOOKUP(Q563,selector_05,selector_05_ids,""))</f>
        <v/>
      </c>
      <c r="Q563" s="25"/>
      <c r="R563" s="23" t="str">
        <f t="array" ref="R563">IF(S563="","",XLOOKUP(S563,selector_23,selector_23_ids,""))</f>
        <v/>
      </c>
      <c r="S563" s="25"/>
      <c r="T563" s="23" t="str">
        <f t="array" ref="T563">IF(U563="","",XLOOKUP(U563,selector_06,selector_06_ids,""))</f>
        <v/>
      </c>
      <c r="U563" s="25"/>
      <c r="V563" s="23" t="str">
        <f t="array" ref="V563">IF(W563="","",XLOOKUP(W563,selector_04,selector_04_ids,""))</f>
        <v/>
      </c>
      <c r="W563" s="25"/>
      <c r="AK563" s="19" t="s">
        <v>68</v>
      </c>
      <c r="AL563" s="19" t="s">
        <v>68</v>
      </c>
    </row>
    <row r="564">
      <c r="A564" s="14"/>
      <c r="B564" s="14"/>
      <c r="C564" s="14"/>
      <c r="D564" s="14"/>
      <c r="E564" s="14"/>
      <c r="F564" s="32"/>
      <c r="G564" s="23" t="str">
        <f t="array" ref="G564">IF(H564="","",XLOOKUP(H564,selector_06,selector_06_ids,""))</f>
        <v/>
      </c>
      <c r="H564" s="25"/>
      <c r="I564" s="23" t="str">
        <f t="array" ref="I564">IF(J564="","",XLOOKUP(J564,selector_08,selector_08_ids,""))</f>
        <v/>
      </c>
      <c r="J564" s="25"/>
      <c r="K564" s="14"/>
      <c r="L564" s="14"/>
      <c r="M564" s="14"/>
      <c r="N564" s="14"/>
      <c r="O564" s="14"/>
      <c r="P564" s="23" t="str">
        <f t="array" ref="P564">IF(Q564="","",XLOOKUP(Q564,selector_05,selector_05_ids,""))</f>
        <v/>
      </c>
      <c r="Q564" s="25"/>
      <c r="R564" s="23" t="str">
        <f t="array" ref="R564">IF(S564="","",XLOOKUP(S564,selector_23,selector_23_ids,""))</f>
        <v/>
      </c>
      <c r="S564" s="25"/>
      <c r="T564" s="23" t="str">
        <f t="array" ref="T564">IF(U564="","",XLOOKUP(U564,selector_06,selector_06_ids,""))</f>
        <v/>
      </c>
      <c r="U564" s="25"/>
      <c r="V564" s="23" t="str">
        <f t="array" ref="V564">IF(W564="","",XLOOKUP(W564,selector_04,selector_04_ids,""))</f>
        <v/>
      </c>
      <c r="W564" s="25"/>
      <c r="AK564" s="19" t="s">
        <v>68</v>
      </c>
      <c r="AL564" s="19" t="s">
        <v>68</v>
      </c>
    </row>
    <row r="565">
      <c r="A565" s="14"/>
      <c r="B565" s="14"/>
      <c r="C565" s="14"/>
      <c r="D565" s="14"/>
      <c r="E565" s="14"/>
      <c r="F565" s="32"/>
      <c r="G565" s="23" t="str">
        <f t="array" ref="G565">IF(H565="","",XLOOKUP(H565,selector_06,selector_06_ids,""))</f>
        <v/>
      </c>
      <c r="H565" s="25"/>
      <c r="I565" s="23" t="str">
        <f t="array" ref="I565">IF(J565="","",XLOOKUP(J565,selector_08,selector_08_ids,""))</f>
        <v/>
      </c>
      <c r="J565" s="25"/>
      <c r="K565" s="14"/>
      <c r="L565" s="14"/>
      <c r="M565" s="14"/>
      <c r="N565" s="14"/>
      <c r="O565" s="14"/>
      <c r="P565" s="23" t="str">
        <f t="array" ref="P565">IF(Q565="","",XLOOKUP(Q565,selector_05,selector_05_ids,""))</f>
        <v/>
      </c>
      <c r="Q565" s="25"/>
      <c r="R565" s="23" t="str">
        <f t="array" ref="R565">IF(S565="","",XLOOKUP(S565,selector_23,selector_23_ids,""))</f>
        <v/>
      </c>
      <c r="S565" s="25"/>
      <c r="T565" s="23" t="str">
        <f t="array" ref="T565">IF(U565="","",XLOOKUP(U565,selector_06,selector_06_ids,""))</f>
        <v/>
      </c>
      <c r="U565" s="25"/>
      <c r="V565" s="23" t="str">
        <f t="array" ref="V565">IF(W565="","",XLOOKUP(W565,selector_04,selector_04_ids,""))</f>
        <v/>
      </c>
      <c r="W565" s="25"/>
      <c r="AK565" s="19" t="s">
        <v>68</v>
      </c>
      <c r="AL565" s="19" t="s">
        <v>68</v>
      </c>
    </row>
    <row r="566">
      <c r="A566" s="14"/>
      <c r="B566" s="14"/>
      <c r="C566" s="14"/>
      <c r="D566" s="14"/>
      <c r="E566" s="14"/>
      <c r="F566" s="32"/>
      <c r="G566" s="23" t="str">
        <f t="array" ref="G566">IF(H566="","",XLOOKUP(H566,selector_06,selector_06_ids,""))</f>
        <v/>
      </c>
      <c r="H566" s="25"/>
      <c r="I566" s="23" t="str">
        <f t="array" ref="I566">IF(J566="","",XLOOKUP(J566,selector_08,selector_08_ids,""))</f>
        <v/>
      </c>
      <c r="J566" s="25"/>
      <c r="K566" s="14"/>
      <c r="L566" s="14"/>
      <c r="M566" s="14"/>
      <c r="N566" s="14"/>
      <c r="O566" s="14"/>
      <c r="P566" s="23" t="str">
        <f t="array" ref="P566">IF(Q566="","",XLOOKUP(Q566,selector_05,selector_05_ids,""))</f>
        <v/>
      </c>
      <c r="Q566" s="25"/>
      <c r="R566" s="23" t="str">
        <f t="array" ref="R566">IF(S566="","",XLOOKUP(S566,selector_23,selector_23_ids,""))</f>
        <v/>
      </c>
      <c r="S566" s="25"/>
      <c r="T566" s="23" t="str">
        <f t="array" ref="T566">IF(U566="","",XLOOKUP(U566,selector_06,selector_06_ids,""))</f>
        <v/>
      </c>
      <c r="U566" s="25"/>
      <c r="V566" s="23" t="str">
        <f t="array" ref="V566">IF(W566="","",XLOOKUP(W566,selector_04,selector_04_ids,""))</f>
        <v/>
      </c>
      <c r="W566" s="25"/>
      <c r="AK566" s="19" t="s">
        <v>68</v>
      </c>
      <c r="AL566" s="19" t="s">
        <v>68</v>
      </c>
    </row>
    <row r="567">
      <c r="A567" s="14"/>
      <c r="B567" s="14"/>
      <c r="C567" s="14"/>
      <c r="D567" s="14"/>
      <c r="E567" s="14"/>
      <c r="F567" s="32"/>
      <c r="G567" s="23" t="str">
        <f t="array" ref="G567">IF(H567="","",XLOOKUP(H567,selector_06,selector_06_ids,""))</f>
        <v/>
      </c>
      <c r="H567" s="25"/>
      <c r="I567" s="23" t="str">
        <f t="array" ref="I567">IF(J567="","",XLOOKUP(J567,selector_08,selector_08_ids,""))</f>
        <v/>
      </c>
      <c r="J567" s="25"/>
      <c r="K567" s="14"/>
      <c r="L567" s="14"/>
      <c r="M567" s="14"/>
      <c r="N567" s="14"/>
      <c r="O567" s="14"/>
      <c r="P567" s="23" t="str">
        <f t="array" ref="P567">IF(Q567="","",XLOOKUP(Q567,selector_05,selector_05_ids,""))</f>
        <v/>
      </c>
      <c r="Q567" s="25"/>
      <c r="R567" s="23" t="str">
        <f t="array" ref="R567">IF(S567="","",XLOOKUP(S567,selector_23,selector_23_ids,""))</f>
        <v/>
      </c>
      <c r="S567" s="25"/>
      <c r="T567" s="23" t="str">
        <f t="array" ref="T567">IF(U567="","",XLOOKUP(U567,selector_06,selector_06_ids,""))</f>
        <v/>
      </c>
      <c r="U567" s="25"/>
      <c r="V567" s="23" t="str">
        <f t="array" ref="V567">IF(W567="","",XLOOKUP(W567,selector_04,selector_04_ids,""))</f>
        <v/>
      </c>
      <c r="W567" s="25"/>
      <c r="AK567" s="19" t="s">
        <v>68</v>
      </c>
      <c r="AL567" s="19" t="s">
        <v>68</v>
      </c>
    </row>
    <row r="568">
      <c r="A568" s="14"/>
      <c r="B568" s="14"/>
      <c r="C568" s="14"/>
      <c r="D568" s="14"/>
      <c r="E568" s="14"/>
      <c r="F568" s="32"/>
      <c r="G568" s="23" t="str">
        <f t="array" ref="G568">IF(H568="","",XLOOKUP(H568,selector_06,selector_06_ids,""))</f>
        <v/>
      </c>
      <c r="H568" s="25"/>
      <c r="I568" s="23" t="str">
        <f t="array" ref="I568">IF(J568="","",XLOOKUP(J568,selector_08,selector_08_ids,""))</f>
        <v/>
      </c>
      <c r="J568" s="25"/>
      <c r="K568" s="14"/>
      <c r="L568" s="14"/>
      <c r="M568" s="14"/>
      <c r="N568" s="14"/>
      <c r="O568" s="14"/>
      <c r="P568" s="23" t="str">
        <f t="array" ref="P568">IF(Q568="","",XLOOKUP(Q568,selector_05,selector_05_ids,""))</f>
        <v/>
      </c>
      <c r="Q568" s="25"/>
      <c r="R568" s="23" t="str">
        <f t="array" ref="R568">IF(S568="","",XLOOKUP(S568,selector_23,selector_23_ids,""))</f>
        <v/>
      </c>
      <c r="S568" s="25"/>
      <c r="T568" s="23" t="str">
        <f t="array" ref="T568">IF(U568="","",XLOOKUP(U568,selector_06,selector_06_ids,""))</f>
        <v/>
      </c>
      <c r="U568" s="25"/>
      <c r="V568" s="23" t="str">
        <f t="array" ref="V568">IF(W568="","",XLOOKUP(W568,selector_04,selector_04_ids,""))</f>
        <v/>
      </c>
      <c r="W568" s="25"/>
      <c r="AK568" s="19" t="s">
        <v>68</v>
      </c>
      <c r="AL568" s="19" t="s">
        <v>68</v>
      </c>
    </row>
    <row r="569">
      <c r="A569" s="14"/>
      <c r="B569" s="14"/>
      <c r="C569" s="14"/>
      <c r="D569" s="14"/>
      <c r="E569" s="14"/>
      <c r="F569" s="32"/>
      <c r="G569" s="23" t="str">
        <f t="array" ref="G569">IF(H569="","",XLOOKUP(H569,selector_06,selector_06_ids,""))</f>
        <v/>
      </c>
      <c r="H569" s="25"/>
      <c r="I569" s="23" t="str">
        <f t="array" ref="I569">IF(J569="","",XLOOKUP(J569,selector_08,selector_08_ids,""))</f>
        <v/>
      </c>
      <c r="J569" s="25"/>
      <c r="K569" s="14"/>
      <c r="L569" s="14"/>
      <c r="M569" s="14"/>
      <c r="N569" s="14"/>
      <c r="O569" s="14"/>
      <c r="P569" s="23" t="str">
        <f t="array" ref="P569">IF(Q569="","",XLOOKUP(Q569,selector_05,selector_05_ids,""))</f>
        <v/>
      </c>
      <c r="Q569" s="25"/>
      <c r="R569" s="23" t="str">
        <f t="array" ref="R569">IF(S569="","",XLOOKUP(S569,selector_23,selector_23_ids,""))</f>
        <v/>
      </c>
      <c r="S569" s="25"/>
      <c r="T569" s="23" t="str">
        <f t="array" ref="T569">IF(U569="","",XLOOKUP(U569,selector_06,selector_06_ids,""))</f>
        <v/>
      </c>
      <c r="U569" s="25"/>
      <c r="V569" s="23" t="str">
        <f t="array" ref="V569">IF(W569="","",XLOOKUP(W569,selector_04,selector_04_ids,""))</f>
        <v/>
      </c>
      <c r="W569" s="25"/>
      <c r="AK569" s="19" t="s">
        <v>68</v>
      </c>
      <c r="AL569" s="19" t="s">
        <v>68</v>
      </c>
    </row>
    <row r="570">
      <c r="A570" s="14"/>
      <c r="B570" s="14"/>
      <c r="C570" s="14"/>
      <c r="D570" s="14"/>
      <c r="E570" s="14"/>
      <c r="F570" s="32"/>
      <c r="G570" s="23" t="str">
        <f t="array" ref="G570">IF(H570="","",XLOOKUP(H570,selector_06,selector_06_ids,""))</f>
        <v/>
      </c>
      <c r="H570" s="25"/>
      <c r="I570" s="23" t="str">
        <f t="array" ref="I570">IF(J570="","",XLOOKUP(J570,selector_08,selector_08_ids,""))</f>
        <v/>
      </c>
      <c r="J570" s="25"/>
      <c r="K570" s="14"/>
      <c r="L570" s="14"/>
      <c r="M570" s="14"/>
      <c r="N570" s="14"/>
      <c r="O570" s="14"/>
      <c r="P570" s="23" t="str">
        <f t="array" ref="P570">IF(Q570="","",XLOOKUP(Q570,selector_05,selector_05_ids,""))</f>
        <v/>
      </c>
      <c r="Q570" s="25"/>
      <c r="R570" s="23" t="str">
        <f t="array" ref="R570">IF(S570="","",XLOOKUP(S570,selector_23,selector_23_ids,""))</f>
        <v/>
      </c>
      <c r="S570" s="25"/>
      <c r="T570" s="23" t="str">
        <f t="array" ref="T570">IF(U570="","",XLOOKUP(U570,selector_06,selector_06_ids,""))</f>
        <v/>
      </c>
      <c r="U570" s="25"/>
      <c r="V570" s="23" t="str">
        <f t="array" ref="V570">IF(W570="","",XLOOKUP(W570,selector_04,selector_04_ids,""))</f>
        <v/>
      </c>
      <c r="W570" s="25"/>
      <c r="AK570" s="19" t="s">
        <v>68</v>
      </c>
      <c r="AL570" s="19" t="s">
        <v>68</v>
      </c>
    </row>
    <row r="571">
      <c r="A571" s="14"/>
      <c r="B571" s="14"/>
      <c r="C571" s="14"/>
      <c r="D571" s="14"/>
      <c r="E571" s="14"/>
      <c r="F571" s="32"/>
      <c r="G571" s="23" t="str">
        <f t="array" ref="G571">IF(H571="","",XLOOKUP(H571,selector_06,selector_06_ids,""))</f>
        <v/>
      </c>
      <c r="H571" s="25"/>
      <c r="I571" s="23" t="str">
        <f t="array" ref="I571">IF(J571="","",XLOOKUP(J571,selector_08,selector_08_ids,""))</f>
        <v/>
      </c>
      <c r="J571" s="25"/>
      <c r="K571" s="14"/>
      <c r="L571" s="14"/>
      <c r="M571" s="14"/>
      <c r="N571" s="14"/>
      <c r="O571" s="14"/>
      <c r="P571" s="23" t="str">
        <f t="array" ref="P571">IF(Q571="","",XLOOKUP(Q571,selector_05,selector_05_ids,""))</f>
        <v/>
      </c>
      <c r="Q571" s="25"/>
      <c r="R571" s="23" t="str">
        <f t="array" ref="R571">IF(S571="","",XLOOKUP(S571,selector_23,selector_23_ids,""))</f>
        <v/>
      </c>
      <c r="S571" s="25"/>
      <c r="T571" s="23" t="str">
        <f t="array" ref="T571">IF(U571="","",XLOOKUP(U571,selector_06,selector_06_ids,""))</f>
        <v/>
      </c>
      <c r="U571" s="25"/>
      <c r="V571" s="23" t="str">
        <f t="array" ref="V571">IF(W571="","",XLOOKUP(W571,selector_04,selector_04_ids,""))</f>
        <v/>
      </c>
      <c r="W571" s="25"/>
      <c r="AK571" s="19" t="s">
        <v>68</v>
      </c>
      <c r="AL571" s="19" t="s">
        <v>68</v>
      </c>
    </row>
    <row r="572">
      <c r="A572" s="14"/>
      <c r="B572" s="14"/>
      <c r="C572" s="14"/>
      <c r="D572" s="14"/>
      <c r="E572" s="14"/>
      <c r="F572" s="32"/>
      <c r="G572" s="23" t="str">
        <f t="array" ref="G572">IF(H572="","",XLOOKUP(H572,selector_06,selector_06_ids,""))</f>
        <v/>
      </c>
      <c r="H572" s="25"/>
      <c r="I572" s="23" t="str">
        <f t="array" ref="I572">IF(J572="","",XLOOKUP(J572,selector_08,selector_08_ids,""))</f>
        <v/>
      </c>
      <c r="J572" s="25"/>
      <c r="K572" s="14"/>
      <c r="L572" s="14"/>
      <c r="M572" s="14"/>
      <c r="N572" s="14"/>
      <c r="O572" s="14"/>
      <c r="P572" s="23" t="str">
        <f t="array" ref="P572">IF(Q572="","",XLOOKUP(Q572,selector_05,selector_05_ids,""))</f>
        <v/>
      </c>
      <c r="Q572" s="25"/>
      <c r="R572" s="23" t="str">
        <f t="array" ref="R572">IF(S572="","",XLOOKUP(S572,selector_23,selector_23_ids,""))</f>
        <v/>
      </c>
      <c r="S572" s="25"/>
      <c r="T572" s="23" t="str">
        <f t="array" ref="T572">IF(U572="","",XLOOKUP(U572,selector_06,selector_06_ids,""))</f>
        <v/>
      </c>
      <c r="U572" s="25"/>
      <c r="V572" s="23" t="str">
        <f t="array" ref="V572">IF(W572="","",XLOOKUP(W572,selector_04,selector_04_ids,""))</f>
        <v/>
      </c>
      <c r="W572" s="25"/>
      <c r="AK572" s="19" t="s">
        <v>68</v>
      </c>
      <c r="AL572" s="19" t="s">
        <v>68</v>
      </c>
    </row>
    <row r="573">
      <c r="A573" s="14"/>
      <c r="B573" s="14"/>
      <c r="C573" s="14"/>
      <c r="D573" s="14"/>
      <c r="E573" s="14"/>
      <c r="F573" s="32"/>
      <c r="G573" s="23" t="str">
        <f t="array" ref="G573">IF(H573="","",XLOOKUP(H573,selector_06,selector_06_ids,""))</f>
        <v/>
      </c>
      <c r="H573" s="25"/>
      <c r="I573" s="23" t="str">
        <f t="array" ref="I573">IF(J573="","",XLOOKUP(J573,selector_08,selector_08_ids,""))</f>
        <v/>
      </c>
      <c r="J573" s="25"/>
      <c r="K573" s="14"/>
      <c r="L573" s="14"/>
      <c r="M573" s="14"/>
      <c r="N573" s="14"/>
      <c r="O573" s="14"/>
      <c r="P573" s="23" t="str">
        <f t="array" ref="P573">IF(Q573="","",XLOOKUP(Q573,selector_05,selector_05_ids,""))</f>
        <v/>
      </c>
      <c r="Q573" s="25"/>
      <c r="R573" s="23" t="str">
        <f t="array" ref="R573">IF(S573="","",XLOOKUP(S573,selector_23,selector_23_ids,""))</f>
        <v/>
      </c>
      <c r="S573" s="25"/>
      <c r="T573" s="23" t="str">
        <f t="array" ref="T573">IF(U573="","",XLOOKUP(U573,selector_06,selector_06_ids,""))</f>
        <v/>
      </c>
      <c r="U573" s="25"/>
      <c r="V573" s="23" t="str">
        <f t="array" ref="V573">IF(W573="","",XLOOKUP(W573,selector_04,selector_04_ids,""))</f>
        <v/>
      </c>
      <c r="W573" s="25"/>
      <c r="AK573" s="19" t="s">
        <v>68</v>
      </c>
      <c r="AL573" s="19" t="s">
        <v>68</v>
      </c>
    </row>
    <row r="574">
      <c r="A574" s="14"/>
      <c r="B574" s="14"/>
      <c r="C574" s="14"/>
      <c r="D574" s="14"/>
      <c r="E574" s="14"/>
      <c r="F574" s="32"/>
      <c r="G574" s="23" t="str">
        <f t="array" ref="G574">IF(H574="","",XLOOKUP(H574,selector_06,selector_06_ids,""))</f>
        <v/>
      </c>
      <c r="H574" s="25"/>
      <c r="I574" s="23" t="str">
        <f t="array" ref="I574">IF(J574="","",XLOOKUP(J574,selector_08,selector_08_ids,""))</f>
        <v/>
      </c>
      <c r="J574" s="25"/>
      <c r="K574" s="14"/>
      <c r="L574" s="14"/>
      <c r="M574" s="14"/>
      <c r="N574" s="14"/>
      <c r="O574" s="14"/>
      <c r="P574" s="23" t="str">
        <f t="array" ref="P574">IF(Q574="","",XLOOKUP(Q574,selector_05,selector_05_ids,""))</f>
        <v/>
      </c>
      <c r="Q574" s="25"/>
      <c r="R574" s="23" t="str">
        <f t="array" ref="R574">IF(S574="","",XLOOKUP(S574,selector_23,selector_23_ids,""))</f>
        <v/>
      </c>
      <c r="S574" s="25"/>
      <c r="T574" s="23" t="str">
        <f t="array" ref="T574">IF(U574="","",XLOOKUP(U574,selector_06,selector_06_ids,""))</f>
        <v/>
      </c>
      <c r="U574" s="25"/>
      <c r="V574" s="23" t="str">
        <f t="array" ref="V574">IF(W574="","",XLOOKUP(W574,selector_04,selector_04_ids,""))</f>
        <v/>
      </c>
      <c r="W574" s="25"/>
      <c r="AK574" s="19" t="s">
        <v>68</v>
      </c>
      <c r="AL574" s="19" t="s">
        <v>68</v>
      </c>
    </row>
    <row r="575">
      <c r="A575" s="14"/>
      <c r="B575" s="14"/>
      <c r="C575" s="14"/>
      <c r="D575" s="14"/>
      <c r="E575" s="14"/>
      <c r="F575" s="32"/>
      <c r="G575" s="23" t="str">
        <f t="array" ref="G575">IF(H575="","",XLOOKUP(H575,selector_06,selector_06_ids,""))</f>
        <v/>
      </c>
      <c r="H575" s="25"/>
      <c r="I575" s="23" t="str">
        <f t="array" ref="I575">IF(J575="","",XLOOKUP(J575,selector_08,selector_08_ids,""))</f>
        <v/>
      </c>
      <c r="J575" s="25"/>
      <c r="K575" s="14"/>
      <c r="L575" s="14"/>
      <c r="M575" s="14"/>
      <c r="N575" s="14"/>
      <c r="O575" s="14"/>
      <c r="P575" s="23" t="str">
        <f t="array" ref="P575">IF(Q575="","",XLOOKUP(Q575,selector_05,selector_05_ids,""))</f>
        <v/>
      </c>
      <c r="Q575" s="25"/>
      <c r="R575" s="23" t="str">
        <f t="array" ref="R575">IF(S575="","",XLOOKUP(S575,selector_23,selector_23_ids,""))</f>
        <v/>
      </c>
      <c r="S575" s="25"/>
      <c r="T575" s="23" t="str">
        <f t="array" ref="T575">IF(U575="","",XLOOKUP(U575,selector_06,selector_06_ids,""))</f>
        <v/>
      </c>
      <c r="U575" s="25"/>
      <c r="V575" s="23" t="str">
        <f t="array" ref="V575">IF(W575="","",XLOOKUP(W575,selector_04,selector_04_ids,""))</f>
        <v/>
      </c>
      <c r="W575" s="25"/>
      <c r="AK575" s="19" t="s">
        <v>68</v>
      </c>
      <c r="AL575" s="19" t="s">
        <v>68</v>
      </c>
    </row>
    <row r="576">
      <c r="A576" s="14"/>
      <c r="B576" s="14"/>
      <c r="C576" s="14"/>
      <c r="D576" s="14"/>
      <c r="E576" s="14"/>
      <c r="F576" s="32"/>
      <c r="G576" s="23" t="str">
        <f t="array" ref="G576">IF(H576="","",XLOOKUP(H576,selector_06,selector_06_ids,""))</f>
        <v/>
      </c>
      <c r="H576" s="25"/>
      <c r="I576" s="23" t="str">
        <f t="array" ref="I576">IF(J576="","",XLOOKUP(J576,selector_08,selector_08_ids,""))</f>
        <v/>
      </c>
      <c r="J576" s="25"/>
      <c r="K576" s="14"/>
      <c r="L576" s="14"/>
      <c r="M576" s="14"/>
      <c r="N576" s="14"/>
      <c r="O576" s="14"/>
      <c r="P576" s="23" t="str">
        <f t="array" ref="P576">IF(Q576="","",XLOOKUP(Q576,selector_05,selector_05_ids,""))</f>
        <v/>
      </c>
      <c r="Q576" s="25"/>
      <c r="R576" s="23" t="str">
        <f t="array" ref="R576">IF(S576="","",XLOOKUP(S576,selector_23,selector_23_ids,""))</f>
        <v/>
      </c>
      <c r="S576" s="25"/>
      <c r="T576" s="23" t="str">
        <f t="array" ref="T576">IF(U576="","",XLOOKUP(U576,selector_06,selector_06_ids,""))</f>
        <v/>
      </c>
      <c r="U576" s="25"/>
      <c r="V576" s="23" t="str">
        <f t="array" ref="V576">IF(W576="","",XLOOKUP(W576,selector_04,selector_04_ids,""))</f>
        <v/>
      </c>
      <c r="W576" s="25"/>
      <c r="AK576" s="19" t="s">
        <v>68</v>
      </c>
      <c r="AL576" s="19" t="s">
        <v>68</v>
      </c>
    </row>
    <row r="577">
      <c r="A577" s="14"/>
      <c r="B577" s="14"/>
      <c r="C577" s="14"/>
      <c r="D577" s="14"/>
      <c r="E577" s="14"/>
      <c r="F577" s="32"/>
      <c r="G577" s="23" t="str">
        <f t="array" ref="G577">IF(H577="","",XLOOKUP(H577,selector_06,selector_06_ids,""))</f>
        <v/>
      </c>
      <c r="H577" s="25"/>
      <c r="I577" s="23" t="str">
        <f t="array" ref="I577">IF(J577="","",XLOOKUP(J577,selector_08,selector_08_ids,""))</f>
        <v/>
      </c>
      <c r="J577" s="25"/>
      <c r="K577" s="14"/>
      <c r="L577" s="14"/>
      <c r="M577" s="14"/>
      <c r="N577" s="14"/>
      <c r="O577" s="14"/>
      <c r="P577" s="23" t="str">
        <f t="array" ref="P577">IF(Q577="","",XLOOKUP(Q577,selector_05,selector_05_ids,""))</f>
        <v/>
      </c>
      <c r="Q577" s="25"/>
      <c r="R577" s="23" t="str">
        <f t="array" ref="R577">IF(S577="","",XLOOKUP(S577,selector_23,selector_23_ids,""))</f>
        <v/>
      </c>
      <c r="S577" s="25"/>
      <c r="T577" s="23" t="str">
        <f t="array" ref="T577">IF(U577="","",XLOOKUP(U577,selector_06,selector_06_ids,""))</f>
        <v/>
      </c>
      <c r="U577" s="25"/>
      <c r="V577" s="23" t="str">
        <f t="array" ref="V577">IF(W577="","",XLOOKUP(W577,selector_04,selector_04_ids,""))</f>
        <v/>
      </c>
      <c r="W577" s="25"/>
      <c r="AK577" s="19" t="s">
        <v>68</v>
      </c>
      <c r="AL577" s="19" t="s">
        <v>68</v>
      </c>
    </row>
    <row r="578">
      <c r="A578" s="14"/>
      <c r="B578" s="14"/>
      <c r="C578" s="14"/>
      <c r="D578" s="14"/>
      <c r="E578" s="14"/>
      <c r="F578" s="32"/>
      <c r="G578" s="23" t="str">
        <f t="array" ref="G578">IF(H578="","",XLOOKUP(H578,selector_06,selector_06_ids,""))</f>
        <v/>
      </c>
      <c r="H578" s="25"/>
      <c r="I578" s="23" t="str">
        <f t="array" ref="I578">IF(J578="","",XLOOKUP(J578,selector_08,selector_08_ids,""))</f>
        <v/>
      </c>
      <c r="J578" s="25"/>
      <c r="K578" s="14"/>
      <c r="L578" s="14"/>
      <c r="M578" s="14"/>
      <c r="N578" s="14"/>
      <c r="O578" s="14"/>
      <c r="P578" s="23" t="str">
        <f t="array" ref="P578">IF(Q578="","",XLOOKUP(Q578,selector_05,selector_05_ids,""))</f>
        <v/>
      </c>
      <c r="Q578" s="25"/>
      <c r="R578" s="23" t="str">
        <f t="array" ref="R578">IF(S578="","",XLOOKUP(S578,selector_23,selector_23_ids,""))</f>
        <v/>
      </c>
      <c r="S578" s="25"/>
      <c r="T578" s="23" t="str">
        <f t="array" ref="T578">IF(U578="","",XLOOKUP(U578,selector_06,selector_06_ids,""))</f>
        <v/>
      </c>
      <c r="U578" s="25"/>
      <c r="V578" s="23" t="str">
        <f t="array" ref="V578">IF(W578="","",XLOOKUP(W578,selector_04,selector_04_ids,""))</f>
        <v/>
      </c>
      <c r="W578" s="25"/>
      <c r="AK578" s="19" t="s">
        <v>68</v>
      </c>
      <c r="AL578" s="19" t="s">
        <v>68</v>
      </c>
    </row>
    <row r="579">
      <c r="A579" s="14"/>
      <c r="B579" s="14"/>
      <c r="C579" s="14"/>
      <c r="D579" s="14"/>
      <c r="E579" s="14"/>
      <c r="F579" s="32"/>
      <c r="G579" s="23" t="str">
        <f t="array" ref="G579">IF(H579="","",XLOOKUP(H579,selector_06,selector_06_ids,""))</f>
        <v/>
      </c>
      <c r="H579" s="25"/>
      <c r="I579" s="23" t="str">
        <f t="array" ref="I579">IF(J579="","",XLOOKUP(J579,selector_08,selector_08_ids,""))</f>
        <v/>
      </c>
      <c r="J579" s="25"/>
      <c r="K579" s="14"/>
      <c r="L579" s="14"/>
      <c r="M579" s="14"/>
      <c r="N579" s="14"/>
      <c r="O579" s="14"/>
      <c r="P579" s="23" t="str">
        <f t="array" ref="P579">IF(Q579="","",XLOOKUP(Q579,selector_05,selector_05_ids,""))</f>
        <v/>
      </c>
      <c r="Q579" s="25"/>
      <c r="R579" s="23" t="str">
        <f t="array" ref="R579">IF(S579="","",XLOOKUP(S579,selector_23,selector_23_ids,""))</f>
        <v/>
      </c>
      <c r="S579" s="25"/>
      <c r="T579" s="23" t="str">
        <f t="array" ref="T579">IF(U579="","",XLOOKUP(U579,selector_06,selector_06_ids,""))</f>
        <v/>
      </c>
      <c r="U579" s="25"/>
      <c r="V579" s="23" t="str">
        <f t="array" ref="V579">IF(W579="","",XLOOKUP(W579,selector_04,selector_04_ids,""))</f>
        <v/>
      </c>
      <c r="W579" s="25"/>
      <c r="AK579" s="19" t="s">
        <v>68</v>
      </c>
      <c r="AL579" s="19" t="s">
        <v>68</v>
      </c>
    </row>
    <row r="580">
      <c r="A580" s="14"/>
      <c r="B580" s="14"/>
      <c r="C580" s="14"/>
      <c r="D580" s="14"/>
      <c r="E580" s="14"/>
      <c r="F580" s="32"/>
      <c r="G580" s="23" t="str">
        <f t="array" ref="G580">IF(H580="","",XLOOKUP(H580,selector_06,selector_06_ids,""))</f>
        <v/>
      </c>
      <c r="H580" s="25"/>
      <c r="I580" s="23" t="str">
        <f t="array" ref="I580">IF(J580="","",XLOOKUP(J580,selector_08,selector_08_ids,""))</f>
        <v/>
      </c>
      <c r="J580" s="25"/>
      <c r="K580" s="14"/>
      <c r="L580" s="14"/>
      <c r="M580" s="14"/>
      <c r="N580" s="14"/>
      <c r="O580" s="14"/>
      <c r="P580" s="23" t="str">
        <f t="array" ref="P580">IF(Q580="","",XLOOKUP(Q580,selector_05,selector_05_ids,""))</f>
        <v/>
      </c>
      <c r="Q580" s="25"/>
      <c r="R580" s="23" t="str">
        <f t="array" ref="R580">IF(S580="","",XLOOKUP(S580,selector_23,selector_23_ids,""))</f>
        <v/>
      </c>
      <c r="S580" s="25"/>
      <c r="T580" s="23" t="str">
        <f t="array" ref="T580">IF(U580="","",XLOOKUP(U580,selector_06,selector_06_ids,""))</f>
        <v/>
      </c>
      <c r="U580" s="25"/>
      <c r="V580" s="23" t="str">
        <f t="array" ref="V580">IF(W580="","",XLOOKUP(W580,selector_04,selector_04_ids,""))</f>
        <v/>
      </c>
      <c r="W580" s="25"/>
      <c r="AK580" s="19" t="s">
        <v>68</v>
      </c>
      <c r="AL580" s="19" t="s">
        <v>68</v>
      </c>
    </row>
    <row r="581">
      <c r="A581" s="14"/>
      <c r="B581" s="14"/>
      <c r="C581" s="14"/>
      <c r="D581" s="14"/>
      <c r="E581" s="14"/>
      <c r="F581" s="32"/>
      <c r="G581" s="23" t="str">
        <f t="array" ref="G581">IF(H581="","",XLOOKUP(H581,selector_06,selector_06_ids,""))</f>
        <v/>
      </c>
      <c r="H581" s="25"/>
      <c r="I581" s="23" t="str">
        <f t="array" ref="I581">IF(J581="","",XLOOKUP(J581,selector_08,selector_08_ids,""))</f>
        <v/>
      </c>
      <c r="J581" s="25"/>
      <c r="K581" s="14"/>
      <c r="L581" s="14"/>
      <c r="M581" s="14"/>
      <c r="N581" s="14"/>
      <c r="O581" s="14"/>
      <c r="P581" s="23" t="str">
        <f t="array" ref="P581">IF(Q581="","",XLOOKUP(Q581,selector_05,selector_05_ids,""))</f>
        <v/>
      </c>
      <c r="Q581" s="25"/>
      <c r="R581" s="23" t="str">
        <f t="array" ref="R581">IF(S581="","",XLOOKUP(S581,selector_23,selector_23_ids,""))</f>
        <v/>
      </c>
      <c r="S581" s="25"/>
      <c r="T581" s="23" t="str">
        <f t="array" ref="T581">IF(U581="","",XLOOKUP(U581,selector_06,selector_06_ids,""))</f>
        <v/>
      </c>
      <c r="U581" s="25"/>
      <c r="V581" s="23" t="str">
        <f t="array" ref="V581">IF(W581="","",XLOOKUP(W581,selector_04,selector_04_ids,""))</f>
        <v/>
      </c>
      <c r="W581" s="25"/>
      <c r="AK581" s="19" t="s">
        <v>68</v>
      </c>
      <c r="AL581" s="19" t="s">
        <v>68</v>
      </c>
    </row>
    <row r="582">
      <c r="A582" s="14"/>
      <c r="B582" s="14"/>
      <c r="C582" s="14"/>
      <c r="D582" s="14"/>
      <c r="E582" s="14"/>
      <c r="F582" s="32"/>
      <c r="G582" s="23" t="str">
        <f t="array" ref="G582">IF(H582="","",XLOOKUP(H582,selector_06,selector_06_ids,""))</f>
        <v/>
      </c>
      <c r="H582" s="25"/>
      <c r="I582" s="23" t="str">
        <f t="array" ref="I582">IF(J582="","",XLOOKUP(J582,selector_08,selector_08_ids,""))</f>
        <v/>
      </c>
      <c r="J582" s="25"/>
      <c r="K582" s="14"/>
      <c r="L582" s="14"/>
      <c r="M582" s="14"/>
      <c r="N582" s="14"/>
      <c r="O582" s="14"/>
      <c r="P582" s="23" t="str">
        <f t="array" ref="P582">IF(Q582="","",XLOOKUP(Q582,selector_05,selector_05_ids,""))</f>
        <v/>
      </c>
      <c r="Q582" s="25"/>
      <c r="R582" s="23" t="str">
        <f t="array" ref="R582">IF(S582="","",XLOOKUP(S582,selector_23,selector_23_ids,""))</f>
        <v/>
      </c>
      <c r="S582" s="25"/>
      <c r="T582" s="23" t="str">
        <f t="array" ref="T582">IF(U582="","",XLOOKUP(U582,selector_06,selector_06_ids,""))</f>
        <v/>
      </c>
      <c r="U582" s="25"/>
      <c r="V582" s="23" t="str">
        <f t="array" ref="V582">IF(W582="","",XLOOKUP(W582,selector_04,selector_04_ids,""))</f>
        <v/>
      </c>
      <c r="W582" s="25"/>
      <c r="AK582" s="19" t="s">
        <v>68</v>
      </c>
      <c r="AL582" s="19" t="s">
        <v>68</v>
      </c>
    </row>
    <row r="583">
      <c r="A583" s="14"/>
      <c r="B583" s="14"/>
      <c r="C583" s="14"/>
      <c r="D583" s="14"/>
      <c r="E583" s="14"/>
      <c r="F583" s="32"/>
      <c r="G583" s="23" t="str">
        <f t="array" ref="G583">IF(H583="","",XLOOKUP(H583,selector_06,selector_06_ids,""))</f>
        <v/>
      </c>
      <c r="H583" s="25"/>
      <c r="I583" s="23" t="str">
        <f t="array" ref="I583">IF(J583="","",XLOOKUP(J583,selector_08,selector_08_ids,""))</f>
        <v/>
      </c>
      <c r="J583" s="25"/>
      <c r="K583" s="14"/>
      <c r="L583" s="14"/>
      <c r="M583" s="14"/>
      <c r="N583" s="14"/>
      <c r="O583" s="14"/>
      <c r="P583" s="23" t="str">
        <f t="array" ref="P583">IF(Q583="","",XLOOKUP(Q583,selector_05,selector_05_ids,""))</f>
        <v/>
      </c>
      <c r="Q583" s="25"/>
      <c r="R583" s="23" t="str">
        <f t="array" ref="R583">IF(S583="","",XLOOKUP(S583,selector_23,selector_23_ids,""))</f>
        <v/>
      </c>
      <c r="S583" s="25"/>
      <c r="T583" s="23" t="str">
        <f t="array" ref="T583">IF(U583="","",XLOOKUP(U583,selector_06,selector_06_ids,""))</f>
        <v/>
      </c>
      <c r="U583" s="25"/>
      <c r="V583" s="23" t="str">
        <f t="array" ref="V583">IF(W583="","",XLOOKUP(W583,selector_04,selector_04_ids,""))</f>
        <v/>
      </c>
      <c r="W583" s="25"/>
      <c r="AK583" s="19" t="s">
        <v>68</v>
      </c>
      <c r="AL583" s="19" t="s">
        <v>68</v>
      </c>
    </row>
    <row r="584">
      <c r="A584" s="14"/>
      <c r="B584" s="14"/>
      <c r="C584" s="14"/>
      <c r="D584" s="14"/>
      <c r="E584" s="14"/>
      <c r="F584" s="32"/>
      <c r="G584" s="23" t="str">
        <f t="array" ref="G584">IF(H584="","",XLOOKUP(H584,selector_06,selector_06_ids,""))</f>
        <v/>
      </c>
      <c r="H584" s="25"/>
      <c r="I584" s="23" t="str">
        <f t="array" ref="I584">IF(J584="","",XLOOKUP(J584,selector_08,selector_08_ids,""))</f>
        <v/>
      </c>
      <c r="J584" s="25"/>
      <c r="K584" s="14"/>
      <c r="L584" s="14"/>
      <c r="M584" s="14"/>
      <c r="N584" s="14"/>
      <c r="O584" s="14"/>
      <c r="P584" s="23" t="str">
        <f t="array" ref="P584">IF(Q584="","",XLOOKUP(Q584,selector_05,selector_05_ids,""))</f>
        <v/>
      </c>
      <c r="Q584" s="25"/>
      <c r="R584" s="23" t="str">
        <f t="array" ref="R584">IF(S584="","",XLOOKUP(S584,selector_23,selector_23_ids,""))</f>
        <v/>
      </c>
      <c r="S584" s="25"/>
      <c r="T584" s="23" t="str">
        <f t="array" ref="T584">IF(U584="","",XLOOKUP(U584,selector_06,selector_06_ids,""))</f>
        <v/>
      </c>
      <c r="U584" s="25"/>
      <c r="V584" s="23" t="str">
        <f t="array" ref="V584">IF(W584="","",XLOOKUP(W584,selector_04,selector_04_ids,""))</f>
        <v/>
      </c>
      <c r="W584" s="25"/>
      <c r="AK584" s="19" t="s">
        <v>68</v>
      </c>
      <c r="AL584" s="19" t="s">
        <v>68</v>
      </c>
    </row>
    <row r="585">
      <c r="A585" s="14"/>
      <c r="B585" s="14"/>
      <c r="C585" s="14"/>
      <c r="D585" s="14"/>
      <c r="E585" s="14"/>
      <c r="F585" s="32"/>
      <c r="G585" s="23" t="str">
        <f t="array" ref="G585">IF(H585="","",XLOOKUP(H585,selector_06,selector_06_ids,""))</f>
        <v/>
      </c>
      <c r="H585" s="25"/>
      <c r="I585" s="23" t="str">
        <f t="array" ref="I585">IF(J585="","",XLOOKUP(J585,selector_08,selector_08_ids,""))</f>
        <v/>
      </c>
      <c r="J585" s="25"/>
      <c r="K585" s="14"/>
      <c r="L585" s="14"/>
      <c r="M585" s="14"/>
      <c r="N585" s="14"/>
      <c r="O585" s="14"/>
      <c r="P585" s="23" t="str">
        <f t="array" ref="P585">IF(Q585="","",XLOOKUP(Q585,selector_05,selector_05_ids,""))</f>
        <v/>
      </c>
      <c r="Q585" s="25"/>
      <c r="R585" s="23" t="str">
        <f t="array" ref="R585">IF(S585="","",XLOOKUP(S585,selector_23,selector_23_ids,""))</f>
        <v/>
      </c>
      <c r="S585" s="25"/>
      <c r="T585" s="23" t="str">
        <f t="array" ref="T585">IF(U585="","",XLOOKUP(U585,selector_06,selector_06_ids,""))</f>
        <v/>
      </c>
      <c r="U585" s="25"/>
      <c r="V585" s="23" t="str">
        <f t="array" ref="V585">IF(W585="","",XLOOKUP(W585,selector_04,selector_04_ids,""))</f>
        <v/>
      </c>
      <c r="W585" s="25"/>
      <c r="AK585" s="19" t="s">
        <v>68</v>
      </c>
      <c r="AL585" s="19" t="s">
        <v>68</v>
      </c>
    </row>
    <row r="586">
      <c r="A586" s="14"/>
      <c r="B586" s="14"/>
      <c r="C586" s="14"/>
      <c r="D586" s="14"/>
      <c r="E586" s="14"/>
      <c r="F586" s="32"/>
      <c r="G586" s="23" t="str">
        <f t="array" ref="G586">IF(H586="","",XLOOKUP(H586,selector_06,selector_06_ids,""))</f>
        <v/>
      </c>
      <c r="H586" s="25"/>
      <c r="I586" s="23" t="str">
        <f t="array" ref="I586">IF(J586="","",XLOOKUP(J586,selector_08,selector_08_ids,""))</f>
        <v/>
      </c>
      <c r="J586" s="25"/>
      <c r="K586" s="14"/>
      <c r="L586" s="14"/>
      <c r="M586" s="14"/>
      <c r="N586" s="14"/>
      <c r="O586" s="14"/>
      <c r="P586" s="23" t="str">
        <f t="array" ref="P586">IF(Q586="","",XLOOKUP(Q586,selector_05,selector_05_ids,""))</f>
        <v/>
      </c>
      <c r="Q586" s="25"/>
      <c r="R586" s="23" t="str">
        <f t="array" ref="R586">IF(S586="","",XLOOKUP(S586,selector_23,selector_23_ids,""))</f>
        <v/>
      </c>
      <c r="S586" s="25"/>
      <c r="T586" s="23" t="str">
        <f t="array" ref="T586">IF(U586="","",XLOOKUP(U586,selector_06,selector_06_ids,""))</f>
        <v/>
      </c>
      <c r="U586" s="25"/>
      <c r="V586" s="23" t="str">
        <f t="array" ref="V586">IF(W586="","",XLOOKUP(W586,selector_04,selector_04_ids,""))</f>
        <v/>
      </c>
      <c r="W586" s="25"/>
      <c r="AK586" s="19" t="s">
        <v>68</v>
      </c>
      <c r="AL586" s="19" t="s">
        <v>68</v>
      </c>
    </row>
    <row r="587">
      <c r="A587" s="14"/>
      <c r="B587" s="14"/>
      <c r="C587" s="14"/>
      <c r="D587" s="14"/>
      <c r="E587" s="14"/>
      <c r="F587" s="32"/>
      <c r="G587" s="23" t="str">
        <f t="array" ref="G587">IF(H587="","",XLOOKUP(H587,selector_06,selector_06_ids,""))</f>
        <v/>
      </c>
      <c r="H587" s="25"/>
      <c r="I587" s="23" t="str">
        <f t="array" ref="I587">IF(J587="","",XLOOKUP(J587,selector_08,selector_08_ids,""))</f>
        <v/>
      </c>
      <c r="J587" s="25"/>
      <c r="K587" s="14"/>
      <c r="L587" s="14"/>
      <c r="M587" s="14"/>
      <c r="N587" s="14"/>
      <c r="O587" s="14"/>
      <c r="P587" s="23" t="str">
        <f t="array" ref="P587">IF(Q587="","",XLOOKUP(Q587,selector_05,selector_05_ids,""))</f>
        <v/>
      </c>
      <c r="Q587" s="25"/>
      <c r="R587" s="23" t="str">
        <f t="array" ref="R587">IF(S587="","",XLOOKUP(S587,selector_23,selector_23_ids,""))</f>
        <v/>
      </c>
      <c r="S587" s="25"/>
      <c r="T587" s="23" t="str">
        <f t="array" ref="T587">IF(U587="","",XLOOKUP(U587,selector_06,selector_06_ids,""))</f>
        <v/>
      </c>
      <c r="U587" s="25"/>
      <c r="V587" s="23" t="str">
        <f t="array" ref="V587">IF(W587="","",XLOOKUP(W587,selector_04,selector_04_ids,""))</f>
        <v/>
      </c>
      <c r="W587" s="25"/>
      <c r="AK587" s="19" t="s">
        <v>68</v>
      </c>
      <c r="AL587" s="19" t="s">
        <v>68</v>
      </c>
    </row>
    <row r="588">
      <c r="A588" s="14"/>
      <c r="B588" s="14"/>
      <c r="C588" s="14"/>
      <c r="D588" s="14"/>
      <c r="E588" s="14"/>
      <c r="F588" s="32"/>
      <c r="G588" s="23" t="str">
        <f t="array" ref="G588">IF(H588="","",XLOOKUP(H588,selector_06,selector_06_ids,""))</f>
        <v/>
      </c>
      <c r="H588" s="25"/>
      <c r="I588" s="23" t="str">
        <f t="array" ref="I588">IF(J588="","",XLOOKUP(J588,selector_08,selector_08_ids,""))</f>
        <v/>
      </c>
      <c r="J588" s="25"/>
      <c r="K588" s="14"/>
      <c r="L588" s="14"/>
      <c r="M588" s="14"/>
      <c r="N588" s="14"/>
      <c r="O588" s="14"/>
      <c r="P588" s="23" t="str">
        <f t="array" ref="P588">IF(Q588="","",XLOOKUP(Q588,selector_05,selector_05_ids,""))</f>
        <v/>
      </c>
      <c r="Q588" s="25"/>
      <c r="R588" s="23" t="str">
        <f t="array" ref="R588">IF(S588="","",XLOOKUP(S588,selector_23,selector_23_ids,""))</f>
        <v/>
      </c>
      <c r="S588" s="25"/>
      <c r="T588" s="23" t="str">
        <f t="array" ref="T588">IF(U588="","",XLOOKUP(U588,selector_06,selector_06_ids,""))</f>
        <v/>
      </c>
      <c r="U588" s="25"/>
      <c r="V588" s="23" t="str">
        <f t="array" ref="V588">IF(W588="","",XLOOKUP(W588,selector_04,selector_04_ids,""))</f>
        <v/>
      </c>
      <c r="W588" s="25"/>
      <c r="AK588" s="19" t="s">
        <v>68</v>
      </c>
      <c r="AL588" s="19" t="s">
        <v>68</v>
      </c>
    </row>
    <row r="589">
      <c r="A589" s="14"/>
      <c r="B589" s="14"/>
      <c r="C589" s="14"/>
      <c r="D589" s="14"/>
      <c r="E589" s="14"/>
      <c r="F589" s="32"/>
      <c r="G589" s="23" t="str">
        <f t="array" ref="G589">IF(H589="","",XLOOKUP(H589,selector_06,selector_06_ids,""))</f>
        <v/>
      </c>
      <c r="H589" s="25"/>
      <c r="I589" s="23" t="str">
        <f t="array" ref="I589">IF(J589="","",XLOOKUP(J589,selector_08,selector_08_ids,""))</f>
        <v/>
      </c>
      <c r="J589" s="25"/>
      <c r="K589" s="14"/>
      <c r="L589" s="14"/>
      <c r="M589" s="14"/>
      <c r="N589" s="14"/>
      <c r="O589" s="14"/>
      <c r="P589" s="23" t="str">
        <f t="array" ref="P589">IF(Q589="","",XLOOKUP(Q589,selector_05,selector_05_ids,""))</f>
        <v/>
      </c>
      <c r="Q589" s="25"/>
      <c r="R589" s="23" t="str">
        <f t="array" ref="R589">IF(S589="","",XLOOKUP(S589,selector_23,selector_23_ids,""))</f>
        <v/>
      </c>
      <c r="S589" s="25"/>
      <c r="T589" s="23" t="str">
        <f t="array" ref="T589">IF(U589="","",XLOOKUP(U589,selector_06,selector_06_ids,""))</f>
        <v/>
      </c>
      <c r="U589" s="25"/>
      <c r="V589" s="23" t="str">
        <f t="array" ref="V589">IF(W589="","",XLOOKUP(W589,selector_04,selector_04_ids,""))</f>
        <v/>
      </c>
      <c r="W589" s="25"/>
      <c r="AK589" s="19" t="s">
        <v>68</v>
      </c>
      <c r="AL589" s="19" t="s">
        <v>68</v>
      </c>
    </row>
    <row r="590">
      <c r="A590" s="14"/>
      <c r="B590" s="14"/>
      <c r="C590" s="14"/>
      <c r="D590" s="14"/>
      <c r="E590" s="14"/>
      <c r="F590" s="32"/>
      <c r="G590" s="23" t="str">
        <f t="array" ref="G590">IF(H590="","",XLOOKUP(H590,selector_06,selector_06_ids,""))</f>
        <v/>
      </c>
      <c r="H590" s="25"/>
      <c r="I590" s="23" t="str">
        <f t="array" ref="I590">IF(J590="","",XLOOKUP(J590,selector_08,selector_08_ids,""))</f>
        <v/>
      </c>
      <c r="J590" s="25"/>
      <c r="K590" s="14"/>
      <c r="L590" s="14"/>
      <c r="M590" s="14"/>
      <c r="N590" s="14"/>
      <c r="O590" s="14"/>
      <c r="P590" s="23" t="str">
        <f t="array" ref="P590">IF(Q590="","",XLOOKUP(Q590,selector_05,selector_05_ids,""))</f>
        <v/>
      </c>
      <c r="Q590" s="25"/>
      <c r="R590" s="23" t="str">
        <f t="array" ref="R590">IF(S590="","",XLOOKUP(S590,selector_23,selector_23_ids,""))</f>
        <v/>
      </c>
      <c r="S590" s="25"/>
      <c r="T590" s="23" t="str">
        <f t="array" ref="T590">IF(U590="","",XLOOKUP(U590,selector_06,selector_06_ids,""))</f>
        <v/>
      </c>
      <c r="U590" s="25"/>
      <c r="V590" s="23" t="str">
        <f t="array" ref="V590">IF(W590="","",XLOOKUP(W590,selector_04,selector_04_ids,""))</f>
        <v/>
      </c>
      <c r="W590" s="25"/>
      <c r="AK590" s="19" t="s">
        <v>68</v>
      </c>
      <c r="AL590" s="19" t="s">
        <v>68</v>
      </c>
    </row>
    <row r="591">
      <c r="A591" s="14"/>
      <c r="B591" s="14"/>
      <c r="C591" s="14"/>
      <c r="D591" s="14"/>
      <c r="E591" s="14"/>
      <c r="F591" s="32"/>
      <c r="G591" s="23" t="str">
        <f t="array" ref="G591">IF(H591="","",XLOOKUP(H591,selector_06,selector_06_ids,""))</f>
        <v/>
      </c>
      <c r="H591" s="25"/>
      <c r="I591" s="23" t="str">
        <f t="array" ref="I591">IF(J591="","",XLOOKUP(J591,selector_08,selector_08_ids,""))</f>
        <v/>
      </c>
      <c r="J591" s="25"/>
      <c r="K591" s="14"/>
      <c r="L591" s="14"/>
      <c r="M591" s="14"/>
      <c r="N591" s="14"/>
      <c r="O591" s="14"/>
      <c r="P591" s="23" t="str">
        <f t="array" ref="P591">IF(Q591="","",XLOOKUP(Q591,selector_05,selector_05_ids,""))</f>
        <v/>
      </c>
      <c r="Q591" s="25"/>
      <c r="R591" s="23" t="str">
        <f t="array" ref="R591">IF(S591="","",XLOOKUP(S591,selector_23,selector_23_ids,""))</f>
        <v/>
      </c>
      <c r="S591" s="25"/>
      <c r="T591" s="23" t="str">
        <f t="array" ref="T591">IF(U591="","",XLOOKUP(U591,selector_06,selector_06_ids,""))</f>
        <v/>
      </c>
      <c r="U591" s="25"/>
      <c r="V591" s="23" t="str">
        <f t="array" ref="V591">IF(W591="","",XLOOKUP(W591,selector_04,selector_04_ids,""))</f>
        <v/>
      </c>
      <c r="W591" s="25"/>
      <c r="AK591" s="19" t="s">
        <v>68</v>
      </c>
      <c r="AL591" s="19" t="s">
        <v>68</v>
      </c>
    </row>
    <row r="592">
      <c r="A592" s="14"/>
      <c r="B592" s="14"/>
      <c r="C592" s="14"/>
      <c r="D592" s="14"/>
      <c r="E592" s="14"/>
      <c r="F592" s="32"/>
      <c r="G592" s="23" t="str">
        <f t="array" ref="G592">IF(H592="","",XLOOKUP(H592,selector_06,selector_06_ids,""))</f>
        <v/>
      </c>
      <c r="H592" s="25"/>
      <c r="I592" s="23" t="str">
        <f t="array" ref="I592">IF(J592="","",XLOOKUP(J592,selector_08,selector_08_ids,""))</f>
        <v/>
      </c>
      <c r="J592" s="25"/>
      <c r="K592" s="14"/>
      <c r="L592" s="14"/>
      <c r="M592" s="14"/>
      <c r="N592" s="14"/>
      <c r="O592" s="14"/>
      <c r="P592" s="23" t="str">
        <f t="array" ref="P592">IF(Q592="","",XLOOKUP(Q592,selector_05,selector_05_ids,""))</f>
        <v/>
      </c>
      <c r="Q592" s="25"/>
      <c r="R592" s="23" t="str">
        <f t="array" ref="R592">IF(S592="","",XLOOKUP(S592,selector_23,selector_23_ids,""))</f>
        <v/>
      </c>
      <c r="S592" s="25"/>
      <c r="T592" s="23" t="str">
        <f t="array" ref="T592">IF(U592="","",XLOOKUP(U592,selector_06,selector_06_ids,""))</f>
        <v/>
      </c>
      <c r="U592" s="25"/>
      <c r="V592" s="23" t="str">
        <f t="array" ref="V592">IF(W592="","",XLOOKUP(W592,selector_04,selector_04_ids,""))</f>
        <v/>
      </c>
      <c r="W592" s="25"/>
      <c r="AK592" s="19" t="s">
        <v>68</v>
      </c>
      <c r="AL592" s="19" t="s">
        <v>68</v>
      </c>
    </row>
    <row r="593">
      <c r="A593" s="14"/>
      <c r="B593" s="14"/>
      <c r="C593" s="14"/>
      <c r="D593" s="14"/>
      <c r="E593" s="14"/>
      <c r="F593" s="32"/>
      <c r="G593" s="23" t="str">
        <f t="array" ref="G593">IF(H593="","",XLOOKUP(H593,selector_06,selector_06_ids,""))</f>
        <v/>
      </c>
      <c r="H593" s="25"/>
      <c r="I593" s="23" t="str">
        <f t="array" ref="I593">IF(J593="","",XLOOKUP(J593,selector_08,selector_08_ids,""))</f>
        <v/>
      </c>
      <c r="J593" s="25"/>
      <c r="K593" s="14"/>
      <c r="L593" s="14"/>
      <c r="M593" s="14"/>
      <c r="N593" s="14"/>
      <c r="O593" s="14"/>
      <c r="P593" s="23" t="str">
        <f t="array" ref="P593">IF(Q593="","",XLOOKUP(Q593,selector_05,selector_05_ids,""))</f>
        <v/>
      </c>
      <c r="Q593" s="25"/>
      <c r="R593" s="23" t="str">
        <f t="array" ref="R593">IF(S593="","",XLOOKUP(S593,selector_23,selector_23_ids,""))</f>
        <v/>
      </c>
      <c r="S593" s="25"/>
      <c r="T593" s="23" t="str">
        <f t="array" ref="T593">IF(U593="","",XLOOKUP(U593,selector_06,selector_06_ids,""))</f>
        <v/>
      </c>
      <c r="U593" s="25"/>
      <c r="V593" s="23" t="str">
        <f t="array" ref="V593">IF(W593="","",XLOOKUP(W593,selector_04,selector_04_ids,""))</f>
        <v/>
      </c>
      <c r="W593" s="25"/>
      <c r="AK593" s="19" t="s">
        <v>68</v>
      </c>
      <c r="AL593" s="19" t="s">
        <v>68</v>
      </c>
    </row>
    <row r="594">
      <c r="A594" s="14"/>
      <c r="B594" s="14"/>
      <c r="C594" s="14"/>
      <c r="D594" s="14"/>
      <c r="E594" s="14"/>
      <c r="F594" s="32"/>
      <c r="G594" s="23" t="str">
        <f t="array" ref="G594">IF(H594="","",XLOOKUP(H594,selector_06,selector_06_ids,""))</f>
        <v/>
      </c>
      <c r="H594" s="25"/>
      <c r="I594" s="23" t="str">
        <f t="array" ref="I594">IF(J594="","",XLOOKUP(J594,selector_08,selector_08_ids,""))</f>
        <v/>
      </c>
      <c r="J594" s="25"/>
      <c r="K594" s="14"/>
      <c r="L594" s="14"/>
      <c r="M594" s="14"/>
      <c r="N594" s="14"/>
      <c r="O594" s="14"/>
      <c r="P594" s="23" t="str">
        <f t="array" ref="P594">IF(Q594="","",XLOOKUP(Q594,selector_05,selector_05_ids,""))</f>
        <v/>
      </c>
      <c r="Q594" s="25"/>
      <c r="R594" s="23" t="str">
        <f t="array" ref="R594">IF(S594="","",XLOOKUP(S594,selector_23,selector_23_ids,""))</f>
        <v/>
      </c>
      <c r="S594" s="25"/>
      <c r="T594" s="23" t="str">
        <f t="array" ref="T594">IF(U594="","",XLOOKUP(U594,selector_06,selector_06_ids,""))</f>
        <v/>
      </c>
      <c r="U594" s="25"/>
      <c r="V594" s="23" t="str">
        <f t="array" ref="V594">IF(W594="","",XLOOKUP(W594,selector_04,selector_04_ids,""))</f>
        <v/>
      </c>
      <c r="W594" s="25"/>
      <c r="AK594" s="19" t="s">
        <v>68</v>
      </c>
      <c r="AL594" s="19" t="s">
        <v>68</v>
      </c>
    </row>
    <row r="595">
      <c r="A595" s="14"/>
      <c r="B595" s="14"/>
      <c r="C595" s="14"/>
      <c r="D595" s="14"/>
      <c r="E595" s="14"/>
      <c r="F595" s="32"/>
      <c r="G595" s="23" t="str">
        <f t="array" ref="G595">IF(H595="","",XLOOKUP(H595,selector_06,selector_06_ids,""))</f>
        <v/>
      </c>
      <c r="H595" s="25"/>
      <c r="I595" s="23" t="str">
        <f t="array" ref="I595">IF(J595="","",XLOOKUP(J595,selector_08,selector_08_ids,""))</f>
        <v/>
      </c>
      <c r="J595" s="25"/>
      <c r="K595" s="14"/>
      <c r="L595" s="14"/>
      <c r="M595" s="14"/>
      <c r="N595" s="14"/>
      <c r="O595" s="14"/>
      <c r="P595" s="23" t="str">
        <f t="array" ref="P595">IF(Q595="","",XLOOKUP(Q595,selector_05,selector_05_ids,""))</f>
        <v/>
      </c>
      <c r="Q595" s="25"/>
      <c r="R595" s="23" t="str">
        <f t="array" ref="R595">IF(S595="","",XLOOKUP(S595,selector_23,selector_23_ids,""))</f>
        <v/>
      </c>
      <c r="S595" s="25"/>
      <c r="T595" s="23" t="str">
        <f t="array" ref="T595">IF(U595="","",XLOOKUP(U595,selector_06,selector_06_ids,""))</f>
        <v/>
      </c>
      <c r="U595" s="25"/>
      <c r="V595" s="23" t="str">
        <f t="array" ref="V595">IF(W595="","",XLOOKUP(W595,selector_04,selector_04_ids,""))</f>
        <v/>
      </c>
      <c r="W595" s="25"/>
      <c r="AK595" s="19" t="s">
        <v>68</v>
      </c>
      <c r="AL595" s="19" t="s">
        <v>68</v>
      </c>
    </row>
    <row r="596">
      <c r="A596" s="14"/>
      <c r="B596" s="14"/>
      <c r="C596" s="14"/>
      <c r="D596" s="14"/>
      <c r="E596" s="14"/>
      <c r="F596" s="32"/>
      <c r="G596" s="23" t="str">
        <f t="array" ref="G596">IF(H596="","",XLOOKUP(H596,selector_06,selector_06_ids,""))</f>
        <v/>
      </c>
      <c r="H596" s="25"/>
      <c r="I596" s="23" t="str">
        <f t="array" ref="I596">IF(J596="","",XLOOKUP(J596,selector_08,selector_08_ids,""))</f>
        <v/>
      </c>
      <c r="J596" s="25"/>
      <c r="K596" s="14"/>
      <c r="L596" s="14"/>
      <c r="M596" s="14"/>
      <c r="N596" s="14"/>
      <c r="O596" s="14"/>
      <c r="P596" s="23" t="str">
        <f t="array" ref="P596">IF(Q596="","",XLOOKUP(Q596,selector_05,selector_05_ids,""))</f>
        <v/>
      </c>
      <c r="Q596" s="25"/>
      <c r="R596" s="23" t="str">
        <f t="array" ref="R596">IF(S596="","",XLOOKUP(S596,selector_23,selector_23_ids,""))</f>
        <v/>
      </c>
      <c r="S596" s="25"/>
      <c r="T596" s="23" t="str">
        <f t="array" ref="T596">IF(U596="","",XLOOKUP(U596,selector_06,selector_06_ids,""))</f>
        <v/>
      </c>
      <c r="U596" s="25"/>
      <c r="V596" s="23" t="str">
        <f t="array" ref="V596">IF(W596="","",XLOOKUP(W596,selector_04,selector_04_ids,""))</f>
        <v/>
      </c>
      <c r="W596" s="25"/>
      <c r="AK596" s="19" t="s">
        <v>68</v>
      </c>
      <c r="AL596" s="19" t="s">
        <v>68</v>
      </c>
    </row>
    <row r="597">
      <c r="A597" s="14"/>
      <c r="B597" s="14"/>
      <c r="C597" s="14"/>
      <c r="D597" s="14"/>
      <c r="E597" s="14"/>
      <c r="F597" s="32"/>
      <c r="G597" s="23" t="str">
        <f t="array" ref="G597">IF(H597="","",XLOOKUP(H597,selector_06,selector_06_ids,""))</f>
        <v/>
      </c>
      <c r="H597" s="25"/>
      <c r="I597" s="23" t="str">
        <f t="array" ref="I597">IF(J597="","",XLOOKUP(J597,selector_08,selector_08_ids,""))</f>
        <v/>
      </c>
      <c r="J597" s="25"/>
      <c r="K597" s="14"/>
      <c r="L597" s="14"/>
      <c r="M597" s="14"/>
      <c r="N597" s="14"/>
      <c r="O597" s="14"/>
      <c r="P597" s="23" t="str">
        <f t="array" ref="P597">IF(Q597="","",XLOOKUP(Q597,selector_05,selector_05_ids,""))</f>
        <v/>
      </c>
      <c r="Q597" s="25"/>
      <c r="R597" s="23" t="str">
        <f t="array" ref="R597">IF(S597="","",XLOOKUP(S597,selector_23,selector_23_ids,""))</f>
        <v/>
      </c>
      <c r="S597" s="25"/>
      <c r="T597" s="23" t="str">
        <f t="array" ref="T597">IF(U597="","",XLOOKUP(U597,selector_06,selector_06_ids,""))</f>
        <v/>
      </c>
      <c r="U597" s="25"/>
      <c r="V597" s="23" t="str">
        <f t="array" ref="V597">IF(W597="","",XLOOKUP(W597,selector_04,selector_04_ids,""))</f>
        <v/>
      </c>
      <c r="W597" s="25"/>
      <c r="AK597" s="19" t="s">
        <v>68</v>
      </c>
      <c r="AL597" s="19" t="s">
        <v>68</v>
      </c>
    </row>
    <row r="598">
      <c r="A598" s="14"/>
      <c r="B598" s="14"/>
      <c r="C598" s="14"/>
      <c r="D598" s="14"/>
      <c r="E598" s="14"/>
      <c r="F598" s="32"/>
      <c r="G598" s="23" t="str">
        <f t="array" ref="G598">IF(H598="","",XLOOKUP(H598,selector_06,selector_06_ids,""))</f>
        <v/>
      </c>
      <c r="H598" s="25"/>
      <c r="I598" s="23" t="str">
        <f t="array" ref="I598">IF(J598="","",XLOOKUP(J598,selector_08,selector_08_ids,""))</f>
        <v/>
      </c>
      <c r="J598" s="25"/>
      <c r="K598" s="14"/>
      <c r="L598" s="14"/>
      <c r="M598" s="14"/>
      <c r="N598" s="14"/>
      <c r="O598" s="14"/>
      <c r="P598" s="23" t="str">
        <f t="array" ref="P598">IF(Q598="","",XLOOKUP(Q598,selector_05,selector_05_ids,""))</f>
        <v/>
      </c>
      <c r="Q598" s="25"/>
      <c r="R598" s="23" t="str">
        <f t="array" ref="R598">IF(S598="","",XLOOKUP(S598,selector_23,selector_23_ids,""))</f>
        <v/>
      </c>
      <c r="S598" s="25"/>
      <c r="T598" s="23" t="str">
        <f t="array" ref="T598">IF(U598="","",XLOOKUP(U598,selector_06,selector_06_ids,""))</f>
        <v/>
      </c>
      <c r="U598" s="25"/>
      <c r="V598" s="23" t="str">
        <f t="array" ref="V598">IF(W598="","",XLOOKUP(W598,selector_04,selector_04_ids,""))</f>
        <v/>
      </c>
      <c r="W598" s="25"/>
      <c r="AK598" s="19" t="s">
        <v>68</v>
      </c>
      <c r="AL598" s="19" t="s">
        <v>68</v>
      </c>
    </row>
    <row r="599">
      <c r="A599" s="14"/>
      <c r="B599" s="14"/>
      <c r="C599" s="14"/>
      <c r="D599" s="14"/>
      <c r="E599" s="14"/>
      <c r="F599" s="32"/>
      <c r="G599" s="23" t="str">
        <f t="array" ref="G599">IF(H599="","",XLOOKUP(H599,selector_06,selector_06_ids,""))</f>
        <v/>
      </c>
      <c r="H599" s="25"/>
      <c r="I599" s="23" t="str">
        <f t="array" ref="I599">IF(J599="","",XLOOKUP(J599,selector_08,selector_08_ids,""))</f>
        <v/>
      </c>
      <c r="J599" s="25"/>
      <c r="K599" s="14"/>
      <c r="L599" s="14"/>
      <c r="M599" s="14"/>
      <c r="N599" s="14"/>
      <c r="O599" s="14"/>
      <c r="P599" s="23" t="str">
        <f t="array" ref="P599">IF(Q599="","",XLOOKUP(Q599,selector_05,selector_05_ids,""))</f>
        <v/>
      </c>
      <c r="Q599" s="25"/>
      <c r="R599" s="23" t="str">
        <f t="array" ref="R599">IF(S599="","",XLOOKUP(S599,selector_23,selector_23_ids,""))</f>
        <v/>
      </c>
      <c r="S599" s="25"/>
      <c r="T599" s="23" t="str">
        <f t="array" ref="T599">IF(U599="","",XLOOKUP(U599,selector_06,selector_06_ids,""))</f>
        <v/>
      </c>
      <c r="U599" s="25"/>
      <c r="V599" s="23" t="str">
        <f t="array" ref="V599">IF(W599="","",XLOOKUP(W599,selector_04,selector_04_ids,""))</f>
        <v/>
      </c>
      <c r="W599" s="25"/>
      <c r="AK599" s="19" t="s">
        <v>68</v>
      </c>
      <c r="AL599" s="19" t="s">
        <v>68</v>
      </c>
    </row>
    <row r="600">
      <c r="A600" s="14"/>
      <c r="B600" s="14"/>
      <c r="C600" s="14"/>
      <c r="D600" s="14"/>
      <c r="E600" s="14"/>
      <c r="F600" s="32"/>
      <c r="G600" s="23" t="str">
        <f t="array" ref="G600">IF(H600="","",XLOOKUP(H600,selector_06,selector_06_ids,""))</f>
        <v/>
      </c>
      <c r="H600" s="25"/>
      <c r="I600" s="23" t="str">
        <f t="array" ref="I600">IF(J600="","",XLOOKUP(J600,selector_08,selector_08_ids,""))</f>
        <v/>
      </c>
      <c r="J600" s="25"/>
      <c r="K600" s="14"/>
      <c r="L600" s="14"/>
      <c r="M600" s="14"/>
      <c r="N600" s="14"/>
      <c r="O600" s="14"/>
      <c r="P600" s="23" t="str">
        <f t="array" ref="P600">IF(Q600="","",XLOOKUP(Q600,selector_05,selector_05_ids,""))</f>
        <v/>
      </c>
      <c r="Q600" s="25"/>
      <c r="R600" s="23" t="str">
        <f t="array" ref="R600">IF(S600="","",XLOOKUP(S600,selector_23,selector_23_ids,""))</f>
        <v/>
      </c>
      <c r="S600" s="25"/>
      <c r="T600" s="23" t="str">
        <f t="array" ref="T600">IF(U600="","",XLOOKUP(U600,selector_06,selector_06_ids,""))</f>
        <v/>
      </c>
      <c r="U600" s="25"/>
      <c r="V600" s="23" t="str">
        <f t="array" ref="V600">IF(W600="","",XLOOKUP(W600,selector_04,selector_04_ids,""))</f>
        <v/>
      </c>
      <c r="W600" s="25"/>
      <c r="AK600" s="19" t="s">
        <v>68</v>
      </c>
      <c r="AL600" s="19" t="s">
        <v>68</v>
      </c>
    </row>
    <row r="601">
      <c r="A601" s="14"/>
      <c r="B601" s="14"/>
      <c r="C601" s="14"/>
      <c r="D601" s="14"/>
      <c r="E601" s="14"/>
      <c r="F601" s="32"/>
      <c r="G601" s="23" t="str">
        <f t="array" ref="G601">IF(H601="","",XLOOKUP(H601,selector_06,selector_06_ids,""))</f>
        <v/>
      </c>
      <c r="H601" s="25"/>
      <c r="I601" s="23" t="str">
        <f t="array" ref="I601">IF(J601="","",XLOOKUP(J601,selector_08,selector_08_ids,""))</f>
        <v/>
      </c>
      <c r="J601" s="25"/>
      <c r="K601" s="14"/>
      <c r="L601" s="14"/>
      <c r="M601" s="14"/>
      <c r="N601" s="14"/>
      <c r="O601" s="14"/>
      <c r="P601" s="23" t="str">
        <f t="array" ref="P601">IF(Q601="","",XLOOKUP(Q601,selector_05,selector_05_ids,""))</f>
        <v/>
      </c>
      <c r="Q601" s="25"/>
      <c r="R601" s="23" t="str">
        <f t="array" ref="R601">IF(S601="","",XLOOKUP(S601,selector_23,selector_23_ids,""))</f>
        <v/>
      </c>
      <c r="S601" s="25"/>
      <c r="T601" s="23" t="str">
        <f t="array" ref="T601">IF(U601="","",XLOOKUP(U601,selector_06,selector_06_ids,""))</f>
        <v/>
      </c>
      <c r="U601" s="25"/>
      <c r="V601" s="23" t="str">
        <f t="array" ref="V601">IF(W601="","",XLOOKUP(W601,selector_04,selector_04_ids,""))</f>
        <v/>
      </c>
      <c r="W601" s="25"/>
      <c r="AK601" s="19" t="s">
        <v>68</v>
      </c>
      <c r="AL601" s="19" t="s">
        <v>68</v>
      </c>
    </row>
    <row r="602">
      <c r="A602" s="14"/>
      <c r="B602" s="14"/>
      <c r="C602" s="14"/>
      <c r="D602" s="14"/>
      <c r="E602" s="14"/>
      <c r="F602" s="32"/>
      <c r="G602" s="23" t="str">
        <f t="array" ref="G602">IF(H602="","",XLOOKUP(H602,selector_06,selector_06_ids,""))</f>
        <v/>
      </c>
      <c r="H602" s="25"/>
      <c r="I602" s="23" t="str">
        <f t="array" ref="I602">IF(J602="","",XLOOKUP(J602,selector_08,selector_08_ids,""))</f>
        <v/>
      </c>
      <c r="J602" s="25"/>
      <c r="K602" s="14"/>
      <c r="L602" s="14"/>
      <c r="M602" s="14"/>
      <c r="N602" s="14"/>
      <c r="O602" s="14"/>
      <c r="P602" s="23" t="str">
        <f t="array" ref="P602">IF(Q602="","",XLOOKUP(Q602,selector_05,selector_05_ids,""))</f>
        <v/>
      </c>
      <c r="Q602" s="25"/>
      <c r="R602" s="23" t="str">
        <f t="array" ref="R602">IF(S602="","",XLOOKUP(S602,selector_23,selector_23_ids,""))</f>
        <v/>
      </c>
      <c r="S602" s="25"/>
      <c r="T602" s="23" t="str">
        <f t="array" ref="T602">IF(U602="","",XLOOKUP(U602,selector_06,selector_06_ids,""))</f>
        <v/>
      </c>
      <c r="U602" s="25"/>
      <c r="V602" s="23" t="str">
        <f t="array" ref="V602">IF(W602="","",XLOOKUP(W602,selector_04,selector_04_ids,""))</f>
        <v/>
      </c>
      <c r="W602" s="25"/>
      <c r="AK602" s="19" t="s">
        <v>68</v>
      </c>
      <c r="AL602" s="19" t="s">
        <v>68</v>
      </c>
    </row>
    <row r="603">
      <c r="A603" s="14"/>
      <c r="B603" s="14"/>
      <c r="C603" s="14"/>
      <c r="D603" s="14"/>
      <c r="E603" s="14"/>
      <c r="F603" s="32"/>
      <c r="G603" s="23" t="str">
        <f t="array" ref="G603">IF(H603="","",XLOOKUP(H603,selector_06,selector_06_ids,""))</f>
        <v/>
      </c>
      <c r="H603" s="25"/>
      <c r="I603" s="23" t="str">
        <f t="array" ref="I603">IF(J603="","",XLOOKUP(J603,selector_08,selector_08_ids,""))</f>
        <v/>
      </c>
      <c r="J603" s="25"/>
      <c r="K603" s="14"/>
      <c r="L603" s="14"/>
      <c r="M603" s="14"/>
      <c r="N603" s="14"/>
      <c r="O603" s="14"/>
      <c r="P603" s="23" t="str">
        <f t="array" ref="P603">IF(Q603="","",XLOOKUP(Q603,selector_05,selector_05_ids,""))</f>
        <v/>
      </c>
      <c r="Q603" s="25"/>
      <c r="R603" s="23" t="str">
        <f t="array" ref="R603">IF(S603="","",XLOOKUP(S603,selector_23,selector_23_ids,""))</f>
        <v/>
      </c>
      <c r="S603" s="25"/>
      <c r="T603" s="23" t="str">
        <f t="array" ref="T603">IF(U603="","",XLOOKUP(U603,selector_06,selector_06_ids,""))</f>
        <v/>
      </c>
      <c r="U603" s="25"/>
      <c r="V603" s="23" t="str">
        <f t="array" ref="V603">IF(W603="","",XLOOKUP(W603,selector_04,selector_04_ids,""))</f>
        <v/>
      </c>
      <c r="W603" s="25"/>
      <c r="AK603" s="19" t="s">
        <v>68</v>
      </c>
      <c r="AL603" s="19" t="s">
        <v>68</v>
      </c>
    </row>
    <row r="604">
      <c r="A604" s="14"/>
      <c r="B604" s="14"/>
      <c r="C604" s="14"/>
      <c r="D604" s="14"/>
      <c r="E604" s="14"/>
      <c r="F604" s="32"/>
      <c r="G604" s="23" t="str">
        <f t="array" ref="G604">IF(H604="","",XLOOKUP(H604,selector_06,selector_06_ids,""))</f>
        <v/>
      </c>
      <c r="H604" s="25"/>
      <c r="I604" s="23" t="str">
        <f t="array" ref="I604">IF(J604="","",XLOOKUP(J604,selector_08,selector_08_ids,""))</f>
        <v/>
      </c>
      <c r="J604" s="25"/>
      <c r="K604" s="14"/>
      <c r="L604" s="14"/>
      <c r="M604" s="14"/>
      <c r="N604" s="14"/>
      <c r="O604" s="14"/>
      <c r="P604" s="23" t="str">
        <f t="array" ref="P604">IF(Q604="","",XLOOKUP(Q604,selector_05,selector_05_ids,""))</f>
        <v/>
      </c>
      <c r="Q604" s="25"/>
      <c r="R604" s="23" t="str">
        <f t="array" ref="R604">IF(S604="","",XLOOKUP(S604,selector_23,selector_23_ids,""))</f>
        <v/>
      </c>
      <c r="S604" s="25"/>
      <c r="T604" s="23" t="str">
        <f t="array" ref="T604">IF(U604="","",XLOOKUP(U604,selector_06,selector_06_ids,""))</f>
        <v/>
      </c>
      <c r="U604" s="25"/>
      <c r="V604" s="23" t="str">
        <f t="array" ref="V604">IF(W604="","",XLOOKUP(W604,selector_04,selector_04_ids,""))</f>
        <v/>
      </c>
      <c r="W604" s="25"/>
      <c r="AK604" s="19" t="s">
        <v>68</v>
      </c>
      <c r="AL604" s="19" t="s">
        <v>68</v>
      </c>
    </row>
    <row r="605">
      <c r="A605" s="14"/>
      <c r="B605" s="14"/>
      <c r="C605" s="14"/>
      <c r="D605" s="14"/>
      <c r="E605" s="14"/>
      <c r="F605" s="32"/>
      <c r="G605" s="23" t="str">
        <f t="array" ref="G605">IF(H605="","",XLOOKUP(H605,selector_06,selector_06_ids,""))</f>
        <v/>
      </c>
      <c r="H605" s="25"/>
      <c r="I605" s="23" t="str">
        <f t="array" ref="I605">IF(J605="","",XLOOKUP(J605,selector_08,selector_08_ids,""))</f>
        <v/>
      </c>
      <c r="J605" s="25"/>
      <c r="K605" s="14"/>
      <c r="L605" s="14"/>
      <c r="M605" s="14"/>
      <c r="N605" s="14"/>
      <c r="O605" s="14"/>
      <c r="P605" s="23" t="str">
        <f t="array" ref="P605">IF(Q605="","",XLOOKUP(Q605,selector_05,selector_05_ids,""))</f>
        <v/>
      </c>
      <c r="Q605" s="25"/>
      <c r="R605" s="23" t="str">
        <f t="array" ref="R605">IF(S605="","",XLOOKUP(S605,selector_23,selector_23_ids,""))</f>
        <v/>
      </c>
      <c r="S605" s="25"/>
      <c r="T605" s="23" t="str">
        <f t="array" ref="T605">IF(U605="","",XLOOKUP(U605,selector_06,selector_06_ids,""))</f>
        <v/>
      </c>
      <c r="U605" s="25"/>
      <c r="V605" s="23" t="str">
        <f t="array" ref="V605">IF(W605="","",XLOOKUP(W605,selector_04,selector_04_ids,""))</f>
        <v/>
      </c>
      <c r="W605" s="25"/>
      <c r="AK605" s="19" t="s">
        <v>68</v>
      </c>
      <c r="AL605" s="19" t="s">
        <v>68</v>
      </c>
    </row>
    <row r="606">
      <c r="A606" s="14"/>
      <c r="B606" s="14"/>
      <c r="C606" s="14"/>
      <c r="D606" s="14"/>
      <c r="E606" s="14"/>
      <c r="F606" s="32"/>
      <c r="G606" s="23" t="str">
        <f t="array" ref="G606">IF(H606="","",XLOOKUP(H606,selector_06,selector_06_ids,""))</f>
        <v/>
      </c>
      <c r="H606" s="25"/>
      <c r="I606" s="23" t="str">
        <f t="array" ref="I606">IF(J606="","",XLOOKUP(J606,selector_08,selector_08_ids,""))</f>
        <v/>
      </c>
      <c r="J606" s="25"/>
      <c r="K606" s="14"/>
      <c r="L606" s="14"/>
      <c r="M606" s="14"/>
      <c r="N606" s="14"/>
      <c r="O606" s="14"/>
      <c r="P606" s="23" t="str">
        <f t="array" ref="P606">IF(Q606="","",XLOOKUP(Q606,selector_05,selector_05_ids,""))</f>
        <v/>
      </c>
      <c r="Q606" s="25"/>
      <c r="R606" s="23" t="str">
        <f t="array" ref="R606">IF(S606="","",XLOOKUP(S606,selector_23,selector_23_ids,""))</f>
        <v/>
      </c>
      <c r="S606" s="25"/>
      <c r="T606" s="23" t="str">
        <f t="array" ref="T606">IF(U606="","",XLOOKUP(U606,selector_06,selector_06_ids,""))</f>
        <v/>
      </c>
      <c r="U606" s="25"/>
      <c r="V606" s="23" t="str">
        <f t="array" ref="V606">IF(W606="","",XLOOKUP(W606,selector_04,selector_04_ids,""))</f>
        <v/>
      </c>
      <c r="W606" s="25"/>
      <c r="AK606" s="19" t="s">
        <v>68</v>
      </c>
      <c r="AL606" s="19" t="s">
        <v>68</v>
      </c>
    </row>
    <row r="607">
      <c r="A607" s="14"/>
      <c r="B607" s="14"/>
      <c r="C607" s="14"/>
      <c r="D607" s="14"/>
      <c r="E607" s="14"/>
      <c r="F607" s="32"/>
      <c r="G607" s="23" t="str">
        <f t="array" ref="G607">IF(H607="","",XLOOKUP(H607,selector_06,selector_06_ids,""))</f>
        <v/>
      </c>
      <c r="H607" s="25"/>
      <c r="I607" s="23" t="str">
        <f t="array" ref="I607">IF(J607="","",XLOOKUP(J607,selector_08,selector_08_ids,""))</f>
        <v/>
      </c>
      <c r="J607" s="25"/>
      <c r="K607" s="14"/>
      <c r="L607" s="14"/>
      <c r="M607" s="14"/>
      <c r="N607" s="14"/>
      <c r="O607" s="14"/>
      <c r="P607" s="23" t="str">
        <f t="array" ref="P607">IF(Q607="","",XLOOKUP(Q607,selector_05,selector_05_ids,""))</f>
        <v/>
      </c>
      <c r="Q607" s="25"/>
      <c r="R607" s="23" t="str">
        <f t="array" ref="R607">IF(S607="","",XLOOKUP(S607,selector_23,selector_23_ids,""))</f>
        <v/>
      </c>
      <c r="S607" s="25"/>
      <c r="T607" s="23" t="str">
        <f t="array" ref="T607">IF(U607="","",XLOOKUP(U607,selector_06,selector_06_ids,""))</f>
        <v/>
      </c>
      <c r="U607" s="25"/>
      <c r="V607" s="23" t="str">
        <f t="array" ref="V607">IF(W607="","",XLOOKUP(W607,selector_04,selector_04_ids,""))</f>
        <v/>
      </c>
      <c r="W607" s="25"/>
      <c r="AK607" s="19" t="s">
        <v>68</v>
      </c>
      <c r="AL607" s="19" t="s">
        <v>68</v>
      </c>
    </row>
    <row r="608">
      <c r="A608" s="14"/>
      <c r="B608" s="14"/>
      <c r="C608" s="14"/>
      <c r="D608" s="14"/>
      <c r="E608" s="14"/>
      <c r="F608" s="32"/>
      <c r="G608" s="23" t="str">
        <f t="array" ref="G608">IF(H608="","",XLOOKUP(H608,selector_06,selector_06_ids,""))</f>
        <v/>
      </c>
      <c r="H608" s="25"/>
      <c r="I608" s="23" t="str">
        <f t="array" ref="I608">IF(J608="","",XLOOKUP(J608,selector_08,selector_08_ids,""))</f>
        <v/>
      </c>
      <c r="J608" s="25"/>
      <c r="K608" s="14"/>
      <c r="L608" s="14"/>
      <c r="M608" s="14"/>
      <c r="N608" s="14"/>
      <c r="O608" s="14"/>
      <c r="P608" s="23" t="str">
        <f t="array" ref="P608">IF(Q608="","",XLOOKUP(Q608,selector_05,selector_05_ids,""))</f>
        <v/>
      </c>
      <c r="Q608" s="25"/>
      <c r="R608" s="23" t="str">
        <f t="array" ref="R608">IF(S608="","",XLOOKUP(S608,selector_23,selector_23_ids,""))</f>
        <v/>
      </c>
      <c r="S608" s="25"/>
      <c r="T608" s="23" t="str">
        <f t="array" ref="T608">IF(U608="","",XLOOKUP(U608,selector_06,selector_06_ids,""))</f>
        <v/>
      </c>
      <c r="U608" s="25"/>
      <c r="V608" s="23" t="str">
        <f t="array" ref="V608">IF(W608="","",XLOOKUP(W608,selector_04,selector_04_ids,""))</f>
        <v/>
      </c>
      <c r="W608" s="25"/>
      <c r="AK608" s="19" t="s">
        <v>68</v>
      </c>
      <c r="AL608" s="19" t="s">
        <v>68</v>
      </c>
    </row>
    <row r="609">
      <c r="A609" s="14"/>
      <c r="B609" s="14"/>
      <c r="C609" s="14"/>
      <c r="D609" s="14"/>
      <c r="E609" s="14"/>
      <c r="F609" s="32"/>
      <c r="G609" s="23" t="str">
        <f t="array" ref="G609">IF(H609="","",XLOOKUP(H609,selector_06,selector_06_ids,""))</f>
        <v/>
      </c>
      <c r="H609" s="25"/>
      <c r="I609" s="23" t="str">
        <f t="array" ref="I609">IF(J609="","",XLOOKUP(J609,selector_08,selector_08_ids,""))</f>
        <v/>
      </c>
      <c r="J609" s="25"/>
      <c r="K609" s="14"/>
      <c r="L609" s="14"/>
      <c r="M609" s="14"/>
      <c r="N609" s="14"/>
      <c r="O609" s="14"/>
      <c r="P609" s="23" t="str">
        <f t="array" ref="P609">IF(Q609="","",XLOOKUP(Q609,selector_05,selector_05_ids,""))</f>
        <v/>
      </c>
      <c r="Q609" s="25"/>
      <c r="R609" s="23" t="str">
        <f t="array" ref="R609">IF(S609="","",XLOOKUP(S609,selector_23,selector_23_ids,""))</f>
        <v/>
      </c>
      <c r="S609" s="25"/>
      <c r="T609" s="23" t="str">
        <f t="array" ref="T609">IF(U609="","",XLOOKUP(U609,selector_06,selector_06_ids,""))</f>
        <v/>
      </c>
      <c r="U609" s="25"/>
      <c r="V609" s="23" t="str">
        <f t="array" ref="V609">IF(W609="","",XLOOKUP(W609,selector_04,selector_04_ids,""))</f>
        <v/>
      </c>
      <c r="W609" s="25"/>
      <c r="AK609" s="19" t="s">
        <v>68</v>
      </c>
      <c r="AL609" s="19" t="s">
        <v>68</v>
      </c>
    </row>
    <row r="610">
      <c r="A610" s="14"/>
      <c r="B610" s="14"/>
      <c r="C610" s="14"/>
      <c r="D610" s="14"/>
      <c r="E610" s="14"/>
      <c r="F610" s="32"/>
      <c r="G610" s="23" t="str">
        <f t="array" ref="G610">IF(H610="","",XLOOKUP(H610,selector_06,selector_06_ids,""))</f>
        <v/>
      </c>
      <c r="H610" s="25"/>
      <c r="I610" s="23" t="str">
        <f t="array" ref="I610">IF(J610="","",XLOOKUP(J610,selector_08,selector_08_ids,""))</f>
        <v/>
      </c>
      <c r="J610" s="25"/>
      <c r="K610" s="14"/>
      <c r="L610" s="14"/>
      <c r="M610" s="14"/>
      <c r="N610" s="14"/>
      <c r="O610" s="14"/>
      <c r="P610" s="23" t="str">
        <f t="array" ref="P610">IF(Q610="","",XLOOKUP(Q610,selector_05,selector_05_ids,""))</f>
        <v/>
      </c>
      <c r="Q610" s="25"/>
      <c r="R610" s="23" t="str">
        <f t="array" ref="R610">IF(S610="","",XLOOKUP(S610,selector_23,selector_23_ids,""))</f>
        <v/>
      </c>
      <c r="S610" s="25"/>
      <c r="T610" s="23" t="str">
        <f t="array" ref="T610">IF(U610="","",XLOOKUP(U610,selector_06,selector_06_ids,""))</f>
        <v/>
      </c>
      <c r="U610" s="25"/>
      <c r="V610" s="23" t="str">
        <f t="array" ref="V610">IF(W610="","",XLOOKUP(W610,selector_04,selector_04_ids,""))</f>
        <v/>
      </c>
      <c r="W610" s="25"/>
      <c r="AK610" s="19" t="s">
        <v>68</v>
      </c>
      <c r="AL610" s="19" t="s">
        <v>68</v>
      </c>
    </row>
    <row r="611">
      <c r="A611" s="14"/>
      <c r="B611" s="14"/>
      <c r="C611" s="14"/>
      <c r="D611" s="14"/>
      <c r="E611" s="14"/>
      <c r="F611" s="32"/>
      <c r="G611" s="23" t="str">
        <f t="array" ref="G611">IF(H611="","",XLOOKUP(H611,selector_06,selector_06_ids,""))</f>
        <v/>
      </c>
      <c r="H611" s="25"/>
      <c r="I611" s="23" t="str">
        <f t="array" ref="I611">IF(J611="","",XLOOKUP(J611,selector_08,selector_08_ids,""))</f>
        <v/>
      </c>
      <c r="J611" s="25"/>
      <c r="K611" s="14"/>
      <c r="L611" s="14"/>
      <c r="M611" s="14"/>
      <c r="N611" s="14"/>
      <c r="O611" s="14"/>
      <c r="P611" s="23" t="str">
        <f t="array" ref="P611">IF(Q611="","",XLOOKUP(Q611,selector_05,selector_05_ids,""))</f>
        <v/>
      </c>
      <c r="Q611" s="25"/>
      <c r="R611" s="23" t="str">
        <f t="array" ref="R611">IF(S611="","",XLOOKUP(S611,selector_23,selector_23_ids,""))</f>
        <v/>
      </c>
      <c r="S611" s="25"/>
      <c r="T611" s="23" t="str">
        <f t="array" ref="T611">IF(U611="","",XLOOKUP(U611,selector_06,selector_06_ids,""))</f>
        <v/>
      </c>
      <c r="U611" s="25"/>
      <c r="V611" s="23" t="str">
        <f t="array" ref="V611">IF(W611="","",XLOOKUP(W611,selector_04,selector_04_ids,""))</f>
        <v/>
      </c>
      <c r="W611" s="25"/>
      <c r="AK611" s="19" t="s">
        <v>68</v>
      </c>
      <c r="AL611" s="19" t="s">
        <v>68</v>
      </c>
    </row>
    <row r="612">
      <c r="A612" s="14"/>
      <c r="B612" s="14"/>
      <c r="C612" s="14"/>
      <c r="D612" s="14"/>
      <c r="E612" s="14"/>
      <c r="F612" s="32"/>
      <c r="G612" s="23" t="str">
        <f t="array" ref="G612">IF(H612="","",XLOOKUP(H612,selector_06,selector_06_ids,""))</f>
        <v/>
      </c>
      <c r="H612" s="25"/>
      <c r="I612" s="23" t="str">
        <f t="array" ref="I612">IF(J612="","",XLOOKUP(J612,selector_08,selector_08_ids,""))</f>
        <v/>
      </c>
      <c r="J612" s="25"/>
      <c r="K612" s="14"/>
      <c r="L612" s="14"/>
      <c r="M612" s="14"/>
      <c r="N612" s="14"/>
      <c r="O612" s="14"/>
      <c r="P612" s="23" t="str">
        <f t="array" ref="P612">IF(Q612="","",XLOOKUP(Q612,selector_05,selector_05_ids,""))</f>
        <v/>
      </c>
      <c r="Q612" s="25"/>
      <c r="R612" s="23" t="str">
        <f t="array" ref="R612">IF(S612="","",XLOOKUP(S612,selector_23,selector_23_ids,""))</f>
        <v/>
      </c>
      <c r="S612" s="25"/>
      <c r="T612" s="23" t="str">
        <f t="array" ref="T612">IF(U612="","",XLOOKUP(U612,selector_06,selector_06_ids,""))</f>
        <v/>
      </c>
      <c r="U612" s="25"/>
      <c r="V612" s="23" t="str">
        <f t="array" ref="V612">IF(W612="","",XLOOKUP(W612,selector_04,selector_04_ids,""))</f>
        <v/>
      </c>
      <c r="W612" s="25"/>
      <c r="AK612" s="19" t="s">
        <v>68</v>
      </c>
      <c r="AL612" s="19" t="s">
        <v>68</v>
      </c>
    </row>
    <row r="613">
      <c r="A613" s="14"/>
      <c r="B613" s="14"/>
      <c r="C613" s="14"/>
      <c r="D613" s="14"/>
      <c r="E613" s="14"/>
      <c r="F613" s="32"/>
      <c r="G613" s="23" t="str">
        <f t="array" ref="G613">IF(H613="","",XLOOKUP(H613,selector_06,selector_06_ids,""))</f>
        <v/>
      </c>
      <c r="H613" s="25"/>
      <c r="I613" s="23" t="str">
        <f t="array" ref="I613">IF(J613="","",XLOOKUP(J613,selector_08,selector_08_ids,""))</f>
        <v/>
      </c>
      <c r="J613" s="25"/>
      <c r="K613" s="14"/>
      <c r="L613" s="14"/>
      <c r="M613" s="14"/>
      <c r="N613" s="14"/>
      <c r="O613" s="14"/>
      <c r="P613" s="23" t="str">
        <f t="array" ref="P613">IF(Q613="","",XLOOKUP(Q613,selector_05,selector_05_ids,""))</f>
        <v/>
      </c>
      <c r="Q613" s="25"/>
      <c r="R613" s="23" t="str">
        <f t="array" ref="R613">IF(S613="","",XLOOKUP(S613,selector_23,selector_23_ids,""))</f>
        <v/>
      </c>
      <c r="S613" s="25"/>
      <c r="T613" s="23" t="str">
        <f t="array" ref="T613">IF(U613="","",XLOOKUP(U613,selector_06,selector_06_ids,""))</f>
        <v/>
      </c>
      <c r="U613" s="25"/>
      <c r="V613" s="23" t="str">
        <f t="array" ref="V613">IF(W613="","",XLOOKUP(W613,selector_04,selector_04_ids,""))</f>
        <v/>
      </c>
      <c r="W613" s="25"/>
      <c r="AK613" s="19" t="s">
        <v>68</v>
      </c>
      <c r="AL613" s="19" t="s">
        <v>68</v>
      </c>
    </row>
    <row r="614">
      <c r="A614" s="14"/>
      <c r="B614" s="14"/>
      <c r="C614" s="14"/>
      <c r="D614" s="14"/>
      <c r="E614" s="14"/>
      <c r="F614" s="32"/>
      <c r="G614" s="23" t="str">
        <f t="array" ref="G614">IF(H614="","",XLOOKUP(H614,selector_06,selector_06_ids,""))</f>
        <v/>
      </c>
      <c r="H614" s="25"/>
      <c r="I614" s="23" t="str">
        <f t="array" ref="I614">IF(J614="","",XLOOKUP(J614,selector_08,selector_08_ids,""))</f>
        <v/>
      </c>
      <c r="J614" s="25"/>
      <c r="K614" s="14"/>
      <c r="L614" s="14"/>
      <c r="M614" s="14"/>
      <c r="N614" s="14"/>
      <c r="O614" s="14"/>
      <c r="P614" s="23" t="str">
        <f t="array" ref="P614">IF(Q614="","",XLOOKUP(Q614,selector_05,selector_05_ids,""))</f>
        <v/>
      </c>
      <c r="Q614" s="25"/>
      <c r="R614" s="23" t="str">
        <f t="array" ref="R614">IF(S614="","",XLOOKUP(S614,selector_23,selector_23_ids,""))</f>
        <v/>
      </c>
      <c r="S614" s="25"/>
      <c r="T614" s="23" t="str">
        <f t="array" ref="T614">IF(U614="","",XLOOKUP(U614,selector_06,selector_06_ids,""))</f>
        <v/>
      </c>
      <c r="U614" s="25"/>
      <c r="V614" s="23" t="str">
        <f t="array" ref="V614">IF(W614="","",XLOOKUP(W614,selector_04,selector_04_ids,""))</f>
        <v/>
      </c>
      <c r="W614" s="25"/>
      <c r="AK614" s="19" t="s">
        <v>68</v>
      </c>
      <c r="AL614" s="19" t="s">
        <v>68</v>
      </c>
    </row>
    <row r="615">
      <c r="A615" s="14"/>
      <c r="B615" s="14"/>
      <c r="C615" s="14"/>
      <c r="D615" s="14"/>
      <c r="E615" s="14"/>
      <c r="F615" s="32"/>
      <c r="G615" s="23" t="str">
        <f t="array" ref="G615">IF(H615="","",XLOOKUP(H615,selector_06,selector_06_ids,""))</f>
        <v/>
      </c>
      <c r="H615" s="25"/>
      <c r="I615" s="23" t="str">
        <f t="array" ref="I615">IF(J615="","",XLOOKUP(J615,selector_08,selector_08_ids,""))</f>
        <v/>
      </c>
      <c r="J615" s="25"/>
      <c r="K615" s="14"/>
      <c r="L615" s="14"/>
      <c r="M615" s="14"/>
      <c r="N615" s="14"/>
      <c r="O615" s="14"/>
      <c r="P615" s="23" t="str">
        <f t="array" ref="P615">IF(Q615="","",XLOOKUP(Q615,selector_05,selector_05_ids,""))</f>
        <v/>
      </c>
      <c r="Q615" s="25"/>
      <c r="R615" s="23" t="str">
        <f t="array" ref="R615">IF(S615="","",XLOOKUP(S615,selector_23,selector_23_ids,""))</f>
        <v/>
      </c>
      <c r="S615" s="25"/>
      <c r="T615" s="23" t="str">
        <f t="array" ref="T615">IF(U615="","",XLOOKUP(U615,selector_06,selector_06_ids,""))</f>
        <v/>
      </c>
      <c r="U615" s="25"/>
      <c r="V615" s="23" t="str">
        <f t="array" ref="V615">IF(W615="","",XLOOKUP(W615,selector_04,selector_04_ids,""))</f>
        <v/>
      </c>
      <c r="W615" s="25"/>
      <c r="AK615" s="19" t="s">
        <v>68</v>
      </c>
      <c r="AL615" s="19" t="s">
        <v>68</v>
      </c>
    </row>
    <row r="616">
      <c r="A616" s="14"/>
      <c r="B616" s="14"/>
      <c r="C616" s="14"/>
      <c r="D616" s="14"/>
      <c r="E616" s="14"/>
      <c r="F616" s="32"/>
      <c r="G616" s="23" t="str">
        <f t="array" ref="G616">IF(H616="","",XLOOKUP(H616,selector_06,selector_06_ids,""))</f>
        <v/>
      </c>
      <c r="H616" s="25"/>
      <c r="I616" s="23" t="str">
        <f t="array" ref="I616">IF(J616="","",XLOOKUP(J616,selector_08,selector_08_ids,""))</f>
        <v/>
      </c>
      <c r="J616" s="25"/>
      <c r="K616" s="14"/>
      <c r="L616" s="14"/>
      <c r="M616" s="14"/>
      <c r="N616" s="14"/>
      <c r="O616" s="14"/>
      <c r="P616" s="23" t="str">
        <f t="array" ref="P616">IF(Q616="","",XLOOKUP(Q616,selector_05,selector_05_ids,""))</f>
        <v/>
      </c>
      <c r="Q616" s="25"/>
      <c r="R616" s="23" t="str">
        <f t="array" ref="R616">IF(S616="","",XLOOKUP(S616,selector_23,selector_23_ids,""))</f>
        <v/>
      </c>
      <c r="S616" s="25"/>
      <c r="T616" s="23" t="str">
        <f t="array" ref="T616">IF(U616="","",XLOOKUP(U616,selector_06,selector_06_ids,""))</f>
        <v/>
      </c>
      <c r="U616" s="25"/>
      <c r="V616" s="23" t="str">
        <f t="array" ref="V616">IF(W616="","",XLOOKUP(W616,selector_04,selector_04_ids,""))</f>
        <v/>
      </c>
      <c r="W616" s="25"/>
      <c r="AK616" s="19" t="s">
        <v>68</v>
      </c>
      <c r="AL616" s="19" t="s">
        <v>68</v>
      </c>
    </row>
    <row r="617">
      <c r="A617" s="14"/>
      <c r="B617" s="14"/>
      <c r="C617" s="14"/>
      <c r="D617" s="14"/>
      <c r="E617" s="14"/>
      <c r="F617" s="32"/>
      <c r="G617" s="23" t="str">
        <f t="array" ref="G617">IF(H617="","",XLOOKUP(H617,selector_06,selector_06_ids,""))</f>
        <v/>
      </c>
      <c r="H617" s="25"/>
      <c r="I617" s="23" t="str">
        <f t="array" ref="I617">IF(J617="","",XLOOKUP(J617,selector_08,selector_08_ids,""))</f>
        <v/>
      </c>
      <c r="J617" s="25"/>
      <c r="K617" s="14"/>
      <c r="L617" s="14"/>
      <c r="M617" s="14"/>
      <c r="N617" s="14"/>
      <c r="O617" s="14"/>
      <c r="P617" s="23" t="str">
        <f t="array" ref="P617">IF(Q617="","",XLOOKUP(Q617,selector_05,selector_05_ids,""))</f>
        <v/>
      </c>
      <c r="Q617" s="25"/>
      <c r="R617" s="23" t="str">
        <f t="array" ref="R617">IF(S617="","",XLOOKUP(S617,selector_23,selector_23_ids,""))</f>
        <v/>
      </c>
      <c r="S617" s="25"/>
      <c r="T617" s="23" t="str">
        <f t="array" ref="T617">IF(U617="","",XLOOKUP(U617,selector_06,selector_06_ids,""))</f>
        <v/>
      </c>
      <c r="U617" s="25"/>
      <c r="V617" s="23" t="str">
        <f t="array" ref="V617">IF(W617="","",XLOOKUP(W617,selector_04,selector_04_ids,""))</f>
        <v/>
      </c>
      <c r="W617" s="25"/>
      <c r="AK617" s="19" t="s">
        <v>68</v>
      </c>
      <c r="AL617" s="19" t="s">
        <v>68</v>
      </c>
    </row>
    <row r="618">
      <c r="A618" s="14"/>
      <c r="B618" s="14"/>
      <c r="C618" s="14"/>
      <c r="D618" s="14"/>
      <c r="E618" s="14"/>
      <c r="F618" s="32"/>
      <c r="G618" s="23" t="str">
        <f t="array" ref="G618">IF(H618="","",XLOOKUP(H618,selector_06,selector_06_ids,""))</f>
        <v/>
      </c>
      <c r="H618" s="25"/>
      <c r="I618" s="23" t="str">
        <f t="array" ref="I618">IF(J618="","",XLOOKUP(J618,selector_08,selector_08_ids,""))</f>
        <v/>
      </c>
      <c r="J618" s="25"/>
      <c r="K618" s="14"/>
      <c r="L618" s="14"/>
      <c r="M618" s="14"/>
      <c r="N618" s="14"/>
      <c r="O618" s="14"/>
      <c r="P618" s="23" t="str">
        <f t="array" ref="P618">IF(Q618="","",XLOOKUP(Q618,selector_05,selector_05_ids,""))</f>
        <v/>
      </c>
      <c r="Q618" s="25"/>
      <c r="R618" s="23" t="str">
        <f t="array" ref="R618">IF(S618="","",XLOOKUP(S618,selector_23,selector_23_ids,""))</f>
        <v/>
      </c>
      <c r="S618" s="25"/>
      <c r="T618" s="23" t="str">
        <f t="array" ref="T618">IF(U618="","",XLOOKUP(U618,selector_06,selector_06_ids,""))</f>
        <v/>
      </c>
      <c r="U618" s="25"/>
      <c r="V618" s="23" t="str">
        <f t="array" ref="V618">IF(W618="","",XLOOKUP(W618,selector_04,selector_04_ids,""))</f>
        <v/>
      </c>
      <c r="W618" s="25"/>
      <c r="AK618" s="19" t="s">
        <v>68</v>
      </c>
      <c r="AL618" s="19" t="s">
        <v>68</v>
      </c>
    </row>
    <row r="619">
      <c r="A619" s="14"/>
      <c r="B619" s="14"/>
      <c r="C619" s="14"/>
      <c r="D619" s="14"/>
      <c r="E619" s="14"/>
      <c r="F619" s="32"/>
      <c r="G619" s="23" t="str">
        <f t="array" ref="G619">IF(H619="","",XLOOKUP(H619,selector_06,selector_06_ids,""))</f>
        <v/>
      </c>
      <c r="H619" s="25"/>
      <c r="I619" s="23" t="str">
        <f t="array" ref="I619">IF(J619="","",XLOOKUP(J619,selector_08,selector_08_ids,""))</f>
        <v/>
      </c>
      <c r="J619" s="25"/>
      <c r="K619" s="14"/>
      <c r="L619" s="14"/>
      <c r="M619" s="14"/>
      <c r="N619" s="14"/>
      <c r="O619" s="14"/>
      <c r="P619" s="23" t="str">
        <f t="array" ref="P619">IF(Q619="","",XLOOKUP(Q619,selector_05,selector_05_ids,""))</f>
        <v/>
      </c>
      <c r="Q619" s="25"/>
      <c r="R619" s="23" t="str">
        <f t="array" ref="R619">IF(S619="","",XLOOKUP(S619,selector_23,selector_23_ids,""))</f>
        <v/>
      </c>
      <c r="S619" s="25"/>
      <c r="T619" s="23" t="str">
        <f t="array" ref="T619">IF(U619="","",XLOOKUP(U619,selector_06,selector_06_ids,""))</f>
        <v/>
      </c>
      <c r="U619" s="25"/>
      <c r="V619" s="23" t="str">
        <f t="array" ref="V619">IF(W619="","",XLOOKUP(W619,selector_04,selector_04_ids,""))</f>
        <v/>
      </c>
      <c r="W619" s="25"/>
      <c r="AK619" s="19" t="s">
        <v>68</v>
      </c>
      <c r="AL619" s="19" t="s">
        <v>68</v>
      </c>
    </row>
    <row r="620">
      <c r="A620" s="14"/>
      <c r="B620" s="14"/>
      <c r="C620" s="14"/>
      <c r="D620" s="14"/>
      <c r="E620" s="14"/>
      <c r="F620" s="32"/>
      <c r="G620" s="23" t="str">
        <f t="array" ref="G620">IF(H620="","",XLOOKUP(H620,selector_06,selector_06_ids,""))</f>
        <v/>
      </c>
      <c r="H620" s="25"/>
      <c r="I620" s="23" t="str">
        <f t="array" ref="I620">IF(J620="","",XLOOKUP(J620,selector_08,selector_08_ids,""))</f>
        <v/>
      </c>
      <c r="J620" s="25"/>
      <c r="K620" s="14"/>
      <c r="L620" s="14"/>
      <c r="M620" s="14"/>
      <c r="N620" s="14"/>
      <c r="O620" s="14"/>
      <c r="P620" s="23" t="str">
        <f t="array" ref="P620">IF(Q620="","",XLOOKUP(Q620,selector_05,selector_05_ids,""))</f>
        <v/>
      </c>
      <c r="Q620" s="25"/>
      <c r="R620" s="23" t="str">
        <f t="array" ref="R620">IF(S620="","",XLOOKUP(S620,selector_23,selector_23_ids,""))</f>
        <v/>
      </c>
      <c r="S620" s="25"/>
      <c r="T620" s="23" t="str">
        <f t="array" ref="T620">IF(U620="","",XLOOKUP(U620,selector_06,selector_06_ids,""))</f>
        <v/>
      </c>
      <c r="U620" s="25"/>
      <c r="V620" s="23" t="str">
        <f t="array" ref="V620">IF(W620="","",XLOOKUP(W620,selector_04,selector_04_ids,""))</f>
        <v/>
      </c>
      <c r="W620" s="25"/>
      <c r="AK620" s="19" t="s">
        <v>68</v>
      </c>
      <c r="AL620" s="19" t="s">
        <v>68</v>
      </c>
    </row>
    <row r="621">
      <c r="A621" s="14"/>
      <c r="B621" s="14"/>
      <c r="C621" s="14"/>
      <c r="D621" s="14"/>
      <c r="E621" s="14"/>
      <c r="F621" s="32"/>
      <c r="G621" s="23" t="str">
        <f t="array" ref="G621">IF(H621="","",XLOOKUP(H621,selector_06,selector_06_ids,""))</f>
        <v/>
      </c>
      <c r="H621" s="25"/>
      <c r="I621" s="23" t="str">
        <f t="array" ref="I621">IF(J621="","",XLOOKUP(J621,selector_08,selector_08_ids,""))</f>
        <v/>
      </c>
      <c r="J621" s="25"/>
      <c r="K621" s="14"/>
      <c r="L621" s="14"/>
      <c r="M621" s="14"/>
      <c r="N621" s="14"/>
      <c r="O621" s="14"/>
      <c r="P621" s="23" t="str">
        <f t="array" ref="P621">IF(Q621="","",XLOOKUP(Q621,selector_05,selector_05_ids,""))</f>
        <v/>
      </c>
      <c r="Q621" s="25"/>
      <c r="R621" s="23" t="str">
        <f t="array" ref="R621">IF(S621="","",XLOOKUP(S621,selector_23,selector_23_ids,""))</f>
        <v/>
      </c>
      <c r="S621" s="25"/>
      <c r="T621" s="23" t="str">
        <f t="array" ref="T621">IF(U621="","",XLOOKUP(U621,selector_06,selector_06_ids,""))</f>
        <v/>
      </c>
      <c r="U621" s="25"/>
      <c r="V621" s="23" t="str">
        <f t="array" ref="V621">IF(W621="","",XLOOKUP(W621,selector_04,selector_04_ids,""))</f>
        <v/>
      </c>
      <c r="W621" s="25"/>
      <c r="AK621" s="19" t="s">
        <v>68</v>
      </c>
      <c r="AL621" s="19" t="s">
        <v>68</v>
      </c>
    </row>
    <row r="622">
      <c r="A622" s="14"/>
      <c r="B622" s="14"/>
      <c r="C622" s="14"/>
      <c r="D622" s="14"/>
      <c r="E622" s="14"/>
      <c r="F622" s="32"/>
      <c r="G622" s="23" t="str">
        <f t="array" ref="G622">IF(H622="","",XLOOKUP(H622,selector_06,selector_06_ids,""))</f>
        <v/>
      </c>
      <c r="H622" s="25"/>
      <c r="I622" s="23" t="str">
        <f t="array" ref="I622">IF(J622="","",XLOOKUP(J622,selector_08,selector_08_ids,""))</f>
        <v/>
      </c>
      <c r="J622" s="25"/>
      <c r="K622" s="14"/>
      <c r="L622" s="14"/>
      <c r="M622" s="14"/>
      <c r="N622" s="14"/>
      <c r="O622" s="14"/>
      <c r="P622" s="23" t="str">
        <f t="array" ref="P622">IF(Q622="","",XLOOKUP(Q622,selector_05,selector_05_ids,""))</f>
        <v/>
      </c>
      <c r="Q622" s="25"/>
      <c r="R622" s="23" t="str">
        <f t="array" ref="R622">IF(S622="","",XLOOKUP(S622,selector_23,selector_23_ids,""))</f>
        <v/>
      </c>
      <c r="S622" s="25"/>
      <c r="T622" s="23" t="str">
        <f t="array" ref="T622">IF(U622="","",XLOOKUP(U622,selector_06,selector_06_ids,""))</f>
        <v/>
      </c>
      <c r="U622" s="25"/>
      <c r="V622" s="23" t="str">
        <f t="array" ref="V622">IF(W622="","",XLOOKUP(W622,selector_04,selector_04_ids,""))</f>
        <v/>
      </c>
      <c r="W622" s="25"/>
      <c r="AK622" s="19" t="s">
        <v>68</v>
      </c>
      <c r="AL622" s="19" t="s">
        <v>68</v>
      </c>
    </row>
    <row r="623">
      <c r="A623" s="14"/>
      <c r="B623" s="14"/>
      <c r="C623" s="14"/>
      <c r="D623" s="14"/>
      <c r="E623" s="14"/>
      <c r="F623" s="32"/>
      <c r="G623" s="23" t="str">
        <f t="array" ref="G623">IF(H623="","",XLOOKUP(H623,selector_06,selector_06_ids,""))</f>
        <v/>
      </c>
      <c r="H623" s="25"/>
      <c r="I623" s="23" t="str">
        <f t="array" ref="I623">IF(J623="","",XLOOKUP(J623,selector_08,selector_08_ids,""))</f>
        <v/>
      </c>
      <c r="J623" s="25"/>
      <c r="K623" s="14"/>
      <c r="L623" s="14"/>
      <c r="M623" s="14"/>
      <c r="N623" s="14"/>
      <c r="O623" s="14"/>
      <c r="P623" s="23" t="str">
        <f t="array" ref="P623">IF(Q623="","",XLOOKUP(Q623,selector_05,selector_05_ids,""))</f>
        <v/>
      </c>
      <c r="Q623" s="25"/>
      <c r="R623" s="23" t="str">
        <f t="array" ref="R623">IF(S623="","",XLOOKUP(S623,selector_23,selector_23_ids,""))</f>
        <v/>
      </c>
      <c r="S623" s="25"/>
      <c r="T623" s="23" t="str">
        <f t="array" ref="T623">IF(U623="","",XLOOKUP(U623,selector_06,selector_06_ids,""))</f>
        <v/>
      </c>
      <c r="U623" s="25"/>
      <c r="V623" s="23" t="str">
        <f t="array" ref="V623">IF(W623="","",XLOOKUP(W623,selector_04,selector_04_ids,""))</f>
        <v/>
      </c>
      <c r="W623" s="25"/>
      <c r="AK623" s="19" t="s">
        <v>68</v>
      </c>
      <c r="AL623" s="19" t="s">
        <v>68</v>
      </c>
    </row>
    <row r="624">
      <c r="A624" s="14"/>
      <c r="B624" s="14"/>
      <c r="C624" s="14"/>
      <c r="D624" s="14"/>
      <c r="E624" s="14"/>
      <c r="F624" s="32"/>
      <c r="G624" s="23" t="str">
        <f t="array" ref="G624">IF(H624="","",XLOOKUP(H624,selector_06,selector_06_ids,""))</f>
        <v/>
      </c>
      <c r="H624" s="25"/>
      <c r="I624" s="23" t="str">
        <f t="array" ref="I624">IF(J624="","",XLOOKUP(J624,selector_08,selector_08_ids,""))</f>
        <v/>
      </c>
      <c r="J624" s="25"/>
      <c r="K624" s="14"/>
      <c r="L624" s="14"/>
      <c r="M624" s="14"/>
      <c r="N624" s="14"/>
      <c r="O624" s="14"/>
      <c r="P624" s="23" t="str">
        <f t="array" ref="P624">IF(Q624="","",XLOOKUP(Q624,selector_05,selector_05_ids,""))</f>
        <v/>
      </c>
      <c r="Q624" s="25"/>
      <c r="R624" s="23" t="str">
        <f t="array" ref="R624">IF(S624="","",XLOOKUP(S624,selector_23,selector_23_ids,""))</f>
        <v/>
      </c>
      <c r="S624" s="25"/>
      <c r="T624" s="23" t="str">
        <f t="array" ref="T624">IF(U624="","",XLOOKUP(U624,selector_06,selector_06_ids,""))</f>
        <v/>
      </c>
      <c r="U624" s="25"/>
      <c r="V624" s="23" t="str">
        <f t="array" ref="V624">IF(W624="","",XLOOKUP(W624,selector_04,selector_04_ids,""))</f>
        <v/>
      </c>
      <c r="W624" s="25"/>
      <c r="AK624" s="19" t="s">
        <v>68</v>
      </c>
      <c r="AL624" s="19" t="s">
        <v>68</v>
      </c>
    </row>
    <row r="625">
      <c r="A625" s="14"/>
      <c r="B625" s="14"/>
      <c r="C625" s="14"/>
      <c r="D625" s="14"/>
      <c r="E625" s="14"/>
      <c r="F625" s="32"/>
      <c r="G625" s="23" t="str">
        <f t="array" ref="G625">IF(H625="","",XLOOKUP(H625,selector_06,selector_06_ids,""))</f>
        <v/>
      </c>
      <c r="H625" s="25"/>
      <c r="I625" s="23" t="str">
        <f t="array" ref="I625">IF(J625="","",XLOOKUP(J625,selector_08,selector_08_ids,""))</f>
        <v/>
      </c>
      <c r="J625" s="25"/>
      <c r="K625" s="14"/>
      <c r="L625" s="14"/>
      <c r="M625" s="14"/>
      <c r="N625" s="14"/>
      <c r="O625" s="14"/>
      <c r="P625" s="23" t="str">
        <f t="array" ref="P625">IF(Q625="","",XLOOKUP(Q625,selector_05,selector_05_ids,""))</f>
        <v/>
      </c>
      <c r="Q625" s="25"/>
      <c r="R625" s="23" t="str">
        <f t="array" ref="R625">IF(S625="","",XLOOKUP(S625,selector_23,selector_23_ids,""))</f>
        <v/>
      </c>
      <c r="S625" s="25"/>
      <c r="T625" s="23" t="str">
        <f t="array" ref="T625">IF(U625="","",XLOOKUP(U625,selector_06,selector_06_ids,""))</f>
        <v/>
      </c>
      <c r="U625" s="25"/>
      <c r="V625" s="23" t="str">
        <f t="array" ref="V625">IF(W625="","",XLOOKUP(W625,selector_04,selector_04_ids,""))</f>
        <v/>
      </c>
      <c r="W625" s="25"/>
      <c r="AK625" s="19" t="s">
        <v>68</v>
      </c>
      <c r="AL625" s="19" t="s">
        <v>68</v>
      </c>
    </row>
    <row r="626">
      <c r="A626" s="14"/>
      <c r="B626" s="14"/>
      <c r="C626" s="14"/>
      <c r="D626" s="14"/>
      <c r="E626" s="14"/>
      <c r="F626" s="32"/>
      <c r="G626" s="23" t="str">
        <f t="array" ref="G626">IF(H626="","",XLOOKUP(H626,selector_06,selector_06_ids,""))</f>
        <v/>
      </c>
      <c r="H626" s="25"/>
      <c r="I626" s="23" t="str">
        <f t="array" ref="I626">IF(J626="","",XLOOKUP(J626,selector_08,selector_08_ids,""))</f>
        <v/>
      </c>
      <c r="J626" s="25"/>
      <c r="K626" s="14"/>
      <c r="L626" s="14"/>
      <c r="M626" s="14"/>
      <c r="N626" s="14"/>
      <c r="O626" s="14"/>
      <c r="P626" s="23" t="str">
        <f t="array" ref="P626">IF(Q626="","",XLOOKUP(Q626,selector_05,selector_05_ids,""))</f>
        <v/>
      </c>
      <c r="Q626" s="25"/>
      <c r="R626" s="23" t="str">
        <f t="array" ref="R626">IF(S626="","",XLOOKUP(S626,selector_23,selector_23_ids,""))</f>
        <v/>
      </c>
      <c r="S626" s="25"/>
      <c r="T626" s="23" t="str">
        <f t="array" ref="T626">IF(U626="","",XLOOKUP(U626,selector_06,selector_06_ids,""))</f>
        <v/>
      </c>
      <c r="U626" s="25"/>
      <c r="V626" s="23" t="str">
        <f t="array" ref="V626">IF(W626="","",XLOOKUP(W626,selector_04,selector_04_ids,""))</f>
        <v/>
      </c>
      <c r="W626" s="25"/>
      <c r="AK626" s="19" t="s">
        <v>68</v>
      </c>
      <c r="AL626" s="19" t="s">
        <v>68</v>
      </c>
    </row>
    <row r="627">
      <c r="A627" s="14"/>
      <c r="B627" s="14"/>
      <c r="C627" s="14"/>
      <c r="D627" s="14"/>
      <c r="E627" s="14"/>
      <c r="F627" s="32"/>
      <c r="G627" s="23" t="str">
        <f t="array" ref="G627">IF(H627="","",XLOOKUP(H627,selector_06,selector_06_ids,""))</f>
        <v/>
      </c>
      <c r="H627" s="25"/>
      <c r="I627" s="23" t="str">
        <f t="array" ref="I627">IF(J627="","",XLOOKUP(J627,selector_08,selector_08_ids,""))</f>
        <v/>
      </c>
      <c r="J627" s="25"/>
      <c r="K627" s="14"/>
      <c r="L627" s="14"/>
      <c r="M627" s="14"/>
      <c r="N627" s="14"/>
      <c r="O627" s="14"/>
      <c r="P627" s="23" t="str">
        <f t="array" ref="P627">IF(Q627="","",XLOOKUP(Q627,selector_05,selector_05_ids,""))</f>
        <v/>
      </c>
      <c r="Q627" s="25"/>
      <c r="R627" s="23" t="str">
        <f t="array" ref="R627">IF(S627="","",XLOOKUP(S627,selector_23,selector_23_ids,""))</f>
        <v/>
      </c>
      <c r="S627" s="25"/>
      <c r="T627" s="23" t="str">
        <f t="array" ref="T627">IF(U627="","",XLOOKUP(U627,selector_06,selector_06_ids,""))</f>
        <v/>
      </c>
      <c r="U627" s="25"/>
      <c r="V627" s="23" t="str">
        <f t="array" ref="V627">IF(W627="","",XLOOKUP(W627,selector_04,selector_04_ids,""))</f>
        <v/>
      </c>
      <c r="W627" s="25"/>
      <c r="AK627" s="19" t="s">
        <v>68</v>
      </c>
      <c r="AL627" s="19" t="s">
        <v>68</v>
      </c>
    </row>
    <row r="628">
      <c r="A628" s="14"/>
      <c r="B628" s="14"/>
      <c r="C628" s="14"/>
      <c r="D628" s="14"/>
      <c r="E628" s="14"/>
      <c r="F628" s="32"/>
      <c r="G628" s="23" t="str">
        <f t="array" ref="G628">IF(H628="","",XLOOKUP(H628,selector_06,selector_06_ids,""))</f>
        <v/>
      </c>
      <c r="H628" s="25"/>
      <c r="I628" s="23" t="str">
        <f t="array" ref="I628">IF(J628="","",XLOOKUP(J628,selector_08,selector_08_ids,""))</f>
        <v/>
      </c>
      <c r="J628" s="25"/>
      <c r="K628" s="14"/>
      <c r="L628" s="14"/>
      <c r="M628" s="14"/>
      <c r="N628" s="14"/>
      <c r="O628" s="14"/>
      <c r="P628" s="23" t="str">
        <f t="array" ref="P628">IF(Q628="","",XLOOKUP(Q628,selector_05,selector_05_ids,""))</f>
        <v/>
      </c>
      <c r="Q628" s="25"/>
      <c r="R628" s="23" t="str">
        <f t="array" ref="R628">IF(S628="","",XLOOKUP(S628,selector_23,selector_23_ids,""))</f>
        <v/>
      </c>
      <c r="S628" s="25"/>
      <c r="T628" s="23" t="str">
        <f t="array" ref="T628">IF(U628="","",XLOOKUP(U628,selector_06,selector_06_ids,""))</f>
        <v/>
      </c>
      <c r="U628" s="25"/>
      <c r="V628" s="23" t="str">
        <f t="array" ref="V628">IF(W628="","",XLOOKUP(W628,selector_04,selector_04_ids,""))</f>
        <v/>
      </c>
      <c r="W628" s="25"/>
      <c r="AK628" s="19" t="s">
        <v>68</v>
      </c>
      <c r="AL628" s="19" t="s">
        <v>68</v>
      </c>
    </row>
    <row r="629">
      <c r="A629" s="14"/>
      <c r="B629" s="14"/>
      <c r="C629" s="14"/>
      <c r="D629" s="14"/>
      <c r="E629" s="14"/>
      <c r="F629" s="32"/>
      <c r="G629" s="23" t="str">
        <f t="array" ref="G629">IF(H629="","",XLOOKUP(H629,selector_06,selector_06_ids,""))</f>
        <v/>
      </c>
      <c r="H629" s="25"/>
      <c r="I629" s="23" t="str">
        <f t="array" ref="I629">IF(J629="","",XLOOKUP(J629,selector_08,selector_08_ids,""))</f>
        <v/>
      </c>
      <c r="J629" s="25"/>
      <c r="K629" s="14"/>
      <c r="L629" s="14"/>
      <c r="M629" s="14"/>
      <c r="N629" s="14"/>
      <c r="O629" s="14"/>
      <c r="P629" s="23" t="str">
        <f t="array" ref="P629">IF(Q629="","",XLOOKUP(Q629,selector_05,selector_05_ids,""))</f>
        <v/>
      </c>
      <c r="Q629" s="25"/>
      <c r="R629" s="23" t="str">
        <f t="array" ref="R629">IF(S629="","",XLOOKUP(S629,selector_23,selector_23_ids,""))</f>
        <v/>
      </c>
      <c r="S629" s="25"/>
      <c r="T629" s="23" t="str">
        <f t="array" ref="T629">IF(U629="","",XLOOKUP(U629,selector_06,selector_06_ids,""))</f>
        <v/>
      </c>
      <c r="U629" s="25"/>
      <c r="V629" s="23" t="str">
        <f t="array" ref="V629">IF(W629="","",XLOOKUP(W629,selector_04,selector_04_ids,""))</f>
        <v/>
      </c>
      <c r="W629" s="25"/>
      <c r="AK629" s="19" t="s">
        <v>68</v>
      </c>
      <c r="AL629" s="19" t="s">
        <v>68</v>
      </c>
    </row>
    <row r="630">
      <c r="A630" s="14"/>
      <c r="B630" s="14"/>
      <c r="C630" s="14"/>
      <c r="D630" s="14"/>
      <c r="E630" s="14"/>
      <c r="F630" s="32"/>
      <c r="G630" s="23" t="str">
        <f t="array" ref="G630">IF(H630="","",XLOOKUP(H630,selector_06,selector_06_ids,""))</f>
        <v/>
      </c>
      <c r="H630" s="25"/>
      <c r="I630" s="23" t="str">
        <f t="array" ref="I630">IF(J630="","",XLOOKUP(J630,selector_08,selector_08_ids,""))</f>
        <v/>
      </c>
      <c r="J630" s="25"/>
      <c r="K630" s="14"/>
      <c r="L630" s="14"/>
      <c r="M630" s="14"/>
      <c r="N630" s="14"/>
      <c r="O630" s="14"/>
      <c r="P630" s="23" t="str">
        <f t="array" ref="P630">IF(Q630="","",XLOOKUP(Q630,selector_05,selector_05_ids,""))</f>
        <v/>
      </c>
      <c r="Q630" s="25"/>
      <c r="R630" s="23" t="str">
        <f t="array" ref="R630">IF(S630="","",XLOOKUP(S630,selector_23,selector_23_ids,""))</f>
        <v/>
      </c>
      <c r="S630" s="25"/>
      <c r="T630" s="23" t="str">
        <f t="array" ref="T630">IF(U630="","",XLOOKUP(U630,selector_06,selector_06_ids,""))</f>
        <v/>
      </c>
      <c r="U630" s="25"/>
      <c r="V630" s="23" t="str">
        <f t="array" ref="V630">IF(W630="","",XLOOKUP(W630,selector_04,selector_04_ids,""))</f>
        <v/>
      </c>
      <c r="W630" s="25"/>
      <c r="AK630" s="19" t="s">
        <v>68</v>
      </c>
      <c r="AL630" s="19" t="s">
        <v>68</v>
      </c>
    </row>
    <row r="631">
      <c r="A631" s="14"/>
      <c r="B631" s="14"/>
      <c r="C631" s="14"/>
      <c r="D631" s="14"/>
      <c r="E631" s="14"/>
      <c r="F631" s="32"/>
      <c r="G631" s="23" t="str">
        <f t="array" ref="G631">IF(H631="","",XLOOKUP(H631,selector_06,selector_06_ids,""))</f>
        <v/>
      </c>
      <c r="H631" s="25"/>
      <c r="I631" s="23" t="str">
        <f t="array" ref="I631">IF(J631="","",XLOOKUP(J631,selector_08,selector_08_ids,""))</f>
        <v/>
      </c>
      <c r="J631" s="25"/>
      <c r="K631" s="14"/>
      <c r="L631" s="14"/>
      <c r="M631" s="14"/>
      <c r="N631" s="14"/>
      <c r="O631" s="14"/>
      <c r="P631" s="23" t="str">
        <f t="array" ref="P631">IF(Q631="","",XLOOKUP(Q631,selector_05,selector_05_ids,""))</f>
        <v/>
      </c>
      <c r="Q631" s="25"/>
      <c r="R631" s="23" t="str">
        <f t="array" ref="R631">IF(S631="","",XLOOKUP(S631,selector_23,selector_23_ids,""))</f>
        <v/>
      </c>
      <c r="S631" s="25"/>
      <c r="T631" s="23" t="str">
        <f t="array" ref="T631">IF(U631="","",XLOOKUP(U631,selector_06,selector_06_ids,""))</f>
        <v/>
      </c>
      <c r="U631" s="25"/>
      <c r="V631" s="23" t="str">
        <f t="array" ref="V631">IF(W631="","",XLOOKUP(W631,selector_04,selector_04_ids,""))</f>
        <v/>
      </c>
      <c r="W631" s="25"/>
      <c r="AK631" s="19" t="s">
        <v>68</v>
      </c>
      <c r="AL631" s="19" t="s">
        <v>68</v>
      </c>
    </row>
    <row r="632">
      <c r="A632" s="14"/>
      <c r="B632" s="14"/>
      <c r="C632" s="14"/>
      <c r="D632" s="14"/>
      <c r="E632" s="14"/>
      <c r="F632" s="32"/>
      <c r="G632" s="23" t="str">
        <f t="array" ref="G632">IF(H632="","",XLOOKUP(H632,selector_06,selector_06_ids,""))</f>
        <v/>
      </c>
      <c r="H632" s="25"/>
      <c r="I632" s="23" t="str">
        <f t="array" ref="I632">IF(J632="","",XLOOKUP(J632,selector_08,selector_08_ids,""))</f>
        <v/>
      </c>
      <c r="J632" s="25"/>
      <c r="K632" s="14"/>
      <c r="L632" s="14"/>
      <c r="M632" s="14"/>
      <c r="N632" s="14"/>
      <c r="O632" s="14"/>
      <c r="P632" s="23" t="str">
        <f t="array" ref="P632">IF(Q632="","",XLOOKUP(Q632,selector_05,selector_05_ids,""))</f>
        <v/>
      </c>
      <c r="Q632" s="25"/>
      <c r="R632" s="23" t="str">
        <f t="array" ref="R632">IF(S632="","",XLOOKUP(S632,selector_23,selector_23_ids,""))</f>
        <v/>
      </c>
      <c r="S632" s="25"/>
      <c r="T632" s="23" t="str">
        <f t="array" ref="T632">IF(U632="","",XLOOKUP(U632,selector_06,selector_06_ids,""))</f>
        <v/>
      </c>
      <c r="U632" s="25"/>
      <c r="V632" s="23" t="str">
        <f t="array" ref="V632">IF(W632="","",XLOOKUP(W632,selector_04,selector_04_ids,""))</f>
        <v/>
      </c>
      <c r="W632" s="25"/>
      <c r="AK632" s="19" t="s">
        <v>68</v>
      </c>
      <c r="AL632" s="19" t="s">
        <v>68</v>
      </c>
    </row>
    <row r="633">
      <c r="A633" s="14"/>
      <c r="B633" s="14"/>
      <c r="C633" s="14"/>
      <c r="D633" s="14"/>
      <c r="E633" s="14"/>
      <c r="F633" s="32"/>
      <c r="G633" s="23" t="str">
        <f t="array" ref="G633">IF(H633="","",XLOOKUP(H633,selector_06,selector_06_ids,""))</f>
        <v/>
      </c>
      <c r="H633" s="25"/>
      <c r="I633" s="23" t="str">
        <f t="array" ref="I633">IF(J633="","",XLOOKUP(J633,selector_08,selector_08_ids,""))</f>
        <v/>
      </c>
      <c r="J633" s="25"/>
      <c r="K633" s="14"/>
      <c r="L633" s="14"/>
      <c r="M633" s="14"/>
      <c r="N633" s="14"/>
      <c r="O633" s="14"/>
      <c r="P633" s="23" t="str">
        <f t="array" ref="P633">IF(Q633="","",XLOOKUP(Q633,selector_05,selector_05_ids,""))</f>
        <v/>
      </c>
      <c r="Q633" s="25"/>
      <c r="R633" s="23" t="str">
        <f t="array" ref="R633">IF(S633="","",XLOOKUP(S633,selector_23,selector_23_ids,""))</f>
        <v/>
      </c>
      <c r="S633" s="25"/>
      <c r="T633" s="23" t="str">
        <f t="array" ref="T633">IF(U633="","",XLOOKUP(U633,selector_06,selector_06_ids,""))</f>
        <v/>
      </c>
      <c r="U633" s="25"/>
      <c r="V633" s="23" t="str">
        <f t="array" ref="V633">IF(W633="","",XLOOKUP(W633,selector_04,selector_04_ids,""))</f>
        <v/>
      </c>
      <c r="W633" s="25"/>
      <c r="AK633" s="19" t="s">
        <v>68</v>
      </c>
      <c r="AL633" s="19" t="s">
        <v>68</v>
      </c>
    </row>
    <row r="634">
      <c r="A634" s="14"/>
      <c r="B634" s="14"/>
      <c r="C634" s="14"/>
      <c r="D634" s="14"/>
      <c r="E634" s="14"/>
      <c r="F634" s="32"/>
      <c r="G634" s="23" t="str">
        <f t="array" ref="G634">IF(H634="","",XLOOKUP(H634,selector_06,selector_06_ids,""))</f>
        <v/>
      </c>
      <c r="H634" s="25"/>
      <c r="I634" s="23" t="str">
        <f t="array" ref="I634">IF(J634="","",XLOOKUP(J634,selector_08,selector_08_ids,""))</f>
        <v/>
      </c>
      <c r="J634" s="25"/>
      <c r="K634" s="14"/>
      <c r="L634" s="14"/>
      <c r="M634" s="14"/>
      <c r="N634" s="14"/>
      <c r="O634" s="14"/>
      <c r="P634" s="23" t="str">
        <f t="array" ref="P634">IF(Q634="","",XLOOKUP(Q634,selector_05,selector_05_ids,""))</f>
        <v/>
      </c>
      <c r="Q634" s="25"/>
      <c r="R634" s="23" t="str">
        <f t="array" ref="R634">IF(S634="","",XLOOKUP(S634,selector_23,selector_23_ids,""))</f>
        <v/>
      </c>
      <c r="S634" s="25"/>
      <c r="T634" s="23" t="str">
        <f t="array" ref="T634">IF(U634="","",XLOOKUP(U634,selector_06,selector_06_ids,""))</f>
        <v/>
      </c>
      <c r="U634" s="25"/>
      <c r="V634" s="23" t="str">
        <f t="array" ref="V634">IF(W634="","",XLOOKUP(W634,selector_04,selector_04_ids,""))</f>
        <v/>
      </c>
      <c r="W634" s="25"/>
      <c r="AK634" s="19" t="s">
        <v>68</v>
      </c>
      <c r="AL634" s="19" t="s">
        <v>68</v>
      </c>
    </row>
    <row r="635">
      <c r="A635" s="14"/>
      <c r="B635" s="14"/>
      <c r="C635" s="14"/>
      <c r="D635" s="14"/>
      <c r="E635" s="14"/>
      <c r="F635" s="32"/>
      <c r="G635" s="23" t="str">
        <f t="array" ref="G635">IF(H635="","",XLOOKUP(H635,selector_06,selector_06_ids,""))</f>
        <v/>
      </c>
      <c r="H635" s="25"/>
      <c r="I635" s="23" t="str">
        <f t="array" ref="I635">IF(J635="","",XLOOKUP(J635,selector_08,selector_08_ids,""))</f>
        <v/>
      </c>
      <c r="J635" s="25"/>
      <c r="K635" s="14"/>
      <c r="L635" s="14"/>
      <c r="M635" s="14"/>
      <c r="N635" s="14"/>
      <c r="O635" s="14"/>
      <c r="P635" s="23" t="str">
        <f t="array" ref="P635">IF(Q635="","",XLOOKUP(Q635,selector_05,selector_05_ids,""))</f>
        <v/>
      </c>
      <c r="Q635" s="25"/>
      <c r="R635" s="23" t="str">
        <f t="array" ref="R635">IF(S635="","",XLOOKUP(S635,selector_23,selector_23_ids,""))</f>
        <v/>
      </c>
      <c r="S635" s="25"/>
      <c r="T635" s="23" t="str">
        <f t="array" ref="T635">IF(U635="","",XLOOKUP(U635,selector_06,selector_06_ids,""))</f>
        <v/>
      </c>
      <c r="U635" s="25"/>
      <c r="V635" s="23" t="str">
        <f t="array" ref="V635">IF(W635="","",XLOOKUP(W635,selector_04,selector_04_ids,""))</f>
        <v/>
      </c>
      <c r="W635" s="25"/>
      <c r="AK635" s="19" t="s">
        <v>68</v>
      </c>
      <c r="AL635" s="19" t="s">
        <v>68</v>
      </c>
    </row>
    <row r="636">
      <c r="A636" s="14"/>
      <c r="B636" s="14"/>
      <c r="C636" s="14"/>
      <c r="D636" s="14"/>
      <c r="E636" s="14"/>
      <c r="F636" s="32"/>
      <c r="G636" s="23" t="str">
        <f t="array" ref="G636">IF(H636="","",XLOOKUP(H636,selector_06,selector_06_ids,""))</f>
        <v/>
      </c>
      <c r="H636" s="25"/>
      <c r="I636" s="23" t="str">
        <f t="array" ref="I636">IF(J636="","",XLOOKUP(J636,selector_08,selector_08_ids,""))</f>
        <v/>
      </c>
      <c r="J636" s="25"/>
      <c r="K636" s="14"/>
      <c r="L636" s="14"/>
      <c r="M636" s="14"/>
      <c r="N636" s="14"/>
      <c r="O636" s="14"/>
      <c r="P636" s="23" t="str">
        <f t="array" ref="P636">IF(Q636="","",XLOOKUP(Q636,selector_05,selector_05_ids,""))</f>
        <v/>
      </c>
      <c r="Q636" s="25"/>
      <c r="R636" s="23" t="str">
        <f t="array" ref="R636">IF(S636="","",XLOOKUP(S636,selector_23,selector_23_ids,""))</f>
        <v/>
      </c>
      <c r="S636" s="25"/>
      <c r="T636" s="23" t="str">
        <f t="array" ref="T636">IF(U636="","",XLOOKUP(U636,selector_06,selector_06_ids,""))</f>
        <v/>
      </c>
      <c r="U636" s="25"/>
      <c r="V636" s="23" t="str">
        <f t="array" ref="V636">IF(W636="","",XLOOKUP(W636,selector_04,selector_04_ids,""))</f>
        <v/>
      </c>
      <c r="W636" s="25"/>
      <c r="AK636" s="19" t="s">
        <v>68</v>
      </c>
      <c r="AL636" s="19" t="s">
        <v>68</v>
      </c>
    </row>
    <row r="637">
      <c r="A637" s="14"/>
      <c r="B637" s="14"/>
      <c r="C637" s="14"/>
      <c r="D637" s="14"/>
      <c r="E637" s="14"/>
      <c r="F637" s="32"/>
      <c r="G637" s="23" t="str">
        <f t="array" ref="G637">IF(H637="","",XLOOKUP(H637,selector_06,selector_06_ids,""))</f>
        <v/>
      </c>
      <c r="H637" s="25"/>
      <c r="I637" s="23" t="str">
        <f t="array" ref="I637">IF(J637="","",XLOOKUP(J637,selector_08,selector_08_ids,""))</f>
        <v/>
      </c>
      <c r="J637" s="25"/>
      <c r="K637" s="14"/>
      <c r="L637" s="14"/>
      <c r="M637" s="14"/>
      <c r="N637" s="14"/>
      <c r="O637" s="14"/>
      <c r="P637" s="23" t="str">
        <f t="array" ref="P637">IF(Q637="","",XLOOKUP(Q637,selector_05,selector_05_ids,""))</f>
        <v/>
      </c>
      <c r="Q637" s="25"/>
      <c r="R637" s="23" t="str">
        <f t="array" ref="R637">IF(S637="","",XLOOKUP(S637,selector_23,selector_23_ids,""))</f>
        <v/>
      </c>
      <c r="S637" s="25"/>
      <c r="T637" s="23" t="str">
        <f t="array" ref="T637">IF(U637="","",XLOOKUP(U637,selector_06,selector_06_ids,""))</f>
        <v/>
      </c>
      <c r="U637" s="25"/>
      <c r="V637" s="23" t="str">
        <f t="array" ref="V637">IF(W637="","",XLOOKUP(W637,selector_04,selector_04_ids,""))</f>
        <v/>
      </c>
      <c r="W637" s="25"/>
      <c r="AK637" s="19" t="s">
        <v>68</v>
      </c>
      <c r="AL637" s="19" t="s">
        <v>68</v>
      </c>
    </row>
    <row r="638">
      <c r="A638" s="14"/>
      <c r="B638" s="14"/>
      <c r="C638" s="14"/>
      <c r="D638" s="14"/>
      <c r="E638" s="14"/>
      <c r="F638" s="32"/>
      <c r="G638" s="23" t="str">
        <f t="array" ref="G638">IF(H638="","",XLOOKUP(H638,selector_06,selector_06_ids,""))</f>
        <v/>
      </c>
      <c r="H638" s="25"/>
      <c r="I638" s="23" t="str">
        <f t="array" ref="I638">IF(J638="","",XLOOKUP(J638,selector_08,selector_08_ids,""))</f>
        <v/>
      </c>
      <c r="J638" s="25"/>
      <c r="K638" s="14"/>
      <c r="L638" s="14"/>
      <c r="M638" s="14"/>
      <c r="N638" s="14"/>
      <c r="O638" s="14"/>
      <c r="P638" s="23" t="str">
        <f t="array" ref="P638">IF(Q638="","",XLOOKUP(Q638,selector_05,selector_05_ids,""))</f>
        <v/>
      </c>
      <c r="Q638" s="25"/>
      <c r="R638" s="23" t="str">
        <f t="array" ref="R638">IF(S638="","",XLOOKUP(S638,selector_23,selector_23_ids,""))</f>
        <v/>
      </c>
      <c r="S638" s="25"/>
      <c r="T638" s="23" t="str">
        <f t="array" ref="T638">IF(U638="","",XLOOKUP(U638,selector_06,selector_06_ids,""))</f>
        <v/>
      </c>
      <c r="U638" s="25"/>
      <c r="V638" s="23" t="str">
        <f t="array" ref="V638">IF(W638="","",XLOOKUP(W638,selector_04,selector_04_ids,""))</f>
        <v/>
      </c>
      <c r="W638" s="25"/>
      <c r="AK638" s="19" t="s">
        <v>68</v>
      </c>
      <c r="AL638" s="19" t="s">
        <v>68</v>
      </c>
    </row>
    <row r="639">
      <c r="A639" s="14"/>
      <c r="B639" s="14"/>
      <c r="C639" s="14"/>
      <c r="D639" s="14"/>
      <c r="E639" s="14"/>
      <c r="F639" s="32"/>
      <c r="G639" s="23" t="str">
        <f t="array" ref="G639">IF(H639="","",XLOOKUP(H639,selector_06,selector_06_ids,""))</f>
        <v/>
      </c>
      <c r="H639" s="25"/>
      <c r="I639" s="23" t="str">
        <f t="array" ref="I639">IF(J639="","",XLOOKUP(J639,selector_08,selector_08_ids,""))</f>
        <v/>
      </c>
      <c r="J639" s="25"/>
      <c r="K639" s="14"/>
      <c r="L639" s="14"/>
      <c r="M639" s="14"/>
      <c r="N639" s="14"/>
      <c r="O639" s="14"/>
      <c r="P639" s="23" t="str">
        <f t="array" ref="P639">IF(Q639="","",XLOOKUP(Q639,selector_05,selector_05_ids,""))</f>
        <v/>
      </c>
      <c r="Q639" s="25"/>
      <c r="R639" s="23" t="str">
        <f t="array" ref="R639">IF(S639="","",XLOOKUP(S639,selector_23,selector_23_ids,""))</f>
        <v/>
      </c>
      <c r="S639" s="25"/>
      <c r="T639" s="23" t="str">
        <f t="array" ref="T639">IF(U639="","",XLOOKUP(U639,selector_06,selector_06_ids,""))</f>
        <v/>
      </c>
      <c r="U639" s="25"/>
      <c r="V639" s="23" t="str">
        <f t="array" ref="V639">IF(W639="","",XLOOKUP(W639,selector_04,selector_04_ids,""))</f>
        <v/>
      </c>
      <c r="W639" s="25"/>
      <c r="AK639" s="19" t="s">
        <v>68</v>
      </c>
      <c r="AL639" s="19" t="s">
        <v>68</v>
      </c>
    </row>
    <row r="640">
      <c r="A640" s="14"/>
      <c r="B640" s="14"/>
      <c r="C640" s="14"/>
      <c r="D640" s="14"/>
      <c r="E640" s="14"/>
      <c r="F640" s="32"/>
      <c r="G640" s="23" t="str">
        <f t="array" ref="G640">IF(H640="","",XLOOKUP(H640,selector_06,selector_06_ids,""))</f>
        <v/>
      </c>
      <c r="H640" s="25"/>
      <c r="I640" s="23" t="str">
        <f t="array" ref="I640">IF(J640="","",XLOOKUP(J640,selector_08,selector_08_ids,""))</f>
        <v/>
      </c>
      <c r="J640" s="25"/>
      <c r="K640" s="14"/>
      <c r="L640" s="14"/>
      <c r="M640" s="14"/>
      <c r="N640" s="14"/>
      <c r="O640" s="14"/>
      <c r="P640" s="23" t="str">
        <f t="array" ref="P640">IF(Q640="","",XLOOKUP(Q640,selector_05,selector_05_ids,""))</f>
        <v/>
      </c>
      <c r="Q640" s="25"/>
      <c r="R640" s="23" t="str">
        <f t="array" ref="R640">IF(S640="","",XLOOKUP(S640,selector_23,selector_23_ids,""))</f>
        <v/>
      </c>
      <c r="S640" s="25"/>
      <c r="T640" s="23" t="str">
        <f t="array" ref="T640">IF(U640="","",XLOOKUP(U640,selector_06,selector_06_ids,""))</f>
        <v/>
      </c>
      <c r="U640" s="25"/>
      <c r="V640" s="23" t="str">
        <f t="array" ref="V640">IF(W640="","",XLOOKUP(W640,selector_04,selector_04_ids,""))</f>
        <v/>
      </c>
      <c r="W640" s="25"/>
      <c r="AK640" s="19" t="s">
        <v>68</v>
      </c>
      <c r="AL640" s="19" t="s">
        <v>68</v>
      </c>
    </row>
    <row r="641">
      <c r="A641" s="14"/>
      <c r="B641" s="14"/>
      <c r="C641" s="14"/>
      <c r="D641" s="14"/>
      <c r="E641" s="14"/>
      <c r="F641" s="32"/>
      <c r="G641" s="23" t="str">
        <f t="array" ref="G641">IF(H641="","",XLOOKUP(H641,selector_06,selector_06_ids,""))</f>
        <v/>
      </c>
      <c r="H641" s="25"/>
      <c r="I641" s="23" t="str">
        <f t="array" ref="I641">IF(J641="","",XLOOKUP(J641,selector_08,selector_08_ids,""))</f>
        <v/>
      </c>
      <c r="J641" s="25"/>
      <c r="K641" s="14"/>
      <c r="L641" s="14"/>
      <c r="M641" s="14"/>
      <c r="N641" s="14"/>
      <c r="O641" s="14"/>
      <c r="P641" s="23" t="str">
        <f t="array" ref="P641">IF(Q641="","",XLOOKUP(Q641,selector_05,selector_05_ids,""))</f>
        <v/>
      </c>
      <c r="Q641" s="25"/>
      <c r="R641" s="23" t="str">
        <f t="array" ref="R641">IF(S641="","",XLOOKUP(S641,selector_23,selector_23_ids,""))</f>
        <v/>
      </c>
      <c r="S641" s="25"/>
      <c r="T641" s="23" t="str">
        <f t="array" ref="T641">IF(U641="","",XLOOKUP(U641,selector_06,selector_06_ids,""))</f>
        <v/>
      </c>
      <c r="U641" s="25"/>
      <c r="V641" s="23" t="str">
        <f t="array" ref="V641">IF(W641="","",XLOOKUP(W641,selector_04,selector_04_ids,""))</f>
        <v/>
      </c>
      <c r="W641" s="25"/>
      <c r="AK641" s="19" t="s">
        <v>68</v>
      </c>
      <c r="AL641" s="19" t="s">
        <v>68</v>
      </c>
    </row>
    <row r="642">
      <c r="A642" s="14"/>
      <c r="B642" s="14"/>
      <c r="C642" s="14"/>
      <c r="D642" s="14"/>
      <c r="E642" s="14"/>
      <c r="F642" s="32"/>
      <c r="G642" s="23" t="str">
        <f t="array" ref="G642">IF(H642="","",XLOOKUP(H642,selector_06,selector_06_ids,""))</f>
        <v/>
      </c>
      <c r="H642" s="25"/>
      <c r="I642" s="23" t="str">
        <f t="array" ref="I642">IF(J642="","",XLOOKUP(J642,selector_08,selector_08_ids,""))</f>
        <v/>
      </c>
      <c r="J642" s="25"/>
      <c r="K642" s="14"/>
      <c r="L642" s="14"/>
      <c r="M642" s="14"/>
      <c r="N642" s="14"/>
      <c r="O642" s="14"/>
      <c r="P642" s="23" t="str">
        <f t="array" ref="P642">IF(Q642="","",XLOOKUP(Q642,selector_05,selector_05_ids,""))</f>
        <v/>
      </c>
      <c r="Q642" s="25"/>
      <c r="R642" s="23" t="str">
        <f t="array" ref="R642">IF(S642="","",XLOOKUP(S642,selector_23,selector_23_ids,""))</f>
        <v/>
      </c>
      <c r="S642" s="25"/>
      <c r="T642" s="23" t="str">
        <f t="array" ref="T642">IF(U642="","",XLOOKUP(U642,selector_06,selector_06_ids,""))</f>
        <v/>
      </c>
      <c r="U642" s="25"/>
      <c r="V642" s="23" t="str">
        <f t="array" ref="V642">IF(W642="","",XLOOKUP(W642,selector_04,selector_04_ids,""))</f>
        <v/>
      </c>
      <c r="W642" s="25"/>
      <c r="AK642" s="19" t="s">
        <v>68</v>
      </c>
      <c r="AL642" s="19" t="s">
        <v>68</v>
      </c>
    </row>
    <row r="643">
      <c r="A643" s="14"/>
      <c r="B643" s="14"/>
      <c r="C643" s="14"/>
      <c r="D643" s="14"/>
      <c r="E643" s="14"/>
      <c r="F643" s="32"/>
      <c r="G643" s="23" t="str">
        <f t="array" ref="G643">IF(H643="","",XLOOKUP(H643,selector_06,selector_06_ids,""))</f>
        <v/>
      </c>
      <c r="H643" s="25"/>
      <c r="I643" s="23" t="str">
        <f t="array" ref="I643">IF(J643="","",XLOOKUP(J643,selector_08,selector_08_ids,""))</f>
        <v/>
      </c>
      <c r="J643" s="25"/>
      <c r="K643" s="14"/>
      <c r="L643" s="14"/>
      <c r="M643" s="14"/>
      <c r="N643" s="14"/>
      <c r="O643" s="14"/>
      <c r="P643" s="23" t="str">
        <f t="array" ref="P643">IF(Q643="","",XLOOKUP(Q643,selector_05,selector_05_ids,""))</f>
        <v/>
      </c>
      <c r="Q643" s="25"/>
      <c r="R643" s="23" t="str">
        <f t="array" ref="R643">IF(S643="","",XLOOKUP(S643,selector_23,selector_23_ids,""))</f>
        <v/>
      </c>
      <c r="S643" s="25"/>
      <c r="T643" s="23" t="str">
        <f t="array" ref="T643">IF(U643="","",XLOOKUP(U643,selector_06,selector_06_ids,""))</f>
        <v/>
      </c>
      <c r="U643" s="25"/>
      <c r="V643" s="23" t="str">
        <f t="array" ref="V643">IF(W643="","",XLOOKUP(W643,selector_04,selector_04_ids,""))</f>
        <v/>
      </c>
      <c r="W643" s="25"/>
      <c r="AK643" s="19" t="s">
        <v>68</v>
      </c>
      <c r="AL643" s="19" t="s">
        <v>68</v>
      </c>
    </row>
    <row r="644">
      <c r="A644" s="14"/>
      <c r="B644" s="14"/>
      <c r="C644" s="14"/>
      <c r="D644" s="14"/>
      <c r="E644" s="14"/>
      <c r="F644" s="32"/>
      <c r="G644" s="23" t="str">
        <f t="array" ref="G644">IF(H644="","",XLOOKUP(H644,selector_06,selector_06_ids,""))</f>
        <v/>
      </c>
      <c r="H644" s="25"/>
      <c r="I644" s="23" t="str">
        <f t="array" ref="I644">IF(J644="","",XLOOKUP(J644,selector_08,selector_08_ids,""))</f>
        <v/>
      </c>
      <c r="J644" s="25"/>
      <c r="K644" s="14"/>
      <c r="L644" s="14"/>
      <c r="M644" s="14"/>
      <c r="N644" s="14"/>
      <c r="O644" s="14"/>
      <c r="P644" s="23" t="str">
        <f t="array" ref="P644">IF(Q644="","",XLOOKUP(Q644,selector_05,selector_05_ids,""))</f>
        <v/>
      </c>
      <c r="Q644" s="25"/>
      <c r="R644" s="23" t="str">
        <f t="array" ref="R644">IF(S644="","",XLOOKUP(S644,selector_23,selector_23_ids,""))</f>
        <v/>
      </c>
      <c r="S644" s="25"/>
      <c r="T644" s="23" t="str">
        <f t="array" ref="T644">IF(U644="","",XLOOKUP(U644,selector_06,selector_06_ids,""))</f>
        <v/>
      </c>
      <c r="U644" s="25"/>
      <c r="V644" s="23" t="str">
        <f t="array" ref="V644">IF(W644="","",XLOOKUP(W644,selector_04,selector_04_ids,""))</f>
        <v/>
      </c>
      <c r="W644" s="25"/>
      <c r="AK644" s="19" t="s">
        <v>68</v>
      </c>
      <c r="AL644" s="19" t="s">
        <v>68</v>
      </c>
    </row>
    <row r="645">
      <c r="A645" s="14"/>
      <c r="B645" s="14"/>
      <c r="C645" s="14"/>
      <c r="D645" s="14"/>
      <c r="E645" s="14"/>
      <c r="F645" s="32"/>
      <c r="G645" s="23" t="str">
        <f t="array" ref="G645">IF(H645="","",XLOOKUP(H645,selector_06,selector_06_ids,""))</f>
        <v/>
      </c>
      <c r="H645" s="25"/>
      <c r="I645" s="23" t="str">
        <f t="array" ref="I645">IF(J645="","",XLOOKUP(J645,selector_08,selector_08_ids,""))</f>
        <v/>
      </c>
      <c r="J645" s="25"/>
      <c r="K645" s="14"/>
      <c r="L645" s="14"/>
      <c r="M645" s="14"/>
      <c r="N645" s="14"/>
      <c r="O645" s="14"/>
      <c r="P645" s="23" t="str">
        <f t="array" ref="P645">IF(Q645="","",XLOOKUP(Q645,selector_05,selector_05_ids,""))</f>
        <v/>
      </c>
      <c r="Q645" s="25"/>
      <c r="R645" s="23" t="str">
        <f t="array" ref="R645">IF(S645="","",XLOOKUP(S645,selector_23,selector_23_ids,""))</f>
        <v/>
      </c>
      <c r="S645" s="25"/>
      <c r="T645" s="23" t="str">
        <f t="array" ref="T645">IF(U645="","",XLOOKUP(U645,selector_06,selector_06_ids,""))</f>
        <v/>
      </c>
      <c r="U645" s="25"/>
      <c r="V645" s="23" t="str">
        <f t="array" ref="V645">IF(W645="","",XLOOKUP(W645,selector_04,selector_04_ids,""))</f>
        <v/>
      </c>
      <c r="W645" s="25"/>
      <c r="AK645" s="19" t="s">
        <v>68</v>
      </c>
      <c r="AL645" s="19" t="s">
        <v>68</v>
      </c>
    </row>
    <row r="646">
      <c r="A646" s="14"/>
      <c r="B646" s="14"/>
      <c r="C646" s="14"/>
      <c r="D646" s="14"/>
      <c r="E646" s="14"/>
      <c r="F646" s="32"/>
      <c r="G646" s="23" t="str">
        <f t="array" ref="G646">IF(H646="","",XLOOKUP(H646,selector_06,selector_06_ids,""))</f>
        <v/>
      </c>
      <c r="H646" s="25"/>
      <c r="I646" s="23" t="str">
        <f t="array" ref="I646">IF(J646="","",XLOOKUP(J646,selector_08,selector_08_ids,""))</f>
        <v/>
      </c>
      <c r="J646" s="25"/>
      <c r="K646" s="14"/>
      <c r="L646" s="14"/>
      <c r="M646" s="14"/>
      <c r="N646" s="14"/>
      <c r="O646" s="14"/>
      <c r="P646" s="23" t="str">
        <f t="array" ref="P646">IF(Q646="","",XLOOKUP(Q646,selector_05,selector_05_ids,""))</f>
        <v/>
      </c>
      <c r="Q646" s="25"/>
      <c r="R646" s="23" t="str">
        <f t="array" ref="R646">IF(S646="","",XLOOKUP(S646,selector_23,selector_23_ids,""))</f>
        <v/>
      </c>
      <c r="S646" s="25"/>
      <c r="T646" s="23" t="str">
        <f t="array" ref="T646">IF(U646="","",XLOOKUP(U646,selector_06,selector_06_ids,""))</f>
        <v/>
      </c>
      <c r="U646" s="25"/>
      <c r="V646" s="23" t="str">
        <f t="array" ref="V646">IF(W646="","",XLOOKUP(W646,selector_04,selector_04_ids,""))</f>
        <v/>
      </c>
      <c r="W646" s="25"/>
      <c r="AK646" s="19" t="s">
        <v>68</v>
      </c>
      <c r="AL646" s="19" t="s">
        <v>68</v>
      </c>
    </row>
    <row r="647">
      <c r="A647" s="14"/>
      <c r="B647" s="14"/>
      <c r="C647" s="14"/>
      <c r="D647" s="14"/>
      <c r="E647" s="14"/>
      <c r="F647" s="32"/>
      <c r="G647" s="23" t="str">
        <f t="array" ref="G647">IF(H647="","",XLOOKUP(H647,selector_06,selector_06_ids,""))</f>
        <v/>
      </c>
      <c r="H647" s="25"/>
      <c r="I647" s="23" t="str">
        <f t="array" ref="I647">IF(J647="","",XLOOKUP(J647,selector_08,selector_08_ids,""))</f>
        <v/>
      </c>
      <c r="J647" s="25"/>
      <c r="K647" s="14"/>
      <c r="L647" s="14"/>
      <c r="M647" s="14"/>
      <c r="N647" s="14"/>
      <c r="O647" s="14"/>
      <c r="P647" s="23" t="str">
        <f t="array" ref="P647">IF(Q647="","",XLOOKUP(Q647,selector_05,selector_05_ids,""))</f>
        <v/>
      </c>
      <c r="Q647" s="25"/>
      <c r="R647" s="23" t="str">
        <f t="array" ref="R647">IF(S647="","",XLOOKUP(S647,selector_23,selector_23_ids,""))</f>
        <v/>
      </c>
      <c r="S647" s="25"/>
      <c r="T647" s="23" t="str">
        <f t="array" ref="T647">IF(U647="","",XLOOKUP(U647,selector_06,selector_06_ids,""))</f>
        <v/>
      </c>
      <c r="U647" s="25"/>
      <c r="V647" s="23" t="str">
        <f t="array" ref="V647">IF(W647="","",XLOOKUP(W647,selector_04,selector_04_ids,""))</f>
        <v/>
      </c>
      <c r="W647" s="25"/>
      <c r="AK647" s="19" t="s">
        <v>68</v>
      </c>
      <c r="AL647" s="19" t="s">
        <v>68</v>
      </c>
    </row>
    <row r="648">
      <c r="A648" s="14"/>
      <c r="B648" s="14"/>
      <c r="C648" s="14"/>
      <c r="D648" s="14"/>
      <c r="E648" s="14"/>
      <c r="F648" s="32"/>
      <c r="G648" s="23" t="str">
        <f t="array" ref="G648">IF(H648="","",XLOOKUP(H648,selector_06,selector_06_ids,""))</f>
        <v/>
      </c>
      <c r="H648" s="25"/>
      <c r="I648" s="23" t="str">
        <f t="array" ref="I648">IF(J648="","",XLOOKUP(J648,selector_08,selector_08_ids,""))</f>
        <v/>
      </c>
      <c r="J648" s="25"/>
      <c r="K648" s="14"/>
      <c r="L648" s="14"/>
      <c r="M648" s="14"/>
      <c r="N648" s="14"/>
      <c r="O648" s="14"/>
      <c r="P648" s="23" t="str">
        <f t="array" ref="P648">IF(Q648="","",XLOOKUP(Q648,selector_05,selector_05_ids,""))</f>
        <v/>
      </c>
      <c r="Q648" s="25"/>
      <c r="R648" s="23" t="str">
        <f t="array" ref="R648">IF(S648="","",XLOOKUP(S648,selector_23,selector_23_ids,""))</f>
        <v/>
      </c>
      <c r="S648" s="25"/>
      <c r="T648" s="23" t="str">
        <f t="array" ref="T648">IF(U648="","",XLOOKUP(U648,selector_06,selector_06_ids,""))</f>
        <v/>
      </c>
      <c r="U648" s="25"/>
      <c r="V648" s="23" t="str">
        <f t="array" ref="V648">IF(W648="","",XLOOKUP(W648,selector_04,selector_04_ids,""))</f>
        <v/>
      </c>
      <c r="W648" s="25"/>
      <c r="AK648" s="19" t="s">
        <v>68</v>
      </c>
      <c r="AL648" s="19" t="s">
        <v>68</v>
      </c>
    </row>
    <row r="649">
      <c r="A649" s="14"/>
      <c r="B649" s="14"/>
      <c r="C649" s="14"/>
      <c r="D649" s="14"/>
      <c r="E649" s="14"/>
      <c r="F649" s="32"/>
      <c r="G649" s="23" t="str">
        <f t="array" ref="G649">IF(H649="","",XLOOKUP(H649,selector_06,selector_06_ids,""))</f>
        <v/>
      </c>
      <c r="H649" s="25"/>
      <c r="I649" s="23" t="str">
        <f t="array" ref="I649">IF(J649="","",XLOOKUP(J649,selector_08,selector_08_ids,""))</f>
        <v/>
      </c>
      <c r="J649" s="25"/>
      <c r="K649" s="14"/>
      <c r="L649" s="14"/>
      <c r="M649" s="14"/>
      <c r="N649" s="14"/>
      <c r="O649" s="14"/>
      <c r="P649" s="23" t="str">
        <f t="array" ref="P649">IF(Q649="","",XLOOKUP(Q649,selector_05,selector_05_ids,""))</f>
        <v/>
      </c>
      <c r="Q649" s="25"/>
      <c r="R649" s="23" t="str">
        <f t="array" ref="R649">IF(S649="","",XLOOKUP(S649,selector_23,selector_23_ids,""))</f>
        <v/>
      </c>
      <c r="S649" s="25"/>
      <c r="T649" s="23" t="str">
        <f t="array" ref="T649">IF(U649="","",XLOOKUP(U649,selector_06,selector_06_ids,""))</f>
        <v/>
      </c>
      <c r="U649" s="25"/>
      <c r="V649" s="23" t="str">
        <f t="array" ref="V649">IF(W649="","",XLOOKUP(W649,selector_04,selector_04_ids,""))</f>
        <v/>
      </c>
      <c r="W649" s="25"/>
      <c r="AK649" s="19" t="s">
        <v>68</v>
      </c>
      <c r="AL649" s="19" t="s">
        <v>68</v>
      </c>
    </row>
    <row r="650">
      <c r="A650" s="14"/>
      <c r="B650" s="14"/>
      <c r="C650" s="14"/>
      <c r="D650" s="14"/>
      <c r="E650" s="14"/>
      <c r="F650" s="32"/>
      <c r="G650" s="23" t="str">
        <f t="array" ref="G650">IF(H650="","",XLOOKUP(H650,selector_06,selector_06_ids,""))</f>
        <v/>
      </c>
      <c r="H650" s="25"/>
      <c r="I650" s="23" t="str">
        <f t="array" ref="I650">IF(J650="","",XLOOKUP(J650,selector_08,selector_08_ids,""))</f>
        <v/>
      </c>
      <c r="J650" s="25"/>
      <c r="K650" s="14"/>
      <c r="L650" s="14"/>
      <c r="M650" s="14"/>
      <c r="N650" s="14"/>
      <c r="O650" s="14"/>
      <c r="P650" s="23" t="str">
        <f t="array" ref="P650">IF(Q650="","",XLOOKUP(Q650,selector_05,selector_05_ids,""))</f>
        <v/>
      </c>
      <c r="Q650" s="25"/>
      <c r="R650" s="23" t="str">
        <f t="array" ref="R650">IF(S650="","",XLOOKUP(S650,selector_23,selector_23_ids,""))</f>
        <v/>
      </c>
      <c r="S650" s="25"/>
      <c r="T650" s="23" t="str">
        <f t="array" ref="T650">IF(U650="","",XLOOKUP(U650,selector_06,selector_06_ids,""))</f>
        <v/>
      </c>
      <c r="U650" s="25"/>
      <c r="V650" s="23" t="str">
        <f t="array" ref="V650">IF(W650="","",XLOOKUP(W650,selector_04,selector_04_ids,""))</f>
        <v/>
      </c>
      <c r="W650" s="25"/>
      <c r="AK650" s="19" t="s">
        <v>68</v>
      </c>
      <c r="AL650" s="19" t="s">
        <v>68</v>
      </c>
    </row>
    <row r="651">
      <c r="A651" s="14"/>
      <c r="B651" s="14"/>
      <c r="C651" s="14"/>
      <c r="D651" s="14"/>
      <c r="E651" s="14"/>
      <c r="F651" s="32"/>
      <c r="G651" s="23" t="str">
        <f t="array" ref="G651">IF(H651="","",XLOOKUP(H651,selector_06,selector_06_ids,""))</f>
        <v/>
      </c>
      <c r="H651" s="25"/>
      <c r="I651" s="23" t="str">
        <f t="array" ref="I651">IF(J651="","",XLOOKUP(J651,selector_08,selector_08_ids,""))</f>
        <v/>
      </c>
      <c r="J651" s="25"/>
      <c r="K651" s="14"/>
      <c r="L651" s="14"/>
      <c r="M651" s="14"/>
      <c r="N651" s="14"/>
      <c r="O651" s="14"/>
      <c r="P651" s="23" t="str">
        <f t="array" ref="P651">IF(Q651="","",XLOOKUP(Q651,selector_05,selector_05_ids,""))</f>
        <v/>
      </c>
      <c r="Q651" s="25"/>
      <c r="R651" s="23" t="str">
        <f t="array" ref="R651">IF(S651="","",XLOOKUP(S651,selector_23,selector_23_ids,""))</f>
        <v/>
      </c>
      <c r="S651" s="25"/>
      <c r="T651" s="23" t="str">
        <f t="array" ref="T651">IF(U651="","",XLOOKUP(U651,selector_06,selector_06_ids,""))</f>
        <v/>
      </c>
      <c r="U651" s="25"/>
      <c r="V651" s="23" t="str">
        <f t="array" ref="V651">IF(W651="","",XLOOKUP(W651,selector_04,selector_04_ids,""))</f>
        <v/>
      </c>
      <c r="W651" s="25"/>
      <c r="AK651" s="19" t="s">
        <v>68</v>
      </c>
      <c r="AL651" s="19" t="s">
        <v>68</v>
      </c>
    </row>
    <row r="652">
      <c r="A652" s="14"/>
      <c r="B652" s="14"/>
      <c r="C652" s="14"/>
      <c r="D652" s="14"/>
      <c r="E652" s="14"/>
      <c r="F652" s="32"/>
      <c r="G652" s="23" t="str">
        <f t="array" ref="G652">IF(H652="","",XLOOKUP(H652,selector_06,selector_06_ids,""))</f>
        <v/>
      </c>
      <c r="H652" s="25"/>
      <c r="I652" s="23" t="str">
        <f t="array" ref="I652">IF(J652="","",XLOOKUP(J652,selector_08,selector_08_ids,""))</f>
        <v/>
      </c>
      <c r="J652" s="25"/>
      <c r="K652" s="14"/>
      <c r="L652" s="14"/>
      <c r="M652" s="14"/>
      <c r="N652" s="14"/>
      <c r="O652" s="14"/>
      <c r="P652" s="23" t="str">
        <f t="array" ref="P652">IF(Q652="","",XLOOKUP(Q652,selector_05,selector_05_ids,""))</f>
        <v/>
      </c>
      <c r="Q652" s="25"/>
      <c r="R652" s="23" t="str">
        <f t="array" ref="R652">IF(S652="","",XLOOKUP(S652,selector_23,selector_23_ids,""))</f>
        <v/>
      </c>
      <c r="S652" s="25"/>
      <c r="T652" s="23" t="str">
        <f t="array" ref="T652">IF(U652="","",XLOOKUP(U652,selector_06,selector_06_ids,""))</f>
        <v/>
      </c>
      <c r="U652" s="25"/>
      <c r="V652" s="23" t="str">
        <f t="array" ref="V652">IF(W652="","",XLOOKUP(W652,selector_04,selector_04_ids,""))</f>
        <v/>
      </c>
      <c r="W652" s="25"/>
      <c r="AK652" s="19" t="s">
        <v>68</v>
      </c>
      <c r="AL652" s="19" t="s">
        <v>68</v>
      </c>
    </row>
    <row r="653">
      <c r="A653" s="14"/>
      <c r="B653" s="14"/>
      <c r="C653" s="14"/>
      <c r="D653" s="14"/>
      <c r="E653" s="14"/>
      <c r="F653" s="32"/>
      <c r="G653" s="23" t="str">
        <f t="array" ref="G653">IF(H653="","",XLOOKUP(H653,selector_06,selector_06_ids,""))</f>
        <v/>
      </c>
      <c r="H653" s="25"/>
      <c r="I653" s="23" t="str">
        <f t="array" ref="I653">IF(J653="","",XLOOKUP(J653,selector_08,selector_08_ids,""))</f>
        <v/>
      </c>
      <c r="J653" s="25"/>
      <c r="K653" s="14"/>
      <c r="L653" s="14"/>
      <c r="M653" s="14"/>
      <c r="N653" s="14"/>
      <c r="O653" s="14"/>
      <c r="P653" s="23" t="str">
        <f t="array" ref="P653">IF(Q653="","",XLOOKUP(Q653,selector_05,selector_05_ids,""))</f>
        <v/>
      </c>
      <c r="Q653" s="25"/>
      <c r="R653" s="23" t="str">
        <f t="array" ref="R653">IF(S653="","",XLOOKUP(S653,selector_23,selector_23_ids,""))</f>
        <v/>
      </c>
      <c r="S653" s="25"/>
      <c r="T653" s="23" t="str">
        <f t="array" ref="T653">IF(U653="","",XLOOKUP(U653,selector_06,selector_06_ids,""))</f>
        <v/>
      </c>
      <c r="U653" s="25"/>
      <c r="V653" s="23" t="str">
        <f t="array" ref="V653">IF(W653="","",XLOOKUP(W653,selector_04,selector_04_ids,""))</f>
        <v/>
      </c>
      <c r="W653" s="25"/>
      <c r="AK653" s="19" t="s">
        <v>68</v>
      </c>
      <c r="AL653" s="19" t="s">
        <v>68</v>
      </c>
    </row>
    <row r="654">
      <c r="A654" s="14"/>
      <c r="B654" s="14"/>
      <c r="C654" s="14"/>
      <c r="D654" s="14"/>
      <c r="E654" s="14"/>
      <c r="F654" s="32"/>
      <c r="G654" s="23" t="str">
        <f t="array" ref="G654">IF(H654="","",XLOOKUP(H654,selector_06,selector_06_ids,""))</f>
        <v/>
      </c>
      <c r="H654" s="25"/>
      <c r="I654" s="23" t="str">
        <f t="array" ref="I654">IF(J654="","",XLOOKUP(J654,selector_08,selector_08_ids,""))</f>
        <v/>
      </c>
      <c r="J654" s="25"/>
      <c r="K654" s="14"/>
      <c r="L654" s="14"/>
      <c r="M654" s="14"/>
      <c r="N654" s="14"/>
      <c r="O654" s="14"/>
      <c r="P654" s="23" t="str">
        <f t="array" ref="P654">IF(Q654="","",XLOOKUP(Q654,selector_05,selector_05_ids,""))</f>
        <v/>
      </c>
      <c r="Q654" s="25"/>
      <c r="R654" s="23" t="str">
        <f t="array" ref="R654">IF(S654="","",XLOOKUP(S654,selector_23,selector_23_ids,""))</f>
        <v/>
      </c>
      <c r="S654" s="25"/>
      <c r="T654" s="23" t="str">
        <f t="array" ref="T654">IF(U654="","",XLOOKUP(U654,selector_06,selector_06_ids,""))</f>
        <v/>
      </c>
      <c r="U654" s="25"/>
      <c r="V654" s="23" t="str">
        <f t="array" ref="V654">IF(W654="","",XLOOKUP(W654,selector_04,selector_04_ids,""))</f>
        <v/>
      </c>
      <c r="W654" s="25"/>
      <c r="AK654" s="19" t="s">
        <v>68</v>
      </c>
      <c r="AL654" s="19" t="s">
        <v>68</v>
      </c>
    </row>
    <row r="655">
      <c r="A655" s="14"/>
      <c r="B655" s="14"/>
      <c r="C655" s="14"/>
      <c r="D655" s="14"/>
      <c r="E655" s="14"/>
      <c r="F655" s="32"/>
      <c r="G655" s="23" t="str">
        <f t="array" ref="G655">IF(H655="","",XLOOKUP(H655,selector_06,selector_06_ids,""))</f>
        <v/>
      </c>
      <c r="H655" s="25"/>
      <c r="I655" s="23" t="str">
        <f t="array" ref="I655">IF(J655="","",XLOOKUP(J655,selector_08,selector_08_ids,""))</f>
        <v/>
      </c>
      <c r="J655" s="25"/>
      <c r="K655" s="14"/>
      <c r="L655" s="14"/>
      <c r="M655" s="14"/>
      <c r="N655" s="14"/>
      <c r="O655" s="14"/>
      <c r="P655" s="23" t="str">
        <f t="array" ref="P655">IF(Q655="","",XLOOKUP(Q655,selector_05,selector_05_ids,""))</f>
        <v/>
      </c>
      <c r="Q655" s="25"/>
      <c r="R655" s="23" t="str">
        <f t="array" ref="R655">IF(S655="","",XLOOKUP(S655,selector_23,selector_23_ids,""))</f>
        <v/>
      </c>
      <c r="S655" s="25"/>
      <c r="T655" s="23" t="str">
        <f t="array" ref="T655">IF(U655="","",XLOOKUP(U655,selector_06,selector_06_ids,""))</f>
        <v/>
      </c>
      <c r="U655" s="25"/>
      <c r="V655" s="23" t="str">
        <f t="array" ref="V655">IF(W655="","",XLOOKUP(W655,selector_04,selector_04_ids,""))</f>
        <v/>
      </c>
      <c r="W655" s="25"/>
      <c r="AK655" s="19" t="s">
        <v>68</v>
      </c>
      <c r="AL655" s="19" t="s">
        <v>68</v>
      </c>
    </row>
    <row r="656">
      <c r="A656" s="14"/>
      <c r="B656" s="14"/>
      <c r="C656" s="14"/>
      <c r="D656" s="14"/>
      <c r="E656" s="14"/>
      <c r="F656" s="32"/>
      <c r="G656" s="23" t="str">
        <f t="array" ref="G656">IF(H656="","",XLOOKUP(H656,selector_06,selector_06_ids,""))</f>
        <v/>
      </c>
      <c r="H656" s="25"/>
      <c r="I656" s="23" t="str">
        <f t="array" ref="I656">IF(J656="","",XLOOKUP(J656,selector_08,selector_08_ids,""))</f>
        <v/>
      </c>
      <c r="J656" s="25"/>
      <c r="K656" s="14"/>
      <c r="L656" s="14"/>
      <c r="M656" s="14"/>
      <c r="N656" s="14"/>
      <c r="O656" s="14"/>
      <c r="P656" s="23" t="str">
        <f t="array" ref="P656">IF(Q656="","",XLOOKUP(Q656,selector_05,selector_05_ids,""))</f>
        <v/>
      </c>
      <c r="Q656" s="25"/>
      <c r="R656" s="23" t="str">
        <f t="array" ref="R656">IF(S656="","",XLOOKUP(S656,selector_23,selector_23_ids,""))</f>
        <v/>
      </c>
      <c r="S656" s="25"/>
      <c r="T656" s="23" t="str">
        <f t="array" ref="T656">IF(U656="","",XLOOKUP(U656,selector_06,selector_06_ids,""))</f>
        <v/>
      </c>
      <c r="U656" s="25"/>
      <c r="V656" s="23" t="str">
        <f t="array" ref="V656">IF(W656="","",XLOOKUP(W656,selector_04,selector_04_ids,""))</f>
        <v/>
      </c>
      <c r="W656" s="25"/>
      <c r="AK656" s="19" t="s">
        <v>68</v>
      </c>
      <c r="AL656" s="19" t="s">
        <v>68</v>
      </c>
    </row>
    <row r="657">
      <c r="A657" s="14"/>
      <c r="B657" s="14"/>
      <c r="C657" s="14"/>
      <c r="D657" s="14"/>
      <c r="E657" s="14"/>
      <c r="F657" s="32"/>
      <c r="G657" s="23" t="str">
        <f t="array" ref="G657">IF(H657="","",XLOOKUP(H657,selector_06,selector_06_ids,""))</f>
        <v/>
      </c>
      <c r="H657" s="25"/>
      <c r="I657" s="23" t="str">
        <f t="array" ref="I657">IF(J657="","",XLOOKUP(J657,selector_08,selector_08_ids,""))</f>
        <v/>
      </c>
      <c r="J657" s="25"/>
      <c r="K657" s="14"/>
      <c r="L657" s="14"/>
      <c r="M657" s="14"/>
      <c r="N657" s="14"/>
      <c r="O657" s="14"/>
      <c r="P657" s="23" t="str">
        <f t="array" ref="P657">IF(Q657="","",XLOOKUP(Q657,selector_05,selector_05_ids,""))</f>
        <v/>
      </c>
      <c r="Q657" s="25"/>
      <c r="R657" s="23" t="str">
        <f t="array" ref="R657">IF(S657="","",XLOOKUP(S657,selector_23,selector_23_ids,""))</f>
        <v/>
      </c>
      <c r="S657" s="25"/>
      <c r="T657" s="23" t="str">
        <f t="array" ref="T657">IF(U657="","",XLOOKUP(U657,selector_06,selector_06_ids,""))</f>
        <v/>
      </c>
      <c r="U657" s="25"/>
      <c r="V657" s="23" t="str">
        <f t="array" ref="V657">IF(W657="","",XLOOKUP(W657,selector_04,selector_04_ids,""))</f>
        <v/>
      </c>
      <c r="W657" s="25"/>
      <c r="AK657" s="19" t="s">
        <v>68</v>
      </c>
      <c r="AL657" s="19" t="s">
        <v>68</v>
      </c>
    </row>
    <row r="658">
      <c r="A658" s="14"/>
      <c r="B658" s="14"/>
      <c r="C658" s="14"/>
      <c r="D658" s="14"/>
      <c r="E658" s="14"/>
      <c r="F658" s="32"/>
      <c r="G658" s="23" t="str">
        <f t="array" ref="G658">IF(H658="","",XLOOKUP(H658,selector_06,selector_06_ids,""))</f>
        <v/>
      </c>
      <c r="H658" s="25"/>
      <c r="I658" s="23" t="str">
        <f t="array" ref="I658">IF(J658="","",XLOOKUP(J658,selector_08,selector_08_ids,""))</f>
        <v/>
      </c>
      <c r="J658" s="25"/>
      <c r="K658" s="14"/>
      <c r="L658" s="14"/>
      <c r="M658" s="14"/>
      <c r="N658" s="14"/>
      <c r="O658" s="14"/>
      <c r="P658" s="23" t="str">
        <f t="array" ref="P658">IF(Q658="","",XLOOKUP(Q658,selector_05,selector_05_ids,""))</f>
        <v/>
      </c>
      <c r="Q658" s="25"/>
      <c r="R658" s="23" t="str">
        <f t="array" ref="R658">IF(S658="","",XLOOKUP(S658,selector_23,selector_23_ids,""))</f>
        <v/>
      </c>
      <c r="S658" s="25"/>
      <c r="T658" s="23" t="str">
        <f t="array" ref="T658">IF(U658="","",XLOOKUP(U658,selector_06,selector_06_ids,""))</f>
        <v/>
      </c>
      <c r="U658" s="25"/>
      <c r="V658" s="23" t="str">
        <f t="array" ref="V658">IF(W658="","",XLOOKUP(W658,selector_04,selector_04_ids,""))</f>
        <v/>
      </c>
      <c r="W658" s="25"/>
      <c r="AK658" s="19" t="s">
        <v>68</v>
      </c>
      <c r="AL658" s="19" t="s">
        <v>68</v>
      </c>
    </row>
    <row r="659">
      <c r="A659" s="14"/>
      <c r="B659" s="14"/>
      <c r="C659" s="14"/>
      <c r="D659" s="14"/>
      <c r="E659" s="14"/>
      <c r="F659" s="32"/>
      <c r="G659" s="23" t="str">
        <f t="array" ref="G659">IF(H659="","",XLOOKUP(H659,selector_06,selector_06_ids,""))</f>
        <v/>
      </c>
      <c r="H659" s="25"/>
      <c r="I659" s="23" t="str">
        <f t="array" ref="I659">IF(J659="","",XLOOKUP(J659,selector_08,selector_08_ids,""))</f>
        <v/>
      </c>
      <c r="J659" s="25"/>
      <c r="K659" s="14"/>
      <c r="L659" s="14"/>
      <c r="M659" s="14"/>
      <c r="N659" s="14"/>
      <c r="O659" s="14"/>
      <c r="P659" s="23" t="str">
        <f t="array" ref="P659">IF(Q659="","",XLOOKUP(Q659,selector_05,selector_05_ids,""))</f>
        <v/>
      </c>
      <c r="Q659" s="25"/>
      <c r="R659" s="23" t="str">
        <f t="array" ref="R659">IF(S659="","",XLOOKUP(S659,selector_23,selector_23_ids,""))</f>
        <v/>
      </c>
      <c r="S659" s="25"/>
      <c r="T659" s="23" t="str">
        <f t="array" ref="T659">IF(U659="","",XLOOKUP(U659,selector_06,selector_06_ids,""))</f>
        <v/>
      </c>
      <c r="U659" s="25"/>
      <c r="V659" s="23" t="str">
        <f t="array" ref="V659">IF(W659="","",XLOOKUP(W659,selector_04,selector_04_ids,""))</f>
        <v/>
      </c>
      <c r="W659" s="25"/>
      <c r="AK659" s="19" t="s">
        <v>68</v>
      </c>
      <c r="AL659" s="19" t="s">
        <v>68</v>
      </c>
    </row>
    <row r="660">
      <c r="A660" s="14"/>
      <c r="B660" s="14"/>
      <c r="C660" s="14"/>
      <c r="D660" s="14"/>
      <c r="E660" s="14"/>
      <c r="F660" s="32"/>
      <c r="G660" s="23" t="str">
        <f t="array" ref="G660">IF(H660="","",XLOOKUP(H660,selector_06,selector_06_ids,""))</f>
        <v/>
      </c>
      <c r="H660" s="25"/>
      <c r="I660" s="23" t="str">
        <f t="array" ref="I660">IF(J660="","",XLOOKUP(J660,selector_08,selector_08_ids,""))</f>
        <v/>
      </c>
      <c r="J660" s="25"/>
      <c r="K660" s="14"/>
      <c r="L660" s="14"/>
      <c r="M660" s="14"/>
      <c r="N660" s="14"/>
      <c r="O660" s="14"/>
      <c r="P660" s="23" t="str">
        <f t="array" ref="P660">IF(Q660="","",XLOOKUP(Q660,selector_05,selector_05_ids,""))</f>
        <v/>
      </c>
      <c r="Q660" s="25"/>
      <c r="R660" s="23" t="str">
        <f t="array" ref="R660">IF(S660="","",XLOOKUP(S660,selector_23,selector_23_ids,""))</f>
        <v/>
      </c>
      <c r="S660" s="25"/>
      <c r="T660" s="23" t="str">
        <f t="array" ref="T660">IF(U660="","",XLOOKUP(U660,selector_06,selector_06_ids,""))</f>
        <v/>
      </c>
      <c r="U660" s="25"/>
      <c r="V660" s="23" t="str">
        <f t="array" ref="V660">IF(W660="","",XLOOKUP(W660,selector_04,selector_04_ids,""))</f>
        <v/>
      </c>
      <c r="W660" s="25"/>
      <c r="AK660" s="19" t="s">
        <v>68</v>
      </c>
      <c r="AL660" s="19" t="s">
        <v>68</v>
      </c>
    </row>
    <row r="661">
      <c r="A661" s="14"/>
      <c r="B661" s="14"/>
      <c r="C661" s="14"/>
      <c r="D661" s="14"/>
      <c r="E661" s="14"/>
      <c r="F661" s="32"/>
      <c r="G661" s="23" t="str">
        <f t="array" ref="G661">IF(H661="","",XLOOKUP(H661,selector_06,selector_06_ids,""))</f>
        <v/>
      </c>
      <c r="H661" s="25"/>
      <c r="I661" s="23" t="str">
        <f t="array" ref="I661">IF(J661="","",XLOOKUP(J661,selector_08,selector_08_ids,""))</f>
        <v/>
      </c>
      <c r="J661" s="25"/>
      <c r="K661" s="14"/>
      <c r="L661" s="14"/>
      <c r="M661" s="14"/>
      <c r="N661" s="14"/>
      <c r="O661" s="14"/>
      <c r="P661" s="23" t="str">
        <f t="array" ref="P661">IF(Q661="","",XLOOKUP(Q661,selector_05,selector_05_ids,""))</f>
        <v/>
      </c>
      <c r="Q661" s="25"/>
      <c r="R661" s="23" t="str">
        <f t="array" ref="R661">IF(S661="","",XLOOKUP(S661,selector_23,selector_23_ids,""))</f>
        <v/>
      </c>
      <c r="S661" s="25"/>
      <c r="T661" s="23" t="str">
        <f t="array" ref="T661">IF(U661="","",XLOOKUP(U661,selector_06,selector_06_ids,""))</f>
        <v/>
      </c>
      <c r="U661" s="25"/>
      <c r="V661" s="23" t="str">
        <f t="array" ref="V661">IF(W661="","",XLOOKUP(W661,selector_04,selector_04_ids,""))</f>
        <v/>
      </c>
      <c r="W661" s="25"/>
      <c r="AK661" s="19" t="s">
        <v>68</v>
      </c>
      <c r="AL661" s="19" t="s">
        <v>68</v>
      </c>
    </row>
    <row r="662">
      <c r="A662" s="14"/>
      <c r="B662" s="14"/>
      <c r="C662" s="14"/>
      <c r="D662" s="14"/>
      <c r="E662" s="14"/>
      <c r="F662" s="32"/>
      <c r="G662" s="23" t="str">
        <f t="array" ref="G662">IF(H662="","",XLOOKUP(H662,selector_06,selector_06_ids,""))</f>
        <v/>
      </c>
      <c r="H662" s="25"/>
      <c r="I662" s="23" t="str">
        <f t="array" ref="I662">IF(J662="","",XLOOKUP(J662,selector_08,selector_08_ids,""))</f>
        <v/>
      </c>
      <c r="J662" s="25"/>
      <c r="K662" s="14"/>
      <c r="L662" s="14"/>
      <c r="M662" s="14"/>
      <c r="N662" s="14"/>
      <c r="O662" s="14"/>
      <c r="P662" s="23" t="str">
        <f t="array" ref="P662">IF(Q662="","",XLOOKUP(Q662,selector_05,selector_05_ids,""))</f>
        <v/>
      </c>
      <c r="Q662" s="25"/>
      <c r="R662" s="23" t="str">
        <f t="array" ref="R662">IF(S662="","",XLOOKUP(S662,selector_23,selector_23_ids,""))</f>
        <v/>
      </c>
      <c r="S662" s="25"/>
      <c r="T662" s="23" t="str">
        <f t="array" ref="T662">IF(U662="","",XLOOKUP(U662,selector_06,selector_06_ids,""))</f>
        <v/>
      </c>
      <c r="U662" s="25"/>
      <c r="V662" s="23" t="str">
        <f t="array" ref="V662">IF(W662="","",XLOOKUP(W662,selector_04,selector_04_ids,""))</f>
        <v/>
      </c>
      <c r="W662" s="25"/>
      <c r="AK662" s="19" t="s">
        <v>68</v>
      </c>
      <c r="AL662" s="19" t="s">
        <v>68</v>
      </c>
    </row>
    <row r="663">
      <c r="A663" s="14"/>
      <c r="B663" s="14"/>
      <c r="C663" s="14"/>
      <c r="D663" s="14"/>
      <c r="E663" s="14"/>
      <c r="F663" s="32"/>
      <c r="G663" s="23" t="str">
        <f t="array" ref="G663">IF(H663="","",XLOOKUP(H663,selector_06,selector_06_ids,""))</f>
        <v/>
      </c>
      <c r="H663" s="25"/>
      <c r="I663" s="23" t="str">
        <f t="array" ref="I663">IF(J663="","",XLOOKUP(J663,selector_08,selector_08_ids,""))</f>
        <v/>
      </c>
      <c r="J663" s="25"/>
      <c r="K663" s="14"/>
      <c r="L663" s="14"/>
      <c r="M663" s="14"/>
      <c r="N663" s="14"/>
      <c r="O663" s="14"/>
      <c r="P663" s="23" t="str">
        <f t="array" ref="P663">IF(Q663="","",XLOOKUP(Q663,selector_05,selector_05_ids,""))</f>
        <v/>
      </c>
      <c r="Q663" s="25"/>
      <c r="R663" s="23" t="str">
        <f t="array" ref="R663">IF(S663="","",XLOOKUP(S663,selector_23,selector_23_ids,""))</f>
        <v/>
      </c>
      <c r="S663" s="25"/>
      <c r="T663" s="23" t="str">
        <f t="array" ref="T663">IF(U663="","",XLOOKUP(U663,selector_06,selector_06_ids,""))</f>
        <v/>
      </c>
      <c r="U663" s="25"/>
      <c r="V663" s="23" t="str">
        <f t="array" ref="V663">IF(W663="","",XLOOKUP(W663,selector_04,selector_04_ids,""))</f>
        <v/>
      </c>
      <c r="W663" s="25"/>
      <c r="AK663" s="19" t="s">
        <v>68</v>
      </c>
      <c r="AL663" s="19" t="s">
        <v>68</v>
      </c>
    </row>
    <row r="664">
      <c r="A664" s="14"/>
      <c r="B664" s="14"/>
      <c r="C664" s="14"/>
      <c r="D664" s="14"/>
      <c r="E664" s="14"/>
      <c r="F664" s="32"/>
      <c r="G664" s="23" t="str">
        <f t="array" ref="G664">IF(H664="","",XLOOKUP(H664,selector_06,selector_06_ids,""))</f>
        <v/>
      </c>
      <c r="H664" s="25"/>
      <c r="I664" s="23" t="str">
        <f t="array" ref="I664">IF(J664="","",XLOOKUP(J664,selector_08,selector_08_ids,""))</f>
        <v/>
      </c>
      <c r="J664" s="25"/>
      <c r="K664" s="14"/>
      <c r="L664" s="14"/>
      <c r="M664" s="14"/>
      <c r="N664" s="14"/>
      <c r="O664" s="14"/>
      <c r="P664" s="23" t="str">
        <f t="array" ref="P664">IF(Q664="","",XLOOKUP(Q664,selector_05,selector_05_ids,""))</f>
        <v/>
      </c>
      <c r="Q664" s="25"/>
      <c r="R664" s="23" t="str">
        <f t="array" ref="R664">IF(S664="","",XLOOKUP(S664,selector_23,selector_23_ids,""))</f>
        <v/>
      </c>
      <c r="S664" s="25"/>
      <c r="T664" s="23" t="str">
        <f t="array" ref="T664">IF(U664="","",XLOOKUP(U664,selector_06,selector_06_ids,""))</f>
        <v/>
      </c>
      <c r="U664" s="25"/>
      <c r="V664" s="23" t="str">
        <f t="array" ref="V664">IF(W664="","",XLOOKUP(W664,selector_04,selector_04_ids,""))</f>
        <v/>
      </c>
      <c r="W664" s="25"/>
      <c r="AK664" s="19" t="s">
        <v>68</v>
      </c>
      <c r="AL664" s="19" t="s">
        <v>68</v>
      </c>
    </row>
    <row r="665">
      <c r="A665" s="14"/>
      <c r="B665" s="14"/>
      <c r="C665" s="14"/>
      <c r="D665" s="14"/>
      <c r="E665" s="14"/>
      <c r="F665" s="32"/>
      <c r="G665" s="23" t="str">
        <f t="array" ref="G665">IF(H665="","",XLOOKUP(H665,selector_06,selector_06_ids,""))</f>
        <v/>
      </c>
      <c r="H665" s="25"/>
      <c r="I665" s="23" t="str">
        <f t="array" ref="I665">IF(J665="","",XLOOKUP(J665,selector_08,selector_08_ids,""))</f>
        <v/>
      </c>
      <c r="J665" s="25"/>
      <c r="K665" s="14"/>
      <c r="L665" s="14"/>
      <c r="M665" s="14"/>
      <c r="N665" s="14"/>
      <c r="O665" s="14"/>
      <c r="P665" s="23" t="str">
        <f t="array" ref="P665">IF(Q665="","",XLOOKUP(Q665,selector_05,selector_05_ids,""))</f>
        <v/>
      </c>
      <c r="Q665" s="25"/>
      <c r="R665" s="23" t="str">
        <f t="array" ref="R665">IF(S665="","",XLOOKUP(S665,selector_23,selector_23_ids,""))</f>
        <v/>
      </c>
      <c r="S665" s="25"/>
      <c r="T665" s="23" t="str">
        <f t="array" ref="T665">IF(U665="","",XLOOKUP(U665,selector_06,selector_06_ids,""))</f>
        <v/>
      </c>
      <c r="U665" s="25"/>
      <c r="V665" s="23" t="str">
        <f t="array" ref="V665">IF(W665="","",XLOOKUP(W665,selector_04,selector_04_ids,""))</f>
        <v/>
      </c>
      <c r="W665" s="25"/>
      <c r="AK665" s="19" t="s">
        <v>68</v>
      </c>
      <c r="AL665" s="19" t="s">
        <v>68</v>
      </c>
    </row>
    <row r="666">
      <c r="A666" s="14"/>
      <c r="B666" s="14"/>
      <c r="C666" s="14"/>
      <c r="D666" s="14"/>
      <c r="E666" s="14"/>
      <c r="F666" s="32"/>
      <c r="G666" s="23" t="str">
        <f t="array" ref="G666">IF(H666="","",XLOOKUP(H666,selector_06,selector_06_ids,""))</f>
        <v/>
      </c>
      <c r="H666" s="25"/>
      <c r="I666" s="23" t="str">
        <f t="array" ref="I666">IF(J666="","",XLOOKUP(J666,selector_08,selector_08_ids,""))</f>
        <v/>
      </c>
      <c r="J666" s="25"/>
      <c r="K666" s="14"/>
      <c r="L666" s="14"/>
      <c r="M666" s="14"/>
      <c r="N666" s="14"/>
      <c r="O666" s="14"/>
      <c r="P666" s="23" t="str">
        <f t="array" ref="P666">IF(Q666="","",XLOOKUP(Q666,selector_05,selector_05_ids,""))</f>
        <v/>
      </c>
      <c r="Q666" s="25"/>
      <c r="R666" s="23" t="str">
        <f t="array" ref="R666">IF(S666="","",XLOOKUP(S666,selector_23,selector_23_ids,""))</f>
        <v/>
      </c>
      <c r="S666" s="25"/>
      <c r="T666" s="23" t="str">
        <f t="array" ref="T666">IF(U666="","",XLOOKUP(U666,selector_06,selector_06_ids,""))</f>
        <v/>
      </c>
      <c r="U666" s="25"/>
      <c r="V666" s="23" t="str">
        <f t="array" ref="V666">IF(W666="","",XLOOKUP(W666,selector_04,selector_04_ids,""))</f>
        <v/>
      </c>
      <c r="W666" s="25"/>
      <c r="AK666" s="19" t="s">
        <v>68</v>
      </c>
      <c r="AL666" s="19" t="s">
        <v>68</v>
      </c>
    </row>
    <row r="667">
      <c r="A667" s="14"/>
      <c r="B667" s="14"/>
      <c r="C667" s="14"/>
      <c r="D667" s="14"/>
      <c r="E667" s="14"/>
      <c r="F667" s="32"/>
      <c r="G667" s="23" t="str">
        <f t="array" ref="G667">IF(H667="","",XLOOKUP(H667,selector_06,selector_06_ids,""))</f>
        <v/>
      </c>
      <c r="H667" s="25"/>
      <c r="I667" s="23" t="str">
        <f t="array" ref="I667">IF(J667="","",XLOOKUP(J667,selector_08,selector_08_ids,""))</f>
        <v/>
      </c>
      <c r="J667" s="25"/>
      <c r="K667" s="14"/>
      <c r="L667" s="14"/>
      <c r="M667" s="14"/>
      <c r="N667" s="14"/>
      <c r="O667" s="14"/>
      <c r="P667" s="23" t="str">
        <f t="array" ref="P667">IF(Q667="","",XLOOKUP(Q667,selector_05,selector_05_ids,""))</f>
        <v/>
      </c>
      <c r="Q667" s="25"/>
      <c r="R667" s="23" t="str">
        <f t="array" ref="R667">IF(S667="","",XLOOKUP(S667,selector_23,selector_23_ids,""))</f>
        <v/>
      </c>
      <c r="S667" s="25"/>
      <c r="T667" s="23" t="str">
        <f t="array" ref="T667">IF(U667="","",XLOOKUP(U667,selector_06,selector_06_ids,""))</f>
        <v/>
      </c>
      <c r="U667" s="25"/>
      <c r="V667" s="23" t="str">
        <f t="array" ref="V667">IF(W667="","",XLOOKUP(W667,selector_04,selector_04_ids,""))</f>
        <v/>
      </c>
      <c r="W667" s="25"/>
      <c r="AK667" s="19" t="s">
        <v>68</v>
      </c>
      <c r="AL667" s="19" t="s">
        <v>68</v>
      </c>
    </row>
    <row r="668">
      <c r="A668" s="14"/>
      <c r="B668" s="14"/>
      <c r="C668" s="14"/>
      <c r="D668" s="14"/>
      <c r="E668" s="14"/>
      <c r="F668" s="32"/>
      <c r="G668" s="23" t="str">
        <f t="array" ref="G668">IF(H668="","",XLOOKUP(H668,selector_06,selector_06_ids,""))</f>
        <v/>
      </c>
      <c r="H668" s="25"/>
      <c r="I668" s="23" t="str">
        <f t="array" ref="I668">IF(J668="","",XLOOKUP(J668,selector_08,selector_08_ids,""))</f>
        <v/>
      </c>
      <c r="J668" s="25"/>
      <c r="K668" s="14"/>
      <c r="L668" s="14"/>
      <c r="M668" s="14"/>
      <c r="N668" s="14"/>
      <c r="O668" s="14"/>
      <c r="P668" s="23" t="str">
        <f t="array" ref="P668">IF(Q668="","",XLOOKUP(Q668,selector_05,selector_05_ids,""))</f>
        <v/>
      </c>
      <c r="Q668" s="25"/>
      <c r="R668" s="23" t="str">
        <f t="array" ref="R668">IF(S668="","",XLOOKUP(S668,selector_23,selector_23_ids,""))</f>
        <v/>
      </c>
      <c r="S668" s="25"/>
      <c r="T668" s="23" t="str">
        <f t="array" ref="T668">IF(U668="","",XLOOKUP(U668,selector_06,selector_06_ids,""))</f>
        <v/>
      </c>
      <c r="U668" s="25"/>
      <c r="V668" s="23" t="str">
        <f t="array" ref="V668">IF(W668="","",XLOOKUP(W668,selector_04,selector_04_ids,""))</f>
        <v/>
      </c>
      <c r="W668" s="25"/>
      <c r="AK668" s="19" t="s">
        <v>68</v>
      </c>
      <c r="AL668" s="19" t="s">
        <v>68</v>
      </c>
    </row>
    <row r="669">
      <c r="A669" s="14"/>
      <c r="B669" s="14"/>
      <c r="C669" s="14"/>
      <c r="D669" s="14"/>
      <c r="E669" s="14"/>
      <c r="F669" s="32"/>
      <c r="G669" s="23" t="str">
        <f t="array" ref="G669">IF(H669="","",XLOOKUP(H669,selector_06,selector_06_ids,""))</f>
        <v/>
      </c>
      <c r="H669" s="25"/>
      <c r="I669" s="23" t="str">
        <f t="array" ref="I669">IF(J669="","",XLOOKUP(J669,selector_08,selector_08_ids,""))</f>
        <v/>
      </c>
      <c r="J669" s="25"/>
      <c r="K669" s="14"/>
      <c r="L669" s="14"/>
      <c r="M669" s="14"/>
      <c r="N669" s="14"/>
      <c r="O669" s="14"/>
      <c r="P669" s="23" t="str">
        <f t="array" ref="P669">IF(Q669="","",XLOOKUP(Q669,selector_05,selector_05_ids,""))</f>
        <v/>
      </c>
      <c r="Q669" s="25"/>
      <c r="R669" s="23" t="str">
        <f t="array" ref="R669">IF(S669="","",XLOOKUP(S669,selector_23,selector_23_ids,""))</f>
        <v/>
      </c>
      <c r="S669" s="25"/>
      <c r="T669" s="23" t="str">
        <f t="array" ref="T669">IF(U669="","",XLOOKUP(U669,selector_06,selector_06_ids,""))</f>
        <v/>
      </c>
      <c r="U669" s="25"/>
      <c r="V669" s="23" t="str">
        <f t="array" ref="V669">IF(W669="","",XLOOKUP(W669,selector_04,selector_04_ids,""))</f>
        <v/>
      </c>
      <c r="W669" s="25"/>
      <c r="AK669" s="19" t="s">
        <v>68</v>
      </c>
      <c r="AL669" s="19" t="s">
        <v>68</v>
      </c>
    </row>
    <row r="670">
      <c r="A670" s="14"/>
      <c r="B670" s="14"/>
      <c r="C670" s="14"/>
      <c r="D670" s="14"/>
      <c r="E670" s="14"/>
      <c r="F670" s="32"/>
      <c r="G670" s="23" t="str">
        <f t="array" ref="G670">IF(H670="","",XLOOKUP(H670,selector_06,selector_06_ids,""))</f>
        <v/>
      </c>
      <c r="H670" s="25"/>
      <c r="I670" s="23" t="str">
        <f t="array" ref="I670">IF(J670="","",XLOOKUP(J670,selector_08,selector_08_ids,""))</f>
        <v/>
      </c>
      <c r="J670" s="25"/>
      <c r="K670" s="14"/>
      <c r="L670" s="14"/>
      <c r="M670" s="14"/>
      <c r="N670" s="14"/>
      <c r="O670" s="14"/>
      <c r="P670" s="23" t="str">
        <f t="array" ref="P670">IF(Q670="","",XLOOKUP(Q670,selector_05,selector_05_ids,""))</f>
        <v/>
      </c>
      <c r="Q670" s="25"/>
      <c r="R670" s="23" t="str">
        <f t="array" ref="R670">IF(S670="","",XLOOKUP(S670,selector_23,selector_23_ids,""))</f>
        <v/>
      </c>
      <c r="S670" s="25"/>
      <c r="T670" s="23" t="str">
        <f t="array" ref="T670">IF(U670="","",XLOOKUP(U670,selector_06,selector_06_ids,""))</f>
        <v/>
      </c>
      <c r="U670" s="25"/>
      <c r="V670" s="23" t="str">
        <f t="array" ref="V670">IF(W670="","",XLOOKUP(W670,selector_04,selector_04_ids,""))</f>
        <v/>
      </c>
      <c r="W670" s="25"/>
      <c r="AK670" s="19" t="s">
        <v>68</v>
      </c>
      <c r="AL670" s="19" t="s">
        <v>68</v>
      </c>
    </row>
    <row r="671">
      <c r="A671" s="14"/>
      <c r="B671" s="14"/>
      <c r="C671" s="14"/>
      <c r="D671" s="14"/>
      <c r="E671" s="14"/>
      <c r="F671" s="32"/>
      <c r="G671" s="23" t="str">
        <f t="array" ref="G671">IF(H671="","",XLOOKUP(H671,selector_06,selector_06_ids,""))</f>
        <v/>
      </c>
      <c r="H671" s="25"/>
      <c r="I671" s="23" t="str">
        <f t="array" ref="I671">IF(J671="","",XLOOKUP(J671,selector_08,selector_08_ids,""))</f>
        <v/>
      </c>
      <c r="J671" s="25"/>
      <c r="K671" s="14"/>
      <c r="L671" s="14"/>
      <c r="M671" s="14"/>
      <c r="N671" s="14"/>
      <c r="O671" s="14"/>
      <c r="P671" s="23" t="str">
        <f t="array" ref="P671">IF(Q671="","",XLOOKUP(Q671,selector_05,selector_05_ids,""))</f>
        <v/>
      </c>
      <c r="Q671" s="25"/>
      <c r="R671" s="23" t="str">
        <f t="array" ref="R671">IF(S671="","",XLOOKUP(S671,selector_23,selector_23_ids,""))</f>
        <v/>
      </c>
      <c r="S671" s="25"/>
      <c r="T671" s="23" t="str">
        <f t="array" ref="T671">IF(U671="","",XLOOKUP(U671,selector_06,selector_06_ids,""))</f>
        <v/>
      </c>
      <c r="U671" s="25"/>
      <c r="V671" s="23" t="str">
        <f t="array" ref="V671">IF(W671="","",XLOOKUP(W671,selector_04,selector_04_ids,""))</f>
        <v/>
      </c>
      <c r="W671" s="25"/>
      <c r="AK671" s="19" t="s">
        <v>68</v>
      </c>
      <c r="AL671" s="19" t="s">
        <v>68</v>
      </c>
    </row>
    <row r="672">
      <c r="A672" s="14"/>
      <c r="B672" s="14"/>
      <c r="C672" s="14"/>
      <c r="D672" s="14"/>
      <c r="E672" s="14"/>
      <c r="F672" s="32"/>
      <c r="G672" s="23" t="str">
        <f t="array" ref="G672">IF(H672="","",XLOOKUP(H672,selector_06,selector_06_ids,""))</f>
        <v/>
      </c>
      <c r="H672" s="25"/>
      <c r="I672" s="23" t="str">
        <f t="array" ref="I672">IF(J672="","",XLOOKUP(J672,selector_08,selector_08_ids,""))</f>
        <v/>
      </c>
      <c r="J672" s="25"/>
      <c r="K672" s="14"/>
      <c r="L672" s="14"/>
      <c r="M672" s="14"/>
      <c r="N672" s="14"/>
      <c r="O672" s="14"/>
      <c r="P672" s="23" t="str">
        <f t="array" ref="P672">IF(Q672="","",XLOOKUP(Q672,selector_05,selector_05_ids,""))</f>
        <v/>
      </c>
      <c r="Q672" s="25"/>
      <c r="R672" s="23" t="str">
        <f t="array" ref="R672">IF(S672="","",XLOOKUP(S672,selector_23,selector_23_ids,""))</f>
        <v/>
      </c>
      <c r="S672" s="25"/>
      <c r="T672" s="23" t="str">
        <f t="array" ref="T672">IF(U672="","",XLOOKUP(U672,selector_06,selector_06_ids,""))</f>
        <v/>
      </c>
      <c r="U672" s="25"/>
      <c r="V672" s="23" t="str">
        <f t="array" ref="V672">IF(W672="","",XLOOKUP(W672,selector_04,selector_04_ids,""))</f>
        <v/>
      </c>
      <c r="W672" s="25"/>
      <c r="AK672" s="19" t="s">
        <v>68</v>
      </c>
      <c r="AL672" s="19" t="s">
        <v>68</v>
      </c>
    </row>
    <row r="673">
      <c r="A673" s="14"/>
      <c r="B673" s="14"/>
      <c r="C673" s="14"/>
      <c r="D673" s="14"/>
      <c r="E673" s="14"/>
      <c r="F673" s="32"/>
      <c r="G673" s="23" t="str">
        <f t="array" ref="G673">IF(H673="","",XLOOKUP(H673,selector_06,selector_06_ids,""))</f>
        <v/>
      </c>
      <c r="H673" s="25"/>
      <c r="I673" s="23" t="str">
        <f t="array" ref="I673">IF(J673="","",XLOOKUP(J673,selector_08,selector_08_ids,""))</f>
        <v/>
      </c>
      <c r="J673" s="25"/>
      <c r="K673" s="14"/>
      <c r="L673" s="14"/>
      <c r="M673" s="14"/>
      <c r="N673" s="14"/>
      <c r="O673" s="14"/>
      <c r="P673" s="23" t="str">
        <f t="array" ref="P673">IF(Q673="","",XLOOKUP(Q673,selector_05,selector_05_ids,""))</f>
        <v/>
      </c>
      <c r="Q673" s="25"/>
      <c r="R673" s="23" t="str">
        <f t="array" ref="R673">IF(S673="","",XLOOKUP(S673,selector_23,selector_23_ids,""))</f>
        <v/>
      </c>
      <c r="S673" s="25"/>
      <c r="T673" s="23" t="str">
        <f t="array" ref="T673">IF(U673="","",XLOOKUP(U673,selector_06,selector_06_ids,""))</f>
        <v/>
      </c>
      <c r="U673" s="25"/>
      <c r="V673" s="23" t="str">
        <f t="array" ref="V673">IF(W673="","",XLOOKUP(W673,selector_04,selector_04_ids,""))</f>
        <v/>
      </c>
      <c r="W673" s="25"/>
      <c r="AK673" s="19" t="s">
        <v>68</v>
      </c>
      <c r="AL673" s="19" t="s">
        <v>68</v>
      </c>
    </row>
    <row r="674">
      <c r="A674" s="14"/>
      <c r="B674" s="14"/>
      <c r="C674" s="14"/>
      <c r="D674" s="14"/>
      <c r="E674" s="14"/>
      <c r="F674" s="32"/>
      <c r="G674" s="23" t="str">
        <f t="array" ref="G674">IF(H674="","",XLOOKUP(H674,selector_06,selector_06_ids,""))</f>
        <v/>
      </c>
      <c r="H674" s="25"/>
      <c r="I674" s="23" t="str">
        <f t="array" ref="I674">IF(J674="","",XLOOKUP(J674,selector_08,selector_08_ids,""))</f>
        <v/>
      </c>
      <c r="J674" s="25"/>
      <c r="K674" s="14"/>
      <c r="L674" s="14"/>
      <c r="M674" s="14"/>
      <c r="N674" s="14"/>
      <c r="O674" s="14"/>
      <c r="P674" s="23" t="str">
        <f t="array" ref="P674">IF(Q674="","",XLOOKUP(Q674,selector_05,selector_05_ids,""))</f>
        <v/>
      </c>
      <c r="Q674" s="25"/>
      <c r="R674" s="23" t="str">
        <f t="array" ref="R674">IF(S674="","",XLOOKUP(S674,selector_23,selector_23_ids,""))</f>
        <v/>
      </c>
      <c r="S674" s="25"/>
      <c r="T674" s="23" t="str">
        <f t="array" ref="T674">IF(U674="","",XLOOKUP(U674,selector_06,selector_06_ids,""))</f>
        <v/>
      </c>
      <c r="U674" s="25"/>
      <c r="V674" s="23" t="str">
        <f t="array" ref="V674">IF(W674="","",XLOOKUP(W674,selector_04,selector_04_ids,""))</f>
        <v/>
      </c>
      <c r="W674" s="25"/>
      <c r="AK674" s="19" t="s">
        <v>68</v>
      </c>
      <c r="AL674" s="19" t="s">
        <v>68</v>
      </c>
    </row>
    <row r="675">
      <c r="A675" s="14"/>
      <c r="B675" s="14"/>
      <c r="C675" s="14"/>
      <c r="D675" s="14"/>
      <c r="E675" s="14"/>
      <c r="F675" s="32"/>
      <c r="G675" s="23" t="str">
        <f t="array" ref="G675">IF(H675="","",XLOOKUP(H675,selector_06,selector_06_ids,""))</f>
        <v/>
      </c>
      <c r="H675" s="25"/>
      <c r="I675" s="23" t="str">
        <f t="array" ref="I675">IF(J675="","",XLOOKUP(J675,selector_08,selector_08_ids,""))</f>
        <v/>
      </c>
      <c r="J675" s="25"/>
      <c r="K675" s="14"/>
      <c r="L675" s="14"/>
      <c r="M675" s="14"/>
      <c r="N675" s="14"/>
      <c r="O675" s="14"/>
      <c r="P675" s="23" t="str">
        <f t="array" ref="P675">IF(Q675="","",XLOOKUP(Q675,selector_05,selector_05_ids,""))</f>
        <v/>
      </c>
      <c r="Q675" s="25"/>
      <c r="R675" s="23" t="str">
        <f t="array" ref="R675">IF(S675="","",XLOOKUP(S675,selector_23,selector_23_ids,""))</f>
        <v/>
      </c>
      <c r="S675" s="25"/>
      <c r="T675" s="23" t="str">
        <f t="array" ref="T675">IF(U675="","",XLOOKUP(U675,selector_06,selector_06_ids,""))</f>
        <v/>
      </c>
      <c r="U675" s="25"/>
      <c r="V675" s="23" t="str">
        <f t="array" ref="V675">IF(W675="","",XLOOKUP(W675,selector_04,selector_04_ids,""))</f>
        <v/>
      </c>
      <c r="W675" s="25"/>
      <c r="AK675" s="19" t="s">
        <v>68</v>
      </c>
      <c r="AL675" s="19" t="s">
        <v>68</v>
      </c>
    </row>
    <row r="676">
      <c r="A676" s="14"/>
      <c r="B676" s="14"/>
      <c r="C676" s="14"/>
      <c r="D676" s="14"/>
      <c r="E676" s="14"/>
      <c r="F676" s="32"/>
      <c r="G676" s="23" t="str">
        <f t="array" ref="G676">IF(H676="","",XLOOKUP(H676,selector_06,selector_06_ids,""))</f>
        <v/>
      </c>
      <c r="H676" s="25"/>
      <c r="I676" s="23" t="str">
        <f t="array" ref="I676">IF(J676="","",XLOOKUP(J676,selector_08,selector_08_ids,""))</f>
        <v/>
      </c>
      <c r="J676" s="25"/>
      <c r="K676" s="14"/>
      <c r="L676" s="14"/>
      <c r="M676" s="14"/>
      <c r="N676" s="14"/>
      <c r="O676" s="14"/>
      <c r="P676" s="23" t="str">
        <f t="array" ref="P676">IF(Q676="","",XLOOKUP(Q676,selector_05,selector_05_ids,""))</f>
        <v/>
      </c>
      <c r="Q676" s="25"/>
      <c r="R676" s="23" t="str">
        <f t="array" ref="R676">IF(S676="","",XLOOKUP(S676,selector_23,selector_23_ids,""))</f>
        <v/>
      </c>
      <c r="S676" s="25"/>
      <c r="T676" s="23" t="str">
        <f t="array" ref="T676">IF(U676="","",XLOOKUP(U676,selector_06,selector_06_ids,""))</f>
        <v/>
      </c>
      <c r="U676" s="25"/>
      <c r="V676" s="23" t="str">
        <f t="array" ref="V676">IF(W676="","",XLOOKUP(W676,selector_04,selector_04_ids,""))</f>
        <v/>
      </c>
      <c r="W676" s="25"/>
      <c r="AK676" s="19" t="s">
        <v>68</v>
      </c>
      <c r="AL676" s="19" t="s">
        <v>68</v>
      </c>
    </row>
    <row r="677">
      <c r="A677" s="14"/>
      <c r="B677" s="14"/>
      <c r="C677" s="14"/>
      <c r="D677" s="14"/>
      <c r="E677" s="14"/>
      <c r="F677" s="32"/>
      <c r="G677" s="23" t="str">
        <f t="array" ref="G677">IF(H677="","",XLOOKUP(H677,selector_06,selector_06_ids,""))</f>
        <v/>
      </c>
      <c r="H677" s="25"/>
      <c r="I677" s="23" t="str">
        <f t="array" ref="I677">IF(J677="","",XLOOKUP(J677,selector_08,selector_08_ids,""))</f>
        <v/>
      </c>
      <c r="J677" s="25"/>
      <c r="K677" s="14"/>
      <c r="L677" s="14"/>
      <c r="M677" s="14"/>
      <c r="N677" s="14"/>
      <c r="O677" s="14"/>
      <c r="P677" s="23" t="str">
        <f t="array" ref="P677">IF(Q677="","",XLOOKUP(Q677,selector_05,selector_05_ids,""))</f>
        <v/>
      </c>
      <c r="Q677" s="25"/>
      <c r="R677" s="23" t="str">
        <f t="array" ref="R677">IF(S677="","",XLOOKUP(S677,selector_23,selector_23_ids,""))</f>
        <v/>
      </c>
      <c r="S677" s="25"/>
      <c r="T677" s="23" t="str">
        <f t="array" ref="T677">IF(U677="","",XLOOKUP(U677,selector_06,selector_06_ids,""))</f>
        <v/>
      </c>
      <c r="U677" s="25"/>
      <c r="V677" s="23" t="str">
        <f t="array" ref="V677">IF(W677="","",XLOOKUP(W677,selector_04,selector_04_ids,""))</f>
        <v/>
      </c>
      <c r="W677" s="25"/>
      <c r="AK677" s="19" t="s">
        <v>68</v>
      </c>
      <c r="AL677" s="19" t="s">
        <v>68</v>
      </c>
    </row>
    <row r="678">
      <c r="A678" s="14"/>
      <c r="B678" s="14"/>
      <c r="C678" s="14"/>
      <c r="D678" s="14"/>
      <c r="E678" s="14"/>
      <c r="F678" s="32"/>
      <c r="G678" s="23" t="str">
        <f t="array" ref="G678">IF(H678="","",XLOOKUP(H678,selector_06,selector_06_ids,""))</f>
        <v/>
      </c>
      <c r="H678" s="25"/>
      <c r="I678" s="23" t="str">
        <f t="array" ref="I678">IF(J678="","",XLOOKUP(J678,selector_08,selector_08_ids,""))</f>
        <v/>
      </c>
      <c r="J678" s="25"/>
      <c r="K678" s="14"/>
      <c r="L678" s="14"/>
      <c r="M678" s="14"/>
      <c r="N678" s="14"/>
      <c r="O678" s="14"/>
      <c r="P678" s="23" t="str">
        <f t="array" ref="P678">IF(Q678="","",XLOOKUP(Q678,selector_05,selector_05_ids,""))</f>
        <v/>
      </c>
      <c r="Q678" s="25"/>
      <c r="R678" s="23" t="str">
        <f t="array" ref="R678">IF(S678="","",XLOOKUP(S678,selector_23,selector_23_ids,""))</f>
        <v/>
      </c>
      <c r="S678" s="25"/>
      <c r="T678" s="23" t="str">
        <f t="array" ref="T678">IF(U678="","",XLOOKUP(U678,selector_06,selector_06_ids,""))</f>
        <v/>
      </c>
      <c r="U678" s="25"/>
      <c r="V678" s="23" t="str">
        <f t="array" ref="V678">IF(W678="","",XLOOKUP(W678,selector_04,selector_04_ids,""))</f>
        <v/>
      </c>
      <c r="W678" s="25"/>
      <c r="AK678" s="19" t="s">
        <v>68</v>
      </c>
      <c r="AL678" s="19" t="s">
        <v>68</v>
      </c>
    </row>
    <row r="679">
      <c r="A679" s="14"/>
      <c r="B679" s="14"/>
      <c r="C679" s="14"/>
      <c r="D679" s="14"/>
      <c r="E679" s="14"/>
      <c r="F679" s="32"/>
      <c r="G679" s="23" t="str">
        <f t="array" ref="G679">IF(H679="","",XLOOKUP(H679,selector_06,selector_06_ids,""))</f>
        <v/>
      </c>
      <c r="H679" s="25"/>
      <c r="I679" s="23" t="str">
        <f t="array" ref="I679">IF(J679="","",XLOOKUP(J679,selector_08,selector_08_ids,""))</f>
        <v/>
      </c>
      <c r="J679" s="25"/>
      <c r="K679" s="14"/>
      <c r="L679" s="14"/>
      <c r="M679" s="14"/>
      <c r="N679" s="14"/>
      <c r="O679" s="14"/>
      <c r="P679" s="23" t="str">
        <f t="array" ref="P679">IF(Q679="","",XLOOKUP(Q679,selector_05,selector_05_ids,""))</f>
        <v/>
      </c>
      <c r="Q679" s="25"/>
      <c r="R679" s="23" t="str">
        <f t="array" ref="R679">IF(S679="","",XLOOKUP(S679,selector_23,selector_23_ids,""))</f>
        <v/>
      </c>
      <c r="S679" s="25"/>
      <c r="T679" s="23" t="str">
        <f t="array" ref="T679">IF(U679="","",XLOOKUP(U679,selector_06,selector_06_ids,""))</f>
        <v/>
      </c>
      <c r="U679" s="25"/>
      <c r="V679" s="23" t="str">
        <f t="array" ref="V679">IF(W679="","",XLOOKUP(W679,selector_04,selector_04_ids,""))</f>
        <v/>
      </c>
      <c r="W679" s="25"/>
      <c r="AK679" s="19" t="s">
        <v>68</v>
      </c>
      <c r="AL679" s="19" t="s">
        <v>68</v>
      </c>
    </row>
    <row r="680">
      <c r="A680" s="14"/>
      <c r="B680" s="14"/>
      <c r="C680" s="14"/>
      <c r="D680" s="14"/>
      <c r="E680" s="14"/>
      <c r="F680" s="32"/>
      <c r="G680" s="23" t="str">
        <f t="array" ref="G680">IF(H680="","",XLOOKUP(H680,selector_06,selector_06_ids,""))</f>
        <v/>
      </c>
      <c r="H680" s="25"/>
      <c r="I680" s="23" t="str">
        <f t="array" ref="I680">IF(J680="","",XLOOKUP(J680,selector_08,selector_08_ids,""))</f>
        <v/>
      </c>
      <c r="J680" s="25"/>
      <c r="K680" s="14"/>
      <c r="L680" s="14"/>
      <c r="M680" s="14"/>
      <c r="N680" s="14"/>
      <c r="O680" s="14"/>
      <c r="P680" s="23" t="str">
        <f t="array" ref="P680">IF(Q680="","",XLOOKUP(Q680,selector_05,selector_05_ids,""))</f>
        <v/>
      </c>
      <c r="Q680" s="25"/>
      <c r="R680" s="23" t="str">
        <f t="array" ref="R680">IF(S680="","",XLOOKUP(S680,selector_23,selector_23_ids,""))</f>
        <v/>
      </c>
      <c r="S680" s="25"/>
      <c r="T680" s="23" t="str">
        <f t="array" ref="T680">IF(U680="","",XLOOKUP(U680,selector_06,selector_06_ids,""))</f>
        <v/>
      </c>
      <c r="U680" s="25"/>
      <c r="V680" s="23" t="str">
        <f t="array" ref="V680">IF(W680="","",XLOOKUP(W680,selector_04,selector_04_ids,""))</f>
        <v/>
      </c>
      <c r="W680" s="25"/>
      <c r="AK680" s="19" t="s">
        <v>68</v>
      </c>
      <c r="AL680" s="19" t="s">
        <v>68</v>
      </c>
    </row>
    <row r="681">
      <c r="A681" s="14"/>
      <c r="B681" s="14"/>
      <c r="C681" s="14"/>
      <c r="D681" s="14"/>
      <c r="E681" s="14"/>
      <c r="F681" s="32"/>
      <c r="G681" s="23" t="str">
        <f t="array" ref="G681">IF(H681="","",XLOOKUP(H681,selector_06,selector_06_ids,""))</f>
        <v/>
      </c>
      <c r="H681" s="25"/>
      <c r="I681" s="23" t="str">
        <f t="array" ref="I681">IF(J681="","",XLOOKUP(J681,selector_08,selector_08_ids,""))</f>
        <v/>
      </c>
      <c r="J681" s="25"/>
      <c r="K681" s="14"/>
      <c r="L681" s="14"/>
      <c r="M681" s="14"/>
      <c r="N681" s="14"/>
      <c r="O681" s="14"/>
      <c r="P681" s="23" t="str">
        <f t="array" ref="P681">IF(Q681="","",XLOOKUP(Q681,selector_05,selector_05_ids,""))</f>
        <v/>
      </c>
      <c r="Q681" s="25"/>
      <c r="R681" s="23" t="str">
        <f t="array" ref="R681">IF(S681="","",XLOOKUP(S681,selector_23,selector_23_ids,""))</f>
        <v/>
      </c>
      <c r="S681" s="25"/>
      <c r="T681" s="23" t="str">
        <f t="array" ref="T681">IF(U681="","",XLOOKUP(U681,selector_06,selector_06_ids,""))</f>
        <v/>
      </c>
      <c r="U681" s="25"/>
      <c r="V681" s="23" t="str">
        <f t="array" ref="V681">IF(W681="","",XLOOKUP(W681,selector_04,selector_04_ids,""))</f>
        <v/>
      </c>
      <c r="W681" s="25"/>
      <c r="AK681" s="19" t="s">
        <v>68</v>
      </c>
      <c r="AL681" s="19" t="s">
        <v>68</v>
      </c>
    </row>
    <row r="682">
      <c r="A682" s="14"/>
      <c r="B682" s="14"/>
      <c r="C682" s="14"/>
      <c r="D682" s="14"/>
      <c r="E682" s="14"/>
      <c r="F682" s="32"/>
      <c r="G682" s="23" t="str">
        <f t="array" ref="G682">IF(H682="","",XLOOKUP(H682,selector_06,selector_06_ids,""))</f>
        <v/>
      </c>
      <c r="H682" s="25"/>
      <c r="I682" s="23" t="str">
        <f t="array" ref="I682">IF(J682="","",XLOOKUP(J682,selector_08,selector_08_ids,""))</f>
        <v/>
      </c>
      <c r="J682" s="25"/>
      <c r="K682" s="14"/>
      <c r="L682" s="14"/>
      <c r="M682" s="14"/>
      <c r="N682" s="14"/>
      <c r="O682" s="14"/>
      <c r="P682" s="23" t="str">
        <f t="array" ref="P682">IF(Q682="","",XLOOKUP(Q682,selector_05,selector_05_ids,""))</f>
        <v/>
      </c>
      <c r="Q682" s="25"/>
      <c r="R682" s="23" t="str">
        <f t="array" ref="R682">IF(S682="","",XLOOKUP(S682,selector_23,selector_23_ids,""))</f>
        <v/>
      </c>
      <c r="S682" s="25"/>
      <c r="T682" s="23" t="str">
        <f t="array" ref="T682">IF(U682="","",XLOOKUP(U682,selector_06,selector_06_ids,""))</f>
        <v/>
      </c>
      <c r="U682" s="25"/>
      <c r="V682" s="23" t="str">
        <f t="array" ref="V682">IF(W682="","",XLOOKUP(W682,selector_04,selector_04_ids,""))</f>
        <v/>
      </c>
      <c r="W682" s="25"/>
      <c r="AK682" s="19" t="s">
        <v>68</v>
      </c>
      <c r="AL682" s="19" t="s">
        <v>68</v>
      </c>
    </row>
    <row r="683">
      <c r="A683" s="14"/>
      <c r="B683" s="14"/>
      <c r="C683" s="14"/>
      <c r="D683" s="14"/>
      <c r="E683" s="14"/>
      <c r="F683" s="32"/>
      <c r="G683" s="23" t="str">
        <f t="array" ref="G683">IF(H683="","",XLOOKUP(H683,selector_06,selector_06_ids,""))</f>
        <v/>
      </c>
      <c r="H683" s="25"/>
      <c r="I683" s="23" t="str">
        <f t="array" ref="I683">IF(J683="","",XLOOKUP(J683,selector_08,selector_08_ids,""))</f>
        <v/>
      </c>
      <c r="J683" s="25"/>
      <c r="K683" s="14"/>
      <c r="L683" s="14"/>
      <c r="M683" s="14"/>
      <c r="N683" s="14"/>
      <c r="O683" s="14"/>
      <c r="P683" s="23" t="str">
        <f t="array" ref="P683">IF(Q683="","",XLOOKUP(Q683,selector_05,selector_05_ids,""))</f>
        <v/>
      </c>
      <c r="Q683" s="25"/>
      <c r="R683" s="23" t="str">
        <f t="array" ref="R683">IF(S683="","",XLOOKUP(S683,selector_23,selector_23_ids,""))</f>
        <v/>
      </c>
      <c r="S683" s="25"/>
      <c r="T683" s="23" t="str">
        <f t="array" ref="T683">IF(U683="","",XLOOKUP(U683,selector_06,selector_06_ids,""))</f>
        <v/>
      </c>
      <c r="U683" s="25"/>
      <c r="V683" s="23" t="str">
        <f t="array" ref="V683">IF(W683="","",XLOOKUP(W683,selector_04,selector_04_ids,""))</f>
        <v/>
      </c>
      <c r="W683" s="25"/>
      <c r="AK683" s="19" t="s">
        <v>68</v>
      </c>
      <c r="AL683" s="19" t="s">
        <v>68</v>
      </c>
    </row>
    <row r="684">
      <c r="A684" s="14"/>
      <c r="B684" s="14"/>
      <c r="C684" s="14"/>
      <c r="D684" s="14"/>
      <c r="E684" s="14"/>
      <c r="F684" s="32"/>
      <c r="G684" s="23" t="str">
        <f t="array" ref="G684">IF(H684="","",XLOOKUP(H684,selector_06,selector_06_ids,""))</f>
        <v/>
      </c>
      <c r="H684" s="25"/>
      <c r="I684" s="23" t="str">
        <f t="array" ref="I684">IF(J684="","",XLOOKUP(J684,selector_08,selector_08_ids,""))</f>
        <v/>
      </c>
      <c r="J684" s="25"/>
      <c r="K684" s="14"/>
      <c r="L684" s="14"/>
      <c r="M684" s="14"/>
      <c r="N684" s="14"/>
      <c r="O684" s="14"/>
      <c r="P684" s="23" t="str">
        <f t="array" ref="P684">IF(Q684="","",XLOOKUP(Q684,selector_05,selector_05_ids,""))</f>
        <v/>
      </c>
      <c r="Q684" s="25"/>
      <c r="R684" s="23" t="str">
        <f t="array" ref="R684">IF(S684="","",XLOOKUP(S684,selector_23,selector_23_ids,""))</f>
        <v/>
      </c>
      <c r="S684" s="25"/>
      <c r="T684" s="23" t="str">
        <f t="array" ref="T684">IF(U684="","",XLOOKUP(U684,selector_06,selector_06_ids,""))</f>
        <v/>
      </c>
      <c r="U684" s="25"/>
      <c r="V684" s="23" t="str">
        <f t="array" ref="V684">IF(W684="","",XLOOKUP(W684,selector_04,selector_04_ids,""))</f>
        <v/>
      </c>
      <c r="W684" s="25"/>
      <c r="AK684" s="19" t="s">
        <v>68</v>
      </c>
      <c r="AL684" s="19" t="s">
        <v>68</v>
      </c>
    </row>
    <row r="685">
      <c r="A685" s="14"/>
      <c r="B685" s="14"/>
      <c r="C685" s="14"/>
      <c r="D685" s="14"/>
      <c r="E685" s="14"/>
      <c r="F685" s="32"/>
      <c r="G685" s="23" t="str">
        <f t="array" ref="G685">IF(H685="","",XLOOKUP(H685,selector_06,selector_06_ids,""))</f>
        <v/>
      </c>
      <c r="H685" s="25"/>
      <c r="I685" s="23" t="str">
        <f t="array" ref="I685">IF(J685="","",XLOOKUP(J685,selector_08,selector_08_ids,""))</f>
        <v/>
      </c>
      <c r="J685" s="25"/>
      <c r="K685" s="14"/>
      <c r="L685" s="14"/>
      <c r="M685" s="14"/>
      <c r="N685" s="14"/>
      <c r="O685" s="14"/>
      <c r="P685" s="23" t="str">
        <f t="array" ref="P685">IF(Q685="","",XLOOKUP(Q685,selector_05,selector_05_ids,""))</f>
        <v/>
      </c>
      <c r="Q685" s="25"/>
      <c r="R685" s="23" t="str">
        <f t="array" ref="R685">IF(S685="","",XLOOKUP(S685,selector_23,selector_23_ids,""))</f>
        <v/>
      </c>
      <c r="S685" s="25"/>
      <c r="T685" s="23" t="str">
        <f t="array" ref="T685">IF(U685="","",XLOOKUP(U685,selector_06,selector_06_ids,""))</f>
        <v/>
      </c>
      <c r="U685" s="25"/>
      <c r="V685" s="23" t="str">
        <f t="array" ref="V685">IF(W685="","",XLOOKUP(W685,selector_04,selector_04_ids,""))</f>
        <v/>
      </c>
      <c r="W685" s="25"/>
      <c r="AK685" s="19" t="s">
        <v>68</v>
      </c>
      <c r="AL685" s="19" t="s">
        <v>68</v>
      </c>
    </row>
    <row r="686">
      <c r="A686" s="14"/>
      <c r="B686" s="14"/>
      <c r="C686" s="14"/>
      <c r="D686" s="14"/>
      <c r="E686" s="14"/>
      <c r="F686" s="32"/>
      <c r="G686" s="23" t="str">
        <f t="array" ref="G686">IF(H686="","",XLOOKUP(H686,selector_06,selector_06_ids,""))</f>
        <v/>
      </c>
      <c r="H686" s="25"/>
      <c r="I686" s="23" t="str">
        <f t="array" ref="I686">IF(J686="","",XLOOKUP(J686,selector_08,selector_08_ids,""))</f>
        <v/>
      </c>
      <c r="J686" s="25"/>
      <c r="K686" s="14"/>
      <c r="L686" s="14"/>
      <c r="M686" s="14"/>
      <c r="N686" s="14"/>
      <c r="O686" s="14"/>
      <c r="P686" s="23" t="str">
        <f t="array" ref="P686">IF(Q686="","",XLOOKUP(Q686,selector_05,selector_05_ids,""))</f>
        <v/>
      </c>
      <c r="Q686" s="25"/>
      <c r="R686" s="23" t="str">
        <f t="array" ref="R686">IF(S686="","",XLOOKUP(S686,selector_23,selector_23_ids,""))</f>
        <v/>
      </c>
      <c r="S686" s="25"/>
      <c r="T686" s="23" t="str">
        <f t="array" ref="T686">IF(U686="","",XLOOKUP(U686,selector_06,selector_06_ids,""))</f>
        <v/>
      </c>
      <c r="U686" s="25"/>
      <c r="V686" s="23" t="str">
        <f t="array" ref="V686">IF(W686="","",XLOOKUP(W686,selector_04,selector_04_ids,""))</f>
        <v/>
      </c>
      <c r="W686" s="25"/>
      <c r="AK686" s="19" t="s">
        <v>68</v>
      </c>
      <c r="AL686" s="19" t="s">
        <v>68</v>
      </c>
    </row>
    <row r="687">
      <c r="A687" s="14"/>
      <c r="B687" s="14"/>
      <c r="C687" s="14"/>
      <c r="D687" s="14"/>
      <c r="E687" s="14"/>
      <c r="F687" s="32"/>
      <c r="G687" s="23" t="str">
        <f t="array" ref="G687">IF(H687="","",XLOOKUP(H687,selector_06,selector_06_ids,""))</f>
        <v/>
      </c>
      <c r="H687" s="25"/>
      <c r="I687" s="23" t="str">
        <f t="array" ref="I687">IF(J687="","",XLOOKUP(J687,selector_08,selector_08_ids,""))</f>
        <v/>
      </c>
      <c r="J687" s="25"/>
      <c r="K687" s="14"/>
      <c r="L687" s="14"/>
      <c r="M687" s="14"/>
      <c r="N687" s="14"/>
      <c r="O687" s="14"/>
      <c r="P687" s="23" t="str">
        <f t="array" ref="P687">IF(Q687="","",XLOOKUP(Q687,selector_05,selector_05_ids,""))</f>
        <v/>
      </c>
      <c r="Q687" s="25"/>
      <c r="R687" s="23" t="str">
        <f t="array" ref="R687">IF(S687="","",XLOOKUP(S687,selector_23,selector_23_ids,""))</f>
        <v/>
      </c>
      <c r="S687" s="25"/>
      <c r="T687" s="23" t="str">
        <f t="array" ref="T687">IF(U687="","",XLOOKUP(U687,selector_06,selector_06_ids,""))</f>
        <v/>
      </c>
      <c r="U687" s="25"/>
      <c r="V687" s="23" t="str">
        <f t="array" ref="V687">IF(W687="","",XLOOKUP(W687,selector_04,selector_04_ids,""))</f>
        <v/>
      </c>
      <c r="W687" s="25"/>
      <c r="AK687" s="19" t="s">
        <v>68</v>
      </c>
      <c r="AL687" s="19" t="s">
        <v>68</v>
      </c>
    </row>
    <row r="688">
      <c r="A688" s="14"/>
      <c r="B688" s="14"/>
      <c r="C688" s="14"/>
      <c r="D688" s="14"/>
      <c r="E688" s="14"/>
      <c r="F688" s="32"/>
      <c r="G688" s="23" t="str">
        <f t="array" ref="G688">IF(H688="","",XLOOKUP(H688,selector_06,selector_06_ids,""))</f>
        <v/>
      </c>
      <c r="H688" s="25"/>
      <c r="I688" s="23" t="str">
        <f t="array" ref="I688">IF(J688="","",XLOOKUP(J688,selector_08,selector_08_ids,""))</f>
        <v/>
      </c>
      <c r="J688" s="25"/>
      <c r="K688" s="14"/>
      <c r="L688" s="14"/>
      <c r="M688" s="14"/>
      <c r="N688" s="14"/>
      <c r="O688" s="14"/>
      <c r="P688" s="23" t="str">
        <f t="array" ref="P688">IF(Q688="","",XLOOKUP(Q688,selector_05,selector_05_ids,""))</f>
        <v/>
      </c>
      <c r="Q688" s="25"/>
      <c r="R688" s="23" t="str">
        <f t="array" ref="R688">IF(S688="","",XLOOKUP(S688,selector_23,selector_23_ids,""))</f>
        <v/>
      </c>
      <c r="S688" s="25"/>
      <c r="T688" s="23" t="str">
        <f t="array" ref="T688">IF(U688="","",XLOOKUP(U688,selector_06,selector_06_ids,""))</f>
        <v/>
      </c>
      <c r="U688" s="25"/>
      <c r="V688" s="23" t="str">
        <f t="array" ref="V688">IF(W688="","",XLOOKUP(W688,selector_04,selector_04_ids,""))</f>
        <v/>
      </c>
      <c r="W688" s="25"/>
      <c r="AK688" s="19" t="s">
        <v>68</v>
      </c>
      <c r="AL688" s="19" t="s">
        <v>68</v>
      </c>
    </row>
    <row r="689">
      <c r="A689" s="14"/>
      <c r="B689" s="14"/>
      <c r="C689" s="14"/>
      <c r="D689" s="14"/>
      <c r="E689" s="14"/>
      <c r="F689" s="32"/>
      <c r="G689" s="23" t="str">
        <f t="array" ref="G689">IF(H689="","",XLOOKUP(H689,selector_06,selector_06_ids,""))</f>
        <v/>
      </c>
      <c r="H689" s="25"/>
      <c r="I689" s="23" t="str">
        <f t="array" ref="I689">IF(J689="","",XLOOKUP(J689,selector_08,selector_08_ids,""))</f>
        <v/>
      </c>
      <c r="J689" s="25"/>
      <c r="K689" s="14"/>
      <c r="L689" s="14"/>
      <c r="M689" s="14"/>
      <c r="N689" s="14"/>
      <c r="O689" s="14"/>
      <c r="P689" s="23" t="str">
        <f t="array" ref="P689">IF(Q689="","",XLOOKUP(Q689,selector_05,selector_05_ids,""))</f>
        <v/>
      </c>
      <c r="Q689" s="25"/>
      <c r="R689" s="23" t="str">
        <f t="array" ref="R689">IF(S689="","",XLOOKUP(S689,selector_23,selector_23_ids,""))</f>
        <v/>
      </c>
      <c r="S689" s="25"/>
      <c r="T689" s="23" t="str">
        <f t="array" ref="T689">IF(U689="","",XLOOKUP(U689,selector_06,selector_06_ids,""))</f>
        <v/>
      </c>
      <c r="U689" s="25"/>
      <c r="V689" s="23" t="str">
        <f t="array" ref="V689">IF(W689="","",XLOOKUP(W689,selector_04,selector_04_ids,""))</f>
        <v/>
      </c>
      <c r="W689" s="25"/>
      <c r="AK689" s="19" t="s">
        <v>68</v>
      </c>
      <c r="AL689" s="19" t="s">
        <v>68</v>
      </c>
    </row>
    <row r="690">
      <c r="A690" s="14"/>
      <c r="B690" s="14"/>
      <c r="C690" s="14"/>
      <c r="D690" s="14"/>
      <c r="E690" s="14"/>
      <c r="F690" s="32"/>
      <c r="G690" s="23" t="str">
        <f t="array" ref="G690">IF(H690="","",XLOOKUP(H690,selector_06,selector_06_ids,""))</f>
        <v/>
      </c>
      <c r="H690" s="25"/>
      <c r="I690" s="23" t="str">
        <f t="array" ref="I690">IF(J690="","",XLOOKUP(J690,selector_08,selector_08_ids,""))</f>
        <v/>
      </c>
      <c r="J690" s="25"/>
      <c r="K690" s="14"/>
      <c r="L690" s="14"/>
      <c r="M690" s="14"/>
      <c r="N690" s="14"/>
      <c r="O690" s="14"/>
      <c r="P690" s="23" t="str">
        <f t="array" ref="P690">IF(Q690="","",XLOOKUP(Q690,selector_05,selector_05_ids,""))</f>
        <v/>
      </c>
      <c r="Q690" s="25"/>
      <c r="R690" s="23" t="str">
        <f t="array" ref="R690">IF(S690="","",XLOOKUP(S690,selector_23,selector_23_ids,""))</f>
        <v/>
      </c>
      <c r="S690" s="25"/>
      <c r="T690" s="23" t="str">
        <f t="array" ref="T690">IF(U690="","",XLOOKUP(U690,selector_06,selector_06_ids,""))</f>
        <v/>
      </c>
      <c r="U690" s="25"/>
      <c r="V690" s="23" t="str">
        <f t="array" ref="V690">IF(W690="","",XLOOKUP(W690,selector_04,selector_04_ids,""))</f>
        <v/>
      </c>
      <c r="W690" s="25"/>
      <c r="AK690" s="19" t="s">
        <v>68</v>
      </c>
      <c r="AL690" s="19" t="s">
        <v>68</v>
      </c>
    </row>
    <row r="691">
      <c r="A691" s="14"/>
      <c r="B691" s="14"/>
      <c r="C691" s="14"/>
      <c r="D691" s="14"/>
      <c r="E691" s="14"/>
      <c r="F691" s="32"/>
      <c r="G691" s="23" t="str">
        <f t="array" ref="G691">IF(H691="","",XLOOKUP(H691,selector_06,selector_06_ids,""))</f>
        <v/>
      </c>
      <c r="H691" s="25"/>
      <c r="I691" s="23" t="str">
        <f t="array" ref="I691">IF(J691="","",XLOOKUP(J691,selector_08,selector_08_ids,""))</f>
        <v/>
      </c>
      <c r="J691" s="25"/>
      <c r="K691" s="14"/>
      <c r="L691" s="14"/>
      <c r="M691" s="14"/>
      <c r="N691" s="14"/>
      <c r="O691" s="14"/>
      <c r="P691" s="23" t="str">
        <f t="array" ref="P691">IF(Q691="","",XLOOKUP(Q691,selector_05,selector_05_ids,""))</f>
        <v/>
      </c>
      <c r="Q691" s="25"/>
      <c r="R691" s="23" t="str">
        <f t="array" ref="R691">IF(S691="","",XLOOKUP(S691,selector_23,selector_23_ids,""))</f>
        <v/>
      </c>
      <c r="S691" s="25"/>
      <c r="T691" s="23" t="str">
        <f t="array" ref="T691">IF(U691="","",XLOOKUP(U691,selector_06,selector_06_ids,""))</f>
        <v/>
      </c>
      <c r="U691" s="25"/>
      <c r="V691" s="23" t="str">
        <f t="array" ref="V691">IF(W691="","",XLOOKUP(W691,selector_04,selector_04_ids,""))</f>
        <v/>
      </c>
      <c r="W691" s="25"/>
      <c r="AK691" s="19" t="s">
        <v>68</v>
      </c>
      <c r="AL691" s="19" t="s">
        <v>68</v>
      </c>
    </row>
    <row r="692">
      <c r="A692" s="14"/>
      <c r="B692" s="14"/>
      <c r="C692" s="14"/>
      <c r="D692" s="14"/>
      <c r="E692" s="14"/>
      <c r="F692" s="32"/>
      <c r="G692" s="23" t="str">
        <f t="array" ref="G692">IF(H692="","",XLOOKUP(H692,selector_06,selector_06_ids,""))</f>
        <v/>
      </c>
      <c r="H692" s="25"/>
      <c r="I692" s="23" t="str">
        <f t="array" ref="I692">IF(J692="","",XLOOKUP(J692,selector_08,selector_08_ids,""))</f>
        <v/>
      </c>
      <c r="J692" s="25"/>
      <c r="K692" s="14"/>
      <c r="L692" s="14"/>
      <c r="M692" s="14"/>
      <c r="N692" s="14"/>
      <c r="O692" s="14"/>
      <c r="P692" s="23" t="str">
        <f t="array" ref="P692">IF(Q692="","",XLOOKUP(Q692,selector_05,selector_05_ids,""))</f>
        <v/>
      </c>
      <c r="Q692" s="25"/>
      <c r="R692" s="23" t="str">
        <f t="array" ref="R692">IF(S692="","",XLOOKUP(S692,selector_23,selector_23_ids,""))</f>
        <v/>
      </c>
      <c r="S692" s="25"/>
      <c r="T692" s="23" t="str">
        <f t="array" ref="T692">IF(U692="","",XLOOKUP(U692,selector_06,selector_06_ids,""))</f>
        <v/>
      </c>
      <c r="U692" s="25"/>
      <c r="V692" s="23" t="str">
        <f t="array" ref="V692">IF(W692="","",XLOOKUP(W692,selector_04,selector_04_ids,""))</f>
        <v/>
      </c>
      <c r="W692" s="25"/>
      <c r="AK692" s="19" t="s">
        <v>68</v>
      </c>
      <c r="AL692" s="19" t="s">
        <v>68</v>
      </c>
    </row>
    <row r="693">
      <c r="A693" s="14"/>
      <c r="B693" s="14"/>
      <c r="C693" s="14"/>
      <c r="D693" s="14"/>
      <c r="E693" s="14"/>
      <c r="F693" s="32"/>
      <c r="G693" s="23" t="str">
        <f t="array" ref="G693">IF(H693="","",XLOOKUP(H693,selector_06,selector_06_ids,""))</f>
        <v/>
      </c>
      <c r="H693" s="25"/>
      <c r="I693" s="23" t="str">
        <f t="array" ref="I693">IF(J693="","",XLOOKUP(J693,selector_08,selector_08_ids,""))</f>
        <v/>
      </c>
      <c r="J693" s="25"/>
      <c r="K693" s="14"/>
      <c r="L693" s="14"/>
      <c r="M693" s="14"/>
      <c r="N693" s="14"/>
      <c r="O693" s="14"/>
      <c r="P693" s="23" t="str">
        <f t="array" ref="P693">IF(Q693="","",XLOOKUP(Q693,selector_05,selector_05_ids,""))</f>
        <v/>
      </c>
      <c r="Q693" s="25"/>
      <c r="R693" s="23" t="str">
        <f t="array" ref="R693">IF(S693="","",XLOOKUP(S693,selector_23,selector_23_ids,""))</f>
        <v/>
      </c>
      <c r="S693" s="25"/>
      <c r="T693" s="23" t="str">
        <f t="array" ref="T693">IF(U693="","",XLOOKUP(U693,selector_06,selector_06_ids,""))</f>
        <v/>
      </c>
      <c r="U693" s="25"/>
      <c r="V693" s="23" t="str">
        <f t="array" ref="V693">IF(W693="","",XLOOKUP(W693,selector_04,selector_04_ids,""))</f>
        <v/>
      </c>
      <c r="W693" s="25"/>
      <c r="AK693" s="19" t="s">
        <v>68</v>
      </c>
      <c r="AL693" s="19" t="s">
        <v>68</v>
      </c>
    </row>
    <row r="694">
      <c r="A694" s="14"/>
      <c r="B694" s="14"/>
      <c r="C694" s="14"/>
      <c r="D694" s="14"/>
      <c r="E694" s="14"/>
      <c r="F694" s="32"/>
      <c r="G694" s="23" t="str">
        <f t="array" ref="G694">IF(H694="","",XLOOKUP(H694,selector_06,selector_06_ids,""))</f>
        <v/>
      </c>
      <c r="H694" s="25"/>
      <c r="I694" s="23" t="str">
        <f t="array" ref="I694">IF(J694="","",XLOOKUP(J694,selector_08,selector_08_ids,""))</f>
        <v/>
      </c>
      <c r="J694" s="25"/>
      <c r="K694" s="14"/>
      <c r="L694" s="14"/>
      <c r="M694" s="14"/>
      <c r="N694" s="14"/>
      <c r="O694" s="14"/>
      <c r="P694" s="23" t="str">
        <f t="array" ref="P694">IF(Q694="","",XLOOKUP(Q694,selector_05,selector_05_ids,""))</f>
        <v/>
      </c>
      <c r="Q694" s="25"/>
      <c r="R694" s="23" t="str">
        <f t="array" ref="R694">IF(S694="","",XLOOKUP(S694,selector_23,selector_23_ids,""))</f>
        <v/>
      </c>
      <c r="S694" s="25"/>
      <c r="T694" s="23" t="str">
        <f t="array" ref="T694">IF(U694="","",XLOOKUP(U694,selector_06,selector_06_ids,""))</f>
        <v/>
      </c>
      <c r="U694" s="25"/>
      <c r="V694" s="23" t="str">
        <f t="array" ref="V694">IF(W694="","",XLOOKUP(W694,selector_04,selector_04_ids,""))</f>
        <v/>
      </c>
      <c r="W694" s="25"/>
      <c r="AK694" s="19" t="s">
        <v>68</v>
      </c>
      <c r="AL694" s="19" t="s">
        <v>68</v>
      </c>
    </row>
    <row r="695">
      <c r="A695" s="14"/>
      <c r="B695" s="14"/>
      <c r="C695" s="14"/>
      <c r="D695" s="14"/>
      <c r="E695" s="14"/>
      <c r="F695" s="32"/>
      <c r="G695" s="23" t="str">
        <f t="array" ref="G695">IF(H695="","",XLOOKUP(H695,selector_06,selector_06_ids,""))</f>
        <v/>
      </c>
      <c r="H695" s="25"/>
      <c r="I695" s="23" t="str">
        <f t="array" ref="I695">IF(J695="","",XLOOKUP(J695,selector_08,selector_08_ids,""))</f>
        <v/>
      </c>
      <c r="J695" s="25"/>
      <c r="K695" s="14"/>
      <c r="L695" s="14"/>
      <c r="M695" s="14"/>
      <c r="N695" s="14"/>
      <c r="O695" s="14"/>
      <c r="P695" s="23" t="str">
        <f t="array" ref="P695">IF(Q695="","",XLOOKUP(Q695,selector_05,selector_05_ids,""))</f>
        <v/>
      </c>
      <c r="Q695" s="25"/>
      <c r="R695" s="23" t="str">
        <f t="array" ref="R695">IF(S695="","",XLOOKUP(S695,selector_23,selector_23_ids,""))</f>
        <v/>
      </c>
      <c r="S695" s="25"/>
      <c r="T695" s="23" t="str">
        <f t="array" ref="T695">IF(U695="","",XLOOKUP(U695,selector_06,selector_06_ids,""))</f>
        <v/>
      </c>
      <c r="U695" s="25"/>
      <c r="V695" s="23" t="str">
        <f t="array" ref="V695">IF(W695="","",XLOOKUP(W695,selector_04,selector_04_ids,""))</f>
        <v/>
      </c>
      <c r="W695" s="25"/>
      <c r="AK695" s="19" t="s">
        <v>68</v>
      </c>
      <c r="AL695" s="19" t="s">
        <v>68</v>
      </c>
    </row>
    <row r="696">
      <c r="A696" s="14"/>
      <c r="B696" s="14"/>
      <c r="C696" s="14"/>
      <c r="D696" s="14"/>
      <c r="E696" s="14"/>
      <c r="F696" s="32"/>
      <c r="G696" s="23" t="str">
        <f t="array" ref="G696">IF(H696="","",XLOOKUP(H696,selector_06,selector_06_ids,""))</f>
        <v/>
      </c>
      <c r="H696" s="25"/>
      <c r="I696" s="23" t="str">
        <f t="array" ref="I696">IF(J696="","",XLOOKUP(J696,selector_08,selector_08_ids,""))</f>
        <v/>
      </c>
      <c r="J696" s="25"/>
      <c r="K696" s="14"/>
      <c r="L696" s="14"/>
      <c r="M696" s="14"/>
      <c r="N696" s="14"/>
      <c r="O696" s="14"/>
      <c r="P696" s="23" t="str">
        <f t="array" ref="P696">IF(Q696="","",XLOOKUP(Q696,selector_05,selector_05_ids,""))</f>
        <v/>
      </c>
      <c r="Q696" s="25"/>
      <c r="R696" s="23" t="str">
        <f t="array" ref="R696">IF(S696="","",XLOOKUP(S696,selector_23,selector_23_ids,""))</f>
        <v/>
      </c>
      <c r="S696" s="25"/>
      <c r="T696" s="23" t="str">
        <f t="array" ref="T696">IF(U696="","",XLOOKUP(U696,selector_06,selector_06_ids,""))</f>
        <v/>
      </c>
      <c r="U696" s="25"/>
      <c r="V696" s="23" t="str">
        <f t="array" ref="V696">IF(W696="","",XLOOKUP(W696,selector_04,selector_04_ids,""))</f>
        <v/>
      </c>
      <c r="W696" s="25"/>
      <c r="AK696" s="19" t="s">
        <v>68</v>
      </c>
      <c r="AL696" s="19" t="s">
        <v>68</v>
      </c>
    </row>
    <row r="697">
      <c r="A697" s="14"/>
      <c r="B697" s="14"/>
      <c r="C697" s="14"/>
      <c r="D697" s="14"/>
      <c r="E697" s="14"/>
      <c r="F697" s="32"/>
      <c r="G697" s="23" t="str">
        <f t="array" ref="G697">IF(H697="","",XLOOKUP(H697,selector_06,selector_06_ids,""))</f>
        <v/>
      </c>
      <c r="H697" s="25"/>
      <c r="I697" s="23" t="str">
        <f t="array" ref="I697">IF(J697="","",XLOOKUP(J697,selector_08,selector_08_ids,""))</f>
        <v/>
      </c>
      <c r="J697" s="25"/>
      <c r="K697" s="14"/>
      <c r="L697" s="14"/>
      <c r="M697" s="14"/>
      <c r="N697" s="14"/>
      <c r="O697" s="14"/>
      <c r="P697" s="23" t="str">
        <f t="array" ref="P697">IF(Q697="","",XLOOKUP(Q697,selector_05,selector_05_ids,""))</f>
        <v/>
      </c>
      <c r="Q697" s="25"/>
      <c r="R697" s="23" t="str">
        <f t="array" ref="R697">IF(S697="","",XLOOKUP(S697,selector_23,selector_23_ids,""))</f>
        <v/>
      </c>
      <c r="S697" s="25"/>
      <c r="T697" s="23" t="str">
        <f t="array" ref="T697">IF(U697="","",XLOOKUP(U697,selector_06,selector_06_ids,""))</f>
        <v/>
      </c>
      <c r="U697" s="25"/>
      <c r="V697" s="23" t="str">
        <f t="array" ref="V697">IF(W697="","",XLOOKUP(W697,selector_04,selector_04_ids,""))</f>
        <v/>
      </c>
      <c r="W697" s="25"/>
      <c r="AK697" s="19" t="s">
        <v>68</v>
      </c>
      <c r="AL697" s="19" t="s">
        <v>68</v>
      </c>
    </row>
    <row r="698">
      <c r="A698" s="14"/>
      <c r="B698" s="14"/>
      <c r="C698" s="14"/>
      <c r="D698" s="14"/>
      <c r="E698" s="14"/>
      <c r="F698" s="32"/>
      <c r="G698" s="23" t="str">
        <f t="array" ref="G698">IF(H698="","",XLOOKUP(H698,selector_06,selector_06_ids,""))</f>
        <v/>
      </c>
      <c r="H698" s="25"/>
      <c r="I698" s="23" t="str">
        <f t="array" ref="I698">IF(J698="","",XLOOKUP(J698,selector_08,selector_08_ids,""))</f>
        <v/>
      </c>
      <c r="J698" s="25"/>
      <c r="K698" s="14"/>
      <c r="L698" s="14"/>
      <c r="M698" s="14"/>
      <c r="N698" s="14"/>
      <c r="O698" s="14"/>
      <c r="P698" s="23" t="str">
        <f t="array" ref="P698">IF(Q698="","",XLOOKUP(Q698,selector_05,selector_05_ids,""))</f>
        <v/>
      </c>
      <c r="Q698" s="25"/>
      <c r="R698" s="23" t="str">
        <f t="array" ref="R698">IF(S698="","",XLOOKUP(S698,selector_23,selector_23_ids,""))</f>
        <v/>
      </c>
      <c r="S698" s="25"/>
      <c r="T698" s="23" t="str">
        <f t="array" ref="T698">IF(U698="","",XLOOKUP(U698,selector_06,selector_06_ids,""))</f>
        <v/>
      </c>
      <c r="U698" s="25"/>
      <c r="V698" s="23" t="str">
        <f t="array" ref="V698">IF(W698="","",XLOOKUP(W698,selector_04,selector_04_ids,""))</f>
        <v/>
      </c>
      <c r="W698" s="25"/>
      <c r="AK698" s="19" t="s">
        <v>68</v>
      </c>
      <c r="AL698" s="19" t="s">
        <v>68</v>
      </c>
    </row>
    <row r="699">
      <c r="A699" s="14"/>
      <c r="B699" s="14"/>
      <c r="C699" s="14"/>
      <c r="D699" s="14"/>
      <c r="E699" s="14"/>
      <c r="F699" s="32"/>
      <c r="G699" s="23" t="str">
        <f t="array" ref="G699">IF(H699="","",XLOOKUP(H699,selector_06,selector_06_ids,""))</f>
        <v/>
      </c>
      <c r="H699" s="25"/>
      <c r="I699" s="23" t="str">
        <f t="array" ref="I699">IF(J699="","",XLOOKUP(J699,selector_08,selector_08_ids,""))</f>
        <v/>
      </c>
      <c r="J699" s="25"/>
      <c r="K699" s="14"/>
      <c r="L699" s="14"/>
      <c r="M699" s="14"/>
      <c r="N699" s="14"/>
      <c r="O699" s="14"/>
      <c r="P699" s="23" t="str">
        <f t="array" ref="P699">IF(Q699="","",XLOOKUP(Q699,selector_05,selector_05_ids,""))</f>
        <v/>
      </c>
      <c r="Q699" s="25"/>
      <c r="R699" s="23" t="str">
        <f t="array" ref="R699">IF(S699="","",XLOOKUP(S699,selector_23,selector_23_ids,""))</f>
        <v/>
      </c>
      <c r="S699" s="25"/>
      <c r="T699" s="23" t="str">
        <f t="array" ref="T699">IF(U699="","",XLOOKUP(U699,selector_06,selector_06_ids,""))</f>
        <v/>
      </c>
      <c r="U699" s="25"/>
      <c r="V699" s="23" t="str">
        <f t="array" ref="V699">IF(W699="","",XLOOKUP(W699,selector_04,selector_04_ids,""))</f>
        <v/>
      </c>
      <c r="W699" s="25"/>
      <c r="AK699" s="19" t="s">
        <v>68</v>
      </c>
      <c r="AL699" s="19" t="s">
        <v>68</v>
      </c>
    </row>
    <row r="700">
      <c r="A700" s="14"/>
      <c r="B700" s="14"/>
      <c r="C700" s="14"/>
      <c r="D700" s="14"/>
      <c r="E700" s="14"/>
      <c r="F700" s="32"/>
      <c r="G700" s="23" t="str">
        <f t="array" ref="G700">IF(H700="","",XLOOKUP(H700,selector_06,selector_06_ids,""))</f>
        <v/>
      </c>
      <c r="H700" s="25"/>
      <c r="I700" s="23" t="str">
        <f t="array" ref="I700">IF(J700="","",XLOOKUP(J700,selector_08,selector_08_ids,""))</f>
        <v/>
      </c>
      <c r="J700" s="25"/>
      <c r="K700" s="14"/>
      <c r="L700" s="14"/>
      <c r="M700" s="14"/>
      <c r="N700" s="14"/>
      <c r="O700" s="14"/>
      <c r="P700" s="23" t="str">
        <f t="array" ref="P700">IF(Q700="","",XLOOKUP(Q700,selector_05,selector_05_ids,""))</f>
        <v/>
      </c>
      <c r="Q700" s="25"/>
      <c r="R700" s="23" t="str">
        <f t="array" ref="R700">IF(S700="","",XLOOKUP(S700,selector_23,selector_23_ids,""))</f>
        <v/>
      </c>
      <c r="S700" s="25"/>
      <c r="T700" s="23" t="str">
        <f t="array" ref="T700">IF(U700="","",XLOOKUP(U700,selector_06,selector_06_ids,""))</f>
        <v/>
      </c>
      <c r="U700" s="25"/>
      <c r="V700" s="23" t="str">
        <f t="array" ref="V700">IF(W700="","",XLOOKUP(W700,selector_04,selector_04_ids,""))</f>
        <v/>
      </c>
      <c r="W700" s="25"/>
      <c r="AK700" s="19" t="s">
        <v>68</v>
      </c>
      <c r="AL700" s="19" t="s">
        <v>68</v>
      </c>
    </row>
    <row r="701">
      <c r="A701" s="14"/>
      <c r="B701" s="14"/>
      <c r="C701" s="14"/>
      <c r="D701" s="14"/>
      <c r="E701" s="14"/>
      <c r="F701" s="32"/>
      <c r="G701" s="23" t="str">
        <f t="array" ref="G701">IF(H701="","",XLOOKUP(H701,selector_06,selector_06_ids,""))</f>
        <v/>
      </c>
      <c r="H701" s="25"/>
      <c r="I701" s="23" t="str">
        <f t="array" ref="I701">IF(J701="","",XLOOKUP(J701,selector_08,selector_08_ids,""))</f>
        <v/>
      </c>
      <c r="J701" s="25"/>
      <c r="K701" s="14"/>
      <c r="L701" s="14"/>
      <c r="M701" s="14"/>
      <c r="N701" s="14"/>
      <c r="O701" s="14"/>
      <c r="P701" s="23" t="str">
        <f t="array" ref="P701">IF(Q701="","",XLOOKUP(Q701,selector_05,selector_05_ids,""))</f>
        <v/>
      </c>
      <c r="Q701" s="25"/>
      <c r="R701" s="23" t="str">
        <f t="array" ref="R701">IF(S701="","",XLOOKUP(S701,selector_23,selector_23_ids,""))</f>
        <v/>
      </c>
      <c r="S701" s="25"/>
      <c r="T701" s="23" t="str">
        <f t="array" ref="T701">IF(U701="","",XLOOKUP(U701,selector_06,selector_06_ids,""))</f>
        <v/>
      </c>
      <c r="U701" s="25"/>
      <c r="V701" s="23" t="str">
        <f t="array" ref="V701">IF(W701="","",XLOOKUP(W701,selector_04,selector_04_ids,""))</f>
        <v/>
      </c>
      <c r="W701" s="25"/>
      <c r="AK701" s="19" t="s">
        <v>68</v>
      </c>
      <c r="AL701" s="19" t="s">
        <v>68</v>
      </c>
    </row>
    <row r="702">
      <c r="A702" s="14"/>
      <c r="B702" s="14"/>
      <c r="C702" s="14"/>
      <c r="D702" s="14"/>
      <c r="E702" s="14"/>
      <c r="F702" s="32"/>
      <c r="G702" s="23" t="str">
        <f t="array" ref="G702">IF(H702="","",XLOOKUP(H702,selector_06,selector_06_ids,""))</f>
        <v/>
      </c>
      <c r="H702" s="25"/>
      <c r="I702" s="23" t="str">
        <f t="array" ref="I702">IF(J702="","",XLOOKUP(J702,selector_08,selector_08_ids,""))</f>
        <v/>
      </c>
      <c r="J702" s="25"/>
      <c r="K702" s="14"/>
      <c r="L702" s="14"/>
      <c r="M702" s="14"/>
      <c r="N702" s="14"/>
      <c r="O702" s="14"/>
      <c r="P702" s="23" t="str">
        <f t="array" ref="P702">IF(Q702="","",XLOOKUP(Q702,selector_05,selector_05_ids,""))</f>
        <v/>
      </c>
      <c r="Q702" s="25"/>
      <c r="R702" s="23" t="str">
        <f t="array" ref="R702">IF(S702="","",XLOOKUP(S702,selector_23,selector_23_ids,""))</f>
        <v/>
      </c>
      <c r="S702" s="25"/>
      <c r="T702" s="23" t="str">
        <f t="array" ref="T702">IF(U702="","",XLOOKUP(U702,selector_06,selector_06_ids,""))</f>
        <v/>
      </c>
      <c r="U702" s="25"/>
      <c r="V702" s="23" t="str">
        <f t="array" ref="V702">IF(W702="","",XLOOKUP(W702,selector_04,selector_04_ids,""))</f>
        <v/>
      </c>
      <c r="W702" s="25"/>
      <c r="AK702" s="19" t="s">
        <v>68</v>
      </c>
      <c r="AL702" s="19" t="s">
        <v>68</v>
      </c>
    </row>
    <row r="703">
      <c r="A703" s="14"/>
      <c r="B703" s="14"/>
      <c r="C703" s="14"/>
      <c r="D703" s="14"/>
      <c r="E703" s="14"/>
      <c r="F703" s="32"/>
      <c r="G703" s="23" t="str">
        <f t="array" ref="G703">IF(H703="","",XLOOKUP(H703,selector_06,selector_06_ids,""))</f>
        <v/>
      </c>
      <c r="H703" s="25"/>
      <c r="I703" s="23" t="str">
        <f t="array" ref="I703">IF(J703="","",XLOOKUP(J703,selector_08,selector_08_ids,""))</f>
        <v/>
      </c>
      <c r="J703" s="25"/>
      <c r="K703" s="14"/>
      <c r="L703" s="14"/>
      <c r="M703" s="14"/>
      <c r="N703" s="14"/>
      <c r="O703" s="14"/>
      <c r="P703" s="23" t="str">
        <f t="array" ref="P703">IF(Q703="","",XLOOKUP(Q703,selector_05,selector_05_ids,""))</f>
        <v/>
      </c>
      <c r="Q703" s="25"/>
      <c r="R703" s="23" t="str">
        <f t="array" ref="R703">IF(S703="","",XLOOKUP(S703,selector_23,selector_23_ids,""))</f>
        <v/>
      </c>
      <c r="S703" s="25"/>
      <c r="T703" s="23" t="str">
        <f t="array" ref="T703">IF(U703="","",XLOOKUP(U703,selector_06,selector_06_ids,""))</f>
        <v/>
      </c>
      <c r="U703" s="25"/>
      <c r="V703" s="23" t="str">
        <f t="array" ref="V703">IF(W703="","",XLOOKUP(W703,selector_04,selector_04_ids,""))</f>
        <v/>
      </c>
      <c r="W703" s="25"/>
      <c r="AK703" s="19" t="s">
        <v>68</v>
      </c>
      <c r="AL703" s="19" t="s">
        <v>68</v>
      </c>
    </row>
    <row r="704">
      <c r="A704" s="14"/>
      <c r="B704" s="14"/>
      <c r="C704" s="14"/>
      <c r="D704" s="14"/>
      <c r="E704" s="14"/>
      <c r="F704" s="32"/>
      <c r="G704" s="23" t="str">
        <f t="array" ref="G704">IF(H704="","",XLOOKUP(H704,selector_06,selector_06_ids,""))</f>
        <v/>
      </c>
      <c r="H704" s="25"/>
      <c r="I704" s="23" t="str">
        <f t="array" ref="I704">IF(J704="","",XLOOKUP(J704,selector_08,selector_08_ids,""))</f>
        <v/>
      </c>
      <c r="J704" s="25"/>
      <c r="K704" s="14"/>
      <c r="L704" s="14"/>
      <c r="M704" s="14"/>
      <c r="N704" s="14"/>
      <c r="O704" s="14"/>
      <c r="P704" s="23" t="str">
        <f t="array" ref="P704">IF(Q704="","",XLOOKUP(Q704,selector_05,selector_05_ids,""))</f>
        <v/>
      </c>
      <c r="Q704" s="25"/>
      <c r="R704" s="23" t="str">
        <f t="array" ref="R704">IF(S704="","",XLOOKUP(S704,selector_23,selector_23_ids,""))</f>
        <v/>
      </c>
      <c r="S704" s="25"/>
      <c r="T704" s="23" t="str">
        <f t="array" ref="T704">IF(U704="","",XLOOKUP(U704,selector_06,selector_06_ids,""))</f>
        <v/>
      </c>
      <c r="U704" s="25"/>
      <c r="V704" s="23" t="str">
        <f t="array" ref="V704">IF(W704="","",XLOOKUP(W704,selector_04,selector_04_ids,""))</f>
        <v/>
      </c>
      <c r="W704" s="25"/>
      <c r="AK704" s="19" t="s">
        <v>68</v>
      </c>
      <c r="AL704" s="19" t="s">
        <v>68</v>
      </c>
    </row>
    <row r="705">
      <c r="A705" s="14"/>
      <c r="B705" s="14"/>
      <c r="C705" s="14"/>
      <c r="D705" s="14"/>
      <c r="E705" s="14"/>
      <c r="F705" s="32"/>
      <c r="G705" s="23" t="str">
        <f t="array" ref="G705">IF(H705="","",XLOOKUP(H705,selector_06,selector_06_ids,""))</f>
        <v/>
      </c>
      <c r="H705" s="25"/>
      <c r="I705" s="23" t="str">
        <f t="array" ref="I705">IF(J705="","",XLOOKUP(J705,selector_08,selector_08_ids,""))</f>
        <v/>
      </c>
      <c r="J705" s="25"/>
      <c r="K705" s="14"/>
      <c r="L705" s="14"/>
      <c r="M705" s="14"/>
      <c r="N705" s="14"/>
      <c r="O705" s="14"/>
      <c r="P705" s="23" t="str">
        <f t="array" ref="P705">IF(Q705="","",XLOOKUP(Q705,selector_05,selector_05_ids,""))</f>
        <v/>
      </c>
      <c r="Q705" s="25"/>
      <c r="R705" s="23" t="str">
        <f t="array" ref="R705">IF(S705="","",XLOOKUP(S705,selector_23,selector_23_ids,""))</f>
        <v/>
      </c>
      <c r="S705" s="25"/>
      <c r="T705" s="23" t="str">
        <f t="array" ref="T705">IF(U705="","",XLOOKUP(U705,selector_06,selector_06_ids,""))</f>
        <v/>
      </c>
      <c r="U705" s="25"/>
      <c r="V705" s="23" t="str">
        <f t="array" ref="V705">IF(W705="","",XLOOKUP(W705,selector_04,selector_04_ids,""))</f>
        <v/>
      </c>
      <c r="W705" s="25"/>
      <c r="AK705" s="19" t="s">
        <v>68</v>
      </c>
      <c r="AL705" s="19" t="s">
        <v>68</v>
      </c>
    </row>
    <row r="706">
      <c r="A706" s="14"/>
      <c r="B706" s="14"/>
      <c r="C706" s="14"/>
      <c r="D706" s="14"/>
      <c r="E706" s="14"/>
      <c r="F706" s="32"/>
      <c r="G706" s="23" t="str">
        <f t="array" ref="G706">IF(H706="","",XLOOKUP(H706,selector_06,selector_06_ids,""))</f>
        <v/>
      </c>
      <c r="H706" s="25"/>
      <c r="I706" s="23" t="str">
        <f t="array" ref="I706">IF(J706="","",XLOOKUP(J706,selector_08,selector_08_ids,""))</f>
        <v/>
      </c>
      <c r="J706" s="25"/>
      <c r="K706" s="14"/>
      <c r="L706" s="14"/>
      <c r="M706" s="14"/>
      <c r="N706" s="14"/>
      <c r="O706" s="14"/>
      <c r="P706" s="23" t="str">
        <f t="array" ref="P706">IF(Q706="","",XLOOKUP(Q706,selector_05,selector_05_ids,""))</f>
        <v/>
      </c>
      <c r="Q706" s="25"/>
      <c r="R706" s="23" t="str">
        <f t="array" ref="R706">IF(S706="","",XLOOKUP(S706,selector_23,selector_23_ids,""))</f>
        <v/>
      </c>
      <c r="S706" s="25"/>
      <c r="T706" s="23" t="str">
        <f t="array" ref="T706">IF(U706="","",XLOOKUP(U706,selector_06,selector_06_ids,""))</f>
        <v/>
      </c>
      <c r="U706" s="25"/>
      <c r="V706" s="23" t="str">
        <f t="array" ref="V706">IF(W706="","",XLOOKUP(W706,selector_04,selector_04_ids,""))</f>
        <v/>
      </c>
      <c r="W706" s="25"/>
      <c r="AK706" s="19" t="s">
        <v>68</v>
      </c>
      <c r="AL706" s="19" t="s">
        <v>68</v>
      </c>
    </row>
    <row r="707">
      <c r="A707" s="14"/>
      <c r="B707" s="14"/>
      <c r="C707" s="14"/>
      <c r="D707" s="14"/>
      <c r="E707" s="14"/>
      <c r="F707" s="32"/>
      <c r="G707" s="23" t="str">
        <f t="array" ref="G707">IF(H707="","",XLOOKUP(H707,selector_06,selector_06_ids,""))</f>
        <v/>
      </c>
      <c r="H707" s="25"/>
      <c r="I707" s="23" t="str">
        <f t="array" ref="I707">IF(J707="","",XLOOKUP(J707,selector_08,selector_08_ids,""))</f>
        <v/>
      </c>
      <c r="J707" s="25"/>
      <c r="K707" s="14"/>
      <c r="L707" s="14"/>
      <c r="M707" s="14"/>
      <c r="N707" s="14"/>
      <c r="O707" s="14"/>
      <c r="P707" s="23" t="str">
        <f t="array" ref="P707">IF(Q707="","",XLOOKUP(Q707,selector_05,selector_05_ids,""))</f>
        <v/>
      </c>
      <c r="Q707" s="25"/>
      <c r="R707" s="23" t="str">
        <f t="array" ref="R707">IF(S707="","",XLOOKUP(S707,selector_23,selector_23_ids,""))</f>
        <v/>
      </c>
      <c r="S707" s="25"/>
      <c r="T707" s="23" t="str">
        <f t="array" ref="T707">IF(U707="","",XLOOKUP(U707,selector_06,selector_06_ids,""))</f>
        <v/>
      </c>
      <c r="U707" s="25"/>
      <c r="V707" s="23" t="str">
        <f t="array" ref="V707">IF(W707="","",XLOOKUP(W707,selector_04,selector_04_ids,""))</f>
        <v/>
      </c>
      <c r="W707" s="25"/>
      <c r="AK707" s="19" t="s">
        <v>68</v>
      </c>
      <c r="AL707" s="19" t="s">
        <v>68</v>
      </c>
    </row>
    <row r="708">
      <c r="A708" s="14"/>
      <c r="B708" s="14"/>
      <c r="C708" s="14"/>
      <c r="D708" s="14"/>
      <c r="E708" s="14"/>
      <c r="F708" s="32"/>
      <c r="G708" s="23" t="str">
        <f t="array" ref="G708">IF(H708="","",XLOOKUP(H708,selector_06,selector_06_ids,""))</f>
        <v/>
      </c>
      <c r="H708" s="25"/>
      <c r="I708" s="23" t="str">
        <f t="array" ref="I708">IF(J708="","",XLOOKUP(J708,selector_08,selector_08_ids,""))</f>
        <v/>
      </c>
      <c r="J708" s="25"/>
      <c r="K708" s="14"/>
      <c r="L708" s="14"/>
      <c r="M708" s="14"/>
      <c r="N708" s="14"/>
      <c r="O708" s="14"/>
      <c r="P708" s="23" t="str">
        <f t="array" ref="P708">IF(Q708="","",XLOOKUP(Q708,selector_05,selector_05_ids,""))</f>
        <v/>
      </c>
      <c r="Q708" s="25"/>
      <c r="R708" s="23" t="str">
        <f t="array" ref="R708">IF(S708="","",XLOOKUP(S708,selector_23,selector_23_ids,""))</f>
        <v/>
      </c>
      <c r="S708" s="25"/>
      <c r="T708" s="23" t="str">
        <f t="array" ref="T708">IF(U708="","",XLOOKUP(U708,selector_06,selector_06_ids,""))</f>
        <v/>
      </c>
      <c r="U708" s="25"/>
      <c r="V708" s="23" t="str">
        <f t="array" ref="V708">IF(W708="","",XLOOKUP(W708,selector_04,selector_04_ids,""))</f>
        <v/>
      </c>
      <c r="W708" s="25"/>
      <c r="AK708" s="19" t="s">
        <v>68</v>
      </c>
      <c r="AL708" s="19" t="s">
        <v>68</v>
      </c>
    </row>
    <row r="709">
      <c r="A709" s="14"/>
      <c r="B709" s="14"/>
      <c r="C709" s="14"/>
      <c r="D709" s="14"/>
      <c r="E709" s="14"/>
      <c r="F709" s="32"/>
      <c r="G709" s="23" t="str">
        <f t="array" ref="G709">IF(H709="","",XLOOKUP(H709,selector_06,selector_06_ids,""))</f>
        <v/>
      </c>
      <c r="H709" s="25"/>
      <c r="I709" s="23" t="str">
        <f t="array" ref="I709">IF(J709="","",XLOOKUP(J709,selector_08,selector_08_ids,""))</f>
        <v/>
      </c>
      <c r="J709" s="25"/>
      <c r="K709" s="14"/>
      <c r="L709" s="14"/>
      <c r="M709" s="14"/>
      <c r="N709" s="14"/>
      <c r="O709" s="14"/>
      <c r="P709" s="23" t="str">
        <f t="array" ref="P709">IF(Q709="","",XLOOKUP(Q709,selector_05,selector_05_ids,""))</f>
        <v/>
      </c>
      <c r="Q709" s="25"/>
      <c r="R709" s="23" t="str">
        <f t="array" ref="R709">IF(S709="","",XLOOKUP(S709,selector_23,selector_23_ids,""))</f>
        <v/>
      </c>
      <c r="S709" s="25"/>
      <c r="T709" s="23" t="str">
        <f t="array" ref="T709">IF(U709="","",XLOOKUP(U709,selector_06,selector_06_ids,""))</f>
        <v/>
      </c>
      <c r="U709" s="25"/>
      <c r="V709" s="23" t="str">
        <f t="array" ref="V709">IF(W709="","",XLOOKUP(W709,selector_04,selector_04_ids,""))</f>
        <v/>
      </c>
      <c r="W709" s="25"/>
      <c r="AK709" s="19" t="s">
        <v>68</v>
      </c>
      <c r="AL709" s="19" t="s">
        <v>68</v>
      </c>
    </row>
    <row r="710">
      <c r="A710" s="14"/>
      <c r="B710" s="14"/>
      <c r="C710" s="14"/>
      <c r="D710" s="14"/>
      <c r="E710" s="14"/>
      <c r="F710" s="32"/>
      <c r="G710" s="23" t="str">
        <f t="array" ref="G710">IF(H710="","",XLOOKUP(H710,selector_06,selector_06_ids,""))</f>
        <v/>
      </c>
      <c r="H710" s="25"/>
      <c r="I710" s="23" t="str">
        <f t="array" ref="I710">IF(J710="","",XLOOKUP(J710,selector_08,selector_08_ids,""))</f>
        <v/>
      </c>
      <c r="J710" s="25"/>
      <c r="K710" s="14"/>
      <c r="L710" s="14"/>
      <c r="M710" s="14"/>
      <c r="N710" s="14"/>
      <c r="O710" s="14"/>
      <c r="P710" s="23" t="str">
        <f t="array" ref="P710">IF(Q710="","",XLOOKUP(Q710,selector_05,selector_05_ids,""))</f>
        <v/>
      </c>
      <c r="Q710" s="25"/>
      <c r="R710" s="23" t="str">
        <f t="array" ref="R710">IF(S710="","",XLOOKUP(S710,selector_23,selector_23_ids,""))</f>
        <v/>
      </c>
      <c r="S710" s="25"/>
      <c r="T710" s="23" t="str">
        <f t="array" ref="T710">IF(U710="","",XLOOKUP(U710,selector_06,selector_06_ids,""))</f>
        <v/>
      </c>
      <c r="U710" s="25"/>
      <c r="V710" s="23" t="str">
        <f t="array" ref="V710">IF(W710="","",XLOOKUP(W710,selector_04,selector_04_ids,""))</f>
        <v/>
      </c>
      <c r="W710" s="25"/>
      <c r="AK710" s="19" t="s">
        <v>68</v>
      </c>
      <c r="AL710" s="19" t="s">
        <v>68</v>
      </c>
    </row>
    <row r="711">
      <c r="A711" s="14"/>
      <c r="B711" s="14"/>
      <c r="C711" s="14"/>
      <c r="D711" s="14"/>
      <c r="E711" s="14"/>
      <c r="F711" s="32"/>
      <c r="G711" s="23" t="str">
        <f t="array" ref="G711">IF(H711="","",XLOOKUP(H711,selector_06,selector_06_ids,""))</f>
        <v/>
      </c>
      <c r="H711" s="25"/>
      <c r="I711" s="23" t="str">
        <f t="array" ref="I711">IF(J711="","",XLOOKUP(J711,selector_08,selector_08_ids,""))</f>
        <v/>
      </c>
      <c r="J711" s="25"/>
      <c r="K711" s="14"/>
      <c r="L711" s="14"/>
      <c r="M711" s="14"/>
      <c r="N711" s="14"/>
      <c r="O711" s="14"/>
      <c r="P711" s="23" t="str">
        <f t="array" ref="P711">IF(Q711="","",XLOOKUP(Q711,selector_05,selector_05_ids,""))</f>
        <v/>
      </c>
      <c r="Q711" s="25"/>
      <c r="R711" s="23" t="str">
        <f t="array" ref="R711">IF(S711="","",XLOOKUP(S711,selector_23,selector_23_ids,""))</f>
        <v/>
      </c>
      <c r="S711" s="25"/>
      <c r="T711" s="23" t="str">
        <f t="array" ref="T711">IF(U711="","",XLOOKUP(U711,selector_06,selector_06_ids,""))</f>
        <v/>
      </c>
      <c r="U711" s="25"/>
      <c r="V711" s="23" t="str">
        <f t="array" ref="V711">IF(W711="","",XLOOKUP(W711,selector_04,selector_04_ids,""))</f>
        <v/>
      </c>
      <c r="W711" s="25"/>
      <c r="AK711" s="19" t="s">
        <v>68</v>
      </c>
      <c r="AL711" s="19" t="s">
        <v>68</v>
      </c>
    </row>
    <row r="712">
      <c r="A712" s="14"/>
      <c r="B712" s="14"/>
      <c r="C712" s="14"/>
      <c r="D712" s="14"/>
      <c r="E712" s="14"/>
      <c r="F712" s="32"/>
      <c r="G712" s="23" t="str">
        <f t="array" ref="G712">IF(H712="","",XLOOKUP(H712,selector_06,selector_06_ids,""))</f>
        <v/>
      </c>
      <c r="H712" s="25"/>
      <c r="I712" s="23" t="str">
        <f t="array" ref="I712">IF(J712="","",XLOOKUP(J712,selector_08,selector_08_ids,""))</f>
        <v/>
      </c>
      <c r="J712" s="25"/>
      <c r="K712" s="14"/>
      <c r="L712" s="14"/>
      <c r="M712" s="14"/>
      <c r="N712" s="14"/>
      <c r="O712" s="14"/>
      <c r="P712" s="23" t="str">
        <f t="array" ref="P712">IF(Q712="","",XLOOKUP(Q712,selector_05,selector_05_ids,""))</f>
        <v/>
      </c>
      <c r="Q712" s="25"/>
      <c r="R712" s="23" t="str">
        <f t="array" ref="R712">IF(S712="","",XLOOKUP(S712,selector_23,selector_23_ids,""))</f>
        <v/>
      </c>
      <c r="S712" s="25"/>
      <c r="T712" s="23" t="str">
        <f t="array" ref="T712">IF(U712="","",XLOOKUP(U712,selector_06,selector_06_ids,""))</f>
        <v/>
      </c>
      <c r="U712" s="25"/>
      <c r="V712" s="23" t="str">
        <f t="array" ref="V712">IF(W712="","",XLOOKUP(W712,selector_04,selector_04_ids,""))</f>
        <v/>
      </c>
      <c r="W712" s="25"/>
      <c r="AK712" s="19" t="s">
        <v>68</v>
      </c>
      <c r="AL712" s="19" t="s">
        <v>68</v>
      </c>
    </row>
    <row r="713">
      <c r="A713" s="14"/>
      <c r="B713" s="14"/>
      <c r="C713" s="14"/>
      <c r="D713" s="14"/>
      <c r="E713" s="14"/>
      <c r="F713" s="32"/>
      <c r="G713" s="23" t="str">
        <f t="array" ref="G713">IF(H713="","",XLOOKUP(H713,selector_06,selector_06_ids,""))</f>
        <v/>
      </c>
      <c r="H713" s="25"/>
      <c r="I713" s="23" t="str">
        <f t="array" ref="I713">IF(J713="","",XLOOKUP(J713,selector_08,selector_08_ids,""))</f>
        <v/>
      </c>
      <c r="J713" s="25"/>
      <c r="K713" s="14"/>
      <c r="L713" s="14"/>
      <c r="M713" s="14"/>
      <c r="N713" s="14"/>
      <c r="O713" s="14"/>
      <c r="P713" s="23" t="str">
        <f t="array" ref="P713">IF(Q713="","",XLOOKUP(Q713,selector_05,selector_05_ids,""))</f>
        <v/>
      </c>
      <c r="Q713" s="25"/>
      <c r="R713" s="23" t="str">
        <f t="array" ref="R713">IF(S713="","",XLOOKUP(S713,selector_23,selector_23_ids,""))</f>
        <v/>
      </c>
      <c r="S713" s="25"/>
      <c r="T713" s="23" t="str">
        <f t="array" ref="T713">IF(U713="","",XLOOKUP(U713,selector_06,selector_06_ids,""))</f>
        <v/>
      </c>
      <c r="U713" s="25"/>
      <c r="V713" s="23" t="str">
        <f t="array" ref="V713">IF(W713="","",XLOOKUP(W713,selector_04,selector_04_ids,""))</f>
        <v/>
      </c>
      <c r="W713" s="25"/>
      <c r="AK713" s="19" t="s">
        <v>68</v>
      </c>
      <c r="AL713" s="19" t="s">
        <v>68</v>
      </c>
    </row>
    <row r="714">
      <c r="A714" s="14"/>
      <c r="B714" s="14"/>
      <c r="C714" s="14"/>
      <c r="D714" s="14"/>
      <c r="E714" s="14"/>
      <c r="F714" s="32"/>
      <c r="G714" s="23" t="str">
        <f t="array" ref="G714">IF(H714="","",XLOOKUP(H714,selector_06,selector_06_ids,""))</f>
        <v/>
      </c>
      <c r="H714" s="25"/>
      <c r="I714" s="23" t="str">
        <f t="array" ref="I714">IF(J714="","",XLOOKUP(J714,selector_08,selector_08_ids,""))</f>
        <v/>
      </c>
      <c r="J714" s="25"/>
      <c r="K714" s="14"/>
      <c r="L714" s="14"/>
      <c r="M714" s="14"/>
      <c r="N714" s="14"/>
      <c r="O714" s="14"/>
      <c r="P714" s="23" t="str">
        <f t="array" ref="P714">IF(Q714="","",XLOOKUP(Q714,selector_05,selector_05_ids,""))</f>
        <v/>
      </c>
      <c r="Q714" s="25"/>
      <c r="R714" s="23" t="str">
        <f t="array" ref="R714">IF(S714="","",XLOOKUP(S714,selector_23,selector_23_ids,""))</f>
        <v/>
      </c>
      <c r="S714" s="25"/>
      <c r="T714" s="23" t="str">
        <f t="array" ref="T714">IF(U714="","",XLOOKUP(U714,selector_06,selector_06_ids,""))</f>
        <v/>
      </c>
      <c r="U714" s="25"/>
      <c r="V714" s="23" t="str">
        <f t="array" ref="V714">IF(W714="","",XLOOKUP(W714,selector_04,selector_04_ids,""))</f>
        <v/>
      </c>
      <c r="W714" s="25"/>
      <c r="AK714" s="19" t="s">
        <v>68</v>
      </c>
      <c r="AL714" s="19" t="s">
        <v>68</v>
      </c>
    </row>
    <row r="715">
      <c r="A715" s="14"/>
      <c r="B715" s="14"/>
      <c r="C715" s="14"/>
      <c r="D715" s="14"/>
      <c r="E715" s="14"/>
      <c r="F715" s="32"/>
      <c r="G715" s="23" t="str">
        <f t="array" ref="G715">IF(H715="","",XLOOKUP(H715,selector_06,selector_06_ids,""))</f>
        <v/>
      </c>
      <c r="H715" s="25"/>
      <c r="I715" s="23" t="str">
        <f t="array" ref="I715">IF(J715="","",XLOOKUP(J715,selector_08,selector_08_ids,""))</f>
        <v/>
      </c>
      <c r="J715" s="25"/>
      <c r="K715" s="14"/>
      <c r="L715" s="14"/>
      <c r="M715" s="14"/>
      <c r="N715" s="14"/>
      <c r="O715" s="14"/>
      <c r="P715" s="23" t="str">
        <f t="array" ref="P715">IF(Q715="","",XLOOKUP(Q715,selector_05,selector_05_ids,""))</f>
        <v/>
      </c>
      <c r="Q715" s="25"/>
      <c r="R715" s="23" t="str">
        <f t="array" ref="R715">IF(S715="","",XLOOKUP(S715,selector_23,selector_23_ids,""))</f>
        <v/>
      </c>
      <c r="S715" s="25"/>
      <c r="T715" s="23" t="str">
        <f t="array" ref="T715">IF(U715="","",XLOOKUP(U715,selector_06,selector_06_ids,""))</f>
        <v/>
      </c>
      <c r="U715" s="25"/>
      <c r="V715" s="23" t="str">
        <f t="array" ref="V715">IF(W715="","",XLOOKUP(W715,selector_04,selector_04_ids,""))</f>
        <v/>
      </c>
      <c r="W715" s="25"/>
      <c r="AK715" s="19" t="s">
        <v>68</v>
      </c>
      <c r="AL715" s="19" t="s">
        <v>68</v>
      </c>
    </row>
    <row r="716">
      <c r="A716" s="14"/>
      <c r="B716" s="14"/>
      <c r="C716" s="14"/>
      <c r="D716" s="14"/>
      <c r="E716" s="14"/>
      <c r="F716" s="32"/>
      <c r="G716" s="23" t="str">
        <f t="array" ref="G716">IF(H716="","",XLOOKUP(H716,selector_06,selector_06_ids,""))</f>
        <v/>
      </c>
      <c r="H716" s="25"/>
      <c r="I716" s="23" t="str">
        <f t="array" ref="I716">IF(J716="","",XLOOKUP(J716,selector_08,selector_08_ids,""))</f>
        <v/>
      </c>
      <c r="J716" s="25"/>
      <c r="K716" s="14"/>
      <c r="L716" s="14"/>
      <c r="M716" s="14"/>
      <c r="N716" s="14"/>
      <c r="O716" s="14"/>
      <c r="P716" s="23" t="str">
        <f t="array" ref="P716">IF(Q716="","",XLOOKUP(Q716,selector_05,selector_05_ids,""))</f>
        <v/>
      </c>
      <c r="Q716" s="25"/>
      <c r="R716" s="23" t="str">
        <f t="array" ref="R716">IF(S716="","",XLOOKUP(S716,selector_23,selector_23_ids,""))</f>
        <v/>
      </c>
      <c r="S716" s="25"/>
      <c r="T716" s="23" t="str">
        <f t="array" ref="T716">IF(U716="","",XLOOKUP(U716,selector_06,selector_06_ids,""))</f>
        <v/>
      </c>
      <c r="U716" s="25"/>
      <c r="V716" s="23" t="str">
        <f t="array" ref="V716">IF(W716="","",XLOOKUP(W716,selector_04,selector_04_ids,""))</f>
        <v/>
      </c>
      <c r="W716" s="25"/>
      <c r="AK716" s="19" t="s">
        <v>68</v>
      </c>
      <c r="AL716" s="19" t="s">
        <v>68</v>
      </c>
    </row>
    <row r="717">
      <c r="A717" s="14"/>
      <c r="B717" s="14"/>
      <c r="C717" s="14"/>
      <c r="D717" s="14"/>
      <c r="E717" s="14"/>
      <c r="F717" s="32"/>
      <c r="G717" s="23" t="str">
        <f t="array" ref="G717">IF(H717="","",XLOOKUP(H717,selector_06,selector_06_ids,""))</f>
        <v/>
      </c>
      <c r="H717" s="25"/>
      <c r="I717" s="23" t="str">
        <f t="array" ref="I717">IF(J717="","",XLOOKUP(J717,selector_08,selector_08_ids,""))</f>
        <v/>
      </c>
      <c r="J717" s="25"/>
      <c r="K717" s="14"/>
      <c r="L717" s="14"/>
      <c r="M717" s="14"/>
      <c r="N717" s="14"/>
      <c r="O717" s="14"/>
      <c r="P717" s="23" t="str">
        <f t="array" ref="P717">IF(Q717="","",XLOOKUP(Q717,selector_05,selector_05_ids,""))</f>
        <v/>
      </c>
      <c r="Q717" s="25"/>
      <c r="R717" s="23" t="str">
        <f t="array" ref="R717">IF(S717="","",XLOOKUP(S717,selector_23,selector_23_ids,""))</f>
        <v/>
      </c>
      <c r="S717" s="25"/>
      <c r="T717" s="23" t="str">
        <f t="array" ref="T717">IF(U717="","",XLOOKUP(U717,selector_06,selector_06_ids,""))</f>
        <v/>
      </c>
      <c r="U717" s="25"/>
      <c r="V717" s="23" t="str">
        <f t="array" ref="V717">IF(W717="","",XLOOKUP(W717,selector_04,selector_04_ids,""))</f>
        <v/>
      </c>
      <c r="W717" s="25"/>
      <c r="AK717" s="19" t="s">
        <v>68</v>
      </c>
      <c r="AL717" s="19" t="s">
        <v>68</v>
      </c>
    </row>
    <row r="718">
      <c r="A718" s="14"/>
      <c r="B718" s="14"/>
      <c r="C718" s="14"/>
      <c r="D718" s="14"/>
      <c r="E718" s="14"/>
      <c r="F718" s="32"/>
      <c r="G718" s="23" t="str">
        <f t="array" ref="G718">IF(H718="","",XLOOKUP(H718,selector_06,selector_06_ids,""))</f>
        <v/>
      </c>
      <c r="H718" s="25"/>
      <c r="I718" s="23" t="str">
        <f t="array" ref="I718">IF(J718="","",XLOOKUP(J718,selector_08,selector_08_ids,""))</f>
        <v/>
      </c>
      <c r="J718" s="25"/>
      <c r="K718" s="14"/>
      <c r="L718" s="14"/>
      <c r="M718" s="14"/>
      <c r="N718" s="14"/>
      <c r="O718" s="14"/>
      <c r="P718" s="23" t="str">
        <f t="array" ref="P718">IF(Q718="","",XLOOKUP(Q718,selector_05,selector_05_ids,""))</f>
        <v/>
      </c>
      <c r="Q718" s="25"/>
      <c r="R718" s="23" t="str">
        <f t="array" ref="R718">IF(S718="","",XLOOKUP(S718,selector_23,selector_23_ids,""))</f>
        <v/>
      </c>
      <c r="S718" s="25"/>
      <c r="T718" s="23" t="str">
        <f t="array" ref="T718">IF(U718="","",XLOOKUP(U718,selector_06,selector_06_ids,""))</f>
        <v/>
      </c>
      <c r="U718" s="25"/>
      <c r="V718" s="23" t="str">
        <f t="array" ref="V718">IF(W718="","",XLOOKUP(W718,selector_04,selector_04_ids,""))</f>
        <v/>
      </c>
      <c r="W718" s="25"/>
      <c r="AK718" s="19" t="s">
        <v>68</v>
      </c>
      <c r="AL718" s="19" t="s">
        <v>68</v>
      </c>
    </row>
    <row r="719">
      <c r="A719" s="14"/>
      <c r="B719" s="14"/>
      <c r="C719" s="14"/>
      <c r="D719" s="14"/>
      <c r="E719" s="14"/>
      <c r="F719" s="32"/>
      <c r="G719" s="23" t="str">
        <f t="array" ref="G719">IF(H719="","",XLOOKUP(H719,selector_06,selector_06_ids,""))</f>
        <v/>
      </c>
      <c r="H719" s="25"/>
      <c r="I719" s="23" t="str">
        <f t="array" ref="I719">IF(J719="","",XLOOKUP(J719,selector_08,selector_08_ids,""))</f>
        <v/>
      </c>
      <c r="J719" s="25"/>
      <c r="K719" s="14"/>
      <c r="L719" s="14"/>
      <c r="M719" s="14"/>
      <c r="N719" s="14"/>
      <c r="O719" s="14"/>
      <c r="P719" s="23" t="str">
        <f t="array" ref="P719">IF(Q719="","",XLOOKUP(Q719,selector_05,selector_05_ids,""))</f>
        <v/>
      </c>
      <c r="Q719" s="25"/>
      <c r="R719" s="23" t="str">
        <f t="array" ref="R719">IF(S719="","",XLOOKUP(S719,selector_23,selector_23_ids,""))</f>
        <v/>
      </c>
      <c r="S719" s="25"/>
      <c r="T719" s="23" t="str">
        <f t="array" ref="T719">IF(U719="","",XLOOKUP(U719,selector_06,selector_06_ids,""))</f>
        <v/>
      </c>
      <c r="U719" s="25"/>
      <c r="V719" s="23" t="str">
        <f t="array" ref="V719">IF(W719="","",XLOOKUP(W719,selector_04,selector_04_ids,""))</f>
        <v/>
      </c>
      <c r="W719" s="25"/>
      <c r="AK719" s="19" t="s">
        <v>68</v>
      </c>
      <c r="AL719" s="19" t="s">
        <v>68</v>
      </c>
    </row>
    <row r="720">
      <c r="A720" s="14"/>
      <c r="B720" s="14"/>
      <c r="C720" s="14"/>
      <c r="D720" s="14"/>
      <c r="E720" s="14"/>
      <c r="F720" s="32"/>
      <c r="G720" s="23" t="str">
        <f t="array" ref="G720">IF(H720="","",XLOOKUP(H720,selector_06,selector_06_ids,""))</f>
        <v/>
      </c>
      <c r="H720" s="25"/>
      <c r="I720" s="23" t="str">
        <f t="array" ref="I720">IF(J720="","",XLOOKUP(J720,selector_08,selector_08_ids,""))</f>
        <v/>
      </c>
      <c r="J720" s="25"/>
      <c r="K720" s="14"/>
      <c r="L720" s="14"/>
      <c r="M720" s="14"/>
      <c r="N720" s="14"/>
      <c r="O720" s="14"/>
      <c r="P720" s="23" t="str">
        <f t="array" ref="P720">IF(Q720="","",XLOOKUP(Q720,selector_05,selector_05_ids,""))</f>
        <v/>
      </c>
      <c r="Q720" s="25"/>
      <c r="R720" s="23" t="str">
        <f t="array" ref="R720">IF(S720="","",XLOOKUP(S720,selector_23,selector_23_ids,""))</f>
        <v/>
      </c>
      <c r="S720" s="25"/>
      <c r="T720" s="23" t="str">
        <f t="array" ref="T720">IF(U720="","",XLOOKUP(U720,selector_06,selector_06_ids,""))</f>
        <v/>
      </c>
      <c r="U720" s="25"/>
      <c r="V720" s="23" t="str">
        <f t="array" ref="V720">IF(W720="","",XLOOKUP(W720,selector_04,selector_04_ids,""))</f>
        <v/>
      </c>
      <c r="W720" s="25"/>
      <c r="AK720" s="19" t="s">
        <v>68</v>
      </c>
      <c r="AL720" s="19" t="s">
        <v>68</v>
      </c>
    </row>
    <row r="721">
      <c r="A721" s="14"/>
      <c r="B721" s="14"/>
      <c r="C721" s="14"/>
      <c r="D721" s="14"/>
      <c r="E721" s="14"/>
      <c r="F721" s="32"/>
      <c r="G721" s="23" t="str">
        <f t="array" ref="G721">IF(H721="","",XLOOKUP(H721,selector_06,selector_06_ids,""))</f>
        <v/>
      </c>
      <c r="H721" s="25"/>
      <c r="I721" s="23" t="str">
        <f t="array" ref="I721">IF(J721="","",XLOOKUP(J721,selector_08,selector_08_ids,""))</f>
        <v/>
      </c>
      <c r="J721" s="25"/>
      <c r="K721" s="14"/>
      <c r="L721" s="14"/>
      <c r="M721" s="14"/>
      <c r="N721" s="14"/>
      <c r="O721" s="14"/>
      <c r="P721" s="23" t="str">
        <f t="array" ref="P721">IF(Q721="","",XLOOKUP(Q721,selector_05,selector_05_ids,""))</f>
        <v/>
      </c>
      <c r="Q721" s="25"/>
      <c r="R721" s="23" t="str">
        <f t="array" ref="R721">IF(S721="","",XLOOKUP(S721,selector_23,selector_23_ids,""))</f>
        <v/>
      </c>
      <c r="S721" s="25"/>
      <c r="T721" s="23" t="str">
        <f t="array" ref="T721">IF(U721="","",XLOOKUP(U721,selector_06,selector_06_ids,""))</f>
        <v/>
      </c>
      <c r="U721" s="25"/>
      <c r="V721" s="23" t="str">
        <f t="array" ref="V721">IF(W721="","",XLOOKUP(W721,selector_04,selector_04_ids,""))</f>
        <v/>
      </c>
      <c r="W721" s="25"/>
      <c r="AK721" s="19" t="s">
        <v>68</v>
      </c>
      <c r="AL721" s="19" t="s">
        <v>68</v>
      </c>
    </row>
    <row r="722">
      <c r="A722" s="14"/>
      <c r="B722" s="14"/>
      <c r="C722" s="14"/>
      <c r="D722" s="14"/>
      <c r="E722" s="14"/>
      <c r="F722" s="32"/>
      <c r="G722" s="23" t="str">
        <f t="array" ref="G722">IF(H722="","",XLOOKUP(H722,selector_06,selector_06_ids,""))</f>
        <v/>
      </c>
      <c r="H722" s="25"/>
      <c r="I722" s="23" t="str">
        <f t="array" ref="I722">IF(J722="","",XLOOKUP(J722,selector_08,selector_08_ids,""))</f>
        <v/>
      </c>
      <c r="J722" s="25"/>
      <c r="K722" s="14"/>
      <c r="L722" s="14"/>
      <c r="M722" s="14"/>
      <c r="N722" s="14"/>
      <c r="O722" s="14"/>
      <c r="P722" s="23" t="str">
        <f t="array" ref="P722">IF(Q722="","",XLOOKUP(Q722,selector_05,selector_05_ids,""))</f>
        <v/>
      </c>
      <c r="Q722" s="25"/>
      <c r="R722" s="23" t="str">
        <f t="array" ref="R722">IF(S722="","",XLOOKUP(S722,selector_23,selector_23_ids,""))</f>
        <v/>
      </c>
      <c r="S722" s="25"/>
      <c r="T722" s="23" t="str">
        <f t="array" ref="T722">IF(U722="","",XLOOKUP(U722,selector_06,selector_06_ids,""))</f>
        <v/>
      </c>
      <c r="U722" s="25"/>
      <c r="V722" s="23" t="str">
        <f t="array" ref="V722">IF(W722="","",XLOOKUP(W722,selector_04,selector_04_ids,""))</f>
        <v/>
      </c>
      <c r="W722" s="25"/>
      <c r="AK722" s="19" t="s">
        <v>68</v>
      </c>
      <c r="AL722" s="19" t="s">
        <v>68</v>
      </c>
    </row>
    <row r="723">
      <c r="A723" s="14"/>
      <c r="B723" s="14"/>
      <c r="C723" s="14"/>
      <c r="D723" s="14"/>
      <c r="E723" s="14"/>
      <c r="F723" s="32"/>
      <c r="G723" s="23" t="str">
        <f t="array" ref="G723">IF(H723="","",XLOOKUP(H723,selector_06,selector_06_ids,""))</f>
        <v/>
      </c>
      <c r="H723" s="25"/>
      <c r="I723" s="23" t="str">
        <f t="array" ref="I723">IF(J723="","",XLOOKUP(J723,selector_08,selector_08_ids,""))</f>
        <v/>
      </c>
      <c r="J723" s="25"/>
      <c r="K723" s="14"/>
      <c r="L723" s="14"/>
      <c r="M723" s="14"/>
      <c r="N723" s="14"/>
      <c r="O723" s="14"/>
      <c r="P723" s="23" t="str">
        <f t="array" ref="P723">IF(Q723="","",XLOOKUP(Q723,selector_05,selector_05_ids,""))</f>
        <v/>
      </c>
      <c r="Q723" s="25"/>
      <c r="R723" s="23" t="str">
        <f t="array" ref="R723">IF(S723="","",XLOOKUP(S723,selector_23,selector_23_ids,""))</f>
        <v/>
      </c>
      <c r="S723" s="25"/>
      <c r="T723" s="23" t="str">
        <f t="array" ref="T723">IF(U723="","",XLOOKUP(U723,selector_06,selector_06_ids,""))</f>
        <v/>
      </c>
      <c r="U723" s="25"/>
      <c r="V723" s="23" t="str">
        <f t="array" ref="V723">IF(W723="","",XLOOKUP(W723,selector_04,selector_04_ids,""))</f>
        <v/>
      </c>
      <c r="W723" s="25"/>
      <c r="AK723" s="19" t="s">
        <v>68</v>
      </c>
      <c r="AL723" s="19" t="s">
        <v>68</v>
      </c>
    </row>
    <row r="724">
      <c r="A724" s="14"/>
      <c r="B724" s="14"/>
      <c r="C724" s="14"/>
      <c r="D724" s="14"/>
      <c r="E724" s="14"/>
      <c r="F724" s="32"/>
      <c r="G724" s="23" t="str">
        <f t="array" ref="G724">IF(H724="","",XLOOKUP(H724,selector_06,selector_06_ids,""))</f>
        <v/>
      </c>
      <c r="H724" s="25"/>
      <c r="I724" s="23" t="str">
        <f t="array" ref="I724">IF(J724="","",XLOOKUP(J724,selector_08,selector_08_ids,""))</f>
        <v/>
      </c>
      <c r="J724" s="25"/>
      <c r="K724" s="14"/>
      <c r="L724" s="14"/>
      <c r="M724" s="14"/>
      <c r="N724" s="14"/>
      <c r="O724" s="14"/>
      <c r="P724" s="23" t="str">
        <f t="array" ref="P724">IF(Q724="","",XLOOKUP(Q724,selector_05,selector_05_ids,""))</f>
        <v/>
      </c>
      <c r="Q724" s="25"/>
      <c r="R724" s="23" t="str">
        <f t="array" ref="R724">IF(S724="","",XLOOKUP(S724,selector_23,selector_23_ids,""))</f>
        <v/>
      </c>
      <c r="S724" s="25"/>
      <c r="T724" s="23" t="str">
        <f t="array" ref="T724">IF(U724="","",XLOOKUP(U724,selector_06,selector_06_ids,""))</f>
        <v/>
      </c>
      <c r="U724" s="25"/>
      <c r="V724" s="23" t="str">
        <f t="array" ref="V724">IF(W724="","",XLOOKUP(W724,selector_04,selector_04_ids,""))</f>
        <v/>
      </c>
      <c r="W724" s="25"/>
      <c r="AK724" s="19" t="s">
        <v>68</v>
      </c>
      <c r="AL724" s="19" t="s">
        <v>68</v>
      </c>
    </row>
    <row r="725">
      <c r="A725" s="14"/>
      <c r="B725" s="14"/>
      <c r="C725" s="14"/>
      <c r="D725" s="14"/>
      <c r="E725" s="14"/>
      <c r="F725" s="32"/>
      <c r="G725" s="23" t="str">
        <f t="array" ref="G725">IF(H725="","",XLOOKUP(H725,selector_06,selector_06_ids,""))</f>
        <v/>
      </c>
      <c r="H725" s="25"/>
      <c r="I725" s="23" t="str">
        <f t="array" ref="I725">IF(J725="","",XLOOKUP(J725,selector_08,selector_08_ids,""))</f>
        <v/>
      </c>
      <c r="J725" s="25"/>
      <c r="K725" s="14"/>
      <c r="L725" s="14"/>
      <c r="M725" s="14"/>
      <c r="N725" s="14"/>
      <c r="O725" s="14"/>
      <c r="P725" s="23" t="str">
        <f t="array" ref="P725">IF(Q725="","",XLOOKUP(Q725,selector_05,selector_05_ids,""))</f>
        <v/>
      </c>
      <c r="Q725" s="25"/>
      <c r="R725" s="23" t="str">
        <f t="array" ref="R725">IF(S725="","",XLOOKUP(S725,selector_23,selector_23_ids,""))</f>
        <v/>
      </c>
      <c r="S725" s="25"/>
      <c r="T725" s="23" t="str">
        <f t="array" ref="T725">IF(U725="","",XLOOKUP(U725,selector_06,selector_06_ids,""))</f>
        <v/>
      </c>
      <c r="U725" s="25"/>
      <c r="V725" s="23" t="str">
        <f t="array" ref="V725">IF(W725="","",XLOOKUP(W725,selector_04,selector_04_ids,""))</f>
        <v/>
      </c>
      <c r="W725" s="25"/>
      <c r="AK725" s="19" t="s">
        <v>68</v>
      </c>
      <c r="AL725" s="19" t="s">
        <v>68</v>
      </c>
    </row>
    <row r="726">
      <c r="A726" s="14"/>
      <c r="B726" s="14"/>
      <c r="C726" s="14"/>
      <c r="D726" s="14"/>
      <c r="E726" s="14"/>
      <c r="F726" s="32"/>
      <c r="G726" s="23" t="str">
        <f t="array" ref="G726">IF(H726="","",XLOOKUP(H726,selector_06,selector_06_ids,""))</f>
        <v/>
      </c>
      <c r="H726" s="25"/>
      <c r="I726" s="23" t="str">
        <f t="array" ref="I726">IF(J726="","",XLOOKUP(J726,selector_08,selector_08_ids,""))</f>
        <v/>
      </c>
      <c r="J726" s="25"/>
      <c r="K726" s="14"/>
      <c r="L726" s="14"/>
      <c r="M726" s="14"/>
      <c r="N726" s="14"/>
      <c r="O726" s="14"/>
      <c r="P726" s="23" t="str">
        <f t="array" ref="P726">IF(Q726="","",XLOOKUP(Q726,selector_05,selector_05_ids,""))</f>
        <v/>
      </c>
      <c r="Q726" s="25"/>
      <c r="R726" s="23" t="str">
        <f t="array" ref="R726">IF(S726="","",XLOOKUP(S726,selector_23,selector_23_ids,""))</f>
        <v/>
      </c>
      <c r="S726" s="25"/>
      <c r="T726" s="23" t="str">
        <f t="array" ref="T726">IF(U726="","",XLOOKUP(U726,selector_06,selector_06_ids,""))</f>
        <v/>
      </c>
      <c r="U726" s="25"/>
      <c r="V726" s="23" t="str">
        <f t="array" ref="V726">IF(W726="","",XLOOKUP(W726,selector_04,selector_04_ids,""))</f>
        <v/>
      </c>
      <c r="W726" s="25"/>
      <c r="AK726" s="19" t="s">
        <v>68</v>
      </c>
      <c r="AL726" s="19" t="s">
        <v>68</v>
      </c>
    </row>
    <row r="727">
      <c r="A727" s="14"/>
      <c r="B727" s="14"/>
      <c r="C727" s="14"/>
      <c r="D727" s="14"/>
      <c r="E727" s="14"/>
      <c r="F727" s="32"/>
      <c r="G727" s="23" t="str">
        <f t="array" ref="G727">IF(H727="","",XLOOKUP(H727,selector_06,selector_06_ids,""))</f>
        <v/>
      </c>
      <c r="H727" s="25"/>
      <c r="I727" s="23" t="str">
        <f t="array" ref="I727">IF(J727="","",XLOOKUP(J727,selector_08,selector_08_ids,""))</f>
        <v/>
      </c>
      <c r="J727" s="25"/>
      <c r="K727" s="14"/>
      <c r="L727" s="14"/>
      <c r="M727" s="14"/>
      <c r="N727" s="14"/>
      <c r="O727" s="14"/>
      <c r="P727" s="23" t="str">
        <f t="array" ref="P727">IF(Q727="","",XLOOKUP(Q727,selector_05,selector_05_ids,""))</f>
        <v/>
      </c>
      <c r="Q727" s="25"/>
      <c r="R727" s="23" t="str">
        <f t="array" ref="R727">IF(S727="","",XLOOKUP(S727,selector_23,selector_23_ids,""))</f>
        <v/>
      </c>
      <c r="S727" s="25"/>
      <c r="T727" s="23" t="str">
        <f t="array" ref="T727">IF(U727="","",XLOOKUP(U727,selector_06,selector_06_ids,""))</f>
        <v/>
      </c>
      <c r="U727" s="25"/>
      <c r="V727" s="23" t="str">
        <f t="array" ref="V727">IF(W727="","",XLOOKUP(W727,selector_04,selector_04_ids,""))</f>
        <v/>
      </c>
      <c r="W727" s="25"/>
      <c r="AK727" s="19" t="s">
        <v>68</v>
      </c>
      <c r="AL727" s="19" t="s">
        <v>68</v>
      </c>
    </row>
    <row r="728">
      <c r="A728" s="14"/>
      <c r="B728" s="14"/>
      <c r="C728" s="14"/>
      <c r="D728" s="14"/>
      <c r="E728" s="14"/>
      <c r="F728" s="32"/>
      <c r="G728" s="23" t="str">
        <f t="array" ref="G728">IF(H728="","",XLOOKUP(H728,selector_06,selector_06_ids,""))</f>
        <v/>
      </c>
      <c r="H728" s="25"/>
      <c r="I728" s="23" t="str">
        <f t="array" ref="I728">IF(J728="","",XLOOKUP(J728,selector_08,selector_08_ids,""))</f>
        <v/>
      </c>
      <c r="J728" s="25"/>
      <c r="K728" s="14"/>
      <c r="L728" s="14"/>
      <c r="M728" s="14"/>
      <c r="N728" s="14"/>
      <c r="O728" s="14"/>
      <c r="P728" s="23" t="str">
        <f t="array" ref="P728">IF(Q728="","",XLOOKUP(Q728,selector_05,selector_05_ids,""))</f>
        <v/>
      </c>
      <c r="Q728" s="25"/>
      <c r="R728" s="23" t="str">
        <f t="array" ref="R728">IF(S728="","",XLOOKUP(S728,selector_23,selector_23_ids,""))</f>
        <v/>
      </c>
      <c r="S728" s="25"/>
      <c r="T728" s="23" t="str">
        <f t="array" ref="T728">IF(U728="","",XLOOKUP(U728,selector_06,selector_06_ids,""))</f>
        <v/>
      </c>
      <c r="U728" s="25"/>
      <c r="V728" s="23" t="str">
        <f t="array" ref="V728">IF(W728="","",XLOOKUP(W728,selector_04,selector_04_ids,""))</f>
        <v/>
      </c>
      <c r="W728" s="25"/>
      <c r="AK728" s="19" t="s">
        <v>68</v>
      </c>
      <c r="AL728" s="19" t="s">
        <v>68</v>
      </c>
    </row>
    <row r="729">
      <c r="A729" s="14"/>
      <c r="B729" s="14"/>
      <c r="C729" s="14"/>
      <c r="D729" s="14"/>
      <c r="E729" s="14"/>
      <c r="F729" s="32"/>
      <c r="G729" s="23" t="str">
        <f t="array" ref="G729">IF(H729="","",XLOOKUP(H729,selector_06,selector_06_ids,""))</f>
        <v/>
      </c>
      <c r="H729" s="25"/>
      <c r="I729" s="23" t="str">
        <f t="array" ref="I729">IF(J729="","",XLOOKUP(J729,selector_08,selector_08_ids,""))</f>
        <v/>
      </c>
      <c r="J729" s="25"/>
      <c r="K729" s="14"/>
      <c r="L729" s="14"/>
      <c r="M729" s="14"/>
      <c r="N729" s="14"/>
      <c r="O729" s="14"/>
      <c r="P729" s="23" t="str">
        <f t="array" ref="P729">IF(Q729="","",XLOOKUP(Q729,selector_05,selector_05_ids,""))</f>
        <v/>
      </c>
      <c r="Q729" s="25"/>
      <c r="R729" s="23" t="str">
        <f t="array" ref="R729">IF(S729="","",XLOOKUP(S729,selector_23,selector_23_ids,""))</f>
        <v/>
      </c>
      <c r="S729" s="25"/>
      <c r="T729" s="23" t="str">
        <f t="array" ref="T729">IF(U729="","",XLOOKUP(U729,selector_06,selector_06_ids,""))</f>
        <v/>
      </c>
      <c r="U729" s="25"/>
      <c r="V729" s="23" t="str">
        <f t="array" ref="V729">IF(W729="","",XLOOKUP(W729,selector_04,selector_04_ids,""))</f>
        <v/>
      </c>
      <c r="W729" s="25"/>
      <c r="AK729" s="19" t="s">
        <v>68</v>
      </c>
      <c r="AL729" s="19" t="s">
        <v>68</v>
      </c>
    </row>
    <row r="730">
      <c r="A730" s="14"/>
      <c r="B730" s="14"/>
      <c r="C730" s="14"/>
      <c r="D730" s="14"/>
      <c r="E730" s="14"/>
      <c r="F730" s="32"/>
      <c r="G730" s="23" t="str">
        <f t="array" ref="G730">IF(H730="","",XLOOKUP(H730,selector_06,selector_06_ids,""))</f>
        <v/>
      </c>
      <c r="H730" s="25"/>
      <c r="I730" s="23" t="str">
        <f t="array" ref="I730">IF(J730="","",XLOOKUP(J730,selector_08,selector_08_ids,""))</f>
        <v/>
      </c>
      <c r="J730" s="25"/>
      <c r="K730" s="14"/>
      <c r="L730" s="14"/>
      <c r="M730" s="14"/>
      <c r="N730" s="14"/>
      <c r="O730" s="14"/>
      <c r="P730" s="23" t="str">
        <f t="array" ref="P730">IF(Q730="","",XLOOKUP(Q730,selector_05,selector_05_ids,""))</f>
        <v/>
      </c>
      <c r="Q730" s="25"/>
      <c r="R730" s="23" t="str">
        <f t="array" ref="R730">IF(S730="","",XLOOKUP(S730,selector_23,selector_23_ids,""))</f>
        <v/>
      </c>
      <c r="S730" s="25"/>
      <c r="T730" s="23" t="str">
        <f t="array" ref="T730">IF(U730="","",XLOOKUP(U730,selector_06,selector_06_ids,""))</f>
        <v/>
      </c>
      <c r="U730" s="25"/>
      <c r="V730" s="23" t="str">
        <f t="array" ref="V730">IF(W730="","",XLOOKUP(W730,selector_04,selector_04_ids,""))</f>
        <v/>
      </c>
      <c r="W730" s="25"/>
      <c r="AK730" s="19" t="s">
        <v>68</v>
      </c>
      <c r="AL730" s="19" t="s">
        <v>68</v>
      </c>
    </row>
    <row r="731">
      <c r="A731" s="14"/>
      <c r="B731" s="14"/>
      <c r="C731" s="14"/>
      <c r="D731" s="14"/>
      <c r="E731" s="14"/>
      <c r="F731" s="32"/>
      <c r="G731" s="23" t="str">
        <f t="array" ref="G731">IF(H731="","",XLOOKUP(H731,selector_06,selector_06_ids,""))</f>
        <v/>
      </c>
      <c r="H731" s="25"/>
      <c r="I731" s="23" t="str">
        <f t="array" ref="I731">IF(J731="","",XLOOKUP(J731,selector_08,selector_08_ids,""))</f>
        <v/>
      </c>
      <c r="J731" s="25"/>
      <c r="K731" s="14"/>
      <c r="L731" s="14"/>
      <c r="M731" s="14"/>
      <c r="N731" s="14"/>
      <c r="O731" s="14"/>
      <c r="P731" s="23" t="str">
        <f t="array" ref="P731">IF(Q731="","",XLOOKUP(Q731,selector_05,selector_05_ids,""))</f>
        <v/>
      </c>
      <c r="Q731" s="25"/>
      <c r="R731" s="23" t="str">
        <f t="array" ref="R731">IF(S731="","",XLOOKUP(S731,selector_23,selector_23_ids,""))</f>
        <v/>
      </c>
      <c r="S731" s="25"/>
      <c r="T731" s="23" t="str">
        <f t="array" ref="T731">IF(U731="","",XLOOKUP(U731,selector_06,selector_06_ids,""))</f>
        <v/>
      </c>
      <c r="U731" s="25"/>
      <c r="V731" s="23" t="str">
        <f t="array" ref="V731">IF(W731="","",XLOOKUP(W731,selector_04,selector_04_ids,""))</f>
        <v/>
      </c>
      <c r="W731" s="25"/>
      <c r="AK731" s="19" t="s">
        <v>68</v>
      </c>
      <c r="AL731" s="19" t="s">
        <v>68</v>
      </c>
    </row>
    <row r="732">
      <c r="A732" s="14"/>
      <c r="B732" s="14"/>
      <c r="C732" s="14"/>
      <c r="D732" s="14"/>
      <c r="E732" s="14"/>
      <c r="F732" s="32"/>
      <c r="G732" s="23" t="str">
        <f t="array" ref="G732">IF(H732="","",XLOOKUP(H732,selector_06,selector_06_ids,""))</f>
        <v/>
      </c>
      <c r="H732" s="25"/>
      <c r="I732" s="23" t="str">
        <f t="array" ref="I732">IF(J732="","",XLOOKUP(J732,selector_08,selector_08_ids,""))</f>
        <v/>
      </c>
      <c r="J732" s="25"/>
      <c r="K732" s="14"/>
      <c r="L732" s="14"/>
      <c r="M732" s="14"/>
      <c r="N732" s="14"/>
      <c r="O732" s="14"/>
      <c r="P732" s="23" t="str">
        <f t="array" ref="P732">IF(Q732="","",XLOOKUP(Q732,selector_05,selector_05_ids,""))</f>
        <v/>
      </c>
      <c r="Q732" s="25"/>
      <c r="R732" s="23" t="str">
        <f t="array" ref="R732">IF(S732="","",XLOOKUP(S732,selector_23,selector_23_ids,""))</f>
        <v/>
      </c>
      <c r="S732" s="25"/>
      <c r="T732" s="23" t="str">
        <f t="array" ref="T732">IF(U732="","",XLOOKUP(U732,selector_06,selector_06_ids,""))</f>
        <v/>
      </c>
      <c r="U732" s="25"/>
      <c r="V732" s="23" t="str">
        <f t="array" ref="V732">IF(W732="","",XLOOKUP(W732,selector_04,selector_04_ids,""))</f>
        <v/>
      </c>
      <c r="W732" s="25"/>
      <c r="AK732" s="19" t="s">
        <v>68</v>
      </c>
      <c r="AL732" s="19" t="s">
        <v>68</v>
      </c>
    </row>
    <row r="733">
      <c r="A733" s="14"/>
      <c r="B733" s="14"/>
      <c r="C733" s="14"/>
      <c r="D733" s="14"/>
      <c r="E733" s="14"/>
      <c r="F733" s="32"/>
      <c r="G733" s="23" t="str">
        <f t="array" ref="G733">IF(H733="","",XLOOKUP(H733,selector_06,selector_06_ids,""))</f>
        <v/>
      </c>
      <c r="H733" s="25"/>
      <c r="I733" s="23" t="str">
        <f t="array" ref="I733">IF(J733="","",XLOOKUP(J733,selector_08,selector_08_ids,""))</f>
        <v/>
      </c>
      <c r="J733" s="25"/>
      <c r="K733" s="14"/>
      <c r="L733" s="14"/>
      <c r="M733" s="14"/>
      <c r="N733" s="14"/>
      <c r="O733" s="14"/>
      <c r="P733" s="23" t="str">
        <f t="array" ref="P733">IF(Q733="","",XLOOKUP(Q733,selector_05,selector_05_ids,""))</f>
        <v/>
      </c>
      <c r="Q733" s="25"/>
      <c r="R733" s="23" t="str">
        <f t="array" ref="R733">IF(S733="","",XLOOKUP(S733,selector_23,selector_23_ids,""))</f>
        <v/>
      </c>
      <c r="S733" s="25"/>
      <c r="T733" s="23" t="str">
        <f t="array" ref="T733">IF(U733="","",XLOOKUP(U733,selector_06,selector_06_ids,""))</f>
        <v/>
      </c>
      <c r="U733" s="25"/>
      <c r="V733" s="23" t="str">
        <f t="array" ref="V733">IF(W733="","",XLOOKUP(W733,selector_04,selector_04_ids,""))</f>
        <v/>
      </c>
      <c r="W733" s="25"/>
      <c r="AK733" s="19" t="s">
        <v>68</v>
      </c>
      <c r="AL733" s="19" t="s">
        <v>68</v>
      </c>
    </row>
    <row r="734">
      <c r="A734" s="14"/>
      <c r="B734" s="14"/>
      <c r="C734" s="14"/>
      <c r="D734" s="14"/>
      <c r="E734" s="14"/>
      <c r="F734" s="32"/>
      <c r="G734" s="23" t="str">
        <f t="array" ref="G734">IF(H734="","",XLOOKUP(H734,selector_06,selector_06_ids,""))</f>
        <v/>
      </c>
      <c r="H734" s="25"/>
      <c r="I734" s="23" t="str">
        <f t="array" ref="I734">IF(J734="","",XLOOKUP(J734,selector_08,selector_08_ids,""))</f>
        <v/>
      </c>
      <c r="J734" s="25"/>
      <c r="K734" s="14"/>
      <c r="L734" s="14"/>
      <c r="M734" s="14"/>
      <c r="N734" s="14"/>
      <c r="O734" s="14"/>
      <c r="P734" s="23" t="str">
        <f t="array" ref="P734">IF(Q734="","",XLOOKUP(Q734,selector_05,selector_05_ids,""))</f>
        <v/>
      </c>
      <c r="Q734" s="25"/>
      <c r="R734" s="23" t="str">
        <f t="array" ref="R734">IF(S734="","",XLOOKUP(S734,selector_23,selector_23_ids,""))</f>
        <v/>
      </c>
      <c r="S734" s="25"/>
      <c r="T734" s="23" t="str">
        <f t="array" ref="T734">IF(U734="","",XLOOKUP(U734,selector_06,selector_06_ids,""))</f>
        <v/>
      </c>
      <c r="U734" s="25"/>
      <c r="V734" s="23" t="str">
        <f t="array" ref="V734">IF(W734="","",XLOOKUP(W734,selector_04,selector_04_ids,""))</f>
        <v/>
      </c>
      <c r="W734" s="25"/>
      <c r="AK734" s="19" t="s">
        <v>68</v>
      </c>
      <c r="AL734" s="19" t="s">
        <v>68</v>
      </c>
    </row>
    <row r="735">
      <c r="A735" s="14"/>
      <c r="B735" s="14"/>
      <c r="C735" s="14"/>
      <c r="D735" s="14"/>
      <c r="E735" s="14"/>
      <c r="F735" s="32"/>
      <c r="G735" s="23" t="str">
        <f t="array" ref="G735">IF(H735="","",XLOOKUP(H735,selector_06,selector_06_ids,""))</f>
        <v/>
      </c>
      <c r="H735" s="25"/>
      <c r="I735" s="23" t="str">
        <f t="array" ref="I735">IF(J735="","",XLOOKUP(J735,selector_08,selector_08_ids,""))</f>
        <v/>
      </c>
      <c r="J735" s="25"/>
      <c r="K735" s="14"/>
      <c r="L735" s="14"/>
      <c r="M735" s="14"/>
      <c r="N735" s="14"/>
      <c r="O735" s="14"/>
      <c r="P735" s="23" t="str">
        <f t="array" ref="P735">IF(Q735="","",XLOOKUP(Q735,selector_05,selector_05_ids,""))</f>
        <v/>
      </c>
      <c r="Q735" s="25"/>
      <c r="R735" s="23" t="str">
        <f t="array" ref="R735">IF(S735="","",XLOOKUP(S735,selector_23,selector_23_ids,""))</f>
        <v/>
      </c>
      <c r="S735" s="25"/>
      <c r="T735" s="23" t="str">
        <f t="array" ref="T735">IF(U735="","",XLOOKUP(U735,selector_06,selector_06_ids,""))</f>
        <v/>
      </c>
      <c r="U735" s="25"/>
      <c r="V735" s="23" t="str">
        <f t="array" ref="V735">IF(W735="","",XLOOKUP(W735,selector_04,selector_04_ids,""))</f>
        <v/>
      </c>
      <c r="W735" s="25"/>
      <c r="AK735" s="19" t="s">
        <v>68</v>
      </c>
      <c r="AL735" s="19" t="s">
        <v>68</v>
      </c>
    </row>
    <row r="736">
      <c r="A736" s="14"/>
      <c r="B736" s="14"/>
      <c r="C736" s="14"/>
      <c r="D736" s="14"/>
      <c r="E736" s="14"/>
      <c r="F736" s="32"/>
      <c r="G736" s="23" t="str">
        <f t="array" ref="G736">IF(H736="","",XLOOKUP(H736,selector_06,selector_06_ids,""))</f>
        <v/>
      </c>
      <c r="H736" s="25"/>
      <c r="I736" s="23" t="str">
        <f t="array" ref="I736">IF(J736="","",XLOOKUP(J736,selector_08,selector_08_ids,""))</f>
        <v/>
      </c>
      <c r="J736" s="25"/>
      <c r="K736" s="14"/>
      <c r="L736" s="14"/>
      <c r="M736" s="14"/>
      <c r="N736" s="14"/>
      <c r="O736" s="14"/>
      <c r="P736" s="23" t="str">
        <f t="array" ref="P736">IF(Q736="","",XLOOKUP(Q736,selector_05,selector_05_ids,""))</f>
        <v/>
      </c>
      <c r="Q736" s="25"/>
      <c r="R736" s="23" t="str">
        <f t="array" ref="R736">IF(S736="","",XLOOKUP(S736,selector_23,selector_23_ids,""))</f>
        <v/>
      </c>
      <c r="S736" s="25"/>
      <c r="T736" s="23" t="str">
        <f t="array" ref="T736">IF(U736="","",XLOOKUP(U736,selector_06,selector_06_ids,""))</f>
        <v/>
      </c>
      <c r="U736" s="25"/>
      <c r="V736" s="23" t="str">
        <f t="array" ref="V736">IF(W736="","",XLOOKUP(W736,selector_04,selector_04_ids,""))</f>
        <v/>
      </c>
      <c r="W736" s="25"/>
      <c r="AK736" s="19" t="s">
        <v>68</v>
      </c>
      <c r="AL736" s="19" t="s">
        <v>68</v>
      </c>
    </row>
    <row r="737">
      <c r="A737" s="14"/>
      <c r="B737" s="14"/>
      <c r="C737" s="14"/>
      <c r="D737" s="14"/>
      <c r="E737" s="14"/>
      <c r="F737" s="32"/>
      <c r="G737" s="23" t="str">
        <f t="array" ref="G737">IF(H737="","",XLOOKUP(H737,selector_06,selector_06_ids,""))</f>
        <v/>
      </c>
      <c r="H737" s="25"/>
      <c r="I737" s="23" t="str">
        <f t="array" ref="I737">IF(J737="","",XLOOKUP(J737,selector_08,selector_08_ids,""))</f>
        <v/>
      </c>
      <c r="J737" s="25"/>
      <c r="K737" s="14"/>
      <c r="L737" s="14"/>
      <c r="M737" s="14"/>
      <c r="N737" s="14"/>
      <c r="O737" s="14"/>
      <c r="P737" s="23" t="str">
        <f t="array" ref="P737">IF(Q737="","",XLOOKUP(Q737,selector_05,selector_05_ids,""))</f>
        <v/>
      </c>
      <c r="Q737" s="25"/>
      <c r="R737" s="23" t="str">
        <f t="array" ref="R737">IF(S737="","",XLOOKUP(S737,selector_23,selector_23_ids,""))</f>
        <v/>
      </c>
      <c r="S737" s="25"/>
      <c r="T737" s="23" t="str">
        <f t="array" ref="T737">IF(U737="","",XLOOKUP(U737,selector_06,selector_06_ids,""))</f>
        <v/>
      </c>
      <c r="U737" s="25"/>
      <c r="V737" s="23" t="str">
        <f t="array" ref="V737">IF(W737="","",XLOOKUP(W737,selector_04,selector_04_ids,""))</f>
        <v/>
      </c>
      <c r="W737" s="25"/>
      <c r="AK737" s="19" t="s">
        <v>68</v>
      </c>
      <c r="AL737" s="19" t="s">
        <v>68</v>
      </c>
    </row>
    <row r="738">
      <c r="A738" s="14"/>
      <c r="B738" s="14"/>
      <c r="C738" s="14"/>
      <c r="D738" s="14"/>
      <c r="E738" s="14"/>
      <c r="F738" s="32"/>
      <c r="G738" s="23" t="str">
        <f t="array" ref="G738">IF(H738="","",XLOOKUP(H738,selector_06,selector_06_ids,""))</f>
        <v/>
      </c>
      <c r="H738" s="25"/>
      <c r="I738" s="23" t="str">
        <f t="array" ref="I738">IF(J738="","",XLOOKUP(J738,selector_08,selector_08_ids,""))</f>
        <v/>
      </c>
      <c r="J738" s="25"/>
      <c r="K738" s="14"/>
      <c r="L738" s="14"/>
      <c r="M738" s="14"/>
      <c r="N738" s="14"/>
      <c r="O738" s="14"/>
      <c r="P738" s="23" t="str">
        <f t="array" ref="P738">IF(Q738="","",XLOOKUP(Q738,selector_05,selector_05_ids,""))</f>
        <v/>
      </c>
      <c r="Q738" s="25"/>
      <c r="R738" s="23" t="str">
        <f t="array" ref="R738">IF(S738="","",XLOOKUP(S738,selector_23,selector_23_ids,""))</f>
        <v/>
      </c>
      <c r="S738" s="25"/>
      <c r="T738" s="23" t="str">
        <f t="array" ref="T738">IF(U738="","",XLOOKUP(U738,selector_06,selector_06_ids,""))</f>
        <v/>
      </c>
      <c r="U738" s="25"/>
      <c r="V738" s="23" t="str">
        <f t="array" ref="V738">IF(W738="","",XLOOKUP(W738,selector_04,selector_04_ids,""))</f>
        <v/>
      </c>
      <c r="W738" s="25"/>
      <c r="AK738" s="19" t="s">
        <v>68</v>
      </c>
      <c r="AL738" s="19" t="s">
        <v>68</v>
      </c>
    </row>
    <row r="739">
      <c r="A739" s="14"/>
      <c r="B739" s="14"/>
      <c r="C739" s="14"/>
      <c r="D739" s="14"/>
      <c r="E739" s="14"/>
      <c r="F739" s="32"/>
      <c r="G739" s="23" t="str">
        <f t="array" ref="G739">IF(H739="","",XLOOKUP(H739,selector_06,selector_06_ids,""))</f>
        <v/>
      </c>
      <c r="H739" s="25"/>
      <c r="I739" s="23" t="str">
        <f t="array" ref="I739">IF(J739="","",XLOOKUP(J739,selector_08,selector_08_ids,""))</f>
        <v/>
      </c>
      <c r="J739" s="25"/>
      <c r="K739" s="14"/>
      <c r="L739" s="14"/>
      <c r="M739" s="14"/>
      <c r="N739" s="14"/>
      <c r="O739" s="14"/>
      <c r="P739" s="23" t="str">
        <f t="array" ref="P739">IF(Q739="","",XLOOKUP(Q739,selector_05,selector_05_ids,""))</f>
        <v/>
      </c>
      <c r="Q739" s="25"/>
      <c r="R739" s="23" t="str">
        <f t="array" ref="R739">IF(S739="","",XLOOKUP(S739,selector_23,selector_23_ids,""))</f>
        <v/>
      </c>
      <c r="S739" s="25"/>
      <c r="T739" s="23" t="str">
        <f t="array" ref="T739">IF(U739="","",XLOOKUP(U739,selector_06,selector_06_ids,""))</f>
        <v/>
      </c>
      <c r="U739" s="25"/>
      <c r="V739" s="23" t="str">
        <f t="array" ref="V739">IF(W739="","",XLOOKUP(W739,selector_04,selector_04_ids,""))</f>
        <v/>
      </c>
      <c r="W739" s="25"/>
      <c r="AK739" s="19" t="s">
        <v>68</v>
      </c>
      <c r="AL739" s="19" t="s">
        <v>68</v>
      </c>
    </row>
    <row r="740">
      <c r="A740" s="14"/>
      <c r="B740" s="14"/>
      <c r="C740" s="14"/>
      <c r="D740" s="14"/>
      <c r="E740" s="14"/>
      <c r="F740" s="32"/>
      <c r="G740" s="23" t="str">
        <f t="array" ref="G740">IF(H740="","",XLOOKUP(H740,selector_06,selector_06_ids,""))</f>
        <v/>
      </c>
      <c r="H740" s="25"/>
      <c r="I740" s="23" t="str">
        <f t="array" ref="I740">IF(J740="","",XLOOKUP(J740,selector_08,selector_08_ids,""))</f>
        <v/>
      </c>
      <c r="J740" s="25"/>
      <c r="K740" s="14"/>
      <c r="L740" s="14"/>
      <c r="M740" s="14"/>
      <c r="N740" s="14"/>
      <c r="O740" s="14"/>
      <c r="P740" s="23" t="str">
        <f t="array" ref="P740">IF(Q740="","",XLOOKUP(Q740,selector_05,selector_05_ids,""))</f>
        <v/>
      </c>
      <c r="Q740" s="25"/>
      <c r="R740" s="23" t="str">
        <f t="array" ref="R740">IF(S740="","",XLOOKUP(S740,selector_23,selector_23_ids,""))</f>
        <v/>
      </c>
      <c r="S740" s="25"/>
      <c r="T740" s="23" t="str">
        <f t="array" ref="T740">IF(U740="","",XLOOKUP(U740,selector_06,selector_06_ids,""))</f>
        <v/>
      </c>
      <c r="U740" s="25"/>
      <c r="V740" s="23" t="str">
        <f t="array" ref="V740">IF(W740="","",XLOOKUP(W740,selector_04,selector_04_ids,""))</f>
        <v/>
      </c>
      <c r="W740" s="25"/>
      <c r="AK740" s="19" t="s">
        <v>68</v>
      </c>
      <c r="AL740" s="19" t="s">
        <v>68</v>
      </c>
    </row>
    <row r="741">
      <c r="A741" s="14"/>
      <c r="B741" s="14"/>
      <c r="C741" s="14"/>
      <c r="D741" s="14"/>
      <c r="E741" s="14"/>
      <c r="F741" s="32"/>
      <c r="G741" s="23" t="str">
        <f t="array" ref="G741">IF(H741="","",XLOOKUP(H741,selector_06,selector_06_ids,""))</f>
        <v/>
      </c>
      <c r="H741" s="25"/>
      <c r="I741" s="23" t="str">
        <f t="array" ref="I741">IF(J741="","",XLOOKUP(J741,selector_08,selector_08_ids,""))</f>
        <v/>
      </c>
      <c r="J741" s="25"/>
      <c r="K741" s="14"/>
      <c r="L741" s="14"/>
      <c r="M741" s="14"/>
      <c r="N741" s="14"/>
      <c r="O741" s="14"/>
      <c r="P741" s="23" t="str">
        <f t="array" ref="P741">IF(Q741="","",XLOOKUP(Q741,selector_05,selector_05_ids,""))</f>
        <v/>
      </c>
      <c r="Q741" s="25"/>
      <c r="R741" s="23" t="str">
        <f t="array" ref="R741">IF(S741="","",XLOOKUP(S741,selector_23,selector_23_ids,""))</f>
        <v/>
      </c>
      <c r="S741" s="25"/>
      <c r="T741" s="23" t="str">
        <f t="array" ref="T741">IF(U741="","",XLOOKUP(U741,selector_06,selector_06_ids,""))</f>
        <v/>
      </c>
      <c r="U741" s="25"/>
      <c r="V741" s="23" t="str">
        <f t="array" ref="V741">IF(W741="","",XLOOKUP(W741,selector_04,selector_04_ids,""))</f>
        <v/>
      </c>
      <c r="W741" s="25"/>
      <c r="AK741" s="19" t="s">
        <v>68</v>
      </c>
      <c r="AL741" s="19" t="s">
        <v>68</v>
      </c>
    </row>
    <row r="742">
      <c r="A742" s="14"/>
      <c r="B742" s="14"/>
      <c r="C742" s="14"/>
      <c r="D742" s="14"/>
      <c r="E742" s="14"/>
      <c r="F742" s="32"/>
      <c r="G742" s="23" t="str">
        <f t="array" ref="G742">IF(H742="","",XLOOKUP(H742,selector_06,selector_06_ids,""))</f>
        <v/>
      </c>
      <c r="H742" s="25"/>
      <c r="I742" s="23" t="str">
        <f t="array" ref="I742">IF(J742="","",XLOOKUP(J742,selector_08,selector_08_ids,""))</f>
        <v/>
      </c>
      <c r="J742" s="25"/>
      <c r="K742" s="14"/>
      <c r="L742" s="14"/>
      <c r="M742" s="14"/>
      <c r="N742" s="14"/>
      <c r="O742" s="14"/>
      <c r="P742" s="23" t="str">
        <f t="array" ref="P742">IF(Q742="","",XLOOKUP(Q742,selector_05,selector_05_ids,""))</f>
        <v/>
      </c>
      <c r="Q742" s="25"/>
      <c r="R742" s="23" t="str">
        <f t="array" ref="R742">IF(S742="","",XLOOKUP(S742,selector_23,selector_23_ids,""))</f>
        <v/>
      </c>
      <c r="S742" s="25"/>
      <c r="T742" s="23" t="str">
        <f t="array" ref="T742">IF(U742="","",XLOOKUP(U742,selector_06,selector_06_ids,""))</f>
        <v/>
      </c>
      <c r="U742" s="25"/>
      <c r="V742" s="23" t="str">
        <f t="array" ref="V742">IF(W742="","",XLOOKUP(W742,selector_04,selector_04_ids,""))</f>
        <v/>
      </c>
      <c r="W742" s="25"/>
      <c r="AK742" s="19" t="s">
        <v>68</v>
      </c>
      <c r="AL742" s="19" t="s">
        <v>68</v>
      </c>
    </row>
    <row r="743">
      <c r="A743" s="14"/>
      <c r="B743" s="14"/>
      <c r="C743" s="14"/>
      <c r="D743" s="14"/>
      <c r="E743" s="14"/>
      <c r="F743" s="32"/>
      <c r="G743" s="23" t="str">
        <f t="array" ref="G743">IF(H743="","",XLOOKUP(H743,selector_06,selector_06_ids,""))</f>
        <v/>
      </c>
      <c r="H743" s="25"/>
      <c r="I743" s="23" t="str">
        <f t="array" ref="I743">IF(J743="","",XLOOKUP(J743,selector_08,selector_08_ids,""))</f>
        <v/>
      </c>
      <c r="J743" s="25"/>
      <c r="K743" s="14"/>
      <c r="L743" s="14"/>
      <c r="M743" s="14"/>
      <c r="N743" s="14"/>
      <c r="O743" s="14"/>
      <c r="P743" s="23" t="str">
        <f t="array" ref="P743">IF(Q743="","",XLOOKUP(Q743,selector_05,selector_05_ids,""))</f>
        <v/>
      </c>
      <c r="Q743" s="25"/>
      <c r="R743" s="23" t="str">
        <f t="array" ref="R743">IF(S743="","",XLOOKUP(S743,selector_23,selector_23_ids,""))</f>
        <v/>
      </c>
      <c r="S743" s="25"/>
      <c r="T743" s="23" t="str">
        <f t="array" ref="T743">IF(U743="","",XLOOKUP(U743,selector_06,selector_06_ids,""))</f>
        <v/>
      </c>
      <c r="U743" s="25"/>
      <c r="V743" s="23" t="str">
        <f t="array" ref="V743">IF(W743="","",XLOOKUP(W743,selector_04,selector_04_ids,""))</f>
        <v/>
      </c>
      <c r="W743" s="25"/>
      <c r="AK743" s="19" t="s">
        <v>68</v>
      </c>
      <c r="AL743" s="19" t="s">
        <v>68</v>
      </c>
    </row>
    <row r="744">
      <c r="A744" s="14"/>
      <c r="B744" s="14"/>
      <c r="C744" s="14"/>
      <c r="D744" s="14"/>
      <c r="E744" s="14"/>
      <c r="F744" s="32"/>
      <c r="G744" s="23" t="str">
        <f t="array" ref="G744">IF(H744="","",XLOOKUP(H744,selector_06,selector_06_ids,""))</f>
        <v/>
      </c>
      <c r="H744" s="25"/>
      <c r="I744" s="23" t="str">
        <f t="array" ref="I744">IF(J744="","",XLOOKUP(J744,selector_08,selector_08_ids,""))</f>
        <v/>
      </c>
      <c r="J744" s="25"/>
      <c r="K744" s="14"/>
      <c r="L744" s="14"/>
      <c r="M744" s="14"/>
      <c r="N744" s="14"/>
      <c r="O744" s="14"/>
      <c r="P744" s="23" t="str">
        <f t="array" ref="P744">IF(Q744="","",XLOOKUP(Q744,selector_05,selector_05_ids,""))</f>
        <v/>
      </c>
      <c r="Q744" s="25"/>
      <c r="R744" s="23" t="str">
        <f t="array" ref="R744">IF(S744="","",XLOOKUP(S744,selector_23,selector_23_ids,""))</f>
        <v/>
      </c>
      <c r="S744" s="25"/>
      <c r="T744" s="23" t="str">
        <f t="array" ref="T744">IF(U744="","",XLOOKUP(U744,selector_06,selector_06_ids,""))</f>
        <v/>
      </c>
      <c r="U744" s="25"/>
      <c r="V744" s="23" t="str">
        <f t="array" ref="V744">IF(W744="","",XLOOKUP(W744,selector_04,selector_04_ids,""))</f>
        <v/>
      </c>
      <c r="W744" s="25"/>
      <c r="AK744" s="19" t="s">
        <v>68</v>
      </c>
      <c r="AL744" s="19" t="s">
        <v>68</v>
      </c>
    </row>
    <row r="745">
      <c r="A745" s="14"/>
      <c r="B745" s="14"/>
      <c r="C745" s="14"/>
      <c r="D745" s="14"/>
      <c r="E745" s="14"/>
      <c r="F745" s="32"/>
      <c r="G745" s="23" t="str">
        <f t="array" ref="G745">IF(H745="","",XLOOKUP(H745,selector_06,selector_06_ids,""))</f>
        <v/>
      </c>
      <c r="H745" s="25"/>
      <c r="I745" s="23" t="str">
        <f t="array" ref="I745">IF(J745="","",XLOOKUP(J745,selector_08,selector_08_ids,""))</f>
        <v/>
      </c>
      <c r="J745" s="25"/>
      <c r="K745" s="14"/>
      <c r="L745" s="14"/>
      <c r="M745" s="14"/>
      <c r="N745" s="14"/>
      <c r="O745" s="14"/>
      <c r="P745" s="23" t="str">
        <f t="array" ref="P745">IF(Q745="","",XLOOKUP(Q745,selector_05,selector_05_ids,""))</f>
        <v/>
      </c>
      <c r="Q745" s="25"/>
      <c r="R745" s="23" t="str">
        <f t="array" ref="R745">IF(S745="","",XLOOKUP(S745,selector_23,selector_23_ids,""))</f>
        <v/>
      </c>
      <c r="S745" s="25"/>
      <c r="T745" s="23" t="str">
        <f t="array" ref="T745">IF(U745="","",XLOOKUP(U745,selector_06,selector_06_ids,""))</f>
        <v/>
      </c>
      <c r="U745" s="25"/>
      <c r="V745" s="23" t="str">
        <f t="array" ref="V745">IF(W745="","",XLOOKUP(W745,selector_04,selector_04_ids,""))</f>
        <v/>
      </c>
      <c r="W745" s="25"/>
      <c r="AK745" s="19" t="s">
        <v>68</v>
      </c>
      <c r="AL745" s="19" t="s">
        <v>68</v>
      </c>
    </row>
    <row r="746">
      <c r="A746" s="14"/>
      <c r="B746" s="14"/>
      <c r="C746" s="14"/>
      <c r="D746" s="14"/>
      <c r="E746" s="14"/>
      <c r="F746" s="32"/>
      <c r="G746" s="23" t="str">
        <f t="array" ref="G746">IF(H746="","",XLOOKUP(H746,selector_06,selector_06_ids,""))</f>
        <v/>
      </c>
      <c r="H746" s="25"/>
      <c r="I746" s="23" t="str">
        <f t="array" ref="I746">IF(J746="","",XLOOKUP(J746,selector_08,selector_08_ids,""))</f>
        <v/>
      </c>
      <c r="J746" s="25"/>
      <c r="K746" s="14"/>
      <c r="L746" s="14"/>
      <c r="M746" s="14"/>
      <c r="N746" s="14"/>
      <c r="O746" s="14"/>
      <c r="P746" s="23" t="str">
        <f t="array" ref="P746">IF(Q746="","",XLOOKUP(Q746,selector_05,selector_05_ids,""))</f>
        <v/>
      </c>
      <c r="Q746" s="25"/>
      <c r="R746" s="23" t="str">
        <f t="array" ref="R746">IF(S746="","",XLOOKUP(S746,selector_23,selector_23_ids,""))</f>
        <v/>
      </c>
      <c r="S746" s="25"/>
      <c r="T746" s="23" t="str">
        <f t="array" ref="T746">IF(U746="","",XLOOKUP(U746,selector_06,selector_06_ids,""))</f>
        <v/>
      </c>
      <c r="U746" s="25"/>
      <c r="V746" s="23" t="str">
        <f t="array" ref="V746">IF(W746="","",XLOOKUP(W746,selector_04,selector_04_ids,""))</f>
        <v/>
      </c>
      <c r="W746" s="25"/>
      <c r="AK746" s="19" t="s">
        <v>68</v>
      </c>
      <c r="AL746" s="19" t="s">
        <v>68</v>
      </c>
    </row>
    <row r="747">
      <c r="A747" s="14"/>
      <c r="B747" s="14"/>
      <c r="C747" s="14"/>
      <c r="D747" s="14"/>
      <c r="E747" s="14"/>
      <c r="F747" s="32"/>
      <c r="G747" s="23" t="str">
        <f t="array" ref="G747">IF(H747="","",XLOOKUP(H747,selector_06,selector_06_ids,""))</f>
        <v/>
      </c>
      <c r="H747" s="25"/>
      <c r="I747" s="23" t="str">
        <f t="array" ref="I747">IF(J747="","",XLOOKUP(J747,selector_08,selector_08_ids,""))</f>
        <v/>
      </c>
      <c r="J747" s="25"/>
      <c r="K747" s="14"/>
      <c r="L747" s="14"/>
      <c r="M747" s="14"/>
      <c r="N747" s="14"/>
      <c r="O747" s="14"/>
      <c r="P747" s="23" t="str">
        <f t="array" ref="P747">IF(Q747="","",XLOOKUP(Q747,selector_05,selector_05_ids,""))</f>
        <v/>
      </c>
      <c r="Q747" s="25"/>
      <c r="R747" s="23" t="str">
        <f t="array" ref="R747">IF(S747="","",XLOOKUP(S747,selector_23,selector_23_ids,""))</f>
        <v/>
      </c>
      <c r="S747" s="25"/>
      <c r="T747" s="23" t="str">
        <f t="array" ref="T747">IF(U747="","",XLOOKUP(U747,selector_06,selector_06_ids,""))</f>
        <v/>
      </c>
      <c r="U747" s="25"/>
      <c r="V747" s="23" t="str">
        <f t="array" ref="V747">IF(W747="","",XLOOKUP(W747,selector_04,selector_04_ids,""))</f>
        <v/>
      </c>
      <c r="W747" s="25"/>
      <c r="AK747" s="19" t="s">
        <v>68</v>
      </c>
      <c r="AL747" s="19" t="s">
        <v>68</v>
      </c>
    </row>
    <row r="748">
      <c r="A748" s="14"/>
      <c r="B748" s="14"/>
      <c r="C748" s="14"/>
      <c r="D748" s="14"/>
      <c r="E748" s="14"/>
      <c r="F748" s="32"/>
      <c r="G748" s="23" t="str">
        <f t="array" ref="G748">IF(H748="","",XLOOKUP(H748,selector_06,selector_06_ids,""))</f>
        <v/>
      </c>
      <c r="H748" s="25"/>
      <c r="I748" s="23" t="str">
        <f t="array" ref="I748">IF(J748="","",XLOOKUP(J748,selector_08,selector_08_ids,""))</f>
        <v/>
      </c>
      <c r="J748" s="25"/>
      <c r="K748" s="14"/>
      <c r="L748" s="14"/>
      <c r="M748" s="14"/>
      <c r="N748" s="14"/>
      <c r="O748" s="14"/>
      <c r="P748" s="23" t="str">
        <f t="array" ref="P748">IF(Q748="","",XLOOKUP(Q748,selector_05,selector_05_ids,""))</f>
        <v/>
      </c>
      <c r="Q748" s="25"/>
      <c r="R748" s="23" t="str">
        <f t="array" ref="R748">IF(S748="","",XLOOKUP(S748,selector_23,selector_23_ids,""))</f>
        <v/>
      </c>
      <c r="S748" s="25"/>
      <c r="T748" s="23" t="str">
        <f t="array" ref="T748">IF(U748="","",XLOOKUP(U748,selector_06,selector_06_ids,""))</f>
        <v/>
      </c>
      <c r="U748" s="25"/>
      <c r="V748" s="23" t="str">
        <f t="array" ref="V748">IF(W748="","",XLOOKUP(W748,selector_04,selector_04_ids,""))</f>
        <v/>
      </c>
      <c r="W748" s="25"/>
      <c r="AK748" s="19" t="s">
        <v>68</v>
      </c>
      <c r="AL748" s="19" t="s">
        <v>68</v>
      </c>
    </row>
    <row r="749">
      <c r="A749" s="14"/>
      <c r="B749" s="14"/>
      <c r="C749" s="14"/>
      <c r="D749" s="14"/>
      <c r="E749" s="14"/>
      <c r="F749" s="32"/>
      <c r="G749" s="23" t="str">
        <f t="array" ref="G749">IF(H749="","",XLOOKUP(H749,selector_06,selector_06_ids,""))</f>
        <v/>
      </c>
      <c r="H749" s="25"/>
      <c r="I749" s="23" t="str">
        <f t="array" ref="I749">IF(J749="","",XLOOKUP(J749,selector_08,selector_08_ids,""))</f>
        <v/>
      </c>
      <c r="J749" s="25"/>
      <c r="K749" s="14"/>
      <c r="L749" s="14"/>
      <c r="M749" s="14"/>
      <c r="N749" s="14"/>
      <c r="O749" s="14"/>
      <c r="P749" s="23" t="str">
        <f t="array" ref="P749">IF(Q749="","",XLOOKUP(Q749,selector_05,selector_05_ids,""))</f>
        <v/>
      </c>
      <c r="Q749" s="25"/>
      <c r="R749" s="23" t="str">
        <f t="array" ref="R749">IF(S749="","",XLOOKUP(S749,selector_23,selector_23_ids,""))</f>
        <v/>
      </c>
      <c r="S749" s="25"/>
      <c r="T749" s="23" t="str">
        <f t="array" ref="T749">IF(U749="","",XLOOKUP(U749,selector_06,selector_06_ids,""))</f>
        <v/>
      </c>
      <c r="U749" s="25"/>
      <c r="V749" s="23" t="str">
        <f t="array" ref="V749">IF(W749="","",XLOOKUP(W749,selector_04,selector_04_ids,""))</f>
        <v/>
      </c>
      <c r="W749" s="25"/>
      <c r="AK749" s="19" t="s">
        <v>68</v>
      </c>
      <c r="AL749" s="19" t="s">
        <v>68</v>
      </c>
    </row>
    <row r="750">
      <c r="A750" s="14"/>
      <c r="B750" s="14"/>
      <c r="C750" s="14"/>
      <c r="D750" s="14"/>
      <c r="E750" s="14"/>
      <c r="F750" s="32"/>
      <c r="G750" s="23" t="str">
        <f t="array" ref="G750">IF(H750="","",XLOOKUP(H750,selector_06,selector_06_ids,""))</f>
        <v/>
      </c>
      <c r="H750" s="25"/>
      <c r="I750" s="23" t="str">
        <f t="array" ref="I750">IF(J750="","",XLOOKUP(J750,selector_08,selector_08_ids,""))</f>
        <v/>
      </c>
      <c r="J750" s="25"/>
      <c r="K750" s="14"/>
      <c r="L750" s="14"/>
      <c r="M750" s="14"/>
      <c r="N750" s="14"/>
      <c r="O750" s="14"/>
      <c r="P750" s="23" t="str">
        <f t="array" ref="P750">IF(Q750="","",XLOOKUP(Q750,selector_05,selector_05_ids,""))</f>
        <v/>
      </c>
      <c r="Q750" s="25"/>
      <c r="R750" s="23" t="str">
        <f t="array" ref="R750">IF(S750="","",XLOOKUP(S750,selector_23,selector_23_ids,""))</f>
        <v/>
      </c>
      <c r="S750" s="25"/>
      <c r="T750" s="23" t="str">
        <f t="array" ref="T750">IF(U750="","",XLOOKUP(U750,selector_06,selector_06_ids,""))</f>
        <v/>
      </c>
      <c r="U750" s="25"/>
      <c r="V750" s="23" t="str">
        <f t="array" ref="V750">IF(W750="","",XLOOKUP(W750,selector_04,selector_04_ids,""))</f>
        <v/>
      </c>
      <c r="W750" s="25"/>
      <c r="AK750" s="19" t="s">
        <v>68</v>
      </c>
      <c r="AL750" s="19" t="s">
        <v>68</v>
      </c>
    </row>
    <row r="751">
      <c r="A751" s="14"/>
      <c r="B751" s="14"/>
      <c r="C751" s="14"/>
      <c r="D751" s="14"/>
      <c r="E751" s="14"/>
      <c r="F751" s="32"/>
      <c r="G751" s="23" t="str">
        <f t="array" ref="G751">IF(H751="","",XLOOKUP(H751,selector_06,selector_06_ids,""))</f>
        <v/>
      </c>
      <c r="H751" s="25"/>
      <c r="I751" s="23" t="str">
        <f t="array" ref="I751">IF(J751="","",XLOOKUP(J751,selector_08,selector_08_ids,""))</f>
        <v/>
      </c>
      <c r="J751" s="25"/>
      <c r="K751" s="14"/>
      <c r="L751" s="14"/>
      <c r="M751" s="14"/>
      <c r="N751" s="14"/>
      <c r="O751" s="14"/>
      <c r="P751" s="23" t="str">
        <f t="array" ref="P751">IF(Q751="","",XLOOKUP(Q751,selector_05,selector_05_ids,""))</f>
        <v/>
      </c>
      <c r="Q751" s="25"/>
      <c r="R751" s="23" t="str">
        <f t="array" ref="R751">IF(S751="","",XLOOKUP(S751,selector_23,selector_23_ids,""))</f>
        <v/>
      </c>
      <c r="S751" s="25"/>
      <c r="T751" s="23" t="str">
        <f t="array" ref="T751">IF(U751="","",XLOOKUP(U751,selector_06,selector_06_ids,""))</f>
        <v/>
      </c>
      <c r="U751" s="25"/>
      <c r="V751" s="23" t="str">
        <f t="array" ref="V751">IF(W751="","",XLOOKUP(W751,selector_04,selector_04_ids,""))</f>
        <v/>
      </c>
      <c r="W751" s="25"/>
      <c r="AK751" s="19" t="s">
        <v>68</v>
      </c>
      <c r="AL751" s="19" t="s">
        <v>68</v>
      </c>
    </row>
    <row r="752">
      <c r="A752" s="14"/>
      <c r="B752" s="14"/>
      <c r="C752" s="14"/>
      <c r="D752" s="14"/>
      <c r="E752" s="14"/>
      <c r="F752" s="32"/>
      <c r="G752" s="23" t="str">
        <f t="array" ref="G752">IF(H752="","",XLOOKUP(H752,selector_06,selector_06_ids,""))</f>
        <v/>
      </c>
      <c r="H752" s="25"/>
      <c r="I752" s="23" t="str">
        <f t="array" ref="I752">IF(J752="","",XLOOKUP(J752,selector_08,selector_08_ids,""))</f>
        <v/>
      </c>
      <c r="J752" s="25"/>
      <c r="K752" s="14"/>
      <c r="L752" s="14"/>
      <c r="M752" s="14"/>
      <c r="N752" s="14"/>
      <c r="O752" s="14"/>
      <c r="P752" s="23" t="str">
        <f t="array" ref="P752">IF(Q752="","",XLOOKUP(Q752,selector_05,selector_05_ids,""))</f>
        <v/>
      </c>
      <c r="Q752" s="25"/>
      <c r="R752" s="23" t="str">
        <f t="array" ref="R752">IF(S752="","",XLOOKUP(S752,selector_23,selector_23_ids,""))</f>
        <v/>
      </c>
      <c r="S752" s="25"/>
      <c r="T752" s="23" t="str">
        <f t="array" ref="T752">IF(U752="","",XLOOKUP(U752,selector_06,selector_06_ids,""))</f>
        <v/>
      </c>
      <c r="U752" s="25"/>
      <c r="V752" s="23" t="str">
        <f t="array" ref="V752">IF(W752="","",XLOOKUP(W752,selector_04,selector_04_ids,""))</f>
        <v/>
      </c>
      <c r="W752" s="25"/>
      <c r="AK752" s="19" t="s">
        <v>68</v>
      </c>
      <c r="AL752" s="19" t="s">
        <v>68</v>
      </c>
    </row>
    <row r="753">
      <c r="A753" s="14"/>
      <c r="B753" s="14"/>
      <c r="C753" s="14"/>
      <c r="D753" s="14"/>
      <c r="E753" s="14"/>
      <c r="F753" s="32"/>
      <c r="G753" s="23" t="str">
        <f t="array" ref="G753">IF(H753="","",XLOOKUP(H753,selector_06,selector_06_ids,""))</f>
        <v/>
      </c>
      <c r="H753" s="25"/>
      <c r="I753" s="23" t="str">
        <f t="array" ref="I753">IF(J753="","",XLOOKUP(J753,selector_08,selector_08_ids,""))</f>
        <v/>
      </c>
      <c r="J753" s="25"/>
      <c r="K753" s="14"/>
      <c r="L753" s="14"/>
      <c r="M753" s="14"/>
      <c r="N753" s="14"/>
      <c r="O753" s="14"/>
      <c r="P753" s="23" t="str">
        <f t="array" ref="P753">IF(Q753="","",XLOOKUP(Q753,selector_05,selector_05_ids,""))</f>
        <v/>
      </c>
      <c r="Q753" s="25"/>
      <c r="R753" s="23" t="str">
        <f t="array" ref="R753">IF(S753="","",XLOOKUP(S753,selector_23,selector_23_ids,""))</f>
        <v/>
      </c>
      <c r="S753" s="25"/>
      <c r="T753" s="23" t="str">
        <f t="array" ref="T753">IF(U753="","",XLOOKUP(U753,selector_06,selector_06_ids,""))</f>
        <v/>
      </c>
      <c r="U753" s="25"/>
      <c r="V753" s="23" t="str">
        <f t="array" ref="V753">IF(W753="","",XLOOKUP(W753,selector_04,selector_04_ids,""))</f>
        <v/>
      </c>
      <c r="W753" s="25"/>
      <c r="AK753" s="19" t="s">
        <v>68</v>
      </c>
      <c r="AL753" s="19" t="s">
        <v>68</v>
      </c>
    </row>
    <row r="754">
      <c r="A754" s="14"/>
      <c r="B754" s="14"/>
      <c r="C754" s="14"/>
      <c r="D754" s="14"/>
      <c r="E754" s="14"/>
      <c r="F754" s="32"/>
      <c r="G754" s="23" t="str">
        <f t="array" ref="G754">IF(H754="","",XLOOKUP(H754,selector_06,selector_06_ids,""))</f>
        <v/>
      </c>
      <c r="H754" s="25"/>
      <c r="I754" s="23" t="str">
        <f t="array" ref="I754">IF(J754="","",XLOOKUP(J754,selector_08,selector_08_ids,""))</f>
        <v/>
      </c>
      <c r="J754" s="25"/>
      <c r="K754" s="14"/>
      <c r="L754" s="14"/>
      <c r="M754" s="14"/>
      <c r="N754" s="14"/>
      <c r="O754" s="14"/>
      <c r="P754" s="23" t="str">
        <f t="array" ref="P754">IF(Q754="","",XLOOKUP(Q754,selector_05,selector_05_ids,""))</f>
        <v/>
      </c>
      <c r="Q754" s="25"/>
      <c r="R754" s="23" t="str">
        <f t="array" ref="R754">IF(S754="","",XLOOKUP(S754,selector_23,selector_23_ids,""))</f>
        <v/>
      </c>
      <c r="S754" s="25"/>
      <c r="T754" s="23" t="str">
        <f t="array" ref="T754">IF(U754="","",XLOOKUP(U754,selector_06,selector_06_ids,""))</f>
        <v/>
      </c>
      <c r="U754" s="25"/>
      <c r="V754" s="23" t="str">
        <f t="array" ref="V754">IF(W754="","",XLOOKUP(W754,selector_04,selector_04_ids,""))</f>
        <v/>
      </c>
      <c r="W754" s="25"/>
      <c r="AK754" s="19" t="s">
        <v>68</v>
      </c>
      <c r="AL754" s="19" t="s">
        <v>68</v>
      </c>
    </row>
    <row r="755">
      <c r="A755" s="14"/>
      <c r="B755" s="14"/>
      <c r="C755" s="14"/>
      <c r="D755" s="14"/>
      <c r="E755" s="14"/>
      <c r="F755" s="32"/>
      <c r="G755" s="23" t="str">
        <f t="array" ref="G755">IF(H755="","",XLOOKUP(H755,selector_06,selector_06_ids,""))</f>
        <v/>
      </c>
      <c r="H755" s="25"/>
      <c r="I755" s="23" t="str">
        <f t="array" ref="I755">IF(J755="","",XLOOKUP(J755,selector_08,selector_08_ids,""))</f>
        <v/>
      </c>
      <c r="J755" s="25"/>
      <c r="K755" s="14"/>
      <c r="L755" s="14"/>
      <c r="M755" s="14"/>
      <c r="N755" s="14"/>
      <c r="O755" s="14"/>
      <c r="P755" s="23" t="str">
        <f t="array" ref="P755">IF(Q755="","",XLOOKUP(Q755,selector_05,selector_05_ids,""))</f>
        <v/>
      </c>
      <c r="Q755" s="25"/>
      <c r="R755" s="23" t="str">
        <f t="array" ref="R755">IF(S755="","",XLOOKUP(S755,selector_23,selector_23_ids,""))</f>
        <v/>
      </c>
      <c r="S755" s="25"/>
      <c r="T755" s="23" t="str">
        <f t="array" ref="T755">IF(U755="","",XLOOKUP(U755,selector_06,selector_06_ids,""))</f>
        <v/>
      </c>
      <c r="U755" s="25"/>
      <c r="V755" s="23" t="str">
        <f t="array" ref="V755">IF(W755="","",XLOOKUP(W755,selector_04,selector_04_ids,""))</f>
        <v/>
      </c>
      <c r="W755" s="25"/>
      <c r="AK755" s="19" t="s">
        <v>68</v>
      </c>
      <c r="AL755" s="19" t="s">
        <v>68</v>
      </c>
    </row>
    <row r="756">
      <c r="A756" s="14"/>
      <c r="B756" s="14"/>
      <c r="C756" s="14"/>
      <c r="D756" s="14"/>
      <c r="E756" s="14"/>
      <c r="F756" s="32"/>
      <c r="G756" s="23" t="str">
        <f t="array" ref="G756">IF(H756="","",XLOOKUP(H756,selector_06,selector_06_ids,""))</f>
        <v/>
      </c>
      <c r="H756" s="25"/>
      <c r="I756" s="23" t="str">
        <f t="array" ref="I756">IF(J756="","",XLOOKUP(J756,selector_08,selector_08_ids,""))</f>
        <v/>
      </c>
      <c r="J756" s="25"/>
      <c r="K756" s="14"/>
      <c r="L756" s="14"/>
      <c r="M756" s="14"/>
      <c r="N756" s="14"/>
      <c r="O756" s="14"/>
      <c r="P756" s="23" t="str">
        <f t="array" ref="P756">IF(Q756="","",XLOOKUP(Q756,selector_05,selector_05_ids,""))</f>
        <v/>
      </c>
      <c r="Q756" s="25"/>
      <c r="R756" s="23" t="str">
        <f t="array" ref="R756">IF(S756="","",XLOOKUP(S756,selector_23,selector_23_ids,""))</f>
        <v/>
      </c>
      <c r="S756" s="25"/>
      <c r="T756" s="23" t="str">
        <f t="array" ref="T756">IF(U756="","",XLOOKUP(U756,selector_06,selector_06_ids,""))</f>
        <v/>
      </c>
      <c r="U756" s="25"/>
      <c r="V756" s="23" t="str">
        <f t="array" ref="V756">IF(W756="","",XLOOKUP(W756,selector_04,selector_04_ids,""))</f>
        <v/>
      </c>
      <c r="W756" s="25"/>
      <c r="AK756" s="19" t="s">
        <v>68</v>
      </c>
      <c r="AL756" s="19" t="s">
        <v>68</v>
      </c>
    </row>
    <row r="757">
      <c r="A757" s="14"/>
      <c r="B757" s="14"/>
      <c r="C757" s="14"/>
      <c r="D757" s="14"/>
      <c r="E757" s="14"/>
      <c r="F757" s="32"/>
      <c r="G757" s="23" t="str">
        <f t="array" ref="G757">IF(H757="","",XLOOKUP(H757,selector_06,selector_06_ids,""))</f>
        <v/>
      </c>
      <c r="H757" s="25"/>
      <c r="I757" s="23" t="str">
        <f t="array" ref="I757">IF(J757="","",XLOOKUP(J757,selector_08,selector_08_ids,""))</f>
        <v/>
      </c>
      <c r="J757" s="25"/>
      <c r="K757" s="14"/>
      <c r="L757" s="14"/>
      <c r="M757" s="14"/>
      <c r="N757" s="14"/>
      <c r="O757" s="14"/>
      <c r="P757" s="23" t="str">
        <f t="array" ref="P757">IF(Q757="","",XLOOKUP(Q757,selector_05,selector_05_ids,""))</f>
        <v/>
      </c>
      <c r="Q757" s="25"/>
      <c r="R757" s="23" t="str">
        <f t="array" ref="R757">IF(S757="","",XLOOKUP(S757,selector_23,selector_23_ids,""))</f>
        <v/>
      </c>
      <c r="S757" s="25"/>
      <c r="T757" s="23" t="str">
        <f t="array" ref="T757">IF(U757="","",XLOOKUP(U757,selector_06,selector_06_ids,""))</f>
        <v/>
      </c>
      <c r="U757" s="25"/>
      <c r="V757" s="23" t="str">
        <f t="array" ref="V757">IF(W757="","",XLOOKUP(W757,selector_04,selector_04_ids,""))</f>
        <v/>
      </c>
      <c r="W757" s="25"/>
      <c r="AK757" s="19" t="s">
        <v>68</v>
      </c>
      <c r="AL757" s="19" t="s">
        <v>68</v>
      </c>
    </row>
    <row r="758">
      <c r="A758" s="14"/>
      <c r="B758" s="14"/>
      <c r="C758" s="14"/>
      <c r="D758" s="14"/>
      <c r="E758" s="14"/>
      <c r="F758" s="32"/>
      <c r="G758" s="23" t="str">
        <f t="array" ref="G758">IF(H758="","",XLOOKUP(H758,selector_06,selector_06_ids,""))</f>
        <v/>
      </c>
      <c r="H758" s="25"/>
      <c r="I758" s="23" t="str">
        <f t="array" ref="I758">IF(J758="","",XLOOKUP(J758,selector_08,selector_08_ids,""))</f>
        <v/>
      </c>
      <c r="J758" s="25"/>
      <c r="K758" s="14"/>
      <c r="L758" s="14"/>
      <c r="M758" s="14"/>
      <c r="N758" s="14"/>
      <c r="O758" s="14"/>
      <c r="P758" s="23" t="str">
        <f t="array" ref="P758">IF(Q758="","",XLOOKUP(Q758,selector_05,selector_05_ids,""))</f>
        <v/>
      </c>
      <c r="Q758" s="25"/>
      <c r="R758" s="23" t="str">
        <f t="array" ref="R758">IF(S758="","",XLOOKUP(S758,selector_23,selector_23_ids,""))</f>
        <v/>
      </c>
      <c r="S758" s="25"/>
      <c r="T758" s="23" t="str">
        <f t="array" ref="T758">IF(U758="","",XLOOKUP(U758,selector_06,selector_06_ids,""))</f>
        <v/>
      </c>
      <c r="U758" s="25"/>
      <c r="V758" s="23" t="str">
        <f t="array" ref="V758">IF(W758="","",XLOOKUP(W758,selector_04,selector_04_ids,""))</f>
        <v/>
      </c>
      <c r="W758" s="25"/>
      <c r="AK758" s="19" t="s">
        <v>68</v>
      </c>
      <c r="AL758" s="19" t="s">
        <v>68</v>
      </c>
    </row>
    <row r="759">
      <c r="A759" s="14"/>
      <c r="B759" s="14"/>
      <c r="C759" s="14"/>
      <c r="D759" s="14"/>
      <c r="E759" s="14"/>
      <c r="F759" s="32"/>
      <c r="G759" s="23" t="str">
        <f t="array" ref="G759">IF(H759="","",XLOOKUP(H759,selector_06,selector_06_ids,""))</f>
        <v/>
      </c>
      <c r="H759" s="25"/>
      <c r="I759" s="23" t="str">
        <f t="array" ref="I759">IF(J759="","",XLOOKUP(J759,selector_08,selector_08_ids,""))</f>
        <v/>
      </c>
      <c r="J759" s="25"/>
      <c r="K759" s="14"/>
      <c r="L759" s="14"/>
      <c r="M759" s="14"/>
      <c r="N759" s="14"/>
      <c r="O759" s="14"/>
      <c r="P759" s="23" t="str">
        <f t="array" ref="P759">IF(Q759="","",XLOOKUP(Q759,selector_05,selector_05_ids,""))</f>
        <v/>
      </c>
      <c r="Q759" s="25"/>
      <c r="R759" s="23" t="str">
        <f t="array" ref="R759">IF(S759="","",XLOOKUP(S759,selector_23,selector_23_ids,""))</f>
        <v/>
      </c>
      <c r="S759" s="25"/>
      <c r="T759" s="23" t="str">
        <f t="array" ref="T759">IF(U759="","",XLOOKUP(U759,selector_06,selector_06_ids,""))</f>
        <v/>
      </c>
      <c r="U759" s="25"/>
      <c r="V759" s="23" t="str">
        <f t="array" ref="V759">IF(W759="","",XLOOKUP(W759,selector_04,selector_04_ids,""))</f>
        <v/>
      </c>
      <c r="W759" s="25"/>
      <c r="AK759" s="19" t="s">
        <v>68</v>
      </c>
      <c r="AL759" s="19" t="s">
        <v>68</v>
      </c>
    </row>
    <row r="760">
      <c r="A760" s="14"/>
      <c r="B760" s="14"/>
      <c r="C760" s="14"/>
      <c r="D760" s="14"/>
      <c r="E760" s="14"/>
      <c r="F760" s="32"/>
      <c r="G760" s="23" t="str">
        <f t="array" ref="G760">IF(H760="","",XLOOKUP(H760,selector_06,selector_06_ids,""))</f>
        <v/>
      </c>
      <c r="H760" s="25"/>
      <c r="I760" s="23" t="str">
        <f t="array" ref="I760">IF(J760="","",XLOOKUP(J760,selector_08,selector_08_ids,""))</f>
        <v/>
      </c>
      <c r="J760" s="25"/>
      <c r="K760" s="14"/>
      <c r="L760" s="14"/>
      <c r="M760" s="14"/>
      <c r="N760" s="14"/>
      <c r="O760" s="14"/>
      <c r="P760" s="23" t="str">
        <f t="array" ref="P760">IF(Q760="","",XLOOKUP(Q760,selector_05,selector_05_ids,""))</f>
        <v/>
      </c>
      <c r="Q760" s="25"/>
      <c r="R760" s="23" t="str">
        <f t="array" ref="R760">IF(S760="","",XLOOKUP(S760,selector_23,selector_23_ids,""))</f>
        <v/>
      </c>
      <c r="S760" s="25"/>
      <c r="T760" s="23" t="str">
        <f t="array" ref="T760">IF(U760="","",XLOOKUP(U760,selector_06,selector_06_ids,""))</f>
        <v/>
      </c>
      <c r="U760" s="25"/>
      <c r="V760" s="23" t="str">
        <f t="array" ref="V760">IF(W760="","",XLOOKUP(W760,selector_04,selector_04_ids,""))</f>
        <v/>
      </c>
      <c r="W760" s="25"/>
      <c r="AK760" s="19" t="s">
        <v>68</v>
      </c>
      <c r="AL760" s="19" t="s">
        <v>68</v>
      </c>
    </row>
    <row r="761">
      <c r="A761" s="14"/>
      <c r="B761" s="14"/>
      <c r="C761" s="14"/>
      <c r="D761" s="14"/>
      <c r="E761" s="14"/>
      <c r="F761" s="32"/>
      <c r="G761" s="23" t="str">
        <f t="array" ref="G761">IF(H761="","",XLOOKUP(H761,selector_06,selector_06_ids,""))</f>
        <v/>
      </c>
      <c r="H761" s="25"/>
      <c r="I761" s="23" t="str">
        <f t="array" ref="I761">IF(J761="","",XLOOKUP(J761,selector_08,selector_08_ids,""))</f>
        <v/>
      </c>
      <c r="J761" s="25"/>
      <c r="K761" s="14"/>
      <c r="L761" s="14"/>
      <c r="M761" s="14"/>
      <c r="N761" s="14"/>
      <c r="O761" s="14"/>
      <c r="P761" s="23" t="str">
        <f t="array" ref="P761">IF(Q761="","",XLOOKUP(Q761,selector_05,selector_05_ids,""))</f>
        <v/>
      </c>
      <c r="Q761" s="25"/>
      <c r="R761" s="23" t="str">
        <f t="array" ref="R761">IF(S761="","",XLOOKUP(S761,selector_23,selector_23_ids,""))</f>
        <v/>
      </c>
      <c r="S761" s="25"/>
      <c r="T761" s="23" t="str">
        <f t="array" ref="T761">IF(U761="","",XLOOKUP(U761,selector_06,selector_06_ids,""))</f>
        <v/>
      </c>
      <c r="U761" s="25"/>
      <c r="V761" s="23" t="str">
        <f t="array" ref="V761">IF(W761="","",XLOOKUP(W761,selector_04,selector_04_ids,""))</f>
        <v/>
      </c>
      <c r="W761" s="25"/>
      <c r="AK761" s="19" t="s">
        <v>68</v>
      </c>
      <c r="AL761" s="19" t="s">
        <v>68</v>
      </c>
    </row>
    <row r="762">
      <c r="A762" s="14"/>
      <c r="B762" s="14"/>
      <c r="C762" s="14"/>
      <c r="D762" s="14"/>
      <c r="E762" s="14"/>
      <c r="F762" s="32"/>
      <c r="G762" s="23" t="str">
        <f t="array" ref="G762">IF(H762="","",XLOOKUP(H762,selector_06,selector_06_ids,""))</f>
        <v/>
      </c>
      <c r="H762" s="25"/>
      <c r="I762" s="23" t="str">
        <f t="array" ref="I762">IF(J762="","",XLOOKUP(J762,selector_08,selector_08_ids,""))</f>
        <v/>
      </c>
      <c r="J762" s="25"/>
      <c r="K762" s="14"/>
      <c r="L762" s="14"/>
      <c r="M762" s="14"/>
      <c r="N762" s="14"/>
      <c r="O762" s="14"/>
      <c r="P762" s="23" t="str">
        <f t="array" ref="P762">IF(Q762="","",XLOOKUP(Q762,selector_05,selector_05_ids,""))</f>
        <v/>
      </c>
      <c r="Q762" s="25"/>
      <c r="R762" s="23" t="str">
        <f t="array" ref="R762">IF(S762="","",XLOOKUP(S762,selector_23,selector_23_ids,""))</f>
        <v/>
      </c>
      <c r="S762" s="25"/>
      <c r="T762" s="23" t="str">
        <f t="array" ref="T762">IF(U762="","",XLOOKUP(U762,selector_06,selector_06_ids,""))</f>
        <v/>
      </c>
      <c r="U762" s="25"/>
      <c r="V762" s="23" t="str">
        <f t="array" ref="V762">IF(W762="","",XLOOKUP(W762,selector_04,selector_04_ids,""))</f>
        <v/>
      </c>
      <c r="W762" s="25"/>
      <c r="AK762" s="19" t="s">
        <v>68</v>
      </c>
      <c r="AL762" s="19" t="s">
        <v>68</v>
      </c>
    </row>
    <row r="763">
      <c r="A763" s="14"/>
      <c r="B763" s="14"/>
      <c r="C763" s="14"/>
      <c r="D763" s="14"/>
      <c r="E763" s="14"/>
      <c r="F763" s="32"/>
      <c r="G763" s="23" t="str">
        <f t="array" ref="G763">IF(H763="","",XLOOKUP(H763,selector_06,selector_06_ids,""))</f>
        <v/>
      </c>
      <c r="H763" s="25"/>
      <c r="I763" s="23" t="str">
        <f t="array" ref="I763">IF(J763="","",XLOOKUP(J763,selector_08,selector_08_ids,""))</f>
        <v/>
      </c>
      <c r="J763" s="25"/>
      <c r="K763" s="14"/>
      <c r="L763" s="14"/>
      <c r="M763" s="14"/>
      <c r="N763" s="14"/>
      <c r="O763" s="14"/>
      <c r="P763" s="23" t="str">
        <f t="array" ref="P763">IF(Q763="","",XLOOKUP(Q763,selector_05,selector_05_ids,""))</f>
        <v/>
      </c>
      <c r="Q763" s="25"/>
      <c r="R763" s="23" t="str">
        <f t="array" ref="R763">IF(S763="","",XLOOKUP(S763,selector_23,selector_23_ids,""))</f>
        <v/>
      </c>
      <c r="S763" s="25"/>
      <c r="T763" s="23" t="str">
        <f t="array" ref="T763">IF(U763="","",XLOOKUP(U763,selector_06,selector_06_ids,""))</f>
        <v/>
      </c>
      <c r="U763" s="25"/>
      <c r="V763" s="23" t="str">
        <f t="array" ref="V763">IF(W763="","",XLOOKUP(W763,selector_04,selector_04_ids,""))</f>
        <v/>
      </c>
      <c r="W763" s="25"/>
      <c r="AK763" s="19" t="s">
        <v>68</v>
      </c>
      <c r="AL763" s="19" t="s">
        <v>68</v>
      </c>
    </row>
    <row r="764">
      <c r="A764" s="14"/>
      <c r="B764" s="14"/>
      <c r="C764" s="14"/>
      <c r="D764" s="14"/>
      <c r="E764" s="14"/>
      <c r="F764" s="32"/>
      <c r="G764" s="23" t="str">
        <f t="array" ref="G764">IF(H764="","",XLOOKUP(H764,selector_06,selector_06_ids,""))</f>
        <v/>
      </c>
      <c r="H764" s="25"/>
      <c r="I764" s="23" t="str">
        <f t="array" ref="I764">IF(J764="","",XLOOKUP(J764,selector_08,selector_08_ids,""))</f>
        <v/>
      </c>
      <c r="J764" s="25"/>
      <c r="K764" s="14"/>
      <c r="L764" s="14"/>
      <c r="M764" s="14"/>
      <c r="N764" s="14"/>
      <c r="O764" s="14"/>
      <c r="P764" s="23" t="str">
        <f t="array" ref="P764">IF(Q764="","",XLOOKUP(Q764,selector_05,selector_05_ids,""))</f>
        <v/>
      </c>
      <c r="Q764" s="25"/>
      <c r="R764" s="23" t="str">
        <f t="array" ref="R764">IF(S764="","",XLOOKUP(S764,selector_23,selector_23_ids,""))</f>
        <v/>
      </c>
      <c r="S764" s="25"/>
      <c r="T764" s="23" t="str">
        <f t="array" ref="T764">IF(U764="","",XLOOKUP(U764,selector_06,selector_06_ids,""))</f>
        <v/>
      </c>
      <c r="U764" s="25"/>
      <c r="V764" s="23" t="str">
        <f t="array" ref="V764">IF(W764="","",XLOOKUP(W764,selector_04,selector_04_ids,""))</f>
        <v/>
      </c>
      <c r="W764" s="25"/>
      <c r="AK764" s="19" t="s">
        <v>68</v>
      </c>
      <c r="AL764" s="19" t="s">
        <v>68</v>
      </c>
    </row>
    <row r="765">
      <c r="A765" s="14"/>
      <c r="B765" s="14"/>
      <c r="C765" s="14"/>
      <c r="D765" s="14"/>
      <c r="E765" s="14"/>
      <c r="F765" s="32"/>
      <c r="G765" s="23" t="str">
        <f t="array" ref="G765">IF(H765="","",XLOOKUP(H765,selector_06,selector_06_ids,""))</f>
        <v/>
      </c>
      <c r="H765" s="25"/>
      <c r="I765" s="23" t="str">
        <f t="array" ref="I765">IF(J765="","",XLOOKUP(J765,selector_08,selector_08_ids,""))</f>
        <v/>
      </c>
      <c r="J765" s="25"/>
      <c r="K765" s="14"/>
      <c r="L765" s="14"/>
      <c r="M765" s="14"/>
      <c r="N765" s="14"/>
      <c r="O765" s="14"/>
      <c r="P765" s="23" t="str">
        <f t="array" ref="P765">IF(Q765="","",XLOOKUP(Q765,selector_05,selector_05_ids,""))</f>
        <v/>
      </c>
      <c r="Q765" s="25"/>
      <c r="R765" s="23" t="str">
        <f t="array" ref="R765">IF(S765="","",XLOOKUP(S765,selector_23,selector_23_ids,""))</f>
        <v/>
      </c>
      <c r="S765" s="25"/>
      <c r="T765" s="23" t="str">
        <f t="array" ref="T765">IF(U765="","",XLOOKUP(U765,selector_06,selector_06_ids,""))</f>
        <v/>
      </c>
      <c r="U765" s="25"/>
      <c r="V765" s="23" t="str">
        <f t="array" ref="V765">IF(W765="","",XLOOKUP(W765,selector_04,selector_04_ids,""))</f>
        <v/>
      </c>
      <c r="W765" s="25"/>
      <c r="AK765" s="19" t="s">
        <v>68</v>
      </c>
      <c r="AL765" s="19" t="s">
        <v>68</v>
      </c>
    </row>
    <row r="766">
      <c r="A766" s="14"/>
      <c r="B766" s="14"/>
      <c r="C766" s="14"/>
      <c r="D766" s="14"/>
      <c r="E766" s="14"/>
      <c r="F766" s="32"/>
      <c r="G766" s="23" t="str">
        <f t="array" ref="G766">IF(H766="","",XLOOKUP(H766,selector_06,selector_06_ids,""))</f>
        <v/>
      </c>
      <c r="H766" s="25"/>
      <c r="I766" s="23" t="str">
        <f t="array" ref="I766">IF(J766="","",XLOOKUP(J766,selector_08,selector_08_ids,""))</f>
        <v/>
      </c>
      <c r="J766" s="25"/>
      <c r="K766" s="14"/>
      <c r="L766" s="14"/>
      <c r="M766" s="14"/>
      <c r="N766" s="14"/>
      <c r="O766" s="14"/>
      <c r="P766" s="23" t="str">
        <f t="array" ref="P766">IF(Q766="","",XLOOKUP(Q766,selector_05,selector_05_ids,""))</f>
        <v/>
      </c>
      <c r="Q766" s="25"/>
      <c r="R766" s="23" t="str">
        <f t="array" ref="R766">IF(S766="","",XLOOKUP(S766,selector_23,selector_23_ids,""))</f>
        <v/>
      </c>
      <c r="S766" s="25"/>
      <c r="T766" s="23" t="str">
        <f t="array" ref="T766">IF(U766="","",XLOOKUP(U766,selector_06,selector_06_ids,""))</f>
        <v/>
      </c>
      <c r="U766" s="25"/>
      <c r="V766" s="23" t="str">
        <f t="array" ref="V766">IF(W766="","",XLOOKUP(W766,selector_04,selector_04_ids,""))</f>
        <v/>
      </c>
      <c r="W766" s="25"/>
      <c r="AK766" s="19" t="s">
        <v>68</v>
      </c>
      <c r="AL766" s="19" t="s">
        <v>68</v>
      </c>
    </row>
    <row r="767">
      <c r="A767" s="14"/>
      <c r="B767" s="14"/>
      <c r="C767" s="14"/>
      <c r="D767" s="14"/>
      <c r="E767" s="14"/>
      <c r="F767" s="32"/>
      <c r="G767" s="23" t="str">
        <f t="array" ref="G767">IF(H767="","",XLOOKUP(H767,selector_06,selector_06_ids,""))</f>
        <v/>
      </c>
      <c r="H767" s="25"/>
      <c r="I767" s="23" t="str">
        <f t="array" ref="I767">IF(J767="","",XLOOKUP(J767,selector_08,selector_08_ids,""))</f>
        <v/>
      </c>
      <c r="J767" s="25"/>
      <c r="K767" s="14"/>
      <c r="L767" s="14"/>
      <c r="M767" s="14"/>
      <c r="N767" s="14"/>
      <c r="O767" s="14"/>
      <c r="P767" s="23" t="str">
        <f t="array" ref="P767">IF(Q767="","",XLOOKUP(Q767,selector_05,selector_05_ids,""))</f>
        <v/>
      </c>
      <c r="Q767" s="25"/>
      <c r="R767" s="23" t="str">
        <f t="array" ref="R767">IF(S767="","",XLOOKUP(S767,selector_23,selector_23_ids,""))</f>
        <v/>
      </c>
      <c r="S767" s="25"/>
      <c r="T767" s="23" t="str">
        <f t="array" ref="T767">IF(U767="","",XLOOKUP(U767,selector_06,selector_06_ids,""))</f>
        <v/>
      </c>
      <c r="U767" s="25"/>
      <c r="V767" s="23" t="str">
        <f t="array" ref="V767">IF(W767="","",XLOOKUP(W767,selector_04,selector_04_ids,""))</f>
        <v/>
      </c>
      <c r="W767" s="25"/>
      <c r="AK767" s="19" t="s">
        <v>68</v>
      </c>
      <c r="AL767" s="19" t="s">
        <v>68</v>
      </c>
    </row>
    <row r="768">
      <c r="A768" s="14"/>
      <c r="B768" s="14"/>
      <c r="C768" s="14"/>
      <c r="D768" s="14"/>
      <c r="E768" s="14"/>
      <c r="F768" s="32"/>
      <c r="G768" s="23" t="str">
        <f t="array" ref="G768">IF(H768="","",XLOOKUP(H768,selector_06,selector_06_ids,""))</f>
        <v/>
      </c>
      <c r="H768" s="25"/>
      <c r="I768" s="23" t="str">
        <f t="array" ref="I768">IF(J768="","",XLOOKUP(J768,selector_08,selector_08_ids,""))</f>
        <v/>
      </c>
      <c r="J768" s="25"/>
      <c r="K768" s="14"/>
      <c r="L768" s="14"/>
      <c r="M768" s="14"/>
      <c r="N768" s="14"/>
      <c r="O768" s="14"/>
      <c r="P768" s="23" t="str">
        <f t="array" ref="P768">IF(Q768="","",XLOOKUP(Q768,selector_05,selector_05_ids,""))</f>
        <v/>
      </c>
      <c r="Q768" s="25"/>
      <c r="R768" s="23" t="str">
        <f t="array" ref="R768">IF(S768="","",XLOOKUP(S768,selector_23,selector_23_ids,""))</f>
        <v/>
      </c>
      <c r="S768" s="25"/>
      <c r="T768" s="23" t="str">
        <f t="array" ref="T768">IF(U768="","",XLOOKUP(U768,selector_06,selector_06_ids,""))</f>
        <v/>
      </c>
      <c r="U768" s="25"/>
      <c r="V768" s="23" t="str">
        <f t="array" ref="V768">IF(W768="","",XLOOKUP(W768,selector_04,selector_04_ids,""))</f>
        <v/>
      </c>
      <c r="W768" s="25"/>
      <c r="AK768" s="19" t="s">
        <v>68</v>
      </c>
      <c r="AL768" s="19" t="s">
        <v>68</v>
      </c>
    </row>
    <row r="769">
      <c r="A769" s="14"/>
      <c r="B769" s="14"/>
      <c r="C769" s="14"/>
      <c r="D769" s="14"/>
      <c r="E769" s="14"/>
      <c r="F769" s="32"/>
      <c r="G769" s="23" t="str">
        <f t="array" ref="G769">IF(H769="","",XLOOKUP(H769,selector_06,selector_06_ids,""))</f>
        <v/>
      </c>
      <c r="H769" s="25"/>
      <c r="I769" s="23" t="str">
        <f t="array" ref="I769">IF(J769="","",XLOOKUP(J769,selector_08,selector_08_ids,""))</f>
        <v/>
      </c>
      <c r="J769" s="25"/>
      <c r="K769" s="14"/>
      <c r="L769" s="14"/>
      <c r="M769" s="14"/>
      <c r="N769" s="14"/>
      <c r="O769" s="14"/>
      <c r="P769" s="23" t="str">
        <f t="array" ref="P769">IF(Q769="","",XLOOKUP(Q769,selector_05,selector_05_ids,""))</f>
        <v/>
      </c>
      <c r="Q769" s="25"/>
      <c r="R769" s="23" t="str">
        <f t="array" ref="R769">IF(S769="","",XLOOKUP(S769,selector_23,selector_23_ids,""))</f>
        <v/>
      </c>
      <c r="S769" s="25"/>
      <c r="T769" s="23" t="str">
        <f t="array" ref="T769">IF(U769="","",XLOOKUP(U769,selector_06,selector_06_ids,""))</f>
        <v/>
      </c>
      <c r="U769" s="25"/>
      <c r="V769" s="23" t="str">
        <f t="array" ref="V769">IF(W769="","",XLOOKUP(W769,selector_04,selector_04_ids,""))</f>
        <v/>
      </c>
      <c r="W769" s="25"/>
      <c r="AK769" s="19" t="s">
        <v>68</v>
      </c>
      <c r="AL769" s="19" t="s">
        <v>68</v>
      </c>
    </row>
    <row r="770">
      <c r="A770" s="14"/>
      <c r="B770" s="14"/>
      <c r="C770" s="14"/>
      <c r="D770" s="14"/>
      <c r="E770" s="14"/>
      <c r="F770" s="32"/>
      <c r="G770" s="23" t="str">
        <f t="array" ref="G770">IF(H770="","",XLOOKUP(H770,selector_06,selector_06_ids,""))</f>
        <v/>
      </c>
      <c r="H770" s="25"/>
      <c r="I770" s="23" t="str">
        <f t="array" ref="I770">IF(J770="","",XLOOKUP(J770,selector_08,selector_08_ids,""))</f>
        <v/>
      </c>
      <c r="J770" s="25"/>
      <c r="K770" s="14"/>
      <c r="L770" s="14"/>
      <c r="M770" s="14"/>
      <c r="N770" s="14"/>
      <c r="O770" s="14"/>
      <c r="P770" s="23" t="str">
        <f t="array" ref="P770">IF(Q770="","",XLOOKUP(Q770,selector_05,selector_05_ids,""))</f>
        <v/>
      </c>
      <c r="Q770" s="25"/>
      <c r="R770" s="23" t="str">
        <f t="array" ref="R770">IF(S770="","",XLOOKUP(S770,selector_23,selector_23_ids,""))</f>
        <v/>
      </c>
      <c r="S770" s="25"/>
      <c r="T770" s="23" t="str">
        <f t="array" ref="T770">IF(U770="","",XLOOKUP(U770,selector_06,selector_06_ids,""))</f>
        <v/>
      </c>
      <c r="U770" s="25"/>
      <c r="V770" s="23" t="str">
        <f t="array" ref="V770">IF(W770="","",XLOOKUP(W770,selector_04,selector_04_ids,""))</f>
        <v/>
      </c>
      <c r="W770" s="25"/>
      <c r="AK770" s="19" t="s">
        <v>68</v>
      </c>
      <c r="AL770" s="19" t="s">
        <v>68</v>
      </c>
    </row>
    <row r="771">
      <c r="A771" s="14"/>
      <c r="B771" s="14"/>
      <c r="C771" s="14"/>
      <c r="D771" s="14"/>
      <c r="E771" s="14"/>
      <c r="F771" s="32"/>
      <c r="G771" s="23" t="str">
        <f t="array" ref="G771">IF(H771="","",XLOOKUP(H771,selector_06,selector_06_ids,""))</f>
        <v/>
      </c>
      <c r="H771" s="25"/>
      <c r="I771" s="23" t="str">
        <f t="array" ref="I771">IF(J771="","",XLOOKUP(J771,selector_08,selector_08_ids,""))</f>
        <v/>
      </c>
      <c r="J771" s="25"/>
      <c r="K771" s="14"/>
      <c r="L771" s="14"/>
      <c r="M771" s="14"/>
      <c r="N771" s="14"/>
      <c r="O771" s="14"/>
      <c r="P771" s="23" t="str">
        <f t="array" ref="P771">IF(Q771="","",XLOOKUP(Q771,selector_05,selector_05_ids,""))</f>
        <v/>
      </c>
      <c r="Q771" s="25"/>
      <c r="R771" s="23" t="str">
        <f t="array" ref="R771">IF(S771="","",XLOOKUP(S771,selector_23,selector_23_ids,""))</f>
        <v/>
      </c>
      <c r="S771" s="25"/>
      <c r="T771" s="23" t="str">
        <f t="array" ref="T771">IF(U771="","",XLOOKUP(U771,selector_06,selector_06_ids,""))</f>
        <v/>
      </c>
      <c r="U771" s="25"/>
      <c r="V771" s="23" t="str">
        <f t="array" ref="V771">IF(W771="","",XLOOKUP(W771,selector_04,selector_04_ids,""))</f>
        <v/>
      </c>
      <c r="W771" s="25"/>
      <c r="AK771" s="19" t="s">
        <v>68</v>
      </c>
      <c r="AL771" s="19" t="s">
        <v>68</v>
      </c>
    </row>
    <row r="772">
      <c r="A772" s="14"/>
      <c r="B772" s="14"/>
      <c r="C772" s="14"/>
      <c r="D772" s="14"/>
      <c r="E772" s="14"/>
      <c r="F772" s="32"/>
      <c r="G772" s="23" t="str">
        <f t="array" ref="G772">IF(H772="","",XLOOKUP(H772,selector_06,selector_06_ids,""))</f>
        <v/>
      </c>
      <c r="H772" s="25"/>
      <c r="I772" s="23" t="str">
        <f t="array" ref="I772">IF(J772="","",XLOOKUP(J772,selector_08,selector_08_ids,""))</f>
        <v/>
      </c>
      <c r="J772" s="25"/>
      <c r="K772" s="14"/>
      <c r="L772" s="14"/>
      <c r="M772" s="14"/>
      <c r="N772" s="14"/>
      <c r="O772" s="14"/>
      <c r="P772" s="23" t="str">
        <f t="array" ref="P772">IF(Q772="","",XLOOKUP(Q772,selector_05,selector_05_ids,""))</f>
        <v/>
      </c>
      <c r="Q772" s="25"/>
      <c r="R772" s="23" t="str">
        <f t="array" ref="R772">IF(S772="","",XLOOKUP(S772,selector_23,selector_23_ids,""))</f>
        <v/>
      </c>
      <c r="S772" s="25"/>
      <c r="T772" s="23" t="str">
        <f t="array" ref="T772">IF(U772="","",XLOOKUP(U772,selector_06,selector_06_ids,""))</f>
        <v/>
      </c>
      <c r="U772" s="25"/>
      <c r="V772" s="23" t="str">
        <f t="array" ref="V772">IF(W772="","",XLOOKUP(W772,selector_04,selector_04_ids,""))</f>
        <v/>
      </c>
      <c r="W772" s="25"/>
      <c r="AK772" s="19" t="s">
        <v>68</v>
      </c>
      <c r="AL772" s="19" t="s">
        <v>68</v>
      </c>
    </row>
    <row r="773">
      <c r="A773" s="14"/>
      <c r="B773" s="14"/>
      <c r="C773" s="14"/>
      <c r="D773" s="14"/>
      <c r="E773" s="14"/>
      <c r="F773" s="32"/>
      <c r="G773" s="23" t="str">
        <f t="array" ref="G773">IF(H773="","",XLOOKUP(H773,selector_06,selector_06_ids,""))</f>
        <v/>
      </c>
      <c r="H773" s="25"/>
      <c r="I773" s="23" t="str">
        <f t="array" ref="I773">IF(J773="","",XLOOKUP(J773,selector_08,selector_08_ids,""))</f>
        <v/>
      </c>
      <c r="J773" s="25"/>
      <c r="K773" s="14"/>
      <c r="L773" s="14"/>
      <c r="M773" s="14"/>
      <c r="N773" s="14"/>
      <c r="O773" s="14"/>
      <c r="P773" s="23" t="str">
        <f t="array" ref="P773">IF(Q773="","",XLOOKUP(Q773,selector_05,selector_05_ids,""))</f>
        <v/>
      </c>
      <c r="Q773" s="25"/>
      <c r="R773" s="23" t="str">
        <f t="array" ref="R773">IF(S773="","",XLOOKUP(S773,selector_23,selector_23_ids,""))</f>
        <v/>
      </c>
      <c r="S773" s="25"/>
      <c r="T773" s="23" t="str">
        <f t="array" ref="T773">IF(U773="","",XLOOKUP(U773,selector_06,selector_06_ids,""))</f>
        <v/>
      </c>
      <c r="U773" s="25"/>
      <c r="V773" s="23" t="str">
        <f t="array" ref="V773">IF(W773="","",XLOOKUP(W773,selector_04,selector_04_ids,""))</f>
        <v/>
      </c>
      <c r="W773" s="25"/>
      <c r="AK773" s="19" t="s">
        <v>68</v>
      </c>
      <c r="AL773" s="19" t="s">
        <v>68</v>
      </c>
    </row>
    <row r="774">
      <c r="A774" s="14"/>
      <c r="B774" s="14"/>
      <c r="C774" s="14"/>
      <c r="D774" s="14"/>
      <c r="E774" s="14"/>
      <c r="F774" s="32"/>
      <c r="G774" s="23" t="str">
        <f t="array" ref="G774">IF(H774="","",XLOOKUP(H774,selector_06,selector_06_ids,""))</f>
        <v/>
      </c>
      <c r="H774" s="25"/>
      <c r="I774" s="23" t="str">
        <f t="array" ref="I774">IF(J774="","",XLOOKUP(J774,selector_08,selector_08_ids,""))</f>
        <v/>
      </c>
      <c r="J774" s="25"/>
      <c r="K774" s="14"/>
      <c r="L774" s="14"/>
      <c r="M774" s="14"/>
      <c r="N774" s="14"/>
      <c r="O774" s="14"/>
      <c r="P774" s="23" t="str">
        <f t="array" ref="P774">IF(Q774="","",XLOOKUP(Q774,selector_05,selector_05_ids,""))</f>
        <v/>
      </c>
      <c r="Q774" s="25"/>
      <c r="R774" s="23" t="str">
        <f t="array" ref="R774">IF(S774="","",XLOOKUP(S774,selector_23,selector_23_ids,""))</f>
        <v/>
      </c>
      <c r="S774" s="25"/>
      <c r="T774" s="23" t="str">
        <f t="array" ref="T774">IF(U774="","",XLOOKUP(U774,selector_06,selector_06_ids,""))</f>
        <v/>
      </c>
      <c r="U774" s="25"/>
      <c r="V774" s="23" t="str">
        <f t="array" ref="V774">IF(W774="","",XLOOKUP(W774,selector_04,selector_04_ids,""))</f>
        <v/>
      </c>
      <c r="W774" s="25"/>
      <c r="AK774" s="19" t="s">
        <v>68</v>
      </c>
      <c r="AL774" s="19" t="s">
        <v>68</v>
      </c>
    </row>
    <row r="775">
      <c r="A775" s="14"/>
      <c r="B775" s="14"/>
      <c r="C775" s="14"/>
      <c r="D775" s="14"/>
      <c r="E775" s="14"/>
      <c r="F775" s="32"/>
      <c r="G775" s="23" t="str">
        <f t="array" ref="G775">IF(H775="","",XLOOKUP(H775,selector_06,selector_06_ids,""))</f>
        <v/>
      </c>
      <c r="H775" s="25"/>
      <c r="I775" s="23" t="str">
        <f t="array" ref="I775">IF(J775="","",XLOOKUP(J775,selector_08,selector_08_ids,""))</f>
        <v/>
      </c>
      <c r="J775" s="25"/>
      <c r="K775" s="14"/>
      <c r="L775" s="14"/>
      <c r="M775" s="14"/>
      <c r="N775" s="14"/>
      <c r="O775" s="14"/>
      <c r="P775" s="23" t="str">
        <f t="array" ref="P775">IF(Q775="","",XLOOKUP(Q775,selector_05,selector_05_ids,""))</f>
        <v/>
      </c>
      <c r="Q775" s="25"/>
      <c r="R775" s="23" t="str">
        <f t="array" ref="R775">IF(S775="","",XLOOKUP(S775,selector_23,selector_23_ids,""))</f>
        <v/>
      </c>
      <c r="S775" s="25"/>
      <c r="T775" s="23" t="str">
        <f t="array" ref="T775">IF(U775="","",XLOOKUP(U775,selector_06,selector_06_ids,""))</f>
        <v/>
      </c>
      <c r="U775" s="25"/>
      <c r="V775" s="23" t="str">
        <f t="array" ref="V775">IF(W775="","",XLOOKUP(W775,selector_04,selector_04_ids,""))</f>
        <v/>
      </c>
      <c r="W775" s="25"/>
      <c r="AK775" s="19" t="s">
        <v>68</v>
      </c>
      <c r="AL775" s="19" t="s">
        <v>68</v>
      </c>
    </row>
    <row r="776">
      <c r="A776" s="14"/>
      <c r="B776" s="14"/>
      <c r="C776" s="14"/>
      <c r="D776" s="14"/>
      <c r="E776" s="14"/>
      <c r="F776" s="32"/>
      <c r="G776" s="23" t="str">
        <f t="array" ref="G776">IF(H776="","",XLOOKUP(H776,selector_06,selector_06_ids,""))</f>
        <v/>
      </c>
      <c r="H776" s="25"/>
      <c r="I776" s="23" t="str">
        <f t="array" ref="I776">IF(J776="","",XLOOKUP(J776,selector_08,selector_08_ids,""))</f>
        <v/>
      </c>
      <c r="J776" s="25"/>
      <c r="K776" s="14"/>
      <c r="L776" s="14"/>
      <c r="M776" s="14"/>
      <c r="N776" s="14"/>
      <c r="O776" s="14"/>
      <c r="P776" s="23" t="str">
        <f t="array" ref="P776">IF(Q776="","",XLOOKUP(Q776,selector_05,selector_05_ids,""))</f>
        <v/>
      </c>
      <c r="Q776" s="25"/>
      <c r="R776" s="23" t="str">
        <f t="array" ref="R776">IF(S776="","",XLOOKUP(S776,selector_23,selector_23_ids,""))</f>
        <v/>
      </c>
      <c r="S776" s="25"/>
      <c r="T776" s="23" t="str">
        <f t="array" ref="T776">IF(U776="","",XLOOKUP(U776,selector_06,selector_06_ids,""))</f>
        <v/>
      </c>
      <c r="U776" s="25"/>
      <c r="V776" s="23" t="str">
        <f t="array" ref="V776">IF(W776="","",XLOOKUP(W776,selector_04,selector_04_ids,""))</f>
        <v/>
      </c>
      <c r="W776" s="25"/>
      <c r="AK776" s="19" t="s">
        <v>68</v>
      </c>
      <c r="AL776" s="19" t="s">
        <v>68</v>
      </c>
    </row>
    <row r="777">
      <c r="A777" s="14"/>
      <c r="B777" s="14"/>
      <c r="C777" s="14"/>
      <c r="D777" s="14"/>
      <c r="E777" s="14"/>
      <c r="F777" s="32"/>
      <c r="G777" s="23" t="str">
        <f t="array" ref="G777">IF(H777="","",XLOOKUP(H777,selector_06,selector_06_ids,""))</f>
        <v/>
      </c>
      <c r="H777" s="25"/>
      <c r="I777" s="23" t="str">
        <f t="array" ref="I777">IF(J777="","",XLOOKUP(J777,selector_08,selector_08_ids,""))</f>
        <v/>
      </c>
      <c r="J777" s="25"/>
      <c r="K777" s="14"/>
      <c r="L777" s="14"/>
      <c r="M777" s="14"/>
      <c r="N777" s="14"/>
      <c r="O777" s="14"/>
      <c r="P777" s="23" t="str">
        <f t="array" ref="P777">IF(Q777="","",XLOOKUP(Q777,selector_05,selector_05_ids,""))</f>
        <v/>
      </c>
      <c r="Q777" s="25"/>
      <c r="R777" s="23" t="str">
        <f t="array" ref="R777">IF(S777="","",XLOOKUP(S777,selector_23,selector_23_ids,""))</f>
        <v/>
      </c>
      <c r="S777" s="25"/>
      <c r="T777" s="23" t="str">
        <f t="array" ref="T777">IF(U777="","",XLOOKUP(U777,selector_06,selector_06_ids,""))</f>
        <v/>
      </c>
      <c r="U777" s="25"/>
      <c r="V777" s="23" t="str">
        <f t="array" ref="V777">IF(W777="","",XLOOKUP(W777,selector_04,selector_04_ids,""))</f>
        <v/>
      </c>
      <c r="W777" s="25"/>
      <c r="AK777" s="19" t="s">
        <v>68</v>
      </c>
      <c r="AL777" s="19" t="s">
        <v>68</v>
      </c>
    </row>
    <row r="778">
      <c r="A778" s="14"/>
      <c r="B778" s="14"/>
      <c r="C778" s="14"/>
      <c r="D778" s="14"/>
      <c r="E778" s="14"/>
      <c r="F778" s="32"/>
      <c r="G778" s="23" t="str">
        <f t="array" ref="G778">IF(H778="","",XLOOKUP(H778,selector_06,selector_06_ids,""))</f>
        <v/>
      </c>
      <c r="H778" s="25"/>
      <c r="I778" s="23" t="str">
        <f t="array" ref="I778">IF(J778="","",XLOOKUP(J778,selector_08,selector_08_ids,""))</f>
        <v/>
      </c>
      <c r="J778" s="25"/>
      <c r="K778" s="14"/>
      <c r="L778" s="14"/>
      <c r="M778" s="14"/>
      <c r="N778" s="14"/>
      <c r="O778" s="14"/>
      <c r="P778" s="23" t="str">
        <f t="array" ref="P778">IF(Q778="","",XLOOKUP(Q778,selector_05,selector_05_ids,""))</f>
        <v/>
      </c>
      <c r="Q778" s="25"/>
      <c r="R778" s="23" t="str">
        <f t="array" ref="R778">IF(S778="","",XLOOKUP(S778,selector_23,selector_23_ids,""))</f>
        <v/>
      </c>
      <c r="S778" s="25"/>
      <c r="T778" s="23" t="str">
        <f t="array" ref="T778">IF(U778="","",XLOOKUP(U778,selector_06,selector_06_ids,""))</f>
        <v/>
      </c>
      <c r="U778" s="25"/>
      <c r="V778" s="23" t="str">
        <f t="array" ref="V778">IF(W778="","",XLOOKUP(W778,selector_04,selector_04_ids,""))</f>
        <v/>
      </c>
      <c r="W778" s="25"/>
      <c r="AK778" s="19" t="s">
        <v>68</v>
      </c>
      <c r="AL778" s="19" t="s">
        <v>68</v>
      </c>
    </row>
    <row r="779">
      <c r="A779" s="14"/>
      <c r="B779" s="14"/>
      <c r="C779" s="14"/>
      <c r="D779" s="14"/>
      <c r="E779" s="14"/>
      <c r="F779" s="32"/>
      <c r="G779" s="23" t="str">
        <f t="array" ref="G779">IF(H779="","",XLOOKUP(H779,selector_06,selector_06_ids,""))</f>
        <v/>
      </c>
      <c r="H779" s="25"/>
      <c r="I779" s="23" t="str">
        <f t="array" ref="I779">IF(J779="","",XLOOKUP(J779,selector_08,selector_08_ids,""))</f>
        <v/>
      </c>
      <c r="J779" s="25"/>
      <c r="K779" s="14"/>
      <c r="L779" s="14"/>
      <c r="M779" s="14"/>
      <c r="N779" s="14"/>
      <c r="O779" s="14"/>
      <c r="P779" s="23" t="str">
        <f t="array" ref="P779">IF(Q779="","",XLOOKUP(Q779,selector_05,selector_05_ids,""))</f>
        <v/>
      </c>
      <c r="Q779" s="25"/>
      <c r="R779" s="23" t="str">
        <f t="array" ref="R779">IF(S779="","",XLOOKUP(S779,selector_23,selector_23_ids,""))</f>
        <v/>
      </c>
      <c r="S779" s="25"/>
      <c r="T779" s="23" t="str">
        <f t="array" ref="T779">IF(U779="","",XLOOKUP(U779,selector_06,selector_06_ids,""))</f>
        <v/>
      </c>
      <c r="U779" s="25"/>
      <c r="V779" s="23" t="str">
        <f t="array" ref="V779">IF(W779="","",XLOOKUP(W779,selector_04,selector_04_ids,""))</f>
        <v/>
      </c>
      <c r="W779" s="25"/>
      <c r="AK779" s="19" t="s">
        <v>68</v>
      </c>
      <c r="AL779" s="19" t="s">
        <v>68</v>
      </c>
    </row>
    <row r="780">
      <c r="A780" s="14"/>
      <c r="B780" s="14"/>
      <c r="C780" s="14"/>
      <c r="D780" s="14"/>
      <c r="E780" s="14"/>
      <c r="F780" s="32"/>
      <c r="G780" s="23" t="str">
        <f t="array" ref="G780">IF(H780="","",XLOOKUP(H780,selector_06,selector_06_ids,""))</f>
        <v/>
      </c>
      <c r="H780" s="25"/>
      <c r="I780" s="23" t="str">
        <f t="array" ref="I780">IF(J780="","",XLOOKUP(J780,selector_08,selector_08_ids,""))</f>
        <v/>
      </c>
      <c r="J780" s="25"/>
      <c r="K780" s="14"/>
      <c r="L780" s="14"/>
      <c r="M780" s="14"/>
      <c r="N780" s="14"/>
      <c r="O780" s="14"/>
      <c r="P780" s="23" t="str">
        <f t="array" ref="P780">IF(Q780="","",XLOOKUP(Q780,selector_05,selector_05_ids,""))</f>
        <v/>
      </c>
      <c r="Q780" s="25"/>
      <c r="R780" s="23" t="str">
        <f t="array" ref="R780">IF(S780="","",XLOOKUP(S780,selector_23,selector_23_ids,""))</f>
        <v/>
      </c>
      <c r="S780" s="25"/>
      <c r="T780" s="23" t="str">
        <f t="array" ref="T780">IF(U780="","",XLOOKUP(U780,selector_06,selector_06_ids,""))</f>
        <v/>
      </c>
      <c r="U780" s="25"/>
      <c r="V780" s="23" t="str">
        <f t="array" ref="V780">IF(W780="","",XLOOKUP(W780,selector_04,selector_04_ids,""))</f>
        <v/>
      </c>
      <c r="W780" s="25"/>
      <c r="AK780" s="19" t="s">
        <v>68</v>
      </c>
      <c r="AL780" s="19" t="s">
        <v>68</v>
      </c>
    </row>
    <row r="781">
      <c r="A781" s="14"/>
      <c r="B781" s="14"/>
      <c r="C781" s="14"/>
      <c r="D781" s="14"/>
      <c r="E781" s="14"/>
      <c r="F781" s="32"/>
      <c r="G781" s="23" t="str">
        <f t="array" ref="G781">IF(H781="","",XLOOKUP(H781,selector_06,selector_06_ids,""))</f>
        <v/>
      </c>
      <c r="H781" s="25"/>
      <c r="I781" s="23" t="str">
        <f t="array" ref="I781">IF(J781="","",XLOOKUP(J781,selector_08,selector_08_ids,""))</f>
        <v/>
      </c>
      <c r="J781" s="25"/>
      <c r="K781" s="14"/>
      <c r="L781" s="14"/>
      <c r="M781" s="14"/>
      <c r="N781" s="14"/>
      <c r="O781" s="14"/>
      <c r="P781" s="23" t="str">
        <f t="array" ref="P781">IF(Q781="","",XLOOKUP(Q781,selector_05,selector_05_ids,""))</f>
        <v/>
      </c>
      <c r="Q781" s="25"/>
      <c r="R781" s="23" t="str">
        <f t="array" ref="R781">IF(S781="","",XLOOKUP(S781,selector_23,selector_23_ids,""))</f>
        <v/>
      </c>
      <c r="S781" s="25"/>
      <c r="T781" s="23" t="str">
        <f t="array" ref="T781">IF(U781="","",XLOOKUP(U781,selector_06,selector_06_ids,""))</f>
        <v/>
      </c>
      <c r="U781" s="25"/>
      <c r="V781" s="23" t="str">
        <f t="array" ref="V781">IF(W781="","",XLOOKUP(W781,selector_04,selector_04_ids,""))</f>
        <v/>
      </c>
      <c r="W781" s="25"/>
      <c r="AK781" s="19" t="s">
        <v>68</v>
      </c>
      <c r="AL781" s="19" t="s">
        <v>68</v>
      </c>
    </row>
    <row r="782">
      <c r="A782" s="14"/>
      <c r="B782" s="14"/>
      <c r="C782" s="14"/>
      <c r="D782" s="14"/>
      <c r="E782" s="14"/>
      <c r="F782" s="32"/>
      <c r="G782" s="23" t="str">
        <f t="array" ref="G782">IF(H782="","",XLOOKUP(H782,selector_06,selector_06_ids,""))</f>
        <v/>
      </c>
      <c r="H782" s="25"/>
      <c r="I782" s="23" t="str">
        <f t="array" ref="I782">IF(J782="","",XLOOKUP(J782,selector_08,selector_08_ids,""))</f>
        <v/>
      </c>
      <c r="J782" s="25"/>
      <c r="K782" s="14"/>
      <c r="L782" s="14"/>
      <c r="M782" s="14"/>
      <c r="N782" s="14"/>
      <c r="O782" s="14"/>
      <c r="P782" s="23" t="str">
        <f t="array" ref="P782">IF(Q782="","",XLOOKUP(Q782,selector_05,selector_05_ids,""))</f>
        <v/>
      </c>
      <c r="Q782" s="25"/>
      <c r="R782" s="23" t="str">
        <f t="array" ref="R782">IF(S782="","",XLOOKUP(S782,selector_23,selector_23_ids,""))</f>
        <v/>
      </c>
      <c r="S782" s="25"/>
      <c r="T782" s="23" t="str">
        <f t="array" ref="T782">IF(U782="","",XLOOKUP(U782,selector_06,selector_06_ids,""))</f>
        <v/>
      </c>
      <c r="U782" s="25"/>
      <c r="V782" s="23" t="str">
        <f t="array" ref="V782">IF(W782="","",XLOOKUP(W782,selector_04,selector_04_ids,""))</f>
        <v/>
      </c>
      <c r="W782" s="25"/>
      <c r="AK782" s="19" t="s">
        <v>68</v>
      </c>
      <c r="AL782" s="19" t="s">
        <v>68</v>
      </c>
    </row>
    <row r="783">
      <c r="A783" s="14"/>
      <c r="B783" s="14"/>
      <c r="C783" s="14"/>
      <c r="D783" s="14"/>
      <c r="E783" s="14"/>
      <c r="F783" s="32"/>
      <c r="G783" s="23" t="str">
        <f t="array" ref="G783">IF(H783="","",XLOOKUP(H783,selector_06,selector_06_ids,""))</f>
        <v/>
      </c>
      <c r="H783" s="25"/>
      <c r="I783" s="23" t="str">
        <f t="array" ref="I783">IF(J783="","",XLOOKUP(J783,selector_08,selector_08_ids,""))</f>
        <v/>
      </c>
      <c r="J783" s="25"/>
      <c r="K783" s="14"/>
      <c r="L783" s="14"/>
      <c r="M783" s="14"/>
      <c r="N783" s="14"/>
      <c r="O783" s="14"/>
      <c r="P783" s="23" t="str">
        <f t="array" ref="P783">IF(Q783="","",XLOOKUP(Q783,selector_05,selector_05_ids,""))</f>
        <v/>
      </c>
      <c r="Q783" s="25"/>
      <c r="R783" s="23" t="str">
        <f t="array" ref="R783">IF(S783="","",XLOOKUP(S783,selector_23,selector_23_ids,""))</f>
        <v/>
      </c>
      <c r="S783" s="25"/>
      <c r="T783" s="23" t="str">
        <f t="array" ref="T783">IF(U783="","",XLOOKUP(U783,selector_06,selector_06_ids,""))</f>
        <v/>
      </c>
      <c r="U783" s="25"/>
      <c r="V783" s="23" t="str">
        <f t="array" ref="V783">IF(W783="","",XLOOKUP(W783,selector_04,selector_04_ids,""))</f>
        <v/>
      </c>
      <c r="W783" s="25"/>
      <c r="AK783" s="19" t="s">
        <v>68</v>
      </c>
      <c r="AL783" s="19" t="s">
        <v>68</v>
      </c>
    </row>
    <row r="784">
      <c r="A784" s="14"/>
      <c r="B784" s="14"/>
      <c r="C784" s="14"/>
      <c r="D784" s="14"/>
      <c r="E784" s="14"/>
      <c r="F784" s="32"/>
      <c r="G784" s="23" t="str">
        <f t="array" ref="G784">IF(H784="","",XLOOKUP(H784,selector_06,selector_06_ids,""))</f>
        <v/>
      </c>
      <c r="H784" s="25"/>
      <c r="I784" s="23" t="str">
        <f t="array" ref="I784">IF(J784="","",XLOOKUP(J784,selector_08,selector_08_ids,""))</f>
        <v/>
      </c>
      <c r="J784" s="25"/>
      <c r="K784" s="14"/>
      <c r="L784" s="14"/>
      <c r="M784" s="14"/>
      <c r="N784" s="14"/>
      <c r="O784" s="14"/>
      <c r="P784" s="23" t="str">
        <f t="array" ref="P784">IF(Q784="","",XLOOKUP(Q784,selector_05,selector_05_ids,""))</f>
        <v/>
      </c>
      <c r="Q784" s="25"/>
      <c r="R784" s="23" t="str">
        <f t="array" ref="R784">IF(S784="","",XLOOKUP(S784,selector_23,selector_23_ids,""))</f>
        <v/>
      </c>
      <c r="S784" s="25"/>
      <c r="T784" s="23" t="str">
        <f t="array" ref="T784">IF(U784="","",XLOOKUP(U784,selector_06,selector_06_ids,""))</f>
        <v/>
      </c>
      <c r="U784" s="25"/>
      <c r="V784" s="23" t="str">
        <f t="array" ref="V784">IF(W784="","",XLOOKUP(W784,selector_04,selector_04_ids,""))</f>
        <v/>
      </c>
      <c r="W784" s="25"/>
      <c r="AK784" s="19" t="s">
        <v>68</v>
      </c>
      <c r="AL784" s="19" t="s">
        <v>68</v>
      </c>
    </row>
    <row r="785">
      <c r="A785" s="14"/>
      <c r="B785" s="14"/>
      <c r="C785" s="14"/>
      <c r="D785" s="14"/>
      <c r="E785" s="14"/>
      <c r="F785" s="32"/>
      <c r="G785" s="23" t="str">
        <f t="array" ref="G785">IF(H785="","",XLOOKUP(H785,selector_06,selector_06_ids,""))</f>
        <v/>
      </c>
      <c r="H785" s="25"/>
      <c r="I785" s="23" t="str">
        <f t="array" ref="I785">IF(J785="","",XLOOKUP(J785,selector_08,selector_08_ids,""))</f>
        <v/>
      </c>
      <c r="J785" s="25"/>
      <c r="K785" s="14"/>
      <c r="L785" s="14"/>
      <c r="M785" s="14"/>
      <c r="N785" s="14"/>
      <c r="O785" s="14"/>
      <c r="P785" s="23" t="str">
        <f t="array" ref="P785">IF(Q785="","",XLOOKUP(Q785,selector_05,selector_05_ids,""))</f>
        <v/>
      </c>
      <c r="Q785" s="25"/>
      <c r="R785" s="23" t="str">
        <f t="array" ref="R785">IF(S785="","",XLOOKUP(S785,selector_23,selector_23_ids,""))</f>
        <v/>
      </c>
      <c r="S785" s="25"/>
      <c r="T785" s="23" t="str">
        <f t="array" ref="T785">IF(U785="","",XLOOKUP(U785,selector_06,selector_06_ids,""))</f>
        <v/>
      </c>
      <c r="U785" s="25"/>
      <c r="V785" s="23" t="str">
        <f t="array" ref="V785">IF(W785="","",XLOOKUP(W785,selector_04,selector_04_ids,""))</f>
        <v/>
      </c>
      <c r="W785" s="25"/>
      <c r="AK785" s="19" t="s">
        <v>68</v>
      </c>
      <c r="AL785" s="19" t="s">
        <v>68</v>
      </c>
    </row>
    <row r="786">
      <c r="A786" s="14"/>
      <c r="B786" s="14"/>
      <c r="C786" s="14"/>
      <c r="D786" s="14"/>
      <c r="E786" s="14"/>
      <c r="F786" s="32"/>
      <c r="G786" s="23" t="str">
        <f t="array" ref="G786">IF(H786="","",XLOOKUP(H786,selector_06,selector_06_ids,""))</f>
        <v/>
      </c>
      <c r="H786" s="25"/>
      <c r="I786" s="23" t="str">
        <f t="array" ref="I786">IF(J786="","",XLOOKUP(J786,selector_08,selector_08_ids,""))</f>
        <v/>
      </c>
      <c r="J786" s="25"/>
      <c r="K786" s="14"/>
      <c r="L786" s="14"/>
      <c r="M786" s="14"/>
      <c r="N786" s="14"/>
      <c r="O786" s="14"/>
      <c r="P786" s="23" t="str">
        <f t="array" ref="P786">IF(Q786="","",XLOOKUP(Q786,selector_05,selector_05_ids,""))</f>
        <v/>
      </c>
      <c r="Q786" s="25"/>
      <c r="R786" s="23" t="str">
        <f t="array" ref="R786">IF(S786="","",XLOOKUP(S786,selector_23,selector_23_ids,""))</f>
        <v/>
      </c>
      <c r="S786" s="25"/>
      <c r="T786" s="23" t="str">
        <f t="array" ref="T786">IF(U786="","",XLOOKUP(U786,selector_06,selector_06_ids,""))</f>
        <v/>
      </c>
      <c r="U786" s="25"/>
      <c r="V786" s="23" t="str">
        <f t="array" ref="V786">IF(W786="","",XLOOKUP(W786,selector_04,selector_04_ids,""))</f>
        <v/>
      </c>
      <c r="W786" s="25"/>
      <c r="AK786" s="19" t="s">
        <v>68</v>
      </c>
      <c r="AL786" s="19" t="s">
        <v>68</v>
      </c>
    </row>
    <row r="787">
      <c r="A787" s="14"/>
      <c r="B787" s="14"/>
      <c r="C787" s="14"/>
      <c r="D787" s="14"/>
      <c r="E787" s="14"/>
      <c r="F787" s="32"/>
      <c r="G787" s="23" t="str">
        <f t="array" ref="G787">IF(H787="","",XLOOKUP(H787,selector_06,selector_06_ids,""))</f>
        <v/>
      </c>
      <c r="H787" s="25"/>
      <c r="I787" s="23" t="str">
        <f t="array" ref="I787">IF(J787="","",XLOOKUP(J787,selector_08,selector_08_ids,""))</f>
        <v/>
      </c>
      <c r="J787" s="25"/>
      <c r="K787" s="14"/>
      <c r="L787" s="14"/>
      <c r="M787" s="14"/>
      <c r="N787" s="14"/>
      <c r="O787" s="14"/>
      <c r="P787" s="23" t="str">
        <f t="array" ref="P787">IF(Q787="","",XLOOKUP(Q787,selector_05,selector_05_ids,""))</f>
        <v/>
      </c>
      <c r="Q787" s="25"/>
      <c r="R787" s="23" t="str">
        <f t="array" ref="R787">IF(S787="","",XLOOKUP(S787,selector_23,selector_23_ids,""))</f>
        <v/>
      </c>
      <c r="S787" s="25"/>
      <c r="T787" s="23" t="str">
        <f t="array" ref="T787">IF(U787="","",XLOOKUP(U787,selector_06,selector_06_ids,""))</f>
        <v/>
      </c>
      <c r="U787" s="25"/>
      <c r="V787" s="23" t="str">
        <f t="array" ref="V787">IF(W787="","",XLOOKUP(W787,selector_04,selector_04_ids,""))</f>
        <v/>
      </c>
      <c r="W787" s="25"/>
      <c r="AK787" s="19" t="s">
        <v>68</v>
      </c>
      <c r="AL787" s="19" t="s">
        <v>68</v>
      </c>
    </row>
    <row r="788">
      <c r="A788" s="14"/>
      <c r="B788" s="14"/>
      <c r="C788" s="14"/>
      <c r="D788" s="14"/>
      <c r="E788" s="14"/>
      <c r="F788" s="32"/>
      <c r="G788" s="23" t="str">
        <f t="array" ref="G788">IF(H788="","",XLOOKUP(H788,selector_06,selector_06_ids,""))</f>
        <v/>
      </c>
      <c r="H788" s="25"/>
      <c r="I788" s="23" t="str">
        <f t="array" ref="I788">IF(J788="","",XLOOKUP(J788,selector_08,selector_08_ids,""))</f>
        <v/>
      </c>
      <c r="J788" s="25"/>
      <c r="K788" s="14"/>
      <c r="L788" s="14"/>
      <c r="M788" s="14"/>
      <c r="N788" s="14"/>
      <c r="O788" s="14"/>
      <c r="P788" s="23" t="str">
        <f t="array" ref="P788">IF(Q788="","",XLOOKUP(Q788,selector_05,selector_05_ids,""))</f>
        <v/>
      </c>
      <c r="Q788" s="25"/>
      <c r="R788" s="23" t="str">
        <f t="array" ref="R788">IF(S788="","",XLOOKUP(S788,selector_23,selector_23_ids,""))</f>
        <v/>
      </c>
      <c r="S788" s="25"/>
      <c r="T788" s="23" t="str">
        <f t="array" ref="T788">IF(U788="","",XLOOKUP(U788,selector_06,selector_06_ids,""))</f>
        <v/>
      </c>
      <c r="U788" s="25"/>
      <c r="V788" s="23" t="str">
        <f t="array" ref="V788">IF(W788="","",XLOOKUP(W788,selector_04,selector_04_ids,""))</f>
        <v/>
      </c>
      <c r="W788" s="25"/>
      <c r="AK788" s="19" t="s">
        <v>68</v>
      </c>
      <c r="AL788" s="19" t="s">
        <v>68</v>
      </c>
    </row>
    <row r="789">
      <c r="A789" s="14"/>
      <c r="B789" s="14"/>
      <c r="C789" s="14"/>
      <c r="D789" s="14"/>
      <c r="E789" s="14"/>
      <c r="F789" s="32"/>
      <c r="G789" s="23" t="str">
        <f t="array" ref="G789">IF(H789="","",XLOOKUP(H789,selector_06,selector_06_ids,""))</f>
        <v/>
      </c>
      <c r="H789" s="25"/>
      <c r="I789" s="23" t="str">
        <f t="array" ref="I789">IF(J789="","",XLOOKUP(J789,selector_08,selector_08_ids,""))</f>
        <v/>
      </c>
      <c r="J789" s="25"/>
      <c r="K789" s="14"/>
      <c r="L789" s="14"/>
      <c r="M789" s="14"/>
      <c r="N789" s="14"/>
      <c r="O789" s="14"/>
      <c r="P789" s="23" t="str">
        <f t="array" ref="P789">IF(Q789="","",XLOOKUP(Q789,selector_05,selector_05_ids,""))</f>
        <v/>
      </c>
      <c r="Q789" s="25"/>
      <c r="R789" s="23" t="str">
        <f t="array" ref="R789">IF(S789="","",XLOOKUP(S789,selector_23,selector_23_ids,""))</f>
        <v/>
      </c>
      <c r="S789" s="25"/>
      <c r="T789" s="23" t="str">
        <f t="array" ref="T789">IF(U789="","",XLOOKUP(U789,selector_06,selector_06_ids,""))</f>
        <v/>
      </c>
      <c r="U789" s="25"/>
      <c r="V789" s="23" t="str">
        <f t="array" ref="V789">IF(W789="","",XLOOKUP(W789,selector_04,selector_04_ids,""))</f>
        <v/>
      </c>
      <c r="W789" s="25"/>
      <c r="AK789" s="19" t="s">
        <v>68</v>
      </c>
      <c r="AL789" s="19" t="s">
        <v>68</v>
      </c>
    </row>
    <row r="790">
      <c r="A790" s="14"/>
      <c r="B790" s="14"/>
      <c r="C790" s="14"/>
      <c r="D790" s="14"/>
      <c r="E790" s="14"/>
      <c r="F790" s="32"/>
      <c r="G790" s="23" t="str">
        <f t="array" ref="G790">IF(H790="","",XLOOKUP(H790,selector_06,selector_06_ids,""))</f>
        <v/>
      </c>
      <c r="H790" s="25"/>
      <c r="I790" s="23" t="str">
        <f t="array" ref="I790">IF(J790="","",XLOOKUP(J790,selector_08,selector_08_ids,""))</f>
        <v/>
      </c>
      <c r="J790" s="25"/>
      <c r="K790" s="14"/>
      <c r="L790" s="14"/>
      <c r="M790" s="14"/>
      <c r="N790" s="14"/>
      <c r="O790" s="14"/>
      <c r="P790" s="23" t="str">
        <f t="array" ref="P790">IF(Q790="","",XLOOKUP(Q790,selector_05,selector_05_ids,""))</f>
        <v/>
      </c>
      <c r="Q790" s="25"/>
      <c r="R790" s="23" t="str">
        <f t="array" ref="R790">IF(S790="","",XLOOKUP(S790,selector_23,selector_23_ids,""))</f>
        <v/>
      </c>
      <c r="S790" s="25"/>
      <c r="T790" s="23" t="str">
        <f t="array" ref="T790">IF(U790="","",XLOOKUP(U790,selector_06,selector_06_ids,""))</f>
        <v/>
      </c>
      <c r="U790" s="25"/>
      <c r="V790" s="23" t="str">
        <f t="array" ref="V790">IF(W790="","",XLOOKUP(W790,selector_04,selector_04_ids,""))</f>
        <v/>
      </c>
      <c r="W790" s="25"/>
      <c r="AK790" s="19" t="s">
        <v>68</v>
      </c>
      <c r="AL790" s="19" t="s">
        <v>68</v>
      </c>
    </row>
    <row r="791">
      <c r="A791" s="14"/>
      <c r="B791" s="14"/>
      <c r="C791" s="14"/>
      <c r="D791" s="14"/>
      <c r="E791" s="14"/>
      <c r="F791" s="32"/>
      <c r="G791" s="23" t="str">
        <f t="array" ref="G791">IF(H791="","",XLOOKUP(H791,selector_06,selector_06_ids,""))</f>
        <v/>
      </c>
      <c r="H791" s="25"/>
      <c r="I791" s="23" t="str">
        <f t="array" ref="I791">IF(J791="","",XLOOKUP(J791,selector_08,selector_08_ids,""))</f>
        <v/>
      </c>
      <c r="J791" s="25"/>
      <c r="K791" s="14"/>
      <c r="L791" s="14"/>
      <c r="M791" s="14"/>
      <c r="N791" s="14"/>
      <c r="O791" s="14"/>
      <c r="P791" s="23" t="str">
        <f t="array" ref="P791">IF(Q791="","",XLOOKUP(Q791,selector_05,selector_05_ids,""))</f>
        <v/>
      </c>
      <c r="Q791" s="25"/>
      <c r="R791" s="23" t="str">
        <f t="array" ref="R791">IF(S791="","",XLOOKUP(S791,selector_23,selector_23_ids,""))</f>
        <v/>
      </c>
      <c r="S791" s="25"/>
      <c r="T791" s="23" t="str">
        <f t="array" ref="T791">IF(U791="","",XLOOKUP(U791,selector_06,selector_06_ids,""))</f>
        <v/>
      </c>
      <c r="U791" s="25"/>
      <c r="V791" s="23" t="str">
        <f t="array" ref="V791">IF(W791="","",XLOOKUP(W791,selector_04,selector_04_ids,""))</f>
        <v/>
      </c>
      <c r="W791" s="25"/>
      <c r="AK791" s="19" t="s">
        <v>68</v>
      </c>
      <c r="AL791" s="19" t="s">
        <v>68</v>
      </c>
    </row>
    <row r="792">
      <c r="A792" s="14"/>
      <c r="B792" s="14"/>
      <c r="C792" s="14"/>
      <c r="D792" s="14"/>
      <c r="E792" s="14"/>
      <c r="F792" s="32"/>
      <c r="G792" s="23" t="str">
        <f t="array" ref="G792">IF(H792="","",XLOOKUP(H792,selector_06,selector_06_ids,""))</f>
        <v/>
      </c>
      <c r="H792" s="25"/>
      <c r="I792" s="23" t="str">
        <f t="array" ref="I792">IF(J792="","",XLOOKUP(J792,selector_08,selector_08_ids,""))</f>
        <v/>
      </c>
      <c r="J792" s="25"/>
      <c r="K792" s="14"/>
      <c r="L792" s="14"/>
      <c r="M792" s="14"/>
      <c r="N792" s="14"/>
      <c r="O792" s="14"/>
      <c r="P792" s="23" t="str">
        <f t="array" ref="P792">IF(Q792="","",XLOOKUP(Q792,selector_05,selector_05_ids,""))</f>
        <v/>
      </c>
      <c r="Q792" s="25"/>
      <c r="R792" s="23" t="str">
        <f t="array" ref="R792">IF(S792="","",XLOOKUP(S792,selector_23,selector_23_ids,""))</f>
        <v/>
      </c>
      <c r="S792" s="25"/>
      <c r="T792" s="23" t="str">
        <f t="array" ref="T792">IF(U792="","",XLOOKUP(U792,selector_06,selector_06_ids,""))</f>
        <v/>
      </c>
      <c r="U792" s="25"/>
      <c r="V792" s="23" t="str">
        <f t="array" ref="V792">IF(W792="","",XLOOKUP(W792,selector_04,selector_04_ids,""))</f>
        <v/>
      </c>
      <c r="W792" s="25"/>
      <c r="AK792" s="19" t="s">
        <v>68</v>
      </c>
      <c r="AL792" s="19" t="s">
        <v>68</v>
      </c>
    </row>
    <row r="793">
      <c r="A793" s="14"/>
      <c r="B793" s="14"/>
      <c r="C793" s="14"/>
      <c r="D793" s="14"/>
      <c r="E793" s="14"/>
      <c r="F793" s="32"/>
      <c r="G793" s="23" t="str">
        <f t="array" ref="G793">IF(H793="","",XLOOKUP(H793,selector_06,selector_06_ids,""))</f>
        <v/>
      </c>
      <c r="H793" s="25"/>
      <c r="I793" s="23" t="str">
        <f t="array" ref="I793">IF(J793="","",XLOOKUP(J793,selector_08,selector_08_ids,""))</f>
        <v/>
      </c>
      <c r="J793" s="25"/>
      <c r="K793" s="14"/>
      <c r="L793" s="14"/>
      <c r="M793" s="14"/>
      <c r="N793" s="14"/>
      <c r="O793" s="14"/>
      <c r="P793" s="23" t="str">
        <f t="array" ref="P793">IF(Q793="","",XLOOKUP(Q793,selector_05,selector_05_ids,""))</f>
        <v/>
      </c>
      <c r="Q793" s="25"/>
      <c r="R793" s="23" t="str">
        <f t="array" ref="R793">IF(S793="","",XLOOKUP(S793,selector_23,selector_23_ids,""))</f>
        <v/>
      </c>
      <c r="S793" s="25"/>
      <c r="T793" s="23" t="str">
        <f t="array" ref="T793">IF(U793="","",XLOOKUP(U793,selector_06,selector_06_ids,""))</f>
        <v/>
      </c>
      <c r="U793" s="25"/>
      <c r="V793" s="23" t="str">
        <f t="array" ref="V793">IF(W793="","",XLOOKUP(W793,selector_04,selector_04_ids,""))</f>
        <v/>
      </c>
      <c r="W793" s="25"/>
      <c r="AK793" s="19" t="s">
        <v>68</v>
      </c>
      <c r="AL793" s="19" t="s">
        <v>68</v>
      </c>
    </row>
    <row r="794">
      <c r="A794" s="14"/>
      <c r="B794" s="14"/>
      <c r="C794" s="14"/>
      <c r="D794" s="14"/>
      <c r="E794" s="14"/>
      <c r="F794" s="32"/>
      <c r="G794" s="23" t="str">
        <f t="array" ref="G794">IF(H794="","",XLOOKUP(H794,selector_06,selector_06_ids,""))</f>
        <v/>
      </c>
      <c r="H794" s="25"/>
      <c r="I794" s="23" t="str">
        <f t="array" ref="I794">IF(J794="","",XLOOKUP(J794,selector_08,selector_08_ids,""))</f>
        <v/>
      </c>
      <c r="J794" s="25"/>
      <c r="K794" s="14"/>
      <c r="L794" s="14"/>
      <c r="M794" s="14"/>
      <c r="N794" s="14"/>
      <c r="O794" s="14"/>
      <c r="P794" s="23" t="str">
        <f t="array" ref="P794">IF(Q794="","",XLOOKUP(Q794,selector_05,selector_05_ids,""))</f>
        <v/>
      </c>
      <c r="Q794" s="25"/>
      <c r="R794" s="23" t="str">
        <f t="array" ref="R794">IF(S794="","",XLOOKUP(S794,selector_23,selector_23_ids,""))</f>
        <v/>
      </c>
      <c r="S794" s="25"/>
      <c r="T794" s="23" t="str">
        <f t="array" ref="T794">IF(U794="","",XLOOKUP(U794,selector_06,selector_06_ids,""))</f>
        <v/>
      </c>
      <c r="U794" s="25"/>
      <c r="V794" s="23" t="str">
        <f t="array" ref="V794">IF(W794="","",XLOOKUP(W794,selector_04,selector_04_ids,""))</f>
        <v/>
      </c>
      <c r="W794" s="25"/>
      <c r="AK794" s="19" t="s">
        <v>68</v>
      </c>
      <c r="AL794" s="19" t="s">
        <v>68</v>
      </c>
    </row>
    <row r="795">
      <c r="A795" s="14"/>
      <c r="B795" s="14"/>
      <c r="C795" s="14"/>
      <c r="D795" s="14"/>
      <c r="E795" s="14"/>
      <c r="F795" s="32"/>
      <c r="G795" s="23" t="str">
        <f t="array" ref="G795">IF(H795="","",XLOOKUP(H795,selector_06,selector_06_ids,""))</f>
        <v/>
      </c>
      <c r="H795" s="25"/>
      <c r="I795" s="23" t="str">
        <f t="array" ref="I795">IF(J795="","",XLOOKUP(J795,selector_08,selector_08_ids,""))</f>
        <v/>
      </c>
      <c r="J795" s="25"/>
      <c r="K795" s="14"/>
      <c r="L795" s="14"/>
      <c r="M795" s="14"/>
      <c r="N795" s="14"/>
      <c r="O795" s="14"/>
      <c r="P795" s="23" t="str">
        <f t="array" ref="P795">IF(Q795="","",XLOOKUP(Q795,selector_05,selector_05_ids,""))</f>
        <v/>
      </c>
      <c r="Q795" s="25"/>
      <c r="R795" s="23" t="str">
        <f t="array" ref="R795">IF(S795="","",XLOOKUP(S795,selector_23,selector_23_ids,""))</f>
        <v/>
      </c>
      <c r="S795" s="25"/>
      <c r="T795" s="23" t="str">
        <f t="array" ref="T795">IF(U795="","",XLOOKUP(U795,selector_06,selector_06_ids,""))</f>
        <v/>
      </c>
      <c r="U795" s="25"/>
      <c r="V795" s="23" t="str">
        <f t="array" ref="V795">IF(W795="","",XLOOKUP(W795,selector_04,selector_04_ids,""))</f>
        <v/>
      </c>
      <c r="W795" s="25"/>
      <c r="AK795" s="19" t="s">
        <v>68</v>
      </c>
      <c r="AL795" s="19" t="s">
        <v>68</v>
      </c>
    </row>
    <row r="796">
      <c r="A796" s="14"/>
      <c r="B796" s="14"/>
      <c r="C796" s="14"/>
      <c r="D796" s="14"/>
      <c r="E796" s="14"/>
      <c r="F796" s="32"/>
      <c r="G796" s="23" t="str">
        <f t="array" ref="G796">IF(H796="","",XLOOKUP(H796,selector_06,selector_06_ids,""))</f>
        <v/>
      </c>
      <c r="H796" s="25"/>
      <c r="I796" s="23" t="str">
        <f t="array" ref="I796">IF(J796="","",XLOOKUP(J796,selector_08,selector_08_ids,""))</f>
        <v/>
      </c>
      <c r="J796" s="25"/>
      <c r="K796" s="14"/>
      <c r="L796" s="14"/>
      <c r="M796" s="14"/>
      <c r="N796" s="14"/>
      <c r="O796" s="14"/>
      <c r="P796" s="23" t="str">
        <f t="array" ref="P796">IF(Q796="","",XLOOKUP(Q796,selector_05,selector_05_ids,""))</f>
        <v/>
      </c>
      <c r="Q796" s="25"/>
      <c r="R796" s="23" t="str">
        <f t="array" ref="R796">IF(S796="","",XLOOKUP(S796,selector_23,selector_23_ids,""))</f>
        <v/>
      </c>
      <c r="S796" s="25"/>
      <c r="T796" s="23" t="str">
        <f t="array" ref="T796">IF(U796="","",XLOOKUP(U796,selector_06,selector_06_ids,""))</f>
        <v/>
      </c>
      <c r="U796" s="25"/>
      <c r="V796" s="23" t="str">
        <f t="array" ref="V796">IF(W796="","",XLOOKUP(W796,selector_04,selector_04_ids,""))</f>
        <v/>
      </c>
      <c r="W796" s="25"/>
      <c r="AK796" s="19" t="s">
        <v>68</v>
      </c>
      <c r="AL796" s="19" t="s">
        <v>68</v>
      </c>
    </row>
    <row r="797">
      <c r="A797" s="14"/>
      <c r="B797" s="14"/>
      <c r="C797" s="14"/>
      <c r="D797" s="14"/>
      <c r="E797" s="14"/>
      <c r="F797" s="32"/>
      <c r="G797" s="23" t="str">
        <f t="array" ref="G797">IF(H797="","",XLOOKUP(H797,selector_06,selector_06_ids,""))</f>
        <v/>
      </c>
      <c r="H797" s="25"/>
      <c r="I797" s="23" t="str">
        <f t="array" ref="I797">IF(J797="","",XLOOKUP(J797,selector_08,selector_08_ids,""))</f>
        <v/>
      </c>
      <c r="J797" s="25"/>
      <c r="K797" s="14"/>
      <c r="L797" s="14"/>
      <c r="M797" s="14"/>
      <c r="N797" s="14"/>
      <c r="O797" s="14"/>
      <c r="P797" s="23" t="str">
        <f t="array" ref="P797">IF(Q797="","",XLOOKUP(Q797,selector_05,selector_05_ids,""))</f>
        <v/>
      </c>
      <c r="Q797" s="25"/>
      <c r="R797" s="23" t="str">
        <f t="array" ref="R797">IF(S797="","",XLOOKUP(S797,selector_23,selector_23_ids,""))</f>
        <v/>
      </c>
      <c r="S797" s="25"/>
      <c r="T797" s="23" t="str">
        <f t="array" ref="T797">IF(U797="","",XLOOKUP(U797,selector_06,selector_06_ids,""))</f>
        <v/>
      </c>
      <c r="U797" s="25"/>
      <c r="V797" s="23" t="str">
        <f t="array" ref="V797">IF(W797="","",XLOOKUP(W797,selector_04,selector_04_ids,""))</f>
        <v/>
      </c>
      <c r="W797" s="25"/>
      <c r="AK797" s="19" t="s">
        <v>68</v>
      </c>
      <c r="AL797" s="19" t="s">
        <v>68</v>
      </c>
    </row>
    <row r="798">
      <c r="A798" s="14"/>
      <c r="B798" s="14"/>
      <c r="C798" s="14"/>
      <c r="D798" s="14"/>
      <c r="E798" s="14"/>
      <c r="F798" s="32"/>
      <c r="G798" s="23" t="str">
        <f t="array" ref="G798">IF(H798="","",XLOOKUP(H798,selector_06,selector_06_ids,""))</f>
        <v/>
      </c>
      <c r="H798" s="25"/>
      <c r="I798" s="23" t="str">
        <f t="array" ref="I798">IF(J798="","",XLOOKUP(J798,selector_08,selector_08_ids,""))</f>
        <v/>
      </c>
      <c r="J798" s="25"/>
      <c r="K798" s="14"/>
      <c r="L798" s="14"/>
      <c r="M798" s="14"/>
      <c r="N798" s="14"/>
      <c r="O798" s="14"/>
      <c r="P798" s="23" t="str">
        <f t="array" ref="P798">IF(Q798="","",XLOOKUP(Q798,selector_05,selector_05_ids,""))</f>
        <v/>
      </c>
      <c r="Q798" s="25"/>
      <c r="R798" s="23" t="str">
        <f t="array" ref="R798">IF(S798="","",XLOOKUP(S798,selector_23,selector_23_ids,""))</f>
        <v/>
      </c>
      <c r="S798" s="25"/>
      <c r="T798" s="23" t="str">
        <f t="array" ref="T798">IF(U798="","",XLOOKUP(U798,selector_06,selector_06_ids,""))</f>
        <v/>
      </c>
      <c r="U798" s="25"/>
      <c r="V798" s="23" t="str">
        <f t="array" ref="V798">IF(W798="","",XLOOKUP(W798,selector_04,selector_04_ids,""))</f>
        <v/>
      </c>
      <c r="W798" s="25"/>
      <c r="AK798" s="19" t="s">
        <v>68</v>
      </c>
      <c r="AL798" s="19" t="s">
        <v>68</v>
      </c>
    </row>
    <row r="799">
      <c r="A799" s="14"/>
      <c r="B799" s="14"/>
      <c r="C799" s="14"/>
      <c r="D799" s="14"/>
      <c r="E799" s="14"/>
      <c r="F799" s="32"/>
      <c r="G799" s="23" t="str">
        <f t="array" ref="G799">IF(H799="","",XLOOKUP(H799,selector_06,selector_06_ids,""))</f>
        <v/>
      </c>
      <c r="H799" s="25"/>
      <c r="I799" s="23" t="str">
        <f t="array" ref="I799">IF(J799="","",XLOOKUP(J799,selector_08,selector_08_ids,""))</f>
        <v/>
      </c>
      <c r="J799" s="25"/>
      <c r="K799" s="14"/>
      <c r="L799" s="14"/>
      <c r="M799" s="14"/>
      <c r="N799" s="14"/>
      <c r="O799" s="14"/>
      <c r="P799" s="23" t="str">
        <f t="array" ref="P799">IF(Q799="","",XLOOKUP(Q799,selector_05,selector_05_ids,""))</f>
        <v/>
      </c>
      <c r="Q799" s="25"/>
      <c r="R799" s="23" t="str">
        <f t="array" ref="R799">IF(S799="","",XLOOKUP(S799,selector_23,selector_23_ids,""))</f>
        <v/>
      </c>
      <c r="S799" s="25"/>
      <c r="T799" s="23" t="str">
        <f t="array" ref="T799">IF(U799="","",XLOOKUP(U799,selector_06,selector_06_ids,""))</f>
        <v/>
      </c>
      <c r="U799" s="25"/>
      <c r="V799" s="23" t="str">
        <f t="array" ref="V799">IF(W799="","",XLOOKUP(W799,selector_04,selector_04_ids,""))</f>
        <v/>
      </c>
      <c r="W799" s="25"/>
      <c r="AK799" s="19" t="s">
        <v>68</v>
      </c>
      <c r="AL799" s="19" t="s">
        <v>68</v>
      </c>
    </row>
    <row r="800">
      <c r="A800" s="14"/>
      <c r="B800" s="14"/>
      <c r="C800" s="14"/>
      <c r="D800" s="14"/>
      <c r="E800" s="14"/>
      <c r="F800" s="32"/>
      <c r="G800" s="23" t="str">
        <f t="array" ref="G800">IF(H800="","",XLOOKUP(H800,selector_06,selector_06_ids,""))</f>
        <v/>
      </c>
      <c r="H800" s="25"/>
      <c r="I800" s="23" t="str">
        <f t="array" ref="I800">IF(J800="","",XLOOKUP(J800,selector_08,selector_08_ids,""))</f>
        <v/>
      </c>
      <c r="J800" s="25"/>
      <c r="K800" s="14"/>
      <c r="L800" s="14"/>
      <c r="M800" s="14"/>
      <c r="N800" s="14"/>
      <c r="O800" s="14"/>
      <c r="P800" s="23" t="str">
        <f t="array" ref="P800">IF(Q800="","",XLOOKUP(Q800,selector_05,selector_05_ids,""))</f>
        <v/>
      </c>
      <c r="Q800" s="25"/>
      <c r="R800" s="23" t="str">
        <f t="array" ref="R800">IF(S800="","",XLOOKUP(S800,selector_23,selector_23_ids,""))</f>
        <v/>
      </c>
      <c r="S800" s="25"/>
      <c r="T800" s="23" t="str">
        <f t="array" ref="T800">IF(U800="","",XLOOKUP(U800,selector_06,selector_06_ids,""))</f>
        <v/>
      </c>
      <c r="U800" s="25"/>
      <c r="V800" s="23" t="str">
        <f t="array" ref="V800">IF(W800="","",XLOOKUP(W800,selector_04,selector_04_ids,""))</f>
        <v/>
      </c>
      <c r="W800" s="25"/>
      <c r="AK800" s="19" t="s">
        <v>68</v>
      </c>
      <c r="AL800" s="19" t="s">
        <v>68</v>
      </c>
    </row>
    <row r="801">
      <c r="A801" s="14"/>
      <c r="B801" s="14"/>
      <c r="C801" s="14"/>
      <c r="D801" s="14"/>
      <c r="E801" s="14"/>
      <c r="F801" s="32"/>
      <c r="G801" s="23" t="str">
        <f t="array" ref="G801">IF(H801="","",XLOOKUP(H801,selector_06,selector_06_ids,""))</f>
        <v/>
      </c>
      <c r="H801" s="25"/>
      <c r="I801" s="23" t="str">
        <f t="array" ref="I801">IF(J801="","",XLOOKUP(J801,selector_08,selector_08_ids,""))</f>
        <v/>
      </c>
      <c r="J801" s="25"/>
      <c r="K801" s="14"/>
      <c r="L801" s="14"/>
      <c r="M801" s="14"/>
      <c r="N801" s="14"/>
      <c r="O801" s="14"/>
      <c r="P801" s="23" t="str">
        <f t="array" ref="P801">IF(Q801="","",XLOOKUP(Q801,selector_05,selector_05_ids,""))</f>
        <v/>
      </c>
      <c r="Q801" s="25"/>
      <c r="R801" s="23" t="str">
        <f t="array" ref="R801">IF(S801="","",XLOOKUP(S801,selector_23,selector_23_ids,""))</f>
        <v/>
      </c>
      <c r="S801" s="25"/>
      <c r="T801" s="23" t="str">
        <f t="array" ref="T801">IF(U801="","",XLOOKUP(U801,selector_06,selector_06_ids,""))</f>
        <v/>
      </c>
      <c r="U801" s="25"/>
      <c r="V801" s="23" t="str">
        <f t="array" ref="V801">IF(W801="","",XLOOKUP(W801,selector_04,selector_04_ids,""))</f>
        <v/>
      </c>
      <c r="W801" s="25"/>
      <c r="AK801" s="19" t="s">
        <v>68</v>
      </c>
      <c r="AL801" s="19" t="s">
        <v>68</v>
      </c>
    </row>
    <row r="802">
      <c r="A802" s="14"/>
      <c r="B802" s="14"/>
      <c r="C802" s="14"/>
      <c r="D802" s="14"/>
      <c r="E802" s="14"/>
      <c r="F802" s="32"/>
      <c r="G802" s="23" t="str">
        <f t="array" ref="G802">IF(H802="","",XLOOKUP(H802,selector_06,selector_06_ids,""))</f>
        <v/>
      </c>
      <c r="H802" s="25"/>
      <c r="I802" s="23" t="str">
        <f t="array" ref="I802">IF(J802="","",XLOOKUP(J802,selector_08,selector_08_ids,""))</f>
        <v/>
      </c>
      <c r="J802" s="25"/>
      <c r="K802" s="14"/>
      <c r="L802" s="14"/>
      <c r="M802" s="14"/>
      <c r="N802" s="14"/>
      <c r="O802" s="14"/>
      <c r="P802" s="23" t="str">
        <f t="array" ref="P802">IF(Q802="","",XLOOKUP(Q802,selector_05,selector_05_ids,""))</f>
        <v/>
      </c>
      <c r="Q802" s="25"/>
      <c r="R802" s="23" t="str">
        <f t="array" ref="R802">IF(S802="","",XLOOKUP(S802,selector_23,selector_23_ids,""))</f>
        <v/>
      </c>
      <c r="S802" s="25"/>
      <c r="T802" s="23" t="str">
        <f t="array" ref="T802">IF(U802="","",XLOOKUP(U802,selector_06,selector_06_ids,""))</f>
        <v/>
      </c>
      <c r="U802" s="25"/>
      <c r="V802" s="23" t="str">
        <f t="array" ref="V802">IF(W802="","",XLOOKUP(W802,selector_04,selector_04_ids,""))</f>
        <v/>
      </c>
      <c r="W802" s="25"/>
      <c r="AK802" s="19" t="s">
        <v>68</v>
      </c>
      <c r="AL802" s="19" t="s">
        <v>68</v>
      </c>
    </row>
    <row r="803">
      <c r="A803" s="14"/>
      <c r="B803" s="14"/>
      <c r="C803" s="14"/>
      <c r="D803" s="14"/>
      <c r="E803" s="14"/>
      <c r="F803" s="32"/>
      <c r="G803" s="23" t="str">
        <f t="array" ref="G803">IF(H803="","",XLOOKUP(H803,selector_06,selector_06_ids,""))</f>
        <v/>
      </c>
      <c r="H803" s="25"/>
      <c r="I803" s="23" t="str">
        <f t="array" ref="I803">IF(J803="","",XLOOKUP(J803,selector_08,selector_08_ids,""))</f>
        <v/>
      </c>
      <c r="J803" s="25"/>
      <c r="K803" s="14"/>
      <c r="L803" s="14"/>
      <c r="M803" s="14"/>
      <c r="N803" s="14"/>
      <c r="O803" s="14"/>
      <c r="P803" s="23" t="str">
        <f t="array" ref="P803">IF(Q803="","",XLOOKUP(Q803,selector_05,selector_05_ids,""))</f>
        <v/>
      </c>
      <c r="Q803" s="25"/>
      <c r="R803" s="23" t="str">
        <f t="array" ref="R803">IF(S803="","",XLOOKUP(S803,selector_23,selector_23_ids,""))</f>
        <v/>
      </c>
      <c r="S803" s="25"/>
      <c r="T803" s="23" t="str">
        <f t="array" ref="T803">IF(U803="","",XLOOKUP(U803,selector_06,selector_06_ids,""))</f>
        <v/>
      </c>
      <c r="U803" s="25"/>
      <c r="V803" s="23" t="str">
        <f t="array" ref="V803">IF(W803="","",XLOOKUP(W803,selector_04,selector_04_ids,""))</f>
        <v/>
      </c>
      <c r="W803" s="25"/>
      <c r="AK803" s="19" t="s">
        <v>68</v>
      </c>
      <c r="AL803" s="19" t="s">
        <v>68</v>
      </c>
    </row>
    <row r="804">
      <c r="A804" s="14"/>
      <c r="B804" s="14"/>
      <c r="C804" s="14"/>
      <c r="D804" s="14"/>
      <c r="E804" s="14"/>
      <c r="F804" s="32"/>
      <c r="G804" s="23" t="str">
        <f t="array" ref="G804">IF(H804="","",XLOOKUP(H804,selector_06,selector_06_ids,""))</f>
        <v/>
      </c>
      <c r="H804" s="25"/>
      <c r="I804" s="23" t="str">
        <f t="array" ref="I804">IF(J804="","",XLOOKUP(J804,selector_08,selector_08_ids,""))</f>
        <v/>
      </c>
      <c r="J804" s="25"/>
      <c r="K804" s="14"/>
      <c r="L804" s="14"/>
      <c r="M804" s="14"/>
      <c r="N804" s="14"/>
      <c r="O804" s="14"/>
      <c r="P804" s="23" t="str">
        <f t="array" ref="P804">IF(Q804="","",XLOOKUP(Q804,selector_05,selector_05_ids,""))</f>
        <v/>
      </c>
      <c r="Q804" s="25"/>
      <c r="R804" s="23" t="str">
        <f t="array" ref="R804">IF(S804="","",XLOOKUP(S804,selector_23,selector_23_ids,""))</f>
        <v/>
      </c>
      <c r="S804" s="25"/>
      <c r="T804" s="23" t="str">
        <f t="array" ref="T804">IF(U804="","",XLOOKUP(U804,selector_06,selector_06_ids,""))</f>
        <v/>
      </c>
      <c r="U804" s="25"/>
      <c r="V804" s="23" t="str">
        <f t="array" ref="V804">IF(W804="","",XLOOKUP(W804,selector_04,selector_04_ids,""))</f>
        <v/>
      </c>
      <c r="W804" s="25"/>
      <c r="AK804" s="19" t="s">
        <v>68</v>
      </c>
      <c r="AL804" s="19" t="s">
        <v>68</v>
      </c>
    </row>
    <row r="805">
      <c r="A805" s="14"/>
      <c r="B805" s="14"/>
      <c r="C805" s="14"/>
      <c r="D805" s="14"/>
      <c r="E805" s="14"/>
      <c r="F805" s="32"/>
      <c r="G805" s="23" t="str">
        <f t="array" ref="G805">IF(H805="","",XLOOKUP(H805,selector_06,selector_06_ids,""))</f>
        <v/>
      </c>
      <c r="H805" s="25"/>
      <c r="I805" s="23" t="str">
        <f t="array" ref="I805">IF(J805="","",XLOOKUP(J805,selector_08,selector_08_ids,""))</f>
        <v/>
      </c>
      <c r="J805" s="25"/>
      <c r="K805" s="14"/>
      <c r="L805" s="14"/>
      <c r="M805" s="14"/>
      <c r="N805" s="14"/>
      <c r="O805" s="14"/>
      <c r="P805" s="23" t="str">
        <f t="array" ref="P805">IF(Q805="","",XLOOKUP(Q805,selector_05,selector_05_ids,""))</f>
        <v/>
      </c>
      <c r="Q805" s="25"/>
      <c r="R805" s="23" t="str">
        <f t="array" ref="R805">IF(S805="","",XLOOKUP(S805,selector_23,selector_23_ids,""))</f>
        <v/>
      </c>
      <c r="S805" s="25"/>
      <c r="T805" s="23" t="str">
        <f t="array" ref="T805">IF(U805="","",XLOOKUP(U805,selector_06,selector_06_ids,""))</f>
        <v/>
      </c>
      <c r="U805" s="25"/>
      <c r="V805" s="23" t="str">
        <f t="array" ref="V805">IF(W805="","",XLOOKUP(W805,selector_04,selector_04_ids,""))</f>
        <v/>
      </c>
      <c r="W805" s="25"/>
      <c r="AK805" s="19" t="s">
        <v>68</v>
      </c>
      <c r="AL805" s="19" t="s">
        <v>68</v>
      </c>
    </row>
    <row r="806">
      <c r="A806" s="14"/>
      <c r="B806" s="14"/>
      <c r="C806" s="14"/>
      <c r="D806" s="14"/>
      <c r="E806" s="14"/>
      <c r="F806" s="32"/>
      <c r="G806" s="23" t="str">
        <f t="array" ref="G806">IF(H806="","",XLOOKUP(H806,selector_06,selector_06_ids,""))</f>
        <v/>
      </c>
      <c r="H806" s="25"/>
      <c r="I806" s="23" t="str">
        <f t="array" ref="I806">IF(J806="","",XLOOKUP(J806,selector_08,selector_08_ids,""))</f>
        <v/>
      </c>
      <c r="J806" s="25"/>
      <c r="K806" s="14"/>
      <c r="L806" s="14"/>
      <c r="M806" s="14"/>
      <c r="N806" s="14"/>
      <c r="O806" s="14"/>
      <c r="P806" s="23" t="str">
        <f t="array" ref="P806">IF(Q806="","",XLOOKUP(Q806,selector_05,selector_05_ids,""))</f>
        <v/>
      </c>
      <c r="Q806" s="25"/>
      <c r="R806" s="23" t="str">
        <f t="array" ref="R806">IF(S806="","",XLOOKUP(S806,selector_23,selector_23_ids,""))</f>
        <v/>
      </c>
      <c r="S806" s="25"/>
      <c r="T806" s="23" t="str">
        <f t="array" ref="T806">IF(U806="","",XLOOKUP(U806,selector_06,selector_06_ids,""))</f>
        <v/>
      </c>
      <c r="U806" s="25"/>
      <c r="V806" s="23" t="str">
        <f t="array" ref="V806">IF(W806="","",XLOOKUP(W806,selector_04,selector_04_ids,""))</f>
        <v/>
      </c>
      <c r="W806" s="25"/>
      <c r="AK806" s="19" t="s">
        <v>68</v>
      </c>
      <c r="AL806" s="19" t="s">
        <v>68</v>
      </c>
    </row>
    <row r="807">
      <c r="A807" s="14"/>
      <c r="B807" s="14"/>
      <c r="C807" s="14"/>
      <c r="D807" s="14"/>
      <c r="E807" s="14"/>
      <c r="F807" s="32"/>
      <c r="G807" s="23" t="str">
        <f t="array" ref="G807">IF(H807="","",XLOOKUP(H807,selector_06,selector_06_ids,""))</f>
        <v/>
      </c>
      <c r="H807" s="25"/>
      <c r="I807" s="23" t="str">
        <f t="array" ref="I807">IF(J807="","",XLOOKUP(J807,selector_08,selector_08_ids,""))</f>
        <v/>
      </c>
      <c r="J807" s="25"/>
      <c r="K807" s="14"/>
      <c r="L807" s="14"/>
      <c r="M807" s="14"/>
      <c r="N807" s="14"/>
      <c r="O807" s="14"/>
      <c r="P807" s="23" t="str">
        <f t="array" ref="P807">IF(Q807="","",XLOOKUP(Q807,selector_05,selector_05_ids,""))</f>
        <v/>
      </c>
      <c r="Q807" s="25"/>
      <c r="R807" s="23" t="str">
        <f t="array" ref="R807">IF(S807="","",XLOOKUP(S807,selector_23,selector_23_ids,""))</f>
        <v/>
      </c>
      <c r="S807" s="25"/>
      <c r="T807" s="23" t="str">
        <f t="array" ref="T807">IF(U807="","",XLOOKUP(U807,selector_06,selector_06_ids,""))</f>
        <v/>
      </c>
      <c r="U807" s="25"/>
      <c r="V807" s="23" t="str">
        <f t="array" ref="V807">IF(W807="","",XLOOKUP(W807,selector_04,selector_04_ids,""))</f>
        <v/>
      </c>
      <c r="W807" s="25"/>
      <c r="AK807" s="19" t="s">
        <v>68</v>
      </c>
      <c r="AL807" s="19" t="s">
        <v>68</v>
      </c>
    </row>
    <row r="808">
      <c r="A808" s="14"/>
      <c r="B808" s="14"/>
      <c r="C808" s="14"/>
      <c r="D808" s="14"/>
      <c r="E808" s="14"/>
      <c r="F808" s="32"/>
      <c r="G808" s="23" t="str">
        <f t="array" ref="G808">IF(H808="","",XLOOKUP(H808,selector_06,selector_06_ids,""))</f>
        <v/>
      </c>
      <c r="H808" s="25"/>
      <c r="I808" s="23" t="str">
        <f t="array" ref="I808">IF(J808="","",XLOOKUP(J808,selector_08,selector_08_ids,""))</f>
        <v/>
      </c>
      <c r="J808" s="25"/>
      <c r="K808" s="14"/>
      <c r="L808" s="14"/>
      <c r="M808" s="14"/>
      <c r="N808" s="14"/>
      <c r="O808" s="14"/>
      <c r="P808" s="23" t="str">
        <f t="array" ref="P808">IF(Q808="","",XLOOKUP(Q808,selector_05,selector_05_ids,""))</f>
        <v/>
      </c>
      <c r="Q808" s="25"/>
      <c r="R808" s="23" t="str">
        <f t="array" ref="R808">IF(S808="","",XLOOKUP(S808,selector_23,selector_23_ids,""))</f>
        <v/>
      </c>
      <c r="S808" s="25"/>
      <c r="T808" s="23" t="str">
        <f t="array" ref="T808">IF(U808="","",XLOOKUP(U808,selector_06,selector_06_ids,""))</f>
        <v/>
      </c>
      <c r="U808" s="25"/>
      <c r="V808" s="23" t="str">
        <f t="array" ref="V808">IF(W808="","",XLOOKUP(W808,selector_04,selector_04_ids,""))</f>
        <v/>
      </c>
      <c r="W808" s="25"/>
      <c r="AK808" s="19" t="s">
        <v>68</v>
      </c>
      <c r="AL808" s="19" t="s">
        <v>68</v>
      </c>
    </row>
    <row r="809">
      <c r="A809" s="14"/>
      <c r="B809" s="14"/>
      <c r="C809" s="14"/>
      <c r="D809" s="14"/>
      <c r="E809" s="14"/>
      <c r="F809" s="32"/>
      <c r="G809" s="23" t="str">
        <f t="array" ref="G809">IF(H809="","",XLOOKUP(H809,selector_06,selector_06_ids,""))</f>
        <v/>
      </c>
      <c r="H809" s="25"/>
      <c r="I809" s="23" t="str">
        <f t="array" ref="I809">IF(J809="","",XLOOKUP(J809,selector_08,selector_08_ids,""))</f>
        <v/>
      </c>
      <c r="J809" s="25"/>
      <c r="K809" s="14"/>
      <c r="L809" s="14"/>
      <c r="M809" s="14"/>
      <c r="N809" s="14"/>
      <c r="O809" s="14"/>
      <c r="P809" s="23" t="str">
        <f t="array" ref="P809">IF(Q809="","",XLOOKUP(Q809,selector_05,selector_05_ids,""))</f>
        <v/>
      </c>
      <c r="Q809" s="25"/>
      <c r="R809" s="23" t="str">
        <f t="array" ref="R809">IF(S809="","",XLOOKUP(S809,selector_23,selector_23_ids,""))</f>
        <v/>
      </c>
      <c r="S809" s="25"/>
      <c r="T809" s="23" t="str">
        <f t="array" ref="T809">IF(U809="","",XLOOKUP(U809,selector_06,selector_06_ids,""))</f>
        <v/>
      </c>
      <c r="U809" s="25"/>
      <c r="V809" s="23" t="str">
        <f t="array" ref="V809">IF(W809="","",XLOOKUP(W809,selector_04,selector_04_ids,""))</f>
        <v/>
      </c>
      <c r="W809" s="25"/>
      <c r="AK809" s="19" t="s">
        <v>68</v>
      </c>
      <c r="AL809" s="19" t="s">
        <v>68</v>
      </c>
    </row>
    <row r="810">
      <c r="A810" s="14"/>
      <c r="B810" s="14"/>
      <c r="C810" s="14"/>
      <c r="D810" s="14"/>
      <c r="E810" s="14"/>
      <c r="F810" s="32"/>
      <c r="G810" s="23" t="str">
        <f t="array" ref="G810">IF(H810="","",XLOOKUP(H810,selector_06,selector_06_ids,""))</f>
        <v/>
      </c>
      <c r="H810" s="25"/>
      <c r="I810" s="23" t="str">
        <f t="array" ref="I810">IF(J810="","",XLOOKUP(J810,selector_08,selector_08_ids,""))</f>
        <v/>
      </c>
      <c r="J810" s="25"/>
      <c r="K810" s="14"/>
      <c r="L810" s="14"/>
      <c r="M810" s="14"/>
      <c r="N810" s="14"/>
      <c r="O810" s="14"/>
      <c r="P810" s="23" t="str">
        <f t="array" ref="P810">IF(Q810="","",XLOOKUP(Q810,selector_05,selector_05_ids,""))</f>
        <v/>
      </c>
      <c r="Q810" s="25"/>
      <c r="R810" s="23" t="str">
        <f t="array" ref="R810">IF(S810="","",XLOOKUP(S810,selector_23,selector_23_ids,""))</f>
        <v/>
      </c>
      <c r="S810" s="25"/>
      <c r="T810" s="23" t="str">
        <f t="array" ref="T810">IF(U810="","",XLOOKUP(U810,selector_06,selector_06_ids,""))</f>
        <v/>
      </c>
      <c r="U810" s="25"/>
      <c r="V810" s="23" t="str">
        <f t="array" ref="V810">IF(W810="","",XLOOKUP(W810,selector_04,selector_04_ids,""))</f>
        <v/>
      </c>
      <c r="W810" s="25"/>
      <c r="AK810" s="19" t="s">
        <v>68</v>
      </c>
      <c r="AL810" s="19" t="s">
        <v>68</v>
      </c>
    </row>
    <row r="811">
      <c r="A811" s="14"/>
      <c r="B811" s="14"/>
      <c r="C811" s="14"/>
      <c r="D811" s="14"/>
      <c r="E811" s="14"/>
      <c r="F811" s="32"/>
      <c r="G811" s="23" t="str">
        <f t="array" ref="G811">IF(H811="","",XLOOKUP(H811,selector_06,selector_06_ids,""))</f>
        <v/>
      </c>
      <c r="H811" s="25"/>
      <c r="I811" s="23" t="str">
        <f t="array" ref="I811">IF(J811="","",XLOOKUP(J811,selector_08,selector_08_ids,""))</f>
        <v/>
      </c>
      <c r="J811" s="25"/>
      <c r="K811" s="14"/>
      <c r="L811" s="14"/>
      <c r="M811" s="14"/>
      <c r="N811" s="14"/>
      <c r="O811" s="14"/>
      <c r="P811" s="23" t="str">
        <f t="array" ref="P811">IF(Q811="","",XLOOKUP(Q811,selector_05,selector_05_ids,""))</f>
        <v/>
      </c>
      <c r="Q811" s="25"/>
      <c r="R811" s="23" t="str">
        <f t="array" ref="R811">IF(S811="","",XLOOKUP(S811,selector_23,selector_23_ids,""))</f>
        <v/>
      </c>
      <c r="S811" s="25"/>
      <c r="T811" s="23" t="str">
        <f t="array" ref="T811">IF(U811="","",XLOOKUP(U811,selector_06,selector_06_ids,""))</f>
        <v/>
      </c>
      <c r="U811" s="25"/>
      <c r="V811" s="23" t="str">
        <f t="array" ref="V811">IF(W811="","",XLOOKUP(W811,selector_04,selector_04_ids,""))</f>
        <v/>
      </c>
      <c r="W811" s="25"/>
      <c r="AK811" s="19" t="s">
        <v>68</v>
      </c>
      <c r="AL811" s="19" t="s">
        <v>68</v>
      </c>
    </row>
    <row r="812">
      <c r="A812" s="14"/>
      <c r="B812" s="14"/>
      <c r="C812" s="14"/>
      <c r="D812" s="14"/>
      <c r="E812" s="14"/>
      <c r="F812" s="32"/>
      <c r="G812" s="23" t="str">
        <f t="array" ref="G812">IF(H812="","",XLOOKUP(H812,selector_06,selector_06_ids,""))</f>
        <v/>
      </c>
      <c r="H812" s="25"/>
      <c r="I812" s="23" t="str">
        <f t="array" ref="I812">IF(J812="","",XLOOKUP(J812,selector_08,selector_08_ids,""))</f>
        <v/>
      </c>
      <c r="J812" s="25"/>
      <c r="K812" s="14"/>
      <c r="L812" s="14"/>
      <c r="M812" s="14"/>
      <c r="N812" s="14"/>
      <c r="O812" s="14"/>
      <c r="P812" s="23" t="str">
        <f t="array" ref="P812">IF(Q812="","",XLOOKUP(Q812,selector_05,selector_05_ids,""))</f>
        <v/>
      </c>
      <c r="Q812" s="25"/>
      <c r="R812" s="23" t="str">
        <f t="array" ref="R812">IF(S812="","",XLOOKUP(S812,selector_23,selector_23_ids,""))</f>
        <v/>
      </c>
      <c r="S812" s="25"/>
      <c r="T812" s="23" t="str">
        <f t="array" ref="T812">IF(U812="","",XLOOKUP(U812,selector_06,selector_06_ids,""))</f>
        <v/>
      </c>
      <c r="U812" s="25"/>
      <c r="V812" s="23" t="str">
        <f t="array" ref="V812">IF(W812="","",XLOOKUP(W812,selector_04,selector_04_ids,""))</f>
        <v/>
      </c>
      <c r="W812" s="25"/>
      <c r="AK812" s="19" t="s">
        <v>68</v>
      </c>
      <c r="AL812" s="19" t="s">
        <v>68</v>
      </c>
    </row>
    <row r="813">
      <c r="A813" s="14"/>
      <c r="B813" s="14"/>
      <c r="C813" s="14"/>
      <c r="D813" s="14"/>
      <c r="E813" s="14"/>
      <c r="F813" s="32"/>
      <c r="G813" s="23" t="str">
        <f t="array" ref="G813">IF(H813="","",XLOOKUP(H813,selector_06,selector_06_ids,""))</f>
        <v/>
      </c>
      <c r="H813" s="25"/>
      <c r="I813" s="23" t="str">
        <f t="array" ref="I813">IF(J813="","",XLOOKUP(J813,selector_08,selector_08_ids,""))</f>
        <v/>
      </c>
      <c r="J813" s="25"/>
      <c r="K813" s="14"/>
      <c r="L813" s="14"/>
      <c r="M813" s="14"/>
      <c r="N813" s="14"/>
      <c r="O813" s="14"/>
      <c r="P813" s="23" t="str">
        <f t="array" ref="P813">IF(Q813="","",XLOOKUP(Q813,selector_05,selector_05_ids,""))</f>
        <v/>
      </c>
      <c r="Q813" s="25"/>
      <c r="R813" s="23" t="str">
        <f t="array" ref="R813">IF(S813="","",XLOOKUP(S813,selector_23,selector_23_ids,""))</f>
        <v/>
      </c>
      <c r="S813" s="25"/>
      <c r="T813" s="23" t="str">
        <f t="array" ref="T813">IF(U813="","",XLOOKUP(U813,selector_06,selector_06_ids,""))</f>
        <v/>
      </c>
      <c r="U813" s="25"/>
      <c r="V813" s="23" t="str">
        <f t="array" ref="V813">IF(W813="","",XLOOKUP(W813,selector_04,selector_04_ids,""))</f>
        <v/>
      </c>
      <c r="W813" s="25"/>
      <c r="AK813" s="19" t="s">
        <v>68</v>
      </c>
      <c r="AL813" s="19" t="s">
        <v>68</v>
      </c>
    </row>
    <row r="814">
      <c r="A814" s="14"/>
      <c r="B814" s="14"/>
      <c r="C814" s="14"/>
      <c r="D814" s="14"/>
      <c r="E814" s="14"/>
      <c r="F814" s="32"/>
      <c r="G814" s="23" t="str">
        <f t="array" ref="G814">IF(H814="","",XLOOKUP(H814,selector_06,selector_06_ids,""))</f>
        <v/>
      </c>
      <c r="H814" s="25"/>
      <c r="I814" s="23" t="str">
        <f t="array" ref="I814">IF(J814="","",XLOOKUP(J814,selector_08,selector_08_ids,""))</f>
        <v/>
      </c>
      <c r="J814" s="25"/>
      <c r="K814" s="14"/>
      <c r="L814" s="14"/>
      <c r="M814" s="14"/>
      <c r="N814" s="14"/>
      <c r="O814" s="14"/>
      <c r="P814" s="23" t="str">
        <f t="array" ref="P814">IF(Q814="","",XLOOKUP(Q814,selector_05,selector_05_ids,""))</f>
        <v/>
      </c>
      <c r="Q814" s="25"/>
      <c r="R814" s="23" t="str">
        <f t="array" ref="R814">IF(S814="","",XLOOKUP(S814,selector_23,selector_23_ids,""))</f>
        <v/>
      </c>
      <c r="S814" s="25"/>
      <c r="T814" s="23" t="str">
        <f t="array" ref="T814">IF(U814="","",XLOOKUP(U814,selector_06,selector_06_ids,""))</f>
        <v/>
      </c>
      <c r="U814" s="25"/>
      <c r="V814" s="23" t="str">
        <f t="array" ref="V814">IF(W814="","",XLOOKUP(W814,selector_04,selector_04_ids,""))</f>
        <v/>
      </c>
      <c r="W814" s="25"/>
      <c r="AK814" s="19" t="s">
        <v>68</v>
      </c>
      <c r="AL814" s="19" t="s">
        <v>68</v>
      </c>
    </row>
    <row r="815">
      <c r="A815" s="14"/>
      <c r="B815" s="14"/>
      <c r="C815" s="14"/>
      <c r="D815" s="14"/>
      <c r="E815" s="14"/>
      <c r="F815" s="32"/>
      <c r="G815" s="23" t="str">
        <f t="array" ref="G815">IF(H815="","",XLOOKUP(H815,selector_06,selector_06_ids,""))</f>
        <v/>
      </c>
      <c r="H815" s="25"/>
      <c r="I815" s="23" t="str">
        <f t="array" ref="I815">IF(J815="","",XLOOKUP(J815,selector_08,selector_08_ids,""))</f>
        <v/>
      </c>
      <c r="J815" s="25"/>
      <c r="K815" s="14"/>
      <c r="L815" s="14"/>
      <c r="M815" s="14"/>
      <c r="N815" s="14"/>
      <c r="O815" s="14"/>
      <c r="P815" s="23" t="str">
        <f t="array" ref="P815">IF(Q815="","",XLOOKUP(Q815,selector_05,selector_05_ids,""))</f>
        <v/>
      </c>
      <c r="Q815" s="25"/>
      <c r="R815" s="23" t="str">
        <f t="array" ref="R815">IF(S815="","",XLOOKUP(S815,selector_23,selector_23_ids,""))</f>
        <v/>
      </c>
      <c r="S815" s="25"/>
      <c r="T815" s="23" t="str">
        <f t="array" ref="T815">IF(U815="","",XLOOKUP(U815,selector_06,selector_06_ids,""))</f>
        <v/>
      </c>
      <c r="U815" s="25"/>
      <c r="V815" s="23" t="str">
        <f t="array" ref="V815">IF(W815="","",XLOOKUP(W815,selector_04,selector_04_ids,""))</f>
        <v/>
      </c>
      <c r="W815" s="25"/>
      <c r="AK815" s="19" t="s">
        <v>68</v>
      </c>
      <c r="AL815" s="19" t="s">
        <v>68</v>
      </c>
    </row>
    <row r="816">
      <c r="A816" s="14"/>
      <c r="B816" s="14"/>
      <c r="C816" s="14"/>
      <c r="D816" s="14"/>
      <c r="E816" s="14"/>
      <c r="F816" s="32"/>
      <c r="G816" s="23" t="str">
        <f t="array" ref="G816">IF(H816="","",XLOOKUP(H816,selector_06,selector_06_ids,""))</f>
        <v/>
      </c>
      <c r="H816" s="25"/>
      <c r="I816" s="23" t="str">
        <f t="array" ref="I816">IF(J816="","",XLOOKUP(J816,selector_08,selector_08_ids,""))</f>
        <v/>
      </c>
      <c r="J816" s="25"/>
      <c r="K816" s="14"/>
      <c r="L816" s="14"/>
      <c r="M816" s="14"/>
      <c r="N816" s="14"/>
      <c r="O816" s="14"/>
      <c r="P816" s="23" t="str">
        <f t="array" ref="P816">IF(Q816="","",XLOOKUP(Q816,selector_05,selector_05_ids,""))</f>
        <v/>
      </c>
      <c r="Q816" s="25"/>
      <c r="R816" s="23" t="str">
        <f t="array" ref="R816">IF(S816="","",XLOOKUP(S816,selector_23,selector_23_ids,""))</f>
        <v/>
      </c>
      <c r="S816" s="25"/>
      <c r="T816" s="23" t="str">
        <f t="array" ref="T816">IF(U816="","",XLOOKUP(U816,selector_06,selector_06_ids,""))</f>
        <v/>
      </c>
      <c r="U816" s="25"/>
      <c r="V816" s="23" t="str">
        <f t="array" ref="V816">IF(W816="","",XLOOKUP(W816,selector_04,selector_04_ids,""))</f>
        <v/>
      </c>
      <c r="W816" s="25"/>
      <c r="AK816" s="19" t="s">
        <v>68</v>
      </c>
      <c r="AL816" s="19" t="s">
        <v>68</v>
      </c>
    </row>
    <row r="817">
      <c r="A817" s="14"/>
      <c r="B817" s="14"/>
      <c r="C817" s="14"/>
      <c r="D817" s="14"/>
      <c r="E817" s="14"/>
      <c r="F817" s="32"/>
      <c r="G817" s="23" t="str">
        <f t="array" ref="G817">IF(H817="","",XLOOKUP(H817,selector_06,selector_06_ids,""))</f>
        <v/>
      </c>
      <c r="H817" s="25"/>
      <c r="I817" s="23" t="str">
        <f t="array" ref="I817">IF(J817="","",XLOOKUP(J817,selector_08,selector_08_ids,""))</f>
        <v/>
      </c>
      <c r="J817" s="25"/>
      <c r="K817" s="14"/>
      <c r="L817" s="14"/>
      <c r="M817" s="14"/>
      <c r="N817" s="14"/>
      <c r="O817" s="14"/>
      <c r="P817" s="23" t="str">
        <f t="array" ref="P817">IF(Q817="","",XLOOKUP(Q817,selector_05,selector_05_ids,""))</f>
        <v/>
      </c>
      <c r="Q817" s="25"/>
      <c r="R817" s="23" t="str">
        <f t="array" ref="R817">IF(S817="","",XLOOKUP(S817,selector_23,selector_23_ids,""))</f>
        <v/>
      </c>
      <c r="S817" s="25"/>
      <c r="T817" s="23" t="str">
        <f t="array" ref="T817">IF(U817="","",XLOOKUP(U817,selector_06,selector_06_ids,""))</f>
        <v/>
      </c>
      <c r="U817" s="25"/>
      <c r="V817" s="23" t="str">
        <f t="array" ref="V817">IF(W817="","",XLOOKUP(W817,selector_04,selector_04_ids,""))</f>
        <v/>
      </c>
      <c r="W817" s="25"/>
      <c r="AK817" s="19" t="s">
        <v>68</v>
      </c>
      <c r="AL817" s="19" t="s">
        <v>68</v>
      </c>
    </row>
    <row r="818">
      <c r="A818" s="14"/>
      <c r="B818" s="14"/>
      <c r="C818" s="14"/>
      <c r="D818" s="14"/>
      <c r="E818" s="14"/>
      <c r="F818" s="32"/>
      <c r="G818" s="23" t="str">
        <f t="array" ref="G818">IF(H818="","",XLOOKUP(H818,selector_06,selector_06_ids,""))</f>
        <v/>
      </c>
      <c r="H818" s="25"/>
      <c r="I818" s="23" t="str">
        <f t="array" ref="I818">IF(J818="","",XLOOKUP(J818,selector_08,selector_08_ids,""))</f>
        <v/>
      </c>
      <c r="J818" s="25"/>
      <c r="K818" s="14"/>
      <c r="L818" s="14"/>
      <c r="M818" s="14"/>
      <c r="N818" s="14"/>
      <c r="O818" s="14"/>
      <c r="P818" s="23" t="str">
        <f t="array" ref="P818">IF(Q818="","",XLOOKUP(Q818,selector_05,selector_05_ids,""))</f>
        <v/>
      </c>
      <c r="Q818" s="25"/>
      <c r="R818" s="23" t="str">
        <f t="array" ref="R818">IF(S818="","",XLOOKUP(S818,selector_23,selector_23_ids,""))</f>
        <v/>
      </c>
      <c r="S818" s="25"/>
      <c r="T818" s="23" t="str">
        <f t="array" ref="T818">IF(U818="","",XLOOKUP(U818,selector_06,selector_06_ids,""))</f>
        <v/>
      </c>
      <c r="U818" s="25"/>
      <c r="V818" s="23" t="str">
        <f t="array" ref="V818">IF(W818="","",XLOOKUP(W818,selector_04,selector_04_ids,""))</f>
        <v/>
      </c>
      <c r="W818" s="25"/>
      <c r="AK818" s="19" t="s">
        <v>68</v>
      </c>
      <c r="AL818" s="19" t="s">
        <v>68</v>
      </c>
    </row>
    <row r="819">
      <c r="A819" s="14"/>
      <c r="B819" s="14"/>
      <c r="C819" s="14"/>
      <c r="D819" s="14"/>
      <c r="E819" s="14"/>
      <c r="F819" s="32"/>
      <c r="G819" s="23" t="str">
        <f t="array" ref="G819">IF(H819="","",XLOOKUP(H819,selector_06,selector_06_ids,""))</f>
        <v/>
      </c>
      <c r="H819" s="25"/>
      <c r="I819" s="23" t="str">
        <f t="array" ref="I819">IF(J819="","",XLOOKUP(J819,selector_08,selector_08_ids,""))</f>
        <v/>
      </c>
      <c r="J819" s="25"/>
      <c r="K819" s="14"/>
      <c r="L819" s="14"/>
      <c r="M819" s="14"/>
      <c r="N819" s="14"/>
      <c r="O819" s="14"/>
      <c r="P819" s="23" t="str">
        <f t="array" ref="P819">IF(Q819="","",XLOOKUP(Q819,selector_05,selector_05_ids,""))</f>
        <v/>
      </c>
      <c r="Q819" s="25"/>
      <c r="R819" s="23" t="str">
        <f t="array" ref="R819">IF(S819="","",XLOOKUP(S819,selector_23,selector_23_ids,""))</f>
        <v/>
      </c>
      <c r="S819" s="25"/>
      <c r="T819" s="23" t="str">
        <f t="array" ref="T819">IF(U819="","",XLOOKUP(U819,selector_06,selector_06_ids,""))</f>
        <v/>
      </c>
      <c r="U819" s="25"/>
      <c r="V819" s="23" t="str">
        <f t="array" ref="V819">IF(W819="","",XLOOKUP(W819,selector_04,selector_04_ids,""))</f>
        <v/>
      </c>
      <c r="W819" s="25"/>
      <c r="AK819" s="19" t="s">
        <v>68</v>
      </c>
      <c r="AL819" s="19" t="s">
        <v>68</v>
      </c>
    </row>
    <row r="820">
      <c r="A820" s="14"/>
      <c r="B820" s="14"/>
      <c r="C820" s="14"/>
      <c r="D820" s="14"/>
      <c r="E820" s="14"/>
      <c r="F820" s="32"/>
      <c r="G820" s="23" t="str">
        <f t="array" ref="G820">IF(H820="","",XLOOKUP(H820,selector_06,selector_06_ids,""))</f>
        <v/>
      </c>
      <c r="H820" s="25"/>
      <c r="I820" s="23" t="str">
        <f t="array" ref="I820">IF(J820="","",XLOOKUP(J820,selector_08,selector_08_ids,""))</f>
        <v/>
      </c>
      <c r="J820" s="25"/>
      <c r="K820" s="14"/>
      <c r="L820" s="14"/>
      <c r="M820" s="14"/>
      <c r="N820" s="14"/>
      <c r="O820" s="14"/>
      <c r="P820" s="23" t="str">
        <f t="array" ref="P820">IF(Q820="","",XLOOKUP(Q820,selector_05,selector_05_ids,""))</f>
        <v/>
      </c>
      <c r="Q820" s="25"/>
      <c r="R820" s="23" t="str">
        <f t="array" ref="R820">IF(S820="","",XLOOKUP(S820,selector_23,selector_23_ids,""))</f>
        <v/>
      </c>
      <c r="S820" s="25"/>
      <c r="T820" s="23" t="str">
        <f t="array" ref="T820">IF(U820="","",XLOOKUP(U820,selector_06,selector_06_ids,""))</f>
        <v/>
      </c>
      <c r="U820" s="25"/>
      <c r="V820" s="23" t="str">
        <f t="array" ref="V820">IF(W820="","",XLOOKUP(W820,selector_04,selector_04_ids,""))</f>
        <v/>
      </c>
      <c r="W820" s="25"/>
      <c r="AK820" s="19" t="s">
        <v>68</v>
      </c>
      <c r="AL820" s="19" t="s">
        <v>68</v>
      </c>
    </row>
    <row r="821">
      <c r="A821" s="14"/>
      <c r="B821" s="14"/>
      <c r="C821" s="14"/>
      <c r="D821" s="14"/>
      <c r="E821" s="14"/>
      <c r="F821" s="32"/>
      <c r="G821" s="23" t="str">
        <f t="array" ref="G821">IF(H821="","",XLOOKUP(H821,selector_06,selector_06_ids,""))</f>
        <v/>
      </c>
      <c r="H821" s="25"/>
      <c r="I821" s="23" t="str">
        <f t="array" ref="I821">IF(J821="","",XLOOKUP(J821,selector_08,selector_08_ids,""))</f>
        <v/>
      </c>
      <c r="J821" s="25"/>
      <c r="K821" s="14"/>
      <c r="L821" s="14"/>
      <c r="M821" s="14"/>
      <c r="N821" s="14"/>
      <c r="O821" s="14"/>
      <c r="P821" s="23" t="str">
        <f t="array" ref="P821">IF(Q821="","",XLOOKUP(Q821,selector_05,selector_05_ids,""))</f>
        <v/>
      </c>
      <c r="Q821" s="25"/>
      <c r="R821" s="23" t="str">
        <f t="array" ref="R821">IF(S821="","",XLOOKUP(S821,selector_23,selector_23_ids,""))</f>
        <v/>
      </c>
      <c r="S821" s="25"/>
      <c r="T821" s="23" t="str">
        <f t="array" ref="T821">IF(U821="","",XLOOKUP(U821,selector_06,selector_06_ids,""))</f>
        <v/>
      </c>
      <c r="U821" s="25"/>
      <c r="V821" s="23" t="str">
        <f t="array" ref="V821">IF(W821="","",XLOOKUP(W821,selector_04,selector_04_ids,""))</f>
        <v/>
      </c>
      <c r="W821" s="25"/>
      <c r="AK821" s="19" t="s">
        <v>68</v>
      </c>
      <c r="AL821" s="19" t="s">
        <v>68</v>
      </c>
    </row>
    <row r="822">
      <c r="A822" s="14"/>
      <c r="B822" s="14"/>
      <c r="C822" s="14"/>
      <c r="D822" s="14"/>
      <c r="E822" s="14"/>
      <c r="F822" s="32"/>
      <c r="G822" s="23" t="str">
        <f t="array" ref="G822">IF(H822="","",XLOOKUP(H822,selector_06,selector_06_ids,""))</f>
        <v/>
      </c>
      <c r="H822" s="25"/>
      <c r="I822" s="23" t="str">
        <f t="array" ref="I822">IF(J822="","",XLOOKUP(J822,selector_08,selector_08_ids,""))</f>
        <v/>
      </c>
      <c r="J822" s="25"/>
      <c r="K822" s="14"/>
      <c r="L822" s="14"/>
      <c r="M822" s="14"/>
      <c r="N822" s="14"/>
      <c r="O822" s="14"/>
      <c r="P822" s="23" t="str">
        <f t="array" ref="P822">IF(Q822="","",XLOOKUP(Q822,selector_05,selector_05_ids,""))</f>
        <v/>
      </c>
      <c r="Q822" s="25"/>
      <c r="R822" s="23" t="str">
        <f t="array" ref="R822">IF(S822="","",XLOOKUP(S822,selector_23,selector_23_ids,""))</f>
        <v/>
      </c>
      <c r="S822" s="25"/>
      <c r="T822" s="23" t="str">
        <f t="array" ref="T822">IF(U822="","",XLOOKUP(U822,selector_06,selector_06_ids,""))</f>
        <v/>
      </c>
      <c r="U822" s="25"/>
      <c r="V822" s="23" t="str">
        <f t="array" ref="V822">IF(W822="","",XLOOKUP(W822,selector_04,selector_04_ids,""))</f>
        <v/>
      </c>
      <c r="W822" s="25"/>
      <c r="AK822" s="19" t="s">
        <v>68</v>
      </c>
      <c r="AL822" s="19" t="s">
        <v>68</v>
      </c>
    </row>
    <row r="823">
      <c r="A823" s="14"/>
      <c r="B823" s="14"/>
      <c r="C823" s="14"/>
      <c r="D823" s="14"/>
      <c r="E823" s="14"/>
      <c r="F823" s="32"/>
      <c r="G823" s="23" t="str">
        <f t="array" ref="G823">IF(H823="","",XLOOKUP(H823,selector_06,selector_06_ids,""))</f>
        <v/>
      </c>
      <c r="H823" s="25"/>
      <c r="I823" s="23" t="str">
        <f t="array" ref="I823">IF(J823="","",XLOOKUP(J823,selector_08,selector_08_ids,""))</f>
        <v/>
      </c>
      <c r="J823" s="25"/>
      <c r="K823" s="14"/>
      <c r="L823" s="14"/>
      <c r="M823" s="14"/>
      <c r="N823" s="14"/>
      <c r="O823" s="14"/>
      <c r="P823" s="23" t="str">
        <f t="array" ref="P823">IF(Q823="","",XLOOKUP(Q823,selector_05,selector_05_ids,""))</f>
        <v/>
      </c>
      <c r="Q823" s="25"/>
      <c r="R823" s="23" t="str">
        <f t="array" ref="R823">IF(S823="","",XLOOKUP(S823,selector_23,selector_23_ids,""))</f>
        <v/>
      </c>
      <c r="S823" s="25"/>
      <c r="T823" s="23" t="str">
        <f t="array" ref="T823">IF(U823="","",XLOOKUP(U823,selector_06,selector_06_ids,""))</f>
        <v/>
      </c>
      <c r="U823" s="25"/>
      <c r="V823" s="23" t="str">
        <f t="array" ref="V823">IF(W823="","",XLOOKUP(W823,selector_04,selector_04_ids,""))</f>
        <v/>
      </c>
      <c r="W823" s="25"/>
      <c r="AK823" s="19" t="s">
        <v>68</v>
      </c>
      <c r="AL823" s="19" t="s">
        <v>68</v>
      </c>
    </row>
    <row r="824">
      <c r="A824" s="14"/>
      <c r="B824" s="14"/>
      <c r="C824" s="14"/>
      <c r="D824" s="14"/>
      <c r="E824" s="14"/>
      <c r="F824" s="32"/>
      <c r="G824" s="23" t="str">
        <f t="array" ref="G824">IF(H824="","",XLOOKUP(H824,selector_06,selector_06_ids,""))</f>
        <v/>
      </c>
      <c r="H824" s="25"/>
      <c r="I824" s="23" t="str">
        <f t="array" ref="I824">IF(J824="","",XLOOKUP(J824,selector_08,selector_08_ids,""))</f>
        <v/>
      </c>
      <c r="J824" s="25"/>
      <c r="K824" s="14"/>
      <c r="L824" s="14"/>
      <c r="M824" s="14"/>
      <c r="N824" s="14"/>
      <c r="O824" s="14"/>
      <c r="P824" s="23" t="str">
        <f t="array" ref="P824">IF(Q824="","",XLOOKUP(Q824,selector_05,selector_05_ids,""))</f>
        <v/>
      </c>
      <c r="Q824" s="25"/>
      <c r="R824" s="23" t="str">
        <f t="array" ref="R824">IF(S824="","",XLOOKUP(S824,selector_23,selector_23_ids,""))</f>
        <v/>
      </c>
      <c r="S824" s="25"/>
      <c r="T824" s="23" t="str">
        <f t="array" ref="T824">IF(U824="","",XLOOKUP(U824,selector_06,selector_06_ids,""))</f>
        <v/>
      </c>
      <c r="U824" s="25"/>
      <c r="V824" s="23" t="str">
        <f t="array" ref="V824">IF(W824="","",XLOOKUP(W824,selector_04,selector_04_ids,""))</f>
        <v/>
      </c>
      <c r="W824" s="25"/>
      <c r="AK824" s="19" t="s">
        <v>68</v>
      </c>
      <c r="AL824" s="19" t="s">
        <v>68</v>
      </c>
    </row>
    <row r="825">
      <c r="A825" s="14"/>
      <c r="B825" s="14"/>
      <c r="C825" s="14"/>
      <c r="D825" s="14"/>
      <c r="E825" s="14"/>
      <c r="F825" s="32"/>
      <c r="G825" s="23" t="str">
        <f t="array" ref="G825">IF(H825="","",XLOOKUP(H825,selector_06,selector_06_ids,""))</f>
        <v/>
      </c>
      <c r="H825" s="25"/>
      <c r="I825" s="23" t="str">
        <f t="array" ref="I825">IF(J825="","",XLOOKUP(J825,selector_08,selector_08_ids,""))</f>
        <v/>
      </c>
      <c r="J825" s="25"/>
      <c r="K825" s="14"/>
      <c r="L825" s="14"/>
      <c r="M825" s="14"/>
      <c r="N825" s="14"/>
      <c r="O825" s="14"/>
      <c r="P825" s="23" t="str">
        <f t="array" ref="P825">IF(Q825="","",XLOOKUP(Q825,selector_05,selector_05_ids,""))</f>
        <v/>
      </c>
      <c r="Q825" s="25"/>
      <c r="R825" s="23" t="str">
        <f t="array" ref="R825">IF(S825="","",XLOOKUP(S825,selector_23,selector_23_ids,""))</f>
        <v/>
      </c>
      <c r="S825" s="25"/>
      <c r="T825" s="23" t="str">
        <f t="array" ref="T825">IF(U825="","",XLOOKUP(U825,selector_06,selector_06_ids,""))</f>
        <v/>
      </c>
      <c r="U825" s="25"/>
      <c r="V825" s="23" t="str">
        <f t="array" ref="V825">IF(W825="","",XLOOKUP(W825,selector_04,selector_04_ids,""))</f>
        <v/>
      </c>
      <c r="W825" s="25"/>
      <c r="AK825" s="19" t="s">
        <v>68</v>
      </c>
      <c r="AL825" s="19" t="s">
        <v>68</v>
      </c>
    </row>
    <row r="826">
      <c r="A826" s="14"/>
      <c r="B826" s="14"/>
      <c r="C826" s="14"/>
      <c r="D826" s="14"/>
      <c r="E826" s="14"/>
      <c r="F826" s="32"/>
      <c r="G826" s="23" t="str">
        <f t="array" ref="G826">IF(H826="","",XLOOKUP(H826,selector_06,selector_06_ids,""))</f>
        <v/>
      </c>
      <c r="H826" s="25"/>
      <c r="I826" s="23" t="str">
        <f t="array" ref="I826">IF(J826="","",XLOOKUP(J826,selector_08,selector_08_ids,""))</f>
        <v/>
      </c>
      <c r="J826" s="25"/>
      <c r="K826" s="14"/>
      <c r="L826" s="14"/>
      <c r="M826" s="14"/>
      <c r="N826" s="14"/>
      <c r="O826" s="14"/>
      <c r="P826" s="23" t="str">
        <f t="array" ref="P826">IF(Q826="","",XLOOKUP(Q826,selector_05,selector_05_ids,""))</f>
        <v/>
      </c>
      <c r="Q826" s="25"/>
      <c r="R826" s="23" t="str">
        <f t="array" ref="R826">IF(S826="","",XLOOKUP(S826,selector_23,selector_23_ids,""))</f>
        <v/>
      </c>
      <c r="S826" s="25"/>
      <c r="T826" s="23" t="str">
        <f t="array" ref="T826">IF(U826="","",XLOOKUP(U826,selector_06,selector_06_ids,""))</f>
        <v/>
      </c>
      <c r="U826" s="25"/>
      <c r="V826" s="23" t="str">
        <f t="array" ref="V826">IF(W826="","",XLOOKUP(W826,selector_04,selector_04_ids,""))</f>
        <v/>
      </c>
      <c r="W826" s="25"/>
      <c r="AK826" s="19" t="s">
        <v>68</v>
      </c>
      <c r="AL826" s="19" t="s">
        <v>68</v>
      </c>
    </row>
    <row r="827">
      <c r="A827" s="14"/>
      <c r="B827" s="14"/>
      <c r="C827" s="14"/>
      <c r="D827" s="14"/>
      <c r="E827" s="14"/>
      <c r="F827" s="32"/>
      <c r="G827" s="23" t="str">
        <f t="array" ref="G827">IF(H827="","",XLOOKUP(H827,selector_06,selector_06_ids,""))</f>
        <v/>
      </c>
      <c r="H827" s="25"/>
      <c r="I827" s="23" t="str">
        <f t="array" ref="I827">IF(J827="","",XLOOKUP(J827,selector_08,selector_08_ids,""))</f>
        <v/>
      </c>
      <c r="J827" s="25"/>
      <c r="K827" s="14"/>
      <c r="L827" s="14"/>
      <c r="M827" s="14"/>
      <c r="N827" s="14"/>
      <c r="O827" s="14"/>
      <c r="P827" s="23" t="str">
        <f t="array" ref="P827">IF(Q827="","",XLOOKUP(Q827,selector_05,selector_05_ids,""))</f>
        <v/>
      </c>
      <c r="Q827" s="25"/>
      <c r="R827" s="23" t="str">
        <f t="array" ref="R827">IF(S827="","",XLOOKUP(S827,selector_23,selector_23_ids,""))</f>
        <v/>
      </c>
      <c r="S827" s="25"/>
      <c r="T827" s="23" t="str">
        <f t="array" ref="T827">IF(U827="","",XLOOKUP(U827,selector_06,selector_06_ids,""))</f>
        <v/>
      </c>
      <c r="U827" s="25"/>
      <c r="V827" s="23" t="str">
        <f t="array" ref="V827">IF(W827="","",XLOOKUP(W827,selector_04,selector_04_ids,""))</f>
        <v/>
      </c>
      <c r="W827" s="25"/>
      <c r="AK827" s="19" t="s">
        <v>68</v>
      </c>
      <c r="AL827" s="19" t="s">
        <v>68</v>
      </c>
    </row>
    <row r="828">
      <c r="A828" s="14"/>
      <c r="B828" s="14"/>
      <c r="C828" s="14"/>
      <c r="D828" s="14"/>
      <c r="E828" s="14"/>
      <c r="F828" s="32"/>
      <c r="G828" s="23" t="str">
        <f t="array" ref="G828">IF(H828="","",XLOOKUP(H828,selector_06,selector_06_ids,""))</f>
        <v/>
      </c>
      <c r="H828" s="25"/>
      <c r="I828" s="23" t="str">
        <f t="array" ref="I828">IF(J828="","",XLOOKUP(J828,selector_08,selector_08_ids,""))</f>
        <v/>
      </c>
      <c r="J828" s="25"/>
      <c r="K828" s="14"/>
      <c r="L828" s="14"/>
      <c r="M828" s="14"/>
      <c r="N828" s="14"/>
      <c r="O828" s="14"/>
      <c r="P828" s="23" t="str">
        <f t="array" ref="P828">IF(Q828="","",XLOOKUP(Q828,selector_05,selector_05_ids,""))</f>
        <v/>
      </c>
      <c r="Q828" s="25"/>
      <c r="R828" s="23" t="str">
        <f t="array" ref="R828">IF(S828="","",XLOOKUP(S828,selector_23,selector_23_ids,""))</f>
        <v/>
      </c>
      <c r="S828" s="25"/>
      <c r="T828" s="23" t="str">
        <f t="array" ref="T828">IF(U828="","",XLOOKUP(U828,selector_06,selector_06_ids,""))</f>
        <v/>
      </c>
      <c r="U828" s="25"/>
      <c r="V828" s="23" t="str">
        <f t="array" ref="V828">IF(W828="","",XLOOKUP(W828,selector_04,selector_04_ids,""))</f>
        <v/>
      </c>
      <c r="W828" s="25"/>
      <c r="AK828" s="19" t="s">
        <v>68</v>
      </c>
      <c r="AL828" s="19" t="s">
        <v>68</v>
      </c>
    </row>
    <row r="829">
      <c r="A829" s="14"/>
      <c r="B829" s="14"/>
      <c r="C829" s="14"/>
      <c r="D829" s="14"/>
      <c r="E829" s="14"/>
      <c r="F829" s="32"/>
      <c r="G829" s="23" t="str">
        <f t="array" ref="G829">IF(H829="","",XLOOKUP(H829,selector_06,selector_06_ids,""))</f>
        <v/>
      </c>
      <c r="H829" s="25"/>
      <c r="I829" s="23" t="str">
        <f t="array" ref="I829">IF(J829="","",XLOOKUP(J829,selector_08,selector_08_ids,""))</f>
        <v/>
      </c>
      <c r="J829" s="25"/>
      <c r="K829" s="14"/>
      <c r="L829" s="14"/>
      <c r="M829" s="14"/>
      <c r="N829" s="14"/>
      <c r="O829" s="14"/>
      <c r="P829" s="23" t="str">
        <f t="array" ref="P829">IF(Q829="","",XLOOKUP(Q829,selector_05,selector_05_ids,""))</f>
        <v/>
      </c>
      <c r="Q829" s="25"/>
      <c r="R829" s="23" t="str">
        <f t="array" ref="R829">IF(S829="","",XLOOKUP(S829,selector_23,selector_23_ids,""))</f>
        <v/>
      </c>
      <c r="S829" s="25"/>
      <c r="T829" s="23" t="str">
        <f t="array" ref="T829">IF(U829="","",XLOOKUP(U829,selector_06,selector_06_ids,""))</f>
        <v/>
      </c>
      <c r="U829" s="25"/>
      <c r="V829" s="23" t="str">
        <f t="array" ref="V829">IF(W829="","",XLOOKUP(W829,selector_04,selector_04_ids,""))</f>
        <v/>
      </c>
      <c r="W829" s="25"/>
      <c r="AK829" s="19" t="s">
        <v>68</v>
      </c>
      <c r="AL829" s="19" t="s">
        <v>68</v>
      </c>
    </row>
    <row r="830">
      <c r="A830" s="14"/>
      <c r="B830" s="14"/>
      <c r="C830" s="14"/>
      <c r="D830" s="14"/>
      <c r="E830" s="14"/>
      <c r="F830" s="32"/>
      <c r="G830" s="23" t="str">
        <f t="array" ref="G830">IF(H830="","",XLOOKUP(H830,selector_06,selector_06_ids,""))</f>
        <v/>
      </c>
      <c r="H830" s="25"/>
      <c r="I830" s="23" t="str">
        <f t="array" ref="I830">IF(J830="","",XLOOKUP(J830,selector_08,selector_08_ids,""))</f>
        <v/>
      </c>
      <c r="J830" s="25"/>
      <c r="K830" s="14"/>
      <c r="L830" s="14"/>
      <c r="M830" s="14"/>
      <c r="N830" s="14"/>
      <c r="O830" s="14"/>
      <c r="P830" s="23" t="str">
        <f t="array" ref="P830">IF(Q830="","",XLOOKUP(Q830,selector_05,selector_05_ids,""))</f>
        <v/>
      </c>
      <c r="Q830" s="25"/>
      <c r="R830" s="23" t="str">
        <f t="array" ref="R830">IF(S830="","",XLOOKUP(S830,selector_23,selector_23_ids,""))</f>
        <v/>
      </c>
      <c r="S830" s="25"/>
      <c r="T830" s="23" t="str">
        <f t="array" ref="T830">IF(U830="","",XLOOKUP(U830,selector_06,selector_06_ids,""))</f>
        <v/>
      </c>
      <c r="U830" s="25"/>
      <c r="V830" s="23" t="str">
        <f t="array" ref="V830">IF(W830="","",XLOOKUP(W830,selector_04,selector_04_ids,""))</f>
        <v/>
      </c>
      <c r="W830" s="25"/>
      <c r="AK830" s="19" t="s">
        <v>68</v>
      </c>
      <c r="AL830" s="19" t="s">
        <v>68</v>
      </c>
    </row>
    <row r="831">
      <c r="A831" s="14"/>
      <c r="B831" s="14"/>
      <c r="C831" s="14"/>
      <c r="D831" s="14"/>
      <c r="E831" s="14"/>
      <c r="F831" s="32"/>
      <c r="G831" s="23" t="str">
        <f t="array" ref="G831">IF(H831="","",XLOOKUP(H831,selector_06,selector_06_ids,""))</f>
        <v/>
      </c>
      <c r="H831" s="25"/>
      <c r="I831" s="23" t="str">
        <f t="array" ref="I831">IF(J831="","",XLOOKUP(J831,selector_08,selector_08_ids,""))</f>
        <v/>
      </c>
      <c r="J831" s="25"/>
      <c r="K831" s="14"/>
      <c r="L831" s="14"/>
      <c r="M831" s="14"/>
      <c r="N831" s="14"/>
      <c r="O831" s="14"/>
      <c r="P831" s="23" t="str">
        <f t="array" ref="P831">IF(Q831="","",XLOOKUP(Q831,selector_05,selector_05_ids,""))</f>
        <v/>
      </c>
      <c r="Q831" s="25"/>
      <c r="R831" s="23" t="str">
        <f t="array" ref="R831">IF(S831="","",XLOOKUP(S831,selector_23,selector_23_ids,""))</f>
        <v/>
      </c>
      <c r="S831" s="25"/>
      <c r="T831" s="23" t="str">
        <f t="array" ref="T831">IF(U831="","",XLOOKUP(U831,selector_06,selector_06_ids,""))</f>
        <v/>
      </c>
      <c r="U831" s="25"/>
      <c r="V831" s="23" t="str">
        <f t="array" ref="V831">IF(W831="","",XLOOKUP(W831,selector_04,selector_04_ids,""))</f>
        <v/>
      </c>
      <c r="W831" s="25"/>
      <c r="AK831" s="19" t="s">
        <v>68</v>
      </c>
      <c r="AL831" s="19" t="s">
        <v>68</v>
      </c>
    </row>
    <row r="832">
      <c r="A832" s="14"/>
      <c r="B832" s="14"/>
      <c r="C832" s="14"/>
      <c r="D832" s="14"/>
      <c r="E832" s="14"/>
      <c r="F832" s="32"/>
      <c r="G832" s="23" t="str">
        <f t="array" ref="G832">IF(H832="","",XLOOKUP(H832,selector_06,selector_06_ids,""))</f>
        <v/>
      </c>
      <c r="H832" s="25"/>
      <c r="I832" s="23" t="str">
        <f t="array" ref="I832">IF(J832="","",XLOOKUP(J832,selector_08,selector_08_ids,""))</f>
        <v/>
      </c>
      <c r="J832" s="25"/>
      <c r="K832" s="14"/>
      <c r="L832" s="14"/>
      <c r="M832" s="14"/>
      <c r="N832" s="14"/>
      <c r="O832" s="14"/>
      <c r="P832" s="23" t="str">
        <f t="array" ref="P832">IF(Q832="","",XLOOKUP(Q832,selector_05,selector_05_ids,""))</f>
        <v/>
      </c>
      <c r="Q832" s="25"/>
      <c r="R832" s="23" t="str">
        <f t="array" ref="R832">IF(S832="","",XLOOKUP(S832,selector_23,selector_23_ids,""))</f>
        <v/>
      </c>
      <c r="S832" s="25"/>
      <c r="T832" s="23" t="str">
        <f t="array" ref="T832">IF(U832="","",XLOOKUP(U832,selector_06,selector_06_ids,""))</f>
        <v/>
      </c>
      <c r="U832" s="25"/>
      <c r="V832" s="23" t="str">
        <f t="array" ref="V832">IF(W832="","",XLOOKUP(W832,selector_04,selector_04_ids,""))</f>
        <v/>
      </c>
      <c r="W832" s="25"/>
      <c r="AK832" s="19" t="s">
        <v>68</v>
      </c>
      <c r="AL832" s="19" t="s">
        <v>68</v>
      </c>
    </row>
    <row r="833">
      <c r="A833" s="14"/>
      <c r="B833" s="14"/>
      <c r="C833" s="14"/>
      <c r="D833" s="14"/>
      <c r="E833" s="14"/>
      <c r="F833" s="32"/>
      <c r="G833" s="23" t="str">
        <f t="array" ref="G833">IF(H833="","",XLOOKUP(H833,selector_06,selector_06_ids,""))</f>
        <v/>
      </c>
      <c r="H833" s="25"/>
      <c r="I833" s="23" t="str">
        <f t="array" ref="I833">IF(J833="","",XLOOKUP(J833,selector_08,selector_08_ids,""))</f>
        <v/>
      </c>
      <c r="J833" s="25"/>
      <c r="K833" s="14"/>
      <c r="L833" s="14"/>
      <c r="M833" s="14"/>
      <c r="N833" s="14"/>
      <c r="O833" s="14"/>
      <c r="P833" s="23" t="str">
        <f t="array" ref="P833">IF(Q833="","",XLOOKUP(Q833,selector_05,selector_05_ids,""))</f>
        <v/>
      </c>
      <c r="Q833" s="25"/>
      <c r="R833" s="23" t="str">
        <f t="array" ref="R833">IF(S833="","",XLOOKUP(S833,selector_23,selector_23_ids,""))</f>
        <v/>
      </c>
      <c r="S833" s="25"/>
      <c r="T833" s="23" t="str">
        <f t="array" ref="T833">IF(U833="","",XLOOKUP(U833,selector_06,selector_06_ids,""))</f>
        <v/>
      </c>
      <c r="U833" s="25"/>
      <c r="V833" s="23" t="str">
        <f t="array" ref="V833">IF(W833="","",XLOOKUP(W833,selector_04,selector_04_ids,""))</f>
        <v/>
      </c>
      <c r="W833" s="25"/>
      <c r="AK833" s="19" t="s">
        <v>68</v>
      </c>
      <c r="AL833" s="19" t="s">
        <v>68</v>
      </c>
    </row>
    <row r="834">
      <c r="A834" s="14"/>
      <c r="B834" s="14"/>
      <c r="C834" s="14"/>
      <c r="D834" s="14"/>
      <c r="E834" s="14"/>
      <c r="F834" s="32"/>
      <c r="G834" s="23" t="str">
        <f t="array" ref="G834">IF(H834="","",XLOOKUP(H834,selector_06,selector_06_ids,""))</f>
        <v/>
      </c>
      <c r="H834" s="25"/>
      <c r="I834" s="23" t="str">
        <f t="array" ref="I834">IF(J834="","",XLOOKUP(J834,selector_08,selector_08_ids,""))</f>
        <v/>
      </c>
      <c r="J834" s="25"/>
      <c r="K834" s="14"/>
      <c r="L834" s="14"/>
      <c r="M834" s="14"/>
      <c r="N834" s="14"/>
      <c r="O834" s="14"/>
      <c r="P834" s="23" t="str">
        <f t="array" ref="P834">IF(Q834="","",XLOOKUP(Q834,selector_05,selector_05_ids,""))</f>
        <v/>
      </c>
      <c r="Q834" s="25"/>
      <c r="R834" s="23" t="str">
        <f t="array" ref="R834">IF(S834="","",XLOOKUP(S834,selector_23,selector_23_ids,""))</f>
        <v/>
      </c>
      <c r="S834" s="25"/>
      <c r="T834" s="23" t="str">
        <f t="array" ref="T834">IF(U834="","",XLOOKUP(U834,selector_06,selector_06_ids,""))</f>
        <v/>
      </c>
      <c r="U834" s="25"/>
      <c r="V834" s="23" t="str">
        <f t="array" ref="V834">IF(W834="","",XLOOKUP(W834,selector_04,selector_04_ids,""))</f>
        <v/>
      </c>
      <c r="W834" s="25"/>
      <c r="AK834" s="19" t="s">
        <v>68</v>
      </c>
      <c r="AL834" s="19" t="s">
        <v>68</v>
      </c>
    </row>
    <row r="835">
      <c r="A835" s="14"/>
      <c r="B835" s="14"/>
      <c r="C835" s="14"/>
      <c r="D835" s="14"/>
      <c r="E835" s="14"/>
      <c r="F835" s="32"/>
      <c r="G835" s="23" t="str">
        <f t="array" ref="G835">IF(H835="","",XLOOKUP(H835,selector_06,selector_06_ids,""))</f>
        <v/>
      </c>
      <c r="H835" s="25"/>
      <c r="I835" s="23" t="str">
        <f t="array" ref="I835">IF(J835="","",XLOOKUP(J835,selector_08,selector_08_ids,""))</f>
        <v/>
      </c>
      <c r="J835" s="25"/>
      <c r="K835" s="14"/>
      <c r="L835" s="14"/>
      <c r="M835" s="14"/>
      <c r="N835" s="14"/>
      <c r="O835" s="14"/>
      <c r="P835" s="23" t="str">
        <f t="array" ref="P835">IF(Q835="","",XLOOKUP(Q835,selector_05,selector_05_ids,""))</f>
        <v/>
      </c>
      <c r="Q835" s="25"/>
      <c r="R835" s="23" t="str">
        <f t="array" ref="R835">IF(S835="","",XLOOKUP(S835,selector_23,selector_23_ids,""))</f>
        <v/>
      </c>
      <c r="S835" s="25"/>
      <c r="T835" s="23" t="str">
        <f t="array" ref="T835">IF(U835="","",XLOOKUP(U835,selector_06,selector_06_ids,""))</f>
        <v/>
      </c>
      <c r="U835" s="25"/>
      <c r="V835" s="23" t="str">
        <f t="array" ref="V835">IF(W835="","",XLOOKUP(W835,selector_04,selector_04_ids,""))</f>
        <v/>
      </c>
      <c r="W835" s="25"/>
      <c r="AK835" s="19" t="s">
        <v>68</v>
      </c>
      <c r="AL835" s="19" t="s">
        <v>68</v>
      </c>
    </row>
    <row r="836">
      <c r="A836" s="14"/>
      <c r="B836" s="14"/>
      <c r="C836" s="14"/>
      <c r="D836" s="14"/>
      <c r="E836" s="14"/>
      <c r="F836" s="32"/>
      <c r="G836" s="23" t="str">
        <f t="array" ref="G836">IF(H836="","",XLOOKUP(H836,selector_06,selector_06_ids,""))</f>
        <v/>
      </c>
      <c r="H836" s="25"/>
      <c r="I836" s="23" t="str">
        <f t="array" ref="I836">IF(J836="","",XLOOKUP(J836,selector_08,selector_08_ids,""))</f>
        <v/>
      </c>
      <c r="J836" s="25"/>
      <c r="K836" s="14"/>
      <c r="L836" s="14"/>
      <c r="M836" s="14"/>
      <c r="N836" s="14"/>
      <c r="O836" s="14"/>
      <c r="P836" s="23" t="str">
        <f t="array" ref="P836">IF(Q836="","",XLOOKUP(Q836,selector_05,selector_05_ids,""))</f>
        <v/>
      </c>
      <c r="Q836" s="25"/>
      <c r="R836" s="23" t="str">
        <f t="array" ref="R836">IF(S836="","",XLOOKUP(S836,selector_23,selector_23_ids,""))</f>
        <v/>
      </c>
      <c r="S836" s="25"/>
      <c r="T836" s="23" t="str">
        <f t="array" ref="T836">IF(U836="","",XLOOKUP(U836,selector_06,selector_06_ids,""))</f>
        <v/>
      </c>
      <c r="U836" s="25"/>
      <c r="V836" s="23" t="str">
        <f t="array" ref="V836">IF(W836="","",XLOOKUP(W836,selector_04,selector_04_ids,""))</f>
        <v/>
      </c>
      <c r="W836" s="25"/>
      <c r="AK836" s="19" t="s">
        <v>68</v>
      </c>
      <c r="AL836" s="19" t="s">
        <v>68</v>
      </c>
    </row>
    <row r="837">
      <c r="A837" s="14"/>
      <c r="B837" s="14"/>
      <c r="C837" s="14"/>
      <c r="D837" s="14"/>
      <c r="E837" s="14"/>
      <c r="F837" s="32"/>
      <c r="G837" s="23" t="str">
        <f t="array" ref="G837">IF(H837="","",XLOOKUP(H837,selector_06,selector_06_ids,""))</f>
        <v/>
      </c>
      <c r="H837" s="25"/>
      <c r="I837" s="23" t="str">
        <f t="array" ref="I837">IF(J837="","",XLOOKUP(J837,selector_08,selector_08_ids,""))</f>
        <v/>
      </c>
      <c r="J837" s="25"/>
      <c r="K837" s="14"/>
      <c r="L837" s="14"/>
      <c r="M837" s="14"/>
      <c r="N837" s="14"/>
      <c r="O837" s="14"/>
      <c r="P837" s="23" t="str">
        <f t="array" ref="P837">IF(Q837="","",XLOOKUP(Q837,selector_05,selector_05_ids,""))</f>
        <v/>
      </c>
      <c r="Q837" s="25"/>
      <c r="R837" s="23" t="str">
        <f t="array" ref="R837">IF(S837="","",XLOOKUP(S837,selector_23,selector_23_ids,""))</f>
        <v/>
      </c>
      <c r="S837" s="25"/>
      <c r="T837" s="23" t="str">
        <f t="array" ref="T837">IF(U837="","",XLOOKUP(U837,selector_06,selector_06_ids,""))</f>
        <v/>
      </c>
      <c r="U837" s="25"/>
      <c r="V837" s="23" t="str">
        <f t="array" ref="V837">IF(W837="","",XLOOKUP(W837,selector_04,selector_04_ids,""))</f>
        <v/>
      </c>
      <c r="W837" s="25"/>
      <c r="AK837" s="19" t="s">
        <v>68</v>
      </c>
      <c r="AL837" s="19" t="s">
        <v>68</v>
      </c>
    </row>
    <row r="838">
      <c r="A838" s="14"/>
      <c r="B838" s="14"/>
      <c r="C838" s="14"/>
      <c r="D838" s="14"/>
      <c r="E838" s="14"/>
      <c r="F838" s="32"/>
      <c r="G838" s="23" t="str">
        <f t="array" ref="G838">IF(H838="","",XLOOKUP(H838,selector_06,selector_06_ids,""))</f>
        <v/>
      </c>
      <c r="H838" s="25"/>
      <c r="I838" s="23" t="str">
        <f t="array" ref="I838">IF(J838="","",XLOOKUP(J838,selector_08,selector_08_ids,""))</f>
        <v/>
      </c>
      <c r="J838" s="25"/>
      <c r="K838" s="14"/>
      <c r="L838" s="14"/>
      <c r="M838" s="14"/>
      <c r="N838" s="14"/>
      <c r="O838" s="14"/>
      <c r="P838" s="23" t="str">
        <f t="array" ref="P838">IF(Q838="","",XLOOKUP(Q838,selector_05,selector_05_ids,""))</f>
        <v/>
      </c>
      <c r="Q838" s="25"/>
      <c r="R838" s="23" t="str">
        <f t="array" ref="R838">IF(S838="","",XLOOKUP(S838,selector_23,selector_23_ids,""))</f>
        <v/>
      </c>
      <c r="S838" s="25"/>
      <c r="T838" s="23" t="str">
        <f t="array" ref="T838">IF(U838="","",XLOOKUP(U838,selector_06,selector_06_ids,""))</f>
        <v/>
      </c>
      <c r="U838" s="25"/>
      <c r="V838" s="23" t="str">
        <f t="array" ref="V838">IF(W838="","",XLOOKUP(W838,selector_04,selector_04_ids,""))</f>
        <v/>
      </c>
      <c r="W838" s="25"/>
      <c r="AK838" s="19" t="s">
        <v>68</v>
      </c>
      <c r="AL838" s="19" t="s">
        <v>68</v>
      </c>
    </row>
    <row r="839">
      <c r="A839" s="14"/>
      <c r="B839" s="14"/>
      <c r="C839" s="14"/>
      <c r="D839" s="14"/>
      <c r="E839" s="14"/>
      <c r="F839" s="32"/>
      <c r="G839" s="23" t="str">
        <f t="array" ref="G839">IF(H839="","",XLOOKUP(H839,selector_06,selector_06_ids,""))</f>
        <v/>
      </c>
      <c r="H839" s="25"/>
      <c r="I839" s="23" t="str">
        <f t="array" ref="I839">IF(J839="","",XLOOKUP(J839,selector_08,selector_08_ids,""))</f>
        <v/>
      </c>
      <c r="J839" s="25"/>
      <c r="K839" s="14"/>
      <c r="L839" s="14"/>
      <c r="M839" s="14"/>
      <c r="N839" s="14"/>
      <c r="O839" s="14"/>
      <c r="P839" s="23" t="str">
        <f t="array" ref="P839">IF(Q839="","",XLOOKUP(Q839,selector_05,selector_05_ids,""))</f>
        <v/>
      </c>
      <c r="Q839" s="25"/>
      <c r="R839" s="23" t="str">
        <f t="array" ref="R839">IF(S839="","",XLOOKUP(S839,selector_23,selector_23_ids,""))</f>
        <v/>
      </c>
      <c r="S839" s="25"/>
      <c r="T839" s="23" t="str">
        <f t="array" ref="T839">IF(U839="","",XLOOKUP(U839,selector_06,selector_06_ids,""))</f>
        <v/>
      </c>
      <c r="U839" s="25"/>
      <c r="V839" s="23" t="str">
        <f t="array" ref="V839">IF(W839="","",XLOOKUP(W839,selector_04,selector_04_ids,""))</f>
        <v/>
      </c>
      <c r="W839" s="25"/>
      <c r="AK839" s="19" t="s">
        <v>68</v>
      </c>
      <c r="AL839" s="19" t="s">
        <v>68</v>
      </c>
    </row>
    <row r="840">
      <c r="A840" s="14"/>
      <c r="B840" s="14"/>
      <c r="C840" s="14"/>
      <c r="D840" s="14"/>
      <c r="E840" s="14"/>
      <c r="F840" s="32"/>
      <c r="G840" s="23" t="str">
        <f t="array" ref="G840">IF(H840="","",XLOOKUP(H840,selector_06,selector_06_ids,""))</f>
        <v/>
      </c>
      <c r="H840" s="25"/>
      <c r="I840" s="23" t="str">
        <f t="array" ref="I840">IF(J840="","",XLOOKUP(J840,selector_08,selector_08_ids,""))</f>
        <v/>
      </c>
      <c r="J840" s="25"/>
      <c r="K840" s="14"/>
      <c r="L840" s="14"/>
      <c r="M840" s="14"/>
      <c r="N840" s="14"/>
      <c r="O840" s="14"/>
      <c r="P840" s="23" t="str">
        <f t="array" ref="P840">IF(Q840="","",XLOOKUP(Q840,selector_05,selector_05_ids,""))</f>
        <v/>
      </c>
      <c r="Q840" s="25"/>
      <c r="R840" s="23" t="str">
        <f t="array" ref="R840">IF(S840="","",XLOOKUP(S840,selector_23,selector_23_ids,""))</f>
        <v/>
      </c>
      <c r="S840" s="25"/>
      <c r="T840" s="23" t="str">
        <f t="array" ref="T840">IF(U840="","",XLOOKUP(U840,selector_06,selector_06_ids,""))</f>
        <v/>
      </c>
      <c r="U840" s="25"/>
      <c r="V840" s="23" t="str">
        <f t="array" ref="V840">IF(W840="","",XLOOKUP(W840,selector_04,selector_04_ids,""))</f>
        <v/>
      </c>
      <c r="W840" s="25"/>
      <c r="AK840" s="19" t="s">
        <v>68</v>
      </c>
      <c r="AL840" s="19" t="s">
        <v>68</v>
      </c>
    </row>
    <row r="841">
      <c r="A841" s="14"/>
      <c r="B841" s="14"/>
      <c r="C841" s="14"/>
      <c r="D841" s="14"/>
      <c r="E841" s="14"/>
      <c r="F841" s="32"/>
      <c r="G841" s="23" t="str">
        <f t="array" ref="G841">IF(H841="","",XLOOKUP(H841,selector_06,selector_06_ids,""))</f>
        <v/>
      </c>
      <c r="H841" s="25"/>
      <c r="I841" s="23" t="str">
        <f t="array" ref="I841">IF(J841="","",XLOOKUP(J841,selector_08,selector_08_ids,""))</f>
        <v/>
      </c>
      <c r="J841" s="25"/>
      <c r="K841" s="14"/>
      <c r="L841" s="14"/>
      <c r="M841" s="14"/>
      <c r="N841" s="14"/>
      <c r="O841" s="14"/>
      <c r="P841" s="23" t="str">
        <f t="array" ref="P841">IF(Q841="","",XLOOKUP(Q841,selector_05,selector_05_ids,""))</f>
        <v/>
      </c>
      <c r="Q841" s="25"/>
      <c r="R841" s="23" t="str">
        <f t="array" ref="R841">IF(S841="","",XLOOKUP(S841,selector_23,selector_23_ids,""))</f>
        <v/>
      </c>
      <c r="S841" s="25"/>
      <c r="T841" s="23" t="str">
        <f t="array" ref="T841">IF(U841="","",XLOOKUP(U841,selector_06,selector_06_ids,""))</f>
        <v/>
      </c>
      <c r="U841" s="25"/>
      <c r="V841" s="23" t="str">
        <f t="array" ref="V841">IF(W841="","",XLOOKUP(W841,selector_04,selector_04_ids,""))</f>
        <v/>
      </c>
      <c r="W841" s="25"/>
      <c r="AK841" s="19" t="s">
        <v>68</v>
      </c>
      <c r="AL841" s="19" t="s">
        <v>68</v>
      </c>
    </row>
    <row r="842">
      <c r="A842" s="14"/>
      <c r="B842" s="14"/>
      <c r="C842" s="14"/>
      <c r="D842" s="14"/>
      <c r="E842" s="14"/>
      <c r="F842" s="32"/>
      <c r="G842" s="23" t="str">
        <f t="array" ref="G842">IF(H842="","",XLOOKUP(H842,selector_06,selector_06_ids,""))</f>
        <v/>
      </c>
      <c r="H842" s="25"/>
      <c r="I842" s="23" t="str">
        <f t="array" ref="I842">IF(J842="","",XLOOKUP(J842,selector_08,selector_08_ids,""))</f>
        <v/>
      </c>
      <c r="J842" s="25"/>
      <c r="K842" s="14"/>
      <c r="L842" s="14"/>
      <c r="M842" s="14"/>
      <c r="N842" s="14"/>
      <c r="O842" s="14"/>
      <c r="P842" s="23" t="str">
        <f t="array" ref="P842">IF(Q842="","",XLOOKUP(Q842,selector_05,selector_05_ids,""))</f>
        <v/>
      </c>
      <c r="Q842" s="25"/>
      <c r="R842" s="23" t="str">
        <f t="array" ref="R842">IF(S842="","",XLOOKUP(S842,selector_23,selector_23_ids,""))</f>
        <v/>
      </c>
      <c r="S842" s="25"/>
      <c r="T842" s="23" t="str">
        <f t="array" ref="T842">IF(U842="","",XLOOKUP(U842,selector_06,selector_06_ids,""))</f>
        <v/>
      </c>
      <c r="U842" s="25"/>
      <c r="V842" s="23" t="str">
        <f t="array" ref="V842">IF(W842="","",XLOOKUP(W842,selector_04,selector_04_ids,""))</f>
        <v/>
      </c>
      <c r="W842" s="25"/>
      <c r="AK842" s="19" t="s">
        <v>68</v>
      </c>
      <c r="AL842" s="19" t="s">
        <v>68</v>
      </c>
    </row>
    <row r="843">
      <c r="A843" s="14"/>
      <c r="B843" s="14"/>
      <c r="C843" s="14"/>
      <c r="D843" s="14"/>
      <c r="E843" s="14"/>
      <c r="F843" s="32"/>
      <c r="G843" s="23" t="str">
        <f t="array" ref="G843">IF(H843="","",XLOOKUP(H843,selector_06,selector_06_ids,""))</f>
        <v/>
      </c>
      <c r="H843" s="25"/>
      <c r="I843" s="23" t="str">
        <f t="array" ref="I843">IF(J843="","",XLOOKUP(J843,selector_08,selector_08_ids,""))</f>
        <v/>
      </c>
      <c r="J843" s="25"/>
      <c r="K843" s="14"/>
      <c r="L843" s="14"/>
      <c r="M843" s="14"/>
      <c r="N843" s="14"/>
      <c r="O843" s="14"/>
      <c r="P843" s="23" t="str">
        <f t="array" ref="P843">IF(Q843="","",XLOOKUP(Q843,selector_05,selector_05_ids,""))</f>
        <v/>
      </c>
      <c r="Q843" s="25"/>
      <c r="R843" s="23" t="str">
        <f t="array" ref="R843">IF(S843="","",XLOOKUP(S843,selector_23,selector_23_ids,""))</f>
        <v/>
      </c>
      <c r="S843" s="25"/>
      <c r="T843" s="23" t="str">
        <f t="array" ref="T843">IF(U843="","",XLOOKUP(U843,selector_06,selector_06_ids,""))</f>
        <v/>
      </c>
      <c r="U843" s="25"/>
      <c r="V843" s="23" t="str">
        <f t="array" ref="V843">IF(W843="","",XLOOKUP(W843,selector_04,selector_04_ids,""))</f>
        <v/>
      </c>
      <c r="W843" s="25"/>
      <c r="AK843" s="19" t="s">
        <v>68</v>
      </c>
      <c r="AL843" s="19" t="s">
        <v>68</v>
      </c>
    </row>
    <row r="844">
      <c r="A844" s="14"/>
      <c r="B844" s="14"/>
      <c r="C844" s="14"/>
      <c r="D844" s="14"/>
      <c r="E844" s="14"/>
      <c r="F844" s="32"/>
      <c r="G844" s="23" t="str">
        <f t="array" ref="G844">IF(H844="","",XLOOKUP(H844,selector_06,selector_06_ids,""))</f>
        <v/>
      </c>
      <c r="H844" s="25"/>
      <c r="I844" s="23" t="str">
        <f t="array" ref="I844">IF(J844="","",XLOOKUP(J844,selector_08,selector_08_ids,""))</f>
        <v/>
      </c>
      <c r="J844" s="25"/>
      <c r="K844" s="14"/>
      <c r="L844" s="14"/>
      <c r="M844" s="14"/>
      <c r="N844" s="14"/>
      <c r="O844" s="14"/>
      <c r="P844" s="23" t="str">
        <f t="array" ref="P844">IF(Q844="","",XLOOKUP(Q844,selector_05,selector_05_ids,""))</f>
        <v/>
      </c>
      <c r="Q844" s="25"/>
      <c r="R844" s="23" t="str">
        <f t="array" ref="R844">IF(S844="","",XLOOKUP(S844,selector_23,selector_23_ids,""))</f>
        <v/>
      </c>
      <c r="S844" s="25"/>
      <c r="T844" s="23" t="str">
        <f t="array" ref="T844">IF(U844="","",XLOOKUP(U844,selector_06,selector_06_ids,""))</f>
        <v/>
      </c>
      <c r="U844" s="25"/>
      <c r="V844" s="23" t="str">
        <f t="array" ref="V844">IF(W844="","",XLOOKUP(W844,selector_04,selector_04_ids,""))</f>
        <v/>
      </c>
      <c r="W844" s="25"/>
      <c r="AK844" s="19" t="s">
        <v>68</v>
      </c>
      <c r="AL844" s="19" t="s">
        <v>68</v>
      </c>
    </row>
    <row r="845">
      <c r="A845" s="14"/>
      <c r="B845" s="14"/>
      <c r="C845" s="14"/>
      <c r="D845" s="14"/>
      <c r="E845" s="14"/>
      <c r="F845" s="32"/>
      <c r="G845" s="23" t="str">
        <f t="array" ref="G845">IF(H845="","",XLOOKUP(H845,selector_06,selector_06_ids,""))</f>
        <v/>
      </c>
      <c r="H845" s="25"/>
      <c r="I845" s="23" t="str">
        <f t="array" ref="I845">IF(J845="","",XLOOKUP(J845,selector_08,selector_08_ids,""))</f>
        <v/>
      </c>
      <c r="J845" s="25"/>
      <c r="K845" s="14"/>
      <c r="L845" s="14"/>
      <c r="M845" s="14"/>
      <c r="N845" s="14"/>
      <c r="O845" s="14"/>
      <c r="P845" s="23" t="str">
        <f t="array" ref="P845">IF(Q845="","",XLOOKUP(Q845,selector_05,selector_05_ids,""))</f>
        <v/>
      </c>
      <c r="Q845" s="25"/>
      <c r="R845" s="23" t="str">
        <f t="array" ref="R845">IF(S845="","",XLOOKUP(S845,selector_23,selector_23_ids,""))</f>
        <v/>
      </c>
      <c r="S845" s="25"/>
      <c r="T845" s="23" t="str">
        <f t="array" ref="T845">IF(U845="","",XLOOKUP(U845,selector_06,selector_06_ids,""))</f>
        <v/>
      </c>
      <c r="U845" s="25"/>
      <c r="V845" s="23" t="str">
        <f t="array" ref="V845">IF(W845="","",XLOOKUP(W845,selector_04,selector_04_ids,""))</f>
        <v/>
      </c>
      <c r="W845" s="25"/>
      <c r="AK845" s="19" t="s">
        <v>68</v>
      </c>
      <c r="AL845" s="19" t="s">
        <v>68</v>
      </c>
    </row>
    <row r="846">
      <c r="A846" s="14"/>
      <c r="B846" s="14"/>
      <c r="C846" s="14"/>
      <c r="D846" s="14"/>
      <c r="E846" s="14"/>
      <c r="F846" s="32"/>
      <c r="G846" s="23" t="str">
        <f t="array" ref="G846">IF(H846="","",XLOOKUP(H846,selector_06,selector_06_ids,""))</f>
        <v/>
      </c>
      <c r="H846" s="25"/>
      <c r="I846" s="23" t="str">
        <f t="array" ref="I846">IF(J846="","",XLOOKUP(J846,selector_08,selector_08_ids,""))</f>
        <v/>
      </c>
      <c r="J846" s="25"/>
      <c r="K846" s="14"/>
      <c r="L846" s="14"/>
      <c r="M846" s="14"/>
      <c r="N846" s="14"/>
      <c r="O846" s="14"/>
      <c r="P846" s="23" t="str">
        <f t="array" ref="P846">IF(Q846="","",XLOOKUP(Q846,selector_05,selector_05_ids,""))</f>
        <v/>
      </c>
      <c r="Q846" s="25"/>
      <c r="R846" s="23" t="str">
        <f t="array" ref="R846">IF(S846="","",XLOOKUP(S846,selector_23,selector_23_ids,""))</f>
        <v/>
      </c>
      <c r="S846" s="25"/>
      <c r="T846" s="23" t="str">
        <f t="array" ref="T846">IF(U846="","",XLOOKUP(U846,selector_06,selector_06_ids,""))</f>
        <v/>
      </c>
      <c r="U846" s="25"/>
      <c r="V846" s="23" t="str">
        <f t="array" ref="V846">IF(W846="","",XLOOKUP(W846,selector_04,selector_04_ids,""))</f>
        <v/>
      </c>
      <c r="W846" s="25"/>
      <c r="AK846" s="19" t="s">
        <v>68</v>
      </c>
      <c r="AL846" s="19" t="s">
        <v>68</v>
      </c>
    </row>
    <row r="847">
      <c r="A847" s="14"/>
      <c r="B847" s="14"/>
      <c r="C847" s="14"/>
      <c r="D847" s="14"/>
      <c r="E847" s="14"/>
      <c r="F847" s="32"/>
      <c r="G847" s="23" t="str">
        <f t="array" ref="G847">IF(H847="","",XLOOKUP(H847,selector_06,selector_06_ids,""))</f>
        <v/>
      </c>
      <c r="H847" s="25"/>
      <c r="I847" s="23" t="str">
        <f t="array" ref="I847">IF(J847="","",XLOOKUP(J847,selector_08,selector_08_ids,""))</f>
        <v/>
      </c>
      <c r="J847" s="25"/>
      <c r="K847" s="14"/>
      <c r="L847" s="14"/>
      <c r="M847" s="14"/>
      <c r="N847" s="14"/>
      <c r="O847" s="14"/>
      <c r="P847" s="23" t="str">
        <f t="array" ref="P847">IF(Q847="","",XLOOKUP(Q847,selector_05,selector_05_ids,""))</f>
        <v/>
      </c>
      <c r="Q847" s="25"/>
      <c r="R847" s="23" t="str">
        <f t="array" ref="R847">IF(S847="","",XLOOKUP(S847,selector_23,selector_23_ids,""))</f>
        <v/>
      </c>
      <c r="S847" s="25"/>
      <c r="T847" s="23" t="str">
        <f t="array" ref="T847">IF(U847="","",XLOOKUP(U847,selector_06,selector_06_ids,""))</f>
        <v/>
      </c>
      <c r="U847" s="25"/>
      <c r="V847" s="23" t="str">
        <f t="array" ref="V847">IF(W847="","",XLOOKUP(W847,selector_04,selector_04_ids,""))</f>
        <v/>
      </c>
      <c r="W847" s="25"/>
      <c r="AK847" s="19" t="s">
        <v>68</v>
      </c>
      <c r="AL847" s="19" t="s">
        <v>68</v>
      </c>
    </row>
    <row r="848">
      <c r="A848" s="14"/>
      <c r="B848" s="14"/>
      <c r="C848" s="14"/>
      <c r="D848" s="14"/>
      <c r="E848" s="14"/>
      <c r="F848" s="32"/>
      <c r="G848" s="23" t="str">
        <f t="array" ref="G848">IF(H848="","",XLOOKUP(H848,selector_06,selector_06_ids,""))</f>
        <v/>
      </c>
      <c r="H848" s="25"/>
      <c r="I848" s="23" t="str">
        <f t="array" ref="I848">IF(J848="","",XLOOKUP(J848,selector_08,selector_08_ids,""))</f>
        <v/>
      </c>
      <c r="J848" s="25"/>
      <c r="K848" s="14"/>
      <c r="L848" s="14"/>
      <c r="M848" s="14"/>
      <c r="N848" s="14"/>
      <c r="O848" s="14"/>
      <c r="P848" s="23" t="str">
        <f t="array" ref="P848">IF(Q848="","",XLOOKUP(Q848,selector_05,selector_05_ids,""))</f>
        <v/>
      </c>
      <c r="Q848" s="25"/>
      <c r="R848" s="23" t="str">
        <f t="array" ref="R848">IF(S848="","",XLOOKUP(S848,selector_23,selector_23_ids,""))</f>
        <v/>
      </c>
      <c r="S848" s="25"/>
      <c r="T848" s="23" t="str">
        <f t="array" ref="T848">IF(U848="","",XLOOKUP(U848,selector_06,selector_06_ids,""))</f>
        <v/>
      </c>
      <c r="U848" s="25"/>
      <c r="V848" s="23" t="str">
        <f t="array" ref="V848">IF(W848="","",XLOOKUP(W848,selector_04,selector_04_ids,""))</f>
        <v/>
      </c>
      <c r="W848" s="25"/>
      <c r="AK848" s="19" t="s">
        <v>68</v>
      </c>
      <c r="AL848" s="19" t="s">
        <v>68</v>
      </c>
    </row>
    <row r="849">
      <c r="A849" s="14"/>
      <c r="B849" s="14"/>
      <c r="C849" s="14"/>
      <c r="D849" s="14"/>
      <c r="E849" s="14"/>
      <c r="F849" s="32"/>
      <c r="G849" s="23" t="str">
        <f t="array" ref="G849">IF(H849="","",XLOOKUP(H849,selector_06,selector_06_ids,""))</f>
        <v/>
      </c>
      <c r="H849" s="25"/>
      <c r="I849" s="23" t="str">
        <f t="array" ref="I849">IF(J849="","",XLOOKUP(J849,selector_08,selector_08_ids,""))</f>
        <v/>
      </c>
      <c r="J849" s="25"/>
      <c r="K849" s="14"/>
      <c r="L849" s="14"/>
      <c r="M849" s="14"/>
      <c r="N849" s="14"/>
      <c r="O849" s="14"/>
      <c r="P849" s="23" t="str">
        <f t="array" ref="P849">IF(Q849="","",XLOOKUP(Q849,selector_05,selector_05_ids,""))</f>
        <v/>
      </c>
      <c r="Q849" s="25"/>
      <c r="R849" s="23" t="str">
        <f t="array" ref="R849">IF(S849="","",XLOOKUP(S849,selector_23,selector_23_ids,""))</f>
        <v/>
      </c>
      <c r="S849" s="25"/>
      <c r="T849" s="23" t="str">
        <f t="array" ref="T849">IF(U849="","",XLOOKUP(U849,selector_06,selector_06_ids,""))</f>
        <v/>
      </c>
      <c r="U849" s="25"/>
      <c r="V849" s="23" t="str">
        <f t="array" ref="V849">IF(W849="","",XLOOKUP(W849,selector_04,selector_04_ids,""))</f>
        <v/>
      </c>
      <c r="W849" s="25"/>
      <c r="AK849" s="19" t="s">
        <v>68</v>
      </c>
      <c r="AL849" s="19" t="s">
        <v>68</v>
      </c>
    </row>
    <row r="850">
      <c r="A850" s="14"/>
      <c r="B850" s="14"/>
      <c r="C850" s="14"/>
      <c r="D850" s="14"/>
      <c r="E850" s="14"/>
      <c r="F850" s="32"/>
      <c r="G850" s="23" t="str">
        <f t="array" ref="G850">IF(H850="","",XLOOKUP(H850,selector_06,selector_06_ids,""))</f>
        <v/>
      </c>
      <c r="H850" s="25"/>
      <c r="I850" s="23" t="str">
        <f t="array" ref="I850">IF(J850="","",XLOOKUP(J850,selector_08,selector_08_ids,""))</f>
        <v/>
      </c>
      <c r="J850" s="25"/>
      <c r="K850" s="14"/>
      <c r="L850" s="14"/>
      <c r="M850" s="14"/>
      <c r="N850" s="14"/>
      <c r="O850" s="14"/>
      <c r="P850" s="23" t="str">
        <f t="array" ref="P850">IF(Q850="","",XLOOKUP(Q850,selector_05,selector_05_ids,""))</f>
        <v/>
      </c>
      <c r="Q850" s="25"/>
      <c r="R850" s="23" t="str">
        <f t="array" ref="R850">IF(S850="","",XLOOKUP(S850,selector_23,selector_23_ids,""))</f>
        <v/>
      </c>
      <c r="S850" s="25"/>
      <c r="T850" s="23" t="str">
        <f t="array" ref="T850">IF(U850="","",XLOOKUP(U850,selector_06,selector_06_ids,""))</f>
        <v/>
      </c>
      <c r="U850" s="25"/>
      <c r="V850" s="23" t="str">
        <f t="array" ref="V850">IF(W850="","",XLOOKUP(W850,selector_04,selector_04_ids,""))</f>
        <v/>
      </c>
      <c r="W850" s="25"/>
      <c r="AK850" s="19" t="s">
        <v>68</v>
      </c>
      <c r="AL850" s="19" t="s">
        <v>68</v>
      </c>
    </row>
    <row r="851">
      <c r="A851" s="14"/>
      <c r="B851" s="14"/>
      <c r="C851" s="14"/>
      <c r="D851" s="14"/>
      <c r="E851" s="14"/>
      <c r="F851" s="32"/>
      <c r="G851" s="23" t="str">
        <f t="array" ref="G851">IF(H851="","",XLOOKUP(H851,selector_06,selector_06_ids,""))</f>
        <v/>
      </c>
      <c r="H851" s="25"/>
      <c r="I851" s="23" t="str">
        <f t="array" ref="I851">IF(J851="","",XLOOKUP(J851,selector_08,selector_08_ids,""))</f>
        <v/>
      </c>
      <c r="J851" s="25"/>
      <c r="K851" s="14"/>
      <c r="L851" s="14"/>
      <c r="M851" s="14"/>
      <c r="N851" s="14"/>
      <c r="O851" s="14"/>
      <c r="P851" s="23" t="str">
        <f t="array" ref="P851">IF(Q851="","",XLOOKUP(Q851,selector_05,selector_05_ids,""))</f>
        <v/>
      </c>
      <c r="Q851" s="25"/>
      <c r="R851" s="23" t="str">
        <f t="array" ref="R851">IF(S851="","",XLOOKUP(S851,selector_23,selector_23_ids,""))</f>
        <v/>
      </c>
      <c r="S851" s="25"/>
      <c r="T851" s="23" t="str">
        <f t="array" ref="T851">IF(U851="","",XLOOKUP(U851,selector_06,selector_06_ids,""))</f>
        <v/>
      </c>
      <c r="U851" s="25"/>
      <c r="V851" s="23" t="str">
        <f t="array" ref="V851">IF(W851="","",XLOOKUP(W851,selector_04,selector_04_ids,""))</f>
        <v/>
      </c>
      <c r="W851" s="25"/>
      <c r="AK851" s="19" t="s">
        <v>68</v>
      </c>
      <c r="AL851" s="19" t="s">
        <v>68</v>
      </c>
    </row>
    <row r="852">
      <c r="A852" s="14"/>
      <c r="B852" s="14"/>
      <c r="C852" s="14"/>
      <c r="D852" s="14"/>
      <c r="E852" s="14"/>
      <c r="F852" s="32"/>
      <c r="G852" s="23" t="str">
        <f t="array" ref="G852">IF(H852="","",XLOOKUP(H852,selector_06,selector_06_ids,""))</f>
        <v/>
      </c>
      <c r="H852" s="25"/>
      <c r="I852" s="23" t="str">
        <f t="array" ref="I852">IF(J852="","",XLOOKUP(J852,selector_08,selector_08_ids,""))</f>
        <v/>
      </c>
      <c r="J852" s="25"/>
      <c r="K852" s="14"/>
      <c r="L852" s="14"/>
      <c r="M852" s="14"/>
      <c r="N852" s="14"/>
      <c r="O852" s="14"/>
      <c r="P852" s="23" t="str">
        <f t="array" ref="P852">IF(Q852="","",XLOOKUP(Q852,selector_05,selector_05_ids,""))</f>
        <v/>
      </c>
      <c r="Q852" s="25"/>
      <c r="R852" s="23" t="str">
        <f t="array" ref="R852">IF(S852="","",XLOOKUP(S852,selector_23,selector_23_ids,""))</f>
        <v/>
      </c>
      <c r="S852" s="25"/>
      <c r="T852" s="23" t="str">
        <f t="array" ref="T852">IF(U852="","",XLOOKUP(U852,selector_06,selector_06_ids,""))</f>
        <v/>
      </c>
      <c r="U852" s="25"/>
      <c r="V852" s="23" t="str">
        <f t="array" ref="V852">IF(W852="","",XLOOKUP(W852,selector_04,selector_04_ids,""))</f>
        <v/>
      </c>
      <c r="W852" s="25"/>
      <c r="AK852" s="19" t="s">
        <v>68</v>
      </c>
      <c r="AL852" s="19" t="s">
        <v>68</v>
      </c>
    </row>
    <row r="853">
      <c r="A853" s="14"/>
      <c r="B853" s="14"/>
      <c r="C853" s="14"/>
      <c r="D853" s="14"/>
      <c r="E853" s="14"/>
      <c r="F853" s="32"/>
      <c r="G853" s="23" t="str">
        <f t="array" ref="G853">IF(H853="","",XLOOKUP(H853,selector_06,selector_06_ids,""))</f>
        <v/>
      </c>
      <c r="H853" s="25"/>
      <c r="I853" s="23" t="str">
        <f t="array" ref="I853">IF(J853="","",XLOOKUP(J853,selector_08,selector_08_ids,""))</f>
        <v/>
      </c>
      <c r="J853" s="25"/>
      <c r="K853" s="14"/>
      <c r="L853" s="14"/>
      <c r="M853" s="14"/>
      <c r="N853" s="14"/>
      <c r="O853" s="14"/>
      <c r="P853" s="23" t="str">
        <f t="array" ref="P853">IF(Q853="","",XLOOKUP(Q853,selector_05,selector_05_ids,""))</f>
        <v/>
      </c>
      <c r="Q853" s="25"/>
      <c r="R853" s="23" t="str">
        <f t="array" ref="R853">IF(S853="","",XLOOKUP(S853,selector_23,selector_23_ids,""))</f>
        <v/>
      </c>
      <c r="S853" s="25"/>
      <c r="T853" s="23" t="str">
        <f t="array" ref="T853">IF(U853="","",XLOOKUP(U853,selector_06,selector_06_ids,""))</f>
        <v/>
      </c>
      <c r="U853" s="25"/>
      <c r="V853" s="23" t="str">
        <f t="array" ref="V853">IF(W853="","",XLOOKUP(W853,selector_04,selector_04_ids,""))</f>
        <v/>
      </c>
      <c r="W853" s="25"/>
      <c r="AK853" s="19" t="s">
        <v>68</v>
      </c>
      <c r="AL853" s="19" t="s">
        <v>68</v>
      </c>
    </row>
    <row r="854">
      <c r="A854" s="14"/>
      <c r="B854" s="14"/>
      <c r="C854" s="14"/>
      <c r="D854" s="14"/>
      <c r="E854" s="14"/>
      <c r="F854" s="32"/>
      <c r="G854" s="23" t="str">
        <f t="array" ref="G854">IF(H854="","",XLOOKUP(H854,selector_06,selector_06_ids,""))</f>
        <v/>
      </c>
      <c r="H854" s="25"/>
      <c r="I854" s="23" t="str">
        <f t="array" ref="I854">IF(J854="","",XLOOKUP(J854,selector_08,selector_08_ids,""))</f>
        <v/>
      </c>
      <c r="J854" s="25"/>
      <c r="K854" s="14"/>
      <c r="L854" s="14"/>
      <c r="M854" s="14"/>
      <c r="N854" s="14"/>
      <c r="O854" s="14"/>
      <c r="P854" s="23" t="str">
        <f t="array" ref="P854">IF(Q854="","",XLOOKUP(Q854,selector_05,selector_05_ids,""))</f>
        <v/>
      </c>
      <c r="Q854" s="25"/>
      <c r="R854" s="23" t="str">
        <f t="array" ref="R854">IF(S854="","",XLOOKUP(S854,selector_23,selector_23_ids,""))</f>
        <v/>
      </c>
      <c r="S854" s="25"/>
      <c r="T854" s="23" t="str">
        <f t="array" ref="T854">IF(U854="","",XLOOKUP(U854,selector_06,selector_06_ids,""))</f>
        <v/>
      </c>
      <c r="U854" s="25"/>
      <c r="V854" s="23" t="str">
        <f t="array" ref="V854">IF(W854="","",XLOOKUP(W854,selector_04,selector_04_ids,""))</f>
        <v/>
      </c>
      <c r="W854" s="25"/>
      <c r="AK854" s="19" t="s">
        <v>68</v>
      </c>
      <c r="AL854" s="19" t="s">
        <v>68</v>
      </c>
    </row>
    <row r="855">
      <c r="A855" s="14"/>
      <c r="B855" s="14"/>
      <c r="C855" s="14"/>
      <c r="D855" s="14"/>
      <c r="E855" s="14"/>
      <c r="F855" s="32"/>
      <c r="G855" s="23" t="str">
        <f t="array" ref="G855">IF(H855="","",XLOOKUP(H855,selector_06,selector_06_ids,""))</f>
        <v/>
      </c>
      <c r="H855" s="25"/>
      <c r="I855" s="23" t="str">
        <f t="array" ref="I855">IF(J855="","",XLOOKUP(J855,selector_08,selector_08_ids,""))</f>
        <v/>
      </c>
      <c r="J855" s="25"/>
      <c r="K855" s="14"/>
      <c r="L855" s="14"/>
      <c r="M855" s="14"/>
      <c r="N855" s="14"/>
      <c r="O855" s="14"/>
      <c r="P855" s="23" t="str">
        <f t="array" ref="P855">IF(Q855="","",XLOOKUP(Q855,selector_05,selector_05_ids,""))</f>
        <v/>
      </c>
      <c r="Q855" s="25"/>
      <c r="R855" s="23" t="str">
        <f t="array" ref="R855">IF(S855="","",XLOOKUP(S855,selector_23,selector_23_ids,""))</f>
        <v/>
      </c>
      <c r="S855" s="25"/>
      <c r="T855" s="23" t="str">
        <f t="array" ref="T855">IF(U855="","",XLOOKUP(U855,selector_06,selector_06_ids,""))</f>
        <v/>
      </c>
      <c r="U855" s="25"/>
      <c r="V855" s="23" t="str">
        <f t="array" ref="V855">IF(W855="","",XLOOKUP(W855,selector_04,selector_04_ids,""))</f>
        <v/>
      </c>
      <c r="W855" s="25"/>
      <c r="AK855" s="19" t="s">
        <v>68</v>
      </c>
      <c r="AL855" s="19" t="s">
        <v>68</v>
      </c>
    </row>
    <row r="856">
      <c r="A856" s="14"/>
      <c r="B856" s="14"/>
      <c r="C856" s="14"/>
      <c r="D856" s="14"/>
      <c r="E856" s="14"/>
      <c r="F856" s="32"/>
      <c r="G856" s="23" t="str">
        <f t="array" ref="G856">IF(H856="","",XLOOKUP(H856,selector_06,selector_06_ids,""))</f>
        <v/>
      </c>
      <c r="H856" s="25"/>
      <c r="I856" s="23" t="str">
        <f t="array" ref="I856">IF(J856="","",XLOOKUP(J856,selector_08,selector_08_ids,""))</f>
        <v/>
      </c>
      <c r="J856" s="25"/>
      <c r="K856" s="14"/>
      <c r="L856" s="14"/>
      <c r="M856" s="14"/>
      <c r="N856" s="14"/>
      <c r="O856" s="14"/>
      <c r="P856" s="23" t="str">
        <f t="array" ref="P856">IF(Q856="","",XLOOKUP(Q856,selector_05,selector_05_ids,""))</f>
        <v/>
      </c>
      <c r="Q856" s="25"/>
      <c r="R856" s="23" t="str">
        <f t="array" ref="R856">IF(S856="","",XLOOKUP(S856,selector_23,selector_23_ids,""))</f>
        <v/>
      </c>
      <c r="S856" s="25"/>
      <c r="T856" s="23" t="str">
        <f t="array" ref="T856">IF(U856="","",XLOOKUP(U856,selector_06,selector_06_ids,""))</f>
        <v/>
      </c>
      <c r="U856" s="25"/>
      <c r="V856" s="23" t="str">
        <f t="array" ref="V856">IF(W856="","",XLOOKUP(W856,selector_04,selector_04_ids,""))</f>
        <v/>
      </c>
      <c r="W856" s="25"/>
      <c r="AK856" s="19" t="s">
        <v>68</v>
      </c>
      <c r="AL856" s="19" t="s">
        <v>68</v>
      </c>
    </row>
    <row r="857">
      <c r="A857" s="14"/>
      <c r="B857" s="14"/>
      <c r="C857" s="14"/>
      <c r="D857" s="14"/>
      <c r="E857" s="14"/>
      <c r="F857" s="32"/>
      <c r="G857" s="23" t="str">
        <f t="array" ref="G857">IF(H857="","",XLOOKUP(H857,selector_06,selector_06_ids,""))</f>
        <v/>
      </c>
      <c r="H857" s="25"/>
      <c r="I857" s="23" t="str">
        <f t="array" ref="I857">IF(J857="","",XLOOKUP(J857,selector_08,selector_08_ids,""))</f>
        <v/>
      </c>
      <c r="J857" s="25"/>
      <c r="K857" s="14"/>
      <c r="L857" s="14"/>
      <c r="M857" s="14"/>
      <c r="N857" s="14"/>
      <c r="O857" s="14"/>
      <c r="P857" s="23" t="str">
        <f t="array" ref="P857">IF(Q857="","",XLOOKUP(Q857,selector_05,selector_05_ids,""))</f>
        <v/>
      </c>
      <c r="Q857" s="25"/>
      <c r="R857" s="23" t="str">
        <f t="array" ref="R857">IF(S857="","",XLOOKUP(S857,selector_23,selector_23_ids,""))</f>
        <v/>
      </c>
      <c r="S857" s="25"/>
      <c r="T857" s="23" t="str">
        <f t="array" ref="T857">IF(U857="","",XLOOKUP(U857,selector_06,selector_06_ids,""))</f>
        <v/>
      </c>
      <c r="U857" s="25"/>
      <c r="V857" s="23" t="str">
        <f t="array" ref="V857">IF(W857="","",XLOOKUP(W857,selector_04,selector_04_ids,""))</f>
        <v/>
      </c>
      <c r="W857" s="25"/>
      <c r="AK857" s="19" t="s">
        <v>68</v>
      </c>
      <c r="AL857" s="19" t="s">
        <v>68</v>
      </c>
    </row>
    <row r="858">
      <c r="A858" s="14"/>
      <c r="B858" s="14"/>
      <c r="C858" s="14"/>
      <c r="D858" s="14"/>
      <c r="E858" s="14"/>
      <c r="F858" s="32"/>
      <c r="G858" s="23" t="str">
        <f t="array" ref="G858">IF(H858="","",XLOOKUP(H858,selector_06,selector_06_ids,""))</f>
        <v/>
      </c>
      <c r="H858" s="25"/>
      <c r="I858" s="23" t="str">
        <f t="array" ref="I858">IF(J858="","",XLOOKUP(J858,selector_08,selector_08_ids,""))</f>
        <v/>
      </c>
      <c r="J858" s="25"/>
      <c r="K858" s="14"/>
      <c r="L858" s="14"/>
      <c r="M858" s="14"/>
      <c r="N858" s="14"/>
      <c r="O858" s="14"/>
      <c r="P858" s="23" t="str">
        <f t="array" ref="P858">IF(Q858="","",XLOOKUP(Q858,selector_05,selector_05_ids,""))</f>
        <v/>
      </c>
      <c r="Q858" s="25"/>
      <c r="R858" s="23" t="str">
        <f t="array" ref="R858">IF(S858="","",XLOOKUP(S858,selector_23,selector_23_ids,""))</f>
        <v/>
      </c>
      <c r="S858" s="25"/>
      <c r="T858" s="23" t="str">
        <f t="array" ref="T858">IF(U858="","",XLOOKUP(U858,selector_06,selector_06_ids,""))</f>
        <v/>
      </c>
      <c r="U858" s="25"/>
      <c r="V858" s="23" t="str">
        <f t="array" ref="V858">IF(W858="","",XLOOKUP(W858,selector_04,selector_04_ids,""))</f>
        <v/>
      </c>
      <c r="W858" s="25"/>
      <c r="AK858" s="19" t="s">
        <v>68</v>
      </c>
      <c r="AL858" s="19" t="s">
        <v>68</v>
      </c>
    </row>
    <row r="859">
      <c r="A859" s="14"/>
      <c r="B859" s="14"/>
      <c r="C859" s="14"/>
      <c r="D859" s="14"/>
      <c r="E859" s="14"/>
      <c r="F859" s="32"/>
      <c r="G859" s="23" t="str">
        <f t="array" ref="G859">IF(H859="","",XLOOKUP(H859,selector_06,selector_06_ids,""))</f>
        <v/>
      </c>
      <c r="H859" s="25"/>
      <c r="I859" s="23" t="str">
        <f t="array" ref="I859">IF(J859="","",XLOOKUP(J859,selector_08,selector_08_ids,""))</f>
        <v/>
      </c>
      <c r="J859" s="25"/>
      <c r="K859" s="14"/>
      <c r="L859" s="14"/>
      <c r="M859" s="14"/>
      <c r="N859" s="14"/>
      <c r="O859" s="14"/>
      <c r="P859" s="23" t="str">
        <f t="array" ref="P859">IF(Q859="","",XLOOKUP(Q859,selector_05,selector_05_ids,""))</f>
        <v/>
      </c>
      <c r="Q859" s="25"/>
      <c r="R859" s="23" t="str">
        <f t="array" ref="R859">IF(S859="","",XLOOKUP(S859,selector_23,selector_23_ids,""))</f>
        <v/>
      </c>
      <c r="S859" s="25"/>
      <c r="T859" s="23" t="str">
        <f t="array" ref="T859">IF(U859="","",XLOOKUP(U859,selector_06,selector_06_ids,""))</f>
        <v/>
      </c>
      <c r="U859" s="25"/>
      <c r="V859" s="23" t="str">
        <f t="array" ref="V859">IF(W859="","",XLOOKUP(W859,selector_04,selector_04_ids,""))</f>
        <v/>
      </c>
      <c r="W859" s="25"/>
      <c r="AK859" s="19" t="s">
        <v>68</v>
      </c>
      <c r="AL859" s="19" t="s">
        <v>68</v>
      </c>
    </row>
    <row r="860">
      <c r="A860" s="14"/>
      <c r="B860" s="14"/>
      <c r="C860" s="14"/>
      <c r="D860" s="14"/>
      <c r="E860" s="14"/>
      <c r="F860" s="32"/>
      <c r="G860" s="23" t="str">
        <f t="array" ref="G860">IF(H860="","",XLOOKUP(H860,selector_06,selector_06_ids,""))</f>
        <v/>
      </c>
      <c r="H860" s="25"/>
      <c r="I860" s="23" t="str">
        <f t="array" ref="I860">IF(J860="","",XLOOKUP(J860,selector_08,selector_08_ids,""))</f>
        <v/>
      </c>
      <c r="J860" s="25"/>
      <c r="K860" s="14"/>
      <c r="L860" s="14"/>
      <c r="M860" s="14"/>
      <c r="N860" s="14"/>
      <c r="O860" s="14"/>
      <c r="P860" s="23" t="str">
        <f t="array" ref="P860">IF(Q860="","",XLOOKUP(Q860,selector_05,selector_05_ids,""))</f>
        <v/>
      </c>
      <c r="Q860" s="25"/>
      <c r="R860" s="23" t="str">
        <f t="array" ref="R860">IF(S860="","",XLOOKUP(S860,selector_23,selector_23_ids,""))</f>
        <v/>
      </c>
      <c r="S860" s="25"/>
      <c r="T860" s="23" t="str">
        <f t="array" ref="T860">IF(U860="","",XLOOKUP(U860,selector_06,selector_06_ids,""))</f>
        <v/>
      </c>
      <c r="U860" s="25"/>
      <c r="V860" s="23" t="str">
        <f t="array" ref="V860">IF(W860="","",XLOOKUP(W860,selector_04,selector_04_ids,""))</f>
        <v/>
      </c>
      <c r="W860" s="25"/>
      <c r="AK860" s="19" t="s">
        <v>68</v>
      </c>
      <c r="AL860" s="19" t="s">
        <v>68</v>
      </c>
    </row>
    <row r="861">
      <c r="A861" s="14"/>
      <c r="B861" s="14"/>
      <c r="C861" s="14"/>
      <c r="D861" s="14"/>
      <c r="E861" s="14"/>
      <c r="F861" s="32"/>
      <c r="G861" s="23" t="str">
        <f t="array" ref="G861">IF(H861="","",XLOOKUP(H861,selector_06,selector_06_ids,""))</f>
        <v/>
      </c>
      <c r="H861" s="25"/>
      <c r="I861" s="23" t="str">
        <f t="array" ref="I861">IF(J861="","",XLOOKUP(J861,selector_08,selector_08_ids,""))</f>
        <v/>
      </c>
      <c r="J861" s="25"/>
      <c r="K861" s="14"/>
      <c r="L861" s="14"/>
      <c r="M861" s="14"/>
      <c r="N861" s="14"/>
      <c r="O861" s="14"/>
      <c r="P861" s="23" t="str">
        <f t="array" ref="P861">IF(Q861="","",XLOOKUP(Q861,selector_05,selector_05_ids,""))</f>
        <v/>
      </c>
      <c r="Q861" s="25"/>
      <c r="R861" s="23" t="str">
        <f t="array" ref="R861">IF(S861="","",XLOOKUP(S861,selector_23,selector_23_ids,""))</f>
        <v/>
      </c>
      <c r="S861" s="25"/>
      <c r="T861" s="23" t="str">
        <f t="array" ref="T861">IF(U861="","",XLOOKUP(U861,selector_06,selector_06_ids,""))</f>
        <v/>
      </c>
      <c r="U861" s="25"/>
      <c r="V861" s="23" t="str">
        <f t="array" ref="V861">IF(W861="","",XLOOKUP(W861,selector_04,selector_04_ids,""))</f>
        <v/>
      </c>
      <c r="W861" s="25"/>
      <c r="AK861" s="19" t="s">
        <v>68</v>
      </c>
      <c r="AL861" s="19" t="s">
        <v>68</v>
      </c>
    </row>
    <row r="862">
      <c r="A862" s="14"/>
      <c r="B862" s="14"/>
      <c r="C862" s="14"/>
      <c r="D862" s="14"/>
      <c r="E862" s="14"/>
      <c r="F862" s="32"/>
      <c r="G862" s="23" t="str">
        <f t="array" ref="G862">IF(H862="","",XLOOKUP(H862,selector_06,selector_06_ids,""))</f>
        <v/>
      </c>
      <c r="H862" s="25"/>
      <c r="I862" s="23" t="str">
        <f t="array" ref="I862">IF(J862="","",XLOOKUP(J862,selector_08,selector_08_ids,""))</f>
        <v/>
      </c>
      <c r="J862" s="25"/>
      <c r="K862" s="14"/>
      <c r="L862" s="14"/>
      <c r="M862" s="14"/>
      <c r="N862" s="14"/>
      <c r="O862" s="14"/>
      <c r="P862" s="23" t="str">
        <f t="array" ref="P862">IF(Q862="","",XLOOKUP(Q862,selector_05,selector_05_ids,""))</f>
        <v/>
      </c>
      <c r="Q862" s="25"/>
      <c r="R862" s="23" t="str">
        <f t="array" ref="R862">IF(S862="","",XLOOKUP(S862,selector_23,selector_23_ids,""))</f>
        <v/>
      </c>
      <c r="S862" s="25"/>
      <c r="T862" s="23" t="str">
        <f t="array" ref="T862">IF(U862="","",XLOOKUP(U862,selector_06,selector_06_ids,""))</f>
        <v/>
      </c>
      <c r="U862" s="25"/>
      <c r="V862" s="23" t="str">
        <f t="array" ref="V862">IF(W862="","",XLOOKUP(W862,selector_04,selector_04_ids,""))</f>
        <v/>
      </c>
      <c r="W862" s="25"/>
      <c r="AK862" s="19" t="s">
        <v>68</v>
      </c>
      <c r="AL862" s="19" t="s">
        <v>68</v>
      </c>
    </row>
    <row r="863">
      <c r="A863" s="14"/>
      <c r="B863" s="14"/>
      <c r="C863" s="14"/>
      <c r="D863" s="14"/>
      <c r="E863" s="14"/>
      <c r="F863" s="32"/>
      <c r="G863" s="23" t="str">
        <f t="array" ref="G863">IF(H863="","",XLOOKUP(H863,selector_06,selector_06_ids,""))</f>
        <v/>
      </c>
      <c r="H863" s="25"/>
      <c r="I863" s="23" t="str">
        <f t="array" ref="I863">IF(J863="","",XLOOKUP(J863,selector_08,selector_08_ids,""))</f>
        <v/>
      </c>
      <c r="J863" s="25"/>
      <c r="K863" s="14"/>
      <c r="L863" s="14"/>
      <c r="M863" s="14"/>
      <c r="N863" s="14"/>
      <c r="O863" s="14"/>
      <c r="P863" s="23" t="str">
        <f t="array" ref="P863">IF(Q863="","",XLOOKUP(Q863,selector_05,selector_05_ids,""))</f>
        <v/>
      </c>
      <c r="Q863" s="25"/>
      <c r="R863" s="23" t="str">
        <f t="array" ref="R863">IF(S863="","",XLOOKUP(S863,selector_23,selector_23_ids,""))</f>
        <v/>
      </c>
      <c r="S863" s="25"/>
      <c r="T863" s="23" t="str">
        <f t="array" ref="T863">IF(U863="","",XLOOKUP(U863,selector_06,selector_06_ids,""))</f>
        <v/>
      </c>
      <c r="U863" s="25"/>
      <c r="V863" s="23" t="str">
        <f t="array" ref="V863">IF(W863="","",XLOOKUP(W863,selector_04,selector_04_ids,""))</f>
        <v/>
      </c>
      <c r="W863" s="25"/>
      <c r="AK863" s="19" t="s">
        <v>68</v>
      </c>
      <c r="AL863" s="19" t="s">
        <v>68</v>
      </c>
    </row>
    <row r="864">
      <c r="A864" s="14"/>
      <c r="B864" s="14"/>
      <c r="C864" s="14"/>
      <c r="D864" s="14"/>
      <c r="E864" s="14"/>
      <c r="F864" s="32"/>
      <c r="G864" s="23" t="str">
        <f t="array" ref="G864">IF(H864="","",XLOOKUP(H864,selector_06,selector_06_ids,""))</f>
        <v/>
      </c>
      <c r="H864" s="25"/>
      <c r="I864" s="23" t="str">
        <f t="array" ref="I864">IF(J864="","",XLOOKUP(J864,selector_08,selector_08_ids,""))</f>
        <v/>
      </c>
      <c r="J864" s="25"/>
      <c r="K864" s="14"/>
      <c r="L864" s="14"/>
      <c r="M864" s="14"/>
      <c r="N864" s="14"/>
      <c r="O864" s="14"/>
      <c r="P864" s="23" t="str">
        <f t="array" ref="P864">IF(Q864="","",XLOOKUP(Q864,selector_05,selector_05_ids,""))</f>
        <v/>
      </c>
      <c r="Q864" s="25"/>
      <c r="R864" s="23" t="str">
        <f t="array" ref="R864">IF(S864="","",XLOOKUP(S864,selector_23,selector_23_ids,""))</f>
        <v/>
      </c>
      <c r="S864" s="25"/>
      <c r="T864" s="23" t="str">
        <f t="array" ref="T864">IF(U864="","",XLOOKUP(U864,selector_06,selector_06_ids,""))</f>
        <v/>
      </c>
      <c r="U864" s="25"/>
      <c r="V864" s="23" t="str">
        <f t="array" ref="V864">IF(W864="","",XLOOKUP(W864,selector_04,selector_04_ids,""))</f>
        <v/>
      </c>
      <c r="W864" s="25"/>
      <c r="AK864" s="19" t="s">
        <v>68</v>
      </c>
      <c r="AL864" s="19" t="s">
        <v>68</v>
      </c>
    </row>
    <row r="865">
      <c r="A865" s="14"/>
      <c r="B865" s="14"/>
      <c r="C865" s="14"/>
      <c r="D865" s="14"/>
      <c r="E865" s="14"/>
      <c r="F865" s="32"/>
      <c r="G865" s="23" t="str">
        <f t="array" ref="G865">IF(H865="","",XLOOKUP(H865,selector_06,selector_06_ids,""))</f>
        <v/>
      </c>
      <c r="H865" s="25"/>
      <c r="I865" s="23" t="str">
        <f t="array" ref="I865">IF(J865="","",XLOOKUP(J865,selector_08,selector_08_ids,""))</f>
        <v/>
      </c>
      <c r="J865" s="25"/>
      <c r="K865" s="14"/>
      <c r="L865" s="14"/>
      <c r="M865" s="14"/>
      <c r="N865" s="14"/>
      <c r="O865" s="14"/>
      <c r="P865" s="23" t="str">
        <f t="array" ref="P865">IF(Q865="","",XLOOKUP(Q865,selector_05,selector_05_ids,""))</f>
        <v/>
      </c>
      <c r="Q865" s="25"/>
      <c r="R865" s="23" t="str">
        <f t="array" ref="R865">IF(S865="","",XLOOKUP(S865,selector_23,selector_23_ids,""))</f>
        <v/>
      </c>
      <c r="S865" s="25"/>
      <c r="T865" s="23" t="str">
        <f t="array" ref="T865">IF(U865="","",XLOOKUP(U865,selector_06,selector_06_ids,""))</f>
        <v/>
      </c>
      <c r="U865" s="25"/>
      <c r="V865" s="23" t="str">
        <f t="array" ref="V865">IF(W865="","",XLOOKUP(W865,selector_04,selector_04_ids,""))</f>
        <v/>
      </c>
      <c r="W865" s="25"/>
      <c r="AK865" s="19" t="s">
        <v>68</v>
      </c>
      <c r="AL865" s="19" t="s">
        <v>68</v>
      </c>
    </row>
    <row r="866">
      <c r="A866" s="14"/>
      <c r="B866" s="14"/>
      <c r="C866" s="14"/>
      <c r="D866" s="14"/>
      <c r="E866" s="14"/>
      <c r="F866" s="32"/>
      <c r="G866" s="23" t="str">
        <f t="array" ref="G866">IF(H866="","",XLOOKUP(H866,selector_06,selector_06_ids,""))</f>
        <v/>
      </c>
      <c r="H866" s="25"/>
      <c r="I866" s="23" t="str">
        <f t="array" ref="I866">IF(J866="","",XLOOKUP(J866,selector_08,selector_08_ids,""))</f>
        <v/>
      </c>
      <c r="J866" s="25"/>
      <c r="K866" s="14"/>
      <c r="L866" s="14"/>
      <c r="M866" s="14"/>
      <c r="N866" s="14"/>
      <c r="O866" s="14"/>
      <c r="P866" s="23" t="str">
        <f t="array" ref="P866">IF(Q866="","",XLOOKUP(Q866,selector_05,selector_05_ids,""))</f>
        <v/>
      </c>
      <c r="Q866" s="25"/>
      <c r="R866" s="23" t="str">
        <f t="array" ref="R866">IF(S866="","",XLOOKUP(S866,selector_23,selector_23_ids,""))</f>
        <v/>
      </c>
      <c r="S866" s="25"/>
      <c r="T866" s="23" t="str">
        <f t="array" ref="T866">IF(U866="","",XLOOKUP(U866,selector_06,selector_06_ids,""))</f>
        <v/>
      </c>
      <c r="U866" s="25"/>
      <c r="V866" s="23" t="str">
        <f t="array" ref="V866">IF(W866="","",XLOOKUP(W866,selector_04,selector_04_ids,""))</f>
        <v/>
      </c>
      <c r="W866" s="25"/>
      <c r="AK866" s="19" t="s">
        <v>68</v>
      </c>
      <c r="AL866" s="19" t="s">
        <v>68</v>
      </c>
    </row>
    <row r="867">
      <c r="A867" s="14"/>
      <c r="B867" s="14"/>
      <c r="C867" s="14"/>
      <c r="D867" s="14"/>
      <c r="E867" s="14"/>
      <c r="F867" s="32"/>
      <c r="G867" s="23" t="str">
        <f t="array" ref="G867">IF(H867="","",XLOOKUP(H867,selector_06,selector_06_ids,""))</f>
        <v/>
      </c>
      <c r="H867" s="25"/>
      <c r="I867" s="23" t="str">
        <f t="array" ref="I867">IF(J867="","",XLOOKUP(J867,selector_08,selector_08_ids,""))</f>
        <v/>
      </c>
      <c r="J867" s="25"/>
      <c r="K867" s="14"/>
      <c r="L867" s="14"/>
      <c r="M867" s="14"/>
      <c r="N867" s="14"/>
      <c r="O867" s="14"/>
      <c r="P867" s="23" t="str">
        <f t="array" ref="P867">IF(Q867="","",XLOOKUP(Q867,selector_05,selector_05_ids,""))</f>
        <v/>
      </c>
      <c r="Q867" s="25"/>
      <c r="R867" s="23" t="str">
        <f t="array" ref="R867">IF(S867="","",XLOOKUP(S867,selector_23,selector_23_ids,""))</f>
        <v/>
      </c>
      <c r="S867" s="25"/>
      <c r="T867" s="23" t="str">
        <f t="array" ref="T867">IF(U867="","",XLOOKUP(U867,selector_06,selector_06_ids,""))</f>
        <v/>
      </c>
      <c r="U867" s="25"/>
      <c r="V867" s="23" t="str">
        <f t="array" ref="V867">IF(W867="","",XLOOKUP(W867,selector_04,selector_04_ids,""))</f>
        <v/>
      </c>
      <c r="W867" s="25"/>
      <c r="AK867" s="19" t="s">
        <v>68</v>
      </c>
      <c r="AL867" s="19" t="s">
        <v>68</v>
      </c>
    </row>
    <row r="868">
      <c r="A868" s="14"/>
      <c r="B868" s="14"/>
      <c r="C868" s="14"/>
      <c r="D868" s="14"/>
      <c r="E868" s="14"/>
      <c r="F868" s="32"/>
      <c r="G868" s="23" t="str">
        <f t="array" ref="G868">IF(H868="","",XLOOKUP(H868,selector_06,selector_06_ids,""))</f>
        <v/>
      </c>
      <c r="H868" s="25"/>
      <c r="I868" s="23" t="str">
        <f t="array" ref="I868">IF(J868="","",XLOOKUP(J868,selector_08,selector_08_ids,""))</f>
        <v/>
      </c>
      <c r="J868" s="25"/>
      <c r="K868" s="14"/>
      <c r="L868" s="14"/>
      <c r="M868" s="14"/>
      <c r="N868" s="14"/>
      <c r="O868" s="14"/>
      <c r="P868" s="23" t="str">
        <f t="array" ref="P868">IF(Q868="","",XLOOKUP(Q868,selector_05,selector_05_ids,""))</f>
        <v/>
      </c>
      <c r="Q868" s="25"/>
      <c r="R868" s="23" t="str">
        <f t="array" ref="R868">IF(S868="","",XLOOKUP(S868,selector_23,selector_23_ids,""))</f>
        <v/>
      </c>
      <c r="S868" s="25"/>
      <c r="T868" s="23" t="str">
        <f t="array" ref="T868">IF(U868="","",XLOOKUP(U868,selector_06,selector_06_ids,""))</f>
        <v/>
      </c>
      <c r="U868" s="25"/>
      <c r="V868" s="23" t="str">
        <f t="array" ref="V868">IF(W868="","",XLOOKUP(W868,selector_04,selector_04_ids,""))</f>
        <v/>
      </c>
      <c r="W868" s="25"/>
      <c r="AK868" s="19" t="s">
        <v>68</v>
      </c>
      <c r="AL868" s="19" t="s">
        <v>68</v>
      </c>
    </row>
    <row r="869">
      <c r="A869" s="14"/>
      <c r="B869" s="14"/>
      <c r="C869" s="14"/>
      <c r="D869" s="14"/>
      <c r="E869" s="14"/>
      <c r="F869" s="32"/>
      <c r="G869" s="23" t="str">
        <f t="array" ref="G869">IF(H869="","",XLOOKUP(H869,selector_06,selector_06_ids,""))</f>
        <v/>
      </c>
      <c r="H869" s="25"/>
      <c r="I869" s="23" t="str">
        <f t="array" ref="I869">IF(J869="","",XLOOKUP(J869,selector_08,selector_08_ids,""))</f>
        <v/>
      </c>
      <c r="J869" s="25"/>
      <c r="K869" s="14"/>
      <c r="L869" s="14"/>
      <c r="M869" s="14"/>
      <c r="N869" s="14"/>
      <c r="O869" s="14"/>
      <c r="P869" s="23" t="str">
        <f t="array" ref="P869">IF(Q869="","",XLOOKUP(Q869,selector_05,selector_05_ids,""))</f>
        <v/>
      </c>
      <c r="Q869" s="25"/>
      <c r="R869" s="23" t="str">
        <f t="array" ref="R869">IF(S869="","",XLOOKUP(S869,selector_23,selector_23_ids,""))</f>
        <v/>
      </c>
      <c r="S869" s="25"/>
      <c r="T869" s="23" t="str">
        <f t="array" ref="T869">IF(U869="","",XLOOKUP(U869,selector_06,selector_06_ids,""))</f>
        <v/>
      </c>
      <c r="U869" s="25"/>
      <c r="V869" s="23" t="str">
        <f t="array" ref="V869">IF(W869="","",XLOOKUP(W869,selector_04,selector_04_ids,""))</f>
        <v/>
      </c>
      <c r="W869" s="25"/>
      <c r="AK869" s="19" t="s">
        <v>68</v>
      </c>
      <c r="AL869" s="19" t="s">
        <v>68</v>
      </c>
    </row>
    <row r="870">
      <c r="A870" s="14"/>
      <c r="B870" s="14"/>
      <c r="C870" s="14"/>
      <c r="D870" s="14"/>
      <c r="E870" s="14"/>
      <c r="F870" s="32"/>
      <c r="G870" s="23" t="str">
        <f t="array" ref="G870">IF(H870="","",XLOOKUP(H870,selector_06,selector_06_ids,""))</f>
        <v/>
      </c>
      <c r="H870" s="25"/>
      <c r="I870" s="23" t="str">
        <f t="array" ref="I870">IF(J870="","",XLOOKUP(J870,selector_08,selector_08_ids,""))</f>
        <v/>
      </c>
      <c r="J870" s="25"/>
      <c r="K870" s="14"/>
      <c r="L870" s="14"/>
      <c r="M870" s="14"/>
      <c r="N870" s="14"/>
      <c r="O870" s="14"/>
      <c r="P870" s="23" t="str">
        <f t="array" ref="P870">IF(Q870="","",XLOOKUP(Q870,selector_05,selector_05_ids,""))</f>
        <v/>
      </c>
      <c r="Q870" s="25"/>
      <c r="R870" s="23" t="str">
        <f t="array" ref="R870">IF(S870="","",XLOOKUP(S870,selector_23,selector_23_ids,""))</f>
        <v/>
      </c>
      <c r="S870" s="25"/>
      <c r="T870" s="23" t="str">
        <f t="array" ref="T870">IF(U870="","",XLOOKUP(U870,selector_06,selector_06_ids,""))</f>
        <v/>
      </c>
      <c r="U870" s="25"/>
      <c r="V870" s="23" t="str">
        <f t="array" ref="V870">IF(W870="","",XLOOKUP(W870,selector_04,selector_04_ids,""))</f>
        <v/>
      </c>
      <c r="W870" s="25"/>
      <c r="AK870" s="19" t="s">
        <v>68</v>
      </c>
      <c r="AL870" s="19" t="s">
        <v>68</v>
      </c>
    </row>
    <row r="871">
      <c r="A871" s="14"/>
      <c r="B871" s="14"/>
      <c r="C871" s="14"/>
      <c r="D871" s="14"/>
      <c r="E871" s="14"/>
      <c r="F871" s="32"/>
      <c r="G871" s="23" t="str">
        <f t="array" ref="G871">IF(H871="","",XLOOKUP(H871,selector_06,selector_06_ids,""))</f>
        <v/>
      </c>
      <c r="H871" s="25"/>
      <c r="I871" s="23" t="str">
        <f t="array" ref="I871">IF(J871="","",XLOOKUP(J871,selector_08,selector_08_ids,""))</f>
        <v/>
      </c>
      <c r="J871" s="25"/>
      <c r="K871" s="14"/>
      <c r="L871" s="14"/>
      <c r="M871" s="14"/>
      <c r="N871" s="14"/>
      <c r="O871" s="14"/>
      <c r="P871" s="23" t="str">
        <f t="array" ref="P871">IF(Q871="","",XLOOKUP(Q871,selector_05,selector_05_ids,""))</f>
        <v/>
      </c>
      <c r="Q871" s="25"/>
      <c r="R871" s="23" t="str">
        <f t="array" ref="R871">IF(S871="","",XLOOKUP(S871,selector_23,selector_23_ids,""))</f>
        <v/>
      </c>
      <c r="S871" s="25"/>
      <c r="T871" s="23" t="str">
        <f t="array" ref="T871">IF(U871="","",XLOOKUP(U871,selector_06,selector_06_ids,""))</f>
        <v/>
      </c>
      <c r="U871" s="25"/>
      <c r="V871" s="23" t="str">
        <f t="array" ref="V871">IF(W871="","",XLOOKUP(W871,selector_04,selector_04_ids,""))</f>
        <v/>
      </c>
      <c r="W871" s="25"/>
      <c r="AK871" s="19" t="s">
        <v>68</v>
      </c>
      <c r="AL871" s="19" t="s">
        <v>68</v>
      </c>
    </row>
    <row r="872">
      <c r="A872" s="14"/>
      <c r="B872" s="14"/>
      <c r="C872" s="14"/>
      <c r="D872" s="14"/>
      <c r="E872" s="14"/>
      <c r="F872" s="32"/>
      <c r="G872" s="23" t="str">
        <f t="array" ref="G872">IF(H872="","",XLOOKUP(H872,selector_06,selector_06_ids,""))</f>
        <v/>
      </c>
      <c r="H872" s="25"/>
      <c r="I872" s="23" t="str">
        <f t="array" ref="I872">IF(J872="","",XLOOKUP(J872,selector_08,selector_08_ids,""))</f>
        <v/>
      </c>
      <c r="J872" s="25"/>
      <c r="K872" s="14"/>
      <c r="L872" s="14"/>
      <c r="M872" s="14"/>
      <c r="N872" s="14"/>
      <c r="O872" s="14"/>
      <c r="P872" s="23" t="str">
        <f t="array" ref="P872">IF(Q872="","",XLOOKUP(Q872,selector_05,selector_05_ids,""))</f>
        <v/>
      </c>
      <c r="Q872" s="25"/>
      <c r="R872" s="23" t="str">
        <f t="array" ref="R872">IF(S872="","",XLOOKUP(S872,selector_23,selector_23_ids,""))</f>
        <v/>
      </c>
      <c r="S872" s="25"/>
      <c r="T872" s="23" t="str">
        <f t="array" ref="T872">IF(U872="","",XLOOKUP(U872,selector_06,selector_06_ids,""))</f>
        <v/>
      </c>
      <c r="U872" s="25"/>
      <c r="V872" s="23" t="str">
        <f t="array" ref="V872">IF(W872="","",XLOOKUP(W872,selector_04,selector_04_ids,""))</f>
        <v/>
      </c>
      <c r="W872" s="25"/>
      <c r="AK872" s="19" t="s">
        <v>68</v>
      </c>
      <c r="AL872" s="19" t="s">
        <v>68</v>
      </c>
    </row>
    <row r="873">
      <c r="A873" s="14"/>
      <c r="B873" s="14"/>
      <c r="C873" s="14"/>
      <c r="D873" s="14"/>
      <c r="E873" s="14"/>
      <c r="F873" s="32"/>
      <c r="G873" s="23" t="str">
        <f t="array" ref="G873">IF(H873="","",XLOOKUP(H873,selector_06,selector_06_ids,""))</f>
        <v/>
      </c>
      <c r="H873" s="25"/>
      <c r="I873" s="23" t="str">
        <f t="array" ref="I873">IF(J873="","",XLOOKUP(J873,selector_08,selector_08_ids,""))</f>
        <v/>
      </c>
      <c r="J873" s="25"/>
      <c r="K873" s="14"/>
      <c r="L873" s="14"/>
      <c r="M873" s="14"/>
      <c r="N873" s="14"/>
      <c r="O873" s="14"/>
      <c r="P873" s="23" t="str">
        <f t="array" ref="P873">IF(Q873="","",XLOOKUP(Q873,selector_05,selector_05_ids,""))</f>
        <v/>
      </c>
      <c r="Q873" s="25"/>
      <c r="R873" s="23" t="str">
        <f t="array" ref="R873">IF(S873="","",XLOOKUP(S873,selector_23,selector_23_ids,""))</f>
        <v/>
      </c>
      <c r="S873" s="25"/>
      <c r="T873" s="23" t="str">
        <f t="array" ref="T873">IF(U873="","",XLOOKUP(U873,selector_06,selector_06_ids,""))</f>
        <v/>
      </c>
      <c r="U873" s="25"/>
      <c r="V873" s="23" t="str">
        <f t="array" ref="V873">IF(W873="","",XLOOKUP(W873,selector_04,selector_04_ids,""))</f>
        <v/>
      </c>
      <c r="W873" s="25"/>
      <c r="AK873" s="19" t="s">
        <v>68</v>
      </c>
      <c r="AL873" s="19" t="s">
        <v>68</v>
      </c>
    </row>
    <row r="874">
      <c r="A874" s="14"/>
      <c r="B874" s="14"/>
      <c r="C874" s="14"/>
      <c r="D874" s="14"/>
      <c r="E874" s="14"/>
      <c r="F874" s="32"/>
      <c r="G874" s="23" t="str">
        <f t="array" ref="G874">IF(H874="","",XLOOKUP(H874,selector_06,selector_06_ids,""))</f>
        <v/>
      </c>
      <c r="H874" s="25"/>
      <c r="I874" s="23" t="str">
        <f t="array" ref="I874">IF(J874="","",XLOOKUP(J874,selector_08,selector_08_ids,""))</f>
        <v/>
      </c>
      <c r="J874" s="25"/>
      <c r="K874" s="14"/>
      <c r="L874" s="14"/>
      <c r="M874" s="14"/>
      <c r="N874" s="14"/>
      <c r="O874" s="14"/>
      <c r="P874" s="23" t="str">
        <f t="array" ref="P874">IF(Q874="","",XLOOKUP(Q874,selector_05,selector_05_ids,""))</f>
        <v/>
      </c>
      <c r="Q874" s="25"/>
      <c r="R874" s="23" t="str">
        <f t="array" ref="R874">IF(S874="","",XLOOKUP(S874,selector_23,selector_23_ids,""))</f>
        <v/>
      </c>
      <c r="S874" s="25"/>
      <c r="T874" s="23" t="str">
        <f t="array" ref="T874">IF(U874="","",XLOOKUP(U874,selector_06,selector_06_ids,""))</f>
        <v/>
      </c>
      <c r="U874" s="25"/>
      <c r="V874" s="23" t="str">
        <f t="array" ref="V874">IF(W874="","",XLOOKUP(W874,selector_04,selector_04_ids,""))</f>
        <v/>
      </c>
      <c r="W874" s="25"/>
      <c r="AK874" s="19" t="s">
        <v>68</v>
      </c>
      <c r="AL874" s="19" t="s">
        <v>68</v>
      </c>
    </row>
    <row r="875">
      <c r="A875" s="14"/>
      <c r="B875" s="14"/>
      <c r="C875" s="14"/>
      <c r="D875" s="14"/>
      <c r="E875" s="14"/>
      <c r="F875" s="32"/>
      <c r="G875" s="23" t="str">
        <f t="array" ref="G875">IF(H875="","",XLOOKUP(H875,selector_06,selector_06_ids,""))</f>
        <v/>
      </c>
      <c r="H875" s="25"/>
      <c r="I875" s="23" t="str">
        <f t="array" ref="I875">IF(J875="","",XLOOKUP(J875,selector_08,selector_08_ids,""))</f>
        <v/>
      </c>
      <c r="J875" s="25"/>
      <c r="K875" s="14"/>
      <c r="L875" s="14"/>
      <c r="M875" s="14"/>
      <c r="N875" s="14"/>
      <c r="O875" s="14"/>
      <c r="P875" s="23" t="str">
        <f t="array" ref="P875">IF(Q875="","",XLOOKUP(Q875,selector_05,selector_05_ids,""))</f>
        <v/>
      </c>
      <c r="Q875" s="25"/>
      <c r="R875" s="23" t="str">
        <f t="array" ref="R875">IF(S875="","",XLOOKUP(S875,selector_23,selector_23_ids,""))</f>
        <v/>
      </c>
      <c r="S875" s="25"/>
      <c r="T875" s="23" t="str">
        <f t="array" ref="T875">IF(U875="","",XLOOKUP(U875,selector_06,selector_06_ids,""))</f>
        <v/>
      </c>
      <c r="U875" s="25"/>
      <c r="V875" s="23" t="str">
        <f t="array" ref="V875">IF(W875="","",XLOOKUP(W875,selector_04,selector_04_ids,""))</f>
        <v/>
      </c>
      <c r="W875" s="25"/>
      <c r="AK875" s="19" t="s">
        <v>68</v>
      </c>
      <c r="AL875" s="19" t="s">
        <v>68</v>
      </c>
    </row>
    <row r="876">
      <c r="A876" s="14"/>
      <c r="B876" s="14"/>
      <c r="C876" s="14"/>
      <c r="D876" s="14"/>
      <c r="E876" s="14"/>
      <c r="F876" s="32"/>
      <c r="G876" s="23" t="str">
        <f t="array" ref="G876">IF(H876="","",XLOOKUP(H876,selector_06,selector_06_ids,""))</f>
        <v/>
      </c>
      <c r="H876" s="25"/>
      <c r="I876" s="23" t="str">
        <f t="array" ref="I876">IF(J876="","",XLOOKUP(J876,selector_08,selector_08_ids,""))</f>
        <v/>
      </c>
      <c r="J876" s="25"/>
      <c r="K876" s="14"/>
      <c r="L876" s="14"/>
      <c r="M876" s="14"/>
      <c r="N876" s="14"/>
      <c r="O876" s="14"/>
      <c r="P876" s="23" t="str">
        <f t="array" ref="P876">IF(Q876="","",XLOOKUP(Q876,selector_05,selector_05_ids,""))</f>
        <v/>
      </c>
      <c r="Q876" s="25"/>
      <c r="R876" s="23" t="str">
        <f t="array" ref="R876">IF(S876="","",XLOOKUP(S876,selector_23,selector_23_ids,""))</f>
        <v/>
      </c>
      <c r="S876" s="25"/>
      <c r="T876" s="23" t="str">
        <f t="array" ref="T876">IF(U876="","",XLOOKUP(U876,selector_06,selector_06_ids,""))</f>
        <v/>
      </c>
      <c r="U876" s="25"/>
      <c r="V876" s="23" t="str">
        <f t="array" ref="V876">IF(W876="","",XLOOKUP(W876,selector_04,selector_04_ids,""))</f>
        <v/>
      </c>
      <c r="W876" s="25"/>
      <c r="AK876" s="19" t="s">
        <v>68</v>
      </c>
      <c r="AL876" s="19" t="s">
        <v>68</v>
      </c>
    </row>
    <row r="877">
      <c r="A877" s="14"/>
      <c r="B877" s="14"/>
      <c r="C877" s="14"/>
      <c r="D877" s="14"/>
      <c r="E877" s="14"/>
      <c r="F877" s="32"/>
      <c r="G877" s="23" t="str">
        <f t="array" ref="G877">IF(H877="","",XLOOKUP(H877,selector_06,selector_06_ids,""))</f>
        <v/>
      </c>
      <c r="H877" s="25"/>
      <c r="I877" s="23" t="str">
        <f t="array" ref="I877">IF(J877="","",XLOOKUP(J877,selector_08,selector_08_ids,""))</f>
        <v/>
      </c>
      <c r="J877" s="25"/>
      <c r="K877" s="14"/>
      <c r="L877" s="14"/>
      <c r="M877" s="14"/>
      <c r="N877" s="14"/>
      <c r="O877" s="14"/>
      <c r="P877" s="23" t="str">
        <f t="array" ref="P877">IF(Q877="","",XLOOKUP(Q877,selector_05,selector_05_ids,""))</f>
        <v/>
      </c>
      <c r="Q877" s="25"/>
      <c r="R877" s="23" t="str">
        <f t="array" ref="R877">IF(S877="","",XLOOKUP(S877,selector_23,selector_23_ids,""))</f>
        <v/>
      </c>
      <c r="S877" s="25"/>
      <c r="T877" s="23" t="str">
        <f t="array" ref="T877">IF(U877="","",XLOOKUP(U877,selector_06,selector_06_ids,""))</f>
        <v/>
      </c>
      <c r="U877" s="25"/>
      <c r="V877" s="23" t="str">
        <f t="array" ref="V877">IF(W877="","",XLOOKUP(W877,selector_04,selector_04_ids,""))</f>
        <v/>
      </c>
      <c r="W877" s="25"/>
      <c r="AK877" s="19" t="s">
        <v>68</v>
      </c>
      <c r="AL877" s="19" t="s">
        <v>68</v>
      </c>
    </row>
    <row r="878">
      <c r="A878" s="14"/>
      <c r="B878" s="14"/>
      <c r="C878" s="14"/>
      <c r="D878" s="14"/>
      <c r="E878" s="14"/>
      <c r="F878" s="32"/>
      <c r="G878" s="23" t="str">
        <f t="array" ref="G878">IF(H878="","",XLOOKUP(H878,selector_06,selector_06_ids,""))</f>
        <v/>
      </c>
      <c r="H878" s="25"/>
      <c r="I878" s="23" t="str">
        <f t="array" ref="I878">IF(J878="","",XLOOKUP(J878,selector_08,selector_08_ids,""))</f>
        <v/>
      </c>
      <c r="J878" s="25"/>
      <c r="K878" s="14"/>
      <c r="L878" s="14"/>
      <c r="M878" s="14"/>
      <c r="N878" s="14"/>
      <c r="O878" s="14"/>
      <c r="P878" s="23" t="str">
        <f t="array" ref="P878">IF(Q878="","",XLOOKUP(Q878,selector_05,selector_05_ids,""))</f>
        <v/>
      </c>
      <c r="Q878" s="25"/>
      <c r="R878" s="23" t="str">
        <f t="array" ref="R878">IF(S878="","",XLOOKUP(S878,selector_23,selector_23_ids,""))</f>
        <v/>
      </c>
      <c r="S878" s="25"/>
      <c r="T878" s="23" t="str">
        <f t="array" ref="T878">IF(U878="","",XLOOKUP(U878,selector_06,selector_06_ids,""))</f>
        <v/>
      </c>
      <c r="U878" s="25"/>
      <c r="V878" s="23" t="str">
        <f t="array" ref="V878">IF(W878="","",XLOOKUP(W878,selector_04,selector_04_ids,""))</f>
        <v/>
      </c>
      <c r="W878" s="25"/>
      <c r="AK878" s="19" t="s">
        <v>68</v>
      </c>
      <c r="AL878" s="19" t="s">
        <v>68</v>
      </c>
    </row>
    <row r="879">
      <c r="A879" s="14"/>
      <c r="B879" s="14"/>
      <c r="C879" s="14"/>
      <c r="D879" s="14"/>
      <c r="E879" s="14"/>
      <c r="F879" s="32"/>
      <c r="G879" s="23" t="str">
        <f t="array" ref="G879">IF(H879="","",XLOOKUP(H879,selector_06,selector_06_ids,""))</f>
        <v/>
      </c>
      <c r="H879" s="25"/>
      <c r="I879" s="23" t="str">
        <f t="array" ref="I879">IF(J879="","",XLOOKUP(J879,selector_08,selector_08_ids,""))</f>
        <v/>
      </c>
      <c r="J879" s="25"/>
      <c r="K879" s="14"/>
      <c r="L879" s="14"/>
      <c r="M879" s="14"/>
      <c r="N879" s="14"/>
      <c r="O879" s="14"/>
      <c r="P879" s="23" t="str">
        <f t="array" ref="P879">IF(Q879="","",XLOOKUP(Q879,selector_05,selector_05_ids,""))</f>
        <v/>
      </c>
      <c r="Q879" s="25"/>
      <c r="R879" s="23" t="str">
        <f t="array" ref="R879">IF(S879="","",XLOOKUP(S879,selector_23,selector_23_ids,""))</f>
        <v/>
      </c>
      <c r="S879" s="25"/>
      <c r="T879" s="23" t="str">
        <f t="array" ref="T879">IF(U879="","",XLOOKUP(U879,selector_06,selector_06_ids,""))</f>
        <v/>
      </c>
      <c r="U879" s="25"/>
      <c r="V879" s="23" t="str">
        <f t="array" ref="V879">IF(W879="","",XLOOKUP(W879,selector_04,selector_04_ids,""))</f>
        <v/>
      </c>
      <c r="W879" s="25"/>
      <c r="AK879" s="19" t="s">
        <v>68</v>
      </c>
      <c r="AL879" s="19" t="s">
        <v>68</v>
      </c>
    </row>
    <row r="880">
      <c r="A880" s="14"/>
      <c r="B880" s="14"/>
      <c r="C880" s="14"/>
      <c r="D880" s="14"/>
      <c r="E880" s="14"/>
      <c r="F880" s="32"/>
      <c r="G880" s="23" t="str">
        <f t="array" ref="G880">IF(H880="","",XLOOKUP(H880,selector_06,selector_06_ids,""))</f>
        <v/>
      </c>
      <c r="H880" s="25"/>
      <c r="I880" s="23" t="str">
        <f t="array" ref="I880">IF(J880="","",XLOOKUP(J880,selector_08,selector_08_ids,""))</f>
        <v/>
      </c>
      <c r="J880" s="25"/>
      <c r="K880" s="14"/>
      <c r="L880" s="14"/>
      <c r="M880" s="14"/>
      <c r="N880" s="14"/>
      <c r="O880" s="14"/>
      <c r="P880" s="23" t="str">
        <f t="array" ref="P880">IF(Q880="","",XLOOKUP(Q880,selector_05,selector_05_ids,""))</f>
        <v/>
      </c>
      <c r="Q880" s="25"/>
      <c r="R880" s="23" t="str">
        <f t="array" ref="R880">IF(S880="","",XLOOKUP(S880,selector_23,selector_23_ids,""))</f>
        <v/>
      </c>
      <c r="S880" s="25"/>
      <c r="T880" s="23" t="str">
        <f t="array" ref="T880">IF(U880="","",XLOOKUP(U880,selector_06,selector_06_ids,""))</f>
        <v/>
      </c>
      <c r="U880" s="25"/>
      <c r="V880" s="23" t="str">
        <f t="array" ref="V880">IF(W880="","",XLOOKUP(W880,selector_04,selector_04_ids,""))</f>
        <v/>
      </c>
      <c r="W880" s="25"/>
      <c r="AK880" s="19" t="s">
        <v>68</v>
      </c>
      <c r="AL880" s="19" t="s">
        <v>68</v>
      </c>
    </row>
    <row r="881">
      <c r="A881" s="14"/>
      <c r="B881" s="14"/>
      <c r="C881" s="14"/>
      <c r="D881" s="14"/>
      <c r="E881" s="14"/>
      <c r="F881" s="32"/>
      <c r="G881" s="23" t="str">
        <f t="array" ref="G881">IF(H881="","",XLOOKUP(H881,selector_06,selector_06_ids,""))</f>
        <v/>
      </c>
      <c r="H881" s="25"/>
      <c r="I881" s="23" t="str">
        <f t="array" ref="I881">IF(J881="","",XLOOKUP(J881,selector_08,selector_08_ids,""))</f>
        <v/>
      </c>
      <c r="J881" s="25"/>
      <c r="K881" s="14"/>
      <c r="L881" s="14"/>
      <c r="M881" s="14"/>
      <c r="N881" s="14"/>
      <c r="O881" s="14"/>
      <c r="P881" s="23" t="str">
        <f t="array" ref="P881">IF(Q881="","",XLOOKUP(Q881,selector_05,selector_05_ids,""))</f>
        <v/>
      </c>
      <c r="Q881" s="25"/>
      <c r="R881" s="23" t="str">
        <f t="array" ref="R881">IF(S881="","",XLOOKUP(S881,selector_23,selector_23_ids,""))</f>
        <v/>
      </c>
      <c r="S881" s="25"/>
      <c r="T881" s="23" t="str">
        <f t="array" ref="T881">IF(U881="","",XLOOKUP(U881,selector_06,selector_06_ids,""))</f>
        <v/>
      </c>
      <c r="U881" s="25"/>
      <c r="V881" s="23" t="str">
        <f t="array" ref="V881">IF(W881="","",XLOOKUP(W881,selector_04,selector_04_ids,""))</f>
        <v/>
      </c>
      <c r="W881" s="25"/>
      <c r="AK881" s="19" t="s">
        <v>68</v>
      </c>
      <c r="AL881" s="19" t="s">
        <v>68</v>
      </c>
    </row>
    <row r="882">
      <c r="A882" s="14"/>
      <c r="B882" s="14"/>
      <c r="C882" s="14"/>
      <c r="D882" s="14"/>
      <c r="E882" s="14"/>
      <c r="F882" s="32"/>
      <c r="G882" s="23" t="str">
        <f t="array" ref="G882">IF(H882="","",XLOOKUP(H882,selector_06,selector_06_ids,""))</f>
        <v/>
      </c>
      <c r="H882" s="25"/>
      <c r="I882" s="23" t="str">
        <f t="array" ref="I882">IF(J882="","",XLOOKUP(J882,selector_08,selector_08_ids,""))</f>
        <v/>
      </c>
      <c r="J882" s="25"/>
      <c r="K882" s="14"/>
      <c r="L882" s="14"/>
      <c r="M882" s="14"/>
      <c r="N882" s="14"/>
      <c r="O882" s="14"/>
      <c r="P882" s="23" t="str">
        <f t="array" ref="P882">IF(Q882="","",XLOOKUP(Q882,selector_05,selector_05_ids,""))</f>
        <v/>
      </c>
      <c r="Q882" s="25"/>
      <c r="R882" s="23" t="str">
        <f t="array" ref="R882">IF(S882="","",XLOOKUP(S882,selector_23,selector_23_ids,""))</f>
        <v/>
      </c>
      <c r="S882" s="25"/>
      <c r="T882" s="23" t="str">
        <f t="array" ref="T882">IF(U882="","",XLOOKUP(U882,selector_06,selector_06_ids,""))</f>
        <v/>
      </c>
      <c r="U882" s="25"/>
      <c r="V882" s="23" t="str">
        <f t="array" ref="V882">IF(W882="","",XLOOKUP(W882,selector_04,selector_04_ids,""))</f>
        <v/>
      </c>
      <c r="W882" s="25"/>
      <c r="AK882" s="19" t="s">
        <v>68</v>
      </c>
      <c r="AL882" s="19" t="s">
        <v>68</v>
      </c>
    </row>
    <row r="883">
      <c r="A883" s="14"/>
      <c r="B883" s="14"/>
      <c r="C883" s="14"/>
      <c r="D883" s="14"/>
      <c r="E883" s="14"/>
      <c r="F883" s="32"/>
      <c r="G883" s="23" t="str">
        <f t="array" ref="G883">IF(H883="","",XLOOKUP(H883,selector_06,selector_06_ids,""))</f>
        <v/>
      </c>
      <c r="H883" s="25"/>
      <c r="I883" s="23" t="str">
        <f t="array" ref="I883">IF(J883="","",XLOOKUP(J883,selector_08,selector_08_ids,""))</f>
        <v/>
      </c>
      <c r="J883" s="25"/>
      <c r="K883" s="14"/>
      <c r="L883" s="14"/>
      <c r="M883" s="14"/>
      <c r="N883" s="14"/>
      <c r="O883" s="14"/>
      <c r="P883" s="23" t="str">
        <f t="array" ref="P883">IF(Q883="","",XLOOKUP(Q883,selector_05,selector_05_ids,""))</f>
        <v/>
      </c>
      <c r="Q883" s="25"/>
      <c r="R883" s="23" t="str">
        <f t="array" ref="R883">IF(S883="","",XLOOKUP(S883,selector_23,selector_23_ids,""))</f>
        <v/>
      </c>
      <c r="S883" s="25"/>
      <c r="T883" s="23" t="str">
        <f t="array" ref="T883">IF(U883="","",XLOOKUP(U883,selector_06,selector_06_ids,""))</f>
        <v/>
      </c>
      <c r="U883" s="25"/>
      <c r="V883" s="23" t="str">
        <f t="array" ref="V883">IF(W883="","",XLOOKUP(W883,selector_04,selector_04_ids,""))</f>
        <v/>
      </c>
      <c r="W883" s="25"/>
      <c r="AK883" s="19" t="s">
        <v>68</v>
      </c>
      <c r="AL883" s="19" t="s">
        <v>68</v>
      </c>
    </row>
    <row r="884">
      <c r="A884" s="14"/>
      <c r="B884" s="14"/>
      <c r="C884" s="14"/>
      <c r="D884" s="14"/>
      <c r="E884" s="14"/>
      <c r="F884" s="32"/>
      <c r="G884" s="23" t="str">
        <f t="array" ref="G884">IF(H884="","",XLOOKUP(H884,selector_06,selector_06_ids,""))</f>
        <v/>
      </c>
      <c r="H884" s="25"/>
      <c r="I884" s="23" t="str">
        <f t="array" ref="I884">IF(J884="","",XLOOKUP(J884,selector_08,selector_08_ids,""))</f>
        <v/>
      </c>
      <c r="J884" s="25"/>
      <c r="K884" s="14"/>
      <c r="L884" s="14"/>
      <c r="M884" s="14"/>
      <c r="N884" s="14"/>
      <c r="O884" s="14"/>
      <c r="P884" s="23" t="str">
        <f t="array" ref="P884">IF(Q884="","",XLOOKUP(Q884,selector_05,selector_05_ids,""))</f>
        <v/>
      </c>
      <c r="Q884" s="25"/>
      <c r="R884" s="23" t="str">
        <f t="array" ref="R884">IF(S884="","",XLOOKUP(S884,selector_23,selector_23_ids,""))</f>
        <v/>
      </c>
      <c r="S884" s="25"/>
      <c r="T884" s="23" t="str">
        <f t="array" ref="T884">IF(U884="","",XLOOKUP(U884,selector_06,selector_06_ids,""))</f>
        <v/>
      </c>
      <c r="U884" s="25"/>
      <c r="V884" s="23" t="str">
        <f t="array" ref="V884">IF(W884="","",XLOOKUP(W884,selector_04,selector_04_ids,""))</f>
        <v/>
      </c>
      <c r="W884" s="25"/>
      <c r="AK884" s="19" t="s">
        <v>68</v>
      </c>
      <c r="AL884" s="19" t="s">
        <v>68</v>
      </c>
    </row>
    <row r="885">
      <c r="A885" s="14"/>
      <c r="B885" s="14"/>
      <c r="C885" s="14"/>
      <c r="D885" s="14"/>
      <c r="E885" s="14"/>
      <c r="F885" s="32"/>
      <c r="G885" s="23" t="str">
        <f t="array" ref="G885">IF(H885="","",XLOOKUP(H885,selector_06,selector_06_ids,""))</f>
        <v/>
      </c>
      <c r="H885" s="25"/>
      <c r="I885" s="23" t="str">
        <f t="array" ref="I885">IF(J885="","",XLOOKUP(J885,selector_08,selector_08_ids,""))</f>
        <v/>
      </c>
      <c r="J885" s="25"/>
      <c r="K885" s="14"/>
      <c r="L885" s="14"/>
      <c r="M885" s="14"/>
      <c r="N885" s="14"/>
      <c r="O885" s="14"/>
      <c r="P885" s="23" t="str">
        <f t="array" ref="P885">IF(Q885="","",XLOOKUP(Q885,selector_05,selector_05_ids,""))</f>
        <v/>
      </c>
      <c r="Q885" s="25"/>
      <c r="R885" s="23" t="str">
        <f t="array" ref="R885">IF(S885="","",XLOOKUP(S885,selector_23,selector_23_ids,""))</f>
        <v/>
      </c>
      <c r="S885" s="25"/>
      <c r="T885" s="23" t="str">
        <f t="array" ref="T885">IF(U885="","",XLOOKUP(U885,selector_06,selector_06_ids,""))</f>
        <v/>
      </c>
      <c r="U885" s="25"/>
      <c r="V885" s="23" t="str">
        <f t="array" ref="V885">IF(W885="","",XLOOKUP(W885,selector_04,selector_04_ids,""))</f>
        <v/>
      </c>
      <c r="W885" s="25"/>
      <c r="AK885" s="19" t="s">
        <v>68</v>
      </c>
      <c r="AL885" s="19" t="s">
        <v>68</v>
      </c>
    </row>
    <row r="886">
      <c r="A886" s="14"/>
      <c r="B886" s="14"/>
      <c r="C886" s="14"/>
      <c r="D886" s="14"/>
      <c r="E886" s="14"/>
      <c r="F886" s="32"/>
      <c r="G886" s="23" t="str">
        <f t="array" ref="G886">IF(H886="","",XLOOKUP(H886,selector_06,selector_06_ids,""))</f>
        <v/>
      </c>
      <c r="H886" s="25"/>
      <c r="I886" s="23" t="str">
        <f t="array" ref="I886">IF(J886="","",XLOOKUP(J886,selector_08,selector_08_ids,""))</f>
        <v/>
      </c>
      <c r="J886" s="25"/>
      <c r="K886" s="14"/>
      <c r="L886" s="14"/>
      <c r="M886" s="14"/>
      <c r="N886" s="14"/>
      <c r="O886" s="14"/>
      <c r="P886" s="23" t="str">
        <f t="array" ref="P886">IF(Q886="","",XLOOKUP(Q886,selector_05,selector_05_ids,""))</f>
        <v/>
      </c>
      <c r="Q886" s="25"/>
      <c r="R886" s="23" t="str">
        <f t="array" ref="R886">IF(S886="","",XLOOKUP(S886,selector_23,selector_23_ids,""))</f>
        <v/>
      </c>
      <c r="S886" s="25"/>
      <c r="T886" s="23" t="str">
        <f t="array" ref="T886">IF(U886="","",XLOOKUP(U886,selector_06,selector_06_ids,""))</f>
        <v/>
      </c>
      <c r="U886" s="25"/>
      <c r="V886" s="23" t="str">
        <f t="array" ref="V886">IF(W886="","",XLOOKUP(W886,selector_04,selector_04_ids,""))</f>
        <v/>
      </c>
      <c r="W886" s="25"/>
      <c r="AK886" s="19" t="s">
        <v>68</v>
      </c>
      <c r="AL886" s="19" t="s">
        <v>68</v>
      </c>
    </row>
    <row r="887">
      <c r="A887" s="14"/>
      <c r="B887" s="14"/>
      <c r="C887" s="14"/>
      <c r="D887" s="14"/>
      <c r="E887" s="14"/>
      <c r="F887" s="32"/>
      <c r="G887" s="23" t="str">
        <f t="array" ref="G887">IF(H887="","",XLOOKUP(H887,selector_06,selector_06_ids,""))</f>
        <v/>
      </c>
      <c r="H887" s="25"/>
      <c r="I887" s="23" t="str">
        <f t="array" ref="I887">IF(J887="","",XLOOKUP(J887,selector_08,selector_08_ids,""))</f>
        <v/>
      </c>
      <c r="J887" s="25"/>
      <c r="K887" s="14"/>
      <c r="L887" s="14"/>
      <c r="M887" s="14"/>
      <c r="N887" s="14"/>
      <c r="O887" s="14"/>
      <c r="P887" s="23" t="str">
        <f t="array" ref="P887">IF(Q887="","",XLOOKUP(Q887,selector_05,selector_05_ids,""))</f>
        <v/>
      </c>
      <c r="Q887" s="25"/>
      <c r="R887" s="23" t="str">
        <f t="array" ref="R887">IF(S887="","",XLOOKUP(S887,selector_23,selector_23_ids,""))</f>
        <v/>
      </c>
      <c r="S887" s="25"/>
      <c r="T887" s="23" t="str">
        <f t="array" ref="T887">IF(U887="","",XLOOKUP(U887,selector_06,selector_06_ids,""))</f>
        <v/>
      </c>
      <c r="U887" s="25"/>
      <c r="V887" s="23" t="str">
        <f t="array" ref="V887">IF(W887="","",XLOOKUP(W887,selector_04,selector_04_ids,""))</f>
        <v/>
      </c>
      <c r="W887" s="25"/>
      <c r="AK887" s="19" t="s">
        <v>68</v>
      </c>
      <c r="AL887" s="19" t="s">
        <v>68</v>
      </c>
    </row>
    <row r="888">
      <c r="A888" s="14"/>
      <c r="B888" s="14"/>
      <c r="C888" s="14"/>
      <c r="D888" s="14"/>
      <c r="E888" s="14"/>
      <c r="F888" s="32"/>
      <c r="G888" s="23" t="str">
        <f t="array" ref="G888">IF(H888="","",XLOOKUP(H888,selector_06,selector_06_ids,""))</f>
        <v/>
      </c>
      <c r="H888" s="25"/>
      <c r="I888" s="23" t="str">
        <f t="array" ref="I888">IF(J888="","",XLOOKUP(J888,selector_08,selector_08_ids,""))</f>
        <v/>
      </c>
      <c r="J888" s="25"/>
      <c r="K888" s="14"/>
      <c r="L888" s="14"/>
      <c r="M888" s="14"/>
      <c r="N888" s="14"/>
      <c r="O888" s="14"/>
      <c r="P888" s="23" t="str">
        <f t="array" ref="P888">IF(Q888="","",XLOOKUP(Q888,selector_05,selector_05_ids,""))</f>
        <v/>
      </c>
      <c r="Q888" s="25"/>
      <c r="R888" s="23" t="str">
        <f t="array" ref="R888">IF(S888="","",XLOOKUP(S888,selector_23,selector_23_ids,""))</f>
        <v/>
      </c>
      <c r="S888" s="25"/>
      <c r="T888" s="23" t="str">
        <f t="array" ref="T888">IF(U888="","",XLOOKUP(U888,selector_06,selector_06_ids,""))</f>
        <v/>
      </c>
      <c r="U888" s="25"/>
      <c r="V888" s="23" t="str">
        <f t="array" ref="V888">IF(W888="","",XLOOKUP(W888,selector_04,selector_04_ids,""))</f>
        <v/>
      </c>
      <c r="W888" s="25"/>
      <c r="AK888" s="19" t="s">
        <v>68</v>
      </c>
      <c r="AL888" s="19" t="s">
        <v>68</v>
      </c>
    </row>
    <row r="889">
      <c r="A889" s="14"/>
      <c r="B889" s="14"/>
      <c r="C889" s="14"/>
      <c r="D889" s="14"/>
      <c r="E889" s="14"/>
      <c r="F889" s="32"/>
      <c r="G889" s="23" t="str">
        <f t="array" ref="G889">IF(H889="","",XLOOKUP(H889,selector_06,selector_06_ids,""))</f>
        <v/>
      </c>
      <c r="H889" s="25"/>
      <c r="I889" s="23" t="str">
        <f t="array" ref="I889">IF(J889="","",XLOOKUP(J889,selector_08,selector_08_ids,""))</f>
        <v/>
      </c>
      <c r="J889" s="25"/>
      <c r="K889" s="14"/>
      <c r="L889" s="14"/>
      <c r="M889" s="14"/>
      <c r="N889" s="14"/>
      <c r="O889" s="14"/>
      <c r="P889" s="23" t="str">
        <f t="array" ref="P889">IF(Q889="","",XLOOKUP(Q889,selector_05,selector_05_ids,""))</f>
        <v/>
      </c>
      <c r="Q889" s="25"/>
      <c r="R889" s="23" t="str">
        <f t="array" ref="R889">IF(S889="","",XLOOKUP(S889,selector_23,selector_23_ids,""))</f>
        <v/>
      </c>
      <c r="S889" s="25"/>
      <c r="T889" s="23" t="str">
        <f t="array" ref="T889">IF(U889="","",XLOOKUP(U889,selector_06,selector_06_ids,""))</f>
        <v/>
      </c>
      <c r="U889" s="25"/>
      <c r="V889" s="23" t="str">
        <f t="array" ref="V889">IF(W889="","",XLOOKUP(W889,selector_04,selector_04_ids,""))</f>
        <v/>
      </c>
      <c r="W889" s="25"/>
      <c r="AK889" s="19" t="s">
        <v>68</v>
      </c>
      <c r="AL889" s="19" t="s">
        <v>68</v>
      </c>
    </row>
    <row r="890">
      <c r="A890" s="14"/>
      <c r="B890" s="14"/>
      <c r="C890" s="14"/>
      <c r="D890" s="14"/>
      <c r="E890" s="14"/>
      <c r="F890" s="32"/>
      <c r="G890" s="23" t="str">
        <f t="array" ref="G890">IF(H890="","",XLOOKUP(H890,selector_06,selector_06_ids,""))</f>
        <v/>
      </c>
      <c r="H890" s="25"/>
      <c r="I890" s="23" t="str">
        <f t="array" ref="I890">IF(J890="","",XLOOKUP(J890,selector_08,selector_08_ids,""))</f>
        <v/>
      </c>
      <c r="J890" s="25"/>
      <c r="K890" s="14"/>
      <c r="L890" s="14"/>
      <c r="M890" s="14"/>
      <c r="N890" s="14"/>
      <c r="O890" s="14"/>
      <c r="P890" s="23" t="str">
        <f t="array" ref="P890">IF(Q890="","",XLOOKUP(Q890,selector_05,selector_05_ids,""))</f>
        <v/>
      </c>
      <c r="Q890" s="25"/>
      <c r="R890" s="23" t="str">
        <f t="array" ref="R890">IF(S890="","",XLOOKUP(S890,selector_23,selector_23_ids,""))</f>
        <v/>
      </c>
      <c r="S890" s="25"/>
      <c r="T890" s="23" t="str">
        <f t="array" ref="T890">IF(U890="","",XLOOKUP(U890,selector_06,selector_06_ids,""))</f>
        <v/>
      </c>
      <c r="U890" s="25"/>
      <c r="V890" s="23" t="str">
        <f t="array" ref="V890">IF(W890="","",XLOOKUP(W890,selector_04,selector_04_ids,""))</f>
        <v/>
      </c>
      <c r="W890" s="25"/>
      <c r="AK890" s="19" t="s">
        <v>68</v>
      </c>
      <c r="AL890" s="19" t="s">
        <v>68</v>
      </c>
    </row>
    <row r="891">
      <c r="A891" s="14"/>
      <c r="B891" s="14"/>
      <c r="C891" s="14"/>
      <c r="D891" s="14"/>
      <c r="E891" s="14"/>
      <c r="F891" s="32"/>
      <c r="G891" s="23" t="str">
        <f t="array" ref="G891">IF(H891="","",XLOOKUP(H891,selector_06,selector_06_ids,""))</f>
        <v/>
      </c>
      <c r="H891" s="25"/>
      <c r="I891" s="23" t="str">
        <f t="array" ref="I891">IF(J891="","",XLOOKUP(J891,selector_08,selector_08_ids,""))</f>
        <v/>
      </c>
      <c r="J891" s="25"/>
      <c r="K891" s="14"/>
      <c r="L891" s="14"/>
      <c r="M891" s="14"/>
      <c r="N891" s="14"/>
      <c r="O891" s="14"/>
      <c r="P891" s="23" t="str">
        <f t="array" ref="P891">IF(Q891="","",XLOOKUP(Q891,selector_05,selector_05_ids,""))</f>
        <v/>
      </c>
      <c r="Q891" s="25"/>
      <c r="R891" s="23" t="str">
        <f t="array" ref="R891">IF(S891="","",XLOOKUP(S891,selector_23,selector_23_ids,""))</f>
        <v/>
      </c>
      <c r="S891" s="25"/>
      <c r="T891" s="23" t="str">
        <f t="array" ref="T891">IF(U891="","",XLOOKUP(U891,selector_06,selector_06_ids,""))</f>
        <v/>
      </c>
      <c r="U891" s="25"/>
      <c r="V891" s="23" t="str">
        <f t="array" ref="V891">IF(W891="","",XLOOKUP(W891,selector_04,selector_04_ids,""))</f>
        <v/>
      </c>
      <c r="W891" s="25"/>
      <c r="AK891" s="19" t="s">
        <v>68</v>
      </c>
      <c r="AL891" s="19" t="s">
        <v>68</v>
      </c>
    </row>
    <row r="892">
      <c r="A892" s="14"/>
      <c r="B892" s="14"/>
      <c r="C892" s="14"/>
      <c r="D892" s="14"/>
      <c r="E892" s="14"/>
      <c r="F892" s="32"/>
      <c r="G892" s="23" t="str">
        <f t="array" ref="G892">IF(H892="","",XLOOKUP(H892,selector_06,selector_06_ids,""))</f>
        <v/>
      </c>
      <c r="H892" s="25"/>
      <c r="I892" s="23" t="str">
        <f t="array" ref="I892">IF(J892="","",XLOOKUP(J892,selector_08,selector_08_ids,""))</f>
        <v/>
      </c>
      <c r="J892" s="25"/>
      <c r="K892" s="14"/>
      <c r="L892" s="14"/>
      <c r="M892" s="14"/>
      <c r="N892" s="14"/>
      <c r="O892" s="14"/>
      <c r="P892" s="23" t="str">
        <f t="array" ref="P892">IF(Q892="","",XLOOKUP(Q892,selector_05,selector_05_ids,""))</f>
        <v/>
      </c>
      <c r="Q892" s="25"/>
      <c r="R892" s="23" t="str">
        <f t="array" ref="R892">IF(S892="","",XLOOKUP(S892,selector_23,selector_23_ids,""))</f>
        <v/>
      </c>
      <c r="S892" s="25"/>
      <c r="T892" s="23" t="str">
        <f t="array" ref="T892">IF(U892="","",XLOOKUP(U892,selector_06,selector_06_ids,""))</f>
        <v/>
      </c>
      <c r="U892" s="25"/>
      <c r="V892" s="23" t="str">
        <f t="array" ref="V892">IF(W892="","",XLOOKUP(W892,selector_04,selector_04_ids,""))</f>
        <v/>
      </c>
      <c r="W892" s="25"/>
      <c r="AK892" s="19" t="s">
        <v>68</v>
      </c>
      <c r="AL892" s="19" t="s">
        <v>68</v>
      </c>
    </row>
    <row r="893">
      <c r="A893" s="14"/>
      <c r="B893" s="14"/>
      <c r="C893" s="14"/>
      <c r="D893" s="14"/>
      <c r="E893" s="14"/>
      <c r="F893" s="32"/>
      <c r="G893" s="23" t="str">
        <f t="array" ref="G893">IF(H893="","",XLOOKUP(H893,selector_06,selector_06_ids,""))</f>
        <v/>
      </c>
      <c r="H893" s="25"/>
      <c r="I893" s="23" t="str">
        <f t="array" ref="I893">IF(J893="","",XLOOKUP(J893,selector_08,selector_08_ids,""))</f>
        <v/>
      </c>
      <c r="J893" s="25"/>
      <c r="K893" s="14"/>
      <c r="L893" s="14"/>
      <c r="M893" s="14"/>
      <c r="N893" s="14"/>
      <c r="O893" s="14"/>
      <c r="P893" s="23" t="str">
        <f t="array" ref="P893">IF(Q893="","",XLOOKUP(Q893,selector_05,selector_05_ids,""))</f>
        <v/>
      </c>
      <c r="Q893" s="25"/>
      <c r="R893" s="23" t="str">
        <f t="array" ref="R893">IF(S893="","",XLOOKUP(S893,selector_23,selector_23_ids,""))</f>
        <v/>
      </c>
      <c r="S893" s="25"/>
      <c r="T893" s="23" t="str">
        <f t="array" ref="T893">IF(U893="","",XLOOKUP(U893,selector_06,selector_06_ids,""))</f>
        <v/>
      </c>
      <c r="U893" s="25"/>
      <c r="V893" s="23" t="str">
        <f t="array" ref="V893">IF(W893="","",XLOOKUP(W893,selector_04,selector_04_ids,""))</f>
        <v/>
      </c>
      <c r="W893" s="25"/>
      <c r="AK893" s="19" t="s">
        <v>68</v>
      </c>
      <c r="AL893" s="19" t="s">
        <v>68</v>
      </c>
    </row>
    <row r="894">
      <c r="A894" s="14"/>
      <c r="B894" s="14"/>
      <c r="C894" s="14"/>
      <c r="D894" s="14"/>
      <c r="E894" s="14"/>
      <c r="F894" s="32"/>
      <c r="G894" s="23" t="str">
        <f t="array" ref="G894">IF(H894="","",XLOOKUP(H894,selector_06,selector_06_ids,""))</f>
        <v/>
      </c>
      <c r="H894" s="25"/>
      <c r="I894" s="23" t="str">
        <f t="array" ref="I894">IF(J894="","",XLOOKUP(J894,selector_08,selector_08_ids,""))</f>
        <v/>
      </c>
      <c r="J894" s="25"/>
      <c r="K894" s="14"/>
      <c r="L894" s="14"/>
      <c r="M894" s="14"/>
      <c r="N894" s="14"/>
      <c r="O894" s="14"/>
      <c r="P894" s="23" t="str">
        <f t="array" ref="P894">IF(Q894="","",XLOOKUP(Q894,selector_05,selector_05_ids,""))</f>
        <v/>
      </c>
      <c r="Q894" s="25"/>
      <c r="R894" s="23" t="str">
        <f t="array" ref="R894">IF(S894="","",XLOOKUP(S894,selector_23,selector_23_ids,""))</f>
        <v/>
      </c>
      <c r="S894" s="25"/>
      <c r="T894" s="23" t="str">
        <f t="array" ref="T894">IF(U894="","",XLOOKUP(U894,selector_06,selector_06_ids,""))</f>
        <v/>
      </c>
      <c r="U894" s="25"/>
      <c r="V894" s="23" t="str">
        <f t="array" ref="V894">IF(W894="","",XLOOKUP(W894,selector_04,selector_04_ids,""))</f>
        <v/>
      </c>
      <c r="W894" s="25"/>
      <c r="AK894" s="19" t="s">
        <v>68</v>
      </c>
      <c r="AL894" s="19" t="s">
        <v>68</v>
      </c>
    </row>
    <row r="895">
      <c r="A895" s="14"/>
      <c r="B895" s="14"/>
      <c r="C895" s="14"/>
      <c r="D895" s="14"/>
      <c r="E895" s="14"/>
      <c r="F895" s="32"/>
      <c r="G895" s="23" t="str">
        <f t="array" ref="G895">IF(H895="","",XLOOKUP(H895,selector_06,selector_06_ids,""))</f>
        <v/>
      </c>
      <c r="H895" s="25"/>
      <c r="I895" s="23" t="str">
        <f t="array" ref="I895">IF(J895="","",XLOOKUP(J895,selector_08,selector_08_ids,""))</f>
        <v/>
      </c>
      <c r="J895" s="25"/>
      <c r="K895" s="14"/>
      <c r="L895" s="14"/>
      <c r="M895" s="14"/>
      <c r="N895" s="14"/>
      <c r="O895" s="14"/>
      <c r="P895" s="23" t="str">
        <f t="array" ref="P895">IF(Q895="","",XLOOKUP(Q895,selector_05,selector_05_ids,""))</f>
        <v/>
      </c>
      <c r="Q895" s="25"/>
      <c r="R895" s="23" t="str">
        <f t="array" ref="R895">IF(S895="","",XLOOKUP(S895,selector_23,selector_23_ids,""))</f>
        <v/>
      </c>
      <c r="S895" s="25"/>
      <c r="T895" s="23" t="str">
        <f t="array" ref="T895">IF(U895="","",XLOOKUP(U895,selector_06,selector_06_ids,""))</f>
        <v/>
      </c>
      <c r="U895" s="25"/>
      <c r="V895" s="23" t="str">
        <f t="array" ref="V895">IF(W895="","",XLOOKUP(W895,selector_04,selector_04_ids,""))</f>
        <v/>
      </c>
      <c r="W895" s="25"/>
      <c r="AK895" s="19" t="s">
        <v>68</v>
      </c>
      <c r="AL895" s="19" t="s">
        <v>68</v>
      </c>
    </row>
    <row r="896">
      <c r="A896" s="14"/>
      <c r="B896" s="14"/>
      <c r="C896" s="14"/>
      <c r="D896" s="14"/>
      <c r="E896" s="14"/>
      <c r="F896" s="32"/>
      <c r="G896" s="23" t="str">
        <f t="array" ref="G896">IF(H896="","",XLOOKUP(H896,selector_06,selector_06_ids,""))</f>
        <v/>
      </c>
      <c r="H896" s="25"/>
      <c r="I896" s="23" t="str">
        <f t="array" ref="I896">IF(J896="","",XLOOKUP(J896,selector_08,selector_08_ids,""))</f>
        <v/>
      </c>
      <c r="J896" s="25"/>
      <c r="K896" s="14"/>
      <c r="L896" s="14"/>
      <c r="M896" s="14"/>
      <c r="N896" s="14"/>
      <c r="O896" s="14"/>
      <c r="P896" s="23" t="str">
        <f t="array" ref="P896">IF(Q896="","",XLOOKUP(Q896,selector_05,selector_05_ids,""))</f>
        <v/>
      </c>
      <c r="Q896" s="25"/>
      <c r="R896" s="23" t="str">
        <f t="array" ref="R896">IF(S896="","",XLOOKUP(S896,selector_23,selector_23_ids,""))</f>
        <v/>
      </c>
      <c r="S896" s="25"/>
      <c r="T896" s="23" t="str">
        <f t="array" ref="T896">IF(U896="","",XLOOKUP(U896,selector_06,selector_06_ids,""))</f>
        <v/>
      </c>
      <c r="U896" s="25"/>
      <c r="V896" s="23" t="str">
        <f t="array" ref="V896">IF(W896="","",XLOOKUP(W896,selector_04,selector_04_ids,""))</f>
        <v/>
      </c>
      <c r="W896" s="25"/>
      <c r="AK896" s="19" t="s">
        <v>68</v>
      </c>
      <c r="AL896" s="19" t="s">
        <v>68</v>
      </c>
    </row>
    <row r="897">
      <c r="A897" s="14"/>
      <c r="B897" s="14"/>
      <c r="C897" s="14"/>
      <c r="D897" s="14"/>
      <c r="E897" s="14"/>
      <c r="F897" s="32"/>
      <c r="G897" s="23" t="str">
        <f t="array" ref="G897">IF(H897="","",XLOOKUP(H897,selector_06,selector_06_ids,""))</f>
        <v/>
      </c>
      <c r="H897" s="25"/>
      <c r="I897" s="23" t="str">
        <f t="array" ref="I897">IF(J897="","",XLOOKUP(J897,selector_08,selector_08_ids,""))</f>
        <v/>
      </c>
      <c r="J897" s="25"/>
      <c r="K897" s="14"/>
      <c r="L897" s="14"/>
      <c r="M897" s="14"/>
      <c r="N897" s="14"/>
      <c r="O897" s="14"/>
      <c r="P897" s="23" t="str">
        <f t="array" ref="P897">IF(Q897="","",XLOOKUP(Q897,selector_05,selector_05_ids,""))</f>
        <v/>
      </c>
      <c r="Q897" s="25"/>
      <c r="R897" s="23" t="str">
        <f t="array" ref="R897">IF(S897="","",XLOOKUP(S897,selector_23,selector_23_ids,""))</f>
        <v/>
      </c>
      <c r="S897" s="25"/>
      <c r="T897" s="23" t="str">
        <f t="array" ref="T897">IF(U897="","",XLOOKUP(U897,selector_06,selector_06_ids,""))</f>
        <v/>
      </c>
      <c r="U897" s="25"/>
      <c r="V897" s="23" t="str">
        <f t="array" ref="V897">IF(W897="","",XLOOKUP(W897,selector_04,selector_04_ids,""))</f>
        <v/>
      </c>
      <c r="W897" s="25"/>
      <c r="AK897" s="19" t="s">
        <v>68</v>
      </c>
      <c r="AL897" s="19" t="s">
        <v>68</v>
      </c>
    </row>
    <row r="898">
      <c r="A898" s="14"/>
      <c r="B898" s="14"/>
      <c r="C898" s="14"/>
      <c r="D898" s="14"/>
      <c r="E898" s="14"/>
      <c r="F898" s="32"/>
      <c r="G898" s="23" t="str">
        <f t="array" ref="G898">IF(H898="","",XLOOKUP(H898,selector_06,selector_06_ids,""))</f>
        <v/>
      </c>
      <c r="H898" s="25"/>
      <c r="I898" s="23" t="str">
        <f t="array" ref="I898">IF(J898="","",XLOOKUP(J898,selector_08,selector_08_ids,""))</f>
        <v/>
      </c>
      <c r="J898" s="25"/>
      <c r="K898" s="14"/>
      <c r="L898" s="14"/>
      <c r="M898" s="14"/>
      <c r="N898" s="14"/>
      <c r="O898" s="14"/>
      <c r="P898" s="23" t="str">
        <f t="array" ref="P898">IF(Q898="","",XLOOKUP(Q898,selector_05,selector_05_ids,""))</f>
        <v/>
      </c>
      <c r="Q898" s="25"/>
      <c r="R898" s="23" t="str">
        <f t="array" ref="R898">IF(S898="","",XLOOKUP(S898,selector_23,selector_23_ids,""))</f>
        <v/>
      </c>
      <c r="S898" s="25"/>
      <c r="T898" s="23" t="str">
        <f t="array" ref="T898">IF(U898="","",XLOOKUP(U898,selector_06,selector_06_ids,""))</f>
        <v/>
      </c>
      <c r="U898" s="25"/>
      <c r="V898" s="23" t="str">
        <f t="array" ref="V898">IF(W898="","",XLOOKUP(W898,selector_04,selector_04_ids,""))</f>
        <v/>
      </c>
      <c r="W898" s="25"/>
      <c r="AK898" s="19" t="s">
        <v>68</v>
      </c>
      <c r="AL898" s="19" t="s">
        <v>68</v>
      </c>
    </row>
    <row r="899">
      <c r="A899" s="14"/>
      <c r="B899" s="14"/>
      <c r="C899" s="14"/>
      <c r="D899" s="14"/>
      <c r="E899" s="14"/>
      <c r="F899" s="32"/>
      <c r="G899" s="23" t="str">
        <f t="array" ref="G899">IF(H899="","",XLOOKUP(H899,selector_06,selector_06_ids,""))</f>
        <v/>
      </c>
      <c r="H899" s="25"/>
      <c r="I899" s="23" t="str">
        <f t="array" ref="I899">IF(J899="","",XLOOKUP(J899,selector_08,selector_08_ids,""))</f>
        <v/>
      </c>
      <c r="J899" s="25"/>
      <c r="K899" s="14"/>
      <c r="L899" s="14"/>
      <c r="M899" s="14"/>
      <c r="N899" s="14"/>
      <c r="O899" s="14"/>
      <c r="P899" s="23" t="str">
        <f t="array" ref="P899">IF(Q899="","",XLOOKUP(Q899,selector_05,selector_05_ids,""))</f>
        <v/>
      </c>
      <c r="Q899" s="25"/>
      <c r="R899" s="23" t="str">
        <f t="array" ref="R899">IF(S899="","",XLOOKUP(S899,selector_23,selector_23_ids,""))</f>
        <v/>
      </c>
      <c r="S899" s="25"/>
      <c r="T899" s="23" t="str">
        <f t="array" ref="T899">IF(U899="","",XLOOKUP(U899,selector_06,selector_06_ids,""))</f>
        <v/>
      </c>
      <c r="U899" s="25"/>
      <c r="V899" s="23" t="str">
        <f t="array" ref="V899">IF(W899="","",XLOOKUP(W899,selector_04,selector_04_ids,""))</f>
        <v/>
      </c>
      <c r="W899" s="25"/>
      <c r="AK899" s="19" t="s">
        <v>68</v>
      </c>
      <c r="AL899" s="19" t="s">
        <v>68</v>
      </c>
    </row>
    <row r="900">
      <c r="A900" s="14"/>
      <c r="B900" s="14"/>
      <c r="C900" s="14"/>
      <c r="D900" s="14"/>
      <c r="E900" s="14"/>
      <c r="F900" s="32"/>
      <c r="G900" s="23" t="str">
        <f t="array" ref="G900">IF(H900="","",XLOOKUP(H900,selector_06,selector_06_ids,""))</f>
        <v/>
      </c>
      <c r="H900" s="25"/>
      <c r="I900" s="23" t="str">
        <f t="array" ref="I900">IF(J900="","",XLOOKUP(J900,selector_08,selector_08_ids,""))</f>
        <v/>
      </c>
      <c r="J900" s="25"/>
      <c r="K900" s="14"/>
      <c r="L900" s="14"/>
      <c r="M900" s="14"/>
      <c r="N900" s="14"/>
      <c r="O900" s="14"/>
      <c r="P900" s="23" t="str">
        <f t="array" ref="P900">IF(Q900="","",XLOOKUP(Q900,selector_05,selector_05_ids,""))</f>
        <v/>
      </c>
      <c r="Q900" s="25"/>
      <c r="R900" s="23" t="str">
        <f t="array" ref="R900">IF(S900="","",XLOOKUP(S900,selector_23,selector_23_ids,""))</f>
        <v/>
      </c>
      <c r="S900" s="25"/>
      <c r="T900" s="23" t="str">
        <f t="array" ref="T900">IF(U900="","",XLOOKUP(U900,selector_06,selector_06_ids,""))</f>
        <v/>
      </c>
      <c r="U900" s="25"/>
      <c r="V900" s="23" t="str">
        <f t="array" ref="V900">IF(W900="","",XLOOKUP(W900,selector_04,selector_04_ids,""))</f>
        <v/>
      </c>
      <c r="W900" s="25"/>
      <c r="AK900" s="19" t="s">
        <v>68</v>
      </c>
      <c r="AL900" s="19" t="s">
        <v>68</v>
      </c>
    </row>
    <row r="901">
      <c r="A901" s="14"/>
      <c r="B901" s="14"/>
      <c r="C901" s="14"/>
      <c r="D901" s="14"/>
      <c r="E901" s="14"/>
      <c r="F901" s="32"/>
      <c r="G901" s="23" t="str">
        <f t="array" ref="G901">IF(H901="","",XLOOKUP(H901,selector_06,selector_06_ids,""))</f>
        <v/>
      </c>
      <c r="H901" s="25"/>
      <c r="I901" s="23" t="str">
        <f t="array" ref="I901">IF(J901="","",XLOOKUP(J901,selector_08,selector_08_ids,""))</f>
        <v/>
      </c>
      <c r="J901" s="25"/>
      <c r="K901" s="14"/>
      <c r="L901" s="14"/>
      <c r="M901" s="14"/>
      <c r="N901" s="14"/>
      <c r="O901" s="14"/>
      <c r="P901" s="23" t="str">
        <f t="array" ref="P901">IF(Q901="","",XLOOKUP(Q901,selector_05,selector_05_ids,""))</f>
        <v/>
      </c>
      <c r="Q901" s="25"/>
      <c r="R901" s="23" t="str">
        <f t="array" ref="R901">IF(S901="","",XLOOKUP(S901,selector_23,selector_23_ids,""))</f>
        <v/>
      </c>
      <c r="S901" s="25"/>
      <c r="T901" s="23" t="str">
        <f t="array" ref="T901">IF(U901="","",XLOOKUP(U901,selector_06,selector_06_ids,""))</f>
        <v/>
      </c>
      <c r="U901" s="25"/>
      <c r="V901" s="23" t="str">
        <f t="array" ref="V901">IF(W901="","",XLOOKUP(W901,selector_04,selector_04_ids,""))</f>
        <v/>
      </c>
      <c r="W901" s="25"/>
      <c r="AK901" s="19" t="s">
        <v>68</v>
      </c>
      <c r="AL901" s="19" t="s">
        <v>68</v>
      </c>
    </row>
    <row r="902">
      <c r="A902" s="14"/>
      <c r="B902" s="14"/>
      <c r="C902" s="14"/>
      <c r="D902" s="14"/>
      <c r="E902" s="14"/>
      <c r="F902" s="32"/>
      <c r="G902" s="23" t="str">
        <f t="array" ref="G902">IF(H902="","",XLOOKUP(H902,selector_06,selector_06_ids,""))</f>
        <v/>
      </c>
      <c r="H902" s="25"/>
      <c r="I902" s="23" t="str">
        <f t="array" ref="I902">IF(J902="","",XLOOKUP(J902,selector_08,selector_08_ids,""))</f>
        <v/>
      </c>
      <c r="J902" s="25"/>
      <c r="K902" s="14"/>
      <c r="L902" s="14"/>
      <c r="M902" s="14"/>
      <c r="N902" s="14"/>
      <c r="O902" s="14"/>
      <c r="P902" s="23" t="str">
        <f t="array" ref="P902">IF(Q902="","",XLOOKUP(Q902,selector_05,selector_05_ids,""))</f>
        <v/>
      </c>
      <c r="Q902" s="25"/>
      <c r="R902" s="23" t="str">
        <f t="array" ref="R902">IF(S902="","",XLOOKUP(S902,selector_23,selector_23_ids,""))</f>
        <v/>
      </c>
      <c r="S902" s="25"/>
      <c r="T902" s="23" t="str">
        <f t="array" ref="T902">IF(U902="","",XLOOKUP(U902,selector_06,selector_06_ids,""))</f>
        <v/>
      </c>
      <c r="U902" s="25"/>
      <c r="V902" s="23" t="str">
        <f t="array" ref="V902">IF(W902="","",XLOOKUP(W902,selector_04,selector_04_ids,""))</f>
        <v/>
      </c>
      <c r="W902" s="25"/>
      <c r="AK902" s="19" t="s">
        <v>68</v>
      </c>
      <c r="AL902" s="19" t="s">
        <v>68</v>
      </c>
    </row>
    <row r="903">
      <c r="A903" s="14"/>
      <c r="B903" s="14"/>
      <c r="C903" s="14"/>
      <c r="D903" s="14"/>
      <c r="E903" s="14"/>
      <c r="F903" s="32"/>
      <c r="G903" s="23" t="str">
        <f t="array" ref="G903">IF(H903="","",XLOOKUP(H903,selector_06,selector_06_ids,""))</f>
        <v/>
      </c>
      <c r="H903" s="25"/>
      <c r="I903" s="23" t="str">
        <f t="array" ref="I903">IF(J903="","",XLOOKUP(J903,selector_08,selector_08_ids,""))</f>
        <v/>
      </c>
      <c r="J903" s="25"/>
      <c r="K903" s="14"/>
      <c r="L903" s="14"/>
      <c r="M903" s="14"/>
      <c r="N903" s="14"/>
      <c r="O903" s="14"/>
      <c r="P903" s="23" t="str">
        <f t="array" ref="P903">IF(Q903="","",XLOOKUP(Q903,selector_05,selector_05_ids,""))</f>
        <v/>
      </c>
      <c r="Q903" s="25"/>
      <c r="R903" s="23" t="str">
        <f t="array" ref="R903">IF(S903="","",XLOOKUP(S903,selector_23,selector_23_ids,""))</f>
        <v/>
      </c>
      <c r="S903" s="25"/>
      <c r="T903" s="23" t="str">
        <f t="array" ref="T903">IF(U903="","",XLOOKUP(U903,selector_06,selector_06_ids,""))</f>
        <v/>
      </c>
      <c r="U903" s="25"/>
      <c r="V903" s="23" t="str">
        <f t="array" ref="V903">IF(W903="","",XLOOKUP(W903,selector_04,selector_04_ids,""))</f>
        <v/>
      </c>
      <c r="W903" s="25"/>
      <c r="AK903" s="19" t="s">
        <v>68</v>
      </c>
      <c r="AL903" s="19" t="s">
        <v>68</v>
      </c>
    </row>
    <row r="904">
      <c r="A904" s="14"/>
      <c r="B904" s="14"/>
      <c r="C904" s="14"/>
      <c r="D904" s="14"/>
      <c r="E904" s="14"/>
      <c r="F904" s="32"/>
      <c r="G904" s="23" t="str">
        <f t="array" ref="G904">IF(H904="","",XLOOKUP(H904,selector_06,selector_06_ids,""))</f>
        <v/>
      </c>
      <c r="H904" s="25"/>
      <c r="I904" s="23" t="str">
        <f t="array" ref="I904">IF(J904="","",XLOOKUP(J904,selector_08,selector_08_ids,""))</f>
        <v/>
      </c>
      <c r="J904" s="25"/>
      <c r="K904" s="14"/>
      <c r="L904" s="14"/>
      <c r="M904" s="14"/>
      <c r="N904" s="14"/>
      <c r="O904" s="14"/>
      <c r="P904" s="23" t="str">
        <f t="array" ref="P904">IF(Q904="","",XLOOKUP(Q904,selector_05,selector_05_ids,""))</f>
        <v/>
      </c>
      <c r="Q904" s="25"/>
      <c r="R904" s="23" t="str">
        <f t="array" ref="R904">IF(S904="","",XLOOKUP(S904,selector_23,selector_23_ids,""))</f>
        <v/>
      </c>
      <c r="S904" s="25"/>
      <c r="T904" s="23" t="str">
        <f t="array" ref="T904">IF(U904="","",XLOOKUP(U904,selector_06,selector_06_ids,""))</f>
        <v/>
      </c>
      <c r="U904" s="25"/>
      <c r="V904" s="23" t="str">
        <f t="array" ref="V904">IF(W904="","",XLOOKUP(W904,selector_04,selector_04_ids,""))</f>
        <v/>
      </c>
      <c r="W904" s="25"/>
      <c r="AK904" s="19" t="s">
        <v>68</v>
      </c>
      <c r="AL904" s="19" t="s">
        <v>68</v>
      </c>
    </row>
    <row r="905">
      <c r="A905" s="14"/>
      <c r="B905" s="14"/>
      <c r="C905" s="14"/>
      <c r="D905" s="14"/>
      <c r="E905" s="14"/>
      <c r="F905" s="32"/>
      <c r="G905" s="23" t="str">
        <f t="array" ref="G905">IF(H905="","",XLOOKUP(H905,selector_06,selector_06_ids,""))</f>
        <v/>
      </c>
      <c r="H905" s="25"/>
      <c r="I905" s="23" t="str">
        <f t="array" ref="I905">IF(J905="","",XLOOKUP(J905,selector_08,selector_08_ids,""))</f>
        <v/>
      </c>
      <c r="J905" s="25"/>
      <c r="K905" s="14"/>
      <c r="L905" s="14"/>
      <c r="M905" s="14"/>
      <c r="N905" s="14"/>
      <c r="O905" s="14"/>
      <c r="P905" s="23" t="str">
        <f t="array" ref="P905">IF(Q905="","",XLOOKUP(Q905,selector_05,selector_05_ids,""))</f>
        <v/>
      </c>
      <c r="Q905" s="25"/>
      <c r="R905" s="23" t="str">
        <f t="array" ref="R905">IF(S905="","",XLOOKUP(S905,selector_23,selector_23_ids,""))</f>
        <v/>
      </c>
      <c r="S905" s="25"/>
      <c r="T905" s="23" t="str">
        <f t="array" ref="T905">IF(U905="","",XLOOKUP(U905,selector_06,selector_06_ids,""))</f>
        <v/>
      </c>
      <c r="U905" s="25"/>
      <c r="V905" s="23" t="str">
        <f t="array" ref="V905">IF(W905="","",XLOOKUP(W905,selector_04,selector_04_ids,""))</f>
        <v/>
      </c>
      <c r="W905" s="25"/>
      <c r="AK905" s="19" t="s">
        <v>68</v>
      </c>
      <c r="AL905" s="19" t="s">
        <v>68</v>
      </c>
    </row>
    <row r="906">
      <c r="A906" s="14"/>
      <c r="B906" s="14"/>
      <c r="C906" s="14"/>
      <c r="D906" s="14"/>
      <c r="E906" s="14"/>
      <c r="F906" s="32"/>
      <c r="G906" s="23" t="str">
        <f t="array" ref="G906">IF(H906="","",XLOOKUP(H906,selector_06,selector_06_ids,""))</f>
        <v/>
      </c>
      <c r="H906" s="25"/>
      <c r="I906" s="23" t="str">
        <f t="array" ref="I906">IF(J906="","",XLOOKUP(J906,selector_08,selector_08_ids,""))</f>
        <v/>
      </c>
      <c r="J906" s="25"/>
      <c r="K906" s="14"/>
      <c r="L906" s="14"/>
      <c r="M906" s="14"/>
      <c r="N906" s="14"/>
      <c r="O906" s="14"/>
      <c r="P906" s="23" t="str">
        <f t="array" ref="P906">IF(Q906="","",XLOOKUP(Q906,selector_05,selector_05_ids,""))</f>
        <v/>
      </c>
      <c r="Q906" s="25"/>
      <c r="R906" s="23" t="str">
        <f t="array" ref="R906">IF(S906="","",XLOOKUP(S906,selector_23,selector_23_ids,""))</f>
        <v/>
      </c>
      <c r="S906" s="25"/>
      <c r="T906" s="23" t="str">
        <f t="array" ref="T906">IF(U906="","",XLOOKUP(U906,selector_06,selector_06_ids,""))</f>
        <v/>
      </c>
      <c r="U906" s="25"/>
      <c r="V906" s="23" t="str">
        <f t="array" ref="V906">IF(W906="","",XLOOKUP(W906,selector_04,selector_04_ids,""))</f>
        <v/>
      </c>
      <c r="W906" s="25"/>
      <c r="AK906" s="19" t="s">
        <v>68</v>
      </c>
      <c r="AL906" s="19" t="s">
        <v>68</v>
      </c>
    </row>
    <row r="907">
      <c r="A907" s="14"/>
      <c r="B907" s="14"/>
      <c r="C907" s="14"/>
      <c r="D907" s="14"/>
      <c r="E907" s="14"/>
      <c r="F907" s="32"/>
      <c r="G907" s="23" t="str">
        <f t="array" ref="G907">IF(H907="","",XLOOKUP(H907,selector_06,selector_06_ids,""))</f>
        <v/>
      </c>
      <c r="H907" s="25"/>
      <c r="I907" s="23" t="str">
        <f t="array" ref="I907">IF(J907="","",XLOOKUP(J907,selector_08,selector_08_ids,""))</f>
        <v/>
      </c>
      <c r="J907" s="25"/>
      <c r="K907" s="14"/>
      <c r="L907" s="14"/>
      <c r="M907" s="14"/>
      <c r="N907" s="14"/>
      <c r="O907" s="14"/>
      <c r="P907" s="23" t="str">
        <f t="array" ref="P907">IF(Q907="","",XLOOKUP(Q907,selector_05,selector_05_ids,""))</f>
        <v/>
      </c>
      <c r="Q907" s="25"/>
      <c r="R907" s="23" t="str">
        <f t="array" ref="R907">IF(S907="","",XLOOKUP(S907,selector_23,selector_23_ids,""))</f>
        <v/>
      </c>
      <c r="S907" s="25"/>
      <c r="T907" s="23" t="str">
        <f t="array" ref="T907">IF(U907="","",XLOOKUP(U907,selector_06,selector_06_ids,""))</f>
        <v/>
      </c>
      <c r="U907" s="25"/>
      <c r="V907" s="23" t="str">
        <f t="array" ref="V907">IF(W907="","",XLOOKUP(W907,selector_04,selector_04_ids,""))</f>
        <v/>
      </c>
      <c r="W907" s="25"/>
      <c r="AK907" s="19" t="s">
        <v>68</v>
      </c>
      <c r="AL907" s="19" t="s">
        <v>68</v>
      </c>
    </row>
    <row r="908">
      <c r="A908" s="14"/>
      <c r="B908" s="14"/>
      <c r="C908" s="14"/>
      <c r="D908" s="14"/>
      <c r="E908" s="14"/>
      <c r="F908" s="32"/>
      <c r="G908" s="23" t="str">
        <f t="array" ref="G908">IF(H908="","",XLOOKUP(H908,selector_06,selector_06_ids,""))</f>
        <v/>
      </c>
      <c r="H908" s="25"/>
      <c r="I908" s="23" t="str">
        <f t="array" ref="I908">IF(J908="","",XLOOKUP(J908,selector_08,selector_08_ids,""))</f>
        <v/>
      </c>
      <c r="J908" s="25"/>
      <c r="K908" s="14"/>
      <c r="L908" s="14"/>
      <c r="M908" s="14"/>
      <c r="N908" s="14"/>
      <c r="O908" s="14"/>
      <c r="P908" s="23" t="str">
        <f t="array" ref="P908">IF(Q908="","",XLOOKUP(Q908,selector_05,selector_05_ids,""))</f>
        <v/>
      </c>
      <c r="Q908" s="25"/>
      <c r="R908" s="23" t="str">
        <f t="array" ref="R908">IF(S908="","",XLOOKUP(S908,selector_23,selector_23_ids,""))</f>
        <v/>
      </c>
      <c r="S908" s="25"/>
      <c r="T908" s="23" t="str">
        <f t="array" ref="T908">IF(U908="","",XLOOKUP(U908,selector_06,selector_06_ids,""))</f>
        <v/>
      </c>
      <c r="U908" s="25"/>
      <c r="V908" s="23" t="str">
        <f t="array" ref="V908">IF(W908="","",XLOOKUP(W908,selector_04,selector_04_ids,""))</f>
        <v/>
      </c>
      <c r="W908" s="25"/>
      <c r="AK908" s="19" t="s">
        <v>68</v>
      </c>
      <c r="AL908" s="19" t="s">
        <v>68</v>
      </c>
    </row>
    <row r="909">
      <c r="A909" s="14"/>
      <c r="B909" s="14"/>
      <c r="C909" s="14"/>
      <c r="D909" s="14"/>
      <c r="E909" s="14"/>
      <c r="F909" s="32"/>
      <c r="G909" s="23" t="str">
        <f t="array" ref="G909">IF(H909="","",XLOOKUP(H909,selector_06,selector_06_ids,""))</f>
        <v/>
      </c>
      <c r="H909" s="25"/>
      <c r="I909" s="23" t="str">
        <f t="array" ref="I909">IF(J909="","",XLOOKUP(J909,selector_08,selector_08_ids,""))</f>
        <v/>
      </c>
      <c r="J909" s="25"/>
      <c r="K909" s="14"/>
      <c r="L909" s="14"/>
      <c r="M909" s="14"/>
      <c r="N909" s="14"/>
      <c r="O909" s="14"/>
      <c r="P909" s="23" t="str">
        <f t="array" ref="P909">IF(Q909="","",XLOOKUP(Q909,selector_05,selector_05_ids,""))</f>
        <v/>
      </c>
      <c r="Q909" s="25"/>
      <c r="R909" s="23" t="str">
        <f t="array" ref="R909">IF(S909="","",XLOOKUP(S909,selector_23,selector_23_ids,""))</f>
        <v/>
      </c>
      <c r="S909" s="25"/>
      <c r="T909" s="23" t="str">
        <f t="array" ref="T909">IF(U909="","",XLOOKUP(U909,selector_06,selector_06_ids,""))</f>
        <v/>
      </c>
      <c r="U909" s="25"/>
      <c r="V909" s="23" t="str">
        <f t="array" ref="V909">IF(W909="","",XLOOKUP(W909,selector_04,selector_04_ids,""))</f>
        <v/>
      </c>
      <c r="W909" s="25"/>
      <c r="AK909" s="19" t="s">
        <v>68</v>
      </c>
      <c r="AL909" s="19" t="s">
        <v>68</v>
      </c>
    </row>
    <row r="910">
      <c r="A910" s="14"/>
      <c r="B910" s="14"/>
      <c r="C910" s="14"/>
      <c r="D910" s="14"/>
      <c r="E910" s="14"/>
      <c r="F910" s="32"/>
      <c r="G910" s="23" t="str">
        <f t="array" ref="G910">IF(H910="","",XLOOKUP(H910,selector_06,selector_06_ids,""))</f>
        <v/>
      </c>
      <c r="H910" s="25"/>
      <c r="I910" s="23" t="str">
        <f t="array" ref="I910">IF(J910="","",XLOOKUP(J910,selector_08,selector_08_ids,""))</f>
        <v/>
      </c>
      <c r="J910" s="25"/>
      <c r="K910" s="14"/>
      <c r="L910" s="14"/>
      <c r="M910" s="14"/>
      <c r="N910" s="14"/>
      <c r="O910" s="14"/>
      <c r="P910" s="23" t="str">
        <f t="array" ref="P910">IF(Q910="","",XLOOKUP(Q910,selector_05,selector_05_ids,""))</f>
        <v/>
      </c>
      <c r="Q910" s="25"/>
      <c r="R910" s="23" t="str">
        <f t="array" ref="R910">IF(S910="","",XLOOKUP(S910,selector_23,selector_23_ids,""))</f>
        <v/>
      </c>
      <c r="S910" s="25"/>
      <c r="T910" s="23" t="str">
        <f t="array" ref="T910">IF(U910="","",XLOOKUP(U910,selector_06,selector_06_ids,""))</f>
        <v/>
      </c>
      <c r="U910" s="25"/>
      <c r="V910" s="23" t="str">
        <f t="array" ref="V910">IF(W910="","",XLOOKUP(W910,selector_04,selector_04_ids,""))</f>
        <v/>
      </c>
      <c r="W910" s="25"/>
      <c r="AK910" s="19" t="s">
        <v>68</v>
      </c>
      <c r="AL910" s="19" t="s">
        <v>68</v>
      </c>
    </row>
    <row r="911">
      <c r="A911" s="14"/>
      <c r="B911" s="14"/>
      <c r="C911" s="14"/>
      <c r="D911" s="14"/>
      <c r="E911" s="14"/>
      <c r="F911" s="32"/>
      <c r="G911" s="23" t="str">
        <f t="array" ref="G911">IF(H911="","",XLOOKUP(H911,selector_06,selector_06_ids,""))</f>
        <v/>
      </c>
      <c r="H911" s="25"/>
      <c r="I911" s="23" t="str">
        <f t="array" ref="I911">IF(J911="","",XLOOKUP(J911,selector_08,selector_08_ids,""))</f>
        <v/>
      </c>
      <c r="J911" s="25"/>
      <c r="K911" s="14"/>
      <c r="L911" s="14"/>
      <c r="M911" s="14"/>
      <c r="N911" s="14"/>
      <c r="O911" s="14"/>
      <c r="P911" s="23" t="str">
        <f t="array" ref="P911">IF(Q911="","",XLOOKUP(Q911,selector_05,selector_05_ids,""))</f>
        <v/>
      </c>
      <c r="Q911" s="25"/>
      <c r="R911" s="23" t="str">
        <f t="array" ref="R911">IF(S911="","",XLOOKUP(S911,selector_23,selector_23_ids,""))</f>
        <v/>
      </c>
      <c r="S911" s="25"/>
      <c r="T911" s="23" t="str">
        <f t="array" ref="T911">IF(U911="","",XLOOKUP(U911,selector_06,selector_06_ids,""))</f>
        <v/>
      </c>
      <c r="U911" s="25"/>
      <c r="V911" s="23" t="str">
        <f t="array" ref="V911">IF(W911="","",XLOOKUP(W911,selector_04,selector_04_ids,""))</f>
        <v/>
      </c>
      <c r="W911" s="25"/>
      <c r="AK911" s="19" t="s">
        <v>68</v>
      </c>
      <c r="AL911" s="19" t="s">
        <v>68</v>
      </c>
    </row>
    <row r="912">
      <c r="A912" s="14"/>
      <c r="B912" s="14"/>
      <c r="C912" s="14"/>
      <c r="D912" s="14"/>
      <c r="E912" s="14"/>
      <c r="F912" s="32"/>
      <c r="G912" s="23" t="str">
        <f t="array" ref="G912">IF(H912="","",XLOOKUP(H912,selector_06,selector_06_ids,""))</f>
        <v/>
      </c>
      <c r="H912" s="25"/>
      <c r="I912" s="23" t="str">
        <f t="array" ref="I912">IF(J912="","",XLOOKUP(J912,selector_08,selector_08_ids,""))</f>
        <v/>
      </c>
      <c r="J912" s="25"/>
      <c r="K912" s="14"/>
      <c r="L912" s="14"/>
      <c r="M912" s="14"/>
      <c r="N912" s="14"/>
      <c r="O912" s="14"/>
      <c r="P912" s="23" t="str">
        <f t="array" ref="P912">IF(Q912="","",XLOOKUP(Q912,selector_05,selector_05_ids,""))</f>
        <v/>
      </c>
      <c r="Q912" s="25"/>
      <c r="R912" s="23" t="str">
        <f t="array" ref="R912">IF(S912="","",XLOOKUP(S912,selector_23,selector_23_ids,""))</f>
        <v/>
      </c>
      <c r="S912" s="25"/>
      <c r="T912" s="23" t="str">
        <f t="array" ref="T912">IF(U912="","",XLOOKUP(U912,selector_06,selector_06_ids,""))</f>
        <v/>
      </c>
      <c r="U912" s="25"/>
      <c r="V912" s="23" t="str">
        <f t="array" ref="V912">IF(W912="","",XLOOKUP(W912,selector_04,selector_04_ids,""))</f>
        <v/>
      </c>
      <c r="W912" s="25"/>
      <c r="AK912" s="19" t="s">
        <v>68</v>
      </c>
      <c r="AL912" s="19" t="s">
        <v>68</v>
      </c>
    </row>
    <row r="913">
      <c r="A913" s="14"/>
      <c r="B913" s="14"/>
      <c r="C913" s="14"/>
      <c r="D913" s="14"/>
      <c r="E913" s="14"/>
      <c r="F913" s="32"/>
      <c r="G913" s="23" t="str">
        <f t="array" ref="G913">IF(H913="","",XLOOKUP(H913,selector_06,selector_06_ids,""))</f>
        <v/>
      </c>
      <c r="H913" s="25"/>
      <c r="I913" s="23" t="str">
        <f t="array" ref="I913">IF(J913="","",XLOOKUP(J913,selector_08,selector_08_ids,""))</f>
        <v/>
      </c>
      <c r="J913" s="25"/>
      <c r="K913" s="14"/>
      <c r="L913" s="14"/>
      <c r="M913" s="14"/>
      <c r="N913" s="14"/>
      <c r="O913" s="14"/>
      <c r="P913" s="23" t="str">
        <f t="array" ref="P913">IF(Q913="","",XLOOKUP(Q913,selector_05,selector_05_ids,""))</f>
        <v/>
      </c>
      <c r="Q913" s="25"/>
      <c r="R913" s="23" t="str">
        <f t="array" ref="R913">IF(S913="","",XLOOKUP(S913,selector_23,selector_23_ids,""))</f>
        <v/>
      </c>
      <c r="S913" s="25"/>
      <c r="T913" s="23" t="str">
        <f t="array" ref="T913">IF(U913="","",XLOOKUP(U913,selector_06,selector_06_ids,""))</f>
        <v/>
      </c>
      <c r="U913" s="25"/>
      <c r="V913" s="23" t="str">
        <f t="array" ref="V913">IF(W913="","",XLOOKUP(W913,selector_04,selector_04_ids,""))</f>
        <v/>
      </c>
      <c r="W913" s="25"/>
      <c r="AK913" s="19" t="s">
        <v>68</v>
      </c>
      <c r="AL913" s="19" t="s">
        <v>68</v>
      </c>
    </row>
    <row r="914">
      <c r="A914" s="14"/>
      <c r="B914" s="14"/>
      <c r="C914" s="14"/>
      <c r="D914" s="14"/>
      <c r="E914" s="14"/>
      <c r="F914" s="32"/>
      <c r="G914" s="23" t="str">
        <f t="array" ref="G914">IF(H914="","",XLOOKUP(H914,selector_06,selector_06_ids,""))</f>
        <v/>
      </c>
      <c r="H914" s="25"/>
      <c r="I914" s="23" t="str">
        <f t="array" ref="I914">IF(J914="","",XLOOKUP(J914,selector_08,selector_08_ids,""))</f>
        <v/>
      </c>
      <c r="J914" s="25"/>
      <c r="K914" s="14"/>
      <c r="L914" s="14"/>
      <c r="M914" s="14"/>
      <c r="N914" s="14"/>
      <c r="O914" s="14"/>
      <c r="P914" s="23" t="str">
        <f t="array" ref="P914">IF(Q914="","",XLOOKUP(Q914,selector_05,selector_05_ids,""))</f>
        <v/>
      </c>
      <c r="Q914" s="25"/>
      <c r="R914" s="23" t="str">
        <f t="array" ref="R914">IF(S914="","",XLOOKUP(S914,selector_23,selector_23_ids,""))</f>
        <v/>
      </c>
      <c r="S914" s="25"/>
      <c r="T914" s="23" t="str">
        <f t="array" ref="T914">IF(U914="","",XLOOKUP(U914,selector_06,selector_06_ids,""))</f>
        <v/>
      </c>
      <c r="U914" s="25"/>
      <c r="V914" s="23" t="str">
        <f t="array" ref="V914">IF(W914="","",XLOOKUP(W914,selector_04,selector_04_ids,""))</f>
        <v/>
      </c>
      <c r="W914" s="25"/>
      <c r="AK914" s="19" t="s">
        <v>68</v>
      </c>
      <c r="AL914" s="19" t="s">
        <v>68</v>
      </c>
    </row>
    <row r="915">
      <c r="A915" s="14"/>
      <c r="B915" s="14"/>
      <c r="C915" s="14"/>
      <c r="D915" s="14"/>
      <c r="E915" s="14"/>
      <c r="F915" s="32"/>
      <c r="G915" s="23" t="str">
        <f t="array" ref="G915">IF(H915="","",XLOOKUP(H915,selector_06,selector_06_ids,""))</f>
        <v/>
      </c>
      <c r="H915" s="25"/>
      <c r="I915" s="23" t="str">
        <f t="array" ref="I915">IF(J915="","",XLOOKUP(J915,selector_08,selector_08_ids,""))</f>
        <v/>
      </c>
      <c r="J915" s="25"/>
      <c r="K915" s="14"/>
      <c r="L915" s="14"/>
      <c r="M915" s="14"/>
      <c r="N915" s="14"/>
      <c r="O915" s="14"/>
      <c r="P915" s="23" t="str">
        <f t="array" ref="P915">IF(Q915="","",XLOOKUP(Q915,selector_05,selector_05_ids,""))</f>
        <v/>
      </c>
      <c r="Q915" s="25"/>
      <c r="R915" s="23" t="str">
        <f t="array" ref="R915">IF(S915="","",XLOOKUP(S915,selector_23,selector_23_ids,""))</f>
        <v/>
      </c>
      <c r="S915" s="25"/>
      <c r="T915" s="23" t="str">
        <f t="array" ref="T915">IF(U915="","",XLOOKUP(U915,selector_06,selector_06_ids,""))</f>
        <v/>
      </c>
      <c r="U915" s="25"/>
      <c r="V915" s="23" t="str">
        <f t="array" ref="V915">IF(W915="","",XLOOKUP(W915,selector_04,selector_04_ids,""))</f>
        <v/>
      </c>
      <c r="W915" s="25"/>
      <c r="AK915" s="19" t="s">
        <v>68</v>
      </c>
      <c r="AL915" s="19" t="s">
        <v>68</v>
      </c>
    </row>
    <row r="916">
      <c r="A916" s="14"/>
      <c r="B916" s="14"/>
      <c r="C916" s="14"/>
      <c r="D916" s="14"/>
      <c r="E916" s="14"/>
      <c r="F916" s="32"/>
      <c r="G916" s="23" t="str">
        <f t="array" ref="G916">IF(H916="","",XLOOKUP(H916,selector_06,selector_06_ids,""))</f>
        <v/>
      </c>
      <c r="H916" s="25"/>
      <c r="I916" s="23" t="str">
        <f t="array" ref="I916">IF(J916="","",XLOOKUP(J916,selector_08,selector_08_ids,""))</f>
        <v/>
      </c>
      <c r="J916" s="25"/>
      <c r="K916" s="14"/>
      <c r="L916" s="14"/>
      <c r="M916" s="14"/>
      <c r="N916" s="14"/>
      <c r="O916" s="14"/>
      <c r="P916" s="23" t="str">
        <f t="array" ref="P916">IF(Q916="","",XLOOKUP(Q916,selector_05,selector_05_ids,""))</f>
        <v/>
      </c>
      <c r="Q916" s="25"/>
      <c r="R916" s="23" t="str">
        <f t="array" ref="R916">IF(S916="","",XLOOKUP(S916,selector_23,selector_23_ids,""))</f>
        <v/>
      </c>
      <c r="S916" s="25"/>
      <c r="T916" s="23" t="str">
        <f t="array" ref="T916">IF(U916="","",XLOOKUP(U916,selector_06,selector_06_ids,""))</f>
        <v/>
      </c>
      <c r="U916" s="25"/>
      <c r="V916" s="23" t="str">
        <f t="array" ref="V916">IF(W916="","",XLOOKUP(W916,selector_04,selector_04_ids,""))</f>
        <v/>
      </c>
      <c r="W916" s="25"/>
      <c r="AK916" s="19" t="s">
        <v>68</v>
      </c>
      <c r="AL916" s="19" t="s">
        <v>68</v>
      </c>
    </row>
    <row r="917">
      <c r="A917" s="14"/>
      <c r="B917" s="14"/>
      <c r="C917" s="14"/>
      <c r="D917" s="14"/>
      <c r="E917" s="14"/>
      <c r="F917" s="32"/>
      <c r="G917" s="23" t="str">
        <f t="array" ref="G917">IF(H917="","",XLOOKUP(H917,selector_06,selector_06_ids,""))</f>
        <v/>
      </c>
      <c r="H917" s="25"/>
      <c r="I917" s="23" t="str">
        <f t="array" ref="I917">IF(J917="","",XLOOKUP(J917,selector_08,selector_08_ids,""))</f>
        <v/>
      </c>
      <c r="J917" s="25"/>
      <c r="K917" s="14"/>
      <c r="L917" s="14"/>
      <c r="M917" s="14"/>
      <c r="N917" s="14"/>
      <c r="O917" s="14"/>
      <c r="P917" s="23" t="str">
        <f t="array" ref="P917">IF(Q917="","",XLOOKUP(Q917,selector_05,selector_05_ids,""))</f>
        <v/>
      </c>
      <c r="Q917" s="25"/>
      <c r="R917" s="23" t="str">
        <f t="array" ref="R917">IF(S917="","",XLOOKUP(S917,selector_23,selector_23_ids,""))</f>
        <v/>
      </c>
      <c r="S917" s="25"/>
      <c r="T917" s="23" t="str">
        <f t="array" ref="T917">IF(U917="","",XLOOKUP(U917,selector_06,selector_06_ids,""))</f>
        <v/>
      </c>
      <c r="U917" s="25"/>
      <c r="V917" s="23" t="str">
        <f t="array" ref="V917">IF(W917="","",XLOOKUP(W917,selector_04,selector_04_ids,""))</f>
        <v/>
      </c>
      <c r="W917" s="25"/>
      <c r="AK917" s="19" t="s">
        <v>68</v>
      </c>
      <c r="AL917" s="19" t="s">
        <v>68</v>
      </c>
    </row>
    <row r="918">
      <c r="A918" s="14"/>
      <c r="B918" s="14"/>
      <c r="C918" s="14"/>
      <c r="D918" s="14"/>
      <c r="E918" s="14"/>
      <c r="F918" s="32"/>
      <c r="G918" s="23" t="str">
        <f t="array" ref="G918">IF(H918="","",XLOOKUP(H918,selector_06,selector_06_ids,""))</f>
        <v/>
      </c>
      <c r="H918" s="25"/>
      <c r="I918" s="23" t="str">
        <f t="array" ref="I918">IF(J918="","",XLOOKUP(J918,selector_08,selector_08_ids,""))</f>
        <v/>
      </c>
      <c r="J918" s="25"/>
      <c r="K918" s="14"/>
      <c r="L918" s="14"/>
      <c r="M918" s="14"/>
      <c r="N918" s="14"/>
      <c r="O918" s="14"/>
      <c r="P918" s="23" t="str">
        <f t="array" ref="P918">IF(Q918="","",XLOOKUP(Q918,selector_05,selector_05_ids,""))</f>
        <v/>
      </c>
      <c r="Q918" s="25"/>
      <c r="R918" s="23" t="str">
        <f t="array" ref="R918">IF(S918="","",XLOOKUP(S918,selector_23,selector_23_ids,""))</f>
        <v/>
      </c>
      <c r="S918" s="25"/>
      <c r="T918" s="23" t="str">
        <f t="array" ref="T918">IF(U918="","",XLOOKUP(U918,selector_06,selector_06_ids,""))</f>
        <v/>
      </c>
      <c r="U918" s="25"/>
      <c r="V918" s="23" t="str">
        <f t="array" ref="V918">IF(W918="","",XLOOKUP(W918,selector_04,selector_04_ids,""))</f>
        <v/>
      </c>
      <c r="W918" s="25"/>
      <c r="AK918" s="19" t="s">
        <v>68</v>
      </c>
      <c r="AL918" s="19" t="s">
        <v>68</v>
      </c>
    </row>
    <row r="919">
      <c r="A919" s="14"/>
      <c r="B919" s="14"/>
      <c r="C919" s="14"/>
      <c r="D919" s="14"/>
      <c r="E919" s="14"/>
      <c r="F919" s="32"/>
      <c r="G919" s="23" t="str">
        <f t="array" ref="G919">IF(H919="","",XLOOKUP(H919,selector_06,selector_06_ids,""))</f>
        <v/>
      </c>
      <c r="H919" s="25"/>
      <c r="I919" s="23" t="str">
        <f t="array" ref="I919">IF(J919="","",XLOOKUP(J919,selector_08,selector_08_ids,""))</f>
        <v/>
      </c>
      <c r="J919" s="25"/>
      <c r="K919" s="14"/>
      <c r="L919" s="14"/>
      <c r="M919" s="14"/>
      <c r="N919" s="14"/>
      <c r="O919" s="14"/>
      <c r="P919" s="23" t="str">
        <f t="array" ref="P919">IF(Q919="","",XLOOKUP(Q919,selector_05,selector_05_ids,""))</f>
        <v/>
      </c>
      <c r="Q919" s="25"/>
      <c r="R919" s="23" t="str">
        <f t="array" ref="R919">IF(S919="","",XLOOKUP(S919,selector_23,selector_23_ids,""))</f>
        <v/>
      </c>
      <c r="S919" s="25"/>
      <c r="T919" s="23" t="str">
        <f t="array" ref="T919">IF(U919="","",XLOOKUP(U919,selector_06,selector_06_ids,""))</f>
        <v/>
      </c>
      <c r="U919" s="25"/>
      <c r="V919" s="23" t="str">
        <f t="array" ref="V919">IF(W919="","",XLOOKUP(W919,selector_04,selector_04_ids,""))</f>
        <v/>
      </c>
      <c r="W919" s="25"/>
      <c r="AK919" s="19" t="s">
        <v>68</v>
      </c>
      <c r="AL919" s="19" t="s">
        <v>68</v>
      </c>
    </row>
    <row r="920">
      <c r="A920" s="14"/>
      <c r="B920" s="14"/>
      <c r="C920" s="14"/>
      <c r="D920" s="14"/>
      <c r="E920" s="14"/>
      <c r="F920" s="32"/>
      <c r="G920" s="23" t="str">
        <f t="array" ref="G920">IF(H920="","",XLOOKUP(H920,selector_06,selector_06_ids,""))</f>
        <v/>
      </c>
      <c r="H920" s="25"/>
      <c r="I920" s="23" t="str">
        <f t="array" ref="I920">IF(J920="","",XLOOKUP(J920,selector_08,selector_08_ids,""))</f>
        <v/>
      </c>
      <c r="J920" s="25"/>
      <c r="K920" s="14"/>
      <c r="L920" s="14"/>
      <c r="M920" s="14"/>
      <c r="N920" s="14"/>
      <c r="O920" s="14"/>
      <c r="P920" s="23" t="str">
        <f t="array" ref="P920">IF(Q920="","",XLOOKUP(Q920,selector_05,selector_05_ids,""))</f>
        <v/>
      </c>
      <c r="Q920" s="25"/>
      <c r="R920" s="23" t="str">
        <f t="array" ref="R920">IF(S920="","",XLOOKUP(S920,selector_23,selector_23_ids,""))</f>
        <v/>
      </c>
      <c r="S920" s="25"/>
      <c r="T920" s="23" t="str">
        <f t="array" ref="T920">IF(U920="","",XLOOKUP(U920,selector_06,selector_06_ids,""))</f>
        <v/>
      </c>
      <c r="U920" s="25"/>
      <c r="V920" s="23" t="str">
        <f t="array" ref="V920">IF(W920="","",XLOOKUP(W920,selector_04,selector_04_ids,""))</f>
        <v/>
      </c>
      <c r="W920" s="25"/>
      <c r="AK920" s="19" t="s">
        <v>68</v>
      </c>
      <c r="AL920" s="19" t="s">
        <v>68</v>
      </c>
    </row>
    <row r="921">
      <c r="A921" s="14"/>
      <c r="B921" s="14"/>
      <c r="C921" s="14"/>
      <c r="D921" s="14"/>
      <c r="E921" s="14"/>
      <c r="F921" s="32"/>
      <c r="G921" s="23" t="str">
        <f t="array" ref="G921">IF(H921="","",XLOOKUP(H921,selector_06,selector_06_ids,""))</f>
        <v/>
      </c>
      <c r="H921" s="25"/>
      <c r="I921" s="23" t="str">
        <f t="array" ref="I921">IF(J921="","",XLOOKUP(J921,selector_08,selector_08_ids,""))</f>
        <v/>
      </c>
      <c r="J921" s="25"/>
      <c r="K921" s="14"/>
      <c r="L921" s="14"/>
      <c r="M921" s="14"/>
      <c r="N921" s="14"/>
      <c r="O921" s="14"/>
      <c r="P921" s="23" t="str">
        <f t="array" ref="P921">IF(Q921="","",XLOOKUP(Q921,selector_05,selector_05_ids,""))</f>
        <v/>
      </c>
      <c r="Q921" s="25"/>
      <c r="R921" s="23" t="str">
        <f t="array" ref="R921">IF(S921="","",XLOOKUP(S921,selector_23,selector_23_ids,""))</f>
        <v/>
      </c>
      <c r="S921" s="25"/>
      <c r="T921" s="23" t="str">
        <f t="array" ref="T921">IF(U921="","",XLOOKUP(U921,selector_06,selector_06_ids,""))</f>
        <v/>
      </c>
      <c r="U921" s="25"/>
      <c r="V921" s="23" t="str">
        <f t="array" ref="V921">IF(W921="","",XLOOKUP(W921,selector_04,selector_04_ids,""))</f>
        <v/>
      </c>
      <c r="W921" s="25"/>
      <c r="AK921" s="19" t="s">
        <v>68</v>
      </c>
      <c r="AL921" s="19" t="s">
        <v>68</v>
      </c>
    </row>
    <row r="922">
      <c r="A922" s="14"/>
      <c r="B922" s="14"/>
      <c r="C922" s="14"/>
      <c r="D922" s="14"/>
      <c r="E922" s="14"/>
      <c r="F922" s="32"/>
      <c r="G922" s="23" t="str">
        <f t="array" ref="G922">IF(H922="","",XLOOKUP(H922,selector_06,selector_06_ids,""))</f>
        <v/>
      </c>
      <c r="H922" s="25"/>
      <c r="I922" s="23" t="str">
        <f t="array" ref="I922">IF(J922="","",XLOOKUP(J922,selector_08,selector_08_ids,""))</f>
        <v/>
      </c>
      <c r="J922" s="25"/>
      <c r="K922" s="14"/>
      <c r="L922" s="14"/>
      <c r="M922" s="14"/>
      <c r="N922" s="14"/>
      <c r="O922" s="14"/>
      <c r="P922" s="23" t="str">
        <f t="array" ref="P922">IF(Q922="","",XLOOKUP(Q922,selector_05,selector_05_ids,""))</f>
        <v/>
      </c>
      <c r="Q922" s="25"/>
      <c r="R922" s="23" t="str">
        <f t="array" ref="R922">IF(S922="","",XLOOKUP(S922,selector_23,selector_23_ids,""))</f>
        <v/>
      </c>
      <c r="S922" s="25"/>
      <c r="T922" s="23" t="str">
        <f t="array" ref="T922">IF(U922="","",XLOOKUP(U922,selector_06,selector_06_ids,""))</f>
        <v/>
      </c>
      <c r="U922" s="25"/>
      <c r="V922" s="23" t="str">
        <f t="array" ref="V922">IF(W922="","",XLOOKUP(W922,selector_04,selector_04_ids,""))</f>
        <v/>
      </c>
      <c r="W922" s="25"/>
      <c r="AK922" s="19" t="s">
        <v>68</v>
      </c>
      <c r="AL922" s="19" t="s">
        <v>68</v>
      </c>
    </row>
    <row r="923">
      <c r="A923" s="14"/>
      <c r="B923" s="14"/>
      <c r="C923" s="14"/>
      <c r="D923" s="14"/>
      <c r="E923" s="14"/>
      <c r="F923" s="32"/>
      <c r="G923" s="23" t="str">
        <f t="array" ref="G923">IF(H923="","",XLOOKUP(H923,selector_06,selector_06_ids,""))</f>
        <v/>
      </c>
      <c r="H923" s="25"/>
      <c r="I923" s="23" t="str">
        <f t="array" ref="I923">IF(J923="","",XLOOKUP(J923,selector_08,selector_08_ids,""))</f>
        <v/>
      </c>
      <c r="J923" s="25"/>
      <c r="K923" s="14"/>
      <c r="L923" s="14"/>
      <c r="M923" s="14"/>
      <c r="N923" s="14"/>
      <c r="O923" s="14"/>
      <c r="P923" s="23" t="str">
        <f t="array" ref="P923">IF(Q923="","",XLOOKUP(Q923,selector_05,selector_05_ids,""))</f>
        <v/>
      </c>
      <c r="Q923" s="25"/>
      <c r="R923" s="23" t="str">
        <f t="array" ref="R923">IF(S923="","",XLOOKUP(S923,selector_23,selector_23_ids,""))</f>
        <v/>
      </c>
      <c r="S923" s="25"/>
      <c r="T923" s="23" t="str">
        <f t="array" ref="T923">IF(U923="","",XLOOKUP(U923,selector_06,selector_06_ids,""))</f>
        <v/>
      </c>
      <c r="U923" s="25"/>
      <c r="V923" s="23" t="str">
        <f t="array" ref="V923">IF(W923="","",XLOOKUP(W923,selector_04,selector_04_ids,""))</f>
        <v/>
      </c>
      <c r="W923" s="25"/>
      <c r="AK923" s="19" t="s">
        <v>68</v>
      </c>
      <c r="AL923" s="19" t="s">
        <v>68</v>
      </c>
    </row>
    <row r="924">
      <c r="A924" s="14"/>
      <c r="B924" s="14"/>
      <c r="C924" s="14"/>
      <c r="D924" s="14"/>
      <c r="E924" s="14"/>
      <c r="F924" s="32"/>
      <c r="G924" s="23" t="str">
        <f t="array" ref="G924">IF(H924="","",XLOOKUP(H924,selector_06,selector_06_ids,""))</f>
        <v/>
      </c>
      <c r="H924" s="25"/>
      <c r="I924" s="23" t="str">
        <f t="array" ref="I924">IF(J924="","",XLOOKUP(J924,selector_08,selector_08_ids,""))</f>
        <v/>
      </c>
      <c r="J924" s="25"/>
      <c r="K924" s="14"/>
      <c r="L924" s="14"/>
      <c r="M924" s="14"/>
      <c r="N924" s="14"/>
      <c r="O924" s="14"/>
      <c r="P924" s="23" t="str">
        <f t="array" ref="P924">IF(Q924="","",XLOOKUP(Q924,selector_05,selector_05_ids,""))</f>
        <v/>
      </c>
      <c r="Q924" s="25"/>
      <c r="R924" s="23" t="str">
        <f t="array" ref="R924">IF(S924="","",XLOOKUP(S924,selector_23,selector_23_ids,""))</f>
        <v/>
      </c>
      <c r="S924" s="25"/>
      <c r="T924" s="23" t="str">
        <f t="array" ref="T924">IF(U924="","",XLOOKUP(U924,selector_06,selector_06_ids,""))</f>
        <v/>
      </c>
      <c r="U924" s="25"/>
      <c r="V924" s="23" t="str">
        <f t="array" ref="V924">IF(W924="","",XLOOKUP(W924,selector_04,selector_04_ids,""))</f>
        <v/>
      </c>
      <c r="W924" s="25"/>
      <c r="AK924" s="19" t="s">
        <v>68</v>
      </c>
      <c r="AL924" s="19" t="s">
        <v>68</v>
      </c>
    </row>
    <row r="925">
      <c r="A925" s="14"/>
      <c r="B925" s="14"/>
      <c r="C925" s="14"/>
      <c r="D925" s="14"/>
      <c r="E925" s="14"/>
      <c r="F925" s="32"/>
      <c r="G925" s="23" t="str">
        <f t="array" ref="G925">IF(H925="","",XLOOKUP(H925,selector_06,selector_06_ids,""))</f>
        <v/>
      </c>
      <c r="H925" s="25"/>
      <c r="I925" s="23" t="str">
        <f t="array" ref="I925">IF(J925="","",XLOOKUP(J925,selector_08,selector_08_ids,""))</f>
        <v/>
      </c>
      <c r="J925" s="25"/>
      <c r="K925" s="14"/>
      <c r="L925" s="14"/>
      <c r="M925" s="14"/>
      <c r="N925" s="14"/>
      <c r="O925" s="14"/>
      <c r="P925" s="23" t="str">
        <f t="array" ref="P925">IF(Q925="","",XLOOKUP(Q925,selector_05,selector_05_ids,""))</f>
        <v/>
      </c>
      <c r="Q925" s="25"/>
      <c r="R925" s="23" t="str">
        <f t="array" ref="R925">IF(S925="","",XLOOKUP(S925,selector_23,selector_23_ids,""))</f>
        <v/>
      </c>
      <c r="S925" s="25"/>
      <c r="T925" s="23" t="str">
        <f t="array" ref="T925">IF(U925="","",XLOOKUP(U925,selector_06,selector_06_ids,""))</f>
        <v/>
      </c>
      <c r="U925" s="25"/>
      <c r="V925" s="23" t="str">
        <f t="array" ref="V925">IF(W925="","",XLOOKUP(W925,selector_04,selector_04_ids,""))</f>
        <v/>
      </c>
      <c r="W925" s="25"/>
      <c r="AK925" s="19" t="s">
        <v>68</v>
      </c>
      <c r="AL925" s="19" t="s">
        <v>68</v>
      </c>
    </row>
    <row r="926">
      <c r="A926" s="14"/>
      <c r="B926" s="14"/>
      <c r="C926" s="14"/>
      <c r="D926" s="14"/>
      <c r="E926" s="14"/>
      <c r="F926" s="32"/>
      <c r="G926" s="23" t="str">
        <f t="array" ref="G926">IF(H926="","",XLOOKUP(H926,selector_06,selector_06_ids,""))</f>
        <v/>
      </c>
      <c r="H926" s="25"/>
      <c r="I926" s="23" t="str">
        <f t="array" ref="I926">IF(J926="","",XLOOKUP(J926,selector_08,selector_08_ids,""))</f>
        <v/>
      </c>
      <c r="J926" s="25"/>
      <c r="K926" s="14"/>
      <c r="L926" s="14"/>
      <c r="M926" s="14"/>
      <c r="N926" s="14"/>
      <c r="O926" s="14"/>
      <c r="P926" s="23" t="str">
        <f t="array" ref="P926">IF(Q926="","",XLOOKUP(Q926,selector_05,selector_05_ids,""))</f>
        <v/>
      </c>
      <c r="Q926" s="25"/>
      <c r="R926" s="23" t="str">
        <f t="array" ref="R926">IF(S926="","",XLOOKUP(S926,selector_23,selector_23_ids,""))</f>
        <v/>
      </c>
      <c r="S926" s="25"/>
      <c r="T926" s="23" t="str">
        <f t="array" ref="T926">IF(U926="","",XLOOKUP(U926,selector_06,selector_06_ids,""))</f>
        <v/>
      </c>
      <c r="U926" s="25"/>
      <c r="V926" s="23" t="str">
        <f t="array" ref="V926">IF(W926="","",XLOOKUP(W926,selector_04,selector_04_ids,""))</f>
        <v/>
      </c>
      <c r="W926" s="25"/>
      <c r="AK926" s="19" t="s">
        <v>68</v>
      </c>
      <c r="AL926" s="19" t="s">
        <v>68</v>
      </c>
    </row>
    <row r="927">
      <c r="A927" s="14"/>
      <c r="B927" s="14"/>
      <c r="C927" s="14"/>
      <c r="D927" s="14"/>
      <c r="E927" s="14"/>
      <c r="F927" s="32"/>
      <c r="G927" s="23" t="str">
        <f t="array" ref="G927">IF(H927="","",XLOOKUP(H927,selector_06,selector_06_ids,""))</f>
        <v/>
      </c>
      <c r="H927" s="25"/>
      <c r="I927" s="23" t="str">
        <f t="array" ref="I927">IF(J927="","",XLOOKUP(J927,selector_08,selector_08_ids,""))</f>
        <v/>
      </c>
      <c r="J927" s="25"/>
      <c r="K927" s="14"/>
      <c r="L927" s="14"/>
      <c r="M927" s="14"/>
      <c r="N927" s="14"/>
      <c r="O927" s="14"/>
      <c r="P927" s="23" t="str">
        <f t="array" ref="P927">IF(Q927="","",XLOOKUP(Q927,selector_05,selector_05_ids,""))</f>
        <v/>
      </c>
      <c r="Q927" s="25"/>
      <c r="R927" s="23" t="str">
        <f t="array" ref="R927">IF(S927="","",XLOOKUP(S927,selector_23,selector_23_ids,""))</f>
        <v/>
      </c>
      <c r="S927" s="25"/>
      <c r="T927" s="23" t="str">
        <f t="array" ref="T927">IF(U927="","",XLOOKUP(U927,selector_06,selector_06_ids,""))</f>
        <v/>
      </c>
      <c r="U927" s="25"/>
      <c r="V927" s="23" t="str">
        <f t="array" ref="V927">IF(W927="","",XLOOKUP(W927,selector_04,selector_04_ids,""))</f>
        <v/>
      </c>
      <c r="W927" s="25"/>
      <c r="AK927" s="19" t="s">
        <v>68</v>
      </c>
      <c r="AL927" s="19" t="s">
        <v>68</v>
      </c>
    </row>
    <row r="928">
      <c r="A928" s="14"/>
      <c r="B928" s="14"/>
      <c r="C928" s="14"/>
      <c r="D928" s="14"/>
      <c r="E928" s="14"/>
      <c r="F928" s="32"/>
      <c r="G928" s="23" t="str">
        <f t="array" ref="G928">IF(H928="","",XLOOKUP(H928,selector_06,selector_06_ids,""))</f>
        <v/>
      </c>
      <c r="H928" s="25"/>
      <c r="I928" s="23" t="str">
        <f t="array" ref="I928">IF(J928="","",XLOOKUP(J928,selector_08,selector_08_ids,""))</f>
        <v/>
      </c>
      <c r="J928" s="25"/>
      <c r="K928" s="14"/>
      <c r="L928" s="14"/>
      <c r="M928" s="14"/>
      <c r="N928" s="14"/>
      <c r="O928" s="14"/>
      <c r="P928" s="23" t="str">
        <f t="array" ref="P928">IF(Q928="","",XLOOKUP(Q928,selector_05,selector_05_ids,""))</f>
        <v/>
      </c>
      <c r="Q928" s="25"/>
      <c r="R928" s="23" t="str">
        <f t="array" ref="R928">IF(S928="","",XLOOKUP(S928,selector_23,selector_23_ids,""))</f>
        <v/>
      </c>
      <c r="S928" s="25"/>
      <c r="T928" s="23" t="str">
        <f t="array" ref="T928">IF(U928="","",XLOOKUP(U928,selector_06,selector_06_ids,""))</f>
        <v/>
      </c>
      <c r="U928" s="25"/>
      <c r="V928" s="23" t="str">
        <f t="array" ref="V928">IF(W928="","",XLOOKUP(W928,selector_04,selector_04_ids,""))</f>
        <v/>
      </c>
      <c r="W928" s="25"/>
      <c r="AK928" s="19" t="s">
        <v>68</v>
      </c>
      <c r="AL928" s="19" t="s">
        <v>68</v>
      </c>
    </row>
    <row r="929">
      <c r="A929" s="14"/>
      <c r="B929" s="14"/>
      <c r="C929" s="14"/>
      <c r="D929" s="14"/>
      <c r="E929" s="14"/>
      <c r="F929" s="32"/>
      <c r="G929" s="23" t="str">
        <f t="array" ref="G929">IF(H929="","",XLOOKUP(H929,selector_06,selector_06_ids,""))</f>
        <v/>
      </c>
      <c r="H929" s="25"/>
      <c r="I929" s="23" t="str">
        <f t="array" ref="I929">IF(J929="","",XLOOKUP(J929,selector_08,selector_08_ids,""))</f>
        <v/>
      </c>
      <c r="J929" s="25"/>
      <c r="K929" s="14"/>
      <c r="L929" s="14"/>
      <c r="M929" s="14"/>
      <c r="N929" s="14"/>
      <c r="O929" s="14"/>
      <c r="P929" s="23" t="str">
        <f t="array" ref="P929">IF(Q929="","",XLOOKUP(Q929,selector_05,selector_05_ids,""))</f>
        <v/>
      </c>
      <c r="Q929" s="25"/>
      <c r="R929" s="23" t="str">
        <f t="array" ref="R929">IF(S929="","",XLOOKUP(S929,selector_23,selector_23_ids,""))</f>
        <v/>
      </c>
      <c r="S929" s="25"/>
      <c r="T929" s="23" t="str">
        <f t="array" ref="T929">IF(U929="","",XLOOKUP(U929,selector_06,selector_06_ids,""))</f>
        <v/>
      </c>
      <c r="U929" s="25"/>
      <c r="V929" s="23" t="str">
        <f t="array" ref="V929">IF(W929="","",XLOOKUP(W929,selector_04,selector_04_ids,""))</f>
        <v/>
      </c>
      <c r="W929" s="25"/>
      <c r="AK929" s="19" t="s">
        <v>68</v>
      </c>
      <c r="AL929" s="19" t="s">
        <v>68</v>
      </c>
    </row>
    <row r="930">
      <c r="A930" s="14"/>
      <c r="B930" s="14"/>
      <c r="C930" s="14"/>
      <c r="D930" s="14"/>
      <c r="E930" s="14"/>
      <c r="F930" s="32"/>
      <c r="G930" s="23" t="str">
        <f t="array" ref="G930">IF(H930="","",XLOOKUP(H930,selector_06,selector_06_ids,""))</f>
        <v/>
      </c>
      <c r="H930" s="25"/>
      <c r="I930" s="23" t="str">
        <f t="array" ref="I930">IF(J930="","",XLOOKUP(J930,selector_08,selector_08_ids,""))</f>
        <v/>
      </c>
      <c r="J930" s="25"/>
      <c r="K930" s="14"/>
      <c r="L930" s="14"/>
      <c r="M930" s="14"/>
      <c r="N930" s="14"/>
      <c r="O930" s="14"/>
      <c r="P930" s="23" t="str">
        <f t="array" ref="P930">IF(Q930="","",XLOOKUP(Q930,selector_05,selector_05_ids,""))</f>
        <v/>
      </c>
      <c r="Q930" s="25"/>
      <c r="R930" s="23" t="str">
        <f t="array" ref="R930">IF(S930="","",XLOOKUP(S930,selector_23,selector_23_ids,""))</f>
        <v/>
      </c>
      <c r="S930" s="25"/>
      <c r="T930" s="23" t="str">
        <f t="array" ref="T930">IF(U930="","",XLOOKUP(U930,selector_06,selector_06_ids,""))</f>
        <v/>
      </c>
      <c r="U930" s="25"/>
      <c r="V930" s="23" t="str">
        <f t="array" ref="V930">IF(W930="","",XLOOKUP(W930,selector_04,selector_04_ids,""))</f>
        <v/>
      </c>
      <c r="W930" s="25"/>
      <c r="AK930" s="19" t="s">
        <v>68</v>
      </c>
      <c r="AL930" s="19" t="s">
        <v>68</v>
      </c>
    </row>
    <row r="931">
      <c r="A931" s="14"/>
      <c r="B931" s="14"/>
      <c r="C931" s="14"/>
      <c r="D931" s="14"/>
      <c r="E931" s="14"/>
      <c r="F931" s="32"/>
      <c r="G931" s="23" t="str">
        <f t="array" ref="G931">IF(H931="","",XLOOKUP(H931,selector_06,selector_06_ids,""))</f>
        <v/>
      </c>
      <c r="H931" s="25"/>
      <c r="I931" s="23" t="str">
        <f t="array" ref="I931">IF(J931="","",XLOOKUP(J931,selector_08,selector_08_ids,""))</f>
        <v/>
      </c>
      <c r="J931" s="25"/>
      <c r="K931" s="14"/>
      <c r="L931" s="14"/>
      <c r="M931" s="14"/>
      <c r="N931" s="14"/>
      <c r="O931" s="14"/>
      <c r="P931" s="23" t="str">
        <f t="array" ref="P931">IF(Q931="","",XLOOKUP(Q931,selector_05,selector_05_ids,""))</f>
        <v/>
      </c>
      <c r="Q931" s="25"/>
      <c r="R931" s="23" t="str">
        <f t="array" ref="R931">IF(S931="","",XLOOKUP(S931,selector_23,selector_23_ids,""))</f>
        <v/>
      </c>
      <c r="S931" s="25"/>
      <c r="T931" s="23" t="str">
        <f t="array" ref="T931">IF(U931="","",XLOOKUP(U931,selector_06,selector_06_ids,""))</f>
        <v/>
      </c>
      <c r="U931" s="25"/>
      <c r="V931" s="23" t="str">
        <f t="array" ref="V931">IF(W931="","",XLOOKUP(W931,selector_04,selector_04_ids,""))</f>
        <v/>
      </c>
      <c r="W931" s="25"/>
      <c r="AK931" s="19" t="s">
        <v>68</v>
      </c>
      <c r="AL931" s="19" t="s">
        <v>68</v>
      </c>
    </row>
    <row r="932">
      <c r="A932" s="14"/>
      <c r="B932" s="14"/>
      <c r="C932" s="14"/>
      <c r="D932" s="14"/>
      <c r="E932" s="14"/>
      <c r="F932" s="32"/>
      <c r="G932" s="23" t="str">
        <f t="array" ref="G932">IF(H932="","",XLOOKUP(H932,selector_06,selector_06_ids,""))</f>
        <v/>
      </c>
      <c r="H932" s="25"/>
      <c r="I932" s="23" t="str">
        <f t="array" ref="I932">IF(J932="","",XLOOKUP(J932,selector_08,selector_08_ids,""))</f>
        <v/>
      </c>
      <c r="J932" s="25"/>
      <c r="K932" s="14"/>
      <c r="L932" s="14"/>
      <c r="M932" s="14"/>
      <c r="N932" s="14"/>
      <c r="O932" s="14"/>
      <c r="P932" s="23" t="str">
        <f t="array" ref="P932">IF(Q932="","",XLOOKUP(Q932,selector_05,selector_05_ids,""))</f>
        <v/>
      </c>
      <c r="Q932" s="25"/>
      <c r="R932" s="23" t="str">
        <f t="array" ref="R932">IF(S932="","",XLOOKUP(S932,selector_23,selector_23_ids,""))</f>
        <v/>
      </c>
      <c r="S932" s="25"/>
      <c r="T932" s="23" t="str">
        <f t="array" ref="T932">IF(U932="","",XLOOKUP(U932,selector_06,selector_06_ids,""))</f>
        <v/>
      </c>
      <c r="U932" s="25"/>
      <c r="V932" s="23" t="str">
        <f t="array" ref="V932">IF(W932="","",XLOOKUP(W932,selector_04,selector_04_ids,""))</f>
        <v/>
      </c>
      <c r="W932" s="25"/>
      <c r="AK932" s="19" t="s">
        <v>68</v>
      </c>
      <c r="AL932" s="19" t="s">
        <v>68</v>
      </c>
    </row>
    <row r="933">
      <c r="A933" s="14"/>
      <c r="B933" s="14"/>
      <c r="C933" s="14"/>
      <c r="D933" s="14"/>
      <c r="E933" s="14"/>
      <c r="F933" s="32"/>
      <c r="G933" s="23" t="str">
        <f t="array" ref="G933">IF(H933="","",XLOOKUP(H933,selector_06,selector_06_ids,""))</f>
        <v/>
      </c>
      <c r="H933" s="25"/>
      <c r="I933" s="23" t="str">
        <f t="array" ref="I933">IF(J933="","",XLOOKUP(J933,selector_08,selector_08_ids,""))</f>
        <v/>
      </c>
      <c r="J933" s="25"/>
      <c r="K933" s="14"/>
      <c r="L933" s="14"/>
      <c r="M933" s="14"/>
      <c r="N933" s="14"/>
      <c r="O933" s="14"/>
      <c r="P933" s="23" t="str">
        <f t="array" ref="P933">IF(Q933="","",XLOOKUP(Q933,selector_05,selector_05_ids,""))</f>
        <v/>
      </c>
      <c r="Q933" s="25"/>
      <c r="R933" s="23" t="str">
        <f t="array" ref="R933">IF(S933="","",XLOOKUP(S933,selector_23,selector_23_ids,""))</f>
        <v/>
      </c>
      <c r="S933" s="25"/>
      <c r="T933" s="23" t="str">
        <f t="array" ref="T933">IF(U933="","",XLOOKUP(U933,selector_06,selector_06_ids,""))</f>
        <v/>
      </c>
      <c r="U933" s="25"/>
      <c r="V933" s="23" t="str">
        <f t="array" ref="V933">IF(W933="","",XLOOKUP(W933,selector_04,selector_04_ids,""))</f>
        <v/>
      </c>
      <c r="W933" s="25"/>
      <c r="AK933" s="19" t="s">
        <v>68</v>
      </c>
      <c r="AL933" s="19" t="s">
        <v>68</v>
      </c>
    </row>
    <row r="934">
      <c r="A934" s="14"/>
      <c r="B934" s="14"/>
      <c r="C934" s="14"/>
      <c r="D934" s="14"/>
      <c r="E934" s="14"/>
      <c r="F934" s="32"/>
      <c r="G934" s="23" t="str">
        <f t="array" ref="G934">IF(H934="","",XLOOKUP(H934,selector_06,selector_06_ids,""))</f>
        <v/>
      </c>
      <c r="H934" s="25"/>
      <c r="I934" s="23" t="str">
        <f t="array" ref="I934">IF(J934="","",XLOOKUP(J934,selector_08,selector_08_ids,""))</f>
        <v/>
      </c>
      <c r="J934" s="25"/>
      <c r="K934" s="14"/>
      <c r="L934" s="14"/>
      <c r="M934" s="14"/>
      <c r="N934" s="14"/>
      <c r="O934" s="14"/>
      <c r="P934" s="23" t="str">
        <f t="array" ref="P934">IF(Q934="","",XLOOKUP(Q934,selector_05,selector_05_ids,""))</f>
        <v/>
      </c>
      <c r="Q934" s="25"/>
      <c r="R934" s="23" t="str">
        <f t="array" ref="R934">IF(S934="","",XLOOKUP(S934,selector_23,selector_23_ids,""))</f>
        <v/>
      </c>
      <c r="S934" s="25"/>
      <c r="T934" s="23" t="str">
        <f t="array" ref="T934">IF(U934="","",XLOOKUP(U934,selector_06,selector_06_ids,""))</f>
        <v/>
      </c>
      <c r="U934" s="25"/>
      <c r="V934" s="23" t="str">
        <f t="array" ref="V934">IF(W934="","",XLOOKUP(W934,selector_04,selector_04_ids,""))</f>
        <v/>
      </c>
      <c r="W934" s="25"/>
      <c r="AK934" s="19" t="s">
        <v>68</v>
      </c>
      <c r="AL934" s="19" t="s">
        <v>68</v>
      </c>
    </row>
    <row r="935">
      <c r="A935" s="14"/>
      <c r="B935" s="14"/>
      <c r="C935" s="14"/>
      <c r="D935" s="14"/>
      <c r="E935" s="14"/>
      <c r="F935" s="32"/>
      <c r="G935" s="23" t="str">
        <f t="array" ref="G935">IF(H935="","",XLOOKUP(H935,selector_06,selector_06_ids,""))</f>
        <v/>
      </c>
      <c r="H935" s="25"/>
      <c r="I935" s="23" t="str">
        <f t="array" ref="I935">IF(J935="","",XLOOKUP(J935,selector_08,selector_08_ids,""))</f>
        <v/>
      </c>
      <c r="J935" s="25"/>
      <c r="K935" s="14"/>
      <c r="L935" s="14"/>
      <c r="M935" s="14"/>
      <c r="N935" s="14"/>
      <c r="O935" s="14"/>
      <c r="P935" s="23" t="str">
        <f t="array" ref="P935">IF(Q935="","",XLOOKUP(Q935,selector_05,selector_05_ids,""))</f>
        <v/>
      </c>
      <c r="Q935" s="25"/>
      <c r="R935" s="23" t="str">
        <f t="array" ref="R935">IF(S935="","",XLOOKUP(S935,selector_23,selector_23_ids,""))</f>
        <v/>
      </c>
      <c r="S935" s="25"/>
      <c r="T935" s="23" t="str">
        <f t="array" ref="T935">IF(U935="","",XLOOKUP(U935,selector_06,selector_06_ids,""))</f>
        <v/>
      </c>
      <c r="U935" s="25"/>
      <c r="V935" s="23" t="str">
        <f t="array" ref="V935">IF(W935="","",XLOOKUP(W935,selector_04,selector_04_ids,""))</f>
        <v/>
      </c>
      <c r="W935" s="25"/>
      <c r="AK935" s="19" t="s">
        <v>68</v>
      </c>
      <c r="AL935" s="19" t="s">
        <v>68</v>
      </c>
    </row>
    <row r="936">
      <c r="A936" s="14"/>
      <c r="B936" s="14"/>
      <c r="C936" s="14"/>
      <c r="D936" s="14"/>
      <c r="E936" s="14"/>
      <c r="F936" s="32"/>
      <c r="G936" s="23" t="str">
        <f t="array" ref="G936">IF(H936="","",XLOOKUP(H936,selector_06,selector_06_ids,""))</f>
        <v/>
      </c>
      <c r="H936" s="25"/>
      <c r="I936" s="23" t="str">
        <f t="array" ref="I936">IF(J936="","",XLOOKUP(J936,selector_08,selector_08_ids,""))</f>
        <v/>
      </c>
      <c r="J936" s="25"/>
      <c r="K936" s="14"/>
      <c r="L936" s="14"/>
      <c r="M936" s="14"/>
      <c r="N936" s="14"/>
      <c r="O936" s="14"/>
      <c r="P936" s="23" t="str">
        <f t="array" ref="P936">IF(Q936="","",XLOOKUP(Q936,selector_05,selector_05_ids,""))</f>
        <v/>
      </c>
      <c r="Q936" s="25"/>
      <c r="R936" s="23" t="str">
        <f t="array" ref="R936">IF(S936="","",XLOOKUP(S936,selector_23,selector_23_ids,""))</f>
        <v/>
      </c>
      <c r="S936" s="25"/>
      <c r="T936" s="23" t="str">
        <f t="array" ref="T936">IF(U936="","",XLOOKUP(U936,selector_06,selector_06_ids,""))</f>
        <v/>
      </c>
      <c r="U936" s="25"/>
      <c r="V936" s="23" t="str">
        <f t="array" ref="V936">IF(W936="","",XLOOKUP(W936,selector_04,selector_04_ids,""))</f>
        <v/>
      </c>
      <c r="W936" s="25"/>
      <c r="AK936" s="19" t="s">
        <v>68</v>
      </c>
      <c r="AL936" s="19" t="s">
        <v>68</v>
      </c>
    </row>
    <row r="937">
      <c r="A937" s="14"/>
      <c r="B937" s="14"/>
      <c r="C937" s="14"/>
      <c r="D937" s="14"/>
      <c r="E937" s="14"/>
      <c r="F937" s="32"/>
      <c r="G937" s="23" t="str">
        <f t="array" ref="G937">IF(H937="","",XLOOKUP(H937,selector_06,selector_06_ids,""))</f>
        <v/>
      </c>
      <c r="H937" s="25"/>
      <c r="I937" s="23" t="str">
        <f t="array" ref="I937">IF(J937="","",XLOOKUP(J937,selector_08,selector_08_ids,""))</f>
        <v/>
      </c>
      <c r="J937" s="25"/>
      <c r="K937" s="14"/>
      <c r="L937" s="14"/>
      <c r="M937" s="14"/>
      <c r="N937" s="14"/>
      <c r="O937" s="14"/>
      <c r="P937" s="23" t="str">
        <f t="array" ref="P937">IF(Q937="","",XLOOKUP(Q937,selector_05,selector_05_ids,""))</f>
        <v/>
      </c>
      <c r="Q937" s="25"/>
      <c r="R937" s="23" t="str">
        <f t="array" ref="R937">IF(S937="","",XLOOKUP(S937,selector_23,selector_23_ids,""))</f>
        <v/>
      </c>
      <c r="S937" s="25"/>
      <c r="T937" s="23" t="str">
        <f t="array" ref="T937">IF(U937="","",XLOOKUP(U937,selector_06,selector_06_ids,""))</f>
        <v/>
      </c>
      <c r="U937" s="25"/>
      <c r="V937" s="23" t="str">
        <f t="array" ref="V937">IF(W937="","",XLOOKUP(W937,selector_04,selector_04_ids,""))</f>
        <v/>
      </c>
      <c r="W937" s="25"/>
      <c r="AK937" s="19" t="s">
        <v>68</v>
      </c>
      <c r="AL937" s="19" t="s">
        <v>68</v>
      </c>
    </row>
    <row r="938">
      <c r="A938" s="14"/>
      <c r="B938" s="14"/>
      <c r="C938" s="14"/>
      <c r="D938" s="14"/>
      <c r="E938" s="14"/>
      <c r="F938" s="32"/>
      <c r="G938" s="23" t="str">
        <f t="array" ref="G938">IF(H938="","",XLOOKUP(H938,selector_06,selector_06_ids,""))</f>
        <v/>
      </c>
      <c r="H938" s="25"/>
      <c r="I938" s="23" t="str">
        <f t="array" ref="I938">IF(J938="","",XLOOKUP(J938,selector_08,selector_08_ids,""))</f>
        <v/>
      </c>
      <c r="J938" s="25"/>
      <c r="K938" s="14"/>
      <c r="L938" s="14"/>
      <c r="M938" s="14"/>
      <c r="N938" s="14"/>
      <c r="O938" s="14"/>
      <c r="P938" s="23" t="str">
        <f t="array" ref="P938">IF(Q938="","",XLOOKUP(Q938,selector_05,selector_05_ids,""))</f>
        <v/>
      </c>
      <c r="Q938" s="25"/>
      <c r="R938" s="23" t="str">
        <f t="array" ref="R938">IF(S938="","",XLOOKUP(S938,selector_23,selector_23_ids,""))</f>
        <v/>
      </c>
      <c r="S938" s="25"/>
      <c r="T938" s="23" t="str">
        <f t="array" ref="T938">IF(U938="","",XLOOKUP(U938,selector_06,selector_06_ids,""))</f>
        <v/>
      </c>
      <c r="U938" s="25"/>
      <c r="V938" s="23" t="str">
        <f t="array" ref="V938">IF(W938="","",XLOOKUP(W938,selector_04,selector_04_ids,""))</f>
        <v/>
      </c>
      <c r="W938" s="25"/>
      <c r="AK938" s="19" t="s">
        <v>68</v>
      </c>
      <c r="AL938" s="19" t="s">
        <v>68</v>
      </c>
    </row>
    <row r="939">
      <c r="A939" s="14"/>
      <c r="B939" s="14"/>
      <c r="C939" s="14"/>
      <c r="D939" s="14"/>
      <c r="E939" s="14"/>
      <c r="F939" s="32"/>
      <c r="G939" s="23" t="str">
        <f t="array" ref="G939">IF(H939="","",XLOOKUP(H939,selector_06,selector_06_ids,""))</f>
        <v/>
      </c>
      <c r="H939" s="25"/>
      <c r="I939" s="23" t="str">
        <f t="array" ref="I939">IF(J939="","",XLOOKUP(J939,selector_08,selector_08_ids,""))</f>
        <v/>
      </c>
      <c r="J939" s="25"/>
      <c r="K939" s="14"/>
      <c r="L939" s="14"/>
      <c r="M939" s="14"/>
      <c r="N939" s="14"/>
      <c r="O939" s="14"/>
      <c r="P939" s="23" t="str">
        <f t="array" ref="P939">IF(Q939="","",XLOOKUP(Q939,selector_05,selector_05_ids,""))</f>
        <v/>
      </c>
      <c r="Q939" s="25"/>
      <c r="R939" s="23" t="str">
        <f t="array" ref="R939">IF(S939="","",XLOOKUP(S939,selector_23,selector_23_ids,""))</f>
        <v/>
      </c>
      <c r="S939" s="25"/>
      <c r="T939" s="23" t="str">
        <f t="array" ref="T939">IF(U939="","",XLOOKUP(U939,selector_06,selector_06_ids,""))</f>
        <v/>
      </c>
      <c r="U939" s="25"/>
      <c r="V939" s="23" t="str">
        <f t="array" ref="V939">IF(W939="","",XLOOKUP(W939,selector_04,selector_04_ids,""))</f>
        <v/>
      </c>
      <c r="W939" s="25"/>
      <c r="AK939" s="19" t="s">
        <v>68</v>
      </c>
      <c r="AL939" s="19" t="s">
        <v>68</v>
      </c>
    </row>
    <row r="940">
      <c r="A940" s="14"/>
      <c r="B940" s="14"/>
      <c r="C940" s="14"/>
      <c r="D940" s="14"/>
      <c r="E940" s="14"/>
      <c r="F940" s="32"/>
      <c r="G940" s="23" t="str">
        <f t="array" ref="G940">IF(H940="","",XLOOKUP(H940,selector_06,selector_06_ids,""))</f>
        <v/>
      </c>
      <c r="H940" s="25"/>
      <c r="I940" s="23" t="str">
        <f t="array" ref="I940">IF(J940="","",XLOOKUP(J940,selector_08,selector_08_ids,""))</f>
        <v/>
      </c>
      <c r="J940" s="25"/>
      <c r="K940" s="14"/>
      <c r="L940" s="14"/>
      <c r="M940" s="14"/>
      <c r="N940" s="14"/>
      <c r="O940" s="14"/>
      <c r="P940" s="23" t="str">
        <f t="array" ref="P940">IF(Q940="","",XLOOKUP(Q940,selector_05,selector_05_ids,""))</f>
        <v/>
      </c>
      <c r="Q940" s="25"/>
      <c r="R940" s="23" t="str">
        <f t="array" ref="R940">IF(S940="","",XLOOKUP(S940,selector_23,selector_23_ids,""))</f>
        <v/>
      </c>
      <c r="S940" s="25"/>
      <c r="T940" s="23" t="str">
        <f t="array" ref="T940">IF(U940="","",XLOOKUP(U940,selector_06,selector_06_ids,""))</f>
        <v/>
      </c>
      <c r="U940" s="25"/>
      <c r="V940" s="23" t="str">
        <f t="array" ref="V940">IF(W940="","",XLOOKUP(W940,selector_04,selector_04_ids,""))</f>
        <v/>
      </c>
      <c r="W940" s="25"/>
      <c r="AK940" s="19" t="s">
        <v>68</v>
      </c>
      <c r="AL940" s="19" t="s">
        <v>68</v>
      </c>
    </row>
    <row r="941">
      <c r="A941" s="14"/>
      <c r="B941" s="14"/>
      <c r="C941" s="14"/>
      <c r="D941" s="14"/>
      <c r="E941" s="14"/>
      <c r="F941" s="32"/>
      <c r="G941" s="23" t="str">
        <f t="array" ref="G941">IF(H941="","",XLOOKUP(H941,selector_06,selector_06_ids,""))</f>
        <v/>
      </c>
      <c r="H941" s="25"/>
      <c r="I941" s="23" t="str">
        <f t="array" ref="I941">IF(J941="","",XLOOKUP(J941,selector_08,selector_08_ids,""))</f>
        <v/>
      </c>
      <c r="J941" s="25"/>
      <c r="K941" s="14"/>
      <c r="L941" s="14"/>
      <c r="M941" s="14"/>
      <c r="N941" s="14"/>
      <c r="O941" s="14"/>
      <c r="P941" s="23" t="str">
        <f t="array" ref="P941">IF(Q941="","",XLOOKUP(Q941,selector_05,selector_05_ids,""))</f>
        <v/>
      </c>
      <c r="Q941" s="25"/>
      <c r="R941" s="23" t="str">
        <f t="array" ref="R941">IF(S941="","",XLOOKUP(S941,selector_23,selector_23_ids,""))</f>
        <v/>
      </c>
      <c r="S941" s="25"/>
      <c r="T941" s="23" t="str">
        <f t="array" ref="T941">IF(U941="","",XLOOKUP(U941,selector_06,selector_06_ids,""))</f>
        <v/>
      </c>
      <c r="U941" s="25"/>
      <c r="V941" s="23" t="str">
        <f t="array" ref="V941">IF(W941="","",XLOOKUP(W941,selector_04,selector_04_ids,""))</f>
        <v/>
      </c>
      <c r="W941" s="25"/>
      <c r="AK941" s="19" t="s">
        <v>68</v>
      </c>
      <c r="AL941" s="19" t="s">
        <v>68</v>
      </c>
    </row>
    <row r="942">
      <c r="A942" s="14"/>
      <c r="B942" s="14"/>
      <c r="C942" s="14"/>
      <c r="D942" s="14"/>
      <c r="E942" s="14"/>
      <c r="F942" s="32"/>
      <c r="G942" s="23" t="str">
        <f t="array" ref="G942">IF(H942="","",XLOOKUP(H942,selector_06,selector_06_ids,""))</f>
        <v/>
      </c>
      <c r="H942" s="25"/>
      <c r="I942" s="23" t="str">
        <f t="array" ref="I942">IF(J942="","",XLOOKUP(J942,selector_08,selector_08_ids,""))</f>
        <v/>
      </c>
      <c r="J942" s="25"/>
      <c r="K942" s="14"/>
      <c r="L942" s="14"/>
      <c r="M942" s="14"/>
      <c r="N942" s="14"/>
      <c r="O942" s="14"/>
      <c r="P942" s="23" t="str">
        <f t="array" ref="P942">IF(Q942="","",XLOOKUP(Q942,selector_05,selector_05_ids,""))</f>
        <v/>
      </c>
      <c r="Q942" s="25"/>
      <c r="R942" s="23" t="str">
        <f t="array" ref="R942">IF(S942="","",XLOOKUP(S942,selector_23,selector_23_ids,""))</f>
        <v/>
      </c>
      <c r="S942" s="25"/>
      <c r="T942" s="23" t="str">
        <f t="array" ref="T942">IF(U942="","",XLOOKUP(U942,selector_06,selector_06_ids,""))</f>
        <v/>
      </c>
      <c r="U942" s="25"/>
      <c r="V942" s="23" t="str">
        <f t="array" ref="V942">IF(W942="","",XLOOKUP(W942,selector_04,selector_04_ids,""))</f>
        <v/>
      </c>
      <c r="W942" s="25"/>
      <c r="AK942" s="19" t="s">
        <v>68</v>
      </c>
      <c r="AL942" s="19" t="s">
        <v>68</v>
      </c>
    </row>
    <row r="943">
      <c r="A943" s="14"/>
      <c r="B943" s="14"/>
      <c r="C943" s="14"/>
      <c r="D943" s="14"/>
      <c r="E943" s="14"/>
      <c r="F943" s="32"/>
      <c r="G943" s="23" t="str">
        <f t="array" ref="G943">IF(H943="","",XLOOKUP(H943,selector_06,selector_06_ids,""))</f>
        <v/>
      </c>
      <c r="H943" s="25"/>
      <c r="I943" s="23" t="str">
        <f t="array" ref="I943">IF(J943="","",XLOOKUP(J943,selector_08,selector_08_ids,""))</f>
        <v/>
      </c>
      <c r="J943" s="25"/>
      <c r="K943" s="14"/>
      <c r="L943" s="14"/>
      <c r="M943" s="14"/>
      <c r="N943" s="14"/>
      <c r="O943" s="14"/>
      <c r="P943" s="23" t="str">
        <f t="array" ref="P943">IF(Q943="","",XLOOKUP(Q943,selector_05,selector_05_ids,""))</f>
        <v/>
      </c>
      <c r="Q943" s="25"/>
      <c r="R943" s="23" t="str">
        <f t="array" ref="R943">IF(S943="","",XLOOKUP(S943,selector_23,selector_23_ids,""))</f>
        <v/>
      </c>
      <c r="S943" s="25"/>
      <c r="T943" s="23" t="str">
        <f t="array" ref="T943">IF(U943="","",XLOOKUP(U943,selector_06,selector_06_ids,""))</f>
        <v/>
      </c>
      <c r="U943" s="25"/>
      <c r="V943" s="23" t="str">
        <f t="array" ref="V943">IF(W943="","",XLOOKUP(W943,selector_04,selector_04_ids,""))</f>
        <v/>
      </c>
      <c r="W943" s="25"/>
      <c r="AK943" s="19" t="s">
        <v>68</v>
      </c>
      <c r="AL943" s="19" t="s">
        <v>68</v>
      </c>
    </row>
    <row r="944">
      <c r="A944" s="14"/>
      <c r="B944" s="14"/>
      <c r="C944" s="14"/>
      <c r="D944" s="14"/>
      <c r="E944" s="14"/>
      <c r="F944" s="32"/>
      <c r="G944" s="23" t="str">
        <f t="array" ref="G944">IF(H944="","",XLOOKUP(H944,selector_06,selector_06_ids,""))</f>
        <v/>
      </c>
      <c r="H944" s="25"/>
      <c r="I944" s="23" t="str">
        <f t="array" ref="I944">IF(J944="","",XLOOKUP(J944,selector_08,selector_08_ids,""))</f>
        <v/>
      </c>
      <c r="J944" s="25"/>
      <c r="K944" s="14"/>
      <c r="L944" s="14"/>
      <c r="M944" s="14"/>
      <c r="N944" s="14"/>
      <c r="O944" s="14"/>
      <c r="P944" s="23" t="str">
        <f t="array" ref="P944">IF(Q944="","",XLOOKUP(Q944,selector_05,selector_05_ids,""))</f>
        <v/>
      </c>
      <c r="Q944" s="25"/>
      <c r="R944" s="23" t="str">
        <f t="array" ref="R944">IF(S944="","",XLOOKUP(S944,selector_23,selector_23_ids,""))</f>
        <v/>
      </c>
      <c r="S944" s="25"/>
      <c r="T944" s="23" t="str">
        <f t="array" ref="T944">IF(U944="","",XLOOKUP(U944,selector_06,selector_06_ids,""))</f>
        <v/>
      </c>
      <c r="U944" s="25"/>
      <c r="V944" s="23" t="str">
        <f t="array" ref="V944">IF(W944="","",XLOOKUP(W944,selector_04,selector_04_ids,""))</f>
        <v/>
      </c>
      <c r="W944" s="25"/>
      <c r="AK944" s="19" t="s">
        <v>68</v>
      </c>
      <c r="AL944" s="19" t="s">
        <v>68</v>
      </c>
    </row>
    <row r="945">
      <c r="A945" s="14"/>
      <c r="B945" s="14"/>
      <c r="C945" s="14"/>
      <c r="D945" s="14"/>
      <c r="E945" s="14"/>
      <c r="F945" s="32"/>
      <c r="G945" s="23" t="str">
        <f t="array" ref="G945">IF(H945="","",XLOOKUP(H945,selector_06,selector_06_ids,""))</f>
        <v/>
      </c>
      <c r="H945" s="25"/>
      <c r="I945" s="23" t="str">
        <f t="array" ref="I945">IF(J945="","",XLOOKUP(J945,selector_08,selector_08_ids,""))</f>
        <v/>
      </c>
      <c r="J945" s="25"/>
      <c r="K945" s="14"/>
      <c r="L945" s="14"/>
      <c r="M945" s="14"/>
      <c r="N945" s="14"/>
      <c r="O945" s="14"/>
      <c r="P945" s="23" t="str">
        <f t="array" ref="P945">IF(Q945="","",XLOOKUP(Q945,selector_05,selector_05_ids,""))</f>
        <v/>
      </c>
      <c r="Q945" s="25"/>
      <c r="R945" s="23" t="str">
        <f t="array" ref="R945">IF(S945="","",XLOOKUP(S945,selector_23,selector_23_ids,""))</f>
        <v/>
      </c>
      <c r="S945" s="25"/>
      <c r="T945" s="23" t="str">
        <f t="array" ref="T945">IF(U945="","",XLOOKUP(U945,selector_06,selector_06_ids,""))</f>
        <v/>
      </c>
      <c r="U945" s="25"/>
      <c r="V945" s="23" t="str">
        <f t="array" ref="V945">IF(W945="","",XLOOKUP(W945,selector_04,selector_04_ids,""))</f>
        <v/>
      </c>
      <c r="W945" s="25"/>
      <c r="AK945" s="19" t="s">
        <v>68</v>
      </c>
      <c r="AL945" s="19" t="s">
        <v>68</v>
      </c>
    </row>
    <row r="946">
      <c r="A946" s="14"/>
      <c r="B946" s="14"/>
      <c r="C946" s="14"/>
      <c r="D946" s="14"/>
      <c r="E946" s="14"/>
      <c r="F946" s="32"/>
      <c r="G946" s="23" t="str">
        <f t="array" ref="G946">IF(H946="","",XLOOKUP(H946,selector_06,selector_06_ids,""))</f>
        <v/>
      </c>
      <c r="H946" s="25"/>
      <c r="I946" s="23" t="str">
        <f t="array" ref="I946">IF(J946="","",XLOOKUP(J946,selector_08,selector_08_ids,""))</f>
        <v/>
      </c>
      <c r="J946" s="25"/>
      <c r="K946" s="14"/>
      <c r="L946" s="14"/>
      <c r="M946" s="14"/>
      <c r="N946" s="14"/>
      <c r="O946" s="14"/>
      <c r="P946" s="23" t="str">
        <f t="array" ref="P946">IF(Q946="","",XLOOKUP(Q946,selector_05,selector_05_ids,""))</f>
        <v/>
      </c>
      <c r="Q946" s="25"/>
      <c r="R946" s="23" t="str">
        <f t="array" ref="R946">IF(S946="","",XLOOKUP(S946,selector_23,selector_23_ids,""))</f>
        <v/>
      </c>
      <c r="S946" s="25"/>
      <c r="T946" s="23" t="str">
        <f t="array" ref="T946">IF(U946="","",XLOOKUP(U946,selector_06,selector_06_ids,""))</f>
        <v/>
      </c>
      <c r="U946" s="25"/>
      <c r="V946" s="23" t="str">
        <f t="array" ref="V946">IF(W946="","",XLOOKUP(W946,selector_04,selector_04_ids,""))</f>
        <v/>
      </c>
      <c r="W946" s="25"/>
      <c r="AK946" s="19" t="s">
        <v>68</v>
      </c>
      <c r="AL946" s="19" t="s">
        <v>68</v>
      </c>
    </row>
    <row r="947">
      <c r="A947" s="14"/>
      <c r="B947" s="14"/>
      <c r="C947" s="14"/>
      <c r="D947" s="14"/>
      <c r="E947" s="14"/>
      <c r="F947" s="32"/>
      <c r="G947" s="23" t="str">
        <f t="array" ref="G947">IF(H947="","",XLOOKUP(H947,selector_06,selector_06_ids,""))</f>
        <v/>
      </c>
      <c r="H947" s="25"/>
      <c r="I947" s="23" t="str">
        <f t="array" ref="I947">IF(J947="","",XLOOKUP(J947,selector_08,selector_08_ids,""))</f>
        <v/>
      </c>
      <c r="J947" s="25"/>
      <c r="K947" s="14"/>
      <c r="L947" s="14"/>
      <c r="M947" s="14"/>
      <c r="N947" s="14"/>
      <c r="O947" s="14"/>
      <c r="P947" s="23" t="str">
        <f t="array" ref="P947">IF(Q947="","",XLOOKUP(Q947,selector_05,selector_05_ids,""))</f>
        <v/>
      </c>
      <c r="Q947" s="25"/>
      <c r="R947" s="23" t="str">
        <f t="array" ref="R947">IF(S947="","",XLOOKUP(S947,selector_23,selector_23_ids,""))</f>
        <v/>
      </c>
      <c r="S947" s="25"/>
      <c r="T947" s="23" t="str">
        <f t="array" ref="T947">IF(U947="","",XLOOKUP(U947,selector_06,selector_06_ids,""))</f>
        <v/>
      </c>
      <c r="U947" s="25"/>
      <c r="V947" s="23" t="str">
        <f t="array" ref="V947">IF(W947="","",XLOOKUP(W947,selector_04,selector_04_ids,""))</f>
        <v/>
      </c>
      <c r="W947" s="25"/>
      <c r="AK947" s="19" t="s">
        <v>68</v>
      </c>
      <c r="AL947" s="19" t="s">
        <v>68</v>
      </c>
    </row>
    <row r="948">
      <c r="A948" s="14"/>
      <c r="B948" s="14"/>
      <c r="C948" s="14"/>
      <c r="D948" s="14"/>
      <c r="E948" s="14"/>
      <c r="F948" s="32"/>
      <c r="G948" s="23" t="str">
        <f t="array" ref="G948">IF(H948="","",XLOOKUP(H948,selector_06,selector_06_ids,""))</f>
        <v/>
      </c>
      <c r="H948" s="25"/>
      <c r="I948" s="23" t="str">
        <f t="array" ref="I948">IF(J948="","",XLOOKUP(J948,selector_08,selector_08_ids,""))</f>
        <v/>
      </c>
      <c r="J948" s="25"/>
      <c r="K948" s="14"/>
      <c r="L948" s="14"/>
      <c r="M948" s="14"/>
      <c r="N948" s="14"/>
      <c r="O948" s="14"/>
      <c r="P948" s="23" t="str">
        <f t="array" ref="P948">IF(Q948="","",XLOOKUP(Q948,selector_05,selector_05_ids,""))</f>
        <v/>
      </c>
      <c r="Q948" s="25"/>
      <c r="R948" s="23" t="str">
        <f t="array" ref="R948">IF(S948="","",XLOOKUP(S948,selector_23,selector_23_ids,""))</f>
        <v/>
      </c>
      <c r="S948" s="25"/>
      <c r="T948" s="23" t="str">
        <f t="array" ref="T948">IF(U948="","",XLOOKUP(U948,selector_06,selector_06_ids,""))</f>
        <v/>
      </c>
      <c r="U948" s="25"/>
      <c r="V948" s="23" t="str">
        <f t="array" ref="V948">IF(W948="","",XLOOKUP(W948,selector_04,selector_04_ids,""))</f>
        <v/>
      </c>
      <c r="W948" s="25"/>
      <c r="AK948" s="19" t="s">
        <v>68</v>
      </c>
      <c r="AL948" s="19" t="s">
        <v>68</v>
      </c>
    </row>
    <row r="949">
      <c r="A949" s="14"/>
      <c r="B949" s="14"/>
      <c r="C949" s="14"/>
      <c r="D949" s="14"/>
      <c r="E949" s="14"/>
      <c r="F949" s="32"/>
      <c r="G949" s="23" t="str">
        <f t="array" ref="G949">IF(H949="","",XLOOKUP(H949,selector_06,selector_06_ids,""))</f>
        <v/>
      </c>
      <c r="H949" s="25"/>
      <c r="I949" s="23" t="str">
        <f t="array" ref="I949">IF(J949="","",XLOOKUP(J949,selector_08,selector_08_ids,""))</f>
        <v/>
      </c>
      <c r="J949" s="25"/>
      <c r="K949" s="14"/>
      <c r="L949" s="14"/>
      <c r="M949" s="14"/>
      <c r="N949" s="14"/>
      <c r="O949" s="14"/>
      <c r="P949" s="23" t="str">
        <f t="array" ref="P949">IF(Q949="","",XLOOKUP(Q949,selector_05,selector_05_ids,""))</f>
        <v/>
      </c>
      <c r="Q949" s="25"/>
      <c r="R949" s="23" t="str">
        <f t="array" ref="R949">IF(S949="","",XLOOKUP(S949,selector_23,selector_23_ids,""))</f>
        <v/>
      </c>
      <c r="S949" s="25"/>
      <c r="T949" s="23" t="str">
        <f t="array" ref="T949">IF(U949="","",XLOOKUP(U949,selector_06,selector_06_ids,""))</f>
        <v/>
      </c>
      <c r="U949" s="25"/>
      <c r="V949" s="23" t="str">
        <f t="array" ref="V949">IF(W949="","",XLOOKUP(W949,selector_04,selector_04_ids,""))</f>
        <v/>
      </c>
      <c r="W949" s="25"/>
      <c r="AK949" s="19" t="s">
        <v>68</v>
      </c>
      <c r="AL949" s="19" t="s">
        <v>68</v>
      </c>
    </row>
    <row r="950">
      <c r="A950" s="14"/>
      <c r="B950" s="14"/>
      <c r="C950" s="14"/>
      <c r="D950" s="14"/>
      <c r="E950" s="14"/>
      <c r="F950" s="32"/>
      <c r="G950" s="23" t="str">
        <f t="array" ref="G950">IF(H950="","",XLOOKUP(H950,selector_06,selector_06_ids,""))</f>
        <v/>
      </c>
      <c r="H950" s="25"/>
      <c r="I950" s="23" t="str">
        <f t="array" ref="I950">IF(J950="","",XLOOKUP(J950,selector_08,selector_08_ids,""))</f>
        <v/>
      </c>
      <c r="J950" s="25"/>
      <c r="K950" s="14"/>
      <c r="L950" s="14"/>
      <c r="M950" s="14"/>
      <c r="N950" s="14"/>
      <c r="O950" s="14"/>
      <c r="P950" s="23" t="str">
        <f t="array" ref="P950">IF(Q950="","",XLOOKUP(Q950,selector_05,selector_05_ids,""))</f>
        <v/>
      </c>
      <c r="Q950" s="25"/>
      <c r="R950" s="23" t="str">
        <f t="array" ref="R950">IF(S950="","",XLOOKUP(S950,selector_23,selector_23_ids,""))</f>
        <v/>
      </c>
      <c r="S950" s="25"/>
      <c r="T950" s="23" t="str">
        <f t="array" ref="T950">IF(U950="","",XLOOKUP(U950,selector_06,selector_06_ids,""))</f>
        <v/>
      </c>
      <c r="U950" s="25"/>
      <c r="V950" s="23" t="str">
        <f t="array" ref="V950">IF(W950="","",XLOOKUP(W950,selector_04,selector_04_ids,""))</f>
        <v/>
      </c>
      <c r="W950" s="25"/>
      <c r="AK950" s="19" t="s">
        <v>68</v>
      </c>
      <c r="AL950" s="19" t="s">
        <v>68</v>
      </c>
    </row>
    <row r="951">
      <c r="A951" s="14"/>
      <c r="B951" s="14"/>
      <c r="C951" s="14"/>
      <c r="D951" s="14"/>
      <c r="E951" s="14"/>
      <c r="F951" s="32"/>
      <c r="G951" s="23" t="str">
        <f t="array" ref="G951">IF(H951="","",XLOOKUP(H951,selector_06,selector_06_ids,""))</f>
        <v/>
      </c>
      <c r="H951" s="25"/>
      <c r="I951" s="23" t="str">
        <f t="array" ref="I951">IF(J951="","",XLOOKUP(J951,selector_08,selector_08_ids,""))</f>
        <v/>
      </c>
      <c r="J951" s="25"/>
      <c r="K951" s="14"/>
      <c r="L951" s="14"/>
      <c r="M951" s="14"/>
      <c r="N951" s="14"/>
      <c r="O951" s="14"/>
      <c r="P951" s="23" t="str">
        <f t="array" ref="P951">IF(Q951="","",XLOOKUP(Q951,selector_05,selector_05_ids,""))</f>
        <v/>
      </c>
      <c r="Q951" s="25"/>
      <c r="R951" s="23" t="str">
        <f t="array" ref="R951">IF(S951="","",XLOOKUP(S951,selector_23,selector_23_ids,""))</f>
        <v/>
      </c>
      <c r="S951" s="25"/>
      <c r="T951" s="23" t="str">
        <f t="array" ref="T951">IF(U951="","",XLOOKUP(U951,selector_06,selector_06_ids,""))</f>
        <v/>
      </c>
      <c r="U951" s="25"/>
      <c r="V951" s="23" t="str">
        <f t="array" ref="V951">IF(W951="","",XLOOKUP(W951,selector_04,selector_04_ids,""))</f>
        <v/>
      </c>
      <c r="W951" s="25"/>
      <c r="AK951" s="19" t="s">
        <v>68</v>
      </c>
      <c r="AL951" s="19" t="s">
        <v>68</v>
      </c>
    </row>
    <row r="952">
      <c r="A952" s="14"/>
      <c r="B952" s="14"/>
      <c r="C952" s="14"/>
      <c r="D952" s="14"/>
      <c r="E952" s="14"/>
      <c r="F952" s="32"/>
      <c r="G952" s="23" t="str">
        <f t="array" ref="G952">IF(H952="","",XLOOKUP(H952,selector_06,selector_06_ids,""))</f>
        <v/>
      </c>
      <c r="H952" s="25"/>
      <c r="I952" s="23" t="str">
        <f t="array" ref="I952">IF(J952="","",XLOOKUP(J952,selector_08,selector_08_ids,""))</f>
        <v/>
      </c>
      <c r="J952" s="25"/>
      <c r="K952" s="14"/>
      <c r="L952" s="14"/>
      <c r="M952" s="14"/>
      <c r="N952" s="14"/>
      <c r="O952" s="14"/>
      <c r="P952" s="23" t="str">
        <f t="array" ref="P952">IF(Q952="","",XLOOKUP(Q952,selector_05,selector_05_ids,""))</f>
        <v/>
      </c>
      <c r="Q952" s="25"/>
      <c r="R952" s="23" t="str">
        <f t="array" ref="R952">IF(S952="","",XLOOKUP(S952,selector_23,selector_23_ids,""))</f>
        <v/>
      </c>
      <c r="S952" s="25"/>
      <c r="T952" s="23" t="str">
        <f t="array" ref="T952">IF(U952="","",XLOOKUP(U952,selector_06,selector_06_ids,""))</f>
        <v/>
      </c>
      <c r="U952" s="25"/>
      <c r="V952" s="23" t="str">
        <f t="array" ref="V952">IF(W952="","",XLOOKUP(W952,selector_04,selector_04_ids,""))</f>
        <v/>
      </c>
      <c r="W952" s="25"/>
      <c r="AK952" s="19" t="s">
        <v>68</v>
      </c>
      <c r="AL952" s="19" t="s">
        <v>68</v>
      </c>
    </row>
    <row r="953">
      <c r="A953" s="14"/>
      <c r="B953" s="14"/>
      <c r="C953" s="14"/>
      <c r="D953" s="14"/>
      <c r="E953" s="14"/>
      <c r="F953" s="32"/>
      <c r="G953" s="23" t="str">
        <f t="array" ref="G953">IF(H953="","",XLOOKUP(H953,selector_06,selector_06_ids,""))</f>
        <v/>
      </c>
      <c r="H953" s="25"/>
      <c r="I953" s="23" t="str">
        <f t="array" ref="I953">IF(J953="","",XLOOKUP(J953,selector_08,selector_08_ids,""))</f>
        <v/>
      </c>
      <c r="J953" s="25"/>
      <c r="K953" s="14"/>
      <c r="L953" s="14"/>
      <c r="M953" s="14"/>
      <c r="N953" s="14"/>
      <c r="O953" s="14"/>
      <c r="P953" s="23" t="str">
        <f t="array" ref="P953">IF(Q953="","",XLOOKUP(Q953,selector_05,selector_05_ids,""))</f>
        <v/>
      </c>
      <c r="Q953" s="25"/>
      <c r="R953" s="23" t="str">
        <f t="array" ref="R953">IF(S953="","",XLOOKUP(S953,selector_23,selector_23_ids,""))</f>
        <v/>
      </c>
      <c r="S953" s="25"/>
      <c r="T953" s="23" t="str">
        <f t="array" ref="T953">IF(U953="","",XLOOKUP(U953,selector_06,selector_06_ids,""))</f>
        <v/>
      </c>
      <c r="U953" s="25"/>
      <c r="V953" s="23" t="str">
        <f t="array" ref="V953">IF(W953="","",XLOOKUP(W953,selector_04,selector_04_ids,""))</f>
        <v/>
      </c>
      <c r="W953" s="25"/>
      <c r="AK953" s="19" t="s">
        <v>68</v>
      </c>
      <c r="AL953" s="19" t="s">
        <v>68</v>
      </c>
    </row>
    <row r="954">
      <c r="A954" s="14"/>
      <c r="B954" s="14"/>
      <c r="C954" s="14"/>
      <c r="D954" s="14"/>
      <c r="E954" s="14"/>
      <c r="F954" s="32"/>
      <c r="G954" s="23" t="str">
        <f t="array" ref="G954">IF(H954="","",XLOOKUP(H954,selector_06,selector_06_ids,""))</f>
        <v/>
      </c>
      <c r="H954" s="25"/>
      <c r="I954" s="23" t="str">
        <f t="array" ref="I954">IF(J954="","",XLOOKUP(J954,selector_08,selector_08_ids,""))</f>
        <v/>
      </c>
      <c r="J954" s="25"/>
      <c r="K954" s="14"/>
      <c r="L954" s="14"/>
      <c r="M954" s="14"/>
      <c r="N954" s="14"/>
      <c r="O954" s="14"/>
      <c r="P954" s="23" t="str">
        <f t="array" ref="P954">IF(Q954="","",XLOOKUP(Q954,selector_05,selector_05_ids,""))</f>
        <v/>
      </c>
      <c r="Q954" s="25"/>
      <c r="R954" s="23" t="str">
        <f t="array" ref="R954">IF(S954="","",XLOOKUP(S954,selector_23,selector_23_ids,""))</f>
        <v/>
      </c>
      <c r="S954" s="25"/>
      <c r="T954" s="23" t="str">
        <f t="array" ref="T954">IF(U954="","",XLOOKUP(U954,selector_06,selector_06_ids,""))</f>
        <v/>
      </c>
      <c r="U954" s="25"/>
      <c r="V954" s="23" t="str">
        <f t="array" ref="V954">IF(W954="","",XLOOKUP(W954,selector_04,selector_04_ids,""))</f>
        <v/>
      </c>
      <c r="W954" s="25"/>
      <c r="AK954" s="19" t="s">
        <v>68</v>
      </c>
      <c r="AL954" s="19" t="s">
        <v>68</v>
      </c>
    </row>
    <row r="955">
      <c r="A955" s="14"/>
      <c r="B955" s="14"/>
      <c r="C955" s="14"/>
      <c r="D955" s="14"/>
      <c r="E955" s="14"/>
      <c r="F955" s="32"/>
      <c r="G955" s="23" t="str">
        <f t="array" ref="G955">IF(H955="","",XLOOKUP(H955,selector_06,selector_06_ids,""))</f>
        <v/>
      </c>
      <c r="H955" s="25"/>
      <c r="I955" s="23" t="str">
        <f t="array" ref="I955">IF(J955="","",XLOOKUP(J955,selector_08,selector_08_ids,""))</f>
        <v/>
      </c>
      <c r="J955" s="25"/>
      <c r="K955" s="14"/>
      <c r="L955" s="14"/>
      <c r="M955" s="14"/>
      <c r="N955" s="14"/>
      <c r="O955" s="14"/>
      <c r="P955" s="23" t="str">
        <f t="array" ref="P955">IF(Q955="","",XLOOKUP(Q955,selector_05,selector_05_ids,""))</f>
        <v/>
      </c>
      <c r="Q955" s="25"/>
      <c r="R955" s="23" t="str">
        <f t="array" ref="R955">IF(S955="","",XLOOKUP(S955,selector_23,selector_23_ids,""))</f>
        <v/>
      </c>
      <c r="S955" s="25"/>
      <c r="T955" s="23" t="str">
        <f t="array" ref="T955">IF(U955="","",XLOOKUP(U955,selector_06,selector_06_ids,""))</f>
        <v/>
      </c>
      <c r="U955" s="25"/>
      <c r="V955" s="23" t="str">
        <f t="array" ref="V955">IF(W955="","",XLOOKUP(W955,selector_04,selector_04_ids,""))</f>
        <v/>
      </c>
      <c r="W955" s="25"/>
      <c r="AK955" s="19" t="s">
        <v>68</v>
      </c>
      <c r="AL955" s="19" t="s">
        <v>68</v>
      </c>
    </row>
    <row r="956">
      <c r="A956" s="14"/>
      <c r="B956" s="14"/>
      <c r="C956" s="14"/>
      <c r="D956" s="14"/>
      <c r="E956" s="14"/>
      <c r="F956" s="32"/>
      <c r="G956" s="23" t="str">
        <f t="array" ref="G956">IF(H956="","",XLOOKUP(H956,selector_06,selector_06_ids,""))</f>
        <v/>
      </c>
      <c r="H956" s="25"/>
      <c r="I956" s="23" t="str">
        <f t="array" ref="I956">IF(J956="","",XLOOKUP(J956,selector_08,selector_08_ids,""))</f>
        <v/>
      </c>
      <c r="J956" s="25"/>
      <c r="K956" s="14"/>
      <c r="L956" s="14"/>
      <c r="M956" s="14"/>
      <c r="N956" s="14"/>
      <c r="O956" s="14"/>
      <c r="P956" s="23" t="str">
        <f t="array" ref="P956">IF(Q956="","",XLOOKUP(Q956,selector_05,selector_05_ids,""))</f>
        <v/>
      </c>
      <c r="Q956" s="25"/>
      <c r="R956" s="23" t="str">
        <f t="array" ref="R956">IF(S956="","",XLOOKUP(S956,selector_23,selector_23_ids,""))</f>
        <v/>
      </c>
      <c r="S956" s="25"/>
      <c r="T956" s="23" t="str">
        <f t="array" ref="T956">IF(U956="","",XLOOKUP(U956,selector_06,selector_06_ids,""))</f>
        <v/>
      </c>
      <c r="U956" s="25"/>
      <c r="V956" s="23" t="str">
        <f t="array" ref="V956">IF(W956="","",XLOOKUP(W956,selector_04,selector_04_ids,""))</f>
        <v/>
      </c>
      <c r="W956" s="25"/>
      <c r="AK956" s="19" t="s">
        <v>68</v>
      </c>
      <c r="AL956" s="19" t="s">
        <v>68</v>
      </c>
    </row>
    <row r="957">
      <c r="A957" s="14"/>
      <c r="B957" s="14"/>
      <c r="C957" s="14"/>
      <c r="D957" s="14"/>
      <c r="E957" s="14"/>
      <c r="F957" s="32"/>
      <c r="G957" s="23" t="str">
        <f t="array" ref="G957">IF(H957="","",XLOOKUP(H957,selector_06,selector_06_ids,""))</f>
        <v/>
      </c>
      <c r="H957" s="25"/>
      <c r="I957" s="23" t="str">
        <f t="array" ref="I957">IF(J957="","",XLOOKUP(J957,selector_08,selector_08_ids,""))</f>
        <v/>
      </c>
      <c r="J957" s="25"/>
      <c r="K957" s="14"/>
      <c r="L957" s="14"/>
      <c r="M957" s="14"/>
      <c r="N957" s="14"/>
      <c r="O957" s="14"/>
      <c r="P957" s="23" t="str">
        <f t="array" ref="P957">IF(Q957="","",XLOOKUP(Q957,selector_05,selector_05_ids,""))</f>
        <v/>
      </c>
      <c r="Q957" s="25"/>
      <c r="R957" s="23" t="str">
        <f t="array" ref="R957">IF(S957="","",XLOOKUP(S957,selector_23,selector_23_ids,""))</f>
        <v/>
      </c>
      <c r="S957" s="25"/>
      <c r="T957" s="23" t="str">
        <f t="array" ref="T957">IF(U957="","",XLOOKUP(U957,selector_06,selector_06_ids,""))</f>
        <v/>
      </c>
      <c r="U957" s="25"/>
      <c r="V957" s="23" t="str">
        <f t="array" ref="V957">IF(W957="","",XLOOKUP(W957,selector_04,selector_04_ids,""))</f>
        <v/>
      </c>
      <c r="W957" s="25"/>
      <c r="AK957" s="19" t="s">
        <v>68</v>
      </c>
      <c r="AL957" s="19" t="s">
        <v>68</v>
      </c>
    </row>
    <row r="958">
      <c r="A958" s="14"/>
      <c r="B958" s="14"/>
      <c r="C958" s="14"/>
      <c r="D958" s="14"/>
      <c r="E958" s="14"/>
      <c r="F958" s="32"/>
      <c r="G958" s="23" t="str">
        <f t="array" ref="G958">IF(H958="","",XLOOKUP(H958,selector_06,selector_06_ids,""))</f>
        <v/>
      </c>
      <c r="H958" s="25"/>
      <c r="I958" s="23" t="str">
        <f t="array" ref="I958">IF(J958="","",XLOOKUP(J958,selector_08,selector_08_ids,""))</f>
        <v/>
      </c>
      <c r="J958" s="25"/>
      <c r="K958" s="14"/>
      <c r="L958" s="14"/>
      <c r="M958" s="14"/>
      <c r="N958" s="14"/>
      <c r="O958" s="14"/>
      <c r="P958" s="23" t="str">
        <f t="array" ref="P958">IF(Q958="","",XLOOKUP(Q958,selector_05,selector_05_ids,""))</f>
        <v/>
      </c>
      <c r="Q958" s="25"/>
      <c r="R958" s="23" t="str">
        <f t="array" ref="R958">IF(S958="","",XLOOKUP(S958,selector_23,selector_23_ids,""))</f>
        <v/>
      </c>
      <c r="S958" s="25"/>
      <c r="T958" s="23" t="str">
        <f t="array" ref="T958">IF(U958="","",XLOOKUP(U958,selector_06,selector_06_ids,""))</f>
        <v/>
      </c>
      <c r="U958" s="25"/>
      <c r="V958" s="23" t="str">
        <f t="array" ref="V958">IF(W958="","",XLOOKUP(W958,selector_04,selector_04_ids,""))</f>
        <v/>
      </c>
      <c r="W958" s="25"/>
      <c r="AK958" s="19" t="s">
        <v>68</v>
      </c>
      <c r="AL958" s="19" t="s">
        <v>68</v>
      </c>
    </row>
    <row r="959">
      <c r="A959" s="14"/>
      <c r="B959" s="14"/>
      <c r="C959" s="14"/>
      <c r="D959" s="14"/>
      <c r="E959" s="14"/>
      <c r="F959" s="32"/>
      <c r="G959" s="23" t="str">
        <f t="array" ref="G959">IF(H959="","",XLOOKUP(H959,selector_06,selector_06_ids,""))</f>
        <v/>
      </c>
      <c r="H959" s="25"/>
      <c r="I959" s="23" t="str">
        <f t="array" ref="I959">IF(J959="","",XLOOKUP(J959,selector_08,selector_08_ids,""))</f>
        <v/>
      </c>
      <c r="J959" s="25"/>
      <c r="K959" s="14"/>
      <c r="L959" s="14"/>
      <c r="M959" s="14"/>
      <c r="N959" s="14"/>
      <c r="O959" s="14"/>
      <c r="P959" s="23" t="str">
        <f t="array" ref="P959">IF(Q959="","",XLOOKUP(Q959,selector_05,selector_05_ids,""))</f>
        <v/>
      </c>
      <c r="Q959" s="25"/>
      <c r="R959" s="23" t="str">
        <f t="array" ref="R959">IF(S959="","",XLOOKUP(S959,selector_23,selector_23_ids,""))</f>
        <v/>
      </c>
      <c r="S959" s="25"/>
      <c r="T959" s="23" t="str">
        <f t="array" ref="T959">IF(U959="","",XLOOKUP(U959,selector_06,selector_06_ids,""))</f>
        <v/>
      </c>
      <c r="U959" s="25"/>
      <c r="V959" s="23" t="str">
        <f t="array" ref="V959">IF(W959="","",XLOOKUP(W959,selector_04,selector_04_ids,""))</f>
        <v/>
      </c>
      <c r="W959" s="25"/>
      <c r="AK959" s="19" t="s">
        <v>68</v>
      </c>
      <c r="AL959" s="19" t="s">
        <v>68</v>
      </c>
    </row>
    <row r="960">
      <c r="A960" s="14"/>
      <c r="B960" s="14"/>
      <c r="C960" s="14"/>
      <c r="D960" s="14"/>
      <c r="E960" s="14"/>
      <c r="F960" s="32"/>
      <c r="G960" s="23" t="str">
        <f t="array" ref="G960">IF(H960="","",XLOOKUP(H960,selector_06,selector_06_ids,""))</f>
        <v/>
      </c>
      <c r="H960" s="25"/>
      <c r="I960" s="23" t="str">
        <f t="array" ref="I960">IF(J960="","",XLOOKUP(J960,selector_08,selector_08_ids,""))</f>
        <v/>
      </c>
      <c r="J960" s="25"/>
      <c r="K960" s="14"/>
      <c r="L960" s="14"/>
      <c r="M960" s="14"/>
      <c r="N960" s="14"/>
      <c r="O960" s="14"/>
      <c r="P960" s="23" t="str">
        <f t="array" ref="P960">IF(Q960="","",XLOOKUP(Q960,selector_05,selector_05_ids,""))</f>
        <v/>
      </c>
      <c r="Q960" s="25"/>
      <c r="R960" s="23" t="str">
        <f t="array" ref="R960">IF(S960="","",XLOOKUP(S960,selector_23,selector_23_ids,""))</f>
        <v/>
      </c>
      <c r="S960" s="25"/>
      <c r="T960" s="23" t="str">
        <f t="array" ref="T960">IF(U960="","",XLOOKUP(U960,selector_06,selector_06_ids,""))</f>
        <v/>
      </c>
      <c r="U960" s="25"/>
      <c r="V960" s="23" t="str">
        <f t="array" ref="V960">IF(W960="","",XLOOKUP(W960,selector_04,selector_04_ids,""))</f>
        <v/>
      </c>
      <c r="W960" s="25"/>
      <c r="AK960" s="19" t="s">
        <v>68</v>
      </c>
      <c r="AL960" s="19" t="s">
        <v>68</v>
      </c>
    </row>
    <row r="961">
      <c r="A961" s="14"/>
      <c r="B961" s="14"/>
      <c r="C961" s="14"/>
      <c r="D961" s="14"/>
      <c r="E961" s="14"/>
      <c r="F961" s="32"/>
      <c r="G961" s="23" t="str">
        <f t="array" ref="G961">IF(H961="","",XLOOKUP(H961,selector_06,selector_06_ids,""))</f>
        <v/>
      </c>
      <c r="H961" s="25"/>
      <c r="I961" s="23" t="str">
        <f t="array" ref="I961">IF(J961="","",XLOOKUP(J961,selector_08,selector_08_ids,""))</f>
        <v/>
      </c>
      <c r="J961" s="25"/>
      <c r="K961" s="14"/>
      <c r="L961" s="14"/>
      <c r="M961" s="14"/>
      <c r="N961" s="14"/>
      <c r="O961" s="14"/>
      <c r="P961" s="23" t="str">
        <f t="array" ref="P961">IF(Q961="","",XLOOKUP(Q961,selector_05,selector_05_ids,""))</f>
        <v/>
      </c>
      <c r="Q961" s="25"/>
      <c r="R961" s="23" t="str">
        <f t="array" ref="R961">IF(S961="","",XLOOKUP(S961,selector_23,selector_23_ids,""))</f>
        <v/>
      </c>
      <c r="S961" s="25"/>
      <c r="T961" s="23" t="str">
        <f t="array" ref="T961">IF(U961="","",XLOOKUP(U961,selector_06,selector_06_ids,""))</f>
        <v/>
      </c>
      <c r="U961" s="25"/>
      <c r="V961" s="23" t="str">
        <f t="array" ref="V961">IF(W961="","",XLOOKUP(W961,selector_04,selector_04_ids,""))</f>
        <v/>
      </c>
      <c r="W961" s="25"/>
      <c r="AK961" s="19" t="s">
        <v>68</v>
      </c>
      <c r="AL961" s="19" t="s">
        <v>68</v>
      </c>
    </row>
    <row r="962">
      <c r="A962" s="14"/>
      <c r="B962" s="14"/>
      <c r="C962" s="14"/>
      <c r="D962" s="14"/>
      <c r="E962" s="14"/>
      <c r="F962" s="32"/>
      <c r="G962" s="23" t="str">
        <f t="array" ref="G962">IF(H962="","",XLOOKUP(H962,selector_06,selector_06_ids,""))</f>
        <v/>
      </c>
      <c r="H962" s="25"/>
      <c r="I962" s="23" t="str">
        <f t="array" ref="I962">IF(J962="","",XLOOKUP(J962,selector_08,selector_08_ids,""))</f>
        <v/>
      </c>
      <c r="J962" s="25"/>
      <c r="K962" s="14"/>
      <c r="L962" s="14"/>
      <c r="M962" s="14"/>
      <c r="N962" s="14"/>
      <c r="O962" s="14"/>
      <c r="P962" s="23" t="str">
        <f t="array" ref="P962">IF(Q962="","",XLOOKUP(Q962,selector_05,selector_05_ids,""))</f>
        <v/>
      </c>
      <c r="Q962" s="25"/>
      <c r="R962" s="23" t="str">
        <f t="array" ref="R962">IF(S962="","",XLOOKUP(S962,selector_23,selector_23_ids,""))</f>
        <v/>
      </c>
      <c r="S962" s="25"/>
      <c r="T962" s="23" t="str">
        <f t="array" ref="T962">IF(U962="","",XLOOKUP(U962,selector_06,selector_06_ids,""))</f>
        <v/>
      </c>
      <c r="U962" s="25"/>
      <c r="V962" s="23" t="str">
        <f t="array" ref="V962">IF(W962="","",XLOOKUP(W962,selector_04,selector_04_ids,""))</f>
        <v/>
      </c>
      <c r="W962" s="25"/>
      <c r="AK962" s="19" t="s">
        <v>68</v>
      </c>
      <c r="AL962" s="19" t="s">
        <v>68</v>
      </c>
    </row>
    <row r="963">
      <c r="A963" s="14"/>
      <c r="B963" s="14"/>
      <c r="C963" s="14"/>
      <c r="D963" s="14"/>
      <c r="E963" s="14"/>
      <c r="F963" s="32"/>
      <c r="G963" s="23" t="str">
        <f t="array" ref="G963">IF(H963="","",XLOOKUP(H963,selector_06,selector_06_ids,""))</f>
        <v/>
      </c>
      <c r="H963" s="25"/>
      <c r="I963" s="23" t="str">
        <f t="array" ref="I963">IF(J963="","",XLOOKUP(J963,selector_08,selector_08_ids,""))</f>
        <v/>
      </c>
      <c r="J963" s="25"/>
      <c r="K963" s="14"/>
      <c r="L963" s="14"/>
      <c r="M963" s="14"/>
      <c r="N963" s="14"/>
      <c r="O963" s="14"/>
      <c r="P963" s="23" t="str">
        <f t="array" ref="P963">IF(Q963="","",XLOOKUP(Q963,selector_05,selector_05_ids,""))</f>
        <v/>
      </c>
      <c r="Q963" s="25"/>
      <c r="R963" s="23" t="str">
        <f t="array" ref="R963">IF(S963="","",XLOOKUP(S963,selector_23,selector_23_ids,""))</f>
        <v/>
      </c>
      <c r="S963" s="25"/>
      <c r="T963" s="23" t="str">
        <f t="array" ref="T963">IF(U963="","",XLOOKUP(U963,selector_06,selector_06_ids,""))</f>
        <v/>
      </c>
      <c r="U963" s="25"/>
      <c r="V963" s="23" t="str">
        <f t="array" ref="V963">IF(W963="","",XLOOKUP(W963,selector_04,selector_04_ids,""))</f>
        <v/>
      </c>
      <c r="W963" s="25"/>
      <c r="AK963" s="19" t="s">
        <v>68</v>
      </c>
      <c r="AL963" s="19" t="s">
        <v>68</v>
      </c>
    </row>
    <row r="964">
      <c r="A964" s="14"/>
      <c r="B964" s="14"/>
      <c r="C964" s="14"/>
      <c r="D964" s="14"/>
      <c r="E964" s="14"/>
      <c r="F964" s="32"/>
      <c r="G964" s="23" t="str">
        <f t="array" ref="G964">IF(H964="","",XLOOKUP(H964,selector_06,selector_06_ids,""))</f>
        <v/>
      </c>
      <c r="H964" s="25"/>
      <c r="I964" s="23" t="str">
        <f t="array" ref="I964">IF(J964="","",XLOOKUP(J964,selector_08,selector_08_ids,""))</f>
        <v/>
      </c>
      <c r="J964" s="25"/>
      <c r="K964" s="14"/>
      <c r="L964" s="14"/>
      <c r="M964" s="14"/>
      <c r="N964" s="14"/>
      <c r="O964" s="14"/>
      <c r="P964" s="23" t="str">
        <f t="array" ref="P964">IF(Q964="","",XLOOKUP(Q964,selector_05,selector_05_ids,""))</f>
        <v/>
      </c>
      <c r="Q964" s="25"/>
      <c r="R964" s="23" t="str">
        <f t="array" ref="R964">IF(S964="","",XLOOKUP(S964,selector_23,selector_23_ids,""))</f>
        <v/>
      </c>
      <c r="S964" s="25"/>
      <c r="T964" s="23" t="str">
        <f t="array" ref="T964">IF(U964="","",XLOOKUP(U964,selector_06,selector_06_ids,""))</f>
        <v/>
      </c>
      <c r="U964" s="25"/>
      <c r="V964" s="23" t="str">
        <f t="array" ref="V964">IF(W964="","",XLOOKUP(W964,selector_04,selector_04_ids,""))</f>
        <v/>
      </c>
      <c r="W964" s="25"/>
      <c r="AK964" s="19" t="s">
        <v>68</v>
      </c>
      <c r="AL964" s="19" t="s">
        <v>68</v>
      </c>
    </row>
    <row r="965">
      <c r="A965" s="14"/>
      <c r="B965" s="14"/>
      <c r="C965" s="14"/>
      <c r="D965" s="14"/>
      <c r="E965" s="14"/>
      <c r="F965" s="32"/>
      <c r="G965" s="23" t="str">
        <f t="array" ref="G965">IF(H965="","",XLOOKUP(H965,selector_06,selector_06_ids,""))</f>
        <v/>
      </c>
      <c r="H965" s="25"/>
      <c r="I965" s="23" t="str">
        <f t="array" ref="I965">IF(J965="","",XLOOKUP(J965,selector_08,selector_08_ids,""))</f>
        <v/>
      </c>
      <c r="J965" s="25"/>
      <c r="K965" s="14"/>
      <c r="L965" s="14"/>
      <c r="M965" s="14"/>
      <c r="N965" s="14"/>
      <c r="O965" s="14"/>
      <c r="P965" s="23" t="str">
        <f t="array" ref="P965">IF(Q965="","",XLOOKUP(Q965,selector_05,selector_05_ids,""))</f>
        <v/>
      </c>
      <c r="Q965" s="25"/>
      <c r="R965" s="23" t="str">
        <f t="array" ref="R965">IF(S965="","",XLOOKUP(S965,selector_23,selector_23_ids,""))</f>
        <v/>
      </c>
      <c r="S965" s="25"/>
      <c r="T965" s="23" t="str">
        <f t="array" ref="T965">IF(U965="","",XLOOKUP(U965,selector_06,selector_06_ids,""))</f>
        <v/>
      </c>
      <c r="U965" s="25"/>
      <c r="V965" s="23" t="str">
        <f t="array" ref="V965">IF(W965="","",XLOOKUP(W965,selector_04,selector_04_ids,""))</f>
        <v/>
      </c>
      <c r="W965" s="25"/>
      <c r="AK965" s="19" t="s">
        <v>68</v>
      </c>
      <c r="AL965" s="19" t="s">
        <v>68</v>
      </c>
    </row>
    <row r="966">
      <c r="A966" s="14"/>
      <c r="B966" s="14"/>
      <c r="C966" s="14"/>
      <c r="D966" s="14"/>
      <c r="E966" s="14"/>
      <c r="F966" s="32"/>
      <c r="G966" s="23" t="str">
        <f t="array" ref="G966">IF(H966="","",XLOOKUP(H966,selector_06,selector_06_ids,""))</f>
        <v/>
      </c>
      <c r="H966" s="25"/>
      <c r="I966" s="23" t="str">
        <f t="array" ref="I966">IF(J966="","",XLOOKUP(J966,selector_08,selector_08_ids,""))</f>
        <v/>
      </c>
      <c r="J966" s="25"/>
      <c r="K966" s="14"/>
      <c r="L966" s="14"/>
      <c r="M966" s="14"/>
      <c r="N966" s="14"/>
      <c r="O966" s="14"/>
      <c r="P966" s="23" t="str">
        <f t="array" ref="P966">IF(Q966="","",XLOOKUP(Q966,selector_05,selector_05_ids,""))</f>
        <v/>
      </c>
      <c r="Q966" s="25"/>
      <c r="R966" s="23" t="str">
        <f t="array" ref="R966">IF(S966="","",XLOOKUP(S966,selector_23,selector_23_ids,""))</f>
        <v/>
      </c>
      <c r="S966" s="25"/>
      <c r="T966" s="23" t="str">
        <f t="array" ref="T966">IF(U966="","",XLOOKUP(U966,selector_06,selector_06_ids,""))</f>
        <v/>
      </c>
      <c r="U966" s="25"/>
      <c r="V966" s="23" t="str">
        <f t="array" ref="V966">IF(W966="","",XLOOKUP(W966,selector_04,selector_04_ids,""))</f>
        <v/>
      </c>
      <c r="W966" s="25"/>
      <c r="AK966" s="19" t="s">
        <v>68</v>
      </c>
      <c r="AL966" s="19" t="s">
        <v>68</v>
      </c>
    </row>
    <row r="967">
      <c r="A967" s="14"/>
      <c r="B967" s="14"/>
      <c r="C967" s="14"/>
      <c r="D967" s="14"/>
      <c r="E967" s="14"/>
      <c r="F967" s="32"/>
      <c r="G967" s="23" t="str">
        <f t="array" ref="G967">IF(H967="","",XLOOKUP(H967,selector_06,selector_06_ids,""))</f>
        <v/>
      </c>
      <c r="H967" s="25"/>
      <c r="I967" s="23" t="str">
        <f t="array" ref="I967">IF(J967="","",XLOOKUP(J967,selector_08,selector_08_ids,""))</f>
        <v/>
      </c>
      <c r="J967" s="25"/>
      <c r="K967" s="14"/>
      <c r="L967" s="14"/>
      <c r="M967" s="14"/>
      <c r="N967" s="14"/>
      <c r="O967" s="14"/>
      <c r="P967" s="23" t="str">
        <f t="array" ref="P967">IF(Q967="","",XLOOKUP(Q967,selector_05,selector_05_ids,""))</f>
        <v/>
      </c>
      <c r="Q967" s="25"/>
      <c r="R967" s="23" t="str">
        <f t="array" ref="R967">IF(S967="","",XLOOKUP(S967,selector_23,selector_23_ids,""))</f>
        <v/>
      </c>
      <c r="S967" s="25"/>
      <c r="T967" s="23" t="str">
        <f t="array" ref="T967">IF(U967="","",XLOOKUP(U967,selector_06,selector_06_ids,""))</f>
        <v/>
      </c>
      <c r="U967" s="25"/>
      <c r="V967" s="23" t="str">
        <f t="array" ref="V967">IF(W967="","",XLOOKUP(W967,selector_04,selector_04_ids,""))</f>
        <v/>
      </c>
      <c r="W967" s="25"/>
      <c r="AK967" s="19" t="s">
        <v>68</v>
      </c>
      <c r="AL967" s="19" t="s">
        <v>68</v>
      </c>
    </row>
    <row r="968">
      <c r="A968" s="14"/>
      <c r="B968" s="14"/>
      <c r="C968" s="14"/>
      <c r="D968" s="14"/>
      <c r="E968" s="14"/>
      <c r="F968" s="32"/>
      <c r="G968" s="23" t="str">
        <f t="array" ref="G968">IF(H968="","",XLOOKUP(H968,selector_06,selector_06_ids,""))</f>
        <v/>
      </c>
      <c r="H968" s="25"/>
      <c r="I968" s="23" t="str">
        <f t="array" ref="I968">IF(J968="","",XLOOKUP(J968,selector_08,selector_08_ids,""))</f>
        <v/>
      </c>
      <c r="J968" s="25"/>
      <c r="K968" s="14"/>
      <c r="L968" s="14"/>
      <c r="M968" s="14"/>
      <c r="N968" s="14"/>
      <c r="O968" s="14"/>
      <c r="P968" s="23" t="str">
        <f t="array" ref="P968">IF(Q968="","",XLOOKUP(Q968,selector_05,selector_05_ids,""))</f>
        <v/>
      </c>
      <c r="Q968" s="25"/>
      <c r="R968" s="23" t="str">
        <f t="array" ref="R968">IF(S968="","",XLOOKUP(S968,selector_23,selector_23_ids,""))</f>
        <v/>
      </c>
      <c r="S968" s="25"/>
      <c r="T968" s="23" t="str">
        <f t="array" ref="T968">IF(U968="","",XLOOKUP(U968,selector_06,selector_06_ids,""))</f>
        <v/>
      </c>
      <c r="U968" s="25"/>
      <c r="V968" s="23" t="str">
        <f t="array" ref="V968">IF(W968="","",XLOOKUP(W968,selector_04,selector_04_ids,""))</f>
        <v/>
      </c>
      <c r="W968" s="25"/>
      <c r="AK968" s="19" t="s">
        <v>68</v>
      </c>
      <c r="AL968" s="19" t="s">
        <v>68</v>
      </c>
    </row>
    <row r="969">
      <c r="A969" s="14"/>
      <c r="B969" s="14"/>
      <c r="C969" s="14"/>
      <c r="D969" s="14"/>
      <c r="E969" s="14"/>
      <c r="F969" s="32"/>
      <c r="G969" s="23" t="str">
        <f t="array" ref="G969">IF(H969="","",XLOOKUP(H969,selector_06,selector_06_ids,""))</f>
        <v/>
      </c>
      <c r="H969" s="25"/>
      <c r="I969" s="23" t="str">
        <f t="array" ref="I969">IF(J969="","",XLOOKUP(J969,selector_08,selector_08_ids,""))</f>
        <v/>
      </c>
      <c r="J969" s="25"/>
      <c r="K969" s="14"/>
      <c r="L969" s="14"/>
      <c r="M969" s="14"/>
      <c r="N969" s="14"/>
      <c r="O969" s="14"/>
      <c r="P969" s="23" t="str">
        <f t="array" ref="P969">IF(Q969="","",XLOOKUP(Q969,selector_05,selector_05_ids,""))</f>
        <v/>
      </c>
      <c r="Q969" s="25"/>
      <c r="R969" s="23" t="str">
        <f t="array" ref="R969">IF(S969="","",XLOOKUP(S969,selector_23,selector_23_ids,""))</f>
        <v/>
      </c>
      <c r="S969" s="25"/>
      <c r="T969" s="23" t="str">
        <f t="array" ref="T969">IF(U969="","",XLOOKUP(U969,selector_06,selector_06_ids,""))</f>
        <v/>
      </c>
      <c r="U969" s="25"/>
      <c r="V969" s="23" t="str">
        <f t="array" ref="V969">IF(W969="","",XLOOKUP(W969,selector_04,selector_04_ids,""))</f>
        <v/>
      </c>
      <c r="W969" s="25"/>
      <c r="AK969" s="19" t="s">
        <v>68</v>
      </c>
      <c r="AL969" s="19" t="s">
        <v>68</v>
      </c>
    </row>
    <row r="970">
      <c r="A970" s="14"/>
      <c r="B970" s="14"/>
      <c r="C970" s="14"/>
      <c r="D970" s="14"/>
      <c r="E970" s="14"/>
      <c r="F970" s="32"/>
      <c r="G970" s="23" t="str">
        <f t="array" ref="G970">IF(H970="","",XLOOKUP(H970,selector_06,selector_06_ids,""))</f>
        <v/>
      </c>
      <c r="H970" s="25"/>
      <c r="I970" s="23" t="str">
        <f t="array" ref="I970">IF(J970="","",XLOOKUP(J970,selector_08,selector_08_ids,""))</f>
        <v/>
      </c>
      <c r="J970" s="25"/>
      <c r="K970" s="14"/>
      <c r="L970" s="14"/>
      <c r="M970" s="14"/>
      <c r="N970" s="14"/>
      <c r="O970" s="14"/>
      <c r="P970" s="23" t="str">
        <f t="array" ref="P970">IF(Q970="","",XLOOKUP(Q970,selector_05,selector_05_ids,""))</f>
        <v/>
      </c>
      <c r="Q970" s="25"/>
      <c r="R970" s="23" t="str">
        <f t="array" ref="R970">IF(S970="","",XLOOKUP(S970,selector_23,selector_23_ids,""))</f>
        <v/>
      </c>
      <c r="S970" s="25"/>
      <c r="T970" s="23" t="str">
        <f t="array" ref="T970">IF(U970="","",XLOOKUP(U970,selector_06,selector_06_ids,""))</f>
        <v/>
      </c>
      <c r="U970" s="25"/>
      <c r="V970" s="23" t="str">
        <f t="array" ref="V970">IF(W970="","",XLOOKUP(W970,selector_04,selector_04_ids,""))</f>
        <v/>
      </c>
      <c r="W970" s="25"/>
      <c r="AK970" s="19" t="s">
        <v>68</v>
      </c>
      <c r="AL970" s="19" t="s">
        <v>68</v>
      </c>
    </row>
    <row r="971">
      <c r="A971" s="14"/>
      <c r="B971" s="14"/>
      <c r="C971" s="14"/>
      <c r="D971" s="14"/>
      <c r="E971" s="14"/>
      <c r="F971" s="32"/>
      <c r="G971" s="23" t="str">
        <f t="array" ref="G971">IF(H971="","",XLOOKUP(H971,selector_06,selector_06_ids,""))</f>
        <v/>
      </c>
      <c r="H971" s="25"/>
      <c r="I971" s="23" t="str">
        <f t="array" ref="I971">IF(J971="","",XLOOKUP(J971,selector_08,selector_08_ids,""))</f>
        <v/>
      </c>
      <c r="J971" s="25"/>
      <c r="K971" s="14"/>
      <c r="L971" s="14"/>
      <c r="M971" s="14"/>
      <c r="N971" s="14"/>
      <c r="O971" s="14"/>
      <c r="P971" s="23" t="str">
        <f t="array" ref="P971">IF(Q971="","",XLOOKUP(Q971,selector_05,selector_05_ids,""))</f>
        <v/>
      </c>
      <c r="Q971" s="25"/>
      <c r="R971" s="23" t="str">
        <f t="array" ref="R971">IF(S971="","",XLOOKUP(S971,selector_23,selector_23_ids,""))</f>
        <v/>
      </c>
      <c r="S971" s="25"/>
      <c r="T971" s="23" t="str">
        <f t="array" ref="T971">IF(U971="","",XLOOKUP(U971,selector_06,selector_06_ids,""))</f>
        <v/>
      </c>
      <c r="U971" s="25"/>
      <c r="V971" s="23" t="str">
        <f t="array" ref="V971">IF(W971="","",XLOOKUP(W971,selector_04,selector_04_ids,""))</f>
        <v/>
      </c>
      <c r="W971" s="25"/>
      <c r="AK971" s="19" t="s">
        <v>68</v>
      </c>
      <c r="AL971" s="19" t="s">
        <v>68</v>
      </c>
    </row>
    <row r="972">
      <c r="A972" s="14"/>
      <c r="B972" s="14"/>
      <c r="C972" s="14"/>
      <c r="D972" s="14"/>
      <c r="E972" s="14"/>
      <c r="F972" s="32"/>
      <c r="G972" s="23" t="str">
        <f t="array" ref="G972">IF(H972="","",XLOOKUP(H972,selector_06,selector_06_ids,""))</f>
        <v/>
      </c>
      <c r="H972" s="25"/>
      <c r="I972" s="23" t="str">
        <f t="array" ref="I972">IF(J972="","",XLOOKUP(J972,selector_08,selector_08_ids,""))</f>
        <v/>
      </c>
      <c r="J972" s="25"/>
      <c r="K972" s="14"/>
      <c r="L972" s="14"/>
      <c r="M972" s="14"/>
      <c r="N972" s="14"/>
      <c r="O972" s="14"/>
      <c r="P972" s="23" t="str">
        <f t="array" ref="P972">IF(Q972="","",XLOOKUP(Q972,selector_05,selector_05_ids,""))</f>
        <v/>
      </c>
      <c r="Q972" s="25"/>
      <c r="R972" s="23" t="str">
        <f t="array" ref="R972">IF(S972="","",XLOOKUP(S972,selector_23,selector_23_ids,""))</f>
        <v/>
      </c>
      <c r="S972" s="25"/>
      <c r="T972" s="23" t="str">
        <f t="array" ref="T972">IF(U972="","",XLOOKUP(U972,selector_06,selector_06_ids,""))</f>
        <v/>
      </c>
      <c r="U972" s="25"/>
      <c r="V972" s="23" t="str">
        <f t="array" ref="V972">IF(W972="","",XLOOKUP(W972,selector_04,selector_04_ids,""))</f>
        <v/>
      </c>
      <c r="W972" s="25"/>
      <c r="AK972" s="19" t="s">
        <v>68</v>
      </c>
      <c r="AL972" s="19" t="s">
        <v>68</v>
      </c>
    </row>
    <row r="973">
      <c r="A973" s="14"/>
      <c r="B973" s="14"/>
      <c r="C973" s="14"/>
      <c r="D973" s="14"/>
      <c r="E973" s="14"/>
      <c r="F973" s="32"/>
      <c r="G973" s="23" t="str">
        <f t="array" ref="G973">IF(H973="","",XLOOKUP(H973,selector_06,selector_06_ids,""))</f>
        <v/>
      </c>
      <c r="H973" s="25"/>
      <c r="I973" s="23" t="str">
        <f t="array" ref="I973">IF(J973="","",XLOOKUP(J973,selector_08,selector_08_ids,""))</f>
        <v/>
      </c>
      <c r="J973" s="25"/>
      <c r="K973" s="14"/>
      <c r="L973" s="14"/>
      <c r="M973" s="14"/>
      <c r="N973" s="14"/>
      <c r="O973" s="14"/>
      <c r="P973" s="23" t="str">
        <f t="array" ref="P973">IF(Q973="","",XLOOKUP(Q973,selector_05,selector_05_ids,""))</f>
        <v/>
      </c>
      <c r="Q973" s="25"/>
      <c r="R973" s="23" t="str">
        <f t="array" ref="R973">IF(S973="","",XLOOKUP(S973,selector_23,selector_23_ids,""))</f>
        <v/>
      </c>
      <c r="S973" s="25"/>
      <c r="T973" s="23" t="str">
        <f t="array" ref="T973">IF(U973="","",XLOOKUP(U973,selector_06,selector_06_ids,""))</f>
        <v/>
      </c>
      <c r="U973" s="25"/>
      <c r="V973" s="23" t="str">
        <f t="array" ref="V973">IF(W973="","",XLOOKUP(W973,selector_04,selector_04_ids,""))</f>
        <v/>
      </c>
      <c r="W973" s="25"/>
      <c r="AK973" s="19" t="s">
        <v>68</v>
      </c>
      <c r="AL973" s="19" t="s">
        <v>68</v>
      </c>
    </row>
    <row r="974">
      <c r="A974" s="14"/>
      <c r="B974" s="14"/>
      <c r="C974" s="14"/>
      <c r="D974" s="14"/>
      <c r="E974" s="14"/>
      <c r="F974" s="32"/>
      <c r="G974" s="23" t="str">
        <f t="array" ref="G974">IF(H974="","",XLOOKUP(H974,selector_06,selector_06_ids,""))</f>
        <v/>
      </c>
      <c r="H974" s="25"/>
      <c r="I974" s="23" t="str">
        <f t="array" ref="I974">IF(J974="","",XLOOKUP(J974,selector_08,selector_08_ids,""))</f>
        <v/>
      </c>
      <c r="J974" s="25"/>
      <c r="K974" s="14"/>
      <c r="L974" s="14"/>
      <c r="M974" s="14"/>
      <c r="N974" s="14"/>
      <c r="O974" s="14"/>
      <c r="P974" s="23" t="str">
        <f t="array" ref="P974">IF(Q974="","",XLOOKUP(Q974,selector_05,selector_05_ids,""))</f>
        <v/>
      </c>
      <c r="Q974" s="25"/>
      <c r="R974" s="23" t="str">
        <f t="array" ref="R974">IF(S974="","",XLOOKUP(S974,selector_23,selector_23_ids,""))</f>
        <v/>
      </c>
      <c r="S974" s="25"/>
      <c r="T974" s="23" t="str">
        <f t="array" ref="T974">IF(U974="","",XLOOKUP(U974,selector_06,selector_06_ids,""))</f>
        <v/>
      </c>
      <c r="U974" s="25"/>
      <c r="V974" s="23" t="str">
        <f t="array" ref="V974">IF(W974="","",XLOOKUP(W974,selector_04,selector_04_ids,""))</f>
        <v/>
      </c>
      <c r="W974" s="25"/>
      <c r="AK974" s="19" t="s">
        <v>68</v>
      </c>
      <c r="AL974" s="19" t="s">
        <v>68</v>
      </c>
    </row>
    <row r="975">
      <c r="A975" s="14"/>
      <c r="B975" s="14"/>
      <c r="C975" s="14"/>
      <c r="D975" s="14"/>
      <c r="E975" s="14"/>
      <c r="F975" s="32"/>
      <c r="G975" s="23" t="str">
        <f t="array" ref="G975">IF(H975="","",XLOOKUP(H975,selector_06,selector_06_ids,""))</f>
        <v/>
      </c>
      <c r="H975" s="25"/>
      <c r="I975" s="23" t="str">
        <f t="array" ref="I975">IF(J975="","",XLOOKUP(J975,selector_08,selector_08_ids,""))</f>
        <v/>
      </c>
      <c r="J975" s="25"/>
      <c r="K975" s="14"/>
      <c r="L975" s="14"/>
      <c r="M975" s="14"/>
      <c r="N975" s="14"/>
      <c r="O975" s="14"/>
      <c r="P975" s="23" t="str">
        <f t="array" ref="P975">IF(Q975="","",XLOOKUP(Q975,selector_05,selector_05_ids,""))</f>
        <v/>
      </c>
      <c r="Q975" s="25"/>
      <c r="R975" s="23" t="str">
        <f t="array" ref="R975">IF(S975="","",XLOOKUP(S975,selector_23,selector_23_ids,""))</f>
        <v/>
      </c>
      <c r="S975" s="25"/>
      <c r="T975" s="23" t="str">
        <f t="array" ref="T975">IF(U975="","",XLOOKUP(U975,selector_06,selector_06_ids,""))</f>
        <v/>
      </c>
      <c r="U975" s="25"/>
      <c r="V975" s="23" t="str">
        <f t="array" ref="V975">IF(W975="","",XLOOKUP(W975,selector_04,selector_04_ids,""))</f>
        <v/>
      </c>
      <c r="W975" s="25"/>
      <c r="AK975" s="19" t="s">
        <v>68</v>
      </c>
      <c r="AL975" s="19" t="s">
        <v>68</v>
      </c>
    </row>
    <row r="976">
      <c r="A976" s="14"/>
      <c r="B976" s="14"/>
      <c r="C976" s="14"/>
      <c r="D976" s="14"/>
      <c r="E976" s="14"/>
      <c r="F976" s="32"/>
      <c r="G976" s="23" t="str">
        <f t="array" ref="G976">IF(H976="","",XLOOKUP(H976,selector_06,selector_06_ids,""))</f>
        <v/>
      </c>
      <c r="H976" s="25"/>
      <c r="I976" s="23" t="str">
        <f t="array" ref="I976">IF(J976="","",XLOOKUP(J976,selector_08,selector_08_ids,""))</f>
        <v/>
      </c>
      <c r="J976" s="25"/>
      <c r="K976" s="14"/>
      <c r="L976" s="14"/>
      <c r="M976" s="14"/>
      <c r="N976" s="14"/>
      <c r="O976" s="14"/>
      <c r="P976" s="23" t="str">
        <f t="array" ref="P976">IF(Q976="","",XLOOKUP(Q976,selector_05,selector_05_ids,""))</f>
        <v/>
      </c>
      <c r="Q976" s="25"/>
      <c r="R976" s="23" t="str">
        <f t="array" ref="R976">IF(S976="","",XLOOKUP(S976,selector_23,selector_23_ids,""))</f>
        <v/>
      </c>
      <c r="S976" s="25"/>
      <c r="T976" s="23" t="str">
        <f t="array" ref="T976">IF(U976="","",XLOOKUP(U976,selector_06,selector_06_ids,""))</f>
        <v/>
      </c>
      <c r="U976" s="25"/>
      <c r="V976" s="23" t="str">
        <f t="array" ref="V976">IF(W976="","",XLOOKUP(W976,selector_04,selector_04_ids,""))</f>
        <v/>
      </c>
      <c r="W976" s="25"/>
      <c r="AK976" s="19" t="s">
        <v>68</v>
      </c>
      <c r="AL976" s="19" t="s">
        <v>68</v>
      </c>
    </row>
    <row r="977">
      <c r="A977" s="14"/>
      <c r="B977" s="14"/>
      <c r="C977" s="14"/>
      <c r="D977" s="14"/>
      <c r="E977" s="14"/>
      <c r="F977" s="32"/>
      <c r="G977" s="23" t="str">
        <f t="array" ref="G977">IF(H977="","",XLOOKUP(H977,selector_06,selector_06_ids,""))</f>
        <v/>
      </c>
      <c r="H977" s="25"/>
      <c r="I977" s="23" t="str">
        <f t="array" ref="I977">IF(J977="","",XLOOKUP(J977,selector_08,selector_08_ids,""))</f>
        <v/>
      </c>
      <c r="J977" s="25"/>
      <c r="K977" s="14"/>
      <c r="L977" s="14"/>
      <c r="M977" s="14"/>
      <c r="N977" s="14"/>
      <c r="O977" s="14"/>
      <c r="P977" s="23" t="str">
        <f t="array" ref="P977">IF(Q977="","",XLOOKUP(Q977,selector_05,selector_05_ids,""))</f>
        <v/>
      </c>
      <c r="Q977" s="25"/>
      <c r="R977" s="23" t="str">
        <f t="array" ref="R977">IF(S977="","",XLOOKUP(S977,selector_23,selector_23_ids,""))</f>
        <v/>
      </c>
      <c r="S977" s="25"/>
      <c r="T977" s="23" t="str">
        <f t="array" ref="T977">IF(U977="","",XLOOKUP(U977,selector_06,selector_06_ids,""))</f>
        <v/>
      </c>
      <c r="U977" s="25"/>
      <c r="V977" s="23" t="str">
        <f t="array" ref="V977">IF(W977="","",XLOOKUP(W977,selector_04,selector_04_ids,""))</f>
        <v/>
      </c>
      <c r="W977" s="25"/>
      <c r="AK977" s="19" t="s">
        <v>68</v>
      </c>
      <c r="AL977" s="19" t="s">
        <v>68</v>
      </c>
    </row>
    <row r="978">
      <c r="A978" s="14"/>
      <c r="B978" s="14"/>
      <c r="C978" s="14"/>
      <c r="D978" s="14"/>
      <c r="E978" s="14"/>
      <c r="F978" s="32"/>
      <c r="G978" s="23" t="str">
        <f t="array" ref="G978">IF(H978="","",XLOOKUP(H978,selector_06,selector_06_ids,""))</f>
        <v/>
      </c>
      <c r="H978" s="25"/>
      <c r="I978" s="23" t="str">
        <f t="array" ref="I978">IF(J978="","",XLOOKUP(J978,selector_08,selector_08_ids,""))</f>
        <v/>
      </c>
      <c r="J978" s="25"/>
      <c r="K978" s="14"/>
      <c r="L978" s="14"/>
      <c r="M978" s="14"/>
      <c r="N978" s="14"/>
      <c r="O978" s="14"/>
      <c r="P978" s="23" t="str">
        <f t="array" ref="P978">IF(Q978="","",XLOOKUP(Q978,selector_05,selector_05_ids,""))</f>
        <v/>
      </c>
      <c r="Q978" s="25"/>
      <c r="R978" s="23" t="str">
        <f t="array" ref="R978">IF(S978="","",XLOOKUP(S978,selector_23,selector_23_ids,""))</f>
        <v/>
      </c>
      <c r="S978" s="25"/>
      <c r="T978" s="23" t="str">
        <f t="array" ref="T978">IF(U978="","",XLOOKUP(U978,selector_06,selector_06_ids,""))</f>
        <v/>
      </c>
      <c r="U978" s="25"/>
      <c r="V978" s="23" t="str">
        <f t="array" ref="V978">IF(W978="","",XLOOKUP(W978,selector_04,selector_04_ids,""))</f>
        <v/>
      </c>
      <c r="W978" s="25"/>
      <c r="AK978" s="19" t="s">
        <v>68</v>
      </c>
      <c r="AL978" s="19" t="s">
        <v>68</v>
      </c>
    </row>
    <row r="979">
      <c r="A979" s="14"/>
      <c r="B979" s="14"/>
      <c r="C979" s="14"/>
      <c r="D979" s="14"/>
      <c r="E979" s="14"/>
      <c r="F979" s="32"/>
      <c r="G979" s="23" t="str">
        <f t="array" ref="G979">IF(H979="","",XLOOKUP(H979,selector_06,selector_06_ids,""))</f>
        <v/>
      </c>
      <c r="H979" s="25"/>
      <c r="I979" s="23" t="str">
        <f t="array" ref="I979">IF(J979="","",XLOOKUP(J979,selector_08,selector_08_ids,""))</f>
        <v/>
      </c>
      <c r="J979" s="25"/>
      <c r="K979" s="14"/>
      <c r="L979" s="14"/>
      <c r="M979" s="14"/>
      <c r="N979" s="14"/>
      <c r="O979" s="14"/>
      <c r="P979" s="23" t="str">
        <f t="array" ref="P979">IF(Q979="","",XLOOKUP(Q979,selector_05,selector_05_ids,""))</f>
        <v/>
      </c>
      <c r="Q979" s="25"/>
      <c r="R979" s="23" t="str">
        <f t="array" ref="R979">IF(S979="","",XLOOKUP(S979,selector_23,selector_23_ids,""))</f>
        <v/>
      </c>
      <c r="S979" s="25"/>
      <c r="T979" s="23" t="str">
        <f t="array" ref="T979">IF(U979="","",XLOOKUP(U979,selector_06,selector_06_ids,""))</f>
        <v/>
      </c>
      <c r="U979" s="25"/>
      <c r="V979" s="23" t="str">
        <f t="array" ref="V979">IF(W979="","",XLOOKUP(W979,selector_04,selector_04_ids,""))</f>
        <v/>
      </c>
      <c r="W979" s="25"/>
      <c r="AK979" s="19" t="s">
        <v>68</v>
      </c>
      <c r="AL979" s="19" t="s">
        <v>68</v>
      </c>
    </row>
    <row r="980">
      <c r="A980" s="14"/>
      <c r="B980" s="14"/>
      <c r="C980" s="14"/>
      <c r="D980" s="14"/>
      <c r="E980" s="14"/>
      <c r="F980" s="32"/>
      <c r="G980" s="23" t="str">
        <f t="array" ref="G980">IF(H980="","",XLOOKUP(H980,selector_06,selector_06_ids,""))</f>
        <v/>
      </c>
      <c r="H980" s="25"/>
      <c r="I980" s="23" t="str">
        <f t="array" ref="I980">IF(J980="","",XLOOKUP(J980,selector_08,selector_08_ids,""))</f>
        <v/>
      </c>
      <c r="J980" s="25"/>
      <c r="K980" s="14"/>
      <c r="L980" s="14"/>
      <c r="M980" s="14"/>
      <c r="N980" s="14"/>
      <c r="O980" s="14"/>
      <c r="P980" s="23" t="str">
        <f t="array" ref="P980">IF(Q980="","",XLOOKUP(Q980,selector_05,selector_05_ids,""))</f>
        <v/>
      </c>
      <c r="Q980" s="25"/>
      <c r="R980" s="23" t="str">
        <f t="array" ref="R980">IF(S980="","",XLOOKUP(S980,selector_23,selector_23_ids,""))</f>
        <v/>
      </c>
      <c r="S980" s="25"/>
      <c r="T980" s="23" t="str">
        <f t="array" ref="T980">IF(U980="","",XLOOKUP(U980,selector_06,selector_06_ids,""))</f>
        <v/>
      </c>
      <c r="U980" s="25"/>
      <c r="V980" s="23" t="str">
        <f t="array" ref="V980">IF(W980="","",XLOOKUP(W980,selector_04,selector_04_ids,""))</f>
        <v/>
      </c>
      <c r="W980" s="25"/>
      <c r="AK980" s="19" t="s">
        <v>68</v>
      </c>
      <c r="AL980" s="19" t="s">
        <v>68</v>
      </c>
    </row>
    <row r="981">
      <c r="A981" s="14"/>
      <c r="B981" s="14"/>
      <c r="C981" s="14"/>
      <c r="D981" s="14"/>
      <c r="E981" s="14"/>
      <c r="F981" s="32"/>
      <c r="G981" s="23" t="str">
        <f t="array" ref="G981">IF(H981="","",XLOOKUP(H981,selector_06,selector_06_ids,""))</f>
        <v/>
      </c>
      <c r="H981" s="25"/>
      <c r="I981" s="23" t="str">
        <f t="array" ref="I981">IF(J981="","",XLOOKUP(J981,selector_08,selector_08_ids,""))</f>
        <v/>
      </c>
      <c r="J981" s="25"/>
      <c r="K981" s="14"/>
      <c r="L981" s="14"/>
      <c r="M981" s="14"/>
      <c r="N981" s="14"/>
      <c r="O981" s="14"/>
      <c r="P981" s="23" t="str">
        <f t="array" ref="P981">IF(Q981="","",XLOOKUP(Q981,selector_05,selector_05_ids,""))</f>
        <v/>
      </c>
      <c r="Q981" s="25"/>
      <c r="R981" s="23" t="str">
        <f t="array" ref="R981">IF(S981="","",XLOOKUP(S981,selector_23,selector_23_ids,""))</f>
        <v/>
      </c>
      <c r="S981" s="25"/>
      <c r="T981" s="23" t="str">
        <f t="array" ref="T981">IF(U981="","",XLOOKUP(U981,selector_06,selector_06_ids,""))</f>
        <v/>
      </c>
      <c r="U981" s="25"/>
      <c r="V981" s="23" t="str">
        <f t="array" ref="V981">IF(W981="","",XLOOKUP(W981,selector_04,selector_04_ids,""))</f>
        <v/>
      </c>
      <c r="W981" s="25"/>
      <c r="AK981" s="19" t="s">
        <v>68</v>
      </c>
      <c r="AL981" s="19" t="s">
        <v>68</v>
      </c>
    </row>
    <row r="982">
      <c r="A982" s="14"/>
      <c r="B982" s="14"/>
      <c r="C982" s="14"/>
      <c r="D982" s="14"/>
      <c r="E982" s="14"/>
      <c r="F982" s="32"/>
      <c r="G982" s="23" t="str">
        <f t="array" ref="G982">IF(H982="","",XLOOKUP(H982,selector_06,selector_06_ids,""))</f>
        <v/>
      </c>
      <c r="H982" s="25"/>
      <c r="I982" s="23" t="str">
        <f t="array" ref="I982">IF(J982="","",XLOOKUP(J982,selector_08,selector_08_ids,""))</f>
        <v/>
      </c>
      <c r="J982" s="25"/>
      <c r="K982" s="14"/>
      <c r="L982" s="14"/>
      <c r="M982" s="14"/>
      <c r="N982" s="14"/>
      <c r="O982" s="14"/>
      <c r="P982" s="23" t="str">
        <f t="array" ref="P982">IF(Q982="","",XLOOKUP(Q982,selector_05,selector_05_ids,""))</f>
        <v/>
      </c>
      <c r="Q982" s="25"/>
      <c r="R982" s="23" t="str">
        <f t="array" ref="R982">IF(S982="","",XLOOKUP(S982,selector_23,selector_23_ids,""))</f>
        <v/>
      </c>
      <c r="S982" s="25"/>
      <c r="T982" s="23" t="str">
        <f t="array" ref="T982">IF(U982="","",XLOOKUP(U982,selector_06,selector_06_ids,""))</f>
        <v/>
      </c>
      <c r="U982" s="25"/>
      <c r="V982" s="23" t="str">
        <f t="array" ref="V982">IF(W982="","",XLOOKUP(W982,selector_04,selector_04_ids,""))</f>
        <v/>
      </c>
      <c r="W982" s="25"/>
      <c r="AK982" s="19" t="s">
        <v>68</v>
      </c>
      <c r="AL982" s="19" t="s">
        <v>68</v>
      </c>
    </row>
    <row r="983">
      <c r="A983" s="14"/>
      <c r="B983" s="14"/>
      <c r="C983" s="14"/>
      <c r="D983" s="14"/>
      <c r="E983" s="14"/>
      <c r="F983" s="32"/>
      <c r="G983" s="23" t="str">
        <f t="array" ref="G983">IF(H983="","",XLOOKUP(H983,selector_06,selector_06_ids,""))</f>
        <v/>
      </c>
      <c r="H983" s="25"/>
      <c r="I983" s="23" t="str">
        <f t="array" ref="I983">IF(J983="","",XLOOKUP(J983,selector_08,selector_08_ids,""))</f>
        <v/>
      </c>
      <c r="J983" s="25"/>
      <c r="K983" s="14"/>
      <c r="L983" s="14"/>
      <c r="M983" s="14"/>
      <c r="N983" s="14"/>
      <c r="O983" s="14"/>
      <c r="P983" s="23" t="str">
        <f t="array" ref="P983">IF(Q983="","",XLOOKUP(Q983,selector_05,selector_05_ids,""))</f>
        <v/>
      </c>
      <c r="Q983" s="25"/>
      <c r="R983" s="23" t="str">
        <f t="array" ref="R983">IF(S983="","",XLOOKUP(S983,selector_23,selector_23_ids,""))</f>
        <v/>
      </c>
      <c r="S983" s="25"/>
      <c r="T983" s="23" t="str">
        <f t="array" ref="T983">IF(U983="","",XLOOKUP(U983,selector_06,selector_06_ids,""))</f>
        <v/>
      </c>
      <c r="U983" s="25"/>
      <c r="V983" s="23" t="str">
        <f t="array" ref="V983">IF(W983="","",XLOOKUP(W983,selector_04,selector_04_ids,""))</f>
        <v/>
      </c>
      <c r="W983" s="25"/>
      <c r="AK983" s="19" t="s">
        <v>68</v>
      </c>
      <c r="AL983" s="19" t="s">
        <v>68</v>
      </c>
    </row>
    <row r="984">
      <c r="A984" s="14"/>
      <c r="B984" s="14"/>
      <c r="C984" s="14"/>
      <c r="D984" s="14"/>
      <c r="E984" s="14"/>
      <c r="F984" s="32"/>
      <c r="G984" s="23" t="str">
        <f t="array" ref="G984">IF(H984="","",XLOOKUP(H984,selector_06,selector_06_ids,""))</f>
        <v/>
      </c>
      <c r="H984" s="25"/>
      <c r="I984" s="23" t="str">
        <f t="array" ref="I984">IF(J984="","",XLOOKUP(J984,selector_08,selector_08_ids,""))</f>
        <v/>
      </c>
      <c r="J984" s="25"/>
      <c r="K984" s="14"/>
      <c r="L984" s="14"/>
      <c r="M984" s="14"/>
      <c r="N984" s="14"/>
      <c r="O984" s="14"/>
      <c r="P984" s="23" t="str">
        <f t="array" ref="P984">IF(Q984="","",XLOOKUP(Q984,selector_05,selector_05_ids,""))</f>
        <v/>
      </c>
      <c r="Q984" s="25"/>
      <c r="R984" s="23" t="str">
        <f t="array" ref="R984">IF(S984="","",XLOOKUP(S984,selector_23,selector_23_ids,""))</f>
        <v/>
      </c>
      <c r="S984" s="25"/>
      <c r="T984" s="23" t="str">
        <f t="array" ref="T984">IF(U984="","",XLOOKUP(U984,selector_06,selector_06_ids,""))</f>
        <v/>
      </c>
      <c r="U984" s="25"/>
      <c r="V984" s="23" t="str">
        <f t="array" ref="V984">IF(W984="","",XLOOKUP(W984,selector_04,selector_04_ids,""))</f>
        <v/>
      </c>
      <c r="W984" s="25"/>
      <c r="AK984" s="19" t="s">
        <v>68</v>
      </c>
      <c r="AL984" s="19" t="s">
        <v>68</v>
      </c>
    </row>
    <row r="985">
      <c r="A985" s="14"/>
      <c r="B985" s="14"/>
      <c r="C985" s="14"/>
      <c r="D985" s="14"/>
      <c r="E985" s="14"/>
      <c r="F985" s="32"/>
      <c r="G985" s="23" t="str">
        <f t="array" ref="G985">IF(H985="","",XLOOKUP(H985,selector_06,selector_06_ids,""))</f>
        <v/>
      </c>
      <c r="H985" s="25"/>
      <c r="I985" s="23" t="str">
        <f t="array" ref="I985">IF(J985="","",XLOOKUP(J985,selector_08,selector_08_ids,""))</f>
        <v/>
      </c>
      <c r="J985" s="25"/>
      <c r="K985" s="14"/>
      <c r="L985" s="14"/>
      <c r="M985" s="14"/>
      <c r="N985" s="14"/>
      <c r="O985" s="14"/>
      <c r="P985" s="23" t="str">
        <f t="array" ref="P985">IF(Q985="","",XLOOKUP(Q985,selector_05,selector_05_ids,""))</f>
        <v/>
      </c>
      <c r="Q985" s="25"/>
      <c r="R985" s="23" t="str">
        <f t="array" ref="R985">IF(S985="","",XLOOKUP(S985,selector_23,selector_23_ids,""))</f>
        <v/>
      </c>
      <c r="S985" s="25"/>
      <c r="T985" s="23" t="str">
        <f t="array" ref="T985">IF(U985="","",XLOOKUP(U985,selector_06,selector_06_ids,""))</f>
        <v/>
      </c>
      <c r="U985" s="25"/>
      <c r="V985" s="23" t="str">
        <f t="array" ref="V985">IF(W985="","",XLOOKUP(W985,selector_04,selector_04_ids,""))</f>
        <v/>
      </c>
      <c r="W985" s="25"/>
      <c r="AK985" s="19" t="s">
        <v>68</v>
      </c>
      <c r="AL985" s="19" t="s">
        <v>68</v>
      </c>
    </row>
    <row r="986">
      <c r="A986" s="14"/>
      <c r="B986" s="14"/>
      <c r="C986" s="14"/>
      <c r="D986" s="14"/>
      <c r="E986" s="14"/>
      <c r="F986" s="32"/>
      <c r="G986" s="23" t="str">
        <f t="array" ref="G986">IF(H986="","",XLOOKUP(H986,selector_06,selector_06_ids,""))</f>
        <v/>
      </c>
      <c r="H986" s="25"/>
      <c r="I986" s="23" t="str">
        <f t="array" ref="I986">IF(J986="","",XLOOKUP(J986,selector_08,selector_08_ids,""))</f>
        <v/>
      </c>
      <c r="J986" s="25"/>
      <c r="K986" s="14"/>
      <c r="L986" s="14"/>
      <c r="M986" s="14"/>
      <c r="N986" s="14"/>
      <c r="O986" s="14"/>
      <c r="P986" s="23" t="str">
        <f t="array" ref="P986">IF(Q986="","",XLOOKUP(Q986,selector_05,selector_05_ids,""))</f>
        <v/>
      </c>
      <c r="Q986" s="25"/>
      <c r="R986" s="23" t="str">
        <f t="array" ref="R986">IF(S986="","",XLOOKUP(S986,selector_23,selector_23_ids,""))</f>
        <v/>
      </c>
      <c r="S986" s="25"/>
      <c r="T986" s="23" t="str">
        <f t="array" ref="T986">IF(U986="","",XLOOKUP(U986,selector_06,selector_06_ids,""))</f>
        <v/>
      </c>
      <c r="U986" s="25"/>
      <c r="V986" s="23" t="str">
        <f t="array" ref="V986">IF(W986="","",XLOOKUP(W986,selector_04,selector_04_ids,""))</f>
        <v/>
      </c>
      <c r="W986" s="25"/>
      <c r="AK986" s="19" t="s">
        <v>68</v>
      </c>
      <c r="AL986" s="19" t="s">
        <v>68</v>
      </c>
    </row>
    <row r="987">
      <c r="A987" s="14"/>
      <c r="B987" s="14"/>
      <c r="C987" s="14"/>
      <c r="D987" s="14"/>
      <c r="E987" s="14"/>
      <c r="F987" s="32"/>
      <c r="G987" s="23" t="str">
        <f t="array" ref="G987">IF(H987="","",XLOOKUP(H987,selector_06,selector_06_ids,""))</f>
        <v/>
      </c>
      <c r="H987" s="25"/>
      <c r="I987" s="23" t="str">
        <f t="array" ref="I987">IF(J987="","",XLOOKUP(J987,selector_08,selector_08_ids,""))</f>
        <v/>
      </c>
      <c r="J987" s="25"/>
      <c r="K987" s="14"/>
      <c r="L987" s="14"/>
      <c r="M987" s="14"/>
      <c r="N987" s="14"/>
      <c r="O987" s="14"/>
      <c r="P987" s="23" t="str">
        <f t="array" ref="P987">IF(Q987="","",XLOOKUP(Q987,selector_05,selector_05_ids,""))</f>
        <v/>
      </c>
      <c r="Q987" s="25"/>
      <c r="R987" s="23" t="str">
        <f t="array" ref="R987">IF(S987="","",XLOOKUP(S987,selector_23,selector_23_ids,""))</f>
        <v/>
      </c>
      <c r="S987" s="25"/>
      <c r="T987" s="23" t="str">
        <f t="array" ref="T987">IF(U987="","",XLOOKUP(U987,selector_06,selector_06_ids,""))</f>
        <v/>
      </c>
      <c r="U987" s="25"/>
      <c r="V987" s="23" t="str">
        <f t="array" ref="V987">IF(W987="","",XLOOKUP(W987,selector_04,selector_04_ids,""))</f>
        <v/>
      </c>
      <c r="W987" s="25"/>
      <c r="AK987" s="19" t="s">
        <v>68</v>
      </c>
      <c r="AL987" s="19" t="s">
        <v>68</v>
      </c>
    </row>
    <row r="988">
      <c r="A988" s="14"/>
      <c r="B988" s="14"/>
      <c r="C988" s="14"/>
      <c r="D988" s="14"/>
      <c r="E988" s="14"/>
      <c r="F988" s="32"/>
      <c r="G988" s="23" t="str">
        <f t="array" ref="G988">IF(H988="","",XLOOKUP(H988,selector_06,selector_06_ids,""))</f>
        <v/>
      </c>
      <c r="H988" s="25"/>
      <c r="I988" s="23" t="str">
        <f t="array" ref="I988">IF(J988="","",XLOOKUP(J988,selector_08,selector_08_ids,""))</f>
        <v/>
      </c>
      <c r="J988" s="25"/>
      <c r="K988" s="14"/>
      <c r="L988" s="14"/>
      <c r="M988" s="14"/>
      <c r="N988" s="14"/>
      <c r="O988" s="14"/>
      <c r="P988" s="23" t="str">
        <f t="array" ref="P988">IF(Q988="","",XLOOKUP(Q988,selector_05,selector_05_ids,""))</f>
        <v/>
      </c>
      <c r="Q988" s="25"/>
      <c r="R988" s="23" t="str">
        <f t="array" ref="R988">IF(S988="","",XLOOKUP(S988,selector_23,selector_23_ids,""))</f>
        <v/>
      </c>
      <c r="S988" s="25"/>
      <c r="T988" s="23" t="str">
        <f t="array" ref="T988">IF(U988="","",XLOOKUP(U988,selector_06,selector_06_ids,""))</f>
        <v/>
      </c>
      <c r="U988" s="25"/>
      <c r="V988" s="23" t="str">
        <f t="array" ref="V988">IF(W988="","",XLOOKUP(W988,selector_04,selector_04_ids,""))</f>
        <v/>
      </c>
      <c r="W988" s="25"/>
      <c r="AK988" s="19" t="s">
        <v>68</v>
      </c>
      <c r="AL988" s="19" t="s">
        <v>68</v>
      </c>
    </row>
    <row r="989">
      <c r="A989" s="14"/>
      <c r="B989" s="14"/>
      <c r="C989" s="14"/>
      <c r="D989" s="14"/>
      <c r="E989" s="14"/>
      <c r="F989" s="32"/>
      <c r="G989" s="23" t="str">
        <f t="array" ref="G989">IF(H989="","",XLOOKUP(H989,selector_06,selector_06_ids,""))</f>
        <v/>
      </c>
      <c r="H989" s="25"/>
      <c r="I989" s="23" t="str">
        <f t="array" ref="I989">IF(J989="","",XLOOKUP(J989,selector_08,selector_08_ids,""))</f>
        <v/>
      </c>
      <c r="J989" s="25"/>
      <c r="K989" s="14"/>
      <c r="L989" s="14"/>
      <c r="M989" s="14"/>
      <c r="N989" s="14"/>
      <c r="O989" s="14"/>
      <c r="P989" s="23" t="str">
        <f t="array" ref="P989">IF(Q989="","",XLOOKUP(Q989,selector_05,selector_05_ids,""))</f>
        <v/>
      </c>
      <c r="Q989" s="25"/>
      <c r="R989" s="23" t="str">
        <f t="array" ref="R989">IF(S989="","",XLOOKUP(S989,selector_23,selector_23_ids,""))</f>
        <v/>
      </c>
      <c r="S989" s="25"/>
      <c r="T989" s="23" t="str">
        <f t="array" ref="T989">IF(U989="","",XLOOKUP(U989,selector_06,selector_06_ids,""))</f>
        <v/>
      </c>
      <c r="U989" s="25"/>
      <c r="V989" s="23" t="str">
        <f t="array" ref="V989">IF(W989="","",XLOOKUP(W989,selector_04,selector_04_ids,""))</f>
        <v/>
      </c>
      <c r="W989" s="25"/>
      <c r="AK989" s="19" t="s">
        <v>68</v>
      </c>
      <c r="AL989" s="19" t="s">
        <v>68</v>
      </c>
    </row>
    <row r="990">
      <c r="A990" s="14"/>
      <c r="B990" s="14"/>
      <c r="C990" s="14"/>
      <c r="D990" s="14"/>
      <c r="E990" s="14"/>
      <c r="F990" s="32"/>
      <c r="G990" s="23" t="str">
        <f t="array" ref="G990">IF(H990="","",XLOOKUP(H990,selector_06,selector_06_ids,""))</f>
        <v/>
      </c>
      <c r="H990" s="25"/>
      <c r="I990" s="23" t="str">
        <f t="array" ref="I990">IF(J990="","",XLOOKUP(J990,selector_08,selector_08_ids,""))</f>
        <v/>
      </c>
      <c r="J990" s="25"/>
      <c r="K990" s="14"/>
      <c r="L990" s="14"/>
      <c r="M990" s="14"/>
      <c r="N990" s="14"/>
      <c r="O990" s="14"/>
      <c r="P990" s="23" t="str">
        <f t="array" ref="P990">IF(Q990="","",XLOOKUP(Q990,selector_05,selector_05_ids,""))</f>
        <v/>
      </c>
      <c r="Q990" s="25"/>
      <c r="R990" s="23" t="str">
        <f t="array" ref="R990">IF(S990="","",XLOOKUP(S990,selector_23,selector_23_ids,""))</f>
        <v/>
      </c>
      <c r="S990" s="25"/>
      <c r="T990" s="23" t="str">
        <f t="array" ref="T990">IF(U990="","",XLOOKUP(U990,selector_06,selector_06_ids,""))</f>
        <v/>
      </c>
      <c r="U990" s="25"/>
      <c r="V990" s="23" t="str">
        <f t="array" ref="V990">IF(W990="","",XLOOKUP(W990,selector_04,selector_04_ids,""))</f>
        <v/>
      </c>
      <c r="W990" s="25"/>
      <c r="AK990" s="19" t="s">
        <v>68</v>
      </c>
      <c r="AL990" s="19" t="s">
        <v>68</v>
      </c>
    </row>
    <row r="991">
      <c r="A991" s="14"/>
      <c r="B991" s="14"/>
      <c r="C991" s="14"/>
      <c r="D991" s="14"/>
      <c r="E991" s="14"/>
      <c r="F991" s="32"/>
      <c r="G991" s="23" t="str">
        <f t="array" ref="G991">IF(H991="","",XLOOKUP(H991,selector_06,selector_06_ids,""))</f>
        <v/>
      </c>
      <c r="H991" s="25"/>
      <c r="I991" s="23" t="str">
        <f t="array" ref="I991">IF(J991="","",XLOOKUP(J991,selector_08,selector_08_ids,""))</f>
        <v/>
      </c>
      <c r="J991" s="25"/>
      <c r="K991" s="14"/>
      <c r="L991" s="14"/>
      <c r="M991" s="14"/>
      <c r="N991" s="14"/>
      <c r="O991" s="14"/>
      <c r="P991" s="23" t="str">
        <f t="array" ref="P991">IF(Q991="","",XLOOKUP(Q991,selector_05,selector_05_ids,""))</f>
        <v/>
      </c>
      <c r="Q991" s="25"/>
      <c r="R991" s="23" t="str">
        <f t="array" ref="R991">IF(S991="","",XLOOKUP(S991,selector_23,selector_23_ids,""))</f>
        <v/>
      </c>
      <c r="S991" s="25"/>
      <c r="T991" s="23" t="str">
        <f t="array" ref="T991">IF(U991="","",XLOOKUP(U991,selector_06,selector_06_ids,""))</f>
        <v/>
      </c>
      <c r="U991" s="25"/>
      <c r="V991" s="23" t="str">
        <f t="array" ref="V991">IF(W991="","",XLOOKUP(W991,selector_04,selector_04_ids,""))</f>
        <v/>
      </c>
      <c r="W991" s="25"/>
      <c r="AK991" s="19" t="s">
        <v>68</v>
      </c>
      <c r="AL991" s="19" t="s">
        <v>68</v>
      </c>
    </row>
    <row r="992">
      <c r="A992" s="14"/>
      <c r="B992" s="14"/>
      <c r="C992" s="14"/>
      <c r="D992" s="14"/>
      <c r="E992" s="14"/>
      <c r="F992" s="32"/>
      <c r="G992" s="23" t="str">
        <f t="array" ref="G992">IF(H992="","",XLOOKUP(H992,selector_06,selector_06_ids,""))</f>
        <v/>
      </c>
      <c r="H992" s="25"/>
      <c r="I992" s="23" t="str">
        <f t="array" ref="I992">IF(J992="","",XLOOKUP(J992,selector_08,selector_08_ids,""))</f>
        <v/>
      </c>
      <c r="J992" s="25"/>
      <c r="K992" s="14"/>
      <c r="L992" s="14"/>
      <c r="M992" s="14"/>
      <c r="N992" s="14"/>
      <c r="O992" s="14"/>
      <c r="P992" s="23" t="str">
        <f t="array" ref="P992">IF(Q992="","",XLOOKUP(Q992,selector_05,selector_05_ids,""))</f>
        <v/>
      </c>
      <c r="Q992" s="25"/>
      <c r="R992" s="23" t="str">
        <f t="array" ref="R992">IF(S992="","",XLOOKUP(S992,selector_23,selector_23_ids,""))</f>
        <v/>
      </c>
      <c r="S992" s="25"/>
      <c r="T992" s="23" t="str">
        <f t="array" ref="T992">IF(U992="","",XLOOKUP(U992,selector_06,selector_06_ids,""))</f>
        <v/>
      </c>
      <c r="U992" s="25"/>
      <c r="V992" s="23" t="str">
        <f t="array" ref="V992">IF(W992="","",XLOOKUP(W992,selector_04,selector_04_ids,""))</f>
        <v/>
      </c>
      <c r="W992" s="25"/>
      <c r="AK992" s="19" t="s">
        <v>68</v>
      </c>
      <c r="AL992" s="19" t="s">
        <v>68</v>
      </c>
    </row>
    <row r="993">
      <c r="A993" s="14"/>
      <c r="B993" s="14"/>
      <c r="C993" s="14"/>
      <c r="D993" s="14"/>
      <c r="E993" s="14"/>
      <c r="F993" s="32"/>
      <c r="G993" s="23" t="str">
        <f t="array" ref="G993">IF(H993="","",XLOOKUP(H993,selector_06,selector_06_ids,""))</f>
        <v/>
      </c>
      <c r="H993" s="25"/>
      <c r="I993" s="23" t="str">
        <f t="array" ref="I993">IF(J993="","",XLOOKUP(J993,selector_08,selector_08_ids,""))</f>
        <v/>
      </c>
      <c r="J993" s="25"/>
      <c r="K993" s="14"/>
      <c r="L993" s="14"/>
      <c r="M993" s="14"/>
      <c r="N993" s="14"/>
      <c r="O993" s="14"/>
      <c r="P993" s="23" t="str">
        <f t="array" ref="P993">IF(Q993="","",XLOOKUP(Q993,selector_05,selector_05_ids,""))</f>
        <v/>
      </c>
      <c r="Q993" s="25"/>
      <c r="R993" s="23" t="str">
        <f t="array" ref="R993">IF(S993="","",XLOOKUP(S993,selector_23,selector_23_ids,""))</f>
        <v/>
      </c>
      <c r="S993" s="25"/>
      <c r="T993" s="23" t="str">
        <f t="array" ref="T993">IF(U993="","",XLOOKUP(U993,selector_06,selector_06_ids,""))</f>
        <v/>
      </c>
      <c r="U993" s="25"/>
      <c r="V993" s="23" t="str">
        <f t="array" ref="V993">IF(W993="","",XLOOKUP(W993,selector_04,selector_04_ids,""))</f>
        <v/>
      </c>
      <c r="W993" s="25"/>
      <c r="AK993" s="19" t="s">
        <v>68</v>
      </c>
      <c r="AL993" s="19" t="s">
        <v>68</v>
      </c>
    </row>
    <row r="994">
      <c r="A994" s="14"/>
      <c r="B994" s="14"/>
      <c r="C994" s="14"/>
      <c r="D994" s="14"/>
      <c r="E994" s="14"/>
      <c r="F994" s="32"/>
      <c r="G994" s="23" t="str">
        <f t="array" ref="G994">IF(H994="","",XLOOKUP(H994,selector_06,selector_06_ids,""))</f>
        <v/>
      </c>
      <c r="H994" s="25"/>
      <c r="I994" s="23" t="str">
        <f t="array" ref="I994">IF(J994="","",XLOOKUP(J994,selector_08,selector_08_ids,""))</f>
        <v/>
      </c>
      <c r="J994" s="25"/>
      <c r="K994" s="14"/>
      <c r="L994" s="14"/>
      <c r="M994" s="14"/>
      <c r="N994" s="14"/>
      <c r="O994" s="14"/>
      <c r="P994" s="23" t="str">
        <f t="array" ref="P994">IF(Q994="","",XLOOKUP(Q994,selector_05,selector_05_ids,""))</f>
        <v/>
      </c>
      <c r="Q994" s="25"/>
      <c r="R994" s="23" t="str">
        <f t="array" ref="R994">IF(S994="","",XLOOKUP(S994,selector_23,selector_23_ids,""))</f>
        <v/>
      </c>
      <c r="S994" s="25"/>
      <c r="T994" s="23" t="str">
        <f t="array" ref="T994">IF(U994="","",XLOOKUP(U994,selector_06,selector_06_ids,""))</f>
        <v/>
      </c>
      <c r="U994" s="25"/>
      <c r="V994" s="23" t="str">
        <f t="array" ref="V994">IF(W994="","",XLOOKUP(W994,selector_04,selector_04_ids,""))</f>
        <v/>
      </c>
      <c r="W994" s="25"/>
      <c r="AK994" s="19" t="s">
        <v>68</v>
      </c>
      <c r="AL994" s="19" t="s">
        <v>68</v>
      </c>
    </row>
    <row r="995">
      <c r="A995" s="14"/>
      <c r="B995" s="14"/>
      <c r="C995" s="14"/>
      <c r="D995" s="14"/>
      <c r="E995" s="14"/>
      <c r="F995" s="32"/>
      <c r="G995" s="23" t="str">
        <f t="array" ref="G995">IF(H995="","",XLOOKUP(H995,selector_06,selector_06_ids,""))</f>
        <v/>
      </c>
      <c r="H995" s="25"/>
      <c r="I995" s="23" t="str">
        <f t="array" ref="I995">IF(J995="","",XLOOKUP(J995,selector_08,selector_08_ids,""))</f>
        <v/>
      </c>
      <c r="J995" s="25"/>
      <c r="K995" s="14"/>
      <c r="L995" s="14"/>
      <c r="M995" s="14"/>
      <c r="N995" s="14"/>
      <c r="O995" s="14"/>
      <c r="P995" s="23" t="str">
        <f t="array" ref="P995">IF(Q995="","",XLOOKUP(Q995,selector_05,selector_05_ids,""))</f>
        <v/>
      </c>
      <c r="Q995" s="25"/>
      <c r="R995" s="23" t="str">
        <f t="array" ref="R995">IF(S995="","",XLOOKUP(S995,selector_23,selector_23_ids,""))</f>
        <v/>
      </c>
      <c r="S995" s="25"/>
      <c r="T995" s="23" t="str">
        <f t="array" ref="T995">IF(U995="","",XLOOKUP(U995,selector_06,selector_06_ids,""))</f>
        <v/>
      </c>
      <c r="U995" s="25"/>
      <c r="V995" s="23" t="str">
        <f t="array" ref="V995">IF(W995="","",XLOOKUP(W995,selector_04,selector_04_ids,""))</f>
        <v/>
      </c>
      <c r="W995" s="25"/>
      <c r="AK995" s="19" t="s">
        <v>68</v>
      </c>
      <c r="AL995" s="19" t="s">
        <v>68</v>
      </c>
    </row>
    <row r="996">
      <c r="A996" s="14"/>
      <c r="B996" s="14"/>
      <c r="C996" s="14"/>
      <c r="D996" s="14"/>
      <c r="E996" s="14"/>
      <c r="F996" s="32"/>
      <c r="G996" s="23" t="str">
        <f t="array" ref="G996">IF(H996="","",XLOOKUP(H996,selector_06,selector_06_ids,""))</f>
        <v/>
      </c>
      <c r="H996" s="25"/>
      <c r="I996" s="23" t="str">
        <f t="array" ref="I996">IF(J996="","",XLOOKUP(J996,selector_08,selector_08_ids,""))</f>
        <v/>
      </c>
      <c r="J996" s="25"/>
      <c r="K996" s="14"/>
      <c r="L996" s="14"/>
      <c r="M996" s="14"/>
      <c r="N996" s="14"/>
      <c r="O996" s="14"/>
      <c r="P996" s="23" t="str">
        <f t="array" ref="P996">IF(Q996="","",XLOOKUP(Q996,selector_05,selector_05_ids,""))</f>
        <v/>
      </c>
      <c r="Q996" s="25"/>
      <c r="R996" s="23" t="str">
        <f t="array" ref="R996">IF(S996="","",XLOOKUP(S996,selector_23,selector_23_ids,""))</f>
        <v/>
      </c>
      <c r="S996" s="25"/>
      <c r="T996" s="23" t="str">
        <f t="array" ref="T996">IF(U996="","",XLOOKUP(U996,selector_06,selector_06_ids,""))</f>
        <v/>
      </c>
      <c r="U996" s="25"/>
      <c r="V996" s="23" t="str">
        <f t="array" ref="V996">IF(W996="","",XLOOKUP(W996,selector_04,selector_04_ids,""))</f>
        <v/>
      </c>
      <c r="W996" s="25"/>
      <c r="AK996" s="19" t="s">
        <v>68</v>
      </c>
      <c r="AL996" s="19" t="s">
        <v>68</v>
      </c>
    </row>
    <row r="997">
      <c r="A997" s="14"/>
      <c r="B997" s="14"/>
      <c r="C997" s="14"/>
      <c r="D997" s="14"/>
      <c r="E997" s="14"/>
      <c r="F997" s="32"/>
      <c r="G997" s="23" t="str">
        <f t="array" ref="G997">IF(H997="","",XLOOKUP(H997,selector_06,selector_06_ids,""))</f>
        <v/>
      </c>
      <c r="H997" s="25"/>
      <c r="I997" s="23" t="str">
        <f t="array" ref="I997">IF(J997="","",XLOOKUP(J997,selector_08,selector_08_ids,""))</f>
        <v/>
      </c>
      <c r="J997" s="25"/>
      <c r="K997" s="14"/>
      <c r="L997" s="14"/>
      <c r="M997" s="14"/>
      <c r="N997" s="14"/>
      <c r="O997" s="14"/>
      <c r="P997" s="23" t="str">
        <f t="array" ref="P997">IF(Q997="","",XLOOKUP(Q997,selector_05,selector_05_ids,""))</f>
        <v/>
      </c>
      <c r="Q997" s="25"/>
      <c r="R997" s="23" t="str">
        <f t="array" ref="R997">IF(S997="","",XLOOKUP(S997,selector_23,selector_23_ids,""))</f>
        <v/>
      </c>
      <c r="S997" s="25"/>
      <c r="T997" s="23" t="str">
        <f t="array" ref="T997">IF(U997="","",XLOOKUP(U997,selector_06,selector_06_ids,""))</f>
        <v/>
      </c>
      <c r="U997" s="25"/>
      <c r="V997" s="23" t="str">
        <f t="array" ref="V997">IF(W997="","",XLOOKUP(W997,selector_04,selector_04_ids,""))</f>
        <v/>
      </c>
      <c r="W997" s="25"/>
      <c r="AK997" s="19" t="s">
        <v>68</v>
      </c>
      <c r="AL997" s="19" t="s">
        <v>68</v>
      </c>
    </row>
    <row r="998">
      <c r="A998" s="14"/>
      <c r="B998" s="14"/>
      <c r="C998" s="14"/>
      <c r="D998" s="14"/>
      <c r="E998" s="14"/>
      <c r="F998" s="32"/>
      <c r="G998" s="23" t="str">
        <f t="array" ref="G998">IF(H998="","",XLOOKUP(H998,selector_06,selector_06_ids,""))</f>
        <v/>
      </c>
      <c r="H998" s="25"/>
      <c r="I998" s="23" t="str">
        <f t="array" ref="I998">IF(J998="","",XLOOKUP(J998,selector_08,selector_08_ids,""))</f>
        <v/>
      </c>
      <c r="J998" s="25"/>
      <c r="K998" s="14"/>
      <c r="L998" s="14"/>
      <c r="M998" s="14"/>
      <c r="N998" s="14"/>
      <c r="O998" s="14"/>
      <c r="P998" s="23" t="str">
        <f t="array" ref="P998">IF(Q998="","",XLOOKUP(Q998,selector_05,selector_05_ids,""))</f>
        <v/>
      </c>
      <c r="Q998" s="25"/>
      <c r="R998" s="23" t="str">
        <f t="array" ref="R998">IF(S998="","",XLOOKUP(S998,selector_23,selector_23_ids,""))</f>
        <v/>
      </c>
      <c r="S998" s="25"/>
      <c r="T998" s="23" t="str">
        <f t="array" ref="T998">IF(U998="","",XLOOKUP(U998,selector_06,selector_06_ids,""))</f>
        <v/>
      </c>
      <c r="U998" s="25"/>
      <c r="V998" s="23" t="str">
        <f t="array" ref="V998">IF(W998="","",XLOOKUP(W998,selector_04,selector_04_ids,""))</f>
        <v/>
      </c>
      <c r="W998" s="25"/>
      <c r="AK998" s="19" t="s">
        <v>68</v>
      </c>
      <c r="AL998" s="19" t="s">
        <v>68</v>
      </c>
    </row>
    <row r="999">
      <c r="A999" s="14"/>
      <c r="B999" s="14"/>
      <c r="C999" s="14"/>
      <c r="D999" s="14"/>
      <c r="E999" s="14"/>
      <c r="F999" s="32"/>
      <c r="G999" s="23" t="str">
        <f t="array" ref="G999">IF(H999="","",XLOOKUP(H999,selector_06,selector_06_ids,""))</f>
        <v/>
      </c>
      <c r="H999" s="25"/>
      <c r="I999" s="23" t="str">
        <f t="array" ref="I999">IF(J999="","",XLOOKUP(J999,selector_08,selector_08_ids,""))</f>
        <v/>
      </c>
      <c r="J999" s="25"/>
      <c r="K999" s="14"/>
      <c r="L999" s="14"/>
      <c r="M999" s="14"/>
      <c r="N999" s="14"/>
      <c r="O999" s="14"/>
      <c r="P999" s="23" t="str">
        <f t="array" ref="P999">IF(Q999="","",XLOOKUP(Q999,selector_05,selector_05_ids,""))</f>
        <v/>
      </c>
      <c r="Q999" s="25"/>
      <c r="R999" s="23" t="str">
        <f t="array" ref="R999">IF(S999="","",XLOOKUP(S999,selector_23,selector_23_ids,""))</f>
        <v/>
      </c>
      <c r="S999" s="25"/>
      <c r="T999" s="23" t="str">
        <f t="array" ref="T999">IF(U999="","",XLOOKUP(U999,selector_06,selector_06_ids,""))</f>
        <v/>
      </c>
      <c r="U999" s="25"/>
      <c r="V999" s="23" t="str">
        <f t="array" ref="V999">IF(W999="","",XLOOKUP(W999,selector_04,selector_04_ids,""))</f>
        <v/>
      </c>
      <c r="W999" s="25"/>
      <c r="AK999" s="19" t="s">
        <v>68</v>
      </c>
      <c r="AL999" s="19" t="s">
        <v>68</v>
      </c>
    </row>
    <row r="1000">
      <c r="A1000" s="14"/>
      <c r="B1000" s="14"/>
      <c r="C1000" s="14"/>
      <c r="D1000" s="14"/>
      <c r="E1000" s="14"/>
      <c r="F1000" s="32"/>
      <c r="G1000" s="23" t="str">
        <f t="array" ref="G1000">IF(H1000="","",XLOOKUP(H1000,selector_06,selector_06_ids,""))</f>
        <v/>
      </c>
      <c r="H1000" s="25"/>
      <c r="I1000" s="23" t="str">
        <f t="array" ref="I1000">IF(J1000="","",XLOOKUP(J1000,selector_08,selector_08_ids,""))</f>
        <v/>
      </c>
      <c r="J1000" s="25"/>
      <c r="K1000" s="14"/>
      <c r="L1000" s="14"/>
      <c r="M1000" s="14"/>
      <c r="N1000" s="14"/>
      <c r="O1000" s="14"/>
      <c r="P1000" s="23" t="str">
        <f t="array" ref="P1000">IF(Q1000="","",XLOOKUP(Q1000,selector_05,selector_05_ids,""))</f>
        <v/>
      </c>
      <c r="Q1000" s="25"/>
      <c r="R1000" s="23" t="str">
        <f t="array" ref="R1000">IF(S1000="","",XLOOKUP(S1000,selector_23,selector_23_ids,""))</f>
        <v/>
      </c>
      <c r="S1000" s="25"/>
      <c r="T1000" s="23" t="str">
        <f t="array" ref="T1000">IF(U1000="","",XLOOKUP(U1000,selector_06,selector_06_ids,""))</f>
        <v/>
      </c>
      <c r="U1000" s="25"/>
      <c r="V1000" s="23" t="str">
        <f t="array" ref="V1000">IF(W1000="","",XLOOKUP(W1000,selector_04,selector_04_ids,""))</f>
        <v/>
      </c>
      <c r="W1000" s="25"/>
      <c r="AK1000" s="19" t="s">
        <v>68</v>
      </c>
      <c r="AL1000" s="19" t="s">
        <v>68</v>
      </c>
    </row>
    <row r="1001">
      <c r="A1001" s="14"/>
      <c r="B1001" s="14"/>
      <c r="C1001" s="14"/>
      <c r="D1001" s="14"/>
      <c r="E1001" s="14"/>
      <c r="F1001" s="32"/>
      <c r="G1001" s="23" t="str">
        <f t="array" ref="G1001">IF(H1001="","",XLOOKUP(H1001,selector_06,selector_06_ids,""))</f>
        <v/>
      </c>
      <c r="H1001" s="25"/>
      <c r="I1001" s="23" t="str">
        <f t="array" ref="I1001">IF(J1001="","",XLOOKUP(J1001,selector_08,selector_08_ids,""))</f>
        <v/>
      </c>
      <c r="J1001" s="25"/>
      <c r="K1001" s="14"/>
      <c r="L1001" s="14"/>
      <c r="M1001" s="14"/>
      <c r="N1001" s="14"/>
      <c r="O1001" s="14"/>
      <c r="P1001" s="23" t="str">
        <f t="array" ref="P1001">IF(Q1001="","",XLOOKUP(Q1001,selector_05,selector_05_ids,""))</f>
        <v/>
      </c>
      <c r="Q1001" s="25"/>
      <c r="R1001" s="23" t="str">
        <f t="array" ref="R1001">IF(S1001="","",XLOOKUP(S1001,selector_23,selector_23_ids,""))</f>
        <v/>
      </c>
      <c r="S1001" s="25"/>
      <c r="T1001" s="23" t="str">
        <f t="array" ref="T1001">IF(U1001="","",XLOOKUP(U1001,selector_06,selector_06_ids,""))</f>
        <v/>
      </c>
      <c r="U1001" s="25"/>
      <c r="V1001" s="23" t="str">
        <f t="array" ref="V1001">IF(W1001="","",XLOOKUP(W1001,selector_04,selector_04_ids,""))</f>
        <v/>
      </c>
      <c r="W1001" s="25"/>
      <c r="AK1001" s="19" t="s">
        <v>68</v>
      </c>
      <c r="AL1001" s="19" t="s">
        <v>68</v>
      </c>
    </row>
    <row r="1002">
      <c r="A1002" s="14"/>
      <c r="B1002" s="14"/>
      <c r="C1002" s="14"/>
      <c r="D1002" s="14"/>
      <c r="E1002" s="14"/>
      <c r="F1002" s="32"/>
      <c r="G1002" s="23" t="str">
        <f t="array" ref="G1002">IF(H1002="","",XLOOKUP(H1002,selector_06,selector_06_ids,""))</f>
        <v/>
      </c>
      <c r="H1002" s="25"/>
      <c r="I1002" s="23" t="str">
        <f t="array" ref="I1002">IF(J1002="","",XLOOKUP(J1002,selector_08,selector_08_ids,""))</f>
        <v/>
      </c>
      <c r="J1002" s="25"/>
      <c r="K1002" s="14"/>
      <c r="L1002" s="14"/>
      <c r="M1002" s="14"/>
      <c r="N1002" s="14"/>
      <c r="O1002" s="14"/>
      <c r="P1002" s="23" t="str">
        <f t="array" ref="P1002">IF(Q1002="","",XLOOKUP(Q1002,selector_05,selector_05_ids,""))</f>
        <v/>
      </c>
      <c r="Q1002" s="25"/>
      <c r="R1002" s="23" t="str">
        <f t="array" ref="R1002">IF(S1002="","",XLOOKUP(S1002,selector_23,selector_23_ids,""))</f>
        <v/>
      </c>
      <c r="S1002" s="25"/>
      <c r="T1002" s="23" t="str">
        <f t="array" ref="T1002">IF(U1002="","",XLOOKUP(U1002,selector_06,selector_06_ids,""))</f>
        <v/>
      </c>
      <c r="U1002" s="25"/>
      <c r="V1002" s="23" t="str">
        <f t="array" ref="V1002">IF(W1002="","",XLOOKUP(W1002,selector_04,selector_04_ids,""))</f>
        <v/>
      </c>
      <c r="W1002" s="25"/>
      <c r="AK1002" s="19" t="s">
        <v>68</v>
      </c>
      <c r="AL1002" s="19" t="s">
        <v>68</v>
      </c>
    </row>
    <row r="1003">
      <c r="A1003" s="14"/>
      <c r="B1003" s="14"/>
      <c r="C1003" s="14"/>
      <c r="D1003" s="14"/>
      <c r="E1003" s="14"/>
      <c r="F1003" s="32"/>
      <c r="G1003" s="23" t="str">
        <f t="array" ref="G1003">IF(H1003="","",XLOOKUP(H1003,selector_06,selector_06_ids,""))</f>
        <v/>
      </c>
      <c r="H1003" s="25"/>
      <c r="I1003" s="23" t="str">
        <f t="array" ref="I1003">IF(J1003="","",XLOOKUP(J1003,selector_08,selector_08_ids,""))</f>
        <v/>
      </c>
      <c r="J1003" s="25"/>
      <c r="K1003" s="14"/>
      <c r="L1003" s="14"/>
      <c r="M1003" s="14"/>
      <c r="N1003" s="14"/>
      <c r="O1003" s="14"/>
      <c r="P1003" s="23" t="str">
        <f t="array" ref="P1003">IF(Q1003="","",XLOOKUP(Q1003,selector_05,selector_05_ids,""))</f>
        <v/>
      </c>
      <c r="Q1003" s="25"/>
      <c r="R1003" s="23" t="str">
        <f t="array" ref="R1003">IF(S1003="","",XLOOKUP(S1003,selector_23,selector_23_ids,""))</f>
        <v/>
      </c>
      <c r="S1003" s="25"/>
      <c r="T1003" s="23" t="str">
        <f t="array" ref="T1003">IF(U1003="","",XLOOKUP(U1003,selector_06,selector_06_ids,""))</f>
        <v/>
      </c>
      <c r="U1003" s="25"/>
      <c r="V1003" s="23" t="str">
        <f t="array" ref="V1003">IF(W1003="","",XLOOKUP(W1003,selector_04,selector_04_ids,""))</f>
        <v/>
      </c>
      <c r="W1003" s="25"/>
      <c r="AK1003" s="19" t="s">
        <v>68</v>
      </c>
      <c r="AL1003" s="19" t="s">
        <v>68</v>
      </c>
    </row>
    <row r="1004">
      <c r="A1004" s="14"/>
      <c r="B1004" s="14"/>
      <c r="C1004" s="14"/>
      <c r="D1004" s="14"/>
      <c r="E1004" s="14"/>
      <c r="F1004" s="32"/>
      <c r="G1004" s="23" t="str">
        <f t="array" ref="G1004">IF(H1004="","",XLOOKUP(H1004,selector_06,selector_06_ids,""))</f>
        <v/>
      </c>
      <c r="H1004" s="25"/>
      <c r="I1004" s="23" t="str">
        <f t="array" ref="I1004">IF(J1004="","",XLOOKUP(J1004,selector_08,selector_08_ids,""))</f>
        <v/>
      </c>
      <c r="J1004" s="25"/>
      <c r="K1004" s="14"/>
      <c r="L1004" s="14"/>
      <c r="M1004" s="14"/>
      <c r="N1004" s="14"/>
      <c r="O1004" s="14"/>
      <c r="P1004" s="23" t="str">
        <f t="array" ref="P1004">IF(Q1004="","",XLOOKUP(Q1004,selector_05,selector_05_ids,""))</f>
        <v/>
      </c>
      <c r="Q1004" s="25"/>
      <c r="R1004" s="23" t="str">
        <f t="array" ref="R1004">IF(S1004="","",XLOOKUP(S1004,selector_23,selector_23_ids,""))</f>
        <v/>
      </c>
      <c r="S1004" s="25"/>
      <c r="T1004" s="23" t="str">
        <f t="array" ref="T1004">IF(U1004="","",XLOOKUP(U1004,selector_06,selector_06_ids,""))</f>
        <v/>
      </c>
      <c r="U1004" s="25"/>
      <c r="V1004" s="23" t="str">
        <f t="array" ref="V1004">IF(W1004="","",XLOOKUP(W1004,selector_04,selector_04_ids,""))</f>
        <v/>
      </c>
      <c r="W1004" s="25"/>
      <c r="AK1004" s="19" t="s">
        <v>68</v>
      </c>
      <c r="AL1004" s="19" t="s">
        <v>68</v>
      </c>
    </row>
    <row r="1005">
      <c r="A1005" s="14"/>
      <c r="B1005" s="14"/>
      <c r="C1005" s="14"/>
      <c r="D1005" s="14"/>
      <c r="E1005" s="14"/>
      <c r="F1005" s="14"/>
      <c r="G1005" s="23"/>
      <c r="H1005" s="25"/>
      <c r="I1005" s="23"/>
      <c r="J1005" s="25"/>
      <c r="K1005" s="14"/>
      <c r="L1005" s="14"/>
      <c r="M1005" s="14"/>
      <c r="N1005" s="14"/>
      <c r="O1005" s="14"/>
      <c r="P1005" s="23"/>
      <c r="Q1005" s="25"/>
      <c r="R1005" s="23"/>
      <c r="S1005" s="25"/>
      <c r="T1005" s="23"/>
      <c r="U1005" s="25"/>
      <c r="V1005" s="23"/>
      <c r="W1005" s="25"/>
    </row>
  </sheetData>
  <autoFilter ref="$A$4:$W$1004"/>
  <mergeCells count="3">
    <mergeCell ref="A1:W1"/>
    <mergeCell ref="A2:W2"/>
    <mergeCell ref="A3:W3"/>
  </mergeCells>
  <dataValidations>
    <dataValidation type="list" allowBlank="1" showErrorMessage="1" sqref="J5:J1004">
      <formula1>selector_08</formula1>
    </dataValidation>
    <dataValidation type="list" allowBlank="1" showErrorMessage="1" sqref="W5:W1004">
      <formula1>selector_04</formula1>
    </dataValidation>
    <dataValidation type="list" allowBlank="1" showErrorMessage="1" sqref="Q5:Q1004">
      <formula1>selector_05</formula1>
    </dataValidation>
    <dataValidation type="list" allowBlank="1" showErrorMessage="1" sqref="S5:S1004">
      <formula1>selector_23</formula1>
    </dataValidation>
    <dataValidation type="list" allowBlank="1" showErrorMessage="1" sqref="H5:H1004 U5:U1004">
      <formula1>selector_06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3" width="20.75"/>
    <col customWidth="1" min="4" max="4" width="37.63"/>
    <col customWidth="1" min="5" max="5" width="18.25"/>
    <col customWidth="1" min="6" max="7" width="19.5"/>
    <col customWidth="1" min="8" max="8" width="20.75"/>
    <col customWidth="1" min="9" max="9" width="27.63"/>
    <col customWidth="1" min="10" max="11" width="22.63"/>
    <col customWidth="1" min="12" max="12" width="20.75"/>
    <col customWidth="1" min="13" max="13" width="37.63"/>
    <col customWidth="1" min="14" max="14" width="20.75"/>
    <col customWidth="1" min="15" max="15" width="37.63"/>
    <col customWidth="1" min="16" max="16" width="22.63"/>
    <col hidden="1" min="37" max="38" width="12.63"/>
  </cols>
  <sheetData>
    <row r="1" ht="30.0" customHeight="1">
      <c r="A1" s="1" t="s">
        <v>637</v>
      </c>
    </row>
    <row r="2" ht="25.5" customHeight="1">
      <c r="A2" s="4" t="s">
        <v>638</v>
      </c>
    </row>
    <row r="3" ht="28.5" customHeight="1">
      <c r="A3" s="8" t="s">
        <v>617</v>
      </c>
    </row>
    <row r="4" ht="42.0" customHeight="1">
      <c r="A4" s="18" t="s">
        <v>639</v>
      </c>
      <c r="B4" s="18" t="s">
        <v>619</v>
      </c>
      <c r="C4" s="10" t="s">
        <v>618</v>
      </c>
      <c r="D4" s="20" t="s">
        <v>640</v>
      </c>
      <c r="E4" s="18" t="s">
        <v>641</v>
      </c>
      <c r="F4" s="18" t="s">
        <v>642</v>
      </c>
      <c r="G4" s="18" t="s">
        <v>643</v>
      </c>
      <c r="H4" s="18" t="s">
        <v>644</v>
      </c>
      <c r="I4" s="18" t="s">
        <v>645</v>
      </c>
      <c r="J4" s="10" t="s">
        <v>646</v>
      </c>
      <c r="K4" s="10" t="s">
        <v>647</v>
      </c>
      <c r="L4" s="10" t="s">
        <v>177</v>
      </c>
      <c r="M4" s="20" t="s">
        <v>648</v>
      </c>
      <c r="N4" s="10" t="s">
        <v>635</v>
      </c>
      <c r="O4" s="20" t="s">
        <v>636</v>
      </c>
      <c r="P4" s="10" t="s">
        <v>649</v>
      </c>
    </row>
    <row r="5">
      <c r="A5" s="14"/>
      <c r="B5" s="14"/>
      <c r="C5" s="23" t="str">
        <f t="array" ref="C5">IF(D5="","",XLOOKUP(D5,selector_23,selector_23_ids,""))</f>
        <v/>
      </c>
      <c r="D5" s="25"/>
      <c r="E5" s="32"/>
      <c r="F5" s="14"/>
      <c r="G5" s="14"/>
      <c r="H5" s="14"/>
      <c r="I5" s="14"/>
      <c r="J5" s="14"/>
      <c r="K5" s="14"/>
      <c r="L5" s="23" t="str">
        <f t="array" ref="L5">IF(M5="","",XLOOKUP(M5,selector_05,selector_05_ids,""))</f>
        <v/>
      </c>
      <c r="M5" s="25"/>
      <c r="N5" s="23" t="str">
        <f t="array" ref="N5">IF(O5="","",XLOOKUP(O5,selector_06,selector_06_ids,""))</f>
        <v/>
      </c>
      <c r="O5" s="25"/>
      <c r="P5" s="14"/>
      <c r="AK5" s="19" t="str">
        <f t="array" ref="AK5:AK1004">IF($A$5:$A$1004="","",$A$5:$A$1004)</f>
        <v/>
      </c>
      <c r="AL5" s="19" t="str">
        <f t="array" ref="AL5:AL1004">IF($A$5:$A$1004="","",$A$5:$A$1004)</f>
        <v/>
      </c>
    </row>
    <row r="6">
      <c r="A6" s="14"/>
      <c r="B6" s="14"/>
      <c r="C6" s="23" t="str">
        <f t="array" ref="C6">IF(D6="","",XLOOKUP(D6,selector_23,selector_23_ids,""))</f>
        <v/>
      </c>
      <c r="D6" s="25"/>
      <c r="E6" s="32"/>
      <c r="F6" s="14"/>
      <c r="G6" s="14"/>
      <c r="H6" s="14"/>
      <c r="I6" s="14"/>
      <c r="J6" s="14"/>
      <c r="K6" s="14"/>
      <c r="L6" s="23" t="str">
        <f t="array" ref="L6">IF(M6="","",XLOOKUP(M6,selector_05,selector_05_ids,""))</f>
        <v/>
      </c>
      <c r="M6" s="25"/>
      <c r="N6" s="23" t="str">
        <f t="array" ref="N6">IF(O6="","",XLOOKUP(O6,selector_06,selector_06_ids,""))</f>
        <v/>
      </c>
      <c r="O6" s="25"/>
      <c r="P6" s="14"/>
      <c r="AK6" s="19" t="s">
        <v>68</v>
      </c>
      <c r="AL6" s="19" t="s">
        <v>68</v>
      </c>
    </row>
    <row r="7">
      <c r="A7" s="14"/>
      <c r="B7" s="14"/>
      <c r="C7" s="23" t="str">
        <f t="array" ref="C7">IF(D7="","",XLOOKUP(D7,selector_23,selector_23_ids,""))</f>
        <v/>
      </c>
      <c r="D7" s="25"/>
      <c r="E7" s="32"/>
      <c r="F7" s="14"/>
      <c r="G7" s="14"/>
      <c r="H7" s="14"/>
      <c r="I7" s="14"/>
      <c r="J7" s="14"/>
      <c r="K7" s="14"/>
      <c r="L7" s="23" t="str">
        <f t="array" ref="L7">IF(M7="","",XLOOKUP(M7,selector_05,selector_05_ids,""))</f>
        <v/>
      </c>
      <c r="M7" s="25"/>
      <c r="N7" s="23" t="str">
        <f t="array" ref="N7">IF(O7="","",XLOOKUP(O7,selector_06,selector_06_ids,""))</f>
        <v/>
      </c>
      <c r="O7" s="25"/>
      <c r="P7" s="14"/>
      <c r="AK7" s="19" t="s">
        <v>68</v>
      </c>
      <c r="AL7" s="19" t="s">
        <v>68</v>
      </c>
    </row>
    <row r="8">
      <c r="A8" s="14"/>
      <c r="B8" s="14"/>
      <c r="C8" s="23" t="str">
        <f t="array" ref="C8">IF(D8="","",XLOOKUP(D8,selector_23,selector_23_ids,""))</f>
        <v/>
      </c>
      <c r="D8" s="25"/>
      <c r="E8" s="32"/>
      <c r="F8" s="14"/>
      <c r="G8" s="14"/>
      <c r="H8" s="14"/>
      <c r="I8" s="14"/>
      <c r="J8" s="14"/>
      <c r="K8" s="14"/>
      <c r="L8" s="23" t="str">
        <f t="array" ref="L8">IF(M8="","",XLOOKUP(M8,selector_05,selector_05_ids,""))</f>
        <v/>
      </c>
      <c r="M8" s="25"/>
      <c r="N8" s="23" t="str">
        <f t="array" ref="N8">IF(O8="","",XLOOKUP(O8,selector_06,selector_06_ids,""))</f>
        <v/>
      </c>
      <c r="O8" s="25"/>
      <c r="P8" s="14"/>
      <c r="AK8" s="19" t="s">
        <v>68</v>
      </c>
      <c r="AL8" s="19" t="s">
        <v>68</v>
      </c>
    </row>
    <row r="9">
      <c r="A9" s="14"/>
      <c r="B9" s="14"/>
      <c r="C9" s="23" t="str">
        <f t="array" ref="C9">IF(D9="","",XLOOKUP(D9,selector_23,selector_23_ids,""))</f>
        <v/>
      </c>
      <c r="D9" s="25"/>
      <c r="E9" s="32"/>
      <c r="F9" s="14"/>
      <c r="G9" s="14"/>
      <c r="H9" s="14"/>
      <c r="I9" s="14"/>
      <c r="J9" s="14"/>
      <c r="K9" s="14"/>
      <c r="L9" s="23" t="str">
        <f t="array" ref="L9">IF(M9="","",XLOOKUP(M9,selector_05,selector_05_ids,""))</f>
        <v/>
      </c>
      <c r="M9" s="25"/>
      <c r="N9" s="23" t="str">
        <f t="array" ref="N9">IF(O9="","",XLOOKUP(O9,selector_06,selector_06_ids,""))</f>
        <v/>
      </c>
      <c r="O9" s="25"/>
      <c r="P9" s="14"/>
      <c r="AK9" s="19" t="s">
        <v>68</v>
      </c>
      <c r="AL9" s="19" t="s">
        <v>68</v>
      </c>
    </row>
    <row r="10">
      <c r="A10" s="14"/>
      <c r="B10" s="14"/>
      <c r="C10" s="23" t="str">
        <f t="array" ref="C10">IF(D10="","",XLOOKUP(D10,selector_23,selector_23_ids,""))</f>
        <v/>
      </c>
      <c r="D10" s="25"/>
      <c r="E10" s="32"/>
      <c r="F10" s="14"/>
      <c r="G10" s="14"/>
      <c r="H10" s="14"/>
      <c r="I10" s="14"/>
      <c r="J10" s="14"/>
      <c r="K10" s="14"/>
      <c r="L10" s="23" t="str">
        <f t="array" ref="L10">IF(M10="","",XLOOKUP(M10,selector_05,selector_05_ids,""))</f>
        <v/>
      </c>
      <c r="M10" s="25"/>
      <c r="N10" s="23" t="str">
        <f t="array" ref="N10">IF(O10="","",XLOOKUP(O10,selector_06,selector_06_ids,""))</f>
        <v/>
      </c>
      <c r="O10" s="25"/>
      <c r="P10" s="14"/>
      <c r="AK10" s="19" t="s">
        <v>68</v>
      </c>
      <c r="AL10" s="19" t="s">
        <v>68</v>
      </c>
    </row>
    <row r="11">
      <c r="A11" s="14"/>
      <c r="B11" s="14"/>
      <c r="C11" s="23" t="str">
        <f t="array" ref="C11">IF(D11="","",XLOOKUP(D11,selector_23,selector_23_ids,""))</f>
        <v/>
      </c>
      <c r="D11" s="25"/>
      <c r="E11" s="32"/>
      <c r="F11" s="14"/>
      <c r="G11" s="14"/>
      <c r="H11" s="14"/>
      <c r="I11" s="14"/>
      <c r="J11" s="14"/>
      <c r="K11" s="14"/>
      <c r="L11" s="23" t="str">
        <f t="array" ref="L11">IF(M11="","",XLOOKUP(M11,selector_05,selector_05_ids,""))</f>
        <v/>
      </c>
      <c r="M11" s="25"/>
      <c r="N11" s="23" t="str">
        <f t="array" ref="N11">IF(O11="","",XLOOKUP(O11,selector_06,selector_06_ids,""))</f>
        <v/>
      </c>
      <c r="O11" s="25"/>
      <c r="P11" s="14"/>
      <c r="AK11" s="19" t="s">
        <v>68</v>
      </c>
      <c r="AL11" s="19" t="s">
        <v>68</v>
      </c>
    </row>
    <row r="12">
      <c r="A12" s="14"/>
      <c r="B12" s="14"/>
      <c r="C12" s="23" t="str">
        <f t="array" ref="C12">IF(D12="","",XLOOKUP(D12,selector_23,selector_23_ids,""))</f>
        <v/>
      </c>
      <c r="D12" s="25"/>
      <c r="E12" s="32"/>
      <c r="F12" s="14"/>
      <c r="G12" s="14"/>
      <c r="H12" s="14"/>
      <c r="I12" s="14"/>
      <c r="J12" s="14"/>
      <c r="K12" s="14"/>
      <c r="L12" s="23" t="str">
        <f t="array" ref="L12">IF(M12="","",XLOOKUP(M12,selector_05,selector_05_ids,""))</f>
        <v/>
      </c>
      <c r="M12" s="25"/>
      <c r="N12" s="23" t="str">
        <f t="array" ref="N12">IF(O12="","",XLOOKUP(O12,selector_06,selector_06_ids,""))</f>
        <v/>
      </c>
      <c r="O12" s="25"/>
      <c r="P12" s="14"/>
      <c r="AK12" s="19" t="s">
        <v>68</v>
      </c>
      <c r="AL12" s="19" t="s">
        <v>68</v>
      </c>
    </row>
    <row r="13">
      <c r="A13" s="14"/>
      <c r="B13" s="14"/>
      <c r="C13" s="23" t="str">
        <f t="array" ref="C13">IF(D13="","",XLOOKUP(D13,selector_23,selector_23_ids,""))</f>
        <v/>
      </c>
      <c r="D13" s="25"/>
      <c r="E13" s="32"/>
      <c r="F13" s="14"/>
      <c r="G13" s="14"/>
      <c r="H13" s="14"/>
      <c r="I13" s="14"/>
      <c r="J13" s="14"/>
      <c r="K13" s="14"/>
      <c r="L13" s="23" t="str">
        <f t="array" ref="L13">IF(M13="","",XLOOKUP(M13,selector_05,selector_05_ids,""))</f>
        <v/>
      </c>
      <c r="M13" s="25"/>
      <c r="N13" s="23" t="str">
        <f t="array" ref="N13">IF(O13="","",XLOOKUP(O13,selector_06,selector_06_ids,""))</f>
        <v/>
      </c>
      <c r="O13" s="25"/>
      <c r="P13" s="14"/>
      <c r="AK13" s="19" t="s">
        <v>68</v>
      </c>
      <c r="AL13" s="19" t="s">
        <v>68</v>
      </c>
    </row>
    <row r="14">
      <c r="A14" s="14"/>
      <c r="B14" s="14"/>
      <c r="C14" s="23" t="str">
        <f t="array" ref="C14">IF(D14="","",XLOOKUP(D14,selector_23,selector_23_ids,""))</f>
        <v/>
      </c>
      <c r="D14" s="25"/>
      <c r="E14" s="32"/>
      <c r="F14" s="14"/>
      <c r="G14" s="14"/>
      <c r="H14" s="14"/>
      <c r="I14" s="14"/>
      <c r="J14" s="14"/>
      <c r="K14" s="14"/>
      <c r="L14" s="23" t="str">
        <f t="array" ref="L14">IF(M14="","",XLOOKUP(M14,selector_05,selector_05_ids,""))</f>
        <v/>
      </c>
      <c r="M14" s="25"/>
      <c r="N14" s="23" t="str">
        <f t="array" ref="N14">IF(O14="","",XLOOKUP(O14,selector_06,selector_06_ids,""))</f>
        <v/>
      </c>
      <c r="O14" s="25"/>
      <c r="P14" s="14"/>
      <c r="AK14" s="19" t="s">
        <v>68</v>
      </c>
      <c r="AL14" s="19" t="s">
        <v>68</v>
      </c>
    </row>
    <row r="15">
      <c r="A15" s="14"/>
      <c r="B15" s="14"/>
      <c r="C15" s="23" t="str">
        <f t="array" ref="C15">IF(D15="","",XLOOKUP(D15,selector_23,selector_23_ids,""))</f>
        <v/>
      </c>
      <c r="D15" s="25"/>
      <c r="E15" s="32"/>
      <c r="F15" s="14"/>
      <c r="G15" s="14"/>
      <c r="H15" s="14"/>
      <c r="I15" s="14"/>
      <c r="J15" s="14"/>
      <c r="K15" s="14"/>
      <c r="L15" s="23" t="str">
        <f t="array" ref="L15">IF(M15="","",XLOOKUP(M15,selector_05,selector_05_ids,""))</f>
        <v/>
      </c>
      <c r="M15" s="25"/>
      <c r="N15" s="23" t="str">
        <f t="array" ref="N15">IF(O15="","",XLOOKUP(O15,selector_06,selector_06_ids,""))</f>
        <v/>
      </c>
      <c r="O15" s="25"/>
      <c r="P15" s="14"/>
      <c r="AK15" s="19" t="s">
        <v>68</v>
      </c>
      <c r="AL15" s="19" t="s">
        <v>68</v>
      </c>
    </row>
    <row r="16">
      <c r="A16" s="14"/>
      <c r="B16" s="14"/>
      <c r="C16" s="23" t="str">
        <f t="array" ref="C16">IF(D16="","",XLOOKUP(D16,selector_23,selector_23_ids,""))</f>
        <v/>
      </c>
      <c r="D16" s="25"/>
      <c r="E16" s="32"/>
      <c r="F16" s="14"/>
      <c r="G16" s="14"/>
      <c r="H16" s="14"/>
      <c r="I16" s="14"/>
      <c r="J16" s="14"/>
      <c r="K16" s="14"/>
      <c r="L16" s="23" t="str">
        <f t="array" ref="L16">IF(M16="","",XLOOKUP(M16,selector_05,selector_05_ids,""))</f>
        <v/>
      </c>
      <c r="M16" s="25"/>
      <c r="N16" s="23" t="str">
        <f t="array" ref="N16">IF(O16="","",XLOOKUP(O16,selector_06,selector_06_ids,""))</f>
        <v/>
      </c>
      <c r="O16" s="25"/>
      <c r="P16" s="14"/>
      <c r="AK16" s="19" t="s">
        <v>68</v>
      </c>
      <c r="AL16" s="19" t="s">
        <v>68</v>
      </c>
    </row>
    <row r="17">
      <c r="A17" s="14"/>
      <c r="B17" s="14"/>
      <c r="C17" s="23" t="str">
        <f t="array" ref="C17">IF(D17="","",XLOOKUP(D17,selector_23,selector_23_ids,""))</f>
        <v/>
      </c>
      <c r="D17" s="25"/>
      <c r="E17" s="32"/>
      <c r="F17" s="14"/>
      <c r="G17" s="14"/>
      <c r="H17" s="14"/>
      <c r="I17" s="14"/>
      <c r="J17" s="14"/>
      <c r="K17" s="14"/>
      <c r="L17" s="23" t="str">
        <f t="array" ref="L17">IF(M17="","",XLOOKUP(M17,selector_05,selector_05_ids,""))</f>
        <v/>
      </c>
      <c r="M17" s="25"/>
      <c r="N17" s="23" t="str">
        <f t="array" ref="N17">IF(O17="","",XLOOKUP(O17,selector_06,selector_06_ids,""))</f>
        <v/>
      </c>
      <c r="O17" s="25"/>
      <c r="P17" s="14"/>
      <c r="AK17" s="19" t="s">
        <v>68</v>
      </c>
      <c r="AL17" s="19" t="s">
        <v>68</v>
      </c>
    </row>
    <row r="18">
      <c r="A18" s="14"/>
      <c r="B18" s="14"/>
      <c r="C18" s="23" t="str">
        <f t="array" ref="C18">IF(D18="","",XLOOKUP(D18,selector_23,selector_23_ids,""))</f>
        <v/>
      </c>
      <c r="D18" s="25"/>
      <c r="E18" s="32"/>
      <c r="F18" s="14"/>
      <c r="G18" s="14"/>
      <c r="H18" s="14"/>
      <c r="I18" s="14"/>
      <c r="J18" s="14"/>
      <c r="K18" s="14"/>
      <c r="L18" s="23" t="str">
        <f t="array" ref="L18">IF(M18="","",XLOOKUP(M18,selector_05,selector_05_ids,""))</f>
        <v/>
      </c>
      <c r="M18" s="25"/>
      <c r="N18" s="23" t="str">
        <f t="array" ref="N18">IF(O18="","",XLOOKUP(O18,selector_06,selector_06_ids,""))</f>
        <v/>
      </c>
      <c r="O18" s="25"/>
      <c r="P18" s="14"/>
      <c r="AK18" s="19" t="s">
        <v>68</v>
      </c>
      <c r="AL18" s="19" t="s">
        <v>68</v>
      </c>
    </row>
    <row r="19">
      <c r="A19" s="14"/>
      <c r="B19" s="14"/>
      <c r="C19" s="23" t="str">
        <f t="array" ref="C19">IF(D19="","",XLOOKUP(D19,selector_23,selector_23_ids,""))</f>
        <v/>
      </c>
      <c r="D19" s="25"/>
      <c r="E19" s="32"/>
      <c r="F19" s="14"/>
      <c r="G19" s="14"/>
      <c r="H19" s="14"/>
      <c r="I19" s="14"/>
      <c r="J19" s="14"/>
      <c r="K19" s="14"/>
      <c r="L19" s="23" t="str">
        <f t="array" ref="L19">IF(M19="","",XLOOKUP(M19,selector_05,selector_05_ids,""))</f>
        <v/>
      </c>
      <c r="M19" s="25"/>
      <c r="N19" s="23" t="str">
        <f t="array" ref="N19">IF(O19="","",XLOOKUP(O19,selector_06,selector_06_ids,""))</f>
        <v/>
      </c>
      <c r="O19" s="25"/>
      <c r="P19" s="14"/>
      <c r="AK19" s="19" t="s">
        <v>68</v>
      </c>
      <c r="AL19" s="19" t="s">
        <v>68</v>
      </c>
    </row>
    <row r="20">
      <c r="A20" s="14"/>
      <c r="B20" s="14"/>
      <c r="C20" s="23" t="str">
        <f t="array" ref="C20">IF(D20="","",XLOOKUP(D20,selector_23,selector_23_ids,""))</f>
        <v/>
      </c>
      <c r="D20" s="25"/>
      <c r="E20" s="32"/>
      <c r="F20" s="14"/>
      <c r="G20" s="14"/>
      <c r="H20" s="14"/>
      <c r="I20" s="14"/>
      <c r="J20" s="14"/>
      <c r="K20" s="14"/>
      <c r="L20" s="23" t="str">
        <f t="array" ref="L20">IF(M20="","",XLOOKUP(M20,selector_05,selector_05_ids,""))</f>
        <v/>
      </c>
      <c r="M20" s="25"/>
      <c r="N20" s="23" t="str">
        <f t="array" ref="N20">IF(O20="","",XLOOKUP(O20,selector_06,selector_06_ids,""))</f>
        <v/>
      </c>
      <c r="O20" s="25"/>
      <c r="P20" s="14"/>
      <c r="AK20" s="19" t="s">
        <v>68</v>
      </c>
      <c r="AL20" s="19" t="s">
        <v>68</v>
      </c>
    </row>
    <row r="21">
      <c r="A21" s="14"/>
      <c r="B21" s="14"/>
      <c r="C21" s="23" t="str">
        <f t="array" ref="C21">IF(D21="","",XLOOKUP(D21,selector_23,selector_23_ids,""))</f>
        <v/>
      </c>
      <c r="D21" s="25"/>
      <c r="E21" s="32"/>
      <c r="F21" s="14"/>
      <c r="G21" s="14"/>
      <c r="H21" s="14"/>
      <c r="I21" s="14"/>
      <c r="J21" s="14"/>
      <c r="K21" s="14"/>
      <c r="L21" s="23" t="str">
        <f t="array" ref="L21">IF(M21="","",XLOOKUP(M21,selector_05,selector_05_ids,""))</f>
        <v/>
      </c>
      <c r="M21" s="25"/>
      <c r="N21" s="23" t="str">
        <f t="array" ref="N21">IF(O21="","",XLOOKUP(O21,selector_06,selector_06_ids,""))</f>
        <v/>
      </c>
      <c r="O21" s="25"/>
      <c r="P21" s="14"/>
      <c r="AK21" s="19" t="s">
        <v>68</v>
      </c>
      <c r="AL21" s="19" t="s">
        <v>68</v>
      </c>
    </row>
    <row r="22">
      <c r="A22" s="14"/>
      <c r="B22" s="14"/>
      <c r="C22" s="23" t="str">
        <f t="array" ref="C22">IF(D22="","",XLOOKUP(D22,selector_23,selector_23_ids,""))</f>
        <v/>
      </c>
      <c r="D22" s="25"/>
      <c r="E22" s="32"/>
      <c r="F22" s="14"/>
      <c r="G22" s="14"/>
      <c r="H22" s="14"/>
      <c r="I22" s="14"/>
      <c r="J22" s="14"/>
      <c r="K22" s="14"/>
      <c r="L22" s="23" t="str">
        <f t="array" ref="L22">IF(M22="","",XLOOKUP(M22,selector_05,selector_05_ids,""))</f>
        <v/>
      </c>
      <c r="M22" s="25"/>
      <c r="N22" s="23" t="str">
        <f t="array" ref="N22">IF(O22="","",XLOOKUP(O22,selector_06,selector_06_ids,""))</f>
        <v/>
      </c>
      <c r="O22" s="25"/>
      <c r="P22" s="14"/>
      <c r="AK22" s="19" t="s">
        <v>68</v>
      </c>
      <c r="AL22" s="19" t="s">
        <v>68</v>
      </c>
    </row>
    <row r="23">
      <c r="A23" s="14"/>
      <c r="B23" s="14"/>
      <c r="C23" s="23" t="str">
        <f t="array" ref="C23">IF(D23="","",XLOOKUP(D23,selector_23,selector_23_ids,""))</f>
        <v/>
      </c>
      <c r="D23" s="25"/>
      <c r="E23" s="32"/>
      <c r="F23" s="14"/>
      <c r="G23" s="14"/>
      <c r="H23" s="14"/>
      <c r="I23" s="14"/>
      <c r="J23" s="14"/>
      <c r="K23" s="14"/>
      <c r="L23" s="23" t="str">
        <f t="array" ref="L23">IF(M23="","",XLOOKUP(M23,selector_05,selector_05_ids,""))</f>
        <v/>
      </c>
      <c r="M23" s="25"/>
      <c r="N23" s="23" t="str">
        <f t="array" ref="N23">IF(O23="","",XLOOKUP(O23,selector_06,selector_06_ids,""))</f>
        <v/>
      </c>
      <c r="O23" s="25"/>
      <c r="P23" s="14"/>
      <c r="AK23" s="19" t="s">
        <v>68</v>
      </c>
      <c r="AL23" s="19" t="s">
        <v>68</v>
      </c>
    </row>
    <row r="24">
      <c r="A24" s="14"/>
      <c r="B24" s="14"/>
      <c r="C24" s="23" t="str">
        <f t="array" ref="C24">IF(D24="","",XLOOKUP(D24,selector_23,selector_23_ids,""))</f>
        <v/>
      </c>
      <c r="D24" s="25"/>
      <c r="E24" s="32"/>
      <c r="F24" s="14"/>
      <c r="G24" s="14"/>
      <c r="H24" s="14"/>
      <c r="I24" s="14"/>
      <c r="J24" s="14"/>
      <c r="K24" s="14"/>
      <c r="L24" s="23" t="str">
        <f t="array" ref="L24">IF(M24="","",XLOOKUP(M24,selector_05,selector_05_ids,""))</f>
        <v/>
      </c>
      <c r="M24" s="25"/>
      <c r="N24" s="23" t="str">
        <f t="array" ref="N24">IF(O24="","",XLOOKUP(O24,selector_06,selector_06_ids,""))</f>
        <v/>
      </c>
      <c r="O24" s="25"/>
      <c r="P24" s="14"/>
      <c r="AK24" s="19" t="s">
        <v>68</v>
      </c>
      <c r="AL24" s="19" t="s">
        <v>68</v>
      </c>
    </row>
    <row r="25">
      <c r="A25" s="14"/>
      <c r="B25" s="14"/>
      <c r="C25" s="23" t="str">
        <f t="array" ref="C25">IF(D25="","",XLOOKUP(D25,selector_23,selector_23_ids,""))</f>
        <v/>
      </c>
      <c r="D25" s="25"/>
      <c r="E25" s="32"/>
      <c r="F25" s="14"/>
      <c r="G25" s="14"/>
      <c r="H25" s="14"/>
      <c r="I25" s="14"/>
      <c r="J25" s="14"/>
      <c r="K25" s="14"/>
      <c r="L25" s="23" t="str">
        <f t="array" ref="L25">IF(M25="","",XLOOKUP(M25,selector_05,selector_05_ids,""))</f>
        <v/>
      </c>
      <c r="M25" s="25"/>
      <c r="N25" s="23" t="str">
        <f t="array" ref="N25">IF(O25="","",XLOOKUP(O25,selector_06,selector_06_ids,""))</f>
        <v/>
      </c>
      <c r="O25" s="25"/>
      <c r="P25" s="14"/>
      <c r="AK25" s="19" t="s">
        <v>68</v>
      </c>
      <c r="AL25" s="19" t="s">
        <v>68</v>
      </c>
    </row>
    <row r="26">
      <c r="A26" s="14"/>
      <c r="B26" s="14"/>
      <c r="C26" s="23" t="str">
        <f t="array" ref="C26">IF(D26="","",XLOOKUP(D26,selector_23,selector_23_ids,""))</f>
        <v/>
      </c>
      <c r="D26" s="25"/>
      <c r="E26" s="32"/>
      <c r="F26" s="14"/>
      <c r="G26" s="14"/>
      <c r="H26" s="14"/>
      <c r="I26" s="14"/>
      <c r="J26" s="14"/>
      <c r="K26" s="14"/>
      <c r="L26" s="23" t="str">
        <f t="array" ref="L26">IF(M26="","",XLOOKUP(M26,selector_05,selector_05_ids,""))</f>
        <v/>
      </c>
      <c r="M26" s="25"/>
      <c r="N26" s="23" t="str">
        <f t="array" ref="N26">IF(O26="","",XLOOKUP(O26,selector_06,selector_06_ids,""))</f>
        <v/>
      </c>
      <c r="O26" s="25"/>
      <c r="P26" s="14"/>
      <c r="AK26" s="19" t="s">
        <v>68</v>
      </c>
      <c r="AL26" s="19" t="s">
        <v>68</v>
      </c>
    </row>
    <row r="27">
      <c r="A27" s="14"/>
      <c r="B27" s="14"/>
      <c r="C27" s="23" t="str">
        <f t="array" ref="C27">IF(D27="","",XLOOKUP(D27,selector_23,selector_23_ids,""))</f>
        <v/>
      </c>
      <c r="D27" s="25"/>
      <c r="E27" s="32"/>
      <c r="F27" s="14"/>
      <c r="G27" s="14"/>
      <c r="H27" s="14"/>
      <c r="I27" s="14"/>
      <c r="J27" s="14"/>
      <c r="K27" s="14"/>
      <c r="L27" s="23" t="str">
        <f t="array" ref="L27">IF(M27="","",XLOOKUP(M27,selector_05,selector_05_ids,""))</f>
        <v/>
      </c>
      <c r="M27" s="25"/>
      <c r="N27" s="23" t="str">
        <f t="array" ref="N27">IF(O27="","",XLOOKUP(O27,selector_06,selector_06_ids,""))</f>
        <v/>
      </c>
      <c r="O27" s="25"/>
      <c r="P27" s="14"/>
      <c r="AK27" s="19" t="s">
        <v>68</v>
      </c>
      <c r="AL27" s="19" t="s">
        <v>68</v>
      </c>
    </row>
    <row r="28">
      <c r="A28" s="14"/>
      <c r="B28" s="14"/>
      <c r="C28" s="23" t="str">
        <f t="array" ref="C28">IF(D28="","",XLOOKUP(D28,selector_23,selector_23_ids,""))</f>
        <v/>
      </c>
      <c r="D28" s="25"/>
      <c r="E28" s="32"/>
      <c r="F28" s="14"/>
      <c r="G28" s="14"/>
      <c r="H28" s="14"/>
      <c r="I28" s="14"/>
      <c r="J28" s="14"/>
      <c r="K28" s="14"/>
      <c r="L28" s="23" t="str">
        <f t="array" ref="L28">IF(M28="","",XLOOKUP(M28,selector_05,selector_05_ids,""))</f>
        <v/>
      </c>
      <c r="M28" s="25"/>
      <c r="N28" s="23" t="str">
        <f t="array" ref="N28">IF(O28="","",XLOOKUP(O28,selector_06,selector_06_ids,""))</f>
        <v/>
      </c>
      <c r="O28" s="25"/>
      <c r="P28" s="14"/>
      <c r="AK28" s="19" t="s">
        <v>68</v>
      </c>
      <c r="AL28" s="19" t="s">
        <v>68</v>
      </c>
    </row>
    <row r="29">
      <c r="A29" s="14"/>
      <c r="B29" s="14"/>
      <c r="C29" s="23" t="str">
        <f t="array" ref="C29">IF(D29="","",XLOOKUP(D29,selector_23,selector_23_ids,""))</f>
        <v/>
      </c>
      <c r="D29" s="25"/>
      <c r="E29" s="32"/>
      <c r="F29" s="14"/>
      <c r="G29" s="14"/>
      <c r="H29" s="14"/>
      <c r="I29" s="14"/>
      <c r="J29" s="14"/>
      <c r="K29" s="14"/>
      <c r="L29" s="23" t="str">
        <f t="array" ref="L29">IF(M29="","",XLOOKUP(M29,selector_05,selector_05_ids,""))</f>
        <v/>
      </c>
      <c r="M29" s="25"/>
      <c r="N29" s="23" t="str">
        <f t="array" ref="N29">IF(O29="","",XLOOKUP(O29,selector_06,selector_06_ids,""))</f>
        <v/>
      </c>
      <c r="O29" s="25"/>
      <c r="P29" s="14"/>
      <c r="AK29" s="19" t="s">
        <v>68</v>
      </c>
      <c r="AL29" s="19" t="s">
        <v>68</v>
      </c>
    </row>
    <row r="30">
      <c r="A30" s="14"/>
      <c r="B30" s="14"/>
      <c r="C30" s="23" t="str">
        <f t="array" ref="C30">IF(D30="","",XLOOKUP(D30,selector_23,selector_23_ids,""))</f>
        <v/>
      </c>
      <c r="D30" s="25"/>
      <c r="E30" s="32"/>
      <c r="F30" s="14"/>
      <c r="G30" s="14"/>
      <c r="H30" s="14"/>
      <c r="I30" s="14"/>
      <c r="J30" s="14"/>
      <c r="K30" s="14"/>
      <c r="L30" s="23" t="str">
        <f t="array" ref="L30">IF(M30="","",XLOOKUP(M30,selector_05,selector_05_ids,""))</f>
        <v/>
      </c>
      <c r="M30" s="25"/>
      <c r="N30" s="23" t="str">
        <f t="array" ref="N30">IF(O30="","",XLOOKUP(O30,selector_06,selector_06_ids,""))</f>
        <v/>
      </c>
      <c r="O30" s="25"/>
      <c r="P30" s="14"/>
      <c r="AK30" s="19" t="s">
        <v>68</v>
      </c>
      <c r="AL30" s="19" t="s">
        <v>68</v>
      </c>
    </row>
    <row r="31">
      <c r="A31" s="14"/>
      <c r="B31" s="14"/>
      <c r="C31" s="23" t="str">
        <f t="array" ref="C31">IF(D31="","",XLOOKUP(D31,selector_23,selector_23_ids,""))</f>
        <v/>
      </c>
      <c r="D31" s="25"/>
      <c r="E31" s="32"/>
      <c r="F31" s="14"/>
      <c r="G31" s="14"/>
      <c r="H31" s="14"/>
      <c r="I31" s="14"/>
      <c r="J31" s="14"/>
      <c r="K31" s="14"/>
      <c r="L31" s="23" t="str">
        <f t="array" ref="L31">IF(M31="","",XLOOKUP(M31,selector_05,selector_05_ids,""))</f>
        <v/>
      </c>
      <c r="M31" s="25"/>
      <c r="N31" s="23" t="str">
        <f t="array" ref="N31">IF(O31="","",XLOOKUP(O31,selector_06,selector_06_ids,""))</f>
        <v/>
      </c>
      <c r="O31" s="25"/>
      <c r="P31" s="14"/>
      <c r="AK31" s="19" t="s">
        <v>68</v>
      </c>
      <c r="AL31" s="19" t="s">
        <v>68</v>
      </c>
    </row>
    <row r="32">
      <c r="A32" s="14"/>
      <c r="B32" s="14"/>
      <c r="C32" s="23" t="str">
        <f t="array" ref="C32">IF(D32="","",XLOOKUP(D32,selector_23,selector_23_ids,""))</f>
        <v/>
      </c>
      <c r="D32" s="25"/>
      <c r="E32" s="32"/>
      <c r="F32" s="14"/>
      <c r="G32" s="14"/>
      <c r="H32" s="14"/>
      <c r="I32" s="14"/>
      <c r="J32" s="14"/>
      <c r="K32" s="14"/>
      <c r="L32" s="23" t="str">
        <f t="array" ref="L32">IF(M32="","",XLOOKUP(M32,selector_05,selector_05_ids,""))</f>
        <v/>
      </c>
      <c r="M32" s="25"/>
      <c r="N32" s="23" t="str">
        <f t="array" ref="N32">IF(O32="","",XLOOKUP(O32,selector_06,selector_06_ids,""))</f>
        <v/>
      </c>
      <c r="O32" s="25"/>
      <c r="P32" s="14"/>
      <c r="AK32" s="19" t="s">
        <v>68</v>
      </c>
      <c r="AL32" s="19" t="s">
        <v>68</v>
      </c>
    </row>
    <row r="33">
      <c r="A33" s="14"/>
      <c r="B33" s="14"/>
      <c r="C33" s="23" t="str">
        <f t="array" ref="C33">IF(D33="","",XLOOKUP(D33,selector_23,selector_23_ids,""))</f>
        <v/>
      </c>
      <c r="D33" s="25"/>
      <c r="E33" s="32"/>
      <c r="F33" s="14"/>
      <c r="G33" s="14"/>
      <c r="H33" s="14"/>
      <c r="I33" s="14"/>
      <c r="J33" s="14"/>
      <c r="K33" s="14"/>
      <c r="L33" s="23" t="str">
        <f t="array" ref="L33">IF(M33="","",XLOOKUP(M33,selector_05,selector_05_ids,""))</f>
        <v/>
      </c>
      <c r="M33" s="25"/>
      <c r="N33" s="23" t="str">
        <f t="array" ref="N33">IF(O33="","",XLOOKUP(O33,selector_06,selector_06_ids,""))</f>
        <v/>
      </c>
      <c r="O33" s="25"/>
      <c r="P33" s="14"/>
      <c r="AK33" s="19" t="s">
        <v>68</v>
      </c>
      <c r="AL33" s="19" t="s">
        <v>68</v>
      </c>
    </row>
    <row r="34">
      <c r="A34" s="14"/>
      <c r="B34" s="14"/>
      <c r="C34" s="23" t="str">
        <f t="array" ref="C34">IF(D34="","",XLOOKUP(D34,selector_23,selector_23_ids,""))</f>
        <v/>
      </c>
      <c r="D34" s="25"/>
      <c r="E34" s="32"/>
      <c r="F34" s="14"/>
      <c r="G34" s="14"/>
      <c r="H34" s="14"/>
      <c r="I34" s="14"/>
      <c r="J34" s="14"/>
      <c r="K34" s="14"/>
      <c r="L34" s="23" t="str">
        <f t="array" ref="L34">IF(M34="","",XLOOKUP(M34,selector_05,selector_05_ids,""))</f>
        <v/>
      </c>
      <c r="M34" s="25"/>
      <c r="N34" s="23" t="str">
        <f t="array" ref="N34">IF(O34="","",XLOOKUP(O34,selector_06,selector_06_ids,""))</f>
        <v/>
      </c>
      <c r="O34" s="25"/>
      <c r="P34" s="14"/>
      <c r="AK34" s="19" t="s">
        <v>68</v>
      </c>
      <c r="AL34" s="19" t="s">
        <v>68</v>
      </c>
    </row>
    <row r="35">
      <c r="A35" s="14"/>
      <c r="B35" s="14"/>
      <c r="C35" s="23" t="str">
        <f t="array" ref="C35">IF(D35="","",XLOOKUP(D35,selector_23,selector_23_ids,""))</f>
        <v/>
      </c>
      <c r="D35" s="25"/>
      <c r="E35" s="32"/>
      <c r="F35" s="14"/>
      <c r="G35" s="14"/>
      <c r="H35" s="14"/>
      <c r="I35" s="14"/>
      <c r="J35" s="14"/>
      <c r="K35" s="14"/>
      <c r="L35" s="23" t="str">
        <f t="array" ref="L35">IF(M35="","",XLOOKUP(M35,selector_05,selector_05_ids,""))</f>
        <v/>
      </c>
      <c r="M35" s="25"/>
      <c r="N35" s="23" t="str">
        <f t="array" ref="N35">IF(O35="","",XLOOKUP(O35,selector_06,selector_06_ids,""))</f>
        <v/>
      </c>
      <c r="O35" s="25"/>
      <c r="P35" s="14"/>
      <c r="AK35" s="19" t="s">
        <v>68</v>
      </c>
      <c r="AL35" s="19" t="s">
        <v>68</v>
      </c>
    </row>
    <row r="36">
      <c r="A36" s="14"/>
      <c r="B36" s="14"/>
      <c r="C36" s="23" t="str">
        <f t="array" ref="C36">IF(D36="","",XLOOKUP(D36,selector_23,selector_23_ids,""))</f>
        <v/>
      </c>
      <c r="D36" s="25"/>
      <c r="E36" s="32"/>
      <c r="F36" s="14"/>
      <c r="G36" s="14"/>
      <c r="H36" s="14"/>
      <c r="I36" s="14"/>
      <c r="J36" s="14"/>
      <c r="K36" s="14"/>
      <c r="L36" s="23" t="str">
        <f t="array" ref="L36">IF(M36="","",XLOOKUP(M36,selector_05,selector_05_ids,""))</f>
        <v/>
      </c>
      <c r="M36" s="25"/>
      <c r="N36" s="23" t="str">
        <f t="array" ref="N36">IF(O36="","",XLOOKUP(O36,selector_06,selector_06_ids,""))</f>
        <v/>
      </c>
      <c r="O36" s="25"/>
      <c r="P36" s="14"/>
      <c r="AK36" s="19" t="s">
        <v>68</v>
      </c>
      <c r="AL36" s="19" t="s">
        <v>68</v>
      </c>
    </row>
    <row r="37">
      <c r="A37" s="14"/>
      <c r="B37" s="14"/>
      <c r="C37" s="23" t="str">
        <f t="array" ref="C37">IF(D37="","",XLOOKUP(D37,selector_23,selector_23_ids,""))</f>
        <v/>
      </c>
      <c r="D37" s="25"/>
      <c r="E37" s="32"/>
      <c r="F37" s="14"/>
      <c r="G37" s="14"/>
      <c r="H37" s="14"/>
      <c r="I37" s="14"/>
      <c r="J37" s="14"/>
      <c r="K37" s="14"/>
      <c r="L37" s="23" t="str">
        <f t="array" ref="L37">IF(M37="","",XLOOKUP(M37,selector_05,selector_05_ids,""))</f>
        <v/>
      </c>
      <c r="M37" s="25"/>
      <c r="N37" s="23" t="str">
        <f t="array" ref="N37">IF(O37="","",XLOOKUP(O37,selector_06,selector_06_ids,""))</f>
        <v/>
      </c>
      <c r="O37" s="25"/>
      <c r="P37" s="14"/>
      <c r="AK37" s="19" t="s">
        <v>68</v>
      </c>
      <c r="AL37" s="19" t="s">
        <v>68</v>
      </c>
    </row>
    <row r="38">
      <c r="A38" s="14"/>
      <c r="B38" s="14"/>
      <c r="C38" s="23" t="str">
        <f t="array" ref="C38">IF(D38="","",XLOOKUP(D38,selector_23,selector_23_ids,""))</f>
        <v/>
      </c>
      <c r="D38" s="25"/>
      <c r="E38" s="32"/>
      <c r="F38" s="14"/>
      <c r="G38" s="14"/>
      <c r="H38" s="14"/>
      <c r="I38" s="14"/>
      <c r="J38" s="14"/>
      <c r="K38" s="14"/>
      <c r="L38" s="23" t="str">
        <f t="array" ref="L38">IF(M38="","",XLOOKUP(M38,selector_05,selector_05_ids,""))</f>
        <v/>
      </c>
      <c r="M38" s="25"/>
      <c r="N38" s="23" t="str">
        <f t="array" ref="N38">IF(O38="","",XLOOKUP(O38,selector_06,selector_06_ids,""))</f>
        <v/>
      </c>
      <c r="O38" s="25"/>
      <c r="P38" s="14"/>
      <c r="AK38" s="19" t="s">
        <v>68</v>
      </c>
      <c r="AL38" s="19" t="s">
        <v>68</v>
      </c>
    </row>
    <row r="39">
      <c r="A39" s="14"/>
      <c r="B39" s="14"/>
      <c r="C39" s="23" t="str">
        <f t="array" ref="C39">IF(D39="","",XLOOKUP(D39,selector_23,selector_23_ids,""))</f>
        <v/>
      </c>
      <c r="D39" s="25"/>
      <c r="E39" s="32"/>
      <c r="F39" s="14"/>
      <c r="G39" s="14"/>
      <c r="H39" s="14"/>
      <c r="I39" s="14"/>
      <c r="J39" s="14"/>
      <c r="K39" s="14"/>
      <c r="L39" s="23" t="str">
        <f t="array" ref="L39">IF(M39="","",XLOOKUP(M39,selector_05,selector_05_ids,""))</f>
        <v/>
      </c>
      <c r="M39" s="25"/>
      <c r="N39" s="23" t="str">
        <f t="array" ref="N39">IF(O39="","",XLOOKUP(O39,selector_06,selector_06_ids,""))</f>
        <v/>
      </c>
      <c r="O39" s="25"/>
      <c r="P39" s="14"/>
      <c r="AK39" s="19" t="s">
        <v>68</v>
      </c>
      <c r="AL39" s="19" t="s">
        <v>68</v>
      </c>
    </row>
    <row r="40">
      <c r="A40" s="14"/>
      <c r="B40" s="14"/>
      <c r="C40" s="23" t="str">
        <f t="array" ref="C40">IF(D40="","",XLOOKUP(D40,selector_23,selector_23_ids,""))</f>
        <v/>
      </c>
      <c r="D40" s="25"/>
      <c r="E40" s="32"/>
      <c r="F40" s="14"/>
      <c r="G40" s="14"/>
      <c r="H40" s="14"/>
      <c r="I40" s="14"/>
      <c r="J40" s="14"/>
      <c r="K40" s="14"/>
      <c r="L40" s="23" t="str">
        <f t="array" ref="L40">IF(M40="","",XLOOKUP(M40,selector_05,selector_05_ids,""))</f>
        <v/>
      </c>
      <c r="M40" s="25"/>
      <c r="N40" s="23" t="str">
        <f t="array" ref="N40">IF(O40="","",XLOOKUP(O40,selector_06,selector_06_ids,""))</f>
        <v/>
      </c>
      <c r="O40" s="25"/>
      <c r="P40" s="14"/>
      <c r="AK40" s="19" t="s">
        <v>68</v>
      </c>
      <c r="AL40" s="19" t="s">
        <v>68</v>
      </c>
    </row>
    <row r="41">
      <c r="A41" s="14"/>
      <c r="B41" s="14"/>
      <c r="C41" s="23" t="str">
        <f t="array" ref="C41">IF(D41="","",XLOOKUP(D41,selector_23,selector_23_ids,""))</f>
        <v/>
      </c>
      <c r="D41" s="25"/>
      <c r="E41" s="32"/>
      <c r="F41" s="14"/>
      <c r="G41" s="14"/>
      <c r="H41" s="14"/>
      <c r="I41" s="14"/>
      <c r="J41" s="14"/>
      <c r="K41" s="14"/>
      <c r="L41" s="23" t="str">
        <f t="array" ref="L41">IF(M41="","",XLOOKUP(M41,selector_05,selector_05_ids,""))</f>
        <v/>
      </c>
      <c r="M41" s="25"/>
      <c r="N41" s="23" t="str">
        <f t="array" ref="N41">IF(O41="","",XLOOKUP(O41,selector_06,selector_06_ids,""))</f>
        <v/>
      </c>
      <c r="O41" s="25"/>
      <c r="P41" s="14"/>
      <c r="AK41" s="19" t="s">
        <v>68</v>
      </c>
      <c r="AL41" s="19" t="s">
        <v>68</v>
      </c>
    </row>
    <row r="42">
      <c r="A42" s="14"/>
      <c r="B42" s="14"/>
      <c r="C42" s="23" t="str">
        <f t="array" ref="C42">IF(D42="","",XLOOKUP(D42,selector_23,selector_23_ids,""))</f>
        <v/>
      </c>
      <c r="D42" s="25"/>
      <c r="E42" s="32"/>
      <c r="F42" s="14"/>
      <c r="G42" s="14"/>
      <c r="H42" s="14"/>
      <c r="I42" s="14"/>
      <c r="J42" s="14"/>
      <c r="K42" s="14"/>
      <c r="L42" s="23" t="str">
        <f t="array" ref="L42">IF(M42="","",XLOOKUP(M42,selector_05,selector_05_ids,""))</f>
        <v/>
      </c>
      <c r="M42" s="25"/>
      <c r="N42" s="23" t="str">
        <f t="array" ref="N42">IF(O42="","",XLOOKUP(O42,selector_06,selector_06_ids,""))</f>
        <v/>
      </c>
      <c r="O42" s="25"/>
      <c r="P42" s="14"/>
      <c r="AK42" s="19" t="s">
        <v>68</v>
      </c>
      <c r="AL42" s="19" t="s">
        <v>68</v>
      </c>
    </row>
    <row r="43">
      <c r="A43" s="14"/>
      <c r="B43" s="14"/>
      <c r="C43" s="23" t="str">
        <f t="array" ref="C43">IF(D43="","",XLOOKUP(D43,selector_23,selector_23_ids,""))</f>
        <v/>
      </c>
      <c r="D43" s="25"/>
      <c r="E43" s="32"/>
      <c r="F43" s="14"/>
      <c r="G43" s="14"/>
      <c r="H43" s="14"/>
      <c r="I43" s="14"/>
      <c r="J43" s="14"/>
      <c r="K43" s="14"/>
      <c r="L43" s="23" t="str">
        <f t="array" ref="L43">IF(M43="","",XLOOKUP(M43,selector_05,selector_05_ids,""))</f>
        <v/>
      </c>
      <c r="M43" s="25"/>
      <c r="N43" s="23" t="str">
        <f t="array" ref="N43">IF(O43="","",XLOOKUP(O43,selector_06,selector_06_ids,""))</f>
        <v/>
      </c>
      <c r="O43" s="25"/>
      <c r="P43" s="14"/>
      <c r="AK43" s="19" t="s">
        <v>68</v>
      </c>
      <c r="AL43" s="19" t="s">
        <v>68</v>
      </c>
    </row>
    <row r="44">
      <c r="A44" s="14"/>
      <c r="B44" s="14"/>
      <c r="C44" s="23" t="str">
        <f t="array" ref="C44">IF(D44="","",XLOOKUP(D44,selector_23,selector_23_ids,""))</f>
        <v/>
      </c>
      <c r="D44" s="25"/>
      <c r="E44" s="32"/>
      <c r="F44" s="14"/>
      <c r="G44" s="14"/>
      <c r="H44" s="14"/>
      <c r="I44" s="14"/>
      <c r="J44" s="14"/>
      <c r="K44" s="14"/>
      <c r="L44" s="23" t="str">
        <f t="array" ref="L44">IF(M44="","",XLOOKUP(M44,selector_05,selector_05_ids,""))</f>
        <v/>
      </c>
      <c r="M44" s="25"/>
      <c r="N44" s="23" t="str">
        <f t="array" ref="N44">IF(O44="","",XLOOKUP(O44,selector_06,selector_06_ids,""))</f>
        <v/>
      </c>
      <c r="O44" s="25"/>
      <c r="P44" s="14"/>
      <c r="AK44" s="19" t="s">
        <v>68</v>
      </c>
      <c r="AL44" s="19" t="s">
        <v>68</v>
      </c>
    </row>
    <row r="45">
      <c r="A45" s="14"/>
      <c r="B45" s="14"/>
      <c r="C45" s="23" t="str">
        <f t="array" ref="C45">IF(D45="","",XLOOKUP(D45,selector_23,selector_23_ids,""))</f>
        <v/>
      </c>
      <c r="D45" s="25"/>
      <c r="E45" s="32"/>
      <c r="F45" s="14"/>
      <c r="G45" s="14"/>
      <c r="H45" s="14"/>
      <c r="I45" s="14"/>
      <c r="J45" s="14"/>
      <c r="K45" s="14"/>
      <c r="L45" s="23" t="str">
        <f t="array" ref="L45">IF(M45="","",XLOOKUP(M45,selector_05,selector_05_ids,""))</f>
        <v/>
      </c>
      <c r="M45" s="25"/>
      <c r="N45" s="23" t="str">
        <f t="array" ref="N45">IF(O45="","",XLOOKUP(O45,selector_06,selector_06_ids,""))</f>
        <v/>
      </c>
      <c r="O45" s="25"/>
      <c r="P45" s="14"/>
      <c r="AK45" s="19" t="s">
        <v>68</v>
      </c>
      <c r="AL45" s="19" t="s">
        <v>68</v>
      </c>
    </row>
    <row r="46">
      <c r="A46" s="14"/>
      <c r="B46" s="14"/>
      <c r="C46" s="23" t="str">
        <f t="array" ref="C46">IF(D46="","",XLOOKUP(D46,selector_23,selector_23_ids,""))</f>
        <v/>
      </c>
      <c r="D46" s="25"/>
      <c r="E46" s="32"/>
      <c r="F46" s="14"/>
      <c r="G46" s="14"/>
      <c r="H46" s="14"/>
      <c r="I46" s="14"/>
      <c r="J46" s="14"/>
      <c r="K46" s="14"/>
      <c r="L46" s="23" t="str">
        <f t="array" ref="L46">IF(M46="","",XLOOKUP(M46,selector_05,selector_05_ids,""))</f>
        <v/>
      </c>
      <c r="M46" s="25"/>
      <c r="N46" s="23" t="str">
        <f t="array" ref="N46">IF(O46="","",XLOOKUP(O46,selector_06,selector_06_ids,""))</f>
        <v/>
      </c>
      <c r="O46" s="25"/>
      <c r="P46" s="14"/>
      <c r="AK46" s="19" t="s">
        <v>68</v>
      </c>
      <c r="AL46" s="19" t="s">
        <v>68</v>
      </c>
    </row>
    <row r="47">
      <c r="A47" s="14"/>
      <c r="B47" s="14"/>
      <c r="C47" s="23" t="str">
        <f t="array" ref="C47">IF(D47="","",XLOOKUP(D47,selector_23,selector_23_ids,""))</f>
        <v/>
      </c>
      <c r="D47" s="25"/>
      <c r="E47" s="32"/>
      <c r="F47" s="14"/>
      <c r="G47" s="14"/>
      <c r="H47" s="14"/>
      <c r="I47" s="14"/>
      <c r="J47" s="14"/>
      <c r="K47" s="14"/>
      <c r="L47" s="23" t="str">
        <f t="array" ref="L47">IF(M47="","",XLOOKUP(M47,selector_05,selector_05_ids,""))</f>
        <v/>
      </c>
      <c r="M47" s="25"/>
      <c r="N47" s="23" t="str">
        <f t="array" ref="N47">IF(O47="","",XLOOKUP(O47,selector_06,selector_06_ids,""))</f>
        <v/>
      </c>
      <c r="O47" s="25"/>
      <c r="P47" s="14"/>
      <c r="AK47" s="19" t="s">
        <v>68</v>
      </c>
      <c r="AL47" s="19" t="s">
        <v>68</v>
      </c>
    </row>
    <row r="48">
      <c r="A48" s="14"/>
      <c r="B48" s="14"/>
      <c r="C48" s="23" t="str">
        <f t="array" ref="C48">IF(D48="","",XLOOKUP(D48,selector_23,selector_23_ids,""))</f>
        <v/>
      </c>
      <c r="D48" s="25"/>
      <c r="E48" s="32"/>
      <c r="F48" s="14"/>
      <c r="G48" s="14"/>
      <c r="H48" s="14"/>
      <c r="I48" s="14"/>
      <c r="J48" s="14"/>
      <c r="K48" s="14"/>
      <c r="L48" s="23" t="str">
        <f t="array" ref="L48">IF(M48="","",XLOOKUP(M48,selector_05,selector_05_ids,""))</f>
        <v/>
      </c>
      <c r="M48" s="25"/>
      <c r="N48" s="23" t="str">
        <f t="array" ref="N48">IF(O48="","",XLOOKUP(O48,selector_06,selector_06_ids,""))</f>
        <v/>
      </c>
      <c r="O48" s="25"/>
      <c r="P48" s="14"/>
      <c r="AK48" s="19" t="s">
        <v>68</v>
      </c>
      <c r="AL48" s="19" t="s">
        <v>68</v>
      </c>
    </row>
    <row r="49">
      <c r="A49" s="14"/>
      <c r="B49" s="14"/>
      <c r="C49" s="23" t="str">
        <f t="array" ref="C49">IF(D49="","",XLOOKUP(D49,selector_23,selector_23_ids,""))</f>
        <v/>
      </c>
      <c r="D49" s="25"/>
      <c r="E49" s="32"/>
      <c r="F49" s="14"/>
      <c r="G49" s="14"/>
      <c r="H49" s="14"/>
      <c r="I49" s="14"/>
      <c r="J49" s="14"/>
      <c r="K49" s="14"/>
      <c r="L49" s="23" t="str">
        <f t="array" ref="L49">IF(M49="","",XLOOKUP(M49,selector_05,selector_05_ids,""))</f>
        <v/>
      </c>
      <c r="M49" s="25"/>
      <c r="N49" s="23" t="str">
        <f t="array" ref="N49">IF(O49="","",XLOOKUP(O49,selector_06,selector_06_ids,""))</f>
        <v/>
      </c>
      <c r="O49" s="25"/>
      <c r="P49" s="14"/>
      <c r="AK49" s="19" t="s">
        <v>68</v>
      </c>
      <c r="AL49" s="19" t="s">
        <v>68</v>
      </c>
    </row>
    <row r="50">
      <c r="A50" s="14"/>
      <c r="B50" s="14"/>
      <c r="C50" s="23" t="str">
        <f t="array" ref="C50">IF(D50="","",XLOOKUP(D50,selector_23,selector_23_ids,""))</f>
        <v/>
      </c>
      <c r="D50" s="25"/>
      <c r="E50" s="32"/>
      <c r="F50" s="14"/>
      <c r="G50" s="14"/>
      <c r="H50" s="14"/>
      <c r="I50" s="14"/>
      <c r="J50" s="14"/>
      <c r="K50" s="14"/>
      <c r="L50" s="23" t="str">
        <f t="array" ref="L50">IF(M50="","",XLOOKUP(M50,selector_05,selector_05_ids,""))</f>
        <v/>
      </c>
      <c r="M50" s="25"/>
      <c r="N50" s="23" t="str">
        <f t="array" ref="N50">IF(O50="","",XLOOKUP(O50,selector_06,selector_06_ids,""))</f>
        <v/>
      </c>
      <c r="O50" s="25"/>
      <c r="P50" s="14"/>
      <c r="AK50" s="19" t="s">
        <v>68</v>
      </c>
      <c r="AL50" s="19" t="s">
        <v>68</v>
      </c>
    </row>
    <row r="51">
      <c r="A51" s="14"/>
      <c r="B51" s="14"/>
      <c r="C51" s="23" t="str">
        <f t="array" ref="C51">IF(D51="","",XLOOKUP(D51,selector_23,selector_23_ids,""))</f>
        <v/>
      </c>
      <c r="D51" s="25"/>
      <c r="E51" s="32"/>
      <c r="F51" s="14"/>
      <c r="G51" s="14"/>
      <c r="H51" s="14"/>
      <c r="I51" s="14"/>
      <c r="J51" s="14"/>
      <c r="K51" s="14"/>
      <c r="L51" s="23" t="str">
        <f t="array" ref="L51">IF(M51="","",XLOOKUP(M51,selector_05,selector_05_ids,""))</f>
        <v/>
      </c>
      <c r="M51" s="25"/>
      <c r="N51" s="23" t="str">
        <f t="array" ref="N51">IF(O51="","",XLOOKUP(O51,selector_06,selector_06_ids,""))</f>
        <v/>
      </c>
      <c r="O51" s="25"/>
      <c r="P51" s="14"/>
      <c r="AK51" s="19" t="s">
        <v>68</v>
      </c>
      <c r="AL51" s="19" t="s">
        <v>68</v>
      </c>
    </row>
    <row r="52">
      <c r="A52" s="14"/>
      <c r="B52" s="14"/>
      <c r="C52" s="23" t="str">
        <f t="array" ref="C52">IF(D52="","",XLOOKUP(D52,selector_23,selector_23_ids,""))</f>
        <v/>
      </c>
      <c r="D52" s="25"/>
      <c r="E52" s="32"/>
      <c r="F52" s="14"/>
      <c r="G52" s="14"/>
      <c r="H52" s="14"/>
      <c r="I52" s="14"/>
      <c r="J52" s="14"/>
      <c r="K52" s="14"/>
      <c r="L52" s="23" t="str">
        <f t="array" ref="L52">IF(M52="","",XLOOKUP(M52,selector_05,selector_05_ids,""))</f>
        <v/>
      </c>
      <c r="M52" s="25"/>
      <c r="N52" s="23" t="str">
        <f t="array" ref="N52">IF(O52="","",XLOOKUP(O52,selector_06,selector_06_ids,""))</f>
        <v/>
      </c>
      <c r="O52" s="25"/>
      <c r="P52" s="14"/>
      <c r="AK52" s="19" t="s">
        <v>68</v>
      </c>
      <c r="AL52" s="19" t="s">
        <v>68</v>
      </c>
    </row>
    <row r="53">
      <c r="A53" s="14"/>
      <c r="B53" s="14"/>
      <c r="C53" s="23" t="str">
        <f t="array" ref="C53">IF(D53="","",XLOOKUP(D53,selector_23,selector_23_ids,""))</f>
        <v/>
      </c>
      <c r="D53" s="25"/>
      <c r="E53" s="32"/>
      <c r="F53" s="14"/>
      <c r="G53" s="14"/>
      <c r="H53" s="14"/>
      <c r="I53" s="14"/>
      <c r="J53" s="14"/>
      <c r="K53" s="14"/>
      <c r="L53" s="23" t="str">
        <f t="array" ref="L53">IF(M53="","",XLOOKUP(M53,selector_05,selector_05_ids,""))</f>
        <v/>
      </c>
      <c r="M53" s="25"/>
      <c r="N53" s="23" t="str">
        <f t="array" ref="N53">IF(O53="","",XLOOKUP(O53,selector_06,selector_06_ids,""))</f>
        <v/>
      </c>
      <c r="O53" s="25"/>
      <c r="P53" s="14"/>
      <c r="AK53" s="19" t="s">
        <v>68</v>
      </c>
      <c r="AL53" s="19" t="s">
        <v>68</v>
      </c>
    </row>
    <row r="54">
      <c r="A54" s="14"/>
      <c r="B54" s="14"/>
      <c r="C54" s="23" t="str">
        <f t="array" ref="C54">IF(D54="","",XLOOKUP(D54,selector_23,selector_23_ids,""))</f>
        <v/>
      </c>
      <c r="D54" s="25"/>
      <c r="E54" s="32"/>
      <c r="F54" s="14"/>
      <c r="G54" s="14"/>
      <c r="H54" s="14"/>
      <c r="I54" s="14"/>
      <c r="J54" s="14"/>
      <c r="K54" s="14"/>
      <c r="L54" s="23" t="str">
        <f t="array" ref="L54">IF(M54="","",XLOOKUP(M54,selector_05,selector_05_ids,""))</f>
        <v/>
      </c>
      <c r="M54" s="25"/>
      <c r="N54" s="23" t="str">
        <f t="array" ref="N54">IF(O54="","",XLOOKUP(O54,selector_06,selector_06_ids,""))</f>
        <v/>
      </c>
      <c r="O54" s="25"/>
      <c r="P54" s="14"/>
      <c r="AK54" s="19" t="s">
        <v>68</v>
      </c>
      <c r="AL54" s="19" t="s">
        <v>68</v>
      </c>
    </row>
    <row r="55">
      <c r="A55" s="14"/>
      <c r="B55" s="14"/>
      <c r="C55" s="23" t="str">
        <f t="array" ref="C55">IF(D55="","",XLOOKUP(D55,selector_23,selector_23_ids,""))</f>
        <v/>
      </c>
      <c r="D55" s="25"/>
      <c r="E55" s="32"/>
      <c r="F55" s="14"/>
      <c r="G55" s="14"/>
      <c r="H55" s="14"/>
      <c r="I55" s="14"/>
      <c r="J55" s="14"/>
      <c r="K55" s="14"/>
      <c r="L55" s="23" t="str">
        <f t="array" ref="L55">IF(M55="","",XLOOKUP(M55,selector_05,selector_05_ids,""))</f>
        <v/>
      </c>
      <c r="M55" s="25"/>
      <c r="N55" s="23" t="str">
        <f t="array" ref="N55">IF(O55="","",XLOOKUP(O55,selector_06,selector_06_ids,""))</f>
        <v/>
      </c>
      <c r="O55" s="25"/>
      <c r="P55" s="14"/>
      <c r="AK55" s="19" t="s">
        <v>68</v>
      </c>
      <c r="AL55" s="19" t="s">
        <v>68</v>
      </c>
    </row>
    <row r="56">
      <c r="A56" s="14"/>
      <c r="B56" s="14"/>
      <c r="C56" s="23" t="str">
        <f t="array" ref="C56">IF(D56="","",XLOOKUP(D56,selector_23,selector_23_ids,""))</f>
        <v/>
      </c>
      <c r="D56" s="25"/>
      <c r="E56" s="32"/>
      <c r="F56" s="14"/>
      <c r="G56" s="14"/>
      <c r="H56" s="14"/>
      <c r="I56" s="14"/>
      <c r="J56" s="14"/>
      <c r="K56" s="14"/>
      <c r="L56" s="23" t="str">
        <f t="array" ref="L56">IF(M56="","",XLOOKUP(M56,selector_05,selector_05_ids,""))</f>
        <v/>
      </c>
      <c r="M56" s="25"/>
      <c r="N56" s="23" t="str">
        <f t="array" ref="N56">IF(O56="","",XLOOKUP(O56,selector_06,selector_06_ids,""))</f>
        <v/>
      </c>
      <c r="O56" s="25"/>
      <c r="P56" s="14"/>
      <c r="AK56" s="19" t="s">
        <v>68</v>
      </c>
      <c r="AL56" s="19" t="s">
        <v>68</v>
      </c>
    </row>
    <row r="57">
      <c r="A57" s="14"/>
      <c r="B57" s="14"/>
      <c r="C57" s="23" t="str">
        <f t="array" ref="C57">IF(D57="","",XLOOKUP(D57,selector_23,selector_23_ids,""))</f>
        <v/>
      </c>
      <c r="D57" s="25"/>
      <c r="E57" s="32"/>
      <c r="F57" s="14"/>
      <c r="G57" s="14"/>
      <c r="H57" s="14"/>
      <c r="I57" s="14"/>
      <c r="J57" s="14"/>
      <c r="K57" s="14"/>
      <c r="L57" s="23" t="str">
        <f t="array" ref="L57">IF(M57="","",XLOOKUP(M57,selector_05,selector_05_ids,""))</f>
        <v/>
      </c>
      <c r="M57" s="25"/>
      <c r="N57" s="23" t="str">
        <f t="array" ref="N57">IF(O57="","",XLOOKUP(O57,selector_06,selector_06_ids,""))</f>
        <v/>
      </c>
      <c r="O57" s="25"/>
      <c r="P57" s="14"/>
      <c r="AK57" s="19" t="s">
        <v>68</v>
      </c>
      <c r="AL57" s="19" t="s">
        <v>68</v>
      </c>
    </row>
    <row r="58">
      <c r="A58" s="14"/>
      <c r="B58" s="14"/>
      <c r="C58" s="23" t="str">
        <f t="array" ref="C58">IF(D58="","",XLOOKUP(D58,selector_23,selector_23_ids,""))</f>
        <v/>
      </c>
      <c r="D58" s="25"/>
      <c r="E58" s="32"/>
      <c r="F58" s="14"/>
      <c r="G58" s="14"/>
      <c r="H58" s="14"/>
      <c r="I58" s="14"/>
      <c r="J58" s="14"/>
      <c r="K58" s="14"/>
      <c r="L58" s="23" t="str">
        <f t="array" ref="L58">IF(M58="","",XLOOKUP(M58,selector_05,selector_05_ids,""))</f>
        <v/>
      </c>
      <c r="M58" s="25"/>
      <c r="N58" s="23" t="str">
        <f t="array" ref="N58">IF(O58="","",XLOOKUP(O58,selector_06,selector_06_ids,""))</f>
        <v/>
      </c>
      <c r="O58" s="25"/>
      <c r="P58" s="14"/>
      <c r="AK58" s="19" t="s">
        <v>68</v>
      </c>
      <c r="AL58" s="19" t="s">
        <v>68</v>
      </c>
    </row>
    <row r="59">
      <c r="A59" s="14"/>
      <c r="B59" s="14"/>
      <c r="C59" s="23" t="str">
        <f t="array" ref="C59">IF(D59="","",XLOOKUP(D59,selector_23,selector_23_ids,""))</f>
        <v/>
      </c>
      <c r="D59" s="25"/>
      <c r="E59" s="32"/>
      <c r="F59" s="14"/>
      <c r="G59" s="14"/>
      <c r="H59" s="14"/>
      <c r="I59" s="14"/>
      <c r="J59" s="14"/>
      <c r="K59" s="14"/>
      <c r="L59" s="23" t="str">
        <f t="array" ref="L59">IF(M59="","",XLOOKUP(M59,selector_05,selector_05_ids,""))</f>
        <v/>
      </c>
      <c r="M59" s="25"/>
      <c r="N59" s="23" t="str">
        <f t="array" ref="N59">IF(O59="","",XLOOKUP(O59,selector_06,selector_06_ids,""))</f>
        <v/>
      </c>
      <c r="O59" s="25"/>
      <c r="P59" s="14"/>
      <c r="AK59" s="19" t="s">
        <v>68</v>
      </c>
      <c r="AL59" s="19" t="s">
        <v>68</v>
      </c>
    </row>
    <row r="60">
      <c r="A60" s="14"/>
      <c r="B60" s="14"/>
      <c r="C60" s="23" t="str">
        <f t="array" ref="C60">IF(D60="","",XLOOKUP(D60,selector_23,selector_23_ids,""))</f>
        <v/>
      </c>
      <c r="D60" s="25"/>
      <c r="E60" s="32"/>
      <c r="F60" s="14"/>
      <c r="G60" s="14"/>
      <c r="H60" s="14"/>
      <c r="I60" s="14"/>
      <c r="J60" s="14"/>
      <c r="K60" s="14"/>
      <c r="L60" s="23" t="str">
        <f t="array" ref="L60">IF(M60="","",XLOOKUP(M60,selector_05,selector_05_ids,""))</f>
        <v/>
      </c>
      <c r="M60" s="25"/>
      <c r="N60" s="23" t="str">
        <f t="array" ref="N60">IF(O60="","",XLOOKUP(O60,selector_06,selector_06_ids,""))</f>
        <v/>
      </c>
      <c r="O60" s="25"/>
      <c r="P60" s="14"/>
      <c r="AK60" s="19" t="s">
        <v>68</v>
      </c>
      <c r="AL60" s="19" t="s">
        <v>68</v>
      </c>
    </row>
    <row r="61">
      <c r="A61" s="14"/>
      <c r="B61" s="14"/>
      <c r="C61" s="23" t="str">
        <f t="array" ref="C61">IF(D61="","",XLOOKUP(D61,selector_23,selector_23_ids,""))</f>
        <v/>
      </c>
      <c r="D61" s="25"/>
      <c r="E61" s="32"/>
      <c r="F61" s="14"/>
      <c r="G61" s="14"/>
      <c r="H61" s="14"/>
      <c r="I61" s="14"/>
      <c r="J61" s="14"/>
      <c r="K61" s="14"/>
      <c r="L61" s="23" t="str">
        <f t="array" ref="L61">IF(M61="","",XLOOKUP(M61,selector_05,selector_05_ids,""))</f>
        <v/>
      </c>
      <c r="M61" s="25"/>
      <c r="N61" s="23" t="str">
        <f t="array" ref="N61">IF(O61="","",XLOOKUP(O61,selector_06,selector_06_ids,""))</f>
        <v/>
      </c>
      <c r="O61" s="25"/>
      <c r="P61" s="14"/>
      <c r="AK61" s="19" t="s">
        <v>68</v>
      </c>
      <c r="AL61" s="19" t="s">
        <v>68</v>
      </c>
    </row>
    <row r="62">
      <c r="A62" s="14"/>
      <c r="B62" s="14"/>
      <c r="C62" s="23" t="str">
        <f t="array" ref="C62">IF(D62="","",XLOOKUP(D62,selector_23,selector_23_ids,""))</f>
        <v/>
      </c>
      <c r="D62" s="25"/>
      <c r="E62" s="32"/>
      <c r="F62" s="14"/>
      <c r="G62" s="14"/>
      <c r="H62" s="14"/>
      <c r="I62" s="14"/>
      <c r="J62" s="14"/>
      <c r="K62" s="14"/>
      <c r="L62" s="23" t="str">
        <f t="array" ref="L62">IF(M62="","",XLOOKUP(M62,selector_05,selector_05_ids,""))</f>
        <v/>
      </c>
      <c r="M62" s="25"/>
      <c r="N62" s="23" t="str">
        <f t="array" ref="N62">IF(O62="","",XLOOKUP(O62,selector_06,selector_06_ids,""))</f>
        <v/>
      </c>
      <c r="O62" s="25"/>
      <c r="P62" s="14"/>
      <c r="AK62" s="19" t="s">
        <v>68</v>
      </c>
      <c r="AL62" s="19" t="s">
        <v>68</v>
      </c>
    </row>
    <row r="63">
      <c r="A63" s="14"/>
      <c r="B63" s="14"/>
      <c r="C63" s="23" t="str">
        <f t="array" ref="C63">IF(D63="","",XLOOKUP(D63,selector_23,selector_23_ids,""))</f>
        <v/>
      </c>
      <c r="D63" s="25"/>
      <c r="E63" s="32"/>
      <c r="F63" s="14"/>
      <c r="G63" s="14"/>
      <c r="H63" s="14"/>
      <c r="I63" s="14"/>
      <c r="J63" s="14"/>
      <c r="K63" s="14"/>
      <c r="L63" s="23" t="str">
        <f t="array" ref="L63">IF(M63="","",XLOOKUP(M63,selector_05,selector_05_ids,""))</f>
        <v/>
      </c>
      <c r="M63" s="25"/>
      <c r="N63" s="23" t="str">
        <f t="array" ref="N63">IF(O63="","",XLOOKUP(O63,selector_06,selector_06_ids,""))</f>
        <v/>
      </c>
      <c r="O63" s="25"/>
      <c r="P63" s="14"/>
      <c r="AK63" s="19" t="s">
        <v>68</v>
      </c>
      <c r="AL63" s="19" t="s">
        <v>68</v>
      </c>
    </row>
    <row r="64">
      <c r="A64" s="14"/>
      <c r="B64" s="14"/>
      <c r="C64" s="23" t="str">
        <f t="array" ref="C64">IF(D64="","",XLOOKUP(D64,selector_23,selector_23_ids,""))</f>
        <v/>
      </c>
      <c r="D64" s="25"/>
      <c r="E64" s="32"/>
      <c r="F64" s="14"/>
      <c r="G64" s="14"/>
      <c r="H64" s="14"/>
      <c r="I64" s="14"/>
      <c r="J64" s="14"/>
      <c r="K64" s="14"/>
      <c r="L64" s="23" t="str">
        <f t="array" ref="L64">IF(M64="","",XLOOKUP(M64,selector_05,selector_05_ids,""))</f>
        <v/>
      </c>
      <c r="M64" s="25"/>
      <c r="N64" s="23" t="str">
        <f t="array" ref="N64">IF(O64="","",XLOOKUP(O64,selector_06,selector_06_ids,""))</f>
        <v/>
      </c>
      <c r="O64" s="25"/>
      <c r="P64" s="14"/>
      <c r="AK64" s="19" t="s">
        <v>68</v>
      </c>
      <c r="AL64" s="19" t="s">
        <v>68</v>
      </c>
    </row>
    <row r="65">
      <c r="A65" s="14"/>
      <c r="B65" s="14"/>
      <c r="C65" s="23" t="str">
        <f t="array" ref="C65">IF(D65="","",XLOOKUP(D65,selector_23,selector_23_ids,""))</f>
        <v/>
      </c>
      <c r="D65" s="25"/>
      <c r="E65" s="32"/>
      <c r="F65" s="14"/>
      <c r="G65" s="14"/>
      <c r="H65" s="14"/>
      <c r="I65" s="14"/>
      <c r="J65" s="14"/>
      <c r="K65" s="14"/>
      <c r="L65" s="23" t="str">
        <f t="array" ref="L65">IF(M65="","",XLOOKUP(M65,selector_05,selector_05_ids,""))</f>
        <v/>
      </c>
      <c r="M65" s="25"/>
      <c r="N65" s="23" t="str">
        <f t="array" ref="N65">IF(O65="","",XLOOKUP(O65,selector_06,selector_06_ids,""))</f>
        <v/>
      </c>
      <c r="O65" s="25"/>
      <c r="P65" s="14"/>
      <c r="AK65" s="19" t="s">
        <v>68</v>
      </c>
      <c r="AL65" s="19" t="s">
        <v>68</v>
      </c>
    </row>
    <row r="66">
      <c r="A66" s="14"/>
      <c r="B66" s="14"/>
      <c r="C66" s="23" t="str">
        <f t="array" ref="C66">IF(D66="","",XLOOKUP(D66,selector_23,selector_23_ids,""))</f>
        <v/>
      </c>
      <c r="D66" s="25"/>
      <c r="E66" s="32"/>
      <c r="F66" s="14"/>
      <c r="G66" s="14"/>
      <c r="H66" s="14"/>
      <c r="I66" s="14"/>
      <c r="J66" s="14"/>
      <c r="K66" s="14"/>
      <c r="L66" s="23" t="str">
        <f t="array" ref="L66">IF(M66="","",XLOOKUP(M66,selector_05,selector_05_ids,""))</f>
        <v/>
      </c>
      <c r="M66" s="25"/>
      <c r="N66" s="23" t="str">
        <f t="array" ref="N66">IF(O66="","",XLOOKUP(O66,selector_06,selector_06_ids,""))</f>
        <v/>
      </c>
      <c r="O66" s="25"/>
      <c r="P66" s="14"/>
      <c r="AK66" s="19" t="s">
        <v>68</v>
      </c>
      <c r="AL66" s="19" t="s">
        <v>68</v>
      </c>
    </row>
    <row r="67">
      <c r="A67" s="14"/>
      <c r="B67" s="14"/>
      <c r="C67" s="23" t="str">
        <f t="array" ref="C67">IF(D67="","",XLOOKUP(D67,selector_23,selector_23_ids,""))</f>
        <v/>
      </c>
      <c r="D67" s="25"/>
      <c r="E67" s="32"/>
      <c r="F67" s="14"/>
      <c r="G67" s="14"/>
      <c r="H67" s="14"/>
      <c r="I67" s="14"/>
      <c r="J67" s="14"/>
      <c r="K67" s="14"/>
      <c r="L67" s="23" t="str">
        <f t="array" ref="L67">IF(M67="","",XLOOKUP(M67,selector_05,selector_05_ids,""))</f>
        <v/>
      </c>
      <c r="M67" s="25"/>
      <c r="N67" s="23" t="str">
        <f t="array" ref="N67">IF(O67="","",XLOOKUP(O67,selector_06,selector_06_ids,""))</f>
        <v/>
      </c>
      <c r="O67" s="25"/>
      <c r="P67" s="14"/>
      <c r="AK67" s="19" t="s">
        <v>68</v>
      </c>
      <c r="AL67" s="19" t="s">
        <v>68</v>
      </c>
    </row>
    <row r="68">
      <c r="A68" s="14"/>
      <c r="B68" s="14"/>
      <c r="C68" s="23" t="str">
        <f t="array" ref="C68">IF(D68="","",XLOOKUP(D68,selector_23,selector_23_ids,""))</f>
        <v/>
      </c>
      <c r="D68" s="25"/>
      <c r="E68" s="32"/>
      <c r="F68" s="14"/>
      <c r="G68" s="14"/>
      <c r="H68" s="14"/>
      <c r="I68" s="14"/>
      <c r="J68" s="14"/>
      <c r="K68" s="14"/>
      <c r="L68" s="23" t="str">
        <f t="array" ref="L68">IF(M68="","",XLOOKUP(M68,selector_05,selector_05_ids,""))</f>
        <v/>
      </c>
      <c r="M68" s="25"/>
      <c r="N68" s="23" t="str">
        <f t="array" ref="N68">IF(O68="","",XLOOKUP(O68,selector_06,selector_06_ids,""))</f>
        <v/>
      </c>
      <c r="O68" s="25"/>
      <c r="P68" s="14"/>
      <c r="AK68" s="19" t="s">
        <v>68</v>
      </c>
      <c r="AL68" s="19" t="s">
        <v>68</v>
      </c>
    </row>
    <row r="69">
      <c r="A69" s="14"/>
      <c r="B69" s="14"/>
      <c r="C69" s="23" t="str">
        <f t="array" ref="C69">IF(D69="","",XLOOKUP(D69,selector_23,selector_23_ids,""))</f>
        <v/>
      </c>
      <c r="D69" s="25"/>
      <c r="E69" s="32"/>
      <c r="F69" s="14"/>
      <c r="G69" s="14"/>
      <c r="H69" s="14"/>
      <c r="I69" s="14"/>
      <c r="J69" s="14"/>
      <c r="K69" s="14"/>
      <c r="L69" s="23" t="str">
        <f t="array" ref="L69">IF(M69="","",XLOOKUP(M69,selector_05,selector_05_ids,""))</f>
        <v/>
      </c>
      <c r="M69" s="25"/>
      <c r="N69" s="23" t="str">
        <f t="array" ref="N69">IF(O69="","",XLOOKUP(O69,selector_06,selector_06_ids,""))</f>
        <v/>
      </c>
      <c r="O69" s="25"/>
      <c r="P69" s="14"/>
      <c r="AK69" s="19" t="s">
        <v>68</v>
      </c>
      <c r="AL69" s="19" t="s">
        <v>68</v>
      </c>
    </row>
    <row r="70">
      <c r="A70" s="14"/>
      <c r="B70" s="14"/>
      <c r="C70" s="23" t="str">
        <f t="array" ref="C70">IF(D70="","",XLOOKUP(D70,selector_23,selector_23_ids,""))</f>
        <v/>
      </c>
      <c r="D70" s="25"/>
      <c r="E70" s="32"/>
      <c r="F70" s="14"/>
      <c r="G70" s="14"/>
      <c r="H70" s="14"/>
      <c r="I70" s="14"/>
      <c r="J70" s="14"/>
      <c r="K70" s="14"/>
      <c r="L70" s="23" t="str">
        <f t="array" ref="L70">IF(M70="","",XLOOKUP(M70,selector_05,selector_05_ids,""))</f>
        <v/>
      </c>
      <c r="M70" s="25"/>
      <c r="N70" s="23" t="str">
        <f t="array" ref="N70">IF(O70="","",XLOOKUP(O70,selector_06,selector_06_ids,""))</f>
        <v/>
      </c>
      <c r="O70" s="25"/>
      <c r="P70" s="14"/>
      <c r="AK70" s="19" t="s">
        <v>68</v>
      </c>
      <c r="AL70" s="19" t="s">
        <v>68</v>
      </c>
    </row>
    <row r="71">
      <c r="A71" s="14"/>
      <c r="B71" s="14"/>
      <c r="C71" s="23" t="str">
        <f t="array" ref="C71">IF(D71="","",XLOOKUP(D71,selector_23,selector_23_ids,""))</f>
        <v/>
      </c>
      <c r="D71" s="25"/>
      <c r="E71" s="32"/>
      <c r="F71" s="14"/>
      <c r="G71" s="14"/>
      <c r="H71" s="14"/>
      <c r="I71" s="14"/>
      <c r="J71" s="14"/>
      <c r="K71" s="14"/>
      <c r="L71" s="23" t="str">
        <f t="array" ref="L71">IF(M71="","",XLOOKUP(M71,selector_05,selector_05_ids,""))</f>
        <v/>
      </c>
      <c r="M71" s="25"/>
      <c r="N71" s="23" t="str">
        <f t="array" ref="N71">IF(O71="","",XLOOKUP(O71,selector_06,selector_06_ids,""))</f>
        <v/>
      </c>
      <c r="O71" s="25"/>
      <c r="P71" s="14"/>
      <c r="AK71" s="19" t="s">
        <v>68</v>
      </c>
      <c r="AL71" s="19" t="s">
        <v>68</v>
      </c>
    </row>
    <row r="72">
      <c r="A72" s="14"/>
      <c r="B72" s="14"/>
      <c r="C72" s="23" t="str">
        <f t="array" ref="C72">IF(D72="","",XLOOKUP(D72,selector_23,selector_23_ids,""))</f>
        <v/>
      </c>
      <c r="D72" s="25"/>
      <c r="E72" s="32"/>
      <c r="F72" s="14"/>
      <c r="G72" s="14"/>
      <c r="H72" s="14"/>
      <c r="I72" s="14"/>
      <c r="J72" s="14"/>
      <c r="K72" s="14"/>
      <c r="L72" s="23" t="str">
        <f t="array" ref="L72">IF(M72="","",XLOOKUP(M72,selector_05,selector_05_ids,""))</f>
        <v/>
      </c>
      <c r="M72" s="25"/>
      <c r="N72" s="23" t="str">
        <f t="array" ref="N72">IF(O72="","",XLOOKUP(O72,selector_06,selector_06_ids,""))</f>
        <v/>
      </c>
      <c r="O72" s="25"/>
      <c r="P72" s="14"/>
      <c r="AK72" s="19" t="s">
        <v>68</v>
      </c>
      <c r="AL72" s="19" t="s">
        <v>68</v>
      </c>
    </row>
    <row r="73">
      <c r="A73" s="14"/>
      <c r="B73" s="14"/>
      <c r="C73" s="23" t="str">
        <f t="array" ref="C73">IF(D73="","",XLOOKUP(D73,selector_23,selector_23_ids,""))</f>
        <v/>
      </c>
      <c r="D73" s="25"/>
      <c r="E73" s="32"/>
      <c r="F73" s="14"/>
      <c r="G73" s="14"/>
      <c r="H73" s="14"/>
      <c r="I73" s="14"/>
      <c r="J73" s="14"/>
      <c r="K73" s="14"/>
      <c r="L73" s="23" t="str">
        <f t="array" ref="L73">IF(M73="","",XLOOKUP(M73,selector_05,selector_05_ids,""))</f>
        <v/>
      </c>
      <c r="M73" s="25"/>
      <c r="N73" s="23" t="str">
        <f t="array" ref="N73">IF(O73="","",XLOOKUP(O73,selector_06,selector_06_ids,""))</f>
        <v/>
      </c>
      <c r="O73" s="25"/>
      <c r="P73" s="14"/>
      <c r="AK73" s="19" t="s">
        <v>68</v>
      </c>
      <c r="AL73" s="19" t="s">
        <v>68</v>
      </c>
    </row>
    <row r="74">
      <c r="A74" s="14"/>
      <c r="B74" s="14"/>
      <c r="C74" s="23" t="str">
        <f t="array" ref="C74">IF(D74="","",XLOOKUP(D74,selector_23,selector_23_ids,""))</f>
        <v/>
      </c>
      <c r="D74" s="25"/>
      <c r="E74" s="32"/>
      <c r="F74" s="14"/>
      <c r="G74" s="14"/>
      <c r="H74" s="14"/>
      <c r="I74" s="14"/>
      <c r="J74" s="14"/>
      <c r="K74" s="14"/>
      <c r="L74" s="23" t="str">
        <f t="array" ref="L74">IF(M74="","",XLOOKUP(M74,selector_05,selector_05_ids,""))</f>
        <v/>
      </c>
      <c r="M74" s="25"/>
      <c r="N74" s="23" t="str">
        <f t="array" ref="N74">IF(O74="","",XLOOKUP(O74,selector_06,selector_06_ids,""))</f>
        <v/>
      </c>
      <c r="O74" s="25"/>
      <c r="P74" s="14"/>
      <c r="AK74" s="19" t="s">
        <v>68</v>
      </c>
      <c r="AL74" s="19" t="s">
        <v>68</v>
      </c>
    </row>
    <row r="75">
      <c r="A75" s="14"/>
      <c r="B75" s="14"/>
      <c r="C75" s="23" t="str">
        <f t="array" ref="C75">IF(D75="","",XLOOKUP(D75,selector_23,selector_23_ids,""))</f>
        <v/>
      </c>
      <c r="D75" s="25"/>
      <c r="E75" s="32"/>
      <c r="F75" s="14"/>
      <c r="G75" s="14"/>
      <c r="H75" s="14"/>
      <c r="I75" s="14"/>
      <c r="J75" s="14"/>
      <c r="K75" s="14"/>
      <c r="L75" s="23" t="str">
        <f t="array" ref="L75">IF(M75="","",XLOOKUP(M75,selector_05,selector_05_ids,""))</f>
        <v/>
      </c>
      <c r="M75" s="25"/>
      <c r="N75" s="23" t="str">
        <f t="array" ref="N75">IF(O75="","",XLOOKUP(O75,selector_06,selector_06_ids,""))</f>
        <v/>
      </c>
      <c r="O75" s="25"/>
      <c r="P75" s="14"/>
      <c r="AK75" s="19" t="s">
        <v>68</v>
      </c>
      <c r="AL75" s="19" t="s">
        <v>68</v>
      </c>
    </row>
    <row r="76">
      <c r="A76" s="14"/>
      <c r="B76" s="14"/>
      <c r="C76" s="23" t="str">
        <f t="array" ref="C76">IF(D76="","",XLOOKUP(D76,selector_23,selector_23_ids,""))</f>
        <v/>
      </c>
      <c r="D76" s="25"/>
      <c r="E76" s="32"/>
      <c r="F76" s="14"/>
      <c r="G76" s="14"/>
      <c r="H76" s="14"/>
      <c r="I76" s="14"/>
      <c r="J76" s="14"/>
      <c r="K76" s="14"/>
      <c r="L76" s="23" t="str">
        <f t="array" ref="L76">IF(M76="","",XLOOKUP(M76,selector_05,selector_05_ids,""))</f>
        <v/>
      </c>
      <c r="M76" s="25"/>
      <c r="N76" s="23" t="str">
        <f t="array" ref="N76">IF(O76="","",XLOOKUP(O76,selector_06,selector_06_ids,""))</f>
        <v/>
      </c>
      <c r="O76" s="25"/>
      <c r="P76" s="14"/>
      <c r="AK76" s="19" t="s">
        <v>68</v>
      </c>
      <c r="AL76" s="19" t="s">
        <v>68</v>
      </c>
    </row>
    <row r="77">
      <c r="A77" s="14"/>
      <c r="B77" s="14"/>
      <c r="C77" s="23" t="str">
        <f t="array" ref="C77">IF(D77="","",XLOOKUP(D77,selector_23,selector_23_ids,""))</f>
        <v/>
      </c>
      <c r="D77" s="25"/>
      <c r="E77" s="32"/>
      <c r="F77" s="14"/>
      <c r="G77" s="14"/>
      <c r="H77" s="14"/>
      <c r="I77" s="14"/>
      <c r="J77" s="14"/>
      <c r="K77" s="14"/>
      <c r="L77" s="23" t="str">
        <f t="array" ref="L77">IF(M77="","",XLOOKUP(M77,selector_05,selector_05_ids,""))</f>
        <v/>
      </c>
      <c r="M77" s="25"/>
      <c r="N77" s="23" t="str">
        <f t="array" ref="N77">IF(O77="","",XLOOKUP(O77,selector_06,selector_06_ids,""))</f>
        <v/>
      </c>
      <c r="O77" s="25"/>
      <c r="P77" s="14"/>
      <c r="AK77" s="19" t="s">
        <v>68</v>
      </c>
      <c r="AL77" s="19" t="s">
        <v>68</v>
      </c>
    </row>
    <row r="78">
      <c r="A78" s="14"/>
      <c r="B78" s="14"/>
      <c r="C78" s="23" t="str">
        <f t="array" ref="C78">IF(D78="","",XLOOKUP(D78,selector_23,selector_23_ids,""))</f>
        <v/>
      </c>
      <c r="D78" s="25"/>
      <c r="E78" s="32"/>
      <c r="F78" s="14"/>
      <c r="G78" s="14"/>
      <c r="H78" s="14"/>
      <c r="I78" s="14"/>
      <c r="J78" s="14"/>
      <c r="K78" s="14"/>
      <c r="L78" s="23" t="str">
        <f t="array" ref="L78">IF(M78="","",XLOOKUP(M78,selector_05,selector_05_ids,""))</f>
        <v/>
      </c>
      <c r="M78" s="25"/>
      <c r="N78" s="23" t="str">
        <f t="array" ref="N78">IF(O78="","",XLOOKUP(O78,selector_06,selector_06_ids,""))</f>
        <v/>
      </c>
      <c r="O78" s="25"/>
      <c r="P78" s="14"/>
      <c r="AK78" s="19" t="s">
        <v>68</v>
      </c>
      <c r="AL78" s="19" t="s">
        <v>68</v>
      </c>
    </row>
    <row r="79">
      <c r="A79" s="14"/>
      <c r="B79" s="14"/>
      <c r="C79" s="23" t="str">
        <f t="array" ref="C79">IF(D79="","",XLOOKUP(D79,selector_23,selector_23_ids,""))</f>
        <v/>
      </c>
      <c r="D79" s="25"/>
      <c r="E79" s="32"/>
      <c r="F79" s="14"/>
      <c r="G79" s="14"/>
      <c r="H79" s="14"/>
      <c r="I79" s="14"/>
      <c r="J79" s="14"/>
      <c r="K79" s="14"/>
      <c r="L79" s="23" t="str">
        <f t="array" ref="L79">IF(M79="","",XLOOKUP(M79,selector_05,selector_05_ids,""))</f>
        <v/>
      </c>
      <c r="M79" s="25"/>
      <c r="N79" s="23" t="str">
        <f t="array" ref="N79">IF(O79="","",XLOOKUP(O79,selector_06,selector_06_ids,""))</f>
        <v/>
      </c>
      <c r="O79" s="25"/>
      <c r="P79" s="14"/>
      <c r="AK79" s="19" t="s">
        <v>68</v>
      </c>
      <c r="AL79" s="19" t="s">
        <v>68</v>
      </c>
    </row>
    <row r="80">
      <c r="A80" s="14"/>
      <c r="B80" s="14"/>
      <c r="C80" s="23" t="str">
        <f t="array" ref="C80">IF(D80="","",XLOOKUP(D80,selector_23,selector_23_ids,""))</f>
        <v/>
      </c>
      <c r="D80" s="25"/>
      <c r="E80" s="32"/>
      <c r="F80" s="14"/>
      <c r="G80" s="14"/>
      <c r="H80" s="14"/>
      <c r="I80" s="14"/>
      <c r="J80" s="14"/>
      <c r="K80" s="14"/>
      <c r="L80" s="23" t="str">
        <f t="array" ref="L80">IF(M80="","",XLOOKUP(M80,selector_05,selector_05_ids,""))</f>
        <v/>
      </c>
      <c r="M80" s="25"/>
      <c r="N80" s="23" t="str">
        <f t="array" ref="N80">IF(O80="","",XLOOKUP(O80,selector_06,selector_06_ids,""))</f>
        <v/>
      </c>
      <c r="O80" s="25"/>
      <c r="P80" s="14"/>
      <c r="AK80" s="19" t="s">
        <v>68</v>
      </c>
      <c r="AL80" s="19" t="s">
        <v>68</v>
      </c>
    </row>
    <row r="81">
      <c r="A81" s="14"/>
      <c r="B81" s="14"/>
      <c r="C81" s="23" t="str">
        <f t="array" ref="C81">IF(D81="","",XLOOKUP(D81,selector_23,selector_23_ids,""))</f>
        <v/>
      </c>
      <c r="D81" s="25"/>
      <c r="E81" s="32"/>
      <c r="F81" s="14"/>
      <c r="G81" s="14"/>
      <c r="H81" s="14"/>
      <c r="I81" s="14"/>
      <c r="J81" s="14"/>
      <c r="K81" s="14"/>
      <c r="L81" s="23" t="str">
        <f t="array" ref="L81">IF(M81="","",XLOOKUP(M81,selector_05,selector_05_ids,""))</f>
        <v/>
      </c>
      <c r="M81" s="25"/>
      <c r="N81" s="23" t="str">
        <f t="array" ref="N81">IF(O81="","",XLOOKUP(O81,selector_06,selector_06_ids,""))</f>
        <v/>
      </c>
      <c r="O81" s="25"/>
      <c r="P81" s="14"/>
      <c r="AK81" s="19" t="s">
        <v>68</v>
      </c>
      <c r="AL81" s="19" t="s">
        <v>68</v>
      </c>
    </row>
    <row r="82">
      <c r="A82" s="14"/>
      <c r="B82" s="14"/>
      <c r="C82" s="23" t="str">
        <f t="array" ref="C82">IF(D82="","",XLOOKUP(D82,selector_23,selector_23_ids,""))</f>
        <v/>
      </c>
      <c r="D82" s="25"/>
      <c r="E82" s="32"/>
      <c r="F82" s="14"/>
      <c r="G82" s="14"/>
      <c r="H82" s="14"/>
      <c r="I82" s="14"/>
      <c r="J82" s="14"/>
      <c r="K82" s="14"/>
      <c r="L82" s="23" t="str">
        <f t="array" ref="L82">IF(M82="","",XLOOKUP(M82,selector_05,selector_05_ids,""))</f>
        <v/>
      </c>
      <c r="M82" s="25"/>
      <c r="N82" s="23" t="str">
        <f t="array" ref="N82">IF(O82="","",XLOOKUP(O82,selector_06,selector_06_ids,""))</f>
        <v/>
      </c>
      <c r="O82" s="25"/>
      <c r="P82" s="14"/>
      <c r="AK82" s="19" t="s">
        <v>68</v>
      </c>
      <c r="AL82" s="19" t="s">
        <v>68</v>
      </c>
    </row>
    <row r="83">
      <c r="A83" s="14"/>
      <c r="B83" s="14"/>
      <c r="C83" s="23" t="str">
        <f t="array" ref="C83">IF(D83="","",XLOOKUP(D83,selector_23,selector_23_ids,""))</f>
        <v/>
      </c>
      <c r="D83" s="25"/>
      <c r="E83" s="32"/>
      <c r="F83" s="14"/>
      <c r="G83" s="14"/>
      <c r="H83" s="14"/>
      <c r="I83" s="14"/>
      <c r="J83" s="14"/>
      <c r="K83" s="14"/>
      <c r="L83" s="23" t="str">
        <f t="array" ref="L83">IF(M83="","",XLOOKUP(M83,selector_05,selector_05_ids,""))</f>
        <v/>
      </c>
      <c r="M83" s="25"/>
      <c r="N83" s="23" t="str">
        <f t="array" ref="N83">IF(O83="","",XLOOKUP(O83,selector_06,selector_06_ids,""))</f>
        <v/>
      </c>
      <c r="O83" s="25"/>
      <c r="P83" s="14"/>
      <c r="AK83" s="19" t="s">
        <v>68</v>
      </c>
      <c r="AL83" s="19" t="s">
        <v>68</v>
      </c>
    </row>
    <row r="84">
      <c r="A84" s="14"/>
      <c r="B84" s="14"/>
      <c r="C84" s="23" t="str">
        <f t="array" ref="C84">IF(D84="","",XLOOKUP(D84,selector_23,selector_23_ids,""))</f>
        <v/>
      </c>
      <c r="D84" s="25"/>
      <c r="E84" s="32"/>
      <c r="F84" s="14"/>
      <c r="G84" s="14"/>
      <c r="H84" s="14"/>
      <c r="I84" s="14"/>
      <c r="J84" s="14"/>
      <c r="K84" s="14"/>
      <c r="L84" s="23" t="str">
        <f t="array" ref="L84">IF(M84="","",XLOOKUP(M84,selector_05,selector_05_ids,""))</f>
        <v/>
      </c>
      <c r="M84" s="25"/>
      <c r="N84" s="23" t="str">
        <f t="array" ref="N84">IF(O84="","",XLOOKUP(O84,selector_06,selector_06_ids,""))</f>
        <v/>
      </c>
      <c r="O84" s="25"/>
      <c r="P84" s="14"/>
      <c r="AK84" s="19" t="s">
        <v>68</v>
      </c>
      <c r="AL84" s="19" t="s">
        <v>68</v>
      </c>
    </row>
    <row r="85">
      <c r="A85" s="14"/>
      <c r="B85" s="14"/>
      <c r="C85" s="23" t="str">
        <f t="array" ref="C85">IF(D85="","",XLOOKUP(D85,selector_23,selector_23_ids,""))</f>
        <v/>
      </c>
      <c r="D85" s="25"/>
      <c r="E85" s="32"/>
      <c r="F85" s="14"/>
      <c r="G85" s="14"/>
      <c r="H85" s="14"/>
      <c r="I85" s="14"/>
      <c r="J85" s="14"/>
      <c r="K85" s="14"/>
      <c r="L85" s="23" t="str">
        <f t="array" ref="L85">IF(M85="","",XLOOKUP(M85,selector_05,selector_05_ids,""))</f>
        <v/>
      </c>
      <c r="M85" s="25"/>
      <c r="N85" s="23" t="str">
        <f t="array" ref="N85">IF(O85="","",XLOOKUP(O85,selector_06,selector_06_ids,""))</f>
        <v/>
      </c>
      <c r="O85" s="25"/>
      <c r="P85" s="14"/>
      <c r="AK85" s="19" t="s">
        <v>68</v>
      </c>
      <c r="AL85" s="19" t="s">
        <v>68</v>
      </c>
    </row>
    <row r="86">
      <c r="A86" s="14"/>
      <c r="B86" s="14"/>
      <c r="C86" s="23" t="str">
        <f t="array" ref="C86">IF(D86="","",XLOOKUP(D86,selector_23,selector_23_ids,""))</f>
        <v/>
      </c>
      <c r="D86" s="25"/>
      <c r="E86" s="32"/>
      <c r="F86" s="14"/>
      <c r="G86" s="14"/>
      <c r="H86" s="14"/>
      <c r="I86" s="14"/>
      <c r="J86" s="14"/>
      <c r="K86" s="14"/>
      <c r="L86" s="23" t="str">
        <f t="array" ref="L86">IF(M86="","",XLOOKUP(M86,selector_05,selector_05_ids,""))</f>
        <v/>
      </c>
      <c r="M86" s="25"/>
      <c r="N86" s="23" t="str">
        <f t="array" ref="N86">IF(O86="","",XLOOKUP(O86,selector_06,selector_06_ids,""))</f>
        <v/>
      </c>
      <c r="O86" s="25"/>
      <c r="P86" s="14"/>
      <c r="AK86" s="19" t="s">
        <v>68</v>
      </c>
      <c r="AL86" s="19" t="s">
        <v>68</v>
      </c>
    </row>
    <row r="87">
      <c r="A87" s="14"/>
      <c r="B87" s="14"/>
      <c r="C87" s="23" t="str">
        <f t="array" ref="C87">IF(D87="","",XLOOKUP(D87,selector_23,selector_23_ids,""))</f>
        <v/>
      </c>
      <c r="D87" s="25"/>
      <c r="E87" s="32"/>
      <c r="F87" s="14"/>
      <c r="G87" s="14"/>
      <c r="H87" s="14"/>
      <c r="I87" s="14"/>
      <c r="J87" s="14"/>
      <c r="K87" s="14"/>
      <c r="L87" s="23" t="str">
        <f t="array" ref="L87">IF(M87="","",XLOOKUP(M87,selector_05,selector_05_ids,""))</f>
        <v/>
      </c>
      <c r="M87" s="25"/>
      <c r="N87" s="23" t="str">
        <f t="array" ref="N87">IF(O87="","",XLOOKUP(O87,selector_06,selector_06_ids,""))</f>
        <v/>
      </c>
      <c r="O87" s="25"/>
      <c r="P87" s="14"/>
      <c r="AK87" s="19" t="s">
        <v>68</v>
      </c>
      <c r="AL87" s="19" t="s">
        <v>68</v>
      </c>
    </row>
    <row r="88">
      <c r="A88" s="14"/>
      <c r="B88" s="14"/>
      <c r="C88" s="23" t="str">
        <f t="array" ref="C88">IF(D88="","",XLOOKUP(D88,selector_23,selector_23_ids,""))</f>
        <v/>
      </c>
      <c r="D88" s="25"/>
      <c r="E88" s="32"/>
      <c r="F88" s="14"/>
      <c r="G88" s="14"/>
      <c r="H88" s="14"/>
      <c r="I88" s="14"/>
      <c r="J88" s="14"/>
      <c r="K88" s="14"/>
      <c r="L88" s="23" t="str">
        <f t="array" ref="L88">IF(M88="","",XLOOKUP(M88,selector_05,selector_05_ids,""))</f>
        <v/>
      </c>
      <c r="M88" s="25"/>
      <c r="N88" s="23" t="str">
        <f t="array" ref="N88">IF(O88="","",XLOOKUP(O88,selector_06,selector_06_ids,""))</f>
        <v/>
      </c>
      <c r="O88" s="25"/>
      <c r="P88" s="14"/>
      <c r="AK88" s="19" t="s">
        <v>68</v>
      </c>
      <c r="AL88" s="19" t="s">
        <v>68</v>
      </c>
    </row>
    <row r="89">
      <c r="A89" s="14"/>
      <c r="B89" s="14"/>
      <c r="C89" s="23" t="str">
        <f t="array" ref="C89">IF(D89="","",XLOOKUP(D89,selector_23,selector_23_ids,""))</f>
        <v/>
      </c>
      <c r="D89" s="25"/>
      <c r="E89" s="32"/>
      <c r="F89" s="14"/>
      <c r="G89" s="14"/>
      <c r="H89" s="14"/>
      <c r="I89" s="14"/>
      <c r="J89" s="14"/>
      <c r="K89" s="14"/>
      <c r="L89" s="23" t="str">
        <f t="array" ref="L89">IF(M89="","",XLOOKUP(M89,selector_05,selector_05_ids,""))</f>
        <v/>
      </c>
      <c r="M89" s="25"/>
      <c r="N89" s="23" t="str">
        <f t="array" ref="N89">IF(O89="","",XLOOKUP(O89,selector_06,selector_06_ids,""))</f>
        <v/>
      </c>
      <c r="O89" s="25"/>
      <c r="P89" s="14"/>
      <c r="AK89" s="19" t="s">
        <v>68</v>
      </c>
      <c r="AL89" s="19" t="s">
        <v>68</v>
      </c>
    </row>
    <row r="90">
      <c r="A90" s="14"/>
      <c r="B90" s="14"/>
      <c r="C90" s="23" t="str">
        <f t="array" ref="C90">IF(D90="","",XLOOKUP(D90,selector_23,selector_23_ids,""))</f>
        <v/>
      </c>
      <c r="D90" s="25"/>
      <c r="E90" s="32"/>
      <c r="F90" s="14"/>
      <c r="G90" s="14"/>
      <c r="H90" s="14"/>
      <c r="I90" s="14"/>
      <c r="J90" s="14"/>
      <c r="K90" s="14"/>
      <c r="L90" s="23" t="str">
        <f t="array" ref="L90">IF(M90="","",XLOOKUP(M90,selector_05,selector_05_ids,""))</f>
        <v/>
      </c>
      <c r="M90" s="25"/>
      <c r="N90" s="23" t="str">
        <f t="array" ref="N90">IF(O90="","",XLOOKUP(O90,selector_06,selector_06_ids,""))</f>
        <v/>
      </c>
      <c r="O90" s="25"/>
      <c r="P90" s="14"/>
      <c r="AK90" s="19" t="s">
        <v>68</v>
      </c>
      <c r="AL90" s="19" t="s">
        <v>68</v>
      </c>
    </row>
    <row r="91">
      <c r="A91" s="14"/>
      <c r="B91" s="14"/>
      <c r="C91" s="23" t="str">
        <f t="array" ref="C91">IF(D91="","",XLOOKUP(D91,selector_23,selector_23_ids,""))</f>
        <v/>
      </c>
      <c r="D91" s="25"/>
      <c r="E91" s="32"/>
      <c r="F91" s="14"/>
      <c r="G91" s="14"/>
      <c r="H91" s="14"/>
      <c r="I91" s="14"/>
      <c r="J91" s="14"/>
      <c r="K91" s="14"/>
      <c r="L91" s="23" t="str">
        <f t="array" ref="L91">IF(M91="","",XLOOKUP(M91,selector_05,selector_05_ids,""))</f>
        <v/>
      </c>
      <c r="M91" s="25"/>
      <c r="N91" s="23" t="str">
        <f t="array" ref="N91">IF(O91="","",XLOOKUP(O91,selector_06,selector_06_ids,""))</f>
        <v/>
      </c>
      <c r="O91" s="25"/>
      <c r="P91" s="14"/>
      <c r="AK91" s="19" t="s">
        <v>68</v>
      </c>
      <c r="AL91" s="19" t="s">
        <v>68</v>
      </c>
    </row>
    <row r="92">
      <c r="A92" s="14"/>
      <c r="B92" s="14"/>
      <c r="C92" s="23" t="str">
        <f t="array" ref="C92">IF(D92="","",XLOOKUP(D92,selector_23,selector_23_ids,""))</f>
        <v/>
      </c>
      <c r="D92" s="25"/>
      <c r="E92" s="32"/>
      <c r="F92" s="14"/>
      <c r="G92" s="14"/>
      <c r="H92" s="14"/>
      <c r="I92" s="14"/>
      <c r="J92" s="14"/>
      <c r="K92" s="14"/>
      <c r="L92" s="23" t="str">
        <f t="array" ref="L92">IF(M92="","",XLOOKUP(M92,selector_05,selector_05_ids,""))</f>
        <v/>
      </c>
      <c r="M92" s="25"/>
      <c r="N92" s="23" t="str">
        <f t="array" ref="N92">IF(O92="","",XLOOKUP(O92,selector_06,selector_06_ids,""))</f>
        <v/>
      </c>
      <c r="O92" s="25"/>
      <c r="P92" s="14"/>
      <c r="AK92" s="19" t="s">
        <v>68</v>
      </c>
      <c r="AL92" s="19" t="s">
        <v>68</v>
      </c>
    </row>
    <row r="93">
      <c r="A93" s="14"/>
      <c r="B93" s="14"/>
      <c r="C93" s="23" t="str">
        <f t="array" ref="C93">IF(D93="","",XLOOKUP(D93,selector_23,selector_23_ids,""))</f>
        <v/>
      </c>
      <c r="D93" s="25"/>
      <c r="E93" s="32"/>
      <c r="F93" s="14"/>
      <c r="G93" s="14"/>
      <c r="H93" s="14"/>
      <c r="I93" s="14"/>
      <c r="J93" s="14"/>
      <c r="K93" s="14"/>
      <c r="L93" s="23" t="str">
        <f t="array" ref="L93">IF(M93="","",XLOOKUP(M93,selector_05,selector_05_ids,""))</f>
        <v/>
      </c>
      <c r="M93" s="25"/>
      <c r="N93" s="23" t="str">
        <f t="array" ref="N93">IF(O93="","",XLOOKUP(O93,selector_06,selector_06_ids,""))</f>
        <v/>
      </c>
      <c r="O93" s="25"/>
      <c r="P93" s="14"/>
      <c r="AK93" s="19" t="s">
        <v>68</v>
      </c>
      <c r="AL93" s="19" t="s">
        <v>68</v>
      </c>
    </row>
    <row r="94">
      <c r="A94" s="14"/>
      <c r="B94" s="14"/>
      <c r="C94" s="23" t="str">
        <f t="array" ref="C94">IF(D94="","",XLOOKUP(D94,selector_23,selector_23_ids,""))</f>
        <v/>
      </c>
      <c r="D94" s="25"/>
      <c r="E94" s="32"/>
      <c r="F94" s="14"/>
      <c r="G94" s="14"/>
      <c r="H94" s="14"/>
      <c r="I94" s="14"/>
      <c r="J94" s="14"/>
      <c r="K94" s="14"/>
      <c r="L94" s="23" t="str">
        <f t="array" ref="L94">IF(M94="","",XLOOKUP(M94,selector_05,selector_05_ids,""))</f>
        <v/>
      </c>
      <c r="M94" s="25"/>
      <c r="N94" s="23" t="str">
        <f t="array" ref="N94">IF(O94="","",XLOOKUP(O94,selector_06,selector_06_ids,""))</f>
        <v/>
      </c>
      <c r="O94" s="25"/>
      <c r="P94" s="14"/>
      <c r="AK94" s="19" t="s">
        <v>68</v>
      </c>
      <c r="AL94" s="19" t="s">
        <v>68</v>
      </c>
    </row>
    <row r="95">
      <c r="A95" s="14"/>
      <c r="B95" s="14"/>
      <c r="C95" s="23" t="str">
        <f t="array" ref="C95">IF(D95="","",XLOOKUP(D95,selector_23,selector_23_ids,""))</f>
        <v/>
      </c>
      <c r="D95" s="25"/>
      <c r="E95" s="32"/>
      <c r="F95" s="14"/>
      <c r="G95" s="14"/>
      <c r="H95" s="14"/>
      <c r="I95" s="14"/>
      <c r="J95" s="14"/>
      <c r="K95" s="14"/>
      <c r="L95" s="23" t="str">
        <f t="array" ref="L95">IF(M95="","",XLOOKUP(M95,selector_05,selector_05_ids,""))</f>
        <v/>
      </c>
      <c r="M95" s="25"/>
      <c r="N95" s="23" t="str">
        <f t="array" ref="N95">IF(O95="","",XLOOKUP(O95,selector_06,selector_06_ids,""))</f>
        <v/>
      </c>
      <c r="O95" s="25"/>
      <c r="P95" s="14"/>
      <c r="AK95" s="19" t="s">
        <v>68</v>
      </c>
      <c r="AL95" s="19" t="s">
        <v>68</v>
      </c>
    </row>
    <row r="96">
      <c r="A96" s="14"/>
      <c r="B96" s="14"/>
      <c r="C96" s="23" t="str">
        <f t="array" ref="C96">IF(D96="","",XLOOKUP(D96,selector_23,selector_23_ids,""))</f>
        <v/>
      </c>
      <c r="D96" s="25"/>
      <c r="E96" s="32"/>
      <c r="F96" s="14"/>
      <c r="G96" s="14"/>
      <c r="H96" s="14"/>
      <c r="I96" s="14"/>
      <c r="J96" s="14"/>
      <c r="K96" s="14"/>
      <c r="L96" s="23" t="str">
        <f t="array" ref="L96">IF(M96="","",XLOOKUP(M96,selector_05,selector_05_ids,""))</f>
        <v/>
      </c>
      <c r="M96" s="25"/>
      <c r="N96" s="23" t="str">
        <f t="array" ref="N96">IF(O96="","",XLOOKUP(O96,selector_06,selector_06_ids,""))</f>
        <v/>
      </c>
      <c r="O96" s="25"/>
      <c r="P96" s="14"/>
      <c r="AK96" s="19" t="s">
        <v>68</v>
      </c>
      <c r="AL96" s="19" t="s">
        <v>68</v>
      </c>
    </row>
    <row r="97">
      <c r="A97" s="14"/>
      <c r="B97" s="14"/>
      <c r="C97" s="23" t="str">
        <f t="array" ref="C97">IF(D97="","",XLOOKUP(D97,selector_23,selector_23_ids,""))</f>
        <v/>
      </c>
      <c r="D97" s="25"/>
      <c r="E97" s="32"/>
      <c r="F97" s="14"/>
      <c r="G97" s="14"/>
      <c r="H97" s="14"/>
      <c r="I97" s="14"/>
      <c r="J97" s="14"/>
      <c r="K97" s="14"/>
      <c r="L97" s="23" t="str">
        <f t="array" ref="L97">IF(M97="","",XLOOKUP(M97,selector_05,selector_05_ids,""))</f>
        <v/>
      </c>
      <c r="M97" s="25"/>
      <c r="N97" s="23" t="str">
        <f t="array" ref="N97">IF(O97="","",XLOOKUP(O97,selector_06,selector_06_ids,""))</f>
        <v/>
      </c>
      <c r="O97" s="25"/>
      <c r="P97" s="14"/>
      <c r="AK97" s="19" t="s">
        <v>68</v>
      </c>
      <c r="AL97" s="19" t="s">
        <v>68</v>
      </c>
    </row>
    <row r="98">
      <c r="A98" s="14"/>
      <c r="B98" s="14"/>
      <c r="C98" s="23" t="str">
        <f t="array" ref="C98">IF(D98="","",XLOOKUP(D98,selector_23,selector_23_ids,""))</f>
        <v/>
      </c>
      <c r="D98" s="25"/>
      <c r="E98" s="32"/>
      <c r="F98" s="14"/>
      <c r="G98" s="14"/>
      <c r="H98" s="14"/>
      <c r="I98" s="14"/>
      <c r="J98" s="14"/>
      <c r="K98" s="14"/>
      <c r="L98" s="23" t="str">
        <f t="array" ref="L98">IF(M98="","",XLOOKUP(M98,selector_05,selector_05_ids,""))</f>
        <v/>
      </c>
      <c r="M98" s="25"/>
      <c r="N98" s="23" t="str">
        <f t="array" ref="N98">IF(O98="","",XLOOKUP(O98,selector_06,selector_06_ids,""))</f>
        <v/>
      </c>
      <c r="O98" s="25"/>
      <c r="P98" s="14"/>
      <c r="AK98" s="19" t="s">
        <v>68</v>
      </c>
      <c r="AL98" s="19" t="s">
        <v>68</v>
      </c>
    </row>
    <row r="99">
      <c r="A99" s="14"/>
      <c r="B99" s="14"/>
      <c r="C99" s="23" t="str">
        <f t="array" ref="C99">IF(D99="","",XLOOKUP(D99,selector_23,selector_23_ids,""))</f>
        <v/>
      </c>
      <c r="D99" s="25"/>
      <c r="E99" s="32"/>
      <c r="F99" s="14"/>
      <c r="G99" s="14"/>
      <c r="H99" s="14"/>
      <c r="I99" s="14"/>
      <c r="J99" s="14"/>
      <c r="K99" s="14"/>
      <c r="L99" s="23" t="str">
        <f t="array" ref="L99">IF(M99="","",XLOOKUP(M99,selector_05,selector_05_ids,""))</f>
        <v/>
      </c>
      <c r="M99" s="25"/>
      <c r="N99" s="23" t="str">
        <f t="array" ref="N99">IF(O99="","",XLOOKUP(O99,selector_06,selector_06_ids,""))</f>
        <v/>
      </c>
      <c r="O99" s="25"/>
      <c r="P99" s="14"/>
      <c r="AK99" s="19" t="s">
        <v>68</v>
      </c>
      <c r="AL99" s="19" t="s">
        <v>68</v>
      </c>
    </row>
    <row r="100">
      <c r="A100" s="14"/>
      <c r="B100" s="14"/>
      <c r="C100" s="23" t="str">
        <f t="array" ref="C100">IF(D100="","",XLOOKUP(D100,selector_23,selector_23_ids,""))</f>
        <v/>
      </c>
      <c r="D100" s="25"/>
      <c r="E100" s="32"/>
      <c r="F100" s="14"/>
      <c r="G100" s="14"/>
      <c r="H100" s="14"/>
      <c r="I100" s="14"/>
      <c r="J100" s="14"/>
      <c r="K100" s="14"/>
      <c r="L100" s="23" t="str">
        <f t="array" ref="L100">IF(M100="","",XLOOKUP(M100,selector_05,selector_05_ids,""))</f>
        <v/>
      </c>
      <c r="M100" s="25"/>
      <c r="N100" s="23" t="str">
        <f t="array" ref="N100">IF(O100="","",XLOOKUP(O100,selector_06,selector_06_ids,""))</f>
        <v/>
      </c>
      <c r="O100" s="25"/>
      <c r="P100" s="14"/>
      <c r="AK100" s="19" t="s">
        <v>68</v>
      </c>
      <c r="AL100" s="19" t="s">
        <v>68</v>
      </c>
    </row>
    <row r="101">
      <c r="A101" s="14"/>
      <c r="B101" s="14"/>
      <c r="C101" s="23" t="str">
        <f t="array" ref="C101">IF(D101="","",XLOOKUP(D101,selector_23,selector_23_ids,""))</f>
        <v/>
      </c>
      <c r="D101" s="25"/>
      <c r="E101" s="32"/>
      <c r="F101" s="14"/>
      <c r="G101" s="14"/>
      <c r="H101" s="14"/>
      <c r="I101" s="14"/>
      <c r="J101" s="14"/>
      <c r="K101" s="14"/>
      <c r="L101" s="23" t="str">
        <f t="array" ref="L101">IF(M101="","",XLOOKUP(M101,selector_05,selector_05_ids,""))</f>
        <v/>
      </c>
      <c r="M101" s="25"/>
      <c r="N101" s="23" t="str">
        <f t="array" ref="N101">IF(O101="","",XLOOKUP(O101,selector_06,selector_06_ids,""))</f>
        <v/>
      </c>
      <c r="O101" s="25"/>
      <c r="P101" s="14"/>
      <c r="AK101" s="19" t="s">
        <v>68</v>
      </c>
      <c r="AL101" s="19" t="s">
        <v>68</v>
      </c>
    </row>
    <row r="102">
      <c r="A102" s="14"/>
      <c r="B102" s="14"/>
      <c r="C102" s="23" t="str">
        <f t="array" ref="C102">IF(D102="","",XLOOKUP(D102,selector_23,selector_23_ids,""))</f>
        <v/>
      </c>
      <c r="D102" s="25"/>
      <c r="E102" s="32"/>
      <c r="F102" s="14"/>
      <c r="G102" s="14"/>
      <c r="H102" s="14"/>
      <c r="I102" s="14"/>
      <c r="J102" s="14"/>
      <c r="K102" s="14"/>
      <c r="L102" s="23" t="str">
        <f t="array" ref="L102">IF(M102="","",XLOOKUP(M102,selector_05,selector_05_ids,""))</f>
        <v/>
      </c>
      <c r="M102" s="25"/>
      <c r="N102" s="23" t="str">
        <f t="array" ref="N102">IF(O102="","",XLOOKUP(O102,selector_06,selector_06_ids,""))</f>
        <v/>
      </c>
      <c r="O102" s="25"/>
      <c r="P102" s="14"/>
      <c r="AK102" s="19" t="s">
        <v>68</v>
      </c>
      <c r="AL102" s="19" t="s">
        <v>68</v>
      </c>
    </row>
    <row r="103">
      <c r="A103" s="14"/>
      <c r="B103" s="14"/>
      <c r="C103" s="23" t="str">
        <f t="array" ref="C103">IF(D103="","",XLOOKUP(D103,selector_23,selector_23_ids,""))</f>
        <v/>
      </c>
      <c r="D103" s="25"/>
      <c r="E103" s="32"/>
      <c r="F103" s="14"/>
      <c r="G103" s="14"/>
      <c r="H103" s="14"/>
      <c r="I103" s="14"/>
      <c r="J103" s="14"/>
      <c r="K103" s="14"/>
      <c r="L103" s="23" t="str">
        <f t="array" ref="L103">IF(M103="","",XLOOKUP(M103,selector_05,selector_05_ids,""))</f>
        <v/>
      </c>
      <c r="M103" s="25"/>
      <c r="N103" s="23" t="str">
        <f t="array" ref="N103">IF(O103="","",XLOOKUP(O103,selector_06,selector_06_ids,""))</f>
        <v/>
      </c>
      <c r="O103" s="25"/>
      <c r="P103" s="14"/>
      <c r="AK103" s="19" t="s">
        <v>68</v>
      </c>
      <c r="AL103" s="19" t="s">
        <v>68</v>
      </c>
    </row>
    <row r="104">
      <c r="A104" s="14"/>
      <c r="B104" s="14"/>
      <c r="C104" s="23" t="str">
        <f t="array" ref="C104">IF(D104="","",XLOOKUP(D104,selector_23,selector_23_ids,""))</f>
        <v/>
      </c>
      <c r="D104" s="25"/>
      <c r="E104" s="32"/>
      <c r="F104" s="14"/>
      <c r="G104" s="14"/>
      <c r="H104" s="14"/>
      <c r="I104" s="14"/>
      <c r="J104" s="14"/>
      <c r="K104" s="14"/>
      <c r="L104" s="23" t="str">
        <f t="array" ref="L104">IF(M104="","",XLOOKUP(M104,selector_05,selector_05_ids,""))</f>
        <v/>
      </c>
      <c r="M104" s="25"/>
      <c r="N104" s="23" t="str">
        <f t="array" ref="N104">IF(O104="","",XLOOKUP(O104,selector_06,selector_06_ids,""))</f>
        <v/>
      </c>
      <c r="O104" s="25"/>
      <c r="P104" s="14"/>
      <c r="AK104" s="19" t="s">
        <v>68</v>
      </c>
      <c r="AL104" s="19" t="s">
        <v>68</v>
      </c>
    </row>
    <row r="105">
      <c r="A105" s="14"/>
      <c r="B105" s="14"/>
      <c r="C105" s="23" t="str">
        <f t="array" ref="C105">IF(D105="","",XLOOKUP(D105,selector_23,selector_23_ids,""))</f>
        <v/>
      </c>
      <c r="D105" s="25"/>
      <c r="E105" s="32"/>
      <c r="F105" s="14"/>
      <c r="G105" s="14"/>
      <c r="H105" s="14"/>
      <c r="I105" s="14"/>
      <c r="J105" s="14"/>
      <c r="K105" s="14"/>
      <c r="L105" s="23" t="str">
        <f t="array" ref="L105">IF(M105="","",XLOOKUP(M105,selector_05,selector_05_ids,""))</f>
        <v/>
      </c>
      <c r="M105" s="25"/>
      <c r="N105" s="23" t="str">
        <f t="array" ref="N105">IF(O105="","",XLOOKUP(O105,selector_06,selector_06_ids,""))</f>
        <v/>
      </c>
      <c r="O105" s="25"/>
      <c r="P105" s="14"/>
      <c r="AK105" s="19" t="s">
        <v>68</v>
      </c>
      <c r="AL105" s="19" t="s">
        <v>68</v>
      </c>
    </row>
    <row r="106">
      <c r="A106" s="14"/>
      <c r="B106" s="14"/>
      <c r="C106" s="23" t="str">
        <f t="array" ref="C106">IF(D106="","",XLOOKUP(D106,selector_23,selector_23_ids,""))</f>
        <v/>
      </c>
      <c r="D106" s="25"/>
      <c r="E106" s="32"/>
      <c r="F106" s="14"/>
      <c r="G106" s="14"/>
      <c r="H106" s="14"/>
      <c r="I106" s="14"/>
      <c r="J106" s="14"/>
      <c r="K106" s="14"/>
      <c r="L106" s="23" t="str">
        <f t="array" ref="L106">IF(M106="","",XLOOKUP(M106,selector_05,selector_05_ids,""))</f>
        <v/>
      </c>
      <c r="M106" s="25"/>
      <c r="N106" s="23" t="str">
        <f t="array" ref="N106">IF(O106="","",XLOOKUP(O106,selector_06,selector_06_ids,""))</f>
        <v/>
      </c>
      <c r="O106" s="25"/>
      <c r="P106" s="14"/>
      <c r="AK106" s="19" t="s">
        <v>68</v>
      </c>
      <c r="AL106" s="19" t="s">
        <v>68</v>
      </c>
    </row>
    <row r="107">
      <c r="A107" s="14"/>
      <c r="B107" s="14"/>
      <c r="C107" s="23" t="str">
        <f t="array" ref="C107">IF(D107="","",XLOOKUP(D107,selector_23,selector_23_ids,""))</f>
        <v/>
      </c>
      <c r="D107" s="25"/>
      <c r="E107" s="32"/>
      <c r="F107" s="14"/>
      <c r="G107" s="14"/>
      <c r="H107" s="14"/>
      <c r="I107" s="14"/>
      <c r="J107" s="14"/>
      <c r="K107" s="14"/>
      <c r="L107" s="23" t="str">
        <f t="array" ref="L107">IF(M107="","",XLOOKUP(M107,selector_05,selector_05_ids,""))</f>
        <v/>
      </c>
      <c r="M107" s="25"/>
      <c r="N107" s="23" t="str">
        <f t="array" ref="N107">IF(O107="","",XLOOKUP(O107,selector_06,selector_06_ids,""))</f>
        <v/>
      </c>
      <c r="O107" s="25"/>
      <c r="P107" s="14"/>
      <c r="AK107" s="19" t="s">
        <v>68</v>
      </c>
      <c r="AL107" s="19" t="s">
        <v>68</v>
      </c>
    </row>
    <row r="108">
      <c r="A108" s="14"/>
      <c r="B108" s="14"/>
      <c r="C108" s="23" t="str">
        <f t="array" ref="C108">IF(D108="","",XLOOKUP(D108,selector_23,selector_23_ids,""))</f>
        <v/>
      </c>
      <c r="D108" s="25"/>
      <c r="E108" s="32"/>
      <c r="F108" s="14"/>
      <c r="G108" s="14"/>
      <c r="H108" s="14"/>
      <c r="I108" s="14"/>
      <c r="J108" s="14"/>
      <c r="K108" s="14"/>
      <c r="L108" s="23" t="str">
        <f t="array" ref="L108">IF(M108="","",XLOOKUP(M108,selector_05,selector_05_ids,""))</f>
        <v/>
      </c>
      <c r="M108" s="25"/>
      <c r="N108" s="23" t="str">
        <f t="array" ref="N108">IF(O108="","",XLOOKUP(O108,selector_06,selector_06_ids,""))</f>
        <v/>
      </c>
      <c r="O108" s="25"/>
      <c r="P108" s="14"/>
      <c r="AK108" s="19" t="s">
        <v>68</v>
      </c>
      <c r="AL108" s="19" t="s">
        <v>68</v>
      </c>
    </row>
    <row r="109">
      <c r="A109" s="14"/>
      <c r="B109" s="14"/>
      <c r="C109" s="23" t="str">
        <f t="array" ref="C109">IF(D109="","",XLOOKUP(D109,selector_23,selector_23_ids,""))</f>
        <v/>
      </c>
      <c r="D109" s="25"/>
      <c r="E109" s="32"/>
      <c r="F109" s="14"/>
      <c r="G109" s="14"/>
      <c r="H109" s="14"/>
      <c r="I109" s="14"/>
      <c r="J109" s="14"/>
      <c r="K109" s="14"/>
      <c r="L109" s="23" t="str">
        <f t="array" ref="L109">IF(M109="","",XLOOKUP(M109,selector_05,selector_05_ids,""))</f>
        <v/>
      </c>
      <c r="M109" s="25"/>
      <c r="N109" s="23" t="str">
        <f t="array" ref="N109">IF(O109="","",XLOOKUP(O109,selector_06,selector_06_ids,""))</f>
        <v/>
      </c>
      <c r="O109" s="25"/>
      <c r="P109" s="14"/>
      <c r="AK109" s="19" t="s">
        <v>68</v>
      </c>
      <c r="AL109" s="19" t="s">
        <v>68</v>
      </c>
    </row>
    <row r="110">
      <c r="A110" s="14"/>
      <c r="B110" s="14"/>
      <c r="C110" s="23" t="str">
        <f t="array" ref="C110">IF(D110="","",XLOOKUP(D110,selector_23,selector_23_ids,""))</f>
        <v/>
      </c>
      <c r="D110" s="25"/>
      <c r="E110" s="32"/>
      <c r="F110" s="14"/>
      <c r="G110" s="14"/>
      <c r="H110" s="14"/>
      <c r="I110" s="14"/>
      <c r="J110" s="14"/>
      <c r="K110" s="14"/>
      <c r="L110" s="23" t="str">
        <f t="array" ref="L110">IF(M110="","",XLOOKUP(M110,selector_05,selector_05_ids,""))</f>
        <v/>
      </c>
      <c r="M110" s="25"/>
      <c r="N110" s="23" t="str">
        <f t="array" ref="N110">IF(O110="","",XLOOKUP(O110,selector_06,selector_06_ids,""))</f>
        <v/>
      </c>
      <c r="O110" s="25"/>
      <c r="P110" s="14"/>
      <c r="AK110" s="19" t="s">
        <v>68</v>
      </c>
      <c r="AL110" s="19" t="s">
        <v>68</v>
      </c>
    </row>
    <row r="111">
      <c r="A111" s="14"/>
      <c r="B111" s="14"/>
      <c r="C111" s="23" t="str">
        <f t="array" ref="C111">IF(D111="","",XLOOKUP(D111,selector_23,selector_23_ids,""))</f>
        <v/>
      </c>
      <c r="D111" s="25"/>
      <c r="E111" s="32"/>
      <c r="F111" s="14"/>
      <c r="G111" s="14"/>
      <c r="H111" s="14"/>
      <c r="I111" s="14"/>
      <c r="J111" s="14"/>
      <c r="K111" s="14"/>
      <c r="L111" s="23" t="str">
        <f t="array" ref="L111">IF(M111="","",XLOOKUP(M111,selector_05,selector_05_ids,""))</f>
        <v/>
      </c>
      <c r="M111" s="25"/>
      <c r="N111" s="23" t="str">
        <f t="array" ref="N111">IF(O111="","",XLOOKUP(O111,selector_06,selector_06_ids,""))</f>
        <v/>
      </c>
      <c r="O111" s="25"/>
      <c r="P111" s="14"/>
      <c r="AK111" s="19" t="s">
        <v>68</v>
      </c>
      <c r="AL111" s="19" t="s">
        <v>68</v>
      </c>
    </row>
    <row r="112">
      <c r="A112" s="14"/>
      <c r="B112" s="14"/>
      <c r="C112" s="23" t="str">
        <f t="array" ref="C112">IF(D112="","",XLOOKUP(D112,selector_23,selector_23_ids,""))</f>
        <v/>
      </c>
      <c r="D112" s="25"/>
      <c r="E112" s="32"/>
      <c r="F112" s="14"/>
      <c r="G112" s="14"/>
      <c r="H112" s="14"/>
      <c r="I112" s="14"/>
      <c r="J112" s="14"/>
      <c r="K112" s="14"/>
      <c r="L112" s="23" t="str">
        <f t="array" ref="L112">IF(M112="","",XLOOKUP(M112,selector_05,selector_05_ids,""))</f>
        <v/>
      </c>
      <c r="M112" s="25"/>
      <c r="N112" s="23" t="str">
        <f t="array" ref="N112">IF(O112="","",XLOOKUP(O112,selector_06,selector_06_ids,""))</f>
        <v/>
      </c>
      <c r="O112" s="25"/>
      <c r="P112" s="14"/>
      <c r="AK112" s="19" t="s">
        <v>68</v>
      </c>
      <c r="AL112" s="19" t="s">
        <v>68</v>
      </c>
    </row>
    <row r="113">
      <c r="A113" s="14"/>
      <c r="B113" s="14"/>
      <c r="C113" s="23" t="str">
        <f t="array" ref="C113">IF(D113="","",XLOOKUP(D113,selector_23,selector_23_ids,""))</f>
        <v/>
      </c>
      <c r="D113" s="25"/>
      <c r="E113" s="32"/>
      <c r="F113" s="14"/>
      <c r="G113" s="14"/>
      <c r="H113" s="14"/>
      <c r="I113" s="14"/>
      <c r="J113" s="14"/>
      <c r="K113" s="14"/>
      <c r="L113" s="23" t="str">
        <f t="array" ref="L113">IF(M113="","",XLOOKUP(M113,selector_05,selector_05_ids,""))</f>
        <v/>
      </c>
      <c r="M113" s="25"/>
      <c r="N113" s="23" t="str">
        <f t="array" ref="N113">IF(O113="","",XLOOKUP(O113,selector_06,selector_06_ids,""))</f>
        <v/>
      </c>
      <c r="O113" s="25"/>
      <c r="P113" s="14"/>
      <c r="AK113" s="19" t="s">
        <v>68</v>
      </c>
      <c r="AL113" s="19" t="s">
        <v>68</v>
      </c>
    </row>
    <row r="114">
      <c r="A114" s="14"/>
      <c r="B114" s="14"/>
      <c r="C114" s="23" t="str">
        <f t="array" ref="C114">IF(D114="","",XLOOKUP(D114,selector_23,selector_23_ids,""))</f>
        <v/>
      </c>
      <c r="D114" s="25"/>
      <c r="E114" s="32"/>
      <c r="F114" s="14"/>
      <c r="G114" s="14"/>
      <c r="H114" s="14"/>
      <c r="I114" s="14"/>
      <c r="J114" s="14"/>
      <c r="K114" s="14"/>
      <c r="L114" s="23" t="str">
        <f t="array" ref="L114">IF(M114="","",XLOOKUP(M114,selector_05,selector_05_ids,""))</f>
        <v/>
      </c>
      <c r="M114" s="25"/>
      <c r="N114" s="23" t="str">
        <f t="array" ref="N114">IF(O114="","",XLOOKUP(O114,selector_06,selector_06_ids,""))</f>
        <v/>
      </c>
      <c r="O114" s="25"/>
      <c r="P114" s="14"/>
      <c r="AK114" s="19" t="s">
        <v>68</v>
      </c>
      <c r="AL114" s="19" t="s">
        <v>68</v>
      </c>
    </row>
    <row r="115">
      <c r="A115" s="14"/>
      <c r="B115" s="14"/>
      <c r="C115" s="23" t="str">
        <f t="array" ref="C115">IF(D115="","",XLOOKUP(D115,selector_23,selector_23_ids,""))</f>
        <v/>
      </c>
      <c r="D115" s="25"/>
      <c r="E115" s="32"/>
      <c r="F115" s="14"/>
      <c r="G115" s="14"/>
      <c r="H115" s="14"/>
      <c r="I115" s="14"/>
      <c r="J115" s="14"/>
      <c r="K115" s="14"/>
      <c r="L115" s="23" t="str">
        <f t="array" ref="L115">IF(M115="","",XLOOKUP(M115,selector_05,selector_05_ids,""))</f>
        <v/>
      </c>
      <c r="M115" s="25"/>
      <c r="N115" s="23" t="str">
        <f t="array" ref="N115">IF(O115="","",XLOOKUP(O115,selector_06,selector_06_ids,""))</f>
        <v/>
      </c>
      <c r="O115" s="25"/>
      <c r="P115" s="14"/>
      <c r="AK115" s="19" t="s">
        <v>68</v>
      </c>
      <c r="AL115" s="19" t="s">
        <v>68</v>
      </c>
    </row>
    <row r="116">
      <c r="A116" s="14"/>
      <c r="B116" s="14"/>
      <c r="C116" s="23" t="str">
        <f t="array" ref="C116">IF(D116="","",XLOOKUP(D116,selector_23,selector_23_ids,""))</f>
        <v/>
      </c>
      <c r="D116" s="25"/>
      <c r="E116" s="32"/>
      <c r="F116" s="14"/>
      <c r="G116" s="14"/>
      <c r="H116" s="14"/>
      <c r="I116" s="14"/>
      <c r="J116" s="14"/>
      <c r="K116" s="14"/>
      <c r="L116" s="23" t="str">
        <f t="array" ref="L116">IF(M116="","",XLOOKUP(M116,selector_05,selector_05_ids,""))</f>
        <v/>
      </c>
      <c r="M116" s="25"/>
      <c r="N116" s="23" t="str">
        <f t="array" ref="N116">IF(O116="","",XLOOKUP(O116,selector_06,selector_06_ids,""))</f>
        <v/>
      </c>
      <c r="O116" s="25"/>
      <c r="P116" s="14"/>
      <c r="AK116" s="19" t="s">
        <v>68</v>
      </c>
      <c r="AL116" s="19" t="s">
        <v>68</v>
      </c>
    </row>
    <row r="117">
      <c r="A117" s="14"/>
      <c r="B117" s="14"/>
      <c r="C117" s="23" t="str">
        <f t="array" ref="C117">IF(D117="","",XLOOKUP(D117,selector_23,selector_23_ids,""))</f>
        <v/>
      </c>
      <c r="D117" s="25"/>
      <c r="E117" s="32"/>
      <c r="F117" s="14"/>
      <c r="G117" s="14"/>
      <c r="H117" s="14"/>
      <c r="I117" s="14"/>
      <c r="J117" s="14"/>
      <c r="K117" s="14"/>
      <c r="L117" s="23" t="str">
        <f t="array" ref="L117">IF(M117="","",XLOOKUP(M117,selector_05,selector_05_ids,""))</f>
        <v/>
      </c>
      <c r="M117" s="25"/>
      <c r="N117" s="23" t="str">
        <f t="array" ref="N117">IF(O117="","",XLOOKUP(O117,selector_06,selector_06_ids,""))</f>
        <v/>
      </c>
      <c r="O117" s="25"/>
      <c r="P117" s="14"/>
      <c r="AK117" s="19" t="s">
        <v>68</v>
      </c>
      <c r="AL117" s="19" t="s">
        <v>68</v>
      </c>
    </row>
    <row r="118">
      <c r="A118" s="14"/>
      <c r="B118" s="14"/>
      <c r="C118" s="23" t="str">
        <f t="array" ref="C118">IF(D118="","",XLOOKUP(D118,selector_23,selector_23_ids,""))</f>
        <v/>
      </c>
      <c r="D118" s="25"/>
      <c r="E118" s="32"/>
      <c r="F118" s="14"/>
      <c r="G118" s="14"/>
      <c r="H118" s="14"/>
      <c r="I118" s="14"/>
      <c r="J118" s="14"/>
      <c r="K118" s="14"/>
      <c r="L118" s="23" t="str">
        <f t="array" ref="L118">IF(M118="","",XLOOKUP(M118,selector_05,selector_05_ids,""))</f>
        <v/>
      </c>
      <c r="M118" s="25"/>
      <c r="N118" s="23" t="str">
        <f t="array" ref="N118">IF(O118="","",XLOOKUP(O118,selector_06,selector_06_ids,""))</f>
        <v/>
      </c>
      <c r="O118" s="25"/>
      <c r="P118" s="14"/>
      <c r="AK118" s="19" t="s">
        <v>68</v>
      </c>
      <c r="AL118" s="19" t="s">
        <v>68</v>
      </c>
    </row>
    <row r="119">
      <c r="A119" s="14"/>
      <c r="B119" s="14"/>
      <c r="C119" s="23" t="str">
        <f t="array" ref="C119">IF(D119="","",XLOOKUP(D119,selector_23,selector_23_ids,""))</f>
        <v/>
      </c>
      <c r="D119" s="25"/>
      <c r="E119" s="32"/>
      <c r="F119" s="14"/>
      <c r="G119" s="14"/>
      <c r="H119" s="14"/>
      <c r="I119" s="14"/>
      <c r="J119" s="14"/>
      <c r="K119" s="14"/>
      <c r="L119" s="23" t="str">
        <f t="array" ref="L119">IF(M119="","",XLOOKUP(M119,selector_05,selector_05_ids,""))</f>
        <v/>
      </c>
      <c r="M119" s="25"/>
      <c r="N119" s="23" t="str">
        <f t="array" ref="N119">IF(O119="","",XLOOKUP(O119,selector_06,selector_06_ids,""))</f>
        <v/>
      </c>
      <c r="O119" s="25"/>
      <c r="P119" s="14"/>
      <c r="AK119" s="19" t="s">
        <v>68</v>
      </c>
      <c r="AL119" s="19" t="s">
        <v>68</v>
      </c>
    </row>
    <row r="120">
      <c r="A120" s="14"/>
      <c r="B120" s="14"/>
      <c r="C120" s="23" t="str">
        <f t="array" ref="C120">IF(D120="","",XLOOKUP(D120,selector_23,selector_23_ids,""))</f>
        <v/>
      </c>
      <c r="D120" s="25"/>
      <c r="E120" s="32"/>
      <c r="F120" s="14"/>
      <c r="G120" s="14"/>
      <c r="H120" s="14"/>
      <c r="I120" s="14"/>
      <c r="J120" s="14"/>
      <c r="K120" s="14"/>
      <c r="L120" s="23" t="str">
        <f t="array" ref="L120">IF(M120="","",XLOOKUP(M120,selector_05,selector_05_ids,""))</f>
        <v/>
      </c>
      <c r="M120" s="25"/>
      <c r="N120" s="23" t="str">
        <f t="array" ref="N120">IF(O120="","",XLOOKUP(O120,selector_06,selector_06_ids,""))</f>
        <v/>
      </c>
      <c r="O120" s="25"/>
      <c r="P120" s="14"/>
      <c r="AK120" s="19" t="s">
        <v>68</v>
      </c>
      <c r="AL120" s="19" t="s">
        <v>68</v>
      </c>
    </row>
    <row r="121">
      <c r="A121" s="14"/>
      <c r="B121" s="14"/>
      <c r="C121" s="23" t="str">
        <f t="array" ref="C121">IF(D121="","",XLOOKUP(D121,selector_23,selector_23_ids,""))</f>
        <v/>
      </c>
      <c r="D121" s="25"/>
      <c r="E121" s="32"/>
      <c r="F121" s="14"/>
      <c r="G121" s="14"/>
      <c r="H121" s="14"/>
      <c r="I121" s="14"/>
      <c r="J121" s="14"/>
      <c r="K121" s="14"/>
      <c r="L121" s="23" t="str">
        <f t="array" ref="L121">IF(M121="","",XLOOKUP(M121,selector_05,selector_05_ids,""))</f>
        <v/>
      </c>
      <c r="M121" s="25"/>
      <c r="N121" s="23" t="str">
        <f t="array" ref="N121">IF(O121="","",XLOOKUP(O121,selector_06,selector_06_ids,""))</f>
        <v/>
      </c>
      <c r="O121" s="25"/>
      <c r="P121" s="14"/>
      <c r="AK121" s="19" t="s">
        <v>68</v>
      </c>
      <c r="AL121" s="19" t="s">
        <v>68</v>
      </c>
    </row>
    <row r="122">
      <c r="A122" s="14"/>
      <c r="B122" s="14"/>
      <c r="C122" s="23" t="str">
        <f t="array" ref="C122">IF(D122="","",XLOOKUP(D122,selector_23,selector_23_ids,""))</f>
        <v/>
      </c>
      <c r="D122" s="25"/>
      <c r="E122" s="32"/>
      <c r="F122" s="14"/>
      <c r="G122" s="14"/>
      <c r="H122" s="14"/>
      <c r="I122" s="14"/>
      <c r="J122" s="14"/>
      <c r="K122" s="14"/>
      <c r="L122" s="23" t="str">
        <f t="array" ref="L122">IF(M122="","",XLOOKUP(M122,selector_05,selector_05_ids,""))</f>
        <v/>
      </c>
      <c r="M122" s="25"/>
      <c r="N122" s="23" t="str">
        <f t="array" ref="N122">IF(O122="","",XLOOKUP(O122,selector_06,selector_06_ids,""))</f>
        <v/>
      </c>
      <c r="O122" s="25"/>
      <c r="P122" s="14"/>
      <c r="AK122" s="19" t="s">
        <v>68</v>
      </c>
      <c r="AL122" s="19" t="s">
        <v>68</v>
      </c>
    </row>
    <row r="123">
      <c r="A123" s="14"/>
      <c r="B123" s="14"/>
      <c r="C123" s="23" t="str">
        <f t="array" ref="C123">IF(D123="","",XLOOKUP(D123,selector_23,selector_23_ids,""))</f>
        <v/>
      </c>
      <c r="D123" s="25"/>
      <c r="E123" s="32"/>
      <c r="F123" s="14"/>
      <c r="G123" s="14"/>
      <c r="H123" s="14"/>
      <c r="I123" s="14"/>
      <c r="J123" s="14"/>
      <c r="K123" s="14"/>
      <c r="L123" s="23" t="str">
        <f t="array" ref="L123">IF(M123="","",XLOOKUP(M123,selector_05,selector_05_ids,""))</f>
        <v/>
      </c>
      <c r="M123" s="25"/>
      <c r="N123" s="23" t="str">
        <f t="array" ref="N123">IF(O123="","",XLOOKUP(O123,selector_06,selector_06_ids,""))</f>
        <v/>
      </c>
      <c r="O123" s="25"/>
      <c r="P123" s="14"/>
      <c r="AK123" s="19" t="s">
        <v>68</v>
      </c>
      <c r="AL123" s="19" t="s">
        <v>68</v>
      </c>
    </row>
    <row r="124">
      <c r="A124" s="14"/>
      <c r="B124" s="14"/>
      <c r="C124" s="23" t="str">
        <f t="array" ref="C124">IF(D124="","",XLOOKUP(D124,selector_23,selector_23_ids,""))</f>
        <v/>
      </c>
      <c r="D124" s="25"/>
      <c r="E124" s="32"/>
      <c r="F124" s="14"/>
      <c r="G124" s="14"/>
      <c r="H124" s="14"/>
      <c r="I124" s="14"/>
      <c r="J124" s="14"/>
      <c r="K124" s="14"/>
      <c r="L124" s="23" t="str">
        <f t="array" ref="L124">IF(M124="","",XLOOKUP(M124,selector_05,selector_05_ids,""))</f>
        <v/>
      </c>
      <c r="M124" s="25"/>
      <c r="N124" s="23" t="str">
        <f t="array" ref="N124">IF(O124="","",XLOOKUP(O124,selector_06,selector_06_ids,""))</f>
        <v/>
      </c>
      <c r="O124" s="25"/>
      <c r="P124" s="14"/>
      <c r="AK124" s="19" t="s">
        <v>68</v>
      </c>
      <c r="AL124" s="19" t="s">
        <v>68</v>
      </c>
    </row>
    <row r="125">
      <c r="A125" s="14"/>
      <c r="B125" s="14"/>
      <c r="C125" s="23" t="str">
        <f t="array" ref="C125">IF(D125="","",XLOOKUP(D125,selector_23,selector_23_ids,""))</f>
        <v/>
      </c>
      <c r="D125" s="25"/>
      <c r="E125" s="32"/>
      <c r="F125" s="14"/>
      <c r="G125" s="14"/>
      <c r="H125" s="14"/>
      <c r="I125" s="14"/>
      <c r="J125" s="14"/>
      <c r="K125" s="14"/>
      <c r="L125" s="23" t="str">
        <f t="array" ref="L125">IF(M125="","",XLOOKUP(M125,selector_05,selector_05_ids,""))</f>
        <v/>
      </c>
      <c r="M125" s="25"/>
      <c r="N125" s="23" t="str">
        <f t="array" ref="N125">IF(O125="","",XLOOKUP(O125,selector_06,selector_06_ids,""))</f>
        <v/>
      </c>
      <c r="O125" s="25"/>
      <c r="P125" s="14"/>
      <c r="AK125" s="19" t="s">
        <v>68</v>
      </c>
      <c r="AL125" s="19" t="s">
        <v>68</v>
      </c>
    </row>
    <row r="126">
      <c r="A126" s="14"/>
      <c r="B126" s="14"/>
      <c r="C126" s="23" t="str">
        <f t="array" ref="C126">IF(D126="","",XLOOKUP(D126,selector_23,selector_23_ids,""))</f>
        <v/>
      </c>
      <c r="D126" s="25"/>
      <c r="E126" s="32"/>
      <c r="F126" s="14"/>
      <c r="G126" s="14"/>
      <c r="H126" s="14"/>
      <c r="I126" s="14"/>
      <c r="J126" s="14"/>
      <c r="K126" s="14"/>
      <c r="L126" s="23" t="str">
        <f t="array" ref="L126">IF(M126="","",XLOOKUP(M126,selector_05,selector_05_ids,""))</f>
        <v/>
      </c>
      <c r="M126" s="25"/>
      <c r="N126" s="23" t="str">
        <f t="array" ref="N126">IF(O126="","",XLOOKUP(O126,selector_06,selector_06_ids,""))</f>
        <v/>
      </c>
      <c r="O126" s="25"/>
      <c r="P126" s="14"/>
      <c r="AK126" s="19" t="s">
        <v>68</v>
      </c>
      <c r="AL126" s="19" t="s">
        <v>68</v>
      </c>
    </row>
    <row r="127">
      <c r="A127" s="14"/>
      <c r="B127" s="14"/>
      <c r="C127" s="23" t="str">
        <f t="array" ref="C127">IF(D127="","",XLOOKUP(D127,selector_23,selector_23_ids,""))</f>
        <v/>
      </c>
      <c r="D127" s="25"/>
      <c r="E127" s="32"/>
      <c r="F127" s="14"/>
      <c r="G127" s="14"/>
      <c r="H127" s="14"/>
      <c r="I127" s="14"/>
      <c r="J127" s="14"/>
      <c r="K127" s="14"/>
      <c r="L127" s="23" t="str">
        <f t="array" ref="L127">IF(M127="","",XLOOKUP(M127,selector_05,selector_05_ids,""))</f>
        <v/>
      </c>
      <c r="M127" s="25"/>
      <c r="N127" s="23" t="str">
        <f t="array" ref="N127">IF(O127="","",XLOOKUP(O127,selector_06,selector_06_ids,""))</f>
        <v/>
      </c>
      <c r="O127" s="25"/>
      <c r="P127" s="14"/>
      <c r="AK127" s="19" t="s">
        <v>68</v>
      </c>
      <c r="AL127" s="19" t="s">
        <v>68</v>
      </c>
    </row>
    <row r="128">
      <c r="A128" s="14"/>
      <c r="B128" s="14"/>
      <c r="C128" s="23" t="str">
        <f t="array" ref="C128">IF(D128="","",XLOOKUP(D128,selector_23,selector_23_ids,""))</f>
        <v/>
      </c>
      <c r="D128" s="25"/>
      <c r="E128" s="32"/>
      <c r="F128" s="14"/>
      <c r="G128" s="14"/>
      <c r="H128" s="14"/>
      <c r="I128" s="14"/>
      <c r="J128" s="14"/>
      <c r="K128" s="14"/>
      <c r="L128" s="23" t="str">
        <f t="array" ref="L128">IF(M128="","",XLOOKUP(M128,selector_05,selector_05_ids,""))</f>
        <v/>
      </c>
      <c r="M128" s="25"/>
      <c r="N128" s="23" t="str">
        <f t="array" ref="N128">IF(O128="","",XLOOKUP(O128,selector_06,selector_06_ids,""))</f>
        <v/>
      </c>
      <c r="O128" s="25"/>
      <c r="P128" s="14"/>
      <c r="AK128" s="19" t="s">
        <v>68</v>
      </c>
      <c r="AL128" s="19" t="s">
        <v>68</v>
      </c>
    </row>
    <row r="129">
      <c r="A129" s="14"/>
      <c r="B129" s="14"/>
      <c r="C129" s="23" t="str">
        <f t="array" ref="C129">IF(D129="","",XLOOKUP(D129,selector_23,selector_23_ids,""))</f>
        <v/>
      </c>
      <c r="D129" s="25"/>
      <c r="E129" s="32"/>
      <c r="F129" s="14"/>
      <c r="G129" s="14"/>
      <c r="H129" s="14"/>
      <c r="I129" s="14"/>
      <c r="J129" s="14"/>
      <c r="K129" s="14"/>
      <c r="L129" s="23" t="str">
        <f t="array" ref="L129">IF(M129="","",XLOOKUP(M129,selector_05,selector_05_ids,""))</f>
        <v/>
      </c>
      <c r="M129" s="25"/>
      <c r="N129" s="23" t="str">
        <f t="array" ref="N129">IF(O129="","",XLOOKUP(O129,selector_06,selector_06_ids,""))</f>
        <v/>
      </c>
      <c r="O129" s="25"/>
      <c r="P129" s="14"/>
      <c r="AK129" s="19" t="s">
        <v>68</v>
      </c>
      <c r="AL129" s="19" t="s">
        <v>68</v>
      </c>
    </row>
    <row r="130">
      <c r="A130" s="14"/>
      <c r="B130" s="14"/>
      <c r="C130" s="23" t="str">
        <f t="array" ref="C130">IF(D130="","",XLOOKUP(D130,selector_23,selector_23_ids,""))</f>
        <v/>
      </c>
      <c r="D130" s="25"/>
      <c r="E130" s="32"/>
      <c r="F130" s="14"/>
      <c r="G130" s="14"/>
      <c r="H130" s="14"/>
      <c r="I130" s="14"/>
      <c r="J130" s="14"/>
      <c r="K130" s="14"/>
      <c r="L130" s="23" t="str">
        <f t="array" ref="L130">IF(M130="","",XLOOKUP(M130,selector_05,selector_05_ids,""))</f>
        <v/>
      </c>
      <c r="M130" s="25"/>
      <c r="N130" s="23" t="str">
        <f t="array" ref="N130">IF(O130="","",XLOOKUP(O130,selector_06,selector_06_ids,""))</f>
        <v/>
      </c>
      <c r="O130" s="25"/>
      <c r="P130" s="14"/>
      <c r="AK130" s="19" t="s">
        <v>68</v>
      </c>
      <c r="AL130" s="19" t="s">
        <v>68</v>
      </c>
    </row>
    <row r="131">
      <c r="A131" s="14"/>
      <c r="B131" s="14"/>
      <c r="C131" s="23" t="str">
        <f t="array" ref="C131">IF(D131="","",XLOOKUP(D131,selector_23,selector_23_ids,""))</f>
        <v/>
      </c>
      <c r="D131" s="25"/>
      <c r="E131" s="32"/>
      <c r="F131" s="14"/>
      <c r="G131" s="14"/>
      <c r="H131" s="14"/>
      <c r="I131" s="14"/>
      <c r="J131" s="14"/>
      <c r="K131" s="14"/>
      <c r="L131" s="23" t="str">
        <f t="array" ref="L131">IF(M131="","",XLOOKUP(M131,selector_05,selector_05_ids,""))</f>
        <v/>
      </c>
      <c r="M131" s="25"/>
      <c r="N131" s="23" t="str">
        <f t="array" ref="N131">IF(O131="","",XLOOKUP(O131,selector_06,selector_06_ids,""))</f>
        <v/>
      </c>
      <c r="O131" s="25"/>
      <c r="P131" s="14"/>
      <c r="AK131" s="19" t="s">
        <v>68</v>
      </c>
      <c r="AL131" s="19" t="s">
        <v>68</v>
      </c>
    </row>
    <row r="132">
      <c r="A132" s="14"/>
      <c r="B132" s="14"/>
      <c r="C132" s="23" t="str">
        <f t="array" ref="C132">IF(D132="","",XLOOKUP(D132,selector_23,selector_23_ids,""))</f>
        <v/>
      </c>
      <c r="D132" s="25"/>
      <c r="E132" s="32"/>
      <c r="F132" s="14"/>
      <c r="G132" s="14"/>
      <c r="H132" s="14"/>
      <c r="I132" s="14"/>
      <c r="J132" s="14"/>
      <c r="K132" s="14"/>
      <c r="L132" s="23" t="str">
        <f t="array" ref="L132">IF(M132="","",XLOOKUP(M132,selector_05,selector_05_ids,""))</f>
        <v/>
      </c>
      <c r="M132" s="25"/>
      <c r="N132" s="23" t="str">
        <f t="array" ref="N132">IF(O132="","",XLOOKUP(O132,selector_06,selector_06_ids,""))</f>
        <v/>
      </c>
      <c r="O132" s="25"/>
      <c r="P132" s="14"/>
      <c r="AK132" s="19" t="s">
        <v>68</v>
      </c>
      <c r="AL132" s="19" t="s">
        <v>68</v>
      </c>
    </row>
    <row r="133">
      <c r="A133" s="14"/>
      <c r="B133" s="14"/>
      <c r="C133" s="23" t="str">
        <f t="array" ref="C133">IF(D133="","",XLOOKUP(D133,selector_23,selector_23_ids,""))</f>
        <v/>
      </c>
      <c r="D133" s="25"/>
      <c r="E133" s="32"/>
      <c r="F133" s="14"/>
      <c r="G133" s="14"/>
      <c r="H133" s="14"/>
      <c r="I133" s="14"/>
      <c r="J133" s="14"/>
      <c r="K133" s="14"/>
      <c r="L133" s="23" t="str">
        <f t="array" ref="L133">IF(M133="","",XLOOKUP(M133,selector_05,selector_05_ids,""))</f>
        <v/>
      </c>
      <c r="M133" s="25"/>
      <c r="N133" s="23" t="str">
        <f t="array" ref="N133">IF(O133="","",XLOOKUP(O133,selector_06,selector_06_ids,""))</f>
        <v/>
      </c>
      <c r="O133" s="25"/>
      <c r="P133" s="14"/>
      <c r="AK133" s="19" t="s">
        <v>68</v>
      </c>
      <c r="AL133" s="19" t="s">
        <v>68</v>
      </c>
    </row>
    <row r="134">
      <c r="A134" s="14"/>
      <c r="B134" s="14"/>
      <c r="C134" s="23" t="str">
        <f t="array" ref="C134">IF(D134="","",XLOOKUP(D134,selector_23,selector_23_ids,""))</f>
        <v/>
      </c>
      <c r="D134" s="25"/>
      <c r="E134" s="32"/>
      <c r="F134" s="14"/>
      <c r="G134" s="14"/>
      <c r="H134" s="14"/>
      <c r="I134" s="14"/>
      <c r="J134" s="14"/>
      <c r="K134" s="14"/>
      <c r="L134" s="23" t="str">
        <f t="array" ref="L134">IF(M134="","",XLOOKUP(M134,selector_05,selector_05_ids,""))</f>
        <v/>
      </c>
      <c r="M134" s="25"/>
      <c r="N134" s="23" t="str">
        <f t="array" ref="N134">IF(O134="","",XLOOKUP(O134,selector_06,selector_06_ids,""))</f>
        <v/>
      </c>
      <c r="O134" s="25"/>
      <c r="P134" s="14"/>
      <c r="AK134" s="19" t="s">
        <v>68</v>
      </c>
      <c r="AL134" s="19" t="s">
        <v>68</v>
      </c>
    </row>
    <row r="135">
      <c r="A135" s="14"/>
      <c r="B135" s="14"/>
      <c r="C135" s="23" t="str">
        <f t="array" ref="C135">IF(D135="","",XLOOKUP(D135,selector_23,selector_23_ids,""))</f>
        <v/>
      </c>
      <c r="D135" s="25"/>
      <c r="E135" s="32"/>
      <c r="F135" s="14"/>
      <c r="G135" s="14"/>
      <c r="H135" s="14"/>
      <c r="I135" s="14"/>
      <c r="J135" s="14"/>
      <c r="K135" s="14"/>
      <c r="L135" s="23" t="str">
        <f t="array" ref="L135">IF(M135="","",XLOOKUP(M135,selector_05,selector_05_ids,""))</f>
        <v/>
      </c>
      <c r="M135" s="25"/>
      <c r="N135" s="23" t="str">
        <f t="array" ref="N135">IF(O135="","",XLOOKUP(O135,selector_06,selector_06_ids,""))</f>
        <v/>
      </c>
      <c r="O135" s="25"/>
      <c r="P135" s="14"/>
      <c r="AK135" s="19" t="s">
        <v>68</v>
      </c>
      <c r="AL135" s="19" t="s">
        <v>68</v>
      </c>
    </row>
    <row r="136">
      <c r="A136" s="14"/>
      <c r="B136" s="14"/>
      <c r="C136" s="23" t="str">
        <f t="array" ref="C136">IF(D136="","",XLOOKUP(D136,selector_23,selector_23_ids,""))</f>
        <v/>
      </c>
      <c r="D136" s="25"/>
      <c r="E136" s="32"/>
      <c r="F136" s="14"/>
      <c r="G136" s="14"/>
      <c r="H136" s="14"/>
      <c r="I136" s="14"/>
      <c r="J136" s="14"/>
      <c r="K136" s="14"/>
      <c r="L136" s="23" t="str">
        <f t="array" ref="L136">IF(M136="","",XLOOKUP(M136,selector_05,selector_05_ids,""))</f>
        <v/>
      </c>
      <c r="M136" s="25"/>
      <c r="N136" s="23" t="str">
        <f t="array" ref="N136">IF(O136="","",XLOOKUP(O136,selector_06,selector_06_ids,""))</f>
        <v/>
      </c>
      <c r="O136" s="25"/>
      <c r="P136" s="14"/>
      <c r="AK136" s="19" t="s">
        <v>68</v>
      </c>
      <c r="AL136" s="19" t="s">
        <v>68</v>
      </c>
    </row>
    <row r="137">
      <c r="A137" s="14"/>
      <c r="B137" s="14"/>
      <c r="C137" s="23" t="str">
        <f t="array" ref="C137">IF(D137="","",XLOOKUP(D137,selector_23,selector_23_ids,""))</f>
        <v/>
      </c>
      <c r="D137" s="25"/>
      <c r="E137" s="32"/>
      <c r="F137" s="14"/>
      <c r="G137" s="14"/>
      <c r="H137" s="14"/>
      <c r="I137" s="14"/>
      <c r="J137" s="14"/>
      <c r="K137" s="14"/>
      <c r="L137" s="23" t="str">
        <f t="array" ref="L137">IF(M137="","",XLOOKUP(M137,selector_05,selector_05_ids,""))</f>
        <v/>
      </c>
      <c r="M137" s="25"/>
      <c r="N137" s="23" t="str">
        <f t="array" ref="N137">IF(O137="","",XLOOKUP(O137,selector_06,selector_06_ids,""))</f>
        <v/>
      </c>
      <c r="O137" s="25"/>
      <c r="P137" s="14"/>
      <c r="AK137" s="19" t="s">
        <v>68</v>
      </c>
      <c r="AL137" s="19" t="s">
        <v>68</v>
      </c>
    </row>
    <row r="138">
      <c r="A138" s="14"/>
      <c r="B138" s="14"/>
      <c r="C138" s="23" t="str">
        <f t="array" ref="C138">IF(D138="","",XLOOKUP(D138,selector_23,selector_23_ids,""))</f>
        <v/>
      </c>
      <c r="D138" s="25"/>
      <c r="E138" s="32"/>
      <c r="F138" s="14"/>
      <c r="G138" s="14"/>
      <c r="H138" s="14"/>
      <c r="I138" s="14"/>
      <c r="J138" s="14"/>
      <c r="K138" s="14"/>
      <c r="L138" s="23" t="str">
        <f t="array" ref="L138">IF(M138="","",XLOOKUP(M138,selector_05,selector_05_ids,""))</f>
        <v/>
      </c>
      <c r="M138" s="25"/>
      <c r="N138" s="23" t="str">
        <f t="array" ref="N138">IF(O138="","",XLOOKUP(O138,selector_06,selector_06_ids,""))</f>
        <v/>
      </c>
      <c r="O138" s="25"/>
      <c r="P138" s="14"/>
      <c r="AK138" s="19" t="s">
        <v>68</v>
      </c>
      <c r="AL138" s="19" t="s">
        <v>68</v>
      </c>
    </row>
    <row r="139">
      <c r="A139" s="14"/>
      <c r="B139" s="14"/>
      <c r="C139" s="23" t="str">
        <f t="array" ref="C139">IF(D139="","",XLOOKUP(D139,selector_23,selector_23_ids,""))</f>
        <v/>
      </c>
      <c r="D139" s="25"/>
      <c r="E139" s="32"/>
      <c r="F139" s="14"/>
      <c r="G139" s="14"/>
      <c r="H139" s="14"/>
      <c r="I139" s="14"/>
      <c r="J139" s="14"/>
      <c r="K139" s="14"/>
      <c r="L139" s="23" t="str">
        <f t="array" ref="L139">IF(M139="","",XLOOKUP(M139,selector_05,selector_05_ids,""))</f>
        <v/>
      </c>
      <c r="M139" s="25"/>
      <c r="N139" s="23" t="str">
        <f t="array" ref="N139">IF(O139="","",XLOOKUP(O139,selector_06,selector_06_ids,""))</f>
        <v/>
      </c>
      <c r="O139" s="25"/>
      <c r="P139" s="14"/>
      <c r="AK139" s="19" t="s">
        <v>68</v>
      </c>
      <c r="AL139" s="19" t="s">
        <v>68</v>
      </c>
    </row>
    <row r="140">
      <c r="A140" s="14"/>
      <c r="B140" s="14"/>
      <c r="C140" s="23" t="str">
        <f t="array" ref="C140">IF(D140="","",XLOOKUP(D140,selector_23,selector_23_ids,""))</f>
        <v/>
      </c>
      <c r="D140" s="25"/>
      <c r="E140" s="32"/>
      <c r="F140" s="14"/>
      <c r="G140" s="14"/>
      <c r="H140" s="14"/>
      <c r="I140" s="14"/>
      <c r="J140" s="14"/>
      <c r="K140" s="14"/>
      <c r="L140" s="23" t="str">
        <f t="array" ref="L140">IF(M140="","",XLOOKUP(M140,selector_05,selector_05_ids,""))</f>
        <v/>
      </c>
      <c r="M140" s="25"/>
      <c r="N140" s="23" t="str">
        <f t="array" ref="N140">IF(O140="","",XLOOKUP(O140,selector_06,selector_06_ids,""))</f>
        <v/>
      </c>
      <c r="O140" s="25"/>
      <c r="P140" s="14"/>
      <c r="AK140" s="19" t="s">
        <v>68</v>
      </c>
      <c r="AL140" s="19" t="s">
        <v>68</v>
      </c>
    </row>
    <row r="141">
      <c r="A141" s="14"/>
      <c r="B141" s="14"/>
      <c r="C141" s="23" t="str">
        <f t="array" ref="C141">IF(D141="","",XLOOKUP(D141,selector_23,selector_23_ids,""))</f>
        <v/>
      </c>
      <c r="D141" s="25"/>
      <c r="E141" s="32"/>
      <c r="F141" s="14"/>
      <c r="G141" s="14"/>
      <c r="H141" s="14"/>
      <c r="I141" s="14"/>
      <c r="J141" s="14"/>
      <c r="K141" s="14"/>
      <c r="L141" s="23" t="str">
        <f t="array" ref="L141">IF(M141="","",XLOOKUP(M141,selector_05,selector_05_ids,""))</f>
        <v/>
      </c>
      <c r="M141" s="25"/>
      <c r="N141" s="23" t="str">
        <f t="array" ref="N141">IF(O141="","",XLOOKUP(O141,selector_06,selector_06_ids,""))</f>
        <v/>
      </c>
      <c r="O141" s="25"/>
      <c r="P141" s="14"/>
      <c r="AK141" s="19" t="s">
        <v>68</v>
      </c>
      <c r="AL141" s="19" t="s">
        <v>68</v>
      </c>
    </row>
    <row r="142">
      <c r="A142" s="14"/>
      <c r="B142" s="14"/>
      <c r="C142" s="23" t="str">
        <f t="array" ref="C142">IF(D142="","",XLOOKUP(D142,selector_23,selector_23_ids,""))</f>
        <v/>
      </c>
      <c r="D142" s="25"/>
      <c r="E142" s="32"/>
      <c r="F142" s="14"/>
      <c r="G142" s="14"/>
      <c r="H142" s="14"/>
      <c r="I142" s="14"/>
      <c r="J142" s="14"/>
      <c r="K142" s="14"/>
      <c r="L142" s="23" t="str">
        <f t="array" ref="L142">IF(M142="","",XLOOKUP(M142,selector_05,selector_05_ids,""))</f>
        <v/>
      </c>
      <c r="M142" s="25"/>
      <c r="N142" s="23" t="str">
        <f t="array" ref="N142">IF(O142="","",XLOOKUP(O142,selector_06,selector_06_ids,""))</f>
        <v/>
      </c>
      <c r="O142" s="25"/>
      <c r="P142" s="14"/>
      <c r="AK142" s="19" t="s">
        <v>68</v>
      </c>
      <c r="AL142" s="19" t="s">
        <v>68</v>
      </c>
    </row>
    <row r="143">
      <c r="A143" s="14"/>
      <c r="B143" s="14"/>
      <c r="C143" s="23" t="str">
        <f t="array" ref="C143">IF(D143="","",XLOOKUP(D143,selector_23,selector_23_ids,""))</f>
        <v/>
      </c>
      <c r="D143" s="25"/>
      <c r="E143" s="32"/>
      <c r="F143" s="14"/>
      <c r="G143" s="14"/>
      <c r="H143" s="14"/>
      <c r="I143" s="14"/>
      <c r="J143" s="14"/>
      <c r="K143" s="14"/>
      <c r="L143" s="23" t="str">
        <f t="array" ref="L143">IF(M143="","",XLOOKUP(M143,selector_05,selector_05_ids,""))</f>
        <v/>
      </c>
      <c r="M143" s="25"/>
      <c r="N143" s="23" t="str">
        <f t="array" ref="N143">IF(O143="","",XLOOKUP(O143,selector_06,selector_06_ids,""))</f>
        <v/>
      </c>
      <c r="O143" s="25"/>
      <c r="P143" s="14"/>
      <c r="AK143" s="19" t="s">
        <v>68</v>
      </c>
      <c r="AL143" s="19" t="s">
        <v>68</v>
      </c>
    </row>
    <row r="144">
      <c r="A144" s="14"/>
      <c r="B144" s="14"/>
      <c r="C144" s="23" t="str">
        <f t="array" ref="C144">IF(D144="","",XLOOKUP(D144,selector_23,selector_23_ids,""))</f>
        <v/>
      </c>
      <c r="D144" s="25"/>
      <c r="E144" s="32"/>
      <c r="F144" s="14"/>
      <c r="G144" s="14"/>
      <c r="H144" s="14"/>
      <c r="I144" s="14"/>
      <c r="J144" s="14"/>
      <c r="K144" s="14"/>
      <c r="L144" s="23" t="str">
        <f t="array" ref="L144">IF(M144="","",XLOOKUP(M144,selector_05,selector_05_ids,""))</f>
        <v/>
      </c>
      <c r="M144" s="25"/>
      <c r="N144" s="23" t="str">
        <f t="array" ref="N144">IF(O144="","",XLOOKUP(O144,selector_06,selector_06_ids,""))</f>
        <v/>
      </c>
      <c r="O144" s="25"/>
      <c r="P144" s="14"/>
      <c r="AK144" s="19" t="s">
        <v>68</v>
      </c>
      <c r="AL144" s="19" t="s">
        <v>68</v>
      </c>
    </row>
    <row r="145">
      <c r="A145" s="14"/>
      <c r="B145" s="14"/>
      <c r="C145" s="23" t="str">
        <f t="array" ref="C145">IF(D145="","",XLOOKUP(D145,selector_23,selector_23_ids,""))</f>
        <v/>
      </c>
      <c r="D145" s="25"/>
      <c r="E145" s="32"/>
      <c r="F145" s="14"/>
      <c r="G145" s="14"/>
      <c r="H145" s="14"/>
      <c r="I145" s="14"/>
      <c r="J145" s="14"/>
      <c r="K145" s="14"/>
      <c r="L145" s="23" t="str">
        <f t="array" ref="L145">IF(M145="","",XLOOKUP(M145,selector_05,selector_05_ids,""))</f>
        <v/>
      </c>
      <c r="M145" s="25"/>
      <c r="N145" s="23" t="str">
        <f t="array" ref="N145">IF(O145="","",XLOOKUP(O145,selector_06,selector_06_ids,""))</f>
        <v/>
      </c>
      <c r="O145" s="25"/>
      <c r="P145" s="14"/>
      <c r="AK145" s="19" t="s">
        <v>68</v>
      </c>
      <c r="AL145" s="19" t="s">
        <v>68</v>
      </c>
    </row>
    <row r="146">
      <c r="A146" s="14"/>
      <c r="B146" s="14"/>
      <c r="C146" s="23" t="str">
        <f t="array" ref="C146">IF(D146="","",XLOOKUP(D146,selector_23,selector_23_ids,""))</f>
        <v/>
      </c>
      <c r="D146" s="25"/>
      <c r="E146" s="32"/>
      <c r="F146" s="14"/>
      <c r="G146" s="14"/>
      <c r="H146" s="14"/>
      <c r="I146" s="14"/>
      <c r="J146" s="14"/>
      <c r="K146" s="14"/>
      <c r="L146" s="23" t="str">
        <f t="array" ref="L146">IF(M146="","",XLOOKUP(M146,selector_05,selector_05_ids,""))</f>
        <v/>
      </c>
      <c r="M146" s="25"/>
      <c r="N146" s="23" t="str">
        <f t="array" ref="N146">IF(O146="","",XLOOKUP(O146,selector_06,selector_06_ids,""))</f>
        <v/>
      </c>
      <c r="O146" s="25"/>
      <c r="P146" s="14"/>
      <c r="AK146" s="19" t="s">
        <v>68</v>
      </c>
      <c r="AL146" s="19" t="s">
        <v>68</v>
      </c>
    </row>
    <row r="147">
      <c r="A147" s="14"/>
      <c r="B147" s="14"/>
      <c r="C147" s="23" t="str">
        <f t="array" ref="C147">IF(D147="","",XLOOKUP(D147,selector_23,selector_23_ids,""))</f>
        <v/>
      </c>
      <c r="D147" s="25"/>
      <c r="E147" s="32"/>
      <c r="F147" s="14"/>
      <c r="G147" s="14"/>
      <c r="H147" s="14"/>
      <c r="I147" s="14"/>
      <c r="J147" s="14"/>
      <c r="K147" s="14"/>
      <c r="L147" s="23" t="str">
        <f t="array" ref="L147">IF(M147="","",XLOOKUP(M147,selector_05,selector_05_ids,""))</f>
        <v/>
      </c>
      <c r="M147" s="25"/>
      <c r="N147" s="23" t="str">
        <f t="array" ref="N147">IF(O147="","",XLOOKUP(O147,selector_06,selector_06_ids,""))</f>
        <v/>
      </c>
      <c r="O147" s="25"/>
      <c r="P147" s="14"/>
      <c r="AK147" s="19" t="s">
        <v>68</v>
      </c>
      <c r="AL147" s="19" t="s">
        <v>68</v>
      </c>
    </row>
    <row r="148">
      <c r="A148" s="14"/>
      <c r="B148" s="14"/>
      <c r="C148" s="23" t="str">
        <f t="array" ref="C148">IF(D148="","",XLOOKUP(D148,selector_23,selector_23_ids,""))</f>
        <v/>
      </c>
      <c r="D148" s="25"/>
      <c r="E148" s="32"/>
      <c r="F148" s="14"/>
      <c r="G148" s="14"/>
      <c r="H148" s="14"/>
      <c r="I148" s="14"/>
      <c r="J148" s="14"/>
      <c r="K148" s="14"/>
      <c r="L148" s="23" t="str">
        <f t="array" ref="L148">IF(M148="","",XLOOKUP(M148,selector_05,selector_05_ids,""))</f>
        <v/>
      </c>
      <c r="M148" s="25"/>
      <c r="N148" s="23" t="str">
        <f t="array" ref="N148">IF(O148="","",XLOOKUP(O148,selector_06,selector_06_ids,""))</f>
        <v/>
      </c>
      <c r="O148" s="25"/>
      <c r="P148" s="14"/>
      <c r="AK148" s="19" t="s">
        <v>68</v>
      </c>
      <c r="AL148" s="19" t="s">
        <v>68</v>
      </c>
    </row>
    <row r="149">
      <c r="A149" s="14"/>
      <c r="B149" s="14"/>
      <c r="C149" s="23" t="str">
        <f t="array" ref="C149">IF(D149="","",XLOOKUP(D149,selector_23,selector_23_ids,""))</f>
        <v/>
      </c>
      <c r="D149" s="25"/>
      <c r="E149" s="32"/>
      <c r="F149" s="14"/>
      <c r="G149" s="14"/>
      <c r="H149" s="14"/>
      <c r="I149" s="14"/>
      <c r="J149" s="14"/>
      <c r="K149" s="14"/>
      <c r="L149" s="23" t="str">
        <f t="array" ref="L149">IF(M149="","",XLOOKUP(M149,selector_05,selector_05_ids,""))</f>
        <v/>
      </c>
      <c r="M149" s="25"/>
      <c r="N149" s="23" t="str">
        <f t="array" ref="N149">IF(O149="","",XLOOKUP(O149,selector_06,selector_06_ids,""))</f>
        <v/>
      </c>
      <c r="O149" s="25"/>
      <c r="P149" s="14"/>
      <c r="AK149" s="19" t="s">
        <v>68</v>
      </c>
      <c r="AL149" s="19" t="s">
        <v>68</v>
      </c>
    </row>
    <row r="150">
      <c r="A150" s="14"/>
      <c r="B150" s="14"/>
      <c r="C150" s="23" t="str">
        <f t="array" ref="C150">IF(D150="","",XLOOKUP(D150,selector_23,selector_23_ids,""))</f>
        <v/>
      </c>
      <c r="D150" s="25"/>
      <c r="E150" s="32"/>
      <c r="F150" s="14"/>
      <c r="G150" s="14"/>
      <c r="H150" s="14"/>
      <c r="I150" s="14"/>
      <c r="J150" s="14"/>
      <c r="K150" s="14"/>
      <c r="L150" s="23" t="str">
        <f t="array" ref="L150">IF(M150="","",XLOOKUP(M150,selector_05,selector_05_ids,""))</f>
        <v/>
      </c>
      <c r="M150" s="25"/>
      <c r="N150" s="23" t="str">
        <f t="array" ref="N150">IF(O150="","",XLOOKUP(O150,selector_06,selector_06_ids,""))</f>
        <v/>
      </c>
      <c r="O150" s="25"/>
      <c r="P150" s="14"/>
      <c r="AK150" s="19" t="s">
        <v>68</v>
      </c>
      <c r="AL150" s="19" t="s">
        <v>68</v>
      </c>
    </row>
    <row r="151">
      <c r="A151" s="14"/>
      <c r="B151" s="14"/>
      <c r="C151" s="23" t="str">
        <f t="array" ref="C151">IF(D151="","",XLOOKUP(D151,selector_23,selector_23_ids,""))</f>
        <v/>
      </c>
      <c r="D151" s="25"/>
      <c r="E151" s="32"/>
      <c r="F151" s="14"/>
      <c r="G151" s="14"/>
      <c r="H151" s="14"/>
      <c r="I151" s="14"/>
      <c r="J151" s="14"/>
      <c r="K151" s="14"/>
      <c r="L151" s="23" t="str">
        <f t="array" ref="L151">IF(M151="","",XLOOKUP(M151,selector_05,selector_05_ids,""))</f>
        <v/>
      </c>
      <c r="M151" s="25"/>
      <c r="N151" s="23" t="str">
        <f t="array" ref="N151">IF(O151="","",XLOOKUP(O151,selector_06,selector_06_ids,""))</f>
        <v/>
      </c>
      <c r="O151" s="25"/>
      <c r="P151" s="14"/>
      <c r="AK151" s="19" t="s">
        <v>68</v>
      </c>
      <c r="AL151" s="19" t="s">
        <v>68</v>
      </c>
    </row>
    <row r="152">
      <c r="A152" s="14"/>
      <c r="B152" s="14"/>
      <c r="C152" s="23" t="str">
        <f t="array" ref="C152">IF(D152="","",XLOOKUP(D152,selector_23,selector_23_ids,""))</f>
        <v/>
      </c>
      <c r="D152" s="25"/>
      <c r="E152" s="32"/>
      <c r="F152" s="14"/>
      <c r="G152" s="14"/>
      <c r="H152" s="14"/>
      <c r="I152" s="14"/>
      <c r="J152" s="14"/>
      <c r="K152" s="14"/>
      <c r="L152" s="23" t="str">
        <f t="array" ref="L152">IF(M152="","",XLOOKUP(M152,selector_05,selector_05_ids,""))</f>
        <v/>
      </c>
      <c r="M152" s="25"/>
      <c r="N152" s="23" t="str">
        <f t="array" ref="N152">IF(O152="","",XLOOKUP(O152,selector_06,selector_06_ids,""))</f>
        <v/>
      </c>
      <c r="O152" s="25"/>
      <c r="P152" s="14"/>
      <c r="AK152" s="19" t="s">
        <v>68</v>
      </c>
      <c r="AL152" s="19" t="s">
        <v>68</v>
      </c>
    </row>
    <row r="153">
      <c r="A153" s="14"/>
      <c r="B153" s="14"/>
      <c r="C153" s="23" t="str">
        <f t="array" ref="C153">IF(D153="","",XLOOKUP(D153,selector_23,selector_23_ids,""))</f>
        <v/>
      </c>
      <c r="D153" s="25"/>
      <c r="E153" s="32"/>
      <c r="F153" s="14"/>
      <c r="G153" s="14"/>
      <c r="H153" s="14"/>
      <c r="I153" s="14"/>
      <c r="J153" s="14"/>
      <c r="K153" s="14"/>
      <c r="L153" s="23" t="str">
        <f t="array" ref="L153">IF(M153="","",XLOOKUP(M153,selector_05,selector_05_ids,""))</f>
        <v/>
      </c>
      <c r="M153" s="25"/>
      <c r="N153" s="23" t="str">
        <f t="array" ref="N153">IF(O153="","",XLOOKUP(O153,selector_06,selector_06_ids,""))</f>
        <v/>
      </c>
      <c r="O153" s="25"/>
      <c r="P153" s="14"/>
      <c r="AK153" s="19" t="s">
        <v>68</v>
      </c>
      <c r="AL153" s="19" t="s">
        <v>68</v>
      </c>
    </row>
    <row r="154">
      <c r="A154" s="14"/>
      <c r="B154" s="14"/>
      <c r="C154" s="23" t="str">
        <f t="array" ref="C154">IF(D154="","",XLOOKUP(D154,selector_23,selector_23_ids,""))</f>
        <v/>
      </c>
      <c r="D154" s="25"/>
      <c r="E154" s="32"/>
      <c r="F154" s="14"/>
      <c r="G154" s="14"/>
      <c r="H154" s="14"/>
      <c r="I154" s="14"/>
      <c r="J154" s="14"/>
      <c r="K154" s="14"/>
      <c r="L154" s="23" t="str">
        <f t="array" ref="L154">IF(M154="","",XLOOKUP(M154,selector_05,selector_05_ids,""))</f>
        <v/>
      </c>
      <c r="M154" s="25"/>
      <c r="N154" s="23" t="str">
        <f t="array" ref="N154">IF(O154="","",XLOOKUP(O154,selector_06,selector_06_ids,""))</f>
        <v/>
      </c>
      <c r="O154" s="25"/>
      <c r="P154" s="14"/>
      <c r="AK154" s="19" t="s">
        <v>68</v>
      </c>
      <c r="AL154" s="19" t="s">
        <v>68</v>
      </c>
    </row>
    <row r="155">
      <c r="A155" s="14"/>
      <c r="B155" s="14"/>
      <c r="C155" s="23" t="str">
        <f t="array" ref="C155">IF(D155="","",XLOOKUP(D155,selector_23,selector_23_ids,""))</f>
        <v/>
      </c>
      <c r="D155" s="25"/>
      <c r="E155" s="32"/>
      <c r="F155" s="14"/>
      <c r="G155" s="14"/>
      <c r="H155" s="14"/>
      <c r="I155" s="14"/>
      <c r="J155" s="14"/>
      <c r="K155" s="14"/>
      <c r="L155" s="23" t="str">
        <f t="array" ref="L155">IF(M155="","",XLOOKUP(M155,selector_05,selector_05_ids,""))</f>
        <v/>
      </c>
      <c r="M155" s="25"/>
      <c r="N155" s="23" t="str">
        <f t="array" ref="N155">IF(O155="","",XLOOKUP(O155,selector_06,selector_06_ids,""))</f>
        <v/>
      </c>
      <c r="O155" s="25"/>
      <c r="P155" s="14"/>
      <c r="AK155" s="19" t="s">
        <v>68</v>
      </c>
      <c r="AL155" s="19" t="s">
        <v>68</v>
      </c>
    </row>
    <row r="156">
      <c r="A156" s="14"/>
      <c r="B156" s="14"/>
      <c r="C156" s="23" t="str">
        <f t="array" ref="C156">IF(D156="","",XLOOKUP(D156,selector_23,selector_23_ids,""))</f>
        <v/>
      </c>
      <c r="D156" s="25"/>
      <c r="E156" s="32"/>
      <c r="F156" s="14"/>
      <c r="G156" s="14"/>
      <c r="H156" s="14"/>
      <c r="I156" s="14"/>
      <c r="J156" s="14"/>
      <c r="K156" s="14"/>
      <c r="L156" s="23" t="str">
        <f t="array" ref="L156">IF(M156="","",XLOOKUP(M156,selector_05,selector_05_ids,""))</f>
        <v/>
      </c>
      <c r="M156" s="25"/>
      <c r="N156" s="23" t="str">
        <f t="array" ref="N156">IF(O156="","",XLOOKUP(O156,selector_06,selector_06_ids,""))</f>
        <v/>
      </c>
      <c r="O156" s="25"/>
      <c r="P156" s="14"/>
      <c r="AK156" s="19" t="s">
        <v>68</v>
      </c>
      <c r="AL156" s="19" t="s">
        <v>68</v>
      </c>
    </row>
    <row r="157">
      <c r="A157" s="14"/>
      <c r="B157" s="14"/>
      <c r="C157" s="23" t="str">
        <f t="array" ref="C157">IF(D157="","",XLOOKUP(D157,selector_23,selector_23_ids,""))</f>
        <v/>
      </c>
      <c r="D157" s="25"/>
      <c r="E157" s="32"/>
      <c r="F157" s="14"/>
      <c r="G157" s="14"/>
      <c r="H157" s="14"/>
      <c r="I157" s="14"/>
      <c r="J157" s="14"/>
      <c r="K157" s="14"/>
      <c r="L157" s="23" t="str">
        <f t="array" ref="L157">IF(M157="","",XLOOKUP(M157,selector_05,selector_05_ids,""))</f>
        <v/>
      </c>
      <c r="M157" s="25"/>
      <c r="N157" s="23" t="str">
        <f t="array" ref="N157">IF(O157="","",XLOOKUP(O157,selector_06,selector_06_ids,""))</f>
        <v/>
      </c>
      <c r="O157" s="25"/>
      <c r="P157" s="14"/>
      <c r="AK157" s="19" t="s">
        <v>68</v>
      </c>
      <c r="AL157" s="19" t="s">
        <v>68</v>
      </c>
    </row>
    <row r="158">
      <c r="A158" s="14"/>
      <c r="B158" s="14"/>
      <c r="C158" s="23" t="str">
        <f t="array" ref="C158">IF(D158="","",XLOOKUP(D158,selector_23,selector_23_ids,""))</f>
        <v/>
      </c>
      <c r="D158" s="25"/>
      <c r="E158" s="32"/>
      <c r="F158" s="14"/>
      <c r="G158" s="14"/>
      <c r="H158" s="14"/>
      <c r="I158" s="14"/>
      <c r="J158" s="14"/>
      <c r="K158" s="14"/>
      <c r="L158" s="23" t="str">
        <f t="array" ref="L158">IF(M158="","",XLOOKUP(M158,selector_05,selector_05_ids,""))</f>
        <v/>
      </c>
      <c r="M158" s="25"/>
      <c r="N158" s="23" t="str">
        <f t="array" ref="N158">IF(O158="","",XLOOKUP(O158,selector_06,selector_06_ids,""))</f>
        <v/>
      </c>
      <c r="O158" s="25"/>
      <c r="P158" s="14"/>
      <c r="AK158" s="19" t="s">
        <v>68</v>
      </c>
      <c r="AL158" s="19" t="s">
        <v>68</v>
      </c>
    </row>
    <row r="159">
      <c r="A159" s="14"/>
      <c r="B159" s="14"/>
      <c r="C159" s="23" t="str">
        <f t="array" ref="C159">IF(D159="","",XLOOKUP(D159,selector_23,selector_23_ids,""))</f>
        <v/>
      </c>
      <c r="D159" s="25"/>
      <c r="E159" s="32"/>
      <c r="F159" s="14"/>
      <c r="G159" s="14"/>
      <c r="H159" s="14"/>
      <c r="I159" s="14"/>
      <c r="J159" s="14"/>
      <c r="K159" s="14"/>
      <c r="L159" s="23" t="str">
        <f t="array" ref="L159">IF(M159="","",XLOOKUP(M159,selector_05,selector_05_ids,""))</f>
        <v/>
      </c>
      <c r="M159" s="25"/>
      <c r="N159" s="23" t="str">
        <f t="array" ref="N159">IF(O159="","",XLOOKUP(O159,selector_06,selector_06_ids,""))</f>
        <v/>
      </c>
      <c r="O159" s="25"/>
      <c r="P159" s="14"/>
      <c r="AK159" s="19" t="s">
        <v>68</v>
      </c>
      <c r="AL159" s="19" t="s">
        <v>68</v>
      </c>
    </row>
    <row r="160">
      <c r="A160" s="14"/>
      <c r="B160" s="14"/>
      <c r="C160" s="23" t="str">
        <f t="array" ref="C160">IF(D160="","",XLOOKUP(D160,selector_23,selector_23_ids,""))</f>
        <v/>
      </c>
      <c r="D160" s="25"/>
      <c r="E160" s="32"/>
      <c r="F160" s="14"/>
      <c r="G160" s="14"/>
      <c r="H160" s="14"/>
      <c r="I160" s="14"/>
      <c r="J160" s="14"/>
      <c r="K160" s="14"/>
      <c r="L160" s="23" t="str">
        <f t="array" ref="L160">IF(M160="","",XLOOKUP(M160,selector_05,selector_05_ids,""))</f>
        <v/>
      </c>
      <c r="M160" s="25"/>
      <c r="N160" s="23" t="str">
        <f t="array" ref="N160">IF(O160="","",XLOOKUP(O160,selector_06,selector_06_ids,""))</f>
        <v/>
      </c>
      <c r="O160" s="25"/>
      <c r="P160" s="14"/>
      <c r="AK160" s="19" t="s">
        <v>68</v>
      </c>
      <c r="AL160" s="19" t="s">
        <v>68</v>
      </c>
    </row>
    <row r="161">
      <c r="A161" s="14"/>
      <c r="B161" s="14"/>
      <c r="C161" s="23" t="str">
        <f t="array" ref="C161">IF(D161="","",XLOOKUP(D161,selector_23,selector_23_ids,""))</f>
        <v/>
      </c>
      <c r="D161" s="25"/>
      <c r="E161" s="32"/>
      <c r="F161" s="14"/>
      <c r="G161" s="14"/>
      <c r="H161" s="14"/>
      <c r="I161" s="14"/>
      <c r="J161" s="14"/>
      <c r="K161" s="14"/>
      <c r="L161" s="23" t="str">
        <f t="array" ref="L161">IF(M161="","",XLOOKUP(M161,selector_05,selector_05_ids,""))</f>
        <v/>
      </c>
      <c r="M161" s="25"/>
      <c r="N161" s="23" t="str">
        <f t="array" ref="N161">IF(O161="","",XLOOKUP(O161,selector_06,selector_06_ids,""))</f>
        <v/>
      </c>
      <c r="O161" s="25"/>
      <c r="P161" s="14"/>
      <c r="AK161" s="19" t="s">
        <v>68</v>
      </c>
      <c r="AL161" s="19" t="s">
        <v>68</v>
      </c>
    </row>
    <row r="162">
      <c r="A162" s="14"/>
      <c r="B162" s="14"/>
      <c r="C162" s="23" t="str">
        <f t="array" ref="C162">IF(D162="","",XLOOKUP(D162,selector_23,selector_23_ids,""))</f>
        <v/>
      </c>
      <c r="D162" s="25"/>
      <c r="E162" s="32"/>
      <c r="F162" s="14"/>
      <c r="G162" s="14"/>
      <c r="H162" s="14"/>
      <c r="I162" s="14"/>
      <c r="J162" s="14"/>
      <c r="K162" s="14"/>
      <c r="L162" s="23" t="str">
        <f t="array" ref="L162">IF(M162="","",XLOOKUP(M162,selector_05,selector_05_ids,""))</f>
        <v/>
      </c>
      <c r="M162" s="25"/>
      <c r="N162" s="23" t="str">
        <f t="array" ref="N162">IF(O162="","",XLOOKUP(O162,selector_06,selector_06_ids,""))</f>
        <v/>
      </c>
      <c r="O162" s="25"/>
      <c r="P162" s="14"/>
      <c r="AK162" s="19" t="s">
        <v>68</v>
      </c>
      <c r="AL162" s="19" t="s">
        <v>68</v>
      </c>
    </row>
    <row r="163">
      <c r="A163" s="14"/>
      <c r="B163" s="14"/>
      <c r="C163" s="23" t="str">
        <f t="array" ref="C163">IF(D163="","",XLOOKUP(D163,selector_23,selector_23_ids,""))</f>
        <v/>
      </c>
      <c r="D163" s="25"/>
      <c r="E163" s="32"/>
      <c r="F163" s="14"/>
      <c r="G163" s="14"/>
      <c r="H163" s="14"/>
      <c r="I163" s="14"/>
      <c r="J163" s="14"/>
      <c r="K163" s="14"/>
      <c r="L163" s="23" t="str">
        <f t="array" ref="L163">IF(M163="","",XLOOKUP(M163,selector_05,selector_05_ids,""))</f>
        <v/>
      </c>
      <c r="M163" s="25"/>
      <c r="N163" s="23" t="str">
        <f t="array" ref="N163">IF(O163="","",XLOOKUP(O163,selector_06,selector_06_ids,""))</f>
        <v/>
      </c>
      <c r="O163" s="25"/>
      <c r="P163" s="14"/>
      <c r="AK163" s="19" t="s">
        <v>68</v>
      </c>
      <c r="AL163" s="19" t="s">
        <v>68</v>
      </c>
    </row>
    <row r="164">
      <c r="A164" s="14"/>
      <c r="B164" s="14"/>
      <c r="C164" s="23" t="str">
        <f t="array" ref="C164">IF(D164="","",XLOOKUP(D164,selector_23,selector_23_ids,""))</f>
        <v/>
      </c>
      <c r="D164" s="25"/>
      <c r="E164" s="32"/>
      <c r="F164" s="14"/>
      <c r="G164" s="14"/>
      <c r="H164" s="14"/>
      <c r="I164" s="14"/>
      <c r="J164" s="14"/>
      <c r="K164" s="14"/>
      <c r="L164" s="23" t="str">
        <f t="array" ref="L164">IF(M164="","",XLOOKUP(M164,selector_05,selector_05_ids,""))</f>
        <v/>
      </c>
      <c r="M164" s="25"/>
      <c r="N164" s="23" t="str">
        <f t="array" ref="N164">IF(O164="","",XLOOKUP(O164,selector_06,selector_06_ids,""))</f>
        <v/>
      </c>
      <c r="O164" s="25"/>
      <c r="P164" s="14"/>
      <c r="AK164" s="19" t="s">
        <v>68</v>
      </c>
      <c r="AL164" s="19" t="s">
        <v>68</v>
      </c>
    </row>
    <row r="165">
      <c r="A165" s="14"/>
      <c r="B165" s="14"/>
      <c r="C165" s="23" t="str">
        <f t="array" ref="C165">IF(D165="","",XLOOKUP(D165,selector_23,selector_23_ids,""))</f>
        <v/>
      </c>
      <c r="D165" s="25"/>
      <c r="E165" s="32"/>
      <c r="F165" s="14"/>
      <c r="G165" s="14"/>
      <c r="H165" s="14"/>
      <c r="I165" s="14"/>
      <c r="J165" s="14"/>
      <c r="K165" s="14"/>
      <c r="L165" s="23" t="str">
        <f t="array" ref="L165">IF(M165="","",XLOOKUP(M165,selector_05,selector_05_ids,""))</f>
        <v/>
      </c>
      <c r="M165" s="25"/>
      <c r="N165" s="23" t="str">
        <f t="array" ref="N165">IF(O165="","",XLOOKUP(O165,selector_06,selector_06_ids,""))</f>
        <v/>
      </c>
      <c r="O165" s="25"/>
      <c r="P165" s="14"/>
      <c r="AK165" s="19" t="s">
        <v>68</v>
      </c>
      <c r="AL165" s="19" t="s">
        <v>68</v>
      </c>
    </row>
    <row r="166">
      <c r="A166" s="14"/>
      <c r="B166" s="14"/>
      <c r="C166" s="23" t="str">
        <f t="array" ref="C166">IF(D166="","",XLOOKUP(D166,selector_23,selector_23_ids,""))</f>
        <v/>
      </c>
      <c r="D166" s="25"/>
      <c r="E166" s="32"/>
      <c r="F166" s="14"/>
      <c r="G166" s="14"/>
      <c r="H166" s="14"/>
      <c r="I166" s="14"/>
      <c r="J166" s="14"/>
      <c r="K166" s="14"/>
      <c r="L166" s="23" t="str">
        <f t="array" ref="L166">IF(M166="","",XLOOKUP(M166,selector_05,selector_05_ids,""))</f>
        <v/>
      </c>
      <c r="M166" s="25"/>
      <c r="N166" s="23" t="str">
        <f t="array" ref="N166">IF(O166="","",XLOOKUP(O166,selector_06,selector_06_ids,""))</f>
        <v/>
      </c>
      <c r="O166" s="25"/>
      <c r="P166" s="14"/>
      <c r="AK166" s="19" t="s">
        <v>68</v>
      </c>
      <c r="AL166" s="19" t="s">
        <v>68</v>
      </c>
    </row>
    <row r="167">
      <c r="A167" s="14"/>
      <c r="B167" s="14"/>
      <c r="C167" s="23" t="str">
        <f t="array" ref="C167">IF(D167="","",XLOOKUP(D167,selector_23,selector_23_ids,""))</f>
        <v/>
      </c>
      <c r="D167" s="25"/>
      <c r="E167" s="32"/>
      <c r="F167" s="14"/>
      <c r="G167" s="14"/>
      <c r="H167" s="14"/>
      <c r="I167" s="14"/>
      <c r="J167" s="14"/>
      <c r="K167" s="14"/>
      <c r="L167" s="23" t="str">
        <f t="array" ref="L167">IF(M167="","",XLOOKUP(M167,selector_05,selector_05_ids,""))</f>
        <v/>
      </c>
      <c r="M167" s="25"/>
      <c r="N167" s="23" t="str">
        <f t="array" ref="N167">IF(O167="","",XLOOKUP(O167,selector_06,selector_06_ids,""))</f>
        <v/>
      </c>
      <c r="O167" s="25"/>
      <c r="P167" s="14"/>
      <c r="AK167" s="19" t="s">
        <v>68</v>
      </c>
      <c r="AL167" s="19" t="s">
        <v>68</v>
      </c>
    </row>
    <row r="168">
      <c r="A168" s="14"/>
      <c r="B168" s="14"/>
      <c r="C168" s="23" t="str">
        <f t="array" ref="C168">IF(D168="","",XLOOKUP(D168,selector_23,selector_23_ids,""))</f>
        <v/>
      </c>
      <c r="D168" s="25"/>
      <c r="E168" s="32"/>
      <c r="F168" s="14"/>
      <c r="G168" s="14"/>
      <c r="H168" s="14"/>
      <c r="I168" s="14"/>
      <c r="J168" s="14"/>
      <c r="K168" s="14"/>
      <c r="L168" s="23" t="str">
        <f t="array" ref="L168">IF(M168="","",XLOOKUP(M168,selector_05,selector_05_ids,""))</f>
        <v/>
      </c>
      <c r="M168" s="25"/>
      <c r="N168" s="23" t="str">
        <f t="array" ref="N168">IF(O168="","",XLOOKUP(O168,selector_06,selector_06_ids,""))</f>
        <v/>
      </c>
      <c r="O168" s="25"/>
      <c r="P168" s="14"/>
      <c r="AK168" s="19" t="s">
        <v>68</v>
      </c>
      <c r="AL168" s="19" t="s">
        <v>68</v>
      </c>
    </row>
    <row r="169">
      <c r="A169" s="14"/>
      <c r="B169" s="14"/>
      <c r="C169" s="23" t="str">
        <f t="array" ref="C169">IF(D169="","",XLOOKUP(D169,selector_23,selector_23_ids,""))</f>
        <v/>
      </c>
      <c r="D169" s="25"/>
      <c r="E169" s="32"/>
      <c r="F169" s="14"/>
      <c r="G169" s="14"/>
      <c r="H169" s="14"/>
      <c r="I169" s="14"/>
      <c r="J169" s="14"/>
      <c r="K169" s="14"/>
      <c r="L169" s="23" t="str">
        <f t="array" ref="L169">IF(M169="","",XLOOKUP(M169,selector_05,selector_05_ids,""))</f>
        <v/>
      </c>
      <c r="M169" s="25"/>
      <c r="N169" s="23" t="str">
        <f t="array" ref="N169">IF(O169="","",XLOOKUP(O169,selector_06,selector_06_ids,""))</f>
        <v/>
      </c>
      <c r="O169" s="25"/>
      <c r="P169" s="14"/>
      <c r="AK169" s="19" t="s">
        <v>68</v>
      </c>
      <c r="AL169" s="19" t="s">
        <v>68</v>
      </c>
    </row>
    <row r="170">
      <c r="A170" s="14"/>
      <c r="B170" s="14"/>
      <c r="C170" s="23" t="str">
        <f t="array" ref="C170">IF(D170="","",XLOOKUP(D170,selector_23,selector_23_ids,""))</f>
        <v/>
      </c>
      <c r="D170" s="25"/>
      <c r="E170" s="32"/>
      <c r="F170" s="14"/>
      <c r="G170" s="14"/>
      <c r="H170" s="14"/>
      <c r="I170" s="14"/>
      <c r="J170" s="14"/>
      <c r="K170" s="14"/>
      <c r="L170" s="23" t="str">
        <f t="array" ref="L170">IF(M170="","",XLOOKUP(M170,selector_05,selector_05_ids,""))</f>
        <v/>
      </c>
      <c r="M170" s="25"/>
      <c r="N170" s="23" t="str">
        <f t="array" ref="N170">IF(O170="","",XLOOKUP(O170,selector_06,selector_06_ids,""))</f>
        <v/>
      </c>
      <c r="O170" s="25"/>
      <c r="P170" s="14"/>
      <c r="AK170" s="19" t="s">
        <v>68</v>
      </c>
      <c r="AL170" s="19" t="s">
        <v>68</v>
      </c>
    </row>
    <row r="171">
      <c r="A171" s="14"/>
      <c r="B171" s="14"/>
      <c r="C171" s="23" t="str">
        <f t="array" ref="C171">IF(D171="","",XLOOKUP(D171,selector_23,selector_23_ids,""))</f>
        <v/>
      </c>
      <c r="D171" s="25"/>
      <c r="E171" s="32"/>
      <c r="F171" s="14"/>
      <c r="G171" s="14"/>
      <c r="H171" s="14"/>
      <c r="I171" s="14"/>
      <c r="J171" s="14"/>
      <c r="K171" s="14"/>
      <c r="L171" s="23" t="str">
        <f t="array" ref="L171">IF(M171="","",XLOOKUP(M171,selector_05,selector_05_ids,""))</f>
        <v/>
      </c>
      <c r="M171" s="25"/>
      <c r="N171" s="23" t="str">
        <f t="array" ref="N171">IF(O171="","",XLOOKUP(O171,selector_06,selector_06_ids,""))</f>
        <v/>
      </c>
      <c r="O171" s="25"/>
      <c r="P171" s="14"/>
      <c r="AK171" s="19" t="s">
        <v>68</v>
      </c>
      <c r="AL171" s="19" t="s">
        <v>68</v>
      </c>
    </row>
    <row r="172">
      <c r="A172" s="14"/>
      <c r="B172" s="14"/>
      <c r="C172" s="23" t="str">
        <f t="array" ref="C172">IF(D172="","",XLOOKUP(D172,selector_23,selector_23_ids,""))</f>
        <v/>
      </c>
      <c r="D172" s="25"/>
      <c r="E172" s="32"/>
      <c r="F172" s="14"/>
      <c r="G172" s="14"/>
      <c r="H172" s="14"/>
      <c r="I172" s="14"/>
      <c r="J172" s="14"/>
      <c r="K172" s="14"/>
      <c r="L172" s="23" t="str">
        <f t="array" ref="L172">IF(M172="","",XLOOKUP(M172,selector_05,selector_05_ids,""))</f>
        <v/>
      </c>
      <c r="M172" s="25"/>
      <c r="N172" s="23" t="str">
        <f t="array" ref="N172">IF(O172="","",XLOOKUP(O172,selector_06,selector_06_ids,""))</f>
        <v/>
      </c>
      <c r="O172" s="25"/>
      <c r="P172" s="14"/>
      <c r="AK172" s="19" t="s">
        <v>68</v>
      </c>
      <c r="AL172" s="19" t="s">
        <v>68</v>
      </c>
    </row>
    <row r="173">
      <c r="A173" s="14"/>
      <c r="B173" s="14"/>
      <c r="C173" s="23" t="str">
        <f t="array" ref="C173">IF(D173="","",XLOOKUP(D173,selector_23,selector_23_ids,""))</f>
        <v/>
      </c>
      <c r="D173" s="25"/>
      <c r="E173" s="32"/>
      <c r="F173" s="14"/>
      <c r="G173" s="14"/>
      <c r="H173" s="14"/>
      <c r="I173" s="14"/>
      <c r="J173" s="14"/>
      <c r="K173" s="14"/>
      <c r="L173" s="23" t="str">
        <f t="array" ref="L173">IF(M173="","",XLOOKUP(M173,selector_05,selector_05_ids,""))</f>
        <v/>
      </c>
      <c r="M173" s="25"/>
      <c r="N173" s="23" t="str">
        <f t="array" ref="N173">IF(O173="","",XLOOKUP(O173,selector_06,selector_06_ids,""))</f>
        <v/>
      </c>
      <c r="O173" s="25"/>
      <c r="P173" s="14"/>
      <c r="AK173" s="19" t="s">
        <v>68</v>
      </c>
      <c r="AL173" s="19" t="s">
        <v>68</v>
      </c>
    </row>
    <row r="174">
      <c r="A174" s="14"/>
      <c r="B174" s="14"/>
      <c r="C174" s="23" t="str">
        <f t="array" ref="C174">IF(D174="","",XLOOKUP(D174,selector_23,selector_23_ids,""))</f>
        <v/>
      </c>
      <c r="D174" s="25"/>
      <c r="E174" s="32"/>
      <c r="F174" s="14"/>
      <c r="G174" s="14"/>
      <c r="H174" s="14"/>
      <c r="I174" s="14"/>
      <c r="J174" s="14"/>
      <c r="K174" s="14"/>
      <c r="L174" s="23" t="str">
        <f t="array" ref="L174">IF(M174="","",XLOOKUP(M174,selector_05,selector_05_ids,""))</f>
        <v/>
      </c>
      <c r="M174" s="25"/>
      <c r="N174" s="23" t="str">
        <f t="array" ref="N174">IF(O174="","",XLOOKUP(O174,selector_06,selector_06_ids,""))</f>
        <v/>
      </c>
      <c r="O174" s="25"/>
      <c r="P174" s="14"/>
      <c r="AK174" s="19" t="s">
        <v>68</v>
      </c>
      <c r="AL174" s="19" t="s">
        <v>68</v>
      </c>
    </row>
    <row r="175">
      <c r="A175" s="14"/>
      <c r="B175" s="14"/>
      <c r="C175" s="23" t="str">
        <f t="array" ref="C175">IF(D175="","",XLOOKUP(D175,selector_23,selector_23_ids,""))</f>
        <v/>
      </c>
      <c r="D175" s="25"/>
      <c r="E175" s="32"/>
      <c r="F175" s="14"/>
      <c r="G175" s="14"/>
      <c r="H175" s="14"/>
      <c r="I175" s="14"/>
      <c r="J175" s="14"/>
      <c r="K175" s="14"/>
      <c r="L175" s="23" t="str">
        <f t="array" ref="L175">IF(M175="","",XLOOKUP(M175,selector_05,selector_05_ids,""))</f>
        <v/>
      </c>
      <c r="M175" s="25"/>
      <c r="N175" s="23" t="str">
        <f t="array" ref="N175">IF(O175="","",XLOOKUP(O175,selector_06,selector_06_ids,""))</f>
        <v/>
      </c>
      <c r="O175" s="25"/>
      <c r="P175" s="14"/>
      <c r="AK175" s="19" t="s">
        <v>68</v>
      </c>
      <c r="AL175" s="19" t="s">
        <v>68</v>
      </c>
    </row>
    <row r="176">
      <c r="A176" s="14"/>
      <c r="B176" s="14"/>
      <c r="C176" s="23" t="str">
        <f t="array" ref="C176">IF(D176="","",XLOOKUP(D176,selector_23,selector_23_ids,""))</f>
        <v/>
      </c>
      <c r="D176" s="25"/>
      <c r="E176" s="32"/>
      <c r="F176" s="14"/>
      <c r="G176" s="14"/>
      <c r="H176" s="14"/>
      <c r="I176" s="14"/>
      <c r="J176" s="14"/>
      <c r="K176" s="14"/>
      <c r="L176" s="23" t="str">
        <f t="array" ref="L176">IF(M176="","",XLOOKUP(M176,selector_05,selector_05_ids,""))</f>
        <v/>
      </c>
      <c r="M176" s="25"/>
      <c r="N176" s="23" t="str">
        <f t="array" ref="N176">IF(O176="","",XLOOKUP(O176,selector_06,selector_06_ids,""))</f>
        <v/>
      </c>
      <c r="O176" s="25"/>
      <c r="P176" s="14"/>
      <c r="AK176" s="19" t="s">
        <v>68</v>
      </c>
      <c r="AL176" s="19" t="s">
        <v>68</v>
      </c>
    </row>
    <row r="177">
      <c r="A177" s="14"/>
      <c r="B177" s="14"/>
      <c r="C177" s="23" t="str">
        <f t="array" ref="C177">IF(D177="","",XLOOKUP(D177,selector_23,selector_23_ids,""))</f>
        <v/>
      </c>
      <c r="D177" s="25"/>
      <c r="E177" s="32"/>
      <c r="F177" s="14"/>
      <c r="G177" s="14"/>
      <c r="H177" s="14"/>
      <c r="I177" s="14"/>
      <c r="J177" s="14"/>
      <c r="K177" s="14"/>
      <c r="L177" s="23" t="str">
        <f t="array" ref="L177">IF(M177="","",XLOOKUP(M177,selector_05,selector_05_ids,""))</f>
        <v/>
      </c>
      <c r="M177" s="25"/>
      <c r="N177" s="23" t="str">
        <f t="array" ref="N177">IF(O177="","",XLOOKUP(O177,selector_06,selector_06_ids,""))</f>
        <v/>
      </c>
      <c r="O177" s="25"/>
      <c r="P177" s="14"/>
      <c r="AK177" s="19" t="s">
        <v>68</v>
      </c>
      <c r="AL177" s="19" t="s">
        <v>68</v>
      </c>
    </row>
    <row r="178">
      <c r="A178" s="14"/>
      <c r="B178" s="14"/>
      <c r="C178" s="23" t="str">
        <f t="array" ref="C178">IF(D178="","",XLOOKUP(D178,selector_23,selector_23_ids,""))</f>
        <v/>
      </c>
      <c r="D178" s="25"/>
      <c r="E178" s="32"/>
      <c r="F178" s="14"/>
      <c r="G178" s="14"/>
      <c r="H178" s="14"/>
      <c r="I178" s="14"/>
      <c r="J178" s="14"/>
      <c r="K178" s="14"/>
      <c r="L178" s="23" t="str">
        <f t="array" ref="L178">IF(M178="","",XLOOKUP(M178,selector_05,selector_05_ids,""))</f>
        <v/>
      </c>
      <c r="M178" s="25"/>
      <c r="N178" s="23" t="str">
        <f t="array" ref="N178">IF(O178="","",XLOOKUP(O178,selector_06,selector_06_ids,""))</f>
        <v/>
      </c>
      <c r="O178" s="25"/>
      <c r="P178" s="14"/>
      <c r="AK178" s="19" t="s">
        <v>68</v>
      </c>
      <c r="AL178" s="19" t="s">
        <v>68</v>
      </c>
    </row>
    <row r="179">
      <c r="A179" s="14"/>
      <c r="B179" s="14"/>
      <c r="C179" s="23" t="str">
        <f t="array" ref="C179">IF(D179="","",XLOOKUP(D179,selector_23,selector_23_ids,""))</f>
        <v/>
      </c>
      <c r="D179" s="25"/>
      <c r="E179" s="32"/>
      <c r="F179" s="14"/>
      <c r="G179" s="14"/>
      <c r="H179" s="14"/>
      <c r="I179" s="14"/>
      <c r="J179" s="14"/>
      <c r="K179" s="14"/>
      <c r="L179" s="23" t="str">
        <f t="array" ref="L179">IF(M179="","",XLOOKUP(M179,selector_05,selector_05_ids,""))</f>
        <v/>
      </c>
      <c r="M179" s="25"/>
      <c r="N179" s="23" t="str">
        <f t="array" ref="N179">IF(O179="","",XLOOKUP(O179,selector_06,selector_06_ids,""))</f>
        <v/>
      </c>
      <c r="O179" s="25"/>
      <c r="P179" s="14"/>
      <c r="AK179" s="19" t="s">
        <v>68</v>
      </c>
      <c r="AL179" s="19" t="s">
        <v>68</v>
      </c>
    </row>
    <row r="180">
      <c r="A180" s="14"/>
      <c r="B180" s="14"/>
      <c r="C180" s="23" t="str">
        <f t="array" ref="C180">IF(D180="","",XLOOKUP(D180,selector_23,selector_23_ids,""))</f>
        <v/>
      </c>
      <c r="D180" s="25"/>
      <c r="E180" s="32"/>
      <c r="F180" s="14"/>
      <c r="G180" s="14"/>
      <c r="H180" s="14"/>
      <c r="I180" s="14"/>
      <c r="J180" s="14"/>
      <c r="K180" s="14"/>
      <c r="L180" s="23" t="str">
        <f t="array" ref="L180">IF(M180="","",XLOOKUP(M180,selector_05,selector_05_ids,""))</f>
        <v/>
      </c>
      <c r="M180" s="25"/>
      <c r="N180" s="23" t="str">
        <f t="array" ref="N180">IF(O180="","",XLOOKUP(O180,selector_06,selector_06_ids,""))</f>
        <v/>
      </c>
      <c r="O180" s="25"/>
      <c r="P180" s="14"/>
      <c r="AK180" s="19" t="s">
        <v>68</v>
      </c>
      <c r="AL180" s="19" t="s">
        <v>68</v>
      </c>
    </row>
    <row r="181">
      <c r="A181" s="14"/>
      <c r="B181" s="14"/>
      <c r="C181" s="23" t="str">
        <f t="array" ref="C181">IF(D181="","",XLOOKUP(D181,selector_23,selector_23_ids,""))</f>
        <v/>
      </c>
      <c r="D181" s="25"/>
      <c r="E181" s="32"/>
      <c r="F181" s="14"/>
      <c r="G181" s="14"/>
      <c r="H181" s="14"/>
      <c r="I181" s="14"/>
      <c r="J181" s="14"/>
      <c r="K181" s="14"/>
      <c r="L181" s="23" t="str">
        <f t="array" ref="L181">IF(M181="","",XLOOKUP(M181,selector_05,selector_05_ids,""))</f>
        <v/>
      </c>
      <c r="M181" s="25"/>
      <c r="N181" s="23" t="str">
        <f t="array" ref="N181">IF(O181="","",XLOOKUP(O181,selector_06,selector_06_ids,""))</f>
        <v/>
      </c>
      <c r="O181" s="25"/>
      <c r="P181" s="14"/>
      <c r="AK181" s="19" t="s">
        <v>68</v>
      </c>
      <c r="AL181" s="19" t="s">
        <v>68</v>
      </c>
    </row>
    <row r="182">
      <c r="A182" s="14"/>
      <c r="B182" s="14"/>
      <c r="C182" s="23" t="str">
        <f t="array" ref="C182">IF(D182="","",XLOOKUP(D182,selector_23,selector_23_ids,""))</f>
        <v/>
      </c>
      <c r="D182" s="25"/>
      <c r="E182" s="32"/>
      <c r="F182" s="14"/>
      <c r="G182" s="14"/>
      <c r="H182" s="14"/>
      <c r="I182" s="14"/>
      <c r="J182" s="14"/>
      <c r="K182" s="14"/>
      <c r="L182" s="23" t="str">
        <f t="array" ref="L182">IF(M182="","",XLOOKUP(M182,selector_05,selector_05_ids,""))</f>
        <v/>
      </c>
      <c r="M182" s="25"/>
      <c r="N182" s="23" t="str">
        <f t="array" ref="N182">IF(O182="","",XLOOKUP(O182,selector_06,selector_06_ids,""))</f>
        <v/>
      </c>
      <c r="O182" s="25"/>
      <c r="P182" s="14"/>
      <c r="AK182" s="19" t="s">
        <v>68</v>
      </c>
      <c r="AL182" s="19" t="s">
        <v>68</v>
      </c>
    </row>
    <row r="183">
      <c r="A183" s="14"/>
      <c r="B183" s="14"/>
      <c r="C183" s="23" t="str">
        <f t="array" ref="C183">IF(D183="","",XLOOKUP(D183,selector_23,selector_23_ids,""))</f>
        <v/>
      </c>
      <c r="D183" s="25"/>
      <c r="E183" s="32"/>
      <c r="F183" s="14"/>
      <c r="G183" s="14"/>
      <c r="H183" s="14"/>
      <c r="I183" s="14"/>
      <c r="J183" s="14"/>
      <c r="K183" s="14"/>
      <c r="L183" s="23" t="str">
        <f t="array" ref="L183">IF(M183="","",XLOOKUP(M183,selector_05,selector_05_ids,""))</f>
        <v/>
      </c>
      <c r="M183" s="25"/>
      <c r="N183" s="23" t="str">
        <f t="array" ref="N183">IF(O183="","",XLOOKUP(O183,selector_06,selector_06_ids,""))</f>
        <v/>
      </c>
      <c r="O183" s="25"/>
      <c r="P183" s="14"/>
      <c r="AK183" s="19" t="s">
        <v>68</v>
      </c>
      <c r="AL183" s="19" t="s">
        <v>68</v>
      </c>
    </row>
    <row r="184">
      <c r="A184" s="14"/>
      <c r="B184" s="14"/>
      <c r="C184" s="23" t="str">
        <f t="array" ref="C184">IF(D184="","",XLOOKUP(D184,selector_23,selector_23_ids,""))</f>
        <v/>
      </c>
      <c r="D184" s="25"/>
      <c r="E184" s="32"/>
      <c r="F184" s="14"/>
      <c r="G184" s="14"/>
      <c r="H184" s="14"/>
      <c r="I184" s="14"/>
      <c r="J184" s="14"/>
      <c r="K184" s="14"/>
      <c r="L184" s="23" t="str">
        <f t="array" ref="L184">IF(M184="","",XLOOKUP(M184,selector_05,selector_05_ids,""))</f>
        <v/>
      </c>
      <c r="M184" s="25"/>
      <c r="N184" s="23" t="str">
        <f t="array" ref="N184">IF(O184="","",XLOOKUP(O184,selector_06,selector_06_ids,""))</f>
        <v/>
      </c>
      <c r="O184" s="25"/>
      <c r="P184" s="14"/>
      <c r="AK184" s="19" t="s">
        <v>68</v>
      </c>
      <c r="AL184" s="19" t="s">
        <v>68</v>
      </c>
    </row>
    <row r="185">
      <c r="A185" s="14"/>
      <c r="B185" s="14"/>
      <c r="C185" s="23" t="str">
        <f t="array" ref="C185">IF(D185="","",XLOOKUP(D185,selector_23,selector_23_ids,""))</f>
        <v/>
      </c>
      <c r="D185" s="25"/>
      <c r="E185" s="32"/>
      <c r="F185" s="14"/>
      <c r="G185" s="14"/>
      <c r="H185" s="14"/>
      <c r="I185" s="14"/>
      <c r="J185" s="14"/>
      <c r="K185" s="14"/>
      <c r="L185" s="23" t="str">
        <f t="array" ref="L185">IF(M185="","",XLOOKUP(M185,selector_05,selector_05_ids,""))</f>
        <v/>
      </c>
      <c r="M185" s="25"/>
      <c r="N185" s="23" t="str">
        <f t="array" ref="N185">IF(O185="","",XLOOKUP(O185,selector_06,selector_06_ids,""))</f>
        <v/>
      </c>
      <c r="O185" s="25"/>
      <c r="P185" s="14"/>
      <c r="AK185" s="19" t="s">
        <v>68</v>
      </c>
      <c r="AL185" s="19" t="s">
        <v>68</v>
      </c>
    </row>
    <row r="186">
      <c r="A186" s="14"/>
      <c r="B186" s="14"/>
      <c r="C186" s="23" t="str">
        <f t="array" ref="C186">IF(D186="","",XLOOKUP(D186,selector_23,selector_23_ids,""))</f>
        <v/>
      </c>
      <c r="D186" s="25"/>
      <c r="E186" s="32"/>
      <c r="F186" s="14"/>
      <c r="G186" s="14"/>
      <c r="H186" s="14"/>
      <c r="I186" s="14"/>
      <c r="J186" s="14"/>
      <c r="K186" s="14"/>
      <c r="L186" s="23" t="str">
        <f t="array" ref="L186">IF(M186="","",XLOOKUP(M186,selector_05,selector_05_ids,""))</f>
        <v/>
      </c>
      <c r="M186" s="25"/>
      <c r="N186" s="23" t="str">
        <f t="array" ref="N186">IF(O186="","",XLOOKUP(O186,selector_06,selector_06_ids,""))</f>
        <v/>
      </c>
      <c r="O186" s="25"/>
      <c r="P186" s="14"/>
      <c r="AK186" s="19" t="s">
        <v>68</v>
      </c>
      <c r="AL186" s="19" t="s">
        <v>68</v>
      </c>
    </row>
    <row r="187">
      <c r="A187" s="14"/>
      <c r="B187" s="14"/>
      <c r="C187" s="23" t="str">
        <f t="array" ref="C187">IF(D187="","",XLOOKUP(D187,selector_23,selector_23_ids,""))</f>
        <v/>
      </c>
      <c r="D187" s="25"/>
      <c r="E187" s="32"/>
      <c r="F187" s="14"/>
      <c r="G187" s="14"/>
      <c r="H187" s="14"/>
      <c r="I187" s="14"/>
      <c r="J187" s="14"/>
      <c r="K187" s="14"/>
      <c r="L187" s="23" t="str">
        <f t="array" ref="L187">IF(M187="","",XLOOKUP(M187,selector_05,selector_05_ids,""))</f>
        <v/>
      </c>
      <c r="M187" s="25"/>
      <c r="N187" s="23" t="str">
        <f t="array" ref="N187">IF(O187="","",XLOOKUP(O187,selector_06,selector_06_ids,""))</f>
        <v/>
      </c>
      <c r="O187" s="25"/>
      <c r="P187" s="14"/>
      <c r="AK187" s="19" t="s">
        <v>68</v>
      </c>
      <c r="AL187" s="19" t="s">
        <v>68</v>
      </c>
    </row>
    <row r="188">
      <c r="A188" s="14"/>
      <c r="B188" s="14"/>
      <c r="C188" s="23" t="str">
        <f t="array" ref="C188">IF(D188="","",XLOOKUP(D188,selector_23,selector_23_ids,""))</f>
        <v/>
      </c>
      <c r="D188" s="25"/>
      <c r="E188" s="32"/>
      <c r="F188" s="14"/>
      <c r="G188" s="14"/>
      <c r="H188" s="14"/>
      <c r="I188" s="14"/>
      <c r="J188" s="14"/>
      <c r="K188" s="14"/>
      <c r="L188" s="23" t="str">
        <f t="array" ref="L188">IF(M188="","",XLOOKUP(M188,selector_05,selector_05_ids,""))</f>
        <v/>
      </c>
      <c r="M188" s="25"/>
      <c r="N188" s="23" t="str">
        <f t="array" ref="N188">IF(O188="","",XLOOKUP(O188,selector_06,selector_06_ids,""))</f>
        <v/>
      </c>
      <c r="O188" s="25"/>
      <c r="P188" s="14"/>
      <c r="AK188" s="19" t="s">
        <v>68</v>
      </c>
      <c r="AL188" s="19" t="s">
        <v>68</v>
      </c>
    </row>
    <row r="189">
      <c r="A189" s="14"/>
      <c r="B189" s="14"/>
      <c r="C189" s="23" t="str">
        <f t="array" ref="C189">IF(D189="","",XLOOKUP(D189,selector_23,selector_23_ids,""))</f>
        <v/>
      </c>
      <c r="D189" s="25"/>
      <c r="E189" s="32"/>
      <c r="F189" s="14"/>
      <c r="G189" s="14"/>
      <c r="H189" s="14"/>
      <c r="I189" s="14"/>
      <c r="J189" s="14"/>
      <c r="K189" s="14"/>
      <c r="L189" s="23" t="str">
        <f t="array" ref="L189">IF(M189="","",XLOOKUP(M189,selector_05,selector_05_ids,""))</f>
        <v/>
      </c>
      <c r="M189" s="25"/>
      <c r="N189" s="23" t="str">
        <f t="array" ref="N189">IF(O189="","",XLOOKUP(O189,selector_06,selector_06_ids,""))</f>
        <v/>
      </c>
      <c r="O189" s="25"/>
      <c r="P189" s="14"/>
      <c r="AK189" s="19" t="s">
        <v>68</v>
      </c>
      <c r="AL189" s="19" t="s">
        <v>68</v>
      </c>
    </row>
    <row r="190">
      <c r="A190" s="14"/>
      <c r="B190" s="14"/>
      <c r="C190" s="23" t="str">
        <f t="array" ref="C190">IF(D190="","",XLOOKUP(D190,selector_23,selector_23_ids,""))</f>
        <v/>
      </c>
      <c r="D190" s="25"/>
      <c r="E190" s="32"/>
      <c r="F190" s="14"/>
      <c r="G190" s="14"/>
      <c r="H190" s="14"/>
      <c r="I190" s="14"/>
      <c r="J190" s="14"/>
      <c r="K190" s="14"/>
      <c r="L190" s="23" t="str">
        <f t="array" ref="L190">IF(M190="","",XLOOKUP(M190,selector_05,selector_05_ids,""))</f>
        <v/>
      </c>
      <c r="M190" s="25"/>
      <c r="N190" s="23" t="str">
        <f t="array" ref="N190">IF(O190="","",XLOOKUP(O190,selector_06,selector_06_ids,""))</f>
        <v/>
      </c>
      <c r="O190" s="25"/>
      <c r="P190" s="14"/>
      <c r="AK190" s="19" t="s">
        <v>68</v>
      </c>
      <c r="AL190" s="19" t="s">
        <v>68</v>
      </c>
    </row>
    <row r="191">
      <c r="A191" s="14"/>
      <c r="B191" s="14"/>
      <c r="C191" s="23" t="str">
        <f t="array" ref="C191">IF(D191="","",XLOOKUP(D191,selector_23,selector_23_ids,""))</f>
        <v/>
      </c>
      <c r="D191" s="25"/>
      <c r="E191" s="32"/>
      <c r="F191" s="14"/>
      <c r="G191" s="14"/>
      <c r="H191" s="14"/>
      <c r="I191" s="14"/>
      <c r="J191" s="14"/>
      <c r="K191" s="14"/>
      <c r="L191" s="23" t="str">
        <f t="array" ref="L191">IF(M191="","",XLOOKUP(M191,selector_05,selector_05_ids,""))</f>
        <v/>
      </c>
      <c r="M191" s="25"/>
      <c r="N191" s="23" t="str">
        <f t="array" ref="N191">IF(O191="","",XLOOKUP(O191,selector_06,selector_06_ids,""))</f>
        <v/>
      </c>
      <c r="O191" s="25"/>
      <c r="P191" s="14"/>
      <c r="AK191" s="19" t="s">
        <v>68</v>
      </c>
      <c r="AL191" s="19" t="s">
        <v>68</v>
      </c>
    </row>
    <row r="192">
      <c r="A192" s="14"/>
      <c r="B192" s="14"/>
      <c r="C192" s="23" t="str">
        <f t="array" ref="C192">IF(D192="","",XLOOKUP(D192,selector_23,selector_23_ids,""))</f>
        <v/>
      </c>
      <c r="D192" s="25"/>
      <c r="E192" s="32"/>
      <c r="F192" s="14"/>
      <c r="G192" s="14"/>
      <c r="H192" s="14"/>
      <c r="I192" s="14"/>
      <c r="J192" s="14"/>
      <c r="K192" s="14"/>
      <c r="L192" s="23" t="str">
        <f t="array" ref="L192">IF(M192="","",XLOOKUP(M192,selector_05,selector_05_ids,""))</f>
        <v/>
      </c>
      <c r="M192" s="25"/>
      <c r="N192" s="23" t="str">
        <f t="array" ref="N192">IF(O192="","",XLOOKUP(O192,selector_06,selector_06_ids,""))</f>
        <v/>
      </c>
      <c r="O192" s="25"/>
      <c r="P192" s="14"/>
      <c r="AK192" s="19" t="s">
        <v>68</v>
      </c>
      <c r="AL192" s="19" t="s">
        <v>68</v>
      </c>
    </row>
    <row r="193">
      <c r="A193" s="14"/>
      <c r="B193" s="14"/>
      <c r="C193" s="23" t="str">
        <f t="array" ref="C193">IF(D193="","",XLOOKUP(D193,selector_23,selector_23_ids,""))</f>
        <v/>
      </c>
      <c r="D193" s="25"/>
      <c r="E193" s="32"/>
      <c r="F193" s="14"/>
      <c r="G193" s="14"/>
      <c r="H193" s="14"/>
      <c r="I193" s="14"/>
      <c r="J193" s="14"/>
      <c r="K193" s="14"/>
      <c r="L193" s="23" t="str">
        <f t="array" ref="L193">IF(M193="","",XLOOKUP(M193,selector_05,selector_05_ids,""))</f>
        <v/>
      </c>
      <c r="M193" s="25"/>
      <c r="N193" s="23" t="str">
        <f t="array" ref="N193">IF(O193="","",XLOOKUP(O193,selector_06,selector_06_ids,""))</f>
        <v/>
      </c>
      <c r="O193" s="25"/>
      <c r="P193" s="14"/>
      <c r="AK193" s="19" t="s">
        <v>68</v>
      </c>
      <c r="AL193" s="19" t="s">
        <v>68</v>
      </c>
    </row>
    <row r="194">
      <c r="A194" s="14"/>
      <c r="B194" s="14"/>
      <c r="C194" s="23" t="str">
        <f t="array" ref="C194">IF(D194="","",XLOOKUP(D194,selector_23,selector_23_ids,""))</f>
        <v/>
      </c>
      <c r="D194" s="25"/>
      <c r="E194" s="32"/>
      <c r="F194" s="14"/>
      <c r="G194" s="14"/>
      <c r="H194" s="14"/>
      <c r="I194" s="14"/>
      <c r="J194" s="14"/>
      <c r="K194" s="14"/>
      <c r="L194" s="23" t="str">
        <f t="array" ref="L194">IF(M194="","",XLOOKUP(M194,selector_05,selector_05_ids,""))</f>
        <v/>
      </c>
      <c r="M194" s="25"/>
      <c r="N194" s="23" t="str">
        <f t="array" ref="N194">IF(O194="","",XLOOKUP(O194,selector_06,selector_06_ids,""))</f>
        <v/>
      </c>
      <c r="O194" s="25"/>
      <c r="P194" s="14"/>
      <c r="AK194" s="19" t="s">
        <v>68</v>
      </c>
      <c r="AL194" s="19" t="s">
        <v>68</v>
      </c>
    </row>
    <row r="195">
      <c r="A195" s="14"/>
      <c r="B195" s="14"/>
      <c r="C195" s="23" t="str">
        <f t="array" ref="C195">IF(D195="","",XLOOKUP(D195,selector_23,selector_23_ids,""))</f>
        <v/>
      </c>
      <c r="D195" s="25"/>
      <c r="E195" s="32"/>
      <c r="F195" s="14"/>
      <c r="G195" s="14"/>
      <c r="H195" s="14"/>
      <c r="I195" s="14"/>
      <c r="J195" s="14"/>
      <c r="K195" s="14"/>
      <c r="L195" s="23" t="str">
        <f t="array" ref="L195">IF(M195="","",XLOOKUP(M195,selector_05,selector_05_ids,""))</f>
        <v/>
      </c>
      <c r="M195" s="25"/>
      <c r="N195" s="23" t="str">
        <f t="array" ref="N195">IF(O195="","",XLOOKUP(O195,selector_06,selector_06_ids,""))</f>
        <v/>
      </c>
      <c r="O195" s="25"/>
      <c r="P195" s="14"/>
      <c r="AK195" s="19" t="s">
        <v>68</v>
      </c>
      <c r="AL195" s="19" t="s">
        <v>68</v>
      </c>
    </row>
    <row r="196">
      <c r="A196" s="14"/>
      <c r="B196" s="14"/>
      <c r="C196" s="23" t="str">
        <f t="array" ref="C196">IF(D196="","",XLOOKUP(D196,selector_23,selector_23_ids,""))</f>
        <v/>
      </c>
      <c r="D196" s="25"/>
      <c r="E196" s="32"/>
      <c r="F196" s="14"/>
      <c r="G196" s="14"/>
      <c r="H196" s="14"/>
      <c r="I196" s="14"/>
      <c r="J196" s="14"/>
      <c r="K196" s="14"/>
      <c r="L196" s="23" t="str">
        <f t="array" ref="L196">IF(M196="","",XLOOKUP(M196,selector_05,selector_05_ids,""))</f>
        <v/>
      </c>
      <c r="M196" s="25"/>
      <c r="N196" s="23" t="str">
        <f t="array" ref="N196">IF(O196="","",XLOOKUP(O196,selector_06,selector_06_ids,""))</f>
        <v/>
      </c>
      <c r="O196" s="25"/>
      <c r="P196" s="14"/>
      <c r="AK196" s="19" t="s">
        <v>68</v>
      </c>
      <c r="AL196" s="19" t="s">
        <v>68</v>
      </c>
    </row>
    <row r="197">
      <c r="A197" s="14"/>
      <c r="B197" s="14"/>
      <c r="C197" s="23" t="str">
        <f t="array" ref="C197">IF(D197="","",XLOOKUP(D197,selector_23,selector_23_ids,""))</f>
        <v/>
      </c>
      <c r="D197" s="25"/>
      <c r="E197" s="32"/>
      <c r="F197" s="14"/>
      <c r="G197" s="14"/>
      <c r="H197" s="14"/>
      <c r="I197" s="14"/>
      <c r="J197" s="14"/>
      <c r="K197" s="14"/>
      <c r="L197" s="23" t="str">
        <f t="array" ref="L197">IF(M197="","",XLOOKUP(M197,selector_05,selector_05_ids,""))</f>
        <v/>
      </c>
      <c r="M197" s="25"/>
      <c r="N197" s="23" t="str">
        <f t="array" ref="N197">IF(O197="","",XLOOKUP(O197,selector_06,selector_06_ids,""))</f>
        <v/>
      </c>
      <c r="O197" s="25"/>
      <c r="P197" s="14"/>
      <c r="AK197" s="19" t="s">
        <v>68</v>
      </c>
      <c r="AL197" s="19" t="s">
        <v>68</v>
      </c>
    </row>
    <row r="198">
      <c r="A198" s="14"/>
      <c r="B198" s="14"/>
      <c r="C198" s="23" t="str">
        <f t="array" ref="C198">IF(D198="","",XLOOKUP(D198,selector_23,selector_23_ids,""))</f>
        <v/>
      </c>
      <c r="D198" s="25"/>
      <c r="E198" s="32"/>
      <c r="F198" s="14"/>
      <c r="G198" s="14"/>
      <c r="H198" s="14"/>
      <c r="I198" s="14"/>
      <c r="J198" s="14"/>
      <c r="K198" s="14"/>
      <c r="L198" s="23" t="str">
        <f t="array" ref="L198">IF(M198="","",XLOOKUP(M198,selector_05,selector_05_ids,""))</f>
        <v/>
      </c>
      <c r="M198" s="25"/>
      <c r="N198" s="23" t="str">
        <f t="array" ref="N198">IF(O198="","",XLOOKUP(O198,selector_06,selector_06_ids,""))</f>
        <v/>
      </c>
      <c r="O198" s="25"/>
      <c r="P198" s="14"/>
      <c r="AK198" s="19" t="s">
        <v>68</v>
      </c>
      <c r="AL198" s="19" t="s">
        <v>68</v>
      </c>
    </row>
    <row r="199">
      <c r="A199" s="14"/>
      <c r="B199" s="14"/>
      <c r="C199" s="23" t="str">
        <f t="array" ref="C199">IF(D199="","",XLOOKUP(D199,selector_23,selector_23_ids,""))</f>
        <v/>
      </c>
      <c r="D199" s="25"/>
      <c r="E199" s="32"/>
      <c r="F199" s="14"/>
      <c r="G199" s="14"/>
      <c r="H199" s="14"/>
      <c r="I199" s="14"/>
      <c r="J199" s="14"/>
      <c r="K199" s="14"/>
      <c r="L199" s="23" t="str">
        <f t="array" ref="L199">IF(M199="","",XLOOKUP(M199,selector_05,selector_05_ids,""))</f>
        <v/>
      </c>
      <c r="M199" s="25"/>
      <c r="N199" s="23" t="str">
        <f t="array" ref="N199">IF(O199="","",XLOOKUP(O199,selector_06,selector_06_ids,""))</f>
        <v/>
      </c>
      <c r="O199" s="25"/>
      <c r="P199" s="14"/>
      <c r="AK199" s="19" t="s">
        <v>68</v>
      </c>
      <c r="AL199" s="19" t="s">
        <v>68</v>
      </c>
    </row>
    <row r="200">
      <c r="A200" s="14"/>
      <c r="B200" s="14"/>
      <c r="C200" s="23" t="str">
        <f t="array" ref="C200">IF(D200="","",XLOOKUP(D200,selector_23,selector_23_ids,""))</f>
        <v/>
      </c>
      <c r="D200" s="25"/>
      <c r="E200" s="32"/>
      <c r="F200" s="14"/>
      <c r="G200" s="14"/>
      <c r="H200" s="14"/>
      <c r="I200" s="14"/>
      <c r="J200" s="14"/>
      <c r="K200" s="14"/>
      <c r="L200" s="23" t="str">
        <f t="array" ref="L200">IF(M200="","",XLOOKUP(M200,selector_05,selector_05_ids,""))</f>
        <v/>
      </c>
      <c r="M200" s="25"/>
      <c r="N200" s="23" t="str">
        <f t="array" ref="N200">IF(O200="","",XLOOKUP(O200,selector_06,selector_06_ids,""))</f>
        <v/>
      </c>
      <c r="O200" s="25"/>
      <c r="P200" s="14"/>
      <c r="AK200" s="19" t="s">
        <v>68</v>
      </c>
      <c r="AL200" s="19" t="s">
        <v>68</v>
      </c>
    </row>
    <row r="201">
      <c r="A201" s="14"/>
      <c r="B201" s="14"/>
      <c r="C201" s="23" t="str">
        <f t="array" ref="C201">IF(D201="","",XLOOKUP(D201,selector_23,selector_23_ids,""))</f>
        <v/>
      </c>
      <c r="D201" s="25"/>
      <c r="E201" s="32"/>
      <c r="F201" s="14"/>
      <c r="G201" s="14"/>
      <c r="H201" s="14"/>
      <c r="I201" s="14"/>
      <c r="J201" s="14"/>
      <c r="K201" s="14"/>
      <c r="L201" s="23" t="str">
        <f t="array" ref="L201">IF(M201="","",XLOOKUP(M201,selector_05,selector_05_ids,""))</f>
        <v/>
      </c>
      <c r="M201" s="25"/>
      <c r="N201" s="23" t="str">
        <f t="array" ref="N201">IF(O201="","",XLOOKUP(O201,selector_06,selector_06_ids,""))</f>
        <v/>
      </c>
      <c r="O201" s="25"/>
      <c r="P201" s="14"/>
      <c r="AK201" s="19" t="s">
        <v>68</v>
      </c>
      <c r="AL201" s="19" t="s">
        <v>68</v>
      </c>
    </row>
    <row r="202">
      <c r="A202" s="14"/>
      <c r="B202" s="14"/>
      <c r="C202" s="23" t="str">
        <f t="array" ref="C202">IF(D202="","",XLOOKUP(D202,selector_23,selector_23_ids,""))</f>
        <v/>
      </c>
      <c r="D202" s="25"/>
      <c r="E202" s="32"/>
      <c r="F202" s="14"/>
      <c r="G202" s="14"/>
      <c r="H202" s="14"/>
      <c r="I202" s="14"/>
      <c r="J202" s="14"/>
      <c r="K202" s="14"/>
      <c r="L202" s="23" t="str">
        <f t="array" ref="L202">IF(M202="","",XLOOKUP(M202,selector_05,selector_05_ids,""))</f>
        <v/>
      </c>
      <c r="M202" s="25"/>
      <c r="N202" s="23" t="str">
        <f t="array" ref="N202">IF(O202="","",XLOOKUP(O202,selector_06,selector_06_ids,""))</f>
        <v/>
      </c>
      <c r="O202" s="25"/>
      <c r="P202" s="14"/>
      <c r="AK202" s="19" t="s">
        <v>68</v>
      </c>
      <c r="AL202" s="19" t="s">
        <v>68</v>
      </c>
    </row>
    <row r="203">
      <c r="A203" s="14"/>
      <c r="B203" s="14"/>
      <c r="C203" s="23" t="str">
        <f t="array" ref="C203">IF(D203="","",XLOOKUP(D203,selector_23,selector_23_ids,""))</f>
        <v/>
      </c>
      <c r="D203" s="25"/>
      <c r="E203" s="32"/>
      <c r="F203" s="14"/>
      <c r="G203" s="14"/>
      <c r="H203" s="14"/>
      <c r="I203" s="14"/>
      <c r="J203" s="14"/>
      <c r="K203" s="14"/>
      <c r="L203" s="23" t="str">
        <f t="array" ref="L203">IF(M203="","",XLOOKUP(M203,selector_05,selector_05_ids,""))</f>
        <v/>
      </c>
      <c r="M203" s="25"/>
      <c r="N203" s="23" t="str">
        <f t="array" ref="N203">IF(O203="","",XLOOKUP(O203,selector_06,selector_06_ids,""))</f>
        <v/>
      </c>
      <c r="O203" s="25"/>
      <c r="P203" s="14"/>
      <c r="AK203" s="19" t="s">
        <v>68</v>
      </c>
      <c r="AL203" s="19" t="s">
        <v>68</v>
      </c>
    </row>
    <row r="204">
      <c r="A204" s="14"/>
      <c r="B204" s="14"/>
      <c r="C204" s="23" t="str">
        <f t="array" ref="C204">IF(D204="","",XLOOKUP(D204,selector_23,selector_23_ids,""))</f>
        <v/>
      </c>
      <c r="D204" s="25"/>
      <c r="E204" s="32"/>
      <c r="F204" s="14"/>
      <c r="G204" s="14"/>
      <c r="H204" s="14"/>
      <c r="I204" s="14"/>
      <c r="J204" s="14"/>
      <c r="K204" s="14"/>
      <c r="L204" s="23" t="str">
        <f t="array" ref="L204">IF(M204="","",XLOOKUP(M204,selector_05,selector_05_ids,""))</f>
        <v/>
      </c>
      <c r="M204" s="25"/>
      <c r="N204" s="23" t="str">
        <f t="array" ref="N204">IF(O204="","",XLOOKUP(O204,selector_06,selector_06_ids,""))</f>
        <v/>
      </c>
      <c r="O204" s="25"/>
      <c r="P204" s="14"/>
      <c r="AK204" s="19" t="s">
        <v>68</v>
      </c>
      <c r="AL204" s="19" t="s">
        <v>68</v>
      </c>
    </row>
    <row r="205">
      <c r="A205" s="14"/>
      <c r="B205" s="14"/>
      <c r="C205" s="23" t="str">
        <f t="array" ref="C205">IF(D205="","",XLOOKUP(D205,selector_23,selector_23_ids,""))</f>
        <v/>
      </c>
      <c r="D205" s="25"/>
      <c r="E205" s="32"/>
      <c r="F205" s="14"/>
      <c r="G205" s="14"/>
      <c r="H205" s="14"/>
      <c r="I205" s="14"/>
      <c r="J205" s="14"/>
      <c r="K205" s="14"/>
      <c r="L205" s="23" t="str">
        <f t="array" ref="L205">IF(M205="","",XLOOKUP(M205,selector_05,selector_05_ids,""))</f>
        <v/>
      </c>
      <c r="M205" s="25"/>
      <c r="N205" s="23" t="str">
        <f t="array" ref="N205">IF(O205="","",XLOOKUP(O205,selector_06,selector_06_ids,""))</f>
        <v/>
      </c>
      <c r="O205" s="25"/>
      <c r="P205" s="14"/>
      <c r="AK205" s="19" t="s">
        <v>68</v>
      </c>
      <c r="AL205" s="19" t="s">
        <v>68</v>
      </c>
    </row>
    <row r="206">
      <c r="A206" s="14"/>
      <c r="B206" s="14"/>
      <c r="C206" s="23" t="str">
        <f t="array" ref="C206">IF(D206="","",XLOOKUP(D206,selector_23,selector_23_ids,""))</f>
        <v/>
      </c>
      <c r="D206" s="25"/>
      <c r="E206" s="32"/>
      <c r="F206" s="14"/>
      <c r="G206" s="14"/>
      <c r="H206" s="14"/>
      <c r="I206" s="14"/>
      <c r="J206" s="14"/>
      <c r="K206" s="14"/>
      <c r="L206" s="23" t="str">
        <f t="array" ref="L206">IF(M206="","",XLOOKUP(M206,selector_05,selector_05_ids,""))</f>
        <v/>
      </c>
      <c r="M206" s="25"/>
      <c r="N206" s="23" t="str">
        <f t="array" ref="N206">IF(O206="","",XLOOKUP(O206,selector_06,selector_06_ids,""))</f>
        <v/>
      </c>
      <c r="O206" s="25"/>
      <c r="P206" s="14"/>
      <c r="AK206" s="19" t="s">
        <v>68</v>
      </c>
      <c r="AL206" s="19" t="s">
        <v>68</v>
      </c>
    </row>
    <row r="207">
      <c r="A207" s="14"/>
      <c r="B207" s="14"/>
      <c r="C207" s="23" t="str">
        <f t="array" ref="C207">IF(D207="","",XLOOKUP(D207,selector_23,selector_23_ids,""))</f>
        <v/>
      </c>
      <c r="D207" s="25"/>
      <c r="E207" s="32"/>
      <c r="F207" s="14"/>
      <c r="G207" s="14"/>
      <c r="H207" s="14"/>
      <c r="I207" s="14"/>
      <c r="J207" s="14"/>
      <c r="K207" s="14"/>
      <c r="L207" s="23" t="str">
        <f t="array" ref="L207">IF(M207="","",XLOOKUP(M207,selector_05,selector_05_ids,""))</f>
        <v/>
      </c>
      <c r="M207" s="25"/>
      <c r="N207" s="23" t="str">
        <f t="array" ref="N207">IF(O207="","",XLOOKUP(O207,selector_06,selector_06_ids,""))</f>
        <v/>
      </c>
      <c r="O207" s="25"/>
      <c r="P207" s="14"/>
      <c r="AK207" s="19" t="s">
        <v>68</v>
      </c>
      <c r="AL207" s="19" t="s">
        <v>68</v>
      </c>
    </row>
    <row r="208">
      <c r="A208" s="14"/>
      <c r="B208" s="14"/>
      <c r="C208" s="23" t="str">
        <f t="array" ref="C208">IF(D208="","",XLOOKUP(D208,selector_23,selector_23_ids,""))</f>
        <v/>
      </c>
      <c r="D208" s="25"/>
      <c r="E208" s="32"/>
      <c r="F208" s="14"/>
      <c r="G208" s="14"/>
      <c r="H208" s="14"/>
      <c r="I208" s="14"/>
      <c r="J208" s="14"/>
      <c r="K208" s="14"/>
      <c r="L208" s="23" t="str">
        <f t="array" ref="L208">IF(M208="","",XLOOKUP(M208,selector_05,selector_05_ids,""))</f>
        <v/>
      </c>
      <c r="M208" s="25"/>
      <c r="N208" s="23" t="str">
        <f t="array" ref="N208">IF(O208="","",XLOOKUP(O208,selector_06,selector_06_ids,""))</f>
        <v/>
      </c>
      <c r="O208" s="25"/>
      <c r="P208" s="14"/>
      <c r="AK208" s="19" t="s">
        <v>68</v>
      </c>
      <c r="AL208" s="19" t="s">
        <v>68</v>
      </c>
    </row>
    <row r="209">
      <c r="A209" s="14"/>
      <c r="B209" s="14"/>
      <c r="C209" s="23" t="str">
        <f t="array" ref="C209">IF(D209="","",XLOOKUP(D209,selector_23,selector_23_ids,""))</f>
        <v/>
      </c>
      <c r="D209" s="25"/>
      <c r="E209" s="32"/>
      <c r="F209" s="14"/>
      <c r="G209" s="14"/>
      <c r="H209" s="14"/>
      <c r="I209" s="14"/>
      <c r="J209" s="14"/>
      <c r="K209" s="14"/>
      <c r="L209" s="23" t="str">
        <f t="array" ref="L209">IF(M209="","",XLOOKUP(M209,selector_05,selector_05_ids,""))</f>
        <v/>
      </c>
      <c r="M209" s="25"/>
      <c r="N209" s="23" t="str">
        <f t="array" ref="N209">IF(O209="","",XLOOKUP(O209,selector_06,selector_06_ids,""))</f>
        <v/>
      </c>
      <c r="O209" s="25"/>
      <c r="P209" s="14"/>
      <c r="AK209" s="19" t="s">
        <v>68</v>
      </c>
      <c r="AL209" s="19" t="s">
        <v>68</v>
      </c>
    </row>
    <row r="210">
      <c r="A210" s="14"/>
      <c r="B210" s="14"/>
      <c r="C210" s="23" t="str">
        <f t="array" ref="C210">IF(D210="","",XLOOKUP(D210,selector_23,selector_23_ids,""))</f>
        <v/>
      </c>
      <c r="D210" s="25"/>
      <c r="E210" s="32"/>
      <c r="F210" s="14"/>
      <c r="G210" s="14"/>
      <c r="H210" s="14"/>
      <c r="I210" s="14"/>
      <c r="J210" s="14"/>
      <c r="K210" s="14"/>
      <c r="L210" s="23" t="str">
        <f t="array" ref="L210">IF(M210="","",XLOOKUP(M210,selector_05,selector_05_ids,""))</f>
        <v/>
      </c>
      <c r="M210" s="25"/>
      <c r="N210" s="23" t="str">
        <f t="array" ref="N210">IF(O210="","",XLOOKUP(O210,selector_06,selector_06_ids,""))</f>
        <v/>
      </c>
      <c r="O210" s="25"/>
      <c r="P210" s="14"/>
      <c r="AK210" s="19" t="s">
        <v>68</v>
      </c>
      <c r="AL210" s="19" t="s">
        <v>68</v>
      </c>
    </row>
    <row r="211">
      <c r="A211" s="14"/>
      <c r="B211" s="14"/>
      <c r="C211" s="23" t="str">
        <f t="array" ref="C211">IF(D211="","",XLOOKUP(D211,selector_23,selector_23_ids,""))</f>
        <v/>
      </c>
      <c r="D211" s="25"/>
      <c r="E211" s="32"/>
      <c r="F211" s="14"/>
      <c r="G211" s="14"/>
      <c r="H211" s="14"/>
      <c r="I211" s="14"/>
      <c r="J211" s="14"/>
      <c r="K211" s="14"/>
      <c r="L211" s="23" t="str">
        <f t="array" ref="L211">IF(M211="","",XLOOKUP(M211,selector_05,selector_05_ids,""))</f>
        <v/>
      </c>
      <c r="M211" s="25"/>
      <c r="N211" s="23" t="str">
        <f t="array" ref="N211">IF(O211="","",XLOOKUP(O211,selector_06,selector_06_ids,""))</f>
        <v/>
      </c>
      <c r="O211" s="25"/>
      <c r="P211" s="14"/>
      <c r="AK211" s="19" t="s">
        <v>68</v>
      </c>
      <c r="AL211" s="19" t="s">
        <v>68</v>
      </c>
    </row>
    <row r="212">
      <c r="A212" s="14"/>
      <c r="B212" s="14"/>
      <c r="C212" s="23" t="str">
        <f t="array" ref="C212">IF(D212="","",XLOOKUP(D212,selector_23,selector_23_ids,""))</f>
        <v/>
      </c>
      <c r="D212" s="25"/>
      <c r="E212" s="32"/>
      <c r="F212" s="14"/>
      <c r="G212" s="14"/>
      <c r="H212" s="14"/>
      <c r="I212" s="14"/>
      <c r="J212" s="14"/>
      <c r="K212" s="14"/>
      <c r="L212" s="23" t="str">
        <f t="array" ref="L212">IF(M212="","",XLOOKUP(M212,selector_05,selector_05_ids,""))</f>
        <v/>
      </c>
      <c r="M212" s="25"/>
      <c r="N212" s="23" t="str">
        <f t="array" ref="N212">IF(O212="","",XLOOKUP(O212,selector_06,selector_06_ids,""))</f>
        <v/>
      </c>
      <c r="O212" s="25"/>
      <c r="P212" s="14"/>
      <c r="AK212" s="19" t="s">
        <v>68</v>
      </c>
      <c r="AL212" s="19" t="s">
        <v>68</v>
      </c>
    </row>
    <row r="213">
      <c r="A213" s="14"/>
      <c r="B213" s="14"/>
      <c r="C213" s="23" t="str">
        <f t="array" ref="C213">IF(D213="","",XLOOKUP(D213,selector_23,selector_23_ids,""))</f>
        <v/>
      </c>
      <c r="D213" s="25"/>
      <c r="E213" s="32"/>
      <c r="F213" s="14"/>
      <c r="G213" s="14"/>
      <c r="H213" s="14"/>
      <c r="I213" s="14"/>
      <c r="J213" s="14"/>
      <c r="K213" s="14"/>
      <c r="L213" s="23" t="str">
        <f t="array" ref="L213">IF(M213="","",XLOOKUP(M213,selector_05,selector_05_ids,""))</f>
        <v/>
      </c>
      <c r="M213" s="25"/>
      <c r="N213" s="23" t="str">
        <f t="array" ref="N213">IF(O213="","",XLOOKUP(O213,selector_06,selector_06_ids,""))</f>
        <v/>
      </c>
      <c r="O213" s="25"/>
      <c r="P213" s="14"/>
      <c r="AK213" s="19" t="s">
        <v>68</v>
      </c>
      <c r="AL213" s="19" t="s">
        <v>68</v>
      </c>
    </row>
    <row r="214">
      <c r="A214" s="14"/>
      <c r="B214" s="14"/>
      <c r="C214" s="23" t="str">
        <f t="array" ref="C214">IF(D214="","",XLOOKUP(D214,selector_23,selector_23_ids,""))</f>
        <v/>
      </c>
      <c r="D214" s="25"/>
      <c r="E214" s="32"/>
      <c r="F214" s="14"/>
      <c r="G214" s="14"/>
      <c r="H214" s="14"/>
      <c r="I214" s="14"/>
      <c r="J214" s="14"/>
      <c r="K214" s="14"/>
      <c r="L214" s="23" t="str">
        <f t="array" ref="L214">IF(M214="","",XLOOKUP(M214,selector_05,selector_05_ids,""))</f>
        <v/>
      </c>
      <c r="M214" s="25"/>
      <c r="N214" s="23" t="str">
        <f t="array" ref="N214">IF(O214="","",XLOOKUP(O214,selector_06,selector_06_ids,""))</f>
        <v/>
      </c>
      <c r="O214" s="25"/>
      <c r="P214" s="14"/>
      <c r="AK214" s="19" t="s">
        <v>68</v>
      </c>
      <c r="AL214" s="19" t="s">
        <v>68</v>
      </c>
    </row>
    <row r="215">
      <c r="A215" s="14"/>
      <c r="B215" s="14"/>
      <c r="C215" s="23" t="str">
        <f t="array" ref="C215">IF(D215="","",XLOOKUP(D215,selector_23,selector_23_ids,""))</f>
        <v/>
      </c>
      <c r="D215" s="25"/>
      <c r="E215" s="32"/>
      <c r="F215" s="14"/>
      <c r="G215" s="14"/>
      <c r="H215" s="14"/>
      <c r="I215" s="14"/>
      <c r="J215" s="14"/>
      <c r="K215" s="14"/>
      <c r="L215" s="23" t="str">
        <f t="array" ref="L215">IF(M215="","",XLOOKUP(M215,selector_05,selector_05_ids,""))</f>
        <v/>
      </c>
      <c r="M215" s="25"/>
      <c r="N215" s="23" t="str">
        <f t="array" ref="N215">IF(O215="","",XLOOKUP(O215,selector_06,selector_06_ids,""))</f>
        <v/>
      </c>
      <c r="O215" s="25"/>
      <c r="P215" s="14"/>
      <c r="AK215" s="19" t="s">
        <v>68</v>
      </c>
      <c r="AL215" s="19" t="s">
        <v>68</v>
      </c>
    </row>
    <row r="216">
      <c r="A216" s="14"/>
      <c r="B216" s="14"/>
      <c r="C216" s="23" t="str">
        <f t="array" ref="C216">IF(D216="","",XLOOKUP(D216,selector_23,selector_23_ids,""))</f>
        <v/>
      </c>
      <c r="D216" s="25"/>
      <c r="E216" s="32"/>
      <c r="F216" s="14"/>
      <c r="G216" s="14"/>
      <c r="H216" s="14"/>
      <c r="I216" s="14"/>
      <c r="J216" s="14"/>
      <c r="K216" s="14"/>
      <c r="L216" s="23" t="str">
        <f t="array" ref="L216">IF(M216="","",XLOOKUP(M216,selector_05,selector_05_ids,""))</f>
        <v/>
      </c>
      <c r="M216" s="25"/>
      <c r="N216" s="23" t="str">
        <f t="array" ref="N216">IF(O216="","",XLOOKUP(O216,selector_06,selector_06_ids,""))</f>
        <v/>
      </c>
      <c r="O216" s="25"/>
      <c r="P216" s="14"/>
      <c r="AK216" s="19" t="s">
        <v>68</v>
      </c>
      <c r="AL216" s="19" t="s">
        <v>68</v>
      </c>
    </row>
    <row r="217">
      <c r="A217" s="14"/>
      <c r="B217" s="14"/>
      <c r="C217" s="23" t="str">
        <f t="array" ref="C217">IF(D217="","",XLOOKUP(D217,selector_23,selector_23_ids,""))</f>
        <v/>
      </c>
      <c r="D217" s="25"/>
      <c r="E217" s="32"/>
      <c r="F217" s="14"/>
      <c r="G217" s="14"/>
      <c r="H217" s="14"/>
      <c r="I217" s="14"/>
      <c r="J217" s="14"/>
      <c r="K217" s="14"/>
      <c r="L217" s="23" t="str">
        <f t="array" ref="L217">IF(M217="","",XLOOKUP(M217,selector_05,selector_05_ids,""))</f>
        <v/>
      </c>
      <c r="M217" s="25"/>
      <c r="N217" s="23" t="str">
        <f t="array" ref="N217">IF(O217="","",XLOOKUP(O217,selector_06,selector_06_ids,""))</f>
        <v/>
      </c>
      <c r="O217" s="25"/>
      <c r="P217" s="14"/>
      <c r="AK217" s="19" t="s">
        <v>68</v>
      </c>
      <c r="AL217" s="19" t="s">
        <v>68</v>
      </c>
    </row>
    <row r="218">
      <c r="A218" s="14"/>
      <c r="B218" s="14"/>
      <c r="C218" s="23" t="str">
        <f t="array" ref="C218">IF(D218="","",XLOOKUP(D218,selector_23,selector_23_ids,""))</f>
        <v/>
      </c>
      <c r="D218" s="25"/>
      <c r="E218" s="32"/>
      <c r="F218" s="14"/>
      <c r="G218" s="14"/>
      <c r="H218" s="14"/>
      <c r="I218" s="14"/>
      <c r="J218" s="14"/>
      <c r="K218" s="14"/>
      <c r="L218" s="23" t="str">
        <f t="array" ref="L218">IF(M218="","",XLOOKUP(M218,selector_05,selector_05_ids,""))</f>
        <v/>
      </c>
      <c r="M218" s="25"/>
      <c r="N218" s="23" t="str">
        <f t="array" ref="N218">IF(O218="","",XLOOKUP(O218,selector_06,selector_06_ids,""))</f>
        <v/>
      </c>
      <c r="O218" s="25"/>
      <c r="P218" s="14"/>
      <c r="AK218" s="19" t="s">
        <v>68</v>
      </c>
      <c r="AL218" s="19" t="s">
        <v>68</v>
      </c>
    </row>
    <row r="219">
      <c r="A219" s="14"/>
      <c r="B219" s="14"/>
      <c r="C219" s="23" t="str">
        <f t="array" ref="C219">IF(D219="","",XLOOKUP(D219,selector_23,selector_23_ids,""))</f>
        <v/>
      </c>
      <c r="D219" s="25"/>
      <c r="E219" s="32"/>
      <c r="F219" s="14"/>
      <c r="G219" s="14"/>
      <c r="H219" s="14"/>
      <c r="I219" s="14"/>
      <c r="J219" s="14"/>
      <c r="K219" s="14"/>
      <c r="L219" s="23" t="str">
        <f t="array" ref="L219">IF(M219="","",XLOOKUP(M219,selector_05,selector_05_ids,""))</f>
        <v/>
      </c>
      <c r="M219" s="25"/>
      <c r="N219" s="23" t="str">
        <f t="array" ref="N219">IF(O219="","",XLOOKUP(O219,selector_06,selector_06_ids,""))</f>
        <v/>
      </c>
      <c r="O219" s="25"/>
      <c r="P219" s="14"/>
      <c r="AK219" s="19" t="s">
        <v>68</v>
      </c>
      <c r="AL219" s="19" t="s">
        <v>68</v>
      </c>
    </row>
    <row r="220">
      <c r="A220" s="14"/>
      <c r="B220" s="14"/>
      <c r="C220" s="23" t="str">
        <f t="array" ref="C220">IF(D220="","",XLOOKUP(D220,selector_23,selector_23_ids,""))</f>
        <v/>
      </c>
      <c r="D220" s="25"/>
      <c r="E220" s="32"/>
      <c r="F220" s="14"/>
      <c r="G220" s="14"/>
      <c r="H220" s="14"/>
      <c r="I220" s="14"/>
      <c r="J220" s="14"/>
      <c r="K220" s="14"/>
      <c r="L220" s="23" t="str">
        <f t="array" ref="L220">IF(M220="","",XLOOKUP(M220,selector_05,selector_05_ids,""))</f>
        <v/>
      </c>
      <c r="M220" s="25"/>
      <c r="N220" s="23" t="str">
        <f t="array" ref="N220">IF(O220="","",XLOOKUP(O220,selector_06,selector_06_ids,""))</f>
        <v/>
      </c>
      <c r="O220" s="25"/>
      <c r="P220" s="14"/>
      <c r="AK220" s="19" t="s">
        <v>68</v>
      </c>
      <c r="AL220" s="19" t="s">
        <v>68</v>
      </c>
    </row>
    <row r="221">
      <c r="A221" s="14"/>
      <c r="B221" s="14"/>
      <c r="C221" s="23" t="str">
        <f t="array" ref="C221">IF(D221="","",XLOOKUP(D221,selector_23,selector_23_ids,""))</f>
        <v/>
      </c>
      <c r="D221" s="25"/>
      <c r="E221" s="32"/>
      <c r="F221" s="14"/>
      <c r="G221" s="14"/>
      <c r="H221" s="14"/>
      <c r="I221" s="14"/>
      <c r="J221" s="14"/>
      <c r="K221" s="14"/>
      <c r="L221" s="23" t="str">
        <f t="array" ref="L221">IF(M221="","",XLOOKUP(M221,selector_05,selector_05_ids,""))</f>
        <v/>
      </c>
      <c r="M221" s="25"/>
      <c r="N221" s="23" t="str">
        <f t="array" ref="N221">IF(O221="","",XLOOKUP(O221,selector_06,selector_06_ids,""))</f>
        <v/>
      </c>
      <c r="O221" s="25"/>
      <c r="P221" s="14"/>
      <c r="AK221" s="19" t="s">
        <v>68</v>
      </c>
      <c r="AL221" s="19" t="s">
        <v>68</v>
      </c>
    </row>
    <row r="222">
      <c r="A222" s="14"/>
      <c r="B222" s="14"/>
      <c r="C222" s="23" t="str">
        <f t="array" ref="C222">IF(D222="","",XLOOKUP(D222,selector_23,selector_23_ids,""))</f>
        <v/>
      </c>
      <c r="D222" s="25"/>
      <c r="E222" s="32"/>
      <c r="F222" s="14"/>
      <c r="G222" s="14"/>
      <c r="H222" s="14"/>
      <c r="I222" s="14"/>
      <c r="J222" s="14"/>
      <c r="K222" s="14"/>
      <c r="L222" s="23" t="str">
        <f t="array" ref="L222">IF(M222="","",XLOOKUP(M222,selector_05,selector_05_ids,""))</f>
        <v/>
      </c>
      <c r="M222" s="25"/>
      <c r="N222" s="23" t="str">
        <f t="array" ref="N222">IF(O222="","",XLOOKUP(O222,selector_06,selector_06_ids,""))</f>
        <v/>
      </c>
      <c r="O222" s="25"/>
      <c r="P222" s="14"/>
      <c r="AK222" s="19" t="s">
        <v>68</v>
      </c>
      <c r="AL222" s="19" t="s">
        <v>68</v>
      </c>
    </row>
    <row r="223">
      <c r="A223" s="14"/>
      <c r="B223" s="14"/>
      <c r="C223" s="23" t="str">
        <f t="array" ref="C223">IF(D223="","",XLOOKUP(D223,selector_23,selector_23_ids,""))</f>
        <v/>
      </c>
      <c r="D223" s="25"/>
      <c r="E223" s="32"/>
      <c r="F223" s="14"/>
      <c r="G223" s="14"/>
      <c r="H223" s="14"/>
      <c r="I223" s="14"/>
      <c r="J223" s="14"/>
      <c r="K223" s="14"/>
      <c r="L223" s="23" t="str">
        <f t="array" ref="L223">IF(M223="","",XLOOKUP(M223,selector_05,selector_05_ids,""))</f>
        <v/>
      </c>
      <c r="M223" s="25"/>
      <c r="N223" s="23" t="str">
        <f t="array" ref="N223">IF(O223="","",XLOOKUP(O223,selector_06,selector_06_ids,""))</f>
        <v/>
      </c>
      <c r="O223" s="25"/>
      <c r="P223" s="14"/>
      <c r="AK223" s="19" t="s">
        <v>68</v>
      </c>
      <c r="AL223" s="19" t="s">
        <v>68</v>
      </c>
    </row>
    <row r="224">
      <c r="A224" s="14"/>
      <c r="B224" s="14"/>
      <c r="C224" s="23" t="str">
        <f t="array" ref="C224">IF(D224="","",XLOOKUP(D224,selector_23,selector_23_ids,""))</f>
        <v/>
      </c>
      <c r="D224" s="25"/>
      <c r="E224" s="32"/>
      <c r="F224" s="14"/>
      <c r="G224" s="14"/>
      <c r="H224" s="14"/>
      <c r="I224" s="14"/>
      <c r="J224" s="14"/>
      <c r="K224" s="14"/>
      <c r="L224" s="23" t="str">
        <f t="array" ref="L224">IF(M224="","",XLOOKUP(M224,selector_05,selector_05_ids,""))</f>
        <v/>
      </c>
      <c r="M224" s="25"/>
      <c r="N224" s="23" t="str">
        <f t="array" ref="N224">IF(O224="","",XLOOKUP(O224,selector_06,selector_06_ids,""))</f>
        <v/>
      </c>
      <c r="O224" s="25"/>
      <c r="P224" s="14"/>
      <c r="AK224" s="19" t="s">
        <v>68</v>
      </c>
      <c r="AL224" s="19" t="s">
        <v>68</v>
      </c>
    </row>
    <row r="225">
      <c r="A225" s="14"/>
      <c r="B225" s="14"/>
      <c r="C225" s="23" t="str">
        <f t="array" ref="C225">IF(D225="","",XLOOKUP(D225,selector_23,selector_23_ids,""))</f>
        <v/>
      </c>
      <c r="D225" s="25"/>
      <c r="E225" s="32"/>
      <c r="F225" s="14"/>
      <c r="G225" s="14"/>
      <c r="H225" s="14"/>
      <c r="I225" s="14"/>
      <c r="J225" s="14"/>
      <c r="K225" s="14"/>
      <c r="L225" s="23" t="str">
        <f t="array" ref="L225">IF(M225="","",XLOOKUP(M225,selector_05,selector_05_ids,""))</f>
        <v/>
      </c>
      <c r="M225" s="25"/>
      <c r="N225" s="23" t="str">
        <f t="array" ref="N225">IF(O225="","",XLOOKUP(O225,selector_06,selector_06_ids,""))</f>
        <v/>
      </c>
      <c r="O225" s="25"/>
      <c r="P225" s="14"/>
      <c r="AK225" s="19" t="s">
        <v>68</v>
      </c>
      <c r="AL225" s="19" t="s">
        <v>68</v>
      </c>
    </row>
    <row r="226">
      <c r="A226" s="14"/>
      <c r="B226" s="14"/>
      <c r="C226" s="23" t="str">
        <f t="array" ref="C226">IF(D226="","",XLOOKUP(D226,selector_23,selector_23_ids,""))</f>
        <v/>
      </c>
      <c r="D226" s="25"/>
      <c r="E226" s="32"/>
      <c r="F226" s="14"/>
      <c r="G226" s="14"/>
      <c r="H226" s="14"/>
      <c r="I226" s="14"/>
      <c r="J226" s="14"/>
      <c r="K226" s="14"/>
      <c r="L226" s="23" t="str">
        <f t="array" ref="L226">IF(M226="","",XLOOKUP(M226,selector_05,selector_05_ids,""))</f>
        <v/>
      </c>
      <c r="M226" s="25"/>
      <c r="N226" s="23" t="str">
        <f t="array" ref="N226">IF(O226="","",XLOOKUP(O226,selector_06,selector_06_ids,""))</f>
        <v/>
      </c>
      <c r="O226" s="25"/>
      <c r="P226" s="14"/>
      <c r="AK226" s="19" t="s">
        <v>68</v>
      </c>
      <c r="AL226" s="19" t="s">
        <v>68</v>
      </c>
    </row>
    <row r="227">
      <c r="A227" s="14"/>
      <c r="B227" s="14"/>
      <c r="C227" s="23" t="str">
        <f t="array" ref="C227">IF(D227="","",XLOOKUP(D227,selector_23,selector_23_ids,""))</f>
        <v/>
      </c>
      <c r="D227" s="25"/>
      <c r="E227" s="32"/>
      <c r="F227" s="14"/>
      <c r="G227" s="14"/>
      <c r="H227" s="14"/>
      <c r="I227" s="14"/>
      <c r="J227" s="14"/>
      <c r="K227" s="14"/>
      <c r="L227" s="23" t="str">
        <f t="array" ref="L227">IF(M227="","",XLOOKUP(M227,selector_05,selector_05_ids,""))</f>
        <v/>
      </c>
      <c r="M227" s="25"/>
      <c r="N227" s="23" t="str">
        <f t="array" ref="N227">IF(O227="","",XLOOKUP(O227,selector_06,selector_06_ids,""))</f>
        <v/>
      </c>
      <c r="O227" s="25"/>
      <c r="P227" s="14"/>
      <c r="AK227" s="19" t="s">
        <v>68</v>
      </c>
      <c r="AL227" s="19" t="s">
        <v>68</v>
      </c>
    </row>
    <row r="228">
      <c r="A228" s="14"/>
      <c r="B228" s="14"/>
      <c r="C228" s="23" t="str">
        <f t="array" ref="C228">IF(D228="","",XLOOKUP(D228,selector_23,selector_23_ids,""))</f>
        <v/>
      </c>
      <c r="D228" s="25"/>
      <c r="E228" s="32"/>
      <c r="F228" s="14"/>
      <c r="G228" s="14"/>
      <c r="H228" s="14"/>
      <c r="I228" s="14"/>
      <c r="J228" s="14"/>
      <c r="K228" s="14"/>
      <c r="L228" s="23" t="str">
        <f t="array" ref="L228">IF(M228="","",XLOOKUP(M228,selector_05,selector_05_ids,""))</f>
        <v/>
      </c>
      <c r="M228" s="25"/>
      <c r="N228" s="23" t="str">
        <f t="array" ref="N228">IF(O228="","",XLOOKUP(O228,selector_06,selector_06_ids,""))</f>
        <v/>
      </c>
      <c r="O228" s="25"/>
      <c r="P228" s="14"/>
      <c r="AK228" s="19" t="s">
        <v>68</v>
      </c>
      <c r="AL228" s="19" t="s">
        <v>68</v>
      </c>
    </row>
    <row r="229">
      <c r="A229" s="14"/>
      <c r="B229" s="14"/>
      <c r="C229" s="23" t="str">
        <f t="array" ref="C229">IF(D229="","",XLOOKUP(D229,selector_23,selector_23_ids,""))</f>
        <v/>
      </c>
      <c r="D229" s="25"/>
      <c r="E229" s="32"/>
      <c r="F229" s="14"/>
      <c r="G229" s="14"/>
      <c r="H229" s="14"/>
      <c r="I229" s="14"/>
      <c r="J229" s="14"/>
      <c r="K229" s="14"/>
      <c r="L229" s="23" t="str">
        <f t="array" ref="L229">IF(M229="","",XLOOKUP(M229,selector_05,selector_05_ids,""))</f>
        <v/>
      </c>
      <c r="M229" s="25"/>
      <c r="N229" s="23" t="str">
        <f t="array" ref="N229">IF(O229="","",XLOOKUP(O229,selector_06,selector_06_ids,""))</f>
        <v/>
      </c>
      <c r="O229" s="25"/>
      <c r="P229" s="14"/>
      <c r="AK229" s="19" t="s">
        <v>68</v>
      </c>
      <c r="AL229" s="19" t="s">
        <v>68</v>
      </c>
    </row>
    <row r="230">
      <c r="A230" s="14"/>
      <c r="B230" s="14"/>
      <c r="C230" s="23" t="str">
        <f t="array" ref="C230">IF(D230="","",XLOOKUP(D230,selector_23,selector_23_ids,""))</f>
        <v/>
      </c>
      <c r="D230" s="25"/>
      <c r="E230" s="32"/>
      <c r="F230" s="14"/>
      <c r="G230" s="14"/>
      <c r="H230" s="14"/>
      <c r="I230" s="14"/>
      <c r="J230" s="14"/>
      <c r="K230" s="14"/>
      <c r="L230" s="23" t="str">
        <f t="array" ref="L230">IF(M230="","",XLOOKUP(M230,selector_05,selector_05_ids,""))</f>
        <v/>
      </c>
      <c r="M230" s="25"/>
      <c r="N230" s="23" t="str">
        <f t="array" ref="N230">IF(O230="","",XLOOKUP(O230,selector_06,selector_06_ids,""))</f>
        <v/>
      </c>
      <c r="O230" s="25"/>
      <c r="P230" s="14"/>
      <c r="AK230" s="19" t="s">
        <v>68</v>
      </c>
      <c r="AL230" s="19" t="s">
        <v>68</v>
      </c>
    </row>
    <row r="231">
      <c r="A231" s="14"/>
      <c r="B231" s="14"/>
      <c r="C231" s="23" t="str">
        <f t="array" ref="C231">IF(D231="","",XLOOKUP(D231,selector_23,selector_23_ids,""))</f>
        <v/>
      </c>
      <c r="D231" s="25"/>
      <c r="E231" s="32"/>
      <c r="F231" s="14"/>
      <c r="G231" s="14"/>
      <c r="H231" s="14"/>
      <c r="I231" s="14"/>
      <c r="J231" s="14"/>
      <c r="K231" s="14"/>
      <c r="L231" s="23" t="str">
        <f t="array" ref="L231">IF(M231="","",XLOOKUP(M231,selector_05,selector_05_ids,""))</f>
        <v/>
      </c>
      <c r="M231" s="25"/>
      <c r="N231" s="23" t="str">
        <f t="array" ref="N231">IF(O231="","",XLOOKUP(O231,selector_06,selector_06_ids,""))</f>
        <v/>
      </c>
      <c r="O231" s="25"/>
      <c r="P231" s="14"/>
      <c r="AK231" s="19" t="s">
        <v>68</v>
      </c>
      <c r="AL231" s="19" t="s">
        <v>68</v>
      </c>
    </row>
    <row r="232">
      <c r="A232" s="14"/>
      <c r="B232" s="14"/>
      <c r="C232" s="23" t="str">
        <f t="array" ref="C232">IF(D232="","",XLOOKUP(D232,selector_23,selector_23_ids,""))</f>
        <v/>
      </c>
      <c r="D232" s="25"/>
      <c r="E232" s="32"/>
      <c r="F232" s="14"/>
      <c r="G232" s="14"/>
      <c r="H232" s="14"/>
      <c r="I232" s="14"/>
      <c r="J232" s="14"/>
      <c r="K232" s="14"/>
      <c r="L232" s="23" t="str">
        <f t="array" ref="L232">IF(M232="","",XLOOKUP(M232,selector_05,selector_05_ids,""))</f>
        <v/>
      </c>
      <c r="M232" s="25"/>
      <c r="N232" s="23" t="str">
        <f t="array" ref="N232">IF(O232="","",XLOOKUP(O232,selector_06,selector_06_ids,""))</f>
        <v/>
      </c>
      <c r="O232" s="25"/>
      <c r="P232" s="14"/>
      <c r="AK232" s="19" t="s">
        <v>68</v>
      </c>
      <c r="AL232" s="19" t="s">
        <v>68</v>
      </c>
    </row>
    <row r="233">
      <c r="A233" s="14"/>
      <c r="B233" s="14"/>
      <c r="C233" s="23" t="str">
        <f t="array" ref="C233">IF(D233="","",XLOOKUP(D233,selector_23,selector_23_ids,""))</f>
        <v/>
      </c>
      <c r="D233" s="25"/>
      <c r="E233" s="32"/>
      <c r="F233" s="14"/>
      <c r="G233" s="14"/>
      <c r="H233" s="14"/>
      <c r="I233" s="14"/>
      <c r="J233" s="14"/>
      <c r="K233" s="14"/>
      <c r="L233" s="23" t="str">
        <f t="array" ref="L233">IF(M233="","",XLOOKUP(M233,selector_05,selector_05_ids,""))</f>
        <v/>
      </c>
      <c r="M233" s="25"/>
      <c r="N233" s="23" t="str">
        <f t="array" ref="N233">IF(O233="","",XLOOKUP(O233,selector_06,selector_06_ids,""))</f>
        <v/>
      </c>
      <c r="O233" s="25"/>
      <c r="P233" s="14"/>
      <c r="AK233" s="19" t="s">
        <v>68</v>
      </c>
      <c r="AL233" s="19" t="s">
        <v>68</v>
      </c>
    </row>
    <row r="234">
      <c r="A234" s="14"/>
      <c r="B234" s="14"/>
      <c r="C234" s="23" t="str">
        <f t="array" ref="C234">IF(D234="","",XLOOKUP(D234,selector_23,selector_23_ids,""))</f>
        <v/>
      </c>
      <c r="D234" s="25"/>
      <c r="E234" s="32"/>
      <c r="F234" s="14"/>
      <c r="G234" s="14"/>
      <c r="H234" s="14"/>
      <c r="I234" s="14"/>
      <c r="J234" s="14"/>
      <c r="K234" s="14"/>
      <c r="L234" s="23" t="str">
        <f t="array" ref="L234">IF(M234="","",XLOOKUP(M234,selector_05,selector_05_ids,""))</f>
        <v/>
      </c>
      <c r="M234" s="25"/>
      <c r="N234" s="23" t="str">
        <f t="array" ref="N234">IF(O234="","",XLOOKUP(O234,selector_06,selector_06_ids,""))</f>
        <v/>
      </c>
      <c r="O234" s="25"/>
      <c r="P234" s="14"/>
      <c r="AK234" s="19" t="s">
        <v>68</v>
      </c>
      <c r="AL234" s="19" t="s">
        <v>68</v>
      </c>
    </row>
    <row r="235">
      <c r="A235" s="14"/>
      <c r="B235" s="14"/>
      <c r="C235" s="23" t="str">
        <f t="array" ref="C235">IF(D235="","",XLOOKUP(D235,selector_23,selector_23_ids,""))</f>
        <v/>
      </c>
      <c r="D235" s="25"/>
      <c r="E235" s="32"/>
      <c r="F235" s="14"/>
      <c r="G235" s="14"/>
      <c r="H235" s="14"/>
      <c r="I235" s="14"/>
      <c r="J235" s="14"/>
      <c r="K235" s="14"/>
      <c r="L235" s="23" t="str">
        <f t="array" ref="L235">IF(M235="","",XLOOKUP(M235,selector_05,selector_05_ids,""))</f>
        <v/>
      </c>
      <c r="M235" s="25"/>
      <c r="N235" s="23" t="str">
        <f t="array" ref="N235">IF(O235="","",XLOOKUP(O235,selector_06,selector_06_ids,""))</f>
        <v/>
      </c>
      <c r="O235" s="25"/>
      <c r="P235" s="14"/>
      <c r="AK235" s="19" t="s">
        <v>68</v>
      </c>
      <c r="AL235" s="19" t="s">
        <v>68</v>
      </c>
    </row>
    <row r="236">
      <c r="A236" s="14"/>
      <c r="B236" s="14"/>
      <c r="C236" s="23" t="str">
        <f t="array" ref="C236">IF(D236="","",XLOOKUP(D236,selector_23,selector_23_ids,""))</f>
        <v/>
      </c>
      <c r="D236" s="25"/>
      <c r="E236" s="32"/>
      <c r="F236" s="14"/>
      <c r="G236" s="14"/>
      <c r="H236" s="14"/>
      <c r="I236" s="14"/>
      <c r="J236" s="14"/>
      <c r="K236" s="14"/>
      <c r="L236" s="23" t="str">
        <f t="array" ref="L236">IF(M236="","",XLOOKUP(M236,selector_05,selector_05_ids,""))</f>
        <v/>
      </c>
      <c r="M236" s="25"/>
      <c r="N236" s="23" t="str">
        <f t="array" ref="N236">IF(O236="","",XLOOKUP(O236,selector_06,selector_06_ids,""))</f>
        <v/>
      </c>
      <c r="O236" s="25"/>
      <c r="P236" s="14"/>
      <c r="AK236" s="19" t="s">
        <v>68</v>
      </c>
      <c r="AL236" s="19" t="s">
        <v>68</v>
      </c>
    </row>
    <row r="237">
      <c r="A237" s="14"/>
      <c r="B237" s="14"/>
      <c r="C237" s="23" t="str">
        <f t="array" ref="C237">IF(D237="","",XLOOKUP(D237,selector_23,selector_23_ids,""))</f>
        <v/>
      </c>
      <c r="D237" s="25"/>
      <c r="E237" s="32"/>
      <c r="F237" s="14"/>
      <c r="G237" s="14"/>
      <c r="H237" s="14"/>
      <c r="I237" s="14"/>
      <c r="J237" s="14"/>
      <c r="K237" s="14"/>
      <c r="L237" s="23" t="str">
        <f t="array" ref="L237">IF(M237="","",XLOOKUP(M237,selector_05,selector_05_ids,""))</f>
        <v/>
      </c>
      <c r="M237" s="25"/>
      <c r="N237" s="23" t="str">
        <f t="array" ref="N237">IF(O237="","",XLOOKUP(O237,selector_06,selector_06_ids,""))</f>
        <v/>
      </c>
      <c r="O237" s="25"/>
      <c r="P237" s="14"/>
      <c r="AK237" s="19" t="s">
        <v>68</v>
      </c>
      <c r="AL237" s="19" t="s">
        <v>68</v>
      </c>
    </row>
    <row r="238">
      <c r="A238" s="14"/>
      <c r="B238" s="14"/>
      <c r="C238" s="23" t="str">
        <f t="array" ref="C238">IF(D238="","",XLOOKUP(D238,selector_23,selector_23_ids,""))</f>
        <v/>
      </c>
      <c r="D238" s="25"/>
      <c r="E238" s="32"/>
      <c r="F238" s="14"/>
      <c r="G238" s="14"/>
      <c r="H238" s="14"/>
      <c r="I238" s="14"/>
      <c r="J238" s="14"/>
      <c r="K238" s="14"/>
      <c r="L238" s="23" t="str">
        <f t="array" ref="L238">IF(M238="","",XLOOKUP(M238,selector_05,selector_05_ids,""))</f>
        <v/>
      </c>
      <c r="M238" s="25"/>
      <c r="N238" s="23" t="str">
        <f t="array" ref="N238">IF(O238="","",XLOOKUP(O238,selector_06,selector_06_ids,""))</f>
        <v/>
      </c>
      <c r="O238" s="25"/>
      <c r="P238" s="14"/>
      <c r="AK238" s="19" t="s">
        <v>68</v>
      </c>
      <c r="AL238" s="19" t="s">
        <v>68</v>
      </c>
    </row>
    <row r="239">
      <c r="A239" s="14"/>
      <c r="B239" s="14"/>
      <c r="C239" s="23" t="str">
        <f t="array" ref="C239">IF(D239="","",XLOOKUP(D239,selector_23,selector_23_ids,""))</f>
        <v/>
      </c>
      <c r="D239" s="25"/>
      <c r="E239" s="32"/>
      <c r="F239" s="14"/>
      <c r="G239" s="14"/>
      <c r="H239" s="14"/>
      <c r="I239" s="14"/>
      <c r="J239" s="14"/>
      <c r="K239" s="14"/>
      <c r="L239" s="23" t="str">
        <f t="array" ref="L239">IF(M239="","",XLOOKUP(M239,selector_05,selector_05_ids,""))</f>
        <v/>
      </c>
      <c r="M239" s="25"/>
      <c r="N239" s="23" t="str">
        <f t="array" ref="N239">IF(O239="","",XLOOKUP(O239,selector_06,selector_06_ids,""))</f>
        <v/>
      </c>
      <c r="O239" s="25"/>
      <c r="P239" s="14"/>
      <c r="AK239" s="19" t="s">
        <v>68</v>
      </c>
      <c r="AL239" s="19" t="s">
        <v>68</v>
      </c>
    </row>
    <row r="240">
      <c r="A240" s="14"/>
      <c r="B240" s="14"/>
      <c r="C240" s="23" t="str">
        <f t="array" ref="C240">IF(D240="","",XLOOKUP(D240,selector_23,selector_23_ids,""))</f>
        <v/>
      </c>
      <c r="D240" s="25"/>
      <c r="E240" s="32"/>
      <c r="F240" s="14"/>
      <c r="G240" s="14"/>
      <c r="H240" s="14"/>
      <c r="I240" s="14"/>
      <c r="J240" s="14"/>
      <c r="K240" s="14"/>
      <c r="L240" s="23" t="str">
        <f t="array" ref="L240">IF(M240="","",XLOOKUP(M240,selector_05,selector_05_ids,""))</f>
        <v/>
      </c>
      <c r="M240" s="25"/>
      <c r="N240" s="23" t="str">
        <f t="array" ref="N240">IF(O240="","",XLOOKUP(O240,selector_06,selector_06_ids,""))</f>
        <v/>
      </c>
      <c r="O240" s="25"/>
      <c r="P240" s="14"/>
      <c r="AK240" s="19" t="s">
        <v>68</v>
      </c>
      <c r="AL240" s="19" t="s">
        <v>68</v>
      </c>
    </row>
    <row r="241">
      <c r="A241" s="14"/>
      <c r="B241" s="14"/>
      <c r="C241" s="23" t="str">
        <f t="array" ref="C241">IF(D241="","",XLOOKUP(D241,selector_23,selector_23_ids,""))</f>
        <v/>
      </c>
      <c r="D241" s="25"/>
      <c r="E241" s="32"/>
      <c r="F241" s="14"/>
      <c r="G241" s="14"/>
      <c r="H241" s="14"/>
      <c r="I241" s="14"/>
      <c r="J241" s="14"/>
      <c r="K241" s="14"/>
      <c r="L241" s="23" t="str">
        <f t="array" ref="L241">IF(M241="","",XLOOKUP(M241,selector_05,selector_05_ids,""))</f>
        <v/>
      </c>
      <c r="M241" s="25"/>
      <c r="N241" s="23" t="str">
        <f t="array" ref="N241">IF(O241="","",XLOOKUP(O241,selector_06,selector_06_ids,""))</f>
        <v/>
      </c>
      <c r="O241" s="25"/>
      <c r="P241" s="14"/>
      <c r="AK241" s="19" t="s">
        <v>68</v>
      </c>
      <c r="AL241" s="19" t="s">
        <v>68</v>
      </c>
    </row>
    <row r="242">
      <c r="A242" s="14"/>
      <c r="B242" s="14"/>
      <c r="C242" s="23" t="str">
        <f t="array" ref="C242">IF(D242="","",XLOOKUP(D242,selector_23,selector_23_ids,""))</f>
        <v/>
      </c>
      <c r="D242" s="25"/>
      <c r="E242" s="32"/>
      <c r="F242" s="14"/>
      <c r="G242" s="14"/>
      <c r="H242" s="14"/>
      <c r="I242" s="14"/>
      <c r="J242" s="14"/>
      <c r="K242" s="14"/>
      <c r="L242" s="23" t="str">
        <f t="array" ref="L242">IF(M242="","",XLOOKUP(M242,selector_05,selector_05_ids,""))</f>
        <v/>
      </c>
      <c r="M242" s="25"/>
      <c r="N242" s="23" t="str">
        <f t="array" ref="N242">IF(O242="","",XLOOKUP(O242,selector_06,selector_06_ids,""))</f>
        <v/>
      </c>
      <c r="O242" s="25"/>
      <c r="P242" s="14"/>
      <c r="AK242" s="19" t="s">
        <v>68</v>
      </c>
      <c r="AL242" s="19" t="s">
        <v>68</v>
      </c>
    </row>
    <row r="243">
      <c r="A243" s="14"/>
      <c r="B243" s="14"/>
      <c r="C243" s="23" t="str">
        <f t="array" ref="C243">IF(D243="","",XLOOKUP(D243,selector_23,selector_23_ids,""))</f>
        <v/>
      </c>
      <c r="D243" s="25"/>
      <c r="E243" s="32"/>
      <c r="F243" s="14"/>
      <c r="G243" s="14"/>
      <c r="H243" s="14"/>
      <c r="I243" s="14"/>
      <c r="J243" s="14"/>
      <c r="K243" s="14"/>
      <c r="L243" s="23" t="str">
        <f t="array" ref="L243">IF(M243="","",XLOOKUP(M243,selector_05,selector_05_ids,""))</f>
        <v/>
      </c>
      <c r="M243" s="25"/>
      <c r="N243" s="23" t="str">
        <f t="array" ref="N243">IF(O243="","",XLOOKUP(O243,selector_06,selector_06_ids,""))</f>
        <v/>
      </c>
      <c r="O243" s="25"/>
      <c r="P243" s="14"/>
      <c r="AK243" s="19" t="s">
        <v>68</v>
      </c>
      <c r="AL243" s="19" t="s">
        <v>68</v>
      </c>
    </row>
    <row r="244">
      <c r="A244" s="14"/>
      <c r="B244" s="14"/>
      <c r="C244" s="23" t="str">
        <f t="array" ref="C244">IF(D244="","",XLOOKUP(D244,selector_23,selector_23_ids,""))</f>
        <v/>
      </c>
      <c r="D244" s="25"/>
      <c r="E244" s="32"/>
      <c r="F244" s="14"/>
      <c r="G244" s="14"/>
      <c r="H244" s="14"/>
      <c r="I244" s="14"/>
      <c r="J244" s="14"/>
      <c r="K244" s="14"/>
      <c r="L244" s="23" t="str">
        <f t="array" ref="L244">IF(M244="","",XLOOKUP(M244,selector_05,selector_05_ids,""))</f>
        <v/>
      </c>
      <c r="M244" s="25"/>
      <c r="N244" s="23" t="str">
        <f t="array" ref="N244">IF(O244="","",XLOOKUP(O244,selector_06,selector_06_ids,""))</f>
        <v/>
      </c>
      <c r="O244" s="25"/>
      <c r="P244" s="14"/>
      <c r="AK244" s="19" t="s">
        <v>68</v>
      </c>
      <c r="AL244" s="19" t="s">
        <v>68</v>
      </c>
    </row>
    <row r="245">
      <c r="A245" s="14"/>
      <c r="B245" s="14"/>
      <c r="C245" s="23" t="str">
        <f t="array" ref="C245">IF(D245="","",XLOOKUP(D245,selector_23,selector_23_ids,""))</f>
        <v/>
      </c>
      <c r="D245" s="25"/>
      <c r="E245" s="32"/>
      <c r="F245" s="14"/>
      <c r="G245" s="14"/>
      <c r="H245" s="14"/>
      <c r="I245" s="14"/>
      <c r="J245" s="14"/>
      <c r="K245" s="14"/>
      <c r="L245" s="23" t="str">
        <f t="array" ref="L245">IF(M245="","",XLOOKUP(M245,selector_05,selector_05_ids,""))</f>
        <v/>
      </c>
      <c r="M245" s="25"/>
      <c r="N245" s="23" t="str">
        <f t="array" ref="N245">IF(O245="","",XLOOKUP(O245,selector_06,selector_06_ids,""))</f>
        <v/>
      </c>
      <c r="O245" s="25"/>
      <c r="P245" s="14"/>
      <c r="AK245" s="19" t="s">
        <v>68</v>
      </c>
      <c r="AL245" s="19" t="s">
        <v>68</v>
      </c>
    </row>
    <row r="246">
      <c r="A246" s="14"/>
      <c r="B246" s="14"/>
      <c r="C246" s="23" t="str">
        <f t="array" ref="C246">IF(D246="","",XLOOKUP(D246,selector_23,selector_23_ids,""))</f>
        <v/>
      </c>
      <c r="D246" s="25"/>
      <c r="E246" s="32"/>
      <c r="F246" s="14"/>
      <c r="G246" s="14"/>
      <c r="H246" s="14"/>
      <c r="I246" s="14"/>
      <c r="J246" s="14"/>
      <c r="K246" s="14"/>
      <c r="L246" s="23" t="str">
        <f t="array" ref="L246">IF(M246="","",XLOOKUP(M246,selector_05,selector_05_ids,""))</f>
        <v/>
      </c>
      <c r="M246" s="25"/>
      <c r="N246" s="23" t="str">
        <f t="array" ref="N246">IF(O246="","",XLOOKUP(O246,selector_06,selector_06_ids,""))</f>
        <v/>
      </c>
      <c r="O246" s="25"/>
      <c r="P246" s="14"/>
      <c r="AK246" s="19" t="s">
        <v>68</v>
      </c>
      <c r="AL246" s="19" t="s">
        <v>68</v>
      </c>
    </row>
    <row r="247">
      <c r="A247" s="14"/>
      <c r="B247" s="14"/>
      <c r="C247" s="23" t="str">
        <f t="array" ref="C247">IF(D247="","",XLOOKUP(D247,selector_23,selector_23_ids,""))</f>
        <v/>
      </c>
      <c r="D247" s="25"/>
      <c r="E247" s="32"/>
      <c r="F247" s="14"/>
      <c r="G247" s="14"/>
      <c r="H247" s="14"/>
      <c r="I247" s="14"/>
      <c r="J247" s="14"/>
      <c r="K247" s="14"/>
      <c r="L247" s="23" t="str">
        <f t="array" ref="L247">IF(M247="","",XLOOKUP(M247,selector_05,selector_05_ids,""))</f>
        <v/>
      </c>
      <c r="M247" s="25"/>
      <c r="N247" s="23" t="str">
        <f t="array" ref="N247">IF(O247="","",XLOOKUP(O247,selector_06,selector_06_ids,""))</f>
        <v/>
      </c>
      <c r="O247" s="25"/>
      <c r="P247" s="14"/>
      <c r="AK247" s="19" t="s">
        <v>68</v>
      </c>
      <c r="AL247" s="19" t="s">
        <v>68</v>
      </c>
    </row>
    <row r="248">
      <c r="A248" s="14"/>
      <c r="B248" s="14"/>
      <c r="C248" s="23" t="str">
        <f t="array" ref="C248">IF(D248="","",XLOOKUP(D248,selector_23,selector_23_ids,""))</f>
        <v/>
      </c>
      <c r="D248" s="25"/>
      <c r="E248" s="32"/>
      <c r="F248" s="14"/>
      <c r="G248" s="14"/>
      <c r="H248" s="14"/>
      <c r="I248" s="14"/>
      <c r="J248" s="14"/>
      <c r="K248" s="14"/>
      <c r="L248" s="23" t="str">
        <f t="array" ref="L248">IF(M248="","",XLOOKUP(M248,selector_05,selector_05_ids,""))</f>
        <v/>
      </c>
      <c r="M248" s="25"/>
      <c r="N248" s="23" t="str">
        <f t="array" ref="N248">IF(O248="","",XLOOKUP(O248,selector_06,selector_06_ids,""))</f>
        <v/>
      </c>
      <c r="O248" s="25"/>
      <c r="P248" s="14"/>
      <c r="AK248" s="19" t="s">
        <v>68</v>
      </c>
      <c r="AL248" s="19" t="s">
        <v>68</v>
      </c>
    </row>
    <row r="249">
      <c r="A249" s="14"/>
      <c r="B249" s="14"/>
      <c r="C249" s="23" t="str">
        <f t="array" ref="C249">IF(D249="","",XLOOKUP(D249,selector_23,selector_23_ids,""))</f>
        <v/>
      </c>
      <c r="D249" s="25"/>
      <c r="E249" s="32"/>
      <c r="F249" s="14"/>
      <c r="G249" s="14"/>
      <c r="H249" s="14"/>
      <c r="I249" s="14"/>
      <c r="J249" s="14"/>
      <c r="K249" s="14"/>
      <c r="L249" s="23" t="str">
        <f t="array" ref="L249">IF(M249="","",XLOOKUP(M249,selector_05,selector_05_ids,""))</f>
        <v/>
      </c>
      <c r="M249" s="25"/>
      <c r="N249" s="23" t="str">
        <f t="array" ref="N249">IF(O249="","",XLOOKUP(O249,selector_06,selector_06_ids,""))</f>
        <v/>
      </c>
      <c r="O249" s="25"/>
      <c r="P249" s="14"/>
      <c r="AK249" s="19" t="s">
        <v>68</v>
      </c>
      <c r="AL249" s="19" t="s">
        <v>68</v>
      </c>
    </row>
    <row r="250">
      <c r="A250" s="14"/>
      <c r="B250" s="14"/>
      <c r="C250" s="23" t="str">
        <f t="array" ref="C250">IF(D250="","",XLOOKUP(D250,selector_23,selector_23_ids,""))</f>
        <v/>
      </c>
      <c r="D250" s="25"/>
      <c r="E250" s="32"/>
      <c r="F250" s="14"/>
      <c r="G250" s="14"/>
      <c r="H250" s="14"/>
      <c r="I250" s="14"/>
      <c r="J250" s="14"/>
      <c r="K250" s="14"/>
      <c r="L250" s="23" t="str">
        <f t="array" ref="L250">IF(M250="","",XLOOKUP(M250,selector_05,selector_05_ids,""))</f>
        <v/>
      </c>
      <c r="M250" s="25"/>
      <c r="N250" s="23" t="str">
        <f t="array" ref="N250">IF(O250="","",XLOOKUP(O250,selector_06,selector_06_ids,""))</f>
        <v/>
      </c>
      <c r="O250" s="25"/>
      <c r="P250" s="14"/>
      <c r="AK250" s="19" t="s">
        <v>68</v>
      </c>
      <c r="AL250" s="19" t="s">
        <v>68</v>
      </c>
    </row>
    <row r="251">
      <c r="A251" s="14"/>
      <c r="B251" s="14"/>
      <c r="C251" s="23" t="str">
        <f t="array" ref="C251">IF(D251="","",XLOOKUP(D251,selector_23,selector_23_ids,""))</f>
        <v/>
      </c>
      <c r="D251" s="25"/>
      <c r="E251" s="32"/>
      <c r="F251" s="14"/>
      <c r="G251" s="14"/>
      <c r="H251" s="14"/>
      <c r="I251" s="14"/>
      <c r="J251" s="14"/>
      <c r="K251" s="14"/>
      <c r="L251" s="23" t="str">
        <f t="array" ref="L251">IF(M251="","",XLOOKUP(M251,selector_05,selector_05_ids,""))</f>
        <v/>
      </c>
      <c r="M251" s="25"/>
      <c r="N251" s="23" t="str">
        <f t="array" ref="N251">IF(O251="","",XLOOKUP(O251,selector_06,selector_06_ids,""))</f>
        <v/>
      </c>
      <c r="O251" s="25"/>
      <c r="P251" s="14"/>
      <c r="AK251" s="19" t="s">
        <v>68</v>
      </c>
      <c r="AL251" s="19" t="s">
        <v>68</v>
      </c>
    </row>
    <row r="252">
      <c r="A252" s="14"/>
      <c r="B252" s="14"/>
      <c r="C252" s="23" t="str">
        <f t="array" ref="C252">IF(D252="","",XLOOKUP(D252,selector_23,selector_23_ids,""))</f>
        <v/>
      </c>
      <c r="D252" s="25"/>
      <c r="E252" s="32"/>
      <c r="F252" s="14"/>
      <c r="G252" s="14"/>
      <c r="H252" s="14"/>
      <c r="I252" s="14"/>
      <c r="J252" s="14"/>
      <c r="K252" s="14"/>
      <c r="L252" s="23" t="str">
        <f t="array" ref="L252">IF(M252="","",XLOOKUP(M252,selector_05,selector_05_ids,""))</f>
        <v/>
      </c>
      <c r="M252" s="25"/>
      <c r="N252" s="23" t="str">
        <f t="array" ref="N252">IF(O252="","",XLOOKUP(O252,selector_06,selector_06_ids,""))</f>
        <v/>
      </c>
      <c r="O252" s="25"/>
      <c r="P252" s="14"/>
      <c r="AK252" s="19" t="s">
        <v>68</v>
      </c>
      <c r="AL252" s="19" t="s">
        <v>68</v>
      </c>
    </row>
    <row r="253">
      <c r="A253" s="14"/>
      <c r="B253" s="14"/>
      <c r="C253" s="23" t="str">
        <f t="array" ref="C253">IF(D253="","",XLOOKUP(D253,selector_23,selector_23_ids,""))</f>
        <v/>
      </c>
      <c r="D253" s="25"/>
      <c r="E253" s="32"/>
      <c r="F253" s="14"/>
      <c r="G253" s="14"/>
      <c r="H253" s="14"/>
      <c r="I253" s="14"/>
      <c r="J253" s="14"/>
      <c r="K253" s="14"/>
      <c r="L253" s="23" t="str">
        <f t="array" ref="L253">IF(M253="","",XLOOKUP(M253,selector_05,selector_05_ids,""))</f>
        <v/>
      </c>
      <c r="M253" s="25"/>
      <c r="N253" s="23" t="str">
        <f t="array" ref="N253">IF(O253="","",XLOOKUP(O253,selector_06,selector_06_ids,""))</f>
        <v/>
      </c>
      <c r="O253" s="25"/>
      <c r="P253" s="14"/>
      <c r="AK253" s="19" t="s">
        <v>68</v>
      </c>
      <c r="AL253" s="19" t="s">
        <v>68</v>
      </c>
    </row>
    <row r="254">
      <c r="A254" s="14"/>
      <c r="B254" s="14"/>
      <c r="C254" s="23" t="str">
        <f t="array" ref="C254">IF(D254="","",XLOOKUP(D254,selector_23,selector_23_ids,""))</f>
        <v/>
      </c>
      <c r="D254" s="25"/>
      <c r="E254" s="32"/>
      <c r="F254" s="14"/>
      <c r="G254" s="14"/>
      <c r="H254" s="14"/>
      <c r="I254" s="14"/>
      <c r="J254" s="14"/>
      <c r="K254" s="14"/>
      <c r="L254" s="23" t="str">
        <f t="array" ref="L254">IF(M254="","",XLOOKUP(M254,selector_05,selector_05_ids,""))</f>
        <v/>
      </c>
      <c r="M254" s="25"/>
      <c r="N254" s="23" t="str">
        <f t="array" ref="N254">IF(O254="","",XLOOKUP(O254,selector_06,selector_06_ids,""))</f>
        <v/>
      </c>
      <c r="O254" s="25"/>
      <c r="P254" s="14"/>
      <c r="AK254" s="19" t="s">
        <v>68</v>
      </c>
      <c r="AL254" s="19" t="s">
        <v>68</v>
      </c>
    </row>
    <row r="255">
      <c r="A255" s="14"/>
      <c r="B255" s="14"/>
      <c r="C255" s="23" t="str">
        <f t="array" ref="C255">IF(D255="","",XLOOKUP(D255,selector_23,selector_23_ids,""))</f>
        <v/>
      </c>
      <c r="D255" s="25"/>
      <c r="E255" s="32"/>
      <c r="F255" s="14"/>
      <c r="G255" s="14"/>
      <c r="H255" s="14"/>
      <c r="I255" s="14"/>
      <c r="J255" s="14"/>
      <c r="K255" s="14"/>
      <c r="L255" s="23" t="str">
        <f t="array" ref="L255">IF(M255="","",XLOOKUP(M255,selector_05,selector_05_ids,""))</f>
        <v/>
      </c>
      <c r="M255" s="25"/>
      <c r="N255" s="23" t="str">
        <f t="array" ref="N255">IF(O255="","",XLOOKUP(O255,selector_06,selector_06_ids,""))</f>
        <v/>
      </c>
      <c r="O255" s="25"/>
      <c r="P255" s="14"/>
      <c r="AK255" s="19" t="s">
        <v>68</v>
      </c>
      <c r="AL255" s="19" t="s">
        <v>68</v>
      </c>
    </row>
    <row r="256">
      <c r="A256" s="14"/>
      <c r="B256" s="14"/>
      <c r="C256" s="23" t="str">
        <f t="array" ref="C256">IF(D256="","",XLOOKUP(D256,selector_23,selector_23_ids,""))</f>
        <v/>
      </c>
      <c r="D256" s="25"/>
      <c r="E256" s="32"/>
      <c r="F256" s="14"/>
      <c r="G256" s="14"/>
      <c r="H256" s="14"/>
      <c r="I256" s="14"/>
      <c r="J256" s="14"/>
      <c r="K256" s="14"/>
      <c r="L256" s="23" t="str">
        <f t="array" ref="L256">IF(M256="","",XLOOKUP(M256,selector_05,selector_05_ids,""))</f>
        <v/>
      </c>
      <c r="M256" s="25"/>
      <c r="N256" s="23" t="str">
        <f t="array" ref="N256">IF(O256="","",XLOOKUP(O256,selector_06,selector_06_ids,""))</f>
        <v/>
      </c>
      <c r="O256" s="25"/>
      <c r="P256" s="14"/>
      <c r="AK256" s="19" t="s">
        <v>68</v>
      </c>
      <c r="AL256" s="19" t="s">
        <v>68</v>
      </c>
    </row>
    <row r="257">
      <c r="A257" s="14"/>
      <c r="B257" s="14"/>
      <c r="C257" s="23" t="str">
        <f t="array" ref="C257">IF(D257="","",XLOOKUP(D257,selector_23,selector_23_ids,""))</f>
        <v/>
      </c>
      <c r="D257" s="25"/>
      <c r="E257" s="32"/>
      <c r="F257" s="14"/>
      <c r="G257" s="14"/>
      <c r="H257" s="14"/>
      <c r="I257" s="14"/>
      <c r="J257" s="14"/>
      <c r="K257" s="14"/>
      <c r="L257" s="23" t="str">
        <f t="array" ref="L257">IF(M257="","",XLOOKUP(M257,selector_05,selector_05_ids,""))</f>
        <v/>
      </c>
      <c r="M257" s="25"/>
      <c r="N257" s="23" t="str">
        <f t="array" ref="N257">IF(O257="","",XLOOKUP(O257,selector_06,selector_06_ids,""))</f>
        <v/>
      </c>
      <c r="O257" s="25"/>
      <c r="P257" s="14"/>
      <c r="AK257" s="19" t="s">
        <v>68</v>
      </c>
      <c r="AL257" s="19" t="s">
        <v>68</v>
      </c>
    </row>
    <row r="258">
      <c r="A258" s="14"/>
      <c r="B258" s="14"/>
      <c r="C258" s="23" t="str">
        <f t="array" ref="C258">IF(D258="","",XLOOKUP(D258,selector_23,selector_23_ids,""))</f>
        <v/>
      </c>
      <c r="D258" s="25"/>
      <c r="E258" s="32"/>
      <c r="F258" s="14"/>
      <c r="G258" s="14"/>
      <c r="H258" s="14"/>
      <c r="I258" s="14"/>
      <c r="J258" s="14"/>
      <c r="K258" s="14"/>
      <c r="L258" s="23" t="str">
        <f t="array" ref="L258">IF(M258="","",XLOOKUP(M258,selector_05,selector_05_ids,""))</f>
        <v/>
      </c>
      <c r="M258" s="25"/>
      <c r="N258" s="23" t="str">
        <f t="array" ref="N258">IF(O258="","",XLOOKUP(O258,selector_06,selector_06_ids,""))</f>
        <v/>
      </c>
      <c r="O258" s="25"/>
      <c r="P258" s="14"/>
      <c r="AK258" s="19" t="s">
        <v>68</v>
      </c>
      <c r="AL258" s="19" t="s">
        <v>68</v>
      </c>
    </row>
    <row r="259">
      <c r="A259" s="14"/>
      <c r="B259" s="14"/>
      <c r="C259" s="23" t="str">
        <f t="array" ref="C259">IF(D259="","",XLOOKUP(D259,selector_23,selector_23_ids,""))</f>
        <v/>
      </c>
      <c r="D259" s="25"/>
      <c r="E259" s="32"/>
      <c r="F259" s="14"/>
      <c r="G259" s="14"/>
      <c r="H259" s="14"/>
      <c r="I259" s="14"/>
      <c r="J259" s="14"/>
      <c r="K259" s="14"/>
      <c r="L259" s="23" t="str">
        <f t="array" ref="L259">IF(M259="","",XLOOKUP(M259,selector_05,selector_05_ids,""))</f>
        <v/>
      </c>
      <c r="M259" s="25"/>
      <c r="N259" s="23" t="str">
        <f t="array" ref="N259">IF(O259="","",XLOOKUP(O259,selector_06,selector_06_ids,""))</f>
        <v/>
      </c>
      <c r="O259" s="25"/>
      <c r="P259" s="14"/>
      <c r="AK259" s="19" t="s">
        <v>68</v>
      </c>
      <c r="AL259" s="19" t="s">
        <v>68</v>
      </c>
    </row>
    <row r="260">
      <c r="A260" s="14"/>
      <c r="B260" s="14"/>
      <c r="C260" s="23" t="str">
        <f t="array" ref="C260">IF(D260="","",XLOOKUP(D260,selector_23,selector_23_ids,""))</f>
        <v/>
      </c>
      <c r="D260" s="25"/>
      <c r="E260" s="32"/>
      <c r="F260" s="14"/>
      <c r="G260" s="14"/>
      <c r="H260" s="14"/>
      <c r="I260" s="14"/>
      <c r="J260" s="14"/>
      <c r="K260" s="14"/>
      <c r="L260" s="23" t="str">
        <f t="array" ref="L260">IF(M260="","",XLOOKUP(M260,selector_05,selector_05_ids,""))</f>
        <v/>
      </c>
      <c r="M260" s="25"/>
      <c r="N260" s="23" t="str">
        <f t="array" ref="N260">IF(O260="","",XLOOKUP(O260,selector_06,selector_06_ids,""))</f>
        <v/>
      </c>
      <c r="O260" s="25"/>
      <c r="P260" s="14"/>
      <c r="AK260" s="19" t="s">
        <v>68</v>
      </c>
      <c r="AL260" s="19" t="s">
        <v>68</v>
      </c>
    </row>
    <row r="261">
      <c r="A261" s="14"/>
      <c r="B261" s="14"/>
      <c r="C261" s="23" t="str">
        <f t="array" ref="C261">IF(D261="","",XLOOKUP(D261,selector_23,selector_23_ids,""))</f>
        <v/>
      </c>
      <c r="D261" s="25"/>
      <c r="E261" s="32"/>
      <c r="F261" s="14"/>
      <c r="G261" s="14"/>
      <c r="H261" s="14"/>
      <c r="I261" s="14"/>
      <c r="J261" s="14"/>
      <c r="K261" s="14"/>
      <c r="L261" s="23" t="str">
        <f t="array" ref="L261">IF(M261="","",XLOOKUP(M261,selector_05,selector_05_ids,""))</f>
        <v/>
      </c>
      <c r="M261" s="25"/>
      <c r="N261" s="23" t="str">
        <f t="array" ref="N261">IF(O261="","",XLOOKUP(O261,selector_06,selector_06_ids,""))</f>
        <v/>
      </c>
      <c r="O261" s="25"/>
      <c r="P261" s="14"/>
      <c r="AK261" s="19" t="s">
        <v>68</v>
      </c>
      <c r="AL261" s="19" t="s">
        <v>68</v>
      </c>
    </row>
    <row r="262">
      <c r="A262" s="14"/>
      <c r="B262" s="14"/>
      <c r="C262" s="23" t="str">
        <f t="array" ref="C262">IF(D262="","",XLOOKUP(D262,selector_23,selector_23_ids,""))</f>
        <v/>
      </c>
      <c r="D262" s="25"/>
      <c r="E262" s="32"/>
      <c r="F262" s="14"/>
      <c r="G262" s="14"/>
      <c r="H262" s="14"/>
      <c r="I262" s="14"/>
      <c r="J262" s="14"/>
      <c r="K262" s="14"/>
      <c r="L262" s="23" t="str">
        <f t="array" ref="L262">IF(M262="","",XLOOKUP(M262,selector_05,selector_05_ids,""))</f>
        <v/>
      </c>
      <c r="M262" s="25"/>
      <c r="N262" s="23" t="str">
        <f t="array" ref="N262">IF(O262="","",XLOOKUP(O262,selector_06,selector_06_ids,""))</f>
        <v/>
      </c>
      <c r="O262" s="25"/>
      <c r="P262" s="14"/>
      <c r="AK262" s="19" t="s">
        <v>68</v>
      </c>
      <c r="AL262" s="19" t="s">
        <v>68</v>
      </c>
    </row>
    <row r="263">
      <c r="A263" s="14"/>
      <c r="B263" s="14"/>
      <c r="C263" s="23" t="str">
        <f t="array" ref="C263">IF(D263="","",XLOOKUP(D263,selector_23,selector_23_ids,""))</f>
        <v/>
      </c>
      <c r="D263" s="25"/>
      <c r="E263" s="32"/>
      <c r="F263" s="14"/>
      <c r="G263" s="14"/>
      <c r="H263" s="14"/>
      <c r="I263" s="14"/>
      <c r="J263" s="14"/>
      <c r="K263" s="14"/>
      <c r="L263" s="23" t="str">
        <f t="array" ref="L263">IF(M263="","",XLOOKUP(M263,selector_05,selector_05_ids,""))</f>
        <v/>
      </c>
      <c r="M263" s="25"/>
      <c r="N263" s="23" t="str">
        <f t="array" ref="N263">IF(O263="","",XLOOKUP(O263,selector_06,selector_06_ids,""))</f>
        <v/>
      </c>
      <c r="O263" s="25"/>
      <c r="P263" s="14"/>
      <c r="AK263" s="19" t="s">
        <v>68</v>
      </c>
      <c r="AL263" s="19" t="s">
        <v>68</v>
      </c>
    </row>
    <row r="264">
      <c r="A264" s="14"/>
      <c r="B264" s="14"/>
      <c r="C264" s="23" t="str">
        <f t="array" ref="C264">IF(D264="","",XLOOKUP(D264,selector_23,selector_23_ids,""))</f>
        <v/>
      </c>
      <c r="D264" s="25"/>
      <c r="E264" s="32"/>
      <c r="F264" s="14"/>
      <c r="G264" s="14"/>
      <c r="H264" s="14"/>
      <c r="I264" s="14"/>
      <c r="J264" s="14"/>
      <c r="K264" s="14"/>
      <c r="L264" s="23" t="str">
        <f t="array" ref="L264">IF(M264="","",XLOOKUP(M264,selector_05,selector_05_ids,""))</f>
        <v/>
      </c>
      <c r="M264" s="25"/>
      <c r="N264" s="23" t="str">
        <f t="array" ref="N264">IF(O264="","",XLOOKUP(O264,selector_06,selector_06_ids,""))</f>
        <v/>
      </c>
      <c r="O264" s="25"/>
      <c r="P264" s="14"/>
      <c r="AK264" s="19" t="s">
        <v>68</v>
      </c>
      <c r="AL264" s="19" t="s">
        <v>68</v>
      </c>
    </row>
    <row r="265">
      <c r="A265" s="14"/>
      <c r="B265" s="14"/>
      <c r="C265" s="23" t="str">
        <f t="array" ref="C265">IF(D265="","",XLOOKUP(D265,selector_23,selector_23_ids,""))</f>
        <v/>
      </c>
      <c r="D265" s="25"/>
      <c r="E265" s="32"/>
      <c r="F265" s="14"/>
      <c r="G265" s="14"/>
      <c r="H265" s="14"/>
      <c r="I265" s="14"/>
      <c r="J265" s="14"/>
      <c r="K265" s="14"/>
      <c r="L265" s="23" t="str">
        <f t="array" ref="L265">IF(M265="","",XLOOKUP(M265,selector_05,selector_05_ids,""))</f>
        <v/>
      </c>
      <c r="M265" s="25"/>
      <c r="N265" s="23" t="str">
        <f t="array" ref="N265">IF(O265="","",XLOOKUP(O265,selector_06,selector_06_ids,""))</f>
        <v/>
      </c>
      <c r="O265" s="25"/>
      <c r="P265" s="14"/>
      <c r="AK265" s="19" t="s">
        <v>68</v>
      </c>
      <c r="AL265" s="19" t="s">
        <v>68</v>
      </c>
    </row>
    <row r="266">
      <c r="A266" s="14"/>
      <c r="B266" s="14"/>
      <c r="C266" s="23" t="str">
        <f t="array" ref="C266">IF(D266="","",XLOOKUP(D266,selector_23,selector_23_ids,""))</f>
        <v/>
      </c>
      <c r="D266" s="25"/>
      <c r="E266" s="32"/>
      <c r="F266" s="14"/>
      <c r="G266" s="14"/>
      <c r="H266" s="14"/>
      <c r="I266" s="14"/>
      <c r="J266" s="14"/>
      <c r="K266" s="14"/>
      <c r="L266" s="23" t="str">
        <f t="array" ref="L266">IF(M266="","",XLOOKUP(M266,selector_05,selector_05_ids,""))</f>
        <v/>
      </c>
      <c r="M266" s="25"/>
      <c r="N266" s="23" t="str">
        <f t="array" ref="N266">IF(O266="","",XLOOKUP(O266,selector_06,selector_06_ids,""))</f>
        <v/>
      </c>
      <c r="O266" s="25"/>
      <c r="P266" s="14"/>
      <c r="AK266" s="19" t="s">
        <v>68</v>
      </c>
      <c r="AL266" s="19" t="s">
        <v>68</v>
      </c>
    </row>
    <row r="267">
      <c r="A267" s="14"/>
      <c r="B267" s="14"/>
      <c r="C267" s="23" t="str">
        <f t="array" ref="C267">IF(D267="","",XLOOKUP(D267,selector_23,selector_23_ids,""))</f>
        <v/>
      </c>
      <c r="D267" s="25"/>
      <c r="E267" s="32"/>
      <c r="F267" s="14"/>
      <c r="G267" s="14"/>
      <c r="H267" s="14"/>
      <c r="I267" s="14"/>
      <c r="J267" s="14"/>
      <c r="K267" s="14"/>
      <c r="L267" s="23" t="str">
        <f t="array" ref="L267">IF(M267="","",XLOOKUP(M267,selector_05,selector_05_ids,""))</f>
        <v/>
      </c>
      <c r="M267" s="25"/>
      <c r="N267" s="23" t="str">
        <f t="array" ref="N267">IF(O267="","",XLOOKUP(O267,selector_06,selector_06_ids,""))</f>
        <v/>
      </c>
      <c r="O267" s="25"/>
      <c r="P267" s="14"/>
      <c r="AK267" s="19" t="s">
        <v>68</v>
      </c>
      <c r="AL267" s="19" t="s">
        <v>68</v>
      </c>
    </row>
    <row r="268">
      <c r="A268" s="14"/>
      <c r="B268" s="14"/>
      <c r="C268" s="23" t="str">
        <f t="array" ref="C268">IF(D268="","",XLOOKUP(D268,selector_23,selector_23_ids,""))</f>
        <v/>
      </c>
      <c r="D268" s="25"/>
      <c r="E268" s="32"/>
      <c r="F268" s="14"/>
      <c r="G268" s="14"/>
      <c r="H268" s="14"/>
      <c r="I268" s="14"/>
      <c r="J268" s="14"/>
      <c r="K268" s="14"/>
      <c r="L268" s="23" t="str">
        <f t="array" ref="L268">IF(M268="","",XLOOKUP(M268,selector_05,selector_05_ids,""))</f>
        <v/>
      </c>
      <c r="M268" s="25"/>
      <c r="N268" s="23" t="str">
        <f t="array" ref="N268">IF(O268="","",XLOOKUP(O268,selector_06,selector_06_ids,""))</f>
        <v/>
      </c>
      <c r="O268" s="25"/>
      <c r="P268" s="14"/>
      <c r="AK268" s="19" t="s">
        <v>68</v>
      </c>
      <c r="AL268" s="19" t="s">
        <v>68</v>
      </c>
    </row>
    <row r="269">
      <c r="A269" s="14"/>
      <c r="B269" s="14"/>
      <c r="C269" s="23" t="str">
        <f t="array" ref="C269">IF(D269="","",XLOOKUP(D269,selector_23,selector_23_ids,""))</f>
        <v/>
      </c>
      <c r="D269" s="25"/>
      <c r="E269" s="32"/>
      <c r="F269" s="14"/>
      <c r="G269" s="14"/>
      <c r="H269" s="14"/>
      <c r="I269" s="14"/>
      <c r="J269" s="14"/>
      <c r="K269" s="14"/>
      <c r="L269" s="23" t="str">
        <f t="array" ref="L269">IF(M269="","",XLOOKUP(M269,selector_05,selector_05_ids,""))</f>
        <v/>
      </c>
      <c r="M269" s="25"/>
      <c r="N269" s="23" t="str">
        <f t="array" ref="N269">IF(O269="","",XLOOKUP(O269,selector_06,selector_06_ids,""))</f>
        <v/>
      </c>
      <c r="O269" s="25"/>
      <c r="P269" s="14"/>
      <c r="AK269" s="19" t="s">
        <v>68</v>
      </c>
      <c r="AL269" s="19" t="s">
        <v>68</v>
      </c>
    </row>
    <row r="270">
      <c r="A270" s="14"/>
      <c r="B270" s="14"/>
      <c r="C270" s="23" t="str">
        <f t="array" ref="C270">IF(D270="","",XLOOKUP(D270,selector_23,selector_23_ids,""))</f>
        <v/>
      </c>
      <c r="D270" s="25"/>
      <c r="E270" s="32"/>
      <c r="F270" s="14"/>
      <c r="G270" s="14"/>
      <c r="H270" s="14"/>
      <c r="I270" s="14"/>
      <c r="J270" s="14"/>
      <c r="K270" s="14"/>
      <c r="L270" s="23" t="str">
        <f t="array" ref="L270">IF(M270="","",XLOOKUP(M270,selector_05,selector_05_ids,""))</f>
        <v/>
      </c>
      <c r="M270" s="25"/>
      <c r="N270" s="23" t="str">
        <f t="array" ref="N270">IF(O270="","",XLOOKUP(O270,selector_06,selector_06_ids,""))</f>
        <v/>
      </c>
      <c r="O270" s="25"/>
      <c r="P270" s="14"/>
      <c r="AK270" s="19" t="s">
        <v>68</v>
      </c>
      <c r="AL270" s="19" t="s">
        <v>68</v>
      </c>
    </row>
    <row r="271">
      <c r="A271" s="14"/>
      <c r="B271" s="14"/>
      <c r="C271" s="23" t="str">
        <f t="array" ref="C271">IF(D271="","",XLOOKUP(D271,selector_23,selector_23_ids,""))</f>
        <v/>
      </c>
      <c r="D271" s="25"/>
      <c r="E271" s="32"/>
      <c r="F271" s="14"/>
      <c r="G271" s="14"/>
      <c r="H271" s="14"/>
      <c r="I271" s="14"/>
      <c r="J271" s="14"/>
      <c r="K271" s="14"/>
      <c r="L271" s="23" t="str">
        <f t="array" ref="L271">IF(M271="","",XLOOKUP(M271,selector_05,selector_05_ids,""))</f>
        <v/>
      </c>
      <c r="M271" s="25"/>
      <c r="N271" s="23" t="str">
        <f t="array" ref="N271">IF(O271="","",XLOOKUP(O271,selector_06,selector_06_ids,""))</f>
        <v/>
      </c>
      <c r="O271" s="25"/>
      <c r="P271" s="14"/>
      <c r="AK271" s="19" t="s">
        <v>68</v>
      </c>
      <c r="AL271" s="19" t="s">
        <v>68</v>
      </c>
    </row>
    <row r="272">
      <c r="A272" s="14"/>
      <c r="B272" s="14"/>
      <c r="C272" s="23" t="str">
        <f t="array" ref="C272">IF(D272="","",XLOOKUP(D272,selector_23,selector_23_ids,""))</f>
        <v/>
      </c>
      <c r="D272" s="25"/>
      <c r="E272" s="32"/>
      <c r="F272" s="14"/>
      <c r="G272" s="14"/>
      <c r="H272" s="14"/>
      <c r="I272" s="14"/>
      <c r="J272" s="14"/>
      <c r="K272" s="14"/>
      <c r="L272" s="23" t="str">
        <f t="array" ref="L272">IF(M272="","",XLOOKUP(M272,selector_05,selector_05_ids,""))</f>
        <v/>
      </c>
      <c r="M272" s="25"/>
      <c r="N272" s="23" t="str">
        <f t="array" ref="N272">IF(O272="","",XLOOKUP(O272,selector_06,selector_06_ids,""))</f>
        <v/>
      </c>
      <c r="O272" s="25"/>
      <c r="P272" s="14"/>
      <c r="AK272" s="19" t="s">
        <v>68</v>
      </c>
      <c r="AL272" s="19" t="s">
        <v>68</v>
      </c>
    </row>
    <row r="273">
      <c r="A273" s="14"/>
      <c r="B273" s="14"/>
      <c r="C273" s="23" t="str">
        <f t="array" ref="C273">IF(D273="","",XLOOKUP(D273,selector_23,selector_23_ids,""))</f>
        <v/>
      </c>
      <c r="D273" s="25"/>
      <c r="E273" s="32"/>
      <c r="F273" s="14"/>
      <c r="G273" s="14"/>
      <c r="H273" s="14"/>
      <c r="I273" s="14"/>
      <c r="J273" s="14"/>
      <c r="K273" s="14"/>
      <c r="L273" s="23" t="str">
        <f t="array" ref="L273">IF(M273="","",XLOOKUP(M273,selector_05,selector_05_ids,""))</f>
        <v/>
      </c>
      <c r="M273" s="25"/>
      <c r="N273" s="23" t="str">
        <f t="array" ref="N273">IF(O273="","",XLOOKUP(O273,selector_06,selector_06_ids,""))</f>
        <v/>
      </c>
      <c r="O273" s="25"/>
      <c r="P273" s="14"/>
      <c r="AK273" s="19" t="s">
        <v>68</v>
      </c>
      <c r="AL273" s="19" t="s">
        <v>68</v>
      </c>
    </row>
    <row r="274">
      <c r="A274" s="14"/>
      <c r="B274" s="14"/>
      <c r="C274" s="23" t="str">
        <f t="array" ref="C274">IF(D274="","",XLOOKUP(D274,selector_23,selector_23_ids,""))</f>
        <v/>
      </c>
      <c r="D274" s="25"/>
      <c r="E274" s="32"/>
      <c r="F274" s="14"/>
      <c r="G274" s="14"/>
      <c r="H274" s="14"/>
      <c r="I274" s="14"/>
      <c r="J274" s="14"/>
      <c r="K274" s="14"/>
      <c r="L274" s="23" t="str">
        <f t="array" ref="L274">IF(M274="","",XLOOKUP(M274,selector_05,selector_05_ids,""))</f>
        <v/>
      </c>
      <c r="M274" s="25"/>
      <c r="N274" s="23" t="str">
        <f t="array" ref="N274">IF(O274="","",XLOOKUP(O274,selector_06,selector_06_ids,""))</f>
        <v/>
      </c>
      <c r="O274" s="25"/>
      <c r="P274" s="14"/>
      <c r="AK274" s="19" t="s">
        <v>68</v>
      </c>
      <c r="AL274" s="19" t="s">
        <v>68</v>
      </c>
    </row>
    <row r="275">
      <c r="A275" s="14"/>
      <c r="B275" s="14"/>
      <c r="C275" s="23" t="str">
        <f t="array" ref="C275">IF(D275="","",XLOOKUP(D275,selector_23,selector_23_ids,""))</f>
        <v/>
      </c>
      <c r="D275" s="25"/>
      <c r="E275" s="32"/>
      <c r="F275" s="14"/>
      <c r="G275" s="14"/>
      <c r="H275" s="14"/>
      <c r="I275" s="14"/>
      <c r="J275" s="14"/>
      <c r="K275" s="14"/>
      <c r="L275" s="23" t="str">
        <f t="array" ref="L275">IF(M275="","",XLOOKUP(M275,selector_05,selector_05_ids,""))</f>
        <v/>
      </c>
      <c r="M275" s="25"/>
      <c r="N275" s="23" t="str">
        <f t="array" ref="N275">IF(O275="","",XLOOKUP(O275,selector_06,selector_06_ids,""))</f>
        <v/>
      </c>
      <c r="O275" s="25"/>
      <c r="P275" s="14"/>
      <c r="AK275" s="19" t="s">
        <v>68</v>
      </c>
      <c r="AL275" s="19" t="s">
        <v>68</v>
      </c>
    </row>
    <row r="276">
      <c r="A276" s="14"/>
      <c r="B276" s="14"/>
      <c r="C276" s="23" t="str">
        <f t="array" ref="C276">IF(D276="","",XLOOKUP(D276,selector_23,selector_23_ids,""))</f>
        <v/>
      </c>
      <c r="D276" s="25"/>
      <c r="E276" s="32"/>
      <c r="F276" s="14"/>
      <c r="G276" s="14"/>
      <c r="H276" s="14"/>
      <c r="I276" s="14"/>
      <c r="J276" s="14"/>
      <c r="K276" s="14"/>
      <c r="L276" s="23" t="str">
        <f t="array" ref="L276">IF(M276="","",XLOOKUP(M276,selector_05,selector_05_ids,""))</f>
        <v/>
      </c>
      <c r="M276" s="25"/>
      <c r="N276" s="23" t="str">
        <f t="array" ref="N276">IF(O276="","",XLOOKUP(O276,selector_06,selector_06_ids,""))</f>
        <v/>
      </c>
      <c r="O276" s="25"/>
      <c r="P276" s="14"/>
      <c r="AK276" s="19" t="s">
        <v>68</v>
      </c>
      <c r="AL276" s="19" t="s">
        <v>68</v>
      </c>
    </row>
    <row r="277">
      <c r="A277" s="14"/>
      <c r="B277" s="14"/>
      <c r="C277" s="23" t="str">
        <f t="array" ref="C277">IF(D277="","",XLOOKUP(D277,selector_23,selector_23_ids,""))</f>
        <v/>
      </c>
      <c r="D277" s="25"/>
      <c r="E277" s="32"/>
      <c r="F277" s="14"/>
      <c r="G277" s="14"/>
      <c r="H277" s="14"/>
      <c r="I277" s="14"/>
      <c r="J277" s="14"/>
      <c r="K277" s="14"/>
      <c r="L277" s="23" t="str">
        <f t="array" ref="L277">IF(M277="","",XLOOKUP(M277,selector_05,selector_05_ids,""))</f>
        <v/>
      </c>
      <c r="M277" s="25"/>
      <c r="N277" s="23" t="str">
        <f t="array" ref="N277">IF(O277="","",XLOOKUP(O277,selector_06,selector_06_ids,""))</f>
        <v/>
      </c>
      <c r="O277" s="25"/>
      <c r="P277" s="14"/>
      <c r="AK277" s="19" t="s">
        <v>68</v>
      </c>
      <c r="AL277" s="19" t="s">
        <v>68</v>
      </c>
    </row>
    <row r="278">
      <c r="A278" s="14"/>
      <c r="B278" s="14"/>
      <c r="C278" s="23" t="str">
        <f t="array" ref="C278">IF(D278="","",XLOOKUP(D278,selector_23,selector_23_ids,""))</f>
        <v/>
      </c>
      <c r="D278" s="25"/>
      <c r="E278" s="32"/>
      <c r="F278" s="14"/>
      <c r="G278" s="14"/>
      <c r="H278" s="14"/>
      <c r="I278" s="14"/>
      <c r="J278" s="14"/>
      <c r="K278" s="14"/>
      <c r="L278" s="23" t="str">
        <f t="array" ref="L278">IF(M278="","",XLOOKUP(M278,selector_05,selector_05_ids,""))</f>
        <v/>
      </c>
      <c r="M278" s="25"/>
      <c r="N278" s="23" t="str">
        <f t="array" ref="N278">IF(O278="","",XLOOKUP(O278,selector_06,selector_06_ids,""))</f>
        <v/>
      </c>
      <c r="O278" s="25"/>
      <c r="P278" s="14"/>
      <c r="AK278" s="19" t="s">
        <v>68</v>
      </c>
      <c r="AL278" s="19" t="s">
        <v>68</v>
      </c>
    </row>
    <row r="279">
      <c r="A279" s="14"/>
      <c r="B279" s="14"/>
      <c r="C279" s="23" t="str">
        <f t="array" ref="C279">IF(D279="","",XLOOKUP(D279,selector_23,selector_23_ids,""))</f>
        <v/>
      </c>
      <c r="D279" s="25"/>
      <c r="E279" s="32"/>
      <c r="F279" s="14"/>
      <c r="G279" s="14"/>
      <c r="H279" s="14"/>
      <c r="I279" s="14"/>
      <c r="J279" s="14"/>
      <c r="K279" s="14"/>
      <c r="L279" s="23" t="str">
        <f t="array" ref="L279">IF(M279="","",XLOOKUP(M279,selector_05,selector_05_ids,""))</f>
        <v/>
      </c>
      <c r="M279" s="25"/>
      <c r="N279" s="23" t="str">
        <f t="array" ref="N279">IF(O279="","",XLOOKUP(O279,selector_06,selector_06_ids,""))</f>
        <v/>
      </c>
      <c r="O279" s="25"/>
      <c r="P279" s="14"/>
      <c r="AK279" s="19" t="s">
        <v>68</v>
      </c>
      <c r="AL279" s="19" t="s">
        <v>68</v>
      </c>
    </row>
    <row r="280">
      <c r="A280" s="14"/>
      <c r="B280" s="14"/>
      <c r="C280" s="23" t="str">
        <f t="array" ref="C280">IF(D280="","",XLOOKUP(D280,selector_23,selector_23_ids,""))</f>
        <v/>
      </c>
      <c r="D280" s="25"/>
      <c r="E280" s="32"/>
      <c r="F280" s="14"/>
      <c r="G280" s="14"/>
      <c r="H280" s="14"/>
      <c r="I280" s="14"/>
      <c r="J280" s="14"/>
      <c r="K280" s="14"/>
      <c r="L280" s="23" t="str">
        <f t="array" ref="L280">IF(M280="","",XLOOKUP(M280,selector_05,selector_05_ids,""))</f>
        <v/>
      </c>
      <c r="M280" s="25"/>
      <c r="N280" s="23" t="str">
        <f t="array" ref="N280">IF(O280="","",XLOOKUP(O280,selector_06,selector_06_ids,""))</f>
        <v/>
      </c>
      <c r="O280" s="25"/>
      <c r="P280" s="14"/>
      <c r="AK280" s="19" t="s">
        <v>68</v>
      </c>
      <c r="AL280" s="19" t="s">
        <v>68</v>
      </c>
    </row>
    <row r="281">
      <c r="A281" s="14"/>
      <c r="B281" s="14"/>
      <c r="C281" s="23" t="str">
        <f t="array" ref="C281">IF(D281="","",XLOOKUP(D281,selector_23,selector_23_ids,""))</f>
        <v/>
      </c>
      <c r="D281" s="25"/>
      <c r="E281" s="32"/>
      <c r="F281" s="14"/>
      <c r="G281" s="14"/>
      <c r="H281" s="14"/>
      <c r="I281" s="14"/>
      <c r="J281" s="14"/>
      <c r="K281" s="14"/>
      <c r="L281" s="23" t="str">
        <f t="array" ref="L281">IF(M281="","",XLOOKUP(M281,selector_05,selector_05_ids,""))</f>
        <v/>
      </c>
      <c r="M281" s="25"/>
      <c r="N281" s="23" t="str">
        <f t="array" ref="N281">IF(O281="","",XLOOKUP(O281,selector_06,selector_06_ids,""))</f>
        <v/>
      </c>
      <c r="O281" s="25"/>
      <c r="P281" s="14"/>
      <c r="AK281" s="19" t="s">
        <v>68</v>
      </c>
      <c r="AL281" s="19" t="s">
        <v>68</v>
      </c>
    </row>
    <row r="282">
      <c r="A282" s="14"/>
      <c r="B282" s="14"/>
      <c r="C282" s="23" t="str">
        <f t="array" ref="C282">IF(D282="","",XLOOKUP(D282,selector_23,selector_23_ids,""))</f>
        <v/>
      </c>
      <c r="D282" s="25"/>
      <c r="E282" s="32"/>
      <c r="F282" s="14"/>
      <c r="G282" s="14"/>
      <c r="H282" s="14"/>
      <c r="I282" s="14"/>
      <c r="J282" s="14"/>
      <c r="K282" s="14"/>
      <c r="L282" s="23" t="str">
        <f t="array" ref="L282">IF(M282="","",XLOOKUP(M282,selector_05,selector_05_ids,""))</f>
        <v/>
      </c>
      <c r="M282" s="25"/>
      <c r="N282" s="23" t="str">
        <f t="array" ref="N282">IF(O282="","",XLOOKUP(O282,selector_06,selector_06_ids,""))</f>
        <v/>
      </c>
      <c r="O282" s="25"/>
      <c r="P282" s="14"/>
      <c r="AK282" s="19" t="s">
        <v>68</v>
      </c>
      <c r="AL282" s="19" t="s">
        <v>68</v>
      </c>
    </row>
    <row r="283">
      <c r="A283" s="14"/>
      <c r="B283" s="14"/>
      <c r="C283" s="23" t="str">
        <f t="array" ref="C283">IF(D283="","",XLOOKUP(D283,selector_23,selector_23_ids,""))</f>
        <v/>
      </c>
      <c r="D283" s="25"/>
      <c r="E283" s="32"/>
      <c r="F283" s="14"/>
      <c r="G283" s="14"/>
      <c r="H283" s="14"/>
      <c r="I283" s="14"/>
      <c r="J283" s="14"/>
      <c r="K283" s="14"/>
      <c r="L283" s="23" t="str">
        <f t="array" ref="L283">IF(M283="","",XLOOKUP(M283,selector_05,selector_05_ids,""))</f>
        <v/>
      </c>
      <c r="M283" s="25"/>
      <c r="N283" s="23" t="str">
        <f t="array" ref="N283">IF(O283="","",XLOOKUP(O283,selector_06,selector_06_ids,""))</f>
        <v/>
      </c>
      <c r="O283" s="25"/>
      <c r="P283" s="14"/>
      <c r="AK283" s="19" t="s">
        <v>68</v>
      </c>
      <c r="AL283" s="19" t="s">
        <v>68</v>
      </c>
    </row>
    <row r="284">
      <c r="A284" s="14"/>
      <c r="B284" s="14"/>
      <c r="C284" s="23" t="str">
        <f t="array" ref="C284">IF(D284="","",XLOOKUP(D284,selector_23,selector_23_ids,""))</f>
        <v/>
      </c>
      <c r="D284" s="25"/>
      <c r="E284" s="32"/>
      <c r="F284" s="14"/>
      <c r="G284" s="14"/>
      <c r="H284" s="14"/>
      <c r="I284" s="14"/>
      <c r="J284" s="14"/>
      <c r="K284" s="14"/>
      <c r="L284" s="23" t="str">
        <f t="array" ref="L284">IF(M284="","",XLOOKUP(M284,selector_05,selector_05_ids,""))</f>
        <v/>
      </c>
      <c r="M284" s="25"/>
      <c r="N284" s="23" t="str">
        <f t="array" ref="N284">IF(O284="","",XLOOKUP(O284,selector_06,selector_06_ids,""))</f>
        <v/>
      </c>
      <c r="O284" s="25"/>
      <c r="P284" s="14"/>
      <c r="AK284" s="19" t="s">
        <v>68</v>
      </c>
      <c r="AL284" s="19" t="s">
        <v>68</v>
      </c>
    </row>
    <row r="285">
      <c r="A285" s="14"/>
      <c r="B285" s="14"/>
      <c r="C285" s="23" t="str">
        <f t="array" ref="C285">IF(D285="","",XLOOKUP(D285,selector_23,selector_23_ids,""))</f>
        <v/>
      </c>
      <c r="D285" s="25"/>
      <c r="E285" s="32"/>
      <c r="F285" s="14"/>
      <c r="G285" s="14"/>
      <c r="H285" s="14"/>
      <c r="I285" s="14"/>
      <c r="J285" s="14"/>
      <c r="K285" s="14"/>
      <c r="L285" s="23" t="str">
        <f t="array" ref="L285">IF(M285="","",XLOOKUP(M285,selector_05,selector_05_ids,""))</f>
        <v/>
      </c>
      <c r="M285" s="25"/>
      <c r="N285" s="23" t="str">
        <f t="array" ref="N285">IF(O285="","",XLOOKUP(O285,selector_06,selector_06_ids,""))</f>
        <v/>
      </c>
      <c r="O285" s="25"/>
      <c r="P285" s="14"/>
      <c r="AK285" s="19" t="s">
        <v>68</v>
      </c>
      <c r="AL285" s="19" t="s">
        <v>68</v>
      </c>
    </row>
    <row r="286">
      <c r="A286" s="14"/>
      <c r="B286" s="14"/>
      <c r="C286" s="23" t="str">
        <f t="array" ref="C286">IF(D286="","",XLOOKUP(D286,selector_23,selector_23_ids,""))</f>
        <v/>
      </c>
      <c r="D286" s="25"/>
      <c r="E286" s="32"/>
      <c r="F286" s="14"/>
      <c r="G286" s="14"/>
      <c r="H286" s="14"/>
      <c r="I286" s="14"/>
      <c r="J286" s="14"/>
      <c r="K286" s="14"/>
      <c r="L286" s="23" t="str">
        <f t="array" ref="L286">IF(M286="","",XLOOKUP(M286,selector_05,selector_05_ids,""))</f>
        <v/>
      </c>
      <c r="M286" s="25"/>
      <c r="N286" s="23" t="str">
        <f t="array" ref="N286">IF(O286="","",XLOOKUP(O286,selector_06,selector_06_ids,""))</f>
        <v/>
      </c>
      <c r="O286" s="25"/>
      <c r="P286" s="14"/>
      <c r="AK286" s="19" t="s">
        <v>68</v>
      </c>
      <c r="AL286" s="19" t="s">
        <v>68</v>
      </c>
    </row>
    <row r="287">
      <c r="A287" s="14"/>
      <c r="B287" s="14"/>
      <c r="C287" s="23" t="str">
        <f t="array" ref="C287">IF(D287="","",XLOOKUP(D287,selector_23,selector_23_ids,""))</f>
        <v/>
      </c>
      <c r="D287" s="25"/>
      <c r="E287" s="32"/>
      <c r="F287" s="14"/>
      <c r="G287" s="14"/>
      <c r="H287" s="14"/>
      <c r="I287" s="14"/>
      <c r="J287" s="14"/>
      <c r="K287" s="14"/>
      <c r="L287" s="23" t="str">
        <f t="array" ref="L287">IF(M287="","",XLOOKUP(M287,selector_05,selector_05_ids,""))</f>
        <v/>
      </c>
      <c r="M287" s="25"/>
      <c r="N287" s="23" t="str">
        <f t="array" ref="N287">IF(O287="","",XLOOKUP(O287,selector_06,selector_06_ids,""))</f>
        <v/>
      </c>
      <c r="O287" s="25"/>
      <c r="P287" s="14"/>
      <c r="AK287" s="19" t="s">
        <v>68</v>
      </c>
      <c r="AL287" s="19" t="s">
        <v>68</v>
      </c>
    </row>
    <row r="288">
      <c r="A288" s="14"/>
      <c r="B288" s="14"/>
      <c r="C288" s="23" t="str">
        <f t="array" ref="C288">IF(D288="","",XLOOKUP(D288,selector_23,selector_23_ids,""))</f>
        <v/>
      </c>
      <c r="D288" s="25"/>
      <c r="E288" s="32"/>
      <c r="F288" s="14"/>
      <c r="G288" s="14"/>
      <c r="H288" s="14"/>
      <c r="I288" s="14"/>
      <c r="J288" s="14"/>
      <c r="K288" s="14"/>
      <c r="L288" s="23" t="str">
        <f t="array" ref="L288">IF(M288="","",XLOOKUP(M288,selector_05,selector_05_ids,""))</f>
        <v/>
      </c>
      <c r="M288" s="25"/>
      <c r="N288" s="23" t="str">
        <f t="array" ref="N288">IF(O288="","",XLOOKUP(O288,selector_06,selector_06_ids,""))</f>
        <v/>
      </c>
      <c r="O288" s="25"/>
      <c r="P288" s="14"/>
      <c r="AK288" s="19" t="s">
        <v>68</v>
      </c>
      <c r="AL288" s="19" t="s">
        <v>68</v>
      </c>
    </row>
    <row r="289">
      <c r="A289" s="14"/>
      <c r="B289" s="14"/>
      <c r="C289" s="23" t="str">
        <f t="array" ref="C289">IF(D289="","",XLOOKUP(D289,selector_23,selector_23_ids,""))</f>
        <v/>
      </c>
      <c r="D289" s="25"/>
      <c r="E289" s="32"/>
      <c r="F289" s="14"/>
      <c r="G289" s="14"/>
      <c r="H289" s="14"/>
      <c r="I289" s="14"/>
      <c r="J289" s="14"/>
      <c r="K289" s="14"/>
      <c r="L289" s="23" t="str">
        <f t="array" ref="L289">IF(M289="","",XLOOKUP(M289,selector_05,selector_05_ids,""))</f>
        <v/>
      </c>
      <c r="M289" s="25"/>
      <c r="N289" s="23" t="str">
        <f t="array" ref="N289">IF(O289="","",XLOOKUP(O289,selector_06,selector_06_ids,""))</f>
        <v/>
      </c>
      <c r="O289" s="25"/>
      <c r="P289" s="14"/>
      <c r="AK289" s="19" t="s">
        <v>68</v>
      </c>
      <c r="AL289" s="19" t="s">
        <v>68</v>
      </c>
    </row>
    <row r="290">
      <c r="A290" s="14"/>
      <c r="B290" s="14"/>
      <c r="C290" s="23" t="str">
        <f t="array" ref="C290">IF(D290="","",XLOOKUP(D290,selector_23,selector_23_ids,""))</f>
        <v/>
      </c>
      <c r="D290" s="25"/>
      <c r="E290" s="32"/>
      <c r="F290" s="14"/>
      <c r="G290" s="14"/>
      <c r="H290" s="14"/>
      <c r="I290" s="14"/>
      <c r="J290" s="14"/>
      <c r="K290" s="14"/>
      <c r="L290" s="23" t="str">
        <f t="array" ref="L290">IF(M290="","",XLOOKUP(M290,selector_05,selector_05_ids,""))</f>
        <v/>
      </c>
      <c r="M290" s="25"/>
      <c r="N290" s="23" t="str">
        <f t="array" ref="N290">IF(O290="","",XLOOKUP(O290,selector_06,selector_06_ids,""))</f>
        <v/>
      </c>
      <c r="O290" s="25"/>
      <c r="P290" s="14"/>
      <c r="AK290" s="19" t="s">
        <v>68</v>
      </c>
      <c r="AL290" s="19" t="s">
        <v>68</v>
      </c>
    </row>
    <row r="291">
      <c r="A291" s="14"/>
      <c r="B291" s="14"/>
      <c r="C291" s="23" t="str">
        <f t="array" ref="C291">IF(D291="","",XLOOKUP(D291,selector_23,selector_23_ids,""))</f>
        <v/>
      </c>
      <c r="D291" s="25"/>
      <c r="E291" s="32"/>
      <c r="F291" s="14"/>
      <c r="G291" s="14"/>
      <c r="H291" s="14"/>
      <c r="I291" s="14"/>
      <c r="J291" s="14"/>
      <c r="K291" s="14"/>
      <c r="L291" s="23" t="str">
        <f t="array" ref="L291">IF(M291="","",XLOOKUP(M291,selector_05,selector_05_ids,""))</f>
        <v/>
      </c>
      <c r="M291" s="25"/>
      <c r="N291" s="23" t="str">
        <f t="array" ref="N291">IF(O291="","",XLOOKUP(O291,selector_06,selector_06_ids,""))</f>
        <v/>
      </c>
      <c r="O291" s="25"/>
      <c r="P291" s="14"/>
      <c r="AK291" s="19" t="s">
        <v>68</v>
      </c>
      <c r="AL291" s="19" t="s">
        <v>68</v>
      </c>
    </row>
    <row r="292">
      <c r="A292" s="14"/>
      <c r="B292" s="14"/>
      <c r="C292" s="23" t="str">
        <f t="array" ref="C292">IF(D292="","",XLOOKUP(D292,selector_23,selector_23_ids,""))</f>
        <v/>
      </c>
      <c r="D292" s="25"/>
      <c r="E292" s="32"/>
      <c r="F292" s="14"/>
      <c r="G292" s="14"/>
      <c r="H292" s="14"/>
      <c r="I292" s="14"/>
      <c r="J292" s="14"/>
      <c r="K292" s="14"/>
      <c r="L292" s="23" t="str">
        <f t="array" ref="L292">IF(M292="","",XLOOKUP(M292,selector_05,selector_05_ids,""))</f>
        <v/>
      </c>
      <c r="M292" s="25"/>
      <c r="N292" s="23" t="str">
        <f t="array" ref="N292">IF(O292="","",XLOOKUP(O292,selector_06,selector_06_ids,""))</f>
        <v/>
      </c>
      <c r="O292" s="25"/>
      <c r="P292" s="14"/>
      <c r="AK292" s="19" t="s">
        <v>68</v>
      </c>
      <c r="AL292" s="19" t="s">
        <v>68</v>
      </c>
    </row>
    <row r="293">
      <c r="A293" s="14"/>
      <c r="B293" s="14"/>
      <c r="C293" s="23" t="str">
        <f t="array" ref="C293">IF(D293="","",XLOOKUP(D293,selector_23,selector_23_ids,""))</f>
        <v/>
      </c>
      <c r="D293" s="25"/>
      <c r="E293" s="32"/>
      <c r="F293" s="14"/>
      <c r="G293" s="14"/>
      <c r="H293" s="14"/>
      <c r="I293" s="14"/>
      <c r="J293" s="14"/>
      <c r="K293" s="14"/>
      <c r="L293" s="23" t="str">
        <f t="array" ref="L293">IF(M293="","",XLOOKUP(M293,selector_05,selector_05_ids,""))</f>
        <v/>
      </c>
      <c r="M293" s="25"/>
      <c r="N293" s="23" t="str">
        <f t="array" ref="N293">IF(O293="","",XLOOKUP(O293,selector_06,selector_06_ids,""))</f>
        <v/>
      </c>
      <c r="O293" s="25"/>
      <c r="P293" s="14"/>
      <c r="AK293" s="19" t="s">
        <v>68</v>
      </c>
      <c r="AL293" s="19" t="s">
        <v>68</v>
      </c>
    </row>
    <row r="294">
      <c r="A294" s="14"/>
      <c r="B294" s="14"/>
      <c r="C294" s="23" t="str">
        <f t="array" ref="C294">IF(D294="","",XLOOKUP(D294,selector_23,selector_23_ids,""))</f>
        <v/>
      </c>
      <c r="D294" s="25"/>
      <c r="E294" s="32"/>
      <c r="F294" s="14"/>
      <c r="G294" s="14"/>
      <c r="H294" s="14"/>
      <c r="I294" s="14"/>
      <c r="J294" s="14"/>
      <c r="K294" s="14"/>
      <c r="L294" s="23" t="str">
        <f t="array" ref="L294">IF(M294="","",XLOOKUP(M294,selector_05,selector_05_ids,""))</f>
        <v/>
      </c>
      <c r="M294" s="25"/>
      <c r="N294" s="23" t="str">
        <f t="array" ref="N294">IF(O294="","",XLOOKUP(O294,selector_06,selector_06_ids,""))</f>
        <v/>
      </c>
      <c r="O294" s="25"/>
      <c r="P294" s="14"/>
      <c r="AK294" s="19" t="s">
        <v>68</v>
      </c>
      <c r="AL294" s="19" t="s">
        <v>68</v>
      </c>
    </row>
    <row r="295">
      <c r="A295" s="14"/>
      <c r="B295" s="14"/>
      <c r="C295" s="23" t="str">
        <f t="array" ref="C295">IF(D295="","",XLOOKUP(D295,selector_23,selector_23_ids,""))</f>
        <v/>
      </c>
      <c r="D295" s="25"/>
      <c r="E295" s="32"/>
      <c r="F295" s="14"/>
      <c r="G295" s="14"/>
      <c r="H295" s="14"/>
      <c r="I295" s="14"/>
      <c r="J295" s="14"/>
      <c r="K295" s="14"/>
      <c r="L295" s="23" t="str">
        <f t="array" ref="L295">IF(M295="","",XLOOKUP(M295,selector_05,selector_05_ids,""))</f>
        <v/>
      </c>
      <c r="M295" s="25"/>
      <c r="N295" s="23" t="str">
        <f t="array" ref="N295">IF(O295="","",XLOOKUP(O295,selector_06,selector_06_ids,""))</f>
        <v/>
      </c>
      <c r="O295" s="25"/>
      <c r="P295" s="14"/>
      <c r="AK295" s="19" t="s">
        <v>68</v>
      </c>
      <c r="AL295" s="19" t="s">
        <v>68</v>
      </c>
    </row>
    <row r="296">
      <c r="A296" s="14"/>
      <c r="B296" s="14"/>
      <c r="C296" s="23" t="str">
        <f t="array" ref="C296">IF(D296="","",XLOOKUP(D296,selector_23,selector_23_ids,""))</f>
        <v/>
      </c>
      <c r="D296" s="25"/>
      <c r="E296" s="32"/>
      <c r="F296" s="14"/>
      <c r="G296" s="14"/>
      <c r="H296" s="14"/>
      <c r="I296" s="14"/>
      <c r="J296" s="14"/>
      <c r="K296" s="14"/>
      <c r="L296" s="23" t="str">
        <f t="array" ref="L296">IF(M296="","",XLOOKUP(M296,selector_05,selector_05_ids,""))</f>
        <v/>
      </c>
      <c r="M296" s="25"/>
      <c r="N296" s="23" t="str">
        <f t="array" ref="N296">IF(O296="","",XLOOKUP(O296,selector_06,selector_06_ids,""))</f>
        <v/>
      </c>
      <c r="O296" s="25"/>
      <c r="P296" s="14"/>
      <c r="AK296" s="19" t="s">
        <v>68</v>
      </c>
      <c r="AL296" s="19" t="s">
        <v>68</v>
      </c>
    </row>
    <row r="297">
      <c r="A297" s="14"/>
      <c r="B297" s="14"/>
      <c r="C297" s="23" t="str">
        <f t="array" ref="C297">IF(D297="","",XLOOKUP(D297,selector_23,selector_23_ids,""))</f>
        <v/>
      </c>
      <c r="D297" s="25"/>
      <c r="E297" s="32"/>
      <c r="F297" s="14"/>
      <c r="G297" s="14"/>
      <c r="H297" s="14"/>
      <c r="I297" s="14"/>
      <c r="J297" s="14"/>
      <c r="K297" s="14"/>
      <c r="L297" s="23" t="str">
        <f t="array" ref="L297">IF(M297="","",XLOOKUP(M297,selector_05,selector_05_ids,""))</f>
        <v/>
      </c>
      <c r="M297" s="25"/>
      <c r="N297" s="23" t="str">
        <f t="array" ref="N297">IF(O297="","",XLOOKUP(O297,selector_06,selector_06_ids,""))</f>
        <v/>
      </c>
      <c r="O297" s="25"/>
      <c r="P297" s="14"/>
      <c r="AK297" s="19" t="s">
        <v>68</v>
      </c>
      <c r="AL297" s="19" t="s">
        <v>68</v>
      </c>
    </row>
    <row r="298">
      <c r="A298" s="14"/>
      <c r="B298" s="14"/>
      <c r="C298" s="23" t="str">
        <f t="array" ref="C298">IF(D298="","",XLOOKUP(D298,selector_23,selector_23_ids,""))</f>
        <v/>
      </c>
      <c r="D298" s="25"/>
      <c r="E298" s="32"/>
      <c r="F298" s="14"/>
      <c r="G298" s="14"/>
      <c r="H298" s="14"/>
      <c r="I298" s="14"/>
      <c r="J298" s="14"/>
      <c r="K298" s="14"/>
      <c r="L298" s="23" t="str">
        <f t="array" ref="L298">IF(M298="","",XLOOKUP(M298,selector_05,selector_05_ids,""))</f>
        <v/>
      </c>
      <c r="M298" s="25"/>
      <c r="N298" s="23" t="str">
        <f t="array" ref="N298">IF(O298="","",XLOOKUP(O298,selector_06,selector_06_ids,""))</f>
        <v/>
      </c>
      <c r="O298" s="25"/>
      <c r="P298" s="14"/>
      <c r="AK298" s="19" t="s">
        <v>68</v>
      </c>
      <c r="AL298" s="19" t="s">
        <v>68</v>
      </c>
    </row>
    <row r="299">
      <c r="A299" s="14"/>
      <c r="B299" s="14"/>
      <c r="C299" s="23" t="str">
        <f t="array" ref="C299">IF(D299="","",XLOOKUP(D299,selector_23,selector_23_ids,""))</f>
        <v/>
      </c>
      <c r="D299" s="25"/>
      <c r="E299" s="32"/>
      <c r="F299" s="14"/>
      <c r="G299" s="14"/>
      <c r="H299" s="14"/>
      <c r="I299" s="14"/>
      <c r="J299" s="14"/>
      <c r="K299" s="14"/>
      <c r="L299" s="23" t="str">
        <f t="array" ref="L299">IF(M299="","",XLOOKUP(M299,selector_05,selector_05_ids,""))</f>
        <v/>
      </c>
      <c r="M299" s="25"/>
      <c r="N299" s="23" t="str">
        <f t="array" ref="N299">IF(O299="","",XLOOKUP(O299,selector_06,selector_06_ids,""))</f>
        <v/>
      </c>
      <c r="O299" s="25"/>
      <c r="P299" s="14"/>
      <c r="AK299" s="19" t="s">
        <v>68</v>
      </c>
      <c r="AL299" s="19" t="s">
        <v>68</v>
      </c>
    </row>
    <row r="300">
      <c r="A300" s="14"/>
      <c r="B300" s="14"/>
      <c r="C300" s="23" t="str">
        <f t="array" ref="C300">IF(D300="","",XLOOKUP(D300,selector_23,selector_23_ids,""))</f>
        <v/>
      </c>
      <c r="D300" s="25"/>
      <c r="E300" s="32"/>
      <c r="F300" s="14"/>
      <c r="G300" s="14"/>
      <c r="H300" s="14"/>
      <c r="I300" s="14"/>
      <c r="J300" s="14"/>
      <c r="K300" s="14"/>
      <c r="L300" s="23" t="str">
        <f t="array" ref="L300">IF(M300="","",XLOOKUP(M300,selector_05,selector_05_ids,""))</f>
        <v/>
      </c>
      <c r="M300" s="25"/>
      <c r="N300" s="23" t="str">
        <f t="array" ref="N300">IF(O300="","",XLOOKUP(O300,selector_06,selector_06_ids,""))</f>
        <v/>
      </c>
      <c r="O300" s="25"/>
      <c r="P300" s="14"/>
      <c r="AK300" s="19" t="s">
        <v>68</v>
      </c>
      <c r="AL300" s="19" t="s">
        <v>68</v>
      </c>
    </row>
    <row r="301">
      <c r="A301" s="14"/>
      <c r="B301" s="14"/>
      <c r="C301" s="23" t="str">
        <f t="array" ref="C301">IF(D301="","",XLOOKUP(D301,selector_23,selector_23_ids,""))</f>
        <v/>
      </c>
      <c r="D301" s="25"/>
      <c r="E301" s="32"/>
      <c r="F301" s="14"/>
      <c r="G301" s="14"/>
      <c r="H301" s="14"/>
      <c r="I301" s="14"/>
      <c r="J301" s="14"/>
      <c r="K301" s="14"/>
      <c r="L301" s="23" t="str">
        <f t="array" ref="L301">IF(M301="","",XLOOKUP(M301,selector_05,selector_05_ids,""))</f>
        <v/>
      </c>
      <c r="M301" s="25"/>
      <c r="N301" s="23" t="str">
        <f t="array" ref="N301">IF(O301="","",XLOOKUP(O301,selector_06,selector_06_ids,""))</f>
        <v/>
      </c>
      <c r="O301" s="25"/>
      <c r="P301" s="14"/>
      <c r="AK301" s="19" t="s">
        <v>68</v>
      </c>
      <c r="AL301" s="19" t="s">
        <v>68</v>
      </c>
    </row>
    <row r="302">
      <c r="A302" s="14"/>
      <c r="B302" s="14"/>
      <c r="C302" s="23" t="str">
        <f t="array" ref="C302">IF(D302="","",XLOOKUP(D302,selector_23,selector_23_ids,""))</f>
        <v/>
      </c>
      <c r="D302" s="25"/>
      <c r="E302" s="32"/>
      <c r="F302" s="14"/>
      <c r="G302" s="14"/>
      <c r="H302" s="14"/>
      <c r="I302" s="14"/>
      <c r="J302" s="14"/>
      <c r="K302" s="14"/>
      <c r="L302" s="23" t="str">
        <f t="array" ref="L302">IF(M302="","",XLOOKUP(M302,selector_05,selector_05_ids,""))</f>
        <v/>
      </c>
      <c r="M302" s="25"/>
      <c r="N302" s="23" t="str">
        <f t="array" ref="N302">IF(O302="","",XLOOKUP(O302,selector_06,selector_06_ids,""))</f>
        <v/>
      </c>
      <c r="O302" s="25"/>
      <c r="P302" s="14"/>
      <c r="AK302" s="19" t="s">
        <v>68</v>
      </c>
      <c r="AL302" s="19" t="s">
        <v>68</v>
      </c>
    </row>
    <row r="303">
      <c r="A303" s="14"/>
      <c r="B303" s="14"/>
      <c r="C303" s="23" t="str">
        <f t="array" ref="C303">IF(D303="","",XLOOKUP(D303,selector_23,selector_23_ids,""))</f>
        <v/>
      </c>
      <c r="D303" s="25"/>
      <c r="E303" s="32"/>
      <c r="F303" s="14"/>
      <c r="G303" s="14"/>
      <c r="H303" s="14"/>
      <c r="I303" s="14"/>
      <c r="J303" s="14"/>
      <c r="K303" s="14"/>
      <c r="L303" s="23" t="str">
        <f t="array" ref="L303">IF(M303="","",XLOOKUP(M303,selector_05,selector_05_ids,""))</f>
        <v/>
      </c>
      <c r="M303" s="25"/>
      <c r="N303" s="23" t="str">
        <f t="array" ref="N303">IF(O303="","",XLOOKUP(O303,selector_06,selector_06_ids,""))</f>
        <v/>
      </c>
      <c r="O303" s="25"/>
      <c r="P303" s="14"/>
      <c r="AK303" s="19" t="s">
        <v>68</v>
      </c>
      <c r="AL303" s="19" t="s">
        <v>68</v>
      </c>
    </row>
    <row r="304">
      <c r="A304" s="14"/>
      <c r="B304" s="14"/>
      <c r="C304" s="23" t="str">
        <f t="array" ref="C304">IF(D304="","",XLOOKUP(D304,selector_23,selector_23_ids,""))</f>
        <v/>
      </c>
      <c r="D304" s="25"/>
      <c r="E304" s="32"/>
      <c r="F304" s="14"/>
      <c r="G304" s="14"/>
      <c r="H304" s="14"/>
      <c r="I304" s="14"/>
      <c r="J304" s="14"/>
      <c r="K304" s="14"/>
      <c r="L304" s="23" t="str">
        <f t="array" ref="L304">IF(M304="","",XLOOKUP(M304,selector_05,selector_05_ids,""))</f>
        <v/>
      </c>
      <c r="M304" s="25"/>
      <c r="N304" s="23" t="str">
        <f t="array" ref="N304">IF(O304="","",XLOOKUP(O304,selector_06,selector_06_ids,""))</f>
        <v/>
      </c>
      <c r="O304" s="25"/>
      <c r="P304" s="14"/>
      <c r="AK304" s="19" t="s">
        <v>68</v>
      </c>
      <c r="AL304" s="19" t="s">
        <v>68</v>
      </c>
    </row>
    <row r="305">
      <c r="A305" s="14"/>
      <c r="B305" s="14"/>
      <c r="C305" s="23" t="str">
        <f t="array" ref="C305">IF(D305="","",XLOOKUP(D305,selector_23,selector_23_ids,""))</f>
        <v/>
      </c>
      <c r="D305" s="25"/>
      <c r="E305" s="32"/>
      <c r="F305" s="14"/>
      <c r="G305" s="14"/>
      <c r="H305" s="14"/>
      <c r="I305" s="14"/>
      <c r="J305" s="14"/>
      <c r="K305" s="14"/>
      <c r="L305" s="23" t="str">
        <f t="array" ref="L305">IF(M305="","",XLOOKUP(M305,selector_05,selector_05_ids,""))</f>
        <v/>
      </c>
      <c r="M305" s="25"/>
      <c r="N305" s="23" t="str">
        <f t="array" ref="N305">IF(O305="","",XLOOKUP(O305,selector_06,selector_06_ids,""))</f>
        <v/>
      </c>
      <c r="O305" s="25"/>
      <c r="P305" s="14"/>
      <c r="AK305" s="19" t="s">
        <v>68</v>
      </c>
      <c r="AL305" s="19" t="s">
        <v>68</v>
      </c>
    </row>
    <row r="306">
      <c r="A306" s="14"/>
      <c r="B306" s="14"/>
      <c r="C306" s="23" t="str">
        <f t="array" ref="C306">IF(D306="","",XLOOKUP(D306,selector_23,selector_23_ids,""))</f>
        <v/>
      </c>
      <c r="D306" s="25"/>
      <c r="E306" s="32"/>
      <c r="F306" s="14"/>
      <c r="G306" s="14"/>
      <c r="H306" s="14"/>
      <c r="I306" s="14"/>
      <c r="J306" s="14"/>
      <c r="K306" s="14"/>
      <c r="L306" s="23" t="str">
        <f t="array" ref="L306">IF(M306="","",XLOOKUP(M306,selector_05,selector_05_ids,""))</f>
        <v/>
      </c>
      <c r="M306" s="25"/>
      <c r="N306" s="23" t="str">
        <f t="array" ref="N306">IF(O306="","",XLOOKUP(O306,selector_06,selector_06_ids,""))</f>
        <v/>
      </c>
      <c r="O306" s="25"/>
      <c r="P306" s="14"/>
      <c r="AK306" s="19" t="s">
        <v>68</v>
      </c>
      <c r="AL306" s="19" t="s">
        <v>68</v>
      </c>
    </row>
    <row r="307">
      <c r="A307" s="14"/>
      <c r="B307" s="14"/>
      <c r="C307" s="23" t="str">
        <f t="array" ref="C307">IF(D307="","",XLOOKUP(D307,selector_23,selector_23_ids,""))</f>
        <v/>
      </c>
      <c r="D307" s="25"/>
      <c r="E307" s="32"/>
      <c r="F307" s="14"/>
      <c r="G307" s="14"/>
      <c r="H307" s="14"/>
      <c r="I307" s="14"/>
      <c r="J307" s="14"/>
      <c r="K307" s="14"/>
      <c r="L307" s="23" t="str">
        <f t="array" ref="L307">IF(M307="","",XLOOKUP(M307,selector_05,selector_05_ids,""))</f>
        <v/>
      </c>
      <c r="M307" s="25"/>
      <c r="N307" s="23" t="str">
        <f t="array" ref="N307">IF(O307="","",XLOOKUP(O307,selector_06,selector_06_ids,""))</f>
        <v/>
      </c>
      <c r="O307" s="25"/>
      <c r="P307" s="14"/>
      <c r="AK307" s="19" t="s">
        <v>68</v>
      </c>
      <c r="AL307" s="19" t="s">
        <v>68</v>
      </c>
    </row>
    <row r="308">
      <c r="A308" s="14"/>
      <c r="B308" s="14"/>
      <c r="C308" s="23" t="str">
        <f t="array" ref="C308">IF(D308="","",XLOOKUP(D308,selector_23,selector_23_ids,""))</f>
        <v/>
      </c>
      <c r="D308" s="25"/>
      <c r="E308" s="32"/>
      <c r="F308" s="14"/>
      <c r="G308" s="14"/>
      <c r="H308" s="14"/>
      <c r="I308" s="14"/>
      <c r="J308" s="14"/>
      <c r="K308" s="14"/>
      <c r="L308" s="23" t="str">
        <f t="array" ref="L308">IF(M308="","",XLOOKUP(M308,selector_05,selector_05_ids,""))</f>
        <v/>
      </c>
      <c r="M308" s="25"/>
      <c r="N308" s="23" t="str">
        <f t="array" ref="N308">IF(O308="","",XLOOKUP(O308,selector_06,selector_06_ids,""))</f>
        <v/>
      </c>
      <c r="O308" s="25"/>
      <c r="P308" s="14"/>
      <c r="AK308" s="19" t="s">
        <v>68</v>
      </c>
      <c r="AL308" s="19" t="s">
        <v>68</v>
      </c>
    </row>
    <row r="309">
      <c r="A309" s="14"/>
      <c r="B309" s="14"/>
      <c r="C309" s="23" t="str">
        <f t="array" ref="C309">IF(D309="","",XLOOKUP(D309,selector_23,selector_23_ids,""))</f>
        <v/>
      </c>
      <c r="D309" s="25"/>
      <c r="E309" s="32"/>
      <c r="F309" s="14"/>
      <c r="G309" s="14"/>
      <c r="H309" s="14"/>
      <c r="I309" s="14"/>
      <c r="J309" s="14"/>
      <c r="K309" s="14"/>
      <c r="L309" s="23" t="str">
        <f t="array" ref="L309">IF(M309="","",XLOOKUP(M309,selector_05,selector_05_ids,""))</f>
        <v/>
      </c>
      <c r="M309" s="25"/>
      <c r="N309" s="23" t="str">
        <f t="array" ref="N309">IF(O309="","",XLOOKUP(O309,selector_06,selector_06_ids,""))</f>
        <v/>
      </c>
      <c r="O309" s="25"/>
      <c r="P309" s="14"/>
      <c r="AK309" s="19" t="s">
        <v>68</v>
      </c>
      <c r="AL309" s="19" t="s">
        <v>68</v>
      </c>
    </row>
    <row r="310">
      <c r="A310" s="14"/>
      <c r="B310" s="14"/>
      <c r="C310" s="23" t="str">
        <f t="array" ref="C310">IF(D310="","",XLOOKUP(D310,selector_23,selector_23_ids,""))</f>
        <v/>
      </c>
      <c r="D310" s="25"/>
      <c r="E310" s="32"/>
      <c r="F310" s="14"/>
      <c r="G310" s="14"/>
      <c r="H310" s="14"/>
      <c r="I310" s="14"/>
      <c r="J310" s="14"/>
      <c r="K310" s="14"/>
      <c r="L310" s="23" t="str">
        <f t="array" ref="L310">IF(M310="","",XLOOKUP(M310,selector_05,selector_05_ids,""))</f>
        <v/>
      </c>
      <c r="M310" s="25"/>
      <c r="N310" s="23" t="str">
        <f t="array" ref="N310">IF(O310="","",XLOOKUP(O310,selector_06,selector_06_ids,""))</f>
        <v/>
      </c>
      <c r="O310" s="25"/>
      <c r="P310" s="14"/>
      <c r="AK310" s="19" t="s">
        <v>68</v>
      </c>
      <c r="AL310" s="19" t="s">
        <v>68</v>
      </c>
    </row>
    <row r="311">
      <c r="A311" s="14"/>
      <c r="B311" s="14"/>
      <c r="C311" s="23" t="str">
        <f t="array" ref="C311">IF(D311="","",XLOOKUP(D311,selector_23,selector_23_ids,""))</f>
        <v/>
      </c>
      <c r="D311" s="25"/>
      <c r="E311" s="32"/>
      <c r="F311" s="14"/>
      <c r="G311" s="14"/>
      <c r="H311" s="14"/>
      <c r="I311" s="14"/>
      <c r="J311" s="14"/>
      <c r="K311" s="14"/>
      <c r="L311" s="23" t="str">
        <f t="array" ref="L311">IF(M311="","",XLOOKUP(M311,selector_05,selector_05_ids,""))</f>
        <v/>
      </c>
      <c r="M311" s="25"/>
      <c r="N311" s="23" t="str">
        <f t="array" ref="N311">IF(O311="","",XLOOKUP(O311,selector_06,selector_06_ids,""))</f>
        <v/>
      </c>
      <c r="O311" s="25"/>
      <c r="P311" s="14"/>
      <c r="AK311" s="19" t="s">
        <v>68</v>
      </c>
      <c r="AL311" s="19" t="s">
        <v>68</v>
      </c>
    </row>
    <row r="312">
      <c r="A312" s="14"/>
      <c r="B312" s="14"/>
      <c r="C312" s="23" t="str">
        <f t="array" ref="C312">IF(D312="","",XLOOKUP(D312,selector_23,selector_23_ids,""))</f>
        <v/>
      </c>
      <c r="D312" s="25"/>
      <c r="E312" s="32"/>
      <c r="F312" s="14"/>
      <c r="G312" s="14"/>
      <c r="H312" s="14"/>
      <c r="I312" s="14"/>
      <c r="J312" s="14"/>
      <c r="K312" s="14"/>
      <c r="L312" s="23" t="str">
        <f t="array" ref="L312">IF(M312="","",XLOOKUP(M312,selector_05,selector_05_ids,""))</f>
        <v/>
      </c>
      <c r="M312" s="25"/>
      <c r="N312" s="23" t="str">
        <f t="array" ref="N312">IF(O312="","",XLOOKUP(O312,selector_06,selector_06_ids,""))</f>
        <v/>
      </c>
      <c r="O312" s="25"/>
      <c r="P312" s="14"/>
      <c r="AK312" s="19" t="s">
        <v>68</v>
      </c>
      <c r="AL312" s="19" t="s">
        <v>68</v>
      </c>
    </row>
    <row r="313">
      <c r="A313" s="14"/>
      <c r="B313" s="14"/>
      <c r="C313" s="23" t="str">
        <f t="array" ref="C313">IF(D313="","",XLOOKUP(D313,selector_23,selector_23_ids,""))</f>
        <v/>
      </c>
      <c r="D313" s="25"/>
      <c r="E313" s="32"/>
      <c r="F313" s="14"/>
      <c r="G313" s="14"/>
      <c r="H313" s="14"/>
      <c r="I313" s="14"/>
      <c r="J313" s="14"/>
      <c r="K313" s="14"/>
      <c r="L313" s="23" t="str">
        <f t="array" ref="L313">IF(M313="","",XLOOKUP(M313,selector_05,selector_05_ids,""))</f>
        <v/>
      </c>
      <c r="M313" s="25"/>
      <c r="N313" s="23" t="str">
        <f t="array" ref="N313">IF(O313="","",XLOOKUP(O313,selector_06,selector_06_ids,""))</f>
        <v/>
      </c>
      <c r="O313" s="25"/>
      <c r="P313" s="14"/>
      <c r="AK313" s="19" t="s">
        <v>68</v>
      </c>
      <c r="AL313" s="19" t="s">
        <v>68</v>
      </c>
    </row>
    <row r="314">
      <c r="A314" s="14"/>
      <c r="B314" s="14"/>
      <c r="C314" s="23" t="str">
        <f t="array" ref="C314">IF(D314="","",XLOOKUP(D314,selector_23,selector_23_ids,""))</f>
        <v/>
      </c>
      <c r="D314" s="25"/>
      <c r="E314" s="32"/>
      <c r="F314" s="14"/>
      <c r="G314" s="14"/>
      <c r="H314" s="14"/>
      <c r="I314" s="14"/>
      <c r="J314" s="14"/>
      <c r="K314" s="14"/>
      <c r="L314" s="23" t="str">
        <f t="array" ref="L314">IF(M314="","",XLOOKUP(M314,selector_05,selector_05_ids,""))</f>
        <v/>
      </c>
      <c r="M314" s="25"/>
      <c r="N314" s="23" t="str">
        <f t="array" ref="N314">IF(O314="","",XLOOKUP(O314,selector_06,selector_06_ids,""))</f>
        <v/>
      </c>
      <c r="O314" s="25"/>
      <c r="P314" s="14"/>
      <c r="AK314" s="19" t="s">
        <v>68</v>
      </c>
      <c r="AL314" s="19" t="s">
        <v>68</v>
      </c>
    </row>
    <row r="315">
      <c r="A315" s="14"/>
      <c r="B315" s="14"/>
      <c r="C315" s="23" t="str">
        <f t="array" ref="C315">IF(D315="","",XLOOKUP(D315,selector_23,selector_23_ids,""))</f>
        <v/>
      </c>
      <c r="D315" s="25"/>
      <c r="E315" s="32"/>
      <c r="F315" s="14"/>
      <c r="G315" s="14"/>
      <c r="H315" s="14"/>
      <c r="I315" s="14"/>
      <c r="J315" s="14"/>
      <c r="K315" s="14"/>
      <c r="L315" s="23" t="str">
        <f t="array" ref="L315">IF(M315="","",XLOOKUP(M315,selector_05,selector_05_ids,""))</f>
        <v/>
      </c>
      <c r="M315" s="25"/>
      <c r="N315" s="23" t="str">
        <f t="array" ref="N315">IF(O315="","",XLOOKUP(O315,selector_06,selector_06_ids,""))</f>
        <v/>
      </c>
      <c r="O315" s="25"/>
      <c r="P315" s="14"/>
      <c r="AK315" s="19" t="s">
        <v>68</v>
      </c>
      <c r="AL315" s="19" t="s">
        <v>68</v>
      </c>
    </row>
    <row r="316">
      <c r="A316" s="14"/>
      <c r="B316" s="14"/>
      <c r="C316" s="23" t="str">
        <f t="array" ref="C316">IF(D316="","",XLOOKUP(D316,selector_23,selector_23_ids,""))</f>
        <v/>
      </c>
      <c r="D316" s="25"/>
      <c r="E316" s="32"/>
      <c r="F316" s="14"/>
      <c r="G316" s="14"/>
      <c r="H316" s="14"/>
      <c r="I316" s="14"/>
      <c r="J316" s="14"/>
      <c r="K316" s="14"/>
      <c r="L316" s="23" t="str">
        <f t="array" ref="L316">IF(M316="","",XLOOKUP(M316,selector_05,selector_05_ids,""))</f>
        <v/>
      </c>
      <c r="M316" s="25"/>
      <c r="N316" s="23" t="str">
        <f t="array" ref="N316">IF(O316="","",XLOOKUP(O316,selector_06,selector_06_ids,""))</f>
        <v/>
      </c>
      <c r="O316" s="25"/>
      <c r="P316" s="14"/>
      <c r="AK316" s="19" t="s">
        <v>68</v>
      </c>
      <c r="AL316" s="19" t="s">
        <v>68</v>
      </c>
    </row>
    <row r="317">
      <c r="A317" s="14"/>
      <c r="B317" s="14"/>
      <c r="C317" s="23" t="str">
        <f t="array" ref="C317">IF(D317="","",XLOOKUP(D317,selector_23,selector_23_ids,""))</f>
        <v/>
      </c>
      <c r="D317" s="25"/>
      <c r="E317" s="32"/>
      <c r="F317" s="14"/>
      <c r="G317" s="14"/>
      <c r="H317" s="14"/>
      <c r="I317" s="14"/>
      <c r="J317" s="14"/>
      <c r="K317" s="14"/>
      <c r="L317" s="23" t="str">
        <f t="array" ref="L317">IF(M317="","",XLOOKUP(M317,selector_05,selector_05_ids,""))</f>
        <v/>
      </c>
      <c r="M317" s="25"/>
      <c r="N317" s="23" t="str">
        <f t="array" ref="N317">IF(O317="","",XLOOKUP(O317,selector_06,selector_06_ids,""))</f>
        <v/>
      </c>
      <c r="O317" s="25"/>
      <c r="P317" s="14"/>
      <c r="AK317" s="19" t="s">
        <v>68</v>
      </c>
      <c r="AL317" s="19" t="s">
        <v>68</v>
      </c>
    </row>
    <row r="318">
      <c r="A318" s="14"/>
      <c r="B318" s="14"/>
      <c r="C318" s="23" t="str">
        <f t="array" ref="C318">IF(D318="","",XLOOKUP(D318,selector_23,selector_23_ids,""))</f>
        <v/>
      </c>
      <c r="D318" s="25"/>
      <c r="E318" s="32"/>
      <c r="F318" s="14"/>
      <c r="G318" s="14"/>
      <c r="H318" s="14"/>
      <c r="I318" s="14"/>
      <c r="J318" s="14"/>
      <c r="K318" s="14"/>
      <c r="L318" s="23" t="str">
        <f t="array" ref="L318">IF(M318="","",XLOOKUP(M318,selector_05,selector_05_ids,""))</f>
        <v/>
      </c>
      <c r="M318" s="25"/>
      <c r="N318" s="23" t="str">
        <f t="array" ref="N318">IF(O318="","",XLOOKUP(O318,selector_06,selector_06_ids,""))</f>
        <v/>
      </c>
      <c r="O318" s="25"/>
      <c r="P318" s="14"/>
      <c r="AK318" s="19" t="s">
        <v>68</v>
      </c>
      <c r="AL318" s="19" t="s">
        <v>68</v>
      </c>
    </row>
    <row r="319">
      <c r="A319" s="14"/>
      <c r="B319" s="14"/>
      <c r="C319" s="23" t="str">
        <f t="array" ref="C319">IF(D319="","",XLOOKUP(D319,selector_23,selector_23_ids,""))</f>
        <v/>
      </c>
      <c r="D319" s="25"/>
      <c r="E319" s="32"/>
      <c r="F319" s="14"/>
      <c r="G319" s="14"/>
      <c r="H319" s="14"/>
      <c r="I319" s="14"/>
      <c r="J319" s="14"/>
      <c r="K319" s="14"/>
      <c r="L319" s="23" t="str">
        <f t="array" ref="L319">IF(M319="","",XLOOKUP(M319,selector_05,selector_05_ids,""))</f>
        <v/>
      </c>
      <c r="M319" s="25"/>
      <c r="N319" s="23" t="str">
        <f t="array" ref="N319">IF(O319="","",XLOOKUP(O319,selector_06,selector_06_ids,""))</f>
        <v/>
      </c>
      <c r="O319" s="25"/>
      <c r="P319" s="14"/>
      <c r="AK319" s="19" t="s">
        <v>68</v>
      </c>
      <c r="AL319" s="19" t="s">
        <v>68</v>
      </c>
    </row>
    <row r="320">
      <c r="A320" s="14"/>
      <c r="B320" s="14"/>
      <c r="C320" s="23" t="str">
        <f t="array" ref="C320">IF(D320="","",XLOOKUP(D320,selector_23,selector_23_ids,""))</f>
        <v/>
      </c>
      <c r="D320" s="25"/>
      <c r="E320" s="32"/>
      <c r="F320" s="14"/>
      <c r="G320" s="14"/>
      <c r="H320" s="14"/>
      <c r="I320" s="14"/>
      <c r="J320" s="14"/>
      <c r="K320" s="14"/>
      <c r="L320" s="23" t="str">
        <f t="array" ref="L320">IF(M320="","",XLOOKUP(M320,selector_05,selector_05_ids,""))</f>
        <v/>
      </c>
      <c r="M320" s="25"/>
      <c r="N320" s="23" t="str">
        <f t="array" ref="N320">IF(O320="","",XLOOKUP(O320,selector_06,selector_06_ids,""))</f>
        <v/>
      </c>
      <c r="O320" s="25"/>
      <c r="P320" s="14"/>
      <c r="AK320" s="19" t="s">
        <v>68</v>
      </c>
      <c r="AL320" s="19" t="s">
        <v>68</v>
      </c>
    </row>
    <row r="321">
      <c r="A321" s="14"/>
      <c r="B321" s="14"/>
      <c r="C321" s="23" t="str">
        <f t="array" ref="C321">IF(D321="","",XLOOKUP(D321,selector_23,selector_23_ids,""))</f>
        <v/>
      </c>
      <c r="D321" s="25"/>
      <c r="E321" s="32"/>
      <c r="F321" s="14"/>
      <c r="G321" s="14"/>
      <c r="H321" s="14"/>
      <c r="I321" s="14"/>
      <c r="J321" s="14"/>
      <c r="K321" s="14"/>
      <c r="L321" s="23" t="str">
        <f t="array" ref="L321">IF(M321="","",XLOOKUP(M321,selector_05,selector_05_ids,""))</f>
        <v/>
      </c>
      <c r="M321" s="25"/>
      <c r="N321" s="23" t="str">
        <f t="array" ref="N321">IF(O321="","",XLOOKUP(O321,selector_06,selector_06_ids,""))</f>
        <v/>
      </c>
      <c r="O321" s="25"/>
      <c r="P321" s="14"/>
      <c r="AK321" s="19" t="s">
        <v>68</v>
      </c>
      <c r="AL321" s="19" t="s">
        <v>68</v>
      </c>
    </row>
    <row r="322">
      <c r="A322" s="14"/>
      <c r="B322" s="14"/>
      <c r="C322" s="23" t="str">
        <f t="array" ref="C322">IF(D322="","",XLOOKUP(D322,selector_23,selector_23_ids,""))</f>
        <v/>
      </c>
      <c r="D322" s="25"/>
      <c r="E322" s="32"/>
      <c r="F322" s="14"/>
      <c r="G322" s="14"/>
      <c r="H322" s="14"/>
      <c r="I322" s="14"/>
      <c r="J322" s="14"/>
      <c r="K322" s="14"/>
      <c r="L322" s="23" t="str">
        <f t="array" ref="L322">IF(M322="","",XLOOKUP(M322,selector_05,selector_05_ids,""))</f>
        <v/>
      </c>
      <c r="M322" s="25"/>
      <c r="N322" s="23" t="str">
        <f t="array" ref="N322">IF(O322="","",XLOOKUP(O322,selector_06,selector_06_ids,""))</f>
        <v/>
      </c>
      <c r="O322" s="25"/>
      <c r="P322" s="14"/>
      <c r="AK322" s="19" t="s">
        <v>68</v>
      </c>
      <c r="AL322" s="19" t="s">
        <v>68</v>
      </c>
    </row>
    <row r="323">
      <c r="A323" s="14"/>
      <c r="B323" s="14"/>
      <c r="C323" s="23" t="str">
        <f t="array" ref="C323">IF(D323="","",XLOOKUP(D323,selector_23,selector_23_ids,""))</f>
        <v/>
      </c>
      <c r="D323" s="25"/>
      <c r="E323" s="32"/>
      <c r="F323" s="14"/>
      <c r="G323" s="14"/>
      <c r="H323" s="14"/>
      <c r="I323" s="14"/>
      <c r="J323" s="14"/>
      <c r="K323" s="14"/>
      <c r="L323" s="23" t="str">
        <f t="array" ref="L323">IF(M323="","",XLOOKUP(M323,selector_05,selector_05_ids,""))</f>
        <v/>
      </c>
      <c r="M323" s="25"/>
      <c r="N323" s="23" t="str">
        <f t="array" ref="N323">IF(O323="","",XLOOKUP(O323,selector_06,selector_06_ids,""))</f>
        <v/>
      </c>
      <c r="O323" s="25"/>
      <c r="P323" s="14"/>
      <c r="AK323" s="19" t="s">
        <v>68</v>
      </c>
      <c r="AL323" s="19" t="s">
        <v>68</v>
      </c>
    </row>
    <row r="324">
      <c r="A324" s="14"/>
      <c r="B324" s="14"/>
      <c r="C324" s="23" t="str">
        <f t="array" ref="C324">IF(D324="","",XLOOKUP(D324,selector_23,selector_23_ids,""))</f>
        <v/>
      </c>
      <c r="D324" s="25"/>
      <c r="E324" s="32"/>
      <c r="F324" s="14"/>
      <c r="G324" s="14"/>
      <c r="H324" s="14"/>
      <c r="I324" s="14"/>
      <c r="J324" s="14"/>
      <c r="K324" s="14"/>
      <c r="L324" s="23" t="str">
        <f t="array" ref="L324">IF(M324="","",XLOOKUP(M324,selector_05,selector_05_ids,""))</f>
        <v/>
      </c>
      <c r="M324" s="25"/>
      <c r="N324" s="23" t="str">
        <f t="array" ref="N324">IF(O324="","",XLOOKUP(O324,selector_06,selector_06_ids,""))</f>
        <v/>
      </c>
      <c r="O324" s="25"/>
      <c r="P324" s="14"/>
      <c r="AK324" s="19" t="s">
        <v>68</v>
      </c>
      <c r="AL324" s="19" t="s">
        <v>68</v>
      </c>
    </row>
    <row r="325">
      <c r="A325" s="14"/>
      <c r="B325" s="14"/>
      <c r="C325" s="23" t="str">
        <f t="array" ref="C325">IF(D325="","",XLOOKUP(D325,selector_23,selector_23_ids,""))</f>
        <v/>
      </c>
      <c r="D325" s="25"/>
      <c r="E325" s="32"/>
      <c r="F325" s="14"/>
      <c r="G325" s="14"/>
      <c r="H325" s="14"/>
      <c r="I325" s="14"/>
      <c r="J325" s="14"/>
      <c r="K325" s="14"/>
      <c r="L325" s="23" t="str">
        <f t="array" ref="L325">IF(M325="","",XLOOKUP(M325,selector_05,selector_05_ids,""))</f>
        <v/>
      </c>
      <c r="M325" s="25"/>
      <c r="N325" s="23" t="str">
        <f t="array" ref="N325">IF(O325="","",XLOOKUP(O325,selector_06,selector_06_ids,""))</f>
        <v/>
      </c>
      <c r="O325" s="25"/>
      <c r="P325" s="14"/>
      <c r="AK325" s="19" t="s">
        <v>68</v>
      </c>
      <c r="AL325" s="19" t="s">
        <v>68</v>
      </c>
    </row>
    <row r="326">
      <c r="A326" s="14"/>
      <c r="B326" s="14"/>
      <c r="C326" s="23" t="str">
        <f t="array" ref="C326">IF(D326="","",XLOOKUP(D326,selector_23,selector_23_ids,""))</f>
        <v/>
      </c>
      <c r="D326" s="25"/>
      <c r="E326" s="32"/>
      <c r="F326" s="14"/>
      <c r="G326" s="14"/>
      <c r="H326" s="14"/>
      <c r="I326" s="14"/>
      <c r="J326" s="14"/>
      <c r="K326" s="14"/>
      <c r="L326" s="23" t="str">
        <f t="array" ref="L326">IF(M326="","",XLOOKUP(M326,selector_05,selector_05_ids,""))</f>
        <v/>
      </c>
      <c r="M326" s="25"/>
      <c r="N326" s="23" t="str">
        <f t="array" ref="N326">IF(O326="","",XLOOKUP(O326,selector_06,selector_06_ids,""))</f>
        <v/>
      </c>
      <c r="O326" s="25"/>
      <c r="P326" s="14"/>
      <c r="AK326" s="19" t="s">
        <v>68</v>
      </c>
      <c r="AL326" s="19" t="s">
        <v>68</v>
      </c>
    </row>
    <row r="327">
      <c r="A327" s="14"/>
      <c r="B327" s="14"/>
      <c r="C327" s="23" t="str">
        <f t="array" ref="C327">IF(D327="","",XLOOKUP(D327,selector_23,selector_23_ids,""))</f>
        <v/>
      </c>
      <c r="D327" s="25"/>
      <c r="E327" s="32"/>
      <c r="F327" s="14"/>
      <c r="G327" s="14"/>
      <c r="H327" s="14"/>
      <c r="I327" s="14"/>
      <c r="J327" s="14"/>
      <c r="K327" s="14"/>
      <c r="L327" s="23" t="str">
        <f t="array" ref="L327">IF(M327="","",XLOOKUP(M327,selector_05,selector_05_ids,""))</f>
        <v/>
      </c>
      <c r="M327" s="25"/>
      <c r="N327" s="23" t="str">
        <f t="array" ref="N327">IF(O327="","",XLOOKUP(O327,selector_06,selector_06_ids,""))</f>
        <v/>
      </c>
      <c r="O327" s="25"/>
      <c r="P327" s="14"/>
      <c r="AK327" s="19" t="s">
        <v>68</v>
      </c>
      <c r="AL327" s="19" t="s">
        <v>68</v>
      </c>
    </row>
    <row r="328">
      <c r="A328" s="14"/>
      <c r="B328" s="14"/>
      <c r="C328" s="23" t="str">
        <f t="array" ref="C328">IF(D328="","",XLOOKUP(D328,selector_23,selector_23_ids,""))</f>
        <v/>
      </c>
      <c r="D328" s="25"/>
      <c r="E328" s="32"/>
      <c r="F328" s="14"/>
      <c r="G328" s="14"/>
      <c r="H328" s="14"/>
      <c r="I328" s="14"/>
      <c r="J328" s="14"/>
      <c r="K328" s="14"/>
      <c r="L328" s="23" t="str">
        <f t="array" ref="L328">IF(M328="","",XLOOKUP(M328,selector_05,selector_05_ids,""))</f>
        <v/>
      </c>
      <c r="M328" s="25"/>
      <c r="N328" s="23" t="str">
        <f t="array" ref="N328">IF(O328="","",XLOOKUP(O328,selector_06,selector_06_ids,""))</f>
        <v/>
      </c>
      <c r="O328" s="25"/>
      <c r="P328" s="14"/>
      <c r="AK328" s="19" t="s">
        <v>68</v>
      </c>
      <c r="AL328" s="19" t="s">
        <v>68</v>
      </c>
    </row>
    <row r="329">
      <c r="A329" s="14"/>
      <c r="B329" s="14"/>
      <c r="C329" s="23" t="str">
        <f t="array" ref="C329">IF(D329="","",XLOOKUP(D329,selector_23,selector_23_ids,""))</f>
        <v/>
      </c>
      <c r="D329" s="25"/>
      <c r="E329" s="32"/>
      <c r="F329" s="14"/>
      <c r="G329" s="14"/>
      <c r="H329" s="14"/>
      <c r="I329" s="14"/>
      <c r="J329" s="14"/>
      <c r="K329" s="14"/>
      <c r="L329" s="23" t="str">
        <f t="array" ref="L329">IF(M329="","",XLOOKUP(M329,selector_05,selector_05_ids,""))</f>
        <v/>
      </c>
      <c r="M329" s="25"/>
      <c r="N329" s="23" t="str">
        <f t="array" ref="N329">IF(O329="","",XLOOKUP(O329,selector_06,selector_06_ids,""))</f>
        <v/>
      </c>
      <c r="O329" s="25"/>
      <c r="P329" s="14"/>
      <c r="AK329" s="19" t="s">
        <v>68</v>
      </c>
      <c r="AL329" s="19" t="s">
        <v>68</v>
      </c>
    </row>
    <row r="330">
      <c r="A330" s="14"/>
      <c r="B330" s="14"/>
      <c r="C330" s="23" t="str">
        <f t="array" ref="C330">IF(D330="","",XLOOKUP(D330,selector_23,selector_23_ids,""))</f>
        <v/>
      </c>
      <c r="D330" s="25"/>
      <c r="E330" s="32"/>
      <c r="F330" s="14"/>
      <c r="G330" s="14"/>
      <c r="H330" s="14"/>
      <c r="I330" s="14"/>
      <c r="J330" s="14"/>
      <c r="K330" s="14"/>
      <c r="L330" s="23" t="str">
        <f t="array" ref="L330">IF(M330="","",XLOOKUP(M330,selector_05,selector_05_ids,""))</f>
        <v/>
      </c>
      <c r="M330" s="25"/>
      <c r="N330" s="23" t="str">
        <f t="array" ref="N330">IF(O330="","",XLOOKUP(O330,selector_06,selector_06_ids,""))</f>
        <v/>
      </c>
      <c r="O330" s="25"/>
      <c r="P330" s="14"/>
      <c r="AK330" s="19" t="s">
        <v>68</v>
      </c>
      <c r="AL330" s="19" t="s">
        <v>68</v>
      </c>
    </row>
    <row r="331">
      <c r="A331" s="14"/>
      <c r="B331" s="14"/>
      <c r="C331" s="23" t="str">
        <f t="array" ref="C331">IF(D331="","",XLOOKUP(D331,selector_23,selector_23_ids,""))</f>
        <v/>
      </c>
      <c r="D331" s="25"/>
      <c r="E331" s="32"/>
      <c r="F331" s="14"/>
      <c r="G331" s="14"/>
      <c r="H331" s="14"/>
      <c r="I331" s="14"/>
      <c r="J331" s="14"/>
      <c r="K331" s="14"/>
      <c r="L331" s="23" t="str">
        <f t="array" ref="L331">IF(M331="","",XLOOKUP(M331,selector_05,selector_05_ids,""))</f>
        <v/>
      </c>
      <c r="M331" s="25"/>
      <c r="N331" s="23" t="str">
        <f t="array" ref="N331">IF(O331="","",XLOOKUP(O331,selector_06,selector_06_ids,""))</f>
        <v/>
      </c>
      <c r="O331" s="25"/>
      <c r="P331" s="14"/>
      <c r="AK331" s="19" t="s">
        <v>68</v>
      </c>
      <c r="AL331" s="19" t="s">
        <v>68</v>
      </c>
    </row>
    <row r="332">
      <c r="A332" s="14"/>
      <c r="B332" s="14"/>
      <c r="C332" s="23" t="str">
        <f t="array" ref="C332">IF(D332="","",XLOOKUP(D332,selector_23,selector_23_ids,""))</f>
        <v/>
      </c>
      <c r="D332" s="25"/>
      <c r="E332" s="32"/>
      <c r="F332" s="14"/>
      <c r="G332" s="14"/>
      <c r="H332" s="14"/>
      <c r="I332" s="14"/>
      <c r="J332" s="14"/>
      <c r="K332" s="14"/>
      <c r="L332" s="23" t="str">
        <f t="array" ref="L332">IF(M332="","",XLOOKUP(M332,selector_05,selector_05_ids,""))</f>
        <v/>
      </c>
      <c r="M332" s="25"/>
      <c r="N332" s="23" t="str">
        <f t="array" ref="N332">IF(O332="","",XLOOKUP(O332,selector_06,selector_06_ids,""))</f>
        <v/>
      </c>
      <c r="O332" s="25"/>
      <c r="P332" s="14"/>
      <c r="AK332" s="19" t="s">
        <v>68</v>
      </c>
      <c r="AL332" s="19" t="s">
        <v>68</v>
      </c>
    </row>
    <row r="333">
      <c r="A333" s="14"/>
      <c r="B333" s="14"/>
      <c r="C333" s="23" t="str">
        <f t="array" ref="C333">IF(D333="","",XLOOKUP(D333,selector_23,selector_23_ids,""))</f>
        <v/>
      </c>
      <c r="D333" s="25"/>
      <c r="E333" s="32"/>
      <c r="F333" s="14"/>
      <c r="G333" s="14"/>
      <c r="H333" s="14"/>
      <c r="I333" s="14"/>
      <c r="J333" s="14"/>
      <c r="K333" s="14"/>
      <c r="L333" s="23" t="str">
        <f t="array" ref="L333">IF(M333="","",XLOOKUP(M333,selector_05,selector_05_ids,""))</f>
        <v/>
      </c>
      <c r="M333" s="25"/>
      <c r="N333" s="23" t="str">
        <f t="array" ref="N333">IF(O333="","",XLOOKUP(O333,selector_06,selector_06_ids,""))</f>
        <v/>
      </c>
      <c r="O333" s="25"/>
      <c r="P333" s="14"/>
      <c r="AK333" s="19" t="s">
        <v>68</v>
      </c>
      <c r="AL333" s="19" t="s">
        <v>68</v>
      </c>
    </row>
    <row r="334">
      <c r="A334" s="14"/>
      <c r="B334" s="14"/>
      <c r="C334" s="23" t="str">
        <f t="array" ref="C334">IF(D334="","",XLOOKUP(D334,selector_23,selector_23_ids,""))</f>
        <v/>
      </c>
      <c r="D334" s="25"/>
      <c r="E334" s="32"/>
      <c r="F334" s="14"/>
      <c r="G334" s="14"/>
      <c r="H334" s="14"/>
      <c r="I334" s="14"/>
      <c r="J334" s="14"/>
      <c r="K334" s="14"/>
      <c r="L334" s="23" t="str">
        <f t="array" ref="L334">IF(M334="","",XLOOKUP(M334,selector_05,selector_05_ids,""))</f>
        <v/>
      </c>
      <c r="M334" s="25"/>
      <c r="N334" s="23" t="str">
        <f t="array" ref="N334">IF(O334="","",XLOOKUP(O334,selector_06,selector_06_ids,""))</f>
        <v/>
      </c>
      <c r="O334" s="25"/>
      <c r="P334" s="14"/>
      <c r="AK334" s="19" t="s">
        <v>68</v>
      </c>
      <c r="AL334" s="19" t="s">
        <v>68</v>
      </c>
    </row>
    <row r="335">
      <c r="A335" s="14"/>
      <c r="B335" s="14"/>
      <c r="C335" s="23" t="str">
        <f t="array" ref="C335">IF(D335="","",XLOOKUP(D335,selector_23,selector_23_ids,""))</f>
        <v/>
      </c>
      <c r="D335" s="25"/>
      <c r="E335" s="32"/>
      <c r="F335" s="14"/>
      <c r="G335" s="14"/>
      <c r="H335" s="14"/>
      <c r="I335" s="14"/>
      <c r="J335" s="14"/>
      <c r="K335" s="14"/>
      <c r="L335" s="23" t="str">
        <f t="array" ref="L335">IF(M335="","",XLOOKUP(M335,selector_05,selector_05_ids,""))</f>
        <v/>
      </c>
      <c r="M335" s="25"/>
      <c r="N335" s="23" t="str">
        <f t="array" ref="N335">IF(O335="","",XLOOKUP(O335,selector_06,selector_06_ids,""))</f>
        <v/>
      </c>
      <c r="O335" s="25"/>
      <c r="P335" s="14"/>
      <c r="AK335" s="19" t="s">
        <v>68</v>
      </c>
      <c r="AL335" s="19" t="s">
        <v>68</v>
      </c>
    </row>
    <row r="336">
      <c r="A336" s="14"/>
      <c r="B336" s="14"/>
      <c r="C336" s="23" t="str">
        <f t="array" ref="C336">IF(D336="","",XLOOKUP(D336,selector_23,selector_23_ids,""))</f>
        <v/>
      </c>
      <c r="D336" s="25"/>
      <c r="E336" s="32"/>
      <c r="F336" s="14"/>
      <c r="G336" s="14"/>
      <c r="H336" s="14"/>
      <c r="I336" s="14"/>
      <c r="J336" s="14"/>
      <c r="K336" s="14"/>
      <c r="L336" s="23" t="str">
        <f t="array" ref="L336">IF(M336="","",XLOOKUP(M336,selector_05,selector_05_ids,""))</f>
        <v/>
      </c>
      <c r="M336" s="25"/>
      <c r="N336" s="23" t="str">
        <f t="array" ref="N336">IF(O336="","",XLOOKUP(O336,selector_06,selector_06_ids,""))</f>
        <v/>
      </c>
      <c r="O336" s="25"/>
      <c r="P336" s="14"/>
      <c r="AK336" s="19" t="s">
        <v>68</v>
      </c>
      <c r="AL336" s="19" t="s">
        <v>68</v>
      </c>
    </row>
    <row r="337">
      <c r="A337" s="14"/>
      <c r="B337" s="14"/>
      <c r="C337" s="23" t="str">
        <f t="array" ref="C337">IF(D337="","",XLOOKUP(D337,selector_23,selector_23_ids,""))</f>
        <v/>
      </c>
      <c r="D337" s="25"/>
      <c r="E337" s="32"/>
      <c r="F337" s="14"/>
      <c r="G337" s="14"/>
      <c r="H337" s="14"/>
      <c r="I337" s="14"/>
      <c r="J337" s="14"/>
      <c r="K337" s="14"/>
      <c r="L337" s="23" t="str">
        <f t="array" ref="L337">IF(M337="","",XLOOKUP(M337,selector_05,selector_05_ids,""))</f>
        <v/>
      </c>
      <c r="M337" s="25"/>
      <c r="N337" s="23" t="str">
        <f t="array" ref="N337">IF(O337="","",XLOOKUP(O337,selector_06,selector_06_ids,""))</f>
        <v/>
      </c>
      <c r="O337" s="25"/>
      <c r="P337" s="14"/>
      <c r="AK337" s="19" t="s">
        <v>68</v>
      </c>
      <c r="AL337" s="19" t="s">
        <v>68</v>
      </c>
    </row>
    <row r="338">
      <c r="A338" s="14"/>
      <c r="B338" s="14"/>
      <c r="C338" s="23" t="str">
        <f t="array" ref="C338">IF(D338="","",XLOOKUP(D338,selector_23,selector_23_ids,""))</f>
        <v/>
      </c>
      <c r="D338" s="25"/>
      <c r="E338" s="32"/>
      <c r="F338" s="14"/>
      <c r="G338" s="14"/>
      <c r="H338" s="14"/>
      <c r="I338" s="14"/>
      <c r="J338" s="14"/>
      <c r="K338" s="14"/>
      <c r="L338" s="23" t="str">
        <f t="array" ref="L338">IF(M338="","",XLOOKUP(M338,selector_05,selector_05_ids,""))</f>
        <v/>
      </c>
      <c r="M338" s="25"/>
      <c r="N338" s="23" t="str">
        <f t="array" ref="N338">IF(O338="","",XLOOKUP(O338,selector_06,selector_06_ids,""))</f>
        <v/>
      </c>
      <c r="O338" s="25"/>
      <c r="P338" s="14"/>
      <c r="AK338" s="19" t="s">
        <v>68</v>
      </c>
      <c r="AL338" s="19" t="s">
        <v>68</v>
      </c>
    </row>
    <row r="339">
      <c r="A339" s="14"/>
      <c r="B339" s="14"/>
      <c r="C339" s="23" t="str">
        <f t="array" ref="C339">IF(D339="","",XLOOKUP(D339,selector_23,selector_23_ids,""))</f>
        <v/>
      </c>
      <c r="D339" s="25"/>
      <c r="E339" s="32"/>
      <c r="F339" s="14"/>
      <c r="G339" s="14"/>
      <c r="H339" s="14"/>
      <c r="I339" s="14"/>
      <c r="J339" s="14"/>
      <c r="K339" s="14"/>
      <c r="L339" s="23" t="str">
        <f t="array" ref="L339">IF(M339="","",XLOOKUP(M339,selector_05,selector_05_ids,""))</f>
        <v/>
      </c>
      <c r="M339" s="25"/>
      <c r="N339" s="23" t="str">
        <f t="array" ref="N339">IF(O339="","",XLOOKUP(O339,selector_06,selector_06_ids,""))</f>
        <v/>
      </c>
      <c r="O339" s="25"/>
      <c r="P339" s="14"/>
      <c r="AK339" s="19" t="s">
        <v>68</v>
      </c>
      <c r="AL339" s="19" t="s">
        <v>68</v>
      </c>
    </row>
    <row r="340">
      <c r="A340" s="14"/>
      <c r="B340" s="14"/>
      <c r="C340" s="23" t="str">
        <f t="array" ref="C340">IF(D340="","",XLOOKUP(D340,selector_23,selector_23_ids,""))</f>
        <v/>
      </c>
      <c r="D340" s="25"/>
      <c r="E340" s="32"/>
      <c r="F340" s="14"/>
      <c r="G340" s="14"/>
      <c r="H340" s="14"/>
      <c r="I340" s="14"/>
      <c r="J340" s="14"/>
      <c r="K340" s="14"/>
      <c r="L340" s="23" t="str">
        <f t="array" ref="L340">IF(M340="","",XLOOKUP(M340,selector_05,selector_05_ids,""))</f>
        <v/>
      </c>
      <c r="M340" s="25"/>
      <c r="N340" s="23" t="str">
        <f t="array" ref="N340">IF(O340="","",XLOOKUP(O340,selector_06,selector_06_ids,""))</f>
        <v/>
      </c>
      <c r="O340" s="25"/>
      <c r="P340" s="14"/>
      <c r="AK340" s="19" t="s">
        <v>68</v>
      </c>
      <c r="AL340" s="19" t="s">
        <v>68</v>
      </c>
    </row>
    <row r="341">
      <c r="A341" s="14"/>
      <c r="B341" s="14"/>
      <c r="C341" s="23" t="str">
        <f t="array" ref="C341">IF(D341="","",XLOOKUP(D341,selector_23,selector_23_ids,""))</f>
        <v/>
      </c>
      <c r="D341" s="25"/>
      <c r="E341" s="32"/>
      <c r="F341" s="14"/>
      <c r="G341" s="14"/>
      <c r="H341" s="14"/>
      <c r="I341" s="14"/>
      <c r="J341" s="14"/>
      <c r="K341" s="14"/>
      <c r="L341" s="23" t="str">
        <f t="array" ref="L341">IF(M341="","",XLOOKUP(M341,selector_05,selector_05_ids,""))</f>
        <v/>
      </c>
      <c r="M341" s="25"/>
      <c r="N341" s="23" t="str">
        <f t="array" ref="N341">IF(O341="","",XLOOKUP(O341,selector_06,selector_06_ids,""))</f>
        <v/>
      </c>
      <c r="O341" s="25"/>
      <c r="P341" s="14"/>
      <c r="AK341" s="19" t="s">
        <v>68</v>
      </c>
      <c r="AL341" s="19" t="s">
        <v>68</v>
      </c>
    </row>
    <row r="342">
      <c r="A342" s="14"/>
      <c r="B342" s="14"/>
      <c r="C342" s="23" t="str">
        <f t="array" ref="C342">IF(D342="","",XLOOKUP(D342,selector_23,selector_23_ids,""))</f>
        <v/>
      </c>
      <c r="D342" s="25"/>
      <c r="E342" s="32"/>
      <c r="F342" s="14"/>
      <c r="G342" s="14"/>
      <c r="H342" s="14"/>
      <c r="I342" s="14"/>
      <c r="J342" s="14"/>
      <c r="K342" s="14"/>
      <c r="L342" s="23" t="str">
        <f t="array" ref="L342">IF(M342="","",XLOOKUP(M342,selector_05,selector_05_ids,""))</f>
        <v/>
      </c>
      <c r="M342" s="25"/>
      <c r="N342" s="23" t="str">
        <f t="array" ref="N342">IF(O342="","",XLOOKUP(O342,selector_06,selector_06_ids,""))</f>
        <v/>
      </c>
      <c r="O342" s="25"/>
      <c r="P342" s="14"/>
      <c r="AK342" s="19" t="s">
        <v>68</v>
      </c>
      <c r="AL342" s="19" t="s">
        <v>68</v>
      </c>
    </row>
    <row r="343">
      <c r="A343" s="14"/>
      <c r="B343" s="14"/>
      <c r="C343" s="23" t="str">
        <f t="array" ref="C343">IF(D343="","",XLOOKUP(D343,selector_23,selector_23_ids,""))</f>
        <v/>
      </c>
      <c r="D343" s="25"/>
      <c r="E343" s="32"/>
      <c r="F343" s="14"/>
      <c r="G343" s="14"/>
      <c r="H343" s="14"/>
      <c r="I343" s="14"/>
      <c r="J343" s="14"/>
      <c r="K343" s="14"/>
      <c r="L343" s="23" t="str">
        <f t="array" ref="L343">IF(M343="","",XLOOKUP(M343,selector_05,selector_05_ids,""))</f>
        <v/>
      </c>
      <c r="M343" s="25"/>
      <c r="N343" s="23" t="str">
        <f t="array" ref="N343">IF(O343="","",XLOOKUP(O343,selector_06,selector_06_ids,""))</f>
        <v/>
      </c>
      <c r="O343" s="25"/>
      <c r="P343" s="14"/>
      <c r="AK343" s="19" t="s">
        <v>68</v>
      </c>
      <c r="AL343" s="19" t="s">
        <v>68</v>
      </c>
    </row>
    <row r="344">
      <c r="A344" s="14"/>
      <c r="B344" s="14"/>
      <c r="C344" s="23" t="str">
        <f t="array" ref="C344">IF(D344="","",XLOOKUP(D344,selector_23,selector_23_ids,""))</f>
        <v/>
      </c>
      <c r="D344" s="25"/>
      <c r="E344" s="32"/>
      <c r="F344" s="14"/>
      <c r="G344" s="14"/>
      <c r="H344" s="14"/>
      <c r="I344" s="14"/>
      <c r="J344" s="14"/>
      <c r="K344" s="14"/>
      <c r="L344" s="23" t="str">
        <f t="array" ref="L344">IF(M344="","",XLOOKUP(M344,selector_05,selector_05_ids,""))</f>
        <v/>
      </c>
      <c r="M344" s="25"/>
      <c r="N344" s="23" t="str">
        <f t="array" ref="N344">IF(O344="","",XLOOKUP(O344,selector_06,selector_06_ids,""))</f>
        <v/>
      </c>
      <c r="O344" s="25"/>
      <c r="P344" s="14"/>
      <c r="AK344" s="19" t="s">
        <v>68</v>
      </c>
      <c r="AL344" s="19" t="s">
        <v>68</v>
      </c>
    </row>
    <row r="345">
      <c r="A345" s="14"/>
      <c r="B345" s="14"/>
      <c r="C345" s="23" t="str">
        <f t="array" ref="C345">IF(D345="","",XLOOKUP(D345,selector_23,selector_23_ids,""))</f>
        <v/>
      </c>
      <c r="D345" s="25"/>
      <c r="E345" s="32"/>
      <c r="F345" s="14"/>
      <c r="G345" s="14"/>
      <c r="H345" s="14"/>
      <c r="I345" s="14"/>
      <c r="J345" s="14"/>
      <c r="K345" s="14"/>
      <c r="L345" s="23" t="str">
        <f t="array" ref="L345">IF(M345="","",XLOOKUP(M345,selector_05,selector_05_ids,""))</f>
        <v/>
      </c>
      <c r="M345" s="25"/>
      <c r="N345" s="23" t="str">
        <f t="array" ref="N345">IF(O345="","",XLOOKUP(O345,selector_06,selector_06_ids,""))</f>
        <v/>
      </c>
      <c r="O345" s="25"/>
      <c r="P345" s="14"/>
      <c r="AK345" s="19" t="s">
        <v>68</v>
      </c>
      <c r="AL345" s="19" t="s">
        <v>68</v>
      </c>
    </row>
    <row r="346">
      <c r="A346" s="14"/>
      <c r="B346" s="14"/>
      <c r="C346" s="23" t="str">
        <f t="array" ref="C346">IF(D346="","",XLOOKUP(D346,selector_23,selector_23_ids,""))</f>
        <v/>
      </c>
      <c r="D346" s="25"/>
      <c r="E346" s="32"/>
      <c r="F346" s="14"/>
      <c r="G346" s="14"/>
      <c r="H346" s="14"/>
      <c r="I346" s="14"/>
      <c r="J346" s="14"/>
      <c r="K346" s="14"/>
      <c r="L346" s="23" t="str">
        <f t="array" ref="L346">IF(M346="","",XLOOKUP(M346,selector_05,selector_05_ids,""))</f>
        <v/>
      </c>
      <c r="M346" s="25"/>
      <c r="N346" s="23" t="str">
        <f t="array" ref="N346">IF(O346="","",XLOOKUP(O346,selector_06,selector_06_ids,""))</f>
        <v/>
      </c>
      <c r="O346" s="25"/>
      <c r="P346" s="14"/>
      <c r="AK346" s="19" t="s">
        <v>68</v>
      </c>
      <c r="AL346" s="19" t="s">
        <v>68</v>
      </c>
    </row>
    <row r="347">
      <c r="A347" s="14"/>
      <c r="B347" s="14"/>
      <c r="C347" s="23" t="str">
        <f t="array" ref="C347">IF(D347="","",XLOOKUP(D347,selector_23,selector_23_ids,""))</f>
        <v/>
      </c>
      <c r="D347" s="25"/>
      <c r="E347" s="32"/>
      <c r="F347" s="14"/>
      <c r="G347" s="14"/>
      <c r="H347" s="14"/>
      <c r="I347" s="14"/>
      <c r="J347" s="14"/>
      <c r="K347" s="14"/>
      <c r="L347" s="23" t="str">
        <f t="array" ref="L347">IF(M347="","",XLOOKUP(M347,selector_05,selector_05_ids,""))</f>
        <v/>
      </c>
      <c r="M347" s="25"/>
      <c r="N347" s="23" t="str">
        <f t="array" ref="N347">IF(O347="","",XLOOKUP(O347,selector_06,selector_06_ids,""))</f>
        <v/>
      </c>
      <c r="O347" s="25"/>
      <c r="P347" s="14"/>
      <c r="AK347" s="19" t="s">
        <v>68</v>
      </c>
      <c r="AL347" s="19" t="s">
        <v>68</v>
      </c>
    </row>
    <row r="348">
      <c r="A348" s="14"/>
      <c r="B348" s="14"/>
      <c r="C348" s="23" t="str">
        <f t="array" ref="C348">IF(D348="","",XLOOKUP(D348,selector_23,selector_23_ids,""))</f>
        <v/>
      </c>
      <c r="D348" s="25"/>
      <c r="E348" s="32"/>
      <c r="F348" s="14"/>
      <c r="G348" s="14"/>
      <c r="H348" s="14"/>
      <c r="I348" s="14"/>
      <c r="J348" s="14"/>
      <c r="K348" s="14"/>
      <c r="L348" s="23" t="str">
        <f t="array" ref="L348">IF(M348="","",XLOOKUP(M348,selector_05,selector_05_ids,""))</f>
        <v/>
      </c>
      <c r="M348" s="25"/>
      <c r="N348" s="23" t="str">
        <f t="array" ref="N348">IF(O348="","",XLOOKUP(O348,selector_06,selector_06_ids,""))</f>
        <v/>
      </c>
      <c r="O348" s="25"/>
      <c r="P348" s="14"/>
      <c r="AK348" s="19" t="s">
        <v>68</v>
      </c>
      <c r="AL348" s="19" t="s">
        <v>68</v>
      </c>
    </row>
    <row r="349">
      <c r="A349" s="14"/>
      <c r="B349" s="14"/>
      <c r="C349" s="23" t="str">
        <f t="array" ref="C349">IF(D349="","",XLOOKUP(D349,selector_23,selector_23_ids,""))</f>
        <v/>
      </c>
      <c r="D349" s="25"/>
      <c r="E349" s="32"/>
      <c r="F349" s="14"/>
      <c r="G349" s="14"/>
      <c r="H349" s="14"/>
      <c r="I349" s="14"/>
      <c r="J349" s="14"/>
      <c r="K349" s="14"/>
      <c r="L349" s="23" t="str">
        <f t="array" ref="L349">IF(M349="","",XLOOKUP(M349,selector_05,selector_05_ids,""))</f>
        <v/>
      </c>
      <c r="M349" s="25"/>
      <c r="N349" s="23" t="str">
        <f t="array" ref="N349">IF(O349="","",XLOOKUP(O349,selector_06,selector_06_ids,""))</f>
        <v/>
      </c>
      <c r="O349" s="25"/>
      <c r="P349" s="14"/>
      <c r="AK349" s="19" t="s">
        <v>68</v>
      </c>
      <c r="AL349" s="19" t="s">
        <v>68</v>
      </c>
    </row>
    <row r="350">
      <c r="A350" s="14"/>
      <c r="B350" s="14"/>
      <c r="C350" s="23" t="str">
        <f t="array" ref="C350">IF(D350="","",XLOOKUP(D350,selector_23,selector_23_ids,""))</f>
        <v/>
      </c>
      <c r="D350" s="25"/>
      <c r="E350" s="32"/>
      <c r="F350" s="14"/>
      <c r="G350" s="14"/>
      <c r="H350" s="14"/>
      <c r="I350" s="14"/>
      <c r="J350" s="14"/>
      <c r="K350" s="14"/>
      <c r="L350" s="23" t="str">
        <f t="array" ref="L350">IF(M350="","",XLOOKUP(M350,selector_05,selector_05_ids,""))</f>
        <v/>
      </c>
      <c r="M350" s="25"/>
      <c r="N350" s="23" t="str">
        <f t="array" ref="N350">IF(O350="","",XLOOKUP(O350,selector_06,selector_06_ids,""))</f>
        <v/>
      </c>
      <c r="O350" s="25"/>
      <c r="P350" s="14"/>
      <c r="AK350" s="19" t="s">
        <v>68</v>
      </c>
      <c r="AL350" s="19" t="s">
        <v>68</v>
      </c>
    </row>
    <row r="351">
      <c r="A351" s="14"/>
      <c r="B351" s="14"/>
      <c r="C351" s="23" t="str">
        <f t="array" ref="C351">IF(D351="","",XLOOKUP(D351,selector_23,selector_23_ids,""))</f>
        <v/>
      </c>
      <c r="D351" s="25"/>
      <c r="E351" s="32"/>
      <c r="F351" s="14"/>
      <c r="G351" s="14"/>
      <c r="H351" s="14"/>
      <c r="I351" s="14"/>
      <c r="J351" s="14"/>
      <c r="K351" s="14"/>
      <c r="L351" s="23" t="str">
        <f t="array" ref="L351">IF(M351="","",XLOOKUP(M351,selector_05,selector_05_ids,""))</f>
        <v/>
      </c>
      <c r="M351" s="25"/>
      <c r="N351" s="23" t="str">
        <f t="array" ref="N351">IF(O351="","",XLOOKUP(O351,selector_06,selector_06_ids,""))</f>
        <v/>
      </c>
      <c r="O351" s="25"/>
      <c r="P351" s="14"/>
      <c r="AK351" s="19" t="s">
        <v>68</v>
      </c>
      <c r="AL351" s="19" t="s">
        <v>68</v>
      </c>
    </row>
    <row r="352">
      <c r="A352" s="14"/>
      <c r="B352" s="14"/>
      <c r="C352" s="23" t="str">
        <f t="array" ref="C352">IF(D352="","",XLOOKUP(D352,selector_23,selector_23_ids,""))</f>
        <v/>
      </c>
      <c r="D352" s="25"/>
      <c r="E352" s="32"/>
      <c r="F352" s="14"/>
      <c r="G352" s="14"/>
      <c r="H352" s="14"/>
      <c r="I352" s="14"/>
      <c r="J352" s="14"/>
      <c r="K352" s="14"/>
      <c r="L352" s="23" t="str">
        <f t="array" ref="L352">IF(M352="","",XLOOKUP(M352,selector_05,selector_05_ids,""))</f>
        <v/>
      </c>
      <c r="M352" s="25"/>
      <c r="N352" s="23" t="str">
        <f t="array" ref="N352">IF(O352="","",XLOOKUP(O352,selector_06,selector_06_ids,""))</f>
        <v/>
      </c>
      <c r="O352" s="25"/>
      <c r="P352" s="14"/>
      <c r="AK352" s="19" t="s">
        <v>68</v>
      </c>
      <c r="AL352" s="19" t="s">
        <v>68</v>
      </c>
    </row>
    <row r="353">
      <c r="A353" s="14"/>
      <c r="B353" s="14"/>
      <c r="C353" s="23" t="str">
        <f t="array" ref="C353">IF(D353="","",XLOOKUP(D353,selector_23,selector_23_ids,""))</f>
        <v/>
      </c>
      <c r="D353" s="25"/>
      <c r="E353" s="32"/>
      <c r="F353" s="14"/>
      <c r="G353" s="14"/>
      <c r="H353" s="14"/>
      <c r="I353" s="14"/>
      <c r="J353" s="14"/>
      <c r="K353" s="14"/>
      <c r="L353" s="23" t="str">
        <f t="array" ref="L353">IF(M353="","",XLOOKUP(M353,selector_05,selector_05_ids,""))</f>
        <v/>
      </c>
      <c r="M353" s="25"/>
      <c r="N353" s="23" t="str">
        <f t="array" ref="N353">IF(O353="","",XLOOKUP(O353,selector_06,selector_06_ids,""))</f>
        <v/>
      </c>
      <c r="O353" s="25"/>
      <c r="P353" s="14"/>
      <c r="AK353" s="19" t="s">
        <v>68</v>
      </c>
      <c r="AL353" s="19" t="s">
        <v>68</v>
      </c>
    </row>
    <row r="354">
      <c r="A354" s="14"/>
      <c r="B354" s="14"/>
      <c r="C354" s="23" t="str">
        <f t="array" ref="C354">IF(D354="","",XLOOKUP(D354,selector_23,selector_23_ids,""))</f>
        <v/>
      </c>
      <c r="D354" s="25"/>
      <c r="E354" s="32"/>
      <c r="F354" s="14"/>
      <c r="G354" s="14"/>
      <c r="H354" s="14"/>
      <c r="I354" s="14"/>
      <c r="J354" s="14"/>
      <c r="K354" s="14"/>
      <c r="L354" s="23" t="str">
        <f t="array" ref="L354">IF(M354="","",XLOOKUP(M354,selector_05,selector_05_ids,""))</f>
        <v/>
      </c>
      <c r="M354" s="25"/>
      <c r="N354" s="23" t="str">
        <f t="array" ref="N354">IF(O354="","",XLOOKUP(O354,selector_06,selector_06_ids,""))</f>
        <v/>
      </c>
      <c r="O354" s="25"/>
      <c r="P354" s="14"/>
      <c r="AK354" s="19" t="s">
        <v>68</v>
      </c>
      <c r="AL354" s="19" t="s">
        <v>68</v>
      </c>
    </row>
    <row r="355">
      <c r="A355" s="14"/>
      <c r="B355" s="14"/>
      <c r="C355" s="23" t="str">
        <f t="array" ref="C355">IF(D355="","",XLOOKUP(D355,selector_23,selector_23_ids,""))</f>
        <v/>
      </c>
      <c r="D355" s="25"/>
      <c r="E355" s="32"/>
      <c r="F355" s="14"/>
      <c r="G355" s="14"/>
      <c r="H355" s="14"/>
      <c r="I355" s="14"/>
      <c r="J355" s="14"/>
      <c r="K355" s="14"/>
      <c r="L355" s="23" t="str">
        <f t="array" ref="L355">IF(M355="","",XLOOKUP(M355,selector_05,selector_05_ids,""))</f>
        <v/>
      </c>
      <c r="M355" s="25"/>
      <c r="N355" s="23" t="str">
        <f t="array" ref="N355">IF(O355="","",XLOOKUP(O355,selector_06,selector_06_ids,""))</f>
        <v/>
      </c>
      <c r="O355" s="25"/>
      <c r="P355" s="14"/>
      <c r="AK355" s="19" t="s">
        <v>68</v>
      </c>
      <c r="AL355" s="19" t="s">
        <v>68</v>
      </c>
    </row>
    <row r="356">
      <c r="A356" s="14"/>
      <c r="B356" s="14"/>
      <c r="C356" s="23" t="str">
        <f t="array" ref="C356">IF(D356="","",XLOOKUP(D356,selector_23,selector_23_ids,""))</f>
        <v/>
      </c>
      <c r="D356" s="25"/>
      <c r="E356" s="32"/>
      <c r="F356" s="14"/>
      <c r="G356" s="14"/>
      <c r="H356" s="14"/>
      <c r="I356" s="14"/>
      <c r="J356" s="14"/>
      <c r="K356" s="14"/>
      <c r="L356" s="23" t="str">
        <f t="array" ref="L356">IF(M356="","",XLOOKUP(M356,selector_05,selector_05_ids,""))</f>
        <v/>
      </c>
      <c r="M356" s="25"/>
      <c r="N356" s="23" t="str">
        <f t="array" ref="N356">IF(O356="","",XLOOKUP(O356,selector_06,selector_06_ids,""))</f>
        <v/>
      </c>
      <c r="O356" s="25"/>
      <c r="P356" s="14"/>
      <c r="AK356" s="19" t="s">
        <v>68</v>
      </c>
      <c r="AL356" s="19" t="s">
        <v>68</v>
      </c>
    </row>
    <row r="357">
      <c r="A357" s="14"/>
      <c r="B357" s="14"/>
      <c r="C357" s="23" t="str">
        <f t="array" ref="C357">IF(D357="","",XLOOKUP(D357,selector_23,selector_23_ids,""))</f>
        <v/>
      </c>
      <c r="D357" s="25"/>
      <c r="E357" s="32"/>
      <c r="F357" s="14"/>
      <c r="G357" s="14"/>
      <c r="H357" s="14"/>
      <c r="I357" s="14"/>
      <c r="J357" s="14"/>
      <c r="K357" s="14"/>
      <c r="L357" s="23" t="str">
        <f t="array" ref="L357">IF(M357="","",XLOOKUP(M357,selector_05,selector_05_ids,""))</f>
        <v/>
      </c>
      <c r="M357" s="25"/>
      <c r="N357" s="23" t="str">
        <f t="array" ref="N357">IF(O357="","",XLOOKUP(O357,selector_06,selector_06_ids,""))</f>
        <v/>
      </c>
      <c r="O357" s="25"/>
      <c r="P357" s="14"/>
      <c r="AK357" s="19" t="s">
        <v>68</v>
      </c>
      <c r="AL357" s="19" t="s">
        <v>68</v>
      </c>
    </row>
    <row r="358">
      <c r="A358" s="14"/>
      <c r="B358" s="14"/>
      <c r="C358" s="23" t="str">
        <f t="array" ref="C358">IF(D358="","",XLOOKUP(D358,selector_23,selector_23_ids,""))</f>
        <v/>
      </c>
      <c r="D358" s="25"/>
      <c r="E358" s="32"/>
      <c r="F358" s="14"/>
      <c r="G358" s="14"/>
      <c r="H358" s="14"/>
      <c r="I358" s="14"/>
      <c r="J358" s="14"/>
      <c r="K358" s="14"/>
      <c r="L358" s="23" t="str">
        <f t="array" ref="L358">IF(M358="","",XLOOKUP(M358,selector_05,selector_05_ids,""))</f>
        <v/>
      </c>
      <c r="M358" s="25"/>
      <c r="N358" s="23" t="str">
        <f t="array" ref="N358">IF(O358="","",XLOOKUP(O358,selector_06,selector_06_ids,""))</f>
        <v/>
      </c>
      <c r="O358" s="25"/>
      <c r="P358" s="14"/>
      <c r="AK358" s="19" t="s">
        <v>68</v>
      </c>
      <c r="AL358" s="19" t="s">
        <v>68</v>
      </c>
    </row>
    <row r="359">
      <c r="A359" s="14"/>
      <c r="B359" s="14"/>
      <c r="C359" s="23" t="str">
        <f t="array" ref="C359">IF(D359="","",XLOOKUP(D359,selector_23,selector_23_ids,""))</f>
        <v/>
      </c>
      <c r="D359" s="25"/>
      <c r="E359" s="32"/>
      <c r="F359" s="14"/>
      <c r="G359" s="14"/>
      <c r="H359" s="14"/>
      <c r="I359" s="14"/>
      <c r="J359" s="14"/>
      <c r="K359" s="14"/>
      <c r="L359" s="23" t="str">
        <f t="array" ref="L359">IF(M359="","",XLOOKUP(M359,selector_05,selector_05_ids,""))</f>
        <v/>
      </c>
      <c r="M359" s="25"/>
      <c r="N359" s="23" t="str">
        <f t="array" ref="N359">IF(O359="","",XLOOKUP(O359,selector_06,selector_06_ids,""))</f>
        <v/>
      </c>
      <c r="O359" s="25"/>
      <c r="P359" s="14"/>
      <c r="AK359" s="19" t="s">
        <v>68</v>
      </c>
      <c r="AL359" s="19" t="s">
        <v>68</v>
      </c>
    </row>
    <row r="360">
      <c r="A360" s="14"/>
      <c r="B360" s="14"/>
      <c r="C360" s="23" t="str">
        <f t="array" ref="C360">IF(D360="","",XLOOKUP(D360,selector_23,selector_23_ids,""))</f>
        <v/>
      </c>
      <c r="D360" s="25"/>
      <c r="E360" s="32"/>
      <c r="F360" s="14"/>
      <c r="G360" s="14"/>
      <c r="H360" s="14"/>
      <c r="I360" s="14"/>
      <c r="J360" s="14"/>
      <c r="K360" s="14"/>
      <c r="L360" s="23" t="str">
        <f t="array" ref="L360">IF(M360="","",XLOOKUP(M360,selector_05,selector_05_ids,""))</f>
        <v/>
      </c>
      <c r="M360" s="25"/>
      <c r="N360" s="23" t="str">
        <f t="array" ref="N360">IF(O360="","",XLOOKUP(O360,selector_06,selector_06_ids,""))</f>
        <v/>
      </c>
      <c r="O360" s="25"/>
      <c r="P360" s="14"/>
      <c r="AK360" s="19" t="s">
        <v>68</v>
      </c>
      <c r="AL360" s="19" t="s">
        <v>68</v>
      </c>
    </row>
    <row r="361">
      <c r="A361" s="14"/>
      <c r="B361" s="14"/>
      <c r="C361" s="23" t="str">
        <f t="array" ref="C361">IF(D361="","",XLOOKUP(D361,selector_23,selector_23_ids,""))</f>
        <v/>
      </c>
      <c r="D361" s="25"/>
      <c r="E361" s="32"/>
      <c r="F361" s="14"/>
      <c r="G361" s="14"/>
      <c r="H361" s="14"/>
      <c r="I361" s="14"/>
      <c r="J361" s="14"/>
      <c r="K361" s="14"/>
      <c r="L361" s="23" t="str">
        <f t="array" ref="L361">IF(M361="","",XLOOKUP(M361,selector_05,selector_05_ids,""))</f>
        <v/>
      </c>
      <c r="M361" s="25"/>
      <c r="N361" s="23" t="str">
        <f t="array" ref="N361">IF(O361="","",XLOOKUP(O361,selector_06,selector_06_ids,""))</f>
        <v/>
      </c>
      <c r="O361" s="25"/>
      <c r="P361" s="14"/>
      <c r="AK361" s="19" t="s">
        <v>68</v>
      </c>
      <c r="AL361" s="19" t="s">
        <v>68</v>
      </c>
    </row>
    <row r="362">
      <c r="A362" s="14"/>
      <c r="B362" s="14"/>
      <c r="C362" s="23" t="str">
        <f t="array" ref="C362">IF(D362="","",XLOOKUP(D362,selector_23,selector_23_ids,""))</f>
        <v/>
      </c>
      <c r="D362" s="25"/>
      <c r="E362" s="32"/>
      <c r="F362" s="14"/>
      <c r="G362" s="14"/>
      <c r="H362" s="14"/>
      <c r="I362" s="14"/>
      <c r="J362" s="14"/>
      <c r="K362" s="14"/>
      <c r="L362" s="23" t="str">
        <f t="array" ref="L362">IF(M362="","",XLOOKUP(M362,selector_05,selector_05_ids,""))</f>
        <v/>
      </c>
      <c r="M362" s="25"/>
      <c r="N362" s="23" t="str">
        <f t="array" ref="N362">IF(O362="","",XLOOKUP(O362,selector_06,selector_06_ids,""))</f>
        <v/>
      </c>
      <c r="O362" s="25"/>
      <c r="P362" s="14"/>
      <c r="AK362" s="19" t="s">
        <v>68</v>
      </c>
      <c r="AL362" s="19" t="s">
        <v>68</v>
      </c>
    </row>
    <row r="363">
      <c r="A363" s="14"/>
      <c r="B363" s="14"/>
      <c r="C363" s="23" t="str">
        <f t="array" ref="C363">IF(D363="","",XLOOKUP(D363,selector_23,selector_23_ids,""))</f>
        <v/>
      </c>
      <c r="D363" s="25"/>
      <c r="E363" s="32"/>
      <c r="F363" s="14"/>
      <c r="G363" s="14"/>
      <c r="H363" s="14"/>
      <c r="I363" s="14"/>
      <c r="J363" s="14"/>
      <c r="K363" s="14"/>
      <c r="L363" s="23" t="str">
        <f t="array" ref="L363">IF(M363="","",XLOOKUP(M363,selector_05,selector_05_ids,""))</f>
        <v/>
      </c>
      <c r="M363" s="25"/>
      <c r="N363" s="23" t="str">
        <f t="array" ref="N363">IF(O363="","",XLOOKUP(O363,selector_06,selector_06_ids,""))</f>
        <v/>
      </c>
      <c r="O363" s="25"/>
      <c r="P363" s="14"/>
      <c r="AK363" s="19" t="s">
        <v>68</v>
      </c>
      <c r="AL363" s="19" t="s">
        <v>68</v>
      </c>
    </row>
    <row r="364">
      <c r="A364" s="14"/>
      <c r="B364" s="14"/>
      <c r="C364" s="23" t="str">
        <f t="array" ref="C364">IF(D364="","",XLOOKUP(D364,selector_23,selector_23_ids,""))</f>
        <v/>
      </c>
      <c r="D364" s="25"/>
      <c r="E364" s="32"/>
      <c r="F364" s="14"/>
      <c r="G364" s="14"/>
      <c r="H364" s="14"/>
      <c r="I364" s="14"/>
      <c r="J364" s="14"/>
      <c r="K364" s="14"/>
      <c r="L364" s="23" t="str">
        <f t="array" ref="L364">IF(M364="","",XLOOKUP(M364,selector_05,selector_05_ids,""))</f>
        <v/>
      </c>
      <c r="M364" s="25"/>
      <c r="N364" s="23" t="str">
        <f t="array" ref="N364">IF(O364="","",XLOOKUP(O364,selector_06,selector_06_ids,""))</f>
        <v/>
      </c>
      <c r="O364" s="25"/>
      <c r="P364" s="14"/>
      <c r="AK364" s="19" t="s">
        <v>68</v>
      </c>
      <c r="AL364" s="19" t="s">
        <v>68</v>
      </c>
    </row>
    <row r="365">
      <c r="A365" s="14"/>
      <c r="B365" s="14"/>
      <c r="C365" s="23" t="str">
        <f t="array" ref="C365">IF(D365="","",XLOOKUP(D365,selector_23,selector_23_ids,""))</f>
        <v/>
      </c>
      <c r="D365" s="25"/>
      <c r="E365" s="32"/>
      <c r="F365" s="14"/>
      <c r="G365" s="14"/>
      <c r="H365" s="14"/>
      <c r="I365" s="14"/>
      <c r="J365" s="14"/>
      <c r="K365" s="14"/>
      <c r="L365" s="23" t="str">
        <f t="array" ref="L365">IF(M365="","",XLOOKUP(M365,selector_05,selector_05_ids,""))</f>
        <v/>
      </c>
      <c r="M365" s="25"/>
      <c r="N365" s="23" t="str">
        <f t="array" ref="N365">IF(O365="","",XLOOKUP(O365,selector_06,selector_06_ids,""))</f>
        <v/>
      </c>
      <c r="O365" s="25"/>
      <c r="P365" s="14"/>
      <c r="AK365" s="19" t="s">
        <v>68</v>
      </c>
      <c r="AL365" s="19" t="s">
        <v>68</v>
      </c>
    </row>
    <row r="366">
      <c r="A366" s="14"/>
      <c r="B366" s="14"/>
      <c r="C366" s="23" t="str">
        <f t="array" ref="C366">IF(D366="","",XLOOKUP(D366,selector_23,selector_23_ids,""))</f>
        <v/>
      </c>
      <c r="D366" s="25"/>
      <c r="E366" s="32"/>
      <c r="F366" s="14"/>
      <c r="G366" s="14"/>
      <c r="H366" s="14"/>
      <c r="I366" s="14"/>
      <c r="J366" s="14"/>
      <c r="K366" s="14"/>
      <c r="L366" s="23" t="str">
        <f t="array" ref="L366">IF(M366="","",XLOOKUP(M366,selector_05,selector_05_ids,""))</f>
        <v/>
      </c>
      <c r="M366" s="25"/>
      <c r="N366" s="23" t="str">
        <f t="array" ref="N366">IF(O366="","",XLOOKUP(O366,selector_06,selector_06_ids,""))</f>
        <v/>
      </c>
      <c r="O366" s="25"/>
      <c r="P366" s="14"/>
      <c r="AK366" s="19" t="s">
        <v>68</v>
      </c>
      <c r="AL366" s="19" t="s">
        <v>68</v>
      </c>
    </row>
    <row r="367">
      <c r="A367" s="14"/>
      <c r="B367" s="14"/>
      <c r="C367" s="23" t="str">
        <f t="array" ref="C367">IF(D367="","",XLOOKUP(D367,selector_23,selector_23_ids,""))</f>
        <v/>
      </c>
      <c r="D367" s="25"/>
      <c r="E367" s="32"/>
      <c r="F367" s="14"/>
      <c r="G367" s="14"/>
      <c r="H367" s="14"/>
      <c r="I367" s="14"/>
      <c r="J367" s="14"/>
      <c r="K367" s="14"/>
      <c r="L367" s="23" t="str">
        <f t="array" ref="L367">IF(M367="","",XLOOKUP(M367,selector_05,selector_05_ids,""))</f>
        <v/>
      </c>
      <c r="M367" s="25"/>
      <c r="N367" s="23" t="str">
        <f t="array" ref="N367">IF(O367="","",XLOOKUP(O367,selector_06,selector_06_ids,""))</f>
        <v/>
      </c>
      <c r="O367" s="25"/>
      <c r="P367" s="14"/>
      <c r="AK367" s="19" t="s">
        <v>68</v>
      </c>
      <c r="AL367" s="19" t="s">
        <v>68</v>
      </c>
    </row>
    <row r="368">
      <c r="A368" s="14"/>
      <c r="B368" s="14"/>
      <c r="C368" s="23" t="str">
        <f t="array" ref="C368">IF(D368="","",XLOOKUP(D368,selector_23,selector_23_ids,""))</f>
        <v/>
      </c>
      <c r="D368" s="25"/>
      <c r="E368" s="32"/>
      <c r="F368" s="14"/>
      <c r="G368" s="14"/>
      <c r="H368" s="14"/>
      <c r="I368" s="14"/>
      <c r="J368" s="14"/>
      <c r="K368" s="14"/>
      <c r="L368" s="23" t="str">
        <f t="array" ref="L368">IF(M368="","",XLOOKUP(M368,selector_05,selector_05_ids,""))</f>
        <v/>
      </c>
      <c r="M368" s="25"/>
      <c r="N368" s="23" t="str">
        <f t="array" ref="N368">IF(O368="","",XLOOKUP(O368,selector_06,selector_06_ids,""))</f>
        <v/>
      </c>
      <c r="O368" s="25"/>
      <c r="P368" s="14"/>
      <c r="AK368" s="19" t="s">
        <v>68</v>
      </c>
      <c r="AL368" s="19" t="s">
        <v>68</v>
      </c>
    </row>
    <row r="369">
      <c r="A369" s="14"/>
      <c r="B369" s="14"/>
      <c r="C369" s="23" t="str">
        <f t="array" ref="C369">IF(D369="","",XLOOKUP(D369,selector_23,selector_23_ids,""))</f>
        <v/>
      </c>
      <c r="D369" s="25"/>
      <c r="E369" s="32"/>
      <c r="F369" s="14"/>
      <c r="G369" s="14"/>
      <c r="H369" s="14"/>
      <c r="I369" s="14"/>
      <c r="J369" s="14"/>
      <c r="K369" s="14"/>
      <c r="L369" s="23" t="str">
        <f t="array" ref="L369">IF(M369="","",XLOOKUP(M369,selector_05,selector_05_ids,""))</f>
        <v/>
      </c>
      <c r="M369" s="25"/>
      <c r="N369" s="23" t="str">
        <f t="array" ref="N369">IF(O369="","",XLOOKUP(O369,selector_06,selector_06_ids,""))</f>
        <v/>
      </c>
      <c r="O369" s="25"/>
      <c r="P369" s="14"/>
      <c r="AK369" s="19" t="s">
        <v>68</v>
      </c>
      <c r="AL369" s="19" t="s">
        <v>68</v>
      </c>
    </row>
    <row r="370">
      <c r="A370" s="14"/>
      <c r="B370" s="14"/>
      <c r="C370" s="23" t="str">
        <f t="array" ref="C370">IF(D370="","",XLOOKUP(D370,selector_23,selector_23_ids,""))</f>
        <v/>
      </c>
      <c r="D370" s="25"/>
      <c r="E370" s="32"/>
      <c r="F370" s="14"/>
      <c r="G370" s="14"/>
      <c r="H370" s="14"/>
      <c r="I370" s="14"/>
      <c r="J370" s="14"/>
      <c r="K370" s="14"/>
      <c r="L370" s="23" t="str">
        <f t="array" ref="L370">IF(M370="","",XLOOKUP(M370,selector_05,selector_05_ids,""))</f>
        <v/>
      </c>
      <c r="M370" s="25"/>
      <c r="N370" s="23" t="str">
        <f t="array" ref="N370">IF(O370="","",XLOOKUP(O370,selector_06,selector_06_ids,""))</f>
        <v/>
      </c>
      <c r="O370" s="25"/>
      <c r="P370" s="14"/>
      <c r="AK370" s="19" t="s">
        <v>68</v>
      </c>
      <c r="AL370" s="19" t="s">
        <v>68</v>
      </c>
    </row>
    <row r="371">
      <c r="A371" s="14"/>
      <c r="B371" s="14"/>
      <c r="C371" s="23" t="str">
        <f t="array" ref="C371">IF(D371="","",XLOOKUP(D371,selector_23,selector_23_ids,""))</f>
        <v/>
      </c>
      <c r="D371" s="25"/>
      <c r="E371" s="32"/>
      <c r="F371" s="14"/>
      <c r="G371" s="14"/>
      <c r="H371" s="14"/>
      <c r="I371" s="14"/>
      <c r="J371" s="14"/>
      <c r="K371" s="14"/>
      <c r="L371" s="23" t="str">
        <f t="array" ref="L371">IF(M371="","",XLOOKUP(M371,selector_05,selector_05_ids,""))</f>
        <v/>
      </c>
      <c r="M371" s="25"/>
      <c r="N371" s="23" t="str">
        <f t="array" ref="N371">IF(O371="","",XLOOKUP(O371,selector_06,selector_06_ids,""))</f>
        <v/>
      </c>
      <c r="O371" s="25"/>
      <c r="P371" s="14"/>
      <c r="AK371" s="19" t="s">
        <v>68</v>
      </c>
      <c r="AL371" s="19" t="s">
        <v>68</v>
      </c>
    </row>
    <row r="372">
      <c r="A372" s="14"/>
      <c r="B372" s="14"/>
      <c r="C372" s="23" t="str">
        <f t="array" ref="C372">IF(D372="","",XLOOKUP(D372,selector_23,selector_23_ids,""))</f>
        <v/>
      </c>
      <c r="D372" s="25"/>
      <c r="E372" s="32"/>
      <c r="F372" s="14"/>
      <c r="G372" s="14"/>
      <c r="H372" s="14"/>
      <c r="I372" s="14"/>
      <c r="J372" s="14"/>
      <c r="K372" s="14"/>
      <c r="L372" s="23" t="str">
        <f t="array" ref="L372">IF(M372="","",XLOOKUP(M372,selector_05,selector_05_ids,""))</f>
        <v/>
      </c>
      <c r="M372" s="25"/>
      <c r="N372" s="23" t="str">
        <f t="array" ref="N372">IF(O372="","",XLOOKUP(O372,selector_06,selector_06_ids,""))</f>
        <v/>
      </c>
      <c r="O372" s="25"/>
      <c r="P372" s="14"/>
      <c r="AK372" s="19" t="s">
        <v>68</v>
      </c>
      <c r="AL372" s="19" t="s">
        <v>68</v>
      </c>
    </row>
    <row r="373">
      <c r="A373" s="14"/>
      <c r="B373" s="14"/>
      <c r="C373" s="23" t="str">
        <f t="array" ref="C373">IF(D373="","",XLOOKUP(D373,selector_23,selector_23_ids,""))</f>
        <v/>
      </c>
      <c r="D373" s="25"/>
      <c r="E373" s="32"/>
      <c r="F373" s="14"/>
      <c r="G373" s="14"/>
      <c r="H373" s="14"/>
      <c r="I373" s="14"/>
      <c r="J373" s="14"/>
      <c r="K373" s="14"/>
      <c r="L373" s="23" t="str">
        <f t="array" ref="L373">IF(M373="","",XLOOKUP(M373,selector_05,selector_05_ids,""))</f>
        <v/>
      </c>
      <c r="M373" s="25"/>
      <c r="N373" s="23" t="str">
        <f t="array" ref="N373">IF(O373="","",XLOOKUP(O373,selector_06,selector_06_ids,""))</f>
        <v/>
      </c>
      <c r="O373" s="25"/>
      <c r="P373" s="14"/>
      <c r="AK373" s="19" t="s">
        <v>68</v>
      </c>
      <c r="AL373" s="19" t="s">
        <v>68</v>
      </c>
    </row>
    <row r="374">
      <c r="A374" s="14"/>
      <c r="B374" s="14"/>
      <c r="C374" s="23" t="str">
        <f t="array" ref="C374">IF(D374="","",XLOOKUP(D374,selector_23,selector_23_ids,""))</f>
        <v/>
      </c>
      <c r="D374" s="25"/>
      <c r="E374" s="32"/>
      <c r="F374" s="14"/>
      <c r="G374" s="14"/>
      <c r="H374" s="14"/>
      <c r="I374" s="14"/>
      <c r="J374" s="14"/>
      <c r="K374" s="14"/>
      <c r="L374" s="23" t="str">
        <f t="array" ref="L374">IF(M374="","",XLOOKUP(M374,selector_05,selector_05_ids,""))</f>
        <v/>
      </c>
      <c r="M374" s="25"/>
      <c r="N374" s="23" t="str">
        <f t="array" ref="N374">IF(O374="","",XLOOKUP(O374,selector_06,selector_06_ids,""))</f>
        <v/>
      </c>
      <c r="O374" s="25"/>
      <c r="P374" s="14"/>
      <c r="AK374" s="19" t="s">
        <v>68</v>
      </c>
      <c r="AL374" s="19" t="s">
        <v>68</v>
      </c>
    </row>
    <row r="375">
      <c r="A375" s="14"/>
      <c r="B375" s="14"/>
      <c r="C375" s="23" t="str">
        <f t="array" ref="C375">IF(D375="","",XLOOKUP(D375,selector_23,selector_23_ids,""))</f>
        <v/>
      </c>
      <c r="D375" s="25"/>
      <c r="E375" s="32"/>
      <c r="F375" s="14"/>
      <c r="G375" s="14"/>
      <c r="H375" s="14"/>
      <c r="I375" s="14"/>
      <c r="J375" s="14"/>
      <c r="K375" s="14"/>
      <c r="L375" s="23" t="str">
        <f t="array" ref="L375">IF(M375="","",XLOOKUP(M375,selector_05,selector_05_ids,""))</f>
        <v/>
      </c>
      <c r="M375" s="25"/>
      <c r="N375" s="23" t="str">
        <f t="array" ref="N375">IF(O375="","",XLOOKUP(O375,selector_06,selector_06_ids,""))</f>
        <v/>
      </c>
      <c r="O375" s="25"/>
      <c r="P375" s="14"/>
      <c r="AK375" s="19" t="s">
        <v>68</v>
      </c>
      <c r="AL375" s="19" t="s">
        <v>68</v>
      </c>
    </row>
    <row r="376">
      <c r="A376" s="14"/>
      <c r="B376" s="14"/>
      <c r="C376" s="23" t="str">
        <f t="array" ref="C376">IF(D376="","",XLOOKUP(D376,selector_23,selector_23_ids,""))</f>
        <v/>
      </c>
      <c r="D376" s="25"/>
      <c r="E376" s="32"/>
      <c r="F376" s="14"/>
      <c r="G376" s="14"/>
      <c r="H376" s="14"/>
      <c r="I376" s="14"/>
      <c r="J376" s="14"/>
      <c r="K376" s="14"/>
      <c r="L376" s="23" t="str">
        <f t="array" ref="L376">IF(M376="","",XLOOKUP(M376,selector_05,selector_05_ids,""))</f>
        <v/>
      </c>
      <c r="M376" s="25"/>
      <c r="N376" s="23" t="str">
        <f t="array" ref="N376">IF(O376="","",XLOOKUP(O376,selector_06,selector_06_ids,""))</f>
        <v/>
      </c>
      <c r="O376" s="25"/>
      <c r="P376" s="14"/>
      <c r="AK376" s="19" t="s">
        <v>68</v>
      </c>
      <c r="AL376" s="19" t="s">
        <v>68</v>
      </c>
    </row>
    <row r="377">
      <c r="A377" s="14"/>
      <c r="B377" s="14"/>
      <c r="C377" s="23" t="str">
        <f t="array" ref="C377">IF(D377="","",XLOOKUP(D377,selector_23,selector_23_ids,""))</f>
        <v/>
      </c>
      <c r="D377" s="25"/>
      <c r="E377" s="32"/>
      <c r="F377" s="14"/>
      <c r="G377" s="14"/>
      <c r="H377" s="14"/>
      <c r="I377" s="14"/>
      <c r="J377" s="14"/>
      <c r="K377" s="14"/>
      <c r="L377" s="23" t="str">
        <f t="array" ref="L377">IF(M377="","",XLOOKUP(M377,selector_05,selector_05_ids,""))</f>
        <v/>
      </c>
      <c r="M377" s="25"/>
      <c r="N377" s="23" t="str">
        <f t="array" ref="N377">IF(O377="","",XLOOKUP(O377,selector_06,selector_06_ids,""))</f>
        <v/>
      </c>
      <c r="O377" s="25"/>
      <c r="P377" s="14"/>
      <c r="AK377" s="19" t="s">
        <v>68</v>
      </c>
      <c r="AL377" s="19" t="s">
        <v>68</v>
      </c>
    </row>
    <row r="378">
      <c r="A378" s="14"/>
      <c r="B378" s="14"/>
      <c r="C378" s="23" t="str">
        <f t="array" ref="C378">IF(D378="","",XLOOKUP(D378,selector_23,selector_23_ids,""))</f>
        <v/>
      </c>
      <c r="D378" s="25"/>
      <c r="E378" s="32"/>
      <c r="F378" s="14"/>
      <c r="G378" s="14"/>
      <c r="H378" s="14"/>
      <c r="I378" s="14"/>
      <c r="J378" s="14"/>
      <c r="K378" s="14"/>
      <c r="L378" s="23" t="str">
        <f t="array" ref="L378">IF(M378="","",XLOOKUP(M378,selector_05,selector_05_ids,""))</f>
        <v/>
      </c>
      <c r="M378" s="25"/>
      <c r="N378" s="23" t="str">
        <f t="array" ref="N378">IF(O378="","",XLOOKUP(O378,selector_06,selector_06_ids,""))</f>
        <v/>
      </c>
      <c r="O378" s="25"/>
      <c r="P378" s="14"/>
      <c r="AK378" s="19" t="s">
        <v>68</v>
      </c>
      <c r="AL378" s="19" t="s">
        <v>68</v>
      </c>
    </row>
    <row r="379">
      <c r="A379" s="14"/>
      <c r="B379" s="14"/>
      <c r="C379" s="23" t="str">
        <f t="array" ref="C379">IF(D379="","",XLOOKUP(D379,selector_23,selector_23_ids,""))</f>
        <v/>
      </c>
      <c r="D379" s="25"/>
      <c r="E379" s="32"/>
      <c r="F379" s="14"/>
      <c r="G379" s="14"/>
      <c r="H379" s="14"/>
      <c r="I379" s="14"/>
      <c r="J379" s="14"/>
      <c r="K379" s="14"/>
      <c r="L379" s="23" t="str">
        <f t="array" ref="L379">IF(M379="","",XLOOKUP(M379,selector_05,selector_05_ids,""))</f>
        <v/>
      </c>
      <c r="M379" s="25"/>
      <c r="N379" s="23" t="str">
        <f t="array" ref="N379">IF(O379="","",XLOOKUP(O379,selector_06,selector_06_ids,""))</f>
        <v/>
      </c>
      <c r="O379" s="25"/>
      <c r="P379" s="14"/>
      <c r="AK379" s="19" t="s">
        <v>68</v>
      </c>
      <c r="AL379" s="19" t="s">
        <v>68</v>
      </c>
    </row>
    <row r="380">
      <c r="A380" s="14"/>
      <c r="B380" s="14"/>
      <c r="C380" s="23" t="str">
        <f t="array" ref="C380">IF(D380="","",XLOOKUP(D380,selector_23,selector_23_ids,""))</f>
        <v/>
      </c>
      <c r="D380" s="25"/>
      <c r="E380" s="32"/>
      <c r="F380" s="14"/>
      <c r="G380" s="14"/>
      <c r="H380" s="14"/>
      <c r="I380" s="14"/>
      <c r="J380" s="14"/>
      <c r="K380" s="14"/>
      <c r="L380" s="23" t="str">
        <f t="array" ref="L380">IF(M380="","",XLOOKUP(M380,selector_05,selector_05_ids,""))</f>
        <v/>
      </c>
      <c r="M380" s="25"/>
      <c r="N380" s="23" t="str">
        <f t="array" ref="N380">IF(O380="","",XLOOKUP(O380,selector_06,selector_06_ids,""))</f>
        <v/>
      </c>
      <c r="O380" s="25"/>
      <c r="P380" s="14"/>
      <c r="AK380" s="19" t="s">
        <v>68</v>
      </c>
      <c r="AL380" s="19" t="s">
        <v>68</v>
      </c>
    </row>
    <row r="381">
      <c r="A381" s="14"/>
      <c r="B381" s="14"/>
      <c r="C381" s="23" t="str">
        <f t="array" ref="C381">IF(D381="","",XLOOKUP(D381,selector_23,selector_23_ids,""))</f>
        <v/>
      </c>
      <c r="D381" s="25"/>
      <c r="E381" s="32"/>
      <c r="F381" s="14"/>
      <c r="G381" s="14"/>
      <c r="H381" s="14"/>
      <c r="I381" s="14"/>
      <c r="J381" s="14"/>
      <c r="K381" s="14"/>
      <c r="L381" s="23" t="str">
        <f t="array" ref="L381">IF(M381="","",XLOOKUP(M381,selector_05,selector_05_ids,""))</f>
        <v/>
      </c>
      <c r="M381" s="25"/>
      <c r="N381" s="23" t="str">
        <f t="array" ref="N381">IF(O381="","",XLOOKUP(O381,selector_06,selector_06_ids,""))</f>
        <v/>
      </c>
      <c r="O381" s="25"/>
      <c r="P381" s="14"/>
      <c r="AK381" s="19" t="s">
        <v>68</v>
      </c>
      <c r="AL381" s="19" t="s">
        <v>68</v>
      </c>
    </row>
    <row r="382">
      <c r="A382" s="14"/>
      <c r="B382" s="14"/>
      <c r="C382" s="23" t="str">
        <f t="array" ref="C382">IF(D382="","",XLOOKUP(D382,selector_23,selector_23_ids,""))</f>
        <v/>
      </c>
      <c r="D382" s="25"/>
      <c r="E382" s="32"/>
      <c r="F382" s="14"/>
      <c r="G382" s="14"/>
      <c r="H382" s="14"/>
      <c r="I382" s="14"/>
      <c r="J382" s="14"/>
      <c r="K382" s="14"/>
      <c r="L382" s="23" t="str">
        <f t="array" ref="L382">IF(M382="","",XLOOKUP(M382,selector_05,selector_05_ids,""))</f>
        <v/>
      </c>
      <c r="M382" s="25"/>
      <c r="N382" s="23" t="str">
        <f t="array" ref="N382">IF(O382="","",XLOOKUP(O382,selector_06,selector_06_ids,""))</f>
        <v/>
      </c>
      <c r="O382" s="25"/>
      <c r="P382" s="14"/>
      <c r="AK382" s="19" t="s">
        <v>68</v>
      </c>
      <c r="AL382" s="19" t="s">
        <v>68</v>
      </c>
    </row>
    <row r="383">
      <c r="A383" s="14"/>
      <c r="B383" s="14"/>
      <c r="C383" s="23" t="str">
        <f t="array" ref="C383">IF(D383="","",XLOOKUP(D383,selector_23,selector_23_ids,""))</f>
        <v/>
      </c>
      <c r="D383" s="25"/>
      <c r="E383" s="32"/>
      <c r="F383" s="14"/>
      <c r="G383" s="14"/>
      <c r="H383" s="14"/>
      <c r="I383" s="14"/>
      <c r="J383" s="14"/>
      <c r="K383" s="14"/>
      <c r="L383" s="23" t="str">
        <f t="array" ref="L383">IF(M383="","",XLOOKUP(M383,selector_05,selector_05_ids,""))</f>
        <v/>
      </c>
      <c r="M383" s="25"/>
      <c r="N383" s="23" t="str">
        <f t="array" ref="N383">IF(O383="","",XLOOKUP(O383,selector_06,selector_06_ids,""))</f>
        <v/>
      </c>
      <c r="O383" s="25"/>
      <c r="P383" s="14"/>
      <c r="AK383" s="19" t="s">
        <v>68</v>
      </c>
      <c r="AL383" s="19" t="s">
        <v>68</v>
      </c>
    </row>
    <row r="384">
      <c r="A384" s="14"/>
      <c r="B384" s="14"/>
      <c r="C384" s="23" t="str">
        <f t="array" ref="C384">IF(D384="","",XLOOKUP(D384,selector_23,selector_23_ids,""))</f>
        <v/>
      </c>
      <c r="D384" s="25"/>
      <c r="E384" s="32"/>
      <c r="F384" s="14"/>
      <c r="G384" s="14"/>
      <c r="H384" s="14"/>
      <c r="I384" s="14"/>
      <c r="J384" s="14"/>
      <c r="K384" s="14"/>
      <c r="L384" s="23" t="str">
        <f t="array" ref="L384">IF(M384="","",XLOOKUP(M384,selector_05,selector_05_ids,""))</f>
        <v/>
      </c>
      <c r="M384" s="25"/>
      <c r="N384" s="23" t="str">
        <f t="array" ref="N384">IF(O384="","",XLOOKUP(O384,selector_06,selector_06_ids,""))</f>
        <v/>
      </c>
      <c r="O384" s="25"/>
      <c r="P384" s="14"/>
      <c r="AK384" s="19" t="s">
        <v>68</v>
      </c>
      <c r="AL384" s="19" t="s">
        <v>68</v>
      </c>
    </row>
    <row r="385">
      <c r="A385" s="14"/>
      <c r="B385" s="14"/>
      <c r="C385" s="23" t="str">
        <f t="array" ref="C385">IF(D385="","",XLOOKUP(D385,selector_23,selector_23_ids,""))</f>
        <v/>
      </c>
      <c r="D385" s="25"/>
      <c r="E385" s="32"/>
      <c r="F385" s="14"/>
      <c r="G385" s="14"/>
      <c r="H385" s="14"/>
      <c r="I385" s="14"/>
      <c r="J385" s="14"/>
      <c r="K385" s="14"/>
      <c r="L385" s="23" t="str">
        <f t="array" ref="L385">IF(M385="","",XLOOKUP(M385,selector_05,selector_05_ids,""))</f>
        <v/>
      </c>
      <c r="M385" s="25"/>
      <c r="N385" s="23" t="str">
        <f t="array" ref="N385">IF(O385="","",XLOOKUP(O385,selector_06,selector_06_ids,""))</f>
        <v/>
      </c>
      <c r="O385" s="25"/>
      <c r="P385" s="14"/>
      <c r="AK385" s="19" t="s">
        <v>68</v>
      </c>
      <c r="AL385" s="19" t="s">
        <v>68</v>
      </c>
    </row>
    <row r="386">
      <c r="A386" s="14"/>
      <c r="B386" s="14"/>
      <c r="C386" s="23" t="str">
        <f t="array" ref="C386">IF(D386="","",XLOOKUP(D386,selector_23,selector_23_ids,""))</f>
        <v/>
      </c>
      <c r="D386" s="25"/>
      <c r="E386" s="32"/>
      <c r="F386" s="14"/>
      <c r="G386" s="14"/>
      <c r="H386" s="14"/>
      <c r="I386" s="14"/>
      <c r="J386" s="14"/>
      <c r="K386" s="14"/>
      <c r="L386" s="23" t="str">
        <f t="array" ref="L386">IF(M386="","",XLOOKUP(M386,selector_05,selector_05_ids,""))</f>
        <v/>
      </c>
      <c r="M386" s="25"/>
      <c r="N386" s="23" t="str">
        <f t="array" ref="N386">IF(O386="","",XLOOKUP(O386,selector_06,selector_06_ids,""))</f>
        <v/>
      </c>
      <c r="O386" s="25"/>
      <c r="P386" s="14"/>
      <c r="AK386" s="19" t="s">
        <v>68</v>
      </c>
      <c r="AL386" s="19" t="s">
        <v>68</v>
      </c>
    </row>
    <row r="387">
      <c r="A387" s="14"/>
      <c r="B387" s="14"/>
      <c r="C387" s="23" t="str">
        <f t="array" ref="C387">IF(D387="","",XLOOKUP(D387,selector_23,selector_23_ids,""))</f>
        <v/>
      </c>
      <c r="D387" s="25"/>
      <c r="E387" s="32"/>
      <c r="F387" s="14"/>
      <c r="G387" s="14"/>
      <c r="H387" s="14"/>
      <c r="I387" s="14"/>
      <c r="J387" s="14"/>
      <c r="K387" s="14"/>
      <c r="L387" s="23" t="str">
        <f t="array" ref="L387">IF(M387="","",XLOOKUP(M387,selector_05,selector_05_ids,""))</f>
        <v/>
      </c>
      <c r="M387" s="25"/>
      <c r="N387" s="23" t="str">
        <f t="array" ref="N387">IF(O387="","",XLOOKUP(O387,selector_06,selector_06_ids,""))</f>
        <v/>
      </c>
      <c r="O387" s="25"/>
      <c r="P387" s="14"/>
      <c r="AK387" s="19" t="s">
        <v>68</v>
      </c>
      <c r="AL387" s="19" t="s">
        <v>68</v>
      </c>
    </row>
    <row r="388">
      <c r="A388" s="14"/>
      <c r="B388" s="14"/>
      <c r="C388" s="23" t="str">
        <f t="array" ref="C388">IF(D388="","",XLOOKUP(D388,selector_23,selector_23_ids,""))</f>
        <v/>
      </c>
      <c r="D388" s="25"/>
      <c r="E388" s="32"/>
      <c r="F388" s="14"/>
      <c r="G388" s="14"/>
      <c r="H388" s="14"/>
      <c r="I388" s="14"/>
      <c r="J388" s="14"/>
      <c r="K388" s="14"/>
      <c r="L388" s="23" t="str">
        <f t="array" ref="L388">IF(M388="","",XLOOKUP(M388,selector_05,selector_05_ids,""))</f>
        <v/>
      </c>
      <c r="M388" s="25"/>
      <c r="N388" s="23" t="str">
        <f t="array" ref="N388">IF(O388="","",XLOOKUP(O388,selector_06,selector_06_ids,""))</f>
        <v/>
      </c>
      <c r="O388" s="25"/>
      <c r="P388" s="14"/>
      <c r="AK388" s="19" t="s">
        <v>68</v>
      </c>
      <c r="AL388" s="19" t="s">
        <v>68</v>
      </c>
    </row>
    <row r="389">
      <c r="A389" s="14"/>
      <c r="B389" s="14"/>
      <c r="C389" s="23" t="str">
        <f t="array" ref="C389">IF(D389="","",XLOOKUP(D389,selector_23,selector_23_ids,""))</f>
        <v/>
      </c>
      <c r="D389" s="25"/>
      <c r="E389" s="32"/>
      <c r="F389" s="14"/>
      <c r="G389" s="14"/>
      <c r="H389" s="14"/>
      <c r="I389" s="14"/>
      <c r="J389" s="14"/>
      <c r="K389" s="14"/>
      <c r="L389" s="23" t="str">
        <f t="array" ref="L389">IF(M389="","",XLOOKUP(M389,selector_05,selector_05_ids,""))</f>
        <v/>
      </c>
      <c r="M389" s="25"/>
      <c r="N389" s="23" t="str">
        <f t="array" ref="N389">IF(O389="","",XLOOKUP(O389,selector_06,selector_06_ids,""))</f>
        <v/>
      </c>
      <c r="O389" s="25"/>
      <c r="P389" s="14"/>
      <c r="AK389" s="19" t="s">
        <v>68</v>
      </c>
      <c r="AL389" s="19" t="s">
        <v>68</v>
      </c>
    </row>
    <row r="390">
      <c r="A390" s="14"/>
      <c r="B390" s="14"/>
      <c r="C390" s="23" t="str">
        <f t="array" ref="C390">IF(D390="","",XLOOKUP(D390,selector_23,selector_23_ids,""))</f>
        <v/>
      </c>
      <c r="D390" s="25"/>
      <c r="E390" s="32"/>
      <c r="F390" s="14"/>
      <c r="G390" s="14"/>
      <c r="H390" s="14"/>
      <c r="I390" s="14"/>
      <c r="J390" s="14"/>
      <c r="K390" s="14"/>
      <c r="L390" s="23" t="str">
        <f t="array" ref="L390">IF(M390="","",XLOOKUP(M390,selector_05,selector_05_ids,""))</f>
        <v/>
      </c>
      <c r="M390" s="25"/>
      <c r="N390" s="23" t="str">
        <f t="array" ref="N390">IF(O390="","",XLOOKUP(O390,selector_06,selector_06_ids,""))</f>
        <v/>
      </c>
      <c r="O390" s="25"/>
      <c r="P390" s="14"/>
      <c r="AK390" s="19" t="s">
        <v>68</v>
      </c>
      <c r="AL390" s="19" t="s">
        <v>68</v>
      </c>
    </row>
    <row r="391">
      <c r="A391" s="14"/>
      <c r="B391" s="14"/>
      <c r="C391" s="23" t="str">
        <f t="array" ref="C391">IF(D391="","",XLOOKUP(D391,selector_23,selector_23_ids,""))</f>
        <v/>
      </c>
      <c r="D391" s="25"/>
      <c r="E391" s="32"/>
      <c r="F391" s="14"/>
      <c r="G391" s="14"/>
      <c r="H391" s="14"/>
      <c r="I391" s="14"/>
      <c r="J391" s="14"/>
      <c r="K391" s="14"/>
      <c r="L391" s="23" t="str">
        <f t="array" ref="L391">IF(M391="","",XLOOKUP(M391,selector_05,selector_05_ids,""))</f>
        <v/>
      </c>
      <c r="M391" s="25"/>
      <c r="N391" s="23" t="str">
        <f t="array" ref="N391">IF(O391="","",XLOOKUP(O391,selector_06,selector_06_ids,""))</f>
        <v/>
      </c>
      <c r="O391" s="25"/>
      <c r="P391" s="14"/>
      <c r="AK391" s="19" t="s">
        <v>68</v>
      </c>
      <c r="AL391" s="19" t="s">
        <v>68</v>
      </c>
    </row>
    <row r="392">
      <c r="A392" s="14"/>
      <c r="B392" s="14"/>
      <c r="C392" s="23" t="str">
        <f t="array" ref="C392">IF(D392="","",XLOOKUP(D392,selector_23,selector_23_ids,""))</f>
        <v/>
      </c>
      <c r="D392" s="25"/>
      <c r="E392" s="32"/>
      <c r="F392" s="14"/>
      <c r="G392" s="14"/>
      <c r="H392" s="14"/>
      <c r="I392" s="14"/>
      <c r="J392" s="14"/>
      <c r="K392" s="14"/>
      <c r="L392" s="23" t="str">
        <f t="array" ref="L392">IF(M392="","",XLOOKUP(M392,selector_05,selector_05_ids,""))</f>
        <v/>
      </c>
      <c r="M392" s="25"/>
      <c r="N392" s="23" t="str">
        <f t="array" ref="N392">IF(O392="","",XLOOKUP(O392,selector_06,selector_06_ids,""))</f>
        <v/>
      </c>
      <c r="O392" s="25"/>
      <c r="P392" s="14"/>
      <c r="AK392" s="19" t="s">
        <v>68</v>
      </c>
      <c r="AL392" s="19" t="s">
        <v>68</v>
      </c>
    </row>
    <row r="393">
      <c r="A393" s="14"/>
      <c r="B393" s="14"/>
      <c r="C393" s="23" t="str">
        <f t="array" ref="C393">IF(D393="","",XLOOKUP(D393,selector_23,selector_23_ids,""))</f>
        <v/>
      </c>
      <c r="D393" s="25"/>
      <c r="E393" s="32"/>
      <c r="F393" s="14"/>
      <c r="G393" s="14"/>
      <c r="H393" s="14"/>
      <c r="I393" s="14"/>
      <c r="J393" s="14"/>
      <c r="K393" s="14"/>
      <c r="L393" s="23" t="str">
        <f t="array" ref="L393">IF(M393="","",XLOOKUP(M393,selector_05,selector_05_ids,""))</f>
        <v/>
      </c>
      <c r="M393" s="25"/>
      <c r="N393" s="23" t="str">
        <f t="array" ref="N393">IF(O393="","",XLOOKUP(O393,selector_06,selector_06_ids,""))</f>
        <v/>
      </c>
      <c r="O393" s="25"/>
      <c r="P393" s="14"/>
      <c r="AK393" s="19" t="s">
        <v>68</v>
      </c>
      <c r="AL393" s="19" t="s">
        <v>68</v>
      </c>
    </row>
    <row r="394">
      <c r="A394" s="14"/>
      <c r="B394" s="14"/>
      <c r="C394" s="23" t="str">
        <f t="array" ref="C394">IF(D394="","",XLOOKUP(D394,selector_23,selector_23_ids,""))</f>
        <v/>
      </c>
      <c r="D394" s="25"/>
      <c r="E394" s="32"/>
      <c r="F394" s="14"/>
      <c r="G394" s="14"/>
      <c r="H394" s="14"/>
      <c r="I394" s="14"/>
      <c r="J394" s="14"/>
      <c r="K394" s="14"/>
      <c r="L394" s="23" t="str">
        <f t="array" ref="L394">IF(M394="","",XLOOKUP(M394,selector_05,selector_05_ids,""))</f>
        <v/>
      </c>
      <c r="M394" s="25"/>
      <c r="N394" s="23" t="str">
        <f t="array" ref="N394">IF(O394="","",XLOOKUP(O394,selector_06,selector_06_ids,""))</f>
        <v/>
      </c>
      <c r="O394" s="25"/>
      <c r="P394" s="14"/>
      <c r="AK394" s="19" t="s">
        <v>68</v>
      </c>
      <c r="AL394" s="19" t="s">
        <v>68</v>
      </c>
    </row>
    <row r="395">
      <c r="A395" s="14"/>
      <c r="B395" s="14"/>
      <c r="C395" s="23" t="str">
        <f t="array" ref="C395">IF(D395="","",XLOOKUP(D395,selector_23,selector_23_ids,""))</f>
        <v/>
      </c>
      <c r="D395" s="25"/>
      <c r="E395" s="32"/>
      <c r="F395" s="14"/>
      <c r="G395" s="14"/>
      <c r="H395" s="14"/>
      <c r="I395" s="14"/>
      <c r="J395" s="14"/>
      <c r="K395" s="14"/>
      <c r="L395" s="23" t="str">
        <f t="array" ref="L395">IF(M395="","",XLOOKUP(M395,selector_05,selector_05_ids,""))</f>
        <v/>
      </c>
      <c r="M395" s="25"/>
      <c r="N395" s="23" t="str">
        <f t="array" ref="N395">IF(O395="","",XLOOKUP(O395,selector_06,selector_06_ids,""))</f>
        <v/>
      </c>
      <c r="O395" s="25"/>
      <c r="P395" s="14"/>
      <c r="AK395" s="19" t="s">
        <v>68</v>
      </c>
      <c r="AL395" s="19" t="s">
        <v>68</v>
      </c>
    </row>
    <row r="396">
      <c r="A396" s="14"/>
      <c r="B396" s="14"/>
      <c r="C396" s="23" t="str">
        <f t="array" ref="C396">IF(D396="","",XLOOKUP(D396,selector_23,selector_23_ids,""))</f>
        <v/>
      </c>
      <c r="D396" s="25"/>
      <c r="E396" s="32"/>
      <c r="F396" s="14"/>
      <c r="G396" s="14"/>
      <c r="H396" s="14"/>
      <c r="I396" s="14"/>
      <c r="J396" s="14"/>
      <c r="K396" s="14"/>
      <c r="L396" s="23" t="str">
        <f t="array" ref="L396">IF(M396="","",XLOOKUP(M396,selector_05,selector_05_ids,""))</f>
        <v/>
      </c>
      <c r="M396" s="25"/>
      <c r="N396" s="23" t="str">
        <f t="array" ref="N396">IF(O396="","",XLOOKUP(O396,selector_06,selector_06_ids,""))</f>
        <v/>
      </c>
      <c r="O396" s="25"/>
      <c r="P396" s="14"/>
      <c r="AK396" s="19" t="s">
        <v>68</v>
      </c>
      <c r="AL396" s="19" t="s">
        <v>68</v>
      </c>
    </row>
    <row r="397">
      <c r="A397" s="14"/>
      <c r="B397" s="14"/>
      <c r="C397" s="23" t="str">
        <f t="array" ref="C397">IF(D397="","",XLOOKUP(D397,selector_23,selector_23_ids,""))</f>
        <v/>
      </c>
      <c r="D397" s="25"/>
      <c r="E397" s="32"/>
      <c r="F397" s="14"/>
      <c r="G397" s="14"/>
      <c r="H397" s="14"/>
      <c r="I397" s="14"/>
      <c r="J397" s="14"/>
      <c r="K397" s="14"/>
      <c r="L397" s="23" t="str">
        <f t="array" ref="L397">IF(M397="","",XLOOKUP(M397,selector_05,selector_05_ids,""))</f>
        <v/>
      </c>
      <c r="M397" s="25"/>
      <c r="N397" s="23" t="str">
        <f t="array" ref="N397">IF(O397="","",XLOOKUP(O397,selector_06,selector_06_ids,""))</f>
        <v/>
      </c>
      <c r="O397" s="25"/>
      <c r="P397" s="14"/>
      <c r="AK397" s="19" t="s">
        <v>68</v>
      </c>
      <c r="AL397" s="19" t="s">
        <v>68</v>
      </c>
    </row>
    <row r="398">
      <c r="A398" s="14"/>
      <c r="B398" s="14"/>
      <c r="C398" s="23" t="str">
        <f t="array" ref="C398">IF(D398="","",XLOOKUP(D398,selector_23,selector_23_ids,""))</f>
        <v/>
      </c>
      <c r="D398" s="25"/>
      <c r="E398" s="32"/>
      <c r="F398" s="14"/>
      <c r="G398" s="14"/>
      <c r="H398" s="14"/>
      <c r="I398" s="14"/>
      <c r="J398" s="14"/>
      <c r="K398" s="14"/>
      <c r="L398" s="23" t="str">
        <f t="array" ref="L398">IF(M398="","",XLOOKUP(M398,selector_05,selector_05_ids,""))</f>
        <v/>
      </c>
      <c r="M398" s="25"/>
      <c r="N398" s="23" t="str">
        <f t="array" ref="N398">IF(O398="","",XLOOKUP(O398,selector_06,selector_06_ids,""))</f>
        <v/>
      </c>
      <c r="O398" s="25"/>
      <c r="P398" s="14"/>
      <c r="AK398" s="19" t="s">
        <v>68</v>
      </c>
      <c r="AL398" s="19" t="s">
        <v>68</v>
      </c>
    </row>
    <row r="399">
      <c r="A399" s="14"/>
      <c r="B399" s="14"/>
      <c r="C399" s="23" t="str">
        <f t="array" ref="C399">IF(D399="","",XLOOKUP(D399,selector_23,selector_23_ids,""))</f>
        <v/>
      </c>
      <c r="D399" s="25"/>
      <c r="E399" s="32"/>
      <c r="F399" s="14"/>
      <c r="G399" s="14"/>
      <c r="H399" s="14"/>
      <c r="I399" s="14"/>
      <c r="J399" s="14"/>
      <c r="K399" s="14"/>
      <c r="L399" s="23" t="str">
        <f t="array" ref="L399">IF(M399="","",XLOOKUP(M399,selector_05,selector_05_ids,""))</f>
        <v/>
      </c>
      <c r="M399" s="25"/>
      <c r="N399" s="23" t="str">
        <f t="array" ref="N399">IF(O399="","",XLOOKUP(O399,selector_06,selector_06_ids,""))</f>
        <v/>
      </c>
      <c r="O399" s="25"/>
      <c r="P399" s="14"/>
      <c r="AK399" s="19" t="s">
        <v>68</v>
      </c>
      <c r="AL399" s="19" t="s">
        <v>68</v>
      </c>
    </row>
    <row r="400">
      <c r="A400" s="14"/>
      <c r="B400" s="14"/>
      <c r="C400" s="23" t="str">
        <f t="array" ref="C400">IF(D400="","",XLOOKUP(D400,selector_23,selector_23_ids,""))</f>
        <v/>
      </c>
      <c r="D400" s="25"/>
      <c r="E400" s="32"/>
      <c r="F400" s="14"/>
      <c r="G400" s="14"/>
      <c r="H400" s="14"/>
      <c r="I400" s="14"/>
      <c r="J400" s="14"/>
      <c r="K400" s="14"/>
      <c r="L400" s="23" t="str">
        <f t="array" ref="L400">IF(M400="","",XLOOKUP(M400,selector_05,selector_05_ids,""))</f>
        <v/>
      </c>
      <c r="M400" s="25"/>
      <c r="N400" s="23" t="str">
        <f t="array" ref="N400">IF(O400="","",XLOOKUP(O400,selector_06,selector_06_ids,""))</f>
        <v/>
      </c>
      <c r="O400" s="25"/>
      <c r="P400" s="14"/>
      <c r="AK400" s="19" t="s">
        <v>68</v>
      </c>
      <c r="AL400" s="19" t="s">
        <v>68</v>
      </c>
    </row>
    <row r="401">
      <c r="A401" s="14"/>
      <c r="B401" s="14"/>
      <c r="C401" s="23" t="str">
        <f t="array" ref="C401">IF(D401="","",XLOOKUP(D401,selector_23,selector_23_ids,""))</f>
        <v/>
      </c>
      <c r="D401" s="25"/>
      <c r="E401" s="32"/>
      <c r="F401" s="14"/>
      <c r="G401" s="14"/>
      <c r="H401" s="14"/>
      <c r="I401" s="14"/>
      <c r="J401" s="14"/>
      <c r="K401" s="14"/>
      <c r="L401" s="23" t="str">
        <f t="array" ref="L401">IF(M401="","",XLOOKUP(M401,selector_05,selector_05_ids,""))</f>
        <v/>
      </c>
      <c r="M401" s="25"/>
      <c r="N401" s="23" t="str">
        <f t="array" ref="N401">IF(O401="","",XLOOKUP(O401,selector_06,selector_06_ids,""))</f>
        <v/>
      </c>
      <c r="O401" s="25"/>
      <c r="P401" s="14"/>
      <c r="AK401" s="19" t="s">
        <v>68</v>
      </c>
      <c r="AL401" s="19" t="s">
        <v>68</v>
      </c>
    </row>
    <row r="402">
      <c r="A402" s="14"/>
      <c r="B402" s="14"/>
      <c r="C402" s="23" t="str">
        <f t="array" ref="C402">IF(D402="","",XLOOKUP(D402,selector_23,selector_23_ids,""))</f>
        <v/>
      </c>
      <c r="D402" s="25"/>
      <c r="E402" s="32"/>
      <c r="F402" s="14"/>
      <c r="G402" s="14"/>
      <c r="H402" s="14"/>
      <c r="I402" s="14"/>
      <c r="J402" s="14"/>
      <c r="K402" s="14"/>
      <c r="L402" s="23" t="str">
        <f t="array" ref="L402">IF(M402="","",XLOOKUP(M402,selector_05,selector_05_ids,""))</f>
        <v/>
      </c>
      <c r="M402" s="25"/>
      <c r="N402" s="23" t="str">
        <f t="array" ref="N402">IF(O402="","",XLOOKUP(O402,selector_06,selector_06_ids,""))</f>
        <v/>
      </c>
      <c r="O402" s="25"/>
      <c r="P402" s="14"/>
      <c r="AK402" s="19" t="s">
        <v>68</v>
      </c>
      <c r="AL402" s="19" t="s">
        <v>68</v>
      </c>
    </row>
    <row r="403">
      <c r="A403" s="14"/>
      <c r="B403" s="14"/>
      <c r="C403" s="23" t="str">
        <f t="array" ref="C403">IF(D403="","",XLOOKUP(D403,selector_23,selector_23_ids,""))</f>
        <v/>
      </c>
      <c r="D403" s="25"/>
      <c r="E403" s="32"/>
      <c r="F403" s="14"/>
      <c r="G403" s="14"/>
      <c r="H403" s="14"/>
      <c r="I403" s="14"/>
      <c r="J403" s="14"/>
      <c r="K403" s="14"/>
      <c r="L403" s="23" t="str">
        <f t="array" ref="L403">IF(M403="","",XLOOKUP(M403,selector_05,selector_05_ids,""))</f>
        <v/>
      </c>
      <c r="M403" s="25"/>
      <c r="N403" s="23" t="str">
        <f t="array" ref="N403">IF(O403="","",XLOOKUP(O403,selector_06,selector_06_ids,""))</f>
        <v/>
      </c>
      <c r="O403" s="25"/>
      <c r="P403" s="14"/>
      <c r="AK403" s="19" t="s">
        <v>68</v>
      </c>
      <c r="AL403" s="19" t="s">
        <v>68</v>
      </c>
    </row>
    <row r="404">
      <c r="A404" s="14"/>
      <c r="B404" s="14"/>
      <c r="C404" s="23" t="str">
        <f t="array" ref="C404">IF(D404="","",XLOOKUP(D404,selector_23,selector_23_ids,""))</f>
        <v/>
      </c>
      <c r="D404" s="25"/>
      <c r="E404" s="32"/>
      <c r="F404" s="14"/>
      <c r="G404" s="14"/>
      <c r="H404" s="14"/>
      <c r="I404" s="14"/>
      <c r="J404" s="14"/>
      <c r="K404" s="14"/>
      <c r="L404" s="23" t="str">
        <f t="array" ref="L404">IF(M404="","",XLOOKUP(M404,selector_05,selector_05_ids,""))</f>
        <v/>
      </c>
      <c r="M404" s="25"/>
      <c r="N404" s="23" t="str">
        <f t="array" ref="N404">IF(O404="","",XLOOKUP(O404,selector_06,selector_06_ids,""))</f>
        <v/>
      </c>
      <c r="O404" s="25"/>
      <c r="P404" s="14"/>
      <c r="AK404" s="19" t="s">
        <v>68</v>
      </c>
      <c r="AL404" s="19" t="s">
        <v>68</v>
      </c>
    </row>
    <row r="405">
      <c r="A405" s="14"/>
      <c r="B405" s="14"/>
      <c r="C405" s="23" t="str">
        <f t="array" ref="C405">IF(D405="","",XLOOKUP(D405,selector_23,selector_23_ids,""))</f>
        <v/>
      </c>
      <c r="D405" s="25"/>
      <c r="E405" s="32"/>
      <c r="F405" s="14"/>
      <c r="G405" s="14"/>
      <c r="H405" s="14"/>
      <c r="I405" s="14"/>
      <c r="J405" s="14"/>
      <c r="K405" s="14"/>
      <c r="L405" s="23" t="str">
        <f t="array" ref="L405">IF(M405="","",XLOOKUP(M405,selector_05,selector_05_ids,""))</f>
        <v/>
      </c>
      <c r="M405" s="25"/>
      <c r="N405" s="23" t="str">
        <f t="array" ref="N405">IF(O405="","",XLOOKUP(O405,selector_06,selector_06_ids,""))</f>
        <v/>
      </c>
      <c r="O405" s="25"/>
      <c r="P405" s="14"/>
      <c r="AK405" s="19" t="s">
        <v>68</v>
      </c>
      <c r="AL405" s="19" t="s">
        <v>68</v>
      </c>
    </row>
    <row r="406">
      <c r="A406" s="14"/>
      <c r="B406" s="14"/>
      <c r="C406" s="23" t="str">
        <f t="array" ref="C406">IF(D406="","",XLOOKUP(D406,selector_23,selector_23_ids,""))</f>
        <v/>
      </c>
      <c r="D406" s="25"/>
      <c r="E406" s="32"/>
      <c r="F406" s="14"/>
      <c r="G406" s="14"/>
      <c r="H406" s="14"/>
      <c r="I406" s="14"/>
      <c r="J406" s="14"/>
      <c r="K406" s="14"/>
      <c r="L406" s="23" t="str">
        <f t="array" ref="L406">IF(M406="","",XLOOKUP(M406,selector_05,selector_05_ids,""))</f>
        <v/>
      </c>
      <c r="M406" s="25"/>
      <c r="N406" s="23" t="str">
        <f t="array" ref="N406">IF(O406="","",XLOOKUP(O406,selector_06,selector_06_ids,""))</f>
        <v/>
      </c>
      <c r="O406" s="25"/>
      <c r="P406" s="14"/>
      <c r="AK406" s="19" t="s">
        <v>68</v>
      </c>
      <c r="AL406" s="19" t="s">
        <v>68</v>
      </c>
    </row>
    <row r="407">
      <c r="A407" s="14"/>
      <c r="B407" s="14"/>
      <c r="C407" s="23" t="str">
        <f t="array" ref="C407">IF(D407="","",XLOOKUP(D407,selector_23,selector_23_ids,""))</f>
        <v/>
      </c>
      <c r="D407" s="25"/>
      <c r="E407" s="32"/>
      <c r="F407" s="14"/>
      <c r="G407" s="14"/>
      <c r="H407" s="14"/>
      <c r="I407" s="14"/>
      <c r="J407" s="14"/>
      <c r="K407" s="14"/>
      <c r="L407" s="23" t="str">
        <f t="array" ref="L407">IF(M407="","",XLOOKUP(M407,selector_05,selector_05_ids,""))</f>
        <v/>
      </c>
      <c r="M407" s="25"/>
      <c r="N407" s="23" t="str">
        <f t="array" ref="N407">IF(O407="","",XLOOKUP(O407,selector_06,selector_06_ids,""))</f>
        <v/>
      </c>
      <c r="O407" s="25"/>
      <c r="P407" s="14"/>
      <c r="AK407" s="19" t="s">
        <v>68</v>
      </c>
      <c r="AL407" s="19" t="s">
        <v>68</v>
      </c>
    </row>
    <row r="408">
      <c r="A408" s="14"/>
      <c r="B408" s="14"/>
      <c r="C408" s="23" t="str">
        <f t="array" ref="C408">IF(D408="","",XLOOKUP(D408,selector_23,selector_23_ids,""))</f>
        <v/>
      </c>
      <c r="D408" s="25"/>
      <c r="E408" s="32"/>
      <c r="F408" s="14"/>
      <c r="G408" s="14"/>
      <c r="H408" s="14"/>
      <c r="I408" s="14"/>
      <c r="J408" s="14"/>
      <c r="K408" s="14"/>
      <c r="L408" s="23" t="str">
        <f t="array" ref="L408">IF(M408="","",XLOOKUP(M408,selector_05,selector_05_ids,""))</f>
        <v/>
      </c>
      <c r="M408" s="25"/>
      <c r="N408" s="23" t="str">
        <f t="array" ref="N408">IF(O408="","",XLOOKUP(O408,selector_06,selector_06_ids,""))</f>
        <v/>
      </c>
      <c r="O408" s="25"/>
      <c r="P408" s="14"/>
      <c r="AK408" s="19" t="s">
        <v>68</v>
      </c>
      <c r="AL408" s="19" t="s">
        <v>68</v>
      </c>
    </row>
    <row r="409">
      <c r="A409" s="14"/>
      <c r="B409" s="14"/>
      <c r="C409" s="23" t="str">
        <f t="array" ref="C409">IF(D409="","",XLOOKUP(D409,selector_23,selector_23_ids,""))</f>
        <v/>
      </c>
      <c r="D409" s="25"/>
      <c r="E409" s="32"/>
      <c r="F409" s="14"/>
      <c r="G409" s="14"/>
      <c r="H409" s="14"/>
      <c r="I409" s="14"/>
      <c r="J409" s="14"/>
      <c r="K409" s="14"/>
      <c r="L409" s="23" t="str">
        <f t="array" ref="L409">IF(M409="","",XLOOKUP(M409,selector_05,selector_05_ids,""))</f>
        <v/>
      </c>
      <c r="M409" s="25"/>
      <c r="N409" s="23" t="str">
        <f t="array" ref="N409">IF(O409="","",XLOOKUP(O409,selector_06,selector_06_ids,""))</f>
        <v/>
      </c>
      <c r="O409" s="25"/>
      <c r="P409" s="14"/>
      <c r="AK409" s="19" t="s">
        <v>68</v>
      </c>
      <c r="AL409" s="19" t="s">
        <v>68</v>
      </c>
    </row>
    <row r="410">
      <c r="A410" s="14"/>
      <c r="B410" s="14"/>
      <c r="C410" s="23" t="str">
        <f t="array" ref="C410">IF(D410="","",XLOOKUP(D410,selector_23,selector_23_ids,""))</f>
        <v/>
      </c>
      <c r="D410" s="25"/>
      <c r="E410" s="32"/>
      <c r="F410" s="14"/>
      <c r="G410" s="14"/>
      <c r="H410" s="14"/>
      <c r="I410" s="14"/>
      <c r="J410" s="14"/>
      <c r="K410" s="14"/>
      <c r="L410" s="23" t="str">
        <f t="array" ref="L410">IF(M410="","",XLOOKUP(M410,selector_05,selector_05_ids,""))</f>
        <v/>
      </c>
      <c r="M410" s="25"/>
      <c r="N410" s="23" t="str">
        <f t="array" ref="N410">IF(O410="","",XLOOKUP(O410,selector_06,selector_06_ids,""))</f>
        <v/>
      </c>
      <c r="O410" s="25"/>
      <c r="P410" s="14"/>
      <c r="AK410" s="19" t="s">
        <v>68</v>
      </c>
      <c r="AL410" s="19" t="s">
        <v>68</v>
      </c>
    </row>
    <row r="411">
      <c r="A411" s="14"/>
      <c r="B411" s="14"/>
      <c r="C411" s="23" t="str">
        <f t="array" ref="C411">IF(D411="","",XLOOKUP(D411,selector_23,selector_23_ids,""))</f>
        <v/>
      </c>
      <c r="D411" s="25"/>
      <c r="E411" s="32"/>
      <c r="F411" s="14"/>
      <c r="G411" s="14"/>
      <c r="H411" s="14"/>
      <c r="I411" s="14"/>
      <c r="J411" s="14"/>
      <c r="K411" s="14"/>
      <c r="L411" s="23" t="str">
        <f t="array" ref="L411">IF(M411="","",XLOOKUP(M411,selector_05,selector_05_ids,""))</f>
        <v/>
      </c>
      <c r="M411" s="25"/>
      <c r="N411" s="23" t="str">
        <f t="array" ref="N411">IF(O411="","",XLOOKUP(O411,selector_06,selector_06_ids,""))</f>
        <v/>
      </c>
      <c r="O411" s="25"/>
      <c r="P411" s="14"/>
      <c r="AK411" s="19" t="s">
        <v>68</v>
      </c>
      <c r="AL411" s="19" t="s">
        <v>68</v>
      </c>
    </row>
    <row r="412">
      <c r="A412" s="14"/>
      <c r="B412" s="14"/>
      <c r="C412" s="23" t="str">
        <f t="array" ref="C412">IF(D412="","",XLOOKUP(D412,selector_23,selector_23_ids,""))</f>
        <v/>
      </c>
      <c r="D412" s="25"/>
      <c r="E412" s="32"/>
      <c r="F412" s="14"/>
      <c r="G412" s="14"/>
      <c r="H412" s="14"/>
      <c r="I412" s="14"/>
      <c r="J412" s="14"/>
      <c r="K412" s="14"/>
      <c r="L412" s="23" t="str">
        <f t="array" ref="L412">IF(M412="","",XLOOKUP(M412,selector_05,selector_05_ids,""))</f>
        <v/>
      </c>
      <c r="M412" s="25"/>
      <c r="N412" s="23" t="str">
        <f t="array" ref="N412">IF(O412="","",XLOOKUP(O412,selector_06,selector_06_ids,""))</f>
        <v/>
      </c>
      <c r="O412" s="25"/>
      <c r="P412" s="14"/>
      <c r="AK412" s="19" t="s">
        <v>68</v>
      </c>
      <c r="AL412" s="19" t="s">
        <v>68</v>
      </c>
    </row>
    <row r="413">
      <c r="A413" s="14"/>
      <c r="B413" s="14"/>
      <c r="C413" s="23" t="str">
        <f t="array" ref="C413">IF(D413="","",XLOOKUP(D413,selector_23,selector_23_ids,""))</f>
        <v/>
      </c>
      <c r="D413" s="25"/>
      <c r="E413" s="32"/>
      <c r="F413" s="14"/>
      <c r="G413" s="14"/>
      <c r="H413" s="14"/>
      <c r="I413" s="14"/>
      <c r="J413" s="14"/>
      <c r="K413" s="14"/>
      <c r="L413" s="23" t="str">
        <f t="array" ref="L413">IF(M413="","",XLOOKUP(M413,selector_05,selector_05_ids,""))</f>
        <v/>
      </c>
      <c r="M413" s="25"/>
      <c r="N413" s="23" t="str">
        <f t="array" ref="N413">IF(O413="","",XLOOKUP(O413,selector_06,selector_06_ids,""))</f>
        <v/>
      </c>
      <c r="O413" s="25"/>
      <c r="P413" s="14"/>
      <c r="AK413" s="19" t="s">
        <v>68</v>
      </c>
      <c r="AL413" s="19" t="s">
        <v>68</v>
      </c>
    </row>
    <row r="414">
      <c r="A414" s="14"/>
      <c r="B414" s="14"/>
      <c r="C414" s="23" t="str">
        <f t="array" ref="C414">IF(D414="","",XLOOKUP(D414,selector_23,selector_23_ids,""))</f>
        <v/>
      </c>
      <c r="D414" s="25"/>
      <c r="E414" s="32"/>
      <c r="F414" s="14"/>
      <c r="G414" s="14"/>
      <c r="H414" s="14"/>
      <c r="I414" s="14"/>
      <c r="J414" s="14"/>
      <c r="K414" s="14"/>
      <c r="L414" s="23" t="str">
        <f t="array" ref="L414">IF(M414="","",XLOOKUP(M414,selector_05,selector_05_ids,""))</f>
        <v/>
      </c>
      <c r="M414" s="25"/>
      <c r="N414" s="23" t="str">
        <f t="array" ref="N414">IF(O414="","",XLOOKUP(O414,selector_06,selector_06_ids,""))</f>
        <v/>
      </c>
      <c r="O414" s="25"/>
      <c r="P414" s="14"/>
      <c r="AK414" s="19" t="s">
        <v>68</v>
      </c>
      <c r="AL414" s="19" t="s">
        <v>68</v>
      </c>
    </row>
    <row r="415">
      <c r="A415" s="14"/>
      <c r="B415" s="14"/>
      <c r="C415" s="23" t="str">
        <f t="array" ref="C415">IF(D415="","",XLOOKUP(D415,selector_23,selector_23_ids,""))</f>
        <v/>
      </c>
      <c r="D415" s="25"/>
      <c r="E415" s="32"/>
      <c r="F415" s="14"/>
      <c r="G415" s="14"/>
      <c r="H415" s="14"/>
      <c r="I415" s="14"/>
      <c r="J415" s="14"/>
      <c r="K415" s="14"/>
      <c r="L415" s="23" t="str">
        <f t="array" ref="L415">IF(M415="","",XLOOKUP(M415,selector_05,selector_05_ids,""))</f>
        <v/>
      </c>
      <c r="M415" s="25"/>
      <c r="N415" s="23" t="str">
        <f t="array" ref="N415">IF(O415="","",XLOOKUP(O415,selector_06,selector_06_ids,""))</f>
        <v/>
      </c>
      <c r="O415" s="25"/>
      <c r="P415" s="14"/>
      <c r="AK415" s="19" t="s">
        <v>68</v>
      </c>
      <c r="AL415" s="19" t="s">
        <v>68</v>
      </c>
    </row>
    <row r="416">
      <c r="A416" s="14"/>
      <c r="B416" s="14"/>
      <c r="C416" s="23" t="str">
        <f t="array" ref="C416">IF(D416="","",XLOOKUP(D416,selector_23,selector_23_ids,""))</f>
        <v/>
      </c>
      <c r="D416" s="25"/>
      <c r="E416" s="32"/>
      <c r="F416" s="14"/>
      <c r="G416" s="14"/>
      <c r="H416" s="14"/>
      <c r="I416" s="14"/>
      <c r="J416" s="14"/>
      <c r="K416" s="14"/>
      <c r="L416" s="23" t="str">
        <f t="array" ref="L416">IF(M416="","",XLOOKUP(M416,selector_05,selector_05_ids,""))</f>
        <v/>
      </c>
      <c r="M416" s="25"/>
      <c r="N416" s="23" t="str">
        <f t="array" ref="N416">IF(O416="","",XLOOKUP(O416,selector_06,selector_06_ids,""))</f>
        <v/>
      </c>
      <c r="O416" s="25"/>
      <c r="P416" s="14"/>
      <c r="AK416" s="19" t="s">
        <v>68</v>
      </c>
      <c r="AL416" s="19" t="s">
        <v>68</v>
      </c>
    </row>
    <row r="417">
      <c r="A417" s="14"/>
      <c r="B417" s="14"/>
      <c r="C417" s="23" t="str">
        <f t="array" ref="C417">IF(D417="","",XLOOKUP(D417,selector_23,selector_23_ids,""))</f>
        <v/>
      </c>
      <c r="D417" s="25"/>
      <c r="E417" s="32"/>
      <c r="F417" s="14"/>
      <c r="G417" s="14"/>
      <c r="H417" s="14"/>
      <c r="I417" s="14"/>
      <c r="J417" s="14"/>
      <c r="K417" s="14"/>
      <c r="L417" s="23" t="str">
        <f t="array" ref="L417">IF(M417="","",XLOOKUP(M417,selector_05,selector_05_ids,""))</f>
        <v/>
      </c>
      <c r="M417" s="25"/>
      <c r="N417" s="23" t="str">
        <f t="array" ref="N417">IF(O417="","",XLOOKUP(O417,selector_06,selector_06_ids,""))</f>
        <v/>
      </c>
      <c r="O417" s="25"/>
      <c r="P417" s="14"/>
      <c r="AK417" s="19" t="s">
        <v>68</v>
      </c>
      <c r="AL417" s="19" t="s">
        <v>68</v>
      </c>
    </row>
    <row r="418">
      <c r="A418" s="14"/>
      <c r="B418" s="14"/>
      <c r="C418" s="23" t="str">
        <f t="array" ref="C418">IF(D418="","",XLOOKUP(D418,selector_23,selector_23_ids,""))</f>
        <v/>
      </c>
      <c r="D418" s="25"/>
      <c r="E418" s="32"/>
      <c r="F418" s="14"/>
      <c r="G418" s="14"/>
      <c r="H418" s="14"/>
      <c r="I418" s="14"/>
      <c r="J418" s="14"/>
      <c r="K418" s="14"/>
      <c r="L418" s="23" t="str">
        <f t="array" ref="L418">IF(M418="","",XLOOKUP(M418,selector_05,selector_05_ids,""))</f>
        <v/>
      </c>
      <c r="M418" s="25"/>
      <c r="N418" s="23" t="str">
        <f t="array" ref="N418">IF(O418="","",XLOOKUP(O418,selector_06,selector_06_ids,""))</f>
        <v/>
      </c>
      <c r="O418" s="25"/>
      <c r="P418" s="14"/>
      <c r="AK418" s="19" t="s">
        <v>68</v>
      </c>
      <c r="AL418" s="19" t="s">
        <v>68</v>
      </c>
    </row>
    <row r="419">
      <c r="A419" s="14"/>
      <c r="B419" s="14"/>
      <c r="C419" s="23" t="str">
        <f t="array" ref="C419">IF(D419="","",XLOOKUP(D419,selector_23,selector_23_ids,""))</f>
        <v/>
      </c>
      <c r="D419" s="25"/>
      <c r="E419" s="32"/>
      <c r="F419" s="14"/>
      <c r="G419" s="14"/>
      <c r="H419" s="14"/>
      <c r="I419" s="14"/>
      <c r="J419" s="14"/>
      <c r="K419" s="14"/>
      <c r="L419" s="23" t="str">
        <f t="array" ref="L419">IF(M419="","",XLOOKUP(M419,selector_05,selector_05_ids,""))</f>
        <v/>
      </c>
      <c r="M419" s="25"/>
      <c r="N419" s="23" t="str">
        <f t="array" ref="N419">IF(O419="","",XLOOKUP(O419,selector_06,selector_06_ids,""))</f>
        <v/>
      </c>
      <c r="O419" s="25"/>
      <c r="P419" s="14"/>
      <c r="AK419" s="19" t="s">
        <v>68</v>
      </c>
      <c r="AL419" s="19" t="s">
        <v>68</v>
      </c>
    </row>
    <row r="420">
      <c r="A420" s="14"/>
      <c r="B420" s="14"/>
      <c r="C420" s="23" t="str">
        <f t="array" ref="C420">IF(D420="","",XLOOKUP(D420,selector_23,selector_23_ids,""))</f>
        <v/>
      </c>
      <c r="D420" s="25"/>
      <c r="E420" s="32"/>
      <c r="F420" s="14"/>
      <c r="G420" s="14"/>
      <c r="H420" s="14"/>
      <c r="I420" s="14"/>
      <c r="J420" s="14"/>
      <c r="K420" s="14"/>
      <c r="L420" s="23" t="str">
        <f t="array" ref="L420">IF(M420="","",XLOOKUP(M420,selector_05,selector_05_ids,""))</f>
        <v/>
      </c>
      <c r="M420" s="25"/>
      <c r="N420" s="23" t="str">
        <f t="array" ref="N420">IF(O420="","",XLOOKUP(O420,selector_06,selector_06_ids,""))</f>
        <v/>
      </c>
      <c r="O420" s="25"/>
      <c r="P420" s="14"/>
      <c r="AK420" s="19" t="s">
        <v>68</v>
      </c>
      <c r="AL420" s="19" t="s">
        <v>68</v>
      </c>
    </row>
    <row r="421">
      <c r="A421" s="14"/>
      <c r="B421" s="14"/>
      <c r="C421" s="23" t="str">
        <f t="array" ref="C421">IF(D421="","",XLOOKUP(D421,selector_23,selector_23_ids,""))</f>
        <v/>
      </c>
      <c r="D421" s="25"/>
      <c r="E421" s="32"/>
      <c r="F421" s="14"/>
      <c r="G421" s="14"/>
      <c r="H421" s="14"/>
      <c r="I421" s="14"/>
      <c r="J421" s="14"/>
      <c r="K421" s="14"/>
      <c r="L421" s="23" t="str">
        <f t="array" ref="L421">IF(M421="","",XLOOKUP(M421,selector_05,selector_05_ids,""))</f>
        <v/>
      </c>
      <c r="M421" s="25"/>
      <c r="N421" s="23" t="str">
        <f t="array" ref="N421">IF(O421="","",XLOOKUP(O421,selector_06,selector_06_ids,""))</f>
        <v/>
      </c>
      <c r="O421" s="25"/>
      <c r="P421" s="14"/>
      <c r="AK421" s="19" t="s">
        <v>68</v>
      </c>
      <c r="AL421" s="19" t="s">
        <v>68</v>
      </c>
    </row>
    <row r="422">
      <c r="A422" s="14"/>
      <c r="B422" s="14"/>
      <c r="C422" s="23" t="str">
        <f t="array" ref="C422">IF(D422="","",XLOOKUP(D422,selector_23,selector_23_ids,""))</f>
        <v/>
      </c>
      <c r="D422" s="25"/>
      <c r="E422" s="32"/>
      <c r="F422" s="14"/>
      <c r="G422" s="14"/>
      <c r="H422" s="14"/>
      <c r="I422" s="14"/>
      <c r="J422" s="14"/>
      <c r="K422" s="14"/>
      <c r="L422" s="23" t="str">
        <f t="array" ref="L422">IF(M422="","",XLOOKUP(M422,selector_05,selector_05_ids,""))</f>
        <v/>
      </c>
      <c r="M422" s="25"/>
      <c r="N422" s="23" t="str">
        <f t="array" ref="N422">IF(O422="","",XLOOKUP(O422,selector_06,selector_06_ids,""))</f>
        <v/>
      </c>
      <c r="O422" s="25"/>
      <c r="P422" s="14"/>
      <c r="AK422" s="19" t="s">
        <v>68</v>
      </c>
      <c r="AL422" s="19" t="s">
        <v>68</v>
      </c>
    </row>
    <row r="423">
      <c r="A423" s="14"/>
      <c r="B423" s="14"/>
      <c r="C423" s="23" t="str">
        <f t="array" ref="C423">IF(D423="","",XLOOKUP(D423,selector_23,selector_23_ids,""))</f>
        <v/>
      </c>
      <c r="D423" s="25"/>
      <c r="E423" s="32"/>
      <c r="F423" s="14"/>
      <c r="G423" s="14"/>
      <c r="H423" s="14"/>
      <c r="I423" s="14"/>
      <c r="J423" s="14"/>
      <c r="K423" s="14"/>
      <c r="L423" s="23" t="str">
        <f t="array" ref="L423">IF(M423="","",XLOOKUP(M423,selector_05,selector_05_ids,""))</f>
        <v/>
      </c>
      <c r="M423" s="25"/>
      <c r="N423" s="23" t="str">
        <f t="array" ref="N423">IF(O423="","",XLOOKUP(O423,selector_06,selector_06_ids,""))</f>
        <v/>
      </c>
      <c r="O423" s="25"/>
      <c r="P423" s="14"/>
      <c r="AK423" s="19" t="s">
        <v>68</v>
      </c>
      <c r="AL423" s="19" t="s">
        <v>68</v>
      </c>
    </row>
    <row r="424">
      <c r="A424" s="14"/>
      <c r="B424" s="14"/>
      <c r="C424" s="23" t="str">
        <f t="array" ref="C424">IF(D424="","",XLOOKUP(D424,selector_23,selector_23_ids,""))</f>
        <v/>
      </c>
      <c r="D424" s="25"/>
      <c r="E424" s="32"/>
      <c r="F424" s="14"/>
      <c r="G424" s="14"/>
      <c r="H424" s="14"/>
      <c r="I424" s="14"/>
      <c r="J424" s="14"/>
      <c r="K424" s="14"/>
      <c r="L424" s="23" t="str">
        <f t="array" ref="L424">IF(M424="","",XLOOKUP(M424,selector_05,selector_05_ids,""))</f>
        <v/>
      </c>
      <c r="M424" s="25"/>
      <c r="N424" s="23" t="str">
        <f t="array" ref="N424">IF(O424="","",XLOOKUP(O424,selector_06,selector_06_ids,""))</f>
        <v/>
      </c>
      <c r="O424" s="25"/>
      <c r="P424" s="14"/>
      <c r="AK424" s="19" t="s">
        <v>68</v>
      </c>
      <c r="AL424" s="19" t="s">
        <v>68</v>
      </c>
    </row>
    <row r="425">
      <c r="A425" s="14"/>
      <c r="B425" s="14"/>
      <c r="C425" s="23" t="str">
        <f t="array" ref="C425">IF(D425="","",XLOOKUP(D425,selector_23,selector_23_ids,""))</f>
        <v/>
      </c>
      <c r="D425" s="25"/>
      <c r="E425" s="32"/>
      <c r="F425" s="14"/>
      <c r="G425" s="14"/>
      <c r="H425" s="14"/>
      <c r="I425" s="14"/>
      <c r="J425" s="14"/>
      <c r="K425" s="14"/>
      <c r="L425" s="23" t="str">
        <f t="array" ref="L425">IF(M425="","",XLOOKUP(M425,selector_05,selector_05_ids,""))</f>
        <v/>
      </c>
      <c r="M425" s="25"/>
      <c r="N425" s="23" t="str">
        <f t="array" ref="N425">IF(O425="","",XLOOKUP(O425,selector_06,selector_06_ids,""))</f>
        <v/>
      </c>
      <c r="O425" s="25"/>
      <c r="P425" s="14"/>
      <c r="AK425" s="19" t="s">
        <v>68</v>
      </c>
      <c r="AL425" s="19" t="s">
        <v>68</v>
      </c>
    </row>
    <row r="426">
      <c r="A426" s="14"/>
      <c r="B426" s="14"/>
      <c r="C426" s="23" t="str">
        <f t="array" ref="C426">IF(D426="","",XLOOKUP(D426,selector_23,selector_23_ids,""))</f>
        <v/>
      </c>
      <c r="D426" s="25"/>
      <c r="E426" s="32"/>
      <c r="F426" s="14"/>
      <c r="G426" s="14"/>
      <c r="H426" s="14"/>
      <c r="I426" s="14"/>
      <c r="J426" s="14"/>
      <c r="K426" s="14"/>
      <c r="L426" s="23" t="str">
        <f t="array" ref="L426">IF(M426="","",XLOOKUP(M426,selector_05,selector_05_ids,""))</f>
        <v/>
      </c>
      <c r="M426" s="25"/>
      <c r="N426" s="23" t="str">
        <f t="array" ref="N426">IF(O426="","",XLOOKUP(O426,selector_06,selector_06_ids,""))</f>
        <v/>
      </c>
      <c r="O426" s="25"/>
      <c r="P426" s="14"/>
      <c r="AK426" s="19" t="s">
        <v>68</v>
      </c>
      <c r="AL426" s="19" t="s">
        <v>68</v>
      </c>
    </row>
    <row r="427">
      <c r="A427" s="14"/>
      <c r="B427" s="14"/>
      <c r="C427" s="23" t="str">
        <f t="array" ref="C427">IF(D427="","",XLOOKUP(D427,selector_23,selector_23_ids,""))</f>
        <v/>
      </c>
      <c r="D427" s="25"/>
      <c r="E427" s="32"/>
      <c r="F427" s="14"/>
      <c r="G427" s="14"/>
      <c r="H427" s="14"/>
      <c r="I427" s="14"/>
      <c r="J427" s="14"/>
      <c r="K427" s="14"/>
      <c r="L427" s="23" t="str">
        <f t="array" ref="L427">IF(M427="","",XLOOKUP(M427,selector_05,selector_05_ids,""))</f>
        <v/>
      </c>
      <c r="M427" s="25"/>
      <c r="N427" s="23" t="str">
        <f t="array" ref="N427">IF(O427="","",XLOOKUP(O427,selector_06,selector_06_ids,""))</f>
        <v/>
      </c>
      <c r="O427" s="25"/>
      <c r="P427" s="14"/>
      <c r="AK427" s="19" t="s">
        <v>68</v>
      </c>
      <c r="AL427" s="19" t="s">
        <v>68</v>
      </c>
    </row>
    <row r="428">
      <c r="A428" s="14"/>
      <c r="B428" s="14"/>
      <c r="C428" s="23" t="str">
        <f t="array" ref="C428">IF(D428="","",XLOOKUP(D428,selector_23,selector_23_ids,""))</f>
        <v/>
      </c>
      <c r="D428" s="25"/>
      <c r="E428" s="32"/>
      <c r="F428" s="14"/>
      <c r="G428" s="14"/>
      <c r="H428" s="14"/>
      <c r="I428" s="14"/>
      <c r="J428" s="14"/>
      <c r="K428" s="14"/>
      <c r="L428" s="23" t="str">
        <f t="array" ref="L428">IF(M428="","",XLOOKUP(M428,selector_05,selector_05_ids,""))</f>
        <v/>
      </c>
      <c r="M428" s="25"/>
      <c r="N428" s="23" t="str">
        <f t="array" ref="N428">IF(O428="","",XLOOKUP(O428,selector_06,selector_06_ids,""))</f>
        <v/>
      </c>
      <c r="O428" s="25"/>
      <c r="P428" s="14"/>
      <c r="AK428" s="19" t="s">
        <v>68</v>
      </c>
      <c r="AL428" s="19" t="s">
        <v>68</v>
      </c>
    </row>
    <row r="429">
      <c r="A429" s="14"/>
      <c r="B429" s="14"/>
      <c r="C429" s="23" t="str">
        <f t="array" ref="C429">IF(D429="","",XLOOKUP(D429,selector_23,selector_23_ids,""))</f>
        <v/>
      </c>
      <c r="D429" s="25"/>
      <c r="E429" s="32"/>
      <c r="F429" s="14"/>
      <c r="G429" s="14"/>
      <c r="H429" s="14"/>
      <c r="I429" s="14"/>
      <c r="J429" s="14"/>
      <c r="K429" s="14"/>
      <c r="L429" s="23" t="str">
        <f t="array" ref="L429">IF(M429="","",XLOOKUP(M429,selector_05,selector_05_ids,""))</f>
        <v/>
      </c>
      <c r="M429" s="25"/>
      <c r="N429" s="23" t="str">
        <f t="array" ref="N429">IF(O429="","",XLOOKUP(O429,selector_06,selector_06_ids,""))</f>
        <v/>
      </c>
      <c r="O429" s="25"/>
      <c r="P429" s="14"/>
      <c r="AK429" s="19" t="s">
        <v>68</v>
      </c>
      <c r="AL429" s="19" t="s">
        <v>68</v>
      </c>
    </row>
    <row r="430">
      <c r="A430" s="14"/>
      <c r="B430" s="14"/>
      <c r="C430" s="23" t="str">
        <f t="array" ref="C430">IF(D430="","",XLOOKUP(D430,selector_23,selector_23_ids,""))</f>
        <v/>
      </c>
      <c r="D430" s="25"/>
      <c r="E430" s="32"/>
      <c r="F430" s="14"/>
      <c r="G430" s="14"/>
      <c r="H430" s="14"/>
      <c r="I430" s="14"/>
      <c r="J430" s="14"/>
      <c r="K430" s="14"/>
      <c r="L430" s="23" t="str">
        <f t="array" ref="L430">IF(M430="","",XLOOKUP(M430,selector_05,selector_05_ids,""))</f>
        <v/>
      </c>
      <c r="M430" s="25"/>
      <c r="N430" s="23" t="str">
        <f t="array" ref="N430">IF(O430="","",XLOOKUP(O430,selector_06,selector_06_ids,""))</f>
        <v/>
      </c>
      <c r="O430" s="25"/>
      <c r="P430" s="14"/>
      <c r="AK430" s="19" t="s">
        <v>68</v>
      </c>
      <c r="AL430" s="19" t="s">
        <v>68</v>
      </c>
    </row>
    <row r="431">
      <c r="A431" s="14"/>
      <c r="B431" s="14"/>
      <c r="C431" s="23" t="str">
        <f t="array" ref="C431">IF(D431="","",XLOOKUP(D431,selector_23,selector_23_ids,""))</f>
        <v/>
      </c>
      <c r="D431" s="25"/>
      <c r="E431" s="32"/>
      <c r="F431" s="14"/>
      <c r="G431" s="14"/>
      <c r="H431" s="14"/>
      <c r="I431" s="14"/>
      <c r="J431" s="14"/>
      <c r="K431" s="14"/>
      <c r="L431" s="23" t="str">
        <f t="array" ref="L431">IF(M431="","",XLOOKUP(M431,selector_05,selector_05_ids,""))</f>
        <v/>
      </c>
      <c r="M431" s="25"/>
      <c r="N431" s="23" t="str">
        <f t="array" ref="N431">IF(O431="","",XLOOKUP(O431,selector_06,selector_06_ids,""))</f>
        <v/>
      </c>
      <c r="O431" s="25"/>
      <c r="P431" s="14"/>
      <c r="AK431" s="19" t="s">
        <v>68</v>
      </c>
      <c r="AL431" s="19" t="s">
        <v>68</v>
      </c>
    </row>
    <row r="432">
      <c r="A432" s="14"/>
      <c r="B432" s="14"/>
      <c r="C432" s="23" t="str">
        <f t="array" ref="C432">IF(D432="","",XLOOKUP(D432,selector_23,selector_23_ids,""))</f>
        <v/>
      </c>
      <c r="D432" s="25"/>
      <c r="E432" s="32"/>
      <c r="F432" s="14"/>
      <c r="G432" s="14"/>
      <c r="H432" s="14"/>
      <c r="I432" s="14"/>
      <c r="J432" s="14"/>
      <c r="K432" s="14"/>
      <c r="L432" s="23" t="str">
        <f t="array" ref="L432">IF(M432="","",XLOOKUP(M432,selector_05,selector_05_ids,""))</f>
        <v/>
      </c>
      <c r="M432" s="25"/>
      <c r="N432" s="23" t="str">
        <f t="array" ref="N432">IF(O432="","",XLOOKUP(O432,selector_06,selector_06_ids,""))</f>
        <v/>
      </c>
      <c r="O432" s="25"/>
      <c r="P432" s="14"/>
      <c r="AK432" s="19" t="s">
        <v>68</v>
      </c>
      <c r="AL432" s="19" t="s">
        <v>68</v>
      </c>
    </row>
    <row r="433">
      <c r="A433" s="14"/>
      <c r="B433" s="14"/>
      <c r="C433" s="23" t="str">
        <f t="array" ref="C433">IF(D433="","",XLOOKUP(D433,selector_23,selector_23_ids,""))</f>
        <v/>
      </c>
      <c r="D433" s="25"/>
      <c r="E433" s="32"/>
      <c r="F433" s="14"/>
      <c r="G433" s="14"/>
      <c r="H433" s="14"/>
      <c r="I433" s="14"/>
      <c r="J433" s="14"/>
      <c r="K433" s="14"/>
      <c r="L433" s="23" t="str">
        <f t="array" ref="L433">IF(M433="","",XLOOKUP(M433,selector_05,selector_05_ids,""))</f>
        <v/>
      </c>
      <c r="M433" s="25"/>
      <c r="N433" s="23" t="str">
        <f t="array" ref="N433">IF(O433="","",XLOOKUP(O433,selector_06,selector_06_ids,""))</f>
        <v/>
      </c>
      <c r="O433" s="25"/>
      <c r="P433" s="14"/>
      <c r="AK433" s="19" t="s">
        <v>68</v>
      </c>
      <c r="AL433" s="19" t="s">
        <v>68</v>
      </c>
    </row>
    <row r="434">
      <c r="A434" s="14"/>
      <c r="B434" s="14"/>
      <c r="C434" s="23" t="str">
        <f t="array" ref="C434">IF(D434="","",XLOOKUP(D434,selector_23,selector_23_ids,""))</f>
        <v/>
      </c>
      <c r="D434" s="25"/>
      <c r="E434" s="32"/>
      <c r="F434" s="14"/>
      <c r="G434" s="14"/>
      <c r="H434" s="14"/>
      <c r="I434" s="14"/>
      <c r="J434" s="14"/>
      <c r="K434" s="14"/>
      <c r="L434" s="23" t="str">
        <f t="array" ref="L434">IF(M434="","",XLOOKUP(M434,selector_05,selector_05_ids,""))</f>
        <v/>
      </c>
      <c r="M434" s="25"/>
      <c r="N434" s="23" t="str">
        <f t="array" ref="N434">IF(O434="","",XLOOKUP(O434,selector_06,selector_06_ids,""))</f>
        <v/>
      </c>
      <c r="O434" s="25"/>
      <c r="P434" s="14"/>
      <c r="AK434" s="19" t="s">
        <v>68</v>
      </c>
      <c r="AL434" s="19" t="s">
        <v>68</v>
      </c>
    </row>
    <row r="435">
      <c r="A435" s="14"/>
      <c r="B435" s="14"/>
      <c r="C435" s="23" t="str">
        <f t="array" ref="C435">IF(D435="","",XLOOKUP(D435,selector_23,selector_23_ids,""))</f>
        <v/>
      </c>
      <c r="D435" s="25"/>
      <c r="E435" s="32"/>
      <c r="F435" s="14"/>
      <c r="G435" s="14"/>
      <c r="H435" s="14"/>
      <c r="I435" s="14"/>
      <c r="J435" s="14"/>
      <c r="K435" s="14"/>
      <c r="L435" s="23" t="str">
        <f t="array" ref="L435">IF(M435="","",XLOOKUP(M435,selector_05,selector_05_ids,""))</f>
        <v/>
      </c>
      <c r="M435" s="25"/>
      <c r="N435" s="23" t="str">
        <f t="array" ref="N435">IF(O435="","",XLOOKUP(O435,selector_06,selector_06_ids,""))</f>
        <v/>
      </c>
      <c r="O435" s="25"/>
      <c r="P435" s="14"/>
      <c r="AK435" s="19" t="s">
        <v>68</v>
      </c>
      <c r="AL435" s="19" t="s">
        <v>68</v>
      </c>
    </row>
    <row r="436">
      <c r="A436" s="14"/>
      <c r="B436" s="14"/>
      <c r="C436" s="23" t="str">
        <f t="array" ref="C436">IF(D436="","",XLOOKUP(D436,selector_23,selector_23_ids,""))</f>
        <v/>
      </c>
      <c r="D436" s="25"/>
      <c r="E436" s="32"/>
      <c r="F436" s="14"/>
      <c r="G436" s="14"/>
      <c r="H436" s="14"/>
      <c r="I436" s="14"/>
      <c r="J436" s="14"/>
      <c r="K436" s="14"/>
      <c r="L436" s="23" t="str">
        <f t="array" ref="L436">IF(M436="","",XLOOKUP(M436,selector_05,selector_05_ids,""))</f>
        <v/>
      </c>
      <c r="M436" s="25"/>
      <c r="N436" s="23" t="str">
        <f t="array" ref="N436">IF(O436="","",XLOOKUP(O436,selector_06,selector_06_ids,""))</f>
        <v/>
      </c>
      <c r="O436" s="25"/>
      <c r="P436" s="14"/>
      <c r="AK436" s="19" t="s">
        <v>68</v>
      </c>
      <c r="AL436" s="19" t="s">
        <v>68</v>
      </c>
    </row>
    <row r="437">
      <c r="A437" s="14"/>
      <c r="B437" s="14"/>
      <c r="C437" s="23" t="str">
        <f t="array" ref="C437">IF(D437="","",XLOOKUP(D437,selector_23,selector_23_ids,""))</f>
        <v/>
      </c>
      <c r="D437" s="25"/>
      <c r="E437" s="32"/>
      <c r="F437" s="14"/>
      <c r="G437" s="14"/>
      <c r="H437" s="14"/>
      <c r="I437" s="14"/>
      <c r="J437" s="14"/>
      <c r="K437" s="14"/>
      <c r="L437" s="23" t="str">
        <f t="array" ref="L437">IF(M437="","",XLOOKUP(M437,selector_05,selector_05_ids,""))</f>
        <v/>
      </c>
      <c r="M437" s="25"/>
      <c r="N437" s="23" t="str">
        <f t="array" ref="N437">IF(O437="","",XLOOKUP(O437,selector_06,selector_06_ids,""))</f>
        <v/>
      </c>
      <c r="O437" s="25"/>
      <c r="P437" s="14"/>
      <c r="AK437" s="19" t="s">
        <v>68</v>
      </c>
      <c r="AL437" s="19" t="s">
        <v>68</v>
      </c>
    </row>
    <row r="438">
      <c r="A438" s="14"/>
      <c r="B438" s="14"/>
      <c r="C438" s="23" t="str">
        <f t="array" ref="C438">IF(D438="","",XLOOKUP(D438,selector_23,selector_23_ids,""))</f>
        <v/>
      </c>
      <c r="D438" s="25"/>
      <c r="E438" s="32"/>
      <c r="F438" s="14"/>
      <c r="G438" s="14"/>
      <c r="H438" s="14"/>
      <c r="I438" s="14"/>
      <c r="J438" s="14"/>
      <c r="K438" s="14"/>
      <c r="L438" s="23" t="str">
        <f t="array" ref="L438">IF(M438="","",XLOOKUP(M438,selector_05,selector_05_ids,""))</f>
        <v/>
      </c>
      <c r="M438" s="25"/>
      <c r="N438" s="23" t="str">
        <f t="array" ref="N438">IF(O438="","",XLOOKUP(O438,selector_06,selector_06_ids,""))</f>
        <v/>
      </c>
      <c r="O438" s="25"/>
      <c r="P438" s="14"/>
      <c r="AK438" s="19" t="s">
        <v>68</v>
      </c>
      <c r="AL438" s="19" t="s">
        <v>68</v>
      </c>
    </row>
    <row r="439">
      <c r="A439" s="14"/>
      <c r="B439" s="14"/>
      <c r="C439" s="23" t="str">
        <f t="array" ref="C439">IF(D439="","",XLOOKUP(D439,selector_23,selector_23_ids,""))</f>
        <v/>
      </c>
      <c r="D439" s="25"/>
      <c r="E439" s="32"/>
      <c r="F439" s="14"/>
      <c r="G439" s="14"/>
      <c r="H439" s="14"/>
      <c r="I439" s="14"/>
      <c r="J439" s="14"/>
      <c r="K439" s="14"/>
      <c r="L439" s="23" t="str">
        <f t="array" ref="L439">IF(M439="","",XLOOKUP(M439,selector_05,selector_05_ids,""))</f>
        <v/>
      </c>
      <c r="M439" s="25"/>
      <c r="N439" s="23" t="str">
        <f t="array" ref="N439">IF(O439="","",XLOOKUP(O439,selector_06,selector_06_ids,""))</f>
        <v/>
      </c>
      <c r="O439" s="25"/>
      <c r="P439" s="14"/>
      <c r="AK439" s="19" t="s">
        <v>68</v>
      </c>
      <c r="AL439" s="19" t="s">
        <v>68</v>
      </c>
    </row>
    <row r="440">
      <c r="A440" s="14"/>
      <c r="B440" s="14"/>
      <c r="C440" s="23" t="str">
        <f t="array" ref="C440">IF(D440="","",XLOOKUP(D440,selector_23,selector_23_ids,""))</f>
        <v/>
      </c>
      <c r="D440" s="25"/>
      <c r="E440" s="32"/>
      <c r="F440" s="14"/>
      <c r="G440" s="14"/>
      <c r="H440" s="14"/>
      <c r="I440" s="14"/>
      <c r="J440" s="14"/>
      <c r="K440" s="14"/>
      <c r="L440" s="23" t="str">
        <f t="array" ref="L440">IF(M440="","",XLOOKUP(M440,selector_05,selector_05_ids,""))</f>
        <v/>
      </c>
      <c r="M440" s="25"/>
      <c r="N440" s="23" t="str">
        <f t="array" ref="N440">IF(O440="","",XLOOKUP(O440,selector_06,selector_06_ids,""))</f>
        <v/>
      </c>
      <c r="O440" s="25"/>
      <c r="P440" s="14"/>
      <c r="AK440" s="19" t="s">
        <v>68</v>
      </c>
      <c r="AL440" s="19" t="s">
        <v>68</v>
      </c>
    </row>
    <row r="441">
      <c r="A441" s="14"/>
      <c r="B441" s="14"/>
      <c r="C441" s="23" t="str">
        <f t="array" ref="C441">IF(D441="","",XLOOKUP(D441,selector_23,selector_23_ids,""))</f>
        <v/>
      </c>
      <c r="D441" s="25"/>
      <c r="E441" s="32"/>
      <c r="F441" s="14"/>
      <c r="G441" s="14"/>
      <c r="H441" s="14"/>
      <c r="I441" s="14"/>
      <c r="J441" s="14"/>
      <c r="K441" s="14"/>
      <c r="L441" s="23" t="str">
        <f t="array" ref="L441">IF(M441="","",XLOOKUP(M441,selector_05,selector_05_ids,""))</f>
        <v/>
      </c>
      <c r="M441" s="25"/>
      <c r="N441" s="23" t="str">
        <f t="array" ref="N441">IF(O441="","",XLOOKUP(O441,selector_06,selector_06_ids,""))</f>
        <v/>
      </c>
      <c r="O441" s="25"/>
      <c r="P441" s="14"/>
      <c r="AK441" s="19" t="s">
        <v>68</v>
      </c>
      <c r="AL441" s="19" t="s">
        <v>68</v>
      </c>
    </row>
    <row r="442">
      <c r="A442" s="14"/>
      <c r="B442" s="14"/>
      <c r="C442" s="23" t="str">
        <f t="array" ref="C442">IF(D442="","",XLOOKUP(D442,selector_23,selector_23_ids,""))</f>
        <v/>
      </c>
      <c r="D442" s="25"/>
      <c r="E442" s="32"/>
      <c r="F442" s="14"/>
      <c r="G442" s="14"/>
      <c r="H442" s="14"/>
      <c r="I442" s="14"/>
      <c r="J442" s="14"/>
      <c r="K442" s="14"/>
      <c r="L442" s="23" t="str">
        <f t="array" ref="L442">IF(M442="","",XLOOKUP(M442,selector_05,selector_05_ids,""))</f>
        <v/>
      </c>
      <c r="M442" s="25"/>
      <c r="N442" s="23" t="str">
        <f t="array" ref="N442">IF(O442="","",XLOOKUP(O442,selector_06,selector_06_ids,""))</f>
        <v/>
      </c>
      <c r="O442" s="25"/>
      <c r="P442" s="14"/>
      <c r="AK442" s="19" t="s">
        <v>68</v>
      </c>
      <c r="AL442" s="19" t="s">
        <v>68</v>
      </c>
    </row>
    <row r="443">
      <c r="A443" s="14"/>
      <c r="B443" s="14"/>
      <c r="C443" s="23" t="str">
        <f t="array" ref="C443">IF(D443="","",XLOOKUP(D443,selector_23,selector_23_ids,""))</f>
        <v/>
      </c>
      <c r="D443" s="25"/>
      <c r="E443" s="32"/>
      <c r="F443" s="14"/>
      <c r="G443" s="14"/>
      <c r="H443" s="14"/>
      <c r="I443" s="14"/>
      <c r="J443" s="14"/>
      <c r="K443" s="14"/>
      <c r="L443" s="23" t="str">
        <f t="array" ref="L443">IF(M443="","",XLOOKUP(M443,selector_05,selector_05_ids,""))</f>
        <v/>
      </c>
      <c r="M443" s="25"/>
      <c r="N443" s="23" t="str">
        <f t="array" ref="N443">IF(O443="","",XLOOKUP(O443,selector_06,selector_06_ids,""))</f>
        <v/>
      </c>
      <c r="O443" s="25"/>
      <c r="P443" s="14"/>
      <c r="AK443" s="19" t="s">
        <v>68</v>
      </c>
      <c r="AL443" s="19" t="s">
        <v>68</v>
      </c>
    </row>
    <row r="444">
      <c r="A444" s="14"/>
      <c r="B444" s="14"/>
      <c r="C444" s="23" t="str">
        <f t="array" ref="C444">IF(D444="","",XLOOKUP(D444,selector_23,selector_23_ids,""))</f>
        <v/>
      </c>
      <c r="D444" s="25"/>
      <c r="E444" s="32"/>
      <c r="F444" s="14"/>
      <c r="G444" s="14"/>
      <c r="H444" s="14"/>
      <c r="I444" s="14"/>
      <c r="J444" s="14"/>
      <c r="K444" s="14"/>
      <c r="L444" s="23" t="str">
        <f t="array" ref="L444">IF(M444="","",XLOOKUP(M444,selector_05,selector_05_ids,""))</f>
        <v/>
      </c>
      <c r="M444" s="25"/>
      <c r="N444" s="23" t="str">
        <f t="array" ref="N444">IF(O444="","",XLOOKUP(O444,selector_06,selector_06_ids,""))</f>
        <v/>
      </c>
      <c r="O444" s="25"/>
      <c r="P444" s="14"/>
      <c r="AK444" s="19" t="s">
        <v>68</v>
      </c>
      <c r="AL444" s="19" t="s">
        <v>68</v>
      </c>
    </row>
    <row r="445">
      <c r="A445" s="14"/>
      <c r="B445" s="14"/>
      <c r="C445" s="23" t="str">
        <f t="array" ref="C445">IF(D445="","",XLOOKUP(D445,selector_23,selector_23_ids,""))</f>
        <v/>
      </c>
      <c r="D445" s="25"/>
      <c r="E445" s="32"/>
      <c r="F445" s="14"/>
      <c r="G445" s="14"/>
      <c r="H445" s="14"/>
      <c r="I445" s="14"/>
      <c r="J445" s="14"/>
      <c r="K445" s="14"/>
      <c r="L445" s="23" t="str">
        <f t="array" ref="L445">IF(M445="","",XLOOKUP(M445,selector_05,selector_05_ids,""))</f>
        <v/>
      </c>
      <c r="M445" s="25"/>
      <c r="N445" s="23" t="str">
        <f t="array" ref="N445">IF(O445="","",XLOOKUP(O445,selector_06,selector_06_ids,""))</f>
        <v/>
      </c>
      <c r="O445" s="25"/>
      <c r="P445" s="14"/>
      <c r="AK445" s="19" t="s">
        <v>68</v>
      </c>
      <c r="AL445" s="19" t="s">
        <v>68</v>
      </c>
    </row>
    <row r="446">
      <c r="A446" s="14"/>
      <c r="B446" s="14"/>
      <c r="C446" s="23" t="str">
        <f t="array" ref="C446">IF(D446="","",XLOOKUP(D446,selector_23,selector_23_ids,""))</f>
        <v/>
      </c>
      <c r="D446" s="25"/>
      <c r="E446" s="32"/>
      <c r="F446" s="14"/>
      <c r="G446" s="14"/>
      <c r="H446" s="14"/>
      <c r="I446" s="14"/>
      <c r="J446" s="14"/>
      <c r="K446" s="14"/>
      <c r="L446" s="23" t="str">
        <f t="array" ref="L446">IF(M446="","",XLOOKUP(M446,selector_05,selector_05_ids,""))</f>
        <v/>
      </c>
      <c r="M446" s="25"/>
      <c r="N446" s="23" t="str">
        <f t="array" ref="N446">IF(O446="","",XLOOKUP(O446,selector_06,selector_06_ids,""))</f>
        <v/>
      </c>
      <c r="O446" s="25"/>
      <c r="P446" s="14"/>
      <c r="AK446" s="19" t="s">
        <v>68</v>
      </c>
      <c r="AL446" s="19" t="s">
        <v>68</v>
      </c>
    </row>
    <row r="447">
      <c r="A447" s="14"/>
      <c r="B447" s="14"/>
      <c r="C447" s="23" t="str">
        <f t="array" ref="C447">IF(D447="","",XLOOKUP(D447,selector_23,selector_23_ids,""))</f>
        <v/>
      </c>
      <c r="D447" s="25"/>
      <c r="E447" s="32"/>
      <c r="F447" s="14"/>
      <c r="G447" s="14"/>
      <c r="H447" s="14"/>
      <c r="I447" s="14"/>
      <c r="J447" s="14"/>
      <c r="K447" s="14"/>
      <c r="L447" s="23" t="str">
        <f t="array" ref="L447">IF(M447="","",XLOOKUP(M447,selector_05,selector_05_ids,""))</f>
        <v/>
      </c>
      <c r="M447" s="25"/>
      <c r="N447" s="23" t="str">
        <f t="array" ref="N447">IF(O447="","",XLOOKUP(O447,selector_06,selector_06_ids,""))</f>
        <v/>
      </c>
      <c r="O447" s="25"/>
      <c r="P447" s="14"/>
      <c r="AK447" s="19" t="s">
        <v>68</v>
      </c>
      <c r="AL447" s="19" t="s">
        <v>68</v>
      </c>
    </row>
    <row r="448">
      <c r="A448" s="14"/>
      <c r="B448" s="14"/>
      <c r="C448" s="23" t="str">
        <f t="array" ref="C448">IF(D448="","",XLOOKUP(D448,selector_23,selector_23_ids,""))</f>
        <v/>
      </c>
      <c r="D448" s="25"/>
      <c r="E448" s="32"/>
      <c r="F448" s="14"/>
      <c r="G448" s="14"/>
      <c r="H448" s="14"/>
      <c r="I448" s="14"/>
      <c r="J448" s="14"/>
      <c r="K448" s="14"/>
      <c r="L448" s="23" t="str">
        <f t="array" ref="L448">IF(M448="","",XLOOKUP(M448,selector_05,selector_05_ids,""))</f>
        <v/>
      </c>
      <c r="M448" s="25"/>
      <c r="N448" s="23" t="str">
        <f t="array" ref="N448">IF(O448="","",XLOOKUP(O448,selector_06,selector_06_ids,""))</f>
        <v/>
      </c>
      <c r="O448" s="25"/>
      <c r="P448" s="14"/>
      <c r="AK448" s="19" t="s">
        <v>68</v>
      </c>
      <c r="AL448" s="19" t="s">
        <v>68</v>
      </c>
    </row>
    <row r="449">
      <c r="A449" s="14"/>
      <c r="B449" s="14"/>
      <c r="C449" s="23" t="str">
        <f t="array" ref="C449">IF(D449="","",XLOOKUP(D449,selector_23,selector_23_ids,""))</f>
        <v/>
      </c>
      <c r="D449" s="25"/>
      <c r="E449" s="32"/>
      <c r="F449" s="14"/>
      <c r="G449" s="14"/>
      <c r="H449" s="14"/>
      <c r="I449" s="14"/>
      <c r="J449" s="14"/>
      <c r="K449" s="14"/>
      <c r="L449" s="23" t="str">
        <f t="array" ref="L449">IF(M449="","",XLOOKUP(M449,selector_05,selector_05_ids,""))</f>
        <v/>
      </c>
      <c r="M449" s="25"/>
      <c r="N449" s="23" t="str">
        <f t="array" ref="N449">IF(O449="","",XLOOKUP(O449,selector_06,selector_06_ids,""))</f>
        <v/>
      </c>
      <c r="O449" s="25"/>
      <c r="P449" s="14"/>
      <c r="AK449" s="19" t="s">
        <v>68</v>
      </c>
      <c r="AL449" s="19" t="s">
        <v>68</v>
      </c>
    </row>
    <row r="450">
      <c r="A450" s="14"/>
      <c r="B450" s="14"/>
      <c r="C450" s="23" t="str">
        <f t="array" ref="C450">IF(D450="","",XLOOKUP(D450,selector_23,selector_23_ids,""))</f>
        <v/>
      </c>
      <c r="D450" s="25"/>
      <c r="E450" s="32"/>
      <c r="F450" s="14"/>
      <c r="G450" s="14"/>
      <c r="H450" s="14"/>
      <c r="I450" s="14"/>
      <c r="J450" s="14"/>
      <c r="K450" s="14"/>
      <c r="L450" s="23" t="str">
        <f t="array" ref="L450">IF(M450="","",XLOOKUP(M450,selector_05,selector_05_ids,""))</f>
        <v/>
      </c>
      <c r="M450" s="25"/>
      <c r="N450" s="23" t="str">
        <f t="array" ref="N450">IF(O450="","",XLOOKUP(O450,selector_06,selector_06_ids,""))</f>
        <v/>
      </c>
      <c r="O450" s="25"/>
      <c r="P450" s="14"/>
      <c r="AK450" s="19" t="s">
        <v>68</v>
      </c>
      <c r="AL450" s="19" t="s">
        <v>68</v>
      </c>
    </row>
    <row r="451">
      <c r="A451" s="14"/>
      <c r="B451" s="14"/>
      <c r="C451" s="23" t="str">
        <f t="array" ref="C451">IF(D451="","",XLOOKUP(D451,selector_23,selector_23_ids,""))</f>
        <v/>
      </c>
      <c r="D451" s="25"/>
      <c r="E451" s="32"/>
      <c r="F451" s="14"/>
      <c r="G451" s="14"/>
      <c r="H451" s="14"/>
      <c r="I451" s="14"/>
      <c r="J451" s="14"/>
      <c r="K451" s="14"/>
      <c r="L451" s="23" t="str">
        <f t="array" ref="L451">IF(M451="","",XLOOKUP(M451,selector_05,selector_05_ids,""))</f>
        <v/>
      </c>
      <c r="M451" s="25"/>
      <c r="N451" s="23" t="str">
        <f t="array" ref="N451">IF(O451="","",XLOOKUP(O451,selector_06,selector_06_ids,""))</f>
        <v/>
      </c>
      <c r="O451" s="25"/>
      <c r="P451" s="14"/>
      <c r="AK451" s="19" t="s">
        <v>68</v>
      </c>
      <c r="AL451" s="19" t="s">
        <v>68</v>
      </c>
    </row>
    <row r="452">
      <c r="A452" s="14"/>
      <c r="B452" s="14"/>
      <c r="C452" s="23" t="str">
        <f t="array" ref="C452">IF(D452="","",XLOOKUP(D452,selector_23,selector_23_ids,""))</f>
        <v/>
      </c>
      <c r="D452" s="25"/>
      <c r="E452" s="32"/>
      <c r="F452" s="14"/>
      <c r="G452" s="14"/>
      <c r="H452" s="14"/>
      <c r="I452" s="14"/>
      <c r="J452" s="14"/>
      <c r="K452" s="14"/>
      <c r="L452" s="23" t="str">
        <f t="array" ref="L452">IF(M452="","",XLOOKUP(M452,selector_05,selector_05_ids,""))</f>
        <v/>
      </c>
      <c r="M452" s="25"/>
      <c r="N452" s="23" t="str">
        <f t="array" ref="N452">IF(O452="","",XLOOKUP(O452,selector_06,selector_06_ids,""))</f>
        <v/>
      </c>
      <c r="O452" s="25"/>
      <c r="P452" s="14"/>
      <c r="AK452" s="19" t="s">
        <v>68</v>
      </c>
      <c r="AL452" s="19" t="s">
        <v>68</v>
      </c>
    </row>
    <row r="453">
      <c r="A453" s="14"/>
      <c r="B453" s="14"/>
      <c r="C453" s="23" t="str">
        <f t="array" ref="C453">IF(D453="","",XLOOKUP(D453,selector_23,selector_23_ids,""))</f>
        <v/>
      </c>
      <c r="D453" s="25"/>
      <c r="E453" s="32"/>
      <c r="F453" s="14"/>
      <c r="G453" s="14"/>
      <c r="H453" s="14"/>
      <c r="I453" s="14"/>
      <c r="J453" s="14"/>
      <c r="K453" s="14"/>
      <c r="L453" s="23" t="str">
        <f t="array" ref="L453">IF(M453="","",XLOOKUP(M453,selector_05,selector_05_ids,""))</f>
        <v/>
      </c>
      <c r="M453" s="25"/>
      <c r="N453" s="23" t="str">
        <f t="array" ref="N453">IF(O453="","",XLOOKUP(O453,selector_06,selector_06_ids,""))</f>
        <v/>
      </c>
      <c r="O453" s="25"/>
      <c r="P453" s="14"/>
      <c r="AK453" s="19" t="s">
        <v>68</v>
      </c>
      <c r="AL453" s="19" t="s">
        <v>68</v>
      </c>
    </row>
    <row r="454">
      <c r="A454" s="14"/>
      <c r="B454" s="14"/>
      <c r="C454" s="23" t="str">
        <f t="array" ref="C454">IF(D454="","",XLOOKUP(D454,selector_23,selector_23_ids,""))</f>
        <v/>
      </c>
      <c r="D454" s="25"/>
      <c r="E454" s="32"/>
      <c r="F454" s="14"/>
      <c r="G454" s="14"/>
      <c r="H454" s="14"/>
      <c r="I454" s="14"/>
      <c r="J454" s="14"/>
      <c r="K454" s="14"/>
      <c r="L454" s="23" t="str">
        <f t="array" ref="L454">IF(M454="","",XLOOKUP(M454,selector_05,selector_05_ids,""))</f>
        <v/>
      </c>
      <c r="M454" s="25"/>
      <c r="N454" s="23" t="str">
        <f t="array" ref="N454">IF(O454="","",XLOOKUP(O454,selector_06,selector_06_ids,""))</f>
        <v/>
      </c>
      <c r="O454" s="25"/>
      <c r="P454" s="14"/>
      <c r="AK454" s="19" t="s">
        <v>68</v>
      </c>
      <c r="AL454" s="19" t="s">
        <v>68</v>
      </c>
    </row>
    <row r="455">
      <c r="A455" s="14"/>
      <c r="B455" s="14"/>
      <c r="C455" s="23" t="str">
        <f t="array" ref="C455">IF(D455="","",XLOOKUP(D455,selector_23,selector_23_ids,""))</f>
        <v/>
      </c>
      <c r="D455" s="25"/>
      <c r="E455" s="32"/>
      <c r="F455" s="14"/>
      <c r="G455" s="14"/>
      <c r="H455" s="14"/>
      <c r="I455" s="14"/>
      <c r="J455" s="14"/>
      <c r="K455" s="14"/>
      <c r="L455" s="23" t="str">
        <f t="array" ref="L455">IF(M455="","",XLOOKUP(M455,selector_05,selector_05_ids,""))</f>
        <v/>
      </c>
      <c r="M455" s="25"/>
      <c r="N455" s="23" t="str">
        <f t="array" ref="N455">IF(O455="","",XLOOKUP(O455,selector_06,selector_06_ids,""))</f>
        <v/>
      </c>
      <c r="O455" s="25"/>
      <c r="P455" s="14"/>
      <c r="AK455" s="19" t="s">
        <v>68</v>
      </c>
      <c r="AL455" s="19" t="s">
        <v>68</v>
      </c>
    </row>
    <row r="456">
      <c r="A456" s="14"/>
      <c r="B456" s="14"/>
      <c r="C456" s="23" t="str">
        <f t="array" ref="C456">IF(D456="","",XLOOKUP(D456,selector_23,selector_23_ids,""))</f>
        <v/>
      </c>
      <c r="D456" s="25"/>
      <c r="E456" s="32"/>
      <c r="F456" s="14"/>
      <c r="G456" s="14"/>
      <c r="H456" s="14"/>
      <c r="I456" s="14"/>
      <c r="J456" s="14"/>
      <c r="K456" s="14"/>
      <c r="L456" s="23" t="str">
        <f t="array" ref="L456">IF(M456="","",XLOOKUP(M456,selector_05,selector_05_ids,""))</f>
        <v/>
      </c>
      <c r="M456" s="25"/>
      <c r="N456" s="23" t="str">
        <f t="array" ref="N456">IF(O456="","",XLOOKUP(O456,selector_06,selector_06_ids,""))</f>
        <v/>
      </c>
      <c r="O456" s="25"/>
      <c r="P456" s="14"/>
      <c r="AK456" s="19" t="s">
        <v>68</v>
      </c>
      <c r="AL456" s="19" t="s">
        <v>68</v>
      </c>
    </row>
    <row r="457">
      <c r="A457" s="14"/>
      <c r="B457" s="14"/>
      <c r="C457" s="23" t="str">
        <f t="array" ref="C457">IF(D457="","",XLOOKUP(D457,selector_23,selector_23_ids,""))</f>
        <v/>
      </c>
      <c r="D457" s="25"/>
      <c r="E457" s="32"/>
      <c r="F457" s="14"/>
      <c r="G457" s="14"/>
      <c r="H457" s="14"/>
      <c r="I457" s="14"/>
      <c r="J457" s="14"/>
      <c r="K457" s="14"/>
      <c r="L457" s="23" t="str">
        <f t="array" ref="L457">IF(M457="","",XLOOKUP(M457,selector_05,selector_05_ids,""))</f>
        <v/>
      </c>
      <c r="M457" s="25"/>
      <c r="N457" s="23" t="str">
        <f t="array" ref="N457">IF(O457="","",XLOOKUP(O457,selector_06,selector_06_ids,""))</f>
        <v/>
      </c>
      <c r="O457" s="25"/>
      <c r="P457" s="14"/>
      <c r="AK457" s="19" t="s">
        <v>68</v>
      </c>
      <c r="AL457" s="19" t="s">
        <v>68</v>
      </c>
    </row>
    <row r="458">
      <c r="A458" s="14"/>
      <c r="B458" s="14"/>
      <c r="C458" s="23" t="str">
        <f t="array" ref="C458">IF(D458="","",XLOOKUP(D458,selector_23,selector_23_ids,""))</f>
        <v/>
      </c>
      <c r="D458" s="25"/>
      <c r="E458" s="32"/>
      <c r="F458" s="14"/>
      <c r="G458" s="14"/>
      <c r="H458" s="14"/>
      <c r="I458" s="14"/>
      <c r="J458" s="14"/>
      <c r="K458" s="14"/>
      <c r="L458" s="23" t="str">
        <f t="array" ref="L458">IF(M458="","",XLOOKUP(M458,selector_05,selector_05_ids,""))</f>
        <v/>
      </c>
      <c r="M458" s="25"/>
      <c r="N458" s="23" t="str">
        <f t="array" ref="N458">IF(O458="","",XLOOKUP(O458,selector_06,selector_06_ids,""))</f>
        <v/>
      </c>
      <c r="O458" s="25"/>
      <c r="P458" s="14"/>
      <c r="AK458" s="19" t="s">
        <v>68</v>
      </c>
      <c r="AL458" s="19" t="s">
        <v>68</v>
      </c>
    </row>
    <row r="459">
      <c r="A459" s="14"/>
      <c r="B459" s="14"/>
      <c r="C459" s="23" t="str">
        <f t="array" ref="C459">IF(D459="","",XLOOKUP(D459,selector_23,selector_23_ids,""))</f>
        <v/>
      </c>
      <c r="D459" s="25"/>
      <c r="E459" s="32"/>
      <c r="F459" s="14"/>
      <c r="G459" s="14"/>
      <c r="H459" s="14"/>
      <c r="I459" s="14"/>
      <c r="J459" s="14"/>
      <c r="K459" s="14"/>
      <c r="L459" s="23" t="str">
        <f t="array" ref="L459">IF(M459="","",XLOOKUP(M459,selector_05,selector_05_ids,""))</f>
        <v/>
      </c>
      <c r="M459" s="25"/>
      <c r="N459" s="23" t="str">
        <f t="array" ref="N459">IF(O459="","",XLOOKUP(O459,selector_06,selector_06_ids,""))</f>
        <v/>
      </c>
      <c r="O459" s="25"/>
      <c r="P459" s="14"/>
      <c r="AK459" s="19" t="s">
        <v>68</v>
      </c>
      <c r="AL459" s="19" t="s">
        <v>68</v>
      </c>
    </row>
    <row r="460">
      <c r="A460" s="14"/>
      <c r="B460" s="14"/>
      <c r="C460" s="23" t="str">
        <f t="array" ref="C460">IF(D460="","",XLOOKUP(D460,selector_23,selector_23_ids,""))</f>
        <v/>
      </c>
      <c r="D460" s="25"/>
      <c r="E460" s="32"/>
      <c r="F460" s="14"/>
      <c r="G460" s="14"/>
      <c r="H460" s="14"/>
      <c r="I460" s="14"/>
      <c r="J460" s="14"/>
      <c r="K460" s="14"/>
      <c r="L460" s="23" t="str">
        <f t="array" ref="L460">IF(M460="","",XLOOKUP(M460,selector_05,selector_05_ids,""))</f>
        <v/>
      </c>
      <c r="M460" s="25"/>
      <c r="N460" s="23" t="str">
        <f t="array" ref="N460">IF(O460="","",XLOOKUP(O460,selector_06,selector_06_ids,""))</f>
        <v/>
      </c>
      <c r="O460" s="25"/>
      <c r="P460" s="14"/>
      <c r="AK460" s="19" t="s">
        <v>68</v>
      </c>
      <c r="AL460" s="19" t="s">
        <v>68</v>
      </c>
    </row>
    <row r="461">
      <c r="A461" s="14"/>
      <c r="B461" s="14"/>
      <c r="C461" s="23" t="str">
        <f t="array" ref="C461">IF(D461="","",XLOOKUP(D461,selector_23,selector_23_ids,""))</f>
        <v/>
      </c>
      <c r="D461" s="25"/>
      <c r="E461" s="32"/>
      <c r="F461" s="14"/>
      <c r="G461" s="14"/>
      <c r="H461" s="14"/>
      <c r="I461" s="14"/>
      <c r="J461" s="14"/>
      <c r="K461" s="14"/>
      <c r="L461" s="23" t="str">
        <f t="array" ref="L461">IF(M461="","",XLOOKUP(M461,selector_05,selector_05_ids,""))</f>
        <v/>
      </c>
      <c r="M461" s="25"/>
      <c r="N461" s="23" t="str">
        <f t="array" ref="N461">IF(O461="","",XLOOKUP(O461,selector_06,selector_06_ids,""))</f>
        <v/>
      </c>
      <c r="O461" s="25"/>
      <c r="P461" s="14"/>
      <c r="AK461" s="19" t="s">
        <v>68</v>
      </c>
      <c r="AL461" s="19" t="s">
        <v>68</v>
      </c>
    </row>
    <row r="462">
      <c r="A462" s="14"/>
      <c r="B462" s="14"/>
      <c r="C462" s="23" t="str">
        <f t="array" ref="C462">IF(D462="","",XLOOKUP(D462,selector_23,selector_23_ids,""))</f>
        <v/>
      </c>
      <c r="D462" s="25"/>
      <c r="E462" s="32"/>
      <c r="F462" s="14"/>
      <c r="G462" s="14"/>
      <c r="H462" s="14"/>
      <c r="I462" s="14"/>
      <c r="J462" s="14"/>
      <c r="K462" s="14"/>
      <c r="L462" s="23" t="str">
        <f t="array" ref="L462">IF(M462="","",XLOOKUP(M462,selector_05,selector_05_ids,""))</f>
        <v/>
      </c>
      <c r="M462" s="25"/>
      <c r="N462" s="23" t="str">
        <f t="array" ref="N462">IF(O462="","",XLOOKUP(O462,selector_06,selector_06_ids,""))</f>
        <v/>
      </c>
      <c r="O462" s="25"/>
      <c r="P462" s="14"/>
      <c r="AK462" s="19" t="s">
        <v>68</v>
      </c>
      <c r="AL462" s="19" t="s">
        <v>68</v>
      </c>
    </row>
    <row r="463">
      <c r="A463" s="14"/>
      <c r="B463" s="14"/>
      <c r="C463" s="23" t="str">
        <f t="array" ref="C463">IF(D463="","",XLOOKUP(D463,selector_23,selector_23_ids,""))</f>
        <v/>
      </c>
      <c r="D463" s="25"/>
      <c r="E463" s="32"/>
      <c r="F463" s="14"/>
      <c r="G463" s="14"/>
      <c r="H463" s="14"/>
      <c r="I463" s="14"/>
      <c r="J463" s="14"/>
      <c r="K463" s="14"/>
      <c r="L463" s="23" t="str">
        <f t="array" ref="L463">IF(M463="","",XLOOKUP(M463,selector_05,selector_05_ids,""))</f>
        <v/>
      </c>
      <c r="M463" s="25"/>
      <c r="N463" s="23" t="str">
        <f t="array" ref="N463">IF(O463="","",XLOOKUP(O463,selector_06,selector_06_ids,""))</f>
        <v/>
      </c>
      <c r="O463" s="25"/>
      <c r="P463" s="14"/>
      <c r="AK463" s="19" t="s">
        <v>68</v>
      </c>
      <c r="AL463" s="19" t="s">
        <v>68</v>
      </c>
    </row>
    <row r="464">
      <c r="A464" s="14"/>
      <c r="B464" s="14"/>
      <c r="C464" s="23" t="str">
        <f t="array" ref="C464">IF(D464="","",XLOOKUP(D464,selector_23,selector_23_ids,""))</f>
        <v/>
      </c>
      <c r="D464" s="25"/>
      <c r="E464" s="32"/>
      <c r="F464" s="14"/>
      <c r="G464" s="14"/>
      <c r="H464" s="14"/>
      <c r="I464" s="14"/>
      <c r="J464" s="14"/>
      <c r="K464" s="14"/>
      <c r="L464" s="23" t="str">
        <f t="array" ref="L464">IF(M464="","",XLOOKUP(M464,selector_05,selector_05_ids,""))</f>
        <v/>
      </c>
      <c r="M464" s="25"/>
      <c r="N464" s="23" t="str">
        <f t="array" ref="N464">IF(O464="","",XLOOKUP(O464,selector_06,selector_06_ids,""))</f>
        <v/>
      </c>
      <c r="O464" s="25"/>
      <c r="P464" s="14"/>
      <c r="AK464" s="19" t="s">
        <v>68</v>
      </c>
      <c r="AL464" s="19" t="s">
        <v>68</v>
      </c>
    </row>
    <row r="465">
      <c r="A465" s="14"/>
      <c r="B465" s="14"/>
      <c r="C465" s="23" t="str">
        <f t="array" ref="C465">IF(D465="","",XLOOKUP(D465,selector_23,selector_23_ids,""))</f>
        <v/>
      </c>
      <c r="D465" s="25"/>
      <c r="E465" s="32"/>
      <c r="F465" s="14"/>
      <c r="G465" s="14"/>
      <c r="H465" s="14"/>
      <c r="I465" s="14"/>
      <c r="J465" s="14"/>
      <c r="K465" s="14"/>
      <c r="L465" s="23" t="str">
        <f t="array" ref="L465">IF(M465="","",XLOOKUP(M465,selector_05,selector_05_ids,""))</f>
        <v/>
      </c>
      <c r="M465" s="25"/>
      <c r="N465" s="23" t="str">
        <f t="array" ref="N465">IF(O465="","",XLOOKUP(O465,selector_06,selector_06_ids,""))</f>
        <v/>
      </c>
      <c r="O465" s="25"/>
      <c r="P465" s="14"/>
      <c r="AK465" s="19" t="s">
        <v>68</v>
      </c>
      <c r="AL465" s="19" t="s">
        <v>68</v>
      </c>
    </row>
    <row r="466">
      <c r="A466" s="14"/>
      <c r="B466" s="14"/>
      <c r="C466" s="23" t="str">
        <f t="array" ref="C466">IF(D466="","",XLOOKUP(D466,selector_23,selector_23_ids,""))</f>
        <v/>
      </c>
      <c r="D466" s="25"/>
      <c r="E466" s="32"/>
      <c r="F466" s="14"/>
      <c r="G466" s="14"/>
      <c r="H466" s="14"/>
      <c r="I466" s="14"/>
      <c r="J466" s="14"/>
      <c r="K466" s="14"/>
      <c r="L466" s="23" t="str">
        <f t="array" ref="L466">IF(M466="","",XLOOKUP(M466,selector_05,selector_05_ids,""))</f>
        <v/>
      </c>
      <c r="M466" s="25"/>
      <c r="N466" s="23" t="str">
        <f t="array" ref="N466">IF(O466="","",XLOOKUP(O466,selector_06,selector_06_ids,""))</f>
        <v/>
      </c>
      <c r="O466" s="25"/>
      <c r="P466" s="14"/>
      <c r="AK466" s="19" t="s">
        <v>68</v>
      </c>
      <c r="AL466" s="19" t="s">
        <v>68</v>
      </c>
    </row>
    <row r="467">
      <c r="A467" s="14"/>
      <c r="B467" s="14"/>
      <c r="C467" s="23" t="str">
        <f t="array" ref="C467">IF(D467="","",XLOOKUP(D467,selector_23,selector_23_ids,""))</f>
        <v/>
      </c>
      <c r="D467" s="25"/>
      <c r="E467" s="32"/>
      <c r="F467" s="14"/>
      <c r="G467" s="14"/>
      <c r="H467" s="14"/>
      <c r="I467" s="14"/>
      <c r="J467" s="14"/>
      <c r="K467" s="14"/>
      <c r="L467" s="23" t="str">
        <f t="array" ref="L467">IF(M467="","",XLOOKUP(M467,selector_05,selector_05_ids,""))</f>
        <v/>
      </c>
      <c r="M467" s="25"/>
      <c r="N467" s="23" t="str">
        <f t="array" ref="N467">IF(O467="","",XLOOKUP(O467,selector_06,selector_06_ids,""))</f>
        <v/>
      </c>
      <c r="O467" s="25"/>
      <c r="P467" s="14"/>
      <c r="AK467" s="19" t="s">
        <v>68</v>
      </c>
      <c r="AL467" s="19" t="s">
        <v>68</v>
      </c>
    </row>
    <row r="468">
      <c r="A468" s="14"/>
      <c r="B468" s="14"/>
      <c r="C468" s="23" t="str">
        <f t="array" ref="C468">IF(D468="","",XLOOKUP(D468,selector_23,selector_23_ids,""))</f>
        <v/>
      </c>
      <c r="D468" s="25"/>
      <c r="E468" s="32"/>
      <c r="F468" s="14"/>
      <c r="G468" s="14"/>
      <c r="H468" s="14"/>
      <c r="I468" s="14"/>
      <c r="J468" s="14"/>
      <c r="K468" s="14"/>
      <c r="L468" s="23" t="str">
        <f t="array" ref="L468">IF(M468="","",XLOOKUP(M468,selector_05,selector_05_ids,""))</f>
        <v/>
      </c>
      <c r="M468" s="25"/>
      <c r="N468" s="23" t="str">
        <f t="array" ref="N468">IF(O468="","",XLOOKUP(O468,selector_06,selector_06_ids,""))</f>
        <v/>
      </c>
      <c r="O468" s="25"/>
      <c r="P468" s="14"/>
      <c r="AK468" s="19" t="s">
        <v>68</v>
      </c>
      <c r="AL468" s="19" t="s">
        <v>68</v>
      </c>
    </row>
    <row r="469">
      <c r="A469" s="14"/>
      <c r="B469" s="14"/>
      <c r="C469" s="23" t="str">
        <f t="array" ref="C469">IF(D469="","",XLOOKUP(D469,selector_23,selector_23_ids,""))</f>
        <v/>
      </c>
      <c r="D469" s="25"/>
      <c r="E469" s="32"/>
      <c r="F469" s="14"/>
      <c r="G469" s="14"/>
      <c r="H469" s="14"/>
      <c r="I469" s="14"/>
      <c r="J469" s="14"/>
      <c r="K469" s="14"/>
      <c r="L469" s="23" t="str">
        <f t="array" ref="L469">IF(M469="","",XLOOKUP(M469,selector_05,selector_05_ids,""))</f>
        <v/>
      </c>
      <c r="M469" s="25"/>
      <c r="N469" s="23" t="str">
        <f t="array" ref="N469">IF(O469="","",XLOOKUP(O469,selector_06,selector_06_ids,""))</f>
        <v/>
      </c>
      <c r="O469" s="25"/>
      <c r="P469" s="14"/>
      <c r="AK469" s="19" t="s">
        <v>68</v>
      </c>
      <c r="AL469" s="19" t="s">
        <v>68</v>
      </c>
    </row>
    <row r="470">
      <c r="A470" s="14"/>
      <c r="B470" s="14"/>
      <c r="C470" s="23" t="str">
        <f t="array" ref="C470">IF(D470="","",XLOOKUP(D470,selector_23,selector_23_ids,""))</f>
        <v/>
      </c>
      <c r="D470" s="25"/>
      <c r="E470" s="32"/>
      <c r="F470" s="14"/>
      <c r="G470" s="14"/>
      <c r="H470" s="14"/>
      <c r="I470" s="14"/>
      <c r="J470" s="14"/>
      <c r="K470" s="14"/>
      <c r="L470" s="23" t="str">
        <f t="array" ref="L470">IF(M470="","",XLOOKUP(M470,selector_05,selector_05_ids,""))</f>
        <v/>
      </c>
      <c r="M470" s="25"/>
      <c r="N470" s="23" t="str">
        <f t="array" ref="N470">IF(O470="","",XLOOKUP(O470,selector_06,selector_06_ids,""))</f>
        <v/>
      </c>
      <c r="O470" s="25"/>
      <c r="P470" s="14"/>
      <c r="AK470" s="19" t="s">
        <v>68</v>
      </c>
      <c r="AL470" s="19" t="s">
        <v>68</v>
      </c>
    </row>
    <row r="471">
      <c r="A471" s="14"/>
      <c r="B471" s="14"/>
      <c r="C471" s="23" t="str">
        <f t="array" ref="C471">IF(D471="","",XLOOKUP(D471,selector_23,selector_23_ids,""))</f>
        <v/>
      </c>
      <c r="D471" s="25"/>
      <c r="E471" s="32"/>
      <c r="F471" s="14"/>
      <c r="G471" s="14"/>
      <c r="H471" s="14"/>
      <c r="I471" s="14"/>
      <c r="J471" s="14"/>
      <c r="K471" s="14"/>
      <c r="L471" s="23" t="str">
        <f t="array" ref="L471">IF(M471="","",XLOOKUP(M471,selector_05,selector_05_ids,""))</f>
        <v/>
      </c>
      <c r="M471" s="25"/>
      <c r="N471" s="23" t="str">
        <f t="array" ref="N471">IF(O471="","",XLOOKUP(O471,selector_06,selector_06_ids,""))</f>
        <v/>
      </c>
      <c r="O471" s="25"/>
      <c r="P471" s="14"/>
      <c r="AK471" s="19" t="s">
        <v>68</v>
      </c>
      <c r="AL471" s="19" t="s">
        <v>68</v>
      </c>
    </row>
    <row r="472">
      <c r="A472" s="14"/>
      <c r="B472" s="14"/>
      <c r="C472" s="23" t="str">
        <f t="array" ref="C472">IF(D472="","",XLOOKUP(D472,selector_23,selector_23_ids,""))</f>
        <v/>
      </c>
      <c r="D472" s="25"/>
      <c r="E472" s="32"/>
      <c r="F472" s="14"/>
      <c r="G472" s="14"/>
      <c r="H472" s="14"/>
      <c r="I472" s="14"/>
      <c r="J472" s="14"/>
      <c r="K472" s="14"/>
      <c r="L472" s="23" t="str">
        <f t="array" ref="L472">IF(M472="","",XLOOKUP(M472,selector_05,selector_05_ids,""))</f>
        <v/>
      </c>
      <c r="M472" s="25"/>
      <c r="N472" s="23" t="str">
        <f t="array" ref="N472">IF(O472="","",XLOOKUP(O472,selector_06,selector_06_ids,""))</f>
        <v/>
      </c>
      <c r="O472" s="25"/>
      <c r="P472" s="14"/>
      <c r="AK472" s="19" t="s">
        <v>68</v>
      </c>
      <c r="AL472" s="19" t="s">
        <v>68</v>
      </c>
    </row>
    <row r="473">
      <c r="A473" s="14"/>
      <c r="B473" s="14"/>
      <c r="C473" s="23" t="str">
        <f t="array" ref="C473">IF(D473="","",XLOOKUP(D473,selector_23,selector_23_ids,""))</f>
        <v/>
      </c>
      <c r="D473" s="25"/>
      <c r="E473" s="32"/>
      <c r="F473" s="14"/>
      <c r="G473" s="14"/>
      <c r="H473" s="14"/>
      <c r="I473" s="14"/>
      <c r="J473" s="14"/>
      <c r="K473" s="14"/>
      <c r="L473" s="23" t="str">
        <f t="array" ref="L473">IF(M473="","",XLOOKUP(M473,selector_05,selector_05_ids,""))</f>
        <v/>
      </c>
      <c r="M473" s="25"/>
      <c r="N473" s="23" t="str">
        <f t="array" ref="N473">IF(O473="","",XLOOKUP(O473,selector_06,selector_06_ids,""))</f>
        <v/>
      </c>
      <c r="O473" s="25"/>
      <c r="P473" s="14"/>
      <c r="AK473" s="19" t="s">
        <v>68</v>
      </c>
      <c r="AL473" s="19" t="s">
        <v>68</v>
      </c>
    </row>
    <row r="474">
      <c r="A474" s="14"/>
      <c r="B474" s="14"/>
      <c r="C474" s="23" t="str">
        <f t="array" ref="C474">IF(D474="","",XLOOKUP(D474,selector_23,selector_23_ids,""))</f>
        <v/>
      </c>
      <c r="D474" s="25"/>
      <c r="E474" s="32"/>
      <c r="F474" s="14"/>
      <c r="G474" s="14"/>
      <c r="H474" s="14"/>
      <c r="I474" s="14"/>
      <c r="J474" s="14"/>
      <c r="K474" s="14"/>
      <c r="L474" s="23" t="str">
        <f t="array" ref="L474">IF(M474="","",XLOOKUP(M474,selector_05,selector_05_ids,""))</f>
        <v/>
      </c>
      <c r="M474" s="25"/>
      <c r="N474" s="23" t="str">
        <f t="array" ref="N474">IF(O474="","",XLOOKUP(O474,selector_06,selector_06_ids,""))</f>
        <v/>
      </c>
      <c r="O474" s="25"/>
      <c r="P474" s="14"/>
      <c r="AK474" s="19" t="s">
        <v>68</v>
      </c>
      <c r="AL474" s="19" t="s">
        <v>68</v>
      </c>
    </row>
    <row r="475">
      <c r="A475" s="14"/>
      <c r="B475" s="14"/>
      <c r="C475" s="23" t="str">
        <f t="array" ref="C475">IF(D475="","",XLOOKUP(D475,selector_23,selector_23_ids,""))</f>
        <v/>
      </c>
      <c r="D475" s="25"/>
      <c r="E475" s="32"/>
      <c r="F475" s="14"/>
      <c r="G475" s="14"/>
      <c r="H475" s="14"/>
      <c r="I475" s="14"/>
      <c r="J475" s="14"/>
      <c r="K475" s="14"/>
      <c r="L475" s="23" t="str">
        <f t="array" ref="L475">IF(M475="","",XLOOKUP(M475,selector_05,selector_05_ids,""))</f>
        <v/>
      </c>
      <c r="M475" s="25"/>
      <c r="N475" s="23" t="str">
        <f t="array" ref="N475">IF(O475="","",XLOOKUP(O475,selector_06,selector_06_ids,""))</f>
        <v/>
      </c>
      <c r="O475" s="25"/>
      <c r="P475" s="14"/>
      <c r="AK475" s="19" t="s">
        <v>68</v>
      </c>
      <c r="AL475" s="19" t="s">
        <v>68</v>
      </c>
    </row>
    <row r="476">
      <c r="A476" s="14"/>
      <c r="B476" s="14"/>
      <c r="C476" s="23" t="str">
        <f t="array" ref="C476">IF(D476="","",XLOOKUP(D476,selector_23,selector_23_ids,""))</f>
        <v/>
      </c>
      <c r="D476" s="25"/>
      <c r="E476" s="32"/>
      <c r="F476" s="14"/>
      <c r="G476" s="14"/>
      <c r="H476" s="14"/>
      <c r="I476" s="14"/>
      <c r="J476" s="14"/>
      <c r="K476" s="14"/>
      <c r="L476" s="23" t="str">
        <f t="array" ref="L476">IF(M476="","",XLOOKUP(M476,selector_05,selector_05_ids,""))</f>
        <v/>
      </c>
      <c r="M476" s="25"/>
      <c r="N476" s="23" t="str">
        <f t="array" ref="N476">IF(O476="","",XLOOKUP(O476,selector_06,selector_06_ids,""))</f>
        <v/>
      </c>
      <c r="O476" s="25"/>
      <c r="P476" s="14"/>
      <c r="AK476" s="19" t="s">
        <v>68</v>
      </c>
      <c r="AL476" s="19" t="s">
        <v>68</v>
      </c>
    </row>
    <row r="477">
      <c r="A477" s="14"/>
      <c r="B477" s="14"/>
      <c r="C477" s="23" t="str">
        <f t="array" ref="C477">IF(D477="","",XLOOKUP(D477,selector_23,selector_23_ids,""))</f>
        <v/>
      </c>
      <c r="D477" s="25"/>
      <c r="E477" s="32"/>
      <c r="F477" s="14"/>
      <c r="G477" s="14"/>
      <c r="H477" s="14"/>
      <c r="I477" s="14"/>
      <c r="J477" s="14"/>
      <c r="K477" s="14"/>
      <c r="L477" s="23" t="str">
        <f t="array" ref="L477">IF(M477="","",XLOOKUP(M477,selector_05,selector_05_ids,""))</f>
        <v/>
      </c>
      <c r="M477" s="25"/>
      <c r="N477" s="23" t="str">
        <f t="array" ref="N477">IF(O477="","",XLOOKUP(O477,selector_06,selector_06_ids,""))</f>
        <v/>
      </c>
      <c r="O477" s="25"/>
      <c r="P477" s="14"/>
      <c r="AK477" s="19" t="s">
        <v>68</v>
      </c>
      <c r="AL477" s="19" t="s">
        <v>68</v>
      </c>
    </row>
    <row r="478">
      <c r="A478" s="14"/>
      <c r="B478" s="14"/>
      <c r="C478" s="23" t="str">
        <f t="array" ref="C478">IF(D478="","",XLOOKUP(D478,selector_23,selector_23_ids,""))</f>
        <v/>
      </c>
      <c r="D478" s="25"/>
      <c r="E478" s="32"/>
      <c r="F478" s="14"/>
      <c r="G478" s="14"/>
      <c r="H478" s="14"/>
      <c r="I478" s="14"/>
      <c r="J478" s="14"/>
      <c r="K478" s="14"/>
      <c r="L478" s="23" t="str">
        <f t="array" ref="L478">IF(M478="","",XLOOKUP(M478,selector_05,selector_05_ids,""))</f>
        <v/>
      </c>
      <c r="M478" s="25"/>
      <c r="N478" s="23" t="str">
        <f t="array" ref="N478">IF(O478="","",XLOOKUP(O478,selector_06,selector_06_ids,""))</f>
        <v/>
      </c>
      <c r="O478" s="25"/>
      <c r="P478" s="14"/>
      <c r="AK478" s="19" t="s">
        <v>68</v>
      </c>
      <c r="AL478" s="19" t="s">
        <v>68</v>
      </c>
    </row>
    <row r="479">
      <c r="A479" s="14"/>
      <c r="B479" s="14"/>
      <c r="C479" s="23" t="str">
        <f t="array" ref="C479">IF(D479="","",XLOOKUP(D479,selector_23,selector_23_ids,""))</f>
        <v/>
      </c>
      <c r="D479" s="25"/>
      <c r="E479" s="32"/>
      <c r="F479" s="14"/>
      <c r="G479" s="14"/>
      <c r="H479" s="14"/>
      <c r="I479" s="14"/>
      <c r="J479" s="14"/>
      <c r="K479" s="14"/>
      <c r="L479" s="23" t="str">
        <f t="array" ref="L479">IF(M479="","",XLOOKUP(M479,selector_05,selector_05_ids,""))</f>
        <v/>
      </c>
      <c r="M479" s="25"/>
      <c r="N479" s="23" t="str">
        <f t="array" ref="N479">IF(O479="","",XLOOKUP(O479,selector_06,selector_06_ids,""))</f>
        <v/>
      </c>
      <c r="O479" s="25"/>
      <c r="P479" s="14"/>
      <c r="AK479" s="19" t="s">
        <v>68</v>
      </c>
      <c r="AL479" s="19" t="s">
        <v>68</v>
      </c>
    </row>
    <row r="480">
      <c r="A480" s="14"/>
      <c r="B480" s="14"/>
      <c r="C480" s="23" t="str">
        <f t="array" ref="C480">IF(D480="","",XLOOKUP(D480,selector_23,selector_23_ids,""))</f>
        <v/>
      </c>
      <c r="D480" s="25"/>
      <c r="E480" s="32"/>
      <c r="F480" s="14"/>
      <c r="G480" s="14"/>
      <c r="H480" s="14"/>
      <c r="I480" s="14"/>
      <c r="J480" s="14"/>
      <c r="K480" s="14"/>
      <c r="L480" s="23" t="str">
        <f t="array" ref="L480">IF(M480="","",XLOOKUP(M480,selector_05,selector_05_ids,""))</f>
        <v/>
      </c>
      <c r="M480" s="25"/>
      <c r="N480" s="23" t="str">
        <f t="array" ref="N480">IF(O480="","",XLOOKUP(O480,selector_06,selector_06_ids,""))</f>
        <v/>
      </c>
      <c r="O480" s="25"/>
      <c r="P480" s="14"/>
      <c r="AK480" s="19" t="s">
        <v>68</v>
      </c>
      <c r="AL480" s="19" t="s">
        <v>68</v>
      </c>
    </row>
    <row r="481">
      <c r="A481" s="14"/>
      <c r="B481" s="14"/>
      <c r="C481" s="23" t="str">
        <f t="array" ref="C481">IF(D481="","",XLOOKUP(D481,selector_23,selector_23_ids,""))</f>
        <v/>
      </c>
      <c r="D481" s="25"/>
      <c r="E481" s="32"/>
      <c r="F481" s="14"/>
      <c r="G481" s="14"/>
      <c r="H481" s="14"/>
      <c r="I481" s="14"/>
      <c r="J481" s="14"/>
      <c r="K481" s="14"/>
      <c r="L481" s="23" t="str">
        <f t="array" ref="L481">IF(M481="","",XLOOKUP(M481,selector_05,selector_05_ids,""))</f>
        <v/>
      </c>
      <c r="M481" s="25"/>
      <c r="N481" s="23" t="str">
        <f t="array" ref="N481">IF(O481="","",XLOOKUP(O481,selector_06,selector_06_ids,""))</f>
        <v/>
      </c>
      <c r="O481" s="25"/>
      <c r="P481" s="14"/>
      <c r="AK481" s="19" t="s">
        <v>68</v>
      </c>
      <c r="AL481" s="19" t="s">
        <v>68</v>
      </c>
    </row>
    <row r="482">
      <c r="A482" s="14"/>
      <c r="B482" s="14"/>
      <c r="C482" s="23" t="str">
        <f t="array" ref="C482">IF(D482="","",XLOOKUP(D482,selector_23,selector_23_ids,""))</f>
        <v/>
      </c>
      <c r="D482" s="25"/>
      <c r="E482" s="32"/>
      <c r="F482" s="14"/>
      <c r="G482" s="14"/>
      <c r="H482" s="14"/>
      <c r="I482" s="14"/>
      <c r="J482" s="14"/>
      <c r="K482" s="14"/>
      <c r="L482" s="23" t="str">
        <f t="array" ref="L482">IF(M482="","",XLOOKUP(M482,selector_05,selector_05_ids,""))</f>
        <v/>
      </c>
      <c r="M482" s="25"/>
      <c r="N482" s="23" t="str">
        <f t="array" ref="N482">IF(O482="","",XLOOKUP(O482,selector_06,selector_06_ids,""))</f>
        <v/>
      </c>
      <c r="O482" s="25"/>
      <c r="P482" s="14"/>
      <c r="AK482" s="19" t="s">
        <v>68</v>
      </c>
      <c r="AL482" s="19" t="s">
        <v>68</v>
      </c>
    </row>
    <row r="483">
      <c r="A483" s="14"/>
      <c r="B483" s="14"/>
      <c r="C483" s="23" t="str">
        <f t="array" ref="C483">IF(D483="","",XLOOKUP(D483,selector_23,selector_23_ids,""))</f>
        <v/>
      </c>
      <c r="D483" s="25"/>
      <c r="E483" s="32"/>
      <c r="F483" s="14"/>
      <c r="G483" s="14"/>
      <c r="H483" s="14"/>
      <c r="I483" s="14"/>
      <c r="J483" s="14"/>
      <c r="K483" s="14"/>
      <c r="L483" s="23" t="str">
        <f t="array" ref="L483">IF(M483="","",XLOOKUP(M483,selector_05,selector_05_ids,""))</f>
        <v/>
      </c>
      <c r="M483" s="25"/>
      <c r="N483" s="23" t="str">
        <f t="array" ref="N483">IF(O483="","",XLOOKUP(O483,selector_06,selector_06_ids,""))</f>
        <v/>
      </c>
      <c r="O483" s="25"/>
      <c r="P483" s="14"/>
      <c r="AK483" s="19" t="s">
        <v>68</v>
      </c>
      <c r="AL483" s="19" t="s">
        <v>68</v>
      </c>
    </row>
    <row r="484">
      <c r="A484" s="14"/>
      <c r="B484" s="14"/>
      <c r="C484" s="23" t="str">
        <f t="array" ref="C484">IF(D484="","",XLOOKUP(D484,selector_23,selector_23_ids,""))</f>
        <v/>
      </c>
      <c r="D484" s="25"/>
      <c r="E484" s="32"/>
      <c r="F484" s="14"/>
      <c r="G484" s="14"/>
      <c r="H484" s="14"/>
      <c r="I484" s="14"/>
      <c r="J484" s="14"/>
      <c r="K484" s="14"/>
      <c r="L484" s="23" t="str">
        <f t="array" ref="L484">IF(M484="","",XLOOKUP(M484,selector_05,selector_05_ids,""))</f>
        <v/>
      </c>
      <c r="M484" s="25"/>
      <c r="N484" s="23" t="str">
        <f t="array" ref="N484">IF(O484="","",XLOOKUP(O484,selector_06,selector_06_ids,""))</f>
        <v/>
      </c>
      <c r="O484" s="25"/>
      <c r="P484" s="14"/>
      <c r="AK484" s="19" t="s">
        <v>68</v>
      </c>
      <c r="AL484" s="19" t="s">
        <v>68</v>
      </c>
    </row>
    <row r="485">
      <c r="A485" s="14"/>
      <c r="B485" s="14"/>
      <c r="C485" s="23" t="str">
        <f t="array" ref="C485">IF(D485="","",XLOOKUP(D485,selector_23,selector_23_ids,""))</f>
        <v/>
      </c>
      <c r="D485" s="25"/>
      <c r="E485" s="32"/>
      <c r="F485" s="14"/>
      <c r="G485" s="14"/>
      <c r="H485" s="14"/>
      <c r="I485" s="14"/>
      <c r="J485" s="14"/>
      <c r="K485" s="14"/>
      <c r="L485" s="23" t="str">
        <f t="array" ref="L485">IF(M485="","",XLOOKUP(M485,selector_05,selector_05_ids,""))</f>
        <v/>
      </c>
      <c r="M485" s="25"/>
      <c r="N485" s="23" t="str">
        <f t="array" ref="N485">IF(O485="","",XLOOKUP(O485,selector_06,selector_06_ids,""))</f>
        <v/>
      </c>
      <c r="O485" s="25"/>
      <c r="P485" s="14"/>
      <c r="AK485" s="19" t="s">
        <v>68</v>
      </c>
      <c r="AL485" s="19" t="s">
        <v>68</v>
      </c>
    </row>
    <row r="486">
      <c r="A486" s="14"/>
      <c r="B486" s="14"/>
      <c r="C486" s="23" t="str">
        <f t="array" ref="C486">IF(D486="","",XLOOKUP(D486,selector_23,selector_23_ids,""))</f>
        <v/>
      </c>
      <c r="D486" s="25"/>
      <c r="E486" s="32"/>
      <c r="F486" s="14"/>
      <c r="G486" s="14"/>
      <c r="H486" s="14"/>
      <c r="I486" s="14"/>
      <c r="J486" s="14"/>
      <c r="K486" s="14"/>
      <c r="L486" s="23" t="str">
        <f t="array" ref="L486">IF(M486="","",XLOOKUP(M486,selector_05,selector_05_ids,""))</f>
        <v/>
      </c>
      <c r="M486" s="25"/>
      <c r="N486" s="23" t="str">
        <f t="array" ref="N486">IF(O486="","",XLOOKUP(O486,selector_06,selector_06_ids,""))</f>
        <v/>
      </c>
      <c r="O486" s="25"/>
      <c r="P486" s="14"/>
      <c r="AK486" s="19" t="s">
        <v>68</v>
      </c>
      <c r="AL486" s="19" t="s">
        <v>68</v>
      </c>
    </row>
    <row r="487">
      <c r="A487" s="14"/>
      <c r="B487" s="14"/>
      <c r="C487" s="23" t="str">
        <f t="array" ref="C487">IF(D487="","",XLOOKUP(D487,selector_23,selector_23_ids,""))</f>
        <v/>
      </c>
      <c r="D487" s="25"/>
      <c r="E487" s="32"/>
      <c r="F487" s="14"/>
      <c r="G487" s="14"/>
      <c r="H487" s="14"/>
      <c r="I487" s="14"/>
      <c r="J487" s="14"/>
      <c r="K487" s="14"/>
      <c r="L487" s="23" t="str">
        <f t="array" ref="L487">IF(M487="","",XLOOKUP(M487,selector_05,selector_05_ids,""))</f>
        <v/>
      </c>
      <c r="M487" s="25"/>
      <c r="N487" s="23" t="str">
        <f t="array" ref="N487">IF(O487="","",XLOOKUP(O487,selector_06,selector_06_ids,""))</f>
        <v/>
      </c>
      <c r="O487" s="25"/>
      <c r="P487" s="14"/>
      <c r="AK487" s="19" t="s">
        <v>68</v>
      </c>
      <c r="AL487" s="19" t="s">
        <v>68</v>
      </c>
    </row>
    <row r="488">
      <c r="A488" s="14"/>
      <c r="B488" s="14"/>
      <c r="C488" s="23" t="str">
        <f t="array" ref="C488">IF(D488="","",XLOOKUP(D488,selector_23,selector_23_ids,""))</f>
        <v/>
      </c>
      <c r="D488" s="25"/>
      <c r="E488" s="32"/>
      <c r="F488" s="14"/>
      <c r="G488" s="14"/>
      <c r="H488" s="14"/>
      <c r="I488" s="14"/>
      <c r="J488" s="14"/>
      <c r="K488" s="14"/>
      <c r="L488" s="23" t="str">
        <f t="array" ref="L488">IF(M488="","",XLOOKUP(M488,selector_05,selector_05_ids,""))</f>
        <v/>
      </c>
      <c r="M488" s="25"/>
      <c r="N488" s="23" t="str">
        <f t="array" ref="N488">IF(O488="","",XLOOKUP(O488,selector_06,selector_06_ids,""))</f>
        <v/>
      </c>
      <c r="O488" s="25"/>
      <c r="P488" s="14"/>
      <c r="AK488" s="19" t="s">
        <v>68</v>
      </c>
      <c r="AL488" s="19" t="s">
        <v>68</v>
      </c>
    </row>
    <row r="489">
      <c r="A489" s="14"/>
      <c r="B489" s="14"/>
      <c r="C489" s="23" t="str">
        <f t="array" ref="C489">IF(D489="","",XLOOKUP(D489,selector_23,selector_23_ids,""))</f>
        <v/>
      </c>
      <c r="D489" s="25"/>
      <c r="E489" s="32"/>
      <c r="F489" s="14"/>
      <c r="G489" s="14"/>
      <c r="H489" s="14"/>
      <c r="I489" s="14"/>
      <c r="J489" s="14"/>
      <c r="K489" s="14"/>
      <c r="L489" s="23" t="str">
        <f t="array" ref="L489">IF(M489="","",XLOOKUP(M489,selector_05,selector_05_ids,""))</f>
        <v/>
      </c>
      <c r="M489" s="25"/>
      <c r="N489" s="23" t="str">
        <f t="array" ref="N489">IF(O489="","",XLOOKUP(O489,selector_06,selector_06_ids,""))</f>
        <v/>
      </c>
      <c r="O489" s="25"/>
      <c r="P489" s="14"/>
      <c r="AK489" s="19" t="s">
        <v>68</v>
      </c>
      <c r="AL489" s="19" t="s">
        <v>68</v>
      </c>
    </row>
    <row r="490">
      <c r="A490" s="14"/>
      <c r="B490" s="14"/>
      <c r="C490" s="23" t="str">
        <f t="array" ref="C490">IF(D490="","",XLOOKUP(D490,selector_23,selector_23_ids,""))</f>
        <v/>
      </c>
      <c r="D490" s="25"/>
      <c r="E490" s="32"/>
      <c r="F490" s="14"/>
      <c r="G490" s="14"/>
      <c r="H490" s="14"/>
      <c r="I490" s="14"/>
      <c r="J490" s="14"/>
      <c r="K490" s="14"/>
      <c r="L490" s="23" t="str">
        <f t="array" ref="L490">IF(M490="","",XLOOKUP(M490,selector_05,selector_05_ids,""))</f>
        <v/>
      </c>
      <c r="M490" s="25"/>
      <c r="N490" s="23" t="str">
        <f t="array" ref="N490">IF(O490="","",XLOOKUP(O490,selector_06,selector_06_ids,""))</f>
        <v/>
      </c>
      <c r="O490" s="25"/>
      <c r="P490" s="14"/>
      <c r="AK490" s="19" t="s">
        <v>68</v>
      </c>
      <c r="AL490" s="19" t="s">
        <v>68</v>
      </c>
    </row>
    <row r="491">
      <c r="A491" s="14"/>
      <c r="B491" s="14"/>
      <c r="C491" s="23" t="str">
        <f t="array" ref="C491">IF(D491="","",XLOOKUP(D491,selector_23,selector_23_ids,""))</f>
        <v/>
      </c>
      <c r="D491" s="25"/>
      <c r="E491" s="32"/>
      <c r="F491" s="14"/>
      <c r="G491" s="14"/>
      <c r="H491" s="14"/>
      <c r="I491" s="14"/>
      <c r="J491" s="14"/>
      <c r="K491" s="14"/>
      <c r="L491" s="23" t="str">
        <f t="array" ref="L491">IF(M491="","",XLOOKUP(M491,selector_05,selector_05_ids,""))</f>
        <v/>
      </c>
      <c r="M491" s="25"/>
      <c r="N491" s="23" t="str">
        <f t="array" ref="N491">IF(O491="","",XLOOKUP(O491,selector_06,selector_06_ids,""))</f>
        <v/>
      </c>
      <c r="O491" s="25"/>
      <c r="P491" s="14"/>
      <c r="AK491" s="19" t="s">
        <v>68</v>
      </c>
      <c r="AL491" s="19" t="s">
        <v>68</v>
      </c>
    </row>
    <row r="492">
      <c r="A492" s="14"/>
      <c r="B492" s="14"/>
      <c r="C492" s="23" t="str">
        <f t="array" ref="C492">IF(D492="","",XLOOKUP(D492,selector_23,selector_23_ids,""))</f>
        <v/>
      </c>
      <c r="D492" s="25"/>
      <c r="E492" s="32"/>
      <c r="F492" s="14"/>
      <c r="G492" s="14"/>
      <c r="H492" s="14"/>
      <c r="I492" s="14"/>
      <c r="J492" s="14"/>
      <c r="K492" s="14"/>
      <c r="L492" s="23" t="str">
        <f t="array" ref="L492">IF(M492="","",XLOOKUP(M492,selector_05,selector_05_ids,""))</f>
        <v/>
      </c>
      <c r="M492" s="25"/>
      <c r="N492" s="23" t="str">
        <f t="array" ref="N492">IF(O492="","",XLOOKUP(O492,selector_06,selector_06_ids,""))</f>
        <v/>
      </c>
      <c r="O492" s="25"/>
      <c r="P492" s="14"/>
      <c r="AK492" s="19" t="s">
        <v>68</v>
      </c>
      <c r="AL492" s="19" t="s">
        <v>68</v>
      </c>
    </row>
    <row r="493">
      <c r="A493" s="14"/>
      <c r="B493" s="14"/>
      <c r="C493" s="23" t="str">
        <f t="array" ref="C493">IF(D493="","",XLOOKUP(D493,selector_23,selector_23_ids,""))</f>
        <v/>
      </c>
      <c r="D493" s="25"/>
      <c r="E493" s="32"/>
      <c r="F493" s="14"/>
      <c r="G493" s="14"/>
      <c r="H493" s="14"/>
      <c r="I493" s="14"/>
      <c r="J493" s="14"/>
      <c r="K493" s="14"/>
      <c r="L493" s="23" t="str">
        <f t="array" ref="L493">IF(M493="","",XLOOKUP(M493,selector_05,selector_05_ids,""))</f>
        <v/>
      </c>
      <c r="M493" s="25"/>
      <c r="N493" s="23" t="str">
        <f t="array" ref="N493">IF(O493="","",XLOOKUP(O493,selector_06,selector_06_ids,""))</f>
        <v/>
      </c>
      <c r="O493" s="25"/>
      <c r="P493" s="14"/>
      <c r="AK493" s="19" t="s">
        <v>68</v>
      </c>
      <c r="AL493" s="19" t="s">
        <v>68</v>
      </c>
    </row>
    <row r="494">
      <c r="A494" s="14"/>
      <c r="B494" s="14"/>
      <c r="C494" s="23" t="str">
        <f t="array" ref="C494">IF(D494="","",XLOOKUP(D494,selector_23,selector_23_ids,""))</f>
        <v/>
      </c>
      <c r="D494" s="25"/>
      <c r="E494" s="32"/>
      <c r="F494" s="14"/>
      <c r="G494" s="14"/>
      <c r="H494" s="14"/>
      <c r="I494" s="14"/>
      <c r="J494" s="14"/>
      <c r="K494" s="14"/>
      <c r="L494" s="23" t="str">
        <f t="array" ref="L494">IF(M494="","",XLOOKUP(M494,selector_05,selector_05_ids,""))</f>
        <v/>
      </c>
      <c r="M494" s="25"/>
      <c r="N494" s="23" t="str">
        <f t="array" ref="N494">IF(O494="","",XLOOKUP(O494,selector_06,selector_06_ids,""))</f>
        <v/>
      </c>
      <c r="O494" s="25"/>
      <c r="P494" s="14"/>
      <c r="AK494" s="19" t="s">
        <v>68</v>
      </c>
      <c r="AL494" s="19" t="s">
        <v>68</v>
      </c>
    </row>
    <row r="495">
      <c r="A495" s="14"/>
      <c r="B495" s="14"/>
      <c r="C495" s="23" t="str">
        <f t="array" ref="C495">IF(D495="","",XLOOKUP(D495,selector_23,selector_23_ids,""))</f>
        <v/>
      </c>
      <c r="D495" s="25"/>
      <c r="E495" s="32"/>
      <c r="F495" s="14"/>
      <c r="G495" s="14"/>
      <c r="H495" s="14"/>
      <c r="I495" s="14"/>
      <c r="J495" s="14"/>
      <c r="K495" s="14"/>
      <c r="L495" s="23" t="str">
        <f t="array" ref="L495">IF(M495="","",XLOOKUP(M495,selector_05,selector_05_ids,""))</f>
        <v/>
      </c>
      <c r="M495" s="25"/>
      <c r="N495" s="23" t="str">
        <f t="array" ref="N495">IF(O495="","",XLOOKUP(O495,selector_06,selector_06_ids,""))</f>
        <v/>
      </c>
      <c r="O495" s="25"/>
      <c r="P495" s="14"/>
      <c r="AK495" s="19" t="s">
        <v>68</v>
      </c>
      <c r="AL495" s="19" t="s">
        <v>68</v>
      </c>
    </row>
    <row r="496">
      <c r="A496" s="14"/>
      <c r="B496" s="14"/>
      <c r="C496" s="23" t="str">
        <f t="array" ref="C496">IF(D496="","",XLOOKUP(D496,selector_23,selector_23_ids,""))</f>
        <v/>
      </c>
      <c r="D496" s="25"/>
      <c r="E496" s="32"/>
      <c r="F496" s="14"/>
      <c r="G496" s="14"/>
      <c r="H496" s="14"/>
      <c r="I496" s="14"/>
      <c r="J496" s="14"/>
      <c r="K496" s="14"/>
      <c r="L496" s="23" t="str">
        <f t="array" ref="L496">IF(M496="","",XLOOKUP(M496,selector_05,selector_05_ids,""))</f>
        <v/>
      </c>
      <c r="M496" s="25"/>
      <c r="N496" s="23" t="str">
        <f t="array" ref="N496">IF(O496="","",XLOOKUP(O496,selector_06,selector_06_ids,""))</f>
        <v/>
      </c>
      <c r="O496" s="25"/>
      <c r="P496" s="14"/>
      <c r="AK496" s="19" t="s">
        <v>68</v>
      </c>
      <c r="AL496" s="19" t="s">
        <v>68</v>
      </c>
    </row>
    <row r="497">
      <c r="A497" s="14"/>
      <c r="B497" s="14"/>
      <c r="C497" s="23" t="str">
        <f t="array" ref="C497">IF(D497="","",XLOOKUP(D497,selector_23,selector_23_ids,""))</f>
        <v/>
      </c>
      <c r="D497" s="25"/>
      <c r="E497" s="32"/>
      <c r="F497" s="14"/>
      <c r="G497" s="14"/>
      <c r="H497" s="14"/>
      <c r="I497" s="14"/>
      <c r="J497" s="14"/>
      <c r="K497" s="14"/>
      <c r="L497" s="23" t="str">
        <f t="array" ref="L497">IF(M497="","",XLOOKUP(M497,selector_05,selector_05_ids,""))</f>
        <v/>
      </c>
      <c r="M497" s="25"/>
      <c r="N497" s="23" t="str">
        <f t="array" ref="N497">IF(O497="","",XLOOKUP(O497,selector_06,selector_06_ids,""))</f>
        <v/>
      </c>
      <c r="O497" s="25"/>
      <c r="P497" s="14"/>
      <c r="AK497" s="19" t="s">
        <v>68</v>
      </c>
      <c r="AL497" s="19" t="s">
        <v>68</v>
      </c>
    </row>
    <row r="498">
      <c r="A498" s="14"/>
      <c r="B498" s="14"/>
      <c r="C498" s="23" t="str">
        <f t="array" ref="C498">IF(D498="","",XLOOKUP(D498,selector_23,selector_23_ids,""))</f>
        <v/>
      </c>
      <c r="D498" s="25"/>
      <c r="E498" s="32"/>
      <c r="F498" s="14"/>
      <c r="G498" s="14"/>
      <c r="H498" s="14"/>
      <c r="I498" s="14"/>
      <c r="J498" s="14"/>
      <c r="K498" s="14"/>
      <c r="L498" s="23" t="str">
        <f t="array" ref="L498">IF(M498="","",XLOOKUP(M498,selector_05,selector_05_ids,""))</f>
        <v/>
      </c>
      <c r="M498" s="25"/>
      <c r="N498" s="23" t="str">
        <f t="array" ref="N498">IF(O498="","",XLOOKUP(O498,selector_06,selector_06_ids,""))</f>
        <v/>
      </c>
      <c r="O498" s="25"/>
      <c r="P498" s="14"/>
      <c r="AK498" s="19" t="s">
        <v>68</v>
      </c>
      <c r="AL498" s="19" t="s">
        <v>68</v>
      </c>
    </row>
    <row r="499">
      <c r="A499" s="14"/>
      <c r="B499" s="14"/>
      <c r="C499" s="23" t="str">
        <f t="array" ref="C499">IF(D499="","",XLOOKUP(D499,selector_23,selector_23_ids,""))</f>
        <v/>
      </c>
      <c r="D499" s="25"/>
      <c r="E499" s="32"/>
      <c r="F499" s="14"/>
      <c r="G499" s="14"/>
      <c r="H499" s="14"/>
      <c r="I499" s="14"/>
      <c r="J499" s="14"/>
      <c r="K499" s="14"/>
      <c r="L499" s="23" t="str">
        <f t="array" ref="L499">IF(M499="","",XLOOKUP(M499,selector_05,selector_05_ids,""))</f>
        <v/>
      </c>
      <c r="M499" s="25"/>
      <c r="N499" s="23" t="str">
        <f t="array" ref="N499">IF(O499="","",XLOOKUP(O499,selector_06,selector_06_ids,""))</f>
        <v/>
      </c>
      <c r="O499" s="25"/>
      <c r="P499" s="14"/>
      <c r="AK499" s="19" t="s">
        <v>68</v>
      </c>
      <c r="AL499" s="19" t="s">
        <v>68</v>
      </c>
    </row>
    <row r="500">
      <c r="A500" s="14"/>
      <c r="B500" s="14"/>
      <c r="C500" s="23" t="str">
        <f t="array" ref="C500">IF(D500="","",XLOOKUP(D500,selector_23,selector_23_ids,""))</f>
        <v/>
      </c>
      <c r="D500" s="25"/>
      <c r="E500" s="32"/>
      <c r="F500" s="14"/>
      <c r="G500" s="14"/>
      <c r="H500" s="14"/>
      <c r="I500" s="14"/>
      <c r="J500" s="14"/>
      <c r="K500" s="14"/>
      <c r="L500" s="23" t="str">
        <f t="array" ref="L500">IF(M500="","",XLOOKUP(M500,selector_05,selector_05_ids,""))</f>
        <v/>
      </c>
      <c r="M500" s="25"/>
      <c r="N500" s="23" t="str">
        <f t="array" ref="N500">IF(O500="","",XLOOKUP(O500,selector_06,selector_06_ids,""))</f>
        <v/>
      </c>
      <c r="O500" s="25"/>
      <c r="P500" s="14"/>
      <c r="AK500" s="19" t="s">
        <v>68</v>
      </c>
      <c r="AL500" s="19" t="s">
        <v>68</v>
      </c>
    </row>
    <row r="501">
      <c r="A501" s="14"/>
      <c r="B501" s="14"/>
      <c r="C501" s="23" t="str">
        <f t="array" ref="C501">IF(D501="","",XLOOKUP(D501,selector_23,selector_23_ids,""))</f>
        <v/>
      </c>
      <c r="D501" s="25"/>
      <c r="E501" s="32"/>
      <c r="F501" s="14"/>
      <c r="G501" s="14"/>
      <c r="H501" s="14"/>
      <c r="I501" s="14"/>
      <c r="J501" s="14"/>
      <c r="K501" s="14"/>
      <c r="L501" s="23" t="str">
        <f t="array" ref="L501">IF(M501="","",XLOOKUP(M501,selector_05,selector_05_ids,""))</f>
        <v/>
      </c>
      <c r="M501" s="25"/>
      <c r="N501" s="23" t="str">
        <f t="array" ref="N501">IF(O501="","",XLOOKUP(O501,selector_06,selector_06_ids,""))</f>
        <v/>
      </c>
      <c r="O501" s="25"/>
      <c r="P501" s="14"/>
      <c r="AK501" s="19" t="s">
        <v>68</v>
      </c>
      <c r="AL501" s="19" t="s">
        <v>68</v>
      </c>
    </row>
    <row r="502">
      <c r="A502" s="14"/>
      <c r="B502" s="14"/>
      <c r="C502" s="23" t="str">
        <f t="array" ref="C502">IF(D502="","",XLOOKUP(D502,selector_23,selector_23_ids,""))</f>
        <v/>
      </c>
      <c r="D502" s="25"/>
      <c r="E502" s="32"/>
      <c r="F502" s="14"/>
      <c r="G502" s="14"/>
      <c r="H502" s="14"/>
      <c r="I502" s="14"/>
      <c r="J502" s="14"/>
      <c r="K502" s="14"/>
      <c r="L502" s="23" t="str">
        <f t="array" ref="L502">IF(M502="","",XLOOKUP(M502,selector_05,selector_05_ids,""))</f>
        <v/>
      </c>
      <c r="M502" s="25"/>
      <c r="N502" s="23" t="str">
        <f t="array" ref="N502">IF(O502="","",XLOOKUP(O502,selector_06,selector_06_ids,""))</f>
        <v/>
      </c>
      <c r="O502" s="25"/>
      <c r="P502" s="14"/>
      <c r="AK502" s="19" t="s">
        <v>68</v>
      </c>
      <c r="AL502" s="19" t="s">
        <v>68</v>
      </c>
    </row>
    <row r="503">
      <c r="A503" s="14"/>
      <c r="B503" s="14"/>
      <c r="C503" s="23" t="str">
        <f t="array" ref="C503">IF(D503="","",XLOOKUP(D503,selector_23,selector_23_ids,""))</f>
        <v/>
      </c>
      <c r="D503" s="25"/>
      <c r="E503" s="32"/>
      <c r="F503" s="14"/>
      <c r="G503" s="14"/>
      <c r="H503" s="14"/>
      <c r="I503" s="14"/>
      <c r="J503" s="14"/>
      <c r="K503" s="14"/>
      <c r="L503" s="23" t="str">
        <f t="array" ref="L503">IF(M503="","",XLOOKUP(M503,selector_05,selector_05_ids,""))</f>
        <v/>
      </c>
      <c r="M503" s="25"/>
      <c r="N503" s="23" t="str">
        <f t="array" ref="N503">IF(O503="","",XLOOKUP(O503,selector_06,selector_06_ids,""))</f>
        <v/>
      </c>
      <c r="O503" s="25"/>
      <c r="P503" s="14"/>
      <c r="AK503" s="19" t="s">
        <v>68</v>
      </c>
      <c r="AL503" s="19" t="s">
        <v>68</v>
      </c>
    </row>
    <row r="504">
      <c r="A504" s="14"/>
      <c r="B504" s="14"/>
      <c r="C504" s="23" t="str">
        <f t="array" ref="C504">IF(D504="","",XLOOKUP(D504,selector_23,selector_23_ids,""))</f>
        <v/>
      </c>
      <c r="D504" s="25"/>
      <c r="E504" s="32"/>
      <c r="F504" s="14"/>
      <c r="G504" s="14"/>
      <c r="H504" s="14"/>
      <c r="I504" s="14"/>
      <c r="J504" s="14"/>
      <c r="K504" s="14"/>
      <c r="L504" s="23" t="str">
        <f t="array" ref="L504">IF(M504="","",XLOOKUP(M504,selector_05,selector_05_ids,""))</f>
        <v/>
      </c>
      <c r="M504" s="25"/>
      <c r="N504" s="23" t="str">
        <f t="array" ref="N504">IF(O504="","",XLOOKUP(O504,selector_06,selector_06_ids,""))</f>
        <v/>
      </c>
      <c r="O504" s="25"/>
      <c r="P504" s="14"/>
      <c r="AK504" s="19" t="s">
        <v>68</v>
      </c>
      <c r="AL504" s="19" t="s">
        <v>68</v>
      </c>
    </row>
    <row r="505">
      <c r="A505" s="14"/>
      <c r="B505" s="14"/>
      <c r="C505" s="23" t="str">
        <f t="array" ref="C505">IF(D505="","",XLOOKUP(D505,selector_23,selector_23_ids,""))</f>
        <v/>
      </c>
      <c r="D505" s="25"/>
      <c r="E505" s="32"/>
      <c r="F505" s="14"/>
      <c r="G505" s="14"/>
      <c r="H505" s="14"/>
      <c r="I505" s="14"/>
      <c r="J505" s="14"/>
      <c r="K505" s="14"/>
      <c r="L505" s="23" t="str">
        <f t="array" ref="L505">IF(M505="","",XLOOKUP(M505,selector_05,selector_05_ids,""))</f>
        <v/>
      </c>
      <c r="M505" s="25"/>
      <c r="N505" s="23" t="str">
        <f t="array" ref="N505">IF(O505="","",XLOOKUP(O505,selector_06,selector_06_ids,""))</f>
        <v/>
      </c>
      <c r="O505" s="25"/>
      <c r="P505" s="14"/>
      <c r="AK505" s="19" t="s">
        <v>68</v>
      </c>
      <c r="AL505" s="19" t="s">
        <v>68</v>
      </c>
    </row>
    <row r="506">
      <c r="A506" s="14"/>
      <c r="B506" s="14"/>
      <c r="C506" s="23" t="str">
        <f t="array" ref="C506">IF(D506="","",XLOOKUP(D506,selector_23,selector_23_ids,""))</f>
        <v/>
      </c>
      <c r="D506" s="25"/>
      <c r="E506" s="32"/>
      <c r="F506" s="14"/>
      <c r="G506" s="14"/>
      <c r="H506" s="14"/>
      <c r="I506" s="14"/>
      <c r="J506" s="14"/>
      <c r="K506" s="14"/>
      <c r="L506" s="23" t="str">
        <f t="array" ref="L506">IF(M506="","",XLOOKUP(M506,selector_05,selector_05_ids,""))</f>
        <v/>
      </c>
      <c r="M506" s="25"/>
      <c r="N506" s="23" t="str">
        <f t="array" ref="N506">IF(O506="","",XLOOKUP(O506,selector_06,selector_06_ids,""))</f>
        <v/>
      </c>
      <c r="O506" s="25"/>
      <c r="P506" s="14"/>
      <c r="AK506" s="19" t="s">
        <v>68</v>
      </c>
      <c r="AL506" s="19" t="s">
        <v>68</v>
      </c>
    </row>
    <row r="507">
      <c r="A507" s="14"/>
      <c r="B507" s="14"/>
      <c r="C507" s="23" t="str">
        <f t="array" ref="C507">IF(D507="","",XLOOKUP(D507,selector_23,selector_23_ids,""))</f>
        <v/>
      </c>
      <c r="D507" s="25"/>
      <c r="E507" s="32"/>
      <c r="F507" s="14"/>
      <c r="G507" s="14"/>
      <c r="H507" s="14"/>
      <c r="I507" s="14"/>
      <c r="J507" s="14"/>
      <c r="K507" s="14"/>
      <c r="L507" s="23" t="str">
        <f t="array" ref="L507">IF(M507="","",XLOOKUP(M507,selector_05,selector_05_ids,""))</f>
        <v/>
      </c>
      <c r="M507" s="25"/>
      <c r="N507" s="23" t="str">
        <f t="array" ref="N507">IF(O507="","",XLOOKUP(O507,selector_06,selector_06_ids,""))</f>
        <v/>
      </c>
      <c r="O507" s="25"/>
      <c r="P507" s="14"/>
      <c r="AK507" s="19" t="s">
        <v>68</v>
      </c>
      <c r="AL507" s="19" t="s">
        <v>68</v>
      </c>
    </row>
    <row r="508">
      <c r="A508" s="14"/>
      <c r="B508" s="14"/>
      <c r="C508" s="23" t="str">
        <f t="array" ref="C508">IF(D508="","",XLOOKUP(D508,selector_23,selector_23_ids,""))</f>
        <v/>
      </c>
      <c r="D508" s="25"/>
      <c r="E508" s="32"/>
      <c r="F508" s="14"/>
      <c r="G508" s="14"/>
      <c r="H508" s="14"/>
      <c r="I508" s="14"/>
      <c r="J508" s="14"/>
      <c r="K508" s="14"/>
      <c r="L508" s="23" t="str">
        <f t="array" ref="L508">IF(M508="","",XLOOKUP(M508,selector_05,selector_05_ids,""))</f>
        <v/>
      </c>
      <c r="M508" s="25"/>
      <c r="N508" s="23" t="str">
        <f t="array" ref="N508">IF(O508="","",XLOOKUP(O508,selector_06,selector_06_ids,""))</f>
        <v/>
      </c>
      <c r="O508" s="25"/>
      <c r="P508" s="14"/>
      <c r="AK508" s="19" t="s">
        <v>68</v>
      </c>
      <c r="AL508" s="19" t="s">
        <v>68</v>
      </c>
    </row>
    <row r="509">
      <c r="A509" s="14"/>
      <c r="B509" s="14"/>
      <c r="C509" s="23" t="str">
        <f t="array" ref="C509">IF(D509="","",XLOOKUP(D509,selector_23,selector_23_ids,""))</f>
        <v/>
      </c>
      <c r="D509" s="25"/>
      <c r="E509" s="32"/>
      <c r="F509" s="14"/>
      <c r="G509" s="14"/>
      <c r="H509" s="14"/>
      <c r="I509" s="14"/>
      <c r="J509" s="14"/>
      <c r="K509" s="14"/>
      <c r="L509" s="23" t="str">
        <f t="array" ref="L509">IF(M509="","",XLOOKUP(M509,selector_05,selector_05_ids,""))</f>
        <v/>
      </c>
      <c r="M509" s="25"/>
      <c r="N509" s="23" t="str">
        <f t="array" ref="N509">IF(O509="","",XLOOKUP(O509,selector_06,selector_06_ids,""))</f>
        <v/>
      </c>
      <c r="O509" s="25"/>
      <c r="P509" s="14"/>
      <c r="AK509" s="19" t="s">
        <v>68</v>
      </c>
      <c r="AL509" s="19" t="s">
        <v>68</v>
      </c>
    </row>
    <row r="510">
      <c r="A510" s="14"/>
      <c r="B510" s="14"/>
      <c r="C510" s="23" t="str">
        <f t="array" ref="C510">IF(D510="","",XLOOKUP(D510,selector_23,selector_23_ids,""))</f>
        <v/>
      </c>
      <c r="D510" s="25"/>
      <c r="E510" s="32"/>
      <c r="F510" s="14"/>
      <c r="G510" s="14"/>
      <c r="H510" s="14"/>
      <c r="I510" s="14"/>
      <c r="J510" s="14"/>
      <c r="K510" s="14"/>
      <c r="L510" s="23" t="str">
        <f t="array" ref="L510">IF(M510="","",XLOOKUP(M510,selector_05,selector_05_ids,""))</f>
        <v/>
      </c>
      <c r="M510" s="25"/>
      <c r="N510" s="23" t="str">
        <f t="array" ref="N510">IF(O510="","",XLOOKUP(O510,selector_06,selector_06_ids,""))</f>
        <v/>
      </c>
      <c r="O510" s="25"/>
      <c r="P510" s="14"/>
      <c r="AK510" s="19" t="s">
        <v>68</v>
      </c>
      <c r="AL510" s="19" t="s">
        <v>68</v>
      </c>
    </row>
    <row r="511">
      <c r="A511" s="14"/>
      <c r="B511" s="14"/>
      <c r="C511" s="23" t="str">
        <f t="array" ref="C511">IF(D511="","",XLOOKUP(D511,selector_23,selector_23_ids,""))</f>
        <v/>
      </c>
      <c r="D511" s="25"/>
      <c r="E511" s="32"/>
      <c r="F511" s="14"/>
      <c r="G511" s="14"/>
      <c r="H511" s="14"/>
      <c r="I511" s="14"/>
      <c r="J511" s="14"/>
      <c r="K511" s="14"/>
      <c r="L511" s="23" t="str">
        <f t="array" ref="L511">IF(M511="","",XLOOKUP(M511,selector_05,selector_05_ids,""))</f>
        <v/>
      </c>
      <c r="M511" s="25"/>
      <c r="N511" s="23" t="str">
        <f t="array" ref="N511">IF(O511="","",XLOOKUP(O511,selector_06,selector_06_ids,""))</f>
        <v/>
      </c>
      <c r="O511" s="25"/>
      <c r="P511" s="14"/>
      <c r="AK511" s="19" t="s">
        <v>68</v>
      </c>
      <c r="AL511" s="19" t="s">
        <v>68</v>
      </c>
    </row>
    <row r="512">
      <c r="A512" s="14"/>
      <c r="B512" s="14"/>
      <c r="C512" s="23" t="str">
        <f t="array" ref="C512">IF(D512="","",XLOOKUP(D512,selector_23,selector_23_ids,""))</f>
        <v/>
      </c>
      <c r="D512" s="25"/>
      <c r="E512" s="32"/>
      <c r="F512" s="14"/>
      <c r="G512" s="14"/>
      <c r="H512" s="14"/>
      <c r="I512" s="14"/>
      <c r="J512" s="14"/>
      <c r="K512" s="14"/>
      <c r="L512" s="23" t="str">
        <f t="array" ref="L512">IF(M512="","",XLOOKUP(M512,selector_05,selector_05_ids,""))</f>
        <v/>
      </c>
      <c r="M512" s="25"/>
      <c r="N512" s="23" t="str">
        <f t="array" ref="N512">IF(O512="","",XLOOKUP(O512,selector_06,selector_06_ids,""))</f>
        <v/>
      </c>
      <c r="O512" s="25"/>
      <c r="P512" s="14"/>
      <c r="AK512" s="19" t="s">
        <v>68</v>
      </c>
      <c r="AL512" s="19" t="s">
        <v>68</v>
      </c>
    </row>
    <row r="513">
      <c r="A513" s="14"/>
      <c r="B513" s="14"/>
      <c r="C513" s="23" t="str">
        <f t="array" ref="C513">IF(D513="","",XLOOKUP(D513,selector_23,selector_23_ids,""))</f>
        <v/>
      </c>
      <c r="D513" s="25"/>
      <c r="E513" s="32"/>
      <c r="F513" s="14"/>
      <c r="G513" s="14"/>
      <c r="H513" s="14"/>
      <c r="I513" s="14"/>
      <c r="J513" s="14"/>
      <c r="K513" s="14"/>
      <c r="L513" s="23" t="str">
        <f t="array" ref="L513">IF(M513="","",XLOOKUP(M513,selector_05,selector_05_ids,""))</f>
        <v/>
      </c>
      <c r="M513" s="25"/>
      <c r="N513" s="23" t="str">
        <f t="array" ref="N513">IF(O513="","",XLOOKUP(O513,selector_06,selector_06_ids,""))</f>
        <v/>
      </c>
      <c r="O513" s="25"/>
      <c r="P513" s="14"/>
      <c r="AK513" s="19" t="s">
        <v>68</v>
      </c>
      <c r="AL513" s="19" t="s">
        <v>68</v>
      </c>
    </row>
    <row r="514">
      <c r="A514" s="14"/>
      <c r="B514" s="14"/>
      <c r="C514" s="23" t="str">
        <f t="array" ref="C514">IF(D514="","",XLOOKUP(D514,selector_23,selector_23_ids,""))</f>
        <v/>
      </c>
      <c r="D514" s="25"/>
      <c r="E514" s="32"/>
      <c r="F514" s="14"/>
      <c r="G514" s="14"/>
      <c r="H514" s="14"/>
      <c r="I514" s="14"/>
      <c r="J514" s="14"/>
      <c r="K514" s="14"/>
      <c r="L514" s="23" t="str">
        <f t="array" ref="L514">IF(M514="","",XLOOKUP(M514,selector_05,selector_05_ids,""))</f>
        <v/>
      </c>
      <c r="M514" s="25"/>
      <c r="N514" s="23" t="str">
        <f t="array" ref="N514">IF(O514="","",XLOOKUP(O514,selector_06,selector_06_ids,""))</f>
        <v/>
      </c>
      <c r="O514" s="25"/>
      <c r="P514" s="14"/>
      <c r="AK514" s="19" t="s">
        <v>68</v>
      </c>
      <c r="AL514" s="19" t="s">
        <v>68</v>
      </c>
    </row>
    <row r="515">
      <c r="A515" s="14"/>
      <c r="B515" s="14"/>
      <c r="C515" s="23" t="str">
        <f t="array" ref="C515">IF(D515="","",XLOOKUP(D515,selector_23,selector_23_ids,""))</f>
        <v/>
      </c>
      <c r="D515" s="25"/>
      <c r="E515" s="32"/>
      <c r="F515" s="14"/>
      <c r="G515" s="14"/>
      <c r="H515" s="14"/>
      <c r="I515" s="14"/>
      <c r="J515" s="14"/>
      <c r="K515" s="14"/>
      <c r="L515" s="23" t="str">
        <f t="array" ref="L515">IF(M515="","",XLOOKUP(M515,selector_05,selector_05_ids,""))</f>
        <v/>
      </c>
      <c r="M515" s="25"/>
      <c r="N515" s="23" t="str">
        <f t="array" ref="N515">IF(O515="","",XLOOKUP(O515,selector_06,selector_06_ids,""))</f>
        <v/>
      </c>
      <c r="O515" s="25"/>
      <c r="P515" s="14"/>
      <c r="AK515" s="19" t="s">
        <v>68</v>
      </c>
      <c r="AL515" s="19" t="s">
        <v>68</v>
      </c>
    </row>
    <row r="516">
      <c r="A516" s="14"/>
      <c r="B516" s="14"/>
      <c r="C516" s="23" t="str">
        <f t="array" ref="C516">IF(D516="","",XLOOKUP(D516,selector_23,selector_23_ids,""))</f>
        <v/>
      </c>
      <c r="D516" s="25"/>
      <c r="E516" s="32"/>
      <c r="F516" s="14"/>
      <c r="G516" s="14"/>
      <c r="H516" s="14"/>
      <c r="I516" s="14"/>
      <c r="J516" s="14"/>
      <c r="K516" s="14"/>
      <c r="L516" s="23" t="str">
        <f t="array" ref="L516">IF(M516="","",XLOOKUP(M516,selector_05,selector_05_ids,""))</f>
        <v/>
      </c>
      <c r="M516" s="25"/>
      <c r="N516" s="23" t="str">
        <f t="array" ref="N516">IF(O516="","",XLOOKUP(O516,selector_06,selector_06_ids,""))</f>
        <v/>
      </c>
      <c r="O516" s="25"/>
      <c r="P516" s="14"/>
      <c r="AK516" s="19" t="s">
        <v>68</v>
      </c>
      <c r="AL516" s="19" t="s">
        <v>68</v>
      </c>
    </row>
    <row r="517">
      <c r="A517" s="14"/>
      <c r="B517" s="14"/>
      <c r="C517" s="23" t="str">
        <f t="array" ref="C517">IF(D517="","",XLOOKUP(D517,selector_23,selector_23_ids,""))</f>
        <v/>
      </c>
      <c r="D517" s="25"/>
      <c r="E517" s="32"/>
      <c r="F517" s="14"/>
      <c r="G517" s="14"/>
      <c r="H517" s="14"/>
      <c r="I517" s="14"/>
      <c r="J517" s="14"/>
      <c r="K517" s="14"/>
      <c r="L517" s="23" t="str">
        <f t="array" ref="L517">IF(M517="","",XLOOKUP(M517,selector_05,selector_05_ids,""))</f>
        <v/>
      </c>
      <c r="M517" s="25"/>
      <c r="N517" s="23" t="str">
        <f t="array" ref="N517">IF(O517="","",XLOOKUP(O517,selector_06,selector_06_ids,""))</f>
        <v/>
      </c>
      <c r="O517" s="25"/>
      <c r="P517" s="14"/>
      <c r="AK517" s="19" t="s">
        <v>68</v>
      </c>
      <c r="AL517" s="19" t="s">
        <v>68</v>
      </c>
    </row>
    <row r="518">
      <c r="A518" s="14"/>
      <c r="B518" s="14"/>
      <c r="C518" s="23" t="str">
        <f t="array" ref="C518">IF(D518="","",XLOOKUP(D518,selector_23,selector_23_ids,""))</f>
        <v/>
      </c>
      <c r="D518" s="25"/>
      <c r="E518" s="32"/>
      <c r="F518" s="14"/>
      <c r="G518" s="14"/>
      <c r="H518" s="14"/>
      <c r="I518" s="14"/>
      <c r="J518" s="14"/>
      <c r="K518" s="14"/>
      <c r="L518" s="23" t="str">
        <f t="array" ref="L518">IF(M518="","",XLOOKUP(M518,selector_05,selector_05_ids,""))</f>
        <v/>
      </c>
      <c r="M518" s="25"/>
      <c r="N518" s="23" t="str">
        <f t="array" ref="N518">IF(O518="","",XLOOKUP(O518,selector_06,selector_06_ids,""))</f>
        <v/>
      </c>
      <c r="O518" s="25"/>
      <c r="P518" s="14"/>
      <c r="AK518" s="19" t="s">
        <v>68</v>
      </c>
      <c r="AL518" s="19" t="s">
        <v>68</v>
      </c>
    </row>
    <row r="519">
      <c r="A519" s="14"/>
      <c r="B519" s="14"/>
      <c r="C519" s="23" t="str">
        <f t="array" ref="C519">IF(D519="","",XLOOKUP(D519,selector_23,selector_23_ids,""))</f>
        <v/>
      </c>
      <c r="D519" s="25"/>
      <c r="E519" s="32"/>
      <c r="F519" s="14"/>
      <c r="G519" s="14"/>
      <c r="H519" s="14"/>
      <c r="I519" s="14"/>
      <c r="J519" s="14"/>
      <c r="K519" s="14"/>
      <c r="L519" s="23" t="str">
        <f t="array" ref="L519">IF(M519="","",XLOOKUP(M519,selector_05,selector_05_ids,""))</f>
        <v/>
      </c>
      <c r="M519" s="25"/>
      <c r="N519" s="23" t="str">
        <f t="array" ref="N519">IF(O519="","",XLOOKUP(O519,selector_06,selector_06_ids,""))</f>
        <v/>
      </c>
      <c r="O519" s="25"/>
      <c r="P519" s="14"/>
      <c r="AK519" s="19" t="s">
        <v>68</v>
      </c>
      <c r="AL519" s="19" t="s">
        <v>68</v>
      </c>
    </row>
    <row r="520">
      <c r="A520" s="14"/>
      <c r="B520" s="14"/>
      <c r="C520" s="23" t="str">
        <f t="array" ref="C520">IF(D520="","",XLOOKUP(D520,selector_23,selector_23_ids,""))</f>
        <v/>
      </c>
      <c r="D520" s="25"/>
      <c r="E520" s="32"/>
      <c r="F520" s="14"/>
      <c r="G520" s="14"/>
      <c r="H520" s="14"/>
      <c r="I520" s="14"/>
      <c r="J520" s="14"/>
      <c r="K520" s="14"/>
      <c r="L520" s="23" t="str">
        <f t="array" ref="L520">IF(M520="","",XLOOKUP(M520,selector_05,selector_05_ids,""))</f>
        <v/>
      </c>
      <c r="M520" s="25"/>
      <c r="N520" s="23" t="str">
        <f t="array" ref="N520">IF(O520="","",XLOOKUP(O520,selector_06,selector_06_ids,""))</f>
        <v/>
      </c>
      <c r="O520" s="25"/>
      <c r="P520" s="14"/>
      <c r="AK520" s="19" t="s">
        <v>68</v>
      </c>
      <c r="AL520" s="19" t="s">
        <v>68</v>
      </c>
    </row>
    <row r="521">
      <c r="A521" s="14"/>
      <c r="B521" s="14"/>
      <c r="C521" s="23" t="str">
        <f t="array" ref="C521">IF(D521="","",XLOOKUP(D521,selector_23,selector_23_ids,""))</f>
        <v/>
      </c>
      <c r="D521" s="25"/>
      <c r="E521" s="32"/>
      <c r="F521" s="14"/>
      <c r="G521" s="14"/>
      <c r="H521" s="14"/>
      <c r="I521" s="14"/>
      <c r="J521" s="14"/>
      <c r="K521" s="14"/>
      <c r="L521" s="23" t="str">
        <f t="array" ref="L521">IF(M521="","",XLOOKUP(M521,selector_05,selector_05_ids,""))</f>
        <v/>
      </c>
      <c r="M521" s="25"/>
      <c r="N521" s="23" t="str">
        <f t="array" ref="N521">IF(O521="","",XLOOKUP(O521,selector_06,selector_06_ids,""))</f>
        <v/>
      </c>
      <c r="O521" s="25"/>
      <c r="P521" s="14"/>
      <c r="AK521" s="19" t="s">
        <v>68</v>
      </c>
      <c r="AL521" s="19" t="s">
        <v>68</v>
      </c>
    </row>
    <row r="522">
      <c r="A522" s="14"/>
      <c r="B522" s="14"/>
      <c r="C522" s="23" t="str">
        <f t="array" ref="C522">IF(D522="","",XLOOKUP(D522,selector_23,selector_23_ids,""))</f>
        <v/>
      </c>
      <c r="D522" s="25"/>
      <c r="E522" s="32"/>
      <c r="F522" s="14"/>
      <c r="G522" s="14"/>
      <c r="H522" s="14"/>
      <c r="I522" s="14"/>
      <c r="J522" s="14"/>
      <c r="K522" s="14"/>
      <c r="L522" s="23" t="str">
        <f t="array" ref="L522">IF(M522="","",XLOOKUP(M522,selector_05,selector_05_ids,""))</f>
        <v/>
      </c>
      <c r="M522" s="25"/>
      <c r="N522" s="23" t="str">
        <f t="array" ref="N522">IF(O522="","",XLOOKUP(O522,selector_06,selector_06_ids,""))</f>
        <v/>
      </c>
      <c r="O522" s="25"/>
      <c r="P522" s="14"/>
      <c r="AK522" s="19" t="s">
        <v>68</v>
      </c>
      <c r="AL522" s="19" t="s">
        <v>68</v>
      </c>
    </row>
    <row r="523">
      <c r="A523" s="14"/>
      <c r="B523" s="14"/>
      <c r="C523" s="23" t="str">
        <f t="array" ref="C523">IF(D523="","",XLOOKUP(D523,selector_23,selector_23_ids,""))</f>
        <v/>
      </c>
      <c r="D523" s="25"/>
      <c r="E523" s="32"/>
      <c r="F523" s="14"/>
      <c r="G523" s="14"/>
      <c r="H523" s="14"/>
      <c r="I523" s="14"/>
      <c r="J523" s="14"/>
      <c r="K523" s="14"/>
      <c r="L523" s="23" t="str">
        <f t="array" ref="L523">IF(M523="","",XLOOKUP(M523,selector_05,selector_05_ids,""))</f>
        <v/>
      </c>
      <c r="M523" s="25"/>
      <c r="N523" s="23" t="str">
        <f t="array" ref="N523">IF(O523="","",XLOOKUP(O523,selector_06,selector_06_ids,""))</f>
        <v/>
      </c>
      <c r="O523" s="25"/>
      <c r="P523" s="14"/>
      <c r="AK523" s="19" t="s">
        <v>68</v>
      </c>
      <c r="AL523" s="19" t="s">
        <v>68</v>
      </c>
    </row>
    <row r="524">
      <c r="A524" s="14"/>
      <c r="B524" s="14"/>
      <c r="C524" s="23" t="str">
        <f t="array" ref="C524">IF(D524="","",XLOOKUP(D524,selector_23,selector_23_ids,""))</f>
        <v/>
      </c>
      <c r="D524" s="25"/>
      <c r="E524" s="32"/>
      <c r="F524" s="14"/>
      <c r="G524" s="14"/>
      <c r="H524" s="14"/>
      <c r="I524" s="14"/>
      <c r="J524" s="14"/>
      <c r="K524" s="14"/>
      <c r="L524" s="23" t="str">
        <f t="array" ref="L524">IF(M524="","",XLOOKUP(M524,selector_05,selector_05_ids,""))</f>
        <v/>
      </c>
      <c r="M524" s="25"/>
      <c r="N524" s="23" t="str">
        <f t="array" ref="N524">IF(O524="","",XLOOKUP(O524,selector_06,selector_06_ids,""))</f>
        <v/>
      </c>
      <c r="O524" s="25"/>
      <c r="P524" s="14"/>
      <c r="AK524" s="19" t="s">
        <v>68</v>
      </c>
      <c r="AL524" s="19" t="s">
        <v>68</v>
      </c>
    </row>
    <row r="525">
      <c r="A525" s="14"/>
      <c r="B525" s="14"/>
      <c r="C525" s="23" t="str">
        <f t="array" ref="C525">IF(D525="","",XLOOKUP(D525,selector_23,selector_23_ids,""))</f>
        <v/>
      </c>
      <c r="D525" s="25"/>
      <c r="E525" s="32"/>
      <c r="F525" s="14"/>
      <c r="G525" s="14"/>
      <c r="H525" s="14"/>
      <c r="I525" s="14"/>
      <c r="J525" s="14"/>
      <c r="K525" s="14"/>
      <c r="L525" s="23" t="str">
        <f t="array" ref="L525">IF(M525="","",XLOOKUP(M525,selector_05,selector_05_ids,""))</f>
        <v/>
      </c>
      <c r="M525" s="25"/>
      <c r="N525" s="23" t="str">
        <f t="array" ref="N525">IF(O525="","",XLOOKUP(O525,selector_06,selector_06_ids,""))</f>
        <v/>
      </c>
      <c r="O525" s="25"/>
      <c r="P525" s="14"/>
      <c r="AK525" s="19" t="s">
        <v>68</v>
      </c>
      <c r="AL525" s="19" t="s">
        <v>68</v>
      </c>
    </row>
    <row r="526">
      <c r="A526" s="14"/>
      <c r="B526" s="14"/>
      <c r="C526" s="23" t="str">
        <f t="array" ref="C526">IF(D526="","",XLOOKUP(D526,selector_23,selector_23_ids,""))</f>
        <v/>
      </c>
      <c r="D526" s="25"/>
      <c r="E526" s="32"/>
      <c r="F526" s="14"/>
      <c r="G526" s="14"/>
      <c r="H526" s="14"/>
      <c r="I526" s="14"/>
      <c r="J526" s="14"/>
      <c r="K526" s="14"/>
      <c r="L526" s="23" t="str">
        <f t="array" ref="L526">IF(M526="","",XLOOKUP(M526,selector_05,selector_05_ids,""))</f>
        <v/>
      </c>
      <c r="M526" s="25"/>
      <c r="N526" s="23" t="str">
        <f t="array" ref="N526">IF(O526="","",XLOOKUP(O526,selector_06,selector_06_ids,""))</f>
        <v/>
      </c>
      <c r="O526" s="25"/>
      <c r="P526" s="14"/>
      <c r="AK526" s="19" t="s">
        <v>68</v>
      </c>
      <c r="AL526" s="19" t="s">
        <v>68</v>
      </c>
    </row>
    <row r="527">
      <c r="A527" s="14"/>
      <c r="B527" s="14"/>
      <c r="C527" s="23" t="str">
        <f t="array" ref="C527">IF(D527="","",XLOOKUP(D527,selector_23,selector_23_ids,""))</f>
        <v/>
      </c>
      <c r="D527" s="25"/>
      <c r="E527" s="32"/>
      <c r="F527" s="14"/>
      <c r="G527" s="14"/>
      <c r="H527" s="14"/>
      <c r="I527" s="14"/>
      <c r="J527" s="14"/>
      <c r="K527" s="14"/>
      <c r="L527" s="23" t="str">
        <f t="array" ref="L527">IF(M527="","",XLOOKUP(M527,selector_05,selector_05_ids,""))</f>
        <v/>
      </c>
      <c r="M527" s="25"/>
      <c r="N527" s="23" t="str">
        <f t="array" ref="N527">IF(O527="","",XLOOKUP(O527,selector_06,selector_06_ids,""))</f>
        <v/>
      </c>
      <c r="O527" s="25"/>
      <c r="P527" s="14"/>
      <c r="AK527" s="19" t="s">
        <v>68</v>
      </c>
      <c r="AL527" s="19" t="s">
        <v>68</v>
      </c>
    </row>
    <row r="528">
      <c r="A528" s="14"/>
      <c r="B528" s="14"/>
      <c r="C528" s="23" t="str">
        <f t="array" ref="C528">IF(D528="","",XLOOKUP(D528,selector_23,selector_23_ids,""))</f>
        <v/>
      </c>
      <c r="D528" s="25"/>
      <c r="E528" s="32"/>
      <c r="F528" s="14"/>
      <c r="G528" s="14"/>
      <c r="H528" s="14"/>
      <c r="I528" s="14"/>
      <c r="J528" s="14"/>
      <c r="K528" s="14"/>
      <c r="L528" s="23" t="str">
        <f t="array" ref="L528">IF(M528="","",XLOOKUP(M528,selector_05,selector_05_ids,""))</f>
        <v/>
      </c>
      <c r="M528" s="25"/>
      <c r="N528" s="23" t="str">
        <f t="array" ref="N528">IF(O528="","",XLOOKUP(O528,selector_06,selector_06_ids,""))</f>
        <v/>
      </c>
      <c r="O528" s="25"/>
      <c r="P528" s="14"/>
      <c r="AK528" s="19" t="s">
        <v>68</v>
      </c>
      <c r="AL528" s="19" t="s">
        <v>68</v>
      </c>
    </row>
    <row r="529">
      <c r="A529" s="14"/>
      <c r="B529" s="14"/>
      <c r="C529" s="23" t="str">
        <f t="array" ref="C529">IF(D529="","",XLOOKUP(D529,selector_23,selector_23_ids,""))</f>
        <v/>
      </c>
      <c r="D529" s="25"/>
      <c r="E529" s="32"/>
      <c r="F529" s="14"/>
      <c r="G529" s="14"/>
      <c r="H529" s="14"/>
      <c r="I529" s="14"/>
      <c r="J529" s="14"/>
      <c r="K529" s="14"/>
      <c r="L529" s="23" t="str">
        <f t="array" ref="L529">IF(M529="","",XLOOKUP(M529,selector_05,selector_05_ids,""))</f>
        <v/>
      </c>
      <c r="M529" s="25"/>
      <c r="N529" s="23" t="str">
        <f t="array" ref="N529">IF(O529="","",XLOOKUP(O529,selector_06,selector_06_ids,""))</f>
        <v/>
      </c>
      <c r="O529" s="25"/>
      <c r="P529" s="14"/>
      <c r="AK529" s="19" t="s">
        <v>68</v>
      </c>
      <c r="AL529" s="19" t="s">
        <v>68</v>
      </c>
    </row>
    <row r="530">
      <c r="A530" s="14"/>
      <c r="B530" s="14"/>
      <c r="C530" s="23" t="str">
        <f t="array" ref="C530">IF(D530="","",XLOOKUP(D530,selector_23,selector_23_ids,""))</f>
        <v/>
      </c>
      <c r="D530" s="25"/>
      <c r="E530" s="32"/>
      <c r="F530" s="14"/>
      <c r="G530" s="14"/>
      <c r="H530" s="14"/>
      <c r="I530" s="14"/>
      <c r="J530" s="14"/>
      <c r="K530" s="14"/>
      <c r="L530" s="23" t="str">
        <f t="array" ref="L530">IF(M530="","",XLOOKUP(M530,selector_05,selector_05_ids,""))</f>
        <v/>
      </c>
      <c r="M530" s="25"/>
      <c r="N530" s="23" t="str">
        <f t="array" ref="N530">IF(O530="","",XLOOKUP(O530,selector_06,selector_06_ids,""))</f>
        <v/>
      </c>
      <c r="O530" s="25"/>
      <c r="P530" s="14"/>
      <c r="AK530" s="19" t="s">
        <v>68</v>
      </c>
      <c r="AL530" s="19" t="s">
        <v>68</v>
      </c>
    </row>
    <row r="531">
      <c r="A531" s="14"/>
      <c r="B531" s="14"/>
      <c r="C531" s="23" t="str">
        <f t="array" ref="C531">IF(D531="","",XLOOKUP(D531,selector_23,selector_23_ids,""))</f>
        <v/>
      </c>
      <c r="D531" s="25"/>
      <c r="E531" s="32"/>
      <c r="F531" s="14"/>
      <c r="G531" s="14"/>
      <c r="H531" s="14"/>
      <c r="I531" s="14"/>
      <c r="J531" s="14"/>
      <c r="K531" s="14"/>
      <c r="L531" s="23" t="str">
        <f t="array" ref="L531">IF(M531="","",XLOOKUP(M531,selector_05,selector_05_ids,""))</f>
        <v/>
      </c>
      <c r="M531" s="25"/>
      <c r="N531" s="23" t="str">
        <f t="array" ref="N531">IF(O531="","",XLOOKUP(O531,selector_06,selector_06_ids,""))</f>
        <v/>
      </c>
      <c r="O531" s="25"/>
      <c r="P531" s="14"/>
      <c r="AK531" s="19" t="s">
        <v>68</v>
      </c>
      <c r="AL531" s="19" t="s">
        <v>68</v>
      </c>
    </row>
    <row r="532">
      <c r="A532" s="14"/>
      <c r="B532" s="14"/>
      <c r="C532" s="23" t="str">
        <f t="array" ref="C532">IF(D532="","",XLOOKUP(D532,selector_23,selector_23_ids,""))</f>
        <v/>
      </c>
      <c r="D532" s="25"/>
      <c r="E532" s="32"/>
      <c r="F532" s="14"/>
      <c r="G532" s="14"/>
      <c r="H532" s="14"/>
      <c r="I532" s="14"/>
      <c r="J532" s="14"/>
      <c r="K532" s="14"/>
      <c r="L532" s="23" t="str">
        <f t="array" ref="L532">IF(M532="","",XLOOKUP(M532,selector_05,selector_05_ids,""))</f>
        <v/>
      </c>
      <c r="M532" s="25"/>
      <c r="N532" s="23" t="str">
        <f t="array" ref="N532">IF(O532="","",XLOOKUP(O532,selector_06,selector_06_ids,""))</f>
        <v/>
      </c>
      <c r="O532" s="25"/>
      <c r="P532" s="14"/>
      <c r="AK532" s="19" t="s">
        <v>68</v>
      </c>
      <c r="AL532" s="19" t="s">
        <v>68</v>
      </c>
    </row>
    <row r="533">
      <c r="A533" s="14"/>
      <c r="B533" s="14"/>
      <c r="C533" s="23" t="str">
        <f t="array" ref="C533">IF(D533="","",XLOOKUP(D533,selector_23,selector_23_ids,""))</f>
        <v/>
      </c>
      <c r="D533" s="25"/>
      <c r="E533" s="32"/>
      <c r="F533" s="14"/>
      <c r="G533" s="14"/>
      <c r="H533" s="14"/>
      <c r="I533" s="14"/>
      <c r="J533" s="14"/>
      <c r="K533" s="14"/>
      <c r="L533" s="23" t="str">
        <f t="array" ref="L533">IF(M533="","",XLOOKUP(M533,selector_05,selector_05_ids,""))</f>
        <v/>
      </c>
      <c r="M533" s="25"/>
      <c r="N533" s="23" t="str">
        <f t="array" ref="N533">IF(O533="","",XLOOKUP(O533,selector_06,selector_06_ids,""))</f>
        <v/>
      </c>
      <c r="O533" s="25"/>
      <c r="P533" s="14"/>
      <c r="AK533" s="19" t="s">
        <v>68</v>
      </c>
      <c r="AL533" s="19" t="s">
        <v>68</v>
      </c>
    </row>
    <row r="534">
      <c r="A534" s="14"/>
      <c r="B534" s="14"/>
      <c r="C534" s="23" t="str">
        <f t="array" ref="C534">IF(D534="","",XLOOKUP(D534,selector_23,selector_23_ids,""))</f>
        <v/>
      </c>
      <c r="D534" s="25"/>
      <c r="E534" s="32"/>
      <c r="F534" s="14"/>
      <c r="G534" s="14"/>
      <c r="H534" s="14"/>
      <c r="I534" s="14"/>
      <c r="J534" s="14"/>
      <c r="K534" s="14"/>
      <c r="L534" s="23" t="str">
        <f t="array" ref="L534">IF(M534="","",XLOOKUP(M534,selector_05,selector_05_ids,""))</f>
        <v/>
      </c>
      <c r="M534" s="25"/>
      <c r="N534" s="23" t="str">
        <f t="array" ref="N534">IF(O534="","",XLOOKUP(O534,selector_06,selector_06_ids,""))</f>
        <v/>
      </c>
      <c r="O534" s="25"/>
      <c r="P534" s="14"/>
      <c r="AK534" s="19" t="s">
        <v>68</v>
      </c>
      <c r="AL534" s="19" t="s">
        <v>68</v>
      </c>
    </row>
    <row r="535">
      <c r="A535" s="14"/>
      <c r="B535" s="14"/>
      <c r="C535" s="23" t="str">
        <f t="array" ref="C535">IF(D535="","",XLOOKUP(D535,selector_23,selector_23_ids,""))</f>
        <v/>
      </c>
      <c r="D535" s="25"/>
      <c r="E535" s="32"/>
      <c r="F535" s="14"/>
      <c r="G535" s="14"/>
      <c r="H535" s="14"/>
      <c r="I535" s="14"/>
      <c r="J535" s="14"/>
      <c r="K535" s="14"/>
      <c r="L535" s="23" t="str">
        <f t="array" ref="L535">IF(M535="","",XLOOKUP(M535,selector_05,selector_05_ids,""))</f>
        <v/>
      </c>
      <c r="M535" s="25"/>
      <c r="N535" s="23" t="str">
        <f t="array" ref="N535">IF(O535="","",XLOOKUP(O535,selector_06,selector_06_ids,""))</f>
        <v/>
      </c>
      <c r="O535" s="25"/>
      <c r="P535" s="14"/>
      <c r="AK535" s="19" t="s">
        <v>68</v>
      </c>
      <c r="AL535" s="19" t="s">
        <v>68</v>
      </c>
    </row>
    <row r="536">
      <c r="A536" s="14"/>
      <c r="B536" s="14"/>
      <c r="C536" s="23" t="str">
        <f t="array" ref="C536">IF(D536="","",XLOOKUP(D536,selector_23,selector_23_ids,""))</f>
        <v/>
      </c>
      <c r="D536" s="25"/>
      <c r="E536" s="32"/>
      <c r="F536" s="14"/>
      <c r="G536" s="14"/>
      <c r="H536" s="14"/>
      <c r="I536" s="14"/>
      <c r="J536" s="14"/>
      <c r="K536" s="14"/>
      <c r="L536" s="23" t="str">
        <f t="array" ref="L536">IF(M536="","",XLOOKUP(M536,selector_05,selector_05_ids,""))</f>
        <v/>
      </c>
      <c r="M536" s="25"/>
      <c r="N536" s="23" t="str">
        <f t="array" ref="N536">IF(O536="","",XLOOKUP(O536,selector_06,selector_06_ids,""))</f>
        <v/>
      </c>
      <c r="O536" s="25"/>
      <c r="P536" s="14"/>
      <c r="AK536" s="19" t="s">
        <v>68</v>
      </c>
      <c r="AL536" s="19" t="s">
        <v>68</v>
      </c>
    </row>
    <row r="537">
      <c r="A537" s="14"/>
      <c r="B537" s="14"/>
      <c r="C537" s="23" t="str">
        <f t="array" ref="C537">IF(D537="","",XLOOKUP(D537,selector_23,selector_23_ids,""))</f>
        <v/>
      </c>
      <c r="D537" s="25"/>
      <c r="E537" s="32"/>
      <c r="F537" s="14"/>
      <c r="G537" s="14"/>
      <c r="H537" s="14"/>
      <c r="I537" s="14"/>
      <c r="J537" s="14"/>
      <c r="K537" s="14"/>
      <c r="L537" s="23" t="str">
        <f t="array" ref="L537">IF(M537="","",XLOOKUP(M537,selector_05,selector_05_ids,""))</f>
        <v/>
      </c>
      <c r="M537" s="25"/>
      <c r="N537" s="23" t="str">
        <f t="array" ref="N537">IF(O537="","",XLOOKUP(O537,selector_06,selector_06_ids,""))</f>
        <v/>
      </c>
      <c r="O537" s="25"/>
      <c r="P537" s="14"/>
      <c r="AK537" s="19" t="s">
        <v>68</v>
      </c>
      <c r="AL537" s="19" t="s">
        <v>68</v>
      </c>
    </row>
    <row r="538">
      <c r="A538" s="14"/>
      <c r="B538" s="14"/>
      <c r="C538" s="23" t="str">
        <f t="array" ref="C538">IF(D538="","",XLOOKUP(D538,selector_23,selector_23_ids,""))</f>
        <v/>
      </c>
      <c r="D538" s="25"/>
      <c r="E538" s="32"/>
      <c r="F538" s="14"/>
      <c r="G538" s="14"/>
      <c r="H538" s="14"/>
      <c r="I538" s="14"/>
      <c r="J538" s="14"/>
      <c r="K538" s="14"/>
      <c r="L538" s="23" t="str">
        <f t="array" ref="L538">IF(M538="","",XLOOKUP(M538,selector_05,selector_05_ids,""))</f>
        <v/>
      </c>
      <c r="M538" s="25"/>
      <c r="N538" s="23" t="str">
        <f t="array" ref="N538">IF(O538="","",XLOOKUP(O538,selector_06,selector_06_ids,""))</f>
        <v/>
      </c>
      <c r="O538" s="25"/>
      <c r="P538" s="14"/>
      <c r="AK538" s="19" t="s">
        <v>68</v>
      </c>
      <c r="AL538" s="19" t="s">
        <v>68</v>
      </c>
    </row>
    <row r="539">
      <c r="A539" s="14"/>
      <c r="B539" s="14"/>
      <c r="C539" s="23" t="str">
        <f t="array" ref="C539">IF(D539="","",XLOOKUP(D539,selector_23,selector_23_ids,""))</f>
        <v/>
      </c>
      <c r="D539" s="25"/>
      <c r="E539" s="32"/>
      <c r="F539" s="14"/>
      <c r="G539" s="14"/>
      <c r="H539" s="14"/>
      <c r="I539" s="14"/>
      <c r="J539" s="14"/>
      <c r="K539" s="14"/>
      <c r="L539" s="23" t="str">
        <f t="array" ref="L539">IF(M539="","",XLOOKUP(M539,selector_05,selector_05_ids,""))</f>
        <v/>
      </c>
      <c r="M539" s="25"/>
      <c r="N539" s="23" t="str">
        <f t="array" ref="N539">IF(O539="","",XLOOKUP(O539,selector_06,selector_06_ids,""))</f>
        <v/>
      </c>
      <c r="O539" s="25"/>
      <c r="P539" s="14"/>
      <c r="AK539" s="19" t="s">
        <v>68</v>
      </c>
      <c r="AL539" s="19" t="s">
        <v>68</v>
      </c>
    </row>
    <row r="540">
      <c r="A540" s="14"/>
      <c r="B540" s="14"/>
      <c r="C540" s="23" t="str">
        <f t="array" ref="C540">IF(D540="","",XLOOKUP(D540,selector_23,selector_23_ids,""))</f>
        <v/>
      </c>
      <c r="D540" s="25"/>
      <c r="E540" s="32"/>
      <c r="F540" s="14"/>
      <c r="G540" s="14"/>
      <c r="H540" s="14"/>
      <c r="I540" s="14"/>
      <c r="J540" s="14"/>
      <c r="K540" s="14"/>
      <c r="L540" s="23" t="str">
        <f t="array" ref="L540">IF(M540="","",XLOOKUP(M540,selector_05,selector_05_ids,""))</f>
        <v/>
      </c>
      <c r="M540" s="25"/>
      <c r="N540" s="23" t="str">
        <f t="array" ref="N540">IF(O540="","",XLOOKUP(O540,selector_06,selector_06_ids,""))</f>
        <v/>
      </c>
      <c r="O540" s="25"/>
      <c r="P540" s="14"/>
      <c r="AK540" s="19" t="s">
        <v>68</v>
      </c>
      <c r="AL540" s="19" t="s">
        <v>68</v>
      </c>
    </row>
    <row r="541">
      <c r="A541" s="14"/>
      <c r="B541" s="14"/>
      <c r="C541" s="23" t="str">
        <f t="array" ref="C541">IF(D541="","",XLOOKUP(D541,selector_23,selector_23_ids,""))</f>
        <v/>
      </c>
      <c r="D541" s="25"/>
      <c r="E541" s="32"/>
      <c r="F541" s="14"/>
      <c r="G541" s="14"/>
      <c r="H541" s="14"/>
      <c r="I541" s="14"/>
      <c r="J541" s="14"/>
      <c r="K541" s="14"/>
      <c r="L541" s="23" t="str">
        <f t="array" ref="L541">IF(M541="","",XLOOKUP(M541,selector_05,selector_05_ids,""))</f>
        <v/>
      </c>
      <c r="M541" s="25"/>
      <c r="N541" s="23" t="str">
        <f t="array" ref="N541">IF(O541="","",XLOOKUP(O541,selector_06,selector_06_ids,""))</f>
        <v/>
      </c>
      <c r="O541" s="25"/>
      <c r="P541" s="14"/>
      <c r="AK541" s="19" t="s">
        <v>68</v>
      </c>
      <c r="AL541" s="19" t="s">
        <v>68</v>
      </c>
    </row>
    <row r="542">
      <c r="A542" s="14"/>
      <c r="B542" s="14"/>
      <c r="C542" s="23" t="str">
        <f t="array" ref="C542">IF(D542="","",XLOOKUP(D542,selector_23,selector_23_ids,""))</f>
        <v/>
      </c>
      <c r="D542" s="25"/>
      <c r="E542" s="32"/>
      <c r="F542" s="14"/>
      <c r="G542" s="14"/>
      <c r="H542" s="14"/>
      <c r="I542" s="14"/>
      <c r="J542" s="14"/>
      <c r="K542" s="14"/>
      <c r="L542" s="23" t="str">
        <f t="array" ref="L542">IF(M542="","",XLOOKUP(M542,selector_05,selector_05_ids,""))</f>
        <v/>
      </c>
      <c r="M542" s="25"/>
      <c r="N542" s="23" t="str">
        <f t="array" ref="N542">IF(O542="","",XLOOKUP(O542,selector_06,selector_06_ids,""))</f>
        <v/>
      </c>
      <c r="O542" s="25"/>
      <c r="P542" s="14"/>
      <c r="AK542" s="19" t="s">
        <v>68</v>
      </c>
      <c r="AL542" s="19" t="s">
        <v>68</v>
      </c>
    </row>
    <row r="543">
      <c r="A543" s="14"/>
      <c r="B543" s="14"/>
      <c r="C543" s="23" t="str">
        <f t="array" ref="C543">IF(D543="","",XLOOKUP(D543,selector_23,selector_23_ids,""))</f>
        <v/>
      </c>
      <c r="D543" s="25"/>
      <c r="E543" s="32"/>
      <c r="F543" s="14"/>
      <c r="G543" s="14"/>
      <c r="H543" s="14"/>
      <c r="I543" s="14"/>
      <c r="J543" s="14"/>
      <c r="K543" s="14"/>
      <c r="L543" s="23" t="str">
        <f t="array" ref="L543">IF(M543="","",XLOOKUP(M543,selector_05,selector_05_ids,""))</f>
        <v/>
      </c>
      <c r="M543" s="25"/>
      <c r="N543" s="23" t="str">
        <f t="array" ref="N543">IF(O543="","",XLOOKUP(O543,selector_06,selector_06_ids,""))</f>
        <v/>
      </c>
      <c r="O543" s="25"/>
      <c r="P543" s="14"/>
      <c r="AK543" s="19" t="s">
        <v>68</v>
      </c>
      <c r="AL543" s="19" t="s">
        <v>68</v>
      </c>
    </row>
    <row r="544">
      <c r="A544" s="14"/>
      <c r="B544" s="14"/>
      <c r="C544" s="23" t="str">
        <f t="array" ref="C544">IF(D544="","",XLOOKUP(D544,selector_23,selector_23_ids,""))</f>
        <v/>
      </c>
      <c r="D544" s="25"/>
      <c r="E544" s="32"/>
      <c r="F544" s="14"/>
      <c r="G544" s="14"/>
      <c r="H544" s="14"/>
      <c r="I544" s="14"/>
      <c r="J544" s="14"/>
      <c r="K544" s="14"/>
      <c r="L544" s="23" t="str">
        <f t="array" ref="L544">IF(M544="","",XLOOKUP(M544,selector_05,selector_05_ids,""))</f>
        <v/>
      </c>
      <c r="M544" s="25"/>
      <c r="N544" s="23" t="str">
        <f t="array" ref="N544">IF(O544="","",XLOOKUP(O544,selector_06,selector_06_ids,""))</f>
        <v/>
      </c>
      <c r="O544" s="25"/>
      <c r="P544" s="14"/>
      <c r="AK544" s="19" t="s">
        <v>68</v>
      </c>
      <c r="AL544" s="19" t="s">
        <v>68</v>
      </c>
    </row>
    <row r="545">
      <c r="A545" s="14"/>
      <c r="B545" s="14"/>
      <c r="C545" s="23" t="str">
        <f t="array" ref="C545">IF(D545="","",XLOOKUP(D545,selector_23,selector_23_ids,""))</f>
        <v/>
      </c>
      <c r="D545" s="25"/>
      <c r="E545" s="32"/>
      <c r="F545" s="14"/>
      <c r="G545" s="14"/>
      <c r="H545" s="14"/>
      <c r="I545" s="14"/>
      <c r="J545" s="14"/>
      <c r="K545" s="14"/>
      <c r="L545" s="23" t="str">
        <f t="array" ref="L545">IF(M545="","",XLOOKUP(M545,selector_05,selector_05_ids,""))</f>
        <v/>
      </c>
      <c r="M545" s="25"/>
      <c r="N545" s="23" t="str">
        <f t="array" ref="N545">IF(O545="","",XLOOKUP(O545,selector_06,selector_06_ids,""))</f>
        <v/>
      </c>
      <c r="O545" s="25"/>
      <c r="P545" s="14"/>
      <c r="AK545" s="19" t="s">
        <v>68</v>
      </c>
      <c r="AL545" s="19" t="s">
        <v>68</v>
      </c>
    </row>
    <row r="546">
      <c r="A546" s="14"/>
      <c r="B546" s="14"/>
      <c r="C546" s="23" t="str">
        <f t="array" ref="C546">IF(D546="","",XLOOKUP(D546,selector_23,selector_23_ids,""))</f>
        <v/>
      </c>
      <c r="D546" s="25"/>
      <c r="E546" s="32"/>
      <c r="F546" s="14"/>
      <c r="G546" s="14"/>
      <c r="H546" s="14"/>
      <c r="I546" s="14"/>
      <c r="J546" s="14"/>
      <c r="K546" s="14"/>
      <c r="L546" s="23" t="str">
        <f t="array" ref="L546">IF(M546="","",XLOOKUP(M546,selector_05,selector_05_ids,""))</f>
        <v/>
      </c>
      <c r="M546" s="25"/>
      <c r="N546" s="23" t="str">
        <f t="array" ref="N546">IF(O546="","",XLOOKUP(O546,selector_06,selector_06_ids,""))</f>
        <v/>
      </c>
      <c r="O546" s="25"/>
      <c r="P546" s="14"/>
      <c r="AK546" s="19" t="s">
        <v>68</v>
      </c>
      <c r="AL546" s="19" t="s">
        <v>68</v>
      </c>
    </row>
    <row r="547">
      <c r="A547" s="14"/>
      <c r="B547" s="14"/>
      <c r="C547" s="23" t="str">
        <f t="array" ref="C547">IF(D547="","",XLOOKUP(D547,selector_23,selector_23_ids,""))</f>
        <v/>
      </c>
      <c r="D547" s="25"/>
      <c r="E547" s="32"/>
      <c r="F547" s="14"/>
      <c r="G547" s="14"/>
      <c r="H547" s="14"/>
      <c r="I547" s="14"/>
      <c r="J547" s="14"/>
      <c r="K547" s="14"/>
      <c r="L547" s="23" t="str">
        <f t="array" ref="L547">IF(M547="","",XLOOKUP(M547,selector_05,selector_05_ids,""))</f>
        <v/>
      </c>
      <c r="M547" s="25"/>
      <c r="N547" s="23" t="str">
        <f t="array" ref="N547">IF(O547="","",XLOOKUP(O547,selector_06,selector_06_ids,""))</f>
        <v/>
      </c>
      <c r="O547" s="25"/>
      <c r="P547" s="14"/>
      <c r="AK547" s="19" t="s">
        <v>68</v>
      </c>
      <c r="AL547" s="19" t="s">
        <v>68</v>
      </c>
    </row>
    <row r="548">
      <c r="A548" s="14"/>
      <c r="B548" s="14"/>
      <c r="C548" s="23" t="str">
        <f t="array" ref="C548">IF(D548="","",XLOOKUP(D548,selector_23,selector_23_ids,""))</f>
        <v/>
      </c>
      <c r="D548" s="25"/>
      <c r="E548" s="32"/>
      <c r="F548" s="14"/>
      <c r="G548" s="14"/>
      <c r="H548" s="14"/>
      <c r="I548" s="14"/>
      <c r="J548" s="14"/>
      <c r="K548" s="14"/>
      <c r="L548" s="23" t="str">
        <f t="array" ref="L548">IF(M548="","",XLOOKUP(M548,selector_05,selector_05_ids,""))</f>
        <v/>
      </c>
      <c r="M548" s="25"/>
      <c r="N548" s="23" t="str">
        <f t="array" ref="N548">IF(O548="","",XLOOKUP(O548,selector_06,selector_06_ids,""))</f>
        <v/>
      </c>
      <c r="O548" s="25"/>
      <c r="P548" s="14"/>
      <c r="AK548" s="19" t="s">
        <v>68</v>
      </c>
      <c r="AL548" s="19" t="s">
        <v>68</v>
      </c>
    </row>
    <row r="549">
      <c r="A549" s="14"/>
      <c r="B549" s="14"/>
      <c r="C549" s="23" t="str">
        <f t="array" ref="C549">IF(D549="","",XLOOKUP(D549,selector_23,selector_23_ids,""))</f>
        <v/>
      </c>
      <c r="D549" s="25"/>
      <c r="E549" s="32"/>
      <c r="F549" s="14"/>
      <c r="G549" s="14"/>
      <c r="H549" s="14"/>
      <c r="I549" s="14"/>
      <c r="J549" s="14"/>
      <c r="K549" s="14"/>
      <c r="L549" s="23" t="str">
        <f t="array" ref="L549">IF(M549="","",XLOOKUP(M549,selector_05,selector_05_ids,""))</f>
        <v/>
      </c>
      <c r="M549" s="25"/>
      <c r="N549" s="23" t="str">
        <f t="array" ref="N549">IF(O549="","",XLOOKUP(O549,selector_06,selector_06_ids,""))</f>
        <v/>
      </c>
      <c r="O549" s="25"/>
      <c r="P549" s="14"/>
      <c r="AK549" s="19" t="s">
        <v>68</v>
      </c>
      <c r="AL549" s="19" t="s">
        <v>68</v>
      </c>
    </row>
    <row r="550">
      <c r="A550" s="14"/>
      <c r="B550" s="14"/>
      <c r="C550" s="23" t="str">
        <f t="array" ref="C550">IF(D550="","",XLOOKUP(D550,selector_23,selector_23_ids,""))</f>
        <v/>
      </c>
      <c r="D550" s="25"/>
      <c r="E550" s="32"/>
      <c r="F550" s="14"/>
      <c r="G550" s="14"/>
      <c r="H550" s="14"/>
      <c r="I550" s="14"/>
      <c r="J550" s="14"/>
      <c r="K550" s="14"/>
      <c r="L550" s="23" t="str">
        <f t="array" ref="L550">IF(M550="","",XLOOKUP(M550,selector_05,selector_05_ids,""))</f>
        <v/>
      </c>
      <c r="M550" s="25"/>
      <c r="N550" s="23" t="str">
        <f t="array" ref="N550">IF(O550="","",XLOOKUP(O550,selector_06,selector_06_ids,""))</f>
        <v/>
      </c>
      <c r="O550" s="25"/>
      <c r="P550" s="14"/>
      <c r="AK550" s="19" t="s">
        <v>68</v>
      </c>
      <c r="AL550" s="19" t="s">
        <v>68</v>
      </c>
    </row>
    <row r="551">
      <c r="A551" s="14"/>
      <c r="B551" s="14"/>
      <c r="C551" s="23" t="str">
        <f t="array" ref="C551">IF(D551="","",XLOOKUP(D551,selector_23,selector_23_ids,""))</f>
        <v/>
      </c>
      <c r="D551" s="25"/>
      <c r="E551" s="32"/>
      <c r="F551" s="14"/>
      <c r="G551" s="14"/>
      <c r="H551" s="14"/>
      <c r="I551" s="14"/>
      <c r="J551" s="14"/>
      <c r="K551" s="14"/>
      <c r="L551" s="23" t="str">
        <f t="array" ref="L551">IF(M551="","",XLOOKUP(M551,selector_05,selector_05_ids,""))</f>
        <v/>
      </c>
      <c r="M551" s="25"/>
      <c r="N551" s="23" t="str">
        <f t="array" ref="N551">IF(O551="","",XLOOKUP(O551,selector_06,selector_06_ids,""))</f>
        <v/>
      </c>
      <c r="O551" s="25"/>
      <c r="P551" s="14"/>
      <c r="AK551" s="19" t="s">
        <v>68</v>
      </c>
      <c r="AL551" s="19" t="s">
        <v>68</v>
      </c>
    </row>
    <row r="552">
      <c r="A552" s="14"/>
      <c r="B552" s="14"/>
      <c r="C552" s="23" t="str">
        <f t="array" ref="C552">IF(D552="","",XLOOKUP(D552,selector_23,selector_23_ids,""))</f>
        <v/>
      </c>
      <c r="D552" s="25"/>
      <c r="E552" s="32"/>
      <c r="F552" s="14"/>
      <c r="G552" s="14"/>
      <c r="H552" s="14"/>
      <c r="I552" s="14"/>
      <c r="J552" s="14"/>
      <c r="K552" s="14"/>
      <c r="L552" s="23" t="str">
        <f t="array" ref="L552">IF(M552="","",XLOOKUP(M552,selector_05,selector_05_ids,""))</f>
        <v/>
      </c>
      <c r="M552" s="25"/>
      <c r="N552" s="23" t="str">
        <f t="array" ref="N552">IF(O552="","",XLOOKUP(O552,selector_06,selector_06_ids,""))</f>
        <v/>
      </c>
      <c r="O552" s="25"/>
      <c r="P552" s="14"/>
      <c r="AK552" s="19" t="s">
        <v>68</v>
      </c>
      <c r="AL552" s="19" t="s">
        <v>68</v>
      </c>
    </row>
    <row r="553">
      <c r="A553" s="14"/>
      <c r="B553" s="14"/>
      <c r="C553" s="23" t="str">
        <f t="array" ref="C553">IF(D553="","",XLOOKUP(D553,selector_23,selector_23_ids,""))</f>
        <v/>
      </c>
      <c r="D553" s="25"/>
      <c r="E553" s="32"/>
      <c r="F553" s="14"/>
      <c r="G553" s="14"/>
      <c r="H553" s="14"/>
      <c r="I553" s="14"/>
      <c r="J553" s="14"/>
      <c r="K553" s="14"/>
      <c r="L553" s="23" t="str">
        <f t="array" ref="L553">IF(M553="","",XLOOKUP(M553,selector_05,selector_05_ids,""))</f>
        <v/>
      </c>
      <c r="M553" s="25"/>
      <c r="N553" s="23" t="str">
        <f t="array" ref="N553">IF(O553="","",XLOOKUP(O553,selector_06,selector_06_ids,""))</f>
        <v/>
      </c>
      <c r="O553" s="25"/>
      <c r="P553" s="14"/>
      <c r="AK553" s="19" t="s">
        <v>68</v>
      </c>
      <c r="AL553" s="19" t="s">
        <v>68</v>
      </c>
    </row>
    <row r="554">
      <c r="A554" s="14"/>
      <c r="B554" s="14"/>
      <c r="C554" s="23" t="str">
        <f t="array" ref="C554">IF(D554="","",XLOOKUP(D554,selector_23,selector_23_ids,""))</f>
        <v/>
      </c>
      <c r="D554" s="25"/>
      <c r="E554" s="32"/>
      <c r="F554" s="14"/>
      <c r="G554" s="14"/>
      <c r="H554" s="14"/>
      <c r="I554" s="14"/>
      <c r="J554" s="14"/>
      <c r="K554" s="14"/>
      <c r="L554" s="23" t="str">
        <f t="array" ref="L554">IF(M554="","",XLOOKUP(M554,selector_05,selector_05_ids,""))</f>
        <v/>
      </c>
      <c r="M554" s="25"/>
      <c r="N554" s="23" t="str">
        <f t="array" ref="N554">IF(O554="","",XLOOKUP(O554,selector_06,selector_06_ids,""))</f>
        <v/>
      </c>
      <c r="O554" s="25"/>
      <c r="P554" s="14"/>
      <c r="AK554" s="19" t="s">
        <v>68</v>
      </c>
      <c r="AL554" s="19" t="s">
        <v>68</v>
      </c>
    </row>
    <row r="555">
      <c r="A555" s="14"/>
      <c r="B555" s="14"/>
      <c r="C555" s="23" t="str">
        <f t="array" ref="C555">IF(D555="","",XLOOKUP(D555,selector_23,selector_23_ids,""))</f>
        <v/>
      </c>
      <c r="D555" s="25"/>
      <c r="E555" s="32"/>
      <c r="F555" s="14"/>
      <c r="G555" s="14"/>
      <c r="H555" s="14"/>
      <c r="I555" s="14"/>
      <c r="J555" s="14"/>
      <c r="K555" s="14"/>
      <c r="L555" s="23" t="str">
        <f t="array" ref="L555">IF(M555="","",XLOOKUP(M555,selector_05,selector_05_ids,""))</f>
        <v/>
      </c>
      <c r="M555" s="25"/>
      <c r="N555" s="23" t="str">
        <f t="array" ref="N555">IF(O555="","",XLOOKUP(O555,selector_06,selector_06_ids,""))</f>
        <v/>
      </c>
      <c r="O555" s="25"/>
      <c r="P555" s="14"/>
      <c r="AK555" s="19" t="s">
        <v>68</v>
      </c>
      <c r="AL555" s="19" t="s">
        <v>68</v>
      </c>
    </row>
    <row r="556">
      <c r="A556" s="14"/>
      <c r="B556" s="14"/>
      <c r="C556" s="23" t="str">
        <f t="array" ref="C556">IF(D556="","",XLOOKUP(D556,selector_23,selector_23_ids,""))</f>
        <v/>
      </c>
      <c r="D556" s="25"/>
      <c r="E556" s="32"/>
      <c r="F556" s="14"/>
      <c r="G556" s="14"/>
      <c r="H556" s="14"/>
      <c r="I556" s="14"/>
      <c r="J556" s="14"/>
      <c r="K556" s="14"/>
      <c r="L556" s="23" t="str">
        <f t="array" ref="L556">IF(M556="","",XLOOKUP(M556,selector_05,selector_05_ids,""))</f>
        <v/>
      </c>
      <c r="M556" s="25"/>
      <c r="N556" s="23" t="str">
        <f t="array" ref="N556">IF(O556="","",XLOOKUP(O556,selector_06,selector_06_ids,""))</f>
        <v/>
      </c>
      <c r="O556" s="25"/>
      <c r="P556" s="14"/>
      <c r="AK556" s="19" t="s">
        <v>68</v>
      </c>
      <c r="AL556" s="19" t="s">
        <v>68</v>
      </c>
    </row>
    <row r="557">
      <c r="A557" s="14"/>
      <c r="B557" s="14"/>
      <c r="C557" s="23" t="str">
        <f t="array" ref="C557">IF(D557="","",XLOOKUP(D557,selector_23,selector_23_ids,""))</f>
        <v/>
      </c>
      <c r="D557" s="25"/>
      <c r="E557" s="32"/>
      <c r="F557" s="14"/>
      <c r="G557" s="14"/>
      <c r="H557" s="14"/>
      <c r="I557" s="14"/>
      <c r="J557" s="14"/>
      <c r="K557" s="14"/>
      <c r="L557" s="23" t="str">
        <f t="array" ref="L557">IF(M557="","",XLOOKUP(M557,selector_05,selector_05_ids,""))</f>
        <v/>
      </c>
      <c r="M557" s="25"/>
      <c r="N557" s="23" t="str">
        <f t="array" ref="N557">IF(O557="","",XLOOKUP(O557,selector_06,selector_06_ids,""))</f>
        <v/>
      </c>
      <c r="O557" s="25"/>
      <c r="P557" s="14"/>
      <c r="AK557" s="19" t="s">
        <v>68</v>
      </c>
      <c r="AL557" s="19" t="s">
        <v>68</v>
      </c>
    </row>
    <row r="558">
      <c r="A558" s="14"/>
      <c r="B558" s="14"/>
      <c r="C558" s="23" t="str">
        <f t="array" ref="C558">IF(D558="","",XLOOKUP(D558,selector_23,selector_23_ids,""))</f>
        <v/>
      </c>
      <c r="D558" s="25"/>
      <c r="E558" s="32"/>
      <c r="F558" s="14"/>
      <c r="G558" s="14"/>
      <c r="H558" s="14"/>
      <c r="I558" s="14"/>
      <c r="J558" s="14"/>
      <c r="K558" s="14"/>
      <c r="L558" s="23" t="str">
        <f t="array" ref="L558">IF(M558="","",XLOOKUP(M558,selector_05,selector_05_ids,""))</f>
        <v/>
      </c>
      <c r="M558" s="25"/>
      <c r="N558" s="23" t="str">
        <f t="array" ref="N558">IF(O558="","",XLOOKUP(O558,selector_06,selector_06_ids,""))</f>
        <v/>
      </c>
      <c r="O558" s="25"/>
      <c r="P558" s="14"/>
      <c r="AK558" s="19" t="s">
        <v>68</v>
      </c>
      <c r="AL558" s="19" t="s">
        <v>68</v>
      </c>
    </row>
    <row r="559">
      <c r="A559" s="14"/>
      <c r="B559" s="14"/>
      <c r="C559" s="23" t="str">
        <f t="array" ref="C559">IF(D559="","",XLOOKUP(D559,selector_23,selector_23_ids,""))</f>
        <v/>
      </c>
      <c r="D559" s="25"/>
      <c r="E559" s="32"/>
      <c r="F559" s="14"/>
      <c r="G559" s="14"/>
      <c r="H559" s="14"/>
      <c r="I559" s="14"/>
      <c r="J559" s="14"/>
      <c r="K559" s="14"/>
      <c r="L559" s="23" t="str">
        <f t="array" ref="L559">IF(M559="","",XLOOKUP(M559,selector_05,selector_05_ids,""))</f>
        <v/>
      </c>
      <c r="M559" s="25"/>
      <c r="N559" s="23" t="str">
        <f t="array" ref="N559">IF(O559="","",XLOOKUP(O559,selector_06,selector_06_ids,""))</f>
        <v/>
      </c>
      <c r="O559" s="25"/>
      <c r="P559" s="14"/>
      <c r="AK559" s="19" t="s">
        <v>68</v>
      </c>
      <c r="AL559" s="19" t="s">
        <v>68</v>
      </c>
    </row>
    <row r="560">
      <c r="A560" s="14"/>
      <c r="B560" s="14"/>
      <c r="C560" s="23" t="str">
        <f t="array" ref="C560">IF(D560="","",XLOOKUP(D560,selector_23,selector_23_ids,""))</f>
        <v/>
      </c>
      <c r="D560" s="25"/>
      <c r="E560" s="32"/>
      <c r="F560" s="14"/>
      <c r="G560" s="14"/>
      <c r="H560" s="14"/>
      <c r="I560" s="14"/>
      <c r="J560" s="14"/>
      <c r="K560" s="14"/>
      <c r="L560" s="23" t="str">
        <f t="array" ref="L560">IF(M560="","",XLOOKUP(M560,selector_05,selector_05_ids,""))</f>
        <v/>
      </c>
      <c r="M560" s="25"/>
      <c r="N560" s="23" t="str">
        <f t="array" ref="N560">IF(O560="","",XLOOKUP(O560,selector_06,selector_06_ids,""))</f>
        <v/>
      </c>
      <c r="O560" s="25"/>
      <c r="P560" s="14"/>
      <c r="AK560" s="19" t="s">
        <v>68</v>
      </c>
      <c r="AL560" s="19" t="s">
        <v>68</v>
      </c>
    </row>
    <row r="561">
      <c r="A561" s="14"/>
      <c r="B561" s="14"/>
      <c r="C561" s="23" t="str">
        <f t="array" ref="C561">IF(D561="","",XLOOKUP(D561,selector_23,selector_23_ids,""))</f>
        <v/>
      </c>
      <c r="D561" s="25"/>
      <c r="E561" s="32"/>
      <c r="F561" s="14"/>
      <c r="G561" s="14"/>
      <c r="H561" s="14"/>
      <c r="I561" s="14"/>
      <c r="J561" s="14"/>
      <c r="K561" s="14"/>
      <c r="L561" s="23" t="str">
        <f t="array" ref="L561">IF(M561="","",XLOOKUP(M561,selector_05,selector_05_ids,""))</f>
        <v/>
      </c>
      <c r="M561" s="25"/>
      <c r="N561" s="23" t="str">
        <f t="array" ref="N561">IF(O561="","",XLOOKUP(O561,selector_06,selector_06_ids,""))</f>
        <v/>
      </c>
      <c r="O561" s="25"/>
      <c r="P561" s="14"/>
      <c r="AK561" s="19" t="s">
        <v>68</v>
      </c>
      <c r="AL561" s="19" t="s">
        <v>68</v>
      </c>
    </row>
    <row r="562">
      <c r="A562" s="14"/>
      <c r="B562" s="14"/>
      <c r="C562" s="23" t="str">
        <f t="array" ref="C562">IF(D562="","",XLOOKUP(D562,selector_23,selector_23_ids,""))</f>
        <v/>
      </c>
      <c r="D562" s="25"/>
      <c r="E562" s="32"/>
      <c r="F562" s="14"/>
      <c r="G562" s="14"/>
      <c r="H562" s="14"/>
      <c r="I562" s="14"/>
      <c r="J562" s="14"/>
      <c r="K562" s="14"/>
      <c r="L562" s="23" t="str">
        <f t="array" ref="L562">IF(M562="","",XLOOKUP(M562,selector_05,selector_05_ids,""))</f>
        <v/>
      </c>
      <c r="M562" s="25"/>
      <c r="N562" s="23" t="str">
        <f t="array" ref="N562">IF(O562="","",XLOOKUP(O562,selector_06,selector_06_ids,""))</f>
        <v/>
      </c>
      <c r="O562" s="25"/>
      <c r="P562" s="14"/>
      <c r="AK562" s="19" t="s">
        <v>68</v>
      </c>
      <c r="AL562" s="19" t="s">
        <v>68</v>
      </c>
    </row>
    <row r="563">
      <c r="A563" s="14"/>
      <c r="B563" s="14"/>
      <c r="C563" s="23" t="str">
        <f t="array" ref="C563">IF(D563="","",XLOOKUP(D563,selector_23,selector_23_ids,""))</f>
        <v/>
      </c>
      <c r="D563" s="25"/>
      <c r="E563" s="32"/>
      <c r="F563" s="14"/>
      <c r="G563" s="14"/>
      <c r="H563" s="14"/>
      <c r="I563" s="14"/>
      <c r="J563" s="14"/>
      <c r="K563" s="14"/>
      <c r="L563" s="23" t="str">
        <f t="array" ref="L563">IF(M563="","",XLOOKUP(M563,selector_05,selector_05_ids,""))</f>
        <v/>
      </c>
      <c r="M563" s="25"/>
      <c r="N563" s="23" t="str">
        <f t="array" ref="N563">IF(O563="","",XLOOKUP(O563,selector_06,selector_06_ids,""))</f>
        <v/>
      </c>
      <c r="O563" s="25"/>
      <c r="P563" s="14"/>
      <c r="AK563" s="19" t="s">
        <v>68</v>
      </c>
      <c r="AL563" s="19" t="s">
        <v>68</v>
      </c>
    </row>
    <row r="564">
      <c r="A564" s="14"/>
      <c r="B564" s="14"/>
      <c r="C564" s="23" t="str">
        <f t="array" ref="C564">IF(D564="","",XLOOKUP(D564,selector_23,selector_23_ids,""))</f>
        <v/>
      </c>
      <c r="D564" s="25"/>
      <c r="E564" s="32"/>
      <c r="F564" s="14"/>
      <c r="G564" s="14"/>
      <c r="H564" s="14"/>
      <c r="I564" s="14"/>
      <c r="J564" s="14"/>
      <c r="K564" s="14"/>
      <c r="L564" s="23" t="str">
        <f t="array" ref="L564">IF(M564="","",XLOOKUP(M564,selector_05,selector_05_ids,""))</f>
        <v/>
      </c>
      <c r="M564" s="25"/>
      <c r="N564" s="23" t="str">
        <f t="array" ref="N564">IF(O564="","",XLOOKUP(O564,selector_06,selector_06_ids,""))</f>
        <v/>
      </c>
      <c r="O564" s="25"/>
      <c r="P564" s="14"/>
      <c r="AK564" s="19" t="s">
        <v>68</v>
      </c>
      <c r="AL564" s="19" t="s">
        <v>68</v>
      </c>
    </row>
    <row r="565">
      <c r="A565" s="14"/>
      <c r="B565" s="14"/>
      <c r="C565" s="23" t="str">
        <f t="array" ref="C565">IF(D565="","",XLOOKUP(D565,selector_23,selector_23_ids,""))</f>
        <v/>
      </c>
      <c r="D565" s="25"/>
      <c r="E565" s="32"/>
      <c r="F565" s="14"/>
      <c r="G565" s="14"/>
      <c r="H565" s="14"/>
      <c r="I565" s="14"/>
      <c r="J565" s="14"/>
      <c r="K565" s="14"/>
      <c r="L565" s="23" t="str">
        <f t="array" ref="L565">IF(M565="","",XLOOKUP(M565,selector_05,selector_05_ids,""))</f>
        <v/>
      </c>
      <c r="M565" s="25"/>
      <c r="N565" s="23" t="str">
        <f t="array" ref="N565">IF(O565="","",XLOOKUP(O565,selector_06,selector_06_ids,""))</f>
        <v/>
      </c>
      <c r="O565" s="25"/>
      <c r="P565" s="14"/>
      <c r="AK565" s="19" t="s">
        <v>68</v>
      </c>
      <c r="AL565" s="19" t="s">
        <v>68</v>
      </c>
    </row>
    <row r="566">
      <c r="A566" s="14"/>
      <c r="B566" s="14"/>
      <c r="C566" s="23" t="str">
        <f t="array" ref="C566">IF(D566="","",XLOOKUP(D566,selector_23,selector_23_ids,""))</f>
        <v/>
      </c>
      <c r="D566" s="25"/>
      <c r="E566" s="32"/>
      <c r="F566" s="14"/>
      <c r="G566" s="14"/>
      <c r="H566" s="14"/>
      <c r="I566" s="14"/>
      <c r="J566" s="14"/>
      <c r="K566" s="14"/>
      <c r="L566" s="23" t="str">
        <f t="array" ref="L566">IF(M566="","",XLOOKUP(M566,selector_05,selector_05_ids,""))</f>
        <v/>
      </c>
      <c r="M566" s="25"/>
      <c r="N566" s="23" t="str">
        <f t="array" ref="N566">IF(O566="","",XLOOKUP(O566,selector_06,selector_06_ids,""))</f>
        <v/>
      </c>
      <c r="O566" s="25"/>
      <c r="P566" s="14"/>
      <c r="AK566" s="19" t="s">
        <v>68</v>
      </c>
      <c r="AL566" s="19" t="s">
        <v>68</v>
      </c>
    </row>
    <row r="567">
      <c r="A567" s="14"/>
      <c r="B567" s="14"/>
      <c r="C567" s="23" t="str">
        <f t="array" ref="C567">IF(D567="","",XLOOKUP(D567,selector_23,selector_23_ids,""))</f>
        <v/>
      </c>
      <c r="D567" s="25"/>
      <c r="E567" s="32"/>
      <c r="F567" s="14"/>
      <c r="G567" s="14"/>
      <c r="H567" s="14"/>
      <c r="I567" s="14"/>
      <c r="J567" s="14"/>
      <c r="K567" s="14"/>
      <c r="L567" s="23" t="str">
        <f t="array" ref="L567">IF(M567="","",XLOOKUP(M567,selector_05,selector_05_ids,""))</f>
        <v/>
      </c>
      <c r="M567" s="25"/>
      <c r="N567" s="23" t="str">
        <f t="array" ref="N567">IF(O567="","",XLOOKUP(O567,selector_06,selector_06_ids,""))</f>
        <v/>
      </c>
      <c r="O567" s="25"/>
      <c r="P567" s="14"/>
      <c r="AK567" s="19" t="s">
        <v>68</v>
      </c>
      <c r="AL567" s="19" t="s">
        <v>68</v>
      </c>
    </row>
    <row r="568">
      <c r="A568" s="14"/>
      <c r="B568" s="14"/>
      <c r="C568" s="23" t="str">
        <f t="array" ref="C568">IF(D568="","",XLOOKUP(D568,selector_23,selector_23_ids,""))</f>
        <v/>
      </c>
      <c r="D568" s="25"/>
      <c r="E568" s="32"/>
      <c r="F568" s="14"/>
      <c r="G568" s="14"/>
      <c r="H568" s="14"/>
      <c r="I568" s="14"/>
      <c r="J568" s="14"/>
      <c r="K568" s="14"/>
      <c r="L568" s="23" t="str">
        <f t="array" ref="L568">IF(M568="","",XLOOKUP(M568,selector_05,selector_05_ids,""))</f>
        <v/>
      </c>
      <c r="M568" s="25"/>
      <c r="N568" s="23" t="str">
        <f t="array" ref="N568">IF(O568="","",XLOOKUP(O568,selector_06,selector_06_ids,""))</f>
        <v/>
      </c>
      <c r="O568" s="25"/>
      <c r="P568" s="14"/>
      <c r="AK568" s="19" t="s">
        <v>68</v>
      </c>
      <c r="AL568" s="19" t="s">
        <v>68</v>
      </c>
    </row>
    <row r="569">
      <c r="A569" s="14"/>
      <c r="B569" s="14"/>
      <c r="C569" s="23" t="str">
        <f t="array" ref="C569">IF(D569="","",XLOOKUP(D569,selector_23,selector_23_ids,""))</f>
        <v/>
      </c>
      <c r="D569" s="25"/>
      <c r="E569" s="32"/>
      <c r="F569" s="14"/>
      <c r="G569" s="14"/>
      <c r="H569" s="14"/>
      <c r="I569" s="14"/>
      <c r="J569" s="14"/>
      <c r="K569" s="14"/>
      <c r="L569" s="23" t="str">
        <f t="array" ref="L569">IF(M569="","",XLOOKUP(M569,selector_05,selector_05_ids,""))</f>
        <v/>
      </c>
      <c r="M569" s="25"/>
      <c r="N569" s="23" t="str">
        <f t="array" ref="N569">IF(O569="","",XLOOKUP(O569,selector_06,selector_06_ids,""))</f>
        <v/>
      </c>
      <c r="O569" s="25"/>
      <c r="P569" s="14"/>
      <c r="AK569" s="19" t="s">
        <v>68</v>
      </c>
      <c r="AL569" s="19" t="s">
        <v>68</v>
      </c>
    </row>
    <row r="570">
      <c r="A570" s="14"/>
      <c r="B570" s="14"/>
      <c r="C570" s="23" t="str">
        <f t="array" ref="C570">IF(D570="","",XLOOKUP(D570,selector_23,selector_23_ids,""))</f>
        <v/>
      </c>
      <c r="D570" s="25"/>
      <c r="E570" s="32"/>
      <c r="F570" s="14"/>
      <c r="G570" s="14"/>
      <c r="H570" s="14"/>
      <c r="I570" s="14"/>
      <c r="J570" s="14"/>
      <c r="K570" s="14"/>
      <c r="L570" s="23" t="str">
        <f t="array" ref="L570">IF(M570="","",XLOOKUP(M570,selector_05,selector_05_ids,""))</f>
        <v/>
      </c>
      <c r="M570" s="25"/>
      <c r="N570" s="23" t="str">
        <f t="array" ref="N570">IF(O570="","",XLOOKUP(O570,selector_06,selector_06_ids,""))</f>
        <v/>
      </c>
      <c r="O570" s="25"/>
      <c r="P570" s="14"/>
      <c r="AK570" s="19" t="s">
        <v>68</v>
      </c>
      <c r="AL570" s="19" t="s">
        <v>68</v>
      </c>
    </row>
    <row r="571">
      <c r="A571" s="14"/>
      <c r="B571" s="14"/>
      <c r="C571" s="23" t="str">
        <f t="array" ref="C571">IF(D571="","",XLOOKUP(D571,selector_23,selector_23_ids,""))</f>
        <v/>
      </c>
      <c r="D571" s="25"/>
      <c r="E571" s="32"/>
      <c r="F571" s="14"/>
      <c r="G571" s="14"/>
      <c r="H571" s="14"/>
      <c r="I571" s="14"/>
      <c r="J571" s="14"/>
      <c r="K571" s="14"/>
      <c r="L571" s="23" t="str">
        <f t="array" ref="L571">IF(M571="","",XLOOKUP(M571,selector_05,selector_05_ids,""))</f>
        <v/>
      </c>
      <c r="M571" s="25"/>
      <c r="N571" s="23" t="str">
        <f t="array" ref="N571">IF(O571="","",XLOOKUP(O571,selector_06,selector_06_ids,""))</f>
        <v/>
      </c>
      <c r="O571" s="25"/>
      <c r="P571" s="14"/>
      <c r="AK571" s="19" t="s">
        <v>68</v>
      </c>
      <c r="AL571" s="19" t="s">
        <v>68</v>
      </c>
    </row>
    <row r="572">
      <c r="A572" s="14"/>
      <c r="B572" s="14"/>
      <c r="C572" s="23" t="str">
        <f t="array" ref="C572">IF(D572="","",XLOOKUP(D572,selector_23,selector_23_ids,""))</f>
        <v/>
      </c>
      <c r="D572" s="25"/>
      <c r="E572" s="32"/>
      <c r="F572" s="14"/>
      <c r="G572" s="14"/>
      <c r="H572" s="14"/>
      <c r="I572" s="14"/>
      <c r="J572" s="14"/>
      <c r="K572" s="14"/>
      <c r="L572" s="23" t="str">
        <f t="array" ref="L572">IF(M572="","",XLOOKUP(M572,selector_05,selector_05_ids,""))</f>
        <v/>
      </c>
      <c r="M572" s="25"/>
      <c r="N572" s="23" t="str">
        <f t="array" ref="N572">IF(O572="","",XLOOKUP(O572,selector_06,selector_06_ids,""))</f>
        <v/>
      </c>
      <c r="O572" s="25"/>
      <c r="P572" s="14"/>
      <c r="AK572" s="19" t="s">
        <v>68</v>
      </c>
      <c r="AL572" s="19" t="s">
        <v>68</v>
      </c>
    </row>
    <row r="573">
      <c r="A573" s="14"/>
      <c r="B573" s="14"/>
      <c r="C573" s="23" t="str">
        <f t="array" ref="C573">IF(D573="","",XLOOKUP(D573,selector_23,selector_23_ids,""))</f>
        <v/>
      </c>
      <c r="D573" s="25"/>
      <c r="E573" s="32"/>
      <c r="F573" s="14"/>
      <c r="G573" s="14"/>
      <c r="H573" s="14"/>
      <c r="I573" s="14"/>
      <c r="J573" s="14"/>
      <c r="K573" s="14"/>
      <c r="L573" s="23" t="str">
        <f t="array" ref="L573">IF(M573="","",XLOOKUP(M573,selector_05,selector_05_ids,""))</f>
        <v/>
      </c>
      <c r="M573" s="25"/>
      <c r="N573" s="23" t="str">
        <f t="array" ref="N573">IF(O573="","",XLOOKUP(O573,selector_06,selector_06_ids,""))</f>
        <v/>
      </c>
      <c r="O573" s="25"/>
      <c r="P573" s="14"/>
      <c r="AK573" s="19" t="s">
        <v>68</v>
      </c>
      <c r="AL573" s="19" t="s">
        <v>68</v>
      </c>
    </row>
    <row r="574">
      <c r="A574" s="14"/>
      <c r="B574" s="14"/>
      <c r="C574" s="23" t="str">
        <f t="array" ref="C574">IF(D574="","",XLOOKUP(D574,selector_23,selector_23_ids,""))</f>
        <v/>
      </c>
      <c r="D574" s="25"/>
      <c r="E574" s="32"/>
      <c r="F574" s="14"/>
      <c r="G574" s="14"/>
      <c r="H574" s="14"/>
      <c r="I574" s="14"/>
      <c r="J574" s="14"/>
      <c r="K574" s="14"/>
      <c r="L574" s="23" t="str">
        <f t="array" ref="L574">IF(M574="","",XLOOKUP(M574,selector_05,selector_05_ids,""))</f>
        <v/>
      </c>
      <c r="M574" s="25"/>
      <c r="N574" s="23" t="str">
        <f t="array" ref="N574">IF(O574="","",XLOOKUP(O574,selector_06,selector_06_ids,""))</f>
        <v/>
      </c>
      <c r="O574" s="25"/>
      <c r="P574" s="14"/>
      <c r="AK574" s="19" t="s">
        <v>68</v>
      </c>
      <c r="AL574" s="19" t="s">
        <v>68</v>
      </c>
    </row>
    <row r="575">
      <c r="A575" s="14"/>
      <c r="B575" s="14"/>
      <c r="C575" s="23" t="str">
        <f t="array" ref="C575">IF(D575="","",XLOOKUP(D575,selector_23,selector_23_ids,""))</f>
        <v/>
      </c>
      <c r="D575" s="25"/>
      <c r="E575" s="32"/>
      <c r="F575" s="14"/>
      <c r="G575" s="14"/>
      <c r="H575" s="14"/>
      <c r="I575" s="14"/>
      <c r="J575" s="14"/>
      <c r="K575" s="14"/>
      <c r="L575" s="23" t="str">
        <f t="array" ref="L575">IF(M575="","",XLOOKUP(M575,selector_05,selector_05_ids,""))</f>
        <v/>
      </c>
      <c r="M575" s="25"/>
      <c r="N575" s="23" t="str">
        <f t="array" ref="N575">IF(O575="","",XLOOKUP(O575,selector_06,selector_06_ids,""))</f>
        <v/>
      </c>
      <c r="O575" s="25"/>
      <c r="P575" s="14"/>
      <c r="AK575" s="19" t="s">
        <v>68</v>
      </c>
      <c r="AL575" s="19" t="s">
        <v>68</v>
      </c>
    </row>
    <row r="576">
      <c r="A576" s="14"/>
      <c r="B576" s="14"/>
      <c r="C576" s="23" t="str">
        <f t="array" ref="C576">IF(D576="","",XLOOKUP(D576,selector_23,selector_23_ids,""))</f>
        <v/>
      </c>
      <c r="D576" s="25"/>
      <c r="E576" s="32"/>
      <c r="F576" s="14"/>
      <c r="G576" s="14"/>
      <c r="H576" s="14"/>
      <c r="I576" s="14"/>
      <c r="J576" s="14"/>
      <c r="K576" s="14"/>
      <c r="L576" s="23" t="str">
        <f t="array" ref="L576">IF(M576="","",XLOOKUP(M576,selector_05,selector_05_ids,""))</f>
        <v/>
      </c>
      <c r="M576" s="25"/>
      <c r="N576" s="23" t="str">
        <f t="array" ref="N576">IF(O576="","",XLOOKUP(O576,selector_06,selector_06_ids,""))</f>
        <v/>
      </c>
      <c r="O576" s="25"/>
      <c r="P576" s="14"/>
      <c r="AK576" s="19" t="s">
        <v>68</v>
      </c>
      <c r="AL576" s="19" t="s">
        <v>68</v>
      </c>
    </row>
    <row r="577">
      <c r="A577" s="14"/>
      <c r="B577" s="14"/>
      <c r="C577" s="23" t="str">
        <f t="array" ref="C577">IF(D577="","",XLOOKUP(D577,selector_23,selector_23_ids,""))</f>
        <v/>
      </c>
      <c r="D577" s="25"/>
      <c r="E577" s="32"/>
      <c r="F577" s="14"/>
      <c r="G577" s="14"/>
      <c r="H577" s="14"/>
      <c r="I577" s="14"/>
      <c r="J577" s="14"/>
      <c r="K577" s="14"/>
      <c r="L577" s="23" t="str">
        <f t="array" ref="L577">IF(M577="","",XLOOKUP(M577,selector_05,selector_05_ids,""))</f>
        <v/>
      </c>
      <c r="M577" s="25"/>
      <c r="N577" s="23" t="str">
        <f t="array" ref="N577">IF(O577="","",XLOOKUP(O577,selector_06,selector_06_ids,""))</f>
        <v/>
      </c>
      <c r="O577" s="25"/>
      <c r="P577" s="14"/>
      <c r="AK577" s="19" t="s">
        <v>68</v>
      </c>
      <c r="AL577" s="19" t="s">
        <v>68</v>
      </c>
    </row>
    <row r="578">
      <c r="A578" s="14"/>
      <c r="B578" s="14"/>
      <c r="C578" s="23" t="str">
        <f t="array" ref="C578">IF(D578="","",XLOOKUP(D578,selector_23,selector_23_ids,""))</f>
        <v/>
      </c>
      <c r="D578" s="25"/>
      <c r="E578" s="32"/>
      <c r="F578" s="14"/>
      <c r="G578" s="14"/>
      <c r="H578" s="14"/>
      <c r="I578" s="14"/>
      <c r="J578" s="14"/>
      <c r="K578" s="14"/>
      <c r="L578" s="23" t="str">
        <f t="array" ref="L578">IF(M578="","",XLOOKUP(M578,selector_05,selector_05_ids,""))</f>
        <v/>
      </c>
      <c r="M578" s="25"/>
      <c r="N578" s="23" t="str">
        <f t="array" ref="N578">IF(O578="","",XLOOKUP(O578,selector_06,selector_06_ids,""))</f>
        <v/>
      </c>
      <c r="O578" s="25"/>
      <c r="P578" s="14"/>
      <c r="AK578" s="19" t="s">
        <v>68</v>
      </c>
      <c r="AL578" s="19" t="s">
        <v>68</v>
      </c>
    </row>
    <row r="579">
      <c r="A579" s="14"/>
      <c r="B579" s="14"/>
      <c r="C579" s="23" t="str">
        <f t="array" ref="C579">IF(D579="","",XLOOKUP(D579,selector_23,selector_23_ids,""))</f>
        <v/>
      </c>
      <c r="D579" s="25"/>
      <c r="E579" s="32"/>
      <c r="F579" s="14"/>
      <c r="G579" s="14"/>
      <c r="H579" s="14"/>
      <c r="I579" s="14"/>
      <c r="J579" s="14"/>
      <c r="K579" s="14"/>
      <c r="L579" s="23" t="str">
        <f t="array" ref="L579">IF(M579="","",XLOOKUP(M579,selector_05,selector_05_ids,""))</f>
        <v/>
      </c>
      <c r="M579" s="25"/>
      <c r="N579" s="23" t="str">
        <f t="array" ref="N579">IF(O579="","",XLOOKUP(O579,selector_06,selector_06_ids,""))</f>
        <v/>
      </c>
      <c r="O579" s="25"/>
      <c r="P579" s="14"/>
      <c r="AK579" s="19" t="s">
        <v>68</v>
      </c>
      <c r="AL579" s="19" t="s">
        <v>68</v>
      </c>
    </row>
    <row r="580">
      <c r="A580" s="14"/>
      <c r="B580" s="14"/>
      <c r="C580" s="23" t="str">
        <f t="array" ref="C580">IF(D580="","",XLOOKUP(D580,selector_23,selector_23_ids,""))</f>
        <v/>
      </c>
      <c r="D580" s="25"/>
      <c r="E580" s="32"/>
      <c r="F580" s="14"/>
      <c r="G580" s="14"/>
      <c r="H580" s="14"/>
      <c r="I580" s="14"/>
      <c r="J580" s="14"/>
      <c r="K580" s="14"/>
      <c r="L580" s="23" t="str">
        <f t="array" ref="L580">IF(M580="","",XLOOKUP(M580,selector_05,selector_05_ids,""))</f>
        <v/>
      </c>
      <c r="M580" s="25"/>
      <c r="N580" s="23" t="str">
        <f t="array" ref="N580">IF(O580="","",XLOOKUP(O580,selector_06,selector_06_ids,""))</f>
        <v/>
      </c>
      <c r="O580" s="25"/>
      <c r="P580" s="14"/>
      <c r="AK580" s="19" t="s">
        <v>68</v>
      </c>
      <c r="AL580" s="19" t="s">
        <v>68</v>
      </c>
    </row>
    <row r="581">
      <c r="A581" s="14"/>
      <c r="B581" s="14"/>
      <c r="C581" s="23" t="str">
        <f t="array" ref="C581">IF(D581="","",XLOOKUP(D581,selector_23,selector_23_ids,""))</f>
        <v/>
      </c>
      <c r="D581" s="25"/>
      <c r="E581" s="32"/>
      <c r="F581" s="14"/>
      <c r="G581" s="14"/>
      <c r="H581" s="14"/>
      <c r="I581" s="14"/>
      <c r="J581" s="14"/>
      <c r="K581" s="14"/>
      <c r="L581" s="23" t="str">
        <f t="array" ref="L581">IF(M581="","",XLOOKUP(M581,selector_05,selector_05_ids,""))</f>
        <v/>
      </c>
      <c r="M581" s="25"/>
      <c r="N581" s="23" t="str">
        <f t="array" ref="N581">IF(O581="","",XLOOKUP(O581,selector_06,selector_06_ids,""))</f>
        <v/>
      </c>
      <c r="O581" s="25"/>
      <c r="P581" s="14"/>
      <c r="AK581" s="19" t="s">
        <v>68</v>
      </c>
      <c r="AL581" s="19" t="s">
        <v>68</v>
      </c>
    </row>
    <row r="582">
      <c r="A582" s="14"/>
      <c r="B582" s="14"/>
      <c r="C582" s="23" t="str">
        <f t="array" ref="C582">IF(D582="","",XLOOKUP(D582,selector_23,selector_23_ids,""))</f>
        <v/>
      </c>
      <c r="D582" s="25"/>
      <c r="E582" s="32"/>
      <c r="F582" s="14"/>
      <c r="G582" s="14"/>
      <c r="H582" s="14"/>
      <c r="I582" s="14"/>
      <c r="J582" s="14"/>
      <c r="K582" s="14"/>
      <c r="L582" s="23" t="str">
        <f t="array" ref="L582">IF(M582="","",XLOOKUP(M582,selector_05,selector_05_ids,""))</f>
        <v/>
      </c>
      <c r="M582" s="25"/>
      <c r="N582" s="23" t="str">
        <f t="array" ref="N582">IF(O582="","",XLOOKUP(O582,selector_06,selector_06_ids,""))</f>
        <v/>
      </c>
      <c r="O582" s="25"/>
      <c r="P582" s="14"/>
      <c r="AK582" s="19" t="s">
        <v>68</v>
      </c>
      <c r="AL582" s="19" t="s">
        <v>68</v>
      </c>
    </row>
    <row r="583">
      <c r="A583" s="14"/>
      <c r="B583" s="14"/>
      <c r="C583" s="23" t="str">
        <f t="array" ref="C583">IF(D583="","",XLOOKUP(D583,selector_23,selector_23_ids,""))</f>
        <v/>
      </c>
      <c r="D583" s="25"/>
      <c r="E583" s="32"/>
      <c r="F583" s="14"/>
      <c r="G583" s="14"/>
      <c r="H583" s="14"/>
      <c r="I583" s="14"/>
      <c r="J583" s="14"/>
      <c r="K583" s="14"/>
      <c r="L583" s="23" t="str">
        <f t="array" ref="L583">IF(M583="","",XLOOKUP(M583,selector_05,selector_05_ids,""))</f>
        <v/>
      </c>
      <c r="M583" s="25"/>
      <c r="N583" s="23" t="str">
        <f t="array" ref="N583">IF(O583="","",XLOOKUP(O583,selector_06,selector_06_ids,""))</f>
        <v/>
      </c>
      <c r="O583" s="25"/>
      <c r="P583" s="14"/>
      <c r="AK583" s="19" t="s">
        <v>68</v>
      </c>
      <c r="AL583" s="19" t="s">
        <v>68</v>
      </c>
    </row>
    <row r="584">
      <c r="A584" s="14"/>
      <c r="B584" s="14"/>
      <c r="C584" s="23" t="str">
        <f t="array" ref="C584">IF(D584="","",XLOOKUP(D584,selector_23,selector_23_ids,""))</f>
        <v/>
      </c>
      <c r="D584" s="25"/>
      <c r="E584" s="32"/>
      <c r="F584" s="14"/>
      <c r="G584" s="14"/>
      <c r="H584" s="14"/>
      <c r="I584" s="14"/>
      <c r="J584" s="14"/>
      <c r="K584" s="14"/>
      <c r="L584" s="23" t="str">
        <f t="array" ref="L584">IF(M584="","",XLOOKUP(M584,selector_05,selector_05_ids,""))</f>
        <v/>
      </c>
      <c r="M584" s="25"/>
      <c r="N584" s="23" t="str">
        <f t="array" ref="N584">IF(O584="","",XLOOKUP(O584,selector_06,selector_06_ids,""))</f>
        <v/>
      </c>
      <c r="O584" s="25"/>
      <c r="P584" s="14"/>
      <c r="AK584" s="19" t="s">
        <v>68</v>
      </c>
      <c r="AL584" s="19" t="s">
        <v>68</v>
      </c>
    </row>
    <row r="585">
      <c r="A585" s="14"/>
      <c r="B585" s="14"/>
      <c r="C585" s="23" t="str">
        <f t="array" ref="C585">IF(D585="","",XLOOKUP(D585,selector_23,selector_23_ids,""))</f>
        <v/>
      </c>
      <c r="D585" s="25"/>
      <c r="E585" s="32"/>
      <c r="F585" s="14"/>
      <c r="G585" s="14"/>
      <c r="H585" s="14"/>
      <c r="I585" s="14"/>
      <c r="J585" s="14"/>
      <c r="K585" s="14"/>
      <c r="L585" s="23" t="str">
        <f t="array" ref="L585">IF(M585="","",XLOOKUP(M585,selector_05,selector_05_ids,""))</f>
        <v/>
      </c>
      <c r="M585" s="25"/>
      <c r="N585" s="23" t="str">
        <f t="array" ref="N585">IF(O585="","",XLOOKUP(O585,selector_06,selector_06_ids,""))</f>
        <v/>
      </c>
      <c r="O585" s="25"/>
      <c r="P585" s="14"/>
      <c r="AK585" s="19" t="s">
        <v>68</v>
      </c>
      <c r="AL585" s="19" t="s">
        <v>68</v>
      </c>
    </row>
    <row r="586">
      <c r="A586" s="14"/>
      <c r="B586" s="14"/>
      <c r="C586" s="23" t="str">
        <f t="array" ref="C586">IF(D586="","",XLOOKUP(D586,selector_23,selector_23_ids,""))</f>
        <v/>
      </c>
      <c r="D586" s="25"/>
      <c r="E586" s="32"/>
      <c r="F586" s="14"/>
      <c r="G586" s="14"/>
      <c r="H586" s="14"/>
      <c r="I586" s="14"/>
      <c r="J586" s="14"/>
      <c r="K586" s="14"/>
      <c r="L586" s="23" t="str">
        <f t="array" ref="L586">IF(M586="","",XLOOKUP(M586,selector_05,selector_05_ids,""))</f>
        <v/>
      </c>
      <c r="M586" s="25"/>
      <c r="N586" s="23" t="str">
        <f t="array" ref="N586">IF(O586="","",XLOOKUP(O586,selector_06,selector_06_ids,""))</f>
        <v/>
      </c>
      <c r="O586" s="25"/>
      <c r="P586" s="14"/>
      <c r="AK586" s="19" t="s">
        <v>68</v>
      </c>
      <c r="AL586" s="19" t="s">
        <v>68</v>
      </c>
    </row>
    <row r="587">
      <c r="A587" s="14"/>
      <c r="B587" s="14"/>
      <c r="C587" s="23" t="str">
        <f t="array" ref="C587">IF(D587="","",XLOOKUP(D587,selector_23,selector_23_ids,""))</f>
        <v/>
      </c>
      <c r="D587" s="25"/>
      <c r="E587" s="32"/>
      <c r="F587" s="14"/>
      <c r="G587" s="14"/>
      <c r="H587" s="14"/>
      <c r="I587" s="14"/>
      <c r="J587" s="14"/>
      <c r="K587" s="14"/>
      <c r="L587" s="23" t="str">
        <f t="array" ref="L587">IF(M587="","",XLOOKUP(M587,selector_05,selector_05_ids,""))</f>
        <v/>
      </c>
      <c r="M587" s="25"/>
      <c r="N587" s="23" t="str">
        <f t="array" ref="N587">IF(O587="","",XLOOKUP(O587,selector_06,selector_06_ids,""))</f>
        <v/>
      </c>
      <c r="O587" s="25"/>
      <c r="P587" s="14"/>
      <c r="AK587" s="19" t="s">
        <v>68</v>
      </c>
      <c r="AL587" s="19" t="s">
        <v>68</v>
      </c>
    </row>
    <row r="588">
      <c r="A588" s="14"/>
      <c r="B588" s="14"/>
      <c r="C588" s="23" t="str">
        <f t="array" ref="C588">IF(D588="","",XLOOKUP(D588,selector_23,selector_23_ids,""))</f>
        <v/>
      </c>
      <c r="D588" s="25"/>
      <c r="E588" s="32"/>
      <c r="F588" s="14"/>
      <c r="G588" s="14"/>
      <c r="H588" s="14"/>
      <c r="I588" s="14"/>
      <c r="J588" s="14"/>
      <c r="K588" s="14"/>
      <c r="L588" s="23" t="str">
        <f t="array" ref="L588">IF(M588="","",XLOOKUP(M588,selector_05,selector_05_ids,""))</f>
        <v/>
      </c>
      <c r="M588" s="25"/>
      <c r="N588" s="23" t="str">
        <f t="array" ref="N588">IF(O588="","",XLOOKUP(O588,selector_06,selector_06_ids,""))</f>
        <v/>
      </c>
      <c r="O588" s="25"/>
      <c r="P588" s="14"/>
      <c r="AK588" s="19" t="s">
        <v>68</v>
      </c>
      <c r="AL588" s="19" t="s">
        <v>68</v>
      </c>
    </row>
    <row r="589">
      <c r="A589" s="14"/>
      <c r="B589" s="14"/>
      <c r="C589" s="23" t="str">
        <f t="array" ref="C589">IF(D589="","",XLOOKUP(D589,selector_23,selector_23_ids,""))</f>
        <v/>
      </c>
      <c r="D589" s="25"/>
      <c r="E589" s="32"/>
      <c r="F589" s="14"/>
      <c r="G589" s="14"/>
      <c r="H589" s="14"/>
      <c r="I589" s="14"/>
      <c r="J589" s="14"/>
      <c r="K589" s="14"/>
      <c r="L589" s="23" t="str">
        <f t="array" ref="L589">IF(M589="","",XLOOKUP(M589,selector_05,selector_05_ids,""))</f>
        <v/>
      </c>
      <c r="M589" s="25"/>
      <c r="N589" s="23" t="str">
        <f t="array" ref="N589">IF(O589="","",XLOOKUP(O589,selector_06,selector_06_ids,""))</f>
        <v/>
      </c>
      <c r="O589" s="25"/>
      <c r="P589" s="14"/>
      <c r="AK589" s="19" t="s">
        <v>68</v>
      </c>
      <c r="AL589" s="19" t="s">
        <v>68</v>
      </c>
    </row>
    <row r="590">
      <c r="A590" s="14"/>
      <c r="B590" s="14"/>
      <c r="C590" s="23" t="str">
        <f t="array" ref="C590">IF(D590="","",XLOOKUP(D590,selector_23,selector_23_ids,""))</f>
        <v/>
      </c>
      <c r="D590" s="25"/>
      <c r="E590" s="32"/>
      <c r="F590" s="14"/>
      <c r="G590" s="14"/>
      <c r="H590" s="14"/>
      <c r="I590" s="14"/>
      <c r="J590" s="14"/>
      <c r="K590" s="14"/>
      <c r="L590" s="23" t="str">
        <f t="array" ref="L590">IF(M590="","",XLOOKUP(M590,selector_05,selector_05_ids,""))</f>
        <v/>
      </c>
      <c r="M590" s="25"/>
      <c r="N590" s="23" t="str">
        <f t="array" ref="N590">IF(O590="","",XLOOKUP(O590,selector_06,selector_06_ids,""))</f>
        <v/>
      </c>
      <c r="O590" s="25"/>
      <c r="P590" s="14"/>
      <c r="AK590" s="19" t="s">
        <v>68</v>
      </c>
      <c r="AL590" s="19" t="s">
        <v>68</v>
      </c>
    </row>
    <row r="591">
      <c r="A591" s="14"/>
      <c r="B591" s="14"/>
      <c r="C591" s="23" t="str">
        <f t="array" ref="C591">IF(D591="","",XLOOKUP(D591,selector_23,selector_23_ids,""))</f>
        <v/>
      </c>
      <c r="D591" s="25"/>
      <c r="E591" s="32"/>
      <c r="F591" s="14"/>
      <c r="G591" s="14"/>
      <c r="H591" s="14"/>
      <c r="I591" s="14"/>
      <c r="J591" s="14"/>
      <c r="K591" s="14"/>
      <c r="L591" s="23" t="str">
        <f t="array" ref="L591">IF(M591="","",XLOOKUP(M591,selector_05,selector_05_ids,""))</f>
        <v/>
      </c>
      <c r="M591" s="25"/>
      <c r="N591" s="23" t="str">
        <f t="array" ref="N591">IF(O591="","",XLOOKUP(O591,selector_06,selector_06_ids,""))</f>
        <v/>
      </c>
      <c r="O591" s="25"/>
      <c r="P591" s="14"/>
      <c r="AK591" s="19" t="s">
        <v>68</v>
      </c>
      <c r="AL591" s="19" t="s">
        <v>68</v>
      </c>
    </row>
    <row r="592">
      <c r="A592" s="14"/>
      <c r="B592" s="14"/>
      <c r="C592" s="23" t="str">
        <f t="array" ref="C592">IF(D592="","",XLOOKUP(D592,selector_23,selector_23_ids,""))</f>
        <v/>
      </c>
      <c r="D592" s="25"/>
      <c r="E592" s="32"/>
      <c r="F592" s="14"/>
      <c r="G592" s="14"/>
      <c r="H592" s="14"/>
      <c r="I592" s="14"/>
      <c r="J592" s="14"/>
      <c r="K592" s="14"/>
      <c r="L592" s="23" t="str">
        <f t="array" ref="L592">IF(M592="","",XLOOKUP(M592,selector_05,selector_05_ids,""))</f>
        <v/>
      </c>
      <c r="M592" s="25"/>
      <c r="N592" s="23" t="str">
        <f t="array" ref="N592">IF(O592="","",XLOOKUP(O592,selector_06,selector_06_ids,""))</f>
        <v/>
      </c>
      <c r="O592" s="25"/>
      <c r="P592" s="14"/>
      <c r="AK592" s="19" t="s">
        <v>68</v>
      </c>
      <c r="AL592" s="19" t="s">
        <v>68</v>
      </c>
    </row>
    <row r="593">
      <c r="A593" s="14"/>
      <c r="B593" s="14"/>
      <c r="C593" s="23" t="str">
        <f t="array" ref="C593">IF(D593="","",XLOOKUP(D593,selector_23,selector_23_ids,""))</f>
        <v/>
      </c>
      <c r="D593" s="25"/>
      <c r="E593" s="32"/>
      <c r="F593" s="14"/>
      <c r="G593" s="14"/>
      <c r="H593" s="14"/>
      <c r="I593" s="14"/>
      <c r="J593" s="14"/>
      <c r="K593" s="14"/>
      <c r="L593" s="23" t="str">
        <f t="array" ref="L593">IF(M593="","",XLOOKUP(M593,selector_05,selector_05_ids,""))</f>
        <v/>
      </c>
      <c r="M593" s="25"/>
      <c r="N593" s="23" t="str">
        <f t="array" ref="N593">IF(O593="","",XLOOKUP(O593,selector_06,selector_06_ids,""))</f>
        <v/>
      </c>
      <c r="O593" s="25"/>
      <c r="P593" s="14"/>
      <c r="AK593" s="19" t="s">
        <v>68</v>
      </c>
      <c r="AL593" s="19" t="s">
        <v>68</v>
      </c>
    </row>
    <row r="594">
      <c r="A594" s="14"/>
      <c r="B594" s="14"/>
      <c r="C594" s="23" t="str">
        <f t="array" ref="C594">IF(D594="","",XLOOKUP(D594,selector_23,selector_23_ids,""))</f>
        <v/>
      </c>
      <c r="D594" s="25"/>
      <c r="E594" s="32"/>
      <c r="F594" s="14"/>
      <c r="G594" s="14"/>
      <c r="H594" s="14"/>
      <c r="I594" s="14"/>
      <c r="J594" s="14"/>
      <c r="K594" s="14"/>
      <c r="L594" s="23" t="str">
        <f t="array" ref="L594">IF(M594="","",XLOOKUP(M594,selector_05,selector_05_ids,""))</f>
        <v/>
      </c>
      <c r="M594" s="25"/>
      <c r="N594" s="23" t="str">
        <f t="array" ref="N594">IF(O594="","",XLOOKUP(O594,selector_06,selector_06_ids,""))</f>
        <v/>
      </c>
      <c r="O594" s="25"/>
      <c r="P594" s="14"/>
      <c r="AK594" s="19" t="s">
        <v>68</v>
      </c>
      <c r="AL594" s="19" t="s">
        <v>68</v>
      </c>
    </row>
    <row r="595">
      <c r="A595" s="14"/>
      <c r="B595" s="14"/>
      <c r="C595" s="23" t="str">
        <f t="array" ref="C595">IF(D595="","",XLOOKUP(D595,selector_23,selector_23_ids,""))</f>
        <v/>
      </c>
      <c r="D595" s="25"/>
      <c r="E595" s="32"/>
      <c r="F595" s="14"/>
      <c r="G595" s="14"/>
      <c r="H595" s="14"/>
      <c r="I595" s="14"/>
      <c r="J595" s="14"/>
      <c r="K595" s="14"/>
      <c r="L595" s="23" t="str">
        <f t="array" ref="L595">IF(M595="","",XLOOKUP(M595,selector_05,selector_05_ids,""))</f>
        <v/>
      </c>
      <c r="M595" s="25"/>
      <c r="N595" s="23" t="str">
        <f t="array" ref="N595">IF(O595="","",XLOOKUP(O595,selector_06,selector_06_ids,""))</f>
        <v/>
      </c>
      <c r="O595" s="25"/>
      <c r="P595" s="14"/>
      <c r="AK595" s="19" t="s">
        <v>68</v>
      </c>
      <c r="AL595" s="19" t="s">
        <v>68</v>
      </c>
    </row>
    <row r="596">
      <c r="A596" s="14"/>
      <c r="B596" s="14"/>
      <c r="C596" s="23" t="str">
        <f t="array" ref="C596">IF(D596="","",XLOOKUP(D596,selector_23,selector_23_ids,""))</f>
        <v/>
      </c>
      <c r="D596" s="25"/>
      <c r="E596" s="32"/>
      <c r="F596" s="14"/>
      <c r="G596" s="14"/>
      <c r="H596" s="14"/>
      <c r="I596" s="14"/>
      <c r="J596" s="14"/>
      <c r="K596" s="14"/>
      <c r="L596" s="23" t="str">
        <f t="array" ref="L596">IF(M596="","",XLOOKUP(M596,selector_05,selector_05_ids,""))</f>
        <v/>
      </c>
      <c r="M596" s="25"/>
      <c r="N596" s="23" t="str">
        <f t="array" ref="N596">IF(O596="","",XLOOKUP(O596,selector_06,selector_06_ids,""))</f>
        <v/>
      </c>
      <c r="O596" s="25"/>
      <c r="P596" s="14"/>
      <c r="AK596" s="19" t="s">
        <v>68</v>
      </c>
      <c r="AL596" s="19" t="s">
        <v>68</v>
      </c>
    </row>
    <row r="597">
      <c r="A597" s="14"/>
      <c r="B597" s="14"/>
      <c r="C597" s="23" t="str">
        <f t="array" ref="C597">IF(D597="","",XLOOKUP(D597,selector_23,selector_23_ids,""))</f>
        <v/>
      </c>
      <c r="D597" s="25"/>
      <c r="E597" s="32"/>
      <c r="F597" s="14"/>
      <c r="G597" s="14"/>
      <c r="H597" s="14"/>
      <c r="I597" s="14"/>
      <c r="J597" s="14"/>
      <c r="K597" s="14"/>
      <c r="L597" s="23" t="str">
        <f t="array" ref="L597">IF(M597="","",XLOOKUP(M597,selector_05,selector_05_ids,""))</f>
        <v/>
      </c>
      <c r="M597" s="25"/>
      <c r="N597" s="23" t="str">
        <f t="array" ref="N597">IF(O597="","",XLOOKUP(O597,selector_06,selector_06_ids,""))</f>
        <v/>
      </c>
      <c r="O597" s="25"/>
      <c r="P597" s="14"/>
      <c r="AK597" s="19" t="s">
        <v>68</v>
      </c>
      <c r="AL597" s="19" t="s">
        <v>68</v>
      </c>
    </row>
    <row r="598">
      <c r="A598" s="14"/>
      <c r="B598" s="14"/>
      <c r="C598" s="23" t="str">
        <f t="array" ref="C598">IF(D598="","",XLOOKUP(D598,selector_23,selector_23_ids,""))</f>
        <v/>
      </c>
      <c r="D598" s="25"/>
      <c r="E598" s="32"/>
      <c r="F598" s="14"/>
      <c r="G598" s="14"/>
      <c r="H598" s="14"/>
      <c r="I598" s="14"/>
      <c r="J598" s="14"/>
      <c r="K598" s="14"/>
      <c r="L598" s="23" t="str">
        <f t="array" ref="L598">IF(M598="","",XLOOKUP(M598,selector_05,selector_05_ids,""))</f>
        <v/>
      </c>
      <c r="M598" s="25"/>
      <c r="N598" s="23" t="str">
        <f t="array" ref="N598">IF(O598="","",XLOOKUP(O598,selector_06,selector_06_ids,""))</f>
        <v/>
      </c>
      <c r="O598" s="25"/>
      <c r="P598" s="14"/>
      <c r="AK598" s="19" t="s">
        <v>68</v>
      </c>
      <c r="AL598" s="19" t="s">
        <v>68</v>
      </c>
    </row>
    <row r="599">
      <c r="A599" s="14"/>
      <c r="B599" s="14"/>
      <c r="C599" s="23" t="str">
        <f t="array" ref="C599">IF(D599="","",XLOOKUP(D599,selector_23,selector_23_ids,""))</f>
        <v/>
      </c>
      <c r="D599" s="25"/>
      <c r="E599" s="32"/>
      <c r="F599" s="14"/>
      <c r="G599" s="14"/>
      <c r="H599" s="14"/>
      <c r="I599" s="14"/>
      <c r="J599" s="14"/>
      <c r="K599" s="14"/>
      <c r="L599" s="23" t="str">
        <f t="array" ref="L599">IF(M599="","",XLOOKUP(M599,selector_05,selector_05_ids,""))</f>
        <v/>
      </c>
      <c r="M599" s="25"/>
      <c r="N599" s="23" t="str">
        <f t="array" ref="N599">IF(O599="","",XLOOKUP(O599,selector_06,selector_06_ids,""))</f>
        <v/>
      </c>
      <c r="O599" s="25"/>
      <c r="P599" s="14"/>
      <c r="AK599" s="19" t="s">
        <v>68</v>
      </c>
      <c r="AL599" s="19" t="s">
        <v>68</v>
      </c>
    </row>
    <row r="600">
      <c r="A600" s="14"/>
      <c r="B600" s="14"/>
      <c r="C600" s="23" t="str">
        <f t="array" ref="C600">IF(D600="","",XLOOKUP(D600,selector_23,selector_23_ids,""))</f>
        <v/>
      </c>
      <c r="D600" s="25"/>
      <c r="E600" s="32"/>
      <c r="F600" s="14"/>
      <c r="G600" s="14"/>
      <c r="H600" s="14"/>
      <c r="I600" s="14"/>
      <c r="J600" s="14"/>
      <c r="K600" s="14"/>
      <c r="L600" s="23" t="str">
        <f t="array" ref="L600">IF(M600="","",XLOOKUP(M600,selector_05,selector_05_ids,""))</f>
        <v/>
      </c>
      <c r="M600" s="25"/>
      <c r="N600" s="23" t="str">
        <f t="array" ref="N600">IF(O600="","",XLOOKUP(O600,selector_06,selector_06_ids,""))</f>
        <v/>
      </c>
      <c r="O600" s="25"/>
      <c r="P600" s="14"/>
      <c r="AK600" s="19" t="s">
        <v>68</v>
      </c>
      <c r="AL600" s="19" t="s">
        <v>68</v>
      </c>
    </row>
    <row r="601">
      <c r="A601" s="14"/>
      <c r="B601" s="14"/>
      <c r="C601" s="23" t="str">
        <f t="array" ref="C601">IF(D601="","",XLOOKUP(D601,selector_23,selector_23_ids,""))</f>
        <v/>
      </c>
      <c r="D601" s="25"/>
      <c r="E601" s="32"/>
      <c r="F601" s="14"/>
      <c r="G601" s="14"/>
      <c r="H601" s="14"/>
      <c r="I601" s="14"/>
      <c r="J601" s="14"/>
      <c r="K601" s="14"/>
      <c r="L601" s="23" t="str">
        <f t="array" ref="L601">IF(M601="","",XLOOKUP(M601,selector_05,selector_05_ids,""))</f>
        <v/>
      </c>
      <c r="M601" s="25"/>
      <c r="N601" s="23" t="str">
        <f t="array" ref="N601">IF(O601="","",XLOOKUP(O601,selector_06,selector_06_ids,""))</f>
        <v/>
      </c>
      <c r="O601" s="25"/>
      <c r="P601" s="14"/>
      <c r="AK601" s="19" t="s">
        <v>68</v>
      </c>
      <c r="AL601" s="19" t="s">
        <v>68</v>
      </c>
    </row>
    <row r="602">
      <c r="A602" s="14"/>
      <c r="B602" s="14"/>
      <c r="C602" s="23" t="str">
        <f t="array" ref="C602">IF(D602="","",XLOOKUP(D602,selector_23,selector_23_ids,""))</f>
        <v/>
      </c>
      <c r="D602" s="25"/>
      <c r="E602" s="32"/>
      <c r="F602" s="14"/>
      <c r="G602" s="14"/>
      <c r="H602" s="14"/>
      <c r="I602" s="14"/>
      <c r="J602" s="14"/>
      <c r="K602" s="14"/>
      <c r="L602" s="23" t="str">
        <f t="array" ref="L602">IF(M602="","",XLOOKUP(M602,selector_05,selector_05_ids,""))</f>
        <v/>
      </c>
      <c r="M602" s="25"/>
      <c r="N602" s="23" t="str">
        <f t="array" ref="N602">IF(O602="","",XLOOKUP(O602,selector_06,selector_06_ids,""))</f>
        <v/>
      </c>
      <c r="O602" s="25"/>
      <c r="P602" s="14"/>
      <c r="AK602" s="19" t="s">
        <v>68</v>
      </c>
      <c r="AL602" s="19" t="s">
        <v>68</v>
      </c>
    </row>
    <row r="603">
      <c r="A603" s="14"/>
      <c r="B603" s="14"/>
      <c r="C603" s="23" t="str">
        <f t="array" ref="C603">IF(D603="","",XLOOKUP(D603,selector_23,selector_23_ids,""))</f>
        <v/>
      </c>
      <c r="D603" s="25"/>
      <c r="E603" s="32"/>
      <c r="F603" s="14"/>
      <c r="G603" s="14"/>
      <c r="H603" s="14"/>
      <c r="I603" s="14"/>
      <c r="J603" s="14"/>
      <c r="K603" s="14"/>
      <c r="L603" s="23" t="str">
        <f t="array" ref="L603">IF(M603="","",XLOOKUP(M603,selector_05,selector_05_ids,""))</f>
        <v/>
      </c>
      <c r="M603" s="25"/>
      <c r="N603" s="23" t="str">
        <f t="array" ref="N603">IF(O603="","",XLOOKUP(O603,selector_06,selector_06_ids,""))</f>
        <v/>
      </c>
      <c r="O603" s="25"/>
      <c r="P603" s="14"/>
      <c r="AK603" s="19" t="s">
        <v>68</v>
      </c>
      <c r="AL603" s="19" t="s">
        <v>68</v>
      </c>
    </row>
    <row r="604">
      <c r="A604" s="14"/>
      <c r="B604" s="14"/>
      <c r="C604" s="23" t="str">
        <f t="array" ref="C604">IF(D604="","",XLOOKUP(D604,selector_23,selector_23_ids,""))</f>
        <v/>
      </c>
      <c r="D604" s="25"/>
      <c r="E604" s="32"/>
      <c r="F604" s="14"/>
      <c r="G604" s="14"/>
      <c r="H604" s="14"/>
      <c r="I604" s="14"/>
      <c r="J604" s="14"/>
      <c r="K604" s="14"/>
      <c r="L604" s="23" t="str">
        <f t="array" ref="L604">IF(M604="","",XLOOKUP(M604,selector_05,selector_05_ids,""))</f>
        <v/>
      </c>
      <c r="M604" s="25"/>
      <c r="N604" s="23" t="str">
        <f t="array" ref="N604">IF(O604="","",XLOOKUP(O604,selector_06,selector_06_ids,""))</f>
        <v/>
      </c>
      <c r="O604" s="25"/>
      <c r="P604" s="14"/>
      <c r="AK604" s="19" t="s">
        <v>68</v>
      </c>
      <c r="AL604" s="19" t="s">
        <v>68</v>
      </c>
    </row>
    <row r="605">
      <c r="A605" s="14"/>
      <c r="B605" s="14"/>
      <c r="C605" s="23" t="str">
        <f t="array" ref="C605">IF(D605="","",XLOOKUP(D605,selector_23,selector_23_ids,""))</f>
        <v/>
      </c>
      <c r="D605" s="25"/>
      <c r="E605" s="32"/>
      <c r="F605" s="14"/>
      <c r="G605" s="14"/>
      <c r="H605" s="14"/>
      <c r="I605" s="14"/>
      <c r="J605" s="14"/>
      <c r="K605" s="14"/>
      <c r="L605" s="23" t="str">
        <f t="array" ref="L605">IF(M605="","",XLOOKUP(M605,selector_05,selector_05_ids,""))</f>
        <v/>
      </c>
      <c r="M605" s="25"/>
      <c r="N605" s="23" t="str">
        <f t="array" ref="N605">IF(O605="","",XLOOKUP(O605,selector_06,selector_06_ids,""))</f>
        <v/>
      </c>
      <c r="O605" s="25"/>
      <c r="P605" s="14"/>
      <c r="AK605" s="19" t="s">
        <v>68</v>
      </c>
      <c r="AL605" s="19" t="s">
        <v>68</v>
      </c>
    </row>
    <row r="606">
      <c r="A606" s="14"/>
      <c r="B606" s="14"/>
      <c r="C606" s="23" t="str">
        <f t="array" ref="C606">IF(D606="","",XLOOKUP(D606,selector_23,selector_23_ids,""))</f>
        <v/>
      </c>
      <c r="D606" s="25"/>
      <c r="E606" s="32"/>
      <c r="F606" s="14"/>
      <c r="G606" s="14"/>
      <c r="H606" s="14"/>
      <c r="I606" s="14"/>
      <c r="J606" s="14"/>
      <c r="K606" s="14"/>
      <c r="L606" s="23" t="str">
        <f t="array" ref="L606">IF(M606="","",XLOOKUP(M606,selector_05,selector_05_ids,""))</f>
        <v/>
      </c>
      <c r="M606" s="25"/>
      <c r="N606" s="23" t="str">
        <f t="array" ref="N606">IF(O606="","",XLOOKUP(O606,selector_06,selector_06_ids,""))</f>
        <v/>
      </c>
      <c r="O606" s="25"/>
      <c r="P606" s="14"/>
      <c r="AK606" s="19" t="s">
        <v>68</v>
      </c>
      <c r="AL606" s="19" t="s">
        <v>68</v>
      </c>
    </row>
    <row r="607">
      <c r="A607" s="14"/>
      <c r="B607" s="14"/>
      <c r="C607" s="23" t="str">
        <f t="array" ref="C607">IF(D607="","",XLOOKUP(D607,selector_23,selector_23_ids,""))</f>
        <v/>
      </c>
      <c r="D607" s="25"/>
      <c r="E607" s="32"/>
      <c r="F607" s="14"/>
      <c r="G607" s="14"/>
      <c r="H607" s="14"/>
      <c r="I607" s="14"/>
      <c r="J607" s="14"/>
      <c r="K607" s="14"/>
      <c r="L607" s="23" t="str">
        <f t="array" ref="L607">IF(M607="","",XLOOKUP(M607,selector_05,selector_05_ids,""))</f>
        <v/>
      </c>
      <c r="M607" s="25"/>
      <c r="N607" s="23" t="str">
        <f t="array" ref="N607">IF(O607="","",XLOOKUP(O607,selector_06,selector_06_ids,""))</f>
        <v/>
      </c>
      <c r="O607" s="25"/>
      <c r="P607" s="14"/>
      <c r="AK607" s="19" t="s">
        <v>68</v>
      </c>
      <c r="AL607" s="19" t="s">
        <v>68</v>
      </c>
    </row>
    <row r="608">
      <c r="A608" s="14"/>
      <c r="B608" s="14"/>
      <c r="C608" s="23" t="str">
        <f t="array" ref="C608">IF(D608="","",XLOOKUP(D608,selector_23,selector_23_ids,""))</f>
        <v/>
      </c>
      <c r="D608" s="25"/>
      <c r="E608" s="32"/>
      <c r="F608" s="14"/>
      <c r="G608" s="14"/>
      <c r="H608" s="14"/>
      <c r="I608" s="14"/>
      <c r="J608" s="14"/>
      <c r="K608" s="14"/>
      <c r="L608" s="23" t="str">
        <f t="array" ref="L608">IF(M608="","",XLOOKUP(M608,selector_05,selector_05_ids,""))</f>
        <v/>
      </c>
      <c r="M608" s="25"/>
      <c r="N608" s="23" t="str">
        <f t="array" ref="N608">IF(O608="","",XLOOKUP(O608,selector_06,selector_06_ids,""))</f>
        <v/>
      </c>
      <c r="O608" s="25"/>
      <c r="P608" s="14"/>
      <c r="AK608" s="19" t="s">
        <v>68</v>
      </c>
      <c r="AL608" s="19" t="s">
        <v>68</v>
      </c>
    </row>
    <row r="609">
      <c r="A609" s="14"/>
      <c r="B609" s="14"/>
      <c r="C609" s="23" t="str">
        <f t="array" ref="C609">IF(D609="","",XLOOKUP(D609,selector_23,selector_23_ids,""))</f>
        <v/>
      </c>
      <c r="D609" s="25"/>
      <c r="E609" s="32"/>
      <c r="F609" s="14"/>
      <c r="G609" s="14"/>
      <c r="H609" s="14"/>
      <c r="I609" s="14"/>
      <c r="J609" s="14"/>
      <c r="K609" s="14"/>
      <c r="L609" s="23" t="str">
        <f t="array" ref="L609">IF(M609="","",XLOOKUP(M609,selector_05,selector_05_ids,""))</f>
        <v/>
      </c>
      <c r="M609" s="25"/>
      <c r="N609" s="23" t="str">
        <f t="array" ref="N609">IF(O609="","",XLOOKUP(O609,selector_06,selector_06_ids,""))</f>
        <v/>
      </c>
      <c r="O609" s="25"/>
      <c r="P609" s="14"/>
      <c r="AK609" s="19" t="s">
        <v>68</v>
      </c>
      <c r="AL609" s="19" t="s">
        <v>68</v>
      </c>
    </row>
    <row r="610">
      <c r="A610" s="14"/>
      <c r="B610" s="14"/>
      <c r="C610" s="23" t="str">
        <f t="array" ref="C610">IF(D610="","",XLOOKUP(D610,selector_23,selector_23_ids,""))</f>
        <v/>
      </c>
      <c r="D610" s="25"/>
      <c r="E610" s="32"/>
      <c r="F610" s="14"/>
      <c r="G610" s="14"/>
      <c r="H610" s="14"/>
      <c r="I610" s="14"/>
      <c r="J610" s="14"/>
      <c r="K610" s="14"/>
      <c r="L610" s="23" t="str">
        <f t="array" ref="L610">IF(M610="","",XLOOKUP(M610,selector_05,selector_05_ids,""))</f>
        <v/>
      </c>
      <c r="M610" s="25"/>
      <c r="N610" s="23" t="str">
        <f t="array" ref="N610">IF(O610="","",XLOOKUP(O610,selector_06,selector_06_ids,""))</f>
        <v/>
      </c>
      <c r="O610" s="25"/>
      <c r="P610" s="14"/>
      <c r="AK610" s="19" t="s">
        <v>68</v>
      </c>
      <c r="AL610" s="19" t="s">
        <v>68</v>
      </c>
    </row>
    <row r="611">
      <c r="A611" s="14"/>
      <c r="B611" s="14"/>
      <c r="C611" s="23" t="str">
        <f t="array" ref="C611">IF(D611="","",XLOOKUP(D611,selector_23,selector_23_ids,""))</f>
        <v/>
      </c>
      <c r="D611" s="25"/>
      <c r="E611" s="32"/>
      <c r="F611" s="14"/>
      <c r="G611" s="14"/>
      <c r="H611" s="14"/>
      <c r="I611" s="14"/>
      <c r="J611" s="14"/>
      <c r="K611" s="14"/>
      <c r="L611" s="23" t="str">
        <f t="array" ref="L611">IF(M611="","",XLOOKUP(M611,selector_05,selector_05_ids,""))</f>
        <v/>
      </c>
      <c r="M611" s="25"/>
      <c r="N611" s="23" t="str">
        <f t="array" ref="N611">IF(O611="","",XLOOKUP(O611,selector_06,selector_06_ids,""))</f>
        <v/>
      </c>
      <c r="O611" s="25"/>
      <c r="P611" s="14"/>
      <c r="AK611" s="19" t="s">
        <v>68</v>
      </c>
      <c r="AL611" s="19" t="s">
        <v>68</v>
      </c>
    </row>
    <row r="612">
      <c r="A612" s="14"/>
      <c r="B612" s="14"/>
      <c r="C612" s="23" t="str">
        <f t="array" ref="C612">IF(D612="","",XLOOKUP(D612,selector_23,selector_23_ids,""))</f>
        <v/>
      </c>
      <c r="D612" s="25"/>
      <c r="E612" s="32"/>
      <c r="F612" s="14"/>
      <c r="G612" s="14"/>
      <c r="H612" s="14"/>
      <c r="I612" s="14"/>
      <c r="J612" s="14"/>
      <c r="K612" s="14"/>
      <c r="L612" s="23" t="str">
        <f t="array" ref="L612">IF(M612="","",XLOOKUP(M612,selector_05,selector_05_ids,""))</f>
        <v/>
      </c>
      <c r="M612" s="25"/>
      <c r="N612" s="23" t="str">
        <f t="array" ref="N612">IF(O612="","",XLOOKUP(O612,selector_06,selector_06_ids,""))</f>
        <v/>
      </c>
      <c r="O612" s="25"/>
      <c r="P612" s="14"/>
      <c r="AK612" s="19" t="s">
        <v>68</v>
      </c>
      <c r="AL612" s="19" t="s">
        <v>68</v>
      </c>
    </row>
    <row r="613">
      <c r="A613" s="14"/>
      <c r="B613" s="14"/>
      <c r="C613" s="23" t="str">
        <f t="array" ref="C613">IF(D613="","",XLOOKUP(D613,selector_23,selector_23_ids,""))</f>
        <v/>
      </c>
      <c r="D613" s="25"/>
      <c r="E613" s="32"/>
      <c r="F613" s="14"/>
      <c r="G613" s="14"/>
      <c r="H613" s="14"/>
      <c r="I613" s="14"/>
      <c r="J613" s="14"/>
      <c r="K613" s="14"/>
      <c r="L613" s="23" t="str">
        <f t="array" ref="L613">IF(M613="","",XLOOKUP(M613,selector_05,selector_05_ids,""))</f>
        <v/>
      </c>
      <c r="M613" s="25"/>
      <c r="N613" s="23" t="str">
        <f t="array" ref="N613">IF(O613="","",XLOOKUP(O613,selector_06,selector_06_ids,""))</f>
        <v/>
      </c>
      <c r="O613" s="25"/>
      <c r="P613" s="14"/>
      <c r="AK613" s="19" t="s">
        <v>68</v>
      </c>
      <c r="AL613" s="19" t="s">
        <v>68</v>
      </c>
    </row>
    <row r="614">
      <c r="A614" s="14"/>
      <c r="B614" s="14"/>
      <c r="C614" s="23" t="str">
        <f t="array" ref="C614">IF(D614="","",XLOOKUP(D614,selector_23,selector_23_ids,""))</f>
        <v/>
      </c>
      <c r="D614" s="25"/>
      <c r="E614" s="32"/>
      <c r="F614" s="14"/>
      <c r="G614" s="14"/>
      <c r="H614" s="14"/>
      <c r="I614" s="14"/>
      <c r="J614" s="14"/>
      <c r="K614" s="14"/>
      <c r="L614" s="23" t="str">
        <f t="array" ref="L614">IF(M614="","",XLOOKUP(M614,selector_05,selector_05_ids,""))</f>
        <v/>
      </c>
      <c r="M614" s="25"/>
      <c r="N614" s="23" t="str">
        <f t="array" ref="N614">IF(O614="","",XLOOKUP(O614,selector_06,selector_06_ids,""))</f>
        <v/>
      </c>
      <c r="O614" s="25"/>
      <c r="P614" s="14"/>
      <c r="AK614" s="19" t="s">
        <v>68</v>
      </c>
      <c r="AL614" s="19" t="s">
        <v>68</v>
      </c>
    </row>
    <row r="615">
      <c r="A615" s="14"/>
      <c r="B615" s="14"/>
      <c r="C615" s="23" t="str">
        <f t="array" ref="C615">IF(D615="","",XLOOKUP(D615,selector_23,selector_23_ids,""))</f>
        <v/>
      </c>
      <c r="D615" s="25"/>
      <c r="E615" s="32"/>
      <c r="F615" s="14"/>
      <c r="G615" s="14"/>
      <c r="H615" s="14"/>
      <c r="I615" s="14"/>
      <c r="J615" s="14"/>
      <c r="K615" s="14"/>
      <c r="L615" s="23" t="str">
        <f t="array" ref="L615">IF(M615="","",XLOOKUP(M615,selector_05,selector_05_ids,""))</f>
        <v/>
      </c>
      <c r="M615" s="25"/>
      <c r="N615" s="23" t="str">
        <f t="array" ref="N615">IF(O615="","",XLOOKUP(O615,selector_06,selector_06_ids,""))</f>
        <v/>
      </c>
      <c r="O615" s="25"/>
      <c r="P615" s="14"/>
      <c r="AK615" s="19" t="s">
        <v>68</v>
      </c>
      <c r="AL615" s="19" t="s">
        <v>68</v>
      </c>
    </row>
    <row r="616">
      <c r="A616" s="14"/>
      <c r="B616" s="14"/>
      <c r="C616" s="23" t="str">
        <f t="array" ref="C616">IF(D616="","",XLOOKUP(D616,selector_23,selector_23_ids,""))</f>
        <v/>
      </c>
      <c r="D616" s="25"/>
      <c r="E616" s="32"/>
      <c r="F616" s="14"/>
      <c r="G616" s="14"/>
      <c r="H616" s="14"/>
      <c r="I616" s="14"/>
      <c r="J616" s="14"/>
      <c r="K616" s="14"/>
      <c r="L616" s="23" t="str">
        <f t="array" ref="L616">IF(M616="","",XLOOKUP(M616,selector_05,selector_05_ids,""))</f>
        <v/>
      </c>
      <c r="M616" s="25"/>
      <c r="N616" s="23" t="str">
        <f t="array" ref="N616">IF(O616="","",XLOOKUP(O616,selector_06,selector_06_ids,""))</f>
        <v/>
      </c>
      <c r="O616" s="25"/>
      <c r="P616" s="14"/>
      <c r="AK616" s="19" t="s">
        <v>68</v>
      </c>
      <c r="AL616" s="19" t="s">
        <v>68</v>
      </c>
    </row>
    <row r="617">
      <c r="A617" s="14"/>
      <c r="B617" s="14"/>
      <c r="C617" s="23" t="str">
        <f t="array" ref="C617">IF(D617="","",XLOOKUP(D617,selector_23,selector_23_ids,""))</f>
        <v/>
      </c>
      <c r="D617" s="25"/>
      <c r="E617" s="32"/>
      <c r="F617" s="14"/>
      <c r="G617" s="14"/>
      <c r="H617" s="14"/>
      <c r="I617" s="14"/>
      <c r="J617" s="14"/>
      <c r="K617" s="14"/>
      <c r="L617" s="23" t="str">
        <f t="array" ref="L617">IF(M617="","",XLOOKUP(M617,selector_05,selector_05_ids,""))</f>
        <v/>
      </c>
      <c r="M617" s="25"/>
      <c r="N617" s="23" t="str">
        <f t="array" ref="N617">IF(O617="","",XLOOKUP(O617,selector_06,selector_06_ids,""))</f>
        <v/>
      </c>
      <c r="O617" s="25"/>
      <c r="P617" s="14"/>
      <c r="AK617" s="19" t="s">
        <v>68</v>
      </c>
      <c r="AL617" s="19" t="s">
        <v>68</v>
      </c>
    </row>
    <row r="618">
      <c r="A618" s="14"/>
      <c r="B618" s="14"/>
      <c r="C618" s="23" t="str">
        <f t="array" ref="C618">IF(D618="","",XLOOKUP(D618,selector_23,selector_23_ids,""))</f>
        <v/>
      </c>
      <c r="D618" s="25"/>
      <c r="E618" s="32"/>
      <c r="F618" s="14"/>
      <c r="G618" s="14"/>
      <c r="H618" s="14"/>
      <c r="I618" s="14"/>
      <c r="J618" s="14"/>
      <c r="K618" s="14"/>
      <c r="L618" s="23" t="str">
        <f t="array" ref="L618">IF(M618="","",XLOOKUP(M618,selector_05,selector_05_ids,""))</f>
        <v/>
      </c>
      <c r="M618" s="25"/>
      <c r="N618" s="23" t="str">
        <f t="array" ref="N618">IF(O618="","",XLOOKUP(O618,selector_06,selector_06_ids,""))</f>
        <v/>
      </c>
      <c r="O618" s="25"/>
      <c r="P618" s="14"/>
      <c r="AK618" s="19" t="s">
        <v>68</v>
      </c>
      <c r="AL618" s="19" t="s">
        <v>68</v>
      </c>
    </row>
    <row r="619">
      <c r="A619" s="14"/>
      <c r="B619" s="14"/>
      <c r="C619" s="23" t="str">
        <f t="array" ref="C619">IF(D619="","",XLOOKUP(D619,selector_23,selector_23_ids,""))</f>
        <v/>
      </c>
      <c r="D619" s="25"/>
      <c r="E619" s="32"/>
      <c r="F619" s="14"/>
      <c r="G619" s="14"/>
      <c r="H619" s="14"/>
      <c r="I619" s="14"/>
      <c r="J619" s="14"/>
      <c r="K619" s="14"/>
      <c r="L619" s="23" t="str">
        <f t="array" ref="L619">IF(M619="","",XLOOKUP(M619,selector_05,selector_05_ids,""))</f>
        <v/>
      </c>
      <c r="M619" s="25"/>
      <c r="N619" s="23" t="str">
        <f t="array" ref="N619">IF(O619="","",XLOOKUP(O619,selector_06,selector_06_ids,""))</f>
        <v/>
      </c>
      <c r="O619" s="25"/>
      <c r="P619" s="14"/>
      <c r="AK619" s="19" t="s">
        <v>68</v>
      </c>
      <c r="AL619" s="19" t="s">
        <v>68</v>
      </c>
    </row>
    <row r="620">
      <c r="A620" s="14"/>
      <c r="B620" s="14"/>
      <c r="C620" s="23" t="str">
        <f t="array" ref="C620">IF(D620="","",XLOOKUP(D620,selector_23,selector_23_ids,""))</f>
        <v/>
      </c>
      <c r="D620" s="25"/>
      <c r="E620" s="32"/>
      <c r="F620" s="14"/>
      <c r="G620" s="14"/>
      <c r="H620" s="14"/>
      <c r="I620" s="14"/>
      <c r="J620" s="14"/>
      <c r="K620" s="14"/>
      <c r="L620" s="23" t="str">
        <f t="array" ref="L620">IF(M620="","",XLOOKUP(M620,selector_05,selector_05_ids,""))</f>
        <v/>
      </c>
      <c r="M620" s="25"/>
      <c r="N620" s="23" t="str">
        <f t="array" ref="N620">IF(O620="","",XLOOKUP(O620,selector_06,selector_06_ids,""))</f>
        <v/>
      </c>
      <c r="O620" s="25"/>
      <c r="P620" s="14"/>
      <c r="AK620" s="19" t="s">
        <v>68</v>
      </c>
      <c r="AL620" s="19" t="s">
        <v>68</v>
      </c>
    </row>
    <row r="621">
      <c r="A621" s="14"/>
      <c r="B621" s="14"/>
      <c r="C621" s="23" t="str">
        <f t="array" ref="C621">IF(D621="","",XLOOKUP(D621,selector_23,selector_23_ids,""))</f>
        <v/>
      </c>
      <c r="D621" s="25"/>
      <c r="E621" s="32"/>
      <c r="F621" s="14"/>
      <c r="G621" s="14"/>
      <c r="H621" s="14"/>
      <c r="I621" s="14"/>
      <c r="J621" s="14"/>
      <c r="K621" s="14"/>
      <c r="L621" s="23" t="str">
        <f t="array" ref="L621">IF(M621="","",XLOOKUP(M621,selector_05,selector_05_ids,""))</f>
        <v/>
      </c>
      <c r="M621" s="25"/>
      <c r="N621" s="23" t="str">
        <f t="array" ref="N621">IF(O621="","",XLOOKUP(O621,selector_06,selector_06_ids,""))</f>
        <v/>
      </c>
      <c r="O621" s="25"/>
      <c r="P621" s="14"/>
      <c r="AK621" s="19" t="s">
        <v>68</v>
      </c>
      <c r="AL621" s="19" t="s">
        <v>68</v>
      </c>
    </row>
    <row r="622">
      <c r="A622" s="14"/>
      <c r="B622" s="14"/>
      <c r="C622" s="23" t="str">
        <f t="array" ref="C622">IF(D622="","",XLOOKUP(D622,selector_23,selector_23_ids,""))</f>
        <v/>
      </c>
      <c r="D622" s="25"/>
      <c r="E622" s="32"/>
      <c r="F622" s="14"/>
      <c r="G622" s="14"/>
      <c r="H622" s="14"/>
      <c r="I622" s="14"/>
      <c r="J622" s="14"/>
      <c r="K622" s="14"/>
      <c r="L622" s="23" t="str">
        <f t="array" ref="L622">IF(M622="","",XLOOKUP(M622,selector_05,selector_05_ids,""))</f>
        <v/>
      </c>
      <c r="M622" s="25"/>
      <c r="N622" s="23" t="str">
        <f t="array" ref="N622">IF(O622="","",XLOOKUP(O622,selector_06,selector_06_ids,""))</f>
        <v/>
      </c>
      <c r="O622" s="25"/>
      <c r="P622" s="14"/>
      <c r="AK622" s="19" t="s">
        <v>68</v>
      </c>
      <c r="AL622" s="19" t="s">
        <v>68</v>
      </c>
    </row>
    <row r="623">
      <c r="A623" s="14"/>
      <c r="B623" s="14"/>
      <c r="C623" s="23" t="str">
        <f t="array" ref="C623">IF(D623="","",XLOOKUP(D623,selector_23,selector_23_ids,""))</f>
        <v/>
      </c>
      <c r="D623" s="25"/>
      <c r="E623" s="32"/>
      <c r="F623" s="14"/>
      <c r="G623" s="14"/>
      <c r="H623" s="14"/>
      <c r="I623" s="14"/>
      <c r="J623" s="14"/>
      <c r="K623" s="14"/>
      <c r="L623" s="23" t="str">
        <f t="array" ref="L623">IF(M623="","",XLOOKUP(M623,selector_05,selector_05_ids,""))</f>
        <v/>
      </c>
      <c r="M623" s="25"/>
      <c r="N623" s="23" t="str">
        <f t="array" ref="N623">IF(O623="","",XLOOKUP(O623,selector_06,selector_06_ids,""))</f>
        <v/>
      </c>
      <c r="O623" s="25"/>
      <c r="P623" s="14"/>
      <c r="AK623" s="19" t="s">
        <v>68</v>
      </c>
      <c r="AL623" s="19" t="s">
        <v>68</v>
      </c>
    </row>
    <row r="624">
      <c r="A624" s="14"/>
      <c r="B624" s="14"/>
      <c r="C624" s="23" t="str">
        <f t="array" ref="C624">IF(D624="","",XLOOKUP(D624,selector_23,selector_23_ids,""))</f>
        <v/>
      </c>
      <c r="D624" s="25"/>
      <c r="E624" s="32"/>
      <c r="F624" s="14"/>
      <c r="G624" s="14"/>
      <c r="H624" s="14"/>
      <c r="I624" s="14"/>
      <c r="J624" s="14"/>
      <c r="K624" s="14"/>
      <c r="L624" s="23" t="str">
        <f t="array" ref="L624">IF(M624="","",XLOOKUP(M624,selector_05,selector_05_ids,""))</f>
        <v/>
      </c>
      <c r="M624" s="25"/>
      <c r="N624" s="23" t="str">
        <f t="array" ref="N624">IF(O624="","",XLOOKUP(O624,selector_06,selector_06_ids,""))</f>
        <v/>
      </c>
      <c r="O624" s="25"/>
      <c r="P624" s="14"/>
      <c r="AK624" s="19" t="s">
        <v>68</v>
      </c>
      <c r="AL624" s="19" t="s">
        <v>68</v>
      </c>
    </row>
    <row r="625">
      <c r="A625" s="14"/>
      <c r="B625" s="14"/>
      <c r="C625" s="23" t="str">
        <f t="array" ref="C625">IF(D625="","",XLOOKUP(D625,selector_23,selector_23_ids,""))</f>
        <v/>
      </c>
      <c r="D625" s="25"/>
      <c r="E625" s="32"/>
      <c r="F625" s="14"/>
      <c r="G625" s="14"/>
      <c r="H625" s="14"/>
      <c r="I625" s="14"/>
      <c r="J625" s="14"/>
      <c r="K625" s="14"/>
      <c r="L625" s="23" t="str">
        <f t="array" ref="L625">IF(M625="","",XLOOKUP(M625,selector_05,selector_05_ids,""))</f>
        <v/>
      </c>
      <c r="M625" s="25"/>
      <c r="N625" s="23" t="str">
        <f t="array" ref="N625">IF(O625="","",XLOOKUP(O625,selector_06,selector_06_ids,""))</f>
        <v/>
      </c>
      <c r="O625" s="25"/>
      <c r="P625" s="14"/>
      <c r="AK625" s="19" t="s">
        <v>68</v>
      </c>
      <c r="AL625" s="19" t="s">
        <v>68</v>
      </c>
    </row>
    <row r="626">
      <c r="A626" s="14"/>
      <c r="B626" s="14"/>
      <c r="C626" s="23" t="str">
        <f t="array" ref="C626">IF(D626="","",XLOOKUP(D626,selector_23,selector_23_ids,""))</f>
        <v/>
      </c>
      <c r="D626" s="25"/>
      <c r="E626" s="32"/>
      <c r="F626" s="14"/>
      <c r="G626" s="14"/>
      <c r="H626" s="14"/>
      <c r="I626" s="14"/>
      <c r="J626" s="14"/>
      <c r="K626" s="14"/>
      <c r="L626" s="23" t="str">
        <f t="array" ref="L626">IF(M626="","",XLOOKUP(M626,selector_05,selector_05_ids,""))</f>
        <v/>
      </c>
      <c r="M626" s="25"/>
      <c r="N626" s="23" t="str">
        <f t="array" ref="N626">IF(O626="","",XLOOKUP(O626,selector_06,selector_06_ids,""))</f>
        <v/>
      </c>
      <c r="O626" s="25"/>
      <c r="P626" s="14"/>
      <c r="AK626" s="19" t="s">
        <v>68</v>
      </c>
      <c r="AL626" s="19" t="s">
        <v>68</v>
      </c>
    </row>
    <row r="627">
      <c r="A627" s="14"/>
      <c r="B627" s="14"/>
      <c r="C627" s="23" t="str">
        <f t="array" ref="C627">IF(D627="","",XLOOKUP(D627,selector_23,selector_23_ids,""))</f>
        <v/>
      </c>
      <c r="D627" s="25"/>
      <c r="E627" s="32"/>
      <c r="F627" s="14"/>
      <c r="G627" s="14"/>
      <c r="H627" s="14"/>
      <c r="I627" s="14"/>
      <c r="J627" s="14"/>
      <c r="K627" s="14"/>
      <c r="L627" s="23" t="str">
        <f t="array" ref="L627">IF(M627="","",XLOOKUP(M627,selector_05,selector_05_ids,""))</f>
        <v/>
      </c>
      <c r="M627" s="25"/>
      <c r="N627" s="23" t="str">
        <f t="array" ref="N627">IF(O627="","",XLOOKUP(O627,selector_06,selector_06_ids,""))</f>
        <v/>
      </c>
      <c r="O627" s="25"/>
      <c r="P627" s="14"/>
      <c r="AK627" s="19" t="s">
        <v>68</v>
      </c>
      <c r="AL627" s="19" t="s">
        <v>68</v>
      </c>
    </row>
    <row r="628">
      <c r="A628" s="14"/>
      <c r="B628" s="14"/>
      <c r="C628" s="23" t="str">
        <f t="array" ref="C628">IF(D628="","",XLOOKUP(D628,selector_23,selector_23_ids,""))</f>
        <v/>
      </c>
      <c r="D628" s="25"/>
      <c r="E628" s="32"/>
      <c r="F628" s="14"/>
      <c r="G628" s="14"/>
      <c r="H628" s="14"/>
      <c r="I628" s="14"/>
      <c r="J628" s="14"/>
      <c r="K628" s="14"/>
      <c r="L628" s="23" t="str">
        <f t="array" ref="L628">IF(M628="","",XLOOKUP(M628,selector_05,selector_05_ids,""))</f>
        <v/>
      </c>
      <c r="M628" s="25"/>
      <c r="N628" s="23" t="str">
        <f t="array" ref="N628">IF(O628="","",XLOOKUP(O628,selector_06,selector_06_ids,""))</f>
        <v/>
      </c>
      <c r="O628" s="25"/>
      <c r="P628" s="14"/>
      <c r="AK628" s="19" t="s">
        <v>68</v>
      </c>
      <c r="AL628" s="19" t="s">
        <v>68</v>
      </c>
    </row>
    <row r="629">
      <c r="A629" s="14"/>
      <c r="B629" s="14"/>
      <c r="C629" s="23" t="str">
        <f t="array" ref="C629">IF(D629="","",XLOOKUP(D629,selector_23,selector_23_ids,""))</f>
        <v/>
      </c>
      <c r="D629" s="25"/>
      <c r="E629" s="32"/>
      <c r="F629" s="14"/>
      <c r="G629" s="14"/>
      <c r="H629" s="14"/>
      <c r="I629" s="14"/>
      <c r="J629" s="14"/>
      <c r="K629" s="14"/>
      <c r="L629" s="23" t="str">
        <f t="array" ref="L629">IF(M629="","",XLOOKUP(M629,selector_05,selector_05_ids,""))</f>
        <v/>
      </c>
      <c r="M629" s="25"/>
      <c r="N629" s="23" t="str">
        <f t="array" ref="N629">IF(O629="","",XLOOKUP(O629,selector_06,selector_06_ids,""))</f>
        <v/>
      </c>
      <c r="O629" s="25"/>
      <c r="P629" s="14"/>
      <c r="AK629" s="19" t="s">
        <v>68</v>
      </c>
      <c r="AL629" s="19" t="s">
        <v>68</v>
      </c>
    </row>
    <row r="630">
      <c r="A630" s="14"/>
      <c r="B630" s="14"/>
      <c r="C630" s="23" t="str">
        <f t="array" ref="C630">IF(D630="","",XLOOKUP(D630,selector_23,selector_23_ids,""))</f>
        <v/>
      </c>
      <c r="D630" s="25"/>
      <c r="E630" s="32"/>
      <c r="F630" s="14"/>
      <c r="G630" s="14"/>
      <c r="H630" s="14"/>
      <c r="I630" s="14"/>
      <c r="J630" s="14"/>
      <c r="K630" s="14"/>
      <c r="L630" s="23" t="str">
        <f t="array" ref="L630">IF(M630="","",XLOOKUP(M630,selector_05,selector_05_ids,""))</f>
        <v/>
      </c>
      <c r="M630" s="25"/>
      <c r="N630" s="23" t="str">
        <f t="array" ref="N630">IF(O630="","",XLOOKUP(O630,selector_06,selector_06_ids,""))</f>
        <v/>
      </c>
      <c r="O630" s="25"/>
      <c r="P630" s="14"/>
      <c r="AK630" s="19" t="s">
        <v>68</v>
      </c>
      <c r="AL630" s="19" t="s">
        <v>68</v>
      </c>
    </row>
    <row r="631">
      <c r="A631" s="14"/>
      <c r="B631" s="14"/>
      <c r="C631" s="23" t="str">
        <f t="array" ref="C631">IF(D631="","",XLOOKUP(D631,selector_23,selector_23_ids,""))</f>
        <v/>
      </c>
      <c r="D631" s="25"/>
      <c r="E631" s="32"/>
      <c r="F631" s="14"/>
      <c r="G631" s="14"/>
      <c r="H631" s="14"/>
      <c r="I631" s="14"/>
      <c r="J631" s="14"/>
      <c r="K631" s="14"/>
      <c r="L631" s="23" t="str">
        <f t="array" ref="L631">IF(M631="","",XLOOKUP(M631,selector_05,selector_05_ids,""))</f>
        <v/>
      </c>
      <c r="M631" s="25"/>
      <c r="N631" s="23" t="str">
        <f t="array" ref="N631">IF(O631="","",XLOOKUP(O631,selector_06,selector_06_ids,""))</f>
        <v/>
      </c>
      <c r="O631" s="25"/>
      <c r="P631" s="14"/>
      <c r="AK631" s="19" t="s">
        <v>68</v>
      </c>
      <c r="AL631" s="19" t="s">
        <v>68</v>
      </c>
    </row>
    <row r="632">
      <c r="A632" s="14"/>
      <c r="B632" s="14"/>
      <c r="C632" s="23" t="str">
        <f t="array" ref="C632">IF(D632="","",XLOOKUP(D632,selector_23,selector_23_ids,""))</f>
        <v/>
      </c>
      <c r="D632" s="25"/>
      <c r="E632" s="32"/>
      <c r="F632" s="14"/>
      <c r="G632" s="14"/>
      <c r="H632" s="14"/>
      <c r="I632" s="14"/>
      <c r="J632" s="14"/>
      <c r="K632" s="14"/>
      <c r="L632" s="23" t="str">
        <f t="array" ref="L632">IF(M632="","",XLOOKUP(M632,selector_05,selector_05_ids,""))</f>
        <v/>
      </c>
      <c r="M632" s="25"/>
      <c r="N632" s="23" t="str">
        <f t="array" ref="N632">IF(O632="","",XLOOKUP(O632,selector_06,selector_06_ids,""))</f>
        <v/>
      </c>
      <c r="O632" s="25"/>
      <c r="P632" s="14"/>
      <c r="AK632" s="19" t="s">
        <v>68</v>
      </c>
      <c r="AL632" s="19" t="s">
        <v>68</v>
      </c>
    </row>
    <row r="633">
      <c r="A633" s="14"/>
      <c r="B633" s="14"/>
      <c r="C633" s="23" t="str">
        <f t="array" ref="C633">IF(D633="","",XLOOKUP(D633,selector_23,selector_23_ids,""))</f>
        <v/>
      </c>
      <c r="D633" s="25"/>
      <c r="E633" s="32"/>
      <c r="F633" s="14"/>
      <c r="G633" s="14"/>
      <c r="H633" s="14"/>
      <c r="I633" s="14"/>
      <c r="J633" s="14"/>
      <c r="K633" s="14"/>
      <c r="L633" s="23" t="str">
        <f t="array" ref="L633">IF(M633="","",XLOOKUP(M633,selector_05,selector_05_ids,""))</f>
        <v/>
      </c>
      <c r="M633" s="25"/>
      <c r="N633" s="23" t="str">
        <f t="array" ref="N633">IF(O633="","",XLOOKUP(O633,selector_06,selector_06_ids,""))</f>
        <v/>
      </c>
      <c r="O633" s="25"/>
      <c r="P633" s="14"/>
      <c r="AK633" s="19" t="s">
        <v>68</v>
      </c>
      <c r="AL633" s="19" t="s">
        <v>68</v>
      </c>
    </row>
    <row r="634">
      <c r="A634" s="14"/>
      <c r="B634" s="14"/>
      <c r="C634" s="23" t="str">
        <f t="array" ref="C634">IF(D634="","",XLOOKUP(D634,selector_23,selector_23_ids,""))</f>
        <v/>
      </c>
      <c r="D634" s="25"/>
      <c r="E634" s="32"/>
      <c r="F634" s="14"/>
      <c r="G634" s="14"/>
      <c r="H634" s="14"/>
      <c r="I634" s="14"/>
      <c r="J634" s="14"/>
      <c r="K634" s="14"/>
      <c r="L634" s="23" t="str">
        <f t="array" ref="L634">IF(M634="","",XLOOKUP(M634,selector_05,selector_05_ids,""))</f>
        <v/>
      </c>
      <c r="M634" s="25"/>
      <c r="N634" s="23" t="str">
        <f t="array" ref="N634">IF(O634="","",XLOOKUP(O634,selector_06,selector_06_ids,""))</f>
        <v/>
      </c>
      <c r="O634" s="25"/>
      <c r="P634" s="14"/>
      <c r="AK634" s="19" t="s">
        <v>68</v>
      </c>
      <c r="AL634" s="19" t="s">
        <v>68</v>
      </c>
    </row>
    <row r="635">
      <c r="A635" s="14"/>
      <c r="B635" s="14"/>
      <c r="C635" s="23" t="str">
        <f t="array" ref="C635">IF(D635="","",XLOOKUP(D635,selector_23,selector_23_ids,""))</f>
        <v/>
      </c>
      <c r="D635" s="25"/>
      <c r="E635" s="32"/>
      <c r="F635" s="14"/>
      <c r="G635" s="14"/>
      <c r="H635" s="14"/>
      <c r="I635" s="14"/>
      <c r="J635" s="14"/>
      <c r="K635" s="14"/>
      <c r="L635" s="23" t="str">
        <f t="array" ref="L635">IF(M635="","",XLOOKUP(M635,selector_05,selector_05_ids,""))</f>
        <v/>
      </c>
      <c r="M635" s="25"/>
      <c r="N635" s="23" t="str">
        <f t="array" ref="N635">IF(O635="","",XLOOKUP(O635,selector_06,selector_06_ids,""))</f>
        <v/>
      </c>
      <c r="O635" s="25"/>
      <c r="P635" s="14"/>
      <c r="AK635" s="19" t="s">
        <v>68</v>
      </c>
      <c r="AL635" s="19" t="s">
        <v>68</v>
      </c>
    </row>
    <row r="636">
      <c r="A636" s="14"/>
      <c r="B636" s="14"/>
      <c r="C636" s="23" t="str">
        <f t="array" ref="C636">IF(D636="","",XLOOKUP(D636,selector_23,selector_23_ids,""))</f>
        <v/>
      </c>
      <c r="D636" s="25"/>
      <c r="E636" s="32"/>
      <c r="F636" s="14"/>
      <c r="G636" s="14"/>
      <c r="H636" s="14"/>
      <c r="I636" s="14"/>
      <c r="J636" s="14"/>
      <c r="K636" s="14"/>
      <c r="L636" s="23" t="str">
        <f t="array" ref="L636">IF(M636="","",XLOOKUP(M636,selector_05,selector_05_ids,""))</f>
        <v/>
      </c>
      <c r="M636" s="25"/>
      <c r="N636" s="23" t="str">
        <f t="array" ref="N636">IF(O636="","",XLOOKUP(O636,selector_06,selector_06_ids,""))</f>
        <v/>
      </c>
      <c r="O636" s="25"/>
      <c r="P636" s="14"/>
      <c r="AK636" s="19" t="s">
        <v>68</v>
      </c>
      <c r="AL636" s="19" t="s">
        <v>68</v>
      </c>
    </row>
    <row r="637">
      <c r="A637" s="14"/>
      <c r="B637" s="14"/>
      <c r="C637" s="23" t="str">
        <f t="array" ref="C637">IF(D637="","",XLOOKUP(D637,selector_23,selector_23_ids,""))</f>
        <v/>
      </c>
      <c r="D637" s="25"/>
      <c r="E637" s="32"/>
      <c r="F637" s="14"/>
      <c r="G637" s="14"/>
      <c r="H637" s="14"/>
      <c r="I637" s="14"/>
      <c r="J637" s="14"/>
      <c r="K637" s="14"/>
      <c r="L637" s="23" t="str">
        <f t="array" ref="L637">IF(M637="","",XLOOKUP(M637,selector_05,selector_05_ids,""))</f>
        <v/>
      </c>
      <c r="M637" s="25"/>
      <c r="N637" s="23" t="str">
        <f t="array" ref="N637">IF(O637="","",XLOOKUP(O637,selector_06,selector_06_ids,""))</f>
        <v/>
      </c>
      <c r="O637" s="25"/>
      <c r="P637" s="14"/>
      <c r="AK637" s="19" t="s">
        <v>68</v>
      </c>
      <c r="AL637" s="19" t="s">
        <v>68</v>
      </c>
    </row>
    <row r="638">
      <c r="A638" s="14"/>
      <c r="B638" s="14"/>
      <c r="C638" s="23" t="str">
        <f t="array" ref="C638">IF(D638="","",XLOOKUP(D638,selector_23,selector_23_ids,""))</f>
        <v/>
      </c>
      <c r="D638" s="25"/>
      <c r="E638" s="32"/>
      <c r="F638" s="14"/>
      <c r="G638" s="14"/>
      <c r="H638" s="14"/>
      <c r="I638" s="14"/>
      <c r="J638" s="14"/>
      <c r="K638" s="14"/>
      <c r="L638" s="23" t="str">
        <f t="array" ref="L638">IF(M638="","",XLOOKUP(M638,selector_05,selector_05_ids,""))</f>
        <v/>
      </c>
      <c r="M638" s="25"/>
      <c r="N638" s="23" t="str">
        <f t="array" ref="N638">IF(O638="","",XLOOKUP(O638,selector_06,selector_06_ids,""))</f>
        <v/>
      </c>
      <c r="O638" s="25"/>
      <c r="P638" s="14"/>
      <c r="AK638" s="19" t="s">
        <v>68</v>
      </c>
      <c r="AL638" s="19" t="s">
        <v>68</v>
      </c>
    </row>
    <row r="639">
      <c r="A639" s="14"/>
      <c r="B639" s="14"/>
      <c r="C639" s="23" t="str">
        <f t="array" ref="C639">IF(D639="","",XLOOKUP(D639,selector_23,selector_23_ids,""))</f>
        <v/>
      </c>
      <c r="D639" s="25"/>
      <c r="E639" s="32"/>
      <c r="F639" s="14"/>
      <c r="G639" s="14"/>
      <c r="H639" s="14"/>
      <c r="I639" s="14"/>
      <c r="J639" s="14"/>
      <c r="K639" s="14"/>
      <c r="L639" s="23" t="str">
        <f t="array" ref="L639">IF(M639="","",XLOOKUP(M639,selector_05,selector_05_ids,""))</f>
        <v/>
      </c>
      <c r="M639" s="25"/>
      <c r="N639" s="23" t="str">
        <f t="array" ref="N639">IF(O639="","",XLOOKUP(O639,selector_06,selector_06_ids,""))</f>
        <v/>
      </c>
      <c r="O639" s="25"/>
      <c r="P639" s="14"/>
      <c r="AK639" s="19" t="s">
        <v>68</v>
      </c>
      <c r="AL639" s="19" t="s">
        <v>68</v>
      </c>
    </row>
    <row r="640">
      <c r="A640" s="14"/>
      <c r="B640" s="14"/>
      <c r="C640" s="23" t="str">
        <f t="array" ref="C640">IF(D640="","",XLOOKUP(D640,selector_23,selector_23_ids,""))</f>
        <v/>
      </c>
      <c r="D640" s="25"/>
      <c r="E640" s="32"/>
      <c r="F640" s="14"/>
      <c r="G640" s="14"/>
      <c r="H640" s="14"/>
      <c r="I640" s="14"/>
      <c r="J640" s="14"/>
      <c r="K640" s="14"/>
      <c r="L640" s="23" t="str">
        <f t="array" ref="L640">IF(M640="","",XLOOKUP(M640,selector_05,selector_05_ids,""))</f>
        <v/>
      </c>
      <c r="M640" s="25"/>
      <c r="N640" s="23" t="str">
        <f t="array" ref="N640">IF(O640="","",XLOOKUP(O640,selector_06,selector_06_ids,""))</f>
        <v/>
      </c>
      <c r="O640" s="25"/>
      <c r="P640" s="14"/>
      <c r="AK640" s="19" t="s">
        <v>68</v>
      </c>
      <c r="AL640" s="19" t="s">
        <v>68</v>
      </c>
    </row>
    <row r="641">
      <c r="A641" s="14"/>
      <c r="B641" s="14"/>
      <c r="C641" s="23" t="str">
        <f t="array" ref="C641">IF(D641="","",XLOOKUP(D641,selector_23,selector_23_ids,""))</f>
        <v/>
      </c>
      <c r="D641" s="25"/>
      <c r="E641" s="32"/>
      <c r="F641" s="14"/>
      <c r="G641" s="14"/>
      <c r="H641" s="14"/>
      <c r="I641" s="14"/>
      <c r="J641" s="14"/>
      <c r="K641" s="14"/>
      <c r="L641" s="23" t="str">
        <f t="array" ref="L641">IF(M641="","",XLOOKUP(M641,selector_05,selector_05_ids,""))</f>
        <v/>
      </c>
      <c r="M641" s="25"/>
      <c r="N641" s="23" t="str">
        <f t="array" ref="N641">IF(O641="","",XLOOKUP(O641,selector_06,selector_06_ids,""))</f>
        <v/>
      </c>
      <c r="O641" s="25"/>
      <c r="P641" s="14"/>
      <c r="AK641" s="19" t="s">
        <v>68</v>
      </c>
      <c r="AL641" s="19" t="s">
        <v>68</v>
      </c>
    </row>
    <row r="642">
      <c r="A642" s="14"/>
      <c r="B642" s="14"/>
      <c r="C642" s="23" t="str">
        <f t="array" ref="C642">IF(D642="","",XLOOKUP(D642,selector_23,selector_23_ids,""))</f>
        <v/>
      </c>
      <c r="D642" s="25"/>
      <c r="E642" s="32"/>
      <c r="F642" s="14"/>
      <c r="G642" s="14"/>
      <c r="H642" s="14"/>
      <c r="I642" s="14"/>
      <c r="J642" s="14"/>
      <c r="K642" s="14"/>
      <c r="L642" s="23" t="str">
        <f t="array" ref="L642">IF(M642="","",XLOOKUP(M642,selector_05,selector_05_ids,""))</f>
        <v/>
      </c>
      <c r="M642" s="25"/>
      <c r="N642" s="23" t="str">
        <f t="array" ref="N642">IF(O642="","",XLOOKUP(O642,selector_06,selector_06_ids,""))</f>
        <v/>
      </c>
      <c r="O642" s="25"/>
      <c r="P642" s="14"/>
      <c r="AK642" s="19" t="s">
        <v>68</v>
      </c>
      <c r="AL642" s="19" t="s">
        <v>68</v>
      </c>
    </row>
    <row r="643">
      <c r="A643" s="14"/>
      <c r="B643" s="14"/>
      <c r="C643" s="23" t="str">
        <f t="array" ref="C643">IF(D643="","",XLOOKUP(D643,selector_23,selector_23_ids,""))</f>
        <v/>
      </c>
      <c r="D643" s="25"/>
      <c r="E643" s="32"/>
      <c r="F643" s="14"/>
      <c r="G643" s="14"/>
      <c r="H643" s="14"/>
      <c r="I643" s="14"/>
      <c r="J643" s="14"/>
      <c r="K643" s="14"/>
      <c r="L643" s="23" t="str">
        <f t="array" ref="L643">IF(M643="","",XLOOKUP(M643,selector_05,selector_05_ids,""))</f>
        <v/>
      </c>
      <c r="M643" s="25"/>
      <c r="N643" s="23" t="str">
        <f t="array" ref="N643">IF(O643="","",XLOOKUP(O643,selector_06,selector_06_ids,""))</f>
        <v/>
      </c>
      <c r="O643" s="25"/>
      <c r="P643" s="14"/>
      <c r="AK643" s="19" t="s">
        <v>68</v>
      </c>
      <c r="AL643" s="19" t="s">
        <v>68</v>
      </c>
    </row>
    <row r="644">
      <c r="A644" s="14"/>
      <c r="B644" s="14"/>
      <c r="C644" s="23" t="str">
        <f t="array" ref="C644">IF(D644="","",XLOOKUP(D644,selector_23,selector_23_ids,""))</f>
        <v/>
      </c>
      <c r="D644" s="25"/>
      <c r="E644" s="32"/>
      <c r="F644" s="14"/>
      <c r="G644" s="14"/>
      <c r="H644" s="14"/>
      <c r="I644" s="14"/>
      <c r="J644" s="14"/>
      <c r="K644" s="14"/>
      <c r="L644" s="23" t="str">
        <f t="array" ref="L644">IF(M644="","",XLOOKUP(M644,selector_05,selector_05_ids,""))</f>
        <v/>
      </c>
      <c r="M644" s="25"/>
      <c r="N644" s="23" t="str">
        <f t="array" ref="N644">IF(O644="","",XLOOKUP(O644,selector_06,selector_06_ids,""))</f>
        <v/>
      </c>
      <c r="O644" s="25"/>
      <c r="P644" s="14"/>
      <c r="AK644" s="19" t="s">
        <v>68</v>
      </c>
      <c r="AL644" s="19" t="s">
        <v>68</v>
      </c>
    </row>
    <row r="645">
      <c r="A645" s="14"/>
      <c r="B645" s="14"/>
      <c r="C645" s="23" t="str">
        <f t="array" ref="C645">IF(D645="","",XLOOKUP(D645,selector_23,selector_23_ids,""))</f>
        <v/>
      </c>
      <c r="D645" s="25"/>
      <c r="E645" s="32"/>
      <c r="F645" s="14"/>
      <c r="G645" s="14"/>
      <c r="H645" s="14"/>
      <c r="I645" s="14"/>
      <c r="J645" s="14"/>
      <c r="K645" s="14"/>
      <c r="L645" s="23" t="str">
        <f t="array" ref="L645">IF(M645="","",XLOOKUP(M645,selector_05,selector_05_ids,""))</f>
        <v/>
      </c>
      <c r="M645" s="25"/>
      <c r="N645" s="23" t="str">
        <f t="array" ref="N645">IF(O645="","",XLOOKUP(O645,selector_06,selector_06_ids,""))</f>
        <v/>
      </c>
      <c r="O645" s="25"/>
      <c r="P645" s="14"/>
      <c r="AK645" s="19" t="s">
        <v>68</v>
      </c>
      <c r="AL645" s="19" t="s">
        <v>68</v>
      </c>
    </row>
    <row r="646">
      <c r="A646" s="14"/>
      <c r="B646" s="14"/>
      <c r="C646" s="23" t="str">
        <f t="array" ref="C646">IF(D646="","",XLOOKUP(D646,selector_23,selector_23_ids,""))</f>
        <v/>
      </c>
      <c r="D646" s="25"/>
      <c r="E646" s="32"/>
      <c r="F646" s="14"/>
      <c r="G646" s="14"/>
      <c r="H646" s="14"/>
      <c r="I646" s="14"/>
      <c r="J646" s="14"/>
      <c r="K646" s="14"/>
      <c r="L646" s="23" t="str">
        <f t="array" ref="L646">IF(M646="","",XLOOKUP(M646,selector_05,selector_05_ids,""))</f>
        <v/>
      </c>
      <c r="M646" s="25"/>
      <c r="N646" s="23" t="str">
        <f t="array" ref="N646">IF(O646="","",XLOOKUP(O646,selector_06,selector_06_ids,""))</f>
        <v/>
      </c>
      <c r="O646" s="25"/>
      <c r="P646" s="14"/>
      <c r="AK646" s="19" t="s">
        <v>68</v>
      </c>
      <c r="AL646" s="19" t="s">
        <v>68</v>
      </c>
    </row>
    <row r="647">
      <c r="A647" s="14"/>
      <c r="B647" s="14"/>
      <c r="C647" s="23" t="str">
        <f t="array" ref="C647">IF(D647="","",XLOOKUP(D647,selector_23,selector_23_ids,""))</f>
        <v/>
      </c>
      <c r="D647" s="25"/>
      <c r="E647" s="32"/>
      <c r="F647" s="14"/>
      <c r="G647" s="14"/>
      <c r="H647" s="14"/>
      <c r="I647" s="14"/>
      <c r="J647" s="14"/>
      <c r="K647" s="14"/>
      <c r="L647" s="23" t="str">
        <f t="array" ref="L647">IF(M647="","",XLOOKUP(M647,selector_05,selector_05_ids,""))</f>
        <v/>
      </c>
      <c r="M647" s="25"/>
      <c r="N647" s="23" t="str">
        <f t="array" ref="N647">IF(O647="","",XLOOKUP(O647,selector_06,selector_06_ids,""))</f>
        <v/>
      </c>
      <c r="O647" s="25"/>
      <c r="P647" s="14"/>
      <c r="AK647" s="19" t="s">
        <v>68</v>
      </c>
      <c r="AL647" s="19" t="s">
        <v>68</v>
      </c>
    </row>
    <row r="648">
      <c r="A648" s="14"/>
      <c r="B648" s="14"/>
      <c r="C648" s="23" t="str">
        <f t="array" ref="C648">IF(D648="","",XLOOKUP(D648,selector_23,selector_23_ids,""))</f>
        <v/>
      </c>
      <c r="D648" s="25"/>
      <c r="E648" s="32"/>
      <c r="F648" s="14"/>
      <c r="G648" s="14"/>
      <c r="H648" s="14"/>
      <c r="I648" s="14"/>
      <c r="J648" s="14"/>
      <c r="K648" s="14"/>
      <c r="L648" s="23" t="str">
        <f t="array" ref="L648">IF(M648="","",XLOOKUP(M648,selector_05,selector_05_ids,""))</f>
        <v/>
      </c>
      <c r="M648" s="25"/>
      <c r="N648" s="23" t="str">
        <f t="array" ref="N648">IF(O648="","",XLOOKUP(O648,selector_06,selector_06_ids,""))</f>
        <v/>
      </c>
      <c r="O648" s="25"/>
      <c r="P648" s="14"/>
      <c r="AK648" s="19" t="s">
        <v>68</v>
      </c>
      <c r="AL648" s="19" t="s">
        <v>68</v>
      </c>
    </row>
    <row r="649">
      <c r="A649" s="14"/>
      <c r="B649" s="14"/>
      <c r="C649" s="23" t="str">
        <f t="array" ref="C649">IF(D649="","",XLOOKUP(D649,selector_23,selector_23_ids,""))</f>
        <v/>
      </c>
      <c r="D649" s="25"/>
      <c r="E649" s="32"/>
      <c r="F649" s="14"/>
      <c r="G649" s="14"/>
      <c r="H649" s="14"/>
      <c r="I649" s="14"/>
      <c r="J649" s="14"/>
      <c r="K649" s="14"/>
      <c r="L649" s="23" t="str">
        <f t="array" ref="L649">IF(M649="","",XLOOKUP(M649,selector_05,selector_05_ids,""))</f>
        <v/>
      </c>
      <c r="M649" s="25"/>
      <c r="N649" s="23" t="str">
        <f t="array" ref="N649">IF(O649="","",XLOOKUP(O649,selector_06,selector_06_ids,""))</f>
        <v/>
      </c>
      <c r="O649" s="25"/>
      <c r="P649" s="14"/>
      <c r="AK649" s="19" t="s">
        <v>68</v>
      </c>
      <c r="AL649" s="19" t="s">
        <v>68</v>
      </c>
    </row>
    <row r="650">
      <c r="A650" s="14"/>
      <c r="B650" s="14"/>
      <c r="C650" s="23" t="str">
        <f t="array" ref="C650">IF(D650="","",XLOOKUP(D650,selector_23,selector_23_ids,""))</f>
        <v/>
      </c>
      <c r="D650" s="25"/>
      <c r="E650" s="32"/>
      <c r="F650" s="14"/>
      <c r="G650" s="14"/>
      <c r="H650" s="14"/>
      <c r="I650" s="14"/>
      <c r="J650" s="14"/>
      <c r="K650" s="14"/>
      <c r="L650" s="23" t="str">
        <f t="array" ref="L650">IF(M650="","",XLOOKUP(M650,selector_05,selector_05_ids,""))</f>
        <v/>
      </c>
      <c r="M650" s="25"/>
      <c r="N650" s="23" t="str">
        <f t="array" ref="N650">IF(O650="","",XLOOKUP(O650,selector_06,selector_06_ids,""))</f>
        <v/>
      </c>
      <c r="O650" s="25"/>
      <c r="P650" s="14"/>
      <c r="AK650" s="19" t="s">
        <v>68</v>
      </c>
      <c r="AL650" s="19" t="s">
        <v>68</v>
      </c>
    </row>
    <row r="651">
      <c r="A651" s="14"/>
      <c r="B651" s="14"/>
      <c r="C651" s="23" t="str">
        <f t="array" ref="C651">IF(D651="","",XLOOKUP(D651,selector_23,selector_23_ids,""))</f>
        <v/>
      </c>
      <c r="D651" s="25"/>
      <c r="E651" s="32"/>
      <c r="F651" s="14"/>
      <c r="G651" s="14"/>
      <c r="H651" s="14"/>
      <c r="I651" s="14"/>
      <c r="J651" s="14"/>
      <c r="K651" s="14"/>
      <c r="L651" s="23" t="str">
        <f t="array" ref="L651">IF(M651="","",XLOOKUP(M651,selector_05,selector_05_ids,""))</f>
        <v/>
      </c>
      <c r="M651" s="25"/>
      <c r="N651" s="23" t="str">
        <f t="array" ref="N651">IF(O651="","",XLOOKUP(O651,selector_06,selector_06_ids,""))</f>
        <v/>
      </c>
      <c r="O651" s="25"/>
      <c r="P651" s="14"/>
      <c r="AK651" s="19" t="s">
        <v>68</v>
      </c>
      <c r="AL651" s="19" t="s">
        <v>68</v>
      </c>
    </row>
    <row r="652">
      <c r="A652" s="14"/>
      <c r="B652" s="14"/>
      <c r="C652" s="23" t="str">
        <f t="array" ref="C652">IF(D652="","",XLOOKUP(D652,selector_23,selector_23_ids,""))</f>
        <v/>
      </c>
      <c r="D652" s="25"/>
      <c r="E652" s="32"/>
      <c r="F652" s="14"/>
      <c r="G652" s="14"/>
      <c r="H652" s="14"/>
      <c r="I652" s="14"/>
      <c r="J652" s="14"/>
      <c r="K652" s="14"/>
      <c r="L652" s="23" t="str">
        <f t="array" ref="L652">IF(M652="","",XLOOKUP(M652,selector_05,selector_05_ids,""))</f>
        <v/>
      </c>
      <c r="M652" s="25"/>
      <c r="N652" s="23" t="str">
        <f t="array" ref="N652">IF(O652="","",XLOOKUP(O652,selector_06,selector_06_ids,""))</f>
        <v/>
      </c>
      <c r="O652" s="25"/>
      <c r="P652" s="14"/>
      <c r="AK652" s="19" t="s">
        <v>68</v>
      </c>
      <c r="AL652" s="19" t="s">
        <v>68</v>
      </c>
    </row>
    <row r="653">
      <c r="A653" s="14"/>
      <c r="B653" s="14"/>
      <c r="C653" s="23" t="str">
        <f t="array" ref="C653">IF(D653="","",XLOOKUP(D653,selector_23,selector_23_ids,""))</f>
        <v/>
      </c>
      <c r="D653" s="25"/>
      <c r="E653" s="32"/>
      <c r="F653" s="14"/>
      <c r="G653" s="14"/>
      <c r="H653" s="14"/>
      <c r="I653" s="14"/>
      <c r="J653" s="14"/>
      <c r="K653" s="14"/>
      <c r="L653" s="23" t="str">
        <f t="array" ref="L653">IF(M653="","",XLOOKUP(M653,selector_05,selector_05_ids,""))</f>
        <v/>
      </c>
      <c r="M653" s="25"/>
      <c r="N653" s="23" t="str">
        <f t="array" ref="N653">IF(O653="","",XLOOKUP(O653,selector_06,selector_06_ids,""))</f>
        <v/>
      </c>
      <c r="O653" s="25"/>
      <c r="P653" s="14"/>
      <c r="AK653" s="19" t="s">
        <v>68</v>
      </c>
      <c r="AL653" s="19" t="s">
        <v>68</v>
      </c>
    </row>
    <row r="654">
      <c r="A654" s="14"/>
      <c r="B654" s="14"/>
      <c r="C654" s="23" t="str">
        <f t="array" ref="C654">IF(D654="","",XLOOKUP(D654,selector_23,selector_23_ids,""))</f>
        <v/>
      </c>
      <c r="D654" s="25"/>
      <c r="E654" s="32"/>
      <c r="F654" s="14"/>
      <c r="G654" s="14"/>
      <c r="H654" s="14"/>
      <c r="I654" s="14"/>
      <c r="J654" s="14"/>
      <c r="K654" s="14"/>
      <c r="L654" s="23" t="str">
        <f t="array" ref="L654">IF(M654="","",XLOOKUP(M654,selector_05,selector_05_ids,""))</f>
        <v/>
      </c>
      <c r="M654" s="25"/>
      <c r="N654" s="23" t="str">
        <f t="array" ref="N654">IF(O654="","",XLOOKUP(O654,selector_06,selector_06_ids,""))</f>
        <v/>
      </c>
      <c r="O654" s="25"/>
      <c r="P654" s="14"/>
      <c r="AK654" s="19" t="s">
        <v>68</v>
      </c>
      <c r="AL654" s="19" t="s">
        <v>68</v>
      </c>
    </row>
    <row r="655">
      <c r="A655" s="14"/>
      <c r="B655" s="14"/>
      <c r="C655" s="23" t="str">
        <f t="array" ref="C655">IF(D655="","",XLOOKUP(D655,selector_23,selector_23_ids,""))</f>
        <v/>
      </c>
      <c r="D655" s="25"/>
      <c r="E655" s="32"/>
      <c r="F655" s="14"/>
      <c r="G655" s="14"/>
      <c r="H655" s="14"/>
      <c r="I655" s="14"/>
      <c r="J655" s="14"/>
      <c r="K655" s="14"/>
      <c r="L655" s="23" t="str">
        <f t="array" ref="L655">IF(M655="","",XLOOKUP(M655,selector_05,selector_05_ids,""))</f>
        <v/>
      </c>
      <c r="M655" s="25"/>
      <c r="N655" s="23" t="str">
        <f t="array" ref="N655">IF(O655="","",XLOOKUP(O655,selector_06,selector_06_ids,""))</f>
        <v/>
      </c>
      <c r="O655" s="25"/>
      <c r="P655" s="14"/>
      <c r="AK655" s="19" t="s">
        <v>68</v>
      </c>
      <c r="AL655" s="19" t="s">
        <v>68</v>
      </c>
    </row>
    <row r="656">
      <c r="A656" s="14"/>
      <c r="B656" s="14"/>
      <c r="C656" s="23" t="str">
        <f t="array" ref="C656">IF(D656="","",XLOOKUP(D656,selector_23,selector_23_ids,""))</f>
        <v/>
      </c>
      <c r="D656" s="25"/>
      <c r="E656" s="32"/>
      <c r="F656" s="14"/>
      <c r="G656" s="14"/>
      <c r="H656" s="14"/>
      <c r="I656" s="14"/>
      <c r="J656" s="14"/>
      <c r="K656" s="14"/>
      <c r="L656" s="23" t="str">
        <f t="array" ref="L656">IF(M656="","",XLOOKUP(M656,selector_05,selector_05_ids,""))</f>
        <v/>
      </c>
      <c r="M656" s="25"/>
      <c r="N656" s="23" t="str">
        <f t="array" ref="N656">IF(O656="","",XLOOKUP(O656,selector_06,selector_06_ids,""))</f>
        <v/>
      </c>
      <c r="O656" s="25"/>
      <c r="P656" s="14"/>
      <c r="AK656" s="19" t="s">
        <v>68</v>
      </c>
      <c r="AL656" s="19" t="s">
        <v>68</v>
      </c>
    </row>
    <row r="657">
      <c r="A657" s="14"/>
      <c r="B657" s="14"/>
      <c r="C657" s="23" t="str">
        <f t="array" ref="C657">IF(D657="","",XLOOKUP(D657,selector_23,selector_23_ids,""))</f>
        <v/>
      </c>
      <c r="D657" s="25"/>
      <c r="E657" s="32"/>
      <c r="F657" s="14"/>
      <c r="G657" s="14"/>
      <c r="H657" s="14"/>
      <c r="I657" s="14"/>
      <c r="J657" s="14"/>
      <c r="K657" s="14"/>
      <c r="L657" s="23" t="str">
        <f t="array" ref="L657">IF(M657="","",XLOOKUP(M657,selector_05,selector_05_ids,""))</f>
        <v/>
      </c>
      <c r="M657" s="25"/>
      <c r="N657" s="23" t="str">
        <f t="array" ref="N657">IF(O657="","",XLOOKUP(O657,selector_06,selector_06_ids,""))</f>
        <v/>
      </c>
      <c r="O657" s="25"/>
      <c r="P657" s="14"/>
      <c r="AK657" s="19" t="s">
        <v>68</v>
      </c>
      <c r="AL657" s="19" t="s">
        <v>68</v>
      </c>
    </row>
    <row r="658">
      <c r="A658" s="14"/>
      <c r="B658" s="14"/>
      <c r="C658" s="23" t="str">
        <f t="array" ref="C658">IF(D658="","",XLOOKUP(D658,selector_23,selector_23_ids,""))</f>
        <v/>
      </c>
      <c r="D658" s="25"/>
      <c r="E658" s="32"/>
      <c r="F658" s="14"/>
      <c r="G658" s="14"/>
      <c r="H658" s="14"/>
      <c r="I658" s="14"/>
      <c r="J658" s="14"/>
      <c r="K658" s="14"/>
      <c r="L658" s="23" t="str">
        <f t="array" ref="L658">IF(M658="","",XLOOKUP(M658,selector_05,selector_05_ids,""))</f>
        <v/>
      </c>
      <c r="M658" s="25"/>
      <c r="N658" s="23" t="str">
        <f t="array" ref="N658">IF(O658="","",XLOOKUP(O658,selector_06,selector_06_ids,""))</f>
        <v/>
      </c>
      <c r="O658" s="25"/>
      <c r="P658" s="14"/>
      <c r="AK658" s="19" t="s">
        <v>68</v>
      </c>
      <c r="AL658" s="19" t="s">
        <v>68</v>
      </c>
    </row>
    <row r="659">
      <c r="A659" s="14"/>
      <c r="B659" s="14"/>
      <c r="C659" s="23" t="str">
        <f t="array" ref="C659">IF(D659="","",XLOOKUP(D659,selector_23,selector_23_ids,""))</f>
        <v/>
      </c>
      <c r="D659" s="25"/>
      <c r="E659" s="32"/>
      <c r="F659" s="14"/>
      <c r="G659" s="14"/>
      <c r="H659" s="14"/>
      <c r="I659" s="14"/>
      <c r="J659" s="14"/>
      <c r="K659" s="14"/>
      <c r="L659" s="23" t="str">
        <f t="array" ref="L659">IF(M659="","",XLOOKUP(M659,selector_05,selector_05_ids,""))</f>
        <v/>
      </c>
      <c r="M659" s="25"/>
      <c r="N659" s="23" t="str">
        <f t="array" ref="N659">IF(O659="","",XLOOKUP(O659,selector_06,selector_06_ids,""))</f>
        <v/>
      </c>
      <c r="O659" s="25"/>
      <c r="P659" s="14"/>
      <c r="AK659" s="19" t="s">
        <v>68</v>
      </c>
      <c r="AL659" s="19" t="s">
        <v>68</v>
      </c>
    </row>
    <row r="660">
      <c r="A660" s="14"/>
      <c r="B660" s="14"/>
      <c r="C660" s="23" t="str">
        <f t="array" ref="C660">IF(D660="","",XLOOKUP(D660,selector_23,selector_23_ids,""))</f>
        <v/>
      </c>
      <c r="D660" s="25"/>
      <c r="E660" s="32"/>
      <c r="F660" s="14"/>
      <c r="G660" s="14"/>
      <c r="H660" s="14"/>
      <c r="I660" s="14"/>
      <c r="J660" s="14"/>
      <c r="K660" s="14"/>
      <c r="L660" s="23" t="str">
        <f t="array" ref="L660">IF(M660="","",XLOOKUP(M660,selector_05,selector_05_ids,""))</f>
        <v/>
      </c>
      <c r="M660" s="25"/>
      <c r="N660" s="23" t="str">
        <f t="array" ref="N660">IF(O660="","",XLOOKUP(O660,selector_06,selector_06_ids,""))</f>
        <v/>
      </c>
      <c r="O660" s="25"/>
      <c r="P660" s="14"/>
      <c r="AK660" s="19" t="s">
        <v>68</v>
      </c>
      <c r="AL660" s="19" t="s">
        <v>68</v>
      </c>
    </row>
    <row r="661">
      <c r="A661" s="14"/>
      <c r="B661" s="14"/>
      <c r="C661" s="23" t="str">
        <f t="array" ref="C661">IF(D661="","",XLOOKUP(D661,selector_23,selector_23_ids,""))</f>
        <v/>
      </c>
      <c r="D661" s="25"/>
      <c r="E661" s="32"/>
      <c r="F661" s="14"/>
      <c r="G661" s="14"/>
      <c r="H661" s="14"/>
      <c r="I661" s="14"/>
      <c r="J661" s="14"/>
      <c r="K661" s="14"/>
      <c r="L661" s="23" t="str">
        <f t="array" ref="L661">IF(M661="","",XLOOKUP(M661,selector_05,selector_05_ids,""))</f>
        <v/>
      </c>
      <c r="M661" s="25"/>
      <c r="N661" s="23" t="str">
        <f t="array" ref="N661">IF(O661="","",XLOOKUP(O661,selector_06,selector_06_ids,""))</f>
        <v/>
      </c>
      <c r="O661" s="25"/>
      <c r="P661" s="14"/>
      <c r="AK661" s="19" t="s">
        <v>68</v>
      </c>
      <c r="AL661" s="19" t="s">
        <v>68</v>
      </c>
    </row>
    <row r="662">
      <c r="A662" s="14"/>
      <c r="B662" s="14"/>
      <c r="C662" s="23" t="str">
        <f t="array" ref="C662">IF(D662="","",XLOOKUP(D662,selector_23,selector_23_ids,""))</f>
        <v/>
      </c>
      <c r="D662" s="25"/>
      <c r="E662" s="32"/>
      <c r="F662" s="14"/>
      <c r="G662" s="14"/>
      <c r="H662" s="14"/>
      <c r="I662" s="14"/>
      <c r="J662" s="14"/>
      <c r="K662" s="14"/>
      <c r="L662" s="23" t="str">
        <f t="array" ref="L662">IF(M662="","",XLOOKUP(M662,selector_05,selector_05_ids,""))</f>
        <v/>
      </c>
      <c r="M662" s="25"/>
      <c r="N662" s="23" t="str">
        <f t="array" ref="N662">IF(O662="","",XLOOKUP(O662,selector_06,selector_06_ids,""))</f>
        <v/>
      </c>
      <c r="O662" s="25"/>
      <c r="P662" s="14"/>
      <c r="AK662" s="19" t="s">
        <v>68</v>
      </c>
      <c r="AL662" s="19" t="s">
        <v>68</v>
      </c>
    </row>
    <row r="663">
      <c r="A663" s="14"/>
      <c r="B663" s="14"/>
      <c r="C663" s="23" t="str">
        <f t="array" ref="C663">IF(D663="","",XLOOKUP(D663,selector_23,selector_23_ids,""))</f>
        <v/>
      </c>
      <c r="D663" s="25"/>
      <c r="E663" s="32"/>
      <c r="F663" s="14"/>
      <c r="G663" s="14"/>
      <c r="H663" s="14"/>
      <c r="I663" s="14"/>
      <c r="J663" s="14"/>
      <c r="K663" s="14"/>
      <c r="L663" s="23" t="str">
        <f t="array" ref="L663">IF(M663="","",XLOOKUP(M663,selector_05,selector_05_ids,""))</f>
        <v/>
      </c>
      <c r="M663" s="25"/>
      <c r="N663" s="23" t="str">
        <f t="array" ref="N663">IF(O663="","",XLOOKUP(O663,selector_06,selector_06_ids,""))</f>
        <v/>
      </c>
      <c r="O663" s="25"/>
      <c r="P663" s="14"/>
      <c r="AK663" s="19" t="s">
        <v>68</v>
      </c>
      <c r="AL663" s="19" t="s">
        <v>68</v>
      </c>
    </row>
    <row r="664">
      <c r="A664" s="14"/>
      <c r="B664" s="14"/>
      <c r="C664" s="23" t="str">
        <f t="array" ref="C664">IF(D664="","",XLOOKUP(D664,selector_23,selector_23_ids,""))</f>
        <v/>
      </c>
      <c r="D664" s="25"/>
      <c r="E664" s="32"/>
      <c r="F664" s="14"/>
      <c r="G664" s="14"/>
      <c r="H664" s="14"/>
      <c r="I664" s="14"/>
      <c r="J664" s="14"/>
      <c r="K664" s="14"/>
      <c r="L664" s="23" t="str">
        <f t="array" ref="L664">IF(M664="","",XLOOKUP(M664,selector_05,selector_05_ids,""))</f>
        <v/>
      </c>
      <c r="M664" s="25"/>
      <c r="N664" s="23" t="str">
        <f t="array" ref="N664">IF(O664="","",XLOOKUP(O664,selector_06,selector_06_ids,""))</f>
        <v/>
      </c>
      <c r="O664" s="25"/>
      <c r="P664" s="14"/>
      <c r="AK664" s="19" t="s">
        <v>68</v>
      </c>
      <c r="AL664" s="19" t="s">
        <v>68</v>
      </c>
    </row>
    <row r="665">
      <c r="A665" s="14"/>
      <c r="B665" s="14"/>
      <c r="C665" s="23" t="str">
        <f t="array" ref="C665">IF(D665="","",XLOOKUP(D665,selector_23,selector_23_ids,""))</f>
        <v/>
      </c>
      <c r="D665" s="25"/>
      <c r="E665" s="32"/>
      <c r="F665" s="14"/>
      <c r="G665" s="14"/>
      <c r="H665" s="14"/>
      <c r="I665" s="14"/>
      <c r="J665" s="14"/>
      <c r="K665" s="14"/>
      <c r="L665" s="23" t="str">
        <f t="array" ref="L665">IF(M665="","",XLOOKUP(M665,selector_05,selector_05_ids,""))</f>
        <v/>
      </c>
      <c r="M665" s="25"/>
      <c r="N665" s="23" t="str">
        <f t="array" ref="N665">IF(O665="","",XLOOKUP(O665,selector_06,selector_06_ids,""))</f>
        <v/>
      </c>
      <c r="O665" s="25"/>
      <c r="P665" s="14"/>
      <c r="AK665" s="19" t="s">
        <v>68</v>
      </c>
      <c r="AL665" s="19" t="s">
        <v>68</v>
      </c>
    </row>
    <row r="666">
      <c r="A666" s="14"/>
      <c r="B666" s="14"/>
      <c r="C666" s="23" t="str">
        <f t="array" ref="C666">IF(D666="","",XLOOKUP(D666,selector_23,selector_23_ids,""))</f>
        <v/>
      </c>
      <c r="D666" s="25"/>
      <c r="E666" s="32"/>
      <c r="F666" s="14"/>
      <c r="G666" s="14"/>
      <c r="H666" s="14"/>
      <c r="I666" s="14"/>
      <c r="J666" s="14"/>
      <c r="K666" s="14"/>
      <c r="L666" s="23" t="str">
        <f t="array" ref="L666">IF(M666="","",XLOOKUP(M666,selector_05,selector_05_ids,""))</f>
        <v/>
      </c>
      <c r="M666" s="25"/>
      <c r="N666" s="23" t="str">
        <f t="array" ref="N666">IF(O666="","",XLOOKUP(O666,selector_06,selector_06_ids,""))</f>
        <v/>
      </c>
      <c r="O666" s="25"/>
      <c r="P666" s="14"/>
      <c r="AK666" s="19" t="s">
        <v>68</v>
      </c>
      <c r="AL666" s="19" t="s">
        <v>68</v>
      </c>
    </row>
    <row r="667">
      <c r="A667" s="14"/>
      <c r="B667" s="14"/>
      <c r="C667" s="23" t="str">
        <f t="array" ref="C667">IF(D667="","",XLOOKUP(D667,selector_23,selector_23_ids,""))</f>
        <v/>
      </c>
      <c r="D667" s="25"/>
      <c r="E667" s="32"/>
      <c r="F667" s="14"/>
      <c r="G667" s="14"/>
      <c r="H667" s="14"/>
      <c r="I667" s="14"/>
      <c r="J667" s="14"/>
      <c r="K667" s="14"/>
      <c r="L667" s="23" t="str">
        <f t="array" ref="L667">IF(M667="","",XLOOKUP(M667,selector_05,selector_05_ids,""))</f>
        <v/>
      </c>
      <c r="M667" s="25"/>
      <c r="N667" s="23" t="str">
        <f t="array" ref="N667">IF(O667="","",XLOOKUP(O667,selector_06,selector_06_ids,""))</f>
        <v/>
      </c>
      <c r="O667" s="25"/>
      <c r="P667" s="14"/>
      <c r="AK667" s="19" t="s">
        <v>68</v>
      </c>
      <c r="AL667" s="19" t="s">
        <v>68</v>
      </c>
    </row>
    <row r="668">
      <c r="A668" s="14"/>
      <c r="B668" s="14"/>
      <c r="C668" s="23" t="str">
        <f t="array" ref="C668">IF(D668="","",XLOOKUP(D668,selector_23,selector_23_ids,""))</f>
        <v/>
      </c>
      <c r="D668" s="25"/>
      <c r="E668" s="32"/>
      <c r="F668" s="14"/>
      <c r="G668" s="14"/>
      <c r="H668" s="14"/>
      <c r="I668" s="14"/>
      <c r="J668" s="14"/>
      <c r="K668" s="14"/>
      <c r="L668" s="23" t="str">
        <f t="array" ref="L668">IF(M668="","",XLOOKUP(M668,selector_05,selector_05_ids,""))</f>
        <v/>
      </c>
      <c r="M668" s="25"/>
      <c r="N668" s="23" t="str">
        <f t="array" ref="N668">IF(O668="","",XLOOKUP(O668,selector_06,selector_06_ids,""))</f>
        <v/>
      </c>
      <c r="O668" s="25"/>
      <c r="P668" s="14"/>
      <c r="AK668" s="19" t="s">
        <v>68</v>
      </c>
      <c r="AL668" s="19" t="s">
        <v>68</v>
      </c>
    </row>
    <row r="669">
      <c r="A669" s="14"/>
      <c r="B669" s="14"/>
      <c r="C669" s="23" t="str">
        <f t="array" ref="C669">IF(D669="","",XLOOKUP(D669,selector_23,selector_23_ids,""))</f>
        <v/>
      </c>
      <c r="D669" s="25"/>
      <c r="E669" s="32"/>
      <c r="F669" s="14"/>
      <c r="G669" s="14"/>
      <c r="H669" s="14"/>
      <c r="I669" s="14"/>
      <c r="J669" s="14"/>
      <c r="K669" s="14"/>
      <c r="L669" s="23" t="str">
        <f t="array" ref="L669">IF(M669="","",XLOOKUP(M669,selector_05,selector_05_ids,""))</f>
        <v/>
      </c>
      <c r="M669" s="25"/>
      <c r="N669" s="23" t="str">
        <f t="array" ref="N669">IF(O669="","",XLOOKUP(O669,selector_06,selector_06_ids,""))</f>
        <v/>
      </c>
      <c r="O669" s="25"/>
      <c r="P669" s="14"/>
      <c r="AK669" s="19" t="s">
        <v>68</v>
      </c>
      <c r="AL669" s="19" t="s">
        <v>68</v>
      </c>
    </row>
    <row r="670">
      <c r="A670" s="14"/>
      <c r="B670" s="14"/>
      <c r="C670" s="23" t="str">
        <f t="array" ref="C670">IF(D670="","",XLOOKUP(D670,selector_23,selector_23_ids,""))</f>
        <v/>
      </c>
      <c r="D670" s="25"/>
      <c r="E670" s="32"/>
      <c r="F670" s="14"/>
      <c r="G670" s="14"/>
      <c r="H670" s="14"/>
      <c r="I670" s="14"/>
      <c r="J670" s="14"/>
      <c r="K670" s="14"/>
      <c r="L670" s="23" t="str">
        <f t="array" ref="L670">IF(M670="","",XLOOKUP(M670,selector_05,selector_05_ids,""))</f>
        <v/>
      </c>
      <c r="M670" s="25"/>
      <c r="N670" s="23" t="str">
        <f t="array" ref="N670">IF(O670="","",XLOOKUP(O670,selector_06,selector_06_ids,""))</f>
        <v/>
      </c>
      <c r="O670" s="25"/>
      <c r="P670" s="14"/>
      <c r="AK670" s="19" t="s">
        <v>68</v>
      </c>
      <c r="AL670" s="19" t="s">
        <v>68</v>
      </c>
    </row>
    <row r="671">
      <c r="A671" s="14"/>
      <c r="B671" s="14"/>
      <c r="C671" s="23" t="str">
        <f t="array" ref="C671">IF(D671="","",XLOOKUP(D671,selector_23,selector_23_ids,""))</f>
        <v/>
      </c>
      <c r="D671" s="25"/>
      <c r="E671" s="32"/>
      <c r="F671" s="14"/>
      <c r="G671" s="14"/>
      <c r="H671" s="14"/>
      <c r="I671" s="14"/>
      <c r="J671" s="14"/>
      <c r="K671" s="14"/>
      <c r="L671" s="23" t="str">
        <f t="array" ref="L671">IF(M671="","",XLOOKUP(M671,selector_05,selector_05_ids,""))</f>
        <v/>
      </c>
      <c r="M671" s="25"/>
      <c r="N671" s="23" t="str">
        <f t="array" ref="N671">IF(O671="","",XLOOKUP(O671,selector_06,selector_06_ids,""))</f>
        <v/>
      </c>
      <c r="O671" s="25"/>
      <c r="P671" s="14"/>
      <c r="AK671" s="19" t="s">
        <v>68</v>
      </c>
      <c r="AL671" s="19" t="s">
        <v>68</v>
      </c>
    </row>
    <row r="672">
      <c r="A672" s="14"/>
      <c r="B672" s="14"/>
      <c r="C672" s="23" t="str">
        <f t="array" ref="C672">IF(D672="","",XLOOKUP(D672,selector_23,selector_23_ids,""))</f>
        <v/>
      </c>
      <c r="D672" s="25"/>
      <c r="E672" s="32"/>
      <c r="F672" s="14"/>
      <c r="G672" s="14"/>
      <c r="H672" s="14"/>
      <c r="I672" s="14"/>
      <c r="J672" s="14"/>
      <c r="K672" s="14"/>
      <c r="L672" s="23" t="str">
        <f t="array" ref="L672">IF(M672="","",XLOOKUP(M672,selector_05,selector_05_ids,""))</f>
        <v/>
      </c>
      <c r="M672" s="25"/>
      <c r="N672" s="23" t="str">
        <f t="array" ref="N672">IF(O672="","",XLOOKUP(O672,selector_06,selector_06_ids,""))</f>
        <v/>
      </c>
      <c r="O672" s="25"/>
      <c r="P672" s="14"/>
      <c r="AK672" s="19" t="s">
        <v>68</v>
      </c>
      <c r="AL672" s="19" t="s">
        <v>68</v>
      </c>
    </row>
    <row r="673">
      <c r="A673" s="14"/>
      <c r="B673" s="14"/>
      <c r="C673" s="23" t="str">
        <f t="array" ref="C673">IF(D673="","",XLOOKUP(D673,selector_23,selector_23_ids,""))</f>
        <v/>
      </c>
      <c r="D673" s="25"/>
      <c r="E673" s="32"/>
      <c r="F673" s="14"/>
      <c r="G673" s="14"/>
      <c r="H673" s="14"/>
      <c r="I673" s="14"/>
      <c r="J673" s="14"/>
      <c r="K673" s="14"/>
      <c r="L673" s="23" t="str">
        <f t="array" ref="L673">IF(M673="","",XLOOKUP(M673,selector_05,selector_05_ids,""))</f>
        <v/>
      </c>
      <c r="M673" s="25"/>
      <c r="N673" s="23" t="str">
        <f t="array" ref="N673">IF(O673="","",XLOOKUP(O673,selector_06,selector_06_ids,""))</f>
        <v/>
      </c>
      <c r="O673" s="25"/>
      <c r="P673" s="14"/>
      <c r="AK673" s="19" t="s">
        <v>68</v>
      </c>
      <c r="AL673" s="19" t="s">
        <v>68</v>
      </c>
    </row>
    <row r="674">
      <c r="A674" s="14"/>
      <c r="B674" s="14"/>
      <c r="C674" s="23" t="str">
        <f t="array" ref="C674">IF(D674="","",XLOOKUP(D674,selector_23,selector_23_ids,""))</f>
        <v/>
      </c>
      <c r="D674" s="25"/>
      <c r="E674" s="32"/>
      <c r="F674" s="14"/>
      <c r="G674" s="14"/>
      <c r="H674" s="14"/>
      <c r="I674" s="14"/>
      <c r="J674" s="14"/>
      <c r="K674" s="14"/>
      <c r="L674" s="23" t="str">
        <f t="array" ref="L674">IF(M674="","",XLOOKUP(M674,selector_05,selector_05_ids,""))</f>
        <v/>
      </c>
      <c r="M674" s="25"/>
      <c r="N674" s="23" t="str">
        <f t="array" ref="N674">IF(O674="","",XLOOKUP(O674,selector_06,selector_06_ids,""))</f>
        <v/>
      </c>
      <c r="O674" s="25"/>
      <c r="P674" s="14"/>
      <c r="AK674" s="19" t="s">
        <v>68</v>
      </c>
      <c r="AL674" s="19" t="s">
        <v>68</v>
      </c>
    </row>
    <row r="675">
      <c r="A675" s="14"/>
      <c r="B675" s="14"/>
      <c r="C675" s="23" t="str">
        <f t="array" ref="C675">IF(D675="","",XLOOKUP(D675,selector_23,selector_23_ids,""))</f>
        <v/>
      </c>
      <c r="D675" s="25"/>
      <c r="E675" s="32"/>
      <c r="F675" s="14"/>
      <c r="G675" s="14"/>
      <c r="H675" s="14"/>
      <c r="I675" s="14"/>
      <c r="J675" s="14"/>
      <c r="K675" s="14"/>
      <c r="L675" s="23" t="str">
        <f t="array" ref="L675">IF(M675="","",XLOOKUP(M675,selector_05,selector_05_ids,""))</f>
        <v/>
      </c>
      <c r="M675" s="25"/>
      <c r="N675" s="23" t="str">
        <f t="array" ref="N675">IF(O675="","",XLOOKUP(O675,selector_06,selector_06_ids,""))</f>
        <v/>
      </c>
      <c r="O675" s="25"/>
      <c r="P675" s="14"/>
      <c r="AK675" s="19" t="s">
        <v>68</v>
      </c>
      <c r="AL675" s="19" t="s">
        <v>68</v>
      </c>
    </row>
    <row r="676">
      <c r="A676" s="14"/>
      <c r="B676" s="14"/>
      <c r="C676" s="23" t="str">
        <f t="array" ref="C676">IF(D676="","",XLOOKUP(D676,selector_23,selector_23_ids,""))</f>
        <v/>
      </c>
      <c r="D676" s="25"/>
      <c r="E676" s="32"/>
      <c r="F676" s="14"/>
      <c r="G676" s="14"/>
      <c r="H676" s="14"/>
      <c r="I676" s="14"/>
      <c r="J676" s="14"/>
      <c r="K676" s="14"/>
      <c r="L676" s="23" t="str">
        <f t="array" ref="L676">IF(M676="","",XLOOKUP(M676,selector_05,selector_05_ids,""))</f>
        <v/>
      </c>
      <c r="M676" s="25"/>
      <c r="N676" s="23" t="str">
        <f t="array" ref="N676">IF(O676="","",XLOOKUP(O676,selector_06,selector_06_ids,""))</f>
        <v/>
      </c>
      <c r="O676" s="25"/>
      <c r="P676" s="14"/>
      <c r="AK676" s="19" t="s">
        <v>68</v>
      </c>
      <c r="AL676" s="19" t="s">
        <v>68</v>
      </c>
    </row>
    <row r="677">
      <c r="A677" s="14"/>
      <c r="B677" s="14"/>
      <c r="C677" s="23" t="str">
        <f t="array" ref="C677">IF(D677="","",XLOOKUP(D677,selector_23,selector_23_ids,""))</f>
        <v/>
      </c>
      <c r="D677" s="25"/>
      <c r="E677" s="32"/>
      <c r="F677" s="14"/>
      <c r="G677" s="14"/>
      <c r="H677" s="14"/>
      <c r="I677" s="14"/>
      <c r="J677" s="14"/>
      <c r="K677" s="14"/>
      <c r="L677" s="23" t="str">
        <f t="array" ref="L677">IF(M677="","",XLOOKUP(M677,selector_05,selector_05_ids,""))</f>
        <v/>
      </c>
      <c r="M677" s="25"/>
      <c r="N677" s="23" t="str">
        <f t="array" ref="N677">IF(O677="","",XLOOKUP(O677,selector_06,selector_06_ids,""))</f>
        <v/>
      </c>
      <c r="O677" s="25"/>
      <c r="P677" s="14"/>
      <c r="AK677" s="19" t="s">
        <v>68</v>
      </c>
      <c r="AL677" s="19" t="s">
        <v>68</v>
      </c>
    </row>
    <row r="678">
      <c r="A678" s="14"/>
      <c r="B678" s="14"/>
      <c r="C678" s="23" t="str">
        <f t="array" ref="C678">IF(D678="","",XLOOKUP(D678,selector_23,selector_23_ids,""))</f>
        <v/>
      </c>
      <c r="D678" s="25"/>
      <c r="E678" s="32"/>
      <c r="F678" s="14"/>
      <c r="G678" s="14"/>
      <c r="H678" s="14"/>
      <c r="I678" s="14"/>
      <c r="J678" s="14"/>
      <c r="K678" s="14"/>
      <c r="L678" s="23" t="str">
        <f t="array" ref="L678">IF(M678="","",XLOOKUP(M678,selector_05,selector_05_ids,""))</f>
        <v/>
      </c>
      <c r="M678" s="25"/>
      <c r="N678" s="23" t="str">
        <f t="array" ref="N678">IF(O678="","",XLOOKUP(O678,selector_06,selector_06_ids,""))</f>
        <v/>
      </c>
      <c r="O678" s="25"/>
      <c r="P678" s="14"/>
      <c r="AK678" s="19" t="s">
        <v>68</v>
      </c>
      <c r="AL678" s="19" t="s">
        <v>68</v>
      </c>
    </row>
    <row r="679">
      <c r="A679" s="14"/>
      <c r="B679" s="14"/>
      <c r="C679" s="23" t="str">
        <f t="array" ref="C679">IF(D679="","",XLOOKUP(D679,selector_23,selector_23_ids,""))</f>
        <v/>
      </c>
      <c r="D679" s="25"/>
      <c r="E679" s="32"/>
      <c r="F679" s="14"/>
      <c r="G679" s="14"/>
      <c r="H679" s="14"/>
      <c r="I679" s="14"/>
      <c r="J679" s="14"/>
      <c r="K679" s="14"/>
      <c r="L679" s="23" t="str">
        <f t="array" ref="L679">IF(M679="","",XLOOKUP(M679,selector_05,selector_05_ids,""))</f>
        <v/>
      </c>
      <c r="M679" s="25"/>
      <c r="N679" s="23" t="str">
        <f t="array" ref="N679">IF(O679="","",XLOOKUP(O679,selector_06,selector_06_ids,""))</f>
        <v/>
      </c>
      <c r="O679" s="25"/>
      <c r="P679" s="14"/>
      <c r="AK679" s="19" t="s">
        <v>68</v>
      </c>
      <c r="AL679" s="19" t="s">
        <v>68</v>
      </c>
    </row>
    <row r="680">
      <c r="A680" s="14"/>
      <c r="B680" s="14"/>
      <c r="C680" s="23" t="str">
        <f t="array" ref="C680">IF(D680="","",XLOOKUP(D680,selector_23,selector_23_ids,""))</f>
        <v/>
      </c>
      <c r="D680" s="25"/>
      <c r="E680" s="32"/>
      <c r="F680" s="14"/>
      <c r="G680" s="14"/>
      <c r="H680" s="14"/>
      <c r="I680" s="14"/>
      <c r="J680" s="14"/>
      <c r="K680" s="14"/>
      <c r="L680" s="23" t="str">
        <f t="array" ref="L680">IF(M680="","",XLOOKUP(M680,selector_05,selector_05_ids,""))</f>
        <v/>
      </c>
      <c r="M680" s="25"/>
      <c r="N680" s="23" t="str">
        <f t="array" ref="N680">IF(O680="","",XLOOKUP(O680,selector_06,selector_06_ids,""))</f>
        <v/>
      </c>
      <c r="O680" s="25"/>
      <c r="P680" s="14"/>
      <c r="AK680" s="19" t="s">
        <v>68</v>
      </c>
      <c r="AL680" s="19" t="s">
        <v>68</v>
      </c>
    </row>
    <row r="681">
      <c r="A681" s="14"/>
      <c r="B681" s="14"/>
      <c r="C681" s="23" t="str">
        <f t="array" ref="C681">IF(D681="","",XLOOKUP(D681,selector_23,selector_23_ids,""))</f>
        <v/>
      </c>
      <c r="D681" s="25"/>
      <c r="E681" s="32"/>
      <c r="F681" s="14"/>
      <c r="G681" s="14"/>
      <c r="H681" s="14"/>
      <c r="I681" s="14"/>
      <c r="J681" s="14"/>
      <c r="K681" s="14"/>
      <c r="L681" s="23" t="str">
        <f t="array" ref="L681">IF(M681="","",XLOOKUP(M681,selector_05,selector_05_ids,""))</f>
        <v/>
      </c>
      <c r="M681" s="25"/>
      <c r="N681" s="23" t="str">
        <f t="array" ref="N681">IF(O681="","",XLOOKUP(O681,selector_06,selector_06_ids,""))</f>
        <v/>
      </c>
      <c r="O681" s="25"/>
      <c r="P681" s="14"/>
      <c r="AK681" s="19" t="s">
        <v>68</v>
      </c>
      <c r="AL681" s="19" t="s">
        <v>68</v>
      </c>
    </row>
    <row r="682">
      <c r="A682" s="14"/>
      <c r="B682" s="14"/>
      <c r="C682" s="23" t="str">
        <f t="array" ref="C682">IF(D682="","",XLOOKUP(D682,selector_23,selector_23_ids,""))</f>
        <v/>
      </c>
      <c r="D682" s="25"/>
      <c r="E682" s="32"/>
      <c r="F682" s="14"/>
      <c r="G682" s="14"/>
      <c r="H682" s="14"/>
      <c r="I682" s="14"/>
      <c r="J682" s="14"/>
      <c r="K682" s="14"/>
      <c r="L682" s="23" t="str">
        <f t="array" ref="L682">IF(M682="","",XLOOKUP(M682,selector_05,selector_05_ids,""))</f>
        <v/>
      </c>
      <c r="M682" s="25"/>
      <c r="N682" s="23" t="str">
        <f t="array" ref="N682">IF(O682="","",XLOOKUP(O682,selector_06,selector_06_ids,""))</f>
        <v/>
      </c>
      <c r="O682" s="25"/>
      <c r="P682" s="14"/>
      <c r="AK682" s="19" t="s">
        <v>68</v>
      </c>
      <c r="AL682" s="19" t="s">
        <v>68</v>
      </c>
    </row>
    <row r="683">
      <c r="A683" s="14"/>
      <c r="B683" s="14"/>
      <c r="C683" s="23" t="str">
        <f t="array" ref="C683">IF(D683="","",XLOOKUP(D683,selector_23,selector_23_ids,""))</f>
        <v/>
      </c>
      <c r="D683" s="25"/>
      <c r="E683" s="32"/>
      <c r="F683" s="14"/>
      <c r="G683" s="14"/>
      <c r="H683" s="14"/>
      <c r="I683" s="14"/>
      <c r="J683" s="14"/>
      <c r="K683" s="14"/>
      <c r="L683" s="23" t="str">
        <f t="array" ref="L683">IF(M683="","",XLOOKUP(M683,selector_05,selector_05_ids,""))</f>
        <v/>
      </c>
      <c r="M683" s="25"/>
      <c r="N683" s="23" t="str">
        <f t="array" ref="N683">IF(O683="","",XLOOKUP(O683,selector_06,selector_06_ids,""))</f>
        <v/>
      </c>
      <c r="O683" s="25"/>
      <c r="P683" s="14"/>
      <c r="AK683" s="19" t="s">
        <v>68</v>
      </c>
      <c r="AL683" s="19" t="s">
        <v>68</v>
      </c>
    </row>
    <row r="684">
      <c r="A684" s="14"/>
      <c r="B684" s="14"/>
      <c r="C684" s="23" t="str">
        <f t="array" ref="C684">IF(D684="","",XLOOKUP(D684,selector_23,selector_23_ids,""))</f>
        <v/>
      </c>
      <c r="D684" s="25"/>
      <c r="E684" s="32"/>
      <c r="F684" s="14"/>
      <c r="G684" s="14"/>
      <c r="H684" s="14"/>
      <c r="I684" s="14"/>
      <c r="J684" s="14"/>
      <c r="K684" s="14"/>
      <c r="L684" s="23" t="str">
        <f t="array" ref="L684">IF(M684="","",XLOOKUP(M684,selector_05,selector_05_ids,""))</f>
        <v/>
      </c>
      <c r="M684" s="25"/>
      <c r="N684" s="23" t="str">
        <f t="array" ref="N684">IF(O684="","",XLOOKUP(O684,selector_06,selector_06_ids,""))</f>
        <v/>
      </c>
      <c r="O684" s="25"/>
      <c r="P684" s="14"/>
      <c r="AK684" s="19" t="s">
        <v>68</v>
      </c>
      <c r="AL684" s="19" t="s">
        <v>68</v>
      </c>
    </row>
    <row r="685">
      <c r="A685" s="14"/>
      <c r="B685" s="14"/>
      <c r="C685" s="23" t="str">
        <f t="array" ref="C685">IF(D685="","",XLOOKUP(D685,selector_23,selector_23_ids,""))</f>
        <v/>
      </c>
      <c r="D685" s="25"/>
      <c r="E685" s="32"/>
      <c r="F685" s="14"/>
      <c r="G685" s="14"/>
      <c r="H685" s="14"/>
      <c r="I685" s="14"/>
      <c r="J685" s="14"/>
      <c r="K685" s="14"/>
      <c r="L685" s="23" t="str">
        <f t="array" ref="L685">IF(M685="","",XLOOKUP(M685,selector_05,selector_05_ids,""))</f>
        <v/>
      </c>
      <c r="M685" s="25"/>
      <c r="N685" s="23" t="str">
        <f t="array" ref="N685">IF(O685="","",XLOOKUP(O685,selector_06,selector_06_ids,""))</f>
        <v/>
      </c>
      <c r="O685" s="25"/>
      <c r="P685" s="14"/>
      <c r="AK685" s="19" t="s">
        <v>68</v>
      </c>
      <c r="AL685" s="19" t="s">
        <v>68</v>
      </c>
    </row>
    <row r="686">
      <c r="A686" s="14"/>
      <c r="B686" s="14"/>
      <c r="C686" s="23" t="str">
        <f t="array" ref="C686">IF(D686="","",XLOOKUP(D686,selector_23,selector_23_ids,""))</f>
        <v/>
      </c>
      <c r="D686" s="25"/>
      <c r="E686" s="32"/>
      <c r="F686" s="14"/>
      <c r="G686" s="14"/>
      <c r="H686" s="14"/>
      <c r="I686" s="14"/>
      <c r="J686" s="14"/>
      <c r="K686" s="14"/>
      <c r="L686" s="23" t="str">
        <f t="array" ref="L686">IF(M686="","",XLOOKUP(M686,selector_05,selector_05_ids,""))</f>
        <v/>
      </c>
      <c r="M686" s="25"/>
      <c r="N686" s="23" t="str">
        <f t="array" ref="N686">IF(O686="","",XLOOKUP(O686,selector_06,selector_06_ids,""))</f>
        <v/>
      </c>
      <c r="O686" s="25"/>
      <c r="P686" s="14"/>
      <c r="AK686" s="19" t="s">
        <v>68</v>
      </c>
      <c r="AL686" s="19" t="s">
        <v>68</v>
      </c>
    </row>
    <row r="687">
      <c r="A687" s="14"/>
      <c r="B687" s="14"/>
      <c r="C687" s="23" t="str">
        <f t="array" ref="C687">IF(D687="","",XLOOKUP(D687,selector_23,selector_23_ids,""))</f>
        <v/>
      </c>
      <c r="D687" s="25"/>
      <c r="E687" s="32"/>
      <c r="F687" s="14"/>
      <c r="G687" s="14"/>
      <c r="H687" s="14"/>
      <c r="I687" s="14"/>
      <c r="J687" s="14"/>
      <c r="K687" s="14"/>
      <c r="L687" s="23" t="str">
        <f t="array" ref="L687">IF(M687="","",XLOOKUP(M687,selector_05,selector_05_ids,""))</f>
        <v/>
      </c>
      <c r="M687" s="25"/>
      <c r="N687" s="23" t="str">
        <f t="array" ref="N687">IF(O687="","",XLOOKUP(O687,selector_06,selector_06_ids,""))</f>
        <v/>
      </c>
      <c r="O687" s="25"/>
      <c r="P687" s="14"/>
      <c r="AK687" s="19" t="s">
        <v>68</v>
      </c>
      <c r="AL687" s="19" t="s">
        <v>68</v>
      </c>
    </row>
    <row r="688">
      <c r="A688" s="14"/>
      <c r="B688" s="14"/>
      <c r="C688" s="23" t="str">
        <f t="array" ref="C688">IF(D688="","",XLOOKUP(D688,selector_23,selector_23_ids,""))</f>
        <v/>
      </c>
      <c r="D688" s="25"/>
      <c r="E688" s="32"/>
      <c r="F688" s="14"/>
      <c r="G688" s="14"/>
      <c r="H688" s="14"/>
      <c r="I688" s="14"/>
      <c r="J688" s="14"/>
      <c r="K688" s="14"/>
      <c r="L688" s="23" t="str">
        <f t="array" ref="L688">IF(M688="","",XLOOKUP(M688,selector_05,selector_05_ids,""))</f>
        <v/>
      </c>
      <c r="M688" s="25"/>
      <c r="N688" s="23" t="str">
        <f t="array" ref="N688">IF(O688="","",XLOOKUP(O688,selector_06,selector_06_ids,""))</f>
        <v/>
      </c>
      <c r="O688" s="25"/>
      <c r="P688" s="14"/>
      <c r="AK688" s="19" t="s">
        <v>68</v>
      </c>
      <c r="AL688" s="19" t="s">
        <v>68</v>
      </c>
    </row>
    <row r="689">
      <c r="A689" s="14"/>
      <c r="B689" s="14"/>
      <c r="C689" s="23" t="str">
        <f t="array" ref="C689">IF(D689="","",XLOOKUP(D689,selector_23,selector_23_ids,""))</f>
        <v/>
      </c>
      <c r="D689" s="25"/>
      <c r="E689" s="32"/>
      <c r="F689" s="14"/>
      <c r="G689" s="14"/>
      <c r="H689" s="14"/>
      <c r="I689" s="14"/>
      <c r="J689" s="14"/>
      <c r="K689" s="14"/>
      <c r="L689" s="23" t="str">
        <f t="array" ref="L689">IF(M689="","",XLOOKUP(M689,selector_05,selector_05_ids,""))</f>
        <v/>
      </c>
      <c r="M689" s="25"/>
      <c r="N689" s="23" t="str">
        <f t="array" ref="N689">IF(O689="","",XLOOKUP(O689,selector_06,selector_06_ids,""))</f>
        <v/>
      </c>
      <c r="O689" s="25"/>
      <c r="P689" s="14"/>
      <c r="AK689" s="19" t="s">
        <v>68</v>
      </c>
      <c r="AL689" s="19" t="s">
        <v>68</v>
      </c>
    </row>
    <row r="690">
      <c r="A690" s="14"/>
      <c r="B690" s="14"/>
      <c r="C690" s="23" t="str">
        <f t="array" ref="C690">IF(D690="","",XLOOKUP(D690,selector_23,selector_23_ids,""))</f>
        <v/>
      </c>
      <c r="D690" s="25"/>
      <c r="E690" s="32"/>
      <c r="F690" s="14"/>
      <c r="G690" s="14"/>
      <c r="H690" s="14"/>
      <c r="I690" s="14"/>
      <c r="J690" s="14"/>
      <c r="K690" s="14"/>
      <c r="L690" s="23" t="str">
        <f t="array" ref="L690">IF(M690="","",XLOOKUP(M690,selector_05,selector_05_ids,""))</f>
        <v/>
      </c>
      <c r="M690" s="25"/>
      <c r="N690" s="23" t="str">
        <f t="array" ref="N690">IF(O690="","",XLOOKUP(O690,selector_06,selector_06_ids,""))</f>
        <v/>
      </c>
      <c r="O690" s="25"/>
      <c r="P690" s="14"/>
      <c r="AK690" s="19" t="s">
        <v>68</v>
      </c>
      <c r="AL690" s="19" t="s">
        <v>68</v>
      </c>
    </row>
    <row r="691">
      <c r="A691" s="14"/>
      <c r="B691" s="14"/>
      <c r="C691" s="23" t="str">
        <f t="array" ref="C691">IF(D691="","",XLOOKUP(D691,selector_23,selector_23_ids,""))</f>
        <v/>
      </c>
      <c r="D691" s="25"/>
      <c r="E691" s="32"/>
      <c r="F691" s="14"/>
      <c r="G691" s="14"/>
      <c r="H691" s="14"/>
      <c r="I691" s="14"/>
      <c r="J691" s="14"/>
      <c r="K691" s="14"/>
      <c r="L691" s="23" t="str">
        <f t="array" ref="L691">IF(M691="","",XLOOKUP(M691,selector_05,selector_05_ids,""))</f>
        <v/>
      </c>
      <c r="M691" s="25"/>
      <c r="N691" s="23" t="str">
        <f t="array" ref="N691">IF(O691="","",XLOOKUP(O691,selector_06,selector_06_ids,""))</f>
        <v/>
      </c>
      <c r="O691" s="25"/>
      <c r="P691" s="14"/>
      <c r="AK691" s="19" t="s">
        <v>68</v>
      </c>
      <c r="AL691" s="19" t="s">
        <v>68</v>
      </c>
    </row>
    <row r="692">
      <c r="A692" s="14"/>
      <c r="B692" s="14"/>
      <c r="C692" s="23" t="str">
        <f t="array" ref="C692">IF(D692="","",XLOOKUP(D692,selector_23,selector_23_ids,""))</f>
        <v/>
      </c>
      <c r="D692" s="25"/>
      <c r="E692" s="32"/>
      <c r="F692" s="14"/>
      <c r="G692" s="14"/>
      <c r="H692" s="14"/>
      <c r="I692" s="14"/>
      <c r="J692" s="14"/>
      <c r="K692" s="14"/>
      <c r="L692" s="23" t="str">
        <f t="array" ref="L692">IF(M692="","",XLOOKUP(M692,selector_05,selector_05_ids,""))</f>
        <v/>
      </c>
      <c r="M692" s="25"/>
      <c r="N692" s="23" t="str">
        <f t="array" ref="N692">IF(O692="","",XLOOKUP(O692,selector_06,selector_06_ids,""))</f>
        <v/>
      </c>
      <c r="O692" s="25"/>
      <c r="P692" s="14"/>
      <c r="AK692" s="19" t="s">
        <v>68</v>
      </c>
      <c r="AL692" s="19" t="s">
        <v>68</v>
      </c>
    </row>
    <row r="693">
      <c r="A693" s="14"/>
      <c r="B693" s="14"/>
      <c r="C693" s="23" t="str">
        <f t="array" ref="C693">IF(D693="","",XLOOKUP(D693,selector_23,selector_23_ids,""))</f>
        <v/>
      </c>
      <c r="D693" s="25"/>
      <c r="E693" s="32"/>
      <c r="F693" s="14"/>
      <c r="G693" s="14"/>
      <c r="H693" s="14"/>
      <c r="I693" s="14"/>
      <c r="J693" s="14"/>
      <c r="K693" s="14"/>
      <c r="L693" s="23" t="str">
        <f t="array" ref="L693">IF(M693="","",XLOOKUP(M693,selector_05,selector_05_ids,""))</f>
        <v/>
      </c>
      <c r="M693" s="25"/>
      <c r="N693" s="23" t="str">
        <f t="array" ref="N693">IF(O693="","",XLOOKUP(O693,selector_06,selector_06_ids,""))</f>
        <v/>
      </c>
      <c r="O693" s="25"/>
      <c r="P693" s="14"/>
      <c r="AK693" s="19" t="s">
        <v>68</v>
      </c>
      <c r="AL693" s="19" t="s">
        <v>68</v>
      </c>
    </row>
    <row r="694">
      <c r="A694" s="14"/>
      <c r="B694" s="14"/>
      <c r="C694" s="23" t="str">
        <f t="array" ref="C694">IF(D694="","",XLOOKUP(D694,selector_23,selector_23_ids,""))</f>
        <v/>
      </c>
      <c r="D694" s="25"/>
      <c r="E694" s="32"/>
      <c r="F694" s="14"/>
      <c r="G694" s="14"/>
      <c r="H694" s="14"/>
      <c r="I694" s="14"/>
      <c r="J694" s="14"/>
      <c r="K694" s="14"/>
      <c r="L694" s="23" t="str">
        <f t="array" ref="L694">IF(M694="","",XLOOKUP(M694,selector_05,selector_05_ids,""))</f>
        <v/>
      </c>
      <c r="M694" s="25"/>
      <c r="N694" s="23" t="str">
        <f t="array" ref="N694">IF(O694="","",XLOOKUP(O694,selector_06,selector_06_ids,""))</f>
        <v/>
      </c>
      <c r="O694" s="25"/>
      <c r="P694" s="14"/>
      <c r="AK694" s="19" t="s">
        <v>68</v>
      </c>
      <c r="AL694" s="19" t="s">
        <v>68</v>
      </c>
    </row>
    <row r="695">
      <c r="A695" s="14"/>
      <c r="B695" s="14"/>
      <c r="C695" s="23" t="str">
        <f t="array" ref="C695">IF(D695="","",XLOOKUP(D695,selector_23,selector_23_ids,""))</f>
        <v/>
      </c>
      <c r="D695" s="25"/>
      <c r="E695" s="32"/>
      <c r="F695" s="14"/>
      <c r="G695" s="14"/>
      <c r="H695" s="14"/>
      <c r="I695" s="14"/>
      <c r="J695" s="14"/>
      <c r="K695" s="14"/>
      <c r="L695" s="23" t="str">
        <f t="array" ref="L695">IF(M695="","",XLOOKUP(M695,selector_05,selector_05_ids,""))</f>
        <v/>
      </c>
      <c r="M695" s="25"/>
      <c r="N695" s="23" t="str">
        <f t="array" ref="N695">IF(O695="","",XLOOKUP(O695,selector_06,selector_06_ids,""))</f>
        <v/>
      </c>
      <c r="O695" s="25"/>
      <c r="P695" s="14"/>
      <c r="AK695" s="19" t="s">
        <v>68</v>
      </c>
      <c r="AL695" s="19" t="s">
        <v>68</v>
      </c>
    </row>
    <row r="696">
      <c r="A696" s="14"/>
      <c r="B696" s="14"/>
      <c r="C696" s="23" t="str">
        <f t="array" ref="C696">IF(D696="","",XLOOKUP(D696,selector_23,selector_23_ids,""))</f>
        <v/>
      </c>
      <c r="D696" s="25"/>
      <c r="E696" s="32"/>
      <c r="F696" s="14"/>
      <c r="G696" s="14"/>
      <c r="H696" s="14"/>
      <c r="I696" s="14"/>
      <c r="J696" s="14"/>
      <c r="K696" s="14"/>
      <c r="L696" s="23" t="str">
        <f t="array" ref="L696">IF(M696="","",XLOOKUP(M696,selector_05,selector_05_ids,""))</f>
        <v/>
      </c>
      <c r="M696" s="25"/>
      <c r="N696" s="23" t="str">
        <f t="array" ref="N696">IF(O696="","",XLOOKUP(O696,selector_06,selector_06_ids,""))</f>
        <v/>
      </c>
      <c r="O696" s="25"/>
      <c r="P696" s="14"/>
      <c r="AK696" s="19" t="s">
        <v>68</v>
      </c>
      <c r="AL696" s="19" t="s">
        <v>68</v>
      </c>
    </row>
    <row r="697">
      <c r="A697" s="14"/>
      <c r="B697" s="14"/>
      <c r="C697" s="23" t="str">
        <f t="array" ref="C697">IF(D697="","",XLOOKUP(D697,selector_23,selector_23_ids,""))</f>
        <v/>
      </c>
      <c r="D697" s="25"/>
      <c r="E697" s="32"/>
      <c r="F697" s="14"/>
      <c r="G697" s="14"/>
      <c r="H697" s="14"/>
      <c r="I697" s="14"/>
      <c r="J697" s="14"/>
      <c r="K697" s="14"/>
      <c r="L697" s="23" t="str">
        <f t="array" ref="L697">IF(M697="","",XLOOKUP(M697,selector_05,selector_05_ids,""))</f>
        <v/>
      </c>
      <c r="M697" s="25"/>
      <c r="N697" s="23" t="str">
        <f t="array" ref="N697">IF(O697="","",XLOOKUP(O697,selector_06,selector_06_ids,""))</f>
        <v/>
      </c>
      <c r="O697" s="25"/>
      <c r="P697" s="14"/>
      <c r="AK697" s="19" t="s">
        <v>68</v>
      </c>
      <c r="AL697" s="19" t="s">
        <v>68</v>
      </c>
    </row>
    <row r="698">
      <c r="A698" s="14"/>
      <c r="B698" s="14"/>
      <c r="C698" s="23" t="str">
        <f t="array" ref="C698">IF(D698="","",XLOOKUP(D698,selector_23,selector_23_ids,""))</f>
        <v/>
      </c>
      <c r="D698" s="25"/>
      <c r="E698" s="32"/>
      <c r="F698" s="14"/>
      <c r="G698" s="14"/>
      <c r="H698" s="14"/>
      <c r="I698" s="14"/>
      <c r="J698" s="14"/>
      <c r="K698" s="14"/>
      <c r="L698" s="23" t="str">
        <f t="array" ref="L698">IF(M698="","",XLOOKUP(M698,selector_05,selector_05_ids,""))</f>
        <v/>
      </c>
      <c r="M698" s="25"/>
      <c r="N698" s="23" t="str">
        <f t="array" ref="N698">IF(O698="","",XLOOKUP(O698,selector_06,selector_06_ids,""))</f>
        <v/>
      </c>
      <c r="O698" s="25"/>
      <c r="P698" s="14"/>
      <c r="AK698" s="19" t="s">
        <v>68</v>
      </c>
      <c r="AL698" s="19" t="s">
        <v>68</v>
      </c>
    </row>
    <row r="699">
      <c r="A699" s="14"/>
      <c r="B699" s="14"/>
      <c r="C699" s="23" t="str">
        <f t="array" ref="C699">IF(D699="","",XLOOKUP(D699,selector_23,selector_23_ids,""))</f>
        <v/>
      </c>
      <c r="D699" s="25"/>
      <c r="E699" s="32"/>
      <c r="F699" s="14"/>
      <c r="G699" s="14"/>
      <c r="H699" s="14"/>
      <c r="I699" s="14"/>
      <c r="J699" s="14"/>
      <c r="K699" s="14"/>
      <c r="L699" s="23" t="str">
        <f t="array" ref="L699">IF(M699="","",XLOOKUP(M699,selector_05,selector_05_ids,""))</f>
        <v/>
      </c>
      <c r="M699" s="25"/>
      <c r="N699" s="23" t="str">
        <f t="array" ref="N699">IF(O699="","",XLOOKUP(O699,selector_06,selector_06_ids,""))</f>
        <v/>
      </c>
      <c r="O699" s="25"/>
      <c r="P699" s="14"/>
      <c r="AK699" s="19" t="s">
        <v>68</v>
      </c>
      <c r="AL699" s="19" t="s">
        <v>68</v>
      </c>
    </row>
    <row r="700">
      <c r="A700" s="14"/>
      <c r="B700" s="14"/>
      <c r="C700" s="23" t="str">
        <f t="array" ref="C700">IF(D700="","",XLOOKUP(D700,selector_23,selector_23_ids,""))</f>
        <v/>
      </c>
      <c r="D700" s="25"/>
      <c r="E700" s="32"/>
      <c r="F700" s="14"/>
      <c r="G700" s="14"/>
      <c r="H700" s="14"/>
      <c r="I700" s="14"/>
      <c r="J700" s="14"/>
      <c r="K700" s="14"/>
      <c r="L700" s="23" t="str">
        <f t="array" ref="L700">IF(M700="","",XLOOKUP(M700,selector_05,selector_05_ids,""))</f>
        <v/>
      </c>
      <c r="M700" s="25"/>
      <c r="N700" s="23" t="str">
        <f t="array" ref="N700">IF(O700="","",XLOOKUP(O700,selector_06,selector_06_ids,""))</f>
        <v/>
      </c>
      <c r="O700" s="25"/>
      <c r="P700" s="14"/>
      <c r="AK700" s="19" t="s">
        <v>68</v>
      </c>
      <c r="AL700" s="19" t="s">
        <v>68</v>
      </c>
    </row>
    <row r="701">
      <c r="A701" s="14"/>
      <c r="B701" s="14"/>
      <c r="C701" s="23" t="str">
        <f t="array" ref="C701">IF(D701="","",XLOOKUP(D701,selector_23,selector_23_ids,""))</f>
        <v/>
      </c>
      <c r="D701" s="25"/>
      <c r="E701" s="32"/>
      <c r="F701" s="14"/>
      <c r="G701" s="14"/>
      <c r="H701" s="14"/>
      <c r="I701" s="14"/>
      <c r="J701" s="14"/>
      <c r="K701" s="14"/>
      <c r="L701" s="23" t="str">
        <f t="array" ref="L701">IF(M701="","",XLOOKUP(M701,selector_05,selector_05_ids,""))</f>
        <v/>
      </c>
      <c r="M701" s="25"/>
      <c r="N701" s="23" t="str">
        <f t="array" ref="N701">IF(O701="","",XLOOKUP(O701,selector_06,selector_06_ids,""))</f>
        <v/>
      </c>
      <c r="O701" s="25"/>
      <c r="P701" s="14"/>
      <c r="AK701" s="19" t="s">
        <v>68</v>
      </c>
      <c r="AL701" s="19" t="s">
        <v>68</v>
      </c>
    </row>
    <row r="702">
      <c r="A702" s="14"/>
      <c r="B702" s="14"/>
      <c r="C702" s="23" t="str">
        <f t="array" ref="C702">IF(D702="","",XLOOKUP(D702,selector_23,selector_23_ids,""))</f>
        <v/>
      </c>
      <c r="D702" s="25"/>
      <c r="E702" s="32"/>
      <c r="F702" s="14"/>
      <c r="G702" s="14"/>
      <c r="H702" s="14"/>
      <c r="I702" s="14"/>
      <c r="J702" s="14"/>
      <c r="K702" s="14"/>
      <c r="L702" s="23" t="str">
        <f t="array" ref="L702">IF(M702="","",XLOOKUP(M702,selector_05,selector_05_ids,""))</f>
        <v/>
      </c>
      <c r="M702" s="25"/>
      <c r="N702" s="23" t="str">
        <f t="array" ref="N702">IF(O702="","",XLOOKUP(O702,selector_06,selector_06_ids,""))</f>
        <v/>
      </c>
      <c r="O702" s="25"/>
      <c r="P702" s="14"/>
      <c r="AK702" s="19" t="s">
        <v>68</v>
      </c>
      <c r="AL702" s="19" t="s">
        <v>68</v>
      </c>
    </row>
    <row r="703">
      <c r="A703" s="14"/>
      <c r="B703" s="14"/>
      <c r="C703" s="23" t="str">
        <f t="array" ref="C703">IF(D703="","",XLOOKUP(D703,selector_23,selector_23_ids,""))</f>
        <v/>
      </c>
      <c r="D703" s="25"/>
      <c r="E703" s="32"/>
      <c r="F703" s="14"/>
      <c r="G703" s="14"/>
      <c r="H703" s="14"/>
      <c r="I703" s="14"/>
      <c r="J703" s="14"/>
      <c r="K703" s="14"/>
      <c r="L703" s="23" t="str">
        <f t="array" ref="L703">IF(M703="","",XLOOKUP(M703,selector_05,selector_05_ids,""))</f>
        <v/>
      </c>
      <c r="M703" s="25"/>
      <c r="N703" s="23" t="str">
        <f t="array" ref="N703">IF(O703="","",XLOOKUP(O703,selector_06,selector_06_ids,""))</f>
        <v/>
      </c>
      <c r="O703" s="25"/>
      <c r="P703" s="14"/>
      <c r="AK703" s="19" t="s">
        <v>68</v>
      </c>
      <c r="AL703" s="19" t="s">
        <v>68</v>
      </c>
    </row>
    <row r="704">
      <c r="A704" s="14"/>
      <c r="B704" s="14"/>
      <c r="C704" s="23" t="str">
        <f t="array" ref="C704">IF(D704="","",XLOOKUP(D704,selector_23,selector_23_ids,""))</f>
        <v/>
      </c>
      <c r="D704" s="25"/>
      <c r="E704" s="32"/>
      <c r="F704" s="14"/>
      <c r="G704" s="14"/>
      <c r="H704" s="14"/>
      <c r="I704" s="14"/>
      <c r="J704" s="14"/>
      <c r="K704" s="14"/>
      <c r="L704" s="23" t="str">
        <f t="array" ref="L704">IF(M704="","",XLOOKUP(M704,selector_05,selector_05_ids,""))</f>
        <v/>
      </c>
      <c r="M704" s="25"/>
      <c r="N704" s="23" t="str">
        <f t="array" ref="N704">IF(O704="","",XLOOKUP(O704,selector_06,selector_06_ids,""))</f>
        <v/>
      </c>
      <c r="O704" s="25"/>
      <c r="P704" s="14"/>
      <c r="AK704" s="19" t="s">
        <v>68</v>
      </c>
      <c r="AL704" s="19" t="s">
        <v>68</v>
      </c>
    </row>
    <row r="705">
      <c r="A705" s="14"/>
      <c r="B705" s="14"/>
      <c r="C705" s="23" t="str">
        <f t="array" ref="C705">IF(D705="","",XLOOKUP(D705,selector_23,selector_23_ids,""))</f>
        <v/>
      </c>
      <c r="D705" s="25"/>
      <c r="E705" s="32"/>
      <c r="F705" s="14"/>
      <c r="G705" s="14"/>
      <c r="H705" s="14"/>
      <c r="I705" s="14"/>
      <c r="J705" s="14"/>
      <c r="K705" s="14"/>
      <c r="L705" s="23" t="str">
        <f t="array" ref="L705">IF(M705="","",XLOOKUP(M705,selector_05,selector_05_ids,""))</f>
        <v/>
      </c>
      <c r="M705" s="25"/>
      <c r="N705" s="23" t="str">
        <f t="array" ref="N705">IF(O705="","",XLOOKUP(O705,selector_06,selector_06_ids,""))</f>
        <v/>
      </c>
      <c r="O705" s="25"/>
      <c r="P705" s="14"/>
      <c r="AK705" s="19" t="s">
        <v>68</v>
      </c>
      <c r="AL705" s="19" t="s">
        <v>68</v>
      </c>
    </row>
    <row r="706">
      <c r="A706" s="14"/>
      <c r="B706" s="14"/>
      <c r="C706" s="23" t="str">
        <f t="array" ref="C706">IF(D706="","",XLOOKUP(D706,selector_23,selector_23_ids,""))</f>
        <v/>
      </c>
      <c r="D706" s="25"/>
      <c r="E706" s="32"/>
      <c r="F706" s="14"/>
      <c r="G706" s="14"/>
      <c r="H706" s="14"/>
      <c r="I706" s="14"/>
      <c r="J706" s="14"/>
      <c r="K706" s="14"/>
      <c r="L706" s="23" t="str">
        <f t="array" ref="L706">IF(M706="","",XLOOKUP(M706,selector_05,selector_05_ids,""))</f>
        <v/>
      </c>
      <c r="M706" s="25"/>
      <c r="N706" s="23" t="str">
        <f t="array" ref="N706">IF(O706="","",XLOOKUP(O706,selector_06,selector_06_ids,""))</f>
        <v/>
      </c>
      <c r="O706" s="25"/>
      <c r="P706" s="14"/>
      <c r="AK706" s="19" t="s">
        <v>68</v>
      </c>
      <c r="AL706" s="19" t="s">
        <v>68</v>
      </c>
    </row>
    <row r="707">
      <c r="A707" s="14"/>
      <c r="B707" s="14"/>
      <c r="C707" s="23" t="str">
        <f t="array" ref="C707">IF(D707="","",XLOOKUP(D707,selector_23,selector_23_ids,""))</f>
        <v/>
      </c>
      <c r="D707" s="25"/>
      <c r="E707" s="32"/>
      <c r="F707" s="14"/>
      <c r="G707" s="14"/>
      <c r="H707" s="14"/>
      <c r="I707" s="14"/>
      <c r="J707" s="14"/>
      <c r="K707" s="14"/>
      <c r="L707" s="23" t="str">
        <f t="array" ref="L707">IF(M707="","",XLOOKUP(M707,selector_05,selector_05_ids,""))</f>
        <v/>
      </c>
      <c r="M707" s="25"/>
      <c r="N707" s="23" t="str">
        <f t="array" ref="N707">IF(O707="","",XLOOKUP(O707,selector_06,selector_06_ids,""))</f>
        <v/>
      </c>
      <c r="O707" s="25"/>
      <c r="P707" s="14"/>
      <c r="AK707" s="19" t="s">
        <v>68</v>
      </c>
      <c r="AL707" s="19" t="s">
        <v>68</v>
      </c>
    </row>
    <row r="708">
      <c r="A708" s="14"/>
      <c r="B708" s="14"/>
      <c r="C708" s="23" t="str">
        <f t="array" ref="C708">IF(D708="","",XLOOKUP(D708,selector_23,selector_23_ids,""))</f>
        <v/>
      </c>
      <c r="D708" s="25"/>
      <c r="E708" s="32"/>
      <c r="F708" s="14"/>
      <c r="G708" s="14"/>
      <c r="H708" s="14"/>
      <c r="I708" s="14"/>
      <c r="J708" s="14"/>
      <c r="K708" s="14"/>
      <c r="L708" s="23" t="str">
        <f t="array" ref="L708">IF(M708="","",XLOOKUP(M708,selector_05,selector_05_ids,""))</f>
        <v/>
      </c>
      <c r="M708" s="25"/>
      <c r="N708" s="23" t="str">
        <f t="array" ref="N708">IF(O708="","",XLOOKUP(O708,selector_06,selector_06_ids,""))</f>
        <v/>
      </c>
      <c r="O708" s="25"/>
      <c r="P708" s="14"/>
      <c r="AK708" s="19" t="s">
        <v>68</v>
      </c>
      <c r="AL708" s="19" t="s">
        <v>68</v>
      </c>
    </row>
    <row r="709">
      <c r="A709" s="14"/>
      <c r="B709" s="14"/>
      <c r="C709" s="23" t="str">
        <f t="array" ref="C709">IF(D709="","",XLOOKUP(D709,selector_23,selector_23_ids,""))</f>
        <v/>
      </c>
      <c r="D709" s="25"/>
      <c r="E709" s="32"/>
      <c r="F709" s="14"/>
      <c r="G709" s="14"/>
      <c r="H709" s="14"/>
      <c r="I709" s="14"/>
      <c r="J709" s="14"/>
      <c r="K709" s="14"/>
      <c r="L709" s="23" t="str">
        <f t="array" ref="L709">IF(M709="","",XLOOKUP(M709,selector_05,selector_05_ids,""))</f>
        <v/>
      </c>
      <c r="M709" s="25"/>
      <c r="N709" s="23" t="str">
        <f t="array" ref="N709">IF(O709="","",XLOOKUP(O709,selector_06,selector_06_ids,""))</f>
        <v/>
      </c>
      <c r="O709" s="25"/>
      <c r="P709" s="14"/>
      <c r="AK709" s="19" t="s">
        <v>68</v>
      </c>
      <c r="AL709" s="19" t="s">
        <v>68</v>
      </c>
    </row>
    <row r="710">
      <c r="A710" s="14"/>
      <c r="B710" s="14"/>
      <c r="C710" s="23" t="str">
        <f t="array" ref="C710">IF(D710="","",XLOOKUP(D710,selector_23,selector_23_ids,""))</f>
        <v/>
      </c>
      <c r="D710" s="25"/>
      <c r="E710" s="32"/>
      <c r="F710" s="14"/>
      <c r="G710" s="14"/>
      <c r="H710" s="14"/>
      <c r="I710" s="14"/>
      <c r="J710" s="14"/>
      <c r="K710" s="14"/>
      <c r="L710" s="23" t="str">
        <f t="array" ref="L710">IF(M710="","",XLOOKUP(M710,selector_05,selector_05_ids,""))</f>
        <v/>
      </c>
      <c r="M710" s="25"/>
      <c r="N710" s="23" t="str">
        <f t="array" ref="N710">IF(O710="","",XLOOKUP(O710,selector_06,selector_06_ids,""))</f>
        <v/>
      </c>
      <c r="O710" s="25"/>
      <c r="P710" s="14"/>
      <c r="AK710" s="19" t="s">
        <v>68</v>
      </c>
      <c r="AL710" s="19" t="s">
        <v>68</v>
      </c>
    </row>
    <row r="711">
      <c r="A711" s="14"/>
      <c r="B711" s="14"/>
      <c r="C711" s="23" t="str">
        <f t="array" ref="C711">IF(D711="","",XLOOKUP(D711,selector_23,selector_23_ids,""))</f>
        <v/>
      </c>
      <c r="D711" s="25"/>
      <c r="E711" s="32"/>
      <c r="F711" s="14"/>
      <c r="G711" s="14"/>
      <c r="H711" s="14"/>
      <c r="I711" s="14"/>
      <c r="J711" s="14"/>
      <c r="K711" s="14"/>
      <c r="L711" s="23" t="str">
        <f t="array" ref="L711">IF(M711="","",XLOOKUP(M711,selector_05,selector_05_ids,""))</f>
        <v/>
      </c>
      <c r="M711" s="25"/>
      <c r="N711" s="23" t="str">
        <f t="array" ref="N711">IF(O711="","",XLOOKUP(O711,selector_06,selector_06_ids,""))</f>
        <v/>
      </c>
      <c r="O711" s="25"/>
      <c r="P711" s="14"/>
      <c r="AK711" s="19" t="s">
        <v>68</v>
      </c>
      <c r="AL711" s="19" t="s">
        <v>68</v>
      </c>
    </row>
    <row r="712">
      <c r="A712" s="14"/>
      <c r="B712" s="14"/>
      <c r="C712" s="23" t="str">
        <f t="array" ref="C712">IF(D712="","",XLOOKUP(D712,selector_23,selector_23_ids,""))</f>
        <v/>
      </c>
      <c r="D712" s="25"/>
      <c r="E712" s="32"/>
      <c r="F712" s="14"/>
      <c r="G712" s="14"/>
      <c r="H712" s="14"/>
      <c r="I712" s="14"/>
      <c r="J712" s="14"/>
      <c r="K712" s="14"/>
      <c r="L712" s="23" t="str">
        <f t="array" ref="L712">IF(M712="","",XLOOKUP(M712,selector_05,selector_05_ids,""))</f>
        <v/>
      </c>
      <c r="M712" s="25"/>
      <c r="N712" s="23" t="str">
        <f t="array" ref="N712">IF(O712="","",XLOOKUP(O712,selector_06,selector_06_ids,""))</f>
        <v/>
      </c>
      <c r="O712" s="25"/>
      <c r="P712" s="14"/>
      <c r="AK712" s="19" t="s">
        <v>68</v>
      </c>
      <c r="AL712" s="19" t="s">
        <v>68</v>
      </c>
    </row>
    <row r="713">
      <c r="A713" s="14"/>
      <c r="B713" s="14"/>
      <c r="C713" s="23" t="str">
        <f t="array" ref="C713">IF(D713="","",XLOOKUP(D713,selector_23,selector_23_ids,""))</f>
        <v/>
      </c>
      <c r="D713" s="25"/>
      <c r="E713" s="32"/>
      <c r="F713" s="14"/>
      <c r="G713" s="14"/>
      <c r="H713" s="14"/>
      <c r="I713" s="14"/>
      <c r="J713" s="14"/>
      <c r="K713" s="14"/>
      <c r="L713" s="23" t="str">
        <f t="array" ref="L713">IF(M713="","",XLOOKUP(M713,selector_05,selector_05_ids,""))</f>
        <v/>
      </c>
      <c r="M713" s="25"/>
      <c r="N713" s="23" t="str">
        <f t="array" ref="N713">IF(O713="","",XLOOKUP(O713,selector_06,selector_06_ids,""))</f>
        <v/>
      </c>
      <c r="O713" s="25"/>
      <c r="P713" s="14"/>
      <c r="AK713" s="19" t="s">
        <v>68</v>
      </c>
      <c r="AL713" s="19" t="s">
        <v>68</v>
      </c>
    </row>
    <row r="714">
      <c r="A714" s="14"/>
      <c r="B714" s="14"/>
      <c r="C714" s="23" t="str">
        <f t="array" ref="C714">IF(D714="","",XLOOKUP(D714,selector_23,selector_23_ids,""))</f>
        <v/>
      </c>
      <c r="D714" s="25"/>
      <c r="E714" s="32"/>
      <c r="F714" s="14"/>
      <c r="G714" s="14"/>
      <c r="H714" s="14"/>
      <c r="I714" s="14"/>
      <c r="J714" s="14"/>
      <c r="K714" s="14"/>
      <c r="L714" s="23" t="str">
        <f t="array" ref="L714">IF(M714="","",XLOOKUP(M714,selector_05,selector_05_ids,""))</f>
        <v/>
      </c>
      <c r="M714" s="25"/>
      <c r="N714" s="23" t="str">
        <f t="array" ref="N714">IF(O714="","",XLOOKUP(O714,selector_06,selector_06_ids,""))</f>
        <v/>
      </c>
      <c r="O714" s="25"/>
      <c r="P714" s="14"/>
      <c r="AK714" s="19" t="s">
        <v>68</v>
      </c>
      <c r="AL714" s="19" t="s">
        <v>68</v>
      </c>
    </row>
    <row r="715">
      <c r="A715" s="14"/>
      <c r="B715" s="14"/>
      <c r="C715" s="23" t="str">
        <f t="array" ref="C715">IF(D715="","",XLOOKUP(D715,selector_23,selector_23_ids,""))</f>
        <v/>
      </c>
      <c r="D715" s="25"/>
      <c r="E715" s="32"/>
      <c r="F715" s="14"/>
      <c r="G715" s="14"/>
      <c r="H715" s="14"/>
      <c r="I715" s="14"/>
      <c r="J715" s="14"/>
      <c r="K715" s="14"/>
      <c r="L715" s="23" t="str">
        <f t="array" ref="L715">IF(M715="","",XLOOKUP(M715,selector_05,selector_05_ids,""))</f>
        <v/>
      </c>
      <c r="M715" s="25"/>
      <c r="N715" s="23" t="str">
        <f t="array" ref="N715">IF(O715="","",XLOOKUP(O715,selector_06,selector_06_ids,""))</f>
        <v/>
      </c>
      <c r="O715" s="25"/>
      <c r="P715" s="14"/>
      <c r="AK715" s="19" t="s">
        <v>68</v>
      </c>
      <c r="AL715" s="19" t="s">
        <v>68</v>
      </c>
    </row>
    <row r="716">
      <c r="A716" s="14"/>
      <c r="B716" s="14"/>
      <c r="C716" s="23" t="str">
        <f t="array" ref="C716">IF(D716="","",XLOOKUP(D716,selector_23,selector_23_ids,""))</f>
        <v/>
      </c>
      <c r="D716" s="25"/>
      <c r="E716" s="32"/>
      <c r="F716" s="14"/>
      <c r="G716" s="14"/>
      <c r="H716" s="14"/>
      <c r="I716" s="14"/>
      <c r="J716" s="14"/>
      <c r="K716" s="14"/>
      <c r="L716" s="23" t="str">
        <f t="array" ref="L716">IF(M716="","",XLOOKUP(M716,selector_05,selector_05_ids,""))</f>
        <v/>
      </c>
      <c r="M716" s="25"/>
      <c r="N716" s="23" t="str">
        <f t="array" ref="N716">IF(O716="","",XLOOKUP(O716,selector_06,selector_06_ids,""))</f>
        <v/>
      </c>
      <c r="O716" s="25"/>
      <c r="P716" s="14"/>
      <c r="AK716" s="19" t="s">
        <v>68</v>
      </c>
      <c r="AL716" s="19" t="s">
        <v>68</v>
      </c>
    </row>
    <row r="717">
      <c r="A717" s="14"/>
      <c r="B717" s="14"/>
      <c r="C717" s="23" t="str">
        <f t="array" ref="C717">IF(D717="","",XLOOKUP(D717,selector_23,selector_23_ids,""))</f>
        <v/>
      </c>
      <c r="D717" s="25"/>
      <c r="E717" s="32"/>
      <c r="F717" s="14"/>
      <c r="G717" s="14"/>
      <c r="H717" s="14"/>
      <c r="I717" s="14"/>
      <c r="J717" s="14"/>
      <c r="K717" s="14"/>
      <c r="L717" s="23" t="str">
        <f t="array" ref="L717">IF(M717="","",XLOOKUP(M717,selector_05,selector_05_ids,""))</f>
        <v/>
      </c>
      <c r="M717" s="25"/>
      <c r="N717" s="23" t="str">
        <f t="array" ref="N717">IF(O717="","",XLOOKUP(O717,selector_06,selector_06_ids,""))</f>
        <v/>
      </c>
      <c r="O717" s="25"/>
      <c r="P717" s="14"/>
      <c r="AK717" s="19" t="s">
        <v>68</v>
      </c>
      <c r="AL717" s="19" t="s">
        <v>68</v>
      </c>
    </row>
    <row r="718">
      <c r="A718" s="14"/>
      <c r="B718" s="14"/>
      <c r="C718" s="23" t="str">
        <f t="array" ref="C718">IF(D718="","",XLOOKUP(D718,selector_23,selector_23_ids,""))</f>
        <v/>
      </c>
      <c r="D718" s="25"/>
      <c r="E718" s="32"/>
      <c r="F718" s="14"/>
      <c r="G718" s="14"/>
      <c r="H718" s="14"/>
      <c r="I718" s="14"/>
      <c r="J718" s="14"/>
      <c r="K718" s="14"/>
      <c r="L718" s="23" t="str">
        <f t="array" ref="L718">IF(M718="","",XLOOKUP(M718,selector_05,selector_05_ids,""))</f>
        <v/>
      </c>
      <c r="M718" s="25"/>
      <c r="N718" s="23" t="str">
        <f t="array" ref="N718">IF(O718="","",XLOOKUP(O718,selector_06,selector_06_ids,""))</f>
        <v/>
      </c>
      <c r="O718" s="25"/>
      <c r="P718" s="14"/>
      <c r="AK718" s="19" t="s">
        <v>68</v>
      </c>
      <c r="AL718" s="19" t="s">
        <v>68</v>
      </c>
    </row>
    <row r="719">
      <c r="A719" s="14"/>
      <c r="B719" s="14"/>
      <c r="C719" s="23" t="str">
        <f t="array" ref="C719">IF(D719="","",XLOOKUP(D719,selector_23,selector_23_ids,""))</f>
        <v/>
      </c>
      <c r="D719" s="25"/>
      <c r="E719" s="32"/>
      <c r="F719" s="14"/>
      <c r="G719" s="14"/>
      <c r="H719" s="14"/>
      <c r="I719" s="14"/>
      <c r="J719" s="14"/>
      <c r="K719" s="14"/>
      <c r="L719" s="23" t="str">
        <f t="array" ref="L719">IF(M719="","",XLOOKUP(M719,selector_05,selector_05_ids,""))</f>
        <v/>
      </c>
      <c r="M719" s="25"/>
      <c r="N719" s="23" t="str">
        <f t="array" ref="N719">IF(O719="","",XLOOKUP(O719,selector_06,selector_06_ids,""))</f>
        <v/>
      </c>
      <c r="O719" s="25"/>
      <c r="P719" s="14"/>
      <c r="AK719" s="19" t="s">
        <v>68</v>
      </c>
      <c r="AL719" s="19" t="s">
        <v>68</v>
      </c>
    </row>
    <row r="720">
      <c r="A720" s="14"/>
      <c r="B720" s="14"/>
      <c r="C720" s="23" t="str">
        <f t="array" ref="C720">IF(D720="","",XLOOKUP(D720,selector_23,selector_23_ids,""))</f>
        <v/>
      </c>
      <c r="D720" s="25"/>
      <c r="E720" s="32"/>
      <c r="F720" s="14"/>
      <c r="G720" s="14"/>
      <c r="H720" s="14"/>
      <c r="I720" s="14"/>
      <c r="J720" s="14"/>
      <c r="K720" s="14"/>
      <c r="L720" s="23" t="str">
        <f t="array" ref="L720">IF(M720="","",XLOOKUP(M720,selector_05,selector_05_ids,""))</f>
        <v/>
      </c>
      <c r="M720" s="25"/>
      <c r="N720" s="23" t="str">
        <f t="array" ref="N720">IF(O720="","",XLOOKUP(O720,selector_06,selector_06_ids,""))</f>
        <v/>
      </c>
      <c r="O720" s="25"/>
      <c r="P720" s="14"/>
      <c r="AK720" s="19" t="s">
        <v>68</v>
      </c>
      <c r="AL720" s="19" t="s">
        <v>68</v>
      </c>
    </row>
    <row r="721">
      <c r="A721" s="14"/>
      <c r="B721" s="14"/>
      <c r="C721" s="23" t="str">
        <f t="array" ref="C721">IF(D721="","",XLOOKUP(D721,selector_23,selector_23_ids,""))</f>
        <v/>
      </c>
      <c r="D721" s="25"/>
      <c r="E721" s="32"/>
      <c r="F721" s="14"/>
      <c r="G721" s="14"/>
      <c r="H721" s="14"/>
      <c r="I721" s="14"/>
      <c r="J721" s="14"/>
      <c r="K721" s="14"/>
      <c r="L721" s="23" t="str">
        <f t="array" ref="L721">IF(M721="","",XLOOKUP(M721,selector_05,selector_05_ids,""))</f>
        <v/>
      </c>
      <c r="M721" s="25"/>
      <c r="N721" s="23" t="str">
        <f t="array" ref="N721">IF(O721="","",XLOOKUP(O721,selector_06,selector_06_ids,""))</f>
        <v/>
      </c>
      <c r="O721" s="25"/>
      <c r="P721" s="14"/>
      <c r="AK721" s="19" t="s">
        <v>68</v>
      </c>
      <c r="AL721" s="19" t="s">
        <v>68</v>
      </c>
    </row>
    <row r="722">
      <c r="A722" s="14"/>
      <c r="B722" s="14"/>
      <c r="C722" s="23" t="str">
        <f t="array" ref="C722">IF(D722="","",XLOOKUP(D722,selector_23,selector_23_ids,""))</f>
        <v/>
      </c>
      <c r="D722" s="25"/>
      <c r="E722" s="32"/>
      <c r="F722" s="14"/>
      <c r="G722" s="14"/>
      <c r="H722" s="14"/>
      <c r="I722" s="14"/>
      <c r="J722" s="14"/>
      <c r="K722" s="14"/>
      <c r="L722" s="23" t="str">
        <f t="array" ref="L722">IF(M722="","",XLOOKUP(M722,selector_05,selector_05_ids,""))</f>
        <v/>
      </c>
      <c r="M722" s="25"/>
      <c r="N722" s="23" t="str">
        <f t="array" ref="N722">IF(O722="","",XLOOKUP(O722,selector_06,selector_06_ids,""))</f>
        <v/>
      </c>
      <c r="O722" s="25"/>
      <c r="P722" s="14"/>
      <c r="AK722" s="19" t="s">
        <v>68</v>
      </c>
      <c r="AL722" s="19" t="s">
        <v>68</v>
      </c>
    </row>
    <row r="723">
      <c r="A723" s="14"/>
      <c r="B723" s="14"/>
      <c r="C723" s="23" t="str">
        <f t="array" ref="C723">IF(D723="","",XLOOKUP(D723,selector_23,selector_23_ids,""))</f>
        <v/>
      </c>
      <c r="D723" s="25"/>
      <c r="E723" s="32"/>
      <c r="F723" s="14"/>
      <c r="G723" s="14"/>
      <c r="H723" s="14"/>
      <c r="I723" s="14"/>
      <c r="J723" s="14"/>
      <c r="K723" s="14"/>
      <c r="L723" s="23" t="str">
        <f t="array" ref="L723">IF(M723="","",XLOOKUP(M723,selector_05,selector_05_ids,""))</f>
        <v/>
      </c>
      <c r="M723" s="25"/>
      <c r="N723" s="23" t="str">
        <f t="array" ref="N723">IF(O723="","",XLOOKUP(O723,selector_06,selector_06_ids,""))</f>
        <v/>
      </c>
      <c r="O723" s="25"/>
      <c r="P723" s="14"/>
      <c r="AK723" s="19" t="s">
        <v>68</v>
      </c>
      <c r="AL723" s="19" t="s">
        <v>68</v>
      </c>
    </row>
    <row r="724">
      <c r="A724" s="14"/>
      <c r="B724" s="14"/>
      <c r="C724" s="23" t="str">
        <f t="array" ref="C724">IF(D724="","",XLOOKUP(D724,selector_23,selector_23_ids,""))</f>
        <v/>
      </c>
      <c r="D724" s="25"/>
      <c r="E724" s="32"/>
      <c r="F724" s="14"/>
      <c r="G724" s="14"/>
      <c r="H724" s="14"/>
      <c r="I724" s="14"/>
      <c r="J724" s="14"/>
      <c r="K724" s="14"/>
      <c r="L724" s="23" t="str">
        <f t="array" ref="L724">IF(M724="","",XLOOKUP(M724,selector_05,selector_05_ids,""))</f>
        <v/>
      </c>
      <c r="M724" s="25"/>
      <c r="N724" s="23" t="str">
        <f t="array" ref="N724">IF(O724="","",XLOOKUP(O724,selector_06,selector_06_ids,""))</f>
        <v/>
      </c>
      <c r="O724" s="25"/>
      <c r="P724" s="14"/>
      <c r="AK724" s="19" t="s">
        <v>68</v>
      </c>
      <c r="AL724" s="19" t="s">
        <v>68</v>
      </c>
    </row>
    <row r="725">
      <c r="A725" s="14"/>
      <c r="B725" s="14"/>
      <c r="C725" s="23" t="str">
        <f t="array" ref="C725">IF(D725="","",XLOOKUP(D725,selector_23,selector_23_ids,""))</f>
        <v/>
      </c>
      <c r="D725" s="25"/>
      <c r="E725" s="32"/>
      <c r="F725" s="14"/>
      <c r="G725" s="14"/>
      <c r="H725" s="14"/>
      <c r="I725" s="14"/>
      <c r="J725" s="14"/>
      <c r="K725" s="14"/>
      <c r="L725" s="23" t="str">
        <f t="array" ref="L725">IF(M725="","",XLOOKUP(M725,selector_05,selector_05_ids,""))</f>
        <v/>
      </c>
      <c r="M725" s="25"/>
      <c r="N725" s="23" t="str">
        <f t="array" ref="N725">IF(O725="","",XLOOKUP(O725,selector_06,selector_06_ids,""))</f>
        <v/>
      </c>
      <c r="O725" s="25"/>
      <c r="P725" s="14"/>
      <c r="AK725" s="19" t="s">
        <v>68</v>
      </c>
      <c r="AL725" s="19" t="s">
        <v>68</v>
      </c>
    </row>
    <row r="726">
      <c r="A726" s="14"/>
      <c r="B726" s="14"/>
      <c r="C726" s="23" t="str">
        <f t="array" ref="C726">IF(D726="","",XLOOKUP(D726,selector_23,selector_23_ids,""))</f>
        <v/>
      </c>
      <c r="D726" s="25"/>
      <c r="E726" s="32"/>
      <c r="F726" s="14"/>
      <c r="G726" s="14"/>
      <c r="H726" s="14"/>
      <c r="I726" s="14"/>
      <c r="J726" s="14"/>
      <c r="K726" s="14"/>
      <c r="L726" s="23" t="str">
        <f t="array" ref="L726">IF(M726="","",XLOOKUP(M726,selector_05,selector_05_ids,""))</f>
        <v/>
      </c>
      <c r="M726" s="25"/>
      <c r="N726" s="23" t="str">
        <f t="array" ref="N726">IF(O726="","",XLOOKUP(O726,selector_06,selector_06_ids,""))</f>
        <v/>
      </c>
      <c r="O726" s="25"/>
      <c r="P726" s="14"/>
      <c r="AK726" s="19" t="s">
        <v>68</v>
      </c>
      <c r="AL726" s="19" t="s">
        <v>68</v>
      </c>
    </row>
    <row r="727">
      <c r="A727" s="14"/>
      <c r="B727" s="14"/>
      <c r="C727" s="23" t="str">
        <f t="array" ref="C727">IF(D727="","",XLOOKUP(D727,selector_23,selector_23_ids,""))</f>
        <v/>
      </c>
      <c r="D727" s="25"/>
      <c r="E727" s="32"/>
      <c r="F727" s="14"/>
      <c r="G727" s="14"/>
      <c r="H727" s="14"/>
      <c r="I727" s="14"/>
      <c r="J727" s="14"/>
      <c r="K727" s="14"/>
      <c r="L727" s="23" t="str">
        <f t="array" ref="L727">IF(M727="","",XLOOKUP(M727,selector_05,selector_05_ids,""))</f>
        <v/>
      </c>
      <c r="M727" s="25"/>
      <c r="N727" s="23" t="str">
        <f t="array" ref="N727">IF(O727="","",XLOOKUP(O727,selector_06,selector_06_ids,""))</f>
        <v/>
      </c>
      <c r="O727" s="25"/>
      <c r="P727" s="14"/>
      <c r="AK727" s="19" t="s">
        <v>68</v>
      </c>
      <c r="AL727" s="19" t="s">
        <v>68</v>
      </c>
    </row>
    <row r="728">
      <c r="A728" s="14"/>
      <c r="B728" s="14"/>
      <c r="C728" s="23" t="str">
        <f t="array" ref="C728">IF(D728="","",XLOOKUP(D728,selector_23,selector_23_ids,""))</f>
        <v/>
      </c>
      <c r="D728" s="25"/>
      <c r="E728" s="32"/>
      <c r="F728" s="14"/>
      <c r="G728" s="14"/>
      <c r="H728" s="14"/>
      <c r="I728" s="14"/>
      <c r="J728" s="14"/>
      <c r="K728" s="14"/>
      <c r="L728" s="23" t="str">
        <f t="array" ref="L728">IF(M728="","",XLOOKUP(M728,selector_05,selector_05_ids,""))</f>
        <v/>
      </c>
      <c r="M728" s="25"/>
      <c r="N728" s="23" t="str">
        <f t="array" ref="N728">IF(O728="","",XLOOKUP(O728,selector_06,selector_06_ids,""))</f>
        <v/>
      </c>
      <c r="O728" s="25"/>
      <c r="P728" s="14"/>
      <c r="AK728" s="19" t="s">
        <v>68</v>
      </c>
      <c r="AL728" s="19" t="s">
        <v>68</v>
      </c>
    </row>
    <row r="729">
      <c r="A729" s="14"/>
      <c r="B729" s="14"/>
      <c r="C729" s="23" t="str">
        <f t="array" ref="C729">IF(D729="","",XLOOKUP(D729,selector_23,selector_23_ids,""))</f>
        <v/>
      </c>
      <c r="D729" s="25"/>
      <c r="E729" s="32"/>
      <c r="F729" s="14"/>
      <c r="G729" s="14"/>
      <c r="H729" s="14"/>
      <c r="I729" s="14"/>
      <c r="J729" s="14"/>
      <c r="K729" s="14"/>
      <c r="L729" s="23" t="str">
        <f t="array" ref="L729">IF(M729="","",XLOOKUP(M729,selector_05,selector_05_ids,""))</f>
        <v/>
      </c>
      <c r="M729" s="25"/>
      <c r="N729" s="23" t="str">
        <f t="array" ref="N729">IF(O729="","",XLOOKUP(O729,selector_06,selector_06_ids,""))</f>
        <v/>
      </c>
      <c r="O729" s="25"/>
      <c r="P729" s="14"/>
      <c r="AK729" s="19" t="s">
        <v>68</v>
      </c>
      <c r="AL729" s="19" t="s">
        <v>68</v>
      </c>
    </row>
    <row r="730">
      <c r="A730" s="14"/>
      <c r="B730" s="14"/>
      <c r="C730" s="23" t="str">
        <f t="array" ref="C730">IF(D730="","",XLOOKUP(D730,selector_23,selector_23_ids,""))</f>
        <v/>
      </c>
      <c r="D730" s="25"/>
      <c r="E730" s="32"/>
      <c r="F730" s="14"/>
      <c r="G730" s="14"/>
      <c r="H730" s="14"/>
      <c r="I730" s="14"/>
      <c r="J730" s="14"/>
      <c r="K730" s="14"/>
      <c r="L730" s="23" t="str">
        <f t="array" ref="L730">IF(M730="","",XLOOKUP(M730,selector_05,selector_05_ids,""))</f>
        <v/>
      </c>
      <c r="M730" s="25"/>
      <c r="N730" s="23" t="str">
        <f t="array" ref="N730">IF(O730="","",XLOOKUP(O730,selector_06,selector_06_ids,""))</f>
        <v/>
      </c>
      <c r="O730" s="25"/>
      <c r="P730" s="14"/>
      <c r="AK730" s="19" t="s">
        <v>68</v>
      </c>
      <c r="AL730" s="19" t="s">
        <v>68</v>
      </c>
    </row>
    <row r="731">
      <c r="A731" s="14"/>
      <c r="B731" s="14"/>
      <c r="C731" s="23" t="str">
        <f t="array" ref="C731">IF(D731="","",XLOOKUP(D731,selector_23,selector_23_ids,""))</f>
        <v/>
      </c>
      <c r="D731" s="25"/>
      <c r="E731" s="32"/>
      <c r="F731" s="14"/>
      <c r="G731" s="14"/>
      <c r="H731" s="14"/>
      <c r="I731" s="14"/>
      <c r="J731" s="14"/>
      <c r="K731" s="14"/>
      <c r="L731" s="23" t="str">
        <f t="array" ref="L731">IF(M731="","",XLOOKUP(M731,selector_05,selector_05_ids,""))</f>
        <v/>
      </c>
      <c r="M731" s="25"/>
      <c r="N731" s="23" t="str">
        <f t="array" ref="N731">IF(O731="","",XLOOKUP(O731,selector_06,selector_06_ids,""))</f>
        <v/>
      </c>
      <c r="O731" s="25"/>
      <c r="P731" s="14"/>
      <c r="AK731" s="19" t="s">
        <v>68</v>
      </c>
      <c r="AL731" s="19" t="s">
        <v>68</v>
      </c>
    </row>
    <row r="732">
      <c r="A732" s="14"/>
      <c r="B732" s="14"/>
      <c r="C732" s="23" t="str">
        <f t="array" ref="C732">IF(D732="","",XLOOKUP(D732,selector_23,selector_23_ids,""))</f>
        <v/>
      </c>
      <c r="D732" s="25"/>
      <c r="E732" s="32"/>
      <c r="F732" s="14"/>
      <c r="G732" s="14"/>
      <c r="H732" s="14"/>
      <c r="I732" s="14"/>
      <c r="J732" s="14"/>
      <c r="K732" s="14"/>
      <c r="L732" s="23" t="str">
        <f t="array" ref="L732">IF(M732="","",XLOOKUP(M732,selector_05,selector_05_ids,""))</f>
        <v/>
      </c>
      <c r="M732" s="25"/>
      <c r="N732" s="23" t="str">
        <f t="array" ref="N732">IF(O732="","",XLOOKUP(O732,selector_06,selector_06_ids,""))</f>
        <v/>
      </c>
      <c r="O732" s="25"/>
      <c r="P732" s="14"/>
      <c r="AK732" s="19" t="s">
        <v>68</v>
      </c>
      <c r="AL732" s="19" t="s">
        <v>68</v>
      </c>
    </row>
    <row r="733">
      <c r="A733" s="14"/>
      <c r="B733" s="14"/>
      <c r="C733" s="23" t="str">
        <f t="array" ref="C733">IF(D733="","",XLOOKUP(D733,selector_23,selector_23_ids,""))</f>
        <v/>
      </c>
      <c r="D733" s="25"/>
      <c r="E733" s="32"/>
      <c r="F733" s="14"/>
      <c r="G733" s="14"/>
      <c r="H733" s="14"/>
      <c r="I733" s="14"/>
      <c r="J733" s="14"/>
      <c r="K733" s="14"/>
      <c r="L733" s="23" t="str">
        <f t="array" ref="L733">IF(M733="","",XLOOKUP(M733,selector_05,selector_05_ids,""))</f>
        <v/>
      </c>
      <c r="M733" s="25"/>
      <c r="N733" s="23" t="str">
        <f t="array" ref="N733">IF(O733="","",XLOOKUP(O733,selector_06,selector_06_ids,""))</f>
        <v/>
      </c>
      <c r="O733" s="25"/>
      <c r="P733" s="14"/>
      <c r="AK733" s="19" t="s">
        <v>68</v>
      </c>
      <c r="AL733" s="19" t="s">
        <v>68</v>
      </c>
    </row>
    <row r="734">
      <c r="A734" s="14"/>
      <c r="B734" s="14"/>
      <c r="C734" s="23" t="str">
        <f t="array" ref="C734">IF(D734="","",XLOOKUP(D734,selector_23,selector_23_ids,""))</f>
        <v/>
      </c>
      <c r="D734" s="25"/>
      <c r="E734" s="32"/>
      <c r="F734" s="14"/>
      <c r="G734" s="14"/>
      <c r="H734" s="14"/>
      <c r="I734" s="14"/>
      <c r="J734" s="14"/>
      <c r="K734" s="14"/>
      <c r="L734" s="23" t="str">
        <f t="array" ref="L734">IF(M734="","",XLOOKUP(M734,selector_05,selector_05_ids,""))</f>
        <v/>
      </c>
      <c r="M734" s="25"/>
      <c r="N734" s="23" t="str">
        <f t="array" ref="N734">IF(O734="","",XLOOKUP(O734,selector_06,selector_06_ids,""))</f>
        <v/>
      </c>
      <c r="O734" s="25"/>
      <c r="P734" s="14"/>
      <c r="AK734" s="19" t="s">
        <v>68</v>
      </c>
      <c r="AL734" s="19" t="s">
        <v>68</v>
      </c>
    </row>
    <row r="735">
      <c r="A735" s="14"/>
      <c r="B735" s="14"/>
      <c r="C735" s="23" t="str">
        <f t="array" ref="C735">IF(D735="","",XLOOKUP(D735,selector_23,selector_23_ids,""))</f>
        <v/>
      </c>
      <c r="D735" s="25"/>
      <c r="E735" s="32"/>
      <c r="F735" s="14"/>
      <c r="G735" s="14"/>
      <c r="H735" s="14"/>
      <c r="I735" s="14"/>
      <c r="J735" s="14"/>
      <c r="K735" s="14"/>
      <c r="L735" s="23" t="str">
        <f t="array" ref="L735">IF(M735="","",XLOOKUP(M735,selector_05,selector_05_ids,""))</f>
        <v/>
      </c>
      <c r="M735" s="25"/>
      <c r="N735" s="23" t="str">
        <f t="array" ref="N735">IF(O735="","",XLOOKUP(O735,selector_06,selector_06_ids,""))</f>
        <v/>
      </c>
      <c r="O735" s="25"/>
      <c r="P735" s="14"/>
      <c r="AK735" s="19" t="s">
        <v>68</v>
      </c>
      <c r="AL735" s="19" t="s">
        <v>68</v>
      </c>
    </row>
    <row r="736">
      <c r="A736" s="14"/>
      <c r="B736" s="14"/>
      <c r="C736" s="23" t="str">
        <f t="array" ref="C736">IF(D736="","",XLOOKUP(D736,selector_23,selector_23_ids,""))</f>
        <v/>
      </c>
      <c r="D736" s="25"/>
      <c r="E736" s="32"/>
      <c r="F736" s="14"/>
      <c r="G736" s="14"/>
      <c r="H736" s="14"/>
      <c r="I736" s="14"/>
      <c r="J736" s="14"/>
      <c r="K736" s="14"/>
      <c r="L736" s="23" t="str">
        <f t="array" ref="L736">IF(M736="","",XLOOKUP(M736,selector_05,selector_05_ids,""))</f>
        <v/>
      </c>
      <c r="M736" s="25"/>
      <c r="N736" s="23" t="str">
        <f t="array" ref="N736">IF(O736="","",XLOOKUP(O736,selector_06,selector_06_ids,""))</f>
        <v/>
      </c>
      <c r="O736" s="25"/>
      <c r="P736" s="14"/>
      <c r="AK736" s="19" t="s">
        <v>68</v>
      </c>
      <c r="AL736" s="19" t="s">
        <v>68</v>
      </c>
    </row>
    <row r="737">
      <c r="A737" s="14"/>
      <c r="B737" s="14"/>
      <c r="C737" s="23" t="str">
        <f t="array" ref="C737">IF(D737="","",XLOOKUP(D737,selector_23,selector_23_ids,""))</f>
        <v/>
      </c>
      <c r="D737" s="25"/>
      <c r="E737" s="32"/>
      <c r="F737" s="14"/>
      <c r="G737" s="14"/>
      <c r="H737" s="14"/>
      <c r="I737" s="14"/>
      <c r="J737" s="14"/>
      <c r="K737" s="14"/>
      <c r="L737" s="23" t="str">
        <f t="array" ref="L737">IF(M737="","",XLOOKUP(M737,selector_05,selector_05_ids,""))</f>
        <v/>
      </c>
      <c r="M737" s="25"/>
      <c r="N737" s="23" t="str">
        <f t="array" ref="N737">IF(O737="","",XLOOKUP(O737,selector_06,selector_06_ids,""))</f>
        <v/>
      </c>
      <c r="O737" s="25"/>
      <c r="P737" s="14"/>
      <c r="AK737" s="19" t="s">
        <v>68</v>
      </c>
      <c r="AL737" s="19" t="s">
        <v>68</v>
      </c>
    </row>
    <row r="738">
      <c r="A738" s="14"/>
      <c r="B738" s="14"/>
      <c r="C738" s="23" t="str">
        <f t="array" ref="C738">IF(D738="","",XLOOKUP(D738,selector_23,selector_23_ids,""))</f>
        <v/>
      </c>
      <c r="D738" s="25"/>
      <c r="E738" s="32"/>
      <c r="F738" s="14"/>
      <c r="G738" s="14"/>
      <c r="H738" s="14"/>
      <c r="I738" s="14"/>
      <c r="J738" s="14"/>
      <c r="K738" s="14"/>
      <c r="L738" s="23" t="str">
        <f t="array" ref="L738">IF(M738="","",XLOOKUP(M738,selector_05,selector_05_ids,""))</f>
        <v/>
      </c>
      <c r="M738" s="25"/>
      <c r="N738" s="23" t="str">
        <f t="array" ref="N738">IF(O738="","",XLOOKUP(O738,selector_06,selector_06_ids,""))</f>
        <v/>
      </c>
      <c r="O738" s="25"/>
      <c r="P738" s="14"/>
      <c r="AK738" s="19" t="s">
        <v>68</v>
      </c>
      <c r="AL738" s="19" t="s">
        <v>68</v>
      </c>
    </row>
    <row r="739">
      <c r="A739" s="14"/>
      <c r="B739" s="14"/>
      <c r="C739" s="23" t="str">
        <f t="array" ref="C739">IF(D739="","",XLOOKUP(D739,selector_23,selector_23_ids,""))</f>
        <v/>
      </c>
      <c r="D739" s="25"/>
      <c r="E739" s="32"/>
      <c r="F739" s="14"/>
      <c r="G739" s="14"/>
      <c r="H739" s="14"/>
      <c r="I739" s="14"/>
      <c r="J739" s="14"/>
      <c r="K739" s="14"/>
      <c r="L739" s="23" t="str">
        <f t="array" ref="L739">IF(M739="","",XLOOKUP(M739,selector_05,selector_05_ids,""))</f>
        <v/>
      </c>
      <c r="M739" s="25"/>
      <c r="N739" s="23" t="str">
        <f t="array" ref="N739">IF(O739="","",XLOOKUP(O739,selector_06,selector_06_ids,""))</f>
        <v/>
      </c>
      <c r="O739" s="25"/>
      <c r="P739" s="14"/>
      <c r="AK739" s="19" t="s">
        <v>68</v>
      </c>
      <c r="AL739" s="19" t="s">
        <v>68</v>
      </c>
    </row>
    <row r="740">
      <c r="A740" s="14"/>
      <c r="B740" s="14"/>
      <c r="C740" s="23" t="str">
        <f t="array" ref="C740">IF(D740="","",XLOOKUP(D740,selector_23,selector_23_ids,""))</f>
        <v/>
      </c>
      <c r="D740" s="25"/>
      <c r="E740" s="32"/>
      <c r="F740" s="14"/>
      <c r="G740" s="14"/>
      <c r="H740" s="14"/>
      <c r="I740" s="14"/>
      <c r="J740" s="14"/>
      <c r="K740" s="14"/>
      <c r="L740" s="23" t="str">
        <f t="array" ref="L740">IF(M740="","",XLOOKUP(M740,selector_05,selector_05_ids,""))</f>
        <v/>
      </c>
      <c r="M740" s="25"/>
      <c r="N740" s="23" t="str">
        <f t="array" ref="N740">IF(O740="","",XLOOKUP(O740,selector_06,selector_06_ids,""))</f>
        <v/>
      </c>
      <c r="O740" s="25"/>
      <c r="P740" s="14"/>
      <c r="AK740" s="19" t="s">
        <v>68</v>
      </c>
      <c r="AL740" s="19" t="s">
        <v>68</v>
      </c>
    </row>
    <row r="741">
      <c r="A741" s="14"/>
      <c r="B741" s="14"/>
      <c r="C741" s="23" t="str">
        <f t="array" ref="C741">IF(D741="","",XLOOKUP(D741,selector_23,selector_23_ids,""))</f>
        <v/>
      </c>
      <c r="D741" s="25"/>
      <c r="E741" s="32"/>
      <c r="F741" s="14"/>
      <c r="G741" s="14"/>
      <c r="H741" s="14"/>
      <c r="I741" s="14"/>
      <c r="J741" s="14"/>
      <c r="K741" s="14"/>
      <c r="L741" s="23" t="str">
        <f t="array" ref="L741">IF(M741="","",XLOOKUP(M741,selector_05,selector_05_ids,""))</f>
        <v/>
      </c>
      <c r="M741" s="25"/>
      <c r="N741" s="23" t="str">
        <f t="array" ref="N741">IF(O741="","",XLOOKUP(O741,selector_06,selector_06_ids,""))</f>
        <v/>
      </c>
      <c r="O741" s="25"/>
      <c r="P741" s="14"/>
      <c r="AK741" s="19" t="s">
        <v>68</v>
      </c>
      <c r="AL741" s="19" t="s">
        <v>68</v>
      </c>
    </row>
    <row r="742">
      <c r="A742" s="14"/>
      <c r="B742" s="14"/>
      <c r="C742" s="23" t="str">
        <f t="array" ref="C742">IF(D742="","",XLOOKUP(D742,selector_23,selector_23_ids,""))</f>
        <v/>
      </c>
      <c r="D742" s="25"/>
      <c r="E742" s="32"/>
      <c r="F742" s="14"/>
      <c r="G742" s="14"/>
      <c r="H742" s="14"/>
      <c r="I742" s="14"/>
      <c r="J742" s="14"/>
      <c r="K742" s="14"/>
      <c r="L742" s="23" t="str">
        <f t="array" ref="L742">IF(M742="","",XLOOKUP(M742,selector_05,selector_05_ids,""))</f>
        <v/>
      </c>
      <c r="M742" s="25"/>
      <c r="N742" s="23" t="str">
        <f t="array" ref="N742">IF(O742="","",XLOOKUP(O742,selector_06,selector_06_ids,""))</f>
        <v/>
      </c>
      <c r="O742" s="25"/>
      <c r="P742" s="14"/>
      <c r="AK742" s="19" t="s">
        <v>68</v>
      </c>
      <c r="AL742" s="19" t="s">
        <v>68</v>
      </c>
    </row>
    <row r="743">
      <c r="A743" s="14"/>
      <c r="B743" s="14"/>
      <c r="C743" s="23" t="str">
        <f t="array" ref="C743">IF(D743="","",XLOOKUP(D743,selector_23,selector_23_ids,""))</f>
        <v/>
      </c>
      <c r="D743" s="25"/>
      <c r="E743" s="32"/>
      <c r="F743" s="14"/>
      <c r="G743" s="14"/>
      <c r="H743" s="14"/>
      <c r="I743" s="14"/>
      <c r="J743" s="14"/>
      <c r="K743" s="14"/>
      <c r="L743" s="23" t="str">
        <f t="array" ref="L743">IF(M743="","",XLOOKUP(M743,selector_05,selector_05_ids,""))</f>
        <v/>
      </c>
      <c r="M743" s="25"/>
      <c r="N743" s="23" t="str">
        <f t="array" ref="N743">IF(O743="","",XLOOKUP(O743,selector_06,selector_06_ids,""))</f>
        <v/>
      </c>
      <c r="O743" s="25"/>
      <c r="P743" s="14"/>
      <c r="AK743" s="19" t="s">
        <v>68</v>
      </c>
      <c r="AL743" s="19" t="s">
        <v>68</v>
      </c>
    </row>
    <row r="744">
      <c r="A744" s="14"/>
      <c r="B744" s="14"/>
      <c r="C744" s="23" t="str">
        <f t="array" ref="C744">IF(D744="","",XLOOKUP(D744,selector_23,selector_23_ids,""))</f>
        <v/>
      </c>
      <c r="D744" s="25"/>
      <c r="E744" s="32"/>
      <c r="F744" s="14"/>
      <c r="G744" s="14"/>
      <c r="H744" s="14"/>
      <c r="I744" s="14"/>
      <c r="J744" s="14"/>
      <c r="K744" s="14"/>
      <c r="L744" s="23" t="str">
        <f t="array" ref="L744">IF(M744="","",XLOOKUP(M744,selector_05,selector_05_ids,""))</f>
        <v/>
      </c>
      <c r="M744" s="25"/>
      <c r="N744" s="23" t="str">
        <f t="array" ref="N744">IF(O744="","",XLOOKUP(O744,selector_06,selector_06_ids,""))</f>
        <v/>
      </c>
      <c r="O744" s="25"/>
      <c r="P744" s="14"/>
      <c r="AK744" s="19" t="s">
        <v>68</v>
      </c>
      <c r="AL744" s="19" t="s">
        <v>68</v>
      </c>
    </row>
    <row r="745">
      <c r="A745" s="14"/>
      <c r="B745" s="14"/>
      <c r="C745" s="23" t="str">
        <f t="array" ref="C745">IF(D745="","",XLOOKUP(D745,selector_23,selector_23_ids,""))</f>
        <v/>
      </c>
      <c r="D745" s="25"/>
      <c r="E745" s="32"/>
      <c r="F745" s="14"/>
      <c r="G745" s="14"/>
      <c r="H745" s="14"/>
      <c r="I745" s="14"/>
      <c r="J745" s="14"/>
      <c r="K745" s="14"/>
      <c r="L745" s="23" t="str">
        <f t="array" ref="L745">IF(M745="","",XLOOKUP(M745,selector_05,selector_05_ids,""))</f>
        <v/>
      </c>
      <c r="M745" s="25"/>
      <c r="N745" s="23" t="str">
        <f t="array" ref="N745">IF(O745="","",XLOOKUP(O745,selector_06,selector_06_ids,""))</f>
        <v/>
      </c>
      <c r="O745" s="25"/>
      <c r="P745" s="14"/>
      <c r="AK745" s="19" t="s">
        <v>68</v>
      </c>
      <c r="AL745" s="19" t="s">
        <v>68</v>
      </c>
    </row>
    <row r="746">
      <c r="A746" s="14"/>
      <c r="B746" s="14"/>
      <c r="C746" s="23" t="str">
        <f t="array" ref="C746">IF(D746="","",XLOOKUP(D746,selector_23,selector_23_ids,""))</f>
        <v/>
      </c>
      <c r="D746" s="25"/>
      <c r="E746" s="32"/>
      <c r="F746" s="14"/>
      <c r="G746" s="14"/>
      <c r="H746" s="14"/>
      <c r="I746" s="14"/>
      <c r="J746" s="14"/>
      <c r="K746" s="14"/>
      <c r="L746" s="23" t="str">
        <f t="array" ref="L746">IF(M746="","",XLOOKUP(M746,selector_05,selector_05_ids,""))</f>
        <v/>
      </c>
      <c r="M746" s="25"/>
      <c r="N746" s="23" t="str">
        <f t="array" ref="N746">IF(O746="","",XLOOKUP(O746,selector_06,selector_06_ids,""))</f>
        <v/>
      </c>
      <c r="O746" s="25"/>
      <c r="P746" s="14"/>
      <c r="AK746" s="19" t="s">
        <v>68</v>
      </c>
      <c r="AL746" s="19" t="s">
        <v>68</v>
      </c>
    </row>
    <row r="747">
      <c r="A747" s="14"/>
      <c r="B747" s="14"/>
      <c r="C747" s="23" t="str">
        <f t="array" ref="C747">IF(D747="","",XLOOKUP(D747,selector_23,selector_23_ids,""))</f>
        <v/>
      </c>
      <c r="D747" s="25"/>
      <c r="E747" s="32"/>
      <c r="F747" s="14"/>
      <c r="G747" s="14"/>
      <c r="H747" s="14"/>
      <c r="I747" s="14"/>
      <c r="J747" s="14"/>
      <c r="K747" s="14"/>
      <c r="L747" s="23" t="str">
        <f t="array" ref="L747">IF(M747="","",XLOOKUP(M747,selector_05,selector_05_ids,""))</f>
        <v/>
      </c>
      <c r="M747" s="25"/>
      <c r="N747" s="23" t="str">
        <f t="array" ref="N747">IF(O747="","",XLOOKUP(O747,selector_06,selector_06_ids,""))</f>
        <v/>
      </c>
      <c r="O747" s="25"/>
      <c r="P747" s="14"/>
      <c r="AK747" s="19" t="s">
        <v>68</v>
      </c>
      <c r="AL747" s="19" t="s">
        <v>68</v>
      </c>
    </row>
    <row r="748">
      <c r="A748" s="14"/>
      <c r="B748" s="14"/>
      <c r="C748" s="23" t="str">
        <f t="array" ref="C748">IF(D748="","",XLOOKUP(D748,selector_23,selector_23_ids,""))</f>
        <v/>
      </c>
      <c r="D748" s="25"/>
      <c r="E748" s="32"/>
      <c r="F748" s="14"/>
      <c r="G748" s="14"/>
      <c r="H748" s="14"/>
      <c r="I748" s="14"/>
      <c r="J748" s="14"/>
      <c r="K748" s="14"/>
      <c r="L748" s="23" t="str">
        <f t="array" ref="L748">IF(M748="","",XLOOKUP(M748,selector_05,selector_05_ids,""))</f>
        <v/>
      </c>
      <c r="M748" s="25"/>
      <c r="N748" s="23" t="str">
        <f t="array" ref="N748">IF(O748="","",XLOOKUP(O748,selector_06,selector_06_ids,""))</f>
        <v/>
      </c>
      <c r="O748" s="25"/>
      <c r="P748" s="14"/>
      <c r="AK748" s="19" t="s">
        <v>68</v>
      </c>
      <c r="AL748" s="19" t="s">
        <v>68</v>
      </c>
    </row>
    <row r="749">
      <c r="A749" s="14"/>
      <c r="B749" s="14"/>
      <c r="C749" s="23" t="str">
        <f t="array" ref="C749">IF(D749="","",XLOOKUP(D749,selector_23,selector_23_ids,""))</f>
        <v/>
      </c>
      <c r="D749" s="25"/>
      <c r="E749" s="32"/>
      <c r="F749" s="14"/>
      <c r="G749" s="14"/>
      <c r="H749" s="14"/>
      <c r="I749" s="14"/>
      <c r="J749" s="14"/>
      <c r="K749" s="14"/>
      <c r="L749" s="23" t="str">
        <f t="array" ref="L749">IF(M749="","",XLOOKUP(M749,selector_05,selector_05_ids,""))</f>
        <v/>
      </c>
      <c r="M749" s="25"/>
      <c r="N749" s="23" t="str">
        <f t="array" ref="N749">IF(O749="","",XLOOKUP(O749,selector_06,selector_06_ids,""))</f>
        <v/>
      </c>
      <c r="O749" s="25"/>
      <c r="P749" s="14"/>
      <c r="AK749" s="19" t="s">
        <v>68</v>
      </c>
      <c r="AL749" s="19" t="s">
        <v>68</v>
      </c>
    </row>
    <row r="750">
      <c r="A750" s="14"/>
      <c r="B750" s="14"/>
      <c r="C750" s="23" t="str">
        <f t="array" ref="C750">IF(D750="","",XLOOKUP(D750,selector_23,selector_23_ids,""))</f>
        <v/>
      </c>
      <c r="D750" s="25"/>
      <c r="E750" s="32"/>
      <c r="F750" s="14"/>
      <c r="G750" s="14"/>
      <c r="H750" s="14"/>
      <c r="I750" s="14"/>
      <c r="J750" s="14"/>
      <c r="K750" s="14"/>
      <c r="L750" s="23" t="str">
        <f t="array" ref="L750">IF(M750="","",XLOOKUP(M750,selector_05,selector_05_ids,""))</f>
        <v/>
      </c>
      <c r="M750" s="25"/>
      <c r="N750" s="23" t="str">
        <f t="array" ref="N750">IF(O750="","",XLOOKUP(O750,selector_06,selector_06_ids,""))</f>
        <v/>
      </c>
      <c r="O750" s="25"/>
      <c r="P750" s="14"/>
      <c r="AK750" s="19" t="s">
        <v>68</v>
      </c>
      <c r="AL750" s="19" t="s">
        <v>68</v>
      </c>
    </row>
    <row r="751">
      <c r="A751" s="14"/>
      <c r="B751" s="14"/>
      <c r="C751" s="23" t="str">
        <f t="array" ref="C751">IF(D751="","",XLOOKUP(D751,selector_23,selector_23_ids,""))</f>
        <v/>
      </c>
      <c r="D751" s="25"/>
      <c r="E751" s="32"/>
      <c r="F751" s="14"/>
      <c r="G751" s="14"/>
      <c r="H751" s="14"/>
      <c r="I751" s="14"/>
      <c r="J751" s="14"/>
      <c r="K751" s="14"/>
      <c r="L751" s="23" t="str">
        <f t="array" ref="L751">IF(M751="","",XLOOKUP(M751,selector_05,selector_05_ids,""))</f>
        <v/>
      </c>
      <c r="M751" s="25"/>
      <c r="N751" s="23" t="str">
        <f t="array" ref="N751">IF(O751="","",XLOOKUP(O751,selector_06,selector_06_ids,""))</f>
        <v/>
      </c>
      <c r="O751" s="25"/>
      <c r="P751" s="14"/>
      <c r="AK751" s="19" t="s">
        <v>68</v>
      </c>
      <c r="AL751" s="19" t="s">
        <v>68</v>
      </c>
    </row>
    <row r="752">
      <c r="A752" s="14"/>
      <c r="B752" s="14"/>
      <c r="C752" s="23" t="str">
        <f t="array" ref="C752">IF(D752="","",XLOOKUP(D752,selector_23,selector_23_ids,""))</f>
        <v/>
      </c>
      <c r="D752" s="25"/>
      <c r="E752" s="32"/>
      <c r="F752" s="14"/>
      <c r="G752" s="14"/>
      <c r="H752" s="14"/>
      <c r="I752" s="14"/>
      <c r="J752" s="14"/>
      <c r="K752" s="14"/>
      <c r="L752" s="23" t="str">
        <f t="array" ref="L752">IF(M752="","",XLOOKUP(M752,selector_05,selector_05_ids,""))</f>
        <v/>
      </c>
      <c r="M752" s="25"/>
      <c r="N752" s="23" t="str">
        <f t="array" ref="N752">IF(O752="","",XLOOKUP(O752,selector_06,selector_06_ids,""))</f>
        <v/>
      </c>
      <c r="O752" s="25"/>
      <c r="P752" s="14"/>
      <c r="AK752" s="19" t="s">
        <v>68</v>
      </c>
      <c r="AL752" s="19" t="s">
        <v>68</v>
      </c>
    </row>
    <row r="753">
      <c r="A753" s="14"/>
      <c r="B753" s="14"/>
      <c r="C753" s="23" t="str">
        <f t="array" ref="C753">IF(D753="","",XLOOKUP(D753,selector_23,selector_23_ids,""))</f>
        <v/>
      </c>
      <c r="D753" s="25"/>
      <c r="E753" s="32"/>
      <c r="F753" s="14"/>
      <c r="G753" s="14"/>
      <c r="H753" s="14"/>
      <c r="I753" s="14"/>
      <c r="J753" s="14"/>
      <c r="K753" s="14"/>
      <c r="L753" s="23" t="str">
        <f t="array" ref="L753">IF(M753="","",XLOOKUP(M753,selector_05,selector_05_ids,""))</f>
        <v/>
      </c>
      <c r="M753" s="25"/>
      <c r="N753" s="23" t="str">
        <f t="array" ref="N753">IF(O753="","",XLOOKUP(O753,selector_06,selector_06_ids,""))</f>
        <v/>
      </c>
      <c r="O753" s="25"/>
      <c r="P753" s="14"/>
      <c r="AK753" s="19" t="s">
        <v>68</v>
      </c>
      <c r="AL753" s="19" t="s">
        <v>68</v>
      </c>
    </row>
    <row r="754">
      <c r="A754" s="14"/>
      <c r="B754" s="14"/>
      <c r="C754" s="23" t="str">
        <f t="array" ref="C754">IF(D754="","",XLOOKUP(D754,selector_23,selector_23_ids,""))</f>
        <v/>
      </c>
      <c r="D754" s="25"/>
      <c r="E754" s="32"/>
      <c r="F754" s="14"/>
      <c r="G754" s="14"/>
      <c r="H754" s="14"/>
      <c r="I754" s="14"/>
      <c r="J754" s="14"/>
      <c r="K754" s="14"/>
      <c r="L754" s="23" t="str">
        <f t="array" ref="L754">IF(M754="","",XLOOKUP(M754,selector_05,selector_05_ids,""))</f>
        <v/>
      </c>
      <c r="M754" s="25"/>
      <c r="N754" s="23" t="str">
        <f t="array" ref="N754">IF(O754="","",XLOOKUP(O754,selector_06,selector_06_ids,""))</f>
        <v/>
      </c>
      <c r="O754" s="25"/>
      <c r="P754" s="14"/>
      <c r="AK754" s="19" t="s">
        <v>68</v>
      </c>
      <c r="AL754" s="19" t="s">
        <v>68</v>
      </c>
    </row>
    <row r="755">
      <c r="A755" s="14"/>
      <c r="B755" s="14"/>
      <c r="C755" s="23" t="str">
        <f t="array" ref="C755">IF(D755="","",XLOOKUP(D755,selector_23,selector_23_ids,""))</f>
        <v/>
      </c>
      <c r="D755" s="25"/>
      <c r="E755" s="32"/>
      <c r="F755" s="14"/>
      <c r="G755" s="14"/>
      <c r="H755" s="14"/>
      <c r="I755" s="14"/>
      <c r="J755" s="14"/>
      <c r="K755" s="14"/>
      <c r="L755" s="23" t="str">
        <f t="array" ref="L755">IF(M755="","",XLOOKUP(M755,selector_05,selector_05_ids,""))</f>
        <v/>
      </c>
      <c r="M755" s="25"/>
      <c r="N755" s="23" t="str">
        <f t="array" ref="N755">IF(O755="","",XLOOKUP(O755,selector_06,selector_06_ids,""))</f>
        <v/>
      </c>
      <c r="O755" s="25"/>
      <c r="P755" s="14"/>
      <c r="AK755" s="19" t="s">
        <v>68</v>
      </c>
      <c r="AL755" s="19" t="s">
        <v>68</v>
      </c>
    </row>
    <row r="756">
      <c r="A756" s="14"/>
      <c r="B756" s="14"/>
      <c r="C756" s="23" t="str">
        <f t="array" ref="C756">IF(D756="","",XLOOKUP(D756,selector_23,selector_23_ids,""))</f>
        <v/>
      </c>
      <c r="D756" s="25"/>
      <c r="E756" s="32"/>
      <c r="F756" s="14"/>
      <c r="G756" s="14"/>
      <c r="H756" s="14"/>
      <c r="I756" s="14"/>
      <c r="J756" s="14"/>
      <c r="K756" s="14"/>
      <c r="L756" s="23" t="str">
        <f t="array" ref="L756">IF(M756="","",XLOOKUP(M756,selector_05,selector_05_ids,""))</f>
        <v/>
      </c>
      <c r="M756" s="25"/>
      <c r="N756" s="23" t="str">
        <f t="array" ref="N756">IF(O756="","",XLOOKUP(O756,selector_06,selector_06_ids,""))</f>
        <v/>
      </c>
      <c r="O756" s="25"/>
      <c r="P756" s="14"/>
      <c r="AK756" s="19" t="s">
        <v>68</v>
      </c>
      <c r="AL756" s="19" t="s">
        <v>68</v>
      </c>
    </row>
    <row r="757">
      <c r="A757" s="14"/>
      <c r="B757" s="14"/>
      <c r="C757" s="23" t="str">
        <f t="array" ref="C757">IF(D757="","",XLOOKUP(D757,selector_23,selector_23_ids,""))</f>
        <v/>
      </c>
      <c r="D757" s="25"/>
      <c r="E757" s="32"/>
      <c r="F757" s="14"/>
      <c r="G757" s="14"/>
      <c r="H757" s="14"/>
      <c r="I757" s="14"/>
      <c r="J757" s="14"/>
      <c r="K757" s="14"/>
      <c r="L757" s="23" t="str">
        <f t="array" ref="L757">IF(M757="","",XLOOKUP(M757,selector_05,selector_05_ids,""))</f>
        <v/>
      </c>
      <c r="M757" s="25"/>
      <c r="N757" s="23" t="str">
        <f t="array" ref="N757">IF(O757="","",XLOOKUP(O757,selector_06,selector_06_ids,""))</f>
        <v/>
      </c>
      <c r="O757" s="25"/>
      <c r="P757" s="14"/>
      <c r="AK757" s="19" t="s">
        <v>68</v>
      </c>
      <c r="AL757" s="19" t="s">
        <v>68</v>
      </c>
    </row>
    <row r="758">
      <c r="A758" s="14"/>
      <c r="B758" s="14"/>
      <c r="C758" s="23" t="str">
        <f t="array" ref="C758">IF(D758="","",XLOOKUP(D758,selector_23,selector_23_ids,""))</f>
        <v/>
      </c>
      <c r="D758" s="25"/>
      <c r="E758" s="32"/>
      <c r="F758" s="14"/>
      <c r="G758" s="14"/>
      <c r="H758" s="14"/>
      <c r="I758" s="14"/>
      <c r="J758" s="14"/>
      <c r="K758" s="14"/>
      <c r="L758" s="23" t="str">
        <f t="array" ref="L758">IF(M758="","",XLOOKUP(M758,selector_05,selector_05_ids,""))</f>
        <v/>
      </c>
      <c r="M758" s="25"/>
      <c r="N758" s="23" t="str">
        <f t="array" ref="N758">IF(O758="","",XLOOKUP(O758,selector_06,selector_06_ids,""))</f>
        <v/>
      </c>
      <c r="O758" s="25"/>
      <c r="P758" s="14"/>
      <c r="AK758" s="19" t="s">
        <v>68</v>
      </c>
      <c r="AL758" s="19" t="s">
        <v>68</v>
      </c>
    </row>
    <row r="759">
      <c r="A759" s="14"/>
      <c r="B759" s="14"/>
      <c r="C759" s="23" t="str">
        <f t="array" ref="C759">IF(D759="","",XLOOKUP(D759,selector_23,selector_23_ids,""))</f>
        <v/>
      </c>
      <c r="D759" s="25"/>
      <c r="E759" s="32"/>
      <c r="F759" s="14"/>
      <c r="G759" s="14"/>
      <c r="H759" s="14"/>
      <c r="I759" s="14"/>
      <c r="J759" s="14"/>
      <c r="K759" s="14"/>
      <c r="L759" s="23" t="str">
        <f t="array" ref="L759">IF(M759="","",XLOOKUP(M759,selector_05,selector_05_ids,""))</f>
        <v/>
      </c>
      <c r="M759" s="25"/>
      <c r="N759" s="23" t="str">
        <f t="array" ref="N759">IF(O759="","",XLOOKUP(O759,selector_06,selector_06_ids,""))</f>
        <v/>
      </c>
      <c r="O759" s="25"/>
      <c r="P759" s="14"/>
      <c r="AK759" s="19" t="s">
        <v>68</v>
      </c>
      <c r="AL759" s="19" t="s">
        <v>68</v>
      </c>
    </row>
    <row r="760">
      <c r="A760" s="14"/>
      <c r="B760" s="14"/>
      <c r="C760" s="23" t="str">
        <f t="array" ref="C760">IF(D760="","",XLOOKUP(D760,selector_23,selector_23_ids,""))</f>
        <v/>
      </c>
      <c r="D760" s="25"/>
      <c r="E760" s="32"/>
      <c r="F760" s="14"/>
      <c r="G760" s="14"/>
      <c r="H760" s="14"/>
      <c r="I760" s="14"/>
      <c r="J760" s="14"/>
      <c r="K760" s="14"/>
      <c r="L760" s="23" t="str">
        <f t="array" ref="L760">IF(M760="","",XLOOKUP(M760,selector_05,selector_05_ids,""))</f>
        <v/>
      </c>
      <c r="M760" s="25"/>
      <c r="N760" s="23" t="str">
        <f t="array" ref="N760">IF(O760="","",XLOOKUP(O760,selector_06,selector_06_ids,""))</f>
        <v/>
      </c>
      <c r="O760" s="25"/>
      <c r="P760" s="14"/>
      <c r="AK760" s="19" t="s">
        <v>68</v>
      </c>
      <c r="AL760" s="19" t="s">
        <v>68</v>
      </c>
    </row>
    <row r="761">
      <c r="A761" s="14"/>
      <c r="B761" s="14"/>
      <c r="C761" s="23" t="str">
        <f t="array" ref="C761">IF(D761="","",XLOOKUP(D761,selector_23,selector_23_ids,""))</f>
        <v/>
      </c>
      <c r="D761" s="25"/>
      <c r="E761" s="32"/>
      <c r="F761" s="14"/>
      <c r="G761" s="14"/>
      <c r="H761" s="14"/>
      <c r="I761" s="14"/>
      <c r="J761" s="14"/>
      <c r="K761" s="14"/>
      <c r="L761" s="23" t="str">
        <f t="array" ref="L761">IF(M761="","",XLOOKUP(M761,selector_05,selector_05_ids,""))</f>
        <v/>
      </c>
      <c r="M761" s="25"/>
      <c r="N761" s="23" t="str">
        <f t="array" ref="N761">IF(O761="","",XLOOKUP(O761,selector_06,selector_06_ids,""))</f>
        <v/>
      </c>
      <c r="O761" s="25"/>
      <c r="P761" s="14"/>
      <c r="AK761" s="19" t="s">
        <v>68</v>
      </c>
      <c r="AL761" s="19" t="s">
        <v>68</v>
      </c>
    </row>
    <row r="762">
      <c r="A762" s="14"/>
      <c r="B762" s="14"/>
      <c r="C762" s="23" t="str">
        <f t="array" ref="C762">IF(D762="","",XLOOKUP(D762,selector_23,selector_23_ids,""))</f>
        <v/>
      </c>
      <c r="D762" s="25"/>
      <c r="E762" s="32"/>
      <c r="F762" s="14"/>
      <c r="G762" s="14"/>
      <c r="H762" s="14"/>
      <c r="I762" s="14"/>
      <c r="J762" s="14"/>
      <c r="K762" s="14"/>
      <c r="L762" s="23" t="str">
        <f t="array" ref="L762">IF(M762="","",XLOOKUP(M762,selector_05,selector_05_ids,""))</f>
        <v/>
      </c>
      <c r="M762" s="25"/>
      <c r="N762" s="23" t="str">
        <f t="array" ref="N762">IF(O762="","",XLOOKUP(O762,selector_06,selector_06_ids,""))</f>
        <v/>
      </c>
      <c r="O762" s="25"/>
      <c r="P762" s="14"/>
      <c r="AK762" s="19" t="s">
        <v>68</v>
      </c>
      <c r="AL762" s="19" t="s">
        <v>68</v>
      </c>
    </row>
    <row r="763">
      <c r="A763" s="14"/>
      <c r="B763" s="14"/>
      <c r="C763" s="23" t="str">
        <f t="array" ref="C763">IF(D763="","",XLOOKUP(D763,selector_23,selector_23_ids,""))</f>
        <v/>
      </c>
      <c r="D763" s="25"/>
      <c r="E763" s="32"/>
      <c r="F763" s="14"/>
      <c r="G763" s="14"/>
      <c r="H763" s="14"/>
      <c r="I763" s="14"/>
      <c r="J763" s="14"/>
      <c r="K763" s="14"/>
      <c r="L763" s="23" t="str">
        <f t="array" ref="L763">IF(M763="","",XLOOKUP(M763,selector_05,selector_05_ids,""))</f>
        <v/>
      </c>
      <c r="M763" s="25"/>
      <c r="N763" s="23" t="str">
        <f t="array" ref="N763">IF(O763="","",XLOOKUP(O763,selector_06,selector_06_ids,""))</f>
        <v/>
      </c>
      <c r="O763" s="25"/>
      <c r="P763" s="14"/>
      <c r="AK763" s="19" t="s">
        <v>68</v>
      </c>
      <c r="AL763" s="19" t="s">
        <v>68</v>
      </c>
    </row>
    <row r="764">
      <c r="A764" s="14"/>
      <c r="B764" s="14"/>
      <c r="C764" s="23" t="str">
        <f t="array" ref="C764">IF(D764="","",XLOOKUP(D764,selector_23,selector_23_ids,""))</f>
        <v/>
      </c>
      <c r="D764" s="25"/>
      <c r="E764" s="32"/>
      <c r="F764" s="14"/>
      <c r="G764" s="14"/>
      <c r="H764" s="14"/>
      <c r="I764" s="14"/>
      <c r="J764" s="14"/>
      <c r="K764" s="14"/>
      <c r="L764" s="23" t="str">
        <f t="array" ref="L764">IF(M764="","",XLOOKUP(M764,selector_05,selector_05_ids,""))</f>
        <v/>
      </c>
      <c r="M764" s="25"/>
      <c r="N764" s="23" t="str">
        <f t="array" ref="N764">IF(O764="","",XLOOKUP(O764,selector_06,selector_06_ids,""))</f>
        <v/>
      </c>
      <c r="O764" s="25"/>
      <c r="P764" s="14"/>
      <c r="AK764" s="19" t="s">
        <v>68</v>
      </c>
      <c r="AL764" s="19" t="s">
        <v>68</v>
      </c>
    </row>
    <row r="765">
      <c r="A765" s="14"/>
      <c r="B765" s="14"/>
      <c r="C765" s="23" t="str">
        <f t="array" ref="C765">IF(D765="","",XLOOKUP(D765,selector_23,selector_23_ids,""))</f>
        <v/>
      </c>
      <c r="D765" s="25"/>
      <c r="E765" s="32"/>
      <c r="F765" s="14"/>
      <c r="G765" s="14"/>
      <c r="H765" s="14"/>
      <c r="I765" s="14"/>
      <c r="J765" s="14"/>
      <c r="K765" s="14"/>
      <c r="L765" s="23" t="str">
        <f t="array" ref="L765">IF(M765="","",XLOOKUP(M765,selector_05,selector_05_ids,""))</f>
        <v/>
      </c>
      <c r="M765" s="25"/>
      <c r="N765" s="23" t="str">
        <f t="array" ref="N765">IF(O765="","",XLOOKUP(O765,selector_06,selector_06_ids,""))</f>
        <v/>
      </c>
      <c r="O765" s="25"/>
      <c r="P765" s="14"/>
      <c r="AK765" s="19" t="s">
        <v>68</v>
      </c>
      <c r="AL765" s="19" t="s">
        <v>68</v>
      </c>
    </row>
    <row r="766">
      <c r="A766" s="14"/>
      <c r="B766" s="14"/>
      <c r="C766" s="23" t="str">
        <f t="array" ref="C766">IF(D766="","",XLOOKUP(D766,selector_23,selector_23_ids,""))</f>
        <v/>
      </c>
      <c r="D766" s="25"/>
      <c r="E766" s="32"/>
      <c r="F766" s="14"/>
      <c r="G766" s="14"/>
      <c r="H766" s="14"/>
      <c r="I766" s="14"/>
      <c r="J766" s="14"/>
      <c r="K766" s="14"/>
      <c r="L766" s="23" t="str">
        <f t="array" ref="L766">IF(M766="","",XLOOKUP(M766,selector_05,selector_05_ids,""))</f>
        <v/>
      </c>
      <c r="M766" s="25"/>
      <c r="N766" s="23" t="str">
        <f t="array" ref="N766">IF(O766="","",XLOOKUP(O766,selector_06,selector_06_ids,""))</f>
        <v/>
      </c>
      <c r="O766" s="25"/>
      <c r="P766" s="14"/>
      <c r="AK766" s="19" t="s">
        <v>68</v>
      </c>
      <c r="AL766" s="19" t="s">
        <v>68</v>
      </c>
    </row>
    <row r="767">
      <c r="A767" s="14"/>
      <c r="B767" s="14"/>
      <c r="C767" s="23" t="str">
        <f t="array" ref="C767">IF(D767="","",XLOOKUP(D767,selector_23,selector_23_ids,""))</f>
        <v/>
      </c>
      <c r="D767" s="25"/>
      <c r="E767" s="32"/>
      <c r="F767" s="14"/>
      <c r="G767" s="14"/>
      <c r="H767" s="14"/>
      <c r="I767" s="14"/>
      <c r="J767" s="14"/>
      <c r="K767" s="14"/>
      <c r="L767" s="23" t="str">
        <f t="array" ref="L767">IF(M767="","",XLOOKUP(M767,selector_05,selector_05_ids,""))</f>
        <v/>
      </c>
      <c r="M767" s="25"/>
      <c r="N767" s="23" t="str">
        <f t="array" ref="N767">IF(O767="","",XLOOKUP(O767,selector_06,selector_06_ids,""))</f>
        <v/>
      </c>
      <c r="O767" s="25"/>
      <c r="P767" s="14"/>
      <c r="AK767" s="19" t="s">
        <v>68</v>
      </c>
      <c r="AL767" s="19" t="s">
        <v>68</v>
      </c>
    </row>
    <row r="768">
      <c r="A768" s="14"/>
      <c r="B768" s="14"/>
      <c r="C768" s="23" t="str">
        <f t="array" ref="C768">IF(D768="","",XLOOKUP(D768,selector_23,selector_23_ids,""))</f>
        <v/>
      </c>
      <c r="D768" s="25"/>
      <c r="E768" s="32"/>
      <c r="F768" s="14"/>
      <c r="G768" s="14"/>
      <c r="H768" s="14"/>
      <c r="I768" s="14"/>
      <c r="J768" s="14"/>
      <c r="K768" s="14"/>
      <c r="L768" s="23" t="str">
        <f t="array" ref="L768">IF(M768="","",XLOOKUP(M768,selector_05,selector_05_ids,""))</f>
        <v/>
      </c>
      <c r="M768" s="25"/>
      <c r="N768" s="23" t="str">
        <f t="array" ref="N768">IF(O768="","",XLOOKUP(O768,selector_06,selector_06_ids,""))</f>
        <v/>
      </c>
      <c r="O768" s="25"/>
      <c r="P768" s="14"/>
      <c r="AK768" s="19" t="s">
        <v>68</v>
      </c>
      <c r="AL768" s="19" t="s">
        <v>68</v>
      </c>
    </row>
    <row r="769">
      <c r="A769" s="14"/>
      <c r="B769" s="14"/>
      <c r="C769" s="23" t="str">
        <f t="array" ref="C769">IF(D769="","",XLOOKUP(D769,selector_23,selector_23_ids,""))</f>
        <v/>
      </c>
      <c r="D769" s="25"/>
      <c r="E769" s="32"/>
      <c r="F769" s="14"/>
      <c r="G769" s="14"/>
      <c r="H769" s="14"/>
      <c r="I769" s="14"/>
      <c r="J769" s="14"/>
      <c r="K769" s="14"/>
      <c r="L769" s="23" t="str">
        <f t="array" ref="L769">IF(M769="","",XLOOKUP(M769,selector_05,selector_05_ids,""))</f>
        <v/>
      </c>
      <c r="M769" s="25"/>
      <c r="N769" s="23" t="str">
        <f t="array" ref="N769">IF(O769="","",XLOOKUP(O769,selector_06,selector_06_ids,""))</f>
        <v/>
      </c>
      <c r="O769" s="25"/>
      <c r="P769" s="14"/>
      <c r="AK769" s="19" t="s">
        <v>68</v>
      </c>
      <c r="AL769" s="19" t="s">
        <v>68</v>
      </c>
    </row>
    <row r="770">
      <c r="A770" s="14"/>
      <c r="B770" s="14"/>
      <c r="C770" s="23" t="str">
        <f t="array" ref="C770">IF(D770="","",XLOOKUP(D770,selector_23,selector_23_ids,""))</f>
        <v/>
      </c>
      <c r="D770" s="25"/>
      <c r="E770" s="32"/>
      <c r="F770" s="14"/>
      <c r="G770" s="14"/>
      <c r="H770" s="14"/>
      <c r="I770" s="14"/>
      <c r="J770" s="14"/>
      <c r="K770" s="14"/>
      <c r="L770" s="23" t="str">
        <f t="array" ref="L770">IF(M770="","",XLOOKUP(M770,selector_05,selector_05_ids,""))</f>
        <v/>
      </c>
      <c r="M770" s="25"/>
      <c r="N770" s="23" t="str">
        <f t="array" ref="N770">IF(O770="","",XLOOKUP(O770,selector_06,selector_06_ids,""))</f>
        <v/>
      </c>
      <c r="O770" s="25"/>
      <c r="P770" s="14"/>
      <c r="AK770" s="19" t="s">
        <v>68</v>
      </c>
      <c r="AL770" s="19" t="s">
        <v>68</v>
      </c>
    </row>
    <row r="771">
      <c r="A771" s="14"/>
      <c r="B771" s="14"/>
      <c r="C771" s="23" t="str">
        <f t="array" ref="C771">IF(D771="","",XLOOKUP(D771,selector_23,selector_23_ids,""))</f>
        <v/>
      </c>
      <c r="D771" s="25"/>
      <c r="E771" s="32"/>
      <c r="F771" s="14"/>
      <c r="G771" s="14"/>
      <c r="H771" s="14"/>
      <c r="I771" s="14"/>
      <c r="J771" s="14"/>
      <c r="K771" s="14"/>
      <c r="L771" s="23" t="str">
        <f t="array" ref="L771">IF(M771="","",XLOOKUP(M771,selector_05,selector_05_ids,""))</f>
        <v/>
      </c>
      <c r="M771" s="25"/>
      <c r="N771" s="23" t="str">
        <f t="array" ref="N771">IF(O771="","",XLOOKUP(O771,selector_06,selector_06_ids,""))</f>
        <v/>
      </c>
      <c r="O771" s="25"/>
      <c r="P771" s="14"/>
      <c r="AK771" s="19" t="s">
        <v>68</v>
      </c>
      <c r="AL771" s="19" t="s">
        <v>68</v>
      </c>
    </row>
    <row r="772">
      <c r="A772" s="14"/>
      <c r="B772" s="14"/>
      <c r="C772" s="23" t="str">
        <f t="array" ref="C772">IF(D772="","",XLOOKUP(D772,selector_23,selector_23_ids,""))</f>
        <v/>
      </c>
      <c r="D772" s="25"/>
      <c r="E772" s="32"/>
      <c r="F772" s="14"/>
      <c r="G772" s="14"/>
      <c r="H772" s="14"/>
      <c r="I772" s="14"/>
      <c r="J772" s="14"/>
      <c r="K772" s="14"/>
      <c r="L772" s="23" t="str">
        <f t="array" ref="L772">IF(M772="","",XLOOKUP(M772,selector_05,selector_05_ids,""))</f>
        <v/>
      </c>
      <c r="M772" s="25"/>
      <c r="N772" s="23" t="str">
        <f t="array" ref="N772">IF(O772="","",XLOOKUP(O772,selector_06,selector_06_ids,""))</f>
        <v/>
      </c>
      <c r="O772" s="25"/>
      <c r="P772" s="14"/>
      <c r="AK772" s="19" t="s">
        <v>68</v>
      </c>
      <c r="AL772" s="19" t="s">
        <v>68</v>
      </c>
    </row>
    <row r="773">
      <c r="A773" s="14"/>
      <c r="B773" s="14"/>
      <c r="C773" s="23" t="str">
        <f t="array" ref="C773">IF(D773="","",XLOOKUP(D773,selector_23,selector_23_ids,""))</f>
        <v/>
      </c>
      <c r="D773" s="25"/>
      <c r="E773" s="32"/>
      <c r="F773" s="14"/>
      <c r="G773" s="14"/>
      <c r="H773" s="14"/>
      <c r="I773" s="14"/>
      <c r="J773" s="14"/>
      <c r="K773" s="14"/>
      <c r="L773" s="23" t="str">
        <f t="array" ref="L773">IF(M773="","",XLOOKUP(M773,selector_05,selector_05_ids,""))</f>
        <v/>
      </c>
      <c r="M773" s="25"/>
      <c r="N773" s="23" t="str">
        <f t="array" ref="N773">IF(O773="","",XLOOKUP(O773,selector_06,selector_06_ids,""))</f>
        <v/>
      </c>
      <c r="O773" s="25"/>
      <c r="P773" s="14"/>
      <c r="AK773" s="19" t="s">
        <v>68</v>
      </c>
      <c r="AL773" s="19" t="s">
        <v>68</v>
      </c>
    </row>
    <row r="774">
      <c r="A774" s="14"/>
      <c r="B774" s="14"/>
      <c r="C774" s="23" t="str">
        <f t="array" ref="C774">IF(D774="","",XLOOKUP(D774,selector_23,selector_23_ids,""))</f>
        <v/>
      </c>
      <c r="D774" s="25"/>
      <c r="E774" s="32"/>
      <c r="F774" s="14"/>
      <c r="G774" s="14"/>
      <c r="H774" s="14"/>
      <c r="I774" s="14"/>
      <c r="J774" s="14"/>
      <c r="K774" s="14"/>
      <c r="L774" s="23" t="str">
        <f t="array" ref="L774">IF(M774="","",XLOOKUP(M774,selector_05,selector_05_ids,""))</f>
        <v/>
      </c>
      <c r="M774" s="25"/>
      <c r="N774" s="23" t="str">
        <f t="array" ref="N774">IF(O774="","",XLOOKUP(O774,selector_06,selector_06_ids,""))</f>
        <v/>
      </c>
      <c r="O774" s="25"/>
      <c r="P774" s="14"/>
      <c r="AK774" s="19" t="s">
        <v>68</v>
      </c>
      <c r="AL774" s="19" t="s">
        <v>68</v>
      </c>
    </row>
    <row r="775">
      <c r="A775" s="14"/>
      <c r="B775" s="14"/>
      <c r="C775" s="23" t="str">
        <f t="array" ref="C775">IF(D775="","",XLOOKUP(D775,selector_23,selector_23_ids,""))</f>
        <v/>
      </c>
      <c r="D775" s="25"/>
      <c r="E775" s="32"/>
      <c r="F775" s="14"/>
      <c r="G775" s="14"/>
      <c r="H775" s="14"/>
      <c r="I775" s="14"/>
      <c r="J775" s="14"/>
      <c r="K775" s="14"/>
      <c r="L775" s="23" t="str">
        <f t="array" ref="L775">IF(M775="","",XLOOKUP(M775,selector_05,selector_05_ids,""))</f>
        <v/>
      </c>
      <c r="M775" s="25"/>
      <c r="N775" s="23" t="str">
        <f t="array" ref="N775">IF(O775="","",XLOOKUP(O775,selector_06,selector_06_ids,""))</f>
        <v/>
      </c>
      <c r="O775" s="25"/>
      <c r="P775" s="14"/>
      <c r="AK775" s="19" t="s">
        <v>68</v>
      </c>
      <c r="AL775" s="19" t="s">
        <v>68</v>
      </c>
    </row>
    <row r="776">
      <c r="A776" s="14"/>
      <c r="B776" s="14"/>
      <c r="C776" s="23" t="str">
        <f t="array" ref="C776">IF(D776="","",XLOOKUP(D776,selector_23,selector_23_ids,""))</f>
        <v/>
      </c>
      <c r="D776" s="25"/>
      <c r="E776" s="32"/>
      <c r="F776" s="14"/>
      <c r="G776" s="14"/>
      <c r="H776" s="14"/>
      <c r="I776" s="14"/>
      <c r="J776" s="14"/>
      <c r="K776" s="14"/>
      <c r="L776" s="23" t="str">
        <f t="array" ref="L776">IF(M776="","",XLOOKUP(M776,selector_05,selector_05_ids,""))</f>
        <v/>
      </c>
      <c r="M776" s="25"/>
      <c r="N776" s="23" t="str">
        <f t="array" ref="N776">IF(O776="","",XLOOKUP(O776,selector_06,selector_06_ids,""))</f>
        <v/>
      </c>
      <c r="O776" s="25"/>
      <c r="P776" s="14"/>
      <c r="AK776" s="19" t="s">
        <v>68</v>
      </c>
      <c r="AL776" s="19" t="s">
        <v>68</v>
      </c>
    </row>
    <row r="777">
      <c r="A777" s="14"/>
      <c r="B777" s="14"/>
      <c r="C777" s="23" t="str">
        <f t="array" ref="C777">IF(D777="","",XLOOKUP(D777,selector_23,selector_23_ids,""))</f>
        <v/>
      </c>
      <c r="D777" s="25"/>
      <c r="E777" s="32"/>
      <c r="F777" s="14"/>
      <c r="G777" s="14"/>
      <c r="H777" s="14"/>
      <c r="I777" s="14"/>
      <c r="J777" s="14"/>
      <c r="K777" s="14"/>
      <c r="L777" s="23" t="str">
        <f t="array" ref="L777">IF(M777="","",XLOOKUP(M777,selector_05,selector_05_ids,""))</f>
        <v/>
      </c>
      <c r="M777" s="25"/>
      <c r="N777" s="23" t="str">
        <f t="array" ref="N777">IF(O777="","",XLOOKUP(O777,selector_06,selector_06_ids,""))</f>
        <v/>
      </c>
      <c r="O777" s="25"/>
      <c r="P777" s="14"/>
      <c r="AK777" s="19" t="s">
        <v>68</v>
      </c>
      <c r="AL777" s="19" t="s">
        <v>68</v>
      </c>
    </row>
    <row r="778">
      <c r="A778" s="14"/>
      <c r="B778" s="14"/>
      <c r="C778" s="23" t="str">
        <f t="array" ref="C778">IF(D778="","",XLOOKUP(D778,selector_23,selector_23_ids,""))</f>
        <v/>
      </c>
      <c r="D778" s="25"/>
      <c r="E778" s="32"/>
      <c r="F778" s="14"/>
      <c r="G778" s="14"/>
      <c r="H778" s="14"/>
      <c r="I778" s="14"/>
      <c r="J778" s="14"/>
      <c r="K778" s="14"/>
      <c r="L778" s="23" t="str">
        <f t="array" ref="L778">IF(M778="","",XLOOKUP(M778,selector_05,selector_05_ids,""))</f>
        <v/>
      </c>
      <c r="M778" s="25"/>
      <c r="N778" s="23" t="str">
        <f t="array" ref="N778">IF(O778="","",XLOOKUP(O778,selector_06,selector_06_ids,""))</f>
        <v/>
      </c>
      <c r="O778" s="25"/>
      <c r="P778" s="14"/>
      <c r="AK778" s="19" t="s">
        <v>68</v>
      </c>
      <c r="AL778" s="19" t="s">
        <v>68</v>
      </c>
    </row>
    <row r="779">
      <c r="A779" s="14"/>
      <c r="B779" s="14"/>
      <c r="C779" s="23" t="str">
        <f t="array" ref="C779">IF(D779="","",XLOOKUP(D779,selector_23,selector_23_ids,""))</f>
        <v/>
      </c>
      <c r="D779" s="25"/>
      <c r="E779" s="32"/>
      <c r="F779" s="14"/>
      <c r="G779" s="14"/>
      <c r="H779" s="14"/>
      <c r="I779" s="14"/>
      <c r="J779" s="14"/>
      <c r="K779" s="14"/>
      <c r="L779" s="23" t="str">
        <f t="array" ref="L779">IF(M779="","",XLOOKUP(M779,selector_05,selector_05_ids,""))</f>
        <v/>
      </c>
      <c r="M779" s="25"/>
      <c r="N779" s="23" t="str">
        <f t="array" ref="N779">IF(O779="","",XLOOKUP(O779,selector_06,selector_06_ids,""))</f>
        <v/>
      </c>
      <c r="O779" s="25"/>
      <c r="P779" s="14"/>
      <c r="AK779" s="19" t="s">
        <v>68</v>
      </c>
      <c r="AL779" s="19" t="s">
        <v>68</v>
      </c>
    </row>
    <row r="780">
      <c r="A780" s="14"/>
      <c r="B780" s="14"/>
      <c r="C780" s="23" t="str">
        <f t="array" ref="C780">IF(D780="","",XLOOKUP(D780,selector_23,selector_23_ids,""))</f>
        <v/>
      </c>
      <c r="D780" s="25"/>
      <c r="E780" s="32"/>
      <c r="F780" s="14"/>
      <c r="G780" s="14"/>
      <c r="H780" s="14"/>
      <c r="I780" s="14"/>
      <c r="J780" s="14"/>
      <c r="K780" s="14"/>
      <c r="L780" s="23" t="str">
        <f t="array" ref="L780">IF(M780="","",XLOOKUP(M780,selector_05,selector_05_ids,""))</f>
        <v/>
      </c>
      <c r="M780" s="25"/>
      <c r="N780" s="23" t="str">
        <f t="array" ref="N780">IF(O780="","",XLOOKUP(O780,selector_06,selector_06_ids,""))</f>
        <v/>
      </c>
      <c r="O780" s="25"/>
      <c r="P780" s="14"/>
      <c r="AK780" s="19" t="s">
        <v>68</v>
      </c>
      <c r="AL780" s="19" t="s">
        <v>68</v>
      </c>
    </row>
    <row r="781">
      <c r="A781" s="14"/>
      <c r="B781" s="14"/>
      <c r="C781" s="23" t="str">
        <f t="array" ref="C781">IF(D781="","",XLOOKUP(D781,selector_23,selector_23_ids,""))</f>
        <v/>
      </c>
      <c r="D781" s="25"/>
      <c r="E781" s="32"/>
      <c r="F781" s="14"/>
      <c r="G781" s="14"/>
      <c r="H781" s="14"/>
      <c r="I781" s="14"/>
      <c r="J781" s="14"/>
      <c r="K781" s="14"/>
      <c r="L781" s="23" t="str">
        <f t="array" ref="L781">IF(M781="","",XLOOKUP(M781,selector_05,selector_05_ids,""))</f>
        <v/>
      </c>
      <c r="M781" s="25"/>
      <c r="N781" s="23" t="str">
        <f t="array" ref="N781">IF(O781="","",XLOOKUP(O781,selector_06,selector_06_ids,""))</f>
        <v/>
      </c>
      <c r="O781" s="25"/>
      <c r="P781" s="14"/>
      <c r="AK781" s="19" t="s">
        <v>68</v>
      </c>
      <c r="AL781" s="19" t="s">
        <v>68</v>
      </c>
    </row>
    <row r="782">
      <c r="A782" s="14"/>
      <c r="B782" s="14"/>
      <c r="C782" s="23" t="str">
        <f t="array" ref="C782">IF(D782="","",XLOOKUP(D782,selector_23,selector_23_ids,""))</f>
        <v/>
      </c>
      <c r="D782" s="25"/>
      <c r="E782" s="32"/>
      <c r="F782" s="14"/>
      <c r="G782" s="14"/>
      <c r="H782" s="14"/>
      <c r="I782" s="14"/>
      <c r="J782" s="14"/>
      <c r="K782" s="14"/>
      <c r="L782" s="23" t="str">
        <f t="array" ref="L782">IF(M782="","",XLOOKUP(M782,selector_05,selector_05_ids,""))</f>
        <v/>
      </c>
      <c r="M782" s="25"/>
      <c r="N782" s="23" t="str">
        <f t="array" ref="N782">IF(O782="","",XLOOKUP(O782,selector_06,selector_06_ids,""))</f>
        <v/>
      </c>
      <c r="O782" s="25"/>
      <c r="P782" s="14"/>
      <c r="AK782" s="19" t="s">
        <v>68</v>
      </c>
      <c r="AL782" s="19" t="s">
        <v>68</v>
      </c>
    </row>
    <row r="783">
      <c r="A783" s="14"/>
      <c r="B783" s="14"/>
      <c r="C783" s="23" t="str">
        <f t="array" ref="C783">IF(D783="","",XLOOKUP(D783,selector_23,selector_23_ids,""))</f>
        <v/>
      </c>
      <c r="D783" s="25"/>
      <c r="E783" s="32"/>
      <c r="F783" s="14"/>
      <c r="G783" s="14"/>
      <c r="H783" s="14"/>
      <c r="I783" s="14"/>
      <c r="J783" s="14"/>
      <c r="K783" s="14"/>
      <c r="L783" s="23" t="str">
        <f t="array" ref="L783">IF(M783="","",XLOOKUP(M783,selector_05,selector_05_ids,""))</f>
        <v/>
      </c>
      <c r="M783" s="25"/>
      <c r="N783" s="23" t="str">
        <f t="array" ref="N783">IF(O783="","",XLOOKUP(O783,selector_06,selector_06_ids,""))</f>
        <v/>
      </c>
      <c r="O783" s="25"/>
      <c r="P783" s="14"/>
      <c r="AK783" s="19" t="s">
        <v>68</v>
      </c>
      <c r="AL783" s="19" t="s">
        <v>68</v>
      </c>
    </row>
    <row r="784">
      <c r="A784" s="14"/>
      <c r="B784" s="14"/>
      <c r="C784" s="23" t="str">
        <f t="array" ref="C784">IF(D784="","",XLOOKUP(D784,selector_23,selector_23_ids,""))</f>
        <v/>
      </c>
      <c r="D784" s="25"/>
      <c r="E784" s="32"/>
      <c r="F784" s="14"/>
      <c r="G784" s="14"/>
      <c r="H784" s="14"/>
      <c r="I784" s="14"/>
      <c r="J784" s="14"/>
      <c r="K784" s="14"/>
      <c r="L784" s="23" t="str">
        <f t="array" ref="L784">IF(M784="","",XLOOKUP(M784,selector_05,selector_05_ids,""))</f>
        <v/>
      </c>
      <c r="M784" s="25"/>
      <c r="N784" s="23" t="str">
        <f t="array" ref="N784">IF(O784="","",XLOOKUP(O784,selector_06,selector_06_ids,""))</f>
        <v/>
      </c>
      <c r="O784" s="25"/>
      <c r="P784" s="14"/>
      <c r="AK784" s="19" t="s">
        <v>68</v>
      </c>
      <c r="AL784" s="19" t="s">
        <v>68</v>
      </c>
    </row>
    <row r="785">
      <c r="A785" s="14"/>
      <c r="B785" s="14"/>
      <c r="C785" s="23" t="str">
        <f t="array" ref="C785">IF(D785="","",XLOOKUP(D785,selector_23,selector_23_ids,""))</f>
        <v/>
      </c>
      <c r="D785" s="25"/>
      <c r="E785" s="32"/>
      <c r="F785" s="14"/>
      <c r="G785" s="14"/>
      <c r="H785" s="14"/>
      <c r="I785" s="14"/>
      <c r="J785" s="14"/>
      <c r="K785" s="14"/>
      <c r="L785" s="23" t="str">
        <f t="array" ref="L785">IF(M785="","",XLOOKUP(M785,selector_05,selector_05_ids,""))</f>
        <v/>
      </c>
      <c r="M785" s="25"/>
      <c r="N785" s="23" t="str">
        <f t="array" ref="N785">IF(O785="","",XLOOKUP(O785,selector_06,selector_06_ids,""))</f>
        <v/>
      </c>
      <c r="O785" s="25"/>
      <c r="P785" s="14"/>
      <c r="AK785" s="19" t="s">
        <v>68</v>
      </c>
      <c r="AL785" s="19" t="s">
        <v>68</v>
      </c>
    </row>
    <row r="786">
      <c r="A786" s="14"/>
      <c r="B786" s="14"/>
      <c r="C786" s="23" t="str">
        <f t="array" ref="C786">IF(D786="","",XLOOKUP(D786,selector_23,selector_23_ids,""))</f>
        <v/>
      </c>
      <c r="D786" s="25"/>
      <c r="E786" s="32"/>
      <c r="F786" s="14"/>
      <c r="G786" s="14"/>
      <c r="H786" s="14"/>
      <c r="I786" s="14"/>
      <c r="J786" s="14"/>
      <c r="K786" s="14"/>
      <c r="L786" s="23" t="str">
        <f t="array" ref="L786">IF(M786="","",XLOOKUP(M786,selector_05,selector_05_ids,""))</f>
        <v/>
      </c>
      <c r="M786" s="25"/>
      <c r="N786" s="23" t="str">
        <f t="array" ref="N786">IF(O786="","",XLOOKUP(O786,selector_06,selector_06_ids,""))</f>
        <v/>
      </c>
      <c r="O786" s="25"/>
      <c r="P786" s="14"/>
      <c r="AK786" s="19" t="s">
        <v>68</v>
      </c>
      <c r="AL786" s="19" t="s">
        <v>68</v>
      </c>
    </row>
    <row r="787">
      <c r="A787" s="14"/>
      <c r="B787" s="14"/>
      <c r="C787" s="23" t="str">
        <f t="array" ref="C787">IF(D787="","",XLOOKUP(D787,selector_23,selector_23_ids,""))</f>
        <v/>
      </c>
      <c r="D787" s="25"/>
      <c r="E787" s="32"/>
      <c r="F787" s="14"/>
      <c r="G787" s="14"/>
      <c r="H787" s="14"/>
      <c r="I787" s="14"/>
      <c r="J787" s="14"/>
      <c r="K787" s="14"/>
      <c r="L787" s="23" t="str">
        <f t="array" ref="L787">IF(M787="","",XLOOKUP(M787,selector_05,selector_05_ids,""))</f>
        <v/>
      </c>
      <c r="M787" s="25"/>
      <c r="N787" s="23" t="str">
        <f t="array" ref="N787">IF(O787="","",XLOOKUP(O787,selector_06,selector_06_ids,""))</f>
        <v/>
      </c>
      <c r="O787" s="25"/>
      <c r="P787" s="14"/>
      <c r="AK787" s="19" t="s">
        <v>68</v>
      </c>
      <c r="AL787" s="19" t="s">
        <v>68</v>
      </c>
    </row>
    <row r="788">
      <c r="A788" s="14"/>
      <c r="B788" s="14"/>
      <c r="C788" s="23" t="str">
        <f t="array" ref="C788">IF(D788="","",XLOOKUP(D788,selector_23,selector_23_ids,""))</f>
        <v/>
      </c>
      <c r="D788" s="25"/>
      <c r="E788" s="32"/>
      <c r="F788" s="14"/>
      <c r="G788" s="14"/>
      <c r="H788" s="14"/>
      <c r="I788" s="14"/>
      <c r="J788" s="14"/>
      <c r="K788" s="14"/>
      <c r="L788" s="23" t="str">
        <f t="array" ref="L788">IF(M788="","",XLOOKUP(M788,selector_05,selector_05_ids,""))</f>
        <v/>
      </c>
      <c r="M788" s="25"/>
      <c r="N788" s="23" t="str">
        <f t="array" ref="N788">IF(O788="","",XLOOKUP(O788,selector_06,selector_06_ids,""))</f>
        <v/>
      </c>
      <c r="O788" s="25"/>
      <c r="P788" s="14"/>
      <c r="AK788" s="19" t="s">
        <v>68</v>
      </c>
      <c r="AL788" s="19" t="s">
        <v>68</v>
      </c>
    </row>
    <row r="789">
      <c r="A789" s="14"/>
      <c r="B789" s="14"/>
      <c r="C789" s="23" t="str">
        <f t="array" ref="C789">IF(D789="","",XLOOKUP(D789,selector_23,selector_23_ids,""))</f>
        <v/>
      </c>
      <c r="D789" s="25"/>
      <c r="E789" s="32"/>
      <c r="F789" s="14"/>
      <c r="G789" s="14"/>
      <c r="H789" s="14"/>
      <c r="I789" s="14"/>
      <c r="J789" s="14"/>
      <c r="K789" s="14"/>
      <c r="L789" s="23" t="str">
        <f t="array" ref="L789">IF(M789="","",XLOOKUP(M789,selector_05,selector_05_ids,""))</f>
        <v/>
      </c>
      <c r="M789" s="25"/>
      <c r="N789" s="23" t="str">
        <f t="array" ref="N789">IF(O789="","",XLOOKUP(O789,selector_06,selector_06_ids,""))</f>
        <v/>
      </c>
      <c r="O789" s="25"/>
      <c r="P789" s="14"/>
      <c r="AK789" s="19" t="s">
        <v>68</v>
      </c>
      <c r="AL789" s="19" t="s">
        <v>68</v>
      </c>
    </row>
    <row r="790">
      <c r="A790" s="14"/>
      <c r="B790" s="14"/>
      <c r="C790" s="23" t="str">
        <f t="array" ref="C790">IF(D790="","",XLOOKUP(D790,selector_23,selector_23_ids,""))</f>
        <v/>
      </c>
      <c r="D790" s="25"/>
      <c r="E790" s="32"/>
      <c r="F790" s="14"/>
      <c r="G790" s="14"/>
      <c r="H790" s="14"/>
      <c r="I790" s="14"/>
      <c r="J790" s="14"/>
      <c r="K790" s="14"/>
      <c r="L790" s="23" t="str">
        <f t="array" ref="L790">IF(M790="","",XLOOKUP(M790,selector_05,selector_05_ids,""))</f>
        <v/>
      </c>
      <c r="M790" s="25"/>
      <c r="N790" s="23" t="str">
        <f t="array" ref="N790">IF(O790="","",XLOOKUP(O790,selector_06,selector_06_ids,""))</f>
        <v/>
      </c>
      <c r="O790" s="25"/>
      <c r="P790" s="14"/>
      <c r="AK790" s="19" t="s">
        <v>68</v>
      </c>
      <c r="AL790" s="19" t="s">
        <v>68</v>
      </c>
    </row>
    <row r="791">
      <c r="A791" s="14"/>
      <c r="B791" s="14"/>
      <c r="C791" s="23" t="str">
        <f t="array" ref="C791">IF(D791="","",XLOOKUP(D791,selector_23,selector_23_ids,""))</f>
        <v/>
      </c>
      <c r="D791" s="25"/>
      <c r="E791" s="32"/>
      <c r="F791" s="14"/>
      <c r="G791" s="14"/>
      <c r="H791" s="14"/>
      <c r="I791" s="14"/>
      <c r="J791" s="14"/>
      <c r="K791" s="14"/>
      <c r="L791" s="23" t="str">
        <f t="array" ref="L791">IF(M791="","",XLOOKUP(M791,selector_05,selector_05_ids,""))</f>
        <v/>
      </c>
      <c r="M791" s="25"/>
      <c r="N791" s="23" t="str">
        <f t="array" ref="N791">IF(O791="","",XLOOKUP(O791,selector_06,selector_06_ids,""))</f>
        <v/>
      </c>
      <c r="O791" s="25"/>
      <c r="P791" s="14"/>
      <c r="AK791" s="19" t="s">
        <v>68</v>
      </c>
      <c r="AL791" s="19" t="s">
        <v>68</v>
      </c>
    </row>
    <row r="792">
      <c r="A792" s="14"/>
      <c r="B792" s="14"/>
      <c r="C792" s="23" t="str">
        <f t="array" ref="C792">IF(D792="","",XLOOKUP(D792,selector_23,selector_23_ids,""))</f>
        <v/>
      </c>
      <c r="D792" s="25"/>
      <c r="E792" s="32"/>
      <c r="F792" s="14"/>
      <c r="G792" s="14"/>
      <c r="H792" s="14"/>
      <c r="I792" s="14"/>
      <c r="J792" s="14"/>
      <c r="K792" s="14"/>
      <c r="L792" s="23" t="str">
        <f t="array" ref="L792">IF(M792="","",XLOOKUP(M792,selector_05,selector_05_ids,""))</f>
        <v/>
      </c>
      <c r="M792" s="25"/>
      <c r="N792" s="23" t="str">
        <f t="array" ref="N792">IF(O792="","",XLOOKUP(O792,selector_06,selector_06_ids,""))</f>
        <v/>
      </c>
      <c r="O792" s="25"/>
      <c r="P792" s="14"/>
      <c r="AK792" s="19" t="s">
        <v>68</v>
      </c>
      <c r="AL792" s="19" t="s">
        <v>68</v>
      </c>
    </row>
    <row r="793">
      <c r="A793" s="14"/>
      <c r="B793" s="14"/>
      <c r="C793" s="23" t="str">
        <f t="array" ref="C793">IF(D793="","",XLOOKUP(D793,selector_23,selector_23_ids,""))</f>
        <v/>
      </c>
      <c r="D793" s="25"/>
      <c r="E793" s="32"/>
      <c r="F793" s="14"/>
      <c r="G793" s="14"/>
      <c r="H793" s="14"/>
      <c r="I793" s="14"/>
      <c r="J793" s="14"/>
      <c r="K793" s="14"/>
      <c r="L793" s="23" t="str">
        <f t="array" ref="L793">IF(M793="","",XLOOKUP(M793,selector_05,selector_05_ids,""))</f>
        <v/>
      </c>
      <c r="M793" s="25"/>
      <c r="N793" s="23" t="str">
        <f t="array" ref="N793">IF(O793="","",XLOOKUP(O793,selector_06,selector_06_ids,""))</f>
        <v/>
      </c>
      <c r="O793" s="25"/>
      <c r="P793" s="14"/>
      <c r="AK793" s="19" t="s">
        <v>68</v>
      </c>
      <c r="AL793" s="19" t="s">
        <v>68</v>
      </c>
    </row>
    <row r="794">
      <c r="A794" s="14"/>
      <c r="B794" s="14"/>
      <c r="C794" s="23" t="str">
        <f t="array" ref="C794">IF(D794="","",XLOOKUP(D794,selector_23,selector_23_ids,""))</f>
        <v/>
      </c>
      <c r="D794" s="25"/>
      <c r="E794" s="32"/>
      <c r="F794" s="14"/>
      <c r="G794" s="14"/>
      <c r="H794" s="14"/>
      <c r="I794" s="14"/>
      <c r="J794" s="14"/>
      <c r="K794" s="14"/>
      <c r="L794" s="23" t="str">
        <f t="array" ref="L794">IF(M794="","",XLOOKUP(M794,selector_05,selector_05_ids,""))</f>
        <v/>
      </c>
      <c r="M794" s="25"/>
      <c r="N794" s="23" t="str">
        <f t="array" ref="N794">IF(O794="","",XLOOKUP(O794,selector_06,selector_06_ids,""))</f>
        <v/>
      </c>
      <c r="O794" s="25"/>
      <c r="P794" s="14"/>
      <c r="AK794" s="19" t="s">
        <v>68</v>
      </c>
      <c r="AL794" s="19" t="s">
        <v>68</v>
      </c>
    </row>
    <row r="795">
      <c r="A795" s="14"/>
      <c r="B795" s="14"/>
      <c r="C795" s="23" t="str">
        <f t="array" ref="C795">IF(D795="","",XLOOKUP(D795,selector_23,selector_23_ids,""))</f>
        <v/>
      </c>
      <c r="D795" s="25"/>
      <c r="E795" s="32"/>
      <c r="F795" s="14"/>
      <c r="G795" s="14"/>
      <c r="H795" s="14"/>
      <c r="I795" s="14"/>
      <c r="J795" s="14"/>
      <c r="K795" s="14"/>
      <c r="L795" s="23" t="str">
        <f t="array" ref="L795">IF(M795="","",XLOOKUP(M795,selector_05,selector_05_ids,""))</f>
        <v/>
      </c>
      <c r="M795" s="25"/>
      <c r="N795" s="23" t="str">
        <f t="array" ref="N795">IF(O795="","",XLOOKUP(O795,selector_06,selector_06_ids,""))</f>
        <v/>
      </c>
      <c r="O795" s="25"/>
      <c r="P795" s="14"/>
      <c r="AK795" s="19" t="s">
        <v>68</v>
      </c>
      <c r="AL795" s="19" t="s">
        <v>68</v>
      </c>
    </row>
    <row r="796">
      <c r="A796" s="14"/>
      <c r="B796" s="14"/>
      <c r="C796" s="23" t="str">
        <f t="array" ref="C796">IF(D796="","",XLOOKUP(D796,selector_23,selector_23_ids,""))</f>
        <v/>
      </c>
      <c r="D796" s="25"/>
      <c r="E796" s="32"/>
      <c r="F796" s="14"/>
      <c r="G796" s="14"/>
      <c r="H796" s="14"/>
      <c r="I796" s="14"/>
      <c r="J796" s="14"/>
      <c r="K796" s="14"/>
      <c r="L796" s="23" t="str">
        <f t="array" ref="L796">IF(M796="","",XLOOKUP(M796,selector_05,selector_05_ids,""))</f>
        <v/>
      </c>
      <c r="M796" s="25"/>
      <c r="N796" s="23" t="str">
        <f t="array" ref="N796">IF(O796="","",XLOOKUP(O796,selector_06,selector_06_ids,""))</f>
        <v/>
      </c>
      <c r="O796" s="25"/>
      <c r="P796" s="14"/>
      <c r="AK796" s="19" t="s">
        <v>68</v>
      </c>
      <c r="AL796" s="19" t="s">
        <v>68</v>
      </c>
    </row>
    <row r="797">
      <c r="A797" s="14"/>
      <c r="B797" s="14"/>
      <c r="C797" s="23" t="str">
        <f t="array" ref="C797">IF(D797="","",XLOOKUP(D797,selector_23,selector_23_ids,""))</f>
        <v/>
      </c>
      <c r="D797" s="25"/>
      <c r="E797" s="32"/>
      <c r="F797" s="14"/>
      <c r="G797" s="14"/>
      <c r="H797" s="14"/>
      <c r="I797" s="14"/>
      <c r="J797" s="14"/>
      <c r="K797" s="14"/>
      <c r="L797" s="23" t="str">
        <f t="array" ref="L797">IF(M797="","",XLOOKUP(M797,selector_05,selector_05_ids,""))</f>
        <v/>
      </c>
      <c r="M797" s="25"/>
      <c r="N797" s="23" t="str">
        <f t="array" ref="N797">IF(O797="","",XLOOKUP(O797,selector_06,selector_06_ids,""))</f>
        <v/>
      </c>
      <c r="O797" s="25"/>
      <c r="P797" s="14"/>
      <c r="AK797" s="19" t="s">
        <v>68</v>
      </c>
      <c r="AL797" s="19" t="s">
        <v>68</v>
      </c>
    </row>
    <row r="798">
      <c r="A798" s="14"/>
      <c r="B798" s="14"/>
      <c r="C798" s="23" t="str">
        <f t="array" ref="C798">IF(D798="","",XLOOKUP(D798,selector_23,selector_23_ids,""))</f>
        <v/>
      </c>
      <c r="D798" s="25"/>
      <c r="E798" s="32"/>
      <c r="F798" s="14"/>
      <c r="G798" s="14"/>
      <c r="H798" s="14"/>
      <c r="I798" s="14"/>
      <c r="J798" s="14"/>
      <c r="K798" s="14"/>
      <c r="L798" s="23" t="str">
        <f t="array" ref="L798">IF(M798="","",XLOOKUP(M798,selector_05,selector_05_ids,""))</f>
        <v/>
      </c>
      <c r="M798" s="25"/>
      <c r="N798" s="23" t="str">
        <f t="array" ref="N798">IF(O798="","",XLOOKUP(O798,selector_06,selector_06_ids,""))</f>
        <v/>
      </c>
      <c r="O798" s="25"/>
      <c r="P798" s="14"/>
      <c r="AK798" s="19" t="s">
        <v>68</v>
      </c>
      <c r="AL798" s="19" t="s">
        <v>68</v>
      </c>
    </row>
    <row r="799">
      <c r="A799" s="14"/>
      <c r="B799" s="14"/>
      <c r="C799" s="23" t="str">
        <f t="array" ref="C799">IF(D799="","",XLOOKUP(D799,selector_23,selector_23_ids,""))</f>
        <v/>
      </c>
      <c r="D799" s="25"/>
      <c r="E799" s="32"/>
      <c r="F799" s="14"/>
      <c r="G799" s="14"/>
      <c r="H799" s="14"/>
      <c r="I799" s="14"/>
      <c r="J799" s="14"/>
      <c r="K799" s="14"/>
      <c r="L799" s="23" t="str">
        <f t="array" ref="L799">IF(M799="","",XLOOKUP(M799,selector_05,selector_05_ids,""))</f>
        <v/>
      </c>
      <c r="M799" s="25"/>
      <c r="N799" s="23" t="str">
        <f t="array" ref="N799">IF(O799="","",XLOOKUP(O799,selector_06,selector_06_ids,""))</f>
        <v/>
      </c>
      <c r="O799" s="25"/>
      <c r="P799" s="14"/>
      <c r="AK799" s="19" t="s">
        <v>68</v>
      </c>
      <c r="AL799" s="19" t="s">
        <v>68</v>
      </c>
    </row>
    <row r="800">
      <c r="A800" s="14"/>
      <c r="B800" s="14"/>
      <c r="C800" s="23" t="str">
        <f t="array" ref="C800">IF(D800="","",XLOOKUP(D800,selector_23,selector_23_ids,""))</f>
        <v/>
      </c>
      <c r="D800" s="25"/>
      <c r="E800" s="32"/>
      <c r="F800" s="14"/>
      <c r="G800" s="14"/>
      <c r="H800" s="14"/>
      <c r="I800" s="14"/>
      <c r="J800" s="14"/>
      <c r="K800" s="14"/>
      <c r="L800" s="23" t="str">
        <f t="array" ref="L800">IF(M800="","",XLOOKUP(M800,selector_05,selector_05_ids,""))</f>
        <v/>
      </c>
      <c r="M800" s="25"/>
      <c r="N800" s="23" t="str">
        <f t="array" ref="N800">IF(O800="","",XLOOKUP(O800,selector_06,selector_06_ids,""))</f>
        <v/>
      </c>
      <c r="O800" s="25"/>
      <c r="P800" s="14"/>
      <c r="AK800" s="19" t="s">
        <v>68</v>
      </c>
      <c r="AL800" s="19" t="s">
        <v>68</v>
      </c>
    </row>
    <row r="801">
      <c r="A801" s="14"/>
      <c r="B801" s="14"/>
      <c r="C801" s="23" t="str">
        <f t="array" ref="C801">IF(D801="","",XLOOKUP(D801,selector_23,selector_23_ids,""))</f>
        <v/>
      </c>
      <c r="D801" s="25"/>
      <c r="E801" s="32"/>
      <c r="F801" s="14"/>
      <c r="G801" s="14"/>
      <c r="H801" s="14"/>
      <c r="I801" s="14"/>
      <c r="J801" s="14"/>
      <c r="K801" s="14"/>
      <c r="L801" s="23" t="str">
        <f t="array" ref="L801">IF(M801="","",XLOOKUP(M801,selector_05,selector_05_ids,""))</f>
        <v/>
      </c>
      <c r="M801" s="25"/>
      <c r="N801" s="23" t="str">
        <f t="array" ref="N801">IF(O801="","",XLOOKUP(O801,selector_06,selector_06_ids,""))</f>
        <v/>
      </c>
      <c r="O801" s="25"/>
      <c r="P801" s="14"/>
      <c r="AK801" s="19" t="s">
        <v>68</v>
      </c>
      <c r="AL801" s="19" t="s">
        <v>68</v>
      </c>
    </row>
    <row r="802">
      <c r="A802" s="14"/>
      <c r="B802" s="14"/>
      <c r="C802" s="23" t="str">
        <f t="array" ref="C802">IF(D802="","",XLOOKUP(D802,selector_23,selector_23_ids,""))</f>
        <v/>
      </c>
      <c r="D802" s="25"/>
      <c r="E802" s="32"/>
      <c r="F802" s="14"/>
      <c r="G802" s="14"/>
      <c r="H802" s="14"/>
      <c r="I802" s="14"/>
      <c r="J802" s="14"/>
      <c r="K802" s="14"/>
      <c r="L802" s="23" t="str">
        <f t="array" ref="L802">IF(M802="","",XLOOKUP(M802,selector_05,selector_05_ids,""))</f>
        <v/>
      </c>
      <c r="M802" s="25"/>
      <c r="N802" s="23" t="str">
        <f t="array" ref="N802">IF(O802="","",XLOOKUP(O802,selector_06,selector_06_ids,""))</f>
        <v/>
      </c>
      <c r="O802" s="25"/>
      <c r="P802" s="14"/>
      <c r="AK802" s="19" t="s">
        <v>68</v>
      </c>
      <c r="AL802" s="19" t="s">
        <v>68</v>
      </c>
    </row>
    <row r="803">
      <c r="A803" s="14"/>
      <c r="B803" s="14"/>
      <c r="C803" s="23" t="str">
        <f t="array" ref="C803">IF(D803="","",XLOOKUP(D803,selector_23,selector_23_ids,""))</f>
        <v/>
      </c>
      <c r="D803" s="25"/>
      <c r="E803" s="32"/>
      <c r="F803" s="14"/>
      <c r="G803" s="14"/>
      <c r="H803" s="14"/>
      <c r="I803" s="14"/>
      <c r="J803" s="14"/>
      <c r="K803" s="14"/>
      <c r="L803" s="23" t="str">
        <f t="array" ref="L803">IF(M803="","",XLOOKUP(M803,selector_05,selector_05_ids,""))</f>
        <v/>
      </c>
      <c r="M803" s="25"/>
      <c r="N803" s="23" t="str">
        <f t="array" ref="N803">IF(O803="","",XLOOKUP(O803,selector_06,selector_06_ids,""))</f>
        <v/>
      </c>
      <c r="O803" s="25"/>
      <c r="P803" s="14"/>
      <c r="AK803" s="19" t="s">
        <v>68</v>
      </c>
      <c r="AL803" s="19" t="s">
        <v>68</v>
      </c>
    </row>
    <row r="804">
      <c r="A804" s="14"/>
      <c r="B804" s="14"/>
      <c r="C804" s="23" t="str">
        <f t="array" ref="C804">IF(D804="","",XLOOKUP(D804,selector_23,selector_23_ids,""))</f>
        <v/>
      </c>
      <c r="D804" s="25"/>
      <c r="E804" s="32"/>
      <c r="F804" s="14"/>
      <c r="G804" s="14"/>
      <c r="H804" s="14"/>
      <c r="I804" s="14"/>
      <c r="J804" s="14"/>
      <c r="K804" s="14"/>
      <c r="L804" s="23" t="str">
        <f t="array" ref="L804">IF(M804="","",XLOOKUP(M804,selector_05,selector_05_ids,""))</f>
        <v/>
      </c>
      <c r="M804" s="25"/>
      <c r="N804" s="23" t="str">
        <f t="array" ref="N804">IF(O804="","",XLOOKUP(O804,selector_06,selector_06_ids,""))</f>
        <v/>
      </c>
      <c r="O804" s="25"/>
      <c r="P804" s="14"/>
      <c r="AK804" s="19" t="s">
        <v>68</v>
      </c>
      <c r="AL804" s="19" t="s">
        <v>68</v>
      </c>
    </row>
    <row r="805">
      <c r="A805" s="14"/>
      <c r="B805" s="14"/>
      <c r="C805" s="23" t="str">
        <f t="array" ref="C805">IF(D805="","",XLOOKUP(D805,selector_23,selector_23_ids,""))</f>
        <v/>
      </c>
      <c r="D805" s="25"/>
      <c r="E805" s="32"/>
      <c r="F805" s="14"/>
      <c r="G805" s="14"/>
      <c r="H805" s="14"/>
      <c r="I805" s="14"/>
      <c r="J805" s="14"/>
      <c r="K805" s="14"/>
      <c r="L805" s="23" t="str">
        <f t="array" ref="L805">IF(M805="","",XLOOKUP(M805,selector_05,selector_05_ids,""))</f>
        <v/>
      </c>
      <c r="M805" s="25"/>
      <c r="N805" s="23" t="str">
        <f t="array" ref="N805">IF(O805="","",XLOOKUP(O805,selector_06,selector_06_ids,""))</f>
        <v/>
      </c>
      <c r="O805" s="25"/>
      <c r="P805" s="14"/>
      <c r="AK805" s="19" t="s">
        <v>68</v>
      </c>
      <c r="AL805" s="19" t="s">
        <v>68</v>
      </c>
    </row>
    <row r="806">
      <c r="A806" s="14"/>
      <c r="B806" s="14"/>
      <c r="C806" s="23" t="str">
        <f t="array" ref="C806">IF(D806="","",XLOOKUP(D806,selector_23,selector_23_ids,""))</f>
        <v/>
      </c>
      <c r="D806" s="25"/>
      <c r="E806" s="32"/>
      <c r="F806" s="14"/>
      <c r="G806" s="14"/>
      <c r="H806" s="14"/>
      <c r="I806" s="14"/>
      <c r="J806" s="14"/>
      <c r="K806" s="14"/>
      <c r="L806" s="23" t="str">
        <f t="array" ref="L806">IF(M806="","",XLOOKUP(M806,selector_05,selector_05_ids,""))</f>
        <v/>
      </c>
      <c r="M806" s="25"/>
      <c r="N806" s="23" t="str">
        <f t="array" ref="N806">IF(O806="","",XLOOKUP(O806,selector_06,selector_06_ids,""))</f>
        <v/>
      </c>
      <c r="O806" s="25"/>
      <c r="P806" s="14"/>
      <c r="AK806" s="19" t="s">
        <v>68</v>
      </c>
      <c r="AL806" s="19" t="s">
        <v>68</v>
      </c>
    </row>
    <row r="807">
      <c r="A807" s="14"/>
      <c r="B807" s="14"/>
      <c r="C807" s="23" t="str">
        <f t="array" ref="C807">IF(D807="","",XLOOKUP(D807,selector_23,selector_23_ids,""))</f>
        <v/>
      </c>
      <c r="D807" s="25"/>
      <c r="E807" s="32"/>
      <c r="F807" s="14"/>
      <c r="G807" s="14"/>
      <c r="H807" s="14"/>
      <c r="I807" s="14"/>
      <c r="J807" s="14"/>
      <c r="K807" s="14"/>
      <c r="L807" s="23" t="str">
        <f t="array" ref="L807">IF(M807="","",XLOOKUP(M807,selector_05,selector_05_ids,""))</f>
        <v/>
      </c>
      <c r="M807" s="25"/>
      <c r="N807" s="23" t="str">
        <f t="array" ref="N807">IF(O807="","",XLOOKUP(O807,selector_06,selector_06_ids,""))</f>
        <v/>
      </c>
      <c r="O807" s="25"/>
      <c r="P807" s="14"/>
      <c r="AK807" s="19" t="s">
        <v>68</v>
      </c>
      <c r="AL807" s="19" t="s">
        <v>68</v>
      </c>
    </row>
    <row r="808">
      <c r="A808" s="14"/>
      <c r="B808" s="14"/>
      <c r="C808" s="23" t="str">
        <f t="array" ref="C808">IF(D808="","",XLOOKUP(D808,selector_23,selector_23_ids,""))</f>
        <v/>
      </c>
      <c r="D808" s="25"/>
      <c r="E808" s="32"/>
      <c r="F808" s="14"/>
      <c r="G808" s="14"/>
      <c r="H808" s="14"/>
      <c r="I808" s="14"/>
      <c r="J808" s="14"/>
      <c r="K808" s="14"/>
      <c r="L808" s="23" t="str">
        <f t="array" ref="L808">IF(M808="","",XLOOKUP(M808,selector_05,selector_05_ids,""))</f>
        <v/>
      </c>
      <c r="M808" s="25"/>
      <c r="N808" s="23" t="str">
        <f t="array" ref="N808">IF(O808="","",XLOOKUP(O808,selector_06,selector_06_ids,""))</f>
        <v/>
      </c>
      <c r="O808" s="25"/>
      <c r="P808" s="14"/>
      <c r="AK808" s="19" t="s">
        <v>68</v>
      </c>
      <c r="AL808" s="19" t="s">
        <v>68</v>
      </c>
    </row>
    <row r="809">
      <c r="A809" s="14"/>
      <c r="B809" s="14"/>
      <c r="C809" s="23" t="str">
        <f t="array" ref="C809">IF(D809="","",XLOOKUP(D809,selector_23,selector_23_ids,""))</f>
        <v/>
      </c>
      <c r="D809" s="25"/>
      <c r="E809" s="32"/>
      <c r="F809" s="14"/>
      <c r="G809" s="14"/>
      <c r="H809" s="14"/>
      <c r="I809" s="14"/>
      <c r="J809" s="14"/>
      <c r="K809" s="14"/>
      <c r="L809" s="23" t="str">
        <f t="array" ref="L809">IF(M809="","",XLOOKUP(M809,selector_05,selector_05_ids,""))</f>
        <v/>
      </c>
      <c r="M809" s="25"/>
      <c r="N809" s="23" t="str">
        <f t="array" ref="N809">IF(O809="","",XLOOKUP(O809,selector_06,selector_06_ids,""))</f>
        <v/>
      </c>
      <c r="O809" s="25"/>
      <c r="P809" s="14"/>
      <c r="AK809" s="19" t="s">
        <v>68</v>
      </c>
      <c r="AL809" s="19" t="s">
        <v>68</v>
      </c>
    </row>
    <row r="810">
      <c r="A810" s="14"/>
      <c r="B810" s="14"/>
      <c r="C810" s="23" t="str">
        <f t="array" ref="C810">IF(D810="","",XLOOKUP(D810,selector_23,selector_23_ids,""))</f>
        <v/>
      </c>
      <c r="D810" s="25"/>
      <c r="E810" s="32"/>
      <c r="F810" s="14"/>
      <c r="G810" s="14"/>
      <c r="H810" s="14"/>
      <c r="I810" s="14"/>
      <c r="J810" s="14"/>
      <c r="K810" s="14"/>
      <c r="L810" s="23" t="str">
        <f t="array" ref="L810">IF(M810="","",XLOOKUP(M810,selector_05,selector_05_ids,""))</f>
        <v/>
      </c>
      <c r="M810" s="25"/>
      <c r="N810" s="23" t="str">
        <f t="array" ref="N810">IF(O810="","",XLOOKUP(O810,selector_06,selector_06_ids,""))</f>
        <v/>
      </c>
      <c r="O810" s="25"/>
      <c r="P810" s="14"/>
      <c r="AK810" s="19" t="s">
        <v>68</v>
      </c>
      <c r="AL810" s="19" t="s">
        <v>68</v>
      </c>
    </row>
    <row r="811">
      <c r="A811" s="14"/>
      <c r="B811" s="14"/>
      <c r="C811" s="23" t="str">
        <f t="array" ref="C811">IF(D811="","",XLOOKUP(D811,selector_23,selector_23_ids,""))</f>
        <v/>
      </c>
      <c r="D811" s="25"/>
      <c r="E811" s="32"/>
      <c r="F811" s="14"/>
      <c r="G811" s="14"/>
      <c r="H811" s="14"/>
      <c r="I811" s="14"/>
      <c r="J811" s="14"/>
      <c r="K811" s="14"/>
      <c r="L811" s="23" t="str">
        <f t="array" ref="L811">IF(M811="","",XLOOKUP(M811,selector_05,selector_05_ids,""))</f>
        <v/>
      </c>
      <c r="M811" s="25"/>
      <c r="N811" s="23" t="str">
        <f t="array" ref="N811">IF(O811="","",XLOOKUP(O811,selector_06,selector_06_ids,""))</f>
        <v/>
      </c>
      <c r="O811" s="25"/>
      <c r="P811" s="14"/>
      <c r="AK811" s="19" t="s">
        <v>68</v>
      </c>
      <c r="AL811" s="19" t="s">
        <v>68</v>
      </c>
    </row>
    <row r="812">
      <c r="A812" s="14"/>
      <c r="B812" s="14"/>
      <c r="C812" s="23" t="str">
        <f t="array" ref="C812">IF(D812="","",XLOOKUP(D812,selector_23,selector_23_ids,""))</f>
        <v/>
      </c>
      <c r="D812" s="25"/>
      <c r="E812" s="32"/>
      <c r="F812" s="14"/>
      <c r="G812" s="14"/>
      <c r="H812" s="14"/>
      <c r="I812" s="14"/>
      <c r="J812" s="14"/>
      <c r="K812" s="14"/>
      <c r="L812" s="23" t="str">
        <f t="array" ref="L812">IF(M812="","",XLOOKUP(M812,selector_05,selector_05_ids,""))</f>
        <v/>
      </c>
      <c r="M812" s="25"/>
      <c r="N812" s="23" t="str">
        <f t="array" ref="N812">IF(O812="","",XLOOKUP(O812,selector_06,selector_06_ids,""))</f>
        <v/>
      </c>
      <c r="O812" s="25"/>
      <c r="P812" s="14"/>
      <c r="AK812" s="19" t="s">
        <v>68</v>
      </c>
      <c r="AL812" s="19" t="s">
        <v>68</v>
      </c>
    </row>
    <row r="813">
      <c r="A813" s="14"/>
      <c r="B813" s="14"/>
      <c r="C813" s="23" t="str">
        <f t="array" ref="C813">IF(D813="","",XLOOKUP(D813,selector_23,selector_23_ids,""))</f>
        <v/>
      </c>
      <c r="D813" s="25"/>
      <c r="E813" s="32"/>
      <c r="F813" s="14"/>
      <c r="G813" s="14"/>
      <c r="H813" s="14"/>
      <c r="I813" s="14"/>
      <c r="J813" s="14"/>
      <c r="K813" s="14"/>
      <c r="L813" s="23" t="str">
        <f t="array" ref="L813">IF(M813="","",XLOOKUP(M813,selector_05,selector_05_ids,""))</f>
        <v/>
      </c>
      <c r="M813" s="25"/>
      <c r="N813" s="23" t="str">
        <f t="array" ref="N813">IF(O813="","",XLOOKUP(O813,selector_06,selector_06_ids,""))</f>
        <v/>
      </c>
      <c r="O813" s="25"/>
      <c r="P813" s="14"/>
      <c r="AK813" s="19" t="s">
        <v>68</v>
      </c>
      <c r="AL813" s="19" t="s">
        <v>68</v>
      </c>
    </row>
    <row r="814">
      <c r="A814" s="14"/>
      <c r="B814" s="14"/>
      <c r="C814" s="23" t="str">
        <f t="array" ref="C814">IF(D814="","",XLOOKUP(D814,selector_23,selector_23_ids,""))</f>
        <v/>
      </c>
      <c r="D814" s="25"/>
      <c r="E814" s="32"/>
      <c r="F814" s="14"/>
      <c r="G814" s="14"/>
      <c r="H814" s="14"/>
      <c r="I814" s="14"/>
      <c r="J814" s="14"/>
      <c r="K814" s="14"/>
      <c r="L814" s="23" t="str">
        <f t="array" ref="L814">IF(M814="","",XLOOKUP(M814,selector_05,selector_05_ids,""))</f>
        <v/>
      </c>
      <c r="M814" s="25"/>
      <c r="N814" s="23" t="str">
        <f t="array" ref="N814">IF(O814="","",XLOOKUP(O814,selector_06,selector_06_ids,""))</f>
        <v/>
      </c>
      <c r="O814" s="25"/>
      <c r="P814" s="14"/>
      <c r="AK814" s="19" t="s">
        <v>68</v>
      </c>
      <c r="AL814" s="19" t="s">
        <v>68</v>
      </c>
    </row>
    <row r="815">
      <c r="A815" s="14"/>
      <c r="B815" s="14"/>
      <c r="C815" s="23" t="str">
        <f t="array" ref="C815">IF(D815="","",XLOOKUP(D815,selector_23,selector_23_ids,""))</f>
        <v/>
      </c>
      <c r="D815" s="25"/>
      <c r="E815" s="32"/>
      <c r="F815" s="14"/>
      <c r="G815" s="14"/>
      <c r="H815" s="14"/>
      <c r="I815" s="14"/>
      <c r="J815" s="14"/>
      <c r="K815" s="14"/>
      <c r="L815" s="23" t="str">
        <f t="array" ref="L815">IF(M815="","",XLOOKUP(M815,selector_05,selector_05_ids,""))</f>
        <v/>
      </c>
      <c r="M815" s="25"/>
      <c r="N815" s="23" t="str">
        <f t="array" ref="N815">IF(O815="","",XLOOKUP(O815,selector_06,selector_06_ids,""))</f>
        <v/>
      </c>
      <c r="O815" s="25"/>
      <c r="P815" s="14"/>
      <c r="AK815" s="19" t="s">
        <v>68</v>
      </c>
      <c r="AL815" s="19" t="s">
        <v>68</v>
      </c>
    </row>
    <row r="816">
      <c r="A816" s="14"/>
      <c r="B816" s="14"/>
      <c r="C816" s="23" t="str">
        <f t="array" ref="C816">IF(D816="","",XLOOKUP(D816,selector_23,selector_23_ids,""))</f>
        <v/>
      </c>
      <c r="D816" s="25"/>
      <c r="E816" s="32"/>
      <c r="F816" s="14"/>
      <c r="G816" s="14"/>
      <c r="H816" s="14"/>
      <c r="I816" s="14"/>
      <c r="J816" s="14"/>
      <c r="K816" s="14"/>
      <c r="L816" s="23" t="str">
        <f t="array" ref="L816">IF(M816="","",XLOOKUP(M816,selector_05,selector_05_ids,""))</f>
        <v/>
      </c>
      <c r="M816" s="25"/>
      <c r="N816" s="23" t="str">
        <f t="array" ref="N816">IF(O816="","",XLOOKUP(O816,selector_06,selector_06_ids,""))</f>
        <v/>
      </c>
      <c r="O816" s="25"/>
      <c r="P816" s="14"/>
      <c r="AK816" s="19" t="s">
        <v>68</v>
      </c>
      <c r="AL816" s="19" t="s">
        <v>68</v>
      </c>
    </row>
    <row r="817">
      <c r="A817" s="14"/>
      <c r="B817" s="14"/>
      <c r="C817" s="23" t="str">
        <f t="array" ref="C817">IF(D817="","",XLOOKUP(D817,selector_23,selector_23_ids,""))</f>
        <v/>
      </c>
      <c r="D817" s="25"/>
      <c r="E817" s="32"/>
      <c r="F817" s="14"/>
      <c r="G817" s="14"/>
      <c r="H817" s="14"/>
      <c r="I817" s="14"/>
      <c r="J817" s="14"/>
      <c r="K817" s="14"/>
      <c r="L817" s="23" t="str">
        <f t="array" ref="L817">IF(M817="","",XLOOKUP(M817,selector_05,selector_05_ids,""))</f>
        <v/>
      </c>
      <c r="M817" s="25"/>
      <c r="N817" s="23" t="str">
        <f t="array" ref="N817">IF(O817="","",XLOOKUP(O817,selector_06,selector_06_ids,""))</f>
        <v/>
      </c>
      <c r="O817" s="25"/>
      <c r="P817" s="14"/>
      <c r="AK817" s="19" t="s">
        <v>68</v>
      </c>
      <c r="AL817" s="19" t="s">
        <v>68</v>
      </c>
    </row>
    <row r="818">
      <c r="A818" s="14"/>
      <c r="B818" s="14"/>
      <c r="C818" s="23" t="str">
        <f t="array" ref="C818">IF(D818="","",XLOOKUP(D818,selector_23,selector_23_ids,""))</f>
        <v/>
      </c>
      <c r="D818" s="25"/>
      <c r="E818" s="32"/>
      <c r="F818" s="14"/>
      <c r="G818" s="14"/>
      <c r="H818" s="14"/>
      <c r="I818" s="14"/>
      <c r="J818" s="14"/>
      <c r="K818" s="14"/>
      <c r="L818" s="23" t="str">
        <f t="array" ref="L818">IF(M818="","",XLOOKUP(M818,selector_05,selector_05_ids,""))</f>
        <v/>
      </c>
      <c r="M818" s="25"/>
      <c r="N818" s="23" t="str">
        <f t="array" ref="N818">IF(O818="","",XLOOKUP(O818,selector_06,selector_06_ids,""))</f>
        <v/>
      </c>
      <c r="O818" s="25"/>
      <c r="P818" s="14"/>
      <c r="AK818" s="19" t="s">
        <v>68</v>
      </c>
      <c r="AL818" s="19" t="s">
        <v>68</v>
      </c>
    </row>
    <row r="819">
      <c r="A819" s="14"/>
      <c r="B819" s="14"/>
      <c r="C819" s="23" t="str">
        <f t="array" ref="C819">IF(D819="","",XLOOKUP(D819,selector_23,selector_23_ids,""))</f>
        <v/>
      </c>
      <c r="D819" s="25"/>
      <c r="E819" s="32"/>
      <c r="F819" s="14"/>
      <c r="G819" s="14"/>
      <c r="H819" s="14"/>
      <c r="I819" s="14"/>
      <c r="J819" s="14"/>
      <c r="K819" s="14"/>
      <c r="L819" s="23" t="str">
        <f t="array" ref="L819">IF(M819="","",XLOOKUP(M819,selector_05,selector_05_ids,""))</f>
        <v/>
      </c>
      <c r="M819" s="25"/>
      <c r="N819" s="23" t="str">
        <f t="array" ref="N819">IF(O819="","",XLOOKUP(O819,selector_06,selector_06_ids,""))</f>
        <v/>
      </c>
      <c r="O819" s="25"/>
      <c r="P819" s="14"/>
      <c r="AK819" s="19" t="s">
        <v>68</v>
      </c>
      <c r="AL819" s="19" t="s">
        <v>68</v>
      </c>
    </row>
    <row r="820">
      <c r="A820" s="14"/>
      <c r="B820" s="14"/>
      <c r="C820" s="23" t="str">
        <f t="array" ref="C820">IF(D820="","",XLOOKUP(D820,selector_23,selector_23_ids,""))</f>
        <v/>
      </c>
      <c r="D820" s="25"/>
      <c r="E820" s="32"/>
      <c r="F820" s="14"/>
      <c r="G820" s="14"/>
      <c r="H820" s="14"/>
      <c r="I820" s="14"/>
      <c r="J820" s="14"/>
      <c r="K820" s="14"/>
      <c r="L820" s="23" t="str">
        <f t="array" ref="L820">IF(M820="","",XLOOKUP(M820,selector_05,selector_05_ids,""))</f>
        <v/>
      </c>
      <c r="M820" s="25"/>
      <c r="N820" s="23" t="str">
        <f t="array" ref="N820">IF(O820="","",XLOOKUP(O820,selector_06,selector_06_ids,""))</f>
        <v/>
      </c>
      <c r="O820" s="25"/>
      <c r="P820" s="14"/>
      <c r="AK820" s="19" t="s">
        <v>68</v>
      </c>
      <c r="AL820" s="19" t="s">
        <v>68</v>
      </c>
    </row>
    <row r="821">
      <c r="A821" s="14"/>
      <c r="B821" s="14"/>
      <c r="C821" s="23" t="str">
        <f t="array" ref="C821">IF(D821="","",XLOOKUP(D821,selector_23,selector_23_ids,""))</f>
        <v/>
      </c>
      <c r="D821" s="25"/>
      <c r="E821" s="32"/>
      <c r="F821" s="14"/>
      <c r="G821" s="14"/>
      <c r="H821" s="14"/>
      <c r="I821" s="14"/>
      <c r="J821" s="14"/>
      <c r="K821" s="14"/>
      <c r="L821" s="23" t="str">
        <f t="array" ref="L821">IF(M821="","",XLOOKUP(M821,selector_05,selector_05_ids,""))</f>
        <v/>
      </c>
      <c r="M821" s="25"/>
      <c r="N821" s="23" t="str">
        <f t="array" ref="N821">IF(O821="","",XLOOKUP(O821,selector_06,selector_06_ids,""))</f>
        <v/>
      </c>
      <c r="O821" s="25"/>
      <c r="P821" s="14"/>
      <c r="AK821" s="19" t="s">
        <v>68</v>
      </c>
      <c r="AL821" s="19" t="s">
        <v>68</v>
      </c>
    </row>
    <row r="822">
      <c r="A822" s="14"/>
      <c r="B822" s="14"/>
      <c r="C822" s="23" t="str">
        <f t="array" ref="C822">IF(D822="","",XLOOKUP(D822,selector_23,selector_23_ids,""))</f>
        <v/>
      </c>
      <c r="D822" s="25"/>
      <c r="E822" s="32"/>
      <c r="F822" s="14"/>
      <c r="G822" s="14"/>
      <c r="H822" s="14"/>
      <c r="I822" s="14"/>
      <c r="J822" s="14"/>
      <c r="K822" s="14"/>
      <c r="L822" s="23" t="str">
        <f t="array" ref="L822">IF(M822="","",XLOOKUP(M822,selector_05,selector_05_ids,""))</f>
        <v/>
      </c>
      <c r="M822" s="25"/>
      <c r="N822" s="23" t="str">
        <f t="array" ref="N822">IF(O822="","",XLOOKUP(O822,selector_06,selector_06_ids,""))</f>
        <v/>
      </c>
      <c r="O822" s="25"/>
      <c r="P822" s="14"/>
      <c r="AK822" s="19" t="s">
        <v>68</v>
      </c>
      <c r="AL822" s="19" t="s">
        <v>68</v>
      </c>
    </row>
    <row r="823">
      <c r="A823" s="14"/>
      <c r="B823" s="14"/>
      <c r="C823" s="23" t="str">
        <f t="array" ref="C823">IF(D823="","",XLOOKUP(D823,selector_23,selector_23_ids,""))</f>
        <v/>
      </c>
      <c r="D823" s="25"/>
      <c r="E823" s="32"/>
      <c r="F823" s="14"/>
      <c r="G823" s="14"/>
      <c r="H823" s="14"/>
      <c r="I823" s="14"/>
      <c r="J823" s="14"/>
      <c r="K823" s="14"/>
      <c r="L823" s="23" t="str">
        <f t="array" ref="L823">IF(M823="","",XLOOKUP(M823,selector_05,selector_05_ids,""))</f>
        <v/>
      </c>
      <c r="M823" s="25"/>
      <c r="N823" s="23" t="str">
        <f t="array" ref="N823">IF(O823="","",XLOOKUP(O823,selector_06,selector_06_ids,""))</f>
        <v/>
      </c>
      <c r="O823" s="25"/>
      <c r="P823" s="14"/>
      <c r="AK823" s="19" t="s">
        <v>68</v>
      </c>
      <c r="AL823" s="19" t="s">
        <v>68</v>
      </c>
    </row>
    <row r="824">
      <c r="A824" s="14"/>
      <c r="B824" s="14"/>
      <c r="C824" s="23" t="str">
        <f t="array" ref="C824">IF(D824="","",XLOOKUP(D824,selector_23,selector_23_ids,""))</f>
        <v/>
      </c>
      <c r="D824" s="25"/>
      <c r="E824" s="32"/>
      <c r="F824" s="14"/>
      <c r="G824" s="14"/>
      <c r="H824" s="14"/>
      <c r="I824" s="14"/>
      <c r="J824" s="14"/>
      <c r="K824" s="14"/>
      <c r="L824" s="23" t="str">
        <f t="array" ref="L824">IF(M824="","",XLOOKUP(M824,selector_05,selector_05_ids,""))</f>
        <v/>
      </c>
      <c r="M824" s="25"/>
      <c r="N824" s="23" t="str">
        <f t="array" ref="N824">IF(O824="","",XLOOKUP(O824,selector_06,selector_06_ids,""))</f>
        <v/>
      </c>
      <c r="O824" s="25"/>
      <c r="P824" s="14"/>
      <c r="AK824" s="19" t="s">
        <v>68</v>
      </c>
      <c r="AL824" s="19" t="s">
        <v>68</v>
      </c>
    </row>
    <row r="825">
      <c r="A825" s="14"/>
      <c r="B825" s="14"/>
      <c r="C825" s="23" t="str">
        <f t="array" ref="C825">IF(D825="","",XLOOKUP(D825,selector_23,selector_23_ids,""))</f>
        <v/>
      </c>
      <c r="D825" s="25"/>
      <c r="E825" s="32"/>
      <c r="F825" s="14"/>
      <c r="G825" s="14"/>
      <c r="H825" s="14"/>
      <c r="I825" s="14"/>
      <c r="J825" s="14"/>
      <c r="K825" s="14"/>
      <c r="L825" s="23" t="str">
        <f t="array" ref="L825">IF(M825="","",XLOOKUP(M825,selector_05,selector_05_ids,""))</f>
        <v/>
      </c>
      <c r="M825" s="25"/>
      <c r="N825" s="23" t="str">
        <f t="array" ref="N825">IF(O825="","",XLOOKUP(O825,selector_06,selector_06_ids,""))</f>
        <v/>
      </c>
      <c r="O825" s="25"/>
      <c r="P825" s="14"/>
      <c r="AK825" s="19" t="s">
        <v>68</v>
      </c>
      <c r="AL825" s="19" t="s">
        <v>68</v>
      </c>
    </row>
    <row r="826">
      <c r="A826" s="14"/>
      <c r="B826" s="14"/>
      <c r="C826" s="23" t="str">
        <f t="array" ref="C826">IF(D826="","",XLOOKUP(D826,selector_23,selector_23_ids,""))</f>
        <v/>
      </c>
      <c r="D826" s="25"/>
      <c r="E826" s="32"/>
      <c r="F826" s="14"/>
      <c r="G826" s="14"/>
      <c r="H826" s="14"/>
      <c r="I826" s="14"/>
      <c r="J826" s="14"/>
      <c r="K826" s="14"/>
      <c r="L826" s="23" t="str">
        <f t="array" ref="L826">IF(M826="","",XLOOKUP(M826,selector_05,selector_05_ids,""))</f>
        <v/>
      </c>
      <c r="M826" s="25"/>
      <c r="N826" s="23" t="str">
        <f t="array" ref="N826">IF(O826="","",XLOOKUP(O826,selector_06,selector_06_ids,""))</f>
        <v/>
      </c>
      <c r="O826" s="25"/>
      <c r="P826" s="14"/>
      <c r="AK826" s="19" t="s">
        <v>68</v>
      </c>
      <c r="AL826" s="19" t="s">
        <v>68</v>
      </c>
    </row>
    <row r="827">
      <c r="A827" s="14"/>
      <c r="B827" s="14"/>
      <c r="C827" s="23" t="str">
        <f t="array" ref="C827">IF(D827="","",XLOOKUP(D827,selector_23,selector_23_ids,""))</f>
        <v/>
      </c>
      <c r="D827" s="25"/>
      <c r="E827" s="32"/>
      <c r="F827" s="14"/>
      <c r="G827" s="14"/>
      <c r="H827" s="14"/>
      <c r="I827" s="14"/>
      <c r="J827" s="14"/>
      <c r="K827" s="14"/>
      <c r="L827" s="23" t="str">
        <f t="array" ref="L827">IF(M827="","",XLOOKUP(M827,selector_05,selector_05_ids,""))</f>
        <v/>
      </c>
      <c r="M827" s="25"/>
      <c r="N827" s="23" t="str">
        <f t="array" ref="N827">IF(O827="","",XLOOKUP(O827,selector_06,selector_06_ids,""))</f>
        <v/>
      </c>
      <c r="O827" s="25"/>
      <c r="P827" s="14"/>
      <c r="AK827" s="19" t="s">
        <v>68</v>
      </c>
      <c r="AL827" s="19" t="s">
        <v>68</v>
      </c>
    </row>
    <row r="828">
      <c r="A828" s="14"/>
      <c r="B828" s="14"/>
      <c r="C828" s="23" t="str">
        <f t="array" ref="C828">IF(D828="","",XLOOKUP(D828,selector_23,selector_23_ids,""))</f>
        <v/>
      </c>
      <c r="D828" s="25"/>
      <c r="E828" s="32"/>
      <c r="F828" s="14"/>
      <c r="G828" s="14"/>
      <c r="H828" s="14"/>
      <c r="I828" s="14"/>
      <c r="J828" s="14"/>
      <c r="K828" s="14"/>
      <c r="L828" s="23" t="str">
        <f t="array" ref="L828">IF(M828="","",XLOOKUP(M828,selector_05,selector_05_ids,""))</f>
        <v/>
      </c>
      <c r="M828" s="25"/>
      <c r="N828" s="23" t="str">
        <f t="array" ref="N828">IF(O828="","",XLOOKUP(O828,selector_06,selector_06_ids,""))</f>
        <v/>
      </c>
      <c r="O828" s="25"/>
      <c r="P828" s="14"/>
      <c r="AK828" s="19" t="s">
        <v>68</v>
      </c>
      <c r="AL828" s="19" t="s">
        <v>68</v>
      </c>
    </row>
    <row r="829">
      <c r="A829" s="14"/>
      <c r="B829" s="14"/>
      <c r="C829" s="23" t="str">
        <f t="array" ref="C829">IF(D829="","",XLOOKUP(D829,selector_23,selector_23_ids,""))</f>
        <v/>
      </c>
      <c r="D829" s="25"/>
      <c r="E829" s="32"/>
      <c r="F829" s="14"/>
      <c r="G829" s="14"/>
      <c r="H829" s="14"/>
      <c r="I829" s="14"/>
      <c r="J829" s="14"/>
      <c r="K829" s="14"/>
      <c r="L829" s="23" t="str">
        <f t="array" ref="L829">IF(M829="","",XLOOKUP(M829,selector_05,selector_05_ids,""))</f>
        <v/>
      </c>
      <c r="M829" s="25"/>
      <c r="N829" s="23" t="str">
        <f t="array" ref="N829">IF(O829="","",XLOOKUP(O829,selector_06,selector_06_ids,""))</f>
        <v/>
      </c>
      <c r="O829" s="25"/>
      <c r="P829" s="14"/>
      <c r="AK829" s="19" t="s">
        <v>68</v>
      </c>
      <c r="AL829" s="19" t="s">
        <v>68</v>
      </c>
    </row>
    <row r="830">
      <c r="A830" s="14"/>
      <c r="B830" s="14"/>
      <c r="C830" s="23" t="str">
        <f t="array" ref="C830">IF(D830="","",XLOOKUP(D830,selector_23,selector_23_ids,""))</f>
        <v/>
      </c>
      <c r="D830" s="25"/>
      <c r="E830" s="32"/>
      <c r="F830" s="14"/>
      <c r="G830" s="14"/>
      <c r="H830" s="14"/>
      <c r="I830" s="14"/>
      <c r="J830" s="14"/>
      <c r="K830" s="14"/>
      <c r="L830" s="23" t="str">
        <f t="array" ref="L830">IF(M830="","",XLOOKUP(M830,selector_05,selector_05_ids,""))</f>
        <v/>
      </c>
      <c r="M830" s="25"/>
      <c r="N830" s="23" t="str">
        <f t="array" ref="N830">IF(O830="","",XLOOKUP(O830,selector_06,selector_06_ids,""))</f>
        <v/>
      </c>
      <c r="O830" s="25"/>
      <c r="P830" s="14"/>
      <c r="AK830" s="19" t="s">
        <v>68</v>
      </c>
      <c r="AL830" s="19" t="s">
        <v>68</v>
      </c>
    </row>
    <row r="831">
      <c r="A831" s="14"/>
      <c r="B831" s="14"/>
      <c r="C831" s="23" t="str">
        <f t="array" ref="C831">IF(D831="","",XLOOKUP(D831,selector_23,selector_23_ids,""))</f>
        <v/>
      </c>
      <c r="D831" s="25"/>
      <c r="E831" s="32"/>
      <c r="F831" s="14"/>
      <c r="G831" s="14"/>
      <c r="H831" s="14"/>
      <c r="I831" s="14"/>
      <c r="J831" s="14"/>
      <c r="K831" s="14"/>
      <c r="L831" s="23" t="str">
        <f t="array" ref="L831">IF(M831="","",XLOOKUP(M831,selector_05,selector_05_ids,""))</f>
        <v/>
      </c>
      <c r="M831" s="25"/>
      <c r="N831" s="23" t="str">
        <f t="array" ref="N831">IF(O831="","",XLOOKUP(O831,selector_06,selector_06_ids,""))</f>
        <v/>
      </c>
      <c r="O831" s="25"/>
      <c r="P831" s="14"/>
      <c r="AK831" s="19" t="s">
        <v>68</v>
      </c>
      <c r="AL831" s="19" t="s">
        <v>68</v>
      </c>
    </row>
    <row r="832">
      <c r="A832" s="14"/>
      <c r="B832" s="14"/>
      <c r="C832" s="23" t="str">
        <f t="array" ref="C832">IF(D832="","",XLOOKUP(D832,selector_23,selector_23_ids,""))</f>
        <v/>
      </c>
      <c r="D832" s="25"/>
      <c r="E832" s="32"/>
      <c r="F832" s="14"/>
      <c r="G832" s="14"/>
      <c r="H832" s="14"/>
      <c r="I832" s="14"/>
      <c r="J832" s="14"/>
      <c r="K832" s="14"/>
      <c r="L832" s="23" t="str">
        <f t="array" ref="L832">IF(M832="","",XLOOKUP(M832,selector_05,selector_05_ids,""))</f>
        <v/>
      </c>
      <c r="M832" s="25"/>
      <c r="N832" s="23" t="str">
        <f t="array" ref="N832">IF(O832="","",XLOOKUP(O832,selector_06,selector_06_ids,""))</f>
        <v/>
      </c>
      <c r="O832" s="25"/>
      <c r="P832" s="14"/>
      <c r="AK832" s="19" t="s">
        <v>68</v>
      </c>
      <c r="AL832" s="19" t="s">
        <v>68</v>
      </c>
    </row>
    <row r="833">
      <c r="A833" s="14"/>
      <c r="B833" s="14"/>
      <c r="C833" s="23" t="str">
        <f t="array" ref="C833">IF(D833="","",XLOOKUP(D833,selector_23,selector_23_ids,""))</f>
        <v/>
      </c>
      <c r="D833" s="25"/>
      <c r="E833" s="32"/>
      <c r="F833" s="14"/>
      <c r="G833" s="14"/>
      <c r="H833" s="14"/>
      <c r="I833" s="14"/>
      <c r="J833" s="14"/>
      <c r="K833" s="14"/>
      <c r="L833" s="23" t="str">
        <f t="array" ref="L833">IF(M833="","",XLOOKUP(M833,selector_05,selector_05_ids,""))</f>
        <v/>
      </c>
      <c r="M833" s="25"/>
      <c r="N833" s="23" t="str">
        <f t="array" ref="N833">IF(O833="","",XLOOKUP(O833,selector_06,selector_06_ids,""))</f>
        <v/>
      </c>
      <c r="O833" s="25"/>
      <c r="P833" s="14"/>
      <c r="AK833" s="19" t="s">
        <v>68</v>
      </c>
      <c r="AL833" s="19" t="s">
        <v>68</v>
      </c>
    </row>
    <row r="834">
      <c r="A834" s="14"/>
      <c r="B834" s="14"/>
      <c r="C834" s="23" t="str">
        <f t="array" ref="C834">IF(D834="","",XLOOKUP(D834,selector_23,selector_23_ids,""))</f>
        <v/>
      </c>
      <c r="D834" s="25"/>
      <c r="E834" s="32"/>
      <c r="F834" s="14"/>
      <c r="G834" s="14"/>
      <c r="H834" s="14"/>
      <c r="I834" s="14"/>
      <c r="J834" s="14"/>
      <c r="K834" s="14"/>
      <c r="L834" s="23" t="str">
        <f t="array" ref="L834">IF(M834="","",XLOOKUP(M834,selector_05,selector_05_ids,""))</f>
        <v/>
      </c>
      <c r="M834" s="25"/>
      <c r="N834" s="23" t="str">
        <f t="array" ref="N834">IF(O834="","",XLOOKUP(O834,selector_06,selector_06_ids,""))</f>
        <v/>
      </c>
      <c r="O834" s="25"/>
      <c r="P834" s="14"/>
      <c r="AK834" s="19" t="s">
        <v>68</v>
      </c>
      <c r="AL834" s="19" t="s">
        <v>68</v>
      </c>
    </row>
    <row r="835">
      <c r="A835" s="14"/>
      <c r="B835" s="14"/>
      <c r="C835" s="23" t="str">
        <f t="array" ref="C835">IF(D835="","",XLOOKUP(D835,selector_23,selector_23_ids,""))</f>
        <v/>
      </c>
      <c r="D835" s="25"/>
      <c r="E835" s="32"/>
      <c r="F835" s="14"/>
      <c r="G835" s="14"/>
      <c r="H835" s="14"/>
      <c r="I835" s="14"/>
      <c r="J835" s="14"/>
      <c r="K835" s="14"/>
      <c r="L835" s="23" t="str">
        <f t="array" ref="L835">IF(M835="","",XLOOKUP(M835,selector_05,selector_05_ids,""))</f>
        <v/>
      </c>
      <c r="M835" s="25"/>
      <c r="N835" s="23" t="str">
        <f t="array" ref="N835">IF(O835="","",XLOOKUP(O835,selector_06,selector_06_ids,""))</f>
        <v/>
      </c>
      <c r="O835" s="25"/>
      <c r="P835" s="14"/>
      <c r="AK835" s="19" t="s">
        <v>68</v>
      </c>
      <c r="AL835" s="19" t="s">
        <v>68</v>
      </c>
    </row>
    <row r="836">
      <c r="A836" s="14"/>
      <c r="B836" s="14"/>
      <c r="C836" s="23" t="str">
        <f t="array" ref="C836">IF(D836="","",XLOOKUP(D836,selector_23,selector_23_ids,""))</f>
        <v/>
      </c>
      <c r="D836" s="25"/>
      <c r="E836" s="32"/>
      <c r="F836" s="14"/>
      <c r="G836" s="14"/>
      <c r="H836" s="14"/>
      <c r="I836" s="14"/>
      <c r="J836" s="14"/>
      <c r="K836" s="14"/>
      <c r="L836" s="23" t="str">
        <f t="array" ref="L836">IF(M836="","",XLOOKUP(M836,selector_05,selector_05_ids,""))</f>
        <v/>
      </c>
      <c r="M836" s="25"/>
      <c r="N836" s="23" t="str">
        <f t="array" ref="N836">IF(O836="","",XLOOKUP(O836,selector_06,selector_06_ids,""))</f>
        <v/>
      </c>
      <c r="O836" s="25"/>
      <c r="P836" s="14"/>
      <c r="AK836" s="19" t="s">
        <v>68</v>
      </c>
      <c r="AL836" s="19" t="s">
        <v>68</v>
      </c>
    </row>
    <row r="837">
      <c r="A837" s="14"/>
      <c r="B837" s="14"/>
      <c r="C837" s="23" t="str">
        <f t="array" ref="C837">IF(D837="","",XLOOKUP(D837,selector_23,selector_23_ids,""))</f>
        <v/>
      </c>
      <c r="D837" s="25"/>
      <c r="E837" s="32"/>
      <c r="F837" s="14"/>
      <c r="G837" s="14"/>
      <c r="H837" s="14"/>
      <c r="I837" s="14"/>
      <c r="J837" s="14"/>
      <c r="K837" s="14"/>
      <c r="L837" s="23" t="str">
        <f t="array" ref="L837">IF(M837="","",XLOOKUP(M837,selector_05,selector_05_ids,""))</f>
        <v/>
      </c>
      <c r="M837" s="25"/>
      <c r="N837" s="23" t="str">
        <f t="array" ref="N837">IF(O837="","",XLOOKUP(O837,selector_06,selector_06_ids,""))</f>
        <v/>
      </c>
      <c r="O837" s="25"/>
      <c r="P837" s="14"/>
      <c r="AK837" s="19" t="s">
        <v>68</v>
      </c>
      <c r="AL837" s="19" t="s">
        <v>68</v>
      </c>
    </row>
    <row r="838">
      <c r="A838" s="14"/>
      <c r="B838" s="14"/>
      <c r="C838" s="23" t="str">
        <f t="array" ref="C838">IF(D838="","",XLOOKUP(D838,selector_23,selector_23_ids,""))</f>
        <v/>
      </c>
      <c r="D838" s="25"/>
      <c r="E838" s="32"/>
      <c r="F838" s="14"/>
      <c r="G838" s="14"/>
      <c r="H838" s="14"/>
      <c r="I838" s="14"/>
      <c r="J838" s="14"/>
      <c r="K838" s="14"/>
      <c r="L838" s="23" t="str">
        <f t="array" ref="L838">IF(M838="","",XLOOKUP(M838,selector_05,selector_05_ids,""))</f>
        <v/>
      </c>
      <c r="M838" s="25"/>
      <c r="N838" s="23" t="str">
        <f t="array" ref="N838">IF(O838="","",XLOOKUP(O838,selector_06,selector_06_ids,""))</f>
        <v/>
      </c>
      <c r="O838" s="25"/>
      <c r="P838" s="14"/>
      <c r="AK838" s="19" t="s">
        <v>68</v>
      </c>
      <c r="AL838" s="19" t="s">
        <v>68</v>
      </c>
    </row>
    <row r="839">
      <c r="A839" s="14"/>
      <c r="B839" s="14"/>
      <c r="C839" s="23" t="str">
        <f t="array" ref="C839">IF(D839="","",XLOOKUP(D839,selector_23,selector_23_ids,""))</f>
        <v/>
      </c>
      <c r="D839" s="25"/>
      <c r="E839" s="32"/>
      <c r="F839" s="14"/>
      <c r="G839" s="14"/>
      <c r="H839" s="14"/>
      <c r="I839" s="14"/>
      <c r="J839" s="14"/>
      <c r="K839" s="14"/>
      <c r="L839" s="23" t="str">
        <f t="array" ref="L839">IF(M839="","",XLOOKUP(M839,selector_05,selector_05_ids,""))</f>
        <v/>
      </c>
      <c r="M839" s="25"/>
      <c r="N839" s="23" t="str">
        <f t="array" ref="N839">IF(O839="","",XLOOKUP(O839,selector_06,selector_06_ids,""))</f>
        <v/>
      </c>
      <c r="O839" s="25"/>
      <c r="P839" s="14"/>
      <c r="AK839" s="19" t="s">
        <v>68</v>
      </c>
      <c r="AL839" s="19" t="s">
        <v>68</v>
      </c>
    </row>
    <row r="840">
      <c r="A840" s="14"/>
      <c r="B840" s="14"/>
      <c r="C840" s="23" t="str">
        <f t="array" ref="C840">IF(D840="","",XLOOKUP(D840,selector_23,selector_23_ids,""))</f>
        <v/>
      </c>
      <c r="D840" s="25"/>
      <c r="E840" s="32"/>
      <c r="F840" s="14"/>
      <c r="G840" s="14"/>
      <c r="H840" s="14"/>
      <c r="I840" s="14"/>
      <c r="J840" s="14"/>
      <c r="K840" s="14"/>
      <c r="L840" s="23" t="str">
        <f t="array" ref="L840">IF(M840="","",XLOOKUP(M840,selector_05,selector_05_ids,""))</f>
        <v/>
      </c>
      <c r="M840" s="25"/>
      <c r="N840" s="23" t="str">
        <f t="array" ref="N840">IF(O840="","",XLOOKUP(O840,selector_06,selector_06_ids,""))</f>
        <v/>
      </c>
      <c r="O840" s="25"/>
      <c r="P840" s="14"/>
      <c r="AK840" s="19" t="s">
        <v>68</v>
      </c>
      <c r="AL840" s="19" t="s">
        <v>68</v>
      </c>
    </row>
    <row r="841">
      <c r="A841" s="14"/>
      <c r="B841" s="14"/>
      <c r="C841" s="23" t="str">
        <f t="array" ref="C841">IF(D841="","",XLOOKUP(D841,selector_23,selector_23_ids,""))</f>
        <v/>
      </c>
      <c r="D841" s="25"/>
      <c r="E841" s="32"/>
      <c r="F841" s="14"/>
      <c r="G841" s="14"/>
      <c r="H841" s="14"/>
      <c r="I841" s="14"/>
      <c r="J841" s="14"/>
      <c r="K841" s="14"/>
      <c r="L841" s="23" t="str">
        <f t="array" ref="L841">IF(M841="","",XLOOKUP(M841,selector_05,selector_05_ids,""))</f>
        <v/>
      </c>
      <c r="M841" s="25"/>
      <c r="N841" s="23" t="str">
        <f t="array" ref="N841">IF(O841="","",XLOOKUP(O841,selector_06,selector_06_ids,""))</f>
        <v/>
      </c>
      <c r="O841" s="25"/>
      <c r="P841" s="14"/>
      <c r="AK841" s="19" t="s">
        <v>68</v>
      </c>
      <c r="AL841" s="19" t="s">
        <v>68</v>
      </c>
    </row>
    <row r="842">
      <c r="A842" s="14"/>
      <c r="B842" s="14"/>
      <c r="C842" s="23" t="str">
        <f t="array" ref="C842">IF(D842="","",XLOOKUP(D842,selector_23,selector_23_ids,""))</f>
        <v/>
      </c>
      <c r="D842" s="25"/>
      <c r="E842" s="32"/>
      <c r="F842" s="14"/>
      <c r="G842" s="14"/>
      <c r="H842" s="14"/>
      <c r="I842" s="14"/>
      <c r="J842" s="14"/>
      <c r="K842" s="14"/>
      <c r="L842" s="23" t="str">
        <f t="array" ref="L842">IF(M842="","",XLOOKUP(M842,selector_05,selector_05_ids,""))</f>
        <v/>
      </c>
      <c r="M842" s="25"/>
      <c r="N842" s="23" t="str">
        <f t="array" ref="N842">IF(O842="","",XLOOKUP(O842,selector_06,selector_06_ids,""))</f>
        <v/>
      </c>
      <c r="O842" s="25"/>
      <c r="P842" s="14"/>
      <c r="AK842" s="19" t="s">
        <v>68</v>
      </c>
      <c r="AL842" s="19" t="s">
        <v>68</v>
      </c>
    </row>
    <row r="843">
      <c r="A843" s="14"/>
      <c r="B843" s="14"/>
      <c r="C843" s="23" t="str">
        <f t="array" ref="C843">IF(D843="","",XLOOKUP(D843,selector_23,selector_23_ids,""))</f>
        <v/>
      </c>
      <c r="D843" s="25"/>
      <c r="E843" s="32"/>
      <c r="F843" s="14"/>
      <c r="G843" s="14"/>
      <c r="H843" s="14"/>
      <c r="I843" s="14"/>
      <c r="J843" s="14"/>
      <c r="K843" s="14"/>
      <c r="L843" s="23" t="str">
        <f t="array" ref="L843">IF(M843="","",XLOOKUP(M843,selector_05,selector_05_ids,""))</f>
        <v/>
      </c>
      <c r="M843" s="25"/>
      <c r="N843" s="23" t="str">
        <f t="array" ref="N843">IF(O843="","",XLOOKUP(O843,selector_06,selector_06_ids,""))</f>
        <v/>
      </c>
      <c r="O843" s="25"/>
      <c r="P843" s="14"/>
      <c r="AK843" s="19" t="s">
        <v>68</v>
      </c>
      <c r="AL843" s="19" t="s">
        <v>68</v>
      </c>
    </row>
    <row r="844">
      <c r="A844" s="14"/>
      <c r="B844" s="14"/>
      <c r="C844" s="23" t="str">
        <f t="array" ref="C844">IF(D844="","",XLOOKUP(D844,selector_23,selector_23_ids,""))</f>
        <v/>
      </c>
      <c r="D844" s="25"/>
      <c r="E844" s="32"/>
      <c r="F844" s="14"/>
      <c r="G844" s="14"/>
      <c r="H844" s="14"/>
      <c r="I844" s="14"/>
      <c r="J844" s="14"/>
      <c r="K844" s="14"/>
      <c r="L844" s="23" t="str">
        <f t="array" ref="L844">IF(M844="","",XLOOKUP(M844,selector_05,selector_05_ids,""))</f>
        <v/>
      </c>
      <c r="M844" s="25"/>
      <c r="N844" s="23" t="str">
        <f t="array" ref="N844">IF(O844="","",XLOOKUP(O844,selector_06,selector_06_ids,""))</f>
        <v/>
      </c>
      <c r="O844" s="25"/>
      <c r="P844" s="14"/>
      <c r="AK844" s="19" t="s">
        <v>68</v>
      </c>
      <c r="AL844" s="19" t="s">
        <v>68</v>
      </c>
    </row>
    <row r="845">
      <c r="A845" s="14"/>
      <c r="B845" s="14"/>
      <c r="C845" s="23" t="str">
        <f t="array" ref="C845">IF(D845="","",XLOOKUP(D845,selector_23,selector_23_ids,""))</f>
        <v/>
      </c>
      <c r="D845" s="25"/>
      <c r="E845" s="32"/>
      <c r="F845" s="14"/>
      <c r="G845" s="14"/>
      <c r="H845" s="14"/>
      <c r="I845" s="14"/>
      <c r="J845" s="14"/>
      <c r="K845" s="14"/>
      <c r="L845" s="23" t="str">
        <f t="array" ref="L845">IF(M845="","",XLOOKUP(M845,selector_05,selector_05_ids,""))</f>
        <v/>
      </c>
      <c r="M845" s="25"/>
      <c r="N845" s="23" t="str">
        <f t="array" ref="N845">IF(O845="","",XLOOKUP(O845,selector_06,selector_06_ids,""))</f>
        <v/>
      </c>
      <c r="O845" s="25"/>
      <c r="P845" s="14"/>
      <c r="AK845" s="19" t="s">
        <v>68</v>
      </c>
      <c r="AL845" s="19" t="s">
        <v>68</v>
      </c>
    </row>
    <row r="846">
      <c r="A846" s="14"/>
      <c r="B846" s="14"/>
      <c r="C846" s="23" t="str">
        <f t="array" ref="C846">IF(D846="","",XLOOKUP(D846,selector_23,selector_23_ids,""))</f>
        <v/>
      </c>
      <c r="D846" s="25"/>
      <c r="E846" s="32"/>
      <c r="F846" s="14"/>
      <c r="G846" s="14"/>
      <c r="H846" s="14"/>
      <c r="I846" s="14"/>
      <c r="J846" s="14"/>
      <c r="K846" s="14"/>
      <c r="L846" s="23" t="str">
        <f t="array" ref="L846">IF(M846="","",XLOOKUP(M846,selector_05,selector_05_ids,""))</f>
        <v/>
      </c>
      <c r="M846" s="25"/>
      <c r="N846" s="23" t="str">
        <f t="array" ref="N846">IF(O846="","",XLOOKUP(O846,selector_06,selector_06_ids,""))</f>
        <v/>
      </c>
      <c r="O846" s="25"/>
      <c r="P846" s="14"/>
      <c r="AK846" s="19" t="s">
        <v>68</v>
      </c>
      <c r="AL846" s="19" t="s">
        <v>68</v>
      </c>
    </row>
    <row r="847">
      <c r="A847" s="14"/>
      <c r="B847" s="14"/>
      <c r="C847" s="23" t="str">
        <f t="array" ref="C847">IF(D847="","",XLOOKUP(D847,selector_23,selector_23_ids,""))</f>
        <v/>
      </c>
      <c r="D847" s="25"/>
      <c r="E847" s="32"/>
      <c r="F847" s="14"/>
      <c r="G847" s="14"/>
      <c r="H847" s="14"/>
      <c r="I847" s="14"/>
      <c r="J847" s="14"/>
      <c r="K847" s="14"/>
      <c r="L847" s="23" t="str">
        <f t="array" ref="L847">IF(M847="","",XLOOKUP(M847,selector_05,selector_05_ids,""))</f>
        <v/>
      </c>
      <c r="M847" s="25"/>
      <c r="N847" s="23" t="str">
        <f t="array" ref="N847">IF(O847="","",XLOOKUP(O847,selector_06,selector_06_ids,""))</f>
        <v/>
      </c>
      <c r="O847" s="25"/>
      <c r="P847" s="14"/>
      <c r="AK847" s="19" t="s">
        <v>68</v>
      </c>
      <c r="AL847" s="19" t="s">
        <v>68</v>
      </c>
    </row>
    <row r="848">
      <c r="A848" s="14"/>
      <c r="B848" s="14"/>
      <c r="C848" s="23" t="str">
        <f t="array" ref="C848">IF(D848="","",XLOOKUP(D848,selector_23,selector_23_ids,""))</f>
        <v/>
      </c>
      <c r="D848" s="25"/>
      <c r="E848" s="32"/>
      <c r="F848" s="14"/>
      <c r="G848" s="14"/>
      <c r="H848" s="14"/>
      <c r="I848" s="14"/>
      <c r="J848" s="14"/>
      <c r="K848" s="14"/>
      <c r="L848" s="23" t="str">
        <f t="array" ref="L848">IF(M848="","",XLOOKUP(M848,selector_05,selector_05_ids,""))</f>
        <v/>
      </c>
      <c r="M848" s="25"/>
      <c r="N848" s="23" t="str">
        <f t="array" ref="N848">IF(O848="","",XLOOKUP(O848,selector_06,selector_06_ids,""))</f>
        <v/>
      </c>
      <c r="O848" s="25"/>
      <c r="P848" s="14"/>
      <c r="AK848" s="19" t="s">
        <v>68</v>
      </c>
      <c r="AL848" s="19" t="s">
        <v>68</v>
      </c>
    </row>
    <row r="849">
      <c r="A849" s="14"/>
      <c r="B849" s="14"/>
      <c r="C849" s="23" t="str">
        <f t="array" ref="C849">IF(D849="","",XLOOKUP(D849,selector_23,selector_23_ids,""))</f>
        <v/>
      </c>
      <c r="D849" s="25"/>
      <c r="E849" s="32"/>
      <c r="F849" s="14"/>
      <c r="G849" s="14"/>
      <c r="H849" s="14"/>
      <c r="I849" s="14"/>
      <c r="J849" s="14"/>
      <c r="K849" s="14"/>
      <c r="L849" s="23" t="str">
        <f t="array" ref="L849">IF(M849="","",XLOOKUP(M849,selector_05,selector_05_ids,""))</f>
        <v/>
      </c>
      <c r="M849" s="25"/>
      <c r="N849" s="23" t="str">
        <f t="array" ref="N849">IF(O849="","",XLOOKUP(O849,selector_06,selector_06_ids,""))</f>
        <v/>
      </c>
      <c r="O849" s="25"/>
      <c r="P849" s="14"/>
      <c r="AK849" s="19" t="s">
        <v>68</v>
      </c>
      <c r="AL849" s="19" t="s">
        <v>68</v>
      </c>
    </row>
    <row r="850">
      <c r="A850" s="14"/>
      <c r="B850" s="14"/>
      <c r="C850" s="23" t="str">
        <f t="array" ref="C850">IF(D850="","",XLOOKUP(D850,selector_23,selector_23_ids,""))</f>
        <v/>
      </c>
      <c r="D850" s="25"/>
      <c r="E850" s="32"/>
      <c r="F850" s="14"/>
      <c r="G850" s="14"/>
      <c r="H850" s="14"/>
      <c r="I850" s="14"/>
      <c r="J850" s="14"/>
      <c r="K850" s="14"/>
      <c r="L850" s="23" t="str">
        <f t="array" ref="L850">IF(M850="","",XLOOKUP(M850,selector_05,selector_05_ids,""))</f>
        <v/>
      </c>
      <c r="M850" s="25"/>
      <c r="N850" s="23" t="str">
        <f t="array" ref="N850">IF(O850="","",XLOOKUP(O850,selector_06,selector_06_ids,""))</f>
        <v/>
      </c>
      <c r="O850" s="25"/>
      <c r="P850" s="14"/>
      <c r="AK850" s="19" t="s">
        <v>68</v>
      </c>
      <c r="AL850" s="19" t="s">
        <v>68</v>
      </c>
    </row>
    <row r="851">
      <c r="A851" s="14"/>
      <c r="B851" s="14"/>
      <c r="C851" s="23" t="str">
        <f t="array" ref="C851">IF(D851="","",XLOOKUP(D851,selector_23,selector_23_ids,""))</f>
        <v/>
      </c>
      <c r="D851" s="25"/>
      <c r="E851" s="32"/>
      <c r="F851" s="14"/>
      <c r="G851" s="14"/>
      <c r="H851" s="14"/>
      <c r="I851" s="14"/>
      <c r="J851" s="14"/>
      <c r="K851" s="14"/>
      <c r="L851" s="23" t="str">
        <f t="array" ref="L851">IF(M851="","",XLOOKUP(M851,selector_05,selector_05_ids,""))</f>
        <v/>
      </c>
      <c r="M851" s="25"/>
      <c r="N851" s="23" t="str">
        <f t="array" ref="N851">IF(O851="","",XLOOKUP(O851,selector_06,selector_06_ids,""))</f>
        <v/>
      </c>
      <c r="O851" s="25"/>
      <c r="P851" s="14"/>
      <c r="AK851" s="19" t="s">
        <v>68</v>
      </c>
      <c r="AL851" s="19" t="s">
        <v>68</v>
      </c>
    </row>
    <row r="852">
      <c r="A852" s="14"/>
      <c r="B852" s="14"/>
      <c r="C852" s="23" t="str">
        <f t="array" ref="C852">IF(D852="","",XLOOKUP(D852,selector_23,selector_23_ids,""))</f>
        <v/>
      </c>
      <c r="D852" s="25"/>
      <c r="E852" s="32"/>
      <c r="F852" s="14"/>
      <c r="G852" s="14"/>
      <c r="H852" s="14"/>
      <c r="I852" s="14"/>
      <c r="J852" s="14"/>
      <c r="K852" s="14"/>
      <c r="L852" s="23" t="str">
        <f t="array" ref="L852">IF(M852="","",XLOOKUP(M852,selector_05,selector_05_ids,""))</f>
        <v/>
      </c>
      <c r="M852" s="25"/>
      <c r="N852" s="23" t="str">
        <f t="array" ref="N852">IF(O852="","",XLOOKUP(O852,selector_06,selector_06_ids,""))</f>
        <v/>
      </c>
      <c r="O852" s="25"/>
      <c r="P852" s="14"/>
      <c r="AK852" s="19" t="s">
        <v>68</v>
      </c>
      <c r="AL852" s="19" t="s">
        <v>68</v>
      </c>
    </row>
    <row r="853">
      <c r="A853" s="14"/>
      <c r="B853" s="14"/>
      <c r="C853" s="23" t="str">
        <f t="array" ref="C853">IF(D853="","",XLOOKUP(D853,selector_23,selector_23_ids,""))</f>
        <v/>
      </c>
      <c r="D853" s="25"/>
      <c r="E853" s="32"/>
      <c r="F853" s="14"/>
      <c r="G853" s="14"/>
      <c r="H853" s="14"/>
      <c r="I853" s="14"/>
      <c r="J853" s="14"/>
      <c r="K853" s="14"/>
      <c r="L853" s="23" t="str">
        <f t="array" ref="L853">IF(M853="","",XLOOKUP(M853,selector_05,selector_05_ids,""))</f>
        <v/>
      </c>
      <c r="M853" s="25"/>
      <c r="N853" s="23" t="str">
        <f t="array" ref="N853">IF(O853="","",XLOOKUP(O853,selector_06,selector_06_ids,""))</f>
        <v/>
      </c>
      <c r="O853" s="25"/>
      <c r="P853" s="14"/>
      <c r="AK853" s="19" t="s">
        <v>68</v>
      </c>
      <c r="AL853" s="19" t="s">
        <v>68</v>
      </c>
    </row>
    <row r="854">
      <c r="A854" s="14"/>
      <c r="B854" s="14"/>
      <c r="C854" s="23" t="str">
        <f t="array" ref="C854">IF(D854="","",XLOOKUP(D854,selector_23,selector_23_ids,""))</f>
        <v/>
      </c>
      <c r="D854" s="25"/>
      <c r="E854" s="32"/>
      <c r="F854" s="14"/>
      <c r="G854" s="14"/>
      <c r="H854" s="14"/>
      <c r="I854" s="14"/>
      <c r="J854" s="14"/>
      <c r="K854" s="14"/>
      <c r="L854" s="23" t="str">
        <f t="array" ref="L854">IF(M854="","",XLOOKUP(M854,selector_05,selector_05_ids,""))</f>
        <v/>
      </c>
      <c r="M854" s="25"/>
      <c r="N854" s="23" t="str">
        <f t="array" ref="N854">IF(O854="","",XLOOKUP(O854,selector_06,selector_06_ids,""))</f>
        <v/>
      </c>
      <c r="O854" s="25"/>
      <c r="P854" s="14"/>
      <c r="AK854" s="19" t="s">
        <v>68</v>
      </c>
      <c r="AL854" s="19" t="s">
        <v>68</v>
      </c>
    </row>
    <row r="855">
      <c r="A855" s="14"/>
      <c r="B855" s="14"/>
      <c r="C855" s="23" t="str">
        <f t="array" ref="C855">IF(D855="","",XLOOKUP(D855,selector_23,selector_23_ids,""))</f>
        <v/>
      </c>
      <c r="D855" s="25"/>
      <c r="E855" s="32"/>
      <c r="F855" s="14"/>
      <c r="G855" s="14"/>
      <c r="H855" s="14"/>
      <c r="I855" s="14"/>
      <c r="J855" s="14"/>
      <c r="K855" s="14"/>
      <c r="L855" s="23" t="str">
        <f t="array" ref="L855">IF(M855="","",XLOOKUP(M855,selector_05,selector_05_ids,""))</f>
        <v/>
      </c>
      <c r="M855" s="25"/>
      <c r="N855" s="23" t="str">
        <f t="array" ref="N855">IF(O855="","",XLOOKUP(O855,selector_06,selector_06_ids,""))</f>
        <v/>
      </c>
      <c r="O855" s="25"/>
      <c r="P855" s="14"/>
      <c r="AK855" s="19" t="s">
        <v>68</v>
      </c>
      <c r="AL855" s="19" t="s">
        <v>68</v>
      </c>
    </row>
    <row r="856">
      <c r="A856" s="14"/>
      <c r="B856" s="14"/>
      <c r="C856" s="23" t="str">
        <f t="array" ref="C856">IF(D856="","",XLOOKUP(D856,selector_23,selector_23_ids,""))</f>
        <v/>
      </c>
      <c r="D856" s="25"/>
      <c r="E856" s="32"/>
      <c r="F856" s="14"/>
      <c r="G856" s="14"/>
      <c r="H856" s="14"/>
      <c r="I856" s="14"/>
      <c r="J856" s="14"/>
      <c r="K856" s="14"/>
      <c r="L856" s="23" t="str">
        <f t="array" ref="L856">IF(M856="","",XLOOKUP(M856,selector_05,selector_05_ids,""))</f>
        <v/>
      </c>
      <c r="M856" s="25"/>
      <c r="N856" s="23" t="str">
        <f t="array" ref="N856">IF(O856="","",XLOOKUP(O856,selector_06,selector_06_ids,""))</f>
        <v/>
      </c>
      <c r="O856" s="25"/>
      <c r="P856" s="14"/>
      <c r="AK856" s="19" t="s">
        <v>68</v>
      </c>
      <c r="AL856" s="19" t="s">
        <v>68</v>
      </c>
    </row>
    <row r="857">
      <c r="A857" s="14"/>
      <c r="B857" s="14"/>
      <c r="C857" s="23" t="str">
        <f t="array" ref="C857">IF(D857="","",XLOOKUP(D857,selector_23,selector_23_ids,""))</f>
        <v/>
      </c>
      <c r="D857" s="25"/>
      <c r="E857" s="32"/>
      <c r="F857" s="14"/>
      <c r="G857" s="14"/>
      <c r="H857" s="14"/>
      <c r="I857" s="14"/>
      <c r="J857" s="14"/>
      <c r="K857" s="14"/>
      <c r="L857" s="23" t="str">
        <f t="array" ref="L857">IF(M857="","",XLOOKUP(M857,selector_05,selector_05_ids,""))</f>
        <v/>
      </c>
      <c r="M857" s="25"/>
      <c r="N857" s="23" t="str">
        <f t="array" ref="N857">IF(O857="","",XLOOKUP(O857,selector_06,selector_06_ids,""))</f>
        <v/>
      </c>
      <c r="O857" s="25"/>
      <c r="P857" s="14"/>
      <c r="AK857" s="19" t="s">
        <v>68</v>
      </c>
      <c r="AL857" s="19" t="s">
        <v>68</v>
      </c>
    </row>
    <row r="858">
      <c r="A858" s="14"/>
      <c r="B858" s="14"/>
      <c r="C858" s="23" t="str">
        <f t="array" ref="C858">IF(D858="","",XLOOKUP(D858,selector_23,selector_23_ids,""))</f>
        <v/>
      </c>
      <c r="D858" s="25"/>
      <c r="E858" s="32"/>
      <c r="F858" s="14"/>
      <c r="G858" s="14"/>
      <c r="H858" s="14"/>
      <c r="I858" s="14"/>
      <c r="J858" s="14"/>
      <c r="K858" s="14"/>
      <c r="L858" s="23" t="str">
        <f t="array" ref="L858">IF(M858="","",XLOOKUP(M858,selector_05,selector_05_ids,""))</f>
        <v/>
      </c>
      <c r="M858" s="25"/>
      <c r="N858" s="23" t="str">
        <f t="array" ref="N858">IF(O858="","",XLOOKUP(O858,selector_06,selector_06_ids,""))</f>
        <v/>
      </c>
      <c r="O858" s="25"/>
      <c r="P858" s="14"/>
      <c r="AK858" s="19" t="s">
        <v>68</v>
      </c>
      <c r="AL858" s="19" t="s">
        <v>68</v>
      </c>
    </row>
    <row r="859">
      <c r="A859" s="14"/>
      <c r="B859" s="14"/>
      <c r="C859" s="23" t="str">
        <f t="array" ref="C859">IF(D859="","",XLOOKUP(D859,selector_23,selector_23_ids,""))</f>
        <v/>
      </c>
      <c r="D859" s="25"/>
      <c r="E859" s="32"/>
      <c r="F859" s="14"/>
      <c r="G859" s="14"/>
      <c r="H859" s="14"/>
      <c r="I859" s="14"/>
      <c r="J859" s="14"/>
      <c r="K859" s="14"/>
      <c r="L859" s="23" t="str">
        <f t="array" ref="L859">IF(M859="","",XLOOKUP(M859,selector_05,selector_05_ids,""))</f>
        <v/>
      </c>
      <c r="M859" s="25"/>
      <c r="N859" s="23" t="str">
        <f t="array" ref="N859">IF(O859="","",XLOOKUP(O859,selector_06,selector_06_ids,""))</f>
        <v/>
      </c>
      <c r="O859" s="25"/>
      <c r="P859" s="14"/>
      <c r="AK859" s="19" t="s">
        <v>68</v>
      </c>
      <c r="AL859" s="19" t="s">
        <v>68</v>
      </c>
    </row>
    <row r="860">
      <c r="A860" s="14"/>
      <c r="B860" s="14"/>
      <c r="C860" s="23" t="str">
        <f t="array" ref="C860">IF(D860="","",XLOOKUP(D860,selector_23,selector_23_ids,""))</f>
        <v/>
      </c>
      <c r="D860" s="25"/>
      <c r="E860" s="32"/>
      <c r="F860" s="14"/>
      <c r="G860" s="14"/>
      <c r="H860" s="14"/>
      <c r="I860" s="14"/>
      <c r="J860" s="14"/>
      <c r="K860" s="14"/>
      <c r="L860" s="23" t="str">
        <f t="array" ref="L860">IF(M860="","",XLOOKUP(M860,selector_05,selector_05_ids,""))</f>
        <v/>
      </c>
      <c r="M860" s="25"/>
      <c r="N860" s="23" t="str">
        <f t="array" ref="N860">IF(O860="","",XLOOKUP(O860,selector_06,selector_06_ids,""))</f>
        <v/>
      </c>
      <c r="O860" s="25"/>
      <c r="P860" s="14"/>
      <c r="AK860" s="19" t="s">
        <v>68</v>
      </c>
      <c r="AL860" s="19" t="s">
        <v>68</v>
      </c>
    </row>
    <row r="861">
      <c r="A861" s="14"/>
      <c r="B861" s="14"/>
      <c r="C861" s="23" t="str">
        <f t="array" ref="C861">IF(D861="","",XLOOKUP(D861,selector_23,selector_23_ids,""))</f>
        <v/>
      </c>
      <c r="D861" s="25"/>
      <c r="E861" s="32"/>
      <c r="F861" s="14"/>
      <c r="G861" s="14"/>
      <c r="H861" s="14"/>
      <c r="I861" s="14"/>
      <c r="J861" s="14"/>
      <c r="K861" s="14"/>
      <c r="L861" s="23" t="str">
        <f t="array" ref="L861">IF(M861="","",XLOOKUP(M861,selector_05,selector_05_ids,""))</f>
        <v/>
      </c>
      <c r="M861" s="25"/>
      <c r="N861" s="23" t="str">
        <f t="array" ref="N861">IF(O861="","",XLOOKUP(O861,selector_06,selector_06_ids,""))</f>
        <v/>
      </c>
      <c r="O861" s="25"/>
      <c r="P861" s="14"/>
      <c r="AK861" s="19" t="s">
        <v>68</v>
      </c>
      <c r="AL861" s="19" t="s">
        <v>68</v>
      </c>
    </row>
    <row r="862">
      <c r="A862" s="14"/>
      <c r="B862" s="14"/>
      <c r="C862" s="23" t="str">
        <f t="array" ref="C862">IF(D862="","",XLOOKUP(D862,selector_23,selector_23_ids,""))</f>
        <v/>
      </c>
      <c r="D862" s="25"/>
      <c r="E862" s="32"/>
      <c r="F862" s="14"/>
      <c r="G862" s="14"/>
      <c r="H862" s="14"/>
      <c r="I862" s="14"/>
      <c r="J862" s="14"/>
      <c r="K862" s="14"/>
      <c r="L862" s="23" t="str">
        <f t="array" ref="L862">IF(M862="","",XLOOKUP(M862,selector_05,selector_05_ids,""))</f>
        <v/>
      </c>
      <c r="M862" s="25"/>
      <c r="N862" s="23" t="str">
        <f t="array" ref="N862">IF(O862="","",XLOOKUP(O862,selector_06,selector_06_ids,""))</f>
        <v/>
      </c>
      <c r="O862" s="25"/>
      <c r="P862" s="14"/>
      <c r="AK862" s="19" t="s">
        <v>68</v>
      </c>
      <c r="AL862" s="19" t="s">
        <v>68</v>
      </c>
    </row>
    <row r="863">
      <c r="A863" s="14"/>
      <c r="B863" s="14"/>
      <c r="C863" s="23" t="str">
        <f t="array" ref="C863">IF(D863="","",XLOOKUP(D863,selector_23,selector_23_ids,""))</f>
        <v/>
      </c>
      <c r="D863" s="25"/>
      <c r="E863" s="32"/>
      <c r="F863" s="14"/>
      <c r="G863" s="14"/>
      <c r="H863" s="14"/>
      <c r="I863" s="14"/>
      <c r="J863" s="14"/>
      <c r="K863" s="14"/>
      <c r="L863" s="23" t="str">
        <f t="array" ref="L863">IF(M863="","",XLOOKUP(M863,selector_05,selector_05_ids,""))</f>
        <v/>
      </c>
      <c r="M863" s="25"/>
      <c r="N863" s="23" t="str">
        <f t="array" ref="N863">IF(O863="","",XLOOKUP(O863,selector_06,selector_06_ids,""))</f>
        <v/>
      </c>
      <c r="O863" s="25"/>
      <c r="P863" s="14"/>
      <c r="AK863" s="19" t="s">
        <v>68</v>
      </c>
      <c r="AL863" s="19" t="s">
        <v>68</v>
      </c>
    </row>
    <row r="864">
      <c r="A864" s="14"/>
      <c r="B864" s="14"/>
      <c r="C864" s="23" t="str">
        <f t="array" ref="C864">IF(D864="","",XLOOKUP(D864,selector_23,selector_23_ids,""))</f>
        <v/>
      </c>
      <c r="D864" s="25"/>
      <c r="E864" s="32"/>
      <c r="F864" s="14"/>
      <c r="G864" s="14"/>
      <c r="H864" s="14"/>
      <c r="I864" s="14"/>
      <c r="J864" s="14"/>
      <c r="K864" s="14"/>
      <c r="L864" s="23" t="str">
        <f t="array" ref="L864">IF(M864="","",XLOOKUP(M864,selector_05,selector_05_ids,""))</f>
        <v/>
      </c>
      <c r="M864" s="25"/>
      <c r="N864" s="23" t="str">
        <f t="array" ref="N864">IF(O864="","",XLOOKUP(O864,selector_06,selector_06_ids,""))</f>
        <v/>
      </c>
      <c r="O864" s="25"/>
      <c r="P864" s="14"/>
      <c r="AK864" s="19" t="s">
        <v>68</v>
      </c>
      <c r="AL864" s="19" t="s">
        <v>68</v>
      </c>
    </row>
    <row r="865">
      <c r="A865" s="14"/>
      <c r="B865" s="14"/>
      <c r="C865" s="23" t="str">
        <f t="array" ref="C865">IF(D865="","",XLOOKUP(D865,selector_23,selector_23_ids,""))</f>
        <v/>
      </c>
      <c r="D865" s="25"/>
      <c r="E865" s="32"/>
      <c r="F865" s="14"/>
      <c r="G865" s="14"/>
      <c r="H865" s="14"/>
      <c r="I865" s="14"/>
      <c r="J865" s="14"/>
      <c r="K865" s="14"/>
      <c r="L865" s="23" t="str">
        <f t="array" ref="L865">IF(M865="","",XLOOKUP(M865,selector_05,selector_05_ids,""))</f>
        <v/>
      </c>
      <c r="M865" s="25"/>
      <c r="N865" s="23" t="str">
        <f t="array" ref="N865">IF(O865="","",XLOOKUP(O865,selector_06,selector_06_ids,""))</f>
        <v/>
      </c>
      <c r="O865" s="25"/>
      <c r="P865" s="14"/>
      <c r="AK865" s="19" t="s">
        <v>68</v>
      </c>
      <c r="AL865" s="19" t="s">
        <v>68</v>
      </c>
    </row>
    <row r="866">
      <c r="A866" s="14"/>
      <c r="B866" s="14"/>
      <c r="C866" s="23" t="str">
        <f t="array" ref="C866">IF(D866="","",XLOOKUP(D866,selector_23,selector_23_ids,""))</f>
        <v/>
      </c>
      <c r="D866" s="25"/>
      <c r="E866" s="32"/>
      <c r="F866" s="14"/>
      <c r="G866" s="14"/>
      <c r="H866" s="14"/>
      <c r="I866" s="14"/>
      <c r="J866" s="14"/>
      <c r="K866" s="14"/>
      <c r="L866" s="23" t="str">
        <f t="array" ref="L866">IF(M866="","",XLOOKUP(M866,selector_05,selector_05_ids,""))</f>
        <v/>
      </c>
      <c r="M866" s="25"/>
      <c r="N866" s="23" t="str">
        <f t="array" ref="N866">IF(O866="","",XLOOKUP(O866,selector_06,selector_06_ids,""))</f>
        <v/>
      </c>
      <c r="O866" s="25"/>
      <c r="P866" s="14"/>
      <c r="AK866" s="19" t="s">
        <v>68</v>
      </c>
      <c r="AL866" s="19" t="s">
        <v>68</v>
      </c>
    </row>
    <row r="867">
      <c r="A867" s="14"/>
      <c r="B867" s="14"/>
      <c r="C867" s="23" t="str">
        <f t="array" ref="C867">IF(D867="","",XLOOKUP(D867,selector_23,selector_23_ids,""))</f>
        <v/>
      </c>
      <c r="D867" s="25"/>
      <c r="E867" s="32"/>
      <c r="F867" s="14"/>
      <c r="G867" s="14"/>
      <c r="H867" s="14"/>
      <c r="I867" s="14"/>
      <c r="J867" s="14"/>
      <c r="K867" s="14"/>
      <c r="L867" s="23" t="str">
        <f t="array" ref="L867">IF(M867="","",XLOOKUP(M867,selector_05,selector_05_ids,""))</f>
        <v/>
      </c>
      <c r="M867" s="25"/>
      <c r="N867" s="23" t="str">
        <f t="array" ref="N867">IF(O867="","",XLOOKUP(O867,selector_06,selector_06_ids,""))</f>
        <v/>
      </c>
      <c r="O867" s="25"/>
      <c r="P867" s="14"/>
      <c r="AK867" s="19" t="s">
        <v>68</v>
      </c>
      <c r="AL867" s="19" t="s">
        <v>68</v>
      </c>
    </row>
    <row r="868">
      <c r="A868" s="14"/>
      <c r="B868" s="14"/>
      <c r="C868" s="23" t="str">
        <f t="array" ref="C868">IF(D868="","",XLOOKUP(D868,selector_23,selector_23_ids,""))</f>
        <v/>
      </c>
      <c r="D868" s="25"/>
      <c r="E868" s="32"/>
      <c r="F868" s="14"/>
      <c r="G868" s="14"/>
      <c r="H868" s="14"/>
      <c r="I868" s="14"/>
      <c r="J868" s="14"/>
      <c r="K868" s="14"/>
      <c r="L868" s="23" t="str">
        <f t="array" ref="L868">IF(M868="","",XLOOKUP(M868,selector_05,selector_05_ids,""))</f>
        <v/>
      </c>
      <c r="M868" s="25"/>
      <c r="N868" s="23" t="str">
        <f t="array" ref="N868">IF(O868="","",XLOOKUP(O868,selector_06,selector_06_ids,""))</f>
        <v/>
      </c>
      <c r="O868" s="25"/>
      <c r="P868" s="14"/>
      <c r="AK868" s="19" t="s">
        <v>68</v>
      </c>
      <c r="AL868" s="19" t="s">
        <v>68</v>
      </c>
    </row>
    <row r="869">
      <c r="A869" s="14"/>
      <c r="B869" s="14"/>
      <c r="C869" s="23" t="str">
        <f t="array" ref="C869">IF(D869="","",XLOOKUP(D869,selector_23,selector_23_ids,""))</f>
        <v/>
      </c>
      <c r="D869" s="25"/>
      <c r="E869" s="32"/>
      <c r="F869" s="14"/>
      <c r="G869" s="14"/>
      <c r="H869" s="14"/>
      <c r="I869" s="14"/>
      <c r="J869" s="14"/>
      <c r="K869" s="14"/>
      <c r="L869" s="23" t="str">
        <f t="array" ref="L869">IF(M869="","",XLOOKUP(M869,selector_05,selector_05_ids,""))</f>
        <v/>
      </c>
      <c r="M869" s="25"/>
      <c r="N869" s="23" t="str">
        <f t="array" ref="N869">IF(O869="","",XLOOKUP(O869,selector_06,selector_06_ids,""))</f>
        <v/>
      </c>
      <c r="O869" s="25"/>
      <c r="P869" s="14"/>
      <c r="AK869" s="19" t="s">
        <v>68</v>
      </c>
      <c r="AL869" s="19" t="s">
        <v>68</v>
      </c>
    </row>
    <row r="870">
      <c r="A870" s="14"/>
      <c r="B870" s="14"/>
      <c r="C870" s="23" t="str">
        <f t="array" ref="C870">IF(D870="","",XLOOKUP(D870,selector_23,selector_23_ids,""))</f>
        <v/>
      </c>
      <c r="D870" s="25"/>
      <c r="E870" s="32"/>
      <c r="F870" s="14"/>
      <c r="G870" s="14"/>
      <c r="H870" s="14"/>
      <c r="I870" s="14"/>
      <c r="J870" s="14"/>
      <c r="K870" s="14"/>
      <c r="L870" s="23" t="str">
        <f t="array" ref="L870">IF(M870="","",XLOOKUP(M870,selector_05,selector_05_ids,""))</f>
        <v/>
      </c>
      <c r="M870" s="25"/>
      <c r="N870" s="23" t="str">
        <f t="array" ref="N870">IF(O870="","",XLOOKUP(O870,selector_06,selector_06_ids,""))</f>
        <v/>
      </c>
      <c r="O870" s="25"/>
      <c r="P870" s="14"/>
      <c r="AK870" s="19" t="s">
        <v>68</v>
      </c>
      <c r="AL870" s="19" t="s">
        <v>68</v>
      </c>
    </row>
    <row r="871">
      <c r="A871" s="14"/>
      <c r="B871" s="14"/>
      <c r="C871" s="23" t="str">
        <f t="array" ref="C871">IF(D871="","",XLOOKUP(D871,selector_23,selector_23_ids,""))</f>
        <v/>
      </c>
      <c r="D871" s="25"/>
      <c r="E871" s="32"/>
      <c r="F871" s="14"/>
      <c r="G871" s="14"/>
      <c r="H871" s="14"/>
      <c r="I871" s="14"/>
      <c r="J871" s="14"/>
      <c r="K871" s="14"/>
      <c r="L871" s="23" t="str">
        <f t="array" ref="L871">IF(M871="","",XLOOKUP(M871,selector_05,selector_05_ids,""))</f>
        <v/>
      </c>
      <c r="M871" s="25"/>
      <c r="N871" s="23" t="str">
        <f t="array" ref="N871">IF(O871="","",XLOOKUP(O871,selector_06,selector_06_ids,""))</f>
        <v/>
      </c>
      <c r="O871" s="25"/>
      <c r="P871" s="14"/>
      <c r="AK871" s="19" t="s">
        <v>68</v>
      </c>
      <c r="AL871" s="19" t="s">
        <v>68</v>
      </c>
    </row>
    <row r="872">
      <c r="A872" s="14"/>
      <c r="B872" s="14"/>
      <c r="C872" s="23" t="str">
        <f t="array" ref="C872">IF(D872="","",XLOOKUP(D872,selector_23,selector_23_ids,""))</f>
        <v/>
      </c>
      <c r="D872" s="25"/>
      <c r="E872" s="32"/>
      <c r="F872" s="14"/>
      <c r="G872" s="14"/>
      <c r="H872" s="14"/>
      <c r="I872" s="14"/>
      <c r="J872" s="14"/>
      <c r="K872" s="14"/>
      <c r="L872" s="23" t="str">
        <f t="array" ref="L872">IF(M872="","",XLOOKUP(M872,selector_05,selector_05_ids,""))</f>
        <v/>
      </c>
      <c r="M872" s="25"/>
      <c r="N872" s="23" t="str">
        <f t="array" ref="N872">IF(O872="","",XLOOKUP(O872,selector_06,selector_06_ids,""))</f>
        <v/>
      </c>
      <c r="O872" s="25"/>
      <c r="P872" s="14"/>
      <c r="AK872" s="19" t="s">
        <v>68</v>
      </c>
      <c r="AL872" s="19" t="s">
        <v>68</v>
      </c>
    </row>
    <row r="873">
      <c r="A873" s="14"/>
      <c r="B873" s="14"/>
      <c r="C873" s="23" t="str">
        <f t="array" ref="C873">IF(D873="","",XLOOKUP(D873,selector_23,selector_23_ids,""))</f>
        <v/>
      </c>
      <c r="D873" s="25"/>
      <c r="E873" s="32"/>
      <c r="F873" s="14"/>
      <c r="G873" s="14"/>
      <c r="H873" s="14"/>
      <c r="I873" s="14"/>
      <c r="J873" s="14"/>
      <c r="K873" s="14"/>
      <c r="L873" s="23" t="str">
        <f t="array" ref="L873">IF(M873="","",XLOOKUP(M873,selector_05,selector_05_ids,""))</f>
        <v/>
      </c>
      <c r="M873" s="25"/>
      <c r="N873" s="23" t="str">
        <f t="array" ref="N873">IF(O873="","",XLOOKUP(O873,selector_06,selector_06_ids,""))</f>
        <v/>
      </c>
      <c r="O873" s="25"/>
      <c r="P873" s="14"/>
      <c r="AK873" s="19" t="s">
        <v>68</v>
      </c>
      <c r="AL873" s="19" t="s">
        <v>68</v>
      </c>
    </row>
    <row r="874">
      <c r="A874" s="14"/>
      <c r="B874" s="14"/>
      <c r="C874" s="23" t="str">
        <f t="array" ref="C874">IF(D874="","",XLOOKUP(D874,selector_23,selector_23_ids,""))</f>
        <v/>
      </c>
      <c r="D874" s="25"/>
      <c r="E874" s="32"/>
      <c r="F874" s="14"/>
      <c r="G874" s="14"/>
      <c r="H874" s="14"/>
      <c r="I874" s="14"/>
      <c r="J874" s="14"/>
      <c r="K874" s="14"/>
      <c r="L874" s="23" t="str">
        <f t="array" ref="L874">IF(M874="","",XLOOKUP(M874,selector_05,selector_05_ids,""))</f>
        <v/>
      </c>
      <c r="M874" s="25"/>
      <c r="N874" s="23" t="str">
        <f t="array" ref="N874">IF(O874="","",XLOOKUP(O874,selector_06,selector_06_ids,""))</f>
        <v/>
      </c>
      <c r="O874" s="25"/>
      <c r="P874" s="14"/>
      <c r="AK874" s="19" t="s">
        <v>68</v>
      </c>
      <c r="AL874" s="19" t="s">
        <v>68</v>
      </c>
    </row>
    <row r="875">
      <c r="A875" s="14"/>
      <c r="B875" s="14"/>
      <c r="C875" s="23" t="str">
        <f t="array" ref="C875">IF(D875="","",XLOOKUP(D875,selector_23,selector_23_ids,""))</f>
        <v/>
      </c>
      <c r="D875" s="25"/>
      <c r="E875" s="32"/>
      <c r="F875" s="14"/>
      <c r="G875" s="14"/>
      <c r="H875" s="14"/>
      <c r="I875" s="14"/>
      <c r="J875" s="14"/>
      <c r="K875" s="14"/>
      <c r="L875" s="23" t="str">
        <f t="array" ref="L875">IF(M875="","",XLOOKUP(M875,selector_05,selector_05_ids,""))</f>
        <v/>
      </c>
      <c r="M875" s="25"/>
      <c r="N875" s="23" t="str">
        <f t="array" ref="N875">IF(O875="","",XLOOKUP(O875,selector_06,selector_06_ids,""))</f>
        <v/>
      </c>
      <c r="O875" s="25"/>
      <c r="P875" s="14"/>
      <c r="AK875" s="19" t="s">
        <v>68</v>
      </c>
      <c r="AL875" s="19" t="s">
        <v>68</v>
      </c>
    </row>
    <row r="876">
      <c r="A876" s="14"/>
      <c r="B876" s="14"/>
      <c r="C876" s="23" t="str">
        <f t="array" ref="C876">IF(D876="","",XLOOKUP(D876,selector_23,selector_23_ids,""))</f>
        <v/>
      </c>
      <c r="D876" s="25"/>
      <c r="E876" s="32"/>
      <c r="F876" s="14"/>
      <c r="G876" s="14"/>
      <c r="H876" s="14"/>
      <c r="I876" s="14"/>
      <c r="J876" s="14"/>
      <c r="K876" s="14"/>
      <c r="L876" s="23" t="str">
        <f t="array" ref="L876">IF(M876="","",XLOOKUP(M876,selector_05,selector_05_ids,""))</f>
        <v/>
      </c>
      <c r="M876" s="25"/>
      <c r="N876" s="23" t="str">
        <f t="array" ref="N876">IF(O876="","",XLOOKUP(O876,selector_06,selector_06_ids,""))</f>
        <v/>
      </c>
      <c r="O876" s="25"/>
      <c r="P876" s="14"/>
      <c r="AK876" s="19" t="s">
        <v>68</v>
      </c>
      <c r="AL876" s="19" t="s">
        <v>68</v>
      </c>
    </row>
    <row r="877">
      <c r="A877" s="14"/>
      <c r="B877" s="14"/>
      <c r="C877" s="23" t="str">
        <f t="array" ref="C877">IF(D877="","",XLOOKUP(D877,selector_23,selector_23_ids,""))</f>
        <v/>
      </c>
      <c r="D877" s="25"/>
      <c r="E877" s="32"/>
      <c r="F877" s="14"/>
      <c r="G877" s="14"/>
      <c r="H877" s="14"/>
      <c r="I877" s="14"/>
      <c r="J877" s="14"/>
      <c r="K877" s="14"/>
      <c r="L877" s="23" t="str">
        <f t="array" ref="L877">IF(M877="","",XLOOKUP(M877,selector_05,selector_05_ids,""))</f>
        <v/>
      </c>
      <c r="M877" s="25"/>
      <c r="N877" s="23" t="str">
        <f t="array" ref="N877">IF(O877="","",XLOOKUP(O877,selector_06,selector_06_ids,""))</f>
        <v/>
      </c>
      <c r="O877" s="25"/>
      <c r="P877" s="14"/>
      <c r="AK877" s="19" t="s">
        <v>68</v>
      </c>
      <c r="AL877" s="19" t="s">
        <v>68</v>
      </c>
    </row>
    <row r="878">
      <c r="A878" s="14"/>
      <c r="B878" s="14"/>
      <c r="C878" s="23" t="str">
        <f t="array" ref="C878">IF(D878="","",XLOOKUP(D878,selector_23,selector_23_ids,""))</f>
        <v/>
      </c>
      <c r="D878" s="25"/>
      <c r="E878" s="32"/>
      <c r="F878" s="14"/>
      <c r="G878" s="14"/>
      <c r="H878" s="14"/>
      <c r="I878" s="14"/>
      <c r="J878" s="14"/>
      <c r="K878" s="14"/>
      <c r="L878" s="23" t="str">
        <f t="array" ref="L878">IF(M878="","",XLOOKUP(M878,selector_05,selector_05_ids,""))</f>
        <v/>
      </c>
      <c r="M878" s="25"/>
      <c r="N878" s="23" t="str">
        <f t="array" ref="N878">IF(O878="","",XLOOKUP(O878,selector_06,selector_06_ids,""))</f>
        <v/>
      </c>
      <c r="O878" s="25"/>
      <c r="P878" s="14"/>
      <c r="AK878" s="19" t="s">
        <v>68</v>
      </c>
      <c r="AL878" s="19" t="s">
        <v>68</v>
      </c>
    </row>
    <row r="879">
      <c r="A879" s="14"/>
      <c r="B879" s="14"/>
      <c r="C879" s="23" t="str">
        <f t="array" ref="C879">IF(D879="","",XLOOKUP(D879,selector_23,selector_23_ids,""))</f>
        <v/>
      </c>
      <c r="D879" s="25"/>
      <c r="E879" s="32"/>
      <c r="F879" s="14"/>
      <c r="G879" s="14"/>
      <c r="H879" s="14"/>
      <c r="I879" s="14"/>
      <c r="J879" s="14"/>
      <c r="K879" s="14"/>
      <c r="L879" s="23" t="str">
        <f t="array" ref="L879">IF(M879="","",XLOOKUP(M879,selector_05,selector_05_ids,""))</f>
        <v/>
      </c>
      <c r="M879" s="25"/>
      <c r="N879" s="23" t="str">
        <f t="array" ref="N879">IF(O879="","",XLOOKUP(O879,selector_06,selector_06_ids,""))</f>
        <v/>
      </c>
      <c r="O879" s="25"/>
      <c r="P879" s="14"/>
      <c r="AK879" s="19" t="s">
        <v>68</v>
      </c>
      <c r="AL879" s="19" t="s">
        <v>68</v>
      </c>
    </row>
    <row r="880">
      <c r="A880" s="14"/>
      <c r="B880" s="14"/>
      <c r="C880" s="23" t="str">
        <f t="array" ref="C880">IF(D880="","",XLOOKUP(D880,selector_23,selector_23_ids,""))</f>
        <v/>
      </c>
      <c r="D880" s="25"/>
      <c r="E880" s="32"/>
      <c r="F880" s="14"/>
      <c r="G880" s="14"/>
      <c r="H880" s="14"/>
      <c r="I880" s="14"/>
      <c r="J880" s="14"/>
      <c r="K880" s="14"/>
      <c r="L880" s="23" t="str">
        <f t="array" ref="L880">IF(M880="","",XLOOKUP(M880,selector_05,selector_05_ids,""))</f>
        <v/>
      </c>
      <c r="M880" s="25"/>
      <c r="N880" s="23" t="str">
        <f t="array" ref="N880">IF(O880="","",XLOOKUP(O880,selector_06,selector_06_ids,""))</f>
        <v/>
      </c>
      <c r="O880" s="25"/>
      <c r="P880" s="14"/>
      <c r="AK880" s="19" t="s">
        <v>68</v>
      </c>
      <c r="AL880" s="19" t="s">
        <v>68</v>
      </c>
    </row>
    <row r="881">
      <c r="A881" s="14"/>
      <c r="B881" s="14"/>
      <c r="C881" s="23" t="str">
        <f t="array" ref="C881">IF(D881="","",XLOOKUP(D881,selector_23,selector_23_ids,""))</f>
        <v/>
      </c>
      <c r="D881" s="25"/>
      <c r="E881" s="32"/>
      <c r="F881" s="14"/>
      <c r="G881" s="14"/>
      <c r="H881" s="14"/>
      <c r="I881" s="14"/>
      <c r="J881" s="14"/>
      <c r="K881" s="14"/>
      <c r="L881" s="23" t="str">
        <f t="array" ref="L881">IF(M881="","",XLOOKUP(M881,selector_05,selector_05_ids,""))</f>
        <v/>
      </c>
      <c r="M881" s="25"/>
      <c r="N881" s="23" t="str">
        <f t="array" ref="N881">IF(O881="","",XLOOKUP(O881,selector_06,selector_06_ids,""))</f>
        <v/>
      </c>
      <c r="O881" s="25"/>
      <c r="P881" s="14"/>
      <c r="AK881" s="19" t="s">
        <v>68</v>
      </c>
      <c r="AL881" s="19" t="s">
        <v>68</v>
      </c>
    </row>
    <row r="882">
      <c r="A882" s="14"/>
      <c r="B882" s="14"/>
      <c r="C882" s="23" t="str">
        <f t="array" ref="C882">IF(D882="","",XLOOKUP(D882,selector_23,selector_23_ids,""))</f>
        <v/>
      </c>
      <c r="D882" s="25"/>
      <c r="E882" s="32"/>
      <c r="F882" s="14"/>
      <c r="G882" s="14"/>
      <c r="H882" s="14"/>
      <c r="I882" s="14"/>
      <c r="J882" s="14"/>
      <c r="K882" s="14"/>
      <c r="L882" s="23" t="str">
        <f t="array" ref="L882">IF(M882="","",XLOOKUP(M882,selector_05,selector_05_ids,""))</f>
        <v/>
      </c>
      <c r="M882" s="25"/>
      <c r="N882" s="23" t="str">
        <f t="array" ref="N882">IF(O882="","",XLOOKUP(O882,selector_06,selector_06_ids,""))</f>
        <v/>
      </c>
      <c r="O882" s="25"/>
      <c r="P882" s="14"/>
      <c r="AK882" s="19" t="s">
        <v>68</v>
      </c>
      <c r="AL882" s="19" t="s">
        <v>68</v>
      </c>
    </row>
    <row r="883">
      <c r="A883" s="14"/>
      <c r="B883" s="14"/>
      <c r="C883" s="23" t="str">
        <f t="array" ref="C883">IF(D883="","",XLOOKUP(D883,selector_23,selector_23_ids,""))</f>
        <v/>
      </c>
      <c r="D883" s="25"/>
      <c r="E883" s="32"/>
      <c r="F883" s="14"/>
      <c r="G883" s="14"/>
      <c r="H883" s="14"/>
      <c r="I883" s="14"/>
      <c r="J883" s="14"/>
      <c r="K883" s="14"/>
      <c r="L883" s="23" t="str">
        <f t="array" ref="L883">IF(M883="","",XLOOKUP(M883,selector_05,selector_05_ids,""))</f>
        <v/>
      </c>
      <c r="M883" s="25"/>
      <c r="N883" s="23" t="str">
        <f t="array" ref="N883">IF(O883="","",XLOOKUP(O883,selector_06,selector_06_ids,""))</f>
        <v/>
      </c>
      <c r="O883" s="25"/>
      <c r="P883" s="14"/>
      <c r="AK883" s="19" t="s">
        <v>68</v>
      </c>
      <c r="AL883" s="19" t="s">
        <v>68</v>
      </c>
    </row>
    <row r="884">
      <c r="A884" s="14"/>
      <c r="B884" s="14"/>
      <c r="C884" s="23" t="str">
        <f t="array" ref="C884">IF(D884="","",XLOOKUP(D884,selector_23,selector_23_ids,""))</f>
        <v/>
      </c>
      <c r="D884" s="25"/>
      <c r="E884" s="32"/>
      <c r="F884" s="14"/>
      <c r="G884" s="14"/>
      <c r="H884" s="14"/>
      <c r="I884" s="14"/>
      <c r="J884" s="14"/>
      <c r="K884" s="14"/>
      <c r="L884" s="23" t="str">
        <f t="array" ref="L884">IF(M884="","",XLOOKUP(M884,selector_05,selector_05_ids,""))</f>
        <v/>
      </c>
      <c r="M884" s="25"/>
      <c r="N884" s="23" t="str">
        <f t="array" ref="N884">IF(O884="","",XLOOKUP(O884,selector_06,selector_06_ids,""))</f>
        <v/>
      </c>
      <c r="O884" s="25"/>
      <c r="P884" s="14"/>
      <c r="AK884" s="19" t="s">
        <v>68</v>
      </c>
      <c r="AL884" s="19" t="s">
        <v>68</v>
      </c>
    </row>
    <row r="885">
      <c r="A885" s="14"/>
      <c r="B885" s="14"/>
      <c r="C885" s="23" t="str">
        <f t="array" ref="C885">IF(D885="","",XLOOKUP(D885,selector_23,selector_23_ids,""))</f>
        <v/>
      </c>
      <c r="D885" s="25"/>
      <c r="E885" s="32"/>
      <c r="F885" s="14"/>
      <c r="G885" s="14"/>
      <c r="H885" s="14"/>
      <c r="I885" s="14"/>
      <c r="J885" s="14"/>
      <c r="K885" s="14"/>
      <c r="L885" s="23" t="str">
        <f t="array" ref="L885">IF(M885="","",XLOOKUP(M885,selector_05,selector_05_ids,""))</f>
        <v/>
      </c>
      <c r="M885" s="25"/>
      <c r="N885" s="23" t="str">
        <f t="array" ref="N885">IF(O885="","",XLOOKUP(O885,selector_06,selector_06_ids,""))</f>
        <v/>
      </c>
      <c r="O885" s="25"/>
      <c r="P885" s="14"/>
      <c r="AK885" s="19" t="s">
        <v>68</v>
      </c>
      <c r="AL885" s="19" t="s">
        <v>68</v>
      </c>
    </row>
    <row r="886">
      <c r="A886" s="14"/>
      <c r="B886" s="14"/>
      <c r="C886" s="23" t="str">
        <f t="array" ref="C886">IF(D886="","",XLOOKUP(D886,selector_23,selector_23_ids,""))</f>
        <v/>
      </c>
      <c r="D886" s="25"/>
      <c r="E886" s="32"/>
      <c r="F886" s="14"/>
      <c r="G886" s="14"/>
      <c r="H886" s="14"/>
      <c r="I886" s="14"/>
      <c r="J886" s="14"/>
      <c r="K886" s="14"/>
      <c r="L886" s="23" t="str">
        <f t="array" ref="L886">IF(M886="","",XLOOKUP(M886,selector_05,selector_05_ids,""))</f>
        <v/>
      </c>
      <c r="M886" s="25"/>
      <c r="N886" s="23" t="str">
        <f t="array" ref="N886">IF(O886="","",XLOOKUP(O886,selector_06,selector_06_ids,""))</f>
        <v/>
      </c>
      <c r="O886" s="25"/>
      <c r="P886" s="14"/>
      <c r="AK886" s="19" t="s">
        <v>68</v>
      </c>
      <c r="AL886" s="19" t="s">
        <v>68</v>
      </c>
    </row>
    <row r="887">
      <c r="A887" s="14"/>
      <c r="B887" s="14"/>
      <c r="C887" s="23" t="str">
        <f t="array" ref="C887">IF(D887="","",XLOOKUP(D887,selector_23,selector_23_ids,""))</f>
        <v/>
      </c>
      <c r="D887" s="25"/>
      <c r="E887" s="32"/>
      <c r="F887" s="14"/>
      <c r="G887" s="14"/>
      <c r="H887" s="14"/>
      <c r="I887" s="14"/>
      <c r="J887" s="14"/>
      <c r="K887" s="14"/>
      <c r="L887" s="23" t="str">
        <f t="array" ref="L887">IF(M887="","",XLOOKUP(M887,selector_05,selector_05_ids,""))</f>
        <v/>
      </c>
      <c r="M887" s="25"/>
      <c r="N887" s="23" t="str">
        <f t="array" ref="N887">IF(O887="","",XLOOKUP(O887,selector_06,selector_06_ids,""))</f>
        <v/>
      </c>
      <c r="O887" s="25"/>
      <c r="P887" s="14"/>
      <c r="AK887" s="19" t="s">
        <v>68</v>
      </c>
      <c r="AL887" s="19" t="s">
        <v>68</v>
      </c>
    </row>
    <row r="888">
      <c r="A888" s="14"/>
      <c r="B888" s="14"/>
      <c r="C888" s="23" t="str">
        <f t="array" ref="C888">IF(D888="","",XLOOKUP(D888,selector_23,selector_23_ids,""))</f>
        <v/>
      </c>
      <c r="D888" s="25"/>
      <c r="E888" s="32"/>
      <c r="F888" s="14"/>
      <c r="G888" s="14"/>
      <c r="H888" s="14"/>
      <c r="I888" s="14"/>
      <c r="J888" s="14"/>
      <c r="K888" s="14"/>
      <c r="L888" s="23" t="str">
        <f t="array" ref="L888">IF(M888="","",XLOOKUP(M888,selector_05,selector_05_ids,""))</f>
        <v/>
      </c>
      <c r="M888" s="25"/>
      <c r="N888" s="23" t="str">
        <f t="array" ref="N888">IF(O888="","",XLOOKUP(O888,selector_06,selector_06_ids,""))</f>
        <v/>
      </c>
      <c r="O888" s="25"/>
      <c r="P888" s="14"/>
      <c r="AK888" s="19" t="s">
        <v>68</v>
      </c>
      <c r="AL888" s="19" t="s">
        <v>68</v>
      </c>
    </row>
    <row r="889">
      <c r="A889" s="14"/>
      <c r="B889" s="14"/>
      <c r="C889" s="23" t="str">
        <f t="array" ref="C889">IF(D889="","",XLOOKUP(D889,selector_23,selector_23_ids,""))</f>
        <v/>
      </c>
      <c r="D889" s="25"/>
      <c r="E889" s="32"/>
      <c r="F889" s="14"/>
      <c r="G889" s="14"/>
      <c r="H889" s="14"/>
      <c r="I889" s="14"/>
      <c r="J889" s="14"/>
      <c r="K889" s="14"/>
      <c r="L889" s="23" t="str">
        <f t="array" ref="L889">IF(M889="","",XLOOKUP(M889,selector_05,selector_05_ids,""))</f>
        <v/>
      </c>
      <c r="M889" s="25"/>
      <c r="N889" s="23" t="str">
        <f t="array" ref="N889">IF(O889="","",XLOOKUP(O889,selector_06,selector_06_ids,""))</f>
        <v/>
      </c>
      <c r="O889" s="25"/>
      <c r="P889" s="14"/>
      <c r="AK889" s="19" t="s">
        <v>68</v>
      </c>
      <c r="AL889" s="19" t="s">
        <v>68</v>
      </c>
    </row>
    <row r="890">
      <c r="A890" s="14"/>
      <c r="B890" s="14"/>
      <c r="C890" s="23" t="str">
        <f t="array" ref="C890">IF(D890="","",XLOOKUP(D890,selector_23,selector_23_ids,""))</f>
        <v/>
      </c>
      <c r="D890" s="25"/>
      <c r="E890" s="32"/>
      <c r="F890" s="14"/>
      <c r="G890" s="14"/>
      <c r="H890" s="14"/>
      <c r="I890" s="14"/>
      <c r="J890" s="14"/>
      <c r="K890" s="14"/>
      <c r="L890" s="23" t="str">
        <f t="array" ref="L890">IF(M890="","",XLOOKUP(M890,selector_05,selector_05_ids,""))</f>
        <v/>
      </c>
      <c r="M890" s="25"/>
      <c r="N890" s="23" t="str">
        <f t="array" ref="N890">IF(O890="","",XLOOKUP(O890,selector_06,selector_06_ids,""))</f>
        <v/>
      </c>
      <c r="O890" s="25"/>
      <c r="P890" s="14"/>
      <c r="AK890" s="19" t="s">
        <v>68</v>
      </c>
      <c r="AL890" s="19" t="s">
        <v>68</v>
      </c>
    </row>
    <row r="891">
      <c r="A891" s="14"/>
      <c r="B891" s="14"/>
      <c r="C891" s="23" t="str">
        <f t="array" ref="C891">IF(D891="","",XLOOKUP(D891,selector_23,selector_23_ids,""))</f>
        <v/>
      </c>
      <c r="D891" s="25"/>
      <c r="E891" s="32"/>
      <c r="F891" s="14"/>
      <c r="G891" s="14"/>
      <c r="H891" s="14"/>
      <c r="I891" s="14"/>
      <c r="J891" s="14"/>
      <c r="K891" s="14"/>
      <c r="L891" s="23" t="str">
        <f t="array" ref="L891">IF(M891="","",XLOOKUP(M891,selector_05,selector_05_ids,""))</f>
        <v/>
      </c>
      <c r="M891" s="25"/>
      <c r="N891" s="23" t="str">
        <f t="array" ref="N891">IF(O891="","",XLOOKUP(O891,selector_06,selector_06_ids,""))</f>
        <v/>
      </c>
      <c r="O891" s="25"/>
      <c r="P891" s="14"/>
      <c r="AK891" s="19" t="s">
        <v>68</v>
      </c>
      <c r="AL891" s="19" t="s">
        <v>68</v>
      </c>
    </row>
    <row r="892">
      <c r="A892" s="14"/>
      <c r="B892" s="14"/>
      <c r="C892" s="23" t="str">
        <f t="array" ref="C892">IF(D892="","",XLOOKUP(D892,selector_23,selector_23_ids,""))</f>
        <v/>
      </c>
      <c r="D892" s="25"/>
      <c r="E892" s="32"/>
      <c r="F892" s="14"/>
      <c r="G892" s="14"/>
      <c r="H892" s="14"/>
      <c r="I892" s="14"/>
      <c r="J892" s="14"/>
      <c r="K892" s="14"/>
      <c r="L892" s="23" t="str">
        <f t="array" ref="L892">IF(M892="","",XLOOKUP(M892,selector_05,selector_05_ids,""))</f>
        <v/>
      </c>
      <c r="M892" s="25"/>
      <c r="N892" s="23" t="str">
        <f t="array" ref="N892">IF(O892="","",XLOOKUP(O892,selector_06,selector_06_ids,""))</f>
        <v/>
      </c>
      <c r="O892" s="25"/>
      <c r="P892" s="14"/>
      <c r="AK892" s="19" t="s">
        <v>68</v>
      </c>
      <c r="AL892" s="19" t="s">
        <v>68</v>
      </c>
    </row>
    <row r="893">
      <c r="A893" s="14"/>
      <c r="B893" s="14"/>
      <c r="C893" s="23" t="str">
        <f t="array" ref="C893">IF(D893="","",XLOOKUP(D893,selector_23,selector_23_ids,""))</f>
        <v/>
      </c>
      <c r="D893" s="25"/>
      <c r="E893" s="32"/>
      <c r="F893" s="14"/>
      <c r="G893" s="14"/>
      <c r="H893" s="14"/>
      <c r="I893" s="14"/>
      <c r="J893" s="14"/>
      <c r="K893" s="14"/>
      <c r="L893" s="23" t="str">
        <f t="array" ref="L893">IF(M893="","",XLOOKUP(M893,selector_05,selector_05_ids,""))</f>
        <v/>
      </c>
      <c r="M893" s="25"/>
      <c r="N893" s="23" t="str">
        <f t="array" ref="N893">IF(O893="","",XLOOKUP(O893,selector_06,selector_06_ids,""))</f>
        <v/>
      </c>
      <c r="O893" s="25"/>
      <c r="P893" s="14"/>
      <c r="AK893" s="19" t="s">
        <v>68</v>
      </c>
      <c r="AL893" s="19" t="s">
        <v>68</v>
      </c>
    </row>
    <row r="894">
      <c r="A894" s="14"/>
      <c r="B894" s="14"/>
      <c r="C894" s="23" t="str">
        <f t="array" ref="C894">IF(D894="","",XLOOKUP(D894,selector_23,selector_23_ids,""))</f>
        <v/>
      </c>
      <c r="D894" s="25"/>
      <c r="E894" s="32"/>
      <c r="F894" s="14"/>
      <c r="G894" s="14"/>
      <c r="H894" s="14"/>
      <c r="I894" s="14"/>
      <c r="J894" s="14"/>
      <c r="K894" s="14"/>
      <c r="L894" s="23" t="str">
        <f t="array" ref="L894">IF(M894="","",XLOOKUP(M894,selector_05,selector_05_ids,""))</f>
        <v/>
      </c>
      <c r="M894" s="25"/>
      <c r="N894" s="23" t="str">
        <f t="array" ref="N894">IF(O894="","",XLOOKUP(O894,selector_06,selector_06_ids,""))</f>
        <v/>
      </c>
      <c r="O894" s="25"/>
      <c r="P894" s="14"/>
      <c r="AK894" s="19" t="s">
        <v>68</v>
      </c>
      <c r="AL894" s="19" t="s">
        <v>68</v>
      </c>
    </row>
    <row r="895">
      <c r="A895" s="14"/>
      <c r="B895" s="14"/>
      <c r="C895" s="23" t="str">
        <f t="array" ref="C895">IF(D895="","",XLOOKUP(D895,selector_23,selector_23_ids,""))</f>
        <v/>
      </c>
      <c r="D895" s="25"/>
      <c r="E895" s="32"/>
      <c r="F895" s="14"/>
      <c r="G895" s="14"/>
      <c r="H895" s="14"/>
      <c r="I895" s="14"/>
      <c r="J895" s="14"/>
      <c r="K895" s="14"/>
      <c r="L895" s="23" t="str">
        <f t="array" ref="L895">IF(M895="","",XLOOKUP(M895,selector_05,selector_05_ids,""))</f>
        <v/>
      </c>
      <c r="M895" s="25"/>
      <c r="N895" s="23" t="str">
        <f t="array" ref="N895">IF(O895="","",XLOOKUP(O895,selector_06,selector_06_ids,""))</f>
        <v/>
      </c>
      <c r="O895" s="25"/>
      <c r="P895" s="14"/>
      <c r="AK895" s="19" t="s">
        <v>68</v>
      </c>
      <c r="AL895" s="19" t="s">
        <v>68</v>
      </c>
    </row>
    <row r="896">
      <c r="A896" s="14"/>
      <c r="B896" s="14"/>
      <c r="C896" s="23" t="str">
        <f t="array" ref="C896">IF(D896="","",XLOOKUP(D896,selector_23,selector_23_ids,""))</f>
        <v/>
      </c>
      <c r="D896" s="25"/>
      <c r="E896" s="32"/>
      <c r="F896" s="14"/>
      <c r="G896" s="14"/>
      <c r="H896" s="14"/>
      <c r="I896" s="14"/>
      <c r="J896" s="14"/>
      <c r="K896" s="14"/>
      <c r="L896" s="23" t="str">
        <f t="array" ref="L896">IF(M896="","",XLOOKUP(M896,selector_05,selector_05_ids,""))</f>
        <v/>
      </c>
      <c r="M896" s="25"/>
      <c r="N896" s="23" t="str">
        <f t="array" ref="N896">IF(O896="","",XLOOKUP(O896,selector_06,selector_06_ids,""))</f>
        <v/>
      </c>
      <c r="O896" s="25"/>
      <c r="P896" s="14"/>
      <c r="AK896" s="19" t="s">
        <v>68</v>
      </c>
      <c r="AL896" s="19" t="s">
        <v>68</v>
      </c>
    </row>
    <row r="897">
      <c r="A897" s="14"/>
      <c r="B897" s="14"/>
      <c r="C897" s="23" t="str">
        <f t="array" ref="C897">IF(D897="","",XLOOKUP(D897,selector_23,selector_23_ids,""))</f>
        <v/>
      </c>
      <c r="D897" s="25"/>
      <c r="E897" s="32"/>
      <c r="F897" s="14"/>
      <c r="G897" s="14"/>
      <c r="H897" s="14"/>
      <c r="I897" s="14"/>
      <c r="J897" s="14"/>
      <c r="K897" s="14"/>
      <c r="L897" s="23" t="str">
        <f t="array" ref="L897">IF(M897="","",XLOOKUP(M897,selector_05,selector_05_ids,""))</f>
        <v/>
      </c>
      <c r="M897" s="25"/>
      <c r="N897" s="23" t="str">
        <f t="array" ref="N897">IF(O897="","",XLOOKUP(O897,selector_06,selector_06_ids,""))</f>
        <v/>
      </c>
      <c r="O897" s="25"/>
      <c r="P897" s="14"/>
      <c r="AK897" s="19" t="s">
        <v>68</v>
      </c>
      <c r="AL897" s="19" t="s">
        <v>68</v>
      </c>
    </row>
    <row r="898">
      <c r="A898" s="14"/>
      <c r="B898" s="14"/>
      <c r="C898" s="23" t="str">
        <f t="array" ref="C898">IF(D898="","",XLOOKUP(D898,selector_23,selector_23_ids,""))</f>
        <v/>
      </c>
      <c r="D898" s="25"/>
      <c r="E898" s="32"/>
      <c r="F898" s="14"/>
      <c r="G898" s="14"/>
      <c r="H898" s="14"/>
      <c r="I898" s="14"/>
      <c r="J898" s="14"/>
      <c r="K898" s="14"/>
      <c r="L898" s="23" t="str">
        <f t="array" ref="L898">IF(M898="","",XLOOKUP(M898,selector_05,selector_05_ids,""))</f>
        <v/>
      </c>
      <c r="M898" s="25"/>
      <c r="N898" s="23" t="str">
        <f t="array" ref="N898">IF(O898="","",XLOOKUP(O898,selector_06,selector_06_ids,""))</f>
        <v/>
      </c>
      <c r="O898" s="25"/>
      <c r="P898" s="14"/>
      <c r="AK898" s="19" t="s">
        <v>68</v>
      </c>
      <c r="AL898" s="19" t="s">
        <v>68</v>
      </c>
    </row>
    <row r="899">
      <c r="A899" s="14"/>
      <c r="B899" s="14"/>
      <c r="C899" s="23" t="str">
        <f t="array" ref="C899">IF(D899="","",XLOOKUP(D899,selector_23,selector_23_ids,""))</f>
        <v/>
      </c>
      <c r="D899" s="25"/>
      <c r="E899" s="32"/>
      <c r="F899" s="14"/>
      <c r="G899" s="14"/>
      <c r="H899" s="14"/>
      <c r="I899" s="14"/>
      <c r="J899" s="14"/>
      <c r="K899" s="14"/>
      <c r="L899" s="23" t="str">
        <f t="array" ref="L899">IF(M899="","",XLOOKUP(M899,selector_05,selector_05_ids,""))</f>
        <v/>
      </c>
      <c r="M899" s="25"/>
      <c r="N899" s="23" t="str">
        <f t="array" ref="N899">IF(O899="","",XLOOKUP(O899,selector_06,selector_06_ids,""))</f>
        <v/>
      </c>
      <c r="O899" s="25"/>
      <c r="P899" s="14"/>
      <c r="AK899" s="19" t="s">
        <v>68</v>
      </c>
      <c r="AL899" s="19" t="s">
        <v>68</v>
      </c>
    </row>
    <row r="900">
      <c r="A900" s="14"/>
      <c r="B900" s="14"/>
      <c r="C900" s="23" t="str">
        <f t="array" ref="C900">IF(D900="","",XLOOKUP(D900,selector_23,selector_23_ids,""))</f>
        <v/>
      </c>
      <c r="D900" s="25"/>
      <c r="E900" s="32"/>
      <c r="F900" s="14"/>
      <c r="G900" s="14"/>
      <c r="H900" s="14"/>
      <c r="I900" s="14"/>
      <c r="J900" s="14"/>
      <c r="K900" s="14"/>
      <c r="L900" s="23" t="str">
        <f t="array" ref="L900">IF(M900="","",XLOOKUP(M900,selector_05,selector_05_ids,""))</f>
        <v/>
      </c>
      <c r="M900" s="25"/>
      <c r="N900" s="23" t="str">
        <f t="array" ref="N900">IF(O900="","",XLOOKUP(O900,selector_06,selector_06_ids,""))</f>
        <v/>
      </c>
      <c r="O900" s="25"/>
      <c r="P900" s="14"/>
      <c r="AK900" s="19" t="s">
        <v>68</v>
      </c>
      <c r="AL900" s="19" t="s">
        <v>68</v>
      </c>
    </row>
    <row r="901">
      <c r="A901" s="14"/>
      <c r="B901" s="14"/>
      <c r="C901" s="23" t="str">
        <f t="array" ref="C901">IF(D901="","",XLOOKUP(D901,selector_23,selector_23_ids,""))</f>
        <v/>
      </c>
      <c r="D901" s="25"/>
      <c r="E901" s="32"/>
      <c r="F901" s="14"/>
      <c r="G901" s="14"/>
      <c r="H901" s="14"/>
      <c r="I901" s="14"/>
      <c r="J901" s="14"/>
      <c r="K901" s="14"/>
      <c r="L901" s="23" t="str">
        <f t="array" ref="L901">IF(M901="","",XLOOKUP(M901,selector_05,selector_05_ids,""))</f>
        <v/>
      </c>
      <c r="M901" s="25"/>
      <c r="N901" s="23" t="str">
        <f t="array" ref="N901">IF(O901="","",XLOOKUP(O901,selector_06,selector_06_ids,""))</f>
        <v/>
      </c>
      <c r="O901" s="25"/>
      <c r="P901" s="14"/>
      <c r="AK901" s="19" t="s">
        <v>68</v>
      </c>
      <c r="AL901" s="19" t="s">
        <v>68</v>
      </c>
    </row>
    <row r="902">
      <c r="A902" s="14"/>
      <c r="B902" s="14"/>
      <c r="C902" s="23" t="str">
        <f t="array" ref="C902">IF(D902="","",XLOOKUP(D902,selector_23,selector_23_ids,""))</f>
        <v/>
      </c>
      <c r="D902" s="25"/>
      <c r="E902" s="32"/>
      <c r="F902" s="14"/>
      <c r="G902" s="14"/>
      <c r="H902" s="14"/>
      <c r="I902" s="14"/>
      <c r="J902" s="14"/>
      <c r="K902" s="14"/>
      <c r="L902" s="23" t="str">
        <f t="array" ref="L902">IF(M902="","",XLOOKUP(M902,selector_05,selector_05_ids,""))</f>
        <v/>
      </c>
      <c r="M902" s="25"/>
      <c r="N902" s="23" t="str">
        <f t="array" ref="N902">IF(O902="","",XLOOKUP(O902,selector_06,selector_06_ids,""))</f>
        <v/>
      </c>
      <c r="O902" s="25"/>
      <c r="P902" s="14"/>
      <c r="AK902" s="19" t="s">
        <v>68</v>
      </c>
      <c r="AL902" s="19" t="s">
        <v>68</v>
      </c>
    </row>
    <row r="903">
      <c r="A903" s="14"/>
      <c r="B903" s="14"/>
      <c r="C903" s="23" t="str">
        <f t="array" ref="C903">IF(D903="","",XLOOKUP(D903,selector_23,selector_23_ids,""))</f>
        <v/>
      </c>
      <c r="D903" s="25"/>
      <c r="E903" s="32"/>
      <c r="F903" s="14"/>
      <c r="G903" s="14"/>
      <c r="H903" s="14"/>
      <c r="I903" s="14"/>
      <c r="J903" s="14"/>
      <c r="K903" s="14"/>
      <c r="L903" s="23" t="str">
        <f t="array" ref="L903">IF(M903="","",XLOOKUP(M903,selector_05,selector_05_ids,""))</f>
        <v/>
      </c>
      <c r="M903" s="25"/>
      <c r="N903" s="23" t="str">
        <f t="array" ref="N903">IF(O903="","",XLOOKUP(O903,selector_06,selector_06_ids,""))</f>
        <v/>
      </c>
      <c r="O903" s="25"/>
      <c r="P903" s="14"/>
      <c r="AK903" s="19" t="s">
        <v>68</v>
      </c>
      <c r="AL903" s="19" t="s">
        <v>68</v>
      </c>
    </row>
    <row r="904">
      <c r="A904" s="14"/>
      <c r="B904" s="14"/>
      <c r="C904" s="23" t="str">
        <f t="array" ref="C904">IF(D904="","",XLOOKUP(D904,selector_23,selector_23_ids,""))</f>
        <v/>
      </c>
      <c r="D904" s="25"/>
      <c r="E904" s="32"/>
      <c r="F904" s="14"/>
      <c r="G904" s="14"/>
      <c r="H904" s="14"/>
      <c r="I904" s="14"/>
      <c r="J904" s="14"/>
      <c r="K904" s="14"/>
      <c r="L904" s="23" t="str">
        <f t="array" ref="L904">IF(M904="","",XLOOKUP(M904,selector_05,selector_05_ids,""))</f>
        <v/>
      </c>
      <c r="M904" s="25"/>
      <c r="N904" s="23" t="str">
        <f t="array" ref="N904">IF(O904="","",XLOOKUP(O904,selector_06,selector_06_ids,""))</f>
        <v/>
      </c>
      <c r="O904" s="25"/>
      <c r="P904" s="14"/>
      <c r="AK904" s="19" t="s">
        <v>68</v>
      </c>
      <c r="AL904" s="19" t="s">
        <v>68</v>
      </c>
    </row>
    <row r="905">
      <c r="A905" s="14"/>
      <c r="B905" s="14"/>
      <c r="C905" s="23" t="str">
        <f t="array" ref="C905">IF(D905="","",XLOOKUP(D905,selector_23,selector_23_ids,""))</f>
        <v/>
      </c>
      <c r="D905" s="25"/>
      <c r="E905" s="32"/>
      <c r="F905" s="14"/>
      <c r="G905" s="14"/>
      <c r="H905" s="14"/>
      <c r="I905" s="14"/>
      <c r="J905" s="14"/>
      <c r="K905" s="14"/>
      <c r="L905" s="23" t="str">
        <f t="array" ref="L905">IF(M905="","",XLOOKUP(M905,selector_05,selector_05_ids,""))</f>
        <v/>
      </c>
      <c r="M905" s="25"/>
      <c r="N905" s="23" t="str">
        <f t="array" ref="N905">IF(O905="","",XLOOKUP(O905,selector_06,selector_06_ids,""))</f>
        <v/>
      </c>
      <c r="O905" s="25"/>
      <c r="P905" s="14"/>
      <c r="AK905" s="19" t="s">
        <v>68</v>
      </c>
      <c r="AL905" s="19" t="s">
        <v>68</v>
      </c>
    </row>
    <row r="906">
      <c r="A906" s="14"/>
      <c r="B906" s="14"/>
      <c r="C906" s="23" t="str">
        <f t="array" ref="C906">IF(D906="","",XLOOKUP(D906,selector_23,selector_23_ids,""))</f>
        <v/>
      </c>
      <c r="D906" s="25"/>
      <c r="E906" s="32"/>
      <c r="F906" s="14"/>
      <c r="G906" s="14"/>
      <c r="H906" s="14"/>
      <c r="I906" s="14"/>
      <c r="J906" s="14"/>
      <c r="K906" s="14"/>
      <c r="L906" s="23" t="str">
        <f t="array" ref="L906">IF(M906="","",XLOOKUP(M906,selector_05,selector_05_ids,""))</f>
        <v/>
      </c>
      <c r="M906" s="25"/>
      <c r="N906" s="23" t="str">
        <f t="array" ref="N906">IF(O906="","",XLOOKUP(O906,selector_06,selector_06_ids,""))</f>
        <v/>
      </c>
      <c r="O906" s="25"/>
      <c r="P906" s="14"/>
      <c r="AK906" s="19" t="s">
        <v>68</v>
      </c>
      <c r="AL906" s="19" t="s">
        <v>68</v>
      </c>
    </row>
    <row r="907">
      <c r="A907" s="14"/>
      <c r="B907" s="14"/>
      <c r="C907" s="23" t="str">
        <f t="array" ref="C907">IF(D907="","",XLOOKUP(D907,selector_23,selector_23_ids,""))</f>
        <v/>
      </c>
      <c r="D907" s="25"/>
      <c r="E907" s="32"/>
      <c r="F907" s="14"/>
      <c r="G907" s="14"/>
      <c r="H907" s="14"/>
      <c r="I907" s="14"/>
      <c r="J907" s="14"/>
      <c r="K907" s="14"/>
      <c r="L907" s="23" t="str">
        <f t="array" ref="L907">IF(M907="","",XLOOKUP(M907,selector_05,selector_05_ids,""))</f>
        <v/>
      </c>
      <c r="M907" s="25"/>
      <c r="N907" s="23" t="str">
        <f t="array" ref="N907">IF(O907="","",XLOOKUP(O907,selector_06,selector_06_ids,""))</f>
        <v/>
      </c>
      <c r="O907" s="25"/>
      <c r="P907" s="14"/>
      <c r="AK907" s="19" t="s">
        <v>68</v>
      </c>
      <c r="AL907" s="19" t="s">
        <v>68</v>
      </c>
    </row>
    <row r="908">
      <c r="A908" s="14"/>
      <c r="B908" s="14"/>
      <c r="C908" s="23" t="str">
        <f t="array" ref="C908">IF(D908="","",XLOOKUP(D908,selector_23,selector_23_ids,""))</f>
        <v/>
      </c>
      <c r="D908" s="25"/>
      <c r="E908" s="32"/>
      <c r="F908" s="14"/>
      <c r="G908" s="14"/>
      <c r="H908" s="14"/>
      <c r="I908" s="14"/>
      <c r="J908" s="14"/>
      <c r="K908" s="14"/>
      <c r="L908" s="23" t="str">
        <f t="array" ref="L908">IF(M908="","",XLOOKUP(M908,selector_05,selector_05_ids,""))</f>
        <v/>
      </c>
      <c r="M908" s="25"/>
      <c r="N908" s="23" t="str">
        <f t="array" ref="N908">IF(O908="","",XLOOKUP(O908,selector_06,selector_06_ids,""))</f>
        <v/>
      </c>
      <c r="O908" s="25"/>
      <c r="P908" s="14"/>
      <c r="AK908" s="19" t="s">
        <v>68</v>
      </c>
      <c r="AL908" s="19" t="s">
        <v>68</v>
      </c>
    </row>
    <row r="909">
      <c r="A909" s="14"/>
      <c r="B909" s="14"/>
      <c r="C909" s="23" t="str">
        <f t="array" ref="C909">IF(D909="","",XLOOKUP(D909,selector_23,selector_23_ids,""))</f>
        <v/>
      </c>
      <c r="D909" s="25"/>
      <c r="E909" s="32"/>
      <c r="F909" s="14"/>
      <c r="G909" s="14"/>
      <c r="H909" s="14"/>
      <c r="I909" s="14"/>
      <c r="J909" s="14"/>
      <c r="K909" s="14"/>
      <c r="L909" s="23" t="str">
        <f t="array" ref="L909">IF(M909="","",XLOOKUP(M909,selector_05,selector_05_ids,""))</f>
        <v/>
      </c>
      <c r="M909" s="25"/>
      <c r="N909" s="23" t="str">
        <f t="array" ref="N909">IF(O909="","",XLOOKUP(O909,selector_06,selector_06_ids,""))</f>
        <v/>
      </c>
      <c r="O909" s="25"/>
      <c r="P909" s="14"/>
      <c r="AK909" s="19" t="s">
        <v>68</v>
      </c>
      <c r="AL909" s="19" t="s">
        <v>68</v>
      </c>
    </row>
    <row r="910">
      <c r="A910" s="14"/>
      <c r="B910" s="14"/>
      <c r="C910" s="23" t="str">
        <f t="array" ref="C910">IF(D910="","",XLOOKUP(D910,selector_23,selector_23_ids,""))</f>
        <v/>
      </c>
      <c r="D910" s="25"/>
      <c r="E910" s="32"/>
      <c r="F910" s="14"/>
      <c r="G910" s="14"/>
      <c r="H910" s="14"/>
      <c r="I910" s="14"/>
      <c r="J910" s="14"/>
      <c r="K910" s="14"/>
      <c r="L910" s="23" t="str">
        <f t="array" ref="L910">IF(M910="","",XLOOKUP(M910,selector_05,selector_05_ids,""))</f>
        <v/>
      </c>
      <c r="M910" s="25"/>
      <c r="N910" s="23" t="str">
        <f t="array" ref="N910">IF(O910="","",XLOOKUP(O910,selector_06,selector_06_ids,""))</f>
        <v/>
      </c>
      <c r="O910" s="25"/>
      <c r="P910" s="14"/>
      <c r="AK910" s="19" t="s">
        <v>68</v>
      </c>
      <c r="AL910" s="19" t="s">
        <v>68</v>
      </c>
    </row>
    <row r="911">
      <c r="A911" s="14"/>
      <c r="B911" s="14"/>
      <c r="C911" s="23" t="str">
        <f t="array" ref="C911">IF(D911="","",XLOOKUP(D911,selector_23,selector_23_ids,""))</f>
        <v/>
      </c>
      <c r="D911" s="25"/>
      <c r="E911" s="32"/>
      <c r="F911" s="14"/>
      <c r="G911" s="14"/>
      <c r="H911" s="14"/>
      <c r="I911" s="14"/>
      <c r="J911" s="14"/>
      <c r="K911" s="14"/>
      <c r="L911" s="23" t="str">
        <f t="array" ref="L911">IF(M911="","",XLOOKUP(M911,selector_05,selector_05_ids,""))</f>
        <v/>
      </c>
      <c r="M911" s="25"/>
      <c r="N911" s="23" t="str">
        <f t="array" ref="N911">IF(O911="","",XLOOKUP(O911,selector_06,selector_06_ids,""))</f>
        <v/>
      </c>
      <c r="O911" s="25"/>
      <c r="P911" s="14"/>
      <c r="AK911" s="19" t="s">
        <v>68</v>
      </c>
      <c r="AL911" s="19" t="s">
        <v>68</v>
      </c>
    </row>
    <row r="912">
      <c r="A912" s="14"/>
      <c r="B912" s="14"/>
      <c r="C912" s="23" t="str">
        <f t="array" ref="C912">IF(D912="","",XLOOKUP(D912,selector_23,selector_23_ids,""))</f>
        <v/>
      </c>
      <c r="D912" s="25"/>
      <c r="E912" s="32"/>
      <c r="F912" s="14"/>
      <c r="G912" s="14"/>
      <c r="H912" s="14"/>
      <c r="I912" s="14"/>
      <c r="J912" s="14"/>
      <c r="K912" s="14"/>
      <c r="L912" s="23" t="str">
        <f t="array" ref="L912">IF(M912="","",XLOOKUP(M912,selector_05,selector_05_ids,""))</f>
        <v/>
      </c>
      <c r="M912" s="25"/>
      <c r="N912" s="23" t="str">
        <f t="array" ref="N912">IF(O912="","",XLOOKUP(O912,selector_06,selector_06_ids,""))</f>
        <v/>
      </c>
      <c r="O912" s="25"/>
      <c r="P912" s="14"/>
      <c r="AK912" s="19" t="s">
        <v>68</v>
      </c>
      <c r="AL912" s="19" t="s">
        <v>68</v>
      </c>
    </row>
    <row r="913">
      <c r="A913" s="14"/>
      <c r="B913" s="14"/>
      <c r="C913" s="23" t="str">
        <f t="array" ref="C913">IF(D913="","",XLOOKUP(D913,selector_23,selector_23_ids,""))</f>
        <v/>
      </c>
      <c r="D913" s="25"/>
      <c r="E913" s="32"/>
      <c r="F913" s="14"/>
      <c r="G913" s="14"/>
      <c r="H913" s="14"/>
      <c r="I913" s="14"/>
      <c r="J913" s="14"/>
      <c r="K913" s="14"/>
      <c r="L913" s="23" t="str">
        <f t="array" ref="L913">IF(M913="","",XLOOKUP(M913,selector_05,selector_05_ids,""))</f>
        <v/>
      </c>
      <c r="M913" s="25"/>
      <c r="N913" s="23" t="str">
        <f t="array" ref="N913">IF(O913="","",XLOOKUP(O913,selector_06,selector_06_ids,""))</f>
        <v/>
      </c>
      <c r="O913" s="25"/>
      <c r="P913" s="14"/>
      <c r="AK913" s="19" t="s">
        <v>68</v>
      </c>
      <c r="AL913" s="19" t="s">
        <v>68</v>
      </c>
    </row>
    <row r="914">
      <c r="A914" s="14"/>
      <c r="B914" s="14"/>
      <c r="C914" s="23" t="str">
        <f t="array" ref="C914">IF(D914="","",XLOOKUP(D914,selector_23,selector_23_ids,""))</f>
        <v/>
      </c>
      <c r="D914" s="25"/>
      <c r="E914" s="32"/>
      <c r="F914" s="14"/>
      <c r="G914" s="14"/>
      <c r="H914" s="14"/>
      <c r="I914" s="14"/>
      <c r="J914" s="14"/>
      <c r="K914" s="14"/>
      <c r="L914" s="23" t="str">
        <f t="array" ref="L914">IF(M914="","",XLOOKUP(M914,selector_05,selector_05_ids,""))</f>
        <v/>
      </c>
      <c r="M914" s="25"/>
      <c r="N914" s="23" t="str">
        <f t="array" ref="N914">IF(O914="","",XLOOKUP(O914,selector_06,selector_06_ids,""))</f>
        <v/>
      </c>
      <c r="O914" s="25"/>
      <c r="P914" s="14"/>
      <c r="AK914" s="19" t="s">
        <v>68</v>
      </c>
      <c r="AL914" s="19" t="s">
        <v>68</v>
      </c>
    </row>
    <row r="915">
      <c r="A915" s="14"/>
      <c r="B915" s="14"/>
      <c r="C915" s="23" t="str">
        <f t="array" ref="C915">IF(D915="","",XLOOKUP(D915,selector_23,selector_23_ids,""))</f>
        <v/>
      </c>
      <c r="D915" s="25"/>
      <c r="E915" s="32"/>
      <c r="F915" s="14"/>
      <c r="G915" s="14"/>
      <c r="H915" s="14"/>
      <c r="I915" s="14"/>
      <c r="J915" s="14"/>
      <c r="K915" s="14"/>
      <c r="L915" s="23" t="str">
        <f t="array" ref="L915">IF(M915="","",XLOOKUP(M915,selector_05,selector_05_ids,""))</f>
        <v/>
      </c>
      <c r="M915" s="25"/>
      <c r="N915" s="23" t="str">
        <f t="array" ref="N915">IF(O915="","",XLOOKUP(O915,selector_06,selector_06_ids,""))</f>
        <v/>
      </c>
      <c r="O915" s="25"/>
      <c r="P915" s="14"/>
      <c r="AK915" s="19" t="s">
        <v>68</v>
      </c>
      <c r="AL915" s="19" t="s">
        <v>68</v>
      </c>
    </row>
    <row r="916">
      <c r="A916" s="14"/>
      <c r="B916" s="14"/>
      <c r="C916" s="23" t="str">
        <f t="array" ref="C916">IF(D916="","",XLOOKUP(D916,selector_23,selector_23_ids,""))</f>
        <v/>
      </c>
      <c r="D916" s="25"/>
      <c r="E916" s="32"/>
      <c r="F916" s="14"/>
      <c r="G916" s="14"/>
      <c r="H916" s="14"/>
      <c r="I916" s="14"/>
      <c r="J916" s="14"/>
      <c r="K916" s="14"/>
      <c r="L916" s="23" t="str">
        <f t="array" ref="L916">IF(M916="","",XLOOKUP(M916,selector_05,selector_05_ids,""))</f>
        <v/>
      </c>
      <c r="M916" s="25"/>
      <c r="N916" s="23" t="str">
        <f t="array" ref="N916">IF(O916="","",XLOOKUP(O916,selector_06,selector_06_ids,""))</f>
        <v/>
      </c>
      <c r="O916" s="25"/>
      <c r="P916" s="14"/>
      <c r="AK916" s="19" t="s">
        <v>68</v>
      </c>
      <c r="AL916" s="19" t="s">
        <v>68</v>
      </c>
    </row>
    <row r="917">
      <c r="A917" s="14"/>
      <c r="B917" s="14"/>
      <c r="C917" s="23" t="str">
        <f t="array" ref="C917">IF(D917="","",XLOOKUP(D917,selector_23,selector_23_ids,""))</f>
        <v/>
      </c>
      <c r="D917" s="25"/>
      <c r="E917" s="32"/>
      <c r="F917" s="14"/>
      <c r="G917" s="14"/>
      <c r="H917" s="14"/>
      <c r="I917" s="14"/>
      <c r="J917" s="14"/>
      <c r="K917" s="14"/>
      <c r="L917" s="23" t="str">
        <f t="array" ref="L917">IF(M917="","",XLOOKUP(M917,selector_05,selector_05_ids,""))</f>
        <v/>
      </c>
      <c r="M917" s="25"/>
      <c r="N917" s="23" t="str">
        <f t="array" ref="N917">IF(O917="","",XLOOKUP(O917,selector_06,selector_06_ids,""))</f>
        <v/>
      </c>
      <c r="O917" s="25"/>
      <c r="P917" s="14"/>
      <c r="AK917" s="19" t="s">
        <v>68</v>
      </c>
      <c r="AL917" s="19" t="s">
        <v>68</v>
      </c>
    </row>
    <row r="918">
      <c r="A918" s="14"/>
      <c r="B918" s="14"/>
      <c r="C918" s="23" t="str">
        <f t="array" ref="C918">IF(D918="","",XLOOKUP(D918,selector_23,selector_23_ids,""))</f>
        <v/>
      </c>
      <c r="D918" s="25"/>
      <c r="E918" s="32"/>
      <c r="F918" s="14"/>
      <c r="G918" s="14"/>
      <c r="H918" s="14"/>
      <c r="I918" s="14"/>
      <c r="J918" s="14"/>
      <c r="K918" s="14"/>
      <c r="L918" s="23" t="str">
        <f t="array" ref="L918">IF(M918="","",XLOOKUP(M918,selector_05,selector_05_ids,""))</f>
        <v/>
      </c>
      <c r="M918" s="25"/>
      <c r="N918" s="23" t="str">
        <f t="array" ref="N918">IF(O918="","",XLOOKUP(O918,selector_06,selector_06_ids,""))</f>
        <v/>
      </c>
      <c r="O918" s="25"/>
      <c r="P918" s="14"/>
      <c r="AK918" s="19" t="s">
        <v>68</v>
      </c>
      <c r="AL918" s="19" t="s">
        <v>68</v>
      </c>
    </row>
    <row r="919">
      <c r="A919" s="14"/>
      <c r="B919" s="14"/>
      <c r="C919" s="23" t="str">
        <f t="array" ref="C919">IF(D919="","",XLOOKUP(D919,selector_23,selector_23_ids,""))</f>
        <v/>
      </c>
      <c r="D919" s="25"/>
      <c r="E919" s="32"/>
      <c r="F919" s="14"/>
      <c r="G919" s="14"/>
      <c r="H919" s="14"/>
      <c r="I919" s="14"/>
      <c r="J919" s="14"/>
      <c r="K919" s="14"/>
      <c r="L919" s="23" t="str">
        <f t="array" ref="L919">IF(M919="","",XLOOKUP(M919,selector_05,selector_05_ids,""))</f>
        <v/>
      </c>
      <c r="M919" s="25"/>
      <c r="N919" s="23" t="str">
        <f t="array" ref="N919">IF(O919="","",XLOOKUP(O919,selector_06,selector_06_ids,""))</f>
        <v/>
      </c>
      <c r="O919" s="25"/>
      <c r="P919" s="14"/>
      <c r="AK919" s="19" t="s">
        <v>68</v>
      </c>
      <c r="AL919" s="19" t="s">
        <v>68</v>
      </c>
    </row>
    <row r="920">
      <c r="A920" s="14"/>
      <c r="B920" s="14"/>
      <c r="C920" s="23" t="str">
        <f t="array" ref="C920">IF(D920="","",XLOOKUP(D920,selector_23,selector_23_ids,""))</f>
        <v/>
      </c>
      <c r="D920" s="25"/>
      <c r="E920" s="32"/>
      <c r="F920" s="14"/>
      <c r="G920" s="14"/>
      <c r="H920" s="14"/>
      <c r="I920" s="14"/>
      <c r="J920" s="14"/>
      <c r="K920" s="14"/>
      <c r="L920" s="23" t="str">
        <f t="array" ref="L920">IF(M920="","",XLOOKUP(M920,selector_05,selector_05_ids,""))</f>
        <v/>
      </c>
      <c r="M920" s="25"/>
      <c r="N920" s="23" t="str">
        <f t="array" ref="N920">IF(O920="","",XLOOKUP(O920,selector_06,selector_06_ids,""))</f>
        <v/>
      </c>
      <c r="O920" s="25"/>
      <c r="P920" s="14"/>
      <c r="AK920" s="19" t="s">
        <v>68</v>
      </c>
      <c r="AL920" s="19" t="s">
        <v>68</v>
      </c>
    </row>
    <row r="921">
      <c r="A921" s="14"/>
      <c r="B921" s="14"/>
      <c r="C921" s="23" t="str">
        <f t="array" ref="C921">IF(D921="","",XLOOKUP(D921,selector_23,selector_23_ids,""))</f>
        <v/>
      </c>
      <c r="D921" s="25"/>
      <c r="E921" s="32"/>
      <c r="F921" s="14"/>
      <c r="G921" s="14"/>
      <c r="H921" s="14"/>
      <c r="I921" s="14"/>
      <c r="J921" s="14"/>
      <c r="K921" s="14"/>
      <c r="L921" s="23" t="str">
        <f t="array" ref="L921">IF(M921="","",XLOOKUP(M921,selector_05,selector_05_ids,""))</f>
        <v/>
      </c>
      <c r="M921" s="25"/>
      <c r="N921" s="23" t="str">
        <f t="array" ref="N921">IF(O921="","",XLOOKUP(O921,selector_06,selector_06_ids,""))</f>
        <v/>
      </c>
      <c r="O921" s="25"/>
      <c r="P921" s="14"/>
      <c r="AK921" s="19" t="s">
        <v>68</v>
      </c>
      <c r="AL921" s="19" t="s">
        <v>68</v>
      </c>
    </row>
    <row r="922">
      <c r="A922" s="14"/>
      <c r="B922" s="14"/>
      <c r="C922" s="23" t="str">
        <f t="array" ref="C922">IF(D922="","",XLOOKUP(D922,selector_23,selector_23_ids,""))</f>
        <v/>
      </c>
      <c r="D922" s="25"/>
      <c r="E922" s="32"/>
      <c r="F922" s="14"/>
      <c r="G922" s="14"/>
      <c r="H922" s="14"/>
      <c r="I922" s="14"/>
      <c r="J922" s="14"/>
      <c r="K922" s="14"/>
      <c r="L922" s="23" t="str">
        <f t="array" ref="L922">IF(M922="","",XLOOKUP(M922,selector_05,selector_05_ids,""))</f>
        <v/>
      </c>
      <c r="M922" s="25"/>
      <c r="N922" s="23" t="str">
        <f t="array" ref="N922">IF(O922="","",XLOOKUP(O922,selector_06,selector_06_ids,""))</f>
        <v/>
      </c>
      <c r="O922" s="25"/>
      <c r="P922" s="14"/>
      <c r="AK922" s="19" t="s">
        <v>68</v>
      </c>
      <c r="AL922" s="19" t="s">
        <v>68</v>
      </c>
    </row>
    <row r="923">
      <c r="A923" s="14"/>
      <c r="B923" s="14"/>
      <c r="C923" s="23" t="str">
        <f t="array" ref="C923">IF(D923="","",XLOOKUP(D923,selector_23,selector_23_ids,""))</f>
        <v/>
      </c>
      <c r="D923" s="25"/>
      <c r="E923" s="32"/>
      <c r="F923" s="14"/>
      <c r="G923" s="14"/>
      <c r="H923" s="14"/>
      <c r="I923" s="14"/>
      <c r="J923" s="14"/>
      <c r="K923" s="14"/>
      <c r="L923" s="23" t="str">
        <f t="array" ref="L923">IF(M923="","",XLOOKUP(M923,selector_05,selector_05_ids,""))</f>
        <v/>
      </c>
      <c r="M923" s="25"/>
      <c r="N923" s="23" t="str">
        <f t="array" ref="N923">IF(O923="","",XLOOKUP(O923,selector_06,selector_06_ids,""))</f>
        <v/>
      </c>
      <c r="O923" s="25"/>
      <c r="P923" s="14"/>
      <c r="AK923" s="19" t="s">
        <v>68</v>
      </c>
      <c r="AL923" s="19" t="s">
        <v>68</v>
      </c>
    </row>
    <row r="924">
      <c r="A924" s="14"/>
      <c r="B924" s="14"/>
      <c r="C924" s="23" t="str">
        <f t="array" ref="C924">IF(D924="","",XLOOKUP(D924,selector_23,selector_23_ids,""))</f>
        <v/>
      </c>
      <c r="D924" s="25"/>
      <c r="E924" s="32"/>
      <c r="F924" s="14"/>
      <c r="G924" s="14"/>
      <c r="H924" s="14"/>
      <c r="I924" s="14"/>
      <c r="J924" s="14"/>
      <c r="K924" s="14"/>
      <c r="L924" s="23" t="str">
        <f t="array" ref="L924">IF(M924="","",XLOOKUP(M924,selector_05,selector_05_ids,""))</f>
        <v/>
      </c>
      <c r="M924" s="25"/>
      <c r="N924" s="23" t="str">
        <f t="array" ref="N924">IF(O924="","",XLOOKUP(O924,selector_06,selector_06_ids,""))</f>
        <v/>
      </c>
      <c r="O924" s="25"/>
      <c r="P924" s="14"/>
      <c r="AK924" s="19" t="s">
        <v>68</v>
      </c>
      <c r="AL924" s="19" t="s">
        <v>68</v>
      </c>
    </row>
    <row r="925">
      <c r="A925" s="14"/>
      <c r="B925" s="14"/>
      <c r="C925" s="23" t="str">
        <f t="array" ref="C925">IF(D925="","",XLOOKUP(D925,selector_23,selector_23_ids,""))</f>
        <v/>
      </c>
      <c r="D925" s="25"/>
      <c r="E925" s="32"/>
      <c r="F925" s="14"/>
      <c r="G925" s="14"/>
      <c r="H925" s="14"/>
      <c r="I925" s="14"/>
      <c r="J925" s="14"/>
      <c r="K925" s="14"/>
      <c r="L925" s="23" t="str">
        <f t="array" ref="L925">IF(M925="","",XLOOKUP(M925,selector_05,selector_05_ids,""))</f>
        <v/>
      </c>
      <c r="M925" s="25"/>
      <c r="N925" s="23" t="str">
        <f t="array" ref="N925">IF(O925="","",XLOOKUP(O925,selector_06,selector_06_ids,""))</f>
        <v/>
      </c>
      <c r="O925" s="25"/>
      <c r="P925" s="14"/>
      <c r="AK925" s="19" t="s">
        <v>68</v>
      </c>
      <c r="AL925" s="19" t="s">
        <v>68</v>
      </c>
    </row>
    <row r="926">
      <c r="A926" s="14"/>
      <c r="B926" s="14"/>
      <c r="C926" s="23" t="str">
        <f t="array" ref="C926">IF(D926="","",XLOOKUP(D926,selector_23,selector_23_ids,""))</f>
        <v/>
      </c>
      <c r="D926" s="25"/>
      <c r="E926" s="32"/>
      <c r="F926" s="14"/>
      <c r="G926" s="14"/>
      <c r="H926" s="14"/>
      <c r="I926" s="14"/>
      <c r="J926" s="14"/>
      <c r="K926" s="14"/>
      <c r="L926" s="23" t="str">
        <f t="array" ref="L926">IF(M926="","",XLOOKUP(M926,selector_05,selector_05_ids,""))</f>
        <v/>
      </c>
      <c r="M926" s="25"/>
      <c r="N926" s="23" t="str">
        <f t="array" ref="N926">IF(O926="","",XLOOKUP(O926,selector_06,selector_06_ids,""))</f>
        <v/>
      </c>
      <c r="O926" s="25"/>
      <c r="P926" s="14"/>
      <c r="AK926" s="19" t="s">
        <v>68</v>
      </c>
      <c r="AL926" s="19" t="s">
        <v>68</v>
      </c>
    </row>
    <row r="927">
      <c r="A927" s="14"/>
      <c r="B927" s="14"/>
      <c r="C927" s="23" t="str">
        <f t="array" ref="C927">IF(D927="","",XLOOKUP(D927,selector_23,selector_23_ids,""))</f>
        <v/>
      </c>
      <c r="D927" s="25"/>
      <c r="E927" s="32"/>
      <c r="F927" s="14"/>
      <c r="G927" s="14"/>
      <c r="H927" s="14"/>
      <c r="I927" s="14"/>
      <c r="J927" s="14"/>
      <c r="K927" s="14"/>
      <c r="L927" s="23" t="str">
        <f t="array" ref="L927">IF(M927="","",XLOOKUP(M927,selector_05,selector_05_ids,""))</f>
        <v/>
      </c>
      <c r="M927" s="25"/>
      <c r="N927" s="23" t="str">
        <f t="array" ref="N927">IF(O927="","",XLOOKUP(O927,selector_06,selector_06_ids,""))</f>
        <v/>
      </c>
      <c r="O927" s="25"/>
      <c r="P927" s="14"/>
      <c r="AK927" s="19" t="s">
        <v>68</v>
      </c>
      <c r="AL927" s="19" t="s">
        <v>68</v>
      </c>
    </row>
    <row r="928">
      <c r="A928" s="14"/>
      <c r="B928" s="14"/>
      <c r="C928" s="23" t="str">
        <f t="array" ref="C928">IF(D928="","",XLOOKUP(D928,selector_23,selector_23_ids,""))</f>
        <v/>
      </c>
      <c r="D928" s="25"/>
      <c r="E928" s="32"/>
      <c r="F928" s="14"/>
      <c r="G928" s="14"/>
      <c r="H928" s="14"/>
      <c r="I928" s="14"/>
      <c r="J928" s="14"/>
      <c r="K928" s="14"/>
      <c r="L928" s="23" t="str">
        <f t="array" ref="L928">IF(M928="","",XLOOKUP(M928,selector_05,selector_05_ids,""))</f>
        <v/>
      </c>
      <c r="M928" s="25"/>
      <c r="N928" s="23" t="str">
        <f t="array" ref="N928">IF(O928="","",XLOOKUP(O928,selector_06,selector_06_ids,""))</f>
        <v/>
      </c>
      <c r="O928" s="25"/>
      <c r="P928" s="14"/>
      <c r="AK928" s="19" t="s">
        <v>68</v>
      </c>
      <c r="AL928" s="19" t="s">
        <v>68</v>
      </c>
    </row>
    <row r="929">
      <c r="A929" s="14"/>
      <c r="B929" s="14"/>
      <c r="C929" s="23" t="str">
        <f t="array" ref="C929">IF(D929="","",XLOOKUP(D929,selector_23,selector_23_ids,""))</f>
        <v/>
      </c>
      <c r="D929" s="25"/>
      <c r="E929" s="32"/>
      <c r="F929" s="14"/>
      <c r="G929" s="14"/>
      <c r="H929" s="14"/>
      <c r="I929" s="14"/>
      <c r="J929" s="14"/>
      <c r="K929" s="14"/>
      <c r="L929" s="23" t="str">
        <f t="array" ref="L929">IF(M929="","",XLOOKUP(M929,selector_05,selector_05_ids,""))</f>
        <v/>
      </c>
      <c r="M929" s="25"/>
      <c r="N929" s="23" t="str">
        <f t="array" ref="N929">IF(O929="","",XLOOKUP(O929,selector_06,selector_06_ids,""))</f>
        <v/>
      </c>
      <c r="O929" s="25"/>
      <c r="P929" s="14"/>
      <c r="AK929" s="19" t="s">
        <v>68</v>
      </c>
      <c r="AL929" s="19" t="s">
        <v>68</v>
      </c>
    </row>
    <row r="930">
      <c r="A930" s="14"/>
      <c r="B930" s="14"/>
      <c r="C930" s="23" t="str">
        <f t="array" ref="C930">IF(D930="","",XLOOKUP(D930,selector_23,selector_23_ids,""))</f>
        <v/>
      </c>
      <c r="D930" s="25"/>
      <c r="E930" s="32"/>
      <c r="F930" s="14"/>
      <c r="G930" s="14"/>
      <c r="H930" s="14"/>
      <c r="I930" s="14"/>
      <c r="J930" s="14"/>
      <c r="K930" s="14"/>
      <c r="L930" s="23" t="str">
        <f t="array" ref="L930">IF(M930="","",XLOOKUP(M930,selector_05,selector_05_ids,""))</f>
        <v/>
      </c>
      <c r="M930" s="25"/>
      <c r="N930" s="23" t="str">
        <f t="array" ref="N930">IF(O930="","",XLOOKUP(O930,selector_06,selector_06_ids,""))</f>
        <v/>
      </c>
      <c r="O930" s="25"/>
      <c r="P930" s="14"/>
      <c r="AK930" s="19" t="s">
        <v>68</v>
      </c>
      <c r="AL930" s="19" t="s">
        <v>68</v>
      </c>
    </row>
    <row r="931">
      <c r="A931" s="14"/>
      <c r="B931" s="14"/>
      <c r="C931" s="23" t="str">
        <f t="array" ref="C931">IF(D931="","",XLOOKUP(D931,selector_23,selector_23_ids,""))</f>
        <v/>
      </c>
      <c r="D931" s="25"/>
      <c r="E931" s="32"/>
      <c r="F931" s="14"/>
      <c r="G931" s="14"/>
      <c r="H931" s="14"/>
      <c r="I931" s="14"/>
      <c r="J931" s="14"/>
      <c r="K931" s="14"/>
      <c r="L931" s="23" t="str">
        <f t="array" ref="L931">IF(M931="","",XLOOKUP(M931,selector_05,selector_05_ids,""))</f>
        <v/>
      </c>
      <c r="M931" s="25"/>
      <c r="N931" s="23" t="str">
        <f t="array" ref="N931">IF(O931="","",XLOOKUP(O931,selector_06,selector_06_ids,""))</f>
        <v/>
      </c>
      <c r="O931" s="25"/>
      <c r="P931" s="14"/>
      <c r="AK931" s="19" t="s">
        <v>68</v>
      </c>
      <c r="AL931" s="19" t="s">
        <v>68</v>
      </c>
    </row>
    <row r="932">
      <c r="A932" s="14"/>
      <c r="B932" s="14"/>
      <c r="C932" s="23" t="str">
        <f t="array" ref="C932">IF(D932="","",XLOOKUP(D932,selector_23,selector_23_ids,""))</f>
        <v/>
      </c>
      <c r="D932" s="25"/>
      <c r="E932" s="32"/>
      <c r="F932" s="14"/>
      <c r="G932" s="14"/>
      <c r="H932" s="14"/>
      <c r="I932" s="14"/>
      <c r="J932" s="14"/>
      <c r="K932" s="14"/>
      <c r="L932" s="23" t="str">
        <f t="array" ref="L932">IF(M932="","",XLOOKUP(M932,selector_05,selector_05_ids,""))</f>
        <v/>
      </c>
      <c r="M932" s="25"/>
      <c r="N932" s="23" t="str">
        <f t="array" ref="N932">IF(O932="","",XLOOKUP(O932,selector_06,selector_06_ids,""))</f>
        <v/>
      </c>
      <c r="O932" s="25"/>
      <c r="P932" s="14"/>
      <c r="AK932" s="19" t="s">
        <v>68</v>
      </c>
      <c r="AL932" s="19" t="s">
        <v>68</v>
      </c>
    </row>
    <row r="933">
      <c r="A933" s="14"/>
      <c r="B933" s="14"/>
      <c r="C933" s="23" t="str">
        <f t="array" ref="C933">IF(D933="","",XLOOKUP(D933,selector_23,selector_23_ids,""))</f>
        <v/>
      </c>
      <c r="D933" s="25"/>
      <c r="E933" s="32"/>
      <c r="F933" s="14"/>
      <c r="G933" s="14"/>
      <c r="H933" s="14"/>
      <c r="I933" s="14"/>
      <c r="J933" s="14"/>
      <c r="K933" s="14"/>
      <c r="L933" s="23" t="str">
        <f t="array" ref="L933">IF(M933="","",XLOOKUP(M933,selector_05,selector_05_ids,""))</f>
        <v/>
      </c>
      <c r="M933" s="25"/>
      <c r="N933" s="23" t="str">
        <f t="array" ref="N933">IF(O933="","",XLOOKUP(O933,selector_06,selector_06_ids,""))</f>
        <v/>
      </c>
      <c r="O933" s="25"/>
      <c r="P933" s="14"/>
      <c r="AK933" s="19" t="s">
        <v>68</v>
      </c>
      <c r="AL933" s="19" t="s">
        <v>68</v>
      </c>
    </row>
    <row r="934">
      <c r="A934" s="14"/>
      <c r="B934" s="14"/>
      <c r="C934" s="23" t="str">
        <f t="array" ref="C934">IF(D934="","",XLOOKUP(D934,selector_23,selector_23_ids,""))</f>
        <v/>
      </c>
      <c r="D934" s="25"/>
      <c r="E934" s="32"/>
      <c r="F934" s="14"/>
      <c r="G934" s="14"/>
      <c r="H934" s="14"/>
      <c r="I934" s="14"/>
      <c r="J934" s="14"/>
      <c r="K934" s="14"/>
      <c r="L934" s="23" t="str">
        <f t="array" ref="L934">IF(M934="","",XLOOKUP(M934,selector_05,selector_05_ids,""))</f>
        <v/>
      </c>
      <c r="M934" s="25"/>
      <c r="N934" s="23" t="str">
        <f t="array" ref="N934">IF(O934="","",XLOOKUP(O934,selector_06,selector_06_ids,""))</f>
        <v/>
      </c>
      <c r="O934" s="25"/>
      <c r="P934" s="14"/>
      <c r="AK934" s="19" t="s">
        <v>68</v>
      </c>
      <c r="AL934" s="19" t="s">
        <v>68</v>
      </c>
    </row>
    <row r="935">
      <c r="A935" s="14"/>
      <c r="B935" s="14"/>
      <c r="C935" s="23" t="str">
        <f t="array" ref="C935">IF(D935="","",XLOOKUP(D935,selector_23,selector_23_ids,""))</f>
        <v/>
      </c>
      <c r="D935" s="25"/>
      <c r="E935" s="32"/>
      <c r="F935" s="14"/>
      <c r="G935" s="14"/>
      <c r="H935" s="14"/>
      <c r="I935" s="14"/>
      <c r="J935" s="14"/>
      <c r="K935" s="14"/>
      <c r="L935" s="23" t="str">
        <f t="array" ref="L935">IF(M935="","",XLOOKUP(M935,selector_05,selector_05_ids,""))</f>
        <v/>
      </c>
      <c r="M935" s="25"/>
      <c r="N935" s="23" t="str">
        <f t="array" ref="N935">IF(O935="","",XLOOKUP(O935,selector_06,selector_06_ids,""))</f>
        <v/>
      </c>
      <c r="O935" s="25"/>
      <c r="P935" s="14"/>
      <c r="AK935" s="19" t="s">
        <v>68</v>
      </c>
      <c r="AL935" s="19" t="s">
        <v>68</v>
      </c>
    </row>
    <row r="936">
      <c r="A936" s="14"/>
      <c r="B936" s="14"/>
      <c r="C936" s="23" t="str">
        <f t="array" ref="C936">IF(D936="","",XLOOKUP(D936,selector_23,selector_23_ids,""))</f>
        <v/>
      </c>
      <c r="D936" s="25"/>
      <c r="E936" s="32"/>
      <c r="F936" s="14"/>
      <c r="G936" s="14"/>
      <c r="H936" s="14"/>
      <c r="I936" s="14"/>
      <c r="J936" s="14"/>
      <c r="K936" s="14"/>
      <c r="L936" s="23" t="str">
        <f t="array" ref="L936">IF(M936="","",XLOOKUP(M936,selector_05,selector_05_ids,""))</f>
        <v/>
      </c>
      <c r="M936" s="25"/>
      <c r="N936" s="23" t="str">
        <f t="array" ref="N936">IF(O936="","",XLOOKUP(O936,selector_06,selector_06_ids,""))</f>
        <v/>
      </c>
      <c r="O936" s="25"/>
      <c r="P936" s="14"/>
      <c r="AK936" s="19" t="s">
        <v>68</v>
      </c>
      <c r="AL936" s="19" t="s">
        <v>68</v>
      </c>
    </row>
    <row r="937">
      <c r="A937" s="14"/>
      <c r="B937" s="14"/>
      <c r="C937" s="23" t="str">
        <f t="array" ref="C937">IF(D937="","",XLOOKUP(D937,selector_23,selector_23_ids,""))</f>
        <v/>
      </c>
      <c r="D937" s="25"/>
      <c r="E937" s="32"/>
      <c r="F937" s="14"/>
      <c r="G937" s="14"/>
      <c r="H937" s="14"/>
      <c r="I937" s="14"/>
      <c r="J937" s="14"/>
      <c r="K937" s="14"/>
      <c r="L937" s="23" t="str">
        <f t="array" ref="L937">IF(M937="","",XLOOKUP(M937,selector_05,selector_05_ids,""))</f>
        <v/>
      </c>
      <c r="M937" s="25"/>
      <c r="N937" s="23" t="str">
        <f t="array" ref="N937">IF(O937="","",XLOOKUP(O937,selector_06,selector_06_ids,""))</f>
        <v/>
      </c>
      <c r="O937" s="25"/>
      <c r="P937" s="14"/>
      <c r="AK937" s="19" t="s">
        <v>68</v>
      </c>
      <c r="AL937" s="19" t="s">
        <v>68</v>
      </c>
    </row>
    <row r="938">
      <c r="A938" s="14"/>
      <c r="B938" s="14"/>
      <c r="C938" s="23" t="str">
        <f t="array" ref="C938">IF(D938="","",XLOOKUP(D938,selector_23,selector_23_ids,""))</f>
        <v/>
      </c>
      <c r="D938" s="25"/>
      <c r="E938" s="32"/>
      <c r="F938" s="14"/>
      <c r="G938" s="14"/>
      <c r="H938" s="14"/>
      <c r="I938" s="14"/>
      <c r="J938" s="14"/>
      <c r="K938" s="14"/>
      <c r="L938" s="23" t="str">
        <f t="array" ref="L938">IF(M938="","",XLOOKUP(M938,selector_05,selector_05_ids,""))</f>
        <v/>
      </c>
      <c r="M938" s="25"/>
      <c r="N938" s="23" t="str">
        <f t="array" ref="N938">IF(O938="","",XLOOKUP(O938,selector_06,selector_06_ids,""))</f>
        <v/>
      </c>
      <c r="O938" s="25"/>
      <c r="P938" s="14"/>
      <c r="AK938" s="19" t="s">
        <v>68</v>
      </c>
      <c r="AL938" s="19" t="s">
        <v>68</v>
      </c>
    </row>
    <row r="939">
      <c r="A939" s="14"/>
      <c r="B939" s="14"/>
      <c r="C939" s="23" t="str">
        <f t="array" ref="C939">IF(D939="","",XLOOKUP(D939,selector_23,selector_23_ids,""))</f>
        <v/>
      </c>
      <c r="D939" s="25"/>
      <c r="E939" s="32"/>
      <c r="F939" s="14"/>
      <c r="G939" s="14"/>
      <c r="H939" s="14"/>
      <c r="I939" s="14"/>
      <c r="J939" s="14"/>
      <c r="K939" s="14"/>
      <c r="L939" s="23" t="str">
        <f t="array" ref="L939">IF(M939="","",XLOOKUP(M939,selector_05,selector_05_ids,""))</f>
        <v/>
      </c>
      <c r="M939" s="25"/>
      <c r="N939" s="23" t="str">
        <f t="array" ref="N939">IF(O939="","",XLOOKUP(O939,selector_06,selector_06_ids,""))</f>
        <v/>
      </c>
      <c r="O939" s="25"/>
      <c r="P939" s="14"/>
      <c r="AK939" s="19" t="s">
        <v>68</v>
      </c>
      <c r="AL939" s="19" t="s">
        <v>68</v>
      </c>
    </row>
    <row r="940">
      <c r="A940" s="14"/>
      <c r="B940" s="14"/>
      <c r="C940" s="23" t="str">
        <f t="array" ref="C940">IF(D940="","",XLOOKUP(D940,selector_23,selector_23_ids,""))</f>
        <v/>
      </c>
      <c r="D940" s="25"/>
      <c r="E940" s="32"/>
      <c r="F940" s="14"/>
      <c r="G940" s="14"/>
      <c r="H940" s="14"/>
      <c r="I940" s="14"/>
      <c r="J940" s="14"/>
      <c r="K940" s="14"/>
      <c r="L940" s="23" t="str">
        <f t="array" ref="L940">IF(M940="","",XLOOKUP(M940,selector_05,selector_05_ids,""))</f>
        <v/>
      </c>
      <c r="M940" s="25"/>
      <c r="N940" s="23" t="str">
        <f t="array" ref="N940">IF(O940="","",XLOOKUP(O940,selector_06,selector_06_ids,""))</f>
        <v/>
      </c>
      <c r="O940" s="25"/>
      <c r="P940" s="14"/>
      <c r="AK940" s="19" t="s">
        <v>68</v>
      </c>
      <c r="AL940" s="19" t="s">
        <v>68</v>
      </c>
    </row>
    <row r="941">
      <c r="A941" s="14"/>
      <c r="B941" s="14"/>
      <c r="C941" s="23" t="str">
        <f t="array" ref="C941">IF(D941="","",XLOOKUP(D941,selector_23,selector_23_ids,""))</f>
        <v/>
      </c>
      <c r="D941" s="25"/>
      <c r="E941" s="32"/>
      <c r="F941" s="14"/>
      <c r="G941" s="14"/>
      <c r="H941" s="14"/>
      <c r="I941" s="14"/>
      <c r="J941" s="14"/>
      <c r="K941" s="14"/>
      <c r="L941" s="23" t="str">
        <f t="array" ref="L941">IF(M941="","",XLOOKUP(M941,selector_05,selector_05_ids,""))</f>
        <v/>
      </c>
      <c r="M941" s="25"/>
      <c r="N941" s="23" t="str">
        <f t="array" ref="N941">IF(O941="","",XLOOKUP(O941,selector_06,selector_06_ids,""))</f>
        <v/>
      </c>
      <c r="O941" s="25"/>
      <c r="P941" s="14"/>
      <c r="AK941" s="19" t="s">
        <v>68</v>
      </c>
      <c r="AL941" s="19" t="s">
        <v>68</v>
      </c>
    </row>
    <row r="942">
      <c r="A942" s="14"/>
      <c r="B942" s="14"/>
      <c r="C942" s="23" t="str">
        <f t="array" ref="C942">IF(D942="","",XLOOKUP(D942,selector_23,selector_23_ids,""))</f>
        <v/>
      </c>
      <c r="D942" s="25"/>
      <c r="E942" s="32"/>
      <c r="F942" s="14"/>
      <c r="G942" s="14"/>
      <c r="H942" s="14"/>
      <c r="I942" s="14"/>
      <c r="J942" s="14"/>
      <c r="K942" s="14"/>
      <c r="L942" s="23" t="str">
        <f t="array" ref="L942">IF(M942="","",XLOOKUP(M942,selector_05,selector_05_ids,""))</f>
        <v/>
      </c>
      <c r="M942" s="25"/>
      <c r="N942" s="23" t="str">
        <f t="array" ref="N942">IF(O942="","",XLOOKUP(O942,selector_06,selector_06_ids,""))</f>
        <v/>
      </c>
      <c r="O942" s="25"/>
      <c r="P942" s="14"/>
      <c r="AK942" s="19" t="s">
        <v>68</v>
      </c>
      <c r="AL942" s="19" t="s">
        <v>68</v>
      </c>
    </row>
    <row r="943">
      <c r="A943" s="14"/>
      <c r="B943" s="14"/>
      <c r="C943" s="23" t="str">
        <f t="array" ref="C943">IF(D943="","",XLOOKUP(D943,selector_23,selector_23_ids,""))</f>
        <v/>
      </c>
      <c r="D943" s="25"/>
      <c r="E943" s="32"/>
      <c r="F943" s="14"/>
      <c r="G943" s="14"/>
      <c r="H943" s="14"/>
      <c r="I943" s="14"/>
      <c r="J943" s="14"/>
      <c r="K943" s="14"/>
      <c r="L943" s="23" t="str">
        <f t="array" ref="L943">IF(M943="","",XLOOKUP(M943,selector_05,selector_05_ids,""))</f>
        <v/>
      </c>
      <c r="M943" s="25"/>
      <c r="N943" s="23" t="str">
        <f t="array" ref="N943">IF(O943="","",XLOOKUP(O943,selector_06,selector_06_ids,""))</f>
        <v/>
      </c>
      <c r="O943" s="25"/>
      <c r="P943" s="14"/>
      <c r="AK943" s="19" t="s">
        <v>68</v>
      </c>
      <c r="AL943" s="19" t="s">
        <v>68</v>
      </c>
    </row>
    <row r="944">
      <c r="A944" s="14"/>
      <c r="B944" s="14"/>
      <c r="C944" s="23" t="str">
        <f t="array" ref="C944">IF(D944="","",XLOOKUP(D944,selector_23,selector_23_ids,""))</f>
        <v/>
      </c>
      <c r="D944" s="25"/>
      <c r="E944" s="32"/>
      <c r="F944" s="14"/>
      <c r="G944" s="14"/>
      <c r="H944" s="14"/>
      <c r="I944" s="14"/>
      <c r="J944" s="14"/>
      <c r="K944" s="14"/>
      <c r="L944" s="23" t="str">
        <f t="array" ref="L944">IF(M944="","",XLOOKUP(M944,selector_05,selector_05_ids,""))</f>
        <v/>
      </c>
      <c r="M944" s="25"/>
      <c r="N944" s="23" t="str">
        <f t="array" ref="N944">IF(O944="","",XLOOKUP(O944,selector_06,selector_06_ids,""))</f>
        <v/>
      </c>
      <c r="O944" s="25"/>
      <c r="P944" s="14"/>
      <c r="AK944" s="19" t="s">
        <v>68</v>
      </c>
      <c r="AL944" s="19" t="s">
        <v>68</v>
      </c>
    </row>
    <row r="945">
      <c r="A945" s="14"/>
      <c r="B945" s="14"/>
      <c r="C945" s="23" t="str">
        <f t="array" ref="C945">IF(D945="","",XLOOKUP(D945,selector_23,selector_23_ids,""))</f>
        <v/>
      </c>
      <c r="D945" s="25"/>
      <c r="E945" s="32"/>
      <c r="F945" s="14"/>
      <c r="G945" s="14"/>
      <c r="H945" s="14"/>
      <c r="I945" s="14"/>
      <c r="J945" s="14"/>
      <c r="K945" s="14"/>
      <c r="L945" s="23" t="str">
        <f t="array" ref="L945">IF(M945="","",XLOOKUP(M945,selector_05,selector_05_ids,""))</f>
        <v/>
      </c>
      <c r="M945" s="25"/>
      <c r="N945" s="23" t="str">
        <f t="array" ref="N945">IF(O945="","",XLOOKUP(O945,selector_06,selector_06_ids,""))</f>
        <v/>
      </c>
      <c r="O945" s="25"/>
      <c r="P945" s="14"/>
      <c r="AK945" s="19" t="s">
        <v>68</v>
      </c>
      <c r="AL945" s="19" t="s">
        <v>68</v>
      </c>
    </row>
    <row r="946">
      <c r="A946" s="14"/>
      <c r="B946" s="14"/>
      <c r="C946" s="23" t="str">
        <f t="array" ref="C946">IF(D946="","",XLOOKUP(D946,selector_23,selector_23_ids,""))</f>
        <v/>
      </c>
      <c r="D946" s="25"/>
      <c r="E946" s="32"/>
      <c r="F946" s="14"/>
      <c r="G946" s="14"/>
      <c r="H946" s="14"/>
      <c r="I946" s="14"/>
      <c r="J946" s="14"/>
      <c r="K946" s="14"/>
      <c r="L946" s="23" t="str">
        <f t="array" ref="L946">IF(M946="","",XLOOKUP(M946,selector_05,selector_05_ids,""))</f>
        <v/>
      </c>
      <c r="M946" s="25"/>
      <c r="N946" s="23" t="str">
        <f t="array" ref="N946">IF(O946="","",XLOOKUP(O946,selector_06,selector_06_ids,""))</f>
        <v/>
      </c>
      <c r="O946" s="25"/>
      <c r="P946" s="14"/>
      <c r="AK946" s="19" t="s">
        <v>68</v>
      </c>
      <c r="AL946" s="19" t="s">
        <v>68</v>
      </c>
    </row>
    <row r="947">
      <c r="A947" s="14"/>
      <c r="B947" s="14"/>
      <c r="C947" s="23" t="str">
        <f t="array" ref="C947">IF(D947="","",XLOOKUP(D947,selector_23,selector_23_ids,""))</f>
        <v/>
      </c>
      <c r="D947" s="25"/>
      <c r="E947" s="32"/>
      <c r="F947" s="14"/>
      <c r="G947" s="14"/>
      <c r="H947" s="14"/>
      <c r="I947" s="14"/>
      <c r="J947" s="14"/>
      <c r="K947" s="14"/>
      <c r="L947" s="23" t="str">
        <f t="array" ref="L947">IF(M947="","",XLOOKUP(M947,selector_05,selector_05_ids,""))</f>
        <v/>
      </c>
      <c r="M947" s="25"/>
      <c r="N947" s="23" t="str">
        <f t="array" ref="N947">IF(O947="","",XLOOKUP(O947,selector_06,selector_06_ids,""))</f>
        <v/>
      </c>
      <c r="O947" s="25"/>
      <c r="P947" s="14"/>
      <c r="AK947" s="19" t="s">
        <v>68</v>
      </c>
      <c r="AL947" s="19" t="s">
        <v>68</v>
      </c>
    </row>
    <row r="948">
      <c r="A948" s="14"/>
      <c r="B948" s="14"/>
      <c r="C948" s="23" t="str">
        <f t="array" ref="C948">IF(D948="","",XLOOKUP(D948,selector_23,selector_23_ids,""))</f>
        <v/>
      </c>
      <c r="D948" s="25"/>
      <c r="E948" s="32"/>
      <c r="F948" s="14"/>
      <c r="G948" s="14"/>
      <c r="H948" s="14"/>
      <c r="I948" s="14"/>
      <c r="J948" s="14"/>
      <c r="K948" s="14"/>
      <c r="L948" s="23" t="str">
        <f t="array" ref="L948">IF(M948="","",XLOOKUP(M948,selector_05,selector_05_ids,""))</f>
        <v/>
      </c>
      <c r="M948" s="25"/>
      <c r="N948" s="23" t="str">
        <f t="array" ref="N948">IF(O948="","",XLOOKUP(O948,selector_06,selector_06_ids,""))</f>
        <v/>
      </c>
      <c r="O948" s="25"/>
      <c r="P948" s="14"/>
      <c r="AK948" s="19" t="s">
        <v>68</v>
      </c>
      <c r="AL948" s="19" t="s">
        <v>68</v>
      </c>
    </row>
    <row r="949">
      <c r="A949" s="14"/>
      <c r="B949" s="14"/>
      <c r="C949" s="23" t="str">
        <f t="array" ref="C949">IF(D949="","",XLOOKUP(D949,selector_23,selector_23_ids,""))</f>
        <v/>
      </c>
      <c r="D949" s="25"/>
      <c r="E949" s="32"/>
      <c r="F949" s="14"/>
      <c r="G949" s="14"/>
      <c r="H949" s="14"/>
      <c r="I949" s="14"/>
      <c r="J949" s="14"/>
      <c r="K949" s="14"/>
      <c r="L949" s="23" t="str">
        <f t="array" ref="L949">IF(M949="","",XLOOKUP(M949,selector_05,selector_05_ids,""))</f>
        <v/>
      </c>
      <c r="M949" s="25"/>
      <c r="N949" s="23" t="str">
        <f t="array" ref="N949">IF(O949="","",XLOOKUP(O949,selector_06,selector_06_ids,""))</f>
        <v/>
      </c>
      <c r="O949" s="25"/>
      <c r="P949" s="14"/>
      <c r="AK949" s="19" t="s">
        <v>68</v>
      </c>
      <c r="AL949" s="19" t="s">
        <v>68</v>
      </c>
    </row>
    <row r="950">
      <c r="A950" s="14"/>
      <c r="B950" s="14"/>
      <c r="C950" s="23" t="str">
        <f t="array" ref="C950">IF(D950="","",XLOOKUP(D950,selector_23,selector_23_ids,""))</f>
        <v/>
      </c>
      <c r="D950" s="25"/>
      <c r="E950" s="32"/>
      <c r="F950" s="14"/>
      <c r="G950" s="14"/>
      <c r="H950" s="14"/>
      <c r="I950" s="14"/>
      <c r="J950" s="14"/>
      <c r="K950" s="14"/>
      <c r="L950" s="23" t="str">
        <f t="array" ref="L950">IF(M950="","",XLOOKUP(M950,selector_05,selector_05_ids,""))</f>
        <v/>
      </c>
      <c r="M950" s="25"/>
      <c r="N950" s="23" t="str">
        <f t="array" ref="N950">IF(O950="","",XLOOKUP(O950,selector_06,selector_06_ids,""))</f>
        <v/>
      </c>
      <c r="O950" s="25"/>
      <c r="P950" s="14"/>
      <c r="AK950" s="19" t="s">
        <v>68</v>
      </c>
      <c r="AL950" s="19" t="s">
        <v>68</v>
      </c>
    </row>
    <row r="951">
      <c r="A951" s="14"/>
      <c r="B951" s="14"/>
      <c r="C951" s="23" t="str">
        <f t="array" ref="C951">IF(D951="","",XLOOKUP(D951,selector_23,selector_23_ids,""))</f>
        <v/>
      </c>
      <c r="D951" s="25"/>
      <c r="E951" s="32"/>
      <c r="F951" s="14"/>
      <c r="G951" s="14"/>
      <c r="H951" s="14"/>
      <c r="I951" s="14"/>
      <c r="J951" s="14"/>
      <c r="K951" s="14"/>
      <c r="L951" s="23" t="str">
        <f t="array" ref="L951">IF(M951="","",XLOOKUP(M951,selector_05,selector_05_ids,""))</f>
        <v/>
      </c>
      <c r="M951" s="25"/>
      <c r="N951" s="23" t="str">
        <f t="array" ref="N951">IF(O951="","",XLOOKUP(O951,selector_06,selector_06_ids,""))</f>
        <v/>
      </c>
      <c r="O951" s="25"/>
      <c r="P951" s="14"/>
      <c r="AK951" s="19" t="s">
        <v>68</v>
      </c>
      <c r="AL951" s="19" t="s">
        <v>68</v>
      </c>
    </row>
    <row r="952">
      <c r="A952" s="14"/>
      <c r="B952" s="14"/>
      <c r="C952" s="23" t="str">
        <f t="array" ref="C952">IF(D952="","",XLOOKUP(D952,selector_23,selector_23_ids,""))</f>
        <v/>
      </c>
      <c r="D952" s="25"/>
      <c r="E952" s="32"/>
      <c r="F952" s="14"/>
      <c r="G952" s="14"/>
      <c r="H952" s="14"/>
      <c r="I952" s="14"/>
      <c r="J952" s="14"/>
      <c r="K952" s="14"/>
      <c r="L952" s="23" t="str">
        <f t="array" ref="L952">IF(M952="","",XLOOKUP(M952,selector_05,selector_05_ids,""))</f>
        <v/>
      </c>
      <c r="M952" s="25"/>
      <c r="N952" s="23" t="str">
        <f t="array" ref="N952">IF(O952="","",XLOOKUP(O952,selector_06,selector_06_ids,""))</f>
        <v/>
      </c>
      <c r="O952" s="25"/>
      <c r="P952" s="14"/>
      <c r="AK952" s="19" t="s">
        <v>68</v>
      </c>
      <c r="AL952" s="19" t="s">
        <v>68</v>
      </c>
    </row>
    <row r="953">
      <c r="A953" s="14"/>
      <c r="B953" s="14"/>
      <c r="C953" s="23" t="str">
        <f t="array" ref="C953">IF(D953="","",XLOOKUP(D953,selector_23,selector_23_ids,""))</f>
        <v/>
      </c>
      <c r="D953" s="25"/>
      <c r="E953" s="32"/>
      <c r="F953" s="14"/>
      <c r="G953" s="14"/>
      <c r="H953" s="14"/>
      <c r="I953" s="14"/>
      <c r="J953" s="14"/>
      <c r="K953" s="14"/>
      <c r="L953" s="23" t="str">
        <f t="array" ref="L953">IF(M953="","",XLOOKUP(M953,selector_05,selector_05_ids,""))</f>
        <v/>
      </c>
      <c r="M953" s="25"/>
      <c r="N953" s="23" t="str">
        <f t="array" ref="N953">IF(O953="","",XLOOKUP(O953,selector_06,selector_06_ids,""))</f>
        <v/>
      </c>
      <c r="O953" s="25"/>
      <c r="P953" s="14"/>
      <c r="AK953" s="19" t="s">
        <v>68</v>
      </c>
      <c r="AL953" s="19" t="s">
        <v>68</v>
      </c>
    </row>
    <row r="954">
      <c r="A954" s="14"/>
      <c r="B954" s="14"/>
      <c r="C954" s="23" t="str">
        <f t="array" ref="C954">IF(D954="","",XLOOKUP(D954,selector_23,selector_23_ids,""))</f>
        <v/>
      </c>
      <c r="D954" s="25"/>
      <c r="E954" s="32"/>
      <c r="F954" s="14"/>
      <c r="G954" s="14"/>
      <c r="H954" s="14"/>
      <c r="I954" s="14"/>
      <c r="J954" s="14"/>
      <c r="K954" s="14"/>
      <c r="L954" s="23" t="str">
        <f t="array" ref="L954">IF(M954="","",XLOOKUP(M954,selector_05,selector_05_ids,""))</f>
        <v/>
      </c>
      <c r="M954" s="25"/>
      <c r="N954" s="23" t="str">
        <f t="array" ref="N954">IF(O954="","",XLOOKUP(O954,selector_06,selector_06_ids,""))</f>
        <v/>
      </c>
      <c r="O954" s="25"/>
      <c r="P954" s="14"/>
      <c r="AK954" s="19" t="s">
        <v>68</v>
      </c>
      <c r="AL954" s="19" t="s">
        <v>68</v>
      </c>
    </row>
    <row r="955">
      <c r="A955" s="14"/>
      <c r="B955" s="14"/>
      <c r="C955" s="23" t="str">
        <f t="array" ref="C955">IF(D955="","",XLOOKUP(D955,selector_23,selector_23_ids,""))</f>
        <v/>
      </c>
      <c r="D955" s="25"/>
      <c r="E955" s="32"/>
      <c r="F955" s="14"/>
      <c r="G955" s="14"/>
      <c r="H955" s="14"/>
      <c r="I955" s="14"/>
      <c r="J955" s="14"/>
      <c r="K955" s="14"/>
      <c r="L955" s="23" t="str">
        <f t="array" ref="L955">IF(M955="","",XLOOKUP(M955,selector_05,selector_05_ids,""))</f>
        <v/>
      </c>
      <c r="M955" s="25"/>
      <c r="N955" s="23" t="str">
        <f t="array" ref="N955">IF(O955="","",XLOOKUP(O955,selector_06,selector_06_ids,""))</f>
        <v/>
      </c>
      <c r="O955" s="25"/>
      <c r="P955" s="14"/>
      <c r="AK955" s="19" t="s">
        <v>68</v>
      </c>
      <c r="AL955" s="19" t="s">
        <v>68</v>
      </c>
    </row>
    <row r="956">
      <c r="A956" s="14"/>
      <c r="B956" s="14"/>
      <c r="C956" s="23" t="str">
        <f t="array" ref="C956">IF(D956="","",XLOOKUP(D956,selector_23,selector_23_ids,""))</f>
        <v/>
      </c>
      <c r="D956" s="25"/>
      <c r="E956" s="32"/>
      <c r="F956" s="14"/>
      <c r="G956" s="14"/>
      <c r="H956" s="14"/>
      <c r="I956" s="14"/>
      <c r="J956" s="14"/>
      <c r="K956" s="14"/>
      <c r="L956" s="23" t="str">
        <f t="array" ref="L956">IF(M956="","",XLOOKUP(M956,selector_05,selector_05_ids,""))</f>
        <v/>
      </c>
      <c r="M956" s="25"/>
      <c r="N956" s="23" t="str">
        <f t="array" ref="N956">IF(O956="","",XLOOKUP(O956,selector_06,selector_06_ids,""))</f>
        <v/>
      </c>
      <c r="O956" s="25"/>
      <c r="P956" s="14"/>
      <c r="AK956" s="19" t="s">
        <v>68</v>
      </c>
      <c r="AL956" s="19" t="s">
        <v>68</v>
      </c>
    </row>
    <row r="957">
      <c r="A957" s="14"/>
      <c r="B957" s="14"/>
      <c r="C957" s="23" t="str">
        <f t="array" ref="C957">IF(D957="","",XLOOKUP(D957,selector_23,selector_23_ids,""))</f>
        <v/>
      </c>
      <c r="D957" s="25"/>
      <c r="E957" s="32"/>
      <c r="F957" s="14"/>
      <c r="G957" s="14"/>
      <c r="H957" s="14"/>
      <c r="I957" s="14"/>
      <c r="J957" s="14"/>
      <c r="K957" s="14"/>
      <c r="L957" s="23" t="str">
        <f t="array" ref="L957">IF(M957="","",XLOOKUP(M957,selector_05,selector_05_ids,""))</f>
        <v/>
      </c>
      <c r="M957" s="25"/>
      <c r="N957" s="23" t="str">
        <f t="array" ref="N957">IF(O957="","",XLOOKUP(O957,selector_06,selector_06_ids,""))</f>
        <v/>
      </c>
      <c r="O957" s="25"/>
      <c r="P957" s="14"/>
      <c r="AK957" s="19" t="s">
        <v>68</v>
      </c>
      <c r="AL957" s="19" t="s">
        <v>68</v>
      </c>
    </row>
    <row r="958">
      <c r="A958" s="14"/>
      <c r="B958" s="14"/>
      <c r="C958" s="23" t="str">
        <f t="array" ref="C958">IF(D958="","",XLOOKUP(D958,selector_23,selector_23_ids,""))</f>
        <v/>
      </c>
      <c r="D958" s="25"/>
      <c r="E958" s="32"/>
      <c r="F958" s="14"/>
      <c r="G958" s="14"/>
      <c r="H958" s="14"/>
      <c r="I958" s="14"/>
      <c r="J958" s="14"/>
      <c r="K958" s="14"/>
      <c r="L958" s="23" t="str">
        <f t="array" ref="L958">IF(M958="","",XLOOKUP(M958,selector_05,selector_05_ids,""))</f>
        <v/>
      </c>
      <c r="M958" s="25"/>
      <c r="N958" s="23" t="str">
        <f t="array" ref="N958">IF(O958="","",XLOOKUP(O958,selector_06,selector_06_ids,""))</f>
        <v/>
      </c>
      <c r="O958" s="25"/>
      <c r="P958" s="14"/>
      <c r="AK958" s="19" t="s">
        <v>68</v>
      </c>
      <c r="AL958" s="19" t="s">
        <v>68</v>
      </c>
    </row>
    <row r="959">
      <c r="A959" s="14"/>
      <c r="B959" s="14"/>
      <c r="C959" s="23" t="str">
        <f t="array" ref="C959">IF(D959="","",XLOOKUP(D959,selector_23,selector_23_ids,""))</f>
        <v/>
      </c>
      <c r="D959" s="25"/>
      <c r="E959" s="32"/>
      <c r="F959" s="14"/>
      <c r="G959" s="14"/>
      <c r="H959" s="14"/>
      <c r="I959" s="14"/>
      <c r="J959" s="14"/>
      <c r="K959" s="14"/>
      <c r="L959" s="23" t="str">
        <f t="array" ref="L959">IF(M959="","",XLOOKUP(M959,selector_05,selector_05_ids,""))</f>
        <v/>
      </c>
      <c r="M959" s="25"/>
      <c r="N959" s="23" t="str">
        <f t="array" ref="N959">IF(O959="","",XLOOKUP(O959,selector_06,selector_06_ids,""))</f>
        <v/>
      </c>
      <c r="O959" s="25"/>
      <c r="P959" s="14"/>
      <c r="AK959" s="19" t="s">
        <v>68</v>
      </c>
      <c r="AL959" s="19" t="s">
        <v>68</v>
      </c>
    </row>
    <row r="960">
      <c r="A960" s="14"/>
      <c r="B960" s="14"/>
      <c r="C960" s="23" t="str">
        <f t="array" ref="C960">IF(D960="","",XLOOKUP(D960,selector_23,selector_23_ids,""))</f>
        <v/>
      </c>
      <c r="D960" s="25"/>
      <c r="E960" s="32"/>
      <c r="F960" s="14"/>
      <c r="G960" s="14"/>
      <c r="H960" s="14"/>
      <c r="I960" s="14"/>
      <c r="J960" s="14"/>
      <c r="K960" s="14"/>
      <c r="L960" s="23" t="str">
        <f t="array" ref="L960">IF(M960="","",XLOOKUP(M960,selector_05,selector_05_ids,""))</f>
        <v/>
      </c>
      <c r="M960" s="25"/>
      <c r="N960" s="23" t="str">
        <f t="array" ref="N960">IF(O960="","",XLOOKUP(O960,selector_06,selector_06_ids,""))</f>
        <v/>
      </c>
      <c r="O960" s="25"/>
      <c r="P960" s="14"/>
      <c r="AK960" s="19" t="s">
        <v>68</v>
      </c>
      <c r="AL960" s="19" t="s">
        <v>68</v>
      </c>
    </row>
    <row r="961">
      <c r="A961" s="14"/>
      <c r="B961" s="14"/>
      <c r="C961" s="23" t="str">
        <f t="array" ref="C961">IF(D961="","",XLOOKUP(D961,selector_23,selector_23_ids,""))</f>
        <v/>
      </c>
      <c r="D961" s="25"/>
      <c r="E961" s="32"/>
      <c r="F961" s="14"/>
      <c r="G961" s="14"/>
      <c r="H961" s="14"/>
      <c r="I961" s="14"/>
      <c r="J961" s="14"/>
      <c r="K961" s="14"/>
      <c r="L961" s="23" t="str">
        <f t="array" ref="L961">IF(M961="","",XLOOKUP(M961,selector_05,selector_05_ids,""))</f>
        <v/>
      </c>
      <c r="M961" s="25"/>
      <c r="N961" s="23" t="str">
        <f t="array" ref="N961">IF(O961="","",XLOOKUP(O961,selector_06,selector_06_ids,""))</f>
        <v/>
      </c>
      <c r="O961" s="25"/>
      <c r="P961" s="14"/>
      <c r="AK961" s="19" t="s">
        <v>68</v>
      </c>
      <c r="AL961" s="19" t="s">
        <v>68</v>
      </c>
    </row>
    <row r="962">
      <c r="A962" s="14"/>
      <c r="B962" s="14"/>
      <c r="C962" s="23" t="str">
        <f t="array" ref="C962">IF(D962="","",XLOOKUP(D962,selector_23,selector_23_ids,""))</f>
        <v/>
      </c>
      <c r="D962" s="25"/>
      <c r="E962" s="32"/>
      <c r="F962" s="14"/>
      <c r="G962" s="14"/>
      <c r="H962" s="14"/>
      <c r="I962" s="14"/>
      <c r="J962" s="14"/>
      <c r="K962" s="14"/>
      <c r="L962" s="23" t="str">
        <f t="array" ref="L962">IF(M962="","",XLOOKUP(M962,selector_05,selector_05_ids,""))</f>
        <v/>
      </c>
      <c r="M962" s="25"/>
      <c r="N962" s="23" t="str">
        <f t="array" ref="N962">IF(O962="","",XLOOKUP(O962,selector_06,selector_06_ids,""))</f>
        <v/>
      </c>
      <c r="O962" s="25"/>
      <c r="P962" s="14"/>
      <c r="AK962" s="19" t="s">
        <v>68</v>
      </c>
      <c r="AL962" s="19" t="s">
        <v>68</v>
      </c>
    </row>
    <row r="963">
      <c r="A963" s="14"/>
      <c r="B963" s="14"/>
      <c r="C963" s="23" t="str">
        <f t="array" ref="C963">IF(D963="","",XLOOKUP(D963,selector_23,selector_23_ids,""))</f>
        <v/>
      </c>
      <c r="D963" s="25"/>
      <c r="E963" s="32"/>
      <c r="F963" s="14"/>
      <c r="G963" s="14"/>
      <c r="H963" s="14"/>
      <c r="I963" s="14"/>
      <c r="J963" s="14"/>
      <c r="K963" s="14"/>
      <c r="L963" s="23" t="str">
        <f t="array" ref="L963">IF(M963="","",XLOOKUP(M963,selector_05,selector_05_ids,""))</f>
        <v/>
      </c>
      <c r="M963" s="25"/>
      <c r="N963" s="23" t="str">
        <f t="array" ref="N963">IF(O963="","",XLOOKUP(O963,selector_06,selector_06_ids,""))</f>
        <v/>
      </c>
      <c r="O963" s="25"/>
      <c r="P963" s="14"/>
      <c r="AK963" s="19" t="s">
        <v>68</v>
      </c>
      <c r="AL963" s="19" t="s">
        <v>68</v>
      </c>
    </row>
    <row r="964">
      <c r="A964" s="14"/>
      <c r="B964" s="14"/>
      <c r="C964" s="23" t="str">
        <f t="array" ref="C964">IF(D964="","",XLOOKUP(D964,selector_23,selector_23_ids,""))</f>
        <v/>
      </c>
      <c r="D964" s="25"/>
      <c r="E964" s="32"/>
      <c r="F964" s="14"/>
      <c r="G964" s="14"/>
      <c r="H964" s="14"/>
      <c r="I964" s="14"/>
      <c r="J964" s="14"/>
      <c r="K964" s="14"/>
      <c r="L964" s="23" t="str">
        <f t="array" ref="L964">IF(M964="","",XLOOKUP(M964,selector_05,selector_05_ids,""))</f>
        <v/>
      </c>
      <c r="M964" s="25"/>
      <c r="N964" s="23" t="str">
        <f t="array" ref="N964">IF(O964="","",XLOOKUP(O964,selector_06,selector_06_ids,""))</f>
        <v/>
      </c>
      <c r="O964" s="25"/>
      <c r="P964" s="14"/>
      <c r="AK964" s="19" t="s">
        <v>68</v>
      </c>
      <c r="AL964" s="19" t="s">
        <v>68</v>
      </c>
    </row>
    <row r="965">
      <c r="A965" s="14"/>
      <c r="B965" s="14"/>
      <c r="C965" s="23" t="str">
        <f t="array" ref="C965">IF(D965="","",XLOOKUP(D965,selector_23,selector_23_ids,""))</f>
        <v/>
      </c>
      <c r="D965" s="25"/>
      <c r="E965" s="32"/>
      <c r="F965" s="14"/>
      <c r="G965" s="14"/>
      <c r="H965" s="14"/>
      <c r="I965" s="14"/>
      <c r="J965" s="14"/>
      <c r="K965" s="14"/>
      <c r="L965" s="23" t="str">
        <f t="array" ref="L965">IF(M965="","",XLOOKUP(M965,selector_05,selector_05_ids,""))</f>
        <v/>
      </c>
      <c r="M965" s="25"/>
      <c r="N965" s="23" t="str">
        <f t="array" ref="N965">IF(O965="","",XLOOKUP(O965,selector_06,selector_06_ids,""))</f>
        <v/>
      </c>
      <c r="O965" s="25"/>
      <c r="P965" s="14"/>
      <c r="AK965" s="19" t="s">
        <v>68</v>
      </c>
      <c r="AL965" s="19" t="s">
        <v>68</v>
      </c>
    </row>
    <row r="966">
      <c r="A966" s="14"/>
      <c r="B966" s="14"/>
      <c r="C966" s="23" t="str">
        <f t="array" ref="C966">IF(D966="","",XLOOKUP(D966,selector_23,selector_23_ids,""))</f>
        <v/>
      </c>
      <c r="D966" s="25"/>
      <c r="E966" s="32"/>
      <c r="F966" s="14"/>
      <c r="G966" s="14"/>
      <c r="H966" s="14"/>
      <c r="I966" s="14"/>
      <c r="J966" s="14"/>
      <c r="K966" s="14"/>
      <c r="L966" s="23" t="str">
        <f t="array" ref="L966">IF(M966="","",XLOOKUP(M966,selector_05,selector_05_ids,""))</f>
        <v/>
      </c>
      <c r="M966" s="25"/>
      <c r="N966" s="23" t="str">
        <f t="array" ref="N966">IF(O966="","",XLOOKUP(O966,selector_06,selector_06_ids,""))</f>
        <v/>
      </c>
      <c r="O966" s="25"/>
      <c r="P966" s="14"/>
      <c r="AK966" s="19" t="s">
        <v>68</v>
      </c>
      <c r="AL966" s="19" t="s">
        <v>68</v>
      </c>
    </row>
    <row r="967">
      <c r="A967" s="14"/>
      <c r="B967" s="14"/>
      <c r="C967" s="23" t="str">
        <f t="array" ref="C967">IF(D967="","",XLOOKUP(D967,selector_23,selector_23_ids,""))</f>
        <v/>
      </c>
      <c r="D967" s="25"/>
      <c r="E967" s="32"/>
      <c r="F967" s="14"/>
      <c r="G967" s="14"/>
      <c r="H967" s="14"/>
      <c r="I967" s="14"/>
      <c r="J967" s="14"/>
      <c r="K967" s="14"/>
      <c r="L967" s="23" t="str">
        <f t="array" ref="L967">IF(M967="","",XLOOKUP(M967,selector_05,selector_05_ids,""))</f>
        <v/>
      </c>
      <c r="M967" s="25"/>
      <c r="N967" s="23" t="str">
        <f t="array" ref="N967">IF(O967="","",XLOOKUP(O967,selector_06,selector_06_ids,""))</f>
        <v/>
      </c>
      <c r="O967" s="25"/>
      <c r="P967" s="14"/>
      <c r="AK967" s="19" t="s">
        <v>68</v>
      </c>
      <c r="AL967" s="19" t="s">
        <v>68</v>
      </c>
    </row>
    <row r="968">
      <c r="A968" s="14"/>
      <c r="B968" s="14"/>
      <c r="C968" s="23" t="str">
        <f t="array" ref="C968">IF(D968="","",XLOOKUP(D968,selector_23,selector_23_ids,""))</f>
        <v/>
      </c>
      <c r="D968" s="25"/>
      <c r="E968" s="32"/>
      <c r="F968" s="14"/>
      <c r="G968" s="14"/>
      <c r="H968" s="14"/>
      <c r="I968" s="14"/>
      <c r="J968" s="14"/>
      <c r="K968" s="14"/>
      <c r="L968" s="23" t="str">
        <f t="array" ref="L968">IF(M968="","",XLOOKUP(M968,selector_05,selector_05_ids,""))</f>
        <v/>
      </c>
      <c r="M968" s="25"/>
      <c r="N968" s="23" t="str">
        <f t="array" ref="N968">IF(O968="","",XLOOKUP(O968,selector_06,selector_06_ids,""))</f>
        <v/>
      </c>
      <c r="O968" s="25"/>
      <c r="P968" s="14"/>
      <c r="AK968" s="19" t="s">
        <v>68</v>
      </c>
      <c r="AL968" s="19" t="s">
        <v>68</v>
      </c>
    </row>
    <row r="969">
      <c r="A969" s="14"/>
      <c r="B969" s="14"/>
      <c r="C969" s="23" t="str">
        <f t="array" ref="C969">IF(D969="","",XLOOKUP(D969,selector_23,selector_23_ids,""))</f>
        <v/>
      </c>
      <c r="D969" s="25"/>
      <c r="E969" s="32"/>
      <c r="F969" s="14"/>
      <c r="G969" s="14"/>
      <c r="H969" s="14"/>
      <c r="I969" s="14"/>
      <c r="J969" s="14"/>
      <c r="K969" s="14"/>
      <c r="L969" s="23" t="str">
        <f t="array" ref="L969">IF(M969="","",XLOOKUP(M969,selector_05,selector_05_ids,""))</f>
        <v/>
      </c>
      <c r="M969" s="25"/>
      <c r="N969" s="23" t="str">
        <f t="array" ref="N969">IF(O969="","",XLOOKUP(O969,selector_06,selector_06_ids,""))</f>
        <v/>
      </c>
      <c r="O969" s="25"/>
      <c r="P969" s="14"/>
      <c r="AK969" s="19" t="s">
        <v>68</v>
      </c>
      <c r="AL969" s="19" t="s">
        <v>68</v>
      </c>
    </row>
    <row r="970">
      <c r="A970" s="14"/>
      <c r="B970" s="14"/>
      <c r="C970" s="23" t="str">
        <f t="array" ref="C970">IF(D970="","",XLOOKUP(D970,selector_23,selector_23_ids,""))</f>
        <v/>
      </c>
      <c r="D970" s="25"/>
      <c r="E970" s="32"/>
      <c r="F970" s="14"/>
      <c r="G970" s="14"/>
      <c r="H970" s="14"/>
      <c r="I970" s="14"/>
      <c r="J970" s="14"/>
      <c r="K970" s="14"/>
      <c r="L970" s="23" t="str">
        <f t="array" ref="L970">IF(M970="","",XLOOKUP(M970,selector_05,selector_05_ids,""))</f>
        <v/>
      </c>
      <c r="M970" s="25"/>
      <c r="N970" s="23" t="str">
        <f t="array" ref="N970">IF(O970="","",XLOOKUP(O970,selector_06,selector_06_ids,""))</f>
        <v/>
      </c>
      <c r="O970" s="25"/>
      <c r="P970" s="14"/>
      <c r="AK970" s="19" t="s">
        <v>68</v>
      </c>
      <c r="AL970" s="19" t="s">
        <v>68</v>
      </c>
    </row>
    <row r="971">
      <c r="A971" s="14"/>
      <c r="B971" s="14"/>
      <c r="C971" s="23" t="str">
        <f t="array" ref="C971">IF(D971="","",XLOOKUP(D971,selector_23,selector_23_ids,""))</f>
        <v/>
      </c>
      <c r="D971" s="25"/>
      <c r="E971" s="32"/>
      <c r="F971" s="14"/>
      <c r="G971" s="14"/>
      <c r="H971" s="14"/>
      <c r="I971" s="14"/>
      <c r="J971" s="14"/>
      <c r="K971" s="14"/>
      <c r="L971" s="23" t="str">
        <f t="array" ref="L971">IF(M971="","",XLOOKUP(M971,selector_05,selector_05_ids,""))</f>
        <v/>
      </c>
      <c r="M971" s="25"/>
      <c r="N971" s="23" t="str">
        <f t="array" ref="N971">IF(O971="","",XLOOKUP(O971,selector_06,selector_06_ids,""))</f>
        <v/>
      </c>
      <c r="O971" s="25"/>
      <c r="P971" s="14"/>
      <c r="AK971" s="19" t="s">
        <v>68</v>
      </c>
      <c r="AL971" s="19" t="s">
        <v>68</v>
      </c>
    </row>
    <row r="972">
      <c r="A972" s="14"/>
      <c r="B972" s="14"/>
      <c r="C972" s="23" t="str">
        <f t="array" ref="C972">IF(D972="","",XLOOKUP(D972,selector_23,selector_23_ids,""))</f>
        <v/>
      </c>
      <c r="D972" s="25"/>
      <c r="E972" s="32"/>
      <c r="F972" s="14"/>
      <c r="G972" s="14"/>
      <c r="H972" s="14"/>
      <c r="I972" s="14"/>
      <c r="J972" s="14"/>
      <c r="K972" s="14"/>
      <c r="L972" s="23" t="str">
        <f t="array" ref="L972">IF(M972="","",XLOOKUP(M972,selector_05,selector_05_ids,""))</f>
        <v/>
      </c>
      <c r="M972" s="25"/>
      <c r="N972" s="23" t="str">
        <f t="array" ref="N972">IF(O972="","",XLOOKUP(O972,selector_06,selector_06_ids,""))</f>
        <v/>
      </c>
      <c r="O972" s="25"/>
      <c r="P972" s="14"/>
      <c r="AK972" s="19" t="s">
        <v>68</v>
      </c>
      <c r="AL972" s="19" t="s">
        <v>68</v>
      </c>
    </row>
    <row r="973">
      <c r="A973" s="14"/>
      <c r="B973" s="14"/>
      <c r="C973" s="23" t="str">
        <f t="array" ref="C973">IF(D973="","",XLOOKUP(D973,selector_23,selector_23_ids,""))</f>
        <v/>
      </c>
      <c r="D973" s="25"/>
      <c r="E973" s="32"/>
      <c r="F973" s="14"/>
      <c r="G973" s="14"/>
      <c r="H973" s="14"/>
      <c r="I973" s="14"/>
      <c r="J973" s="14"/>
      <c r="K973" s="14"/>
      <c r="L973" s="23" t="str">
        <f t="array" ref="L973">IF(M973="","",XLOOKUP(M973,selector_05,selector_05_ids,""))</f>
        <v/>
      </c>
      <c r="M973" s="25"/>
      <c r="N973" s="23" t="str">
        <f t="array" ref="N973">IF(O973="","",XLOOKUP(O973,selector_06,selector_06_ids,""))</f>
        <v/>
      </c>
      <c r="O973" s="25"/>
      <c r="P973" s="14"/>
      <c r="AK973" s="19" t="s">
        <v>68</v>
      </c>
      <c r="AL973" s="19" t="s">
        <v>68</v>
      </c>
    </row>
    <row r="974">
      <c r="A974" s="14"/>
      <c r="B974" s="14"/>
      <c r="C974" s="23" t="str">
        <f t="array" ref="C974">IF(D974="","",XLOOKUP(D974,selector_23,selector_23_ids,""))</f>
        <v/>
      </c>
      <c r="D974" s="25"/>
      <c r="E974" s="32"/>
      <c r="F974" s="14"/>
      <c r="G974" s="14"/>
      <c r="H974" s="14"/>
      <c r="I974" s="14"/>
      <c r="J974" s="14"/>
      <c r="K974" s="14"/>
      <c r="L974" s="23" t="str">
        <f t="array" ref="L974">IF(M974="","",XLOOKUP(M974,selector_05,selector_05_ids,""))</f>
        <v/>
      </c>
      <c r="M974" s="25"/>
      <c r="N974" s="23" t="str">
        <f t="array" ref="N974">IF(O974="","",XLOOKUP(O974,selector_06,selector_06_ids,""))</f>
        <v/>
      </c>
      <c r="O974" s="25"/>
      <c r="P974" s="14"/>
      <c r="AK974" s="19" t="s">
        <v>68</v>
      </c>
      <c r="AL974" s="19" t="s">
        <v>68</v>
      </c>
    </row>
    <row r="975">
      <c r="A975" s="14"/>
      <c r="B975" s="14"/>
      <c r="C975" s="23" t="str">
        <f t="array" ref="C975">IF(D975="","",XLOOKUP(D975,selector_23,selector_23_ids,""))</f>
        <v/>
      </c>
      <c r="D975" s="25"/>
      <c r="E975" s="32"/>
      <c r="F975" s="14"/>
      <c r="G975" s="14"/>
      <c r="H975" s="14"/>
      <c r="I975" s="14"/>
      <c r="J975" s="14"/>
      <c r="K975" s="14"/>
      <c r="L975" s="23" t="str">
        <f t="array" ref="L975">IF(M975="","",XLOOKUP(M975,selector_05,selector_05_ids,""))</f>
        <v/>
      </c>
      <c r="M975" s="25"/>
      <c r="N975" s="23" t="str">
        <f t="array" ref="N975">IF(O975="","",XLOOKUP(O975,selector_06,selector_06_ids,""))</f>
        <v/>
      </c>
      <c r="O975" s="25"/>
      <c r="P975" s="14"/>
      <c r="AK975" s="19" t="s">
        <v>68</v>
      </c>
      <c r="AL975" s="19" t="s">
        <v>68</v>
      </c>
    </row>
    <row r="976">
      <c r="A976" s="14"/>
      <c r="B976" s="14"/>
      <c r="C976" s="23" t="str">
        <f t="array" ref="C976">IF(D976="","",XLOOKUP(D976,selector_23,selector_23_ids,""))</f>
        <v/>
      </c>
      <c r="D976" s="25"/>
      <c r="E976" s="32"/>
      <c r="F976" s="14"/>
      <c r="G976" s="14"/>
      <c r="H976" s="14"/>
      <c r="I976" s="14"/>
      <c r="J976" s="14"/>
      <c r="K976" s="14"/>
      <c r="L976" s="23" t="str">
        <f t="array" ref="L976">IF(M976="","",XLOOKUP(M976,selector_05,selector_05_ids,""))</f>
        <v/>
      </c>
      <c r="M976" s="25"/>
      <c r="N976" s="23" t="str">
        <f t="array" ref="N976">IF(O976="","",XLOOKUP(O976,selector_06,selector_06_ids,""))</f>
        <v/>
      </c>
      <c r="O976" s="25"/>
      <c r="P976" s="14"/>
      <c r="AK976" s="19" t="s">
        <v>68</v>
      </c>
      <c r="AL976" s="19" t="s">
        <v>68</v>
      </c>
    </row>
    <row r="977">
      <c r="A977" s="14"/>
      <c r="B977" s="14"/>
      <c r="C977" s="23" t="str">
        <f t="array" ref="C977">IF(D977="","",XLOOKUP(D977,selector_23,selector_23_ids,""))</f>
        <v/>
      </c>
      <c r="D977" s="25"/>
      <c r="E977" s="32"/>
      <c r="F977" s="14"/>
      <c r="G977" s="14"/>
      <c r="H977" s="14"/>
      <c r="I977" s="14"/>
      <c r="J977" s="14"/>
      <c r="K977" s="14"/>
      <c r="L977" s="23" t="str">
        <f t="array" ref="L977">IF(M977="","",XLOOKUP(M977,selector_05,selector_05_ids,""))</f>
        <v/>
      </c>
      <c r="M977" s="25"/>
      <c r="N977" s="23" t="str">
        <f t="array" ref="N977">IF(O977="","",XLOOKUP(O977,selector_06,selector_06_ids,""))</f>
        <v/>
      </c>
      <c r="O977" s="25"/>
      <c r="P977" s="14"/>
      <c r="AK977" s="19" t="s">
        <v>68</v>
      </c>
      <c r="AL977" s="19" t="s">
        <v>68</v>
      </c>
    </row>
    <row r="978">
      <c r="A978" s="14"/>
      <c r="B978" s="14"/>
      <c r="C978" s="23" t="str">
        <f t="array" ref="C978">IF(D978="","",XLOOKUP(D978,selector_23,selector_23_ids,""))</f>
        <v/>
      </c>
      <c r="D978" s="25"/>
      <c r="E978" s="32"/>
      <c r="F978" s="14"/>
      <c r="G978" s="14"/>
      <c r="H978" s="14"/>
      <c r="I978" s="14"/>
      <c r="J978" s="14"/>
      <c r="K978" s="14"/>
      <c r="L978" s="23" t="str">
        <f t="array" ref="L978">IF(M978="","",XLOOKUP(M978,selector_05,selector_05_ids,""))</f>
        <v/>
      </c>
      <c r="M978" s="25"/>
      <c r="N978" s="23" t="str">
        <f t="array" ref="N978">IF(O978="","",XLOOKUP(O978,selector_06,selector_06_ids,""))</f>
        <v/>
      </c>
      <c r="O978" s="25"/>
      <c r="P978" s="14"/>
      <c r="AK978" s="19" t="s">
        <v>68</v>
      </c>
      <c r="AL978" s="19" t="s">
        <v>68</v>
      </c>
    </row>
    <row r="979">
      <c r="A979" s="14"/>
      <c r="B979" s="14"/>
      <c r="C979" s="23" t="str">
        <f t="array" ref="C979">IF(D979="","",XLOOKUP(D979,selector_23,selector_23_ids,""))</f>
        <v/>
      </c>
      <c r="D979" s="25"/>
      <c r="E979" s="32"/>
      <c r="F979" s="14"/>
      <c r="G979" s="14"/>
      <c r="H979" s="14"/>
      <c r="I979" s="14"/>
      <c r="J979" s="14"/>
      <c r="K979" s="14"/>
      <c r="L979" s="23" t="str">
        <f t="array" ref="L979">IF(M979="","",XLOOKUP(M979,selector_05,selector_05_ids,""))</f>
        <v/>
      </c>
      <c r="M979" s="25"/>
      <c r="N979" s="23" t="str">
        <f t="array" ref="N979">IF(O979="","",XLOOKUP(O979,selector_06,selector_06_ids,""))</f>
        <v/>
      </c>
      <c r="O979" s="25"/>
      <c r="P979" s="14"/>
      <c r="AK979" s="19" t="s">
        <v>68</v>
      </c>
      <c r="AL979" s="19" t="s">
        <v>68</v>
      </c>
    </row>
    <row r="980">
      <c r="A980" s="14"/>
      <c r="B980" s="14"/>
      <c r="C980" s="23" t="str">
        <f t="array" ref="C980">IF(D980="","",XLOOKUP(D980,selector_23,selector_23_ids,""))</f>
        <v/>
      </c>
      <c r="D980" s="25"/>
      <c r="E980" s="32"/>
      <c r="F980" s="14"/>
      <c r="G980" s="14"/>
      <c r="H980" s="14"/>
      <c r="I980" s="14"/>
      <c r="J980" s="14"/>
      <c r="K980" s="14"/>
      <c r="L980" s="23" t="str">
        <f t="array" ref="L980">IF(M980="","",XLOOKUP(M980,selector_05,selector_05_ids,""))</f>
        <v/>
      </c>
      <c r="M980" s="25"/>
      <c r="N980" s="23" t="str">
        <f t="array" ref="N980">IF(O980="","",XLOOKUP(O980,selector_06,selector_06_ids,""))</f>
        <v/>
      </c>
      <c r="O980" s="25"/>
      <c r="P980" s="14"/>
      <c r="AK980" s="19" t="s">
        <v>68</v>
      </c>
      <c r="AL980" s="19" t="s">
        <v>68</v>
      </c>
    </row>
    <row r="981">
      <c r="A981" s="14"/>
      <c r="B981" s="14"/>
      <c r="C981" s="23" t="str">
        <f t="array" ref="C981">IF(D981="","",XLOOKUP(D981,selector_23,selector_23_ids,""))</f>
        <v/>
      </c>
      <c r="D981" s="25"/>
      <c r="E981" s="32"/>
      <c r="F981" s="14"/>
      <c r="G981" s="14"/>
      <c r="H981" s="14"/>
      <c r="I981" s="14"/>
      <c r="J981" s="14"/>
      <c r="K981" s="14"/>
      <c r="L981" s="23" t="str">
        <f t="array" ref="L981">IF(M981="","",XLOOKUP(M981,selector_05,selector_05_ids,""))</f>
        <v/>
      </c>
      <c r="M981" s="25"/>
      <c r="N981" s="23" t="str">
        <f t="array" ref="N981">IF(O981="","",XLOOKUP(O981,selector_06,selector_06_ids,""))</f>
        <v/>
      </c>
      <c r="O981" s="25"/>
      <c r="P981" s="14"/>
      <c r="AK981" s="19" t="s">
        <v>68</v>
      </c>
      <c r="AL981" s="19" t="s">
        <v>68</v>
      </c>
    </row>
    <row r="982">
      <c r="A982" s="14"/>
      <c r="B982" s="14"/>
      <c r="C982" s="23" t="str">
        <f t="array" ref="C982">IF(D982="","",XLOOKUP(D982,selector_23,selector_23_ids,""))</f>
        <v/>
      </c>
      <c r="D982" s="25"/>
      <c r="E982" s="32"/>
      <c r="F982" s="14"/>
      <c r="G982" s="14"/>
      <c r="H982" s="14"/>
      <c r="I982" s="14"/>
      <c r="J982" s="14"/>
      <c r="K982" s="14"/>
      <c r="L982" s="23" t="str">
        <f t="array" ref="L982">IF(M982="","",XLOOKUP(M982,selector_05,selector_05_ids,""))</f>
        <v/>
      </c>
      <c r="M982" s="25"/>
      <c r="N982" s="23" t="str">
        <f t="array" ref="N982">IF(O982="","",XLOOKUP(O982,selector_06,selector_06_ids,""))</f>
        <v/>
      </c>
      <c r="O982" s="25"/>
      <c r="P982" s="14"/>
      <c r="AK982" s="19" t="s">
        <v>68</v>
      </c>
      <c r="AL982" s="19" t="s">
        <v>68</v>
      </c>
    </row>
    <row r="983">
      <c r="A983" s="14"/>
      <c r="B983" s="14"/>
      <c r="C983" s="23" t="str">
        <f t="array" ref="C983">IF(D983="","",XLOOKUP(D983,selector_23,selector_23_ids,""))</f>
        <v/>
      </c>
      <c r="D983" s="25"/>
      <c r="E983" s="32"/>
      <c r="F983" s="14"/>
      <c r="G983" s="14"/>
      <c r="H983" s="14"/>
      <c r="I983" s="14"/>
      <c r="J983" s="14"/>
      <c r="K983" s="14"/>
      <c r="L983" s="23" t="str">
        <f t="array" ref="L983">IF(M983="","",XLOOKUP(M983,selector_05,selector_05_ids,""))</f>
        <v/>
      </c>
      <c r="M983" s="25"/>
      <c r="N983" s="23" t="str">
        <f t="array" ref="N983">IF(O983="","",XLOOKUP(O983,selector_06,selector_06_ids,""))</f>
        <v/>
      </c>
      <c r="O983" s="25"/>
      <c r="P983" s="14"/>
      <c r="AK983" s="19" t="s">
        <v>68</v>
      </c>
      <c r="AL983" s="19" t="s">
        <v>68</v>
      </c>
    </row>
    <row r="984">
      <c r="A984" s="14"/>
      <c r="B984" s="14"/>
      <c r="C984" s="23" t="str">
        <f t="array" ref="C984">IF(D984="","",XLOOKUP(D984,selector_23,selector_23_ids,""))</f>
        <v/>
      </c>
      <c r="D984" s="25"/>
      <c r="E984" s="32"/>
      <c r="F984" s="14"/>
      <c r="G984" s="14"/>
      <c r="H984" s="14"/>
      <c r="I984" s="14"/>
      <c r="J984" s="14"/>
      <c r="K984" s="14"/>
      <c r="L984" s="23" t="str">
        <f t="array" ref="L984">IF(M984="","",XLOOKUP(M984,selector_05,selector_05_ids,""))</f>
        <v/>
      </c>
      <c r="M984" s="25"/>
      <c r="N984" s="23" t="str">
        <f t="array" ref="N984">IF(O984="","",XLOOKUP(O984,selector_06,selector_06_ids,""))</f>
        <v/>
      </c>
      <c r="O984" s="25"/>
      <c r="P984" s="14"/>
      <c r="AK984" s="19" t="s">
        <v>68</v>
      </c>
      <c r="AL984" s="19" t="s">
        <v>68</v>
      </c>
    </row>
    <row r="985">
      <c r="A985" s="14"/>
      <c r="B985" s="14"/>
      <c r="C985" s="23" t="str">
        <f t="array" ref="C985">IF(D985="","",XLOOKUP(D985,selector_23,selector_23_ids,""))</f>
        <v/>
      </c>
      <c r="D985" s="25"/>
      <c r="E985" s="32"/>
      <c r="F985" s="14"/>
      <c r="G985" s="14"/>
      <c r="H985" s="14"/>
      <c r="I985" s="14"/>
      <c r="J985" s="14"/>
      <c r="K985" s="14"/>
      <c r="L985" s="23" t="str">
        <f t="array" ref="L985">IF(M985="","",XLOOKUP(M985,selector_05,selector_05_ids,""))</f>
        <v/>
      </c>
      <c r="M985" s="25"/>
      <c r="N985" s="23" t="str">
        <f t="array" ref="N985">IF(O985="","",XLOOKUP(O985,selector_06,selector_06_ids,""))</f>
        <v/>
      </c>
      <c r="O985" s="25"/>
      <c r="P985" s="14"/>
      <c r="AK985" s="19" t="s">
        <v>68</v>
      </c>
      <c r="AL985" s="19" t="s">
        <v>68</v>
      </c>
    </row>
    <row r="986">
      <c r="A986" s="14"/>
      <c r="B986" s="14"/>
      <c r="C986" s="23" t="str">
        <f t="array" ref="C986">IF(D986="","",XLOOKUP(D986,selector_23,selector_23_ids,""))</f>
        <v/>
      </c>
      <c r="D986" s="25"/>
      <c r="E986" s="32"/>
      <c r="F986" s="14"/>
      <c r="G986" s="14"/>
      <c r="H986" s="14"/>
      <c r="I986" s="14"/>
      <c r="J986" s="14"/>
      <c r="K986" s="14"/>
      <c r="L986" s="23" t="str">
        <f t="array" ref="L986">IF(M986="","",XLOOKUP(M986,selector_05,selector_05_ids,""))</f>
        <v/>
      </c>
      <c r="M986" s="25"/>
      <c r="N986" s="23" t="str">
        <f t="array" ref="N986">IF(O986="","",XLOOKUP(O986,selector_06,selector_06_ids,""))</f>
        <v/>
      </c>
      <c r="O986" s="25"/>
      <c r="P986" s="14"/>
      <c r="AK986" s="19" t="s">
        <v>68</v>
      </c>
      <c r="AL986" s="19" t="s">
        <v>68</v>
      </c>
    </row>
    <row r="987">
      <c r="A987" s="14"/>
      <c r="B987" s="14"/>
      <c r="C987" s="23" t="str">
        <f t="array" ref="C987">IF(D987="","",XLOOKUP(D987,selector_23,selector_23_ids,""))</f>
        <v/>
      </c>
      <c r="D987" s="25"/>
      <c r="E987" s="32"/>
      <c r="F987" s="14"/>
      <c r="G987" s="14"/>
      <c r="H987" s="14"/>
      <c r="I987" s="14"/>
      <c r="J987" s="14"/>
      <c r="K987" s="14"/>
      <c r="L987" s="23" t="str">
        <f t="array" ref="L987">IF(M987="","",XLOOKUP(M987,selector_05,selector_05_ids,""))</f>
        <v/>
      </c>
      <c r="M987" s="25"/>
      <c r="N987" s="23" t="str">
        <f t="array" ref="N987">IF(O987="","",XLOOKUP(O987,selector_06,selector_06_ids,""))</f>
        <v/>
      </c>
      <c r="O987" s="25"/>
      <c r="P987" s="14"/>
      <c r="AK987" s="19" t="s">
        <v>68</v>
      </c>
      <c r="AL987" s="19" t="s">
        <v>68</v>
      </c>
    </row>
    <row r="988">
      <c r="A988" s="14"/>
      <c r="B988" s="14"/>
      <c r="C988" s="23" t="str">
        <f t="array" ref="C988">IF(D988="","",XLOOKUP(D988,selector_23,selector_23_ids,""))</f>
        <v/>
      </c>
      <c r="D988" s="25"/>
      <c r="E988" s="32"/>
      <c r="F988" s="14"/>
      <c r="G988" s="14"/>
      <c r="H988" s="14"/>
      <c r="I988" s="14"/>
      <c r="J988" s="14"/>
      <c r="K988" s="14"/>
      <c r="L988" s="23" t="str">
        <f t="array" ref="L988">IF(M988="","",XLOOKUP(M988,selector_05,selector_05_ids,""))</f>
        <v/>
      </c>
      <c r="M988" s="25"/>
      <c r="N988" s="23" t="str">
        <f t="array" ref="N988">IF(O988="","",XLOOKUP(O988,selector_06,selector_06_ids,""))</f>
        <v/>
      </c>
      <c r="O988" s="25"/>
      <c r="P988" s="14"/>
      <c r="AK988" s="19" t="s">
        <v>68</v>
      </c>
      <c r="AL988" s="19" t="s">
        <v>68</v>
      </c>
    </row>
    <row r="989">
      <c r="A989" s="14"/>
      <c r="B989" s="14"/>
      <c r="C989" s="23" t="str">
        <f t="array" ref="C989">IF(D989="","",XLOOKUP(D989,selector_23,selector_23_ids,""))</f>
        <v/>
      </c>
      <c r="D989" s="25"/>
      <c r="E989" s="32"/>
      <c r="F989" s="14"/>
      <c r="G989" s="14"/>
      <c r="H989" s="14"/>
      <c r="I989" s="14"/>
      <c r="J989" s="14"/>
      <c r="K989" s="14"/>
      <c r="L989" s="23" t="str">
        <f t="array" ref="L989">IF(M989="","",XLOOKUP(M989,selector_05,selector_05_ids,""))</f>
        <v/>
      </c>
      <c r="M989" s="25"/>
      <c r="N989" s="23" t="str">
        <f t="array" ref="N989">IF(O989="","",XLOOKUP(O989,selector_06,selector_06_ids,""))</f>
        <v/>
      </c>
      <c r="O989" s="25"/>
      <c r="P989" s="14"/>
      <c r="AK989" s="19" t="s">
        <v>68</v>
      </c>
      <c r="AL989" s="19" t="s">
        <v>68</v>
      </c>
    </row>
    <row r="990">
      <c r="A990" s="14"/>
      <c r="B990" s="14"/>
      <c r="C990" s="23" t="str">
        <f t="array" ref="C990">IF(D990="","",XLOOKUP(D990,selector_23,selector_23_ids,""))</f>
        <v/>
      </c>
      <c r="D990" s="25"/>
      <c r="E990" s="32"/>
      <c r="F990" s="14"/>
      <c r="G990" s="14"/>
      <c r="H990" s="14"/>
      <c r="I990" s="14"/>
      <c r="J990" s="14"/>
      <c r="K990" s="14"/>
      <c r="L990" s="23" t="str">
        <f t="array" ref="L990">IF(M990="","",XLOOKUP(M990,selector_05,selector_05_ids,""))</f>
        <v/>
      </c>
      <c r="M990" s="25"/>
      <c r="N990" s="23" t="str">
        <f t="array" ref="N990">IF(O990="","",XLOOKUP(O990,selector_06,selector_06_ids,""))</f>
        <v/>
      </c>
      <c r="O990" s="25"/>
      <c r="P990" s="14"/>
      <c r="AK990" s="19" t="s">
        <v>68</v>
      </c>
      <c r="AL990" s="19" t="s">
        <v>68</v>
      </c>
    </row>
    <row r="991">
      <c r="A991" s="14"/>
      <c r="B991" s="14"/>
      <c r="C991" s="23" t="str">
        <f t="array" ref="C991">IF(D991="","",XLOOKUP(D991,selector_23,selector_23_ids,""))</f>
        <v/>
      </c>
      <c r="D991" s="25"/>
      <c r="E991" s="32"/>
      <c r="F991" s="14"/>
      <c r="G991" s="14"/>
      <c r="H991" s="14"/>
      <c r="I991" s="14"/>
      <c r="J991" s="14"/>
      <c r="K991" s="14"/>
      <c r="L991" s="23" t="str">
        <f t="array" ref="L991">IF(M991="","",XLOOKUP(M991,selector_05,selector_05_ids,""))</f>
        <v/>
      </c>
      <c r="M991" s="25"/>
      <c r="N991" s="23" t="str">
        <f t="array" ref="N991">IF(O991="","",XLOOKUP(O991,selector_06,selector_06_ids,""))</f>
        <v/>
      </c>
      <c r="O991" s="25"/>
      <c r="P991" s="14"/>
      <c r="AK991" s="19" t="s">
        <v>68</v>
      </c>
      <c r="AL991" s="19" t="s">
        <v>68</v>
      </c>
    </row>
    <row r="992">
      <c r="A992" s="14"/>
      <c r="B992" s="14"/>
      <c r="C992" s="23" t="str">
        <f t="array" ref="C992">IF(D992="","",XLOOKUP(D992,selector_23,selector_23_ids,""))</f>
        <v/>
      </c>
      <c r="D992" s="25"/>
      <c r="E992" s="32"/>
      <c r="F992" s="14"/>
      <c r="G992" s="14"/>
      <c r="H992" s="14"/>
      <c r="I992" s="14"/>
      <c r="J992" s="14"/>
      <c r="K992" s="14"/>
      <c r="L992" s="23" t="str">
        <f t="array" ref="L992">IF(M992="","",XLOOKUP(M992,selector_05,selector_05_ids,""))</f>
        <v/>
      </c>
      <c r="M992" s="25"/>
      <c r="N992" s="23" t="str">
        <f t="array" ref="N992">IF(O992="","",XLOOKUP(O992,selector_06,selector_06_ids,""))</f>
        <v/>
      </c>
      <c r="O992" s="25"/>
      <c r="P992" s="14"/>
      <c r="AK992" s="19" t="s">
        <v>68</v>
      </c>
      <c r="AL992" s="19" t="s">
        <v>68</v>
      </c>
    </row>
    <row r="993">
      <c r="A993" s="14"/>
      <c r="B993" s="14"/>
      <c r="C993" s="23" t="str">
        <f t="array" ref="C993">IF(D993="","",XLOOKUP(D993,selector_23,selector_23_ids,""))</f>
        <v/>
      </c>
      <c r="D993" s="25"/>
      <c r="E993" s="32"/>
      <c r="F993" s="14"/>
      <c r="G993" s="14"/>
      <c r="H993" s="14"/>
      <c r="I993" s="14"/>
      <c r="J993" s="14"/>
      <c r="K993" s="14"/>
      <c r="L993" s="23" t="str">
        <f t="array" ref="L993">IF(M993="","",XLOOKUP(M993,selector_05,selector_05_ids,""))</f>
        <v/>
      </c>
      <c r="M993" s="25"/>
      <c r="N993" s="23" t="str">
        <f t="array" ref="N993">IF(O993="","",XLOOKUP(O993,selector_06,selector_06_ids,""))</f>
        <v/>
      </c>
      <c r="O993" s="25"/>
      <c r="P993" s="14"/>
      <c r="AK993" s="19" t="s">
        <v>68</v>
      </c>
      <c r="AL993" s="19" t="s">
        <v>68</v>
      </c>
    </row>
    <row r="994">
      <c r="A994" s="14"/>
      <c r="B994" s="14"/>
      <c r="C994" s="23" t="str">
        <f t="array" ref="C994">IF(D994="","",XLOOKUP(D994,selector_23,selector_23_ids,""))</f>
        <v/>
      </c>
      <c r="D994" s="25"/>
      <c r="E994" s="32"/>
      <c r="F994" s="14"/>
      <c r="G994" s="14"/>
      <c r="H994" s="14"/>
      <c r="I994" s="14"/>
      <c r="J994" s="14"/>
      <c r="K994" s="14"/>
      <c r="L994" s="23" t="str">
        <f t="array" ref="L994">IF(M994="","",XLOOKUP(M994,selector_05,selector_05_ids,""))</f>
        <v/>
      </c>
      <c r="M994" s="25"/>
      <c r="N994" s="23" t="str">
        <f t="array" ref="N994">IF(O994="","",XLOOKUP(O994,selector_06,selector_06_ids,""))</f>
        <v/>
      </c>
      <c r="O994" s="25"/>
      <c r="P994" s="14"/>
      <c r="AK994" s="19" t="s">
        <v>68</v>
      </c>
      <c r="AL994" s="19" t="s">
        <v>68</v>
      </c>
    </row>
    <row r="995">
      <c r="A995" s="14"/>
      <c r="B995" s="14"/>
      <c r="C995" s="23" t="str">
        <f t="array" ref="C995">IF(D995="","",XLOOKUP(D995,selector_23,selector_23_ids,""))</f>
        <v/>
      </c>
      <c r="D995" s="25"/>
      <c r="E995" s="32"/>
      <c r="F995" s="14"/>
      <c r="G995" s="14"/>
      <c r="H995" s="14"/>
      <c r="I995" s="14"/>
      <c r="J995" s="14"/>
      <c r="K995" s="14"/>
      <c r="L995" s="23" t="str">
        <f t="array" ref="L995">IF(M995="","",XLOOKUP(M995,selector_05,selector_05_ids,""))</f>
        <v/>
      </c>
      <c r="M995" s="25"/>
      <c r="N995" s="23" t="str">
        <f t="array" ref="N995">IF(O995="","",XLOOKUP(O995,selector_06,selector_06_ids,""))</f>
        <v/>
      </c>
      <c r="O995" s="25"/>
      <c r="P995" s="14"/>
      <c r="AK995" s="19" t="s">
        <v>68</v>
      </c>
      <c r="AL995" s="19" t="s">
        <v>68</v>
      </c>
    </row>
    <row r="996">
      <c r="A996" s="14"/>
      <c r="B996" s="14"/>
      <c r="C996" s="23" t="str">
        <f t="array" ref="C996">IF(D996="","",XLOOKUP(D996,selector_23,selector_23_ids,""))</f>
        <v/>
      </c>
      <c r="D996" s="25"/>
      <c r="E996" s="32"/>
      <c r="F996" s="14"/>
      <c r="G996" s="14"/>
      <c r="H996" s="14"/>
      <c r="I996" s="14"/>
      <c r="J996" s="14"/>
      <c r="K996" s="14"/>
      <c r="L996" s="23" t="str">
        <f t="array" ref="L996">IF(M996="","",XLOOKUP(M996,selector_05,selector_05_ids,""))</f>
        <v/>
      </c>
      <c r="M996" s="25"/>
      <c r="N996" s="23" t="str">
        <f t="array" ref="N996">IF(O996="","",XLOOKUP(O996,selector_06,selector_06_ids,""))</f>
        <v/>
      </c>
      <c r="O996" s="25"/>
      <c r="P996" s="14"/>
      <c r="AK996" s="19" t="s">
        <v>68</v>
      </c>
      <c r="AL996" s="19" t="s">
        <v>68</v>
      </c>
    </row>
    <row r="997">
      <c r="A997" s="14"/>
      <c r="B997" s="14"/>
      <c r="C997" s="23" t="str">
        <f t="array" ref="C997">IF(D997="","",XLOOKUP(D997,selector_23,selector_23_ids,""))</f>
        <v/>
      </c>
      <c r="D997" s="25"/>
      <c r="E997" s="32"/>
      <c r="F997" s="14"/>
      <c r="G997" s="14"/>
      <c r="H997" s="14"/>
      <c r="I997" s="14"/>
      <c r="J997" s="14"/>
      <c r="K997" s="14"/>
      <c r="L997" s="23" t="str">
        <f t="array" ref="L997">IF(M997="","",XLOOKUP(M997,selector_05,selector_05_ids,""))</f>
        <v/>
      </c>
      <c r="M997" s="25"/>
      <c r="N997" s="23" t="str">
        <f t="array" ref="N997">IF(O997="","",XLOOKUP(O997,selector_06,selector_06_ids,""))</f>
        <v/>
      </c>
      <c r="O997" s="25"/>
      <c r="P997" s="14"/>
      <c r="AK997" s="19" t="s">
        <v>68</v>
      </c>
      <c r="AL997" s="19" t="s">
        <v>68</v>
      </c>
    </row>
    <row r="998">
      <c r="A998" s="14"/>
      <c r="B998" s="14"/>
      <c r="C998" s="23" t="str">
        <f t="array" ref="C998">IF(D998="","",XLOOKUP(D998,selector_23,selector_23_ids,""))</f>
        <v/>
      </c>
      <c r="D998" s="25"/>
      <c r="E998" s="32"/>
      <c r="F998" s="14"/>
      <c r="G998" s="14"/>
      <c r="H998" s="14"/>
      <c r="I998" s="14"/>
      <c r="J998" s="14"/>
      <c r="K998" s="14"/>
      <c r="L998" s="23" t="str">
        <f t="array" ref="L998">IF(M998="","",XLOOKUP(M998,selector_05,selector_05_ids,""))</f>
        <v/>
      </c>
      <c r="M998" s="25"/>
      <c r="N998" s="23" t="str">
        <f t="array" ref="N998">IF(O998="","",XLOOKUP(O998,selector_06,selector_06_ids,""))</f>
        <v/>
      </c>
      <c r="O998" s="25"/>
      <c r="P998" s="14"/>
      <c r="AK998" s="19" t="s">
        <v>68</v>
      </c>
      <c r="AL998" s="19" t="s">
        <v>68</v>
      </c>
    </row>
    <row r="999">
      <c r="A999" s="14"/>
      <c r="B999" s="14"/>
      <c r="C999" s="23" t="str">
        <f t="array" ref="C999">IF(D999="","",XLOOKUP(D999,selector_23,selector_23_ids,""))</f>
        <v/>
      </c>
      <c r="D999" s="25"/>
      <c r="E999" s="32"/>
      <c r="F999" s="14"/>
      <c r="G999" s="14"/>
      <c r="H999" s="14"/>
      <c r="I999" s="14"/>
      <c r="J999" s="14"/>
      <c r="K999" s="14"/>
      <c r="L999" s="23" t="str">
        <f t="array" ref="L999">IF(M999="","",XLOOKUP(M999,selector_05,selector_05_ids,""))</f>
        <v/>
      </c>
      <c r="M999" s="25"/>
      <c r="N999" s="23" t="str">
        <f t="array" ref="N999">IF(O999="","",XLOOKUP(O999,selector_06,selector_06_ids,""))</f>
        <v/>
      </c>
      <c r="O999" s="25"/>
      <c r="P999" s="14"/>
      <c r="AK999" s="19" t="s">
        <v>68</v>
      </c>
      <c r="AL999" s="19" t="s">
        <v>68</v>
      </c>
    </row>
    <row r="1000">
      <c r="A1000" s="14"/>
      <c r="B1000" s="14"/>
      <c r="C1000" s="23" t="str">
        <f t="array" ref="C1000">IF(D1000="","",XLOOKUP(D1000,selector_23,selector_23_ids,""))</f>
        <v/>
      </c>
      <c r="D1000" s="25"/>
      <c r="E1000" s="32"/>
      <c r="F1000" s="14"/>
      <c r="G1000" s="14"/>
      <c r="H1000" s="14"/>
      <c r="I1000" s="14"/>
      <c r="J1000" s="14"/>
      <c r="K1000" s="14"/>
      <c r="L1000" s="23" t="str">
        <f t="array" ref="L1000">IF(M1000="","",XLOOKUP(M1000,selector_05,selector_05_ids,""))</f>
        <v/>
      </c>
      <c r="M1000" s="25"/>
      <c r="N1000" s="23" t="str">
        <f t="array" ref="N1000">IF(O1000="","",XLOOKUP(O1000,selector_06,selector_06_ids,""))</f>
        <v/>
      </c>
      <c r="O1000" s="25"/>
      <c r="P1000" s="14"/>
      <c r="AK1000" s="19" t="s">
        <v>68</v>
      </c>
      <c r="AL1000" s="19" t="s">
        <v>68</v>
      </c>
    </row>
    <row r="1001">
      <c r="A1001" s="14"/>
      <c r="B1001" s="14"/>
      <c r="C1001" s="23" t="str">
        <f t="array" ref="C1001">IF(D1001="","",XLOOKUP(D1001,selector_23,selector_23_ids,""))</f>
        <v/>
      </c>
      <c r="D1001" s="25"/>
      <c r="E1001" s="32"/>
      <c r="F1001" s="14"/>
      <c r="G1001" s="14"/>
      <c r="H1001" s="14"/>
      <c r="I1001" s="14"/>
      <c r="J1001" s="14"/>
      <c r="K1001" s="14"/>
      <c r="L1001" s="23" t="str">
        <f t="array" ref="L1001">IF(M1001="","",XLOOKUP(M1001,selector_05,selector_05_ids,""))</f>
        <v/>
      </c>
      <c r="M1001" s="25"/>
      <c r="N1001" s="23" t="str">
        <f t="array" ref="N1001">IF(O1001="","",XLOOKUP(O1001,selector_06,selector_06_ids,""))</f>
        <v/>
      </c>
      <c r="O1001" s="25"/>
      <c r="P1001" s="14"/>
      <c r="AK1001" s="19" t="s">
        <v>68</v>
      </c>
      <c r="AL1001" s="19" t="s">
        <v>68</v>
      </c>
    </row>
    <row r="1002">
      <c r="A1002" s="14"/>
      <c r="B1002" s="14"/>
      <c r="C1002" s="23" t="str">
        <f t="array" ref="C1002">IF(D1002="","",XLOOKUP(D1002,selector_23,selector_23_ids,""))</f>
        <v/>
      </c>
      <c r="D1002" s="25"/>
      <c r="E1002" s="32"/>
      <c r="F1002" s="14"/>
      <c r="G1002" s="14"/>
      <c r="H1002" s="14"/>
      <c r="I1002" s="14"/>
      <c r="J1002" s="14"/>
      <c r="K1002" s="14"/>
      <c r="L1002" s="23" t="str">
        <f t="array" ref="L1002">IF(M1002="","",XLOOKUP(M1002,selector_05,selector_05_ids,""))</f>
        <v/>
      </c>
      <c r="M1002" s="25"/>
      <c r="N1002" s="23" t="str">
        <f t="array" ref="N1002">IF(O1002="","",XLOOKUP(O1002,selector_06,selector_06_ids,""))</f>
        <v/>
      </c>
      <c r="O1002" s="25"/>
      <c r="P1002" s="14"/>
      <c r="AK1002" s="19" t="s">
        <v>68</v>
      </c>
      <c r="AL1002" s="19" t="s">
        <v>68</v>
      </c>
    </row>
    <row r="1003">
      <c r="A1003" s="14"/>
      <c r="B1003" s="14"/>
      <c r="C1003" s="23" t="str">
        <f t="array" ref="C1003">IF(D1003="","",XLOOKUP(D1003,selector_23,selector_23_ids,""))</f>
        <v/>
      </c>
      <c r="D1003" s="25"/>
      <c r="E1003" s="32"/>
      <c r="F1003" s="14"/>
      <c r="G1003" s="14"/>
      <c r="H1003" s="14"/>
      <c r="I1003" s="14"/>
      <c r="J1003" s="14"/>
      <c r="K1003" s="14"/>
      <c r="L1003" s="23" t="str">
        <f t="array" ref="L1003">IF(M1003="","",XLOOKUP(M1003,selector_05,selector_05_ids,""))</f>
        <v/>
      </c>
      <c r="M1003" s="25"/>
      <c r="N1003" s="23" t="str">
        <f t="array" ref="N1003">IF(O1003="","",XLOOKUP(O1003,selector_06,selector_06_ids,""))</f>
        <v/>
      </c>
      <c r="O1003" s="25"/>
      <c r="P1003" s="14"/>
      <c r="AK1003" s="19" t="s">
        <v>68</v>
      </c>
      <c r="AL1003" s="19" t="s">
        <v>68</v>
      </c>
    </row>
    <row r="1004">
      <c r="A1004" s="14"/>
      <c r="B1004" s="14"/>
      <c r="C1004" s="23" t="str">
        <f t="array" ref="C1004">IF(D1004="","",XLOOKUP(D1004,selector_23,selector_23_ids,""))</f>
        <v/>
      </c>
      <c r="D1004" s="25"/>
      <c r="E1004" s="32"/>
      <c r="F1004" s="14"/>
      <c r="G1004" s="14"/>
      <c r="H1004" s="14"/>
      <c r="I1004" s="14"/>
      <c r="J1004" s="14"/>
      <c r="K1004" s="14"/>
      <c r="L1004" s="23" t="str">
        <f t="array" ref="L1004">IF(M1004="","",XLOOKUP(M1004,selector_05,selector_05_ids,""))</f>
        <v/>
      </c>
      <c r="M1004" s="25"/>
      <c r="N1004" s="23" t="str">
        <f t="array" ref="N1004">IF(O1004="","",XLOOKUP(O1004,selector_06,selector_06_ids,""))</f>
        <v/>
      </c>
      <c r="O1004" s="25"/>
      <c r="P1004" s="14"/>
      <c r="AK1004" s="19" t="s">
        <v>68</v>
      </c>
      <c r="AL1004" s="19" t="s">
        <v>68</v>
      </c>
    </row>
    <row r="1005">
      <c r="A1005" s="14"/>
      <c r="B1005" s="14"/>
      <c r="C1005" s="23"/>
      <c r="D1005" s="25"/>
      <c r="E1005" s="14"/>
      <c r="F1005" s="14"/>
      <c r="G1005" s="14"/>
      <c r="H1005" s="14"/>
      <c r="I1005" s="14"/>
      <c r="J1005" s="14"/>
      <c r="K1005" s="14"/>
      <c r="L1005" s="23"/>
      <c r="M1005" s="25"/>
      <c r="N1005" s="23"/>
      <c r="O1005" s="25"/>
      <c r="P1005" s="14"/>
    </row>
  </sheetData>
  <autoFilter ref="$A$4:$P$1004"/>
  <mergeCells count="3">
    <mergeCell ref="A1:P1"/>
    <mergeCell ref="A2:P2"/>
    <mergeCell ref="A3:P3"/>
  </mergeCells>
  <dataValidations>
    <dataValidation type="list" allowBlank="1" showErrorMessage="1" sqref="F5:F1004">
      <formula1>enum_change_operation</formula1>
    </dataValidation>
    <dataValidation type="list" allowBlank="1" showErrorMessage="1" sqref="D5:D1004">
      <formula1>selector_23</formula1>
    </dataValidation>
    <dataValidation type="list" allowBlank="1" showErrorMessage="1" sqref="M5:M1004">
      <formula1>selector_05</formula1>
    </dataValidation>
    <dataValidation type="list" allowBlank="1" showErrorMessage="1" sqref="O5:O1004">
      <formula1>selector_06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0.75"/>
    <col customWidth="1" min="2" max="2" width="37.63"/>
    <col customWidth="1" min="3" max="3" width="19.5"/>
    <col customWidth="1" min="4" max="4" width="20.75"/>
    <col customWidth="1" min="5" max="5" width="37.63"/>
    <col customWidth="1" min="6" max="6" width="20.75"/>
    <col customWidth="1" min="7" max="7" width="37.63"/>
    <col customWidth="1" min="8" max="9" width="22.63"/>
    <col customWidth="1" min="10" max="11" width="19.5"/>
    <col hidden="1" min="37" max="38" width="12.63"/>
  </cols>
  <sheetData>
    <row r="1" ht="30.0" customHeight="1">
      <c r="A1" s="1" t="s">
        <v>650</v>
      </c>
    </row>
    <row r="2" ht="25.5" customHeight="1">
      <c r="A2" s="4" t="s">
        <v>651</v>
      </c>
    </row>
    <row r="3" ht="28.5" customHeight="1">
      <c r="A3" s="8" t="s">
        <v>22</v>
      </c>
    </row>
    <row r="4" ht="42.0" customHeight="1">
      <c r="A4" s="10" t="s">
        <v>652</v>
      </c>
      <c r="B4" s="10" t="s">
        <v>653</v>
      </c>
      <c r="C4" s="10" t="s">
        <v>643</v>
      </c>
      <c r="D4" s="10" t="s">
        <v>644</v>
      </c>
      <c r="E4" s="10" t="s">
        <v>654</v>
      </c>
      <c r="F4" s="10" t="s">
        <v>655</v>
      </c>
      <c r="G4" s="10" t="s">
        <v>656</v>
      </c>
      <c r="H4" s="10" t="s">
        <v>657</v>
      </c>
      <c r="I4" s="10" t="s">
        <v>658</v>
      </c>
      <c r="J4" s="10" t="s">
        <v>659</v>
      </c>
      <c r="K4" s="10" t="s">
        <v>27</v>
      </c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AK5" s="19" t="str">
        <f>IFERROR(__xludf.DUMMYFUNCTION("ARRAYFORMULA(IF($E$5:$E$1004="""","""",REGEXREPLACE($E$5:$E$1004,"" \[id=[^\]]+\]$"","""")))"),"")</f>
        <v/>
      </c>
      <c r="AL5" s="19" t="str">
        <f t="array" ref="AL5:AL1004">IF($D$5:$D$1004="","",$D$5:$D$1004)</f>
        <v/>
      </c>
    </row>
    <row r="6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AK6" s="19" t="str">
        <f>IFERROR(__xludf.DUMMYFUNCTION("""COMPUTED_VALUE"""),"")</f>
        <v/>
      </c>
      <c r="AL6" s="19" t="s">
        <v>68</v>
      </c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AK7" s="19" t="str">
        <f>IFERROR(__xludf.DUMMYFUNCTION("""COMPUTED_VALUE"""),"")</f>
        <v/>
      </c>
      <c r="AL7" s="19" t="s">
        <v>68</v>
      </c>
    </row>
    <row r="8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AK8" s="19" t="str">
        <f>IFERROR(__xludf.DUMMYFUNCTION("""COMPUTED_VALUE"""),"")</f>
        <v/>
      </c>
      <c r="AL8" s="19" t="s">
        <v>68</v>
      </c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AK9" s="19" t="str">
        <f>IFERROR(__xludf.DUMMYFUNCTION("""COMPUTED_VALUE"""),"")</f>
        <v/>
      </c>
      <c r="AL9" s="19" t="s">
        <v>68</v>
      </c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AK10" s="19" t="str">
        <f>IFERROR(__xludf.DUMMYFUNCTION("""COMPUTED_VALUE"""),"")</f>
        <v/>
      </c>
      <c r="AL10" s="19" t="s">
        <v>68</v>
      </c>
    </row>
    <row r="11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AK11" s="19" t="str">
        <f>IFERROR(__xludf.DUMMYFUNCTION("""COMPUTED_VALUE"""),"")</f>
        <v/>
      </c>
      <c r="AL11" s="19" t="s">
        <v>68</v>
      </c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AK12" s="19" t="str">
        <f>IFERROR(__xludf.DUMMYFUNCTION("""COMPUTED_VALUE"""),"")</f>
        <v/>
      </c>
      <c r="AL12" s="19" t="s">
        <v>68</v>
      </c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AK13" s="19" t="str">
        <f>IFERROR(__xludf.DUMMYFUNCTION("""COMPUTED_VALUE"""),"")</f>
        <v/>
      </c>
      <c r="AL13" s="19" t="s">
        <v>68</v>
      </c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AK14" s="19" t="str">
        <f>IFERROR(__xludf.DUMMYFUNCTION("""COMPUTED_VALUE"""),"")</f>
        <v/>
      </c>
      <c r="AL14" s="19" t="s">
        <v>68</v>
      </c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AK15" s="19" t="str">
        <f>IFERROR(__xludf.DUMMYFUNCTION("""COMPUTED_VALUE"""),"")</f>
        <v/>
      </c>
      <c r="AL15" s="19" t="s">
        <v>68</v>
      </c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AK16" s="19" t="str">
        <f>IFERROR(__xludf.DUMMYFUNCTION("""COMPUTED_VALUE"""),"")</f>
        <v/>
      </c>
      <c r="AL16" s="19" t="s">
        <v>68</v>
      </c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AK17" s="19" t="str">
        <f>IFERROR(__xludf.DUMMYFUNCTION("""COMPUTED_VALUE"""),"")</f>
        <v/>
      </c>
      <c r="AL17" s="19" t="s">
        <v>68</v>
      </c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AK18" s="19" t="str">
        <f>IFERROR(__xludf.DUMMYFUNCTION("""COMPUTED_VALUE"""),"")</f>
        <v/>
      </c>
      <c r="AL18" s="19" t="s">
        <v>68</v>
      </c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AK19" s="19" t="str">
        <f>IFERROR(__xludf.DUMMYFUNCTION("""COMPUTED_VALUE"""),"")</f>
        <v/>
      </c>
      <c r="AL19" s="19" t="s">
        <v>68</v>
      </c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AK20" s="19" t="str">
        <f>IFERROR(__xludf.DUMMYFUNCTION("""COMPUTED_VALUE"""),"")</f>
        <v/>
      </c>
      <c r="AL20" s="19" t="s">
        <v>68</v>
      </c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AK21" s="19" t="str">
        <f>IFERROR(__xludf.DUMMYFUNCTION("""COMPUTED_VALUE"""),"")</f>
        <v/>
      </c>
      <c r="AL21" s="19" t="s">
        <v>68</v>
      </c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AK22" s="19" t="str">
        <f>IFERROR(__xludf.DUMMYFUNCTION("""COMPUTED_VALUE"""),"")</f>
        <v/>
      </c>
      <c r="AL22" s="19" t="s">
        <v>68</v>
      </c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AK23" s="19" t="str">
        <f>IFERROR(__xludf.DUMMYFUNCTION("""COMPUTED_VALUE"""),"")</f>
        <v/>
      </c>
      <c r="AL23" s="19" t="s">
        <v>68</v>
      </c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AK24" s="19" t="str">
        <f>IFERROR(__xludf.DUMMYFUNCTION("""COMPUTED_VALUE"""),"")</f>
        <v/>
      </c>
      <c r="AL24" s="19" t="s">
        <v>68</v>
      </c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AK25" s="19" t="str">
        <f>IFERROR(__xludf.DUMMYFUNCTION("""COMPUTED_VALUE"""),"")</f>
        <v/>
      </c>
      <c r="AL25" s="19" t="s">
        <v>68</v>
      </c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AK26" s="19" t="str">
        <f>IFERROR(__xludf.DUMMYFUNCTION("""COMPUTED_VALUE"""),"")</f>
        <v/>
      </c>
      <c r="AL26" s="19" t="s">
        <v>68</v>
      </c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AK27" s="19" t="str">
        <f>IFERROR(__xludf.DUMMYFUNCTION("""COMPUTED_VALUE"""),"")</f>
        <v/>
      </c>
      <c r="AL27" s="19" t="s">
        <v>68</v>
      </c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AK28" s="19" t="str">
        <f>IFERROR(__xludf.DUMMYFUNCTION("""COMPUTED_VALUE"""),"")</f>
        <v/>
      </c>
      <c r="AL28" s="19" t="s">
        <v>68</v>
      </c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AK29" s="19" t="str">
        <f>IFERROR(__xludf.DUMMYFUNCTION("""COMPUTED_VALUE"""),"")</f>
        <v/>
      </c>
      <c r="AL29" s="19" t="s">
        <v>68</v>
      </c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AK30" s="19" t="str">
        <f>IFERROR(__xludf.DUMMYFUNCTION("""COMPUTED_VALUE"""),"")</f>
        <v/>
      </c>
      <c r="AL30" s="19" t="s">
        <v>68</v>
      </c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AK31" s="19" t="str">
        <f>IFERROR(__xludf.DUMMYFUNCTION("""COMPUTED_VALUE"""),"")</f>
        <v/>
      </c>
      <c r="AL31" s="19" t="s">
        <v>68</v>
      </c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AK32" s="19" t="str">
        <f>IFERROR(__xludf.DUMMYFUNCTION("""COMPUTED_VALUE"""),"")</f>
        <v/>
      </c>
      <c r="AL32" s="19" t="s">
        <v>68</v>
      </c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AK33" s="19" t="str">
        <f>IFERROR(__xludf.DUMMYFUNCTION("""COMPUTED_VALUE"""),"")</f>
        <v/>
      </c>
      <c r="AL33" s="19" t="s">
        <v>68</v>
      </c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AK34" s="19" t="str">
        <f>IFERROR(__xludf.DUMMYFUNCTION("""COMPUTED_VALUE"""),"")</f>
        <v/>
      </c>
      <c r="AL34" s="19" t="s">
        <v>68</v>
      </c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AK35" s="19" t="str">
        <f>IFERROR(__xludf.DUMMYFUNCTION("""COMPUTED_VALUE"""),"")</f>
        <v/>
      </c>
      <c r="AL35" s="19" t="s">
        <v>68</v>
      </c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AK36" s="19" t="str">
        <f>IFERROR(__xludf.DUMMYFUNCTION("""COMPUTED_VALUE"""),"")</f>
        <v/>
      </c>
      <c r="AL36" s="19" t="s">
        <v>68</v>
      </c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AK37" s="19" t="str">
        <f>IFERROR(__xludf.DUMMYFUNCTION("""COMPUTED_VALUE"""),"")</f>
        <v/>
      </c>
      <c r="AL37" s="19" t="s">
        <v>68</v>
      </c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AK38" s="19" t="str">
        <f>IFERROR(__xludf.DUMMYFUNCTION("""COMPUTED_VALUE"""),"")</f>
        <v/>
      </c>
      <c r="AL38" s="19" t="s">
        <v>68</v>
      </c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AK39" s="19" t="str">
        <f>IFERROR(__xludf.DUMMYFUNCTION("""COMPUTED_VALUE"""),"")</f>
        <v/>
      </c>
      <c r="AL39" s="19" t="s">
        <v>68</v>
      </c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AK40" s="19" t="str">
        <f>IFERROR(__xludf.DUMMYFUNCTION("""COMPUTED_VALUE"""),"")</f>
        <v/>
      </c>
      <c r="AL40" s="19" t="s">
        <v>68</v>
      </c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AK41" s="19" t="str">
        <f>IFERROR(__xludf.DUMMYFUNCTION("""COMPUTED_VALUE"""),"")</f>
        <v/>
      </c>
      <c r="AL41" s="19" t="s">
        <v>68</v>
      </c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AK42" s="19" t="str">
        <f>IFERROR(__xludf.DUMMYFUNCTION("""COMPUTED_VALUE"""),"")</f>
        <v/>
      </c>
      <c r="AL42" s="19" t="s">
        <v>68</v>
      </c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AK43" s="19" t="str">
        <f>IFERROR(__xludf.DUMMYFUNCTION("""COMPUTED_VALUE"""),"")</f>
        <v/>
      </c>
      <c r="AL43" s="19" t="s">
        <v>68</v>
      </c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AK44" s="19" t="str">
        <f>IFERROR(__xludf.DUMMYFUNCTION("""COMPUTED_VALUE"""),"")</f>
        <v/>
      </c>
      <c r="AL44" s="19" t="s">
        <v>68</v>
      </c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AK45" s="19" t="str">
        <f>IFERROR(__xludf.DUMMYFUNCTION("""COMPUTED_VALUE"""),"")</f>
        <v/>
      </c>
      <c r="AL45" s="19" t="s">
        <v>68</v>
      </c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AK46" s="19" t="str">
        <f>IFERROR(__xludf.DUMMYFUNCTION("""COMPUTED_VALUE"""),"")</f>
        <v/>
      </c>
      <c r="AL46" s="19" t="s">
        <v>68</v>
      </c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AK47" s="19" t="str">
        <f>IFERROR(__xludf.DUMMYFUNCTION("""COMPUTED_VALUE"""),"")</f>
        <v/>
      </c>
      <c r="AL47" s="19" t="s">
        <v>68</v>
      </c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AK48" s="19" t="str">
        <f>IFERROR(__xludf.DUMMYFUNCTION("""COMPUTED_VALUE"""),"")</f>
        <v/>
      </c>
      <c r="AL48" s="19" t="s">
        <v>68</v>
      </c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AK49" s="19" t="str">
        <f>IFERROR(__xludf.DUMMYFUNCTION("""COMPUTED_VALUE"""),"")</f>
        <v/>
      </c>
      <c r="AL49" s="19" t="s">
        <v>68</v>
      </c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AK50" s="19" t="str">
        <f>IFERROR(__xludf.DUMMYFUNCTION("""COMPUTED_VALUE"""),"")</f>
        <v/>
      </c>
      <c r="AL50" s="19" t="s">
        <v>68</v>
      </c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AK51" s="19" t="str">
        <f>IFERROR(__xludf.DUMMYFUNCTION("""COMPUTED_VALUE"""),"")</f>
        <v/>
      </c>
      <c r="AL51" s="19" t="s">
        <v>68</v>
      </c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AK52" s="19" t="str">
        <f>IFERROR(__xludf.DUMMYFUNCTION("""COMPUTED_VALUE"""),"")</f>
        <v/>
      </c>
      <c r="AL52" s="19" t="s">
        <v>68</v>
      </c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AK53" s="19" t="str">
        <f>IFERROR(__xludf.DUMMYFUNCTION("""COMPUTED_VALUE"""),"")</f>
        <v/>
      </c>
      <c r="AL53" s="19" t="s">
        <v>68</v>
      </c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AK54" s="19" t="str">
        <f>IFERROR(__xludf.DUMMYFUNCTION("""COMPUTED_VALUE"""),"")</f>
        <v/>
      </c>
      <c r="AL54" s="19" t="s">
        <v>68</v>
      </c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AK55" s="19" t="str">
        <f>IFERROR(__xludf.DUMMYFUNCTION("""COMPUTED_VALUE"""),"")</f>
        <v/>
      </c>
      <c r="AL55" s="19" t="s">
        <v>68</v>
      </c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AK56" s="19" t="str">
        <f>IFERROR(__xludf.DUMMYFUNCTION("""COMPUTED_VALUE"""),"")</f>
        <v/>
      </c>
      <c r="AL56" s="19" t="s">
        <v>68</v>
      </c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AK57" s="19" t="str">
        <f>IFERROR(__xludf.DUMMYFUNCTION("""COMPUTED_VALUE"""),"")</f>
        <v/>
      </c>
      <c r="AL57" s="19" t="s">
        <v>68</v>
      </c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AK58" s="19" t="str">
        <f>IFERROR(__xludf.DUMMYFUNCTION("""COMPUTED_VALUE"""),"")</f>
        <v/>
      </c>
      <c r="AL58" s="19" t="s">
        <v>68</v>
      </c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AK59" s="19" t="str">
        <f>IFERROR(__xludf.DUMMYFUNCTION("""COMPUTED_VALUE"""),"")</f>
        <v/>
      </c>
      <c r="AL59" s="19" t="s">
        <v>68</v>
      </c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AK60" s="19" t="str">
        <f>IFERROR(__xludf.DUMMYFUNCTION("""COMPUTED_VALUE"""),"")</f>
        <v/>
      </c>
      <c r="AL60" s="19" t="s">
        <v>68</v>
      </c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AK61" s="19" t="str">
        <f>IFERROR(__xludf.DUMMYFUNCTION("""COMPUTED_VALUE"""),"")</f>
        <v/>
      </c>
      <c r="AL61" s="19" t="s">
        <v>68</v>
      </c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AK62" s="19" t="str">
        <f>IFERROR(__xludf.DUMMYFUNCTION("""COMPUTED_VALUE"""),"")</f>
        <v/>
      </c>
      <c r="AL62" s="19" t="s">
        <v>68</v>
      </c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AK63" s="19" t="str">
        <f>IFERROR(__xludf.DUMMYFUNCTION("""COMPUTED_VALUE"""),"")</f>
        <v/>
      </c>
      <c r="AL63" s="19" t="s">
        <v>68</v>
      </c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AK64" s="19" t="str">
        <f>IFERROR(__xludf.DUMMYFUNCTION("""COMPUTED_VALUE"""),"")</f>
        <v/>
      </c>
      <c r="AL64" s="19" t="s">
        <v>68</v>
      </c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AK65" s="19" t="str">
        <f>IFERROR(__xludf.DUMMYFUNCTION("""COMPUTED_VALUE"""),"")</f>
        <v/>
      </c>
      <c r="AL65" s="19" t="s">
        <v>68</v>
      </c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AK66" s="19" t="str">
        <f>IFERROR(__xludf.DUMMYFUNCTION("""COMPUTED_VALUE"""),"")</f>
        <v/>
      </c>
      <c r="AL66" s="19" t="s">
        <v>68</v>
      </c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AK67" s="19" t="str">
        <f>IFERROR(__xludf.DUMMYFUNCTION("""COMPUTED_VALUE"""),"")</f>
        <v/>
      </c>
      <c r="AL67" s="19" t="s">
        <v>68</v>
      </c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AK68" s="19" t="str">
        <f>IFERROR(__xludf.DUMMYFUNCTION("""COMPUTED_VALUE"""),"")</f>
        <v/>
      </c>
      <c r="AL68" s="19" t="s">
        <v>68</v>
      </c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AK69" s="19" t="str">
        <f>IFERROR(__xludf.DUMMYFUNCTION("""COMPUTED_VALUE"""),"")</f>
        <v/>
      </c>
      <c r="AL69" s="19" t="s">
        <v>68</v>
      </c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AK70" s="19" t="str">
        <f>IFERROR(__xludf.DUMMYFUNCTION("""COMPUTED_VALUE"""),"")</f>
        <v/>
      </c>
      <c r="AL70" s="19" t="s">
        <v>68</v>
      </c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AK71" s="19" t="str">
        <f>IFERROR(__xludf.DUMMYFUNCTION("""COMPUTED_VALUE"""),"")</f>
        <v/>
      </c>
      <c r="AL71" s="19" t="s">
        <v>68</v>
      </c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AK72" s="19" t="str">
        <f>IFERROR(__xludf.DUMMYFUNCTION("""COMPUTED_VALUE"""),"")</f>
        <v/>
      </c>
      <c r="AL72" s="19" t="s">
        <v>68</v>
      </c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AK73" s="19" t="str">
        <f>IFERROR(__xludf.DUMMYFUNCTION("""COMPUTED_VALUE"""),"")</f>
        <v/>
      </c>
      <c r="AL73" s="19" t="s">
        <v>68</v>
      </c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AK74" s="19" t="str">
        <f>IFERROR(__xludf.DUMMYFUNCTION("""COMPUTED_VALUE"""),"")</f>
        <v/>
      </c>
      <c r="AL74" s="19" t="s">
        <v>68</v>
      </c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AK75" s="19" t="str">
        <f>IFERROR(__xludf.DUMMYFUNCTION("""COMPUTED_VALUE"""),"")</f>
        <v/>
      </c>
      <c r="AL75" s="19" t="s">
        <v>68</v>
      </c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AK76" s="19" t="str">
        <f>IFERROR(__xludf.DUMMYFUNCTION("""COMPUTED_VALUE"""),"")</f>
        <v/>
      </c>
      <c r="AL76" s="19" t="s">
        <v>68</v>
      </c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AK77" s="19" t="str">
        <f>IFERROR(__xludf.DUMMYFUNCTION("""COMPUTED_VALUE"""),"")</f>
        <v/>
      </c>
      <c r="AL77" s="19" t="s">
        <v>68</v>
      </c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AK78" s="19" t="str">
        <f>IFERROR(__xludf.DUMMYFUNCTION("""COMPUTED_VALUE"""),"")</f>
        <v/>
      </c>
      <c r="AL78" s="19" t="s">
        <v>68</v>
      </c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AK79" s="19" t="str">
        <f>IFERROR(__xludf.DUMMYFUNCTION("""COMPUTED_VALUE"""),"")</f>
        <v/>
      </c>
      <c r="AL79" s="19" t="s">
        <v>68</v>
      </c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AK80" s="19" t="str">
        <f>IFERROR(__xludf.DUMMYFUNCTION("""COMPUTED_VALUE"""),"")</f>
        <v/>
      </c>
      <c r="AL80" s="19" t="s">
        <v>68</v>
      </c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AK81" s="19" t="str">
        <f>IFERROR(__xludf.DUMMYFUNCTION("""COMPUTED_VALUE"""),"")</f>
        <v/>
      </c>
      <c r="AL81" s="19" t="s">
        <v>68</v>
      </c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AK82" s="19" t="str">
        <f>IFERROR(__xludf.DUMMYFUNCTION("""COMPUTED_VALUE"""),"")</f>
        <v/>
      </c>
      <c r="AL82" s="19" t="s">
        <v>68</v>
      </c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AK83" s="19" t="str">
        <f>IFERROR(__xludf.DUMMYFUNCTION("""COMPUTED_VALUE"""),"")</f>
        <v/>
      </c>
      <c r="AL83" s="19" t="s">
        <v>68</v>
      </c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AK84" s="19" t="str">
        <f>IFERROR(__xludf.DUMMYFUNCTION("""COMPUTED_VALUE"""),"")</f>
        <v/>
      </c>
      <c r="AL84" s="19" t="s">
        <v>68</v>
      </c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AK85" s="19" t="str">
        <f>IFERROR(__xludf.DUMMYFUNCTION("""COMPUTED_VALUE"""),"")</f>
        <v/>
      </c>
      <c r="AL85" s="19" t="s">
        <v>68</v>
      </c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AK86" s="19" t="str">
        <f>IFERROR(__xludf.DUMMYFUNCTION("""COMPUTED_VALUE"""),"")</f>
        <v/>
      </c>
      <c r="AL86" s="19" t="s">
        <v>68</v>
      </c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AK87" s="19" t="str">
        <f>IFERROR(__xludf.DUMMYFUNCTION("""COMPUTED_VALUE"""),"")</f>
        <v/>
      </c>
      <c r="AL87" s="19" t="s">
        <v>68</v>
      </c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AK88" s="19" t="str">
        <f>IFERROR(__xludf.DUMMYFUNCTION("""COMPUTED_VALUE"""),"")</f>
        <v/>
      </c>
      <c r="AL88" s="19" t="s">
        <v>68</v>
      </c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AK89" s="19" t="str">
        <f>IFERROR(__xludf.DUMMYFUNCTION("""COMPUTED_VALUE"""),"")</f>
        <v/>
      </c>
      <c r="AL89" s="19" t="s">
        <v>68</v>
      </c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AK90" s="19" t="str">
        <f>IFERROR(__xludf.DUMMYFUNCTION("""COMPUTED_VALUE"""),"")</f>
        <v/>
      </c>
      <c r="AL90" s="19" t="s">
        <v>68</v>
      </c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AK91" s="19" t="str">
        <f>IFERROR(__xludf.DUMMYFUNCTION("""COMPUTED_VALUE"""),"")</f>
        <v/>
      </c>
      <c r="AL91" s="19" t="s">
        <v>68</v>
      </c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AK92" s="19" t="str">
        <f>IFERROR(__xludf.DUMMYFUNCTION("""COMPUTED_VALUE"""),"")</f>
        <v/>
      </c>
      <c r="AL92" s="19" t="s">
        <v>68</v>
      </c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AK93" s="19" t="str">
        <f>IFERROR(__xludf.DUMMYFUNCTION("""COMPUTED_VALUE"""),"")</f>
        <v/>
      </c>
      <c r="AL93" s="19" t="s">
        <v>68</v>
      </c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AK94" s="19" t="str">
        <f>IFERROR(__xludf.DUMMYFUNCTION("""COMPUTED_VALUE"""),"")</f>
        <v/>
      </c>
      <c r="AL94" s="19" t="s">
        <v>68</v>
      </c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AK95" s="19" t="str">
        <f>IFERROR(__xludf.DUMMYFUNCTION("""COMPUTED_VALUE"""),"")</f>
        <v/>
      </c>
      <c r="AL95" s="19" t="s">
        <v>68</v>
      </c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AK96" s="19" t="str">
        <f>IFERROR(__xludf.DUMMYFUNCTION("""COMPUTED_VALUE"""),"")</f>
        <v/>
      </c>
      <c r="AL96" s="19" t="s">
        <v>68</v>
      </c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AK97" s="19" t="str">
        <f>IFERROR(__xludf.DUMMYFUNCTION("""COMPUTED_VALUE"""),"")</f>
        <v/>
      </c>
      <c r="AL97" s="19" t="s">
        <v>68</v>
      </c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AK98" s="19" t="str">
        <f>IFERROR(__xludf.DUMMYFUNCTION("""COMPUTED_VALUE"""),"")</f>
        <v/>
      </c>
      <c r="AL98" s="19" t="s">
        <v>68</v>
      </c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AK99" s="19" t="str">
        <f>IFERROR(__xludf.DUMMYFUNCTION("""COMPUTED_VALUE"""),"")</f>
        <v/>
      </c>
      <c r="AL99" s="19" t="s">
        <v>68</v>
      </c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AK100" s="19" t="str">
        <f>IFERROR(__xludf.DUMMYFUNCTION("""COMPUTED_VALUE"""),"")</f>
        <v/>
      </c>
      <c r="AL100" s="19" t="s">
        <v>68</v>
      </c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AK101" s="19" t="str">
        <f>IFERROR(__xludf.DUMMYFUNCTION("""COMPUTED_VALUE"""),"")</f>
        <v/>
      </c>
      <c r="AL101" s="19" t="s">
        <v>68</v>
      </c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AK102" s="19" t="str">
        <f>IFERROR(__xludf.DUMMYFUNCTION("""COMPUTED_VALUE"""),"")</f>
        <v/>
      </c>
      <c r="AL102" s="19" t="s">
        <v>68</v>
      </c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AK103" s="19" t="str">
        <f>IFERROR(__xludf.DUMMYFUNCTION("""COMPUTED_VALUE"""),"")</f>
        <v/>
      </c>
      <c r="AL103" s="19" t="s">
        <v>68</v>
      </c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AK104" s="19" t="str">
        <f>IFERROR(__xludf.DUMMYFUNCTION("""COMPUTED_VALUE"""),"")</f>
        <v/>
      </c>
      <c r="AL104" s="19" t="s">
        <v>68</v>
      </c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AK105" s="19" t="str">
        <f>IFERROR(__xludf.DUMMYFUNCTION("""COMPUTED_VALUE"""),"")</f>
        <v/>
      </c>
      <c r="AL105" s="19" t="s">
        <v>68</v>
      </c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AK106" s="19" t="str">
        <f>IFERROR(__xludf.DUMMYFUNCTION("""COMPUTED_VALUE"""),"")</f>
        <v/>
      </c>
      <c r="AL106" s="19" t="s">
        <v>68</v>
      </c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AK107" s="19" t="str">
        <f>IFERROR(__xludf.DUMMYFUNCTION("""COMPUTED_VALUE"""),"")</f>
        <v/>
      </c>
      <c r="AL107" s="19" t="s">
        <v>68</v>
      </c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AK108" s="19" t="str">
        <f>IFERROR(__xludf.DUMMYFUNCTION("""COMPUTED_VALUE"""),"")</f>
        <v/>
      </c>
      <c r="AL108" s="19" t="s">
        <v>68</v>
      </c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AK109" s="19" t="str">
        <f>IFERROR(__xludf.DUMMYFUNCTION("""COMPUTED_VALUE"""),"")</f>
        <v/>
      </c>
      <c r="AL109" s="19" t="s">
        <v>68</v>
      </c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AK110" s="19" t="str">
        <f>IFERROR(__xludf.DUMMYFUNCTION("""COMPUTED_VALUE"""),"")</f>
        <v/>
      </c>
      <c r="AL110" s="19" t="s">
        <v>68</v>
      </c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AK111" s="19" t="str">
        <f>IFERROR(__xludf.DUMMYFUNCTION("""COMPUTED_VALUE"""),"")</f>
        <v/>
      </c>
      <c r="AL111" s="19" t="s">
        <v>68</v>
      </c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AK112" s="19" t="str">
        <f>IFERROR(__xludf.DUMMYFUNCTION("""COMPUTED_VALUE"""),"")</f>
        <v/>
      </c>
      <c r="AL112" s="19" t="s">
        <v>68</v>
      </c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AK113" s="19" t="str">
        <f>IFERROR(__xludf.DUMMYFUNCTION("""COMPUTED_VALUE"""),"")</f>
        <v/>
      </c>
      <c r="AL113" s="19" t="s">
        <v>68</v>
      </c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AK114" s="19" t="str">
        <f>IFERROR(__xludf.DUMMYFUNCTION("""COMPUTED_VALUE"""),"")</f>
        <v/>
      </c>
      <c r="AL114" s="19" t="s">
        <v>68</v>
      </c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AK115" s="19" t="str">
        <f>IFERROR(__xludf.DUMMYFUNCTION("""COMPUTED_VALUE"""),"")</f>
        <v/>
      </c>
      <c r="AL115" s="19" t="s">
        <v>68</v>
      </c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AK116" s="19" t="str">
        <f>IFERROR(__xludf.DUMMYFUNCTION("""COMPUTED_VALUE"""),"")</f>
        <v/>
      </c>
      <c r="AL116" s="19" t="s">
        <v>68</v>
      </c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AK117" s="19" t="str">
        <f>IFERROR(__xludf.DUMMYFUNCTION("""COMPUTED_VALUE"""),"")</f>
        <v/>
      </c>
      <c r="AL117" s="19" t="s">
        <v>68</v>
      </c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AK118" s="19" t="str">
        <f>IFERROR(__xludf.DUMMYFUNCTION("""COMPUTED_VALUE"""),"")</f>
        <v/>
      </c>
      <c r="AL118" s="19" t="s">
        <v>68</v>
      </c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AK119" s="19" t="str">
        <f>IFERROR(__xludf.DUMMYFUNCTION("""COMPUTED_VALUE"""),"")</f>
        <v/>
      </c>
      <c r="AL119" s="19" t="s">
        <v>68</v>
      </c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AK120" s="19" t="str">
        <f>IFERROR(__xludf.DUMMYFUNCTION("""COMPUTED_VALUE"""),"")</f>
        <v/>
      </c>
      <c r="AL120" s="19" t="s">
        <v>68</v>
      </c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AK121" s="19" t="str">
        <f>IFERROR(__xludf.DUMMYFUNCTION("""COMPUTED_VALUE"""),"")</f>
        <v/>
      </c>
      <c r="AL121" s="19" t="s">
        <v>68</v>
      </c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AK122" s="19" t="str">
        <f>IFERROR(__xludf.DUMMYFUNCTION("""COMPUTED_VALUE"""),"")</f>
        <v/>
      </c>
      <c r="AL122" s="19" t="s">
        <v>68</v>
      </c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AK123" s="19" t="str">
        <f>IFERROR(__xludf.DUMMYFUNCTION("""COMPUTED_VALUE"""),"")</f>
        <v/>
      </c>
      <c r="AL123" s="19" t="s">
        <v>68</v>
      </c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AK124" s="19" t="str">
        <f>IFERROR(__xludf.DUMMYFUNCTION("""COMPUTED_VALUE"""),"")</f>
        <v/>
      </c>
      <c r="AL124" s="19" t="s">
        <v>68</v>
      </c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AK125" s="19" t="str">
        <f>IFERROR(__xludf.DUMMYFUNCTION("""COMPUTED_VALUE"""),"")</f>
        <v/>
      </c>
      <c r="AL125" s="19" t="s">
        <v>68</v>
      </c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AK126" s="19" t="str">
        <f>IFERROR(__xludf.DUMMYFUNCTION("""COMPUTED_VALUE"""),"")</f>
        <v/>
      </c>
      <c r="AL126" s="19" t="s">
        <v>68</v>
      </c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AK127" s="19" t="str">
        <f>IFERROR(__xludf.DUMMYFUNCTION("""COMPUTED_VALUE"""),"")</f>
        <v/>
      </c>
      <c r="AL127" s="19" t="s">
        <v>68</v>
      </c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AK128" s="19" t="str">
        <f>IFERROR(__xludf.DUMMYFUNCTION("""COMPUTED_VALUE"""),"")</f>
        <v/>
      </c>
      <c r="AL128" s="19" t="s">
        <v>68</v>
      </c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AK129" s="19" t="str">
        <f>IFERROR(__xludf.DUMMYFUNCTION("""COMPUTED_VALUE"""),"")</f>
        <v/>
      </c>
      <c r="AL129" s="19" t="s">
        <v>68</v>
      </c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AK130" s="19" t="str">
        <f>IFERROR(__xludf.DUMMYFUNCTION("""COMPUTED_VALUE"""),"")</f>
        <v/>
      </c>
      <c r="AL130" s="19" t="s">
        <v>68</v>
      </c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AK131" s="19" t="str">
        <f>IFERROR(__xludf.DUMMYFUNCTION("""COMPUTED_VALUE"""),"")</f>
        <v/>
      </c>
      <c r="AL131" s="19" t="s">
        <v>68</v>
      </c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AK132" s="19" t="str">
        <f>IFERROR(__xludf.DUMMYFUNCTION("""COMPUTED_VALUE"""),"")</f>
        <v/>
      </c>
      <c r="AL132" s="19" t="s">
        <v>68</v>
      </c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AK133" s="19" t="str">
        <f>IFERROR(__xludf.DUMMYFUNCTION("""COMPUTED_VALUE"""),"")</f>
        <v/>
      </c>
      <c r="AL133" s="19" t="s">
        <v>68</v>
      </c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AK134" s="19" t="str">
        <f>IFERROR(__xludf.DUMMYFUNCTION("""COMPUTED_VALUE"""),"")</f>
        <v/>
      </c>
      <c r="AL134" s="19" t="s">
        <v>68</v>
      </c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AK135" s="19" t="str">
        <f>IFERROR(__xludf.DUMMYFUNCTION("""COMPUTED_VALUE"""),"")</f>
        <v/>
      </c>
      <c r="AL135" s="19" t="s">
        <v>68</v>
      </c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AK136" s="19" t="str">
        <f>IFERROR(__xludf.DUMMYFUNCTION("""COMPUTED_VALUE"""),"")</f>
        <v/>
      </c>
      <c r="AL136" s="19" t="s">
        <v>68</v>
      </c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AK137" s="19" t="str">
        <f>IFERROR(__xludf.DUMMYFUNCTION("""COMPUTED_VALUE"""),"")</f>
        <v/>
      </c>
      <c r="AL137" s="19" t="s">
        <v>68</v>
      </c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AK138" s="19" t="str">
        <f>IFERROR(__xludf.DUMMYFUNCTION("""COMPUTED_VALUE"""),"")</f>
        <v/>
      </c>
      <c r="AL138" s="19" t="s">
        <v>68</v>
      </c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AK139" s="19" t="str">
        <f>IFERROR(__xludf.DUMMYFUNCTION("""COMPUTED_VALUE"""),"")</f>
        <v/>
      </c>
      <c r="AL139" s="19" t="s">
        <v>68</v>
      </c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AK140" s="19" t="str">
        <f>IFERROR(__xludf.DUMMYFUNCTION("""COMPUTED_VALUE"""),"")</f>
        <v/>
      </c>
      <c r="AL140" s="19" t="s">
        <v>68</v>
      </c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AK141" s="19" t="str">
        <f>IFERROR(__xludf.DUMMYFUNCTION("""COMPUTED_VALUE"""),"")</f>
        <v/>
      </c>
      <c r="AL141" s="19" t="s">
        <v>68</v>
      </c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AK142" s="19" t="str">
        <f>IFERROR(__xludf.DUMMYFUNCTION("""COMPUTED_VALUE"""),"")</f>
        <v/>
      </c>
      <c r="AL142" s="19" t="s">
        <v>68</v>
      </c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AK143" s="19" t="str">
        <f>IFERROR(__xludf.DUMMYFUNCTION("""COMPUTED_VALUE"""),"")</f>
        <v/>
      </c>
      <c r="AL143" s="19" t="s">
        <v>68</v>
      </c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AK144" s="19" t="str">
        <f>IFERROR(__xludf.DUMMYFUNCTION("""COMPUTED_VALUE"""),"")</f>
        <v/>
      </c>
      <c r="AL144" s="19" t="s">
        <v>68</v>
      </c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AK145" s="19" t="str">
        <f>IFERROR(__xludf.DUMMYFUNCTION("""COMPUTED_VALUE"""),"")</f>
        <v/>
      </c>
      <c r="AL145" s="19" t="s">
        <v>68</v>
      </c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AK146" s="19" t="str">
        <f>IFERROR(__xludf.DUMMYFUNCTION("""COMPUTED_VALUE"""),"")</f>
        <v/>
      </c>
      <c r="AL146" s="19" t="s">
        <v>68</v>
      </c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AK147" s="19" t="str">
        <f>IFERROR(__xludf.DUMMYFUNCTION("""COMPUTED_VALUE"""),"")</f>
        <v/>
      </c>
      <c r="AL147" s="19" t="s">
        <v>68</v>
      </c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AK148" s="19" t="str">
        <f>IFERROR(__xludf.DUMMYFUNCTION("""COMPUTED_VALUE"""),"")</f>
        <v/>
      </c>
      <c r="AL148" s="19" t="s">
        <v>68</v>
      </c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AK149" s="19" t="str">
        <f>IFERROR(__xludf.DUMMYFUNCTION("""COMPUTED_VALUE"""),"")</f>
        <v/>
      </c>
      <c r="AL149" s="19" t="s">
        <v>68</v>
      </c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AK150" s="19" t="str">
        <f>IFERROR(__xludf.DUMMYFUNCTION("""COMPUTED_VALUE"""),"")</f>
        <v/>
      </c>
      <c r="AL150" s="19" t="s">
        <v>68</v>
      </c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AK151" s="19" t="str">
        <f>IFERROR(__xludf.DUMMYFUNCTION("""COMPUTED_VALUE"""),"")</f>
        <v/>
      </c>
      <c r="AL151" s="19" t="s">
        <v>68</v>
      </c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AK152" s="19" t="str">
        <f>IFERROR(__xludf.DUMMYFUNCTION("""COMPUTED_VALUE"""),"")</f>
        <v/>
      </c>
      <c r="AL152" s="19" t="s">
        <v>68</v>
      </c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AK153" s="19" t="str">
        <f>IFERROR(__xludf.DUMMYFUNCTION("""COMPUTED_VALUE"""),"")</f>
        <v/>
      </c>
      <c r="AL153" s="19" t="s">
        <v>68</v>
      </c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AK154" s="19" t="str">
        <f>IFERROR(__xludf.DUMMYFUNCTION("""COMPUTED_VALUE"""),"")</f>
        <v/>
      </c>
      <c r="AL154" s="19" t="s">
        <v>68</v>
      </c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AK155" s="19" t="str">
        <f>IFERROR(__xludf.DUMMYFUNCTION("""COMPUTED_VALUE"""),"")</f>
        <v/>
      </c>
      <c r="AL155" s="19" t="s">
        <v>68</v>
      </c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AK156" s="19" t="str">
        <f>IFERROR(__xludf.DUMMYFUNCTION("""COMPUTED_VALUE"""),"")</f>
        <v/>
      </c>
      <c r="AL156" s="19" t="s">
        <v>68</v>
      </c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AK157" s="19" t="str">
        <f>IFERROR(__xludf.DUMMYFUNCTION("""COMPUTED_VALUE"""),"")</f>
        <v/>
      </c>
      <c r="AL157" s="19" t="s">
        <v>68</v>
      </c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AK158" s="19" t="str">
        <f>IFERROR(__xludf.DUMMYFUNCTION("""COMPUTED_VALUE"""),"")</f>
        <v/>
      </c>
      <c r="AL158" s="19" t="s">
        <v>68</v>
      </c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AK159" s="19" t="str">
        <f>IFERROR(__xludf.DUMMYFUNCTION("""COMPUTED_VALUE"""),"")</f>
        <v/>
      </c>
      <c r="AL159" s="19" t="s">
        <v>68</v>
      </c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AK160" s="19" t="str">
        <f>IFERROR(__xludf.DUMMYFUNCTION("""COMPUTED_VALUE"""),"")</f>
        <v/>
      </c>
      <c r="AL160" s="19" t="s">
        <v>68</v>
      </c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AK161" s="19" t="str">
        <f>IFERROR(__xludf.DUMMYFUNCTION("""COMPUTED_VALUE"""),"")</f>
        <v/>
      </c>
      <c r="AL161" s="19" t="s">
        <v>68</v>
      </c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AK162" s="19" t="str">
        <f>IFERROR(__xludf.DUMMYFUNCTION("""COMPUTED_VALUE"""),"")</f>
        <v/>
      </c>
      <c r="AL162" s="19" t="s">
        <v>68</v>
      </c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AK163" s="19" t="str">
        <f>IFERROR(__xludf.DUMMYFUNCTION("""COMPUTED_VALUE"""),"")</f>
        <v/>
      </c>
      <c r="AL163" s="19" t="s">
        <v>68</v>
      </c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AK164" s="19" t="str">
        <f>IFERROR(__xludf.DUMMYFUNCTION("""COMPUTED_VALUE"""),"")</f>
        <v/>
      </c>
      <c r="AL164" s="19" t="s">
        <v>68</v>
      </c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AK165" s="19" t="str">
        <f>IFERROR(__xludf.DUMMYFUNCTION("""COMPUTED_VALUE"""),"")</f>
        <v/>
      </c>
      <c r="AL165" s="19" t="s">
        <v>68</v>
      </c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AK166" s="19" t="str">
        <f>IFERROR(__xludf.DUMMYFUNCTION("""COMPUTED_VALUE"""),"")</f>
        <v/>
      </c>
      <c r="AL166" s="19" t="s">
        <v>68</v>
      </c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AK167" s="19" t="str">
        <f>IFERROR(__xludf.DUMMYFUNCTION("""COMPUTED_VALUE"""),"")</f>
        <v/>
      </c>
      <c r="AL167" s="19" t="s">
        <v>68</v>
      </c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AK168" s="19" t="str">
        <f>IFERROR(__xludf.DUMMYFUNCTION("""COMPUTED_VALUE"""),"")</f>
        <v/>
      </c>
      <c r="AL168" s="19" t="s">
        <v>68</v>
      </c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AK169" s="19" t="str">
        <f>IFERROR(__xludf.DUMMYFUNCTION("""COMPUTED_VALUE"""),"")</f>
        <v/>
      </c>
      <c r="AL169" s="19" t="s">
        <v>68</v>
      </c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AK170" s="19" t="str">
        <f>IFERROR(__xludf.DUMMYFUNCTION("""COMPUTED_VALUE"""),"")</f>
        <v/>
      </c>
      <c r="AL170" s="19" t="s">
        <v>68</v>
      </c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AK171" s="19" t="str">
        <f>IFERROR(__xludf.DUMMYFUNCTION("""COMPUTED_VALUE"""),"")</f>
        <v/>
      </c>
      <c r="AL171" s="19" t="s">
        <v>68</v>
      </c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AK172" s="19" t="str">
        <f>IFERROR(__xludf.DUMMYFUNCTION("""COMPUTED_VALUE"""),"")</f>
        <v/>
      </c>
      <c r="AL172" s="19" t="s">
        <v>68</v>
      </c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AK173" s="19" t="str">
        <f>IFERROR(__xludf.DUMMYFUNCTION("""COMPUTED_VALUE"""),"")</f>
        <v/>
      </c>
      <c r="AL173" s="19" t="s">
        <v>68</v>
      </c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AK174" s="19" t="str">
        <f>IFERROR(__xludf.DUMMYFUNCTION("""COMPUTED_VALUE"""),"")</f>
        <v/>
      </c>
      <c r="AL174" s="19" t="s">
        <v>68</v>
      </c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AK175" s="19" t="str">
        <f>IFERROR(__xludf.DUMMYFUNCTION("""COMPUTED_VALUE"""),"")</f>
        <v/>
      </c>
      <c r="AL175" s="19" t="s">
        <v>68</v>
      </c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AK176" s="19" t="str">
        <f>IFERROR(__xludf.DUMMYFUNCTION("""COMPUTED_VALUE"""),"")</f>
        <v/>
      </c>
      <c r="AL176" s="19" t="s">
        <v>68</v>
      </c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AK177" s="19" t="str">
        <f>IFERROR(__xludf.DUMMYFUNCTION("""COMPUTED_VALUE"""),"")</f>
        <v/>
      </c>
      <c r="AL177" s="19" t="s">
        <v>68</v>
      </c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AK178" s="19" t="str">
        <f>IFERROR(__xludf.DUMMYFUNCTION("""COMPUTED_VALUE"""),"")</f>
        <v/>
      </c>
      <c r="AL178" s="19" t="s">
        <v>68</v>
      </c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AK179" s="19" t="str">
        <f>IFERROR(__xludf.DUMMYFUNCTION("""COMPUTED_VALUE"""),"")</f>
        <v/>
      </c>
      <c r="AL179" s="19" t="s">
        <v>68</v>
      </c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AK180" s="19" t="str">
        <f>IFERROR(__xludf.DUMMYFUNCTION("""COMPUTED_VALUE"""),"")</f>
        <v/>
      </c>
      <c r="AL180" s="19" t="s">
        <v>68</v>
      </c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AK181" s="19" t="str">
        <f>IFERROR(__xludf.DUMMYFUNCTION("""COMPUTED_VALUE"""),"")</f>
        <v/>
      </c>
      <c r="AL181" s="19" t="s">
        <v>68</v>
      </c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AK182" s="19" t="str">
        <f>IFERROR(__xludf.DUMMYFUNCTION("""COMPUTED_VALUE"""),"")</f>
        <v/>
      </c>
      <c r="AL182" s="19" t="s">
        <v>68</v>
      </c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AK183" s="19" t="str">
        <f>IFERROR(__xludf.DUMMYFUNCTION("""COMPUTED_VALUE"""),"")</f>
        <v/>
      </c>
      <c r="AL183" s="19" t="s">
        <v>68</v>
      </c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AK184" s="19" t="str">
        <f>IFERROR(__xludf.DUMMYFUNCTION("""COMPUTED_VALUE"""),"")</f>
        <v/>
      </c>
      <c r="AL184" s="19" t="s">
        <v>68</v>
      </c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AK185" s="19" t="str">
        <f>IFERROR(__xludf.DUMMYFUNCTION("""COMPUTED_VALUE"""),"")</f>
        <v/>
      </c>
      <c r="AL185" s="19" t="s">
        <v>68</v>
      </c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AK186" s="19" t="str">
        <f>IFERROR(__xludf.DUMMYFUNCTION("""COMPUTED_VALUE"""),"")</f>
        <v/>
      </c>
      <c r="AL186" s="19" t="s">
        <v>68</v>
      </c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AK187" s="19" t="str">
        <f>IFERROR(__xludf.DUMMYFUNCTION("""COMPUTED_VALUE"""),"")</f>
        <v/>
      </c>
      <c r="AL187" s="19" t="s">
        <v>68</v>
      </c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AK188" s="19" t="str">
        <f>IFERROR(__xludf.DUMMYFUNCTION("""COMPUTED_VALUE"""),"")</f>
        <v/>
      </c>
      <c r="AL188" s="19" t="s">
        <v>68</v>
      </c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AK189" s="19" t="str">
        <f>IFERROR(__xludf.DUMMYFUNCTION("""COMPUTED_VALUE"""),"")</f>
        <v/>
      </c>
      <c r="AL189" s="19" t="s">
        <v>68</v>
      </c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AK190" s="19" t="str">
        <f>IFERROR(__xludf.DUMMYFUNCTION("""COMPUTED_VALUE"""),"")</f>
        <v/>
      </c>
      <c r="AL190" s="19" t="s">
        <v>68</v>
      </c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AK191" s="19" t="str">
        <f>IFERROR(__xludf.DUMMYFUNCTION("""COMPUTED_VALUE"""),"")</f>
        <v/>
      </c>
      <c r="AL191" s="19" t="s">
        <v>68</v>
      </c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AK192" s="19" t="str">
        <f>IFERROR(__xludf.DUMMYFUNCTION("""COMPUTED_VALUE"""),"")</f>
        <v/>
      </c>
      <c r="AL192" s="19" t="s">
        <v>68</v>
      </c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AK193" s="19" t="str">
        <f>IFERROR(__xludf.DUMMYFUNCTION("""COMPUTED_VALUE"""),"")</f>
        <v/>
      </c>
      <c r="AL193" s="19" t="s">
        <v>68</v>
      </c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AK194" s="19" t="str">
        <f>IFERROR(__xludf.DUMMYFUNCTION("""COMPUTED_VALUE"""),"")</f>
        <v/>
      </c>
      <c r="AL194" s="19" t="s">
        <v>68</v>
      </c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AK195" s="19" t="str">
        <f>IFERROR(__xludf.DUMMYFUNCTION("""COMPUTED_VALUE"""),"")</f>
        <v/>
      </c>
      <c r="AL195" s="19" t="s">
        <v>68</v>
      </c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AK196" s="19" t="str">
        <f>IFERROR(__xludf.DUMMYFUNCTION("""COMPUTED_VALUE"""),"")</f>
        <v/>
      </c>
      <c r="AL196" s="19" t="s">
        <v>68</v>
      </c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AK197" s="19" t="str">
        <f>IFERROR(__xludf.DUMMYFUNCTION("""COMPUTED_VALUE"""),"")</f>
        <v/>
      </c>
      <c r="AL197" s="19" t="s">
        <v>68</v>
      </c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AK198" s="19" t="str">
        <f>IFERROR(__xludf.DUMMYFUNCTION("""COMPUTED_VALUE"""),"")</f>
        <v/>
      </c>
      <c r="AL198" s="19" t="s">
        <v>68</v>
      </c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AK199" s="19" t="str">
        <f>IFERROR(__xludf.DUMMYFUNCTION("""COMPUTED_VALUE"""),"")</f>
        <v/>
      </c>
      <c r="AL199" s="19" t="s">
        <v>68</v>
      </c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AK200" s="19" t="str">
        <f>IFERROR(__xludf.DUMMYFUNCTION("""COMPUTED_VALUE"""),"")</f>
        <v/>
      </c>
      <c r="AL200" s="19" t="s">
        <v>68</v>
      </c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AK201" s="19" t="str">
        <f>IFERROR(__xludf.DUMMYFUNCTION("""COMPUTED_VALUE"""),"")</f>
        <v/>
      </c>
      <c r="AL201" s="19" t="s">
        <v>68</v>
      </c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AK202" s="19" t="str">
        <f>IFERROR(__xludf.DUMMYFUNCTION("""COMPUTED_VALUE"""),"")</f>
        <v/>
      </c>
      <c r="AL202" s="19" t="s">
        <v>68</v>
      </c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AK203" s="19" t="str">
        <f>IFERROR(__xludf.DUMMYFUNCTION("""COMPUTED_VALUE"""),"")</f>
        <v/>
      </c>
      <c r="AL203" s="19" t="s">
        <v>68</v>
      </c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AK204" s="19" t="str">
        <f>IFERROR(__xludf.DUMMYFUNCTION("""COMPUTED_VALUE"""),"")</f>
        <v/>
      </c>
      <c r="AL204" s="19" t="s">
        <v>68</v>
      </c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AK205" s="19" t="str">
        <f>IFERROR(__xludf.DUMMYFUNCTION("""COMPUTED_VALUE"""),"")</f>
        <v/>
      </c>
      <c r="AL205" s="19" t="s">
        <v>68</v>
      </c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AK206" s="19" t="str">
        <f>IFERROR(__xludf.DUMMYFUNCTION("""COMPUTED_VALUE"""),"")</f>
        <v/>
      </c>
      <c r="AL206" s="19" t="s">
        <v>68</v>
      </c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AK207" s="19" t="str">
        <f>IFERROR(__xludf.DUMMYFUNCTION("""COMPUTED_VALUE"""),"")</f>
        <v/>
      </c>
      <c r="AL207" s="19" t="s">
        <v>68</v>
      </c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AK208" s="19" t="str">
        <f>IFERROR(__xludf.DUMMYFUNCTION("""COMPUTED_VALUE"""),"")</f>
        <v/>
      </c>
      <c r="AL208" s="19" t="s">
        <v>68</v>
      </c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AK209" s="19" t="str">
        <f>IFERROR(__xludf.DUMMYFUNCTION("""COMPUTED_VALUE"""),"")</f>
        <v/>
      </c>
      <c r="AL209" s="19" t="s">
        <v>68</v>
      </c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AK210" s="19" t="str">
        <f>IFERROR(__xludf.DUMMYFUNCTION("""COMPUTED_VALUE"""),"")</f>
        <v/>
      </c>
      <c r="AL210" s="19" t="s">
        <v>68</v>
      </c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AK211" s="19" t="str">
        <f>IFERROR(__xludf.DUMMYFUNCTION("""COMPUTED_VALUE"""),"")</f>
        <v/>
      </c>
      <c r="AL211" s="19" t="s">
        <v>68</v>
      </c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AK212" s="19" t="str">
        <f>IFERROR(__xludf.DUMMYFUNCTION("""COMPUTED_VALUE"""),"")</f>
        <v/>
      </c>
      <c r="AL212" s="19" t="s">
        <v>68</v>
      </c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AK213" s="19" t="str">
        <f>IFERROR(__xludf.DUMMYFUNCTION("""COMPUTED_VALUE"""),"")</f>
        <v/>
      </c>
      <c r="AL213" s="19" t="s">
        <v>68</v>
      </c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AK214" s="19" t="str">
        <f>IFERROR(__xludf.DUMMYFUNCTION("""COMPUTED_VALUE"""),"")</f>
        <v/>
      </c>
      <c r="AL214" s="19" t="s">
        <v>68</v>
      </c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AK215" s="19" t="str">
        <f>IFERROR(__xludf.DUMMYFUNCTION("""COMPUTED_VALUE"""),"")</f>
        <v/>
      </c>
      <c r="AL215" s="19" t="s">
        <v>68</v>
      </c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AK216" s="19" t="str">
        <f>IFERROR(__xludf.DUMMYFUNCTION("""COMPUTED_VALUE"""),"")</f>
        <v/>
      </c>
      <c r="AL216" s="19" t="s">
        <v>68</v>
      </c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AK217" s="19" t="str">
        <f>IFERROR(__xludf.DUMMYFUNCTION("""COMPUTED_VALUE"""),"")</f>
        <v/>
      </c>
      <c r="AL217" s="19" t="s">
        <v>68</v>
      </c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AK218" s="19" t="str">
        <f>IFERROR(__xludf.DUMMYFUNCTION("""COMPUTED_VALUE"""),"")</f>
        <v/>
      </c>
      <c r="AL218" s="19" t="s">
        <v>68</v>
      </c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AK219" s="19" t="str">
        <f>IFERROR(__xludf.DUMMYFUNCTION("""COMPUTED_VALUE"""),"")</f>
        <v/>
      </c>
      <c r="AL219" s="19" t="s">
        <v>68</v>
      </c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AK220" s="19" t="str">
        <f>IFERROR(__xludf.DUMMYFUNCTION("""COMPUTED_VALUE"""),"")</f>
        <v/>
      </c>
      <c r="AL220" s="19" t="s">
        <v>68</v>
      </c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AK221" s="19" t="str">
        <f>IFERROR(__xludf.DUMMYFUNCTION("""COMPUTED_VALUE"""),"")</f>
        <v/>
      </c>
      <c r="AL221" s="19" t="s">
        <v>68</v>
      </c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AK222" s="19" t="str">
        <f>IFERROR(__xludf.DUMMYFUNCTION("""COMPUTED_VALUE"""),"")</f>
        <v/>
      </c>
      <c r="AL222" s="19" t="s">
        <v>68</v>
      </c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AK223" s="19" t="str">
        <f>IFERROR(__xludf.DUMMYFUNCTION("""COMPUTED_VALUE"""),"")</f>
        <v/>
      </c>
      <c r="AL223" s="19" t="s">
        <v>68</v>
      </c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AK224" s="19" t="str">
        <f>IFERROR(__xludf.DUMMYFUNCTION("""COMPUTED_VALUE"""),"")</f>
        <v/>
      </c>
      <c r="AL224" s="19" t="s">
        <v>68</v>
      </c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AK225" s="19" t="str">
        <f>IFERROR(__xludf.DUMMYFUNCTION("""COMPUTED_VALUE"""),"")</f>
        <v/>
      </c>
      <c r="AL225" s="19" t="s">
        <v>68</v>
      </c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AK226" s="19" t="str">
        <f>IFERROR(__xludf.DUMMYFUNCTION("""COMPUTED_VALUE"""),"")</f>
        <v/>
      </c>
      <c r="AL226" s="19" t="s">
        <v>68</v>
      </c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AK227" s="19" t="str">
        <f>IFERROR(__xludf.DUMMYFUNCTION("""COMPUTED_VALUE"""),"")</f>
        <v/>
      </c>
      <c r="AL227" s="19" t="s">
        <v>68</v>
      </c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AK228" s="19" t="str">
        <f>IFERROR(__xludf.DUMMYFUNCTION("""COMPUTED_VALUE"""),"")</f>
        <v/>
      </c>
      <c r="AL228" s="19" t="s">
        <v>68</v>
      </c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AK229" s="19" t="str">
        <f>IFERROR(__xludf.DUMMYFUNCTION("""COMPUTED_VALUE"""),"")</f>
        <v/>
      </c>
      <c r="AL229" s="19" t="s">
        <v>68</v>
      </c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AK230" s="19" t="str">
        <f>IFERROR(__xludf.DUMMYFUNCTION("""COMPUTED_VALUE"""),"")</f>
        <v/>
      </c>
      <c r="AL230" s="19" t="s">
        <v>68</v>
      </c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AK231" s="19" t="str">
        <f>IFERROR(__xludf.DUMMYFUNCTION("""COMPUTED_VALUE"""),"")</f>
        <v/>
      </c>
      <c r="AL231" s="19" t="s">
        <v>68</v>
      </c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AK232" s="19" t="str">
        <f>IFERROR(__xludf.DUMMYFUNCTION("""COMPUTED_VALUE"""),"")</f>
        <v/>
      </c>
      <c r="AL232" s="19" t="s">
        <v>68</v>
      </c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AK233" s="19" t="str">
        <f>IFERROR(__xludf.DUMMYFUNCTION("""COMPUTED_VALUE"""),"")</f>
        <v/>
      </c>
      <c r="AL233" s="19" t="s">
        <v>68</v>
      </c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AK234" s="19" t="str">
        <f>IFERROR(__xludf.DUMMYFUNCTION("""COMPUTED_VALUE"""),"")</f>
        <v/>
      </c>
      <c r="AL234" s="19" t="s">
        <v>68</v>
      </c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AK235" s="19" t="str">
        <f>IFERROR(__xludf.DUMMYFUNCTION("""COMPUTED_VALUE"""),"")</f>
        <v/>
      </c>
      <c r="AL235" s="19" t="s">
        <v>68</v>
      </c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AK236" s="19" t="str">
        <f>IFERROR(__xludf.DUMMYFUNCTION("""COMPUTED_VALUE"""),"")</f>
        <v/>
      </c>
      <c r="AL236" s="19" t="s">
        <v>68</v>
      </c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AK237" s="19" t="str">
        <f>IFERROR(__xludf.DUMMYFUNCTION("""COMPUTED_VALUE"""),"")</f>
        <v/>
      </c>
      <c r="AL237" s="19" t="s">
        <v>68</v>
      </c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AK238" s="19" t="str">
        <f>IFERROR(__xludf.DUMMYFUNCTION("""COMPUTED_VALUE"""),"")</f>
        <v/>
      </c>
      <c r="AL238" s="19" t="s">
        <v>68</v>
      </c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AK239" s="19" t="str">
        <f>IFERROR(__xludf.DUMMYFUNCTION("""COMPUTED_VALUE"""),"")</f>
        <v/>
      </c>
      <c r="AL239" s="19" t="s">
        <v>68</v>
      </c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AK240" s="19" t="str">
        <f>IFERROR(__xludf.DUMMYFUNCTION("""COMPUTED_VALUE"""),"")</f>
        <v/>
      </c>
      <c r="AL240" s="19" t="s">
        <v>68</v>
      </c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AK241" s="19" t="str">
        <f>IFERROR(__xludf.DUMMYFUNCTION("""COMPUTED_VALUE"""),"")</f>
        <v/>
      </c>
      <c r="AL241" s="19" t="s">
        <v>68</v>
      </c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AK242" s="19" t="str">
        <f>IFERROR(__xludf.DUMMYFUNCTION("""COMPUTED_VALUE"""),"")</f>
        <v/>
      </c>
      <c r="AL242" s="19" t="s">
        <v>68</v>
      </c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AK243" s="19" t="str">
        <f>IFERROR(__xludf.DUMMYFUNCTION("""COMPUTED_VALUE"""),"")</f>
        <v/>
      </c>
      <c r="AL243" s="19" t="s">
        <v>68</v>
      </c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AK244" s="19" t="str">
        <f>IFERROR(__xludf.DUMMYFUNCTION("""COMPUTED_VALUE"""),"")</f>
        <v/>
      </c>
      <c r="AL244" s="19" t="s">
        <v>68</v>
      </c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AK245" s="19" t="str">
        <f>IFERROR(__xludf.DUMMYFUNCTION("""COMPUTED_VALUE"""),"")</f>
        <v/>
      </c>
      <c r="AL245" s="19" t="s">
        <v>68</v>
      </c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AK246" s="19" t="str">
        <f>IFERROR(__xludf.DUMMYFUNCTION("""COMPUTED_VALUE"""),"")</f>
        <v/>
      </c>
      <c r="AL246" s="19" t="s">
        <v>68</v>
      </c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AK247" s="19" t="str">
        <f>IFERROR(__xludf.DUMMYFUNCTION("""COMPUTED_VALUE"""),"")</f>
        <v/>
      </c>
      <c r="AL247" s="19" t="s">
        <v>68</v>
      </c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AK248" s="19" t="str">
        <f>IFERROR(__xludf.DUMMYFUNCTION("""COMPUTED_VALUE"""),"")</f>
        <v/>
      </c>
      <c r="AL248" s="19" t="s">
        <v>68</v>
      </c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AK249" s="19" t="str">
        <f>IFERROR(__xludf.DUMMYFUNCTION("""COMPUTED_VALUE"""),"")</f>
        <v/>
      </c>
      <c r="AL249" s="19" t="s">
        <v>68</v>
      </c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AK250" s="19" t="str">
        <f>IFERROR(__xludf.DUMMYFUNCTION("""COMPUTED_VALUE"""),"")</f>
        <v/>
      </c>
      <c r="AL250" s="19" t="s">
        <v>68</v>
      </c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AK251" s="19" t="str">
        <f>IFERROR(__xludf.DUMMYFUNCTION("""COMPUTED_VALUE"""),"")</f>
        <v/>
      </c>
      <c r="AL251" s="19" t="s">
        <v>68</v>
      </c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AK252" s="19" t="str">
        <f>IFERROR(__xludf.DUMMYFUNCTION("""COMPUTED_VALUE"""),"")</f>
        <v/>
      </c>
      <c r="AL252" s="19" t="s">
        <v>68</v>
      </c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AK253" s="19" t="str">
        <f>IFERROR(__xludf.DUMMYFUNCTION("""COMPUTED_VALUE"""),"")</f>
        <v/>
      </c>
      <c r="AL253" s="19" t="s">
        <v>68</v>
      </c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AK254" s="19" t="str">
        <f>IFERROR(__xludf.DUMMYFUNCTION("""COMPUTED_VALUE"""),"")</f>
        <v/>
      </c>
      <c r="AL254" s="19" t="s">
        <v>68</v>
      </c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AK255" s="19" t="str">
        <f>IFERROR(__xludf.DUMMYFUNCTION("""COMPUTED_VALUE"""),"")</f>
        <v/>
      </c>
      <c r="AL255" s="19" t="s">
        <v>68</v>
      </c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AK256" s="19" t="str">
        <f>IFERROR(__xludf.DUMMYFUNCTION("""COMPUTED_VALUE"""),"")</f>
        <v/>
      </c>
      <c r="AL256" s="19" t="s">
        <v>68</v>
      </c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AK257" s="19" t="str">
        <f>IFERROR(__xludf.DUMMYFUNCTION("""COMPUTED_VALUE"""),"")</f>
        <v/>
      </c>
      <c r="AL257" s="19" t="s">
        <v>68</v>
      </c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AK258" s="19" t="str">
        <f>IFERROR(__xludf.DUMMYFUNCTION("""COMPUTED_VALUE"""),"")</f>
        <v/>
      </c>
      <c r="AL258" s="19" t="s">
        <v>68</v>
      </c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AK259" s="19" t="str">
        <f>IFERROR(__xludf.DUMMYFUNCTION("""COMPUTED_VALUE"""),"")</f>
        <v/>
      </c>
      <c r="AL259" s="19" t="s">
        <v>68</v>
      </c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AK260" s="19" t="str">
        <f>IFERROR(__xludf.DUMMYFUNCTION("""COMPUTED_VALUE"""),"")</f>
        <v/>
      </c>
      <c r="AL260" s="19" t="s">
        <v>68</v>
      </c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AK261" s="19" t="str">
        <f>IFERROR(__xludf.DUMMYFUNCTION("""COMPUTED_VALUE"""),"")</f>
        <v/>
      </c>
      <c r="AL261" s="19" t="s">
        <v>68</v>
      </c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AK262" s="19" t="str">
        <f>IFERROR(__xludf.DUMMYFUNCTION("""COMPUTED_VALUE"""),"")</f>
        <v/>
      </c>
      <c r="AL262" s="19" t="s">
        <v>68</v>
      </c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AK263" s="19" t="str">
        <f>IFERROR(__xludf.DUMMYFUNCTION("""COMPUTED_VALUE"""),"")</f>
        <v/>
      </c>
      <c r="AL263" s="19" t="s">
        <v>68</v>
      </c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AK264" s="19" t="str">
        <f>IFERROR(__xludf.DUMMYFUNCTION("""COMPUTED_VALUE"""),"")</f>
        <v/>
      </c>
      <c r="AL264" s="19" t="s">
        <v>68</v>
      </c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AK265" s="19" t="str">
        <f>IFERROR(__xludf.DUMMYFUNCTION("""COMPUTED_VALUE"""),"")</f>
        <v/>
      </c>
      <c r="AL265" s="19" t="s">
        <v>68</v>
      </c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AK266" s="19" t="str">
        <f>IFERROR(__xludf.DUMMYFUNCTION("""COMPUTED_VALUE"""),"")</f>
        <v/>
      </c>
      <c r="AL266" s="19" t="s">
        <v>68</v>
      </c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AK267" s="19" t="str">
        <f>IFERROR(__xludf.DUMMYFUNCTION("""COMPUTED_VALUE"""),"")</f>
        <v/>
      </c>
      <c r="AL267" s="19" t="s">
        <v>68</v>
      </c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AK268" s="19" t="str">
        <f>IFERROR(__xludf.DUMMYFUNCTION("""COMPUTED_VALUE"""),"")</f>
        <v/>
      </c>
      <c r="AL268" s="19" t="s">
        <v>68</v>
      </c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AK269" s="19" t="str">
        <f>IFERROR(__xludf.DUMMYFUNCTION("""COMPUTED_VALUE"""),"")</f>
        <v/>
      </c>
      <c r="AL269" s="19" t="s">
        <v>68</v>
      </c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AK270" s="19" t="str">
        <f>IFERROR(__xludf.DUMMYFUNCTION("""COMPUTED_VALUE"""),"")</f>
        <v/>
      </c>
      <c r="AL270" s="19" t="s">
        <v>68</v>
      </c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AK271" s="19" t="str">
        <f>IFERROR(__xludf.DUMMYFUNCTION("""COMPUTED_VALUE"""),"")</f>
        <v/>
      </c>
      <c r="AL271" s="19" t="s">
        <v>68</v>
      </c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AK272" s="19" t="str">
        <f>IFERROR(__xludf.DUMMYFUNCTION("""COMPUTED_VALUE"""),"")</f>
        <v/>
      </c>
      <c r="AL272" s="19" t="s">
        <v>68</v>
      </c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AK273" s="19" t="str">
        <f>IFERROR(__xludf.DUMMYFUNCTION("""COMPUTED_VALUE"""),"")</f>
        <v/>
      </c>
      <c r="AL273" s="19" t="s">
        <v>68</v>
      </c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AK274" s="19" t="str">
        <f>IFERROR(__xludf.DUMMYFUNCTION("""COMPUTED_VALUE"""),"")</f>
        <v/>
      </c>
      <c r="AL274" s="19" t="s">
        <v>68</v>
      </c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AK275" s="19" t="str">
        <f>IFERROR(__xludf.DUMMYFUNCTION("""COMPUTED_VALUE"""),"")</f>
        <v/>
      </c>
      <c r="AL275" s="19" t="s">
        <v>68</v>
      </c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AK276" s="19" t="str">
        <f>IFERROR(__xludf.DUMMYFUNCTION("""COMPUTED_VALUE"""),"")</f>
        <v/>
      </c>
      <c r="AL276" s="19" t="s">
        <v>68</v>
      </c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AK277" s="19" t="str">
        <f>IFERROR(__xludf.DUMMYFUNCTION("""COMPUTED_VALUE"""),"")</f>
        <v/>
      </c>
      <c r="AL277" s="19" t="s">
        <v>68</v>
      </c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AK278" s="19" t="str">
        <f>IFERROR(__xludf.DUMMYFUNCTION("""COMPUTED_VALUE"""),"")</f>
        <v/>
      </c>
      <c r="AL278" s="19" t="s">
        <v>68</v>
      </c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AK279" s="19" t="str">
        <f>IFERROR(__xludf.DUMMYFUNCTION("""COMPUTED_VALUE"""),"")</f>
        <v/>
      </c>
      <c r="AL279" s="19" t="s">
        <v>68</v>
      </c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AK280" s="19" t="str">
        <f>IFERROR(__xludf.DUMMYFUNCTION("""COMPUTED_VALUE"""),"")</f>
        <v/>
      </c>
      <c r="AL280" s="19" t="s">
        <v>68</v>
      </c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AK281" s="19" t="str">
        <f>IFERROR(__xludf.DUMMYFUNCTION("""COMPUTED_VALUE"""),"")</f>
        <v/>
      </c>
      <c r="AL281" s="19" t="s">
        <v>68</v>
      </c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AK282" s="19" t="str">
        <f>IFERROR(__xludf.DUMMYFUNCTION("""COMPUTED_VALUE"""),"")</f>
        <v/>
      </c>
      <c r="AL282" s="19" t="s">
        <v>68</v>
      </c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AK283" s="19" t="str">
        <f>IFERROR(__xludf.DUMMYFUNCTION("""COMPUTED_VALUE"""),"")</f>
        <v/>
      </c>
      <c r="AL283" s="19" t="s">
        <v>68</v>
      </c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AK284" s="19" t="str">
        <f>IFERROR(__xludf.DUMMYFUNCTION("""COMPUTED_VALUE"""),"")</f>
        <v/>
      </c>
      <c r="AL284" s="19" t="s">
        <v>68</v>
      </c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AK285" s="19" t="str">
        <f>IFERROR(__xludf.DUMMYFUNCTION("""COMPUTED_VALUE"""),"")</f>
        <v/>
      </c>
      <c r="AL285" s="19" t="s">
        <v>68</v>
      </c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AK286" s="19" t="str">
        <f>IFERROR(__xludf.DUMMYFUNCTION("""COMPUTED_VALUE"""),"")</f>
        <v/>
      </c>
      <c r="AL286" s="19" t="s">
        <v>68</v>
      </c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AK287" s="19" t="str">
        <f>IFERROR(__xludf.DUMMYFUNCTION("""COMPUTED_VALUE"""),"")</f>
        <v/>
      </c>
      <c r="AL287" s="19" t="s">
        <v>68</v>
      </c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AK288" s="19" t="str">
        <f>IFERROR(__xludf.DUMMYFUNCTION("""COMPUTED_VALUE"""),"")</f>
        <v/>
      </c>
      <c r="AL288" s="19" t="s">
        <v>68</v>
      </c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AK289" s="19" t="str">
        <f>IFERROR(__xludf.DUMMYFUNCTION("""COMPUTED_VALUE"""),"")</f>
        <v/>
      </c>
      <c r="AL289" s="19" t="s">
        <v>68</v>
      </c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AK290" s="19" t="str">
        <f>IFERROR(__xludf.DUMMYFUNCTION("""COMPUTED_VALUE"""),"")</f>
        <v/>
      </c>
      <c r="AL290" s="19" t="s">
        <v>68</v>
      </c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AK291" s="19" t="str">
        <f>IFERROR(__xludf.DUMMYFUNCTION("""COMPUTED_VALUE"""),"")</f>
        <v/>
      </c>
      <c r="AL291" s="19" t="s">
        <v>68</v>
      </c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AK292" s="19" t="str">
        <f>IFERROR(__xludf.DUMMYFUNCTION("""COMPUTED_VALUE"""),"")</f>
        <v/>
      </c>
      <c r="AL292" s="19" t="s">
        <v>68</v>
      </c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AK293" s="19" t="str">
        <f>IFERROR(__xludf.DUMMYFUNCTION("""COMPUTED_VALUE"""),"")</f>
        <v/>
      </c>
      <c r="AL293" s="19" t="s">
        <v>68</v>
      </c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AK294" s="19" t="str">
        <f>IFERROR(__xludf.DUMMYFUNCTION("""COMPUTED_VALUE"""),"")</f>
        <v/>
      </c>
      <c r="AL294" s="19" t="s">
        <v>68</v>
      </c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AK295" s="19" t="str">
        <f>IFERROR(__xludf.DUMMYFUNCTION("""COMPUTED_VALUE"""),"")</f>
        <v/>
      </c>
      <c r="AL295" s="19" t="s">
        <v>68</v>
      </c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AK296" s="19" t="str">
        <f>IFERROR(__xludf.DUMMYFUNCTION("""COMPUTED_VALUE"""),"")</f>
        <v/>
      </c>
      <c r="AL296" s="19" t="s">
        <v>68</v>
      </c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AK297" s="19" t="str">
        <f>IFERROR(__xludf.DUMMYFUNCTION("""COMPUTED_VALUE"""),"")</f>
        <v/>
      </c>
      <c r="AL297" s="19" t="s">
        <v>68</v>
      </c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AK298" s="19" t="str">
        <f>IFERROR(__xludf.DUMMYFUNCTION("""COMPUTED_VALUE"""),"")</f>
        <v/>
      </c>
      <c r="AL298" s="19" t="s">
        <v>68</v>
      </c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AK299" s="19" t="str">
        <f>IFERROR(__xludf.DUMMYFUNCTION("""COMPUTED_VALUE"""),"")</f>
        <v/>
      </c>
      <c r="AL299" s="19" t="s">
        <v>68</v>
      </c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AK300" s="19" t="str">
        <f>IFERROR(__xludf.DUMMYFUNCTION("""COMPUTED_VALUE"""),"")</f>
        <v/>
      </c>
      <c r="AL300" s="19" t="s">
        <v>68</v>
      </c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AK301" s="19" t="str">
        <f>IFERROR(__xludf.DUMMYFUNCTION("""COMPUTED_VALUE"""),"")</f>
        <v/>
      </c>
      <c r="AL301" s="19" t="s">
        <v>68</v>
      </c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AK302" s="19" t="str">
        <f>IFERROR(__xludf.DUMMYFUNCTION("""COMPUTED_VALUE"""),"")</f>
        <v/>
      </c>
      <c r="AL302" s="19" t="s">
        <v>68</v>
      </c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AK303" s="19" t="str">
        <f>IFERROR(__xludf.DUMMYFUNCTION("""COMPUTED_VALUE"""),"")</f>
        <v/>
      </c>
      <c r="AL303" s="19" t="s">
        <v>68</v>
      </c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AK304" s="19" t="str">
        <f>IFERROR(__xludf.DUMMYFUNCTION("""COMPUTED_VALUE"""),"")</f>
        <v/>
      </c>
      <c r="AL304" s="19" t="s">
        <v>68</v>
      </c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AK305" s="19" t="str">
        <f>IFERROR(__xludf.DUMMYFUNCTION("""COMPUTED_VALUE"""),"")</f>
        <v/>
      </c>
      <c r="AL305" s="19" t="s">
        <v>68</v>
      </c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AK306" s="19" t="str">
        <f>IFERROR(__xludf.DUMMYFUNCTION("""COMPUTED_VALUE"""),"")</f>
        <v/>
      </c>
      <c r="AL306" s="19" t="s">
        <v>68</v>
      </c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AK307" s="19" t="str">
        <f>IFERROR(__xludf.DUMMYFUNCTION("""COMPUTED_VALUE"""),"")</f>
        <v/>
      </c>
      <c r="AL307" s="19" t="s">
        <v>68</v>
      </c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AK308" s="19" t="str">
        <f>IFERROR(__xludf.DUMMYFUNCTION("""COMPUTED_VALUE"""),"")</f>
        <v/>
      </c>
      <c r="AL308" s="19" t="s">
        <v>68</v>
      </c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AK309" s="19" t="str">
        <f>IFERROR(__xludf.DUMMYFUNCTION("""COMPUTED_VALUE"""),"")</f>
        <v/>
      </c>
      <c r="AL309" s="19" t="s">
        <v>68</v>
      </c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AK310" s="19" t="str">
        <f>IFERROR(__xludf.DUMMYFUNCTION("""COMPUTED_VALUE"""),"")</f>
        <v/>
      </c>
      <c r="AL310" s="19" t="s">
        <v>68</v>
      </c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AK311" s="19" t="str">
        <f>IFERROR(__xludf.DUMMYFUNCTION("""COMPUTED_VALUE"""),"")</f>
        <v/>
      </c>
      <c r="AL311" s="19" t="s">
        <v>68</v>
      </c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AK312" s="19" t="str">
        <f>IFERROR(__xludf.DUMMYFUNCTION("""COMPUTED_VALUE"""),"")</f>
        <v/>
      </c>
      <c r="AL312" s="19" t="s">
        <v>68</v>
      </c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AK313" s="19" t="str">
        <f>IFERROR(__xludf.DUMMYFUNCTION("""COMPUTED_VALUE"""),"")</f>
        <v/>
      </c>
      <c r="AL313" s="19" t="s">
        <v>68</v>
      </c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AK314" s="19" t="str">
        <f>IFERROR(__xludf.DUMMYFUNCTION("""COMPUTED_VALUE"""),"")</f>
        <v/>
      </c>
      <c r="AL314" s="19" t="s">
        <v>68</v>
      </c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AK315" s="19" t="str">
        <f>IFERROR(__xludf.DUMMYFUNCTION("""COMPUTED_VALUE"""),"")</f>
        <v/>
      </c>
      <c r="AL315" s="19" t="s">
        <v>68</v>
      </c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AK316" s="19" t="str">
        <f>IFERROR(__xludf.DUMMYFUNCTION("""COMPUTED_VALUE"""),"")</f>
        <v/>
      </c>
      <c r="AL316" s="19" t="s">
        <v>68</v>
      </c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AK317" s="19" t="str">
        <f>IFERROR(__xludf.DUMMYFUNCTION("""COMPUTED_VALUE"""),"")</f>
        <v/>
      </c>
      <c r="AL317" s="19" t="s">
        <v>68</v>
      </c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AK318" s="19" t="str">
        <f>IFERROR(__xludf.DUMMYFUNCTION("""COMPUTED_VALUE"""),"")</f>
        <v/>
      </c>
      <c r="AL318" s="19" t="s">
        <v>68</v>
      </c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AK319" s="19" t="str">
        <f>IFERROR(__xludf.DUMMYFUNCTION("""COMPUTED_VALUE"""),"")</f>
        <v/>
      </c>
      <c r="AL319" s="19" t="s">
        <v>68</v>
      </c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AK320" s="19" t="str">
        <f>IFERROR(__xludf.DUMMYFUNCTION("""COMPUTED_VALUE"""),"")</f>
        <v/>
      </c>
      <c r="AL320" s="19" t="s">
        <v>68</v>
      </c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AK321" s="19" t="str">
        <f>IFERROR(__xludf.DUMMYFUNCTION("""COMPUTED_VALUE"""),"")</f>
        <v/>
      </c>
      <c r="AL321" s="19" t="s">
        <v>68</v>
      </c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AK322" s="19" t="str">
        <f>IFERROR(__xludf.DUMMYFUNCTION("""COMPUTED_VALUE"""),"")</f>
        <v/>
      </c>
      <c r="AL322" s="19" t="s">
        <v>68</v>
      </c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AK323" s="19" t="str">
        <f>IFERROR(__xludf.DUMMYFUNCTION("""COMPUTED_VALUE"""),"")</f>
        <v/>
      </c>
      <c r="AL323" s="19" t="s">
        <v>68</v>
      </c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AK324" s="19" t="str">
        <f>IFERROR(__xludf.DUMMYFUNCTION("""COMPUTED_VALUE"""),"")</f>
        <v/>
      </c>
      <c r="AL324" s="19" t="s">
        <v>68</v>
      </c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AK325" s="19" t="str">
        <f>IFERROR(__xludf.DUMMYFUNCTION("""COMPUTED_VALUE"""),"")</f>
        <v/>
      </c>
      <c r="AL325" s="19" t="s">
        <v>68</v>
      </c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AK326" s="19" t="str">
        <f>IFERROR(__xludf.DUMMYFUNCTION("""COMPUTED_VALUE"""),"")</f>
        <v/>
      </c>
      <c r="AL326" s="19" t="s">
        <v>68</v>
      </c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AK327" s="19" t="str">
        <f>IFERROR(__xludf.DUMMYFUNCTION("""COMPUTED_VALUE"""),"")</f>
        <v/>
      </c>
      <c r="AL327" s="19" t="s">
        <v>68</v>
      </c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AK328" s="19" t="str">
        <f>IFERROR(__xludf.DUMMYFUNCTION("""COMPUTED_VALUE"""),"")</f>
        <v/>
      </c>
      <c r="AL328" s="19" t="s">
        <v>68</v>
      </c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AK329" s="19" t="str">
        <f>IFERROR(__xludf.DUMMYFUNCTION("""COMPUTED_VALUE"""),"")</f>
        <v/>
      </c>
      <c r="AL329" s="19" t="s">
        <v>68</v>
      </c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AK330" s="19" t="str">
        <f>IFERROR(__xludf.DUMMYFUNCTION("""COMPUTED_VALUE"""),"")</f>
        <v/>
      </c>
      <c r="AL330" s="19" t="s">
        <v>68</v>
      </c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AK331" s="19" t="str">
        <f>IFERROR(__xludf.DUMMYFUNCTION("""COMPUTED_VALUE"""),"")</f>
        <v/>
      </c>
      <c r="AL331" s="19" t="s">
        <v>68</v>
      </c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AK332" s="19" t="str">
        <f>IFERROR(__xludf.DUMMYFUNCTION("""COMPUTED_VALUE"""),"")</f>
        <v/>
      </c>
      <c r="AL332" s="19" t="s">
        <v>68</v>
      </c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AK333" s="19" t="str">
        <f>IFERROR(__xludf.DUMMYFUNCTION("""COMPUTED_VALUE"""),"")</f>
        <v/>
      </c>
      <c r="AL333" s="19" t="s">
        <v>68</v>
      </c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AK334" s="19" t="str">
        <f>IFERROR(__xludf.DUMMYFUNCTION("""COMPUTED_VALUE"""),"")</f>
        <v/>
      </c>
      <c r="AL334" s="19" t="s">
        <v>68</v>
      </c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AK335" s="19" t="str">
        <f>IFERROR(__xludf.DUMMYFUNCTION("""COMPUTED_VALUE"""),"")</f>
        <v/>
      </c>
      <c r="AL335" s="19" t="s">
        <v>68</v>
      </c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AK336" s="19" t="str">
        <f>IFERROR(__xludf.DUMMYFUNCTION("""COMPUTED_VALUE"""),"")</f>
        <v/>
      </c>
      <c r="AL336" s="19" t="s">
        <v>68</v>
      </c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AK337" s="19" t="str">
        <f>IFERROR(__xludf.DUMMYFUNCTION("""COMPUTED_VALUE"""),"")</f>
        <v/>
      </c>
      <c r="AL337" s="19" t="s">
        <v>68</v>
      </c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AK338" s="19" t="str">
        <f>IFERROR(__xludf.DUMMYFUNCTION("""COMPUTED_VALUE"""),"")</f>
        <v/>
      </c>
      <c r="AL338" s="19" t="s">
        <v>68</v>
      </c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AK339" s="19" t="str">
        <f>IFERROR(__xludf.DUMMYFUNCTION("""COMPUTED_VALUE"""),"")</f>
        <v/>
      </c>
      <c r="AL339" s="19" t="s">
        <v>68</v>
      </c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AK340" s="19" t="str">
        <f>IFERROR(__xludf.DUMMYFUNCTION("""COMPUTED_VALUE"""),"")</f>
        <v/>
      </c>
      <c r="AL340" s="19" t="s">
        <v>68</v>
      </c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AK341" s="19" t="str">
        <f>IFERROR(__xludf.DUMMYFUNCTION("""COMPUTED_VALUE"""),"")</f>
        <v/>
      </c>
      <c r="AL341" s="19" t="s">
        <v>68</v>
      </c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AK342" s="19" t="str">
        <f>IFERROR(__xludf.DUMMYFUNCTION("""COMPUTED_VALUE"""),"")</f>
        <v/>
      </c>
      <c r="AL342" s="19" t="s">
        <v>68</v>
      </c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AK343" s="19" t="str">
        <f>IFERROR(__xludf.DUMMYFUNCTION("""COMPUTED_VALUE"""),"")</f>
        <v/>
      </c>
      <c r="AL343" s="19" t="s">
        <v>68</v>
      </c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AK344" s="19" t="str">
        <f>IFERROR(__xludf.DUMMYFUNCTION("""COMPUTED_VALUE"""),"")</f>
        <v/>
      </c>
      <c r="AL344" s="19" t="s">
        <v>68</v>
      </c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AK345" s="19" t="str">
        <f>IFERROR(__xludf.DUMMYFUNCTION("""COMPUTED_VALUE"""),"")</f>
        <v/>
      </c>
      <c r="AL345" s="19" t="s">
        <v>68</v>
      </c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AK346" s="19" t="str">
        <f>IFERROR(__xludf.DUMMYFUNCTION("""COMPUTED_VALUE"""),"")</f>
        <v/>
      </c>
      <c r="AL346" s="19" t="s">
        <v>68</v>
      </c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AK347" s="19" t="str">
        <f>IFERROR(__xludf.DUMMYFUNCTION("""COMPUTED_VALUE"""),"")</f>
        <v/>
      </c>
      <c r="AL347" s="19" t="s">
        <v>68</v>
      </c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AK348" s="19" t="str">
        <f>IFERROR(__xludf.DUMMYFUNCTION("""COMPUTED_VALUE"""),"")</f>
        <v/>
      </c>
      <c r="AL348" s="19" t="s">
        <v>68</v>
      </c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AK349" s="19" t="str">
        <f>IFERROR(__xludf.DUMMYFUNCTION("""COMPUTED_VALUE"""),"")</f>
        <v/>
      </c>
      <c r="AL349" s="19" t="s">
        <v>68</v>
      </c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AK350" s="19" t="str">
        <f>IFERROR(__xludf.DUMMYFUNCTION("""COMPUTED_VALUE"""),"")</f>
        <v/>
      </c>
      <c r="AL350" s="19" t="s">
        <v>68</v>
      </c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AK351" s="19" t="str">
        <f>IFERROR(__xludf.DUMMYFUNCTION("""COMPUTED_VALUE"""),"")</f>
        <v/>
      </c>
      <c r="AL351" s="19" t="s">
        <v>68</v>
      </c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AK352" s="19" t="str">
        <f>IFERROR(__xludf.DUMMYFUNCTION("""COMPUTED_VALUE"""),"")</f>
        <v/>
      </c>
      <c r="AL352" s="19" t="s">
        <v>68</v>
      </c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AK353" s="19" t="str">
        <f>IFERROR(__xludf.DUMMYFUNCTION("""COMPUTED_VALUE"""),"")</f>
        <v/>
      </c>
      <c r="AL353" s="19" t="s">
        <v>68</v>
      </c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AK354" s="19" t="str">
        <f>IFERROR(__xludf.DUMMYFUNCTION("""COMPUTED_VALUE"""),"")</f>
        <v/>
      </c>
      <c r="AL354" s="19" t="s">
        <v>68</v>
      </c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AK355" s="19" t="str">
        <f>IFERROR(__xludf.DUMMYFUNCTION("""COMPUTED_VALUE"""),"")</f>
        <v/>
      </c>
      <c r="AL355" s="19" t="s">
        <v>68</v>
      </c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AK356" s="19" t="str">
        <f>IFERROR(__xludf.DUMMYFUNCTION("""COMPUTED_VALUE"""),"")</f>
        <v/>
      </c>
      <c r="AL356" s="19" t="s">
        <v>68</v>
      </c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AK357" s="19" t="str">
        <f>IFERROR(__xludf.DUMMYFUNCTION("""COMPUTED_VALUE"""),"")</f>
        <v/>
      </c>
      <c r="AL357" s="19" t="s">
        <v>68</v>
      </c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AK358" s="19" t="str">
        <f>IFERROR(__xludf.DUMMYFUNCTION("""COMPUTED_VALUE"""),"")</f>
        <v/>
      </c>
      <c r="AL358" s="19" t="s">
        <v>68</v>
      </c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AK359" s="19" t="str">
        <f>IFERROR(__xludf.DUMMYFUNCTION("""COMPUTED_VALUE"""),"")</f>
        <v/>
      </c>
      <c r="AL359" s="19" t="s">
        <v>68</v>
      </c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AK360" s="19" t="str">
        <f>IFERROR(__xludf.DUMMYFUNCTION("""COMPUTED_VALUE"""),"")</f>
        <v/>
      </c>
      <c r="AL360" s="19" t="s">
        <v>68</v>
      </c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AK361" s="19" t="str">
        <f>IFERROR(__xludf.DUMMYFUNCTION("""COMPUTED_VALUE"""),"")</f>
        <v/>
      </c>
      <c r="AL361" s="19" t="s">
        <v>68</v>
      </c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AK362" s="19" t="str">
        <f>IFERROR(__xludf.DUMMYFUNCTION("""COMPUTED_VALUE"""),"")</f>
        <v/>
      </c>
      <c r="AL362" s="19" t="s">
        <v>68</v>
      </c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AK363" s="19" t="str">
        <f>IFERROR(__xludf.DUMMYFUNCTION("""COMPUTED_VALUE"""),"")</f>
        <v/>
      </c>
      <c r="AL363" s="19" t="s">
        <v>68</v>
      </c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AK364" s="19" t="str">
        <f>IFERROR(__xludf.DUMMYFUNCTION("""COMPUTED_VALUE"""),"")</f>
        <v/>
      </c>
      <c r="AL364" s="19" t="s">
        <v>68</v>
      </c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AK365" s="19" t="str">
        <f>IFERROR(__xludf.DUMMYFUNCTION("""COMPUTED_VALUE"""),"")</f>
        <v/>
      </c>
      <c r="AL365" s="19" t="s">
        <v>68</v>
      </c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AK366" s="19" t="str">
        <f>IFERROR(__xludf.DUMMYFUNCTION("""COMPUTED_VALUE"""),"")</f>
        <v/>
      </c>
      <c r="AL366" s="19" t="s">
        <v>68</v>
      </c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AK367" s="19" t="str">
        <f>IFERROR(__xludf.DUMMYFUNCTION("""COMPUTED_VALUE"""),"")</f>
        <v/>
      </c>
      <c r="AL367" s="19" t="s">
        <v>68</v>
      </c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AK368" s="19" t="str">
        <f>IFERROR(__xludf.DUMMYFUNCTION("""COMPUTED_VALUE"""),"")</f>
        <v/>
      </c>
      <c r="AL368" s="19" t="s">
        <v>68</v>
      </c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AK369" s="19" t="str">
        <f>IFERROR(__xludf.DUMMYFUNCTION("""COMPUTED_VALUE"""),"")</f>
        <v/>
      </c>
      <c r="AL369" s="19" t="s">
        <v>68</v>
      </c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AK370" s="19" t="str">
        <f>IFERROR(__xludf.DUMMYFUNCTION("""COMPUTED_VALUE"""),"")</f>
        <v/>
      </c>
      <c r="AL370" s="19" t="s">
        <v>68</v>
      </c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AK371" s="19" t="str">
        <f>IFERROR(__xludf.DUMMYFUNCTION("""COMPUTED_VALUE"""),"")</f>
        <v/>
      </c>
      <c r="AL371" s="19" t="s">
        <v>68</v>
      </c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AK372" s="19" t="str">
        <f>IFERROR(__xludf.DUMMYFUNCTION("""COMPUTED_VALUE"""),"")</f>
        <v/>
      </c>
      <c r="AL372" s="19" t="s">
        <v>68</v>
      </c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AK373" s="19" t="str">
        <f>IFERROR(__xludf.DUMMYFUNCTION("""COMPUTED_VALUE"""),"")</f>
        <v/>
      </c>
      <c r="AL373" s="19" t="s">
        <v>68</v>
      </c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AK374" s="19" t="str">
        <f>IFERROR(__xludf.DUMMYFUNCTION("""COMPUTED_VALUE"""),"")</f>
        <v/>
      </c>
      <c r="AL374" s="19" t="s">
        <v>68</v>
      </c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AK375" s="19" t="str">
        <f>IFERROR(__xludf.DUMMYFUNCTION("""COMPUTED_VALUE"""),"")</f>
        <v/>
      </c>
      <c r="AL375" s="19" t="s">
        <v>68</v>
      </c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AK376" s="19" t="str">
        <f>IFERROR(__xludf.DUMMYFUNCTION("""COMPUTED_VALUE"""),"")</f>
        <v/>
      </c>
      <c r="AL376" s="19" t="s">
        <v>68</v>
      </c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AK377" s="19" t="str">
        <f>IFERROR(__xludf.DUMMYFUNCTION("""COMPUTED_VALUE"""),"")</f>
        <v/>
      </c>
      <c r="AL377" s="19" t="s">
        <v>68</v>
      </c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AK378" s="19" t="str">
        <f>IFERROR(__xludf.DUMMYFUNCTION("""COMPUTED_VALUE"""),"")</f>
        <v/>
      </c>
      <c r="AL378" s="19" t="s">
        <v>68</v>
      </c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AK379" s="19" t="str">
        <f>IFERROR(__xludf.DUMMYFUNCTION("""COMPUTED_VALUE"""),"")</f>
        <v/>
      </c>
      <c r="AL379" s="19" t="s">
        <v>68</v>
      </c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AK380" s="19" t="str">
        <f>IFERROR(__xludf.DUMMYFUNCTION("""COMPUTED_VALUE"""),"")</f>
        <v/>
      </c>
      <c r="AL380" s="19" t="s">
        <v>68</v>
      </c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AK381" s="19" t="str">
        <f>IFERROR(__xludf.DUMMYFUNCTION("""COMPUTED_VALUE"""),"")</f>
        <v/>
      </c>
      <c r="AL381" s="19" t="s">
        <v>68</v>
      </c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AK382" s="19" t="str">
        <f>IFERROR(__xludf.DUMMYFUNCTION("""COMPUTED_VALUE"""),"")</f>
        <v/>
      </c>
      <c r="AL382" s="19" t="s">
        <v>68</v>
      </c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AK383" s="19" t="str">
        <f>IFERROR(__xludf.DUMMYFUNCTION("""COMPUTED_VALUE"""),"")</f>
        <v/>
      </c>
      <c r="AL383" s="19" t="s">
        <v>68</v>
      </c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AK384" s="19" t="str">
        <f>IFERROR(__xludf.DUMMYFUNCTION("""COMPUTED_VALUE"""),"")</f>
        <v/>
      </c>
      <c r="AL384" s="19" t="s">
        <v>68</v>
      </c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AK385" s="19" t="str">
        <f>IFERROR(__xludf.DUMMYFUNCTION("""COMPUTED_VALUE"""),"")</f>
        <v/>
      </c>
      <c r="AL385" s="19" t="s">
        <v>68</v>
      </c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AK386" s="19" t="str">
        <f>IFERROR(__xludf.DUMMYFUNCTION("""COMPUTED_VALUE"""),"")</f>
        <v/>
      </c>
      <c r="AL386" s="19" t="s">
        <v>68</v>
      </c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AK387" s="19" t="str">
        <f>IFERROR(__xludf.DUMMYFUNCTION("""COMPUTED_VALUE"""),"")</f>
        <v/>
      </c>
      <c r="AL387" s="19" t="s">
        <v>68</v>
      </c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AK388" s="19" t="str">
        <f>IFERROR(__xludf.DUMMYFUNCTION("""COMPUTED_VALUE"""),"")</f>
        <v/>
      </c>
      <c r="AL388" s="19" t="s">
        <v>68</v>
      </c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AK389" s="19" t="str">
        <f>IFERROR(__xludf.DUMMYFUNCTION("""COMPUTED_VALUE"""),"")</f>
        <v/>
      </c>
      <c r="AL389" s="19" t="s">
        <v>68</v>
      </c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AK390" s="19" t="str">
        <f>IFERROR(__xludf.DUMMYFUNCTION("""COMPUTED_VALUE"""),"")</f>
        <v/>
      </c>
      <c r="AL390" s="19" t="s">
        <v>68</v>
      </c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AK391" s="19" t="str">
        <f>IFERROR(__xludf.DUMMYFUNCTION("""COMPUTED_VALUE"""),"")</f>
        <v/>
      </c>
      <c r="AL391" s="19" t="s">
        <v>68</v>
      </c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AK392" s="19" t="str">
        <f>IFERROR(__xludf.DUMMYFUNCTION("""COMPUTED_VALUE"""),"")</f>
        <v/>
      </c>
      <c r="AL392" s="19" t="s">
        <v>68</v>
      </c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AK393" s="19" t="str">
        <f>IFERROR(__xludf.DUMMYFUNCTION("""COMPUTED_VALUE"""),"")</f>
        <v/>
      </c>
      <c r="AL393" s="19" t="s">
        <v>68</v>
      </c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AK394" s="19" t="str">
        <f>IFERROR(__xludf.DUMMYFUNCTION("""COMPUTED_VALUE"""),"")</f>
        <v/>
      </c>
      <c r="AL394" s="19" t="s">
        <v>68</v>
      </c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AK395" s="19" t="str">
        <f>IFERROR(__xludf.DUMMYFUNCTION("""COMPUTED_VALUE"""),"")</f>
        <v/>
      </c>
      <c r="AL395" s="19" t="s">
        <v>68</v>
      </c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AK396" s="19" t="str">
        <f>IFERROR(__xludf.DUMMYFUNCTION("""COMPUTED_VALUE"""),"")</f>
        <v/>
      </c>
      <c r="AL396" s="19" t="s">
        <v>68</v>
      </c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AK397" s="19" t="str">
        <f>IFERROR(__xludf.DUMMYFUNCTION("""COMPUTED_VALUE"""),"")</f>
        <v/>
      </c>
      <c r="AL397" s="19" t="s">
        <v>68</v>
      </c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AK398" s="19" t="str">
        <f>IFERROR(__xludf.DUMMYFUNCTION("""COMPUTED_VALUE"""),"")</f>
        <v/>
      </c>
      <c r="AL398" s="19" t="s">
        <v>68</v>
      </c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AK399" s="19" t="str">
        <f>IFERROR(__xludf.DUMMYFUNCTION("""COMPUTED_VALUE"""),"")</f>
        <v/>
      </c>
      <c r="AL399" s="19" t="s">
        <v>68</v>
      </c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AK400" s="19" t="str">
        <f>IFERROR(__xludf.DUMMYFUNCTION("""COMPUTED_VALUE"""),"")</f>
        <v/>
      </c>
      <c r="AL400" s="19" t="s">
        <v>68</v>
      </c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AK401" s="19" t="str">
        <f>IFERROR(__xludf.DUMMYFUNCTION("""COMPUTED_VALUE"""),"")</f>
        <v/>
      </c>
      <c r="AL401" s="19" t="s">
        <v>68</v>
      </c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AK402" s="19" t="str">
        <f>IFERROR(__xludf.DUMMYFUNCTION("""COMPUTED_VALUE"""),"")</f>
        <v/>
      </c>
      <c r="AL402" s="19" t="s">
        <v>68</v>
      </c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AK403" s="19" t="str">
        <f>IFERROR(__xludf.DUMMYFUNCTION("""COMPUTED_VALUE"""),"")</f>
        <v/>
      </c>
      <c r="AL403" s="19" t="s">
        <v>68</v>
      </c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AK404" s="19" t="str">
        <f>IFERROR(__xludf.DUMMYFUNCTION("""COMPUTED_VALUE"""),"")</f>
        <v/>
      </c>
      <c r="AL404" s="19" t="s">
        <v>68</v>
      </c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AK405" s="19" t="str">
        <f>IFERROR(__xludf.DUMMYFUNCTION("""COMPUTED_VALUE"""),"")</f>
        <v/>
      </c>
      <c r="AL405" s="19" t="s">
        <v>68</v>
      </c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AK406" s="19" t="str">
        <f>IFERROR(__xludf.DUMMYFUNCTION("""COMPUTED_VALUE"""),"")</f>
        <v/>
      </c>
      <c r="AL406" s="19" t="s">
        <v>68</v>
      </c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AK407" s="19" t="str">
        <f>IFERROR(__xludf.DUMMYFUNCTION("""COMPUTED_VALUE"""),"")</f>
        <v/>
      </c>
      <c r="AL407" s="19" t="s">
        <v>68</v>
      </c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AK408" s="19" t="str">
        <f>IFERROR(__xludf.DUMMYFUNCTION("""COMPUTED_VALUE"""),"")</f>
        <v/>
      </c>
      <c r="AL408" s="19" t="s">
        <v>68</v>
      </c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AK409" s="19" t="str">
        <f>IFERROR(__xludf.DUMMYFUNCTION("""COMPUTED_VALUE"""),"")</f>
        <v/>
      </c>
      <c r="AL409" s="19" t="s">
        <v>68</v>
      </c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AK410" s="19" t="str">
        <f>IFERROR(__xludf.DUMMYFUNCTION("""COMPUTED_VALUE"""),"")</f>
        <v/>
      </c>
      <c r="AL410" s="19" t="s">
        <v>68</v>
      </c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AK411" s="19" t="str">
        <f>IFERROR(__xludf.DUMMYFUNCTION("""COMPUTED_VALUE"""),"")</f>
        <v/>
      </c>
      <c r="AL411" s="19" t="s">
        <v>68</v>
      </c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AK412" s="19" t="str">
        <f>IFERROR(__xludf.DUMMYFUNCTION("""COMPUTED_VALUE"""),"")</f>
        <v/>
      </c>
      <c r="AL412" s="19" t="s">
        <v>68</v>
      </c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AK413" s="19" t="str">
        <f>IFERROR(__xludf.DUMMYFUNCTION("""COMPUTED_VALUE"""),"")</f>
        <v/>
      </c>
      <c r="AL413" s="19" t="s">
        <v>68</v>
      </c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AK414" s="19" t="str">
        <f>IFERROR(__xludf.DUMMYFUNCTION("""COMPUTED_VALUE"""),"")</f>
        <v/>
      </c>
      <c r="AL414" s="19" t="s">
        <v>68</v>
      </c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AK415" s="19" t="str">
        <f>IFERROR(__xludf.DUMMYFUNCTION("""COMPUTED_VALUE"""),"")</f>
        <v/>
      </c>
      <c r="AL415" s="19" t="s">
        <v>68</v>
      </c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AK416" s="19" t="str">
        <f>IFERROR(__xludf.DUMMYFUNCTION("""COMPUTED_VALUE"""),"")</f>
        <v/>
      </c>
      <c r="AL416" s="19" t="s">
        <v>68</v>
      </c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AK417" s="19" t="str">
        <f>IFERROR(__xludf.DUMMYFUNCTION("""COMPUTED_VALUE"""),"")</f>
        <v/>
      </c>
      <c r="AL417" s="19" t="s">
        <v>68</v>
      </c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AK418" s="19" t="str">
        <f>IFERROR(__xludf.DUMMYFUNCTION("""COMPUTED_VALUE"""),"")</f>
        <v/>
      </c>
      <c r="AL418" s="19" t="s">
        <v>68</v>
      </c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AK419" s="19" t="str">
        <f>IFERROR(__xludf.DUMMYFUNCTION("""COMPUTED_VALUE"""),"")</f>
        <v/>
      </c>
      <c r="AL419" s="19" t="s">
        <v>68</v>
      </c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AK420" s="19" t="str">
        <f>IFERROR(__xludf.DUMMYFUNCTION("""COMPUTED_VALUE"""),"")</f>
        <v/>
      </c>
      <c r="AL420" s="19" t="s">
        <v>68</v>
      </c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AK421" s="19" t="str">
        <f>IFERROR(__xludf.DUMMYFUNCTION("""COMPUTED_VALUE"""),"")</f>
        <v/>
      </c>
      <c r="AL421" s="19" t="s">
        <v>68</v>
      </c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AK422" s="19" t="str">
        <f>IFERROR(__xludf.DUMMYFUNCTION("""COMPUTED_VALUE"""),"")</f>
        <v/>
      </c>
      <c r="AL422" s="19" t="s">
        <v>68</v>
      </c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AK423" s="19" t="str">
        <f>IFERROR(__xludf.DUMMYFUNCTION("""COMPUTED_VALUE"""),"")</f>
        <v/>
      </c>
      <c r="AL423" s="19" t="s">
        <v>68</v>
      </c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AK424" s="19" t="str">
        <f>IFERROR(__xludf.DUMMYFUNCTION("""COMPUTED_VALUE"""),"")</f>
        <v/>
      </c>
      <c r="AL424" s="19" t="s">
        <v>68</v>
      </c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AK425" s="19" t="str">
        <f>IFERROR(__xludf.DUMMYFUNCTION("""COMPUTED_VALUE"""),"")</f>
        <v/>
      </c>
      <c r="AL425" s="19" t="s">
        <v>68</v>
      </c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AK426" s="19" t="str">
        <f>IFERROR(__xludf.DUMMYFUNCTION("""COMPUTED_VALUE"""),"")</f>
        <v/>
      </c>
      <c r="AL426" s="19" t="s">
        <v>68</v>
      </c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AK427" s="19" t="str">
        <f>IFERROR(__xludf.DUMMYFUNCTION("""COMPUTED_VALUE"""),"")</f>
        <v/>
      </c>
      <c r="AL427" s="19" t="s">
        <v>68</v>
      </c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AK428" s="19" t="str">
        <f>IFERROR(__xludf.DUMMYFUNCTION("""COMPUTED_VALUE"""),"")</f>
        <v/>
      </c>
      <c r="AL428" s="19" t="s">
        <v>68</v>
      </c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AK429" s="19" t="str">
        <f>IFERROR(__xludf.DUMMYFUNCTION("""COMPUTED_VALUE"""),"")</f>
        <v/>
      </c>
      <c r="AL429" s="19" t="s">
        <v>68</v>
      </c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AK430" s="19" t="str">
        <f>IFERROR(__xludf.DUMMYFUNCTION("""COMPUTED_VALUE"""),"")</f>
        <v/>
      </c>
      <c r="AL430" s="19" t="s">
        <v>68</v>
      </c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AK431" s="19" t="str">
        <f>IFERROR(__xludf.DUMMYFUNCTION("""COMPUTED_VALUE"""),"")</f>
        <v/>
      </c>
      <c r="AL431" s="19" t="s">
        <v>68</v>
      </c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AK432" s="19" t="str">
        <f>IFERROR(__xludf.DUMMYFUNCTION("""COMPUTED_VALUE"""),"")</f>
        <v/>
      </c>
      <c r="AL432" s="19" t="s">
        <v>68</v>
      </c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AK433" s="19" t="str">
        <f>IFERROR(__xludf.DUMMYFUNCTION("""COMPUTED_VALUE"""),"")</f>
        <v/>
      </c>
      <c r="AL433" s="19" t="s">
        <v>68</v>
      </c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AK434" s="19" t="str">
        <f>IFERROR(__xludf.DUMMYFUNCTION("""COMPUTED_VALUE"""),"")</f>
        <v/>
      </c>
      <c r="AL434" s="19" t="s">
        <v>68</v>
      </c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AK435" s="19" t="str">
        <f>IFERROR(__xludf.DUMMYFUNCTION("""COMPUTED_VALUE"""),"")</f>
        <v/>
      </c>
      <c r="AL435" s="19" t="s">
        <v>68</v>
      </c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AK436" s="19" t="str">
        <f>IFERROR(__xludf.DUMMYFUNCTION("""COMPUTED_VALUE"""),"")</f>
        <v/>
      </c>
      <c r="AL436" s="19" t="s">
        <v>68</v>
      </c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AK437" s="19" t="str">
        <f>IFERROR(__xludf.DUMMYFUNCTION("""COMPUTED_VALUE"""),"")</f>
        <v/>
      </c>
      <c r="AL437" s="19" t="s">
        <v>68</v>
      </c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AK438" s="19" t="str">
        <f>IFERROR(__xludf.DUMMYFUNCTION("""COMPUTED_VALUE"""),"")</f>
        <v/>
      </c>
      <c r="AL438" s="19" t="s">
        <v>68</v>
      </c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AK439" s="19" t="str">
        <f>IFERROR(__xludf.DUMMYFUNCTION("""COMPUTED_VALUE"""),"")</f>
        <v/>
      </c>
      <c r="AL439" s="19" t="s">
        <v>68</v>
      </c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AK440" s="19" t="str">
        <f>IFERROR(__xludf.DUMMYFUNCTION("""COMPUTED_VALUE"""),"")</f>
        <v/>
      </c>
      <c r="AL440" s="19" t="s">
        <v>68</v>
      </c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AK441" s="19" t="str">
        <f>IFERROR(__xludf.DUMMYFUNCTION("""COMPUTED_VALUE"""),"")</f>
        <v/>
      </c>
      <c r="AL441" s="19" t="s">
        <v>68</v>
      </c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AK442" s="19" t="str">
        <f>IFERROR(__xludf.DUMMYFUNCTION("""COMPUTED_VALUE"""),"")</f>
        <v/>
      </c>
      <c r="AL442" s="19" t="s">
        <v>68</v>
      </c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AK443" s="19" t="str">
        <f>IFERROR(__xludf.DUMMYFUNCTION("""COMPUTED_VALUE"""),"")</f>
        <v/>
      </c>
      <c r="AL443" s="19" t="s">
        <v>68</v>
      </c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AK444" s="19" t="str">
        <f>IFERROR(__xludf.DUMMYFUNCTION("""COMPUTED_VALUE"""),"")</f>
        <v/>
      </c>
      <c r="AL444" s="19" t="s">
        <v>68</v>
      </c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AK445" s="19" t="str">
        <f>IFERROR(__xludf.DUMMYFUNCTION("""COMPUTED_VALUE"""),"")</f>
        <v/>
      </c>
      <c r="AL445" s="19" t="s">
        <v>68</v>
      </c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AK446" s="19" t="str">
        <f>IFERROR(__xludf.DUMMYFUNCTION("""COMPUTED_VALUE"""),"")</f>
        <v/>
      </c>
      <c r="AL446" s="19" t="s">
        <v>68</v>
      </c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AK447" s="19" t="str">
        <f>IFERROR(__xludf.DUMMYFUNCTION("""COMPUTED_VALUE"""),"")</f>
        <v/>
      </c>
      <c r="AL447" s="19" t="s">
        <v>68</v>
      </c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AK448" s="19" t="str">
        <f>IFERROR(__xludf.DUMMYFUNCTION("""COMPUTED_VALUE"""),"")</f>
        <v/>
      </c>
      <c r="AL448" s="19" t="s">
        <v>68</v>
      </c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AK449" s="19" t="str">
        <f>IFERROR(__xludf.DUMMYFUNCTION("""COMPUTED_VALUE"""),"")</f>
        <v/>
      </c>
      <c r="AL449" s="19" t="s">
        <v>68</v>
      </c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AK450" s="19" t="str">
        <f>IFERROR(__xludf.DUMMYFUNCTION("""COMPUTED_VALUE"""),"")</f>
        <v/>
      </c>
      <c r="AL450" s="19" t="s">
        <v>68</v>
      </c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AK451" s="19" t="str">
        <f>IFERROR(__xludf.DUMMYFUNCTION("""COMPUTED_VALUE"""),"")</f>
        <v/>
      </c>
      <c r="AL451" s="19" t="s">
        <v>68</v>
      </c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AK452" s="19" t="str">
        <f>IFERROR(__xludf.DUMMYFUNCTION("""COMPUTED_VALUE"""),"")</f>
        <v/>
      </c>
      <c r="AL452" s="19" t="s">
        <v>68</v>
      </c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AK453" s="19" t="str">
        <f>IFERROR(__xludf.DUMMYFUNCTION("""COMPUTED_VALUE"""),"")</f>
        <v/>
      </c>
      <c r="AL453" s="19" t="s">
        <v>68</v>
      </c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AK454" s="19" t="str">
        <f>IFERROR(__xludf.DUMMYFUNCTION("""COMPUTED_VALUE"""),"")</f>
        <v/>
      </c>
      <c r="AL454" s="19" t="s">
        <v>68</v>
      </c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AK455" s="19" t="str">
        <f>IFERROR(__xludf.DUMMYFUNCTION("""COMPUTED_VALUE"""),"")</f>
        <v/>
      </c>
      <c r="AL455" s="19" t="s">
        <v>68</v>
      </c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AK456" s="19" t="str">
        <f>IFERROR(__xludf.DUMMYFUNCTION("""COMPUTED_VALUE"""),"")</f>
        <v/>
      </c>
      <c r="AL456" s="19" t="s">
        <v>68</v>
      </c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AK457" s="19" t="str">
        <f>IFERROR(__xludf.DUMMYFUNCTION("""COMPUTED_VALUE"""),"")</f>
        <v/>
      </c>
      <c r="AL457" s="19" t="s">
        <v>68</v>
      </c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AK458" s="19" t="str">
        <f>IFERROR(__xludf.DUMMYFUNCTION("""COMPUTED_VALUE"""),"")</f>
        <v/>
      </c>
      <c r="AL458" s="19" t="s">
        <v>68</v>
      </c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AK459" s="19" t="str">
        <f>IFERROR(__xludf.DUMMYFUNCTION("""COMPUTED_VALUE"""),"")</f>
        <v/>
      </c>
      <c r="AL459" s="19" t="s">
        <v>68</v>
      </c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AK460" s="19" t="str">
        <f>IFERROR(__xludf.DUMMYFUNCTION("""COMPUTED_VALUE"""),"")</f>
        <v/>
      </c>
      <c r="AL460" s="19" t="s">
        <v>68</v>
      </c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AK461" s="19" t="str">
        <f>IFERROR(__xludf.DUMMYFUNCTION("""COMPUTED_VALUE"""),"")</f>
        <v/>
      </c>
      <c r="AL461" s="19" t="s">
        <v>68</v>
      </c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AK462" s="19" t="str">
        <f>IFERROR(__xludf.DUMMYFUNCTION("""COMPUTED_VALUE"""),"")</f>
        <v/>
      </c>
      <c r="AL462" s="19" t="s">
        <v>68</v>
      </c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AK463" s="19" t="str">
        <f>IFERROR(__xludf.DUMMYFUNCTION("""COMPUTED_VALUE"""),"")</f>
        <v/>
      </c>
      <c r="AL463" s="19" t="s">
        <v>68</v>
      </c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AK464" s="19" t="str">
        <f>IFERROR(__xludf.DUMMYFUNCTION("""COMPUTED_VALUE"""),"")</f>
        <v/>
      </c>
      <c r="AL464" s="19" t="s">
        <v>68</v>
      </c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AK465" s="19" t="str">
        <f>IFERROR(__xludf.DUMMYFUNCTION("""COMPUTED_VALUE"""),"")</f>
        <v/>
      </c>
      <c r="AL465" s="19" t="s">
        <v>68</v>
      </c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AK466" s="19" t="str">
        <f>IFERROR(__xludf.DUMMYFUNCTION("""COMPUTED_VALUE"""),"")</f>
        <v/>
      </c>
      <c r="AL466" s="19" t="s">
        <v>68</v>
      </c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AK467" s="19" t="str">
        <f>IFERROR(__xludf.DUMMYFUNCTION("""COMPUTED_VALUE"""),"")</f>
        <v/>
      </c>
      <c r="AL467" s="19" t="s">
        <v>68</v>
      </c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AK468" s="19" t="str">
        <f>IFERROR(__xludf.DUMMYFUNCTION("""COMPUTED_VALUE"""),"")</f>
        <v/>
      </c>
      <c r="AL468" s="19" t="s">
        <v>68</v>
      </c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AK469" s="19" t="str">
        <f>IFERROR(__xludf.DUMMYFUNCTION("""COMPUTED_VALUE"""),"")</f>
        <v/>
      </c>
      <c r="AL469" s="19" t="s">
        <v>68</v>
      </c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AK470" s="19" t="str">
        <f>IFERROR(__xludf.DUMMYFUNCTION("""COMPUTED_VALUE"""),"")</f>
        <v/>
      </c>
      <c r="AL470" s="19" t="s">
        <v>68</v>
      </c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AK471" s="19" t="str">
        <f>IFERROR(__xludf.DUMMYFUNCTION("""COMPUTED_VALUE"""),"")</f>
        <v/>
      </c>
      <c r="AL471" s="19" t="s">
        <v>68</v>
      </c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AK472" s="19" t="str">
        <f>IFERROR(__xludf.DUMMYFUNCTION("""COMPUTED_VALUE"""),"")</f>
        <v/>
      </c>
      <c r="AL472" s="19" t="s">
        <v>68</v>
      </c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AK473" s="19" t="str">
        <f>IFERROR(__xludf.DUMMYFUNCTION("""COMPUTED_VALUE"""),"")</f>
        <v/>
      </c>
      <c r="AL473" s="19" t="s">
        <v>68</v>
      </c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AK474" s="19" t="str">
        <f>IFERROR(__xludf.DUMMYFUNCTION("""COMPUTED_VALUE"""),"")</f>
        <v/>
      </c>
      <c r="AL474" s="19" t="s">
        <v>68</v>
      </c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AK475" s="19" t="str">
        <f>IFERROR(__xludf.DUMMYFUNCTION("""COMPUTED_VALUE"""),"")</f>
        <v/>
      </c>
      <c r="AL475" s="19" t="s">
        <v>68</v>
      </c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AK476" s="19" t="str">
        <f>IFERROR(__xludf.DUMMYFUNCTION("""COMPUTED_VALUE"""),"")</f>
        <v/>
      </c>
      <c r="AL476" s="19" t="s">
        <v>68</v>
      </c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AK477" s="19" t="str">
        <f>IFERROR(__xludf.DUMMYFUNCTION("""COMPUTED_VALUE"""),"")</f>
        <v/>
      </c>
      <c r="AL477" s="19" t="s">
        <v>68</v>
      </c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AK478" s="19" t="str">
        <f>IFERROR(__xludf.DUMMYFUNCTION("""COMPUTED_VALUE"""),"")</f>
        <v/>
      </c>
      <c r="AL478" s="19" t="s">
        <v>68</v>
      </c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AK479" s="19" t="str">
        <f>IFERROR(__xludf.DUMMYFUNCTION("""COMPUTED_VALUE"""),"")</f>
        <v/>
      </c>
      <c r="AL479" s="19" t="s">
        <v>68</v>
      </c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AK480" s="19" t="str">
        <f>IFERROR(__xludf.DUMMYFUNCTION("""COMPUTED_VALUE"""),"")</f>
        <v/>
      </c>
      <c r="AL480" s="19" t="s">
        <v>68</v>
      </c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AK481" s="19" t="str">
        <f>IFERROR(__xludf.DUMMYFUNCTION("""COMPUTED_VALUE"""),"")</f>
        <v/>
      </c>
      <c r="AL481" s="19" t="s">
        <v>68</v>
      </c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AK482" s="19" t="str">
        <f>IFERROR(__xludf.DUMMYFUNCTION("""COMPUTED_VALUE"""),"")</f>
        <v/>
      </c>
      <c r="AL482" s="19" t="s">
        <v>68</v>
      </c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AK483" s="19" t="str">
        <f>IFERROR(__xludf.DUMMYFUNCTION("""COMPUTED_VALUE"""),"")</f>
        <v/>
      </c>
      <c r="AL483" s="19" t="s">
        <v>68</v>
      </c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AK484" s="19" t="str">
        <f>IFERROR(__xludf.DUMMYFUNCTION("""COMPUTED_VALUE"""),"")</f>
        <v/>
      </c>
      <c r="AL484" s="19" t="s">
        <v>68</v>
      </c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AK485" s="19" t="str">
        <f>IFERROR(__xludf.DUMMYFUNCTION("""COMPUTED_VALUE"""),"")</f>
        <v/>
      </c>
      <c r="AL485" s="19" t="s">
        <v>68</v>
      </c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AK486" s="19" t="str">
        <f>IFERROR(__xludf.DUMMYFUNCTION("""COMPUTED_VALUE"""),"")</f>
        <v/>
      </c>
      <c r="AL486" s="19" t="s">
        <v>68</v>
      </c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AK487" s="19" t="str">
        <f>IFERROR(__xludf.DUMMYFUNCTION("""COMPUTED_VALUE"""),"")</f>
        <v/>
      </c>
      <c r="AL487" s="19" t="s">
        <v>68</v>
      </c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AK488" s="19" t="str">
        <f>IFERROR(__xludf.DUMMYFUNCTION("""COMPUTED_VALUE"""),"")</f>
        <v/>
      </c>
      <c r="AL488" s="19" t="s">
        <v>68</v>
      </c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AK489" s="19" t="str">
        <f>IFERROR(__xludf.DUMMYFUNCTION("""COMPUTED_VALUE"""),"")</f>
        <v/>
      </c>
      <c r="AL489" s="19" t="s">
        <v>68</v>
      </c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AK490" s="19" t="str">
        <f>IFERROR(__xludf.DUMMYFUNCTION("""COMPUTED_VALUE"""),"")</f>
        <v/>
      </c>
      <c r="AL490" s="19" t="s">
        <v>68</v>
      </c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AK491" s="19" t="str">
        <f>IFERROR(__xludf.DUMMYFUNCTION("""COMPUTED_VALUE"""),"")</f>
        <v/>
      </c>
      <c r="AL491" s="19" t="s">
        <v>68</v>
      </c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AK492" s="19" t="str">
        <f>IFERROR(__xludf.DUMMYFUNCTION("""COMPUTED_VALUE"""),"")</f>
        <v/>
      </c>
      <c r="AL492" s="19" t="s">
        <v>68</v>
      </c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AK493" s="19" t="str">
        <f>IFERROR(__xludf.DUMMYFUNCTION("""COMPUTED_VALUE"""),"")</f>
        <v/>
      </c>
      <c r="AL493" s="19" t="s">
        <v>68</v>
      </c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AK494" s="19" t="str">
        <f>IFERROR(__xludf.DUMMYFUNCTION("""COMPUTED_VALUE"""),"")</f>
        <v/>
      </c>
      <c r="AL494" s="19" t="s">
        <v>68</v>
      </c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AK495" s="19" t="str">
        <f>IFERROR(__xludf.DUMMYFUNCTION("""COMPUTED_VALUE"""),"")</f>
        <v/>
      </c>
      <c r="AL495" s="19" t="s">
        <v>68</v>
      </c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AK496" s="19" t="str">
        <f>IFERROR(__xludf.DUMMYFUNCTION("""COMPUTED_VALUE"""),"")</f>
        <v/>
      </c>
      <c r="AL496" s="19" t="s">
        <v>68</v>
      </c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AK497" s="19" t="str">
        <f>IFERROR(__xludf.DUMMYFUNCTION("""COMPUTED_VALUE"""),"")</f>
        <v/>
      </c>
      <c r="AL497" s="19" t="s">
        <v>68</v>
      </c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AK498" s="19" t="str">
        <f>IFERROR(__xludf.DUMMYFUNCTION("""COMPUTED_VALUE"""),"")</f>
        <v/>
      </c>
      <c r="AL498" s="19" t="s">
        <v>68</v>
      </c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AK499" s="19" t="str">
        <f>IFERROR(__xludf.DUMMYFUNCTION("""COMPUTED_VALUE"""),"")</f>
        <v/>
      </c>
      <c r="AL499" s="19" t="s">
        <v>68</v>
      </c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AK500" s="19" t="str">
        <f>IFERROR(__xludf.DUMMYFUNCTION("""COMPUTED_VALUE"""),"")</f>
        <v/>
      </c>
      <c r="AL500" s="19" t="s">
        <v>68</v>
      </c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AK501" s="19" t="str">
        <f>IFERROR(__xludf.DUMMYFUNCTION("""COMPUTED_VALUE"""),"")</f>
        <v/>
      </c>
      <c r="AL501" s="19" t="s">
        <v>68</v>
      </c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AK502" s="19" t="str">
        <f>IFERROR(__xludf.DUMMYFUNCTION("""COMPUTED_VALUE"""),"")</f>
        <v/>
      </c>
      <c r="AL502" s="19" t="s">
        <v>68</v>
      </c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AK503" s="19" t="str">
        <f>IFERROR(__xludf.DUMMYFUNCTION("""COMPUTED_VALUE"""),"")</f>
        <v/>
      </c>
      <c r="AL503" s="19" t="s">
        <v>68</v>
      </c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AK504" s="19" t="str">
        <f>IFERROR(__xludf.DUMMYFUNCTION("""COMPUTED_VALUE"""),"")</f>
        <v/>
      </c>
      <c r="AL504" s="19" t="s">
        <v>68</v>
      </c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AK505" s="19" t="str">
        <f>IFERROR(__xludf.DUMMYFUNCTION("""COMPUTED_VALUE"""),"")</f>
        <v/>
      </c>
      <c r="AL505" s="19" t="s">
        <v>68</v>
      </c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AK506" s="19" t="str">
        <f>IFERROR(__xludf.DUMMYFUNCTION("""COMPUTED_VALUE"""),"")</f>
        <v/>
      </c>
      <c r="AL506" s="19" t="s">
        <v>68</v>
      </c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AK507" s="19" t="str">
        <f>IFERROR(__xludf.DUMMYFUNCTION("""COMPUTED_VALUE"""),"")</f>
        <v/>
      </c>
      <c r="AL507" s="19" t="s">
        <v>68</v>
      </c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AK508" s="19" t="str">
        <f>IFERROR(__xludf.DUMMYFUNCTION("""COMPUTED_VALUE"""),"")</f>
        <v/>
      </c>
      <c r="AL508" s="19" t="s">
        <v>68</v>
      </c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AK509" s="19" t="str">
        <f>IFERROR(__xludf.DUMMYFUNCTION("""COMPUTED_VALUE"""),"")</f>
        <v/>
      </c>
      <c r="AL509" s="19" t="s">
        <v>68</v>
      </c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AK510" s="19" t="str">
        <f>IFERROR(__xludf.DUMMYFUNCTION("""COMPUTED_VALUE"""),"")</f>
        <v/>
      </c>
      <c r="AL510" s="19" t="s">
        <v>68</v>
      </c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AK511" s="19" t="str">
        <f>IFERROR(__xludf.DUMMYFUNCTION("""COMPUTED_VALUE"""),"")</f>
        <v/>
      </c>
      <c r="AL511" s="19" t="s">
        <v>68</v>
      </c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AK512" s="19" t="str">
        <f>IFERROR(__xludf.DUMMYFUNCTION("""COMPUTED_VALUE"""),"")</f>
        <v/>
      </c>
      <c r="AL512" s="19" t="s">
        <v>68</v>
      </c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AK513" s="19" t="str">
        <f>IFERROR(__xludf.DUMMYFUNCTION("""COMPUTED_VALUE"""),"")</f>
        <v/>
      </c>
      <c r="AL513" s="19" t="s">
        <v>68</v>
      </c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AK514" s="19" t="str">
        <f>IFERROR(__xludf.DUMMYFUNCTION("""COMPUTED_VALUE"""),"")</f>
        <v/>
      </c>
      <c r="AL514" s="19" t="s">
        <v>68</v>
      </c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AK515" s="19" t="str">
        <f>IFERROR(__xludf.DUMMYFUNCTION("""COMPUTED_VALUE"""),"")</f>
        <v/>
      </c>
      <c r="AL515" s="19" t="s">
        <v>68</v>
      </c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AK516" s="19" t="str">
        <f>IFERROR(__xludf.DUMMYFUNCTION("""COMPUTED_VALUE"""),"")</f>
        <v/>
      </c>
      <c r="AL516" s="19" t="s">
        <v>68</v>
      </c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AK517" s="19" t="str">
        <f>IFERROR(__xludf.DUMMYFUNCTION("""COMPUTED_VALUE"""),"")</f>
        <v/>
      </c>
      <c r="AL517" s="19" t="s">
        <v>68</v>
      </c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AK518" s="19" t="str">
        <f>IFERROR(__xludf.DUMMYFUNCTION("""COMPUTED_VALUE"""),"")</f>
        <v/>
      </c>
      <c r="AL518" s="19" t="s">
        <v>68</v>
      </c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AK519" s="19" t="str">
        <f>IFERROR(__xludf.DUMMYFUNCTION("""COMPUTED_VALUE"""),"")</f>
        <v/>
      </c>
      <c r="AL519" s="19" t="s">
        <v>68</v>
      </c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AK520" s="19" t="str">
        <f>IFERROR(__xludf.DUMMYFUNCTION("""COMPUTED_VALUE"""),"")</f>
        <v/>
      </c>
      <c r="AL520" s="19" t="s">
        <v>68</v>
      </c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AK521" s="19" t="str">
        <f>IFERROR(__xludf.DUMMYFUNCTION("""COMPUTED_VALUE"""),"")</f>
        <v/>
      </c>
      <c r="AL521" s="19" t="s">
        <v>68</v>
      </c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AK522" s="19" t="str">
        <f>IFERROR(__xludf.DUMMYFUNCTION("""COMPUTED_VALUE"""),"")</f>
        <v/>
      </c>
      <c r="AL522" s="19" t="s">
        <v>68</v>
      </c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AK523" s="19" t="str">
        <f>IFERROR(__xludf.DUMMYFUNCTION("""COMPUTED_VALUE"""),"")</f>
        <v/>
      </c>
      <c r="AL523" s="19" t="s">
        <v>68</v>
      </c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AK524" s="19" t="str">
        <f>IFERROR(__xludf.DUMMYFUNCTION("""COMPUTED_VALUE"""),"")</f>
        <v/>
      </c>
      <c r="AL524" s="19" t="s">
        <v>68</v>
      </c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AK525" s="19" t="str">
        <f>IFERROR(__xludf.DUMMYFUNCTION("""COMPUTED_VALUE"""),"")</f>
        <v/>
      </c>
      <c r="AL525" s="19" t="s">
        <v>68</v>
      </c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AK526" s="19" t="str">
        <f>IFERROR(__xludf.DUMMYFUNCTION("""COMPUTED_VALUE"""),"")</f>
        <v/>
      </c>
      <c r="AL526" s="19" t="s">
        <v>68</v>
      </c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AK527" s="19" t="str">
        <f>IFERROR(__xludf.DUMMYFUNCTION("""COMPUTED_VALUE"""),"")</f>
        <v/>
      </c>
      <c r="AL527" s="19" t="s">
        <v>68</v>
      </c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AK528" s="19" t="str">
        <f>IFERROR(__xludf.DUMMYFUNCTION("""COMPUTED_VALUE"""),"")</f>
        <v/>
      </c>
      <c r="AL528" s="19" t="s">
        <v>68</v>
      </c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AK529" s="19" t="str">
        <f>IFERROR(__xludf.DUMMYFUNCTION("""COMPUTED_VALUE"""),"")</f>
        <v/>
      </c>
      <c r="AL529" s="19" t="s">
        <v>68</v>
      </c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AK530" s="19" t="str">
        <f>IFERROR(__xludf.DUMMYFUNCTION("""COMPUTED_VALUE"""),"")</f>
        <v/>
      </c>
      <c r="AL530" s="19" t="s">
        <v>68</v>
      </c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AK531" s="19" t="str">
        <f>IFERROR(__xludf.DUMMYFUNCTION("""COMPUTED_VALUE"""),"")</f>
        <v/>
      </c>
      <c r="AL531" s="19" t="s">
        <v>68</v>
      </c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AK532" s="19" t="str">
        <f>IFERROR(__xludf.DUMMYFUNCTION("""COMPUTED_VALUE"""),"")</f>
        <v/>
      </c>
      <c r="AL532" s="19" t="s">
        <v>68</v>
      </c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AK533" s="19" t="str">
        <f>IFERROR(__xludf.DUMMYFUNCTION("""COMPUTED_VALUE"""),"")</f>
        <v/>
      </c>
      <c r="AL533" s="19" t="s">
        <v>68</v>
      </c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AK534" s="19" t="str">
        <f>IFERROR(__xludf.DUMMYFUNCTION("""COMPUTED_VALUE"""),"")</f>
        <v/>
      </c>
      <c r="AL534" s="19" t="s">
        <v>68</v>
      </c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AK535" s="19" t="str">
        <f>IFERROR(__xludf.DUMMYFUNCTION("""COMPUTED_VALUE"""),"")</f>
        <v/>
      </c>
      <c r="AL535" s="19" t="s">
        <v>68</v>
      </c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AK536" s="19" t="str">
        <f>IFERROR(__xludf.DUMMYFUNCTION("""COMPUTED_VALUE"""),"")</f>
        <v/>
      </c>
      <c r="AL536" s="19" t="s">
        <v>68</v>
      </c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AK537" s="19" t="str">
        <f>IFERROR(__xludf.DUMMYFUNCTION("""COMPUTED_VALUE"""),"")</f>
        <v/>
      </c>
      <c r="AL537" s="19" t="s">
        <v>68</v>
      </c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AK538" s="19" t="str">
        <f>IFERROR(__xludf.DUMMYFUNCTION("""COMPUTED_VALUE"""),"")</f>
        <v/>
      </c>
      <c r="AL538" s="19" t="s">
        <v>68</v>
      </c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AK539" s="19" t="str">
        <f>IFERROR(__xludf.DUMMYFUNCTION("""COMPUTED_VALUE"""),"")</f>
        <v/>
      </c>
      <c r="AL539" s="19" t="s">
        <v>68</v>
      </c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AK540" s="19" t="str">
        <f>IFERROR(__xludf.DUMMYFUNCTION("""COMPUTED_VALUE"""),"")</f>
        <v/>
      </c>
      <c r="AL540" s="19" t="s">
        <v>68</v>
      </c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AK541" s="19" t="str">
        <f>IFERROR(__xludf.DUMMYFUNCTION("""COMPUTED_VALUE"""),"")</f>
        <v/>
      </c>
      <c r="AL541" s="19" t="s">
        <v>68</v>
      </c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AK542" s="19" t="str">
        <f>IFERROR(__xludf.DUMMYFUNCTION("""COMPUTED_VALUE"""),"")</f>
        <v/>
      </c>
      <c r="AL542" s="19" t="s">
        <v>68</v>
      </c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AK543" s="19" t="str">
        <f>IFERROR(__xludf.DUMMYFUNCTION("""COMPUTED_VALUE"""),"")</f>
        <v/>
      </c>
      <c r="AL543" s="19" t="s">
        <v>68</v>
      </c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AK544" s="19" t="str">
        <f>IFERROR(__xludf.DUMMYFUNCTION("""COMPUTED_VALUE"""),"")</f>
        <v/>
      </c>
      <c r="AL544" s="19" t="s">
        <v>68</v>
      </c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AK545" s="19" t="str">
        <f>IFERROR(__xludf.DUMMYFUNCTION("""COMPUTED_VALUE"""),"")</f>
        <v/>
      </c>
      <c r="AL545" s="19" t="s">
        <v>68</v>
      </c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AK546" s="19" t="str">
        <f>IFERROR(__xludf.DUMMYFUNCTION("""COMPUTED_VALUE"""),"")</f>
        <v/>
      </c>
      <c r="AL546" s="19" t="s">
        <v>68</v>
      </c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AK547" s="19" t="str">
        <f>IFERROR(__xludf.DUMMYFUNCTION("""COMPUTED_VALUE"""),"")</f>
        <v/>
      </c>
      <c r="AL547" s="19" t="s">
        <v>68</v>
      </c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AK548" s="19" t="str">
        <f>IFERROR(__xludf.DUMMYFUNCTION("""COMPUTED_VALUE"""),"")</f>
        <v/>
      </c>
      <c r="AL548" s="19" t="s">
        <v>68</v>
      </c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AK549" s="19" t="str">
        <f>IFERROR(__xludf.DUMMYFUNCTION("""COMPUTED_VALUE"""),"")</f>
        <v/>
      </c>
      <c r="AL549" s="19" t="s">
        <v>68</v>
      </c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AK550" s="19" t="str">
        <f>IFERROR(__xludf.DUMMYFUNCTION("""COMPUTED_VALUE"""),"")</f>
        <v/>
      </c>
      <c r="AL550" s="19" t="s">
        <v>68</v>
      </c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AK551" s="19" t="str">
        <f>IFERROR(__xludf.DUMMYFUNCTION("""COMPUTED_VALUE"""),"")</f>
        <v/>
      </c>
      <c r="AL551" s="19" t="s">
        <v>68</v>
      </c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AK552" s="19" t="str">
        <f>IFERROR(__xludf.DUMMYFUNCTION("""COMPUTED_VALUE"""),"")</f>
        <v/>
      </c>
      <c r="AL552" s="19" t="s">
        <v>68</v>
      </c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AK553" s="19" t="str">
        <f>IFERROR(__xludf.DUMMYFUNCTION("""COMPUTED_VALUE"""),"")</f>
        <v/>
      </c>
      <c r="AL553" s="19" t="s">
        <v>68</v>
      </c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AK554" s="19" t="str">
        <f>IFERROR(__xludf.DUMMYFUNCTION("""COMPUTED_VALUE"""),"")</f>
        <v/>
      </c>
      <c r="AL554" s="19" t="s">
        <v>68</v>
      </c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AK555" s="19" t="str">
        <f>IFERROR(__xludf.DUMMYFUNCTION("""COMPUTED_VALUE"""),"")</f>
        <v/>
      </c>
      <c r="AL555" s="19" t="s">
        <v>68</v>
      </c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AK556" s="19" t="str">
        <f>IFERROR(__xludf.DUMMYFUNCTION("""COMPUTED_VALUE"""),"")</f>
        <v/>
      </c>
      <c r="AL556" s="19" t="s">
        <v>68</v>
      </c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AK557" s="19" t="str">
        <f>IFERROR(__xludf.DUMMYFUNCTION("""COMPUTED_VALUE"""),"")</f>
        <v/>
      </c>
      <c r="AL557" s="19" t="s">
        <v>68</v>
      </c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AK558" s="19" t="str">
        <f>IFERROR(__xludf.DUMMYFUNCTION("""COMPUTED_VALUE"""),"")</f>
        <v/>
      </c>
      <c r="AL558" s="19" t="s">
        <v>68</v>
      </c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AK559" s="19" t="str">
        <f>IFERROR(__xludf.DUMMYFUNCTION("""COMPUTED_VALUE"""),"")</f>
        <v/>
      </c>
      <c r="AL559" s="19" t="s">
        <v>68</v>
      </c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AK560" s="19" t="str">
        <f>IFERROR(__xludf.DUMMYFUNCTION("""COMPUTED_VALUE"""),"")</f>
        <v/>
      </c>
      <c r="AL560" s="19" t="s">
        <v>68</v>
      </c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AK561" s="19" t="str">
        <f>IFERROR(__xludf.DUMMYFUNCTION("""COMPUTED_VALUE"""),"")</f>
        <v/>
      </c>
      <c r="AL561" s="19" t="s">
        <v>68</v>
      </c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AK562" s="19" t="str">
        <f>IFERROR(__xludf.DUMMYFUNCTION("""COMPUTED_VALUE"""),"")</f>
        <v/>
      </c>
      <c r="AL562" s="19" t="s">
        <v>68</v>
      </c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AK563" s="19" t="str">
        <f>IFERROR(__xludf.DUMMYFUNCTION("""COMPUTED_VALUE"""),"")</f>
        <v/>
      </c>
      <c r="AL563" s="19" t="s">
        <v>68</v>
      </c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AK564" s="19" t="str">
        <f>IFERROR(__xludf.DUMMYFUNCTION("""COMPUTED_VALUE"""),"")</f>
        <v/>
      </c>
      <c r="AL564" s="19" t="s">
        <v>68</v>
      </c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AK565" s="19" t="str">
        <f>IFERROR(__xludf.DUMMYFUNCTION("""COMPUTED_VALUE"""),"")</f>
        <v/>
      </c>
      <c r="AL565" s="19" t="s">
        <v>68</v>
      </c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AK566" s="19" t="str">
        <f>IFERROR(__xludf.DUMMYFUNCTION("""COMPUTED_VALUE"""),"")</f>
        <v/>
      </c>
      <c r="AL566" s="19" t="s">
        <v>68</v>
      </c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AK567" s="19" t="str">
        <f>IFERROR(__xludf.DUMMYFUNCTION("""COMPUTED_VALUE"""),"")</f>
        <v/>
      </c>
      <c r="AL567" s="19" t="s">
        <v>68</v>
      </c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AK568" s="19" t="str">
        <f>IFERROR(__xludf.DUMMYFUNCTION("""COMPUTED_VALUE"""),"")</f>
        <v/>
      </c>
      <c r="AL568" s="19" t="s">
        <v>68</v>
      </c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AK569" s="19" t="str">
        <f>IFERROR(__xludf.DUMMYFUNCTION("""COMPUTED_VALUE"""),"")</f>
        <v/>
      </c>
      <c r="AL569" s="19" t="s">
        <v>68</v>
      </c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AK570" s="19" t="str">
        <f>IFERROR(__xludf.DUMMYFUNCTION("""COMPUTED_VALUE"""),"")</f>
        <v/>
      </c>
      <c r="AL570" s="19" t="s">
        <v>68</v>
      </c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AK571" s="19" t="str">
        <f>IFERROR(__xludf.DUMMYFUNCTION("""COMPUTED_VALUE"""),"")</f>
        <v/>
      </c>
      <c r="AL571" s="19" t="s">
        <v>68</v>
      </c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AK572" s="19" t="str">
        <f>IFERROR(__xludf.DUMMYFUNCTION("""COMPUTED_VALUE"""),"")</f>
        <v/>
      </c>
      <c r="AL572" s="19" t="s">
        <v>68</v>
      </c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AK573" s="19" t="str">
        <f>IFERROR(__xludf.DUMMYFUNCTION("""COMPUTED_VALUE"""),"")</f>
        <v/>
      </c>
      <c r="AL573" s="19" t="s">
        <v>68</v>
      </c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AK574" s="19" t="str">
        <f>IFERROR(__xludf.DUMMYFUNCTION("""COMPUTED_VALUE"""),"")</f>
        <v/>
      </c>
      <c r="AL574" s="19" t="s">
        <v>68</v>
      </c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AK575" s="19" t="str">
        <f>IFERROR(__xludf.DUMMYFUNCTION("""COMPUTED_VALUE"""),"")</f>
        <v/>
      </c>
      <c r="AL575" s="19" t="s">
        <v>68</v>
      </c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AK576" s="19" t="str">
        <f>IFERROR(__xludf.DUMMYFUNCTION("""COMPUTED_VALUE"""),"")</f>
        <v/>
      </c>
      <c r="AL576" s="19" t="s">
        <v>68</v>
      </c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AK577" s="19" t="str">
        <f>IFERROR(__xludf.DUMMYFUNCTION("""COMPUTED_VALUE"""),"")</f>
        <v/>
      </c>
      <c r="AL577" s="19" t="s">
        <v>68</v>
      </c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AK578" s="19" t="str">
        <f>IFERROR(__xludf.DUMMYFUNCTION("""COMPUTED_VALUE"""),"")</f>
        <v/>
      </c>
      <c r="AL578" s="19" t="s">
        <v>68</v>
      </c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AK579" s="19" t="str">
        <f>IFERROR(__xludf.DUMMYFUNCTION("""COMPUTED_VALUE"""),"")</f>
        <v/>
      </c>
      <c r="AL579" s="19" t="s">
        <v>68</v>
      </c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AK580" s="19" t="str">
        <f>IFERROR(__xludf.DUMMYFUNCTION("""COMPUTED_VALUE"""),"")</f>
        <v/>
      </c>
      <c r="AL580" s="19" t="s">
        <v>68</v>
      </c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AK581" s="19" t="str">
        <f>IFERROR(__xludf.DUMMYFUNCTION("""COMPUTED_VALUE"""),"")</f>
        <v/>
      </c>
      <c r="AL581" s="19" t="s">
        <v>68</v>
      </c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AK582" s="19" t="str">
        <f>IFERROR(__xludf.DUMMYFUNCTION("""COMPUTED_VALUE"""),"")</f>
        <v/>
      </c>
      <c r="AL582" s="19" t="s">
        <v>68</v>
      </c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AK583" s="19" t="str">
        <f>IFERROR(__xludf.DUMMYFUNCTION("""COMPUTED_VALUE"""),"")</f>
        <v/>
      </c>
      <c r="AL583" s="19" t="s">
        <v>68</v>
      </c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AK584" s="19" t="str">
        <f>IFERROR(__xludf.DUMMYFUNCTION("""COMPUTED_VALUE"""),"")</f>
        <v/>
      </c>
      <c r="AL584" s="19" t="s">
        <v>68</v>
      </c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AK585" s="19" t="str">
        <f>IFERROR(__xludf.DUMMYFUNCTION("""COMPUTED_VALUE"""),"")</f>
        <v/>
      </c>
      <c r="AL585" s="19" t="s">
        <v>68</v>
      </c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AK586" s="19" t="str">
        <f>IFERROR(__xludf.DUMMYFUNCTION("""COMPUTED_VALUE"""),"")</f>
        <v/>
      </c>
      <c r="AL586" s="19" t="s">
        <v>68</v>
      </c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AK587" s="19" t="str">
        <f>IFERROR(__xludf.DUMMYFUNCTION("""COMPUTED_VALUE"""),"")</f>
        <v/>
      </c>
      <c r="AL587" s="19" t="s">
        <v>68</v>
      </c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AK588" s="19" t="str">
        <f>IFERROR(__xludf.DUMMYFUNCTION("""COMPUTED_VALUE"""),"")</f>
        <v/>
      </c>
      <c r="AL588" s="19" t="s">
        <v>68</v>
      </c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AK589" s="19" t="str">
        <f>IFERROR(__xludf.DUMMYFUNCTION("""COMPUTED_VALUE"""),"")</f>
        <v/>
      </c>
      <c r="AL589" s="19" t="s">
        <v>68</v>
      </c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AK590" s="19" t="str">
        <f>IFERROR(__xludf.DUMMYFUNCTION("""COMPUTED_VALUE"""),"")</f>
        <v/>
      </c>
      <c r="AL590" s="19" t="s">
        <v>68</v>
      </c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AK591" s="19" t="str">
        <f>IFERROR(__xludf.DUMMYFUNCTION("""COMPUTED_VALUE"""),"")</f>
        <v/>
      </c>
      <c r="AL591" s="19" t="s">
        <v>68</v>
      </c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AK592" s="19" t="str">
        <f>IFERROR(__xludf.DUMMYFUNCTION("""COMPUTED_VALUE"""),"")</f>
        <v/>
      </c>
      <c r="AL592" s="19" t="s">
        <v>68</v>
      </c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AK593" s="19" t="str">
        <f>IFERROR(__xludf.DUMMYFUNCTION("""COMPUTED_VALUE"""),"")</f>
        <v/>
      </c>
      <c r="AL593" s="19" t="s">
        <v>68</v>
      </c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AK594" s="19" t="str">
        <f>IFERROR(__xludf.DUMMYFUNCTION("""COMPUTED_VALUE"""),"")</f>
        <v/>
      </c>
      <c r="AL594" s="19" t="s">
        <v>68</v>
      </c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AK595" s="19" t="str">
        <f>IFERROR(__xludf.DUMMYFUNCTION("""COMPUTED_VALUE"""),"")</f>
        <v/>
      </c>
      <c r="AL595" s="19" t="s">
        <v>68</v>
      </c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AK596" s="19" t="str">
        <f>IFERROR(__xludf.DUMMYFUNCTION("""COMPUTED_VALUE"""),"")</f>
        <v/>
      </c>
      <c r="AL596" s="19" t="s">
        <v>68</v>
      </c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AK597" s="19" t="str">
        <f>IFERROR(__xludf.DUMMYFUNCTION("""COMPUTED_VALUE"""),"")</f>
        <v/>
      </c>
      <c r="AL597" s="19" t="s">
        <v>68</v>
      </c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AK598" s="19" t="str">
        <f>IFERROR(__xludf.DUMMYFUNCTION("""COMPUTED_VALUE"""),"")</f>
        <v/>
      </c>
      <c r="AL598" s="19" t="s">
        <v>68</v>
      </c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AK599" s="19" t="str">
        <f>IFERROR(__xludf.DUMMYFUNCTION("""COMPUTED_VALUE"""),"")</f>
        <v/>
      </c>
      <c r="AL599" s="19" t="s">
        <v>68</v>
      </c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AK600" s="19" t="str">
        <f>IFERROR(__xludf.DUMMYFUNCTION("""COMPUTED_VALUE"""),"")</f>
        <v/>
      </c>
      <c r="AL600" s="19" t="s">
        <v>68</v>
      </c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AK601" s="19" t="str">
        <f>IFERROR(__xludf.DUMMYFUNCTION("""COMPUTED_VALUE"""),"")</f>
        <v/>
      </c>
      <c r="AL601" s="19" t="s">
        <v>68</v>
      </c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AK602" s="19" t="str">
        <f>IFERROR(__xludf.DUMMYFUNCTION("""COMPUTED_VALUE"""),"")</f>
        <v/>
      </c>
      <c r="AL602" s="19" t="s">
        <v>68</v>
      </c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AK603" s="19" t="str">
        <f>IFERROR(__xludf.DUMMYFUNCTION("""COMPUTED_VALUE"""),"")</f>
        <v/>
      </c>
      <c r="AL603" s="19" t="s">
        <v>68</v>
      </c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AK604" s="19" t="str">
        <f>IFERROR(__xludf.DUMMYFUNCTION("""COMPUTED_VALUE"""),"")</f>
        <v/>
      </c>
      <c r="AL604" s="19" t="s">
        <v>68</v>
      </c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AK605" s="19" t="str">
        <f>IFERROR(__xludf.DUMMYFUNCTION("""COMPUTED_VALUE"""),"")</f>
        <v/>
      </c>
      <c r="AL605" s="19" t="s">
        <v>68</v>
      </c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AK606" s="19" t="str">
        <f>IFERROR(__xludf.DUMMYFUNCTION("""COMPUTED_VALUE"""),"")</f>
        <v/>
      </c>
      <c r="AL606" s="19" t="s">
        <v>68</v>
      </c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AK607" s="19" t="str">
        <f>IFERROR(__xludf.DUMMYFUNCTION("""COMPUTED_VALUE"""),"")</f>
        <v/>
      </c>
      <c r="AL607" s="19" t="s">
        <v>68</v>
      </c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AK608" s="19" t="str">
        <f>IFERROR(__xludf.DUMMYFUNCTION("""COMPUTED_VALUE"""),"")</f>
        <v/>
      </c>
      <c r="AL608" s="19" t="s">
        <v>68</v>
      </c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AK609" s="19" t="str">
        <f>IFERROR(__xludf.DUMMYFUNCTION("""COMPUTED_VALUE"""),"")</f>
        <v/>
      </c>
      <c r="AL609" s="19" t="s">
        <v>68</v>
      </c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AK610" s="19" t="str">
        <f>IFERROR(__xludf.DUMMYFUNCTION("""COMPUTED_VALUE"""),"")</f>
        <v/>
      </c>
      <c r="AL610" s="19" t="s">
        <v>68</v>
      </c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AK611" s="19" t="str">
        <f>IFERROR(__xludf.DUMMYFUNCTION("""COMPUTED_VALUE"""),"")</f>
        <v/>
      </c>
      <c r="AL611" s="19" t="s">
        <v>68</v>
      </c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AK612" s="19" t="str">
        <f>IFERROR(__xludf.DUMMYFUNCTION("""COMPUTED_VALUE"""),"")</f>
        <v/>
      </c>
      <c r="AL612" s="19" t="s">
        <v>68</v>
      </c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AK613" s="19" t="str">
        <f>IFERROR(__xludf.DUMMYFUNCTION("""COMPUTED_VALUE"""),"")</f>
        <v/>
      </c>
      <c r="AL613" s="19" t="s">
        <v>68</v>
      </c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AK614" s="19" t="str">
        <f>IFERROR(__xludf.DUMMYFUNCTION("""COMPUTED_VALUE"""),"")</f>
        <v/>
      </c>
      <c r="AL614" s="19" t="s">
        <v>68</v>
      </c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AK615" s="19" t="str">
        <f>IFERROR(__xludf.DUMMYFUNCTION("""COMPUTED_VALUE"""),"")</f>
        <v/>
      </c>
      <c r="AL615" s="19" t="s">
        <v>68</v>
      </c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AK616" s="19" t="str">
        <f>IFERROR(__xludf.DUMMYFUNCTION("""COMPUTED_VALUE"""),"")</f>
        <v/>
      </c>
      <c r="AL616" s="19" t="s">
        <v>68</v>
      </c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AK617" s="19" t="str">
        <f>IFERROR(__xludf.DUMMYFUNCTION("""COMPUTED_VALUE"""),"")</f>
        <v/>
      </c>
      <c r="AL617" s="19" t="s">
        <v>68</v>
      </c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AK618" s="19" t="str">
        <f>IFERROR(__xludf.DUMMYFUNCTION("""COMPUTED_VALUE"""),"")</f>
        <v/>
      </c>
      <c r="AL618" s="19" t="s">
        <v>68</v>
      </c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AK619" s="19" t="str">
        <f>IFERROR(__xludf.DUMMYFUNCTION("""COMPUTED_VALUE"""),"")</f>
        <v/>
      </c>
      <c r="AL619" s="19" t="s">
        <v>68</v>
      </c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AK620" s="19" t="str">
        <f>IFERROR(__xludf.DUMMYFUNCTION("""COMPUTED_VALUE"""),"")</f>
        <v/>
      </c>
      <c r="AL620" s="19" t="s">
        <v>68</v>
      </c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AK621" s="19" t="str">
        <f>IFERROR(__xludf.DUMMYFUNCTION("""COMPUTED_VALUE"""),"")</f>
        <v/>
      </c>
      <c r="AL621" s="19" t="s">
        <v>68</v>
      </c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AK622" s="19" t="str">
        <f>IFERROR(__xludf.DUMMYFUNCTION("""COMPUTED_VALUE"""),"")</f>
        <v/>
      </c>
      <c r="AL622" s="19" t="s">
        <v>68</v>
      </c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AK623" s="19" t="str">
        <f>IFERROR(__xludf.DUMMYFUNCTION("""COMPUTED_VALUE"""),"")</f>
        <v/>
      </c>
      <c r="AL623" s="19" t="s">
        <v>68</v>
      </c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AK624" s="19" t="str">
        <f>IFERROR(__xludf.DUMMYFUNCTION("""COMPUTED_VALUE"""),"")</f>
        <v/>
      </c>
      <c r="AL624" s="19" t="s">
        <v>68</v>
      </c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AK625" s="19" t="str">
        <f>IFERROR(__xludf.DUMMYFUNCTION("""COMPUTED_VALUE"""),"")</f>
        <v/>
      </c>
      <c r="AL625" s="19" t="s">
        <v>68</v>
      </c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AK626" s="19" t="str">
        <f>IFERROR(__xludf.DUMMYFUNCTION("""COMPUTED_VALUE"""),"")</f>
        <v/>
      </c>
      <c r="AL626" s="19" t="s">
        <v>68</v>
      </c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AK627" s="19" t="str">
        <f>IFERROR(__xludf.DUMMYFUNCTION("""COMPUTED_VALUE"""),"")</f>
        <v/>
      </c>
      <c r="AL627" s="19" t="s">
        <v>68</v>
      </c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AK628" s="19" t="str">
        <f>IFERROR(__xludf.DUMMYFUNCTION("""COMPUTED_VALUE"""),"")</f>
        <v/>
      </c>
      <c r="AL628" s="19" t="s">
        <v>68</v>
      </c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AK629" s="19" t="str">
        <f>IFERROR(__xludf.DUMMYFUNCTION("""COMPUTED_VALUE"""),"")</f>
        <v/>
      </c>
      <c r="AL629" s="19" t="s">
        <v>68</v>
      </c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AK630" s="19" t="str">
        <f>IFERROR(__xludf.DUMMYFUNCTION("""COMPUTED_VALUE"""),"")</f>
        <v/>
      </c>
      <c r="AL630" s="19" t="s">
        <v>68</v>
      </c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AK631" s="19" t="str">
        <f>IFERROR(__xludf.DUMMYFUNCTION("""COMPUTED_VALUE"""),"")</f>
        <v/>
      </c>
      <c r="AL631" s="19" t="s">
        <v>68</v>
      </c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AK632" s="19" t="str">
        <f>IFERROR(__xludf.DUMMYFUNCTION("""COMPUTED_VALUE"""),"")</f>
        <v/>
      </c>
      <c r="AL632" s="19" t="s">
        <v>68</v>
      </c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AK633" s="19" t="str">
        <f>IFERROR(__xludf.DUMMYFUNCTION("""COMPUTED_VALUE"""),"")</f>
        <v/>
      </c>
      <c r="AL633" s="19" t="s">
        <v>68</v>
      </c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AK634" s="19" t="str">
        <f>IFERROR(__xludf.DUMMYFUNCTION("""COMPUTED_VALUE"""),"")</f>
        <v/>
      </c>
      <c r="AL634" s="19" t="s">
        <v>68</v>
      </c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AK635" s="19" t="str">
        <f>IFERROR(__xludf.DUMMYFUNCTION("""COMPUTED_VALUE"""),"")</f>
        <v/>
      </c>
      <c r="AL635" s="19" t="s">
        <v>68</v>
      </c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AK636" s="19" t="str">
        <f>IFERROR(__xludf.DUMMYFUNCTION("""COMPUTED_VALUE"""),"")</f>
        <v/>
      </c>
      <c r="AL636" s="19" t="s">
        <v>68</v>
      </c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AK637" s="19" t="str">
        <f>IFERROR(__xludf.DUMMYFUNCTION("""COMPUTED_VALUE"""),"")</f>
        <v/>
      </c>
      <c r="AL637" s="19" t="s">
        <v>68</v>
      </c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AK638" s="19" t="str">
        <f>IFERROR(__xludf.DUMMYFUNCTION("""COMPUTED_VALUE"""),"")</f>
        <v/>
      </c>
      <c r="AL638" s="19" t="s">
        <v>68</v>
      </c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AK639" s="19" t="str">
        <f>IFERROR(__xludf.DUMMYFUNCTION("""COMPUTED_VALUE"""),"")</f>
        <v/>
      </c>
      <c r="AL639" s="19" t="s">
        <v>68</v>
      </c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AK640" s="19" t="str">
        <f>IFERROR(__xludf.DUMMYFUNCTION("""COMPUTED_VALUE"""),"")</f>
        <v/>
      </c>
      <c r="AL640" s="19" t="s">
        <v>68</v>
      </c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AK641" s="19" t="str">
        <f>IFERROR(__xludf.DUMMYFUNCTION("""COMPUTED_VALUE"""),"")</f>
        <v/>
      </c>
      <c r="AL641" s="19" t="s">
        <v>68</v>
      </c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AK642" s="19" t="str">
        <f>IFERROR(__xludf.DUMMYFUNCTION("""COMPUTED_VALUE"""),"")</f>
        <v/>
      </c>
      <c r="AL642" s="19" t="s">
        <v>68</v>
      </c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AK643" s="19" t="str">
        <f>IFERROR(__xludf.DUMMYFUNCTION("""COMPUTED_VALUE"""),"")</f>
        <v/>
      </c>
      <c r="AL643" s="19" t="s">
        <v>68</v>
      </c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AK644" s="19" t="str">
        <f>IFERROR(__xludf.DUMMYFUNCTION("""COMPUTED_VALUE"""),"")</f>
        <v/>
      </c>
      <c r="AL644" s="19" t="s">
        <v>68</v>
      </c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AK645" s="19" t="str">
        <f>IFERROR(__xludf.DUMMYFUNCTION("""COMPUTED_VALUE"""),"")</f>
        <v/>
      </c>
      <c r="AL645" s="19" t="s">
        <v>68</v>
      </c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AK646" s="19" t="str">
        <f>IFERROR(__xludf.DUMMYFUNCTION("""COMPUTED_VALUE"""),"")</f>
        <v/>
      </c>
      <c r="AL646" s="19" t="s">
        <v>68</v>
      </c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AK647" s="19" t="str">
        <f>IFERROR(__xludf.DUMMYFUNCTION("""COMPUTED_VALUE"""),"")</f>
        <v/>
      </c>
      <c r="AL647" s="19" t="s">
        <v>68</v>
      </c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AK648" s="19" t="str">
        <f>IFERROR(__xludf.DUMMYFUNCTION("""COMPUTED_VALUE"""),"")</f>
        <v/>
      </c>
      <c r="AL648" s="19" t="s">
        <v>68</v>
      </c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AK649" s="19" t="str">
        <f>IFERROR(__xludf.DUMMYFUNCTION("""COMPUTED_VALUE"""),"")</f>
        <v/>
      </c>
      <c r="AL649" s="19" t="s">
        <v>68</v>
      </c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AK650" s="19" t="str">
        <f>IFERROR(__xludf.DUMMYFUNCTION("""COMPUTED_VALUE"""),"")</f>
        <v/>
      </c>
      <c r="AL650" s="19" t="s">
        <v>68</v>
      </c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AK651" s="19" t="str">
        <f>IFERROR(__xludf.DUMMYFUNCTION("""COMPUTED_VALUE"""),"")</f>
        <v/>
      </c>
      <c r="AL651" s="19" t="s">
        <v>68</v>
      </c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AK652" s="19" t="str">
        <f>IFERROR(__xludf.DUMMYFUNCTION("""COMPUTED_VALUE"""),"")</f>
        <v/>
      </c>
      <c r="AL652" s="19" t="s">
        <v>68</v>
      </c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AK653" s="19" t="str">
        <f>IFERROR(__xludf.DUMMYFUNCTION("""COMPUTED_VALUE"""),"")</f>
        <v/>
      </c>
      <c r="AL653" s="19" t="s">
        <v>68</v>
      </c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AK654" s="19" t="str">
        <f>IFERROR(__xludf.DUMMYFUNCTION("""COMPUTED_VALUE"""),"")</f>
        <v/>
      </c>
      <c r="AL654" s="19" t="s">
        <v>68</v>
      </c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AK655" s="19" t="str">
        <f>IFERROR(__xludf.DUMMYFUNCTION("""COMPUTED_VALUE"""),"")</f>
        <v/>
      </c>
      <c r="AL655" s="19" t="s">
        <v>68</v>
      </c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AK656" s="19" t="str">
        <f>IFERROR(__xludf.DUMMYFUNCTION("""COMPUTED_VALUE"""),"")</f>
        <v/>
      </c>
      <c r="AL656" s="19" t="s">
        <v>68</v>
      </c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AK657" s="19" t="str">
        <f>IFERROR(__xludf.DUMMYFUNCTION("""COMPUTED_VALUE"""),"")</f>
        <v/>
      </c>
      <c r="AL657" s="19" t="s">
        <v>68</v>
      </c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AK658" s="19" t="str">
        <f>IFERROR(__xludf.DUMMYFUNCTION("""COMPUTED_VALUE"""),"")</f>
        <v/>
      </c>
      <c r="AL658" s="19" t="s">
        <v>68</v>
      </c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AK659" s="19" t="str">
        <f>IFERROR(__xludf.DUMMYFUNCTION("""COMPUTED_VALUE"""),"")</f>
        <v/>
      </c>
      <c r="AL659" s="19" t="s">
        <v>68</v>
      </c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AK660" s="19" t="str">
        <f>IFERROR(__xludf.DUMMYFUNCTION("""COMPUTED_VALUE"""),"")</f>
        <v/>
      </c>
      <c r="AL660" s="19" t="s">
        <v>68</v>
      </c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AK661" s="19" t="str">
        <f>IFERROR(__xludf.DUMMYFUNCTION("""COMPUTED_VALUE"""),"")</f>
        <v/>
      </c>
      <c r="AL661" s="19" t="s">
        <v>68</v>
      </c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AK662" s="19" t="str">
        <f>IFERROR(__xludf.DUMMYFUNCTION("""COMPUTED_VALUE"""),"")</f>
        <v/>
      </c>
      <c r="AL662" s="19" t="s">
        <v>68</v>
      </c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AK663" s="19" t="str">
        <f>IFERROR(__xludf.DUMMYFUNCTION("""COMPUTED_VALUE"""),"")</f>
        <v/>
      </c>
      <c r="AL663" s="19" t="s">
        <v>68</v>
      </c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AK664" s="19" t="str">
        <f>IFERROR(__xludf.DUMMYFUNCTION("""COMPUTED_VALUE"""),"")</f>
        <v/>
      </c>
      <c r="AL664" s="19" t="s">
        <v>68</v>
      </c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AK665" s="19" t="str">
        <f>IFERROR(__xludf.DUMMYFUNCTION("""COMPUTED_VALUE"""),"")</f>
        <v/>
      </c>
      <c r="AL665" s="19" t="s">
        <v>68</v>
      </c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AK666" s="19" t="str">
        <f>IFERROR(__xludf.DUMMYFUNCTION("""COMPUTED_VALUE"""),"")</f>
        <v/>
      </c>
      <c r="AL666" s="19" t="s">
        <v>68</v>
      </c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AK667" s="19" t="str">
        <f>IFERROR(__xludf.DUMMYFUNCTION("""COMPUTED_VALUE"""),"")</f>
        <v/>
      </c>
      <c r="AL667" s="19" t="s">
        <v>68</v>
      </c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AK668" s="19" t="str">
        <f>IFERROR(__xludf.DUMMYFUNCTION("""COMPUTED_VALUE"""),"")</f>
        <v/>
      </c>
      <c r="AL668" s="19" t="s">
        <v>68</v>
      </c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AK669" s="19" t="str">
        <f>IFERROR(__xludf.DUMMYFUNCTION("""COMPUTED_VALUE"""),"")</f>
        <v/>
      </c>
      <c r="AL669" s="19" t="s">
        <v>68</v>
      </c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AK670" s="19" t="str">
        <f>IFERROR(__xludf.DUMMYFUNCTION("""COMPUTED_VALUE"""),"")</f>
        <v/>
      </c>
      <c r="AL670" s="19" t="s">
        <v>68</v>
      </c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AK671" s="19" t="str">
        <f>IFERROR(__xludf.DUMMYFUNCTION("""COMPUTED_VALUE"""),"")</f>
        <v/>
      </c>
      <c r="AL671" s="19" t="s">
        <v>68</v>
      </c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AK672" s="19" t="str">
        <f>IFERROR(__xludf.DUMMYFUNCTION("""COMPUTED_VALUE"""),"")</f>
        <v/>
      </c>
      <c r="AL672" s="19" t="s">
        <v>68</v>
      </c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AK673" s="19" t="str">
        <f>IFERROR(__xludf.DUMMYFUNCTION("""COMPUTED_VALUE"""),"")</f>
        <v/>
      </c>
      <c r="AL673" s="19" t="s">
        <v>68</v>
      </c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AK674" s="19" t="str">
        <f>IFERROR(__xludf.DUMMYFUNCTION("""COMPUTED_VALUE"""),"")</f>
        <v/>
      </c>
      <c r="AL674" s="19" t="s">
        <v>68</v>
      </c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AK675" s="19" t="str">
        <f>IFERROR(__xludf.DUMMYFUNCTION("""COMPUTED_VALUE"""),"")</f>
        <v/>
      </c>
      <c r="AL675" s="19" t="s">
        <v>68</v>
      </c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AK676" s="19" t="str">
        <f>IFERROR(__xludf.DUMMYFUNCTION("""COMPUTED_VALUE"""),"")</f>
        <v/>
      </c>
      <c r="AL676" s="19" t="s">
        <v>68</v>
      </c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AK677" s="19" t="str">
        <f>IFERROR(__xludf.DUMMYFUNCTION("""COMPUTED_VALUE"""),"")</f>
        <v/>
      </c>
      <c r="AL677" s="19" t="s">
        <v>68</v>
      </c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AK678" s="19" t="str">
        <f>IFERROR(__xludf.DUMMYFUNCTION("""COMPUTED_VALUE"""),"")</f>
        <v/>
      </c>
      <c r="AL678" s="19" t="s">
        <v>68</v>
      </c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AK679" s="19" t="str">
        <f>IFERROR(__xludf.DUMMYFUNCTION("""COMPUTED_VALUE"""),"")</f>
        <v/>
      </c>
      <c r="AL679" s="19" t="s">
        <v>68</v>
      </c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AK680" s="19" t="str">
        <f>IFERROR(__xludf.DUMMYFUNCTION("""COMPUTED_VALUE"""),"")</f>
        <v/>
      </c>
      <c r="AL680" s="19" t="s">
        <v>68</v>
      </c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AK681" s="19" t="str">
        <f>IFERROR(__xludf.DUMMYFUNCTION("""COMPUTED_VALUE"""),"")</f>
        <v/>
      </c>
      <c r="AL681" s="19" t="s">
        <v>68</v>
      </c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AK682" s="19" t="str">
        <f>IFERROR(__xludf.DUMMYFUNCTION("""COMPUTED_VALUE"""),"")</f>
        <v/>
      </c>
      <c r="AL682" s="19" t="s">
        <v>68</v>
      </c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AK683" s="19" t="str">
        <f>IFERROR(__xludf.DUMMYFUNCTION("""COMPUTED_VALUE"""),"")</f>
        <v/>
      </c>
      <c r="AL683" s="19" t="s">
        <v>68</v>
      </c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AK684" s="19" t="str">
        <f>IFERROR(__xludf.DUMMYFUNCTION("""COMPUTED_VALUE"""),"")</f>
        <v/>
      </c>
      <c r="AL684" s="19" t="s">
        <v>68</v>
      </c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AK685" s="19" t="str">
        <f>IFERROR(__xludf.DUMMYFUNCTION("""COMPUTED_VALUE"""),"")</f>
        <v/>
      </c>
      <c r="AL685" s="19" t="s">
        <v>68</v>
      </c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AK686" s="19" t="str">
        <f>IFERROR(__xludf.DUMMYFUNCTION("""COMPUTED_VALUE"""),"")</f>
        <v/>
      </c>
      <c r="AL686" s="19" t="s">
        <v>68</v>
      </c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AK687" s="19" t="str">
        <f>IFERROR(__xludf.DUMMYFUNCTION("""COMPUTED_VALUE"""),"")</f>
        <v/>
      </c>
      <c r="AL687" s="19" t="s">
        <v>68</v>
      </c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AK688" s="19" t="str">
        <f>IFERROR(__xludf.DUMMYFUNCTION("""COMPUTED_VALUE"""),"")</f>
        <v/>
      </c>
      <c r="AL688" s="19" t="s">
        <v>68</v>
      </c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AK689" s="19" t="str">
        <f>IFERROR(__xludf.DUMMYFUNCTION("""COMPUTED_VALUE"""),"")</f>
        <v/>
      </c>
      <c r="AL689" s="19" t="s">
        <v>68</v>
      </c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AK690" s="19" t="str">
        <f>IFERROR(__xludf.DUMMYFUNCTION("""COMPUTED_VALUE"""),"")</f>
        <v/>
      </c>
      <c r="AL690" s="19" t="s">
        <v>68</v>
      </c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AK691" s="19" t="str">
        <f>IFERROR(__xludf.DUMMYFUNCTION("""COMPUTED_VALUE"""),"")</f>
        <v/>
      </c>
      <c r="AL691" s="19" t="s">
        <v>68</v>
      </c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AK692" s="19" t="str">
        <f>IFERROR(__xludf.DUMMYFUNCTION("""COMPUTED_VALUE"""),"")</f>
        <v/>
      </c>
      <c r="AL692" s="19" t="s">
        <v>68</v>
      </c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AK693" s="19" t="str">
        <f>IFERROR(__xludf.DUMMYFUNCTION("""COMPUTED_VALUE"""),"")</f>
        <v/>
      </c>
      <c r="AL693" s="19" t="s">
        <v>68</v>
      </c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AK694" s="19" t="str">
        <f>IFERROR(__xludf.DUMMYFUNCTION("""COMPUTED_VALUE"""),"")</f>
        <v/>
      </c>
      <c r="AL694" s="19" t="s">
        <v>68</v>
      </c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AK695" s="19" t="str">
        <f>IFERROR(__xludf.DUMMYFUNCTION("""COMPUTED_VALUE"""),"")</f>
        <v/>
      </c>
      <c r="AL695" s="19" t="s">
        <v>68</v>
      </c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AK696" s="19" t="str">
        <f>IFERROR(__xludf.DUMMYFUNCTION("""COMPUTED_VALUE"""),"")</f>
        <v/>
      </c>
      <c r="AL696" s="19" t="s">
        <v>68</v>
      </c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AK697" s="19" t="str">
        <f>IFERROR(__xludf.DUMMYFUNCTION("""COMPUTED_VALUE"""),"")</f>
        <v/>
      </c>
      <c r="AL697" s="19" t="s">
        <v>68</v>
      </c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AK698" s="19" t="str">
        <f>IFERROR(__xludf.DUMMYFUNCTION("""COMPUTED_VALUE"""),"")</f>
        <v/>
      </c>
      <c r="AL698" s="19" t="s">
        <v>68</v>
      </c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AK699" s="19" t="str">
        <f>IFERROR(__xludf.DUMMYFUNCTION("""COMPUTED_VALUE"""),"")</f>
        <v/>
      </c>
      <c r="AL699" s="19" t="s">
        <v>68</v>
      </c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AK700" s="19" t="str">
        <f>IFERROR(__xludf.DUMMYFUNCTION("""COMPUTED_VALUE"""),"")</f>
        <v/>
      </c>
      <c r="AL700" s="19" t="s">
        <v>68</v>
      </c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AK701" s="19" t="str">
        <f>IFERROR(__xludf.DUMMYFUNCTION("""COMPUTED_VALUE"""),"")</f>
        <v/>
      </c>
      <c r="AL701" s="19" t="s">
        <v>68</v>
      </c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AK702" s="19" t="str">
        <f>IFERROR(__xludf.DUMMYFUNCTION("""COMPUTED_VALUE"""),"")</f>
        <v/>
      </c>
      <c r="AL702" s="19" t="s">
        <v>68</v>
      </c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AK703" s="19" t="str">
        <f>IFERROR(__xludf.DUMMYFUNCTION("""COMPUTED_VALUE"""),"")</f>
        <v/>
      </c>
      <c r="AL703" s="19" t="s">
        <v>68</v>
      </c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AK704" s="19" t="str">
        <f>IFERROR(__xludf.DUMMYFUNCTION("""COMPUTED_VALUE"""),"")</f>
        <v/>
      </c>
      <c r="AL704" s="19" t="s">
        <v>68</v>
      </c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AK705" s="19" t="str">
        <f>IFERROR(__xludf.DUMMYFUNCTION("""COMPUTED_VALUE"""),"")</f>
        <v/>
      </c>
      <c r="AL705" s="19" t="s">
        <v>68</v>
      </c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AK706" s="19" t="str">
        <f>IFERROR(__xludf.DUMMYFUNCTION("""COMPUTED_VALUE"""),"")</f>
        <v/>
      </c>
      <c r="AL706" s="19" t="s">
        <v>68</v>
      </c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AK707" s="19" t="str">
        <f>IFERROR(__xludf.DUMMYFUNCTION("""COMPUTED_VALUE"""),"")</f>
        <v/>
      </c>
      <c r="AL707" s="19" t="s">
        <v>68</v>
      </c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AK708" s="19" t="str">
        <f>IFERROR(__xludf.DUMMYFUNCTION("""COMPUTED_VALUE"""),"")</f>
        <v/>
      </c>
      <c r="AL708" s="19" t="s">
        <v>68</v>
      </c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AK709" s="19" t="str">
        <f>IFERROR(__xludf.DUMMYFUNCTION("""COMPUTED_VALUE"""),"")</f>
        <v/>
      </c>
      <c r="AL709" s="19" t="s">
        <v>68</v>
      </c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AK710" s="19" t="str">
        <f>IFERROR(__xludf.DUMMYFUNCTION("""COMPUTED_VALUE"""),"")</f>
        <v/>
      </c>
      <c r="AL710" s="19" t="s">
        <v>68</v>
      </c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AK711" s="19" t="str">
        <f>IFERROR(__xludf.DUMMYFUNCTION("""COMPUTED_VALUE"""),"")</f>
        <v/>
      </c>
      <c r="AL711" s="19" t="s">
        <v>68</v>
      </c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AK712" s="19" t="str">
        <f>IFERROR(__xludf.DUMMYFUNCTION("""COMPUTED_VALUE"""),"")</f>
        <v/>
      </c>
      <c r="AL712" s="19" t="s">
        <v>68</v>
      </c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AK713" s="19" t="str">
        <f>IFERROR(__xludf.DUMMYFUNCTION("""COMPUTED_VALUE"""),"")</f>
        <v/>
      </c>
      <c r="AL713" s="19" t="s">
        <v>68</v>
      </c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AK714" s="19" t="str">
        <f>IFERROR(__xludf.DUMMYFUNCTION("""COMPUTED_VALUE"""),"")</f>
        <v/>
      </c>
      <c r="AL714" s="19" t="s">
        <v>68</v>
      </c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AK715" s="19" t="str">
        <f>IFERROR(__xludf.DUMMYFUNCTION("""COMPUTED_VALUE"""),"")</f>
        <v/>
      </c>
      <c r="AL715" s="19" t="s">
        <v>68</v>
      </c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AK716" s="19" t="str">
        <f>IFERROR(__xludf.DUMMYFUNCTION("""COMPUTED_VALUE"""),"")</f>
        <v/>
      </c>
      <c r="AL716" s="19" t="s">
        <v>68</v>
      </c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AK717" s="19" t="str">
        <f>IFERROR(__xludf.DUMMYFUNCTION("""COMPUTED_VALUE"""),"")</f>
        <v/>
      </c>
      <c r="AL717" s="19" t="s">
        <v>68</v>
      </c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AK718" s="19" t="str">
        <f>IFERROR(__xludf.DUMMYFUNCTION("""COMPUTED_VALUE"""),"")</f>
        <v/>
      </c>
      <c r="AL718" s="19" t="s">
        <v>68</v>
      </c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AK719" s="19" t="str">
        <f>IFERROR(__xludf.DUMMYFUNCTION("""COMPUTED_VALUE"""),"")</f>
        <v/>
      </c>
      <c r="AL719" s="19" t="s">
        <v>68</v>
      </c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AK720" s="19" t="str">
        <f>IFERROR(__xludf.DUMMYFUNCTION("""COMPUTED_VALUE"""),"")</f>
        <v/>
      </c>
      <c r="AL720" s="19" t="s">
        <v>68</v>
      </c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AK721" s="19" t="str">
        <f>IFERROR(__xludf.DUMMYFUNCTION("""COMPUTED_VALUE"""),"")</f>
        <v/>
      </c>
      <c r="AL721" s="19" t="s">
        <v>68</v>
      </c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AK722" s="19" t="str">
        <f>IFERROR(__xludf.DUMMYFUNCTION("""COMPUTED_VALUE"""),"")</f>
        <v/>
      </c>
      <c r="AL722" s="19" t="s">
        <v>68</v>
      </c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AK723" s="19" t="str">
        <f>IFERROR(__xludf.DUMMYFUNCTION("""COMPUTED_VALUE"""),"")</f>
        <v/>
      </c>
      <c r="AL723" s="19" t="s">
        <v>68</v>
      </c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AK724" s="19" t="str">
        <f>IFERROR(__xludf.DUMMYFUNCTION("""COMPUTED_VALUE"""),"")</f>
        <v/>
      </c>
      <c r="AL724" s="19" t="s">
        <v>68</v>
      </c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AK725" s="19" t="str">
        <f>IFERROR(__xludf.DUMMYFUNCTION("""COMPUTED_VALUE"""),"")</f>
        <v/>
      </c>
      <c r="AL725" s="19" t="s">
        <v>68</v>
      </c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AK726" s="19" t="str">
        <f>IFERROR(__xludf.DUMMYFUNCTION("""COMPUTED_VALUE"""),"")</f>
        <v/>
      </c>
      <c r="AL726" s="19" t="s">
        <v>68</v>
      </c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AK727" s="19" t="str">
        <f>IFERROR(__xludf.DUMMYFUNCTION("""COMPUTED_VALUE"""),"")</f>
        <v/>
      </c>
      <c r="AL727" s="19" t="s">
        <v>68</v>
      </c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AK728" s="19" t="str">
        <f>IFERROR(__xludf.DUMMYFUNCTION("""COMPUTED_VALUE"""),"")</f>
        <v/>
      </c>
      <c r="AL728" s="19" t="s">
        <v>68</v>
      </c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AK729" s="19" t="str">
        <f>IFERROR(__xludf.DUMMYFUNCTION("""COMPUTED_VALUE"""),"")</f>
        <v/>
      </c>
      <c r="AL729" s="19" t="s">
        <v>68</v>
      </c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AK730" s="19" t="str">
        <f>IFERROR(__xludf.DUMMYFUNCTION("""COMPUTED_VALUE"""),"")</f>
        <v/>
      </c>
      <c r="AL730" s="19" t="s">
        <v>68</v>
      </c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AK731" s="19" t="str">
        <f>IFERROR(__xludf.DUMMYFUNCTION("""COMPUTED_VALUE"""),"")</f>
        <v/>
      </c>
      <c r="AL731" s="19" t="s">
        <v>68</v>
      </c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AK732" s="19" t="str">
        <f>IFERROR(__xludf.DUMMYFUNCTION("""COMPUTED_VALUE"""),"")</f>
        <v/>
      </c>
      <c r="AL732" s="19" t="s">
        <v>68</v>
      </c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AK733" s="19" t="str">
        <f>IFERROR(__xludf.DUMMYFUNCTION("""COMPUTED_VALUE"""),"")</f>
        <v/>
      </c>
      <c r="AL733" s="19" t="s">
        <v>68</v>
      </c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AK734" s="19" t="str">
        <f>IFERROR(__xludf.DUMMYFUNCTION("""COMPUTED_VALUE"""),"")</f>
        <v/>
      </c>
      <c r="AL734" s="19" t="s">
        <v>68</v>
      </c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AK735" s="19" t="str">
        <f>IFERROR(__xludf.DUMMYFUNCTION("""COMPUTED_VALUE"""),"")</f>
        <v/>
      </c>
      <c r="AL735" s="19" t="s">
        <v>68</v>
      </c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AK736" s="19" t="str">
        <f>IFERROR(__xludf.DUMMYFUNCTION("""COMPUTED_VALUE"""),"")</f>
        <v/>
      </c>
      <c r="AL736" s="19" t="s">
        <v>68</v>
      </c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AK737" s="19" t="str">
        <f>IFERROR(__xludf.DUMMYFUNCTION("""COMPUTED_VALUE"""),"")</f>
        <v/>
      </c>
      <c r="AL737" s="19" t="s">
        <v>68</v>
      </c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AK738" s="19" t="str">
        <f>IFERROR(__xludf.DUMMYFUNCTION("""COMPUTED_VALUE"""),"")</f>
        <v/>
      </c>
      <c r="AL738" s="19" t="s">
        <v>68</v>
      </c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AK739" s="19" t="str">
        <f>IFERROR(__xludf.DUMMYFUNCTION("""COMPUTED_VALUE"""),"")</f>
        <v/>
      </c>
      <c r="AL739" s="19" t="s">
        <v>68</v>
      </c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AK740" s="19" t="str">
        <f>IFERROR(__xludf.DUMMYFUNCTION("""COMPUTED_VALUE"""),"")</f>
        <v/>
      </c>
      <c r="AL740" s="19" t="s">
        <v>68</v>
      </c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AK741" s="19" t="str">
        <f>IFERROR(__xludf.DUMMYFUNCTION("""COMPUTED_VALUE"""),"")</f>
        <v/>
      </c>
      <c r="AL741" s="19" t="s">
        <v>68</v>
      </c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AK742" s="19" t="str">
        <f>IFERROR(__xludf.DUMMYFUNCTION("""COMPUTED_VALUE"""),"")</f>
        <v/>
      </c>
      <c r="AL742" s="19" t="s">
        <v>68</v>
      </c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AK743" s="19" t="str">
        <f>IFERROR(__xludf.DUMMYFUNCTION("""COMPUTED_VALUE"""),"")</f>
        <v/>
      </c>
      <c r="AL743" s="19" t="s">
        <v>68</v>
      </c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AK744" s="19" t="str">
        <f>IFERROR(__xludf.DUMMYFUNCTION("""COMPUTED_VALUE"""),"")</f>
        <v/>
      </c>
      <c r="AL744" s="19" t="s">
        <v>68</v>
      </c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AK745" s="19" t="str">
        <f>IFERROR(__xludf.DUMMYFUNCTION("""COMPUTED_VALUE"""),"")</f>
        <v/>
      </c>
      <c r="AL745" s="19" t="s">
        <v>68</v>
      </c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AK746" s="19" t="str">
        <f>IFERROR(__xludf.DUMMYFUNCTION("""COMPUTED_VALUE"""),"")</f>
        <v/>
      </c>
      <c r="AL746" s="19" t="s">
        <v>68</v>
      </c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AK747" s="19" t="str">
        <f>IFERROR(__xludf.DUMMYFUNCTION("""COMPUTED_VALUE"""),"")</f>
        <v/>
      </c>
      <c r="AL747" s="19" t="s">
        <v>68</v>
      </c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AK748" s="19" t="str">
        <f>IFERROR(__xludf.DUMMYFUNCTION("""COMPUTED_VALUE"""),"")</f>
        <v/>
      </c>
      <c r="AL748" s="19" t="s">
        <v>68</v>
      </c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AK749" s="19" t="str">
        <f>IFERROR(__xludf.DUMMYFUNCTION("""COMPUTED_VALUE"""),"")</f>
        <v/>
      </c>
      <c r="AL749" s="19" t="s">
        <v>68</v>
      </c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AK750" s="19" t="str">
        <f>IFERROR(__xludf.DUMMYFUNCTION("""COMPUTED_VALUE"""),"")</f>
        <v/>
      </c>
      <c r="AL750" s="19" t="s">
        <v>68</v>
      </c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AK751" s="19" t="str">
        <f>IFERROR(__xludf.DUMMYFUNCTION("""COMPUTED_VALUE"""),"")</f>
        <v/>
      </c>
      <c r="AL751" s="19" t="s">
        <v>68</v>
      </c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AK752" s="19" t="str">
        <f>IFERROR(__xludf.DUMMYFUNCTION("""COMPUTED_VALUE"""),"")</f>
        <v/>
      </c>
      <c r="AL752" s="19" t="s">
        <v>68</v>
      </c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AK753" s="19" t="str">
        <f>IFERROR(__xludf.DUMMYFUNCTION("""COMPUTED_VALUE"""),"")</f>
        <v/>
      </c>
      <c r="AL753" s="19" t="s">
        <v>68</v>
      </c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AK754" s="19" t="str">
        <f>IFERROR(__xludf.DUMMYFUNCTION("""COMPUTED_VALUE"""),"")</f>
        <v/>
      </c>
      <c r="AL754" s="19" t="s">
        <v>68</v>
      </c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AK755" s="19" t="str">
        <f>IFERROR(__xludf.DUMMYFUNCTION("""COMPUTED_VALUE"""),"")</f>
        <v/>
      </c>
      <c r="AL755" s="19" t="s">
        <v>68</v>
      </c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AK756" s="19" t="str">
        <f>IFERROR(__xludf.DUMMYFUNCTION("""COMPUTED_VALUE"""),"")</f>
        <v/>
      </c>
      <c r="AL756" s="19" t="s">
        <v>68</v>
      </c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AK757" s="19" t="str">
        <f>IFERROR(__xludf.DUMMYFUNCTION("""COMPUTED_VALUE"""),"")</f>
        <v/>
      </c>
      <c r="AL757" s="19" t="s">
        <v>68</v>
      </c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AK758" s="19" t="str">
        <f>IFERROR(__xludf.DUMMYFUNCTION("""COMPUTED_VALUE"""),"")</f>
        <v/>
      </c>
      <c r="AL758" s="19" t="s">
        <v>68</v>
      </c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AK759" s="19" t="str">
        <f>IFERROR(__xludf.DUMMYFUNCTION("""COMPUTED_VALUE"""),"")</f>
        <v/>
      </c>
      <c r="AL759" s="19" t="s">
        <v>68</v>
      </c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AK760" s="19" t="str">
        <f>IFERROR(__xludf.DUMMYFUNCTION("""COMPUTED_VALUE"""),"")</f>
        <v/>
      </c>
      <c r="AL760" s="19" t="s">
        <v>68</v>
      </c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AK761" s="19" t="str">
        <f>IFERROR(__xludf.DUMMYFUNCTION("""COMPUTED_VALUE"""),"")</f>
        <v/>
      </c>
      <c r="AL761" s="19" t="s">
        <v>68</v>
      </c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AK762" s="19" t="str">
        <f>IFERROR(__xludf.DUMMYFUNCTION("""COMPUTED_VALUE"""),"")</f>
        <v/>
      </c>
      <c r="AL762" s="19" t="s">
        <v>68</v>
      </c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AK763" s="19" t="str">
        <f>IFERROR(__xludf.DUMMYFUNCTION("""COMPUTED_VALUE"""),"")</f>
        <v/>
      </c>
      <c r="AL763" s="19" t="s">
        <v>68</v>
      </c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AK764" s="19" t="str">
        <f>IFERROR(__xludf.DUMMYFUNCTION("""COMPUTED_VALUE"""),"")</f>
        <v/>
      </c>
      <c r="AL764" s="19" t="s">
        <v>68</v>
      </c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AK765" s="19" t="str">
        <f>IFERROR(__xludf.DUMMYFUNCTION("""COMPUTED_VALUE"""),"")</f>
        <v/>
      </c>
      <c r="AL765" s="19" t="s">
        <v>68</v>
      </c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AK766" s="19" t="str">
        <f>IFERROR(__xludf.DUMMYFUNCTION("""COMPUTED_VALUE"""),"")</f>
        <v/>
      </c>
      <c r="AL766" s="19" t="s">
        <v>68</v>
      </c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AK767" s="19" t="str">
        <f>IFERROR(__xludf.DUMMYFUNCTION("""COMPUTED_VALUE"""),"")</f>
        <v/>
      </c>
      <c r="AL767" s="19" t="s">
        <v>68</v>
      </c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AK768" s="19" t="str">
        <f>IFERROR(__xludf.DUMMYFUNCTION("""COMPUTED_VALUE"""),"")</f>
        <v/>
      </c>
      <c r="AL768" s="19" t="s">
        <v>68</v>
      </c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AK769" s="19" t="str">
        <f>IFERROR(__xludf.DUMMYFUNCTION("""COMPUTED_VALUE"""),"")</f>
        <v/>
      </c>
      <c r="AL769" s="19" t="s">
        <v>68</v>
      </c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AK770" s="19" t="str">
        <f>IFERROR(__xludf.DUMMYFUNCTION("""COMPUTED_VALUE"""),"")</f>
        <v/>
      </c>
      <c r="AL770" s="19" t="s">
        <v>68</v>
      </c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AK771" s="19" t="str">
        <f>IFERROR(__xludf.DUMMYFUNCTION("""COMPUTED_VALUE"""),"")</f>
        <v/>
      </c>
      <c r="AL771" s="19" t="s">
        <v>68</v>
      </c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AK772" s="19" t="str">
        <f>IFERROR(__xludf.DUMMYFUNCTION("""COMPUTED_VALUE"""),"")</f>
        <v/>
      </c>
      <c r="AL772" s="19" t="s">
        <v>68</v>
      </c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AK773" s="19" t="str">
        <f>IFERROR(__xludf.DUMMYFUNCTION("""COMPUTED_VALUE"""),"")</f>
        <v/>
      </c>
      <c r="AL773" s="19" t="s">
        <v>68</v>
      </c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AK774" s="19" t="str">
        <f>IFERROR(__xludf.DUMMYFUNCTION("""COMPUTED_VALUE"""),"")</f>
        <v/>
      </c>
      <c r="AL774" s="19" t="s">
        <v>68</v>
      </c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AK775" s="19" t="str">
        <f>IFERROR(__xludf.DUMMYFUNCTION("""COMPUTED_VALUE"""),"")</f>
        <v/>
      </c>
      <c r="AL775" s="19" t="s">
        <v>68</v>
      </c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AK776" s="19" t="str">
        <f>IFERROR(__xludf.DUMMYFUNCTION("""COMPUTED_VALUE"""),"")</f>
        <v/>
      </c>
      <c r="AL776" s="19" t="s">
        <v>68</v>
      </c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AK777" s="19" t="str">
        <f>IFERROR(__xludf.DUMMYFUNCTION("""COMPUTED_VALUE"""),"")</f>
        <v/>
      </c>
      <c r="AL777" s="19" t="s">
        <v>68</v>
      </c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AK778" s="19" t="str">
        <f>IFERROR(__xludf.DUMMYFUNCTION("""COMPUTED_VALUE"""),"")</f>
        <v/>
      </c>
      <c r="AL778" s="19" t="s">
        <v>68</v>
      </c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AK779" s="19" t="str">
        <f>IFERROR(__xludf.DUMMYFUNCTION("""COMPUTED_VALUE"""),"")</f>
        <v/>
      </c>
      <c r="AL779" s="19" t="s">
        <v>68</v>
      </c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AK780" s="19" t="str">
        <f>IFERROR(__xludf.DUMMYFUNCTION("""COMPUTED_VALUE"""),"")</f>
        <v/>
      </c>
      <c r="AL780" s="19" t="s">
        <v>68</v>
      </c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AK781" s="19" t="str">
        <f>IFERROR(__xludf.DUMMYFUNCTION("""COMPUTED_VALUE"""),"")</f>
        <v/>
      </c>
      <c r="AL781" s="19" t="s">
        <v>68</v>
      </c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AK782" s="19" t="str">
        <f>IFERROR(__xludf.DUMMYFUNCTION("""COMPUTED_VALUE"""),"")</f>
        <v/>
      </c>
      <c r="AL782" s="19" t="s">
        <v>68</v>
      </c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AK783" s="19" t="str">
        <f>IFERROR(__xludf.DUMMYFUNCTION("""COMPUTED_VALUE"""),"")</f>
        <v/>
      </c>
      <c r="AL783" s="19" t="s">
        <v>68</v>
      </c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AK784" s="19" t="str">
        <f>IFERROR(__xludf.DUMMYFUNCTION("""COMPUTED_VALUE"""),"")</f>
        <v/>
      </c>
      <c r="AL784" s="19" t="s">
        <v>68</v>
      </c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AK785" s="19" t="str">
        <f>IFERROR(__xludf.DUMMYFUNCTION("""COMPUTED_VALUE"""),"")</f>
        <v/>
      </c>
      <c r="AL785" s="19" t="s">
        <v>68</v>
      </c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AK786" s="19" t="str">
        <f>IFERROR(__xludf.DUMMYFUNCTION("""COMPUTED_VALUE"""),"")</f>
        <v/>
      </c>
      <c r="AL786" s="19" t="s">
        <v>68</v>
      </c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AK787" s="19" t="str">
        <f>IFERROR(__xludf.DUMMYFUNCTION("""COMPUTED_VALUE"""),"")</f>
        <v/>
      </c>
      <c r="AL787" s="19" t="s">
        <v>68</v>
      </c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AK788" s="19" t="str">
        <f>IFERROR(__xludf.DUMMYFUNCTION("""COMPUTED_VALUE"""),"")</f>
        <v/>
      </c>
      <c r="AL788" s="19" t="s">
        <v>68</v>
      </c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AK789" s="19" t="str">
        <f>IFERROR(__xludf.DUMMYFUNCTION("""COMPUTED_VALUE"""),"")</f>
        <v/>
      </c>
      <c r="AL789" s="19" t="s">
        <v>68</v>
      </c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AK790" s="19" t="str">
        <f>IFERROR(__xludf.DUMMYFUNCTION("""COMPUTED_VALUE"""),"")</f>
        <v/>
      </c>
      <c r="AL790" s="19" t="s">
        <v>68</v>
      </c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AK791" s="19" t="str">
        <f>IFERROR(__xludf.DUMMYFUNCTION("""COMPUTED_VALUE"""),"")</f>
        <v/>
      </c>
      <c r="AL791" s="19" t="s">
        <v>68</v>
      </c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AK792" s="19" t="str">
        <f>IFERROR(__xludf.DUMMYFUNCTION("""COMPUTED_VALUE"""),"")</f>
        <v/>
      </c>
      <c r="AL792" s="19" t="s">
        <v>68</v>
      </c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AK793" s="19" t="str">
        <f>IFERROR(__xludf.DUMMYFUNCTION("""COMPUTED_VALUE"""),"")</f>
        <v/>
      </c>
      <c r="AL793" s="19" t="s">
        <v>68</v>
      </c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AK794" s="19" t="str">
        <f>IFERROR(__xludf.DUMMYFUNCTION("""COMPUTED_VALUE"""),"")</f>
        <v/>
      </c>
      <c r="AL794" s="19" t="s">
        <v>68</v>
      </c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AK795" s="19" t="str">
        <f>IFERROR(__xludf.DUMMYFUNCTION("""COMPUTED_VALUE"""),"")</f>
        <v/>
      </c>
      <c r="AL795" s="19" t="s">
        <v>68</v>
      </c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AK796" s="19" t="str">
        <f>IFERROR(__xludf.DUMMYFUNCTION("""COMPUTED_VALUE"""),"")</f>
        <v/>
      </c>
      <c r="AL796" s="19" t="s">
        <v>68</v>
      </c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AK797" s="19" t="str">
        <f>IFERROR(__xludf.DUMMYFUNCTION("""COMPUTED_VALUE"""),"")</f>
        <v/>
      </c>
      <c r="AL797" s="19" t="s">
        <v>68</v>
      </c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AK798" s="19" t="str">
        <f>IFERROR(__xludf.DUMMYFUNCTION("""COMPUTED_VALUE"""),"")</f>
        <v/>
      </c>
      <c r="AL798" s="19" t="s">
        <v>68</v>
      </c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AK799" s="19" t="str">
        <f>IFERROR(__xludf.DUMMYFUNCTION("""COMPUTED_VALUE"""),"")</f>
        <v/>
      </c>
      <c r="AL799" s="19" t="s">
        <v>68</v>
      </c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AK800" s="19" t="str">
        <f>IFERROR(__xludf.DUMMYFUNCTION("""COMPUTED_VALUE"""),"")</f>
        <v/>
      </c>
      <c r="AL800" s="19" t="s">
        <v>68</v>
      </c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AK801" s="19" t="str">
        <f>IFERROR(__xludf.DUMMYFUNCTION("""COMPUTED_VALUE"""),"")</f>
        <v/>
      </c>
      <c r="AL801" s="19" t="s">
        <v>68</v>
      </c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AK802" s="19" t="str">
        <f>IFERROR(__xludf.DUMMYFUNCTION("""COMPUTED_VALUE"""),"")</f>
        <v/>
      </c>
      <c r="AL802" s="19" t="s">
        <v>68</v>
      </c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AK803" s="19" t="str">
        <f>IFERROR(__xludf.DUMMYFUNCTION("""COMPUTED_VALUE"""),"")</f>
        <v/>
      </c>
      <c r="AL803" s="19" t="s">
        <v>68</v>
      </c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AK804" s="19" t="str">
        <f>IFERROR(__xludf.DUMMYFUNCTION("""COMPUTED_VALUE"""),"")</f>
        <v/>
      </c>
      <c r="AL804" s="19" t="s">
        <v>68</v>
      </c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AK805" s="19" t="str">
        <f>IFERROR(__xludf.DUMMYFUNCTION("""COMPUTED_VALUE"""),"")</f>
        <v/>
      </c>
      <c r="AL805" s="19" t="s">
        <v>68</v>
      </c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AK806" s="19" t="str">
        <f>IFERROR(__xludf.DUMMYFUNCTION("""COMPUTED_VALUE"""),"")</f>
        <v/>
      </c>
      <c r="AL806" s="19" t="s">
        <v>68</v>
      </c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AK807" s="19" t="str">
        <f>IFERROR(__xludf.DUMMYFUNCTION("""COMPUTED_VALUE"""),"")</f>
        <v/>
      </c>
      <c r="AL807" s="19" t="s">
        <v>68</v>
      </c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AK808" s="19" t="str">
        <f>IFERROR(__xludf.DUMMYFUNCTION("""COMPUTED_VALUE"""),"")</f>
        <v/>
      </c>
      <c r="AL808" s="19" t="s">
        <v>68</v>
      </c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AK809" s="19" t="str">
        <f>IFERROR(__xludf.DUMMYFUNCTION("""COMPUTED_VALUE"""),"")</f>
        <v/>
      </c>
      <c r="AL809" s="19" t="s">
        <v>68</v>
      </c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AK810" s="19" t="str">
        <f>IFERROR(__xludf.DUMMYFUNCTION("""COMPUTED_VALUE"""),"")</f>
        <v/>
      </c>
      <c r="AL810" s="19" t="s">
        <v>68</v>
      </c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AK811" s="19" t="str">
        <f>IFERROR(__xludf.DUMMYFUNCTION("""COMPUTED_VALUE"""),"")</f>
        <v/>
      </c>
      <c r="AL811" s="19" t="s">
        <v>68</v>
      </c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AK812" s="19" t="str">
        <f>IFERROR(__xludf.DUMMYFUNCTION("""COMPUTED_VALUE"""),"")</f>
        <v/>
      </c>
      <c r="AL812" s="19" t="s">
        <v>68</v>
      </c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AK813" s="19" t="str">
        <f>IFERROR(__xludf.DUMMYFUNCTION("""COMPUTED_VALUE"""),"")</f>
        <v/>
      </c>
      <c r="AL813" s="19" t="s">
        <v>68</v>
      </c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AK814" s="19" t="str">
        <f>IFERROR(__xludf.DUMMYFUNCTION("""COMPUTED_VALUE"""),"")</f>
        <v/>
      </c>
      <c r="AL814" s="19" t="s">
        <v>68</v>
      </c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AK815" s="19" t="str">
        <f>IFERROR(__xludf.DUMMYFUNCTION("""COMPUTED_VALUE"""),"")</f>
        <v/>
      </c>
      <c r="AL815" s="19" t="s">
        <v>68</v>
      </c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AK816" s="19" t="str">
        <f>IFERROR(__xludf.DUMMYFUNCTION("""COMPUTED_VALUE"""),"")</f>
        <v/>
      </c>
      <c r="AL816" s="19" t="s">
        <v>68</v>
      </c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AK817" s="19" t="str">
        <f>IFERROR(__xludf.DUMMYFUNCTION("""COMPUTED_VALUE"""),"")</f>
        <v/>
      </c>
      <c r="AL817" s="19" t="s">
        <v>68</v>
      </c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AK818" s="19" t="str">
        <f>IFERROR(__xludf.DUMMYFUNCTION("""COMPUTED_VALUE"""),"")</f>
        <v/>
      </c>
      <c r="AL818" s="19" t="s">
        <v>68</v>
      </c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AK819" s="19" t="str">
        <f>IFERROR(__xludf.DUMMYFUNCTION("""COMPUTED_VALUE"""),"")</f>
        <v/>
      </c>
      <c r="AL819" s="19" t="s">
        <v>68</v>
      </c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AK820" s="19" t="str">
        <f>IFERROR(__xludf.DUMMYFUNCTION("""COMPUTED_VALUE"""),"")</f>
        <v/>
      </c>
      <c r="AL820" s="19" t="s">
        <v>68</v>
      </c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AK821" s="19" t="str">
        <f>IFERROR(__xludf.DUMMYFUNCTION("""COMPUTED_VALUE"""),"")</f>
        <v/>
      </c>
      <c r="AL821" s="19" t="s">
        <v>68</v>
      </c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AK822" s="19" t="str">
        <f>IFERROR(__xludf.DUMMYFUNCTION("""COMPUTED_VALUE"""),"")</f>
        <v/>
      </c>
      <c r="AL822" s="19" t="s">
        <v>68</v>
      </c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AK823" s="19" t="str">
        <f>IFERROR(__xludf.DUMMYFUNCTION("""COMPUTED_VALUE"""),"")</f>
        <v/>
      </c>
      <c r="AL823" s="19" t="s">
        <v>68</v>
      </c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AK824" s="19" t="str">
        <f>IFERROR(__xludf.DUMMYFUNCTION("""COMPUTED_VALUE"""),"")</f>
        <v/>
      </c>
      <c r="AL824" s="19" t="s">
        <v>68</v>
      </c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AK825" s="19" t="str">
        <f>IFERROR(__xludf.DUMMYFUNCTION("""COMPUTED_VALUE"""),"")</f>
        <v/>
      </c>
      <c r="AL825" s="19" t="s">
        <v>68</v>
      </c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AK826" s="19" t="str">
        <f>IFERROR(__xludf.DUMMYFUNCTION("""COMPUTED_VALUE"""),"")</f>
        <v/>
      </c>
      <c r="AL826" s="19" t="s">
        <v>68</v>
      </c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AK827" s="19" t="str">
        <f>IFERROR(__xludf.DUMMYFUNCTION("""COMPUTED_VALUE"""),"")</f>
        <v/>
      </c>
      <c r="AL827" s="19" t="s">
        <v>68</v>
      </c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AK828" s="19" t="str">
        <f>IFERROR(__xludf.DUMMYFUNCTION("""COMPUTED_VALUE"""),"")</f>
        <v/>
      </c>
      <c r="AL828" s="19" t="s">
        <v>68</v>
      </c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AK829" s="19" t="str">
        <f>IFERROR(__xludf.DUMMYFUNCTION("""COMPUTED_VALUE"""),"")</f>
        <v/>
      </c>
      <c r="AL829" s="19" t="s">
        <v>68</v>
      </c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AK830" s="19" t="str">
        <f>IFERROR(__xludf.DUMMYFUNCTION("""COMPUTED_VALUE"""),"")</f>
        <v/>
      </c>
      <c r="AL830" s="19" t="s">
        <v>68</v>
      </c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AK831" s="19" t="str">
        <f>IFERROR(__xludf.DUMMYFUNCTION("""COMPUTED_VALUE"""),"")</f>
        <v/>
      </c>
      <c r="AL831" s="19" t="s">
        <v>68</v>
      </c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AK832" s="19" t="str">
        <f>IFERROR(__xludf.DUMMYFUNCTION("""COMPUTED_VALUE"""),"")</f>
        <v/>
      </c>
      <c r="AL832" s="19" t="s">
        <v>68</v>
      </c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AK833" s="19" t="str">
        <f>IFERROR(__xludf.DUMMYFUNCTION("""COMPUTED_VALUE"""),"")</f>
        <v/>
      </c>
      <c r="AL833" s="19" t="s">
        <v>68</v>
      </c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AK834" s="19" t="str">
        <f>IFERROR(__xludf.DUMMYFUNCTION("""COMPUTED_VALUE"""),"")</f>
        <v/>
      </c>
      <c r="AL834" s="19" t="s">
        <v>68</v>
      </c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AK835" s="19" t="str">
        <f>IFERROR(__xludf.DUMMYFUNCTION("""COMPUTED_VALUE"""),"")</f>
        <v/>
      </c>
      <c r="AL835" s="19" t="s">
        <v>68</v>
      </c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AK836" s="19" t="str">
        <f>IFERROR(__xludf.DUMMYFUNCTION("""COMPUTED_VALUE"""),"")</f>
        <v/>
      </c>
      <c r="AL836" s="19" t="s">
        <v>68</v>
      </c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AK837" s="19" t="str">
        <f>IFERROR(__xludf.DUMMYFUNCTION("""COMPUTED_VALUE"""),"")</f>
        <v/>
      </c>
      <c r="AL837" s="19" t="s">
        <v>68</v>
      </c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AK838" s="19" t="str">
        <f>IFERROR(__xludf.DUMMYFUNCTION("""COMPUTED_VALUE"""),"")</f>
        <v/>
      </c>
      <c r="AL838" s="19" t="s">
        <v>68</v>
      </c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AK839" s="19" t="str">
        <f>IFERROR(__xludf.DUMMYFUNCTION("""COMPUTED_VALUE"""),"")</f>
        <v/>
      </c>
      <c r="AL839" s="19" t="s">
        <v>68</v>
      </c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AK840" s="19" t="str">
        <f>IFERROR(__xludf.DUMMYFUNCTION("""COMPUTED_VALUE"""),"")</f>
        <v/>
      </c>
      <c r="AL840" s="19" t="s">
        <v>68</v>
      </c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AK841" s="19" t="str">
        <f>IFERROR(__xludf.DUMMYFUNCTION("""COMPUTED_VALUE"""),"")</f>
        <v/>
      </c>
      <c r="AL841" s="19" t="s">
        <v>68</v>
      </c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AK842" s="19" t="str">
        <f>IFERROR(__xludf.DUMMYFUNCTION("""COMPUTED_VALUE"""),"")</f>
        <v/>
      </c>
      <c r="AL842" s="19" t="s">
        <v>68</v>
      </c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AK843" s="19" t="str">
        <f>IFERROR(__xludf.DUMMYFUNCTION("""COMPUTED_VALUE"""),"")</f>
        <v/>
      </c>
      <c r="AL843" s="19" t="s">
        <v>68</v>
      </c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AK844" s="19" t="str">
        <f>IFERROR(__xludf.DUMMYFUNCTION("""COMPUTED_VALUE"""),"")</f>
        <v/>
      </c>
      <c r="AL844" s="19" t="s">
        <v>68</v>
      </c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AK845" s="19" t="str">
        <f>IFERROR(__xludf.DUMMYFUNCTION("""COMPUTED_VALUE"""),"")</f>
        <v/>
      </c>
      <c r="AL845" s="19" t="s">
        <v>68</v>
      </c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AK846" s="19" t="str">
        <f>IFERROR(__xludf.DUMMYFUNCTION("""COMPUTED_VALUE"""),"")</f>
        <v/>
      </c>
      <c r="AL846" s="19" t="s">
        <v>68</v>
      </c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AK847" s="19" t="str">
        <f>IFERROR(__xludf.DUMMYFUNCTION("""COMPUTED_VALUE"""),"")</f>
        <v/>
      </c>
      <c r="AL847" s="19" t="s">
        <v>68</v>
      </c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AK848" s="19" t="str">
        <f>IFERROR(__xludf.DUMMYFUNCTION("""COMPUTED_VALUE"""),"")</f>
        <v/>
      </c>
      <c r="AL848" s="19" t="s">
        <v>68</v>
      </c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AK849" s="19" t="str">
        <f>IFERROR(__xludf.DUMMYFUNCTION("""COMPUTED_VALUE"""),"")</f>
        <v/>
      </c>
      <c r="AL849" s="19" t="s">
        <v>68</v>
      </c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AK850" s="19" t="str">
        <f>IFERROR(__xludf.DUMMYFUNCTION("""COMPUTED_VALUE"""),"")</f>
        <v/>
      </c>
      <c r="AL850" s="19" t="s">
        <v>68</v>
      </c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AK851" s="19" t="str">
        <f>IFERROR(__xludf.DUMMYFUNCTION("""COMPUTED_VALUE"""),"")</f>
        <v/>
      </c>
      <c r="AL851" s="19" t="s">
        <v>68</v>
      </c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AK852" s="19" t="str">
        <f>IFERROR(__xludf.DUMMYFUNCTION("""COMPUTED_VALUE"""),"")</f>
        <v/>
      </c>
      <c r="AL852" s="19" t="s">
        <v>68</v>
      </c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AK853" s="19" t="str">
        <f>IFERROR(__xludf.DUMMYFUNCTION("""COMPUTED_VALUE"""),"")</f>
        <v/>
      </c>
      <c r="AL853" s="19" t="s">
        <v>68</v>
      </c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AK854" s="19" t="str">
        <f>IFERROR(__xludf.DUMMYFUNCTION("""COMPUTED_VALUE"""),"")</f>
        <v/>
      </c>
      <c r="AL854" s="19" t="s">
        <v>68</v>
      </c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AK855" s="19" t="str">
        <f>IFERROR(__xludf.DUMMYFUNCTION("""COMPUTED_VALUE"""),"")</f>
        <v/>
      </c>
      <c r="AL855" s="19" t="s">
        <v>68</v>
      </c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AK856" s="19" t="str">
        <f>IFERROR(__xludf.DUMMYFUNCTION("""COMPUTED_VALUE"""),"")</f>
        <v/>
      </c>
      <c r="AL856" s="19" t="s">
        <v>68</v>
      </c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AK857" s="19" t="str">
        <f>IFERROR(__xludf.DUMMYFUNCTION("""COMPUTED_VALUE"""),"")</f>
        <v/>
      </c>
      <c r="AL857" s="19" t="s">
        <v>68</v>
      </c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AK858" s="19" t="str">
        <f>IFERROR(__xludf.DUMMYFUNCTION("""COMPUTED_VALUE"""),"")</f>
        <v/>
      </c>
      <c r="AL858" s="19" t="s">
        <v>68</v>
      </c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AK859" s="19" t="str">
        <f>IFERROR(__xludf.DUMMYFUNCTION("""COMPUTED_VALUE"""),"")</f>
        <v/>
      </c>
      <c r="AL859" s="19" t="s">
        <v>68</v>
      </c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AK860" s="19" t="str">
        <f>IFERROR(__xludf.DUMMYFUNCTION("""COMPUTED_VALUE"""),"")</f>
        <v/>
      </c>
      <c r="AL860" s="19" t="s">
        <v>68</v>
      </c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AK861" s="19" t="str">
        <f>IFERROR(__xludf.DUMMYFUNCTION("""COMPUTED_VALUE"""),"")</f>
        <v/>
      </c>
      <c r="AL861" s="19" t="s">
        <v>68</v>
      </c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AK862" s="19" t="str">
        <f>IFERROR(__xludf.DUMMYFUNCTION("""COMPUTED_VALUE"""),"")</f>
        <v/>
      </c>
      <c r="AL862" s="19" t="s">
        <v>68</v>
      </c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AK863" s="19" t="str">
        <f>IFERROR(__xludf.DUMMYFUNCTION("""COMPUTED_VALUE"""),"")</f>
        <v/>
      </c>
      <c r="AL863" s="19" t="s">
        <v>68</v>
      </c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AK864" s="19" t="str">
        <f>IFERROR(__xludf.DUMMYFUNCTION("""COMPUTED_VALUE"""),"")</f>
        <v/>
      </c>
      <c r="AL864" s="19" t="s">
        <v>68</v>
      </c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AK865" s="19" t="str">
        <f>IFERROR(__xludf.DUMMYFUNCTION("""COMPUTED_VALUE"""),"")</f>
        <v/>
      </c>
      <c r="AL865" s="19" t="s">
        <v>68</v>
      </c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AK866" s="19" t="str">
        <f>IFERROR(__xludf.DUMMYFUNCTION("""COMPUTED_VALUE"""),"")</f>
        <v/>
      </c>
      <c r="AL866" s="19" t="s">
        <v>68</v>
      </c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AK867" s="19" t="str">
        <f>IFERROR(__xludf.DUMMYFUNCTION("""COMPUTED_VALUE"""),"")</f>
        <v/>
      </c>
      <c r="AL867" s="19" t="s">
        <v>68</v>
      </c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AK868" s="19" t="str">
        <f>IFERROR(__xludf.DUMMYFUNCTION("""COMPUTED_VALUE"""),"")</f>
        <v/>
      </c>
      <c r="AL868" s="19" t="s">
        <v>68</v>
      </c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AK869" s="19" t="str">
        <f>IFERROR(__xludf.DUMMYFUNCTION("""COMPUTED_VALUE"""),"")</f>
        <v/>
      </c>
      <c r="AL869" s="19" t="s">
        <v>68</v>
      </c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AK870" s="19" t="str">
        <f>IFERROR(__xludf.DUMMYFUNCTION("""COMPUTED_VALUE"""),"")</f>
        <v/>
      </c>
      <c r="AL870" s="19" t="s">
        <v>68</v>
      </c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AK871" s="19" t="str">
        <f>IFERROR(__xludf.DUMMYFUNCTION("""COMPUTED_VALUE"""),"")</f>
        <v/>
      </c>
      <c r="AL871" s="19" t="s">
        <v>68</v>
      </c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AK872" s="19" t="str">
        <f>IFERROR(__xludf.DUMMYFUNCTION("""COMPUTED_VALUE"""),"")</f>
        <v/>
      </c>
      <c r="AL872" s="19" t="s">
        <v>68</v>
      </c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AK873" s="19" t="str">
        <f>IFERROR(__xludf.DUMMYFUNCTION("""COMPUTED_VALUE"""),"")</f>
        <v/>
      </c>
      <c r="AL873" s="19" t="s">
        <v>68</v>
      </c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AK874" s="19" t="str">
        <f>IFERROR(__xludf.DUMMYFUNCTION("""COMPUTED_VALUE"""),"")</f>
        <v/>
      </c>
      <c r="AL874" s="19" t="s">
        <v>68</v>
      </c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AK875" s="19" t="str">
        <f>IFERROR(__xludf.DUMMYFUNCTION("""COMPUTED_VALUE"""),"")</f>
        <v/>
      </c>
      <c r="AL875" s="19" t="s">
        <v>68</v>
      </c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AK876" s="19" t="str">
        <f>IFERROR(__xludf.DUMMYFUNCTION("""COMPUTED_VALUE"""),"")</f>
        <v/>
      </c>
      <c r="AL876" s="19" t="s">
        <v>68</v>
      </c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AK877" s="19" t="str">
        <f>IFERROR(__xludf.DUMMYFUNCTION("""COMPUTED_VALUE"""),"")</f>
        <v/>
      </c>
      <c r="AL877" s="19" t="s">
        <v>68</v>
      </c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AK878" s="19" t="str">
        <f>IFERROR(__xludf.DUMMYFUNCTION("""COMPUTED_VALUE"""),"")</f>
        <v/>
      </c>
      <c r="AL878" s="19" t="s">
        <v>68</v>
      </c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AK879" s="19" t="str">
        <f>IFERROR(__xludf.DUMMYFUNCTION("""COMPUTED_VALUE"""),"")</f>
        <v/>
      </c>
      <c r="AL879" s="19" t="s">
        <v>68</v>
      </c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AK880" s="19" t="str">
        <f>IFERROR(__xludf.DUMMYFUNCTION("""COMPUTED_VALUE"""),"")</f>
        <v/>
      </c>
      <c r="AL880" s="19" t="s">
        <v>68</v>
      </c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AK881" s="19" t="str">
        <f>IFERROR(__xludf.DUMMYFUNCTION("""COMPUTED_VALUE"""),"")</f>
        <v/>
      </c>
      <c r="AL881" s="19" t="s">
        <v>68</v>
      </c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AK882" s="19" t="str">
        <f>IFERROR(__xludf.DUMMYFUNCTION("""COMPUTED_VALUE"""),"")</f>
        <v/>
      </c>
      <c r="AL882" s="19" t="s">
        <v>68</v>
      </c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AK883" s="19" t="str">
        <f>IFERROR(__xludf.DUMMYFUNCTION("""COMPUTED_VALUE"""),"")</f>
        <v/>
      </c>
      <c r="AL883" s="19" t="s">
        <v>68</v>
      </c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AK884" s="19" t="str">
        <f>IFERROR(__xludf.DUMMYFUNCTION("""COMPUTED_VALUE"""),"")</f>
        <v/>
      </c>
      <c r="AL884" s="19" t="s">
        <v>68</v>
      </c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AK885" s="19" t="str">
        <f>IFERROR(__xludf.DUMMYFUNCTION("""COMPUTED_VALUE"""),"")</f>
        <v/>
      </c>
      <c r="AL885" s="19" t="s">
        <v>68</v>
      </c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AK886" s="19" t="str">
        <f>IFERROR(__xludf.DUMMYFUNCTION("""COMPUTED_VALUE"""),"")</f>
        <v/>
      </c>
      <c r="AL886" s="19" t="s">
        <v>68</v>
      </c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AK887" s="19" t="str">
        <f>IFERROR(__xludf.DUMMYFUNCTION("""COMPUTED_VALUE"""),"")</f>
        <v/>
      </c>
      <c r="AL887" s="19" t="s">
        <v>68</v>
      </c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AK888" s="19" t="str">
        <f>IFERROR(__xludf.DUMMYFUNCTION("""COMPUTED_VALUE"""),"")</f>
        <v/>
      </c>
      <c r="AL888" s="19" t="s">
        <v>68</v>
      </c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AK889" s="19" t="str">
        <f>IFERROR(__xludf.DUMMYFUNCTION("""COMPUTED_VALUE"""),"")</f>
        <v/>
      </c>
      <c r="AL889" s="19" t="s">
        <v>68</v>
      </c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AK890" s="19" t="str">
        <f>IFERROR(__xludf.DUMMYFUNCTION("""COMPUTED_VALUE"""),"")</f>
        <v/>
      </c>
      <c r="AL890" s="19" t="s">
        <v>68</v>
      </c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AK891" s="19" t="str">
        <f>IFERROR(__xludf.DUMMYFUNCTION("""COMPUTED_VALUE"""),"")</f>
        <v/>
      </c>
      <c r="AL891" s="19" t="s">
        <v>68</v>
      </c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AK892" s="19" t="str">
        <f>IFERROR(__xludf.DUMMYFUNCTION("""COMPUTED_VALUE"""),"")</f>
        <v/>
      </c>
      <c r="AL892" s="19" t="s">
        <v>68</v>
      </c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AK893" s="19" t="str">
        <f>IFERROR(__xludf.DUMMYFUNCTION("""COMPUTED_VALUE"""),"")</f>
        <v/>
      </c>
      <c r="AL893" s="19" t="s">
        <v>68</v>
      </c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AK894" s="19" t="str">
        <f>IFERROR(__xludf.DUMMYFUNCTION("""COMPUTED_VALUE"""),"")</f>
        <v/>
      </c>
      <c r="AL894" s="19" t="s">
        <v>68</v>
      </c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AK895" s="19" t="str">
        <f>IFERROR(__xludf.DUMMYFUNCTION("""COMPUTED_VALUE"""),"")</f>
        <v/>
      </c>
      <c r="AL895" s="19" t="s">
        <v>68</v>
      </c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AK896" s="19" t="str">
        <f>IFERROR(__xludf.DUMMYFUNCTION("""COMPUTED_VALUE"""),"")</f>
        <v/>
      </c>
      <c r="AL896" s="19" t="s">
        <v>68</v>
      </c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AK897" s="19" t="str">
        <f>IFERROR(__xludf.DUMMYFUNCTION("""COMPUTED_VALUE"""),"")</f>
        <v/>
      </c>
      <c r="AL897" s="19" t="s">
        <v>68</v>
      </c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AK898" s="19" t="str">
        <f>IFERROR(__xludf.DUMMYFUNCTION("""COMPUTED_VALUE"""),"")</f>
        <v/>
      </c>
      <c r="AL898" s="19" t="s">
        <v>68</v>
      </c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AK899" s="19" t="str">
        <f>IFERROR(__xludf.DUMMYFUNCTION("""COMPUTED_VALUE"""),"")</f>
        <v/>
      </c>
      <c r="AL899" s="19" t="s">
        <v>68</v>
      </c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AK900" s="19" t="str">
        <f>IFERROR(__xludf.DUMMYFUNCTION("""COMPUTED_VALUE"""),"")</f>
        <v/>
      </c>
      <c r="AL900" s="19" t="s">
        <v>68</v>
      </c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AK901" s="19" t="str">
        <f>IFERROR(__xludf.DUMMYFUNCTION("""COMPUTED_VALUE"""),"")</f>
        <v/>
      </c>
      <c r="AL901" s="19" t="s">
        <v>68</v>
      </c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AK902" s="19" t="str">
        <f>IFERROR(__xludf.DUMMYFUNCTION("""COMPUTED_VALUE"""),"")</f>
        <v/>
      </c>
      <c r="AL902" s="19" t="s">
        <v>68</v>
      </c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AK903" s="19" t="str">
        <f>IFERROR(__xludf.DUMMYFUNCTION("""COMPUTED_VALUE"""),"")</f>
        <v/>
      </c>
      <c r="AL903" s="19" t="s">
        <v>68</v>
      </c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AK904" s="19" t="str">
        <f>IFERROR(__xludf.DUMMYFUNCTION("""COMPUTED_VALUE"""),"")</f>
        <v/>
      </c>
      <c r="AL904" s="19" t="s">
        <v>68</v>
      </c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AK905" s="19" t="str">
        <f>IFERROR(__xludf.DUMMYFUNCTION("""COMPUTED_VALUE"""),"")</f>
        <v/>
      </c>
      <c r="AL905" s="19" t="s">
        <v>68</v>
      </c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AK906" s="19" t="str">
        <f>IFERROR(__xludf.DUMMYFUNCTION("""COMPUTED_VALUE"""),"")</f>
        <v/>
      </c>
      <c r="AL906" s="19" t="s">
        <v>68</v>
      </c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AK907" s="19" t="str">
        <f>IFERROR(__xludf.DUMMYFUNCTION("""COMPUTED_VALUE"""),"")</f>
        <v/>
      </c>
      <c r="AL907" s="19" t="s">
        <v>68</v>
      </c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AK908" s="19" t="str">
        <f>IFERROR(__xludf.DUMMYFUNCTION("""COMPUTED_VALUE"""),"")</f>
        <v/>
      </c>
      <c r="AL908" s="19" t="s">
        <v>68</v>
      </c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AK909" s="19" t="str">
        <f>IFERROR(__xludf.DUMMYFUNCTION("""COMPUTED_VALUE"""),"")</f>
        <v/>
      </c>
      <c r="AL909" s="19" t="s">
        <v>68</v>
      </c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AK910" s="19" t="str">
        <f>IFERROR(__xludf.DUMMYFUNCTION("""COMPUTED_VALUE"""),"")</f>
        <v/>
      </c>
      <c r="AL910" s="19" t="s">
        <v>68</v>
      </c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AK911" s="19" t="str">
        <f>IFERROR(__xludf.DUMMYFUNCTION("""COMPUTED_VALUE"""),"")</f>
        <v/>
      </c>
      <c r="AL911" s="19" t="s">
        <v>68</v>
      </c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AK912" s="19" t="str">
        <f>IFERROR(__xludf.DUMMYFUNCTION("""COMPUTED_VALUE"""),"")</f>
        <v/>
      </c>
      <c r="AL912" s="19" t="s">
        <v>68</v>
      </c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AK913" s="19" t="str">
        <f>IFERROR(__xludf.DUMMYFUNCTION("""COMPUTED_VALUE"""),"")</f>
        <v/>
      </c>
      <c r="AL913" s="19" t="s">
        <v>68</v>
      </c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AK914" s="19" t="str">
        <f>IFERROR(__xludf.DUMMYFUNCTION("""COMPUTED_VALUE"""),"")</f>
        <v/>
      </c>
      <c r="AL914" s="19" t="s">
        <v>68</v>
      </c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AK915" s="19" t="str">
        <f>IFERROR(__xludf.DUMMYFUNCTION("""COMPUTED_VALUE"""),"")</f>
        <v/>
      </c>
      <c r="AL915" s="19" t="s">
        <v>68</v>
      </c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AK916" s="19" t="str">
        <f>IFERROR(__xludf.DUMMYFUNCTION("""COMPUTED_VALUE"""),"")</f>
        <v/>
      </c>
      <c r="AL916" s="19" t="s">
        <v>68</v>
      </c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AK917" s="19" t="str">
        <f>IFERROR(__xludf.DUMMYFUNCTION("""COMPUTED_VALUE"""),"")</f>
        <v/>
      </c>
      <c r="AL917" s="19" t="s">
        <v>68</v>
      </c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AK918" s="19" t="str">
        <f>IFERROR(__xludf.DUMMYFUNCTION("""COMPUTED_VALUE"""),"")</f>
        <v/>
      </c>
      <c r="AL918" s="19" t="s">
        <v>68</v>
      </c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AK919" s="19" t="str">
        <f>IFERROR(__xludf.DUMMYFUNCTION("""COMPUTED_VALUE"""),"")</f>
        <v/>
      </c>
      <c r="AL919" s="19" t="s">
        <v>68</v>
      </c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AK920" s="19" t="str">
        <f>IFERROR(__xludf.DUMMYFUNCTION("""COMPUTED_VALUE"""),"")</f>
        <v/>
      </c>
      <c r="AL920" s="19" t="s">
        <v>68</v>
      </c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AK921" s="19" t="str">
        <f>IFERROR(__xludf.DUMMYFUNCTION("""COMPUTED_VALUE"""),"")</f>
        <v/>
      </c>
      <c r="AL921" s="19" t="s">
        <v>68</v>
      </c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AK922" s="19" t="str">
        <f>IFERROR(__xludf.DUMMYFUNCTION("""COMPUTED_VALUE"""),"")</f>
        <v/>
      </c>
      <c r="AL922" s="19" t="s">
        <v>68</v>
      </c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AK923" s="19" t="str">
        <f>IFERROR(__xludf.DUMMYFUNCTION("""COMPUTED_VALUE"""),"")</f>
        <v/>
      </c>
      <c r="AL923" s="19" t="s">
        <v>68</v>
      </c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AK924" s="19" t="str">
        <f>IFERROR(__xludf.DUMMYFUNCTION("""COMPUTED_VALUE"""),"")</f>
        <v/>
      </c>
      <c r="AL924" s="19" t="s">
        <v>68</v>
      </c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AK925" s="19" t="str">
        <f>IFERROR(__xludf.DUMMYFUNCTION("""COMPUTED_VALUE"""),"")</f>
        <v/>
      </c>
      <c r="AL925" s="19" t="s">
        <v>68</v>
      </c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AK926" s="19" t="str">
        <f>IFERROR(__xludf.DUMMYFUNCTION("""COMPUTED_VALUE"""),"")</f>
        <v/>
      </c>
      <c r="AL926" s="19" t="s">
        <v>68</v>
      </c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AK927" s="19" t="str">
        <f>IFERROR(__xludf.DUMMYFUNCTION("""COMPUTED_VALUE"""),"")</f>
        <v/>
      </c>
      <c r="AL927" s="19" t="s">
        <v>68</v>
      </c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AK928" s="19" t="str">
        <f>IFERROR(__xludf.DUMMYFUNCTION("""COMPUTED_VALUE"""),"")</f>
        <v/>
      </c>
      <c r="AL928" s="19" t="s">
        <v>68</v>
      </c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AK929" s="19" t="str">
        <f>IFERROR(__xludf.DUMMYFUNCTION("""COMPUTED_VALUE"""),"")</f>
        <v/>
      </c>
      <c r="AL929" s="19" t="s">
        <v>68</v>
      </c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AK930" s="19" t="str">
        <f>IFERROR(__xludf.DUMMYFUNCTION("""COMPUTED_VALUE"""),"")</f>
        <v/>
      </c>
      <c r="AL930" s="19" t="s">
        <v>68</v>
      </c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AK931" s="19" t="str">
        <f>IFERROR(__xludf.DUMMYFUNCTION("""COMPUTED_VALUE"""),"")</f>
        <v/>
      </c>
      <c r="AL931" s="19" t="s">
        <v>68</v>
      </c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AK932" s="19" t="str">
        <f>IFERROR(__xludf.DUMMYFUNCTION("""COMPUTED_VALUE"""),"")</f>
        <v/>
      </c>
      <c r="AL932" s="19" t="s">
        <v>68</v>
      </c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AK933" s="19" t="str">
        <f>IFERROR(__xludf.DUMMYFUNCTION("""COMPUTED_VALUE"""),"")</f>
        <v/>
      </c>
      <c r="AL933" s="19" t="s">
        <v>68</v>
      </c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AK934" s="19" t="str">
        <f>IFERROR(__xludf.DUMMYFUNCTION("""COMPUTED_VALUE"""),"")</f>
        <v/>
      </c>
      <c r="AL934" s="19" t="s">
        <v>68</v>
      </c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AK935" s="19" t="str">
        <f>IFERROR(__xludf.DUMMYFUNCTION("""COMPUTED_VALUE"""),"")</f>
        <v/>
      </c>
      <c r="AL935" s="19" t="s">
        <v>68</v>
      </c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AK936" s="19" t="str">
        <f>IFERROR(__xludf.DUMMYFUNCTION("""COMPUTED_VALUE"""),"")</f>
        <v/>
      </c>
      <c r="AL936" s="19" t="s">
        <v>68</v>
      </c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AK937" s="19" t="str">
        <f>IFERROR(__xludf.DUMMYFUNCTION("""COMPUTED_VALUE"""),"")</f>
        <v/>
      </c>
      <c r="AL937" s="19" t="s">
        <v>68</v>
      </c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AK938" s="19" t="str">
        <f>IFERROR(__xludf.DUMMYFUNCTION("""COMPUTED_VALUE"""),"")</f>
        <v/>
      </c>
      <c r="AL938" s="19" t="s">
        <v>68</v>
      </c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AK939" s="19" t="str">
        <f>IFERROR(__xludf.DUMMYFUNCTION("""COMPUTED_VALUE"""),"")</f>
        <v/>
      </c>
      <c r="AL939" s="19" t="s">
        <v>68</v>
      </c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AK940" s="19" t="str">
        <f>IFERROR(__xludf.DUMMYFUNCTION("""COMPUTED_VALUE"""),"")</f>
        <v/>
      </c>
      <c r="AL940" s="19" t="s">
        <v>68</v>
      </c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AK941" s="19" t="str">
        <f>IFERROR(__xludf.DUMMYFUNCTION("""COMPUTED_VALUE"""),"")</f>
        <v/>
      </c>
      <c r="AL941" s="19" t="s">
        <v>68</v>
      </c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AK942" s="19" t="str">
        <f>IFERROR(__xludf.DUMMYFUNCTION("""COMPUTED_VALUE"""),"")</f>
        <v/>
      </c>
      <c r="AL942" s="19" t="s">
        <v>68</v>
      </c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AK943" s="19" t="str">
        <f>IFERROR(__xludf.DUMMYFUNCTION("""COMPUTED_VALUE"""),"")</f>
        <v/>
      </c>
      <c r="AL943" s="19" t="s">
        <v>68</v>
      </c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AK944" s="19" t="str">
        <f>IFERROR(__xludf.DUMMYFUNCTION("""COMPUTED_VALUE"""),"")</f>
        <v/>
      </c>
      <c r="AL944" s="19" t="s">
        <v>68</v>
      </c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AK945" s="19" t="str">
        <f>IFERROR(__xludf.DUMMYFUNCTION("""COMPUTED_VALUE"""),"")</f>
        <v/>
      </c>
      <c r="AL945" s="19" t="s">
        <v>68</v>
      </c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AK946" s="19" t="str">
        <f>IFERROR(__xludf.DUMMYFUNCTION("""COMPUTED_VALUE"""),"")</f>
        <v/>
      </c>
      <c r="AL946" s="19" t="s">
        <v>68</v>
      </c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AK947" s="19" t="str">
        <f>IFERROR(__xludf.DUMMYFUNCTION("""COMPUTED_VALUE"""),"")</f>
        <v/>
      </c>
      <c r="AL947" s="19" t="s">
        <v>68</v>
      </c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AK948" s="19" t="str">
        <f>IFERROR(__xludf.DUMMYFUNCTION("""COMPUTED_VALUE"""),"")</f>
        <v/>
      </c>
      <c r="AL948" s="19" t="s">
        <v>68</v>
      </c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AK949" s="19" t="str">
        <f>IFERROR(__xludf.DUMMYFUNCTION("""COMPUTED_VALUE"""),"")</f>
        <v/>
      </c>
      <c r="AL949" s="19" t="s">
        <v>68</v>
      </c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AK950" s="19" t="str">
        <f>IFERROR(__xludf.DUMMYFUNCTION("""COMPUTED_VALUE"""),"")</f>
        <v/>
      </c>
      <c r="AL950" s="19" t="s">
        <v>68</v>
      </c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AK951" s="19" t="str">
        <f>IFERROR(__xludf.DUMMYFUNCTION("""COMPUTED_VALUE"""),"")</f>
        <v/>
      </c>
      <c r="AL951" s="19" t="s">
        <v>68</v>
      </c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AK952" s="19" t="str">
        <f>IFERROR(__xludf.DUMMYFUNCTION("""COMPUTED_VALUE"""),"")</f>
        <v/>
      </c>
      <c r="AL952" s="19" t="s">
        <v>68</v>
      </c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AK953" s="19" t="str">
        <f>IFERROR(__xludf.DUMMYFUNCTION("""COMPUTED_VALUE"""),"")</f>
        <v/>
      </c>
      <c r="AL953" s="19" t="s">
        <v>68</v>
      </c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AK954" s="19" t="str">
        <f>IFERROR(__xludf.DUMMYFUNCTION("""COMPUTED_VALUE"""),"")</f>
        <v/>
      </c>
      <c r="AL954" s="19" t="s">
        <v>68</v>
      </c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AK955" s="19" t="str">
        <f>IFERROR(__xludf.DUMMYFUNCTION("""COMPUTED_VALUE"""),"")</f>
        <v/>
      </c>
      <c r="AL955" s="19" t="s">
        <v>68</v>
      </c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AK956" s="19" t="str">
        <f>IFERROR(__xludf.DUMMYFUNCTION("""COMPUTED_VALUE"""),"")</f>
        <v/>
      </c>
      <c r="AL956" s="19" t="s">
        <v>68</v>
      </c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AK957" s="19" t="str">
        <f>IFERROR(__xludf.DUMMYFUNCTION("""COMPUTED_VALUE"""),"")</f>
        <v/>
      </c>
      <c r="AL957" s="19" t="s">
        <v>68</v>
      </c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AK958" s="19" t="str">
        <f>IFERROR(__xludf.DUMMYFUNCTION("""COMPUTED_VALUE"""),"")</f>
        <v/>
      </c>
      <c r="AL958" s="19" t="s">
        <v>68</v>
      </c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AK959" s="19" t="str">
        <f>IFERROR(__xludf.DUMMYFUNCTION("""COMPUTED_VALUE"""),"")</f>
        <v/>
      </c>
      <c r="AL959" s="19" t="s">
        <v>68</v>
      </c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AK960" s="19" t="str">
        <f>IFERROR(__xludf.DUMMYFUNCTION("""COMPUTED_VALUE"""),"")</f>
        <v/>
      </c>
      <c r="AL960" s="19" t="s">
        <v>68</v>
      </c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AK961" s="19" t="str">
        <f>IFERROR(__xludf.DUMMYFUNCTION("""COMPUTED_VALUE"""),"")</f>
        <v/>
      </c>
      <c r="AL961" s="19" t="s">
        <v>68</v>
      </c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AK962" s="19" t="str">
        <f>IFERROR(__xludf.DUMMYFUNCTION("""COMPUTED_VALUE"""),"")</f>
        <v/>
      </c>
      <c r="AL962" s="19" t="s">
        <v>68</v>
      </c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AK963" s="19" t="str">
        <f>IFERROR(__xludf.DUMMYFUNCTION("""COMPUTED_VALUE"""),"")</f>
        <v/>
      </c>
      <c r="AL963" s="19" t="s">
        <v>68</v>
      </c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AK964" s="19" t="str">
        <f>IFERROR(__xludf.DUMMYFUNCTION("""COMPUTED_VALUE"""),"")</f>
        <v/>
      </c>
      <c r="AL964" s="19" t="s">
        <v>68</v>
      </c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AK965" s="19" t="str">
        <f>IFERROR(__xludf.DUMMYFUNCTION("""COMPUTED_VALUE"""),"")</f>
        <v/>
      </c>
      <c r="AL965" s="19" t="s">
        <v>68</v>
      </c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AK966" s="19" t="str">
        <f>IFERROR(__xludf.DUMMYFUNCTION("""COMPUTED_VALUE"""),"")</f>
        <v/>
      </c>
      <c r="AL966" s="19" t="s">
        <v>68</v>
      </c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AK967" s="19" t="str">
        <f>IFERROR(__xludf.DUMMYFUNCTION("""COMPUTED_VALUE"""),"")</f>
        <v/>
      </c>
      <c r="AL967" s="19" t="s">
        <v>68</v>
      </c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AK968" s="19" t="str">
        <f>IFERROR(__xludf.DUMMYFUNCTION("""COMPUTED_VALUE"""),"")</f>
        <v/>
      </c>
      <c r="AL968" s="19" t="s">
        <v>68</v>
      </c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AK969" s="19" t="str">
        <f>IFERROR(__xludf.DUMMYFUNCTION("""COMPUTED_VALUE"""),"")</f>
        <v/>
      </c>
      <c r="AL969" s="19" t="s">
        <v>68</v>
      </c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AK970" s="19" t="str">
        <f>IFERROR(__xludf.DUMMYFUNCTION("""COMPUTED_VALUE"""),"")</f>
        <v/>
      </c>
      <c r="AL970" s="19" t="s">
        <v>68</v>
      </c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AK971" s="19" t="str">
        <f>IFERROR(__xludf.DUMMYFUNCTION("""COMPUTED_VALUE"""),"")</f>
        <v/>
      </c>
      <c r="AL971" s="19" t="s">
        <v>68</v>
      </c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AK972" s="19" t="str">
        <f>IFERROR(__xludf.DUMMYFUNCTION("""COMPUTED_VALUE"""),"")</f>
        <v/>
      </c>
      <c r="AL972" s="19" t="s">
        <v>68</v>
      </c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AK973" s="19" t="str">
        <f>IFERROR(__xludf.DUMMYFUNCTION("""COMPUTED_VALUE"""),"")</f>
        <v/>
      </c>
      <c r="AL973" s="19" t="s">
        <v>68</v>
      </c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AK974" s="19" t="str">
        <f>IFERROR(__xludf.DUMMYFUNCTION("""COMPUTED_VALUE"""),"")</f>
        <v/>
      </c>
      <c r="AL974" s="19" t="s">
        <v>68</v>
      </c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AK975" s="19" t="str">
        <f>IFERROR(__xludf.DUMMYFUNCTION("""COMPUTED_VALUE"""),"")</f>
        <v/>
      </c>
      <c r="AL975" s="19" t="s">
        <v>68</v>
      </c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AK976" s="19" t="str">
        <f>IFERROR(__xludf.DUMMYFUNCTION("""COMPUTED_VALUE"""),"")</f>
        <v/>
      </c>
      <c r="AL976" s="19" t="s">
        <v>68</v>
      </c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AK977" s="19" t="str">
        <f>IFERROR(__xludf.DUMMYFUNCTION("""COMPUTED_VALUE"""),"")</f>
        <v/>
      </c>
      <c r="AL977" s="19" t="s">
        <v>68</v>
      </c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AK978" s="19" t="str">
        <f>IFERROR(__xludf.DUMMYFUNCTION("""COMPUTED_VALUE"""),"")</f>
        <v/>
      </c>
      <c r="AL978" s="19" t="s">
        <v>68</v>
      </c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AK979" s="19" t="str">
        <f>IFERROR(__xludf.DUMMYFUNCTION("""COMPUTED_VALUE"""),"")</f>
        <v/>
      </c>
      <c r="AL979" s="19" t="s">
        <v>68</v>
      </c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AK980" s="19" t="str">
        <f>IFERROR(__xludf.DUMMYFUNCTION("""COMPUTED_VALUE"""),"")</f>
        <v/>
      </c>
      <c r="AL980" s="19" t="s">
        <v>68</v>
      </c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AK981" s="19" t="str">
        <f>IFERROR(__xludf.DUMMYFUNCTION("""COMPUTED_VALUE"""),"")</f>
        <v/>
      </c>
      <c r="AL981" s="19" t="s">
        <v>68</v>
      </c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AK982" s="19" t="str">
        <f>IFERROR(__xludf.DUMMYFUNCTION("""COMPUTED_VALUE"""),"")</f>
        <v/>
      </c>
      <c r="AL982" s="19" t="s">
        <v>68</v>
      </c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AK983" s="19" t="str">
        <f>IFERROR(__xludf.DUMMYFUNCTION("""COMPUTED_VALUE"""),"")</f>
        <v/>
      </c>
      <c r="AL983" s="19" t="s">
        <v>68</v>
      </c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AK984" s="19" t="str">
        <f>IFERROR(__xludf.DUMMYFUNCTION("""COMPUTED_VALUE"""),"")</f>
        <v/>
      </c>
      <c r="AL984" s="19" t="s">
        <v>68</v>
      </c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AK985" s="19" t="str">
        <f>IFERROR(__xludf.DUMMYFUNCTION("""COMPUTED_VALUE"""),"")</f>
        <v/>
      </c>
      <c r="AL985" s="19" t="s">
        <v>68</v>
      </c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AK986" s="19" t="str">
        <f>IFERROR(__xludf.DUMMYFUNCTION("""COMPUTED_VALUE"""),"")</f>
        <v/>
      </c>
      <c r="AL986" s="19" t="s">
        <v>68</v>
      </c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AK987" s="19" t="str">
        <f>IFERROR(__xludf.DUMMYFUNCTION("""COMPUTED_VALUE"""),"")</f>
        <v/>
      </c>
      <c r="AL987" s="19" t="s">
        <v>68</v>
      </c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AK988" s="19" t="str">
        <f>IFERROR(__xludf.DUMMYFUNCTION("""COMPUTED_VALUE"""),"")</f>
        <v/>
      </c>
      <c r="AL988" s="19" t="s">
        <v>68</v>
      </c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AK989" s="19" t="str">
        <f>IFERROR(__xludf.DUMMYFUNCTION("""COMPUTED_VALUE"""),"")</f>
        <v/>
      </c>
      <c r="AL989" s="19" t="s">
        <v>68</v>
      </c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AK990" s="19" t="str">
        <f>IFERROR(__xludf.DUMMYFUNCTION("""COMPUTED_VALUE"""),"")</f>
        <v/>
      </c>
      <c r="AL990" s="19" t="s">
        <v>68</v>
      </c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AK991" s="19" t="str">
        <f>IFERROR(__xludf.DUMMYFUNCTION("""COMPUTED_VALUE"""),"")</f>
        <v/>
      </c>
      <c r="AL991" s="19" t="s">
        <v>68</v>
      </c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AK992" s="19" t="str">
        <f>IFERROR(__xludf.DUMMYFUNCTION("""COMPUTED_VALUE"""),"")</f>
        <v/>
      </c>
      <c r="AL992" s="19" t="s">
        <v>68</v>
      </c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AK993" s="19" t="str">
        <f>IFERROR(__xludf.DUMMYFUNCTION("""COMPUTED_VALUE"""),"")</f>
        <v/>
      </c>
      <c r="AL993" s="19" t="s">
        <v>68</v>
      </c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AK994" s="19" t="str">
        <f>IFERROR(__xludf.DUMMYFUNCTION("""COMPUTED_VALUE"""),"")</f>
        <v/>
      </c>
      <c r="AL994" s="19" t="s">
        <v>68</v>
      </c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AK995" s="19" t="str">
        <f>IFERROR(__xludf.DUMMYFUNCTION("""COMPUTED_VALUE"""),"")</f>
        <v/>
      </c>
      <c r="AL995" s="19" t="s">
        <v>68</v>
      </c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AK996" s="19" t="str">
        <f>IFERROR(__xludf.DUMMYFUNCTION("""COMPUTED_VALUE"""),"")</f>
        <v/>
      </c>
      <c r="AL996" s="19" t="s">
        <v>68</v>
      </c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AK997" s="19" t="str">
        <f>IFERROR(__xludf.DUMMYFUNCTION("""COMPUTED_VALUE"""),"")</f>
        <v/>
      </c>
      <c r="AL997" s="19" t="s">
        <v>68</v>
      </c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AK998" s="19" t="str">
        <f>IFERROR(__xludf.DUMMYFUNCTION("""COMPUTED_VALUE"""),"")</f>
        <v/>
      </c>
      <c r="AL998" s="19" t="s">
        <v>68</v>
      </c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AK999" s="19" t="str">
        <f>IFERROR(__xludf.DUMMYFUNCTION("""COMPUTED_VALUE"""),"")</f>
        <v/>
      </c>
      <c r="AL999" s="19" t="s">
        <v>68</v>
      </c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AK1000" s="19" t="str">
        <f>IFERROR(__xludf.DUMMYFUNCTION("""COMPUTED_VALUE"""),"")</f>
        <v/>
      </c>
      <c r="AL1000" s="19" t="s">
        <v>68</v>
      </c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AK1001" s="19" t="str">
        <f>IFERROR(__xludf.DUMMYFUNCTION("""COMPUTED_VALUE"""),"")</f>
        <v/>
      </c>
      <c r="AL1001" s="19" t="s">
        <v>68</v>
      </c>
    </row>
    <row r="1002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AK1002" s="19" t="str">
        <f>IFERROR(__xludf.DUMMYFUNCTION("""COMPUTED_VALUE"""),"")</f>
        <v/>
      </c>
      <c r="AL1002" s="19" t="s">
        <v>68</v>
      </c>
    </row>
    <row r="1003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AK1003" s="19" t="str">
        <f>IFERROR(__xludf.DUMMYFUNCTION("""COMPUTED_VALUE"""),"")</f>
        <v/>
      </c>
      <c r="AL1003" s="19" t="s">
        <v>68</v>
      </c>
    </row>
    <row r="1004">
      <c r="A1004" s="14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AK1004" s="19" t="str">
        <f>IFERROR(__xludf.DUMMYFUNCTION("""COMPUTED_VALUE"""),"")</f>
        <v/>
      </c>
      <c r="AL1004" s="19" t="s">
        <v>68</v>
      </c>
    </row>
    <row r="1005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</row>
  </sheetData>
  <autoFilter ref="$A$4:$K$1004"/>
  <mergeCells count="3">
    <mergeCell ref="A1:K1"/>
    <mergeCell ref="A2:K2"/>
    <mergeCell ref="A3:K3"/>
  </mergeCells>
  <dataValidations>
    <dataValidation type="list" allowBlank="1" showErrorMessage="1" sqref="K5:K1004">
      <formula1>enum_resolution_status</formula1>
    </dataValidation>
    <dataValidation type="list" allowBlank="1" showErrorMessage="1" sqref="J5:J1004">
      <formula1>enum_version_operation</formula1>
    </dataValidation>
  </dataValidation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0.75"/>
    <col customWidth="1" min="2" max="2" width="19.5"/>
    <col customWidth="1" min="3" max="3" width="22.63"/>
    <col customWidth="1" min="4" max="4" width="27.63"/>
    <col customWidth="1" min="5" max="5" width="14.5"/>
    <col customWidth="1" min="6" max="6" width="19.5"/>
    <col customWidth="1" min="7" max="9" width="22.63"/>
    <col hidden="1" min="37" max="38" width="12.63"/>
  </cols>
  <sheetData>
    <row r="1" ht="30.0" customHeight="1">
      <c r="A1" s="1" t="s">
        <v>660</v>
      </c>
    </row>
    <row r="2" ht="25.5" customHeight="1">
      <c r="A2" s="4" t="s">
        <v>661</v>
      </c>
    </row>
    <row r="3" ht="28.5" customHeight="1">
      <c r="A3" s="8" t="s">
        <v>22</v>
      </c>
    </row>
    <row r="4" ht="42.0" customHeight="1">
      <c r="A4" s="10" t="s">
        <v>662</v>
      </c>
      <c r="B4" s="10" t="s">
        <v>663</v>
      </c>
      <c r="C4" s="10" t="s">
        <v>664</v>
      </c>
      <c r="D4" s="10" t="s">
        <v>665</v>
      </c>
      <c r="E4" s="10" t="s">
        <v>666</v>
      </c>
      <c r="F4" s="10" t="s">
        <v>667</v>
      </c>
      <c r="G4" s="10" t="s">
        <v>668</v>
      </c>
      <c r="H4" s="10" t="s">
        <v>669</v>
      </c>
      <c r="I4" s="10" t="s">
        <v>670</v>
      </c>
    </row>
    <row r="5">
      <c r="A5" s="14" t="s">
        <v>671</v>
      </c>
      <c r="B5" s="14" t="s">
        <v>672</v>
      </c>
      <c r="C5" s="14" t="s">
        <v>61</v>
      </c>
      <c r="D5" s="14" t="s">
        <v>673</v>
      </c>
      <c r="E5" s="14">
        <f>IF('Система'!B3="",1,0)</f>
        <v>1</v>
      </c>
      <c r="F5" s="14" t="str">
        <f t="shared" ref="F5:F9" si="1">IF(E5=0,"OK","ERROR")</f>
        <v>ERROR</v>
      </c>
      <c r="G5" s="14" t="s">
        <v>32</v>
      </c>
      <c r="H5" s="14" t="s">
        <v>68</v>
      </c>
      <c r="I5" s="14" t="s">
        <v>674</v>
      </c>
      <c r="AK5" s="19" t="str">
        <f t="array" ref="AK5:AK1004">IF($A$5:$A$1004="","",$D$5:$D$1004)</f>
        <v>model_id заполнен</v>
      </c>
      <c r="AL5" s="19" t="str">
        <f t="array" ref="AL5:AL1004">IF($A$5:$A$1004="","",$A$5:$A$1004)</f>
        <v>CHK-MODEL-ID</v>
      </c>
    </row>
    <row r="6">
      <c r="A6" s="14" t="s">
        <v>675</v>
      </c>
      <c r="B6" s="14" t="s">
        <v>676</v>
      </c>
      <c r="C6" s="14" t="s">
        <v>61</v>
      </c>
      <c r="D6" s="14" t="s">
        <v>677</v>
      </c>
      <c r="E6" s="14">
        <f>MAX(0,COUNTIF('Версии'!F5:F1004,"черновик")-1)</f>
        <v>0</v>
      </c>
      <c r="F6" s="14" t="str">
        <f t="shared" si="1"/>
        <v>OK</v>
      </c>
      <c r="G6" s="14" t="s">
        <v>32</v>
      </c>
      <c r="H6" s="14" t="s">
        <v>68</v>
      </c>
      <c r="I6" s="14" t="s">
        <v>678</v>
      </c>
      <c r="AK6" s="19" t="s">
        <v>677</v>
      </c>
      <c r="AL6" s="19" t="s">
        <v>675</v>
      </c>
    </row>
    <row r="7">
      <c r="A7" s="14" t="s">
        <v>679</v>
      </c>
      <c r="B7" s="14" t="s">
        <v>680</v>
      </c>
      <c r="C7" s="14" t="s">
        <v>61</v>
      </c>
      <c r="D7" s="14" t="s">
        <v>681</v>
      </c>
      <c r="E7" s="14">
        <f>COUNTIFS('Материалы'!A5:A1004,"&lt;&gt;",'Материалы'!G5:G1004,"",'Материалы'!H5:H1004,"")</f>
        <v>0</v>
      </c>
      <c r="F7" s="14" t="str">
        <f t="shared" si="1"/>
        <v>OK</v>
      </c>
      <c r="G7" s="14" t="s">
        <v>32</v>
      </c>
      <c r="H7" s="14" t="s">
        <v>68</v>
      </c>
      <c r="I7" s="14" t="s">
        <v>682</v>
      </c>
      <c r="AK7" s="19" t="s">
        <v>681</v>
      </c>
      <c r="AL7" s="19" t="s">
        <v>679</v>
      </c>
    </row>
    <row r="8">
      <c r="A8" s="14" t="s">
        <v>683</v>
      </c>
      <c r="B8" s="14" t="s">
        <v>676</v>
      </c>
      <c r="C8" s="14" t="s">
        <v>61</v>
      </c>
      <c r="D8" s="14" t="s">
        <v>684</v>
      </c>
      <c r="E8" s="14">
        <f>IF('Система'!B4="",1,0)</f>
        <v>1</v>
      </c>
      <c r="F8" s="14" t="str">
        <f t="shared" si="1"/>
        <v>ERROR</v>
      </c>
      <c r="G8" s="14" t="s">
        <v>32</v>
      </c>
      <c r="H8" s="14" t="s">
        <v>68</v>
      </c>
      <c r="I8" s="17" t="s">
        <v>685</v>
      </c>
      <c r="AK8" s="19" t="s">
        <v>684</v>
      </c>
      <c r="AL8" s="19" t="s">
        <v>683</v>
      </c>
    </row>
    <row r="9">
      <c r="A9" s="14" t="s">
        <v>686</v>
      </c>
      <c r="B9" s="14" t="s">
        <v>676</v>
      </c>
      <c r="C9" s="14" t="s">
        <v>61</v>
      </c>
      <c r="D9" s="14" t="s">
        <v>687</v>
      </c>
      <c r="E9" s="14">
        <f>IF(OR('Система'!B4="",COUNTIF('Срез модели'!A5:A1004,'Система'!B4)&gt;0),0,1)</f>
        <v>0</v>
      </c>
      <c r="F9" s="14" t="str">
        <f t="shared" si="1"/>
        <v>OK</v>
      </c>
      <c r="G9" s="14" t="s">
        <v>32</v>
      </c>
      <c r="H9" s="14" t="s">
        <v>68</v>
      </c>
      <c r="I9" s="14" t="s">
        <v>688</v>
      </c>
      <c r="AK9" s="19" t="s">
        <v>687</v>
      </c>
      <c r="AL9" s="19" t="s">
        <v>686</v>
      </c>
    </row>
    <row r="10">
      <c r="A10" s="14"/>
      <c r="B10" s="14"/>
      <c r="C10" s="14"/>
      <c r="D10" s="14"/>
      <c r="E10" s="14"/>
      <c r="F10" s="14"/>
      <c r="G10" s="14"/>
      <c r="H10" s="14"/>
      <c r="I10" s="14"/>
      <c r="AK10" s="19" t="s">
        <v>68</v>
      </c>
      <c r="AL10" s="19" t="s">
        <v>68</v>
      </c>
    </row>
    <row r="11">
      <c r="A11" s="14"/>
      <c r="B11" s="14"/>
      <c r="C11" s="14"/>
      <c r="D11" s="14"/>
      <c r="E11" s="14"/>
      <c r="F11" s="14"/>
      <c r="G11" s="14"/>
      <c r="H11" s="14"/>
      <c r="I11" s="14"/>
      <c r="AK11" s="19" t="s">
        <v>68</v>
      </c>
      <c r="AL11" s="19" t="s">
        <v>68</v>
      </c>
    </row>
    <row r="12">
      <c r="A12" s="14"/>
      <c r="B12" s="14"/>
      <c r="C12" s="14"/>
      <c r="D12" s="14"/>
      <c r="E12" s="14"/>
      <c r="F12" s="14"/>
      <c r="G12" s="14"/>
      <c r="H12" s="14"/>
      <c r="I12" s="14"/>
      <c r="AK12" s="19" t="s">
        <v>68</v>
      </c>
      <c r="AL12" s="19" t="s">
        <v>68</v>
      </c>
    </row>
    <row r="13">
      <c r="A13" s="14"/>
      <c r="B13" s="14"/>
      <c r="C13" s="14"/>
      <c r="D13" s="14"/>
      <c r="E13" s="14"/>
      <c r="F13" s="14"/>
      <c r="G13" s="14"/>
      <c r="H13" s="14"/>
      <c r="I13" s="14"/>
      <c r="AK13" s="19" t="s">
        <v>68</v>
      </c>
      <c r="AL13" s="19" t="s">
        <v>68</v>
      </c>
    </row>
    <row r="14">
      <c r="A14" s="14"/>
      <c r="B14" s="14"/>
      <c r="C14" s="14"/>
      <c r="D14" s="14"/>
      <c r="E14" s="14"/>
      <c r="F14" s="14"/>
      <c r="G14" s="14"/>
      <c r="H14" s="14"/>
      <c r="I14" s="14"/>
      <c r="AK14" s="19" t="s">
        <v>68</v>
      </c>
      <c r="AL14" s="19" t="s">
        <v>68</v>
      </c>
    </row>
    <row r="15">
      <c r="A15" s="14"/>
      <c r="B15" s="14"/>
      <c r="C15" s="14"/>
      <c r="D15" s="14"/>
      <c r="E15" s="14"/>
      <c r="F15" s="14"/>
      <c r="G15" s="14"/>
      <c r="H15" s="14"/>
      <c r="I15" s="14"/>
      <c r="AK15" s="19" t="s">
        <v>68</v>
      </c>
      <c r="AL15" s="19" t="s">
        <v>68</v>
      </c>
    </row>
    <row r="16">
      <c r="A16" s="14"/>
      <c r="B16" s="14"/>
      <c r="C16" s="14"/>
      <c r="D16" s="14"/>
      <c r="E16" s="14"/>
      <c r="F16" s="14"/>
      <c r="G16" s="14"/>
      <c r="H16" s="14"/>
      <c r="I16" s="14"/>
      <c r="AK16" s="19" t="s">
        <v>68</v>
      </c>
      <c r="AL16" s="19" t="s">
        <v>68</v>
      </c>
    </row>
    <row r="17">
      <c r="A17" s="14"/>
      <c r="B17" s="14"/>
      <c r="C17" s="14"/>
      <c r="D17" s="14"/>
      <c r="E17" s="14"/>
      <c r="F17" s="14"/>
      <c r="G17" s="14"/>
      <c r="H17" s="14"/>
      <c r="I17" s="14"/>
      <c r="AK17" s="19" t="s">
        <v>68</v>
      </c>
      <c r="AL17" s="19" t="s">
        <v>68</v>
      </c>
    </row>
    <row r="18">
      <c r="A18" s="14"/>
      <c r="B18" s="14"/>
      <c r="C18" s="14"/>
      <c r="D18" s="14"/>
      <c r="E18" s="14"/>
      <c r="F18" s="14"/>
      <c r="G18" s="14"/>
      <c r="H18" s="14"/>
      <c r="I18" s="14"/>
      <c r="AK18" s="19" t="s">
        <v>68</v>
      </c>
      <c r="AL18" s="19" t="s">
        <v>68</v>
      </c>
    </row>
    <row r="19">
      <c r="A19" s="14"/>
      <c r="B19" s="14"/>
      <c r="C19" s="14"/>
      <c r="D19" s="14"/>
      <c r="E19" s="14"/>
      <c r="F19" s="14"/>
      <c r="G19" s="14"/>
      <c r="H19" s="14"/>
      <c r="I19" s="14"/>
      <c r="AK19" s="19" t="s">
        <v>68</v>
      </c>
      <c r="AL19" s="19" t="s">
        <v>68</v>
      </c>
    </row>
    <row r="20">
      <c r="A20" s="14"/>
      <c r="B20" s="14"/>
      <c r="C20" s="14"/>
      <c r="D20" s="14"/>
      <c r="E20" s="14"/>
      <c r="F20" s="14"/>
      <c r="G20" s="14"/>
      <c r="H20" s="14"/>
      <c r="I20" s="14"/>
      <c r="AK20" s="19" t="s">
        <v>68</v>
      </c>
      <c r="AL20" s="19" t="s">
        <v>68</v>
      </c>
    </row>
    <row r="21">
      <c r="A21" s="14"/>
      <c r="B21" s="14"/>
      <c r="C21" s="14"/>
      <c r="D21" s="14"/>
      <c r="E21" s="14"/>
      <c r="F21" s="14"/>
      <c r="G21" s="14"/>
      <c r="H21" s="14"/>
      <c r="I21" s="14"/>
      <c r="AK21" s="19" t="s">
        <v>68</v>
      </c>
      <c r="AL21" s="19" t="s">
        <v>68</v>
      </c>
    </row>
    <row r="22">
      <c r="A22" s="14"/>
      <c r="B22" s="14"/>
      <c r="C22" s="14"/>
      <c r="D22" s="14"/>
      <c r="E22" s="14"/>
      <c r="F22" s="14"/>
      <c r="G22" s="14"/>
      <c r="H22" s="14"/>
      <c r="I22" s="14"/>
      <c r="AK22" s="19" t="s">
        <v>68</v>
      </c>
      <c r="AL22" s="19" t="s">
        <v>68</v>
      </c>
    </row>
    <row r="23">
      <c r="A23" s="14"/>
      <c r="B23" s="14"/>
      <c r="C23" s="14"/>
      <c r="D23" s="14"/>
      <c r="E23" s="14"/>
      <c r="F23" s="14"/>
      <c r="G23" s="14"/>
      <c r="H23" s="14"/>
      <c r="I23" s="14"/>
      <c r="AK23" s="19" t="s">
        <v>68</v>
      </c>
      <c r="AL23" s="19" t="s">
        <v>68</v>
      </c>
    </row>
    <row r="24">
      <c r="A24" s="14"/>
      <c r="B24" s="14"/>
      <c r="C24" s="14"/>
      <c r="D24" s="14"/>
      <c r="E24" s="14"/>
      <c r="F24" s="14"/>
      <c r="G24" s="14"/>
      <c r="H24" s="14"/>
      <c r="I24" s="14"/>
      <c r="AK24" s="19" t="s">
        <v>68</v>
      </c>
      <c r="AL24" s="19" t="s">
        <v>68</v>
      </c>
    </row>
    <row r="25">
      <c r="A25" s="14"/>
      <c r="B25" s="14"/>
      <c r="C25" s="14"/>
      <c r="D25" s="14"/>
      <c r="E25" s="14"/>
      <c r="F25" s="14"/>
      <c r="G25" s="14"/>
      <c r="H25" s="14"/>
      <c r="I25" s="14"/>
      <c r="AK25" s="19" t="s">
        <v>68</v>
      </c>
      <c r="AL25" s="19" t="s">
        <v>68</v>
      </c>
    </row>
    <row r="26">
      <c r="A26" s="14"/>
      <c r="B26" s="14"/>
      <c r="C26" s="14"/>
      <c r="D26" s="14"/>
      <c r="E26" s="14"/>
      <c r="F26" s="14"/>
      <c r="G26" s="14"/>
      <c r="H26" s="14"/>
      <c r="I26" s="14"/>
      <c r="AK26" s="19" t="s">
        <v>68</v>
      </c>
      <c r="AL26" s="19" t="s">
        <v>68</v>
      </c>
    </row>
    <row r="27">
      <c r="A27" s="14"/>
      <c r="B27" s="14"/>
      <c r="C27" s="14"/>
      <c r="D27" s="14"/>
      <c r="E27" s="14"/>
      <c r="F27" s="14"/>
      <c r="G27" s="14"/>
      <c r="H27" s="14"/>
      <c r="I27" s="14"/>
      <c r="AK27" s="19" t="s">
        <v>68</v>
      </c>
      <c r="AL27" s="19" t="s">
        <v>68</v>
      </c>
    </row>
    <row r="28">
      <c r="A28" s="14"/>
      <c r="B28" s="14"/>
      <c r="C28" s="14"/>
      <c r="D28" s="14"/>
      <c r="E28" s="14"/>
      <c r="F28" s="14"/>
      <c r="G28" s="14"/>
      <c r="H28" s="14"/>
      <c r="I28" s="14"/>
      <c r="AK28" s="19" t="s">
        <v>68</v>
      </c>
      <c r="AL28" s="19" t="s">
        <v>68</v>
      </c>
    </row>
    <row r="29">
      <c r="A29" s="14"/>
      <c r="B29" s="14"/>
      <c r="C29" s="14"/>
      <c r="D29" s="14"/>
      <c r="E29" s="14"/>
      <c r="F29" s="14"/>
      <c r="G29" s="14"/>
      <c r="H29" s="14"/>
      <c r="I29" s="14"/>
      <c r="AK29" s="19" t="s">
        <v>68</v>
      </c>
      <c r="AL29" s="19" t="s">
        <v>68</v>
      </c>
    </row>
    <row r="30">
      <c r="A30" s="14"/>
      <c r="B30" s="14"/>
      <c r="C30" s="14"/>
      <c r="D30" s="14"/>
      <c r="E30" s="14"/>
      <c r="F30" s="14"/>
      <c r="G30" s="14"/>
      <c r="H30" s="14"/>
      <c r="I30" s="14"/>
      <c r="AK30" s="19" t="s">
        <v>68</v>
      </c>
      <c r="AL30" s="19" t="s">
        <v>68</v>
      </c>
    </row>
    <row r="31">
      <c r="A31" s="14"/>
      <c r="B31" s="14"/>
      <c r="C31" s="14"/>
      <c r="D31" s="14"/>
      <c r="E31" s="14"/>
      <c r="F31" s="14"/>
      <c r="G31" s="14"/>
      <c r="H31" s="14"/>
      <c r="I31" s="14"/>
      <c r="AK31" s="19" t="s">
        <v>68</v>
      </c>
      <c r="AL31" s="19" t="s">
        <v>68</v>
      </c>
    </row>
    <row r="32">
      <c r="A32" s="14"/>
      <c r="B32" s="14"/>
      <c r="C32" s="14"/>
      <c r="D32" s="14"/>
      <c r="E32" s="14"/>
      <c r="F32" s="14"/>
      <c r="G32" s="14"/>
      <c r="H32" s="14"/>
      <c r="I32" s="14"/>
      <c r="AK32" s="19" t="s">
        <v>68</v>
      </c>
      <c r="AL32" s="19" t="s">
        <v>68</v>
      </c>
    </row>
    <row r="33">
      <c r="A33" s="14"/>
      <c r="B33" s="14"/>
      <c r="C33" s="14"/>
      <c r="D33" s="14"/>
      <c r="E33" s="14"/>
      <c r="F33" s="14"/>
      <c r="G33" s="14"/>
      <c r="H33" s="14"/>
      <c r="I33" s="14"/>
      <c r="AK33" s="19" t="s">
        <v>68</v>
      </c>
      <c r="AL33" s="19" t="s">
        <v>68</v>
      </c>
    </row>
    <row r="34">
      <c r="A34" s="14"/>
      <c r="B34" s="14"/>
      <c r="C34" s="14"/>
      <c r="D34" s="14"/>
      <c r="E34" s="14"/>
      <c r="F34" s="14"/>
      <c r="G34" s="14"/>
      <c r="H34" s="14"/>
      <c r="I34" s="14"/>
      <c r="AK34" s="19" t="s">
        <v>68</v>
      </c>
      <c r="AL34" s="19" t="s">
        <v>68</v>
      </c>
    </row>
    <row r="35">
      <c r="A35" s="14"/>
      <c r="B35" s="14"/>
      <c r="C35" s="14"/>
      <c r="D35" s="14"/>
      <c r="E35" s="14"/>
      <c r="F35" s="14"/>
      <c r="G35" s="14"/>
      <c r="H35" s="14"/>
      <c r="I35" s="14"/>
      <c r="AK35" s="19" t="s">
        <v>68</v>
      </c>
      <c r="AL35" s="19" t="s">
        <v>68</v>
      </c>
    </row>
    <row r="36">
      <c r="A36" s="14"/>
      <c r="B36" s="14"/>
      <c r="C36" s="14"/>
      <c r="D36" s="14"/>
      <c r="E36" s="14"/>
      <c r="F36" s="14"/>
      <c r="G36" s="14"/>
      <c r="H36" s="14"/>
      <c r="I36" s="14"/>
      <c r="AK36" s="19" t="s">
        <v>68</v>
      </c>
      <c r="AL36" s="19" t="s">
        <v>68</v>
      </c>
    </row>
    <row r="37">
      <c r="A37" s="14"/>
      <c r="B37" s="14"/>
      <c r="C37" s="14"/>
      <c r="D37" s="14"/>
      <c r="E37" s="14"/>
      <c r="F37" s="14"/>
      <c r="G37" s="14"/>
      <c r="H37" s="14"/>
      <c r="I37" s="14"/>
      <c r="AK37" s="19" t="s">
        <v>68</v>
      </c>
      <c r="AL37" s="19" t="s">
        <v>68</v>
      </c>
    </row>
    <row r="38">
      <c r="A38" s="14"/>
      <c r="B38" s="14"/>
      <c r="C38" s="14"/>
      <c r="D38" s="14"/>
      <c r="E38" s="14"/>
      <c r="F38" s="14"/>
      <c r="G38" s="14"/>
      <c r="H38" s="14"/>
      <c r="I38" s="14"/>
      <c r="AK38" s="19" t="s">
        <v>68</v>
      </c>
      <c r="AL38" s="19" t="s">
        <v>68</v>
      </c>
    </row>
    <row r="39">
      <c r="A39" s="14"/>
      <c r="B39" s="14"/>
      <c r="C39" s="14"/>
      <c r="D39" s="14"/>
      <c r="E39" s="14"/>
      <c r="F39" s="14"/>
      <c r="G39" s="14"/>
      <c r="H39" s="14"/>
      <c r="I39" s="14"/>
      <c r="AK39" s="19" t="s">
        <v>68</v>
      </c>
      <c r="AL39" s="19" t="s">
        <v>68</v>
      </c>
    </row>
    <row r="40">
      <c r="A40" s="14"/>
      <c r="B40" s="14"/>
      <c r="C40" s="14"/>
      <c r="D40" s="14"/>
      <c r="E40" s="14"/>
      <c r="F40" s="14"/>
      <c r="G40" s="14"/>
      <c r="H40" s="14"/>
      <c r="I40" s="14"/>
      <c r="AK40" s="19" t="s">
        <v>68</v>
      </c>
      <c r="AL40" s="19" t="s">
        <v>68</v>
      </c>
    </row>
    <row r="41">
      <c r="A41" s="14"/>
      <c r="B41" s="14"/>
      <c r="C41" s="14"/>
      <c r="D41" s="14"/>
      <c r="E41" s="14"/>
      <c r="F41" s="14"/>
      <c r="G41" s="14"/>
      <c r="H41" s="14"/>
      <c r="I41" s="14"/>
      <c r="AK41" s="19" t="s">
        <v>68</v>
      </c>
      <c r="AL41" s="19" t="s">
        <v>68</v>
      </c>
    </row>
    <row r="42">
      <c r="A42" s="14"/>
      <c r="B42" s="14"/>
      <c r="C42" s="14"/>
      <c r="D42" s="14"/>
      <c r="E42" s="14"/>
      <c r="F42" s="14"/>
      <c r="G42" s="14"/>
      <c r="H42" s="14"/>
      <c r="I42" s="14"/>
      <c r="AK42" s="19" t="s">
        <v>68</v>
      </c>
      <c r="AL42" s="19" t="s">
        <v>68</v>
      </c>
    </row>
    <row r="43">
      <c r="A43" s="14"/>
      <c r="B43" s="14"/>
      <c r="C43" s="14"/>
      <c r="D43" s="14"/>
      <c r="E43" s="14"/>
      <c r="F43" s="14"/>
      <c r="G43" s="14"/>
      <c r="H43" s="14"/>
      <c r="I43" s="14"/>
      <c r="AK43" s="19" t="s">
        <v>68</v>
      </c>
      <c r="AL43" s="19" t="s">
        <v>68</v>
      </c>
    </row>
    <row r="44">
      <c r="A44" s="14"/>
      <c r="B44" s="14"/>
      <c r="C44" s="14"/>
      <c r="D44" s="14"/>
      <c r="E44" s="14"/>
      <c r="F44" s="14"/>
      <c r="G44" s="14"/>
      <c r="H44" s="14"/>
      <c r="I44" s="14"/>
      <c r="AK44" s="19" t="s">
        <v>68</v>
      </c>
      <c r="AL44" s="19" t="s">
        <v>68</v>
      </c>
    </row>
    <row r="45">
      <c r="A45" s="14"/>
      <c r="B45" s="14"/>
      <c r="C45" s="14"/>
      <c r="D45" s="14"/>
      <c r="E45" s="14"/>
      <c r="F45" s="14"/>
      <c r="G45" s="14"/>
      <c r="H45" s="14"/>
      <c r="I45" s="14"/>
      <c r="AK45" s="19" t="s">
        <v>68</v>
      </c>
      <c r="AL45" s="19" t="s">
        <v>68</v>
      </c>
    </row>
    <row r="46">
      <c r="A46" s="14"/>
      <c r="B46" s="14"/>
      <c r="C46" s="14"/>
      <c r="D46" s="14"/>
      <c r="E46" s="14"/>
      <c r="F46" s="14"/>
      <c r="G46" s="14"/>
      <c r="H46" s="14"/>
      <c r="I46" s="14"/>
      <c r="AK46" s="19" t="s">
        <v>68</v>
      </c>
      <c r="AL46" s="19" t="s">
        <v>68</v>
      </c>
    </row>
    <row r="47">
      <c r="A47" s="14"/>
      <c r="B47" s="14"/>
      <c r="C47" s="14"/>
      <c r="D47" s="14"/>
      <c r="E47" s="14"/>
      <c r="F47" s="14"/>
      <c r="G47" s="14"/>
      <c r="H47" s="14"/>
      <c r="I47" s="14"/>
      <c r="AK47" s="19" t="s">
        <v>68</v>
      </c>
      <c r="AL47" s="19" t="s">
        <v>68</v>
      </c>
    </row>
    <row r="48">
      <c r="A48" s="14"/>
      <c r="B48" s="14"/>
      <c r="C48" s="14"/>
      <c r="D48" s="14"/>
      <c r="E48" s="14"/>
      <c r="F48" s="14"/>
      <c r="G48" s="14"/>
      <c r="H48" s="14"/>
      <c r="I48" s="14"/>
      <c r="AK48" s="19" t="s">
        <v>68</v>
      </c>
      <c r="AL48" s="19" t="s">
        <v>68</v>
      </c>
    </row>
    <row r="49">
      <c r="A49" s="14"/>
      <c r="B49" s="14"/>
      <c r="C49" s="14"/>
      <c r="D49" s="14"/>
      <c r="E49" s="14"/>
      <c r="F49" s="14"/>
      <c r="G49" s="14"/>
      <c r="H49" s="14"/>
      <c r="I49" s="14"/>
      <c r="AK49" s="19" t="s">
        <v>68</v>
      </c>
      <c r="AL49" s="19" t="s">
        <v>68</v>
      </c>
    </row>
    <row r="50">
      <c r="A50" s="14"/>
      <c r="B50" s="14"/>
      <c r="C50" s="14"/>
      <c r="D50" s="14"/>
      <c r="E50" s="14"/>
      <c r="F50" s="14"/>
      <c r="G50" s="14"/>
      <c r="H50" s="14"/>
      <c r="I50" s="14"/>
      <c r="AK50" s="19" t="s">
        <v>68</v>
      </c>
      <c r="AL50" s="19" t="s">
        <v>68</v>
      </c>
    </row>
    <row r="51">
      <c r="A51" s="14"/>
      <c r="B51" s="14"/>
      <c r="C51" s="14"/>
      <c r="D51" s="14"/>
      <c r="E51" s="14"/>
      <c r="F51" s="14"/>
      <c r="G51" s="14"/>
      <c r="H51" s="14"/>
      <c r="I51" s="14"/>
      <c r="AK51" s="19" t="s">
        <v>68</v>
      </c>
      <c r="AL51" s="19" t="s">
        <v>68</v>
      </c>
    </row>
    <row r="52">
      <c r="A52" s="14"/>
      <c r="B52" s="14"/>
      <c r="C52" s="14"/>
      <c r="D52" s="14"/>
      <c r="E52" s="14"/>
      <c r="F52" s="14"/>
      <c r="G52" s="14"/>
      <c r="H52" s="14"/>
      <c r="I52" s="14"/>
      <c r="AK52" s="19" t="s">
        <v>68</v>
      </c>
      <c r="AL52" s="19" t="s">
        <v>68</v>
      </c>
    </row>
    <row r="53">
      <c r="A53" s="14"/>
      <c r="B53" s="14"/>
      <c r="C53" s="14"/>
      <c r="D53" s="14"/>
      <c r="E53" s="14"/>
      <c r="F53" s="14"/>
      <c r="G53" s="14"/>
      <c r="H53" s="14"/>
      <c r="I53" s="14"/>
      <c r="AK53" s="19" t="s">
        <v>68</v>
      </c>
      <c r="AL53" s="19" t="s">
        <v>68</v>
      </c>
    </row>
    <row r="54">
      <c r="A54" s="14"/>
      <c r="B54" s="14"/>
      <c r="C54" s="14"/>
      <c r="D54" s="14"/>
      <c r="E54" s="14"/>
      <c r="F54" s="14"/>
      <c r="G54" s="14"/>
      <c r="H54" s="14"/>
      <c r="I54" s="14"/>
      <c r="AK54" s="19" t="s">
        <v>68</v>
      </c>
      <c r="AL54" s="19" t="s">
        <v>68</v>
      </c>
    </row>
    <row r="55">
      <c r="A55" s="14"/>
      <c r="B55" s="14"/>
      <c r="C55" s="14"/>
      <c r="D55" s="14"/>
      <c r="E55" s="14"/>
      <c r="F55" s="14"/>
      <c r="G55" s="14"/>
      <c r="H55" s="14"/>
      <c r="I55" s="14"/>
      <c r="AK55" s="19" t="s">
        <v>68</v>
      </c>
      <c r="AL55" s="19" t="s">
        <v>68</v>
      </c>
    </row>
    <row r="56">
      <c r="A56" s="14"/>
      <c r="B56" s="14"/>
      <c r="C56" s="14"/>
      <c r="D56" s="14"/>
      <c r="E56" s="14"/>
      <c r="F56" s="14"/>
      <c r="G56" s="14"/>
      <c r="H56" s="14"/>
      <c r="I56" s="14"/>
      <c r="AK56" s="19" t="s">
        <v>68</v>
      </c>
      <c r="AL56" s="19" t="s">
        <v>68</v>
      </c>
    </row>
    <row r="57">
      <c r="A57" s="14"/>
      <c r="B57" s="14"/>
      <c r="C57" s="14"/>
      <c r="D57" s="14"/>
      <c r="E57" s="14"/>
      <c r="F57" s="14"/>
      <c r="G57" s="14"/>
      <c r="H57" s="14"/>
      <c r="I57" s="14"/>
      <c r="AK57" s="19" t="s">
        <v>68</v>
      </c>
      <c r="AL57" s="19" t="s">
        <v>68</v>
      </c>
    </row>
    <row r="58">
      <c r="A58" s="14"/>
      <c r="B58" s="14"/>
      <c r="C58" s="14"/>
      <c r="D58" s="14"/>
      <c r="E58" s="14"/>
      <c r="F58" s="14"/>
      <c r="G58" s="14"/>
      <c r="H58" s="14"/>
      <c r="I58" s="14"/>
      <c r="AK58" s="19" t="s">
        <v>68</v>
      </c>
      <c r="AL58" s="19" t="s">
        <v>68</v>
      </c>
    </row>
    <row r="59">
      <c r="A59" s="14"/>
      <c r="B59" s="14"/>
      <c r="C59" s="14"/>
      <c r="D59" s="14"/>
      <c r="E59" s="14"/>
      <c r="F59" s="14"/>
      <c r="G59" s="14"/>
      <c r="H59" s="14"/>
      <c r="I59" s="14"/>
      <c r="AK59" s="19" t="s">
        <v>68</v>
      </c>
      <c r="AL59" s="19" t="s">
        <v>68</v>
      </c>
    </row>
    <row r="60">
      <c r="A60" s="14"/>
      <c r="B60" s="14"/>
      <c r="C60" s="14"/>
      <c r="D60" s="14"/>
      <c r="E60" s="14"/>
      <c r="F60" s="14"/>
      <c r="G60" s="14"/>
      <c r="H60" s="14"/>
      <c r="I60" s="14"/>
      <c r="AK60" s="19" t="s">
        <v>68</v>
      </c>
      <c r="AL60" s="19" t="s">
        <v>68</v>
      </c>
    </row>
    <row r="61">
      <c r="A61" s="14"/>
      <c r="B61" s="14"/>
      <c r="C61" s="14"/>
      <c r="D61" s="14"/>
      <c r="E61" s="14"/>
      <c r="F61" s="14"/>
      <c r="G61" s="14"/>
      <c r="H61" s="14"/>
      <c r="I61" s="14"/>
      <c r="AK61" s="19" t="s">
        <v>68</v>
      </c>
      <c r="AL61" s="19" t="s">
        <v>68</v>
      </c>
    </row>
    <row r="62">
      <c r="A62" s="14"/>
      <c r="B62" s="14"/>
      <c r="C62" s="14"/>
      <c r="D62" s="14"/>
      <c r="E62" s="14"/>
      <c r="F62" s="14"/>
      <c r="G62" s="14"/>
      <c r="H62" s="14"/>
      <c r="I62" s="14"/>
      <c r="AK62" s="19" t="s">
        <v>68</v>
      </c>
      <c r="AL62" s="19" t="s">
        <v>68</v>
      </c>
    </row>
    <row r="63">
      <c r="A63" s="14"/>
      <c r="B63" s="14"/>
      <c r="C63" s="14"/>
      <c r="D63" s="14"/>
      <c r="E63" s="14"/>
      <c r="F63" s="14"/>
      <c r="G63" s="14"/>
      <c r="H63" s="14"/>
      <c r="I63" s="14"/>
      <c r="AK63" s="19" t="s">
        <v>68</v>
      </c>
      <c r="AL63" s="19" t="s">
        <v>68</v>
      </c>
    </row>
    <row r="64">
      <c r="A64" s="14"/>
      <c r="B64" s="14"/>
      <c r="C64" s="14"/>
      <c r="D64" s="14"/>
      <c r="E64" s="14"/>
      <c r="F64" s="14"/>
      <c r="G64" s="14"/>
      <c r="H64" s="14"/>
      <c r="I64" s="14"/>
      <c r="AK64" s="19" t="s">
        <v>68</v>
      </c>
      <c r="AL64" s="19" t="s">
        <v>68</v>
      </c>
    </row>
    <row r="65">
      <c r="A65" s="14"/>
      <c r="B65" s="14"/>
      <c r="C65" s="14"/>
      <c r="D65" s="14"/>
      <c r="E65" s="14"/>
      <c r="F65" s="14"/>
      <c r="G65" s="14"/>
      <c r="H65" s="14"/>
      <c r="I65" s="14"/>
      <c r="AK65" s="19" t="s">
        <v>68</v>
      </c>
      <c r="AL65" s="19" t="s">
        <v>68</v>
      </c>
    </row>
    <row r="66">
      <c r="A66" s="14"/>
      <c r="B66" s="14"/>
      <c r="C66" s="14"/>
      <c r="D66" s="14"/>
      <c r="E66" s="14"/>
      <c r="F66" s="14"/>
      <c r="G66" s="14"/>
      <c r="H66" s="14"/>
      <c r="I66" s="14"/>
      <c r="AK66" s="19" t="s">
        <v>68</v>
      </c>
      <c r="AL66" s="19" t="s">
        <v>68</v>
      </c>
    </row>
    <row r="67">
      <c r="A67" s="14"/>
      <c r="B67" s="14"/>
      <c r="C67" s="14"/>
      <c r="D67" s="14"/>
      <c r="E67" s="14"/>
      <c r="F67" s="14"/>
      <c r="G67" s="14"/>
      <c r="H67" s="14"/>
      <c r="I67" s="14"/>
      <c r="AK67" s="19" t="s">
        <v>68</v>
      </c>
      <c r="AL67" s="19" t="s">
        <v>68</v>
      </c>
    </row>
    <row r="68">
      <c r="A68" s="14"/>
      <c r="B68" s="14"/>
      <c r="C68" s="14"/>
      <c r="D68" s="14"/>
      <c r="E68" s="14"/>
      <c r="F68" s="14"/>
      <c r="G68" s="14"/>
      <c r="H68" s="14"/>
      <c r="I68" s="14"/>
      <c r="AK68" s="19" t="s">
        <v>68</v>
      </c>
      <c r="AL68" s="19" t="s">
        <v>68</v>
      </c>
    </row>
    <row r="69">
      <c r="A69" s="14"/>
      <c r="B69" s="14"/>
      <c r="C69" s="14"/>
      <c r="D69" s="14"/>
      <c r="E69" s="14"/>
      <c r="F69" s="14"/>
      <c r="G69" s="14"/>
      <c r="H69" s="14"/>
      <c r="I69" s="14"/>
      <c r="AK69" s="19" t="s">
        <v>68</v>
      </c>
      <c r="AL69" s="19" t="s">
        <v>68</v>
      </c>
    </row>
    <row r="70">
      <c r="A70" s="14"/>
      <c r="B70" s="14"/>
      <c r="C70" s="14"/>
      <c r="D70" s="14"/>
      <c r="E70" s="14"/>
      <c r="F70" s="14"/>
      <c r="G70" s="14"/>
      <c r="H70" s="14"/>
      <c r="I70" s="14"/>
      <c r="AK70" s="19" t="s">
        <v>68</v>
      </c>
      <c r="AL70" s="19" t="s">
        <v>68</v>
      </c>
    </row>
    <row r="71">
      <c r="A71" s="14"/>
      <c r="B71" s="14"/>
      <c r="C71" s="14"/>
      <c r="D71" s="14"/>
      <c r="E71" s="14"/>
      <c r="F71" s="14"/>
      <c r="G71" s="14"/>
      <c r="H71" s="14"/>
      <c r="I71" s="14"/>
      <c r="AK71" s="19" t="s">
        <v>68</v>
      </c>
      <c r="AL71" s="19" t="s">
        <v>68</v>
      </c>
    </row>
    <row r="72">
      <c r="A72" s="14"/>
      <c r="B72" s="14"/>
      <c r="C72" s="14"/>
      <c r="D72" s="14"/>
      <c r="E72" s="14"/>
      <c r="F72" s="14"/>
      <c r="G72" s="14"/>
      <c r="H72" s="14"/>
      <c r="I72" s="14"/>
      <c r="AK72" s="19" t="s">
        <v>68</v>
      </c>
      <c r="AL72" s="19" t="s">
        <v>68</v>
      </c>
    </row>
    <row r="73">
      <c r="A73" s="14"/>
      <c r="B73" s="14"/>
      <c r="C73" s="14"/>
      <c r="D73" s="14"/>
      <c r="E73" s="14"/>
      <c r="F73" s="14"/>
      <c r="G73" s="14"/>
      <c r="H73" s="14"/>
      <c r="I73" s="14"/>
      <c r="AK73" s="19" t="s">
        <v>68</v>
      </c>
      <c r="AL73" s="19" t="s">
        <v>68</v>
      </c>
    </row>
    <row r="74">
      <c r="A74" s="14"/>
      <c r="B74" s="14"/>
      <c r="C74" s="14"/>
      <c r="D74" s="14"/>
      <c r="E74" s="14"/>
      <c r="F74" s="14"/>
      <c r="G74" s="14"/>
      <c r="H74" s="14"/>
      <c r="I74" s="14"/>
      <c r="AK74" s="19" t="s">
        <v>68</v>
      </c>
      <c r="AL74" s="19" t="s">
        <v>68</v>
      </c>
    </row>
    <row r="75">
      <c r="A75" s="14"/>
      <c r="B75" s="14"/>
      <c r="C75" s="14"/>
      <c r="D75" s="14"/>
      <c r="E75" s="14"/>
      <c r="F75" s="14"/>
      <c r="G75" s="14"/>
      <c r="H75" s="14"/>
      <c r="I75" s="14"/>
      <c r="AK75" s="19" t="s">
        <v>68</v>
      </c>
      <c r="AL75" s="19" t="s">
        <v>68</v>
      </c>
    </row>
    <row r="76">
      <c r="A76" s="14"/>
      <c r="B76" s="14"/>
      <c r="C76" s="14"/>
      <c r="D76" s="14"/>
      <c r="E76" s="14"/>
      <c r="F76" s="14"/>
      <c r="G76" s="14"/>
      <c r="H76" s="14"/>
      <c r="I76" s="14"/>
      <c r="AK76" s="19" t="s">
        <v>68</v>
      </c>
      <c r="AL76" s="19" t="s">
        <v>68</v>
      </c>
    </row>
    <row r="77">
      <c r="A77" s="14"/>
      <c r="B77" s="14"/>
      <c r="C77" s="14"/>
      <c r="D77" s="14"/>
      <c r="E77" s="14"/>
      <c r="F77" s="14"/>
      <c r="G77" s="14"/>
      <c r="H77" s="14"/>
      <c r="I77" s="14"/>
      <c r="AK77" s="19" t="s">
        <v>68</v>
      </c>
      <c r="AL77" s="19" t="s">
        <v>68</v>
      </c>
    </row>
    <row r="78">
      <c r="A78" s="14"/>
      <c r="B78" s="14"/>
      <c r="C78" s="14"/>
      <c r="D78" s="14"/>
      <c r="E78" s="14"/>
      <c r="F78" s="14"/>
      <c r="G78" s="14"/>
      <c r="H78" s="14"/>
      <c r="I78" s="14"/>
      <c r="AK78" s="19" t="s">
        <v>68</v>
      </c>
      <c r="AL78" s="19" t="s">
        <v>68</v>
      </c>
    </row>
    <row r="79">
      <c r="A79" s="14"/>
      <c r="B79" s="14"/>
      <c r="C79" s="14"/>
      <c r="D79" s="14"/>
      <c r="E79" s="14"/>
      <c r="F79" s="14"/>
      <c r="G79" s="14"/>
      <c r="H79" s="14"/>
      <c r="I79" s="14"/>
      <c r="AK79" s="19" t="s">
        <v>68</v>
      </c>
      <c r="AL79" s="19" t="s">
        <v>68</v>
      </c>
    </row>
    <row r="80">
      <c r="A80" s="14"/>
      <c r="B80" s="14"/>
      <c r="C80" s="14"/>
      <c r="D80" s="14"/>
      <c r="E80" s="14"/>
      <c r="F80" s="14"/>
      <c r="G80" s="14"/>
      <c r="H80" s="14"/>
      <c r="I80" s="14"/>
      <c r="AK80" s="19" t="s">
        <v>68</v>
      </c>
      <c r="AL80" s="19" t="s">
        <v>68</v>
      </c>
    </row>
    <row r="81">
      <c r="A81" s="14"/>
      <c r="B81" s="14"/>
      <c r="C81" s="14"/>
      <c r="D81" s="14"/>
      <c r="E81" s="14"/>
      <c r="F81" s="14"/>
      <c r="G81" s="14"/>
      <c r="H81" s="14"/>
      <c r="I81" s="14"/>
      <c r="AK81" s="19" t="s">
        <v>68</v>
      </c>
      <c r="AL81" s="19" t="s">
        <v>68</v>
      </c>
    </row>
    <row r="82">
      <c r="A82" s="14"/>
      <c r="B82" s="14"/>
      <c r="C82" s="14"/>
      <c r="D82" s="14"/>
      <c r="E82" s="14"/>
      <c r="F82" s="14"/>
      <c r="G82" s="14"/>
      <c r="H82" s="14"/>
      <c r="I82" s="14"/>
      <c r="AK82" s="19" t="s">
        <v>68</v>
      </c>
      <c r="AL82" s="19" t="s">
        <v>68</v>
      </c>
    </row>
    <row r="83">
      <c r="A83" s="14"/>
      <c r="B83" s="14"/>
      <c r="C83" s="14"/>
      <c r="D83" s="14"/>
      <c r="E83" s="14"/>
      <c r="F83" s="14"/>
      <c r="G83" s="14"/>
      <c r="H83" s="14"/>
      <c r="I83" s="14"/>
      <c r="AK83" s="19" t="s">
        <v>68</v>
      </c>
      <c r="AL83" s="19" t="s">
        <v>68</v>
      </c>
    </row>
    <row r="84">
      <c r="A84" s="14"/>
      <c r="B84" s="14"/>
      <c r="C84" s="14"/>
      <c r="D84" s="14"/>
      <c r="E84" s="14"/>
      <c r="F84" s="14"/>
      <c r="G84" s="14"/>
      <c r="H84" s="14"/>
      <c r="I84" s="14"/>
      <c r="AK84" s="19" t="s">
        <v>68</v>
      </c>
      <c r="AL84" s="19" t="s">
        <v>68</v>
      </c>
    </row>
    <row r="85">
      <c r="A85" s="14"/>
      <c r="B85" s="14"/>
      <c r="C85" s="14"/>
      <c r="D85" s="14"/>
      <c r="E85" s="14"/>
      <c r="F85" s="14"/>
      <c r="G85" s="14"/>
      <c r="H85" s="14"/>
      <c r="I85" s="14"/>
      <c r="AK85" s="19" t="s">
        <v>68</v>
      </c>
      <c r="AL85" s="19" t="s">
        <v>68</v>
      </c>
    </row>
    <row r="86">
      <c r="A86" s="14"/>
      <c r="B86" s="14"/>
      <c r="C86" s="14"/>
      <c r="D86" s="14"/>
      <c r="E86" s="14"/>
      <c r="F86" s="14"/>
      <c r="G86" s="14"/>
      <c r="H86" s="14"/>
      <c r="I86" s="14"/>
      <c r="AK86" s="19" t="s">
        <v>68</v>
      </c>
      <c r="AL86" s="19" t="s">
        <v>68</v>
      </c>
    </row>
    <row r="87">
      <c r="A87" s="14"/>
      <c r="B87" s="14"/>
      <c r="C87" s="14"/>
      <c r="D87" s="14"/>
      <c r="E87" s="14"/>
      <c r="F87" s="14"/>
      <c r="G87" s="14"/>
      <c r="H87" s="14"/>
      <c r="I87" s="14"/>
      <c r="AK87" s="19" t="s">
        <v>68</v>
      </c>
      <c r="AL87" s="19" t="s">
        <v>68</v>
      </c>
    </row>
    <row r="88">
      <c r="A88" s="14"/>
      <c r="B88" s="14"/>
      <c r="C88" s="14"/>
      <c r="D88" s="14"/>
      <c r="E88" s="14"/>
      <c r="F88" s="14"/>
      <c r="G88" s="14"/>
      <c r="H88" s="14"/>
      <c r="I88" s="14"/>
      <c r="AK88" s="19" t="s">
        <v>68</v>
      </c>
      <c r="AL88" s="19" t="s">
        <v>68</v>
      </c>
    </row>
    <row r="89">
      <c r="A89" s="14"/>
      <c r="B89" s="14"/>
      <c r="C89" s="14"/>
      <c r="D89" s="14"/>
      <c r="E89" s="14"/>
      <c r="F89" s="14"/>
      <c r="G89" s="14"/>
      <c r="H89" s="14"/>
      <c r="I89" s="14"/>
      <c r="AK89" s="19" t="s">
        <v>68</v>
      </c>
      <c r="AL89" s="19" t="s">
        <v>68</v>
      </c>
    </row>
    <row r="90">
      <c r="A90" s="14"/>
      <c r="B90" s="14"/>
      <c r="C90" s="14"/>
      <c r="D90" s="14"/>
      <c r="E90" s="14"/>
      <c r="F90" s="14"/>
      <c r="G90" s="14"/>
      <c r="H90" s="14"/>
      <c r="I90" s="14"/>
      <c r="AK90" s="19" t="s">
        <v>68</v>
      </c>
      <c r="AL90" s="19" t="s">
        <v>68</v>
      </c>
    </row>
    <row r="91">
      <c r="A91" s="14"/>
      <c r="B91" s="14"/>
      <c r="C91" s="14"/>
      <c r="D91" s="14"/>
      <c r="E91" s="14"/>
      <c r="F91" s="14"/>
      <c r="G91" s="14"/>
      <c r="H91" s="14"/>
      <c r="I91" s="14"/>
      <c r="AK91" s="19" t="s">
        <v>68</v>
      </c>
      <c r="AL91" s="19" t="s">
        <v>68</v>
      </c>
    </row>
    <row r="92">
      <c r="A92" s="14"/>
      <c r="B92" s="14"/>
      <c r="C92" s="14"/>
      <c r="D92" s="14"/>
      <c r="E92" s="14"/>
      <c r="F92" s="14"/>
      <c r="G92" s="14"/>
      <c r="H92" s="14"/>
      <c r="I92" s="14"/>
      <c r="AK92" s="19" t="s">
        <v>68</v>
      </c>
      <c r="AL92" s="19" t="s">
        <v>68</v>
      </c>
    </row>
    <row r="93">
      <c r="A93" s="14"/>
      <c r="B93" s="14"/>
      <c r="C93" s="14"/>
      <c r="D93" s="14"/>
      <c r="E93" s="14"/>
      <c r="F93" s="14"/>
      <c r="G93" s="14"/>
      <c r="H93" s="14"/>
      <c r="I93" s="14"/>
      <c r="AK93" s="19" t="s">
        <v>68</v>
      </c>
      <c r="AL93" s="19" t="s">
        <v>68</v>
      </c>
    </row>
    <row r="94">
      <c r="A94" s="14"/>
      <c r="B94" s="14"/>
      <c r="C94" s="14"/>
      <c r="D94" s="14"/>
      <c r="E94" s="14"/>
      <c r="F94" s="14"/>
      <c r="G94" s="14"/>
      <c r="H94" s="14"/>
      <c r="I94" s="14"/>
      <c r="AK94" s="19" t="s">
        <v>68</v>
      </c>
      <c r="AL94" s="19" t="s">
        <v>68</v>
      </c>
    </row>
    <row r="95">
      <c r="A95" s="14"/>
      <c r="B95" s="14"/>
      <c r="C95" s="14"/>
      <c r="D95" s="14"/>
      <c r="E95" s="14"/>
      <c r="F95" s="14"/>
      <c r="G95" s="14"/>
      <c r="H95" s="14"/>
      <c r="I95" s="14"/>
      <c r="AK95" s="19" t="s">
        <v>68</v>
      </c>
      <c r="AL95" s="19" t="s">
        <v>68</v>
      </c>
    </row>
    <row r="96">
      <c r="A96" s="14"/>
      <c r="B96" s="14"/>
      <c r="C96" s="14"/>
      <c r="D96" s="14"/>
      <c r="E96" s="14"/>
      <c r="F96" s="14"/>
      <c r="G96" s="14"/>
      <c r="H96" s="14"/>
      <c r="I96" s="14"/>
      <c r="AK96" s="19" t="s">
        <v>68</v>
      </c>
      <c r="AL96" s="19" t="s">
        <v>68</v>
      </c>
    </row>
    <row r="97">
      <c r="A97" s="14"/>
      <c r="B97" s="14"/>
      <c r="C97" s="14"/>
      <c r="D97" s="14"/>
      <c r="E97" s="14"/>
      <c r="F97" s="14"/>
      <c r="G97" s="14"/>
      <c r="H97" s="14"/>
      <c r="I97" s="14"/>
      <c r="AK97" s="19" t="s">
        <v>68</v>
      </c>
      <c r="AL97" s="19" t="s">
        <v>68</v>
      </c>
    </row>
    <row r="98">
      <c r="A98" s="14"/>
      <c r="B98" s="14"/>
      <c r="C98" s="14"/>
      <c r="D98" s="14"/>
      <c r="E98" s="14"/>
      <c r="F98" s="14"/>
      <c r="G98" s="14"/>
      <c r="H98" s="14"/>
      <c r="I98" s="14"/>
      <c r="AK98" s="19" t="s">
        <v>68</v>
      </c>
      <c r="AL98" s="19" t="s">
        <v>68</v>
      </c>
    </row>
    <row r="99">
      <c r="A99" s="14"/>
      <c r="B99" s="14"/>
      <c r="C99" s="14"/>
      <c r="D99" s="14"/>
      <c r="E99" s="14"/>
      <c r="F99" s="14"/>
      <c r="G99" s="14"/>
      <c r="H99" s="14"/>
      <c r="I99" s="14"/>
      <c r="AK99" s="19" t="s">
        <v>68</v>
      </c>
      <c r="AL99" s="19" t="s">
        <v>68</v>
      </c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AK100" s="19" t="s">
        <v>68</v>
      </c>
      <c r="AL100" s="19" t="s">
        <v>68</v>
      </c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AK101" s="19" t="s">
        <v>68</v>
      </c>
      <c r="AL101" s="19" t="s">
        <v>68</v>
      </c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AK102" s="19" t="s">
        <v>68</v>
      </c>
      <c r="AL102" s="19" t="s">
        <v>68</v>
      </c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AK103" s="19" t="s">
        <v>68</v>
      </c>
      <c r="AL103" s="19" t="s">
        <v>68</v>
      </c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AK104" s="19" t="s">
        <v>68</v>
      </c>
      <c r="AL104" s="19" t="s">
        <v>68</v>
      </c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AK105" s="19" t="s">
        <v>68</v>
      </c>
      <c r="AL105" s="19" t="s">
        <v>68</v>
      </c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AK106" s="19" t="s">
        <v>68</v>
      </c>
      <c r="AL106" s="19" t="s">
        <v>68</v>
      </c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AK107" s="19" t="s">
        <v>68</v>
      </c>
      <c r="AL107" s="19" t="s">
        <v>68</v>
      </c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AK108" s="19" t="s">
        <v>68</v>
      </c>
      <c r="AL108" s="19" t="s">
        <v>68</v>
      </c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AK109" s="19" t="s">
        <v>68</v>
      </c>
      <c r="AL109" s="19" t="s">
        <v>68</v>
      </c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AK110" s="19" t="s">
        <v>68</v>
      </c>
      <c r="AL110" s="19" t="s">
        <v>68</v>
      </c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AK111" s="19" t="s">
        <v>68</v>
      </c>
      <c r="AL111" s="19" t="s">
        <v>68</v>
      </c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AK112" s="19" t="s">
        <v>68</v>
      </c>
      <c r="AL112" s="19" t="s">
        <v>68</v>
      </c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AK113" s="19" t="s">
        <v>68</v>
      </c>
      <c r="AL113" s="19" t="s">
        <v>68</v>
      </c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AK114" s="19" t="s">
        <v>68</v>
      </c>
      <c r="AL114" s="19" t="s">
        <v>68</v>
      </c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AK115" s="19" t="s">
        <v>68</v>
      </c>
      <c r="AL115" s="19" t="s">
        <v>68</v>
      </c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AK116" s="19" t="s">
        <v>68</v>
      </c>
      <c r="AL116" s="19" t="s">
        <v>68</v>
      </c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AK117" s="19" t="s">
        <v>68</v>
      </c>
      <c r="AL117" s="19" t="s">
        <v>68</v>
      </c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AK118" s="19" t="s">
        <v>68</v>
      </c>
      <c r="AL118" s="19" t="s">
        <v>68</v>
      </c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AK119" s="19" t="s">
        <v>68</v>
      </c>
      <c r="AL119" s="19" t="s">
        <v>68</v>
      </c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AK120" s="19" t="s">
        <v>68</v>
      </c>
      <c r="AL120" s="19" t="s">
        <v>68</v>
      </c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AK121" s="19" t="s">
        <v>68</v>
      </c>
      <c r="AL121" s="19" t="s">
        <v>68</v>
      </c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AK122" s="19" t="s">
        <v>68</v>
      </c>
      <c r="AL122" s="19" t="s">
        <v>68</v>
      </c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AK123" s="19" t="s">
        <v>68</v>
      </c>
      <c r="AL123" s="19" t="s">
        <v>68</v>
      </c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AK124" s="19" t="s">
        <v>68</v>
      </c>
      <c r="AL124" s="19" t="s">
        <v>68</v>
      </c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AK125" s="19" t="s">
        <v>68</v>
      </c>
      <c r="AL125" s="19" t="s">
        <v>68</v>
      </c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AK126" s="19" t="s">
        <v>68</v>
      </c>
      <c r="AL126" s="19" t="s">
        <v>68</v>
      </c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AK127" s="19" t="s">
        <v>68</v>
      </c>
      <c r="AL127" s="19" t="s">
        <v>68</v>
      </c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AK128" s="19" t="s">
        <v>68</v>
      </c>
      <c r="AL128" s="19" t="s">
        <v>68</v>
      </c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AK129" s="19" t="s">
        <v>68</v>
      </c>
      <c r="AL129" s="19" t="s">
        <v>68</v>
      </c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AK130" s="19" t="s">
        <v>68</v>
      </c>
      <c r="AL130" s="19" t="s">
        <v>68</v>
      </c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AK131" s="19" t="s">
        <v>68</v>
      </c>
      <c r="AL131" s="19" t="s">
        <v>68</v>
      </c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AK132" s="19" t="s">
        <v>68</v>
      </c>
      <c r="AL132" s="19" t="s">
        <v>68</v>
      </c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AK133" s="19" t="s">
        <v>68</v>
      </c>
      <c r="AL133" s="19" t="s">
        <v>68</v>
      </c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AK134" s="19" t="s">
        <v>68</v>
      </c>
      <c r="AL134" s="19" t="s">
        <v>68</v>
      </c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AK135" s="19" t="s">
        <v>68</v>
      </c>
      <c r="AL135" s="19" t="s">
        <v>68</v>
      </c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AK136" s="19" t="s">
        <v>68</v>
      </c>
      <c r="AL136" s="19" t="s">
        <v>68</v>
      </c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AK137" s="19" t="s">
        <v>68</v>
      </c>
      <c r="AL137" s="19" t="s">
        <v>68</v>
      </c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AK138" s="19" t="s">
        <v>68</v>
      </c>
      <c r="AL138" s="19" t="s">
        <v>68</v>
      </c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AK139" s="19" t="s">
        <v>68</v>
      </c>
      <c r="AL139" s="19" t="s">
        <v>68</v>
      </c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AK140" s="19" t="s">
        <v>68</v>
      </c>
      <c r="AL140" s="19" t="s">
        <v>68</v>
      </c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AK141" s="19" t="s">
        <v>68</v>
      </c>
      <c r="AL141" s="19" t="s">
        <v>68</v>
      </c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AK142" s="19" t="s">
        <v>68</v>
      </c>
      <c r="AL142" s="19" t="s">
        <v>68</v>
      </c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AK143" s="19" t="s">
        <v>68</v>
      </c>
      <c r="AL143" s="19" t="s">
        <v>68</v>
      </c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AK144" s="19" t="s">
        <v>68</v>
      </c>
      <c r="AL144" s="19" t="s">
        <v>68</v>
      </c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AK145" s="19" t="s">
        <v>68</v>
      </c>
      <c r="AL145" s="19" t="s">
        <v>68</v>
      </c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AK146" s="19" t="s">
        <v>68</v>
      </c>
      <c r="AL146" s="19" t="s">
        <v>68</v>
      </c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AK147" s="19" t="s">
        <v>68</v>
      </c>
      <c r="AL147" s="19" t="s">
        <v>68</v>
      </c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AK148" s="19" t="s">
        <v>68</v>
      </c>
      <c r="AL148" s="19" t="s">
        <v>68</v>
      </c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AK149" s="19" t="s">
        <v>68</v>
      </c>
      <c r="AL149" s="19" t="s">
        <v>68</v>
      </c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AK150" s="19" t="s">
        <v>68</v>
      </c>
      <c r="AL150" s="19" t="s">
        <v>68</v>
      </c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AK151" s="19" t="s">
        <v>68</v>
      </c>
      <c r="AL151" s="19" t="s">
        <v>68</v>
      </c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AK152" s="19" t="s">
        <v>68</v>
      </c>
      <c r="AL152" s="19" t="s">
        <v>68</v>
      </c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AK153" s="19" t="s">
        <v>68</v>
      </c>
      <c r="AL153" s="19" t="s">
        <v>68</v>
      </c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AK154" s="19" t="s">
        <v>68</v>
      </c>
      <c r="AL154" s="19" t="s">
        <v>68</v>
      </c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AK155" s="19" t="s">
        <v>68</v>
      </c>
      <c r="AL155" s="19" t="s">
        <v>68</v>
      </c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AK156" s="19" t="s">
        <v>68</v>
      </c>
      <c r="AL156" s="19" t="s">
        <v>68</v>
      </c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AK157" s="19" t="s">
        <v>68</v>
      </c>
      <c r="AL157" s="19" t="s">
        <v>68</v>
      </c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AK158" s="19" t="s">
        <v>68</v>
      </c>
      <c r="AL158" s="19" t="s">
        <v>68</v>
      </c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AK159" s="19" t="s">
        <v>68</v>
      </c>
      <c r="AL159" s="19" t="s">
        <v>68</v>
      </c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AK160" s="19" t="s">
        <v>68</v>
      </c>
      <c r="AL160" s="19" t="s">
        <v>68</v>
      </c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AK161" s="19" t="s">
        <v>68</v>
      </c>
      <c r="AL161" s="19" t="s">
        <v>68</v>
      </c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AK162" s="19" t="s">
        <v>68</v>
      </c>
      <c r="AL162" s="19" t="s">
        <v>68</v>
      </c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AK163" s="19" t="s">
        <v>68</v>
      </c>
      <c r="AL163" s="19" t="s">
        <v>68</v>
      </c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AK164" s="19" t="s">
        <v>68</v>
      </c>
      <c r="AL164" s="19" t="s">
        <v>68</v>
      </c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AK165" s="19" t="s">
        <v>68</v>
      </c>
      <c r="AL165" s="19" t="s">
        <v>68</v>
      </c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AK166" s="19" t="s">
        <v>68</v>
      </c>
      <c r="AL166" s="19" t="s">
        <v>68</v>
      </c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AK167" s="19" t="s">
        <v>68</v>
      </c>
      <c r="AL167" s="19" t="s">
        <v>68</v>
      </c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AK168" s="19" t="s">
        <v>68</v>
      </c>
      <c r="AL168" s="19" t="s">
        <v>68</v>
      </c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AK169" s="19" t="s">
        <v>68</v>
      </c>
      <c r="AL169" s="19" t="s">
        <v>68</v>
      </c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AK170" s="19" t="s">
        <v>68</v>
      </c>
      <c r="AL170" s="19" t="s">
        <v>68</v>
      </c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AK171" s="19" t="s">
        <v>68</v>
      </c>
      <c r="AL171" s="19" t="s">
        <v>68</v>
      </c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AK172" s="19" t="s">
        <v>68</v>
      </c>
      <c r="AL172" s="19" t="s">
        <v>68</v>
      </c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AK173" s="19" t="s">
        <v>68</v>
      </c>
      <c r="AL173" s="19" t="s">
        <v>68</v>
      </c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AK174" s="19" t="s">
        <v>68</v>
      </c>
      <c r="AL174" s="19" t="s">
        <v>68</v>
      </c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AK175" s="19" t="s">
        <v>68</v>
      </c>
      <c r="AL175" s="19" t="s">
        <v>68</v>
      </c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AK176" s="19" t="s">
        <v>68</v>
      </c>
      <c r="AL176" s="19" t="s">
        <v>68</v>
      </c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AK177" s="19" t="s">
        <v>68</v>
      </c>
      <c r="AL177" s="19" t="s">
        <v>68</v>
      </c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AK178" s="19" t="s">
        <v>68</v>
      </c>
      <c r="AL178" s="19" t="s">
        <v>68</v>
      </c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AK179" s="19" t="s">
        <v>68</v>
      </c>
      <c r="AL179" s="19" t="s">
        <v>68</v>
      </c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AK180" s="19" t="s">
        <v>68</v>
      </c>
      <c r="AL180" s="19" t="s">
        <v>68</v>
      </c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AK181" s="19" t="s">
        <v>68</v>
      </c>
      <c r="AL181" s="19" t="s">
        <v>68</v>
      </c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AK182" s="19" t="s">
        <v>68</v>
      </c>
      <c r="AL182" s="19" t="s">
        <v>68</v>
      </c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AK183" s="19" t="s">
        <v>68</v>
      </c>
      <c r="AL183" s="19" t="s">
        <v>68</v>
      </c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AK184" s="19" t="s">
        <v>68</v>
      </c>
      <c r="AL184" s="19" t="s">
        <v>68</v>
      </c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AK185" s="19" t="s">
        <v>68</v>
      </c>
      <c r="AL185" s="19" t="s">
        <v>68</v>
      </c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AK186" s="19" t="s">
        <v>68</v>
      </c>
      <c r="AL186" s="19" t="s">
        <v>68</v>
      </c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AK187" s="19" t="s">
        <v>68</v>
      </c>
      <c r="AL187" s="19" t="s">
        <v>68</v>
      </c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AK188" s="19" t="s">
        <v>68</v>
      </c>
      <c r="AL188" s="19" t="s">
        <v>68</v>
      </c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AK189" s="19" t="s">
        <v>68</v>
      </c>
      <c r="AL189" s="19" t="s">
        <v>68</v>
      </c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AK190" s="19" t="s">
        <v>68</v>
      </c>
      <c r="AL190" s="19" t="s">
        <v>68</v>
      </c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AK191" s="19" t="s">
        <v>68</v>
      </c>
      <c r="AL191" s="19" t="s">
        <v>68</v>
      </c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AK192" s="19" t="s">
        <v>68</v>
      </c>
      <c r="AL192" s="19" t="s">
        <v>68</v>
      </c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AK193" s="19" t="s">
        <v>68</v>
      </c>
      <c r="AL193" s="19" t="s">
        <v>68</v>
      </c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AK194" s="19" t="s">
        <v>68</v>
      </c>
      <c r="AL194" s="19" t="s">
        <v>68</v>
      </c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AK195" s="19" t="s">
        <v>68</v>
      </c>
      <c r="AL195" s="19" t="s">
        <v>68</v>
      </c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AK196" s="19" t="s">
        <v>68</v>
      </c>
      <c r="AL196" s="19" t="s">
        <v>68</v>
      </c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AK197" s="19" t="s">
        <v>68</v>
      </c>
      <c r="AL197" s="19" t="s">
        <v>68</v>
      </c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AK198" s="19" t="s">
        <v>68</v>
      </c>
      <c r="AL198" s="19" t="s">
        <v>68</v>
      </c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AK199" s="19" t="s">
        <v>68</v>
      </c>
      <c r="AL199" s="19" t="s">
        <v>68</v>
      </c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AK200" s="19" t="s">
        <v>68</v>
      </c>
      <c r="AL200" s="19" t="s">
        <v>68</v>
      </c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AK201" s="19" t="s">
        <v>68</v>
      </c>
      <c r="AL201" s="19" t="s">
        <v>68</v>
      </c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AK202" s="19" t="s">
        <v>68</v>
      </c>
      <c r="AL202" s="19" t="s">
        <v>68</v>
      </c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AK203" s="19" t="s">
        <v>68</v>
      </c>
      <c r="AL203" s="19" t="s">
        <v>68</v>
      </c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AK204" s="19" t="s">
        <v>68</v>
      </c>
      <c r="AL204" s="19" t="s">
        <v>68</v>
      </c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AK205" s="19" t="s">
        <v>68</v>
      </c>
      <c r="AL205" s="19" t="s">
        <v>68</v>
      </c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AK206" s="19" t="s">
        <v>68</v>
      </c>
      <c r="AL206" s="19" t="s">
        <v>68</v>
      </c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AK207" s="19" t="s">
        <v>68</v>
      </c>
      <c r="AL207" s="19" t="s">
        <v>68</v>
      </c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AK208" s="19" t="s">
        <v>68</v>
      </c>
      <c r="AL208" s="19" t="s">
        <v>68</v>
      </c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AK209" s="19" t="s">
        <v>68</v>
      </c>
      <c r="AL209" s="19" t="s">
        <v>68</v>
      </c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AK210" s="19" t="s">
        <v>68</v>
      </c>
      <c r="AL210" s="19" t="s">
        <v>68</v>
      </c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AK211" s="19" t="s">
        <v>68</v>
      </c>
      <c r="AL211" s="19" t="s">
        <v>68</v>
      </c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AK212" s="19" t="s">
        <v>68</v>
      </c>
      <c r="AL212" s="19" t="s">
        <v>68</v>
      </c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AK213" s="19" t="s">
        <v>68</v>
      </c>
      <c r="AL213" s="19" t="s">
        <v>68</v>
      </c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AK214" s="19" t="s">
        <v>68</v>
      </c>
      <c r="AL214" s="19" t="s">
        <v>68</v>
      </c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AK215" s="19" t="s">
        <v>68</v>
      </c>
      <c r="AL215" s="19" t="s">
        <v>68</v>
      </c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AK216" s="19" t="s">
        <v>68</v>
      </c>
      <c r="AL216" s="19" t="s">
        <v>68</v>
      </c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AK217" s="19" t="s">
        <v>68</v>
      </c>
      <c r="AL217" s="19" t="s">
        <v>68</v>
      </c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AK218" s="19" t="s">
        <v>68</v>
      </c>
      <c r="AL218" s="19" t="s">
        <v>68</v>
      </c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AK219" s="19" t="s">
        <v>68</v>
      </c>
      <c r="AL219" s="19" t="s">
        <v>68</v>
      </c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AK220" s="19" t="s">
        <v>68</v>
      </c>
      <c r="AL220" s="19" t="s">
        <v>68</v>
      </c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AK221" s="19" t="s">
        <v>68</v>
      </c>
      <c r="AL221" s="19" t="s">
        <v>68</v>
      </c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AK222" s="19" t="s">
        <v>68</v>
      </c>
      <c r="AL222" s="19" t="s">
        <v>68</v>
      </c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AK223" s="19" t="s">
        <v>68</v>
      </c>
      <c r="AL223" s="19" t="s">
        <v>68</v>
      </c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AK224" s="19" t="s">
        <v>68</v>
      </c>
      <c r="AL224" s="19" t="s">
        <v>68</v>
      </c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AK225" s="19" t="s">
        <v>68</v>
      </c>
      <c r="AL225" s="19" t="s">
        <v>68</v>
      </c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AK226" s="19" t="s">
        <v>68</v>
      </c>
      <c r="AL226" s="19" t="s">
        <v>68</v>
      </c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AK227" s="19" t="s">
        <v>68</v>
      </c>
      <c r="AL227" s="19" t="s">
        <v>68</v>
      </c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AK228" s="19" t="s">
        <v>68</v>
      </c>
      <c r="AL228" s="19" t="s">
        <v>68</v>
      </c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AK229" s="19" t="s">
        <v>68</v>
      </c>
      <c r="AL229" s="19" t="s">
        <v>68</v>
      </c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AK230" s="19" t="s">
        <v>68</v>
      </c>
      <c r="AL230" s="19" t="s">
        <v>68</v>
      </c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AK231" s="19" t="s">
        <v>68</v>
      </c>
      <c r="AL231" s="19" t="s">
        <v>68</v>
      </c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AK232" s="19" t="s">
        <v>68</v>
      </c>
      <c r="AL232" s="19" t="s">
        <v>68</v>
      </c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AK233" s="19" t="s">
        <v>68</v>
      </c>
      <c r="AL233" s="19" t="s">
        <v>68</v>
      </c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AK234" s="19" t="s">
        <v>68</v>
      </c>
      <c r="AL234" s="19" t="s">
        <v>68</v>
      </c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AK235" s="19" t="s">
        <v>68</v>
      </c>
      <c r="AL235" s="19" t="s">
        <v>68</v>
      </c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AK236" s="19" t="s">
        <v>68</v>
      </c>
      <c r="AL236" s="19" t="s">
        <v>68</v>
      </c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AK237" s="19" t="s">
        <v>68</v>
      </c>
      <c r="AL237" s="19" t="s">
        <v>68</v>
      </c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AK238" s="19" t="s">
        <v>68</v>
      </c>
      <c r="AL238" s="19" t="s">
        <v>68</v>
      </c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AK239" s="19" t="s">
        <v>68</v>
      </c>
      <c r="AL239" s="19" t="s">
        <v>68</v>
      </c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AK240" s="19" t="s">
        <v>68</v>
      </c>
      <c r="AL240" s="19" t="s">
        <v>68</v>
      </c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AK241" s="19" t="s">
        <v>68</v>
      </c>
      <c r="AL241" s="19" t="s">
        <v>68</v>
      </c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AK242" s="19" t="s">
        <v>68</v>
      </c>
      <c r="AL242" s="19" t="s">
        <v>68</v>
      </c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AK243" s="19" t="s">
        <v>68</v>
      </c>
      <c r="AL243" s="19" t="s">
        <v>68</v>
      </c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AK244" s="19" t="s">
        <v>68</v>
      </c>
      <c r="AL244" s="19" t="s">
        <v>68</v>
      </c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AK245" s="19" t="s">
        <v>68</v>
      </c>
      <c r="AL245" s="19" t="s">
        <v>68</v>
      </c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AK246" s="19" t="s">
        <v>68</v>
      </c>
      <c r="AL246" s="19" t="s">
        <v>68</v>
      </c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AK247" s="19" t="s">
        <v>68</v>
      </c>
      <c r="AL247" s="19" t="s">
        <v>68</v>
      </c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AK248" s="19" t="s">
        <v>68</v>
      </c>
      <c r="AL248" s="19" t="s">
        <v>68</v>
      </c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AK249" s="19" t="s">
        <v>68</v>
      </c>
      <c r="AL249" s="19" t="s">
        <v>68</v>
      </c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AK250" s="19" t="s">
        <v>68</v>
      </c>
      <c r="AL250" s="19" t="s">
        <v>68</v>
      </c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AK251" s="19" t="s">
        <v>68</v>
      </c>
      <c r="AL251" s="19" t="s">
        <v>68</v>
      </c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AK252" s="19" t="s">
        <v>68</v>
      </c>
      <c r="AL252" s="19" t="s">
        <v>68</v>
      </c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AK253" s="19" t="s">
        <v>68</v>
      </c>
      <c r="AL253" s="19" t="s">
        <v>68</v>
      </c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AK254" s="19" t="s">
        <v>68</v>
      </c>
      <c r="AL254" s="19" t="s">
        <v>68</v>
      </c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AK255" s="19" t="s">
        <v>68</v>
      </c>
      <c r="AL255" s="19" t="s">
        <v>68</v>
      </c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AK256" s="19" t="s">
        <v>68</v>
      </c>
      <c r="AL256" s="19" t="s">
        <v>68</v>
      </c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AK257" s="19" t="s">
        <v>68</v>
      </c>
      <c r="AL257" s="19" t="s">
        <v>68</v>
      </c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AK258" s="19" t="s">
        <v>68</v>
      </c>
      <c r="AL258" s="19" t="s">
        <v>68</v>
      </c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AK259" s="19" t="s">
        <v>68</v>
      </c>
      <c r="AL259" s="19" t="s">
        <v>68</v>
      </c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AK260" s="19" t="s">
        <v>68</v>
      </c>
      <c r="AL260" s="19" t="s">
        <v>68</v>
      </c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AK261" s="19" t="s">
        <v>68</v>
      </c>
      <c r="AL261" s="19" t="s">
        <v>68</v>
      </c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AK262" s="19" t="s">
        <v>68</v>
      </c>
      <c r="AL262" s="19" t="s">
        <v>68</v>
      </c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AK263" s="19" t="s">
        <v>68</v>
      </c>
      <c r="AL263" s="19" t="s">
        <v>68</v>
      </c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AK264" s="19" t="s">
        <v>68</v>
      </c>
      <c r="AL264" s="19" t="s">
        <v>68</v>
      </c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AK265" s="19" t="s">
        <v>68</v>
      </c>
      <c r="AL265" s="19" t="s">
        <v>68</v>
      </c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AK266" s="19" t="s">
        <v>68</v>
      </c>
      <c r="AL266" s="19" t="s">
        <v>68</v>
      </c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AK267" s="19" t="s">
        <v>68</v>
      </c>
      <c r="AL267" s="19" t="s">
        <v>68</v>
      </c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AK268" s="19" t="s">
        <v>68</v>
      </c>
      <c r="AL268" s="19" t="s">
        <v>68</v>
      </c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AK269" s="19" t="s">
        <v>68</v>
      </c>
      <c r="AL269" s="19" t="s">
        <v>68</v>
      </c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AK270" s="19" t="s">
        <v>68</v>
      </c>
      <c r="AL270" s="19" t="s">
        <v>68</v>
      </c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AK271" s="19" t="s">
        <v>68</v>
      </c>
      <c r="AL271" s="19" t="s">
        <v>68</v>
      </c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AK272" s="19" t="s">
        <v>68</v>
      </c>
      <c r="AL272" s="19" t="s">
        <v>68</v>
      </c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AK273" s="19" t="s">
        <v>68</v>
      </c>
      <c r="AL273" s="19" t="s">
        <v>68</v>
      </c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AK274" s="19" t="s">
        <v>68</v>
      </c>
      <c r="AL274" s="19" t="s">
        <v>68</v>
      </c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AK275" s="19" t="s">
        <v>68</v>
      </c>
      <c r="AL275" s="19" t="s">
        <v>68</v>
      </c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AK276" s="19" t="s">
        <v>68</v>
      </c>
      <c r="AL276" s="19" t="s">
        <v>68</v>
      </c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AK277" s="19" t="s">
        <v>68</v>
      </c>
      <c r="AL277" s="19" t="s">
        <v>68</v>
      </c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AK278" s="19" t="s">
        <v>68</v>
      </c>
      <c r="AL278" s="19" t="s">
        <v>68</v>
      </c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AK279" s="19" t="s">
        <v>68</v>
      </c>
      <c r="AL279" s="19" t="s">
        <v>68</v>
      </c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AK280" s="19" t="s">
        <v>68</v>
      </c>
      <c r="AL280" s="19" t="s">
        <v>68</v>
      </c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AK281" s="19" t="s">
        <v>68</v>
      </c>
      <c r="AL281" s="19" t="s">
        <v>68</v>
      </c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AK282" s="19" t="s">
        <v>68</v>
      </c>
      <c r="AL282" s="19" t="s">
        <v>68</v>
      </c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AK283" s="19" t="s">
        <v>68</v>
      </c>
      <c r="AL283" s="19" t="s">
        <v>68</v>
      </c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AK284" s="19" t="s">
        <v>68</v>
      </c>
      <c r="AL284" s="19" t="s">
        <v>68</v>
      </c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AK285" s="19" t="s">
        <v>68</v>
      </c>
      <c r="AL285" s="19" t="s">
        <v>68</v>
      </c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AK286" s="19" t="s">
        <v>68</v>
      </c>
      <c r="AL286" s="19" t="s">
        <v>68</v>
      </c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AK287" s="19" t="s">
        <v>68</v>
      </c>
      <c r="AL287" s="19" t="s">
        <v>68</v>
      </c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AK288" s="19" t="s">
        <v>68</v>
      </c>
      <c r="AL288" s="19" t="s">
        <v>68</v>
      </c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AK289" s="19" t="s">
        <v>68</v>
      </c>
      <c r="AL289" s="19" t="s">
        <v>68</v>
      </c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AK290" s="19" t="s">
        <v>68</v>
      </c>
      <c r="AL290" s="19" t="s">
        <v>68</v>
      </c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AK291" s="19" t="s">
        <v>68</v>
      </c>
      <c r="AL291" s="19" t="s">
        <v>68</v>
      </c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AK292" s="19" t="s">
        <v>68</v>
      </c>
      <c r="AL292" s="19" t="s">
        <v>68</v>
      </c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AK293" s="19" t="s">
        <v>68</v>
      </c>
      <c r="AL293" s="19" t="s">
        <v>68</v>
      </c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AK294" s="19" t="s">
        <v>68</v>
      </c>
      <c r="AL294" s="19" t="s">
        <v>68</v>
      </c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AK295" s="19" t="s">
        <v>68</v>
      </c>
      <c r="AL295" s="19" t="s">
        <v>68</v>
      </c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AK296" s="19" t="s">
        <v>68</v>
      </c>
      <c r="AL296" s="19" t="s">
        <v>68</v>
      </c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AK297" s="19" t="s">
        <v>68</v>
      </c>
      <c r="AL297" s="19" t="s">
        <v>68</v>
      </c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AK298" s="19" t="s">
        <v>68</v>
      </c>
      <c r="AL298" s="19" t="s">
        <v>68</v>
      </c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AK299" s="19" t="s">
        <v>68</v>
      </c>
      <c r="AL299" s="19" t="s">
        <v>68</v>
      </c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AK300" s="19" t="s">
        <v>68</v>
      </c>
      <c r="AL300" s="19" t="s">
        <v>68</v>
      </c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AK301" s="19" t="s">
        <v>68</v>
      </c>
      <c r="AL301" s="19" t="s">
        <v>68</v>
      </c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AK302" s="19" t="s">
        <v>68</v>
      </c>
      <c r="AL302" s="19" t="s">
        <v>68</v>
      </c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AK303" s="19" t="s">
        <v>68</v>
      </c>
      <c r="AL303" s="19" t="s">
        <v>68</v>
      </c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AK304" s="19" t="s">
        <v>68</v>
      </c>
      <c r="AL304" s="19" t="s">
        <v>68</v>
      </c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AK305" s="19" t="s">
        <v>68</v>
      </c>
      <c r="AL305" s="19" t="s">
        <v>68</v>
      </c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AK306" s="19" t="s">
        <v>68</v>
      </c>
      <c r="AL306" s="19" t="s">
        <v>68</v>
      </c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AK307" s="19" t="s">
        <v>68</v>
      </c>
      <c r="AL307" s="19" t="s">
        <v>68</v>
      </c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AK308" s="19" t="s">
        <v>68</v>
      </c>
      <c r="AL308" s="19" t="s">
        <v>68</v>
      </c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AK309" s="19" t="s">
        <v>68</v>
      </c>
      <c r="AL309" s="19" t="s">
        <v>68</v>
      </c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AK310" s="19" t="s">
        <v>68</v>
      </c>
      <c r="AL310" s="19" t="s">
        <v>68</v>
      </c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AK311" s="19" t="s">
        <v>68</v>
      </c>
      <c r="AL311" s="19" t="s">
        <v>68</v>
      </c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AK312" s="19" t="s">
        <v>68</v>
      </c>
      <c r="AL312" s="19" t="s">
        <v>68</v>
      </c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AK313" s="19" t="s">
        <v>68</v>
      </c>
      <c r="AL313" s="19" t="s">
        <v>68</v>
      </c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AK314" s="19" t="s">
        <v>68</v>
      </c>
      <c r="AL314" s="19" t="s">
        <v>68</v>
      </c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AK315" s="19" t="s">
        <v>68</v>
      </c>
      <c r="AL315" s="19" t="s">
        <v>68</v>
      </c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AK316" s="19" t="s">
        <v>68</v>
      </c>
      <c r="AL316" s="19" t="s">
        <v>68</v>
      </c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AK317" s="19" t="s">
        <v>68</v>
      </c>
      <c r="AL317" s="19" t="s">
        <v>68</v>
      </c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AK318" s="19" t="s">
        <v>68</v>
      </c>
      <c r="AL318" s="19" t="s">
        <v>68</v>
      </c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AK319" s="19" t="s">
        <v>68</v>
      </c>
      <c r="AL319" s="19" t="s">
        <v>68</v>
      </c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AK320" s="19" t="s">
        <v>68</v>
      </c>
      <c r="AL320" s="19" t="s">
        <v>68</v>
      </c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AK321" s="19" t="s">
        <v>68</v>
      </c>
      <c r="AL321" s="19" t="s">
        <v>68</v>
      </c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AK322" s="19" t="s">
        <v>68</v>
      </c>
      <c r="AL322" s="19" t="s">
        <v>68</v>
      </c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AK323" s="19" t="s">
        <v>68</v>
      </c>
      <c r="AL323" s="19" t="s">
        <v>68</v>
      </c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AK324" s="19" t="s">
        <v>68</v>
      </c>
      <c r="AL324" s="19" t="s">
        <v>68</v>
      </c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AK325" s="19" t="s">
        <v>68</v>
      </c>
      <c r="AL325" s="19" t="s">
        <v>68</v>
      </c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AK326" s="19" t="s">
        <v>68</v>
      </c>
      <c r="AL326" s="19" t="s">
        <v>68</v>
      </c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AK327" s="19" t="s">
        <v>68</v>
      </c>
      <c r="AL327" s="19" t="s">
        <v>68</v>
      </c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AK328" s="19" t="s">
        <v>68</v>
      </c>
      <c r="AL328" s="19" t="s">
        <v>68</v>
      </c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AK329" s="19" t="s">
        <v>68</v>
      </c>
      <c r="AL329" s="19" t="s">
        <v>68</v>
      </c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AK330" s="19" t="s">
        <v>68</v>
      </c>
      <c r="AL330" s="19" t="s">
        <v>68</v>
      </c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AK331" s="19" t="s">
        <v>68</v>
      </c>
      <c r="AL331" s="19" t="s">
        <v>68</v>
      </c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AK332" s="19" t="s">
        <v>68</v>
      </c>
      <c r="AL332" s="19" t="s">
        <v>68</v>
      </c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AK333" s="19" t="s">
        <v>68</v>
      </c>
      <c r="AL333" s="19" t="s">
        <v>68</v>
      </c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AK334" s="19" t="s">
        <v>68</v>
      </c>
      <c r="AL334" s="19" t="s">
        <v>68</v>
      </c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AK335" s="19" t="s">
        <v>68</v>
      </c>
      <c r="AL335" s="19" t="s">
        <v>68</v>
      </c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AK336" s="19" t="s">
        <v>68</v>
      </c>
      <c r="AL336" s="19" t="s">
        <v>68</v>
      </c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AK337" s="19" t="s">
        <v>68</v>
      </c>
      <c r="AL337" s="19" t="s">
        <v>68</v>
      </c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AK338" s="19" t="s">
        <v>68</v>
      </c>
      <c r="AL338" s="19" t="s">
        <v>68</v>
      </c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AK339" s="19" t="s">
        <v>68</v>
      </c>
      <c r="AL339" s="19" t="s">
        <v>68</v>
      </c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AK340" s="19" t="s">
        <v>68</v>
      </c>
      <c r="AL340" s="19" t="s">
        <v>68</v>
      </c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AK341" s="19" t="s">
        <v>68</v>
      </c>
      <c r="AL341" s="19" t="s">
        <v>68</v>
      </c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AK342" s="19" t="s">
        <v>68</v>
      </c>
      <c r="AL342" s="19" t="s">
        <v>68</v>
      </c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AK343" s="19" t="s">
        <v>68</v>
      </c>
      <c r="AL343" s="19" t="s">
        <v>68</v>
      </c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AK344" s="19" t="s">
        <v>68</v>
      </c>
      <c r="AL344" s="19" t="s">
        <v>68</v>
      </c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AK345" s="19" t="s">
        <v>68</v>
      </c>
      <c r="AL345" s="19" t="s">
        <v>68</v>
      </c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AK346" s="19" t="s">
        <v>68</v>
      </c>
      <c r="AL346" s="19" t="s">
        <v>68</v>
      </c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AK347" s="19" t="s">
        <v>68</v>
      </c>
      <c r="AL347" s="19" t="s">
        <v>68</v>
      </c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AK348" s="19" t="s">
        <v>68</v>
      </c>
      <c r="AL348" s="19" t="s">
        <v>68</v>
      </c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AK349" s="19" t="s">
        <v>68</v>
      </c>
      <c r="AL349" s="19" t="s">
        <v>68</v>
      </c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AK350" s="19" t="s">
        <v>68</v>
      </c>
      <c r="AL350" s="19" t="s">
        <v>68</v>
      </c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AK351" s="19" t="s">
        <v>68</v>
      </c>
      <c r="AL351" s="19" t="s">
        <v>68</v>
      </c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AK352" s="19" t="s">
        <v>68</v>
      </c>
      <c r="AL352" s="19" t="s">
        <v>68</v>
      </c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AK353" s="19" t="s">
        <v>68</v>
      </c>
      <c r="AL353" s="19" t="s">
        <v>68</v>
      </c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AK354" s="19" t="s">
        <v>68</v>
      </c>
      <c r="AL354" s="19" t="s">
        <v>68</v>
      </c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AK355" s="19" t="s">
        <v>68</v>
      </c>
      <c r="AL355" s="19" t="s">
        <v>68</v>
      </c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AK356" s="19" t="s">
        <v>68</v>
      </c>
      <c r="AL356" s="19" t="s">
        <v>68</v>
      </c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AK357" s="19" t="s">
        <v>68</v>
      </c>
      <c r="AL357" s="19" t="s">
        <v>68</v>
      </c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AK358" s="19" t="s">
        <v>68</v>
      </c>
      <c r="AL358" s="19" t="s">
        <v>68</v>
      </c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AK359" s="19" t="s">
        <v>68</v>
      </c>
      <c r="AL359" s="19" t="s">
        <v>68</v>
      </c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AK360" s="19" t="s">
        <v>68</v>
      </c>
      <c r="AL360" s="19" t="s">
        <v>68</v>
      </c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AK361" s="19" t="s">
        <v>68</v>
      </c>
      <c r="AL361" s="19" t="s">
        <v>68</v>
      </c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AK362" s="19" t="s">
        <v>68</v>
      </c>
      <c r="AL362" s="19" t="s">
        <v>68</v>
      </c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AK363" s="19" t="s">
        <v>68</v>
      </c>
      <c r="AL363" s="19" t="s">
        <v>68</v>
      </c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AK364" s="19" t="s">
        <v>68</v>
      </c>
      <c r="AL364" s="19" t="s">
        <v>68</v>
      </c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AK365" s="19" t="s">
        <v>68</v>
      </c>
      <c r="AL365" s="19" t="s">
        <v>68</v>
      </c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AK366" s="19" t="s">
        <v>68</v>
      </c>
      <c r="AL366" s="19" t="s">
        <v>68</v>
      </c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AK367" s="19" t="s">
        <v>68</v>
      </c>
      <c r="AL367" s="19" t="s">
        <v>68</v>
      </c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AK368" s="19" t="s">
        <v>68</v>
      </c>
      <c r="AL368" s="19" t="s">
        <v>68</v>
      </c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AK369" s="19" t="s">
        <v>68</v>
      </c>
      <c r="AL369" s="19" t="s">
        <v>68</v>
      </c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AK370" s="19" t="s">
        <v>68</v>
      </c>
      <c r="AL370" s="19" t="s">
        <v>68</v>
      </c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AK371" s="19" t="s">
        <v>68</v>
      </c>
      <c r="AL371" s="19" t="s">
        <v>68</v>
      </c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AK372" s="19" t="s">
        <v>68</v>
      </c>
      <c r="AL372" s="19" t="s">
        <v>68</v>
      </c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AK373" s="19" t="s">
        <v>68</v>
      </c>
      <c r="AL373" s="19" t="s">
        <v>68</v>
      </c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AK374" s="19" t="s">
        <v>68</v>
      </c>
      <c r="AL374" s="19" t="s">
        <v>68</v>
      </c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AK375" s="19" t="s">
        <v>68</v>
      </c>
      <c r="AL375" s="19" t="s">
        <v>68</v>
      </c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AK376" s="19" t="s">
        <v>68</v>
      </c>
      <c r="AL376" s="19" t="s">
        <v>68</v>
      </c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AK377" s="19" t="s">
        <v>68</v>
      </c>
      <c r="AL377" s="19" t="s">
        <v>68</v>
      </c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AK378" s="19" t="s">
        <v>68</v>
      </c>
      <c r="AL378" s="19" t="s">
        <v>68</v>
      </c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AK379" s="19" t="s">
        <v>68</v>
      </c>
      <c r="AL379" s="19" t="s">
        <v>68</v>
      </c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AK380" s="19" t="s">
        <v>68</v>
      </c>
      <c r="AL380" s="19" t="s">
        <v>68</v>
      </c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AK381" s="19" t="s">
        <v>68</v>
      </c>
      <c r="AL381" s="19" t="s">
        <v>68</v>
      </c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AK382" s="19" t="s">
        <v>68</v>
      </c>
      <c r="AL382" s="19" t="s">
        <v>68</v>
      </c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AK383" s="19" t="s">
        <v>68</v>
      </c>
      <c r="AL383" s="19" t="s">
        <v>68</v>
      </c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AK384" s="19" t="s">
        <v>68</v>
      </c>
      <c r="AL384" s="19" t="s">
        <v>68</v>
      </c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AK385" s="19" t="s">
        <v>68</v>
      </c>
      <c r="AL385" s="19" t="s">
        <v>68</v>
      </c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AK386" s="19" t="s">
        <v>68</v>
      </c>
      <c r="AL386" s="19" t="s">
        <v>68</v>
      </c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AK387" s="19" t="s">
        <v>68</v>
      </c>
      <c r="AL387" s="19" t="s">
        <v>68</v>
      </c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AK388" s="19" t="s">
        <v>68</v>
      </c>
      <c r="AL388" s="19" t="s">
        <v>68</v>
      </c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AK389" s="19" t="s">
        <v>68</v>
      </c>
      <c r="AL389" s="19" t="s">
        <v>68</v>
      </c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AK390" s="19" t="s">
        <v>68</v>
      </c>
      <c r="AL390" s="19" t="s">
        <v>68</v>
      </c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AK391" s="19" t="s">
        <v>68</v>
      </c>
      <c r="AL391" s="19" t="s">
        <v>68</v>
      </c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AK392" s="19" t="s">
        <v>68</v>
      </c>
      <c r="AL392" s="19" t="s">
        <v>68</v>
      </c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AK393" s="19" t="s">
        <v>68</v>
      </c>
      <c r="AL393" s="19" t="s">
        <v>68</v>
      </c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AK394" s="19" t="s">
        <v>68</v>
      </c>
      <c r="AL394" s="19" t="s">
        <v>68</v>
      </c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AK395" s="19" t="s">
        <v>68</v>
      </c>
      <c r="AL395" s="19" t="s">
        <v>68</v>
      </c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AK396" s="19" t="s">
        <v>68</v>
      </c>
      <c r="AL396" s="19" t="s">
        <v>68</v>
      </c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AK397" s="19" t="s">
        <v>68</v>
      </c>
      <c r="AL397" s="19" t="s">
        <v>68</v>
      </c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AK398" s="19" t="s">
        <v>68</v>
      </c>
      <c r="AL398" s="19" t="s">
        <v>68</v>
      </c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AK399" s="19" t="s">
        <v>68</v>
      </c>
      <c r="AL399" s="19" t="s">
        <v>68</v>
      </c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AK400" s="19" t="s">
        <v>68</v>
      </c>
      <c r="AL400" s="19" t="s">
        <v>68</v>
      </c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AK401" s="19" t="s">
        <v>68</v>
      </c>
      <c r="AL401" s="19" t="s">
        <v>68</v>
      </c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AK402" s="19" t="s">
        <v>68</v>
      </c>
      <c r="AL402" s="19" t="s">
        <v>68</v>
      </c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AK403" s="19" t="s">
        <v>68</v>
      </c>
      <c r="AL403" s="19" t="s">
        <v>68</v>
      </c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AK404" s="19" t="s">
        <v>68</v>
      </c>
      <c r="AL404" s="19" t="s">
        <v>68</v>
      </c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AK405" s="19" t="s">
        <v>68</v>
      </c>
      <c r="AL405" s="19" t="s">
        <v>68</v>
      </c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AK406" s="19" t="s">
        <v>68</v>
      </c>
      <c r="AL406" s="19" t="s">
        <v>68</v>
      </c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AK407" s="19" t="s">
        <v>68</v>
      </c>
      <c r="AL407" s="19" t="s">
        <v>68</v>
      </c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AK408" s="19" t="s">
        <v>68</v>
      </c>
      <c r="AL408" s="19" t="s">
        <v>68</v>
      </c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AK409" s="19" t="s">
        <v>68</v>
      </c>
      <c r="AL409" s="19" t="s">
        <v>68</v>
      </c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AK410" s="19" t="s">
        <v>68</v>
      </c>
      <c r="AL410" s="19" t="s">
        <v>68</v>
      </c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AK411" s="19" t="s">
        <v>68</v>
      </c>
      <c r="AL411" s="19" t="s">
        <v>68</v>
      </c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AK412" s="19" t="s">
        <v>68</v>
      </c>
      <c r="AL412" s="19" t="s">
        <v>68</v>
      </c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AK413" s="19" t="s">
        <v>68</v>
      </c>
      <c r="AL413" s="19" t="s">
        <v>68</v>
      </c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AK414" s="19" t="s">
        <v>68</v>
      </c>
      <c r="AL414" s="19" t="s">
        <v>68</v>
      </c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AK415" s="19" t="s">
        <v>68</v>
      </c>
      <c r="AL415" s="19" t="s">
        <v>68</v>
      </c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AK416" s="19" t="s">
        <v>68</v>
      </c>
      <c r="AL416" s="19" t="s">
        <v>68</v>
      </c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AK417" s="19" t="s">
        <v>68</v>
      </c>
      <c r="AL417" s="19" t="s">
        <v>68</v>
      </c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AK418" s="19" t="s">
        <v>68</v>
      </c>
      <c r="AL418" s="19" t="s">
        <v>68</v>
      </c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AK419" s="19" t="s">
        <v>68</v>
      </c>
      <c r="AL419" s="19" t="s">
        <v>68</v>
      </c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AK420" s="19" t="s">
        <v>68</v>
      </c>
      <c r="AL420" s="19" t="s">
        <v>68</v>
      </c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AK421" s="19" t="s">
        <v>68</v>
      </c>
      <c r="AL421" s="19" t="s">
        <v>68</v>
      </c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AK422" s="19" t="s">
        <v>68</v>
      </c>
      <c r="AL422" s="19" t="s">
        <v>68</v>
      </c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AK423" s="19" t="s">
        <v>68</v>
      </c>
      <c r="AL423" s="19" t="s">
        <v>68</v>
      </c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AK424" s="19" t="s">
        <v>68</v>
      </c>
      <c r="AL424" s="19" t="s">
        <v>68</v>
      </c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AK425" s="19" t="s">
        <v>68</v>
      </c>
      <c r="AL425" s="19" t="s">
        <v>68</v>
      </c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AK426" s="19" t="s">
        <v>68</v>
      </c>
      <c r="AL426" s="19" t="s">
        <v>68</v>
      </c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AK427" s="19" t="s">
        <v>68</v>
      </c>
      <c r="AL427" s="19" t="s">
        <v>68</v>
      </c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AK428" s="19" t="s">
        <v>68</v>
      </c>
      <c r="AL428" s="19" t="s">
        <v>68</v>
      </c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AK429" s="19" t="s">
        <v>68</v>
      </c>
      <c r="AL429" s="19" t="s">
        <v>68</v>
      </c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AK430" s="19" t="s">
        <v>68</v>
      </c>
      <c r="AL430" s="19" t="s">
        <v>68</v>
      </c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AK431" s="19" t="s">
        <v>68</v>
      </c>
      <c r="AL431" s="19" t="s">
        <v>68</v>
      </c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AK432" s="19" t="s">
        <v>68</v>
      </c>
      <c r="AL432" s="19" t="s">
        <v>68</v>
      </c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AK433" s="19" t="s">
        <v>68</v>
      </c>
      <c r="AL433" s="19" t="s">
        <v>68</v>
      </c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AK434" s="19" t="s">
        <v>68</v>
      </c>
      <c r="AL434" s="19" t="s">
        <v>68</v>
      </c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AK435" s="19" t="s">
        <v>68</v>
      </c>
      <c r="AL435" s="19" t="s">
        <v>68</v>
      </c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AK436" s="19" t="s">
        <v>68</v>
      </c>
      <c r="AL436" s="19" t="s">
        <v>68</v>
      </c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AK437" s="19" t="s">
        <v>68</v>
      </c>
      <c r="AL437" s="19" t="s">
        <v>68</v>
      </c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AK438" s="19" t="s">
        <v>68</v>
      </c>
      <c r="AL438" s="19" t="s">
        <v>68</v>
      </c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AK439" s="19" t="s">
        <v>68</v>
      </c>
      <c r="AL439" s="19" t="s">
        <v>68</v>
      </c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AK440" s="19" t="s">
        <v>68</v>
      </c>
      <c r="AL440" s="19" t="s">
        <v>68</v>
      </c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AK441" s="19" t="s">
        <v>68</v>
      </c>
      <c r="AL441" s="19" t="s">
        <v>68</v>
      </c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AK442" s="19" t="s">
        <v>68</v>
      </c>
      <c r="AL442" s="19" t="s">
        <v>68</v>
      </c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AK443" s="19" t="s">
        <v>68</v>
      </c>
      <c r="AL443" s="19" t="s">
        <v>68</v>
      </c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AK444" s="19" t="s">
        <v>68</v>
      </c>
      <c r="AL444" s="19" t="s">
        <v>68</v>
      </c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AK445" s="19" t="s">
        <v>68</v>
      </c>
      <c r="AL445" s="19" t="s">
        <v>68</v>
      </c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AK446" s="19" t="s">
        <v>68</v>
      </c>
      <c r="AL446" s="19" t="s">
        <v>68</v>
      </c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AK447" s="19" t="s">
        <v>68</v>
      </c>
      <c r="AL447" s="19" t="s">
        <v>68</v>
      </c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AK448" s="19" t="s">
        <v>68</v>
      </c>
      <c r="AL448" s="19" t="s">
        <v>68</v>
      </c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AK449" s="19" t="s">
        <v>68</v>
      </c>
      <c r="AL449" s="19" t="s">
        <v>68</v>
      </c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AK450" s="19" t="s">
        <v>68</v>
      </c>
      <c r="AL450" s="19" t="s">
        <v>68</v>
      </c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AK451" s="19" t="s">
        <v>68</v>
      </c>
      <c r="AL451" s="19" t="s">
        <v>68</v>
      </c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AK452" s="19" t="s">
        <v>68</v>
      </c>
      <c r="AL452" s="19" t="s">
        <v>68</v>
      </c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AK453" s="19" t="s">
        <v>68</v>
      </c>
      <c r="AL453" s="19" t="s">
        <v>68</v>
      </c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AK454" s="19" t="s">
        <v>68</v>
      </c>
      <c r="AL454" s="19" t="s">
        <v>68</v>
      </c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AK455" s="19" t="s">
        <v>68</v>
      </c>
      <c r="AL455" s="19" t="s">
        <v>68</v>
      </c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AK456" s="19" t="s">
        <v>68</v>
      </c>
      <c r="AL456" s="19" t="s">
        <v>68</v>
      </c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AK457" s="19" t="s">
        <v>68</v>
      </c>
      <c r="AL457" s="19" t="s">
        <v>68</v>
      </c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AK458" s="19" t="s">
        <v>68</v>
      </c>
      <c r="AL458" s="19" t="s">
        <v>68</v>
      </c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AK459" s="19" t="s">
        <v>68</v>
      </c>
      <c r="AL459" s="19" t="s">
        <v>68</v>
      </c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AK460" s="19" t="s">
        <v>68</v>
      </c>
      <c r="AL460" s="19" t="s">
        <v>68</v>
      </c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AK461" s="19" t="s">
        <v>68</v>
      </c>
      <c r="AL461" s="19" t="s">
        <v>68</v>
      </c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AK462" s="19" t="s">
        <v>68</v>
      </c>
      <c r="AL462" s="19" t="s">
        <v>68</v>
      </c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AK463" s="19" t="s">
        <v>68</v>
      </c>
      <c r="AL463" s="19" t="s">
        <v>68</v>
      </c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AK464" s="19" t="s">
        <v>68</v>
      </c>
      <c r="AL464" s="19" t="s">
        <v>68</v>
      </c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AK465" s="19" t="s">
        <v>68</v>
      </c>
      <c r="AL465" s="19" t="s">
        <v>68</v>
      </c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AK466" s="19" t="s">
        <v>68</v>
      </c>
      <c r="AL466" s="19" t="s">
        <v>68</v>
      </c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AK467" s="19" t="s">
        <v>68</v>
      </c>
      <c r="AL467" s="19" t="s">
        <v>68</v>
      </c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AK468" s="19" t="s">
        <v>68</v>
      </c>
      <c r="AL468" s="19" t="s">
        <v>68</v>
      </c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AK469" s="19" t="s">
        <v>68</v>
      </c>
      <c r="AL469" s="19" t="s">
        <v>68</v>
      </c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AK470" s="19" t="s">
        <v>68</v>
      </c>
      <c r="AL470" s="19" t="s">
        <v>68</v>
      </c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AK471" s="19" t="s">
        <v>68</v>
      </c>
      <c r="AL471" s="19" t="s">
        <v>68</v>
      </c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AK472" s="19" t="s">
        <v>68</v>
      </c>
      <c r="AL472" s="19" t="s">
        <v>68</v>
      </c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AK473" s="19" t="s">
        <v>68</v>
      </c>
      <c r="AL473" s="19" t="s">
        <v>68</v>
      </c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AK474" s="19" t="s">
        <v>68</v>
      </c>
      <c r="AL474" s="19" t="s">
        <v>68</v>
      </c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AK475" s="19" t="s">
        <v>68</v>
      </c>
      <c r="AL475" s="19" t="s">
        <v>68</v>
      </c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AK476" s="19" t="s">
        <v>68</v>
      </c>
      <c r="AL476" s="19" t="s">
        <v>68</v>
      </c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AK477" s="19" t="s">
        <v>68</v>
      </c>
      <c r="AL477" s="19" t="s">
        <v>68</v>
      </c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AK478" s="19" t="s">
        <v>68</v>
      </c>
      <c r="AL478" s="19" t="s">
        <v>68</v>
      </c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AK479" s="19" t="s">
        <v>68</v>
      </c>
      <c r="AL479" s="19" t="s">
        <v>68</v>
      </c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AK480" s="19" t="s">
        <v>68</v>
      </c>
      <c r="AL480" s="19" t="s">
        <v>68</v>
      </c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AK481" s="19" t="s">
        <v>68</v>
      </c>
      <c r="AL481" s="19" t="s">
        <v>68</v>
      </c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AK482" s="19" t="s">
        <v>68</v>
      </c>
      <c r="AL482" s="19" t="s">
        <v>68</v>
      </c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AK483" s="19" t="s">
        <v>68</v>
      </c>
      <c r="AL483" s="19" t="s">
        <v>68</v>
      </c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AK484" s="19" t="s">
        <v>68</v>
      </c>
      <c r="AL484" s="19" t="s">
        <v>68</v>
      </c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AK485" s="19" t="s">
        <v>68</v>
      </c>
      <c r="AL485" s="19" t="s">
        <v>68</v>
      </c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AK486" s="19" t="s">
        <v>68</v>
      </c>
      <c r="AL486" s="19" t="s">
        <v>68</v>
      </c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AK487" s="19" t="s">
        <v>68</v>
      </c>
      <c r="AL487" s="19" t="s">
        <v>68</v>
      </c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AK488" s="19" t="s">
        <v>68</v>
      </c>
      <c r="AL488" s="19" t="s">
        <v>68</v>
      </c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AK489" s="19" t="s">
        <v>68</v>
      </c>
      <c r="AL489" s="19" t="s">
        <v>68</v>
      </c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AK490" s="19" t="s">
        <v>68</v>
      </c>
      <c r="AL490" s="19" t="s">
        <v>68</v>
      </c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AK491" s="19" t="s">
        <v>68</v>
      </c>
      <c r="AL491" s="19" t="s">
        <v>68</v>
      </c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AK492" s="19" t="s">
        <v>68</v>
      </c>
      <c r="AL492" s="19" t="s">
        <v>68</v>
      </c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AK493" s="19" t="s">
        <v>68</v>
      </c>
      <c r="AL493" s="19" t="s">
        <v>68</v>
      </c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AK494" s="19" t="s">
        <v>68</v>
      </c>
      <c r="AL494" s="19" t="s">
        <v>68</v>
      </c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AK495" s="19" t="s">
        <v>68</v>
      </c>
      <c r="AL495" s="19" t="s">
        <v>68</v>
      </c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AK496" s="19" t="s">
        <v>68</v>
      </c>
      <c r="AL496" s="19" t="s">
        <v>68</v>
      </c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AK497" s="19" t="s">
        <v>68</v>
      </c>
      <c r="AL497" s="19" t="s">
        <v>68</v>
      </c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AK498" s="19" t="s">
        <v>68</v>
      </c>
      <c r="AL498" s="19" t="s">
        <v>68</v>
      </c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AK499" s="19" t="s">
        <v>68</v>
      </c>
      <c r="AL499" s="19" t="s">
        <v>68</v>
      </c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AK500" s="19" t="s">
        <v>68</v>
      </c>
      <c r="AL500" s="19" t="s">
        <v>68</v>
      </c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AK501" s="19" t="s">
        <v>68</v>
      </c>
      <c r="AL501" s="19" t="s">
        <v>68</v>
      </c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AK502" s="19" t="s">
        <v>68</v>
      </c>
      <c r="AL502" s="19" t="s">
        <v>68</v>
      </c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AK503" s="19" t="s">
        <v>68</v>
      </c>
      <c r="AL503" s="19" t="s">
        <v>68</v>
      </c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AK504" s="19" t="s">
        <v>68</v>
      </c>
      <c r="AL504" s="19" t="s">
        <v>68</v>
      </c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AK505" s="19" t="s">
        <v>68</v>
      </c>
      <c r="AL505" s="19" t="s">
        <v>68</v>
      </c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AK506" s="19" t="s">
        <v>68</v>
      </c>
      <c r="AL506" s="19" t="s">
        <v>68</v>
      </c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AK507" s="19" t="s">
        <v>68</v>
      </c>
      <c r="AL507" s="19" t="s">
        <v>68</v>
      </c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AK508" s="19" t="s">
        <v>68</v>
      </c>
      <c r="AL508" s="19" t="s">
        <v>68</v>
      </c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AK509" s="19" t="s">
        <v>68</v>
      </c>
      <c r="AL509" s="19" t="s">
        <v>68</v>
      </c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AK510" s="19" t="s">
        <v>68</v>
      </c>
      <c r="AL510" s="19" t="s">
        <v>68</v>
      </c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AK511" s="19" t="s">
        <v>68</v>
      </c>
      <c r="AL511" s="19" t="s">
        <v>68</v>
      </c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AK512" s="19" t="s">
        <v>68</v>
      </c>
      <c r="AL512" s="19" t="s">
        <v>68</v>
      </c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AK513" s="19" t="s">
        <v>68</v>
      </c>
      <c r="AL513" s="19" t="s">
        <v>68</v>
      </c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AK514" s="19" t="s">
        <v>68</v>
      </c>
      <c r="AL514" s="19" t="s">
        <v>68</v>
      </c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AK515" s="19" t="s">
        <v>68</v>
      </c>
      <c r="AL515" s="19" t="s">
        <v>68</v>
      </c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AK516" s="19" t="s">
        <v>68</v>
      </c>
      <c r="AL516" s="19" t="s">
        <v>68</v>
      </c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AK517" s="19" t="s">
        <v>68</v>
      </c>
      <c r="AL517" s="19" t="s">
        <v>68</v>
      </c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AK518" s="19" t="s">
        <v>68</v>
      </c>
      <c r="AL518" s="19" t="s">
        <v>68</v>
      </c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AK519" s="19" t="s">
        <v>68</v>
      </c>
      <c r="AL519" s="19" t="s">
        <v>68</v>
      </c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AK520" s="19" t="s">
        <v>68</v>
      </c>
      <c r="AL520" s="19" t="s">
        <v>68</v>
      </c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AK521" s="19" t="s">
        <v>68</v>
      </c>
      <c r="AL521" s="19" t="s">
        <v>68</v>
      </c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AK522" s="19" t="s">
        <v>68</v>
      </c>
      <c r="AL522" s="19" t="s">
        <v>68</v>
      </c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AK523" s="19" t="s">
        <v>68</v>
      </c>
      <c r="AL523" s="19" t="s">
        <v>68</v>
      </c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AK524" s="19" t="s">
        <v>68</v>
      </c>
      <c r="AL524" s="19" t="s">
        <v>68</v>
      </c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AK525" s="19" t="s">
        <v>68</v>
      </c>
      <c r="AL525" s="19" t="s">
        <v>68</v>
      </c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AK526" s="19" t="s">
        <v>68</v>
      </c>
      <c r="AL526" s="19" t="s">
        <v>68</v>
      </c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AK527" s="19" t="s">
        <v>68</v>
      </c>
      <c r="AL527" s="19" t="s">
        <v>68</v>
      </c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AK528" s="19" t="s">
        <v>68</v>
      </c>
      <c r="AL528" s="19" t="s">
        <v>68</v>
      </c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AK529" s="19" t="s">
        <v>68</v>
      </c>
      <c r="AL529" s="19" t="s">
        <v>68</v>
      </c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AK530" s="19" t="s">
        <v>68</v>
      </c>
      <c r="AL530" s="19" t="s">
        <v>68</v>
      </c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AK531" s="19" t="s">
        <v>68</v>
      </c>
      <c r="AL531" s="19" t="s">
        <v>68</v>
      </c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AK532" s="19" t="s">
        <v>68</v>
      </c>
      <c r="AL532" s="19" t="s">
        <v>68</v>
      </c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AK533" s="19" t="s">
        <v>68</v>
      </c>
      <c r="AL533" s="19" t="s">
        <v>68</v>
      </c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AK534" s="19" t="s">
        <v>68</v>
      </c>
      <c r="AL534" s="19" t="s">
        <v>68</v>
      </c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AK535" s="19" t="s">
        <v>68</v>
      </c>
      <c r="AL535" s="19" t="s">
        <v>68</v>
      </c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AK536" s="19" t="s">
        <v>68</v>
      </c>
      <c r="AL536" s="19" t="s">
        <v>68</v>
      </c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AK537" s="19" t="s">
        <v>68</v>
      </c>
      <c r="AL537" s="19" t="s">
        <v>68</v>
      </c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AK538" s="19" t="s">
        <v>68</v>
      </c>
      <c r="AL538" s="19" t="s">
        <v>68</v>
      </c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AK539" s="19" t="s">
        <v>68</v>
      </c>
      <c r="AL539" s="19" t="s">
        <v>68</v>
      </c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AK540" s="19" t="s">
        <v>68</v>
      </c>
      <c r="AL540" s="19" t="s">
        <v>68</v>
      </c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AK541" s="19" t="s">
        <v>68</v>
      </c>
      <c r="AL541" s="19" t="s">
        <v>68</v>
      </c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AK542" s="19" t="s">
        <v>68</v>
      </c>
      <c r="AL542" s="19" t="s">
        <v>68</v>
      </c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AK543" s="19" t="s">
        <v>68</v>
      </c>
      <c r="AL543" s="19" t="s">
        <v>68</v>
      </c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AK544" s="19" t="s">
        <v>68</v>
      </c>
      <c r="AL544" s="19" t="s">
        <v>68</v>
      </c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AK545" s="19" t="s">
        <v>68</v>
      </c>
      <c r="AL545" s="19" t="s">
        <v>68</v>
      </c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AK546" s="19" t="s">
        <v>68</v>
      </c>
      <c r="AL546" s="19" t="s">
        <v>68</v>
      </c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AK547" s="19" t="s">
        <v>68</v>
      </c>
      <c r="AL547" s="19" t="s">
        <v>68</v>
      </c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AK548" s="19" t="s">
        <v>68</v>
      </c>
      <c r="AL548" s="19" t="s">
        <v>68</v>
      </c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AK549" s="19" t="s">
        <v>68</v>
      </c>
      <c r="AL549" s="19" t="s">
        <v>68</v>
      </c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AK550" s="19" t="s">
        <v>68</v>
      </c>
      <c r="AL550" s="19" t="s">
        <v>68</v>
      </c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AK551" s="19" t="s">
        <v>68</v>
      </c>
      <c r="AL551" s="19" t="s">
        <v>68</v>
      </c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AK552" s="19" t="s">
        <v>68</v>
      </c>
      <c r="AL552" s="19" t="s">
        <v>68</v>
      </c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AK553" s="19" t="s">
        <v>68</v>
      </c>
      <c r="AL553" s="19" t="s">
        <v>68</v>
      </c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AK554" s="19" t="s">
        <v>68</v>
      </c>
      <c r="AL554" s="19" t="s">
        <v>68</v>
      </c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AK555" s="19" t="s">
        <v>68</v>
      </c>
      <c r="AL555" s="19" t="s">
        <v>68</v>
      </c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AK556" s="19" t="s">
        <v>68</v>
      </c>
      <c r="AL556" s="19" t="s">
        <v>68</v>
      </c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AK557" s="19" t="s">
        <v>68</v>
      </c>
      <c r="AL557" s="19" t="s">
        <v>68</v>
      </c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AK558" s="19" t="s">
        <v>68</v>
      </c>
      <c r="AL558" s="19" t="s">
        <v>68</v>
      </c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AK559" s="19" t="s">
        <v>68</v>
      </c>
      <c r="AL559" s="19" t="s">
        <v>68</v>
      </c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AK560" s="19" t="s">
        <v>68</v>
      </c>
      <c r="AL560" s="19" t="s">
        <v>68</v>
      </c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AK561" s="19" t="s">
        <v>68</v>
      </c>
      <c r="AL561" s="19" t="s">
        <v>68</v>
      </c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AK562" s="19" t="s">
        <v>68</v>
      </c>
      <c r="AL562" s="19" t="s">
        <v>68</v>
      </c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AK563" s="19" t="s">
        <v>68</v>
      </c>
      <c r="AL563" s="19" t="s">
        <v>68</v>
      </c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AK564" s="19" t="s">
        <v>68</v>
      </c>
      <c r="AL564" s="19" t="s">
        <v>68</v>
      </c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AK565" s="19" t="s">
        <v>68</v>
      </c>
      <c r="AL565" s="19" t="s">
        <v>68</v>
      </c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AK566" s="19" t="s">
        <v>68</v>
      </c>
      <c r="AL566" s="19" t="s">
        <v>68</v>
      </c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AK567" s="19" t="s">
        <v>68</v>
      </c>
      <c r="AL567" s="19" t="s">
        <v>68</v>
      </c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AK568" s="19" t="s">
        <v>68</v>
      </c>
      <c r="AL568" s="19" t="s">
        <v>68</v>
      </c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AK569" s="19" t="s">
        <v>68</v>
      </c>
      <c r="AL569" s="19" t="s">
        <v>68</v>
      </c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AK570" s="19" t="s">
        <v>68</v>
      </c>
      <c r="AL570" s="19" t="s">
        <v>68</v>
      </c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AK571" s="19" t="s">
        <v>68</v>
      </c>
      <c r="AL571" s="19" t="s">
        <v>68</v>
      </c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AK572" s="19" t="s">
        <v>68</v>
      </c>
      <c r="AL572" s="19" t="s">
        <v>68</v>
      </c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AK573" s="19" t="s">
        <v>68</v>
      </c>
      <c r="AL573" s="19" t="s">
        <v>68</v>
      </c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AK574" s="19" t="s">
        <v>68</v>
      </c>
      <c r="AL574" s="19" t="s">
        <v>68</v>
      </c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AK575" s="19" t="s">
        <v>68</v>
      </c>
      <c r="AL575" s="19" t="s">
        <v>68</v>
      </c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AK576" s="19" t="s">
        <v>68</v>
      </c>
      <c r="AL576" s="19" t="s">
        <v>68</v>
      </c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AK577" s="19" t="s">
        <v>68</v>
      </c>
      <c r="AL577" s="19" t="s">
        <v>68</v>
      </c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AK578" s="19" t="s">
        <v>68</v>
      </c>
      <c r="AL578" s="19" t="s">
        <v>68</v>
      </c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AK579" s="19" t="s">
        <v>68</v>
      </c>
      <c r="AL579" s="19" t="s">
        <v>68</v>
      </c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AK580" s="19" t="s">
        <v>68</v>
      </c>
      <c r="AL580" s="19" t="s">
        <v>68</v>
      </c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AK581" s="19" t="s">
        <v>68</v>
      </c>
      <c r="AL581" s="19" t="s">
        <v>68</v>
      </c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AK582" s="19" t="s">
        <v>68</v>
      </c>
      <c r="AL582" s="19" t="s">
        <v>68</v>
      </c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AK583" s="19" t="s">
        <v>68</v>
      </c>
      <c r="AL583" s="19" t="s">
        <v>68</v>
      </c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AK584" s="19" t="s">
        <v>68</v>
      </c>
      <c r="AL584" s="19" t="s">
        <v>68</v>
      </c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AK585" s="19" t="s">
        <v>68</v>
      </c>
      <c r="AL585" s="19" t="s">
        <v>68</v>
      </c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AK586" s="19" t="s">
        <v>68</v>
      </c>
      <c r="AL586" s="19" t="s">
        <v>68</v>
      </c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AK587" s="19" t="s">
        <v>68</v>
      </c>
      <c r="AL587" s="19" t="s">
        <v>68</v>
      </c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AK588" s="19" t="s">
        <v>68</v>
      </c>
      <c r="AL588" s="19" t="s">
        <v>68</v>
      </c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AK589" s="19" t="s">
        <v>68</v>
      </c>
      <c r="AL589" s="19" t="s">
        <v>68</v>
      </c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AK590" s="19" t="s">
        <v>68</v>
      </c>
      <c r="AL590" s="19" t="s">
        <v>68</v>
      </c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AK591" s="19" t="s">
        <v>68</v>
      </c>
      <c r="AL591" s="19" t="s">
        <v>68</v>
      </c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AK592" s="19" t="s">
        <v>68</v>
      </c>
      <c r="AL592" s="19" t="s">
        <v>68</v>
      </c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AK593" s="19" t="s">
        <v>68</v>
      </c>
      <c r="AL593" s="19" t="s">
        <v>68</v>
      </c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AK594" s="19" t="s">
        <v>68</v>
      </c>
      <c r="AL594" s="19" t="s">
        <v>68</v>
      </c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AK595" s="19" t="s">
        <v>68</v>
      </c>
      <c r="AL595" s="19" t="s">
        <v>68</v>
      </c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AK596" s="19" t="s">
        <v>68</v>
      </c>
      <c r="AL596" s="19" t="s">
        <v>68</v>
      </c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AK597" s="19" t="s">
        <v>68</v>
      </c>
      <c r="AL597" s="19" t="s">
        <v>68</v>
      </c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AK598" s="19" t="s">
        <v>68</v>
      </c>
      <c r="AL598" s="19" t="s">
        <v>68</v>
      </c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AK599" s="19" t="s">
        <v>68</v>
      </c>
      <c r="AL599" s="19" t="s">
        <v>68</v>
      </c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AK600" s="19" t="s">
        <v>68</v>
      </c>
      <c r="AL600" s="19" t="s">
        <v>68</v>
      </c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AK601" s="19" t="s">
        <v>68</v>
      </c>
      <c r="AL601" s="19" t="s">
        <v>68</v>
      </c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AK602" s="19" t="s">
        <v>68</v>
      </c>
      <c r="AL602" s="19" t="s">
        <v>68</v>
      </c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AK603" s="19" t="s">
        <v>68</v>
      </c>
      <c r="AL603" s="19" t="s">
        <v>68</v>
      </c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AK604" s="19" t="s">
        <v>68</v>
      </c>
      <c r="AL604" s="19" t="s">
        <v>68</v>
      </c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AK605" s="19" t="s">
        <v>68</v>
      </c>
      <c r="AL605" s="19" t="s">
        <v>68</v>
      </c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AK606" s="19" t="s">
        <v>68</v>
      </c>
      <c r="AL606" s="19" t="s">
        <v>68</v>
      </c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AK607" s="19" t="s">
        <v>68</v>
      </c>
      <c r="AL607" s="19" t="s">
        <v>68</v>
      </c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AK608" s="19" t="s">
        <v>68</v>
      </c>
      <c r="AL608" s="19" t="s">
        <v>68</v>
      </c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AK609" s="19" t="s">
        <v>68</v>
      </c>
      <c r="AL609" s="19" t="s">
        <v>68</v>
      </c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AK610" s="19" t="s">
        <v>68</v>
      </c>
      <c r="AL610" s="19" t="s">
        <v>68</v>
      </c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AK611" s="19" t="s">
        <v>68</v>
      </c>
      <c r="AL611" s="19" t="s">
        <v>68</v>
      </c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AK612" s="19" t="s">
        <v>68</v>
      </c>
      <c r="AL612" s="19" t="s">
        <v>68</v>
      </c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AK613" s="19" t="s">
        <v>68</v>
      </c>
      <c r="AL613" s="19" t="s">
        <v>68</v>
      </c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AK614" s="19" t="s">
        <v>68</v>
      </c>
      <c r="AL614" s="19" t="s">
        <v>68</v>
      </c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AK615" s="19" t="s">
        <v>68</v>
      </c>
      <c r="AL615" s="19" t="s">
        <v>68</v>
      </c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AK616" s="19" t="s">
        <v>68</v>
      </c>
      <c r="AL616" s="19" t="s">
        <v>68</v>
      </c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AK617" s="19" t="s">
        <v>68</v>
      </c>
      <c r="AL617" s="19" t="s">
        <v>68</v>
      </c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AK618" s="19" t="s">
        <v>68</v>
      </c>
      <c r="AL618" s="19" t="s">
        <v>68</v>
      </c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AK619" s="19" t="s">
        <v>68</v>
      </c>
      <c r="AL619" s="19" t="s">
        <v>68</v>
      </c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AK620" s="19" t="s">
        <v>68</v>
      </c>
      <c r="AL620" s="19" t="s">
        <v>68</v>
      </c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AK621" s="19" t="s">
        <v>68</v>
      </c>
      <c r="AL621" s="19" t="s">
        <v>68</v>
      </c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AK622" s="19" t="s">
        <v>68</v>
      </c>
      <c r="AL622" s="19" t="s">
        <v>68</v>
      </c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AK623" s="19" t="s">
        <v>68</v>
      </c>
      <c r="AL623" s="19" t="s">
        <v>68</v>
      </c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AK624" s="19" t="s">
        <v>68</v>
      </c>
      <c r="AL624" s="19" t="s">
        <v>68</v>
      </c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AK625" s="19" t="s">
        <v>68</v>
      </c>
      <c r="AL625" s="19" t="s">
        <v>68</v>
      </c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AK626" s="19" t="s">
        <v>68</v>
      </c>
      <c r="AL626" s="19" t="s">
        <v>68</v>
      </c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AK627" s="19" t="s">
        <v>68</v>
      </c>
      <c r="AL627" s="19" t="s">
        <v>68</v>
      </c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AK628" s="19" t="s">
        <v>68</v>
      </c>
      <c r="AL628" s="19" t="s">
        <v>68</v>
      </c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AK629" s="19" t="s">
        <v>68</v>
      </c>
      <c r="AL629" s="19" t="s">
        <v>68</v>
      </c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AK630" s="19" t="s">
        <v>68</v>
      </c>
      <c r="AL630" s="19" t="s">
        <v>68</v>
      </c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AK631" s="19" t="s">
        <v>68</v>
      </c>
      <c r="AL631" s="19" t="s">
        <v>68</v>
      </c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AK632" s="19" t="s">
        <v>68</v>
      </c>
      <c r="AL632" s="19" t="s">
        <v>68</v>
      </c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AK633" s="19" t="s">
        <v>68</v>
      </c>
      <c r="AL633" s="19" t="s">
        <v>68</v>
      </c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AK634" s="19" t="s">
        <v>68</v>
      </c>
      <c r="AL634" s="19" t="s">
        <v>68</v>
      </c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AK635" s="19" t="s">
        <v>68</v>
      </c>
      <c r="AL635" s="19" t="s">
        <v>68</v>
      </c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AK636" s="19" t="s">
        <v>68</v>
      </c>
      <c r="AL636" s="19" t="s">
        <v>68</v>
      </c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AK637" s="19" t="s">
        <v>68</v>
      </c>
      <c r="AL637" s="19" t="s">
        <v>68</v>
      </c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AK638" s="19" t="s">
        <v>68</v>
      </c>
      <c r="AL638" s="19" t="s">
        <v>68</v>
      </c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AK639" s="19" t="s">
        <v>68</v>
      </c>
      <c r="AL639" s="19" t="s">
        <v>68</v>
      </c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AK640" s="19" t="s">
        <v>68</v>
      </c>
      <c r="AL640" s="19" t="s">
        <v>68</v>
      </c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AK641" s="19" t="s">
        <v>68</v>
      </c>
      <c r="AL641" s="19" t="s">
        <v>68</v>
      </c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AK642" s="19" t="s">
        <v>68</v>
      </c>
      <c r="AL642" s="19" t="s">
        <v>68</v>
      </c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AK643" s="19" t="s">
        <v>68</v>
      </c>
      <c r="AL643" s="19" t="s">
        <v>68</v>
      </c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AK644" s="19" t="s">
        <v>68</v>
      </c>
      <c r="AL644" s="19" t="s">
        <v>68</v>
      </c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AK645" s="19" t="s">
        <v>68</v>
      </c>
      <c r="AL645" s="19" t="s">
        <v>68</v>
      </c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AK646" s="19" t="s">
        <v>68</v>
      </c>
      <c r="AL646" s="19" t="s">
        <v>68</v>
      </c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AK647" s="19" t="s">
        <v>68</v>
      </c>
      <c r="AL647" s="19" t="s">
        <v>68</v>
      </c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AK648" s="19" t="s">
        <v>68</v>
      </c>
      <c r="AL648" s="19" t="s">
        <v>68</v>
      </c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AK649" s="19" t="s">
        <v>68</v>
      </c>
      <c r="AL649" s="19" t="s">
        <v>68</v>
      </c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AK650" s="19" t="s">
        <v>68</v>
      </c>
      <c r="AL650" s="19" t="s">
        <v>68</v>
      </c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AK651" s="19" t="s">
        <v>68</v>
      </c>
      <c r="AL651" s="19" t="s">
        <v>68</v>
      </c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AK652" s="19" t="s">
        <v>68</v>
      </c>
      <c r="AL652" s="19" t="s">
        <v>68</v>
      </c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AK653" s="19" t="s">
        <v>68</v>
      </c>
      <c r="AL653" s="19" t="s">
        <v>68</v>
      </c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AK654" s="19" t="s">
        <v>68</v>
      </c>
      <c r="AL654" s="19" t="s">
        <v>68</v>
      </c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AK655" s="19" t="s">
        <v>68</v>
      </c>
      <c r="AL655" s="19" t="s">
        <v>68</v>
      </c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AK656" s="19" t="s">
        <v>68</v>
      </c>
      <c r="AL656" s="19" t="s">
        <v>68</v>
      </c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AK657" s="19" t="s">
        <v>68</v>
      </c>
      <c r="AL657" s="19" t="s">
        <v>68</v>
      </c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AK658" s="19" t="s">
        <v>68</v>
      </c>
      <c r="AL658" s="19" t="s">
        <v>68</v>
      </c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AK659" s="19" t="s">
        <v>68</v>
      </c>
      <c r="AL659" s="19" t="s">
        <v>68</v>
      </c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AK660" s="19" t="s">
        <v>68</v>
      </c>
      <c r="AL660" s="19" t="s">
        <v>68</v>
      </c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AK661" s="19" t="s">
        <v>68</v>
      </c>
      <c r="AL661" s="19" t="s">
        <v>68</v>
      </c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AK662" s="19" t="s">
        <v>68</v>
      </c>
      <c r="AL662" s="19" t="s">
        <v>68</v>
      </c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AK663" s="19" t="s">
        <v>68</v>
      </c>
      <c r="AL663" s="19" t="s">
        <v>68</v>
      </c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AK664" s="19" t="s">
        <v>68</v>
      </c>
      <c r="AL664" s="19" t="s">
        <v>68</v>
      </c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AK665" s="19" t="s">
        <v>68</v>
      </c>
      <c r="AL665" s="19" t="s">
        <v>68</v>
      </c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AK666" s="19" t="s">
        <v>68</v>
      </c>
      <c r="AL666" s="19" t="s">
        <v>68</v>
      </c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AK667" s="19" t="s">
        <v>68</v>
      </c>
      <c r="AL667" s="19" t="s">
        <v>68</v>
      </c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AK668" s="19" t="s">
        <v>68</v>
      </c>
      <c r="AL668" s="19" t="s">
        <v>68</v>
      </c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AK669" s="19" t="s">
        <v>68</v>
      </c>
      <c r="AL669" s="19" t="s">
        <v>68</v>
      </c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AK670" s="19" t="s">
        <v>68</v>
      </c>
      <c r="AL670" s="19" t="s">
        <v>68</v>
      </c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AK671" s="19" t="s">
        <v>68</v>
      </c>
      <c r="AL671" s="19" t="s">
        <v>68</v>
      </c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AK672" s="19" t="s">
        <v>68</v>
      </c>
      <c r="AL672" s="19" t="s">
        <v>68</v>
      </c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AK673" s="19" t="s">
        <v>68</v>
      </c>
      <c r="AL673" s="19" t="s">
        <v>68</v>
      </c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AK674" s="19" t="s">
        <v>68</v>
      </c>
      <c r="AL674" s="19" t="s">
        <v>68</v>
      </c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AK675" s="19" t="s">
        <v>68</v>
      </c>
      <c r="AL675" s="19" t="s">
        <v>68</v>
      </c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AK676" s="19" t="s">
        <v>68</v>
      </c>
      <c r="AL676" s="19" t="s">
        <v>68</v>
      </c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AK677" s="19" t="s">
        <v>68</v>
      </c>
      <c r="AL677" s="19" t="s">
        <v>68</v>
      </c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AK678" s="19" t="s">
        <v>68</v>
      </c>
      <c r="AL678" s="19" t="s">
        <v>68</v>
      </c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AK679" s="19" t="s">
        <v>68</v>
      </c>
      <c r="AL679" s="19" t="s">
        <v>68</v>
      </c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AK680" s="19" t="s">
        <v>68</v>
      </c>
      <c r="AL680" s="19" t="s">
        <v>68</v>
      </c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AK681" s="19" t="s">
        <v>68</v>
      </c>
      <c r="AL681" s="19" t="s">
        <v>68</v>
      </c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AK682" s="19" t="s">
        <v>68</v>
      </c>
      <c r="AL682" s="19" t="s">
        <v>68</v>
      </c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AK683" s="19" t="s">
        <v>68</v>
      </c>
      <c r="AL683" s="19" t="s">
        <v>68</v>
      </c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AK684" s="19" t="s">
        <v>68</v>
      </c>
      <c r="AL684" s="19" t="s">
        <v>68</v>
      </c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AK685" s="19" t="s">
        <v>68</v>
      </c>
      <c r="AL685" s="19" t="s">
        <v>68</v>
      </c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AK686" s="19" t="s">
        <v>68</v>
      </c>
      <c r="AL686" s="19" t="s">
        <v>68</v>
      </c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AK687" s="19" t="s">
        <v>68</v>
      </c>
      <c r="AL687" s="19" t="s">
        <v>68</v>
      </c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AK688" s="19" t="s">
        <v>68</v>
      </c>
      <c r="AL688" s="19" t="s">
        <v>68</v>
      </c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AK689" s="19" t="s">
        <v>68</v>
      </c>
      <c r="AL689" s="19" t="s">
        <v>68</v>
      </c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AK690" s="19" t="s">
        <v>68</v>
      </c>
      <c r="AL690" s="19" t="s">
        <v>68</v>
      </c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AK691" s="19" t="s">
        <v>68</v>
      </c>
      <c r="AL691" s="19" t="s">
        <v>68</v>
      </c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AK692" s="19" t="s">
        <v>68</v>
      </c>
      <c r="AL692" s="19" t="s">
        <v>68</v>
      </c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AK693" s="19" t="s">
        <v>68</v>
      </c>
      <c r="AL693" s="19" t="s">
        <v>68</v>
      </c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AK694" s="19" t="s">
        <v>68</v>
      </c>
      <c r="AL694" s="19" t="s">
        <v>68</v>
      </c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AK695" s="19" t="s">
        <v>68</v>
      </c>
      <c r="AL695" s="19" t="s">
        <v>68</v>
      </c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AK696" s="19" t="s">
        <v>68</v>
      </c>
      <c r="AL696" s="19" t="s">
        <v>68</v>
      </c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AK697" s="19" t="s">
        <v>68</v>
      </c>
      <c r="AL697" s="19" t="s">
        <v>68</v>
      </c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AK698" s="19" t="s">
        <v>68</v>
      </c>
      <c r="AL698" s="19" t="s">
        <v>68</v>
      </c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AK699" s="19" t="s">
        <v>68</v>
      </c>
      <c r="AL699" s="19" t="s">
        <v>68</v>
      </c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AK700" s="19" t="s">
        <v>68</v>
      </c>
      <c r="AL700" s="19" t="s">
        <v>68</v>
      </c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AK701" s="19" t="s">
        <v>68</v>
      </c>
      <c r="AL701" s="19" t="s">
        <v>68</v>
      </c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AK702" s="19" t="s">
        <v>68</v>
      </c>
      <c r="AL702" s="19" t="s">
        <v>68</v>
      </c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AK703" s="19" t="s">
        <v>68</v>
      </c>
      <c r="AL703" s="19" t="s">
        <v>68</v>
      </c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AK704" s="19" t="s">
        <v>68</v>
      </c>
      <c r="AL704" s="19" t="s">
        <v>68</v>
      </c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AK705" s="19" t="s">
        <v>68</v>
      </c>
      <c r="AL705" s="19" t="s">
        <v>68</v>
      </c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AK706" s="19" t="s">
        <v>68</v>
      </c>
      <c r="AL706" s="19" t="s">
        <v>68</v>
      </c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AK707" s="19" t="s">
        <v>68</v>
      </c>
      <c r="AL707" s="19" t="s">
        <v>68</v>
      </c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AK708" s="19" t="s">
        <v>68</v>
      </c>
      <c r="AL708" s="19" t="s">
        <v>68</v>
      </c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AK709" s="19" t="s">
        <v>68</v>
      </c>
      <c r="AL709" s="19" t="s">
        <v>68</v>
      </c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AK710" s="19" t="s">
        <v>68</v>
      </c>
      <c r="AL710" s="19" t="s">
        <v>68</v>
      </c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AK711" s="19" t="s">
        <v>68</v>
      </c>
      <c r="AL711" s="19" t="s">
        <v>68</v>
      </c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AK712" s="19" t="s">
        <v>68</v>
      </c>
      <c r="AL712" s="19" t="s">
        <v>68</v>
      </c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AK713" s="19" t="s">
        <v>68</v>
      </c>
      <c r="AL713" s="19" t="s">
        <v>68</v>
      </c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AK714" s="19" t="s">
        <v>68</v>
      </c>
      <c r="AL714" s="19" t="s">
        <v>68</v>
      </c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AK715" s="19" t="s">
        <v>68</v>
      </c>
      <c r="AL715" s="19" t="s">
        <v>68</v>
      </c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AK716" s="19" t="s">
        <v>68</v>
      </c>
      <c r="AL716" s="19" t="s">
        <v>68</v>
      </c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AK717" s="19" t="s">
        <v>68</v>
      </c>
      <c r="AL717" s="19" t="s">
        <v>68</v>
      </c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AK718" s="19" t="s">
        <v>68</v>
      </c>
      <c r="AL718" s="19" t="s">
        <v>68</v>
      </c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AK719" s="19" t="s">
        <v>68</v>
      </c>
      <c r="AL719" s="19" t="s">
        <v>68</v>
      </c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AK720" s="19" t="s">
        <v>68</v>
      </c>
      <c r="AL720" s="19" t="s">
        <v>68</v>
      </c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AK721" s="19" t="s">
        <v>68</v>
      </c>
      <c r="AL721" s="19" t="s">
        <v>68</v>
      </c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AK722" s="19" t="s">
        <v>68</v>
      </c>
      <c r="AL722" s="19" t="s">
        <v>68</v>
      </c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AK723" s="19" t="s">
        <v>68</v>
      </c>
      <c r="AL723" s="19" t="s">
        <v>68</v>
      </c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AK724" s="19" t="s">
        <v>68</v>
      </c>
      <c r="AL724" s="19" t="s">
        <v>68</v>
      </c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AK725" s="19" t="s">
        <v>68</v>
      </c>
      <c r="AL725" s="19" t="s">
        <v>68</v>
      </c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AK726" s="19" t="s">
        <v>68</v>
      </c>
      <c r="AL726" s="19" t="s">
        <v>68</v>
      </c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AK727" s="19" t="s">
        <v>68</v>
      </c>
      <c r="AL727" s="19" t="s">
        <v>68</v>
      </c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AK728" s="19" t="s">
        <v>68</v>
      </c>
      <c r="AL728" s="19" t="s">
        <v>68</v>
      </c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AK729" s="19" t="s">
        <v>68</v>
      </c>
      <c r="AL729" s="19" t="s">
        <v>68</v>
      </c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AK730" s="19" t="s">
        <v>68</v>
      </c>
      <c r="AL730" s="19" t="s">
        <v>68</v>
      </c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AK731" s="19" t="s">
        <v>68</v>
      </c>
      <c r="AL731" s="19" t="s">
        <v>68</v>
      </c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AK732" s="19" t="s">
        <v>68</v>
      </c>
      <c r="AL732" s="19" t="s">
        <v>68</v>
      </c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AK733" s="19" t="s">
        <v>68</v>
      </c>
      <c r="AL733" s="19" t="s">
        <v>68</v>
      </c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AK734" s="19" t="s">
        <v>68</v>
      </c>
      <c r="AL734" s="19" t="s">
        <v>68</v>
      </c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AK735" s="19" t="s">
        <v>68</v>
      </c>
      <c r="AL735" s="19" t="s">
        <v>68</v>
      </c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AK736" s="19" t="s">
        <v>68</v>
      </c>
      <c r="AL736" s="19" t="s">
        <v>68</v>
      </c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AK737" s="19" t="s">
        <v>68</v>
      </c>
      <c r="AL737" s="19" t="s">
        <v>68</v>
      </c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AK738" s="19" t="s">
        <v>68</v>
      </c>
      <c r="AL738" s="19" t="s">
        <v>68</v>
      </c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AK739" s="19" t="s">
        <v>68</v>
      </c>
      <c r="AL739" s="19" t="s">
        <v>68</v>
      </c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AK740" s="19" t="s">
        <v>68</v>
      </c>
      <c r="AL740" s="19" t="s">
        <v>68</v>
      </c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AK741" s="19" t="s">
        <v>68</v>
      </c>
      <c r="AL741" s="19" t="s">
        <v>68</v>
      </c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AK742" s="19" t="s">
        <v>68</v>
      </c>
      <c r="AL742" s="19" t="s">
        <v>68</v>
      </c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AK743" s="19" t="s">
        <v>68</v>
      </c>
      <c r="AL743" s="19" t="s">
        <v>68</v>
      </c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AK744" s="19" t="s">
        <v>68</v>
      </c>
      <c r="AL744" s="19" t="s">
        <v>68</v>
      </c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AK745" s="19" t="s">
        <v>68</v>
      </c>
      <c r="AL745" s="19" t="s">
        <v>68</v>
      </c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AK746" s="19" t="s">
        <v>68</v>
      </c>
      <c r="AL746" s="19" t="s">
        <v>68</v>
      </c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AK747" s="19" t="s">
        <v>68</v>
      </c>
      <c r="AL747" s="19" t="s">
        <v>68</v>
      </c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AK748" s="19" t="s">
        <v>68</v>
      </c>
      <c r="AL748" s="19" t="s">
        <v>68</v>
      </c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AK749" s="19" t="s">
        <v>68</v>
      </c>
      <c r="AL749" s="19" t="s">
        <v>68</v>
      </c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AK750" s="19" t="s">
        <v>68</v>
      </c>
      <c r="AL750" s="19" t="s">
        <v>68</v>
      </c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AK751" s="19" t="s">
        <v>68</v>
      </c>
      <c r="AL751" s="19" t="s">
        <v>68</v>
      </c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AK752" s="19" t="s">
        <v>68</v>
      </c>
      <c r="AL752" s="19" t="s">
        <v>68</v>
      </c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AK753" s="19" t="s">
        <v>68</v>
      </c>
      <c r="AL753" s="19" t="s">
        <v>68</v>
      </c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AK754" s="19" t="s">
        <v>68</v>
      </c>
      <c r="AL754" s="19" t="s">
        <v>68</v>
      </c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AK755" s="19" t="s">
        <v>68</v>
      </c>
      <c r="AL755" s="19" t="s">
        <v>68</v>
      </c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AK756" s="19" t="s">
        <v>68</v>
      </c>
      <c r="AL756" s="19" t="s">
        <v>68</v>
      </c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AK757" s="19" t="s">
        <v>68</v>
      </c>
      <c r="AL757" s="19" t="s">
        <v>68</v>
      </c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AK758" s="19" t="s">
        <v>68</v>
      </c>
      <c r="AL758" s="19" t="s">
        <v>68</v>
      </c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AK759" s="19" t="s">
        <v>68</v>
      </c>
      <c r="AL759" s="19" t="s">
        <v>68</v>
      </c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AK760" s="19" t="s">
        <v>68</v>
      </c>
      <c r="AL760" s="19" t="s">
        <v>68</v>
      </c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AK761" s="19" t="s">
        <v>68</v>
      </c>
      <c r="AL761" s="19" t="s">
        <v>68</v>
      </c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AK762" s="19" t="s">
        <v>68</v>
      </c>
      <c r="AL762" s="19" t="s">
        <v>68</v>
      </c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AK763" s="19" t="s">
        <v>68</v>
      </c>
      <c r="AL763" s="19" t="s">
        <v>68</v>
      </c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AK764" s="19" t="s">
        <v>68</v>
      </c>
      <c r="AL764" s="19" t="s">
        <v>68</v>
      </c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AK765" s="19" t="s">
        <v>68</v>
      </c>
      <c r="AL765" s="19" t="s">
        <v>68</v>
      </c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AK766" s="19" t="s">
        <v>68</v>
      </c>
      <c r="AL766" s="19" t="s">
        <v>68</v>
      </c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AK767" s="19" t="s">
        <v>68</v>
      </c>
      <c r="AL767" s="19" t="s">
        <v>68</v>
      </c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AK768" s="19" t="s">
        <v>68</v>
      </c>
      <c r="AL768" s="19" t="s">
        <v>68</v>
      </c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AK769" s="19" t="s">
        <v>68</v>
      </c>
      <c r="AL769" s="19" t="s">
        <v>68</v>
      </c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AK770" s="19" t="s">
        <v>68</v>
      </c>
      <c r="AL770" s="19" t="s">
        <v>68</v>
      </c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AK771" s="19" t="s">
        <v>68</v>
      </c>
      <c r="AL771" s="19" t="s">
        <v>68</v>
      </c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AK772" s="19" t="s">
        <v>68</v>
      </c>
      <c r="AL772" s="19" t="s">
        <v>68</v>
      </c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AK773" s="19" t="s">
        <v>68</v>
      </c>
      <c r="AL773" s="19" t="s">
        <v>68</v>
      </c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AK774" s="19" t="s">
        <v>68</v>
      </c>
      <c r="AL774" s="19" t="s">
        <v>68</v>
      </c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AK775" s="19" t="s">
        <v>68</v>
      </c>
      <c r="AL775" s="19" t="s">
        <v>68</v>
      </c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AK776" s="19" t="s">
        <v>68</v>
      </c>
      <c r="AL776" s="19" t="s">
        <v>68</v>
      </c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AK777" s="19" t="s">
        <v>68</v>
      </c>
      <c r="AL777" s="19" t="s">
        <v>68</v>
      </c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AK778" s="19" t="s">
        <v>68</v>
      </c>
      <c r="AL778" s="19" t="s">
        <v>68</v>
      </c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AK779" s="19" t="s">
        <v>68</v>
      </c>
      <c r="AL779" s="19" t="s">
        <v>68</v>
      </c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AK780" s="19" t="s">
        <v>68</v>
      </c>
      <c r="AL780" s="19" t="s">
        <v>68</v>
      </c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AK781" s="19" t="s">
        <v>68</v>
      </c>
      <c r="AL781" s="19" t="s">
        <v>68</v>
      </c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AK782" s="19" t="s">
        <v>68</v>
      </c>
      <c r="AL782" s="19" t="s">
        <v>68</v>
      </c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AK783" s="19" t="s">
        <v>68</v>
      </c>
      <c r="AL783" s="19" t="s">
        <v>68</v>
      </c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AK784" s="19" t="s">
        <v>68</v>
      </c>
      <c r="AL784" s="19" t="s">
        <v>68</v>
      </c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AK785" s="19" t="s">
        <v>68</v>
      </c>
      <c r="AL785" s="19" t="s">
        <v>68</v>
      </c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AK786" s="19" t="s">
        <v>68</v>
      </c>
      <c r="AL786" s="19" t="s">
        <v>68</v>
      </c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AK787" s="19" t="s">
        <v>68</v>
      </c>
      <c r="AL787" s="19" t="s">
        <v>68</v>
      </c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AK788" s="19" t="s">
        <v>68</v>
      </c>
      <c r="AL788" s="19" t="s">
        <v>68</v>
      </c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AK789" s="19" t="s">
        <v>68</v>
      </c>
      <c r="AL789" s="19" t="s">
        <v>68</v>
      </c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AK790" s="19" t="s">
        <v>68</v>
      </c>
      <c r="AL790" s="19" t="s">
        <v>68</v>
      </c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AK791" s="19" t="s">
        <v>68</v>
      </c>
      <c r="AL791" s="19" t="s">
        <v>68</v>
      </c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AK792" s="19" t="s">
        <v>68</v>
      </c>
      <c r="AL792" s="19" t="s">
        <v>68</v>
      </c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AK793" s="19" t="s">
        <v>68</v>
      </c>
      <c r="AL793" s="19" t="s">
        <v>68</v>
      </c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AK794" s="19" t="s">
        <v>68</v>
      </c>
      <c r="AL794" s="19" t="s">
        <v>68</v>
      </c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AK795" s="19" t="s">
        <v>68</v>
      </c>
      <c r="AL795" s="19" t="s">
        <v>68</v>
      </c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AK796" s="19" t="s">
        <v>68</v>
      </c>
      <c r="AL796" s="19" t="s">
        <v>68</v>
      </c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AK797" s="19" t="s">
        <v>68</v>
      </c>
      <c r="AL797" s="19" t="s">
        <v>68</v>
      </c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AK798" s="19" t="s">
        <v>68</v>
      </c>
      <c r="AL798" s="19" t="s">
        <v>68</v>
      </c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AK799" s="19" t="s">
        <v>68</v>
      </c>
      <c r="AL799" s="19" t="s">
        <v>68</v>
      </c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AK800" s="19" t="s">
        <v>68</v>
      </c>
      <c r="AL800" s="19" t="s">
        <v>68</v>
      </c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AK801" s="19" t="s">
        <v>68</v>
      </c>
      <c r="AL801" s="19" t="s">
        <v>68</v>
      </c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AK802" s="19" t="s">
        <v>68</v>
      </c>
      <c r="AL802" s="19" t="s">
        <v>68</v>
      </c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AK803" s="19" t="s">
        <v>68</v>
      </c>
      <c r="AL803" s="19" t="s">
        <v>68</v>
      </c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AK804" s="19" t="s">
        <v>68</v>
      </c>
      <c r="AL804" s="19" t="s">
        <v>68</v>
      </c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AK805" s="19" t="s">
        <v>68</v>
      </c>
      <c r="AL805" s="19" t="s">
        <v>68</v>
      </c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AK806" s="19" t="s">
        <v>68</v>
      </c>
      <c r="AL806" s="19" t="s">
        <v>68</v>
      </c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AK807" s="19" t="s">
        <v>68</v>
      </c>
      <c r="AL807" s="19" t="s">
        <v>68</v>
      </c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AK808" s="19" t="s">
        <v>68</v>
      </c>
      <c r="AL808" s="19" t="s">
        <v>68</v>
      </c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AK809" s="19" t="s">
        <v>68</v>
      </c>
      <c r="AL809" s="19" t="s">
        <v>68</v>
      </c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AK810" s="19" t="s">
        <v>68</v>
      </c>
      <c r="AL810" s="19" t="s">
        <v>68</v>
      </c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AK811" s="19" t="s">
        <v>68</v>
      </c>
      <c r="AL811" s="19" t="s">
        <v>68</v>
      </c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AK812" s="19" t="s">
        <v>68</v>
      </c>
      <c r="AL812" s="19" t="s">
        <v>68</v>
      </c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AK813" s="19" t="s">
        <v>68</v>
      </c>
      <c r="AL813" s="19" t="s">
        <v>68</v>
      </c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AK814" s="19" t="s">
        <v>68</v>
      </c>
      <c r="AL814" s="19" t="s">
        <v>68</v>
      </c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AK815" s="19" t="s">
        <v>68</v>
      </c>
      <c r="AL815" s="19" t="s">
        <v>68</v>
      </c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AK816" s="19" t="s">
        <v>68</v>
      </c>
      <c r="AL816" s="19" t="s">
        <v>68</v>
      </c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AK817" s="19" t="s">
        <v>68</v>
      </c>
      <c r="AL817" s="19" t="s">
        <v>68</v>
      </c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AK818" s="19" t="s">
        <v>68</v>
      </c>
      <c r="AL818" s="19" t="s">
        <v>68</v>
      </c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AK819" s="19" t="s">
        <v>68</v>
      </c>
      <c r="AL819" s="19" t="s">
        <v>68</v>
      </c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AK820" s="19" t="s">
        <v>68</v>
      </c>
      <c r="AL820" s="19" t="s">
        <v>68</v>
      </c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AK821" s="19" t="s">
        <v>68</v>
      </c>
      <c r="AL821" s="19" t="s">
        <v>68</v>
      </c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AK822" s="19" t="s">
        <v>68</v>
      </c>
      <c r="AL822" s="19" t="s">
        <v>68</v>
      </c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AK823" s="19" t="s">
        <v>68</v>
      </c>
      <c r="AL823" s="19" t="s">
        <v>68</v>
      </c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AK824" s="19" t="s">
        <v>68</v>
      </c>
      <c r="AL824" s="19" t="s">
        <v>68</v>
      </c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AK825" s="19" t="s">
        <v>68</v>
      </c>
      <c r="AL825" s="19" t="s">
        <v>68</v>
      </c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AK826" s="19" t="s">
        <v>68</v>
      </c>
      <c r="AL826" s="19" t="s">
        <v>68</v>
      </c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AK827" s="19" t="s">
        <v>68</v>
      </c>
      <c r="AL827" s="19" t="s">
        <v>68</v>
      </c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AK828" s="19" t="s">
        <v>68</v>
      </c>
      <c r="AL828" s="19" t="s">
        <v>68</v>
      </c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AK829" s="19" t="s">
        <v>68</v>
      </c>
      <c r="AL829" s="19" t="s">
        <v>68</v>
      </c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AK830" s="19" t="s">
        <v>68</v>
      </c>
      <c r="AL830" s="19" t="s">
        <v>68</v>
      </c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AK831" s="19" t="s">
        <v>68</v>
      </c>
      <c r="AL831" s="19" t="s">
        <v>68</v>
      </c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AK832" s="19" t="s">
        <v>68</v>
      </c>
      <c r="AL832" s="19" t="s">
        <v>68</v>
      </c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AK833" s="19" t="s">
        <v>68</v>
      </c>
      <c r="AL833" s="19" t="s">
        <v>68</v>
      </c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AK834" s="19" t="s">
        <v>68</v>
      </c>
      <c r="AL834" s="19" t="s">
        <v>68</v>
      </c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AK835" s="19" t="s">
        <v>68</v>
      </c>
      <c r="AL835" s="19" t="s">
        <v>68</v>
      </c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AK836" s="19" t="s">
        <v>68</v>
      </c>
      <c r="AL836" s="19" t="s">
        <v>68</v>
      </c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AK837" s="19" t="s">
        <v>68</v>
      </c>
      <c r="AL837" s="19" t="s">
        <v>68</v>
      </c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AK838" s="19" t="s">
        <v>68</v>
      </c>
      <c r="AL838" s="19" t="s">
        <v>68</v>
      </c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AK839" s="19" t="s">
        <v>68</v>
      </c>
      <c r="AL839" s="19" t="s">
        <v>68</v>
      </c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AK840" s="19" t="s">
        <v>68</v>
      </c>
      <c r="AL840" s="19" t="s">
        <v>68</v>
      </c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AK841" s="19" t="s">
        <v>68</v>
      </c>
      <c r="AL841" s="19" t="s">
        <v>68</v>
      </c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AK842" s="19" t="s">
        <v>68</v>
      </c>
      <c r="AL842" s="19" t="s">
        <v>68</v>
      </c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AK843" s="19" t="s">
        <v>68</v>
      </c>
      <c r="AL843" s="19" t="s">
        <v>68</v>
      </c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AK844" s="19" t="s">
        <v>68</v>
      </c>
      <c r="AL844" s="19" t="s">
        <v>68</v>
      </c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AK845" s="19" t="s">
        <v>68</v>
      </c>
      <c r="AL845" s="19" t="s">
        <v>68</v>
      </c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AK846" s="19" t="s">
        <v>68</v>
      </c>
      <c r="AL846" s="19" t="s">
        <v>68</v>
      </c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AK847" s="19" t="s">
        <v>68</v>
      </c>
      <c r="AL847" s="19" t="s">
        <v>68</v>
      </c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AK848" s="19" t="s">
        <v>68</v>
      </c>
      <c r="AL848" s="19" t="s">
        <v>68</v>
      </c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AK849" s="19" t="s">
        <v>68</v>
      </c>
      <c r="AL849" s="19" t="s">
        <v>68</v>
      </c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AK850" s="19" t="s">
        <v>68</v>
      </c>
      <c r="AL850" s="19" t="s">
        <v>68</v>
      </c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AK851" s="19" t="s">
        <v>68</v>
      </c>
      <c r="AL851" s="19" t="s">
        <v>68</v>
      </c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AK852" s="19" t="s">
        <v>68</v>
      </c>
      <c r="AL852" s="19" t="s">
        <v>68</v>
      </c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AK853" s="19" t="s">
        <v>68</v>
      </c>
      <c r="AL853" s="19" t="s">
        <v>68</v>
      </c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AK854" s="19" t="s">
        <v>68</v>
      </c>
      <c r="AL854" s="19" t="s">
        <v>68</v>
      </c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AK855" s="19" t="s">
        <v>68</v>
      </c>
      <c r="AL855" s="19" t="s">
        <v>68</v>
      </c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AK856" s="19" t="s">
        <v>68</v>
      </c>
      <c r="AL856" s="19" t="s">
        <v>68</v>
      </c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AK857" s="19" t="s">
        <v>68</v>
      </c>
      <c r="AL857" s="19" t="s">
        <v>68</v>
      </c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AK858" s="19" t="s">
        <v>68</v>
      </c>
      <c r="AL858" s="19" t="s">
        <v>68</v>
      </c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AK859" s="19" t="s">
        <v>68</v>
      </c>
      <c r="AL859" s="19" t="s">
        <v>68</v>
      </c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AK860" s="19" t="s">
        <v>68</v>
      </c>
      <c r="AL860" s="19" t="s">
        <v>68</v>
      </c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AK861" s="19" t="s">
        <v>68</v>
      </c>
      <c r="AL861" s="19" t="s">
        <v>68</v>
      </c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AK862" s="19" t="s">
        <v>68</v>
      </c>
      <c r="AL862" s="19" t="s">
        <v>68</v>
      </c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AK863" s="19" t="s">
        <v>68</v>
      </c>
      <c r="AL863" s="19" t="s">
        <v>68</v>
      </c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AK864" s="19" t="s">
        <v>68</v>
      </c>
      <c r="AL864" s="19" t="s">
        <v>68</v>
      </c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AK865" s="19" t="s">
        <v>68</v>
      </c>
      <c r="AL865" s="19" t="s">
        <v>68</v>
      </c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AK866" s="19" t="s">
        <v>68</v>
      </c>
      <c r="AL866" s="19" t="s">
        <v>68</v>
      </c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AK867" s="19" t="s">
        <v>68</v>
      </c>
      <c r="AL867" s="19" t="s">
        <v>68</v>
      </c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AK868" s="19" t="s">
        <v>68</v>
      </c>
      <c r="AL868" s="19" t="s">
        <v>68</v>
      </c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AK869" s="19" t="s">
        <v>68</v>
      </c>
      <c r="AL869" s="19" t="s">
        <v>68</v>
      </c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AK870" s="19" t="s">
        <v>68</v>
      </c>
      <c r="AL870" s="19" t="s">
        <v>68</v>
      </c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AK871" s="19" t="s">
        <v>68</v>
      </c>
      <c r="AL871" s="19" t="s">
        <v>68</v>
      </c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AK872" s="19" t="s">
        <v>68</v>
      </c>
      <c r="AL872" s="19" t="s">
        <v>68</v>
      </c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AK873" s="19" t="s">
        <v>68</v>
      </c>
      <c r="AL873" s="19" t="s">
        <v>68</v>
      </c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AK874" s="19" t="s">
        <v>68</v>
      </c>
      <c r="AL874" s="19" t="s">
        <v>68</v>
      </c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AK875" s="19" t="s">
        <v>68</v>
      </c>
      <c r="AL875" s="19" t="s">
        <v>68</v>
      </c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AK876" s="19" t="s">
        <v>68</v>
      </c>
      <c r="AL876" s="19" t="s">
        <v>68</v>
      </c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AK877" s="19" t="s">
        <v>68</v>
      </c>
      <c r="AL877" s="19" t="s">
        <v>68</v>
      </c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AK878" s="19" t="s">
        <v>68</v>
      </c>
      <c r="AL878" s="19" t="s">
        <v>68</v>
      </c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AK879" s="19" t="s">
        <v>68</v>
      </c>
      <c r="AL879" s="19" t="s">
        <v>68</v>
      </c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AK880" s="19" t="s">
        <v>68</v>
      </c>
      <c r="AL880" s="19" t="s">
        <v>68</v>
      </c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AK881" s="19" t="s">
        <v>68</v>
      </c>
      <c r="AL881" s="19" t="s">
        <v>68</v>
      </c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AK882" s="19" t="s">
        <v>68</v>
      </c>
      <c r="AL882" s="19" t="s">
        <v>68</v>
      </c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AK883" s="19" t="s">
        <v>68</v>
      </c>
      <c r="AL883" s="19" t="s">
        <v>68</v>
      </c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AK884" s="19" t="s">
        <v>68</v>
      </c>
      <c r="AL884" s="19" t="s">
        <v>68</v>
      </c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AK885" s="19" t="s">
        <v>68</v>
      </c>
      <c r="AL885" s="19" t="s">
        <v>68</v>
      </c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AK886" s="19" t="s">
        <v>68</v>
      </c>
      <c r="AL886" s="19" t="s">
        <v>68</v>
      </c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AK887" s="19" t="s">
        <v>68</v>
      </c>
      <c r="AL887" s="19" t="s">
        <v>68</v>
      </c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AK888" s="19" t="s">
        <v>68</v>
      </c>
      <c r="AL888" s="19" t="s">
        <v>68</v>
      </c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AK889" s="19" t="s">
        <v>68</v>
      </c>
      <c r="AL889" s="19" t="s">
        <v>68</v>
      </c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AK890" s="19" t="s">
        <v>68</v>
      </c>
      <c r="AL890" s="19" t="s">
        <v>68</v>
      </c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AK891" s="19" t="s">
        <v>68</v>
      </c>
      <c r="AL891" s="19" t="s">
        <v>68</v>
      </c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AK892" s="19" t="s">
        <v>68</v>
      </c>
      <c r="AL892" s="19" t="s">
        <v>68</v>
      </c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AK893" s="19" t="s">
        <v>68</v>
      </c>
      <c r="AL893" s="19" t="s">
        <v>68</v>
      </c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AK894" s="19" t="s">
        <v>68</v>
      </c>
      <c r="AL894" s="19" t="s">
        <v>68</v>
      </c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AK895" s="19" t="s">
        <v>68</v>
      </c>
      <c r="AL895" s="19" t="s">
        <v>68</v>
      </c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AK896" s="19" t="s">
        <v>68</v>
      </c>
      <c r="AL896" s="19" t="s">
        <v>68</v>
      </c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AK897" s="19" t="s">
        <v>68</v>
      </c>
      <c r="AL897" s="19" t="s">
        <v>68</v>
      </c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AK898" s="19" t="s">
        <v>68</v>
      </c>
      <c r="AL898" s="19" t="s">
        <v>68</v>
      </c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AK899" s="19" t="s">
        <v>68</v>
      </c>
      <c r="AL899" s="19" t="s">
        <v>68</v>
      </c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AK900" s="19" t="s">
        <v>68</v>
      </c>
      <c r="AL900" s="19" t="s">
        <v>68</v>
      </c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AK901" s="19" t="s">
        <v>68</v>
      </c>
      <c r="AL901" s="19" t="s">
        <v>68</v>
      </c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AK902" s="19" t="s">
        <v>68</v>
      </c>
      <c r="AL902" s="19" t="s">
        <v>68</v>
      </c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AK903" s="19" t="s">
        <v>68</v>
      </c>
      <c r="AL903" s="19" t="s">
        <v>68</v>
      </c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AK904" s="19" t="s">
        <v>68</v>
      </c>
      <c r="AL904" s="19" t="s">
        <v>68</v>
      </c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AK905" s="19" t="s">
        <v>68</v>
      </c>
      <c r="AL905" s="19" t="s">
        <v>68</v>
      </c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AK906" s="19" t="s">
        <v>68</v>
      </c>
      <c r="AL906" s="19" t="s">
        <v>68</v>
      </c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AK907" s="19" t="s">
        <v>68</v>
      </c>
      <c r="AL907" s="19" t="s">
        <v>68</v>
      </c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AK908" s="19" t="s">
        <v>68</v>
      </c>
      <c r="AL908" s="19" t="s">
        <v>68</v>
      </c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AK909" s="19" t="s">
        <v>68</v>
      </c>
      <c r="AL909" s="19" t="s">
        <v>68</v>
      </c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AK910" s="19" t="s">
        <v>68</v>
      </c>
      <c r="AL910" s="19" t="s">
        <v>68</v>
      </c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AK911" s="19" t="s">
        <v>68</v>
      </c>
      <c r="AL911" s="19" t="s">
        <v>68</v>
      </c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AK912" s="19" t="s">
        <v>68</v>
      </c>
      <c r="AL912" s="19" t="s">
        <v>68</v>
      </c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AK913" s="19" t="s">
        <v>68</v>
      </c>
      <c r="AL913" s="19" t="s">
        <v>68</v>
      </c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AK914" s="19" t="s">
        <v>68</v>
      </c>
      <c r="AL914" s="19" t="s">
        <v>68</v>
      </c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AK915" s="19" t="s">
        <v>68</v>
      </c>
      <c r="AL915" s="19" t="s">
        <v>68</v>
      </c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AK916" s="19" t="s">
        <v>68</v>
      </c>
      <c r="AL916" s="19" t="s">
        <v>68</v>
      </c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AK917" s="19" t="s">
        <v>68</v>
      </c>
      <c r="AL917" s="19" t="s">
        <v>68</v>
      </c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AK918" s="19" t="s">
        <v>68</v>
      </c>
      <c r="AL918" s="19" t="s">
        <v>68</v>
      </c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AK919" s="19" t="s">
        <v>68</v>
      </c>
      <c r="AL919" s="19" t="s">
        <v>68</v>
      </c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AK920" s="19" t="s">
        <v>68</v>
      </c>
      <c r="AL920" s="19" t="s">
        <v>68</v>
      </c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AK921" s="19" t="s">
        <v>68</v>
      </c>
      <c r="AL921" s="19" t="s">
        <v>68</v>
      </c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AK922" s="19" t="s">
        <v>68</v>
      </c>
      <c r="AL922" s="19" t="s">
        <v>68</v>
      </c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AK923" s="19" t="s">
        <v>68</v>
      </c>
      <c r="AL923" s="19" t="s">
        <v>68</v>
      </c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AK924" s="19" t="s">
        <v>68</v>
      </c>
      <c r="AL924" s="19" t="s">
        <v>68</v>
      </c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AK925" s="19" t="s">
        <v>68</v>
      </c>
      <c r="AL925" s="19" t="s">
        <v>68</v>
      </c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AK926" s="19" t="s">
        <v>68</v>
      </c>
      <c r="AL926" s="19" t="s">
        <v>68</v>
      </c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AK927" s="19" t="s">
        <v>68</v>
      </c>
      <c r="AL927" s="19" t="s">
        <v>68</v>
      </c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AK928" s="19" t="s">
        <v>68</v>
      </c>
      <c r="AL928" s="19" t="s">
        <v>68</v>
      </c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AK929" s="19" t="s">
        <v>68</v>
      </c>
      <c r="AL929" s="19" t="s">
        <v>68</v>
      </c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AK930" s="19" t="s">
        <v>68</v>
      </c>
      <c r="AL930" s="19" t="s">
        <v>68</v>
      </c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AK931" s="19" t="s">
        <v>68</v>
      </c>
      <c r="AL931" s="19" t="s">
        <v>68</v>
      </c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AK932" s="19" t="s">
        <v>68</v>
      </c>
      <c r="AL932" s="19" t="s">
        <v>68</v>
      </c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AK933" s="19" t="s">
        <v>68</v>
      </c>
      <c r="AL933" s="19" t="s">
        <v>68</v>
      </c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AK934" s="19" t="s">
        <v>68</v>
      </c>
      <c r="AL934" s="19" t="s">
        <v>68</v>
      </c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AK935" s="19" t="s">
        <v>68</v>
      </c>
      <c r="AL935" s="19" t="s">
        <v>68</v>
      </c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AK936" s="19" t="s">
        <v>68</v>
      </c>
      <c r="AL936" s="19" t="s">
        <v>68</v>
      </c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AK937" s="19" t="s">
        <v>68</v>
      </c>
      <c r="AL937" s="19" t="s">
        <v>68</v>
      </c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AK938" s="19" t="s">
        <v>68</v>
      </c>
      <c r="AL938" s="19" t="s">
        <v>68</v>
      </c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AK939" s="19" t="s">
        <v>68</v>
      </c>
      <c r="AL939" s="19" t="s">
        <v>68</v>
      </c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AK940" s="19" t="s">
        <v>68</v>
      </c>
      <c r="AL940" s="19" t="s">
        <v>68</v>
      </c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AK941" s="19" t="s">
        <v>68</v>
      </c>
      <c r="AL941" s="19" t="s">
        <v>68</v>
      </c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AK942" s="19" t="s">
        <v>68</v>
      </c>
      <c r="AL942" s="19" t="s">
        <v>68</v>
      </c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AK943" s="19" t="s">
        <v>68</v>
      </c>
      <c r="AL943" s="19" t="s">
        <v>68</v>
      </c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AK944" s="19" t="s">
        <v>68</v>
      </c>
      <c r="AL944" s="19" t="s">
        <v>68</v>
      </c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AK945" s="19" t="s">
        <v>68</v>
      </c>
      <c r="AL945" s="19" t="s">
        <v>68</v>
      </c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AK946" s="19" t="s">
        <v>68</v>
      </c>
      <c r="AL946" s="19" t="s">
        <v>68</v>
      </c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AK947" s="19" t="s">
        <v>68</v>
      </c>
      <c r="AL947" s="19" t="s">
        <v>68</v>
      </c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AK948" s="19" t="s">
        <v>68</v>
      </c>
      <c r="AL948" s="19" t="s">
        <v>68</v>
      </c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AK949" s="19" t="s">
        <v>68</v>
      </c>
      <c r="AL949" s="19" t="s">
        <v>68</v>
      </c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AK950" s="19" t="s">
        <v>68</v>
      </c>
      <c r="AL950" s="19" t="s">
        <v>68</v>
      </c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AK951" s="19" t="s">
        <v>68</v>
      </c>
      <c r="AL951" s="19" t="s">
        <v>68</v>
      </c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AK952" s="19" t="s">
        <v>68</v>
      </c>
      <c r="AL952" s="19" t="s">
        <v>68</v>
      </c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AK953" s="19" t="s">
        <v>68</v>
      </c>
      <c r="AL953" s="19" t="s">
        <v>68</v>
      </c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AK954" s="19" t="s">
        <v>68</v>
      </c>
      <c r="AL954" s="19" t="s">
        <v>68</v>
      </c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AK955" s="19" t="s">
        <v>68</v>
      </c>
      <c r="AL955" s="19" t="s">
        <v>68</v>
      </c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AK956" s="19" t="s">
        <v>68</v>
      </c>
      <c r="AL956" s="19" t="s">
        <v>68</v>
      </c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AK957" s="19" t="s">
        <v>68</v>
      </c>
      <c r="AL957" s="19" t="s">
        <v>68</v>
      </c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AK958" s="19" t="s">
        <v>68</v>
      </c>
      <c r="AL958" s="19" t="s">
        <v>68</v>
      </c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AK959" s="19" t="s">
        <v>68</v>
      </c>
      <c r="AL959" s="19" t="s">
        <v>68</v>
      </c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AK960" s="19" t="s">
        <v>68</v>
      </c>
      <c r="AL960" s="19" t="s">
        <v>68</v>
      </c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AK961" s="19" t="s">
        <v>68</v>
      </c>
      <c r="AL961" s="19" t="s">
        <v>68</v>
      </c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AK962" s="19" t="s">
        <v>68</v>
      </c>
      <c r="AL962" s="19" t="s">
        <v>68</v>
      </c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AK963" s="19" t="s">
        <v>68</v>
      </c>
      <c r="AL963" s="19" t="s">
        <v>68</v>
      </c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AK964" s="19" t="s">
        <v>68</v>
      </c>
      <c r="AL964" s="19" t="s">
        <v>68</v>
      </c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AK965" s="19" t="s">
        <v>68</v>
      </c>
      <c r="AL965" s="19" t="s">
        <v>68</v>
      </c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AK966" s="19" t="s">
        <v>68</v>
      </c>
      <c r="AL966" s="19" t="s">
        <v>68</v>
      </c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AK967" s="19" t="s">
        <v>68</v>
      </c>
      <c r="AL967" s="19" t="s">
        <v>68</v>
      </c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AK968" s="19" t="s">
        <v>68</v>
      </c>
      <c r="AL968" s="19" t="s">
        <v>68</v>
      </c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AK969" s="19" t="s">
        <v>68</v>
      </c>
      <c r="AL969" s="19" t="s">
        <v>68</v>
      </c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AK970" s="19" t="s">
        <v>68</v>
      </c>
      <c r="AL970" s="19" t="s">
        <v>68</v>
      </c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AK971" s="19" t="s">
        <v>68</v>
      </c>
      <c r="AL971" s="19" t="s">
        <v>68</v>
      </c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AK972" s="19" t="s">
        <v>68</v>
      </c>
      <c r="AL972" s="19" t="s">
        <v>68</v>
      </c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AK973" s="19" t="s">
        <v>68</v>
      </c>
      <c r="AL973" s="19" t="s">
        <v>68</v>
      </c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AK974" s="19" t="s">
        <v>68</v>
      </c>
      <c r="AL974" s="19" t="s">
        <v>68</v>
      </c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AK975" s="19" t="s">
        <v>68</v>
      </c>
      <c r="AL975" s="19" t="s">
        <v>68</v>
      </c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AK976" s="19" t="s">
        <v>68</v>
      </c>
      <c r="AL976" s="19" t="s">
        <v>68</v>
      </c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AK977" s="19" t="s">
        <v>68</v>
      </c>
      <c r="AL977" s="19" t="s">
        <v>68</v>
      </c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AK978" s="19" t="s">
        <v>68</v>
      </c>
      <c r="AL978" s="19" t="s">
        <v>68</v>
      </c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AK979" s="19" t="s">
        <v>68</v>
      </c>
      <c r="AL979" s="19" t="s">
        <v>68</v>
      </c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AK980" s="19" t="s">
        <v>68</v>
      </c>
      <c r="AL980" s="19" t="s">
        <v>68</v>
      </c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AK981" s="19" t="s">
        <v>68</v>
      </c>
      <c r="AL981" s="19" t="s">
        <v>68</v>
      </c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AK982" s="19" t="s">
        <v>68</v>
      </c>
      <c r="AL982" s="19" t="s">
        <v>68</v>
      </c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AK983" s="19" t="s">
        <v>68</v>
      </c>
      <c r="AL983" s="19" t="s">
        <v>68</v>
      </c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AK984" s="19" t="s">
        <v>68</v>
      </c>
      <c r="AL984" s="19" t="s">
        <v>68</v>
      </c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AK985" s="19" t="s">
        <v>68</v>
      </c>
      <c r="AL985" s="19" t="s">
        <v>68</v>
      </c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AK986" s="19" t="s">
        <v>68</v>
      </c>
      <c r="AL986" s="19" t="s">
        <v>68</v>
      </c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AK987" s="19" t="s">
        <v>68</v>
      </c>
      <c r="AL987" s="19" t="s">
        <v>68</v>
      </c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AK988" s="19" t="s">
        <v>68</v>
      </c>
      <c r="AL988" s="19" t="s">
        <v>68</v>
      </c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AK989" s="19" t="s">
        <v>68</v>
      </c>
      <c r="AL989" s="19" t="s">
        <v>68</v>
      </c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AK990" s="19" t="s">
        <v>68</v>
      </c>
      <c r="AL990" s="19" t="s">
        <v>68</v>
      </c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AK991" s="19" t="s">
        <v>68</v>
      </c>
      <c r="AL991" s="19" t="s">
        <v>68</v>
      </c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AK992" s="19" t="s">
        <v>68</v>
      </c>
      <c r="AL992" s="19" t="s">
        <v>68</v>
      </c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AK993" s="19" t="s">
        <v>68</v>
      </c>
      <c r="AL993" s="19" t="s">
        <v>68</v>
      </c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AK994" s="19" t="s">
        <v>68</v>
      </c>
      <c r="AL994" s="19" t="s">
        <v>68</v>
      </c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AK995" s="19" t="s">
        <v>68</v>
      </c>
      <c r="AL995" s="19" t="s">
        <v>68</v>
      </c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AK996" s="19" t="s">
        <v>68</v>
      </c>
      <c r="AL996" s="19" t="s">
        <v>68</v>
      </c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AK997" s="19" t="s">
        <v>68</v>
      </c>
      <c r="AL997" s="19" t="s">
        <v>68</v>
      </c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AK998" s="19" t="s">
        <v>68</v>
      </c>
      <c r="AL998" s="19" t="s">
        <v>68</v>
      </c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AK999" s="19" t="s">
        <v>68</v>
      </c>
      <c r="AL999" s="19" t="s">
        <v>68</v>
      </c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AK1000" s="19" t="s">
        <v>68</v>
      </c>
      <c r="AL1000" s="19" t="s">
        <v>68</v>
      </c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AK1001" s="19" t="s">
        <v>68</v>
      </c>
      <c r="AL1001" s="19" t="s">
        <v>68</v>
      </c>
    </row>
    <row r="1002">
      <c r="A1002" s="14"/>
      <c r="B1002" s="14"/>
      <c r="C1002" s="14"/>
      <c r="D1002" s="14"/>
      <c r="E1002" s="14"/>
      <c r="F1002" s="14"/>
      <c r="G1002" s="14"/>
      <c r="H1002" s="14"/>
      <c r="I1002" s="14"/>
      <c r="AK1002" s="19" t="s">
        <v>68</v>
      </c>
      <c r="AL1002" s="19" t="s">
        <v>68</v>
      </c>
    </row>
    <row r="1003">
      <c r="A1003" s="14"/>
      <c r="B1003" s="14"/>
      <c r="C1003" s="14"/>
      <c r="D1003" s="14"/>
      <c r="E1003" s="14"/>
      <c r="F1003" s="14"/>
      <c r="G1003" s="14"/>
      <c r="H1003" s="14"/>
      <c r="I1003" s="14"/>
      <c r="AK1003" s="19" t="s">
        <v>68</v>
      </c>
      <c r="AL1003" s="19" t="s">
        <v>68</v>
      </c>
    </row>
    <row r="1004">
      <c r="A1004" s="14"/>
      <c r="B1004" s="14"/>
      <c r="C1004" s="14"/>
      <c r="D1004" s="14"/>
      <c r="E1004" s="14"/>
      <c r="F1004" s="14"/>
      <c r="G1004" s="14"/>
      <c r="H1004" s="14"/>
      <c r="I1004" s="14"/>
      <c r="AK1004" s="19" t="s">
        <v>68</v>
      </c>
      <c r="AL1004" s="19" t="s">
        <v>68</v>
      </c>
    </row>
    <row r="1005">
      <c r="A1005" s="14"/>
      <c r="B1005" s="14"/>
      <c r="C1005" s="14"/>
      <c r="D1005" s="14"/>
      <c r="E1005" s="14"/>
      <c r="F1005" s="14"/>
      <c r="G1005" s="14"/>
      <c r="H1005" s="14"/>
      <c r="I1005" s="14"/>
    </row>
  </sheetData>
  <autoFilter ref="$A$4:$I$1004"/>
  <mergeCells count="3">
    <mergeCell ref="A1:I1"/>
    <mergeCell ref="A2:I2"/>
    <mergeCell ref="A3:I3"/>
  </mergeCells>
  <conditionalFormatting sqref="A5:I1004">
    <cfRule type="expression" dxfId="0" priority="1" stopIfTrue="1">
      <formula>$F5&lt;&gt;"OK"</formula>
    </cfRule>
  </conditionalFormatting>
  <dataValidations>
    <dataValidation type="list" allowBlank="1" showErrorMessage="1" sqref="G5:G1004">
      <formula1>enum_yes_no</formula1>
    </dataValidation>
    <dataValidation type="list" allowBlank="1" showErrorMessage="1" sqref="C5:C1004">
      <formula1>enum_check_severity</formula1>
    </dataValidation>
  </dataValidation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5" width="37.63"/>
    <col customWidth="1" min="6" max="6" width="27.63"/>
    <col customWidth="1" min="7" max="8" width="22.63"/>
    <col customWidth="1" min="9" max="10" width="40.13"/>
    <col customWidth="1" min="11" max="11" width="37.63"/>
    <col customWidth="1" min="12" max="12" width="27.63"/>
    <col customWidth="1" min="13" max="13" width="14.5"/>
    <col customWidth="1" min="14" max="15" width="19.5"/>
    <col customWidth="1" min="16" max="16" width="37.63"/>
    <col customWidth="1" min="17" max="17" width="19.5"/>
    <col customWidth="1" min="18" max="18" width="20.75"/>
    <col customWidth="1" min="19" max="19" width="37.63"/>
    <col customWidth="1" min="20" max="20" width="19.5"/>
    <col customWidth="1" min="21" max="21" width="33.88"/>
    <col hidden="1" min="37" max="38" width="12.63"/>
  </cols>
  <sheetData>
    <row r="1" ht="30.0" customHeight="1">
      <c r="A1" s="1" t="s">
        <v>689</v>
      </c>
    </row>
    <row r="2" ht="25.5" customHeight="1">
      <c r="A2" s="4" t="s">
        <v>690</v>
      </c>
    </row>
    <row r="3" ht="28.5" customHeight="1">
      <c r="A3" s="8" t="s">
        <v>22</v>
      </c>
    </row>
    <row r="4" ht="42.0" customHeight="1">
      <c r="A4" s="10" t="s">
        <v>652</v>
      </c>
      <c r="B4" s="10" t="s">
        <v>467</v>
      </c>
      <c r="C4" s="10" t="s">
        <v>485</v>
      </c>
      <c r="D4" s="10" t="s">
        <v>426</v>
      </c>
      <c r="E4" s="10" t="s">
        <v>469</v>
      </c>
      <c r="F4" s="10" t="s">
        <v>471</v>
      </c>
      <c r="G4" s="10" t="s">
        <v>472</v>
      </c>
      <c r="H4" s="10" t="s">
        <v>475</v>
      </c>
      <c r="I4" s="10" t="s">
        <v>476</v>
      </c>
      <c r="J4" s="10" t="s">
        <v>477</v>
      </c>
      <c r="K4" s="10" t="s">
        <v>111</v>
      </c>
      <c r="L4" s="10" t="s">
        <v>691</v>
      </c>
      <c r="M4" s="10" t="s">
        <v>692</v>
      </c>
      <c r="N4" s="10" t="s">
        <v>10</v>
      </c>
      <c r="O4" s="10" t="s">
        <v>7</v>
      </c>
      <c r="P4" s="10" t="s">
        <v>186</v>
      </c>
      <c r="Q4" s="10" t="s">
        <v>693</v>
      </c>
      <c r="R4" s="10" t="s">
        <v>694</v>
      </c>
      <c r="S4" s="10" t="s">
        <v>695</v>
      </c>
      <c r="T4" s="10" t="s">
        <v>26</v>
      </c>
      <c r="U4" s="10" t="s">
        <v>696</v>
      </c>
    </row>
    <row r="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AK5" s="19" t="str">
        <f t="array" ref="AK5:AK1004">IF($A$5:$A$1004="","",$F$5:$F$1004)</f>
        <v/>
      </c>
      <c r="AL5" s="19" t="str">
        <f t="array" ref="AL5:AL1004">IF($A$5:$A$1004="","",$A$5:$A$1004)</f>
        <v/>
      </c>
    </row>
    <row r="6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AK6" s="19" t="s">
        <v>68</v>
      </c>
      <c r="AL6" s="19" t="s">
        <v>68</v>
      </c>
    </row>
    <row r="7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AK7" s="19" t="s">
        <v>68</v>
      </c>
      <c r="AL7" s="19" t="s">
        <v>68</v>
      </c>
    </row>
    <row r="8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AK8" s="19" t="s">
        <v>68</v>
      </c>
      <c r="AL8" s="19" t="s">
        <v>68</v>
      </c>
    </row>
    <row r="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AK9" s="19" t="s">
        <v>68</v>
      </c>
      <c r="AL9" s="19" t="s">
        <v>68</v>
      </c>
    </row>
    <row r="10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AK10" s="19" t="s">
        <v>68</v>
      </c>
      <c r="AL10" s="19" t="s">
        <v>68</v>
      </c>
    </row>
    <row r="11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AK11" s="19" t="s">
        <v>68</v>
      </c>
      <c r="AL11" s="19" t="s">
        <v>68</v>
      </c>
    </row>
    <row r="12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AK12" s="19" t="s">
        <v>68</v>
      </c>
      <c r="AL12" s="19" t="s">
        <v>68</v>
      </c>
    </row>
    <row r="13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AK13" s="19" t="s">
        <v>68</v>
      </c>
      <c r="AL13" s="19" t="s">
        <v>68</v>
      </c>
    </row>
    <row r="14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AK14" s="19" t="s">
        <v>68</v>
      </c>
      <c r="AL14" s="19" t="s">
        <v>68</v>
      </c>
    </row>
    <row r="1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AK15" s="19" t="s">
        <v>68</v>
      </c>
      <c r="AL15" s="19" t="s">
        <v>68</v>
      </c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AK16" s="19" t="s">
        <v>68</v>
      </c>
      <c r="AL16" s="19" t="s">
        <v>68</v>
      </c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AK17" s="19" t="s">
        <v>68</v>
      </c>
      <c r="AL17" s="19" t="s">
        <v>68</v>
      </c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AK18" s="19" t="s">
        <v>68</v>
      </c>
      <c r="AL18" s="19" t="s">
        <v>68</v>
      </c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AK19" s="19" t="s">
        <v>68</v>
      </c>
      <c r="AL19" s="19" t="s">
        <v>68</v>
      </c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AK20" s="19" t="s">
        <v>68</v>
      </c>
      <c r="AL20" s="19" t="s">
        <v>68</v>
      </c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AK21" s="19" t="s">
        <v>68</v>
      </c>
      <c r="AL21" s="19" t="s">
        <v>68</v>
      </c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AK22" s="19" t="s">
        <v>68</v>
      </c>
      <c r="AL22" s="19" t="s">
        <v>68</v>
      </c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AK23" s="19" t="s">
        <v>68</v>
      </c>
      <c r="AL23" s="19" t="s">
        <v>68</v>
      </c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AK24" s="19" t="s">
        <v>68</v>
      </c>
      <c r="AL24" s="19" t="s">
        <v>68</v>
      </c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AK25" s="19" t="s">
        <v>68</v>
      </c>
      <c r="AL25" s="19" t="s">
        <v>68</v>
      </c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AK26" s="19" t="s">
        <v>68</v>
      </c>
      <c r="AL26" s="19" t="s">
        <v>68</v>
      </c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AK27" s="19" t="s">
        <v>68</v>
      </c>
      <c r="AL27" s="19" t="s">
        <v>68</v>
      </c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AK28" s="19" t="s">
        <v>68</v>
      </c>
      <c r="AL28" s="19" t="s">
        <v>68</v>
      </c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AK29" s="19" t="s">
        <v>68</v>
      </c>
      <c r="AL29" s="19" t="s">
        <v>68</v>
      </c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AK30" s="19" t="s">
        <v>68</v>
      </c>
      <c r="AL30" s="19" t="s">
        <v>68</v>
      </c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AK31" s="19" t="s">
        <v>68</v>
      </c>
      <c r="AL31" s="19" t="s">
        <v>68</v>
      </c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AK32" s="19" t="s">
        <v>68</v>
      </c>
      <c r="AL32" s="19" t="s">
        <v>68</v>
      </c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AK33" s="19" t="s">
        <v>68</v>
      </c>
      <c r="AL33" s="19" t="s">
        <v>68</v>
      </c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AK34" s="19" t="s">
        <v>68</v>
      </c>
      <c r="AL34" s="19" t="s">
        <v>68</v>
      </c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AK35" s="19" t="s">
        <v>68</v>
      </c>
      <c r="AL35" s="19" t="s">
        <v>68</v>
      </c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AK36" s="19" t="s">
        <v>68</v>
      </c>
      <c r="AL36" s="19" t="s">
        <v>68</v>
      </c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AK37" s="19" t="s">
        <v>68</v>
      </c>
      <c r="AL37" s="19" t="s">
        <v>68</v>
      </c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AK38" s="19" t="s">
        <v>68</v>
      </c>
      <c r="AL38" s="19" t="s">
        <v>68</v>
      </c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AK39" s="19" t="s">
        <v>68</v>
      </c>
      <c r="AL39" s="19" t="s">
        <v>68</v>
      </c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AK40" s="19" t="s">
        <v>68</v>
      </c>
      <c r="AL40" s="19" t="s">
        <v>68</v>
      </c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AK41" s="19" t="s">
        <v>68</v>
      </c>
      <c r="AL41" s="19" t="s">
        <v>68</v>
      </c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AK42" s="19" t="s">
        <v>68</v>
      </c>
      <c r="AL42" s="19" t="s">
        <v>68</v>
      </c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AK43" s="19" t="s">
        <v>68</v>
      </c>
      <c r="AL43" s="19" t="s">
        <v>68</v>
      </c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AK44" s="19" t="s">
        <v>68</v>
      </c>
      <c r="AL44" s="19" t="s">
        <v>68</v>
      </c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AK45" s="19" t="s">
        <v>68</v>
      </c>
      <c r="AL45" s="19" t="s">
        <v>68</v>
      </c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AK46" s="19" t="s">
        <v>68</v>
      </c>
      <c r="AL46" s="19" t="s">
        <v>68</v>
      </c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AK47" s="19" t="s">
        <v>68</v>
      </c>
      <c r="AL47" s="19" t="s">
        <v>68</v>
      </c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AK48" s="19" t="s">
        <v>68</v>
      </c>
      <c r="AL48" s="19" t="s">
        <v>68</v>
      </c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AK49" s="19" t="s">
        <v>68</v>
      </c>
      <c r="AL49" s="19" t="s">
        <v>68</v>
      </c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AK50" s="19" t="s">
        <v>68</v>
      </c>
      <c r="AL50" s="19" t="s">
        <v>68</v>
      </c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AK51" s="19" t="s">
        <v>68</v>
      </c>
      <c r="AL51" s="19" t="s">
        <v>68</v>
      </c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AK52" s="19" t="s">
        <v>68</v>
      </c>
      <c r="AL52" s="19" t="s">
        <v>68</v>
      </c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AK53" s="19" t="s">
        <v>68</v>
      </c>
      <c r="AL53" s="19" t="s">
        <v>68</v>
      </c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AK54" s="19" t="s">
        <v>68</v>
      </c>
      <c r="AL54" s="19" t="s">
        <v>68</v>
      </c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AK55" s="19" t="s">
        <v>68</v>
      </c>
      <c r="AL55" s="19" t="s">
        <v>68</v>
      </c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AK56" s="19" t="s">
        <v>68</v>
      </c>
      <c r="AL56" s="19" t="s">
        <v>68</v>
      </c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AK57" s="19" t="s">
        <v>68</v>
      </c>
      <c r="AL57" s="19" t="s">
        <v>68</v>
      </c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AK58" s="19" t="s">
        <v>68</v>
      </c>
      <c r="AL58" s="19" t="s">
        <v>68</v>
      </c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AK59" s="19" t="s">
        <v>68</v>
      </c>
      <c r="AL59" s="19" t="s">
        <v>68</v>
      </c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AK60" s="19" t="s">
        <v>68</v>
      </c>
      <c r="AL60" s="19" t="s">
        <v>68</v>
      </c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AK61" s="19" t="s">
        <v>68</v>
      </c>
      <c r="AL61" s="19" t="s">
        <v>68</v>
      </c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AK62" s="19" t="s">
        <v>68</v>
      </c>
      <c r="AL62" s="19" t="s">
        <v>68</v>
      </c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AK63" s="19" t="s">
        <v>68</v>
      </c>
      <c r="AL63" s="19" t="s">
        <v>68</v>
      </c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AK64" s="19" t="s">
        <v>68</v>
      </c>
      <c r="AL64" s="19" t="s">
        <v>68</v>
      </c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AK65" s="19" t="s">
        <v>68</v>
      </c>
      <c r="AL65" s="19" t="s">
        <v>68</v>
      </c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AK66" s="19" t="s">
        <v>68</v>
      </c>
      <c r="AL66" s="19" t="s">
        <v>68</v>
      </c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AK67" s="19" t="s">
        <v>68</v>
      </c>
      <c r="AL67" s="19" t="s">
        <v>68</v>
      </c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AK68" s="19" t="s">
        <v>68</v>
      </c>
      <c r="AL68" s="19" t="s">
        <v>68</v>
      </c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AK69" s="19" t="s">
        <v>68</v>
      </c>
      <c r="AL69" s="19" t="s">
        <v>68</v>
      </c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AK70" s="19" t="s">
        <v>68</v>
      </c>
      <c r="AL70" s="19" t="s">
        <v>68</v>
      </c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AK71" s="19" t="s">
        <v>68</v>
      </c>
      <c r="AL71" s="19" t="s">
        <v>68</v>
      </c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AK72" s="19" t="s">
        <v>68</v>
      </c>
      <c r="AL72" s="19" t="s">
        <v>68</v>
      </c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AK73" s="19" t="s">
        <v>68</v>
      </c>
      <c r="AL73" s="19" t="s">
        <v>68</v>
      </c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AK74" s="19" t="s">
        <v>68</v>
      </c>
      <c r="AL74" s="19" t="s">
        <v>68</v>
      </c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AK75" s="19" t="s">
        <v>68</v>
      </c>
      <c r="AL75" s="19" t="s">
        <v>68</v>
      </c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AK76" s="19" t="s">
        <v>68</v>
      </c>
      <c r="AL76" s="19" t="s">
        <v>68</v>
      </c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AK77" s="19" t="s">
        <v>68</v>
      </c>
      <c r="AL77" s="19" t="s">
        <v>68</v>
      </c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AK78" s="19" t="s">
        <v>68</v>
      </c>
      <c r="AL78" s="19" t="s">
        <v>68</v>
      </c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AK79" s="19" t="s">
        <v>68</v>
      </c>
      <c r="AL79" s="19" t="s">
        <v>68</v>
      </c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AK80" s="19" t="s">
        <v>68</v>
      </c>
      <c r="AL80" s="19" t="s">
        <v>68</v>
      </c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AK81" s="19" t="s">
        <v>68</v>
      </c>
      <c r="AL81" s="19" t="s">
        <v>68</v>
      </c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AK82" s="19" t="s">
        <v>68</v>
      </c>
      <c r="AL82" s="19" t="s">
        <v>68</v>
      </c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AK83" s="19" t="s">
        <v>68</v>
      </c>
      <c r="AL83" s="19" t="s">
        <v>68</v>
      </c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AK84" s="19" t="s">
        <v>68</v>
      </c>
      <c r="AL84" s="19" t="s">
        <v>68</v>
      </c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AK85" s="19" t="s">
        <v>68</v>
      </c>
      <c r="AL85" s="19" t="s">
        <v>68</v>
      </c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AK86" s="19" t="s">
        <v>68</v>
      </c>
      <c r="AL86" s="19" t="s">
        <v>68</v>
      </c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AK87" s="19" t="s">
        <v>68</v>
      </c>
      <c r="AL87" s="19" t="s">
        <v>68</v>
      </c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AK88" s="19" t="s">
        <v>68</v>
      </c>
      <c r="AL88" s="19" t="s">
        <v>68</v>
      </c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AK89" s="19" t="s">
        <v>68</v>
      </c>
      <c r="AL89" s="19" t="s">
        <v>68</v>
      </c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AK90" s="19" t="s">
        <v>68</v>
      </c>
      <c r="AL90" s="19" t="s">
        <v>68</v>
      </c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AK91" s="19" t="s">
        <v>68</v>
      </c>
      <c r="AL91" s="19" t="s">
        <v>68</v>
      </c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AK92" s="19" t="s">
        <v>68</v>
      </c>
      <c r="AL92" s="19" t="s">
        <v>68</v>
      </c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AK93" s="19" t="s">
        <v>68</v>
      </c>
      <c r="AL93" s="19" t="s">
        <v>68</v>
      </c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AK94" s="19" t="s">
        <v>68</v>
      </c>
      <c r="AL94" s="19" t="s">
        <v>68</v>
      </c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AK95" s="19" t="s">
        <v>68</v>
      </c>
      <c r="AL95" s="19" t="s">
        <v>68</v>
      </c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AK96" s="19" t="s">
        <v>68</v>
      </c>
      <c r="AL96" s="19" t="s">
        <v>68</v>
      </c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AK97" s="19" t="s">
        <v>68</v>
      </c>
      <c r="AL97" s="19" t="s">
        <v>68</v>
      </c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AK98" s="19" t="s">
        <v>68</v>
      </c>
      <c r="AL98" s="19" t="s">
        <v>68</v>
      </c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AK99" s="19" t="s">
        <v>68</v>
      </c>
      <c r="AL99" s="19" t="s">
        <v>68</v>
      </c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AK100" s="19" t="s">
        <v>68</v>
      </c>
      <c r="AL100" s="19" t="s">
        <v>68</v>
      </c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AK101" s="19" t="s">
        <v>68</v>
      </c>
      <c r="AL101" s="19" t="s">
        <v>68</v>
      </c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AK102" s="19" t="s">
        <v>68</v>
      </c>
      <c r="AL102" s="19" t="s">
        <v>68</v>
      </c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AK103" s="19" t="s">
        <v>68</v>
      </c>
      <c r="AL103" s="19" t="s">
        <v>68</v>
      </c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AK104" s="19" t="s">
        <v>68</v>
      </c>
      <c r="AL104" s="19" t="s">
        <v>68</v>
      </c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AK105" s="19" t="s">
        <v>68</v>
      </c>
      <c r="AL105" s="19" t="s">
        <v>68</v>
      </c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AK106" s="19" t="s">
        <v>68</v>
      </c>
      <c r="AL106" s="19" t="s">
        <v>68</v>
      </c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AK107" s="19" t="s">
        <v>68</v>
      </c>
      <c r="AL107" s="19" t="s">
        <v>68</v>
      </c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AK108" s="19" t="s">
        <v>68</v>
      </c>
      <c r="AL108" s="19" t="s">
        <v>68</v>
      </c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AK109" s="19" t="s">
        <v>68</v>
      </c>
      <c r="AL109" s="19" t="s">
        <v>68</v>
      </c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AK110" s="19" t="s">
        <v>68</v>
      </c>
      <c r="AL110" s="19" t="s">
        <v>68</v>
      </c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AK111" s="19" t="s">
        <v>68</v>
      </c>
      <c r="AL111" s="19" t="s">
        <v>68</v>
      </c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AK112" s="19" t="s">
        <v>68</v>
      </c>
      <c r="AL112" s="19" t="s">
        <v>68</v>
      </c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AK113" s="19" t="s">
        <v>68</v>
      </c>
      <c r="AL113" s="19" t="s">
        <v>68</v>
      </c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AK114" s="19" t="s">
        <v>68</v>
      </c>
      <c r="AL114" s="19" t="s">
        <v>68</v>
      </c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AK115" s="19" t="s">
        <v>68</v>
      </c>
      <c r="AL115" s="19" t="s">
        <v>68</v>
      </c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AK116" s="19" t="s">
        <v>68</v>
      </c>
      <c r="AL116" s="19" t="s">
        <v>68</v>
      </c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AK117" s="19" t="s">
        <v>68</v>
      </c>
      <c r="AL117" s="19" t="s">
        <v>68</v>
      </c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AK118" s="19" t="s">
        <v>68</v>
      </c>
      <c r="AL118" s="19" t="s">
        <v>68</v>
      </c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AK119" s="19" t="s">
        <v>68</v>
      </c>
      <c r="AL119" s="19" t="s">
        <v>68</v>
      </c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AK120" s="19" t="s">
        <v>68</v>
      </c>
      <c r="AL120" s="19" t="s">
        <v>68</v>
      </c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AK121" s="19" t="s">
        <v>68</v>
      </c>
      <c r="AL121" s="19" t="s">
        <v>68</v>
      </c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AK122" s="19" t="s">
        <v>68</v>
      </c>
      <c r="AL122" s="19" t="s">
        <v>68</v>
      </c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AK123" s="19" t="s">
        <v>68</v>
      </c>
      <c r="AL123" s="19" t="s">
        <v>68</v>
      </c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AK124" s="19" t="s">
        <v>68</v>
      </c>
      <c r="AL124" s="19" t="s">
        <v>68</v>
      </c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AK125" s="19" t="s">
        <v>68</v>
      </c>
      <c r="AL125" s="19" t="s">
        <v>68</v>
      </c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AK126" s="19" t="s">
        <v>68</v>
      </c>
      <c r="AL126" s="19" t="s">
        <v>68</v>
      </c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AK127" s="19" t="s">
        <v>68</v>
      </c>
      <c r="AL127" s="19" t="s">
        <v>68</v>
      </c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AK128" s="19" t="s">
        <v>68</v>
      </c>
      <c r="AL128" s="19" t="s">
        <v>68</v>
      </c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AK129" s="19" t="s">
        <v>68</v>
      </c>
      <c r="AL129" s="19" t="s">
        <v>68</v>
      </c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AK130" s="19" t="s">
        <v>68</v>
      </c>
      <c r="AL130" s="19" t="s">
        <v>68</v>
      </c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AK131" s="19" t="s">
        <v>68</v>
      </c>
      <c r="AL131" s="19" t="s">
        <v>68</v>
      </c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AK132" s="19" t="s">
        <v>68</v>
      </c>
      <c r="AL132" s="19" t="s">
        <v>68</v>
      </c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AK133" s="19" t="s">
        <v>68</v>
      </c>
      <c r="AL133" s="19" t="s">
        <v>68</v>
      </c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AK134" s="19" t="s">
        <v>68</v>
      </c>
      <c r="AL134" s="19" t="s">
        <v>68</v>
      </c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AK135" s="19" t="s">
        <v>68</v>
      </c>
      <c r="AL135" s="19" t="s">
        <v>68</v>
      </c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AK136" s="19" t="s">
        <v>68</v>
      </c>
      <c r="AL136" s="19" t="s">
        <v>68</v>
      </c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AK137" s="19" t="s">
        <v>68</v>
      </c>
      <c r="AL137" s="19" t="s">
        <v>68</v>
      </c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AK138" s="19" t="s">
        <v>68</v>
      </c>
      <c r="AL138" s="19" t="s">
        <v>68</v>
      </c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AK139" s="19" t="s">
        <v>68</v>
      </c>
      <c r="AL139" s="19" t="s">
        <v>68</v>
      </c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AK140" s="19" t="s">
        <v>68</v>
      </c>
      <c r="AL140" s="19" t="s">
        <v>68</v>
      </c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AK141" s="19" t="s">
        <v>68</v>
      </c>
      <c r="AL141" s="19" t="s">
        <v>68</v>
      </c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AK142" s="19" t="s">
        <v>68</v>
      </c>
      <c r="AL142" s="19" t="s">
        <v>68</v>
      </c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AK143" s="19" t="s">
        <v>68</v>
      </c>
      <c r="AL143" s="19" t="s">
        <v>68</v>
      </c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AK144" s="19" t="s">
        <v>68</v>
      </c>
      <c r="AL144" s="19" t="s">
        <v>68</v>
      </c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AK145" s="19" t="s">
        <v>68</v>
      </c>
      <c r="AL145" s="19" t="s">
        <v>68</v>
      </c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AK146" s="19" t="s">
        <v>68</v>
      </c>
      <c r="AL146" s="19" t="s">
        <v>68</v>
      </c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AK147" s="19" t="s">
        <v>68</v>
      </c>
      <c r="AL147" s="19" t="s">
        <v>68</v>
      </c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AK148" s="19" t="s">
        <v>68</v>
      </c>
      <c r="AL148" s="19" t="s">
        <v>68</v>
      </c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AK149" s="19" t="s">
        <v>68</v>
      </c>
      <c r="AL149" s="19" t="s">
        <v>68</v>
      </c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AK150" s="19" t="s">
        <v>68</v>
      </c>
      <c r="AL150" s="19" t="s">
        <v>68</v>
      </c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AK151" s="19" t="s">
        <v>68</v>
      </c>
      <c r="AL151" s="19" t="s">
        <v>68</v>
      </c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AK152" s="19" t="s">
        <v>68</v>
      </c>
      <c r="AL152" s="19" t="s">
        <v>68</v>
      </c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AK153" s="19" t="s">
        <v>68</v>
      </c>
      <c r="AL153" s="19" t="s">
        <v>68</v>
      </c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AK154" s="19" t="s">
        <v>68</v>
      </c>
      <c r="AL154" s="19" t="s">
        <v>68</v>
      </c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AK155" s="19" t="s">
        <v>68</v>
      </c>
      <c r="AL155" s="19" t="s">
        <v>68</v>
      </c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AK156" s="19" t="s">
        <v>68</v>
      </c>
      <c r="AL156" s="19" t="s">
        <v>68</v>
      </c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AK157" s="19" t="s">
        <v>68</v>
      </c>
      <c r="AL157" s="19" t="s">
        <v>68</v>
      </c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AK158" s="19" t="s">
        <v>68</v>
      </c>
      <c r="AL158" s="19" t="s">
        <v>68</v>
      </c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AK159" s="19" t="s">
        <v>68</v>
      </c>
      <c r="AL159" s="19" t="s">
        <v>68</v>
      </c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AK160" s="19" t="s">
        <v>68</v>
      </c>
      <c r="AL160" s="19" t="s">
        <v>68</v>
      </c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AK161" s="19" t="s">
        <v>68</v>
      </c>
      <c r="AL161" s="19" t="s">
        <v>68</v>
      </c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AK162" s="19" t="s">
        <v>68</v>
      </c>
      <c r="AL162" s="19" t="s">
        <v>68</v>
      </c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AK163" s="19" t="s">
        <v>68</v>
      </c>
      <c r="AL163" s="19" t="s">
        <v>68</v>
      </c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AK164" s="19" t="s">
        <v>68</v>
      </c>
      <c r="AL164" s="19" t="s">
        <v>68</v>
      </c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AK165" s="19" t="s">
        <v>68</v>
      </c>
      <c r="AL165" s="19" t="s">
        <v>68</v>
      </c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AK166" s="19" t="s">
        <v>68</v>
      </c>
      <c r="AL166" s="19" t="s">
        <v>68</v>
      </c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AK167" s="19" t="s">
        <v>68</v>
      </c>
      <c r="AL167" s="19" t="s">
        <v>68</v>
      </c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AK168" s="19" t="s">
        <v>68</v>
      </c>
      <c r="AL168" s="19" t="s">
        <v>68</v>
      </c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AK169" s="19" t="s">
        <v>68</v>
      </c>
      <c r="AL169" s="19" t="s">
        <v>68</v>
      </c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AK170" s="19" t="s">
        <v>68</v>
      </c>
      <c r="AL170" s="19" t="s">
        <v>68</v>
      </c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AK171" s="19" t="s">
        <v>68</v>
      </c>
      <c r="AL171" s="19" t="s">
        <v>68</v>
      </c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AK172" s="19" t="s">
        <v>68</v>
      </c>
      <c r="AL172" s="19" t="s">
        <v>68</v>
      </c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AK173" s="19" t="s">
        <v>68</v>
      </c>
      <c r="AL173" s="19" t="s">
        <v>68</v>
      </c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AK174" s="19" t="s">
        <v>68</v>
      </c>
      <c r="AL174" s="19" t="s">
        <v>68</v>
      </c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AK175" s="19" t="s">
        <v>68</v>
      </c>
      <c r="AL175" s="19" t="s">
        <v>68</v>
      </c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AK176" s="19" t="s">
        <v>68</v>
      </c>
      <c r="AL176" s="19" t="s">
        <v>68</v>
      </c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AK177" s="19" t="s">
        <v>68</v>
      </c>
      <c r="AL177" s="19" t="s">
        <v>68</v>
      </c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AK178" s="19" t="s">
        <v>68</v>
      </c>
      <c r="AL178" s="19" t="s">
        <v>68</v>
      </c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AK179" s="19" t="s">
        <v>68</v>
      </c>
      <c r="AL179" s="19" t="s">
        <v>68</v>
      </c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AK180" s="19" t="s">
        <v>68</v>
      </c>
      <c r="AL180" s="19" t="s">
        <v>68</v>
      </c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AK181" s="19" t="s">
        <v>68</v>
      </c>
      <c r="AL181" s="19" t="s">
        <v>68</v>
      </c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AK182" s="19" t="s">
        <v>68</v>
      </c>
      <c r="AL182" s="19" t="s">
        <v>68</v>
      </c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AK183" s="19" t="s">
        <v>68</v>
      </c>
      <c r="AL183" s="19" t="s">
        <v>68</v>
      </c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AK184" s="19" t="s">
        <v>68</v>
      </c>
      <c r="AL184" s="19" t="s">
        <v>68</v>
      </c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AK185" s="19" t="s">
        <v>68</v>
      </c>
      <c r="AL185" s="19" t="s">
        <v>68</v>
      </c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AK186" s="19" t="s">
        <v>68</v>
      </c>
      <c r="AL186" s="19" t="s">
        <v>68</v>
      </c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AK187" s="19" t="s">
        <v>68</v>
      </c>
      <c r="AL187" s="19" t="s">
        <v>68</v>
      </c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AK188" s="19" t="s">
        <v>68</v>
      </c>
      <c r="AL188" s="19" t="s">
        <v>68</v>
      </c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AK189" s="19" t="s">
        <v>68</v>
      </c>
      <c r="AL189" s="19" t="s">
        <v>68</v>
      </c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AK190" s="19" t="s">
        <v>68</v>
      </c>
      <c r="AL190" s="19" t="s">
        <v>68</v>
      </c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AK191" s="19" t="s">
        <v>68</v>
      </c>
      <c r="AL191" s="19" t="s">
        <v>68</v>
      </c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AK192" s="19" t="s">
        <v>68</v>
      </c>
      <c r="AL192" s="19" t="s">
        <v>68</v>
      </c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AK193" s="19" t="s">
        <v>68</v>
      </c>
      <c r="AL193" s="19" t="s">
        <v>68</v>
      </c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AK194" s="19" t="s">
        <v>68</v>
      </c>
      <c r="AL194" s="19" t="s">
        <v>68</v>
      </c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AK195" s="19" t="s">
        <v>68</v>
      </c>
      <c r="AL195" s="19" t="s">
        <v>68</v>
      </c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AK196" s="19" t="s">
        <v>68</v>
      </c>
      <c r="AL196" s="19" t="s">
        <v>68</v>
      </c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AK197" s="19" t="s">
        <v>68</v>
      </c>
      <c r="AL197" s="19" t="s">
        <v>68</v>
      </c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AK198" s="19" t="s">
        <v>68</v>
      </c>
      <c r="AL198" s="19" t="s">
        <v>68</v>
      </c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AK199" s="19" t="s">
        <v>68</v>
      </c>
      <c r="AL199" s="19" t="s">
        <v>68</v>
      </c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AK200" s="19" t="s">
        <v>68</v>
      </c>
      <c r="AL200" s="19" t="s">
        <v>68</v>
      </c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AK201" s="19" t="s">
        <v>68</v>
      </c>
      <c r="AL201" s="19" t="s">
        <v>68</v>
      </c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AK202" s="19" t="s">
        <v>68</v>
      </c>
      <c r="AL202" s="19" t="s">
        <v>68</v>
      </c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AK203" s="19" t="s">
        <v>68</v>
      </c>
      <c r="AL203" s="19" t="s">
        <v>68</v>
      </c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AK204" s="19" t="s">
        <v>68</v>
      </c>
      <c r="AL204" s="19" t="s">
        <v>68</v>
      </c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AK205" s="19" t="s">
        <v>68</v>
      </c>
      <c r="AL205" s="19" t="s">
        <v>68</v>
      </c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AK206" s="19" t="s">
        <v>68</v>
      </c>
      <c r="AL206" s="19" t="s">
        <v>68</v>
      </c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AK207" s="19" t="s">
        <v>68</v>
      </c>
      <c r="AL207" s="19" t="s">
        <v>68</v>
      </c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AK208" s="19" t="s">
        <v>68</v>
      </c>
      <c r="AL208" s="19" t="s">
        <v>68</v>
      </c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AK209" s="19" t="s">
        <v>68</v>
      </c>
      <c r="AL209" s="19" t="s">
        <v>68</v>
      </c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AK210" s="19" t="s">
        <v>68</v>
      </c>
      <c r="AL210" s="19" t="s">
        <v>68</v>
      </c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AK211" s="19" t="s">
        <v>68</v>
      </c>
      <c r="AL211" s="19" t="s">
        <v>68</v>
      </c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AK212" s="19" t="s">
        <v>68</v>
      </c>
      <c r="AL212" s="19" t="s">
        <v>68</v>
      </c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AK213" s="19" t="s">
        <v>68</v>
      </c>
      <c r="AL213" s="19" t="s">
        <v>68</v>
      </c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AK214" s="19" t="s">
        <v>68</v>
      </c>
      <c r="AL214" s="19" t="s">
        <v>68</v>
      </c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AK215" s="19" t="s">
        <v>68</v>
      </c>
      <c r="AL215" s="19" t="s">
        <v>68</v>
      </c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AK216" s="19" t="s">
        <v>68</v>
      </c>
      <c r="AL216" s="19" t="s">
        <v>68</v>
      </c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AK217" s="19" t="s">
        <v>68</v>
      </c>
      <c r="AL217" s="19" t="s">
        <v>68</v>
      </c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AK218" s="19" t="s">
        <v>68</v>
      </c>
      <c r="AL218" s="19" t="s">
        <v>68</v>
      </c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AK219" s="19" t="s">
        <v>68</v>
      </c>
      <c r="AL219" s="19" t="s">
        <v>68</v>
      </c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AK220" s="19" t="s">
        <v>68</v>
      </c>
      <c r="AL220" s="19" t="s">
        <v>68</v>
      </c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AK221" s="19" t="s">
        <v>68</v>
      </c>
      <c r="AL221" s="19" t="s">
        <v>68</v>
      </c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AK222" s="19" t="s">
        <v>68</v>
      </c>
      <c r="AL222" s="19" t="s">
        <v>68</v>
      </c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AK223" s="19" t="s">
        <v>68</v>
      </c>
      <c r="AL223" s="19" t="s">
        <v>68</v>
      </c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AK224" s="19" t="s">
        <v>68</v>
      </c>
      <c r="AL224" s="19" t="s">
        <v>68</v>
      </c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AK225" s="19" t="s">
        <v>68</v>
      </c>
      <c r="AL225" s="19" t="s">
        <v>68</v>
      </c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AK226" s="19" t="s">
        <v>68</v>
      </c>
      <c r="AL226" s="19" t="s">
        <v>68</v>
      </c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AK227" s="19" t="s">
        <v>68</v>
      </c>
      <c r="AL227" s="19" t="s">
        <v>68</v>
      </c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AK228" s="19" t="s">
        <v>68</v>
      </c>
      <c r="AL228" s="19" t="s">
        <v>68</v>
      </c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AK229" s="19" t="s">
        <v>68</v>
      </c>
      <c r="AL229" s="19" t="s">
        <v>68</v>
      </c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AK230" s="19" t="s">
        <v>68</v>
      </c>
      <c r="AL230" s="19" t="s">
        <v>68</v>
      </c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AK231" s="19" t="s">
        <v>68</v>
      </c>
      <c r="AL231" s="19" t="s">
        <v>68</v>
      </c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AK232" s="19" t="s">
        <v>68</v>
      </c>
      <c r="AL232" s="19" t="s">
        <v>68</v>
      </c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AK233" s="19" t="s">
        <v>68</v>
      </c>
      <c r="AL233" s="19" t="s">
        <v>68</v>
      </c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AK234" s="19" t="s">
        <v>68</v>
      </c>
      <c r="AL234" s="19" t="s">
        <v>68</v>
      </c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AK235" s="19" t="s">
        <v>68</v>
      </c>
      <c r="AL235" s="19" t="s">
        <v>68</v>
      </c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AK236" s="19" t="s">
        <v>68</v>
      </c>
      <c r="AL236" s="19" t="s">
        <v>68</v>
      </c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AK237" s="19" t="s">
        <v>68</v>
      </c>
      <c r="AL237" s="19" t="s">
        <v>68</v>
      </c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AK238" s="19" t="s">
        <v>68</v>
      </c>
      <c r="AL238" s="19" t="s">
        <v>68</v>
      </c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AK239" s="19" t="s">
        <v>68</v>
      </c>
      <c r="AL239" s="19" t="s">
        <v>68</v>
      </c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AK240" s="19" t="s">
        <v>68</v>
      </c>
      <c r="AL240" s="19" t="s">
        <v>68</v>
      </c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AK241" s="19" t="s">
        <v>68</v>
      </c>
      <c r="AL241" s="19" t="s">
        <v>68</v>
      </c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AK242" s="19" t="s">
        <v>68</v>
      </c>
      <c r="AL242" s="19" t="s">
        <v>68</v>
      </c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AK243" s="19" t="s">
        <v>68</v>
      </c>
      <c r="AL243" s="19" t="s">
        <v>68</v>
      </c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AK244" s="19" t="s">
        <v>68</v>
      </c>
      <c r="AL244" s="19" t="s">
        <v>68</v>
      </c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AK245" s="19" t="s">
        <v>68</v>
      </c>
      <c r="AL245" s="19" t="s">
        <v>68</v>
      </c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AK246" s="19" t="s">
        <v>68</v>
      </c>
      <c r="AL246" s="19" t="s">
        <v>68</v>
      </c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AK247" s="19" t="s">
        <v>68</v>
      </c>
      <c r="AL247" s="19" t="s">
        <v>68</v>
      </c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AK248" s="19" t="s">
        <v>68</v>
      </c>
      <c r="AL248" s="19" t="s">
        <v>68</v>
      </c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AK249" s="19" t="s">
        <v>68</v>
      </c>
      <c r="AL249" s="19" t="s">
        <v>68</v>
      </c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AK250" s="19" t="s">
        <v>68</v>
      </c>
      <c r="AL250" s="19" t="s">
        <v>68</v>
      </c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AK251" s="19" t="s">
        <v>68</v>
      </c>
      <c r="AL251" s="19" t="s">
        <v>68</v>
      </c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AK252" s="19" t="s">
        <v>68</v>
      </c>
      <c r="AL252" s="19" t="s">
        <v>68</v>
      </c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AK253" s="19" t="s">
        <v>68</v>
      </c>
      <c r="AL253" s="19" t="s">
        <v>68</v>
      </c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AK254" s="19" t="s">
        <v>68</v>
      </c>
      <c r="AL254" s="19" t="s">
        <v>68</v>
      </c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AK255" s="19" t="s">
        <v>68</v>
      </c>
      <c r="AL255" s="19" t="s">
        <v>68</v>
      </c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AK256" s="19" t="s">
        <v>68</v>
      </c>
      <c r="AL256" s="19" t="s">
        <v>68</v>
      </c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AK257" s="19" t="s">
        <v>68</v>
      </c>
      <c r="AL257" s="19" t="s">
        <v>68</v>
      </c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AK258" s="19" t="s">
        <v>68</v>
      </c>
      <c r="AL258" s="19" t="s">
        <v>68</v>
      </c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AK259" s="19" t="s">
        <v>68</v>
      </c>
      <c r="AL259" s="19" t="s">
        <v>68</v>
      </c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AK260" s="19" t="s">
        <v>68</v>
      </c>
      <c r="AL260" s="19" t="s">
        <v>68</v>
      </c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AK261" s="19" t="s">
        <v>68</v>
      </c>
      <c r="AL261" s="19" t="s">
        <v>68</v>
      </c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AK262" s="19" t="s">
        <v>68</v>
      </c>
      <c r="AL262" s="19" t="s">
        <v>68</v>
      </c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AK263" s="19" t="s">
        <v>68</v>
      </c>
      <c r="AL263" s="19" t="s">
        <v>68</v>
      </c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AK264" s="19" t="s">
        <v>68</v>
      </c>
      <c r="AL264" s="19" t="s">
        <v>68</v>
      </c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AK265" s="19" t="s">
        <v>68</v>
      </c>
      <c r="AL265" s="19" t="s">
        <v>68</v>
      </c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AK266" s="19" t="s">
        <v>68</v>
      </c>
      <c r="AL266" s="19" t="s">
        <v>68</v>
      </c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AK267" s="19" t="s">
        <v>68</v>
      </c>
      <c r="AL267" s="19" t="s">
        <v>68</v>
      </c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AK268" s="19" t="s">
        <v>68</v>
      </c>
      <c r="AL268" s="19" t="s">
        <v>68</v>
      </c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AK269" s="19" t="s">
        <v>68</v>
      </c>
      <c r="AL269" s="19" t="s">
        <v>68</v>
      </c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AK270" s="19" t="s">
        <v>68</v>
      </c>
      <c r="AL270" s="19" t="s">
        <v>68</v>
      </c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AK271" s="19" t="s">
        <v>68</v>
      </c>
      <c r="AL271" s="19" t="s">
        <v>68</v>
      </c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AK272" s="19" t="s">
        <v>68</v>
      </c>
      <c r="AL272" s="19" t="s">
        <v>68</v>
      </c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AK273" s="19" t="s">
        <v>68</v>
      </c>
      <c r="AL273" s="19" t="s">
        <v>68</v>
      </c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AK274" s="19" t="s">
        <v>68</v>
      </c>
      <c r="AL274" s="19" t="s">
        <v>68</v>
      </c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AK275" s="19" t="s">
        <v>68</v>
      </c>
      <c r="AL275" s="19" t="s">
        <v>68</v>
      </c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AK276" s="19" t="s">
        <v>68</v>
      </c>
      <c r="AL276" s="19" t="s">
        <v>68</v>
      </c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AK277" s="19" t="s">
        <v>68</v>
      </c>
      <c r="AL277" s="19" t="s">
        <v>68</v>
      </c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AK278" s="19" t="s">
        <v>68</v>
      </c>
      <c r="AL278" s="19" t="s">
        <v>68</v>
      </c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AK279" s="19" t="s">
        <v>68</v>
      </c>
      <c r="AL279" s="19" t="s">
        <v>68</v>
      </c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AK280" s="19" t="s">
        <v>68</v>
      </c>
      <c r="AL280" s="19" t="s">
        <v>68</v>
      </c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AK281" s="19" t="s">
        <v>68</v>
      </c>
      <c r="AL281" s="19" t="s">
        <v>68</v>
      </c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AK282" s="19" t="s">
        <v>68</v>
      </c>
      <c r="AL282" s="19" t="s">
        <v>68</v>
      </c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AK283" s="19" t="s">
        <v>68</v>
      </c>
      <c r="AL283" s="19" t="s">
        <v>68</v>
      </c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AK284" s="19" t="s">
        <v>68</v>
      </c>
      <c r="AL284" s="19" t="s">
        <v>68</v>
      </c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AK285" s="19" t="s">
        <v>68</v>
      </c>
      <c r="AL285" s="19" t="s">
        <v>68</v>
      </c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AK286" s="19" t="s">
        <v>68</v>
      </c>
      <c r="AL286" s="19" t="s">
        <v>68</v>
      </c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AK287" s="19" t="s">
        <v>68</v>
      </c>
      <c r="AL287" s="19" t="s">
        <v>68</v>
      </c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AK288" s="19" t="s">
        <v>68</v>
      </c>
      <c r="AL288" s="19" t="s">
        <v>68</v>
      </c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AK289" s="19" t="s">
        <v>68</v>
      </c>
      <c r="AL289" s="19" t="s">
        <v>68</v>
      </c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AK290" s="19" t="s">
        <v>68</v>
      </c>
      <c r="AL290" s="19" t="s">
        <v>68</v>
      </c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AK291" s="19" t="s">
        <v>68</v>
      </c>
      <c r="AL291" s="19" t="s">
        <v>68</v>
      </c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AK292" s="19" t="s">
        <v>68</v>
      </c>
      <c r="AL292" s="19" t="s">
        <v>68</v>
      </c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AK293" s="19" t="s">
        <v>68</v>
      </c>
      <c r="AL293" s="19" t="s">
        <v>68</v>
      </c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AK294" s="19" t="s">
        <v>68</v>
      </c>
      <c r="AL294" s="19" t="s">
        <v>68</v>
      </c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AK295" s="19" t="s">
        <v>68</v>
      </c>
      <c r="AL295" s="19" t="s">
        <v>68</v>
      </c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AK296" s="19" t="s">
        <v>68</v>
      </c>
      <c r="AL296" s="19" t="s">
        <v>68</v>
      </c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AK297" s="19" t="s">
        <v>68</v>
      </c>
      <c r="AL297" s="19" t="s">
        <v>68</v>
      </c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AK298" s="19" t="s">
        <v>68</v>
      </c>
      <c r="AL298" s="19" t="s">
        <v>68</v>
      </c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AK299" s="19" t="s">
        <v>68</v>
      </c>
      <c r="AL299" s="19" t="s">
        <v>68</v>
      </c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AK300" s="19" t="s">
        <v>68</v>
      </c>
      <c r="AL300" s="19" t="s">
        <v>68</v>
      </c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AK301" s="19" t="s">
        <v>68</v>
      </c>
      <c r="AL301" s="19" t="s">
        <v>68</v>
      </c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AK302" s="19" t="s">
        <v>68</v>
      </c>
      <c r="AL302" s="19" t="s">
        <v>68</v>
      </c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AK303" s="19" t="s">
        <v>68</v>
      </c>
      <c r="AL303" s="19" t="s">
        <v>68</v>
      </c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AK304" s="19" t="s">
        <v>68</v>
      </c>
      <c r="AL304" s="19" t="s">
        <v>68</v>
      </c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AK305" s="19" t="s">
        <v>68</v>
      </c>
      <c r="AL305" s="19" t="s">
        <v>68</v>
      </c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AK306" s="19" t="s">
        <v>68</v>
      </c>
      <c r="AL306" s="19" t="s">
        <v>68</v>
      </c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AK307" s="19" t="s">
        <v>68</v>
      </c>
      <c r="AL307" s="19" t="s">
        <v>68</v>
      </c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AK308" s="19" t="s">
        <v>68</v>
      </c>
      <c r="AL308" s="19" t="s">
        <v>68</v>
      </c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AK309" s="19" t="s">
        <v>68</v>
      </c>
      <c r="AL309" s="19" t="s">
        <v>68</v>
      </c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AK310" s="19" t="s">
        <v>68</v>
      </c>
      <c r="AL310" s="19" t="s">
        <v>68</v>
      </c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AK311" s="19" t="s">
        <v>68</v>
      </c>
      <c r="AL311" s="19" t="s">
        <v>68</v>
      </c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AK312" s="19" t="s">
        <v>68</v>
      </c>
      <c r="AL312" s="19" t="s">
        <v>68</v>
      </c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AK313" s="19" t="s">
        <v>68</v>
      </c>
      <c r="AL313" s="19" t="s">
        <v>68</v>
      </c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AK314" s="19" t="s">
        <v>68</v>
      </c>
      <c r="AL314" s="19" t="s">
        <v>68</v>
      </c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AK315" s="19" t="s">
        <v>68</v>
      </c>
      <c r="AL315" s="19" t="s">
        <v>68</v>
      </c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AK316" s="19" t="s">
        <v>68</v>
      </c>
      <c r="AL316" s="19" t="s">
        <v>68</v>
      </c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AK317" s="19" t="s">
        <v>68</v>
      </c>
      <c r="AL317" s="19" t="s">
        <v>68</v>
      </c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AK318" s="19" t="s">
        <v>68</v>
      </c>
      <c r="AL318" s="19" t="s">
        <v>68</v>
      </c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AK319" s="19" t="s">
        <v>68</v>
      </c>
      <c r="AL319" s="19" t="s">
        <v>68</v>
      </c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AK320" s="19" t="s">
        <v>68</v>
      </c>
      <c r="AL320" s="19" t="s">
        <v>68</v>
      </c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AK321" s="19" t="s">
        <v>68</v>
      </c>
      <c r="AL321" s="19" t="s">
        <v>68</v>
      </c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AK322" s="19" t="s">
        <v>68</v>
      </c>
      <c r="AL322" s="19" t="s">
        <v>68</v>
      </c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AK323" s="19" t="s">
        <v>68</v>
      </c>
      <c r="AL323" s="19" t="s">
        <v>68</v>
      </c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AK324" s="19" t="s">
        <v>68</v>
      </c>
      <c r="AL324" s="19" t="s">
        <v>68</v>
      </c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AK325" s="19" t="s">
        <v>68</v>
      </c>
      <c r="AL325" s="19" t="s">
        <v>68</v>
      </c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AK326" s="19" t="s">
        <v>68</v>
      </c>
      <c r="AL326" s="19" t="s">
        <v>68</v>
      </c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AK327" s="19" t="s">
        <v>68</v>
      </c>
      <c r="AL327" s="19" t="s">
        <v>68</v>
      </c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AK328" s="19" t="s">
        <v>68</v>
      </c>
      <c r="AL328" s="19" t="s">
        <v>68</v>
      </c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AK329" s="19" t="s">
        <v>68</v>
      </c>
      <c r="AL329" s="19" t="s">
        <v>68</v>
      </c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AK330" s="19" t="s">
        <v>68</v>
      </c>
      <c r="AL330" s="19" t="s">
        <v>68</v>
      </c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AK331" s="19" t="s">
        <v>68</v>
      </c>
      <c r="AL331" s="19" t="s">
        <v>68</v>
      </c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AK332" s="19" t="s">
        <v>68</v>
      </c>
      <c r="AL332" s="19" t="s">
        <v>68</v>
      </c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AK333" s="19" t="s">
        <v>68</v>
      </c>
      <c r="AL333" s="19" t="s">
        <v>68</v>
      </c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AK334" s="19" t="s">
        <v>68</v>
      </c>
      <c r="AL334" s="19" t="s">
        <v>68</v>
      </c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AK335" s="19" t="s">
        <v>68</v>
      </c>
      <c r="AL335" s="19" t="s">
        <v>68</v>
      </c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AK336" s="19" t="s">
        <v>68</v>
      </c>
      <c r="AL336" s="19" t="s">
        <v>68</v>
      </c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AK337" s="19" t="s">
        <v>68</v>
      </c>
      <c r="AL337" s="19" t="s">
        <v>68</v>
      </c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AK338" s="19" t="s">
        <v>68</v>
      </c>
      <c r="AL338" s="19" t="s">
        <v>68</v>
      </c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AK339" s="19" t="s">
        <v>68</v>
      </c>
      <c r="AL339" s="19" t="s">
        <v>68</v>
      </c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AK340" s="19" t="s">
        <v>68</v>
      </c>
      <c r="AL340" s="19" t="s">
        <v>68</v>
      </c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AK341" s="19" t="s">
        <v>68</v>
      </c>
      <c r="AL341" s="19" t="s">
        <v>68</v>
      </c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AK342" s="19" t="s">
        <v>68</v>
      </c>
      <c r="AL342" s="19" t="s">
        <v>68</v>
      </c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AK343" s="19" t="s">
        <v>68</v>
      </c>
      <c r="AL343" s="19" t="s">
        <v>68</v>
      </c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AK344" s="19" t="s">
        <v>68</v>
      </c>
      <c r="AL344" s="19" t="s">
        <v>68</v>
      </c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AK345" s="19" t="s">
        <v>68</v>
      </c>
      <c r="AL345" s="19" t="s">
        <v>68</v>
      </c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AK346" s="19" t="s">
        <v>68</v>
      </c>
      <c r="AL346" s="19" t="s">
        <v>68</v>
      </c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AK347" s="19" t="s">
        <v>68</v>
      </c>
      <c r="AL347" s="19" t="s">
        <v>68</v>
      </c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AK348" s="19" t="s">
        <v>68</v>
      </c>
      <c r="AL348" s="19" t="s">
        <v>68</v>
      </c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AK349" s="19" t="s">
        <v>68</v>
      </c>
      <c r="AL349" s="19" t="s">
        <v>68</v>
      </c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AK350" s="19" t="s">
        <v>68</v>
      </c>
      <c r="AL350" s="19" t="s">
        <v>68</v>
      </c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AK351" s="19" t="s">
        <v>68</v>
      </c>
      <c r="AL351" s="19" t="s">
        <v>68</v>
      </c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AK352" s="19" t="s">
        <v>68</v>
      </c>
      <c r="AL352" s="19" t="s">
        <v>68</v>
      </c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AK353" s="19" t="s">
        <v>68</v>
      </c>
      <c r="AL353" s="19" t="s">
        <v>68</v>
      </c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AK354" s="19" t="s">
        <v>68</v>
      </c>
      <c r="AL354" s="19" t="s">
        <v>68</v>
      </c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AK355" s="19" t="s">
        <v>68</v>
      </c>
      <c r="AL355" s="19" t="s">
        <v>68</v>
      </c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AK356" s="19" t="s">
        <v>68</v>
      </c>
      <c r="AL356" s="19" t="s">
        <v>68</v>
      </c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AK357" s="19" t="s">
        <v>68</v>
      </c>
      <c r="AL357" s="19" t="s">
        <v>68</v>
      </c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AK358" s="19" t="s">
        <v>68</v>
      </c>
      <c r="AL358" s="19" t="s">
        <v>68</v>
      </c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AK359" s="19" t="s">
        <v>68</v>
      </c>
      <c r="AL359" s="19" t="s">
        <v>68</v>
      </c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AK360" s="19" t="s">
        <v>68</v>
      </c>
      <c r="AL360" s="19" t="s">
        <v>68</v>
      </c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AK361" s="19" t="s">
        <v>68</v>
      </c>
      <c r="AL361" s="19" t="s">
        <v>68</v>
      </c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AK362" s="19" t="s">
        <v>68</v>
      </c>
      <c r="AL362" s="19" t="s">
        <v>68</v>
      </c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AK363" s="19" t="s">
        <v>68</v>
      </c>
      <c r="AL363" s="19" t="s">
        <v>68</v>
      </c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AK364" s="19" t="s">
        <v>68</v>
      </c>
      <c r="AL364" s="19" t="s">
        <v>68</v>
      </c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AK365" s="19" t="s">
        <v>68</v>
      </c>
      <c r="AL365" s="19" t="s">
        <v>68</v>
      </c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AK366" s="19" t="s">
        <v>68</v>
      </c>
      <c r="AL366" s="19" t="s">
        <v>68</v>
      </c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AK367" s="19" t="s">
        <v>68</v>
      </c>
      <c r="AL367" s="19" t="s">
        <v>68</v>
      </c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AK368" s="19" t="s">
        <v>68</v>
      </c>
      <c r="AL368" s="19" t="s">
        <v>68</v>
      </c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AK369" s="19" t="s">
        <v>68</v>
      </c>
      <c r="AL369" s="19" t="s">
        <v>68</v>
      </c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AK370" s="19" t="s">
        <v>68</v>
      </c>
      <c r="AL370" s="19" t="s">
        <v>68</v>
      </c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AK371" s="19" t="s">
        <v>68</v>
      </c>
      <c r="AL371" s="19" t="s">
        <v>68</v>
      </c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AK372" s="19" t="s">
        <v>68</v>
      </c>
      <c r="AL372" s="19" t="s">
        <v>68</v>
      </c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AK373" s="19" t="s">
        <v>68</v>
      </c>
      <c r="AL373" s="19" t="s">
        <v>68</v>
      </c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AK374" s="19" t="s">
        <v>68</v>
      </c>
      <c r="AL374" s="19" t="s">
        <v>68</v>
      </c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AK375" s="19" t="s">
        <v>68</v>
      </c>
      <c r="AL375" s="19" t="s">
        <v>68</v>
      </c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AK376" s="19" t="s">
        <v>68</v>
      </c>
      <c r="AL376" s="19" t="s">
        <v>68</v>
      </c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AK377" s="19" t="s">
        <v>68</v>
      </c>
      <c r="AL377" s="19" t="s">
        <v>68</v>
      </c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AK378" s="19" t="s">
        <v>68</v>
      </c>
      <c r="AL378" s="19" t="s">
        <v>68</v>
      </c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AK379" s="19" t="s">
        <v>68</v>
      </c>
      <c r="AL379" s="19" t="s">
        <v>68</v>
      </c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AK380" s="19" t="s">
        <v>68</v>
      </c>
      <c r="AL380" s="19" t="s">
        <v>68</v>
      </c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AK381" s="19" t="s">
        <v>68</v>
      </c>
      <c r="AL381" s="19" t="s">
        <v>68</v>
      </c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AK382" s="19" t="s">
        <v>68</v>
      </c>
      <c r="AL382" s="19" t="s">
        <v>68</v>
      </c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AK383" s="19" t="s">
        <v>68</v>
      </c>
      <c r="AL383" s="19" t="s">
        <v>68</v>
      </c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AK384" s="19" t="s">
        <v>68</v>
      </c>
      <c r="AL384" s="19" t="s">
        <v>68</v>
      </c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AK385" s="19" t="s">
        <v>68</v>
      </c>
      <c r="AL385" s="19" t="s">
        <v>68</v>
      </c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AK386" s="19" t="s">
        <v>68</v>
      </c>
      <c r="AL386" s="19" t="s">
        <v>68</v>
      </c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AK387" s="19" t="s">
        <v>68</v>
      </c>
      <c r="AL387" s="19" t="s">
        <v>68</v>
      </c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AK388" s="19" t="s">
        <v>68</v>
      </c>
      <c r="AL388" s="19" t="s">
        <v>68</v>
      </c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AK389" s="19" t="s">
        <v>68</v>
      </c>
      <c r="AL389" s="19" t="s">
        <v>68</v>
      </c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AK390" s="19" t="s">
        <v>68</v>
      </c>
      <c r="AL390" s="19" t="s">
        <v>68</v>
      </c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AK391" s="19" t="s">
        <v>68</v>
      </c>
      <c r="AL391" s="19" t="s">
        <v>68</v>
      </c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AK392" s="19" t="s">
        <v>68</v>
      </c>
      <c r="AL392" s="19" t="s">
        <v>68</v>
      </c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AK393" s="19" t="s">
        <v>68</v>
      </c>
      <c r="AL393" s="19" t="s">
        <v>68</v>
      </c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AK394" s="19" t="s">
        <v>68</v>
      </c>
      <c r="AL394" s="19" t="s">
        <v>68</v>
      </c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AK395" s="19" t="s">
        <v>68</v>
      </c>
      <c r="AL395" s="19" t="s">
        <v>68</v>
      </c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AK396" s="19" t="s">
        <v>68</v>
      </c>
      <c r="AL396" s="19" t="s">
        <v>68</v>
      </c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AK397" s="19" t="s">
        <v>68</v>
      </c>
      <c r="AL397" s="19" t="s">
        <v>68</v>
      </c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AK398" s="19" t="s">
        <v>68</v>
      </c>
      <c r="AL398" s="19" t="s">
        <v>68</v>
      </c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AK399" s="19" t="s">
        <v>68</v>
      </c>
      <c r="AL399" s="19" t="s">
        <v>68</v>
      </c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AK400" s="19" t="s">
        <v>68</v>
      </c>
      <c r="AL400" s="19" t="s">
        <v>68</v>
      </c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AK401" s="19" t="s">
        <v>68</v>
      </c>
      <c r="AL401" s="19" t="s">
        <v>68</v>
      </c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AK402" s="19" t="s">
        <v>68</v>
      </c>
      <c r="AL402" s="19" t="s">
        <v>68</v>
      </c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AK403" s="19" t="s">
        <v>68</v>
      </c>
      <c r="AL403" s="19" t="s">
        <v>68</v>
      </c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AK404" s="19" t="s">
        <v>68</v>
      </c>
      <c r="AL404" s="19" t="s">
        <v>68</v>
      </c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AK405" s="19" t="s">
        <v>68</v>
      </c>
      <c r="AL405" s="19" t="s">
        <v>68</v>
      </c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AK406" s="19" t="s">
        <v>68</v>
      </c>
      <c r="AL406" s="19" t="s">
        <v>68</v>
      </c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AK407" s="19" t="s">
        <v>68</v>
      </c>
      <c r="AL407" s="19" t="s">
        <v>68</v>
      </c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AK408" s="19" t="s">
        <v>68</v>
      </c>
      <c r="AL408" s="19" t="s">
        <v>68</v>
      </c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AK409" s="19" t="s">
        <v>68</v>
      </c>
      <c r="AL409" s="19" t="s">
        <v>68</v>
      </c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AK410" s="19" t="s">
        <v>68</v>
      </c>
      <c r="AL410" s="19" t="s">
        <v>68</v>
      </c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AK411" s="19" t="s">
        <v>68</v>
      </c>
      <c r="AL411" s="19" t="s">
        <v>68</v>
      </c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AK412" s="19" t="s">
        <v>68</v>
      </c>
      <c r="AL412" s="19" t="s">
        <v>68</v>
      </c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AK413" s="19" t="s">
        <v>68</v>
      </c>
      <c r="AL413" s="19" t="s">
        <v>68</v>
      </c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AK414" s="19" t="s">
        <v>68</v>
      </c>
      <c r="AL414" s="19" t="s">
        <v>68</v>
      </c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AK415" s="19" t="s">
        <v>68</v>
      </c>
      <c r="AL415" s="19" t="s">
        <v>68</v>
      </c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AK416" s="19" t="s">
        <v>68</v>
      </c>
      <c r="AL416" s="19" t="s">
        <v>68</v>
      </c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AK417" s="19" t="s">
        <v>68</v>
      </c>
      <c r="AL417" s="19" t="s">
        <v>68</v>
      </c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AK418" s="19" t="s">
        <v>68</v>
      </c>
      <c r="AL418" s="19" t="s">
        <v>68</v>
      </c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AK419" s="19" t="s">
        <v>68</v>
      </c>
      <c r="AL419" s="19" t="s">
        <v>68</v>
      </c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AK420" s="19" t="s">
        <v>68</v>
      </c>
      <c r="AL420" s="19" t="s">
        <v>68</v>
      </c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AK421" s="19" t="s">
        <v>68</v>
      </c>
      <c r="AL421" s="19" t="s">
        <v>68</v>
      </c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AK422" s="19" t="s">
        <v>68</v>
      </c>
      <c r="AL422" s="19" t="s">
        <v>68</v>
      </c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AK423" s="19" t="s">
        <v>68</v>
      </c>
      <c r="AL423" s="19" t="s">
        <v>68</v>
      </c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AK424" s="19" t="s">
        <v>68</v>
      </c>
      <c r="AL424" s="19" t="s">
        <v>68</v>
      </c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AK425" s="19" t="s">
        <v>68</v>
      </c>
      <c r="AL425" s="19" t="s">
        <v>68</v>
      </c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AK426" s="19" t="s">
        <v>68</v>
      </c>
      <c r="AL426" s="19" t="s">
        <v>68</v>
      </c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AK427" s="19" t="s">
        <v>68</v>
      </c>
      <c r="AL427" s="19" t="s">
        <v>68</v>
      </c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AK428" s="19" t="s">
        <v>68</v>
      </c>
      <c r="AL428" s="19" t="s">
        <v>68</v>
      </c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AK429" s="19" t="s">
        <v>68</v>
      </c>
      <c r="AL429" s="19" t="s">
        <v>68</v>
      </c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AK430" s="19" t="s">
        <v>68</v>
      </c>
      <c r="AL430" s="19" t="s">
        <v>68</v>
      </c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AK431" s="19" t="s">
        <v>68</v>
      </c>
      <c r="AL431" s="19" t="s">
        <v>68</v>
      </c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AK432" s="19" t="s">
        <v>68</v>
      </c>
      <c r="AL432" s="19" t="s">
        <v>68</v>
      </c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AK433" s="19" t="s">
        <v>68</v>
      </c>
      <c r="AL433" s="19" t="s">
        <v>68</v>
      </c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AK434" s="19" t="s">
        <v>68</v>
      </c>
      <c r="AL434" s="19" t="s">
        <v>68</v>
      </c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AK435" s="19" t="s">
        <v>68</v>
      </c>
      <c r="AL435" s="19" t="s">
        <v>68</v>
      </c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AK436" s="19" t="s">
        <v>68</v>
      </c>
      <c r="AL436" s="19" t="s">
        <v>68</v>
      </c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AK437" s="19" t="s">
        <v>68</v>
      </c>
      <c r="AL437" s="19" t="s">
        <v>68</v>
      </c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AK438" s="19" t="s">
        <v>68</v>
      </c>
      <c r="AL438" s="19" t="s">
        <v>68</v>
      </c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AK439" s="19" t="s">
        <v>68</v>
      </c>
      <c r="AL439" s="19" t="s">
        <v>68</v>
      </c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AK440" s="19" t="s">
        <v>68</v>
      </c>
      <c r="AL440" s="19" t="s">
        <v>68</v>
      </c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AK441" s="19" t="s">
        <v>68</v>
      </c>
      <c r="AL441" s="19" t="s">
        <v>68</v>
      </c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AK442" s="19" t="s">
        <v>68</v>
      </c>
      <c r="AL442" s="19" t="s">
        <v>68</v>
      </c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AK443" s="19" t="s">
        <v>68</v>
      </c>
      <c r="AL443" s="19" t="s">
        <v>68</v>
      </c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AK444" s="19" t="s">
        <v>68</v>
      </c>
      <c r="AL444" s="19" t="s">
        <v>68</v>
      </c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AK445" s="19" t="s">
        <v>68</v>
      </c>
      <c r="AL445" s="19" t="s">
        <v>68</v>
      </c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AK446" s="19" t="s">
        <v>68</v>
      </c>
      <c r="AL446" s="19" t="s">
        <v>68</v>
      </c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AK447" s="19" t="s">
        <v>68</v>
      </c>
      <c r="AL447" s="19" t="s">
        <v>68</v>
      </c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AK448" s="19" t="s">
        <v>68</v>
      </c>
      <c r="AL448" s="19" t="s">
        <v>68</v>
      </c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AK449" s="19" t="s">
        <v>68</v>
      </c>
      <c r="AL449" s="19" t="s">
        <v>68</v>
      </c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AK450" s="19" t="s">
        <v>68</v>
      </c>
      <c r="AL450" s="19" t="s">
        <v>68</v>
      </c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AK451" s="19" t="s">
        <v>68</v>
      </c>
      <c r="AL451" s="19" t="s">
        <v>68</v>
      </c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AK452" s="19" t="s">
        <v>68</v>
      </c>
      <c r="AL452" s="19" t="s">
        <v>68</v>
      </c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AK453" s="19" t="s">
        <v>68</v>
      </c>
      <c r="AL453" s="19" t="s">
        <v>68</v>
      </c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AK454" s="19" t="s">
        <v>68</v>
      </c>
      <c r="AL454" s="19" t="s">
        <v>68</v>
      </c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AK455" s="19" t="s">
        <v>68</v>
      </c>
      <c r="AL455" s="19" t="s">
        <v>68</v>
      </c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AK456" s="19" t="s">
        <v>68</v>
      </c>
      <c r="AL456" s="19" t="s">
        <v>68</v>
      </c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AK457" s="19" t="s">
        <v>68</v>
      </c>
      <c r="AL457" s="19" t="s">
        <v>68</v>
      </c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AK458" s="19" t="s">
        <v>68</v>
      </c>
      <c r="AL458" s="19" t="s">
        <v>68</v>
      </c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AK459" s="19" t="s">
        <v>68</v>
      </c>
      <c r="AL459" s="19" t="s">
        <v>68</v>
      </c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AK460" s="19" t="s">
        <v>68</v>
      </c>
      <c r="AL460" s="19" t="s">
        <v>68</v>
      </c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AK461" s="19" t="s">
        <v>68</v>
      </c>
      <c r="AL461" s="19" t="s">
        <v>68</v>
      </c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AK462" s="19" t="s">
        <v>68</v>
      </c>
      <c r="AL462" s="19" t="s">
        <v>68</v>
      </c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AK463" s="19" t="s">
        <v>68</v>
      </c>
      <c r="AL463" s="19" t="s">
        <v>68</v>
      </c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AK464" s="19" t="s">
        <v>68</v>
      </c>
      <c r="AL464" s="19" t="s">
        <v>68</v>
      </c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AK465" s="19" t="s">
        <v>68</v>
      </c>
      <c r="AL465" s="19" t="s">
        <v>68</v>
      </c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AK466" s="19" t="s">
        <v>68</v>
      </c>
      <c r="AL466" s="19" t="s">
        <v>68</v>
      </c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AK467" s="19" t="s">
        <v>68</v>
      </c>
      <c r="AL467" s="19" t="s">
        <v>68</v>
      </c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AK468" s="19" t="s">
        <v>68</v>
      </c>
      <c r="AL468" s="19" t="s">
        <v>68</v>
      </c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AK469" s="19" t="s">
        <v>68</v>
      </c>
      <c r="AL469" s="19" t="s">
        <v>68</v>
      </c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AK470" s="19" t="s">
        <v>68</v>
      </c>
      <c r="AL470" s="19" t="s">
        <v>68</v>
      </c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AK471" s="19" t="s">
        <v>68</v>
      </c>
      <c r="AL471" s="19" t="s">
        <v>68</v>
      </c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AK472" s="19" t="s">
        <v>68</v>
      </c>
      <c r="AL472" s="19" t="s">
        <v>68</v>
      </c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AK473" s="19" t="s">
        <v>68</v>
      </c>
      <c r="AL473" s="19" t="s">
        <v>68</v>
      </c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AK474" s="19" t="s">
        <v>68</v>
      </c>
      <c r="AL474" s="19" t="s">
        <v>68</v>
      </c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AK475" s="19" t="s">
        <v>68</v>
      </c>
      <c r="AL475" s="19" t="s">
        <v>68</v>
      </c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AK476" s="19" t="s">
        <v>68</v>
      </c>
      <c r="AL476" s="19" t="s">
        <v>68</v>
      </c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AK477" s="19" t="s">
        <v>68</v>
      </c>
      <c r="AL477" s="19" t="s">
        <v>68</v>
      </c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AK478" s="19" t="s">
        <v>68</v>
      </c>
      <c r="AL478" s="19" t="s">
        <v>68</v>
      </c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AK479" s="19" t="s">
        <v>68</v>
      </c>
      <c r="AL479" s="19" t="s">
        <v>68</v>
      </c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AK480" s="19" t="s">
        <v>68</v>
      </c>
      <c r="AL480" s="19" t="s">
        <v>68</v>
      </c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AK481" s="19" t="s">
        <v>68</v>
      </c>
      <c r="AL481" s="19" t="s">
        <v>68</v>
      </c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AK482" s="19" t="s">
        <v>68</v>
      </c>
      <c r="AL482" s="19" t="s">
        <v>68</v>
      </c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AK483" s="19" t="s">
        <v>68</v>
      </c>
      <c r="AL483" s="19" t="s">
        <v>68</v>
      </c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AK484" s="19" t="s">
        <v>68</v>
      </c>
      <c r="AL484" s="19" t="s">
        <v>68</v>
      </c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AK485" s="19" t="s">
        <v>68</v>
      </c>
      <c r="AL485" s="19" t="s">
        <v>68</v>
      </c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AK486" s="19" t="s">
        <v>68</v>
      </c>
      <c r="AL486" s="19" t="s">
        <v>68</v>
      </c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AK487" s="19" t="s">
        <v>68</v>
      </c>
      <c r="AL487" s="19" t="s">
        <v>68</v>
      </c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AK488" s="19" t="s">
        <v>68</v>
      </c>
      <c r="AL488" s="19" t="s">
        <v>68</v>
      </c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AK489" s="19" t="s">
        <v>68</v>
      </c>
      <c r="AL489" s="19" t="s">
        <v>68</v>
      </c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AK490" s="19" t="s">
        <v>68</v>
      </c>
      <c r="AL490" s="19" t="s">
        <v>68</v>
      </c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AK491" s="19" t="s">
        <v>68</v>
      </c>
      <c r="AL491" s="19" t="s">
        <v>68</v>
      </c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AK492" s="19" t="s">
        <v>68</v>
      </c>
      <c r="AL492" s="19" t="s">
        <v>68</v>
      </c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AK493" s="19" t="s">
        <v>68</v>
      </c>
      <c r="AL493" s="19" t="s">
        <v>68</v>
      </c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AK494" s="19" t="s">
        <v>68</v>
      </c>
      <c r="AL494" s="19" t="s">
        <v>68</v>
      </c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AK495" s="19" t="s">
        <v>68</v>
      </c>
      <c r="AL495" s="19" t="s">
        <v>68</v>
      </c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AK496" s="19" t="s">
        <v>68</v>
      </c>
      <c r="AL496" s="19" t="s">
        <v>68</v>
      </c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AK497" s="19" t="s">
        <v>68</v>
      </c>
      <c r="AL497" s="19" t="s">
        <v>68</v>
      </c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AK498" s="19" t="s">
        <v>68</v>
      </c>
      <c r="AL498" s="19" t="s">
        <v>68</v>
      </c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AK499" s="19" t="s">
        <v>68</v>
      </c>
      <c r="AL499" s="19" t="s">
        <v>68</v>
      </c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AK500" s="19" t="s">
        <v>68</v>
      </c>
      <c r="AL500" s="19" t="s">
        <v>68</v>
      </c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AK501" s="19" t="s">
        <v>68</v>
      </c>
      <c r="AL501" s="19" t="s">
        <v>68</v>
      </c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AK502" s="19" t="s">
        <v>68</v>
      </c>
      <c r="AL502" s="19" t="s">
        <v>68</v>
      </c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AK503" s="19" t="s">
        <v>68</v>
      </c>
      <c r="AL503" s="19" t="s">
        <v>68</v>
      </c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AK504" s="19" t="s">
        <v>68</v>
      </c>
      <c r="AL504" s="19" t="s">
        <v>68</v>
      </c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AK505" s="19" t="s">
        <v>68</v>
      </c>
      <c r="AL505" s="19" t="s">
        <v>68</v>
      </c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AK506" s="19" t="s">
        <v>68</v>
      </c>
      <c r="AL506" s="19" t="s">
        <v>68</v>
      </c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AK507" s="19" t="s">
        <v>68</v>
      </c>
      <c r="AL507" s="19" t="s">
        <v>68</v>
      </c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AK508" s="19" t="s">
        <v>68</v>
      </c>
      <c r="AL508" s="19" t="s">
        <v>68</v>
      </c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AK509" s="19" t="s">
        <v>68</v>
      </c>
      <c r="AL509" s="19" t="s">
        <v>68</v>
      </c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AK510" s="19" t="s">
        <v>68</v>
      </c>
      <c r="AL510" s="19" t="s">
        <v>68</v>
      </c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AK511" s="19" t="s">
        <v>68</v>
      </c>
      <c r="AL511" s="19" t="s">
        <v>68</v>
      </c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AK512" s="19" t="s">
        <v>68</v>
      </c>
      <c r="AL512" s="19" t="s">
        <v>68</v>
      </c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AK513" s="19" t="s">
        <v>68</v>
      </c>
      <c r="AL513" s="19" t="s">
        <v>68</v>
      </c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AK514" s="19" t="s">
        <v>68</v>
      </c>
      <c r="AL514" s="19" t="s">
        <v>68</v>
      </c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AK515" s="19" t="s">
        <v>68</v>
      </c>
      <c r="AL515" s="19" t="s">
        <v>68</v>
      </c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AK516" s="19" t="s">
        <v>68</v>
      </c>
      <c r="AL516" s="19" t="s">
        <v>68</v>
      </c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AK517" s="19" t="s">
        <v>68</v>
      </c>
      <c r="AL517" s="19" t="s">
        <v>68</v>
      </c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AK518" s="19" t="s">
        <v>68</v>
      </c>
      <c r="AL518" s="19" t="s">
        <v>68</v>
      </c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AK519" s="19" t="s">
        <v>68</v>
      </c>
      <c r="AL519" s="19" t="s">
        <v>68</v>
      </c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AK520" s="19" t="s">
        <v>68</v>
      </c>
      <c r="AL520" s="19" t="s">
        <v>68</v>
      </c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AK521" s="19" t="s">
        <v>68</v>
      </c>
      <c r="AL521" s="19" t="s">
        <v>68</v>
      </c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AK522" s="19" t="s">
        <v>68</v>
      </c>
      <c r="AL522" s="19" t="s">
        <v>68</v>
      </c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AK523" s="19" t="s">
        <v>68</v>
      </c>
      <c r="AL523" s="19" t="s">
        <v>68</v>
      </c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AK524" s="19" t="s">
        <v>68</v>
      </c>
      <c r="AL524" s="19" t="s">
        <v>68</v>
      </c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AK525" s="19" t="s">
        <v>68</v>
      </c>
      <c r="AL525" s="19" t="s">
        <v>68</v>
      </c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AK526" s="19" t="s">
        <v>68</v>
      </c>
      <c r="AL526" s="19" t="s">
        <v>68</v>
      </c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AK527" s="19" t="s">
        <v>68</v>
      </c>
      <c r="AL527" s="19" t="s">
        <v>68</v>
      </c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AK528" s="19" t="s">
        <v>68</v>
      </c>
      <c r="AL528" s="19" t="s">
        <v>68</v>
      </c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AK529" s="19" t="s">
        <v>68</v>
      </c>
      <c r="AL529" s="19" t="s">
        <v>68</v>
      </c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AK530" s="19" t="s">
        <v>68</v>
      </c>
      <c r="AL530" s="19" t="s">
        <v>68</v>
      </c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AK531" s="19" t="s">
        <v>68</v>
      </c>
      <c r="AL531" s="19" t="s">
        <v>68</v>
      </c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AK532" s="19" t="s">
        <v>68</v>
      </c>
      <c r="AL532" s="19" t="s">
        <v>68</v>
      </c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AK533" s="19" t="s">
        <v>68</v>
      </c>
      <c r="AL533" s="19" t="s">
        <v>68</v>
      </c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AK534" s="19" t="s">
        <v>68</v>
      </c>
      <c r="AL534" s="19" t="s">
        <v>68</v>
      </c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AK535" s="19" t="s">
        <v>68</v>
      </c>
      <c r="AL535" s="19" t="s">
        <v>68</v>
      </c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AK536" s="19" t="s">
        <v>68</v>
      </c>
      <c r="AL536" s="19" t="s">
        <v>68</v>
      </c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AK537" s="19" t="s">
        <v>68</v>
      </c>
      <c r="AL537" s="19" t="s">
        <v>68</v>
      </c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AK538" s="19" t="s">
        <v>68</v>
      </c>
      <c r="AL538" s="19" t="s">
        <v>68</v>
      </c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AK539" s="19" t="s">
        <v>68</v>
      </c>
      <c r="AL539" s="19" t="s">
        <v>68</v>
      </c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AK540" s="19" t="s">
        <v>68</v>
      </c>
      <c r="AL540" s="19" t="s">
        <v>68</v>
      </c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AK541" s="19" t="s">
        <v>68</v>
      </c>
      <c r="AL541" s="19" t="s">
        <v>68</v>
      </c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AK542" s="19" t="s">
        <v>68</v>
      </c>
      <c r="AL542" s="19" t="s">
        <v>68</v>
      </c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AK543" s="19" t="s">
        <v>68</v>
      </c>
      <c r="AL543" s="19" t="s">
        <v>68</v>
      </c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AK544" s="19" t="s">
        <v>68</v>
      </c>
      <c r="AL544" s="19" t="s">
        <v>68</v>
      </c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AK545" s="19" t="s">
        <v>68</v>
      </c>
      <c r="AL545" s="19" t="s">
        <v>68</v>
      </c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AK546" s="19" t="s">
        <v>68</v>
      </c>
      <c r="AL546" s="19" t="s">
        <v>68</v>
      </c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AK547" s="19" t="s">
        <v>68</v>
      </c>
      <c r="AL547" s="19" t="s">
        <v>68</v>
      </c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AK548" s="19" t="s">
        <v>68</v>
      </c>
      <c r="AL548" s="19" t="s">
        <v>68</v>
      </c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AK549" s="19" t="s">
        <v>68</v>
      </c>
      <c r="AL549" s="19" t="s">
        <v>68</v>
      </c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AK550" s="19" t="s">
        <v>68</v>
      </c>
      <c r="AL550" s="19" t="s">
        <v>68</v>
      </c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AK551" s="19" t="s">
        <v>68</v>
      </c>
      <c r="AL551" s="19" t="s">
        <v>68</v>
      </c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AK552" s="19" t="s">
        <v>68</v>
      </c>
      <c r="AL552" s="19" t="s">
        <v>68</v>
      </c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AK553" s="19" t="s">
        <v>68</v>
      </c>
      <c r="AL553" s="19" t="s">
        <v>68</v>
      </c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AK554" s="19" t="s">
        <v>68</v>
      </c>
      <c r="AL554" s="19" t="s">
        <v>68</v>
      </c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AK555" s="19" t="s">
        <v>68</v>
      </c>
      <c r="AL555" s="19" t="s">
        <v>68</v>
      </c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AK556" s="19" t="s">
        <v>68</v>
      </c>
      <c r="AL556" s="19" t="s">
        <v>68</v>
      </c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AK557" s="19" t="s">
        <v>68</v>
      </c>
      <c r="AL557" s="19" t="s">
        <v>68</v>
      </c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AK558" s="19" t="s">
        <v>68</v>
      </c>
      <c r="AL558" s="19" t="s">
        <v>68</v>
      </c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AK559" s="19" t="s">
        <v>68</v>
      </c>
      <c r="AL559" s="19" t="s">
        <v>68</v>
      </c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AK560" s="19" t="s">
        <v>68</v>
      </c>
      <c r="AL560" s="19" t="s">
        <v>68</v>
      </c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AK561" s="19" t="s">
        <v>68</v>
      </c>
      <c r="AL561" s="19" t="s">
        <v>68</v>
      </c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AK562" s="19" t="s">
        <v>68</v>
      </c>
      <c r="AL562" s="19" t="s">
        <v>68</v>
      </c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AK563" s="19" t="s">
        <v>68</v>
      </c>
      <c r="AL563" s="19" t="s">
        <v>68</v>
      </c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AK564" s="19" t="s">
        <v>68</v>
      </c>
      <c r="AL564" s="19" t="s">
        <v>68</v>
      </c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AK565" s="19" t="s">
        <v>68</v>
      </c>
      <c r="AL565" s="19" t="s">
        <v>68</v>
      </c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AK566" s="19" t="s">
        <v>68</v>
      </c>
      <c r="AL566" s="19" t="s">
        <v>68</v>
      </c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AK567" s="19" t="s">
        <v>68</v>
      </c>
      <c r="AL567" s="19" t="s">
        <v>68</v>
      </c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AK568" s="19" t="s">
        <v>68</v>
      </c>
      <c r="AL568" s="19" t="s">
        <v>68</v>
      </c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AK569" s="19" t="s">
        <v>68</v>
      </c>
      <c r="AL569" s="19" t="s">
        <v>68</v>
      </c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AK570" s="19" t="s">
        <v>68</v>
      </c>
      <c r="AL570" s="19" t="s">
        <v>68</v>
      </c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AK571" s="19" t="s">
        <v>68</v>
      </c>
      <c r="AL571" s="19" t="s">
        <v>68</v>
      </c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AK572" s="19" t="s">
        <v>68</v>
      </c>
      <c r="AL572" s="19" t="s">
        <v>68</v>
      </c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AK573" s="19" t="s">
        <v>68</v>
      </c>
      <c r="AL573" s="19" t="s">
        <v>68</v>
      </c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AK574" s="19" t="s">
        <v>68</v>
      </c>
      <c r="AL574" s="19" t="s">
        <v>68</v>
      </c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AK575" s="19" t="s">
        <v>68</v>
      </c>
      <c r="AL575" s="19" t="s">
        <v>68</v>
      </c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AK576" s="19" t="s">
        <v>68</v>
      </c>
      <c r="AL576" s="19" t="s">
        <v>68</v>
      </c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AK577" s="19" t="s">
        <v>68</v>
      </c>
      <c r="AL577" s="19" t="s">
        <v>68</v>
      </c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AK578" s="19" t="s">
        <v>68</v>
      </c>
      <c r="AL578" s="19" t="s">
        <v>68</v>
      </c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AK579" s="19" t="s">
        <v>68</v>
      </c>
      <c r="AL579" s="19" t="s">
        <v>68</v>
      </c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AK580" s="19" t="s">
        <v>68</v>
      </c>
      <c r="AL580" s="19" t="s">
        <v>68</v>
      </c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AK581" s="19" t="s">
        <v>68</v>
      </c>
      <c r="AL581" s="19" t="s">
        <v>68</v>
      </c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AK582" s="19" t="s">
        <v>68</v>
      </c>
      <c r="AL582" s="19" t="s">
        <v>68</v>
      </c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AK583" s="19" t="s">
        <v>68</v>
      </c>
      <c r="AL583" s="19" t="s">
        <v>68</v>
      </c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AK584" s="19" t="s">
        <v>68</v>
      </c>
      <c r="AL584" s="19" t="s">
        <v>68</v>
      </c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AK585" s="19" t="s">
        <v>68</v>
      </c>
      <c r="AL585" s="19" t="s">
        <v>68</v>
      </c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AK586" s="19" t="s">
        <v>68</v>
      </c>
      <c r="AL586" s="19" t="s">
        <v>68</v>
      </c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AK587" s="19" t="s">
        <v>68</v>
      </c>
      <c r="AL587" s="19" t="s">
        <v>68</v>
      </c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AK588" s="19" t="s">
        <v>68</v>
      </c>
      <c r="AL588" s="19" t="s">
        <v>68</v>
      </c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AK589" s="19" t="s">
        <v>68</v>
      </c>
      <c r="AL589" s="19" t="s">
        <v>68</v>
      </c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AK590" s="19" t="s">
        <v>68</v>
      </c>
      <c r="AL590" s="19" t="s">
        <v>68</v>
      </c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AK591" s="19" t="s">
        <v>68</v>
      </c>
      <c r="AL591" s="19" t="s">
        <v>68</v>
      </c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AK592" s="19" t="s">
        <v>68</v>
      </c>
      <c r="AL592" s="19" t="s">
        <v>68</v>
      </c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AK593" s="19" t="s">
        <v>68</v>
      </c>
      <c r="AL593" s="19" t="s">
        <v>68</v>
      </c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AK594" s="19" t="s">
        <v>68</v>
      </c>
      <c r="AL594" s="19" t="s">
        <v>68</v>
      </c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AK595" s="19" t="s">
        <v>68</v>
      </c>
      <c r="AL595" s="19" t="s">
        <v>68</v>
      </c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AK596" s="19" t="s">
        <v>68</v>
      </c>
      <c r="AL596" s="19" t="s">
        <v>68</v>
      </c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AK597" s="19" t="s">
        <v>68</v>
      </c>
      <c r="AL597" s="19" t="s">
        <v>68</v>
      </c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AK598" s="19" t="s">
        <v>68</v>
      </c>
      <c r="AL598" s="19" t="s">
        <v>68</v>
      </c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AK599" s="19" t="s">
        <v>68</v>
      </c>
      <c r="AL599" s="19" t="s">
        <v>68</v>
      </c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AK600" s="19" t="s">
        <v>68</v>
      </c>
      <c r="AL600" s="19" t="s">
        <v>68</v>
      </c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AK601" s="19" t="s">
        <v>68</v>
      </c>
      <c r="AL601" s="19" t="s">
        <v>68</v>
      </c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AK602" s="19" t="s">
        <v>68</v>
      </c>
      <c r="AL602" s="19" t="s">
        <v>68</v>
      </c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AK603" s="19" t="s">
        <v>68</v>
      </c>
      <c r="AL603" s="19" t="s">
        <v>68</v>
      </c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AK604" s="19" t="s">
        <v>68</v>
      </c>
      <c r="AL604" s="19" t="s">
        <v>68</v>
      </c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AK605" s="19" t="s">
        <v>68</v>
      </c>
      <c r="AL605" s="19" t="s">
        <v>68</v>
      </c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AK606" s="19" t="s">
        <v>68</v>
      </c>
      <c r="AL606" s="19" t="s">
        <v>68</v>
      </c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AK607" s="19" t="s">
        <v>68</v>
      </c>
      <c r="AL607" s="19" t="s">
        <v>68</v>
      </c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AK608" s="19" t="s">
        <v>68</v>
      </c>
      <c r="AL608" s="19" t="s">
        <v>68</v>
      </c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AK609" s="19" t="s">
        <v>68</v>
      </c>
      <c r="AL609" s="19" t="s">
        <v>68</v>
      </c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AK610" s="19" t="s">
        <v>68</v>
      </c>
      <c r="AL610" s="19" t="s">
        <v>68</v>
      </c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AK611" s="19" t="s">
        <v>68</v>
      </c>
      <c r="AL611" s="19" t="s">
        <v>68</v>
      </c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AK612" s="19" t="s">
        <v>68</v>
      </c>
      <c r="AL612" s="19" t="s">
        <v>68</v>
      </c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AK613" s="19" t="s">
        <v>68</v>
      </c>
      <c r="AL613" s="19" t="s">
        <v>68</v>
      </c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AK614" s="19" t="s">
        <v>68</v>
      </c>
      <c r="AL614" s="19" t="s">
        <v>68</v>
      </c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AK615" s="19" t="s">
        <v>68</v>
      </c>
      <c r="AL615" s="19" t="s">
        <v>68</v>
      </c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AK616" s="19" t="s">
        <v>68</v>
      </c>
      <c r="AL616" s="19" t="s">
        <v>68</v>
      </c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AK617" s="19" t="s">
        <v>68</v>
      </c>
      <c r="AL617" s="19" t="s">
        <v>68</v>
      </c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AK618" s="19" t="s">
        <v>68</v>
      </c>
      <c r="AL618" s="19" t="s">
        <v>68</v>
      </c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AK619" s="19" t="s">
        <v>68</v>
      </c>
      <c r="AL619" s="19" t="s">
        <v>68</v>
      </c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AK620" s="19" t="s">
        <v>68</v>
      </c>
      <c r="AL620" s="19" t="s">
        <v>68</v>
      </c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AK621" s="19" t="s">
        <v>68</v>
      </c>
      <c r="AL621" s="19" t="s">
        <v>68</v>
      </c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AK622" s="19" t="s">
        <v>68</v>
      </c>
      <c r="AL622" s="19" t="s">
        <v>68</v>
      </c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AK623" s="19" t="s">
        <v>68</v>
      </c>
      <c r="AL623" s="19" t="s">
        <v>68</v>
      </c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AK624" s="19" t="s">
        <v>68</v>
      </c>
      <c r="AL624" s="19" t="s">
        <v>68</v>
      </c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AK625" s="19" t="s">
        <v>68</v>
      </c>
      <c r="AL625" s="19" t="s">
        <v>68</v>
      </c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AK626" s="19" t="s">
        <v>68</v>
      </c>
      <c r="AL626" s="19" t="s">
        <v>68</v>
      </c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AK627" s="19" t="s">
        <v>68</v>
      </c>
      <c r="AL627" s="19" t="s">
        <v>68</v>
      </c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AK628" s="19" t="s">
        <v>68</v>
      </c>
      <c r="AL628" s="19" t="s">
        <v>68</v>
      </c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AK629" s="19" t="s">
        <v>68</v>
      </c>
      <c r="AL629" s="19" t="s">
        <v>68</v>
      </c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AK630" s="19" t="s">
        <v>68</v>
      </c>
      <c r="AL630" s="19" t="s">
        <v>68</v>
      </c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AK631" s="19" t="s">
        <v>68</v>
      </c>
      <c r="AL631" s="19" t="s">
        <v>68</v>
      </c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AK632" s="19" t="s">
        <v>68</v>
      </c>
      <c r="AL632" s="19" t="s">
        <v>68</v>
      </c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AK633" s="19" t="s">
        <v>68</v>
      </c>
      <c r="AL633" s="19" t="s">
        <v>68</v>
      </c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AK634" s="19" t="s">
        <v>68</v>
      </c>
      <c r="AL634" s="19" t="s">
        <v>68</v>
      </c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AK635" s="19" t="s">
        <v>68</v>
      </c>
      <c r="AL635" s="19" t="s">
        <v>68</v>
      </c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AK636" s="19" t="s">
        <v>68</v>
      </c>
      <c r="AL636" s="19" t="s">
        <v>68</v>
      </c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AK637" s="19" t="s">
        <v>68</v>
      </c>
      <c r="AL637" s="19" t="s">
        <v>68</v>
      </c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AK638" s="19" t="s">
        <v>68</v>
      </c>
      <c r="AL638" s="19" t="s">
        <v>68</v>
      </c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AK639" s="19" t="s">
        <v>68</v>
      </c>
      <c r="AL639" s="19" t="s">
        <v>68</v>
      </c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AK640" s="19" t="s">
        <v>68</v>
      </c>
      <c r="AL640" s="19" t="s">
        <v>68</v>
      </c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AK641" s="19" t="s">
        <v>68</v>
      </c>
      <c r="AL641" s="19" t="s">
        <v>68</v>
      </c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AK642" s="19" t="s">
        <v>68</v>
      </c>
      <c r="AL642" s="19" t="s">
        <v>68</v>
      </c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AK643" s="19" t="s">
        <v>68</v>
      </c>
      <c r="AL643" s="19" t="s">
        <v>68</v>
      </c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AK644" s="19" t="s">
        <v>68</v>
      </c>
      <c r="AL644" s="19" t="s">
        <v>68</v>
      </c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AK645" s="19" t="s">
        <v>68</v>
      </c>
      <c r="AL645" s="19" t="s">
        <v>68</v>
      </c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AK646" s="19" t="s">
        <v>68</v>
      </c>
      <c r="AL646" s="19" t="s">
        <v>68</v>
      </c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AK647" s="19" t="s">
        <v>68</v>
      </c>
      <c r="AL647" s="19" t="s">
        <v>68</v>
      </c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AK648" s="19" t="s">
        <v>68</v>
      </c>
      <c r="AL648" s="19" t="s">
        <v>68</v>
      </c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AK649" s="19" t="s">
        <v>68</v>
      </c>
      <c r="AL649" s="19" t="s">
        <v>68</v>
      </c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AK650" s="19" t="s">
        <v>68</v>
      </c>
      <c r="AL650" s="19" t="s">
        <v>68</v>
      </c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AK651" s="19" t="s">
        <v>68</v>
      </c>
      <c r="AL651" s="19" t="s">
        <v>68</v>
      </c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AK652" s="19" t="s">
        <v>68</v>
      </c>
      <c r="AL652" s="19" t="s">
        <v>68</v>
      </c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AK653" s="19" t="s">
        <v>68</v>
      </c>
      <c r="AL653" s="19" t="s">
        <v>68</v>
      </c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AK654" s="19" t="s">
        <v>68</v>
      </c>
      <c r="AL654" s="19" t="s">
        <v>68</v>
      </c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AK655" s="19" t="s">
        <v>68</v>
      </c>
      <c r="AL655" s="19" t="s">
        <v>68</v>
      </c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AK656" s="19" t="s">
        <v>68</v>
      </c>
      <c r="AL656" s="19" t="s">
        <v>68</v>
      </c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AK657" s="19" t="s">
        <v>68</v>
      </c>
      <c r="AL657" s="19" t="s">
        <v>68</v>
      </c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AK658" s="19" t="s">
        <v>68</v>
      </c>
      <c r="AL658" s="19" t="s">
        <v>68</v>
      </c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AK659" s="19" t="s">
        <v>68</v>
      </c>
      <c r="AL659" s="19" t="s">
        <v>68</v>
      </c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AK660" s="19" t="s">
        <v>68</v>
      </c>
      <c r="AL660" s="19" t="s">
        <v>68</v>
      </c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AK661" s="19" t="s">
        <v>68</v>
      </c>
      <c r="AL661" s="19" t="s">
        <v>68</v>
      </c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AK662" s="19" t="s">
        <v>68</v>
      </c>
      <c r="AL662" s="19" t="s">
        <v>68</v>
      </c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AK663" s="19" t="s">
        <v>68</v>
      </c>
      <c r="AL663" s="19" t="s">
        <v>68</v>
      </c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AK664" s="19" t="s">
        <v>68</v>
      </c>
      <c r="AL664" s="19" t="s">
        <v>68</v>
      </c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AK665" s="19" t="s">
        <v>68</v>
      </c>
      <c r="AL665" s="19" t="s">
        <v>68</v>
      </c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AK666" s="19" t="s">
        <v>68</v>
      </c>
      <c r="AL666" s="19" t="s">
        <v>68</v>
      </c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AK667" s="19" t="s">
        <v>68</v>
      </c>
      <c r="AL667" s="19" t="s">
        <v>68</v>
      </c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AK668" s="19" t="s">
        <v>68</v>
      </c>
      <c r="AL668" s="19" t="s">
        <v>68</v>
      </c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AK669" s="19" t="s">
        <v>68</v>
      </c>
      <c r="AL669" s="19" t="s">
        <v>68</v>
      </c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AK670" s="19" t="s">
        <v>68</v>
      </c>
      <c r="AL670" s="19" t="s">
        <v>68</v>
      </c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AK671" s="19" t="s">
        <v>68</v>
      </c>
      <c r="AL671" s="19" t="s">
        <v>68</v>
      </c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AK672" s="19" t="s">
        <v>68</v>
      </c>
      <c r="AL672" s="19" t="s">
        <v>68</v>
      </c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AK673" s="19" t="s">
        <v>68</v>
      </c>
      <c r="AL673" s="19" t="s">
        <v>68</v>
      </c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AK674" s="19" t="s">
        <v>68</v>
      </c>
      <c r="AL674" s="19" t="s">
        <v>68</v>
      </c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AK675" s="19" t="s">
        <v>68</v>
      </c>
      <c r="AL675" s="19" t="s">
        <v>68</v>
      </c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AK676" s="19" t="s">
        <v>68</v>
      </c>
      <c r="AL676" s="19" t="s">
        <v>68</v>
      </c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AK677" s="19" t="s">
        <v>68</v>
      </c>
      <c r="AL677" s="19" t="s">
        <v>68</v>
      </c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AK678" s="19" t="s">
        <v>68</v>
      </c>
      <c r="AL678" s="19" t="s">
        <v>68</v>
      </c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AK679" s="19" t="s">
        <v>68</v>
      </c>
      <c r="AL679" s="19" t="s">
        <v>68</v>
      </c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AK680" s="19" t="s">
        <v>68</v>
      </c>
      <c r="AL680" s="19" t="s">
        <v>68</v>
      </c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AK681" s="19" t="s">
        <v>68</v>
      </c>
      <c r="AL681" s="19" t="s">
        <v>68</v>
      </c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AK682" s="19" t="s">
        <v>68</v>
      </c>
      <c r="AL682" s="19" t="s">
        <v>68</v>
      </c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AK683" s="19" t="s">
        <v>68</v>
      </c>
      <c r="AL683" s="19" t="s">
        <v>68</v>
      </c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AK684" s="19" t="s">
        <v>68</v>
      </c>
      <c r="AL684" s="19" t="s">
        <v>68</v>
      </c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AK685" s="19" t="s">
        <v>68</v>
      </c>
      <c r="AL685" s="19" t="s">
        <v>68</v>
      </c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AK686" s="19" t="s">
        <v>68</v>
      </c>
      <c r="AL686" s="19" t="s">
        <v>68</v>
      </c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AK687" s="19" t="s">
        <v>68</v>
      </c>
      <c r="AL687" s="19" t="s">
        <v>68</v>
      </c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AK688" s="19" t="s">
        <v>68</v>
      </c>
      <c r="AL688" s="19" t="s">
        <v>68</v>
      </c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AK689" s="19" t="s">
        <v>68</v>
      </c>
      <c r="AL689" s="19" t="s">
        <v>68</v>
      </c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AK690" s="19" t="s">
        <v>68</v>
      </c>
      <c r="AL690" s="19" t="s">
        <v>68</v>
      </c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AK691" s="19" t="s">
        <v>68</v>
      </c>
      <c r="AL691" s="19" t="s">
        <v>68</v>
      </c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AK692" s="19" t="s">
        <v>68</v>
      </c>
      <c r="AL692" s="19" t="s">
        <v>68</v>
      </c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AK693" s="19" t="s">
        <v>68</v>
      </c>
      <c r="AL693" s="19" t="s">
        <v>68</v>
      </c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AK694" s="19" t="s">
        <v>68</v>
      </c>
      <c r="AL694" s="19" t="s">
        <v>68</v>
      </c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AK695" s="19" t="s">
        <v>68</v>
      </c>
      <c r="AL695" s="19" t="s">
        <v>68</v>
      </c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AK696" s="19" t="s">
        <v>68</v>
      </c>
      <c r="AL696" s="19" t="s">
        <v>68</v>
      </c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AK697" s="19" t="s">
        <v>68</v>
      </c>
      <c r="AL697" s="19" t="s">
        <v>68</v>
      </c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AK698" s="19" t="s">
        <v>68</v>
      </c>
      <c r="AL698" s="19" t="s">
        <v>68</v>
      </c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AK699" s="19" t="s">
        <v>68</v>
      </c>
      <c r="AL699" s="19" t="s">
        <v>68</v>
      </c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AK700" s="19" t="s">
        <v>68</v>
      </c>
      <c r="AL700" s="19" t="s">
        <v>68</v>
      </c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AK701" s="19" t="s">
        <v>68</v>
      </c>
      <c r="AL701" s="19" t="s">
        <v>68</v>
      </c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AK702" s="19" t="s">
        <v>68</v>
      </c>
      <c r="AL702" s="19" t="s">
        <v>68</v>
      </c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AK703" s="19" t="s">
        <v>68</v>
      </c>
      <c r="AL703" s="19" t="s">
        <v>68</v>
      </c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AK704" s="19" t="s">
        <v>68</v>
      </c>
      <c r="AL704" s="19" t="s">
        <v>68</v>
      </c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AK705" s="19" t="s">
        <v>68</v>
      </c>
      <c r="AL705" s="19" t="s">
        <v>68</v>
      </c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AK706" s="19" t="s">
        <v>68</v>
      </c>
      <c r="AL706" s="19" t="s">
        <v>68</v>
      </c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AK707" s="19" t="s">
        <v>68</v>
      </c>
      <c r="AL707" s="19" t="s">
        <v>68</v>
      </c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AK708" s="19" t="s">
        <v>68</v>
      </c>
      <c r="AL708" s="19" t="s">
        <v>68</v>
      </c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AK709" s="19" t="s">
        <v>68</v>
      </c>
      <c r="AL709" s="19" t="s">
        <v>68</v>
      </c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AK710" s="19" t="s">
        <v>68</v>
      </c>
      <c r="AL710" s="19" t="s">
        <v>68</v>
      </c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AK711" s="19" t="s">
        <v>68</v>
      </c>
      <c r="AL711" s="19" t="s">
        <v>68</v>
      </c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AK712" s="19" t="s">
        <v>68</v>
      </c>
      <c r="AL712" s="19" t="s">
        <v>68</v>
      </c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AK713" s="19" t="s">
        <v>68</v>
      </c>
      <c r="AL713" s="19" t="s">
        <v>68</v>
      </c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AK714" s="19" t="s">
        <v>68</v>
      </c>
      <c r="AL714" s="19" t="s">
        <v>68</v>
      </c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AK715" s="19" t="s">
        <v>68</v>
      </c>
      <c r="AL715" s="19" t="s">
        <v>68</v>
      </c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AK716" s="19" t="s">
        <v>68</v>
      </c>
      <c r="AL716" s="19" t="s">
        <v>68</v>
      </c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AK717" s="19" t="s">
        <v>68</v>
      </c>
      <c r="AL717" s="19" t="s">
        <v>68</v>
      </c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AK718" s="19" t="s">
        <v>68</v>
      </c>
      <c r="AL718" s="19" t="s">
        <v>68</v>
      </c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AK719" s="19" t="s">
        <v>68</v>
      </c>
      <c r="AL719" s="19" t="s">
        <v>68</v>
      </c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AK720" s="19" t="s">
        <v>68</v>
      </c>
      <c r="AL720" s="19" t="s">
        <v>68</v>
      </c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AK721" s="19" t="s">
        <v>68</v>
      </c>
      <c r="AL721" s="19" t="s">
        <v>68</v>
      </c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AK722" s="19" t="s">
        <v>68</v>
      </c>
      <c r="AL722" s="19" t="s">
        <v>68</v>
      </c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AK723" s="19" t="s">
        <v>68</v>
      </c>
      <c r="AL723" s="19" t="s">
        <v>68</v>
      </c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AK724" s="19" t="s">
        <v>68</v>
      </c>
      <c r="AL724" s="19" t="s">
        <v>68</v>
      </c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AK725" s="19" t="s">
        <v>68</v>
      </c>
      <c r="AL725" s="19" t="s">
        <v>68</v>
      </c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AK726" s="19" t="s">
        <v>68</v>
      </c>
      <c r="AL726" s="19" t="s">
        <v>68</v>
      </c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AK727" s="19" t="s">
        <v>68</v>
      </c>
      <c r="AL727" s="19" t="s">
        <v>68</v>
      </c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AK728" s="19" t="s">
        <v>68</v>
      </c>
      <c r="AL728" s="19" t="s">
        <v>68</v>
      </c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AK729" s="19" t="s">
        <v>68</v>
      </c>
      <c r="AL729" s="19" t="s">
        <v>68</v>
      </c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AK730" s="19" t="s">
        <v>68</v>
      </c>
      <c r="AL730" s="19" t="s">
        <v>68</v>
      </c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AK731" s="19" t="s">
        <v>68</v>
      </c>
      <c r="AL731" s="19" t="s">
        <v>68</v>
      </c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AK732" s="19" t="s">
        <v>68</v>
      </c>
      <c r="AL732" s="19" t="s">
        <v>68</v>
      </c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AK733" s="19" t="s">
        <v>68</v>
      </c>
      <c r="AL733" s="19" t="s">
        <v>68</v>
      </c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AK734" s="19" t="s">
        <v>68</v>
      </c>
      <c r="AL734" s="19" t="s">
        <v>68</v>
      </c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AK735" s="19" t="s">
        <v>68</v>
      </c>
      <c r="AL735" s="19" t="s">
        <v>68</v>
      </c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AK736" s="19" t="s">
        <v>68</v>
      </c>
      <c r="AL736" s="19" t="s">
        <v>68</v>
      </c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AK737" s="19" t="s">
        <v>68</v>
      </c>
      <c r="AL737" s="19" t="s">
        <v>68</v>
      </c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AK738" s="19" t="s">
        <v>68</v>
      </c>
      <c r="AL738" s="19" t="s">
        <v>68</v>
      </c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AK739" s="19" t="s">
        <v>68</v>
      </c>
      <c r="AL739" s="19" t="s">
        <v>68</v>
      </c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AK740" s="19" t="s">
        <v>68</v>
      </c>
      <c r="AL740" s="19" t="s">
        <v>68</v>
      </c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AK741" s="19" t="s">
        <v>68</v>
      </c>
      <c r="AL741" s="19" t="s">
        <v>68</v>
      </c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AK742" s="19" t="s">
        <v>68</v>
      </c>
      <c r="AL742" s="19" t="s">
        <v>68</v>
      </c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AK743" s="19" t="s">
        <v>68</v>
      </c>
      <c r="AL743" s="19" t="s">
        <v>68</v>
      </c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AK744" s="19" t="s">
        <v>68</v>
      </c>
      <c r="AL744" s="19" t="s">
        <v>68</v>
      </c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AK745" s="19" t="s">
        <v>68</v>
      </c>
      <c r="AL745" s="19" t="s">
        <v>68</v>
      </c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AK746" s="19" t="s">
        <v>68</v>
      </c>
      <c r="AL746" s="19" t="s">
        <v>68</v>
      </c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AK747" s="19" t="s">
        <v>68</v>
      </c>
      <c r="AL747" s="19" t="s">
        <v>68</v>
      </c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AK748" s="19" t="s">
        <v>68</v>
      </c>
      <c r="AL748" s="19" t="s">
        <v>68</v>
      </c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AK749" s="19" t="s">
        <v>68</v>
      </c>
      <c r="AL749" s="19" t="s">
        <v>68</v>
      </c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AK750" s="19" t="s">
        <v>68</v>
      </c>
      <c r="AL750" s="19" t="s">
        <v>68</v>
      </c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AK751" s="19" t="s">
        <v>68</v>
      </c>
      <c r="AL751" s="19" t="s">
        <v>68</v>
      </c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AK752" s="19" t="s">
        <v>68</v>
      </c>
      <c r="AL752" s="19" t="s">
        <v>68</v>
      </c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AK753" s="19" t="s">
        <v>68</v>
      </c>
      <c r="AL753" s="19" t="s">
        <v>68</v>
      </c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AK754" s="19" t="s">
        <v>68</v>
      </c>
      <c r="AL754" s="19" t="s">
        <v>68</v>
      </c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AK755" s="19" t="s">
        <v>68</v>
      </c>
      <c r="AL755" s="19" t="s">
        <v>68</v>
      </c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AK756" s="19" t="s">
        <v>68</v>
      </c>
      <c r="AL756" s="19" t="s">
        <v>68</v>
      </c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AK757" s="19" t="s">
        <v>68</v>
      </c>
      <c r="AL757" s="19" t="s">
        <v>68</v>
      </c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AK758" s="19" t="s">
        <v>68</v>
      </c>
      <c r="AL758" s="19" t="s">
        <v>68</v>
      </c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AK759" s="19" t="s">
        <v>68</v>
      </c>
      <c r="AL759" s="19" t="s">
        <v>68</v>
      </c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AK760" s="19" t="s">
        <v>68</v>
      </c>
      <c r="AL760" s="19" t="s">
        <v>68</v>
      </c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AK761" s="19" t="s">
        <v>68</v>
      </c>
      <c r="AL761" s="19" t="s">
        <v>68</v>
      </c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AK762" s="19" t="s">
        <v>68</v>
      </c>
      <c r="AL762" s="19" t="s">
        <v>68</v>
      </c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AK763" s="19" t="s">
        <v>68</v>
      </c>
      <c r="AL763" s="19" t="s">
        <v>68</v>
      </c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AK764" s="19" t="s">
        <v>68</v>
      </c>
      <c r="AL764" s="19" t="s">
        <v>68</v>
      </c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AK765" s="19" t="s">
        <v>68</v>
      </c>
      <c r="AL765" s="19" t="s">
        <v>68</v>
      </c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AK766" s="19" t="s">
        <v>68</v>
      </c>
      <c r="AL766" s="19" t="s">
        <v>68</v>
      </c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AK767" s="19" t="s">
        <v>68</v>
      </c>
      <c r="AL767" s="19" t="s">
        <v>68</v>
      </c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AK768" s="19" t="s">
        <v>68</v>
      </c>
      <c r="AL768" s="19" t="s">
        <v>68</v>
      </c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AK769" s="19" t="s">
        <v>68</v>
      </c>
      <c r="AL769" s="19" t="s">
        <v>68</v>
      </c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AK770" s="19" t="s">
        <v>68</v>
      </c>
      <c r="AL770" s="19" t="s">
        <v>68</v>
      </c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AK771" s="19" t="s">
        <v>68</v>
      </c>
      <c r="AL771" s="19" t="s">
        <v>68</v>
      </c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AK772" s="19" t="s">
        <v>68</v>
      </c>
      <c r="AL772" s="19" t="s">
        <v>68</v>
      </c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AK773" s="19" t="s">
        <v>68</v>
      </c>
      <c r="AL773" s="19" t="s">
        <v>68</v>
      </c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AK774" s="19" t="s">
        <v>68</v>
      </c>
      <c r="AL774" s="19" t="s">
        <v>68</v>
      </c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AK775" s="19" t="s">
        <v>68</v>
      </c>
      <c r="AL775" s="19" t="s">
        <v>68</v>
      </c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AK776" s="19" t="s">
        <v>68</v>
      </c>
      <c r="AL776" s="19" t="s">
        <v>68</v>
      </c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AK777" s="19" t="s">
        <v>68</v>
      </c>
      <c r="AL777" s="19" t="s">
        <v>68</v>
      </c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AK778" s="19" t="s">
        <v>68</v>
      </c>
      <c r="AL778" s="19" t="s">
        <v>68</v>
      </c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AK779" s="19" t="s">
        <v>68</v>
      </c>
      <c r="AL779" s="19" t="s">
        <v>68</v>
      </c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AK780" s="19" t="s">
        <v>68</v>
      </c>
      <c r="AL780" s="19" t="s">
        <v>68</v>
      </c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AK781" s="19" t="s">
        <v>68</v>
      </c>
      <c r="AL781" s="19" t="s">
        <v>68</v>
      </c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AK782" s="19" t="s">
        <v>68</v>
      </c>
      <c r="AL782" s="19" t="s">
        <v>68</v>
      </c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AK783" s="19" t="s">
        <v>68</v>
      </c>
      <c r="AL783" s="19" t="s">
        <v>68</v>
      </c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AK784" s="19" t="s">
        <v>68</v>
      </c>
      <c r="AL784" s="19" t="s">
        <v>68</v>
      </c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AK785" s="19" t="s">
        <v>68</v>
      </c>
      <c r="AL785" s="19" t="s">
        <v>68</v>
      </c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AK786" s="19" t="s">
        <v>68</v>
      </c>
      <c r="AL786" s="19" t="s">
        <v>68</v>
      </c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AK787" s="19" t="s">
        <v>68</v>
      </c>
      <c r="AL787" s="19" t="s">
        <v>68</v>
      </c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AK788" s="19" t="s">
        <v>68</v>
      </c>
      <c r="AL788" s="19" t="s">
        <v>68</v>
      </c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AK789" s="19" t="s">
        <v>68</v>
      </c>
      <c r="AL789" s="19" t="s">
        <v>68</v>
      </c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AK790" s="19" t="s">
        <v>68</v>
      </c>
      <c r="AL790" s="19" t="s">
        <v>68</v>
      </c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AK791" s="19" t="s">
        <v>68</v>
      </c>
      <c r="AL791" s="19" t="s">
        <v>68</v>
      </c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AK792" s="19" t="s">
        <v>68</v>
      </c>
      <c r="AL792" s="19" t="s">
        <v>68</v>
      </c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AK793" s="19" t="s">
        <v>68</v>
      </c>
      <c r="AL793" s="19" t="s">
        <v>68</v>
      </c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AK794" s="19" t="s">
        <v>68</v>
      </c>
      <c r="AL794" s="19" t="s">
        <v>68</v>
      </c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AK795" s="19" t="s">
        <v>68</v>
      </c>
      <c r="AL795" s="19" t="s">
        <v>68</v>
      </c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AK796" s="19" t="s">
        <v>68</v>
      </c>
      <c r="AL796" s="19" t="s">
        <v>68</v>
      </c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AK797" s="19" t="s">
        <v>68</v>
      </c>
      <c r="AL797" s="19" t="s">
        <v>68</v>
      </c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AK798" s="19" t="s">
        <v>68</v>
      </c>
      <c r="AL798" s="19" t="s">
        <v>68</v>
      </c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AK799" s="19" t="s">
        <v>68</v>
      </c>
      <c r="AL799" s="19" t="s">
        <v>68</v>
      </c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AK800" s="19" t="s">
        <v>68</v>
      </c>
      <c r="AL800" s="19" t="s">
        <v>68</v>
      </c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AK801" s="19" t="s">
        <v>68</v>
      </c>
      <c r="AL801" s="19" t="s">
        <v>68</v>
      </c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AK802" s="19" t="s">
        <v>68</v>
      </c>
      <c r="AL802" s="19" t="s">
        <v>68</v>
      </c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AK803" s="19" t="s">
        <v>68</v>
      </c>
      <c r="AL803" s="19" t="s">
        <v>68</v>
      </c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AK804" s="19" t="s">
        <v>68</v>
      </c>
      <c r="AL804" s="19" t="s">
        <v>68</v>
      </c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AK805" s="19" t="s">
        <v>68</v>
      </c>
      <c r="AL805" s="19" t="s">
        <v>68</v>
      </c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AK806" s="19" t="s">
        <v>68</v>
      </c>
      <c r="AL806" s="19" t="s">
        <v>68</v>
      </c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AK807" s="19" t="s">
        <v>68</v>
      </c>
      <c r="AL807" s="19" t="s">
        <v>68</v>
      </c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AK808" s="19" t="s">
        <v>68</v>
      </c>
      <c r="AL808" s="19" t="s">
        <v>68</v>
      </c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AK809" s="19" t="s">
        <v>68</v>
      </c>
      <c r="AL809" s="19" t="s">
        <v>68</v>
      </c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AK810" s="19" t="s">
        <v>68</v>
      </c>
      <c r="AL810" s="19" t="s">
        <v>68</v>
      </c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AK811" s="19" t="s">
        <v>68</v>
      </c>
      <c r="AL811" s="19" t="s">
        <v>68</v>
      </c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AK812" s="19" t="s">
        <v>68</v>
      </c>
      <c r="AL812" s="19" t="s">
        <v>68</v>
      </c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AK813" s="19" t="s">
        <v>68</v>
      </c>
      <c r="AL813" s="19" t="s">
        <v>68</v>
      </c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AK814" s="19" t="s">
        <v>68</v>
      </c>
      <c r="AL814" s="19" t="s">
        <v>68</v>
      </c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AK815" s="19" t="s">
        <v>68</v>
      </c>
      <c r="AL815" s="19" t="s">
        <v>68</v>
      </c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AK816" s="19" t="s">
        <v>68</v>
      </c>
      <c r="AL816" s="19" t="s">
        <v>68</v>
      </c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AK817" s="19" t="s">
        <v>68</v>
      </c>
      <c r="AL817" s="19" t="s">
        <v>68</v>
      </c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AK818" s="19" t="s">
        <v>68</v>
      </c>
      <c r="AL818" s="19" t="s">
        <v>68</v>
      </c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AK819" s="19" t="s">
        <v>68</v>
      </c>
      <c r="AL819" s="19" t="s">
        <v>68</v>
      </c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AK820" s="19" t="s">
        <v>68</v>
      </c>
      <c r="AL820" s="19" t="s">
        <v>68</v>
      </c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AK821" s="19" t="s">
        <v>68</v>
      </c>
      <c r="AL821" s="19" t="s">
        <v>68</v>
      </c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AK822" s="19" t="s">
        <v>68</v>
      </c>
      <c r="AL822" s="19" t="s">
        <v>68</v>
      </c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AK823" s="19" t="s">
        <v>68</v>
      </c>
      <c r="AL823" s="19" t="s">
        <v>68</v>
      </c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AK824" s="19" t="s">
        <v>68</v>
      </c>
      <c r="AL824" s="19" t="s">
        <v>68</v>
      </c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AK825" s="19" t="s">
        <v>68</v>
      </c>
      <c r="AL825" s="19" t="s">
        <v>68</v>
      </c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AK826" s="19" t="s">
        <v>68</v>
      </c>
      <c r="AL826" s="19" t="s">
        <v>68</v>
      </c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AK827" s="19" t="s">
        <v>68</v>
      </c>
      <c r="AL827" s="19" t="s">
        <v>68</v>
      </c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AK828" s="19" t="s">
        <v>68</v>
      </c>
      <c r="AL828" s="19" t="s">
        <v>68</v>
      </c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AK829" s="19" t="s">
        <v>68</v>
      </c>
      <c r="AL829" s="19" t="s">
        <v>68</v>
      </c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AK830" s="19" t="s">
        <v>68</v>
      </c>
      <c r="AL830" s="19" t="s">
        <v>68</v>
      </c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AK831" s="19" t="s">
        <v>68</v>
      </c>
      <c r="AL831" s="19" t="s">
        <v>68</v>
      </c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AK832" s="19" t="s">
        <v>68</v>
      </c>
      <c r="AL832" s="19" t="s">
        <v>68</v>
      </c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AK833" s="19" t="s">
        <v>68</v>
      </c>
      <c r="AL833" s="19" t="s">
        <v>68</v>
      </c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AK834" s="19" t="s">
        <v>68</v>
      </c>
      <c r="AL834" s="19" t="s">
        <v>68</v>
      </c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AK835" s="19" t="s">
        <v>68</v>
      </c>
      <c r="AL835" s="19" t="s">
        <v>68</v>
      </c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AK836" s="19" t="s">
        <v>68</v>
      </c>
      <c r="AL836" s="19" t="s">
        <v>68</v>
      </c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AK837" s="19" t="s">
        <v>68</v>
      </c>
      <c r="AL837" s="19" t="s">
        <v>68</v>
      </c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AK838" s="19" t="s">
        <v>68</v>
      </c>
      <c r="AL838" s="19" t="s">
        <v>68</v>
      </c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AK839" s="19" t="s">
        <v>68</v>
      </c>
      <c r="AL839" s="19" t="s">
        <v>68</v>
      </c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AK840" s="19" t="s">
        <v>68</v>
      </c>
      <c r="AL840" s="19" t="s">
        <v>68</v>
      </c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AK841" s="19" t="s">
        <v>68</v>
      </c>
      <c r="AL841" s="19" t="s">
        <v>68</v>
      </c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AK842" s="19" t="s">
        <v>68</v>
      </c>
      <c r="AL842" s="19" t="s">
        <v>68</v>
      </c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AK843" s="19" t="s">
        <v>68</v>
      </c>
      <c r="AL843" s="19" t="s">
        <v>68</v>
      </c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AK844" s="19" t="s">
        <v>68</v>
      </c>
      <c r="AL844" s="19" t="s">
        <v>68</v>
      </c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AK845" s="19" t="s">
        <v>68</v>
      </c>
      <c r="AL845" s="19" t="s">
        <v>68</v>
      </c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AK846" s="19" t="s">
        <v>68</v>
      </c>
      <c r="AL846" s="19" t="s">
        <v>68</v>
      </c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AK847" s="19" t="s">
        <v>68</v>
      </c>
      <c r="AL847" s="19" t="s">
        <v>68</v>
      </c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AK848" s="19" t="s">
        <v>68</v>
      </c>
      <c r="AL848" s="19" t="s">
        <v>68</v>
      </c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AK849" s="19" t="s">
        <v>68</v>
      </c>
      <c r="AL849" s="19" t="s">
        <v>68</v>
      </c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AK850" s="19" t="s">
        <v>68</v>
      </c>
      <c r="AL850" s="19" t="s">
        <v>68</v>
      </c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AK851" s="19" t="s">
        <v>68</v>
      </c>
      <c r="AL851" s="19" t="s">
        <v>68</v>
      </c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AK852" s="19" t="s">
        <v>68</v>
      </c>
      <c r="AL852" s="19" t="s">
        <v>68</v>
      </c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AK853" s="19" t="s">
        <v>68</v>
      </c>
      <c r="AL853" s="19" t="s">
        <v>68</v>
      </c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AK854" s="19" t="s">
        <v>68</v>
      </c>
      <c r="AL854" s="19" t="s">
        <v>68</v>
      </c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AK855" s="19" t="s">
        <v>68</v>
      </c>
      <c r="AL855" s="19" t="s">
        <v>68</v>
      </c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AK856" s="19" t="s">
        <v>68</v>
      </c>
      <c r="AL856" s="19" t="s">
        <v>68</v>
      </c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AK857" s="19" t="s">
        <v>68</v>
      </c>
      <c r="AL857" s="19" t="s">
        <v>68</v>
      </c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AK858" s="19" t="s">
        <v>68</v>
      </c>
      <c r="AL858" s="19" t="s">
        <v>68</v>
      </c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AK859" s="19" t="s">
        <v>68</v>
      </c>
      <c r="AL859" s="19" t="s">
        <v>68</v>
      </c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AK860" s="19" t="s">
        <v>68</v>
      </c>
      <c r="AL860" s="19" t="s">
        <v>68</v>
      </c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AK861" s="19" t="s">
        <v>68</v>
      </c>
      <c r="AL861" s="19" t="s">
        <v>68</v>
      </c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AK862" s="19" t="s">
        <v>68</v>
      </c>
      <c r="AL862" s="19" t="s">
        <v>68</v>
      </c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AK863" s="19" t="s">
        <v>68</v>
      </c>
      <c r="AL863" s="19" t="s">
        <v>68</v>
      </c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AK864" s="19" t="s">
        <v>68</v>
      </c>
      <c r="AL864" s="19" t="s">
        <v>68</v>
      </c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AK865" s="19" t="s">
        <v>68</v>
      </c>
      <c r="AL865" s="19" t="s">
        <v>68</v>
      </c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AK866" s="19" t="s">
        <v>68</v>
      </c>
      <c r="AL866" s="19" t="s">
        <v>68</v>
      </c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AK867" s="19" t="s">
        <v>68</v>
      </c>
      <c r="AL867" s="19" t="s">
        <v>68</v>
      </c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AK868" s="19" t="s">
        <v>68</v>
      </c>
      <c r="AL868" s="19" t="s">
        <v>68</v>
      </c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AK869" s="19" t="s">
        <v>68</v>
      </c>
      <c r="AL869" s="19" t="s">
        <v>68</v>
      </c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AK870" s="19" t="s">
        <v>68</v>
      </c>
      <c r="AL870" s="19" t="s">
        <v>68</v>
      </c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AK871" s="19" t="s">
        <v>68</v>
      </c>
      <c r="AL871" s="19" t="s">
        <v>68</v>
      </c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AK872" s="19" t="s">
        <v>68</v>
      </c>
      <c r="AL872" s="19" t="s">
        <v>68</v>
      </c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AK873" s="19" t="s">
        <v>68</v>
      </c>
      <c r="AL873" s="19" t="s">
        <v>68</v>
      </c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AK874" s="19" t="s">
        <v>68</v>
      </c>
      <c r="AL874" s="19" t="s">
        <v>68</v>
      </c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AK875" s="19" t="s">
        <v>68</v>
      </c>
      <c r="AL875" s="19" t="s">
        <v>68</v>
      </c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AK876" s="19" t="s">
        <v>68</v>
      </c>
      <c r="AL876" s="19" t="s">
        <v>68</v>
      </c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AK877" s="19" t="s">
        <v>68</v>
      </c>
      <c r="AL877" s="19" t="s">
        <v>68</v>
      </c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AK878" s="19" t="s">
        <v>68</v>
      </c>
      <c r="AL878" s="19" t="s">
        <v>68</v>
      </c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AK879" s="19" t="s">
        <v>68</v>
      </c>
      <c r="AL879" s="19" t="s">
        <v>68</v>
      </c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AK880" s="19" t="s">
        <v>68</v>
      </c>
      <c r="AL880" s="19" t="s">
        <v>68</v>
      </c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AK881" s="19" t="s">
        <v>68</v>
      </c>
      <c r="AL881" s="19" t="s">
        <v>68</v>
      </c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AK882" s="19" t="s">
        <v>68</v>
      </c>
      <c r="AL882" s="19" t="s">
        <v>68</v>
      </c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AK883" s="19" t="s">
        <v>68</v>
      </c>
      <c r="AL883" s="19" t="s">
        <v>68</v>
      </c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AK884" s="19" t="s">
        <v>68</v>
      </c>
      <c r="AL884" s="19" t="s">
        <v>68</v>
      </c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AK885" s="19" t="s">
        <v>68</v>
      </c>
      <c r="AL885" s="19" t="s">
        <v>68</v>
      </c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AK886" s="19" t="s">
        <v>68</v>
      </c>
      <c r="AL886" s="19" t="s">
        <v>68</v>
      </c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AK887" s="19" t="s">
        <v>68</v>
      </c>
      <c r="AL887" s="19" t="s">
        <v>68</v>
      </c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AK888" s="19" t="s">
        <v>68</v>
      </c>
      <c r="AL888" s="19" t="s">
        <v>68</v>
      </c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AK889" s="19" t="s">
        <v>68</v>
      </c>
      <c r="AL889" s="19" t="s">
        <v>68</v>
      </c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AK890" s="19" t="s">
        <v>68</v>
      </c>
      <c r="AL890" s="19" t="s">
        <v>68</v>
      </c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AK891" s="19" t="s">
        <v>68</v>
      </c>
      <c r="AL891" s="19" t="s">
        <v>68</v>
      </c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AK892" s="19" t="s">
        <v>68</v>
      </c>
      <c r="AL892" s="19" t="s">
        <v>68</v>
      </c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AK893" s="19" t="s">
        <v>68</v>
      </c>
      <c r="AL893" s="19" t="s">
        <v>68</v>
      </c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AK894" s="19" t="s">
        <v>68</v>
      </c>
      <c r="AL894" s="19" t="s">
        <v>68</v>
      </c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AK895" s="19" t="s">
        <v>68</v>
      </c>
      <c r="AL895" s="19" t="s">
        <v>68</v>
      </c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AK896" s="19" t="s">
        <v>68</v>
      </c>
      <c r="AL896" s="19" t="s">
        <v>68</v>
      </c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AK897" s="19" t="s">
        <v>68</v>
      </c>
      <c r="AL897" s="19" t="s">
        <v>68</v>
      </c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AK898" s="19" t="s">
        <v>68</v>
      </c>
      <c r="AL898" s="19" t="s">
        <v>68</v>
      </c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AK899" s="19" t="s">
        <v>68</v>
      </c>
      <c r="AL899" s="19" t="s">
        <v>68</v>
      </c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AK900" s="19" t="s">
        <v>68</v>
      </c>
      <c r="AL900" s="19" t="s">
        <v>68</v>
      </c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AK901" s="19" t="s">
        <v>68</v>
      </c>
      <c r="AL901" s="19" t="s">
        <v>68</v>
      </c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AK902" s="19" t="s">
        <v>68</v>
      </c>
      <c r="AL902" s="19" t="s">
        <v>68</v>
      </c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AK903" s="19" t="s">
        <v>68</v>
      </c>
      <c r="AL903" s="19" t="s">
        <v>68</v>
      </c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AK904" s="19" t="s">
        <v>68</v>
      </c>
      <c r="AL904" s="19" t="s">
        <v>68</v>
      </c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AK905" s="19" t="s">
        <v>68</v>
      </c>
      <c r="AL905" s="19" t="s">
        <v>68</v>
      </c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AK906" s="19" t="s">
        <v>68</v>
      </c>
      <c r="AL906" s="19" t="s">
        <v>68</v>
      </c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AK907" s="19" t="s">
        <v>68</v>
      </c>
      <c r="AL907" s="19" t="s">
        <v>68</v>
      </c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AK908" s="19" t="s">
        <v>68</v>
      </c>
      <c r="AL908" s="19" t="s">
        <v>68</v>
      </c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AK909" s="19" t="s">
        <v>68</v>
      </c>
      <c r="AL909" s="19" t="s">
        <v>68</v>
      </c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AK910" s="19" t="s">
        <v>68</v>
      </c>
      <c r="AL910" s="19" t="s">
        <v>68</v>
      </c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AK911" s="19" t="s">
        <v>68</v>
      </c>
      <c r="AL911" s="19" t="s">
        <v>68</v>
      </c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AK912" s="19" t="s">
        <v>68</v>
      </c>
      <c r="AL912" s="19" t="s">
        <v>68</v>
      </c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AK913" s="19" t="s">
        <v>68</v>
      </c>
      <c r="AL913" s="19" t="s">
        <v>68</v>
      </c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AK914" s="19" t="s">
        <v>68</v>
      </c>
      <c r="AL914" s="19" t="s">
        <v>68</v>
      </c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AK915" s="19" t="s">
        <v>68</v>
      </c>
      <c r="AL915" s="19" t="s">
        <v>68</v>
      </c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AK916" s="19" t="s">
        <v>68</v>
      </c>
      <c r="AL916" s="19" t="s">
        <v>68</v>
      </c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AK917" s="19" t="s">
        <v>68</v>
      </c>
      <c r="AL917" s="19" t="s">
        <v>68</v>
      </c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AK918" s="19" t="s">
        <v>68</v>
      </c>
      <c r="AL918" s="19" t="s">
        <v>68</v>
      </c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AK919" s="19" t="s">
        <v>68</v>
      </c>
      <c r="AL919" s="19" t="s">
        <v>68</v>
      </c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AK920" s="19" t="s">
        <v>68</v>
      </c>
      <c r="AL920" s="19" t="s">
        <v>68</v>
      </c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AK921" s="19" t="s">
        <v>68</v>
      </c>
      <c r="AL921" s="19" t="s">
        <v>68</v>
      </c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AK922" s="19" t="s">
        <v>68</v>
      </c>
      <c r="AL922" s="19" t="s">
        <v>68</v>
      </c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AK923" s="19" t="s">
        <v>68</v>
      </c>
      <c r="AL923" s="19" t="s">
        <v>68</v>
      </c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AK924" s="19" t="s">
        <v>68</v>
      </c>
      <c r="AL924" s="19" t="s">
        <v>68</v>
      </c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AK925" s="19" t="s">
        <v>68</v>
      </c>
      <c r="AL925" s="19" t="s">
        <v>68</v>
      </c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AK926" s="19" t="s">
        <v>68</v>
      </c>
      <c r="AL926" s="19" t="s">
        <v>68</v>
      </c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AK927" s="19" t="s">
        <v>68</v>
      </c>
      <c r="AL927" s="19" t="s">
        <v>68</v>
      </c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AK928" s="19" t="s">
        <v>68</v>
      </c>
      <c r="AL928" s="19" t="s">
        <v>68</v>
      </c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AK929" s="19" t="s">
        <v>68</v>
      </c>
      <c r="AL929" s="19" t="s">
        <v>68</v>
      </c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AK930" s="19" t="s">
        <v>68</v>
      </c>
      <c r="AL930" s="19" t="s">
        <v>68</v>
      </c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AK931" s="19" t="s">
        <v>68</v>
      </c>
      <c r="AL931" s="19" t="s">
        <v>68</v>
      </c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AK932" s="19" t="s">
        <v>68</v>
      </c>
      <c r="AL932" s="19" t="s">
        <v>68</v>
      </c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AK933" s="19" t="s">
        <v>68</v>
      </c>
      <c r="AL933" s="19" t="s">
        <v>68</v>
      </c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AK934" s="19" t="s">
        <v>68</v>
      </c>
      <c r="AL934" s="19" t="s">
        <v>68</v>
      </c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AK935" s="19" t="s">
        <v>68</v>
      </c>
      <c r="AL935" s="19" t="s">
        <v>68</v>
      </c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AK936" s="19" t="s">
        <v>68</v>
      </c>
      <c r="AL936" s="19" t="s">
        <v>68</v>
      </c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AK937" s="19" t="s">
        <v>68</v>
      </c>
      <c r="AL937" s="19" t="s">
        <v>68</v>
      </c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AK938" s="19" t="s">
        <v>68</v>
      </c>
      <c r="AL938" s="19" t="s">
        <v>68</v>
      </c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AK939" s="19" t="s">
        <v>68</v>
      </c>
      <c r="AL939" s="19" t="s">
        <v>68</v>
      </c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AK940" s="19" t="s">
        <v>68</v>
      </c>
      <c r="AL940" s="19" t="s">
        <v>68</v>
      </c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AK941" s="19" t="s">
        <v>68</v>
      </c>
      <c r="AL941" s="19" t="s">
        <v>68</v>
      </c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AK942" s="19" t="s">
        <v>68</v>
      </c>
      <c r="AL942" s="19" t="s">
        <v>68</v>
      </c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AK943" s="19" t="s">
        <v>68</v>
      </c>
      <c r="AL943" s="19" t="s">
        <v>68</v>
      </c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AK944" s="19" t="s">
        <v>68</v>
      </c>
      <c r="AL944" s="19" t="s">
        <v>68</v>
      </c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AK945" s="19" t="s">
        <v>68</v>
      </c>
      <c r="AL945" s="19" t="s">
        <v>68</v>
      </c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AK946" s="19" t="s">
        <v>68</v>
      </c>
      <c r="AL946" s="19" t="s">
        <v>68</v>
      </c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AK947" s="19" t="s">
        <v>68</v>
      </c>
      <c r="AL947" s="19" t="s">
        <v>68</v>
      </c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AK948" s="19" t="s">
        <v>68</v>
      </c>
      <c r="AL948" s="19" t="s">
        <v>68</v>
      </c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AK949" s="19" t="s">
        <v>68</v>
      </c>
      <c r="AL949" s="19" t="s">
        <v>68</v>
      </c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AK950" s="19" t="s">
        <v>68</v>
      </c>
      <c r="AL950" s="19" t="s">
        <v>68</v>
      </c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AK951" s="19" t="s">
        <v>68</v>
      </c>
      <c r="AL951" s="19" t="s">
        <v>68</v>
      </c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AK952" s="19" t="s">
        <v>68</v>
      </c>
      <c r="AL952" s="19" t="s">
        <v>68</v>
      </c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AK953" s="19" t="s">
        <v>68</v>
      </c>
      <c r="AL953" s="19" t="s">
        <v>68</v>
      </c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AK954" s="19" t="s">
        <v>68</v>
      </c>
      <c r="AL954" s="19" t="s">
        <v>68</v>
      </c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AK955" s="19" t="s">
        <v>68</v>
      </c>
      <c r="AL955" s="19" t="s">
        <v>68</v>
      </c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AK956" s="19" t="s">
        <v>68</v>
      </c>
      <c r="AL956" s="19" t="s">
        <v>68</v>
      </c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AK957" s="19" t="s">
        <v>68</v>
      </c>
      <c r="AL957" s="19" t="s">
        <v>68</v>
      </c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AK958" s="19" t="s">
        <v>68</v>
      </c>
      <c r="AL958" s="19" t="s">
        <v>68</v>
      </c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AK959" s="19" t="s">
        <v>68</v>
      </c>
      <c r="AL959" s="19" t="s">
        <v>68</v>
      </c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AK960" s="19" t="s">
        <v>68</v>
      </c>
      <c r="AL960" s="19" t="s">
        <v>68</v>
      </c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AK961" s="19" t="s">
        <v>68</v>
      </c>
      <c r="AL961" s="19" t="s">
        <v>68</v>
      </c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AK962" s="19" t="s">
        <v>68</v>
      </c>
      <c r="AL962" s="19" t="s">
        <v>68</v>
      </c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AK963" s="19" t="s">
        <v>68</v>
      </c>
      <c r="AL963" s="19" t="s">
        <v>68</v>
      </c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AK964" s="19" t="s">
        <v>68</v>
      </c>
      <c r="AL964" s="19" t="s">
        <v>68</v>
      </c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AK965" s="19" t="s">
        <v>68</v>
      </c>
      <c r="AL965" s="19" t="s">
        <v>68</v>
      </c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AK966" s="19" t="s">
        <v>68</v>
      </c>
      <c r="AL966" s="19" t="s">
        <v>68</v>
      </c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AK967" s="19" t="s">
        <v>68</v>
      </c>
      <c r="AL967" s="19" t="s">
        <v>68</v>
      </c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AK968" s="19" t="s">
        <v>68</v>
      </c>
      <c r="AL968" s="19" t="s">
        <v>68</v>
      </c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AK969" s="19" t="s">
        <v>68</v>
      </c>
      <c r="AL969" s="19" t="s">
        <v>68</v>
      </c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AK970" s="19" t="s">
        <v>68</v>
      </c>
      <c r="AL970" s="19" t="s">
        <v>68</v>
      </c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AK971" s="19" t="s">
        <v>68</v>
      </c>
      <c r="AL971" s="19" t="s">
        <v>68</v>
      </c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AK972" s="19" t="s">
        <v>68</v>
      </c>
      <c r="AL972" s="19" t="s">
        <v>68</v>
      </c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AK973" s="19" t="s">
        <v>68</v>
      </c>
      <c r="AL973" s="19" t="s">
        <v>68</v>
      </c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AK974" s="19" t="s">
        <v>68</v>
      </c>
      <c r="AL974" s="19" t="s">
        <v>68</v>
      </c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AK975" s="19" t="s">
        <v>68</v>
      </c>
      <c r="AL975" s="19" t="s">
        <v>68</v>
      </c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AK976" s="19" t="s">
        <v>68</v>
      </c>
      <c r="AL976" s="19" t="s">
        <v>68</v>
      </c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AK977" s="19" t="s">
        <v>68</v>
      </c>
      <c r="AL977" s="19" t="s">
        <v>68</v>
      </c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AK978" s="19" t="s">
        <v>68</v>
      </c>
      <c r="AL978" s="19" t="s">
        <v>68</v>
      </c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AK979" s="19" t="s">
        <v>68</v>
      </c>
      <c r="AL979" s="19" t="s">
        <v>68</v>
      </c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AK980" s="19" t="s">
        <v>68</v>
      </c>
      <c r="AL980" s="19" t="s">
        <v>68</v>
      </c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AK981" s="19" t="s">
        <v>68</v>
      </c>
      <c r="AL981" s="19" t="s">
        <v>68</v>
      </c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AK982" s="19" t="s">
        <v>68</v>
      </c>
      <c r="AL982" s="19" t="s">
        <v>68</v>
      </c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AK983" s="19" t="s">
        <v>68</v>
      </c>
      <c r="AL983" s="19" t="s">
        <v>68</v>
      </c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AK984" s="19" t="s">
        <v>68</v>
      </c>
      <c r="AL984" s="19" t="s">
        <v>68</v>
      </c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AK985" s="19" t="s">
        <v>68</v>
      </c>
      <c r="AL985" s="19" t="s">
        <v>68</v>
      </c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AK986" s="19" t="s">
        <v>68</v>
      </c>
      <c r="AL986" s="19" t="s">
        <v>68</v>
      </c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AK987" s="19" t="s">
        <v>68</v>
      </c>
      <c r="AL987" s="19" t="s">
        <v>68</v>
      </c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AK988" s="19" t="s">
        <v>68</v>
      </c>
      <c r="AL988" s="19" t="s">
        <v>68</v>
      </c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AK989" s="19" t="s">
        <v>68</v>
      </c>
      <c r="AL989" s="19" t="s">
        <v>68</v>
      </c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AK990" s="19" t="s">
        <v>68</v>
      </c>
      <c r="AL990" s="19" t="s">
        <v>68</v>
      </c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AK991" s="19" t="s">
        <v>68</v>
      </c>
      <c r="AL991" s="19" t="s">
        <v>68</v>
      </c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AK992" s="19" t="s">
        <v>68</v>
      </c>
      <c r="AL992" s="19" t="s">
        <v>68</v>
      </c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AK993" s="19" t="s">
        <v>68</v>
      </c>
      <c r="AL993" s="19" t="s">
        <v>68</v>
      </c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AK994" s="19" t="s">
        <v>68</v>
      </c>
      <c r="AL994" s="19" t="s">
        <v>68</v>
      </c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AK995" s="19" t="s">
        <v>68</v>
      </c>
      <c r="AL995" s="19" t="s">
        <v>68</v>
      </c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AK996" s="19" t="s">
        <v>68</v>
      </c>
      <c r="AL996" s="19" t="s">
        <v>68</v>
      </c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AK997" s="19" t="s">
        <v>68</v>
      </c>
      <c r="AL997" s="19" t="s">
        <v>68</v>
      </c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AK998" s="19" t="s">
        <v>68</v>
      </c>
      <c r="AL998" s="19" t="s">
        <v>68</v>
      </c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AK999" s="19" t="s">
        <v>68</v>
      </c>
      <c r="AL999" s="19" t="s">
        <v>68</v>
      </c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AK1000" s="19" t="s">
        <v>68</v>
      </c>
      <c r="AL1000" s="19" t="s">
        <v>68</v>
      </c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AK1001" s="19" t="s">
        <v>68</v>
      </c>
      <c r="AL1001" s="19" t="s">
        <v>68</v>
      </c>
    </row>
    <row r="1002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AK1002" s="19" t="s">
        <v>68</v>
      </c>
      <c r="AL1002" s="19" t="s">
        <v>68</v>
      </c>
    </row>
    <row r="1003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AK1003" s="19" t="s">
        <v>68</v>
      </c>
      <c r="AL1003" s="19" t="s">
        <v>68</v>
      </c>
    </row>
    <row r="1004">
      <c r="A1004" s="14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AK1004" s="19" t="s">
        <v>68</v>
      </c>
      <c r="AL1004" s="19" t="s">
        <v>68</v>
      </c>
    </row>
    <row r="1005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</row>
  </sheetData>
  <autoFilter ref="$A$4:$U$1004"/>
  <mergeCells count="3">
    <mergeCell ref="A1:U1"/>
    <mergeCell ref="A2:U2"/>
    <mergeCell ref="A3:U3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23.25"/>
    <col customWidth="1" min="2" max="2" width="41.38"/>
    <col customWidth="1" min="3" max="3" width="3.63"/>
    <col customWidth="1" min="4" max="4" width="22.0"/>
    <col customWidth="1" min="5" max="5" width="23.88"/>
    <col customWidth="1" min="6" max="14" width="12.63"/>
  </cols>
  <sheetData>
    <row r="1" ht="31.5" customHeight="1">
      <c r="A1" s="1" t="s">
        <v>697</v>
      </c>
    </row>
    <row r="2" ht="28.5" customHeight="1">
      <c r="A2" s="2" t="s">
        <v>698</v>
      </c>
    </row>
    <row r="3" ht="27.0" customHeight="1">
      <c r="A3" s="33" t="s">
        <v>699</v>
      </c>
      <c r="B3" s="34"/>
      <c r="C3" s="6"/>
      <c r="D3" s="35" t="s">
        <v>652</v>
      </c>
      <c r="E3" s="36" t="str">
        <f t="array" ref="E3">IF(B3="","",XLOOKUP(B3,selector_05,selector_05_ids,""))</f>
        <v/>
      </c>
      <c r="F3" s="6"/>
      <c r="G3" s="6"/>
      <c r="H3" s="6"/>
      <c r="I3" s="6"/>
      <c r="J3" s="6"/>
      <c r="K3" s="6"/>
      <c r="L3" s="6"/>
      <c r="M3" s="6"/>
      <c r="N3" s="6"/>
    </row>
    <row r="4" ht="27.0" customHeight="1">
      <c r="A4" s="33" t="s">
        <v>1</v>
      </c>
      <c r="B4" s="34"/>
      <c r="C4" s="6"/>
      <c r="D4" s="35" t="s">
        <v>700</v>
      </c>
      <c r="E4" s="36" t="str">
        <f t="array" ref="E4">IF(B4="","",XLOOKUP(B4,selector_02,selector_02_ids,""))</f>
        <v/>
      </c>
      <c r="F4" s="6"/>
      <c r="G4" s="6"/>
      <c r="H4" s="6"/>
      <c r="I4" s="6"/>
      <c r="J4" s="6"/>
      <c r="K4" s="6"/>
      <c r="L4" s="6"/>
      <c r="M4" s="6"/>
      <c r="N4" s="6"/>
    </row>
    <row r="5" ht="27.0" customHeight="1">
      <c r="A5" s="33" t="s">
        <v>701</v>
      </c>
      <c r="B5" s="34"/>
      <c r="C5" s="6"/>
      <c r="D5" s="35" t="s">
        <v>702</v>
      </c>
      <c r="E5" s="36" t="str">
        <f t="array" ref="E5">IF(B5="","",XLOOKUP(B5,selector_12,selector_12_ids,""))</f>
        <v/>
      </c>
      <c r="F5" s="6"/>
      <c r="G5" s="6"/>
      <c r="H5" s="6"/>
      <c r="I5" s="6"/>
      <c r="J5" s="6"/>
      <c r="K5" s="6"/>
      <c r="L5" s="6"/>
      <c r="M5" s="6"/>
      <c r="N5" s="6"/>
    </row>
    <row r="6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ht="25.5" customHeight="1">
      <c r="A7" s="7" t="s">
        <v>703</v>
      </c>
    </row>
    <row r="8">
      <c r="A8" s="37" t="s">
        <v>704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5"/>
    </row>
    <row r="9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>
      <c r="A10" s="37" t="s">
        <v>445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5"/>
    </row>
    <row r="1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>
      <c r="A12" s="37" t="s">
        <v>705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5"/>
    </row>
    <row r="13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>
      <c r="A14" s="37" t="s">
        <v>706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5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>
      <c r="A16" s="37" t="s">
        <v>707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5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>
      <c r="A18" s="37" t="s">
        <v>458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5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>
      <c r="A20" s="37" t="s">
        <v>708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5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>
      <c r="A22" s="37" t="s">
        <v>660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5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>
      <c r="A24" s="37" t="s">
        <v>709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5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</row>
  </sheetData>
  <mergeCells count="12">
    <mergeCell ref="A16:N16"/>
    <mergeCell ref="A18:N18"/>
    <mergeCell ref="A20:N20"/>
    <mergeCell ref="A22:N22"/>
    <mergeCell ref="A24:N24"/>
    <mergeCell ref="A1:N1"/>
    <mergeCell ref="A2:N2"/>
    <mergeCell ref="A7:N7"/>
    <mergeCell ref="A8:N8"/>
    <mergeCell ref="A10:N10"/>
    <mergeCell ref="A12:N12"/>
    <mergeCell ref="A14:N14"/>
  </mergeCells>
  <dataValidations>
    <dataValidation type="list" allowBlank="1" showErrorMessage="1" sqref="B4">
      <formula1>selector_02</formula1>
    </dataValidation>
    <dataValidation type="list" allowBlank="1" showErrorMessage="1" sqref="B3">
      <formula1>selector_05</formula1>
    </dataValidation>
    <dataValidation type="list" allowBlank="1" showErrorMessage="1" sqref="B5">
      <formula1>selector_12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2" width="20.75"/>
    <col customWidth="1" min="3" max="3" width="37.63"/>
    <col customWidth="1" min="4" max="4" width="20.75"/>
    <col customWidth="1" min="5" max="5" width="37.63"/>
    <col customWidth="1" min="6" max="6" width="20.75"/>
    <col customWidth="1" min="7" max="8" width="19.5"/>
    <col customWidth="1" min="9" max="9" width="18.25"/>
    <col customWidth="1" min="10" max="10" width="30.75"/>
    <col customWidth="1" min="11" max="11" width="33.88"/>
    <col customWidth="1" min="12" max="12" width="30.75"/>
    <col customWidth="1" min="13" max="13" width="33.88"/>
    <col customWidth="1" min="14" max="14" width="30.75"/>
    <col customWidth="1" min="15" max="16" width="18.25"/>
    <col customWidth="1" min="17" max="17" width="20.75"/>
    <col customWidth="1" min="18" max="18" width="37.63"/>
    <col customWidth="1" min="19" max="19" width="40.13"/>
    <col hidden="1" min="37" max="38" width="12.63"/>
  </cols>
  <sheetData>
    <row r="1" ht="30.0" customHeight="1">
      <c r="A1" s="1" t="s">
        <v>710</v>
      </c>
    </row>
    <row r="2" ht="25.5" customHeight="1">
      <c r="A2" s="4" t="s">
        <v>711</v>
      </c>
    </row>
    <row r="3" ht="28.5" customHeight="1">
      <c r="A3" s="8" t="s">
        <v>712</v>
      </c>
    </row>
    <row r="4" ht="42.0" customHeight="1">
      <c r="A4" s="18" t="s">
        <v>694</v>
      </c>
      <c r="B4" s="10" t="s">
        <v>467</v>
      </c>
      <c r="C4" s="20" t="s">
        <v>485</v>
      </c>
      <c r="D4" s="10" t="s">
        <v>177</v>
      </c>
      <c r="E4" s="20" t="s">
        <v>648</v>
      </c>
      <c r="F4" s="18" t="s">
        <v>713</v>
      </c>
      <c r="G4" s="18" t="s">
        <v>25</v>
      </c>
      <c r="H4" s="18" t="s">
        <v>26</v>
      </c>
      <c r="I4" s="18" t="s">
        <v>714</v>
      </c>
      <c r="J4" s="18" t="s">
        <v>715</v>
      </c>
      <c r="K4" s="10" t="s">
        <v>716</v>
      </c>
      <c r="L4" s="10" t="s">
        <v>717</v>
      </c>
      <c r="M4" s="10" t="s">
        <v>696</v>
      </c>
      <c r="N4" s="10" t="s">
        <v>718</v>
      </c>
      <c r="O4" s="10" t="s">
        <v>719</v>
      </c>
      <c r="P4" s="10" t="s">
        <v>720</v>
      </c>
      <c r="Q4" s="10" t="s">
        <v>89</v>
      </c>
      <c r="R4" s="20" t="s">
        <v>186</v>
      </c>
      <c r="S4" s="10" t="s">
        <v>129</v>
      </c>
    </row>
    <row r="5">
      <c r="A5" s="14"/>
      <c r="B5" s="23" t="str">
        <f t="array" ref="B5">IF(C5="","",XLOOKUP(C5,selector_12,selector_12_ids,""))</f>
        <v/>
      </c>
      <c r="C5" s="25"/>
      <c r="D5" s="23" t="str">
        <f t="array" ref="D5">IF(E5="","",XLOOKUP(E5,selector_05,selector_05_ids,""))</f>
        <v/>
      </c>
      <c r="E5" s="25"/>
      <c r="F5" s="14"/>
      <c r="G5" s="14"/>
      <c r="H5" s="14"/>
      <c r="I5" s="32"/>
      <c r="J5" s="14"/>
      <c r="K5" s="14"/>
      <c r="L5" s="14"/>
      <c r="M5" s="14"/>
      <c r="N5" s="14"/>
      <c r="O5" s="14"/>
      <c r="P5" s="32"/>
      <c r="Q5" s="23" t="str">
        <f t="array" ref="Q5">IF(R5="","",XLOOKUP(R5,selector_04,selector_04_ids,""))</f>
        <v/>
      </c>
      <c r="R5" s="25"/>
      <c r="S5" s="14"/>
      <c r="AK5" s="19" t="str">
        <f t="array" ref="AK5:AK1004">IF($A$5:$A$1004="","",$F$5:$F$1004)</f>
        <v/>
      </c>
      <c r="AL5" s="19" t="str">
        <f t="array" ref="AL5:AL1004">IF($A$5:$A$1004="","",$A$5:$A$1004)</f>
        <v/>
      </c>
    </row>
    <row r="6">
      <c r="A6" s="14"/>
      <c r="B6" s="23" t="str">
        <f t="array" ref="B6">IF(C6="","",XLOOKUP(C6,selector_12,selector_12_ids,""))</f>
        <v/>
      </c>
      <c r="C6" s="25"/>
      <c r="D6" s="23" t="str">
        <f t="array" ref="D6">IF(E6="","",XLOOKUP(E6,selector_05,selector_05_ids,""))</f>
        <v/>
      </c>
      <c r="E6" s="25"/>
      <c r="F6" s="14"/>
      <c r="G6" s="14"/>
      <c r="H6" s="14"/>
      <c r="I6" s="32"/>
      <c r="J6" s="14"/>
      <c r="K6" s="14"/>
      <c r="L6" s="14"/>
      <c r="M6" s="14"/>
      <c r="N6" s="14"/>
      <c r="O6" s="14"/>
      <c r="P6" s="32"/>
      <c r="Q6" s="23" t="str">
        <f t="array" ref="Q6">IF(R6="","",XLOOKUP(R6,selector_04,selector_04_ids,""))</f>
        <v/>
      </c>
      <c r="R6" s="25"/>
      <c r="S6" s="14"/>
      <c r="AK6" s="19" t="s">
        <v>68</v>
      </c>
      <c r="AL6" s="19" t="s">
        <v>68</v>
      </c>
    </row>
    <row r="7">
      <c r="A7" s="14"/>
      <c r="B7" s="23" t="str">
        <f t="array" ref="B7">IF(C7="","",XLOOKUP(C7,selector_12,selector_12_ids,""))</f>
        <v/>
      </c>
      <c r="C7" s="25"/>
      <c r="D7" s="23" t="str">
        <f t="array" ref="D7">IF(E7="","",XLOOKUP(E7,selector_05,selector_05_ids,""))</f>
        <v/>
      </c>
      <c r="E7" s="25"/>
      <c r="F7" s="14"/>
      <c r="G7" s="14"/>
      <c r="H7" s="14"/>
      <c r="I7" s="32"/>
      <c r="J7" s="14"/>
      <c r="K7" s="14"/>
      <c r="L7" s="14"/>
      <c r="M7" s="14"/>
      <c r="N7" s="14"/>
      <c r="O7" s="14"/>
      <c r="P7" s="32"/>
      <c r="Q7" s="23" t="str">
        <f t="array" ref="Q7">IF(R7="","",XLOOKUP(R7,selector_04,selector_04_ids,""))</f>
        <v/>
      </c>
      <c r="R7" s="25"/>
      <c r="S7" s="14"/>
      <c r="AK7" s="19" t="s">
        <v>68</v>
      </c>
      <c r="AL7" s="19" t="s">
        <v>68</v>
      </c>
    </row>
    <row r="8">
      <c r="A8" s="14"/>
      <c r="B8" s="23" t="str">
        <f t="array" ref="B8">IF(C8="","",XLOOKUP(C8,selector_12,selector_12_ids,""))</f>
        <v/>
      </c>
      <c r="C8" s="25"/>
      <c r="D8" s="23" t="str">
        <f t="array" ref="D8">IF(E8="","",XLOOKUP(E8,selector_05,selector_05_ids,""))</f>
        <v/>
      </c>
      <c r="E8" s="25"/>
      <c r="F8" s="14"/>
      <c r="G8" s="14"/>
      <c r="H8" s="14"/>
      <c r="I8" s="32"/>
      <c r="J8" s="14"/>
      <c r="K8" s="14"/>
      <c r="L8" s="14"/>
      <c r="M8" s="14"/>
      <c r="N8" s="14"/>
      <c r="O8" s="14"/>
      <c r="P8" s="32"/>
      <c r="Q8" s="23" t="str">
        <f t="array" ref="Q8">IF(R8="","",XLOOKUP(R8,selector_04,selector_04_ids,""))</f>
        <v/>
      </c>
      <c r="R8" s="25"/>
      <c r="S8" s="14"/>
      <c r="AK8" s="19" t="s">
        <v>68</v>
      </c>
      <c r="AL8" s="19" t="s">
        <v>68</v>
      </c>
    </row>
    <row r="9">
      <c r="A9" s="14"/>
      <c r="B9" s="23" t="str">
        <f t="array" ref="B9">IF(C9="","",XLOOKUP(C9,selector_12,selector_12_ids,""))</f>
        <v/>
      </c>
      <c r="C9" s="25"/>
      <c r="D9" s="23" t="str">
        <f t="array" ref="D9">IF(E9="","",XLOOKUP(E9,selector_05,selector_05_ids,""))</f>
        <v/>
      </c>
      <c r="E9" s="25"/>
      <c r="F9" s="14"/>
      <c r="G9" s="14"/>
      <c r="H9" s="14"/>
      <c r="I9" s="32"/>
      <c r="J9" s="14"/>
      <c r="K9" s="14"/>
      <c r="L9" s="14"/>
      <c r="M9" s="14"/>
      <c r="N9" s="14"/>
      <c r="O9" s="14"/>
      <c r="P9" s="32"/>
      <c r="Q9" s="23" t="str">
        <f t="array" ref="Q9">IF(R9="","",XLOOKUP(R9,selector_04,selector_04_ids,""))</f>
        <v/>
      </c>
      <c r="R9" s="25"/>
      <c r="S9" s="14"/>
      <c r="AK9" s="19" t="s">
        <v>68</v>
      </c>
      <c r="AL9" s="19" t="s">
        <v>68</v>
      </c>
    </row>
    <row r="10">
      <c r="A10" s="14"/>
      <c r="B10" s="23" t="str">
        <f t="array" ref="B10">IF(C10="","",XLOOKUP(C10,selector_12,selector_12_ids,""))</f>
        <v/>
      </c>
      <c r="C10" s="25"/>
      <c r="D10" s="23" t="str">
        <f t="array" ref="D10">IF(E10="","",XLOOKUP(E10,selector_05,selector_05_ids,""))</f>
        <v/>
      </c>
      <c r="E10" s="25"/>
      <c r="F10" s="14"/>
      <c r="G10" s="14"/>
      <c r="H10" s="14"/>
      <c r="I10" s="32"/>
      <c r="J10" s="14"/>
      <c r="K10" s="14"/>
      <c r="L10" s="14"/>
      <c r="M10" s="14"/>
      <c r="N10" s="14"/>
      <c r="O10" s="14"/>
      <c r="P10" s="32"/>
      <c r="Q10" s="23" t="str">
        <f t="array" ref="Q10">IF(R10="","",XLOOKUP(R10,selector_04,selector_04_ids,""))</f>
        <v/>
      </c>
      <c r="R10" s="25"/>
      <c r="S10" s="14"/>
      <c r="AK10" s="19" t="s">
        <v>68</v>
      </c>
      <c r="AL10" s="19" t="s">
        <v>68</v>
      </c>
    </row>
    <row r="11">
      <c r="A11" s="14"/>
      <c r="B11" s="23" t="str">
        <f t="array" ref="B11">IF(C11="","",XLOOKUP(C11,selector_12,selector_12_ids,""))</f>
        <v/>
      </c>
      <c r="C11" s="25"/>
      <c r="D11" s="23" t="str">
        <f t="array" ref="D11">IF(E11="","",XLOOKUP(E11,selector_05,selector_05_ids,""))</f>
        <v/>
      </c>
      <c r="E11" s="25"/>
      <c r="F11" s="14"/>
      <c r="G11" s="14"/>
      <c r="H11" s="14"/>
      <c r="I11" s="32"/>
      <c r="J11" s="14"/>
      <c r="K11" s="14"/>
      <c r="L11" s="14"/>
      <c r="M11" s="14"/>
      <c r="N11" s="14"/>
      <c r="O11" s="14"/>
      <c r="P11" s="32"/>
      <c r="Q11" s="23" t="str">
        <f t="array" ref="Q11">IF(R11="","",XLOOKUP(R11,selector_04,selector_04_ids,""))</f>
        <v/>
      </c>
      <c r="R11" s="25"/>
      <c r="S11" s="14"/>
      <c r="AK11" s="19" t="s">
        <v>68</v>
      </c>
      <c r="AL11" s="19" t="s">
        <v>68</v>
      </c>
    </row>
    <row r="12">
      <c r="A12" s="14"/>
      <c r="B12" s="23" t="str">
        <f t="array" ref="B12">IF(C12="","",XLOOKUP(C12,selector_12,selector_12_ids,""))</f>
        <v/>
      </c>
      <c r="C12" s="25"/>
      <c r="D12" s="23" t="str">
        <f t="array" ref="D12">IF(E12="","",XLOOKUP(E12,selector_05,selector_05_ids,""))</f>
        <v/>
      </c>
      <c r="E12" s="25"/>
      <c r="F12" s="14"/>
      <c r="G12" s="14"/>
      <c r="H12" s="14"/>
      <c r="I12" s="32"/>
      <c r="J12" s="14"/>
      <c r="K12" s="14"/>
      <c r="L12" s="14"/>
      <c r="M12" s="14"/>
      <c r="N12" s="14"/>
      <c r="O12" s="14"/>
      <c r="P12" s="32"/>
      <c r="Q12" s="23" t="str">
        <f t="array" ref="Q12">IF(R12="","",XLOOKUP(R12,selector_04,selector_04_ids,""))</f>
        <v/>
      </c>
      <c r="R12" s="25"/>
      <c r="S12" s="14"/>
      <c r="AK12" s="19" t="s">
        <v>68</v>
      </c>
      <c r="AL12" s="19" t="s">
        <v>68</v>
      </c>
    </row>
    <row r="13">
      <c r="A13" s="14"/>
      <c r="B13" s="23" t="str">
        <f t="array" ref="B13">IF(C13="","",XLOOKUP(C13,selector_12,selector_12_ids,""))</f>
        <v/>
      </c>
      <c r="C13" s="25"/>
      <c r="D13" s="23" t="str">
        <f t="array" ref="D13">IF(E13="","",XLOOKUP(E13,selector_05,selector_05_ids,""))</f>
        <v/>
      </c>
      <c r="E13" s="25"/>
      <c r="F13" s="14"/>
      <c r="G13" s="14"/>
      <c r="H13" s="14"/>
      <c r="I13" s="32"/>
      <c r="J13" s="14"/>
      <c r="K13" s="14"/>
      <c r="L13" s="14"/>
      <c r="M13" s="14"/>
      <c r="N13" s="14"/>
      <c r="O13" s="14"/>
      <c r="P13" s="32"/>
      <c r="Q13" s="23" t="str">
        <f t="array" ref="Q13">IF(R13="","",XLOOKUP(R13,selector_04,selector_04_ids,""))</f>
        <v/>
      </c>
      <c r="R13" s="25"/>
      <c r="S13" s="14"/>
      <c r="AK13" s="19" t="s">
        <v>68</v>
      </c>
      <c r="AL13" s="19" t="s">
        <v>68</v>
      </c>
    </row>
    <row r="14">
      <c r="A14" s="14"/>
      <c r="B14" s="23" t="str">
        <f t="array" ref="B14">IF(C14="","",XLOOKUP(C14,selector_12,selector_12_ids,""))</f>
        <v/>
      </c>
      <c r="C14" s="25"/>
      <c r="D14" s="23" t="str">
        <f t="array" ref="D14">IF(E14="","",XLOOKUP(E14,selector_05,selector_05_ids,""))</f>
        <v/>
      </c>
      <c r="E14" s="25"/>
      <c r="F14" s="14"/>
      <c r="G14" s="14"/>
      <c r="H14" s="14"/>
      <c r="I14" s="32"/>
      <c r="J14" s="14"/>
      <c r="K14" s="14"/>
      <c r="L14" s="14"/>
      <c r="M14" s="14"/>
      <c r="N14" s="14"/>
      <c r="O14" s="14"/>
      <c r="P14" s="32"/>
      <c r="Q14" s="23" t="str">
        <f t="array" ref="Q14">IF(R14="","",XLOOKUP(R14,selector_04,selector_04_ids,""))</f>
        <v/>
      </c>
      <c r="R14" s="25"/>
      <c r="S14" s="14"/>
      <c r="AK14" s="19" t="s">
        <v>68</v>
      </c>
      <c r="AL14" s="19" t="s">
        <v>68</v>
      </c>
    </row>
    <row r="15">
      <c r="A15" s="14"/>
      <c r="B15" s="23" t="str">
        <f t="array" ref="B15">IF(C15="","",XLOOKUP(C15,selector_12,selector_12_ids,""))</f>
        <v/>
      </c>
      <c r="C15" s="25"/>
      <c r="D15" s="23" t="str">
        <f t="array" ref="D15">IF(E15="","",XLOOKUP(E15,selector_05,selector_05_ids,""))</f>
        <v/>
      </c>
      <c r="E15" s="25"/>
      <c r="F15" s="14"/>
      <c r="G15" s="14"/>
      <c r="H15" s="14"/>
      <c r="I15" s="32"/>
      <c r="J15" s="14"/>
      <c r="K15" s="14"/>
      <c r="L15" s="14"/>
      <c r="M15" s="14"/>
      <c r="N15" s="14"/>
      <c r="O15" s="14"/>
      <c r="P15" s="32"/>
      <c r="Q15" s="23" t="str">
        <f t="array" ref="Q15">IF(R15="","",XLOOKUP(R15,selector_04,selector_04_ids,""))</f>
        <v/>
      </c>
      <c r="R15" s="25"/>
      <c r="S15" s="14"/>
      <c r="AK15" s="19" t="s">
        <v>68</v>
      </c>
      <c r="AL15" s="19" t="s">
        <v>68</v>
      </c>
    </row>
    <row r="16">
      <c r="A16" s="14"/>
      <c r="B16" s="23" t="str">
        <f t="array" ref="B16">IF(C16="","",XLOOKUP(C16,selector_12,selector_12_ids,""))</f>
        <v/>
      </c>
      <c r="C16" s="25"/>
      <c r="D16" s="23" t="str">
        <f t="array" ref="D16">IF(E16="","",XLOOKUP(E16,selector_05,selector_05_ids,""))</f>
        <v/>
      </c>
      <c r="E16" s="25"/>
      <c r="F16" s="14"/>
      <c r="G16" s="14"/>
      <c r="H16" s="14"/>
      <c r="I16" s="32"/>
      <c r="J16" s="14"/>
      <c r="K16" s="14"/>
      <c r="L16" s="14"/>
      <c r="M16" s="14"/>
      <c r="N16" s="14"/>
      <c r="O16" s="14"/>
      <c r="P16" s="32"/>
      <c r="Q16" s="23" t="str">
        <f t="array" ref="Q16">IF(R16="","",XLOOKUP(R16,selector_04,selector_04_ids,""))</f>
        <v/>
      </c>
      <c r="R16" s="25"/>
      <c r="S16" s="14"/>
      <c r="AK16" s="19" t="s">
        <v>68</v>
      </c>
      <c r="AL16" s="19" t="s">
        <v>68</v>
      </c>
    </row>
    <row r="17">
      <c r="A17" s="14"/>
      <c r="B17" s="23" t="str">
        <f t="array" ref="B17">IF(C17="","",XLOOKUP(C17,selector_12,selector_12_ids,""))</f>
        <v/>
      </c>
      <c r="C17" s="25"/>
      <c r="D17" s="23" t="str">
        <f t="array" ref="D17">IF(E17="","",XLOOKUP(E17,selector_05,selector_05_ids,""))</f>
        <v/>
      </c>
      <c r="E17" s="25"/>
      <c r="F17" s="14"/>
      <c r="G17" s="14"/>
      <c r="H17" s="14"/>
      <c r="I17" s="32"/>
      <c r="J17" s="14"/>
      <c r="K17" s="14"/>
      <c r="L17" s="14"/>
      <c r="M17" s="14"/>
      <c r="N17" s="14"/>
      <c r="O17" s="14"/>
      <c r="P17" s="32"/>
      <c r="Q17" s="23" t="str">
        <f t="array" ref="Q17">IF(R17="","",XLOOKUP(R17,selector_04,selector_04_ids,""))</f>
        <v/>
      </c>
      <c r="R17" s="25"/>
      <c r="S17" s="14"/>
      <c r="AK17" s="19" t="s">
        <v>68</v>
      </c>
      <c r="AL17" s="19" t="s">
        <v>68</v>
      </c>
    </row>
    <row r="18">
      <c r="A18" s="14"/>
      <c r="B18" s="23" t="str">
        <f t="array" ref="B18">IF(C18="","",XLOOKUP(C18,selector_12,selector_12_ids,""))</f>
        <v/>
      </c>
      <c r="C18" s="25"/>
      <c r="D18" s="23" t="str">
        <f t="array" ref="D18">IF(E18="","",XLOOKUP(E18,selector_05,selector_05_ids,""))</f>
        <v/>
      </c>
      <c r="E18" s="25"/>
      <c r="F18" s="14"/>
      <c r="G18" s="14"/>
      <c r="H18" s="14"/>
      <c r="I18" s="32"/>
      <c r="J18" s="14"/>
      <c r="K18" s="14"/>
      <c r="L18" s="14"/>
      <c r="M18" s="14"/>
      <c r="N18" s="14"/>
      <c r="O18" s="14"/>
      <c r="P18" s="32"/>
      <c r="Q18" s="23" t="str">
        <f t="array" ref="Q18">IF(R18="","",XLOOKUP(R18,selector_04,selector_04_ids,""))</f>
        <v/>
      </c>
      <c r="R18" s="25"/>
      <c r="S18" s="14"/>
      <c r="AK18" s="19" t="s">
        <v>68</v>
      </c>
      <c r="AL18" s="19" t="s">
        <v>68</v>
      </c>
    </row>
    <row r="19">
      <c r="A19" s="14"/>
      <c r="B19" s="23" t="str">
        <f t="array" ref="B19">IF(C19="","",XLOOKUP(C19,selector_12,selector_12_ids,""))</f>
        <v/>
      </c>
      <c r="C19" s="25"/>
      <c r="D19" s="23" t="str">
        <f t="array" ref="D19">IF(E19="","",XLOOKUP(E19,selector_05,selector_05_ids,""))</f>
        <v/>
      </c>
      <c r="E19" s="25"/>
      <c r="F19" s="14"/>
      <c r="G19" s="14"/>
      <c r="H19" s="14"/>
      <c r="I19" s="32"/>
      <c r="J19" s="14"/>
      <c r="K19" s="14"/>
      <c r="L19" s="14"/>
      <c r="M19" s="14"/>
      <c r="N19" s="14"/>
      <c r="O19" s="14"/>
      <c r="P19" s="32"/>
      <c r="Q19" s="23" t="str">
        <f t="array" ref="Q19">IF(R19="","",XLOOKUP(R19,selector_04,selector_04_ids,""))</f>
        <v/>
      </c>
      <c r="R19" s="25"/>
      <c r="S19" s="14"/>
      <c r="AK19" s="19" t="s">
        <v>68</v>
      </c>
      <c r="AL19" s="19" t="s">
        <v>68</v>
      </c>
    </row>
    <row r="20">
      <c r="A20" s="14"/>
      <c r="B20" s="23" t="str">
        <f t="array" ref="B20">IF(C20="","",XLOOKUP(C20,selector_12,selector_12_ids,""))</f>
        <v/>
      </c>
      <c r="C20" s="25"/>
      <c r="D20" s="23" t="str">
        <f t="array" ref="D20">IF(E20="","",XLOOKUP(E20,selector_05,selector_05_ids,""))</f>
        <v/>
      </c>
      <c r="E20" s="25"/>
      <c r="F20" s="14"/>
      <c r="G20" s="14"/>
      <c r="H20" s="14"/>
      <c r="I20" s="32"/>
      <c r="J20" s="14"/>
      <c r="K20" s="14"/>
      <c r="L20" s="14"/>
      <c r="M20" s="14"/>
      <c r="N20" s="14"/>
      <c r="O20" s="14"/>
      <c r="P20" s="32"/>
      <c r="Q20" s="23" t="str">
        <f t="array" ref="Q20">IF(R20="","",XLOOKUP(R20,selector_04,selector_04_ids,""))</f>
        <v/>
      </c>
      <c r="R20" s="25"/>
      <c r="S20" s="14"/>
      <c r="AK20" s="19" t="s">
        <v>68</v>
      </c>
      <c r="AL20" s="19" t="s">
        <v>68</v>
      </c>
    </row>
    <row r="21">
      <c r="A21" s="14"/>
      <c r="B21" s="23" t="str">
        <f t="array" ref="B21">IF(C21="","",XLOOKUP(C21,selector_12,selector_12_ids,""))</f>
        <v/>
      </c>
      <c r="C21" s="25"/>
      <c r="D21" s="23" t="str">
        <f t="array" ref="D21">IF(E21="","",XLOOKUP(E21,selector_05,selector_05_ids,""))</f>
        <v/>
      </c>
      <c r="E21" s="25"/>
      <c r="F21" s="14"/>
      <c r="G21" s="14"/>
      <c r="H21" s="14"/>
      <c r="I21" s="32"/>
      <c r="J21" s="14"/>
      <c r="K21" s="14"/>
      <c r="L21" s="14"/>
      <c r="M21" s="14"/>
      <c r="N21" s="14"/>
      <c r="O21" s="14"/>
      <c r="P21" s="32"/>
      <c r="Q21" s="23" t="str">
        <f t="array" ref="Q21">IF(R21="","",XLOOKUP(R21,selector_04,selector_04_ids,""))</f>
        <v/>
      </c>
      <c r="R21" s="25"/>
      <c r="S21" s="14"/>
      <c r="AK21" s="19" t="s">
        <v>68</v>
      </c>
      <c r="AL21" s="19" t="s">
        <v>68</v>
      </c>
    </row>
    <row r="22">
      <c r="A22" s="14"/>
      <c r="B22" s="23" t="str">
        <f t="array" ref="B22">IF(C22="","",XLOOKUP(C22,selector_12,selector_12_ids,""))</f>
        <v/>
      </c>
      <c r="C22" s="25"/>
      <c r="D22" s="23" t="str">
        <f t="array" ref="D22">IF(E22="","",XLOOKUP(E22,selector_05,selector_05_ids,""))</f>
        <v/>
      </c>
      <c r="E22" s="25"/>
      <c r="F22" s="14"/>
      <c r="G22" s="14"/>
      <c r="H22" s="14"/>
      <c r="I22" s="32"/>
      <c r="J22" s="14"/>
      <c r="K22" s="14"/>
      <c r="L22" s="14"/>
      <c r="M22" s="14"/>
      <c r="N22" s="14"/>
      <c r="O22" s="14"/>
      <c r="P22" s="32"/>
      <c r="Q22" s="23" t="str">
        <f t="array" ref="Q22">IF(R22="","",XLOOKUP(R22,selector_04,selector_04_ids,""))</f>
        <v/>
      </c>
      <c r="R22" s="25"/>
      <c r="S22" s="14"/>
      <c r="AK22" s="19" t="s">
        <v>68</v>
      </c>
      <c r="AL22" s="19" t="s">
        <v>68</v>
      </c>
    </row>
    <row r="23">
      <c r="A23" s="14"/>
      <c r="B23" s="23" t="str">
        <f t="array" ref="B23">IF(C23="","",XLOOKUP(C23,selector_12,selector_12_ids,""))</f>
        <v/>
      </c>
      <c r="C23" s="25"/>
      <c r="D23" s="23" t="str">
        <f t="array" ref="D23">IF(E23="","",XLOOKUP(E23,selector_05,selector_05_ids,""))</f>
        <v/>
      </c>
      <c r="E23" s="25"/>
      <c r="F23" s="14"/>
      <c r="G23" s="14"/>
      <c r="H23" s="14"/>
      <c r="I23" s="32"/>
      <c r="J23" s="14"/>
      <c r="K23" s="14"/>
      <c r="L23" s="14"/>
      <c r="M23" s="14"/>
      <c r="N23" s="14"/>
      <c r="O23" s="14"/>
      <c r="P23" s="32"/>
      <c r="Q23" s="23" t="str">
        <f t="array" ref="Q23">IF(R23="","",XLOOKUP(R23,selector_04,selector_04_ids,""))</f>
        <v/>
      </c>
      <c r="R23" s="25"/>
      <c r="S23" s="14"/>
      <c r="AK23" s="19" t="s">
        <v>68</v>
      </c>
      <c r="AL23" s="19" t="s">
        <v>68</v>
      </c>
    </row>
    <row r="24">
      <c r="A24" s="14"/>
      <c r="B24" s="23" t="str">
        <f t="array" ref="B24">IF(C24="","",XLOOKUP(C24,selector_12,selector_12_ids,""))</f>
        <v/>
      </c>
      <c r="C24" s="25"/>
      <c r="D24" s="23" t="str">
        <f t="array" ref="D24">IF(E24="","",XLOOKUP(E24,selector_05,selector_05_ids,""))</f>
        <v/>
      </c>
      <c r="E24" s="25"/>
      <c r="F24" s="14"/>
      <c r="G24" s="14"/>
      <c r="H24" s="14"/>
      <c r="I24" s="32"/>
      <c r="J24" s="14"/>
      <c r="K24" s="14"/>
      <c r="L24" s="14"/>
      <c r="M24" s="14"/>
      <c r="N24" s="14"/>
      <c r="O24" s="14"/>
      <c r="P24" s="32"/>
      <c r="Q24" s="23" t="str">
        <f t="array" ref="Q24">IF(R24="","",XLOOKUP(R24,selector_04,selector_04_ids,""))</f>
        <v/>
      </c>
      <c r="R24" s="25"/>
      <c r="S24" s="14"/>
      <c r="AK24" s="19" t="s">
        <v>68</v>
      </c>
      <c r="AL24" s="19" t="s">
        <v>68</v>
      </c>
    </row>
    <row r="25">
      <c r="A25" s="14"/>
      <c r="B25" s="23" t="str">
        <f t="array" ref="B25">IF(C25="","",XLOOKUP(C25,selector_12,selector_12_ids,""))</f>
        <v/>
      </c>
      <c r="C25" s="25"/>
      <c r="D25" s="23" t="str">
        <f t="array" ref="D25">IF(E25="","",XLOOKUP(E25,selector_05,selector_05_ids,""))</f>
        <v/>
      </c>
      <c r="E25" s="25"/>
      <c r="F25" s="14"/>
      <c r="G25" s="14"/>
      <c r="H25" s="14"/>
      <c r="I25" s="32"/>
      <c r="J25" s="14"/>
      <c r="K25" s="14"/>
      <c r="L25" s="14"/>
      <c r="M25" s="14"/>
      <c r="N25" s="14"/>
      <c r="O25" s="14"/>
      <c r="P25" s="32"/>
      <c r="Q25" s="23" t="str">
        <f t="array" ref="Q25">IF(R25="","",XLOOKUP(R25,selector_04,selector_04_ids,""))</f>
        <v/>
      </c>
      <c r="R25" s="25"/>
      <c r="S25" s="14"/>
      <c r="AK25" s="19" t="s">
        <v>68</v>
      </c>
      <c r="AL25" s="19" t="s">
        <v>68</v>
      </c>
    </row>
    <row r="26">
      <c r="A26" s="14"/>
      <c r="B26" s="23" t="str">
        <f t="array" ref="B26">IF(C26="","",XLOOKUP(C26,selector_12,selector_12_ids,""))</f>
        <v/>
      </c>
      <c r="C26" s="25"/>
      <c r="D26" s="23" t="str">
        <f t="array" ref="D26">IF(E26="","",XLOOKUP(E26,selector_05,selector_05_ids,""))</f>
        <v/>
      </c>
      <c r="E26" s="25"/>
      <c r="F26" s="14"/>
      <c r="G26" s="14"/>
      <c r="H26" s="14"/>
      <c r="I26" s="32"/>
      <c r="J26" s="14"/>
      <c r="K26" s="14"/>
      <c r="L26" s="14"/>
      <c r="M26" s="14"/>
      <c r="N26" s="14"/>
      <c r="O26" s="14"/>
      <c r="P26" s="32"/>
      <c r="Q26" s="23" t="str">
        <f t="array" ref="Q26">IF(R26="","",XLOOKUP(R26,selector_04,selector_04_ids,""))</f>
        <v/>
      </c>
      <c r="R26" s="25"/>
      <c r="S26" s="14"/>
      <c r="AK26" s="19" t="s">
        <v>68</v>
      </c>
      <c r="AL26" s="19" t="s">
        <v>68</v>
      </c>
    </row>
    <row r="27">
      <c r="A27" s="14"/>
      <c r="B27" s="23" t="str">
        <f t="array" ref="B27">IF(C27="","",XLOOKUP(C27,selector_12,selector_12_ids,""))</f>
        <v/>
      </c>
      <c r="C27" s="25"/>
      <c r="D27" s="23" t="str">
        <f t="array" ref="D27">IF(E27="","",XLOOKUP(E27,selector_05,selector_05_ids,""))</f>
        <v/>
      </c>
      <c r="E27" s="25"/>
      <c r="F27" s="14"/>
      <c r="G27" s="14"/>
      <c r="H27" s="14"/>
      <c r="I27" s="32"/>
      <c r="J27" s="14"/>
      <c r="K27" s="14"/>
      <c r="L27" s="14"/>
      <c r="M27" s="14"/>
      <c r="N27" s="14"/>
      <c r="O27" s="14"/>
      <c r="P27" s="32"/>
      <c r="Q27" s="23" t="str">
        <f t="array" ref="Q27">IF(R27="","",XLOOKUP(R27,selector_04,selector_04_ids,""))</f>
        <v/>
      </c>
      <c r="R27" s="25"/>
      <c r="S27" s="14"/>
      <c r="AK27" s="19" t="s">
        <v>68</v>
      </c>
      <c r="AL27" s="19" t="s">
        <v>68</v>
      </c>
    </row>
    <row r="28">
      <c r="A28" s="14"/>
      <c r="B28" s="23" t="str">
        <f t="array" ref="B28">IF(C28="","",XLOOKUP(C28,selector_12,selector_12_ids,""))</f>
        <v/>
      </c>
      <c r="C28" s="25"/>
      <c r="D28" s="23" t="str">
        <f t="array" ref="D28">IF(E28="","",XLOOKUP(E28,selector_05,selector_05_ids,""))</f>
        <v/>
      </c>
      <c r="E28" s="25"/>
      <c r="F28" s="14"/>
      <c r="G28" s="14"/>
      <c r="H28" s="14"/>
      <c r="I28" s="32"/>
      <c r="J28" s="14"/>
      <c r="K28" s="14"/>
      <c r="L28" s="14"/>
      <c r="M28" s="14"/>
      <c r="N28" s="14"/>
      <c r="O28" s="14"/>
      <c r="P28" s="32"/>
      <c r="Q28" s="23" t="str">
        <f t="array" ref="Q28">IF(R28="","",XLOOKUP(R28,selector_04,selector_04_ids,""))</f>
        <v/>
      </c>
      <c r="R28" s="25"/>
      <c r="S28" s="14"/>
      <c r="AK28" s="19" t="s">
        <v>68</v>
      </c>
      <c r="AL28" s="19" t="s">
        <v>68</v>
      </c>
    </row>
    <row r="29">
      <c r="A29" s="14"/>
      <c r="B29" s="23" t="str">
        <f t="array" ref="B29">IF(C29="","",XLOOKUP(C29,selector_12,selector_12_ids,""))</f>
        <v/>
      </c>
      <c r="C29" s="25"/>
      <c r="D29" s="23" t="str">
        <f t="array" ref="D29">IF(E29="","",XLOOKUP(E29,selector_05,selector_05_ids,""))</f>
        <v/>
      </c>
      <c r="E29" s="25"/>
      <c r="F29" s="14"/>
      <c r="G29" s="14"/>
      <c r="H29" s="14"/>
      <c r="I29" s="32"/>
      <c r="J29" s="14"/>
      <c r="K29" s="14"/>
      <c r="L29" s="14"/>
      <c r="M29" s="14"/>
      <c r="N29" s="14"/>
      <c r="O29" s="14"/>
      <c r="P29" s="32"/>
      <c r="Q29" s="23" t="str">
        <f t="array" ref="Q29">IF(R29="","",XLOOKUP(R29,selector_04,selector_04_ids,""))</f>
        <v/>
      </c>
      <c r="R29" s="25"/>
      <c r="S29" s="14"/>
      <c r="AK29" s="19" t="s">
        <v>68</v>
      </c>
      <c r="AL29" s="19" t="s">
        <v>68</v>
      </c>
    </row>
    <row r="30">
      <c r="A30" s="14"/>
      <c r="B30" s="23" t="str">
        <f t="array" ref="B30">IF(C30="","",XLOOKUP(C30,selector_12,selector_12_ids,""))</f>
        <v/>
      </c>
      <c r="C30" s="25"/>
      <c r="D30" s="23" t="str">
        <f t="array" ref="D30">IF(E30="","",XLOOKUP(E30,selector_05,selector_05_ids,""))</f>
        <v/>
      </c>
      <c r="E30" s="25"/>
      <c r="F30" s="14"/>
      <c r="G30" s="14"/>
      <c r="H30" s="14"/>
      <c r="I30" s="32"/>
      <c r="J30" s="14"/>
      <c r="K30" s="14"/>
      <c r="L30" s="14"/>
      <c r="M30" s="14"/>
      <c r="N30" s="14"/>
      <c r="O30" s="14"/>
      <c r="P30" s="32"/>
      <c r="Q30" s="23" t="str">
        <f t="array" ref="Q30">IF(R30="","",XLOOKUP(R30,selector_04,selector_04_ids,""))</f>
        <v/>
      </c>
      <c r="R30" s="25"/>
      <c r="S30" s="14"/>
      <c r="AK30" s="19" t="s">
        <v>68</v>
      </c>
      <c r="AL30" s="19" t="s">
        <v>68</v>
      </c>
    </row>
    <row r="31">
      <c r="A31" s="14"/>
      <c r="B31" s="23" t="str">
        <f t="array" ref="B31">IF(C31="","",XLOOKUP(C31,selector_12,selector_12_ids,""))</f>
        <v/>
      </c>
      <c r="C31" s="25"/>
      <c r="D31" s="23" t="str">
        <f t="array" ref="D31">IF(E31="","",XLOOKUP(E31,selector_05,selector_05_ids,""))</f>
        <v/>
      </c>
      <c r="E31" s="25"/>
      <c r="F31" s="14"/>
      <c r="G31" s="14"/>
      <c r="H31" s="14"/>
      <c r="I31" s="32"/>
      <c r="J31" s="14"/>
      <c r="K31" s="14"/>
      <c r="L31" s="14"/>
      <c r="M31" s="14"/>
      <c r="N31" s="14"/>
      <c r="O31" s="14"/>
      <c r="P31" s="32"/>
      <c r="Q31" s="23" t="str">
        <f t="array" ref="Q31">IF(R31="","",XLOOKUP(R31,selector_04,selector_04_ids,""))</f>
        <v/>
      </c>
      <c r="R31" s="25"/>
      <c r="S31" s="14"/>
      <c r="AK31" s="19" t="s">
        <v>68</v>
      </c>
      <c r="AL31" s="19" t="s">
        <v>68</v>
      </c>
    </row>
    <row r="32">
      <c r="A32" s="14"/>
      <c r="B32" s="23" t="str">
        <f t="array" ref="B32">IF(C32="","",XLOOKUP(C32,selector_12,selector_12_ids,""))</f>
        <v/>
      </c>
      <c r="C32" s="25"/>
      <c r="D32" s="23" t="str">
        <f t="array" ref="D32">IF(E32="","",XLOOKUP(E32,selector_05,selector_05_ids,""))</f>
        <v/>
      </c>
      <c r="E32" s="25"/>
      <c r="F32" s="14"/>
      <c r="G32" s="14"/>
      <c r="H32" s="14"/>
      <c r="I32" s="32"/>
      <c r="J32" s="14"/>
      <c r="K32" s="14"/>
      <c r="L32" s="14"/>
      <c r="M32" s="14"/>
      <c r="N32" s="14"/>
      <c r="O32" s="14"/>
      <c r="P32" s="32"/>
      <c r="Q32" s="23" t="str">
        <f t="array" ref="Q32">IF(R32="","",XLOOKUP(R32,selector_04,selector_04_ids,""))</f>
        <v/>
      </c>
      <c r="R32" s="25"/>
      <c r="S32" s="14"/>
      <c r="AK32" s="19" t="s">
        <v>68</v>
      </c>
      <c r="AL32" s="19" t="s">
        <v>68</v>
      </c>
    </row>
    <row r="33">
      <c r="A33" s="14"/>
      <c r="B33" s="23" t="str">
        <f t="array" ref="B33">IF(C33="","",XLOOKUP(C33,selector_12,selector_12_ids,""))</f>
        <v/>
      </c>
      <c r="C33" s="25"/>
      <c r="D33" s="23" t="str">
        <f t="array" ref="D33">IF(E33="","",XLOOKUP(E33,selector_05,selector_05_ids,""))</f>
        <v/>
      </c>
      <c r="E33" s="25"/>
      <c r="F33" s="14"/>
      <c r="G33" s="14"/>
      <c r="H33" s="14"/>
      <c r="I33" s="32"/>
      <c r="J33" s="14"/>
      <c r="K33" s="14"/>
      <c r="L33" s="14"/>
      <c r="M33" s="14"/>
      <c r="N33" s="14"/>
      <c r="O33" s="14"/>
      <c r="P33" s="32"/>
      <c r="Q33" s="23" t="str">
        <f t="array" ref="Q33">IF(R33="","",XLOOKUP(R33,selector_04,selector_04_ids,""))</f>
        <v/>
      </c>
      <c r="R33" s="25"/>
      <c r="S33" s="14"/>
      <c r="AK33" s="19" t="s">
        <v>68</v>
      </c>
      <c r="AL33" s="19" t="s">
        <v>68</v>
      </c>
    </row>
    <row r="34">
      <c r="A34" s="14"/>
      <c r="B34" s="23" t="str">
        <f t="array" ref="B34">IF(C34="","",XLOOKUP(C34,selector_12,selector_12_ids,""))</f>
        <v/>
      </c>
      <c r="C34" s="25"/>
      <c r="D34" s="23" t="str">
        <f t="array" ref="D34">IF(E34="","",XLOOKUP(E34,selector_05,selector_05_ids,""))</f>
        <v/>
      </c>
      <c r="E34" s="25"/>
      <c r="F34" s="14"/>
      <c r="G34" s="14"/>
      <c r="H34" s="14"/>
      <c r="I34" s="32"/>
      <c r="J34" s="14"/>
      <c r="K34" s="14"/>
      <c r="L34" s="14"/>
      <c r="M34" s="14"/>
      <c r="N34" s="14"/>
      <c r="O34" s="14"/>
      <c r="P34" s="32"/>
      <c r="Q34" s="23" t="str">
        <f t="array" ref="Q34">IF(R34="","",XLOOKUP(R34,selector_04,selector_04_ids,""))</f>
        <v/>
      </c>
      <c r="R34" s="25"/>
      <c r="S34" s="14"/>
      <c r="AK34" s="19" t="s">
        <v>68</v>
      </c>
      <c r="AL34" s="19" t="s">
        <v>68</v>
      </c>
    </row>
    <row r="35">
      <c r="A35" s="14"/>
      <c r="B35" s="23" t="str">
        <f t="array" ref="B35">IF(C35="","",XLOOKUP(C35,selector_12,selector_12_ids,""))</f>
        <v/>
      </c>
      <c r="C35" s="25"/>
      <c r="D35" s="23" t="str">
        <f t="array" ref="D35">IF(E35="","",XLOOKUP(E35,selector_05,selector_05_ids,""))</f>
        <v/>
      </c>
      <c r="E35" s="25"/>
      <c r="F35" s="14"/>
      <c r="G35" s="14"/>
      <c r="H35" s="14"/>
      <c r="I35" s="32"/>
      <c r="J35" s="14"/>
      <c r="K35" s="14"/>
      <c r="L35" s="14"/>
      <c r="M35" s="14"/>
      <c r="N35" s="14"/>
      <c r="O35" s="14"/>
      <c r="P35" s="32"/>
      <c r="Q35" s="23" t="str">
        <f t="array" ref="Q35">IF(R35="","",XLOOKUP(R35,selector_04,selector_04_ids,""))</f>
        <v/>
      </c>
      <c r="R35" s="25"/>
      <c r="S35" s="14"/>
      <c r="AK35" s="19" t="s">
        <v>68</v>
      </c>
      <c r="AL35" s="19" t="s">
        <v>68</v>
      </c>
    </row>
    <row r="36">
      <c r="A36" s="14"/>
      <c r="B36" s="23" t="str">
        <f t="array" ref="B36">IF(C36="","",XLOOKUP(C36,selector_12,selector_12_ids,""))</f>
        <v/>
      </c>
      <c r="C36" s="25"/>
      <c r="D36" s="23" t="str">
        <f t="array" ref="D36">IF(E36="","",XLOOKUP(E36,selector_05,selector_05_ids,""))</f>
        <v/>
      </c>
      <c r="E36" s="25"/>
      <c r="F36" s="14"/>
      <c r="G36" s="14"/>
      <c r="H36" s="14"/>
      <c r="I36" s="32"/>
      <c r="J36" s="14"/>
      <c r="K36" s="14"/>
      <c r="L36" s="14"/>
      <c r="M36" s="14"/>
      <c r="N36" s="14"/>
      <c r="O36" s="14"/>
      <c r="P36" s="32"/>
      <c r="Q36" s="23" t="str">
        <f t="array" ref="Q36">IF(R36="","",XLOOKUP(R36,selector_04,selector_04_ids,""))</f>
        <v/>
      </c>
      <c r="R36" s="25"/>
      <c r="S36" s="14"/>
      <c r="AK36" s="19" t="s">
        <v>68</v>
      </c>
      <c r="AL36" s="19" t="s">
        <v>68</v>
      </c>
    </row>
    <row r="37">
      <c r="A37" s="14"/>
      <c r="B37" s="23" t="str">
        <f t="array" ref="B37">IF(C37="","",XLOOKUP(C37,selector_12,selector_12_ids,""))</f>
        <v/>
      </c>
      <c r="C37" s="25"/>
      <c r="D37" s="23" t="str">
        <f t="array" ref="D37">IF(E37="","",XLOOKUP(E37,selector_05,selector_05_ids,""))</f>
        <v/>
      </c>
      <c r="E37" s="25"/>
      <c r="F37" s="14"/>
      <c r="G37" s="14"/>
      <c r="H37" s="14"/>
      <c r="I37" s="32"/>
      <c r="J37" s="14"/>
      <c r="K37" s="14"/>
      <c r="L37" s="14"/>
      <c r="M37" s="14"/>
      <c r="N37" s="14"/>
      <c r="O37" s="14"/>
      <c r="P37" s="32"/>
      <c r="Q37" s="23" t="str">
        <f t="array" ref="Q37">IF(R37="","",XLOOKUP(R37,selector_04,selector_04_ids,""))</f>
        <v/>
      </c>
      <c r="R37" s="25"/>
      <c r="S37" s="14"/>
      <c r="AK37" s="19" t="s">
        <v>68</v>
      </c>
      <c r="AL37" s="19" t="s">
        <v>68</v>
      </c>
    </row>
    <row r="38">
      <c r="A38" s="14"/>
      <c r="B38" s="23" t="str">
        <f t="array" ref="B38">IF(C38="","",XLOOKUP(C38,selector_12,selector_12_ids,""))</f>
        <v/>
      </c>
      <c r="C38" s="25"/>
      <c r="D38" s="23" t="str">
        <f t="array" ref="D38">IF(E38="","",XLOOKUP(E38,selector_05,selector_05_ids,""))</f>
        <v/>
      </c>
      <c r="E38" s="25"/>
      <c r="F38" s="14"/>
      <c r="G38" s="14"/>
      <c r="H38" s="14"/>
      <c r="I38" s="32"/>
      <c r="J38" s="14"/>
      <c r="K38" s="14"/>
      <c r="L38" s="14"/>
      <c r="M38" s="14"/>
      <c r="N38" s="14"/>
      <c r="O38" s="14"/>
      <c r="P38" s="32"/>
      <c r="Q38" s="23" t="str">
        <f t="array" ref="Q38">IF(R38="","",XLOOKUP(R38,selector_04,selector_04_ids,""))</f>
        <v/>
      </c>
      <c r="R38" s="25"/>
      <c r="S38" s="14"/>
      <c r="AK38" s="19" t="s">
        <v>68</v>
      </c>
      <c r="AL38" s="19" t="s">
        <v>68</v>
      </c>
    </row>
    <row r="39">
      <c r="A39" s="14"/>
      <c r="B39" s="23" t="str">
        <f t="array" ref="B39">IF(C39="","",XLOOKUP(C39,selector_12,selector_12_ids,""))</f>
        <v/>
      </c>
      <c r="C39" s="25"/>
      <c r="D39" s="23" t="str">
        <f t="array" ref="D39">IF(E39="","",XLOOKUP(E39,selector_05,selector_05_ids,""))</f>
        <v/>
      </c>
      <c r="E39" s="25"/>
      <c r="F39" s="14"/>
      <c r="G39" s="14"/>
      <c r="H39" s="14"/>
      <c r="I39" s="32"/>
      <c r="J39" s="14"/>
      <c r="K39" s="14"/>
      <c r="L39" s="14"/>
      <c r="M39" s="14"/>
      <c r="N39" s="14"/>
      <c r="O39" s="14"/>
      <c r="P39" s="32"/>
      <c r="Q39" s="23" t="str">
        <f t="array" ref="Q39">IF(R39="","",XLOOKUP(R39,selector_04,selector_04_ids,""))</f>
        <v/>
      </c>
      <c r="R39" s="25"/>
      <c r="S39" s="14"/>
      <c r="AK39" s="19" t="s">
        <v>68</v>
      </c>
      <c r="AL39" s="19" t="s">
        <v>68</v>
      </c>
    </row>
    <row r="40">
      <c r="A40" s="14"/>
      <c r="B40" s="23" t="str">
        <f t="array" ref="B40">IF(C40="","",XLOOKUP(C40,selector_12,selector_12_ids,""))</f>
        <v/>
      </c>
      <c r="C40" s="25"/>
      <c r="D40" s="23" t="str">
        <f t="array" ref="D40">IF(E40="","",XLOOKUP(E40,selector_05,selector_05_ids,""))</f>
        <v/>
      </c>
      <c r="E40" s="25"/>
      <c r="F40" s="14"/>
      <c r="G40" s="14"/>
      <c r="H40" s="14"/>
      <c r="I40" s="32"/>
      <c r="J40" s="14"/>
      <c r="K40" s="14"/>
      <c r="L40" s="14"/>
      <c r="M40" s="14"/>
      <c r="N40" s="14"/>
      <c r="O40" s="14"/>
      <c r="P40" s="32"/>
      <c r="Q40" s="23" t="str">
        <f t="array" ref="Q40">IF(R40="","",XLOOKUP(R40,selector_04,selector_04_ids,""))</f>
        <v/>
      </c>
      <c r="R40" s="25"/>
      <c r="S40" s="14"/>
      <c r="AK40" s="19" t="s">
        <v>68</v>
      </c>
      <c r="AL40" s="19" t="s">
        <v>68</v>
      </c>
    </row>
    <row r="41">
      <c r="A41" s="14"/>
      <c r="B41" s="23" t="str">
        <f t="array" ref="B41">IF(C41="","",XLOOKUP(C41,selector_12,selector_12_ids,""))</f>
        <v/>
      </c>
      <c r="C41" s="25"/>
      <c r="D41" s="23" t="str">
        <f t="array" ref="D41">IF(E41="","",XLOOKUP(E41,selector_05,selector_05_ids,""))</f>
        <v/>
      </c>
      <c r="E41" s="25"/>
      <c r="F41" s="14"/>
      <c r="G41" s="14"/>
      <c r="H41" s="14"/>
      <c r="I41" s="32"/>
      <c r="J41" s="14"/>
      <c r="K41" s="14"/>
      <c r="L41" s="14"/>
      <c r="M41" s="14"/>
      <c r="N41" s="14"/>
      <c r="O41" s="14"/>
      <c r="P41" s="32"/>
      <c r="Q41" s="23" t="str">
        <f t="array" ref="Q41">IF(R41="","",XLOOKUP(R41,selector_04,selector_04_ids,""))</f>
        <v/>
      </c>
      <c r="R41" s="25"/>
      <c r="S41" s="14"/>
      <c r="AK41" s="19" t="s">
        <v>68</v>
      </c>
      <c r="AL41" s="19" t="s">
        <v>68</v>
      </c>
    </row>
    <row r="42">
      <c r="A42" s="14"/>
      <c r="B42" s="23" t="str">
        <f t="array" ref="B42">IF(C42="","",XLOOKUP(C42,selector_12,selector_12_ids,""))</f>
        <v/>
      </c>
      <c r="C42" s="25"/>
      <c r="D42" s="23" t="str">
        <f t="array" ref="D42">IF(E42="","",XLOOKUP(E42,selector_05,selector_05_ids,""))</f>
        <v/>
      </c>
      <c r="E42" s="25"/>
      <c r="F42" s="14"/>
      <c r="G42" s="14"/>
      <c r="H42" s="14"/>
      <c r="I42" s="32"/>
      <c r="J42" s="14"/>
      <c r="K42" s="14"/>
      <c r="L42" s="14"/>
      <c r="M42" s="14"/>
      <c r="N42" s="14"/>
      <c r="O42" s="14"/>
      <c r="P42" s="32"/>
      <c r="Q42" s="23" t="str">
        <f t="array" ref="Q42">IF(R42="","",XLOOKUP(R42,selector_04,selector_04_ids,""))</f>
        <v/>
      </c>
      <c r="R42" s="25"/>
      <c r="S42" s="14"/>
      <c r="AK42" s="19" t="s">
        <v>68</v>
      </c>
      <c r="AL42" s="19" t="s">
        <v>68</v>
      </c>
    </row>
    <row r="43">
      <c r="A43" s="14"/>
      <c r="B43" s="23" t="str">
        <f t="array" ref="B43">IF(C43="","",XLOOKUP(C43,selector_12,selector_12_ids,""))</f>
        <v/>
      </c>
      <c r="C43" s="25"/>
      <c r="D43" s="23" t="str">
        <f t="array" ref="D43">IF(E43="","",XLOOKUP(E43,selector_05,selector_05_ids,""))</f>
        <v/>
      </c>
      <c r="E43" s="25"/>
      <c r="F43" s="14"/>
      <c r="G43" s="14"/>
      <c r="H43" s="14"/>
      <c r="I43" s="32"/>
      <c r="J43" s="14"/>
      <c r="K43" s="14"/>
      <c r="L43" s="14"/>
      <c r="M43" s="14"/>
      <c r="N43" s="14"/>
      <c r="O43" s="14"/>
      <c r="P43" s="32"/>
      <c r="Q43" s="23" t="str">
        <f t="array" ref="Q43">IF(R43="","",XLOOKUP(R43,selector_04,selector_04_ids,""))</f>
        <v/>
      </c>
      <c r="R43" s="25"/>
      <c r="S43" s="14"/>
      <c r="AK43" s="19" t="s">
        <v>68</v>
      </c>
      <c r="AL43" s="19" t="s">
        <v>68</v>
      </c>
    </row>
    <row r="44">
      <c r="A44" s="14"/>
      <c r="B44" s="23" t="str">
        <f t="array" ref="B44">IF(C44="","",XLOOKUP(C44,selector_12,selector_12_ids,""))</f>
        <v/>
      </c>
      <c r="C44" s="25"/>
      <c r="D44" s="23" t="str">
        <f t="array" ref="D44">IF(E44="","",XLOOKUP(E44,selector_05,selector_05_ids,""))</f>
        <v/>
      </c>
      <c r="E44" s="25"/>
      <c r="F44" s="14"/>
      <c r="G44" s="14"/>
      <c r="H44" s="14"/>
      <c r="I44" s="32"/>
      <c r="J44" s="14"/>
      <c r="K44" s="14"/>
      <c r="L44" s="14"/>
      <c r="M44" s="14"/>
      <c r="N44" s="14"/>
      <c r="O44" s="14"/>
      <c r="P44" s="32"/>
      <c r="Q44" s="23" t="str">
        <f t="array" ref="Q44">IF(R44="","",XLOOKUP(R44,selector_04,selector_04_ids,""))</f>
        <v/>
      </c>
      <c r="R44" s="25"/>
      <c r="S44" s="14"/>
      <c r="AK44" s="19" t="s">
        <v>68</v>
      </c>
      <c r="AL44" s="19" t="s">
        <v>68</v>
      </c>
    </row>
    <row r="45">
      <c r="A45" s="14"/>
      <c r="B45" s="23" t="str">
        <f t="array" ref="B45">IF(C45="","",XLOOKUP(C45,selector_12,selector_12_ids,""))</f>
        <v/>
      </c>
      <c r="C45" s="25"/>
      <c r="D45" s="23" t="str">
        <f t="array" ref="D45">IF(E45="","",XLOOKUP(E45,selector_05,selector_05_ids,""))</f>
        <v/>
      </c>
      <c r="E45" s="25"/>
      <c r="F45" s="14"/>
      <c r="G45" s="14"/>
      <c r="H45" s="14"/>
      <c r="I45" s="32"/>
      <c r="J45" s="14"/>
      <c r="K45" s="14"/>
      <c r="L45" s="14"/>
      <c r="M45" s="14"/>
      <c r="N45" s="14"/>
      <c r="O45" s="14"/>
      <c r="P45" s="32"/>
      <c r="Q45" s="23" t="str">
        <f t="array" ref="Q45">IF(R45="","",XLOOKUP(R45,selector_04,selector_04_ids,""))</f>
        <v/>
      </c>
      <c r="R45" s="25"/>
      <c r="S45" s="14"/>
      <c r="AK45" s="19" t="s">
        <v>68</v>
      </c>
      <c r="AL45" s="19" t="s">
        <v>68</v>
      </c>
    </row>
    <row r="46">
      <c r="A46" s="14"/>
      <c r="B46" s="23" t="str">
        <f t="array" ref="B46">IF(C46="","",XLOOKUP(C46,selector_12,selector_12_ids,""))</f>
        <v/>
      </c>
      <c r="C46" s="25"/>
      <c r="D46" s="23" t="str">
        <f t="array" ref="D46">IF(E46="","",XLOOKUP(E46,selector_05,selector_05_ids,""))</f>
        <v/>
      </c>
      <c r="E46" s="25"/>
      <c r="F46" s="14"/>
      <c r="G46" s="14"/>
      <c r="H46" s="14"/>
      <c r="I46" s="32"/>
      <c r="J46" s="14"/>
      <c r="K46" s="14"/>
      <c r="L46" s="14"/>
      <c r="M46" s="14"/>
      <c r="N46" s="14"/>
      <c r="O46" s="14"/>
      <c r="P46" s="32"/>
      <c r="Q46" s="23" t="str">
        <f t="array" ref="Q46">IF(R46="","",XLOOKUP(R46,selector_04,selector_04_ids,""))</f>
        <v/>
      </c>
      <c r="R46" s="25"/>
      <c r="S46" s="14"/>
      <c r="AK46" s="19" t="s">
        <v>68</v>
      </c>
      <c r="AL46" s="19" t="s">
        <v>68</v>
      </c>
    </row>
    <row r="47">
      <c r="A47" s="14"/>
      <c r="B47" s="23" t="str">
        <f t="array" ref="B47">IF(C47="","",XLOOKUP(C47,selector_12,selector_12_ids,""))</f>
        <v/>
      </c>
      <c r="C47" s="25"/>
      <c r="D47" s="23" t="str">
        <f t="array" ref="D47">IF(E47="","",XLOOKUP(E47,selector_05,selector_05_ids,""))</f>
        <v/>
      </c>
      <c r="E47" s="25"/>
      <c r="F47" s="14"/>
      <c r="G47" s="14"/>
      <c r="H47" s="14"/>
      <c r="I47" s="32"/>
      <c r="J47" s="14"/>
      <c r="K47" s="14"/>
      <c r="L47" s="14"/>
      <c r="M47" s="14"/>
      <c r="N47" s="14"/>
      <c r="O47" s="14"/>
      <c r="P47" s="32"/>
      <c r="Q47" s="23" t="str">
        <f t="array" ref="Q47">IF(R47="","",XLOOKUP(R47,selector_04,selector_04_ids,""))</f>
        <v/>
      </c>
      <c r="R47" s="25"/>
      <c r="S47" s="14"/>
      <c r="AK47" s="19" t="s">
        <v>68</v>
      </c>
      <c r="AL47" s="19" t="s">
        <v>68</v>
      </c>
    </row>
    <row r="48">
      <c r="A48" s="14"/>
      <c r="B48" s="23" t="str">
        <f t="array" ref="B48">IF(C48="","",XLOOKUP(C48,selector_12,selector_12_ids,""))</f>
        <v/>
      </c>
      <c r="C48" s="25"/>
      <c r="D48" s="23" t="str">
        <f t="array" ref="D48">IF(E48="","",XLOOKUP(E48,selector_05,selector_05_ids,""))</f>
        <v/>
      </c>
      <c r="E48" s="25"/>
      <c r="F48" s="14"/>
      <c r="G48" s="14"/>
      <c r="H48" s="14"/>
      <c r="I48" s="32"/>
      <c r="J48" s="14"/>
      <c r="K48" s="14"/>
      <c r="L48" s="14"/>
      <c r="M48" s="14"/>
      <c r="N48" s="14"/>
      <c r="O48" s="14"/>
      <c r="P48" s="32"/>
      <c r="Q48" s="23" t="str">
        <f t="array" ref="Q48">IF(R48="","",XLOOKUP(R48,selector_04,selector_04_ids,""))</f>
        <v/>
      </c>
      <c r="R48" s="25"/>
      <c r="S48" s="14"/>
      <c r="AK48" s="19" t="s">
        <v>68</v>
      </c>
      <c r="AL48" s="19" t="s">
        <v>68</v>
      </c>
    </row>
    <row r="49">
      <c r="A49" s="14"/>
      <c r="B49" s="23" t="str">
        <f t="array" ref="B49">IF(C49="","",XLOOKUP(C49,selector_12,selector_12_ids,""))</f>
        <v/>
      </c>
      <c r="C49" s="25"/>
      <c r="D49" s="23" t="str">
        <f t="array" ref="D49">IF(E49="","",XLOOKUP(E49,selector_05,selector_05_ids,""))</f>
        <v/>
      </c>
      <c r="E49" s="25"/>
      <c r="F49" s="14"/>
      <c r="G49" s="14"/>
      <c r="H49" s="14"/>
      <c r="I49" s="32"/>
      <c r="J49" s="14"/>
      <c r="K49" s="14"/>
      <c r="L49" s="14"/>
      <c r="M49" s="14"/>
      <c r="N49" s="14"/>
      <c r="O49" s="14"/>
      <c r="P49" s="32"/>
      <c r="Q49" s="23" t="str">
        <f t="array" ref="Q49">IF(R49="","",XLOOKUP(R49,selector_04,selector_04_ids,""))</f>
        <v/>
      </c>
      <c r="R49" s="25"/>
      <c r="S49" s="14"/>
      <c r="AK49" s="19" t="s">
        <v>68</v>
      </c>
      <c r="AL49" s="19" t="s">
        <v>68</v>
      </c>
    </row>
    <row r="50">
      <c r="A50" s="14"/>
      <c r="B50" s="23" t="str">
        <f t="array" ref="B50">IF(C50="","",XLOOKUP(C50,selector_12,selector_12_ids,""))</f>
        <v/>
      </c>
      <c r="C50" s="25"/>
      <c r="D50" s="23" t="str">
        <f t="array" ref="D50">IF(E50="","",XLOOKUP(E50,selector_05,selector_05_ids,""))</f>
        <v/>
      </c>
      <c r="E50" s="25"/>
      <c r="F50" s="14"/>
      <c r="G50" s="14"/>
      <c r="H50" s="14"/>
      <c r="I50" s="32"/>
      <c r="J50" s="14"/>
      <c r="K50" s="14"/>
      <c r="L50" s="14"/>
      <c r="M50" s="14"/>
      <c r="N50" s="14"/>
      <c r="O50" s="14"/>
      <c r="P50" s="32"/>
      <c r="Q50" s="23" t="str">
        <f t="array" ref="Q50">IF(R50="","",XLOOKUP(R50,selector_04,selector_04_ids,""))</f>
        <v/>
      </c>
      <c r="R50" s="25"/>
      <c r="S50" s="14"/>
      <c r="AK50" s="19" t="s">
        <v>68</v>
      </c>
      <c r="AL50" s="19" t="s">
        <v>68</v>
      </c>
    </row>
    <row r="51">
      <c r="A51" s="14"/>
      <c r="B51" s="23" t="str">
        <f t="array" ref="B51">IF(C51="","",XLOOKUP(C51,selector_12,selector_12_ids,""))</f>
        <v/>
      </c>
      <c r="C51" s="25"/>
      <c r="D51" s="23" t="str">
        <f t="array" ref="D51">IF(E51="","",XLOOKUP(E51,selector_05,selector_05_ids,""))</f>
        <v/>
      </c>
      <c r="E51" s="25"/>
      <c r="F51" s="14"/>
      <c r="G51" s="14"/>
      <c r="H51" s="14"/>
      <c r="I51" s="32"/>
      <c r="J51" s="14"/>
      <c r="K51" s="14"/>
      <c r="L51" s="14"/>
      <c r="M51" s="14"/>
      <c r="N51" s="14"/>
      <c r="O51" s="14"/>
      <c r="P51" s="32"/>
      <c r="Q51" s="23" t="str">
        <f t="array" ref="Q51">IF(R51="","",XLOOKUP(R51,selector_04,selector_04_ids,""))</f>
        <v/>
      </c>
      <c r="R51" s="25"/>
      <c r="S51" s="14"/>
      <c r="AK51" s="19" t="s">
        <v>68</v>
      </c>
      <c r="AL51" s="19" t="s">
        <v>68</v>
      </c>
    </row>
    <row r="52">
      <c r="A52" s="14"/>
      <c r="B52" s="23" t="str">
        <f t="array" ref="B52">IF(C52="","",XLOOKUP(C52,selector_12,selector_12_ids,""))</f>
        <v/>
      </c>
      <c r="C52" s="25"/>
      <c r="D52" s="23" t="str">
        <f t="array" ref="D52">IF(E52="","",XLOOKUP(E52,selector_05,selector_05_ids,""))</f>
        <v/>
      </c>
      <c r="E52" s="25"/>
      <c r="F52" s="14"/>
      <c r="G52" s="14"/>
      <c r="H52" s="14"/>
      <c r="I52" s="32"/>
      <c r="J52" s="14"/>
      <c r="K52" s="14"/>
      <c r="L52" s="14"/>
      <c r="M52" s="14"/>
      <c r="N52" s="14"/>
      <c r="O52" s="14"/>
      <c r="P52" s="32"/>
      <c r="Q52" s="23" t="str">
        <f t="array" ref="Q52">IF(R52="","",XLOOKUP(R52,selector_04,selector_04_ids,""))</f>
        <v/>
      </c>
      <c r="R52" s="25"/>
      <c r="S52" s="14"/>
      <c r="AK52" s="19" t="s">
        <v>68</v>
      </c>
      <c r="AL52" s="19" t="s">
        <v>68</v>
      </c>
    </row>
    <row r="53">
      <c r="A53" s="14"/>
      <c r="B53" s="23" t="str">
        <f t="array" ref="B53">IF(C53="","",XLOOKUP(C53,selector_12,selector_12_ids,""))</f>
        <v/>
      </c>
      <c r="C53" s="25"/>
      <c r="D53" s="23" t="str">
        <f t="array" ref="D53">IF(E53="","",XLOOKUP(E53,selector_05,selector_05_ids,""))</f>
        <v/>
      </c>
      <c r="E53" s="25"/>
      <c r="F53" s="14"/>
      <c r="G53" s="14"/>
      <c r="H53" s="14"/>
      <c r="I53" s="32"/>
      <c r="J53" s="14"/>
      <c r="K53" s="14"/>
      <c r="L53" s="14"/>
      <c r="M53" s="14"/>
      <c r="N53" s="14"/>
      <c r="O53" s="14"/>
      <c r="P53" s="32"/>
      <c r="Q53" s="23" t="str">
        <f t="array" ref="Q53">IF(R53="","",XLOOKUP(R53,selector_04,selector_04_ids,""))</f>
        <v/>
      </c>
      <c r="R53" s="25"/>
      <c r="S53" s="14"/>
      <c r="AK53" s="19" t="s">
        <v>68</v>
      </c>
      <c r="AL53" s="19" t="s">
        <v>68</v>
      </c>
    </row>
    <row r="54">
      <c r="A54" s="14"/>
      <c r="B54" s="23" t="str">
        <f t="array" ref="B54">IF(C54="","",XLOOKUP(C54,selector_12,selector_12_ids,""))</f>
        <v/>
      </c>
      <c r="C54" s="25"/>
      <c r="D54" s="23" t="str">
        <f t="array" ref="D54">IF(E54="","",XLOOKUP(E54,selector_05,selector_05_ids,""))</f>
        <v/>
      </c>
      <c r="E54" s="25"/>
      <c r="F54" s="14"/>
      <c r="G54" s="14"/>
      <c r="H54" s="14"/>
      <c r="I54" s="32"/>
      <c r="J54" s="14"/>
      <c r="K54" s="14"/>
      <c r="L54" s="14"/>
      <c r="M54" s="14"/>
      <c r="N54" s="14"/>
      <c r="O54" s="14"/>
      <c r="P54" s="32"/>
      <c r="Q54" s="23" t="str">
        <f t="array" ref="Q54">IF(R54="","",XLOOKUP(R54,selector_04,selector_04_ids,""))</f>
        <v/>
      </c>
      <c r="R54" s="25"/>
      <c r="S54" s="14"/>
      <c r="AK54" s="19" t="s">
        <v>68</v>
      </c>
      <c r="AL54" s="19" t="s">
        <v>68</v>
      </c>
    </row>
    <row r="55">
      <c r="A55" s="14"/>
      <c r="B55" s="23" t="str">
        <f t="array" ref="B55">IF(C55="","",XLOOKUP(C55,selector_12,selector_12_ids,""))</f>
        <v/>
      </c>
      <c r="C55" s="25"/>
      <c r="D55" s="23" t="str">
        <f t="array" ref="D55">IF(E55="","",XLOOKUP(E55,selector_05,selector_05_ids,""))</f>
        <v/>
      </c>
      <c r="E55" s="25"/>
      <c r="F55" s="14"/>
      <c r="G55" s="14"/>
      <c r="H55" s="14"/>
      <c r="I55" s="32"/>
      <c r="J55" s="14"/>
      <c r="K55" s="14"/>
      <c r="L55" s="14"/>
      <c r="M55" s="14"/>
      <c r="N55" s="14"/>
      <c r="O55" s="14"/>
      <c r="P55" s="32"/>
      <c r="Q55" s="23" t="str">
        <f t="array" ref="Q55">IF(R55="","",XLOOKUP(R55,selector_04,selector_04_ids,""))</f>
        <v/>
      </c>
      <c r="R55" s="25"/>
      <c r="S55" s="14"/>
      <c r="AK55" s="19" t="s">
        <v>68</v>
      </c>
      <c r="AL55" s="19" t="s">
        <v>68</v>
      </c>
    </row>
    <row r="56">
      <c r="A56" s="14"/>
      <c r="B56" s="23" t="str">
        <f t="array" ref="B56">IF(C56="","",XLOOKUP(C56,selector_12,selector_12_ids,""))</f>
        <v/>
      </c>
      <c r="C56" s="25"/>
      <c r="D56" s="23" t="str">
        <f t="array" ref="D56">IF(E56="","",XLOOKUP(E56,selector_05,selector_05_ids,""))</f>
        <v/>
      </c>
      <c r="E56" s="25"/>
      <c r="F56" s="14"/>
      <c r="G56" s="14"/>
      <c r="H56" s="14"/>
      <c r="I56" s="32"/>
      <c r="J56" s="14"/>
      <c r="K56" s="14"/>
      <c r="L56" s="14"/>
      <c r="M56" s="14"/>
      <c r="N56" s="14"/>
      <c r="O56" s="14"/>
      <c r="P56" s="32"/>
      <c r="Q56" s="23" t="str">
        <f t="array" ref="Q56">IF(R56="","",XLOOKUP(R56,selector_04,selector_04_ids,""))</f>
        <v/>
      </c>
      <c r="R56" s="25"/>
      <c r="S56" s="14"/>
      <c r="AK56" s="19" t="s">
        <v>68</v>
      </c>
      <c r="AL56" s="19" t="s">
        <v>68</v>
      </c>
    </row>
    <row r="57">
      <c r="A57" s="14"/>
      <c r="B57" s="23" t="str">
        <f t="array" ref="B57">IF(C57="","",XLOOKUP(C57,selector_12,selector_12_ids,""))</f>
        <v/>
      </c>
      <c r="C57" s="25"/>
      <c r="D57" s="23" t="str">
        <f t="array" ref="D57">IF(E57="","",XLOOKUP(E57,selector_05,selector_05_ids,""))</f>
        <v/>
      </c>
      <c r="E57" s="25"/>
      <c r="F57" s="14"/>
      <c r="G57" s="14"/>
      <c r="H57" s="14"/>
      <c r="I57" s="32"/>
      <c r="J57" s="14"/>
      <c r="K57" s="14"/>
      <c r="L57" s="14"/>
      <c r="M57" s="14"/>
      <c r="N57" s="14"/>
      <c r="O57" s="14"/>
      <c r="P57" s="32"/>
      <c r="Q57" s="23" t="str">
        <f t="array" ref="Q57">IF(R57="","",XLOOKUP(R57,selector_04,selector_04_ids,""))</f>
        <v/>
      </c>
      <c r="R57" s="25"/>
      <c r="S57" s="14"/>
      <c r="AK57" s="19" t="s">
        <v>68</v>
      </c>
      <c r="AL57" s="19" t="s">
        <v>68</v>
      </c>
    </row>
    <row r="58">
      <c r="A58" s="14"/>
      <c r="B58" s="23" t="str">
        <f t="array" ref="B58">IF(C58="","",XLOOKUP(C58,selector_12,selector_12_ids,""))</f>
        <v/>
      </c>
      <c r="C58" s="25"/>
      <c r="D58" s="23" t="str">
        <f t="array" ref="D58">IF(E58="","",XLOOKUP(E58,selector_05,selector_05_ids,""))</f>
        <v/>
      </c>
      <c r="E58" s="25"/>
      <c r="F58" s="14"/>
      <c r="G58" s="14"/>
      <c r="H58" s="14"/>
      <c r="I58" s="32"/>
      <c r="J58" s="14"/>
      <c r="K58" s="14"/>
      <c r="L58" s="14"/>
      <c r="M58" s="14"/>
      <c r="N58" s="14"/>
      <c r="O58" s="14"/>
      <c r="P58" s="32"/>
      <c r="Q58" s="23" t="str">
        <f t="array" ref="Q58">IF(R58="","",XLOOKUP(R58,selector_04,selector_04_ids,""))</f>
        <v/>
      </c>
      <c r="R58" s="25"/>
      <c r="S58" s="14"/>
      <c r="AK58" s="19" t="s">
        <v>68</v>
      </c>
      <c r="AL58" s="19" t="s">
        <v>68</v>
      </c>
    </row>
    <row r="59">
      <c r="A59" s="14"/>
      <c r="B59" s="23" t="str">
        <f t="array" ref="B59">IF(C59="","",XLOOKUP(C59,selector_12,selector_12_ids,""))</f>
        <v/>
      </c>
      <c r="C59" s="25"/>
      <c r="D59" s="23" t="str">
        <f t="array" ref="D59">IF(E59="","",XLOOKUP(E59,selector_05,selector_05_ids,""))</f>
        <v/>
      </c>
      <c r="E59" s="25"/>
      <c r="F59" s="14"/>
      <c r="G59" s="14"/>
      <c r="H59" s="14"/>
      <c r="I59" s="32"/>
      <c r="J59" s="14"/>
      <c r="K59" s="14"/>
      <c r="L59" s="14"/>
      <c r="M59" s="14"/>
      <c r="N59" s="14"/>
      <c r="O59" s="14"/>
      <c r="P59" s="32"/>
      <c r="Q59" s="23" t="str">
        <f t="array" ref="Q59">IF(R59="","",XLOOKUP(R59,selector_04,selector_04_ids,""))</f>
        <v/>
      </c>
      <c r="R59" s="25"/>
      <c r="S59" s="14"/>
      <c r="AK59" s="19" t="s">
        <v>68</v>
      </c>
      <c r="AL59" s="19" t="s">
        <v>68</v>
      </c>
    </row>
    <row r="60">
      <c r="A60" s="14"/>
      <c r="B60" s="23" t="str">
        <f t="array" ref="B60">IF(C60="","",XLOOKUP(C60,selector_12,selector_12_ids,""))</f>
        <v/>
      </c>
      <c r="C60" s="25"/>
      <c r="D60" s="23" t="str">
        <f t="array" ref="D60">IF(E60="","",XLOOKUP(E60,selector_05,selector_05_ids,""))</f>
        <v/>
      </c>
      <c r="E60" s="25"/>
      <c r="F60" s="14"/>
      <c r="G60" s="14"/>
      <c r="H60" s="14"/>
      <c r="I60" s="32"/>
      <c r="J60" s="14"/>
      <c r="K60" s="14"/>
      <c r="L60" s="14"/>
      <c r="M60" s="14"/>
      <c r="N60" s="14"/>
      <c r="O60" s="14"/>
      <c r="P60" s="32"/>
      <c r="Q60" s="23" t="str">
        <f t="array" ref="Q60">IF(R60="","",XLOOKUP(R60,selector_04,selector_04_ids,""))</f>
        <v/>
      </c>
      <c r="R60" s="25"/>
      <c r="S60" s="14"/>
      <c r="AK60" s="19" t="s">
        <v>68</v>
      </c>
      <c r="AL60" s="19" t="s">
        <v>68</v>
      </c>
    </row>
    <row r="61">
      <c r="A61" s="14"/>
      <c r="B61" s="23" t="str">
        <f t="array" ref="B61">IF(C61="","",XLOOKUP(C61,selector_12,selector_12_ids,""))</f>
        <v/>
      </c>
      <c r="C61" s="25"/>
      <c r="D61" s="23" t="str">
        <f t="array" ref="D61">IF(E61="","",XLOOKUP(E61,selector_05,selector_05_ids,""))</f>
        <v/>
      </c>
      <c r="E61" s="25"/>
      <c r="F61" s="14"/>
      <c r="G61" s="14"/>
      <c r="H61" s="14"/>
      <c r="I61" s="32"/>
      <c r="J61" s="14"/>
      <c r="K61" s="14"/>
      <c r="L61" s="14"/>
      <c r="M61" s="14"/>
      <c r="N61" s="14"/>
      <c r="O61" s="14"/>
      <c r="P61" s="32"/>
      <c r="Q61" s="23" t="str">
        <f t="array" ref="Q61">IF(R61="","",XLOOKUP(R61,selector_04,selector_04_ids,""))</f>
        <v/>
      </c>
      <c r="R61" s="25"/>
      <c r="S61" s="14"/>
      <c r="AK61" s="19" t="s">
        <v>68</v>
      </c>
      <c r="AL61" s="19" t="s">
        <v>68</v>
      </c>
    </row>
    <row r="62">
      <c r="A62" s="14"/>
      <c r="B62" s="23" t="str">
        <f t="array" ref="B62">IF(C62="","",XLOOKUP(C62,selector_12,selector_12_ids,""))</f>
        <v/>
      </c>
      <c r="C62" s="25"/>
      <c r="D62" s="23" t="str">
        <f t="array" ref="D62">IF(E62="","",XLOOKUP(E62,selector_05,selector_05_ids,""))</f>
        <v/>
      </c>
      <c r="E62" s="25"/>
      <c r="F62" s="14"/>
      <c r="G62" s="14"/>
      <c r="H62" s="14"/>
      <c r="I62" s="32"/>
      <c r="J62" s="14"/>
      <c r="K62" s="14"/>
      <c r="L62" s="14"/>
      <c r="M62" s="14"/>
      <c r="N62" s="14"/>
      <c r="O62" s="14"/>
      <c r="P62" s="32"/>
      <c r="Q62" s="23" t="str">
        <f t="array" ref="Q62">IF(R62="","",XLOOKUP(R62,selector_04,selector_04_ids,""))</f>
        <v/>
      </c>
      <c r="R62" s="25"/>
      <c r="S62" s="14"/>
      <c r="AK62" s="19" t="s">
        <v>68</v>
      </c>
      <c r="AL62" s="19" t="s">
        <v>68</v>
      </c>
    </row>
    <row r="63">
      <c r="A63" s="14"/>
      <c r="B63" s="23" t="str">
        <f t="array" ref="B63">IF(C63="","",XLOOKUP(C63,selector_12,selector_12_ids,""))</f>
        <v/>
      </c>
      <c r="C63" s="25"/>
      <c r="D63" s="23" t="str">
        <f t="array" ref="D63">IF(E63="","",XLOOKUP(E63,selector_05,selector_05_ids,""))</f>
        <v/>
      </c>
      <c r="E63" s="25"/>
      <c r="F63" s="14"/>
      <c r="G63" s="14"/>
      <c r="H63" s="14"/>
      <c r="I63" s="32"/>
      <c r="J63" s="14"/>
      <c r="K63" s="14"/>
      <c r="L63" s="14"/>
      <c r="M63" s="14"/>
      <c r="N63" s="14"/>
      <c r="O63" s="14"/>
      <c r="P63" s="32"/>
      <c r="Q63" s="23" t="str">
        <f t="array" ref="Q63">IF(R63="","",XLOOKUP(R63,selector_04,selector_04_ids,""))</f>
        <v/>
      </c>
      <c r="R63" s="25"/>
      <c r="S63" s="14"/>
      <c r="AK63" s="19" t="s">
        <v>68</v>
      </c>
      <c r="AL63" s="19" t="s">
        <v>68</v>
      </c>
    </row>
    <row r="64">
      <c r="A64" s="14"/>
      <c r="B64" s="23" t="str">
        <f t="array" ref="B64">IF(C64="","",XLOOKUP(C64,selector_12,selector_12_ids,""))</f>
        <v/>
      </c>
      <c r="C64" s="25"/>
      <c r="D64" s="23" t="str">
        <f t="array" ref="D64">IF(E64="","",XLOOKUP(E64,selector_05,selector_05_ids,""))</f>
        <v/>
      </c>
      <c r="E64" s="25"/>
      <c r="F64" s="14"/>
      <c r="G64" s="14"/>
      <c r="H64" s="14"/>
      <c r="I64" s="32"/>
      <c r="J64" s="14"/>
      <c r="K64" s="14"/>
      <c r="L64" s="14"/>
      <c r="M64" s="14"/>
      <c r="N64" s="14"/>
      <c r="O64" s="14"/>
      <c r="P64" s="32"/>
      <c r="Q64" s="23" t="str">
        <f t="array" ref="Q64">IF(R64="","",XLOOKUP(R64,selector_04,selector_04_ids,""))</f>
        <v/>
      </c>
      <c r="R64" s="25"/>
      <c r="S64" s="14"/>
      <c r="AK64" s="19" t="s">
        <v>68</v>
      </c>
      <c r="AL64" s="19" t="s">
        <v>68</v>
      </c>
    </row>
    <row r="65">
      <c r="A65" s="14"/>
      <c r="B65" s="23" t="str">
        <f t="array" ref="B65">IF(C65="","",XLOOKUP(C65,selector_12,selector_12_ids,""))</f>
        <v/>
      </c>
      <c r="C65" s="25"/>
      <c r="D65" s="23" t="str">
        <f t="array" ref="D65">IF(E65="","",XLOOKUP(E65,selector_05,selector_05_ids,""))</f>
        <v/>
      </c>
      <c r="E65" s="25"/>
      <c r="F65" s="14"/>
      <c r="G65" s="14"/>
      <c r="H65" s="14"/>
      <c r="I65" s="32"/>
      <c r="J65" s="14"/>
      <c r="K65" s="14"/>
      <c r="L65" s="14"/>
      <c r="M65" s="14"/>
      <c r="N65" s="14"/>
      <c r="O65" s="14"/>
      <c r="P65" s="32"/>
      <c r="Q65" s="23" t="str">
        <f t="array" ref="Q65">IF(R65="","",XLOOKUP(R65,selector_04,selector_04_ids,""))</f>
        <v/>
      </c>
      <c r="R65" s="25"/>
      <c r="S65" s="14"/>
      <c r="AK65" s="19" t="s">
        <v>68</v>
      </c>
      <c r="AL65" s="19" t="s">
        <v>68</v>
      </c>
    </row>
    <row r="66">
      <c r="A66" s="14"/>
      <c r="B66" s="23" t="str">
        <f t="array" ref="B66">IF(C66="","",XLOOKUP(C66,selector_12,selector_12_ids,""))</f>
        <v/>
      </c>
      <c r="C66" s="25"/>
      <c r="D66" s="23" t="str">
        <f t="array" ref="D66">IF(E66="","",XLOOKUP(E66,selector_05,selector_05_ids,""))</f>
        <v/>
      </c>
      <c r="E66" s="25"/>
      <c r="F66" s="14"/>
      <c r="G66" s="14"/>
      <c r="H66" s="14"/>
      <c r="I66" s="32"/>
      <c r="J66" s="14"/>
      <c r="K66" s="14"/>
      <c r="L66" s="14"/>
      <c r="M66" s="14"/>
      <c r="N66" s="14"/>
      <c r="O66" s="14"/>
      <c r="P66" s="32"/>
      <c r="Q66" s="23" t="str">
        <f t="array" ref="Q66">IF(R66="","",XLOOKUP(R66,selector_04,selector_04_ids,""))</f>
        <v/>
      </c>
      <c r="R66" s="25"/>
      <c r="S66" s="14"/>
      <c r="AK66" s="19" t="s">
        <v>68</v>
      </c>
      <c r="AL66" s="19" t="s">
        <v>68</v>
      </c>
    </row>
    <row r="67">
      <c r="A67" s="14"/>
      <c r="B67" s="23" t="str">
        <f t="array" ref="B67">IF(C67="","",XLOOKUP(C67,selector_12,selector_12_ids,""))</f>
        <v/>
      </c>
      <c r="C67" s="25"/>
      <c r="D67" s="23" t="str">
        <f t="array" ref="D67">IF(E67="","",XLOOKUP(E67,selector_05,selector_05_ids,""))</f>
        <v/>
      </c>
      <c r="E67" s="25"/>
      <c r="F67" s="14"/>
      <c r="G67" s="14"/>
      <c r="H67" s="14"/>
      <c r="I67" s="32"/>
      <c r="J67" s="14"/>
      <c r="K67" s="14"/>
      <c r="L67" s="14"/>
      <c r="M67" s="14"/>
      <c r="N67" s="14"/>
      <c r="O67" s="14"/>
      <c r="P67" s="32"/>
      <c r="Q67" s="23" t="str">
        <f t="array" ref="Q67">IF(R67="","",XLOOKUP(R67,selector_04,selector_04_ids,""))</f>
        <v/>
      </c>
      <c r="R67" s="25"/>
      <c r="S67" s="14"/>
      <c r="AK67" s="19" t="s">
        <v>68</v>
      </c>
      <c r="AL67" s="19" t="s">
        <v>68</v>
      </c>
    </row>
    <row r="68">
      <c r="A68" s="14"/>
      <c r="B68" s="23" t="str">
        <f t="array" ref="B68">IF(C68="","",XLOOKUP(C68,selector_12,selector_12_ids,""))</f>
        <v/>
      </c>
      <c r="C68" s="25"/>
      <c r="D68" s="23" t="str">
        <f t="array" ref="D68">IF(E68="","",XLOOKUP(E68,selector_05,selector_05_ids,""))</f>
        <v/>
      </c>
      <c r="E68" s="25"/>
      <c r="F68" s="14"/>
      <c r="G68" s="14"/>
      <c r="H68" s="14"/>
      <c r="I68" s="32"/>
      <c r="J68" s="14"/>
      <c r="K68" s="14"/>
      <c r="L68" s="14"/>
      <c r="M68" s="14"/>
      <c r="N68" s="14"/>
      <c r="O68" s="14"/>
      <c r="P68" s="32"/>
      <c r="Q68" s="23" t="str">
        <f t="array" ref="Q68">IF(R68="","",XLOOKUP(R68,selector_04,selector_04_ids,""))</f>
        <v/>
      </c>
      <c r="R68" s="25"/>
      <c r="S68" s="14"/>
      <c r="AK68" s="19" t="s">
        <v>68</v>
      </c>
      <c r="AL68" s="19" t="s">
        <v>68</v>
      </c>
    </row>
    <row r="69">
      <c r="A69" s="14"/>
      <c r="B69" s="23" t="str">
        <f t="array" ref="B69">IF(C69="","",XLOOKUP(C69,selector_12,selector_12_ids,""))</f>
        <v/>
      </c>
      <c r="C69" s="25"/>
      <c r="D69" s="23" t="str">
        <f t="array" ref="D69">IF(E69="","",XLOOKUP(E69,selector_05,selector_05_ids,""))</f>
        <v/>
      </c>
      <c r="E69" s="25"/>
      <c r="F69" s="14"/>
      <c r="G69" s="14"/>
      <c r="H69" s="14"/>
      <c r="I69" s="32"/>
      <c r="J69" s="14"/>
      <c r="K69" s="14"/>
      <c r="L69" s="14"/>
      <c r="M69" s="14"/>
      <c r="N69" s="14"/>
      <c r="O69" s="14"/>
      <c r="P69" s="32"/>
      <c r="Q69" s="23" t="str">
        <f t="array" ref="Q69">IF(R69="","",XLOOKUP(R69,selector_04,selector_04_ids,""))</f>
        <v/>
      </c>
      <c r="R69" s="25"/>
      <c r="S69" s="14"/>
      <c r="AK69" s="19" t="s">
        <v>68</v>
      </c>
      <c r="AL69" s="19" t="s">
        <v>68</v>
      </c>
    </row>
    <row r="70">
      <c r="A70" s="14"/>
      <c r="B70" s="23" t="str">
        <f t="array" ref="B70">IF(C70="","",XLOOKUP(C70,selector_12,selector_12_ids,""))</f>
        <v/>
      </c>
      <c r="C70" s="25"/>
      <c r="D70" s="23" t="str">
        <f t="array" ref="D70">IF(E70="","",XLOOKUP(E70,selector_05,selector_05_ids,""))</f>
        <v/>
      </c>
      <c r="E70" s="25"/>
      <c r="F70" s="14"/>
      <c r="G70" s="14"/>
      <c r="H70" s="14"/>
      <c r="I70" s="32"/>
      <c r="J70" s="14"/>
      <c r="K70" s="14"/>
      <c r="L70" s="14"/>
      <c r="M70" s="14"/>
      <c r="N70" s="14"/>
      <c r="O70" s="14"/>
      <c r="P70" s="32"/>
      <c r="Q70" s="23" t="str">
        <f t="array" ref="Q70">IF(R70="","",XLOOKUP(R70,selector_04,selector_04_ids,""))</f>
        <v/>
      </c>
      <c r="R70" s="25"/>
      <c r="S70" s="14"/>
      <c r="AK70" s="19" t="s">
        <v>68</v>
      </c>
      <c r="AL70" s="19" t="s">
        <v>68</v>
      </c>
    </row>
    <row r="71">
      <c r="A71" s="14"/>
      <c r="B71" s="23" t="str">
        <f t="array" ref="B71">IF(C71="","",XLOOKUP(C71,selector_12,selector_12_ids,""))</f>
        <v/>
      </c>
      <c r="C71" s="25"/>
      <c r="D71" s="23" t="str">
        <f t="array" ref="D71">IF(E71="","",XLOOKUP(E71,selector_05,selector_05_ids,""))</f>
        <v/>
      </c>
      <c r="E71" s="25"/>
      <c r="F71" s="14"/>
      <c r="G71" s="14"/>
      <c r="H71" s="14"/>
      <c r="I71" s="32"/>
      <c r="J71" s="14"/>
      <c r="K71" s="14"/>
      <c r="L71" s="14"/>
      <c r="M71" s="14"/>
      <c r="N71" s="14"/>
      <c r="O71" s="14"/>
      <c r="P71" s="32"/>
      <c r="Q71" s="23" t="str">
        <f t="array" ref="Q71">IF(R71="","",XLOOKUP(R71,selector_04,selector_04_ids,""))</f>
        <v/>
      </c>
      <c r="R71" s="25"/>
      <c r="S71" s="14"/>
      <c r="AK71" s="19" t="s">
        <v>68</v>
      </c>
      <c r="AL71" s="19" t="s">
        <v>68</v>
      </c>
    </row>
    <row r="72">
      <c r="A72" s="14"/>
      <c r="B72" s="23" t="str">
        <f t="array" ref="B72">IF(C72="","",XLOOKUP(C72,selector_12,selector_12_ids,""))</f>
        <v/>
      </c>
      <c r="C72" s="25"/>
      <c r="D72" s="23" t="str">
        <f t="array" ref="D72">IF(E72="","",XLOOKUP(E72,selector_05,selector_05_ids,""))</f>
        <v/>
      </c>
      <c r="E72" s="25"/>
      <c r="F72" s="14"/>
      <c r="G72" s="14"/>
      <c r="H72" s="14"/>
      <c r="I72" s="32"/>
      <c r="J72" s="14"/>
      <c r="K72" s="14"/>
      <c r="L72" s="14"/>
      <c r="M72" s="14"/>
      <c r="N72" s="14"/>
      <c r="O72" s="14"/>
      <c r="P72" s="32"/>
      <c r="Q72" s="23" t="str">
        <f t="array" ref="Q72">IF(R72="","",XLOOKUP(R72,selector_04,selector_04_ids,""))</f>
        <v/>
      </c>
      <c r="R72" s="25"/>
      <c r="S72" s="14"/>
      <c r="AK72" s="19" t="s">
        <v>68</v>
      </c>
      <c r="AL72" s="19" t="s">
        <v>68</v>
      </c>
    </row>
    <row r="73">
      <c r="A73" s="14"/>
      <c r="B73" s="23" t="str">
        <f t="array" ref="B73">IF(C73="","",XLOOKUP(C73,selector_12,selector_12_ids,""))</f>
        <v/>
      </c>
      <c r="C73" s="25"/>
      <c r="D73" s="23" t="str">
        <f t="array" ref="D73">IF(E73="","",XLOOKUP(E73,selector_05,selector_05_ids,""))</f>
        <v/>
      </c>
      <c r="E73" s="25"/>
      <c r="F73" s="14"/>
      <c r="G73" s="14"/>
      <c r="H73" s="14"/>
      <c r="I73" s="32"/>
      <c r="J73" s="14"/>
      <c r="K73" s="14"/>
      <c r="L73" s="14"/>
      <c r="M73" s="14"/>
      <c r="N73" s="14"/>
      <c r="O73" s="14"/>
      <c r="P73" s="32"/>
      <c r="Q73" s="23" t="str">
        <f t="array" ref="Q73">IF(R73="","",XLOOKUP(R73,selector_04,selector_04_ids,""))</f>
        <v/>
      </c>
      <c r="R73" s="25"/>
      <c r="S73" s="14"/>
      <c r="AK73" s="19" t="s">
        <v>68</v>
      </c>
      <c r="AL73" s="19" t="s">
        <v>68</v>
      </c>
    </row>
    <row r="74">
      <c r="A74" s="14"/>
      <c r="B74" s="23" t="str">
        <f t="array" ref="B74">IF(C74="","",XLOOKUP(C74,selector_12,selector_12_ids,""))</f>
        <v/>
      </c>
      <c r="C74" s="25"/>
      <c r="D74" s="23" t="str">
        <f t="array" ref="D74">IF(E74="","",XLOOKUP(E74,selector_05,selector_05_ids,""))</f>
        <v/>
      </c>
      <c r="E74" s="25"/>
      <c r="F74" s="14"/>
      <c r="G74" s="14"/>
      <c r="H74" s="14"/>
      <c r="I74" s="32"/>
      <c r="J74" s="14"/>
      <c r="K74" s="14"/>
      <c r="L74" s="14"/>
      <c r="M74" s="14"/>
      <c r="N74" s="14"/>
      <c r="O74" s="14"/>
      <c r="P74" s="32"/>
      <c r="Q74" s="23" t="str">
        <f t="array" ref="Q74">IF(R74="","",XLOOKUP(R74,selector_04,selector_04_ids,""))</f>
        <v/>
      </c>
      <c r="R74" s="25"/>
      <c r="S74" s="14"/>
      <c r="AK74" s="19" t="s">
        <v>68</v>
      </c>
      <c r="AL74" s="19" t="s">
        <v>68</v>
      </c>
    </row>
    <row r="75">
      <c r="A75" s="14"/>
      <c r="B75" s="23" t="str">
        <f t="array" ref="B75">IF(C75="","",XLOOKUP(C75,selector_12,selector_12_ids,""))</f>
        <v/>
      </c>
      <c r="C75" s="25"/>
      <c r="D75" s="23" t="str">
        <f t="array" ref="D75">IF(E75="","",XLOOKUP(E75,selector_05,selector_05_ids,""))</f>
        <v/>
      </c>
      <c r="E75" s="25"/>
      <c r="F75" s="14"/>
      <c r="G75" s="14"/>
      <c r="H75" s="14"/>
      <c r="I75" s="32"/>
      <c r="J75" s="14"/>
      <c r="K75" s="14"/>
      <c r="L75" s="14"/>
      <c r="M75" s="14"/>
      <c r="N75" s="14"/>
      <c r="O75" s="14"/>
      <c r="P75" s="32"/>
      <c r="Q75" s="23" t="str">
        <f t="array" ref="Q75">IF(R75="","",XLOOKUP(R75,selector_04,selector_04_ids,""))</f>
        <v/>
      </c>
      <c r="R75" s="25"/>
      <c r="S75" s="14"/>
      <c r="AK75" s="19" t="s">
        <v>68</v>
      </c>
      <c r="AL75" s="19" t="s">
        <v>68</v>
      </c>
    </row>
    <row r="76">
      <c r="A76" s="14"/>
      <c r="B76" s="23" t="str">
        <f t="array" ref="B76">IF(C76="","",XLOOKUP(C76,selector_12,selector_12_ids,""))</f>
        <v/>
      </c>
      <c r="C76" s="25"/>
      <c r="D76" s="23" t="str">
        <f t="array" ref="D76">IF(E76="","",XLOOKUP(E76,selector_05,selector_05_ids,""))</f>
        <v/>
      </c>
      <c r="E76" s="25"/>
      <c r="F76" s="14"/>
      <c r="G76" s="14"/>
      <c r="H76" s="14"/>
      <c r="I76" s="32"/>
      <c r="J76" s="14"/>
      <c r="K76" s="14"/>
      <c r="L76" s="14"/>
      <c r="M76" s="14"/>
      <c r="N76" s="14"/>
      <c r="O76" s="14"/>
      <c r="P76" s="32"/>
      <c r="Q76" s="23" t="str">
        <f t="array" ref="Q76">IF(R76="","",XLOOKUP(R76,selector_04,selector_04_ids,""))</f>
        <v/>
      </c>
      <c r="R76" s="25"/>
      <c r="S76" s="14"/>
      <c r="AK76" s="19" t="s">
        <v>68</v>
      </c>
      <c r="AL76" s="19" t="s">
        <v>68</v>
      </c>
    </row>
    <row r="77">
      <c r="A77" s="14"/>
      <c r="B77" s="23" t="str">
        <f t="array" ref="B77">IF(C77="","",XLOOKUP(C77,selector_12,selector_12_ids,""))</f>
        <v/>
      </c>
      <c r="C77" s="25"/>
      <c r="D77" s="23" t="str">
        <f t="array" ref="D77">IF(E77="","",XLOOKUP(E77,selector_05,selector_05_ids,""))</f>
        <v/>
      </c>
      <c r="E77" s="25"/>
      <c r="F77" s="14"/>
      <c r="G77" s="14"/>
      <c r="H77" s="14"/>
      <c r="I77" s="32"/>
      <c r="J77" s="14"/>
      <c r="K77" s="14"/>
      <c r="L77" s="14"/>
      <c r="M77" s="14"/>
      <c r="N77" s="14"/>
      <c r="O77" s="14"/>
      <c r="P77" s="32"/>
      <c r="Q77" s="23" t="str">
        <f t="array" ref="Q77">IF(R77="","",XLOOKUP(R77,selector_04,selector_04_ids,""))</f>
        <v/>
      </c>
      <c r="R77" s="25"/>
      <c r="S77" s="14"/>
      <c r="AK77" s="19" t="s">
        <v>68</v>
      </c>
      <c r="AL77" s="19" t="s">
        <v>68</v>
      </c>
    </row>
    <row r="78">
      <c r="A78" s="14"/>
      <c r="B78" s="23" t="str">
        <f t="array" ref="B78">IF(C78="","",XLOOKUP(C78,selector_12,selector_12_ids,""))</f>
        <v/>
      </c>
      <c r="C78" s="25"/>
      <c r="D78" s="23" t="str">
        <f t="array" ref="D78">IF(E78="","",XLOOKUP(E78,selector_05,selector_05_ids,""))</f>
        <v/>
      </c>
      <c r="E78" s="25"/>
      <c r="F78" s="14"/>
      <c r="G78" s="14"/>
      <c r="H78" s="14"/>
      <c r="I78" s="32"/>
      <c r="J78" s="14"/>
      <c r="K78" s="14"/>
      <c r="L78" s="14"/>
      <c r="M78" s="14"/>
      <c r="N78" s="14"/>
      <c r="O78" s="14"/>
      <c r="P78" s="32"/>
      <c r="Q78" s="23" t="str">
        <f t="array" ref="Q78">IF(R78="","",XLOOKUP(R78,selector_04,selector_04_ids,""))</f>
        <v/>
      </c>
      <c r="R78" s="25"/>
      <c r="S78" s="14"/>
      <c r="AK78" s="19" t="s">
        <v>68</v>
      </c>
      <c r="AL78" s="19" t="s">
        <v>68</v>
      </c>
    </row>
    <row r="79">
      <c r="A79" s="14"/>
      <c r="B79" s="23" t="str">
        <f t="array" ref="B79">IF(C79="","",XLOOKUP(C79,selector_12,selector_12_ids,""))</f>
        <v/>
      </c>
      <c r="C79" s="25"/>
      <c r="D79" s="23" t="str">
        <f t="array" ref="D79">IF(E79="","",XLOOKUP(E79,selector_05,selector_05_ids,""))</f>
        <v/>
      </c>
      <c r="E79" s="25"/>
      <c r="F79" s="14"/>
      <c r="G79" s="14"/>
      <c r="H79" s="14"/>
      <c r="I79" s="32"/>
      <c r="J79" s="14"/>
      <c r="K79" s="14"/>
      <c r="L79" s="14"/>
      <c r="M79" s="14"/>
      <c r="N79" s="14"/>
      <c r="O79" s="14"/>
      <c r="P79" s="32"/>
      <c r="Q79" s="23" t="str">
        <f t="array" ref="Q79">IF(R79="","",XLOOKUP(R79,selector_04,selector_04_ids,""))</f>
        <v/>
      </c>
      <c r="R79" s="25"/>
      <c r="S79" s="14"/>
      <c r="AK79" s="19" t="s">
        <v>68</v>
      </c>
      <c r="AL79" s="19" t="s">
        <v>68</v>
      </c>
    </row>
    <row r="80">
      <c r="A80" s="14"/>
      <c r="B80" s="23" t="str">
        <f t="array" ref="B80">IF(C80="","",XLOOKUP(C80,selector_12,selector_12_ids,""))</f>
        <v/>
      </c>
      <c r="C80" s="25"/>
      <c r="D80" s="23" t="str">
        <f t="array" ref="D80">IF(E80="","",XLOOKUP(E80,selector_05,selector_05_ids,""))</f>
        <v/>
      </c>
      <c r="E80" s="25"/>
      <c r="F80" s="14"/>
      <c r="G80" s="14"/>
      <c r="H80" s="14"/>
      <c r="I80" s="32"/>
      <c r="J80" s="14"/>
      <c r="K80" s="14"/>
      <c r="L80" s="14"/>
      <c r="M80" s="14"/>
      <c r="N80" s="14"/>
      <c r="O80" s="14"/>
      <c r="P80" s="32"/>
      <c r="Q80" s="23" t="str">
        <f t="array" ref="Q80">IF(R80="","",XLOOKUP(R80,selector_04,selector_04_ids,""))</f>
        <v/>
      </c>
      <c r="R80" s="25"/>
      <c r="S80" s="14"/>
      <c r="AK80" s="19" t="s">
        <v>68</v>
      </c>
      <c r="AL80" s="19" t="s">
        <v>68</v>
      </c>
    </row>
    <row r="81">
      <c r="A81" s="14"/>
      <c r="B81" s="23" t="str">
        <f t="array" ref="B81">IF(C81="","",XLOOKUP(C81,selector_12,selector_12_ids,""))</f>
        <v/>
      </c>
      <c r="C81" s="25"/>
      <c r="D81" s="23" t="str">
        <f t="array" ref="D81">IF(E81="","",XLOOKUP(E81,selector_05,selector_05_ids,""))</f>
        <v/>
      </c>
      <c r="E81" s="25"/>
      <c r="F81" s="14"/>
      <c r="G81" s="14"/>
      <c r="H81" s="14"/>
      <c r="I81" s="32"/>
      <c r="J81" s="14"/>
      <c r="K81" s="14"/>
      <c r="L81" s="14"/>
      <c r="M81" s="14"/>
      <c r="N81" s="14"/>
      <c r="O81" s="14"/>
      <c r="P81" s="32"/>
      <c r="Q81" s="23" t="str">
        <f t="array" ref="Q81">IF(R81="","",XLOOKUP(R81,selector_04,selector_04_ids,""))</f>
        <v/>
      </c>
      <c r="R81" s="25"/>
      <c r="S81" s="14"/>
      <c r="AK81" s="19" t="s">
        <v>68</v>
      </c>
      <c r="AL81" s="19" t="s">
        <v>68</v>
      </c>
    </row>
    <row r="82">
      <c r="A82" s="14"/>
      <c r="B82" s="23" t="str">
        <f t="array" ref="B82">IF(C82="","",XLOOKUP(C82,selector_12,selector_12_ids,""))</f>
        <v/>
      </c>
      <c r="C82" s="25"/>
      <c r="D82" s="23" t="str">
        <f t="array" ref="D82">IF(E82="","",XLOOKUP(E82,selector_05,selector_05_ids,""))</f>
        <v/>
      </c>
      <c r="E82" s="25"/>
      <c r="F82" s="14"/>
      <c r="G82" s="14"/>
      <c r="H82" s="14"/>
      <c r="I82" s="32"/>
      <c r="J82" s="14"/>
      <c r="K82" s="14"/>
      <c r="L82" s="14"/>
      <c r="M82" s="14"/>
      <c r="N82" s="14"/>
      <c r="O82" s="14"/>
      <c r="P82" s="32"/>
      <c r="Q82" s="23" t="str">
        <f t="array" ref="Q82">IF(R82="","",XLOOKUP(R82,selector_04,selector_04_ids,""))</f>
        <v/>
      </c>
      <c r="R82" s="25"/>
      <c r="S82" s="14"/>
      <c r="AK82" s="19" t="s">
        <v>68</v>
      </c>
      <c r="AL82" s="19" t="s">
        <v>68</v>
      </c>
    </row>
    <row r="83">
      <c r="A83" s="14"/>
      <c r="B83" s="23" t="str">
        <f t="array" ref="B83">IF(C83="","",XLOOKUP(C83,selector_12,selector_12_ids,""))</f>
        <v/>
      </c>
      <c r="C83" s="25"/>
      <c r="D83" s="23" t="str">
        <f t="array" ref="D83">IF(E83="","",XLOOKUP(E83,selector_05,selector_05_ids,""))</f>
        <v/>
      </c>
      <c r="E83" s="25"/>
      <c r="F83" s="14"/>
      <c r="G83" s="14"/>
      <c r="H83" s="14"/>
      <c r="I83" s="32"/>
      <c r="J83" s="14"/>
      <c r="K83" s="14"/>
      <c r="L83" s="14"/>
      <c r="M83" s="14"/>
      <c r="N83" s="14"/>
      <c r="O83" s="14"/>
      <c r="P83" s="32"/>
      <c r="Q83" s="23" t="str">
        <f t="array" ref="Q83">IF(R83="","",XLOOKUP(R83,selector_04,selector_04_ids,""))</f>
        <v/>
      </c>
      <c r="R83" s="25"/>
      <c r="S83" s="14"/>
      <c r="AK83" s="19" t="s">
        <v>68</v>
      </c>
      <c r="AL83" s="19" t="s">
        <v>68</v>
      </c>
    </row>
    <row r="84">
      <c r="A84" s="14"/>
      <c r="B84" s="23" t="str">
        <f t="array" ref="B84">IF(C84="","",XLOOKUP(C84,selector_12,selector_12_ids,""))</f>
        <v/>
      </c>
      <c r="C84" s="25"/>
      <c r="D84" s="23" t="str">
        <f t="array" ref="D84">IF(E84="","",XLOOKUP(E84,selector_05,selector_05_ids,""))</f>
        <v/>
      </c>
      <c r="E84" s="25"/>
      <c r="F84" s="14"/>
      <c r="G84" s="14"/>
      <c r="H84" s="14"/>
      <c r="I84" s="32"/>
      <c r="J84" s="14"/>
      <c r="K84" s="14"/>
      <c r="L84" s="14"/>
      <c r="M84" s="14"/>
      <c r="N84" s="14"/>
      <c r="O84" s="14"/>
      <c r="P84" s="32"/>
      <c r="Q84" s="23" t="str">
        <f t="array" ref="Q84">IF(R84="","",XLOOKUP(R84,selector_04,selector_04_ids,""))</f>
        <v/>
      </c>
      <c r="R84" s="25"/>
      <c r="S84" s="14"/>
      <c r="AK84" s="19" t="s">
        <v>68</v>
      </c>
      <c r="AL84" s="19" t="s">
        <v>68</v>
      </c>
    </row>
    <row r="85">
      <c r="A85" s="14"/>
      <c r="B85" s="23" t="str">
        <f t="array" ref="B85">IF(C85="","",XLOOKUP(C85,selector_12,selector_12_ids,""))</f>
        <v/>
      </c>
      <c r="C85" s="25"/>
      <c r="D85" s="23" t="str">
        <f t="array" ref="D85">IF(E85="","",XLOOKUP(E85,selector_05,selector_05_ids,""))</f>
        <v/>
      </c>
      <c r="E85" s="25"/>
      <c r="F85" s="14"/>
      <c r="G85" s="14"/>
      <c r="H85" s="14"/>
      <c r="I85" s="32"/>
      <c r="J85" s="14"/>
      <c r="K85" s="14"/>
      <c r="L85" s="14"/>
      <c r="M85" s="14"/>
      <c r="N85" s="14"/>
      <c r="O85" s="14"/>
      <c r="P85" s="32"/>
      <c r="Q85" s="23" t="str">
        <f t="array" ref="Q85">IF(R85="","",XLOOKUP(R85,selector_04,selector_04_ids,""))</f>
        <v/>
      </c>
      <c r="R85" s="25"/>
      <c r="S85" s="14"/>
      <c r="AK85" s="19" t="s">
        <v>68</v>
      </c>
      <c r="AL85" s="19" t="s">
        <v>68</v>
      </c>
    </row>
    <row r="86">
      <c r="A86" s="14"/>
      <c r="B86" s="23" t="str">
        <f t="array" ref="B86">IF(C86="","",XLOOKUP(C86,selector_12,selector_12_ids,""))</f>
        <v/>
      </c>
      <c r="C86" s="25"/>
      <c r="D86" s="23" t="str">
        <f t="array" ref="D86">IF(E86="","",XLOOKUP(E86,selector_05,selector_05_ids,""))</f>
        <v/>
      </c>
      <c r="E86" s="25"/>
      <c r="F86" s="14"/>
      <c r="G86" s="14"/>
      <c r="H86" s="14"/>
      <c r="I86" s="32"/>
      <c r="J86" s="14"/>
      <c r="K86" s="14"/>
      <c r="L86" s="14"/>
      <c r="M86" s="14"/>
      <c r="N86" s="14"/>
      <c r="O86" s="14"/>
      <c r="P86" s="32"/>
      <c r="Q86" s="23" t="str">
        <f t="array" ref="Q86">IF(R86="","",XLOOKUP(R86,selector_04,selector_04_ids,""))</f>
        <v/>
      </c>
      <c r="R86" s="25"/>
      <c r="S86" s="14"/>
      <c r="AK86" s="19" t="s">
        <v>68</v>
      </c>
      <c r="AL86" s="19" t="s">
        <v>68</v>
      </c>
    </row>
    <row r="87">
      <c r="A87" s="14"/>
      <c r="B87" s="23" t="str">
        <f t="array" ref="B87">IF(C87="","",XLOOKUP(C87,selector_12,selector_12_ids,""))</f>
        <v/>
      </c>
      <c r="C87" s="25"/>
      <c r="D87" s="23" t="str">
        <f t="array" ref="D87">IF(E87="","",XLOOKUP(E87,selector_05,selector_05_ids,""))</f>
        <v/>
      </c>
      <c r="E87" s="25"/>
      <c r="F87" s="14"/>
      <c r="G87" s="14"/>
      <c r="H87" s="14"/>
      <c r="I87" s="32"/>
      <c r="J87" s="14"/>
      <c r="K87" s="14"/>
      <c r="L87" s="14"/>
      <c r="M87" s="14"/>
      <c r="N87" s="14"/>
      <c r="O87" s="14"/>
      <c r="P87" s="32"/>
      <c r="Q87" s="23" t="str">
        <f t="array" ref="Q87">IF(R87="","",XLOOKUP(R87,selector_04,selector_04_ids,""))</f>
        <v/>
      </c>
      <c r="R87" s="25"/>
      <c r="S87" s="14"/>
      <c r="AK87" s="19" t="s">
        <v>68</v>
      </c>
      <c r="AL87" s="19" t="s">
        <v>68</v>
      </c>
    </row>
    <row r="88">
      <c r="A88" s="14"/>
      <c r="B88" s="23" t="str">
        <f t="array" ref="B88">IF(C88="","",XLOOKUP(C88,selector_12,selector_12_ids,""))</f>
        <v/>
      </c>
      <c r="C88" s="25"/>
      <c r="D88" s="23" t="str">
        <f t="array" ref="D88">IF(E88="","",XLOOKUP(E88,selector_05,selector_05_ids,""))</f>
        <v/>
      </c>
      <c r="E88" s="25"/>
      <c r="F88" s="14"/>
      <c r="G88" s="14"/>
      <c r="H88" s="14"/>
      <c r="I88" s="32"/>
      <c r="J88" s="14"/>
      <c r="K88" s="14"/>
      <c r="L88" s="14"/>
      <c r="M88" s="14"/>
      <c r="N88" s="14"/>
      <c r="O88" s="14"/>
      <c r="P88" s="32"/>
      <c r="Q88" s="23" t="str">
        <f t="array" ref="Q88">IF(R88="","",XLOOKUP(R88,selector_04,selector_04_ids,""))</f>
        <v/>
      </c>
      <c r="R88" s="25"/>
      <c r="S88" s="14"/>
      <c r="AK88" s="19" t="s">
        <v>68</v>
      </c>
      <c r="AL88" s="19" t="s">
        <v>68</v>
      </c>
    </row>
    <row r="89">
      <c r="A89" s="14"/>
      <c r="B89" s="23" t="str">
        <f t="array" ref="B89">IF(C89="","",XLOOKUP(C89,selector_12,selector_12_ids,""))</f>
        <v/>
      </c>
      <c r="C89" s="25"/>
      <c r="D89" s="23" t="str">
        <f t="array" ref="D89">IF(E89="","",XLOOKUP(E89,selector_05,selector_05_ids,""))</f>
        <v/>
      </c>
      <c r="E89" s="25"/>
      <c r="F89" s="14"/>
      <c r="G89" s="14"/>
      <c r="H89" s="14"/>
      <c r="I89" s="32"/>
      <c r="J89" s="14"/>
      <c r="K89" s="14"/>
      <c r="L89" s="14"/>
      <c r="M89" s="14"/>
      <c r="N89" s="14"/>
      <c r="O89" s="14"/>
      <c r="P89" s="32"/>
      <c r="Q89" s="23" t="str">
        <f t="array" ref="Q89">IF(R89="","",XLOOKUP(R89,selector_04,selector_04_ids,""))</f>
        <v/>
      </c>
      <c r="R89" s="25"/>
      <c r="S89" s="14"/>
      <c r="AK89" s="19" t="s">
        <v>68</v>
      </c>
      <c r="AL89" s="19" t="s">
        <v>68</v>
      </c>
    </row>
    <row r="90">
      <c r="A90" s="14"/>
      <c r="B90" s="23" t="str">
        <f t="array" ref="B90">IF(C90="","",XLOOKUP(C90,selector_12,selector_12_ids,""))</f>
        <v/>
      </c>
      <c r="C90" s="25"/>
      <c r="D90" s="23" t="str">
        <f t="array" ref="D90">IF(E90="","",XLOOKUP(E90,selector_05,selector_05_ids,""))</f>
        <v/>
      </c>
      <c r="E90" s="25"/>
      <c r="F90" s="14"/>
      <c r="G90" s="14"/>
      <c r="H90" s="14"/>
      <c r="I90" s="32"/>
      <c r="J90" s="14"/>
      <c r="K90" s="14"/>
      <c r="L90" s="14"/>
      <c r="M90" s="14"/>
      <c r="N90" s="14"/>
      <c r="O90" s="14"/>
      <c r="P90" s="32"/>
      <c r="Q90" s="23" t="str">
        <f t="array" ref="Q90">IF(R90="","",XLOOKUP(R90,selector_04,selector_04_ids,""))</f>
        <v/>
      </c>
      <c r="R90" s="25"/>
      <c r="S90" s="14"/>
      <c r="AK90" s="19" t="s">
        <v>68</v>
      </c>
      <c r="AL90" s="19" t="s">
        <v>68</v>
      </c>
    </row>
    <row r="91">
      <c r="A91" s="14"/>
      <c r="B91" s="23" t="str">
        <f t="array" ref="B91">IF(C91="","",XLOOKUP(C91,selector_12,selector_12_ids,""))</f>
        <v/>
      </c>
      <c r="C91" s="25"/>
      <c r="D91" s="23" t="str">
        <f t="array" ref="D91">IF(E91="","",XLOOKUP(E91,selector_05,selector_05_ids,""))</f>
        <v/>
      </c>
      <c r="E91" s="25"/>
      <c r="F91" s="14"/>
      <c r="G91" s="14"/>
      <c r="H91" s="14"/>
      <c r="I91" s="32"/>
      <c r="J91" s="14"/>
      <c r="K91" s="14"/>
      <c r="L91" s="14"/>
      <c r="M91" s="14"/>
      <c r="N91" s="14"/>
      <c r="O91" s="14"/>
      <c r="P91" s="32"/>
      <c r="Q91" s="23" t="str">
        <f t="array" ref="Q91">IF(R91="","",XLOOKUP(R91,selector_04,selector_04_ids,""))</f>
        <v/>
      </c>
      <c r="R91" s="25"/>
      <c r="S91" s="14"/>
      <c r="AK91" s="19" t="s">
        <v>68</v>
      </c>
      <c r="AL91" s="19" t="s">
        <v>68</v>
      </c>
    </row>
    <row r="92">
      <c r="A92" s="14"/>
      <c r="B92" s="23" t="str">
        <f t="array" ref="B92">IF(C92="","",XLOOKUP(C92,selector_12,selector_12_ids,""))</f>
        <v/>
      </c>
      <c r="C92" s="25"/>
      <c r="D92" s="23" t="str">
        <f t="array" ref="D92">IF(E92="","",XLOOKUP(E92,selector_05,selector_05_ids,""))</f>
        <v/>
      </c>
      <c r="E92" s="25"/>
      <c r="F92" s="14"/>
      <c r="G92" s="14"/>
      <c r="H92" s="14"/>
      <c r="I92" s="32"/>
      <c r="J92" s="14"/>
      <c r="K92" s="14"/>
      <c r="L92" s="14"/>
      <c r="M92" s="14"/>
      <c r="N92" s="14"/>
      <c r="O92" s="14"/>
      <c r="P92" s="32"/>
      <c r="Q92" s="23" t="str">
        <f t="array" ref="Q92">IF(R92="","",XLOOKUP(R92,selector_04,selector_04_ids,""))</f>
        <v/>
      </c>
      <c r="R92" s="25"/>
      <c r="S92" s="14"/>
      <c r="AK92" s="19" t="s">
        <v>68</v>
      </c>
      <c r="AL92" s="19" t="s">
        <v>68</v>
      </c>
    </row>
    <row r="93">
      <c r="A93" s="14"/>
      <c r="B93" s="23" t="str">
        <f t="array" ref="B93">IF(C93="","",XLOOKUP(C93,selector_12,selector_12_ids,""))</f>
        <v/>
      </c>
      <c r="C93" s="25"/>
      <c r="D93" s="23" t="str">
        <f t="array" ref="D93">IF(E93="","",XLOOKUP(E93,selector_05,selector_05_ids,""))</f>
        <v/>
      </c>
      <c r="E93" s="25"/>
      <c r="F93" s="14"/>
      <c r="G93" s="14"/>
      <c r="H93" s="14"/>
      <c r="I93" s="32"/>
      <c r="J93" s="14"/>
      <c r="K93" s="14"/>
      <c r="L93" s="14"/>
      <c r="M93" s="14"/>
      <c r="N93" s="14"/>
      <c r="O93" s="14"/>
      <c r="P93" s="32"/>
      <c r="Q93" s="23" t="str">
        <f t="array" ref="Q93">IF(R93="","",XLOOKUP(R93,selector_04,selector_04_ids,""))</f>
        <v/>
      </c>
      <c r="R93" s="25"/>
      <c r="S93" s="14"/>
      <c r="AK93" s="19" t="s">
        <v>68</v>
      </c>
      <c r="AL93" s="19" t="s">
        <v>68</v>
      </c>
    </row>
    <row r="94">
      <c r="A94" s="14"/>
      <c r="B94" s="23" t="str">
        <f t="array" ref="B94">IF(C94="","",XLOOKUP(C94,selector_12,selector_12_ids,""))</f>
        <v/>
      </c>
      <c r="C94" s="25"/>
      <c r="D94" s="23" t="str">
        <f t="array" ref="D94">IF(E94="","",XLOOKUP(E94,selector_05,selector_05_ids,""))</f>
        <v/>
      </c>
      <c r="E94" s="25"/>
      <c r="F94" s="14"/>
      <c r="G94" s="14"/>
      <c r="H94" s="14"/>
      <c r="I94" s="32"/>
      <c r="J94" s="14"/>
      <c r="K94" s="14"/>
      <c r="L94" s="14"/>
      <c r="M94" s="14"/>
      <c r="N94" s="14"/>
      <c r="O94" s="14"/>
      <c r="P94" s="32"/>
      <c r="Q94" s="23" t="str">
        <f t="array" ref="Q94">IF(R94="","",XLOOKUP(R94,selector_04,selector_04_ids,""))</f>
        <v/>
      </c>
      <c r="R94" s="25"/>
      <c r="S94" s="14"/>
      <c r="AK94" s="19" t="s">
        <v>68</v>
      </c>
      <c r="AL94" s="19" t="s">
        <v>68</v>
      </c>
    </row>
    <row r="95">
      <c r="A95" s="14"/>
      <c r="B95" s="23" t="str">
        <f t="array" ref="B95">IF(C95="","",XLOOKUP(C95,selector_12,selector_12_ids,""))</f>
        <v/>
      </c>
      <c r="C95" s="25"/>
      <c r="D95" s="23" t="str">
        <f t="array" ref="D95">IF(E95="","",XLOOKUP(E95,selector_05,selector_05_ids,""))</f>
        <v/>
      </c>
      <c r="E95" s="25"/>
      <c r="F95" s="14"/>
      <c r="G95" s="14"/>
      <c r="H95" s="14"/>
      <c r="I95" s="32"/>
      <c r="J95" s="14"/>
      <c r="K95" s="14"/>
      <c r="L95" s="14"/>
      <c r="M95" s="14"/>
      <c r="N95" s="14"/>
      <c r="O95" s="14"/>
      <c r="P95" s="32"/>
      <c r="Q95" s="23" t="str">
        <f t="array" ref="Q95">IF(R95="","",XLOOKUP(R95,selector_04,selector_04_ids,""))</f>
        <v/>
      </c>
      <c r="R95" s="25"/>
      <c r="S95" s="14"/>
      <c r="AK95" s="19" t="s">
        <v>68</v>
      </c>
      <c r="AL95" s="19" t="s">
        <v>68</v>
      </c>
    </row>
    <row r="96">
      <c r="A96" s="14"/>
      <c r="B96" s="23" t="str">
        <f t="array" ref="B96">IF(C96="","",XLOOKUP(C96,selector_12,selector_12_ids,""))</f>
        <v/>
      </c>
      <c r="C96" s="25"/>
      <c r="D96" s="23" t="str">
        <f t="array" ref="D96">IF(E96="","",XLOOKUP(E96,selector_05,selector_05_ids,""))</f>
        <v/>
      </c>
      <c r="E96" s="25"/>
      <c r="F96" s="14"/>
      <c r="G96" s="14"/>
      <c r="H96" s="14"/>
      <c r="I96" s="32"/>
      <c r="J96" s="14"/>
      <c r="K96" s="14"/>
      <c r="L96" s="14"/>
      <c r="M96" s="14"/>
      <c r="N96" s="14"/>
      <c r="O96" s="14"/>
      <c r="P96" s="32"/>
      <c r="Q96" s="23" t="str">
        <f t="array" ref="Q96">IF(R96="","",XLOOKUP(R96,selector_04,selector_04_ids,""))</f>
        <v/>
      </c>
      <c r="R96" s="25"/>
      <c r="S96" s="14"/>
      <c r="AK96" s="19" t="s">
        <v>68</v>
      </c>
      <c r="AL96" s="19" t="s">
        <v>68</v>
      </c>
    </row>
    <row r="97">
      <c r="A97" s="14"/>
      <c r="B97" s="23" t="str">
        <f t="array" ref="B97">IF(C97="","",XLOOKUP(C97,selector_12,selector_12_ids,""))</f>
        <v/>
      </c>
      <c r="C97" s="25"/>
      <c r="D97" s="23" t="str">
        <f t="array" ref="D97">IF(E97="","",XLOOKUP(E97,selector_05,selector_05_ids,""))</f>
        <v/>
      </c>
      <c r="E97" s="25"/>
      <c r="F97" s="14"/>
      <c r="G97" s="14"/>
      <c r="H97" s="14"/>
      <c r="I97" s="32"/>
      <c r="J97" s="14"/>
      <c r="K97" s="14"/>
      <c r="L97" s="14"/>
      <c r="M97" s="14"/>
      <c r="N97" s="14"/>
      <c r="O97" s="14"/>
      <c r="P97" s="32"/>
      <c r="Q97" s="23" t="str">
        <f t="array" ref="Q97">IF(R97="","",XLOOKUP(R97,selector_04,selector_04_ids,""))</f>
        <v/>
      </c>
      <c r="R97" s="25"/>
      <c r="S97" s="14"/>
      <c r="AK97" s="19" t="s">
        <v>68</v>
      </c>
      <c r="AL97" s="19" t="s">
        <v>68</v>
      </c>
    </row>
    <row r="98">
      <c r="A98" s="14"/>
      <c r="B98" s="23" t="str">
        <f t="array" ref="B98">IF(C98="","",XLOOKUP(C98,selector_12,selector_12_ids,""))</f>
        <v/>
      </c>
      <c r="C98" s="25"/>
      <c r="D98" s="23" t="str">
        <f t="array" ref="D98">IF(E98="","",XLOOKUP(E98,selector_05,selector_05_ids,""))</f>
        <v/>
      </c>
      <c r="E98" s="25"/>
      <c r="F98" s="14"/>
      <c r="G98" s="14"/>
      <c r="H98" s="14"/>
      <c r="I98" s="32"/>
      <c r="J98" s="14"/>
      <c r="K98" s="14"/>
      <c r="L98" s="14"/>
      <c r="M98" s="14"/>
      <c r="N98" s="14"/>
      <c r="O98" s="14"/>
      <c r="P98" s="32"/>
      <c r="Q98" s="23" t="str">
        <f t="array" ref="Q98">IF(R98="","",XLOOKUP(R98,selector_04,selector_04_ids,""))</f>
        <v/>
      </c>
      <c r="R98" s="25"/>
      <c r="S98" s="14"/>
      <c r="AK98" s="19" t="s">
        <v>68</v>
      </c>
      <c r="AL98" s="19" t="s">
        <v>68</v>
      </c>
    </row>
    <row r="99">
      <c r="A99" s="14"/>
      <c r="B99" s="23" t="str">
        <f t="array" ref="B99">IF(C99="","",XLOOKUP(C99,selector_12,selector_12_ids,""))</f>
        <v/>
      </c>
      <c r="C99" s="25"/>
      <c r="D99" s="23" t="str">
        <f t="array" ref="D99">IF(E99="","",XLOOKUP(E99,selector_05,selector_05_ids,""))</f>
        <v/>
      </c>
      <c r="E99" s="25"/>
      <c r="F99" s="14"/>
      <c r="G99" s="14"/>
      <c r="H99" s="14"/>
      <c r="I99" s="32"/>
      <c r="J99" s="14"/>
      <c r="K99" s="14"/>
      <c r="L99" s="14"/>
      <c r="M99" s="14"/>
      <c r="N99" s="14"/>
      <c r="O99" s="14"/>
      <c r="P99" s="32"/>
      <c r="Q99" s="23" t="str">
        <f t="array" ref="Q99">IF(R99="","",XLOOKUP(R99,selector_04,selector_04_ids,""))</f>
        <v/>
      </c>
      <c r="R99" s="25"/>
      <c r="S99" s="14"/>
      <c r="AK99" s="19" t="s">
        <v>68</v>
      </c>
      <c r="AL99" s="19" t="s">
        <v>68</v>
      </c>
    </row>
    <row r="100">
      <c r="A100" s="14"/>
      <c r="B100" s="23" t="str">
        <f t="array" ref="B100">IF(C100="","",XLOOKUP(C100,selector_12,selector_12_ids,""))</f>
        <v/>
      </c>
      <c r="C100" s="25"/>
      <c r="D100" s="23" t="str">
        <f t="array" ref="D100">IF(E100="","",XLOOKUP(E100,selector_05,selector_05_ids,""))</f>
        <v/>
      </c>
      <c r="E100" s="25"/>
      <c r="F100" s="14"/>
      <c r="G100" s="14"/>
      <c r="H100" s="14"/>
      <c r="I100" s="32"/>
      <c r="J100" s="14"/>
      <c r="K100" s="14"/>
      <c r="L100" s="14"/>
      <c r="M100" s="14"/>
      <c r="N100" s="14"/>
      <c r="O100" s="14"/>
      <c r="P100" s="32"/>
      <c r="Q100" s="23" t="str">
        <f t="array" ref="Q100">IF(R100="","",XLOOKUP(R100,selector_04,selector_04_ids,""))</f>
        <v/>
      </c>
      <c r="R100" s="25"/>
      <c r="S100" s="14"/>
      <c r="AK100" s="19" t="s">
        <v>68</v>
      </c>
      <c r="AL100" s="19" t="s">
        <v>68</v>
      </c>
    </row>
    <row r="101">
      <c r="A101" s="14"/>
      <c r="B101" s="23" t="str">
        <f t="array" ref="B101">IF(C101="","",XLOOKUP(C101,selector_12,selector_12_ids,""))</f>
        <v/>
      </c>
      <c r="C101" s="25"/>
      <c r="D101" s="23" t="str">
        <f t="array" ref="D101">IF(E101="","",XLOOKUP(E101,selector_05,selector_05_ids,""))</f>
        <v/>
      </c>
      <c r="E101" s="25"/>
      <c r="F101" s="14"/>
      <c r="G101" s="14"/>
      <c r="H101" s="14"/>
      <c r="I101" s="32"/>
      <c r="J101" s="14"/>
      <c r="K101" s="14"/>
      <c r="L101" s="14"/>
      <c r="M101" s="14"/>
      <c r="N101" s="14"/>
      <c r="O101" s="14"/>
      <c r="P101" s="32"/>
      <c r="Q101" s="23" t="str">
        <f t="array" ref="Q101">IF(R101="","",XLOOKUP(R101,selector_04,selector_04_ids,""))</f>
        <v/>
      </c>
      <c r="R101" s="25"/>
      <c r="S101" s="14"/>
      <c r="AK101" s="19" t="s">
        <v>68</v>
      </c>
      <c r="AL101" s="19" t="s">
        <v>68</v>
      </c>
    </row>
    <row r="102">
      <c r="A102" s="14"/>
      <c r="B102" s="23" t="str">
        <f t="array" ref="B102">IF(C102="","",XLOOKUP(C102,selector_12,selector_12_ids,""))</f>
        <v/>
      </c>
      <c r="C102" s="25"/>
      <c r="D102" s="23" t="str">
        <f t="array" ref="D102">IF(E102="","",XLOOKUP(E102,selector_05,selector_05_ids,""))</f>
        <v/>
      </c>
      <c r="E102" s="25"/>
      <c r="F102" s="14"/>
      <c r="G102" s="14"/>
      <c r="H102" s="14"/>
      <c r="I102" s="32"/>
      <c r="J102" s="14"/>
      <c r="K102" s="14"/>
      <c r="L102" s="14"/>
      <c r="M102" s="14"/>
      <c r="N102" s="14"/>
      <c r="O102" s="14"/>
      <c r="P102" s="32"/>
      <c r="Q102" s="23" t="str">
        <f t="array" ref="Q102">IF(R102="","",XLOOKUP(R102,selector_04,selector_04_ids,""))</f>
        <v/>
      </c>
      <c r="R102" s="25"/>
      <c r="S102" s="14"/>
      <c r="AK102" s="19" t="s">
        <v>68</v>
      </c>
      <c r="AL102" s="19" t="s">
        <v>68</v>
      </c>
    </row>
    <row r="103">
      <c r="A103" s="14"/>
      <c r="B103" s="23" t="str">
        <f t="array" ref="B103">IF(C103="","",XLOOKUP(C103,selector_12,selector_12_ids,""))</f>
        <v/>
      </c>
      <c r="C103" s="25"/>
      <c r="D103" s="23" t="str">
        <f t="array" ref="D103">IF(E103="","",XLOOKUP(E103,selector_05,selector_05_ids,""))</f>
        <v/>
      </c>
      <c r="E103" s="25"/>
      <c r="F103" s="14"/>
      <c r="G103" s="14"/>
      <c r="H103" s="14"/>
      <c r="I103" s="32"/>
      <c r="J103" s="14"/>
      <c r="K103" s="14"/>
      <c r="L103" s="14"/>
      <c r="M103" s="14"/>
      <c r="N103" s="14"/>
      <c r="O103" s="14"/>
      <c r="P103" s="32"/>
      <c r="Q103" s="23" t="str">
        <f t="array" ref="Q103">IF(R103="","",XLOOKUP(R103,selector_04,selector_04_ids,""))</f>
        <v/>
      </c>
      <c r="R103" s="25"/>
      <c r="S103" s="14"/>
      <c r="AK103" s="19" t="s">
        <v>68</v>
      </c>
      <c r="AL103" s="19" t="s">
        <v>68</v>
      </c>
    </row>
    <row r="104">
      <c r="A104" s="14"/>
      <c r="B104" s="23" t="str">
        <f t="array" ref="B104">IF(C104="","",XLOOKUP(C104,selector_12,selector_12_ids,""))</f>
        <v/>
      </c>
      <c r="C104" s="25"/>
      <c r="D104" s="23" t="str">
        <f t="array" ref="D104">IF(E104="","",XLOOKUP(E104,selector_05,selector_05_ids,""))</f>
        <v/>
      </c>
      <c r="E104" s="25"/>
      <c r="F104" s="14"/>
      <c r="G104" s="14"/>
      <c r="H104" s="14"/>
      <c r="I104" s="32"/>
      <c r="J104" s="14"/>
      <c r="K104" s="14"/>
      <c r="L104" s="14"/>
      <c r="M104" s="14"/>
      <c r="N104" s="14"/>
      <c r="O104" s="14"/>
      <c r="P104" s="32"/>
      <c r="Q104" s="23" t="str">
        <f t="array" ref="Q104">IF(R104="","",XLOOKUP(R104,selector_04,selector_04_ids,""))</f>
        <v/>
      </c>
      <c r="R104" s="25"/>
      <c r="S104" s="14"/>
      <c r="AK104" s="19" t="s">
        <v>68</v>
      </c>
      <c r="AL104" s="19" t="s">
        <v>68</v>
      </c>
    </row>
    <row r="105">
      <c r="A105" s="14"/>
      <c r="B105" s="23" t="str">
        <f t="array" ref="B105">IF(C105="","",XLOOKUP(C105,selector_12,selector_12_ids,""))</f>
        <v/>
      </c>
      <c r="C105" s="25"/>
      <c r="D105" s="23" t="str">
        <f t="array" ref="D105">IF(E105="","",XLOOKUP(E105,selector_05,selector_05_ids,""))</f>
        <v/>
      </c>
      <c r="E105" s="25"/>
      <c r="F105" s="14"/>
      <c r="G105" s="14"/>
      <c r="H105" s="14"/>
      <c r="I105" s="32"/>
      <c r="J105" s="14"/>
      <c r="K105" s="14"/>
      <c r="L105" s="14"/>
      <c r="M105" s="14"/>
      <c r="N105" s="14"/>
      <c r="O105" s="14"/>
      <c r="P105" s="32"/>
      <c r="Q105" s="23" t="str">
        <f t="array" ref="Q105">IF(R105="","",XLOOKUP(R105,selector_04,selector_04_ids,""))</f>
        <v/>
      </c>
      <c r="R105" s="25"/>
      <c r="S105" s="14"/>
      <c r="AK105" s="19" t="s">
        <v>68</v>
      </c>
      <c r="AL105" s="19" t="s">
        <v>68</v>
      </c>
    </row>
    <row r="106">
      <c r="A106" s="14"/>
      <c r="B106" s="23" t="str">
        <f t="array" ref="B106">IF(C106="","",XLOOKUP(C106,selector_12,selector_12_ids,""))</f>
        <v/>
      </c>
      <c r="C106" s="25"/>
      <c r="D106" s="23" t="str">
        <f t="array" ref="D106">IF(E106="","",XLOOKUP(E106,selector_05,selector_05_ids,""))</f>
        <v/>
      </c>
      <c r="E106" s="25"/>
      <c r="F106" s="14"/>
      <c r="G106" s="14"/>
      <c r="H106" s="14"/>
      <c r="I106" s="32"/>
      <c r="J106" s="14"/>
      <c r="K106" s="14"/>
      <c r="L106" s="14"/>
      <c r="M106" s="14"/>
      <c r="N106" s="14"/>
      <c r="O106" s="14"/>
      <c r="P106" s="32"/>
      <c r="Q106" s="23" t="str">
        <f t="array" ref="Q106">IF(R106="","",XLOOKUP(R106,selector_04,selector_04_ids,""))</f>
        <v/>
      </c>
      <c r="R106" s="25"/>
      <c r="S106" s="14"/>
      <c r="AK106" s="19" t="s">
        <v>68</v>
      </c>
      <c r="AL106" s="19" t="s">
        <v>68</v>
      </c>
    </row>
    <row r="107">
      <c r="A107" s="14"/>
      <c r="B107" s="23" t="str">
        <f t="array" ref="B107">IF(C107="","",XLOOKUP(C107,selector_12,selector_12_ids,""))</f>
        <v/>
      </c>
      <c r="C107" s="25"/>
      <c r="D107" s="23" t="str">
        <f t="array" ref="D107">IF(E107="","",XLOOKUP(E107,selector_05,selector_05_ids,""))</f>
        <v/>
      </c>
      <c r="E107" s="25"/>
      <c r="F107" s="14"/>
      <c r="G107" s="14"/>
      <c r="H107" s="14"/>
      <c r="I107" s="32"/>
      <c r="J107" s="14"/>
      <c r="K107" s="14"/>
      <c r="L107" s="14"/>
      <c r="M107" s="14"/>
      <c r="N107" s="14"/>
      <c r="O107" s="14"/>
      <c r="P107" s="32"/>
      <c r="Q107" s="23" t="str">
        <f t="array" ref="Q107">IF(R107="","",XLOOKUP(R107,selector_04,selector_04_ids,""))</f>
        <v/>
      </c>
      <c r="R107" s="25"/>
      <c r="S107" s="14"/>
      <c r="AK107" s="19" t="s">
        <v>68</v>
      </c>
      <c r="AL107" s="19" t="s">
        <v>68</v>
      </c>
    </row>
    <row r="108">
      <c r="A108" s="14"/>
      <c r="B108" s="23" t="str">
        <f t="array" ref="B108">IF(C108="","",XLOOKUP(C108,selector_12,selector_12_ids,""))</f>
        <v/>
      </c>
      <c r="C108" s="25"/>
      <c r="D108" s="23" t="str">
        <f t="array" ref="D108">IF(E108="","",XLOOKUP(E108,selector_05,selector_05_ids,""))</f>
        <v/>
      </c>
      <c r="E108" s="25"/>
      <c r="F108" s="14"/>
      <c r="G108" s="14"/>
      <c r="H108" s="14"/>
      <c r="I108" s="32"/>
      <c r="J108" s="14"/>
      <c r="K108" s="14"/>
      <c r="L108" s="14"/>
      <c r="M108" s="14"/>
      <c r="N108" s="14"/>
      <c r="O108" s="14"/>
      <c r="P108" s="32"/>
      <c r="Q108" s="23" t="str">
        <f t="array" ref="Q108">IF(R108="","",XLOOKUP(R108,selector_04,selector_04_ids,""))</f>
        <v/>
      </c>
      <c r="R108" s="25"/>
      <c r="S108" s="14"/>
      <c r="AK108" s="19" t="s">
        <v>68</v>
      </c>
      <c r="AL108" s="19" t="s">
        <v>68</v>
      </c>
    </row>
    <row r="109">
      <c r="A109" s="14"/>
      <c r="B109" s="23" t="str">
        <f t="array" ref="B109">IF(C109="","",XLOOKUP(C109,selector_12,selector_12_ids,""))</f>
        <v/>
      </c>
      <c r="C109" s="25"/>
      <c r="D109" s="23" t="str">
        <f t="array" ref="D109">IF(E109="","",XLOOKUP(E109,selector_05,selector_05_ids,""))</f>
        <v/>
      </c>
      <c r="E109" s="25"/>
      <c r="F109" s="14"/>
      <c r="G109" s="14"/>
      <c r="H109" s="14"/>
      <c r="I109" s="32"/>
      <c r="J109" s="14"/>
      <c r="K109" s="14"/>
      <c r="L109" s="14"/>
      <c r="M109" s="14"/>
      <c r="N109" s="14"/>
      <c r="O109" s="14"/>
      <c r="P109" s="32"/>
      <c r="Q109" s="23" t="str">
        <f t="array" ref="Q109">IF(R109="","",XLOOKUP(R109,selector_04,selector_04_ids,""))</f>
        <v/>
      </c>
      <c r="R109" s="25"/>
      <c r="S109" s="14"/>
      <c r="AK109" s="19" t="s">
        <v>68</v>
      </c>
      <c r="AL109" s="19" t="s">
        <v>68</v>
      </c>
    </row>
    <row r="110">
      <c r="A110" s="14"/>
      <c r="B110" s="23" t="str">
        <f t="array" ref="B110">IF(C110="","",XLOOKUP(C110,selector_12,selector_12_ids,""))</f>
        <v/>
      </c>
      <c r="C110" s="25"/>
      <c r="D110" s="23" t="str">
        <f t="array" ref="D110">IF(E110="","",XLOOKUP(E110,selector_05,selector_05_ids,""))</f>
        <v/>
      </c>
      <c r="E110" s="25"/>
      <c r="F110" s="14"/>
      <c r="G110" s="14"/>
      <c r="H110" s="14"/>
      <c r="I110" s="32"/>
      <c r="J110" s="14"/>
      <c r="K110" s="14"/>
      <c r="L110" s="14"/>
      <c r="M110" s="14"/>
      <c r="N110" s="14"/>
      <c r="O110" s="14"/>
      <c r="P110" s="32"/>
      <c r="Q110" s="23" t="str">
        <f t="array" ref="Q110">IF(R110="","",XLOOKUP(R110,selector_04,selector_04_ids,""))</f>
        <v/>
      </c>
      <c r="R110" s="25"/>
      <c r="S110" s="14"/>
      <c r="AK110" s="19" t="s">
        <v>68</v>
      </c>
      <c r="AL110" s="19" t="s">
        <v>68</v>
      </c>
    </row>
    <row r="111">
      <c r="A111" s="14"/>
      <c r="B111" s="23" t="str">
        <f t="array" ref="B111">IF(C111="","",XLOOKUP(C111,selector_12,selector_12_ids,""))</f>
        <v/>
      </c>
      <c r="C111" s="25"/>
      <c r="D111" s="23" t="str">
        <f t="array" ref="D111">IF(E111="","",XLOOKUP(E111,selector_05,selector_05_ids,""))</f>
        <v/>
      </c>
      <c r="E111" s="25"/>
      <c r="F111" s="14"/>
      <c r="G111" s="14"/>
      <c r="H111" s="14"/>
      <c r="I111" s="32"/>
      <c r="J111" s="14"/>
      <c r="K111" s="14"/>
      <c r="L111" s="14"/>
      <c r="M111" s="14"/>
      <c r="N111" s="14"/>
      <c r="O111" s="14"/>
      <c r="P111" s="32"/>
      <c r="Q111" s="23" t="str">
        <f t="array" ref="Q111">IF(R111="","",XLOOKUP(R111,selector_04,selector_04_ids,""))</f>
        <v/>
      </c>
      <c r="R111" s="25"/>
      <c r="S111" s="14"/>
      <c r="AK111" s="19" t="s">
        <v>68</v>
      </c>
      <c r="AL111" s="19" t="s">
        <v>68</v>
      </c>
    </row>
    <row r="112">
      <c r="A112" s="14"/>
      <c r="B112" s="23" t="str">
        <f t="array" ref="B112">IF(C112="","",XLOOKUP(C112,selector_12,selector_12_ids,""))</f>
        <v/>
      </c>
      <c r="C112" s="25"/>
      <c r="D112" s="23" t="str">
        <f t="array" ref="D112">IF(E112="","",XLOOKUP(E112,selector_05,selector_05_ids,""))</f>
        <v/>
      </c>
      <c r="E112" s="25"/>
      <c r="F112" s="14"/>
      <c r="G112" s="14"/>
      <c r="H112" s="14"/>
      <c r="I112" s="32"/>
      <c r="J112" s="14"/>
      <c r="K112" s="14"/>
      <c r="L112" s="14"/>
      <c r="M112" s="14"/>
      <c r="N112" s="14"/>
      <c r="O112" s="14"/>
      <c r="P112" s="32"/>
      <c r="Q112" s="23" t="str">
        <f t="array" ref="Q112">IF(R112="","",XLOOKUP(R112,selector_04,selector_04_ids,""))</f>
        <v/>
      </c>
      <c r="R112" s="25"/>
      <c r="S112" s="14"/>
      <c r="AK112" s="19" t="s">
        <v>68</v>
      </c>
      <c r="AL112" s="19" t="s">
        <v>68</v>
      </c>
    </row>
    <row r="113">
      <c r="A113" s="14"/>
      <c r="B113" s="23" t="str">
        <f t="array" ref="B113">IF(C113="","",XLOOKUP(C113,selector_12,selector_12_ids,""))</f>
        <v/>
      </c>
      <c r="C113" s="25"/>
      <c r="D113" s="23" t="str">
        <f t="array" ref="D113">IF(E113="","",XLOOKUP(E113,selector_05,selector_05_ids,""))</f>
        <v/>
      </c>
      <c r="E113" s="25"/>
      <c r="F113" s="14"/>
      <c r="G113" s="14"/>
      <c r="H113" s="14"/>
      <c r="I113" s="32"/>
      <c r="J113" s="14"/>
      <c r="K113" s="14"/>
      <c r="L113" s="14"/>
      <c r="M113" s="14"/>
      <c r="N113" s="14"/>
      <c r="O113" s="14"/>
      <c r="P113" s="32"/>
      <c r="Q113" s="23" t="str">
        <f t="array" ref="Q113">IF(R113="","",XLOOKUP(R113,selector_04,selector_04_ids,""))</f>
        <v/>
      </c>
      <c r="R113" s="25"/>
      <c r="S113" s="14"/>
      <c r="AK113" s="19" t="s">
        <v>68</v>
      </c>
      <c r="AL113" s="19" t="s">
        <v>68</v>
      </c>
    </row>
    <row r="114">
      <c r="A114" s="14"/>
      <c r="B114" s="23" t="str">
        <f t="array" ref="B114">IF(C114="","",XLOOKUP(C114,selector_12,selector_12_ids,""))</f>
        <v/>
      </c>
      <c r="C114" s="25"/>
      <c r="D114" s="23" t="str">
        <f t="array" ref="D114">IF(E114="","",XLOOKUP(E114,selector_05,selector_05_ids,""))</f>
        <v/>
      </c>
      <c r="E114" s="25"/>
      <c r="F114" s="14"/>
      <c r="G114" s="14"/>
      <c r="H114" s="14"/>
      <c r="I114" s="32"/>
      <c r="J114" s="14"/>
      <c r="K114" s="14"/>
      <c r="L114" s="14"/>
      <c r="M114" s="14"/>
      <c r="N114" s="14"/>
      <c r="O114" s="14"/>
      <c r="P114" s="32"/>
      <c r="Q114" s="23" t="str">
        <f t="array" ref="Q114">IF(R114="","",XLOOKUP(R114,selector_04,selector_04_ids,""))</f>
        <v/>
      </c>
      <c r="R114" s="25"/>
      <c r="S114" s="14"/>
      <c r="AK114" s="19" t="s">
        <v>68</v>
      </c>
      <c r="AL114" s="19" t="s">
        <v>68</v>
      </c>
    </row>
    <row r="115">
      <c r="A115" s="14"/>
      <c r="B115" s="23" t="str">
        <f t="array" ref="B115">IF(C115="","",XLOOKUP(C115,selector_12,selector_12_ids,""))</f>
        <v/>
      </c>
      <c r="C115" s="25"/>
      <c r="D115" s="23" t="str">
        <f t="array" ref="D115">IF(E115="","",XLOOKUP(E115,selector_05,selector_05_ids,""))</f>
        <v/>
      </c>
      <c r="E115" s="25"/>
      <c r="F115" s="14"/>
      <c r="G115" s="14"/>
      <c r="H115" s="14"/>
      <c r="I115" s="32"/>
      <c r="J115" s="14"/>
      <c r="K115" s="14"/>
      <c r="L115" s="14"/>
      <c r="M115" s="14"/>
      <c r="N115" s="14"/>
      <c r="O115" s="14"/>
      <c r="P115" s="32"/>
      <c r="Q115" s="23" t="str">
        <f t="array" ref="Q115">IF(R115="","",XLOOKUP(R115,selector_04,selector_04_ids,""))</f>
        <v/>
      </c>
      <c r="R115" s="25"/>
      <c r="S115" s="14"/>
      <c r="AK115" s="19" t="s">
        <v>68</v>
      </c>
      <c r="AL115" s="19" t="s">
        <v>68</v>
      </c>
    </row>
    <row r="116">
      <c r="A116" s="14"/>
      <c r="B116" s="23" t="str">
        <f t="array" ref="B116">IF(C116="","",XLOOKUP(C116,selector_12,selector_12_ids,""))</f>
        <v/>
      </c>
      <c r="C116" s="25"/>
      <c r="D116" s="23" t="str">
        <f t="array" ref="D116">IF(E116="","",XLOOKUP(E116,selector_05,selector_05_ids,""))</f>
        <v/>
      </c>
      <c r="E116" s="25"/>
      <c r="F116" s="14"/>
      <c r="G116" s="14"/>
      <c r="H116" s="14"/>
      <c r="I116" s="32"/>
      <c r="J116" s="14"/>
      <c r="K116" s="14"/>
      <c r="L116" s="14"/>
      <c r="M116" s="14"/>
      <c r="N116" s="14"/>
      <c r="O116" s="14"/>
      <c r="P116" s="32"/>
      <c r="Q116" s="23" t="str">
        <f t="array" ref="Q116">IF(R116="","",XLOOKUP(R116,selector_04,selector_04_ids,""))</f>
        <v/>
      </c>
      <c r="R116" s="25"/>
      <c r="S116" s="14"/>
      <c r="AK116" s="19" t="s">
        <v>68</v>
      </c>
      <c r="AL116" s="19" t="s">
        <v>68</v>
      </c>
    </row>
    <row r="117">
      <c r="A117" s="14"/>
      <c r="B117" s="23" t="str">
        <f t="array" ref="B117">IF(C117="","",XLOOKUP(C117,selector_12,selector_12_ids,""))</f>
        <v/>
      </c>
      <c r="C117" s="25"/>
      <c r="D117" s="23" t="str">
        <f t="array" ref="D117">IF(E117="","",XLOOKUP(E117,selector_05,selector_05_ids,""))</f>
        <v/>
      </c>
      <c r="E117" s="25"/>
      <c r="F117" s="14"/>
      <c r="G117" s="14"/>
      <c r="H117" s="14"/>
      <c r="I117" s="32"/>
      <c r="J117" s="14"/>
      <c r="K117" s="14"/>
      <c r="L117" s="14"/>
      <c r="M117" s="14"/>
      <c r="N117" s="14"/>
      <c r="O117" s="14"/>
      <c r="P117" s="32"/>
      <c r="Q117" s="23" t="str">
        <f t="array" ref="Q117">IF(R117="","",XLOOKUP(R117,selector_04,selector_04_ids,""))</f>
        <v/>
      </c>
      <c r="R117" s="25"/>
      <c r="S117" s="14"/>
      <c r="AK117" s="19" t="s">
        <v>68</v>
      </c>
      <c r="AL117" s="19" t="s">
        <v>68</v>
      </c>
    </row>
    <row r="118">
      <c r="A118" s="14"/>
      <c r="B118" s="23" t="str">
        <f t="array" ref="B118">IF(C118="","",XLOOKUP(C118,selector_12,selector_12_ids,""))</f>
        <v/>
      </c>
      <c r="C118" s="25"/>
      <c r="D118" s="23" t="str">
        <f t="array" ref="D118">IF(E118="","",XLOOKUP(E118,selector_05,selector_05_ids,""))</f>
        <v/>
      </c>
      <c r="E118" s="25"/>
      <c r="F118" s="14"/>
      <c r="G118" s="14"/>
      <c r="H118" s="14"/>
      <c r="I118" s="32"/>
      <c r="J118" s="14"/>
      <c r="K118" s="14"/>
      <c r="L118" s="14"/>
      <c r="M118" s="14"/>
      <c r="N118" s="14"/>
      <c r="O118" s="14"/>
      <c r="P118" s="32"/>
      <c r="Q118" s="23" t="str">
        <f t="array" ref="Q118">IF(R118="","",XLOOKUP(R118,selector_04,selector_04_ids,""))</f>
        <v/>
      </c>
      <c r="R118" s="25"/>
      <c r="S118" s="14"/>
      <c r="AK118" s="19" t="s">
        <v>68</v>
      </c>
      <c r="AL118" s="19" t="s">
        <v>68</v>
      </c>
    </row>
    <row r="119">
      <c r="A119" s="14"/>
      <c r="B119" s="23" t="str">
        <f t="array" ref="B119">IF(C119="","",XLOOKUP(C119,selector_12,selector_12_ids,""))</f>
        <v/>
      </c>
      <c r="C119" s="25"/>
      <c r="D119" s="23" t="str">
        <f t="array" ref="D119">IF(E119="","",XLOOKUP(E119,selector_05,selector_05_ids,""))</f>
        <v/>
      </c>
      <c r="E119" s="25"/>
      <c r="F119" s="14"/>
      <c r="G119" s="14"/>
      <c r="H119" s="14"/>
      <c r="I119" s="32"/>
      <c r="J119" s="14"/>
      <c r="K119" s="14"/>
      <c r="L119" s="14"/>
      <c r="M119" s="14"/>
      <c r="N119" s="14"/>
      <c r="O119" s="14"/>
      <c r="P119" s="32"/>
      <c r="Q119" s="23" t="str">
        <f t="array" ref="Q119">IF(R119="","",XLOOKUP(R119,selector_04,selector_04_ids,""))</f>
        <v/>
      </c>
      <c r="R119" s="25"/>
      <c r="S119" s="14"/>
      <c r="AK119" s="19" t="s">
        <v>68</v>
      </c>
      <c r="AL119" s="19" t="s">
        <v>68</v>
      </c>
    </row>
    <row r="120">
      <c r="A120" s="14"/>
      <c r="B120" s="23" t="str">
        <f t="array" ref="B120">IF(C120="","",XLOOKUP(C120,selector_12,selector_12_ids,""))</f>
        <v/>
      </c>
      <c r="C120" s="25"/>
      <c r="D120" s="23" t="str">
        <f t="array" ref="D120">IF(E120="","",XLOOKUP(E120,selector_05,selector_05_ids,""))</f>
        <v/>
      </c>
      <c r="E120" s="25"/>
      <c r="F120" s="14"/>
      <c r="G120" s="14"/>
      <c r="H120" s="14"/>
      <c r="I120" s="32"/>
      <c r="J120" s="14"/>
      <c r="K120" s="14"/>
      <c r="L120" s="14"/>
      <c r="M120" s="14"/>
      <c r="N120" s="14"/>
      <c r="O120" s="14"/>
      <c r="P120" s="32"/>
      <c r="Q120" s="23" t="str">
        <f t="array" ref="Q120">IF(R120="","",XLOOKUP(R120,selector_04,selector_04_ids,""))</f>
        <v/>
      </c>
      <c r="R120" s="25"/>
      <c r="S120" s="14"/>
      <c r="AK120" s="19" t="s">
        <v>68</v>
      </c>
      <c r="AL120" s="19" t="s">
        <v>68</v>
      </c>
    </row>
    <row r="121">
      <c r="A121" s="14"/>
      <c r="B121" s="23" t="str">
        <f t="array" ref="B121">IF(C121="","",XLOOKUP(C121,selector_12,selector_12_ids,""))</f>
        <v/>
      </c>
      <c r="C121" s="25"/>
      <c r="D121" s="23" t="str">
        <f t="array" ref="D121">IF(E121="","",XLOOKUP(E121,selector_05,selector_05_ids,""))</f>
        <v/>
      </c>
      <c r="E121" s="25"/>
      <c r="F121" s="14"/>
      <c r="G121" s="14"/>
      <c r="H121" s="14"/>
      <c r="I121" s="32"/>
      <c r="J121" s="14"/>
      <c r="K121" s="14"/>
      <c r="L121" s="14"/>
      <c r="M121" s="14"/>
      <c r="N121" s="14"/>
      <c r="O121" s="14"/>
      <c r="P121" s="32"/>
      <c r="Q121" s="23" t="str">
        <f t="array" ref="Q121">IF(R121="","",XLOOKUP(R121,selector_04,selector_04_ids,""))</f>
        <v/>
      </c>
      <c r="R121" s="25"/>
      <c r="S121" s="14"/>
      <c r="AK121" s="19" t="s">
        <v>68</v>
      </c>
      <c r="AL121" s="19" t="s">
        <v>68</v>
      </c>
    </row>
    <row r="122">
      <c r="A122" s="14"/>
      <c r="B122" s="23" t="str">
        <f t="array" ref="B122">IF(C122="","",XLOOKUP(C122,selector_12,selector_12_ids,""))</f>
        <v/>
      </c>
      <c r="C122" s="25"/>
      <c r="D122" s="23" t="str">
        <f t="array" ref="D122">IF(E122="","",XLOOKUP(E122,selector_05,selector_05_ids,""))</f>
        <v/>
      </c>
      <c r="E122" s="25"/>
      <c r="F122" s="14"/>
      <c r="G122" s="14"/>
      <c r="H122" s="14"/>
      <c r="I122" s="32"/>
      <c r="J122" s="14"/>
      <c r="K122" s="14"/>
      <c r="L122" s="14"/>
      <c r="M122" s="14"/>
      <c r="N122" s="14"/>
      <c r="O122" s="14"/>
      <c r="P122" s="32"/>
      <c r="Q122" s="23" t="str">
        <f t="array" ref="Q122">IF(R122="","",XLOOKUP(R122,selector_04,selector_04_ids,""))</f>
        <v/>
      </c>
      <c r="R122" s="25"/>
      <c r="S122" s="14"/>
      <c r="AK122" s="19" t="s">
        <v>68</v>
      </c>
      <c r="AL122" s="19" t="s">
        <v>68</v>
      </c>
    </row>
    <row r="123">
      <c r="A123" s="14"/>
      <c r="B123" s="23" t="str">
        <f t="array" ref="B123">IF(C123="","",XLOOKUP(C123,selector_12,selector_12_ids,""))</f>
        <v/>
      </c>
      <c r="C123" s="25"/>
      <c r="D123" s="23" t="str">
        <f t="array" ref="D123">IF(E123="","",XLOOKUP(E123,selector_05,selector_05_ids,""))</f>
        <v/>
      </c>
      <c r="E123" s="25"/>
      <c r="F123" s="14"/>
      <c r="G123" s="14"/>
      <c r="H123" s="14"/>
      <c r="I123" s="32"/>
      <c r="J123" s="14"/>
      <c r="K123" s="14"/>
      <c r="L123" s="14"/>
      <c r="M123" s="14"/>
      <c r="N123" s="14"/>
      <c r="O123" s="14"/>
      <c r="P123" s="32"/>
      <c r="Q123" s="23" t="str">
        <f t="array" ref="Q123">IF(R123="","",XLOOKUP(R123,selector_04,selector_04_ids,""))</f>
        <v/>
      </c>
      <c r="R123" s="25"/>
      <c r="S123" s="14"/>
      <c r="AK123" s="19" t="s">
        <v>68</v>
      </c>
      <c r="AL123" s="19" t="s">
        <v>68</v>
      </c>
    </row>
    <row r="124">
      <c r="A124" s="14"/>
      <c r="B124" s="23" t="str">
        <f t="array" ref="B124">IF(C124="","",XLOOKUP(C124,selector_12,selector_12_ids,""))</f>
        <v/>
      </c>
      <c r="C124" s="25"/>
      <c r="D124" s="23" t="str">
        <f t="array" ref="D124">IF(E124="","",XLOOKUP(E124,selector_05,selector_05_ids,""))</f>
        <v/>
      </c>
      <c r="E124" s="25"/>
      <c r="F124" s="14"/>
      <c r="G124" s="14"/>
      <c r="H124" s="14"/>
      <c r="I124" s="32"/>
      <c r="J124" s="14"/>
      <c r="K124" s="14"/>
      <c r="L124" s="14"/>
      <c r="M124" s="14"/>
      <c r="N124" s="14"/>
      <c r="O124" s="14"/>
      <c r="P124" s="32"/>
      <c r="Q124" s="23" t="str">
        <f t="array" ref="Q124">IF(R124="","",XLOOKUP(R124,selector_04,selector_04_ids,""))</f>
        <v/>
      </c>
      <c r="R124" s="25"/>
      <c r="S124" s="14"/>
      <c r="AK124" s="19" t="s">
        <v>68</v>
      </c>
      <c r="AL124" s="19" t="s">
        <v>68</v>
      </c>
    </row>
    <row r="125">
      <c r="A125" s="14"/>
      <c r="B125" s="23" t="str">
        <f t="array" ref="B125">IF(C125="","",XLOOKUP(C125,selector_12,selector_12_ids,""))</f>
        <v/>
      </c>
      <c r="C125" s="25"/>
      <c r="D125" s="23" t="str">
        <f t="array" ref="D125">IF(E125="","",XLOOKUP(E125,selector_05,selector_05_ids,""))</f>
        <v/>
      </c>
      <c r="E125" s="25"/>
      <c r="F125" s="14"/>
      <c r="G125" s="14"/>
      <c r="H125" s="14"/>
      <c r="I125" s="32"/>
      <c r="J125" s="14"/>
      <c r="K125" s="14"/>
      <c r="L125" s="14"/>
      <c r="M125" s="14"/>
      <c r="N125" s="14"/>
      <c r="O125" s="14"/>
      <c r="P125" s="32"/>
      <c r="Q125" s="23" t="str">
        <f t="array" ref="Q125">IF(R125="","",XLOOKUP(R125,selector_04,selector_04_ids,""))</f>
        <v/>
      </c>
      <c r="R125" s="25"/>
      <c r="S125" s="14"/>
      <c r="AK125" s="19" t="s">
        <v>68</v>
      </c>
      <c r="AL125" s="19" t="s">
        <v>68</v>
      </c>
    </row>
    <row r="126">
      <c r="A126" s="14"/>
      <c r="B126" s="23" t="str">
        <f t="array" ref="B126">IF(C126="","",XLOOKUP(C126,selector_12,selector_12_ids,""))</f>
        <v/>
      </c>
      <c r="C126" s="25"/>
      <c r="D126" s="23" t="str">
        <f t="array" ref="D126">IF(E126="","",XLOOKUP(E126,selector_05,selector_05_ids,""))</f>
        <v/>
      </c>
      <c r="E126" s="25"/>
      <c r="F126" s="14"/>
      <c r="G126" s="14"/>
      <c r="H126" s="14"/>
      <c r="I126" s="32"/>
      <c r="J126" s="14"/>
      <c r="K126" s="14"/>
      <c r="L126" s="14"/>
      <c r="M126" s="14"/>
      <c r="N126" s="14"/>
      <c r="O126" s="14"/>
      <c r="P126" s="32"/>
      <c r="Q126" s="23" t="str">
        <f t="array" ref="Q126">IF(R126="","",XLOOKUP(R126,selector_04,selector_04_ids,""))</f>
        <v/>
      </c>
      <c r="R126" s="25"/>
      <c r="S126" s="14"/>
      <c r="AK126" s="19" t="s">
        <v>68</v>
      </c>
      <c r="AL126" s="19" t="s">
        <v>68</v>
      </c>
    </row>
    <row r="127">
      <c r="A127" s="14"/>
      <c r="B127" s="23" t="str">
        <f t="array" ref="B127">IF(C127="","",XLOOKUP(C127,selector_12,selector_12_ids,""))</f>
        <v/>
      </c>
      <c r="C127" s="25"/>
      <c r="D127" s="23" t="str">
        <f t="array" ref="D127">IF(E127="","",XLOOKUP(E127,selector_05,selector_05_ids,""))</f>
        <v/>
      </c>
      <c r="E127" s="25"/>
      <c r="F127" s="14"/>
      <c r="G127" s="14"/>
      <c r="H127" s="14"/>
      <c r="I127" s="32"/>
      <c r="J127" s="14"/>
      <c r="K127" s="14"/>
      <c r="L127" s="14"/>
      <c r="M127" s="14"/>
      <c r="N127" s="14"/>
      <c r="O127" s="14"/>
      <c r="P127" s="32"/>
      <c r="Q127" s="23" t="str">
        <f t="array" ref="Q127">IF(R127="","",XLOOKUP(R127,selector_04,selector_04_ids,""))</f>
        <v/>
      </c>
      <c r="R127" s="25"/>
      <c r="S127" s="14"/>
      <c r="AK127" s="19" t="s">
        <v>68</v>
      </c>
      <c r="AL127" s="19" t="s">
        <v>68</v>
      </c>
    </row>
    <row r="128">
      <c r="A128" s="14"/>
      <c r="B128" s="23" t="str">
        <f t="array" ref="B128">IF(C128="","",XLOOKUP(C128,selector_12,selector_12_ids,""))</f>
        <v/>
      </c>
      <c r="C128" s="25"/>
      <c r="D128" s="23" t="str">
        <f t="array" ref="D128">IF(E128="","",XLOOKUP(E128,selector_05,selector_05_ids,""))</f>
        <v/>
      </c>
      <c r="E128" s="25"/>
      <c r="F128" s="14"/>
      <c r="G128" s="14"/>
      <c r="H128" s="14"/>
      <c r="I128" s="32"/>
      <c r="J128" s="14"/>
      <c r="K128" s="14"/>
      <c r="L128" s="14"/>
      <c r="M128" s="14"/>
      <c r="N128" s="14"/>
      <c r="O128" s="14"/>
      <c r="P128" s="32"/>
      <c r="Q128" s="23" t="str">
        <f t="array" ref="Q128">IF(R128="","",XLOOKUP(R128,selector_04,selector_04_ids,""))</f>
        <v/>
      </c>
      <c r="R128" s="25"/>
      <c r="S128" s="14"/>
      <c r="AK128" s="19" t="s">
        <v>68</v>
      </c>
      <c r="AL128" s="19" t="s">
        <v>68</v>
      </c>
    </row>
    <row r="129">
      <c r="A129" s="14"/>
      <c r="B129" s="23" t="str">
        <f t="array" ref="B129">IF(C129="","",XLOOKUP(C129,selector_12,selector_12_ids,""))</f>
        <v/>
      </c>
      <c r="C129" s="25"/>
      <c r="D129" s="23" t="str">
        <f t="array" ref="D129">IF(E129="","",XLOOKUP(E129,selector_05,selector_05_ids,""))</f>
        <v/>
      </c>
      <c r="E129" s="25"/>
      <c r="F129" s="14"/>
      <c r="G129" s="14"/>
      <c r="H129" s="14"/>
      <c r="I129" s="32"/>
      <c r="J129" s="14"/>
      <c r="K129" s="14"/>
      <c r="L129" s="14"/>
      <c r="M129" s="14"/>
      <c r="N129" s="14"/>
      <c r="O129" s="14"/>
      <c r="P129" s="32"/>
      <c r="Q129" s="23" t="str">
        <f t="array" ref="Q129">IF(R129="","",XLOOKUP(R129,selector_04,selector_04_ids,""))</f>
        <v/>
      </c>
      <c r="R129" s="25"/>
      <c r="S129" s="14"/>
      <c r="AK129" s="19" t="s">
        <v>68</v>
      </c>
      <c r="AL129" s="19" t="s">
        <v>68</v>
      </c>
    </row>
    <row r="130">
      <c r="A130" s="14"/>
      <c r="B130" s="23" t="str">
        <f t="array" ref="B130">IF(C130="","",XLOOKUP(C130,selector_12,selector_12_ids,""))</f>
        <v/>
      </c>
      <c r="C130" s="25"/>
      <c r="D130" s="23" t="str">
        <f t="array" ref="D130">IF(E130="","",XLOOKUP(E130,selector_05,selector_05_ids,""))</f>
        <v/>
      </c>
      <c r="E130" s="25"/>
      <c r="F130" s="14"/>
      <c r="G130" s="14"/>
      <c r="H130" s="14"/>
      <c r="I130" s="32"/>
      <c r="J130" s="14"/>
      <c r="K130" s="14"/>
      <c r="L130" s="14"/>
      <c r="M130" s="14"/>
      <c r="N130" s="14"/>
      <c r="O130" s="14"/>
      <c r="P130" s="32"/>
      <c r="Q130" s="23" t="str">
        <f t="array" ref="Q130">IF(R130="","",XLOOKUP(R130,selector_04,selector_04_ids,""))</f>
        <v/>
      </c>
      <c r="R130" s="25"/>
      <c r="S130" s="14"/>
      <c r="AK130" s="19" t="s">
        <v>68</v>
      </c>
      <c r="AL130" s="19" t="s">
        <v>68</v>
      </c>
    </row>
    <row r="131">
      <c r="A131" s="14"/>
      <c r="B131" s="23" t="str">
        <f t="array" ref="B131">IF(C131="","",XLOOKUP(C131,selector_12,selector_12_ids,""))</f>
        <v/>
      </c>
      <c r="C131" s="25"/>
      <c r="D131" s="23" t="str">
        <f t="array" ref="D131">IF(E131="","",XLOOKUP(E131,selector_05,selector_05_ids,""))</f>
        <v/>
      </c>
      <c r="E131" s="25"/>
      <c r="F131" s="14"/>
      <c r="G131" s="14"/>
      <c r="H131" s="14"/>
      <c r="I131" s="32"/>
      <c r="J131" s="14"/>
      <c r="K131" s="14"/>
      <c r="L131" s="14"/>
      <c r="M131" s="14"/>
      <c r="N131" s="14"/>
      <c r="O131" s="14"/>
      <c r="P131" s="32"/>
      <c r="Q131" s="23" t="str">
        <f t="array" ref="Q131">IF(R131="","",XLOOKUP(R131,selector_04,selector_04_ids,""))</f>
        <v/>
      </c>
      <c r="R131" s="25"/>
      <c r="S131" s="14"/>
      <c r="AK131" s="19" t="s">
        <v>68</v>
      </c>
      <c r="AL131" s="19" t="s">
        <v>68</v>
      </c>
    </row>
    <row r="132">
      <c r="A132" s="14"/>
      <c r="B132" s="23" t="str">
        <f t="array" ref="B132">IF(C132="","",XLOOKUP(C132,selector_12,selector_12_ids,""))</f>
        <v/>
      </c>
      <c r="C132" s="25"/>
      <c r="D132" s="23" t="str">
        <f t="array" ref="D132">IF(E132="","",XLOOKUP(E132,selector_05,selector_05_ids,""))</f>
        <v/>
      </c>
      <c r="E132" s="25"/>
      <c r="F132" s="14"/>
      <c r="G132" s="14"/>
      <c r="H132" s="14"/>
      <c r="I132" s="32"/>
      <c r="J132" s="14"/>
      <c r="K132" s="14"/>
      <c r="L132" s="14"/>
      <c r="M132" s="14"/>
      <c r="N132" s="14"/>
      <c r="O132" s="14"/>
      <c r="P132" s="32"/>
      <c r="Q132" s="23" t="str">
        <f t="array" ref="Q132">IF(R132="","",XLOOKUP(R132,selector_04,selector_04_ids,""))</f>
        <v/>
      </c>
      <c r="R132" s="25"/>
      <c r="S132" s="14"/>
      <c r="AK132" s="19" t="s">
        <v>68</v>
      </c>
      <c r="AL132" s="19" t="s">
        <v>68</v>
      </c>
    </row>
    <row r="133">
      <c r="A133" s="14"/>
      <c r="B133" s="23" t="str">
        <f t="array" ref="B133">IF(C133="","",XLOOKUP(C133,selector_12,selector_12_ids,""))</f>
        <v/>
      </c>
      <c r="C133" s="25"/>
      <c r="D133" s="23" t="str">
        <f t="array" ref="D133">IF(E133="","",XLOOKUP(E133,selector_05,selector_05_ids,""))</f>
        <v/>
      </c>
      <c r="E133" s="25"/>
      <c r="F133" s="14"/>
      <c r="G133" s="14"/>
      <c r="H133" s="14"/>
      <c r="I133" s="32"/>
      <c r="J133" s="14"/>
      <c r="K133" s="14"/>
      <c r="L133" s="14"/>
      <c r="M133" s="14"/>
      <c r="N133" s="14"/>
      <c r="O133" s="14"/>
      <c r="P133" s="32"/>
      <c r="Q133" s="23" t="str">
        <f t="array" ref="Q133">IF(R133="","",XLOOKUP(R133,selector_04,selector_04_ids,""))</f>
        <v/>
      </c>
      <c r="R133" s="25"/>
      <c r="S133" s="14"/>
      <c r="AK133" s="19" t="s">
        <v>68</v>
      </c>
      <c r="AL133" s="19" t="s">
        <v>68</v>
      </c>
    </row>
    <row r="134">
      <c r="A134" s="14"/>
      <c r="B134" s="23" t="str">
        <f t="array" ref="B134">IF(C134="","",XLOOKUP(C134,selector_12,selector_12_ids,""))</f>
        <v/>
      </c>
      <c r="C134" s="25"/>
      <c r="D134" s="23" t="str">
        <f t="array" ref="D134">IF(E134="","",XLOOKUP(E134,selector_05,selector_05_ids,""))</f>
        <v/>
      </c>
      <c r="E134" s="25"/>
      <c r="F134" s="14"/>
      <c r="G134" s="14"/>
      <c r="H134" s="14"/>
      <c r="I134" s="32"/>
      <c r="J134" s="14"/>
      <c r="K134" s="14"/>
      <c r="L134" s="14"/>
      <c r="M134" s="14"/>
      <c r="N134" s="14"/>
      <c r="O134" s="14"/>
      <c r="P134" s="32"/>
      <c r="Q134" s="23" t="str">
        <f t="array" ref="Q134">IF(R134="","",XLOOKUP(R134,selector_04,selector_04_ids,""))</f>
        <v/>
      </c>
      <c r="R134" s="25"/>
      <c r="S134" s="14"/>
      <c r="AK134" s="19" t="s">
        <v>68</v>
      </c>
      <c r="AL134" s="19" t="s">
        <v>68</v>
      </c>
    </row>
    <row r="135">
      <c r="A135" s="14"/>
      <c r="B135" s="23" t="str">
        <f t="array" ref="B135">IF(C135="","",XLOOKUP(C135,selector_12,selector_12_ids,""))</f>
        <v/>
      </c>
      <c r="C135" s="25"/>
      <c r="D135" s="23" t="str">
        <f t="array" ref="D135">IF(E135="","",XLOOKUP(E135,selector_05,selector_05_ids,""))</f>
        <v/>
      </c>
      <c r="E135" s="25"/>
      <c r="F135" s="14"/>
      <c r="G135" s="14"/>
      <c r="H135" s="14"/>
      <c r="I135" s="32"/>
      <c r="J135" s="14"/>
      <c r="K135" s="14"/>
      <c r="L135" s="14"/>
      <c r="M135" s="14"/>
      <c r="N135" s="14"/>
      <c r="O135" s="14"/>
      <c r="P135" s="32"/>
      <c r="Q135" s="23" t="str">
        <f t="array" ref="Q135">IF(R135="","",XLOOKUP(R135,selector_04,selector_04_ids,""))</f>
        <v/>
      </c>
      <c r="R135" s="25"/>
      <c r="S135" s="14"/>
      <c r="AK135" s="19" t="s">
        <v>68</v>
      </c>
      <c r="AL135" s="19" t="s">
        <v>68</v>
      </c>
    </row>
    <row r="136">
      <c r="A136" s="14"/>
      <c r="B136" s="23" t="str">
        <f t="array" ref="B136">IF(C136="","",XLOOKUP(C136,selector_12,selector_12_ids,""))</f>
        <v/>
      </c>
      <c r="C136" s="25"/>
      <c r="D136" s="23" t="str">
        <f t="array" ref="D136">IF(E136="","",XLOOKUP(E136,selector_05,selector_05_ids,""))</f>
        <v/>
      </c>
      <c r="E136" s="25"/>
      <c r="F136" s="14"/>
      <c r="G136" s="14"/>
      <c r="H136" s="14"/>
      <c r="I136" s="32"/>
      <c r="J136" s="14"/>
      <c r="K136" s="14"/>
      <c r="L136" s="14"/>
      <c r="M136" s="14"/>
      <c r="N136" s="14"/>
      <c r="O136" s="14"/>
      <c r="P136" s="32"/>
      <c r="Q136" s="23" t="str">
        <f t="array" ref="Q136">IF(R136="","",XLOOKUP(R136,selector_04,selector_04_ids,""))</f>
        <v/>
      </c>
      <c r="R136" s="25"/>
      <c r="S136" s="14"/>
      <c r="AK136" s="19" t="s">
        <v>68</v>
      </c>
      <c r="AL136" s="19" t="s">
        <v>68</v>
      </c>
    </row>
    <row r="137">
      <c r="A137" s="14"/>
      <c r="B137" s="23" t="str">
        <f t="array" ref="B137">IF(C137="","",XLOOKUP(C137,selector_12,selector_12_ids,""))</f>
        <v/>
      </c>
      <c r="C137" s="25"/>
      <c r="D137" s="23" t="str">
        <f t="array" ref="D137">IF(E137="","",XLOOKUP(E137,selector_05,selector_05_ids,""))</f>
        <v/>
      </c>
      <c r="E137" s="25"/>
      <c r="F137" s="14"/>
      <c r="G137" s="14"/>
      <c r="H137" s="14"/>
      <c r="I137" s="32"/>
      <c r="J137" s="14"/>
      <c r="K137" s="14"/>
      <c r="L137" s="14"/>
      <c r="M137" s="14"/>
      <c r="N137" s="14"/>
      <c r="O137" s="14"/>
      <c r="P137" s="32"/>
      <c r="Q137" s="23" t="str">
        <f t="array" ref="Q137">IF(R137="","",XLOOKUP(R137,selector_04,selector_04_ids,""))</f>
        <v/>
      </c>
      <c r="R137" s="25"/>
      <c r="S137" s="14"/>
      <c r="AK137" s="19" t="s">
        <v>68</v>
      </c>
      <c r="AL137" s="19" t="s">
        <v>68</v>
      </c>
    </row>
    <row r="138">
      <c r="A138" s="14"/>
      <c r="B138" s="23" t="str">
        <f t="array" ref="B138">IF(C138="","",XLOOKUP(C138,selector_12,selector_12_ids,""))</f>
        <v/>
      </c>
      <c r="C138" s="25"/>
      <c r="D138" s="23" t="str">
        <f t="array" ref="D138">IF(E138="","",XLOOKUP(E138,selector_05,selector_05_ids,""))</f>
        <v/>
      </c>
      <c r="E138" s="25"/>
      <c r="F138" s="14"/>
      <c r="G138" s="14"/>
      <c r="H138" s="14"/>
      <c r="I138" s="32"/>
      <c r="J138" s="14"/>
      <c r="K138" s="14"/>
      <c r="L138" s="14"/>
      <c r="M138" s="14"/>
      <c r="N138" s="14"/>
      <c r="O138" s="14"/>
      <c r="P138" s="32"/>
      <c r="Q138" s="23" t="str">
        <f t="array" ref="Q138">IF(R138="","",XLOOKUP(R138,selector_04,selector_04_ids,""))</f>
        <v/>
      </c>
      <c r="R138" s="25"/>
      <c r="S138" s="14"/>
      <c r="AK138" s="19" t="s">
        <v>68</v>
      </c>
      <c r="AL138" s="19" t="s">
        <v>68</v>
      </c>
    </row>
    <row r="139">
      <c r="A139" s="14"/>
      <c r="B139" s="23" t="str">
        <f t="array" ref="B139">IF(C139="","",XLOOKUP(C139,selector_12,selector_12_ids,""))</f>
        <v/>
      </c>
      <c r="C139" s="25"/>
      <c r="D139" s="23" t="str">
        <f t="array" ref="D139">IF(E139="","",XLOOKUP(E139,selector_05,selector_05_ids,""))</f>
        <v/>
      </c>
      <c r="E139" s="25"/>
      <c r="F139" s="14"/>
      <c r="G139" s="14"/>
      <c r="H139" s="14"/>
      <c r="I139" s="32"/>
      <c r="J139" s="14"/>
      <c r="K139" s="14"/>
      <c r="L139" s="14"/>
      <c r="M139" s="14"/>
      <c r="N139" s="14"/>
      <c r="O139" s="14"/>
      <c r="P139" s="32"/>
      <c r="Q139" s="23" t="str">
        <f t="array" ref="Q139">IF(R139="","",XLOOKUP(R139,selector_04,selector_04_ids,""))</f>
        <v/>
      </c>
      <c r="R139" s="25"/>
      <c r="S139" s="14"/>
      <c r="AK139" s="19" t="s">
        <v>68</v>
      </c>
      <c r="AL139" s="19" t="s">
        <v>68</v>
      </c>
    </row>
    <row r="140">
      <c r="A140" s="14"/>
      <c r="B140" s="23" t="str">
        <f t="array" ref="B140">IF(C140="","",XLOOKUP(C140,selector_12,selector_12_ids,""))</f>
        <v/>
      </c>
      <c r="C140" s="25"/>
      <c r="D140" s="23" t="str">
        <f t="array" ref="D140">IF(E140="","",XLOOKUP(E140,selector_05,selector_05_ids,""))</f>
        <v/>
      </c>
      <c r="E140" s="25"/>
      <c r="F140" s="14"/>
      <c r="G140" s="14"/>
      <c r="H140" s="14"/>
      <c r="I140" s="32"/>
      <c r="J140" s="14"/>
      <c r="K140" s="14"/>
      <c r="L140" s="14"/>
      <c r="M140" s="14"/>
      <c r="N140" s="14"/>
      <c r="O140" s="14"/>
      <c r="P140" s="32"/>
      <c r="Q140" s="23" t="str">
        <f t="array" ref="Q140">IF(R140="","",XLOOKUP(R140,selector_04,selector_04_ids,""))</f>
        <v/>
      </c>
      <c r="R140" s="25"/>
      <c r="S140" s="14"/>
      <c r="AK140" s="19" t="s">
        <v>68</v>
      </c>
      <c r="AL140" s="19" t="s">
        <v>68</v>
      </c>
    </row>
    <row r="141">
      <c r="A141" s="14"/>
      <c r="B141" s="23" t="str">
        <f t="array" ref="B141">IF(C141="","",XLOOKUP(C141,selector_12,selector_12_ids,""))</f>
        <v/>
      </c>
      <c r="C141" s="25"/>
      <c r="D141" s="23" t="str">
        <f t="array" ref="D141">IF(E141="","",XLOOKUP(E141,selector_05,selector_05_ids,""))</f>
        <v/>
      </c>
      <c r="E141" s="25"/>
      <c r="F141" s="14"/>
      <c r="G141" s="14"/>
      <c r="H141" s="14"/>
      <c r="I141" s="32"/>
      <c r="J141" s="14"/>
      <c r="K141" s="14"/>
      <c r="L141" s="14"/>
      <c r="M141" s="14"/>
      <c r="N141" s="14"/>
      <c r="O141" s="14"/>
      <c r="P141" s="32"/>
      <c r="Q141" s="23" t="str">
        <f t="array" ref="Q141">IF(R141="","",XLOOKUP(R141,selector_04,selector_04_ids,""))</f>
        <v/>
      </c>
      <c r="R141" s="25"/>
      <c r="S141" s="14"/>
      <c r="AK141" s="19" t="s">
        <v>68</v>
      </c>
      <c r="AL141" s="19" t="s">
        <v>68</v>
      </c>
    </row>
    <row r="142">
      <c r="A142" s="14"/>
      <c r="B142" s="23" t="str">
        <f t="array" ref="B142">IF(C142="","",XLOOKUP(C142,selector_12,selector_12_ids,""))</f>
        <v/>
      </c>
      <c r="C142" s="25"/>
      <c r="D142" s="23" t="str">
        <f t="array" ref="D142">IF(E142="","",XLOOKUP(E142,selector_05,selector_05_ids,""))</f>
        <v/>
      </c>
      <c r="E142" s="25"/>
      <c r="F142" s="14"/>
      <c r="G142" s="14"/>
      <c r="H142" s="14"/>
      <c r="I142" s="32"/>
      <c r="J142" s="14"/>
      <c r="K142" s="14"/>
      <c r="L142" s="14"/>
      <c r="M142" s="14"/>
      <c r="N142" s="14"/>
      <c r="O142" s="14"/>
      <c r="P142" s="32"/>
      <c r="Q142" s="23" t="str">
        <f t="array" ref="Q142">IF(R142="","",XLOOKUP(R142,selector_04,selector_04_ids,""))</f>
        <v/>
      </c>
      <c r="R142" s="25"/>
      <c r="S142" s="14"/>
      <c r="AK142" s="19" t="s">
        <v>68</v>
      </c>
      <c r="AL142" s="19" t="s">
        <v>68</v>
      </c>
    </row>
    <row r="143">
      <c r="A143" s="14"/>
      <c r="B143" s="23" t="str">
        <f t="array" ref="B143">IF(C143="","",XLOOKUP(C143,selector_12,selector_12_ids,""))</f>
        <v/>
      </c>
      <c r="C143" s="25"/>
      <c r="D143" s="23" t="str">
        <f t="array" ref="D143">IF(E143="","",XLOOKUP(E143,selector_05,selector_05_ids,""))</f>
        <v/>
      </c>
      <c r="E143" s="25"/>
      <c r="F143" s="14"/>
      <c r="G143" s="14"/>
      <c r="H143" s="14"/>
      <c r="I143" s="32"/>
      <c r="J143" s="14"/>
      <c r="K143" s="14"/>
      <c r="L143" s="14"/>
      <c r="M143" s="14"/>
      <c r="N143" s="14"/>
      <c r="O143" s="14"/>
      <c r="P143" s="32"/>
      <c r="Q143" s="23" t="str">
        <f t="array" ref="Q143">IF(R143="","",XLOOKUP(R143,selector_04,selector_04_ids,""))</f>
        <v/>
      </c>
      <c r="R143" s="25"/>
      <c r="S143" s="14"/>
      <c r="AK143" s="19" t="s">
        <v>68</v>
      </c>
      <c r="AL143" s="19" t="s">
        <v>68</v>
      </c>
    </row>
    <row r="144">
      <c r="A144" s="14"/>
      <c r="B144" s="23" t="str">
        <f t="array" ref="B144">IF(C144="","",XLOOKUP(C144,selector_12,selector_12_ids,""))</f>
        <v/>
      </c>
      <c r="C144" s="25"/>
      <c r="D144" s="23" t="str">
        <f t="array" ref="D144">IF(E144="","",XLOOKUP(E144,selector_05,selector_05_ids,""))</f>
        <v/>
      </c>
      <c r="E144" s="25"/>
      <c r="F144" s="14"/>
      <c r="G144" s="14"/>
      <c r="H144" s="14"/>
      <c r="I144" s="32"/>
      <c r="J144" s="14"/>
      <c r="K144" s="14"/>
      <c r="L144" s="14"/>
      <c r="M144" s="14"/>
      <c r="N144" s="14"/>
      <c r="O144" s="14"/>
      <c r="P144" s="32"/>
      <c r="Q144" s="23" t="str">
        <f t="array" ref="Q144">IF(R144="","",XLOOKUP(R144,selector_04,selector_04_ids,""))</f>
        <v/>
      </c>
      <c r="R144" s="25"/>
      <c r="S144" s="14"/>
      <c r="AK144" s="19" t="s">
        <v>68</v>
      </c>
      <c r="AL144" s="19" t="s">
        <v>68</v>
      </c>
    </row>
    <row r="145">
      <c r="A145" s="14"/>
      <c r="B145" s="23" t="str">
        <f t="array" ref="B145">IF(C145="","",XLOOKUP(C145,selector_12,selector_12_ids,""))</f>
        <v/>
      </c>
      <c r="C145" s="25"/>
      <c r="D145" s="23" t="str">
        <f t="array" ref="D145">IF(E145="","",XLOOKUP(E145,selector_05,selector_05_ids,""))</f>
        <v/>
      </c>
      <c r="E145" s="25"/>
      <c r="F145" s="14"/>
      <c r="G145" s="14"/>
      <c r="H145" s="14"/>
      <c r="I145" s="32"/>
      <c r="J145" s="14"/>
      <c r="K145" s="14"/>
      <c r="L145" s="14"/>
      <c r="M145" s="14"/>
      <c r="N145" s="14"/>
      <c r="O145" s="14"/>
      <c r="P145" s="32"/>
      <c r="Q145" s="23" t="str">
        <f t="array" ref="Q145">IF(R145="","",XLOOKUP(R145,selector_04,selector_04_ids,""))</f>
        <v/>
      </c>
      <c r="R145" s="25"/>
      <c r="S145" s="14"/>
      <c r="AK145" s="19" t="s">
        <v>68</v>
      </c>
      <c r="AL145" s="19" t="s">
        <v>68</v>
      </c>
    </row>
    <row r="146">
      <c r="A146" s="14"/>
      <c r="B146" s="23" t="str">
        <f t="array" ref="B146">IF(C146="","",XLOOKUP(C146,selector_12,selector_12_ids,""))</f>
        <v/>
      </c>
      <c r="C146" s="25"/>
      <c r="D146" s="23" t="str">
        <f t="array" ref="D146">IF(E146="","",XLOOKUP(E146,selector_05,selector_05_ids,""))</f>
        <v/>
      </c>
      <c r="E146" s="25"/>
      <c r="F146" s="14"/>
      <c r="G146" s="14"/>
      <c r="H146" s="14"/>
      <c r="I146" s="32"/>
      <c r="J146" s="14"/>
      <c r="K146" s="14"/>
      <c r="L146" s="14"/>
      <c r="M146" s="14"/>
      <c r="N146" s="14"/>
      <c r="O146" s="14"/>
      <c r="P146" s="32"/>
      <c r="Q146" s="23" t="str">
        <f t="array" ref="Q146">IF(R146="","",XLOOKUP(R146,selector_04,selector_04_ids,""))</f>
        <v/>
      </c>
      <c r="R146" s="25"/>
      <c r="S146" s="14"/>
      <c r="AK146" s="19" t="s">
        <v>68</v>
      </c>
      <c r="AL146" s="19" t="s">
        <v>68</v>
      </c>
    </row>
    <row r="147">
      <c r="A147" s="14"/>
      <c r="B147" s="23" t="str">
        <f t="array" ref="B147">IF(C147="","",XLOOKUP(C147,selector_12,selector_12_ids,""))</f>
        <v/>
      </c>
      <c r="C147" s="25"/>
      <c r="D147" s="23" t="str">
        <f t="array" ref="D147">IF(E147="","",XLOOKUP(E147,selector_05,selector_05_ids,""))</f>
        <v/>
      </c>
      <c r="E147" s="25"/>
      <c r="F147" s="14"/>
      <c r="G147" s="14"/>
      <c r="H147" s="14"/>
      <c r="I147" s="32"/>
      <c r="J147" s="14"/>
      <c r="K147" s="14"/>
      <c r="L147" s="14"/>
      <c r="M147" s="14"/>
      <c r="N147" s="14"/>
      <c r="O147" s="14"/>
      <c r="P147" s="32"/>
      <c r="Q147" s="23" t="str">
        <f t="array" ref="Q147">IF(R147="","",XLOOKUP(R147,selector_04,selector_04_ids,""))</f>
        <v/>
      </c>
      <c r="R147" s="25"/>
      <c r="S147" s="14"/>
      <c r="AK147" s="19" t="s">
        <v>68</v>
      </c>
      <c r="AL147" s="19" t="s">
        <v>68</v>
      </c>
    </row>
    <row r="148">
      <c r="A148" s="14"/>
      <c r="B148" s="23" t="str">
        <f t="array" ref="B148">IF(C148="","",XLOOKUP(C148,selector_12,selector_12_ids,""))</f>
        <v/>
      </c>
      <c r="C148" s="25"/>
      <c r="D148" s="23" t="str">
        <f t="array" ref="D148">IF(E148="","",XLOOKUP(E148,selector_05,selector_05_ids,""))</f>
        <v/>
      </c>
      <c r="E148" s="25"/>
      <c r="F148" s="14"/>
      <c r="G148" s="14"/>
      <c r="H148" s="14"/>
      <c r="I148" s="32"/>
      <c r="J148" s="14"/>
      <c r="K148" s="14"/>
      <c r="L148" s="14"/>
      <c r="M148" s="14"/>
      <c r="N148" s="14"/>
      <c r="O148" s="14"/>
      <c r="P148" s="32"/>
      <c r="Q148" s="23" t="str">
        <f t="array" ref="Q148">IF(R148="","",XLOOKUP(R148,selector_04,selector_04_ids,""))</f>
        <v/>
      </c>
      <c r="R148" s="25"/>
      <c r="S148" s="14"/>
      <c r="AK148" s="19" t="s">
        <v>68</v>
      </c>
      <c r="AL148" s="19" t="s">
        <v>68</v>
      </c>
    </row>
    <row r="149">
      <c r="A149" s="14"/>
      <c r="B149" s="23" t="str">
        <f t="array" ref="B149">IF(C149="","",XLOOKUP(C149,selector_12,selector_12_ids,""))</f>
        <v/>
      </c>
      <c r="C149" s="25"/>
      <c r="D149" s="23" t="str">
        <f t="array" ref="D149">IF(E149="","",XLOOKUP(E149,selector_05,selector_05_ids,""))</f>
        <v/>
      </c>
      <c r="E149" s="25"/>
      <c r="F149" s="14"/>
      <c r="G149" s="14"/>
      <c r="H149" s="14"/>
      <c r="I149" s="32"/>
      <c r="J149" s="14"/>
      <c r="K149" s="14"/>
      <c r="L149" s="14"/>
      <c r="M149" s="14"/>
      <c r="N149" s="14"/>
      <c r="O149" s="14"/>
      <c r="P149" s="32"/>
      <c r="Q149" s="23" t="str">
        <f t="array" ref="Q149">IF(R149="","",XLOOKUP(R149,selector_04,selector_04_ids,""))</f>
        <v/>
      </c>
      <c r="R149" s="25"/>
      <c r="S149" s="14"/>
      <c r="AK149" s="19" t="s">
        <v>68</v>
      </c>
      <c r="AL149" s="19" t="s">
        <v>68</v>
      </c>
    </row>
    <row r="150">
      <c r="A150" s="14"/>
      <c r="B150" s="23" t="str">
        <f t="array" ref="B150">IF(C150="","",XLOOKUP(C150,selector_12,selector_12_ids,""))</f>
        <v/>
      </c>
      <c r="C150" s="25"/>
      <c r="D150" s="23" t="str">
        <f t="array" ref="D150">IF(E150="","",XLOOKUP(E150,selector_05,selector_05_ids,""))</f>
        <v/>
      </c>
      <c r="E150" s="25"/>
      <c r="F150" s="14"/>
      <c r="G150" s="14"/>
      <c r="H150" s="14"/>
      <c r="I150" s="32"/>
      <c r="J150" s="14"/>
      <c r="K150" s="14"/>
      <c r="L150" s="14"/>
      <c r="M150" s="14"/>
      <c r="N150" s="14"/>
      <c r="O150" s="14"/>
      <c r="P150" s="32"/>
      <c r="Q150" s="23" t="str">
        <f t="array" ref="Q150">IF(R150="","",XLOOKUP(R150,selector_04,selector_04_ids,""))</f>
        <v/>
      </c>
      <c r="R150" s="25"/>
      <c r="S150" s="14"/>
      <c r="AK150" s="19" t="s">
        <v>68</v>
      </c>
      <c r="AL150" s="19" t="s">
        <v>68</v>
      </c>
    </row>
    <row r="151">
      <c r="A151" s="14"/>
      <c r="B151" s="23" t="str">
        <f t="array" ref="B151">IF(C151="","",XLOOKUP(C151,selector_12,selector_12_ids,""))</f>
        <v/>
      </c>
      <c r="C151" s="25"/>
      <c r="D151" s="23" t="str">
        <f t="array" ref="D151">IF(E151="","",XLOOKUP(E151,selector_05,selector_05_ids,""))</f>
        <v/>
      </c>
      <c r="E151" s="25"/>
      <c r="F151" s="14"/>
      <c r="G151" s="14"/>
      <c r="H151" s="14"/>
      <c r="I151" s="32"/>
      <c r="J151" s="14"/>
      <c r="K151" s="14"/>
      <c r="L151" s="14"/>
      <c r="M151" s="14"/>
      <c r="N151" s="14"/>
      <c r="O151" s="14"/>
      <c r="P151" s="32"/>
      <c r="Q151" s="23" t="str">
        <f t="array" ref="Q151">IF(R151="","",XLOOKUP(R151,selector_04,selector_04_ids,""))</f>
        <v/>
      </c>
      <c r="R151" s="25"/>
      <c r="S151" s="14"/>
      <c r="AK151" s="19" t="s">
        <v>68</v>
      </c>
      <c r="AL151" s="19" t="s">
        <v>68</v>
      </c>
    </row>
    <row r="152">
      <c r="A152" s="14"/>
      <c r="B152" s="23" t="str">
        <f t="array" ref="B152">IF(C152="","",XLOOKUP(C152,selector_12,selector_12_ids,""))</f>
        <v/>
      </c>
      <c r="C152" s="25"/>
      <c r="D152" s="23" t="str">
        <f t="array" ref="D152">IF(E152="","",XLOOKUP(E152,selector_05,selector_05_ids,""))</f>
        <v/>
      </c>
      <c r="E152" s="25"/>
      <c r="F152" s="14"/>
      <c r="G152" s="14"/>
      <c r="H152" s="14"/>
      <c r="I152" s="32"/>
      <c r="J152" s="14"/>
      <c r="K152" s="14"/>
      <c r="L152" s="14"/>
      <c r="M152" s="14"/>
      <c r="N152" s="14"/>
      <c r="O152" s="14"/>
      <c r="P152" s="32"/>
      <c r="Q152" s="23" t="str">
        <f t="array" ref="Q152">IF(R152="","",XLOOKUP(R152,selector_04,selector_04_ids,""))</f>
        <v/>
      </c>
      <c r="R152" s="25"/>
      <c r="S152" s="14"/>
      <c r="AK152" s="19" t="s">
        <v>68</v>
      </c>
      <c r="AL152" s="19" t="s">
        <v>68</v>
      </c>
    </row>
    <row r="153">
      <c r="A153" s="14"/>
      <c r="B153" s="23" t="str">
        <f t="array" ref="B153">IF(C153="","",XLOOKUP(C153,selector_12,selector_12_ids,""))</f>
        <v/>
      </c>
      <c r="C153" s="25"/>
      <c r="D153" s="23" t="str">
        <f t="array" ref="D153">IF(E153="","",XLOOKUP(E153,selector_05,selector_05_ids,""))</f>
        <v/>
      </c>
      <c r="E153" s="25"/>
      <c r="F153" s="14"/>
      <c r="G153" s="14"/>
      <c r="H153" s="14"/>
      <c r="I153" s="32"/>
      <c r="J153" s="14"/>
      <c r="K153" s="14"/>
      <c r="L153" s="14"/>
      <c r="M153" s="14"/>
      <c r="N153" s="14"/>
      <c r="O153" s="14"/>
      <c r="P153" s="32"/>
      <c r="Q153" s="23" t="str">
        <f t="array" ref="Q153">IF(R153="","",XLOOKUP(R153,selector_04,selector_04_ids,""))</f>
        <v/>
      </c>
      <c r="R153" s="25"/>
      <c r="S153" s="14"/>
      <c r="AK153" s="19" t="s">
        <v>68</v>
      </c>
      <c r="AL153" s="19" t="s">
        <v>68</v>
      </c>
    </row>
    <row r="154">
      <c r="A154" s="14"/>
      <c r="B154" s="23" t="str">
        <f t="array" ref="B154">IF(C154="","",XLOOKUP(C154,selector_12,selector_12_ids,""))</f>
        <v/>
      </c>
      <c r="C154" s="25"/>
      <c r="D154" s="23" t="str">
        <f t="array" ref="D154">IF(E154="","",XLOOKUP(E154,selector_05,selector_05_ids,""))</f>
        <v/>
      </c>
      <c r="E154" s="25"/>
      <c r="F154" s="14"/>
      <c r="G154" s="14"/>
      <c r="H154" s="14"/>
      <c r="I154" s="32"/>
      <c r="J154" s="14"/>
      <c r="K154" s="14"/>
      <c r="L154" s="14"/>
      <c r="M154" s="14"/>
      <c r="N154" s="14"/>
      <c r="O154" s="14"/>
      <c r="P154" s="32"/>
      <c r="Q154" s="23" t="str">
        <f t="array" ref="Q154">IF(R154="","",XLOOKUP(R154,selector_04,selector_04_ids,""))</f>
        <v/>
      </c>
      <c r="R154" s="25"/>
      <c r="S154" s="14"/>
      <c r="AK154" s="19" t="s">
        <v>68</v>
      </c>
      <c r="AL154" s="19" t="s">
        <v>68</v>
      </c>
    </row>
    <row r="155">
      <c r="A155" s="14"/>
      <c r="B155" s="23" t="str">
        <f t="array" ref="B155">IF(C155="","",XLOOKUP(C155,selector_12,selector_12_ids,""))</f>
        <v/>
      </c>
      <c r="C155" s="25"/>
      <c r="D155" s="23" t="str">
        <f t="array" ref="D155">IF(E155="","",XLOOKUP(E155,selector_05,selector_05_ids,""))</f>
        <v/>
      </c>
      <c r="E155" s="25"/>
      <c r="F155" s="14"/>
      <c r="G155" s="14"/>
      <c r="H155" s="14"/>
      <c r="I155" s="32"/>
      <c r="J155" s="14"/>
      <c r="K155" s="14"/>
      <c r="L155" s="14"/>
      <c r="M155" s="14"/>
      <c r="N155" s="14"/>
      <c r="O155" s="14"/>
      <c r="P155" s="32"/>
      <c r="Q155" s="23" t="str">
        <f t="array" ref="Q155">IF(R155="","",XLOOKUP(R155,selector_04,selector_04_ids,""))</f>
        <v/>
      </c>
      <c r="R155" s="25"/>
      <c r="S155" s="14"/>
      <c r="AK155" s="19" t="s">
        <v>68</v>
      </c>
      <c r="AL155" s="19" t="s">
        <v>68</v>
      </c>
    </row>
    <row r="156">
      <c r="A156" s="14"/>
      <c r="B156" s="23" t="str">
        <f t="array" ref="B156">IF(C156="","",XLOOKUP(C156,selector_12,selector_12_ids,""))</f>
        <v/>
      </c>
      <c r="C156" s="25"/>
      <c r="D156" s="23" t="str">
        <f t="array" ref="D156">IF(E156="","",XLOOKUP(E156,selector_05,selector_05_ids,""))</f>
        <v/>
      </c>
      <c r="E156" s="25"/>
      <c r="F156" s="14"/>
      <c r="G156" s="14"/>
      <c r="H156" s="14"/>
      <c r="I156" s="32"/>
      <c r="J156" s="14"/>
      <c r="K156" s="14"/>
      <c r="L156" s="14"/>
      <c r="M156" s="14"/>
      <c r="N156" s="14"/>
      <c r="O156" s="14"/>
      <c r="P156" s="32"/>
      <c r="Q156" s="23" t="str">
        <f t="array" ref="Q156">IF(R156="","",XLOOKUP(R156,selector_04,selector_04_ids,""))</f>
        <v/>
      </c>
      <c r="R156" s="25"/>
      <c r="S156" s="14"/>
      <c r="AK156" s="19" t="s">
        <v>68</v>
      </c>
      <c r="AL156" s="19" t="s">
        <v>68</v>
      </c>
    </row>
    <row r="157">
      <c r="A157" s="14"/>
      <c r="B157" s="23" t="str">
        <f t="array" ref="B157">IF(C157="","",XLOOKUP(C157,selector_12,selector_12_ids,""))</f>
        <v/>
      </c>
      <c r="C157" s="25"/>
      <c r="D157" s="23" t="str">
        <f t="array" ref="D157">IF(E157="","",XLOOKUP(E157,selector_05,selector_05_ids,""))</f>
        <v/>
      </c>
      <c r="E157" s="25"/>
      <c r="F157" s="14"/>
      <c r="G157" s="14"/>
      <c r="H157" s="14"/>
      <c r="I157" s="32"/>
      <c r="J157" s="14"/>
      <c r="K157" s="14"/>
      <c r="L157" s="14"/>
      <c r="M157" s="14"/>
      <c r="N157" s="14"/>
      <c r="O157" s="14"/>
      <c r="P157" s="32"/>
      <c r="Q157" s="23" t="str">
        <f t="array" ref="Q157">IF(R157="","",XLOOKUP(R157,selector_04,selector_04_ids,""))</f>
        <v/>
      </c>
      <c r="R157" s="25"/>
      <c r="S157" s="14"/>
      <c r="AK157" s="19" t="s">
        <v>68</v>
      </c>
      <c r="AL157" s="19" t="s">
        <v>68</v>
      </c>
    </row>
    <row r="158">
      <c r="A158" s="14"/>
      <c r="B158" s="23" t="str">
        <f t="array" ref="B158">IF(C158="","",XLOOKUP(C158,selector_12,selector_12_ids,""))</f>
        <v/>
      </c>
      <c r="C158" s="25"/>
      <c r="D158" s="23" t="str">
        <f t="array" ref="D158">IF(E158="","",XLOOKUP(E158,selector_05,selector_05_ids,""))</f>
        <v/>
      </c>
      <c r="E158" s="25"/>
      <c r="F158" s="14"/>
      <c r="G158" s="14"/>
      <c r="H158" s="14"/>
      <c r="I158" s="32"/>
      <c r="J158" s="14"/>
      <c r="K158" s="14"/>
      <c r="L158" s="14"/>
      <c r="M158" s="14"/>
      <c r="N158" s="14"/>
      <c r="O158" s="14"/>
      <c r="P158" s="32"/>
      <c r="Q158" s="23" t="str">
        <f t="array" ref="Q158">IF(R158="","",XLOOKUP(R158,selector_04,selector_04_ids,""))</f>
        <v/>
      </c>
      <c r="R158" s="25"/>
      <c r="S158" s="14"/>
      <c r="AK158" s="19" t="s">
        <v>68</v>
      </c>
      <c r="AL158" s="19" t="s">
        <v>68</v>
      </c>
    </row>
    <row r="159">
      <c r="A159" s="14"/>
      <c r="B159" s="23" t="str">
        <f t="array" ref="B159">IF(C159="","",XLOOKUP(C159,selector_12,selector_12_ids,""))</f>
        <v/>
      </c>
      <c r="C159" s="25"/>
      <c r="D159" s="23" t="str">
        <f t="array" ref="D159">IF(E159="","",XLOOKUP(E159,selector_05,selector_05_ids,""))</f>
        <v/>
      </c>
      <c r="E159" s="25"/>
      <c r="F159" s="14"/>
      <c r="G159" s="14"/>
      <c r="H159" s="14"/>
      <c r="I159" s="32"/>
      <c r="J159" s="14"/>
      <c r="K159" s="14"/>
      <c r="L159" s="14"/>
      <c r="M159" s="14"/>
      <c r="N159" s="14"/>
      <c r="O159" s="14"/>
      <c r="P159" s="32"/>
      <c r="Q159" s="23" t="str">
        <f t="array" ref="Q159">IF(R159="","",XLOOKUP(R159,selector_04,selector_04_ids,""))</f>
        <v/>
      </c>
      <c r="R159" s="25"/>
      <c r="S159" s="14"/>
      <c r="AK159" s="19" t="s">
        <v>68</v>
      </c>
      <c r="AL159" s="19" t="s">
        <v>68</v>
      </c>
    </row>
    <row r="160">
      <c r="A160" s="14"/>
      <c r="B160" s="23" t="str">
        <f t="array" ref="B160">IF(C160="","",XLOOKUP(C160,selector_12,selector_12_ids,""))</f>
        <v/>
      </c>
      <c r="C160" s="25"/>
      <c r="D160" s="23" t="str">
        <f t="array" ref="D160">IF(E160="","",XLOOKUP(E160,selector_05,selector_05_ids,""))</f>
        <v/>
      </c>
      <c r="E160" s="25"/>
      <c r="F160" s="14"/>
      <c r="G160" s="14"/>
      <c r="H160" s="14"/>
      <c r="I160" s="32"/>
      <c r="J160" s="14"/>
      <c r="K160" s="14"/>
      <c r="L160" s="14"/>
      <c r="M160" s="14"/>
      <c r="N160" s="14"/>
      <c r="O160" s="14"/>
      <c r="P160" s="32"/>
      <c r="Q160" s="23" t="str">
        <f t="array" ref="Q160">IF(R160="","",XLOOKUP(R160,selector_04,selector_04_ids,""))</f>
        <v/>
      </c>
      <c r="R160" s="25"/>
      <c r="S160" s="14"/>
      <c r="AK160" s="19" t="s">
        <v>68</v>
      </c>
      <c r="AL160" s="19" t="s">
        <v>68</v>
      </c>
    </row>
    <row r="161">
      <c r="A161" s="14"/>
      <c r="B161" s="23" t="str">
        <f t="array" ref="B161">IF(C161="","",XLOOKUP(C161,selector_12,selector_12_ids,""))</f>
        <v/>
      </c>
      <c r="C161" s="25"/>
      <c r="D161" s="23" t="str">
        <f t="array" ref="D161">IF(E161="","",XLOOKUP(E161,selector_05,selector_05_ids,""))</f>
        <v/>
      </c>
      <c r="E161" s="25"/>
      <c r="F161" s="14"/>
      <c r="G161" s="14"/>
      <c r="H161" s="14"/>
      <c r="I161" s="32"/>
      <c r="J161" s="14"/>
      <c r="K161" s="14"/>
      <c r="L161" s="14"/>
      <c r="M161" s="14"/>
      <c r="N161" s="14"/>
      <c r="O161" s="14"/>
      <c r="P161" s="32"/>
      <c r="Q161" s="23" t="str">
        <f t="array" ref="Q161">IF(R161="","",XLOOKUP(R161,selector_04,selector_04_ids,""))</f>
        <v/>
      </c>
      <c r="R161" s="25"/>
      <c r="S161" s="14"/>
      <c r="AK161" s="19" t="s">
        <v>68</v>
      </c>
      <c r="AL161" s="19" t="s">
        <v>68</v>
      </c>
    </row>
    <row r="162">
      <c r="A162" s="14"/>
      <c r="B162" s="23" t="str">
        <f t="array" ref="B162">IF(C162="","",XLOOKUP(C162,selector_12,selector_12_ids,""))</f>
        <v/>
      </c>
      <c r="C162" s="25"/>
      <c r="D162" s="23" t="str">
        <f t="array" ref="D162">IF(E162="","",XLOOKUP(E162,selector_05,selector_05_ids,""))</f>
        <v/>
      </c>
      <c r="E162" s="25"/>
      <c r="F162" s="14"/>
      <c r="G162" s="14"/>
      <c r="H162" s="14"/>
      <c r="I162" s="32"/>
      <c r="J162" s="14"/>
      <c r="K162" s="14"/>
      <c r="L162" s="14"/>
      <c r="M162" s="14"/>
      <c r="N162" s="14"/>
      <c r="O162" s="14"/>
      <c r="P162" s="32"/>
      <c r="Q162" s="23" t="str">
        <f t="array" ref="Q162">IF(R162="","",XLOOKUP(R162,selector_04,selector_04_ids,""))</f>
        <v/>
      </c>
      <c r="R162" s="25"/>
      <c r="S162" s="14"/>
      <c r="AK162" s="19" t="s">
        <v>68</v>
      </c>
      <c r="AL162" s="19" t="s">
        <v>68</v>
      </c>
    </row>
    <row r="163">
      <c r="A163" s="14"/>
      <c r="B163" s="23" t="str">
        <f t="array" ref="B163">IF(C163="","",XLOOKUP(C163,selector_12,selector_12_ids,""))</f>
        <v/>
      </c>
      <c r="C163" s="25"/>
      <c r="D163" s="23" t="str">
        <f t="array" ref="D163">IF(E163="","",XLOOKUP(E163,selector_05,selector_05_ids,""))</f>
        <v/>
      </c>
      <c r="E163" s="25"/>
      <c r="F163" s="14"/>
      <c r="G163" s="14"/>
      <c r="H163" s="14"/>
      <c r="I163" s="32"/>
      <c r="J163" s="14"/>
      <c r="K163" s="14"/>
      <c r="L163" s="14"/>
      <c r="M163" s="14"/>
      <c r="N163" s="14"/>
      <c r="O163" s="14"/>
      <c r="P163" s="32"/>
      <c r="Q163" s="23" t="str">
        <f t="array" ref="Q163">IF(R163="","",XLOOKUP(R163,selector_04,selector_04_ids,""))</f>
        <v/>
      </c>
      <c r="R163" s="25"/>
      <c r="S163" s="14"/>
      <c r="AK163" s="19" t="s">
        <v>68</v>
      </c>
      <c r="AL163" s="19" t="s">
        <v>68</v>
      </c>
    </row>
    <row r="164">
      <c r="A164" s="14"/>
      <c r="B164" s="23" t="str">
        <f t="array" ref="B164">IF(C164="","",XLOOKUP(C164,selector_12,selector_12_ids,""))</f>
        <v/>
      </c>
      <c r="C164" s="25"/>
      <c r="D164" s="23" t="str">
        <f t="array" ref="D164">IF(E164="","",XLOOKUP(E164,selector_05,selector_05_ids,""))</f>
        <v/>
      </c>
      <c r="E164" s="25"/>
      <c r="F164" s="14"/>
      <c r="G164" s="14"/>
      <c r="H164" s="14"/>
      <c r="I164" s="32"/>
      <c r="J164" s="14"/>
      <c r="K164" s="14"/>
      <c r="L164" s="14"/>
      <c r="M164" s="14"/>
      <c r="N164" s="14"/>
      <c r="O164" s="14"/>
      <c r="P164" s="32"/>
      <c r="Q164" s="23" t="str">
        <f t="array" ref="Q164">IF(R164="","",XLOOKUP(R164,selector_04,selector_04_ids,""))</f>
        <v/>
      </c>
      <c r="R164" s="25"/>
      <c r="S164" s="14"/>
      <c r="AK164" s="19" t="s">
        <v>68</v>
      </c>
      <c r="AL164" s="19" t="s">
        <v>68</v>
      </c>
    </row>
    <row r="165">
      <c r="A165" s="14"/>
      <c r="B165" s="23" t="str">
        <f t="array" ref="B165">IF(C165="","",XLOOKUP(C165,selector_12,selector_12_ids,""))</f>
        <v/>
      </c>
      <c r="C165" s="25"/>
      <c r="D165" s="23" t="str">
        <f t="array" ref="D165">IF(E165="","",XLOOKUP(E165,selector_05,selector_05_ids,""))</f>
        <v/>
      </c>
      <c r="E165" s="25"/>
      <c r="F165" s="14"/>
      <c r="G165" s="14"/>
      <c r="H165" s="14"/>
      <c r="I165" s="32"/>
      <c r="J165" s="14"/>
      <c r="K165" s="14"/>
      <c r="L165" s="14"/>
      <c r="M165" s="14"/>
      <c r="N165" s="14"/>
      <c r="O165" s="14"/>
      <c r="P165" s="32"/>
      <c r="Q165" s="23" t="str">
        <f t="array" ref="Q165">IF(R165="","",XLOOKUP(R165,selector_04,selector_04_ids,""))</f>
        <v/>
      </c>
      <c r="R165" s="25"/>
      <c r="S165" s="14"/>
      <c r="AK165" s="19" t="s">
        <v>68</v>
      </c>
      <c r="AL165" s="19" t="s">
        <v>68</v>
      </c>
    </row>
    <row r="166">
      <c r="A166" s="14"/>
      <c r="B166" s="23" t="str">
        <f t="array" ref="B166">IF(C166="","",XLOOKUP(C166,selector_12,selector_12_ids,""))</f>
        <v/>
      </c>
      <c r="C166" s="25"/>
      <c r="D166" s="23" t="str">
        <f t="array" ref="D166">IF(E166="","",XLOOKUP(E166,selector_05,selector_05_ids,""))</f>
        <v/>
      </c>
      <c r="E166" s="25"/>
      <c r="F166" s="14"/>
      <c r="G166" s="14"/>
      <c r="H166" s="14"/>
      <c r="I166" s="32"/>
      <c r="J166" s="14"/>
      <c r="K166" s="14"/>
      <c r="L166" s="14"/>
      <c r="M166" s="14"/>
      <c r="N166" s="14"/>
      <c r="O166" s="14"/>
      <c r="P166" s="32"/>
      <c r="Q166" s="23" t="str">
        <f t="array" ref="Q166">IF(R166="","",XLOOKUP(R166,selector_04,selector_04_ids,""))</f>
        <v/>
      </c>
      <c r="R166" s="25"/>
      <c r="S166" s="14"/>
      <c r="AK166" s="19" t="s">
        <v>68</v>
      </c>
      <c r="AL166" s="19" t="s">
        <v>68</v>
      </c>
    </row>
    <row r="167">
      <c r="A167" s="14"/>
      <c r="B167" s="23" t="str">
        <f t="array" ref="B167">IF(C167="","",XLOOKUP(C167,selector_12,selector_12_ids,""))</f>
        <v/>
      </c>
      <c r="C167" s="25"/>
      <c r="D167" s="23" t="str">
        <f t="array" ref="D167">IF(E167="","",XLOOKUP(E167,selector_05,selector_05_ids,""))</f>
        <v/>
      </c>
      <c r="E167" s="25"/>
      <c r="F167" s="14"/>
      <c r="G167" s="14"/>
      <c r="H167" s="14"/>
      <c r="I167" s="32"/>
      <c r="J167" s="14"/>
      <c r="K167" s="14"/>
      <c r="L167" s="14"/>
      <c r="M167" s="14"/>
      <c r="N167" s="14"/>
      <c r="O167" s="14"/>
      <c r="P167" s="32"/>
      <c r="Q167" s="23" t="str">
        <f t="array" ref="Q167">IF(R167="","",XLOOKUP(R167,selector_04,selector_04_ids,""))</f>
        <v/>
      </c>
      <c r="R167" s="25"/>
      <c r="S167" s="14"/>
      <c r="AK167" s="19" t="s">
        <v>68</v>
      </c>
      <c r="AL167" s="19" t="s">
        <v>68</v>
      </c>
    </row>
    <row r="168">
      <c r="A168" s="14"/>
      <c r="B168" s="23" t="str">
        <f t="array" ref="B168">IF(C168="","",XLOOKUP(C168,selector_12,selector_12_ids,""))</f>
        <v/>
      </c>
      <c r="C168" s="25"/>
      <c r="D168" s="23" t="str">
        <f t="array" ref="D168">IF(E168="","",XLOOKUP(E168,selector_05,selector_05_ids,""))</f>
        <v/>
      </c>
      <c r="E168" s="25"/>
      <c r="F168" s="14"/>
      <c r="G168" s="14"/>
      <c r="H168" s="14"/>
      <c r="I168" s="32"/>
      <c r="J168" s="14"/>
      <c r="K168" s="14"/>
      <c r="L168" s="14"/>
      <c r="M168" s="14"/>
      <c r="N168" s="14"/>
      <c r="O168" s="14"/>
      <c r="P168" s="32"/>
      <c r="Q168" s="23" t="str">
        <f t="array" ref="Q168">IF(R168="","",XLOOKUP(R168,selector_04,selector_04_ids,""))</f>
        <v/>
      </c>
      <c r="R168" s="25"/>
      <c r="S168" s="14"/>
      <c r="AK168" s="19" t="s">
        <v>68</v>
      </c>
      <c r="AL168" s="19" t="s">
        <v>68</v>
      </c>
    </row>
    <row r="169">
      <c r="A169" s="14"/>
      <c r="B169" s="23" t="str">
        <f t="array" ref="B169">IF(C169="","",XLOOKUP(C169,selector_12,selector_12_ids,""))</f>
        <v/>
      </c>
      <c r="C169" s="25"/>
      <c r="D169" s="23" t="str">
        <f t="array" ref="D169">IF(E169="","",XLOOKUP(E169,selector_05,selector_05_ids,""))</f>
        <v/>
      </c>
      <c r="E169" s="25"/>
      <c r="F169" s="14"/>
      <c r="G169" s="14"/>
      <c r="H169" s="14"/>
      <c r="I169" s="32"/>
      <c r="J169" s="14"/>
      <c r="K169" s="14"/>
      <c r="L169" s="14"/>
      <c r="M169" s="14"/>
      <c r="N169" s="14"/>
      <c r="O169" s="14"/>
      <c r="P169" s="32"/>
      <c r="Q169" s="23" t="str">
        <f t="array" ref="Q169">IF(R169="","",XLOOKUP(R169,selector_04,selector_04_ids,""))</f>
        <v/>
      </c>
      <c r="R169" s="25"/>
      <c r="S169" s="14"/>
      <c r="AK169" s="19" t="s">
        <v>68</v>
      </c>
      <c r="AL169" s="19" t="s">
        <v>68</v>
      </c>
    </row>
    <row r="170">
      <c r="A170" s="14"/>
      <c r="B170" s="23" t="str">
        <f t="array" ref="B170">IF(C170="","",XLOOKUP(C170,selector_12,selector_12_ids,""))</f>
        <v/>
      </c>
      <c r="C170" s="25"/>
      <c r="D170" s="23" t="str">
        <f t="array" ref="D170">IF(E170="","",XLOOKUP(E170,selector_05,selector_05_ids,""))</f>
        <v/>
      </c>
      <c r="E170" s="25"/>
      <c r="F170" s="14"/>
      <c r="G170" s="14"/>
      <c r="H170" s="14"/>
      <c r="I170" s="32"/>
      <c r="J170" s="14"/>
      <c r="K170" s="14"/>
      <c r="L170" s="14"/>
      <c r="M170" s="14"/>
      <c r="N170" s="14"/>
      <c r="O170" s="14"/>
      <c r="P170" s="32"/>
      <c r="Q170" s="23" t="str">
        <f t="array" ref="Q170">IF(R170="","",XLOOKUP(R170,selector_04,selector_04_ids,""))</f>
        <v/>
      </c>
      <c r="R170" s="25"/>
      <c r="S170" s="14"/>
      <c r="AK170" s="19" t="s">
        <v>68</v>
      </c>
      <c r="AL170" s="19" t="s">
        <v>68</v>
      </c>
    </row>
    <row r="171">
      <c r="A171" s="14"/>
      <c r="B171" s="23" t="str">
        <f t="array" ref="B171">IF(C171="","",XLOOKUP(C171,selector_12,selector_12_ids,""))</f>
        <v/>
      </c>
      <c r="C171" s="25"/>
      <c r="D171" s="23" t="str">
        <f t="array" ref="D171">IF(E171="","",XLOOKUP(E171,selector_05,selector_05_ids,""))</f>
        <v/>
      </c>
      <c r="E171" s="25"/>
      <c r="F171" s="14"/>
      <c r="G171" s="14"/>
      <c r="H171" s="14"/>
      <c r="I171" s="32"/>
      <c r="J171" s="14"/>
      <c r="K171" s="14"/>
      <c r="L171" s="14"/>
      <c r="M171" s="14"/>
      <c r="N171" s="14"/>
      <c r="O171" s="14"/>
      <c r="P171" s="32"/>
      <c r="Q171" s="23" t="str">
        <f t="array" ref="Q171">IF(R171="","",XLOOKUP(R171,selector_04,selector_04_ids,""))</f>
        <v/>
      </c>
      <c r="R171" s="25"/>
      <c r="S171" s="14"/>
      <c r="AK171" s="19" t="s">
        <v>68</v>
      </c>
      <c r="AL171" s="19" t="s">
        <v>68</v>
      </c>
    </row>
    <row r="172">
      <c r="A172" s="14"/>
      <c r="B172" s="23" t="str">
        <f t="array" ref="B172">IF(C172="","",XLOOKUP(C172,selector_12,selector_12_ids,""))</f>
        <v/>
      </c>
      <c r="C172" s="25"/>
      <c r="D172" s="23" t="str">
        <f t="array" ref="D172">IF(E172="","",XLOOKUP(E172,selector_05,selector_05_ids,""))</f>
        <v/>
      </c>
      <c r="E172" s="25"/>
      <c r="F172" s="14"/>
      <c r="G172" s="14"/>
      <c r="H172" s="14"/>
      <c r="I172" s="32"/>
      <c r="J172" s="14"/>
      <c r="K172" s="14"/>
      <c r="L172" s="14"/>
      <c r="M172" s="14"/>
      <c r="N172" s="14"/>
      <c r="O172" s="14"/>
      <c r="P172" s="32"/>
      <c r="Q172" s="23" t="str">
        <f t="array" ref="Q172">IF(R172="","",XLOOKUP(R172,selector_04,selector_04_ids,""))</f>
        <v/>
      </c>
      <c r="R172" s="25"/>
      <c r="S172" s="14"/>
      <c r="AK172" s="19" t="s">
        <v>68</v>
      </c>
      <c r="AL172" s="19" t="s">
        <v>68</v>
      </c>
    </row>
    <row r="173">
      <c r="A173" s="14"/>
      <c r="B173" s="23" t="str">
        <f t="array" ref="B173">IF(C173="","",XLOOKUP(C173,selector_12,selector_12_ids,""))</f>
        <v/>
      </c>
      <c r="C173" s="25"/>
      <c r="D173" s="23" t="str">
        <f t="array" ref="D173">IF(E173="","",XLOOKUP(E173,selector_05,selector_05_ids,""))</f>
        <v/>
      </c>
      <c r="E173" s="25"/>
      <c r="F173" s="14"/>
      <c r="G173" s="14"/>
      <c r="H173" s="14"/>
      <c r="I173" s="32"/>
      <c r="J173" s="14"/>
      <c r="K173" s="14"/>
      <c r="L173" s="14"/>
      <c r="M173" s="14"/>
      <c r="N173" s="14"/>
      <c r="O173" s="14"/>
      <c r="P173" s="32"/>
      <c r="Q173" s="23" t="str">
        <f t="array" ref="Q173">IF(R173="","",XLOOKUP(R173,selector_04,selector_04_ids,""))</f>
        <v/>
      </c>
      <c r="R173" s="25"/>
      <c r="S173" s="14"/>
      <c r="AK173" s="19" t="s">
        <v>68</v>
      </c>
      <c r="AL173" s="19" t="s">
        <v>68</v>
      </c>
    </row>
    <row r="174">
      <c r="A174" s="14"/>
      <c r="B174" s="23" t="str">
        <f t="array" ref="B174">IF(C174="","",XLOOKUP(C174,selector_12,selector_12_ids,""))</f>
        <v/>
      </c>
      <c r="C174" s="25"/>
      <c r="D174" s="23" t="str">
        <f t="array" ref="D174">IF(E174="","",XLOOKUP(E174,selector_05,selector_05_ids,""))</f>
        <v/>
      </c>
      <c r="E174" s="25"/>
      <c r="F174" s="14"/>
      <c r="G174" s="14"/>
      <c r="H174" s="14"/>
      <c r="I174" s="32"/>
      <c r="J174" s="14"/>
      <c r="K174" s="14"/>
      <c r="L174" s="14"/>
      <c r="M174" s="14"/>
      <c r="N174" s="14"/>
      <c r="O174" s="14"/>
      <c r="P174" s="32"/>
      <c r="Q174" s="23" t="str">
        <f t="array" ref="Q174">IF(R174="","",XLOOKUP(R174,selector_04,selector_04_ids,""))</f>
        <v/>
      </c>
      <c r="R174" s="25"/>
      <c r="S174" s="14"/>
      <c r="AK174" s="19" t="s">
        <v>68</v>
      </c>
      <c r="AL174" s="19" t="s">
        <v>68</v>
      </c>
    </row>
    <row r="175">
      <c r="A175" s="14"/>
      <c r="B175" s="23" t="str">
        <f t="array" ref="B175">IF(C175="","",XLOOKUP(C175,selector_12,selector_12_ids,""))</f>
        <v/>
      </c>
      <c r="C175" s="25"/>
      <c r="D175" s="23" t="str">
        <f t="array" ref="D175">IF(E175="","",XLOOKUP(E175,selector_05,selector_05_ids,""))</f>
        <v/>
      </c>
      <c r="E175" s="25"/>
      <c r="F175" s="14"/>
      <c r="G175" s="14"/>
      <c r="H175" s="14"/>
      <c r="I175" s="32"/>
      <c r="J175" s="14"/>
      <c r="K175" s="14"/>
      <c r="L175" s="14"/>
      <c r="M175" s="14"/>
      <c r="N175" s="14"/>
      <c r="O175" s="14"/>
      <c r="P175" s="32"/>
      <c r="Q175" s="23" t="str">
        <f t="array" ref="Q175">IF(R175="","",XLOOKUP(R175,selector_04,selector_04_ids,""))</f>
        <v/>
      </c>
      <c r="R175" s="25"/>
      <c r="S175" s="14"/>
      <c r="AK175" s="19" t="s">
        <v>68</v>
      </c>
      <c r="AL175" s="19" t="s">
        <v>68</v>
      </c>
    </row>
    <row r="176">
      <c r="A176" s="14"/>
      <c r="B176" s="23" t="str">
        <f t="array" ref="B176">IF(C176="","",XLOOKUP(C176,selector_12,selector_12_ids,""))</f>
        <v/>
      </c>
      <c r="C176" s="25"/>
      <c r="D176" s="23" t="str">
        <f t="array" ref="D176">IF(E176="","",XLOOKUP(E176,selector_05,selector_05_ids,""))</f>
        <v/>
      </c>
      <c r="E176" s="25"/>
      <c r="F176" s="14"/>
      <c r="G176" s="14"/>
      <c r="H176" s="14"/>
      <c r="I176" s="32"/>
      <c r="J176" s="14"/>
      <c r="K176" s="14"/>
      <c r="L176" s="14"/>
      <c r="M176" s="14"/>
      <c r="N176" s="14"/>
      <c r="O176" s="14"/>
      <c r="P176" s="32"/>
      <c r="Q176" s="23" t="str">
        <f t="array" ref="Q176">IF(R176="","",XLOOKUP(R176,selector_04,selector_04_ids,""))</f>
        <v/>
      </c>
      <c r="R176" s="25"/>
      <c r="S176" s="14"/>
      <c r="AK176" s="19" t="s">
        <v>68</v>
      </c>
      <c r="AL176" s="19" t="s">
        <v>68</v>
      </c>
    </row>
    <row r="177">
      <c r="A177" s="14"/>
      <c r="B177" s="23" t="str">
        <f t="array" ref="B177">IF(C177="","",XLOOKUP(C177,selector_12,selector_12_ids,""))</f>
        <v/>
      </c>
      <c r="C177" s="25"/>
      <c r="D177" s="23" t="str">
        <f t="array" ref="D177">IF(E177="","",XLOOKUP(E177,selector_05,selector_05_ids,""))</f>
        <v/>
      </c>
      <c r="E177" s="25"/>
      <c r="F177" s="14"/>
      <c r="G177" s="14"/>
      <c r="H177" s="14"/>
      <c r="I177" s="32"/>
      <c r="J177" s="14"/>
      <c r="K177" s="14"/>
      <c r="L177" s="14"/>
      <c r="M177" s="14"/>
      <c r="N177" s="14"/>
      <c r="O177" s="14"/>
      <c r="P177" s="32"/>
      <c r="Q177" s="23" t="str">
        <f t="array" ref="Q177">IF(R177="","",XLOOKUP(R177,selector_04,selector_04_ids,""))</f>
        <v/>
      </c>
      <c r="R177" s="25"/>
      <c r="S177" s="14"/>
      <c r="AK177" s="19" t="s">
        <v>68</v>
      </c>
      <c r="AL177" s="19" t="s">
        <v>68</v>
      </c>
    </row>
    <row r="178">
      <c r="A178" s="14"/>
      <c r="B178" s="23" t="str">
        <f t="array" ref="B178">IF(C178="","",XLOOKUP(C178,selector_12,selector_12_ids,""))</f>
        <v/>
      </c>
      <c r="C178" s="25"/>
      <c r="D178" s="23" t="str">
        <f t="array" ref="D178">IF(E178="","",XLOOKUP(E178,selector_05,selector_05_ids,""))</f>
        <v/>
      </c>
      <c r="E178" s="25"/>
      <c r="F178" s="14"/>
      <c r="G178" s="14"/>
      <c r="H178" s="14"/>
      <c r="I178" s="32"/>
      <c r="J178" s="14"/>
      <c r="K178" s="14"/>
      <c r="L178" s="14"/>
      <c r="M178" s="14"/>
      <c r="N178" s="14"/>
      <c r="O178" s="14"/>
      <c r="P178" s="32"/>
      <c r="Q178" s="23" t="str">
        <f t="array" ref="Q178">IF(R178="","",XLOOKUP(R178,selector_04,selector_04_ids,""))</f>
        <v/>
      </c>
      <c r="R178" s="25"/>
      <c r="S178" s="14"/>
      <c r="AK178" s="19" t="s">
        <v>68</v>
      </c>
      <c r="AL178" s="19" t="s">
        <v>68</v>
      </c>
    </row>
    <row r="179">
      <c r="A179" s="14"/>
      <c r="B179" s="23" t="str">
        <f t="array" ref="B179">IF(C179="","",XLOOKUP(C179,selector_12,selector_12_ids,""))</f>
        <v/>
      </c>
      <c r="C179" s="25"/>
      <c r="D179" s="23" t="str">
        <f t="array" ref="D179">IF(E179="","",XLOOKUP(E179,selector_05,selector_05_ids,""))</f>
        <v/>
      </c>
      <c r="E179" s="25"/>
      <c r="F179" s="14"/>
      <c r="G179" s="14"/>
      <c r="H179" s="14"/>
      <c r="I179" s="32"/>
      <c r="J179" s="14"/>
      <c r="K179" s="14"/>
      <c r="L179" s="14"/>
      <c r="M179" s="14"/>
      <c r="N179" s="14"/>
      <c r="O179" s="14"/>
      <c r="P179" s="32"/>
      <c r="Q179" s="23" t="str">
        <f t="array" ref="Q179">IF(R179="","",XLOOKUP(R179,selector_04,selector_04_ids,""))</f>
        <v/>
      </c>
      <c r="R179" s="25"/>
      <c r="S179" s="14"/>
      <c r="AK179" s="19" t="s">
        <v>68</v>
      </c>
      <c r="AL179" s="19" t="s">
        <v>68</v>
      </c>
    </row>
    <row r="180">
      <c r="A180" s="14"/>
      <c r="B180" s="23" t="str">
        <f t="array" ref="B180">IF(C180="","",XLOOKUP(C180,selector_12,selector_12_ids,""))</f>
        <v/>
      </c>
      <c r="C180" s="25"/>
      <c r="D180" s="23" t="str">
        <f t="array" ref="D180">IF(E180="","",XLOOKUP(E180,selector_05,selector_05_ids,""))</f>
        <v/>
      </c>
      <c r="E180" s="25"/>
      <c r="F180" s="14"/>
      <c r="G180" s="14"/>
      <c r="H180" s="14"/>
      <c r="I180" s="32"/>
      <c r="J180" s="14"/>
      <c r="K180" s="14"/>
      <c r="L180" s="14"/>
      <c r="M180" s="14"/>
      <c r="N180" s="14"/>
      <c r="O180" s="14"/>
      <c r="P180" s="32"/>
      <c r="Q180" s="23" t="str">
        <f t="array" ref="Q180">IF(R180="","",XLOOKUP(R180,selector_04,selector_04_ids,""))</f>
        <v/>
      </c>
      <c r="R180" s="25"/>
      <c r="S180" s="14"/>
      <c r="AK180" s="19" t="s">
        <v>68</v>
      </c>
      <c r="AL180" s="19" t="s">
        <v>68</v>
      </c>
    </row>
    <row r="181">
      <c r="A181" s="14"/>
      <c r="B181" s="23" t="str">
        <f t="array" ref="B181">IF(C181="","",XLOOKUP(C181,selector_12,selector_12_ids,""))</f>
        <v/>
      </c>
      <c r="C181" s="25"/>
      <c r="D181" s="23" t="str">
        <f t="array" ref="D181">IF(E181="","",XLOOKUP(E181,selector_05,selector_05_ids,""))</f>
        <v/>
      </c>
      <c r="E181" s="25"/>
      <c r="F181" s="14"/>
      <c r="G181" s="14"/>
      <c r="H181" s="14"/>
      <c r="I181" s="32"/>
      <c r="J181" s="14"/>
      <c r="K181" s="14"/>
      <c r="L181" s="14"/>
      <c r="M181" s="14"/>
      <c r="N181" s="14"/>
      <c r="O181" s="14"/>
      <c r="P181" s="32"/>
      <c r="Q181" s="23" t="str">
        <f t="array" ref="Q181">IF(R181="","",XLOOKUP(R181,selector_04,selector_04_ids,""))</f>
        <v/>
      </c>
      <c r="R181" s="25"/>
      <c r="S181" s="14"/>
      <c r="AK181" s="19" t="s">
        <v>68</v>
      </c>
      <c r="AL181" s="19" t="s">
        <v>68</v>
      </c>
    </row>
    <row r="182">
      <c r="A182" s="14"/>
      <c r="B182" s="23" t="str">
        <f t="array" ref="B182">IF(C182="","",XLOOKUP(C182,selector_12,selector_12_ids,""))</f>
        <v/>
      </c>
      <c r="C182" s="25"/>
      <c r="D182" s="23" t="str">
        <f t="array" ref="D182">IF(E182="","",XLOOKUP(E182,selector_05,selector_05_ids,""))</f>
        <v/>
      </c>
      <c r="E182" s="25"/>
      <c r="F182" s="14"/>
      <c r="G182" s="14"/>
      <c r="H182" s="14"/>
      <c r="I182" s="32"/>
      <c r="J182" s="14"/>
      <c r="K182" s="14"/>
      <c r="L182" s="14"/>
      <c r="M182" s="14"/>
      <c r="N182" s="14"/>
      <c r="O182" s="14"/>
      <c r="P182" s="32"/>
      <c r="Q182" s="23" t="str">
        <f t="array" ref="Q182">IF(R182="","",XLOOKUP(R182,selector_04,selector_04_ids,""))</f>
        <v/>
      </c>
      <c r="R182" s="25"/>
      <c r="S182" s="14"/>
      <c r="AK182" s="19" t="s">
        <v>68</v>
      </c>
      <c r="AL182" s="19" t="s">
        <v>68</v>
      </c>
    </row>
    <row r="183">
      <c r="A183" s="14"/>
      <c r="B183" s="23" t="str">
        <f t="array" ref="B183">IF(C183="","",XLOOKUP(C183,selector_12,selector_12_ids,""))</f>
        <v/>
      </c>
      <c r="C183" s="25"/>
      <c r="D183" s="23" t="str">
        <f t="array" ref="D183">IF(E183="","",XLOOKUP(E183,selector_05,selector_05_ids,""))</f>
        <v/>
      </c>
      <c r="E183" s="25"/>
      <c r="F183" s="14"/>
      <c r="G183" s="14"/>
      <c r="H183" s="14"/>
      <c r="I183" s="32"/>
      <c r="J183" s="14"/>
      <c r="K183" s="14"/>
      <c r="L183" s="14"/>
      <c r="M183" s="14"/>
      <c r="N183" s="14"/>
      <c r="O183" s="14"/>
      <c r="P183" s="32"/>
      <c r="Q183" s="23" t="str">
        <f t="array" ref="Q183">IF(R183="","",XLOOKUP(R183,selector_04,selector_04_ids,""))</f>
        <v/>
      </c>
      <c r="R183" s="25"/>
      <c r="S183" s="14"/>
      <c r="AK183" s="19" t="s">
        <v>68</v>
      </c>
      <c r="AL183" s="19" t="s">
        <v>68</v>
      </c>
    </row>
    <row r="184">
      <c r="A184" s="14"/>
      <c r="B184" s="23" t="str">
        <f t="array" ref="B184">IF(C184="","",XLOOKUP(C184,selector_12,selector_12_ids,""))</f>
        <v/>
      </c>
      <c r="C184" s="25"/>
      <c r="D184" s="23" t="str">
        <f t="array" ref="D184">IF(E184="","",XLOOKUP(E184,selector_05,selector_05_ids,""))</f>
        <v/>
      </c>
      <c r="E184" s="25"/>
      <c r="F184" s="14"/>
      <c r="G184" s="14"/>
      <c r="H184" s="14"/>
      <c r="I184" s="32"/>
      <c r="J184" s="14"/>
      <c r="K184" s="14"/>
      <c r="L184" s="14"/>
      <c r="M184" s="14"/>
      <c r="N184" s="14"/>
      <c r="O184" s="14"/>
      <c r="P184" s="32"/>
      <c r="Q184" s="23" t="str">
        <f t="array" ref="Q184">IF(R184="","",XLOOKUP(R184,selector_04,selector_04_ids,""))</f>
        <v/>
      </c>
      <c r="R184" s="25"/>
      <c r="S184" s="14"/>
      <c r="AK184" s="19" t="s">
        <v>68</v>
      </c>
      <c r="AL184" s="19" t="s">
        <v>68</v>
      </c>
    </row>
    <row r="185">
      <c r="A185" s="14"/>
      <c r="B185" s="23" t="str">
        <f t="array" ref="B185">IF(C185="","",XLOOKUP(C185,selector_12,selector_12_ids,""))</f>
        <v/>
      </c>
      <c r="C185" s="25"/>
      <c r="D185" s="23" t="str">
        <f t="array" ref="D185">IF(E185="","",XLOOKUP(E185,selector_05,selector_05_ids,""))</f>
        <v/>
      </c>
      <c r="E185" s="25"/>
      <c r="F185" s="14"/>
      <c r="G185" s="14"/>
      <c r="H185" s="14"/>
      <c r="I185" s="32"/>
      <c r="J185" s="14"/>
      <c r="K185" s="14"/>
      <c r="L185" s="14"/>
      <c r="M185" s="14"/>
      <c r="N185" s="14"/>
      <c r="O185" s="14"/>
      <c r="P185" s="32"/>
      <c r="Q185" s="23" t="str">
        <f t="array" ref="Q185">IF(R185="","",XLOOKUP(R185,selector_04,selector_04_ids,""))</f>
        <v/>
      </c>
      <c r="R185" s="25"/>
      <c r="S185" s="14"/>
      <c r="AK185" s="19" t="s">
        <v>68</v>
      </c>
      <c r="AL185" s="19" t="s">
        <v>68</v>
      </c>
    </row>
    <row r="186">
      <c r="A186" s="14"/>
      <c r="B186" s="23" t="str">
        <f t="array" ref="B186">IF(C186="","",XLOOKUP(C186,selector_12,selector_12_ids,""))</f>
        <v/>
      </c>
      <c r="C186" s="25"/>
      <c r="D186" s="23" t="str">
        <f t="array" ref="D186">IF(E186="","",XLOOKUP(E186,selector_05,selector_05_ids,""))</f>
        <v/>
      </c>
      <c r="E186" s="25"/>
      <c r="F186" s="14"/>
      <c r="G186" s="14"/>
      <c r="H186" s="14"/>
      <c r="I186" s="32"/>
      <c r="J186" s="14"/>
      <c r="K186" s="14"/>
      <c r="L186" s="14"/>
      <c r="M186" s="14"/>
      <c r="N186" s="14"/>
      <c r="O186" s="14"/>
      <c r="P186" s="32"/>
      <c r="Q186" s="23" t="str">
        <f t="array" ref="Q186">IF(R186="","",XLOOKUP(R186,selector_04,selector_04_ids,""))</f>
        <v/>
      </c>
      <c r="R186" s="25"/>
      <c r="S186" s="14"/>
      <c r="AK186" s="19" t="s">
        <v>68</v>
      </c>
      <c r="AL186" s="19" t="s">
        <v>68</v>
      </c>
    </row>
    <row r="187">
      <c r="A187" s="14"/>
      <c r="B187" s="23" t="str">
        <f t="array" ref="B187">IF(C187="","",XLOOKUP(C187,selector_12,selector_12_ids,""))</f>
        <v/>
      </c>
      <c r="C187" s="25"/>
      <c r="D187" s="23" t="str">
        <f t="array" ref="D187">IF(E187="","",XLOOKUP(E187,selector_05,selector_05_ids,""))</f>
        <v/>
      </c>
      <c r="E187" s="25"/>
      <c r="F187" s="14"/>
      <c r="G187" s="14"/>
      <c r="H187" s="14"/>
      <c r="I187" s="32"/>
      <c r="J187" s="14"/>
      <c r="K187" s="14"/>
      <c r="L187" s="14"/>
      <c r="M187" s="14"/>
      <c r="N187" s="14"/>
      <c r="O187" s="14"/>
      <c r="P187" s="32"/>
      <c r="Q187" s="23" t="str">
        <f t="array" ref="Q187">IF(R187="","",XLOOKUP(R187,selector_04,selector_04_ids,""))</f>
        <v/>
      </c>
      <c r="R187" s="25"/>
      <c r="S187" s="14"/>
      <c r="AK187" s="19" t="s">
        <v>68</v>
      </c>
      <c r="AL187" s="19" t="s">
        <v>68</v>
      </c>
    </row>
    <row r="188">
      <c r="A188" s="14"/>
      <c r="B188" s="23" t="str">
        <f t="array" ref="B188">IF(C188="","",XLOOKUP(C188,selector_12,selector_12_ids,""))</f>
        <v/>
      </c>
      <c r="C188" s="25"/>
      <c r="D188" s="23" t="str">
        <f t="array" ref="D188">IF(E188="","",XLOOKUP(E188,selector_05,selector_05_ids,""))</f>
        <v/>
      </c>
      <c r="E188" s="25"/>
      <c r="F188" s="14"/>
      <c r="G188" s="14"/>
      <c r="H188" s="14"/>
      <c r="I188" s="32"/>
      <c r="J188" s="14"/>
      <c r="K188" s="14"/>
      <c r="L188" s="14"/>
      <c r="M188" s="14"/>
      <c r="N188" s="14"/>
      <c r="O188" s="14"/>
      <c r="P188" s="32"/>
      <c r="Q188" s="23" t="str">
        <f t="array" ref="Q188">IF(R188="","",XLOOKUP(R188,selector_04,selector_04_ids,""))</f>
        <v/>
      </c>
      <c r="R188" s="25"/>
      <c r="S188" s="14"/>
      <c r="AK188" s="19" t="s">
        <v>68</v>
      </c>
      <c r="AL188" s="19" t="s">
        <v>68</v>
      </c>
    </row>
    <row r="189">
      <c r="A189" s="14"/>
      <c r="B189" s="23" t="str">
        <f t="array" ref="B189">IF(C189="","",XLOOKUP(C189,selector_12,selector_12_ids,""))</f>
        <v/>
      </c>
      <c r="C189" s="25"/>
      <c r="D189" s="23" t="str">
        <f t="array" ref="D189">IF(E189="","",XLOOKUP(E189,selector_05,selector_05_ids,""))</f>
        <v/>
      </c>
      <c r="E189" s="25"/>
      <c r="F189" s="14"/>
      <c r="G189" s="14"/>
      <c r="H189" s="14"/>
      <c r="I189" s="32"/>
      <c r="J189" s="14"/>
      <c r="K189" s="14"/>
      <c r="L189" s="14"/>
      <c r="M189" s="14"/>
      <c r="N189" s="14"/>
      <c r="O189" s="14"/>
      <c r="P189" s="32"/>
      <c r="Q189" s="23" t="str">
        <f t="array" ref="Q189">IF(R189="","",XLOOKUP(R189,selector_04,selector_04_ids,""))</f>
        <v/>
      </c>
      <c r="R189" s="25"/>
      <c r="S189" s="14"/>
      <c r="AK189" s="19" t="s">
        <v>68</v>
      </c>
      <c r="AL189" s="19" t="s">
        <v>68</v>
      </c>
    </row>
    <row r="190">
      <c r="A190" s="14"/>
      <c r="B190" s="23" t="str">
        <f t="array" ref="B190">IF(C190="","",XLOOKUP(C190,selector_12,selector_12_ids,""))</f>
        <v/>
      </c>
      <c r="C190" s="25"/>
      <c r="D190" s="23" t="str">
        <f t="array" ref="D190">IF(E190="","",XLOOKUP(E190,selector_05,selector_05_ids,""))</f>
        <v/>
      </c>
      <c r="E190" s="25"/>
      <c r="F190" s="14"/>
      <c r="G190" s="14"/>
      <c r="H190" s="14"/>
      <c r="I190" s="32"/>
      <c r="J190" s="14"/>
      <c r="K190" s="14"/>
      <c r="L190" s="14"/>
      <c r="M190" s="14"/>
      <c r="N190" s="14"/>
      <c r="O190" s="14"/>
      <c r="P190" s="32"/>
      <c r="Q190" s="23" t="str">
        <f t="array" ref="Q190">IF(R190="","",XLOOKUP(R190,selector_04,selector_04_ids,""))</f>
        <v/>
      </c>
      <c r="R190" s="25"/>
      <c r="S190" s="14"/>
      <c r="AK190" s="19" t="s">
        <v>68</v>
      </c>
      <c r="AL190" s="19" t="s">
        <v>68</v>
      </c>
    </row>
    <row r="191">
      <c r="A191" s="14"/>
      <c r="B191" s="23" t="str">
        <f t="array" ref="B191">IF(C191="","",XLOOKUP(C191,selector_12,selector_12_ids,""))</f>
        <v/>
      </c>
      <c r="C191" s="25"/>
      <c r="D191" s="23" t="str">
        <f t="array" ref="D191">IF(E191="","",XLOOKUP(E191,selector_05,selector_05_ids,""))</f>
        <v/>
      </c>
      <c r="E191" s="25"/>
      <c r="F191" s="14"/>
      <c r="G191" s="14"/>
      <c r="H191" s="14"/>
      <c r="I191" s="32"/>
      <c r="J191" s="14"/>
      <c r="K191" s="14"/>
      <c r="L191" s="14"/>
      <c r="M191" s="14"/>
      <c r="N191" s="14"/>
      <c r="O191" s="14"/>
      <c r="P191" s="32"/>
      <c r="Q191" s="23" t="str">
        <f t="array" ref="Q191">IF(R191="","",XLOOKUP(R191,selector_04,selector_04_ids,""))</f>
        <v/>
      </c>
      <c r="R191" s="25"/>
      <c r="S191" s="14"/>
      <c r="AK191" s="19" t="s">
        <v>68</v>
      </c>
      <c r="AL191" s="19" t="s">
        <v>68</v>
      </c>
    </row>
    <row r="192">
      <c r="A192" s="14"/>
      <c r="B192" s="23" t="str">
        <f t="array" ref="B192">IF(C192="","",XLOOKUP(C192,selector_12,selector_12_ids,""))</f>
        <v/>
      </c>
      <c r="C192" s="25"/>
      <c r="D192" s="23" t="str">
        <f t="array" ref="D192">IF(E192="","",XLOOKUP(E192,selector_05,selector_05_ids,""))</f>
        <v/>
      </c>
      <c r="E192" s="25"/>
      <c r="F192" s="14"/>
      <c r="G192" s="14"/>
      <c r="H192" s="14"/>
      <c r="I192" s="32"/>
      <c r="J192" s="14"/>
      <c r="K192" s="14"/>
      <c r="L192" s="14"/>
      <c r="M192" s="14"/>
      <c r="N192" s="14"/>
      <c r="O192" s="14"/>
      <c r="P192" s="32"/>
      <c r="Q192" s="23" t="str">
        <f t="array" ref="Q192">IF(R192="","",XLOOKUP(R192,selector_04,selector_04_ids,""))</f>
        <v/>
      </c>
      <c r="R192" s="25"/>
      <c r="S192" s="14"/>
      <c r="AK192" s="19" t="s">
        <v>68</v>
      </c>
      <c r="AL192" s="19" t="s">
        <v>68</v>
      </c>
    </row>
    <row r="193">
      <c r="A193" s="14"/>
      <c r="B193" s="23" t="str">
        <f t="array" ref="B193">IF(C193="","",XLOOKUP(C193,selector_12,selector_12_ids,""))</f>
        <v/>
      </c>
      <c r="C193" s="25"/>
      <c r="D193" s="23" t="str">
        <f t="array" ref="D193">IF(E193="","",XLOOKUP(E193,selector_05,selector_05_ids,""))</f>
        <v/>
      </c>
      <c r="E193" s="25"/>
      <c r="F193" s="14"/>
      <c r="G193" s="14"/>
      <c r="H193" s="14"/>
      <c r="I193" s="32"/>
      <c r="J193" s="14"/>
      <c r="K193" s="14"/>
      <c r="L193" s="14"/>
      <c r="M193" s="14"/>
      <c r="N193" s="14"/>
      <c r="O193" s="14"/>
      <c r="P193" s="32"/>
      <c r="Q193" s="23" t="str">
        <f t="array" ref="Q193">IF(R193="","",XLOOKUP(R193,selector_04,selector_04_ids,""))</f>
        <v/>
      </c>
      <c r="R193" s="25"/>
      <c r="S193" s="14"/>
      <c r="AK193" s="19" t="s">
        <v>68</v>
      </c>
      <c r="AL193" s="19" t="s">
        <v>68</v>
      </c>
    </row>
    <row r="194">
      <c r="A194" s="14"/>
      <c r="B194" s="23" t="str">
        <f t="array" ref="B194">IF(C194="","",XLOOKUP(C194,selector_12,selector_12_ids,""))</f>
        <v/>
      </c>
      <c r="C194" s="25"/>
      <c r="D194" s="23" t="str">
        <f t="array" ref="D194">IF(E194="","",XLOOKUP(E194,selector_05,selector_05_ids,""))</f>
        <v/>
      </c>
      <c r="E194" s="25"/>
      <c r="F194" s="14"/>
      <c r="G194" s="14"/>
      <c r="H194" s="14"/>
      <c r="I194" s="32"/>
      <c r="J194" s="14"/>
      <c r="K194" s="14"/>
      <c r="L194" s="14"/>
      <c r="M194" s="14"/>
      <c r="N194" s="14"/>
      <c r="O194" s="14"/>
      <c r="P194" s="32"/>
      <c r="Q194" s="23" t="str">
        <f t="array" ref="Q194">IF(R194="","",XLOOKUP(R194,selector_04,selector_04_ids,""))</f>
        <v/>
      </c>
      <c r="R194" s="25"/>
      <c r="S194" s="14"/>
      <c r="AK194" s="19" t="s">
        <v>68</v>
      </c>
      <c r="AL194" s="19" t="s">
        <v>68</v>
      </c>
    </row>
    <row r="195">
      <c r="A195" s="14"/>
      <c r="B195" s="23" t="str">
        <f t="array" ref="B195">IF(C195="","",XLOOKUP(C195,selector_12,selector_12_ids,""))</f>
        <v/>
      </c>
      <c r="C195" s="25"/>
      <c r="D195" s="23" t="str">
        <f t="array" ref="D195">IF(E195="","",XLOOKUP(E195,selector_05,selector_05_ids,""))</f>
        <v/>
      </c>
      <c r="E195" s="25"/>
      <c r="F195" s="14"/>
      <c r="G195" s="14"/>
      <c r="H195" s="14"/>
      <c r="I195" s="32"/>
      <c r="J195" s="14"/>
      <c r="K195" s="14"/>
      <c r="L195" s="14"/>
      <c r="M195" s="14"/>
      <c r="N195" s="14"/>
      <c r="O195" s="14"/>
      <c r="P195" s="32"/>
      <c r="Q195" s="23" t="str">
        <f t="array" ref="Q195">IF(R195="","",XLOOKUP(R195,selector_04,selector_04_ids,""))</f>
        <v/>
      </c>
      <c r="R195" s="25"/>
      <c r="S195" s="14"/>
      <c r="AK195" s="19" t="s">
        <v>68</v>
      </c>
      <c r="AL195" s="19" t="s">
        <v>68</v>
      </c>
    </row>
    <row r="196">
      <c r="A196" s="14"/>
      <c r="B196" s="23" t="str">
        <f t="array" ref="B196">IF(C196="","",XLOOKUP(C196,selector_12,selector_12_ids,""))</f>
        <v/>
      </c>
      <c r="C196" s="25"/>
      <c r="D196" s="23" t="str">
        <f t="array" ref="D196">IF(E196="","",XLOOKUP(E196,selector_05,selector_05_ids,""))</f>
        <v/>
      </c>
      <c r="E196" s="25"/>
      <c r="F196" s="14"/>
      <c r="G196" s="14"/>
      <c r="H196" s="14"/>
      <c r="I196" s="32"/>
      <c r="J196" s="14"/>
      <c r="K196" s="14"/>
      <c r="L196" s="14"/>
      <c r="M196" s="14"/>
      <c r="N196" s="14"/>
      <c r="O196" s="14"/>
      <c r="P196" s="32"/>
      <c r="Q196" s="23" t="str">
        <f t="array" ref="Q196">IF(R196="","",XLOOKUP(R196,selector_04,selector_04_ids,""))</f>
        <v/>
      </c>
      <c r="R196" s="25"/>
      <c r="S196" s="14"/>
      <c r="AK196" s="19" t="s">
        <v>68</v>
      </c>
      <c r="AL196" s="19" t="s">
        <v>68</v>
      </c>
    </row>
    <row r="197">
      <c r="A197" s="14"/>
      <c r="B197" s="23" t="str">
        <f t="array" ref="B197">IF(C197="","",XLOOKUP(C197,selector_12,selector_12_ids,""))</f>
        <v/>
      </c>
      <c r="C197" s="25"/>
      <c r="D197" s="23" t="str">
        <f t="array" ref="D197">IF(E197="","",XLOOKUP(E197,selector_05,selector_05_ids,""))</f>
        <v/>
      </c>
      <c r="E197" s="25"/>
      <c r="F197" s="14"/>
      <c r="G197" s="14"/>
      <c r="H197" s="14"/>
      <c r="I197" s="32"/>
      <c r="J197" s="14"/>
      <c r="K197" s="14"/>
      <c r="L197" s="14"/>
      <c r="M197" s="14"/>
      <c r="N197" s="14"/>
      <c r="O197" s="14"/>
      <c r="P197" s="32"/>
      <c r="Q197" s="23" t="str">
        <f t="array" ref="Q197">IF(R197="","",XLOOKUP(R197,selector_04,selector_04_ids,""))</f>
        <v/>
      </c>
      <c r="R197" s="25"/>
      <c r="S197" s="14"/>
      <c r="AK197" s="19" t="s">
        <v>68</v>
      </c>
      <c r="AL197" s="19" t="s">
        <v>68</v>
      </c>
    </row>
    <row r="198">
      <c r="A198" s="14"/>
      <c r="B198" s="23" t="str">
        <f t="array" ref="B198">IF(C198="","",XLOOKUP(C198,selector_12,selector_12_ids,""))</f>
        <v/>
      </c>
      <c r="C198" s="25"/>
      <c r="D198" s="23" t="str">
        <f t="array" ref="D198">IF(E198="","",XLOOKUP(E198,selector_05,selector_05_ids,""))</f>
        <v/>
      </c>
      <c r="E198" s="25"/>
      <c r="F198" s="14"/>
      <c r="G198" s="14"/>
      <c r="H198" s="14"/>
      <c r="I198" s="32"/>
      <c r="J198" s="14"/>
      <c r="K198" s="14"/>
      <c r="L198" s="14"/>
      <c r="M198" s="14"/>
      <c r="N198" s="14"/>
      <c r="O198" s="14"/>
      <c r="P198" s="32"/>
      <c r="Q198" s="23" t="str">
        <f t="array" ref="Q198">IF(R198="","",XLOOKUP(R198,selector_04,selector_04_ids,""))</f>
        <v/>
      </c>
      <c r="R198" s="25"/>
      <c r="S198" s="14"/>
      <c r="AK198" s="19" t="s">
        <v>68</v>
      </c>
      <c r="AL198" s="19" t="s">
        <v>68</v>
      </c>
    </row>
    <row r="199">
      <c r="A199" s="14"/>
      <c r="B199" s="23" t="str">
        <f t="array" ref="B199">IF(C199="","",XLOOKUP(C199,selector_12,selector_12_ids,""))</f>
        <v/>
      </c>
      <c r="C199" s="25"/>
      <c r="D199" s="23" t="str">
        <f t="array" ref="D199">IF(E199="","",XLOOKUP(E199,selector_05,selector_05_ids,""))</f>
        <v/>
      </c>
      <c r="E199" s="25"/>
      <c r="F199" s="14"/>
      <c r="G199" s="14"/>
      <c r="H199" s="14"/>
      <c r="I199" s="32"/>
      <c r="J199" s="14"/>
      <c r="K199" s="14"/>
      <c r="L199" s="14"/>
      <c r="M199" s="14"/>
      <c r="N199" s="14"/>
      <c r="O199" s="14"/>
      <c r="P199" s="32"/>
      <c r="Q199" s="23" t="str">
        <f t="array" ref="Q199">IF(R199="","",XLOOKUP(R199,selector_04,selector_04_ids,""))</f>
        <v/>
      </c>
      <c r="R199" s="25"/>
      <c r="S199" s="14"/>
      <c r="AK199" s="19" t="s">
        <v>68</v>
      </c>
      <c r="AL199" s="19" t="s">
        <v>68</v>
      </c>
    </row>
    <row r="200">
      <c r="A200" s="14"/>
      <c r="B200" s="23" t="str">
        <f t="array" ref="B200">IF(C200="","",XLOOKUP(C200,selector_12,selector_12_ids,""))</f>
        <v/>
      </c>
      <c r="C200" s="25"/>
      <c r="D200" s="23" t="str">
        <f t="array" ref="D200">IF(E200="","",XLOOKUP(E200,selector_05,selector_05_ids,""))</f>
        <v/>
      </c>
      <c r="E200" s="25"/>
      <c r="F200" s="14"/>
      <c r="G200" s="14"/>
      <c r="H200" s="14"/>
      <c r="I200" s="32"/>
      <c r="J200" s="14"/>
      <c r="K200" s="14"/>
      <c r="L200" s="14"/>
      <c r="M200" s="14"/>
      <c r="N200" s="14"/>
      <c r="O200" s="14"/>
      <c r="P200" s="32"/>
      <c r="Q200" s="23" t="str">
        <f t="array" ref="Q200">IF(R200="","",XLOOKUP(R200,selector_04,selector_04_ids,""))</f>
        <v/>
      </c>
      <c r="R200" s="25"/>
      <c r="S200" s="14"/>
      <c r="AK200" s="19" t="s">
        <v>68</v>
      </c>
      <c r="AL200" s="19" t="s">
        <v>68</v>
      </c>
    </row>
    <row r="201">
      <c r="A201" s="14"/>
      <c r="B201" s="23" t="str">
        <f t="array" ref="B201">IF(C201="","",XLOOKUP(C201,selector_12,selector_12_ids,""))</f>
        <v/>
      </c>
      <c r="C201" s="25"/>
      <c r="D201" s="23" t="str">
        <f t="array" ref="D201">IF(E201="","",XLOOKUP(E201,selector_05,selector_05_ids,""))</f>
        <v/>
      </c>
      <c r="E201" s="25"/>
      <c r="F201" s="14"/>
      <c r="G201" s="14"/>
      <c r="H201" s="14"/>
      <c r="I201" s="32"/>
      <c r="J201" s="14"/>
      <c r="K201" s="14"/>
      <c r="L201" s="14"/>
      <c r="M201" s="14"/>
      <c r="N201" s="14"/>
      <c r="O201" s="14"/>
      <c r="P201" s="32"/>
      <c r="Q201" s="23" t="str">
        <f t="array" ref="Q201">IF(R201="","",XLOOKUP(R201,selector_04,selector_04_ids,""))</f>
        <v/>
      </c>
      <c r="R201" s="25"/>
      <c r="S201" s="14"/>
      <c r="AK201" s="19" t="s">
        <v>68</v>
      </c>
      <c r="AL201" s="19" t="s">
        <v>68</v>
      </c>
    </row>
    <row r="202">
      <c r="A202" s="14"/>
      <c r="B202" s="23" t="str">
        <f t="array" ref="B202">IF(C202="","",XLOOKUP(C202,selector_12,selector_12_ids,""))</f>
        <v/>
      </c>
      <c r="C202" s="25"/>
      <c r="D202" s="23" t="str">
        <f t="array" ref="D202">IF(E202="","",XLOOKUP(E202,selector_05,selector_05_ids,""))</f>
        <v/>
      </c>
      <c r="E202" s="25"/>
      <c r="F202" s="14"/>
      <c r="G202" s="14"/>
      <c r="H202" s="14"/>
      <c r="I202" s="32"/>
      <c r="J202" s="14"/>
      <c r="K202" s="14"/>
      <c r="L202" s="14"/>
      <c r="M202" s="14"/>
      <c r="N202" s="14"/>
      <c r="O202" s="14"/>
      <c r="P202" s="32"/>
      <c r="Q202" s="23" t="str">
        <f t="array" ref="Q202">IF(R202="","",XLOOKUP(R202,selector_04,selector_04_ids,""))</f>
        <v/>
      </c>
      <c r="R202" s="25"/>
      <c r="S202" s="14"/>
      <c r="AK202" s="19" t="s">
        <v>68</v>
      </c>
      <c r="AL202" s="19" t="s">
        <v>68</v>
      </c>
    </row>
    <row r="203">
      <c r="A203" s="14"/>
      <c r="B203" s="23" t="str">
        <f t="array" ref="B203">IF(C203="","",XLOOKUP(C203,selector_12,selector_12_ids,""))</f>
        <v/>
      </c>
      <c r="C203" s="25"/>
      <c r="D203" s="23" t="str">
        <f t="array" ref="D203">IF(E203="","",XLOOKUP(E203,selector_05,selector_05_ids,""))</f>
        <v/>
      </c>
      <c r="E203" s="25"/>
      <c r="F203" s="14"/>
      <c r="G203" s="14"/>
      <c r="H203" s="14"/>
      <c r="I203" s="32"/>
      <c r="J203" s="14"/>
      <c r="K203" s="14"/>
      <c r="L203" s="14"/>
      <c r="M203" s="14"/>
      <c r="N203" s="14"/>
      <c r="O203" s="14"/>
      <c r="P203" s="32"/>
      <c r="Q203" s="23" t="str">
        <f t="array" ref="Q203">IF(R203="","",XLOOKUP(R203,selector_04,selector_04_ids,""))</f>
        <v/>
      </c>
      <c r="R203" s="25"/>
      <c r="S203" s="14"/>
      <c r="AK203" s="19" t="s">
        <v>68</v>
      </c>
      <c r="AL203" s="19" t="s">
        <v>68</v>
      </c>
    </row>
    <row r="204">
      <c r="A204" s="14"/>
      <c r="B204" s="23" t="str">
        <f t="array" ref="B204">IF(C204="","",XLOOKUP(C204,selector_12,selector_12_ids,""))</f>
        <v/>
      </c>
      <c r="C204" s="25"/>
      <c r="D204" s="23" t="str">
        <f t="array" ref="D204">IF(E204="","",XLOOKUP(E204,selector_05,selector_05_ids,""))</f>
        <v/>
      </c>
      <c r="E204" s="25"/>
      <c r="F204" s="14"/>
      <c r="G204" s="14"/>
      <c r="H204" s="14"/>
      <c r="I204" s="32"/>
      <c r="J204" s="14"/>
      <c r="K204" s="14"/>
      <c r="L204" s="14"/>
      <c r="M204" s="14"/>
      <c r="N204" s="14"/>
      <c r="O204" s="14"/>
      <c r="P204" s="32"/>
      <c r="Q204" s="23" t="str">
        <f t="array" ref="Q204">IF(R204="","",XLOOKUP(R204,selector_04,selector_04_ids,""))</f>
        <v/>
      </c>
      <c r="R204" s="25"/>
      <c r="S204" s="14"/>
      <c r="AK204" s="19" t="s">
        <v>68</v>
      </c>
      <c r="AL204" s="19" t="s">
        <v>68</v>
      </c>
    </row>
    <row r="205">
      <c r="A205" s="14"/>
      <c r="B205" s="23" t="str">
        <f t="array" ref="B205">IF(C205="","",XLOOKUP(C205,selector_12,selector_12_ids,""))</f>
        <v/>
      </c>
      <c r="C205" s="25"/>
      <c r="D205" s="23" t="str">
        <f t="array" ref="D205">IF(E205="","",XLOOKUP(E205,selector_05,selector_05_ids,""))</f>
        <v/>
      </c>
      <c r="E205" s="25"/>
      <c r="F205" s="14"/>
      <c r="G205" s="14"/>
      <c r="H205" s="14"/>
      <c r="I205" s="32"/>
      <c r="J205" s="14"/>
      <c r="K205" s="14"/>
      <c r="L205" s="14"/>
      <c r="M205" s="14"/>
      <c r="N205" s="14"/>
      <c r="O205" s="14"/>
      <c r="P205" s="32"/>
      <c r="Q205" s="23" t="str">
        <f t="array" ref="Q205">IF(R205="","",XLOOKUP(R205,selector_04,selector_04_ids,""))</f>
        <v/>
      </c>
      <c r="R205" s="25"/>
      <c r="S205" s="14"/>
      <c r="AK205" s="19" t="s">
        <v>68</v>
      </c>
      <c r="AL205" s="19" t="s">
        <v>68</v>
      </c>
    </row>
    <row r="206">
      <c r="A206" s="14"/>
      <c r="B206" s="23" t="str">
        <f t="array" ref="B206">IF(C206="","",XLOOKUP(C206,selector_12,selector_12_ids,""))</f>
        <v/>
      </c>
      <c r="C206" s="25"/>
      <c r="D206" s="23" t="str">
        <f t="array" ref="D206">IF(E206="","",XLOOKUP(E206,selector_05,selector_05_ids,""))</f>
        <v/>
      </c>
      <c r="E206" s="25"/>
      <c r="F206" s="14"/>
      <c r="G206" s="14"/>
      <c r="H206" s="14"/>
      <c r="I206" s="32"/>
      <c r="J206" s="14"/>
      <c r="K206" s="14"/>
      <c r="L206" s="14"/>
      <c r="M206" s="14"/>
      <c r="N206" s="14"/>
      <c r="O206" s="14"/>
      <c r="P206" s="32"/>
      <c r="Q206" s="23" t="str">
        <f t="array" ref="Q206">IF(R206="","",XLOOKUP(R206,selector_04,selector_04_ids,""))</f>
        <v/>
      </c>
      <c r="R206" s="25"/>
      <c r="S206" s="14"/>
      <c r="AK206" s="19" t="s">
        <v>68</v>
      </c>
      <c r="AL206" s="19" t="s">
        <v>68</v>
      </c>
    </row>
    <row r="207">
      <c r="A207" s="14"/>
      <c r="B207" s="23" t="str">
        <f t="array" ref="B207">IF(C207="","",XLOOKUP(C207,selector_12,selector_12_ids,""))</f>
        <v/>
      </c>
      <c r="C207" s="25"/>
      <c r="D207" s="23" t="str">
        <f t="array" ref="D207">IF(E207="","",XLOOKUP(E207,selector_05,selector_05_ids,""))</f>
        <v/>
      </c>
      <c r="E207" s="25"/>
      <c r="F207" s="14"/>
      <c r="G207" s="14"/>
      <c r="H207" s="14"/>
      <c r="I207" s="32"/>
      <c r="J207" s="14"/>
      <c r="K207" s="14"/>
      <c r="L207" s="14"/>
      <c r="M207" s="14"/>
      <c r="N207" s="14"/>
      <c r="O207" s="14"/>
      <c r="P207" s="32"/>
      <c r="Q207" s="23" t="str">
        <f t="array" ref="Q207">IF(R207="","",XLOOKUP(R207,selector_04,selector_04_ids,""))</f>
        <v/>
      </c>
      <c r="R207" s="25"/>
      <c r="S207" s="14"/>
      <c r="AK207" s="19" t="s">
        <v>68</v>
      </c>
      <c r="AL207" s="19" t="s">
        <v>68</v>
      </c>
    </row>
    <row r="208">
      <c r="A208" s="14"/>
      <c r="B208" s="23" t="str">
        <f t="array" ref="B208">IF(C208="","",XLOOKUP(C208,selector_12,selector_12_ids,""))</f>
        <v/>
      </c>
      <c r="C208" s="25"/>
      <c r="D208" s="23" t="str">
        <f t="array" ref="D208">IF(E208="","",XLOOKUP(E208,selector_05,selector_05_ids,""))</f>
        <v/>
      </c>
      <c r="E208" s="25"/>
      <c r="F208" s="14"/>
      <c r="G208" s="14"/>
      <c r="H208" s="14"/>
      <c r="I208" s="32"/>
      <c r="J208" s="14"/>
      <c r="K208" s="14"/>
      <c r="L208" s="14"/>
      <c r="M208" s="14"/>
      <c r="N208" s="14"/>
      <c r="O208" s="14"/>
      <c r="P208" s="32"/>
      <c r="Q208" s="23" t="str">
        <f t="array" ref="Q208">IF(R208="","",XLOOKUP(R208,selector_04,selector_04_ids,""))</f>
        <v/>
      </c>
      <c r="R208" s="25"/>
      <c r="S208" s="14"/>
      <c r="AK208" s="19" t="s">
        <v>68</v>
      </c>
      <c r="AL208" s="19" t="s">
        <v>68</v>
      </c>
    </row>
    <row r="209">
      <c r="A209" s="14"/>
      <c r="B209" s="23" t="str">
        <f t="array" ref="B209">IF(C209="","",XLOOKUP(C209,selector_12,selector_12_ids,""))</f>
        <v/>
      </c>
      <c r="C209" s="25"/>
      <c r="D209" s="23" t="str">
        <f t="array" ref="D209">IF(E209="","",XLOOKUP(E209,selector_05,selector_05_ids,""))</f>
        <v/>
      </c>
      <c r="E209" s="25"/>
      <c r="F209" s="14"/>
      <c r="G209" s="14"/>
      <c r="H209" s="14"/>
      <c r="I209" s="32"/>
      <c r="J209" s="14"/>
      <c r="K209" s="14"/>
      <c r="L209" s="14"/>
      <c r="M209" s="14"/>
      <c r="N209" s="14"/>
      <c r="O209" s="14"/>
      <c r="P209" s="32"/>
      <c r="Q209" s="23" t="str">
        <f t="array" ref="Q209">IF(R209="","",XLOOKUP(R209,selector_04,selector_04_ids,""))</f>
        <v/>
      </c>
      <c r="R209" s="25"/>
      <c r="S209" s="14"/>
      <c r="AK209" s="19" t="s">
        <v>68</v>
      </c>
      <c r="AL209" s="19" t="s">
        <v>68</v>
      </c>
    </row>
    <row r="210">
      <c r="A210" s="14"/>
      <c r="B210" s="23" t="str">
        <f t="array" ref="B210">IF(C210="","",XLOOKUP(C210,selector_12,selector_12_ids,""))</f>
        <v/>
      </c>
      <c r="C210" s="25"/>
      <c r="D210" s="23" t="str">
        <f t="array" ref="D210">IF(E210="","",XLOOKUP(E210,selector_05,selector_05_ids,""))</f>
        <v/>
      </c>
      <c r="E210" s="25"/>
      <c r="F210" s="14"/>
      <c r="G210" s="14"/>
      <c r="H210" s="14"/>
      <c r="I210" s="32"/>
      <c r="J210" s="14"/>
      <c r="K210" s="14"/>
      <c r="L210" s="14"/>
      <c r="M210" s="14"/>
      <c r="N210" s="14"/>
      <c r="O210" s="14"/>
      <c r="P210" s="32"/>
      <c r="Q210" s="23" t="str">
        <f t="array" ref="Q210">IF(R210="","",XLOOKUP(R210,selector_04,selector_04_ids,""))</f>
        <v/>
      </c>
      <c r="R210" s="25"/>
      <c r="S210" s="14"/>
      <c r="AK210" s="19" t="s">
        <v>68</v>
      </c>
      <c r="AL210" s="19" t="s">
        <v>68</v>
      </c>
    </row>
    <row r="211">
      <c r="A211" s="14"/>
      <c r="B211" s="23" t="str">
        <f t="array" ref="B211">IF(C211="","",XLOOKUP(C211,selector_12,selector_12_ids,""))</f>
        <v/>
      </c>
      <c r="C211" s="25"/>
      <c r="D211" s="23" t="str">
        <f t="array" ref="D211">IF(E211="","",XLOOKUP(E211,selector_05,selector_05_ids,""))</f>
        <v/>
      </c>
      <c r="E211" s="25"/>
      <c r="F211" s="14"/>
      <c r="G211" s="14"/>
      <c r="H211" s="14"/>
      <c r="I211" s="32"/>
      <c r="J211" s="14"/>
      <c r="K211" s="14"/>
      <c r="L211" s="14"/>
      <c r="M211" s="14"/>
      <c r="N211" s="14"/>
      <c r="O211" s="14"/>
      <c r="P211" s="32"/>
      <c r="Q211" s="23" t="str">
        <f t="array" ref="Q211">IF(R211="","",XLOOKUP(R211,selector_04,selector_04_ids,""))</f>
        <v/>
      </c>
      <c r="R211" s="25"/>
      <c r="S211" s="14"/>
      <c r="AK211" s="19" t="s">
        <v>68</v>
      </c>
      <c r="AL211" s="19" t="s">
        <v>68</v>
      </c>
    </row>
    <row r="212">
      <c r="A212" s="14"/>
      <c r="B212" s="23" t="str">
        <f t="array" ref="B212">IF(C212="","",XLOOKUP(C212,selector_12,selector_12_ids,""))</f>
        <v/>
      </c>
      <c r="C212" s="25"/>
      <c r="D212" s="23" t="str">
        <f t="array" ref="D212">IF(E212="","",XLOOKUP(E212,selector_05,selector_05_ids,""))</f>
        <v/>
      </c>
      <c r="E212" s="25"/>
      <c r="F212" s="14"/>
      <c r="G212" s="14"/>
      <c r="H212" s="14"/>
      <c r="I212" s="32"/>
      <c r="J212" s="14"/>
      <c r="K212" s="14"/>
      <c r="L212" s="14"/>
      <c r="M212" s="14"/>
      <c r="N212" s="14"/>
      <c r="O212" s="14"/>
      <c r="P212" s="32"/>
      <c r="Q212" s="23" t="str">
        <f t="array" ref="Q212">IF(R212="","",XLOOKUP(R212,selector_04,selector_04_ids,""))</f>
        <v/>
      </c>
      <c r="R212" s="25"/>
      <c r="S212" s="14"/>
      <c r="AK212" s="19" t="s">
        <v>68</v>
      </c>
      <c r="AL212" s="19" t="s">
        <v>68</v>
      </c>
    </row>
    <row r="213">
      <c r="A213" s="14"/>
      <c r="B213" s="23" t="str">
        <f t="array" ref="B213">IF(C213="","",XLOOKUP(C213,selector_12,selector_12_ids,""))</f>
        <v/>
      </c>
      <c r="C213" s="25"/>
      <c r="D213" s="23" t="str">
        <f t="array" ref="D213">IF(E213="","",XLOOKUP(E213,selector_05,selector_05_ids,""))</f>
        <v/>
      </c>
      <c r="E213" s="25"/>
      <c r="F213" s="14"/>
      <c r="G213" s="14"/>
      <c r="H213" s="14"/>
      <c r="I213" s="32"/>
      <c r="J213" s="14"/>
      <c r="K213" s="14"/>
      <c r="L213" s="14"/>
      <c r="M213" s="14"/>
      <c r="N213" s="14"/>
      <c r="O213" s="14"/>
      <c r="P213" s="32"/>
      <c r="Q213" s="23" t="str">
        <f t="array" ref="Q213">IF(R213="","",XLOOKUP(R213,selector_04,selector_04_ids,""))</f>
        <v/>
      </c>
      <c r="R213" s="25"/>
      <c r="S213" s="14"/>
      <c r="AK213" s="19" t="s">
        <v>68</v>
      </c>
      <c r="AL213" s="19" t="s">
        <v>68</v>
      </c>
    </row>
    <row r="214">
      <c r="A214" s="14"/>
      <c r="B214" s="23" t="str">
        <f t="array" ref="B214">IF(C214="","",XLOOKUP(C214,selector_12,selector_12_ids,""))</f>
        <v/>
      </c>
      <c r="C214" s="25"/>
      <c r="D214" s="23" t="str">
        <f t="array" ref="D214">IF(E214="","",XLOOKUP(E214,selector_05,selector_05_ids,""))</f>
        <v/>
      </c>
      <c r="E214" s="25"/>
      <c r="F214" s="14"/>
      <c r="G214" s="14"/>
      <c r="H214" s="14"/>
      <c r="I214" s="32"/>
      <c r="J214" s="14"/>
      <c r="K214" s="14"/>
      <c r="L214" s="14"/>
      <c r="M214" s="14"/>
      <c r="N214" s="14"/>
      <c r="O214" s="14"/>
      <c r="P214" s="32"/>
      <c r="Q214" s="23" t="str">
        <f t="array" ref="Q214">IF(R214="","",XLOOKUP(R214,selector_04,selector_04_ids,""))</f>
        <v/>
      </c>
      <c r="R214" s="25"/>
      <c r="S214" s="14"/>
      <c r="AK214" s="19" t="s">
        <v>68</v>
      </c>
      <c r="AL214" s="19" t="s">
        <v>68</v>
      </c>
    </row>
    <row r="215">
      <c r="A215" s="14"/>
      <c r="B215" s="23" t="str">
        <f t="array" ref="B215">IF(C215="","",XLOOKUP(C215,selector_12,selector_12_ids,""))</f>
        <v/>
      </c>
      <c r="C215" s="25"/>
      <c r="D215" s="23" t="str">
        <f t="array" ref="D215">IF(E215="","",XLOOKUP(E215,selector_05,selector_05_ids,""))</f>
        <v/>
      </c>
      <c r="E215" s="25"/>
      <c r="F215" s="14"/>
      <c r="G215" s="14"/>
      <c r="H215" s="14"/>
      <c r="I215" s="32"/>
      <c r="J215" s="14"/>
      <c r="K215" s="14"/>
      <c r="L215" s="14"/>
      <c r="M215" s="14"/>
      <c r="N215" s="14"/>
      <c r="O215" s="14"/>
      <c r="P215" s="32"/>
      <c r="Q215" s="23" t="str">
        <f t="array" ref="Q215">IF(R215="","",XLOOKUP(R215,selector_04,selector_04_ids,""))</f>
        <v/>
      </c>
      <c r="R215" s="25"/>
      <c r="S215" s="14"/>
      <c r="AK215" s="19" t="s">
        <v>68</v>
      </c>
      <c r="AL215" s="19" t="s">
        <v>68</v>
      </c>
    </row>
    <row r="216">
      <c r="A216" s="14"/>
      <c r="B216" s="23" t="str">
        <f t="array" ref="B216">IF(C216="","",XLOOKUP(C216,selector_12,selector_12_ids,""))</f>
        <v/>
      </c>
      <c r="C216" s="25"/>
      <c r="D216" s="23" t="str">
        <f t="array" ref="D216">IF(E216="","",XLOOKUP(E216,selector_05,selector_05_ids,""))</f>
        <v/>
      </c>
      <c r="E216" s="25"/>
      <c r="F216" s="14"/>
      <c r="G216" s="14"/>
      <c r="H216" s="14"/>
      <c r="I216" s="32"/>
      <c r="J216" s="14"/>
      <c r="K216" s="14"/>
      <c r="L216" s="14"/>
      <c r="M216" s="14"/>
      <c r="N216" s="14"/>
      <c r="O216" s="14"/>
      <c r="P216" s="32"/>
      <c r="Q216" s="23" t="str">
        <f t="array" ref="Q216">IF(R216="","",XLOOKUP(R216,selector_04,selector_04_ids,""))</f>
        <v/>
      </c>
      <c r="R216" s="25"/>
      <c r="S216" s="14"/>
      <c r="AK216" s="19" t="s">
        <v>68</v>
      </c>
      <c r="AL216" s="19" t="s">
        <v>68</v>
      </c>
    </row>
    <row r="217">
      <c r="A217" s="14"/>
      <c r="B217" s="23" t="str">
        <f t="array" ref="B217">IF(C217="","",XLOOKUP(C217,selector_12,selector_12_ids,""))</f>
        <v/>
      </c>
      <c r="C217" s="25"/>
      <c r="D217" s="23" t="str">
        <f t="array" ref="D217">IF(E217="","",XLOOKUP(E217,selector_05,selector_05_ids,""))</f>
        <v/>
      </c>
      <c r="E217" s="25"/>
      <c r="F217" s="14"/>
      <c r="G217" s="14"/>
      <c r="H217" s="14"/>
      <c r="I217" s="32"/>
      <c r="J217" s="14"/>
      <c r="K217" s="14"/>
      <c r="L217" s="14"/>
      <c r="M217" s="14"/>
      <c r="N217" s="14"/>
      <c r="O217" s="14"/>
      <c r="P217" s="32"/>
      <c r="Q217" s="23" t="str">
        <f t="array" ref="Q217">IF(R217="","",XLOOKUP(R217,selector_04,selector_04_ids,""))</f>
        <v/>
      </c>
      <c r="R217" s="25"/>
      <c r="S217" s="14"/>
      <c r="AK217" s="19" t="s">
        <v>68</v>
      </c>
      <c r="AL217" s="19" t="s">
        <v>68</v>
      </c>
    </row>
    <row r="218">
      <c r="A218" s="14"/>
      <c r="B218" s="23" t="str">
        <f t="array" ref="B218">IF(C218="","",XLOOKUP(C218,selector_12,selector_12_ids,""))</f>
        <v/>
      </c>
      <c r="C218" s="25"/>
      <c r="D218" s="23" t="str">
        <f t="array" ref="D218">IF(E218="","",XLOOKUP(E218,selector_05,selector_05_ids,""))</f>
        <v/>
      </c>
      <c r="E218" s="25"/>
      <c r="F218" s="14"/>
      <c r="G218" s="14"/>
      <c r="H218" s="14"/>
      <c r="I218" s="32"/>
      <c r="J218" s="14"/>
      <c r="K218" s="14"/>
      <c r="L218" s="14"/>
      <c r="M218" s="14"/>
      <c r="N218" s="14"/>
      <c r="O218" s="14"/>
      <c r="P218" s="32"/>
      <c r="Q218" s="23" t="str">
        <f t="array" ref="Q218">IF(R218="","",XLOOKUP(R218,selector_04,selector_04_ids,""))</f>
        <v/>
      </c>
      <c r="R218" s="25"/>
      <c r="S218" s="14"/>
      <c r="AK218" s="19" t="s">
        <v>68</v>
      </c>
      <c r="AL218" s="19" t="s">
        <v>68</v>
      </c>
    </row>
    <row r="219">
      <c r="A219" s="14"/>
      <c r="B219" s="23" t="str">
        <f t="array" ref="B219">IF(C219="","",XLOOKUP(C219,selector_12,selector_12_ids,""))</f>
        <v/>
      </c>
      <c r="C219" s="25"/>
      <c r="D219" s="23" t="str">
        <f t="array" ref="D219">IF(E219="","",XLOOKUP(E219,selector_05,selector_05_ids,""))</f>
        <v/>
      </c>
      <c r="E219" s="25"/>
      <c r="F219" s="14"/>
      <c r="G219" s="14"/>
      <c r="H219" s="14"/>
      <c r="I219" s="32"/>
      <c r="J219" s="14"/>
      <c r="K219" s="14"/>
      <c r="L219" s="14"/>
      <c r="M219" s="14"/>
      <c r="N219" s="14"/>
      <c r="O219" s="14"/>
      <c r="P219" s="32"/>
      <c r="Q219" s="23" t="str">
        <f t="array" ref="Q219">IF(R219="","",XLOOKUP(R219,selector_04,selector_04_ids,""))</f>
        <v/>
      </c>
      <c r="R219" s="25"/>
      <c r="S219" s="14"/>
      <c r="AK219" s="19" t="s">
        <v>68</v>
      </c>
      <c r="AL219" s="19" t="s">
        <v>68</v>
      </c>
    </row>
    <row r="220">
      <c r="A220" s="14"/>
      <c r="B220" s="23" t="str">
        <f t="array" ref="B220">IF(C220="","",XLOOKUP(C220,selector_12,selector_12_ids,""))</f>
        <v/>
      </c>
      <c r="C220" s="25"/>
      <c r="D220" s="23" t="str">
        <f t="array" ref="D220">IF(E220="","",XLOOKUP(E220,selector_05,selector_05_ids,""))</f>
        <v/>
      </c>
      <c r="E220" s="25"/>
      <c r="F220" s="14"/>
      <c r="G220" s="14"/>
      <c r="H220" s="14"/>
      <c r="I220" s="32"/>
      <c r="J220" s="14"/>
      <c r="K220" s="14"/>
      <c r="L220" s="14"/>
      <c r="M220" s="14"/>
      <c r="N220" s="14"/>
      <c r="O220" s="14"/>
      <c r="P220" s="32"/>
      <c r="Q220" s="23" t="str">
        <f t="array" ref="Q220">IF(R220="","",XLOOKUP(R220,selector_04,selector_04_ids,""))</f>
        <v/>
      </c>
      <c r="R220" s="25"/>
      <c r="S220" s="14"/>
      <c r="AK220" s="19" t="s">
        <v>68</v>
      </c>
      <c r="AL220" s="19" t="s">
        <v>68</v>
      </c>
    </row>
    <row r="221">
      <c r="A221" s="14"/>
      <c r="B221" s="23" t="str">
        <f t="array" ref="B221">IF(C221="","",XLOOKUP(C221,selector_12,selector_12_ids,""))</f>
        <v/>
      </c>
      <c r="C221" s="25"/>
      <c r="D221" s="23" t="str">
        <f t="array" ref="D221">IF(E221="","",XLOOKUP(E221,selector_05,selector_05_ids,""))</f>
        <v/>
      </c>
      <c r="E221" s="25"/>
      <c r="F221" s="14"/>
      <c r="G221" s="14"/>
      <c r="H221" s="14"/>
      <c r="I221" s="32"/>
      <c r="J221" s="14"/>
      <c r="K221" s="14"/>
      <c r="L221" s="14"/>
      <c r="M221" s="14"/>
      <c r="N221" s="14"/>
      <c r="O221" s="14"/>
      <c r="P221" s="32"/>
      <c r="Q221" s="23" t="str">
        <f t="array" ref="Q221">IF(R221="","",XLOOKUP(R221,selector_04,selector_04_ids,""))</f>
        <v/>
      </c>
      <c r="R221" s="25"/>
      <c r="S221" s="14"/>
      <c r="AK221" s="19" t="s">
        <v>68</v>
      </c>
      <c r="AL221" s="19" t="s">
        <v>68</v>
      </c>
    </row>
    <row r="222">
      <c r="A222" s="14"/>
      <c r="B222" s="23" t="str">
        <f t="array" ref="B222">IF(C222="","",XLOOKUP(C222,selector_12,selector_12_ids,""))</f>
        <v/>
      </c>
      <c r="C222" s="25"/>
      <c r="D222" s="23" t="str">
        <f t="array" ref="D222">IF(E222="","",XLOOKUP(E222,selector_05,selector_05_ids,""))</f>
        <v/>
      </c>
      <c r="E222" s="25"/>
      <c r="F222" s="14"/>
      <c r="G222" s="14"/>
      <c r="H222" s="14"/>
      <c r="I222" s="32"/>
      <c r="J222" s="14"/>
      <c r="K222" s="14"/>
      <c r="L222" s="14"/>
      <c r="M222" s="14"/>
      <c r="N222" s="14"/>
      <c r="O222" s="14"/>
      <c r="P222" s="32"/>
      <c r="Q222" s="23" t="str">
        <f t="array" ref="Q222">IF(R222="","",XLOOKUP(R222,selector_04,selector_04_ids,""))</f>
        <v/>
      </c>
      <c r="R222" s="25"/>
      <c r="S222" s="14"/>
      <c r="AK222" s="19" t="s">
        <v>68</v>
      </c>
      <c r="AL222" s="19" t="s">
        <v>68</v>
      </c>
    </row>
    <row r="223">
      <c r="A223" s="14"/>
      <c r="B223" s="23" t="str">
        <f t="array" ref="B223">IF(C223="","",XLOOKUP(C223,selector_12,selector_12_ids,""))</f>
        <v/>
      </c>
      <c r="C223" s="25"/>
      <c r="D223" s="23" t="str">
        <f t="array" ref="D223">IF(E223="","",XLOOKUP(E223,selector_05,selector_05_ids,""))</f>
        <v/>
      </c>
      <c r="E223" s="25"/>
      <c r="F223" s="14"/>
      <c r="G223" s="14"/>
      <c r="H223" s="14"/>
      <c r="I223" s="32"/>
      <c r="J223" s="14"/>
      <c r="K223" s="14"/>
      <c r="L223" s="14"/>
      <c r="M223" s="14"/>
      <c r="N223" s="14"/>
      <c r="O223" s="14"/>
      <c r="P223" s="32"/>
      <c r="Q223" s="23" t="str">
        <f t="array" ref="Q223">IF(R223="","",XLOOKUP(R223,selector_04,selector_04_ids,""))</f>
        <v/>
      </c>
      <c r="R223" s="25"/>
      <c r="S223" s="14"/>
      <c r="AK223" s="19" t="s">
        <v>68</v>
      </c>
      <c r="AL223" s="19" t="s">
        <v>68</v>
      </c>
    </row>
    <row r="224">
      <c r="A224" s="14"/>
      <c r="B224" s="23" t="str">
        <f t="array" ref="B224">IF(C224="","",XLOOKUP(C224,selector_12,selector_12_ids,""))</f>
        <v/>
      </c>
      <c r="C224" s="25"/>
      <c r="D224" s="23" t="str">
        <f t="array" ref="D224">IF(E224="","",XLOOKUP(E224,selector_05,selector_05_ids,""))</f>
        <v/>
      </c>
      <c r="E224" s="25"/>
      <c r="F224" s="14"/>
      <c r="G224" s="14"/>
      <c r="H224" s="14"/>
      <c r="I224" s="32"/>
      <c r="J224" s="14"/>
      <c r="K224" s="14"/>
      <c r="L224" s="14"/>
      <c r="M224" s="14"/>
      <c r="N224" s="14"/>
      <c r="O224" s="14"/>
      <c r="P224" s="32"/>
      <c r="Q224" s="23" t="str">
        <f t="array" ref="Q224">IF(R224="","",XLOOKUP(R224,selector_04,selector_04_ids,""))</f>
        <v/>
      </c>
      <c r="R224" s="25"/>
      <c r="S224" s="14"/>
      <c r="AK224" s="19" t="s">
        <v>68</v>
      </c>
      <c r="AL224" s="19" t="s">
        <v>68</v>
      </c>
    </row>
    <row r="225">
      <c r="A225" s="14"/>
      <c r="B225" s="23" t="str">
        <f t="array" ref="B225">IF(C225="","",XLOOKUP(C225,selector_12,selector_12_ids,""))</f>
        <v/>
      </c>
      <c r="C225" s="25"/>
      <c r="D225" s="23" t="str">
        <f t="array" ref="D225">IF(E225="","",XLOOKUP(E225,selector_05,selector_05_ids,""))</f>
        <v/>
      </c>
      <c r="E225" s="25"/>
      <c r="F225" s="14"/>
      <c r="G225" s="14"/>
      <c r="H225" s="14"/>
      <c r="I225" s="32"/>
      <c r="J225" s="14"/>
      <c r="K225" s="14"/>
      <c r="L225" s="14"/>
      <c r="M225" s="14"/>
      <c r="N225" s="14"/>
      <c r="O225" s="14"/>
      <c r="P225" s="32"/>
      <c r="Q225" s="23" t="str">
        <f t="array" ref="Q225">IF(R225="","",XLOOKUP(R225,selector_04,selector_04_ids,""))</f>
        <v/>
      </c>
      <c r="R225" s="25"/>
      <c r="S225" s="14"/>
      <c r="AK225" s="19" t="s">
        <v>68</v>
      </c>
      <c r="AL225" s="19" t="s">
        <v>68</v>
      </c>
    </row>
    <row r="226">
      <c r="A226" s="14"/>
      <c r="B226" s="23" t="str">
        <f t="array" ref="B226">IF(C226="","",XLOOKUP(C226,selector_12,selector_12_ids,""))</f>
        <v/>
      </c>
      <c r="C226" s="25"/>
      <c r="D226" s="23" t="str">
        <f t="array" ref="D226">IF(E226="","",XLOOKUP(E226,selector_05,selector_05_ids,""))</f>
        <v/>
      </c>
      <c r="E226" s="25"/>
      <c r="F226" s="14"/>
      <c r="G226" s="14"/>
      <c r="H226" s="14"/>
      <c r="I226" s="32"/>
      <c r="J226" s="14"/>
      <c r="K226" s="14"/>
      <c r="L226" s="14"/>
      <c r="M226" s="14"/>
      <c r="N226" s="14"/>
      <c r="O226" s="14"/>
      <c r="P226" s="32"/>
      <c r="Q226" s="23" t="str">
        <f t="array" ref="Q226">IF(R226="","",XLOOKUP(R226,selector_04,selector_04_ids,""))</f>
        <v/>
      </c>
      <c r="R226" s="25"/>
      <c r="S226" s="14"/>
      <c r="AK226" s="19" t="s">
        <v>68</v>
      </c>
      <c r="AL226" s="19" t="s">
        <v>68</v>
      </c>
    </row>
    <row r="227">
      <c r="A227" s="14"/>
      <c r="B227" s="23" t="str">
        <f t="array" ref="B227">IF(C227="","",XLOOKUP(C227,selector_12,selector_12_ids,""))</f>
        <v/>
      </c>
      <c r="C227" s="25"/>
      <c r="D227" s="23" t="str">
        <f t="array" ref="D227">IF(E227="","",XLOOKUP(E227,selector_05,selector_05_ids,""))</f>
        <v/>
      </c>
      <c r="E227" s="25"/>
      <c r="F227" s="14"/>
      <c r="G227" s="14"/>
      <c r="H227" s="14"/>
      <c r="I227" s="32"/>
      <c r="J227" s="14"/>
      <c r="K227" s="14"/>
      <c r="L227" s="14"/>
      <c r="M227" s="14"/>
      <c r="N227" s="14"/>
      <c r="O227" s="14"/>
      <c r="P227" s="32"/>
      <c r="Q227" s="23" t="str">
        <f t="array" ref="Q227">IF(R227="","",XLOOKUP(R227,selector_04,selector_04_ids,""))</f>
        <v/>
      </c>
      <c r="R227" s="25"/>
      <c r="S227" s="14"/>
      <c r="AK227" s="19" t="s">
        <v>68</v>
      </c>
      <c r="AL227" s="19" t="s">
        <v>68</v>
      </c>
    </row>
    <row r="228">
      <c r="A228" s="14"/>
      <c r="B228" s="23" t="str">
        <f t="array" ref="B228">IF(C228="","",XLOOKUP(C228,selector_12,selector_12_ids,""))</f>
        <v/>
      </c>
      <c r="C228" s="25"/>
      <c r="D228" s="23" t="str">
        <f t="array" ref="D228">IF(E228="","",XLOOKUP(E228,selector_05,selector_05_ids,""))</f>
        <v/>
      </c>
      <c r="E228" s="25"/>
      <c r="F228" s="14"/>
      <c r="G228" s="14"/>
      <c r="H228" s="14"/>
      <c r="I228" s="32"/>
      <c r="J228" s="14"/>
      <c r="K228" s="14"/>
      <c r="L228" s="14"/>
      <c r="M228" s="14"/>
      <c r="N228" s="14"/>
      <c r="O228" s="14"/>
      <c r="P228" s="32"/>
      <c r="Q228" s="23" t="str">
        <f t="array" ref="Q228">IF(R228="","",XLOOKUP(R228,selector_04,selector_04_ids,""))</f>
        <v/>
      </c>
      <c r="R228" s="25"/>
      <c r="S228" s="14"/>
      <c r="AK228" s="19" t="s">
        <v>68</v>
      </c>
      <c r="AL228" s="19" t="s">
        <v>68</v>
      </c>
    </row>
    <row r="229">
      <c r="A229" s="14"/>
      <c r="B229" s="23" t="str">
        <f t="array" ref="B229">IF(C229="","",XLOOKUP(C229,selector_12,selector_12_ids,""))</f>
        <v/>
      </c>
      <c r="C229" s="25"/>
      <c r="D229" s="23" t="str">
        <f t="array" ref="D229">IF(E229="","",XLOOKUP(E229,selector_05,selector_05_ids,""))</f>
        <v/>
      </c>
      <c r="E229" s="25"/>
      <c r="F229" s="14"/>
      <c r="G229" s="14"/>
      <c r="H229" s="14"/>
      <c r="I229" s="32"/>
      <c r="J229" s="14"/>
      <c r="K229" s="14"/>
      <c r="L229" s="14"/>
      <c r="M229" s="14"/>
      <c r="N229" s="14"/>
      <c r="O229" s="14"/>
      <c r="P229" s="32"/>
      <c r="Q229" s="23" t="str">
        <f t="array" ref="Q229">IF(R229="","",XLOOKUP(R229,selector_04,selector_04_ids,""))</f>
        <v/>
      </c>
      <c r="R229" s="25"/>
      <c r="S229" s="14"/>
      <c r="AK229" s="19" t="s">
        <v>68</v>
      </c>
      <c r="AL229" s="19" t="s">
        <v>68</v>
      </c>
    </row>
    <row r="230">
      <c r="A230" s="14"/>
      <c r="B230" s="23" t="str">
        <f t="array" ref="B230">IF(C230="","",XLOOKUP(C230,selector_12,selector_12_ids,""))</f>
        <v/>
      </c>
      <c r="C230" s="25"/>
      <c r="D230" s="23" t="str">
        <f t="array" ref="D230">IF(E230="","",XLOOKUP(E230,selector_05,selector_05_ids,""))</f>
        <v/>
      </c>
      <c r="E230" s="25"/>
      <c r="F230" s="14"/>
      <c r="G230" s="14"/>
      <c r="H230" s="14"/>
      <c r="I230" s="32"/>
      <c r="J230" s="14"/>
      <c r="K230" s="14"/>
      <c r="L230" s="14"/>
      <c r="M230" s="14"/>
      <c r="N230" s="14"/>
      <c r="O230" s="14"/>
      <c r="P230" s="32"/>
      <c r="Q230" s="23" t="str">
        <f t="array" ref="Q230">IF(R230="","",XLOOKUP(R230,selector_04,selector_04_ids,""))</f>
        <v/>
      </c>
      <c r="R230" s="25"/>
      <c r="S230" s="14"/>
      <c r="AK230" s="19" t="s">
        <v>68</v>
      </c>
      <c r="AL230" s="19" t="s">
        <v>68</v>
      </c>
    </row>
    <row r="231">
      <c r="A231" s="14"/>
      <c r="B231" s="23" t="str">
        <f t="array" ref="B231">IF(C231="","",XLOOKUP(C231,selector_12,selector_12_ids,""))</f>
        <v/>
      </c>
      <c r="C231" s="25"/>
      <c r="D231" s="23" t="str">
        <f t="array" ref="D231">IF(E231="","",XLOOKUP(E231,selector_05,selector_05_ids,""))</f>
        <v/>
      </c>
      <c r="E231" s="25"/>
      <c r="F231" s="14"/>
      <c r="G231" s="14"/>
      <c r="H231" s="14"/>
      <c r="I231" s="32"/>
      <c r="J231" s="14"/>
      <c r="K231" s="14"/>
      <c r="L231" s="14"/>
      <c r="M231" s="14"/>
      <c r="N231" s="14"/>
      <c r="O231" s="14"/>
      <c r="P231" s="32"/>
      <c r="Q231" s="23" t="str">
        <f t="array" ref="Q231">IF(R231="","",XLOOKUP(R231,selector_04,selector_04_ids,""))</f>
        <v/>
      </c>
      <c r="R231" s="25"/>
      <c r="S231" s="14"/>
      <c r="AK231" s="19" t="s">
        <v>68</v>
      </c>
      <c r="AL231" s="19" t="s">
        <v>68</v>
      </c>
    </row>
    <row r="232">
      <c r="A232" s="14"/>
      <c r="B232" s="23" t="str">
        <f t="array" ref="B232">IF(C232="","",XLOOKUP(C232,selector_12,selector_12_ids,""))</f>
        <v/>
      </c>
      <c r="C232" s="25"/>
      <c r="D232" s="23" t="str">
        <f t="array" ref="D232">IF(E232="","",XLOOKUP(E232,selector_05,selector_05_ids,""))</f>
        <v/>
      </c>
      <c r="E232" s="25"/>
      <c r="F232" s="14"/>
      <c r="G232" s="14"/>
      <c r="H232" s="14"/>
      <c r="I232" s="32"/>
      <c r="J232" s="14"/>
      <c r="K232" s="14"/>
      <c r="L232" s="14"/>
      <c r="M232" s="14"/>
      <c r="N232" s="14"/>
      <c r="O232" s="14"/>
      <c r="P232" s="32"/>
      <c r="Q232" s="23" t="str">
        <f t="array" ref="Q232">IF(R232="","",XLOOKUP(R232,selector_04,selector_04_ids,""))</f>
        <v/>
      </c>
      <c r="R232" s="25"/>
      <c r="S232" s="14"/>
      <c r="AK232" s="19" t="s">
        <v>68</v>
      </c>
      <c r="AL232" s="19" t="s">
        <v>68</v>
      </c>
    </row>
    <row r="233">
      <c r="A233" s="14"/>
      <c r="B233" s="23" t="str">
        <f t="array" ref="B233">IF(C233="","",XLOOKUP(C233,selector_12,selector_12_ids,""))</f>
        <v/>
      </c>
      <c r="C233" s="25"/>
      <c r="D233" s="23" t="str">
        <f t="array" ref="D233">IF(E233="","",XLOOKUP(E233,selector_05,selector_05_ids,""))</f>
        <v/>
      </c>
      <c r="E233" s="25"/>
      <c r="F233" s="14"/>
      <c r="G233" s="14"/>
      <c r="H233" s="14"/>
      <c r="I233" s="32"/>
      <c r="J233" s="14"/>
      <c r="K233" s="14"/>
      <c r="L233" s="14"/>
      <c r="M233" s="14"/>
      <c r="N233" s="14"/>
      <c r="O233" s="14"/>
      <c r="P233" s="32"/>
      <c r="Q233" s="23" t="str">
        <f t="array" ref="Q233">IF(R233="","",XLOOKUP(R233,selector_04,selector_04_ids,""))</f>
        <v/>
      </c>
      <c r="R233" s="25"/>
      <c r="S233" s="14"/>
      <c r="AK233" s="19" t="s">
        <v>68</v>
      </c>
      <c r="AL233" s="19" t="s">
        <v>68</v>
      </c>
    </row>
    <row r="234">
      <c r="A234" s="14"/>
      <c r="B234" s="23" t="str">
        <f t="array" ref="B234">IF(C234="","",XLOOKUP(C234,selector_12,selector_12_ids,""))</f>
        <v/>
      </c>
      <c r="C234" s="25"/>
      <c r="D234" s="23" t="str">
        <f t="array" ref="D234">IF(E234="","",XLOOKUP(E234,selector_05,selector_05_ids,""))</f>
        <v/>
      </c>
      <c r="E234" s="25"/>
      <c r="F234" s="14"/>
      <c r="G234" s="14"/>
      <c r="H234" s="14"/>
      <c r="I234" s="32"/>
      <c r="J234" s="14"/>
      <c r="K234" s="14"/>
      <c r="L234" s="14"/>
      <c r="M234" s="14"/>
      <c r="N234" s="14"/>
      <c r="O234" s="14"/>
      <c r="P234" s="32"/>
      <c r="Q234" s="23" t="str">
        <f t="array" ref="Q234">IF(R234="","",XLOOKUP(R234,selector_04,selector_04_ids,""))</f>
        <v/>
      </c>
      <c r="R234" s="25"/>
      <c r="S234" s="14"/>
      <c r="AK234" s="19" t="s">
        <v>68</v>
      </c>
      <c r="AL234" s="19" t="s">
        <v>68</v>
      </c>
    </row>
    <row r="235">
      <c r="A235" s="14"/>
      <c r="B235" s="23" t="str">
        <f t="array" ref="B235">IF(C235="","",XLOOKUP(C235,selector_12,selector_12_ids,""))</f>
        <v/>
      </c>
      <c r="C235" s="25"/>
      <c r="D235" s="23" t="str">
        <f t="array" ref="D235">IF(E235="","",XLOOKUP(E235,selector_05,selector_05_ids,""))</f>
        <v/>
      </c>
      <c r="E235" s="25"/>
      <c r="F235" s="14"/>
      <c r="G235" s="14"/>
      <c r="H235" s="14"/>
      <c r="I235" s="32"/>
      <c r="J235" s="14"/>
      <c r="K235" s="14"/>
      <c r="L235" s="14"/>
      <c r="M235" s="14"/>
      <c r="N235" s="14"/>
      <c r="O235" s="14"/>
      <c r="P235" s="32"/>
      <c r="Q235" s="23" t="str">
        <f t="array" ref="Q235">IF(R235="","",XLOOKUP(R235,selector_04,selector_04_ids,""))</f>
        <v/>
      </c>
      <c r="R235" s="25"/>
      <c r="S235" s="14"/>
      <c r="AK235" s="19" t="s">
        <v>68</v>
      </c>
      <c r="AL235" s="19" t="s">
        <v>68</v>
      </c>
    </row>
    <row r="236">
      <c r="A236" s="14"/>
      <c r="B236" s="23" t="str">
        <f t="array" ref="B236">IF(C236="","",XLOOKUP(C236,selector_12,selector_12_ids,""))</f>
        <v/>
      </c>
      <c r="C236" s="25"/>
      <c r="D236" s="23" t="str">
        <f t="array" ref="D236">IF(E236="","",XLOOKUP(E236,selector_05,selector_05_ids,""))</f>
        <v/>
      </c>
      <c r="E236" s="25"/>
      <c r="F236" s="14"/>
      <c r="G236" s="14"/>
      <c r="H236" s="14"/>
      <c r="I236" s="32"/>
      <c r="J236" s="14"/>
      <c r="K236" s="14"/>
      <c r="L236" s="14"/>
      <c r="M236" s="14"/>
      <c r="N236" s="14"/>
      <c r="O236" s="14"/>
      <c r="P236" s="32"/>
      <c r="Q236" s="23" t="str">
        <f t="array" ref="Q236">IF(R236="","",XLOOKUP(R236,selector_04,selector_04_ids,""))</f>
        <v/>
      </c>
      <c r="R236" s="25"/>
      <c r="S236" s="14"/>
      <c r="AK236" s="19" t="s">
        <v>68</v>
      </c>
      <c r="AL236" s="19" t="s">
        <v>68</v>
      </c>
    </row>
    <row r="237">
      <c r="A237" s="14"/>
      <c r="B237" s="23" t="str">
        <f t="array" ref="B237">IF(C237="","",XLOOKUP(C237,selector_12,selector_12_ids,""))</f>
        <v/>
      </c>
      <c r="C237" s="25"/>
      <c r="D237" s="23" t="str">
        <f t="array" ref="D237">IF(E237="","",XLOOKUP(E237,selector_05,selector_05_ids,""))</f>
        <v/>
      </c>
      <c r="E237" s="25"/>
      <c r="F237" s="14"/>
      <c r="G237" s="14"/>
      <c r="H237" s="14"/>
      <c r="I237" s="32"/>
      <c r="J237" s="14"/>
      <c r="K237" s="14"/>
      <c r="L237" s="14"/>
      <c r="M237" s="14"/>
      <c r="N237" s="14"/>
      <c r="O237" s="14"/>
      <c r="P237" s="32"/>
      <c r="Q237" s="23" t="str">
        <f t="array" ref="Q237">IF(R237="","",XLOOKUP(R237,selector_04,selector_04_ids,""))</f>
        <v/>
      </c>
      <c r="R237" s="25"/>
      <c r="S237" s="14"/>
      <c r="AK237" s="19" t="s">
        <v>68</v>
      </c>
      <c r="AL237" s="19" t="s">
        <v>68</v>
      </c>
    </row>
    <row r="238">
      <c r="A238" s="14"/>
      <c r="B238" s="23" t="str">
        <f t="array" ref="B238">IF(C238="","",XLOOKUP(C238,selector_12,selector_12_ids,""))</f>
        <v/>
      </c>
      <c r="C238" s="25"/>
      <c r="D238" s="23" t="str">
        <f t="array" ref="D238">IF(E238="","",XLOOKUP(E238,selector_05,selector_05_ids,""))</f>
        <v/>
      </c>
      <c r="E238" s="25"/>
      <c r="F238" s="14"/>
      <c r="G238" s="14"/>
      <c r="H238" s="14"/>
      <c r="I238" s="32"/>
      <c r="J238" s="14"/>
      <c r="K238" s="14"/>
      <c r="L238" s="14"/>
      <c r="M238" s="14"/>
      <c r="N238" s="14"/>
      <c r="O238" s="14"/>
      <c r="P238" s="32"/>
      <c r="Q238" s="23" t="str">
        <f t="array" ref="Q238">IF(R238="","",XLOOKUP(R238,selector_04,selector_04_ids,""))</f>
        <v/>
      </c>
      <c r="R238" s="25"/>
      <c r="S238" s="14"/>
      <c r="AK238" s="19" t="s">
        <v>68</v>
      </c>
      <c r="AL238" s="19" t="s">
        <v>68</v>
      </c>
    </row>
    <row r="239">
      <c r="A239" s="14"/>
      <c r="B239" s="23" t="str">
        <f t="array" ref="B239">IF(C239="","",XLOOKUP(C239,selector_12,selector_12_ids,""))</f>
        <v/>
      </c>
      <c r="C239" s="25"/>
      <c r="D239" s="23" t="str">
        <f t="array" ref="D239">IF(E239="","",XLOOKUP(E239,selector_05,selector_05_ids,""))</f>
        <v/>
      </c>
      <c r="E239" s="25"/>
      <c r="F239" s="14"/>
      <c r="G239" s="14"/>
      <c r="H239" s="14"/>
      <c r="I239" s="32"/>
      <c r="J239" s="14"/>
      <c r="K239" s="14"/>
      <c r="L239" s="14"/>
      <c r="M239" s="14"/>
      <c r="N239" s="14"/>
      <c r="O239" s="14"/>
      <c r="P239" s="32"/>
      <c r="Q239" s="23" t="str">
        <f t="array" ref="Q239">IF(R239="","",XLOOKUP(R239,selector_04,selector_04_ids,""))</f>
        <v/>
      </c>
      <c r="R239" s="25"/>
      <c r="S239" s="14"/>
      <c r="AK239" s="19" t="s">
        <v>68</v>
      </c>
      <c r="AL239" s="19" t="s">
        <v>68</v>
      </c>
    </row>
    <row r="240">
      <c r="A240" s="14"/>
      <c r="B240" s="23" t="str">
        <f t="array" ref="B240">IF(C240="","",XLOOKUP(C240,selector_12,selector_12_ids,""))</f>
        <v/>
      </c>
      <c r="C240" s="25"/>
      <c r="D240" s="23" t="str">
        <f t="array" ref="D240">IF(E240="","",XLOOKUP(E240,selector_05,selector_05_ids,""))</f>
        <v/>
      </c>
      <c r="E240" s="25"/>
      <c r="F240" s="14"/>
      <c r="G240" s="14"/>
      <c r="H240" s="14"/>
      <c r="I240" s="32"/>
      <c r="J240" s="14"/>
      <c r="K240" s="14"/>
      <c r="L240" s="14"/>
      <c r="M240" s="14"/>
      <c r="N240" s="14"/>
      <c r="O240" s="14"/>
      <c r="P240" s="32"/>
      <c r="Q240" s="23" t="str">
        <f t="array" ref="Q240">IF(R240="","",XLOOKUP(R240,selector_04,selector_04_ids,""))</f>
        <v/>
      </c>
      <c r="R240" s="25"/>
      <c r="S240" s="14"/>
      <c r="AK240" s="19" t="s">
        <v>68</v>
      </c>
      <c r="AL240" s="19" t="s">
        <v>68</v>
      </c>
    </row>
    <row r="241">
      <c r="A241" s="14"/>
      <c r="B241" s="23" t="str">
        <f t="array" ref="B241">IF(C241="","",XLOOKUP(C241,selector_12,selector_12_ids,""))</f>
        <v/>
      </c>
      <c r="C241" s="25"/>
      <c r="D241" s="23" t="str">
        <f t="array" ref="D241">IF(E241="","",XLOOKUP(E241,selector_05,selector_05_ids,""))</f>
        <v/>
      </c>
      <c r="E241" s="25"/>
      <c r="F241" s="14"/>
      <c r="G241" s="14"/>
      <c r="H241" s="14"/>
      <c r="I241" s="32"/>
      <c r="J241" s="14"/>
      <c r="K241" s="14"/>
      <c r="L241" s="14"/>
      <c r="M241" s="14"/>
      <c r="N241" s="14"/>
      <c r="O241" s="14"/>
      <c r="P241" s="32"/>
      <c r="Q241" s="23" t="str">
        <f t="array" ref="Q241">IF(R241="","",XLOOKUP(R241,selector_04,selector_04_ids,""))</f>
        <v/>
      </c>
      <c r="R241" s="25"/>
      <c r="S241" s="14"/>
      <c r="AK241" s="19" t="s">
        <v>68</v>
      </c>
      <c r="AL241" s="19" t="s">
        <v>68</v>
      </c>
    </row>
    <row r="242">
      <c r="A242" s="14"/>
      <c r="B242" s="23" t="str">
        <f t="array" ref="B242">IF(C242="","",XLOOKUP(C242,selector_12,selector_12_ids,""))</f>
        <v/>
      </c>
      <c r="C242" s="25"/>
      <c r="D242" s="23" t="str">
        <f t="array" ref="D242">IF(E242="","",XLOOKUP(E242,selector_05,selector_05_ids,""))</f>
        <v/>
      </c>
      <c r="E242" s="25"/>
      <c r="F242" s="14"/>
      <c r="G242" s="14"/>
      <c r="H242" s="14"/>
      <c r="I242" s="32"/>
      <c r="J242" s="14"/>
      <c r="K242" s="14"/>
      <c r="L242" s="14"/>
      <c r="M242" s="14"/>
      <c r="N242" s="14"/>
      <c r="O242" s="14"/>
      <c r="P242" s="32"/>
      <c r="Q242" s="23" t="str">
        <f t="array" ref="Q242">IF(R242="","",XLOOKUP(R242,selector_04,selector_04_ids,""))</f>
        <v/>
      </c>
      <c r="R242" s="25"/>
      <c r="S242" s="14"/>
      <c r="AK242" s="19" t="s">
        <v>68</v>
      </c>
      <c r="AL242" s="19" t="s">
        <v>68</v>
      </c>
    </row>
    <row r="243">
      <c r="A243" s="14"/>
      <c r="B243" s="23" t="str">
        <f t="array" ref="B243">IF(C243="","",XLOOKUP(C243,selector_12,selector_12_ids,""))</f>
        <v/>
      </c>
      <c r="C243" s="25"/>
      <c r="D243" s="23" t="str">
        <f t="array" ref="D243">IF(E243="","",XLOOKUP(E243,selector_05,selector_05_ids,""))</f>
        <v/>
      </c>
      <c r="E243" s="25"/>
      <c r="F243" s="14"/>
      <c r="G243" s="14"/>
      <c r="H243" s="14"/>
      <c r="I243" s="32"/>
      <c r="J243" s="14"/>
      <c r="K243" s="14"/>
      <c r="L243" s="14"/>
      <c r="M243" s="14"/>
      <c r="N243" s="14"/>
      <c r="O243" s="14"/>
      <c r="P243" s="32"/>
      <c r="Q243" s="23" t="str">
        <f t="array" ref="Q243">IF(R243="","",XLOOKUP(R243,selector_04,selector_04_ids,""))</f>
        <v/>
      </c>
      <c r="R243" s="25"/>
      <c r="S243" s="14"/>
      <c r="AK243" s="19" t="s">
        <v>68</v>
      </c>
      <c r="AL243" s="19" t="s">
        <v>68</v>
      </c>
    </row>
    <row r="244">
      <c r="A244" s="14"/>
      <c r="B244" s="23" t="str">
        <f t="array" ref="B244">IF(C244="","",XLOOKUP(C244,selector_12,selector_12_ids,""))</f>
        <v/>
      </c>
      <c r="C244" s="25"/>
      <c r="D244" s="23" t="str">
        <f t="array" ref="D244">IF(E244="","",XLOOKUP(E244,selector_05,selector_05_ids,""))</f>
        <v/>
      </c>
      <c r="E244" s="25"/>
      <c r="F244" s="14"/>
      <c r="G244" s="14"/>
      <c r="H244" s="14"/>
      <c r="I244" s="32"/>
      <c r="J244" s="14"/>
      <c r="K244" s="14"/>
      <c r="L244" s="14"/>
      <c r="M244" s="14"/>
      <c r="N244" s="14"/>
      <c r="O244" s="14"/>
      <c r="P244" s="32"/>
      <c r="Q244" s="23" t="str">
        <f t="array" ref="Q244">IF(R244="","",XLOOKUP(R244,selector_04,selector_04_ids,""))</f>
        <v/>
      </c>
      <c r="R244" s="25"/>
      <c r="S244" s="14"/>
      <c r="AK244" s="19" t="s">
        <v>68</v>
      </c>
      <c r="AL244" s="19" t="s">
        <v>68</v>
      </c>
    </row>
    <row r="245">
      <c r="A245" s="14"/>
      <c r="B245" s="23" t="str">
        <f t="array" ref="B245">IF(C245="","",XLOOKUP(C245,selector_12,selector_12_ids,""))</f>
        <v/>
      </c>
      <c r="C245" s="25"/>
      <c r="D245" s="23" t="str">
        <f t="array" ref="D245">IF(E245="","",XLOOKUP(E245,selector_05,selector_05_ids,""))</f>
        <v/>
      </c>
      <c r="E245" s="25"/>
      <c r="F245" s="14"/>
      <c r="G245" s="14"/>
      <c r="H245" s="14"/>
      <c r="I245" s="32"/>
      <c r="J245" s="14"/>
      <c r="K245" s="14"/>
      <c r="L245" s="14"/>
      <c r="M245" s="14"/>
      <c r="N245" s="14"/>
      <c r="O245" s="14"/>
      <c r="P245" s="32"/>
      <c r="Q245" s="23" t="str">
        <f t="array" ref="Q245">IF(R245="","",XLOOKUP(R245,selector_04,selector_04_ids,""))</f>
        <v/>
      </c>
      <c r="R245" s="25"/>
      <c r="S245" s="14"/>
      <c r="AK245" s="19" t="s">
        <v>68</v>
      </c>
      <c r="AL245" s="19" t="s">
        <v>68</v>
      </c>
    </row>
    <row r="246">
      <c r="A246" s="14"/>
      <c r="B246" s="23" t="str">
        <f t="array" ref="B246">IF(C246="","",XLOOKUP(C246,selector_12,selector_12_ids,""))</f>
        <v/>
      </c>
      <c r="C246" s="25"/>
      <c r="D246" s="23" t="str">
        <f t="array" ref="D246">IF(E246="","",XLOOKUP(E246,selector_05,selector_05_ids,""))</f>
        <v/>
      </c>
      <c r="E246" s="25"/>
      <c r="F246" s="14"/>
      <c r="G246" s="14"/>
      <c r="H246" s="14"/>
      <c r="I246" s="32"/>
      <c r="J246" s="14"/>
      <c r="K246" s="14"/>
      <c r="L246" s="14"/>
      <c r="M246" s="14"/>
      <c r="N246" s="14"/>
      <c r="O246" s="14"/>
      <c r="P246" s="32"/>
      <c r="Q246" s="23" t="str">
        <f t="array" ref="Q246">IF(R246="","",XLOOKUP(R246,selector_04,selector_04_ids,""))</f>
        <v/>
      </c>
      <c r="R246" s="25"/>
      <c r="S246" s="14"/>
      <c r="AK246" s="19" t="s">
        <v>68</v>
      </c>
      <c r="AL246" s="19" t="s">
        <v>68</v>
      </c>
    </row>
    <row r="247">
      <c r="A247" s="14"/>
      <c r="B247" s="23" t="str">
        <f t="array" ref="B247">IF(C247="","",XLOOKUP(C247,selector_12,selector_12_ids,""))</f>
        <v/>
      </c>
      <c r="C247" s="25"/>
      <c r="D247" s="23" t="str">
        <f t="array" ref="D247">IF(E247="","",XLOOKUP(E247,selector_05,selector_05_ids,""))</f>
        <v/>
      </c>
      <c r="E247" s="25"/>
      <c r="F247" s="14"/>
      <c r="G247" s="14"/>
      <c r="H247" s="14"/>
      <c r="I247" s="32"/>
      <c r="J247" s="14"/>
      <c r="K247" s="14"/>
      <c r="L247" s="14"/>
      <c r="M247" s="14"/>
      <c r="N247" s="14"/>
      <c r="O247" s="14"/>
      <c r="P247" s="32"/>
      <c r="Q247" s="23" t="str">
        <f t="array" ref="Q247">IF(R247="","",XLOOKUP(R247,selector_04,selector_04_ids,""))</f>
        <v/>
      </c>
      <c r="R247" s="25"/>
      <c r="S247" s="14"/>
      <c r="AK247" s="19" t="s">
        <v>68</v>
      </c>
      <c r="AL247" s="19" t="s">
        <v>68</v>
      </c>
    </row>
    <row r="248">
      <c r="A248" s="14"/>
      <c r="B248" s="23" t="str">
        <f t="array" ref="B248">IF(C248="","",XLOOKUP(C248,selector_12,selector_12_ids,""))</f>
        <v/>
      </c>
      <c r="C248" s="25"/>
      <c r="D248" s="23" t="str">
        <f t="array" ref="D248">IF(E248="","",XLOOKUP(E248,selector_05,selector_05_ids,""))</f>
        <v/>
      </c>
      <c r="E248" s="25"/>
      <c r="F248" s="14"/>
      <c r="G248" s="14"/>
      <c r="H248" s="14"/>
      <c r="I248" s="32"/>
      <c r="J248" s="14"/>
      <c r="K248" s="14"/>
      <c r="L248" s="14"/>
      <c r="M248" s="14"/>
      <c r="N248" s="14"/>
      <c r="O248" s="14"/>
      <c r="P248" s="32"/>
      <c r="Q248" s="23" t="str">
        <f t="array" ref="Q248">IF(R248="","",XLOOKUP(R248,selector_04,selector_04_ids,""))</f>
        <v/>
      </c>
      <c r="R248" s="25"/>
      <c r="S248" s="14"/>
      <c r="AK248" s="19" t="s">
        <v>68</v>
      </c>
      <c r="AL248" s="19" t="s">
        <v>68</v>
      </c>
    </row>
    <row r="249">
      <c r="A249" s="14"/>
      <c r="B249" s="23" t="str">
        <f t="array" ref="B249">IF(C249="","",XLOOKUP(C249,selector_12,selector_12_ids,""))</f>
        <v/>
      </c>
      <c r="C249" s="25"/>
      <c r="D249" s="23" t="str">
        <f t="array" ref="D249">IF(E249="","",XLOOKUP(E249,selector_05,selector_05_ids,""))</f>
        <v/>
      </c>
      <c r="E249" s="25"/>
      <c r="F249" s="14"/>
      <c r="G249" s="14"/>
      <c r="H249" s="14"/>
      <c r="I249" s="32"/>
      <c r="J249" s="14"/>
      <c r="K249" s="14"/>
      <c r="L249" s="14"/>
      <c r="M249" s="14"/>
      <c r="N249" s="14"/>
      <c r="O249" s="14"/>
      <c r="P249" s="32"/>
      <c r="Q249" s="23" t="str">
        <f t="array" ref="Q249">IF(R249="","",XLOOKUP(R249,selector_04,selector_04_ids,""))</f>
        <v/>
      </c>
      <c r="R249" s="25"/>
      <c r="S249" s="14"/>
      <c r="AK249" s="19" t="s">
        <v>68</v>
      </c>
      <c r="AL249" s="19" t="s">
        <v>68</v>
      </c>
    </row>
    <row r="250">
      <c r="A250" s="14"/>
      <c r="B250" s="23" t="str">
        <f t="array" ref="B250">IF(C250="","",XLOOKUP(C250,selector_12,selector_12_ids,""))</f>
        <v/>
      </c>
      <c r="C250" s="25"/>
      <c r="D250" s="23" t="str">
        <f t="array" ref="D250">IF(E250="","",XLOOKUP(E250,selector_05,selector_05_ids,""))</f>
        <v/>
      </c>
      <c r="E250" s="25"/>
      <c r="F250" s="14"/>
      <c r="G250" s="14"/>
      <c r="H250" s="14"/>
      <c r="I250" s="32"/>
      <c r="J250" s="14"/>
      <c r="K250" s="14"/>
      <c r="L250" s="14"/>
      <c r="M250" s="14"/>
      <c r="N250" s="14"/>
      <c r="O250" s="14"/>
      <c r="P250" s="32"/>
      <c r="Q250" s="23" t="str">
        <f t="array" ref="Q250">IF(R250="","",XLOOKUP(R250,selector_04,selector_04_ids,""))</f>
        <v/>
      </c>
      <c r="R250" s="25"/>
      <c r="S250" s="14"/>
      <c r="AK250" s="19" t="s">
        <v>68</v>
      </c>
      <c r="AL250" s="19" t="s">
        <v>68</v>
      </c>
    </row>
    <row r="251">
      <c r="A251" s="14"/>
      <c r="B251" s="23" t="str">
        <f t="array" ref="B251">IF(C251="","",XLOOKUP(C251,selector_12,selector_12_ids,""))</f>
        <v/>
      </c>
      <c r="C251" s="25"/>
      <c r="D251" s="23" t="str">
        <f t="array" ref="D251">IF(E251="","",XLOOKUP(E251,selector_05,selector_05_ids,""))</f>
        <v/>
      </c>
      <c r="E251" s="25"/>
      <c r="F251" s="14"/>
      <c r="G251" s="14"/>
      <c r="H251" s="14"/>
      <c r="I251" s="32"/>
      <c r="J251" s="14"/>
      <c r="K251" s="14"/>
      <c r="L251" s="14"/>
      <c r="M251" s="14"/>
      <c r="N251" s="14"/>
      <c r="O251" s="14"/>
      <c r="P251" s="32"/>
      <c r="Q251" s="23" t="str">
        <f t="array" ref="Q251">IF(R251="","",XLOOKUP(R251,selector_04,selector_04_ids,""))</f>
        <v/>
      </c>
      <c r="R251" s="25"/>
      <c r="S251" s="14"/>
      <c r="AK251" s="19" t="s">
        <v>68</v>
      </c>
      <c r="AL251" s="19" t="s">
        <v>68</v>
      </c>
    </row>
    <row r="252">
      <c r="A252" s="14"/>
      <c r="B252" s="23" t="str">
        <f t="array" ref="B252">IF(C252="","",XLOOKUP(C252,selector_12,selector_12_ids,""))</f>
        <v/>
      </c>
      <c r="C252" s="25"/>
      <c r="D252" s="23" t="str">
        <f t="array" ref="D252">IF(E252="","",XLOOKUP(E252,selector_05,selector_05_ids,""))</f>
        <v/>
      </c>
      <c r="E252" s="25"/>
      <c r="F252" s="14"/>
      <c r="G252" s="14"/>
      <c r="H252" s="14"/>
      <c r="I252" s="32"/>
      <c r="J252" s="14"/>
      <c r="K252" s="14"/>
      <c r="L252" s="14"/>
      <c r="M252" s="14"/>
      <c r="N252" s="14"/>
      <c r="O252" s="14"/>
      <c r="P252" s="32"/>
      <c r="Q252" s="23" t="str">
        <f t="array" ref="Q252">IF(R252="","",XLOOKUP(R252,selector_04,selector_04_ids,""))</f>
        <v/>
      </c>
      <c r="R252" s="25"/>
      <c r="S252" s="14"/>
      <c r="AK252" s="19" t="s">
        <v>68</v>
      </c>
      <c r="AL252" s="19" t="s">
        <v>68</v>
      </c>
    </row>
    <row r="253">
      <c r="A253" s="14"/>
      <c r="B253" s="23" t="str">
        <f t="array" ref="B253">IF(C253="","",XLOOKUP(C253,selector_12,selector_12_ids,""))</f>
        <v/>
      </c>
      <c r="C253" s="25"/>
      <c r="D253" s="23" t="str">
        <f t="array" ref="D253">IF(E253="","",XLOOKUP(E253,selector_05,selector_05_ids,""))</f>
        <v/>
      </c>
      <c r="E253" s="25"/>
      <c r="F253" s="14"/>
      <c r="G253" s="14"/>
      <c r="H253" s="14"/>
      <c r="I253" s="32"/>
      <c r="J253" s="14"/>
      <c r="K253" s="14"/>
      <c r="L253" s="14"/>
      <c r="M253" s="14"/>
      <c r="N253" s="14"/>
      <c r="O253" s="14"/>
      <c r="P253" s="32"/>
      <c r="Q253" s="23" t="str">
        <f t="array" ref="Q253">IF(R253="","",XLOOKUP(R253,selector_04,selector_04_ids,""))</f>
        <v/>
      </c>
      <c r="R253" s="25"/>
      <c r="S253" s="14"/>
      <c r="AK253" s="19" t="s">
        <v>68</v>
      </c>
      <c r="AL253" s="19" t="s">
        <v>68</v>
      </c>
    </row>
    <row r="254">
      <c r="A254" s="14"/>
      <c r="B254" s="23" t="str">
        <f t="array" ref="B254">IF(C254="","",XLOOKUP(C254,selector_12,selector_12_ids,""))</f>
        <v/>
      </c>
      <c r="C254" s="25"/>
      <c r="D254" s="23" t="str">
        <f t="array" ref="D254">IF(E254="","",XLOOKUP(E254,selector_05,selector_05_ids,""))</f>
        <v/>
      </c>
      <c r="E254" s="25"/>
      <c r="F254" s="14"/>
      <c r="G254" s="14"/>
      <c r="H254" s="14"/>
      <c r="I254" s="32"/>
      <c r="J254" s="14"/>
      <c r="K254" s="14"/>
      <c r="L254" s="14"/>
      <c r="M254" s="14"/>
      <c r="N254" s="14"/>
      <c r="O254" s="14"/>
      <c r="P254" s="32"/>
      <c r="Q254" s="23" t="str">
        <f t="array" ref="Q254">IF(R254="","",XLOOKUP(R254,selector_04,selector_04_ids,""))</f>
        <v/>
      </c>
      <c r="R254" s="25"/>
      <c r="S254" s="14"/>
      <c r="AK254" s="19" t="s">
        <v>68</v>
      </c>
      <c r="AL254" s="19" t="s">
        <v>68</v>
      </c>
    </row>
    <row r="255">
      <c r="A255" s="14"/>
      <c r="B255" s="23" t="str">
        <f t="array" ref="B255">IF(C255="","",XLOOKUP(C255,selector_12,selector_12_ids,""))</f>
        <v/>
      </c>
      <c r="C255" s="25"/>
      <c r="D255" s="23" t="str">
        <f t="array" ref="D255">IF(E255="","",XLOOKUP(E255,selector_05,selector_05_ids,""))</f>
        <v/>
      </c>
      <c r="E255" s="25"/>
      <c r="F255" s="14"/>
      <c r="G255" s="14"/>
      <c r="H255" s="14"/>
      <c r="I255" s="32"/>
      <c r="J255" s="14"/>
      <c r="K255" s="14"/>
      <c r="L255" s="14"/>
      <c r="M255" s="14"/>
      <c r="N255" s="14"/>
      <c r="O255" s="14"/>
      <c r="P255" s="32"/>
      <c r="Q255" s="23" t="str">
        <f t="array" ref="Q255">IF(R255="","",XLOOKUP(R255,selector_04,selector_04_ids,""))</f>
        <v/>
      </c>
      <c r="R255" s="25"/>
      <c r="S255" s="14"/>
      <c r="AK255" s="19" t="s">
        <v>68</v>
      </c>
      <c r="AL255" s="19" t="s">
        <v>68</v>
      </c>
    </row>
    <row r="256">
      <c r="A256" s="14"/>
      <c r="B256" s="23" t="str">
        <f t="array" ref="B256">IF(C256="","",XLOOKUP(C256,selector_12,selector_12_ids,""))</f>
        <v/>
      </c>
      <c r="C256" s="25"/>
      <c r="D256" s="23" t="str">
        <f t="array" ref="D256">IF(E256="","",XLOOKUP(E256,selector_05,selector_05_ids,""))</f>
        <v/>
      </c>
      <c r="E256" s="25"/>
      <c r="F256" s="14"/>
      <c r="G256" s="14"/>
      <c r="H256" s="14"/>
      <c r="I256" s="32"/>
      <c r="J256" s="14"/>
      <c r="K256" s="14"/>
      <c r="L256" s="14"/>
      <c r="M256" s="14"/>
      <c r="N256" s="14"/>
      <c r="O256" s="14"/>
      <c r="P256" s="32"/>
      <c r="Q256" s="23" t="str">
        <f t="array" ref="Q256">IF(R256="","",XLOOKUP(R256,selector_04,selector_04_ids,""))</f>
        <v/>
      </c>
      <c r="R256" s="25"/>
      <c r="S256" s="14"/>
      <c r="AK256" s="19" t="s">
        <v>68</v>
      </c>
      <c r="AL256" s="19" t="s">
        <v>68</v>
      </c>
    </row>
    <row r="257">
      <c r="A257" s="14"/>
      <c r="B257" s="23" t="str">
        <f t="array" ref="B257">IF(C257="","",XLOOKUP(C257,selector_12,selector_12_ids,""))</f>
        <v/>
      </c>
      <c r="C257" s="25"/>
      <c r="D257" s="23" t="str">
        <f t="array" ref="D257">IF(E257="","",XLOOKUP(E257,selector_05,selector_05_ids,""))</f>
        <v/>
      </c>
      <c r="E257" s="25"/>
      <c r="F257" s="14"/>
      <c r="G257" s="14"/>
      <c r="H257" s="14"/>
      <c r="I257" s="32"/>
      <c r="J257" s="14"/>
      <c r="K257" s="14"/>
      <c r="L257" s="14"/>
      <c r="M257" s="14"/>
      <c r="N257" s="14"/>
      <c r="O257" s="14"/>
      <c r="P257" s="32"/>
      <c r="Q257" s="23" t="str">
        <f t="array" ref="Q257">IF(R257="","",XLOOKUP(R257,selector_04,selector_04_ids,""))</f>
        <v/>
      </c>
      <c r="R257" s="25"/>
      <c r="S257" s="14"/>
      <c r="AK257" s="19" t="s">
        <v>68</v>
      </c>
      <c r="AL257" s="19" t="s">
        <v>68</v>
      </c>
    </row>
    <row r="258">
      <c r="A258" s="14"/>
      <c r="B258" s="23" t="str">
        <f t="array" ref="B258">IF(C258="","",XLOOKUP(C258,selector_12,selector_12_ids,""))</f>
        <v/>
      </c>
      <c r="C258" s="25"/>
      <c r="D258" s="23" t="str">
        <f t="array" ref="D258">IF(E258="","",XLOOKUP(E258,selector_05,selector_05_ids,""))</f>
        <v/>
      </c>
      <c r="E258" s="25"/>
      <c r="F258" s="14"/>
      <c r="G258" s="14"/>
      <c r="H258" s="14"/>
      <c r="I258" s="32"/>
      <c r="J258" s="14"/>
      <c r="K258" s="14"/>
      <c r="L258" s="14"/>
      <c r="M258" s="14"/>
      <c r="N258" s="14"/>
      <c r="O258" s="14"/>
      <c r="P258" s="32"/>
      <c r="Q258" s="23" t="str">
        <f t="array" ref="Q258">IF(R258="","",XLOOKUP(R258,selector_04,selector_04_ids,""))</f>
        <v/>
      </c>
      <c r="R258" s="25"/>
      <c r="S258" s="14"/>
      <c r="AK258" s="19" t="s">
        <v>68</v>
      </c>
      <c r="AL258" s="19" t="s">
        <v>68</v>
      </c>
    </row>
    <row r="259">
      <c r="A259" s="14"/>
      <c r="B259" s="23" t="str">
        <f t="array" ref="B259">IF(C259="","",XLOOKUP(C259,selector_12,selector_12_ids,""))</f>
        <v/>
      </c>
      <c r="C259" s="25"/>
      <c r="D259" s="23" t="str">
        <f t="array" ref="D259">IF(E259="","",XLOOKUP(E259,selector_05,selector_05_ids,""))</f>
        <v/>
      </c>
      <c r="E259" s="25"/>
      <c r="F259" s="14"/>
      <c r="G259" s="14"/>
      <c r="H259" s="14"/>
      <c r="I259" s="32"/>
      <c r="J259" s="14"/>
      <c r="K259" s="14"/>
      <c r="L259" s="14"/>
      <c r="M259" s="14"/>
      <c r="N259" s="14"/>
      <c r="O259" s="14"/>
      <c r="P259" s="32"/>
      <c r="Q259" s="23" t="str">
        <f t="array" ref="Q259">IF(R259="","",XLOOKUP(R259,selector_04,selector_04_ids,""))</f>
        <v/>
      </c>
      <c r="R259" s="25"/>
      <c r="S259" s="14"/>
      <c r="AK259" s="19" t="s">
        <v>68</v>
      </c>
      <c r="AL259" s="19" t="s">
        <v>68</v>
      </c>
    </row>
    <row r="260">
      <c r="A260" s="14"/>
      <c r="B260" s="23" t="str">
        <f t="array" ref="B260">IF(C260="","",XLOOKUP(C260,selector_12,selector_12_ids,""))</f>
        <v/>
      </c>
      <c r="C260" s="25"/>
      <c r="D260" s="23" t="str">
        <f t="array" ref="D260">IF(E260="","",XLOOKUP(E260,selector_05,selector_05_ids,""))</f>
        <v/>
      </c>
      <c r="E260" s="25"/>
      <c r="F260" s="14"/>
      <c r="G260" s="14"/>
      <c r="H260" s="14"/>
      <c r="I260" s="32"/>
      <c r="J260" s="14"/>
      <c r="K260" s="14"/>
      <c r="L260" s="14"/>
      <c r="M260" s="14"/>
      <c r="N260" s="14"/>
      <c r="O260" s="14"/>
      <c r="P260" s="32"/>
      <c r="Q260" s="23" t="str">
        <f t="array" ref="Q260">IF(R260="","",XLOOKUP(R260,selector_04,selector_04_ids,""))</f>
        <v/>
      </c>
      <c r="R260" s="25"/>
      <c r="S260" s="14"/>
      <c r="AK260" s="19" t="s">
        <v>68</v>
      </c>
      <c r="AL260" s="19" t="s">
        <v>68</v>
      </c>
    </row>
    <row r="261">
      <c r="A261" s="14"/>
      <c r="B261" s="23" t="str">
        <f t="array" ref="B261">IF(C261="","",XLOOKUP(C261,selector_12,selector_12_ids,""))</f>
        <v/>
      </c>
      <c r="C261" s="25"/>
      <c r="D261" s="23" t="str">
        <f t="array" ref="D261">IF(E261="","",XLOOKUP(E261,selector_05,selector_05_ids,""))</f>
        <v/>
      </c>
      <c r="E261" s="25"/>
      <c r="F261" s="14"/>
      <c r="G261" s="14"/>
      <c r="H261" s="14"/>
      <c r="I261" s="32"/>
      <c r="J261" s="14"/>
      <c r="K261" s="14"/>
      <c r="L261" s="14"/>
      <c r="M261" s="14"/>
      <c r="N261" s="14"/>
      <c r="O261" s="14"/>
      <c r="P261" s="32"/>
      <c r="Q261" s="23" t="str">
        <f t="array" ref="Q261">IF(R261="","",XLOOKUP(R261,selector_04,selector_04_ids,""))</f>
        <v/>
      </c>
      <c r="R261" s="25"/>
      <c r="S261" s="14"/>
      <c r="AK261" s="19" t="s">
        <v>68</v>
      </c>
      <c r="AL261" s="19" t="s">
        <v>68</v>
      </c>
    </row>
    <row r="262">
      <c r="A262" s="14"/>
      <c r="B262" s="23" t="str">
        <f t="array" ref="B262">IF(C262="","",XLOOKUP(C262,selector_12,selector_12_ids,""))</f>
        <v/>
      </c>
      <c r="C262" s="25"/>
      <c r="D262" s="23" t="str">
        <f t="array" ref="D262">IF(E262="","",XLOOKUP(E262,selector_05,selector_05_ids,""))</f>
        <v/>
      </c>
      <c r="E262" s="25"/>
      <c r="F262" s="14"/>
      <c r="G262" s="14"/>
      <c r="H262" s="14"/>
      <c r="I262" s="32"/>
      <c r="J262" s="14"/>
      <c r="K262" s="14"/>
      <c r="L262" s="14"/>
      <c r="M262" s="14"/>
      <c r="N262" s="14"/>
      <c r="O262" s="14"/>
      <c r="P262" s="32"/>
      <c r="Q262" s="23" t="str">
        <f t="array" ref="Q262">IF(R262="","",XLOOKUP(R262,selector_04,selector_04_ids,""))</f>
        <v/>
      </c>
      <c r="R262" s="25"/>
      <c r="S262" s="14"/>
      <c r="AK262" s="19" t="s">
        <v>68</v>
      </c>
      <c r="AL262" s="19" t="s">
        <v>68</v>
      </c>
    </row>
    <row r="263">
      <c r="A263" s="14"/>
      <c r="B263" s="23" t="str">
        <f t="array" ref="B263">IF(C263="","",XLOOKUP(C263,selector_12,selector_12_ids,""))</f>
        <v/>
      </c>
      <c r="C263" s="25"/>
      <c r="D263" s="23" t="str">
        <f t="array" ref="D263">IF(E263="","",XLOOKUP(E263,selector_05,selector_05_ids,""))</f>
        <v/>
      </c>
      <c r="E263" s="25"/>
      <c r="F263" s="14"/>
      <c r="G263" s="14"/>
      <c r="H263" s="14"/>
      <c r="I263" s="32"/>
      <c r="J263" s="14"/>
      <c r="K263" s="14"/>
      <c r="L263" s="14"/>
      <c r="M263" s="14"/>
      <c r="N263" s="14"/>
      <c r="O263" s="14"/>
      <c r="P263" s="32"/>
      <c r="Q263" s="23" t="str">
        <f t="array" ref="Q263">IF(R263="","",XLOOKUP(R263,selector_04,selector_04_ids,""))</f>
        <v/>
      </c>
      <c r="R263" s="25"/>
      <c r="S263" s="14"/>
      <c r="AK263" s="19" t="s">
        <v>68</v>
      </c>
      <c r="AL263" s="19" t="s">
        <v>68</v>
      </c>
    </row>
    <row r="264">
      <c r="A264" s="14"/>
      <c r="B264" s="23" t="str">
        <f t="array" ref="B264">IF(C264="","",XLOOKUP(C264,selector_12,selector_12_ids,""))</f>
        <v/>
      </c>
      <c r="C264" s="25"/>
      <c r="D264" s="23" t="str">
        <f t="array" ref="D264">IF(E264="","",XLOOKUP(E264,selector_05,selector_05_ids,""))</f>
        <v/>
      </c>
      <c r="E264" s="25"/>
      <c r="F264" s="14"/>
      <c r="G264" s="14"/>
      <c r="H264" s="14"/>
      <c r="I264" s="32"/>
      <c r="J264" s="14"/>
      <c r="K264" s="14"/>
      <c r="L264" s="14"/>
      <c r="M264" s="14"/>
      <c r="N264" s="14"/>
      <c r="O264" s="14"/>
      <c r="P264" s="32"/>
      <c r="Q264" s="23" t="str">
        <f t="array" ref="Q264">IF(R264="","",XLOOKUP(R264,selector_04,selector_04_ids,""))</f>
        <v/>
      </c>
      <c r="R264" s="25"/>
      <c r="S264" s="14"/>
      <c r="AK264" s="19" t="s">
        <v>68</v>
      </c>
      <c r="AL264" s="19" t="s">
        <v>68</v>
      </c>
    </row>
    <row r="265">
      <c r="A265" s="14"/>
      <c r="B265" s="23" t="str">
        <f t="array" ref="B265">IF(C265="","",XLOOKUP(C265,selector_12,selector_12_ids,""))</f>
        <v/>
      </c>
      <c r="C265" s="25"/>
      <c r="D265" s="23" t="str">
        <f t="array" ref="D265">IF(E265="","",XLOOKUP(E265,selector_05,selector_05_ids,""))</f>
        <v/>
      </c>
      <c r="E265" s="25"/>
      <c r="F265" s="14"/>
      <c r="G265" s="14"/>
      <c r="H265" s="14"/>
      <c r="I265" s="32"/>
      <c r="J265" s="14"/>
      <c r="K265" s="14"/>
      <c r="L265" s="14"/>
      <c r="M265" s="14"/>
      <c r="N265" s="14"/>
      <c r="O265" s="14"/>
      <c r="P265" s="32"/>
      <c r="Q265" s="23" t="str">
        <f t="array" ref="Q265">IF(R265="","",XLOOKUP(R265,selector_04,selector_04_ids,""))</f>
        <v/>
      </c>
      <c r="R265" s="25"/>
      <c r="S265" s="14"/>
      <c r="AK265" s="19" t="s">
        <v>68</v>
      </c>
      <c r="AL265" s="19" t="s">
        <v>68</v>
      </c>
    </row>
    <row r="266">
      <c r="A266" s="14"/>
      <c r="B266" s="23" t="str">
        <f t="array" ref="B266">IF(C266="","",XLOOKUP(C266,selector_12,selector_12_ids,""))</f>
        <v/>
      </c>
      <c r="C266" s="25"/>
      <c r="D266" s="23" t="str">
        <f t="array" ref="D266">IF(E266="","",XLOOKUP(E266,selector_05,selector_05_ids,""))</f>
        <v/>
      </c>
      <c r="E266" s="25"/>
      <c r="F266" s="14"/>
      <c r="G266" s="14"/>
      <c r="H266" s="14"/>
      <c r="I266" s="32"/>
      <c r="J266" s="14"/>
      <c r="K266" s="14"/>
      <c r="L266" s="14"/>
      <c r="M266" s="14"/>
      <c r="N266" s="14"/>
      <c r="O266" s="14"/>
      <c r="P266" s="32"/>
      <c r="Q266" s="23" t="str">
        <f t="array" ref="Q266">IF(R266="","",XLOOKUP(R266,selector_04,selector_04_ids,""))</f>
        <v/>
      </c>
      <c r="R266" s="25"/>
      <c r="S266" s="14"/>
      <c r="AK266" s="19" t="s">
        <v>68</v>
      </c>
      <c r="AL266" s="19" t="s">
        <v>68</v>
      </c>
    </row>
    <row r="267">
      <c r="A267" s="14"/>
      <c r="B267" s="23" t="str">
        <f t="array" ref="B267">IF(C267="","",XLOOKUP(C267,selector_12,selector_12_ids,""))</f>
        <v/>
      </c>
      <c r="C267" s="25"/>
      <c r="D267" s="23" t="str">
        <f t="array" ref="D267">IF(E267="","",XLOOKUP(E267,selector_05,selector_05_ids,""))</f>
        <v/>
      </c>
      <c r="E267" s="25"/>
      <c r="F267" s="14"/>
      <c r="G267" s="14"/>
      <c r="H267" s="14"/>
      <c r="I267" s="32"/>
      <c r="J267" s="14"/>
      <c r="K267" s="14"/>
      <c r="L267" s="14"/>
      <c r="M267" s="14"/>
      <c r="N267" s="14"/>
      <c r="O267" s="14"/>
      <c r="P267" s="32"/>
      <c r="Q267" s="23" t="str">
        <f t="array" ref="Q267">IF(R267="","",XLOOKUP(R267,selector_04,selector_04_ids,""))</f>
        <v/>
      </c>
      <c r="R267" s="25"/>
      <c r="S267" s="14"/>
      <c r="AK267" s="19" t="s">
        <v>68</v>
      </c>
      <c r="AL267" s="19" t="s">
        <v>68</v>
      </c>
    </row>
    <row r="268">
      <c r="A268" s="14"/>
      <c r="B268" s="23" t="str">
        <f t="array" ref="B268">IF(C268="","",XLOOKUP(C268,selector_12,selector_12_ids,""))</f>
        <v/>
      </c>
      <c r="C268" s="25"/>
      <c r="D268" s="23" t="str">
        <f t="array" ref="D268">IF(E268="","",XLOOKUP(E268,selector_05,selector_05_ids,""))</f>
        <v/>
      </c>
      <c r="E268" s="25"/>
      <c r="F268" s="14"/>
      <c r="G268" s="14"/>
      <c r="H268" s="14"/>
      <c r="I268" s="32"/>
      <c r="J268" s="14"/>
      <c r="K268" s="14"/>
      <c r="L268" s="14"/>
      <c r="M268" s="14"/>
      <c r="N268" s="14"/>
      <c r="O268" s="14"/>
      <c r="P268" s="32"/>
      <c r="Q268" s="23" t="str">
        <f t="array" ref="Q268">IF(R268="","",XLOOKUP(R268,selector_04,selector_04_ids,""))</f>
        <v/>
      </c>
      <c r="R268" s="25"/>
      <c r="S268" s="14"/>
      <c r="AK268" s="19" t="s">
        <v>68</v>
      </c>
      <c r="AL268" s="19" t="s">
        <v>68</v>
      </c>
    </row>
    <row r="269">
      <c r="A269" s="14"/>
      <c r="B269" s="23" t="str">
        <f t="array" ref="B269">IF(C269="","",XLOOKUP(C269,selector_12,selector_12_ids,""))</f>
        <v/>
      </c>
      <c r="C269" s="25"/>
      <c r="D269" s="23" t="str">
        <f t="array" ref="D269">IF(E269="","",XLOOKUP(E269,selector_05,selector_05_ids,""))</f>
        <v/>
      </c>
      <c r="E269" s="25"/>
      <c r="F269" s="14"/>
      <c r="G269" s="14"/>
      <c r="H269" s="14"/>
      <c r="I269" s="32"/>
      <c r="J269" s="14"/>
      <c r="K269" s="14"/>
      <c r="L269" s="14"/>
      <c r="M269" s="14"/>
      <c r="N269" s="14"/>
      <c r="O269" s="14"/>
      <c r="P269" s="32"/>
      <c r="Q269" s="23" t="str">
        <f t="array" ref="Q269">IF(R269="","",XLOOKUP(R269,selector_04,selector_04_ids,""))</f>
        <v/>
      </c>
      <c r="R269" s="25"/>
      <c r="S269" s="14"/>
      <c r="AK269" s="19" t="s">
        <v>68</v>
      </c>
      <c r="AL269" s="19" t="s">
        <v>68</v>
      </c>
    </row>
    <row r="270">
      <c r="A270" s="14"/>
      <c r="B270" s="23" t="str">
        <f t="array" ref="B270">IF(C270="","",XLOOKUP(C270,selector_12,selector_12_ids,""))</f>
        <v/>
      </c>
      <c r="C270" s="25"/>
      <c r="D270" s="23" t="str">
        <f t="array" ref="D270">IF(E270="","",XLOOKUP(E270,selector_05,selector_05_ids,""))</f>
        <v/>
      </c>
      <c r="E270" s="25"/>
      <c r="F270" s="14"/>
      <c r="G270" s="14"/>
      <c r="H270" s="14"/>
      <c r="I270" s="32"/>
      <c r="J270" s="14"/>
      <c r="K270" s="14"/>
      <c r="L270" s="14"/>
      <c r="M270" s="14"/>
      <c r="N270" s="14"/>
      <c r="O270" s="14"/>
      <c r="P270" s="32"/>
      <c r="Q270" s="23" t="str">
        <f t="array" ref="Q270">IF(R270="","",XLOOKUP(R270,selector_04,selector_04_ids,""))</f>
        <v/>
      </c>
      <c r="R270" s="25"/>
      <c r="S270" s="14"/>
      <c r="AK270" s="19" t="s">
        <v>68</v>
      </c>
      <c r="AL270" s="19" t="s">
        <v>68</v>
      </c>
    </row>
    <row r="271">
      <c r="A271" s="14"/>
      <c r="B271" s="23" t="str">
        <f t="array" ref="B271">IF(C271="","",XLOOKUP(C271,selector_12,selector_12_ids,""))</f>
        <v/>
      </c>
      <c r="C271" s="25"/>
      <c r="D271" s="23" t="str">
        <f t="array" ref="D271">IF(E271="","",XLOOKUP(E271,selector_05,selector_05_ids,""))</f>
        <v/>
      </c>
      <c r="E271" s="25"/>
      <c r="F271" s="14"/>
      <c r="G271" s="14"/>
      <c r="H271" s="14"/>
      <c r="I271" s="32"/>
      <c r="J271" s="14"/>
      <c r="K271" s="14"/>
      <c r="L271" s="14"/>
      <c r="M271" s="14"/>
      <c r="N271" s="14"/>
      <c r="O271" s="14"/>
      <c r="P271" s="32"/>
      <c r="Q271" s="23" t="str">
        <f t="array" ref="Q271">IF(R271="","",XLOOKUP(R271,selector_04,selector_04_ids,""))</f>
        <v/>
      </c>
      <c r="R271" s="25"/>
      <c r="S271" s="14"/>
      <c r="AK271" s="19" t="s">
        <v>68</v>
      </c>
      <c r="AL271" s="19" t="s">
        <v>68</v>
      </c>
    </row>
    <row r="272">
      <c r="A272" s="14"/>
      <c r="B272" s="23" t="str">
        <f t="array" ref="B272">IF(C272="","",XLOOKUP(C272,selector_12,selector_12_ids,""))</f>
        <v/>
      </c>
      <c r="C272" s="25"/>
      <c r="D272" s="23" t="str">
        <f t="array" ref="D272">IF(E272="","",XLOOKUP(E272,selector_05,selector_05_ids,""))</f>
        <v/>
      </c>
      <c r="E272" s="25"/>
      <c r="F272" s="14"/>
      <c r="G272" s="14"/>
      <c r="H272" s="14"/>
      <c r="I272" s="32"/>
      <c r="J272" s="14"/>
      <c r="K272" s="14"/>
      <c r="L272" s="14"/>
      <c r="M272" s="14"/>
      <c r="N272" s="14"/>
      <c r="O272" s="14"/>
      <c r="P272" s="32"/>
      <c r="Q272" s="23" t="str">
        <f t="array" ref="Q272">IF(R272="","",XLOOKUP(R272,selector_04,selector_04_ids,""))</f>
        <v/>
      </c>
      <c r="R272" s="25"/>
      <c r="S272" s="14"/>
      <c r="AK272" s="19" t="s">
        <v>68</v>
      </c>
      <c r="AL272" s="19" t="s">
        <v>68</v>
      </c>
    </row>
    <row r="273">
      <c r="A273" s="14"/>
      <c r="B273" s="23" t="str">
        <f t="array" ref="B273">IF(C273="","",XLOOKUP(C273,selector_12,selector_12_ids,""))</f>
        <v/>
      </c>
      <c r="C273" s="25"/>
      <c r="D273" s="23" t="str">
        <f t="array" ref="D273">IF(E273="","",XLOOKUP(E273,selector_05,selector_05_ids,""))</f>
        <v/>
      </c>
      <c r="E273" s="25"/>
      <c r="F273" s="14"/>
      <c r="G273" s="14"/>
      <c r="H273" s="14"/>
      <c r="I273" s="32"/>
      <c r="J273" s="14"/>
      <c r="K273" s="14"/>
      <c r="L273" s="14"/>
      <c r="M273" s="14"/>
      <c r="N273" s="14"/>
      <c r="O273" s="14"/>
      <c r="P273" s="32"/>
      <c r="Q273" s="23" t="str">
        <f t="array" ref="Q273">IF(R273="","",XLOOKUP(R273,selector_04,selector_04_ids,""))</f>
        <v/>
      </c>
      <c r="R273" s="25"/>
      <c r="S273" s="14"/>
      <c r="AK273" s="19" t="s">
        <v>68</v>
      </c>
      <c r="AL273" s="19" t="s">
        <v>68</v>
      </c>
    </row>
    <row r="274">
      <c r="A274" s="14"/>
      <c r="B274" s="23" t="str">
        <f t="array" ref="B274">IF(C274="","",XLOOKUP(C274,selector_12,selector_12_ids,""))</f>
        <v/>
      </c>
      <c r="C274" s="25"/>
      <c r="D274" s="23" t="str">
        <f t="array" ref="D274">IF(E274="","",XLOOKUP(E274,selector_05,selector_05_ids,""))</f>
        <v/>
      </c>
      <c r="E274" s="25"/>
      <c r="F274" s="14"/>
      <c r="G274" s="14"/>
      <c r="H274" s="14"/>
      <c r="I274" s="32"/>
      <c r="J274" s="14"/>
      <c r="K274" s="14"/>
      <c r="L274" s="14"/>
      <c r="M274" s="14"/>
      <c r="N274" s="14"/>
      <c r="O274" s="14"/>
      <c r="P274" s="32"/>
      <c r="Q274" s="23" t="str">
        <f t="array" ref="Q274">IF(R274="","",XLOOKUP(R274,selector_04,selector_04_ids,""))</f>
        <v/>
      </c>
      <c r="R274" s="25"/>
      <c r="S274" s="14"/>
      <c r="AK274" s="19" t="s">
        <v>68</v>
      </c>
      <c r="AL274" s="19" t="s">
        <v>68</v>
      </c>
    </row>
    <row r="275">
      <c r="A275" s="14"/>
      <c r="B275" s="23" t="str">
        <f t="array" ref="B275">IF(C275="","",XLOOKUP(C275,selector_12,selector_12_ids,""))</f>
        <v/>
      </c>
      <c r="C275" s="25"/>
      <c r="D275" s="23" t="str">
        <f t="array" ref="D275">IF(E275="","",XLOOKUP(E275,selector_05,selector_05_ids,""))</f>
        <v/>
      </c>
      <c r="E275" s="25"/>
      <c r="F275" s="14"/>
      <c r="G275" s="14"/>
      <c r="H275" s="14"/>
      <c r="I275" s="32"/>
      <c r="J275" s="14"/>
      <c r="K275" s="14"/>
      <c r="L275" s="14"/>
      <c r="M275" s="14"/>
      <c r="N275" s="14"/>
      <c r="O275" s="14"/>
      <c r="P275" s="32"/>
      <c r="Q275" s="23" t="str">
        <f t="array" ref="Q275">IF(R275="","",XLOOKUP(R275,selector_04,selector_04_ids,""))</f>
        <v/>
      </c>
      <c r="R275" s="25"/>
      <c r="S275" s="14"/>
      <c r="AK275" s="19" t="s">
        <v>68</v>
      </c>
      <c r="AL275" s="19" t="s">
        <v>68</v>
      </c>
    </row>
    <row r="276">
      <c r="A276" s="14"/>
      <c r="B276" s="23" t="str">
        <f t="array" ref="B276">IF(C276="","",XLOOKUP(C276,selector_12,selector_12_ids,""))</f>
        <v/>
      </c>
      <c r="C276" s="25"/>
      <c r="D276" s="23" t="str">
        <f t="array" ref="D276">IF(E276="","",XLOOKUP(E276,selector_05,selector_05_ids,""))</f>
        <v/>
      </c>
      <c r="E276" s="25"/>
      <c r="F276" s="14"/>
      <c r="G276" s="14"/>
      <c r="H276" s="14"/>
      <c r="I276" s="32"/>
      <c r="J276" s="14"/>
      <c r="K276" s="14"/>
      <c r="L276" s="14"/>
      <c r="M276" s="14"/>
      <c r="N276" s="14"/>
      <c r="O276" s="14"/>
      <c r="P276" s="32"/>
      <c r="Q276" s="23" t="str">
        <f t="array" ref="Q276">IF(R276="","",XLOOKUP(R276,selector_04,selector_04_ids,""))</f>
        <v/>
      </c>
      <c r="R276" s="25"/>
      <c r="S276" s="14"/>
      <c r="AK276" s="19" t="s">
        <v>68</v>
      </c>
      <c r="AL276" s="19" t="s">
        <v>68</v>
      </c>
    </row>
    <row r="277">
      <c r="A277" s="14"/>
      <c r="B277" s="23" t="str">
        <f t="array" ref="B277">IF(C277="","",XLOOKUP(C277,selector_12,selector_12_ids,""))</f>
        <v/>
      </c>
      <c r="C277" s="25"/>
      <c r="D277" s="23" t="str">
        <f t="array" ref="D277">IF(E277="","",XLOOKUP(E277,selector_05,selector_05_ids,""))</f>
        <v/>
      </c>
      <c r="E277" s="25"/>
      <c r="F277" s="14"/>
      <c r="G277" s="14"/>
      <c r="H277" s="14"/>
      <c r="I277" s="32"/>
      <c r="J277" s="14"/>
      <c r="K277" s="14"/>
      <c r="L277" s="14"/>
      <c r="M277" s="14"/>
      <c r="N277" s="14"/>
      <c r="O277" s="14"/>
      <c r="P277" s="32"/>
      <c r="Q277" s="23" t="str">
        <f t="array" ref="Q277">IF(R277="","",XLOOKUP(R277,selector_04,selector_04_ids,""))</f>
        <v/>
      </c>
      <c r="R277" s="25"/>
      <c r="S277" s="14"/>
      <c r="AK277" s="19" t="s">
        <v>68</v>
      </c>
      <c r="AL277" s="19" t="s">
        <v>68</v>
      </c>
    </row>
    <row r="278">
      <c r="A278" s="14"/>
      <c r="B278" s="23" t="str">
        <f t="array" ref="B278">IF(C278="","",XLOOKUP(C278,selector_12,selector_12_ids,""))</f>
        <v/>
      </c>
      <c r="C278" s="25"/>
      <c r="D278" s="23" t="str">
        <f t="array" ref="D278">IF(E278="","",XLOOKUP(E278,selector_05,selector_05_ids,""))</f>
        <v/>
      </c>
      <c r="E278" s="25"/>
      <c r="F278" s="14"/>
      <c r="G278" s="14"/>
      <c r="H278" s="14"/>
      <c r="I278" s="32"/>
      <c r="J278" s="14"/>
      <c r="K278" s="14"/>
      <c r="L278" s="14"/>
      <c r="M278" s="14"/>
      <c r="N278" s="14"/>
      <c r="O278" s="14"/>
      <c r="P278" s="32"/>
      <c r="Q278" s="23" t="str">
        <f t="array" ref="Q278">IF(R278="","",XLOOKUP(R278,selector_04,selector_04_ids,""))</f>
        <v/>
      </c>
      <c r="R278" s="25"/>
      <c r="S278" s="14"/>
      <c r="AK278" s="19" t="s">
        <v>68</v>
      </c>
      <c r="AL278" s="19" t="s">
        <v>68</v>
      </c>
    </row>
    <row r="279">
      <c r="A279" s="14"/>
      <c r="B279" s="23" t="str">
        <f t="array" ref="B279">IF(C279="","",XLOOKUP(C279,selector_12,selector_12_ids,""))</f>
        <v/>
      </c>
      <c r="C279" s="25"/>
      <c r="D279" s="23" t="str">
        <f t="array" ref="D279">IF(E279="","",XLOOKUP(E279,selector_05,selector_05_ids,""))</f>
        <v/>
      </c>
      <c r="E279" s="25"/>
      <c r="F279" s="14"/>
      <c r="G279" s="14"/>
      <c r="H279" s="14"/>
      <c r="I279" s="32"/>
      <c r="J279" s="14"/>
      <c r="K279" s="14"/>
      <c r="L279" s="14"/>
      <c r="M279" s="14"/>
      <c r="N279" s="14"/>
      <c r="O279" s="14"/>
      <c r="P279" s="32"/>
      <c r="Q279" s="23" t="str">
        <f t="array" ref="Q279">IF(R279="","",XLOOKUP(R279,selector_04,selector_04_ids,""))</f>
        <v/>
      </c>
      <c r="R279" s="25"/>
      <c r="S279" s="14"/>
      <c r="AK279" s="19" t="s">
        <v>68</v>
      </c>
      <c r="AL279" s="19" t="s">
        <v>68</v>
      </c>
    </row>
    <row r="280">
      <c r="A280" s="14"/>
      <c r="B280" s="23" t="str">
        <f t="array" ref="B280">IF(C280="","",XLOOKUP(C280,selector_12,selector_12_ids,""))</f>
        <v/>
      </c>
      <c r="C280" s="25"/>
      <c r="D280" s="23" t="str">
        <f t="array" ref="D280">IF(E280="","",XLOOKUP(E280,selector_05,selector_05_ids,""))</f>
        <v/>
      </c>
      <c r="E280" s="25"/>
      <c r="F280" s="14"/>
      <c r="G280" s="14"/>
      <c r="H280" s="14"/>
      <c r="I280" s="32"/>
      <c r="J280" s="14"/>
      <c r="K280" s="14"/>
      <c r="L280" s="14"/>
      <c r="M280" s="14"/>
      <c r="N280" s="14"/>
      <c r="O280" s="14"/>
      <c r="P280" s="32"/>
      <c r="Q280" s="23" t="str">
        <f t="array" ref="Q280">IF(R280="","",XLOOKUP(R280,selector_04,selector_04_ids,""))</f>
        <v/>
      </c>
      <c r="R280" s="25"/>
      <c r="S280" s="14"/>
      <c r="AK280" s="19" t="s">
        <v>68</v>
      </c>
      <c r="AL280" s="19" t="s">
        <v>68</v>
      </c>
    </row>
    <row r="281">
      <c r="A281" s="14"/>
      <c r="B281" s="23" t="str">
        <f t="array" ref="B281">IF(C281="","",XLOOKUP(C281,selector_12,selector_12_ids,""))</f>
        <v/>
      </c>
      <c r="C281" s="25"/>
      <c r="D281" s="23" t="str">
        <f t="array" ref="D281">IF(E281="","",XLOOKUP(E281,selector_05,selector_05_ids,""))</f>
        <v/>
      </c>
      <c r="E281" s="25"/>
      <c r="F281" s="14"/>
      <c r="G281" s="14"/>
      <c r="H281" s="14"/>
      <c r="I281" s="32"/>
      <c r="J281" s="14"/>
      <c r="K281" s="14"/>
      <c r="L281" s="14"/>
      <c r="M281" s="14"/>
      <c r="N281" s="14"/>
      <c r="O281" s="14"/>
      <c r="P281" s="32"/>
      <c r="Q281" s="23" t="str">
        <f t="array" ref="Q281">IF(R281="","",XLOOKUP(R281,selector_04,selector_04_ids,""))</f>
        <v/>
      </c>
      <c r="R281" s="25"/>
      <c r="S281" s="14"/>
      <c r="AK281" s="19" t="s">
        <v>68</v>
      </c>
      <c r="AL281" s="19" t="s">
        <v>68</v>
      </c>
    </row>
    <row r="282">
      <c r="A282" s="14"/>
      <c r="B282" s="23" t="str">
        <f t="array" ref="B282">IF(C282="","",XLOOKUP(C282,selector_12,selector_12_ids,""))</f>
        <v/>
      </c>
      <c r="C282" s="25"/>
      <c r="D282" s="23" t="str">
        <f t="array" ref="D282">IF(E282="","",XLOOKUP(E282,selector_05,selector_05_ids,""))</f>
        <v/>
      </c>
      <c r="E282" s="25"/>
      <c r="F282" s="14"/>
      <c r="G282" s="14"/>
      <c r="H282" s="14"/>
      <c r="I282" s="32"/>
      <c r="J282" s="14"/>
      <c r="K282" s="14"/>
      <c r="L282" s="14"/>
      <c r="M282" s="14"/>
      <c r="N282" s="14"/>
      <c r="O282" s="14"/>
      <c r="P282" s="32"/>
      <c r="Q282" s="23" t="str">
        <f t="array" ref="Q282">IF(R282="","",XLOOKUP(R282,selector_04,selector_04_ids,""))</f>
        <v/>
      </c>
      <c r="R282" s="25"/>
      <c r="S282" s="14"/>
      <c r="AK282" s="19" t="s">
        <v>68</v>
      </c>
      <c r="AL282" s="19" t="s">
        <v>68</v>
      </c>
    </row>
    <row r="283">
      <c r="A283" s="14"/>
      <c r="B283" s="23" t="str">
        <f t="array" ref="B283">IF(C283="","",XLOOKUP(C283,selector_12,selector_12_ids,""))</f>
        <v/>
      </c>
      <c r="C283" s="25"/>
      <c r="D283" s="23" t="str">
        <f t="array" ref="D283">IF(E283="","",XLOOKUP(E283,selector_05,selector_05_ids,""))</f>
        <v/>
      </c>
      <c r="E283" s="25"/>
      <c r="F283" s="14"/>
      <c r="G283" s="14"/>
      <c r="H283" s="14"/>
      <c r="I283" s="32"/>
      <c r="J283" s="14"/>
      <c r="K283" s="14"/>
      <c r="L283" s="14"/>
      <c r="M283" s="14"/>
      <c r="N283" s="14"/>
      <c r="O283" s="14"/>
      <c r="P283" s="32"/>
      <c r="Q283" s="23" t="str">
        <f t="array" ref="Q283">IF(R283="","",XLOOKUP(R283,selector_04,selector_04_ids,""))</f>
        <v/>
      </c>
      <c r="R283" s="25"/>
      <c r="S283" s="14"/>
      <c r="AK283" s="19" t="s">
        <v>68</v>
      </c>
      <c r="AL283" s="19" t="s">
        <v>68</v>
      </c>
    </row>
    <row r="284">
      <c r="A284" s="14"/>
      <c r="B284" s="23" t="str">
        <f t="array" ref="B284">IF(C284="","",XLOOKUP(C284,selector_12,selector_12_ids,""))</f>
        <v/>
      </c>
      <c r="C284" s="25"/>
      <c r="D284" s="23" t="str">
        <f t="array" ref="D284">IF(E284="","",XLOOKUP(E284,selector_05,selector_05_ids,""))</f>
        <v/>
      </c>
      <c r="E284" s="25"/>
      <c r="F284" s="14"/>
      <c r="G284" s="14"/>
      <c r="H284" s="14"/>
      <c r="I284" s="32"/>
      <c r="J284" s="14"/>
      <c r="K284" s="14"/>
      <c r="L284" s="14"/>
      <c r="M284" s="14"/>
      <c r="N284" s="14"/>
      <c r="O284" s="14"/>
      <c r="P284" s="32"/>
      <c r="Q284" s="23" t="str">
        <f t="array" ref="Q284">IF(R284="","",XLOOKUP(R284,selector_04,selector_04_ids,""))</f>
        <v/>
      </c>
      <c r="R284" s="25"/>
      <c r="S284" s="14"/>
      <c r="AK284" s="19" t="s">
        <v>68</v>
      </c>
      <c r="AL284" s="19" t="s">
        <v>68</v>
      </c>
    </row>
    <row r="285">
      <c r="A285" s="14"/>
      <c r="B285" s="23" t="str">
        <f t="array" ref="B285">IF(C285="","",XLOOKUP(C285,selector_12,selector_12_ids,""))</f>
        <v/>
      </c>
      <c r="C285" s="25"/>
      <c r="D285" s="23" t="str">
        <f t="array" ref="D285">IF(E285="","",XLOOKUP(E285,selector_05,selector_05_ids,""))</f>
        <v/>
      </c>
      <c r="E285" s="25"/>
      <c r="F285" s="14"/>
      <c r="G285" s="14"/>
      <c r="H285" s="14"/>
      <c r="I285" s="32"/>
      <c r="J285" s="14"/>
      <c r="K285" s="14"/>
      <c r="L285" s="14"/>
      <c r="M285" s="14"/>
      <c r="N285" s="14"/>
      <c r="O285" s="14"/>
      <c r="P285" s="32"/>
      <c r="Q285" s="23" t="str">
        <f t="array" ref="Q285">IF(R285="","",XLOOKUP(R285,selector_04,selector_04_ids,""))</f>
        <v/>
      </c>
      <c r="R285" s="25"/>
      <c r="S285" s="14"/>
      <c r="AK285" s="19" t="s">
        <v>68</v>
      </c>
      <c r="AL285" s="19" t="s">
        <v>68</v>
      </c>
    </row>
    <row r="286">
      <c r="A286" s="14"/>
      <c r="B286" s="23" t="str">
        <f t="array" ref="B286">IF(C286="","",XLOOKUP(C286,selector_12,selector_12_ids,""))</f>
        <v/>
      </c>
      <c r="C286" s="25"/>
      <c r="D286" s="23" t="str">
        <f t="array" ref="D286">IF(E286="","",XLOOKUP(E286,selector_05,selector_05_ids,""))</f>
        <v/>
      </c>
      <c r="E286" s="25"/>
      <c r="F286" s="14"/>
      <c r="G286" s="14"/>
      <c r="H286" s="14"/>
      <c r="I286" s="32"/>
      <c r="J286" s="14"/>
      <c r="K286" s="14"/>
      <c r="L286" s="14"/>
      <c r="M286" s="14"/>
      <c r="N286" s="14"/>
      <c r="O286" s="14"/>
      <c r="P286" s="32"/>
      <c r="Q286" s="23" t="str">
        <f t="array" ref="Q286">IF(R286="","",XLOOKUP(R286,selector_04,selector_04_ids,""))</f>
        <v/>
      </c>
      <c r="R286" s="25"/>
      <c r="S286" s="14"/>
      <c r="AK286" s="19" t="s">
        <v>68</v>
      </c>
      <c r="AL286" s="19" t="s">
        <v>68</v>
      </c>
    </row>
    <row r="287">
      <c r="A287" s="14"/>
      <c r="B287" s="23" t="str">
        <f t="array" ref="B287">IF(C287="","",XLOOKUP(C287,selector_12,selector_12_ids,""))</f>
        <v/>
      </c>
      <c r="C287" s="25"/>
      <c r="D287" s="23" t="str">
        <f t="array" ref="D287">IF(E287="","",XLOOKUP(E287,selector_05,selector_05_ids,""))</f>
        <v/>
      </c>
      <c r="E287" s="25"/>
      <c r="F287" s="14"/>
      <c r="G287" s="14"/>
      <c r="H287" s="14"/>
      <c r="I287" s="32"/>
      <c r="J287" s="14"/>
      <c r="K287" s="14"/>
      <c r="L287" s="14"/>
      <c r="M287" s="14"/>
      <c r="N287" s="14"/>
      <c r="O287" s="14"/>
      <c r="P287" s="32"/>
      <c r="Q287" s="23" t="str">
        <f t="array" ref="Q287">IF(R287="","",XLOOKUP(R287,selector_04,selector_04_ids,""))</f>
        <v/>
      </c>
      <c r="R287" s="25"/>
      <c r="S287" s="14"/>
      <c r="AK287" s="19" t="s">
        <v>68</v>
      </c>
      <c r="AL287" s="19" t="s">
        <v>68</v>
      </c>
    </row>
    <row r="288">
      <c r="A288" s="14"/>
      <c r="B288" s="23" t="str">
        <f t="array" ref="B288">IF(C288="","",XLOOKUP(C288,selector_12,selector_12_ids,""))</f>
        <v/>
      </c>
      <c r="C288" s="25"/>
      <c r="D288" s="23" t="str">
        <f t="array" ref="D288">IF(E288="","",XLOOKUP(E288,selector_05,selector_05_ids,""))</f>
        <v/>
      </c>
      <c r="E288" s="25"/>
      <c r="F288" s="14"/>
      <c r="G288" s="14"/>
      <c r="H288" s="14"/>
      <c r="I288" s="32"/>
      <c r="J288" s="14"/>
      <c r="K288" s="14"/>
      <c r="L288" s="14"/>
      <c r="M288" s="14"/>
      <c r="N288" s="14"/>
      <c r="O288" s="14"/>
      <c r="P288" s="32"/>
      <c r="Q288" s="23" t="str">
        <f t="array" ref="Q288">IF(R288="","",XLOOKUP(R288,selector_04,selector_04_ids,""))</f>
        <v/>
      </c>
      <c r="R288" s="25"/>
      <c r="S288" s="14"/>
      <c r="AK288" s="19" t="s">
        <v>68</v>
      </c>
      <c r="AL288" s="19" t="s">
        <v>68</v>
      </c>
    </row>
    <row r="289">
      <c r="A289" s="14"/>
      <c r="B289" s="23" t="str">
        <f t="array" ref="B289">IF(C289="","",XLOOKUP(C289,selector_12,selector_12_ids,""))</f>
        <v/>
      </c>
      <c r="C289" s="25"/>
      <c r="D289" s="23" t="str">
        <f t="array" ref="D289">IF(E289="","",XLOOKUP(E289,selector_05,selector_05_ids,""))</f>
        <v/>
      </c>
      <c r="E289" s="25"/>
      <c r="F289" s="14"/>
      <c r="G289" s="14"/>
      <c r="H289" s="14"/>
      <c r="I289" s="32"/>
      <c r="J289" s="14"/>
      <c r="K289" s="14"/>
      <c r="L289" s="14"/>
      <c r="M289" s="14"/>
      <c r="N289" s="14"/>
      <c r="O289" s="14"/>
      <c r="P289" s="32"/>
      <c r="Q289" s="23" t="str">
        <f t="array" ref="Q289">IF(R289="","",XLOOKUP(R289,selector_04,selector_04_ids,""))</f>
        <v/>
      </c>
      <c r="R289" s="25"/>
      <c r="S289" s="14"/>
      <c r="AK289" s="19" t="s">
        <v>68</v>
      </c>
      <c r="AL289" s="19" t="s">
        <v>68</v>
      </c>
    </row>
    <row r="290">
      <c r="A290" s="14"/>
      <c r="B290" s="23" t="str">
        <f t="array" ref="B290">IF(C290="","",XLOOKUP(C290,selector_12,selector_12_ids,""))</f>
        <v/>
      </c>
      <c r="C290" s="25"/>
      <c r="D290" s="23" t="str">
        <f t="array" ref="D290">IF(E290="","",XLOOKUP(E290,selector_05,selector_05_ids,""))</f>
        <v/>
      </c>
      <c r="E290" s="25"/>
      <c r="F290" s="14"/>
      <c r="G290" s="14"/>
      <c r="H290" s="14"/>
      <c r="I290" s="32"/>
      <c r="J290" s="14"/>
      <c r="K290" s="14"/>
      <c r="L290" s="14"/>
      <c r="M290" s="14"/>
      <c r="N290" s="14"/>
      <c r="O290" s="14"/>
      <c r="P290" s="32"/>
      <c r="Q290" s="23" t="str">
        <f t="array" ref="Q290">IF(R290="","",XLOOKUP(R290,selector_04,selector_04_ids,""))</f>
        <v/>
      </c>
      <c r="R290" s="25"/>
      <c r="S290" s="14"/>
      <c r="AK290" s="19" t="s">
        <v>68</v>
      </c>
      <c r="AL290" s="19" t="s">
        <v>68</v>
      </c>
    </row>
    <row r="291">
      <c r="A291" s="14"/>
      <c r="B291" s="23" t="str">
        <f t="array" ref="B291">IF(C291="","",XLOOKUP(C291,selector_12,selector_12_ids,""))</f>
        <v/>
      </c>
      <c r="C291" s="25"/>
      <c r="D291" s="23" t="str">
        <f t="array" ref="D291">IF(E291="","",XLOOKUP(E291,selector_05,selector_05_ids,""))</f>
        <v/>
      </c>
      <c r="E291" s="25"/>
      <c r="F291" s="14"/>
      <c r="G291" s="14"/>
      <c r="H291" s="14"/>
      <c r="I291" s="32"/>
      <c r="J291" s="14"/>
      <c r="K291" s="14"/>
      <c r="L291" s="14"/>
      <c r="M291" s="14"/>
      <c r="N291" s="14"/>
      <c r="O291" s="14"/>
      <c r="P291" s="32"/>
      <c r="Q291" s="23" t="str">
        <f t="array" ref="Q291">IF(R291="","",XLOOKUP(R291,selector_04,selector_04_ids,""))</f>
        <v/>
      </c>
      <c r="R291" s="25"/>
      <c r="S291" s="14"/>
      <c r="AK291" s="19" t="s">
        <v>68</v>
      </c>
      <c r="AL291" s="19" t="s">
        <v>68</v>
      </c>
    </row>
    <row r="292">
      <c r="A292" s="14"/>
      <c r="B292" s="23" t="str">
        <f t="array" ref="B292">IF(C292="","",XLOOKUP(C292,selector_12,selector_12_ids,""))</f>
        <v/>
      </c>
      <c r="C292" s="25"/>
      <c r="D292" s="23" t="str">
        <f t="array" ref="D292">IF(E292="","",XLOOKUP(E292,selector_05,selector_05_ids,""))</f>
        <v/>
      </c>
      <c r="E292" s="25"/>
      <c r="F292" s="14"/>
      <c r="G292" s="14"/>
      <c r="H292" s="14"/>
      <c r="I292" s="32"/>
      <c r="J292" s="14"/>
      <c r="K292" s="14"/>
      <c r="L292" s="14"/>
      <c r="M292" s="14"/>
      <c r="N292" s="14"/>
      <c r="O292" s="14"/>
      <c r="P292" s="32"/>
      <c r="Q292" s="23" t="str">
        <f t="array" ref="Q292">IF(R292="","",XLOOKUP(R292,selector_04,selector_04_ids,""))</f>
        <v/>
      </c>
      <c r="R292" s="25"/>
      <c r="S292" s="14"/>
      <c r="AK292" s="19" t="s">
        <v>68</v>
      </c>
      <c r="AL292" s="19" t="s">
        <v>68</v>
      </c>
    </row>
    <row r="293">
      <c r="A293" s="14"/>
      <c r="B293" s="23" t="str">
        <f t="array" ref="B293">IF(C293="","",XLOOKUP(C293,selector_12,selector_12_ids,""))</f>
        <v/>
      </c>
      <c r="C293" s="25"/>
      <c r="D293" s="23" t="str">
        <f t="array" ref="D293">IF(E293="","",XLOOKUP(E293,selector_05,selector_05_ids,""))</f>
        <v/>
      </c>
      <c r="E293" s="25"/>
      <c r="F293" s="14"/>
      <c r="G293" s="14"/>
      <c r="H293" s="14"/>
      <c r="I293" s="32"/>
      <c r="J293" s="14"/>
      <c r="K293" s="14"/>
      <c r="L293" s="14"/>
      <c r="M293" s="14"/>
      <c r="N293" s="14"/>
      <c r="O293" s="14"/>
      <c r="P293" s="32"/>
      <c r="Q293" s="23" t="str">
        <f t="array" ref="Q293">IF(R293="","",XLOOKUP(R293,selector_04,selector_04_ids,""))</f>
        <v/>
      </c>
      <c r="R293" s="25"/>
      <c r="S293" s="14"/>
      <c r="AK293" s="19" t="s">
        <v>68</v>
      </c>
      <c r="AL293" s="19" t="s">
        <v>68</v>
      </c>
    </row>
    <row r="294">
      <c r="A294" s="14"/>
      <c r="B294" s="23" t="str">
        <f t="array" ref="B294">IF(C294="","",XLOOKUP(C294,selector_12,selector_12_ids,""))</f>
        <v/>
      </c>
      <c r="C294" s="25"/>
      <c r="D294" s="23" t="str">
        <f t="array" ref="D294">IF(E294="","",XLOOKUP(E294,selector_05,selector_05_ids,""))</f>
        <v/>
      </c>
      <c r="E294" s="25"/>
      <c r="F294" s="14"/>
      <c r="G294" s="14"/>
      <c r="H294" s="14"/>
      <c r="I294" s="32"/>
      <c r="J294" s="14"/>
      <c r="K294" s="14"/>
      <c r="L294" s="14"/>
      <c r="M294" s="14"/>
      <c r="N294" s="14"/>
      <c r="O294" s="14"/>
      <c r="P294" s="32"/>
      <c r="Q294" s="23" t="str">
        <f t="array" ref="Q294">IF(R294="","",XLOOKUP(R294,selector_04,selector_04_ids,""))</f>
        <v/>
      </c>
      <c r="R294" s="25"/>
      <c r="S294" s="14"/>
      <c r="AK294" s="19" t="s">
        <v>68</v>
      </c>
      <c r="AL294" s="19" t="s">
        <v>68</v>
      </c>
    </row>
    <row r="295">
      <c r="A295" s="14"/>
      <c r="B295" s="23" t="str">
        <f t="array" ref="B295">IF(C295="","",XLOOKUP(C295,selector_12,selector_12_ids,""))</f>
        <v/>
      </c>
      <c r="C295" s="25"/>
      <c r="D295" s="23" t="str">
        <f t="array" ref="D295">IF(E295="","",XLOOKUP(E295,selector_05,selector_05_ids,""))</f>
        <v/>
      </c>
      <c r="E295" s="25"/>
      <c r="F295" s="14"/>
      <c r="G295" s="14"/>
      <c r="H295" s="14"/>
      <c r="I295" s="32"/>
      <c r="J295" s="14"/>
      <c r="K295" s="14"/>
      <c r="L295" s="14"/>
      <c r="M295" s="14"/>
      <c r="N295" s="14"/>
      <c r="O295" s="14"/>
      <c r="P295" s="32"/>
      <c r="Q295" s="23" t="str">
        <f t="array" ref="Q295">IF(R295="","",XLOOKUP(R295,selector_04,selector_04_ids,""))</f>
        <v/>
      </c>
      <c r="R295" s="25"/>
      <c r="S295" s="14"/>
      <c r="AK295" s="19" t="s">
        <v>68</v>
      </c>
      <c r="AL295" s="19" t="s">
        <v>68</v>
      </c>
    </row>
    <row r="296">
      <c r="A296" s="14"/>
      <c r="B296" s="23" t="str">
        <f t="array" ref="B296">IF(C296="","",XLOOKUP(C296,selector_12,selector_12_ids,""))</f>
        <v/>
      </c>
      <c r="C296" s="25"/>
      <c r="D296" s="23" t="str">
        <f t="array" ref="D296">IF(E296="","",XLOOKUP(E296,selector_05,selector_05_ids,""))</f>
        <v/>
      </c>
      <c r="E296" s="25"/>
      <c r="F296" s="14"/>
      <c r="G296" s="14"/>
      <c r="H296" s="14"/>
      <c r="I296" s="32"/>
      <c r="J296" s="14"/>
      <c r="K296" s="14"/>
      <c r="L296" s="14"/>
      <c r="M296" s="14"/>
      <c r="N296" s="14"/>
      <c r="O296" s="14"/>
      <c r="P296" s="32"/>
      <c r="Q296" s="23" t="str">
        <f t="array" ref="Q296">IF(R296="","",XLOOKUP(R296,selector_04,selector_04_ids,""))</f>
        <v/>
      </c>
      <c r="R296" s="25"/>
      <c r="S296" s="14"/>
      <c r="AK296" s="19" t="s">
        <v>68</v>
      </c>
      <c r="AL296" s="19" t="s">
        <v>68</v>
      </c>
    </row>
    <row r="297">
      <c r="A297" s="14"/>
      <c r="B297" s="23" t="str">
        <f t="array" ref="B297">IF(C297="","",XLOOKUP(C297,selector_12,selector_12_ids,""))</f>
        <v/>
      </c>
      <c r="C297" s="25"/>
      <c r="D297" s="23" t="str">
        <f t="array" ref="D297">IF(E297="","",XLOOKUP(E297,selector_05,selector_05_ids,""))</f>
        <v/>
      </c>
      <c r="E297" s="25"/>
      <c r="F297" s="14"/>
      <c r="G297" s="14"/>
      <c r="H297" s="14"/>
      <c r="I297" s="32"/>
      <c r="J297" s="14"/>
      <c r="K297" s="14"/>
      <c r="L297" s="14"/>
      <c r="M297" s="14"/>
      <c r="N297" s="14"/>
      <c r="O297" s="14"/>
      <c r="P297" s="32"/>
      <c r="Q297" s="23" t="str">
        <f t="array" ref="Q297">IF(R297="","",XLOOKUP(R297,selector_04,selector_04_ids,""))</f>
        <v/>
      </c>
      <c r="R297" s="25"/>
      <c r="S297" s="14"/>
      <c r="AK297" s="19" t="s">
        <v>68</v>
      </c>
      <c r="AL297" s="19" t="s">
        <v>68</v>
      </c>
    </row>
    <row r="298">
      <c r="A298" s="14"/>
      <c r="B298" s="23" t="str">
        <f t="array" ref="B298">IF(C298="","",XLOOKUP(C298,selector_12,selector_12_ids,""))</f>
        <v/>
      </c>
      <c r="C298" s="25"/>
      <c r="D298" s="23" t="str">
        <f t="array" ref="D298">IF(E298="","",XLOOKUP(E298,selector_05,selector_05_ids,""))</f>
        <v/>
      </c>
      <c r="E298" s="25"/>
      <c r="F298" s="14"/>
      <c r="G298" s="14"/>
      <c r="H298" s="14"/>
      <c r="I298" s="32"/>
      <c r="J298" s="14"/>
      <c r="K298" s="14"/>
      <c r="L298" s="14"/>
      <c r="M298" s="14"/>
      <c r="N298" s="14"/>
      <c r="O298" s="14"/>
      <c r="P298" s="32"/>
      <c r="Q298" s="23" t="str">
        <f t="array" ref="Q298">IF(R298="","",XLOOKUP(R298,selector_04,selector_04_ids,""))</f>
        <v/>
      </c>
      <c r="R298" s="25"/>
      <c r="S298" s="14"/>
      <c r="AK298" s="19" t="s">
        <v>68</v>
      </c>
      <c r="AL298" s="19" t="s">
        <v>68</v>
      </c>
    </row>
    <row r="299">
      <c r="A299" s="14"/>
      <c r="B299" s="23" t="str">
        <f t="array" ref="B299">IF(C299="","",XLOOKUP(C299,selector_12,selector_12_ids,""))</f>
        <v/>
      </c>
      <c r="C299" s="25"/>
      <c r="D299" s="23" t="str">
        <f t="array" ref="D299">IF(E299="","",XLOOKUP(E299,selector_05,selector_05_ids,""))</f>
        <v/>
      </c>
      <c r="E299" s="25"/>
      <c r="F299" s="14"/>
      <c r="G299" s="14"/>
      <c r="H299" s="14"/>
      <c r="I299" s="32"/>
      <c r="J299" s="14"/>
      <c r="K299" s="14"/>
      <c r="L299" s="14"/>
      <c r="M299" s="14"/>
      <c r="N299" s="14"/>
      <c r="O299" s="14"/>
      <c r="P299" s="32"/>
      <c r="Q299" s="23" t="str">
        <f t="array" ref="Q299">IF(R299="","",XLOOKUP(R299,selector_04,selector_04_ids,""))</f>
        <v/>
      </c>
      <c r="R299" s="25"/>
      <c r="S299" s="14"/>
      <c r="AK299" s="19" t="s">
        <v>68</v>
      </c>
      <c r="AL299" s="19" t="s">
        <v>68</v>
      </c>
    </row>
    <row r="300">
      <c r="A300" s="14"/>
      <c r="B300" s="23" t="str">
        <f t="array" ref="B300">IF(C300="","",XLOOKUP(C300,selector_12,selector_12_ids,""))</f>
        <v/>
      </c>
      <c r="C300" s="25"/>
      <c r="D300" s="23" t="str">
        <f t="array" ref="D300">IF(E300="","",XLOOKUP(E300,selector_05,selector_05_ids,""))</f>
        <v/>
      </c>
      <c r="E300" s="25"/>
      <c r="F300" s="14"/>
      <c r="G300" s="14"/>
      <c r="H300" s="14"/>
      <c r="I300" s="32"/>
      <c r="J300" s="14"/>
      <c r="K300" s="14"/>
      <c r="L300" s="14"/>
      <c r="M300" s="14"/>
      <c r="N300" s="14"/>
      <c r="O300" s="14"/>
      <c r="P300" s="32"/>
      <c r="Q300" s="23" t="str">
        <f t="array" ref="Q300">IF(R300="","",XLOOKUP(R300,selector_04,selector_04_ids,""))</f>
        <v/>
      </c>
      <c r="R300" s="25"/>
      <c r="S300" s="14"/>
      <c r="AK300" s="19" t="s">
        <v>68</v>
      </c>
      <c r="AL300" s="19" t="s">
        <v>68</v>
      </c>
    </row>
    <row r="301">
      <c r="A301" s="14"/>
      <c r="B301" s="23" t="str">
        <f t="array" ref="B301">IF(C301="","",XLOOKUP(C301,selector_12,selector_12_ids,""))</f>
        <v/>
      </c>
      <c r="C301" s="25"/>
      <c r="D301" s="23" t="str">
        <f t="array" ref="D301">IF(E301="","",XLOOKUP(E301,selector_05,selector_05_ids,""))</f>
        <v/>
      </c>
      <c r="E301" s="25"/>
      <c r="F301" s="14"/>
      <c r="G301" s="14"/>
      <c r="H301" s="14"/>
      <c r="I301" s="32"/>
      <c r="J301" s="14"/>
      <c r="K301" s="14"/>
      <c r="L301" s="14"/>
      <c r="M301" s="14"/>
      <c r="N301" s="14"/>
      <c r="O301" s="14"/>
      <c r="P301" s="32"/>
      <c r="Q301" s="23" t="str">
        <f t="array" ref="Q301">IF(R301="","",XLOOKUP(R301,selector_04,selector_04_ids,""))</f>
        <v/>
      </c>
      <c r="R301" s="25"/>
      <c r="S301" s="14"/>
      <c r="AK301" s="19" t="s">
        <v>68</v>
      </c>
      <c r="AL301" s="19" t="s">
        <v>68</v>
      </c>
    </row>
    <row r="302">
      <c r="A302" s="14"/>
      <c r="B302" s="23" t="str">
        <f t="array" ref="B302">IF(C302="","",XLOOKUP(C302,selector_12,selector_12_ids,""))</f>
        <v/>
      </c>
      <c r="C302" s="25"/>
      <c r="D302" s="23" t="str">
        <f t="array" ref="D302">IF(E302="","",XLOOKUP(E302,selector_05,selector_05_ids,""))</f>
        <v/>
      </c>
      <c r="E302" s="25"/>
      <c r="F302" s="14"/>
      <c r="G302" s="14"/>
      <c r="H302" s="14"/>
      <c r="I302" s="32"/>
      <c r="J302" s="14"/>
      <c r="K302" s="14"/>
      <c r="L302" s="14"/>
      <c r="M302" s="14"/>
      <c r="N302" s="14"/>
      <c r="O302" s="14"/>
      <c r="P302" s="32"/>
      <c r="Q302" s="23" t="str">
        <f t="array" ref="Q302">IF(R302="","",XLOOKUP(R302,selector_04,selector_04_ids,""))</f>
        <v/>
      </c>
      <c r="R302" s="25"/>
      <c r="S302" s="14"/>
      <c r="AK302" s="19" t="s">
        <v>68</v>
      </c>
      <c r="AL302" s="19" t="s">
        <v>68</v>
      </c>
    </row>
    <row r="303">
      <c r="A303" s="14"/>
      <c r="B303" s="23" t="str">
        <f t="array" ref="B303">IF(C303="","",XLOOKUP(C303,selector_12,selector_12_ids,""))</f>
        <v/>
      </c>
      <c r="C303" s="25"/>
      <c r="D303" s="23" t="str">
        <f t="array" ref="D303">IF(E303="","",XLOOKUP(E303,selector_05,selector_05_ids,""))</f>
        <v/>
      </c>
      <c r="E303" s="25"/>
      <c r="F303" s="14"/>
      <c r="G303" s="14"/>
      <c r="H303" s="14"/>
      <c r="I303" s="32"/>
      <c r="J303" s="14"/>
      <c r="K303" s="14"/>
      <c r="L303" s="14"/>
      <c r="M303" s="14"/>
      <c r="N303" s="14"/>
      <c r="O303" s="14"/>
      <c r="P303" s="32"/>
      <c r="Q303" s="23" t="str">
        <f t="array" ref="Q303">IF(R303="","",XLOOKUP(R303,selector_04,selector_04_ids,""))</f>
        <v/>
      </c>
      <c r="R303" s="25"/>
      <c r="S303" s="14"/>
      <c r="AK303" s="19" t="s">
        <v>68</v>
      </c>
      <c r="AL303" s="19" t="s">
        <v>68</v>
      </c>
    </row>
    <row r="304">
      <c r="A304" s="14"/>
      <c r="B304" s="23" t="str">
        <f t="array" ref="B304">IF(C304="","",XLOOKUP(C304,selector_12,selector_12_ids,""))</f>
        <v/>
      </c>
      <c r="C304" s="25"/>
      <c r="D304" s="23" t="str">
        <f t="array" ref="D304">IF(E304="","",XLOOKUP(E304,selector_05,selector_05_ids,""))</f>
        <v/>
      </c>
      <c r="E304" s="25"/>
      <c r="F304" s="14"/>
      <c r="G304" s="14"/>
      <c r="H304" s="14"/>
      <c r="I304" s="32"/>
      <c r="J304" s="14"/>
      <c r="K304" s="14"/>
      <c r="L304" s="14"/>
      <c r="M304" s="14"/>
      <c r="N304" s="14"/>
      <c r="O304" s="14"/>
      <c r="P304" s="32"/>
      <c r="Q304" s="23" t="str">
        <f t="array" ref="Q304">IF(R304="","",XLOOKUP(R304,selector_04,selector_04_ids,""))</f>
        <v/>
      </c>
      <c r="R304" s="25"/>
      <c r="S304" s="14"/>
      <c r="AK304" s="19" t="s">
        <v>68</v>
      </c>
      <c r="AL304" s="19" t="s">
        <v>68</v>
      </c>
    </row>
    <row r="305">
      <c r="A305" s="14"/>
      <c r="B305" s="23" t="str">
        <f t="array" ref="B305">IF(C305="","",XLOOKUP(C305,selector_12,selector_12_ids,""))</f>
        <v/>
      </c>
      <c r="C305" s="25"/>
      <c r="D305" s="23" t="str">
        <f t="array" ref="D305">IF(E305="","",XLOOKUP(E305,selector_05,selector_05_ids,""))</f>
        <v/>
      </c>
      <c r="E305" s="25"/>
      <c r="F305" s="14"/>
      <c r="G305" s="14"/>
      <c r="H305" s="14"/>
      <c r="I305" s="32"/>
      <c r="J305" s="14"/>
      <c r="K305" s="14"/>
      <c r="L305" s="14"/>
      <c r="M305" s="14"/>
      <c r="N305" s="14"/>
      <c r="O305" s="14"/>
      <c r="P305" s="32"/>
      <c r="Q305" s="23" t="str">
        <f t="array" ref="Q305">IF(R305="","",XLOOKUP(R305,selector_04,selector_04_ids,""))</f>
        <v/>
      </c>
      <c r="R305" s="25"/>
      <c r="S305" s="14"/>
      <c r="AK305" s="19" t="s">
        <v>68</v>
      </c>
      <c r="AL305" s="19" t="s">
        <v>68</v>
      </c>
    </row>
    <row r="306">
      <c r="A306" s="14"/>
      <c r="B306" s="23" t="str">
        <f t="array" ref="B306">IF(C306="","",XLOOKUP(C306,selector_12,selector_12_ids,""))</f>
        <v/>
      </c>
      <c r="C306" s="25"/>
      <c r="D306" s="23" t="str">
        <f t="array" ref="D306">IF(E306="","",XLOOKUP(E306,selector_05,selector_05_ids,""))</f>
        <v/>
      </c>
      <c r="E306" s="25"/>
      <c r="F306" s="14"/>
      <c r="G306" s="14"/>
      <c r="H306" s="14"/>
      <c r="I306" s="32"/>
      <c r="J306" s="14"/>
      <c r="K306" s="14"/>
      <c r="L306" s="14"/>
      <c r="M306" s="14"/>
      <c r="N306" s="14"/>
      <c r="O306" s="14"/>
      <c r="P306" s="32"/>
      <c r="Q306" s="23" t="str">
        <f t="array" ref="Q306">IF(R306="","",XLOOKUP(R306,selector_04,selector_04_ids,""))</f>
        <v/>
      </c>
      <c r="R306" s="25"/>
      <c r="S306" s="14"/>
      <c r="AK306" s="19" t="s">
        <v>68</v>
      </c>
      <c r="AL306" s="19" t="s">
        <v>68</v>
      </c>
    </row>
    <row r="307">
      <c r="A307" s="14"/>
      <c r="B307" s="23" t="str">
        <f t="array" ref="B307">IF(C307="","",XLOOKUP(C307,selector_12,selector_12_ids,""))</f>
        <v/>
      </c>
      <c r="C307" s="25"/>
      <c r="D307" s="23" t="str">
        <f t="array" ref="D307">IF(E307="","",XLOOKUP(E307,selector_05,selector_05_ids,""))</f>
        <v/>
      </c>
      <c r="E307" s="25"/>
      <c r="F307" s="14"/>
      <c r="G307" s="14"/>
      <c r="H307" s="14"/>
      <c r="I307" s="32"/>
      <c r="J307" s="14"/>
      <c r="K307" s="14"/>
      <c r="L307" s="14"/>
      <c r="M307" s="14"/>
      <c r="N307" s="14"/>
      <c r="O307" s="14"/>
      <c r="P307" s="32"/>
      <c r="Q307" s="23" t="str">
        <f t="array" ref="Q307">IF(R307="","",XLOOKUP(R307,selector_04,selector_04_ids,""))</f>
        <v/>
      </c>
      <c r="R307" s="25"/>
      <c r="S307" s="14"/>
      <c r="AK307" s="19" t="s">
        <v>68</v>
      </c>
      <c r="AL307" s="19" t="s">
        <v>68</v>
      </c>
    </row>
    <row r="308">
      <c r="A308" s="14"/>
      <c r="B308" s="23" t="str">
        <f t="array" ref="B308">IF(C308="","",XLOOKUP(C308,selector_12,selector_12_ids,""))</f>
        <v/>
      </c>
      <c r="C308" s="25"/>
      <c r="D308" s="23" t="str">
        <f t="array" ref="D308">IF(E308="","",XLOOKUP(E308,selector_05,selector_05_ids,""))</f>
        <v/>
      </c>
      <c r="E308" s="25"/>
      <c r="F308" s="14"/>
      <c r="G308" s="14"/>
      <c r="H308" s="14"/>
      <c r="I308" s="32"/>
      <c r="J308" s="14"/>
      <c r="K308" s="14"/>
      <c r="L308" s="14"/>
      <c r="M308" s="14"/>
      <c r="N308" s="14"/>
      <c r="O308" s="14"/>
      <c r="P308" s="32"/>
      <c r="Q308" s="23" t="str">
        <f t="array" ref="Q308">IF(R308="","",XLOOKUP(R308,selector_04,selector_04_ids,""))</f>
        <v/>
      </c>
      <c r="R308" s="25"/>
      <c r="S308" s="14"/>
      <c r="AK308" s="19" t="s">
        <v>68</v>
      </c>
      <c r="AL308" s="19" t="s">
        <v>68</v>
      </c>
    </row>
    <row r="309">
      <c r="A309" s="14"/>
      <c r="B309" s="23" t="str">
        <f t="array" ref="B309">IF(C309="","",XLOOKUP(C309,selector_12,selector_12_ids,""))</f>
        <v/>
      </c>
      <c r="C309" s="25"/>
      <c r="D309" s="23" t="str">
        <f t="array" ref="D309">IF(E309="","",XLOOKUP(E309,selector_05,selector_05_ids,""))</f>
        <v/>
      </c>
      <c r="E309" s="25"/>
      <c r="F309" s="14"/>
      <c r="G309" s="14"/>
      <c r="H309" s="14"/>
      <c r="I309" s="32"/>
      <c r="J309" s="14"/>
      <c r="K309" s="14"/>
      <c r="L309" s="14"/>
      <c r="M309" s="14"/>
      <c r="N309" s="14"/>
      <c r="O309" s="14"/>
      <c r="P309" s="32"/>
      <c r="Q309" s="23" t="str">
        <f t="array" ref="Q309">IF(R309="","",XLOOKUP(R309,selector_04,selector_04_ids,""))</f>
        <v/>
      </c>
      <c r="R309" s="25"/>
      <c r="S309" s="14"/>
      <c r="AK309" s="19" t="s">
        <v>68</v>
      </c>
      <c r="AL309" s="19" t="s">
        <v>68</v>
      </c>
    </row>
    <row r="310">
      <c r="A310" s="14"/>
      <c r="B310" s="23" t="str">
        <f t="array" ref="B310">IF(C310="","",XLOOKUP(C310,selector_12,selector_12_ids,""))</f>
        <v/>
      </c>
      <c r="C310" s="25"/>
      <c r="D310" s="23" t="str">
        <f t="array" ref="D310">IF(E310="","",XLOOKUP(E310,selector_05,selector_05_ids,""))</f>
        <v/>
      </c>
      <c r="E310" s="25"/>
      <c r="F310" s="14"/>
      <c r="G310" s="14"/>
      <c r="H310" s="14"/>
      <c r="I310" s="32"/>
      <c r="J310" s="14"/>
      <c r="K310" s="14"/>
      <c r="L310" s="14"/>
      <c r="M310" s="14"/>
      <c r="N310" s="14"/>
      <c r="O310" s="14"/>
      <c r="P310" s="32"/>
      <c r="Q310" s="23" t="str">
        <f t="array" ref="Q310">IF(R310="","",XLOOKUP(R310,selector_04,selector_04_ids,""))</f>
        <v/>
      </c>
      <c r="R310" s="25"/>
      <c r="S310" s="14"/>
      <c r="AK310" s="19" t="s">
        <v>68</v>
      </c>
      <c r="AL310" s="19" t="s">
        <v>68</v>
      </c>
    </row>
    <row r="311">
      <c r="A311" s="14"/>
      <c r="B311" s="23" t="str">
        <f t="array" ref="B311">IF(C311="","",XLOOKUP(C311,selector_12,selector_12_ids,""))</f>
        <v/>
      </c>
      <c r="C311" s="25"/>
      <c r="D311" s="23" t="str">
        <f t="array" ref="D311">IF(E311="","",XLOOKUP(E311,selector_05,selector_05_ids,""))</f>
        <v/>
      </c>
      <c r="E311" s="25"/>
      <c r="F311" s="14"/>
      <c r="G311" s="14"/>
      <c r="H311" s="14"/>
      <c r="I311" s="32"/>
      <c r="J311" s="14"/>
      <c r="K311" s="14"/>
      <c r="L311" s="14"/>
      <c r="M311" s="14"/>
      <c r="N311" s="14"/>
      <c r="O311" s="14"/>
      <c r="P311" s="32"/>
      <c r="Q311" s="23" t="str">
        <f t="array" ref="Q311">IF(R311="","",XLOOKUP(R311,selector_04,selector_04_ids,""))</f>
        <v/>
      </c>
      <c r="R311" s="25"/>
      <c r="S311" s="14"/>
      <c r="AK311" s="19" t="s">
        <v>68</v>
      </c>
      <c r="AL311" s="19" t="s">
        <v>68</v>
      </c>
    </row>
    <row r="312">
      <c r="A312" s="14"/>
      <c r="B312" s="23" t="str">
        <f t="array" ref="B312">IF(C312="","",XLOOKUP(C312,selector_12,selector_12_ids,""))</f>
        <v/>
      </c>
      <c r="C312" s="25"/>
      <c r="D312" s="23" t="str">
        <f t="array" ref="D312">IF(E312="","",XLOOKUP(E312,selector_05,selector_05_ids,""))</f>
        <v/>
      </c>
      <c r="E312" s="25"/>
      <c r="F312" s="14"/>
      <c r="G312" s="14"/>
      <c r="H312" s="14"/>
      <c r="I312" s="32"/>
      <c r="J312" s="14"/>
      <c r="K312" s="14"/>
      <c r="L312" s="14"/>
      <c r="M312" s="14"/>
      <c r="N312" s="14"/>
      <c r="O312" s="14"/>
      <c r="P312" s="32"/>
      <c r="Q312" s="23" t="str">
        <f t="array" ref="Q312">IF(R312="","",XLOOKUP(R312,selector_04,selector_04_ids,""))</f>
        <v/>
      </c>
      <c r="R312" s="25"/>
      <c r="S312" s="14"/>
      <c r="AK312" s="19" t="s">
        <v>68</v>
      </c>
      <c r="AL312" s="19" t="s">
        <v>68</v>
      </c>
    </row>
    <row r="313">
      <c r="A313" s="14"/>
      <c r="B313" s="23" t="str">
        <f t="array" ref="B313">IF(C313="","",XLOOKUP(C313,selector_12,selector_12_ids,""))</f>
        <v/>
      </c>
      <c r="C313" s="25"/>
      <c r="D313" s="23" t="str">
        <f t="array" ref="D313">IF(E313="","",XLOOKUP(E313,selector_05,selector_05_ids,""))</f>
        <v/>
      </c>
      <c r="E313" s="25"/>
      <c r="F313" s="14"/>
      <c r="G313" s="14"/>
      <c r="H313" s="14"/>
      <c r="I313" s="32"/>
      <c r="J313" s="14"/>
      <c r="K313" s="14"/>
      <c r="L313" s="14"/>
      <c r="M313" s="14"/>
      <c r="N313" s="14"/>
      <c r="O313" s="14"/>
      <c r="P313" s="32"/>
      <c r="Q313" s="23" t="str">
        <f t="array" ref="Q313">IF(R313="","",XLOOKUP(R313,selector_04,selector_04_ids,""))</f>
        <v/>
      </c>
      <c r="R313" s="25"/>
      <c r="S313" s="14"/>
      <c r="AK313" s="19" t="s">
        <v>68</v>
      </c>
      <c r="AL313" s="19" t="s">
        <v>68</v>
      </c>
    </row>
    <row r="314">
      <c r="A314" s="14"/>
      <c r="B314" s="23" t="str">
        <f t="array" ref="B314">IF(C314="","",XLOOKUP(C314,selector_12,selector_12_ids,""))</f>
        <v/>
      </c>
      <c r="C314" s="25"/>
      <c r="D314" s="23" t="str">
        <f t="array" ref="D314">IF(E314="","",XLOOKUP(E314,selector_05,selector_05_ids,""))</f>
        <v/>
      </c>
      <c r="E314" s="25"/>
      <c r="F314" s="14"/>
      <c r="G314" s="14"/>
      <c r="H314" s="14"/>
      <c r="I314" s="32"/>
      <c r="J314" s="14"/>
      <c r="K314" s="14"/>
      <c r="L314" s="14"/>
      <c r="M314" s="14"/>
      <c r="N314" s="14"/>
      <c r="O314" s="14"/>
      <c r="P314" s="32"/>
      <c r="Q314" s="23" t="str">
        <f t="array" ref="Q314">IF(R314="","",XLOOKUP(R314,selector_04,selector_04_ids,""))</f>
        <v/>
      </c>
      <c r="R314" s="25"/>
      <c r="S314" s="14"/>
      <c r="AK314" s="19" t="s">
        <v>68</v>
      </c>
      <c r="AL314" s="19" t="s">
        <v>68</v>
      </c>
    </row>
    <row r="315">
      <c r="A315" s="14"/>
      <c r="B315" s="23" t="str">
        <f t="array" ref="B315">IF(C315="","",XLOOKUP(C315,selector_12,selector_12_ids,""))</f>
        <v/>
      </c>
      <c r="C315" s="25"/>
      <c r="D315" s="23" t="str">
        <f t="array" ref="D315">IF(E315="","",XLOOKUP(E315,selector_05,selector_05_ids,""))</f>
        <v/>
      </c>
      <c r="E315" s="25"/>
      <c r="F315" s="14"/>
      <c r="G315" s="14"/>
      <c r="H315" s="14"/>
      <c r="I315" s="32"/>
      <c r="J315" s="14"/>
      <c r="K315" s="14"/>
      <c r="L315" s="14"/>
      <c r="M315" s="14"/>
      <c r="N315" s="14"/>
      <c r="O315" s="14"/>
      <c r="P315" s="32"/>
      <c r="Q315" s="23" t="str">
        <f t="array" ref="Q315">IF(R315="","",XLOOKUP(R315,selector_04,selector_04_ids,""))</f>
        <v/>
      </c>
      <c r="R315" s="25"/>
      <c r="S315" s="14"/>
      <c r="AK315" s="19" t="s">
        <v>68</v>
      </c>
      <c r="AL315" s="19" t="s">
        <v>68</v>
      </c>
    </row>
    <row r="316">
      <c r="A316" s="14"/>
      <c r="B316" s="23" t="str">
        <f t="array" ref="B316">IF(C316="","",XLOOKUP(C316,selector_12,selector_12_ids,""))</f>
        <v/>
      </c>
      <c r="C316" s="25"/>
      <c r="D316" s="23" t="str">
        <f t="array" ref="D316">IF(E316="","",XLOOKUP(E316,selector_05,selector_05_ids,""))</f>
        <v/>
      </c>
      <c r="E316" s="25"/>
      <c r="F316" s="14"/>
      <c r="G316" s="14"/>
      <c r="H316" s="14"/>
      <c r="I316" s="32"/>
      <c r="J316" s="14"/>
      <c r="K316" s="14"/>
      <c r="L316" s="14"/>
      <c r="M316" s="14"/>
      <c r="N316" s="14"/>
      <c r="O316" s="14"/>
      <c r="P316" s="32"/>
      <c r="Q316" s="23" t="str">
        <f t="array" ref="Q316">IF(R316="","",XLOOKUP(R316,selector_04,selector_04_ids,""))</f>
        <v/>
      </c>
      <c r="R316" s="25"/>
      <c r="S316" s="14"/>
      <c r="AK316" s="19" t="s">
        <v>68</v>
      </c>
      <c r="AL316" s="19" t="s">
        <v>68</v>
      </c>
    </row>
    <row r="317">
      <c r="A317" s="14"/>
      <c r="B317" s="23" t="str">
        <f t="array" ref="B317">IF(C317="","",XLOOKUP(C317,selector_12,selector_12_ids,""))</f>
        <v/>
      </c>
      <c r="C317" s="25"/>
      <c r="D317" s="23" t="str">
        <f t="array" ref="D317">IF(E317="","",XLOOKUP(E317,selector_05,selector_05_ids,""))</f>
        <v/>
      </c>
      <c r="E317" s="25"/>
      <c r="F317" s="14"/>
      <c r="G317" s="14"/>
      <c r="H317" s="14"/>
      <c r="I317" s="32"/>
      <c r="J317" s="14"/>
      <c r="K317" s="14"/>
      <c r="L317" s="14"/>
      <c r="M317" s="14"/>
      <c r="N317" s="14"/>
      <c r="O317" s="14"/>
      <c r="P317" s="32"/>
      <c r="Q317" s="23" t="str">
        <f t="array" ref="Q317">IF(R317="","",XLOOKUP(R317,selector_04,selector_04_ids,""))</f>
        <v/>
      </c>
      <c r="R317" s="25"/>
      <c r="S317" s="14"/>
      <c r="AK317" s="19" t="s">
        <v>68</v>
      </c>
      <c r="AL317" s="19" t="s">
        <v>68</v>
      </c>
    </row>
    <row r="318">
      <c r="A318" s="14"/>
      <c r="B318" s="23" t="str">
        <f t="array" ref="B318">IF(C318="","",XLOOKUP(C318,selector_12,selector_12_ids,""))</f>
        <v/>
      </c>
      <c r="C318" s="25"/>
      <c r="D318" s="23" t="str">
        <f t="array" ref="D318">IF(E318="","",XLOOKUP(E318,selector_05,selector_05_ids,""))</f>
        <v/>
      </c>
      <c r="E318" s="25"/>
      <c r="F318" s="14"/>
      <c r="G318" s="14"/>
      <c r="H318" s="14"/>
      <c r="I318" s="32"/>
      <c r="J318" s="14"/>
      <c r="K318" s="14"/>
      <c r="L318" s="14"/>
      <c r="M318" s="14"/>
      <c r="N318" s="14"/>
      <c r="O318" s="14"/>
      <c r="P318" s="32"/>
      <c r="Q318" s="23" t="str">
        <f t="array" ref="Q318">IF(R318="","",XLOOKUP(R318,selector_04,selector_04_ids,""))</f>
        <v/>
      </c>
      <c r="R318" s="25"/>
      <c r="S318" s="14"/>
      <c r="AK318" s="19" t="s">
        <v>68</v>
      </c>
      <c r="AL318" s="19" t="s">
        <v>68</v>
      </c>
    </row>
    <row r="319">
      <c r="A319" s="14"/>
      <c r="B319" s="23" t="str">
        <f t="array" ref="B319">IF(C319="","",XLOOKUP(C319,selector_12,selector_12_ids,""))</f>
        <v/>
      </c>
      <c r="C319" s="25"/>
      <c r="D319" s="23" t="str">
        <f t="array" ref="D319">IF(E319="","",XLOOKUP(E319,selector_05,selector_05_ids,""))</f>
        <v/>
      </c>
      <c r="E319" s="25"/>
      <c r="F319" s="14"/>
      <c r="G319" s="14"/>
      <c r="H319" s="14"/>
      <c r="I319" s="32"/>
      <c r="J319" s="14"/>
      <c r="K319" s="14"/>
      <c r="L319" s="14"/>
      <c r="M319" s="14"/>
      <c r="N319" s="14"/>
      <c r="O319" s="14"/>
      <c r="P319" s="32"/>
      <c r="Q319" s="23" t="str">
        <f t="array" ref="Q319">IF(R319="","",XLOOKUP(R319,selector_04,selector_04_ids,""))</f>
        <v/>
      </c>
      <c r="R319" s="25"/>
      <c r="S319" s="14"/>
      <c r="AK319" s="19" t="s">
        <v>68</v>
      </c>
      <c r="AL319" s="19" t="s">
        <v>68</v>
      </c>
    </row>
    <row r="320">
      <c r="A320" s="14"/>
      <c r="B320" s="23" t="str">
        <f t="array" ref="B320">IF(C320="","",XLOOKUP(C320,selector_12,selector_12_ids,""))</f>
        <v/>
      </c>
      <c r="C320" s="25"/>
      <c r="D320" s="23" t="str">
        <f t="array" ref="D320">IF(E320="","",XLOOKUP(E320,selector_05,selector_05_ids,""))</f>
        <v/>
      </c>
      <c r="E320" s="25"/>
      <c r="F320" s="14"/>
      <c r="G320" s="14"/>
      <c r="H320" s="14"/>
      <c r="I320" s="32"/>
      <c r="J320" s="14"/>
      <c r="K320" s="14"/>
      <c r="L320" s="14"/>
      <c r="M320" s="14"/>
      <c r="N320" s="14"/>
      <c r="O320" s="14"/>
      <c r="P320" s="32"/>
      <c r="Q320" s="23" t="str">
        <f t="array" ref="Q320">IF(R320="","",XLOOKUP(R320,selector_04,selector_04_ids,""))</f>
        <v/>
      </c>
      <c r="R320" s="25"/>
      <c r="S320" s="14"/>
      <c r="AK320" s="19" t="s">
        <v>68</v>
      </c>
      <c r="AL320" s="19" t="s">
        <v>68</v>
      </c>
    </row>
    <row r="321">
      <c r="A321" s="14"/>
      <c r="B321" s="23" t="str">
        <f t="array" ref="B321">IF(C321="","",XLOOKUP(C321,selector_12,selector_12_ids,""))</f>
        <v/>
      </c>
      <c r="C321" s="25"/>
      <c r="D321" s="23" t="str">
        <f t="array" ref="D321">IF(E321="","",XLOOKUP(E321,selector_05,selector_05_ids,""))</f>
        <v/>
      </c>
      <c r="E321" s="25"/>
      <c r="F321" s="14"/>
      <c r="G321" s="14"/>
      <c r="H321" s="14"/>
      <c r="I321" s="32"/>
      <c r="J321" s="14"/>
      <c r="K321" s="14"/>
      <c r="L321" s="14"/>
      <c r="M321" s="14"/>
      <c r="N321" s="14"/>
      <c r="O321" s="14"/>
      <c r="P321" s="32"/>
      <c r="Q321" s="23" t="str">
        <f t="array" ref="Q321">IF(R321="","",XLOOKUP(R321,selector_04,selector_04_ids,""))</f>
        <v/>
      </c>
      <c r="R321" s="25"/>
      <c r="S321" s="14"/>
      <c r="AK321" s="19" t="s">
        <v>68</v>
      </c>
      <c r="AL321" s="19" t="s">
        <v>68</v>
      </c>
    </row>
    <row r="322">
      <c r="A322" s="14"/>
      <c r="B322" s="23" t="str">
        <f t="array" ref="B322">IF(C322="","",XLOOKUP(C322,selector_12,selector_12_ids,""))</f>
        <v/>
      </c>
      <c r="C322" s="25"/>
      <c r="D322" s="23" t="str">
        <f t="array" ref="D322">IF(E322="","",XLOOKUP(E322,selector_05,selector_05_ids,""))</f>
        <v/>
      </c>
      <c r="E322" s="25"/>
      <c r="F322" s="14"/>
      <c r="G322" s="14"/>
      <c r="H322" s="14"/>
      <c r="I322" s="32"/>
      <c r="J322" s="14"/>
      <c r="K322" s="14"/>
      <c r="L322" s="14"/>
      <c r="M322" s="14"/>
      <c r="N322" s="14"/>
      <c r="O322" s="14"/>
      <c r="P322" s="32"/>
      <c r="Q322" s="23" t="str">
        <f t="array" ref="Q322">IF(R322="","",XLOOKUP(R322,selector_04,selector_04_ids,""))</f>
        <v/>
      </c>
      <c r="R322" s="25"/>
      <c r="S322" s="14"/>
      <c r="AK322" s="19" t="s">
        <v>68</v>
      </c>
      <c r="AL322" s="19" t="s">
        <v>68</v>
      </c>
    </row>
    <row r="323">
      <c r="A323" s="14"/>
      <c r="B323" s="23" t="str">
        <f t="array" ref="B323">IF(C323="","",XLOOKUP(C323,selector_12,selector_12_ids,""))</f>
        <v/>
      </c>
      <c r="C323" s="25"/>
      <c r="D323" s="23" t="str">
        <f t="array" ref="D323">IF(E323="","",XLOOKUP(E323,selector_05,selector_05_ids,""))</f>
        <v/>
      </c>
      <c r="E323" s="25"/>
      <c r="F323" s="14"/>
      <c r="G323" s="14"/>
      <c r="H323" s="14"/>
      <c r="I323" s="32"/>
      <c r="J323" s="14"/>
      <c r="K323" s="14"/>
      <c r="L323" s="14"/>
      <c r="M323" s="14"/>
      <c r="N323" s="14"/>
      <c r="O323" s="14"/>
      <c r="P323" s="32"/>
      <c r="Q323" s="23" t="str">
        <f t="array" ref="Q323">IF(R323="","",XLOOKUP(R323,selector_04,selector_04_ids,""))</f>
        <v/>
      </c>
      <c r="R323" s="25"/>
      <c r="S323" s="14"/>
      <c r="AK323" s="19" t="s">
        <v>68</v>
      </c>
      <c r="AL323" s="19" t="s">
        <v>68</v>
      </c>
    </row>
    <row r="324">
      <c r="A324" s="14"/>
      <c r="B324" s="23" t="str">
        <f t="array" ref="B324">IF(C324="","",XLOOKUP(C324,selector_12,selector_12_ids,""))</f>
        <v/>
      </c>
      <c r="C324" s="25"/>
      <c r="D324" s="23" t="str">
        <f t="array" ref="D324">IF(E324="","",XLOOKUP(E324,selector_05,selector_05_ids,""))</f>
        <v/>
      </c>
      <c r="E324" s="25"/>
      <c r="F324" s="14"/>
      <c r="G324" s="14"/>
      <c r="H324" s="14"/>
      <c r="I324" s="32"/>
      <c r="J324" s="14"/>
      <c r="K324" s="14"/>
      <c r="L324" s="14"/>
      <c r="M324" s="14"/>
      <c r="N324" s="14"/>
      <c r="O324" s="14"/>
      <c r="P324" s="32"/>
      <c r="Q324" s="23" t="str">
        <f t="array" ref="Q324">IF(R324="","",XLOOKUP(R324,selector_04,selector_04_ids,""))</f>
        <v/>
      </c>
      <c r="R324" s="25"/>
      <c r="S324" s="14"/>
      <c r="AK324" s="19" t="s">
        <v>68</v>
      </c>
      <c r="AL324" s="19" t="s">
        <v>68</v>
      </c>
    </row>
    <row r="325">
      <c r="A325" s="14"/>
      <c r="B325" s="23" t="str">
        <f t="array" ref="B325">IF(C325="","",XLOOKUP(C325,selector_12,selector_12_ids,""))</f>
        <v/>
      </c>
      <c r="C325" s="25"/>
      <c r="D325" s="23" t="str">
        <f t="array" ref="D325">IF(E325="","",XLOOKUP(E325,selector_05,selector_05_ids,""))</f>
        <v/>
      </c>
      <c r="E325" s="25"/>
      <c r="F325" s="14"/>
      <c r="G325" s="14"/>
      <c r="H325" s="14"/>
      <c r="I325" s="32"/>
      <c r="J325" s="14"/>
      <c r="K325" s="14"/>
      <c r="L325" s="14"/>
      <c r="M325" s="14"/>
      <c r="N325" s="14"/>
      <c r="O325" s="14"/>
      <c r="P325" s="32"/>
      <c r="Q325" s="23" t="str">
        <f t="array" ref="Q325">IF(R325="","",XLOOKUP(R325,selector_04,selector_04_ids,""))</f>
        <v/>
      </c>
      <c r="R325" s="25"/>
      <c r="S325" s="14"/>
      <c r="AK325" s="19" t="s">
        <v>68</v>
      </c>
      <c r="AL325" s="19" t="s">
        <v>68</v>
      </c>
    </row>
    <row r="326">
      <c r="A326" s="14"/>
      <c r="B326" s="23" t="str">
        <f t="array" ref="B326">IF(C326="","",XLOOKUP(C326,selector_12,selector_12_ids,""))</f>
        <v/>
      </c>
      <c r="C326" s="25"/>
      <c r="D326" s="23" t="str">
        <f t="array" ref="D326">IF(E326="","",XLOOKUP(E326,selector_05,selector_05_ids,""))</f>
        <v/>
      </c>
      <c r="E326" s="25"/>
      <c r="F326" s="14"/>
      <c r="G326" s="14"/>
      <c r="H326" s="14"/>
      <c r="I326" s="32"/>
      <c r="J326" s="14"/>
      <c r="K326" s="14"/>
      <c r="L326" s="14"/>
      <c r="M326" s="14"/>
      <c r="N326" s="14"/>
      <c r="O326" s="14"/>
      <c r="P326" s="32"/>
      <c r="Q326" s="23" t="str">
        <f t="array" ref="Q326">IF(R326="","",XLOOKUP(R326,selector_04,selector_04_ids,""))</f>
        <v/>
      </c>
      <c r="R326" s="25"/>
      <c r="S326" s="14"/>
      <c r="AK326" s="19" t="s">
        <v>68</v>
      </c>
      <c r="AL326" s="19" t="s">
        <v>68</v>
      </c>
    </row>
    <row r="327">
      <c r="A327" s="14"/>
      <c r="B327" s="23" t="str">
        <f t="array" ref="B327">IF(C327="","",XLOOKUP(C327,selector_12,selector_12_ids,""))</f>
        <v/>
      </c>
      <c r="C327" s="25"/>
      <c r="D327" s="23" t="str">
        <f t="array" ref="D327">IF(E327="","",XLOOKUP(E327,selector_05,selector_05_ids,""))</f>
        <v/>
      </c>
      <c r="E327" s="25"/>
      <c r="F327" s="14"/>
      <c r="G327" s="14"/>
      <c r="H327" s="14"/>
      <c r="I327" s="32"/>
      <c r="J327" s="14"/>
      <c r="K327" s="14"/>
      <c r="L327" s="14"/>
      <c r="M327" s="14"/>
      <c r="N327" s="14"/>
      <c r="O327" s="14"/>
      <c r="P327" s="32"/>
      <c r="Q327" s="23" t="str">
        <f t="array" ref="Q327">IF(R327="","",XLOOKUP(R327,selector_04,selector_04_ids,""))</f>
        <v/>
      </c>
      <c r="R327" s="25"/>
      <c r="S327" s="14"/>
      <c r="AK327" s="19" t="s">
        <v>68</v>
      </c>
      <c r="AL327" s="19" t="s">
        <v>68</v>
      </c>
    </row>
    <row r="328">
      <c r="A328" s="14"/>
      <c r="B328" s="23" t="str">
        <f t="array" ref="B328">IF(C328="","",XLOOKUP(C328,selector_12,selector_12_ids,""))</f>
        <v/>
      </c>
      <c r="C328" s="25"/>
      <c r="D328" s="23" t="str">
        <f t="array" ref="D328">IF(E328="","",XLOOKUP(E328,selector_05,selector_05_ids,""))</f>
        <v/>
      </c>
      <c r="E328" s="25"/>
      <c r="F328" s="14"/>
      <c r="G328" s="14"/>
      <c r="H328" s="14"/>
      <c r="I328" s="32"/>
      <c r="J328" s="14"/>
      <c r="K328" s="14"/>
      <c r="L328" s="14"/>
      <c r="M328" s="14"/>
      <c r="N328" s="14"/>
      <c r="O328" s="14"/>
      <c r="P328" s="32"/>
      <c r="Q328" s="23" t="str">
        <f t="array" ref="Q328">IF(R328="","",XLOOKUP(R328,selector_04,selector_04_ids,""))</f>
        <v/>
      </c>
      <c r="R328" s="25"/>
      <c r="S328" s="14"/>
      <c r="AK328" s="19" t="s">
        <v>68</v>
      </c>
      <c r="AL328" s="19" t="s">
        <v>68</v>
      </c>
    </row>
    <row r="329">
      <c r="A329" s="14"/>
      <c r="B329" s="23" t="str">
        <f t="array" ref="B329">IF(C329="","",XLOOKUP(C329,selector_12,selector_12_ids,""))</f>
        <v/>
      </c>
      <c r="C329" s="25"/>
      <c r="D329" s="23" t="str">
        <f t="array" ref="D329">IF(E329="","",XLOOKUP(E329,selector_05,selector_05_ids,""))</f>
        <v/>
      </c>
      <c r="E329" s="25"/>
      <c r="F329" s="14"/>
      <c r="G329" s="14"/>
      <c r="H329" s="14"/>
      <c r="I329" s="32"/>
      <c r="J329" s="14"/>
      <c r="K329" s="14"/>
      <c r="L329" s="14"/>
      <c r="M329" s="14"/>
      <c r="N329" s="14"/>
      <c r="O329" s="14"/>
      <c r="P329" s="32"/>
      <c r="Q329" s="23" t="str">
        <f t="array" ref="Q329">IF(R329="","",XLOOKUP(R329,selector_04,selector_04_ids,""))</f>
        <v/>
      </c>
      <c r="R329" s="25"/>
      <c r="S329" s="14"/>
      <c r="AK329" s="19" t="s">
        <v>68</v>
      </c>
      <c r="AL329" s="19" t="s">
        <v>68</v>
      </c>
    </row>
    <row r="330">
      <c r="A330" s="14"/>
      <c r="B330" s="23" t="str">
        <f t="array" ref="B330">IF(C330="","",XLOOKUP(C330,selector_12,selector_12_ids,""))</f>
        <v/>
      </c>
      <c r="C330" s="25"/>
      <c r="D330" s="23" t="str">
        <f t="array" ref="D330">IF(E330="","",XLOOKUP(E330,selector_05,selector_05_ids,""))</f>
        <v/>
      </c>
      <c r="E330" s="25"/>
      <c r="F330" s="14"/>
      <c r="G330" s="14"/>
      <c r="H330" s="14"/>
      <c r="I330" s="32"/>
      <c r="J330" s="14"/>
      <c r="K330" s="14"/>
      <c r="L330" s="14"/>
      <c r="M330" s="14"/>
      <c r="N330" s="14"/>
      <c r="O330" s="14"/>
      <c r="P330" s="32"/>
      <c r="Q330" s="23" t="str">
        <f t="array" ref="Q330">IF(R330="","",XLOOKUP(R330,selector_04,selector_04_ids,""))</f>
        <v/>
      </c>
      <c r="R330" s="25"/>
      <c r="S330" s="14"/>
      <c r="AK330" s="19" t="s">
        <v>68</v>
      </c>
      <c r="AL330" s="19" t="s">
        <v>68</v>
      </c>
    </row>
    <row r="331">
      <c r="A331" s="14"/>
      <c r="B331" s="23" t="str">
        <f t="array" ref="B331">IF(C331="","",XLOOKUP(C331,selector_12,selector_12_ids,""))</f>
        <v/>
      </c>
      <c r="C331" s="25"/>
      <c r="D331" s="23" t="str">
        <f t="array" ref="D331">IF(E331="","",XLOOKUP(E331,selector_05,selector_05_ids,""))</f>
        <v/>
      </c>
      <c r="E331" s="25"/>
      <c r="F331" s="14"/>
      <c r="G331" s="14"/>
      <c r="H331" s="14"/>
      <c r="I331" s="32"/>
      <c r="J331" s="14"/>
      <c r="K331" s="14"/>
      <c r="L331" s="14"/>
      <c r="M331" s="14"/>
      <c r="N331" s="14"/>
      <c r="O331" s="14"/>
      <c r="P331" s="32"/>
      <c r="Q331" s="23" t="str">
        <f t="array" ref="Q331">IF(R331="","",XLOOKUP(R331,selector_04,selector_04_ids,""))</f>
        <v/>
      </c>
      <c r="R331" s="25"/>
      <c r="S331" s="14"/>
      <c r="AK331" s="19" t="s">
        <v>68</v>
      </c>
      <c r="AL331" s="19" t="s">
        <v>68</v>
      </c>
    </row>
    <row r="332">
      <c r="A332" s="14"/>
      <c r="B332" s="23" t="str">
        <f t="array" ref="B332">IF(C332="","",XLOOKUP(C332,selector_12,selector_12_ids,""))</f>
        <v/>
      </c>
      <c r="C332" s="25"/>
      <c r="D332" s="23" t="str">
        <f t="array" ref="D332">IF(E332="","",XLOOKUP(E332,selector_05,selector_05_ids,""))</f>
        <v/>
      </c>
      <c r="E332" s="25"/>
      <c r="F332" s="14"/>
      <c r="G332" s="14"/>
      <c r="H332" s="14"/>
      <c r="I332" s="32"/>
      <c r="J332" s="14"/>
      <c r="K332" s="14"/>
      <c r="L332" s="14"/>
      <c r="M332" s="14"/>
      <c r="N332" s="14"/>
      <c r="O332" s="14"/>
      <c r="P332" s="32"/>
      <c r="Q332" s="23" t="str">
        <f t="array" ref="Q332">IF(R332="","",XLOOKUP(R332,selector_04,selector_04_ids,""))</f>
        <v/>
      </c>
      <c r="R332" s="25"/>
      <c r="S332" s="14"/>
      <c r="AK332" s="19" t="s">
        <v>68</v>
      </c>
      <c r="AL332" s="19" t="s">
        <v>68</v>
      </c>
    </row>
    <row r="333">
      <c r="A333" s="14"/>
      <c r="B333" s="23" t="str">
        <f t="array" ref="B333">IF(C333="","",XLOOKUP(C333,selector_12,selector_12_ids,""))</f>
        <v/>
      </c>
      <c r="C333" s="25"/>
      <c r="D333" s="23" t="str">
        <f t="array" ref="D333">IF(E333="","",XLOOKUP(E333,selector_05,selector_05_ids,""))</f>
        <v/>
      </c>
      <c r="E333" s="25"/>
      <c r="F333" s="14"/>
      <c r="G333" s="14"/>
      <c r="H333" s="14"/>
      <c r="I333" s="32"/>
      <c r="J333" s="14"/>
      <c r="K333" s="14"/>
      <c r="L333" s="14"/>
      <c r="M333" s="14"/>
      <c r="N333" s="14"/>
      <c r="O333" s="14"/>
      <c r="P333" s="32"/>
      <c r="Q333" s="23" t="str">
        <f t="array" ref="Q333">IF(R333="","",XLOOKUP(R333,selector_04,selector_04_ids,""))</f>
        <v/>
      </c>
      <c r="R333" s="25"/>
      <c r="S333" s="14"/>
      <c r="AK333" s="19" t="s">
        <v>68</v>
      </c>
      <c r="AL333" s="19" t="s">
        <v>68</v>
      </c>
    </row>
    <row r="334">
      <c r="A334" s="14"/>
      <c r="B334" s="23" t="str">
        <f t="array" ref="B334">IF(C334="","",XLOOKUP(C334,selector_12,selector_12_ids,""))</f>
        <v/>
      </c>
      <c r="C334" s="25"/>
      <c r="D334" s="23" t="str">
        <f t="array" ref="D334">IF(E334="","",XLOOKUP(E334,selector_05,selector_05_ids,""))</f>
        <v/>
      </c>
      <c r="E334" s="25"/>
      <c r="F334" s="14"/>
      <c r="G334" s="14"/>
      <c r="H334" s="14"/>
      <c r="I334" s="32"/>
      <c r="J334" s="14"/>
      <c r="K334" s="14"/>
      <c r="L334" s="14"/>
      <c r="M334" s="14"/>
      <c r="N334" s="14"/>
      <c r="O334" s="14"/>
      <c r="P334" s="32"/>
      <c r="Q334" s="23" t="str">
        <f t="array" ref="Q334">IF(R334="","",XLOOKUP(R334,selector_04,selector_04_ids,""))</f>
        <v/>
      </c>
      <c r="R334" s="25"/>
      <c r="S334" s="14"/>
      <c r="AK334" s="19" t="s">
        <v>68</v>
      </c>
      <c r="AL334" s="19" t="s">
        <v>68</v>
      </c>
    </row>
    <row r="335">
      <c r="A335" s="14"/>
      <c r="B335" s="23" t="str">
        <f t="array" ref="B335">IF(C335="","",XLOOKUP(C335,selector_12,selector_12_ids,""))</f>
        <v/>
      </c>
      <c r="C335" s="25"/>
      <c r="D335" s="23" t="str">
        <f t="array" ref="D335">IF(E335="","",XLOOKUP(E335,selector_05,selector_05_ids,""))</f>
        <v/>
      </c>
      <c r="E335" s="25"/>
      <c r="F335" s="14"/>
      <c r="G335" s="14"/>
      <c r="H335" s="14"/>
      <c r="I335" s="32"/>
      <c r="J335" s="14"/>
      <c r="K335" s="14"/>
      <c r="L335" s="14"/>
      <c r="M335" s="14"/>
      <c r="N335" s="14"/>
      <c r="O335" s="14"/>
      <c r="P335" s="32"/>
      <c r="Q335" s="23" t="str">
        <f t="array" ref="Q335">IF(R335="","",XLOOKUP(R335,selector_04,selector_04_ids,""))</f>
        <v/>
      </c>
      <c r="R335" s="25"/>
      <c r="S335" s="14"/>
      <c r="AK335" s="19" t="s">
        <v>68</v>
      </c>
      <c r="AL335" s="19" t="s">
        <v>68</v>
      </c>
    </row>
    <row r="336">
      <c r="A336" s="14"/>
      <c r="B336" s="23" t="str">
        <f t="array" ref="B336">IF(C336="","",XLOOKUP(C336,selector_12,selector_12_ids,""))</f>
        <v/>
      </c>
      <c r="C336" s="25"/>
      <c r="D336" s="23" t="str">
        <f t="array" ref="D336">IF(E336="","",XLOOKUP(E336,selector_05,selector_05_ids,""))</f>
        <v/>
      </c>
      <c r="E336" s="25"/>
      <c r="F336" s="14"/>
      <c r="G336" s="14"/>
      <c r="H336" s="14"/>
      <c r="I336" s="32"/>
      <c r="J336" s="14"/>
      <c r="K336" s="14"/>
      <c r="L336" s="14"/>
      <c r="M336" s="14"/>
      <c r="N336" s="14"/>
      <c r="O336" s="14"/>
      <c r="P336" s="32"/>
      <c r="Q336" s="23" t="str">
        <f t="array" ref="Q336">IF(R336="","",XLOOKUP(R336,selector_04,selector_04_ids,""))</f>
        <v/>
      </c>
      <c r="R336" s="25"/>
      <c r="S336" s="14"/>
      <c r="AK336" s="19" t="s">
        <v>68</v>
      </c>
      <c r="AL336" s="19" t="s">
        <v>68</v>
      </c>
    </row>
    <row r="337">
      <c r="A337" s="14"/>
      <c r="B337" s="23" t="str">
        <f t="array" ref="B337">IF(C337="","",XLOOKUP(C337,selector_12,selector_12_ids,""))</f>
        <v/>
      </c>
      <c r="C337" s="25"/>
      <c r="D337" s="23" t="str">
        <f t="array" ref="D337">IF(E337="","",XLOOKUP(E337,selector_05,selector_05_ids,""))</f>
        <v/>
      </c>
      <c r="E337" s="25"/>
      <c r="F337" s="14"/>
      <c r="G337" s="14"/>
      <c r="H337" s="14"/>
      <c r="I337" s="32"/>
      <c r="J337" s="14"/>
      <c r="K337" s="14"/>
      <c r="L337" s="14"/>
      <c r="M337" s="14"/>
      <c r="N337" s="14"/>
      <c r="O337" s="14"/>
      <c r="P337" s="32"/>
      <c r="Q337" s="23" t="str">
        <f t="array" ref="Q337">IF(R337="","",XLOOKUP(R337,selector_04,selector_04_ids,""))</f>
        <v/>
      </c>
      <c r="R337" s="25"/>
      <c r="S337" s="14"/>
      <c r="AK337" s="19" t="s">
        <v>68</v>
      </c>
      <c r="AL337" s="19" t="s">
        <v>68</v>
      </c>
    </row>
    <row r="338">
      <c r="A338" s="14"/>
      <c r="B338" s="23" t="str">
        <f t="array" ref="B338">IF(C338="","",XLOOKUP(C338,selector_12,selector_12_ids,""))</f>
        <v/>
      </c>
      <c r="C338" s="25"/>
      <c r="D338" s="23" t="str">
        <f t="array" ref="D338">IF(E338="","",XLOOKUP(E338,selector_05,selector_05_ids,""))</f>
        <v/>
      </c>
      <c r="E338" s="25"/>
      <c r="F338" s="14"/>
      <c r="G338" s="14"/>
      <c r="H338" s="14"/>
      <c r="I338" s="32"/>
      <c r="J338" s="14"/>
      <c r="K338" s="14"/>
      <c r="L338" s="14"/>
      <c r="M338" s="14"/>
      <c r="N338" s="14"/>
      <c r="O338" s="14"/>
      <c r="P338" s="32"/>
      <c r="Q338" s="23" t="str">
        <f t="array" ref="Q338">IF(R338="","",XLOOKUP(R338,selector_04,selector_04_ids,""))</f>
        <v/>
      </c>
      <c r="R338" s="25"/>
      <c r="S338" s="14"/>
      <c r="AK338" s="19" t="s">
        <v>68</v>
      </c>
      <c r="AL338" s="19" t="s">
        <v>68</v>
      </c>
    </row>
    <row r="339">
      <c r="A339" s="14"/>
      <c r="B339" s="23" t="str">
        <f t="array" ref="B339">IF(C339="","",XLOOKUP(C339,selector_12,selector_12_ids,""))</f>
        <v/>
      </c>
      <c r="C339" s="25"/>
      <c r="D339" s="23" t="str">
        <f t="array" ref="D339">IF(E339="","",XLOOKUP(E339,selector_05,selector_05_ids,""))</f>
        <v/>
      </c>
      <c r="E339" s="25"/>
      <c r="F339" s="14"/>
      <c r="G339" s="14"/>
      <c r="H339" s="14"/>
      <c r="I339" s="32"/>
      <c r="J339" s="14"/>
      <c r="K339" s="14"/>
      <c r="L339" s="14"/>
      <c r="M339" s="14"/>
      <c r="N339" s="14"/>
      <c r="O339" s="14"/>
      <c r="P339" s="32"/>
      <c r="Q339" s="23" t="str">
        <f t="array" ref="Q339">IF(R339="","",XLOOKUP(R339,selector_04,selector_04_ids,""))</f>
        <v/>
      </c>
      <c r="R339" s="25"/>
      <c r="S339" s="14"/>
      <c r="AK339" s="19" t="s">
        <v>68</v>
      </c>
      <c r="AL339" s="19" t="s">
        <v>68</v>
      </c>
    </row>
    <row r="340">
      <c r="A340" s="14"/>
      <c r="B340" s="23" t="str">
        <f t="array" ref="B340">IF(C340="","",XLOOKUP(C340,selector_12,selector_12_ids,""))</f>
        <v/>
      </c>
      <c r="C340" s="25"/>
      <c r="D340" s="23" t="str">
        <f t="array" ref="D340">IF(E340="","",XLOOKUP(E340,selector_05,selector_05_ids,""))</f>
        <v/>
      </c>
      <c r="E340" s="25"/>
      <c r="F340" s="14"/>
      <c r="G340" s="14"/>
      <c r="H340" s="14"/>
      <c r="I340" s="32"/>
      <c r="J340" s="14"/>
      <c r="K340" s="14"/>
      <c r="L340" s="14"/>
      <c r="M340" s="14"/>
      <c r="N340" s="14"/>
      <c r="O340" s="14"/>
      <c r="P340" s="32"/>
      <c r="Q340" s="23" t="str">
        <f t="array" ref="Q340">IF(R340="","",XLOOKUP(R340,selector_04,selector_04_ids,""))</f>
        <v/>
      </c>
      <c r="R340" s="25"/>
      <c r="S340" s="14"/>
      <c r="AK340" s="19" t="s">
        <v>68</v>
      </c>
      <c r="AL340" s="19" t="s">
        <v>68</v>
      </c>
    </row>
    <row r="341">
      <c r="A341" s="14"/>
      <c r="B341" s="23" t="str">
        <f t="array" ref="B341">IF(C341="","",XLOOKUP(C341,selector_12,selector_12_ids,""))</f>
        <v/>
      </c>
      <c r="C341" s="25"/>
      <c r="D341" s="23" t="str">
        <f t="array" ref="D341">IF(E341="","",XLOOKUP(E341,selector_05,selector_05_ids,""))</f>
        <v/>
      </c>
      <c r="E341" s="25"/>
      <c r="F341" s="14"/>
      <c r="G341" s="14"/>
      <c r="H341" s="14"/>
      <c r="I341" s="32"/>
      <c r="J341" s="14"/>
      <c r="K341" s="14"/>
      <c r="L341" s="14"/>
      <c r="M341" s="14"/>
      <c r="N341" s="14"/>
      <c r="O341" s="14"/>
      <c r="P341" s="32"/>
      <c r="Q341" s="23" t="str">
        <f t="array" ref="Q341">IF(R341="","",XLOOKUP(R341,selector_04,selector_04_ids,""))</f>
        <v/>
      </c>
      <c r="R341" s="25"/>
      <c r="S341" s="14"/>
      <c r="AK341" s="19" t="s">
        <v>68</v>
      </c>
      <c r="AL341" s="19" t="s">
        <v>68</v>
      </c>
    </row>
    <row r="342">
      <c r="A342" s="14"/>
      <c r="B342" s="23" t="str">
        <f t="array" ref="B342">IF(C342="","",XLOOKUP(C342,selector_12,selector_12_ids,""))</f>
        <v/>
      </c>
      <c r="C342" s="25"/>
      <c r="D342" s="23" t="str">
        <f t="array" ref="D342">IF(E342="","",XLOOKUP(E342,selector_05,selector_05_ids,""))</f>
        <v/>
      </c>
      <c r="E342" s="25"/>
      <c r="F342" s="14"/>
      <c r="G342" s="14"/>
      <c r="H342" s="14"/>
      <c r="I342" s="32"/>
      <c r="J342" s="14"/>
      <c r="K342" s="14"/>
      <c r="L342" s="14"/>
      <c r="M342" s="14"/>
      <c r="N342" s="14"/>
      <c r="O342" s="14"/>
      <c r="P342" s="32"/>
      <c r="Q342" s="23" t="str">
        <f t="array" ref="Q342">IF(R342="","",XLOOKUP(R342,selector_04,selector_04_ids,""))</f>
        <v/>
      </c>
      <c r="R342" s="25"/>
      <c r="S342" s="14"/>
      <c r="AK342" s="19" t="s">
        <v>68</v>
      </c>
      <c r="AL342" s="19" t="s">
        <v>68</v>
      </c>
    </row>
    <row r="343">
      <c r="A343" s="14"/>
      <c r="B343" s="23" t="str">
        <f t="array" ref="B343">IF(C343="","",XLOOKUP(C343,selector_12,selector_12_ids,""))</f>
        <v/>
      </c>
      <c r="C343" s="25"/>
      <c r="D343" s="23" t="str">
        <f t="array" ref="D343">IF(E343="","",XLOOKUP(E343,selector_05,selector_05_ids,""))</f>
        <v/>
      </c>
      <c r="E343" s="25"/>
      <c r="F343" s="14"/>
      <c r="G343" s="14"/>
      <c r="H343" s="14"/>
      <c r="I343" s="32"/>
      <c r="J343" s="14"/>
      <c r="K343" s="14"/>
      <c r="L343" s="14"/>
      <c r="M343" s="14"/>
      <c r="N343" s="14"/>
      <c r="O343" s="14"/>
      <c r="P343" s="32"/>
      <c r="Q343" s="23" t="str">
        <f t="array" ref="Q343">IF(R343="","",XLOOKUP(R343,selector_04,selector_04_ids,""))</f>
        <v/>
      </c>
      <c r="R343" s="25"/>
      <c r="S343" s="14"/>
      <c r="AK343" s="19" t="s">
        <v>68</v>
      </c>
      <c r="AL343" s="19" t="s">
        <v>68</v>
      </c>
    </row>
    <row r="344">
      <c r="A344" s="14"/>
      <c r="B344" s="23" t="str">
        <f t="array" ref="B344">IF(C344="","",XLOOKUP(C344,selector_12,selector_12_ids,""))</f>
        <v/>
      </c>
      <c r="C344" s="25"/>
      <c r="D344" s="23" t="str">
        <f t="array" ref="D344">IF(E344="","",XLOOKUP(E344,selector_05,selector_05_ids,""))</f>
        <v/>
      </c>
      <c r="E344" s="25"/>
      <c r="F344" s="14"/>
      <c r="G344" s="14"/>
      <c r="H344" s="14"/>
      <c r="I344" s="32"/>
      <c r="J344" s="14"/>
      <c r="K344" s="14"/>
      <c r="L344" s="14"/>
      <c r="M344" s="14"/>
      <c r="N344" s="14"/>
      <c r="O344" s="14"/>
      <c r="P344" s="32"/>
      <c r="Q344" s="23" t="str">
        <f t="array" ref="Q344">IF(R344="","",XLOOKUP(R344,selector_04,selector_04_ids,""))</f>
        <v/>
      </c>
      <c r="R344" s="25"/>
      <c r="S344" s="14"/>
      <c r="AK344" s="19" t="s">
        <v>68</v>
      </c>
      <c r="AL344" s="19" t="s">
        <v>68</v>
      </c>
    </row>
    <row r="345">
      <c r="A345" s="14"/>
      <c r="B345" s="23" t="str">
        <f t="array" ref="B345">IF(C345="","",XLOOKUP(C345,selector_12,selector_12_ids,""))</f>
        <v/>
      </c>
      <c r="C345" s="25"/>
      <c r="D345" s="23" t="str">
        <f t="array" ref="D345">IF(E345="","",XLOOKUP(E345,selector_05,selector_05_ids,""))</f>
        <v/>
      </c>
      <c r="E345" s="25"/>
      <c r="F345" s="14"/>
      <c r="G345" s="14"/>
      <c r="H345" s="14"/>
      <c r="I345" s="32"/>
      <c r="J345" s="14"/>
      <c r="K345" s="14"/>
      <c r="L345" s="14"/>
      <c r="M345" s="14"/>
      <c r="N345" s="14"/>
      <c r="O345" s="14"/>
      <c r="P345" s="32"/>
      <c r="Q345" s="23" t="str">
        <f t="array" ref="Q345">IF(R345="","",XLOOKUP(R345,selector_04,selector_04_ids,""))</f>
        <v/>
      </c>
      <c r="R345" s="25"/>
      <c r="S345" s="14"/>
      <c r="AK345" s="19" t="s">
        <v>68</v>
      </c>
      <c r="AL345" s="19" t="s">
        <v>68</v>
      </c>
    </row>
    <row r="346">
      <c r="A346" s="14"/>
      <c r="B346" s="23" t="str">
        <f t="array" ref="B346">IF(C346="","",XLOOKUP(C346,selector_12,selector_12_ids,""))</f>
        <v/>
      </c>
      <c r="C346" s="25"/>
      <c r="D346" s="23" t="str">
        <f t="array" ref="D346">IF(E346="","",XLOOKUP(E346,selector_05,selector_05_ids,""))</f>
        <v/>
      </c>
      <c r="E346" s="25"/>
      <c r="F346" s="14"/>
      <c r="G346" s="14"/>
      <c r="H346" s="14"/>
      <c r="I346" s="32"/>
      <c r="J346" s="14"/>
      <c r="K346" s="14"/>
      <c r="L346" s="14"/>
      <c r="M346" s="14"/>
      <c r="N346" s="14"/>
      <c r="O346" s="14"/>
      <c r="P346" s="32"/>
      <c r="Q346" s="23" t="str">
        <f t="array" ref="Q346">IF(R346="","",XLOOKUP(R346,selector_04,selector_04_ids,""))</f>
        <v/>
      </c>
      <c r="R346" s="25"/>
      <c r="S346" s="14"/>
      <c r="AK346" s="19" t="s">
        <v>68</v>
      </c>
      <c r="AL346" s="19" t="s">
        <v>68</v>
      </c>
    </row>
    <row r="347">
      <c r="A347" s="14"/>
      <c r="B347" s="23" t="str">
        <f t="array" ref="B347">IF(C347="","",XLOOKUP(C347,selector_12,selector_12_ids,""))</f>
        <v/>
      </c>
      <c r="C347" s="25"/>
      <c r="D347" s="23" t="str">
        <f t="array" ref="D347">IF(E347="","",XLOOKUP(E347,selector_05,selector_05_ids,""))</f>
        <v/>
      </c>
      <c r="E347" s="25"/>
      <c r="F347" s="14"/>
      <c r="G347" s="14"/>
      <c r="H347" s="14"/>
      <c r="I347" s="32"/>
      <c r="J347" s="14"/>
      <c r="K347" s="14"/>
      <c r="L347" s="14"/>
      <c r="M347" s="14"/>
      <c r="N347" s="14"/>
      <c r="O347" s="14"/>
      <c r="P347" s="32"/>
      <c r="Q347" s="23" t="str">
        <f t="array" ref="Q347">IF(R347="","",XLOOKUP(R347,selector_04,selector_04_ids,""))</f>
        <v/>
      </c>
      <c r="R347" s="25"/>
      <c r="S347" s="14"/>
      <c r="AK347" s="19" t="s">
        <v>68</v>
      </c>
      <c r="AL347" s="19" t="s">
        <v>68</v>
      </c>
    </row>
    <row r="348">
      <c r="A348" s="14"/>
      <c r="B348" s="23" t="str">
        <f t="array" ref="B348">IF(C348="","",XLOOKUP(C348,selector_12,selector_12_ids,""))</f>
        <v/>
      </c>
      <c r="C348" s="25"/>
      <c r="D348" s="23" t="str">
        <f t="array" ref="D348">IF(E348="","",XLOOKUP(E348,selector_05,selector_05_ids,""))</f>
        <v/>
      </c>
      <c r="E348" s="25"/>
      <c r="F348" s="14"/>
      <c r="G348" s="14"/>
      <c r="H348" s="14"/>
      <c r="I348" s="32"/>
      <c r="J348" s="14"/>
      <c r="K348" s="14"/>
      <c r="L348" s="14"/>
      <c r="M348" s="14"/>
      <c r="N348" s="14"/>
      <c r="O348" s="14"/>
      <c r="P348" s="32"/>
      <c r="Q348" s="23" t="str">
        <f t="array" ref="Q348">IF(R348="","",XLOOKUP(R348,selector_04,selector_04_ids,""))</f>
        <v/>
      </c>
      <c r="R348" s="25"/>
      <c r="S348" s="14"/>
      <c r="AK348" s="19" t="s">
        <v>68</v>
      </c>
      <c r="AL348" s="19" t="s">
        <v>68</v>
      </c>
    </row>
    <row r="349">
      <c r="A349" s="14"/>
      <c r="B349" s="23" t="str">
        <f t="array" ref="B349">IF(C349="","",XLOOKUP(C349,selector_12,selector_12_ids,""))</f>
        <v/>
      </c>
      <c r="C349" s="25"/>
      <c r="D349" s="23" t="str">
        <f t="array" ref="D349">IF(E349="","",XLOOKUP(E349,selector_05,selector_05_ids,""))</f>
        <v/>
      </c>
      <c r="E349" s="25"/>
      <c r="F349" s="14"/>
      <c r="G349" s="14"/>
      <c r="H349" s="14"/>
      <c r="I349" s="32"/>
      <c r="J349" s="14"/>
      <c r="K349" s="14"/>
      <c r="L349" s="14"/>
      <c r="M349" s="14"/>
      <c r="N349" s="14"/>
      <c r="O349" s="14"/>
      <c r="P349" s="32"/>
      <c r="Q349" s="23" t="str">
        <f t="array" ref="Q349">IF(R349="","",XLOOKUP(R349,selector_04,selector_04_ids,""))</f>
        <v/>
      </c>
      <c r="R349" s="25"/>
      <c r="S349" s="14"/>
      <c r="AK349" s="19" t="s">
        <v>68</v>
      </c>
      <c r="AL349" s="19" t="s">
        <v>68</v>
      </c>
    </row>
    <row r="350">
      <c r="A350" s="14"/>
      <c r="B350" s="23" t="str">
        <f t="array" ref="B350">IF(C350="","",XLOOKUP(C350,selector_12,selector_12_ids,""))</f>
        <v/>
      </c>
      <c r="C350" s="25"/>
      <c r="D350" s="23" t="str">
        <f t="array" ref="D350">IF(E350="","",XLOOKUP(E350,selector_05,selector_05_ids,""))</f>
        <v/>
      </c>
      <c r="E350" s="25"/>
      <c r="F350" s="14"/>
      <c r="G350" s="14"/>
      <c r="H350" s="14"/>
      <c r="I350" s="32"/>
      <c r="J350" s="14"/>
      <c r="K350" s="14"/>
      <c r="L350" s="14"/>
      <c r="M350" s="14"/>
      <c r="N350" s="14"/>
      <c r="O350" s="14"/>
      <c r="P350" s="32"/>
      <c r="Q350" s="23" t="str">
        <f t="array" ref="Q350">IF(R350="","",XLOOKUP(R350,selector_04,selector_04_ids,""))</f>
        <v/>
      </c>
      <c r="R350" s="25"/>
      <c r="S350" s="14"/>
      <c r="AK350" s="19" t="s">
        <v>68</v>
      </c>
      <c r="AL350" s="19" t="s">
        <v>68</v>
      </c>
    </row>
    <row r="351">
      <c r="A351" s="14"/>
      <c r="B351" s="23" t="str">
        <f t="array" ref="B351">IF(C351="","",XLOOKUP(C351,selector_12,selector_12_ids,""))</f>
        <v/>
      </c>
      <c r="C351" s="25"/>
      <c r="D351" s="23" t="str">
        <f t="array" ref="D351">IF(E351="","",XLOOKUP(E351,selector_05,selector_05_ids,""))</f>
        <v/>
      </c>
      <c r="E351" s="25"/>
      <c r="F351" s="14"/>
      <c r="G351" s="14"/>
      <c r="H351" s="14"/>
      <c r="I351" s="32"/>
      <c r="J351" s="14"/>
      <c r="K351" s="14"/>
      <c r="L351" s="14"/>
      <c r="M351" s="14"/>
      <c r="N351" s="14"/>
      <c r="O351" s="14"/>
      <c r="P351" s="32"/>
      <c r="Q351" s="23" t="str">
        <f t="array" ref="Q351">IF(R351="","",XLOOKUP(R351,selector_04,selector_04_ids,""))</f>
        <v/>
      </c>
      <c r="R351" s="25"/>
      <c r="S351" s="14"/>
      <c r="AK351" s="19" t="s">
        <v>68</v>
      </c>
      <c r="AL351" s="19" t="s">
        <v>68</v>
      </c>
    </row>
    <row r="352">
      <c r="A352" s="14"/>
      <c r="B352" s="23" t="str">
        <f t="array" ref="B352">IF(C352="","",XLOOKUP(C352,selector_12,selector_12_ids,""))</f>
        <v/>
      </c>
      <c r="C352" s="25"/>
      <c r="D352" s="23" t="str">
        <f t="array" ref="D352">IF(E352="","",XLOOKUP(E352,selector_05,selector_05_ids,""))</f>
        <v/>
      </c>
      <c r="E352" s="25"/>
      <c r="F352" s="14"/>
      <c r="G352" s="14"/>
      <c r="H352" s="14"/>
      <c r="I352" s="32"/>
      <c r="J352" s="14"/>
      <c r="K352" s="14"/>
      <c r="L352" s="14"/>
      <c r="M352" s="14"/>
      <c r="N352" s="14"/>
      <c r="O352" s="14"/>
      <c r="P352" s="32"/>
      <c r="Q352" s="23" t="str">
        <f t="array" ref="Q352">IF(R352="","",XLOOKUP(R352,selector_04,selector_04_ids,""))</f>
        <v/>
      </c>
      <c r="R352" s="25"/>
      <c r="S352" s="14"/>
      <c r="AK352" s="19" t="s">
        <v>68</v>
      </c>
      <c r="AL352" s="19" t="s">
        <v>68</v>
      </c>
    </row>
    <row r="353">
      <c r="A353" s="14"/>
      <c r="B353" s="23" t="str">
        <f t="array" ref="B353">IF(C353="","",XLOOKUP(C353,selector_12,selector_12_ids,""))</f>
        <v/>
      </c>
      <c r="C353" s="25"/>
      <c r="D353" s="23" t="str">
        <f t="array" ref="D353">IF(E353="","",XLOOKUP(E353,selector_05,selector_05_ids,""))</f>
        <v/>
      </c>
      <c r="E353" s="25"/>
      <c r="F353" s="14"/>
      <c r="G353" s="14"/>
      <c r="H353" s="14"/>
      <c r="I353" s="32"/>
      <c r="J353" s="14"/>
      <c r="K353" s="14"/>
      <c r="L353" s="14"/>
      <c r="M353" s="14"/>
      <c r="N353" s="14"/>
      <c r="O353" s="14"/>
      <c r="P353" s="32"/>
      <c r="Q353" s="23" t="str">
        <f t="array" ref="Q353">IF(R353="","",XLOOKUP(R353,selector_04,selector_04_ids,""))</f>
        <v/>
      </c>
      <c r="R353" s="25"/>
      <c r="S353" s="14"/>
      <c r="AK353" s="19" t="s">
        <v>68</v>
      </c>
      <c r="AL353" s="19" t="s">
        <v>68</v>
      </c>
    </row>
    <row r="354">
      <c r="A354" s="14"/>
      <c r="B354" s="23" t="str">
        <f t="array" ref="B354">IF(C354="","",XLOOKUP(C354,selector_12,selector_12_ids,""))</f>
        <v/>
      </c>
      <c r="C354" s="25"/>
      <c r="D354" s="23" t="str">
        <f t="array" ref="D354">IF(E354="","",XLOOKUP(E354,selector_05,selector_05_ids,""))</f>
        <v/>
      </c>
      <c r="E354" s="25"/>
      <c r="F354" s="14"/>
      <c r="G354" s="14"/>
      <c r="H354" s="14"/>
      <c r="I354" s="32"/>
      <c r="J354" s="14"/>
      <c r="K354" s="14"/>
      <c r="L354" s="14"/>
      <c r="M354" s="14"/>
      <c r="N354" s="14"/>
      <c r="O354" s="14"/>
      <c r="P354" s="32"/>
      <c r="Q354" s="23" t="str">
        <f t="array" ref="Q354">IF(R354="","",XLOOKUP(R354,selector_04,selector_04_ids,""))</f>
        <v/>
      </c>
      <c r="R354" s="25"/>
      <c r="S354" s="14"/>
      <c r="AK354" s="19" t="s">
        <v>68</v>
      </c>
      <c r="AL354" s="19" t="s">
        <v>68</v>
      </c>
    </row>
    <row r="355">
      <c r="A355" s="14"/>
      <c r="B355" s="23" t="str">
        <f t="array" ref="B355">IF(C355="","",XLOOKUP(C355,selector_12,selector_12_ids,""))</f>
        <v/>
      </c>
      <c r="C355" s="25"/>
      <c r="D355" s="23" t="str">
        <f t="array" ref="D355">IF(E355="","",XLOOKUP(E355,selector_05,selector_05_ids,""))</f>
        <v/>
      </c>
      <c r="E355" s="25"/>
      <c r="F355" s="14"/>
      <c r="G355" s="14"/>
      <c r="H355" s="14"/>
      <c r="I355" s="32"/>
      <c r="J355" s="14"/>
      <c r="K355" s="14"/>
      <c r="L355" s="14"/>
      <c r="M355" s="14"/>
      <c r="N355" s="14"/>
      <c r="O355" s="14"/>
      <c r="P355" s="32"/>
      <c r="Q355" s="23" t="str">
        <f t="array" ref="Q355">IF(R355="","",XLOOKUP(R355,selector_04,selector_04_ids,""))</f>
        <v/>
      </c>
      <c r="R355" s="25"/>
      <c r="S355" s="14"/>
      <c r="AK355" s="19" t="s">
        <v>68</v>
      </c>
      <c r="AL355" s="19" t="s">
        <v>68</v>
      </c>
    </row>
    <row r="356">
      <c r="A356" s="14"/>
      <c r="B356" s="23" t="str">
        <f t="array" ref="B356">IF(C356="","",XLOOKUP(C356,selector_12,selector_12_ids,""))</f>
        <v/>
      </c>
      <c r="C356" s="25"/>
      <c r="D356" s="23" t="str">
        <f t="array" ref="D356">IF(E356="","",XLOOKUP(E356,selector_05,selector_05_ids,""))</f>
        <v/>
      </c>
      <c r="E356" s="25"/>
      <c r="F356" s="14"/>
      <c r="G356" s="14"/>
      <c r="H356" s="14"/>
      <c r="I356" s="32"/>
      <c r="J356" s="14"/>
      <c r="K356" s="14"/>
      <c r="L356" s="14"/>
      <c r="M356" s="14"/>
      <c r="N356" s="14"/>
      <c r="O356" s="14"/>
      <c r="P356" s="32"/>
      <c r="Q356" s="23" t="str">
        <f t="array" ref="Q356">IF(R356="","",XLOOKUP(R356,selector_04,selector_04_ids,""))</f>
        <v/>
      </c>
      <c r="R356" s="25"/>
      <c r="S356" s="14"/>
      <c r="AK356" s="19" t="s">
        <v>68</v>
      </c>
      <c r="AL356" s="19" t="s">
        <v>68</v>
      </c>
    </row>
    <row r="357">
      <c r="A357" s="14"/>
      <c r="B357" s="23" t="str">
        <f t="array" ref="B357">IF(C357="","",XLOOKUP(C357,selector_12,selector_12_ids,""))</f>
        <v/>
      </c>
      <c r="C357" s="25"/>
      <c r="D357" s="23" t="str">
        <f t="array" ref="D357">IF(E357="","",XLOOKUP(E357,selector_05,selector_05_ids,""))</f>
        <v/>
      </c>
      <c r="E357" s="25"/>
      <c r="F357" s="14"/>
      <c r="G357" s="14"/>
      <c r="H357" s="14"/>
      <c r="I357" s="32"/>
      <c r="J357" s="14"/>
      <c r="K357" s="14"/>
      <c r="L357" s="14"/>
      <c r="M357" s="14"/>
      <c r="N357" s="14"/>
      <c r="O357" s="14"/>
      <c r="P357" s="32"/>
      <c r="Q357" s="23" t="str">
        <f t="array" ref="Q357">IF(R357="","",XLOOKUP(R357,selector_04,selector_04_ids,""))</f>
        <v/>
      </c>
      <c r="R357" s="25"/>
      <c r="S357" s="14"/>
      <c r="AK357" s="19" t="s">
        <v>68</v>
      </c>
      <c r="AL357" s="19" t="s">
        <v>68</v>
      </c>
    </row>
    <row r="358">
      <c r="A358" s="14"/>
      <c r="B358" s="23" t="str">
        <f t="array" ref="B358">IF(C358="","",XLOOKUP(C358,selector_12,selector_12_ids,""))</f>
        <v/>
      </c>
      <c r="C358" s="25"/>
      <c r="D358" s="23" t="str">
        <f t="array" ref="D358">IF(E358="","",XLOOKUP(E358,selector_05,selector_05_ids,""))</f>
        <v/>
      </c>
      <c r="E358" s="25"/>
      <c r="F358" s="14"/>
      <c r="G358" s="14"/>
      <c r="H358" s="14"/>
      <c r="I358" s="32"/>
      <c r="J358" s="14"/>
      <c r="K358" s="14"/>
      <c r="L358" s="14"/>
      <c r="M358" s="14"/>
      <c r="N358" s="14"/>
      <c r="O358" s="14"/>
      <c r="P358" s="32"/>
      <c r="Q358" s="23" t="str">
        <f t="array" ref="Q358">IF(R358="","",XLOOKUP(R358,selector_04,selector_04_ids,""))</f>
        <v/>
      </c>
      <c r="R358" s="25"/>
      <c r="S358" s="14"/>
      <c r="AK358" s="19" t="s">
        <v>68</v>
      </c>
      <c r="AL358" s="19" t="s">
        <v>68</v>
      </c>
    </row>
    <row r="359">
      <c r="A359" s="14"/>
      <c r="B359" s="23" t="str">
        <f t="array" ref="B359">IF(C359="","",XLOOKUP(C359,selector_12,selector_12_ids,""))</f>
        <v/>
      </c>
      <c r="C359" s="25"/>
      <c r="D359" s="23" t="str">
        <f t="array" ref="D359">IF(E359="","",XLOOKUP(E359,selector_05,selector_05_ids,""))</f>
        <v/>
      </c>
      <c r="E359" s="25"/>
      <c r="F359" s="14"/>
      <c r="G359" s="14"/>
      <c r="H359" s="14"/>
      <c r="I359" s="32"/>
      <c r="J359" s="14"/>
      <c r="K359" s="14"/>
      <c r="L359" s="14"/>
      <c r="M359" s="14"/>
      <c r="N359" s="14"/>
      <c r="O359" s="14"/>
      <c r="P359" s="32"/>
      <c r="Q359" s="23" t="str">
        <f t="array" ref="Q359">IF(R359="","",XLOOKUP(R359,selector_04,selector_04_ids,""))</f>
        <v/>
      </c>
      <c r="R359" s="25"/>
      <c r="S359" s="14"/>
      <c r="AK359" s="19" t="s">
        <v>68</v>
      </c>
      <c r="AL359" s="19" t="s">
        <v>68</v>
      </c>
    </row>
    <row r="360">
      <c r="A360" s="14"/>
      <c r="B360" s="23" t="str">
        <f t="array" ref="B360">IF(C360="","",XLOOKUP(C360,selector_12,selector_12_ids,""))</f>
        <v/>
      </c>
      <c r="C360" s="25"/>
      <c r="D360" s="23" t="str">
        <f t="array" ref="D360">IF(E360="","",XLOOKUP(E360,selector_05,selector_05_ids,""))</f>
        <v/>
      </c>
      <c r="E360" s="25"/>
      <c r="F360" s="14"/>
      <c r="G360" s="14"/>
      <c r="H360" s="14"/>
      <c r="I360" s="32"/>
      <c r="J360" s="14"/>
      <c r="K360" s="14"/>
      <c r="L360" s="14"/>
      <c r="M360" s="14"/>
      <c r="N360" s="14"/>
      <c r="O360" s="14"/>
      <c r="P360" s="32"/>
      <c r="Q360" s="23" t="str">
        <f t="array" ref="Q360">IF(R360="","",XLOOKUP(R360,selector_04,selector_04_ids,""))</f>
        <v/>
      </c>
      <c r="R360" s="25"/>
      <c r="S360" s="14"/>
      <c r="AK360" s="19" t="s">
        <v>68</v>
      </c>
      <c r="AL360" s="19" t="s">
        <v>68</v>
      </c>
    </row>
    <row r="361">
      <c r="A361" s="14"/>
      <c r="B361" s="23" t="str">
        <f t="array" ref="B361">IF(C361="","",XLOOKUP(C361,selector_12,selector_12_ids,""))</f>
        <v/>
      </c>
      <c r="C361" s="25"/>
      <c r="D361" s="23" t="str">
        <f t="array" ref="D361">IF(E361="","",XLOOKUP(E361,selector_05,selector_05_ids,""))</f>
        <v/>
      </c>
      <c r="E361" s="25"/>
      <c r="F361" s="14"/>
      <c r="G361" s="14"/>
      <c r="H361" s="14"/>
      <c r="I361" s="32"/>
      <c r="J361" s="14"/>
      <c r="K361" s="14"/>
      <c r="L361" s="14"/>
      <c r="M361" s="14"/>
      <c r="N361" s="14"/>
      <c r="O361" s="14"/>
      <c r="P361" s="32"/>
      <c r="Q361" s="23" t="str">
        <f t="array" ref="Q361">IF(R361="","",XLOOKUP(R361,selector_04,selector_04_ids,""))</f>
        <v/>
      </c>
      <c r="R361" s="25"/>
      <c r="S361" s="14"/>
      <c r="AK361" s="19" t="s">
        <v>68</v>
      </c>
      <c r="AL361" s="19" t="s">
        <v>68</v>
      </c>
    </row>
    <row r="362">
      <c r="A362" s="14"/>
      <c r="B362" s="23" t="str">
        <f t="array" ref="B362">IF(C362="","",XLOOKUP(C362,selector_12,selector_12_ids,""))</f>
        <v/>
      </c>
      <c r="C362" s="25"/>
      <c r="D362" s="23" t="str">
        <f t="array" ref="D362">IF(E362="","",XLOOKUP(E362,selector_05,selector_05_ids,""))</f>
        <v/>
      </c>
      <c r="E362" s="25"/>
      <c r="F362" s="14"/>
      <c r="G362" s="14"/>
      <c r="H362" s="14"/>
      <c r="I362" s="32"/>
      <c r="J362" s="14"/>
      <c r="K362" s="14"/>
      <c r="L362" s="14"/>
      <c r="M362" s="14"/>
      <c r="N362" s="14"/>
      <c r="O362" s="14"/>
      <c r="P362" s="32"/>
      <c r="Q362" s="23" t="str">
        <f t="array" ref="Q362">IF(R362="","",XLOOKUP(R362,selector_04,selector_04_ids,""))</f>
        <v/>
      </c>
      <c r="R362" s="25"/>
      <c r="S362" s="14"/>
      <c r="AK362" s="19" t="s">
        <v>68</v>
      </c>
      <c r="AL362" s="19" t="s">
        <v>68</v>
      </c>
    </row>
    <row r="363">
      <c r="A363" s="14"/>
      <c r="B363" s="23" t="str">
        <f t="array" ref="B363">IF(C363="","",XLOOKUP(C363,selector_12,selector_12_ids,""))</f>
        <v/>
      </c>
      <c r="C363" s="25"/>
      <c r="D363" s="23" t="str">
        <f t="array" ref="D363">IF(E363="","",XLOOKUP(E363,selector_05,selector_05_ids,""))</f>
        <v/>
      </c>
      <c r="E363" s="25"/>
      <c r="F363" s="14"/>
      <c r="G363" s="14"/>
      <c r="H363" s="14"/>
      <c r="I363" s="32"/>
      <c r="J363" s="14"/>
      <c r="K363" s="14"/>
      <c r="L363" s="14"/>
      <c r="M363" s="14"/>
      <c r="N363" s="14"/>
      <c r="O363" s="14"/>
      <c r="P363" s="32"/>
      <c r="Q363" s="23" t="str">
        <f t="array" ref="Q363">IF(R363="","",XLOOKUP(R363,selector_04,selector_04_ids,""))</f>
        <v/>
      </c>
      <c r="R363" s="25"/>
      <c r="S363" s="14"/>
      <c r="AK363" s="19" t="s">
        <v>68</v>
      </c>
      <c r="AL363" s="19" t="s">
        <v>68</v>
      </c>
    </row>
    <row r="364">
      <c r="A364" s="14"/>
      <c r="B364" s="23" t="str">
        <f t="array" ref="B364">IF(C364="","",XLOOKUP(C364,selector_12,selector_12_ids,""))</f>
        <v/>
      </c>
      <c r="C364" s="25"/>
      <c r="D364" s="23" t="str">
        <f t="array" ref="D364">IF(E364="","",XLOOKUP(E364,selector_05,selector_05_ids,""))</f>
        <v/>
      </c>
      <c r="E364" s="25"/>
      <c r="F364" s="14"/>
      <c r="G364" s="14"/>
      <c r="H364" s="14"/>
      <c r="I364" s="32"/>
      <c r="J364" s="14"/>
      <c r="K364" s="14"/>
      <c r="L364" s="14"/>
      <c r="M364" s="14"/>
      <c r="N364" s="14"/>
      <c r="O364" s="14"/>
      <c r="P364" s="32"/>
      <c r="Q364" s="23" t="str">
        <f t="array" ref="Q364">IF(R364="","",XLOOKUP(R364,selector_04,selector_04_ids,""))</f>
        <v/>
      </c>
      <c r="R364" s="25"/>
      <c r="S364" s="14"/>
      <c r="AK364" s="19" t="s">
        <v>68</v>
      </c>
      <c r="AL364" s="19" t="s">
        <v>68</v>
      </c>
    </row>
    <row r="365">
      <c r="A365" s="14"/>
      <c r="B365" s="23" t="str">
        <f t="array" ref="B365">IF(C365="","",XLOOKUP(C365,selector_12,selector_12_ids,""))</f>
        <v/>
      </c>
      <c r="C365" s="25"/>
      <c r="D365" s="23" t="str">
        <f t="array" ref="D365">IF(E365="","",XLOOKUP(E365,selector_05,selector_05_ids,""))</f>
        <v/>
      </c>
      <c r="E365" s="25"/>
      <c r="F365" s="14"/>
      <c r="G365" s="14"/>
      <c r="H365" s="14"/>
      <c r="I365" s="32"/>
      <c r="J365" s="14"/>
      <c r="K365" s="14"/>
      <c r="L365" s="14"/>
      <c r="M365" s="14"/>
      <c r="N365" s="14"/>
      <c r="O365" s="14"/>
      <c r="P365" s="32"/>
      <c r="Q365" s="23" t="str">
        <f t="array" ref="Q365">IF(R365="","",XLOOKUP(R365,selector_04,selector_04_ids,""))</f>
        <v/>
      </c>
      <c r="R365" s="25"/>
      <c r="S365" s="14"/>
      <c r="AK365" s="19" t="s">
        <v>68</v>
      </c>
      <c r="AL365" s="19" t="s">
        <v>68</v>
      </c>
    </row>
    <row r="366">
      <c r="A366" s="14"/>
      <c r="B366" s="23" t="str">
        <f t="array" ref="B366">IF(C366="","",XLOOKUP(C366,selector_12,selector_12_ids,""))</f>
        <v/>
      </c>
      <c r="C366" s="25"/>
      <c r="D366" s="23" t="str">
        <f t="array" ref="D366">IF(E366="","",XLOOKUP(E366,selector_05,selector_05_ids,""))</f>
        <v/>
      </c>
      <c r="E366" s="25"/>
      <c r="F366" s="14"/>
      <c r="G366" s="14"/>
      <c r="H366" s="14"/>
      <c r="I366" s="32"/>
      <c r="J366" s="14"/>
      <c r="K366" s="14"/>
      <c r="L366" s="14"/>
      <c r="M366" s="14"/>
      <c r="N366" s="14"/>
      <c r="O366" s="14"/>
      <c r="P366" s="32"/>
      <c r="Q366" s="23" t="str">
        <f t="array" ref="Q366">IF(R366="","",XLOOKUP(R366,selector_04,selector_04_ids,""))</f>
        <v/>
      </c>
      <c r="R366" s="25"/>
      <c r="S366" s="14"/>
      <c r="AK366" s="19" t="s">
        <v>68</v>
      </c>
      <c r="AL366" s="19" t="s">
        <v>68</v>
      </c>
    </row>
    <row r="367">
      <c r="A367" s="14"/>
      <c r="B367" s="23" t="str">
        <f t="array" ref="B367">IF(C367="","",XLOOKUP(C367,selector_12,selector_12_ids,""))</f>
        <v/>
      </c>
      <c r="C367" s="25"/>
      <c r="D367" s="23" t="str">
        <f t="array" ref="D367">IF(E367="","",XLOOKUP(E367,selector_05,selector_05_ids,""))</f>
        <v/>
      </c>
      <c r="E367" s="25"/>
      <c r="F367" s="14"/>
      <c r="G367" s="14"/>
      <c r="H367" s="14"/>
      <c r="I367" s="32"/>
      <c r="J367" s="14"/>
      <c r="K367" s="14"/>
      <c r="L367" s="14"/>
      <c r="M367" s="14"/>
      <c r="N367" s="14"/>
      <c r="O367" s="14"/>
      <c r="P367" s="32"/>
      <c r="Q367" s="23" t="str">
        <f t="array" ref="Q367">IF(R367="","",XLOOKUP(R367,selector_04,selector_04_ids,""))</f>
        <v/>
      </c>
      <c r="R367" s="25"/>
      <c r="S367" s="14"/>
      <c r="AK367" s="19" t="s">
        <v>68</v>
      </c>
      <c r="AL367" s="19" t="s">
        <v>68</v>
      </c>
    </row>
    <row r="368">
      <c r="A368" s="14"/>
      <c r="B368" s="23" t="str">
        <f t="array" ref="B368">IF(C368="","",XLOOKUP(C368,selector_12,selector_12_ids,""))</f>
        <v/>
      </c>
      <c r="C368" s="25"/>
      <c r="D368" s="23" t="str">
        <f t="array" ref="D368">IF(E368="","",XLOOKUP(E368,selector_05,selector_05_ids,""))</f>
        <v/>
      </c>
      <c r="E368" s="25"/>
      <c r="F368" s="14"/>
      <c r="G368" s="14"/>
      <c r="H368" s="14"/>
      <c r="I368" s="32"/>
      <c r="J368" s="14"/>
      <c r="K368" s="14"/>
      <c r="L368" s="14"/>
      <c r="M368" s="14"/>
      <c r="N368" s="14"/>
      <c r="O368" s="14"/>
      <c r="P368" s="32"/>
      <c r="Q368" s="23" t="str">
        <f t="array" ref="Q368">IF(R368="","",XLOOKUP(R368,selector_04,selector_04_ids,""))</f>
        <v/>
      </c>
      <c r="R368" s="25"/>
      <c r="S368" s="14"/>
      <c r="AK368" s="19" t="s">
        <v>68</v>
      </c>
      <c r="AL368" s="19" t="s">
        <v>68</v>
      </c>
    </row>
    <row r="369">
      <c r="A369" s="14"/>
      <c r="B369" s="23" t="str">
        <f t="array" ref="B369">IF(C369="","",XLOOKUP(C369,selector_12,selector_12_ids,""))</f>
        <v/>
      </c>
      <c r="C369" s="25"/>
      <c r="D369" s="23" t="str">
        <f t="array" ref="D369">IF(E369="","",XLOOKUP(E369,selector_05,selector_05_ids,""))</f>
        <v/>
      </c>
      <c r="E369" s="25"/>
      <c r="F369" s="14"/>
      <c r="G369" s="14"/>
      <c r="H369" s="14"/>
      <c r="I369" s="32"/>
      <c r="J369" s="14"/>
      <c r="K369" s="14"/>
      <c r="L369" s="14"/>
      <c r="M369" s="14"/>
      <c r="N369" s="14"/>
      <c r="O369" s="14"/>
      <c r="P369" s="32"/>
      <c r="Q369" s="23" t="str">
        <f t="array" ref="Q369">IF(R369="","",XLOOKUP(R369,selector_04,selector_04_ids,""))</f>
        <v/>
      </c>
      <c r="R369" s="25"/>
      <c r="S369" s="14"/>
      <c r="AK369" s="19" t="s">
        <v>68</v>
      </c>
      <c r="AL369" s="19" t="s">
        <v>68</v>
      </c>
    </row>
    <row r="370">
      <c r="A370" s="14"/>
      <c r="B370" s="23" t="str">
        <f t="array" ref="B370">IF(C370="","",XLOOKUP(C370,selector_12,selector_12_ids,""))</f>
        <v/>
      </c>
      <c r="C370" s="25"/>
      <c r="D370" s="23" t="str">
        <f t="array" ref="D370">IF(E370="","",XLOOKUP(E370,selector_05,selector_05_ids,""))</f>
        <v/>
      </c>
      <c r="E370" s="25"/>
      <c r="F370" s="14"/>
      <c r="G370" s="14"/>
      <c r="H370" s="14"/>
      <c r="I370" s="32"/>
      <c r="J370" s="14"/>
      <c r="K370" s="14"/>
      <c r="L370" s="14"/>
      <c r="M370" s="14"/>
      <c r="N370" s="14"/>
      <c r="O370" s="14"/>
      <c r="P370" s="32"/>
      <c r="Q370" s="23" t="str">
        <f t="array" ref="Q370">IF(R370="","",XLOOKUP(R370,selector_04,selector_04_ids,""))</f>
        <v/>
      </c>
      <c r="R370" s="25"/>
      <c r="S370" s="14"/>
      <c r="AK370" s="19" t="s">
        <v>68</v>
      </c>
      <c r="AL370" s="19" t="s">
        <v>68</v>
      </c>
    </row>
    <row r="371">
      <c r="A371" s="14"/>
      <c r="B371" s="23" t="str">
        <f t="array" ref="B371">IF(C371="","",XLOOKUP(C371,selector_12,selector_12_ids,""))</f>
        <v/>
      </c>
      <c r="C371" s="25"/>
      <c r="D371" s="23" t="str">
        <f t="array" ref="D371">IF(E371="","",XLOOKUP(E371,selector_05,selector_05_ids,""))</f>
        <v/>
      </c>
      <c r="E371" s="25"/>
      <c r="F371" s="14"/>
      <c r="G371" s="14"/>
      <c r="H371" s="14"/>
      <c r="I371" s="32"/>
      <c r="J371" s="14"/>
      <c r="K371" s="14"/>
      <c r="L371" s="14"/>
      <c r="M371" s="14"/>
      <c r="N371" s="14"/>
      <c r="O371" s="14"/>
      <c r="P371" s="32"/>
      <c r="Q371" s="23" t="str">
        <f t="array" ref="Q371">IF(R371="","",XLOOKUP(R371,selector_04,selector_04_ids,""))</f>
        <v/>
      </c>
      <c r="R371" s="25"/>
      <c r="S371" s="14"/>
      <c r="AK371" s="19" t="s">
        <v>68</v>
      </c>
      <c r="AL371" s="19" t="s">
        <v>68</v>
      </c>
    </row>
    <row r="372">
      <c r="A372" s="14"/>
      <c r="B372" s="23" t="str">
        <f t="array" ref="B372">IF(C372="","",XLOOKUP(C372,selector_12,selector_12_ids,""))</f>
        <v/>
      </c>
      <c r="C372" s="25"/>
      <c r="D372" s="23" t="str">
        <f t="array" ref="D372">IF(E372="","",XLOOKUP(E372,selector_05,selector_05_ids,""))</f>
        <v/>
      </c>
      <c r="E372" s="25"/>
      <c r="F372" s="14"/>
      <c r="G372" s="14"/>
      <c r="H372" s="14"/>
      <c r="I372" s="32"/>
      <c r="J372" s="14"/>
      <c r="K372" s="14"/>
      <c r="L372" s="14"/>
      <c r="M372" s="14"/>
      <c r="N372" s="14"/>
      <c r="O372" s="14"/>
      <c r="P372" s="32"/>
      <c r="Q372" s="23" t="str">
        <f t="array" ref="Q372">IF(R372="","",XLOOKUP(R372,selector_04,selector_04_ids,""))</f>
        <v/>
      </c>
      <c r="R372" s="25"/>
      <c r="S372" s="14"/>
      <c r="AK372" s="19" t="s">
        <v>68</v>
      </c>
      <c r="AL372" s="19" t="s">
        <v>68</v>
      </c>
    </row>
    <row r="373">
      <c r="A373" s="14"/>
      <c r="B373" s="23" t="str">
        <f t="array" ref="B373">IF(C373="","",XLOOKUP(C373,selector_12,selector_12_ids,""))</f>
        <v/>
      </c>
      <c r="C373" s="25"/>
      <c r="D373" s="23" t="str">
        <f t="array" ref="D373">IF(E373="","",XLOOKUP(E373,selector_05,selector_05_ids,""))</f>
        <v/>
      </c>
      <c r="E373" s="25"/>
      <c r="F373" s="14"/>
      <c r="G373" s="14"/>
      <c r="H373" s="14"/>
      <c r="I373" s="32"/>
      <c r="J373" s="14"/>
      <c r="K373" s="14"/>
      <c r="L373" s="14"/>
      <c r="M373" s="14"/>
      <c r="N373" s="14"/>
      <c r="O373" s="14"/>
      <c r="P373" s="32"/>
      <c r="Q373" s="23" t="str">
        <f t="array" ref="Q373">IF(R373="","",XLOOKUP(R373,selector_04,selector_04_ids,""))</f>
        <v/>
      </c>
      <c r="R373" s="25"/>
      <c r="S373" s="14"/>
      <c r="AK373" s="19" t="s">
        <v>68</v>
      </c>
      <c r="AL373" s="19" t="s">
        <v>68</v>
      </c>
    </row>
    <row r="374">
      <c r="A374" s="14"/>
      <c r="B374" s="23" t="str">
        <f t="array" ref="B374">IF(C374="","",XLOOKUP(C374,selector_12,selector_12_ids,""))</f>
        <v/>
      </c>
      <c r="C374" s="25"/>
      <c r="D374" s="23" t="str">
        <f t="array" ref="D374">IF(E374="","",XLOOKUP(E374,selector_05,selector_05_ids,""))</f>
        <v/>
      </c>
      <c r="E374" s="25"/>
      <c r="F374" s="14"/>
      <c r="G374" s="14"/>
      <c r="H374" s="14"/>
      <c r="I374" s="32"/>
      <c r="J374" s="14"/>
      <c r="K374" s="14"/>
      <c r="L374" s="14"/>
      <c r="M374" s="14"/>
      <c r="N374" s="14"/>
      <c r="O374" s="14"/>
      <c r="P374" s="32"/>
      <c r="Q374" s="23" t="str">
        <f t="array" ref="Q374">IF(R374="","",XLOOKUP(R374,selector_04,selector_04_ids,""))</f>
        <v/>
      </c>
      <c r="R374" s="25"/>
      <c r="S374" s="14"/>
      <c r="AK374" s="19" t="s">
        <v>68</v>
      </c>
      <c r="AL374" s="19" t="s">
        <v>68</v>
      </c>
    </row>
    <row r="375">
      <c r="A375" s="14"/>
      <c r="B375" s="23" t="str">
        <f t="array" ref="B375">IF(C375="","",XLOOKUP(C375,selector_12,selector_12_ids,""))</f>
        <v/>
      </c>
      <c r="C375" s="25"/>
      <c r="D375" s="23" t="str">
        <f t="array" ref="D375">IF(E375="","",XLOOKUP(E375,selector_05,selector_05_ids,""))</f>
        <v/>
      </c>
      <c r="E375" s="25"/>
      <c r="F375" s="14"/>
      <c r="G375" s="14"/>
      <c r="H375" s="14"/>
      <c r="I375" s="32"/>
      <c r="J375" s="14"/>
      <c r="K375" s="14"/>
      <c r="L375" s="14"/>
      <c r="M375" s="14"/>
      <c r="N375" s="14"/>
      <c r="O375" s="14"/>
      <c r="P375" s="32"/>
      <c r="Q375" s="23" t="str">
        <f t="array" ref="Q375">IF(R375="","",XLOOKUP(R375,selector_04,selector_04_ids,""))</f>
        <v/>
      </c>
      <c r="R375" s="25"/>
      <c r="S375" s="14"/>
      <c r="AK375" s="19" t="s">
        <v>68</v>
      </c>
      <c r="AL375" s="19" t="s">
        <v>68</v>
      </c>
    </row>
    <row r="376">
      <c r="A376" s="14"/>
      <c r="B376" s="23" t="str">
        <f t="array" ref="B376">IF(C376="","",XLOOKUP(C376,selector_12,selector_12_ids,""))</f>
        <v/>
      </c>
      <c r="C376" s="25"/>
      <c r="D376" s="23" t="str">
        <f t="array" ref="D376">IF(E376="","",XLOOKUP(E376,selector_05,selector_05_ids,""))</f>
        <v/>
      </c>
      <c r="E376" s="25"/>
      <c r="F376" s="14"/>
      <c r="G376" s="14"/>
      <c r="H376" s="14"/>
      <c r="I376" s="32"/>
      <c r="J376" s="14"/>
      <c r="K376" s="14"/>
      <c r="L376" s="14"/>
      <c r="M376" s="14"/>
      <c r="N376" s="14"/>
      <c r="O376" s="14"/>
      <c r="P376" s="32"/>
      <c r="Q376" s="23" t="str">
        <f t="array" ref="Q376">IF(R376="","",XLOOKUP(R376,selector_04,selector_04_ids,""))</f>
        <v/>
      </c>
      <c r="R376" s="25"/>
      <c r="S376" s="14"/>
      <c r="AK376" s="19" t="s">
        <v>68</v>
      </c>
      <c r="AL376" s="19" t="s">
        <v>68</v>
      </c>
    </row>
    <row r="377">
      <c r="A377" s="14"/>
      <c r="B377" s="23" t="str">
        <f t="array" ref="B377">IF(C377="","",XLOOKUP(C377,selector_12,selector_12_ids,""))</f>
        <v/>
      </c>
      <c r="C377" s="25"/>
      <c r="D377" s="23" t="str">
        <f t="array" ref="D377">IF(E377="","",XLOOKUP(E377,selector_05,selector_05_ids,""))</f>
        <v/>
      </c>
      <c r="E377" s="25"/>
      <c r="F377" s="14"/>
      <c r="G377" s="14"/>
      <c r="H377" s="14"/>
      <c r="I377" s="32"/>
      <c r="J377" s="14"/>
      <c r="K377" s="14"/>
      <c r="L377" s="14"/>
      <c r="M377" s="14"/>
      <c r="N377" s="14"/>
      <c r="O377" s="14"/>
      <c r="P377" s="32"/>
      <c r="Q377" s="23" t="str">
        <f t="array" ref="Q377">IF(R377="","",XLOOKUP(R377,selector_04,selector_04_ids,""))</f>
        <v/>
      </c>
      <c r="R377" s="25"/>
      <c r="S377" s="14"/>
      <c r="AK377" s="19" t="s">
        <v>68</v>
      </c>
      <c r="AL377" s="19" t="s">
        <v>68</v>
      </c>
    </row>
    <row r="378">
      <c r="A378" s="14"/>
      <c r="B378" s="23" t="str">
        <f t="array" ref="B378">IF(C378="","",XLOOKUP(C378,selector_12,selector_12_ids,""))</f>
        <v/>
      </c>
      <c r="C378" s="25"/>
      <c r="D378" s="23" t="str">
        <f t="array" ref="D378">IF(E378="","",XLOOKUP(E378,selector_05,selector_05_ids,""))</f>
        <v/>
      </c>
      <c r="E378" s="25"/>
      <c r="F378" s="14"/>
      <c r="G378" s="14"/>
      <c r="H378" s="14"/>
      <c r="I378" s="32"/>
      <c r="J378" s="14"/>
      <c r="K378" s="14"/>
      <c r="L378" s="14"/>
      <c r="M378" s="14"/>
      <c r="N378" s="14"/>
      <c r="O378" s="14"/>
      <c r="P378" s="32"/>
      <c r="Q378" s="23" t="str">
        <f t="array" ref="Q378">IF(R378="","",XLOOKUP(R378,selector_04,selector_04_ids,""))</f>
        <v/>
      </c>
      <c r="R378" s="25"/>
      <c r="S378" s="14"/>
      <c r="AK378" s="19" t="s">
        <v>68</v>
      </c>
      <c r="AL378" s="19" t="s">
        <v>68</v>
      </c>
    </row>
    <row r="379">
      <c r="A379" s="14"/>
      <c r="B379" s="23" t="str">
        <f t="array" ref="B379">IF(C379="","",XLOOKUP(C379,selector_12,selector_12_ids,""))</f>
        <v/>
      </c>
      <c r="C379" s="25"/>
      <c r="D379" s="23" t="str">
        <f t="array" ref="D379">IF(E379="","",XLOOKUP(E379,selector_05,selector_05_ids,""))</f>
        <v/>
      </c>
      <c r="E379" s="25"/>
      <c r="F379" s="14"/>
      <c r="G379" s="14"/>
      <c r="H379" s="14"/>
      <c r="I379" s="32"/>
      <c r="J379" s="14"/>
      <c r="K379" s="14"/>
      <c r="L379" s="14"/>
      <c r="M379" s="14"/>
      <c r="N379" s="14"/>
      <c r="O379" s="14"/>
      <c r="P379" s="32"/>
      <c r="Q379" s="23" t="str">
        <f t="array" ref="Q379">IF(R379="","",XLOOKUP(R379,selector_04,selector_04_ids,""))</f>
        <v/>
      </c>
      <c r="R379" s="25"/>
      <c r="S379" s="14"/>
      <c r="AK379" s="19" t="s">
        <v>68</v>
      </c>
      <c r="AL379" s="19" t="s">
        <v>68</v>
      </c>
    </row>
    <row r="380">
      <c r="A380" s="14"/>
      <c r="B380" s="23" t="str">
        <f t="array" ref="B380">IF(C380="","",XLOOKUP(C380,selector_12,selector_12_ids,""))</f>
        <v/>
      </c>
      <c r="C380" s="25"/>
      <c r="D380" s="23" t="str">
        <f t="array" ref="D380">IF(E380="","",XLOOKUP(E380,selector_05,selector_05_ids,""))</f>
        <v/>
      </c>
      <c r="E380" s="25"/>
      <c r="F380" s="14"/>
      <c r="G380" s="14"/>
      <c r="H380" s="14"/>
      <c r="I380" s="32"/>
      <c r="J380" s="14"/>
      <c r="K380" s="14"/>
      <c r="L380" s="14"/>
      <c r="M380" s="14"/>
      <c r="N380" s="14"/>
      <c r="O380" s="14"/>
      <c r="P380" s="32"/>
      <c r="Q380" s="23" t="str">
        <f t="array" ref="Q380">IF(R380="","",XLOOKUP(R380,selector_04,selector_04_ids,""))</f>
        <v/>
      </c>
      <c r="R380" s="25"/>
      <c r="S380" s="14"/>
      <c r="AK380" s="19" t="s">
        <v>68</v>
      </c>
      <c r="AL380" s="19" t="s">
        <v>68</v>
      </c>
    </row>
    <row r="381">
      <c r="A381" s="14"/>
      <c r="B381" s="23" t="str">
        <f t="array" ref="B381">IF(C381="","",XLOOKUP(C381,selector_12,selector_12_ids,""))</f>
        <v/>
      </c>
      <c r="C381" s="25"/>
      <c r="D381" s="23" t="str">
        <f t="array" ref="D381">IF(E381="","",XLOOKUP(E381,selector_05,selector_05_ids,""))</f>
        <v/>
      </c>
      <c r="E381" s="25"/>
      <c r="F381" s="14"/>
      <c r="G381" s="14"/>
      <c r="H381" s="14"/>
      <c r="I381" s="32"/>
      <c r="J381" s="14"/>
      <c r="K381" s="14"/>
      <c r="L381" s="14"/>
      <c r="M381" s="14"/>
      <c r="N381" s="14"/>
      <c r="O381" s="14"/>
      <c r="P381" s="32"/>
      <c r="Q381" s="23" t="str">
        <f t="array" ref="Q381">IF(R381="","",XLOOKUP(R381,selector_04,selector_04_ids,""))</f>
        <v/>
      </c>
      <c r="R381" s="25"/>
      <c r="S381" s="14"/>
      <c r="AK381" s="19" t="s">
        <v>68</v>
      </c>
      <c r="AL381" s="19" t="s">
        <v>68</v>
      </c>
    </row>
    <row r="382">
      <c r="A382" s="14"/>
      <c r="B382" s="23" t="str">
        <f t="array" ref="B382">IF(C382="","",XLOOKUP(C382,selector_12,selector_12_ids,""))</f>
        <v/>
      </c>
      <c r="C382" s="25"/>
      <c r="D382" s="23" t="str">
        <f t="array" ref="D382">IF(E382="","",XLOOKUP(E382,selector_05,selector_05_ids,""))</f>
        <v/>
      </c>
      <c r="E382" s="25"/>
      <c r="F382" s="14"/>
      <c r="G382" s="14"/>
      <c r="H382" s="14"/>
      <c r="I382" s="32"/>
      <c r="J382" s="14"/>
      <c r="K382" s="14"/>
      <c r="L382" s="14"/>
      <c r="M382" s="14"/>
      <c r="N382" s="14"/>
      <c r="O382" s="14"/>
      <c r="P382" s="32"/>
      <c r="Q382" s="23" t="str">
        <f t="array" ref="Q382">IF(R382="","",XLOOKUP(R382,selector_04,selector_04_ids,""))</f>
        <v/>
      </c>
      <c r="R382" s="25"/>
      <c r="S382" s="14"/>
      <c r="AK382" s="19" t="s">
        <v>68</v>
      </c>
      <c r="AL382" s="19" t="s">
        <v>68</v>
      </c>
    </row>
    <row r="383">
      <c r="A383" s="14"/>
      <c r="B383" s="23" t="str">
        <f t="array" ref="B383">IF(C383="","",XLOOKUP(C383,selector_12,selector_12_ids,""))</f>
        <v/>
      </c>
      <c r="C383" s="25"/>
      <c r="D383" s="23" t="str">
        <f t="array" ref="D383">IF(E383="","",XLOOKUP(E383,selector_05,selector_05_ids,""))</f>
        <v/>
      </c>
      <c r="E383" s="25"/>
      <c r="F383" s="14"/>
      <c r="G383" s="14"/>
      <c r="H383" s="14"/>
      <c r="I383" s="32"/>
      <c r="J383" s="14"/>
      <c r="K383" s="14"/>
      <c r="L383" s="14"/>
      <c r="M383" s="14"/>
      <c r="N383" s="14"/>
      <c r="O383" s="14"/>
      <c r="P383" s="32"/>
      <c r="Q383" s="23" t="str">
        <f t="array" ref="Q383">IF(R383="","",XLOOKUP(R383,selector_04,selector_04_ids,""))</f>
        <v/>
      </c>
      <c r="R383" s="25"/>
      <c r="S383" s="14"/>
      <c r="AK383" s="19" t="s">
        <v>68</v>
      </c>
      <c r="AL383" s="19" t="s">
        <v>68</v>
      </c>
    </row>
    <row r="384">
      <c r="A384" s="14"/>
      <c r="B384" s="23" t="str">
        <f t="array" ref="B384">IF(C384="","",XLOOKUP(C384,selector_12,selector_12_ids,""))</f>
        <v/>
      </c>
      <c r="C384" s="25"/>
      <c r="D384" s="23" t="str">
        <f t="array" ref="D384">IF(E384="","",XLOOKUP(E384,selector_05,selector_05_ids,""))</f>
        <v/>
      </c>
      <c r="E384" s="25"/>
      <c r="F384" s="14"/>
      <c r="G384" s="14"/>
      <c r="H384" s="14"/>
      <c r="I384" s="32"/>
      <c r="J384" s="14"/>
      <c r="K384" s="14"/>
      <c r="L384" s="14"/>
      <c r="M384" s="14"/>
      <c r="N384" s="14"/>
      <c r="O384" s="14"/>
      <c r="P384" s="32"/>
      <c r="Q384" s="23" t="str">
        <f t="array" ref="Q384">IF(R384="","",XLOOKUP(R384,selector_04,selector_04_ids,""))</f>
        <v/>
      </c>
      <c r="R384" s="25"/>
      <c r="S384" s="14"/>
      <c r="AK384" s="19" t="s">
        <v>68</v>
      </c>
      <c r="AL384" s="19" t="s">
        <v>68</v>
      </c>
    </row>
    <row r="385">
      <c r="A385" s="14"/>
      <c r="B385" s="23" t="str">
        <f t="array" ref="B385">IF(C385="","",XLOOKUP(C385,selector_12,selector_12_ids,""))</f>
        <v/>
      </c>
      <c r="C385" s="25"/>
      <c r="D385" s="23" t="str">
        <f t="array" ref="D385">IF(E385="","",XLOOKUP(E385,selector_05,selector_05_ids,""))</f>
        <v/>
      </c>
      <c r="E385" s="25"/>
      <c r="F385" s="14"/>
      <c r="G385" s="14"/>
      <c r="H385" s="14"/>
      <c r="I385" s="32"/>
      <c r="J385" s="14"/>
      <c r="K385" s="14"/>
      <c r="L385" s="14"/>
      <c r="M385" s="14"/>
      <c r="N385" s="14"/>
      <c r="O385" s="14"/>
      <c r="P385" s="32"/>
      <c r="Q385" s="23" t="str">
        <f t="array" ref="Q385">IF(R385="","",XLOOKUP(R385,selector_04,selector_04_ids,""))</f>
        <v/>
      </c>
      <c r="R385" s="25"/>
      <c r="S385" s="14"/>
      <c r="AK385" s="19" t="s">
        <v>68</v>
      </c>
      <c r="AL385" s="19" t="s">
        <v>68</v>
      </c>
    </row>
    <row r="386">
      <c r="A386" s="14"/>
      <c r="B386" s="23" t="str">
        <f t="array" ref="B386">IF(C386="","",XLOOKUP(C386,selector_12,selector_12_ids,""))</f>
        <v/>
      </c>
      <c r="C386" s="25"/>
      <c r="D386" s="23" t="str">
        <f t="array" ref="D386">IF(E386="","",XLOOKUP(E386,selector_05,selector_05_ids,""))</f>
        <v/>
      </c>
      <c r="E386" s="25"/>
      <c r="F386" s="14"/>
      <c r="G386" s="14"/>
      <c r="H386" s="14"/>
      <c r="I386" s="32"/>
      <c r="J386" s="14"/>
      <c r="K386" s="14"/>
      <c r="L386" s="14"/>
      <c r="M386" s="14"/>
      <c r="N386" s="14"/>
      <c r="O386" s="14"/>
      <c r="P386" s="32"/>
      <c r="Q386" s="23" t="str">
        <f t="array" ref="Q386">IF(R386="","",XLOOKUP(R386,selector_04,selector_04_ids,""))</f>
        <v/>
      </c>
      <c r="R386" s="25"/>
      <c r="S386" s="14"/>
      <c r="AK386" s="19" t="s">
        <v>68</v>
      </c>
      <c r="AL386" s="19" t="s">
        <v>68</v>
      </c>
    </row>
    <row r="387">
      <c r="A387" s="14"/>
      <c r="B387" s="23" t="str">
        <f t="array" ref="B387">IF(C387="","",XLOOKUP(C387,selector_12,selector_12_ids,""))</f>
        <v/>
      </c>
      <c r="C387" s="25"/>
      <c r="D387" s="23" t="str">
        <f t="array" ref="D387">IF(E387="","",XLOOKUP(E387,selector_05,selector_05_ids,""))</f>
        <v/>
      </c>
      <c r="E387" s="25"/>
      <c r="F387" s="14"/>
      <c r="G387" s="14"/>
      <c r="H387" s="14"/>
      <c r="I387" s="32"/>
      <c r="J387" s="14"/>
      <c r="K387" s="14"/>
      <c r="L387" s="14"/>
      <c r="M387" s="14"/>
      <c r="N387" s="14"/>
      <c r="O387" s="14"/>
      <c r="P387" s="32"/>
      <c r="Q387" s="23" t="str">
        <f t="array" ref="Q387">IF(R387="","",XLOOKUP(R387,selector_04,selector_04_ids,""))</f>
        <v/>
      </c>
      <c r="R387" s="25"/>
      <c r="S387" s="14"/>
      <c r="AK387" s="19" t="s">
        <v>68</v>
      </c>
      <c r="AL387" s="19" t="s">
        <v>68</v>
      </c>
    </row>
    <row r="388">
      <c r="A388" s="14"/>
      <c r="B388" s="23" t="str">
        <f t="array" ref="B388">IF(C388="","",XLOOKUP(C388,selector_12,selector_12_ids,""))</f>
        <v/>
      </c>
      <c r="C388" s="25"/>
      <c r="D388" s="23" t="str">
        <f t="array" ref="D388">IF(E388="","",XLOOKUP(E388,selector_05,selector_05_ids,""))</f>
        <v/>
      </c>
      <c r="E388" s="25"/>
      <c r="F388" s="14"/>
      <c r="G388" s="14"/>
      <c r="H388" s="14"/>
      <c r="I388" s="32"/>
      <c r="J388" s="14"/>
      <c r="K388" s="14"/>
      <c r="L388" s="14"/>
      <c r="M388" s="14"/>
      <c r="N388" s="14"/>
      <c r="O388" s="14"/>
      <c r="P388" s="32"/>
      <c r="Q388" s="23" t="str">
        <f t="array" ref="Q388">IF(R388="","",XLOOKUP(R388,selector_04,selector_04_ids,""))</f>
        <v/>
      </c>
      <c r="R388" s="25"/>
      <c r="S388" s="14"/>
      <c r="AK388" s="19" t="s">
        <v>68</v>
      </c>
      <c r="AL388" s="19" t="s">
        <v>68</v>
      </c>
    </row>
    <row r="389">
      <c r="A389" s="14"/>
      <c r="B389" s="23" t="str">
        <f t="array" ref="B389">IF(C389="","",XLOOKUP(C389,selector_12,selector_12_ids,""))</f>
        <v/>
      </c>
      <c r="C389" s="25"/>
      <c r="D389" s="23" t="str">
        <f t="array" ref="D389">IF(E389="","",XLOOKUP(E389,selector_05,selector_05_ids,""))</f>
        <v/>
      </c>
      <c r="E389" s="25"/>
      <c r="F389" s="14"/>
      <c r="G389" s="14"/>
      <c r="H389" s="14"/>
      <c r="I389" s="32"/>
      <c r="J389" s="14"/>
      <c r="K389" s="14"/>
      <c r="L389" s="14"/>
      <c r="M389" s="14"/>
      <c r="N389" s="14"/>
      <c r="O389" s="14"/>
      <c r="P389" s="32"/>
      <c r="Q389" s="23" t="str">
        <f t="array" ref="Q389">IF(R389="","",XLOOKUP(R389,selector_04,selector_04_ids,""))</f>
        <v/>
      </c>
      <c r="R389" s="25"/>
      <c r="S389" s="14"/>
      <c r="AK389" s="19" t="s">
        <v>68</v>
      </c>
      <c r="AL389" s="19" t="s">
        <v>68</v>
      </c>
    </row>
    <row r="390">
      <c r="A390" s="14"/>
      <c r="B390" s="23" t="str">
        <f t="array" ref="B390">IF(C390="","",XLOOKUP(C390,selector_12,selector_12_ids,""))</f>
        <v/>
      </c>
      <c r="C390" s="25"/>
      <c r="D390" s="23" t="str">
        <f t="array" ref="D390">IF(E390="","",XLOOKUP(E390,selector_05,selector_05_ids,""))</f>
        <v/>
      </c>
      <c r="E390" s="25"/>
      <c r="F390" s="14"/>
      <c r="G390" s="14"/>
      <c r="H390" s="14"/>
      <c r="I390" s="32"/>
      <c r="J390" s="14"/>
      <c r="K390" s="14"/>
      <c r="L390" s="14"/>
      <c r="M390" s="14"/>
      <c r="N390" s="14"/>
      <c r="O390" s="14"/>
      <c r="P390" s="32"/>
      <c r="Q390" s="23" t="str">
        <f t="array" ref="Q390">IF(R390="","",XLOOKUP(R390,selector_04,selector_04_ids,""))</f>
        <v/>
      </c>
      <c r="R390" s="25"/>
      <c r="S390" s="14"/>
      <c r="AK390" s="19" t="s">
        <v>68</v>
      </c>
      <c r="AL390" s="19" t="s">
        <v>68</v>
      </c>
    </row>
    <row r="391">
      <c r="A391" s="14"/>
      <c r="B391" s="23" t="str">
        <f t="array" ref="B391">IF(C391="","",XLOOKUP(C391,selector_12,selector_12_ids,""))</f>
        <v/>
      </c>
      <c r="C391" s="25"/>
      <c r="D391" s="23" t="str">
        <f t="array" ref="D391">IF(E391="","",XLOOKUP(E391,selector_05,selector_05_ids,""))</f>
        <v/>
      </c>
      <c r="E391" s="25"/>
      <c r="F391" s="14"/>
      <c r="G391" s="14"/>
      <c r="H391" s="14"/>
      <c r="I391" s="32"/>
      <c r="J391" s="14"/>
      <c r="K391" s="14"/>
      <c r="L391" s="14"/>
      <c r="M391" s="14"/>
      <c r="N391" s="14"/>
      <c r="O391" s="14"/>
      <c r="P391" s="32"/>
      <c r="Q391" s="23" t="str">
        <f t="array" ref="Q391">IF(R391="","",XLOOKUP(R391,selector_04,selector_04_ids,""))</f>
        <v/>
      </c>
      <c r="R391" s="25"/>
      <c r="S391" s="14"/>
      <c r="AK391" s="19" t="s">
        <v>68</v>
      </c>
      <c r="AL391" s="19" t="s">
        <v>68</v>
      </c>
    </row>
    <row r="392">
      <c r="A392" s="14"/>
      <c r="B392" s="23" t="str">
        <f t="array" ref="B392">IF(C392="","",XLOOKUP(C392,selector_12,selector_12_ids,""))</f>
        <v/>
      </c>
      <c r="C392" s="25"/>
      <c r="D392" s="23" t="str">
        <f t="array" ref="D392">IF(E392="","",XLOOKUP(E392,selector_05,selector_05_ids,""))</f>
        <v/>
      </c>
      <c r="E392" s="25"/>
      <c r="F392" s="14"/>
      <c r="G392" s="14"/>
      <c r="H392" s="14"/>
      <c r="I392" s="32"/>
      <c r="J392" s="14"/>
      <c r="K392" s="14"/>
      <c r="L392" s="14"/>
      <c r="M392" s="14"/>
      <c r="N392" s="14"/>
      <c r="O392" s="14"/>
      <c r="P392" s="32"/>
      <c r="Q392" s="23" t="str">
        <f t="array" ref="Q392">IF(R392="","",XLOOKUP(R392,selector_04,selector_04_ids,""))</f>
        <v/>
      </c>
      <c r="R392" s="25"/>
      <c r="S392" s="14"/>
      <c r="AK392" s="19" t="s">
        <v>68</v>
      </c>
      <c r="AL392" s="19" t="s">
        <v>68</v>
      </c>
    </row>
    <row r="393">
      <c r="A393" s="14"/>
      <c r="B393" s="23" t="str">
        <f t="array" ref="B393">IF(C393="","",XLOOKUP(C393,selector_12,selector_12_ids,""))</f>
        <v/>
      </c>
      <c r="C393" s="25"/>
      <c r="D393" s="23" t="str">
        <f t="array" ref="D393">IF(E393="","",XLOOKUP(E393,selector_05,selector_05_ids,""))</f>
        <v/>
      </c>
      <c r="E393" s="25"/>
      <c r="F393" s="14"/>
      <c r="G393" s="14"/>
      <c r="H393" s="14"/>
      <c r="I393" s="32"/>
      <c r="J393" s="14"/>
      <c r="K393" s="14"/>
      <c r="L393" s="14"/>
      <c r="M393" s="14"/>
      <c r="N393" s="14"/>
      <c r="O393" s="14"/>
      <c r="P393" s="32"/>
      <c r="Q393" s="23" t="str">
        <f t="array" ref="Q393">IF(R393="","",XLOOKUP(R393,selector_04,selector_04_ids,""))</f>
        <v/>
      </c>
      <c r="R393" s="25"/>
      <c r="S393" s="14"/>
      <c r="AK393" s="19" t="s">
        <v>68</v>
      </c>
      <c r="AL393" s="19" t="s">
        <v>68</v>
      </c>
    </row>
    <row r="394">
      <c r="A394" s="14"/>
      <c r="B394" s="23" t="str">
        <f t="array" ref="B394">IF(C394="","",XLOOKUP(C394,selector_12,selector_12_ids,""))</f>
        <v/>
      </c>
      <c r="C394" s="25"/>
      <c r="D394" s="23" t="str">
        <f t="array" ref="D394">IF(E394="","",XLOOKUP(E394,selector_05,selector_05_ids,""))</f>
        <v/>
      </c>
      <c r="E394" s="25"/>
      <c r="F394" s="14"/>
      <c r="G394" s="14"/>
      <c r="H394" s="14"/>
      <c r="I394" s="32"/>
      <c r="J394" s="14"/>
      <c r="K394" s="14"/>
      <c r="L394" s="14"/>
      <c r="M394" s="14"/>
      <c r="N394" s="14"/>
      <c r="O394" s="14"/>
      <c r="P394" s="32"/>
      <c r="Q394" s="23" t="str">
        <f t="array" ref="Q394">IF(R394="","",XLOOKUP(R394,selector_04,selector_04_ids,""))</f>
        <v/>
      </c>
      <c r="R394" s="25"/>
      <c r="S394" s="14"/>
      <c r="AK394" s="19" t="s">
        <v>68</v>
      </c>
      <c r="AL394" s="19" t="s">
        <v>68</v>
      </c>
    </row>
    <row r="395">
      <c r="A395" s="14"/>
      <c r="B395" s="23" t="str">
        <f t="array" ref="B395">IF(C395="","",XLOOKUP(C395,selector_12,selector_12_ids,""))</f>
        <v/>
      </c>
      <c r="C395" s="25"/>
      <c r="D395" s="23" t="str">
        <f t="array" ref="D395">IF(E395="","",XLOOKUP(E395,selector_05,selector_05_ids,""))</f>
        <v/>
      </c>
      <c r="E395" s="25"/>
      <c r="F395" s="14"/>
      <c r="G395" s="14"/>
      <c r="H395" s="14"/>
      <c r="I395" s="32"/>
      <c r="J395" s="14"/>
      <c r="K395" s="14"/>
      <c r="L395" s="14"/>
      <c r="M395" s="14"/>
      <c r="N395" s="14"/>
      <c r="O395" s="14"/>
      <c r="P395" s="32"/>
      <c r="Q395" s="23" t="str">
        <f t="array" ref="Q395">IF(R395="","",XLOOKUP(R395,selector_04,selector_04_ids,""))</f>
        <v/>
      </c>
      <c r="R395" s="25"/>
      <c r="S395" s="14"/>
      <c r="AK395" s="19" t="s">
        <v>68</v>
      </c>
      <c r="AL395" s="19" t="s">
        <v>68</v>
      </c>
    </row>
    <row r="396">
      <c r="A396" s="14"/>
      <c r="B396" s="23" t="str">
        <f t="array" ref="B396">IF(C396="","",XLOOKUP(C396,selector_12,selector_12_ids,""))</f>
        <v/>
      </c>
      <c r="C396" s="25"/>
      <c r="D396" s="23" t="str">
        <f t="array" ref="D396">IF(E396="","",XLOOKUP(E396,selector_05,selector_05_ids,""))</f>
        <v/>
      </c>
      <c r="E396" s="25"/>
      <c r="F396" s="14"/>
      <c r="G396" s="14"/>
      <c r="H396" s="14"/>
      <c r="I396" s="32"/>
      <c r="J396" s="14"/>
      <c r="K396" s="14"/>
      <c r="L396" s="14"/>
      <c r="M396" s="14"/>
      <c r="N396" s="14"/>
      <c r="O396" s="14"/>
      <c r="P396" s="32"/>
      <c r="Q396" s="23" t="str">
        <f t="array" ref="Q396">IF(R396="","",XLOOKUP(R396,selector_04,selector_04_ids,""))</f>
        <v/>
      </c>
      <c r="R396" s="25"/>
      <c r="S396" s="14"/>
      <c r="AK396" s="19" t="s">
        <v>68</v>
      </c>
      <c r="AL396" s="19" t="s">
        <v>68</v>
      </c>
    </row>
    <row r="397">
      <c r="A397" s="14"/>
      <c r="B397" s="23" t="str">
        <f t="array" ref="B397">IF(C397="","",XLOOKUP(C397,selector_12,selector_12_ids,""))</f>
        <v/>
      </c>
      <c r="C397" s="25"/>
      <c r="D397" s="23" t="str">
        <f t="array" ref="D397">IF(E397="","",XLOOKUP(E397,selector_05,selector_05_ids,""))</f>
        <v/>
      </c>
      <c r="E397" s="25"/>
      <c r="F397" s="14"/>
      <c r="G397" s="14"/>
      <c r="H397" s="14"/>
      <c r="I397" s="32"/>
      <c r="J397" s="14"/>
      <c r="K397" s="14"/>
      <c r="L397" s="14"/>
      <c r="M397" s="14"/>
      <c r="N397" s="14"/>
      <c r="O397" s="14"/>
      <c r="P397" s="32"/>
      <c r="Q397" s="23" t="str">
        <f t="array" ref="Q397">IF(R397="","",XLOOKUP(R397,selector_04,selector_04_ids,""))</f>
        <v/>
      </c>
      <c r="R397" s="25"/>
      <c r="S397" s="14"/>
      <c r="AK397" s="19" t="s">
        <v>68</v>
      </c>
      <c r="AL397" s="19" t="s">
        <v>68</v>
      </c>
    </row>
    <row r="398">
      <c r="A398" s="14"/>
      <c r="B398" s="23" t="str">
        <f t="array" ref="B398">IF(C398="","",XLOOKUP(C398,selector_12,selector_12_ids,""))</f>
        <v/>
      </c>
      <c r="C398" s="25"/>
      <c r="D398" s="23" t="str">
        <f t="array" ref="D398">IF(E398="","",XLOOKUP(E398,selector_05,selector_05_ids,""))</f>
        <v/>
      </c>
      <c r="E398" s="25"/>
      <c r="F398" s="14"/>
      <c r="G398" s="14"/>
      <c r="H398" s="14"/>
      <c r="I398" s="32"/>
      <c r="J398" s="14"/>
      <c r="K398" s="14"/>
      <c r="L398" s="14"/>
      <c r="M398" s="14"/>
      <c r="N398" s="14"/>
      <c r="O398" s="14"/>
      <c r="P398" s="32"/>
      <c r="Q398" s="23" t="str">
        <f t="array" ref="Q398">IF(R398="","",XLOOKUP(R398,selector_04,selector_04_ids,""))</f>
        <v/>
      </c>
      <c r="R398" s="25"/>
      <c r="S398" s="14"/>
      <c r="AK398" s="19" t="s">
        <v>68</v>
      </c>
      <c r="AL398" s="19" t="s">
        <v>68</v>
      </c>
    </row>
    <row r="399">
      <c r="A399" s="14"/>
      <c r="B399" s="23" t="str">
        <f t="array" ref="B399">IF(C399="","",XLOOKUP(C399,selector_12,selector_12_ids,""))</f>
        <v/>
      </c>
      <c r="C399" s="25"/>
      <c r="D399" s="23" t="str">
        <f t="array" ref="D399">IF(E399="","",XLOOKUP(E399,selector_05,selector_05_ids,""))</f>
        <v/>
      </c>
      <c r="E399" s="25"/>
      <c r="F399" s="14"/>
      <c r="G399" s="14"/>
      <c r="H399" s="14"/>
      <c r="I399" s="32"/>
      <c r="J399" s="14"/>
      <c r="K399" s="14"/>
      <c r="L399" s="14"/>
      <c r="M399" s="14"/>
      <c r="N399" s="14"/>
      <c r="O399" s="14"/>
      <c r="P399" s="32"/>
      <c r="Q399" s="23" t="str">
        <f t="array" ref="Q399">IF(R399="","",XLOOKUP(R399,selector_04,selector_04_ids,""))</f>
        <v/>
      </c>
      <c r="R399" s="25"/>
      <c r="S399" s="14"/>
      <c r="AK399" s="19" t="s">
        <v>68</v>
      </c>
      <c r="AL399" s="19" t="s">
        <v>68</v>
      </c>
    </row>
    <row r="400">
      <c r="A400" s="14"/>
      <c r="B400" s="23" t="str">
        <f t="array" ref="B400">IF(C400="","",XLOOKUP(C400,selector_12,selector_12_ids,""))</f>
        <v/>
      </c>
      <c r="C400" s="25"/>
      <c r="D400" s="23" t="str">
        <f t="array" ref="D400">IF(E400="","",XLOOKUP(E400,selector_05,selector_05_ids,""))</f>
        <v/>
      </c>
      <c r="E400" s="25"/>
      <c r="F400" s="14"/>
      <c r="G400" s="14"/>
      <c r="H400" s="14"/>
      <c r="I400" s="32"/>
      <c r="J400" s="14"/>
      <c r="K400" s="14"/>
      <c r="L400" s="14"/>
      <c r="M400" s="14"/>
      <c r="N400" s="14"/>
      <c r="O400" s="14"/>
      <c r="P400" s="32"/>
      <c r="Q400" s="23" t="str">
        <f t="array" ref="Q400">IF(R400="","",XLOOKUP(R400,selector_04,selector_04_ids,""))</f>
        <v/>
      </c>
      <c r="R400" s="25"/>
      <c r="S400" s="14"/>
      <c r="AK400" s="19" t="s">
        <v>68</v>
      </c>
      <c r="AL400" s="19" t="s">
        <v>68</v>
      </c>
    </row>
    <row r="401">
      <c r="A401" s="14"/>
      <c r="B401" s="23" t="str">
        <f t="array" ref="B401">IF(C401="","",XLOOKUP(C401,selector_12,selector_12_ids,""))</f>
        <v/>
      </c>
      <c r="C401" s="25"/>
      <c r="D401" s="23" t="str">
        <f t="array" ref="D401">IF(E401="","",XLOOKUP(E401,selector_05,selector_05_ids,""))</f>
        <v/>
      </c>
      <c r="E401" s="25"/>
      <c r="F401" s="14"/>
      <c r="G401" s="14"/>
      <c r="H401" s="14"/>
      <c r="I401" s="32"/>
      <c r="J401" s="14"/>
      <c r="K401" s="14"/>
      <c r="L401" s="14"/>
      <c r="M401" s="14"/>
      <c r="N401" s="14"/>
      <c r="O401" s="14"/>
      <c r="P401" s="32"/>
      <c r="Q401" s="23" t="str">
        <f t="array" ref="Q401">IF(R401="","",XLOOKUP(R401,selector_04,selector_04_ids,""))</f>
        <v/>
      </c>
      <c r="R401" s="25"/>
      <c r="S401" s="14"/>
      <c r="AK401" s="19" t="s">
        <v>68</v>
      </c>
      <c r="AL401" s="19" t="s">
        <v>68</v>
      </c>
    </row>
    <row r="402">
      <c r="A402" s="14"/>
      <c r="B402" s="23" t="str">
        <f t="array" ref="B402">IF(C402="","",XLOOKUP(C402,selector_12,selector_12_ids,""))</f>
        <v/>
      </c>
      <c r="C402" s="25"/>
      <c r="D402" s="23" t="str">
        <f t="array" ref="D402">IF(E402="","",XLOOKUP(E402,selector_05,selector_05_ids,""))</f>
        <v/>
      </c>
      <c r="E402" s="25"/>
      <c r="F402" s="14"/>
      <c r="G402" s="14"/>
      <c r="H402" s="14"/>
      <c r="I402" s="32"/>
      <c r="J402" s="14"/>
      <c r="K402" s="14"/>
      <c r="L402" s="14"/>
      <c r="M402" s="14"/>
      <c r="N402" s="14"/>
      <c r="O402" s="14"/>
      <c r="P402" s="32"/>
      <c r="Q402" s="23" t="str">
        <f t="array" ref="Q402">IF(R402="","",XLOOKUP(R402,selector_04,selector_04_ids,""))</f>
        <v/>
      </c>
      <c r="R402" s="25"/>
      <c r="S402" s="14"/>
      <c r="AK402" s="19" t="s">
        <v>68</v>
      </c>
      <c r="AL402" s="19" t="s">
        <v>68</v>
      </c>
    </row>
    <row r="403">
      <c r="A403" s="14"/>
      <c r="B403" s="23" t="str">
        <f t="array" ref="B403">IF(C403="","",XLOOKUP(C403,selector_12,selector_12_ids,""))</f>
        <v/>
      </c>
      <c r="C403" s="25"/>
      <c r="D403" s="23" t="str">
        <f t="array" ref="D403">IF(E403="","",XLOOKUP(E403,selector_05,selector_05_ids,""))</f>
        <v/>
      </c>
      <c r="E403" s="25"/>
      <c r="F403" s="14"/>
      <c r="G403" s="14"/>
      <c r="H403" s="14"/>
      <c r="I403" s="32"/>
      <c r="J403" s="14"/>
      <c r="K403" s="14"/>
      <c r="L403" s="14"/>
      <c r="M403" s="14"/>
      <c r="N403" s="14"/>
      <c r="O403" s="14"/>
      <c r="P403" s="32"/>
      <c r="Q403" s="23" t="str">
        <f t="array" ref="Q403">IF(R403="","",XLOOKUP(R403,selector_04,selector_04_ids,""))</f>
        <v/>
      </c>
      <c r="R403" s="25"/>
      <c r="S403" s="14"/>
      <c r="AK403" s="19" t="s">
        <v>68</v>
      </c>
      <c r="AL403" s="19" t="s">
        <v>68</v>
      </c>
    </row>
    <row r="404">
      <c r="A404" s="14"/>
      <c r="B404" s="23" t="str">
        <f t="array" ref="B404">IF(C404="","",XLOOKUP(C404,selector_12,selector_12_ids,""))</f>
        <v/>
      </c>
      <c r="C404" s="25"/>
      <c r="D404" s="23" t="str">
        <f t="array" ref="D404">IF(E404="","",XLOOKUP(E404,selector_05,selector_05_ids,""))</f>
        <v/>
      </c>
      <c r="E404" s="25"/>
      <c r="F404" s="14"/>
      <c r="G404" s="14"/>
      <c r="H404" s="14"/>
      <c r="I404" s="32"/>
      <c r="J404" s="14"/>
      <c r="K404" s="14"/>
      <c r="L404" s="14"/>
      <c r="M404" s="14"/>
      <c r="N404" s="14"/>
      <c r="O404" s="14"/>
      <c r="P404" s="32"/>
      <c r="Q404" s="23" t="str">
        <f t="array" ref="Q404">IF(R404="","",XLOOKUP(R404,selector_04,selector_04_ids,""))</f>
        <v/>
      </c>
      <c r="R404" s="25"/>
      <c r="S404" s="14"/>
      <c r="AK404" s="19" t="s">
        <v>68</v>
      </c>
      <c r="AL404" s="19" t="s">
        <v>68</v>
      </c>
    </row>
    <row r="405">
      <c r="A405" s="14"/>
      <c r="B405" s="23" t="str">
        <f t="array" ref="B405">IF(C405="","",XLOOKUP(C405,selector_12,selector_12_ids,""))</f>
        <v/>
      </c>
      <c r="C405" s="25"/>
      <c r="D405" s="23" t="str">
        <f t="array" ref="D405">IF(E405="","",XLOOKUP(E405,selector_05,selector_05_ids,""))</f>
        <v/>
      </c>
      <c r="E405" s="25"/>
      <c r="F405" s="14"/>
      <c r="G405" s="14"/>
      <c r="H405" s="14"/>
      <c r="I405" s="32"/>
      <c r="J405" s="14"/>
      <c r="K405" s="14"/>
      <c r="L405" s="14"/>
      <c r="M405" s="14"/>
      <c r="N405" s="14"/>
      <c r="O405" s="14"/>
      <c r="P405" s="32"/>
      <c r="Q405" s="23" t="str">
        <f t="array" ref="Q405">IF(R405="","",XLOOKUP(R405,selector_04,selector_04_ids,""))</f>
        <v/>
      </c>
      <c r="R405" s="25"/>
      <c r="S405" s="14"/>
      <c r="AK405" s="19" t="s">
        <v>68</v>
      </c>
      <c r="AL405" s="19" t="s">
        <v>68</v>
      </c>
    </row>
    <row r="406">
      <c r="A406" s="14"/>
      <c r="B406" s="23" t="str">
        <f t="array" ref="B406">IF(C406="","",XLOOKUP(C406,selector_12,selector_12_ids,""))</f>
        <v/>
      </c>
      <c r="C406" s="25"/>
      <c r="D406" s="23" t="str">
        <f t="array" ref="D406">IF(E406="","",XLOOKUP(E406,selector_05,selector_05_ids,""))</f>
        <v/>
      </c>
      <c r="E406" s="25"/>
      <c r="F406" s="14"/>
      <c r="G406" s="14"/>
      <c r="H406" s="14"/>
      <c r="I406" s="32"/>
      <c r="J406" s="14"/>
      <c r="K406" s="14"/>
      <c r="L406" s="14"/>
      <c r="M406" s="14"/>
      <c r="N406" s="14"/>
      <c r="O406" s="14"/>
      <c r="P406" s="32"/>
      <c r="Q406" s="23" t="str">
        <f t="array" ref="Q406">IF(R406="","",XLOOKUP(R406,selector_04,selector_04_ids,""))</f>
        <v/>
      </c>
      <c r="R406" s="25"/>
      <c r="S406" s="14"/>
      <c r="AK406" s="19" t="s">
        <v>68</v>
      </c>
      <c r="AL406" s="19" t="s">
        <v>68</v>
      </c>
    </row>
    <row r="407">
      <c r="A407" s="14"/>
      <c r="B407" s="23" t="str">
        <f t="array" ref="B407">IF(C407="","",XLOOKUP(C407,selector_12,selector_12_ids,""))</f>
        <v/>
      </c>
      <c r="C407" s="25"/>
      <c r="D407" s="23" t="str">
        <f t="array" ref="D407">IF(E407="","",XLOOKUP(E407,selector_05,selector_05_ids,""))</f>
        <v/>
      </c>
      <c r="E407" s="25"/>
      <c r="F407" s="14"/>
      <c r="G407" s="14"/>
      <c r="H407" s="14"/>
      <c r="I407" s="32"/>
      <c r="J407" s="14"/>
      <c r="K407" s="14"/>
      <c r="L407" s="14"/>
      <c r="M407" s="14"/>
      <c r="N407" s="14"/>
      <c r="O407" s="14"/>
      <c r="P407" s="32"/>
      <c r="Q407" s="23" t="str">
        <f t="array" ref="Q407">IF(R407="","",XLOOKUP(R407,selector_04,selector_04_ids,""))</f>
        <v/>
      </c>
      <c r="R407" s="25"/>
      <c r="S407" s="14"/>
      <c r="AK407" s="19" t="s">
        <v>68</v>
      </c>
      <c r="AL407" s="19" t="s">
        <v>68</v>
      </c>
    </row>
    <row r="408">
      <c r="A408" s="14"/>
      <c r="B408" s="23" t="str">
        <f t="array" ref="B408">IF(C408="","",XLOOKUP(C408,selector_12,selector_12_ids,""))</f>
        <v/>
      </c>
      <c r="C408" s="25"/>
      <c r="D408" s="23" t="str">
        <f t="array" ref="D408">IF(E408="","",XLOOKUP(E408,selector_05,selector_05_ids,""))</f>
        <v/>
      </c>
      <c r="E408" s="25"/>
      <c r="F408" s="14"/>
      <c r="G408" s="14"/>
      <c r="H408" s="14"/>
      <c r="I408" s="32"/>
      <c r="J408" s="14"/>
      <c r="K408" s="14"/>
      <c r="L408" s="14"/>
      <c r="M408" s="14"/>
      <c r="N408" s="14"/>
      <c r="O408" s="14"/>
      <c r="P408" s="32"/>
      <c r="Q408" s="23" t="str">
        <f t="array" ref="Q408">IF(R408="","",XLOOKUP(R408,selector_04,selector_04_ids,""))</f>
        <v/>
      </c>
      <c r="R408" s="25"/>
      <c r="S408" s="14"/>
      <c r="AK408" s="19" t="s">
        <v>68</v>
      </c>
      <c r="AL408" s="19" t="s">
        <v>68</v>
      </c>
    </row>
    <row r="409">
      <c r="A409" s="14"/>
      <c r="B409" s="23" t="str">
        <f t="array" ref="B409">IF(C409="","",XLOOKUP(C409,selector_12,selector_12_ids,""))</f>
        <v/>
      </c>
      <c r="C409" s="25"/>
      <c r="D409" s="23" t="str">
        <f t="array" ref="D409">IF(E409="","",XLOOKUP(E409,selector_05,selector_05_ids,""))</f>
        <v/>
      </c>
      <c r="E409" s="25"/>
      <c r="F409" s="14"/>
      <c r="G409" s="14"/>
      <c r="H409" s="14"/>
      <c r="I409" s="32"/>
      <c r="J409" s="14"/>
      <c r="K409" s="14"/>
      <c r="L409" s="14"/>
      <c r="M409" s="14"/>
      <c r="N409" s="14"/>
      <c r="O409" s="14"/>
      <c r="P409" s="32"/>
      <c r="Q409" s="23" t="str">
        <f t="array" ref="Q409">IF(R409="","",XLOOKUP(R409,selector_04,selector_04_ids,""))</f>
        <v/>
      </c>
      <c r="R409" s="25"/>
      <c r="S409" s="14"/>
      <c r="AK409" s="19" t="s">
        <v>68</v>
      </c>
      <c r="AL409" s="19" t="s">
        <v>68</v>
      </c>
    </row>
    <row r="410">
      <c r="A410" s="14"/>
      <c r="B410" s="23" t="str">
        <f t="array" ref="B410">IF(C410="","",XLOOKUP(C410,selector_12,selector_12_ids,""))</f>
        <v/>
      </c>
      <c r="C410" s="25"/>
      <c r="D410" s="23" t="str">
        <f t="array" ref="D410">IF(E410="","",XLOOKUP(E410,selector_05,selector_05_ids,""))</f>
        <v/>
      </c>
      <c r="E410" s="25"/>
      <c r="F410" s="14"/>
      <c r="G410" s="14"/>
      <c r="H410" s="14"/>
      <c r="I410" s="32"/>
      <c r="J410" s="14"/>
      <c r="K410" s="14"/>
      <c r="L410" s="14"/>
      <c r="M410" s="14"/>
      <c r="N410" s="14"/>
      <c r="O410" s="14"/>
      <c r="P410" s="32"/>
      <c r="Q410" s="23" t="str">
        <f t="array" ref="Q410">IF(R410="","",XLOOKUP(R410,selector_04,selector_04_ids,""))</f>
        <v/>
      </c>
      <c r="R410" s="25"/>
      <c r="S410" s="14"/>
      <c r="AK410" s="19" t="s">
        <v>68</v>
      </c>
      <c r="AL410" s="19" t="s">
        <v>68</v>
      </c>
    </row>
    <row r="411">
      <c r="A411" s="14"/>
      <c r="B411" s="23" t="str">
        <f t="array" ref="B411">IF(C411="","",XLOOKUP(C411,selector_12,selector_12_ids,""))</f>
        <v/>
      </c>
      <c r="C411" s="25"/>
      <c r="D411" s="23" t="str">
        <f t="array" ref="D411">IF(E411="","",XLOOKUP(E411,selector_05,selector_05_ids,""))</f>
        <v/>
      </c>
      <c r="E411" s="25"/>
      <c r="F411" s="14"/>
      <c r="G411" s="14"/>
      <c r="H411" s="14"/>
      <c r="I411" s="32"/>
      <c r="J411" s="14"/>
      <c r="K411" s="14"/>
      <c r="L411" s="14"/>
      <c r="M411" s="14"/>
      <c r="N411" s="14"/>
      <c r="O411" s="14"/>
      <c r="P411" s="32"/>
      <c r="Q411" s="23" t="str">
        <f t="array" ref="Q411">IF(R411="","",XLOOKUP(R411,selector_04,selector_04_ids,""))</f>
        <v/>
      </c>
      <c r="R411" s="25"/>
      <c r="S411" s="14"/>
      <c r="AK411" s="19" t="s">
        <v>68</v>
      </c>
      <c r="AL411" s="19" t="s">
        <v>68</v>
      </c>
    </row>
    <row r="412">
      <c r="A412" s="14"/>
      <c r="B412" s="23" t="str">
        <f t="array" ref="B412">IF(C412="","",XLOOKUP(C412,selector_12,selector_12_ids,""))</f>
        <v/>
      </c>
      <c r="C412" s="25"/>
      <c r="D412" s="23" t="str">
        <f t="array" ref="D412">IF(E412="","",XLOOKUP(E412,selector_05,selector_05_ids,""))</f>
        <v/>
      </c>
      <c r="E412" s="25"/>
      <c r="F412" s="14"/>
      <c r="G412" s="14"/>
      <c r="H412" s="14"/>
      <c r="I412" s="32"/>
      <c r="J412" s="14"/>
      <c r="K412" s="14"/>
      <c r="L412" s="14"/>
      <c r="M412" s="14"/>
      <c r="N412" s="14"/>
      <c r="O412" s="14"/>
      <c r="P412" s="32"/>
      <c r="Q412" s="23" t="str">
        <f t="array" ref="Q412">IF(R412="","",XLOOKUP(R412,selector_04,selector_04_ids,""))</f>
        <v/>
      </c>
      <c r="R412" s="25"/>
      <c r="S412" s="14"/>
      <c r="AK412" s="19" t="s">
        <v>68</v>
      </c>
      <c r="AL412" s="19" t="s">
        <v>68</v>
      </c>
    </row>
    <row r="413">
      <c r="A413" s="14"/>
      <c r="B413" s="23" t="str">
        <f t="array" ref="B413">IF(C413="","",XLOOKUP(C413,selector_12,selector_12_ids,""))</f>
        <v/>
      </c>
      <c r="C413" s="25"/>
      <c r="D413" s="23" t="str">
        <f t="array" ref="D413">IF(E413="","",XLOOKUP(E413,selector_05,selector_05_ids,""))</f>
        <v/>
      </c>
      <c r="E413" s="25"/>
      <c r="F413" s="14"/>
      <c r="G413" s="14"/>
      <c r="H413" s="14"/>
      <c r="I413" s="32"/>
      <c r="J413" s="14"/>
      <c r="K413" s="14"/>
      <c r="L413" s="14"/>
      <c r="M413" s="14"/>
      <c r="N413" s="14"/>
      <c r="O413" s="14"/>
      <c r="P413" s="32"/>
      <c r="Q413" s="23" t="str">
        <f t="array" ref="Q413">IF(R413="","",XLOOKUP(R413,selector_04,selector_04_ids,""))</f>
        <v/>
      </c>
      <c r="R413" s="25"/>
      <c r="S413" s="14"/>
      <c r="AK413" s="19" t="s">
        <v>68</v>
      </c>
      <c r="AL413" s="19" t="s">
        <v>68</v>
      </c>
    </row>
    <row r="414">
      <c r="A414" s="14"/>
      <c r="B414" s="23" t="str">
        <f t="array" ref="B414">IF(C414="","",XLOOKUP(C414,selector_12,selector_12_ids,""))</f>
        <v/>
      </c>
      <c r="C414" s="25"/>
      <c r="D414" s="23" t="str">
        <f t="array" ref="D414">IF(E414="","",XLOOKUP(E414,selector_05,selector_05_ids,""))</f>
        <v/>
      </c>
      <c r="E414" s="25"/>
      <c r="F414" s="14"/>
      <c r="G414" s="14"/>
      <c r="H414" s="14"/>
      <c r="I414" s="32"/>
      <c r="J414" s="14"/>
      <c r="K414" s="14"/>
      <c r="L414" s="14"/>
      <c r="M414" s="14"/>
      <c r="N414" s="14"/>
      <c r="O414" s="14"/>
      <c r="P414" s="32"/>
      <c r="Q414" s="23" t="str">
        <f t="array" ref="Q414">IF(R414="","",XLOOKUP(R414,selector_04,selector_04_ids,""))</f>
        <v/>
      </c>
      <c r="R414" s="25"/>
      <c r="S414" s="14"/>
      <c r="AK414" s="19" t="s">
        <v>68</v>
      </c>
      <c r="AL414" s="19" t="s">
        <v>68</v>
      </c>
    </row>
    <row r="415">
      <c r="A415" s="14"/>
      <c r="B415" s="23" t="str">
        <f t="array" ref="B415">IF(C415="","",XLOOKUP(C415,selector_12,selector_12_ids,""))</f>
        <v/>
      </c>
      <c r="C415" s="25"/>
      <c r="D415" s="23" t="str">
        <f t="array" ref="D415">IF(E415="","",XLOOKUP(E415,selector_05,selector_05_ids,""))</f>
        <v/>
      </c>
      <c r="E415" s="25"/>
      <c r="F415" s="14"/>
      <c r="G415" s="14"/>
      <c r="H415" s="14"/>
      <c r="I415" s="32"/>
      <c r="J415" s="14"/>
      <c r="K415" s="14"/>
      <c r="L415" s="14"/>
      <c r="M415" s="14"/>
      <c r="N415" s="14"/>
      <c r="O415" s="14"/>
      <c r="P415" s="32"/>
      <c r="Q415" s="23" t="str">
        <f t="array" ref="Q415">IF(R415="","",XLOOKUP(R415,selector_04,selector_04_ids,""))</f>
        <v/>
      </c>
      <c r="R415" s="25"/>
      <c r="S415" s="14"/>
      <c r="AK415" s="19" t="s">
        <v>68</v>
      </c>
      <c r="AL415" s="19" t="s">
        <v>68</v>
      </c>
    </row>
    <row r="416">
      <c r="A416" s="14"/>
      <c r="B416" s="23" t="str">
        <f t="array" ref="B416">IF(C416="","",XLOOKUP(C416,selector_12,selector_12_ids,""))</f>
        <v/>
      </c>
      <c r="C416" s="25"/>
      <c r="D416" s="23" t="str">
        <f t="array" ref="D416">IF(E416="","",XLOOKUP(E416,selector_05,selector_05_ids,""))</f>
        <v/>
      </c>
      <c r="E416" s="25"/>
      <c r="F416" s="14"/>
      <c r="G416" s="14"/>
      <c r="H416" s="14"/>
      <c r="I416" s="32"/>
      <c r="J416" s="14"/>
      <c r="K416" s="14"/>
      <c r="L416" s="14"/>
      <c r="M416" s="14"/>
      <c r="N416" s="14"/>
      <c r="O416" s="14"/>
      <c r="P416" s="32"/>
      <c r="Q416" s="23" t="str">
        <f t="array" ref="Q416">IF(R416="","",XLOOKUP(R416,selector_04,selector_04_ids,""))</f>
        <v/>
      </c>
      <c r="R416" s="25"/>
      <c r="S416" s="14"/>
      <c r="AK416" s="19" t="s">
        <v>68</v>
      </c>
      <c r="AL416" s="19" t="s">
        <v>68</v>
      </c>
    </row>
    <row r="417">
      <c r="A417" s="14"/>
      <c r="B417" s="23" t="str">
        <f t="array" ref="B417">IF(C417="","",XLOOKUP(C417,selector_12,selector_12_ids,""))</f>
        <v/>
      </c>
      <c r="C417" s="25"/>
      <c r="D417" s="23" t="str">
        <f t="array" ref="D417">IF(E417="","",XLOOKUP(E417,selector_05,selector_05_ids,""))</f>
        <v/>
      </c>
      <c r="E417" s="25"/>
      <c r="F417" s="14"/>
      <c r="G417" s="14"/>
      <c r="H417" s="14"/>
      <c r="I417" s="32"/>
      <c r="J417" s="14"/>
      <c r="K417" s="14"/>
      <c r="L417" s="14"/>
      <c r="M417" s="14"/>
      <c r="N417" s="14"/>
      <c r="O417" s="14"/>
      <c r="P417" s="32"/>
      <c r="Q417" s="23" t="str">
        <f t="array" ref="Q417">IF(R417="","",XLOOKUP(R417,selector_04,selector_04_ids,""))</f>
        <v/>
      </c>
      <c r="R417" s="25"/>
      <c r="S417" s="14"/>
      <c r="AK417" s="19" t="s">
        <v>68</v>
      </c>
      <c r="AL417" s="19" t="s">
        <v>68</v>
      </c>
    </row>
    <row r="418">
      <c r="A418" s="14"/>
      <c r="B418" s="23" t="str">
        <f t="array" ref="B418">IF(C418="","",XLOOKUP(C418,selector_12,selector_12_ids,""))</f>
        <v/>
      </c>
      <c r="C418" s="25"/>
      <c r="D418" s="23" t="str">
        <f t="array" ref="D418">IF(E418="","",XLOOKUP(E418,selector_05,selector_05_ids,""))</f>
        <v/>
      </c>
      <c r="E418" s="25"/>
      <c r="F418" s="14"/>
      <c r="G418" s="14"/>
      <c r="H418" s="14"/>
      <c r="I418" s="32"/>
      <c r="J418" s="14"/>
      <c r="K418" s="14"/>
      <c r="L418" s="14"/>
      <c r="M418" s="14"/>
      <c r="N418" s="14"/>
      <c r="O418" s="14"/>
      <c r="P418" s="32"/>
      <c r="Q418" s="23" t="str">
        <f t="array" ref="Q418">IF(R418="","",XLOOKUP(R418,selector_04,selector_04_ids,""))</f>
        <v/>
      </c>
      <c r="R418" s="25"/>
      <c r="S418" s="14"/>
      <c r="AK418" s="19" t="s">
        <v>68</v>
      </c>
      <c r="AL418" s="19" t="s">
        <v>68</v>
      </c>
    </row>
    <row r="419">
      <c r="A419" s="14"/>
      <c r="B419" s="23" t="str">
        <f t="array" ref="B419">IF(C419="","",XLOOKUP(C419,selector_12,selector_12_ids,""))</f>
        <v/>
      </c>
      <c r="C419" s="25"/>
      <c r="D419" s="23" t="str">
        <f t="array" ref="D419">IF(E419="","",XLOOKUP(E419,selector_05,selector_05_ids,""))</f>
        <v/>
      </c>
      <c r="E419" s="25"/>
      <c r="F419" s="14"/>
      <c r="G419" s="14"/>
      <c r="H419" s="14"/>
      <c r="I419" s="32"/>
      <c r="J419" s="14"/>
      <c r="K419" s="14"/>
      <c r="L419" s="14"/>
      <c r="M419" s="14"/>
      <c r="N419" s="14"/>
      <c r="O419" s="14"/>
      <c r="P419" s="32"/>
      <c r="Q419" s="23" t="str">
        <f t="array" ref="Q419">IF(R419="","",XLOOKUP(R419,selector_04,selector_04_ids,""))</f>
        <v/>
      </c>
      <c r="R419" s="25"/>
      <c r="S419" s="14"/>
      <c r="AK419" s="19" t="s">
        <v>68</v>
      </c>
      <c r="AL419" s="19" t="s">
        <v>68</v>
      </c>
    </row>
    <row r="420">
      <c r="A420" s="14"/>
      <c r="B420" s="23" t="str">
        <f t="array" ref="B420">IF(C420="","",XLOOKUP(C420,selector_12,selector_12_ids,""))</f>
        <v/>
      </c>
      <c r="C420" s="25"/>
      <c r="D420" s="23" t="str">
        <f t="array" ref="D420">IF(E420="","",XLOOKUP(E420,selector_05,selector_05_ids,""))</f>
        <v/>
      </c>
      <c r="E420" s="25"/>
      <c r="F420" s="14"/>
      <c r="G420" s="14"/>
      <c r="H420" s="14"/>
      <c r="I420" s="32"/>
      <c r="J420" s="14"/>
      <c r="K420" s="14"/>
      <c r="L420" s="14"/>
      <c r="M420" s="14"/>
      <c r="N420" s="14"/>
      <c r="O420" s="14"/>
      <c r="P420" s="32"/>
      <c r="Q420" s="23" t="str">
        <f t="array" ref="Q420">IF(R420="","",XLOOKUP(R420,selector_04,selector_04_ids,""))</f>
        <v/>
      </c>
      <c r="R420" s="25"/>
      <c r="S420" s="14"/>
      <c r="AK420" s="19" t="s">
        <v>68</v>
      </c>
      <c r="AL420" s="19" t="s">
        <v>68</v>
      </c>
    </row>
    <row r="421">
      <c r="A421" s="14"/>
      <c r="B421" s="23" t="str">
        <f t="array" ref="B421">IF(C421="","",XLOOKUP(C421,selector_12,selector_12_ids,""))</f>
        <v/>
      </c>
      <c r="C421" s="25"/>
      <c r="D421" s="23" t="str">
        <f t="array" ref="D421">IF(E421="","",XLOOKUP(E421,selector_05,selector_05_ids,""))</f>
        <v/>
      </c>
      <c r="E421" s="25"/>
      <c r="F421" s="14"/>
      <c r="G421" s="14"/>
      <c r="H421" s="14"/>
      <c r="I421" s="32"/>
      <c r="J421" s="14"/>
      <c r="K421" s="14"/>
      <c r="L421" s="14"/>
      <c r="M421" s="14"/>
      <c r="N421" s="14"/>
      <c r="O421" s="14"/>
      <c r="P421" s="32"/>
      <c r="Q421" s="23" t="str">
        <f t="array" ref="Q421">IF(R421="","",XLOOKUP(R421,selector_04,selector_04_ids,""))</f>
        <v/>
      </c>
      <c r="R421" s="25"/>
      <c r="S421" s="14"/>
      <c r="AK421" s="19" t="s">
        <v>68</v>
      </c>
      <c r="AL421" s="19" t="s">
        <v>68</v>
      </c>
    </row>
    <row r="422">
      <c r="A422" s="14"/>
      <c r="B422" s="23" t="str">
        <f t="array" ref="B422">IF(C422="","",XLOOKUP(C422,selector_12,selector_12_ids,""))</f>
        <v/>
      </c>
      <c r="C422" s="25"/>
      <c r="D422" s="23" t="str">
        <f t="array" ref="D422">IF(E422="","",XLOOKUP(E422,selector_05,selector_05_ids,""))</f>
        <v/>
      </c>
      <c r="E422" s="25"/>
      <c r="F422" s="14"/>
      <c r="G422" s="14"/>
      <c r="H422" s="14"/>
      <c r="I422" s="32"/>
      <c r="J422" s="14"/>
      <c r="K422" s="14"/>
      <c r="L422" s="14"/>
      <c r="M422" s="14"/>
      <c r="N422" s="14"/>
      <c r="O422" s="14"/>
      <c r="P422" s="32"/>
      <c r="Q422" s="23" t="str">
        <f t="array" ref="Q422">IF(R422="","",XLOOKUP(R422,selector_04,selector_04_ids,""))</f>
        <v/>
      </c>
      <c r="R422" s="25"/>
      <c r="S422" s="14"/>
      <c r="AK422" s="19" t="s">
        <v>68</v>
      </c>
      <c r="AL422" s="19" t="s">
        <v>68</v>
      </c>
    </row>
    <row r="423">
      <c r="A423" s="14"/>
      <c r="B423" s="23" t="str">
        <f t="array" ref="B423">IF(C423="","",XLOOKUP(C423,selector_12,selector_12_ids,""))</f>
        <v/>
      </c>
      <c r="C423" s="25"/>
      <c r="D423" s="23" t="str">
        <f t="array" ref="D423">IF(E423="","",XLOOKUP(E423,selector_05,selector_05_ids,""))</f>
        <v/>
      </c>
      <c r="E423" s="25"/>
      <c r="F423" s="14"/>
      <c r="G423" s="14"/>
      <c r="H423" s="14"/>
      <c r="I423" s="32"/>
      <c r="J423" s="14"/>
      <c r="K423" s="14"/>
      <c r="L423" s="14"/>
      <c r="M423" s="14"/>
      <c r="N423" s="14"/>
      <c r="O423" s="14"/>
      <c r="P423" s="32"/>
      <c r="Q423" s="23" t="str">
        <f t="array" ref="Q423">IF(R423="","",XLOOKUP(R423,selector_04,selector_04_ids,""))</f>
        <v/>
      </c>
      <c r="R423" s="25"/>
      <c r="S423" s="14"/>
      <c r="AK423" s="19" t="s">
        <v>68</v>
      </c>
      <c r="AL423" s="19" t="s">
        <v>68</v>
      </c>
    </row>
    <row r="424">
      <c r="A424" s="14"/>
      <c r="B424" s="23" t="str">
        <f t="array" ref="B424">IF(C424="","",XLOOKUP(C424,selector_12,selector_12_ids,""))</f>
        <v/>
      </c>
      <c r="C424" s="25"/>
      <c r="D424" s="23" t="str">
        <f t="array" ref="D424">IF(E424="","",XLOOKUP(E424,selector_05,selector_05_ids,""))</f>
        <v/>
      </c>
      <c r="E424" s="25"/>
      <c r="F424" s="14"/>
      <c r="G424" s="14"/>
      <c r="H424" s="14"/>
      <c r="I424" s="32"/>
      <c r="J424" s="14"/>
      <c r="K424" s="14"/>
      <c r="L424" s="14"/>
      <c r="M424" s="14"/>
      <c r="N424" s="14"/>
      <c r="O424" s="14"/>
      <c r="P424" s="32"/>
      <c r="Q424" s="23" t="str">
        <f t="array" ref="Q424">IF(R424="","",XLOOKUP(R424,selector_04,selector_04_ids,""))</f>
        <v/>
      </c>
      <c r="R424" s="25"/>
      <c r="S424" s="14"/>
      <c r="AK424" s="19" t="s">
        <v>68</v>
      </c>
      <c r="AL424" s="19" t="s">
        <v>68</v>
      </c>
    </row>
    <row r="425">
      <c r="A425" s="14"/>
      <c r="B425" s="23" t="str">
        <f t="array" ref="B425">IF(C425="","",XLOOKUP(C425,selector_12,selector_12_ids,""))</f>
        <v/>
      </c>
      <c r="C425" s="25"/>
      <c r="D425" s="23" t="str">
        <f t="array" ref="D425">IF(E425="","",XLOOKUP(E425,selector_05,selector_05_ids,""))</f>
        <v/>
      </c>
      <c r="E425" s="25"/>
      <c r="F425" s="14"/>
      <c r="G425" s="14"/>
      <c r="H425" s="14"/>
      <c r="I425" s="32"/>
      <c r="J425" s="14"/>
      <c r="K425" s="14"/>
      <c r="L425" s="14"/>
      <c r="M425" s="14"/>
      <c r="N425" s="14"/>
      <c r="O425" s="14"/>
      <c r="P425" s="32"/>
      <c r="Q425" s="23" t="str">
        <f t="array" ref="Q425">IF(R425="","",XLOOKUP(R425,selector_04,selector_04_ids,""))</f>
        <v/>
      </c>
      <c r="R425" s="25"/>
      <c r="S425" s="14"/>
      <c r="AK425" s="19" t="s">
        <v>68</v>
      </c>
      <c r="AL425" s="19" t="s">
        <v>68</v>
      </c>
    </row>
    <row r="426">
      <c r="A426" s="14"/>
      <c r="B426" s="23" t="str">
        <f t="array" ref="B426">IF(C426="","",XLOOKUP(C426,selector_12,selector_12_ids,""))</f>
        <v/>
      </c>
      <c r="C426" s="25"/>
      <c r="D426" s="23" t="str">
        <f t="array" ref="D426">IF(E426="","",XLOOKUP(E426,selector_05,selector_05_ids,""))</f>
        <v/>
      </c>
      <c r="E426" s="25"/>
      <c r="F426" s="14"/>
      <c r="G426" s="14"/>
      <c r="H426" s="14"/>
      <c r="I426" s="32"/>
      <c r="J426" s="14"/>
      <c r="K426" s="14"/>
      <c r="L426" s="14"/>
      <c r="M426" s="14"/>
      <c r="N426" s="14"/>
      <c r="O426" s="14"/>
      <c r="P426" s="32"/>
      <c r="Q426" s="23" t="str">
        <f t="array" ref="Q426">IF(R426="","",XLOOKUP(R426,selector_04,selector_04_ids,""))</f>
        <v/>
      </c>
      <c r="R426" s="25"/>
      <c r="S426" s="14"/>
      <c r="AK426" s="19" t="s">
        <v>68</v>
      </c>
      <c r="AL426" s="19" t="s">
        <v>68</v>
      </c>
    </row>
    <row r="427">
      <c r="A427" s="14"/>
      <c r="B427" s="23" t="str">
        <f t="array" ref="B427">IF(C427="","",XLOOKUP(C427,selector_12,selector_12_ids,""))</f>
        <v/>
      </c>
      <c r="C427" s="25"/>
      <c r="D427" s="23" t="str">
        <f t="array" ref="D427">IF(E427="","",XLOOKUP(E427,selector_05,selector_05_ids,""))</f>
        <v/>
      </c>
      <c r="E427" s="25"/>
      <c r="F427" s="14"/>
      <c r="G427" s="14"/>
      <c r="H427" s="14"/>
      <c r="I427" s="32"/>
      <c r="J427" s="14"/>
      <c r="K427" s="14"/>
      <c r="L427" s="14"/>
      <c r="M427" s="14"/>
      <c r="N427" s="14"/>
      <c r="O427" s="14"/>
      <c r="P427" s="32"/>
      <c r="Q427" s="23" t="str">
        <f t="array" ref="Q427">IF(R427="","",XLOOKUP(R427,selector_04,selector_04_ids,""))</f>
        <v/>
      </c>
      <c r="R427" s="25"/>
      <c r="S427" s="14"/>
      <c r="AK427" s="19" t="s">
        <v>68</v>
      </c>
      <c r="AL427" s="19" t="s">
        <v>68</v>
      </c>
    </row>
    <row r="428">
      <c r="A428" s="14"/>
      <c r="B428" s="23" t="str">
        <f t="array" ref="B428">IF(C428="","",XLOOKUP(C428,selector_12,selector_12_ids,""))</f>
        <v/>
      </c>
      <c r="C428" s="25"/>
      <c r="D428" s="23" t="str">
        <f t="array" ref="D428">IF(E428="","",XLOOKUP(E428,selector_05,selector_05_ids,""))</f>
        <v/>
      </c>
      <c r="E428" s="25"/>
      <c r="F428" s="14"/>
      <c r="G428" s="14"/>
      <c r="H428" s="14"/>
      <c r="I428" s="32"/>
      <c r="J428" s="14"/>
      <c r="K428" s="14"/>
      <c r="L428" s="14"/>
      <c r="M428" s="14"/>
      <c r="N428" s="14"/>
      <c r="O428" s="14"/>
      <c r="P428" s="32"/>
      <c r="Q428" s="23" t="str">
        <f t="array" ref="Q428">IF(R428="","",XLOOKUP(R428,selector_04,selector_04_ids,""))</f>
        <v/>
      </c>
      <c r="R428" s="25"/>
      <c r="S428" s="14"/>
      <c r="AK428" s="19" t="s">
        <v>68</v>
      </c>
      <c r="AL428" s="19" t="s">
        <v>68</v>
      </c>
    </row>
    <row r="429">
      <c r="A429" s="14"/>
      <c r="B429" s="23" t="str">
        <f t="array" ref="B429">IF(C429="","",XLOOKUP(C429,selector_12,selector_12_ids,""))</f>
        <v/>
      </c>
      <c r="C429" s="25"/>
      <c r="D429" s="23" t="str">
        <f t="array" ref="D429">IF(E429="","",XLOOKUP(E429,selector_05,selector_05_ids,""))</f>
        <v/>
      </c>
      <c r="E429" s="25"/>
      <c r="F429" s="14"/>
      <c r="G429" s="14"/>
      <c r="H429" s="14"/>
      <c r="I429" s="32"/>
      <c r="J429" s="14"/>
      <c r="K429" s="14"/>
      <c r="L429" s="14"/>
      <c r="M429" s="14"/>
      <c r="N429" s="14"/>
      <c r="O429" s="14"/>
      <c r="P429" s="32"/>
      <c r="Q429" s="23" t="str">
        <f t="array" ref="Q429">IF(R429="","",XLOOKUP(R429,selector_04,selector_04_ids,""))</f>
        <v/>
      </c>
      <c r="R429" s="25"/>
      <c r="S429" s="14"/>
      <c r="AK429" s="19" t="s">
        <v>68</v>
      </c>
      <c r="AL429" s="19" t="s">
        <v>68</v>
      </c>
    </row>
    <row r="430">
      <c r="A430" s="14"/>
      <c r="B430" s="23" t="str">
        <f t="array" ref="B430">IF(C430="","",XLOOKUP(C430,selector_12,selector_12_ids,""))</f>
        <v/>
      </c>
      <c r="C430" s="25"/>
      <c r="D430" s="23" t="str">
        <f t="array" ref="D430">IF(E430="","",XLOOKUP(E430,selector_05,selector_05_ids,""))</f>
        <v/>
      </c>
      <c r="E430" s="25"/>
      <c r="F430" s="14"/>
      <c r="G430" s="14"/>
      <c r="H430" s="14"/>
      <c r="I430" s="32"/>
      <c r="J430" s="14"/>
      <c r="K430" s="14"/>
      <c r="L430" s="14"/>
      <c r="M430" s="14"/>
      <c r="N430" s="14"/>
      <c r="O430" s="14"/>
      <c r="P430" s="32"/>
      <c r="Q430" s="23" t="str">
        <f t="array" ref="Q430">IF(R430="","",XLOOKUP(R430,selector_04,selector_04_ids,""))</f>
        <v/>
      </c>
      <c r="R430" s="25"/>
      <c r="S430" s="14"/>
      <c r="AK430" s="19" t="s">
        <v>68</v>
      </c>
      <c r="AL430" s="19" t="s">
        <v>68</v>
      </c>
    </row>
    <row r="431">
      <c r="A431" s="14"/>
      <c r="B431" s="23" t="str">
        <f t="array" ref="B431">IF(C431="","",XLOOKUP(C431,selector_12,selector_12_ids,""))</f>
        <v/>
      </c>
      <c r="C431" s="25"/>
      <c r="D431" s="23" t="str">
        <f t="array" ref="D431">IF(E431="","",XLOOKUP(E431,selector_05,selector_05_ids,""))</f>
        <v/>
      </c>
      <c r="E431" s="25"/>
      <c r="F431" s="14"/>
      <c r="G431" s="14"/>
      <c r="H431" s="14"/>
      <c r="I431" s="32"/>
      <c r="J431" s="14"/>
      <c r="K431" s="14"/>
      <c r="L431" s="14"/>
      <c r="M431" s="14"/>
      <c r="N431" s="14"/>
      <c r="O431" s="14"/>
      <c r="P431" s="32"/>
      <c r="Q431" s="23" t="str">
        <f t="array" ref="Q431">IF(R431="","",XLOOKUP(R431,selector_04,selector_04_ids,""))</f>
        <v/>
      </c>
      <c r="R431" s="25"/>
      <c r="S431" s="14"/>
      <c r="AK431" s="19" t="s">
        <v>68</v>
      </c>
      <c r="AL431" s="19" t="s">
        <v>68</v>
      </c>
    </row>
    <row r="432">
      <c r="A432" s="14"/>
      <c r="B432" s="23" t="str">
        <f t="array" ref="B432">IF(C432="","",XLOOKUP(C432,selector_12,selector_12_ids,""))</f>
        <v/>
      </c>
      <c r="C432" s="25"/>
      <c r="D432" s="23" t="str">
        <f t="array" ref="D432">IF(E432="","",XLOOKUP(E432,selector_05,selector_05_ids,""))</f>
        <v/>
      </c>
      <c r="E432" s="25"/>
      <c r="F432" s="14"/>
      <c r="G432" s="14"/>
      <c r="H432" s="14"/>
      <c r="I432" s="32"/>
      <c r="J432" s="14"/>
      <c r="K432" s="14"/>
      <c r="L432" s="14"/>
      <c r="M432" s="14"/>
      <c r="N432" s="14"/>
      <c r="O432" s="14"/>
      <c r="P432" s="32"/>
      <c r="Q432" s="23" t="str">
        <f t="array" ref="Q432">IF(R432="","",XLOOKUP(R432,selector_04,selector_04_ids,""))</f>
        <v/>
      </c>
      <c r="R432" s="25"/>
      <c r="S432" s="14"/>
      <c r="AK432" s="19" t="s">
        <v>68</v>
      </c>
      <c r="AL432" s="19" t="s">
        <v>68</v>
      </c>
    </row>
    <row r="433">
      <c r="A433" s="14"/>
      <c r="B433" s="23" t="str">
        <f t="array" ref="B433">IF(C433="","",XLOOKUP(C433,selector_12,selector_12_ids,""))</f>
        <v/>
      </c>
      <c r="C433" s="25"/>
      <c r="D433" s="23" t="str">
        <f t="array" ref="D433">IF(E433="","",XLOOKUP(E433,selector_05,selector_05_ids,""))</f>
        <v/>
      </c>
      <c r="E433" s="25"/>
      <c r="F433" s="14"/>
      <c r="G433" s="14"/>
      <c r="H433" s="14"/>
      <c r="I433" s="32"/>
      <c r="J433" s="14"/>
      <c r="K433" s="14"/>
      <c r="L433" s="14"/>
      <c r="M433" s="14"/>
      <c r="N433" s="14"/>
      <c r="O433" s="14"/>
      <c r="P433" s="32"/>
      <c r="Q433" s="23" t="str">
        <f t="array" ref="Q433">IF(R433="","",XLOOKUP(R433,selector_04,selector_04_ids,""))</f>
        <v/>
      </c>
      <c r="R433" s="25"/>
      <c r="S433" s="14"/>
      <c r="AK433" s="19" t="s">
        <v>68</v>
      </c>
      <c r="AL433" s="19" t="s">
        <v>68</v>
      </c>
    </row>
    <row r="434">
      <c r="A434" s="14"/>
      <c r="B434" s="23" t="str">
        <f t="array" ref="B434">IF(C434="","",XLOOKUP(C434,selector_12,selector_12_ids,""))</f>
        <v/>
      </c>
      <c r="C434" s="25"/>
      <c r="D434" s="23" t="str">
        <f t="array" ref="D434">IF(E434="","",XLOOKUP(E434,selector_05,selector_05_ids,""))</f>
        <v/>
      </c>
      <c r="E434" s="25"/>
      <c r="F434" s="14"/>
      <c r="G434" s="14"/>
      <c r="H434" s="14"/>
      <c r="I434" s="32"/>
      <c r="J434" s="14"/>
      <c r="K434" s="14"/>
      <c r="L434" s="14"/>
      <c r="M434" s="14"/>
      <c r="N434" s="14"/>
      <c r="O434" s="14"/>
      <c r="P434" s="32"/>
      <c r="Q434" s="23" t="str">
        <f t="array" ref="Q434">IF(R434="","",XLOOKUP(R434,selector_04,selector_04_ids,""))</f>
        <v/>
      </c>
      <c r="R434" s="25"/>
      <c r="S434" s="14"/>
      <c r="AK434" s="19" t="s">
        <v>68</v>
      </c>
      <c r="AL434" s="19" t="s">
        <v>68</v>
      </c>
    </row>
    <row r="435">
      <c r="A435" s="14"/>
      <c r="B435" s="23" t="str">
        <f t="array" ref="B435">IF(C435="","",XLOOKUP(C435,selector_12,selector_12_ids,""))</f>
        <v/>
      </c>
      <c r="C435" s="25"/>
      <c r="D435" s="23" t="str">
        <f t="array" ref="D435">IF(E435="","",XLOOKUP(E435,selector_05,selector_05_ids,""))</f>
        <v/>
      </c>
      <c r="E435" s="25"/>
      <c r="F435" s="14"/>
      <c r="G435" s="14"/>
      <c r="H435" s="14"/>
      <c r="I435" s="32"/>
      <c r="J435" s="14"/>
      <c r="K435" s="14"/>
      <c r="L435" s="14"/>
      <c r="M435" s="14"/>
      <c r="N435" s="14"/>
      <c r="O435" s="14"/>
      <c r="P435" s="32"/>
      <c r="Q435" s="23" t="str">
        <f t="array" ref="Q435">IF(R435="","",XLOOKUP(R435,selector_04,selector_04_ids,""))</f>
        <v/>
      </c>
      <c r="R435" s="25"/>
      <c r="S435" s="14"/>
      <c r="AK435" s="19" t="s">
        <v>68</v>
      </c>
      <c r="AL435" s="19" t="s">
        <v>68</v>
      </c>
    </row>
    <row r="436">
      <c r="A436" s="14"/>
      <c r="B436" s="23" t="str">
        <f t="array" ref="B436">IF(C436="","",XLOOKUP(C436,selector_12,selector_12_ids,""))</f>
        <v/>
      </c>
      <c r="C436" s="25"/>
      <c r="D436" s="23" t="str">
        <f t="array" ref="D436">IF(E436="","",XLOOKUP(E436,selector_05,selector_05_ids,""))</f>
        <v/>
      </c>
      <c r="E436" s="25"/>
      <c r="F436" s="14"/>
      <c r="G436" s="14"/>
      <c r="H436" s="14"/>
      <c r="I436" s="32"/>
      <c r="J436" s="14"/>
      <c r="K436" s="14"/>
      <c r="L436" s="14"/>
      <c r="M436" s="14"/>
      <c r="N436" s="14"/>
      <c r="O436" s="14"/>
      <c r="P436" s="32"/>
      <c r="Q436" s="23" t="str">
        <f t="array" ref="Q436">IF(R436="","",XLOOKUP(R436,selector_04,selector_04_ids,""))</f>
        <v/>
      </c>
      <c r="R436" s="25"/>
      <c r="S436" s="14"/>
      <c r="AK436" s="19" t="s">
        <v>68</v>
      </c>
      <c r="AL436" s="19" t="s">
        <v>68</v>
      </c>
    </row>
    <row r="437">
      <c r="A437" s="14"/>
      <c r="B437" s="23" t="str">
        <f t="array" ref="B437">IF(C437="","",XLOOKUP(C437,selector_12,selector_12_ids,""))</f>
        <v/>
      </c>
      <c r="C437" s="25"/>
      <c r="D437" s="23" t="str">
        <f t="array" ref="D437">IF(E437="","",XLOOKUP(E437,selector_05,selector_05_ids,""))</f>
        <v/>
      </c>
      <c r="E437" s="25"/>
      <c r="F437" s="14"/>
      <c r="G437" s="14"/>
      <c r="H437" s="14"/>
      <c r="I437" s="32"/>
      <c r="J437" s="14"/>
      <c r="K437" s="14"/>
      <c r="L437" s="14"/>
      <c r="M437" s="14"/>
      <c r="N437" s="14"/>
      <c r="O437" s="14"/>
      <c r="P437" s="32"/>
      <c r="Q437" s="23" t="str">
        <f t="array" ref="Q437">IF(R437="","",XLOOKUP(R437,selector_04,selector_04_ids,""))</f>
        <v/>
      </c>
      <c r="R437" s="25"/>
      <c r="S437" s="14"/>
      <c r="AK437" s="19" t="s">
        <v>68</v>
      </c>
      <c r="AL437" s="19" t="s">
        <v>68</v>
      </c>
    </row>
    <row r="438">
      <c r="A438" s="14"/>
      <c r="B438" s="23" t="str">
        <f t="array" ref="B438">IF(C438="","",XLOOKUP(C438,selector_12,selector_12_ids,""))</f>
        <v/>
      </c>
      <c r="C438" s="25"/>
      <c r="D438" s="23" t="str">
        <f t="array" ref="D438">IF(E438="","",XLOOKUP(E438,selector_05,selector_05_ids,""))</f>
        <v/>
      </c>
      <c r="E438" s="25"/>
      <c r="F438" s="14"/>
      <c r="G438" s="14"/>
      <c r="H438" s="14"/>
      <c r="I438" s="32"/>
      <c r="J438" s="14"/>
      <c r="K438" s="14"/>
      <c r="L438" s="14"/>
      <c r="M438" s="14"/>
      <c r="N438" s="14"/>
      <c r="O438" s="14"/>
      <c r="P438" s="32"/>
      <c r="Q438" s="23" t="str">
        <f t="array" ref="Q438">IF(R438="","",XLOOKUP(R438,selector_04,selector_04_ids,""))</f>
        <v/>
      </c>
      <c r="R438" s="25"/>
      <c r="S438" s="14"/>
      <c r="AK438" s="19" t="s">
        <v>68</v>
      </c>
      <c r="AL438" s="19" t="s">
        <v>68</v>
      </c>
    </row>
    <row r="439">
      <c r="A439" s="14"/>
      <c r="B439" s="23" t="str">
        <f t="array" ref="B439">IF(C439="","",XLOOKUP(C439,selector_12,selector_12_ids,""))</f>
        <v/>
      </c>
      <c r="C439" s="25"/>
      <c r="D439" s="23" t="str">
        <f t="array" ref="D439">IF(E439="","",XLOOKUP(E439,selector_05,selector_05_ids,""))</f>
        <v/>
      </c>
      <c r="E439" s="25"/>
      <c r="F439" s="14"/>
      <c r="G439" s="14"/>
      <c r="H439" s="14"/>
      <c r="I439" s="32"/>
      <c r="J439" s="14"/>
      <c r="K439" s="14"/>
      <c r="L439" s="14"/>
      <c r="M439" s="14"/>
      <c r="N439" s="14"/>
      <c r="O439" s="14"/>
      <c r="P439" s="32"/>
      <c r="Q439" s="23" t="str">
        <f t="array" ref="Q439">IF(R439="","",XLOOKUP(R439,selector_04,selector_04_ids,""))</f>
        <v/>
      </c>
      <c r="R439" s="25"/>
      <c r="S439" s="14"/>
      <c r="AK439" s="19" t="s">
        <v>68</v>
      </c>
      <c r="AL439" s="19" t="s">
        <v>68</v>
      </c>
    </row>
    <row r="440">
      <c r="A440" s="14"/>
      <c r="B440" s="23" t="str">
        <f t="array" ref="B440">IF(C440="","",XLOOKUP(C440,selector_12,selector_12_ids,""))</f>
        <v/>
      </c>
      <c r="C440" s="25"/>
      <c r="D440" s="23" t="str">
        <f t="array" ref="D440">IF(E440="","",XLOOKUP(E440,selector_05,selector_05_ids,""))</f>
        <v/>
      </c>
      <c r="E440" s="25"/>
      <c r="F440" s="14"/>
      <c r="G440" s="14"/>
      <c r="H440" s="14"/>
      <c r="I440" s="32"/>
      <c r="J440" s="14"/>
      <c r="K440" s="14"/>
      <c r="L440" s="14"/>
      <c r="M440" s="14"/>
      <c r="N440" s="14"/>
      <c r="O440" s="14"/>
      <c r="P440" s="32"/>
      <c r="Q440" s="23" t="str">
        <f t="array" ref="Q440">IF(R440="","",XLOOKUP(R440,selector_04,selector_04_ids,""))</f>
        <v/>
      </c>
      <c r="R440" s="25"/>
      <c r="S440" s="14"/>
      <c r="AK440" s="19" t="s">
        <v>68</v>
      </c>
      <c r="AL440" s="19" t="s">
        <v>68</v>
      </c>
    </row>
    <row r="441">
      <c r="A441" s="14"/>
      <c r="B441" s="23" t="str">
        <f t="array" ref="B441">IF(C441="","",XLOOKUP(C441,selector_12,selector_12_ids,""))</f>
        <v/>
      </c>
      <c r="C441" s="25"/>
      <c r="D441" s="23" t="str">
        <f t="array" ref="D441">IF(E441="","",XLOOKUP(E441,selector_05,selector_05_ids,""))</f>
        <v/>
      </c>
      <c r="E441" s="25"/>
      <c r="F441" s="14"/>
      <c r="G441" s="14"/>
      <c r="H441" s="14"/>
      <c r="I441" s="32"/>
      <c r="J441" s="14"/>
      <c r="K441" s="14"/>
      <c r="L441" s="14"/>
      <c r="M441" s="14"/>
      <c r="N441" s="14"/>
      <c r="O441" s="14"/>
      <c r="P441" s="32"/>
      <c r="Q441" s="23" t="str">
        <f t="array" ref="Q441">IF(R441="","",XLOOKUP(R441,selector_04,selector_04_ids,""))</f>
        <v/>
      </c>
      <c r="R441" s="25"/>
      <c r="S441" s="14"/>
      <c r="AK441" s="19" t="s">
        <v>68</v>
      </c>
      <c r="AL441" s="19" t="s">
        <v>68</v>
      </c>
    </row>
    <row r="442">
      <c r="A442" s="14"/>
      <c r="B442" s="23" t="str">
        <f t="array" ref="B442">IF(C442="","",XLOOKUP(C442,selector_12,selector_12_ids,""))</f>
        <v/>
      </c>
      <c r="C442" s="25"/>
      <c r="D442" s="23" t="str">
        <f t="array" ref="D442">IF(E442="","",XLOOKUP(E442,selector_05,selector_05_ids,""))</f>
        <v/>
      </c>
      <c r="E442" s="25"/>
      <c r="F442" s="14"/>
      <c r="G442" s="14"/>
      <c r="H442" s="14"/>
      <c r="I442" s="32"/>
      <c r="J442" s="14"/>
      <c r="K442" s="14"/>
      <c r="L442" s="14"/>
      <c r="M442" s="14"/>
      <c r="N442" s="14"/>
      <c r="O442" s="14"/>
      <c r="P442" s="32"/>
      <c r="Q442" s="23" t="str">
        <f t="array" ref="Q442">IF(R442="","",XLOOKUP(R442,selector_04,selector_04_ids,""))</f>
        <v/>
      </c>
      <c r="R442" s="25"/>
      <c r="S442" s="14"/>
      <c r="AK442" s="19" t="s">
        <v>68</v>
      </c>
      <c r="AL442" s="19" t="s">
        <v>68</v>
      </c>
    </row>
    <row r="443">
      <c r="A443" s="14"/>
      <c r="B443" s="23" t="str">
        <f t="array" ref="B443">IF(C443="","",XLOOKUP(C443,selector_12,selector_12_ids,""))</f>
        <v/>
      </c>
      <c r="C443" s="25"/>
      <c r="D443" s="23" t="str">
        <f t="array" ref="D443">IF(E443="","",XLOOKUP(E443,selector_05,selector_05_ids,""))</f>
        <v/>
      </c>
      <c r="E443" s="25"/>
      <c r="F443" s="14"/>
      <c r="G443" s="14"/>
      <c r="H443" s="14"/>
      <c r="I443" s="32"/>
      <c r="J443" s="14"/>
      <c r="K443" s="14"/>
      <c r="L443" s="14"/>
      <c r="M443" s="14"/>
      <c r="N443" s="14"/>
      <c r="O443" s="14"/>
      <c r="P443" s="32"/>
      <c r="Q443" s="23" t="str">
        <f t="array" ref="Q443">IF(R443="","",XLOOKUP(R443,selector_04,selector_04_ids,""))</f>
        <v/>
      </c>
      <c r="R443" s="25"/>
      <c r="S443" s="14"/>
      <c r="AK443" s="19" t="s">
        <v>68</v>
      </c>
      <c r="AL443" s="19" t="s">
        <v>68</v>
      </c>
    </row>
    <row r="444">
      <c r="A444" s="14"/>
      <c r="B444" s="23" t="str">
        <f t="array" ref="B444">IF(C444="","",XLOOKUP(C444,selector_12,selector_12_ids,""))</f>
        <v/>
      </c>
      <c r="C444" s="25"/>
      <c r="D444" s="23" t="str">
        <f t="array" ref="D444">IF(E444="","",XLOOKUP(E444,selector_05,selector_05_ids,""))</f>
        <v/>
      </c>
      <c r="E444" s="25"/>
      <c r="F444" s="14"/>
      <c r="G444" s="14"/>
      <c r="H444" s="14"/>
      <c r="I444" s="32"/>
      <c r="J444" s="14"/>
      <c r="K444" s="14"/>
      <c r="L444" s="14"/>
      <c r="M444" s="14"/>
      <c r="N444" s="14"/>
      <c r="O444" s="14"/>
      <c r="P444" s="32"/>
      <c r="Q444" s="23" t="str">
        <f t="array" ref="Q444">IF(R444="","",XLOOKUP(R444,selector_04,selector_04_ids,""))</f>
        <v/>
      </c>
      <c r="R444" s="25"/>
      <c r="S444" s="14"/>
      <c r="AK444" s="19" t="s">
        <v>68</v>
      </c>
      <c r="AL444" s="19" t="s">
        <v>68</v>
      </c>
    </row>
    <row r="445">
      <c r="A445" s="14"/>
      <c r="B445" s="23" t="str">
        <f t="array" ref="B445">IF(C445="","",XLOOKUP(C445,selector_12,selector_12_ids,""))</f>
        <v/>
      </c>
      <c r="C445" s="25"/>
      <c r="D445" s="23" t="str">
        <f t="array" ref="D445">IF(E445="","",XLOOKUP(E445,selector_05,selector_05_ids,""))</f>
        <v/>
      </c>
      <c r="E445" s="25"/>
      <c r="F445" s="14"/>
      <c r="G445" s="14"/>
      <c r="H445" s="14"/>
      <c r="I445" s="32"/>
      <c r="J445" s="14"/>
      <c r="K445" s="14"/>
      <c r="L445" s="14"/>
      <c r="M445" s="14"/>
      <c r="N445" s="14"/>
      <c r="O445" s="14"/>
      <c r="P445" s="32"/>
      <c r="Q445" s="23" t="str">
        <f t="array" ref="Q445">IF(R445="","",XLOOKUP(R445,selector_04,selector_04_ids,""))</f>
        <v/>
      </c>
      <c r="R445" s="25"/>
      <c r="S445" s="14"/>
      <c r="AK445" s="19" t="s">
        <v>68</v>
      </c>
      <c r="AL445" s="19" t="s">
        <v>68</v>
      </c>
    </row>
    <row r="446">
      <c r="A446" s="14"/>
      <c r="B446" s="23" t="str">
        <f t="array" ref="B446">IF(C446="","",XLOOKUP(C446,selector_12,selector_12_ids,""))</f>
        <v/>
      </c>
      <c r="C446" s="25"/>
      <c r="D446" s="23" t="str">
        <f t="array" ref="D446">IF(E446="","",XLOOKUP(E446,selector_05,selector_05_ids,""))</f>
        <v/>
      </c>
      <c r="E446" s="25"/>
      <c r="F446" s="14"/>
      <c r="G446" s="14"/>
      <c r="H446" s="14"/>
      <c r="I446" s="32"/>
      <c r="J446" s="14"/>
      <c r="K446" s="14"/>
      <c r="L446" s="14"/>
      <c r="M446" s="14"/>
      <c r="N446" s="14"/>
      <c r="O446" s="14"/>
      <c r="P446" s="32"/>
      <c r="Q446" s="23" t="str">
        <f t="array" ref="Q446">IF(R446="","",XLOOKUP(R446,selector_04,selector_04_ids,""))</f>
        <v/>
      </c>
      <c r="R446" s="25"/>
      <c r="S446" s="14"/>
      <c r="AK446" s="19" t="s">
        <v>68</v>
      </c>
      <c r="AL446" s="19" t="s">
        <v>68</v>
      </c>
    </row>
    <row r="447">
      <c r="A447" s="14"/>
      <c r="B447" s="23" t="str">
        <f t="array" ref="B447">IF(C447="","",XLOOKUP(C447,selector_12,selector_12_ids,""))</f>
        <v/>
      </c>
      <c r="C447" s="25"/>
      <c r="D447" s="23" t="str">
        <f t="array" ref="D447">IF(E447="","",XLOOKUP(E447,selector_05,selector_05_ids,""))</f>
        <v/>
      </c>
      <c r="E447" s="25"/>
      <c r="F447" s="14"/>
      <c r="G447" s="14"/>
      <c r="H447" s="14"/>
      <c r="I447" s="32"/>
      <c r="J447" s="14"/>
      <c r="K447" s="14"/>
      <c r="L447" s="14"/>
      <c r="M447" s="14"/>
      <c r="N447" s="14"/>
      <c r="O447" s="14"/>
      <c r="P447" s="32"/>
      <c r="Q447" s="23" t="str">
        <f t="array" ref="Q447">IF(R447="","",XLOOKUP(R447,selector_04,selector_04_ids,""))</f>
        <v/>
      </c>
      <c r="R447" s="25"/>
      <c r="S447" s="14"/>
      <c r="AK447" s="19" t="s">
        <v>68</v>
      </c>
      <c r="AL447" s="19" t="s">
        <v>68</v>
      </c>
    </row>
    <row r="448">
      <c r="A448" s="14"/>
      <c r="B448" s="23" t="str">
        <f t="array" ref="B448">IF(C448="","",XLOOKUP(C448,selector_12,selector_12_ids,""))</f>
        <v/>
      </c>
      <c r="C448" s="25"/>
      <c r="D448" s="23" t="str">
        <f t="array" ref="D448">IF(E448="","",XLOOKUP(E448,selector_05,selector_05_ids,""))</f>
        <v/>
      </c>
      <c r="E448" s="25"/>
      <c r="F448" s="14"/>
      <c r="G448" s="14"/>
      <c r="H448" s="14"/>
      <c r="I448" s="32"/>
      <c r="J448" s="14"/>
      <c r="K448" s="14"/>
      <c r="L448" s="14"/>
      <c r="M448" s="14"/>
      <c r="N448" s="14"/>
      <c r="O448" s="14"/>
      <c r="P448" s="32"/>
      <c r="Q448" s="23" t="str">
        <f t="array" ref="Q448">IF(R448="","",XLOOKUP(R448,selector_04,selector_04_ids,""))</f>
        <v/>
      </c>
      <c r="R448" s="25"/>
      <c r="S448" s="14"/>
      <c r="AK448" s="19" t="s">
        <v>68</v>
      </c>
      <c r="AL448" s="19" t="s">
        <v>68</v>
      </c>
    </row>
    <row r="449">
      <c r="A449" s="14"/>
      <c r="B449" s="23" t="str">
        <f t="array" ref="B449">IF(C449="","",XLOOKUP(C449,selector_12,selector_12_ids,""))</f>
        <v/>
      </c>
      <c r="C449" s="25"/>
      <c r="D449" s="23" t="str">
        <f t="array" ref="D449">IF(E449="","",XLOOKUP(E449,selector_05,selector_05_ids,""))</f>
        <v/>
      </c>
      <c r="E449" s="25"/>
      <c r="F449" s="14"/>
      <c r="G449" s="14"/>
      <c r="H449" s="14"/>
      <c r="I449" s="32"/>
      <c r="J449" s="14"/>
      <c r="K449" s="14"/>
      <c r="L449" s="14"/>
      <c r="M449" s="14"/>
      <c r="N449" s="14"/>
      <c r="O449" s="14"/>
      <c r="P449" s="32"/>
      <c r="Q449" s="23" t="str">
        <f t="array" ref="Q449">IF(R449="","",XLOOKUP(R449,selector_04,selector_04_ids,""))</f>
        <v/>
      </c>
      <c r="R449" s="25"/>
      <c r="S449" s="14"/>
      <c r="AK449" s="19" t="s">
        <v>68</v>
      </c>
      <c r="AL449" s="19" t="s">
        <v>68</v>
      </c>
    </row>
    <row r="450">
      <c r="A450" s="14"/>
      <c r="B450" s="23" t="str">
        <f t="array" ref="B450">IF(C450="","",XLOOKUP(C450,selector_12,selector_12_ids,""))</f>
        <v/>
      </c>
      <c r="C450" s="25"/>
      <c r="D450" s="23" t="str">
        <f t="array" ref="D450">IF(E450="","",XLOOKUP(E450,selector_05,selector_05_ids,""))</f>
        <v/>
      </c>
      <c r="E450" s="25"/>
      <c r="F450" s="14"/>
      <c r="G450" s="14"/>
      <c r="H450" s="14"/>
      <c r="I450" s="32"/>
      <c r="J450" s="14"/>
      <c r="K450" s="14"/>
      <c r="L450" s="14"/>
      <c r="M450" s="14"/>
      <c r="N450" s="14"/>
      <c r="O450" s="14"/>
      <c r="P450" s="32"/>
      <c r="Q450" s="23" t="str">
        <f t="array" ref="Q450">IF(R450="","",XLOOKUP(R450,selector_04,selector_04_ids,""))</f>
        <v/>
      </c>
      <c r="R450" s="25"/>
      <c r="S450" s="14"/>
      <c r="AK450" s="19" t="s">
        <v>68</v>
      </c>
      <c r="AL450" s="19" t="s">
        <v>68</v>
      </c>
    </row>
    <row r="451">
      <c r="A451" s="14"/>
      <c r="B451" s="23" t="str">
        <f t="array" ref="B451">IF(C451="","",XLOOKUP(C451,selector_12,selector_12_ids,""))</f>
        <v/>
      </c>
      <c r="C451" s="25"/>
      <c r="D451" s="23" t="str">
        <f t="array" ref="D451">IF(E451="","",XLOOKUP(E451,selector_05,selector_05_ids,""))</f>
        <v/>
      </c>
      <c r="E451" s="25"/>
      <c r="F451" s="14"/>
      <c r="G451" s="14"/>
      <c r="H451" s="14"/>
      <c r="I451" s="32"/>
      <c r="J451" s="14"/>
      <c r="K451" s="14"/>
      <c r="L451" s="14"/>
      <c r="M451" s="14"/>
      <c r="N451" s="14"/>
      <c r="O451" s="14"/>
      <c r="P451" s="32"/>
      <c r="Q451" s="23" t="str">
        <f t="array" ref="Q451">IF(R451="","",XLOOKUP(R451,selector_04,selector_04_ids,""))</f>
        <v/>
      </c>
      <c r="R451" s="25"/>
      <c r="S451" s="14"/>
      <c r="AK451" s="19" t="s">
        <v>68</v>
      </c>
      <c r="AL451" s="19" t="s">
        <v>68</v>
      </c>
    </row>
    <row r="452">
      <c r="A452" s="14"/>
      <c r="B452" s="23" t="str">
        <f t="array" ref="B452">IF(C452="","",XLOOKUP(C452,selector_12,selector_12_ids,""))</f>
        <v/>
      </c>
      <c r="C452" s="25"/>
      <c r="D452" s="23" t="str">
        <f t="array" ref="D452">IF(E452="","",XLOOKUP(E452,selector_05,selector_05_ids,""))</f>
        <v/>
      </c>
      <c r="E452" s="25"/>
      <c r="F452" s="14"/>
      <c r="G452" s="14"/>
      <c r="H452" s="14"/>
      <c r="I452" s="32"/>
      <c r="J452" s="14"/>
      <c r="K452" s="14"/>
      <c r="L452" s="14"/>
      <c r="M452" s="14"/>
      <c r="N452" s="14"/>
      <c r="O452" s="14"/>
      <c r="P452" s="32"/>
      <c r="Q452" s="23" t="str">
        <f t="array" ref="Q452">IF(R452="","",XLOOKUP(R452,selector_04,selector_04_ids,""))</f>
        <v/>
      </c>
      <c r="R452" s="25"/>
      <c r="S452" s="14"/>
      <c r="AK452" s="19" t="s">
        <v>68</v>
      </c>
      <c r="AL452" s="19" t="s">
        <v>68</v>
      </c>
    </row>
    <row r="453">
      <c r="A453" s="14"/>
      <c r="B453" s="23" t="str">
        <f t="array" ref="B453">IF(C453="","",XLOOKUP(C453,selector_12,selector_12_ids,""))</f>
        <v/>
      </c>
      <c r="C453" s="25"/>
      <c r="D453" s="23" t="str">
        <f t="array" ref="D453">IF(E453="","",XLOOKUP(E453,selector_05,selector_05_ids,""))</f>
        <v/>
      </c>
      <c r="E453" s="25"/>
      <c r="F453" s="14"/>
      <c r="G453" s="14"/>
      <c r="H453" s="14"/>
      <c r="I453" s="32"/>
      <c r="J453" s="14"/>
      <c r="K453" s="14"/>
      <c r="L453" s="14"/>
      <c r="M453" s="14"/>
      <c r="N453" s="14"/>
      <c r="O453" s="14"/>
      <c r="P453" s="32"/>
      <c r="Q453" s="23" t="str">
        <f t="array" ref="Q453">IF(R453="","",XLOOKUP(R453,selector_04,selector_04_ids,""))</f>
        <v/>
      </c>
      <c r="R453" s="25"/>
      <c r="S453" s="14"/>
      <c r="AK453" s="19" t="s">
        <v>68</v>
      </c>
      <c r="AL453" s="19" t="s">
        <v>68</v>
      </c>
    </row>
    <row r="454">
      <c r="A454" s="14"/>
      <c r="B454" s="23" t="str">
        <f t="array" ref="B454">IF(C454="","",XLOOKUP(C454,selector_12,selector_12_ids,""))</f>
        <v/>
      </c>
      <c r="C454" s="25"/>
      <c r="D454" s="23" t="str">
        <f t="array" ref="D454">IF(E454="","",XLOOKUP(E454,selector_05,selector_05_ids,""))</f>
        <v/>
      </c>
      <c r="E454" s="25"/>
      <c r="F454" s="14"/>
      <c r="G454" s="14"/>
      <c r="H454" s="14"/>
      <c r="I454" s="32"/>
      <c r="J454" s="14"/>
      <c r="K454" s="14"/>
      <c r="L454" s="14"/>
      <c r="M454" s="14"/>
      <c r="N454" s="14"/>
      <c r="O454" s="14"/>
      <c r="P454" s="32"/>
      <c r="Q454" s="23" t="str">
        <f t="array" ref="Q454">IF(R454="","",XLOOKUP(R454,selector_04,selector_04_ids,""))</f>
        <v/>
      </c>
      <c r="R454" s="25"/>
      <c r="S454" s="14"/>
      <c r="AK454" s="19" t="s">
        <v>68</v>
      </c>
      <c r="AL454" s="19" t="s">
        <v>68</v>
      </c>
    </row>
    <row r="455">
      <c r="A455" s="14"/>
      <c r="B455" s="23" t="str">
        <f t="array" ref="B455">IF(C455="","",XLOOKUP(C455,selector_12,selector_12_ids,""))</f>
        <v/>
      </c>
      <c r="C455" s="25"/>
      <c r="D455" s="23" t="str">
        <f t="array" ref="D455">IF(E455="","",XLOOKUP(E455,selector_05,selector_05_ids,""))</f>
        <v/>
      </c>
      <c r="E455" s="25"/>
      <c r="F455" s="14"/>
      <c r="G455" s="14"/>
      <c r="H455" s="14"/>
      <c r="I455" s="32"/>
      <c r="J455" s="14"/>
      <c r="K455" s="14"/>
      <c r="L455" s="14"/>
      <c r="M455" s="14"/>
      <c r="N455" s="14"/>
      <c r="O455" s="14"/>
      <c r="P455" s="32"/>
      <c r="Q455" s="23" t="str">
        <f t="array" ref="Q455">IF(R455="","",XLOOKUP(R455,selector_04,selector_04_ids,""))</f>
        <v/>
      </c>
      <c r="R455" s="25"/>
      <c r="S455" s="14"/>
      <c r="AK455" s="19" t="s">
        <v>68</v>
      </c>
      <c r="AL455" s="19" t="s">
        <v>68</v>
      </c>
    </row>
    <row r="456">
      <c r="A456" s="14"/>
      <c r="B456" s="23" t="str">
        <f t="array" ref="B456">IF(C456="","",XLOOKUP(C456,selector_12,selector_12_ids,""))</f>
        <v/>
      </c>
      <c r="C456" s="25"/>
      <c r="D456" s="23" t="str">
        <f t="array" ref="D456">IF(E456="","",XLOOKUP(E456,selector_05,selector_05_ids,""))</f>
        <v/>
      </c>
      <c r="E456" s="25"/>
      <c r="F456" s="14"/>
      <c r="G456" s="14"/>
      <c r="H456" s="14"/>
      <c r="I456" s="32"/>
      <c r="J456" s="14"/>
      <c r="K456" s="14"/>
      <c r="L456" s="14"/>
      <c r="M456" s="14"/>
      <c r="N456" s="14"/>
      <c r="O456" s="14"/>
      <c r="P456" s="32"/>
      <c r="Q456" s="23" t="str">
        <f t="array" ref="Q456">IF(R456="","",XLOOKUP(R456,selector_04,selector_04_ids,""))</f>
        <v/>
      </c>
      <c r="R456" s="25"/>
      <c r="S456" s="14"/>
      <c r="AK456" s="19" t="s">
        <v>68</v>
      </c>
      <c r="AL456" s="19" t="s">
        <v>68</v>
      </c>
    </row>
    <row r="457">
      <c r="A457" s="14"/>
      <c r="B457" s="23" t="str">
        <f t="array" ref="B457">IF(C457="","",XLOOKUP(C457,selector_12,selector_12_ids,""))</f>
        <v/>
      </c>
      <c r="C457" s="25"/>
      <c r="D457" s="23" t="str">
        <f t="array" ref="D457">IF(E457="","",XLOOKUP(E457,selector_05,selector_05_ids,""))</f>
        <v/>
      </c>
      <c r="E457" s="25"/>
      <c r="F457" s="14"/>
      <c r="G457" s="14"/>
      <c r="H457" s="14"/>
      <c r="I457" s="32"/>
      <c r="J457" s="14"/>
      <c r="K457" s="14"/>
      <c r="L457" s="14"/>
      <c r="M457" s="14"/>
      <c r="N457" s="14"/>
      <c r="O457" s="14"/>
      <c r="P457" s="32"/>
      <c r="Q457" s="23" t="str">
        <f t="array" ref="Q457">IF(R457="","",XLOOKUP(R457,selector_04,selector_04_ids,""))</f>
        <v/>
      </c>
      <c r="R457" s="25"/>
      <c r="S457" s="14"/>
      <c r="AK457" s="19" t="s">
        <v>68</v>
      </c>
      <c r="AL457" s="19" t="s">
        <v>68</v>
      </c>
    </row>
    <row r="458">
      <c r="A458" s="14"/>
      <c r="B458" s="23" t="str">
        <f t="array" ref="B458">IF(C458="","",XLOOKUP(C458,selector_12,selector_12_ids,""))</f>
        <v/>
      </c>
      <c r="C458" s="25"/>
      <c r="D458" s="23" t="str">
        <f t="array" ref="D458">IF(E458="","",XLOOKUP(E458,selector_05,selector_05_ids,""))</f>
        <v/>
      </c>
      <c r="E458" s="25"/>
      <c r="F458" s="14"/>
      <c r="G458" s="14"/>
      <c r="H458" s="14"/>
      <c r="I458" s="32"/>
      <c r="J458" s="14"/>
      <c r="K458" s="14"/>
      <c r="L458" s="14"/>
      <c r="M458" s="14"/>
      <c r="N458" s="14"/>
      <c r="O458" s="14"/>
      <c r="P458" s="32"/>
      <c r="Q458" s="23" t="str">
        <f t="array" ref="Q458">IF(R458="","",XLOOKUP(R458,selector_04,selector_04_ids,""))</f>
        <v/>
      </c>
      <c r="R458" s="25"/>
      <c r="S458" s="14"/>
      <c r="AK458" s="19" t="s">
        <v>68</v>
      </c>
      <c r="AL458" s="19" t="s">
        <v>68</v>
      </c>
    </row>
    <row r="459">
      <c r="A459" s="14"/>
      <c r="B459" s="23" t="str">
        <f t="array" ref="B459">IF(C459="","",XLOOKUP(C459,selector_12,selector_12_ids,""))</f>
        <v/>
      </c>
      <c r="C459" s="25"/>
      <c r="D459" s="23" t="str">
        <f t="array" ref="D459">IF(E459="","",XLOOKUP(E459,selector_05,selector_05_ids,""))</f>
        <v/>
      </c>
      <c r="E459" s="25"/>
      <c r="F459" s="14"/>
      <c r="G459" s="14"/>
      <c r="H459" s="14"/>
      <c r="I459" s="32"/>
      <c r="J459" s="14"/>
      <c r="K459" s="14"/>
      <c r="L459" s="14"/>
      <c r="M459" s="14"/>
      <c r="N459" s="14"/>
      <c r="O459" s="14"/>
      <c r="P459" s="32"/>
      <c r="Q459" s="23" t="str">
        <f t="array" ref="Q459">IF(R459="","",XLOOKUP(R459,selector_04,selector_04_ids,""))</f>
        <v/>
      </c>
      <c r="R459" s="25"/>
      <c r="S459" s="14"/>
      <c r="AK459" s="19" t="s">
        <v>68</v>
      </c>
      <c r="AL459" s="19" t="s">
        <v>68</v>
      </c>
    </row>
    <row r="460">
      <c r="A460" s="14"/>
      <c r="B460" s="23" t="str">
        <f t="array" ref="B460">IF(C460="","",XLOOKUP(C460,selector_12,selector_12_ids,""))</f>
        <v/>
      </c>
      <c r="C460" s="25"/>
      <c r="D460" s="23" t="str">
        <f t="array" ref="D460">IF(E460="","",XLOOKUP(E460,selector_05,selector_05_ids,""))</f>
        <v/>
      </c>
      <c r="E460" s="25"/>
      <c r="F460" s="14"/>
      <c r="G460" s="14"/>
      <c r="H460" s="14"/>
      <c r="I460" s="32"/>
      <c r="J460" s="14"/>
      <c r="K460" s="14"/>
      <c r="L460" s="14"/>
      <c r="M460" s="14"/>
      <c r="N460" s="14"/>
      <c r="O460" s="14"/>
      <c r="P460" s="32"/>
      <c r="Q460" s="23" t="str">
        <f t="array" ref="Q460">IF(R460="","",XLOOKUP(R460,selector_04,selector_04_ids,""))</f>
        <v/>
      </c>
      <c r="R460" s="25"/>
      <c r="S460" s="14"/>
      <c r="AK460" s="19" t="s">
        <v>68</v>
      </c>
      <c r="AL460" s="19" t="s">
        <v>68</v>
      </c>
    </row>
    <row r="461">
      <c r="A461" s="14"/>
      <c r="B461" s="23" t="str">
        <f t="array" ref="B461">IF(C461="","",XLOOKUP(C461,selector_12,selector_12_ids,""))</f>
        <v/>
      </c>
      <c r="C461" s="25"/>
      <c r="D461" s="23" t="str">
        <f t="array" ref="D461">IF(E461="","",XLOOKUP(E461,selector_05,selector_05_ids,""))</f>
        <v/>
      </c>
      <c r="E461" s="25"/>
      <c r="F461" s="14"/>
      <c r="G461" s="14"/>
      <c r="H461" s="14"/>
      <c r="I461" s="32"/>
      <c r="J461" s="14"/>
      <c r="K461" s="14"/>
      <c r="L461" s="14"/>
      <c r="M461" s="14"/>
      <c r="N461" s="14"/>
      <c r="O461" s="14"/>
      <c r="P461" s="32"/>
      <c r="Q461" s="23" t="str">
        <f t="array" ref="Q461">IF(R461="","",XLOOKUP(R461,selector_04,selector_04_ids,""))</f>
        <v/>
      </c>
      <c r="R461" s="25"/>
      <c r="S461" s="14"/>
      <c r="AK461" s="19" t="s">
        <v>68</v>
      </c>
      <c r="AL461" s="19" t="s">
        <v>68</v>
      </c>
    </row>
    <row r="462">
      <c r="A462" s="14"/>
      <c r="B462" s="23" t="str">
        <f t="array" ref="B462">IF(C462="","",XLOOKUP(C462,selector_12,selector_12_ids,""))</f>
        <v/>
      </c>
      <c r="C462" s="25"/>
      <c r="D462" s="23" t="str">
        <f t="array" ref="D462">IF(E462="","",XLOOKUP(E462,selector_05,selector_05_ids,""))</f>
        <v/>
      </c>
      <c r="E462" s="25"/>
      <c r="F462" s="14"/>
      <c r="G462" s="14"/>
      <c r="H462" s="14"/>
      <c r="I462" s="32"/>
      <c r="J462" s="14"/>
      <c r="K462" s="14"/>
      <c r="L462" s="14"/>
      <c r="M462" s="14"/>
      <c r="N462" s="14"/>
      <c r="O462" s="14"/>
      <c r="P462" s="32"/>
      <c r="Q462" s="23" t="str">
        <f t="array" ref="Q462">IF(R462="","",XLOOKUP(R462,selector_04,selector_04_ids,""))</f>
        <v/>
      </c>
      <c r="R462" s="25"/>
      <c r="S462" s="14"/>
      <c r="AK462" s="19" t="s">
        <v>68</v>
      </c>
      <c r="AL462" s="19" t="s">
        <v>68</v>
      </c>
    </row>
    <row r="463">
      <c r="A463" s="14"/>
      <c r="B463" s="23" t="str">
        <f t="array" ref="B463">IF(C463="","",XLOOKUP(C463,selector_12,selector_12_ids,""))</f>
        <v/>
      </c>
      <c r="C463" s="25"/>
      <c r="D463" s="23" t="str">
        <f t="array" ref="D463">IF(E463="","",XLOOKUP(E463,selector_05,selector_05_ids,""))</f>
        <v/>
      </c>
      <c r="E463" s="25"/>
      <c r="F463" s="14"/>
      <c r="G463" s="14"/>
      <c r="H463" s="14"/>
      <c r="I463" s="32"/>
      <c r="J463" s="14"/>
      <c r="K463" s="14"/>
      <c r="L463" s="14"/>
      <c r="M463" s="14"/>
      <c r="N463" s="14"/>
      <c r="O463" s="14"/>
      <c r="P463" s="32"/>
      <c r="Q463" s="23" t="str">
        <f t="array" ref="Q463">IF(R463="","",XLOOKUP(R463,selector_04,selector_04_ids,""))</f>
        <v/>
      </c>
      <c r="R463" s="25"/>
      <c r="S463" s="14"/>
      <c r="AK463" s="19" t="s">
        <v>68</v>
      </c>
      <c r="AL463" s="19" t="s">
        <v>68</v>
      </c>
    </row>
    <row r="464">
      <c r="A464" s="14"/>
      <c r="B464" s="23" t="str">
        <f t="array" ref="B464">IF(C464="","",XLOOKUP(C464,selector_12,selector_12_ids,""))</f>
        <v/>
      </c>
      <c r="C464" s="25"/>
      <c r="D464" s="23" t="str">
        <f t="array" ref="D464">IF(E464="","",XLOOKUP(E464,selector_05,selector_05_ids,""))</f>
        <v/>
      </c>
      <c r="E464" s="25"/>
      <c r="F464" s="14"/>
      <c r="G464" s="14"/>
      <c r="H464" s="14"/>
      <c r="I464" s="32"/>
      <c r="J464" s="14"/>
      <c r="K464" s="14"/>
      <c r="L464" s="14"/>
      <c r="M464" s="14"/>
      <c r="N464" s="14"/>
      <c r="O464" s="14"/>
      <c r="P464" s="32"/>
      <c r="Q464" s="23" t="str">
        <f t="array" ref="Q464">IF(R464="","",XLOOKUP(R464,selector_04,selector_04_ids,""))</f>
        <v/>
      </c>
      <c r="R464" s="25"/>
      <c r="S464" s="14"/>
      <c r="AK464" s="19" t="s">
        <v>68</v>
      </c>
      <c r="AL464" s="19" t="s">
        <v>68</v>
      </c>
    </row>
    <row r="465">
      <c r="A465" s="14"/>
      <c r="B465" s="23" t="str">
        <f t="array" ref="B465">IF(C465="","",XLOOKUP(C465,selector_12,selector_12_ids,""))</f>
        <v/>
      </c>
      <c r="C465" s="25"/>
      <c r="D465" s="23" t="str">
        <f t="array" ref="D465">IF(E465="","",XLOOKUP(E465,selector_05,selector_05_ids,""))</f>
        <v/>
      </c>
      <c r="E465" s="25"/>
      <c r="F465" s="14"/>
      <c r="G465" s="14"/>
      <c r="H465" s="14"/>
      <c r="I465" s="32"/>
      <c r="J465" s="14"/>
      <c r="K465" s="14"/>
      <c r="L465" s="14"/>
      <c r="M465" s="14"/>
      <c r="N465" s="14"/>
      <c r="O465" s="14"/>
      <c r="P465" s="32"/>
      <c r="Q465" s="23" t="str">
        <f t="array" ref="Q465">IF(R465="","",XLOOKUP(R465,selector_04,selector_04_ids,""))</f>
        <v/>
      </c>
      <c r="R465" s="25"/>
      <c r="S465" s="14"/>
      <c r="AK465" s="19" t="s">
        <v>68</v>
      </c>
      <c r="AL465" s="19" t="s">
        <v>68</v>
      </c>
    </row>
    <row r="466">
      <c r="A466" s="14"/>
      <c r="B466" s="23" t="str">
        <f t="array" ref="B466">IF(C466="","",XLOOKUP(C466,selector_12,selector_12_ids,""))</f>
        <v/>
      </c>
      <c r="C466" s="25"/>
      <c r="D466" s="23" t="str">
        <f t="array" ref="D466">IF(E466="","",XLOOKUP(E466,selector_05,selector_05_ids,""))</f>
        <v/>
      </c>
      <c r="E466" s="25"/>
      <c r="F466" s="14"/>
      <c r="G466" s="14"/>
      <c r="H466" s="14"/>
      <c r="I466" s="32"/>
      <c r="J466" s="14"/>
      <c r="K466" s="14"/>
      <c r="L466" s="14"/>
      <c r="M466" s="14"/>
      <c r="N466" s="14"/>
      <c r="O466" s="14"/>
      <c r="P466" s="32"/>
      <c r="Q466" s="23" t="str">
        <f t="array" ref="Q466">IF(R466="","",XLOOKUP(R466,selector_04,selector_04_ids,""))</f>
        <v/>
      </c>
      <c r="R466" s="25"/>
      <c r="S466" s="14"/>
      <c r="AK466" s="19" t="s">
        <v>68</v>
      </c>
      <c r="AL466" s="19" t="s">
        <v>68</v>
      </c>
    </row>
    <row r="467">
      <c r="A467" s="14"/>
      <c r="B467" s="23" t="str">
        <f t="array" ref="B467">IF(C467="","",XLOOKUP(C467,selector_12,selector_12_ids,""))</f>
        <v/>
      </c>
      <c r="C467" s="25"/>
      <c r="D467" s="23" t="str">
        <f t="array" ref="D467">IF(E467="","",XLOOKUP(E467,selector_05,selector_05_ids,""))</f>
        <v/>
      </c>
      <c r="E467" s="25"/>
      <c r="F467" s="14"/>
      <c r="G467" s="14"/>
      <c r="H467" s="14"/>
      <c r="I467" s="32"/>
      <c r="J467" s="14"/>
      <c r="K467" s="14"/>
      <c r="L467" s="14"/>
      <c r="M467" s="14"/>
      <c r="N467" s="14"/>
      <c r="O467" s="14"/>
      <c r="P467" s="32"/>
      <c r="Q467" s="23" t="str">
        <f t="array" ref="Q467">IF(R467="","",XLOOKUP(R467,selector_04,selector_04_ids,""))</f>
        <v/>
      </c>
      <c r="R467" s="25"/>
      <c r="S467" s="14"/>
      <c r="AK467" s="19" t="s">
        <v>68</v>
      </c>
      <c r="AL467" s="19" t="s">
        <v>68</v>
      </c>
    </row>
    <row r="468">
      <c r="A468" s="14"/>
      <c r="B468" s="23" t="str">
        <f t="array" ref="B468">IF(C468="","",XLOOKUP(C468,selector_12,selector_12_ids,""))</f>
        <v/>
      </c>
      <c r="C468" s="25"/>
      <c r="D468" s="23" t="str">
        <f t="array" ref="D468">IF(E468="","",XLOOKUP(E468,selector_05,selector_05_ids,""))</f>
        <v/>
      </c>
      <c r="E468" s="25"/>
      <c r="F468" s="14"/>
      <c r="G468" s="14"/>
      <c r="H468" s="14"/>
      <c r="I468" s="32"/>
      <c r="J468" s="14"/>
      <c r="K468" s="14"/>
      <c r="L468" s="14"/>
      <c r="M468" s="14"/>
      <c r="N468" s="14"/>
      <c r="O468" s="14"/>
      <c r="P468" s="32"/>
      <c r="Q468" s="23" t="str">
        <f t="array" ref="Q468">IF(R468="","",XLOOKUP(R468,selector_04,selector_04_ids,""))</f>
        <v/>
      </c>
      <c r="R468" s="25"/>
      <c r="S468" s="14"/>
      <c r="AK468" s="19" t="s">
        <v>68</v>
      </c>
      <c r="AL468" s="19" t="s">
        <v>68</v>
      </c>
    </row>
    <row r="469">
      <c r="A469" s="14"/>
      <c r="B469" s="23" t="str">
        <f t="array" ref="B469">IF(C469="","",XLOOKUP(C469,selector_12,selector_12_ids,""))</f>
        <v/>
      </c>
      <c r="C469" s="25"/>
      <c r="D469" s="23" t="str">
        <f t="array" ref="D469">IF(E469="","",XLOOKUP(E469,selector_05,selector_05_ids,""))</f>
        <v/>
      </c>
      <c r="E469" s="25"/>
      <c r="F469" s="14"/>
      <c r="G469" s="14"/>
      <c r="H469" s="14"/>
      <c r="I469" s="32"/>
      <c r="J469" s="14"/>
      <c r="K469" s="14"/>
      <c r="L469" s="14"/>
      <c r="M469" s="14"/>
      <c r="N469" s="14"/>
      <c r="O469" s="14"/>
      <c r="P469" s="32"/>
      <c r="Q469" s="23" t="str">
        <f t="array" ref="Q469">IF(R469="","",XLOOKUP(R469,selector_04,selector_04_ids,""))</f>
        <v/>
      </c>
      <c r="R469" s="25"/>
      <c r="S469" s="14"/>
      <c r="AK469" s="19" t="s">
        <v>68</v>
      </c>
      <c r="AL469" s="19" t="s">
        <v>68</v>
      </c>
    </row>
    <row r="470">
      <c r="A470" s="14"/>
      <c r="B470" s="23" t="str">
        <f t="array" ref="B470">IF(C470="","",XLOOKUP(C470,selector_12,selector_12_ids,""))</f>
        <v/>
      </c>
      <c r="C470" s="25"/>
      <c r="D470" s="23" t="str">
        <f t="array" ref="D470">IF(E470="","",XLOOKUP(E470,selector_05,selector_05_ids,""))</f>
        <v/>
      </c>
      <c r="E470" s="25"/>
      <c r="F470" s="14"/>
      <c r="G470" s="14"/>
      <c r="H470" s="14"/>
      <c r="I470" s="32"/>
      <c r="J470" s="14"/>
      <c r="K470" s="14"/>
      <c r="L470" s="14"/>
      <c r="M470" s="14"/>
      <c r="N470" s="14"/>
      <c r="O470" s="14"/>
      <c r="P470" s="32"/>
      <c r="Q470" s="23" t="str">
        <f t="array" ref="Q470">IF(R470="","",XLOOKUP(R470,selector_04,selector_04_ids,""))</f>
        <v/>
      </c>
      <c r="R470" s="25"/>
      <c r="S470" s="14"/>
      <c r="AK470" s="19" t="s">
        <v>68</v>
      </c>
      <c r="AL470" s="19" t="s">
        <v>68</v>
      </c>
    </row>
    <row r="471">
      <c r="A471" s="14"/>
      <c r="B471" s="23" t="str">
        <f t="array" ref="B471">IF(C471="","",XLOOKUP(C471,selector_12,selector_12_ids,""))</f>
        <v/>
      </c>
      <c r="C471" s="25"/>
      <c r="D471" s="23" t="str">
        <f t="array" ref="D471">IF(E471="","",XLOOKUP(E471,selector_05,selector_05_ids,""))</f>
        <v/>
      </c>
      <c r="E471" s="25"/>
      <c r="F471" s="14"/>
      <c r="G471" s="14"/>
      <c r="H471" s="14"/>
      <c r="I471" s="32"/>
      <c r="J471" s="14"/>
      <c r="K471" s="14"/>
      <c r="L471" s="14"/>
      <c r="M471" s="14"/>
      <c r="N471" s="14"/>
      <c r="O471" s="14"/>
      <c r="P471" s="32"/>
      <c r="Q471" s="23" t="str">
        <f t="array" ref="Q471">IF(R471="","",XLOOKUP(R471,selector_04,selector_04_ids,""))</f>
        <v/>
      </c>
      <c r="R471" s="25"/>
      <c r="S471" s="14"/>
      <c r="AK471" s="19" t="s">
        <v>68</v>
      </c>
      <c r="AL471" s="19" t="s">
        <v>68</v>
      </c>
    </row>
    <row r="472">
      <c r="A472" s="14"/>
      <c r="B472" s="23" t="str">
        <f t="array" ref="B472">IF(C472="","",XLOOKUP(C472,selector_12,selector_12_ids,""))</f>
        <v/>
      </c>
      <c r="C472" s="25"/>
      <c r="D472" s="23" t="str">
        <f t="array" ref="D472">IF(E472="","",XLOOKUP(E472,selector_05,selector_05_ids,""))</f>
        <v/>
      </c>
      <c r="E472" s="25"/>
      <c r="F472" s="14"/>
      <c r="G472" s="14"/>
      <c r="H472" s="14"/>
      <c r="I472" s="32"/>
      <c r="J472" s="14"/>
      <c r="K472" s="14"/>
      <c r="L472" s="14"/>
      <c r="M472" s="14"/>
      <c r="N472" s="14"/>
      <c r="O472" s="14"/>
      <c r="P472" s="32"/>
      <c r="Q472" s="23" t="str">
        <f t="array" ref="Q472">IF(R472="","",XLOOKUP(R472,selector_04,selector_04_ids,""))</f>
        <v/>
      </c>
      <c r="R472" s="25"/>
      <c r="S472" s="14"/>
      <c r="AK472" s="19" t="s">
        <v>68</v>
      </c>
      <c r="AL472" s="19" t="s">
        <v>68</v>
      </c>
    </row>
    <row r="473">
      <c r="A473" s="14"/>
      <c r="B473" s="23" t="str">
        <f t="array" ref="B473">IF(C473="","",XLOOKUP(C473,selector_12,selector_12_ids,""))</f>
        <v/>
      </c>
      <c r="C473" s="25"/>
      <c r="D473" s="23" t="str">
        <f t="array" ref="D473">IF(E473="","",XLOOKUP(E473,selector_05,selector_05_ids,""))</f>
        <v/>
      </c>
      <c r="E473" s="25"/>
      <c r="F473" s="14"/>
      <c r="G473" s="14"/>
      <c r="H473" s="14"/>
      <c r="I473" s="32"/>
      <c r="J473" s="14"/>
      <c r="K473" s="14"/>
      <c r="L473" s="14"/>
      <c r="M473" s="14"/>
      <c r="N473" s="14"/>
      <c r="O473" s="14"/>
      <c r="P473" s="32"/>
      <c r="Q473" s="23" t="str">
        <f t="array" ref="Q473">IF(R473="","",XLOOKUP(R473,selector_04,selector_04_ids,""))</f>
        <v/>
      </c>
      <c r="R473" s="25"/>
      <c r="S473" s="14"/>
      <c r="AK473" s="19" t="s">
        <v>68</v>
      </c>
      <c r="AL473" s="19" t="s">
        <v>68</v>
      </c>
    </row>
    <row r="474">
      <c r="A474" s="14"/>
      <c r="B474" s="23" t="str">
        <f t="array" ref="B474">IF(C474="","",XLOOKUP(C474,selector_12,selector_12_ids,""))</f>
        <v/>
      </c>
      <c r="C474" s="25"/>
      <c r="D474" s="23" t="str">
        <f t="array" ref="D474">IF(E474="","",XLOOKUP(E474,selector_05,selector_05_ids,""))</f>
        <v/>
      </c>
      <c r="E474" s="25"/>
      <c r="F474" s="14"/>
      <c r="G474" s="14"/>
      <c r="H474" s="14"/>
      <c r="I474" s="32"/>
      <c r="J474" s="14"/>
      <c r="K474" s="14"/>
      <c r="L474" s="14"/>
      <c r="M474" s="14"/>
      <c r="N474" s="14"/>
      <c r="O474" s="14"/>
      <c r="P474" s="32"/>
      <c r="Q474" s="23" t="str">
        <f t="array" ref="Q474">IF(R474="","",XLOOKUP(R474,selector_04,selector_04_ids,""))</f>
        <v/>
      </c>
      <c r="R474" s="25"/>
      <c r="S474" s="14"/>
      <c r="AK474" s="19" t="s">
        <v>68</v>
      </c>
      <c r="AL474" s="19" t="s">
        <v>68</v>
      </c>
    </row>
    <row r="475">
      <c r="A475" s="14"/>
      <c r="B475" s="23" t="str">
        <f t="array" ref="B475">IF(C475="","",XLOOKUP(C475,selector_12,selector_12_ids,""))</f>
        <v/>
      </c>
      <c r="C475" s="25"/>
      <c r="D475" s="23" t="str">
        <f t="array" ref="D475">IF(E475="","",XLOOKUP(E475,selector_05,selector_05_ids,""))</f>
        <v/>
      </c>
      <c r="E475" s="25"/>
      <c r="F475" s="14"/>
      <c r="G475" s="14"/>
      <c r="H475" s="14"/>
      <c r="I475" s="32"/>
      <c r="J475" s="14"/>
      <c r="K475" s="14"/>
      <c r="L475" s="14"/>
      <c r="M475" s="14"/>
      <c r="N475" s="14"/>
      <c r="O475" s="14"/>
      <c r="P475" s="32"/>
      <c r="Q475" s="23" t="str">
        <f t="array" ref="Q475">IF(R475="","",XLOOKUP(R475,selector_04,selector_04_ids,""))</f>
        <v/>
      </c>
      <c r="R475" s="25"/>
      <c r="S475" s="14"/>
      <c r="AK475" s="19" t="s">
        <v>68</v>
      </c>
      <c r="AL475" s="19" t="s">
        <v>68</v>
      </c>
    </row>
    <row r="476">
      <c r="A476" s="14"/>
      <c r="B476" s="23" t="str">
        <f t="array" ref="B476">IF(C476="","",XLOOKUP(C476,selector_12,selector_12_ids,""))</f>
        <v/>
      </c>
      <c r="C476" s="25"/>
      <c r="D476" s="23" t="str">
        <f t="array" ref="D476">IF(E476="","",XLOOKUP(E476,selector_05,selector_05_ids,""))</f>
        <v/>
      </c>
      <c r="E476" s="25"/>
      <c r="F476" s="14"/>
      <c r="G476" s="14"/>
      <c r="H476" s="14"/>
      <c r="I476" s="32"/>
      <c r="J476" s="14"/>
      <c r="K476" s="14"/>
      <c r="L476" s="14"/>
      <c r="M476" s="14"/>
      <c r="N476" s="14"/>
      <c r="O476" s="14"/>
      <c r="P476" s="32"/>
      <c r="Q476" s="23" t="str">
        <f t="array" ref="Q476">IF(R476="","",XLOOKUP(R476,selector_04,selector_04_ids,""))</f>
        <v/>
      </c>
      <c r="R476" s="25"/>
      <c r="S476" s="14"/>
      <c r="AK476" s="19" t="s">
        <v>68</v>
      </c>
      <c r="AL476" s="19" t="s">
        <v>68</v>
      </c>
    </row>
    <row r="477">
      <c r="A477" s="14"/>
      <c r="B477" s="23" t="str">
        <f t="array" ref="B477">IF(C477="","",XLOOKUP(C477,selector_12,selector_12_ids,""))</f>
        <v/>
      </c>
      <c r="C477" s="25"/>
      <c r="D477" s="23" t="str">
        <f t="array" ref="D477">IF(E477="","",XLOOKUP(E477,selector_05,selector_05_ids,""))</f>
        <v/>
      </c>
      <c r="E477" s="25"/>
      <c r="F477" s="14"/>
      <c r="G477" s="14"/>
      <c r="H477" s="14"/>
      <c r="I477" s="32"/>
      <c r="J477" s="14"/>
      <c r="K477" s="14"/>
      <c r="L477" s="14"/>
      <c r="M477" s="14"/>
      <c r="N477" s="14"/>
      <c r="O477" s="14"/>
      <c r="P477" s="32"/>
      <c r="Q477" s="23" t="str">
        <f t="array" ref="Q477">IF(R477="","",XLOOKUP(R477,selector_04,selector_04_ids,""))</f>
        <v/>
      </c>
      <c r="R477" s="25"/>
      <c r="S477" s="14"/>
      <c r="AK477" s="19" t="s">
        <v>68</v>
      </c>
      <c r="AL477" s="19" t="s">
        <v>68</v>
      </c>
    </row>
    <row r="478">
      <c r="A478" s="14"/>
      <c r="B478" s="23" t="str">
        <f t="array" ref="B478">IF(C478="","",XLOOKUP(C478,selector_12,selector_12_ids,""))</f>
        <v/>
      </c>
      <c r="C478" s="25"/>
      <c r="D478" s="23" t="str">
        <f t="array" ref="D478">IF(E478="","",XLOOKUP(E478,selector_05,selector_05_ids,""))</f>
        <v/>
      </c>
      <c r="E478" s="25"/>
      <c r="F478" s="14"/>
      <c r="G478" s="14"/>
      <c r="H478" s="14"/>
      <c r="I478" s="32"/>
      <c r="J478" s="14"/>
      <c r="K478" s="14"/>
      <c r="L478" s="14"/>
      <c r="M478" s="14"/>
      <c r="N478" s="14"/>
      <c r="O478" s="14"/>
      <c r="P478" s="32"/>
      <c r="Q478" s="23" t="str">
        <f t="array" ref="Q478">IF(R478="","",XLOOKUP(R478,selector_04,selector_04_ids,""))</f>
        <v/>
      </c>
      <c r="R478" s="25"/>
      <c r="S478" s="14"/>
      <c r="AK478" s="19" t="s">
        <v>68</v>
      </c>
      <c r="AL478" s="19" t="s">
        <v>68</v>
      </c>
    </row>
    <row r="479">
      <c r="A479" s="14"/>
      <c r="B479" s="23" t="str">
        <f t="array" ref="B479">IF(C479="","",XLOOKUP(C479,selector_12,selector_12_ids,""))</f>
        <v/>
      </c>
      <c r="C479" s="25"/>
      <c r="D479" s="23" t="str">
        <f t="array" ref="D479">IF(E479="","",XLOOKUP(E479,selector_05,selector_05_ids,""))</f>
        <v/>
      </c>
      <c r="E479" s="25"/>
      <c r="F479" s="14"/>
      <c r="G479" s="14"/>
      <c r="H479" s="14"/>
      <c r="I479" s="32"/>
      <c r="J479" s="14"/>
      <c r="K479" s="14"/>
      <c r="L479" s="14"/>
      <c r="M479" s="14"/>
      <c r="N479" s="14"/>
      <c r="O479" s="14"/>
      <c r="P479" s="32"/>
      <c r="Q479" s="23" t="str">
        <f t="array" ref="Q479">IF(R479="","",XLOOKUP(R479,selector_04,selector_04_ids,""))</f>
        <v/>
      </c>
      <c r="R479" s="25"/>
      <c r="S479" s="14"/>
      <c r="AK479" s="19" t="s">
        <v>68</v>
      </c>
      <c r="AL479" s="19" t="s">
        <v>68</v>
      </c>
    </row>
    <row r="480">
      <c r="A480" s="14"/>
      <c r="B480" s="23" t="str">
        <f t="array" ref="B480">IF(C480="","",XLOOKUP(C480,selector_12,selector_12_ids,""))</f>
        <v/>
      </c>
      <c r="C480" s="25"/>
      <c r="D480" s="23" t="str">
        <f t="array" ref="D480">IF(E480="","",XLOOKUP(E480,selector_05,selector_05_ids,""))</f>
        <v/>
      </c>
      <c r="E480" s="25"/>
      <c r="F480" s="14"/>
      <c r="G480" s="14"/>
      <c r="H480" s="14"/>
      <c r="I480" s="32"/>
      <c r="J480" s="14"/>
      <c r="K480" s="14"/>
      <c r="L480" s="14"/>
      <c r="M480" s="14"/>
      <c r="N480" s="14"/>
      <c r="O480" s="14"/>
      <c r="P480" s="32"/>
      <c r="Q480" s="23" t="str">
        <f t="array" ref="Q480">IF(R480="","",XLOOKUP(R480,selector_04,selector_04_ids,""))</f>
        <v/>
      </c>
      <c r="R480" s="25"/>
      <c r="S480" s="14"/>
      <c r="AK480" s="19" t="s">
        <v>68</v>
      </c>
      <c r="AL480" s="19" t="s">
        <v>68</v>
      </c>
    </row>
    <row r="481">
      <c r="A481" s="14"/>
      <c r="B481" s="23" t="str">
        <f t="array" ref="B481">IF(C481="","",XLOOKUP(C481,selector_12,selector_12_ids,""))</f>
        <v/>
      </c>
      <c r="C481" s="25"/>
      <c r="D481" s="23" t="str">
        <f t="array" ref="D481">IF(E481="","",XLOOKUP(E481,selector_05,selector_05_ids,""))</f>
        <v/>
      </c>
      <c r="E481" s="25"/>
      <c r="F481" s="14"/>
      <c r="G481" s="14"/>
      <c r="H481" s="14"/>
      <c r="I481" s="32"/>
      <c r="J481" s="14"/>
      <c r="K481" s="14"/>
      <c r="L481" s="14"/>
      <c r="M481" s="14"/>
      <c r="N481" s="14"/>
      <c r="O481" s="14"/>
      <c r="P481" s="32"/>
      <c r="Q481" s="23" t="str">
        <f t="array" ref="Q481">IF(R481="","",XLOOKUP(R481,selector_04,selector_04_ids,""))</f>
        <v/>
      </c>
      <c r="R481" s="25"/>
      <c r="S481" s="14"/>
      <c r="AK481" s="19" t="s">
        <v>68</v>
      </c>
      <c r="AL481" s="19" t="s">
        <v>68</v>
      </c>
    </row>
    <row r="482">
      <c r="A482" s="14"/>
      <c r="B482" s="23" t="str">
        <f t="array" ref="B482">IF(C482="","",XLOOKUP(C482,selector_12,selector_12_ids,""))</f>
        <v/>
      </c>
      <c r="C482" s="25"/>
      <c r="D482" s="23" t="str">
        <f t="array" ref="D482">IF(E482="","",XLOOKUP(E482,selector_05,selector_05_ids,""))</f>
        <v/>
      </c>
      <c r="E482" s="25"/>
      <c r="F482" s="14"/>
      <c r="G482" s="14"/>
      <c r="H482" s="14"/>
      <c r="I482" s="32"/>
      <c r="J482" s="14"/>
      <c r="K482" s="14"/>
      <c r="L482" s="14"/>
      <c r="M482" s="14"/>
      <c r="N482" s="14"/>
      <c r="O482" s="14"/>
      <c r="P482" s="32"/>
      <c r="Q482" s="23" t="str">
        <f t="array" ref="Q482">IF(R482="","",XLOOKUP(R482,selector_04,selector_04_ids,""))</f>
        <v/>
      </c>
      <c r="R482" s="25"/>
      <c r="S482" s="14"/>
      <c r="AK482" s="19" t="s">
        <v>68</v>
      </c>
      <c r="AL482" s="19" t="s">
        <v>68</v>
      </c>
    </row>
    <row r="483">
      <c r="A483" s="14"/>
      <c r="B483" s="23" t="str">
        <f t="array" ref="B483">IF(C483="","",XLOOKUP(C483,selector_12,selector_12_ids,""))</f>
        <v/>
      </c>
      <c r="C483" s="25"/>
      <c r="D483" s="23" t="str">
        <f t="array" ref="D483">IF(E483="","",XLOOKUP(E483,selector_05,selector_05_ids,""))</f>
        <v/>
      </c>
      <c r="E483" s="25"/>
      <c r="F483" s="14"/>
      <c r="G483" s="14"/>
      <c r="H483" s="14"/>
      <c r="I483" s="32"/>
      <c r="J483" s="14"/>
      <c r="K483" s="14"/>
      <c r="L483" s="14"/>
      <c r="M483" s="14"/>
      <c r="N483" s="14"/>
      <c r="O483" s="14"/>
      <c r="P483" s="32"/>
      <c r="Q483" s="23" t="str">
        <f t="array" ref="Q483">IF(R483="","",XLOOKUP(R483,selector_04,selector_04_ids,""))</f>
        <v/>
      </c>
      <c r="R483" s="25"/>
      <c r="S483" s="14"/>
      <c r="AK483" s="19" t="s">
        <v>68</v>
      </c>
      <c r="AL483" s="19" t="s">
        <v>68</v>
      </c>
    </row>
    <row r="484">
      <c r="A484" s="14"/>
      <c r="B484" s="23" t="str">
        <f t="array" ref="B484">IF(C484="","",XLOOKUP(C484,selector_12,selector_12_ids,""))</f>
        <v/>
      </c>
      <c r="C484" s="25"/>
      <c r="D484" s="23" t="str">
        <f t="array" ref="D484">IF(E484="","",XLOOKUP(E484,selector_05,selector_05_ids,""))</f>
        <v/>
      </c>
      <c r="E484" s="25"/>
      <c r="F484" s="14"/>
      <c r="G484" s="14"/>
      <c r="H484" s="14"/>
      <c r="I484" s="32"/>
      <c r="J484" s="14"/>
      <c r="K484" s="14"/>
      <c r="L484" s="14"/>
      <c r="M484" s="14"/>
      <c r="N484" s="14"/>
      <c r="O484" s="14"/>
      <c r="P484" s="32"/>
      <c r="Q484" s="23" t="str">
        <f t="array" ref="Q484">IF(R484="","",XLOOKUP(R484,selector_04,selector_04_ids,""))</f>
        <v/>
      </c>
      <c r="R484" s="25"/>
      <c r="S484" s="14"/>
      <c r="AK484" s="19" t="s">
        <v>68</v>
      </c>
      <c r="AL484" s="19" t="s">
        <v>68</v>
      </c>
    </row>
    <row r="485">
      <c r="A485" s="14"/>
      <c r="B485" s="23" t="str">
        <f t="array" ref="B485">IF(C485="","",XLOOKUP(C485,selector_12,selector_12_ids,""))</f>
        <v/>
      </c>
      <c r="C485" s="25"/>
      <c r="D485" s="23" t="str">
        <f t="array" ref="D485">IF(E485="","",XLOOKUP(E485,selector_05,selector_05_ids,""))</f>
        <v/>
      </c>
      <c r="E485" s="25"/>
      <c r="F485" s="14"/>
      <c r="G485" s="14"/>
      <c r="H485" s="14"/>
      <c r="I485" s="32"/>
      <c r="J485" s="14"/>
      <c r="K485" s="14"/>
      <c r="L485" s="14"/>
      <c r="M485" s="14"/>
      <c r="N485" s="14"/>
      <c r="O485" s="14"/>
      <c r="P485" s="32"/>
      <c r="Q485" s="23" t="str">
        <f t="array" ref="Q485">IF(R485="","",XLOOKUP(R485,selector_04,selector_04_ids,""))</f>
        <v/>
      </c>
      <c r="R485" s="25"/>
      <c r="S485" s="14"/>
      <c r="AK485" s="19" t="s">
        <v>68</v>
      </c>
      <c r="AL485" s="19" t="s">
        <v>68</v>
      </c>
    </row>
    <row r="486">
      <c r="A486" s="14"/>
      <c r="B486" s="23" t="str">
        <f t="array" ref="B486">IF(C486="","",XLOOKUP(C486,selector_12,selector_12_ids,""))</f>
        <v/>
      </c>
      <c r="C486" s="25"/>
      <c r="D486" s="23" t="str">
        <f t="array" ref="D486">IF(E486="","",XLOOKUP(E486,selector_05,selector_05_ids,""))</f>
        <v/>
      </c>
      <c r="E486" s="25"/>
      <c r="F486" s="14"/>
      <c r="G486" s="14"/>
      <c r="H486" s="14"/>
      <c r="I486" s="32"/>
      <c r="J486" s="14"/>
      <c r="K486" s="14"/>
      <c r="L486" s="14"/>
      <c r="M486" s="14"/>
      <c r="N486" s="14"/>
      <c r="O486" s="14"/>
      <c r="P486" s="32"/>
      <c r="Q486" s="23" t="str">
        <f t="array" ref="Q486">IF(R486="","",XLOOKUP(R486,selector_04,selector_04_ids,""))</f>
        <v/>
      </c>
      <c r="R486" s="25"/>
      <c r="S486" s="14"/>
      <c r="AK486" s="19" t="s">
        <v>68</v>
      </c>
      <c r="AL486" s="19" t="s">
        <v>68</v>
      </c>
    </row>
    <row r="487">
      <c r="A487" s="14"/>
      <c r="B487" s="23" t="str">
        <f t="array" ref="B487">IF(C487="","",XLOOKUP(C487,selector_12,selector_12_ids,""))</f>
        <v/>
      </c>
      <c r="C487" s="25"/>
      <c r="D487" s="23" t="str">
        <f t="array" ref="D487">IF(E487="","",XLOOKUP(E487,selector_05,selector_05_ids,""))</f>
        <v/>
      </c>
      <c r="E487" s="25"/>
      <c r="F487" s="14"/>
      <c r="G487" s="14"/>
      <c r="H487" s="14"/>
      <c r="I487" s="32"/>
      <c r="J487" s="14"/>
      <c r="K487" s="14"/>
      <c r="L487" s="14"/>
      <c r="M487" s="14"/>
      <c r="N487" s="14"/>
      <c r="O487" s="14"/>
      <c r="P487" s="32"/>
      <c r="Q487" s="23" t="str">
        <f t="array" ref="Q487">IF(R487="","",XLOOKUP(R487,selector_04,selector_04_ids,""))</f>
        <v/>
      </c>
      <c r="R487" s="25"/>
      <c r="S487" s="14"/>
      <c r="AK487" s="19" t="s">
        <v>68</v>
      </c>
      <c r="AL487" s="19" t="s">
        <v>68</v>
      </c>
    </row>
    <row r="488">
      <c r="A488" s="14"/>
      <c r="B488" s="23" t="str">
        <f t="array" ref="B488">IF(C488="","",XLOOKUP(C488,selector_12,selector_12_ids,""))</f>
        <v/>
      </c>
      <c r="C488" s="25"/>
      <c r="D488" s="23" t="str">
        <f t="array" ref="D488">IF(E488="","",XLOOKUP(E488,selector_05,selector_05_ids,""))</f>
        <v/>
      </c>
      <c r="E488" s="25"/>
      <c r="F488" s="14"/>
      <c r="G488" s="14"/>
      <c r="H488" s="14"/>
      <c r="I488" s="32"/>
      <c r="J488" s="14"/>
      <c r="K488" s="14"/>
      <c r="L488" s="14"/>
      <c r="M488" s="14"/>
      <c r="N488" s="14"/>
      <c r="O488" s="14"/>
      <c r="P488" s="32"/>
      <c r="Q488" s="23" t="str">
        <f t="array" ref="Q488">IF(R488="","",XLOOKUP(R488,selector_04,selector_04_ids,""))</f>
        <v/>
      </c>
      <c r="R488" s="25"/>
      <c r="S488" s="14"/>
      <c r="AK488" s="19" t="s">
        <v>68</v>
      </c>
      <c r="AL488" s="19" t="s">
        <v>68</v>
      </c>
    </row>
    <row r="489">
      <c r="A489" s="14"/>
      <c r="B489" s="23" t="str">
        <f t="array" ref="B489">IF(C489="","",XLOOKUP(C489,selector_12,selector_12_ids,""))</f>
        <v/>
      </c>
      <c r="C489" s="25"/>
      <c r="D489" s="23" t="str">
        <f t="array" ref="D489">IF(E489="","",XLOOKUP(E489,selector_05,selector_05_ids,""))</f>
        <v/>
      </c>
      <c r="E489" s="25"/>
      <c r="F489" s="14"/>
      <c r="G489" s="14"/>
      <c r="H489" s="14"/>
      <c r="I489" s="32"/>
      <c r="J489" s="14"/>
      <c r="K489" s="14"/>
      <c r="L489" s="14"/>
      <c r="M489" s="14"/>
      <c r="N489" s="14"/>
      <c r="O489" s="14"/>
      <c r="P489" s="32"/>
      <c r="Q489" s="23" t="str">
        <f t="array" ref="Q489">IF(R489="","",XLOOKUP(R489,selector_04,selector_04_ids,""))</f>
        <v/>
      </c>
      <c r="R489" s="25"/>
      <c r="S489" s="14"/>
      <c r="AK489" s="19" t="s">
        <v>68</v>
      </c>
      <c r="AL489" s="19" t="s">
        <v>68</v>
      </c>
    </row>
    <row r="490">
      <c r="A490" s="14"/>
      <c r="B490" s="23" t="str">
        <f t="array" ref="B490">IF(C490="","",XLOOKUP(C490,selector_12,selector_12_ids,""))</f>
        <v/>
      </c>
      <c r="C490" s="25"/>
      <c r="D490" s="23" t="str">
        <f t="array" ref="D490">IF(E490="","",XLOOKUP(E490,selector_05,selector_05_ids,""))</f>
        <v/>
      </c>
      <c r="E490" s="25"/>
      <c r="F490" s="14"/>
      <c r="G490" s="14"/>
      <c r="H490" s="14"/>
      <c r="I490" s="32"/>
      <c r="J490" s="14"/>
      <c r="K490" s="14"/>
      <c r="L490" s="14"/>
      <c r="M490" s="14"/>
      <c r="N490" s="14"/>
      <c r="O490" s="14"/>
      <c r="P490" s="32"/>
      <c r="Q490" s="23" t="str">
        <f t="array" ref="Q490">IF(R490="","",XLOOKUP(R490,selector_04,selector_04_ids,""))</f>
        <v/>
      </c>
      <c r="R490" s="25"/>
      <c r="S490" s="14"/>
      <c r="AK490" s="19" t="s">
        <v>68</v>
      </c>
      <c r="AL490" s="19" t="s">
        <v>68</v>
      </c>
    </row>
    <row r="491">
      <c r="A491" s="14"/>
      <c r="B491" s="23" t="str">
        <f t="array" ref="B491">IF(C491="","",XLOOKUP(C491,selector_12,selector_12_ids,""))</f>
        <v/>
      </c>
      <c r="C491" s="25"/>
      <c r="D491" s="23" t="str">
        <f t="array" ref="D491">IF(E491="","",XLOOKUP(E491,selector_05,selector_05_ids,""))</f>
        <v/>
      </c>
      <c r="E491" s="25"/>
      <c r="F491" s="14"/>
      <c r="G491" s="14"/>
      <c r="H491" s="14"/>
      <c r="I491" s="32"/>
      <c r="J491" s="14"/>
      <c r="K491" s="14"/>
      <c r="L491" s="14"/>
      <c r="M491" s="14"/>
      <c r="N491" s="14"/>
      <c r="O491" s="14"/>
      <c r="P491" s="32"/>
      <c r="Q491" s="23" t="str">
        <f t="array" ref="Q491">IF(R491="","",XLOOKUP(R491,selector_04,selector_04_ids,""))</f>
        <v/>
      </c>
      <c r="R491" s="25"/>
      <c r="S491" s="14"/>
      <c r="AK491" s="19" t="s">
        <v>68</v>
      </c>
      <c r="AL491" s="19" t="s">
        <v>68</v>
      </c>
    </row>
    <row r="492">
      <c r="A492" s="14"/>
      <c r="B492" s="23" t="str">
        <f t="array" ref="B492">IF(C492="","",XLOOKUP(C492,selector_12,selector_12_ids,""))</f>
        <v/>
      </c>
      <c r="C492" s="25"/>
      <c r="D492" s="23" t="str">
        <f t="array" ref="D492">IF(E492="","",XLOOKUP(E492,selector_05,selector_05_ids,""))</f>
        <v/>
      </c>
      <c r="E492" s="25"/>
      <c r="F492" s="14"/>
      <c r="G492" s="14"/>
      <c r="H492" s="14"/>
      <c r="I492" s="32"/>
      <c r="J492" s="14"/>
      <c r="K492" s="14"/>
      <c r="L492" s="14"/>
      <c r="M492" s="14"/>
      <c r="N492" s="14"/>
      <c r="O492" s="14"/>
      <c r="P492" s="32"/>
      <c r="Q492" s="23" t="str">
        <f t="array" ref="Q492">IF(R492="","",XLOOKUP(R492,selector_04,selector_04_ids,""))</f>
        <v/>
      </c>
      <c r="R492" s="25"/>
      <c r="S492" s="14"/>
      <c r="AK492" s="19" t="s">
        <v>68</v>
      </c>
      <c r="AL492" s="19" t="s">
        <v>68</v>
      </c>
    </row>
    <row r="493">
      <c r="A493" s="14"/>
      <c r="B493" s="23" t="str">
        <f t="array" ref="B493">IF(C493="","",XLOOKUP(C493,selector_12,selector_12_ids,""))</f>
        <v/>
      </c>
      <c r="C493" s="25"/>
      <c r="D493" s="23" t="str">
        <f t="array" ref="D493">IF(E493="","",XLOOKUP(E493,selector_05,selector_05_ids,""))</f>
        <v/>
      </c>
      <c r="E493" s="25"/>
      <c r="F493" s="14"/>
      <c r="G493" s="14"/>
      <c r="H493" s="14"/>
      <c r="I493" s="32"/>
      <c r="J493" s="14"/>
      <c r="K493" s="14"/>
      <c r="L493" s="14"/>
      <c r="M493" s="14"/>
      <c r="N493" s="14"/>
      <c r="O493" s="14"/>
      <c r="P493" s="32"/>
      <c r="Q493" s="23" t="str">
        <f t="array" ref="Q493">IF(R493="","",XLOOKUP(R493,selector_04,selector_04_ids,""))</f>
        <v/>
      </c>
      <c r="R493" s="25"/>
      <c r="S493" s="14"/>
      <c r="AK493" s="19" t="s">
        <v>68</v>
      </c>
      <c r="AL493" s="19" t="s">
        <v>68</v>
      </c>
    </row>
    <row r="494">
      <c r="A494" s="14"/>
      <c r="B494" s="23" t="str">
        <f t="array" ref="B494">IF(C494="","",XLOOKUP(C494,selector_12,selector_12_ids,""))</f>
        <v/>
      </c>
      <c r="C494" s="25"/>
      <c r="D494" s="23" t="str">
        <f t="array" ref="D494">IF(E494="","",XLOOKUP(E494,selector_05,selector_05_ids,""))</f>
        <v/>
      </c>
      <c r="E494" s="25"/>
      <c r="F494" s="14"/>
      <c r="G494" s="14"/>
      <c r="H494" s="14"/>
      <c r="I494" s="32"/>
      <c r="J494" s="14"/>
      <c r="K494" s="14"/>
      <c r="L494" s="14"/>
      <c r="M494" s="14"/>
      <c r="N494" s="14"/>
      <c r="O494" s="14"/>
      <c r="P494" s="32"/>
      <c r="Q494" s="23" t="str">
        <f t="array" ref="Q494">IF(R494="","",XLOOKUP(R494,selector_04,selector_04_ids,""))</f>
        <v/>
      </c>
      <c r="R494" s="25"/>
      <c r="S494" s="14"/>
      <c r="AK494" s="19" t="s">
        <v>68</v>
      </c>
      <c r="AL494" s="19" t="s">
        <v>68</v>
      </c>
    </row>
    <row r="495">
      <c r="A495" s="14"/>
      <c r="B495" s="23" t="str">
        <f t="array" ref="B495">IF(C495="","",XLOOKUP(C495,selector_12,selector_12_ids,""))</f>
        <v/>
      </c>
      <c r="C495" s="25"/>
      <c r="D495" s="23" t="str">
        <f t="array" ref="D495">IF(E495="","",XLOOKUP(E495,selector_05,selector_05_ids,""))</f>
        <v/>
      </c>
      <c r="E495" s="25"/>
      <c r="F495" s="14"/>
      <c r="G495" s="14"/>
      <c r="H495" s="14"/>
      <c r="I495" s="32"/>
      <c r="J495" s="14"/>
      <c r="K495" s="14"/>
      <c r="L495" s="14"/>
      <c r="M495" s="14"/>
      <c r="N495" s="14"/>
      <c r="O495" s="14"/>
      <c r="P495" s="32"/>
      <c r="Q495" s="23" t="str">
        <f t="array" ref="Q495">IF(R495="","",XLOOKUP(R495,selector_04,selector_04_ids,""))</f>
        <v/>
      </c>
      <c r="R495" s="25"/>
      <c r="S495" s="14"/>
      <c r="AK495" s="19" t="s">
        <v>68</v>
      </c>
      <c r="AL495" s="19" t="s">
        <v>68</v>
      </c>
    </row>
    <row r="496">
      <c r="A496" s="14"/>
      <c r="B496" s="23" t="str">
        <f t="array" ref="B496">IF(C496="","",XLOOKUP(C496,selector_12,selector_12_ids,""))</f>
        <v/>
      </c>
      <c r="C496" s="25"/>
      <c r="D496" s="23" t="str">
        <f t="array" ref="D496">IF(E496="","",XLOOKUP(E496,selector_05,selector_05_ids,""))</f>
        <v/>
      </c>
      <c r="E496" s="25"/>
      <c r="F496" s="14"/>
      <c r="G496" s="14"/>
      <c r="H496" s="14"/>
      <c r="I496" s="32"/>
      <c r="J496" s="14"/>
      <c r="K496" s="14"/>
      <c r="L496" s="14"/>
      <c r="M496" s="14"/>
      <c r="N496" s="14"/>
      <c r="O496" s="14"/>
      <c r="P496" s="32"/>
      <c r="Q496" s="23" t="str">
        <f t="array" ref="Q496">IF(R496="","",XLOOKUP(R496,selector_04,selector_04_ids,""))</f>
        <v/>
      </c>
      <c r="R496" s="25"/>
      <c r="S496" s="14"/>
      <c r="AK496" s="19" t="s">
        <v>68</v>
      </c>
      <c r="AL496" s="19" t="s">
        <v>68</v>
      </c>
    </row>
    <row r="497">
      <c r="A497" s="14"/>
      <c r="B497" s="23" t="str">
        <f t="array" ref="B497">IF(C497="","",XLOOKUP(C497,selector_12,selector_12_ids,""))</f>
        <v/>
      </c>
      <c r="C497" s="25"/>
      <c r="D497" s="23" t="str">
        <f t="array" ref="D497">IF(E497="","",XLOOKUP(E497,selector_05,selector_05_ids,""))</f>
        <v/>
      </c>
      <c r="E497" s="25"/>
      <c r="F497" s="14"/>
      <c r="G497" s="14"/>
      <c r="H497" s="14"/>
      <c r="I497" s="32"/>
      <c r="J497" s="14"/>
      <c r="K497" s="14"/>
      <c r="L497" s="14"/>
      <c r="M497" s="14"/>
      <c r="N497" s="14"/>
      <c r="O497" s="14"/>
      <c r="P497" s="32"/>
      <c r="Q497" s="23" t="str">
        <f t="array" ref="Q497">IF(R497="","",XLOOKUP(R497,selector_04,selector_04_ids,""))</f>
        <v/>
      </c>
      <c r="R497" s="25"/>
      <c r="S497" s="14"/>
      <c r="AK497" s="19" t="s">
        <v>68</v>
      </c>
      <c r="AL497" s="19" t="s">
        <v>68</v>
      </c>
    </row>
    <row r="498">
      <c r="A498" s="14"/>
      <c r="B498" s="23" t="str">
        <f t="array" ref="B498">IF(C498="","",XLOOKUP(C498,selector_12,selector_12_ids,""))</f>
        <v/>
      </c>
      <c r="C498" s="25"/>
      <c r="D498" s="23" t="str">
        <f t="array" ref="D498">IF(E498="","",XLOOKUP(E498,selector_05,selector_05_ids,""))</f>
        <v/>
      </c>
      <c r="E498" s="25"/>
      <c r="F498" s="14"/>
      <c r="G498" s="14"/>
      <c r="H498" s="14"/>
      <c r="I498" s="32"/>
      <c r="J498" s="14"/>
      <c r="K498" s="14"/>
      <c r="L498" s="14"/>
      <c r="M498" s="14"/>
      <c r="N498" s="14"/>
      <c r="O498" s="14"/>
      <c r="P498" s="32"/>
      <c r="Q498" s="23" t="str">
        <f t="array" ref="Q498">IF(R498="","",XLOOKUP(R498,selector_04,selector_04_ids,""))</f>
        <v/>
      </c>
      <c r="R498" s="25"/>
      <c r="S498" s="14"/>
      <c r="AK498" s="19" t="s">
        <v>68</v>
      </c>
      <c r="AL498" s="19" t="s">
        <v>68</v>
      </c>
    </row>
    <row r="499">
      <c r="A499" s="14"/>
      <c r="B499" s="23" t="str">
        <f t="array" ref="B499">IF(C499="","",XLOOKUP(C499,selector_12,selector_12_ids,""))</f>
        <v/>
      </c>
      <c r="C499" s="25"/>
      <c r="D499" s="23" t="str">
        <f t="array" ref="D499">IF(E499="","",XLOOKUP(E499,selector_05,selector_05_ids,""))</f>
        <v/>
      </c>
      <c r="E499" s="25"/>
      <c r="F499" s="14"/>
      <c r="G499" s="14"/>
      <c r="H499" s="14"/>
      <c r="I499" s="32"/>
      <c r="J499" s="14"/>
      <c r="K499" s="14"/>
      <c r="L499" s="14"/>
      <c r="M499" s="14"/>
      <c r="N499" s="14"/>
      <c r="O499" s="14"/>
      <c r="P499" s="32"/>
      <c r="Q499" s="23" t="str">
        <f t="array" ref="Q499">IF(R499="","",XLOOKUP(R499,selector_04,selector_04_ids,""))</f>
        <v/>
      </c>
      <c r="R499" s="25"/>
      <c r="S499" s="14"/>
      <c r="AK499" s="19" t="s">
        <v>68</v>
      </c>
      <c r="AL499" s="19" t="s">
        <v>68</v>
      </c>
    </row>
    <row r="500">
      <c r="A500" s="14"/>
      <c r="B500" s="23" t="str">
        <f t="array" ref="B500">IF(C500="","",XLOOKUP(C500,selector_12,selector_12_ids,""))</f>
        <v/>
      </c>
      <c r="C500" s="25"/>
      <c r="D500" s="23" t="str">
        <f t="array" ref="D500">IF(E500="","",XLOOKUP(E500,selector_05,selector_05_ids,""))</f>
        <v/>
      </c>
      <c r="E500" s="25"/>
      <c r="F500" s="14"/>
      <c r="G500" s="14"/>
      <c r="H500" s="14"/>
      <c r="I500" s="32"/>
      <c r="J500" s="14"/>
      <c r="K500" s="14"/>
      <c r="L500" s="14"/>
      <c r="M500" s="14"/>
      <c r="N500" s="14"/>
      <c r="O500" s="14"/>
      <c r="P500" s="32"/>
      <c r="Q500" s="23" t="str">
        <f t="array" ref="Q500">IF(R500="","",XLOOKUP(R500,selector_04,selector_04_ids,""))</f>
        <v/>
      </c>
      <c r="R500" s="25"/>
      <c r="S500" s="14"/>
      <c r="AK500" s="19" t="s">
        <v>68</v>
      </c>
      <c r="AL500" s="19" t="s">
        <v>68</v>
      </c>
    </row>
    <row r="501">
      <c r="A501" s="14"/>
      <c r="B501" s="23" t="str">
        <f t="array" ref="B501">IF(C501="","",XLOOKUP(C501,selector_12,selector_12_ids,""))</f>
        <v/>
      </c>
      <c r="C501" s="25"/>
      <c r="D501" s="23" t="str">
        <f t="array" ref="D501">IF(E501="","",XLOOKUP(E501,selector_05,selector_05_ids,""))</f>
        <v/>
      </c>
      <c r="E501" s="25"/>
      <c r="F501" s="14"/>
      <c r="G501" s="14"/>
      <c r="H501" s="14"/>
      <c r="I501" s="32"/>
      <c r="J501" s="14"/>
      <c r="K501" s="14"/>
      <c r="L501" s="14"/>
      <c r="M501" s="14"/>
      <c r="N501" s="14"/>
      <c r="O501" s="14"/>
      <c r="P501" s="32"/>
      <c r="Q501" s="23" t="str">
        <f t="array" ref="Q501">IF(R501="","",XLOOKUP(R501,selector_04,selector_04_ids,""))</f>
        <v/>
      </c>
      <c r="R501" s="25"/>
      <c r="S501" s="14"/>
      <c r="AK501" s="19" t="s">
        <v>68</v>
      </c>
      <c r="AL501" s="19" t="s">
        <v>68</v>
      </c>
    </row>
    <row r="502">
      <c r="A502" s="14"/>
      <c r="B502" s="23" t="str">
        <f t="array" ref="B502">IF(C502="","",XLOOKUP(C502,selector_12,selector_12_ids,""))</f>
        <v/>
      </c>
      <c r="C502" s="25"/>
      <c r="D502" s="23" t="str">
        <f t="array" ref="D502">IF(E502="","",XLOOKUP(E502,selector_05,selector_05_ids,""))</f>
        <v/>
      </c>
      <c r="E502" s="25"/>
      <c r="F502" s="14"/>
      <c r="G502" s="14"/>
      <c r="H502" s="14"/>
      <c r="I502" s="32"/>
      <c r="J502" s="14"/>
      <c r="K502" s="14"/>
      <c r="L502" s="14"/>
      <c r="M502" s="14"/>
      <c r="N502" s="14"/>
      <c r="O502" s="14"/>
      <c r="P502" s="32"/>
      <c r="Q502" s="23" t="str">
        <f t="array" ref="Q502">IF(R502="","",XLOOKUP(R502,selector_04,selector_04_ids,""))</f>
        <v/>
      </c>
      <c r="R502" s="25"/>
      <c r="S502" s="14"/>
      <c r="AK502" s="19" t="s">
        <v>68</v>
      </c>
      <c r="AL502" s="19" t="s">
        <v>68</v>
      </c>
    </row>
    <row r="503">
      <c r="A503" s="14"/>
      <c r="B503" s="23" t="str">
        <f t="array" ref="B503">IF(C503="","",XLOOKUP(C503,selector_12,selector_12_ids,""))</f>
        <v/>
      </c>
      <c r="C503" s="25"/>
      <c r="D503" s="23" t="str">
        <f t="array" ref="D503">IF(E503="","",XLOOKUP(E503,selector_05,selector_05_ids,""))</f>
        <v/>
      </c>
      <c r="E503" s="25"/>
      <c r="F503" s="14"/>
      <c r="G503" s="14"/>
      <c r="H503" s="14"/>
      <c r="I503" s="32"/>
      <c r="J503" s="14"/>
      <c r="K503" s="14"/>
      <c r="L503" s="14"/>
      <c r="M503" s="14"/>
      <c r="N503" s="14"/>
      <c r="O503" s="14"/>
      <c r="P503" s="32"/>
      <c r="Q503" s="23" t="str">
        <f t="array" ref="Q503">IF(R503="","",XLOOKUP(R503,selector_04,selector_04_ids,""))</f>
        <v/>
      </c>
      <c r="R503" s="25"/>
      <c r="S503" s="14"/>
      <c r="AK503" s="19" t="s">
        <v>68</v>
      </c>
      <c r="AL503" s="19" t="s">
        <v>68</v>
      </c>
    </row>
    <row r="504">
      <c r="A504" s="14"/>
      <c r="B504" s="23" t="str">
        <f t="array" ref="B504">IF(C504="","",XLOOKUP(C504,selector_12,selector_12_ids,""))</f>
        <v/>
      </c>
      <c r="C504" s="25"/>
      <c r="D504" s="23" t="str">
        <f t="array" ref="D504">IF(E504="","",XLOOKUP(E504,selector_05,selector_05_ids,""))</f>
        <v/>
      </c>
      <c r="E504" s="25"/>
      <c r="F504" s="14"/>
      <c r="G504" s="14"/>
      <c r="H504" s="14"/>
      <c r="I504" s="32"/>
      <c r="J504" s="14"/>
      <c r="K504" s="14"/>
      <c r="L504" s="14"/>
      <c r="M504" s="14"/>
      <c r="N504" s="14"/>
      <c r="O504" s="14"/>
      <c r="P504" s="32"/>
      <c r="Q504" s="23" t="str">
        <f t="array" ref="Q504">IF(R504="","",XLOOKUP(R504,selector_04,selector_04_ids,""))</f>
        <v/>
      </c>
      <c r="R504" s="25"/>
      <c r="S504" s="14"/>
      <c r="AK504" s="19" t="s">
        <v>68</v>
      </c>
      <c r="AL504" s="19" t="s">
        <v>68</v>
      </c>
    </row>
    <row r="505">
      <c r="A505" s="14"/>
      <c r="B505" s="23" t="str">
        <f t="array" ref="B505">IF(C505="","",XLOOKUP(C505,selector_12,selector_12_ids,""))</f>
        <v/>
      </c>
      <c r="C505" s="25"/>
      <c r="D505" s="23" t="str">
        <f t="array" ref="D505">IF(E505="","",XLOOKUP(E505,selector_05,selector_05_ids,""))</f>
        <v/>
      </c>
      <c r="E505" s="25"/>
      <c r="F505" s="14"/>
      <c r="G505" s="14"/>
      <c r="H505" s="14"/>
      <c r="I505" s="32"/>
      <c r="J505" s="14"/>
      <c r="K505" s="14"/>
      <c r="L505" s="14"/>
      <c r="M505" s="14"/>
      <c r="N505" s="14"/>
      <c r="O505" s="14"/>
      <c r="P505" s="32"/>
      <c r="Q505" s="23" t="str">
        <f t="array" ref="Q505">IF(R505="","",XLOOKUP(R505,selector_04,selector_04_ids,""))</f>
        <v/>
      </c>
      <c r="R505" s="25"/>
      <c r="S505" s="14"/>
      <c r="AK505" s="19" t="s">
        <v>68</v>
      </c>
      <c r="AL505" s="19" t="s">
        <v>68</v>
      </c>
    </row>
    <row r="506">
      <c r="A506" s="14"/>
      <c r="B506" s="23" t="str">
        <f t="array" ref="B506">IF(C506="","",XLOOKUP(C506,selector_12,selector_12_ids,""))</f>
        <v/>
      </c>
      <c r="C506" s="25"/>
      <c r="D506" s="23" t="str">
        <f t="array" ref="D506">IF(E506="","",XLOOKUP(E506,selector_05,selector_05_ids,""))</f>
        <v/>
      </c>
      <c r="E506" s="25"/>
      <c r="F506" s="14"/>
      <c r="G506" s="14"/>
      <c r="H506" s="14"/>
      <c r="I506" s="32"/>
      <c r="J506" s="14"/>
      <c r="K506" s="14"/>
      <c r="L506" s="14"/>
      <c r="M506" s="14"/>
      <c r="N506" s="14"/>
      <c r="O506" s="14"/>
      <c r="P506" s="32"/>
      <c r="Q506" s="23" t="str">
        <f t="array" ref="Q506">IF(R506="","",XLOOKUP(R506,selector_04,selector_04_ids,""))</f>
        <v/>
      </c>
      <c r="R506" s="25"/>
      <c r="S506" s="14"/>
      <c r="AK506" s="19" t="s">
        <v>68</v>
      </c>
      <c r="AL506" s="19" t="s">
        <v>68</v>
      </c>
    </row>
    <row r="507">
      <c r="A507" s="14"/>
      <c r="B507" s="23" t="str">
        <f t="array" ref="B507">IF(C507="","",XLOOKUP(C507,selector_12,selector_12_ids,""))</f>
        <v/>
      </c>
      <c r="C507" s="25"/>
      <c r="D507" s="23" t="str">
        <f t="array" ref="D507">IF(E507="","",XLOOKUP(E507,selector_05,selector_05_ids,""))</f>
        <v/>
      </c>
      <c r="E507" s="25"/>
      <c r="F507" s="14"/>
      <c r="G507" s="14"/>
      <c r="H507" s="14"/>
      <c r="I507" s="32"/>
      <c r="J507" s="14"/>
      <c r="K507" s="14"/>
      <c r="L507" s="14"/>
      <c r="M507" s="14"/>
      <c r="N507" s="14"/>
      <c r="O507" s="14"/>
      <c r="P507" s="32"/>
      <c r="Q507" s="23" t="str">
        <f t="array" ref="Q507">IF(R507="","",XLOOKUP(R507,selector_04,selector_04_ids,""))</f>
        <v/>
      </c>
      <c r="R507" s="25"/>
      <c r="S507" s="14"/>
      <c r="AK507" s="19" t="s">
        <v>68</v>
      </c>
      <c r="AL507" s="19" t="s">
        <v>68</v>
      </c>
    </row>
    <row r="508">
      <c r="A508" s="14"/>
      <c r="B508" s="23" t="str">
        <f t="array" ref="B508">IF(C508="","",XLOOKUP(C508,selector_12,selector_12_ids,""))</f>
        <v/>
      </c>
      <c r="C508" s="25"/>
      <c r="D508" s="23" t="str">
        <f t="array" ref="D508">IF(E508="","",XLOOKUP(E508,selector_05,selector_05_ids,""))</f>
        <v/>
      </c>
      <c r="E508" s="25"/>
      <c r="F508" s="14"/>
      <c r="G508" s="14"/>
      <c r="H508" s="14"/>
      <c r="I508" s="32"/>
      <c r="J508" s="14"/>
      <c r="K508" s="14"/>
      <c r="L508" s="14"/>
      <c r="M508" s="14"/>
      <c r="N508" s="14"/>
      <c r="O508" s="14"/>
      <c r="P508" s="32"/>
      <c r="Q508" s="23" t="str">
        <f t="array" ref="Q508">IF(R508="","",XLOOKUP(R508,selector_04,selector_04_ids,""))</f>
        <v/>
      </c>
      <c r="R508" s="25"/>
      <c r="S508" s="14"/>
      <c r="AK508" s="19" t="s">
        <v>68</v>
      </c>
      <c r="AL508" s="19" t="s">
        <v>68</v>
      </c>
    </row>
    <row r="509">
      <c r="A509" s="14"/>
      <c r="B509" s="23" t="str">
        <f t="array" ref="B509">IF(C509="","",XLOOKUP(C509,selector_12,selector_12_ids,""))</f>
        <v/>
      </c>
      <c r="C509" s="25"/>
      <c r="D509" s="23" t="str">
        <f t="array" ref="D509">IF(E509="","",XLOOKUP(E509,selector_05,selector_05_ids,""))</f>
        <v/>
      </c>
      <c r="E509" s="25"/>
      <c r="F509" s="14"/>
      <c r="G509" s="14"/>
      <c r="H509" s="14"/>
      <c r="I509" s="32"/>
      <c r="J509" s="14"/>
      <c r="K509" s="14"/>
      <c r="L509" s="14"/>
      <c r="M509" s="14"/>
      <c r="N509" s="14"/>
      <c r="O509" s="14"/>
      <c r="P509" s="32"/>
      <c r="Q509" s="23" t="str">
        <f t="array" ref="Q509">IF(R509="","",XLOOKUP(R509,selector_04,selector_04_ids,""))</f>
        <v/>
      </c>
      <c r="R509" s="25"/>
      <c r="S509" s="14"/>
      <c r="AK509" s="19" t="s">
        <v>68</v>
      </c>
      <c r="AL509" s="19" t="s">
        <v>68</v>
      </c>
    </row>
    <row r="510">
      <c r="A510" s="14"/>
      <c r="B510" s="23" t="str">
        <f t="array" ref="B510">IF(C510="","",XLOOKUP(C510,selector_12,selector_12_ids,""))</f>
        <v/>
      </c>
      <c r="C510" s="25"/>
      <c r="D510" s="23" t="str">
        <f t="array" ref="D510">IF(E510="","",XLOOKUP(E510,selector_05,selector_05_ids,""))</f>
        <v/>
      </c>
      <c r="E510" s="25"/>
      <c r="F510" s="14"/>
      <c r="G510" s="14"/>
      <c r="H510" s="14"/>
      <c r="I510" s="32"/>
      <c r="J510" s="14"/>
      <c r="K510" s="14"/>
      <c r="L510" s="14"/>
      <c r="M510" s="14"/>
      <c r="N510" s="14"/>
      <c r="O510" s="14"/>
      <c r="P510" s="32"/>
      <c r="Q510" s="23" t="str">
        <f t="array" ref="Q510">IF(R510="","",XLOOKUP(R510,selector_04,selector_04_ids,""))</f>
        <v/>
      </c>
      <c r="R510" s="25"/>
      <c r="S510" s="14"/>
      <c r="AK510" s="19" t="s">
        <v>68</v>
      </c>
      <c r="AL510" s="19" t="s">
        <v>68</v>
      </c>
    </row>
    <row r="511">
      <c r="A511" s="14"/>
      <c r="B511" s="23" t="str">
        <f t="array" ref="B511">IF(C511="","",XLOOKUP(C511,selector_12,selector_12_ids,""))</f>
        <v/>
      </c>
      <c r="C511" s="25"/>
      <c r="D511" s="23" t="str">
        <f t="array" ref="D511">IF(E511="","",XLOOKUP(E511,selector_05,selector_05_ids,""))</f>
        <v/>
      </c>
      <c r="E511" s="25"/>
      <c r="F511" s="14"/>
      <c r="G511" s="14"/>
      <c r="H511" s="14"/>
      <c r="I511" s="32"/>
      <c r="J511" s="14"/>
      <c r="K511" s="14"/>
      <c r="L511" s="14"/>
      <c r="M511" s="14"/>
      <c r="N511" s="14"/>
      <c r="O511" s="14"/>
      <c r="P511" s="32"/>
      <c r="Q511" s="23" t="str">
        <f t="array" ref="Q511">IF(R511="","",XLOOKUP(R511,selector_04,selector_04_ids,""))</f>
        <v/>
      </c>
      <c r="R511" s="25"/>
      <c r="S511" s="14"/>
      <c r="AK511" s="19" t="s">
        <v>68</v>
      </c>
      <c r="AL511" s="19" t="s">
        <v>68</v>
      </c>
    </row>
    <row r="512">
      <c r="A512" s="14"/>
      <c r="B512" s="23" t="str">
        <f t="array" ref="B512">IF(C512="","",XLOOKUP(C512,selector_12,selector_12_ids,""))</f>
        <v/>
      </c>
      <c r="C512" s="25"/>
      <c r="D512" s="23" t="str">
        <f t="array" ref="D512">IF(E512="","",XLOOKUP(E512,selector_05,selector_05_ids,""))</f>
        <v/>
      </c>
      <c r="E512" s="25"/>
      <c r="F512" s="14"/>
      <c r="G512" s="14"/>
      <c r="H512" s="14"/>
      <c r="I512" s="32"/>
      <c r="J512" s="14"/>
      <c r="K512" s="14"/>
      <c r="L512" s="14"/>
      <c r="M512" s="14"/>
      <c r="N512" s="14"/>
      <c r="O512" s="14"/>
      <c r="P512" s="32"/>
      <c r="Q512" s="23" t="str">
        <f t="array" ref="Q512">IF(R512="","",XLOOKUP(R512,selector_04,selector_04_ids,""))</f>
        <v/>
      </c>
      <c r="R512" s="25"/>
      <c r="S512" s="14"/>
      <c r="AK512" s="19" t="s">
        <v>68</v>
      </c>
      <c r="AL512" s="19" t="s">
        <v>68</v>
      </c>
    </row>
    <row r="513">
      <c r="A513" s="14"/>
      <c r="B513" s="23" t="str">
        <f t="array" ref="B513">IF(C513="","",XLOOKUP(C513,selector_12,selector_12_ids,""))</f>
        <v/>
      </c>
      <c r="C513" s="25"/>
      <c r="D513" s="23" t="str">
        <f t="array" ref="D513">IF(E513="","",XLOOKUP(E513,selector_05,selector_05_ids,""))</f>
        <v/>
      </c>
      <c r="E513" s="25"/>
      <c r="F513" s="14"/>
      <c r="G513" s="14"/>
      <c r="H513" s="14"/>
      <c r="I513" s="32"/>
      <c r="J513" s="14"/>
      <c r="K513" s="14"/>
      <c r="L513" s="14"/>
      <c r="M513" s="14"/>
      <c r="N513" s="14"/>
      <c r="O513" s="14"/>
      <c r="P513" s="32"/>
      <c r="Q513" s="23" t="str">
        <f t="array" ref="Q513">IF(R513="","",XLOOKUP(R513,selector_04,selector_04_ids,""))</f>
        <v/>
      </c>
      <c r="R513" s="25"/>
      <c r="S513" s="14"/>
      <c r="AK513" s="19" t="s">
        <v>68</v>
      </c>
      <c r="AL513" s="19" t="s">
        <v>68</v>
      </c>
    </row>
    <row r="514">
      <c r="A514" s="14"/>
      <c r="B514" s="23" t="str">
        <f t="array" ref="B514">IF(C514="","",XLOOKUP(C514,selector_12,selector_12_ids,""))</f>
        <v/>
      </c>
      <c r="C514" s="25"/>
      <c r="D514" s="23" t="str">
        <f t="array" ref="D514">IF(E514="","",XLOOKUP(E514,selector_05,selector_05_ids,""))</f>
        <v/>
      </c>
      <c r="E514" s="25"/>
      <c r="F514" s="14"/>
      <c r="G514" s="14"/>
      <c r="H514" s="14"/>
      <c r="I514" s="32"/>
      <c r="J514" s="14"/>
      <c r="K514" s="14"/>
      <c r="L514" s="14"/>
      <c r="M514" s="14"/>
      <c r="N514" s="14"/>
      <c r="O514" s="14"/>
      <c r="P514" s="32"/>
      <c r="Q514" s="23" t="str">
        <f t="array" ref="Q514">IF(R514="","",XLOOKUP(R514,selector_04,selector_04_ids,""))</f>
        <v/>
      </c>
      <c r="R514" s="25"/>
      <c r="S514" s="14"/>
      <c r="AK514" s="19" t="s">
        <v>68</v>
      </c>
      <c r="AL514" s="19" t="s">
        <v>68</v>
      </c>
    </row>
    <row r="515">
      <c r="A515" s="14"/>
      <c r="B515" s="23" t="str">
        <f t="array" ref="B515">IF(C515="","",XLOOKUP(C515,selector_12,selector_12_ids,""))</f>
        <v/>
      </c>
      <c r="C515" s="25"/>
      <c r="D515" s="23" t="str">
        <f t="array" ref="D515">IF(E515="","",XLOOKUP(E515,selector_05,selector_05_ids,""))</f>
        <v/>
      </c>
      <c r="E515" s="25"/>
      <c r="F515" s="14"/>
      <c r="G515" s="14"/>
      <c r="H515" s="14"/>
      <c r="I515" s="32"/>
      <c r="J515" s="14"/>
      <c r="K515" s="14"/>
      <c r="L515" s="14"/>
      <c r="M515" s="14"/>
      <c r="N515" s="14"/>
      <c r="O515" s="14"/>
      <c r="P515" s="32"/>
      <c r="Q515" s="23" t="str">
        <f t="array" ref="Q515">IF(R515="","",XLOOKUP(R515,selector_04,selector_04_ids,""))</f>
        <v/>
      </c>
      <c r="R515" s="25"/>
      <c r="S515" s="14"/>
      <c r="AK515" s="19" t="s">
        <v>68</v>
      </c>
      <c r="AL515" s="19" t="s">
        <v>68</v>
      </c>
    </row>
    <row r="516">
      <c r="A516" s="14"/>
      <c r="B516" s="23" t="str">
        <f t="array" ref="B516">IF(C516="","",XLOOKUP(C516,selector_12,selector_12_ids,""))</f>
        <v/>
      </c>
      <c r="C516" s="25"/>
      <c r="D516" s="23" t="str">
        <f t="array" ref="D516">IF(E516="","",XLOOKUP(E516,selector_05,selector_05_ids,""))</f>
        <v/>
      </c>
      <c r="E516" s="25"/>
      <c r="F516" s="14"/>
      <c r="G516" s="14"/>
      <c r="H516" s="14"/>
      <c r="I516" s="32"/>
      <c r="J516" s="14"/>
      <c r="K516" s="14"/>
      <c r="L516" s="14"/>
      <c r="M516" s="14"/>
      <c r="N516" s="14"/>
      <c r="O516" s="14"/>
      <c r="P516" s="32"/>
      <c r="Q516" s="23" t="str">
        <f t="array" ref="Q516">IF(R516="","",XLOOKUP(R516,selector_04,selector_04_ids,""))</f>
        <v/>
      </c>
      <c r="R516" s="25"/>
      <c r="S516" s="14"/>
      <c r="AK516" s="19" t="s">
        <v>68</v>
      </c>
      <c r="AL516" s="19" t="s">
        <v>68</v>
      </c>
    </row>
    <row r="517">
      <c r="A517" s="14"/>
      <c r="B517" s="23" t="str">
        <f t="array" ref="B517">IF(C517="","",XLOOKUP(C517,selector_12,selector_12_ids,""))</f>
        <v/>
      </c>
      <c r="C517" s="25"/>
      <c r="D517" s="23" t="str">
        <f t="array" ref="D517">IF(E517="","",XLOOKUP(E517,selector_05,selector_05_ids,""))</f>
        <v/>
      </c>
      <c r="E517" s="25"/>
      <c r="F517" s="14"/>
      <c r="G517" s="14"/>
      <c r="H517" s="14"/>
      <c r="I517" s="32"/>
      <c r="J517" s="14"/>
      <c r="K517" s="14"/>
      <c r="L517" s="14"/>
      <c r="M517" s="14"/>
      <c r="N517" s="14"/>
      <c r="O517" s="14"/>
      <c r="P517" s="32"/>
      <c r="Q517" s="23" t="str">
        <f t="array" ref="Q517">IF(R517="","",XLOOKUP(R517,selector_04,selector_04_ids,""))</f>
        <v/>
      </c>
      <c r="R517" s="25"/>
      <c r="S517" s="14"/>
      <c r="AK517" s="19" t="s">
        <v>68</v>
      </c>
      <c r="AL517" s="19" t="s">
        <v>68</v>
      </c>
    </row>
    <row r="518">
      <c r="A518" s="14"/>
      <c r="B518" s="23" t="str">
        <f t="array" ref="B518">IF(C518="","",XLOOKUP(C518,selector_12,selector_12_ids,""))</f>
        <v/>
      </c>
      <c r="C518" s="25"/>
      <c r="D518" s="23" t="str">
        <f t="array" ref="D518">IF(E518="","",XLOOKUP(E518,selector_05,selector_05_ids,""))</f>
        <v/>
      </c>
      <c r="E518" s="25"/>
      <c r="F518" s="14"/>
      <c r="G518" s="14"/>
      <c r="H518" s="14"/>
      <c r="I518" s="32"/>
      <c r="J518" s="14"/>
      <c r="K518" s="14"/>
      <c r="L518" s="14"/>
      <c r="M518" s="14"/>
      <c r="N518" s="14"/>
      <c r="O518" s="14"/>
      <c r="P518" s="32"/>
      <c r="Q518" s="23" t="str">
        <f t="array" ref="Q518">IF(R518="","",XLOOKUP(R518,selector_04,selector_04_ids,""))</f>
        <v/>
      </c>
      <c r="R518" s="25"/>
      <c r="S518" s="14"/>
      <c r="AK518" s="19" t="s">
        <v>68</v>
      </c>
      <c r="AL518" s="19" t="s">
        <v>68</v>
      </c>
    </row>
    <row r="519">
      <c r="A519" s="14"/>
      <c r="B519" s="23" t="str">
        <f t="array" ref="B519">IF(C519="","",XLOOKUP(C519,selector_12,selector_12_ids,""))</f>
        <v/>
      </c>
      <c r="C519" s="25"/>
      <c r="D519" s="23" t="str">
        <f t="array" ref="D519">IF(E519="","",XLOOKUP(E519,selector_05,selector_05_ids,""))</f>
        <v/>
      </c>
      <c r="E519" s="25"/>
      <c r="F519" s="14"/>
      <c r="G519" s="14"/>
      <c r="H519" s="14"/>
      <c r="I519" s="32"/>
      <c r="J519" s="14"/>
      <c r="K519" s="14"/>
      <c r="L519" s="14"/>
      <c r="M519" s="14"/>
      <c r="N519" s="14"/>
      <c r="O519" s="14"/>
      <c r="P519" s="32"/>
      <c r="Q519" s="23" t="str">
        <f t="array" ref="Q519">IF(R519="","",XLOOKUP(R519,selector_04,selector_04_ids,""))</f>
        <v/>
      </c>
      <c r="R519" s="25"/>
      <c r="S519" s="14"/>
      <c r="AK519" s="19" t="s">
        <v>68</v>
      </c>
      <c r="AL519" s="19" t="s">
        <v>68</v>
      </c>
    </row>
    <row r="520">
      <c r="A520" s="14"/>
      <c r="B520" s="23" t="str">
        <f t="array" ref="B520">IF(C520="","",XLOOKUP(C520,selector_12,selector_12_ids,""))</f>
        <v/>
      </c>
      <c r="C520" s="25"/>
      <c r="D520" s="23" t="str">
        <f t="array" ref="D520">IF(E520="","",XLOOKUP(E520,selector_05,selector_05_ids,""))</f>
        <v/>
      </c>
      <c r="E520" s="25"/>
      <c r="F520" s="14"/>
      <c r="G520" s="14"/>
      <c r="H520" s="14"/>
      <c r="I520" s="32"/>
      <c r="J520" s="14"/>
      <c r="K520" s="14"/>
      <c r="L520" s="14"/>
      <c r="M520" s="14"/>
      <c r="N520" s="14"/>
      <c r="O520" s="14"/>
      <c r="P520" s="32"/>
      <c r="Q520" s="23" t="str">
        <f t="array" ref="Q520">IF(R520="","",XLOOKUP(R520,selector_04,selector_04_ids,""))</f>
        <v/>
      </c>
      <c r="R520" s="25"/>
      <c r="S520" s="14"/>
      <c r="AK520" s="19" t="s">
        <v>68</v>
      </c>
      <c r="AL520" s="19" t="s">
        <v>68</v>
      </c>
    </row>
    <row r="521">
      <c r="A521" s="14"/>
      <c r="B521" s="23" t="str">
        <f t="array" ref="B521">IF(C521="","",XLOOKUP(C521,selector_12,selector_12_ids,""))</f>
        <v/>
      </c>
      <c r="C521" s="25"/>
      <c r="D521" s="23" t="str">
        <f t="array" ref="D521">IF(E521="","",XLOOKUP(E521,selector_05,selector_05_ids,""))</f>
        <v/>
      </c>
      <c r="E521" s="25"/>
      <c r="F521" s="14"/>
      <c r="G521" s="14"/>
      <c r="H521" s="14"/>
      <c r="I521" s="32"/>
      <c r="J521" s="14"/>
      <c r="K521" s="14"/>
      <c r="L521" s="14"/>
      <c r="M521" s="14"/>
      <c r="N521" s="14"/>
      <c r="O521" s="14"/>
      <c r="P521" s="32"/>
      <c r="Q521" s="23" t="str">
        <f t="array" ref="Q521">IF(R521="","",XLOOKUP(R521,selector_04,selector_04_ids,""))</f>
        <v/>
      </c>
      <c r="R521" s="25"/>
      <c r="S521" s="14"/>
      <c r="AK521" s="19" t="s">
        <v>68</v>
      </c>
      <c r="AL521" s="19" t="s">
        <v>68</v>
      </c>
    </row>
    <row r="522">
      <c r="A522" s="14"/>
      <c r="B522" s="23" t="str">
        <f t="array" ref="B522">IF(C522="","",XLOOKUP(C522,selector_12,selector_12_ids,""))</f>
        <v/>
      </c>
      <c r="C522" s="25"/>
      <c r="D522" s="23" t="str">
        <f t="array" ref="D522">IF(E522="","",XLOOKUP(E522,selector_05,selector_05_ids,""))</f>
        <v/>
      </c>
      <c r="E522" s="25"/>
      <c r="F522" s="14"/>
      <c r="G522" s="14"/>
      <c r="H522" s="14"/>
      <c r="I522" s="32"/>
      <c r="J522" s="14"/>
      <c r="K522" s="14"/>
      <c r="L522" s="14"/>
      <c r="M522" s="14"/>
      <c r="N522" s="14"/>
      <c r="O522" s="14"/>
      <c r="P522" s="32"/>
      <c r="Q522" s="23" t="str">
        <f t="array" ref="Q522">IF(R522="","",XLOOKUP(R522,selector_04,selector_04_ids,""))</f>
        <v/>
      </c>
      <c r="R522" s="25"/>
      <c r="S522" s="14"/>
      <c r="AK522" s="19" t="s">
        <v>68</v>
      </c>
      <c r="AL522" s="19" t="s">
        <v>68</v>
      </c>
    </row>
    <row r="523">
      <c r="A523" s="14"/>
      <c r="B523" s="23" t="str">
        <f t="array" ref="B523">IF(C523="","",XLOOKUP(C523,selector_12,selector_12_ids,""))</f>
        <v/>
      </c>
      <c r="C523" s="25"/>
      <c r="D523" s="23" t="str">
        <f t="array" ref="D523">IF(E523="","",XLOOKUP(E523,selector_05,selector_05_ids,""))</f>
        <v/>
      </c>
      <c r="E523" s="25"/>
      <c r="F523" s="14"/>
      <c r="G523" s="14"/>
      <c r="H523" s="14"/>
      <c r="I523" s="32"/>
      <c r="J523" s="14"/>
      <c r="K523" s="14"/>
      <c r="L523" s="14"/>
      <c r="M523" s="14"/>
      <c r="N523" s="14"/>
      <c r="O523" s="14"/>
      <c r="P523" s="32"/>
      <c r="Q523" s="23" t="str">
        <f t="array" ref="Q523">IF(R523="","",XLOOKUP(R523,selector_04,selector_04_ids,""))</f>
        <v/>
      </c>
      <c r="R523" s="25"/>
      <c r="S523" s="14"/>
      <c r="AK523" s="19" t="s">
        <v>68</v>
      </c>
      <c r="AL523" s="19" t="s">
        <v>68</v>
      </c>
    </row>
    <row r="524">
      <c r="A524" s="14"/>
      <c r="B524" s="23" t="str">
        <f t="array" ref="B524">IF(C524="","",XLOOKUP(C524,selector_12,selector_12_ids,""))</f>
        <v/>
      </c>
      <c r="C524" s="25"/>
      <c r="D524" s="23" t="str">
        <f t="array" ref="D524">IF(E524="","",XLOOKUP(E524,selector_05,selector_05_ids,""))</f>
        <v/>
      </c>
      <c r="E524" s="25"/>
      <c r="F524" s="14"/>
      <c r="G524" s="14"/>
      <c r="H524" s="14"/>
      <c r="I524" s="32"/>
      <c r="J524" s="14"/>
      <c r="K524" s="14"/>
      <c r="L524" s="14"/>
      <c r="M524" s="14"/>
      <c r="N524" s="14"/>
      <c r="O524" s="14"/>
      <c r="P524" s="32"/>
      <c r="Q524" s="23" t="str">
        <f t="array" ref="Q524">IF(R524="","",XLOOKUP(R524,selector_04,selector_04_ids,""))</f>
        <v/>
      </c>
      <c r="R524" s="25"/>
      <c r="S524" s="14"/>
      <c r="AK524" s="19" t="s">
        <v>68</v>
      </c>
      <c r="AL524" s="19" t="s">
        <v>68</v>
      </c>
    </row>
    <row r="525">
      <c r="A525" s="14"/>
      <c r="B525" s="23" t="str">
        <f t="array" ref="B525">IF(C525="","",XLOOKUP(C525,selector_12,selector_12_ids,""))</f>
        <v/>
      </c>
      <c r="C525" s="25"/>
      <c r="D525" s="23" t="str">
        <f t="array" ref="D525">IF(E525="","",XLOOKUP(E525,selector_05,selector_05_ids,""))</f>
        <v/>
      </c>
      <c r="E525" s="25"/>
      <c r="F525" s="14"/>
      <c r="G525" s="14"/>
      <c r="H525" s="14"/>
      <c r="I525" s="32"/>
      <c r="J525" s="14"/>
      <c r="K525" s="14"/>
      <c r="L525" s="14"/>
      <c r="M525" s="14"/>
      <c r="N525" s="14"/>
      <c r="O525" s="14"/>
      <c r="P525" s="32"/>
      <c r="Q525" s="23" t="str">
        <f t="array" ref="Q525">IF(R525="","",XLOOKUP(R525,selector_04,selector_04_ids,""))</f>
        <v/>
      </c>
      <c r="R525" s="25"/>
      <c r="S525" s="14"/>
      <c r="AK525" s="19" t="s">
        <v>68</v>
      </c>
      <c r="AL525" s="19" t="s">
        <v>68</v>
      </c>
    </row>
    <row r="526">
      <c r="A526" s="14"/>
      <c r="B526" s="23" t="str">
        <f t="array" ref="B526">IF(C526="","",XLOOKUP(C526,selector_12,selector_12_ids,""))</f>
        <v/>
      </c>
      <c r="C526" s="25"/>
      <c r="D526" s="23" t="str">
        <f t="array" ref="D526">IF(E526="","",XLOOKUP(E526,selector_05,selector_05_ids,""))</f>
        <v/>
      </c>
      <c r="E526" s="25"/>
      <c r="F526" s="14"/>
      <c r="G526" s="14"/>
      <c r="H526" s="14"/>
      <c r="I526" s="32"/>
      <c r="J526" s="14"/>
      <c r="K526" s="14"/>
      <c r="L526" s="14"/>
      <c r="M526" s="14"/>
      <c r="N526" s="14"/>
      <c r="O526" s="14"/>
      <c r="P526" s="32"/>
      <c r="Q526" s="23" t="str">
        <f t="array" ref="Q526">IF(R526="","",XLOOKUP(R526,selector_04,selector_04_ids,""))</f>
        <v/>
      </c>
      <c r="R526" s="25"/>
      <c r="S526" s="14"/>
      <c r="AK526" s="19" t="s">
        <v>68</v>
      </c>
      <c r="AL526" s="19" t="s">
        <v>68</v>
      </c>
    </row>
    <row r="527">
      <c r="A527" s="14"/>
      <c r="B527" s="23" t="str">
        <f t="array" ref="B527">IF(C527="","",XLOOKUP(C527,selector_12,selector_12_ids,""))</f>
        <v/>
      </c>
      <c r="C527" s="25"/>
      <c r="D527" s="23" t="str">
        <f t="array" ref="D527">IF(E527="","",XLOOKUP(E527,selector_05,selector_05_ids,""))</f>
        <v/>
      </c>
      <c r="E527" s="25"/>
      <c r="F527" s="14"/>
      <c r="G527" s="14"/>
      <c r="H527" s="14"/>
      <c r="I527" s="32"/>
      <c r="J527" s="14"/>
      <c r="K527" s="14"/>
      <c r="L527" s="14"/>
      <c r="M527" s="14"/>
      <c r="N527" s="14"/>
      <c r="O527" s="14"/>
      <c r="P527" s="32"/>
      <c r="Q527" s="23" t="str">
        <f t="array" ref="Q527">IF(R527="","",XLOOKUP(R527,selector_04,selector_04_ids,""))</f>
        <v/>
      </c>
      <c r="R527" s="25"/>
      <c r="S527" s="14"/>
      <c r="AK527" s="19" t="s">
        <v>68</v>
      </c>
      <c r="AL527" s="19" t="s">
        <v>68</v>
      </c>
    </row>
    <row r="528">
      <c r="A528" s="14"/>
      <c r="B528" s="23" t="str">
        <f t="array" ref="B528">IF(C528="","",XLOOKUP(C528,selector_12,selector_12_ids,""))</f>
        <v/>
      </c>
      <c r="C528" s="25"/>
      <c r="D528" s="23" t="str">
        <f t="array" ref="D528">IF(E528="","",XLOOKUP(E528,selector_05,selector_05_ids,""))</f>
        <v/>
      </c>
      <c r="E528" s="25"/>
      <c r="F528" s="14"/>
      <c r="G528" s="14"/>
      <c r="H528" s="14"/>
      <c r="I528" s="32"/>
      <c r="J528" s="14"/>
      <c r="K528" s="14"/>
      <c r="L528" s="14"/>
      <c r="M528" s="14"/>
      <c r="N528" s="14"/>
      <c r="O528" s="14"/>
      <c r="P528" s="32"/>
      <c r="Q528" s="23" t="str">
        <f t="array" ref="Q528">IF(R528="","",XLOOKUP(R528,selector_04,selector_04_ids,""))</f>
        <v/>
      </c>
      <c r="R528" s="25"/>
      <c r="S528" s="14"/>
      <c r="AK528" s="19" t="s">
        <v>68</v>
      </c>
      <c r="AL528" s="19" t="s">
        <v>68</v>
      </c>
    </row>
    <row r="529">
      <c r="A529" s="14"/>
      <c r="B529" s="23" t="str">
        <f t="array" ref="B529">IF(C529="","",XLOOKUP(C529,selector_12,selector_12_ids,""))</f>
        <v/>
      </c>
      <c r="C529" s="25"/>
      <c r="D529" s="23" t="str">
        <f t="array" ref="D529">IF(E529="","",XLOOKUP(E529,selector_05,selector_05_ids,""))</f>
        <v/>
      </c>
      <c r="E529" s="25"/>
      <c r="F529" s="14"/>
      <c r="G529" s="14"/>
      <c r="H529" s="14"/>
      <c r="I529" s="32"/>
      <c r="J529" s="14"/>
      <c r="K529" s="14"/>
      <c r="L529" s="14"/>
      <c r="M529" s="14"/>
      <c r="N529" s="14"/>
      <c r="O529" s="14"/>
      <c r="P529" s="32"/>
      <c r="Q529" s="23" t="str">
        <f t="array" ref="Q529">IF(R529="","",XLOOKUP(R529,selector_04,selector_04_ids,""))</f>
        <v/>
      </c>
      <c r="R529" s="25"/>
      <c r="S529" s="14"/>
      <c r="AK529" s="19" t="s">
        <v>68</v>
      </c>
      <c r="AL529" s="19" t="s">
        <v>68</v>
      </c>
    </row>
    <row r="530">
      <c r="A530" s="14"/>
      <c r="B530" s="23" t="str">
        <f t="array" ref="B530">IF(C530="","",XLOOKUP(C530,selector_12,selector_12_ids,""))</f>
        <v/>
      </c>
      <c r="C530" s="25"/>
      <c r="D530" s="23" t="str">
        <f t="array" ref="D530">IF(E530="","",XLOOKUP(E530,selector_05,selector_05_ids,""))</f>
        <v/>
      </c>
      <c r="E530" s="25"/>
      <c r="F530" s="14"/>
      <c r="G530" s="14"/>
      <c r="H530" s="14"/>
      <c r="I530" s="32"/>
      <c r="J530" s="14"/>
      <c r="K530" s="14"/>
      <c r="L530" s="14"/>
      <c r="M530" s="14"/>
      <c r="N530" s="14"/>
      <c r="O530" s="14"/>
      <c r="P530" s="32"/>
      <c r="Q530" s="23" t="str">
        <f t="array" ref="Q530">IF(R530="","",XLOOKUP(R530,selector_04,selector_04_ids,""))</f>
        <v/>
      </c>
      <c r="R530" s="25"/>
      <c r="S530" s="14"/>
      <c r="AK530" s="19" t="s">
        <v>68</v>
      </c>
      <c r="AL530" s="19" t="s">
        <v>68</v>
      </c>
    </row>
    <row r="531">
      <c r="A531" s="14"/>
      <c r="B531" s="23" t="str">
        <f t="array" ref="B531">IF(C531="","",XLOOKUP(C531,selector_12,selector_12_ids,""))</f>
        <v/>
      </c>
      <c r="C531" s="25"/>
      <c r="D531" s="23" t="str">
        <f t="array" ref="D531">IF(E531="","",XLOOKUP(E531,selector_05,selector_05_ids,""))</f>
        <v/>
      </c>
      <c r="E531" s="25"/>
      <c r="F531" s="14"/>
      <c r="G531" s="14"/>
      <c r="H531" s="14"/>
      <c r="I531" s="32"/>
      <c r="J531" s="14"/>
      <c r="K531" s="14"/>
      <c r="L531" s="14"/>
      <c r="M531" s="14"/>
      <c r="N531" s="14"/>
      <c r="O531" s="14"/>
      <c r="P531" s="32"/>
      <c r="Q531" s="23" t="str">
        <f t="array" ref="Q531">IF(R531="","",XLOOKUP(R531,selector_04,selector_04_ids,""))</f>
        <v/>
      </c>
      <c r="R531" s="25"/>
      <c r="S531" s="14"/>
      <c r="AK531" s="19" t="s">
        <v>68</v>
      </c>
      <c r="AL531" s="19" t="s">
        <v>68</v>
      </c>
    </row>
    <row r="532">
      <c r="A532" s="14"/>
      <c r="B532" s="23" t="str">
        <f t="array" ref="B532">IF(C532="","",XLOOKUP(C532,selector_12,selector_12_ids,""))</f>
        <v/>
      </c>
      <c r="C532" s="25"/>
      <c r="D532" s="23" t="str">
        <f t="array" ref="D532">IF(E532="","",XLOOKUP(E532,selector_05,selector_05_ids,""))</f>
        <v/>
      </c>
      <c r="E532" s="25"/>
      <c r="F532" s="14"/>
      <c r="G532" s="14"/>
      <c r="H532" s="14"/>
      <c r="I532" s="32"/>
      <c r="J532" s="14"/>
      <c r="K532" s="14"/>
      <c r="L532" s="14"/>
      <c r="M532" s="14"/>
      <c r="N532" s="14"/>
      <c r="O532" s="14"/>
      <c r="P532" s="32"/>
      <c r="Q532" s="23" t="str">
        <f t="array" ref="Q532">IF(R532="","",XLOOKUP(R532,selector_04,selector_04_ids,""))</f>
        <v/>
      </c>
      <c r="R532" s="25"/>
      <c r="S532" s="14"/>
      <c r="AK532" s="19" t="s">
        <v>68</v>
      </c>
      <c r="AL532" s="19" t="s">
        <v>68</v>
      </c>
    </row>
    <row r="533">
      <c r="A533" s="14"/>
      <c r="B533" s="23" t="str">
        <f t="array" ref="B533">IF(C533="","",XLOOKUP(C533,selector_12,selector_12_ids,""))</f>
        <v/>
      </c>
      <c r="C533" s="25"/>
      <c r="D533" s="23" t="str">
        <f t="array" ref="D533">IF(E533="","",XLOOKUP(E533,selector_05,selector_05_ids,""))</f>
        <v/>
      </c>
      <c r="E533" s="25"/>
      <c r="F533" s="14"/>
      <c r="G533" s="14"/>
      <c r="H533" s="14"/>
      <c r="I533" s="32"/>
      <c r="J533" s="14"/>
      <c r="K533" s="14"/>
      <c r="L533" s="14"/>
      <c r="M533" s="14"/>
      <c r="N533" s="14"/>
      <c r="O533" s="14"/>
      <c r="P533" s="32"/>
      <c r="Q533" s="23" t="str">
        <f t="array" ref="Q533">IF(R533="","",XLOOKUP(R533,selector_04,selector_04_ids,""))</f>
        <v/>
      </c>
      <c r="R533" s="25"/>
      <c r="S533" s="14"/>
      <c r="AK533" s="19" t="s">
        <v>68</v>
      </c>
      <c r="AL533" s="19" t="s">
        <v>68</v>
      </c>
    </row>
    <row r="534">
      <c r="A534" s="14"/>
      <c r="B534" s="23" t="str">
        <f t="array" ref="B534">IF(C534="","",XLOOKUP(C534,selector_12,selector_12_ids,""))</f>
        <v/>
      </c>
      <c r="C534" s="25"/>
      <c r="D534" s="23" t="str">
        <f t="array" ref="D534">IF(E534="","",XLOOKUP(E534,selector_05,selector_05_ids,""))</f>
        <v/>
      </c>
      <c r="E534" s="25"/>
      <c r="F534" s="14"/>
      <c r="G534" s="14"/>
      <c r="H534" s="14"/>
      <c r="I534" s="32"/>
      <c r="J534" s="14"/>
      <c r="K534" s="14"/>
      <c r="L534" s="14"/>
      <c r="M534" s="14"/>
      <c r="N534" s="14"/>
      <c r="O534" s="14"/>
      <c r="P534" s="32"/>
      <c r="Q534" s="23" t="str">
        <f t="array" ref="Q534">IF(R534="","",XLOOKUP(R534,selector_04,selector_04_ids,""))</f>
        <v/>
      </c>
      <c r="R534" s="25"/>
      <c r="S534" s="14"/>
      <c r="AK534" s="19" t="s">
        <v>68</v>
      </c>
      <c r="AL534" s="19" t="s">
        <v>68</v>
      </c>
    </row>
    <row r="535">
      <c r="A535" s="14"/>
      <c r="B535" s="23" t="str">
        <f t="array" ref="B535">IF(C535="","",XLOOKUP(C535,selector_12,selector_12_ids,""))</f>
        <v/>
      </c>
      <c r="C535" s="25"/>
      <c r="D535" s="23" t="str">
        <f t="array" ref="D535">IF(E535="","",XLOOKUP(E535,selector_05,selector_05_ids,""))</f>
        <v/>
      </c>
      <c r="E535" s="25"/>
      <c r="F535" s="14"/>
      <c r="G535" s="14"/>
      <c r="H535" s="14"/>
      <c r="I535" s="32"/>
      <c r="J535" s="14"/>
      <c r="K535" s="14"/>
      <c r="L535" s="14"/>
      <c r="M535" s="14"/>
      <c r="N535" s="14"/>
      <c r="O535" s="14"/>
      <c r="P535" s="32"/>
      <c r="Q535" s="23" t="str">
        <f t="array" ref="Q535">IF(R535="","",XLOOKUP(R535,selector_04,selector_04_ids,""))</f>
        <v/>
      </c>
      <c r="R535" s="25"/>
      <c r="S535" s="14"/>
      <c r="AK535" s="19" t="s">
        <v>68</v>
      </c>
      <c r="AL535" s="19" t="s">
        <v>68</v>
      </c>
    </row>
    <row r="536">
      <c r="A536" s="14"/>
      <c r="B536" s="23" t="str">
        <f t="array" ref="B536">IF(C536="","",XLOOKUP(C536,selector_12,selector_12_ids,""))</f>
        <v/>
      </c>
      <c r="C536" s="25"/>
      <c r="D536" s="23" t="str">
        <f t="array" ref="D536">IF(E536="","",XLOOKUP(E536,selector_05,selector_05_ids,""))</f>
        <v/>
      </c>
      <c r="E536" s="25"/>
      <c r="F536" s="14"/>
      <c r="G536" s="14"/>
      <c r="H536" s="14"/>
      <c r="I536" s="32"/>
      <c r="J536" s="14"/>
      <c r="K536" s="14"/>
      <c r="L536" s="14"/>
      <c r="M536" s="14"/>
      <c r="N536" s="14"/>
      <c r="O536" s="14"/>
      <c r="P536" s="32"/>
      <c r="Q536" s="23" t="str">
        <f t="array" ref="Q536">IF(R536="","",XLOOKUP(R536,selector_04,selector_04_ids,""))</f>
        <v/>
      </c>
      <c r="R536" s="25"/>
      <c r="S536" s="14"/>
      <c r="AK536" s="19" t="s">
        <v>68</v>
      </c>
      <c r="AL536" s="19" t="s">
        <v>68</v>
      </c>
    </row>
    <row r="537">
      <c r="A537" s="14"/>
      <c r="B537" s="23" t="str">
        <f t="array" ref="B537">IF(C537="","",XLOOKUP(C537,selector_12,selector_12_ids,""))</f>
        <v/>
      </c>
      <c r="C537" s="25"/>
      <c r="D537" s="23" t="str">
        <f t="array" ref="D537">IF(E537="","",XLOOKUP(E537,selector_05,selector_05_ids,""))</f>
        <v/>
      </c>
      <c r="E537" s="25"/>
      <c r="F537" s="14"/>
      <c r="G537" s="14"/>
      <c r="H537" s="14"/>
      <c r="I537" s="32"/>
      <c r="J537" s="14"/>
      <c r="K537" s="14"/>
      <c r="L537" s="14"/>
      <c r="M537" s="14"/>
      <c r="N537" s="14"/>
      <c r="O537" s="14"/>
      <c r="P537" s="32"/>
      <c r="Q537" s="23" t="str">
        <f t="array" ref="Q537">IF(R537="","",XLOOKUP(R537,selector_04,selector_04_ids,""))</f>
        <v/>
      </c>
      <c r="R537" s="25"/>
      <c r="S537" s="14"/>
      <c r="AK537" s="19" t="s">
        <v>68</v>
      </c>
      <c r="AL537" s="19" t="s">
        <v>68</v>
      </c>
    </row>
    <row r="538">
      <c r="A538" s="14"/>
      <c r="B538" s="23" t="str">
        <f t="array" ref="B538">IF(C538="","",XLOOKUP(C538,selector_12,selector_12_ids,""))</f>
        <v/>
      </c>
      <c r="C538" s="25"/>
      <c r="D538" s="23" t="str">
        <f t="array" ref="D538">IF(E538="","",XLOOKUP(E538,selector_05,selector_05_ids,""))</f>
        <v/>
      </c>
      <c r="E538" s="25"/>
      <c r="F538" s="14"/>
      <c r="G538" s="14"/>
      <c r="H538" s="14"/>
      <c r="I538" s="32"/>
      <c r="J538" s="14"/>
      <c r="K538" s="14"/>
      <c r="L538" s="14"/>
      <c r="M538" s="14"/>
      <c r="N538" s="14"/>
      <c r="O538" s="14"/>
      <c r="P538" s="32"/>
      <c r="Q538" s="23" t="str">
        <f t="array" ref="Q538">IF(R538="","",XLOOKUP(R538,selector_04,selector_04_ids,""))</f>
        <v/>
      </c>
      <c r="R538" s="25"/>
      <c r="S538" s="14"/>
      <c r="AK538" s="19" t="s">
        <v>68</v>
      </c>
      <c r="AL538" s="19" t="s">
        <v>68</v>
      </c>
    </row>
    <row r="539">
      <c r="A539" s="14"/>
      <c r="B539" s="23" t="str">
        <f t="array" ref="B539">IF(C539="","",XLOOKUP(C539,selector_12,selector_12_ids,""))</f>
        <v/>
      </c>
      <c r="C539" s="25"/>
      <c r="D539" s="23" t="str">
        <f t="array" ref="D539">IF(E539="","",XLOOKUP(E539,selector_05,selector_05_ids,""))</f>
        <v/>
      </c>
      <c r="E539" s="25"/>
      <c r="F539" s="14"/>
      <c r="G539" s="14"/>
      <c r="H539" s="14"/>
      <c r="I539" s="32"/>
      <c r="J539" s="14"/>
      <c r="K539" s="14"/>
      <c r="L539" s="14"/>
      <c r="M539" s="14"/>
      <c r="N539" s="14"/>
      <c r="O539" s="14"/>
      <c r="P539" s="32"/>
      <c r="Q539" s="23" t="str">
        <f t="array" ref="Q539">IF(R539="","",XLOOKUP(R539,selector_04,selector_04_ids,""))</f>
        <v/>
      </c>
      <c r="R539" s="25"/>
      <c r="S539" s="14"/>
      <c r="AK539" s="19" t="s">
        <v>68</v>
      </c>
      <c r="AL539" s="19" t="s">
        <v>68</v>
      </c>
    </row>
    <row r="540">
      <c r="A540" s="14"/>
      <c r="B540" s="23" t="str">
        <f t="array" ref="B540">IF(C540="","",XLOOKUP(C540,selector_12,selector_12_ids,""))</f>
        <v/>
      </c>
      <c r="C540" s="25"/>
      <c r="D540" s="23" t="str">
        <f t="array" ref="D540">IF(E540="","",XLOOKUP(E540,selector_05,selector_05_ids,""))</f>
        <v/>
      </c>
      <c r="E540" s="25"/>
      <c r="F540" s="14"/>
      <c r="G540" s="14"/>
      <c r="H540" s="14"/>
      <c r="I540" s="32"/>
      <c r="J540" s="14"/>
      <c r="K540" s="14"/>
      <c r="L540" s="14"/>
      <c r="M540" s="14"/>
      <c r="N540" s="14"/>
      <c r="O540" s="14"/>
      <c r="P540" s="32"/>
      <c r="Q540" s="23" t="str">
        <f t="array" ref="Q540">IF(R540="","",XLOOKUP(R540,selector_04,selector_04_ids,""))</f>
        <v/>
      </c>
      <c r="R540" s="25"/>
      <c r="S540" s="14"/>
      <c r="AK540" s="19" t="s">
        <v>68</v>
      </c>
      <c r="AL540" s="19" t="s">
        <v>68</v>
      </c>
    </row>
    <row r="541">
      <c r="A541" s="14"/>
      <c r="B541" s="23" t="str">
        <f t="array" ref="B541">IF(C541="","",XLOOKUP(C541,selector_12,selector_12_ids,""))</f>
        <v/>
      </c>
      <c r="C541" s="25"/>
      <c r="D541" s="23" t="str">
        <f t="array" ref="D541">IF(E541="","",XLOOKUP(E541,selector_05,selector_05_ids,""))</f>
        <v/>
      </c>
      <c r="E541" s="25"/>
      <c r="F541" s="14"/>
      <c r="G541" s="14"/>
      <c r="H541" s="14"/>
      <c r="I541" s="32"/>
      <c r="J541" s="14"/>
      <c r="K541" s="14"/>
      <c r="L541" s="14"/>
      <c r="M541" s="14"/>
      <c r="N541" s="14"/>
      <c r="O541" s="14"/>
      <c r="P541" s="32"/>
      <c r="Q541" s="23" t="str">
        <f t="array" ref="Q541">IF(R541="","",XLOOKUP(R541,selector_04,selector_04_ids,""))</f>
        <v/>
      </c>
      <c r="R541" s="25"/>
      <c r="S541" s="14"/>
      <c r="AK541" s="19" t="s">
        <v>68</v>
      </c>
      <c r="AL541" s="19" t="s">
        <v>68</v>
      </c>
    </row>
    <row r="542">
      <c r="A542" s="14"/>
      <c r="B542" s="23" t="str">
        <f t="array" ref="B542">IF(C542="","",XLOOKUP(C542,selector_12,selector_12_ids,""))</f>
        <v/>
      </c>
      <c r="C542" s="25"/>
      <c r="D542" s="23" t="str">
        <f t="array" ref="D542">IF(E542="","",XLOOKUP(E542,selector_05,selector_05_ids,""))</f>
        <v/>
      </c>
      <c r="E542" s="25"/>
      <c r="F542" s="14"/>
      <c r="G542" s="14"/>
      <c r="H542" s="14"/>
      <c r="I542" s="32"/>
      <c r="J542" s="14"/>
      <c r="K542" s="14"/>
      <c r="L542" s="14"/>
      <c r="M542" s="14"/>
      <c r="N542" s="14"/>
      <c r="O542" s="14"/>
      <c r="P542" s="32"/>
      <c r="Q542" s="23" t="str">
        <f t="array" ref="Q542">IF(R542="","",XLOOKUP(R542,selector_04,selector_04_ids,""))</f>
        <v/>
      </c>
      <c r="R542" s="25"/>
      <c r="S542" s="14"/>
      <c r="AK542" s="19" t="s">
        <v>68</v>
      </c>
      <c r="AL542" s="19" t="s">
        <v>68</v>
      </c>
    </row>
    <row r="543">
      <c r="A543" s="14"/>
      <c r="B543" s="23" t="str">
        <f t="array" ref="B543">IF(C543="","",XLOOKUP(C543,selector_12,selector_12_ids,""))</f>
        <v/>
      </c>
      <c r="C543" s="25"/>
      <c r="D543" s="23" t="str">
        <f t="array" ref="D543">IF(E543="","",XLOOKUP(E543,selector_05,selector_05_ids,""))</f>
        <v/>
      </c>
      <c r="E543" s="25"/>
      <c r="F543" s="14"/>
      <c r="G543" s="14"/>
      <c r="H543" s="14"/>
      <c r="I543" s="32"/>
      <c r="J543" s="14"/>
      <c r="K543" s="14"/>
      <c r="L543" s="14"/>
      <c r="M543" s="14"/>
      <c r="N543" s="14"/>
      <c r="O543" s="14"/>
      <c r="P543" s="32"/>
      <c r="Q543" s="23" t="str">
        <f t="array" ref="Q543">IF(R543="","",XLOOKUP(R543,selector_04,selector_04_ids,""))</f>
        <v/>
      </c>
      <c r="R543" s="25"/>
      <c r="S543" s="14"/>
      <c r="AK543" s="19" t="s">
        <v>68</v>
      </c>
      <c r="AL543" s="19" t="s">
        <v>68</v>
      </c>
    </row>
    <row r="544">
      <c r="A544" s="14"/>
      <c r="B544" s="23" t="str">
        <f t="array" ref="B544">IF(C544="","",XLOOKUP(C544,selector_12,selector_12_ids,""))</f>
        <v/>
      </c>
      <c r="C544" s="25"/>
      <c r="D544" s="23" t="str">
        <f t="array" ref="D544">IF(E544="","",XLOOKUP(E544,selector_05,selector_05_ids,""))</f>
        <v/>
      </c>
      <c r="E544" s="25"/>
      <c r="F544" s="14"/>
      <c r="G544" s="14"/>
      <c r="H544" s="14"/>
      <c r="I544" s="32"/>
      <c r="J544" s="14"/>
      <c r="K544" s="14"/>
      <c r="L544" s="14"/>
      <c r="M544" s="14"/>
      <c r="N544" s="14"/>
      <c r="O544" s="14"/>
      <c r="P544" s="32"/>
      <c r="Q544" s="23" t="str">
        <f t="array" ref="Q544">IF(R544="","",XLOOKUP(R544,selector_04,selector_04_ids,""))</f>
        <v/>
      </c>
      <c r="R544" s="25"/>
      <c r="S544" s="14"/>
      <c r="AK544" s="19" t="s">
        <v>68</v>
      </c>
      <c r="AL544" s="19" t="s">
        <v>68</v>
      </c>
    </row>
    <row r="545">
      <c r="A545" s="14"/>
      <c r="B545" s="23" t="str">
        <f t="array" ref="B545">IF(C545="","",XLOOKUP(C545,selector_12,selector_12_ids,""))</f>
        <v/>
      </c>
      <c r="C545" s="25"/>
      <c r="D545" s="23" t="str">
        <f t="array" ref="D545">IF(E545="","",XLOOKUP(E545,selector_05,selector_05_ids,""))</f>
        <v/>
      </c>
      <c r="E545" s="25"/>
      <c r="F545" s="14"/>
      <c r="G545" s="14"/>
      <c r="H545" s="14"/>
      <c r="I545" s="32"/>
      <c r="J545" s="14"/>
      <c r="K545" s="14"/>
      <c r="L545" s="14"/>
      <c r="M545" s="14"/>
      <c r="N545" s="14"/>
      <c r="O545" s="14"/>
      <c r="P545" s="32"/>
      <c r="Q545" s="23" t="str">
        <f t="array" ref="Q545">IF(R545="","",XLOOKUP(R545,selector_04,selector_04_ids,""))</f>
        <v/>
      </c>
      <c r="R545" s="25"/>
      <c r="S545" s="14"/>
      <c r="AK545" s="19" t="s">
        <v>68</v>
      </c>
      <c r="AL545" s="19" t="s">
        <v>68</v>
      </c>
    </row>
    <row r="546">
      <c r="A546" s="14"/>
      <c r="B546" s="23" t="str">
        <f t="array" ref="B546">IF(C546="","",XLOOKUP(C546,selector_12,selector_12_ids,""))</f>
        <v/>
      </c>
      <c r="C546" s="25"/>
      <c r="D546" s="23" t="str">
        <f t="array" ref="D546">IF(E546="","",XLOOKUP(E546,selector_05,selector_05_ids,""))</f>
        <v/>
      </c>
      <c r="E546" s="25"/>
      <c r="F546" s="14"/>
      <c r="G546" s="14"/>
      <c r="H546" s="14"/>
      <c r="I546" s="32"/>
      <c r="J546" s="14"/>
      <c r="K546" s="14"/>
      <c r="L546" s="14"/>
      <c r="M546" s="14"/>
      <c r="N546" s="14"/>
      <c r="O546" s="14"/>
      <c r="P546" s="32"/>
      <c r="Q546" s="23" t="str">
        <f t="array" ref="Q546">IF(R546="","",XLOOKUP(R546,selector_04,selector_04_ids,""))</f>
        <v/>
      </c>
      <c r="R546" s="25"/>
      <c r="S546" s="14"/>
      <c r="AK546" s="19" t="s">
        <v>68</v>
      </c>
      <c r="AL546" s="19" t="s">
        <v>68</v>
      </c>
    </row>
    <row r="547">
      <c r="A547" s="14"/>
      <c r="B547" s="23" t="str">
        <f t="array" ref="B547">IF(C547="","",XLOOKUP(C547,selector_12,selector_12_ids,""))</f>
        <v/>
      </c>
      <c r="C547" s="25"/>
      <c r="D547" s="23" t="str">
        <f t="array" ref="D547">IF(E547="","",XLOOKUP(E547,selector_05,selector_05_ids,""))</f>
        <v/>
      </c>
      <c r="E547" s="25"/>
      <c r="F547" s="14"/>
      <c r="G547" s="14"/>
      <c r="H547" s="14"/>
      <c r="I547" s="32"/>
      <c r="J547" s="14"/>
      <c r="K547" s="14"/>
      <c r="L547" s="14"/>
      <c r="M547" s="14"/>
      <c r="N547" s="14"/>
      <c r="O547" s="14"/>
      <c r="P547" s="32"/>
      <c r="Q547" s="23" t="str">
        <f t="array" ref="Q547">IF(R547="","",XLOOKUP(R547,selector_04,selector_04_ids,""))</f>
        <v/>
      </c>
      <c r="R547" s="25"/>
      <c r="S547" s="14"/>
      <c r="AK547" s="19" t="s">
        <v>68</v>
      </c>
      <c r="AL547" s="19" t="s">
        <v>68</v>
      </c>
    </row>
    <row r="548">
      <c r="A548" s="14"/>
      <c r="B548" s="23" t="str">
        <f t="array" ref="B548">IF(C548="","",XLOOKUP(C548,selector_12,selector_12_ids,""))</f>
        <v/>
      </c>
      <c r="C548" s="25"/>
      <c r="D548" s="23" t="str">
        <f t="array" ref="D548">IF(E548="","",XLOOKUP(E548,selector_05,selector_05_ids,""))</f>
        <v/>
      </c>
      <c r="E548" s="25"/>
      <c r="F548" s="14"/>
      <c r="G548" s="14"/>
      <c r="H548" s="14"/>
      <c r="I548" s="32"/>
      <c r="J548" s="14"/>
      <c r="K548" s="14"/>
      <c r="L548" s="14"/>
      <c r="M548" s="14"/>
      <c r="N548" s="14"/>
      <c r="O548" s="14"/>
      <c r="P548" s="32"/>
      <c r="Q548" s="23" t="str">
        <f t="array" ref="Q548">IF(R548="","",XLOOKUP(R548,selector_04,selector_04_ids,""))</f>
        <v/>
      </c>
      <c r="R548" s="25"/>
      <c r="S548" s="14"/>
      <c r="AK548" s="19" t="s">
        <v>68</v>
      </c>
      <c r="AL548" s="19" t="s">
        <v>68</v>
      </c>
    </row>
    <row r="549">
      <c r="A549" s="14"/>
      <c r="B549" s="23" t="str">
        <f t="array" ref="B549">IF(C549="","",XLOOKUP(C549,selector_12,selector_12_ids,""))</f>
        <v/>
      </c>
      <c r="C549" s="25"/>
      <c r="D549" s="23" t="str">
        <f t="array" ref="D549">IF(E549="","",XLOOKUP(E549,selector_05,selector_05_ids,""))</f>
        <v/>
      </c>
      <c r="E549" s="25"/>
      <c r="F549" s="14"/>
      <c r="G549" s="14"/>
      <c r="H549" s="14"/>
      <c r="I549" s="32"/>
      <c r="J549" s="14"/>
      <c r="K549" s="14"/>
      <c r="L549" s="14"/>
      <c r="M549" s="14"/>
      <c r="N549" s="14"/>
      <c r="O549" s="14"/>
      <c r="P549" s="32"/>
      <c r="Q549" s="23" t="str">
        <f t="array" ref="Q549">IF(R549="","",XLOOKUP(R549,selector_04,selector_04_ids,""))</f>
        <v/>
      </c>
      <c r="R549" s="25"/>
      <c r="S549" s="14"/>
      <c r="AK549" s="19" t="s">
        <v>68</v>
      </c>
      <c r="AL549" s="19" t="s">
        <v>68</v>
      </c>
    </row>
    <row r="550">
      <c r="A550" s="14"/>
      <c r="B550" s="23" t="str">
        <f t="array" ref="B550">IF(C550="","",XLOOKUP(C550,selector_12,selector_12_ids,""))</f>
        <v/>
      </c>
      <c r="C550" s="25"/>
      <c r="D550" s="23" t="str">
        <f t="array" ref="D550">IF(E550="","",XLOOKUP(E550,selector_05,selector_05_ids,""))</f>
        <v/>
      </c>
      <c r="E550" s="25"/>
      <c r="F550" s="14"/>
      <c r="G550" s="14"/>
      <c r="H550" s="14"/>
      <c r="I550" s="32"/>
      <c r="J550" s="14"/>
      <c r="K550" s="14"/>
      <c r="L550" s="14"/>
      <c r="M550" s="14"/>
      <c r="N550" s="14"/>
      <c r="O550" s="14"/>
      <c r="P550" s="32"/>
      <c r="Q550" s="23" t="str">
        <f t="array" ref="Q550">IF(R550="","",XLOOKUP(R550,selector_04,selector_04_ids,""))</f>
        <v/>
      </c>
      <c r="R550" s="25"/>
      <c r="S550" s="14"/>
      <c r="AK550" s="19" t="s">
        <v>68</v>
      </c>
      <c r="AL550" s="19" t="s">
        <v>68</v>
      </c>
    </row>
    <row r="551">
      <c r="A551" s="14"/>
      <c r="B551" s="23" t="str">
        <f t="array" ref="B551">IF(C551="","",XLOOKUP(C551,selector_12,selector_12_ids,""))</f>
        <v/>
      </c>
      <c r="C551" s="25"/>
      <c r="D551" s="23" t="str">
        <f t="array" ref="D551">IF(E551="","",XLOOKUP(E551,selector_05,selector_05_ids,""))</f>
        <v/>
      </c>
      <c r="E551" s="25"/>
      <c r="F551" s="14"/>
      <c r="G551" s="14"/>
      <c r="H551" s="14"/>
      <c r="I551" s="32"/>
      <c r="J551" s="14"/>
      <c r="K551" s="14"/>
      <c r="L551" s="14"/>
      <c r="M551" s="14"/>
      <c r="N551" s="14"/>
      <c r="O551" s="14"/>
      <c r="P551" s="32"/>
      <c r="Q551" s="23" t="str">
        <f t="array" ref="Q551">IF(R551="","",XLOOKUP(R551,selector_04,selector_04_ids,""))</f>
        <v/>
      </c>
      <c r="R551" s="25"/>
      <c r="S551" s="14"/>
      <c r="AK551" s="19" t="s">
        <v>68</v>
      </c>
      <c r="AL551" s="19" t="s">
        <v>68</v>
      </c>
    </row>
    <row r="552">
      <c r="A552" s="14"/>
      <c r="B552" s="23" t="str">
        <f t="array" ref="B552">IF(C552="","",XLOOKUP(C552,selector_12,selector_12_ids,""))</f>
        <v/>
      </c>
      <c r="C552" s="25"/>
      <c r="D552" s="23" t="str">
        <f t="array" ref="D552">IF(E552="","",XLOOKUP(E552,selector_05,selector_05_ids,""))</f>
        <v/>
      </c>
      <c r="E552" s="25"/>
      <c r="F552" s="14"/>
      <c r="G552" s="14"/>
      <c r="H552" s="14"/>
      <c r="I552" s="32"/>
      <c r="J552" s="14"/>
      <c r="K552" s="14"/>
      <c r="L552" s="14"/>
      <c r="M552" s="14"/>
      <c r="N552" s="14"/>
      <c r="O552" s="14"/>
      <c r="P552" s="32"/>
      <c r="Q552" s="23" t="str">
        <f t="array" ref="Q552">IF(R552="","",XLOOKUP(R552,selector_04,selector_04_ids,""))</f>
        <v/>
      </c>
      <c r="R552" s="25"/>
      <c r="S552" s="14"/>
      <c r="AK552" s="19" t="s">
        <v>68</v>
      </c>
      <c r="AL552" s="19" t="s">
        <v>68</v>
      </c>
    </row>
    <row r="553">
      <c r="A553" s="14"/>
      <c r="B553" s="23" t="str">
        <f t="array" ref="B553">IF(C553="","",XLOOKUP(C553,selector_12,selector_12_ids,""))</f>
        <v/>
      </c>
      <c r="C553" s="25"/>
      <c r="D553" s="23" t="str">
        <f t="array" ref="D553">IF(E553="","",XLOOKUP(E553,selector_05,selector_05_ids,""))</f>
        <v/>
      </c>
      <c r="E553" s="25"/>
      <c r="F553" s="14"/>
      <c r="G553" s="14"/>
      <c r="H553" s="14"/>
      <c r="I553" s="32"/>
      <c r="J553" s="14"/>
      <c r="K553" s="14"/>
      <c r="L553" s="14"/>
      <c r="M553" s="14"/>
      <c r="N553" s="14"/>
      <c r="O553" s="14"/>
      <c r="P553" s="32"/>
      <c r="Q553" s="23" t="str">
        <f t="array" ref="Q553">IF(R553="","",XLOOKUP(R553,selector_04,selector_04_ids,""))</f>
        <v/>
      </c>
      <c r="R553" s="25"/>
      <c r="S553" s="14"/>
      <c r="AK553" s="19" t="s">
        <v>68</v>
      </c>
      <c r="AL553" s="19" t="s">
        <v>68</v>
      </c>
    </row>
    <row r="554">
      <c r="A554" s="14"/>
      <c r="B554" s="23" t="str">
        <f t="array" ref="B554">IF(C554="","",XLOOKUP(C554,selector_12,selector_12_ids,""))</f>
        <v/>
      </c>
      <c r="C554" s="25"/>
      <c r="D554" s="23" t="str">
        <f t="array" ref="D554">IF(E554="","",XLOOKUP(E554,selector_05,selector_05_ids,""))</f>
        <v/>
      </c>
      <c r="E554" s="25"/>
      <c r="F554" s="14"/>
      <c r="G554" s="14"/>
      <c r="H554" s="14"/>
      <c r="I554" s="32"/>
      <c r="J554" s="14"/>
      <c r="K554" s="14"/>
      <c r="L554" s="14"/>
      <c r="M554" s="14"/>
      <c r="N554" s="14"/>
      <c r="O554" s="14"/>
      <c r="P554" s="32"/>
      <c r="Q554" s="23" t="str">
        <f t="array" ref="Q554">IF(R554="","",XLOOKUP(R554,selector_04,selector_04_ids,""))</f>
        <v/>
      </c>
      <c r="R554" s="25"/>
      <c r="S554" s="14"/>
      <c r="AK554" s="19" t="s">
        <v>68</v>
      </c>
      <c r="AL554" s="19" t="s">
        <v>68</v>
      </c>
    </row>
    <row r="555">
      <c r="A555" s="14"/>
      <c r="B555" s="23" t="str">
        <f t="array" ref="B555">IF(C555="","",XLOOKUP(C555,selector_12,selector_12_ids,""))</f>
        <v/>
      </c>
      <c r="C555" s="25"/>
      <c r="D555" s="23" t="str">
        <f t="array" ref="D555">IF(E555="","",XLOOKUP(E555,selector_05,selector_05_ids,""))</f>
        <v/>
      </c>
      <c r="E555" s="25"/>
      <c r="F555" s="14"/>
      <c r="G555" s="14"/>
      <c r="H555" s="14"/>
      <c r="I555" s="32"/>
      <c r="J555" s="14"/>
      <c r="K555" s="14"/>
      <c r="L555" s="14"/>
      <c r="M555" s="14"/>
      <c r="N555" s="14"/>
      <c r="O555" s="14"/>
      <c r="P555" s="32"/>
      <c r="Q555" s="23" t="str">
        <f t="array" ref="Q555">IF(R555="","",XLOOKUP(R555,selector_04,selector_04_ids,""))</f>
        <v/>
      </c>
      <c r="R555" s="25"/>
      <c r="S555" s="14"/>
      <c r="AK555" s="19" t="s">
        <v>68</v>
      </c>
      <c r="AL555" s="19" t="s">
        <v>68</v>
      </c>
    </row>
    <row r="556">
      <c r="A556" s="14"/>
      <c r="B556" s="23" t="str">
        <f t="array" ref="B556">IF(C556="","",XLOOKUP(C556,selector_12,selector_12_ids,""))</f>
        <v/>
      </c>
      <c r="C556" s="25"/>
      <c r="D556" s="23" t="str">
        <f t="array" ref="D556">IF(E556="","",XLOOKUP(E556,selector_05,selector_05_ids,""))</f>
        <v/>
      </c>
      <c r="E556" s="25"/>
      <c r="F556" s="14"/>
      <c r="G556" s="14"/>
      <c r="H556" s="14"/>
      <c r="I556" s="32"/>
      <c r="J556" s="14"/>
      <c r="K556" s="14"/>
      <c r="L556" s="14"/>
      <c r="M556" s="14"/>
      <c r="N556" s="14"/>
      <c r="O556" s="14"/>
      <c r="P556" s="32"/>
      <c r="Q556" s="23" t="str">
        <f t="array" ref="Q556">IF(R556="","",XLOOKUP(R556,selector_04,selector_04_ids,""))</f>
        <v/>
      </c>
      <c r="R556" s="25"/>
      <c r="S556" s="14"/>
      <c r="AK556" s="19" t="s">
        <v>68</v>
      </c>
      <c r="AL556" s="19" t="s">
        <v>68</v>
      </c>
    </row>
    <row r="557">
      <c r="A557" s="14"/>
      <c r="B557" s="23" t="str">
        <f t="array" ref="B557">IF(C557="","",XLOOKUP(C557,selector_12,selector_12_ids,""))</f>
        <v/>
      </c>
      <c r="C557" s="25"/>
      <c r="D557" s="23" t="str">
        <f t="array" ref="D557">IF(E557="","",XLOOKUP(E557,selector_05,selector_05_ids,""))</f>
        <v/>
      </c>
      <c r="E557" s="25"/>
      <c r="F557" s="14"/>
      <c r="G557" s="14"/>
      <c r="H557" s="14"/>
      <c r="I557" s="32"/>
      <c r="J557" s="14"/>
      <c r="K557" s="14"/>
      <c r="L557" s="14"/>
      <c r="M557" s="14"/>
      <c r="N557" s="14"/>
      <c r="O557" s="14"/>
      <c r="P557" s="32"/>
      <c r="Q557" s="23" t="str">
        <f t="array" ref="Q557">IF(R557="","",XLOOKUP(R557,selector_04,selector_04_ids,""))</f>
        <v/>
      </c>
      <c r="R557" s="25"/>
      <c r="S557" s="14"/>
      <c r="AK557" s="19" t="s">
        <v>68</v>
      </c>
      <c r="AL557" s="19" t="s">
        <v>68</v>
      </c>
    </row>
    <row r="558">
      <c r="A558" s="14"/>
      <c r="B558" s="23" t="str">
        <f t="array" ref="B558">IF(C558="","",XLOOKUP(C558,selector_12,selector_12_ids,""))</f>
        <v/>
      </c>
      <c r="C558" s="25"/>
      <c r="D558" s="23" t="str">
        <f t="array" ref="D558">IF(E558="","",XLOOKUP(E558,selector_05,selector_05_ids,""))</f>
        <v/>
      </c>
      <c r="E558" s="25"/>
      <c r="F558" s="14"/>
      <c r="G558" s="14"/>
      <c r="H558" s="14"/>
      <c r="I558" s="32"/>
      <c r="J558" s="14"/>
      <c r="K558" s="14"/>
      <c r="L558" s="14"/>
      <c r="M558" s="14"/>
      <c r="N558" s="14"/>
      <c r="O558" s="14"/>
      <c r="P558" s="32"/>
      <c r="Q558" s="23" t="str">
        <f t="array" ref="Q558">IF(R558="","",XLOOKUP(R558,selector_04,selector_04_ids,""))</f>
        <v/>
      </c>
      <c r="R558" s="25"/>
      <c r="S558" s="14"/>
      <c r="AK558" s="19" t="s">
        <v>68</v>
      </c>
      <c r="AL558" s="19" t="s">
        <v>68</v>
      </c>
    </row>
    <row r="559">
      <c r="A559" s="14"/>
      <c r="B559" s="23" t="str">
        <f t="array" ref="B559">IF(C559="","",XLOOKUP(C559,selector_12,selector_12_ids,""))</f>
        <v/>
      </c>
      <c r="C559" s="25"/>
      <c r="D559" s="23" t="str">
        <f t="array" ref="D559">IF(E559="","",XLOOKUP(E559,selector_05,selector_05_ids,""))</f>
        <v/>
      </c>
      <c r="E559" s="25"/>
      <c r="F559" s="14"/>
      <c r="G559" s="14"/>
      <c r="H559" s="14"/>
      <c r="I559" s="32"/>
      <c r="J559" s="14"/>
      <c r="K559" s="14"/>
      <c r="L559" s="14"/>
      <c r="M559" s="14"/>
      <c r="N559" s="14"/>
      <c r="O559" s="14"/>
      <c r="P559" s="32"/>
      <c r="Q559" s="23" t="str">
        <f t="array" ref="Q559">IF(R559="","",XLOOKUP(R559,selector_04,selector_04_ids,""))</f>
        <v/>
      </c>
      <c r="R559" s="25"/>
      <c r="S559" s="14"/>
      <c r="AK559" s="19" t="s">
        <v>68</v>
      </c>
      <c r="AL559" s="19" t="s">
        <v>68</v>
      </c>
    </row>
    <row r="560">
      <c r="A560" s="14"/>
      <c r="B560" s="23" t="str">
        <f t="array" ref="B560">IF(C560="","",XLOOKUP(C560,selector_12,selector_12_ids,""))</f>
        <v/>
      </c>
      <c r="C560" s="25"/>
      <c r="D560" s="23" t="str">
        <f t="array" ref="D560">IF(E560="","",XLOOKUP(E560,selector_05,selector_05_ids,""))</f>
        <v/>
      </c>
      <c r="E560" s="25"/>
      <c r="F560" s="14"/>
      <c r="G560" s="14"/>
      <c r="H560" s="14"/>
      <c r="I560" s="32"/>
      <c r="J560" s="14"/>
      <c r="K560" s="14"/>
      <c r="L560" s="14"/>
      <c r="M560" s="14"/>
      <c r="N560" s="14"/>
      <c r="O560" s="14"/>
      <c r="P560" s="32"/>
      <c r="Q560" s="23" t="str">
        <f t="array" ref="Q560">IF(R560="","",XLOOKUP(R560,selector_04,selector_04_ids,""))</f>
        <v/>
      </c>
      <c r="R560" s="25"/>
      <c r="S560" s="14"/>
      <c r="AK560" s="19" t="s">
        <v>68</v>
      </c>
      <c r="AL560" s="19" t="s">
        <v>68</v>
      </c>
    </row>
    <row r="561">
      <c r="A561" s="14"/>
      <c r="B561" s="23" t="str">
        <f t="array" ref="B561">IF(C561="","",XLOOKUP(C561,selector_12,selector_12_ids,""))</f>
        <v/>
      </c>
      <c r="C561" s="25"/>
      <c r="D561" s="23" t="str">
        <f t="array" ref="D561">IF(E561="","",XLOOKUP(E561,selector_05,selector_05_ids,""))</f>
        <v/>
      </c>
      <c r="E561" s="25"/>
      <c r="F561" s="14"/>
      <c r="G561" s="14"/>
      <c r="H561" s="14"/>
      <c r="I561" s="32"/>
      <c r="J561" s="14"/>
      <c r="K561" s="14"/>
      <c r="L561" s="14"/>
      <c r="M561" s="14"/>
      <c r="N561" s="14"/>
      <c r="O561" s="14"/>
      <c r="P561" s="32"/>
      <c r="Q561" s="23" t="str">
        <f t="array" ref="Q561">IF(R561="","",XLOOKUP(R561,selector_04,selector_04_ids,""))</f>
        <v/>
      </c>
      <c r="R561" s="25"/>
      <c r="S561" s="14"/>
      <c r="AK561" s="19" t="s">
        <v>68</v>
      </c>
      <c r="AL561" s="19" t="s">
        <v>68</v>
      </c>
    </row>
    <row r="562">
      <c r="A562" s="14"/>
      <c r="B562" s="23" t="str">
        <f t="array" ref="B562">IF(C562="","",XLOOKUP(C562,selector_12,selector_12_ids,""))</f>
        <v/>
      </c>
      <c r="C562" s="25"/>
      <c r="D562" s="23" t="str">
        <f t="array" ref="D562">IF(E562="","",XLOOKUP(E562,selector_05,selector_05_ids,""))</f>
        <v/>
      </c>
      <c r="E562" s="25"/>
      <c r="F562" s="14"/>
      <c r="G562" s="14"/>
      <c r="H562" s="14"/>
      <c r="I562" s="32"/>
      <c r="J562" s="14"/>
      <c r="K562" s="14"/>
      <c r="L562" s="14"/>
      <c r="M562" s="14"/>
      <c r="N562" s="14"/>
      <c r="O562" s="14"/>
      <c r="P562" s="32"/>
      <c r="Q562" s="23" t="str">
        <f t="array" ref="Q562">IF(R562="","",XLOOKUP(R562,selector_04,selector_04_ids,""))</f>
        <v/>
      </c>
      <c r="R562" s="25"/>
      <c r="S562" s="14"/>
      <c r="AK562" s="19" t="s">
        <v>68</v>
      </c>
      <c r="AL562" s="19" t="s">
        <v>68</v>
      </c>
    </row>
    <row r="563">
      <c r="A563" s="14"/>
      <c r="B563" s="23" t="str">
        <f t="array" ref="B563">IF(C563="","",XLOOKUP(C563,selector_12,selector_12_ids,""))</f>
        <v/>
      </c>
      <c r="C563" s="25"/>
      <c r="D563" s="23" t="str">
        <f t="array" ref="D563">IF(E563="","",XLOOKUP(E563,selector_05,selector_05_ids,""))</f>
        <v/>
      </c>
      <c r="E563" s="25"/>
      <c r="F563" s="14"/>
      <c r="G563" s="14"/>
      <c r="H563" s="14"/>
      <c r="I563" s="32"/>
      <c r="J563" s="14"/>
      <c r="K563" s="14"/>
      <c r="L563" s="14"/>
      <c r="M563" s="14"/>
      <c r="N563" s="14"/>
      <c r="O563" s="14"/>
      <c r="P563" s="32"/>
      <c r="Q563" s="23" t="str">
        <f t="array" ref="Q563">IF(R563="","",XLOOKUP(R563,selector_04,selector_04_ids,""))</f>
        <v/>
      </c>
      <c r="R563" s="25"/>
      <c r="S563" s="14"/>
      <c r="AK563" s="19" t="s">
        <v>68</v>
      </c>
      <c r="AL563" s="19" t="s">
        <v>68</v>
      </c>
    </row>
    <row r="564">
      <c r="A564" s="14"/>
      <c r="B564" s="23" t="str">
        <f t="array" ref="B564">IF(C564="","",XLOOKUP(C564,selector_12,selector_12_ids,""))</f>
        <v/>
      </c>
      <c r="C564" s="25"/>
      <c r="D564" s="23" t="str">
        <f t="array" ref="D564">IF(E564="","",XLOOKUP(E564,selector_05,selector_05_ids,""))</f>
        <v/>
      </c>
      <c r="E564" s="25"/>
      <c r="F564" s="14"/>
      <c r="G564" s="14"/>
      <c r="H564" s="14"/>
      <c r="I564" s="32"/>
      <c r="J564" s="14"/>
      <c r="K564" s="14"/>
      <c r="L564" s="14"/>
      <c r="M564" s="14"/>
      <c r="N564" s="14"/>
      <c r="O564" s="14"/>
      <c r="P564" s="32"/>
      <c r="Q564" s="23" t="str">
        <f t="array" ref="Q564">IF(R564="","",XLOOKUP(R564,selector_04,selector_04_ids,""))</f>
        <v/>
      </c>
      <c r="R564" s="25"/>
      <c r="S564" s="14"/>
      <c r="AK564" s="19" t="s">
        <v>68</v>
      </c>
      <c r="AL564" s="19" t="s">
        <v>68</v>
      </c>
    </row>
    <row r="565">
      <c r="A565" s="14"/>
      <c r="B565" s="23" t="str">
        <f t="array" ref="B565">IF(C565="","",XLOOKUP(C565,selector_12,selector_12_ids,""))</f>
        <v/>
      </c>
      <c r="C565" s="25"/>
      <c r="D565" s="23" t="str">
        <f t="array" ref="D565">IF(E565="","",XLOOKUP(E565,selector_05,selector_05_ids,""))</f>
        <v/>
      </c>
      <c r="E565" s="25"/>
      <c r="F565" s="14"/>
      <c r="G565" s="14"/>
      <c r="H565" s="14"/>
      <c r="I565" s="32"/>
      <c r="J565" s="14"/>
      <c r="K565" s="14"/>
      <c r="L565" s="14"/>
      <c r="M565" s="14"/>
      <c r="N565" s="14"/>
      <c r="O565" s="14"/>
      <c r="P565" s="32"/>
      <c r="Q565" s="23" t="str">
        <f t="array" ref="Q565">IF(R565="","",XLOOKUP(R565,selector_04,selector_04_ids,""))</f>
        <v/>
      </c>
      <c r="R565" s="25"/>
      <c r="S565" s="14"/>
      <c r="AK565" s="19" t="s">
        <v>68</v>
      </c>
      <c r="AL565" s="19" t="s">
        <v>68</v>
      </c>
    </row>
    <row r="566">
      <c r="A566" s="14"/>
      <c r="B566" s="23" t="str">
        <f t="array" ref="B566">IF(C566="","",XLOOKUP(C566,selector_12,selector_12_ids,""))</f>
        <v/>
      </c>
      <c r="C566" s="25"/>
      <c r="D566" s="23" t="str">
        <f t="array" ref="D566">IF(E566="","",XLOOKUP(E566,selector_05,selector_05_ids,""))</f>
        <v/>
      </c>
      <c r="E566" s="25"/>
      <c r="F566" s="14"/>
      <c r="G566" s="14"/>
      <c r="H566" s="14"/>
      <c r="I566" s="32"/>
      <c r="J566" s="14"/>
      <c r="K566" s="14"/>
      <c r="L566" s="14"/>
      <c r="M566" s="14"/>
      <c r="N566" s="14"/>
      <c r="O566" s="14"/>
      <c r="P566" s="32"/>
      <c r="Q566" s="23" t="str">
        <f t="array" ref="Q566">IF(R566="","",XLOOKUP(R566,selector_04,selector_04_ids,""))</f>
        <v/>
      </c>
      <c r="R566" s="25"/>
      <c r="S566" s="14"/>
      <c r="AK566" s="19" t="s">
        <v>68</v>
      </c>
      <c r="AL566" s="19" t="s">
        <v>68</v>
      </c>
    </row>
    <row r="567">
      <c r="A567" s="14"/>
      <c r="B567" s="23" t="str">
        <f t="array" ref="B567">IF(C567="","",XLOOKUP(C567,selector_12,selector_12_ids,""))</f>
        <v/>
      </c>
      <c r="C567" s="25"/>
      <c r="D567" s="23" t="str">
        <f t="array" ref="D567">IF(E567="","",XLOOKUP(E567,selector_05,selector_05_ids,""))</f>
        <v/>
      </c>
      <c r="E567" s="25"/>
      <c r="F567" s="14"/>
      <c r="G567" s="14"/>
      <c r="H567" s="14"/>
      <c r="I567" s="32"/>
      <c r="J567" s="14"/>
      <c r="K567" s="14"/>
      <c r="L567" s="14"/>
      <c r="M567" s="14"/>
      <c r="N567" s="14"/>
      <c r="O567" s="14"/>
      <c r="P567" s="32"/>
      <c r="Q567" s="23" t="str">
        <f t="array" ref="Q567">IF(R567="","",XLOOKUP(R567,selector_04,selector_04_ids,""))</f>
        <v/>
      </c>
      <c r="R567" s="25"/>
      <c r="S567" s="14"/>
      <c r="AK567" s="19" t="s">
        <v>68</v>
      </c>
      <c r="AL567" s="19" t="s">
        <v>68</v>
      </c>
    </row>
    <row r="568">
      <c r="A568" s="14"/>
      <c r="B568" s="23" t="str">
        <f t="array" ref="B568">IF(C568="","",XLOOKUP(C568,selector_12,selector_12_ids,""))</f>
        <v/>
      </c>
      <c r="C568" s="25"/>
      <c r="D568" s="23" t="str">
        <f t="array" ref="D568">IF(E568="","",XLOOKUP(E568,selector_05,selector_05_ids,""))</f>
        <v/>
      </c>
      <c r="E568" s="25"/>
      <c r="F568" s="14"/>
      <c r="G568" s="14"/>
      <c r="H568" s="14"/>
      <c r="I568" s="32"/>
      <c r="J568" s="14"/>
      <c r="K568" s="14"/>
      <c r="L568" s="14"/>
      <c r="M568" s="14"/>
      <c r="N568" s="14"/>
      <c r="O568" s="14"/>
      <c r="P568" s="32"/>
      <c r="Q568" s="23" t="str">
        <f t="array" ref="Q568">IF(R568="","",XLOOKUP(R568,selector_04,selector_04_ids,""))</f>
        <v/>
      </c>
      <c r="R568" s="25"/>
      <c r="S568" s="14"/>
      <c r="AK568" s="19" t="s">
        <v>68</v>
      </c>
      <c r="AL568" s="19" t="s">
        <v>68</v>
      </c>
    </row>
    <row r="569">
      <c r="A569" s="14"/>
      <c r="B569" s="23" t="str">
        <f t="array" ref="B569">IF(C569="","",XLOOKUP(C569,selector_12,selector_12_ids,""))</f>
        <v/>
      </c>
      <c r="C569" s="25"/>
      <c r="D569" s="23" t="str">
        <f t="array" ref="D569">IF(E569="","",XLOOKUP(E569,selector_05,selector_05_ids,""))</f>
        <v/>
      </c>
      <c r="E569" s="25"/>
      <c r="F569" s="14"/>
      <c r="G569" s="14"/>
      <c r="H569" s="14"/>
      <c r="I569" s="32"/>
      <c r="J569" s="14"/>
      <c r="K569" s="14"/>
      <c r="L569" s="14"/>
      <c r="M569" s="14"/>
      <c r="N569" s="14"/>
      <c r="O569" s="14"/>
      <c r="P569" s="32"/>
      <c r="Q569" s="23" t="str">
        <f t="array" ref="Q569">IF(R569="","",XLOOKUP(R569,selector_04,selector_04_ids,""))</f>
        <v/>
      </c>
      <c r="R569" s="25"/>
      <c r="S569" s="14"/>
      <c r="AK569" s="19" t="s">
        <v>68</v>
      </c>
      <c r="AL569" s="19" t="s">
        <v>68</v>
      </c>
    </row>
    <row r="570">
      <c r="A570" s="14"/>
      <c r="B570" s="23" t="str">
        <f t="array" ref="B570">IF(C570="","",XLOOKUP(C570,selector_12,selector_12_ids,""))</f>
        <v/>
      </c>
      <c r="C570" s="25"/>
      <c r="D570" s="23" t="str">
        <f t="array" ref="D570">IF(E570="","",XLOOKUP(E570,selector_05,selector_05_ids,""))</f>
        <v/>
      </c>
      <c r="E570" s="25"/>
      <c r="F570" s="14"/>
      <c r="G570" s="14"/>
      <c r="H570" s="14"/>
      <c r="I570" s="32"/>
      <c r="J570" s="14"/>
      <c r="K570" s="14"/>
      <c r="L570" s="14"/>
      <c r="M570" s="14"/>
      <c r="N570" s="14"/>
      <c r="O570" s="14"/>
      <c r="P570" s="32"/>
      <c r="Q570" s="23" t="str">
        <f t="array" ref="Q570">IF(R570="","",XLOOKUP(R570,selector_04,selector_04_ids,""))</f>
        <v/>
      </c>
      <c r="R570" s="25"/>
      <c r="S570" s="14"/>
      <c r="AK570" s="19" t="s">
        <v>68</v>
      </c>
      <c r="AL570" s="19" t="s">
        <v>68</v>
      </c>
    </row>
    <row r="571">
      <c r="A571" s="14"/>
      <c r="B571" s="23" t="str">
        <f t="array" ref="B571">IF(C571="","",XLOOKUP(C571,selector_12,selector_12_ids,""))</f>
        <v/>
      </c>
      <c r="C571" s="25"/>
      <c r="D571" s="23" t="str">
        <f t="array" ref="D571">IF(E571="","",XLOOKUP(E571,selector_05,selector_05_ids,""))</f>
        <v/>
      </c>
      <c r="E571" s="25"/>
      <c r="F571" s="14"/>
      <c r="G571" s="14"/>
      <c r="H571" s="14"/>
      <c r="I571" s="32"/>
      <c r="J571" s="14"/>
      <c r="K571" s="14"/>
      <c r="L571" s="14"/>
      <c r="M571" s="14"/>
      <c r="N571" s="14"/>
      <c r="O571" s="14"/>
      <c r="P571" s="32"/>
      <c r="Q571" s="23" t="str">
        <f t="array" ref="Q571">IF(R571="","",XLOOKUP(R571,selector_04,selector_04_ids,""))</f>
        <v/>
      </c>
      <c r="R571" s="25"/>
      <c r="S571" s="14"/>
      <c r="AK571" s="19" t="s">
        <v>68</v>
      </c>
      <c r="AL571" s="19" t="s">
        <v>68</v>
      </c>
    </row>
    <row r="572">
      <c r="A572" s="14"/>
      <c r="B572" s="23" t="str">
        <f t="array" ref="B572">IF(C572="","",XLOOKUP(C572,selector_12,selector_12_ids,""))</f>
        <v/>
      </c>
      <c r="C572" s="25"/>
      <c r="D572" s="23" t="str">
        <f t="array" ref="D572">IF(E572="","",XLOOKUP(E572,selector_05,selector_05_ids,""))</f>
        <v/>
      </c>
      <c r="E572" s="25"/>
      <c r="F572" s="14"/>
      <c r="G572" s="14"/>
      <c r="H572" s="14"/>
      <c r="I572" s="32"/>
      <c r="J572" s="14"/>
      <c r="K572" s="14"/>
      <c r="L572" s="14"/>
      <c r="M572" s="14"/>
      <c r="N572" s="14"/>
      <c r="O572" s="14"/>
      <c r="P572" s="32"/>
      <c r="Q572" s="23" t="str">
        <f t="array" ref="Q572">IF(R572="","",XLOOKUP(R572,selector_04,selector_04_ids,""))</f>
        <v/>
      </c>
      <c r="R572" s="25"/>
      <c r="S572" s="14"/>
      <c r="AK572" s="19" t="s">
        <v>68</v>
      </c>
      <c r="AL572" s="19" t="s">
        <v>68</v>
      </c>
    </row>
    <row r="573">
      <c r="A573" s="14"/>
      <c r="B573" s="23" t="str">
        <f t="array" ref="B573">IF(C573="","",XLOOKUP(C573,selector_12,selector_12_ids,""))</f>
        <v/>
      </c>
      <c r="C573" s="25"/>
      <c r="D573" s="23" t="str">
        <f t="array" ref="D573">IF(E573="","",XLOOKUP(E573,selector_05,selector_05_ids,""))</f>
        <v/>
      </c>
      <c r="E573" s="25"/>
      <c r="F573" s="14"/>
      <c r="G573" s="14"/>
      <c r="H573" s="14"/>
      <c r="I573" s="32"/>
      <c r="J573" s="14"/>
      <c r="K573" s="14"/>
      <c r="L573" s="14"/>
      <c r="M573" s="14"/>
      <c r="N573" s="14"/>
      <c r="O573" s="14"/>
      <c r="P573" s="32"/>
      <c r="Q573" s="23" t="str">
        <f t="array" ref="Q573">IF(R573="","",XLOOKUP(R573,selector_04,selector_04_ids,""))</f>
        <v/>
      </c>
      <c r="R573" s="25"/>
      <c r="S573" s="14"/>
      <c r="AK573" s="19" t="s">
        <v>68</v>
      </c>
      <c r="AL573" s="19" t="s">
        <v>68</v>
      </c>
    </row>
    <row r="574">
      <c r="A574" s="14"/>
      <c r="B574" s="23" t="str">
        <f t="array" ref="B574">IF(C574="","",XLOOKUP(C574,selector_12,selector_12_ids,""))</f>
        <v/>
      </c>
      <c r="C574" s="25"/>
      <c r="D574" s="23" t="str">
        <f t="array" ref="D574">IF(E574="","",XLOOKUP(E574,selector_05,selector_05_ids,""))</f>
        <v/>
      </c>
      <c r="E574" s="25"/>
      <c r="F574" s="14"/>
      <c r="G574" s="14"/>
      <c r="H574" s="14"/>
      <c r="I574" s="32"/>
      <c r="J574" s="14"/>
      <c r="K574" s="14"/>
      <c r="L574" s="14"/>
      <c r="M574" s="14"/>
      <c r="N574" s="14"/>
      <c r="O574" s="14"/>
      <c r="P574" s="32"/>
      <c r="Q574" s="23" t="str">
        <f t="array" ref="Q574">IF(R574="","",XLOOKUP(R574,selector_04,selector_04_ids,""))</f>
        <v/>
      </c>
      <c r="R574" s="25"/>
      <c r="S574" s="14"/>
      <c r="AK574" s="19" t="s">
        <v>68</v>
      </c>
      <c r="AL574" s="19" t="s">
        <v>68</v>
      </c>
    </row>
    <row r="575">
      <c r="A575" s="14"/>
      <c r="B575" s="23" t="str">
        <f t="array" ref="B575">IF(C575="","",XLOOKUP(C575,selector_12,selector_12_ids,""))</f>
        <v/>
      </c>
      <c r="C575" s="25"/>
      <c r="D575" s="23" t="str">
        <f t="array" ref="D575">IF(E575="","",XLOOKUP(E575,selector_05,selector_05_ids,""))</f>
        <v/>
      </c>
      <c r="E575" s="25"/>
      <c r="F575" s="14"/>
      <c r="G575" s="14"/>
      <c r="H575" s="14"/>
      <c r="I575" s="32"/>
      <c r="J575" s="14"/>
      <c r="K575" s="14"/>
      <c r="L575" s="14"/>
      <c r="M575" s="14"/>
      <c r="N575" s="14"/>
      <c r="O575" s="14"/>
      <c r="P575" s="32"/>
      <c r="Q575" s="23" t="str">
        <f t="array" ref="Q575">IF(R575="","",XLOOKUP(R575,selector_04,selector_04_ids,""))</f>
        <v/>
      </c>
      <c r="R575" s="25"/>
      <c r="S575" s="14"/>
      <c r="AK575" s="19" t="s">
        <v>68</v>
      </c>
      <c r="AL575" s="19" t="s">
        <v>68</v>
      </c>
    </row>
    <row r="576">
      <c r="A576" s="14"/>
      <c r="B576" s="23" t="str">
        <f t="array" ref="B576">IF(C576="","",XLOOKUP(C576,selector_12,selector_12_ids,""))</f>
        <v/>
      </c>
      <c r="C576" s="25"/>
      <c r="D576" s="23" t="str">
        <f t="array" ref="D576">IF(E576="","",XLOOKUP(E576,selector_05,selector_05_ids,""))</f>
        <v/>
      </c>
      <c r="E576" s="25"/>
      <c r="F576" s="14"/>
      <c r="G576" s="14"/>
      <c r="H576" s="14"/>
      <c r="I576" s="32"/>
      <c r="J576" s="14"/>
      <c r="K576" s="14"/>
      <c r="L576" s="14"/>
      <c r="M576" s="14"/>
      <c r="N576" s="14"/>
      <c r="O576" s="14"/>
      <c r="P576" s="32"/>
      <c r="Q576" s="23" t="str">
        <f t="array" ref="Q576">IF(R576="","",XLOOKUP(R576,selector_04,selector_04_ids,""))</f>
        <v/>
      </c>
      <c r="R576" s="25"/>
      <c r="S576" s="14"/>
      <c r="AK576" s="19" t="s">
        <v>68</v>
      </c>
      <c r="AL576" s="19" t="s">
        <v>68</v>
      </c>
    </row>
    <row r="577">
      <c r="A577" s="14"/>
      <c r="B577" s="23" t="str">
        <f t="array" ref="B577">IF(C577="","",XLOOKUP(C577,selector_12,selector_12_ids,""))</f>
        <v/>
      </c>
      <c r="C577" s="25"/>
      <c r="D577" s="23" t="str">
        <f t="array" ref="D577">IF(E577="","",XLOOKUP(E577,selector_05,selector_05_ids,""))</f>
        <v/>
      </c>
      <c r="E577" s="25"/>
      <c r="F577" s="14"/>
      <c r="G577" s="14"/>
      <c r="H577" s="14"/>
      <c r="I577" s="32"/>
      <c r="J577" s="14"/>
      <c r="K577" s="14"/>
      <c r="L577" s="14"/>
      <c r="M577" s="14"/>
      <c r="N577" s="14"/>
      <c r="O577" s="14"/>
      <c r="P577" s="32"/>
      <c r="Q577" s="23" t="str">
        <f t="array" ref="Q577">IF(R577="","",XLOOKUP(R577,selector_04,selector_04_ids,""))</f>
        <v/>
      </c>
      <c r="R577" s="25"/>
      <c r="S577" s="14"/>
      <c r="AK577" s="19" t="s">
        <v>68</v>
      </c>
      <c r="AL577" s="19" t="s">
        <v>68</v>
      </c>
    </row>
    <row r="578">
      <c r="A578" s="14"/>
      <c r="B578" s="23" t="str">
        <f t="array" ref="B578">IF(C578="","",XLOOKUP(C578,selector_12,selector_12_ids,""))</f>
        <v/>
      </c>
      <c r="C578" s="25"/>
      <c r="D578" s="23" t="str">
        <f t="array" ref="D578">IF(E578="","",XLOOKUP(E578,selector_05,selector_05_ids,""))</f>
        <v/>
      </c>
      <c r="E578" s="25"/>
      <c r="F578" s="14"/>
      <c r="G578" s="14"/>
      <c r="H578" s="14"/>
      <c r="I578" s="32"/>
      <c r="J578" s="14"/>
      <c r="K578" s="14"/>
      <c r="L578" s="14"/>
      <c r="M578" s="14"/>
      <c r="N578" s="14"/>
      <c r="O578" s="14"/>
      <c r="P578" s="32"/>
      <c r="Q578" s="23" t="str">
        <f t="array" ref="Q578">IF(R578="","",XLOOKUP(R578,selector_04,selector_04_ids,""))</f>
        <v/>
      </c>
      <c r="R578" s="25"/>
      <c r="S578" s="14"/>
      <c r="AK578" s="19" t="s">
        <v>68</v>
      </c>
      <c r="AL578" s="19" t="s">
        <v>68</v>
      </c>
    </row>
    <row r="579">
      <c r="A579" s="14"/>
      <c r="B579" s="23" t="str">
        <f t="array" ref="B579">IF(C579="","",XLOOKUP(C579,selector_12,selector_12_ids,""))</f>
        <v/>
      </c>
      <c r="C579" s="25"/>
      <c r="D579" s="23" t="str">
        <f t="array" ref="D579">IF(E579="","",XLOOKUP(E579,selector_05,selector_05_ids,""))</f>
        <v/>
      </c>
      <c r="E579" s="25"/>
      <c r="F579" s="14"/>
      <c r="G579" s="14"/>
      <c r="H579" s="14"/>
      <c r="I579" s="32"/>
      <c r="J579" s="14"/>
      <c r="K579" s="14"/>
      <c r="L579" s="14"/>
      <c r="M579" s="14"/>
      <c r="N579" s="14"/>
      <c r="O579" s="14"/>
      <c r="P579" s="32"/>
      <c r="Q579" s="23" t="str">
        <f t="array" ref="Q579">IF(R579="","",XLOOKUP(R579,selector_04,selector_04_ids,""))</f>
        <v/>
      </c>
      <c r="R579" s="25"/>
      <c r="S579" s="14"/>
      <c r="AK579" s="19" t="s">
        <v>68</v>
      </c>
      <c r="AL579" s="19" t="s">
        <v>68</v>
      </c>
    </row>
    <row r="580">
      <c r="A580" s="14"/>
      <c r="B580" s="23" t="str">
        <f t="array" ref="B580">IF(C580="","",XLOOKUP(C580,selector_12,selector_12_ids,""))</f>
        <v/>
      </c>
      <c r="C580" s="25"/>
      <c r="D580" s="23" t="str">
        <f t="array" ref="D580">IF(E580="","",XLOOKUP(E580,selector_05,selector_05_ids,""))</f>
        <v/>
      </c>
      <c r="E580" s="25"/>
      <c r="F580" s="14"/>
      <c r="G580" s="14"/>
      <c r="H580" s="14"/>
      <c r="I580" s="32"/>
      <c r="J580" s="14"/>
      <c r="K580" s="14"/>
      <c r="L580" s="14"/>
      <c r="M580" s="14"/>
      <c r="N580" s="14"/>
      <c r="O580" s="14"/>
      <c r="P580" s="32"/>
      <c r="Q580" s="23" t="str">
        <f t="array" ref="Q580">IF(R580="","",XLOOKUP(R580,selector_04,selector_04_ids,""))</f>
        <v/>
      </c>
      <c r="R580" s="25"/>
      <c r="S580" s="14"/>
      <c r="AK580" s="19" t="s">
        <v>68</v>
      </c>
      <c r="AL580" s="19" t="s">
        <v>68</v>
      </c>
    </row>
    <row r="581">
      <c r="A581" s="14"/>
      <c r="B581" s="23" t="str">
        <f t="array" ref="B581">IF(C581="","",XLOOKUP(C581,selector_12,selector_12_ids,""))</f>
        <v/>
      </c>
      <c r="C581" s="25"/>
      <c r="D581" s="23" t="str">
        <f t="array" ref="D581">IF(E581="","",XLOOKUP(E581,selector_05,selector_05_ids,""))</f>
        <v/>
      </c>
      <c r="E581" s="25"/>
      <c r="F581" s="14"/>
      <c r="G581" s="14"/>
      <c r="H581" s="14"/>
      <c r="I581" s="32"/>
      <c r="J581" s="14"/>
      <c r="K581" s="14"/>
      <c r="L581" s="14"/>
      <c r="M581" s="14"/>
      <c r="N581" s="14"/>
      <c r="O581" s="14"/>
      <c r="P581" s="32"/>
      <c r="Q581" s="23" t="str">
        <f t="array" ref="Q581">IF(R581="","",XLOOKUP(R581,selector_04,selector_04_ids,""))</f>
        <v/>
      </c>
      <c r="R581" s="25"/>
      <c r="S581" s="14"/>
      <c r="AK581" s="19" t="s">
        <v>68</v>
      </c>
      <c r="AL581" s="19" t="s">
        <v>68</v>
      </c>
    </row>
    <row r="582">
      <c r="A582" s="14"/>
      <c r="B582" s="23" t="str">
        <f t="array" ref="B582">IF(C582="","",XLOOKUP(C582,selector_12,selector_12_ids,""))</f>
        <v/>
      </c>
      <c r="C582" s="25"/>
      <c r="D582" s="23" t="str">
        <f t="array" ref="D582">IF(E582="","",XLOOKUP(E582,selector_05,selector_05_ids,""))</f>
        <v/>
      </c>
      <c r="E582" s="25"/>
      <c r="F582" s="14"/>
      <c r="G582" s="14"/>
      <c r="H582" s="14"/>
      <c r="I582" s="32"/>
      <c r="J582" s="14"/>
      <c r="K582" s="14"/>
      <c r="L582" s="14"/>
      <c r="M582" s="14"/>
      <c r="N582" s="14"/>
      <c r="O582" s="14"/>
      <c r="P582" s="32"/>
      <c r="Q582" s="23" t="str">
        <f t="array" ref="Q582">IF(R582="","",XLOOKUP(R582,selector_04,selector_04_ids,""))</f>
        <v/>
      </c>
      <c r="R582" s="25"/>
      <c r="S582" s="14"/>
      <c r="AK582" s="19" t="s">
        <v>68</v>
      </c>
      <c r="AL582" s="19" t="s">
        <v>68</v>
      </c>
    </row>
    <row r="583">
      <c r="A583" s="14"/>
      <c r="B583" s="23" t="str">
        <f t="array" ref="B583">IF(C583="","",XLOOKUP(C583,selector_12,selector_12_ids,""))</f>
        <v/>
      </c>
      <c r="C583" s="25"/>
      <c r="D583" s="23" t="str">
        <f t="array" ref="D583">IF(E583="","",XLOOKUP(E583,selector_05,selector_05_ids,""))</f>
        <v/>
      </c>
      <c r="E583" s="25"/>
      <c r="F583" s="14"/>
      <c r="G583" s="14"/>
      <c r="H583" s="14"/>
      <c r="I583" s="32"/>
      <c r="J583" s="14"/>
      <c r="K583" s="14"/>
      <c r="L583" s="14"/>
      <c r="M583" s="14"/>
      <c r="N583" s="14"/>
      <c r="O583" s="14"/>
      <c r="P583" s="32"/>
      <c r="Q583" s="23" t="str">
        <f t="array" ref="Q583">IF(R583="","",XLOOKUP(R583,selector_04,selector_04_ids,""))</f>
        <v/>
      </c>
      <c r="R583" s="25"/>
      <c r="S583" s="14"/>
      <c r="AK583" s="19" t="s">
        <v>68</v>
      </c>
      <c r="AL583" s="19" t="s">
        <v>68</v>
      </c>
    </row>
    <row r="584">
      <c r="A584" s="14"/>
      <c r="B584" s="23" t="str">
        <f t="array" ref="B584">IF(C584="","",XLOOKUP(C584,selector_12,selector_12_ids,""))</f>
        <v/>
      </c>
      <c r="C584" s="25"/>
      <c r="D584" s="23" t="str">
        <f t="array" ref="D584">IF(E584="","",XLOOKUP(E584,selector_05,selector_05_ids,""))</f>
        <v/>
      </c>
      <c r="E584" s="25"/>
      <c r="F584" s="14"/>
      <c r="G584" s="14"/>
      <c r="H584" s="14"/>
      <c r="I584" s="32"/>
      <c r="J584" s="14"/>
      <c r="K584" s="14"/>
      <c r="L584" s="14"/>
      <c r="M584" s="14"/>
      <c r="N584" s="14"/>
      <c r="O584" s="14"/>
      <c r="P584" s="32"/>
      <c r="Q584" s="23" t="str">
        <f t="array" ref="Q584">IF(R584="","",XLOOKUP(R584,selector_04,selector_04_ids,""))</f>
        <v/>
      </c>
      <c r="R584" s="25"/>
      <c r="S584" s="14"/>
      <c r="AK584" s="19" t="s">
        <v>68</v>
      </c>
      <c r="AL584" s="19" t="s">
        <v>68</v>
      </c>
    </row>
    <row r="585">
      <c r="A585" s="14"/>
      <c r="B585" s="23" t="str">
        <f t="array" ref="B585">IF(C585="","",XLOOKUP(C585,selector_12,selector_12_ids,""))</f>
        <v/>
      </c>
      <c r="C585" s="25"/>
      <c r="D585" s="23" t="str">
        <f t="array" ref="D585">IF(E585="","",XLOOKUP(E585,selector_05,selector_05_ids,""))</f>
        <v/>
      </c>
      <c r="E585" s="25"/>
      <c r="F585" s="14"/>
      <c r="G585" s="14"/>
      <c r="H585" s="14"/>
      <c r="I585" s="32"/>
      <c r="J585" s="14"/>
      <c r="K585" s="14"/>
      <c r="L585" s="14"/>
      <c r="M585" s="14"/>
      <c r="N585" s="14"/>
      <c r="O585" s="14"/>
      <c r="P585" s="32"/>
      <c r="Q585" s="23" t="str">
        <f t="array" ref="Q585">IF(R585="","",XLOOKUP(R585,selector_04,selector_04_ids,""))</f>
        <v/>
      </c>
      <c r="R585" s="25"/>
      <c r="S585" s="14"/>
      <c r="AK585" s="19" t="s">
        <v>68</v>
      </c>
      <c r="AL585" s="19" t="s">
        <v>68</v>
      </c>
    </row>
    <row r="586">
      <c r="A586" s="14"/>
      <c r="B586" s="23" t="str">
        <f t="array" ref="B586">IF(C586="","",XLOOKUP(C586,selector_12,selector_12_ids,""))</f>
        <v/>
      </c>
      <c r="C586" s="25"/>
      <c r="D586" s="23" t="str">
        <f t="array" ref="D586">IF(E586="","",XLOOKUP(E586,selector_05,selector_05_ids,""))</f>
        <v/>
      </c>
      <c r="E586" s="25"/>
      <c r="F586" s="14"/>
      <c r="G586" s="14"/>
      <c r="H586" s="14"/>
      <c r="I586" s="32"/>
      <c r="J586" s="14"/>
      <c r="K586" s="14"/>
      <c r="L586" s="14"/>
      <c r="M586" s="14"/>
      <c r="N586" s="14"/>
      <c r="O586" s="14"/>
      <c r="P586" s="32"/>
      <c r="Q586" s="23" t="str">
        <f t="array" ref="Q586">IF(R586="","",XLOOKUP(R586,selector_04,selector_04_ids,""))</f>
        <v/>
      </c>
      <c r="R586" s="25"/>
      <c r="S586" s="14"/>
      <c r="AK586" s="19" t="s">
        <v>68</v>
      </c>
      <c r="AL586" s="19" t="s">
        <v>68</v>
      </c>
    </row>
    <row r="587">
      <c r="A587" s="14"/>
      <c r="B587" s="23" t="str">
        <f t="array" ref="B587">IF(C587="","",XLOOKUP(C587,selector_12,selector_12_ids,""))</f>
        <v/>
      </c>
      <c r="C587" s="25"/>
      <c r="D587" s="23" t="str">
        <f t="array" ref="D587">IF(E587="","",XLOOKUP(E587,selector_05,selector_05_ids,""))</f>
        <v/>
      </c>
      <c r="E587" s="25"/>
      <c r="F587" s="14"/>
      <c r="G587" s="14"/>
      <c r="H587" s="14"/>
      <c r="I587" s="32"/>
      <c r="J587" s="14"/>
      <c r="K587" s="14"/>
      <c r="L587" s="14"/>
      <c r="M587" s="14"/>
      <c r="N587" s="14"/>
      <c r="O587" s="14"/>
      <c r="P587" s="32"/>
      <c r="Q587" s="23" t="str">
        <f t="array" ref="Q587">IF(R587="","",XLOOKUP(R587,selector_04,selector_04_ids,""))</f>
        <v/>
      </c>
      <c r="R587" s="25"/>
      <c r="S587" s="14"/>
      <c r="AK587" s="19" t="s">
        <v>68</v>
      </c>
      <c r="AL587" s="19" t="s">
        <v>68</v>
      </c>
    </row>
    <row r="588">
      <c r="A588" s="14"/>
      <c r="B588" s="23" t="str">
        <f t="array" ref="B588">IF(C588="","",XLOOKUP(C588,selector_12,selector_12_ids,""))</f>
        <v/>
      </c>
      <c r="C588" s="25"/>
      <c r="D588" s="23" t="str">
        <f t="array" ref="D588">IF(E588="","",XLOOKUP(E588,selector_05,selector_05_ids,""))</f>
        <v/>
      </c>
      <c r="E588" s="25"/>
      <c r="F588" s="14"/>
      <c r="G588" s="14"/>
      <c r="H588" s="14"/>
      <c r="I588" s="32"/>
      <c r="J588" s="14"/>
      <c r="K588" s="14"/>
      <c r="L588" s="14"/>
      <c r="M588" s="14"/>
      <c r="N588" s="14"/>
      <c r="O588" s="14"/>
      <c r="P588" s="32"/>
      <c r="Q588" s="23" t="str">
        <f t="array" ref="Q588">IF(R588="","",XLOOKUP(R588,selector_04,selector_04_ids,""))</f>
        <v/>
      </c>
      <c r="R588" s="25"/>
      <c r="S588" s="14"/>
      <c r="AK588" s="19" t="s">
        <v>68</v>
      </c>
      <c r="AL588" s="19" t="s">
        <v>68</v>
      </c>
    </row>
    <row r="589">
      <c r="A589" s="14"/>
      <c r="B589" s="23" t="str">
        <f t="array" ref="B589">IF(C589="","",XLOOKUP(C589,selector_12,selector_12_ids,""))</f>
        <v/>
      </c>
      <c r="C589" s="25"/>
      <c r="D589" s="23" t="str">
        <f t="array" ref="D589">IF(E589="","",XLOOKUP(E589,selector_05,selector_05_ids,""))</f>
        <v/>
      </c>
      <c r="E589" s="25"/>
      <c r="F589" s="14"/>
      <c r="G589" s="14"/>
      <c r="H589" s="14"/>
      <c r="I589" s="32"/>
      <c r="J589" s="14"/>
      <c r="K589" s="14"/>
      <c r="L589" s="14"/>
      <c r="M589" s="14"/>
      <c r="N589" s="14"/>
      <c r="O589" s="14"/>
      <c r="P589" s="32"/>
      <c r="Q589" s="23" t="str">
        <f t="array" ref="Q589">IF(R589="","",XLOOKUP(R589,selector_04,selector_04_ids,""))</f>
        <v/>
      </c>
      <c r="R589" s="25"/>
      <c r="S589" s="14"/>
      <c r="AK589" s="19" t="s">
        <v>68</v>
      </c>
      <c r="AL589" s="19" t="s">
        <v>68</v>
      </c>
    </row>
    <row r="590">
      <c r="A590" s="14"/>
      <c r="B590" s="23" t="str">
        <f t="array" ref="B590">IF(C590="","",XLOOKUP(C590,selector_12,selector_12_ids,""))</f>
        <v/>
      </c>
      <c r="C590" s="25"/>
      <c r="D590" s="23" t="str">
        <f t="array" ref="D590">IF(E590="","",XLOOKUP(E590,selector_05,selector_05_ids,""))</f>
        <v/>
      </c>
      <c r="E590" s="25"/>
      <c r="F590" s="14"/>
      <c r="G590" s="14"/>
      <c r="H590" s="14"/>
      <c r="I590" s="32"/>
      <c r="J590" s="14"/>
      <c r="K590" s="14"/>
      <c r="L590" s="14"/>
      <c r="M590" s="14"/>
      <c r="N590" s="14"/>
      <c r="O590" s="14"/>
      <c r="P590" s="32"/>
      <c r="Q590" s="23" t="str">
        <f t="array" ref="Q590">IF(R590="","",XLOOKUP(R590,selector_04,selector_04_ids,""))</f>
        <v/>
      </c>
      <c r="R590" s="25"/>
      <c r="S590" s="14"/>
      <c r="AK590" s="19" t="s">
        <v>68</v>
      </c>
      <c r="AL590" s="19" t="s">
        <v>68</v>
      </c>
    </row>
    <row r="591">
      <c r="A591" s="14"/>
      <c r="B591" s="23" t="str">
        <f t="array" ref="B591">IF(C591="","",XLOOKUP(C591,selector_12,selector_12_ids,""))</f>
        <v/>
      </c>
      <c r="C591" s="25"/>
      <c r="D591" s="23" t="str">
        <f t="array" ref="D591">IF(E591="","",XLOOKUP(E591,selector_05,selector_05_ids,""))</f>
        <v/>
      </c>
      <c r="E591" s="25"/>
      <c r="F591" s="14"/>
      <c r="G591" s="14"/>
      <c r="H591" s="14"/>
      <c r="I591" s="32"/>
      <c r="J591" s="14"/>
      <c r="K591" s="14"/>
      <c r="L591" s="14"/>
      <c r="M591" s="14"/>
      <c r="N591" s="14"/>
      <c r="O591" s="14"/>
      <c r="P591" s="32"/>
      <c r="Q591" s="23" t="str">
        <f t="array" ref="Q591">IF(R591="","",XLOOKUP(R591,selector_04,selector_04_ids,""))</f>
        <v/>
      </c>
      <c r="R591" s="25"/>
      <c r="S591" s="14"/>
      <c r="AK591" s="19" t="s">
        <v>68</v>
      </c>
      <c r="AL591" s="19" t="s">
        <v>68</v>
      </c>
    </row>
    <row r="592">
      <c r="A592" s="14"/>
      <c r="B592" s="23" t="str">
        <f t="array" ref="B592">IF(C592="","",XLOOKUP(C592,selector_12,selector_12_ids,""))</f>
        <v/>
      </c>
      <c r="C592" s="25"/>
      <c r="D592" s="23" t="str">
        <f t="array" ref="D592">IF(E592="","",XLOOKUP(E592,selector_05,selector_05_ids,""))</f>
        <v/>
      </c>
      <c r="E592" s="25"/>
      <c r="F592" s="14"/>
      <c r="G592" s="14"/>
      <c r="H592" s="14"/>
      <c r="I592" s="32"/>
      <c r="J592" s="14"/>
      <c r="K592" s="14"/>
      <c r="L592" s="14"/>
      <c r="M592" s="14"/>
      <c r="N592" s="14"/>
      <c r="O592" s="14"/>
      <c r="P592" s="32"/>
      <c r="Q592" s="23" t="str">
        <f t="array" ref="Q592">IF(R592="","",XLOOKUP(R592,selector_04,selector_04_ids,""))</f>
        <v/>
      </c>
      <c r="R592" s="25"/>
      <c r="S592" s="14"/>
      <c r="AK592" s="19" t="s">
        <v>68</v>
      </c>
      <c r="AL592" s="19" t="s">
        <v>68</v>
      </c>
    </row>
    <row r="593">
      <c r="A593" s="14"/>
      <c r="B593" s="23" t="str">
        <f t="array" ref="B593">IF(C593="","",XLOOKUP(C593,selector_12,selector_12_ids,""))</f>
        <v/>
      </c>
      <c r="C593" s="25"/>
      <c r="D593" s="23" t="str">
        <f t="array" ref="D593">IF(E593="","",XLOOKUP(E593,selector_05,selector_05_ids,""))</f>
        <v/>
      </c>
      <c r="E593" s="25"/>
      <c r="F593" s="14"/>
      <c r="G593" s="14"/>
      <c r="H593" s="14"/>
      <c r="I593" s="32"/>
      <c r="J593" s="14"/>
      <c r="K593" s="14"/>
      <c r="L593" s="14"/>
      <c r="M593" s="14"/>
      <c r="N593" s="14"/>
      <c r="O593" s="14"/>
      <c r="P593" s="32"/>
      <c r="Q593" s="23" t="str">
        <f t="array" ref="Q593">IF(R593="","",XLOOKUP(R593,selector_04,selector_04_ids,""))</f>
        <v/>
      </c>
      <c r="R593" s="25"/>
      <c r="S593" s="14"/>
      <c r="AK593" s="19" t="s">
        <v>68</v>
      </c>
      <c r="AL593" s="19" t="s">
        <v>68</v>
      </c>
    </row>
    <row r="594">
      <c r="A594" s="14"/>
      <c r="B594" s="23" t="str">
        <f t="array" ref="B594">IF(C594="","",XLOOKUP(C594,selector_12,selector_12_ids,""))</f>
        <v/>
      </c>
      <c r="C594" s="25"/>
      <c r="D594" s="23" t="str">
        <f t="array" ref="D594">IF(E594="","",XLOOKUP(E594,selector_05,selector_05_ids,""))</f>
        <v/>
      </c>
      <c r="E594" s="25"/>
      <c r="F594" s="14"/>
      <c r="G594" s="14"/>
      <c r="H594" s="14"/>
      <c r="I594" s="32"/>
      <c r="J594" s="14"/>
      <c r="K594" s="14"/>
      <c r="L594" s="14"/>
      <c r="M594" s="14"/>
      <c r="N594" s="14"/>
      <c r="O594" s="14"/>
      <c r="P594" s="32"/>
      <c r="Q594" s="23" t="str">
        <f t="array" ref="Q594">IF(R594="","",XLOOKUP(R594,selector_04,selector_04_ids,""))</f>
        <v/>
      </c>
      <c r="R594" s="25"/>
      <c r="S594" s="14"/>
      <c r="AK594" s="19" t="s">
        <v>68</v>
      </c>
      <c r="AL594" s="19" t="s">
        <v>68</v>
      </c>
    </row>
    <row r="595">
      <c r="A595" s="14"/>
      <c r="B595" s="23" t="str">
        <f t="array" ref="B595">IF(C595="","",XLOOKUP(C595,selector_12,selector_12_ids,""))</f>
        <v/>
      </c>
      <c r="C595" s="25"/>
      <c r="D595" s="23" t="str">
        <f t="array" ref="D595">IF(E595="","",XLOOKUP(E595,selector_05,selector_05_ids,""))</f>
        <v/>
      </c>
      <c r="E595" s="25"/>
      <c r="F595" s="14"/>
      <c r="G595" s="14"/>
      <c r="H595" s="14"/>
      <c r="I595" s="32"/>
      <c r="J595" s="14"/>
      <c r="K595" s="14"/>
      <c r="L595" s="14"/>
      <c r="M595" s="14"/>
      <c r="N595" s="14"/>
      <c r="O595" s="14"/>
      <c r="P595" s="32"/>
      <c r="Q595" s="23" t="str">
        <f t="array" ref="Q595">IF(R595="","",XLOOKUP(R595,selector_04,selector_04_ids,""))</f>
        <v/>
      </c>
      <c r="R595" s="25"/>
      <c r="S595" s="14"/>
      <c r="AK595" s="19" t="s">
        <v>68</v>
      </c>
      <c r="AL595" s="19" t="s">
        <v>68</v>
      </c>
    </row>
    <row r="596">
      <c r="A596" s="14"/>
      <c r="B596" s="23" t="str">
        <f t="array" ref="B596">IF(C596="","",XLOOKUP(C596,selector_12,selector_12_ids,""))</f>
        <v/>
      </c>
      <c r="C596" s="25"/>
      <c r="D596" s="23" t="str">
        <f t="array" ref="D596">IF(E596="","",XLOOKUP(E596,selector_05,selector_05_ids,""))</f>
        <v/>
      </c>
      <c r="E596" s="25"/>
      <c r="F596" s="14"/>
      <c r="G596" s="14"/>
      <c r="H596" s="14"/>
      <c r="I596" s="32"/>
      <c r="J596" s="14"/>
      <c r="K596" s="14"/>
      <c r="L596" s="14"/>
      <c r="M596" s="14"/>
      <c r="N596" s="14"/>
      <c r="O596" s="14"/>
      <c r="P596" s="32"/>
      <c r="Q596" s="23" t="str">
        <f t="array" ref="Q596">IF(R596="","",XLOOKUP(R596,selector_04,selector_04_ids,""))</f>
        <v/>
      </c>
      <c r="R596" s="25"/>
      <c r="S596" s="14"/>
      <c r="AK596" s="19" t="s">
        <v>68</v>
      </c>
      <c r="AL596" s="19" t="s">
        <v>68</v>
      </c>
    </row>
    <row r="597">
      <c r="A597" s="14"/>
      <c r="B597" s="23" t="str">
        <f t="array" ref="B597">IF(C597="","",XLOOKUP(C597,selector_12,selector_12_ids,""))</f>
        <v/>
      </c>
      <c r="C597" s="25"/>
      <c r="D597" s="23" t="str">
        <f t="array" ref="D597">IF(E597="","",XLOOKUP(E597,selector_05,selector_05_ids,""))</f>
        <v/>
      </c>
      <c r="E597" s="25"/>
      <c r="F597" s="14"/>
      <c r="G597" s="14"/>
      <c r="H597" s="14"/>
      <c r="I597" s="32"/>
      <c r="J597" s="14"/>
      <c r="K597" s="14"/>
      <c r="L597" s="14"/>
      <c r="M597" s="14"/>
      <c r="N597" s="14"/>
      <c r="O597" s="14"/>
      <c r="P597" s="32"/>
      <c r="Q597" s="23" t="str">
        <f t="array" ref="Q597">IF(R597="","",XLOOKUP(R597,selector_04,selector_04_ids,""))</f>
        <v/>
      </c>
      <c r="R597" s="25"/>
      <c r="S597" s="14"/>
      <c r="AK597" s="19" t="s">
        <v>68</v>
      </c>
      <c r="AL597" s="19" t="s">
        <v>68</v>
      </c>
    </row>
    <row r="598">
      <c r="A598" s="14"/>
      <c r="B598" s="23" t="str">
        <f t="array" ref="B598">IF(C598="","",XLOOKUP(C598,selector_12,selector_12_ids,""))</f>
        <v/>
      </c>
      <c r="C598" s="25"/>
      <c r="D598" s="23" t="str">
        <f t="array" ref="D598">IF(E598="","",XLOOKUP(E598,selector_05,selector_05_ids,""))</f>
        <v/>
      </c>
      <c r="E598" s="25"/>
      <c r="F598" s="14"/>
      <c r="G598" s="14"/>
      <c r="H598" s="14"/>
      <c r="I598" s="32"/>
      <c r="J598" s="14"/>
      <c r="K598" s="14"/>
      <c r="L598" s="14"/>
      <c r="M598" s="14"/>
      <c r="N598" s="14"/>
      <c r="O598" s="14"/>
      <c r="P598" s="32"/>
      <c r="Q598" s="23" t="str">
        <f t="array" ref="Q598">IF(R598="","",XLOOKUP(R598,selector_04,selector_04_ids,""))</f>
        <v/>
      </c>
      <c r="R598" s="25"/>
      <c r="S598" s="14"/>
      <c r="AK598" s="19" t="s">
        <v>68</v>
      </c>
      <c r="AL598" s="19" t="s">
        <v>68</v>
      </c>
    </row>
    <row r="599">
      <c r="A599" s="14"/>
      <c r="B599" s="23" t="str">
        <f t="array" ref="B599">IF(C599="","",XLOOKUP(C599,selector_12,selector_12_ids,""))</f>
        <v/>
      </c>
      <c r="C599" s="25"/>
      <c r="D599" s="23" t="str">
        <f t="array" ref="D599">IF(E599="","",XLOOKUP(E599,selector_05,selector_05_ids,""))</f>
        <v/>
      </c>
      <c r="E599" s="25"/>
      <c r="F599" s="14"/>
      <c r="G599" s="14"/>
      <c r="H599" s="14"/>
      <c r="I599" s="32"/>
      <c r="J599" s="14"/>
      <c r="K599" s="14"/>
      <c r="L599" s="14"/>
      <c r="M599" s="14"/>
      <c r="N599" s="14"/>
      <c r="O599" s="14"/>
      <c r="P599" s="32"/>
      <c r="Q599" s="23" t="str">
        <f t="array" ref="Q599">IF(R599="","",XLOOKUP(R599,selector_04,selector_04_ids,""))</f>
        <v/>
      </c>
      <c r="R599" s="25"/>
      <c r="S599" s="14"/>
      <c r="AK599" s="19" t="s">
        <v>68</v>
      </c>
      <c r="AL599" s="19" t="s">
        <v>68</v>
      </c>
    </row>
    <row r="600">
      <c r="A600" s="14"/>
      <c r="B600" s="23" t="str">
        <f t="array" ref="B600">IF(C600="","",XLOOKUP(C600,selector_12,selector_12_ids,""))</f>
        <v/>
      </c>
      <c r="C600" s="25"/>
      <c r="D600" s="23" t="str">
        <f t="array" ref="D600">IF(E600="","",XLOOKUP(E600,selector_05,selector_05_ids,""))</f>
        <v/>
      </c>
      <c r="E600" s="25"/>
      <c r="F600" s="14"/>
      <c r="G600" s="14"/>
      <c r="H600" s="14"/>
      <c r="I600" s="32"/>
      <c r="J600" s="14"/>
      <c r="K600" s="14"/>
      <c r="L600" s="14"/>
      <c r="M600" s="14"/>
      <c r="N600" s="14"/>
      <c r="O600" s="14"/>
      <c r="P600" s="32"/>
      <c r="Q600" s="23" t="str">
        <f t="array" ref="Q600">IF(R600="","",XLOOKUP(R600,selector_04,selector_04_ids,""))</f>
        <v/>
      </c>
      <c r="R600" s="25"/>
      <c r="S600" s="14"/>
      <c r="AK600" s="19" t="s">
        <v>68</v>
      </c>
      <c r="AL600" s="19" t="s">
        <v>68</v>
      </c>
    </row>
    <row r="601">
      <c r="A601" s="14"/>
      <c r="B601" s="23" t="str">
        <f t="array" ref="B601">IF(C601="","",XLOOKUP(C601,selector_12,selector_12_ids,""))</f>
        <v/>
      </c>
      <c r="C601" s="25"/>
      <c r="D601" s="23" t="str">
        <f t="array" ref="D601">IF(E601="","",XLOOKUP(E601,selector_05,selector_05_ids,""))</f>
        <v/>
      </c>
      <c r="E601" s="25"/>
      <c r="F601" s="14"/>
      <c r="G601" s="14"/>
      <c r="H601" s="14"/>
      <c r="I601" s="32"/>
      <c r="J601" s="14"/>
      <c r="K601" s="14"/>
      <c r="L601" s="14"/>
      <c r="M601" s="14"/>
      <c r="N601" s="14"/>
      <c r="O601" s="14"/>
      <c r="P601" s="32"/>
      <c r="Q601" s="23" t="str">
        <f t="array" ref="Q601">IF(R601="","",XLOOKUP(R601,selector_04,selector_04_ids,""))</f>
        <v/>
      </c>
      <c r="R601" s="25"/>
      <c r="S601" s="14"/>
      <c r="AK601" s="19" t="s">
        <v>68</v>
      </c>
      <c r="AL601" s="19" t="s">
        <v>68</v>
      </c>
    </row>
    <row r="602">
      <c r="A602" s="14"/>
      <c r="B602" s="23" t="str">
        <f t="array" ref="B602">IF(C602="","",XLOOKUP(C602,selector_12,selector_12_ids,""))</f>
        <v/>
      </c>
      <c r="C602" s="25"/>
      <c r="D602" s="23" t="str">
        <f t="array" ref="D602">IF(E602="","",XLOOKUP(E602,selector_05,selector_05_ids,""))</f>
        <v/>
      </c>
      <c r="E602" s="25"/>
      <c r="F602" s="14"/>
      <c r="G602" s="14"/>
      <c r="H602" s="14"/>
      <c r="I602" s="32"/>
      <c r="J602" s="14"/>
      <c r="K602" s="14"/>
      <c r="L602" s="14"/>
      <c r="M602" s="14"/>
      <c r="N602" s="14"/>
      <c r="O602" s="14"/>
      <c r="P602" s="32"/>
      <c r="Q602" s="23" t="str">
        <f t="array" ref="Q602">IF(R602="","",XLOOKUP(R602,selector_04,selector_04_ids,""))</f>
        <v/>
      </c>
      <c r="R602" s="25"/>
      <c r="S602" s="14"/>
      <c r="AK602" s="19" t="s">
        <v>68</v>
      </c>
      <c r="AL602" s="19" t="s">
        <v>68</v>
      </c>
    </row>
    <row r="603">
      <c r="A603" s="14"/>
      <c r="B603" s="23" t="str">
        <f t="array" ref="B603">IF(C603="","",XLOOKUP(C603,selector_12,selector_12_ids,""))</f>
        <v/>
      </c>
      <c r="C603" s="25"/>
      <c r="D603" s="23" t="str">
        <f t="array" ref="D603">IF(E603="","",XLOOKUP(E603,selector_05,selector_05_ids,""))</f>
        <v/>
      </c>
      <c r="E603" s="25"/>
      <c r="F603" s="14"/>
      <c r="G603" s="14"/>
      <c r="H603" s="14"/>
      <c r="I603" s="32"/>
      <c r="J603" s="14"/>
      <c r="K603" s="14"/>
      <c r="L603" s="14"/>
      <c r="M603" s="14"/>
      <c r="N603" s="14"/>
      <c r="O603" s="14"/>
      <c r="P603" s="32"/>
      <c r="Q603" s="23" t="str">
        <f t="array" ref="Q603">IF(R603="","",XLOOKUP(R603,selector_04,selector_04_ids,""))</f>
        <v/>
      </c>
      <c r="R603" s="25"/>
      <c r="S603" s="14"/>
      <c r="AK603" s="19" t="s">
        <v>68</v>
      </c>
      <c r="AL603" s="19" t="s">
        <v>68</v>
      </c>
    </row>
    <row r="604">
      <c r="A604" s="14"/>
      <c r="B604" s="23" t="str">
        <f t="array" ref="B604">IF(C604="","",XLOOKUP(C604,selector_12,selector_12_ids,""))</f>
        <v/>
      </c>
      <c r="C604" s="25"/>
      <c r="D604" s="23" t="str">
        <f t="array" ref="D604">IF(E604="","",XLOOKUP(E604,selector_05,selector_05_ids,""))</f>
        <v/>
      </c>
      <c r="E604" s="25"/>
      <c r="F604" s="14"/>
      <c r="G604" s="14"/>
      <c r="H604" s="14"/>
      <c r="I604" s="32"/>
      <c r="J604" s="14"/>
      <c r="K604" s="14"/>
      <c r="L604" s="14"/>
      <c r="M604" s="14"/>
      <c r="N604" s="14"/>
      <c r="O604" s="14"/>
      <c r="P604" s="32"/>
      <c r="Q604" s="23" t="str">
        <f t="array" ref="Q604">IF(R604="","",XLOOKUP(R604,selector_04,selector_04_ids,""))</f>
        <v/>
      </c>
      <c r="R604" s="25"/>
      <c r="S604" s="14"/>
      <c r="AK604" s="19" t="s">
        <v>68</v>
      </c>
      <c r="AL604" s="19" t="s">
        <v>68</v>
      </c>
    </row>
    <row r="605">
      <c r="A605" s="14"/>
      <c r="B605" s="23" t="str">
        <f t="array" ref="B605">IF(C605="","",XLOOKUP(C605,selector_12,selector_12_ids,""))</f>
        <v/>
      </c>
      <c r="C605" s="25"/>
      <c r="D605" s="23" t="str">
        <f t="array" ref="D605">IF(E605="","",XLOOKUP(E605,selector_05,selector_05_ids,""))</f>
        <v/>
      </c>
      <c r="E605" s="25"/>
      <c r="F605" s="14"/>
      <c r="G605" s="14"/>
      <c r="H605" s="14"/>
      <c r="I605" s="32"/>
      <c r="J605" s="14"/>
      <c r="K605" s="14"/>
      <c r="L605" s="14"/>
      <c r="M605" s="14"/>
      <c r="N605" s="14"/>
      <c r="O605" s="14"/>
      <c r="P605" s="32"/>
      <c r="Q605" s="23" t="str">
        <f t="array" ref="Q605">IF(R605="","",XLOOKUP(R605,selector_04,selector_04_ids,""))</f>
        <v/>
      </c>
      <c r="R605" s="25"/>
      <c r="S605" s="14"/>
      <c r="AK605" s="19" t="s">
        <v>68</v>
      </c>
      <c r="AL605" s="19" t="s">
        <v>68</v>
      </c>
    </row>
    <row r="606">
      <c r="A606" s="14"/>
      <c r="B606" s="23" t="str">
        <f t="array" ref="B606">IF(C606="","",XLOOKUP(C606,selector_12,selector_12_ids,""))</f>
        <v/>
      </c>
      <c r="C606" s="25"/>
      <c r="D606" s="23" t="str">
        <f t="array" ref="D606">IF(E606="","",XLOOKUP(E606,selector_05,selector_05_ids,""))</f>
        <v/>
      </c>
      <c r="E606" s="25"/>
      <c r="F606" s="14"/>
      <c r="G606" s="14"/>
      <c r="H606" s="14"/>
      <c r="I606" s="32"/>
      <c r="J606" s="14"/>
      <c r="K606" s="14"/>
      <c r="L606" s="14"/>
      <c r="M606" s="14"/>
      <c r="N606" s="14"/>
      <c r="O606" s="14"/>
      <c r="P606" s="32"/>
      <c r="Q606" s="23" t="str">
        <f t="array" ref="Q606">IF(R606="","",XLOOKUP(R606,selector_04,selector_04_ids,""))</f>
        <v/>
      </c>
      <c r="R606" s="25"/>
      <c r="S606" s="14"/>
      <c r="AK606" s="19" t="s">
        <v>68</v>
      </c>
      <c r="AL606" s="19" t="s">
        <v>68</v>
      </c>
    </row>
    <row r="607">
      <c r="A607" s="14"/>
      <c r="B607" s="23" t="str">
        <f t="array" ref="B607">IF(C607="","",XLOOKUP(C607,selector_12,selector_12_ids,""))</f>
        <v/>
      </c>
      <c r="C607" s="25"/>
      <c r="D607" s="23" t="str">
        <f t="array" ref="D607">IF(E607="","",XLOOKUP(E607,selector_05,selector_05_ids,""))</f>
        <v/>
      </c>
      <c r="E607" s="25"/>
      <c r="F607" s="14"/>
      <c r="G607" s="14"/>
      <c r="H607" s="14"/>
      <c r="I607" s="32"/>
      <c r="J607" s="14"/>
      <c r="K607" s="14"/>
      <c r="L607" s="14"/>
      <c r="M607" s="14"/>
      <c r="N607" s="14"/>
      <c r="O607" s="14"/>
      <c r="P607" s="32"/>
      <c r="Q607" s="23" t="str">
        <f t="array" ref="Q607">IF(R607="","",XLOOKUP(R607,selector_04,selector_04_ids,""))</f>
        <v/>
      </c>
      <c r="R607" s="25"/>
      <c r="S607" s="14"/>
      <c r="AK607" s="19" t="s">
        <v>68</v>
      </c>
      <c r="AL607" s="19" t="s">
        <v>68</v>
      </c>
    </row>
    <row r="608">
      <c r="A608" s="14"/>
      <c r="B608" s="23" t="str">
        <f t="array" ref="B608">IF(C608="","",XLOOKUP(C608,selector_12,selector_12_ids,""))</f>
        <v/>
      </c>
      <c r="C608" s="25"/>
      <c r="D608" s="23" t="str">
        <f t="array" ref="D608">IF(E608="","",XLOOKUP(E608,selector_05,selector_05_ids,""))</f>
        <v/>
      </c>
      <c r="E608" s="25"/>
      <c r="F608" s="14"/>
      <c r="G608" s="14"/>
      <c r="H608" s="14"/>
      <c r="I608" s="32"/>
      <c r="J608" s="14"/>
      <c r="K608" s="14"/>
      <c r="L608" s="14"/>
      <c r="M608" s="14"/>
      <c r="N608" s="14"/>
      <c r="O608" s="14"/>
      <c r="P608" s="32"/>
      <c r="Q608" s="23" t="str">
        <f t="array" ref="Q608">IF(R608="","",XLOOKUP(R608,selector_04,selector_04_ids,""))</f>
        <v/>
      </c>
      <c r="R608" s="25"/>
      <c r="S608" s="14"/>
      <c r="AK608" s="19" t="s">
        <v>68</v>
      </c>
      <c r="AL608" s="19" t="s">
        <v>68</v>
      </c>
    </row>
    <row r="609">
      <c r="A609" s="14"/>
      <c r="B609" s="23" t="str">
        <f t="array" ref="B609">IF(C609="","",XLOOKUP(C609,selector_12,selector_12_ids,""))</f>
        <v/>
      </c>
      <c r="C609" s="25"/>
      <c r="D609" s="23" t="str">
        <f t="array" ref="D609">IF(E609="","",XLOOKUP(E609,selector_05,selector_05_ids,""))</f>
        <v/>
      </c>
      <c r="E609" s="25"/>
      <c r="F609" s="14"/>
      <c r="G609" s="14"/>
      <c r="H609" s="14"/>
      <c r="I609" s="32"/>
      <c r="J609" s="14"/>
      <c r="K609" s="14"/>
      <c r="L609" s="14"/>
      <c r="M609" s="14"/>
      <c r="N609" s="14"/>
      <c r="O609" s="14"/>
      <c r="P609" s="32"/>
      <c r="Q609" s="23" t="str">
        <f t="array" ref="Q609">IF(R609="","",XLOOKUP(R609,selector_04,selector_04_ids,""))</f>
        <v/>
      </c>
      <c r="R609" s="25"/>
      <c r="S609" s="14"/>
      <c r="AK609" s="19" t="s">
        <v>68</v>
      </c>
      <c r="AL609" s="19" t="s">
        <v>68</v>
      </c>
    </row>
    <row r="610">
      <c r="A610" s="14"/>
      <c r="B610" s="23" t="str">
        <f t="array" ref="B610">IF(C610="","",XLOOKUP(C610,selector_12,selector_12_ids,""))</f>
        <v/>
      </c>
      <c r="C610" s="25"/>
      <c r="D610" s="23" t="str">
        <f t="array" ref="D610">IF(E610="","",XLOOKUP(E610,selector_05,selector_05_ids,""))</f>
        <v/>
      </c>
      <c r="E610" s="25"/>
      <c r="F610" s="14"/>
      <c r="G610" s="14"/>
      <c r="H610" s="14"/>
      <c r="I610" s="32"/>
      <c r="J610" s="14"/>
      <c r="K610" s="14"/>
      <c r="L610" s="14"/>
      <c r="M610" s="14"/>
      <c r="N610" s="14"/>
      <c r="O610" s="14"/>
      <c r="P610" s="32"/>
      <c r="Q610" s="23" t="str">
        <f t="array" ref="Q610">IF(R610="","",XLOOKUP(R610,selector_04,selector_04_ids,""))</f>
        <v/>
      </c>
      <c r="R610" s="25"/>
      <c r="S610" s="14"/>
      <c r="AK610" s="19" t="s">
        <v>68</v>
      </c>
      <c r="AL610" s="19" t="s">
        <v>68</v>
      </c>
    </row>
    <row r="611">
      <c r="A611" s="14"/>
      <c r="B611" s="23" t="str">
        <f t="array" ref="B611">IF(C611="","",XLOOKUP(C611,selector_12,selector_12_ids,""))</f>
        <v/>
      </c>
      <c r="C611" s="25"/>
      <c r="D611" s="23" t="str">
        <f t="array" ref="D611">IF(E611="","",XLOOKUP(E611,selector_05,selector_05_ids,""))</f>
        <v/>
      </c>
      <c r="E611" s="25"/>
      <c r="F611" s="14"/>
      <c r="G611" s="14"/>
      <c r="H611" s="14"/>
      <c r="I611" s="32"/>
      <c r="J611" s="14"/>
      <c r="K611" s="14"/>
      <c r="L611" s="14"/>
      <c r="M611" s="14"/>
      <c r="N611" s="14"/>
      <c r="O611" s="14"/>
      <c r="P611" s="32"/>
      <c r="Q611" s="23" t="str">
        <f t="array" ref="Q611">IF(R611="","",XLOOKUP(R611,selector_04,selector_04_ids,""))</f>
        <v/>
      </c>
      <c r="R611" s="25"/>
      <c r="S611" s="14"/>
      <c r="AK611" s="19" t="s">
        <v>68</v>
      </c>
      <c r="AL611" s="19" t="s">
        <v>68</v>
      </c>
    </row>
    <row r="612">
      <c r="A612" s="14"/>
      <c r="B612" s="23" t="str">
        <f t="array" ref="B612">IF(C612="","",XLOOKUP(C612,selector_12,selector_12_ids,""))</f>
        <v/>
      </c>
      <c r="C612" s="25"/>
      <c r="D612" s="23" t="str">
        <f t="array" ref="D612">IF(E612="","",XLOOKUP(E612,selector_05,selector_05_ids,""))</f>
        <v/>
      </c>
      <c r="E612" s="25"/>
      <c r="F612" s="14"/>
      <c r="G612" s="14"/>
      <c r="H612" s="14"/>
      <c r="I612" s="32"/>
      <c r="J612" s="14"/>
      <c r="K612" s="14"/>
      <c r="L612" s="14"/>
      <c r="M612" s="14"/>
      <c r="N612" s="14"/>
      <c r="O612" s="14"/>
      <c r="P612" s="32"/>
      <c r="Q612" s="23" t="str">
        <f t="array" ref="Q612">IF(R612="","",XLOOKUP(R612,selector_04,selector_04_ids,""))</f>
        <v/>
      </c>
      <c r="R612" s="25"/>
      <c r="S612" s="14"/>
      <c r="AK612" s="19" t="s">
        <v>68</v>
      </c>
      <c r="AL612" s="19" t="s">
        <v>68</v>
      </c>
    </row>
    <row r="613">
      <c r="A613" s="14"/>
      <c r="B613" s="23" t="str">
        <f t="array" ref="B613">IF(C613="","",XLOOKUP(C613,selector_12,selector_12_ids,""))</f>
        <v/>
      </c>
      <c r="C613" s="25"/>
      <c r="D613" s="23" t="str">
        <f t="array" ref="D613">IF(E613="","",XLOOKUP(E613,selector_05,selector_05_ids,""))</f>
        <v/>
      </c>
      <c r="E613" s="25"/>
      <c r="F613" s="14"/>
      <c r="G613" s="14"/>
      <c r="H613" s="14"/>
      <c r="I613" s="32"/>
      <c r="J613" s="14"/>
      <c r="K613" s="14"/>
      <c r="L613" s="14"/>
      <c r="M613" s="14"/>
      <c r="N613" s="14"/>
      <c r="O613" s="14"/>
      <c r="P613" s="32"/>
      <c r="Q613" s="23" t="str">
        <f t="array" ref="Q613">IF(R613="","",XLOOKUP(R613,selector_04,selector_04_ids,""))</f>
        <v/>
      </c>
      <c r="R613" s="25"/>
      <c r="S613" s="14"/>
      <c r="AK613" s="19" t="s">
        <v>68</v>
      </c>
      <c r="AL613" s="19" t="s">
        <v>68</v>
      </c>
    </row>
    <row r="614">
      <c r="A614" s="14"/>
      <c r="B614" s="23" t="str">
        <f t="array" ref="B614">IF(C614="","",XLOOKUP(C614,selector_12,selector_12_ids,""))</f>
        <v/>
      </c>
      <c r="C614" s="25"/>
      <c r="D614" s="23" t="str">
        <f t="array" ref="D614">IF(E614="","",XLOOKUP(E614,selector_05,selector_05_ids,""))</f>
        <v/>
      </c>
      <c r="E614" s="25"/>
      <c r="F614" s="14"/>
      <c r="G614" s="14"/>
      <c r="H614" s="14"/>
      <c r="I614" s="32"/>
      <c r="J614" s="14"/>
      <c r="K614" s="14"/>
      <c r="L614" s="14"/>
      <c r="M614" s="14"/>
      <c r="N614" s="14"/>
      <c r="O614" s="14"/>
      <c r="P614" s="32"/>
      <c r="Q614" s="23" t="str">
        <f t="array" ref="Q614">IF(R614="","",XLOOKUP(R614,selector_04,selector_04_ids,""))</f>
        <v/>
      </c>
      <c r="R614" s="25"/>
      <c r="S614" s="14"/>
      <c r="AK614" s="19" t="s">
        <v>68</v>
      </c>
      <c r="AL614" s="19" t="s">
        <v>68</v>
      </c>
    </row>
    <row r="615">
      <c r="A615" s="14"/>
      <c r="B615" s="23" t="str">
        <f t="array" ref="B615">IF(C615="","",XLOOKUP(C615,selector_12,selector_12_ids,""))</f>
        <v/>
      </c>
      <c r="C615" s="25"/>
      <c r="D615" s="23" t="str">
        <f t="array" ref="D615">IF(E615="","",XLOOKUP(E615,selector_05,selector_05_ids,""))</f>
        <v/>
      </c>
      <c r="E615" s="25"/>
      <c r="F615" s="14"/>
      <c r="G615" s="14"/>
      <c r="H615" s="14"/>
      <c r="I615" s="32"/>
      <c r="J615" s="14"/>
      <c r="K615" s="14"/>
      <c r="L615" s="14"/>
      <c r="M615" s="14"/>
      <c r="N615" s="14"/>
      <c r="O615" s="14"/>
      <c r="P615" s="32"/>
      <c r="Q615" s="23" t="str">
        <f t="array" ref="Q615">IF(R615="","",XLOOKUP(R615,selector_04,selector_04_ids,""))</f>
        <v/>
      </c>
      <c r="R615" s="25"/>
      <c r="S615" s="14"/>
      <c r="AK615" s="19" t="s">
        <v>68</v>
      </c>
      <c r="AL615" s="19" t="s">
        <v>68</v>
      </c>
    </row>
    <row r="616">
      <c r="A616" s="14"/>
      <c r="B616" s="23" t="str">
        <f t="array" ref="B616">IF(C616="","",XLOOKUP(C616,selector_12,selector_12_ids,""))</f>
        <v/>
      </c>
      <c r="C616" s="25"/>
      <c r="D616" s="23" t="str">
        <f t="array" ref="D616">IF(E616="","",XLOOKUP(E616,selector_05,selector_05_ids,""))</f>
        <v/>
      </c>
      <c r="E616" s="25"/>
      <c r="F616" s="14"/>
      <c r="G616" s="14"/>
      <c r="H616" s="14"/>
      <c r="I616" s="32"/>
      <c r="J616" s="14"/>
      <c r="K616" s="14"/>
      <c r="L616" s="14"/>
      <c r="M616" s="14"/>
      <c r="N616" s="14"/>
      <c r="O616" s="14"/>
      <c r="P616" s="32"/>
      <c r="Q616" s="23" t="str">
        <f t="array" ref="Q616">IF(R616="","",XLOOKUP(R616,selector_04,selector_04_ids,""))</f>
        <v/>
      </c>
      <c r="R616" s="25"/>
      <c r="S616" s="14"/>
      <c r="AK616" s="19" t="s">
        <v>68</v>
      </c>
      <c r="AL616" s="19" t="s">
        <v>68</v>
      </c>
    </row>
    <row r="617">
      <c r="A617" s="14"/>
      <c r="B617" s="23" t="str">
        <f t="array" ref="B617">IF(C617="","",XLOOKUP(C617,selector_12,selector_12_ids,""))</f>
        <v/>
      </c>
      <c r="C617" s="25"/>
      <c r="D617" s="23" t="str">
        <f t="array" ref="D617">IF(E617="","",XLOOKUP(E617,selector_05,selector_05_ids,""))</f>
        <v/>
      </c>
      <c r="E617" s="25"/>
      <c r="F617" s="14"/>
      <c r="G617" s="14"/>
      <c r="H617" s="14"/>
      <c r="I617" s="32"/>
      <c r="J617" s="14"/>
      <c r="K617" s="14"/>
      <c r="L617" s="14"/>
      <c r="M617" s="14"/>
      <c r="N617" s="14"/>
      <c r="O617" s="14"/>
      <c r="P617" s="32"/>
      <c r="Q617" s="23" t="str">
        <f t="array" ref="Q617">IF(R617="","",XLOOKUP(R617,selector_04,selector_04_ids,""))</f>
        <v/>
      </c>
      <c r="R617" s="25"/>
      <c r="S617" s="14"/>
      <c r="AK617" s="19" t="s">
        <v>68</v>
      </c>
      <c r="AL617" s="19" t="s">
        <v>68</v>
      </c>
    </row>
    <row r="618">
      <c r="A618" s="14"/>
      <c r="B618" s="23" t="str">
        <f t="array" ref="B618">IF(C618="","",XLOOKUP(C618,selector_12,selector_12_ids,""))</f>
        <v/>
      </c>
      <c r="C618" s="25"/>
      <c r="D618" s="23" t="str">
        <f t="array" ref="D618">IF(E618="","",XLOOKUP(E618,selector_05,selector_05_ids,""))</f>
        <v/>
      </c>
      <c r="E618" s="25"/>
      <c r="F618" s="14"/>
      <c r="G618" s="14"/>
      <c r="H618" s="14"/>
      <c r="I618" s="32"/>
      <c r="J618" s="14"/>
      <c r="K618" s="14"/>
      <c r="L618" s="14"/>
      <c r="M618" s="14"/>
      <c r="N618" s="14"/>
      <c r="O618" s="14"/>
      <c r="P618" s="32"/>
      <c r="Q618" s="23" t="str">
        <f t="array" ref="Q618">IF(R618="","",XLOOKUP(R618,selector_04,selector_04_ids,""))</f>
        <v/>
      </c>
      <c r="R618" s="25"/>
      <c r="S618" s="14"/>
      <c r="AK618" s="19" t="s">
        <v>68</v>
      </c>
      <c r="AL618" s="19" t="s">
        <v>68</v>
      </c>
    </row>
    <row r="619">
      <c r="A619" s="14"/>
      <c r="B619" s="23" t="str">
        <f t="array" ref="B619">IF(C619="","",XLOOKUP(C619,selector_12,selector_12_ids,""))</f>
        <v/>
      </c>
      <c r="C619" s="25"/>
      <c r="D619" s="23" t="str">
        <f t="array" ref="D619">IF(E619="","",XLOOKUP(E619,selector_05,selector_05_ids,""))</f>
        <v/>
      </c>
      <c r="E619" s="25"/>
      <c r="F619" s="14"/>
      <c r="G619" s="14"/>
      <c r="H619" s="14"/>
      <c r="I619" s="32"/>
      <c r="J619" s="14"/>
      <c r="K619" s="14"/>
      <c r="L619" s="14"/>
      <c r="M619" s="14"/>
      <c r="N619" s="14"/>
      <c r="O619" s="14"/>
      <c r="P619" s="32"/>
      <c r="Q619" s="23" t="str">
        <f t="array" ref="Q619">IF(R619="","",XLOOKUP(R619,selector_04,selector_04_ids,""))</f>
        <v/>
      </c>
      <c r="R619" s="25"/>
      <c r="S619" s="14"/>
      <c r="AK619" s="19" t="s">
        <v>68</v>
      </c>
      <c r="AL619" s="19" t="s">
        <v>68</v>
      </c>
    </row>
    <row r="620">
      <c r="A620" s="14"/>
      <c r="B620" s="23" t="str">
        <f t="array" ref="B620">IF(C620="","",XLOOKUP(C620,selector_12,selector_12_ids,""))</f>
        <v/>
      </c>
      <c r="C620" s="25"/>
      <c r="D620" s="23" t="str">
        <f t="array" ref="D620">IF(E620="","",XLOOKUP(E620,selector_05,selector_05_ids,""))</f>
        <v/>
      </c>
      <c r="E620" s="25"/>
      <c r="F620" s="14"/>
      <c r="G620" s="14"/>
      <c r="H620" s="14"/>
      <c r="I620" s="32"/>
      <c r="J620" s="14"/>
      <c r="K620" s="14"/>
      <c r="L620" s="14"/>
      <c r="M620" s="14"/>
      <c r="N620" s="14"/>
      <c r="O620" s="14"/>
      <c r="P620" s="32"/>
      <c r="Q620" s="23" t="str">
        <f t="array" ref="Q620">IF(R620="","",XLOOKUP(R620,selector_04,selector_04_ids,""))</f>
        <v/>
      </c>
      <c r="R620" s="25"/>
      <c r="S620" s="14"/>
      <c r="AK620" s="19" t="s">
        <v>68</v>
      </c>
      <c r="AL620" s="19" t="s">
        <v>68</v>
      </c>
    </row>
    <row r="621">
      <c r="A621" s="14"/>
      <c r="B621" s="23" t="str">
        <f t="array" ref="B621">IF(C621="","",XLOOKUP(C621,selector_12,selector_12_ids,""))</f>
        <v/>
      </c>
      <c r="C621" s="25"/>
      <c r="D621" s="23" t="str">
        <f t="array" ref="D621">IF(E621="","",XLOOKUP(E621,selector_05,selector_05_ids,""))</f>
        <v/>
      </c>
      <c r="E621" s="25"/>
      <c r="F621" s="14"/>
      <c r="G621" s="14"/>
      <c r="H621" s="14"/>
      <c r="I621" s="32"/>
      <c r="J621" s="14"/>
      <c r="K621" s="14"/>
      <c r="L621" s="14"/>
      <c r="M621" s="14"/>
      <c r="N621" s="14"/>
      <c r="O621" s="14"/>
      <c r="P621" s="32"/>
      <c r="Q621" s="23" t="str">
        <f t="array" ref="Q621">IF(R621="","",XLOOKUP(R621,selector_04,selector_04_ids,""))</f>
        <v/>
      </c>
      <c r="R621" s="25"/>
      <c r="S621" s="14"/>
      <c r="AK621" s="19" t="s">
        <v>68</v>
      </c>
      <c r="AL621" s="19" t="s">
        <v>68</v>
      </c>
    </row>
    <row r="622">
      <c r="A622" s="14"/>
      <c r="B622" s="23" t="str">
        <f t="array" ref="B622">IF(C622="","",XLOOKUP(C622,selector_12,selector_12_ids,""))</f>
        <v/>
      </c>
      <c r="C622" s="25"/>
      <c r="D622" s="23" t="str">
        <f t="array" ref="D622">IF(E622="","",XLOOKUP(E622,selector_05,selector_05_ids,""))</f>
        <v/>
      </c>
      <c r="E622" s="25"/>
      <c r="F622" s="14"/>
      <c r="G622" s="14"/>
      <c r="H622" s="14"/>
      <c r="I622" s="32"/>
      <c r="J622" s="14"/>
      <c r="K622" s="14"/>
      <c r="L622" s="14"/>
      <c r="M622" s="14"/>
      <c r="N622" s="14"/>
      <c r="O622" s="14"/>
      <c r="P622" s="32"/>
      <c r="Q622" s="23" t="str">
        <f t="array" ref="Q622">IF(R622="","",XLOOKUP(R622,selector_04,selector_04_ids,""))</f>
        <v/>
      </c>
      <c r="R622" s="25"/>
      <c r="S622" s="14"/>
      <c r="AK622" s="19" t="s">
        <v>68</v>
      </c>
      <c r="AL622" s="19" t="s">
        <v>68</v>
      </c>
    </row>
    <row r="623">
      <c r="A623" s="14"/>
      <c r="B623" s="23" t="str">
        <f t="array" ref="B623">IF(C623="","",XLOOKUP(C623,selector_12,selector_12_ids,""))</f>
        <v/>
      </c>
      <c r="C623" s="25"/>
      <c r="D623" s="23" t="str">
        <f t="array" ref="D623">IF(E623="","",XLOOKUP(E623,selector_05,selector_05_ids,""))</f>
        <v/>
      </c>
      <c r="E623" s="25"/>
      <c r="F623" s="14"/>
      <c r="G623" s="14"/>
      <c r="H623" s="14"/>
      <c r="I623" s="32"/>
      <c r="J623" s="14"/>
      <c r="K623" s="14"/>
      <c r="L623" s="14"/>
      <c r="M623" s="14"/>
      <c r="N623" s="14"/>
      <c r="O623" s="14"/>
      <c r="P623" s="32"/>
      <c r="Q623" s="23" t="str">
        <f t="array" ref="Q623">IF(R623="","",XLOOKUP(R623,selector_04,selector_04_ids,""))</f>
        <v/>
      </c>
      <c r="R623" s="25"/>
      <c r="S623" s="14"/>
      <c r="AK623" s="19" t="s">
        <v>68</v>
      </c>
      <c r="AL623" s="19" t="s">
        <v>68</v>
      </c>
    </row>
    <row r="624">
      <c r="A624" s="14"/>
      <c r="B624" s="23" t="str">
        <f t="array" ref="B624">IF(C624="","",XLOOKUP(C624,selector_12,selector_12_ids,""))</f>
        <v/>
      </c>
      <c r="C624" s="25"/>
      <c r="D624" s="23" t="str">
        <f t="array" ref="D624">IF(E624="","",XLOOKUP(E624,selector_05,selector_05_ids,""))</f>
        <v/>
      </c>
      <c r="E624" s="25"/>
      <c r="F624" s="14"/>
      <c r="G624" s="14"/>
      <c r="H624" s="14"/>
      <c r="I624" s="32"/>
      <c r="J624" s="14"/>
      <c r="K624" s="14"/>
      <c r="L624" s="14"/>
      <c r="M624" s="14"/>
      <c r="N624" s="14"/>
      <c r="O624" s="14"/>
      <c r="P624" s="32"/>
      <c r="Q624" s="23" t="str">
        <f t="array" ref="Q624">IF(R624="","",XLOOKUP(R624,selector_04,selector_04_ids,""))</f>
        <v/>
      </c>
      <c r="R624" s="25"/>
      <c r="S624" s="14"/>
      <c r="AK624" s="19" t="s">
        <v>68</v>
      </c>
      <c r="AL624" s="19" t="s">
        <v>68</v>
      </c>
    </row>
    <row r="625">
      <c r="A625" s="14"/>
      <c r="B625" s="23" t="str">
        <f t="array" ref="B625">IF(C625="","",XLOOKUP(C625,selector_12,selector_12_ids,""))</f>
        <v/>
      </c>
      <c r="C625" s="25"/>
      <c r="D625" s="23" t="str">
        <f t="array" ref="D625">IF(E625="","",XLOOKUP(E625,selector_05,selector_05_ids,""))</f>
        <v/>
      </c>
      <c r="E625" s="25"/>
      <c r="F625" s="14"/>
      <c r="G625" s="14"/>
      <c r="H625" s="14"/>
      <c r="I625" s="32"/>
      <c r="J625" s="14"/>
      <c r="K625" s="14"/>
      <c r="L625" s="14"/>
      <c r="M625" s="14"/>
      <c r="N625" s="14"/>
      <c r="O625" s="14"/>
      <c r="P625" s="32"/>
      <c r="Q625" s="23" t="str">
        <f t="array" ref="Q625">IF(R625="","",XLOOKUP(R625,selector_04,selector_04_ids,""))</f>
        <v/>
      </c>
      <c r="R625" s="25"/>
      <c r="S625" s="14"/>
      <c r="AK625" s="19" t="s">
        <v>68</v>
      </c>
      <c r="AL625" s="19" t="s">
        <v>68</v>
      </c>
    </row>
    <row r="626">
      <c r="A626" s="14"/>
      <c r="B626" s="23" t="str">
        <f t="array" ref="B626">IF(C626="","",XLOOKUP(C626,selector_12,selector_12_ids,""))</f>
        <v/>
      </c>
      <c r="C626" s="25"/>
      <c r="D626" s="23" t="str">
        <f t="array" ref="D626">IF(E626="","",XLOOKUP(E626,selector_05,selector_05_ids,""))</f>
        <v/>
      </c>
      <c r="E626" s="25"/>
      <c r="F626" s="14"/>
      <c r="G626" s="14"/>
      <c r="H626" s="14"/>
      <c r="I626" s="32"/>
      <c r="J626" s="14"/>
      <c r="K626" s="14"/>
      <c r="L626" s="14"/>
      <c r="M626" s="14"/>
      <c r="N626" s="14"/>
      <c r="O626" s="14"/>
      <c r="P626" s="32"/>
      <c r="Q626" s="23" t="str">
        <f t="array" ref="Q626">IF(R626="","",XLOOKUP(R626,selector_04,selector_04_ids,""))</f>
        <v/>
      </c>
      <c r="R626" s="25"/>
      <c r="S626" s="14"/>
      <c r="AK626" s="19" t="s">
        <v>68</v>
      </c>
      <c r="AL626" s="19" t="s">
        <v>68</v>
      </c>
    </row>
    <row r="627">
      <c r="A627" s="14"/>
      <c r="B627" s="23" t="str">
        <f t="array" ref="B627">IF(C627="","",XLOOKUP(C627,selector_12,selector_12_ids,""))</f>
        <v/>
      </c>
      <c r="C627" s="25"/>
      <c r="D627" s="23" t="str">
        <f t="array" ref="D627">IF(E627="","",XLOOKUP(E627,selector_05,selector_05_ids,""))</f>
        <v/>
      </c>
      <c r="E627" s="25"/>
      <c r="F627" s="14"/>
      <c r="G627" s="14"/>
      <c r="H627" s="14"/>
      <c r="I627" s="32"/>
      <c r="J627" s="14"/>
      <c r="K627" s="14"/>
      <c r="L627" s="14"/>
      <c r="M627" s="14"/>
      <c r="N627" s="14"/>
      <c r="O627" s="14"/>
      <c r="P627" s="32"/>
      <c r="Q627" s="23" t="str">
        <f t="array" ref="Q627">IF(R627="","",XLOOKUP(R627,selector_04,selector_04_ids,""))</f>
        <v/>
      </c>
      <c r="R627" s="25"/>
      <c r="S627" s="14"/>
      <c r="AK627" s="19" t="s">
        <v>68</v>
      </c>
      <c r="AL627" s="19" t="s">
        <v>68</v>
      </c>
    </row>
    <row r="628">
      <c r="A628" s="14"/>
      <c r="B628" s="23" t="str">
        <f t="array" ref="B628">IF(C628="","",XLOOKUP(C628,selector_12,selector_12_ids,""))</f>
        <v/>
      </c>
      <c r="C628" s="25"/>
      <c r="D628" s="23" t="str">
        <f t="array" ref="D628">IF(E628="","",XLOOKUP(E628,selector_05,selector_05_ids,""))</f>
        <v/>
      </c>
      <c r="E628" s="25"/>
      <c r="F628" s="14"/>
      <c r="G628" s="14"/>
      <c r="H628" s="14"/>
      <c r="I628" s="32"/>
      <c r="J628" s="14"/>
      <c r="K628" s="14"/>
      <c r="L628" s="14"/>
      <c r="M628" s="14"/>
      <c r="N628" s="14"/>
      <c r="O628" s="14"/>
      <c r="P628" s="32"/>
      <c r="Q628" s="23" t="str">
        <f t="array" ref="Q628">IF(R628="","",XLOOKUP(R628,selector_04,selector_04_ids,""))</f>
        <v/>
      </c>
      <c r="R628" s="25"/>
      <c r="S628" s="14"/>
      <c r="AK628" s="19" t="s">
        <v>68</v>
      </c>
      <c r="AL628" s="19" t="s">
        <v>68</v>
      </c>
    </row>
    <row r="629">
      <c r="A629" s="14"/>
      <c r="B629" s="23" t="str">
        <f t="array" ref="B629">IF(C629="","",XLOOKUP(C629,selector_12,selector_12_ids,""))</f>
        <v/>
      </c>
      <c r="C629" s="25"/>
      <c r="D629" s="23" t="str">
        <f t="array" ref="D629">IF(E629="","",XLOOKUP(E629,selector_05,selector_05_ids,""))</f>
        <v/>
      </c>
      <c r="E629" s="25"/>
      <c r="F629" s="14"/>
      <c r="G629" s="14"/>
      <c r="H629" s="14"/>
      <c r="I629" s="32"/>
      <c r="J629" s="14"/>
      <c r="K629" s="14"/>
      <c r="L629" s="14"/>
      <c r="M629" s="14"/>
      <c r="N629" s="14"/>
      <c r="O629" s="14"/>
      <c r="P629" s="32"/>
      <c r="Q629" s="23" t="str">
        <f t="array" ref="Q629">IF(R629="","",XLOOKUP(R629,selector_04,selector_04_ids,""))</f>
        <v/>
      </c>
      <c r="R629" s="25"/>
      <c r="S629" s="14"/>
      <c r="AK629" s="19" t="s">
        <v>68</v>
      </c>
      <c r="AL629" s="19" t="s">
        <v>68</v>
      </c>
    </row>
    <row r="630">
      <c r="A630" s="14"/>
      <c r="B630" s="23" t="str">
        <f t="array" ref="B630">IF(C630="","",XLOOKUP(C630,selector_12,selector_12_ids,""))</f>
        <v/>
      </c>
      <c r="C630" s="25"/>
      <c r="D630" s="23" t="str">
        <f t="array" ref="D630">IF(E630="","",XLOOKUP(E630,selector_05,selector_05_ids,""))</f>
        <v/>
      </c>
      <c r="E630" s="25"/>
      <c r="F630" s="14"/>
      <c r="G630" s="14"/>
      <c r="H630" s="14"/>
      <c r="I630" s="32"/>
      <c r="J630" s="14"/>
      <c r="K630" s="14"/>
      <c r="L630" s="14"/>
      <c r="M630" s="14"/>
      <c r="N630" s="14"/>
      <c r="O630" s="14"/>
      <c r="P630" s="32"/>
      <c r="Q630" s="23" t="str">
        <f t="array" ref="Q630">IF(R630="","",XLOOKUP(R630,selector_04,selector_04_ids,""))</f>
        <v/>
      </c>
      <c r="R630" s="25"/>
      <c r="S630" s="14"/>
      <c r="AK630" s="19" t="s">
        <v>68</v>
      </c>
      <c r="AL630" s="19" t="s">
        <v>68</v>
      </c>
    </row>
    <row r="631">
      <c r="A631" s="14"/>
      <c r="B631" s="23" t="str">
        <f t="array" ref="B631">IF(C631="","",XLOOKUP(C631,selector_12,selector_12_ids,""))</f>
        <v/>
      </c>
      <c r="C631" s="25"/>
      <c r="D631" s="23" t="str">
        <f t="array" ref="D631">IF(E631="","",XLOOKUP(E631,selector_05,selector_05_ids,""))</f>
        <v/>
      </c>
      <c r="E631" s="25"/>
      <c r="F631" s="14"/>
      <c r="G631" s="14"/>
      <c r="H631" s="14"/>
      <c r="I631" s="32"/>
      <c r="J631" s="14"/>
      <c r="K631" s="14"/>
      <c r="L631" s="14"/>
      <c r="M631" s="14"/>
      <c r="N631" s="14"/>
      <c r="O631" s="14"/>
      <c r="P631" s="32"/>
      <c r="Q631" s="23" t="str">
        <f t="array" ref="Q631">IF(R631="","",XLOOKUP(R631,selector_04,selector_04_ids,""))</f>
        <v/>
      </c>
      <c r="R631" s="25"/>
      <c r="S631" s="14"/>
      <c r="AK631" s="19" t="s">
        <v>68</v>
      </c>
      <c r="AL631" s="19" t="s">
        <v>68</v>
      </c>
    </row>
    <row r="632">
      <c r="A632" s="14"/>
      <c r="B632" s="23" t="str">
        <f t="array" ref="B632">IF(C632="","",XLOOKUP(C632,selector_12,selector_12_ids,""))</f>
        <v/>
      </c>
      <c r="C632" s="25"/>
      <c r="D632" s="23" t="str">
        <f t="array" ref="D632">IF(E632="","",XLOOKUP(E632,selector_05,selector_05_ids,""))</f>
        <v/>
      </c>
      <c r="E632" s="25"/>
      <c r="F632" s="14"/>
      <c r="G632" s="14"/>
      <c r="H632" s="14"/>
      <c r="I632" s="32"/>
      <c r="J632" s="14"/>
      <c r="K632" s="14"/>
      <c r="L632" s="14"/>
      <c r="M632" s="14"/>
      <c r="N632" s="14"/>
      <c r="O632" s="14"/>
      <c r="P632" s="32"/>
      <c r="Q632" s="23" t="str">
        <f t="array" ref="Q632">IF(R632="","",XLOOKUP(R632,selector_04,selector_04_ids,""))</f>
        <v/>
      </c>
      <c r="R632" s="25"/>
      <c r="S632" s="14"/>
      <c r="AK632" s="19" t="s">
        <v>68</v>
      </c>
      <c r="AL632" s="19" t="s">
        <v>68</v>
      </c>
    </row>
    <row r="633">
      <c r="A633" s="14"/>
      <c r="B633" s="23" t="str">
        <f t="array" ref="B633">IF(C633="","",XLOOKUP(C633,selector_12,selector_12_ids,""))</f>
        <v/>
      </c>
      <c r="C633" s="25"/>
      <c r="D633" s="23" t="str">
        <f t="array" ref="D633">IF(E633="","",XLOOKUP(E633,selector_05,selector_05_ids,""))</f>
        <v/>
      </c>
      <c r="E633" s="25"/>
      <c r="F633" s="14"/>
      <c r="G633" s="14"/>
      <c r="H633" s="14"/>
      <c r="I633" s="32"/>
      <c r="J633" s="14"/>
      <c r="K633" s="14"/>
      <c r="L633" s="14"/>
      <c r="M633" s="14"/>
      <c r="N633" s="14"/>
      <c r="O633" s="14"/>
      <c r="P633" s="32"/>
      <c r="Q633" s="23" t="str">
        <f t="array" ref="Q633">IF(R633="","",XLOOKUP(R633,selector_04,selector_04_ids,""))</f>
        <v/>
      </c>
      <c r="R633" s="25"/>
      <c r="S633" s="14"/>
      <c r="AK633" s="19" t="s">
        <v>68</v>
      </c>
      <c r="AL633" s="19" t="s">
        <v>68</v>
      </c>
    </row>
    <row r="634">
      <c r="A634" s="14"/>
      <c r="B634" s="23" t="str">
        <f t="array" ref="B634">IF(C634="","",XLOOKUP(C634,selector_12,selector_12_ids,""))</f>
        <v/>
      </c>
      <c r="C634" s="25"/>
      <c r="D634" s="23" t="str">
        <f t="array" ref="D634">IF(E634="","",XLOOKUP(E634,selector_05,selector_05_ids,""))</f>
        <v/>
      </c>
      <c r="E634" s="25"/>
      <c r="F634" s="14"/>
      <c r="G634" s="14"/>
      <c r="H634" s="14"/>
      <c r="I634" s="32"/>
      <c r="J634" s="14"/>
      <c r="K634" s="14"/>
      <c r="L634" s="14"/>
      <c r="M634" s="14"/>
      <c r="N634" s="14"/>
      <c r="O634" s="14"/>
      <c r="P634" s="32"/>
      <c r="Q634" s="23" t="str">
        <f t="array" ref="Q634">IF(R634="","",XLOOKUP(R634,selector_04,selector_04_ids,""))</f>
        <v/>
      </c>
      <c r="R634" s="25"/>
      <c r="S634" s="14"/>
      <c r="AK634" s="19" t="s">
        <v>68</v>
      </c>
      <c r="AL634" s="19" t="s">
        <v>68</v>
      </c>
    </row>
    <row r="635">
      <c r="A635" s="14"/>
      <c r="B635" s="23" t="str">
        <f t="array" ref="B635">IF(C635="","",XLOOKUP(C635,selector_12,selector_12_ids,""))</f>
        <v/>
      </c>
      <c r="C635" s="25"/>
      <c r="D635" s="23" t="str">
        <f t="array" ref="D635">IF(E635="","",XLOOKUP(E635,selector_05,selector_05_ids,""))</f>
        <v/>
      </c>
      <c r="E635" s="25"/>
      <c r="F635" s="14"/>
      <c r="G635" s="14"/>
      <c r="H635" s="14"/>
      <c r="I635" s="32"/>
      <c r="J635" s="14"/>
      <c r="K635" s="14"/>
      <c r="L635" s="14"/>
      <c r="M635" s="14"/>
      <c r="N635" s="14"/>
      <c r="O635" s="14"/>
      <c r="P635" s="32"/>
      <c r="Q635" s="23" t="str">
        <f t="array" ref="Q635">IF(R635="","",XLOOKUP(R635,selector_04,selector_04_ids,""))</f>
        <v/>
      </c>
      <c r="R635" s="25"/>
      <c r="S635" s="14"/>
      <c r="AK635" s="19" t="s">
        <v>68</v>
      </c>
      <c r="AL635" s="19" t="s">
        <v>68</v>
      </c>
    </row>
    <row r="636">
      <c r="A636" s="14"/>
      <c r="B636" s="23" t="str">
        <f t="array" ref="B636">IF(C636="","",XLOOKUP(C636,selector_12,selector_12_ids,""))</f>
        <v/>
      </c>
      <c r="C636" s="25"/>
      <c r="D636" s="23" t="str">
        <f t="array" ref="D636">IF(E636="","",XLOOKUP(E636,selector_05,selector_05_ids,""))</f>
        <v/>
      </c>
      <c r="E636" s="25"/>
      <c r="F636" s="14"/>
      <c r="G636" s="14"/>
      <c r="H636" s="14"/>
      <c r="I636" s="32"/>
      <c r="J636" s="14"/>
      <c r="K636" s="14"/>
      <c r="L636" s="14"/>
      <c r="M636" s="14"/>
      <c r="N636" s="14"/>
      <c r="O636" s="14"/>
      <c r="P636" s="32"/>
      <c r="Q636" s="23" t="str">
        <f t="array" ref="Q636">IF(R636="","",XLOOKUP(R636,selector_04,selector_04_ids,""))</f>
        <v/>
      </c>
      <c r="R636" s="25"/>
      <c r="S636" s="14"/>
      <c r="AK636" s="19" t="s">
        <v>68</v>
      </c>
      <c r="AL636" s="19" t="s">
        <v>68</v>
      </c>
    </row>
    <row r="637">
      <c r="A637" s="14"/>
      <c r="B637" s="23" t="str">
        <f t="array" ref="B637">IF(C637="","",XLOOKUP(C637,selector_12,selector_12_ids,""))</f>
        <v/>
      </c>
      <c r="C637" s="25"/>
      <c r="D637" s="23" t="str">
        <f t="array" ref="D637">IF(E637="","",XLOOKUP(E637,selector_05,selector_05_ids,""))</f>
        <v/>
      </c>
      <c r="E637" s="25"/>
      <c r="F637" s="14"/>
      <c r="G637" s="14"/>
      <c r="H637" s="14"/>
      <c r="I637" s="32"/>
      <c r="J637" s="14"/>
      <c r="K637" s="14"/>
      <c r="L637" s="14"/>
      <c r="M637" s="14"/>
      <c r="N637" s="14"/>
      <c r="O637" s="14"/>
      <c r="P637" s="32"/>
      <c r="Q637" s="23" t="str">
        <f t="array" ref="Q637">IF(R637="","",XLOOKUP(R637,selector_04,selector_04_ids,""))</f>
        <v/>
      </c>
      <c r="R637" s="25"/>
      <c r="S637" s="14"/>
      <c r="AK637" s="19" t="s">
        <v>68</v>
      </c>
      <c r="AL637" s="19" t="s">
        <v>68</v>
      </c>
    </row>
    <row r="638">
      <c r="A638" s="14"/>
      <c r="B638" s="23" t="str">
        <f t="array" ref="B638">IF(C638="","",XLOOKUP(C638,selector_12,selector_12_ids,""))</f>
        <v/>
      </c>
      <c r="C638" s="25"/>
      <c r="D638" s="23" t="str">
        <f t="array" ref="D638">IF(E638="","",XLOOKUP(E638,selector_05,selector_05_ids,""))</f>
        <v/>
      </c>
      <c r="E638" s="25"/>
      <c r="F638" s="14"/>
      <c r="G638" s="14"/>
      <c r="H638" s="14"/>
      <c r="I638" s="32"/>
      <c r="J638" s="14"/>
      <c r="K638" s="14"/>
      <c r="L638" s="14"/>
      <c r="M638" s="14"/>
      <c r="N638" s="14"/>
      <c r="O638" s="14"/>
      <c r="P638" s="32"/>
      <c r="Q638" s="23" t="str">
        <f t="array" ref="Q638">IF(R638="","",XLOOKUP(R638,selector_04,selector_04_ids,""))</f>
        <v/>
      </c>
      <c r="R638" s="25"/>
      <c r="S638" s="14"/>
      <c r="AK638" s="19" t="s">
        <v>68</v>
      </c>
      <c r="AL638" s="19" t="s">
        <v>68</v>
      </c>
    </row>
    <row r="639">
      <c r="A639" s="14"/>
      <c r="B639" s="23" t="str">
        <f t="array" ref="B639">IF(C639="","",XLOOKUP(C639,selector_12,selector_12_ids,""))</f>
        <v/>
      </c>
      <c r="C639" s="25"/>
      <c r="D639" s="23" t="str">
        <f t="array" ref="D639">IF(E639="","",XLOOKUP(E639,selector_05,selector_05_ids,""))</f>
        <v/>
      </c>
      <c r="E639" s="25"/>
      <c r="F639" s="14"/>
      <c r="G639" s="14"/>
      <c r="H639" s="14"/>
      <c r="I639" s="32"/>
      <c r="J639" s="14"/>
      <c r="K639" s="14"/>
      <c r="L639" s="14"/>
      <c r="M639" s="14"/>
      <c r="N639" s="14"/>
      <c r="O639" s="14"/>
      <c r="P639" s="32"/>
      <c r="Q639" s="23" t="str">
        <f t="array" ref="Q639">IF(R639="","",XLOOKUP(R639,selector_04,selector_04_ids,""))</f>
        <v/>
      </c>
      <c r="R639" s="25"/>
      <c r="S639" s="14"/>
      <c r="AK639" s="19" t="s">
        <v>68</v>
      </c>
      <c r="AL639" s="19" t="s">
        <v>68</v>
      </c>
    </row>
    <row r="640">
      <c r="A640" s="14"/>
      <c r="B640" s="23" t="str">
        <f t="array" ref="B640">IF(C640="","",XLOOKUP(C640,selector_12,selector_12_ids,""))</f>
        <v/>
      </c>
      <c r="C640" s="25"/>
      <c r="D640" s="23" t="str">
        <f t="array" ref="D640">IF(E640="","",XLOOKUP(E640,selector_05,selector_05_ids,""))</f>
        <v/>
      </c>
      <c r="E640" s="25"/>
      <c r="F640" s="14"/>
      <c r="G640" s="14"/>
      <c r="H640" s="14"/>
      <c r="I640" s="32"/>
      <c r="J640" s="14"/>
      <c r="K640" s="14"/>
      <c r="L640" s="14"/>
      <c r="M640" s="14"/>
      <c r="N640" s="14"/>
      <c r="O640" s="14"/>
      <c r="P640" s="32"/>
      <c r="Q640" s="23" t="str">
        <f t="array" ref="Q640">IF(R640="","",XLOOKUP(R640,selector_04,selector_04_ids,""))</f>
        <v/>
      </c>
      <c r="R640" s="25"/>
      <c r="S640" s="14"/>
      <c r="AK640" s="19" t="s">
        <v>68</v>
      </c>
      <c r="AL640" s="19" t="s">
        <v>68</v>
      </c>
    </row>
    <row r="641">
      <c r="A641" s="14"/>
      <c r="B641" s="23" t="str">
        <f t="array" ref="B641">IF(C641="","",XLOOKUP(C641,selector_12,selector_12_ids,""))</f>
        <v/>
      </c>
      <c r="C641" s="25"/>
      <c r="D641" s="23" t="str">
        <f t="array" ref="D641">IF(E641="","",XLOOKUP(E641,selector_05,selector_05_ids,""))</f>
        <v/>
      </c>
      <c r="E641" s="25"/>
      <c r="F641" s="14"/>
      <c r="G641" s="14"/>
      <c r="H641" s="14"/>
      <c r="I641" s="32"/>
      <c r="J641" s="14"/>
      <c r="K641" s="14"/>
      <c r="L641" s="14"/>
      <c r="M641" s="14"/>
      <c r="N641" s="14"/>
      <c r="O641" s="14"/>
      <c r="P641" s="32"/>
      <c r="Q641" s="23" t="str">
        <f t="array" ref="Q641">IF(R641="","",XLOOKUP(R641,selector_04,selector_04_ids,""))</f>
        <v/>
      </c>
      <c r="R641" s="25"/>
      <c r="S641" s="14"/>
      <c r="AK641" s="19" t="s">
        <v>68</v>
      </c>
      <c r="AL641" s="19" t="s">
        <v>68</v>
      </c>
    </row>
    <row r="642">
      <c r="A642" s="14"/>
      <c r="B642" s="23" t="str">
        <f t="array" ref="B642">IF(C642="","",XLOOKUP(C642,selector_12,selector_12_ids,""))</f>
        <v/>
      </c>
      <c r="C642" s="25"/>
      <c r="D642" s="23" t="str">
        <f t="array" ref="D642">IF(E642="","",XLOOKUP(E642,selector_05,selector_05_ids,""))</f>
        <v/>
      </c>
      <c r="E642" s="25"/>
      <c r="F642" s="14"/>
      <c r="G642" s="14"/>
      <c r="H642" s="14"/>
      <c r="I642" s="32"/>
      <c r="J642" s="14"/>
      <c r="K642" s="14"/>
      <c r="L642" s="14"/>
      <c r="M642" s="14"/>
      <c r="N642" s="14"/>
      <c r="O642" s="14"/>
      <c r="P642" s="32"/>
      <c r="Q642" s="23" t="str">
        <f t="array" ref="Q642">IF(R642="","",XLOOKUP(R642,selector_04,selector_04_ids,""))</f>
        <v/>
      </c>
      <c r="R642" s="25"/>
      <c r="S642" s="14"/>
      <c r="AK642" s="19" t="s">
        <v>68</v>
      </c>
      <c r="AL642" s="19" t="s">
        <v>68</v>
      </c>
    </row>
    <row r="643">
      <c r="A643" s="14"/>
      <c r="B643" s="23" t="str">
        <f t="array" ref="B643">IF(C643="","",XLOOKUP(C643,selector_12,selector_12_ids,""))</f>
        <v/>
      </c>
      <c r="C643" s="25"/>
      <c r="D643" s="23" t="str">
        <f t="array" ref="D643">IF(E643="","",XLOOKUP(E643,selector_05,selector_05_ids,""))</f>
        <v/>
      </c>
      <c r="E643" s="25"/>
      <c r="F643" s="14"/>
      <c r="G643" s="14"/>
      <c r="H643" s="14"/>
      <c r="I643" s="32"/>
      <c r="J643" s="14"/>
      <c r="K643" s="14"/>
      <c r="L643" s="14"/>
      <c r="M643" s="14"/>
      <c r="N643" s="14"/>
      <c r="O643" s="14"/>
      <c r="P643" s="32"/>
      <c r="Q643" s="23" t="str">
        <f t="array" ref="Q643">IF(R643="","",XLOOKUP(R643,selector_04,selector_04_ids,""))</f>
        <v/>
      </c>
      <c r="R643" s="25"/>
      <c r="S643" s="14"/>
      <c r="AK643" s="19" t="s">
        <v>68</v>
      </c>
      <c r="AL643" s="19" t="s">
        <v>68</v>
      </c>
    </row>
    <row r="644">
      <c r="A644" s="14"/>
      <c r="B644" s="23" t="str">
        <f t="array" ref="B644">IF(C644="","",XLOOKUP(C644,selector_12,selector_12_ids,""))</f>
        <v/>
      </c>
      <c r="C644" s="25"/>
      <c r="D644" s="23" t="str">
        <f t="array" ref="D644">IF(E644="","",XLOOKUP(E644,selector_05,selector_05_ids,""))</f>
        <v/>
      </c>
      <c r="E644" s="25"/>
      <c r="F644" s="14"/>
      <c r="G644" s="14"/>
      <c r="H644" s="14"/>
      <c r="I644" s="32"/>
      <c r="J644" s="14"/>
      <c r="K644" s="14"/>
      <c r="L644" s="14"/>
      <c r="M644" s="14"/>
      <c r="N644" s="14"/>
      <c r="O644" s="14"/>
      <c r="P644" s="32"/>
      <c r="Q644" s="23" t="str">
        <f t="array" ref="Q644">IF(R644="","",XLOOKUP(R644,selector_04,selector_04_ids,""))</f>
        <v/>
      </c>
      <c r="R644" s="25"/>
      <c r="S644" s="14"/>
      <c r="AK644" s="19" t="s">
        <v>68</v>
      </c>
      <c r="AL644" s="19" t="s">
        <v>68</v>
      </c>
    </row>
    <row r="645">
      <c r="A645" s="14"/>
      <c r="B645" s="23" t="str">
        <f t="array" ref="B645">IF(C645="","",XLOOKUP(C645,selector_12,selector_12_ids,""))</f>
        <v/>
      </c>
      <c r="C645" s="25"/>
      <c r="D645" s="23" t="str">
        <f t="array" ref="D645">IF(E645="","",XLOOKUP(E645,selector_05,selector_05_ids,""))</f>
        <v/>
      </c>
      <c r="E645" s="25"/>
      <c r="F645" s="14"/>
      <c r="G645" s="14"/>
      <c r="H645" s="14"/>
      <c r="I645" s="32"/>
      <c r="J645" s="14"/>
      <c r="K645" s="14"/>
      <c r="L645" s="14"/>
      <c r="M645" s="14"/>
      <c r="N645" s="14"/>
      <c r="O645" s="14"/>
      <c r="P645" s="32"/>
      <c r="Q645" s="23" t="str">
        <f t="array" ref="Q645">IF(R645="","",XLOOKUP(R645,selector_04,selector_04_ids,""))</f>
        <v/>
      </c>
      <c r="R645" s="25"/>
      <c r="S645" s="14"/>
      <c r="AK645" s="19" t="s">
        <v>68</v>
      </c>
      <c r="AL645" s="19" t="s">
        <v>68</v>
      </c>
    </row>
    <row r="646">
      <c r="A646" s="14"/>
      <c r="B646" s="23" t="str">
        <f t="array" ref="B646">IF(C646="","",XLOOKUP(C646,selector_12,selector_12_ids,""))</f>
        <v/>
      </c>
      <c r="C646" s="25"/>
      <c r="D646" s="23" t="str">
        <f t="array" ref="D646">IF(E646="","",XLOOKUP(E646,selector_05,selector_05_ids,""))</f>
        <v/>
      </c>
      <c r="E646" s="25"/>
      <c r="F646" s="14"/>
      <c r="G646" s="14"/>
      <c r="H646" s="14"/>
      <c r="I646" s="32"/>
      <c r="J646" s="14"/>
      <c r="K646" s="14"/>
      <c r="L646" s="14"/>
      <c r="M646" s="14"/>
      <c r="N646" s="14"/>
      <c r="O646" s="14"/>
      <c r="P646" s="32"/>
      <c r="Q646" s="23" t="str">
        <f t="array" ref="Q646">IF(R646="","",XLOOKUP(R646,selector_04,selector_04_ids,""))</f>
        <v/>
      </c>
      <c r="R646" s="25"/>
      <c r="S646" s="14"/>
      <c r="AK646" s="19" t="s">
        <v>68</v>
      </c>
      <c r="AL646" s="19" t="s">
        <v>68</v>
      </c>
    </row>
    <row r="647">
      <c r="A647" s="14"/>
      <c r="B647" s="23" t="str">
        <f t="array" ref="B647">IF(C647="","",XLOOKUP(C647,selector_12,selector_12_ids,""))</f>
        <v/>
      </c>
      <c r="C647" s="25"/>
      <c r="D647" s="23" t="str">
        <f t="array" ref="D647">IF(E647="","",XLOOKUP(E647,selector_05,selector_05_ids,""))</f>
        <v/>
      </c>
      <c r="E647" s="25"/>
      <c r="F647" s="14"/>
      <c r="G647" s="14"/>
      <c r="H647" s="14"/>
      <c r="I647" s="32"/>
      <c r="J647" s="14"/>
      <c r="K647" s="14"/>
      <c r="L647" s="14"/>
      <c r="M647" s="14"/>
      <c r="N647" s="14"/>
      <c r="O647" s="14"/>
      <c r="P647" s="32"/>
      <c r="Q647" s="23" t="str">
        <f t="array" ref="Q647">IF(R647="","",XLOOKUP(R647,selector_04,selector_04_ids,""))</f>
        <v/>
      </c>
      <c r="R647" s="25"/>
      <c r="S647" s="14"/>
      <c r="AK647" s="19" t="s">
        <v>68</v>
      </c>
      <c r="AL647" s="19" t="s">
        <v>68</v>
      </c>
    </row>
    <row r="648">
      <c r="A648" s="14"/>
      <c r="B648" s="23" t="str">
        <f t="array" ref="B648">IF(C648="","",XLOOKUP(C648,selector_12,selector_12_ids,""))</f>
        <v/>
      </c>
      <c r="C648" s="25"/>
      <c r="D648" s="23" t="str">
        <f t="array" ref="D648">IF(E648="","",XLOOKUP(E648,selector_05,selector_05_ids,""))</f>
        <v/>
      </c>
      <c r="E648" s="25"/>
      <c r="F648" s="14"/>
      <c r="G648" s="14"/>
      <c r="H648" s="14"/>
      <c r="I648" s="32"/>
      <c r="J648" s="14"/>
      <c r="K648" s="14"/>
      <c r="L648" s="14"/>
      <c r="M648" s="14"/>
      <c r="N648" s="14"/>
      <c r="O648" s="14"/>
      <c r="P648" s="32"/>
      <c r="Q648" s="23" t="str">
        <f t="array" ref="Q648">IF(R648="","",XLOOKUP(R648,selector_04,selector_04_ids,""))</f>
        <v/>
      </c>
      <c r="R648" s="25"/>
      <c r="S648" s="14"/>
      <c r="AK648" s="19" t="s">
        <v>68</v>
      </c>
      <c r="AL648" s="19" t="s">
        <v>68</v>
      </c>
    </row>
    <row r="649">
      <c r="A649" s="14"/>
      <c r="B649" s="23" t="str">
        <f t="array" ref="B649">IF(C649="","",XLOOKUP(C649,selector_12,selector_12_ids,""))</f>
        <v/>
      </c>
      <c r="C649" s="25"/>
      <c r="D649" s="23" t="str">
        <f t="array" ref="D649">IF(E649="","",XLOOKUP(E649,selector_05,selector_05_ids,""))</f>
        <v/>
      </c>
      <c r="E649" s="25"/>
      <c r="F649" s="14"/>
      <c r="G649" s="14"/>
      <c r="H649" s="14"/>
      <c r="I649" s="32"/>
      <c r="J649" s="14"/>
      <c r="K649" s="14"/>
      <c r="L649" s="14"/>
      <c r="M649" s="14"/>
      <c r="N649" s="14"/>
      <c r="O649" s="14"/>
      <c r="P649" s="32"/>
      <c r="Q649" s="23" t="str">
        <f t="array" ref="Q649">IF(R649="","",XLOOKUP(R649,selector_04,selector_04_ids,""))</f>
        <v/>
      </c>
      <c r="R649" s="25"/>
      <c r="S649" s="14"/>
      <c r="AK649" s="19" t="s">
        <v>68</v>
      </c>
      <c r="AL649" s="19" t="s">
        <v>68</v>
      </c>
    </row>
    <row r="650">
      <c r="A650" s="14"/>
      <c r="B650" s="23" t="str">
        <f t="array" ref="B650">IF(C650="","",XLOOKUP(C650,selector_12,selector_12_ids,""))</f>
        <v/>
      </c>
      <c r="C650" s="25"/>
      <c r="D650" s="23" t="str">
        <f t="array" ref="D650">IF(E650="","",XLOOKUP(E650,selector_05,selector_05_ids,""))</f>
        <v/>
      </c>
      <c r="E650" s="25"/>
      <c r="F650" s="14"/>
      <c r="G650" s="14"/>
      <c r="H650" s="14"/>
      <c r="I650" s="32"/>
      <c r="J650" s="14"/>
      <c r="K650" s="14"/>
      <c r="L650" s="14"/>
      <c r="M650" s="14"/>
      <c r="N650" s="14"/>
      <c r="O650" s="14"/>
      <c r="P650" s="32"/>
      <c r="Q650" s="23" t="str">
        <f t="array" ref="Q650">IF(R650="","",XLOOKUP(R650,selector_04,selector_04_ids,""))</f>
        <v/>
      </c>
      <c r="R650" s="25"/>
      <c r="S650" s="14"/>
      <c r="AK650" s="19" t="s">
        <v>68</v>
      </c>
      <c r="AL650" s="19" t="s">
        <v>68</v>
      </c>
    </row>
    <row r="651">
      <c r="A651" s="14"/>
      <c r="B651" s="23" t="str">
        <f t="array" ref="B651">IF(C651="","",XLOOKUP(C651,selector_12,selector_12_ids,""))</f>
        <v/>
      </c>
      <c r="C651" s="25"/>
      <c r="D651" s="23" t="str">
        <f t="array" ref="D651">IF(E651="","",XLOOKUP(E651,selector_05,selector_05_ids,""))</f>
        <v/>
      </c>
      <c r="E651" s="25"/>
      <c r="F651" s="14"/>
      <c r="G651" s="14"/>
      <c r="H651" s="14"/>
      <c r="I651" s="32"/>
      <c r="J651" s="14"/>
      <c r="K651" s="14"/>
      <c r="L651" s="14"/>
      <c r="M651" s="14"/>
      <c r="N651" s="14"/>
      <c r="O651" s="14"/>
      <c r="P651" s="32"/>
      <c r="Q651" s="23" t="str">
        <f t="array" ref="Q651">IF(R651="","",XLOOKUP(R651,selector_04,selector_04_ids,""))</f>
        <v/>
      </c>
      <c r="R651" s="25"/>
      <c r="S651" s="14"/>
      <c r="AK651" s="19" t="s">
        <v>68</v>
      </c>
      <c r="AL651" s="19" t="s">
        <v>68</v>
      </c>
    </row>
    <row r="652">
      <c r="A652" s="14"/>
      <c r="B652" s="23" t="str">
        <f t="array" ref="B652">IF(C652="","",XLOOKUP(C652,selector_12,selector_12_ids,""))</f>
        <v/>
      </c>
      <c r="C652" s="25"/>
      <c r="D652" s="23" t="str">
        <f t="array" ref="D652">IF(E652="","",XLOOKUP(E652,selector_05,selector_05_ids,""))</f>
        <v/>
      </c>
      <c r="E652" s="25"/>
      <c r="F652" s="14"/>
      <c r="G652" s="14"/>
      <c r="H652" s="14"/>
      <c r="I652" s="32"/>
      <c r="J652" s="14"/>
      <c r="K652" s="14"/>
      <c r="L652" s="14"/>
      <c r="M652" s="14"/>
      <c r="N652" s="14"/>
      <c r="O652" s="14"/>
      <c r="P652" s="32"/>
      <c r="Q652" s="23" t="str">
        <f t="array" ref="Q652">IF(R652="","",XLOOKUP(R652,selector_04,selector_04_ids,""))</f>
        <v/>
      </c>
      <c r="R652" s="25"/>
      <c r="S652" s="14"/>
      <c r="AK652" s="19" t="s">
        <v>68</v>
      </c>
      <c r="AL652" s="19" t="s">
        <v>68</v>
      </c>
    </row>
    <row r="653">
      <c r="A653" s="14"/>
      <c r="B653" s="23" t="str">
        <f t="array" ref="B653">IF(C653="","",XLOOKUP(C653,selector_12,selector_12_ids,""))</f>
        <v/>
      </c>
      <c r="C653" s="25"/>
      <c r="D653" s="23" t="str">
        <f t="array" ref="D653">IF(E653="","",XLOOKUP(E653,selector_05,selector_05_ids,""))</f>
        <v/>
      </c>
      <c r="E653" s="25"/>
      <c r="F653" s="14"/>
      <c r="G653" s="14"/>
      <c r="H653" s="14"/>
      <c r="I653" s="32"/>
      <c r="J653" s="14"/>
      <c r="K653" s="14"/>
      <c r="L653" s="14"/>
      <c r="M653" s="14"/>
      <c r="N653" s="14"/>
      <c r="O653" s="14"/>
      <c r="P653" s="32"/>
      <c r="Q653" s="23" t="str">
        <f t="array" ref="Q653">IF(R653="","",XLOOKUP(R653,selector_04,selector_04_ids,""))</f>
        <v/>
      </c>
      <c r="R653" s="25"/>
      <c r="S653" s="14"/>
      <c r="AK653" s="19" t="s">
        <v>68</v>
      </c>
      <c r="AL653" s="19" t="s">
        <v>68</v>
      </c>
    </row>
    <row r="654">
      <c r="A654" s="14"/>
      <c r="B654" s="23" t="str">
        <f t="array" ref="B654">IF(C654="","",XLOOKUP(C654,selector_12,selector_12_ids,""))</f>
        <v/>
      </c>
      <c r="C654" s="25"/>
      <c r="D654" s="23" t="str">
        <f t="array" ref="D654">IF(E654="","",XLOOKUP(E654,selector_05,selector_05_ids,""))</f>
        <v/>
      </c>
      <c r="E654" s="25"/>
      <c r="F654" s="14"/>
      <c r="G654" s="14"/>
      <c r="H654" s="14"/>
      <c r="I654" s="32"/>
      <c r="J654" s="14"/>
      <c r="K654" s="14"/>
      <c r="L654" s="14"/>
      <c r="M654" s="14"/>
      <c r="N654" s="14"/>
      <c r="O654" s="14"/>
      <c r="P654" s="32"/>
      <c r="Q654" s="23" t="str">
        <f t="array" ref="Q654">IF(R654="","",XLOOKUP(R654,selector_04,selector_04_ids,""))</f>
        <v/>
      </c>
      <c r="R654" s="25"/>
      <c r="S654" s="14"/>
      <c r="AK654" s="19" t="s">
        <v>68</v>
      </c>
      <c r="AL654" s="19" t="s">
        <v>68</v>
      </c>
    </row>
    <row r="655">
      <c r="A655" s="14"/>
      <c r="B655" s="23" t="str">
        <f t="array" ref="B655">IF(C655="","",XLOOKUP(C655,selector_12,selector_12_ids,""))</f>
        <v/>
      </c>
      <c r="C655" s="25"/>
      <c r="D655" s="23" t="str">
        <f t="array" ref="D655">IF(E655="","",XLOOKUP(E655,selector_05,selector_05_ids,""))</f>
        <v/>
      </c>
      <c r="E655" s="25"/>
      <c r="F655" s="14"/>
      <c r="G655" s="14"/>
      <c r="H655" s="14"/>
      <c r="I655" s="32"/>
      <c r="J655" s="14"/>
      <c r="K655" s="14"/>
      <c r="L655" s="14"/>
      <c r="M655" s="14"/>
      <c r="N655" s="14"/>
      <c r="O655" s="14"/>
      <c r="P655" s="32"/>
      <c r="Q655" s="23" t="str">
        <f t="array" ref="Q655">IF(R655="","",XLOOKUP(R655,selector_04,selector_04_ids,""))</f>
        <v/>
      </c>
      <c r="R655" s="25"/>
      <c r="S655" s="14"/>
      <c r="AK655" s="19" t="s">
        <v>68</v>
      </c>
      <c r="AL655" s="19" t="s">
        <v>68</v>
      </c>
    </row>
    <row r="656">
      <c r="A656" s="14"/>
      <c r="B656" s="23" t="str">
        <f t="array" ref="B656">IF(C656="","",XLOOKUP(C656,selector_12,selector_12_ids,""))</f>
        <v/>
      </c>
      <c r="C656" s="25"/>
      <c r="D656" s="23" t="str">
        <f t="array" ref="D656">IF(E656="","",XLOOKUP(E656,selector_05,selector_05_ids,""))</f>
        <v/>
      </c>
      <c r="E656" s="25"/>
      <c r="F656" s="14"/>
      <c r="G656" s="14"/>
      <c r="H656" s="14"/>
      <c r="I656" s="32"/>
      <c r="J656" s="14"/>
      <c r="K656" s="14"/>
      <c r="L656" s="14"/>
      <c r="M656" s="14"/>
      <c r="N656" s="14"/>
      <c r="O656" s="14"/>
      <c r="P656" s="32"/>
      <c r="Q656" s="23" t="str">
        <f t="array" ref="Q656">IF(R656="","",XLOOKUP(R656,selector_04,selector_04_ids,""))</f>
        <v/>
      </c>
      <c r="R656" s="25"/>
      <c r="S656" s="14"/>
      <c r="AK656" s="19" t="s">
        <v>68</v>
      </c>
      <c r="AL656" s="19" t="s">
        <v>68</v>
      </c>
    </row>
    <row r="657">
      <c r="A657" s="14"/>
      <c r="B657" s="23" t="str">
        <f t="array" ref="B657">IF(C657="","",XLOOKUP(C657,selector_12,selector_12_ids,""))</f>
        <v/>
      </c>
      <c r="C657" s="25"/>
      <c r="D657" s="23" t="str">
        <f t="array" ref="D657">IF(E657="","",XLOOKUP(E657,selector_05,selector_05_ids,""))</f>
        <v/>
      </c>
      <c r="E657" s="25"/>
      <c r="F657" s="14"/>
      <c r="G657" s="14"/>
      <c r="H657" s="14"/>
      <c r="I657" s="32"/>
      <c r="J657" s="14"/>
      <c r="K657" s="14"/>
      <c r="L657" s="14"/>
      <c r="M657" s="14"/>
      <c r="N657" s="14"/>
      <c r="O657" s="14"/>
      <c r="P657" s="32"/>
      <c r="Q657" s="23" t="str">
        <f t="array" ref="Q657">IF(R657="","",XLOOKUP(R657,selector_04,selector_04_ids,""))</f>
        <v/>
      </c>
      <c r="R657" s="25"/>
      <c r="S657" s="14"/>
      <c r="AK657" s="19" t="s">
        <v>68</v>
      </c>
      <c r="AL657" s="19" t="s">
        <v>68</v>
      </c>
    </row>
    <row r="658">
      <c r="A658" s="14"/>
      <c r="B658" s="23" t="str">
        <f t="array" ref="B658">IF(C658="","",XLOOKUP(C658,selector_12,selector_12_ids,""))</f>
        <v/>
      </c>
      <c r="C658" s="25"/>
      <c r="D658" s="23" t="str">
        <f t="array" ref="D658">IF(E658="","",XLOOKUP(E658,selector_05,selector_05_ids,""))</f>
        <v/>
      </c>
      <c r="E658" s="25"/>
      <c r="F658" s="14"/>
      <c r="G658" s="14"/>
      <c r="H658" s="14"/>
      <c r="I658" s="32"/>
      <c r="J658" s="14"/>
      <c r="K658" s="14"/>
      <c r="L658" s="14"/>
      <c r="M658" s="14"/>
      <c r="N658" s="14"/>
      <c r="O658" s="14"/>
      <c r="P658" s="32"/>
      <c r="Q658" s="23" t="str">
        <f t="array" ref="Q658">IF(R658="","",XLOOKUP(R658,selector_04,selector_04_ids,""))</f>
        <v/>
      </c>
      <c r="R658" s="25"/>
      <c r="S658" s="14"/>
      <c r="AK658" s="19" t="s">
        <v>68</v>
      </c>
      <c r="AL658" s="19" t="s">
        <v>68</v>
      </c>
    </row>
    <row r="659">
      <c r="A659" s="14"/>
      <c r="B659" s="23" t="str">
        <f t="array" ref="B659">IF(C659="","",XLOOKUP(C659,selector_12,selector_12_ids,""))</f>
        <v/>
      </c>
      <c r="C659" s="25"/>
      <c r="D659" s="23" t="str">
        <f t="array" ref="D659">IF(E659="","",XLOOKUP(E659,selector_05,selector_05_ids,""))</f>
        <v/>
      </c>
      <c r="E659" s="25"/>
      <c r="F659" s="14"/>
      <c r="G659" s="14"/>
      <c r="H659" s="14"/>
      <c r="I659" s="32"/>
      <c r="J659" s="14"/>
      <c r="K659" s="14"/>
      <c r="L659" s="14"/>
      <c r="M659" s="14"/>
      <c r="N659" s="14"/>
      <c r="O659" s="14"/>
      <c r="P659" s="32"/>
      <c r="Q659" s="23" t="str">
        <f t="array" ref="Q659">IF(R659="","",XLOOKUP(R659,selector_04,selector_04_ids,""))</f>
        <v/>
      </c>
      <c r="R659" s="25"/>
      <c r="S659" s="14"/>
      <c r="AK659" s="19" t="s">
        <v>68</v>
      </c>
      <c r="AL659" s="19" t="s">
        <v>68</v>
      </c>
    </row>
    <row r="660">
      <c r="A660" s="14"/>
      <c r="B660" s="23" t="str">
        <f t="array" ref="B660">IF(C660="","",XLOOKUP(C660,selector_12,selector_12_ids,""))</f>
        <v/>
      </c>
      <c r="C660" s="25"/>
      <c r="D660" s="23" t="str">
        <f t="array" ref="D660">IF(E660="","",XLOOKUP(E660,selector_05,selector_05_ids,""))</f>
        <v/>
      </c>
      <c r="E660" s="25"/>
      <c r="F660" s="14"/>
      <c r="G660" s="14"/>
      <c r="H660" s="14"/>
      <c r="I660" s="32"/>
      <c r="J660" s="14"/>
      <c r="K660" s="14"/>
      <c r="L660" s="14"/>
      <c r="M660" s="14"/>
      <c r="N660" s="14"/>
      <c r="O660" s="14"/>
      <c r="P660" s="32"/>
      <c r="Q660" s="23" t="str">
        <f t="array" ref="Q660">IF(R660="","",XLOOKUP(R660,selector_04,selector_04_ids,""))</f>
        <v/>
      </c>
      <c r="R660" s="25"/>
      <c r="S660" s="14"/>
      <c r="AK660" s="19" t="s">
        <v>68</v>
      </c>
      <c r="AL660" s="19" t="s">
        <v>68</v>
      </c>
    </row>
    <row r="661">
      <c r="A661" s="14"/>
      <c r="B661" s="23" t="str">
        <f t="array" ref="B661">IF(C661="","",XLOOKUP(C661,selector_12,selector_12_ids,""))</f>
        <v/>
      </c>
      <c r="C661" s="25"/>
      <c r="D661" s="23" t="str">
        <f t="array" ref="D661">IF(E661="","",XLOOKUP(E661,selector_05,selector_05_ids,""))</f>
        <v/>
      </c>
      <c r="E661" s="25"/>
      <c r="F661" s="14"/>
      <c r="G661" s="14"/>
      <c r="H661" s="14"/>
      <c r="I661" s="32"/>
      <c r="J661" s="14"/>
      <c r="K661" s="14"/>
      <c r="L661" s="14"/>
      <c r="M661" s="14"/>
      <c r="N661" s="14"/>
      <c r="O661" s="14"/>
      <c r="P661" s="32"/>
      <c r="Q661" s="23" t="str">
        <f t="array" ref="Q661">IF(R661="","",XLOOKUP(R661,selector_04,selector_04_ids,""))</f>
        <v/>
      </c>
      <c r="R661" s="25"/>
      <c r="S661" s="14"/>
      <c r="AK661" s="19" t="s">
        <v>68</v>
      </c>
      <c r="AL661" s="19" t="s">
        <v>68</v>
      </c>
    </row>
    <row r="662">
      <c r="A662" s="14"/>
      <c r="B662" s="23" t="str">
        <f t="array" ref="B662">IF(C662="","",XLOOKUP(C662,selector_12,selector_12_ids,""))</f>
        <v/>
      </c>
      <c r="C662" s="25"/>
      <c r="D662" s="23" t="str">
        <f t="array" ref="D662">IF(E662="","",XLOOKUP(E662,selector_05,selector_05_ids,""))</f>
        <v/>
      </c>
      <c r="E662" s="25"/>
      <c r="F662" s="14"/>
      <c r="G662" s="14"/>
      <c r="H662" s="14"/>
      <c r="I662" s="32"/>
      <c r="J662" s="14"/>
      <c r="K662" s="14"/>
      <c r="L662" s="14"/>
      <c r="M662" s="14"/>
      <c r="N662" s="14"/>
      <c r="O662" s="14"/>
      <c r="P662" s="32"/>
      <c r="Q662" s="23" t="str">
        <f t="array" ref="Q662">IF(R662="","",XLOOKUP(R662,selector_04,selector_04_ids,""))</f>
        <v/>
      </c>
      <c r="R662" s="25"/>
      <c r="S662" s="14"/>
      <c r="AK662" s="19" t="s">
        <v>68</v>
      </c>
      <c r="AL662" s="19" t="s">
        <v>68</v>
      </c>
    </row>
    <row r="663">
      <c r="A663" s="14"/>
      <c r="B663" s="23" t="str">
        <f t="array" ref="B663">IF(C663="","",XLOOKUP(C663,selector_12,selector_12_ids,""))</f>
        <v/>
      </c>
      <c r="C663" s="25"/>
      <c r="D663" s="23" t="str">
        <f t="array" ref="D663">IF(E663="","",XLOOKUP(E663,selector_05,selector_05_ids,""))</f>
        <v/>
      </c>
      <c r="E663" s="25"/>
      <c r="F663" s="14"/>
      <c r="G663" s="14"/>
      <c r="H663" s="14"/>
      <c r="I663" s="32"/>
      <c r="J663" s="14"/>
      <c r="K663" s="14"/>
      <c r="L663" s="14"/>
      <c r="M663" s="14"/>
      <c r="N663" s="14"/>
      <c r="O663" s="14"/>
      <c r="P663" s="32"/>
      <c r="Q663" s="23" t="str">
        <f t="array" ref="Q663">IF(R663="","",XLOOKUP(R663,selector_04,selector_04_ids,""))</f>
        <v/>
      </c>
      <c r="R663" s="25"/>
      <c r="S663" s="14"/>
      <c r="AK663" s="19" t="s">
        <v>68</v>
      </c>
      <c r="AL663" s="19" t="s">
        <v>68</v>
      </c>
    </row>
    <row r="664">
      <c r="A664" s="14"/>
      <c r="B664" s="23" t="str">
        <f t="array" ref="B664">IF(C664="","",XLOOKUP(C664,selector_12,selector_12_ids,""))</f>
        <v/>
      </c>
      <c r="C664" s="25"/>
      <c r="D664" s="23" t="str">
        <f t="array" ref="D664">IF(E664="","",XLOOKUP(E664,selector_05,selector_05_ids,""))</f>
        <v/>
      </c>
      <c r="E664" s="25"/>
      <c r="F664" s="14"/>
      <c r="G664" s="14"/>
      <c r="H664" s="14"/>
      <c r="I664" s="32"/>
      <c r="J664" s="14"/>
      <c r="K664" s="14"/>
      <c r="L664" s="14"/>
      <c r="M664" s="14"/>
      <c r="N664" s="14"/>
      <c r="O664" s="14"/>
      <c r="P664" s="32"/>
      <c r="Q664" s="23" t="str">
        <f t="array" ref="Q664">IF(R664="","",XLOOKUP(R664,selector_04,selector_04_ids,""))</f>
        <v/>
      </c>
      <c r="R664" s="25"/>
      <c r="S664" s="14"/>
      <c r="AK664" s="19" t="s">
        <v>68</v>
      </c>
      <c r="AL664" s="19" t="s">
        <v>68</v>
      </c>
    </row>
    <row r="665">
      <c r="A665" s="14"/>
      <c r="B665" s="23" t="str">
        <f t="array" ref="B665">IF(C665="","",XLOOKUP(C665,selector_12,selector_12_ids,""))</f>
        <v/>
      </c>
      <c r="C665" s="25"/>
      <c r="D665" s="23" t="str">
        <f t="array" ref="D665">IF(E665="","",XLOOKUP(E665,selector_05,selector_05_ids,""))</f>
        <v/>
      </c>
      <c r="E665" s="25"/>
      <c r="F665" s="14"/>
      <c r="G665" s="14"/>
      <c r="H665" s="14"/>
      <c r="I665" s="32"/>
      <c r="J665" s="14"/>
      <c r="K665" s="14"/>
      <c r="L665" s="14"/>
      <c r="M665" s="14"/>
      <c r="N665" s="14"/>
      <c r="O665" s="14"/>
      <c r="P665" s="32"/>
      <c r="Q665" s="23" t="str">
        <f t="array" ref="Q665">IF(R665="","",XLOOKUP(R665,selector_04,selector_04_ids,""))</f>
        <v/>
      </c>
      <c r="R665" s="25"/>
      <c r="S665" s="14"/>
      <c r="AK665" s="19" t="s">
        <v>68</v>
      </c>
      <c r="AL665" s="19" t="s">
        <v>68</v>
      </c>
    </row>
    <row r="666">
      <c r="A666" s="14"/>
      <c r="B666" s="23" t="str">
        <f t="array" ref="B666">IF(C666="","",XLOOKUP(C666,selector_12,selector_12_ids,""))</f>
        <v/>
      </c>
      <c r="C666" s="25"/>
      <c r="D666" s="23" t="str">
        <f t="array" ref="D666">IF(E666="","",XLOOKUP(E666,selector_05,selector_05_ids,""))</f>
        <v/>
      </c>
      <c r="E666" s="25"/>
      <c r="F666" s="14"/>
      <c r="G666" s="14"/>
      <c r="H666" s="14"/>
      <c r="I666" s="32"/>
      <c r="J666" s="14"/>
      <c r="K666" s="14"/>
      <c r="L666" s="14"/>
      <c r="M666" s="14"/>
      <c r="N666" s="14"/>
      <c r="O666" s="14"/>
      <c r="P666" s="32"/>
      <c r="Q666" s="23" t="str">
        <f t="array" ref="Q666">IF(R666="","",XLOOKUP(R666,selector_04,selector_04_ids,""))</f>
        <v/>
      </c>
      <c r="R666" s="25"/>
      <c r="S666" s="14"/>
      <c r="AK666" s="19" t="s">
        <v>68</v>
      </c>
      <c r="AL666" s="19" t="s">
        <v>68</v>
      </c>
    </row>
    <row r="667">
      <c r="A667" s="14"/>
      <c r="B667" s="23" t="str">
        <f t="array" ref="B667">IF(C667="","",XLOOKUP(C667,selector_12,selector_12_ids,""))</f>
        <v/>
      </c>
      <c r="C667" s="25"/>
      <c r="D667" s="23" t="str">
        <f t="array" ref="D667">IF(E667="","",XLOOKUP(E667,selector_05,selector_05_ids,""))</f>
        <v/>
      </c>
      <c r="E667" s="25"/>
      <c r="F667" s="14"/>
      <c r="G667" s="14"/>
      <c r="H667" s="14"/>
      <c r="I667" s="32"/>
      <c r="J667" s="14"/>
      <c r="K667" s="14"/>
      <c r="L667" s="14"/>
      <c r="M667" s="14"/>
      <c r="N667" s="14"/>
      <c r="O667" s="14"/>
      <c r="P667" s="32"/>
      <c r="Q667" s="23" t="str">
        <f t="array" ref="Q667">IF(R667="","",XLOOKUP(R667,selector_04,selector_04_ids,""))</f>
        <v/>
      </c>
      <c r="R667" s="25"/>
      <c r="S667" s="14"/>
      <c r="AK667" s="19" t="s">
        <v>68</v>
      </c>
      <c r="AL667" s="19" t="s">
        <v>68</v>
      </c>
    </row>
    <row r="668">
      <c r="A668" s="14"/>
      <c r="B668" s="23" t="str">
        <f t="array" ref="B668">IF(C668="","",XLOOKUP(C668,selector_12,selector_12_ids,""))</f>
        <v/>
      </c>
      <c r="C668" s="25"/>
      <c r="D668" s="23" t="str">
        <f t="array" ref="D668">IF(E668="","",XLOOKUP(E668,selector_05,selector_05_ids,""))</f>
        <v/>
      </c>
      <c r="E668" s="25"/>
      <c r="F668" s="14"/>
      <c r="G668" s="14"/>
      <c r="H668" s="14"/>
      <c r="I668" s="32"/>
      <c r="J668" s="14"/>
      <c r="K668" s="14"/>
      <c r="L668" s="14"/>
      <c r="M668" s="14"/>
      <c r="N668" s="14"/>
      <c r="O668" s="14"/>
      <c r="P668" s="32"/>
      <c r="Q668" s="23" t="str">
        <f t="array" ref="Q668">IF(R668="","",XLOOKUP(R668,selector_04,selector_04_ids,""))</f>
        <v/>
      </c>
      <c r="R668" s="25"/>
      <c r="S668" s="14"/>
      <c r="AK668" s="19" t="s">
        <v>68</v>
      </c>
      <c r="AL668" s="19" t="s">
        <v>68</v>
      </c>
    </row>
    <row r="669">
      <c r="A669" s="14"/>
      <c r="B669" s="23" t="str">
        <f t="array" ref="B669">IF(C669="","",XLOOKUP(C669,selector_12,selector_12_ids,""))</f>
        <v/>
      </c>
      <c r="C669" s="25"/>
      <c r="D669" s="23" t="str">
        <f t="array" ref="D669">IF(E669="","",XLOOKUP(E669,selector_05,selector_05_ids,""))</f>
        <v/>
      </c>
      <c r="E669" s="25"/>
      <c r="F669" s="14"/>
      <c r="G669" s="14"/>
      <c r="H669" s="14"/>
      <c r="I669" s="32"/>
      <c r="J669" s="14"/>
      <c r="K669" s="14"/>
      <c r="L669" s="14"/>
      <c r="M669" s="14"/>
      <c r="N669" s="14"/>
      <c r="O669" s="14"/>
      <c r="P669" s="32"/>
      <c r="Q669" s="23" t="str">
        <f t="array" ref="Q669">IF(R669="","",XLOOKUP(R669,selector_04,selector_04_ids,""))</f>
        <v/>
      </c>
      <c r="R669" s="25"/>
      <c r="S669" s="14"/>
      <c r="AK669" s="19" t="s">
        <v>68</v>
      </c>
      <c r="AL669" s="19" t="s">
        <v>68</v>
      </c>
    </row>
    <row r="670">
      <c r="A670" s="14"/>
      <c r="B670" s="23" t="str">
        <f t="array" ref="B670">IF(C670="","",XLOOKUP(C670,selector_12,selector_12_ids,""))</f>
        <v/>
      </c>
      <c r="C670" s="25"/>
      <c r="D670" s="23" t="str">
        <f t="array" ref="D670">IF(E670="","",XLOOKUP(E670,selector_05,selector_05_ids,""))</f>
        <v/>
      </c>
      <c r="E670" s="25"/>
      <c r="F670" s="14"/>
      <c r="G670" s="14"/>
      <c r="H670" s="14"/>
      <c r="I670" s="32"/>
      <c r="J670" s="14"/>
      <c r="K670" s="14"/>
      <c r="L670" s="14"/>
      <c r="M670" s="14"/>
      <c r="N670" s="14"/>
      <c r="O670" s="14"/>
      <c r="P670" s="32"/>
      <c r="Q670" s="23" t="str">
        <f t="array" ref="Q670">IF(R670="","",XLOOKUP(R670,selector_04,selector_04_ids,""))</f>
        <v/>
      </c>
      <c r="R670" s="25"/>
      <c r="S670" s="14"/>
      <c r="AK670" s="19" t="s">
        <v>68</v>
      </c>
      <c r="AL670" s="19" t="s">
        <v>68</v>
      </c>
    </row>
    <row r="671">
      <c r="A671" s="14"/>
      <c r="B671" s="23" t="str">
        <f t="array" ref="B671">IF(C671="","",XLOOKUP(C671,selector_12,selector_12_ids,""))</f>
        <v/>
      </c>
      <c r="C671" s="25"/>
      <c r="D671" s="23" t="str">
        <f t="array" ref="D671">IF(E671="","",XLOOKUP(E671,selector_05,selector_05_ids,""))</f>
        <v/>
      </c>
      <c r="E671" s="25"/>
      <c r="F671" s="14"/>
      <c r="G671" s="14"/>
      <c r="H671" s="14"/>
      <c r="I671" s="32"/>
      <c r="J671" s="14"/>
      <c r="K671" s="14"/>
      <c r="L671" s="14"/>
      <c r="M671" s="14"/>
      <c r="N671" s="14"/>
      <c r="O671" s="14"/>
      <c r="P671" s="32"/>
      <c r="Q671" s="23" t="str">
        <f t="array" ref="Q671">IF(R671="","",XLOOKUP(R671,selector_04,selector_04_ids,""))</f>
        <v/>
      </c>
      <c r="R671" s="25"/>
      <c r="S671" s="14"/>
      <c r="AK671" s="19" t="s">
        <v>68</v>
      </c>
      <c r="AL671" s="19" t="s">
        <v>68</v>
      </c>
    </row>
    <row r="672">
      <c r="A672" s="14"/>
      <c r="B672" s="23" t="str">
        <f t="array" ref="B672">IF(C672="","",XLOOKUP(C672,selector_12,selector_12_ids,""))</f>
        <v/>
      </c>
      <c r="C672" s="25"/>
      <c r="D672" s="23" t="str">
        <f t="array" ref="D672">IF(E672="","",XLOOKUP(E672,selector_05,selector_05_ids,""))</f>
        <v/>
      </c>
      <c r="E672" s="25"/>
      <c r="F672" s="14"/>
      <c r="G672" s="14"/>
      <c r="H672" s="14"/>
      <c r="I672" s="32"/>
      <c r="J672" s="14"/>
      <c r="K672" s="14"/>
      <c r="L672" s="14"/>
      <c r="M672" s="14"/>
      <c r="N672" s="14"/>
      <c r="O672" s="14"/>
      <c r="P672" s="32"/>
      <c r="Q672" s="23" t="str">
        <f t="array" ref="Q672">IF(R672="","",XLOOKUP(R672,selector_04,selector_04_ids,""))</f>
        <v/>
      </c>
      <c r="R672" s="25"/>
      <c r="S672" s="14"/>
      <c r="AK672" s="19" t="s">
        <v>68</v>
      </c>
      <c r="AL672" s="19" t="s">
        <v>68</v>
      </c>
    </row>
    <row r="673">
      <c r="A673" s="14"/>
      <c r="B673" s="23" t="str">
        <f t="array" ref="B673">IF(C673="","",XLOOKUP(C673,selector_12,selector_12_ids,""))</f>
        <v/>
      </c>
      <c r="C673" s="25"/>
      <c r="D673" s="23" t="str">
        <f t="array" ref="D673">IF(E673="","",XLOOKUP(E673,selector_05,selector_05_ids,""))</f>
        <v/>
      </c>
      <c r="E673" s="25"/>
      <c r="F673" s="14"/>
      <c r="G673" s="14"/>
      <c r="H673" s="14"/>
      <c r="I673" s="32"/>
      <c r="J673" s="14"/>
      <c r="K673" s="14"/>
      <c r="L673" s="14"/>
      <c r="M673" s="14"/>
      <c r="N673" s="14"/>
      <c r="O673" s="14"/>
      <c r="P673" s="32"/>
      <c r="Q673" s="23" t="str">
        <f t="array" ref="Q673">IF(R673="","",XLOOKUP(R673,selector_04,selector_04_ids,""))</f>
        <v/>
      </c>
      <c r="R673" s="25"/>
      <c r="S673" s="14"/>
      <c r="AK673" s="19" t="s">
        <v>68</v>
      </c>
      <c r="AL673" s="19" t="s">
        <v>68</v>
      </c>
    </row>
    <row r="674">
      <c r="A674" s="14"/>
      <c r="B674" s="23" t="str">
        <f t="array" ref="B674">IF(C674="","",XLOOKUP(C674,selector_12,selector_12_ids,""))</f>
        <v/>
      </c>
      <c r="C674" s="25"/>
      <c r="D674" s="23" t="str">
        <f t="array" ref="D674">IF(E674="","",XLOOKUP(E674,selector_05,selector_05_ids,""))</f>
        <v/>
      </c>
      <c r="E674" s="25"/>
      <c r="F674" s="14"/>
      <c r="G674" s="14"/>
      <c r="H674" s="14"/>
      <c r="I674" s="32"/>
      <c r="J674" s="14"/>
      <c r="K674" s="14"/>
      <c r="L674" s="14"/>
      <c r="M674" s="14"/>
      <c r="N674" s="14"/>
      <c r="O674" s="14"/>
      <c r="P674" s="32"/>
      <c r="Q674" s="23" t="str">
        <f t="array" ref="Q674">IF(R674="","",XLOOKUP(R674,selector_04,selector_04_ids,""))</f>
        <v/>
      </c>
      <c r="R674" s="25"/>
      <c r="S674" s="14"/>
      <c r="AK674" s="19" t="s">
        <v>68</v>
      </c>
      <c r="AL674" s="19" t="s">
        <v>68</v>
      </c>
    </row>
    <row r="675">
      <c r="A675" s="14"/>
      <c r="B675" s="23" t="str">
        <f t="array" ref="B675">IF(C675="","",XLOOKUP(C675,selector_12,selector_12_ids,""))</f>
        <v/>
      </c>
      <c r="C675" s="25"/>
      <c r="D675" s="23" t="str">
        <f t="array" ref="D675">IF(E675="","",XLOOKUP(E675,selector_05,selector_05_ids,""))</f>
        <v/>
      </c>
      <c r="E675" s="25"/>
      <c r="F675" s="14"/>
      <c r="G675" s="14"/>
      <c r="H675" s="14"/>
      <c r="I675" s="32"/>
      <c r="J675" s="14"/>
      <c r="K675" s="14"/>
      <c r="L675" s="14"/>
      <c r="M675" s="14"/>
      <c r="N675" s="14"/>
      <c r="O675" s="14"/>
      <c r="P675" s="32"/>
      <c r="Q675" s="23" t="str">
        <f t="array" ref="Q675">IF(R675="","",XLOOKUP(R675,selector_04,selector_04_ids,""))</f>
        <v/>
      </c>
      <c r="R675" s="25"/>
      <c r="S675" s="14"/>
      <c r="AK675" s="19" t="s">
        <v>68</v>
      </c>
      <c r="AL675" s="19" t="s">
        <v>68</v>
      </c>
    </row>
    <row r="676">
      <c r="A676" s="14"/>
      <c r="B676" s="23" t="str">
        <f t="array" ref="B676">IF(C676="","",XLOOKUP(C676,selector_12,selector_12_ids,""))</f>
        <v/>
      </c>
      <c r="C676" s="25"/>
      <c r="D676" s="23" t="str">
        <f t="array" ref="D676">IF(E676="","",XLOOKUP(E676,selector_05,selector_05_ids,""))</f>
        <v/>
      </c>
      <c r="E676" s="25"/>
      <c r="F676" s="14"/>
      <c r="G676" s="14"/>
      <c r="H676" s="14"/>
      <c r="I676" s="32"/>
      <c r="J676" s="14"/>
      <c r="K676" s="14"/>
      <c r="L676" s="14"/>
      <c r="M676" s="14"/>
      <c r="N676" s="14"/>
      <c r="O676" s="14"/>
      <c r="P676" s="32"/>
      <c r="Q676" s="23" t="str">
        <f t="array" ref="Q676">IF(R676="","",XLOOKUP(R676,selector_04,selector_04_ids,""))</f>
        <v/>
      </c>
      <c r="R676" s="25"/>
      <c r="S676" s="14"/>
      <c r="AK676" s="19" t="s">
        <v>68</v>
      </c>
      <c r="AL676" s="19" t="s">
        <v>68</v>
      </c>
    </row>
    <row r="677">
      <c r="A677" s="14"/>
      <c r="B677" s="23" t="str">
        <f t="array" ref="B677">IF(C677="","",XLOOKUP(C677,selector_12,selector_12_ids,""))</f>
        <v/>
      </c>
      <c r="C677" s="25"/>
      <c r="D677" s="23" t="str">
        <f t="array" ref="D677">IF(E677="","",XLOOKUP(E677,selector_05,selector_05_ids,""))</f>
        <v/>
      </c>
      <c r="E677" s="25"/>
      <c r="F677" s="14"/>
      <c r="G677" s="14"/>
      <c r="H677" s="14"/>
      <c r="I677" s="32"/>
      <c r="J677" s="14"/>
      <c r="K677" s="14"/>
      <c r="L677" s="14"/>
      <c r="M677" s="14"/>
      <c r="N677" s="14"/>
      <c r="O677" s="14"/>
      <c r="P677" s="32"/>
      <c r="Q677" s="23" t="str">
        <f t="array" ref="Q677">IF(R677="","",XLOOKUP(R677,selector_04,selector_04_ids,""))</f>
        <v/>
      </c>
      <c r="R677" s="25"/>
      <c r="S677" s="14"/>
      <c r="AK677" s="19" t="s">
        <v>68</v>
      </c>
      <c r="AL677" s="19" t="s">
        <v>68</v>
      </c>
    </row>
    <row r="678">
      <c r="A678" s="14"/>
      <c r="B678" s="23" t="str">
        <f t="array" ref="B678">IF(C678="","",XLOOKUP(C678,selector_12,selector_12_ids,""))</f>
        <v/>
      </c>
      <c r="C678" s="25"/>
      <c r="D678" s="23" t="str">
        <f t="array" ref="D678">IF(E678="","",XLOOKUP(E678,selector_05,selector_05_ids,""))</f>
        <v/>
      </c>
      <c r="E678" s="25"/>
      <c r="F678" s="14"/>
      <c r="G678" s="14"/>
      <c r="H678" s="14"/>
      <c r="I678" s="32"/>
      <c r="J678" s="14"/>
      <c r="K678" s="14"/>
      <c r="L678" s="14"/>
      <c r="M678" s="14"/>
      <c r="N678" s="14"/>
      <c r="O678" s="14"/>
      <c r="P678" s="32"/>
      <c r="Q678" s="23" t="str">
        <f t="array" ref="Q678">IF(R678="","",XLOOKUP(R678,selector_04,selector_04_ids,""))</f>
        <v/>
      </c>
      <c r="R678" s="25"/>
      <c r="S678" s="14"/>
      <c r="AK678" s="19" t="s">
        <v>68</v>
      </c>
      <c r="AL678" s="19" t="s">
        <v>68</v>
      </c>
    </row>
    <row r="679">
      <c r="A679" s="14"/>
      <c r="B679" s="23" t="str">
        <f t="array" ref="B679">IF(C679="","",XLOOKUP(C679,selector_12,selector_12_ids,""))</f>
        <v/>
      </c>
      <c r="C679" s="25"/>
      <c r="D679" s="23" t="str">
        <f t="array" ref="D679">IF(E679="","",XLOOKUP(E679,selector_05,selector_05_ids,""))</f>
        <v/>
      </c>
      <c r="E679" s="25"/>
      <c r="F679" s="14"/>
      <c r="G679" s="14"/>
      <c r="H679" s="14"/>
      <c r="I679" s="32"/>
      <c r="J679" s="14"/>
      <c r="K679" s="14"/>
      <c r="L679" s="14"/>
      <c r="M679" s="14"/>
      <c r="N679" s="14"/>
      <c r="O679" s="14"/>
      <c r="P679" s="32"/>
      <c r="Q679" s="23" t="str">
        <f t="array" ref="Q679">IF(R679="","",XLOOKUP(R679,selector_04,selector_04_ids,""))</f>
        <v/>
      </c>
      <c r="R679" s="25"/>
      <c r="S679" s="14"/>
      <c r="AK679" s="19" t="s">
        <v>68</v>
      </c>
      <c r="AL679" s="19" t="s">
        <v>68</v>
      </c>
    </row>
    <row r="680">
      <c r="A680" s="14"/>
      <c r="B680" s="23" t="str">
        <f t="array" ref="B680">IF(C680="","",XLOOKUP(C680,selector_12,selector_12_ids,""))</f>
        <v/>
      </c>
      <c r="C680" s="25"/>
      <c r="D680" s="23" t="str">
        <f t="array" ref="D680">IF(E680="","",XLOOKUP(E680,selector_05,selector_05_ids,""))</f>
        <v/>
      </c>
      <c r="E680" s="25"/>
      <c r="F680" s="14"/>
      <c r="G680" s="14"/>
      <c r="H680" s="14"/>
      <c r="I680" s="32"/>
      <c r="J680" s="14"/>
      <c r="K680" s="14"/>
      <c r="L680" s="14"/>
      <c r="M680" s="14"/>
      <c r="N680" s="14"/>
      <c r="O680" s="14"/>
      <c r="P680" s="32"/>
      <c r="Q680" s="23" t="str">
        <f t="array" ref="Q680">IF(R680="","",XLOOKUP(R680,selector_04,selector_04_ids,""))</f>
        <v/>
      </c>
      <c r="R680" s="25"/>
      <c r="S680" s="14"/>
      <c r="AK680" s="19" t="s">
        <v>68</v>
      </c>
      <c r="AL680" s="19" t="s">
        <v>68</v>
      </c>
    </row>
    <row r="681">
      <c r="A681" s="14"/>
      <c r="B681" s="23" t="str">
        <f t="array" ref="B681">IF(C681="","",XLOOKUP(C681,selector_12,selector_12_ids,""))</f>
        <v/>
      </c>
      <c r="C681" s="25"/>
      <c r="D681" s="23" t="str">
        <f t="array" ref="D681">IF(E681="","",XLOOKUP(E681,selector_05,selector_05_ids,""))</f>
        <v/>
      </c>
      <c r="E681" s="25"/>
      <c r="F681" s="14"/>
      <c r="G681" s="14"/>
      <c r="H681" s="14"/>
      <c r="I681" s="32"/>
      <c r="J681" s="14"/>
      <c r="K681" s="14"/>
      <c r="L681" s="14"/>
      <c r="M681" s="14"/>
      <c r="N681" s="14"/>
      <c r="O681" s="14"/>
      <c r="P681" s="32"/>
      <c r="Q681" s="23" t="str">
        <f t="array" ref="Q681">IF(R681="","",XLOOKUP(R681,selector_04,selector_04_ids,""))</f>
        <v/>
      </c>
      <c r="R681" s="25"/>
      <c r="S681" s="14"/>
      <c r="AK681" s="19" t="s">
        <v>68</v>
      </c>
      <c r="AL681" s="19" t="s">
        <v>68</v>
      </c>
    </row>
    <row r="682">
      <c r="A682" s="14"/>
      <c r="B682" s="23" t="str">
        <f t="array" ref="B682">IF(C682="","",XLOOKUP(C682,selector_12,selector_12_ids,""))</f>
        <v/>
      </c>
      <c r="C682" s="25"/>
      <c r="D682" s="23" t="str">
        <f t="array" ref="D682">IF(E682="","",XLOOKUP(E682,selector_05,selector_05_ids,""))</f>
        <v/>
      </c>
      <c r="E682" s="25"/>
      <c r="F682" s="14"/>
      <c r="G682" s="14"/>
      <c r="H682" s="14"/>
      <c r="I682" s="32"/>
      <c r="J682" s="14"/>
      <c r="K682" s="14"/>
      <c r="L682" s="14"/>
      <c r="M682" s="14"/>
      <c r="N682" s="14"/>
      <c r="O682" s="14"/>
      <c r="P682" s="32"/>
      <c r="Q682" s="23" t="str">
        <f t="array" ref="Q682">IF(R682="","",XLOOKUP(R682,selector_04,selector_04_ids,""))</f>
        <v/>
      </c>
      <c r="R682" s="25"/>
      <c r="S682" s="14"/>
      <c r="AK682" s="19" t="s">
        <v>68</v>
      </c>
      <c r="AL682" s="19" t="s">
        <v>68</v>
      </c>
    </row>
    <row r="683">
      <c r="A683" s="14"/>
      <c r="B683" s="23" t="str">
        <f t="array" ref="B683">IF(C683="","",XLOOKUP(C683,selector_12,selector_12_ids,""))</f>
        <v/>
      </c>
      <c r="C683" s="25"/>
      <c r="D683" s="23" t="str">
        <f t="array" ref="D683">IF(E683="","",XLOOKUP(E683,selector_05,selector_05_ids,""))</f>
        <v/>
      </c>
      <c r="E683" s="25"/>
      <c r="F683" s="14"/>
      <c r="G683" s="14"/>
      <c r="H683" s="14"/>
      <c r="I683" s="32"/>
      <c r="J683" s="14"/>
      <c r="K683" s="14"/>
      <c r="L683" s="14"/>
      <c r="M683" s="14"/>
      <c r="N683" s="14"/>
      <c r="O683" s="14"/>
      <c r="P683" s="32"/>
      <c r="Q683" s="23" t="str">
        <f t="array" ref="Q683">IF(R683="","",XLOOKUP(R683,selector_04,selector_04_ids,""))</f>
        <v/>
      </c>
      <c r="R683" s="25"/>
      <c r="S683" s="14"/>
      <c r="AK683" s="19" t="s">
        <v>68</v>
      </c>
      <c r="AL683" s="19" t="s">
        <v>68</v>
      </c>
    </row>
    <row r="684">
      <c r="A684" s="14"/>
      <c r="B684" s="23" t="str">
        <f t="array" ref="B684">IF(C684="","",XLOOKUP(C684,selector_12,selector_12_ids,""))</f>
        <v/>
      </c>
      <c r="C684" s="25"/>
      <c r="D684" s="23" t="str">
        <f t="array" ref="D684">IF(E684="","",XLOOKUP(E684,selector_05,selector_05_ids,""))</f>
        <v/>
      </c>
      <c r="E684" s="25"/>
      <c r="F684" s="14"/>
      <c r="G684" s="14"/>
      <c r="H684" s="14"/>
      <c r="I684" s="32"/>
      <c r="J684" s="14"/>
      <c r="K684" s="14"/>
      <c r="L684" s="14"/>
      <c r="M684" s="14"/>
      <c r="N684" s="14"/>
      <c r="O684" s="14"/>
      <c r="P684" s="32"/>
      <c r="Q684" s="23" t="str">
        <f t="array" ref="Q684">IF(R684="","",XLOOKUP(R684,selector_04,selector_04_ids,""))</f>
        <v/>
      </c>
      <c r="R684" s="25"/>
      <c r="S684" s="14"/>
      <c r="AK684" s="19" t="s">
        <v>68</v>
      </c>
      <c r="AL684" s="19" t="s">
        <v>68</v>
      </c>
    </row>
    <row r="685">
      <c r="A685" s="14"/>
      <c r="B685" s="23" t="str">
        <f t="array" ref="B685">IF(C685="","",XLOOKUP(C685,selector_12,selector_12_ids,""))</f>
        <v/>
      </c>
      <c r="C685" s="25"/>
      <c r="D685" s="23" t="str">
        <f t="array" ref="D685">IF(E685="","",XLOOKUP(E685,selector_05,selector_05_ids,""))</f>
        <v/>
      </c>
      <c r="E685" s="25"/>
      <c r="F685" s="14"/>
      <c r="G685" s="14"/>
      <c r="H685" s="14"/>
      <c r="I685" s="32"/>
      <c r="J685" s="14"/>
      <c r="K685" s="14"/>
      <c r="L685" s="14"/>
      <c r="M685" s="14"/>
      <c r="N685" s="14"/>
      <c r="O685" s="14"/>
      <c r="P685" s="32"/>
      <c r="Q685" s="23" t="str">
        <f t="array" ref="Q685">IF(R685="","",XLOOKUP(R685,selector_04,selector_04_ids,""))</f>
        <v/>
      </c>
      <c r="R685" s="25"/>
      <c r="S685" s="14"/>
      <c r="AK685" s="19" t="s">
        <v>68</v>
      </c>
      <c r="AL685" s="19" t="s">
        <v>68</v>
      </c>
    </row>
    <row r="686">
      <c r="A686" s="14"/>
      <c r="B686" s="23" t="str">
        <f t="array" ref="B686">IF(C686="","",XLOOKUP(C686,selector_12,selector_12_ids,""))</f>
        <v/>
      </c>
      <c r="C686" s="25"/>
      <c r="D686" s="23" t="str">
        <f t="array" ref="D686">IF(E686="","",XLOOKUP(E686,selector_05,selector_05_ids,""))</f>
        <v/>
      </c>
      <c r="E686" s="25"/>
      <c r="F686" s="14"/>
      <c r="G686" s="14"/>
      <c r="H686" s="14"/>
      <c r="I686" s="32"/>
      <c r="J686" s="14"/>
      <c r="K686" s="14"/>
      <c r="L686" s="14"/>
      <c r="M686" s="14"/>
      <c r="N686" s="14"/>
      <c r="O686" s="14"/>
      <c r="P686" s="32"/>
      <c r="Q686" s="23" t="str">
        <f t="array" ref="Q686">IF(R686="","",XLOOKUP(R686,selector_04,selector_04_ids,""))</f>
        <v/>
      </c>
      <c r="R686" s="25"/>
      <c r="S686" s="14"/>
      <c r="AK686" s="19" t="s">
        <v>68</v>
      </c>
      <c r="AL686" s="19" t="s">
        <v>68</v>
      </c>
    </row>
    <row r="687">
      <c r="A687" s="14"/>
      <c r="B687" s="23" t="str">
        <f t="array" ref="B687">IF(C687="","",XLOOKUP(C687,selector_12,selector_12_ids,""))</f>
        <v/>
      </c>
      <c r="C687" s="25"/>
      <c r="D687" s="23" t="str">
        <f t="array" ref="D687">IF(E687="","",XLOOKUP(E687,selector_05,selector_05_ids,""))</f>
        <v/>
      </c>
      <c r="E687" s="25"/>
      <c r="F687" s="14"/>
      <c r="G687" s="14"/>
      <c r="H687" s="14"/>
      <c r="I687" s="32"/>
      <c r="J687" s="14"/>
      <c r="K687" s="14"/>
      <c r="L687" s="14"/>
      <c r="M687" s="14"/>
      <c r="N687" s="14"/>
      <c r="O687" s="14"/>
      <c r="P687" s="32"/>
      <c r="Q687" s="23" t="str">
        <f t="array" ref="Q687">IF(R687="","",XLOOKUP(R687,selector_04,selector_04_ids,""))</f>
        <v/>
      </c>
      <c r="R687" s="25"/>
      <c r="S687" s="14"/>
      <c r="AK687" s="19" t="s">
        <v>68</v>
      </c>
      <c r="AL687" s="19" t="s">
        <v>68</v>
      </c>
    </row>
    <row r="688">
      <c r="A688" s="14"/>
      <c r="B688" s="23" t="str">
        <f t="array" ref="B688">IF(C688="","",XLOOKUP(C688,selector_12,selector_12_ids,""))</f>
        <v/>
      </c>
      <c r="C688" s="25"/>
      <c r="D688" s="23" t="str">
        <f t="array" ref="D688">IF(E688="","",XLOOKUP(E688,selector_05,selector_05_ids,""))</f>
        <v/>
      </c>
      <c r="E688" s="25"/>
      <c r="F688" s="14"/>
      <c r="G688" s="14"/>
      <c r="H688" s="14"/>
      <c r="I688" s="32"/>
      <c r="J688" s="14"/>
      <c r="K688" s="14"/>
      <c r="L688" s="14"/>
      <c r="M688" s="14"/>
      <c r="N688" s="14"/>
      <c r="O688" s="14"/>
      <c r="P688" s="32"/>
      <c r="Q688" s="23" t="str">
        <f t="array" ref="Q688">IF(R688="","",XLOOKUP(R688,selector_04,selector_04_ids,""))</f>
        <v/>
      </c>
      <c r="R688" s="25"/>
      <c r="S688" s="14"/>
      <c r="AK688" s="19" t="s">
        <v>68</v>
      </c>
      <c r="AL688" s="19" t="s">
        <v>68</v>
      </c>
    </row>
    <row r="689">
      <c r="A689" s="14"/>
      <c r="B689" s="23" t="str">
        <f t="array" ref="B689">IF(C689="","",XLOOKUP(C689,selector_12,selector_12_ids,""))</f>
        <v/>
      </c>
      <c r="C689" s="25"/>
      <c r="D689" s="23" t="str">
        <f t="array" ref="D689">IF(E689="","",XLOOKUP(E689,selector_05,selector_05_ids,""))</f>
        <v/>
      </c>
      <c r="E689" s="25"/>
      <c r="F689" s="14"/>
      <c r="G689" s="14"/>
      <c r="H689" s="14"/>
      <c r="I689" s="32"/>
      <c r="J689" s="14"/>
      <c r="K689" s="14"/>
      <c r="L689" s="14"/>
      <c r="M689" s="14"/>
      <c r="N689" s="14"/>
      <c r="O689" s="14"/>
      <c r="P689" s="32"/>
      <c r="Q689" s="23" t="str">
        <f t="array" ref="Q689">IF(R689="","",XLOOKUP(R689,selector_04,selector_04_ids,""))</f>
        <v/>
      </c>
      <c r="R689" s="25"/>
      <c r="S689" s="14"/>
      <c r="AK689" s="19" t="s">
        <v>68</v>
      </c>
      <c r="AL689" s="19" t="s">
        <v>68</v>
      </c>
    </row>
    <row r="690">
      <c r="A690" s="14"/>
      <c r="B690" s="23" t="str">
        <f t="array" ref="B690">IF(C690="","",XLOOKUP(C690,selector_12,selector_12_ids,""))</f>
        <v/>
      </c>
      <c r="C690" s="25"/>
      <c r="D690" s="23" t="str">
        <f t="array" ref="D690">IF(E690="","",XLOOKUP(E690,selector_05,selector_05_ids,""))</f>
        <v/>
      </c>
      <c r="E690" s="25"/>
      <c r="F690" s="14"/>
      <c r="G690" s="14"/>
      <c r="H690" s="14"/>
      <c r="I690" s="32"/>
      <c r="J690" s="14"/>
      <c r="K690" s="14"/>
      <c r="L690" s="14"/>
      <c r="M690" s="14"/>
      <c r="N690" s="14"/>
      <c r="O690" s="14"/>
      <c r="P690" s="32"/>
      <c r="Q690" s="23" t="str">
        <f t="array" ref="Q690">IF(R690="","",XLOOKUP(R690,selector_04,selector_04_ids,""))</f>
        <v/>
      </c>
      <c r="R690" s="25"/>
      <c r="S690" s="14"/>
      <c r="AK690" s="19" t="s">
        <v>68</v>
      </c>
      <c r="AL690" s="19" t="s">
        <v>68</v>
      </c>
    </row>
    <row r="691">
      <c r="A691" s="14"/>
      <c r="B691" s="23" t="str">
        <f t="array" ref="B691">IF(C691="","",XLOOKUP(C691,selector_12,selector_12_ids,""))</f>
        <v/>
      </c>
      <c r="C691" s="25"/>
      <c r="D691" s="23" t="str">
        <f t="array" ref="D691">IF(E691="","",XLOOKUP(E691,selector_05,selector_05_ids,""))</f>
        <v/>
      </c>
      <c r="E691" s="25"/>
      <c r="F691" s="14"/>
      <c r="G691" s="14"/>
      <c r="H691" s="14"/>
      <c r="I691" s="32"/>
      <c r="J691" s="14"/>
      <c r="K691" s="14"/>
      <c r="L691" s="14"/>
      <c r="M691" s="14"/>
      <c r="N691" s="14"/>
      <c r="O691" s="14"/>
      <c r="P691" s="32"/>
      <c r="Q691" s="23" t="str">
        <f t="array" ref="Q691">IF(R691="","",XLOOKUP(R691,selector_04,selector_04_ids,""))</f>
        <v/>
      </c>
      <c r="R691" s="25"/>
      <c r="S691" s="14"/>
      <c r="AK691" s="19" t="s">
        <v>68</v>
      </c>
      <c r="AL691" s="19" t="s">
        <v>68</v>
      </c>
    </row>
    <row r="692">
      <c r="A692" s="14"/>
      <c r="B692" s="23" t="str">
        <f t="array" ref="B692">IF(C692="","",XLOOKUP(C692,selector_12,selector_12_ids,""))</f>
        <v/>
      </c>
      <c r="C692" s="25"/>
      <c r="D692" s="23" t="str">
        <f t="array" ref="D692">IF(E692="","",XLOOKUP(E692,selector_05,selector_05_ids,""))</f>
        <v/>
      </c>
      <c r="E692" s="25"/>
      <c r="F692" s="14"/>
      <c r="G692" s="14"/>
      <c r="H692" s="14"/>
      <c r="I692" s="32"/>
      <c r="J692" s="14"/>
      <c r="K692" s="14"/>
      <c r="L692" s="14"/>
      <c r="M692" s="14"/>
      <c r="N692" s="14"/>
      <c r="O692" s="14"/>
      <c r="P692" s="32"/>
      <c r="Q692" s="23" t="str">
        <f t="array" ref="Q692">IF(R692="","",XLOOKUP(R692,selector_04,selector_04_ids,""))</f>
        <v/>
      </c>
      <c r="R692" s="25"/>
      <c r="S692" s="14"/>
      <c r="AK692" s="19" t="s">
        <v>68</v>
      </c>
      <c r="AL692" s="19" t="s">
        <v>68</v>
      </c>
    </row>
    <row r="693">
      <c r="A693" s="14"/>
      <c r="B693" s="23" t="str">
        <f t="array" ref="B693">IF(C693="","",XLOOKUP(C693,selector_12,selector_12_ids,""))</f>
        <v/>
      </c>
      <c r="C693" s="25"/>
      <c r="D693" s="23" t="str">
        <f t="array" ref="D693">IF(E693="","",XLOOKUP(E693,selector_05,selector_05_ids,""))</f>
        <v/>
      </c>
      <c r="E693" s="25"/>
      <c r="F693" s="14"/>
      <c r="G693" s="14"/>
      <c r="H693" s="14"/>
      <c r="I693" s="32"/>
      <c r="J693" s="14"/>
      <c r="K693" s="14"/>
      <c r="L693" s="14"/>
      <c r="M693" s="14"/>
      <c r="N693" s="14"/>
      <c r="O693" s="14"/>
      <c r="P693" s="32"/>
      <c r="Q693" s="23" t="str">
        <f t="array" ref="Q693">IF(R693="","",XLOOKUP(R693,selector_04,selector_04_ids,""))</f>
        <v/>
      </c>
      <c r="R693" s="25"/>
      <c r="S693" s="14"/>
      <c r="AK693" s="19" t="s">
        <v>68</v>
      </c>
      <c r="AL693" s="19" t="s">
        <v>68</v>
      </c>
    </row>
    <row r="694">
      <c r="A694" s="14"/>
      <c r="B694" s="23" t="str">
        <f t="array" ref="B694">IF(C694="","",XLOOKUP(C694,selector_12,selector_12_ids,""))</f>
        <v/>
      </c>
      <c r="C694" s="25"/>
      <c r="D694" s="23" t="str">
        <f t="array" ref="D694">IF(E694="","",XLOOKUP(E694,selector_05,selector_05_ids,""))</f>
        <v/>
      </c>
      <c r="E694" s="25"/>
      <c r="F694" s="14"/>
      <c r="G694" s="14"/>
      <c r="H694" s="14"/>
      <c r="I694" s="32"/>
      <c r="J694" s="14"/>
      <c r="K694" s="14"/>
      <c r="L694" s="14"/>
      <c r="M694" s="14"/>
      <c r="N694" s="14"/>
      <c r="O694" s="14"/>
      <c r="P694" s="32"/>
      <c r="Q694" s="23" t="str">
        <f t="array" ref="Q694">IF(R694="","",XLOOKUP(R694,selector_04,selector_04_ids,""))</f>
        <v/>
      </c>
      <c r="R694" s="25"/>
      <c r="S694" s="14"/>
      <c r="AK694" s="19" t="s">
        <v>68</v>
      </c>
      <c r="AL694" s="19" t="s">
        <v>68</v>
      </c>
    </row>
    <row r="695">
      <c r="A695" s="14"/>
      <c r="B695" s="23" t="str">
        <f t="array" ref="B695">IF(C695="","",XLOOKUP(C695,selector_12,selector_12_ids,""))</f>
        <v/>
      </c>
      <c r="C695" s="25"/>
      <c r="D695" s="23" t="str">
        <f t="array" ref="D695">IF(E695="","",XLOOKUP(E695,selector_05,selector_05_ids,""))</f>
        <v/>
      </c>
      <c r="E695" s="25"/>
      <c r="F695" s="14"/>
      <c r="G695" s="14"/>
      <c r="H695" s="14"/>
      <c r="I695" s="32"/>
      <c r="J695" s="14"/>
      <c r="K695" s="14"/>
      <c r="L695" s="14"/>
      <c r="M695" s="14"/>
      <c r="N695" s="14"/>
      <c r="O695" s="14"/>
      <c r="P695" s="32"/>
      <c r="Q695" s="23" t="str">
        <f t="array" ref="Q695">IF(R695="","",XLOOKUP(R695,selector_04,selector_04_ids,""))</f>
        <v/>
      </c>
      <c r="R695" s="25"/>
      <c r="S695" s="14"/>
      <c r="AK695" s="19" t="s">
        <v>68</v>
      </c>
      <c r="AL695" s="19" t="s">
        <v>68</v>
      </c>
    </row>
    <row r="696">
      <c r="A696" s="14"/>
      <c r="B696" s="23" t="str">
        <f t="array" ref="B696">IF(C696="","",XLOOKUP(C696,selector_12,selector_12_ids,""))</f>
        <v/>
      </c>
      <c r="C696" s="25"/>
      <c r="D696" s="23" t="str">
        <f t="array" ref="D696">IF(E696="","",XLOOKUP(E696,selector_05,selector_05_ids,""))</f>
        <v/>
      </c>
      <c r="E696" s="25"/>
      <c r="F696" s="14"/>
      <c r="G696" s="14"/>
      <c r="H696" s="14"/>
      <c r="I696" s="32"/>
      <c r="J696" s="14"/>
      <c r="K696" s="14"/>
      <c r="L696" s="14"/>
      <c r="M696" s="14"/>
      <c r="N696" s="14"/>
      <c r="O696" s="14"/>
      <c r="P696" s="32"/>
      <c r="Q696" s="23" t="str">
        <f t="array" ref="Q696">IF(R696="","",XLOOKUP(R696,selector_04,selector_04_ids,""))</f>
        <v/>
      </c>
      <c r="R696" s="25"/>
      <c r="S696" s="14"/>
      <c r="AK696" s="19" t="s">
        <v>68</v>
      </c>
      <c r="AL696" s="19" t="s">
        <v>68</v>
      </c>
    </row>
    <row r="697">
      <c r="A697" s="14"/>
      <c r="B697" s="23" t="str">
        <f t="array" ref="B697">IF(C697="","",XLOOKUP(C697,selector_12,selector_12_ids,""))</f>
        <v/>
      </c>
      <c r="C697" s="25"/>
      <c r="D697" s="23" t="str">
        <f t="array" ref="D697">IF(E697="","",XLOOKUP(E697,selector_05,selector_05_ids,""))</f>
        <v/>
      </c>
      <c r="E697" s="25"/>
      <c r="F697" s="14"/>
      <c r="G697" s="14"/>
      <c r="H697" s="14"/>
      <c r="I697" s="32"/>
      <c r="J697" s="14"/>
      <c r="K697" s="14"/>
      <c r="L697" s="14"/>
      <c r="M697" s="14"/>
      <c r="N697" s="14"/>
      <c r="O697" s="14"/>
      <c r="P697" s="32"/>
      <c r="Q697" s="23" t="str">
        <f t="array" ref="Q697">IF(R697="","",XLOOKUP(R697,selector_04,selector_04_ids,""))</f>
        <v/>
      </c>
      <c r="R697" s="25"/>
      <c r="S697" s="14"/>
      <c r="AK697" s="19" t="s">
        <v>68</v>
      </c>
      <c r="AL697" s="19" t="s">
        <v>68</v>
      </c>
    </row>
    <row r="698">
      <c r="A698" s="14"/>
      <c r="B698" s="23" t="str">
        <f t="array" ref="B698">IF(C698="","",XLOOKUP(C698,selector_12,selector_12_ids,""))</f>
        <v/>
      </c>
      <c r="C698" s="25"/>
      <c r="D698" s="23" t="str">
        <f t="array" ref="D698">IF(E698="","",XLOOKUP(E698,selector_05,selector_05_ids,""))</f>
        <v/>
      </c>
      <c r="E698" s="25"/>
      <c r="F698" s="14"/>
      <c r="G698" s="14"/>
      <c r="H698" s="14"/>
      <c r="I698" s="32"/>
      <c r="J698" s="14"/>
      <c r="K698" s="14"/>
      <c r="L698" s="14"/>
      <c r="M698" s="14"/>
      <c r="N698" s="14"/>
      <c r="O698" s="14"/>
      <c r="P698" s="32"/>
      <c r="Q698" s="23" t="str">
        <f t="array" ref="Q698">IF(R698="","",XLOOKUP(R698,selector_04,selector_04_ids,""))</f>
        <v/>
      </c>
      <c r="R698" s="25"/>
      <c r="S698" s="14"/>
      <c r="AK698" s="19" t="s">
        <v>68</v>
      </c>
      <c r="AL698" s="19" t="s">
        <v>68</v>
      </c>
    </row>
    <row r="699">
      <c r="A699" s="14"/>
      <c r="B699" s="23" t="str">
        <f t="array" ref="B699">IF(C699="","",XLOOKUP(C699,selector_12,selector_12_ids,""))</f>
        <v/>
      </c>
      <c r="C699" s="25"/>
      <c r="D699" s="23" t="str">
        <f t="array" ref="D699">IF(E699="","",XLOOKUP(E699,selector_05,selector_05_ids,""))</f>
        <v/>
      </c>
      <c r="E699" s="25"/>
      <c r="F699" s="14"/>
      <c r="G699" s="14"/>
      <c r="H699" s="14"/>
      <c r="I699" s="32"/>
      <c r="J699" s="14"/>
      <c r="K699" s="14"/>
      <c r="L699" s="14"/>
      <c r="M699" s="14"/>
      <c r="N699" s="14"/>
      <c r="O699" s="14"/>
      <c r="P699" s="32"/>
      <c r="Q699" s="23" t="str">
        <f t="array" ref="Q699">IF(R699="","",XLOOKUP(R699,selector_04,selector_04_ids,""))</f>
        <v/>
      </c>
      <c r="R699" s="25"/>
      <c r="S699" s="14"/>
      <c r="AK699" s="19" t="s">
        <v>68</v>
      </c>
      <c r="AL699" s="19" t="s">
        <v>68</v>
      </c>
    </row>
    <row r="700">
      <c r="A700" s="14"/>
      <c r="B700" s="23" t="str">
        <f t="array" ref="B700">IF(C700="","",XLOOKUP(C700,selector_12,selector_12_ids,""))</f>
        <v/>
      </c>
      <c r="C700" s="25"/>
      <c r="D700" s="23" t="str">
        <f t="array" ref="D700">IF(E700="","",XLOOKUP(E700,selector_05,selector_05_ids,""))</f>
        <v/>
      </c>
      <c r="E700" s="25"/>
      <c r="F700" s="14"/>
      <c r="G700" s="14"/>
      <c r="H700" s="14"/>
      <c r="I700" s="32"/>
      <c r="J700" s="14"/>
      <c r="K700" s="14"/>
      <c r="L700" s="14"/>
      <c r="M700" s="14"/>
      <c r="N700" s="14"/>
      <c r="O700" s="14"/>
      <c r="P700" s="32"/>
      <c r="Q700" s="23" t="str">
        <f t="array" ref="Q700">IF(R700="","",XLOOKUP(R700,selector_04,selector_04_ids,""))</f>
        <v/>
      </c>
      <c r="R700" s="25"/>
      <c r="S700" s="14"/>
      <c r="AK700" s="19" t="s">
        <v>68</v>
      </c>
      <c r="AL700" s="19" t="s">
        <v>68</v>
      </c>
    </row>
    <row r="701">
      <c r="A701" s="14"/>
      <c r="B701" s="23" t="str">
        <f t="array" ref="B701">IF(C701="","",XLOOKUP(C701,selector_12,selector_12_ids,""))</f>
        <v/>
      </c>
      <c r="C701" s="25"/>
      <c r="D701" s="23" t="str">
        <f t="array" ref="D701">IF(E701="","",XLOOKUP(E701,selector_05,selector_05_ids,""))</f>
        <v/>
      </c>
      <c r="E701" s="25"/>
      <c r="F701" s="14"/>
      <c r="G701" s="14"/>
      <c r="H701" s="14"/>
      <c r="I701" s="32"/>
      <c r="J701" s="14"/>
      <c r="K701" s="14"/>
      <c r="L701" s="14"/>
      <c r="M701" s="14"/>
      <c r="N701" s="14"/>
      <c r="O701" s="14"/>
      <c r="P701" s="32"/>
      <c r="Q701" s="23" t="str">
        <f t="array" ref="Q701">IF(R701="","",XLOOKUP(R701,selector_04,selector_04_ids,""))</f>
        <v/>
      </c>
      <c r="R701" s="25"/>
      <c r="S701" s="14"/>
      <c r="AK701" s="19" t="s">
        <v>68</v>
      </c>
      <c r="AL701" s="19" t="s">
        <v>68</v>
      </c>
    </row>
    <row r="702">
      <c r="A702" s="14"/>
      <c r="B702" s="23" t="str">
        <f t="array" ref="B702">IF(C702="","",XLOOKUP(C702,selector_12,selector_12_ids,""))</f>
        <v/>
      </c>
      <c r="C702" s="25"/>
      <c r="D702" s="23" t="str">
        <f t="array" ref="D702">IF(E702="","",XLOOKUP(E702,selector_05,selector_05_ids,""))</f>
        <v/>
      </c>
      <c r="E702" s="25"/>
      <c r="F702" s="14"/>
      <c r="G702" s="14"/>
      <c r="H702" s="14"/>
      <c r="I702" s="32"/>
      <c r="J702" s="14"/>
      <c r="K702" s="14"/>
      <c r="L702" s="14"/>
      <c r="M702" s="14"/>
      <c r="N702" s="14"/>
      <c r="O702" s="14"/>
      <c r="P702" s="32"/>
      <c r="Q702" s="23" t="str">
        <f t="array" ref="Q702">IF(R702="","",XLOOKUP(R702,selector_04,selector_04_ids,""))</f>
        <v/>
      </c>
      <c r="R702" s="25"/>
      <c r="S702" s="14"/>
      <c r="AK702" s="19" t="s">
        <v>68</v>
      </c>
      <c r="AL702" s="19" t="s">
        <v>68</v>
      </c>
    </row>
    <row r="703">
      <c r="A703" s="14"/>
      <c r="B703" s="23" t="str">
        <f t="array" ref="B703">IF(C703="","",XLOOKUP(C703,selector_12,selector_12_ids,""))</f>
        <v/>
      </c>
      <c r="C703" s="25"/>
      <c r="D703" s="23" t="str">
        <f t="array" ref="D703">IF(E703="","",XLOOKUP(E703,selector_05,selector_05_ids,""))</f>
        <v/>
      </c>
      <c r="E703" s="25"/>
      <c r="F703" s="14"/>
      <c r="G703" s="14"/>
      <c r="H703" s="14"/>
      <c r="I703" s="32"/>
      <c r="J703" s="14"/>
      <c r="K703" s="14"/>
      <c r="L703" s="14"/>
      <c r="M703" s="14"/>
      <c r="N703" s="14"/>
      <c r="O703" s="14"/>
      <c r="P703" s="32"/>
      <c r="Q703" s="23" t="str">
        <f t="array" ref="Q703">IF(R703="","",XLOOKUP(R703,selector_04,selector_04_ids,""))</f>
        <v/>
      </c>
      <c r="R703" s="25"/>
      <c r="S703" s="14"/>
      <c r="AK703" s="19" t="s">
        <v>68</v>
      </c>
      <c r="AL703" s="19" t="s">
        <v>68</v>
      </c>
    </row>
    <row r="704">
      <c r="A704" s="14"/>
      <c r="B704" s="23" t="str">
        <f t="array" ref="B704">IF(C704="","",XLOOKUP(C704,selector_12,selector_12_ids,""))</f>
        <v/>
      </c>
      <c r="C704" s="25"/>
      <c r="D704" s="23" t="str">
        <f t="array" ref="D704">IF(E704="","",XLOOKUP(E704,selector_05,selector_05_ids,""))</f>
        <v/>
      </c>
      <c r="E704" s="25"/>
      <c r="F704" s="14"/>
      <c r="G704" s="14"/>
      <c r="H704" s="14"/>
      <c r="I704" s="32"/>
      <c r="J704" s="14"/>
      <c r="K704" s="14"/>
      <c r="L704" s="14"/>
      <c r="M704" s="14"/>
      <c r="N704" s="14"/>
      <c r="O704" s="14"/>
      <c r="P704" s="32"/>
      <c r="Q704" s="23" t="str">
        <f t="array" ref="Q704">IF(R704="","",XLOOKUP(R704,selector_04,selector_04_ids,""))</f>
        <v/>
      </c>
      <c r="R704" s="25"/>
      <c r="S704" s="14"/>
      <c r="AK704" s="19" t="s">
        <v>68</v>
      </c>
      <c r="AL704" s="19" t="s">
        <v>68</v>
      </c>
    </row>
    <row r="705">
      <c r="A705" s="14"/>
      <c r="B705" s="23" t="str">
        <f t="array" ref="B705">IF(C705="","",XLOOKUP(C705,selector_12,selector_12_ids,""))</f>
        <v/>
      </c>
      <c r="C705" s="25"/>
      <c r="D705" s="23" t="str">
        <f t="array" ref="D705">IF(E705="","",XLOOKUP(E705,selector_05,selector_05_ids,""))</f>
        <v/>
      </c>
      <c r="E705" s="25"/>
      <c r="F705" s="14"/>
      <c r="G705" s="14"/>
      <c r="H705" s="14"/>
      <c r="I705" s="32"/>
      <c r="J705" s="14"/>
      <c r="K705" s="14"/>
      <c r="L705" s="14"/>
      <c r="M705" s="14"/>
      <c r="N705" s="14"/>
      <c r="O705" s="14"/>
      <c r="P705" s="32"/>
      <c r="Q705" s="23" t="str">
        <f t="array" ref="Q705">IF(R705="","",XLOOKUP(R705,selector_04,selector_04_ids,""))</f>
        <v/>
      </c>
      <c r="R705" s="25"/>
      <c r="S705" s="14"/>
      <c r="AK705" s="19" t="s">
        <v>68</v>
      </c>
      <c r="AL705" s="19" t="s">
        <v>68</v>
      </c>
    </row>
    <row r="706">
      <c r="A706" s="14"/>
      <c r="B706" s="23" t="str">
        <f t="array" ref="B706">IF(C706="","",XLOOKUP(C706,selector_12,selector_12_ids,""))</f>
        <v/>
      </c>
      <c r="C706" s="25"/>
      <c r="D706" s="23" t="str">
        <f t="array" ref="D706">IF(E706="","",XLOOKUP(E706,selector_05,selector_05_ids,""))</f>
        <v/>
      </c>
      <c r="E706" s="25"/>
      <c r="F706" s="14"/>
      <c r="G706" s="14"/>
      <c r="H706" s="14"/>
      <c r="I706" s="32"/>
      <c r="J706" s="14"/>
      <c r="K706" s="14"/>
      <c r="L706" s="14"/>
      <c r="M706" s="14"/>
      <c r="N706" s="14"/>
      <c r="O706" s="14"/>
      <c r="P706" s="32"/>
      <c r="Q706" s="23" t="str">
        <f t="array" ref="Q706">IF(R706="","",XLOOKUP(R706,selector_04,selector_04_ids,""))</f>
        <v/>
      </c>
      <c r="R706" s="25"/>
      <c r="S706" s="14"/>
      <c r="AK706" s="19" t="s">
        <v>68</v>
      </c>
      <c r="AL706" s="19" t="s">
        <v>68</v>
      </c>
    </row>
    <row r="707">
      <c r="A707" s="14"/>
      <c r="B707" s="23" t="str">
        <f t="array" ref="B707">IF(C707="","",XLOOKUP(C707,selector_12,selector_12_ids,""))</f>
        <v/>
      </c>
      <c r="C707" s="25"/>
      <c r="D707" s="23" t="str">
        <f t="array" ref="D707">IF(E707="","",XLOOKUP(E707,selector_05,selector_05_ids,""))</f>
        <v/>
      </c>
      <c r="E707" s="25"/>
      <c r="F707" s="14"/>
      <c r="G707" s="14"/>
      <c r="H707" s="14"/>
      <c r="I707" s="32"/>
      <c r="J707" s="14"/>
      <c r="K707" s="14"/>
      <c r="L707" s="14"/>
      <c r="M707" s="14"/>
      <c r="N707" s="14"/>
      <c r="O707" s="14"/>
      <c r="P707" s="32"/>
      <c r="Q707" s="23" t="str">
        <f t="array" ref="Q707">IF(R707="","",XLOOKUP(R707,selector_04,selector_04_ids,""))</f>
        <v/>
      </c>
      <c r="R707" s="25"/>
      <c r="S707" s="14"/>
      <c r="AK707" s="19" t="s">
        <v>68</v>
      </c>
      <c r="AL707" s="19" t="s">
        <v>68</v>
      </c>
    </row>
    <row r="708">
      <c r="A708" s="14"/>
      <c r="B708" s="23" t="str">
        <f t="array" ref="B708">IF(C708="","",XLOOKUP(C708,selector_12,selector_12_ids,""))</f>
        <v/>
      </c>
      <c r="C708" s="25"/>
      <c r="D708" s="23" t="str">
        <f t="array" ref="D708">IF(E708="","",XLOOKUP(E708,selector_05,selector_05_ids,""))</f>
        <v/>
      </c>
      <c r="E708" s="25"/>
      <c r="F708" s="14"/>
      <c r="G708" s="14"/>
      <c r="H708" s="14"/>
      <c r="I708" s="32"/>
      <c r="J708" s="14"/>
      <c r="K708" s="14"/>
      <c r="L708" s="14"/>
      <c r="M708" s="14"/>
      <c r="N708" s="14"/>
      <c r="O708" s="14"/>
      <c r="P708" s="32"/>
      <c r="Q708" s="23" t="str">
        <f t="array" ref="Q708">IF(R708="","",XLOOKUP(R708,selector_04,selector_04_ids,""))</f>
        <v/>
      </c>
      <c r="R708" s="25"/>
      <c r="S708" s="14"/>
      <c r="AK708" s="19" t="s">
        <v>68</v>
      </c>
      <c r="AL708" s="19" t="s">
        <v>68</v>
      </c>
    </row>
    <row r="709">
      <c r="A709" s="14"/>
      <c r="B709" s="23" t="str">
        <f t="array" ref="B709">IF(C709="","",XLOOKUP(C709,selector_12,selector_12_ids,""))</f>
        <v/>
      </c>
      <c r="C709" s="25"/>
      <c r="D709" s="23" t="str">
        <f t="array" ref="D709">IF(E709="","",XLOOKUP(E709,selector_05,selector_05_ids,""))</f>
        <v/>
      </c>
      <c r="E709" s="25"/>
      <c r="F709" s="14"/>
      <c r="G709" s="14"/>
      <c r="H709" s="14"/>
      <c r="I709" s="32"/>
      <c r="J709" s="14"/>
      <c r="K709" s="14"/>
      <c r="L709" s="14"/>
      <c r="M709" s="14"/>
      <c r="N709" s="14"/>
      <c r="O709" s="14"/>
      <c r="P709" s="32"/>
      <c r="Q709" s="23" t="str">
        <f t="array" ref="Q709">IF(R709="","",XLOOKUP(R709,selector_04,selector_04_ids,""))</f>
        <v/>
      </c>
      <c r="R709" s="25"/>
      <c r="S709" s="14"/>
      <c r="AK709" s="19" t="s">
        <v>68</v>
      </c>
      <c r="AL709" s="19" t="s">
        <v>68</v>
      </c>
    </row>
    <row r="710">
      <c r="A710" s="14"/>
      <c r="B710" s="23" t="str">
        <f t="array" ref="B710">IF(C710="","",XLOOKUP(C710,selector_12,selector_12_ids,""))</f>
        <v/>
      </c>
      <c r="C710" s="25"/>
      <c r="D710" s="23" t="str">
        <f t="array" ref="D710">IF(E710="","",XLOOKUP(E710,selector_05,selector_05_ids,""))</f>
        <v/>
      </c>
      <c r="E710" s="25"/>
      <c r="F710" s="14"/>
      <c r="G710" s="14"/>
      <c r="H710" s="14"/>
      <c r="I710" s="32"/>
      <c r="J710" s="14"/>
      <c r="K710" s="14"/>
      <c r="L710" s="14"/>
      <c r="M710" s="14"/>
      <c r="N710" s="14"/>
      <c r="O710" s="14"/>
      <c r="P710" s="32"/>
      <c r="Q710" s="23" t="str">
        <f t="array" ref="Q710">IF(R710="","",XLOOKUP(R710,selector_04,selector_04_ids,""))</f>
        <v/>
      </c>
      <c r="R710" s="25"/>
      <c r="S710" s="14"/>
      <c r="AK710" s="19" t="s">
        <v>68</v>
      </c>
      <c r="AL710" s="19" t="s">
        <v>68</v>
      </c>
    </row>
    <row r="711">
      <c r="A711" s="14"/>
      <c r="B711" s="23" t="str">
        <f t="array" ref="B711">IF(C711="","",XLOOKUP(C711,selector_12,selector_12_ids,""))</f>
        <v/>
      </c>
      <c r="C711" s="25"/>
      <c r="D711" s="23" t="str">
        <f t="array" ref="D711">IF(E711="","",XLOOKUP(E711,selector_05,selector_05_ids,""))</f>
        <v/>
      </c>
      <c r="E711" s="25"/>
      <c r="F711" s="14"/>
      <c r="G711" s="14"/>
      <c r="H711" s="14"/>
      <c r="I711" s="32"/>
      <c r="J711" s="14"/>
      <c r="K711" s="14"/>
      <c r="L711" s="14"/>
      <c r="M711" s="14"/>
      <c r="N711" s="14"/>
      <c r="O711" s="14"/>
      <c r="P711" s="32"/>
      <c r="Q711" s="23" t="str">
        <f t="array" ref="Q711">IF(R711="","",XLOOKUP(R711,selector_04,selector_04_ids,""))</f>
        <v/>
      </c>
      <c r="R711" s="25"/>
      <c r="S711" s="14"/>
      <c r="AK711" s="19" t="s">
        <v>68</v>
      </c>
      <c r="AL711" s="19" t="s">
        <v>68</v>
      </c>
    </row>
    <row r="712">
      <c r="A712" s="14"/>
      <c r="B712" s="23" t="str">
        <f t="array" ref="B712">IF(C712="","",XLOOKUP(C712,selector_12,selector_12_ids,""))</f>
        <v/>
      </c>
      <c r="C712" s="25"/>
      <c r="D712" s="23" t="str">
        <f t="array" ref="D712">IF(E712="","",XLOOKUP(E712,selector_05,selector_05_ids,""))</f>
        <v/>
      </c>
      <c r="E712" s="25"/>
      <c r="F712" s="14"/>
      <c r="G712" s="14"/>
      <c r="H712" s="14"/>
      <c r="I712" s="32"/>
      <c r="J712" s="14"/>
      <c r="K712" s="14"/>
      <c r="L712" s="14"/>
      <c r="M712" s="14"/>
      <c r="N712" s="14"/>
      <c r="O712" s="14"/>
      <c r="P712" s="32"/>
      <c r="Q712" s="23" t="str">
        <f t="array" ref="Q712">IF(R712="","",XLOOKUP(R712,selector_04,selector_04_ids,""))</f>
        <v/>
      </c>
      <c r="R712" s="25"/>
      <c r="S712" s="14"/>
      <c r="AK712" s="19" t="s">
        <v>68</v>
      </c>
      <c r="AL712" s="19" t="s">
        <v>68</v>
      </c>
    </row>
    <row r="713">
      <c r="A713" s="14"/>
      <c r="B713" s="23" t="str">
        <f t="array" ref="B713">IF(C713="","",XLOOKUP(C713,selector_12,selector_12_ids,""))</f>
        <v/>
      </c>
      <c r="C713" s="25"/>
      <c r="D713" s="23" t="str">
        <f t="array" ref="D713">IF(E713="","",XLOOKUP(E713,selector_05,selector_05_ids,""))</f>
        <v/>
      </c>
      <c r="E713" s="25"/>
      <c r="F713" s="14"/>
      <c r="G713" s="14"/>
      <c r="H713" s="14"/>
      <c r="I713" s="32"/>
      <c r="J713" s="14"/>
      <c r="K713" s="14"/>
      <c r="L713" s="14"/>
      <c r="M713" s="14"/>
      <c r="N713" s="14"/>
      <c r="O713" s="14"/>
      <c r="P713" s="32"/>
      <c r="Q713" s="23" t="str">
        <f t="array" ref="Q713">IF(R713="","",XLOOKUP(R713,selector_04,selector_04_ids,""))</f>
        <v/>
      </c>
      <c r="R713" s="25"/>
      <c r="S713" s="14"/>
      <c r="AK713" s="19" t="s">
        <v>68</v>
      </c>
      <c r="AL713" s="19" t="s">
        <v>68</v>
      </c>
    </row>
    <row r="714">
      <c r="A714" s="14"/>
      <c r="B714" s="23" t="str">
        <f t="array" ref="B714">IF(C714="","",XLOOKUP(C714,selector_12,selector_12_ids,""))</f>
        <v/>
      </c>
      <c r="C714" s="25"/>
      <c r="D714" s="23" t="str">
        <f t="array" ref="D714">IF(E714="","",XLOOKUP(E714,selector_05,selector_05_ids,""))</f>
        <v/>
      </c>
      <c r="E714" s="25"/>
      <c r="F714" s="14"/>
      <c r="G714" s="14"/>
      <c r="H714" s="14"/>
      <c r="I714" s="32"/>
      <c r="J714" s="14"/>
      <c r="K714" s="14"/>
      <c r="L714" s="14"/>
      <c r="M714" s="14"/>
      <c r="N714" s="14"/>
      <c r="O714" s="14"/>
      <c r="P714" s="32"/>
      <c r="Q714" s="23" t="str">
        <f t="array" ref="Q714">IF(R714="","",XLOOKUP(R714,selector_04,selector_04_ids,""))</f>
        <v/>
      </c>
      <c r="R714" s="25"/>
      <c r="S714" s="14"/>
      <c r="AK714" s="19" t="s">
        <v>68</v>
      </c>
      <c r="AL714" s="19" t="s">
        <v>68</v>
      </c>
    </row>
    <row r="715">
      <c r="A715" s="14"/>
      <c r="B715" s="23" t="str">
        <f t="array" ref="B715">IF(C715="","",XLOOKUP(C715,selector_12,selector_12_ids,""))</f>
        <v/>
      </c>
      <c r="C715" s="25"/>
      <c r="D715" s="23" t="str">
        <f t="array" ref="D715">IF(E715="","",XLOOKUP(E715,selector_05,selector_05_ids,""))</f>
        <v/>
      </c>
      <c r="E715" s="25"/>
      <c r="F715" s="14"/>
      <c r="G715" s="14"/>
      <c r="H715" s="14"/>
      <c r="I715" s="32"/>
      <c r="J715" s="14"/>
      <c r="K715" s="14"/>
      <c r="L715" s="14"/>
      <c r="M715" s="14"/>
      <c r="N715" s="14"/>
      <c r="O715" s="14"/>
      <c r="P715" s="32"/>
      <c r="Q715" s="23" t="str">
        <f t="array" ref="Q715">IF(R715="","",XLOOKUP(R715,selector_04,selector_04_ids,""))</f>
        <v/>
      </c>
      <c r="R715" s="25"/>
      <c r="S715" s="14"/>
      <c r="AK715" s="19" t="s">
        <v>68</v>
      </c>
      <c r="AL715" s="19" t="s">
        <v>68</v>
      </c>
    </row>
    <row r="716">
      <c r="A716" s="14"/>
      <c r="B716" s="23" t="str">
        <f t="array" ref="B716">IF(C716="","",XLOOKUP(C716,selector_12,selector_12_ids,""))</f>
        <v/>
      </c>
      <c r="C716" s="25"/>
      <c r="D716" s="23" t="str">
        <f t="array" ref="D716">IF(E716="","",XLOOKUP(E716,selector_05,selector_05_ids,""))</f>
        <v/>
      </c>
      <c r="E716" s="25"/>
      <c r="F716" s="14"/>
      <c r="G716" s="14"/>
      <c r="H716" s="14"/>
      <c r="I716" s="32"/>
      <c r="J716" s="14"/>
      <c r="K716" s="14"/>
      <c r="L716" s="14"/>
      <c r="M716" s="14"/>
      <c r="N716" s="14"/>
      <c r="O716" s="14"/>
      <c r="P716" s="32"/>
      <c r="Q716" s="23" t="str">
        <f t="array" ref="Q716">IF(R716="","",XLOOKUP(R716,selector_04,selector_04_ids,""))</f>
        <v/>
      </c>
      <c r="R716" s="25"/>
      <c r="S716" s="14"/>
      <c r="AK716" s="19" t="s">
        <v>68</v>
      </c>
      <c r="AL716" s="19" t="s">
        <v>68</v>
      </c>
    </row>
    <row r="717">
      <c r="A717" s="14"/>
      <c r="B717" s="23" t="str">
        <f t="array" ref="B717">IF(C717="","",XLOOKUP(C717,selector_12,selector_12_ids,""))</f>
        <v/>
      </c>
      <c r="C717" s="25"/>
      <c r="D717" s="23" t="str">
        <f t="array" ref="D717">IF(E717="","",XLOOKUP(E717,selector_05,selector_05_ids,""))</f>
        <v/>
      </c>
      <c r="E717" s="25"/>
      <c r="F717" s="14"/>
      <c r="G717" s="14"/>
      <c r="H717" s="14"/>
      <c r="I717" s="32"/>
      <c r="J717" s="14"/>
      <c r="K717" s="14"/>
      <c r="L717" s="14"/>
      <c r="M717" s="14"/>
      <c r="N717" s="14"/>
      <c r="O717" s="14"/>
      <c r="P717" s="32"/>
      <c r="Q717" s="23" t="str">
        <f t="array" ref="Q717">IF(R717="","",XLOOKUP(R717,selector_04,selector_04_ids,""))</f>
        <v/>
      </c>
      <c r="R717" s="25"/>
      <c r="S717" s="14"/>
      <c r="AK717" s="19" t="s">
        <v>68</v>
      </c>
      <c r="AL717" s="19" t="s">
        <v>68</v>
      </c>
    </row>
    <row r="718">
      <c r="A718" s="14"/>
      <c r="B718" s="23" t="str">
        <f t="array" ref="B718">IF(C718="","",XLOOKUP(C718,selector_12,selector_12_ids,""))</f>
        <v/>
      </c>
      <c r="C718" s="25"/>
      <c r="D718" s="23" t="str">
        <f t="array" ref="D718">IF(E718="","",XLOOKUP(E718,selector_05,selector_05_ids,""))</f>
        <v/>
      </c>
      <c r="E718" s="25"/>
      <c r="F718" s="14"/>
      <c r="G718" s="14"/>
      <c r="H718" s="14"/>
      <c r="I718" s="32"/>
      <c r="J718" s="14"/>
      <c r="K718" s="14"/>
      <c r="L718" s="14"/>
      <c r="M718" s="14"/>
      <c r="N718" s="14"/>
      <c r="O718" s="14"/>
      <c r="P718" s="32"/>
      <c r="Q718" s="23" t="str">
        <f t="array" ref="Q718">IF(R718="","",XLOOKUP(R718,selector_04,selector_04_ids,""))</f>
        <v/>
      </c>
      <c r="R718" s="25"/>
      <c r="S718" s="14"/>
      <c r="AK718" s="19" t="s">
        <v>68</v>
      </c>
      <c r="AL718" s="19" t="s">
        <v>68</v>
      </c>
    </row>
    <row r="719">
      <c r="A719" s="14"/>
      <c r="B719" s="23" t="str">
        <f t="array" ref="B719">IF(C719="","",XLOOKUP(C719,selector_12,selector_12_ids,""))</f>
        <v/>
      </c>
      <c r="C719" s="25"/>
      <c r="D719" s="23" t="str">
        <f t="array" ref="D719">IF(E719="","",XLOOKUP(E719,selector_05,selector_05_ids,""))</f>
        <v/>
      </c>
      <c r="E719" s="25"/>
      <c r="F719" s="14"/>
      <c r="G719" s="14"/>
      <c r="H719" s="14"/>
      <c r="I719" s="32"/>
      <c r="J719" s="14"/>
      <c r="K719" s="14"/>
      <c r="L719" s="14"/>
      <c r="M719" s="14"/>
      <c r="N719" s="14"/>
      <c r="O719" s="14"/>
      <c r="P719" s="32"/>
      <c r="Q719" s="23" t="str">
        <f t="array" ref="Q719">IF(R719="","",XLOOKUP(R719,selector_04,selector_04_ids,""))</f>
        <v/>
      </c>
      <c r="R719" s="25"/>
      <c r="S719" s="14"/>
      <c r="AK719" s="19" t="s">
        <v>68</v>
      </c>
      <c r="AL719" s="19" t="s">
        <v>68</v>
      </c>
    </row>
    <row r="720">
      <c r="A720" s="14"/>
      <c r="B720" s="23" t="str">
        <f t="array" ref="B720">IF(C720="","",XLOOKUP(C720,selector_12,selector_12_ids,""))</f>
        <v/>
      </c>
      <c r="C720" s="25"/>
      <c r="D720" s="23" t="str">
        <f t="array" ref="D720">IF(E720="","",XLOOKUP(E720,selector_05,selector_05_ids,""))</f>
        <v/>
      </c>
      <c r="E720" s="25"/>
      <c r="F720" s="14"/>
      <c r="G720" s="14"/>
      <c r="H720" s="14"/>
      <c r="I720" s="32"/>
      <c r="J720" s="14"/>
      <c r="K720" s="14"/>
      <c r="L720" s="14"/>
      <c r="M720" s="14"/>
      <c r="N720" s="14"/>
      <c r="O720" s="14"/>
      <c r="P720" s="32"/>
      <c r="Q720" s="23" t="str">
        <f t="array" ref="Q720">IF(R720="","",XLOOKUP(R720,selector_04,selector_04_ids,""))</f>
        <v/>
      </c>
      <c r="R720" s="25"/>
      <c r="S720" s="14"/>
      <c r="AK720" s="19" t="s">
        <v>68</v>
      </c>
      <c r="AL720" s="19" t="s">
        <v>68</v>
      </c>
    </row>
    <row r="721">
      <c r="A721" s="14"/>
      <c r="B721" s="23" t="str">
        <f t="array" ref="B721">IF(C721="","",XLOOKUP(C721,selector_12,selector_12_ids,""))</f>
        <v/>
      </c>
      <c r="C721" s="25"/>
      <c r="D721" s="23" t="str">
        <f t="array" ref="D721">IF(E721="","",XLOOKUP(E721,selector_05,selector_05_ids,""))</f>
        <v/>
      </c>
      <c r="E721" s="25"/>
      <c r="F721" s="14"/>
      <c r="G721" s="14"/>
      <c r="H721" s="14"/>
      <c r="I721" s="32"/>
      <c r="J721" s="14"/>
      <c r="K721" s="14"/>
      <c r="L721" s="14"/>
      <c r="M721" s="14"/>
      <c r="N721" s="14"/>
      <c r="O721" s="14"/>
      <c r="P721" s="32"/>
      <c r="Q721" s="23" t="str">
        <f t="array" ref="Q721">IF(R721="","",XLOOKUP(R721,selector_04,selector_04_ids,""))</f>
        <v/>
      </c>
      <c r="R721" s="25"/>
      <c r="S721" s="14"/>
      <c r="AK721" s="19" t="s">
        <v>68</v>
      </c>
      <c r="AL721" s="19" t="s">
        <v>68</v>
      </c>
    </row>
    <row r="722">
      <c r="A722" s="14"/>
      <c r="B722" s="23" t="str">
        <f t="array" ref="B722">IF(C722="","",XLOOKUP(C722,selector_12,selector_12_ids,""))</f>
        <v/>
      </c>
      <c r="C722" s="25"/>
      <c r="D722" s="23" t="str">
        <f t="array" ref="D722">IF(E722="","",XLOOKUP(E722,selector_05,selector_05_ids,""))</f>
        <v/>
      </c>
      <c r="E722" s="25"/>
      <c r="F722" s="14"/>
      <c r="G722" s="14"/>
      <c r="H722" s="14"/>
      <c r="I722" s="32"/>
      <c r="J722" s="14"/>
      <c r="K722" s="14"/>
      <c r="L722" s="14"/>
      <c r="M722" s="14"/>
      <c r="N722" s="14"/>
      <c r="O722" s="14"/>
      <c r="P722" s="32"/>
      <c r="Q722" s="23" t="str">
        <f t="array" ref="Q722">IF(R722="","",XLOOKUP(R722,selector_04,selector_04_ids,""))</f>
        <v/>
      </c>
      <c r="R722" s="25"/>
      <c r="S722" s="14"/>
      <c r="AK722" s="19" t="s">
        <v>68</v>
      </c>
      <c r="AL722" s="19" t="s">
        <v>68</v>
      </c>
    </row>
    <row r="723">
      <c r="A723" s="14"/>
      <c r="B723" s="23" t="str">
        <f t="array" ref="B723">IF(C723="","",XLOOKUP(C723,selector_12,selector_12_ids,""))</f>
        <v/>
      </c>
      <c r="C723" s="25"/>
      <c r="D723" s="23" t="str">
        <f t="array" ref="D723">IF(E723="","",XLOOKUP(E723,selector_05,selector_05_ids,""))</f>
        <v/>
      </c>
      <c r="E723" s="25"/>
      <c r="F723" s="14"/>
      <c r="G723" s="14"/>
      <c r="H723" s="14"/>
      <c r="I723" s="32"/>
      <c r="J723" s="14"/>
      <c r="K723" s="14"/>
      <c r="L723" s="14"/>
      <c r="M723" s="14"/>
      <c r="N723" s="14"/>
      <c r="O723" s="14"/>
      <c r="P723" s="32"/>
      <c r="Q723" s="23" t="str">
        <f t="array" ref="Q723">IF(R723="","",XLOOKUP(R723,selector_04,selector_04_ids,""))</f>
        <v/>
      </c>
      <c r="R723" s="25"/>
      <c r="S723" s="14"/>
      <c r="AK723" s="19" t="s">
        <v>68</v>
      </c>
      <c r="AL723" s="19" t="s">
        <v>68</v>
      </c>
    </row>
    <row r="724">
      <c r="A724" s="14"/>
      <c r="B724" s="23" t="str">
        <f t="array" ref="B724">IF(C724="","",XLOOKUP(C724,selector_12,selector_12_ids,""))</f>
        <v/>
      </c>
      <c r="C724" s="25"/>
      <c r="D724" s="23" t="str">
        <f t="array" ref="D724">IF(E724="","",XLOOKUP(E724,selector_05,selector_05_ids,""))</f>
        <v/>
      </c>
      <c r="E724" s="25"/>
      <c r="F724" s="14"/>
      <c r="G724" s="14"/>
      <c r="H724" s="14"/>
      <c r="I724" s="32"/>
      <c r="J724" s="14"/>
      <c r="K724" s="14"/>
      <c r="L724" s="14"/>
      <c r="M724" s="14"/>
      <c r="N724" s="14"/>
      <c r="O724" s="14"/>
      <c r="P724" s="32"/>
      <c r="Q724" s="23" t="str">
        <f t="array" ref="Q724">IF(R724="","",XLOOKUP(R724,selector_04,selector_04_ids,""))</f>
        <v/>
      </c>
      <c r="R724" s="25"/>
      <c r="S724" s="14"/>
      <c r="AK724" s="19" t="s">
        <v>68</v>
      </c>
      <c r="AL724" s="19" t="s">
        <v>68</v>
      </c>
    </row>
    <row r="725">
      <c r="A725" s="14"/>
      <c r="B725" s="23" t="str">
        <f t="array" ref="B725">IF(C725="","",XLOOKUP(C725,selector_12,selector_12_ids,""))</f>
        <v/>
      </c>
      <c r="C725" s="25"/>
      <c r="D725" s="23" t="str">
        <f t="array" ref="D725">IF(E725="","",XLOOKUP(E725,selector_05,selector_05_ids,""))</f>
        <v/>
      </c>
      <c r="E725" s="25"/>
      <c r="F725" s="14"/>
      <c r="G725" s="14"/>
      <c r="H725" s="14"/>
      <c r="I725" s="32"/>
      <c r="J725" s="14"/>
      <c r="K725" s="14"/>
      <c r="L725" s="14"/>
      <c r="M725" s="14"/>
      <c r="N725" s="14"/>
      <c r="O725" s="14"/>
      <c r="P725" s="32"/>
      <c r="Q725" s="23" t="str">
        <f t="array" ref="Q725">IF(R725="","",XLOOKUP(R725,selector_04,selector_04_ids,""))</f>
        <v/>
      </c>
      <c r="R725" s="25"/>
      <c r="S725" s="14"/>
      <c r="AK725" s="19" t="s">
        <v>68</v>
      </c>
      <c r="AL725" s="19" t="s">
        <v>68</v>
      </c>
    </row>
    <row r="726">
      <c r="A726" s="14"/>
      <c r="B726" s="23" t="str">
        <f t="array" ref="B726">IF(C726="","",XLOOKUP(C726,selector_12,selector_12_ids,""))</f>
        <v/>
      </c>
      <c r="C726" s="25"/>
      <c r="D726" s="23" t="str">
        <f t="array" ref="D726">IF(E726="","",XLOOKUP(E726,selector_05,selector_05_ids,""))</f>
        <v/>
      </c>
      <c r="E726" s="25"/>
      <c r="F726" s="14"/>
      <c r="G726" s="14"/>
      <c r="H726" s="14"/>
      <c r="I726" s="32"/>
      <c r="J726" s="14"/>
      <c r="K726" s="14"/>
      <c r="L726" s="14"/>
      <c r="M726" s="14"/>
      <c r="N726" s="14"/>
      <c r="O726" s="14"/>
      <c r="P726" s="32"/>
      <c r="Q726" s="23" t="str">
        <f t="array" ref="Q726">IF(R726="","",XLOOKUP(R726,selector_04,selector_04_ids,""))</f>
        <v/>
      </c>
      <c r="R726" s="25"/>
      <c r="S726" s="14"/>
      <c r="AK726" s="19" t="s">
        <v>68</v>
      </c>
      <c r="AL726" s="19" t="s">
        <v>68</v>
      </c>
    </row>
    <row r="727">
      <c r="A727" s="14"/>
      <c r="B727" s="23" t="str">
        <f t="array" ref="B727">IF(C727="","",XLOOKUP(C727,selector_12,selector_12_ids,""))</f>
        <v/>
      </c>
      <c r="C727" s="25"/>
      <c r="D727" s="23" t="str">
        <f t="array" ref="D727">IF(E727="","",XLOOKUP(E727,selector_05,selector_05_ids,""))</f>
        <v/>
      </c>
      <c r="E727" s="25"/>
      <c r="F727" s="14"/>
      <c r="G727" s="14"/>
      <c r="H727" s="14"/>
      <c r="I727" s="32"/>
      <c r="J727" s="14"/>
      <c r="K727" s="14"/>
      <c r="L727" s="14"/>
      <c r="M727" s="14"/>
      <c r="N727" s="14"/>
      <c r="O727" s="14"/>
      <c r="P727" s="32"/>
      <c r="Q727" s="23" t="str">
        <f t="array" ref="Q727">IF(R727="","",XLOOKUP(R727,selector_04,selector_04_ids,""))</f>
        <v/>
      </c>
      <c r="R727" s="25"/>
      <c r="S727" s="14"/>
      <c r="AK727" s="19" t="s">
        <v>68</v>
      </c>
      <c r="AL727" s="19" t="s">
        <v>68</v>
      </c>
    </row>
    <row r="728">
      <c r="A728" s="14"/>
      <c r="B728" s="23" t="str">
        <f t="array" ref="B728">IF(C728="","",XLOOKUP(C728,selector_12,selector_12_ids,""))</f>
        <v/>
      </c>
      <c r="C728" s="25"/>
      <c r="D728" s="23" t="str">
        <f t="array" ref="D728">IF(E728="","",XLOOKUP(E728,selector_05,selector_05_ids,""))</f>
        <v/>
      </c>
      <c r="E728" s="25"/>
      <c r="F728" s="14"/>
      <c r="G728" s="14"/>
      <c r="H728" s="14"/>
      <c r="I728" s="32"/>
      <c r="J728" s="14"/>
      <c r="K728" s="14"/>
      <c r="L728" s="14"/>
      <c r="M728" s="14"/>
      <c r="N728" s="14"/>
      <c r="O728" s="14"/>
      <c r="P728" s="32"/>
      <c r="Q728" s="23" t="str">
        <f t="array" ref="Q728">IF(R728="","",XLOOKUP(R728,selector_04,selector_04_ids,""))</f>
        <v/>
      </c>
      <c r="R728" s="25"/>
      <c r="S728" s="14"/>
      <c r="AK728" s="19" t="s">
        <v>68</v>
      </c>
      <c r="AL728" s="19" t="s">
        <v>68</v>
      </c>
    </row>
    <row r="729">
      <c r="A729" s="14"/>
      <c r="B729" s="23" t="str">
        <f t="array" ref="B729">IF(C729="","",XLOOKUP(C729,selector_12,selector_12_ids,""))</f>
        <v/>
      </c>
      <c r="C729" s="25"/>
      <c r="D729" s="23" t="str">
        <f t="array" ref="D729">IF(E729="","",XLOOKUP(E729,selector_05,selector_05_ids,""))</f>
        <v/>
      </c>
      <c r="E729" s="25"/>
      <c r="F729" s="14"/>
      <c r="G729" s="14"/>
      <c r="H729" s="14"/>
      <c r="I729" s="32"/>
      <c r="J729" s="14"/>
      <c r="K729" s="14"/>
      <c r="L729" s="14"/>
      <c r="M729" s="14"/>
      <c r="N729" s="14"/>
      <c r="O729" s="14"/>
      <c r="P729" s="32"/>
      <c r="Q729" s="23" t="str">
        <f t="array" ref="Q729">IF(R729="","",XLOOKUP(R729,selector_04,selector_04_ids,""))</f>
        <v/>
      </c>
      <c r="R729" s="25"/>
      <c r="S729" s="14"/>
      <c r="AK729" s="19" t="s">
        <v>68</v>
      </c>
      <c r="AL729" s="19" t="s">
        <v>68</v>
      </c>
    </row>
    <row r="730">
      <c r="A730" s="14"/>
      <c r="B730" s="23" t="str">
        <f t="array" ref="B730">IF(C730="","",XLOOKUP(C730,selector_12,selector_12_ids,""))</f>
        <v/>
      </c>
      <c r="C730" s="25"/>
      <c r="D730" s="23" t="str">
        <f t="array" ref="D730">IF(E730="","",XLOOKUP(E730,selector_05,selector_05_ids,""))</f>
        <v/>
      </c>
      <c r="E730" s="25"/>
      <c r="F730" s="14"/>
      <c r="G730" s="14"/>
      <c r="H730" s="14"/>
      <c r="I730" s="32"/>
      <c r="J730" s="14"/>
      <c r="K730" s="14"/>
      <c r="L730" s="14"/>
      <c r="M730" s="14"/>
      <c r="N730" s="14"/>
      <c r="O730" s="14"/>
      <c r="P730" s="32"/>
      <c r="Q730" s="23" t="str">
        <f t="array" ref="Q730">IF(R730="","",XLOOKUP(R730,selector_04,selector_04_ids,""))</f>
        <v/>
      </c>
      <c r="R730" s="25"/>
      <c r="S730" s="14"/>
      <c r="AK730" s="19" t="s">
        <v>68</v>
      </c>
      <c r="AL730" s="19" t="s">
        <v>68</v>
      </c>
    </row>
    <row r="731">
      <c r="A731" s="14"/>
      <c r="B731" s="23" t="str">
        <f t="array" ref="B731">IF(C731="","",XLOOKUP(C731,selector_12,selector_12_ids,""))</f>
        <v/>
      </c>
      <c r="C731" s="25"/>
      <c r="D731" s="23" t="str">
        <f t="array" ref="D731">IF(E731="","",XLOOKUP(E731,selector_05,selector_05_ids,""))</f>
        <v/>
      </c>
      <c r="E731" s="25"/>
      <c r="F731" s="14"/>
      <c r="G731" s="14"/>
      <c r="H731" s="14"/>
      <c r="I731" s="32"/>
      <c r="J731" s="14"/>
      <c r="K731" s="14"/>
      <c r="L731" s="14"/>
      <c r="M731" s="14"/>
      <c r="N731" s="14"/>
      <c r="O731" s="14"/>
      <c r="P731" s="32"/>
      <c r="Q731" s="23" t="str">
        <f t="array" ref="Q731">IF(R731="","",XLOOKUP(R731,selector_04,selector_04_ids,""))</f>
        <v/>
      </c>
      <c r="R731" s="25"/>
      <c r="S731" s="14"/>
      <c r="AK731" s="19" t="s">
        <v>68</v>
      </c>
      <c r="AL731" s="19" t="s">
        <v>68</v>
      </c>
    </row>
    <row r="732">
      <c r="A732" s="14"/>
      <c r="B732" s="23" t="str">
        <f t="array" ref="B732">IF(C732="","",XLOOKUP(C732,selector_12,selector_12_ids,""))</f>
        <v/>
      </c>
      <c r="C732" s="25"/>
      <c r="D732" s="23" t="str">
        <f t="array" ref="D732">IF(E732="","",XLOOKUP(E732,selector_05,selector_05_ids,""))</f>
        <v/>
      </c>
      <c r="E732" s="25"/>
      <c r="F732" s="14"/>
      <c r="G732" s="14"/>
      <c r="H732" s="14"/>
      <c r="I732" s="32"/>
      <c r="J732" s="14"/>
      <c r="K732" s="14"/>
      <c r="L732" s="14"/>
      <c r="M732" s="14"/>
      <c r="N732" s="14"/>
      <c r="O732" s="14"/>
      <c r="P732" s="32"/>
      <c r="Q732" s="23" t="str">
        <f t="array" ref="Q732">IF(R732="","",XLOOKUP(R732,selector_04,selector_04_ids,""))</f>
        <v/>
      </c>
      <c r="R732" s="25"/>
      <c r="S732" s="14"/>
      <c r="AK732" s="19" t="s">
        <v>68</v>
      </c>
      <c r="AL732" s="19" t="s">
        <v>68</v>
      </c>
    </row>
    <row r="733">
      <c r="A733" s="14"/>
      <c r="B733" s="23" t="str">
        <f t="array" ref="B733">IF(C733="","",XLOOKUP(C733,selector_12,selector_12_ids,""))</f>
        <v/>
      </c>
      <c r="C733" s="25"/>
      <c r="D733" s="23" t="str">
        <f t="array" ref="D733">IF(E733="","",XLOOKUP(E733,selector_05,selector_05_ids,""))</f>
        <v/>
      </c>
      <c r="E733" s="25"/>
      <c r="F733" s="14"/>
      <c r="G733" s="14"/>
      <c r="H733" s="14"/>
      <c r="I733" s="32"/>
      <c r="J733" s="14"/>
      <c r="K733" s="14"/>
      <c r="L733" s="14"/>
      <c r="M733" s="14"/>
      <c r="N733" s="14"/>
      <c r="O733" s="14"/>
      <c r="P733" s="32"/>
      <c r="Q733" s="23" t="str">
        <f t="array" ref="Q733">IF(R733="","",XLOOKUP(R733,selector_04,selector_04_ids,""))</f>
        <v/>
      </c>
      <c r="R733" s="25"/>
      <c r="S733" s="14"/>
      <c r="AK733" s="19" t="s">
        <v>68</v>
      </c>
      <c r="AL733" s="19" t="s">
        <v>68</v>
      </c>
    </row>
    <row r="734">
      <c r="A734" s="14"/>
      <c r="B734" s="23" t="str">
        <f t="array" ref="B734">IF(C734="","",XLOOKUP(C734,selector_12,selector_12_ids,""))</f>
        <v/>
      </c>
      <c r="C734" s="25"/>
      <c r="D734" s="23" t="str">
        <f t="array" ref="D734">IF(E734="","",XLOOKUP(E734,selector_05,selector_05_ids,""))</f>
        <v/>
      </c>
      <c r="E734" s="25"/>
      <c r="F734" s="14"/>
      <c r="G734" s="14"/>
      <c r="H734" s="14"/>
      <c r="I734" s="32"/>
      <c r="J734" s="14"/>
      <c r="K734" s="14"/>
      <c r="L734" s="14"/>
      <c r="M734" s="14"/>
      <c r="N734" s="14"/>
      <c r="O734" s="14"/>
      <c r="P734" s="32"/>
      <c r="Q734" s="23" t="str">
        <f t="array" ref="Q734">IF(R734="","",XLOOKUP(R734,selector_04,selector_04_ids,""))</f>
        <v/>
      </c>
      <c r="R734" s="25"/>
      <c r="S734" s="14"/>
      <c r="AK734" s="19" t="s">
        <v>68</v>
      </c>
      <c r="AL734" s="19" t="s">
        <v>68</v>
      </c>
    </row>
    <row r="735">
      <c r="A735" s="14"/>
      <c r="B735" s="23" t="str">
        <f t="array" ref="B735">IF(C735="","",XLOOKUP(C735,selector_12,selector_12_ids,""))</f>
        <v/>
      </c>
      <c r="C735" s="25"/>
      <c r="D735" s="23" t="str">
        <f t="array" ref="D735">IF(E735="","",XLOOKUP(E735,selector_05,selector_05_ids,""))</f>
        <v/>
      </c>
      <c r="E735" s="25"/>
      <c r="F735" s="14"/>
      <c r="G735" s="14"/>
      <c r="H735" s="14"/>
      <c r="I735" s="32"/>
      <c r="J735" s="14"/>
      <c r="K735" s="14"/>
      <c r="L735" s="14"/>
      <c r="M735" s="14"/>
      <c r="N735" s="14"/>
      <c r="O735" s="14"/>
      <c r="P735" s="32"/>
      <c r="Q735" s="23" t="str">
        <f t="array" ref="Q735">IF(R735="","",XLOOKUP(R735,selector_04,selector_04_ids,""))</f>
        <v/>
      </c>
      <c r="R735" s="25"/>
      <c r="S735" s="14"/>
      <c r="AK735" s="19" t="s">
        <v>68</v>
      </c>
      <c r="AL735" s="19" t="s">
        <v>68</v>
      </c>
    </row>
    <row r="736">
      <c r="A736" s="14"/>
      <c r="B736" s="23" t="str">
        <f t="array" ref="B736">IF(C736="","",XLOOKUP(C736,selector_12,selector_12_ids,""))</f>
        <v/>
      </c>
      <c r="C736" s="25"/>
      <c r="D736" s="23" t="str">
        <f t="array" ref="D736">IF(E736="","",XLOOKUP(E736,selector_05,selector_05_ids,""))</f>
        <v/>
      </c>
      <c r="E736" s="25"/>
      <c r="F736" s="14"/>
      <c r="G736" s="14"/>
      <c r="H736" s="14"/>
      <c r="I736" s="32"/>
      <c r="J736" s="14"/>
      <c r="K736" s="14"/>
      <c r="L736" s="14"/>
      <c r="M736" s="14"/>
      <c r="N736" s="14"/>
      <c r="O736" s="14"/>
      <c r="P736" s="32"/>
      <c r="Q736" s="23" t="str">
        <f t="array" ref="Q736">IF(R736="","",XLOOKUP(R736,selector_04,selector_04_ids,""))</f>
        <v/>
      </c>
      <c r="R736" s="25"/>
      <c r="S736" s="14"/>
      <c r="AK736" s="19" t="s">
        <v>68</v>
      </c>
      <c r="AL736" s="19" t="s">
        <v>68</v>
      </c>
    </row>
    <row r="737">
      <c r="A737" s="14"/>
      <c r="B737" s="23" t="str">
        <f t="array" ref="B737">IF(C737="","",XLOOKUP(C737,selector_12,selector_12_ids,""))</f>
        <v/>
      </c>
      <c r="C737" s="25"/>
      <c r="D737" s="23" t="str">
        <f t="array" ref="D737">IF(E737="","",XLOOKUP(E737,selector_05,selector_05_ids,""))</f>
        <v/>
      </c>
      <c r="E737" s="25"/>
      <c r="F737" s="14"/>
      <c r="G737" s="14"/>
      <c r="H737" s="14"/>
      <c r="I737" s="32"/>
      <c r="J737" s="14"/>
      <c r="K737" s="14"/>
      <c r="L737" s="14"/>
      <c r="M737" s="14"/>
      <c r="N737" s="14"/>
      <c r="O737" s="14"/>
      <c r="P737" s="32"/>
      <c r="Q737" s="23" t="str">
        <f t="array" ref="Q737">IF(R737="","",XLOOKUP(R737,selector_04,selector_04_ids,""))</f>
        <v/>
      </c>
      <c r="R737" s="25"/>
      <c r="S737" s="14"/>
      <c r="AK737" s="19" t="s">
        <v>68</v>
      </c>
      <c r="AL737" s="19" t="s">
        <v>68</v>
      </c>
    </row>
    <row r="738">
      <c r="A738" s="14"/>
      <c r="B738" s="23" t="str">
        <f t="array" ref="B738">IF(C738="","",XLOOKUP(C738,selector_12,selector_12_ids,""))</f>
        <v/>
      </c>
      <c r="C738" s="25"/>
      <c r="D738" s="23" t="str">
        <f t="array" ref="D738">IF(E738="","",XLOOKUP(E738,selector_05,selector_05_ids,""))</f>
        <v/>
      </c>
      <c r="E738" s="25"/>
      <c r="F738" s="14"/>
      <c r="G738" s="14"/>
      <c r="H738" s="14"/>
      <c r="I738" s="32"/>
      <c r="J738" s="14"/>
      <c r="K738" s="14"/>
      <c r="L738" s="14"/>
      <c r="M738" s="14"/>
      <c r="N738" s="14"/>
      <c r="O738" s="14"/>
      <c r="P738" s="32"/>
      <c r="Q738" s="23" t="str">
        <f t="array" ref="Q738">IF(R738="","",XLOOKUP(R738,selector_04,selector_04_ids,""))</f>
        <v/>
      </c>
      <c r="R738" s="25"/>
      <c r="S738" s="14"/>
      <c r="AK738" s="19" t="s">
        <v>68</v>
      </c>
      <c r="AL738" s="19" t="s">
        <v>68</v>
      </c>
    </row>
    <row r="739">
      <c r="A739" s="14"/>
      <c r="B739" s="23" t="str">
        <f t="array" ref="B739">IF(C739="","",XLOOKUP(C739,selector_12,selector_12_ids,""))</f>
        <v/>
      </c>
      <c r="C739" s="25"/>
      <c r="D739" s="23" t="str">
        <f t="array" ref="D739">IF(E739="","",XLOOKUP(E739,selector_05,selector_05_ids,""))</f>
        <v/>
      </c>
      <c r="E739" s="25"/>
      <c r="F739" s="14"/>
      <c r="G739" s="14"/>
      <c r="H739" s="14"/>
      <c r="I739" s="32"/>
      <c r="J739" s="14"/>
      <c r="K739" s="14"/>
      <c r="L739" s="14"/>
      <c r="M739" s="14"/>
      <c r="N739" s="14"/>
      <c r="O739" s="14"/>
      <c r="P739" s="32"/>
      <c r="Q739" s="23" t="str">
        <f t="array" ref="Q739">IF(R739="","",XLOOKUP(R739,selector_04,selector_04_ids,""))</f>
        <v/>
      </c>
      <c r="R739" s="25"/>
      <c r="S739" s="14"/>
      <c r="AK739" s="19" t="s">
        <v>68</v>
      </c>
      <c r="AL739" s="19" t="s">
        <v>68</v>
      </c>
    </row>
    <row r="740">
      <c r="A740" s="14"/>
      <c r="B740" s="23" t="str">
        <f t="array" ref="B740">IF(C740="","",XLOOKUP(C740,selector_12,selector_12_ids,""))</f>
        <v/>
      </c>
      <c r="C740" s="25"/>
      <c r="D740" s="23" t="str">
        <f t="array" ref="D740">IF(E740="","",XLOOKUP(E740,selector_05,selector_05_ids,""))</f>
        <v/>
      </c>
      <c r="E740" s="25"/>
      <c r="F740" s="14"/>
      <c r="G740" s="14"/>
      <c r="H740" s="14"/>
      <c r="I740" s="32"/>
      <c r="J740" s="14"/>
      <c r="K740" s="14"/>
      <c r="L740" s="14"/>
      <c r="M740" s="14"/>
      <c r="N740" s="14"/>
      <c r="O740" s="14"/>
      <c r="P740" s="32"/>
      <c r="Q740" s="23" t="str">
        <f t="array" ref="Q740">IF(R740="","",XLOOKUP(R740,selector_04,selector_04_ids,""))</f>
        <v/>
      </c>
      <c r="R740" s="25"/>
      <c r="S740" s="14"/>
      <c r="AK740" s="19" t="s">
        <v>68</v>
      </c>
      <c r="AL740" s="19" t="s">
        <v>68</v>
      </c>
    </row>
    <row r="741">
      <c r="A741" s="14"/>
      <c r="B741" s="23" t="str">
        <f t="array" ref="B741">IF(C741="","",XLOOKUP(C741,selector_12,selector_12_ids,""))</f>
        <v/>
      </c>
      <c r="C741" s="25"/>
      <c r="D741" s="23" t="str">
        <f t="array" ref="D741">IF(E741="","",XLOOKUP(E741,selector_05,selector_05_ids,""))</f>
        <v/>
      </c>
      <c r="E741" s="25"/>
      <c r="F741" s="14"/>
      <c r="G741" s="14"/>
      <c r="H741" s="14"/>
      <c r="I741" s="32"/>
      <c r="J741" s="14"/>
      <c r="K741" s="14"/>
      <c r="L741" s="14"/>
      <c r="M741" s="14"/>
      <c r="N741" s="14"/>
      <c r="O741" s="14"/>
      <c r="P741" s="32"/>
      <c r="Q741" s="23" t="str">
        <f t="array" ref="Q741">IF(R741="","",XLOOKUP(R741,selector_04,selector_04_ids,""))</f>
        <v/>
      </c>
      <c r="R741" s="25"/>
      <c r="S741" s="14"/>
      <c r="AK741" s="19" t="s">
        <v>68</v>
      </c>
      <c r="AL741" s="19" t="s">
        <v>68</v>
      </c>
    </row>
    <row r="742">
      <c r="A742" s="14"/>
      <c r="B742" s="23" t="str">
        <f t="array" ref="B742">IF(C742="","",XLOOKUP(C742,selector_12,selector_12_ids,""))</f>
        <v/>
      </c>
      <c r="C742" s="25"/>
      <c r="D742" s="23" t="str">
        <f t="array" ref="D742">IF(E742="","",XLOOKUP(E742,selector_05,selector_05_ids,""))</f>
        <v/>
      </c>
      <c r="E742" s="25"/>
      <c r="F742" s="14"/>
      <c r="G742" s="14"/>
      <c r="H742" s="14"/>
      <c r="I742" s="32"/>
      <c r="J742" s="14"/>
      <c r="K742" s="14"/>
      <c r="L742" s="14"/>
      <c r="M742" s="14"/>
      <c r="N742" s="14"/>
      <c r="O742" s="14"/>
      <c r="P742" s="32"/>
      <c r="Q742" s="23" t="str">
        <f t="array" ref="Q742">IF(R742="","",XLOOKUP(R742,selector_04,selector_04_ids,""))</f>
        <v/>
      </c>
      <c r="R742" s="25"/>
      <c r="S742" s="14"/>
      <c r="AK742" s="19" t="s">
        <v>68</v>
      </c>
      <c r="AL742" s="19" t="s">
        <v>68</v>
      </c>
    </row>
    <row r="743">
      <c r="A743" s="14"/>
      <c r="B743" s="23" t="str">
        <f t="array" ref="B743">IF(C743="","",XLOOKUP(C743,selector_12,selector_12_ids,""))</f>
        <v/>
      </c>
      <c r="C743" s="25"/>
      <c r="D743" s="23" t="str">
        <f t="array" ref="D743">IF(E743="","",XLOOKUP(E743,selector_05,selector_05_ids,""))</f>
        <v/>
      </c>
      <c r="E743" s="25"/>
      <c r="F743" s="14"/>
      <c r="G743" s="14"/>
      <c r="H743" s="14"/>
      <c r="I743" s="32"/>
      <c r="J743" s="14"/>
      <c r="K743" s="14"/>
      <c r="L743" s="14"/>
      <c r="M743" s="14"/>
      <c r="N743" s="14"/>
      <c r="O743" s="14"/>
      <c r="P743" s="32"/>
      <c r="Q743" s="23" t="str">
        <f t="array" ref="Q743">IF(R743="","",XLOOKUP(R743,selector_04,selector_04_ids,""))</f>
        <v/>
      </c>
      <c r="R743" s="25"/>
      <c r="S743" s="14"/>
      <c r="AK743" s="19" t="s">
        <v>68</v>
      </c>
      <c r="AL743" s="19" t="s">
        <v>68</v>
      </c>
    </row>
    <row r="744">
      <c r="A744" s="14"/>
      <c r="B744" s="23" t="str">
        <f t="array" ref="B744">IF(C744="","",XLOOKUP(C744,selector_12,selector_12_ids,""))</f>
        <v/>
      </c>
      <c r="C744" s="25"/>
      <c r="D744" s="23" t="str">
        <f t="array" ref="D744">IF(E744="","",XLOOKUP(E744,selector_05,selector_05_ids,""))</f>
        <v/>
      </c>
      <c r="E744" s="25"/>
      <c r="F744" s="14"/>
      <c r="G744" s="14"/>
      <c r="H744" s="14"/>
      <c r="I744" s="32"/>
      <c r="J744" s="14"/>
      <c r="K744" s="14"/>
      <c r="L744" s="14"/>
      <c r="M744" s="14"/>
      <c r="N744" s="14"/>
      <c r="O744" s="14"/>
      <c r="P744" s="32"/>
      <c r="Q744" s="23" t="str">
        <f t="array" ref="Q744">IF(R744="","",XLOOKUP(R744,selector_04,selector_04_ids,""))</f>
        <v/>
      </c>
      <c r="R744" s="25"/>
      <c r="S744" s="14"/>
      <c r="AK744" s="19" t="s">
        <v>68</v>
      </c>
      <c r="AL744" s="19" t="s">
        <v>68</v>
      </c>
    </row>
    <row r="745">
      <c r="A745" s="14"/>
      <c r="B745" s="23" t="str">
        <f t="array" ref="B745">IF(C745="","",XLOOKUP(C745,selector_12,selector_12_ids,""))</f>
        <v/>
      </c>
      <c r="C745" s="25"/>
      <c r="D745" s="23" t="str">
        <f t="array" ref="D745">IF(E745="","",XLOOKUP(E745,selector_05,selector_05_ids,""))</f>
        <v/>
      </c>
      <c r="E745" s="25"/>
      <c r="F745" s="14"/>
      <c r="G745" s="14"/>
      <c r="H745" s="14"/>
      <c r="I745" s="32"/>
      <c r="J745" s="14"/>
      <c r="K745" s="14"/>
      <c r="L745" s="14"/>
      <c r="M745" s="14"/>
      <c r="N745" s="14"/>
      <c r="O745" s="14"/>
      <c r="P745" s="32"/>
      <c r="Q745" s="23" t="str">
        <f t="array" ref="Q745">IF(R745="","",XLOOKUP(R745,selector_04,selector_04_ids,""))</f>
        <v/>
      </c>
      <c r="R745" s="25"/>
      <c r="S745" s="14"/>
      <c r="AK745" s="19" t="s">
        <v>68</v>
      </c>
      <c r="AL745" s="19" t="s">
        <v>68</v>
      </c>
    </row>
    <row r="746">
      <c r="A746" s="14"/>
      <c r="B746" s="23" t="str">
        <f t="array" ref="B746">IF(C746="","",XLOOKUP(C746,selector_12,selector_12_ids,""))</f>
        <v/>
      </c>
      <c r="C746" s="25"/>
      <c r="D746" s="23" t="str">
        <f t="array" ref="D746">IF(E746="","",XLOOKUP(E746,selector_05,selector_05_ids,""))</f>
        <v/>
      </c>
      <c r="E746" s="25"/>
      <c r="F746" s="14"/>
      <c r="G746" s="14"/>
      <c r="H746" s="14"/>
      <c r="I746" s="32"/>
      <c r="J746" s="14"/>
      <c r="K746" s="14"/>
      <c r="L746" s="14"/>
      <c r="M746" s="14"/>
      <c r="N746" s="14"/>
      <c r="O746" s="14"/>
      <c r="P746" s="32"/>
      <c r="Q746" s="23" t="str">
        <f t="array" ref="Q746">IF(R746="","",XLOOKUP(R746,selector_04,selector_04_ids,""))</f>
        <v/>
      </c>
      <c r="R746" s="25"/>
      <c r="S746" s="14"/>
      <c r="AK746" s="19" t="s">
        <v>68</v>
      </c>
      <c r="AL746" s="19" t="s">
        <v>68</v>
      </c>
    </row>
    <row r="747">
      <c r="A747" s="14"/>
      <c r="B747" s="23" t="str">
        <f t="array" ref="B747">IF(C747="","",XLOOKUP(C747,selector_12,selector_12_ids,""))</f>
        <v/>
      </c>
      <c r="C747" s="25"/>
      <c r="D747" s="23" t="str">
        <f t="array" ref="D747">IF(E747="","",XLOOKUP(E747,selector_05,selector_05_ids,""))</f>
        <v/>
      </c>
      <c r="E747" s="25"/>
      <c r="F747" s="14"/>
      <c r="G747" s="14"/>
      <c r="H747" s="14"/>
      <c r="I747" s="32"/>
      <c r="J747" s="14"/>
      <c r="K747" s="14"/>
      <c r="L747" s="14"/>
      <c r="M747" s="14"/>
      <c r="N747" s="14"/>
      <c r="O747" s="14"/>
      <c r="P747" s="32"/>
      <c r="Q747" s="23" t="str">
        <f t="array" ref="Q747">IF(R747="","",XLOOKUP(R747,selector_04,selector_04_ids,""))</f>
        <v/>
      </c>
      <c r="R747" s="25"/>
      <c r="S747" s="14"/>
      <c r="AK747" s="19" t="s">
        <v>68</v>
      </c>
      <c r="AL747" s="19" t="s">
        <v>68</v>
      </c>
    </row>
    <row r="748">
      <c r="A748" s="14"/>
      <c r="B748" s="23" t="str">
        <f t="array" ref="B748">IF(C748="","",XLOOKUP(C748,selector_12,selector_12_ids,""))</f>
        <v/>
      </c>
      <c r="C748" s="25"/>
      <c r="D748" s="23" t="str">
        <f t="array" ref="D748">IF(E748="","",XLOOKUP(E748,selector_05,selector_05_ids,""))</f>
        <v/>
      </c>
      <c r="E748" s="25"/>
      <c r="F748" s="14"/>
      <c r="G748" s="14"/>
      <c r="H748" s="14"/>
      <c r="I748" s="32"/>
      <c r="J748" s="14"/>
      <c r="K748" s="14"/>
      <c r="L748" s="14"/>
      <c r="M748" s="14"/>
      <c r="N748" s="14"/>
      <c r="O748" s="14"/>
      <c r="P748" s="32"/>
      <c r="Q748" s="23" t="str">
        <f t="array" ref="Q748">IF(R748="","",XLOOKUP(R748,selector_04,selector_04_ids,""))</f>
        <v/>
      </c>
      <c r="R748" s="25"/>
      <c r="S748" s="14"/>
      <c r="AK748" s="19" t="s">
        <v>68</v>
      </c>
      <c r="AL748" s="19" t="s">
        <v>68</v>
      </c>
    </row>
    <row r="749">
      <c r="A749" s="14"/>
      <c r="B749" s="23" t="str">
        <f t="array" ref="B749">IF(C749="","",XLOOKUP(C749,selector_12,selector_12_ids,""))</f>
        <v/>
      </c>
      <c r="C749" s="25"/>
      <c r="D749" s="23" t="str">
        <f t="array" ref="D749">IF(E749="","",XLOOKUP(E749,selector_05,selector_05_ids,""))</f>
        <v/>
      </c>
      <c r="E749" s="25"/>
      <c r="F749" s="14"/>
      <c r="G749" s="14"/>
      <c r="H749" s="14"/>
      <c r="I749" s="32"/>
      <c r="J749" s="14"/>
      <c r="K749" s="14"/>
      <c r="L749" s="14"/>
      <c r="M749" s="14"/>
      <c r="N749" s="14"/>
      <c r="O749" s="14"/>
      <c r="P749" s="32"/>
      <c r="Q749" s="23" t="str">
        <f t="array" ref="Q749">IF(R749="","",XLOOKUP(R749,selector_04,selector_04_ids,""))</f>
        <v/>
      </c>
      <c r="R749" s="25"/>
      <c r="S749" s="14"/>
      <c r="AK749" s="19" t="s">
        <v>68</v>
      </c>
      <c r="AL749" s="19" t="s">
        <v>68</v>
      </c>
    </row>
    <row r="750">
      <c r="A750" s="14"/>
      <c r="B750" s="23" t="str">
        <f t="array" ref="B750">IF(C750="","",XLOOKUP(C750,selector_12,selector_12_ids,""))</f>
        <v/>
      </c>
      <c r="C750" s="25"/>
      <c r="D750" s="23" t="str">
        <f t="array" ref="D750">IF(E750="","",XLOOKUP(E750,selector_05,selector_05_ids,""))</f>
        <v/>
      </c>
      <c r="E750" s="25"/>
      <c r="F750" s="14"/>
      <c r="G750" s="14"/>
      <c r="H750" s="14"/>
      <c r="I750" s="32"/>
      <c r="J750" s="14"/>
      <c r="K750" s="14"/>
      <c r="L750" s="14"/>
      <c r="M750" s="14"/>
      <c r="N750" s="14"/>
      <c r="O750" s="14"/>
      <c r="P750" s="32"/>
      <c r="Q750" s="23" t="str">
        <f t="array" ref="Q750">IF(R750="","",XLOOKUP(R750,selector_04,selector_04_ids,""))</f>
        <v/>
      </c>
      <c r="R750" s="25"/>
      <c r="S750" s="14"/>
      <c r="AK750" s="19" t="s">
        <v>68</v>
      </c>
      <c r="AL750" s="19" t="s">
        <v>68</v>
      </c>
    </row>
    <row r="751">
      <c r="A751" s="14"/>
      <c r="B751" s="23" t="str">
        <f t="array" ref="B751">IF(C751="","",XLOOKUP(C751,selector_12,selector_12_ids,""))</f>
        <v/>
      </c>
      <c r="C751" s="25"/>
      <c r="D751" s="23" t="str">
        <f t="array" ref="D751">IF(E751="","",XLOOKUP(E751,selector_05,selector_05_ids,""))</f>
        <v/>
      </c>
      <c r="E751" s="25"/>
      <c r="F751" s="14"/>
      <c r="G751" s="14"/>
      <c r="H751" s="14"/>
      <c r="I751" s="32"/>
      <c r="J751" s="14"/>
      <c r="K751" s="14"/>
      <c r="L751" s="14"/>
      <c r="M751" s="14"/>
      <c r="N751" s="14"/>
      <c r="O751" s="14"/>
      <c r="P751" s="32"/>
      <c r="Q751" s="23" t="str">
        <f t="array" ref="Q751">IF(R751="","",XLOOKUP(R751,selector_04,selector_04_ids,""))</f>
        <v/>
      </c>
      <c r="R751" s="25"/>
      <c r="S751" s="14"/>
      <c r="AK751" s="19" t="s">
        <v>68</v>
      </c>
      <c r="AL751" s="19" t="s">
        <v>68</v>
      </c>
    </row>
    <row r="752">
      <c r="A752" s="14"/>
      <c r="B752" s="23" t="str">
        <f t="array" ref="B752">IF(C752="","",XLOOKUP(C752,selector_12,selector_12_ids,""))</f>
        <v/>
      </c>
      <c r="C752" s="25"/>
      <c r="D752" s="23" t="str">
        <f t="array" ref="D752">IF(E752="","",XLOOKUP(E752,selector_05,selector_05_ids,""))</f>
        <v/>
      </c>
      <c r="E752" s="25"/>
      <c r="F752" s="14"/>
      <c r="G752" s="14"/>
      <c r="H752" s="14"/>
      <c r="I752" s="32"/>
      <c r="J752" s="14"/>
      <c r="K752" s="14"/>
      <c r="L752" s="14"/>
      <c r="M752" s="14"/>
      <c r="N752" s="14"/>
      <c r="O752" s="14"/>
      <c r="P752" s="32"/>
      <c r="Q752" s="23" t="str">
        <f t="array" ref="Q752">IF(R752="","",XLOOKUP(R752,selector_04,selector_04_ids,""))</f>
        <v/>
      </c>
      <c r="R752" s="25"/>
      <c r="S752" s="14"/>
      <c r="AK752" s="19" t="s">
        <v>68</v>
      </c>
      <c r="AL752" s="19" t="s">
        <v>68</v>
      </c>
    </row>
    <row r="753">
      <c r="A753" s="14"/>
      <c r="B753" s="23" t="str">
        <f t="array" ref="B753">IF(C753="","",XLOOKUP(C753,selector_12,selector_12_ids,""))</f>
        <v/>
      </c>
      <c r="C753" s="25"/>
      <c r="D753" s="23" t="str">
        <f t="array" ref="D753">IF(E753="","",XLOOKUP(E753,selector_05,selector_05_ids,""))</f>
        <v/>
      </c>
      <c r="E753" s="25"/>
      <c r="F753" s="14"/>
      <c r="G753" s="14"/>
      <c r="H753" s="14"/>
      <c r="I753" s="32"/>
      <c r="J753" s="14"/>
      <c r="K753" s="14"/>
      <c r="L753" s="14"/>
      <c r="M753" s="14"/>
      <c r="N753" s="14"/>
      <c r="O753" s="14"/>
      <c r="P753" s="32"/>
      <c r="Q753" s="23" t="str">
        <f t="array" ref="Q753">IF(R753="","",XLOOKUP(R753,selector_04,selector_04_ids,""))</f>
        <v/>
      </c>
      <c r="R753" s="25"/>
      <c r="S753" s="14"/>
      <c r="AK753" s="19" t="s">
        <v>68</v>
      </c>
      <c r="AL753" s="19" t="s">
        <v>68</v>
      </c>
    </row>
    <row r="754">
      <c r="A754" s="14"/>
      <c r="B754" s="23" t="str">
        <f t="array" ref="B754">IF(C754="","",XLOOKUP(C754,selector_12,selector_12_ids,""))</f>
        <v/>
      </c>
      <c r="C754" s="25"/>
      <c r="D754" s="23" t="str">
        <f t="array" ref="D754">IF(E754="","",XLOOKUP(E754,selector_05,selector_05_ids,""))</f>
        <v/>
      </c>
      <c r="E754" s="25"/>
      <c r="F754" s="14"/>
      <c r="G754" s="14"/>
      <c r="H754" s="14"/>
      <c r="I754" s="32"/>
      <c r="J754" s="14"/>
      <c r="K754" s="14"/>
      <c r="L754" s="14"/>
      <c r="M754" s="14"/>
      <c r="N754" s="14"/>
      <c r="O754" s="14"/>
      <c r="P754" s="32"/>
      <c r="Q754" s="23" t="str">
        <f t="array" ref="Q754">IF(R754="","",XLOOKUP(R754,selector_04,selector_04_ids,""))</f>
        <v/>
      </c>
      <c r="R754" s="25"/>
      <c r="S754" s="14"/>
      <c r="AK754" s="19" t="s">
        <v>68</v>
      </c>
      <c r="AL754" s="19" t="s">
        <v>68</v>
      </c>
    </row>
    <row r="755">
      <c r="A755" s="14"/>
      <c r="B755" s="23" t="str">
        <f t="array" ref="B755">IF(C755="","",XLOOKUP(C755,selector_12,selector_12_ids,""))</f>
        <v/>
      </c>
      <c r="C755" s="25"/>
      <c r="D755" s="23" t="str">
        <f t="array" ref="D755">IF(E755="","",XLOOKUP(E755,selector_05,selector_05_ids,""))</f>
        <v/>
      </c>
      <c r="E755" s="25"/>
      <c r="F755" s="14"/>
      <c r="G755" s="14"/>
      <c r="H755" s="14"/>
      <c r="I755" s="32"/>
      <c r="J755" s="14"/>
      <c r="K755" s="14"/>
      <c r="L755" s="14"/>
      <c r="M755" s="14"/>
      <c r="N755" s="14"/>
      <c r="O755" s="14"/>
      <c r="P755" s="32"/>
      <c r="Q755" s="23" t="str">
        <f t="array" ref="Q755">IF(R755="","",XLOOKUP(R755,selector_04,selector_04_ids,""))</f>
        <v/>
      </c>
      <c r="R755" s="25"/>
      <c r="S755" s="14"/>
      <c r="AK755" s="19" t="s">
        <v>68</v>
      </c>
      <c r="AL755" s="19" t="s">
        <v>68</v>
      </c>
    </row>
    <row r="756">
      <c r="A756" s="14"/>
      <c r="B756" s="23" t="str">
        <f t="array" ref="B756">IF(C756="","",XLOOKUP(C756,selector_12,selector_12_ids,""))</f>
        <v/>
      </c>
      <c r="C756" s="25"/>
      <c r="D756" s="23" t="str">
        <f t="array" ref="D756">IF(E756="","",XLOOKUP(E756,selector_05,selector_05_ids,""))</f>
        <v/>
      </c>
      <c r="E756" s="25"/>
      <c r="F756" s="14"/>
      <c r="G756" s="14"/>
      <c r="H756" s="14"/>
      <c r="I756" s="32"/>
      <c r="J756" s="14"/>
      <c r="K756" s="14"/>
      <c r="L756" s="14"/>
      <c r="M756" s="14"/>
      <c r="N756" s="14"/>
      <c r="O756" s="14"/>
      <c r="P756" s="32"/>
      <c r="Q756" s="23" t="str">
        <f t="array" ref="Q756">IF(R756="","",XLOOKUP(R756,selector_04,selector_04_ids,""))</f>
        <v/>
      </c>
      <c r="R756" s="25"/>
      <c r="S756" s="14"/>
      <c r="AK756" s="19" t="s">
        <v>68</v>
      </c>
      <c r="AL756" s="19" t="s">
        <v>68</v>
      </c>
    </row>
    <row r="757">
      <c r="A757" s="14"/>
      <c r="B757" s="23" t="str">
        <f t="array" ref="B757">IF(C757="","",XLOOKUP(C757,selector_12,selector_12_ids,""))</f>
        <v/>
      </c>
      <c r="C757" s="25"/>
      <c r="D757" s="23" t="str">
        <f t="array" ref="D757">IF(E757="","",XLOOKUP(E757,selector_05,selector_05_ids,""))</f>
        <v/>
      </c>
      <c r="E757" s="25"/>
      <c r="F757" s="14"/>
      <c r="G757" s="14"/>
      <c r="H757" s="14"/>
      <c r="I757" s="32"/>
      <c r="J757" s="14"/>
      <c r="K757" s="14"/>
      <c r="L757" s="14"/>
      <c r="M757" s="14"/>
      <c r="N757" s="14"/>
      <c r="O757" s="14"/>
      <c r="P757" s="32"/>
      <c r="Q757" s="23" t="str">
        <f t="array" ref="Q757">IF(R757="","",XLOOKUP(R757,selector_04,selector_04_ids,""))</f>
        <v/>
      </c>
      <c r="R757" s="25"/>
      <c r="S757" s="14"/>
      <c r="AK757" s="19" t="s">
        <v>68</v>
      </c>
      <c r="AL757" s="19" t="s">
        <v>68</v>
      </c>
    </row>
    <row r="758">
      <c r="A758" s="14"/>
      <c r="B758" s="23" t="str">
        <f t="array" ref="B758">IF(C758="","",XLOOKUP(C758,selector_12,selector_12_ids,""))</f>
        <v/>
      </c>
      <c r="C758" s="25"/>
      <c r="D758" s="23" t="str">
        <f t="array" ref="D758">IF(E758="","",XLOOKUP(E758,selector_05,selector_05_ids,""))</f>
        <v/>
      </c>
      <c r="E758" s="25"/>
      <c r="F758" s="14"/>
      <c r="G758" s="14"/>
      <c r="H758" s="14"/>
      <c r="I758" s="32"/>
      <c r="J758" s="14"/>
      <c r="K758" s="14"/>
      <c r="L758" s="14"/>
      <c r="M758" s="14"/>
      <c r="N758" s="14"/>
      <c r="O758" s="14"/>
      <c r="P758" s="32"/>
      <c r="Q758" s="23" t="str">
        <f t="array" ref="Q758">IF(R758="","",XLOOKUP(R758,selector_04,selector_04_ids,""))</f>
        <v/>
      </c>
      <c r="R758" s="25"/>
      <c r="S758" s="14"/>
      <c r="AK758" s="19" t="s">
        <v>68</v>
      </c>
      <c r="AL758" s="19" t="s">
        <v>68</v>
      </c>
    </row>
    <row r="759">
      <c r="A759" s="14"/>
      <c r="B759" s="23" t="str">
        <f t="array" ref="B759">IF(C759="","",XLOOKUP(C759,selector_12,selector_12_ids,""))</f>
        <v/>
      </c>
      <c r="C759" s="25"/>
      <c r="D759" s="23" t="str">
        <f t="array" ref="D759">IF(E759="","",XLOOKUP(E759,selector_05,selector_05_ids,""))</f>
        <v/>
      </c>
      <c r="E759" s="25"/>
      <c r="F759" s="14"/>
      <c r="G759" s="14"/>
      <c r="H759" s="14"/>
      <c r="I759" s="32"/>
      <c r="J759" s="14"/>
      <c r="K759" s="14"/>
      <c r="L759" s="14"/>
      <c r="M759" s="14"/>
      <c r="N759" s="14"/>
      <c r="O759" s="14"/>
      <c r="P759" s="32"/>
      <c r="Q759" s="23" t="str">
        <f t="array" ref="Q759">IF(R759="","",XLOOKUP(R759,selector_04,selector_04_ids,""))</f>
        <v/>
      </c>
      <c r="R759" s="25"/>
      <c r="S759" s="14"/>
      <c r="AK759" s="19" t="s">
        <v>68</v>
      </c>
      <c r="AL759" s="19" t="s">
        <v>68</v>
      </c>
    </row>
    <row r="760">
      <c r="A760" s="14"/>
      <c r="B760" s="23" t="str">
        <f t="array" ref="B760">IF(C760="","",XLOOKUP(C760,selector_12,selector_12_ids,""))</f>
        <v/>
      </c>
      <c r="C760" s="25"/>
      <c r="D760" s="23" t="str">
        <f t="array" ref="D760">IF(E760="","",XLOOKUP(E760,selector_05,selector_05_ids,""))</f>
        <v/>
      </c>
      <c r="E760" s="25"/>
      <c r="F760" s="14"/>
      <c r="G760" s="14"/>
      <c r="H760" s="14"/>
      <c r="I760" s="32"/>
      <c r="J760" s="14"/>
      <c r="K760" s="14"/>
      <c r="L760" s="14"/>
      <c r="M760" s="14"/>
      <c r="N760" s="14"/>
      <c r="O760" s="14"/>
      <c r="P760" s="32"/>
      <c r="Q760" s="23" t="str">
        <f t="array" ref="Q760">IF(R760="","",XLOOKUP(R760,selector_04,selector_04_ids,""))</f>
        <v/>
      </c>
      <c r="R760" s="25"/>
      <c r="S760" s="14"/>
      <c r="AK760" s="19" t="s">
        <v>68</v>
      </c>
      <c r="AL760" s="19" t="s">
        <v>68</v>
      </c>
    </row>
    <row r="761">
      <c r="A761" s="14"/>
      <c r="B761" s="23" t="str">
        <f t="array" ref="B761">IF(C761="","",XLOOKUP(C761,selector_12,selector_12_ids,""))</f>
        <v/>
      </c>
      <c r="C761" s="25"/>
      <c r="D761" s="23" t="str">
        <f t="array" ref="D761">IF(E761="","",XLOOKUP(E761,selector_05,selector_05_ids,""))</f>
        <v/>
      </c>
      <c r="E761" s="25"/>
      <c r="F761" s="14"/>
      <c r="G761" s="14"/>
      <c r="H761" s="14"/>
      <c r="I761" s="32"/>
      <c r="J761" s="14"/>
      <c r="K761" s="14"/>
      <c r="L761" s="14"/>
      <c r="M761" s="14"/>
      <c r="N761" s="14"/>
      <c r="O761" s="14"/>
      <c r="P761" s="32"/>
      <c r="Q761" s="23" t="str">
        <f t="array" ref="Q761">IF(R761="","",XLOOKUP(R761,selector_04,selector_04_ids,""))</f>
        <v/>
      </c>
      <c r="R761" s="25"/>
      <c r="S761" s="14"/>
      <c r="AK761" s="19" t="s">
        <v>68</v>
      </c>
      <c r="AL761" s="19" t="s">
        <v>68</v>
      </c>
    </row>
    <row r="762">
      <c r="A762" s="14"/>
      <c r="B762" s="23" t="str">
        <f t="array" ref="B762">IF(C762="","",XLOOKUP(C762,selector_12,selector_12_ids,""))</f>
        <v/>
      </c>
      <c r="C762" s="25"/>
      <c r="D762" s="23" t="str">
        <f t="array" ref="D762">IF(E762="","",XLOOKUP(E762,selector_05,selector_05_ids,""))</f>
        <v/>
      </c>
      <c r="E762" s="25"/>
      <c r="F762" s="14"/>
      <c r="G762" s="14"/>
      <c r="H762" s="14"/>
      <c r="I762" s="32"/>
      <c r="J762" s="14"/>
      <c r="K762" s="14"/>
      <c r="L762" s="14"/>
      <c r="M762" s="14"/>
      <c r="N762" s="14"/>
      <c r="O762" s="14"/>
      <c r="P762" s="32"/>
      <c r="Q762" s="23" t="str">
        <f t="array" ref="Q762">IF(R762="","",XLOOKUP(R762,selector_04,selector_04_ids,""))</f>
        <v/>
      </c>
      <c r="R762" s="25"/>
      <c r="S762" s="14"/>
      <c r="AK762" s="19" t="s">
        <v>68</v>
      </c>
      <c r="AL762" s="19" t="s">
        <v>68</v>
      </c>
    </row>
    <row r="763">
      <c r="A763" s="14"/>
      <c r="B763" s="23" t="str">
        <f t="array" ref="B763">IF(C763="","",XLOOKUP(C763,selector_12,selector_12_ids,""))</f>
        <v/>
      </c>
      <c r="C763" s="25"/>
      <c r="D763" s="23" t="str">
        <f t="array" ref="D763">IF(E763="","",XLOOKUP(E763,selector_05,selector_05_ids,""))</f>
        <v/>
      </c>
      <c r="E763" s="25"/>
      <c r="F763" s="14"/>
      <c r="G763" s="14"/>
      <c r="H763" s="14"/>
      <c r="I763" s="32"/>
      <c r="J763" s="14"/>
      <c r="K763" s="14"/>
      <c r="L763" s="14"/>
      <c r="M763" s="14"/>
      <c r="N763" s="14"/>
      <c r="O763" s="14"/>
      <c r="P763" s="32"/>
      <c r="Q763" s="23" t="str">
        <f t="array" ref="Q763">IF(R763="","",XLOOKUP(R763,selector_04,selector_04_ids,""))</f>
        <v/>
      </c>
      <c r="R763" s="25"/>
      <c r="S763" s="14"/>
      <c r="AK763" s="19" t="s">
        <v>68</v>
      </c>
      <c r="AL763" s="19" t="s">
        <v>68</v>
      </c>
    </row>
    <row r="764">
      <c r="A764" s="14"/>
      <c r="B764" s="23" t="str">
        <f t="array" ref="B764">IF(C764="","",XLOOKUP(C764,selector_12,selector_12_ids,""))</f>
        <v/>
      </c>
      <c r="C764" s="25"/>
      <c r="D764" s="23" t="str">
        <f t="array" ref="D764">IF(E764="","",XLOOKUP(E764,selector_05,selector_05_ids,""))</f>
        <v/>
      </c>
      <c r="E764" s="25"/>
      <c r="F764" s="14"/>
      <c r="G764" s="14"/>
      <c r="H764" s="14"/>
      <c r="I764" s="32"/>
      <c r="J764" s="14"/>
      <c r="K764" s="14"/>
      <c r="L764" s="14"/>
      <c r="M764" s="14"/>
      <c r="N764" s="14"/>
      <c r="O764" s="14"/>
      <c r="P764" s="32"/>
      <c r="Q764" s="23" t="str">
        <f t="array" ref="Q764">IF(R764="","",XLOOKUP(R764,selector_04,selector_04_ids,""))</f>
        <v/>
      </c>
      <c r="R764" s="25"/>
      <c r="S764" s="14"/>
      <c r="AK764" s="19" t="s">
        <v>68</v>
      </c>
      <c r="AL764" s="19" t="s">
        <v>68</v>
      </c>
    </row>
    <row r="765">
      <c r="A765" s="14"/>
      <c r="B765" s="23" t="str">
        <f t="array" ref="B765">IF(C765="","",XLOOKUP(C765,selector_12,selector_12_ids,""))</f>
        <v/>
      </c>
      <c r="C765" s="25"/>
      <c r="D765" s="23" t="str">
        <f t="array" ref="D765">IF(E765="","",XLOOKUP(E765,selector_05,selector_05_ids,""))</f>
        <v/>
      </c>
      <c r="E765" s="25"/>
      <c r="F765" s="14"/>
      <c r="G765" s="14"/>
      <c r="H765" s="14"/>
      <c r="I765" s="32"/>
      <c r="J765" s="14"/>
      <c r="K765" s="14"/>
      <c r="L765" s="14"/>
      <c r="M765" s="14"/>
      <c r="N765" s="14"/>
      <c r="O765" s="14"/>
      <c r="P765" s="32"/>
      <c r="Q765" s="23" t="str">
        <f t="array" ref="Q765">IF(R765="","",XLOOKUP(R765,selector_04,selector_04_ids,""))</f>
        <v/>
      </c>
      <c r="R765" s="25"/>
      <c r="S765" s="14"/>
      <c r="AK765" s="19" t="s">
        <v>68</v>
      </c>
      <c r="AL765" s="19" t="s">
        <v>68</v>
      </c>
    </row>
    <row r="766">
      <c r="A766" s="14"/>
      <c r="B766" s="23" t="str">
        <f t="array" ref="B766">IF(C766="","",XLOOKUP(C766,selector_12,selector_12_ids,""))</f>
        <v/>
      </c>
      <c r="C766" s="25"/>
      <c r="D766" s="23" t="str">
        <f t="array" ref="D766">IF(E766="","",XLOOKUP(E766,selector_05,selector_05_ids,""))</f>
        <v/>
      </c>
      <c r="E766" s="25"/>
      <c r="F766" s="14"/>
      <c r="G766" s="14"/>
      <c r="H766" s="14"/>
      <c r="I766" s="32"/>
      <c r="J766" s="14"/>
      <c r="K766" s="14"/>
      <c r="L766" s="14"/>
      <c r="M766" s="14"/>
      <c r="N766" s="14"/>
      <c r="O766" s="14"/>
      <c r="P766" s="32"/>
      <c r="Q766" s="23" t="str">
        <f t="array" ref="Q766">IF(R766="","",XLOOKUP(R766,selector_04,selector_04_ids,""))</f>
        <v/>
      </c>
      <c r="R766" s="25"/>
      <c r="S766" s="14"/>
      <c r="AK766" s="19" t="s">
        <v>68</v>
      </c>
      <c r="AL766" s="19" t="s">
        <v>68</v>
      </c>
    </row>
    <row r="767">
      <c r="A767" s="14"/>
      <c r="B767" s="23" t="str">
        <f t="array" ref="B767">IF(C767="","",XLOOKUP(C767,selector_12,selector_12_ids,""))</f>
        <v/>
      </c>
      <c r="C767" s="25"/>
      <c r="D767" s="23" t="str">
        <f t="array" ref="D767">IF(E767="","",XLOOKUP(E767,selector_05,selector_05_ids,""))</f>
        <v/>
      </c>
      <c r="E767" s="25"/>
      <c r="F767" s="14"/>
      <c r="G767" s="14"/>
      <c r="H767" s="14"/>
      <c r="I767" s="32"/>
      <c r="J767" s="14"/>
      <c r="K767" s="14"/>
      <c r="L767" s="14"/>
      <c r="M767" s="14"/>
      <c r="N767" s="14"/>
      <c r="O767" s="14"/>
      <c r="P767" s="32"/>
      <c r="Q767" s="23" t="str">
        <f t="array" ref="Q767">IF(R767="","",XLOOKUP(R767,selector_04,selector_04_ids,""))</f>
        <v/>
      </c>
      <c r="R767" s="25"/>
      <c r="S767" s="14"/>
      <c r="AK767" s="19" t="s">
        <v>68</v>
      </c>
      <c r="AL767" s="19" t="s">
        <v>68</v>
      </c>
    </row>
    <row r="768">
      <c r="A768" s="14"/>
      <c r="B768" s="23" t="str">
        <f t="array" ref="B768">IF(C768="","",XLOOKUP(C768,selector_12,selector_12_ids,""))</f>
        <v/>
      </c>
      <c r="C768" s="25"/>
      <c r="D768" s="23" t="str">
        <f t="array" ref="D768">IF(E768="","",XLOOKUP(E768,selector_05,selector_05_ids,""))</f>
        <v/>
      </c>
      <c r="E768" s="25"/>
      <c r="F768" s="14"/>
      <c r="G768" s="14"/>
      <c r="H768" s="14"/>
      <c r="I768" s="32"/>
      <c r="J768" s="14"/>
      <c r="K768" s="14"/>
      <c r="L768" s="14"/>
      <c r="M768" s="14"/>
      <c r="N768" s="14"/>
      <c r="O768" s="14"/>
      <c r="P768" s="32"/>
      <c r="Q768" s="23" t="str">
        <f t="array" ref="Q768">IF(R768="","",XLOOKUP(R768,selector_04,selector_04_ids,""))</f>
        <v/>
      </c>
      <c r="R768" s="25"/>
      <c r="S768" s="14"/>
      <c r="AK768" s="19" t="s">
        <v>68</v>
      </c>
      <c r="AL768" s="19" t="s">
        <v>68</v>
      </c>
    </row>
    <row r="769">
      <c r="A769" s="14"/>
      <c r="B769" s="23" t="str">
        <f t="array" ref="B769">IF(C769="","",XLOOKUP(C769,selector_12,selector_12_ids,""))</f>
        <v/>
      </c>
      <c r="C769" s="25"/>
      <c r="D769" s="23" t="str">
        <f t="array" ref="D769">IF(E769="","",XLOOKUP(E769,selector_05,selector_05_ids,""))</f>
        <v/>
      </c>
      <c r="E769" s="25"/>
      <c r="F769" s="14"/>
      <c r="G769" s="14"/>
      <c r="H769" s="14"/>
      <c r="I769" s="32"/>
      <c r="J769" s="14"/>
      <c r="K769" s="14"/>
      <c r="L769" s="14"/>
      <c r="M769" s="14"/>
      <c r="N769" s="14"/>
      <c r="O769" s="14"/>
      <c r="P769" s="32"/>
      <c r="Q769" s="23" t="str">
        <f t="array" ref="Q769">IF(R769="","",XLOOKUP(R769,selector_04,selector_04_ids,""))</f>
        <v/>
      </c>
      <c r="R769" s="25"/>
      <c r="S769" s="14"/>
      <c r="AK769" s="19" t="s">
        <v>68</v>
      </c>
      <c r="AL769" s="19" t="s">
        <v>68</v>
      </c>
    </row>
    <row r="770">
      <c r="A770" s="14"/>
      <c r="B770" s="23" t="str">
        <f t="array" ref="B770">IF(C770="","",XLOOKUP(C770,selector_12,selector_12_ids,""))</f>
        <v/>
      </c>
      <c r="C770" s="25"/>
      <c r="D770" s="23" t="str">
        <f t="array" ref="D770">IF(E770="","",XLOOKUP(E770,selector_05,selector_05_ids,""))</f>
        <v/>
      </c>
      <c r="E770" s="25"/>
      <c r="F770" s="14"/>
      <c r="G770" s="14"/>
      <c r="H770" s="14"/>
      <c r="I770" s="32"/>
      <c r="J770" s="14"/>
      <c r="K770" s="14"/>
      <c r="L770" s="14"/>
      <c r="M770" s="14"/>
      <c r="N770" s="14"/>
      <c r="O770" s="14"/>
      <c r="P770" s="32"/>
      <c r="Q770" s="23" t="str">
        <f t="array" ref="Q770">IF(R770="","",XLOOKUP(R770,selector_04,selector_04_ids,""))</f>
        <v/>
      </c>
      <c r="R770" s="25"/>
      <c r="S770" s="14"/>
      <c r="AK770" s="19" t="s">
        <v>68</v>
      </c>
      <c r="AL770" s="19" t="s">
        <v>68</v>
      </c>
    </row>
    <row r="771">
      <c r="A771" s="14"/>
      <c r="B771" s="23" t="str">
        <f t="array" ref="B771">IF(C771="","",XLOOKUP(C771,selector_12,selector_12_ids,""))</f>
        <v/>
      </c>
      <c r="C771" s="25"/>
      <c r="D771" s="23" t="str">
        <f t="array" ref="D771">IF(E771="","",XLOOKUP(E771,selector_05,selector_05_ids,""))</f>
        <v/>
      </c>
      <c r="E771" s="25"/>
      <c r="F771" s="14"/>
      <c r="G771" s="14"/>
      <c r="H771" s="14"/>
      <c r="I771" s="32"/>
      <c r="J771" s="14"/>
      <c r="K771" s="14"/>
      <c r="L771" s="14"/>
      <c r="M771" s="14"/>
      <c r="N771" s="14"/>
      <c r="O771" s="14"/>
      <c r="P771" s="32"/>
      <c r="Q771" s="23" t="str">
        <f t="array" ref="Q771">IF(R771="","",XLOOKUP(R771,selector_04,selector_04_ids,""))</f>
        <v/>
      </c>
      <c r="R771" s="25"/>
      <c r="S771" s="14"/>
      <c r="AK771" s="19" t="s">
        <v>68</v>
      </c>
      <c r="AL771" s="19" t="s">
        <v>68</v>
      </c>
    </row>
    <row r="772">
      <c r="A772" s="14"/>
      <c r="B772" s="23" t="str">
        <f t="array" ref="B772">IF(C772="","",XLOOKUP(C772,selector_12,selector_12_ids,""))</f>
        <v/>
      </c>
      <c r="C772" s="25"/>
      <c r="D772" s="23" t="str">
        <f t="array" ref="D772">IF(E772="","",XLOOKUP(E772,selector_05,selector_05_ids,""))</f>
        <v/>
      </c>
      <c r="E772" s="25"/>
      <c r="F772" s="14"/>
      <c r="G772" s="14"/>
      <c r="H772" s="14"/>
      <c r="I772" s="32"/>
      <c r="J772" s="14"/>
      <c r="K772" s="14"/>
      <c r="L772" s="14"/>
      <c r="M772" s="14"/>
      <c r="N772" s="14"/>
      <c r="O772" s="14"/>
      <c r="P772" s="32"/>
      <c r="Q772" s="23" t="str">
        <f t="array" ref="Q772">IF(R772="","",XLOOKUP(R772,selector_04,selector_04_ids,""))</f>
        <v/>
      </c>
      <c r="R772" s="25"/>
      <c r="S772" s="14"/>
      <c r="AK772" s="19" t="s">
        <v>68</v>
      </c>
      <c r="AL772" s="19" t="s">
        <v>68</v>
      </c>
    </row>
    <row r="773">
      <c r="A773" s="14"/>
      <c r="B773" s="23" t="str">
        <f t="array" ref="B773">IF(C773="","",XLOOKUP(C773,selector_12,selector_12_ids,""))</f>
        <v/>
      </c>
      <c r="C773" s="25"/>
      <c r="D773" s="23" t="str">
        <f t="array" ref="D773">IF(E773="","",XLOOKUP(E773,selector_05,selector_05_ids,""))</f>
        <v/>
      </c>
      <c r="E773" s="25"/>
      <c r="F773" s="14"/>
      <c r="G773" s="14"/>
      <c r="H773" s="14"/>
      <c r="I773" s="32"/>
      <c r="J773" s="14"/>
      <c r="K773" s="14"/>
      <c r="L773" s="14"/>
      <c r="M773" s="14"/>
      <c r="N773" s="14"/>
      <c r="O773" s="14"/>
      <c r="P773" s="32"/>
      <c r="Q773" s="23" t="str">
        <f t="array" ref="Q773">IF(R773="","",XLOOKUP(R773,selector_04,selector_04_ids,""))</f>
        <v/>
      </c>
      <c r="R773" s="25"/>
      <c r="S773" s="14"/>
      <c r="AK773" s="19" t="s">
        <v>68</v>
      </c>
      <c r="AL773" s="19" t="s">
        <v>68</v>
      </c>
    </row>
    <row r="774">
      <c r="A774" s="14"/>
      <c r="B774" s="23" t="str">
        <f t="array" ref="B774">IF(C774="","",XLOOKUP(C774,selector_12,selector_12_ids,""))</f>
        <v/>
      </c>
      <c r="C774" s="25"/>
      <c r="D774" s="23" t="str">
        <f t="array" ref="D774">IF(E774="","",XLOOKUP(E774,selector_05,selector_05_ids,""))</f>
        <v/>
      </c>
      <c r="E774" s="25"/>
      <c r="F774" s="14"/>
      <c r="G774" s="14"/>
      <c r="H774" s="14"/>
      <c r="I774" s="32"/>
      <c r="J774" s="14"/>
      <c r="K774" s="14"/>
      <c r="L774" s="14"/>
      <c r="M774" s="14"/>
      <c r="N774" s="14"/>
      <c r="O774" s="14"/>
      <c r="P774" s="32"/>
      <c r="Q774" s="23" t="str">
        <f t="array" ref="Q774">IF(R774="","",XLOOKUP(R774,selector_04,selector_04_ids,""))</f>
        <v/>
      </c>
      <c r="R774" s="25"/>
      <c r="S774" s="14"/>
      <c r="AK774" s="19" t="s">
        <v>68</v>
      </c>
      <c r="AL774" s="19" t="s">
        <v>68</v>
      </c>
    </row>
    <row r="775">
      <c r="A775" s="14"/>
      <c r="B775" s="23" t="str">
        <f t="array" ref="B775">IF(C775="","",XLOOKUP(C775,selector_12,selector_12_ids,""))</f>
        <v/>
      </c>
      <c r="C775" s="25"/>
      <c r="D775" s="23" t="str">
        <f t="array" ref="D775">IF(E775="","",XLOOKUP(E775,selector_05,selector_05_ids,""))</f>
        <v/>
      </c>
      <c r="E775" s="25"/>
      <c r="F775" s="14"/>
      <c r="G775" s="14"/>
      <c r="H775" s="14"/>
      <c r="I775" s="32"/>
      <c r="J775" s="14"/>
      <c r="K775" s="14"/>
      <c r="L775" s="14"/>
      <c r="M775" s="14"/>
      <c r="N775" s="14"/>
      <c r="O775" s="14"/>
      <c r="P775" s="32"/>
      <c r="Q775" s="23" t="str">
        <f t="array" ref="Q775">IF(R775="","",XLOOKUP(R775,selector_04,selector_04_ids,""))</f>
        <v/>
      </c>
      <c r="R775" s="25"/>
      <c r="S775" s="14"/>
      <c r="AK775" s="19" t="s">
        <v>68</v>
      </c>
      <c r="AL775" s="19" t="s">
        <v>68</v>
      </c>
    </row>
    <row r="776">
      <c r="A776" s="14"/>
      <c r="B776" s="23" t="str">
        <f t="array" ref="B776">IF(C776="","",XLOOKUP(C776,selector_12,selector_12_ids,""))</f>
        <v/>
      </c>
      <c r="C776" s="25"/>
      <c r="D776" s="23" t="str">
        <f t="array" ref="D776">IF(E776="","",XLOOKUP(E776,selector_05,selector_05_ids,""))</f>
        <v/>
      </c>
      <c r="E776" s="25"/>
      <c r="F776" s="14"/>
      <c r="G776" s="14"/>
      <c r="H776" s="14"/>
      <c r="I776" s="32"/>
      <c r="J776" s="14"/>
      <c r="K776" s="14"/>
      <c r="L776" s="14"/>
      <c r="M776" s="14"/>
      <c r="N776" s="14"/>
      <c r="O776" s="14"/>
      <c r="P776" s="32"/>
      <c r="Q776" s="23" t="str">
        <f t="array" ref="Q776">IF(R776="","",XLOOKUP(R776,selector_04,selector_04_ids,""))</f>
        <v/>
      </c>
      <c r="R776" s="25"/>
      <c r="S776" s="14"/>
      <c r="AK776" s="19" t="s">
        <v>68</v>
      </c>
      <c r="AL776" s="19" t="s">
        <v>68</v>
      </c>
    </row>
    <row r="777">
      <c r="A777" s="14"/>
      <c r="B777" s="23" t="str">
        <f t="array" ref="B777">IF(C777="","",XLOOKUP(C777,selector_12,selector_12_ids,""))</f>
        <v/>
      </c>
      <c r="C777" s="25"/>
      <c r="D777" s="23" t="str">
        <f t="array" ref="D777">IF(E777="","",XLOOKUP(E777,selector_05,selector_05_ids,""))</f>
        <v/>
      </c>
      <c r="E777" s="25"/>
      <c r="F777" s="14"/>
      <c r="G777" s="14"/>
      <c r="H777" s="14"/>
      <c r="I777" s="32"/>
      <c r="J777" s="14"/>
      <c r="K777" s="14"/>
      <c r="L777" s="14"/>
      <c r="M777" s="14"/>
      <c r="N777" s="14"/>
      <c r="O777" s="14"/>
      <c r="P777" s="32"/>
      <c r="Q777" s="23" t="str">
        <f t="array" ref="Q777">IF(R777="","",XLOOKUP(R777,selector_04,selector_04_ids,""))</f>
        <v/>
      </c>
      <c r="R777" s="25"/>
      <c r="S777" s="14"/>
      <c r="AK777" s="19" t="s">
        <v>68</v>
      </c>
      <c r="AL777" s="19" t="s">
        <v>68</v>
      </c>
    </row>
    <row r="778">
      <c r="A778" s="14"/>
      <c r="B778" s="23" t="str">
        <f t="array" ref="B778">IF(C778="","",XLOOKUP(C778,selector_12,selector_12_ids,""))</f>
        <v/>
      </c>
      <c r="C778" s="25"/>
      <c r="D778" s="23" t="str">
        <f t="array" ref="D778">IF(E778="","",XLOOKUP(E778,selector_05,selector_05_ids,""))</f>
        <v/>
      </c>
      <c r="E778" s="25"/>
      <c r="F778" s="14"/>
      <c r="G778" s="14"/>
      <c r="H778" s="14"/>
      <c r="I778" s="32"/>
      <c r="J778" s="14"/>
      <c r="K778" s="14"/>
      <c r="L778" s="14"/>
      <c r="M778" s="14"/>
      <c r="N778" s="14"/>
      <c r="O778" s="14"/>
      <c r="P778" s="32"/>
      <c r="Q778" s="23" t="str">
        <f t="array" ref="Q778">IF(R778="","",XLOOKUP(R778,selector_04,selector_04_ids,""))</f>
        <v/>
      </c>
      <c r="R778" s="25"/>
      <c r="S778" s="14"/>
      <c r="AK778" s="19" t="s">
        <v>68</v>
      </c>
      <c r="AL778" s="19" t="s">
        <v>68</v>
      </c>
    </row>
    <row r="779">
      <c r="A779" s="14"/>
      <c r="B779" s="23" t="str">
        <f t="array" ref="B779">IF(C779="","",XLOOKUP(C779,selector_12,selector_12_ids,""))</f>
        <v/>
      </c>
      <c r="C779" s="25"/>
      <c r="D779" s="23" t="str">
        <f t="array" ref="D779">IF(E779="","",XLOOKUP(E779,selector_05,selector_05_ids,""))</f>
        <v/>
      </c>
      <c r="E779" s="25"/>
      <c r="F779" s="14"/>
      <c r="G779" s="14"/>
      <c r="H779" s="14"/>
      <c r="I779" s="32"/>
      <c r="J779" s="14"/>
      <c r="K779" s="14"/>
      <c r="L779" s="14"/>
      <c r="M779" s="14"/>
      <c r="N779" s="14"/>
      <c r="O779" s="14"/>
      <c r="P779" s="32"/>
      <c r="Q779" s="23" t="str">
        <f t="array" ref="Q779">IF(R779="","",XLOOKUP(R779,selector_04,selector_04_ids,""))</f>
        <v/>
      </c>
      <c r="R779" s="25"/>
      <c r="S779" s="14"/>
      <c r="AK779" s="19" t="s">
        <v>68</v>
      </c>
      <c r="AL779" s="19" t="s">
        <v>68</v>
      </c>
    </row>
    <row r="780">
      <c r="A780" s="14"/>
      <c r="B780" s="23" t="str">
        <f t="array" ref="B780">IF(C780="","",XLOOKUP(C780,selector_12,selector_12_ids,""))</f>
        <v/>
      </c>
      <c r="C780" s="25"/>
      <c r="D780" s="23" t="str">
        <f t="array" ref="D780">IF(E780="","",XLOOKUP(E780,selector_05,selector_05_ids,""))</f>
        <v/>
      </c>
      <c r="E780" s="25"/>
      <c r="F780" s="14"/>
      <c r="G780" s="14"/>
      <c r="H780" s="14"/>
      <c r="I780" s="32"/>
      <c r="J780" s="14"/>
      <c r="K780" s="14"/>
      <c r="L780" s="14"/>
      <c r="M780" s="14"/>
      <c r="N780" s="14"/>
      <c r="O780" s="14"/>
      <c r="P780" s="32"/>
      <c r="Q780" s="23" t="str">
        <f t="array" ref="Q780">IF(R780="","",XLOOKUP(R780,selector_04,selector_04_ids,""))</f>
        <v/>
      </c>
      <c r="R780" s="25"/>
      <c r="S780" s="14"/>
      <c r="AK780" s="19" t="s">
        <v>68</v>
      </c>
      <c r="AL780" s="19" t="s">
        <v>68</v>
      </c>
    </row>
    <row r="781">
      <c r="A781" s="14"/>
      <c r="B781" s="23" t="str">
        <f t="array" ref="B781">IF(C781="","",XLOOKUP(C781,selector_12,selector_12_ids,""))</f>
        <v/>
      </c>
      <c r="C781" s="25"/>
      <c r="D781" s="23" t="str">
        <f t="array" ref="D781">IF(E781="","",XLOOKUP(E781,selector_05,selector_05_ids,""))</f>
        <v/>
      </c>
      <c r="E781" s="25"/>
      <c r="F781" s="14"/>
      <c r="G781" s="14"/>
      <c r="H781" s="14"/>
      <c r="I781" s="32"/>
      <c r="J781" s="14"/>
      <c r="K781" s="14"/>
      <c r="L781" s="14"/>
      <c r="M781" s="14"/>
      <c r="N781" s="14"/>
      <c r="O781" s="14"/>
      <c r="P781" s="32"/>
      <c r="Q781" s="23" t="str">
        <f t="array" ref="Q781">IF(R781="","",XLOOKUP(R781,selector_04,selector_04_ids,""))</f>
        <v/>
      </c>
      <c r="R781" s="25"/>
      <c r="S781" s="14"/>
      <c r="AK781" s="19" t="s">
        <v>68</v>
      </c>
      <c r="AL781" s="19" t="s">
        <v>68</v>
      </c>
    </row>
    <row r="782">
      <c r="A782" s="14"/>
      <c r="B782" s="23" t="str">
        <f t="array" ref="B782">IF(C782="","",XLOOKUP(C782,selector_12,selector_12_ids,""))</f>
        <v/>
      </c>
      <c r="C782" s="25"/>
      <c r="D782" s="23" t="str">
        <f t="array" ref="D782">IF(E782="","",XLOOKUP(E782,selector_05,selector_05_ids,""))</f>
        <v/>
      </c>
      <c r="E782" s="25"/>
      <c r="F782" s="14"/>
      <c r="G782" s="14"/>
      <c r="H782" s="14"/>
      <c r="I782" s="32"/>
      <c r="J782" s="14"/>
      <c r="K782" s="14"/>
      <c r="L782" s="14"/>
      <c r="M782" s="14"/>
      <c r="N782" s="14"/>
      <c r="O782" s="14"/>
      <c r="P782" s="32"/>
      <c r="Q782" s="23" t="str">
        <f t="array" ref="Q782">IF(R782="","",XLOOKUP(R782,selector_04,selector_04_ids,""))</f>
        <v/>
      </c>
      <c r="R782" s="25"/>
      <c r="S782" s="14"/>
      <c r="AK782" s="19" t="s">
        <v>68</v>
      </c>
      <c r="AL782" s="19" t="s">
        <v>68</v>
      </c>
    </row>
    <row r="783">
      <c r="A783" s="14"/>
      <c r="B783" s="23" t="str">
        <f t="array" ref="B783">IF(C783="","",XLOOKUP(C783,selector_12,selector_12_ids,""))</f>
        <v/>
      </c>
      <c r="C783" s="25"/>
      <c r="D783" s="23" t="str">
        <f t="array" ref="D783">IF(E783="","",XLOOKUP(E783,selector_05,selector_05_ids,""))</f>
        <v/>
      </c>
      <c r="E783" s="25"/>
      <c r="F783" s="14"/>
      <c r="G783" s="14"/>
      <c r="H783" s="14"/>
      <c r="I783" s="32"/>
      <c r="J783" s="14"/>
      <c r="K783" s="14"/>
      <c r="L783" s="14"/>
      <c r="M783" s="14"/>
      <c r="N783" s="14"/>
      <c r="O783" s="14"/>
      <c r="P783" s="32"/>
      <c r="Q783" s="23" t="str">
        <f t="array" ref="Q783">IF(R783="","",XLOOKUP(R783,selector_04,selector_04_ids,""))</f>
        <v/>
      </c>
      <c r="R783" s="25"/>
      <c r="S783" s="14"/>
      <c r="AK783" s="19" t="s">
        <v>68</v>
      </c>
      <c r="AL783" s="19" t="s">
        <v>68</v>
      </c>
    </row>
    <row r="784">
      <c r="A784" s="14"/>
      <c r="B784" s="23" t="str">
        <f t="array" ref="B784">IF(C784="","",XLOOKUP(C784,selector_12,selector_12_ids,""))</f>
        <v/>
      </c>
      <c r="C784" s="25"/>
      <c r="D784" s="23" t="str">
        <f t="array" ref="D784">IF(E784="","",XLOOKUP(E784,selector_05,selector_05_ids,""))</f>
        <v/>
      </c>
      <c r="E784" s="25"/>
      <c r="F784" s="14"/>
      <c r="G784" s="14"/>
      <c r="H784" s="14"/>
      <c r="I784" s="32"/>
      <c r="J784" s="14"/>
      <c r="K784" s="14"/>
      <c r="L784" s="14"/>
      <c r="M784" s="14"/>
      <c r="N784" s="14"/>
      <c r="O784" s="14"/>
      <c r="P784" s="32"/>
      <c r="Q784" s="23" t="str">
        <f t="array" ref="Q784">IF(R784="","",XLOOKUP(R784,selector_04,selector_04_ids,""))</f>
        <v/>
      </c>
      <c r="R784" s="25"/>
      <c r="S784" s="14"/>
      <c r="AK784" s="19" t="s">
        <v>68</v>
      </c>
      <c r="AL784" s="19" t="s">
        <v>68</v>
      </c>
    </row>
    <row r="785">
      <c r="A785" s="14"/>
      <c r="B785" s="23" t="str">
        <f t="array" ref="B785">IF(C785="","",XLOOKUP(C785,selector_12,selector_12_ids,""))</f>
        <v/>
      </c>
      <c r="C785" s="25"/>
      <c r="D785" s="23" t="str">
        <f t="array" ref="D785">IF(E785="","",XLOOKUP(E785,selector_05,selector_05_ids,""))</f>
        <v/>
      </c>
      <c r="E785" s="25"/>
      <c r="F785" s="14"/>
      <c r="G785" s="14"/>
      <c r="H785" s="14"/>
      <c r="I785" s="32"/>
      <c r="J785" s="14"/>
      <c r="K785" s="14"/>
      <c r="L785" s="14"/>
      <c r="M785" s="14"/>
      <c r="N785" s="14"/>
      <c r="O785" s="14"/>
      <c r="P785" s="32"/>
      <c r="Q785" s="23" t="str">
        <f t="array" ref="Q785">IF(R785="","",XLOOKUP(R785,selector_04,selector_04_ids,""))</f>
        <v/>
      </c>
      <c r="R785" s="25"/>
      <c r="S785" s="14"/>
      <c r="AK785" s="19" t="s">
        <v>68</v>
      </c>
      <c r="AL785" s="19" t="s">
        <v>68</v>
      </c>
    </row>
    <row r="786">
      <c r="A786" s="14"/>
      <c r="B786" s="23" t="str">
        <f t="array" ref="B786">IF(C786="","",XLOOKUP(C786,selector_12,selector_12_ids,""))</f>
        <v/>
      </c>
      <c r="C786" s="25"/>
      <c r="D786" s="23" t="str">
        <f t="array" ref="D786">IF(E786="","",XLOOKUP(E786,selector_05,selector_05_ids,""))</f>
        <v/>
      </c>
      <c r="E786" s="25"/>
      <c r="F786" s="14"/>
      <c r="G786" s="14"/>
      <c r="H786" s="14"/>
      <c r="I786" s="32"/>
      <c r="J786" s="14"/>
      <c r="K786" s="14"/>
      <c r="L786" s="14"/>
      <c r="M786" s="14"/>
      <c r="N786" s="14"/>
      <c r="O786" s="14"/>
      <c r="P786" s="32"/>
      <c r="Q786" s="23" t="str">
        <f t="array" ref="Q786">IF(R786="","",XLOOKUP(R786,selector_04,selector_04_ids,""))</f>
        <v/>
      </c>
      <c r="R786" s="25"/>
      <c r="S786" s="14"/>
      <c r="AK786" s="19" t="s">
        <v>68</v>
      </c>
      <c r="AL786" s="19" t="s">
        <v>68</v>
      </c>
    </row>
    <row r="787">
      <c r="A787" s="14"/>
      <c r="B787" s="23" t="str">
        <f t="array" ref="B787">IF(C787="","",XLOOKUP(C787,selector_12,selector_12_ids,""))</f>
        <v/>
      </c>
      <c r="C787" s="25"/>
      <c r="D787" s="23" t="str">
        <f t="array" ref="D787">IF(E787="","",XLOOKUP(E787,selector_05,selector_05_ids,""))</f>
        <v/>
      </c>
      <c r="E787" s="25"/>
      <c r="F787" s="14"/>
      <c r="G787" s="14"/>
      <c r="H787" s="14"/>
      <c r="I787" s="32"/>
      <c r="J787" s="14"/>
      <c r="K787" s="14"/>
      <c r="L787" s="14"/>
      <c r="M787" s="14"/>
      <c r="N787" s="14"/>
      <c r="O787" s="14"/>
      <c r="P787" s="32"/>
      <c r="Q787" s="23" t="str">
        <f t="array" ref="Q787">IF(R787="","",XLOOKUP(R787,selector_04,selector_04_ids,""))</f>
        <v/>
      </c>
      <c r="R787" s="25"/>
      <c r="S787" s="14"/>
      <c r="AK787" s="19" t="s">
        <v>68</v>
      </c>
      <c r="AL787" s="19" t="s">
        <v>68</v>
      </c>
    </row>
    <row r="788">
      <c r="A788" s="14"/>
      <c r="B788" s="23" t="str">
        <f t="array" ref="B788">IF(C788="","",XLOOKUP(C788,selector_12,selector_12_ids,""))</f>
        <v/>
      </c>
      <c r="C788" s="25"/>
      <c r="D788" s="23" t="str">
        <f t="array" ref="D788">IF(E788="","",XLOOKUP(E788,selector_05,selector_05_ids,""))</f>
        <v/>
      </c>
      <c r="E788" s="25"/>
      <c r="F788" s="14"/>
      <c r="G788" s="14"/>
      <c r="H788" s="14"/>
      <c r="I788" s="32"/>
      <c r="J788" s="14"/>
      <c r="K788" s="14"/>
      <c r="L788" s="14"/>
      <c r="M788" s="14"/>
      <c r="N788" s="14"/>
      <c r="O788" s="14"/>
      <c r="P788" s="32"/>
      <c r="Q788" s="23" t="str">
        <f t="array" ref="Q788">IF(R788="","",XLOOKUP(R788,selector_04,selector_04_ids,""))</f>
        <v/>
      </c>
      <c r="R788" s="25"/>
      <c r="S788" s="14"/>
      <c r="AK788" s="19" t="s">
        <v>68</v>
      </c>
      <c r="AL788" s="19" t="s">
        <v>68</v>
      </c>
    </row>
    <row r="789">
      <c r="A789" s="14"/>
      <c r="B789" s="23" t="str">
        <f t="array" ref="B789">IF(C789="","",XLOOKUP(C789,selector_12,selector_12_ids,""))</f>
        <v/>
      </c>
      <c r="C789" s="25"/>
      <c r="D789" s="23" t="str">
        <f t="array" ref="D789">IF(E789="","",XLOOKUP(E789,selector_05,selector_05_ids,""))</f>
        <v/>
      </c>
      <c r="E789" s="25"/>
      <c r="F789" s="14"/>
      <c r="G789" s="14"/>
      <c r="H789" s="14"/>
      <c r="I789" s="32"/>
      <c r="J789" s="14"/>
      <c r="K789" s="14"/>
      <c r="L789" s="14"/>
      <c r="M789" s="14"/>
      <c r="N789" s="14"/>
      <c r="O789" s="14"/>
      <c r="P789" s="32"/>
      <c r="Q789" s="23" t="str">
        <f t="array" ref="Q789">IF(R789="","",XLOOKUP(R789,selector_04,selector_04_ids,""))</f>
        <v/>
      </c>
      <c r="R789" s="25"/>
      <c r="S789" s="14"/>
      <c r="AK789" s="19" t="s">
        <v>68</v>
      </c>
      <c r="AL789" s="19" t="s">
        <v>68</v>
      </c>
    </row>
    <row r="790">
      <c r="A790" s="14"/>
      <c r="B790" s="23" t="str">
        <f t="array" ref="B790">IF(C790="","",XLOOKUP(C790,selector_12,selector_12_ids,""))</f>
        <v/>
      </c>
      <c r="C790" s="25"/>
      <c r="D790" s="23" t="str">
        <f t="array" ref="D790">IF(E790="","",XLOOKUP(E790,selector_05,selector_05_ids,""))</f>
        <v/>
      </c>
      <c r="E790" s="25"/>
      <c r="F790" s="14"/>
      <c r="G790" s="14"/>
      <c r="H790" s="14"/>
      <c r="I790" s="32"/>
      <c r="J790" s="14"/>
      <c r="K790" s="14"/>
      <c r="L790" s="14"/>
      <c r="M790" s="14"/>
      <c r="N790" s="14"/>
      <c r="O790" s="14"/>
      <c r="P790" s="32"/>
      <c r="Q790" s="23" t="str">
        <f t="array" ref="Q790">IF(R790="","",XLOOKUP(R790,selector_04,selector_04_ids,""))</f>
        <v/>
      </c>
      <c r="R790" s="25"/>
      <c r="S790" s="14"/>
      <c r="AK790" s="19" t="s">
        <v>68</v>
      </c>
      <c r="AL790" s="19" t="s">
        <v>68</v>
      </c>
    </row>
    <row r="791">
      <c r="A791" s="14"/>
      <c r="B791" s="23" t="str">
        <f t="array" ref="B791">IF(C791="","",XLOOKUP(C791,selector_12,selector_12_ids,""))</f>
        <v/>
      </c>
      <c r="C791" s="25"/>
      <c r="D791" s="23" t="str">
        <f t="array" ref="D791">IF(E791="","",XLOOKUP(E791,selector_05,selector_05_ids,""))</f>
        <v/>
      </c>
      <c r="E791" s="25"/>
      <c r="F791" s="14"/>
      <c r="G791" s="14"/>
      <c r="H791" s="14"/>
      <c r="I791" s="32"/>
      <c r="J791" s="14"/>
      <c r="K791" s="14"/>
      <c r="L791" s="14"/>
      <c r="M791" s="14"/>
      <c r="N791" s="14"/>
      <c r="O791" s="14"/>
      <c r="P791" s="32"/>
      <c r="Q791" s="23" t="str">
        <f t="array" ref="Q791">IF(R791="","",XLOOKUP(R791,selector_04,selector_04_ids,""))</f>
        <v/>
      </c>
      <c r="R791" s="25"/>
      <c r="S791" s="14"/>
      <c r="AK791" s="19" t="s">
        <v>68</v>
      </c>
      <c r="AL791" s="19" t="s">
        <v>68</v>
      </c>
    </row>
    <row r="792">
      <c r="A792" s="14"/>
      <c r="B792" s="23" t="str">
        <f t="array" ref="B792">IF(C792="","",XLOOKUP(C792,selector_12,selector_12_ids,""))</f>
        <v/>
      </c>
      <c r="C792" s="25"/>
      <c r="D792" s="23" t="str">
        <f t="array" ref="D792">IF(E792="","",XLOOKUP(E792,selector_05,selector_05_ids,""))</f>
        <v/>
      </c>
      <c r="E792" s="25"/>
      <c r="F792" s="14"/>
      <c r="G792" s="14"/>
      <c r="H792" s="14"/>
      <c r="I792" s="32"/>
      <c r="J792" s="14"/>
      <c r="K792" s="14"/>
      <c r="L792" s="14"/>
      <c r="M792" s="14"/>
      <c r="N792" s="14"/>
      <c r="O792" s="14"/>
      <c r="P792" s="32"/>
      <c r="Q792" s="23" t="str">
        <f t="array" ref="Q792">IF(R792="","",XLOOKUP(R792,selector_04,selector_04_ids,""))</f>
        <v/>
      </c>
      <c r="R792" s="25"/>
      <c r="S792" s="14"/>
      <c r="AK792" s="19" t="s">
        <v>68</v>
      </c>
      <c r="AL792" s="19" t="s">
        <v>68</v>
      </c>
    </row>
    <row r="793">
      <c r="A793" s="14"/>
      <c r="B793" s="23" t="str">
        <f t="array" ref="B793">IF(C793="","",XLOOKUP(C793,selector_12,selector_12_ids,""))</f>
        <v/>
      </c>
      <c r="C793" s="25"/>
      <c r="D793" s="23" t="str">
        <f t="array" ref="D793">IF(E793="","",XLOOKUP(E793,selector_05,selector_05_ids,""))</f>
        <v/>
      </c>
      <c r="E793" s="25"/>
      <c r="F793" s="14"/>
      <c r="G793" s="14"/>
      <c r="H793" s="14"/>
      <c r="I793" s="32"/>
      <c r="J793" s="14"/>
      <c r="K793" s="14"/>
      <c r="L793" s="14"/>
      <c r="M793" s="14"/>
      <c r="N793" s="14"/>
      <c r="O793" s="14"/>
      <c r="P793" s="32"/>
      <c r="Q793" s="23" t="str">
        <f t="array" ref="Q793">IF(R793="","",XLOOKUP(R793,selector_04,selector_04_ids,""))</f>
        <v/>
      </c>
      <c r="R793" s="25"/>
      <c r="S793" s="14"/>
      <c r="AK793" s="19" t="s">
        <v>68</v>
      </c>
      <c r="AL793" s="19" t="s">
        <v>68</v>
      </c>
    </row>
    <row r="794">
      <c r="A794" s="14"/>
      <c r="B794" s="23" t="str">
        <f t="array" ref="B794">IF(C794="","",XLOOKUP(C794,selector_12,selector_12_ids,""))</f>
        <v/>
      </c>
      <c r="C794" s="25"/>
      <c r="D794" s="23" t="str">
        <f t="array" ref="D794">IF(E794="","",XLOOKUP(E794,selector_05,selector_05_ids,""))</f>
        <v/>
      </c>
      <c r="E794" s="25"/>
      <c r="F794" s="14"/>
      <c r="G794" s="14"/>
      <c r="H794" s="14"/>
      <c r="I794" s="32"/>
      <c r="J794" s="14"/>
      <c r="K794" s="14"/>
      <c r="L794" s="14"/>
      <c r="M794" s="14"/>
      <c r="N794" s="14"/>
      <c r="O794" s="14"/>
      <c r="P794" s="32"/>
      <c r="Q794" s="23" t="str">
        <f t="array" ref="Q794">IF(R794="","",XLOOKUP(R794,selector_04,selector_04_ids,""))</f>
        <v/>
      </c>
      <c r="R794" s="25"/>
      <c r="S794" s="14"/>
      <c r="AK794" s="19" t="s">
        <v>68</v>
      </c>
      <c r="AL794" s="19" t="s">
        <v>68</v>
      </c>
    </row>
    <row r="795">
      <c r="A795" s="14"/>
      <c r="B795" s="23" t="str">
        <f t="array" ref="B795">IF(C795="","",XLOOKUP(C795,selector_12,selector_12_ids,""))</f>
        <v/>
      </c>
      <c r="C795" s="25"/>
      <c r="D795" s="23" t="str">
        <f t="array" ref="D795">IF(E795="","",XLOOKUP(E795,selector_05,selector_05_ids,""))</f>
        <v/>
      </c>
      <c r="E795" s="25"/>
      <c r="F795" s="14"/>
      <c r="G795" s="14"/>
      <c r="H795" s="14"/>
      <c r="I795" s="32"/>
      <c r="J795" s="14"/>
      <c r="K795" s="14"/>
      <c r="L795" s="14"/>
      <c r="M795" s="14"/>
      <c r="N795" s="14"/>
      <c r="O795" s="14"/>
      <c r="P795" s="32"/>
      <c r="Q795" s="23" t="str">
        <f t="array" ref="Q795">IF(R795="","",XLOOKUP(R795,selector_04,selector_04_ids,""))</f>
        <v/>
      </c>
      <c r="R795" s="25"/>
      <c r="S795" s="14"/>
      <c r="AK795" s="19" t="s">
        <v>68</v>
      </c>
      <c r="AL795" s="19" t="s">
        <v>68</v>
      </c>
    </row>
    <row r="796">
      <c r="A796" s="14"/>
      <c r="B796" s="23" t="str">
        <f t="array" ref="B796">IF(C796="","",XLOOKUP(C796,selector_12,selector_12_ids,""))</f>
        <v/>
      </c>
      <c r="C796" s="25"/>
      <c r="D796" s="23" t="str">
        <f t="array" ref="D796">IF(E796="","",XLOOKUP(E796,selector_05,selector_05_ids,""))</f>
        <v/>
      </c>
      <c r="E796" s="25"/>
      <c r="F796" s="14"/>
      <c r="G796" s="14"/>
      <c r="H796" s="14"/>
      <c r="I796" s="32"/>
      <c r="J796" s="14"/>
      <c r="K796" s="14"/>
      <c r="L796" s="14"/>
      <c r="M796" s="14"/>
      <c r="N796" s="14"/>
      <c r="O796" s="14"/>
      <c r="P796" s="32"/>
      <c r="Q796" s="23" t="str">
        <f t="array" ref="Q796">IF(R796="","",XLOOKUP(R796,selector_04,selector_04_ids,""))</f>
        <v/>
      </c>
      <c r="R796" s="25"/>
      <c r="S796" s="14"/>
      <c r="AK796" s="19" t="s">
        <v>68</v>
      </c>
      <c r="AL796" s="19" t="s">
        <v>68</v>
      </c>
    </row>
    <row r="797">
      <c r="A797" s="14"/>
      <c r="B797" s="23" t="str">
        <f t="array" ref="B797">IF(C797="","",XLOOKUP(C797,selector_12,selector_12_ids,""))</f>
        <v/>
      </c>
      <c r="C797" s="25"/>
      <c r="D797" s="23" t="str">
        <f t="array" ref="D797">IF(E797="","",XLOOKUP(E797,selector_05,selector_05_ids,""))</f>
        <v/>
      </c>
      <c r="E797" s="25"/>
      <c r="F797" s="14"/>
      <c r="G797" s="14"/>
      <c r="H797" s="14"/>
      <c r="I797" s="32"/>
      <c r="J797" s="14"/>
      <c r="K797" s="14"/>
      <c r="L797" s="14"/>
      <c r="M797" s="14"/>
      <c r="N797" s="14"/>
      <c r="O797" s="14"/>
      <c r="P797" s="32"/>
      <c r="Q797" s="23" t="str">
        <f t="array" ref="Q797">IF(R797="","",XLOOKUP(R797,selector_04,selector_04_ids,""))</f>
        <v/>
      </c>
      <c r="R797" s="25"/>
      <c r="S797" s="14"/>
      <c r="AK797" s="19" t="s">
        <v>68</v>
      </c>
      <c r="AL797" s="19" t="s">
        <v>68</v>
      </c>
    </row>
    <row r="798">
      <c r="A798" s="14"/>
      <c r="B798" s="23" t="str">
        <f t="array" ref="B798">IF(C798="","",XLOOKUP(C798,selector_12,selector_12_ids,""))</f>
        <v/>
      </c>
      <c r="C798" s="25"/>
      <c r="D798" s="23" t="str">
        <f t="array" ref="D798">IF(E798="","",XLOOKUP(E798,selector_05,selector_05_ids,""))</f>
        <v/>
      </c>
      <c r="E798" s="25"/>
      <c r="F798" s="14"/>
      <c r="G798" s="14"/>
      <c r="H798" s="14"/>
      <c r="I798" s="32"/>
      <c r="J798" s="14"/>
      <c r="K798" s="14"/>
      <c r="L798" s="14"/>
      <c r="M798" s="14"/>
      <c r="N798" s="14"/>
      <c r="O798" s="14"/>
      <c r="P798" s="32"/>
      <c r="Q798" s="23" t="str">
        <f t="array" ref="Q798">IF(R798="","",XLOOKUP(R798,selector_04,selector_04_ids,""))</f>
        <v/>
      </c>
      <c r="R798" s="25"/>
      <c r="S798" s="14"/>
      <c r="AK798" s="19" t="s">
        <v>68</v>
      </c>
      <c r="AL798" s="19" t="s">
        <v>68</v>
      </c>
    </row>
    <row r="799">
      <c r="A799" s="14"/>
      <c r="B799" s="23" t="str">
        <f t="array" ref="B799">IF(C799="","",XLOOKUP(C799,selector_12,selector_12_ids,""))</f>
        <v/>
      </c>
      <c r="C799" s="25"/>
      <c r="D799" s="23" t="str">
        <f t="array" ref="D799">IF(E799="","",XLOOKUP(E799,selector_05,selector_05_ids,""))</f>
        <v/>
      </c>
      <c r="E799" s="25"/>
      <c r="F799" s="14"/>
      <c r="G799" s="14"/>
      <c r="H799" s="14"/>
      <c r="I799" s="32"/>
      <c r="J799" s="14"/>
      <c r="K799" s="14"/>
      <c r="L799" s="14"/>
      <c r="M799" s="14"/>
      <c r="N799" s="14"/>
      <c r="O799" s="14"/>
      <c r="P799" s="32"/>
      <c r="Q799" s="23" t="str">
        <f t="array" ref="Q799">IF(R799="","",XLOOKUP(R799,selector_04,selector_04_ids,""))</f>
        <v/>
      </c>
      <c r="R799" s="25"/>
      <c r="S799" s="14"/>
      <c r="AK799" s="19" t="s">
        <v>68</v>
      </c>
      <c r="AL799" s="19" t="s">
        <v>68</v>
      </c>
    </row>
    <row r="800">
      <c r="A800" s="14"/>
      <c r="B800" s="23" t="str">
        <f t="array" ref="B800">IF(C800="","",XLOOKUP(C800,selector_12,selector_12_ids,""))</f>
        <v/>
      </c>
      <c r="C800" s="25"/>
      <c r="D800" s="23" t="str">
        <f t="array" ref="D800">IF(E800="","",XLOOKUP(E800,selector_05,selector_05_ids,""))</f>
        <v/>
      </c>
      <c r="E800" s="25"/>
      <c r="F800" s="14"/>
      <c r="G800" s="14"/>
      <c r="H800" s="14"/>
      <c r="I800" s="32"/>
      <c r="J800" s="14"/>
      <c r="K800" s="14"/>
      <c r="L800" s="14"/>
      <c r="M800" s="14"/>
      <c r="N800" s="14"/>
      <c r="O800" s="14"/>
      <c r="P800" s="32"/>
      <c r="Q800" s="23" t="str">
        <f t="array" ref="Q800">IF(R800="","",XLOOKUP(R800,selector_04,selector_04_ids,""))</f>
        <v/>
      </c>
      <c r="R800" s="25"/>
      <c r="S800" s="14"/>
      <c r="AK800" s="19" t="s">
        <v>68</v>
      </c>
      <c r="AL800" s="19" t="s">
        <v>68</v>
      </c>
    </row>
    <row r="801">
      <c r="A801" s="14"/>
      <c r="B801" s="23" t="str">
        <f t="array" ref="B801">IF(C801="","",XLOOKUP(C801,selector_12,selector_12_ids,""))</f>
        <v/>
      </c>
      <c r="C801" s="25"/>
      <c r="D801" s="23" t="str">
        <f t="array" ref="D801">IF(E801="","",XLOOKUP(E801,selector_05,selector_05_ids,""))</f>
        <v/>
      </c>
      <c r="E801" s="25"/>
      <c r="F801" s="14"/>
      <c r="G801" s="14"/>
      <c r="H801" s="14"/>
      <c r="I801" s="32"/>
      <c r="J801" s="14"/>
      <c r="K801" s="14"/>
      <c r="L801" s="14"/>
      <c r="M801" s="14"/>
      <c r="N801" s="14"/>
      <c r="O801" s="14"/>
      <c r="P801" s="32"/>
      <c r="Q801" s="23" t="str">
        <f t="array" ref="Q801">IF(R801="","",XLOOKUP(R801,selector_04,selector_04_ids,""))</f>
        <v/>
      </c>
      <c r="R801" s="25"/>
      <c r="S801" s="14"/>
      <c r="AK801" s="19" t="s">
        <v>68</v>
      </c>
      <c r="AL801" s="19" t="s">
        <v>68</v>
      </c>
    </row>
    <row r="802">
      <c r="A802" s="14"/>
      <c r="B802" s="23" t="str">
        <f t="array" ref="B802">IF(C802="","",XLOOKUP(C802,selector_12,selector_12_ids,""))</f>
        <v/>
      </c>
      <c r="C802" s="25"/>
      <c r="D802" s="23" t="str">
        <f t="array" ref="D802">IF(E802="","",XLOOKUP(E802,selector_05,selector_05_ids,""))</f>
        <v/>
      </c>
      <c r="E802" s="25"/>
      <c r="F802" s="14"/>
      <c r="G802" s="14"/>
      <c r="H802" s="14"/>
      <c r="I802" s="32"/>
      <c r="J802" s="14"/>
      <c r="K802" s="14"/>
      <c r="L802" s="14"/>
      <c r="M802" s="14"/>
      <c r="N802" s="14"/>
      <c r="O802" s="14"/>
      <c r="P802" s="32"/>
      <c r="Q802" s="23" t="str">
        <f t="array" ref="Q802">IF(R802="","",XLOOKUP(R802,selector_04,selector_04_ids,""))</f>
        <v/>
      </c>
      <c r="R802" s="25"/>
      <c r="S802" s="14"/>
      <c r="AK802" s="19" t="s">
        <v>68</v>
      </c>
      <c r="AL802" s="19" t="s">
        <v>68</v>
      </c>
    </row>
    <row r="803">
      <c r="A803" s="14"/>
      <c r="B803" s="23" t="str">
        <f t="array" ref="B803">IF(C803="","",XLOOKUP(C803,selector_12,selector_12_ids,""))</f>
        <v/>
      </c>
      <c r="C803" s="25"/>
      <c r="D803" s="23" t="str">
        <f t="array" ref="D803">IF(E803="","",XLOOKUP(E803,selector_05,selector_05_ids,""))</f>
        <v/>
      </c>
      <c r="E803" s="25"/>
      <c r="F803" s="14"/>
      <c r="G803" s="14"/>
      <c r="H803" s="14"/>
      <c r="I803" s="32"/>
      <c r="J803" s="14"/>
      <c r="K803" s="14"/>
      <c r="L803" s="14"/>
      <c r="M803" s="14"/>
      <c r="N803" s="14"/>
      <c r="O803" s="14"/>
      <c r="P803" s="32"/>
      <c r="Q803" s="23" t="str">
        <f t="array" ref="Q803">IF(R803="","",XLOOKUP(R803,selector_04,selector_04_ids,""))</f>
        <v/>
      </c>
      <c r="R803" s="25"/>
      <c r="S803" s="14"/>
      <c r="AK803" s="19" t="s">
        <v>68</v>
      </c>
      <c r="AL803" s="19" t="s">
        <v>68</v>
      </c>
    </row>
    <row r="804">
      <c r="A804" s="14"/>
      <c r="B804" s="23" t="str">
        <f t="array" ref="B804">IF(C804="","",XLOOKUP(C804,selector_12,selector_12_ids,""))</f>
        <v/>
      </c>
      <c r="C804" s="25"/>
      <c r="D804" s="23" t="str">
        <f t="array" ref="D804">IF(E804="","",XLOOKUP(E804,selector_05,selector_05_ids,""))</f>
        <v/>
      </c>
      <c r="E804" s="25"/>
      <c r="F804" s="14"/>
      <c r="G804" s="14"/>
      <c r="H804" s="14"/>
      <c r="I804" s="32"/>
      <c r="J804" s="14"/>
      <c r="K804" s="14"/>
      <c r="L804" s="14"/>
      <c r="M804" s="14"/>
      <c r="N804" s="14"/>
      <c r="O804" s="14"/>
      <c r="P804" s="32"/>
      <c r="Q804" s="23" t="str">
        <f t="array" ref="Q804">IF(R804="","",XLOOKUP(R804,selector_04,selector_04_ids,""))</f>
        <v/>
      </c>
      <c r="R804" s="25"/>
      <c r="S804" s="14"/>
      <c r="AK804" s="19" t="s">
        <v>68</v>
      </c>
      <c r="AL804" s="19" t="s">
        <v>68</v>
      </c>
    </row>
    <row r="805">
      <c r="A805" s="14"/>
      <c r="B805" s="23" t="str">
        <f t="array" ref="B805">IF(C805="","",XLOOKUP(C805,selector_12,selector_12_ids,""))</f>
        <v/>
      </c>
      <c r="C805" s="25"/>
      <c r="D805" s="23" t="str">
        <f t="array" ref="D805">IF(E805="","",XLOOKUP(E805,selector_05,selector_05_ids,""))</f>
        <v/>
      </c>
      <c r="E805" s="25"/>
      <c r="F805" s="14"/>
      <c r="G805" s="14"/>
      <c r="H805" s="14"/>
      <c r="I805" s="32"/>
      <c r="J805" s="14"/>
      <c r="K805" s="14"/>
      <c r="L805" s="14"/>
      <c r="M805" s="14"/>
      <c r="N805" s="14"/>
      <c r="O805" s="14"/>
      <c r="P805" s="32"/>
      <c r="Q805" s="23" t="str">
        <f t="array" ref="Q805">IF(R805="","",XLOOKUP(R805,selector_04,selector_04_ids,""))</f>
        <v/>
      </c>
      <c r="R805" s="25"/>
      <c r="S805" s="14"/>
      <c r="AK805" s="19" t="s">
        <v>68</v>
      </c>
      <c r="AL805" s="19" t="s">
        <v>68</v>
      </c>
    </row>
    <row r="806">
      <c r="A806" s="14"/>
      <c r="B806" s="23" t="str">
        <f t="array" ref="B806">IF(C806="","",XLOOKUP(C806,selector_12,selector_12_ids,""))</f>
        <v/>
      </c>
      <c r="C806" s="25"/>
      <c r="D806" s="23" t="str">
        <f t="array" ref="D806">IF(E806="","",XLOOKUP(E806,selector_05,selector_05_ids,""))</f>
        <v/>
      </c>
      <c r="E806" s="25"/>
      <c r="F806" s="14"/>
      <c r="G806" s="14"/>
      <c r="H806" s="14"/>
      <c r="I806" s="32"/>
      <c r="J806" s="14"/>
      <c r="K806" s="14"/>
      <c r="L806" s="14"/>
      <c r="M806" s="14"/>
      <c r="N806" s="14"/>
      <c r="O806" s="14"/>
      <c r="P806" s="32"/>
      <c r="Q806" s="23" t="str">
        <f t="array" ref="Q806">IF(R806="","",XLOOKUP(R806,selector_04,selector_04_ids,""))</f>
        <v/>
      </c>
      <c r="R806" s="25"/>
      <c r="S806" s="14"/>
      <c r="AK806" s="19" t="s">
        <v>68</v>
      </c>
      <c r="AL806" s="19" t="s">
        <v>68</v>
      </c>
    </row>
    <row r="807">
      <c r="A807" s="14"/>
      <c r="B807" s="23" t="str">
        <f t="array" ref="B807">IF(C807="","",XLOOKUP(C807,selector_12,selector_12_ids,""))</f>
        <v/>
      </c>
      <c r="C807" s="25"/>
      <c r="D807" s="23" t="str">
        <f t="array" ref="D807">IF(E807="","",XLOOKUP(E807,selector_05,selector_05_ids,""))</f>
        <v/>
      </c>
      <c r="E807" s="25"/>
      <c r="F807" s="14"/>
      <c r="G807" s="14"/>
      <c r="H807" s="14"/>
      <c r="I807" s="32"/>
      <c r="J807" s="14"/>
      <c r="K807" s="14"/>
      <c r="L807" s="14"/>
      <c r="M807" s="14"/>
      <c r="N807" s="14"/>
      <c r="O807" s="14"/>
      <c r="P807" s="32"/>
      <c r="Q807" s="23" t="str">
        <f t="array" ref="Q807">IF(R807="","",XLOOKUP(R807,selector_04,selector_04_ids,""))</f>
        <v/>
      </c>
      <c r="R807" s="25"/>
      <c r="S807" s="14"/>
      <c r="AK807" s="19" t="s">
        <v>68</v>
      </c>
      <c r="AL807" s="19" t="s">
        <v>68</v>
      </c>
    </row>
    <row r="808">
      <c r="A808" s="14"/>
      <c r="B808" s="23" t="str">
        <f t="array" ref="B808">IF(C808="","",XLOOKUP(C808,selector_12,selector_12_ids,""))</f>
        <v/>
      </c>
      <c r="C808" s="25"/>
      <c r="D808" s="23" t="str">
        <f t="array" ref="D808">IF(E808="","",XLOOKUP(E808,selector_05,selector_05_ids,""))</f>
        <v/>
      </c>
      <c r="E808" s="25"/>
      <c r="F808" s="14"/>
      <c r="G808" s="14"/>
      <c r="H808" s="14"/>
      <c r="I808" s="32"/>
      <c r="J808" s="14"/>
      <c r="K808" s="14"/>
      <c r="L808" s="14"/>
      <c r="M808" s="14"/>
      <c r="N808" s="14"/>
      <c r="O808" s="14"/>
      <c r="P808" s="32"/>
      <c r="Q808" s="23" t="str">
        <f t="array" ref="Q808">IF(R808="","",XLOOKUP(R808,selector_04,selector_04_ids,""))</f>
        <v/>
      </c>
      <c r="R808" s="25"/>
      <c r="S808" s="14"/>
      <c r="AK808" s="19" t="s">
        <v>68</v>
      </c>
      <c r="AL808" s="19" t="s">
        <v>68</v>
      </c>
    </row>
    <row r="809">
      <c r="A809" s="14"/>
      <c r="B809" s="23" t="str">
        <f t="array" ref="B809">IF(C809="","",XLOOKUP(C809,selector_12,selector_12_ids,""))</f>
        <v/>
      </c>
      <c r="C809" s="25"/>
      <c r="D809" s="23" t="str">
        <f t="array" ref="D809">IF(E809="","",XLOOKUP(E809,selector_05,selector_05_ids,""))</f>
        <v/>
      </c>
      <c r="E809" s="25"/>
      <c r="F809" s="14"/>
      <c r="G809" s="14"/>
      <c r="H809" s="14"/>
      <c r="I809" s="32"/>
      <c r="J809" s="14"/>
      <c r="K809" s="14"/>
      <c r="L809" s="14"/>
      <c r="M809" s="14"/>
      <c r="N809" s="14"/>
      <c r="O809" s="14"/>
      <c r="P809" s="32"/>
      <c r="Q809" s="23" t="str">
        <f t="array" ref="Q809">IF(R809="","",XLOOKUP(R809,selector_04,selector_04_ids,""))</f>
        <v/>
      </c>
      <c r="R809" s="25"/>
      <c r="S809" s="14"/>
      <c r="AK809" s="19" t="s">
        <v>68</v>
      </c>
      <c r="AL809" s="19" t="s">
        <v>68</v>
      </c>
    </row>
    <row r="810">
      <c r="A810" s="14"/>
      <c r="B810" s="23" t="str">
        <f t="array" ref="B810">IF(C810="","",XLOOKUP(C810,selector_12,selector_12_ids,""))</f>
        <v/>
      </c>
      <c r="C810" s="25"/>
      <c r="D810" s="23" t="str">
        <f t="array" ref="D810">IF(E810="","",XLOOKUP(E810,selector_05,selector_05_ids,""))</f>
        <v/>
      </c>
      <c r="E810" s="25"/>
      <c r="F810" s="14"/>
      <c r="G810" s="14"/>
      <c r="H810" s="14"/>
      <c r="I810" s="32"/>
      <c r="J810" s="14"/>
      <c r="K810" s="14"/>
      <c r="L810" s="14"/>
      <c r="M810" s="14"/>
      <c r="N810" s="14"/>
      <c r="O810" s="14"/>
      <c r="P810" s="32"/>
      <c r="Q810" s="23" t="str">
        <f t="array" ref="Q810">IF(R810="","",XLOOKUP(R810,selector_04,selector_04_ids,""))</f>
        <v/>
      </c>
      <c r="R810" s="25"/>
      <c r="S810" s="14"/>
      <c r="AK810" s="19" t="s">
        <v>68</v>
      </c>
      <c r="AL810" s="19" t="s">
        <v>68</v>
      </c>
    </row>
    <row r="811">
      <c r="A811" s="14"/>
      <c r="B811" s="23" t="str">
        <f t="array" ref="B811">IF(C811="","",XLOOKUP(C811,selector_12,selector_12_ids,""))</f>
        <v/>
      </c>
      <c r="C811" s="25"/>
      <c r="D811" s="23" t="str">
        <f t="array" ref="D811">IF(E811="","",XLOOKUP(E811,selector_05,selector_05_ids,""))</f>
        <v/>
      </c>
      <c r="E811" s="25"/>
      <c r="F811" s="14"/>
      <c r="G811" s="14"/>
      <c r="H811" s="14"/>
      <c r="I811" s="32"/>
      <c r="J811" s="14"/>
      <c r="K811" s="14"/>
      <c r="L811" s="14"/>
      <c r="M811" s="14"/>
      <c r="N811" s="14"/>
      <c r="O811" s="14"/>
      <c r="P811" s="32"/>
      <c r="Q811" s="23" t="str">
        <f t="array" ref="Q811">IF(R811="","",XLOOKUP(R811,selector_04,selector_04_ids,""))</f>
        <v/>
      </c>
      <c r="R811" s="25"/>
      <c r="S811" s="14"/>
      <c r="AK811" s="19" t="s">
        <v>68</v>
      </c>
      <c r="AL811" s="19" t="s">
        <v>68</v>
      </c>
    </row>
    <row r="812">
      <c r="A812" s="14"/>
      <c r="B812" s="23" t="str">
        <f t="array" ref="B812">IF(C812="","",XLOOKUP(C812,selector_12,selector_12_ids,""))</f>
        <v/>
      </c>
      <c r="C812" s="25"/>
      <c r="D812" s="23" t="str">
        <f t="array" ref="D812">IF(E812="","",XLOOKUP(E812,selector_05,selector_05_ids,""))</f>
        <v/>
      </c>
      <c r="E812" s="25"/>
      <c r="F812" s="14"/>
      <c r="G812" s="14"/>
      <c r="H812" s="14"/>
      <c r="I812" s="32"/>
      <c r="J812" s="14"/>
      <c r="K812" s="14"/>
      <c r="L812" s="14"/>
      <c r="M812" s="14"/>
      <c r="N812" s="14"/>
      <c r="O812" s="14"/>
      <c r="P812" s="32"/>
      <c r="Q812" s="23" t="str">
        <f t="array" ref="Q812">IF(R812="","",XLOOKUP(R812,selector_04,selector_04_ids,""))</f>
        <v/>
      </c>
      <c r="R812" s="25"/>
      <c r="S812" s="14"/>
      <c r="AK812" s="19" t="s">
        <v>68</v>
      </c>
      <c r="AL812" s="19" t="s">
        <v>68</v>
      </c>
    </row>
    <row r="813">
      <c r="A813" s="14"/>
      <c r="B813" s="23" t="str">
        <f t="array" ref="B813">IF(C813="","",XLOOKUP(C813,selector_12,selector_12_ids,""))</f>
        <v/>
      </c>
      <c r="C813" s="25"/>
      <c r="D813" s="23" t="str">
        <f t="array" ref="D813">IF(E813="","",XLOOKUP(E813,selector_05,selector_05_ids,""))</f>
        <v/>
      </c>
      <c r="E813" s="25"/>
      <c r="F813" s="14"/>
      <c r="G813" s="14"/>
      <c r="H813" s="14"/>
      <c r="I813" s="32"/>
      <c r="J813" s="14"/>
      <c r="K813" s="14"/>
      <c r="L813" s="14"/>
      <c r="M813" s="14"/>
      <c r="N813" s="14"/>
      <c r="O813" s="14"/>
      <c r="P813" s="32"/>
      <c r="Q813" s="23" t="str">
        <f t="array" ref="Q813">IF(R813="","",XLOOKUP(R813,selector_04,selector_04_ids,""))</f>
        <v/>
      </c>
      <c r="R813" s="25"/>
      <c r="S813" s="14"/>
      <c r="AK813" s="19" t="s">
        <v>68</v>
      </c>
      <c r="AL813" s="19" t="s">
        <v>68</v>
      </c>
    </row>
    <row r="814">
      <c r="A814" s="14"/>
      <c r="B814" s="23" t="str">
        <f t="array" ref="B814">IF(C814="","",XLOOKUP(C814,selector_12,selector_12_ids,""))</f>
        <v/>
      </c>
      <c r="C814" s="25"/>
      <c r="D814" s="23" t="str">
        <f t="array" ref="D814">IF(E814="","",XLOOKUP(E814,selector_05,selector_05_ids,""))</f>
        <v/>
      </c>
      <c r="E814" s="25"/>
      <c r="F814" s="14"/>
      <c r="G814" s="14"/>
      <c r="H814" s="14"/>
      <c r="I814" s="32"/>
      <c r="J814" s="14"/>
      <c r="K814" s="14"/>
      <c r="L814" s="14"/>
      <c r="M814" s="14"/>
      <c r="N814" s="14"/>
      <c r="O814" s="14"/>
      <c r="P814" s="32"/>
      <c r="Q814" s="23" t="str">
        <f t="array" ref="Q814">IF(R814="","",XLOOKUP(R814,selector_04,selector_04_ids,""))</f>
        <v/>
      </c>
      <c r="R814" s="25"/>
      <c r="S814" s="14"/>
      <c r="AK814" s="19" t="s">
        <v>68</v>
      </c>
      <c r="AL814" s="19" t="s">
        <v>68</v>
      </c>
    </row>
    <row r="815">
      <c r="A815" s="14"/>
      <c r="B815" s="23" t="str">
        <f t="array" ref="B815">IF(C815="","",XLOOKUP(C815,selector_12,selector_12_ids,""))</f>
        <v/>
      </c>
      <c r="C815" s="25"/>
      <c r="D815" s="23" t="str">
        <f t="array" ref="D815">IF(E815="","",XLOOKUP(E815,selector_05,selector_05_ids,""))</f>
        <v/>
      </c>
      <c r="E815" s="25"/>
      <c r="F815" s="14"/>
      <c r="G815" s="14"/>
      <c r="H815" s="14"/>
      <c r="I815" s="32"/>
      <c r="J815" s="14"/>
      <c r="K815" s="14"/>
      <c r="L815" s="14"/>
      <c r="M815" s="14"/>
      <c r="N815" s="14"/>
      <c r="O815" s="14"/>
      <c r="P815" s="32"/>
      <c r="Q815" s="23" t="str">
        <f t="array" ref="Q815">IF(R815="","",XLOOKUP(R815,selector_04,selector_04_ids,""))</f>
        <v/>
      </c>
      <c r="R815" s="25"/>
      <c r="S815" s="14"/>
      <c r="AK815" s="19" t="s">
        <v>68</v>
      </c>
      <c r="AL815" s="19" t="s">
        <v>68</v>
      </c>
    </row>
    <row r="816">
      <c r="A816" s="14"/>
      <c r="B816" s="23" t="str">
        <f t="array" ref="B816">IF(C816="","",XLOOKUP(C816,selector_12,selector_12_ids,""))</f>
        <v/>
      </c>
      <c r="C816" s="25"/>
      <c r="D816" s="23" t="str">
        <f t="array" ref="D816">IF(E816="","",XLOOKUP(E816,selector_05,selector_05_ids,""))</f>
        <v/>
      </c>
      <c r="E816" s="25"/>
      <c r="F816" s="14"/>
      <c r="G816" s="14"/>
      <c r="H816" s="14"/>
      <c r="I816" s="32"/>
      <c r="J816" s="14"/>
      <c r="K816" s="14"/>
      <c r="L816" s="14"/>
      <c r="M816" s="14"/>
      <c r="N816" s="14"/>
      <c r="O816" s="14"/>
      <c r="P816" s="32"/>
      <c r="Q816" s="23" t="str">
        <f t="array" ref="Q816">IF(R816="","",XLOOKUP(R816,selector_04,selector_04_ids,""))</f>
        <v/>
      </c>
      <c r="R816" s="25"/>
      <c r="S816" s="14"/>
      <c r="AK816" s="19" t="s">
        <v>68</v>
      </c>
      <c r="AL816" s="19" t="s">
        <v>68</v>
      </c>
    </row>
    <row r="817">
      <c r="A817" s="14"/>
      <c r="B817" s="23" t="str">
        <f t="array" ref="B817">IF(C817="","",XLOOKUP(C817,selector_12,selector_12_ids,""))</f>
        <v/>
      </c>
      <c r="C817" s="25"/>
      <c r="D817" s="23" t="str">
        <f t="array" ref="D817">IF(E817="","",XLOOKUP(E817,selector_05,selector_05_ids,""))</f>
        <v/>
      </c>
      <c r="E817" s="25"/>
      <c r="F817" s="14"/>
      <c r="G817" s="14"/>
      <c r="H817" s="14"/>
      <c r="I817" s="32"/>
      <c r="J817" s="14"/>
      <c r="K817" s="14"/>
      <c r="L817" s="14"/>
      <c r="M817" s="14"/>
      <c r="N817" s="14"/>
      <c r="O817" s="14"/>
      <c r="P817" s="32"/>
      <c r="Q817" s="23" t="str">
        <f t="array" ref="Q817">IF(R817="","",XLOOKUP(R817,selector_04,selector_04_ids,""))</f>
        <v/>
      </c>
      <c r="R817" s="25"/>
      <c r="S817" s="14"/>
      <c r="AK817" s="19" t="s">
        <v>68</v>
      </c>
      <c r="AL817" s="19" t="s">
        <v>68</v>
      </c>
    </row>
    <row r="818">
      <c r="A818" s="14"/>
      <c r="B818" s="23" t="str">
        <f t="array" ref="B818">IF(C818="","",XLOOKUP(C818,selector_12,selector_12_ids,""))</f>
        <v/>
      </c>
      <c r="C818" s="25"/>
      <c r="D818" s="23" t="str">
        <f t="array" ref="D818">IF(E818="","",XLOOKUP(E818,selector_05,selector_05_ids,""))</f>
        <v/>
      </c>
      <c r="E818" s="25"/>
      <c r="F818" s="14"/>
      <c r="G818" s="14"/>
      <c r="H818" s="14"/>
      <c r="I818" s="32"/>
      <c r="J818" s="14"/>
      <c r="K818" s="14"/>
      <c r="L818" s="14"/>
      <c r="M818" s="14"/>
      <c r="N818" s="14"/>
      <c r="O818" s="14"/>
      <c r="P818" s="32"/>
      <c r="Q818" s="23" t="str">
        <f t="array" ref="Q818">IF(R818="","",XLOOKUP(R818,selector_04,selector_04_ids,""))</f>
        <v/>
      </c>
      <c r="R818" s="25"/>
      <c r="S818" s="14"/>
      <c r="AK818" s="19" t="s">
        <v>68</v>
      </c>
      <c r="AL818" s="19" t="s">
        <v>68</v>
      </c>
    </row>
    <row r="819">
      <c r="A819" s="14"/>
      <c r="B819" s="23" t="str">
        <f t="array" ref="B819">IF(C819="","",XLOOKUP(C819,selector_12,selector_12_ids,""))</f>
        <v/>
      </c>
      <c r="C819" s="25"/>
      <c r="D819" s="23" t="str">
        <f t="array" ref="D819">IF(E819="","",XLOOKUP(E819,selector_05,selector_05_ids,""))</f>
        <v/>
      </c>
      <c r="E819" s="25"/>
      <c r="F819" s="14"/>
      <c r="G819" s="14"/>
      <c r="H819" s="14"/>
      <c r="I819" s="32"/>
      <c r="J819" s="14"/>
      <c r="K819" s="14"/>
      <c r="L819" s="14"/>
      <c r="M819" s="14"/>
      <c r="N819" s="14"/>
      <c r="O819" s="14"/>
      <c r="P819" s="32"/>
      <c r="Q819" s="23" t="str">
        <f t="array" ref="Q819">IF(R819="","",XLOOKUP(R819,selector_04,selector_04_ids,""))</f>
        <v/>
      </c>
      <c r="R819" s="25"/>
      <c r="S819" s="14"/>
      <c r="AK819" s="19" t="s">
        <v>68</v>
      </c>
      <c r="AL819" s="19" t="s">
        <v>68</v>
      </c>
    </row>
    <row r="820">
      <c r="A820" s="14"/>
      <c r="B820" s="23" t="str">
        <f t="array" ref="B820">IF(C820="","",XLOOKUP(C820,selector_12,selector_12_ids,""))</f>
        <v/>
      </c>
      <c r="C820" s="25"/>
      <c r="D820" s="23" t="str">
        <f t="array" ref="D820">IF(E820="","",XLOOKUP(E820,selector_05,selector_05_ids,""))</f>
        <v/>
      </c>
      <c r="E820" s="25"/>
      <c r="F820" s="14"/>
      <c r="G820" s="14"/>
      <c r="H820" s="14"/>
      <c r="I820" s="32"/>
      <c r="J820" s="14"/>
      <c r="K820" s="14"/>
      <c r="L820" s="14"/>
      <c r="M820" s="14"/>
      <c r="N820" s="14"/>
      <c r="O820" s="14"/>
      <c r="P820" s="32"/>
      <c r="Q820" s="23" t="str">
        <f t="array" ref="Q820">IF(R820="","",XLOOKUP(R820,selector_04,selector_04_ids,""))</f>
        <v/>
      </c>
      <c r="R820" s="25"/>
      <c r="S820" s="14"/>
      <c r="AK820" s="19" t="s">
        <v>68</v>
      </c>
      <c r="AL820" s="19" t="s">
        <v>68</v>
      </c>
    </row>
    <row r="821">
      <c r="A821" s="14"/>
      <c r="B821" s="23" t="str">
        <f t="array" ref="B821">IF(C821="","",XLOOKUP(C821,selector_12,selector_12_ids,""))</f>
        <v/>
      </c>
      <c r="C821" s="25"/>
      <c r="D821" s="23" t="str">
        <f t="array" ref="D821">IF(E821="","",XLOOKUP(E821,selector_05,selector_05_ids,""))</f>
        <v/>
      </c>
      <c r="E821" s="25"/>
      <c r="F821" s="14"/>
      <c r="G821" s="14"/>
      <c r="H821" s="14"/>
      <c r="I821" s="32"/>
      <c r="J821" s="14"/>
      <c r="K821" s="14"/>
      <c r="L821" s="14"/>
      <c r="M821" s="14"/>
      <c r="N821" s="14"/>
      <c r="O821" s="14"/>
      <c r="P821" s="32"/>
      <c r="Q821" s="23" t="str">
        <f t="array" ref="Q821">IF(R821="","",XLOOKUP(R821,selector_04,selector_04_ids,""))</f>
        <v/>
      </c>
      <c r="R821" s="25"/>
      <c r="S821" s="14"/>
      <c r="AK821" s="19" t="s">
        <v>68</v>
      </c>
      <c r="AL821" s="19" t="s">
        <v>68</v>
      </c>
    </row>
    <row r="822">
      <c r="A822" s="14"/>
      <c r="B822" s="23" t="str">
        <f t="array" ref="B822">IF(C822="","",XLOOKUP(C822,selector_12,selector_12_ids,""))</f>
        <v/>
      </c>
      <c r="C822" s="25"/>
      <c r="D822" s="23" t="str">
        <f t="array" ref="D822">IF(E822="","",XLOOKUP(E822,selector_05,selector_05_ids,""))</f>
        <v/>
      </c>
      <c r="E822" s="25"/>
      <c r="F822" s="14"/>
      <c r="G822" s="14"/>
      <c r="H822" s="14"/>
      <c r="I822" s="32"/>
      <c r="J822" s="14"/>
      <c r="K822" s="14"/>
      <c r="L822" s="14"/>
      <c r="M822" s="14"/>
      <c r="N822" s="14"/>
      <c r="O822" s="14"/>
      <c r="P822" s="32"/>
      <c r="Q822" s="23" t="str">
        <f t="array" ref="Q822">IF(R822="","",XLOOKUP(R822,selector_04,selector_04_ids,""))</f>
        <v/>
      </c>
      <c r="R822" s="25"/>
      <c r="S822" s="14"/>
      <c r="AK822" s="19" t="s">
        <v>68</v>
      </c>
      <c r="AL822" s="19" t="s">
        <v>68</v>
      </c>
    </row>
    <row r="823">
      <c r="A823" s="14"/>
      <c r="B823" s="23" t="str">
        <f t="array" ref="B823">IF(C823="","",XLOOKUP(C823,selector_12,selector_12_ids,""))</f>
        <v/>
      </c>
      <c r="C823" s="25"/>
      <c r="D823" s="23" t="str">
        <f t="array" ref="D823">IF(E823="","",XLOOKUP(E823,selector_05,selector_05_ids,""))</f>
        <v/>
      </c>
      <c r="E823" s="25"/>
      <c r="F823" s="14"/>
      <c r="G823" s="14"/>
      <c r="H823" s="14"/>
      <c r="I823" s="32"/>
      <c r="J823" s="14"/>
      <c r="K823" s="14"/>
      <c r="L823" s="14"/>
      <c r="M823" s="14"/>
      <c r="N823" s="14"/>
      <c r="O823" s="14"/>
      <c r="P823" s="32"/>
      <c r="Q823" s="23" t="str">
        <f t="array" ref="Q823">IF(R823="","",XLOOKUP(R823,selector_04,selector_04_ids,""))</f>
        <v/>
      </c>
      <c r="R823" s="25"/>
      <c r="S823" s="14"/>
      <c r="AK823" s="19" t="s">
        <v>68</v>
      </c>
      <c r="AL823" s="19" t="s">
        <v>68</v>
      </c>
    </row>
    <row r="824">
      <c r="A824" s="14"/>
      <c r="B824" s="23" t="str">
        <f t="array" ref="B824">IF(C824="","",XLOOKUP(C824,selector_12,selector_12_ids,""))</f>
        <v/>
      </c>
      <c r="C824" s="25"/>
      <c r="D824" s="23" t="str">
        <f t="array" ref="D824">IF(E824="","",XLOOKUP(E824,selector_05,selector_05_ids,""))</f>
        <v/>
      </c>
      <c r="E824" s="25"/>
      <c r="F824" s="14"/>
      <c r="G824" s="14"/>
      <c r="H824" s="14"/>
      <c r="I824" s="32"/>
      <c r="J824" s="14"/>
      <c r="K824" s="14"/>
      <c r="L824" s="14"/>
      <c r="M824" s="14"/>
      <c r="N824" s="14"/>
      <c r="O824" s="14"/>
      <c r="P824" s="32"/>
      <c r="Q824" s="23" t="str">
        <f t="array" ref="Q824">IF(R824="","",XLOOKUP(R824,selector_04,selector_04_ids,""))</f>
        <v/>
      </c>
      <c r="R824" s="25"/>
      <c r="S824" s="14"/>
      <c r="AK824" s="19" t="s">
        <v>68</v>
      </c>
      <c r="AL824" s="19" t="s">
        <v>68</v>
      </c>
    </row>
    <row r="825">
      <c r="A825" s="14"/>
      <c r="B825" s="23" t="str">
        <f t="array" ref="B825">IF(C825="","",XLOOKUP(C825,selector_12,selector_12_ids,""))</f>
        <v/>
      </c>
      <c r="C825" s="25"/>
      <c r="D825" s="23" t="str">
        <f t="array" ref="D825">IF(E825="","",XLOOKUP(E825,selector_05,selector_05_ids,""))</f>
        <v/>
      </c>
      <c r="E825" s="25"/>
      <c r="F825" s="14"/>
      <c r="G825" s="14"/>
      <c r="H825" s="14"/>
      <c r="I825" s="32"/>
      <c r="J825" s="14"/>
      <c r="K825" s="14"/>
      <c r="L825" s="14"/>
      <c r="M825" s="14"/>
      <c r="N825" s="14"/>
      <c r="O825" s="14"/>
      <c r="P825" s="32"/>
      <c r="Q825" s="23" t="str">
        <f t="array" ref="Q825">IF(R825="","",XLOOKUP(R825,selector_04,selector_04_ids,""))</f>
        <v/>
      </c>
      <c r="R825" s="25"/>
      <c r="S825" s="14"/>
      <c r="AK825" s="19" t="s">
        <v>68</v>
      </c>
      <c r="AL825" s="19" t="s">
        <v>68</v>
      </c>
    </row>
    <row r="826">
      <c r="A826" s="14"/>
      <c r="B826" s="23" t="str">
        <f t="array" ref="B826">IF(C826="","",XLOOKUP(C826,selector_12,selector_12_ids,""))</f>
        <v/>
      </c>
      <c r="C826" s="25"/>
      <c r="D826" s="23" t="str">
        <f t="array" ref="D826">IF(E826="","",XLOOKUP(E826,selector_05,selector_05_ids,""))</f>
        <v/>
      </c>
      <c r="E826" s="25"/>
      <c r="F826" s="14"/>
      <c r="G826" s="14"/>
      <c r="H826" s="14"/>
      <c r="I826" s="32"/>
      <c r="J826" s="14"/>
      <c r="K826" s="14"/>
      <c r="L826" s="14"/>
      <c r="M826" s="14"/>
      <c r="N826" s="14"/>
      <c r="O826" s="14"/>
      <c r="P826" s="32"/>
      <c r="Q826" s="23" t="str">
        <f t="array" ref="Q826">IF(R826="","",XLOOKUP(R826,selector_04,selector_04_ids,""))</f>
        <v/>
      </c>
      <c r="R826" s="25"/>
      <c r="S826" s="14"/>
      <c r="AK826" s="19" t="s">
        <v>68</v>
      </c>
      <c r="AL826" s="19" t="s">
        <v>68</v>
      </c>
    </row>
    <row r="827">
      <c r="A827" s="14"/>
      <c r="B827" s="23" t="str">
        <f t="array" ref="B827">IF(C827="","",XLOOKUP(C827,selector_12,selector_12_ids,""))</f>
        <v/>
      </c>
      <c r="C827" s="25"/>
      <c r="D827" s="23" t="str">
        <f t="array" ref="D827">IF(E827="","",XLOOKUP(E827,selector_05,selector_05_ids,""))</f>
        <v/>
      </c>
      <c r="E827" s="25"/>
      <c r="F827" s="14"/>
      <c r="G827" s="14"/>
      <c r="H827" s="14"/>
      <c r="I827" s="32"/>
      <c r="J827" s="14"/>
      <c r="K827" s="14"/>
      <c r="L827" s="14"/>
      <c r="M827" s="14"/>
      <c r="N827" s="14"/>
      <c r="O827" s="14"/>
      <c r="P827" s="32"/>
      <c r="Q827" s="23" t="str">
        <f t="array" ref="Q827">IF(R827="","",XLOOKUP(R827,selector_04,selector_04_ids,""))</f>
        <v/>
      </c>
      <c r="R827" s="25"/>
      <c r="S827" s="14"/>
      <c r="AK827" s="19" t="s">
        <v>68</v>
      </c>
      <c r="AL827" s="19" t="s">
        <v>68</v>
      </c>
    </row>
    <row r="828">
      <c r="A828" s="14"/>
      <c r="B828" s="23" t="str">
        <f t="array" ref="B828">IF(C828="","",XLOOKUP(C828,selector_12,selector_12_ids,""))</f>
        <v/>
      </c>
      <c r="C828" s="25"/>
      <c r="D828" s="23" t="str">
        <f t="array" ref="D828">IF(E828="","",XLOOKUP(E828,selector_05,selector_05_ids,""))</f>
        <v/>
      </c>
      <c r="E828" s="25"/>
      <c r="F828" s="14"/>
      <c r="G828" s="14"/>
      <c r="H828" s="14"/>
      <c r="I828" s="32"/>
      <c r="J828" s="14"/>
      <c r="K828" s="14"/>
      <c r="L828" s="14"/>
      <c r="M828" s="14"/>
      <c r="N828" s="14"/>
      <c r="O828" s="14"/>
      <c r="P828" s="32"/>
      <c r="Q828" s="23" t="str">
        <f t="array" ref="Q828">IF(R828="","",XLOOKUP(R828,selector_04,selector_04_ids,""))</f>
        <v/>
      </c>
      <c r="R828" s="25"/>
      <c r="S828" s="14"/>
      <c r="AK828" s="19" t="s">
        <v>68</v>
      </c>
      <c r="AL828" s="19" t="s">
        <v>68</v>
      </c>
    </row>
    <row r="829">
      <c r="A829" s="14"/>
      <c r="B829" s="23" t="str">
        <f t="array" ref="B829">IF(C829="","",XLOOKUP(C829,selector_12,selector_12_ids,""))</f>
        <v/>
      </c>
      <c r="C829" s="25"/>
      <c r="D829" s="23" t="str">
        <f t="array" ref="D829">IF(E829="","",XLOOKUP(E829,selector_05,selector_05_ids,""))</f>
        <v/>
      </c>
      <c r="E829" s="25"/>
      <c r="F829" s="14"/>
      <c r="G829" s="14"/>
      <c r="H829" s="14"/>
      <c r="I829" s="32"/>
      <c r="J829" s="14"/>
      <c r="K829" s="14"/>
      <c r="L829" s="14"/>
      <c r="M829" s="14"/>
      <c r="N829" s="14"/>
      <c r="O829" s="14"/>
      <c r="P829" s="32"/>
      <c r="Q829" s="23" t="str">
        <f t="array" ref="Q829">IF(R829="","",XLOOKUP(R829,selector_04,selector_04_ids,""))</f>
        <v/>
      </c>
      <c r="R829" s="25"/>
      <c r="S829" s="14"/>
      <c r="AK829" s="19" t="s">
        <v>68</v>
      </c>
      <c r="AL829" s="19" t="s">
        <v>68</v>
      </c>
    </row>
    <row r="830">
      <c r="A830" s="14"/>
      <c r="B830" s="23" t="str">
        <f t="array" ref="B830">IF(C830="","",XLOOKUP(C830,selector_12,selector_12_ids,""))</f>
        <v/>
      </c>
      <c r="C830" s="25"/>
      <c r="D830" s="23" t="str">
        <f t="array" ref="D830">IF(E830="","",XLOOKUP(E830,selector_05,selector_05_ids,""))</f>
        <v/>
      </c>
      <c r="E830" s="25"/>
      <c r="F830" s="14"/>
      <c r="G830" s="14"/>
      <c r="H830" s="14"/>
      <c r="I830" s="32"/>
      <c r="J830" s="14"/>
      <c r="K830" s="14"/>
      <c r="L830" s="14"/>
      <c r="M830" s="14"/>
      <c r="N830" s="14"/>
      <c r="O830" s="14"/>
      <c r="P830" s="32"/>
      <c r="Q830" s="23" t="str">
        <f t="array" ref="Q830">IF(R830="","",XLOOKUP(R830,selector_04,selector_04_ids,""))</f>
        <v/>
      </c>
      <c r="R830" s="25"/>
      <c r="S830" s="14"/>
      <c r="AK830" s="19" t="s">
        <v>68</v>
      </c>
      <c r="AL830" s="19" t="s">
        <v>68</v>
      </c>
    </row>
    <row r="831">
      <c r="A831" s="14"/>
      <c r="B831" s="23" t="str">
        <f t="array" ref="B831">IF(C831="","",XLOOKUP(C831,selector_12,selector_12_ids,""))</f>
        <v/>
      </c>
      <c r="C831" s="25"/>
      <c r="D831" s="23" t="str">
        <f t="array" ref="D831">IF(E831="","",XLOOKUP(E831,selector_05,selector_05_ids,""))</f>
        <v/>
      </c>
      <c r="E831" s="25"/>
      <c r="F831" s="14"/>
      <c r="G831" s="14"/>
      <c r="H831" s="14"/>
      <c r="I831" s="32"/>
      <c r="J831" s="14"/>
      <c r="K831" s="14"/>
      <c r="L831" s="14"/>
      <c r="M831" s="14"/>
      <c r="N831" s="14"/>
      <c r="O831" s="14"/>
      <c r="P831" s="32"/>
      <c r="Q831" s="23" t="str">
        <f t="array" ref="Q831">IF(R831="","",XLOOKUP(R831,selector_04,selector_04_ids,""))</f>
        <v/>
      </c>
      <c r="R831" s="25"/>
      <c r="S831" s="14"/>
      <c r="AK831" s="19" t="s">
        <v>68</v>
      </c>
      <c r="AL831" s="19" t="s">
        <v>68</v>
      </c>
    </row>
    <row r="832">
      <c r="A832" s="14"/>
      <c r="B832" s="23" t="str">
        <f t="array" ref="B832">IF(C832="","",XLOOKUP(C832,selector_12,selector_12_ids,""))</f>
        <v/>
      </c>
      <c r="C832" s="25"/>
      <c r="D832" s="23" t="str">
        <f t="array" ref="D832">IF(E832="","",XLOOKUP(E832,selector_05,selector_05_ids,""))</f>
        <v/>
      </c>
      <c r="E832" s="25"/>
      <c r="F832" s="14"/>
      <c r="G832" s="14"/>
      <c r="H832" s="14"/>
      <c r="I832" s="32"/>
      <c r="J832" s="14"/>
      <c r="K832" s="14"/>
      <c r="L832" s="14"/>
      <c r="M832" s="14"/>
      <c r="N832" s="14"/>
      <c r="O832" s="14"/>
      <c r="P832" s="32"/>
      <c r="Q832" s="23" t="str">
        <f t="array" ref="Q832">IF(R832="","",XLOOKUP(R832,selector_04,selector_04_ids,""))</f>
        <v/>
      </c>
      <c r="R832" s="25"/>
      <c r="S832" s="14"/>
      <c r="AK832" s="19" t="s">
        <v>68</v>
      </c>
      <c r="AL832" s="19" t="s">
        <v>68</v>
      </c>
    </row>
    <row r="833">
      <c r="A833" s="14"/>
      <c r="B833" s="23" t="str">
        <f t="array" ref="B833">IF(C833="","",XLOOKUP(C833,selector_12,selector_12_ids,""))</f>
        <v/>
      </c>
      <c r="C833" s="25"/>
      <c r="D833" s="23" t="str">
        <f t="array" ref="D833">IF(E833="","",XLOOKUP(E833,selector_05,selector_05_ids,""))</f>
        <v/>
      </c>
      <c r="E833" s="25"/>
      <c r="F833" s="14"/>
      <c r="G833" s="14"/>
      <c r="H833" s="14"/>
      <c r="I833" s="32"/>
      <c r="J833" s="14"/>
      <c r="K833" s="14"/>
      <c r="L833" s="14"/>
      <c r="M833" s="14"/>
      <c r="N833" s="14"/>
      <c r="O833" s="14"/>
      <c r="P833" s="32"/>
      <c r="Q833" s="23" t="str">
        <f t="array" ref="Q833">IF(R833="","",XLOOKUP(R833,selector_04,selector_04_ids,""))</f>
        <v/>
      </c>
      <c r="R833" s="25"/>
      <c r="S833" s="14"/>
      <c r="AK833" s="19" t="s">
        <v>68</v>
      </c>
      <c r="AL833" s="19" t="s">
        <v>68</v>
      </c>
    </row>
    <row r="834">
      <c r="A834" s="14"/>
      <c r="B834" s="23" t="str">
        <f t="array" ref="B834">IF(C834="","",XLOOKUP(C834,selector_12,selector_12_ids,""))</f>
        <v/>
      </c>
      <c r="C834" s="25"/>
      <c r="D834" s="23" t="str">
        <f t="array" ref="D834">IF(E834="","",XLOOKUP(E834,selector_05,selector_05_ids,""))</f>
        <v/>
      </c>
      <c r="E834" s="25"/>
      <c r="F834" s="14"/>
      <c r="G834" s="14"/>
      <c r="H834" s="14"/>
      <c r="I834" s="32"/>
      <c r="J834" s="14"/>
      <c r="K834" s="14"/>
      <c r="L834" s="14"/>
      <c r="M834" s="14"/>
      <c r="N834" s="14"/>
      <c r="O834" s="14"/>
      <c r="P834" s="32"/>
      <c r="Q834" s="23" t="str">
        <f t="array" ref="Q834">IF(R834="","",XLOOKUP(R834,selector_04,selector_04_ids,""))</f>
        <v/>
      </c>
      <c r="R834" s="25"/>
      <c r="S834" s="14"/>
      <c r="AK834" s="19" t="s">
        <v>68</v>
      </c>
      <c r="AL834" s="19" t="s">
        <v>68</v>
      </c>
    </row>
    <row r="835">
      <c r="A835" s="14"/>
      <c r="B835" s="23" t="str">
        <f t="array" ref="B835">IF(C835="","",XLOOKUP(C835,selector_12,selector_12_ids,""))</f>
        <v/>
      </c>
      <c r="C835" s="25"/>
      <c r="D835" s="23" t="str">
        <f t="array" ref="D835">IF(E835="","",XLOOKUP(E835,selector_05,selector_05_ids,""))</f>
        <v/>
      </c>
      <c r="E835" s="25"/>
      <c r="F835" s="14"/>
      <c r="G835" s="14"/>
      <c r="H835" s="14"/>
      <c r="I835" s="32"/>
      <c r="J835" s="14"/>
      <c r="K835" s="14"/>
      <c r="L835" s="14"/>
      <c r="M835" s="14"/>
      <c r="N835" s="14"/>
      <c r="O835" s="14"/>
      <c r="P835" s="32"/>
      <c r="Q835" s="23" t="str">
        <f t="array" ref="Q835">IF(R835="","",XLOOKUP(R835,selector_04,selector_04_ids,""))</f>
        <v/>
      </c>
      <c r="R835" s="25"/>
      <c r="S835" s="14"/>
      <c r="AK835" s="19" t="s">
        <v>68</v>
      </c>
      <c r="AL835" s="19" t="s">
        <v>68</v>
      </c>
    </row>
    <row r="836">
      <c r="A836" s="14"/>
      <c r="B836" s="23" t="str">
        <f t="array" ref="B836">IF(C836="","",XLOOKUP(C836,selector_12,selector_12_ids,""))</f>
        <v/>
      </c>
      <c r="C836" s="25"/>
      <c r="D836" s="23" t="str">
        <f t="array" ref="D836">IF(E836="","",XLOOKUP(E836,selector_05,selector_05_ids,""))</f>
        <v/>
      </c>
      <c r="E836" s="25"/>
      <c r="F836" s="14"/>
      <c r="G836" s="14"/>
      <c r="H836" s="14"/>
      <c r="I836" s="32"/>
      <c r="J836" s="14"/>
      <c r="K836" s="14"/>
      <c r="L836" s="14"/>
      <c r="M836" s="14"/>
      <c r="N836" s="14"/>
      <c r="O836" s="14"/>
      <c r="P836" s="32"/>
      <c r="Q836" s="23" t="str">
        <f t="array" ref="Q836">IF(R836="","",XLOOKUP(R836,selector_04,selector_04_ids,""))</f>
        <v/>
      </c>
      <c r="R836" s="25"/>
      <c r="S836" s="14"/>
      <c r="AK836" s="19" t="s">
        <v>68</v>
      </c>
      <c r="AL836" s="19" t="s">
        <v>68</v>
      </c>
    </row>
    <row r="837">
      <c r="A837" s="14"/>
      <c r="B837" s="23" t="str">
        <f t="array" ref="B837">IF(C837="","",XLOOKUP(C837,selector_12,selector_12_ids,""))</f>
        <v/>
      </c>
      <c r="C837" s="25"/>
      <c r="D837" s="23" t="str">
        <f t="array" ref="D837">IF(E837="","",XLOOKUP(E837,selector_05,selector_05_ids,""))</f>
        <v/>
      </c>
      <c r="E837" s="25"/>
      <c r="F837" s="14"/>
      <c r="G837" s="14"/>
      <c r="H837" s="14"/>
      <c r="I837" s="32"/>
      <c r="J837" s="14"/>
      <c r="K837" s="14"/>
      <c r="L837" s="14"/>
      <c r="M837" s="14"/>
      <c r="N837" s="14"/>
      <c r="O837" s="14"/>
      <c r="P837" s="32"/>
      <c r="Q837" s="23" t="str">
        <f t="array" ref="Q837">IF(R837="","",XLOOKUP(R837,selector_04,selector_04_ids,""))</f>
        <v/>
      </c>
      <c r="R837" s="25"/>
      <c r="S837" s="14"/>
      <c r="AK837" s="19" t="s">
        <v>68</v>
      </c>
      <c r="AL837" s="19" t="s">
        <v>68</v>
      </c>
    </row>
    <row r="838">
      <c r="A838" s="14"/>
      <c r="B838" s="23" t="str">
        <f t="array" ref="B838">IF(C838="","",XLOOKUP(C838,selector_12,selector_12_ids,""))</f>
        <v/>
      </c>
      <c r="C838" s="25"/>
      <c r="D838" s="23" t="str">
        <f t="array" ref="D838">IF(E838="","",XLOOKUP(E838,selector_05,selector_05_ids,""))</f>
        <v/>
      </c>
      <c r="E838" s="25"/>
      <c r="F838" s="14"/>
      <c r="G838" s="14"/>
      <c r="H838" s="14"/>
      <c r="I838" s="32"/>
      <c r="J838" s="14"/>
      <c r="K838" s="14"/>
      <c r="L838" s="14"/>
      <c r="M838" s="14"/>
      <c r="N838" s="14"/>
      <c r="O838" s="14"/>
      <c r="P838" s="32"/>
      <c r="Q838" s="23" t="str">
        <f t="array" ref="Q838">IF(R838="","",XLOOKUP(R838,selector_04,selector_04_ids,""))</f>
        <v/>
      </c>
      <c r="R838" s="25"/>
      <c r="S838" s="14"/>
      <c r="AK838" s="19" t="s">
        <v>68</v>
      </c>
      <c r="AL838" s="19" t="s">
        <v>68</v>
      </c>
    </row>
    <row r="839">
      <c r="A839" s="14"/>
      <c r="B839" s="23" t="str">
        <f t="array" ref="B839">IF(C839="","",XLOOKUP(C839,selector_12,selector_12_ids,""))</f>
        <v/>
      </c>
      <c r="C839" s="25"/>
      <c r="D839" s="23" t="str">
        <f t="array" ref="D839">IF(E839="","",XLOOKUP(E839,selector_05,selector_05_ids,""))</f>
        <v/>
      </c>
      <c r="E839" s="25"/>
      <c r="F839" s="14"/>
      <c r="G839" s="14"/>
      <c r="H839" s="14"/>
      <c r="I839" s="32"/>
      <c r="J839" s="14"/>
      <c r="K839" s="14"/>
      <c r="L839" s="14"/>
      <c r="M839" s="14"/>
      <c r="N839" s="14"/>
      <c r="O839" s="14"/>
      <c r="P839" s="32"/>
      <c r="Q839" s="23" t="str">
        <f t="array" ref="Q839">IF(R839="","",XLOOKUP(R839,selector_04,selector_04_ids,""))</f>
        <v/>
      </c>
      <c r="R839" s="25"/>
      <c r="S839" s="14"/>
      <c r="AK839" s="19" t="s">
        <v>68</v>
      </c>
      <c r="AL839" s="19" t="s">
        <v>68</v>
      </c>
    </row>
    <row r="840">
      <c r="A840" s="14"/>
      <c r="B840" s="23" t="str">
        <f t="array" ref="B840">IF(C840="","",XLOOKUP(C840,selector_12,selector_12_ids,""))</f>
        <v/>
      </c>
      <c r="C840" s="25"/>
      <c r="D840" s="23" t="str">
        <f t="array" ref="D840">IF(E840="","",XLOOKUP(E840,selector_05,selector_05_ids,""))</f>
        <v/>
      </c>
      <c r="E840" s="25"/>
      <c r="F840" s="14"/>
      <c r="G840" s="14"/>
      <c r="H840" s="14"/>
      <c r="I840" s="32"/>
      <c r="J840" s="14"/>
      <c r="K840" s="14"/>
      <c r="L840" s="14"/>
      <c r="M840" s="14"/>
      <c r="N840" s="14"/>
      <c r="O840" s="14"/>
      <c r="P840" s="32"/>
      <c r="Q840" s="23" t="str">
        <f t="array" ref="Q840">IF(R840="","",XLOOKUP(R840,selector_04,selector_04_ids,""))</f>
        <v/>
      </c>
      <c r="R840" s="25"/>
      <c r="S840" s="14"/>
      <c r="AK840" s="19" t="s">
        <v>68</v>
      </c>
      <c r="AL840" s="19" t="s">
        <v>68</v>
      </c>
    </row>
    <row r="841">
      <c r="A841" s="14"/>
      <c r="B841" s="23" t="str">
        <f t="array" ref="B841">IF(C841="","",XLOOKUP(C841,selector_12,selector_12_ids,""))</f>
        <v/>
      </c>
      <c r="C841" s="25"/>
      <c r="D841" s="23" t="str">
        <f t="array" ref="D841">IF(E841="","",XLOOKUP(E841,selector_05,selector_05_ids,""))</f>
        <v/>
      </c>
      <c r="E841" s="25"/>
      <c r="F841" s="14"/>
      <c r="G841" s="14"/>
      <c r="H841" s="14"/>
      <c r="I841" s="32"/>
      <c r="J841" s="14"/>
      <c r="K841" s="14"/>
      <c r="L841" s="14"/>
      <c r="M841" s="14"/>
      <c r="N841" s="14"/>
      <c r="O841" s="14"/>
      <c r="P841" s="32"/>
      <c r="Q841" s="23" t="str">
        <f t="array" ref="Q841">IF(R841="","",XLOOKUP(R841,selector_04,selector_04_ids,""))</f>
        <v/>
      </c>
      <c r="R841" s="25"/>
      <c r="S841" s="14"/>
      <c r="AK841" s="19" t="s">
        <v>68</v>
      </c>
      <c r="AL841" s="19" t="s">
        <v>68</v>
      </c>
    </row>
    <row r="842">
      <c r="A842" s="14"/>
      <c r="B842" s="23" t="str">
        <f t="array" ref="B842">IF(C842="","",XLOOKUP(C842,selector_12,selector_12_ids,""))</f>
        <v/>
      </c>
      <c r="C842" s="25"/>
      <c r="D842" s="23" t="str">
        <f t="array" ref="D842">IF(E842="","",XLOOKUP(E842,selector_05,selector_05_ids,""))</f>
        <v/>
      </c>
      <c r="E842" s="25"/>
      <c r="F842" s="14"/>
      <c r="G842" s="14"/>
      <c r="H842" s="14"/>
      <c r="I842" s="32"/>
      <c r="J842" s="14"/>
      <c r="K842" s="14"/>
      <c r="L842" s="14"/>
      <c r="M842" s="14"/>
      <c r="N842" s="14"/>
      <c r="O842" s="14"/>
      <c r="P842" s="32"/>
      <c r="Q842" s="23" t="str">
        <f t="array" ref="Q842">IF(R842="","",XLOOKUP(R842,selector_04,selector_04_ids,""))</f>
        <v/>
      </c>
      <c r="R842" s="25"/>
      <c r="S842" s="14"/>
      <c r="AK842" s="19" t="s">
        <v>68</v>
      </c>
      <c r="AL842" s="19" t="s">
        <v>68</v>
      </c>
    </row>
    <row r="843">
      <c r="A843" s="14"/>
      <c r="B843" s="23" t="str">
        <f t="array" ref="B843">IF(C843="","",XLOOKUP(C843,selector_12,selector_12_ids,""))</f>
        <v/>
      </c>
      <c r="C843" s="25"/>
      <c r="D843" s="23" t="str">
        <f t="array" ref="D843">IF(E843="","",XLOOKUP(E843,selector_05,selector_05_ids,""))</f>
        <v/>
      </c>
      <c r="E843" s="25"/>
      <c r="F843" s="14"/>
      <c r="G843" s="14"/>
      <c r="H843" s="14"/>
      <c r="I843" s="32"/>
      <c r="J843" s="14"/>
      <c r="K843" s="14"/>
      <c r="L843" s="14"/>
      <c r="M843" s="14"/>
      <c r="N843" s="14"/>
      <c r="O843" s="14"/>
      <c r="P843" s="32"/>
      <c r="Q843" s="23" t="str">
        <f t="array" ref="Q843">IF(R843="","",XLOOKUP(R843,selector_04,selector_04_ids,""))</f>
        <v/>
      </c>
      <c r="R843" s="25"/>
      <c r="S843" s="14"/>
      <c r="AK843" s="19" t="s">
        <v>68</v>
      </c>
      <c r="AL843" s="19" t="s">
        <v>68</v>
      </c>
    </row>
    <row r="844">
      <c r="A844" s="14"/>
      <c r="B844" s="23" t="str">
        <f t="array" ref="B844">IF(C844="","",XLOOKUP(C844,selector_12,selector_12_ids,""))</f>
        <v/>
      </c>
      <c r="C844" s="25"/>
      <c r="D844" s="23" t="str">
        <f t="array" ref="D844">IF(E844="","",XLOOKUP(E844,selector_05,selector_05_ids,""))</f>
        <v/>
      </c>
      <c r="E844" s="25"/>
      <c r="F844" s="14"/>
      <c r="G844" s="14"/>
      <c r="H844" s="14"/>
      <c r="I844" s="32"/>
      <c r="J844" s="14"/>
      <c r="K844" s="14"/>
      <c r="L844" s="14"/>
      <c r="M844" s="14"/>
      <c r="N844" s="14"/>
      <c r="O844" s="14"/>
      <c r="P844" s="32"/>
      <c r="Q844" s="23" t="str">
        <f t="array" ref="Q844">IF(R844="","",XLOOKUP(R844,selector_04,selector_04_ids,""))</f>
        <v/>
      </c>
      <c r="R844" s="25"/>
      <c r="S844" s="14"/>
      <c r="AK844" s="19" t="s">
        <v>68</v>
      </c>
      <c r="AL844" s="19" t="s">
        <v>68</v>
      </c>
    </row>
    <row r="845">
      <c r="A845" s="14"/>
      <c r="B845" s="23" t="str">
        <f t="array" ref="B845">IF(C845="","",XLOOKUP(C845,selector_12,selector_12_ids,""))</f>
        <v/>
      </c>
      <c r="C845" s="25"/>
      <c r="D845" s="23" t="str">
        <f t="array" ref="D845">IF(E845="","",XLOOKUP(E845,selector_05,selector_05_ids,""))</f>
        <v/>
      </c>
      <c r="E845" s="25"/>
      <c r="F845" s="14"/>
      <c r="G845" s="14"/>
      <c r="H845" s="14"/>
      <c r="I845" s="32"/>
      <c r="J845" s="14"/>
      <c r="K845" s="14"/>
      <c r="L845" s="14"/>
      <c r="M845" s="14"/>
      <c r="N845" s="14"/>
      <c r="O845" s="14"/>
      <c r="P845" s="32"/>
      <c r="Q845" s="23" t="str">
        <f t="array" ref="Q845">IF(R845="","",XLOOKUP(R845,selector_04,selector_04_ids,""))</f>
        <v/>
      </c>
      <c r="R845" s="25"/>
      <c r="S845" s="14"/>
      <c r="AK845" s="19" t="s">
        <v>68</v>
      </c>
      <c r="AL845" s="19" t="s">
        <v>68</v>
      </c>
    </row>
    <row r="846">
      <c r="A846" s="14"/>
      <c r="B846" s="23" t="str">
        <f t="array" ref="B846">IF(C846="","",XLOOKUP(C846,selector_12,selector_12_ids,""))</f>
        <v/>
      </c>
      <c r="C846" s="25"/>
      <c r="D846" s="23" t="str">
        <f t="array" ref="D846">IF(E846="","",XLOOKUP(E846,selector_05,selector_05_ids,""))</f>
        <v/>
      </c>
      <c r="E846" s="25"/>
      <c r="F846" s="14"/>
      <c r="G846" s="14"/>
      <c r="H846" s="14"/>
      <c r="I846" s="32"/>
      <c r="J846" s="14"/>
      <c r="K846" s="14"/>
      <c r="L846" s="14"/>
      <c r="M846" s="14"/>
      <c r="N846" s="14"/>
      <c r="O846" s="14"/>
      <c r="P846" s="32"/>
      <c r="Q846" s="23" t="str">
        <f t="array" ref="Q846">IF(R846="","",XLOOKUP(R846,selector_04,selector_04_ids,""))</f>
        <v/>
      </c>
      <c r="R846" s="25"/>
      <c r="S846" s="14"/>
      <c r="AK846" s="19" t="s">
        <v>68</v>
      </c>
      <c r="AL846" s="19" t="s">
        <v>68</v>
      </c>
    </row>
    <row r="847">
      <c r="A847" s="14"/>
      <c r="B847" s="23" t="str">
        <f t="array" ref="B847">IF(C847="","",XLOOKUP(C847,selector_12,selector_12_ids,""))</f>
        <v/>
      </c>
      <c r="C847" s="25"/>
      <c r="D847" s="23" t="str">
        <f t="array" ref="D847">IF(E847="","",XLOOKUP(E847,selector_05,selector_05_ids,""))</f>
        <v/>
      </c>
      <c r="E847" s="25"/>
      <c r="F847" s="14"/>
      <c r="G847" s="14"/>
      <c r="H847" s="14"/>
      <c r="I847" s="32"/>
      <c r="J847" s="14"/>
      <c r="K847" s="14"/>
      <c r="L847" s="14"/>
      <c r="M847" s="14"/>
      <c r="N847" s="14"/>
      <c r="O847" s="14"/>
      <c r="P847" s="32"/>
      <c r="Q847" s="23" t="str">
        <f t="array" ref="Q847">IF(R847="","",XLOOKUP(R847,selector_04,selector_04_ids,""))</f>
        <v/>
      </c>
      <c r="R847" s="25"/>
      <c r="S847" s="14"/>
      <c r="AK847" s="19" t="s">
        <v>68</v>
      </c>
      <c r="AL847" s="19" t="s">
        <v>68</v>
      </c>
    </row>
    <row r="848">
      <c r="A848" s="14"/>
      <c r="B848" s="23" t="str">
        <f t="array" ref="B848">IF(C848="","",XLOOKUP(C848,selector_12,selector_12_ids,""))</f>
        <v/>
      </c>
      <c r="C848" s="25"/>
      <c r="D848" s="23" t="str">
        <f t="array" ref="D848">IF(E848="","",XLOOKUP(E848,selector_05,selector_05_ids,""))</f>
        <v/>
      </c>
      <c r="E848" s="25"/>
      <c r="F848" s="14"/>
      <c r="G848" s="14"/>
      <c r="H848" s="14"/>
      <c r="I848" s="32"/>
      <c r="J848" s="14"/>
      <c r="K848" s="14"/>
      <c r="L848" s="14"/>
      <c r="M848" s="14"/>
      <c r="N848" s="14"/>
      <c r="O848" s="14"/>
      <c r="P848" s="32"/>
      <c r="Q848" s="23" t="str">
        <f t="array" ref="Q848">IF(R848="","",XLOOKUP(R848,selector_04,selector_04_ids,""))</f>
        <v/>
      </c>
      <c r="R848" s="25"/>
      <c r="S848" s="14"/>
      <c r="AK848" s="19" t="s">
        <v>68</v>
      </c>
      <c r="AL848" s="19" t="s">
        <v>68</v>
      </c>
    </row>
    <row r="849">
      <c r="A849" s="14"/>
      <c r="B849" s="23" t="str">
        <f t="array" ref="B849">IF(C849="","",XLOOKUP(C849,selector_12,selector_12_ids,""))</f>
        <v/>
      </c>
      <c r="C849" s="25"/>
      <c r="D849" s="23" t="str">
        <f t="array" ref="D849">IF(E849="","",XLOOKUP(E849,selector_05,selector_05_ids,""))</f>
        <v/>
      </c>
      <c r="E849" s="25"/>
      <c r="F849" s="14"/>
      <c r="G849" s="14"/>
      <c r="H849" s="14"/>
      <c r="I849" s="32"/>
      <c r="J849" s="14"/>
      <c r="K849" s="14"/>
      <c r="L849" s="14"/>
      <c r="M849" s="14"/>
      <c r="N849" s="14"/>
      <c r="O849" s="14"/>
      <c r="P849" s="32"/>
      <c r="Q849" s="23" t="str">
        <f t="array" ref="Q849">IF(R849="","",XLOOKUP(R849,selector_04,selector_04_ids,""))</f>
        <v/>
      </c>
      <c r="R849" s="25"/>
      <c r="S849" s="14"/>
      <c r="AK849" s="19" t="s">
        <v>68</v>
      </c>
      <c r="AL849" s="19" t="s">
        <v>68</v>
      </c>
    </row>
    <row r="850">
      <c r="A850" s="14"/>
      <c r="B850" s="23" t="str">
        <f t="array" ref="B850">IF(C850="","",XLOOKUP(C850,selector_12,selector_12_ids,""))</f>
        <v/>
      </c>
      <c r="C850" s="25"/>
      <c r="D850" s="23" t="str">
        <f t="array" ref="D850">IF(E850="","",XLOOKUP(E850,selector_05,selector_05_ids,""))</f>
        <v/>
      </c>
      <c r="E850" s="25"/>
      <c r="F850" s="14"/>
      <c r="G850" s="14"/>
      <c r="H850" s="14"/>
      <c r="I850" s="32"/>
      <c r="J850" s="14"/>
      <c r="K850" s="14"/>
      <c r="L850" s="14"/>
      <c r="M850" s="14"/>
      <c r="N850" s="14"/>
      <c r="O850" s="14"/>
      <c r="P850" s="32"/>
      <c r="Q850" s="23" t="str">
        <f t="array" ref="Q850">IF(R850="","",XLOOKUP(R850,selector_04,selector_04_ids,""))</f>
        <v/>
      </c>
      <c r="R850" s="25"/>
      <c r="S850" s="14"/>
      <c r="AK850" s="19" t="s">
        <v>68</v>
      </c>
      <c r="AL850" s="19" t="s">
        <v>68</v>
      </c>
    </row>
    <row r="851">
      <c r="A851" s="14"/>
      <c r="B851" s="23" t="str">
        <f t="array" ref="B851">IF(C851="","",XLOOKUP(C851,selector_12,selector_12_ids,""))</f>
        <v/>
      </c>
      <c r="C851" s="25"/>
      <c r="D851" s="23" t="str">
        <f t="array" ref="D851">IF(E851="","",XLOOKUP(E851,selector_05,selector_05_ids,""))</f>
        <v/>
      </c>
      <c r="E851" s="25"/>
      <c r="F851" s="14"/>
      <c r="G851" s="14"/>
      <c r="H851" s="14"/>
      <c r="I851" s="32"/>
      <c r="J851" s="14"/>
      <c r="K851" s="14"/>
      <c r="L851" s="14"/>
      <c r="M851" s="14"/>
      <c r="N851" s="14"/>
      <c r="O851" s="14"/>
      <c r="P851" s="32"/>
      <c r="Q851" s="23" t="str">
        <f t="array" ref="Q851">IF(R851="","",XLOOKUP(R851,selector_04,selector_04_ids,""))</f>
        <v/>
      </c>
      <c r="R851" s="25"/>
      <c r="S851" s="14"/>
      <c r="AK851" s="19" t="s">
        <v>68</v>
      </c>
      <c r="AL851" s="19" t="s">
        <v>68</v>
      </c>
    </row>
    <row r="852">
      <c r="A852" s="14"/>
      <c r="B852" s="23" t="str">
        <f t="array" ref="B852">IF(C852="","",XLOOKUP(C852,selector_12,selector_12_ids,""))</f>
        <v/>
      </c>
      <c r="C852" s="25"/>
      <c r="D852" s="23" t="str">
        <f t="array" ref="D852">IF(E852="","",XLOOKUP(E852,selector_05,selector_05_ids,""))</f>
        <v/>
      </c>
      <c r="E852" s="25"/>
      <c r="F852" s="14"/>
      <c r="G852" s="14"/>
      <c r="H852" s="14"/>
      <c r="I852" s="32"/>
      <c r="J852" s="14"/>
      <c r="K852" s="14"/>
      <c r="L852" s="14"/>
      <c r="M852" s="14"/>
      <c r="N852" s="14"/>
      <c r="O852" s="14"/>
      <c r="P852" s="32"/>
      <c r="Q852" s="23" t="str">
        <f t="array" ref="Q852">IF(R852="","",XLOOKUP(R852,selector_04,selector_04_ids,""))</f>
        <v/>
      </c>
      <c r="R852" s="25"/>
      <c r="S852" s="14"/>
      <c r="AK852" s="19" t="s">
        <v>68</v>
      </c>
      <c r="AL852" s="19" t="s">
        <v>68</v>
      </c>
    </row>
    <row r="853">
      <c r="A853" s="14"/>
      <c r="B853" s="23" t="str">
        <f t="array" ref="B853">IF(C853="","",XLOOKUP(C853,selector_12,selector_12_ids,""))</f>
        <v/>
      </c>
      <c r="C853" s="25"/>
      <c r="D853" s="23" t="str">
        <f t="array" ref="D853">IF(E853="","",XLOOKUP(E853,selector_05,selector_05_ids,""))</f>
        <v/>
      </c>
      <c r="E853" s="25"/>
      <c r="F853" s="14"/>
      <c r="G853" s="14"/>
      <c r="H853" s="14"/>
      <c r="I853" s="32"/>
      <c r="J853" s="14"/>
      <c r="K853" s="14"/>
      <c r="L853" s="14"/>
      <c r="M853" s="14"/>
      <c r="N853" s="14"/>
      <c r="O853" s="14"/>
      <c r="P853" s="32"/>
      <c r="Q853" s="23" t="str">
        <f t="array" ref="Q853">IF(R853="","",XLOOKUP(R853,selector_04,selector_04_ids,""))</f>
        <v/>
      </c>
      <c r="R853" s="25"/>
      <c r="S853" s="14"/>
      <c r="AK853" s="19" t="s">
        <v>68</v>
      </c>
      <c r="AL853" s="19" t="s">
        <v>68</v>
      </c>
    </row>
    <row r="854">
      <c r="A854" s="14"/>
      <c r="B854" s="23" t="str">
        <f t="array" ref="B854">IF(C854="","",XLOOKUP(C854,selector_12,selector_12_ids,""))</f>
        <v/>
      </c>
      <c r="C854" s="25"/>
      <c r="D854" s="23" t="str">
        <f t="array" ref="D854">IF(E854="","",XLOOKUP(E854,selector_05,selector_05_ids,""))</f>
        <v/>
      </c>
      <c r="E854" s="25"/>
      <c r="F854" s="14"/>
      <c r="G854" s="14"/>
      <c r="H854" s="14"/>
      <c r="I854" s="32"/>
      <c r="J854" s="14"/>
      <c r="K854" s="14"/>
      <c r="L854" s="14"/>
      <c r="M854" s="14"/>
      <c r="N854" s="14"/>
      <c r="O854" s="14"/>
      <c r="P854" s="32"/>
      <c r="Q854" s="23" t="str">
        <f t="array" ref="Q854">IF(R854="","",XLOOKUP(R854,selector_04,selector_04_ids,""))</f>
        <v/>
      </c>
      <c r="R854" s="25"/>
      <c r="S854" s="14"/>
      <c r="AK854" s="19" t="s">
        <v>68</v>
      </c>
      <c r="AL854" s="19" t="s">
        <v>68</v>
      </c>
    </row>
    <row r="855">
      <c r="A855" s="14"/>
      <c r="B855" s="23" t="str">
        <f t="array" ref="B855">IF(C855="","",XLOOKUP(C855,selector_12,selector_12_ids,""))</f>
        <v/>
      </c>
      <c r="C855" s="25"/>
      <c r="D855" s="23" t="str">
        <f t="array" ref="D855">IF(E855="","",XLOOKUP(E855,selector_05,selector_05_ids,""))</f>
        <v/>
      </c>
      <c r="E855" s="25"/>
      <c r="F855" s="14"/>
      <c r="G855" s="14"/>
      <c r="H855" s="14"/>
      <c r="I855" s="32"/>
      <c r="J855" s="14"/>
      <c r="K855" s="14"/>
      <c r="L855" s="14"/>
      <c r="M855" s="14"/>
      <c r="N855" s="14"/>
      <c r="O855" s="14"/>
      <c r="P855" s="32"/>
      <c r="Q855" s="23" t="str">
        <f t="array" ref="Q855">IF(R855="","",XLOOKUP(R855,selector_04,selector_04_ids,""))</f>
        <v/>
      </c>
      <c r="R855" s="25"/>
      <c r="S855" s="14"/>
      <c r="AK855" s="19" t="s">
        <v>68</v>
      </c>
      <c r="AL855" s="19" t="s">
        <v>68</v>
      </c>
    </row>
    <row r="856">
      <c r="A856" s="14"/>
      <c r="B856" s="23" t="str">
        <f t="array" ref="B856">IF(C856="","",XLOOKUP(C856,selector_12,selector_12_ids,""))</f>
        <v/>
      </c>
      <c r="C856" s="25"/>
      <c r="D856" s="23" t="str">
        <f t="array" ref="D856">IF(E856="","",XLOOKUP(E856,selector_05,selector_05_ids,""))</f>
        <v/>
      </c>
      <c r="E856" s="25"/>
      <c r="F856" s="14"/>
      <c r="G856" s="14"/>
      <c r="H856" s="14"/>
      <c r="I856" s="32"/>
      <c r="J856" s="14"/>
      <c r="K856" s="14"/>
      <c r="L856" s="14"/>
      <c r="M856" s="14"/>
      <c r="N856" s="14"/>
      <c r="O856" s="14"/>
      <c r="P856" s="32"/>
      <c r="Q856" s="23" t="str">
        <f t="array" ref="Q856">IF(R856="","",XLOOKUP(R856,selector_04,selector_04_ids,""))</f>
        <v/>
      </c>
      <c r="R856" s="25"/>
      <c r="S856" s="14"/>
      <c r="AK856" s="19" t="s">
        <v>68</v>
      </c>
      <c r="AL856" s="19" t="s">
        <v>68</v>
      </c>
    </row>
    <row r="857">
      <c r="A857" s="14"/>
      <c r="B857" s="23" t="str">
        <f t="array" ref="B857">IF(C857="","",XLOOKUP(C857,selector_12,selector_12_ids,""))</f>
        <v/>
      </c>
      <c r="C857" s="25"/>
      <c r="D857" s="23" t="str">
        <f t="array" ref="D857">IF(E857="","",XLOOKUP(E857,selector_05,selector_05_ids,""))</f>
        <v/>
      </c>
      <c r="E857" s="25"/>
      <c r="F857" s="14"/>
      <c r="G857" s="14"/>
      <c r="H857" s="14"/>
      <c r="I857" s="32"/>
      <c r="J857" s="14"/>
      <c r="K857" s="14"/>
      <c r="L857" s="14"/>
      <c r="M857" s="14"/>
      <c r="N857" s="14"/>
      <c r="O857" s="14"/>
      <c r="P857" s="32"/>
      <c r="Q857" s="23" t="str">
        <f t="array" ref="Q857">IF(R857="","",XLOOKUP(R857,selector_04,selector_04_ids,""))</f>
        <v/>
      </c>
      <c r="R857" s="25"/>
      <c r="S857" s="14"/>
      <c r="AK857" s="19" t="s">
        <v>68</v>
      </c>
      <c r="AL857" s="19" t="s">
        <v>68</v>
      </c>
    </row>
    <row r="858">
      <c r="A858" s="14"/>
      <c r="B858" s="23" t="str">
        <f t="array" ref="B858">IF(C858="","",XLOOKUP(C858,selector_12,selector_12_ids,""))</f>
        <v/>
      </c>
      <c r="C858" s="25"/>
      <c r="D858" s="23" t="str">
        <f t="array" ref="D858">IF(E858="","",XLOOKUP(E858,selector_05,selector_05_ids,""))</f>
        <v/>
      </c>
      <c r="E858" s="25"/>
      <c r="F858" s="14"/>
      <c r="G858" s="14"/>
      <c r="H858" s="14"/>
      <c r="I858" s="32"/>
      <c r="J858" s="14"/>
      <c r="K858" s="14"/>
      <c r="L858" s="14"/>
      <c r="M858" s="14"/>
      <c r="N858" s="14"/>
      <c r="O858" s="14"/>
      <c r="P858" s="32"/>
      <c r="Q858" s="23" t="str">
        <f t="array" ref="Q858">IF(R858="","",XLOOKUP(R858,selector_04,selector_04_ids,""))</f>
        <v/>
      </c>
      <c r="R858" s="25"/>
      <c r="S858" s="14"/>
      <c r="AK858" s="19" t="s">
        <v>68</v>
      </c>
      <c r="AL858" s="19" t="s">
        <v>68</v>
      </c>
    </row>
    <row r="859">
      <c r="A859" s="14"/>
      <c r="B859" s="23" t="str">
        <f t="array" ref="B859">IF(C859="","",XLOOKUP(C859,selector_12,selector_12_ids,""))</f>
        <v/>
      </c>
      <c r="C859" s="25"/>
      <c r="D859" s="23" t="str">
        <f t="array" ref="D859">IF(E859="","",XLOOKUP(E859,selector_05,selector_05_ids,""))</f>
        <v/>
      </c>
      <c r="E859" s="25"/>
      <c r="F859" s="14"/>
      <c r="G859" s="14"/>
      <c r="H859" s="14"/>
      <c r="I859" s="32"/>
      <c r="J859" s="14"/>
      <c r="K859" s="14"/>
      <c r="L859" s="14"/>
      <c r="M859" s="14"/>
      <c r="N859" s="14"/>
      <c r="O859" s="14"/>
      <c r="P859" s="32"/>
      <c r="Q859" s="23" t="str">
        <f t="array" ref="Q859">IF(R859="","",XLOOKUP(R859,selector_04,selector_04_ids,""))</f>
        <v/>
      </c>
      <c r="R859" s="25"/>
      <c r="S859" s="14"/>
      <c r="AK859" s="19" t="s">
        <v>68</v>
      </c>
      <c r="AL859" s="19" t="s">
        <v>68</v>
      </c>
    </row>
    <row r="860">
      <c r="A860" s="14"/>
      <c r="B860" s="23" t="str">
        <f t="array" ref="B860">IF(C860="","",XLOOKUP(C860,selector_12,selector_12_ids,""))</f>
        <v/>
      </c>
      <c r="C860" s="25"/>
      <c r="D860" s="23" t="str">
        <f t="array" ref="D860">IF(E860="","",XLOOKUP(E860,selector_05,selector_05_ids,""))</f>
        <v/>
      </c>
      <c r="E860" s="25"/>
      <c r="F860" s="14"/>
      <c r="G860" s="14"/>
      <c r="H860" s="14"/>
      <c r="I860" s="32"/>
      <c r="J860" s="14"/>
      <c r="K860" s="14"/>
      <c r="L860" s="14"/>
      <c r="M860" s="14"/>
      <c r="N860" s="14"/>
      <c r="O860" s="14"/>
      <c r="P860" s="32"/>
      <c r="Q860" s="23" t="str">
        <f t="array" ref="Q860">IF(R860="","",XLOOKUP(R860,selector_04,selector_04_ids,""))</f>
        <v/>
      </c>
      <c r="R860" s="25"/>
      <c r="S860" s="14"/>
      <c r="AK860" s="19" t="s">
        <v>68</v>
      </c>
      <c r="AL860" s="19" t="s">
        <v>68</v>
      </c>
    </row>
    <row r="861">
      <c r="A861" s="14"/>
      <c r="B861" s="23" t="str">
        <f t="array" ref="B861">IF(C861="","",XLOOKUP(C861,selector_12,selector_12_ids,""))</f>
        <v/>
      </c>
      <c r="C861" s="25"/>
      <c r="D861" s="23" t="str">
        <f t="array" ref="D861">IF(E861="","",XLOOKUP(E861,selector_05,selector_05_ids,""))</f>
        <v/>
      </c>
      <c r="E861" s="25"/>
      <c r="F861" s="14"/>
      <c r="G861" s="14"/>
      <c r="H861" s="14"/>
      <c r="I861" s="32"/>
      <c r="J861" s="14"/>
      <c r="K861" s="14"/>
      <c r="L861" s="14"/>
      <c r="M861" s="14"/>
      <c r="N861" s="14"/>
      <c r="O861" s="14"/>
      <c r="P861" s="32"/>
      <c r="Q861" s="23" t="str">
        <f t="array" ref="Q861">IF(R861="","",XLOOKUP(R861,selector_04,selector_04_ids,""))</f>
        <v/>
      </c>
      <c r="R861" s="25"/>
      <c r="S861" s="14"/>
      <c r="AK861" s="19" t="s">
        <v>68</v>
      </c>
      <c r="AL861" s="19" t="s">
        <v>68</v>
      </c>
    </row>
    <row r="862">
      <c r="A862" s="14"/>
      <c r="B862" s="23" t="str">
        <f t="array" ref="B862">IF(C862="","",XLOOKUP(C862,selector_12,selector_12_ids,""))</f>
        <v/>
      </c>
      <c r="C862" s="25"/>
      <c r="D862" s="23" t="str">
        <f t="array" ref="D862">IF(E862="","",XLOOKUP(E862,selector_05,selector_05_ids,""))</f>
        <v/>
      </c>
      <c r="E862" s="25"/>
      <c r="F862" s="14"/>
      <c r="G862" s="14"/>
      <c r="H862" s="14"/>
      <c r="I862" s="32"/>
      <c r="J862" s="14"/>
      <c r="K862" s="14"/>
      <c r="L862" s="14"/>
      <c r="M862" s="14"/>
      <c r="N862" s="14"/>
      <c r="O862" s="14"/>
      <c r="P862" s="32"/>
      <c r="Q862" s="23" t="str">
        <f t="array" ref="Q862">IF(R862="","",XLOOKUP(R862,selector_04,selector_04_ids,""))</f>
        <v/>
      </c>
      <c r="R862" s="25"/>
      <c r="S862" s="14"/>
      <c r="AK862" s="19" t="s">
        <v>68</v>
      </c>
      <c r="AL862" s="19" t="s">
        <v>68</v>
      </c>
    </row>
    <row r="863">
      <c r="A863" s="14"/>
      <c r="B863" s="23" t="str">
        <f t="array" ref="B863">IF(C863="","",XLOOKUP(C863,selector_12,selector_12_ids,""))</f>
        <v/>
      </c>
      <c r="C863" s="25"/>
      <c r="D863" s="23" t="str">
        <f t="array" ref="D863">IF(E863="","",XLOOKUP(E863,selector_05,selector_05_ids,""))</f>
        <v/>
      </c>
      <c r="E863" s="25"/>
      <c r="F863" s="14"/>
      <c r="G863" s="14"/>
      <c r="H863" s="14"/>
      <c r="I863" s="32"/>
      <c r="J863" s="14"/>
      <c r="K863" s="14"/>
      <c r="L863" s="14"/>
      <c r="M863" s="14"/>
      <c r="N863" s="14"/>
      <c r="O863" s="14"/>
      <c r="P863" s="32"/>
      <c r="Q863" s="23" t="str">
        <f t="array" ref="Q863">IF(R863="","",XLOOKUP(R863,selector_04,selector_04_ids,""))</f>
        <v/>
      </c>
      <c r="R863" s="25"/>
      <c r="S863" s="14"/>
      <c r="AK863" s="19" t="s">
        <v>68</v>
      </c>
      <c r="AL863" s="19" t="s">
        <v>68</v>
      </c>
    </row>
    <row r="864">
      <c r="A864" s="14"/>
      <c r="B864" s="23" t="str">
        <f t="array" ref="B864">IF(C864="","",XLOOKUP(C864,selector_12,selector_12_ids,""))</f>
        <v/>
      </c>
      <c r="C864" s="25"/>
      <c r="D864" s="23" t="str">
        <f t="array" ref="D864">IF(E864="","",XLOOKUP(E864,selector_05,selector_05_ids,""))</f>
        <v/>
      </c>
      <c r="E864" s="25"/>
      <c r="F864" s="14"/>
      <c r="G864" s="14"/>
      <c r="H864" s="14"/>
      <c r="I864" s="32"/>
      <c r="J864" s="14"/>
      <c r="K864" s="14"/>
      <c r="L864" s="14"/>
      <c r="M864" s="14"/>
      <c r="N864" s="14"/>
      <c r="O864" s="14"/>
      <c r="P864" s="32"/>
      <c r="Q864" s="23" t="str">
        <f t="array" ref="Q864">IF(R864="","",XLOOKUP(R864,selector_04,selector_04_ids,""))</f>
        <v/>
      </c>
      <c r="R864" s="25"/>
      <c r="S864" s="14"/>
      <c r="AK864" s="19" t="s">
        <v>68</v>
      </c>
      <c r="AL864" s="19" t="s">
        <v>68</v>
      </c>
    </row>
    <row r="865">
      <c r="A865" s="14"/>
      <c r="B865" s="23" t="str">
        <f t="array" ref="B865">IF(C865="","",XLOOKUP(C865,selector_12,selector_12_ids,""))</f>
        <v/>
      </c>
      <c r="C865" s="25"/>
      <c r="D865" s="23" t="str">
        <f t="array" ref="D865">IF(E865="","",XLOOKUP(E865,selector_05,selector_05_ids,""))</f>
        <v/>
      </c>
      <c r="E865" s="25"/>
      <c r="F865" s="14"/>
      <c r="G865" s="14"/>
      <c r="H865" s="14"/>
      <c r="I865" s="32"/>
      <c r="J865" s="14"/>
      <c r="K865" s="14"/>
      <c r="L865" s="14"/>
      <c r="M865" s="14"/>
      <c r="N865" s="14"/>
      <c r="O865" s="14"/>
      <c r="P865" s="32"/>
      <c r="Q865" s="23" t="str">
        <f t="array" ref="Q865">IF(R865="","",XLOOKUP(R865,selector_04,selector_04_ids,""))</f>
        <v/>
      </c>
      <c r="R865" s="25"/>
      <c r="S865" s="14"/>
      <c r="AK865" s="19" t="s">
        <v>68</v>
      </c>
      <c r="AL865" s="19" t="s">
        <v>68</v>
      </c>
    </row>
    <row r="866">
      <c r="A866" s="14"/>
      <c r="B866" s="23" t="str">
        <f t="array" ref="B866">IF(C866="","",XLOOKUP(C866,selector_12,selector_12_ids,""))</f>
        <v/>
      </c>
      <c r="C866" s="25"/>
      <c r="D866" s="23" t="str">
        <f t="array" ref="D866">IF(E866="","",XLOOKUP(E866,selector_05,selector_05_ids,""))</f>
        <v/>
      </c>
      <c r="E866" s="25"/>
      <c r="F866" s="14"/>
      <c r="G866" s="14"/>
      <c r="H866" s="14"/>
      <c r="I866" s="32"/>
      <c r="J866" s="14"/>
      <c r="K866" s="14"/>
      <c r="L866" s="14"/>
      <c r="M866" s="14"/>
      <c r="N866" s="14"/>
      <c r="O866" s="14"/>
      <c r="P866" s="32"/>
      <c r="Q866" s="23" t="str">
        <f t="array" ref="Q866">IF(R866="","",XLOOKUP(R866,selector_04,selector_04_ids,""))</f>
        <v/>
      </c>
      <c r="R866" s="25"/>
      <c r="S866" s="14"/>
      <c r="AK866" s="19" t="s">
        <v>68</v>
      </c>
      <c r="AL866" s="19" t="s">
        <v>68</v>
      </c>
    </row>
    <row r="867">
      <c r="A867" s="14"/>
      <c r="B867" s="23" t="str">
        <f t="array" ref="B867">IF(C867="","",XLOOKUP(C867,selector_12,selector_12_ids,""))</f>
        <v/>
      </c>
      <c r="C867" s="25"/>
      <c r="D867" s="23" t="str">
        <f t="array" ref="D867">IF(E867="","",XLOOKUP(E867,selector_05,selector_05_ids,""))</f>
        <v/>
      </c>
      <c r="E867" s="25"/>
      <c r="F867" s="14"/>
      <c r="G867" s="14"/>
      <c r="H867" s="14"/>
      <c r="I867" s="32"/>
      <c r="J867" s="14"/>
      <c r="K867" s="14"/>
      <c r="L867" s="14"/>
      <c r="M867" s="14"/>
      <c r="N867" s="14"/>
      <c r="O867" s="14"/>
      <c r="P867" s="32"/>
      <c r="Q867" s="23" t="str">
        <f t="array" ref="Q867">IF(R867="","",XLOOKUP(R867,selector_04,selector_04_ids,""))</f>
        <v/>
      </c>
      <c r="R867" s="25"/>
      <c r="S867" s="14"/>
      <c r="AK867" s="19" t="s">
        <v>68</v>
      </c>
      <c r="AL867" s="19" t="s">
        <v>68</v>
      </c>
    </row>
    <row r="868">
      <c r="A868" s="14"/>
      <c r="B868" s="23" t="str">
        <f t="array" ref="B868">IF(C868="","",XLOOKUP(C868,selector_12,selector_12_ids,""))</f>
        <v/>
      </c>
      <c r="C868" s="25"/>
      <c r="D868" s="23" t="str">
        <f t="array" ref="D868">IF(E868="","",XLOOKUP(E868,selector_05,selector_05_ids,""))</f>
        <v/>
      </c>
      <c r="E868" s="25"/>
      <c r="F868" s="14"/>
      <c r="G868" s="14"/>
      <c r="H868" s="14"/>
      <c r="I868" s="32"/>
      <c r="J868" s="14"/>
      <c r="K868" s="14"/>
      <c r="L868" s="14"/>
      <c r="M868" s="14"/>
      <c r="N868" s="14"/>
      <c r="O868" s="14"/>
      <c r="P868" s="32"/>
      <c r="Q868" s="23" t="str">
        <f t="array" ref="Q868">IF(R868="","",XLOOKUP(R868,selector_04,selector_04_ids,""))</f>
        <v/>
      </c>
      <c r="R868" s="25"/>
      <c r="S868" s="14"/>
      <c r="AK868" s="19" t="s">
        <v>68</v>
      </c>
      <c r="AL868" s="19" t="s">
        <v>68</v>
      </c>
    </row>
    <row r="869">
      <c r="A869" s="14"/>
      <c r="B869" s="23" t="str">
        <f t="array" ref="B869">IF(C869="","",XLOOKUP(C869,selector_12,selector_12_ids,""))</f>
        <v/>
      </c>
      <c r="C869" s="25"/>
      <c r="D869" s="23" t="str">
        <f t="array" ref="D869">IF(E869="","",XLOOKUP(E869,selector_05,selector_05_ids,""))</f>
        <v/>
      </c>
      <c r="E869" s="25"/>
      <c r="F869" s="14"/>
      <c r="G869" s="14"/>
      <c r="H869" s="14"/>
      <c r="I869" s="32"/>
      <c r="J869" s="14"/>
      <c r="K869" s="14"/>
      <c r="L869" s="14"/>
      <c r="M869" s="14"/>
      <c r="N869" s="14"/>
      <c r="O869" s="14"/>
      <c r="P869" s="32"/>
      <c r="Q869" s="23" t="str">
        <f t="array" ref="Q869">IF(R869="","",XLOOKUP(R869,selector_04,selector_04_ids,""))</f>
        <v/>
      </c>
      <c r="R869" s="25"/>
      <c r="S869" s="14"/>
      <c r="AK869" s="19" t="s">
        <v>68</v>
      </c>
      <c r="AL869" s="19" t="s">
        <v>68</v>
      </c>
    </row>
    <row r="870">
      <c r="A870" s="14"/>
      <c r="B870" s="23" t="str">
        <f t="array" ref="B870">IF(C870="","",XLOOKUP(C870,selector_12,selector_12_ids,""))</f>
        <v/>
      </c>
      <c r="C870" s="25"/>
      <c r="D870" s="23" t="str">
        <f t="array" ref="D870">IF(E870="","",XLOOKUP(E870,selector_05,selector_05_ids,""))</f>
        <v/>
      </c>
      <c r="E870" s="25"/>
      <c r="F870" s="14"/>
      <c r="G870" s="14"/>
      <c r="H870" s="14"/>
      <c r="I870" s="32"/>
      <c r="J870" s="14"/>
      <c r="K870" s="14"/>
      <c r="L870" s="14"/>
      <c r="M870" s="14"/>
      <c r="N870" s="14"/>
      <c r="O870" s="14"/>
      <c r="P870" s="32"/>
      <c r="Q870" s="23" t="str">
        <f t="array" ref="Q870">IF(R870="","",XLOOKUP(R870,selector_04,selector_04_ids,""))</f>
        <v/>
      </c>
      <c r="R870" s="25"/>
      <c r="S870" s="14"/>
      <c r="AK870" s="19" t="s">
        <v>68</v>
      </c>
      <c r="AL870" s="19" t="s">
        <v>68</v>
      </c>
    </row>
    <row r="871">
      <c r="A871" s="14"/>
      <c r="B871" s="23" t="str">
        <f t="array" ref="B871">IF(C871="","",XLOOKUP(C871,selector_12,selector_12_ids,""))</f>
        <v/>
      </c>
      <c r="C871" s="25"/>
      <c r="D871" s="23" t="str">
        <f t="array" ref="D871">IF(E871="","",XLOOKUP(E871,selector_05,selector_05_ids,""))</f>
        <v/>
      </c>
      <c r="E871" s="25"/>
      <c r="F871" s="14"/>
      <c r="G871" s="14"/>
      <c r="H871" s="14"/>
      <c r="I871" s="32"/>
      <c r="J871" s="14"/>
      <c r="K871" s="14"/>
      <c r="L871" s="14"/>
      <c r="M871" s="14"/>
      <c r="N871" s="14"/>
      <c r="O871" s="14"/>
      <c r="P871" s="32"/>
      <c r="Q871" s="23" t="str">
        <f t="array" ref="Q871">IF(R871="","",XLOOKUP(R871,selector_04,selector_04_ids,""))</f>
        <v/>
      </c>
      <c r="R871" s="25"/>
      <c r="S871" s="14"/>
      <c r="AK871" s="19" t="s">
        <v>68</v>
      </c>
      <c r="AL871" s="19" t="s">
        <v>68</v>
      </c>
    </row>
    <row r="872">
      <c r="A872" s="14"/>
      <c r="B872" s="23" t="str">
        <f t="array" ref="B872">IF(C872="","",XLOOKUP(C872,selector_12,selector_12_ids,""))</f>
        <v/>
      </c>
      <c r="C872" s="25"/>
      <c r="D872" s="23" t="str">
        <f t="array" ref="D872">IF(E872="","",XLOOKUP(E872,selector_05,selector_05_ids,""))</f>
        <v/>
      </c>
      <c r="E872" s="25"/>
      <c r="F872" s="14"/>
      <c r="G872" s="14"/>
      <c r="H872" s="14"/>
      <c r="I872" s="32"/>
      <c r="J872" s="14"/>
      <c r="K872" s="14"/>
      <c r="L872" s="14"/>
      <c r="M872" s="14"/>
      <c r="N872" s="14"/>
      <c r="O872" s="14"/>
      <c r="P872" s="32"/>
      <c r="Q872" s="23" t="str">
        <f t="array" ref="Q872">IF(R872="","",XLOOKUP(R872,selector_04,selector_04_ids,""))</f>
        <v/>
      </c>
      <c r="R872" s="25"/>
      <c r="S872" s="14"/>
      <c r="AK872" s="19" t="s">
        <v>68</v>
      </c>
      <c r="AL872" s="19" t="s">
        <v>68</v>
      </c>
    </row>
    <row r="873">
      <c r="A873" s="14"/>
      <c r="B873" s="23" t="str">
        <f t="array" ref="B873">IF(C873="","",XLOOKUP(C873,selector_12,selector_12_ids,""))</f>
        <v/>
      </c>
      <c r="C873" s="25"/>
      <c r="D873" s="23" t="str">
        <f t="array" ref="D873">IF(E873="","",XLOOKUP(E873,selector_05,selector_05_ids,""))</f>
        <v/>
      </c>
      <c r="E873" s="25"/>
      <c r="F873" s="14"/>
      <c r="G873" s="14"/>
      <c r="H873" s="14"/>
      <c r="I873" s="32"/>
      <c r="J873" s="14"/>
      <c r="K873" s="14"/>
      <c r="L873" s="14"/>
      <c r="M873" s="14"/>
      <c r="N873" s="14"/>
      <c r="O873" s="14"/>
      <c r="P873" s="32"/>
      <c r="Q873" s="23" t="str">
        <f t="array" ref="Q873">IF(R873="","",XLOOKUP(R873,selector_04,selector_04_ids,""))</f>
        <v/>
      </c>
      <c r="R873" s="25"/>
      <c r="S873" s="14"/>
      <c r="AK873" s="19" t="s">
        <v>68</v>
      </c>
      <c r="AL873" s="19" t="s">
        <v>68</v>
      </c>
    </row>
    <row r="874">
      <c r="A874" s="14"/>
      <c r="B874" s="23" t="str">
        <f t="array" ref="B874">IF(C874="","",XLOOKUP(C874,selector_12,selector_12_ids,""))</f>
        <v/>
      </c>
      <c r="C874" s="25"/>
      <c r="D874" s="23" t="str">
        <f t="array" ref="D874">IF(E874="","",XLOOKUP(E874,selector_05,selector_05_ids,""))</f>
        <v/>
      </c>
      <c r="E874" s="25"/>
      <c r="F874" s="14"/>
      <c r="G874" s="14"/>
      <c r="H874" s="14"/>
      <c r="I874" s="32"/>
      <c r="J874" s="14"/>
      <c r="K874" s="14"/>
      <c r="L874" s="14"/>
      <c r="M874" s="14"/>
      <c r="N874" s="14"/>
      <c r="O874" s="14"/>
      <c r="P874" s="32"/>
      <c r="Q874" s="23" t="str">
        <f t="array" ref="Q874">IF(R874="","",XLOOKUP(R874,selector_04,selector_04_ids,""))</f>
        <v/>
      </c>
      <c r="R874" s="25"/>
      <c r="S874" s="14"/>
      <c r="AK874" s="19" t="s">
        <v>68</v>
      </c>
      <c r="AL874" s="19" t="s">
        <v>68</v>
      </c>
    </row>
    <row r="875">
      <c r="A875" s="14"/>
      <c r="B875" s="23" t="str">
        <f t="array" ref="B875">IF(C875="","",XLOOKUP(C875,selector_12,selector_12_ids,""))</f>
        <v/>
      </c>
      <c r="C875" s="25"/>
      <c r="D875" s="23" t="str">
        <f t="array" ref="D875">IF(E875="","",XLOOKUP(E875,selector_05,selector_05_ids,""))</f>
        <v/>
      </c>
      <c r="E875" s="25"/>
      <c r="F875" s="14"/>
      <c r="G875" s="14"/>
      <c r="H875" s="14"/>
      <c r="I875" s="32"/>
      <c r="J875" s="14"/>
      <c r="K875" s="14"/>
      <c r="L875" s="14"/>
      <c r="M875" s="14"/>
      <c r="N875" s="14"/>
      <c r="O875" s="14"/>
      <c r="P875" s="32"/>
      <c r="Q875" s="23" t="str">
        <f t="array" ref="Q875">IF(R875="","",XLOOKUP(R875,selector_04,selector_04_ids,""))</f>
        <v/>
      </c>
      <c r="R875" s="25"/>
      <c r="S875" s="14"/>
      <c r="AK875" s="19" t="s">
        <v>68</v>
      </c>
      <c r="AL875" s="19" t="s">
        <v>68</v>
      </c>
    </row>
    <row r="876">
      <c r="A876" s="14"/>
      <c r="B876" s="23" t="str">
        <f t="array" ref="B876">IF(C876="","",XLOOKUP(C876,selector_12,selector_12_ids,""))</f>
        <v/>
      </c>
      <c r="C876" s="25"/>
      <c r="D876" s="23" t="str">
        <f t="array" ref="D876">IF(E876="","",XLOOKUP(E876,selector_05,selector_05_ids,""))</f>
        <v/>
      </c>
      <c r="E876" s="25"/>
      <c r="F876" s="14"/>
      <c r="G876" s="14"/>
      <c r="H876" s="14"/>
      <c r="I876" s="32"/>
      <c r="J876" s="14"/>
      <c r="K876" s="14"/>
      <c r="L876" s="14"/>
      <c r="M876" s="14"/>
      <c r="N876" s="14"/>
      <c r="O876" s="14"/>
      <c r="P876" s="32"/>
      <c r="Q876" s="23" t="str">
        <f t="array" ref="Q876">IF(R876="","",XLOOKUP(R876,selector_04,selector_04_ids,""))</f>
        <v/>
      </c>
      <c r="R876" s="25"/>
      <c r="S876" s="14"/>
      <c r="AK876" s="19" t="s">
        <v>68</v>
      </c>
      <c r="AL876" s="19" t="s">
        <v>68</v>
      </c>
    </row>
    <row r="877">
      <c r="A877" s="14"/>
      <c r="B877" s="23" t="str">
        <f t="array" ref="B877">IF(C877="","",XLOOKUP(C877,selector_12,selector_12_ids,""))</f>
        <v/>
      </c>
      <c r="C877" s="25"/>
      <c r="D877" s="23" t="str">
        <f t="array" ref="D877">IF(E877="","",XLOOKUP(E877,selector_05,selector_05_ids,""))</f>
        <v/>
      </c>
      <c r="E877" s="25"/>
      <c r="F877" s="14"/>
      <c r="G877" s="14"/>
      <c r="H877" s="14"/>
      <c r="I877" s="32"/>
      <c r="J877" s="14"/>
      <c r="K877" s="14"/>
      <c r="L877" s="14"/>
      <c r="M877" s="14"/>
      <c r="N877" s="14"/>
      <c r="O877" s="14"/>
      <c r="P877" s="32"/>
      <c r="Q877" s="23" t="str">
        <f t="array" ref="Q877">IF(R877="","",XLOOKUP(R877,selector_04,selector_04_ids,""))</f>
        <v/>
      </c>
      <c r="R877" s="25"/>
      <c r="S877" s="14"/>
      <c r="AK877" s="19" t="s">
        <v>68</v>
      </c>
      <c r="AL877" s="19" t="s">
        <v>68</v>
      </c>
    </row>
    <row r="878">
      <c r="A878" s="14"/>
      <c r="B878" s="23" t="str">
        <f t="array" ref="B878">IF(C878="","",XLOOKUP(C878,selector_12,selector_12_ids,""))</f>
        <v/>
      </c>
      <c r="C878" s="25"/>
      <c r="D878" s="23" t="str">
        <f t="array" ref="D878">IF(E878="","",XLOOKUP(E878,selector_05,selector_05_ids,""))</f>
        <v/>
      </c>
      <c r="E878" s="25"/>
      <c r="F878" s="14"/>
      <c r="G878" s="14"/>
      <c r="H878" s="14"/>
      <c r="I878" s="32"/>
      <c r="J878" s="14"/>
      <c r="K878" s="14"/>
      <c r="L878" s="14"/>
      <c r="M878" s="14"/>
      <c r="N878" s="14"/>
      <c r="O878" s="14"/>
      <c r="P878" s="32"/>
      <c r="Q878" s="23" t="str">
        <f t="array" ref="Q878">IF(R878="","",XLOOKUP(R878,selector_04,selector_04_ids,""))</f>
        <v/>
      </c>
      <c r="R878" s="25"/>
      <c r="S878" s="14"/>
      <c r="AK878" s="19" t="s">
        <v>68</v>
      </c>
      <c r="AL878" s="19" t="s">
        <v>68</v>
      </c>
    </row>
    <row r="879">
      <c r="A879" s="14"/>
      <c r="B879" s="23" t="str">
        <f t="array" ref="B879">IF(C879="","",XLOOKUP(C879,selector_12,selector_12_ids,""))</f>
        <v/>
      </c>
      <c r="C879" s="25"/>
      <c r="D879" s="23" t="str">
        <f t="array" ref="D879">IF(E879="","",XLOOKUP(E879,selector_05,selector_05_ids,""))</f>
        <v/>
      </c>
      <c r="E879" s="25"/>
      <c r="F879" s="14"/>
      <c r="G879" s="14"/>
      <c r="H879" s="14"/>
      <c r="I879" s="32"/>
      <c r="J879" s="14"/>
      <c r="K879" s="14"/>
      <c r="L879" s="14"/>
      <c r="M879" s="14"/>
      <c r="N879" s="14"/>
      <c r="O879" s="14"/>
      <c r="P879" s="32"/>
      <c r="Q879" s="23" t="str">
        <f t="array" ref="Q879">IF(R879="","",XLOOKUP(R879,selector_04,selector_04_ids,""))</f>
        <v/>
      </c>
      <c r="R879" s="25"/>
      <c r="S879" s="14"/>
      <c r="AK879" s="19" t="s">
        <v>68</v>
      </c>
      <c r="AL879" s="19" t="s">
        <v>68</v>
      </c>
    </row>
    <row r="880">
      <c r="A880" s="14"/>
      <c r="B880" s="23" t="str">
        <f t="array" ref="B880">IF(C880="","",XLOOKUP(C880,selector_12,selector_12_ids,""))</f>
        <v/>
      </c>
      <c r="C880" s="25"/>
      <c r="D880" s="23" t="str">
        <f t="array" ref="D880">IF(E880="","",XLOOKUP(E880,selector_05,selector_05_ids,""))</f>
        <v/>
      </c>
      <c r="E880" s="25"/>
      <c r="F880" s="14"/>
      <c r="G880" s="14"/>
      <c r="H880" s="14"/>
      <c r="I880" s="32"/>
      <c r="J880" s="14"/>
      <c r="K880" s="14"/>
      <c r="L880" s="14"/>
      <c r="M880" s="14"/>
      <c r="N880" s="14"/>
      <c r="O880" s="14"/>
      <c r="P880" s="32"/>
      <c r="Q880" s="23" t="str">
        <f t="array" ref="Q880">IF(R880="","",XLOOKUP(R880,selector_04,selector_04_ids,""))</f>
        <v/>
      </c>
      <c r="R880" s="25"/>
      <c r="S880" s="14"/>
      <c r="AK880" s="19" t="s">
        <v>68</v>
      </c>
      <c r="AL880" s="19" t="s">
        <v>68</v>
      </c>
    </row>
    <row r="881">
      <c r="A881" s="14"/>
      <c r="B881" s="23" t="str">
        <f t="array" ref="B881">IF(C881="","",XLOOKUP(C881,selector_12,selector_12_ids,""))</f>
        <v/>
      </c>
      <c r="C881" s="25"/>
      <c r="D881" s="23" t="str">
        <f t="array" ref="D881">IF(E881="","",XLOOKUP(E881,selector_05,selector_05_ids,""))</f>
        <v/>
      </c>
      <c r="E881" s="25"/>
      <c r="F881" s="14"/>
      <c r="G881" s="14"/>
      <c r="H881" s="14"/>
      <c r="I881" s="32"/>
      <c r="J881" s="14"/>
      <c r="K881" s="14"/>
      <c r="L881" s="14"/>
      <c r="M881" s="14"/>
      <c r="N881" s="14"/>
      <c r="O881" s="14"/>
      <c r="P881" s="32"/>
      <c r="Q881" s="23" t="str">
        <f t="array" ref="Q881">IF(R881="","",XLOOKUP(R881,selector_04,selector_04_ids,""))</f>
        <v/>
      </c>
      <c r="R881" s="25"/>
      <c r="S881" s="14"/>
      <c r="AK881" s="19" t="s">
        <v>68</v>
      </c>
      <c r="AL881" s="19" t="s">
        <v>68</v>
      </c>
    </row>
    <row r="882">
      <c r="A882" s="14"/>
      <c r="B882" s="23" t="str">
        <f t="array" ref="B882">IF(C882="","",XLOOKUP(C882,selector_12,selector_12_ids,""))</f>
        <v/>
      </c>
      <c r="C882" s="25"/>
      <c r="D882" s="23" t="str">
        <f t="array" ref="D882">IF(E882="","",XLOOKUP(E882,selector_05,selector_05_ids,""))</f>
        <v/>
      </c>
      <c r="E882" s="25"/>
      <c r="F882" s="14"/>
      <c r="G882" s="14"/>
      <c r="H882" s="14"/>
      <c r="I882" s="32"/>
      <c r="J882" s="14"/>
      <c r="K882" s="14"/>
      <c r="L882" s="14"/>
      <c r="M882" s="14"/>
      <c r="N882" s="14"/>
      <c r="O882" s="14"/>
      <c r="P882" s="32"/>
      <c r="Q882" s="23" t="str">
        <f t="array" ref="Q882">IF(R882="","",XLOOKUP(R882,selector_04,selector_04_ids,""))</f>
        <v/>
      </c>
      <c r="R882" s="25"/>
      <c r="S882" s="14"/>
      <c r="AK882" s="19" t="s">
        <v>68</v>
      </c>
      <c r="AL882" s="19" t="s">
        <v>68</v>
      </c>
    </row>
    <row r="883">
      <c r="A883" s="14"/>
      <c r="B883" s="23" t="str">
        <f t="array" ref="B883">IF(C883="","",XLOOKUP(C883,selector_12,selector_12_ids,""))</f>
        <v/>
      </c>
      <c r="C883" s="25"/>
      <c r="D883" s="23" t="str">
        <f t="array" ref="D883">IF(E883="","",XLOOKUP(E883,selector_05,selector_05_ids,""))</f>
        <v/>
      </c>
      <c r="E883" s="25"/>
      <c r="F883" s="14"/>
      <c r="G883" s="14"/>
      <c r="H883" s="14"/>
      <c r="I883" s="32"/>
      <c r="J883" s="14"/>
      <c r="K883" s="14"/>
      <c r="L883" s="14"/>
      <c r="M883" s="14"/>
      <c r="N883" s="14"/>
      <c r="O883" s="14"/>
      <c r="P883" s="32"/>
      <c r="Q883" s="23" t="str">
        <f t="array" ref="Q883">IF(R883="","",XLOOKUP(R883,selector_04,selector_04_ids,""))</f>
        <v/>
      </c>
      <c r="R883" s="25"/>
      <c r="S883" s="14"/>
      <c r="AK883" s="19" t="s">
        <v>68</v>
      </c>
      <c r="AL883" s="19" t="s">
        <v>68</v>
      </c>
    </row>
    <row r="884">
      <c r="A884" s="14"/>
      <c r="B884" s="23" t="str">
        <f t="array" ref="B884">IF(C884="","",XLOOKUP(C884,selector_12,selector_12_ids,""))</f>
        <v/>
      </c>
      <c r="C884" s="25"/>
      <c r="D884" s="23" t="str">
        <f t="array" ref="D884">IF(E884="","",XLOOKUP(E884,selector_05,selector_05_ids,""))</f>
        <v/>
      </c>
      <c r="E884" s="25"/>
      <c r="F884" s="14"/>
      <c r="G884" s="14"/>
      <c r="H884" s="14"/>
      <c r="I884" s="32"/>
      <c r="J884" s="14"/>
      <c r="K884" s="14"/>
      <c r="L884" s="14"/>
      <c r="M884" s="14"/>
      <c r="N884" s="14"/>
      <c r="O884" s="14"/>
      <c r="P884" s="32"/>
      <c r="Q884" s="23" t="str">
        <f t="array" ref="Q884">IF(R884="","",XLOOKUP(R884,selector_04,selector_04_ids,""))</f>
        <v/>
      </c>
      <c r="R884" s="25"/>
      <c r="S884" s="14"/>
      <c r="AK884" s="19" t="s">
        <v>68</v>
      </c>
      <c r="AL884" s="19" t="s">
        <v>68</v>
      </c>
    </row>
    <row r="885">
      <c r="A885" s="14"/>
      <c r="B885" s="23" t="str">
        <f t="array" ref="B885">IF(C885="","",XLOOKUP(C885,selector_12,selector_12_ids,""))</f>
        <v/>
      </c>
      <c r="C885" s="25"/>
      <c r="D885" s="23" t="str">
        <f t="array" ref="D885">IF(E885="","",XLOOKUP(E885,selector_05,selector_05_ids,""))</f>
        <v/>
      </c>
      <c r="E885" s="25"/>
      <c r="F885" s="14"/>
      <c r="G885" s="14"/>
      <c r="H885" s="14"/>
      <c r="I885" s="32"/>
      <c r="J885" s="14"/>
      <c r="K885" s="14"/>
      <c r="L885" s="14"/>
      <c r="M885" s="14"/>
      <c r="N885" s="14"/>
      <c r="O885" s="14"/>
      <c r="P885" s="32"/>
      <c r="Q885" s="23" t="str">
        <f t="array" ref="Q885">IF(R885="","",XLOOKUP(R885,selector_04,selector_04_ids,""))</f>
        <v/>
      </c>
      <c r="R885" s="25"/>
      <c r="S885" s="14"/>
      <c r="AK885" s="19" t="s">
        <v>68</v>
      </c>
      <c r="AL885" s="19" t="s">
        <v>68</v>
      </c>
    </row>
    <row r="886">
      <c r="A886" s="14"/>
      <c r="B886" s="23" t="str">
        <f t="array" ref="B886">IF(C886="","",XLOOKUP(C886,selector_12,selector_12_ids,""))</f>
        <v/>
      </c>
      <c r="C886" s="25"/>
      <c r="D886" s="23" t="str">
        <f t="array" ref="D886">IF(E886="","",XLOOKUP(E886,selector_05,selector_05_ids,""))</f>
        <v/>
      </c>
      <c r="E886" s="25"/>
      <c r="F886" s="14"/>
      <c r="G886" s="14"/>
      <c r="H886" s="14"/>
      <c r="I886" s="32"/>
      <c r="J886" s="14"/>
      <c r="K886" s="14"/>
      <c r="L886" s="14"/>
      <c r="M886" s="14"/>
      <c r="N886" s="14"/>
      <c r="O886" s="14"/>
      <c r="P886" s="32"/>
      <c r="Q886" s="23" t="str">
        <f t="array" ref="Q886">IF(R886="","",XLOOKUP(R886,selector_04,selector_04_ids,""))</f>
        <v/>
      </c>
      <c r="R886" s="25"/>
      <c r="S886" s="14"/>
      <c r="AK886" s="19" t="s">
        <v>68</v>
      </c>
      <c r="AL886" s="19" t="s">
        <v>68</v>
      </c>
    </row>
    <row r="887">
      <c r="A887" s="14"/>
      <c r="B887" s="23" t="str">
        <f t="array" ref="B887">IF(C887="","",XLOOKUP(C887,selector_12,selector_12_ids,""))</f>
        <v/>
      </c>
      <c r="C887" s="25"/>
      <c r="D887" s="23" t="str">
        <f t="array" ref="D887">IF(E887="","",XLOOKUP(E887,selector_05,selector_05_ids,""))</f>
        <v/>
      </c>
      <c r="E887" s="25"/>
      <c r="F887" s="14"/>
      <c r="G887" s="14"/>
      <c r="H887" s="14"/>
      <c r="I887" s="32"/>
      <c r="J887" s="14"/>
      <c r="K887" s="14"/>
      <c r="L887" s="14"/>
      <c r="M887" s="14"/>
      <c r="N887" s="14"/>
      <c r="O887" s="14"/>
      <c r="P887" s="32"/>
      <c r="Q887" s="23" t="str">
        <f t="array" ref="Q887">IF(R887="","",XLOOKUP(R887,selector_04,selector_04_ids,""))</f>
        <v/>
      </c>
      <c r="R887" s="25"/>
      <c r="S887" s="14"/>
      <c r="AK887" s="19" t="s">
        <v>68</v>
      </c>
      <c r="AL887" s="19" t="s">
        <v>68</v>
      </c>
    </row>
    <row r="888">
      <c r="A888" s="14"/>
      <c r="B888" s="23" t="str">
        <f t="array" ref="B888">IF(C888="","",XLOOKUP(C888,selector_12,selector_12_ids,""))</f>
        <v/>
      </c>
      <c r="C888" s="25"/>
      <c r="D888" s="23" t="str">
        <f t="array" ref="D888">IF(E888="","",XLOOKUP(E888,selector_05,selector_05_ids,""))</f>
        <v/>
      </c>
      <c r="E888" s="25"/>
      <c r="F888" s="14"/>
      <c r="G888" s="14"/>
      <c r="H888" s="14"/>
      <c r="I888" s="32"/>
      <c r="J888" s="14"/>
      <c r="K888" s="14"/>
      <c r="L888" s="14"/>
      <c r="M888" s="14"/>
      <c r="N888" s="14"/>
      <c r="O888" s="14"/>
      <c r="P888" s="32"/>
      <c r="Q888" s="23" t="str">
        <f t="array" ref="Q888">IF(R888="","",XLOOKUP(R888,selector_04,selector_04_ids,""))</f>
        <v/>
      </c>
      <c r="R888" s="25"/>
      <c r="S888" s="14"/>
      <c r="AK888" s="19" t="s">
        <v>68</v>
      </c>
      <c r="AL888" s="19" t="s">
        <v>68</v>
      </c>
    </row>
    <row r="889">
      <c r="A889" s="14"/>
      <c r="B889" s="23" t="str">
        <f t="array" ref="B889">IF(C889="","",XLOOKUP(C889,selector_12,selector_12_ids,""))</f>
        <v/>
      </c>
      <c r="C889" s="25"/>
      <c r="D889" s="23" t="str">
        <f t="array" ref="D889">IF(E889="","",XLOOKUP(E889,selector_05,selector_05_ids,""))</f>
        <v/>
      </c>
      <c r="E889" s="25"/>
      <c r="F889" s="14"/>
      <c r="G889" s="14"/>
      <c r="H889" s="14"/>
      <c r="I889" s="32"/>
      <c r="J889" s="14"/>
      <c r="K889" s="14"/>
      <c r="L889" s="14"/>
      <c r="M889" s="14"/>
      <c r="N889" s="14"/>
      <c r="O889" s="14"/>
      <c r="P889" s="32"/>
      <c r="Q889" s="23" t="str">
        <f t="array" ref="Q889">IF(R889="","",XLOOKUP(R889,selector_04,selector_04_ids,""))</f>
        <v/>
      </c>
      <c r="R889" s="25"/>
      <c r="S889" s="14"/>
      <c r="AK889" s="19" t="s">
        <v>68</v>
      </c>
      <c r="AL889" s="19" t="s">
        <v>68</v>
      </c>
    </row>
    <row r="890">
      <c r="A890" s="14"/>
      <c r="B890" s="23" t="str">
        <f t="array" ref="B890">IF(C890="","",XLOOKUP(C890,selector_12,selector_12_ids,""))</f>
        <v/>
      </c>
      <c r="C890" s="25"/>
      <c r="D890" s="23" t="str">
        <f t="array" ref="D890">IF(E890="","",XLOOKUP(E890,selector_05,selector_05_ids,""))</f>
        <v/>
      </c>
      <c r="E890" s="25"/>
      <c r="F890" s="14"/>
      <c r="G890" s="14"/>
      <c r="H890" s="14"/>
      <c r="I890" s="32"/>
      <c r="J890" s="14"/>
      <c r="K890" s="14"/>
      <c r="L890" s="14"/>
      <c r="M890" s="14"/>
      <c r="N890" s="14"/>
      <c r="O890" s="14"/>
      <c r="P890" s="32"/>
      <c r="Q890" s="23" t="str">
        <f t="array" ref="Q890">IF(R890="","",XLOOKUP(R890,selector_04,selector_04_ids,""))</f>
        <v/>
      </c>
      <c r="R890" s="25"/>
      <c r="S890" s="14"/>
      <c r="AK890" s="19" t="s">
        <v>68</v>
      </c>
      <c r="AL890" s="19" t="s">
        <v>68</v>
      </c>
    </row>
    <row r="891">
      <c r="A891" s="14"/>
      <c r="B891" s="23" t="str">
        <f t="array" ref="B891">IF(C891="","",XLOOKUP(C891,selector_12,selector_12_ids,""))</f>
        <v/>
      </c>
      <c r="C891" s="25"/>
      <c r="D891" s="23" t="str">
        <f t="array" ref="D891">IF(E891="","",XLOOKUP(E891,selector_05,selector_05_ids,""))</f>
        <v/>
      </c>
      <c r="E891" s="25"/>
      <c r="F891" s="14"/>
      <c r="G891" s="14"/>
      <c r="H891" s="14"/>
      <c r="I891" s="32"/>
      <c r="J891" s="14"/>
      <c r="K891" s="14"/>
      <c r="L891" s="14"/>
      <c r="M891" s="14"/>
      <c r="N891" s="14"/>
      <c r="O891" s="14"/>
      <c r="P891" s="32"/>
      <c r="Q891" s="23" t="str">
        <f t="array" ref="Q891">IF(R891="","",XLOOKUP(R891,selector_04,selector_04_ids,""))</f>
        <v/>
      </c>
      <c r="R891" s="25"/>
      <c r="S891" s="14"/>
      <c r="AK891" s="19" t="s">
        <v>68</v>
      </c>
      <c r="AL891" s="19" t="s">
        <v>68</v>
      </c>
    </row>
    <row r="892">
      <c r="A892" s="14"/>
      <c r="B892" s="23" t="str">
        <f t="array" ref="B892">IF(C892="","",XLOOKUP(C892,selector_12,selector_12_ids,""))</f>
        <v/>
      </c>
      <c r="C892" s="25"/>
      <c r="D892" s="23" t="str">
        <f t="array" ref="D892">IF(E892="","",XLOOKUP(E892,selector_05,selector_05_ids,""))</f>
        <v/>
      </c>
      <c r="E892" s="25"/>
      <c r="F892" s="14"/>
      <c r="G892" s="14"/>
      <c r="H892" s="14"/>
      <c r="I892" s="32"/>
      <c r="J892" s="14"/>
      <c r="K892" s="14"/>
      <c r="L892" s="14"/>
      <c r="M892" s="14"/>
      <c r="N892" s="14"/>
      <c r="O892" s="14"/>
      <c r="P892" s="32"/>
      <c r="Q892" s="23" t="str">
        <f t="array" ref="Q892">IF(R892="","",XLOOKUP(R892,selector_04,selector_04_ids,""))</f>
        <v/>
      </c>
      <c r="R892" s="25"/>
      <c r="S892" s="14"/>
      <c r="AK892" s="19" t="s">
        <v>68</v>
      </c>
      <c r="AL892" s="19" t="s">
        <v>68</v>
      </c>
    </row>
    <row r="893">
      <c r="A893" s="14"/>
      <c r="B893" s="23" t="str">
        <f t="array" ref="B893">IF(C893="","",XLOOKUP(C893,selector_12,selector_12_ids,""))</f>
        <v/>
      </c>
      <c r="C893" s="25"/>
      <c r="D893" s="23" t="str">
        <f t="array" ref="D893">IF(E893="","",XLOOKUP(E893,selector_05,selector_05_ids,""))</f>
        <v/>
      </c>
      <c r="E893" s="25"/>
      <c r="F893" s="14"/>
      <c r="G893" s="14"/>
      <c r="H893" s="14"/>
      <c r="I893" s="32"/>
      <c r="J893" s="14"/>
      <c r="K893" s="14"/>
      <c r="L893" s="14"/>
      <c r="M893" s="14"/>
      <c r="N893" s="14"/>
      <c r="O893" s="14"/>
      <c r="P893" s="32"/>
      <c r="Q893" s="23" t="str">
        <f t="array" ref="Q893">IF(R893="","",XLOOKUP(R893,selector_04,selector_04_ids,""))</f>
        <v/>
      </c>
      <c r="R893" s="25"/>
      <c r="S893" s="14"/>
      <c r="AK893" s="19" t="s">
        <v>68</v>
      </c>
      <c r="AL893" s="19" t="s">
        <v>68</v>
      </c>
    </row>
    <row r="894">
      <c r="A894" s="14"/>
      <c r="B894" s="23" t="str">
        <f t="array" ref="B894">IF(C894="","",XLOOKUP(C894,selector_12,selector_12_ids,""))</f>
        <v/>
      </c>
      <c r="C894" s="25"/>
      <c r="D894" s="23" t="str">
        <f t="array" ref="D894">IF(E894="","",XLOOKUP(E894,selector_05,selector_05_ids,""))</f>
        <v/>
      </c>
      <c r="E894" s="25"/>
      <c r="F894" s="14"/>
      <c r="G894" s="14"/>
      <c r="H894" s="14"/>
      <c r="I894" s="32"/>
      <c r="J894" s="14"/>
      <c r="K894" s="14"/>
      <c r="L894" s="14"/>
      <c r="M894" s="14"/>
      <c r="N894" s="14"/>
      <c r="O894" s="14"/>
      <c r="P894" s="32"/>
      <c r="Q894" s="23" t="str">
        <f t="array" ref="Q894">IF(R894="","",XLOOKUP(R894,selector_04,selector_04_ids,""))</f>
        <v/>
      </c>
      <c r="R894" s="25"/>
      <c r="S894" s="14"/>
      <c r="AK894" s="19" t="s">
        <v>68</v>
      </c>
      <c r="AL894" s="19" t="s">
        <v>68</v>
      </c>
    </row>
    <row r="895">
      <c r="A895" s="14"/>
      <c r="B895" s="23" t="str">
        <f t="array" ref="B895">IF(C895="","",XLOOKUP(C895,selector_12,selector_12_ids,""))</f>
        <v/>
      </c>
      <c r="C895" s="25"/>
      <c r="D895" s="23" t="str">
        <f t="array" ref="D895">IF(E895="","",XLOOKUP(E895,selector_05,selector_05_ids,""))</f>
        <v/>
      </c>
      <c r="E895" s="25"/>
      <c r="F895" s="14"/>
      <c r="G895" s="14"/>
      <c r="H895" s="14"/>
      <c r="I895" s="32"/>
      <c r="J895" s="14"/>
      <c r="K895" s="14"/>
      <c r="L895" s="14"/>
      <c r="M895" s="14"/>
      <c r="N895" s="14"/>
      <c r="O895" s="14"/>
      <c r="P895" s="32"/>
      <c r="Q895" s="23" t="str">
        <f t="array" ref="Q895">IF(R895="","",XLOOKUP(R895,selector_04,selector_04_ids,""))</f>
        <v/>
      </c>
      <c r="R895" s="25"/>
      <c r="S895" s="14"/>
      <c r="AK895" s="19" t="s">
        <v>68</v>
      </c>
      <c r="AL895" s="19" t="s">
        <v>68</v>
      </c>
    </row>
    <row r="896">
      <c r="A896" s="14"/>
      <c r="B896" s="23" t="str">
        <f t="array" ref="B896">IF(C896="","",XLOOKUP(C896,selector_12,selector_12_ids,""))</f>
        <v/>
      </c>
      <c r="C896" s="25"/>
      <c r="D896" s="23" t="str">
        <f t="array" ref="D896">IF(E896="","",XLOOKUP(E896,selector_05,selector_05_ids,""))</f>
        <v/>
      </c>
      <c r="E896" s="25"/>
      <c r="F896" s="14"/>
      <c r="G896" s="14"/>
      <c r="H896" s="14"/>
      <c r="I896" s="32"/>
      <c r="J896" s="14"/>
      <c r="K896" s="14"/>
      <c r="L896" s="14"/>
      <c r="M896" s="14"/>
      <c r="N896" s="14"/>
      <c r="O896" s="14"/>
      <c r="P896" s="32"/>
      <c r="Q896" s="23" t="str">
        <f t="array" ref="Q896">IF(R896="","",XLOOKUP(R896,selector_04,selector_04_ids,""))</f>
        <v/>
      </c>
      <c r="R896" s="25"/>
      <c r="S896" s="14"/>
      <c r="AK896" s="19" t="s">
        <v>68</v>
      </c>
      <c r="AL896" s="19" t="s">
        <v>68</v>
      </c>
    </row>
    <row r="897">
      <c r="A897" s="14"/>
      <c r="B897" s="23" t="str">
        <f t="array" ref="B897">IF(C897="","",XLOOKUP(C897,selector_12,selector_12_ids,""))</f>
        <v/>
      </c>
      <c r="C897" s="25"/>
      <c r="D897" s="23" t="str">
        <f t="array" ref="D897">IF(E897="","",XLOOKUP(E897,selector_05,selector_05_ids,""))</f>
        <v/>
      </c>
      <c r="E897" s="25"/>
      <c r="F897" s="14"/>
      <c r="G897" s="14"/>
      <c r="H897" s="14"/>
      <c r="I897" s="32"/>
      <c r="J897" s="14"/>
      <c r="K897" s="14"/>
      <c r="L897" s="14"/>
      <c r="M897" s="14"/>
      <c r="N897" s="14"/>
      <c r="O897" s="14"/>
      <c r="P897" s="32"/>
      <c r="Q897" s="23" t="str">
        <f t="array" ref="Q897">IF(R897="","",XLOOKUP(R897,selector_04,selector_04_ids,""))</f>
        <v/>
      </c>
      <c r="R897" s="25"/>
      <c r="S897" s="14"/>
      <c r="AK897" s="19" t="s">
        <v>68</v>
      </c>
      <c r="AL897" s="19" t="s">
        <v>68</v>
      </c>
    </row>
    <row r="898">
      <c r="A898" s="14"/>
      <c r="B898" s="23" t="str">
        <f t="array" ref="B898">IF(C898="","",XLOOKUP(C898,selector_12,selector_12_ids,""))</f>
        <v/>
      </c>
      <c r="C898" s="25"/>
      <c r="D898" s="23" t="str">
        <f t="array" ref="D898">IF(E898="","",XLOOKUP(E898,selector_05,selector_05_ids,""))</f>
        <v/>
      </c>
      <c r="E898" s="25"/>
      <c r="F898" s="14"/>
      <c r="G898" s="14"/>
      <c r="H898" s="14"/>
      <c r="I898" s="32"/>
      <c r="J898" s="14"/>
      <c r="K898" s="14"/>
      <c r="L898" s="14"/>
      <c r="M898" s="14"/>
      <c r="N898" s="14"/>
      <c r="O898" s="14"/>
      <c r="P898" s="32"/>
      <c r="Q898" s="23" t="str">
        <f t="array" ref="Q898">IF(R898="","",XLOOKUP(R898,selector_04,selector_04_ids,""))</f>
        <v/>
      </c>
      <c r="R898" s="25"/>
      <c r="S898" s="14"/>
      <c r="AK898" s="19" t="s">
        <v>68</v>
      </c>
      <c r="AL898" s="19" t="s">
        <v>68</v>
      </c>
    </row>
    <row r="899">
      <c r="A899" s="14"/>
      <c r="B899" s="23" t="str">
        <f t="array" ref="B899">IF(C899="","",XLOOKUP(C899,selector_12,selector_12_ids,""))</f>
        <v/>
      </c>
      <c r="C899" s="25"/>
      <c r="D899" s="23" t="str">
        <f t="array" ref="D899">IF(E899="","",XLOOKUP(E899,selector_05,selector_05_ids,""))</f>
        <v/>
      </c>
      <c r="E899" s="25"/>
      <c r="F899" s="14"/>
      <c r="G899" s="14"/>
      <c r="H899" s="14"/>
      <c r="I899" s="32"/>
      <c r="J899" s="14"/>
      <c r="K899" s="14"/>
      <c r="L899" s="14"/>
      <c r="M899" s="14"/>
      <c r="N899" s="14"/>
      <c r="O899" s="14"/>
      <c r="P899" s="32"/>
      <c r="Q899" s="23" t="str">
        <f t="array" ref="Q899">IF(R899="","",XLOOKUP(R899,selector_04,selector_04_ids,""))</f>
        <v/>
      </c>
      <c r="R899" s="25"/>
      <c r="S899" s="14"/>
      <c r="AK899" s="19" t="s">
        <v>68</v>
      </c>
      <c r="AL899" s="19" t="s">
        <v>68</v>
      </c>
    </row>
    <row r="900">
      <c r="A900" s="14"/>
      <c r="B900" s="23" t="str">
        <f t="array" ref="B900">IF(C900="","",XLOOKUP(C900,selector_12,selector_12_ids,""))</f>
        <v/>
      </c>
      <c r="C900" s="25"/>
      <c r="D900" s="23" t="str">
        <f t="array" ref="D900">IF(E900="","",XLOOKUP(E900,selector_05,selector_05_ids,""))</f>
        <v/>
      </c>
      <c r="E900" s="25"/>
      <c r="F900" s="14"/>
      <c r="G900" s="14"/>
      <c r="H900" s="14"/>
      <c r="I900" s="32"/>
      <c r="J900" s="14"/>
      <c r="K900" s="14"/>
      <c r="L900" s="14"/>
      <c r="M900" s="14"/>
      <c r="N900" s="14"/>
      <c r="O900" s="14"/>
      <c r="P900" s="32"/>
      <c r="Q900" s="23" t="str">
        <f t="array" ref="Q900">IF(R900="","",XLOOKUP(R900,selector_04,selector_04_ids,""))</f>
        <v/>
      </c>
      <c r="R900" s="25"/>
      <c r="S900" s="14"/>
      <c r="AK900" s="19" t="s">
        <v>68</v>
      </c>
      <c r="AL900" s="19" t="s">
        <v>68</v>
      </c>
    </row>
    <row r="901">
      <c r="A901" s="14"/>
      <c r="B901" s="23" t="str">
        <f t="array" ref="B901">IF(C901="","",XLOOKUP(C901,selector_12,selector_12_ids,""))</f>
        <v/>
      </c>
      <c r="C901" s="25"/>
      <c r="D901" s="23" t="str">
        <f t="array" ref="D901">IF(E901="","",XLOOKUP(E901,selector_05,selector_05_ids,""))</f>
        <v/>
      </c>
      <c r="E901" s="25"/>
      <c r="F901" s="14"/>
      <c r="G901" s="14"/>
      <c r="H901" s="14"/>
      <c r="I901" s="32"/>
      <c r="J901" s="14"/>
      <c r="K901" s="14"/>
      <c r="L901" s="14"/>
      <c r="M901" s="14"/>
      <c r="N901" s="14"/>
      <c r="O901" s="14"/>
      <c r="P901" s="32"/>
      <c r="Q901" s="23" t="str">
        <f t="array" ref="Q901">IF(R901="","",XLOOKUP(R901,selector_04,selector_04_ids,""))</f>
        <v/>
      </c>
      <c r="R901" s="25"/>
      <c r="S901" s="14"/>
      <c r="AK901" s="19" t="s">
        <v>68</v>
      </c>
      <c r="AL901" s="19" t="s">
        <v>68</v>
      </c>
    </row>
    <row r="902">
      <c r="A902" s="14"/>
      <c r="B902" s="23" t="str">
        <f t="array" ref="B902">IF(C902="","",XLOOKUP(C902,selector_12,selector_12_ids,""))</f>
        <v/>
      </c>
      <c r="C902" s="25"/>
      <c r="D902" s="23" t="str">
        <f t="array" ref="D902">IF(E902="","",XLOOKUP(E902,selector_05,selector_05_ids,""))</f>
        <v/>
      </c>
      <c r="E902" s="25"/>
      <c r="F902" s="14"/>
      <c r="G902" s="14"/>
      <c r="H902" s="14"/>
      <c r="I902" s="32"/>
      <c r="J902" s="14"/>
      <c r="K902" s="14"/>
      <c r="L902" s="14"/>
      <c r="M902" s="14"/>
      <c r="N902" s="14"/>
      <c r="O902" s="14"/>
      <c r="P902" s="32"/>
      <c r="Q902" s="23" t="str">
        <f t="array" ref="Q902">IF(R902="","",XLOOKUP(R902,selector_04,selector_04_ids,""))</f>
        <v/>
      </c>
      <c r="R902" s="25"/>
      <c r="S902" s="14"/>
      <c r="AK902" s="19" t="s">
        <v>68</v>
      </c>
      <c r="AL902" s="19" t="s">
        <v>68</v>
      </c>
    </row>
    <row r="903">
      <c r="A903" s="14"/>
      <c r="B903" s="23" t="str">
        <f t="array" ref="B903">IF(C903="","",XLOOKUP(C903,selector_12,selector_12_ids,""))</f>
        <v/>
      </c>
      <c r="C903" s="25"/>
      <c r="D903" s="23" t="str">
        <f t="array" ref="D903">IF(E903="","",XLOOKUP(E903,selector_05,selector_05_ids,""))</f>
        <v/>
      </c>
      <c r="E903" s="25"/>
      <c r="F903" s="14"/>
      <c r="G903" s="14"/>
      <c r="H903" s="14"/>
      <c r="I903" s="32"/>
      <c r="J903" s="14"/>
      <c r="K903" s="14"/>
      <c r="L903" s="14"/>
      <c r="M903" s="14"/>
      <c r="N903" s="14"/>
      <c r="O903" s="14"/>
      <c r="P903" s="32"/>
      <c r="Q903" s="23" t="str">
        <f t="array" ref="Q903">IF(R903="","",XLOOKUP(R903,selector_04,selector_04_ids,""))</f>
        <v/>
      </c>
      <c r="R903" s="25"/>
      <c r="S903" s="14"/>
      <c r="AK903" s="19" t="s">
        <v>68</v>
      </c>
      <c r="AL903" s="19" t="s">
        <v>68</v>
      </c>
    </row>
    <row r="904">
      <c r="A904" s="14"/>
      <c r="B904" s="23" t="str">
        <f t="array" ref="B904">IF(C904="","",XLOOKUP(C904,selector_12,selector_12_ids,""))</f>
        <v/>
      </c>
      <c r="C904" s="25"/>
      <c r="D904" s="23" t="str">
        <f t="array" ref="D904">IF(E904="","",XLOOKUP(E904,selector_05,selector_05_ids,""))</f>
        <v/>
      </c>
      <c r="E904" s="25"/>
      <c r="F904" s="14"/>
      <c r="G904" s="14"/>
      <c r="H904" s="14"/>
      <c r="I904" s="32"/>
      <c r="J904" s="14"/>
      <c r="K904" s="14"/>
      <c r="L904" s="14"/>
      <c r="M904" s="14"/>
      <c r="N904" s="14"/>
      <c r="O904" s="14"/>
      <c r="P904" s="32"/>
      <c r="Q904" s="23" t="str">
        <f t="array" ref="Q904">IF(R904="","",XLOOKUP(R904,selector_04,selector_04_ids,""))</f>
        <v/>
      </c>
      <c r="R904" s="25"/>
      <c r="S904" s="14"/>
      <c r="AK904" s="19" t="s">
        <v>68</v>
      </c>
      <c r="AL904" s="19" t="s">
        <v>68</v>
      </c>
    </row>
    <row r="905">
      <c r="A905" s="14"/>
      <c r="B905" s="23" t="str">
        <f t="array" ref="B905">IF(C905="","",XLOOKUP(C905,selector_12,selector_12_ids,""))</f>
        <v/>
      </c>
      <c r="C905" s="25"/>
      <c r="D905" s="23" t="str">
        <f t="array" ref="D905">IF(E905="","",XLOOKUP(E905,selector_05,selector_05_ids,""))</f>
        <v/>
      </c>
      <c r="E905" s="25"/>
      <c r="F905" s="14"/>
      <c r="G905" s="14"/>
      <c r="H905" s="14"/>
      <c r="I905" s="32"/>
      <c r="J905" s="14"/>
      <c r="K905" s="14"/>
      <c r="L905" s="14"/>
      <c r="M905" s="14"/>
      <c r="N905" s="14"/>
      <c r="O905" s="14"/>
      <c r="P905" s="32"/>
      <c r="Q905" s="23" t="str">
        <f t="array" ref="Q905">IF(R905="","",XLOOKUP(R905,selector_04,selector_04_ids,""))</f>
        <v/>
      </c>
      <c r="R905" s="25"/>
      <c r="S905" s="14"/>
      <c r="AK905" s="19" t="s">
        <v>68</v>
      </c>
      <c r="AL905" s="19" t="s">
        <v>68</v>
      </c>
    </row>
    <row r="906">
      <c r="A906" s="14"/>
      <c r="B906" s="23" t="str">
        <f t="array" ref="B906">IF(C906="","",XLOOKUP(C906,selector_12,selector_12_ids,""))</f>
        <v/>
      </c>
      <c r="C906" s="25"/>
      <c r="D906" s="23" t="str">
        <f t="array" ref="D906">IF(E906="","",XLOOKUP(E906,selector_05,selector_05_ids,""))</f>
        <v/>
      </c>
      <c r="E906" s="25"/>
      <c r="F906" s="14"/>
      <c r="G906" s="14"/>
      <c r="H906" s="14"/>
      <c r="I906" s="32"/>
      <c r="J906" s="14"/>
      <c r="K906" s="14"/>
      <c r="L906" s="14"/>
      <c r="M906" s="14"/>
      <c r="N906" s="14"/>
      <c r="O906" s="14"/>
      <c r="P906" s="32"/>
      <c r="Q906" s="23" t="str">
        <f t="array" ref="Q906">IF(R906="","",XLOOKUP(R906,selector_04,selector_04_ids,""))</f>
        <v/>
      </c>
      <c r="R906" s="25"/>
      <c r="S906" s="14"/>
      <c r="AK906" s="19" t="s">
        <v>68</v>
      </c>
      <c r="AL906" s="19" t="s">
        <v>68</v>
      </c>
    </row>
    <row r="907">
      <c r="A907" s="14"/>
      <c r="B907" s="23" t="str">
        <f t="array" ref="B907">IF(C907="","",XLOOKUP(C907,selector_12,selector_12_ids,""))</f>
        <v/>
      </c>
      <c r="C907" s="25"/>
      <c r="D907" s="23" t="str">
        <f t="array" ref="D907">IF(E907="","",XLOOKUP(E907,selector_05,selector_05_ids,""))</f>
        <v/>
      </c>
      <c r="E907" s="25"/>
      <c r="F907" s="14"/>
      <c r="G907" s="14"/>
      <c r="H907" s="14"/>
      <c r="I907" s="32"/>
      <c r="J907" s="14"/>
      <c r="K907" s="14"/>
      <c r="L907" s="14"/>
      <c r="M907" s="14"/>
      <c r="N907" s="14"/>
      <c r="O907" s="14"/>
      <c r="P907" s="32"/>
      <c r="Q907" s="23" t="str">
        <f t="array" ref="Q907">IF(R907="","",XLOOKUP(R907,selector_04,selector_04_ids,""))</f>
        <v/>
      </c>
      <c r="R907" s="25"/>
      <c r="S907" s="14"/>
      <c r="AK907" s="19" t="s">
        <v>68</v>
      </c>
      <c r="AL907" s="19" t="s">
        <v>68</v>
      </c>
    </row>
    <row r="908">
      <c r="A908" s="14"/>
      <c r="B908" s="23" t="str">
        <f t="array" ref="B908">IF(C908="","",XLOOKUP(C908,selector_12,selector_12_ids,""))</f>
        <v/>
      </c>
      <c r="C908" s="25"/>
      <c r="D908" s="23" t="str">
        <f t="array" ref="D908">IF(E908="","",XLOOKUP(E908,selector_05,selector_05_ids,""))</f>
        <v/>
      </c>
      <c r="E908" s="25"/>
      <c r="F908" s="14"/>
      <c r="G908" s="14"/>
      <c r="H908" s="14"/>
      <c r="I908" s="32"/>
      <c r="J908" s="14"/>
      <c r="K908" s="14"/>
      <c r="L908" s="14"/>
      <c r="M908" s="14"/>
      <c r="N908" s="14"/>
      <c r="O908" s="14"/>
      <c r="P908" s="32"/>
      <c r="Q908" s="23" t="str">
        <f t="array" ref="Q908">IF(R908="","",XLOOKUP(R908,selector_04,selector_04_ids,""))</f>
        <v/>
      </c>
      <c r="R908" s="25"/>
      <c r="S908" s="14"/>
      <c r="AK908" s="19" t="s">
        <v>68</v>
      </c>
      <c r="AL908" s="19" t="s">
        <v>68</v>
      </c>
    </row>
    <row r="909">
      <c r="A909" s="14"/>
      <c r="B909" s="23" t="str">
        <f t="array" ref="B909">IF(C909="","",XLOOKUP(C909,selector_12,selector_12_ids,""))</f>
        <v/>
      </c>
      <c r="C909" s="25"/>
      <c r="D909" s="23" t="str">
        <f t="array" ref="D909">IF(E909="","",XLOOKUP(E909,selector_05,selector_05_ids,""))</f>
        <v/>
      </c>
      <c r="E909" s="25"/>
      <c r="F909" s="14"/>
      <c r="G909" s="14"/>
      <c r="H909" s="14"/>
      <c r="I909" s="32"/>
      <c r="J909" s="14"/>
      <c r="K909" s="14"/>
      <c r="L909" s="14"/>
      <c r="M909" s="14"/>
      <c r="N909" s="14"/>
      <c r="O909" s="14"/>
      <c r="P909" s="32"/>
      <c r="Q909" s="23" t="str">
        <f t="array" ref="Q909">IF(R909="","",XLOOKUP(R909,selector_04,selector_04_ids,""))</f>
        <v/>
      </c>
      <c r="R909" s="25"/>
      <c r="S909" s="14"/>
      <c r="AK909" s="19" t="s">
        <v>68</v>
      </c>
      <c r="AL909" s="19" t="s">
        <v>68</v>
      </c>
    </row>
    <row r="910">
      <c r="A910" s="14"/>
      <c r="B910" s="23" t="str">
        <f t="array" ref="B910">IF(C910="","",XLOOKUP(C910,selector_12,selector_12_ids,""))</f>
        <v/>
      </c>
      <c r="C910" s="25"/>
      <c r="D910" s="23" t="str">
        <f t="array" ref="D910">IF(E910="","",XLOOKUP(E910,selector_05,selector_05_ids,""))</f>
        <v/>
      </c>
      <c r="E910" s="25"/>
      <c r="F910" s="14"/>
      <c r="G910" s="14"/>
      <c r="H910" s="14"/>
      <c r="I910" s="32"/>
      <c r="J910" s="14"/>
      <c r="K910" s="14"/>
      <c r="L910" s="14"/>
      <c r="M910" s="14"/>
      <c r="N910" s="14"/>
      <c r="O910" s="14"/>
      <c r="P910" s="32"/>
      <c r="Q910" s="23" t="str">
        <f t="array" ref="Q910">IF(R910="","",XLOOKUP(R910,selector_04,selector_04_ids,""))</f>
        <v/>
      </c>
      <c r="R910" s="25"/>
      <c r="S910" s="14"/>
      <c r="AK910" s="19" t="s">
        <v>68</v>
      </c>
      <c r="AL910" s="19" t="s">
        <v>68</v>
      </c>
    </row>
    <row r="911">
      <c r="A911" s="14"/>
      <c r="B911" s="23" t="str">
        <f t="array" ref="B911">IF(C911="","",XLOOKUP(C911,selector_12,selector_12_ids,""))</f>
        <v/>
      </c>
      <c r="C911" s="25"/>
      <c r="D911" s="23" t="str">
        <f t="array" ref="D911">IF(E911="","",XLOOKUP(E911,selector_05,selector_05_ids,""))</f>
        <v/>
      </c>
      <c r="E911" s="25"/>
      <c r="F911" s="14"/>
      <c r="G911" s="14"/>
      <c r="H911" s="14"/>
      <c r="I911" s="32"/>
      <c r="J911" s="14"/>
      <c r="K911" s="14"/>
      <c r="L911" s="14"/>
      <c r="M911" s="14"/>
      <c r="N911" s="14"/>
      <c r="O911" s="14"/>
      <c r="P911" s="32"/>
      <c r="Q911" s="23" t="str">
        <f t="array" ref="Q911">IF(R911="","",XLOOKUP(R911,selector_04,selector_04_ids,""))</f>
        <v/>
      </c>
      <c r="R911" s="25"/>
      <c r="S911" s="14"/>
      <c r="AK911" s="19" t="s">
        <v>68</v>
      </c>
      <c r="AL911" s="19" t="s">
        <v>68</v>
      </c>
    </row>
    <row r="912">
      <c r="A912" s="14"/>
      <c r="B912" s="23" t="str">
        <f t="array" ref="B912">IF(C912="","",XLOOKUP(C912,selector_12,selector_12_ids,""))</f>
        <v/>
      </c>
      <c r="C912" s="25"/>
      <c r="D912" s="23" t="str">
        <f t="array" ref="D912">IF(E912="","",XLOOKUP(E912,selector_05,selector_05_ids,""))</f>
        <v/>
      </c>
      <c r="E912" s="25"/>
      <c r="F912" s="14"/>
      <c r="G912" s="14"/>
      <c r="H912" s="14"/>
      <c r="I912" s="32"/>
      <c r="J912" s="14"/>
      <c r="K912" s="14"/>
      <c r="L912" s="14"/>
      <c r="M912" s="14"/>
      <c r="N912" s="14"/>
      <c r="O912" s="14"/>
      <c r="P912" s="32"/>
      <c r="Q912" s="23" t="str">
        <f t="array" ref="Q912">IF(R912="","",XLOOKUP(R912,selector_04,selector_04_ids,""))</f>
        <v/>
      </c>
      <c r="R912" s="25"/>
      <c r="S912" s="14"/>
      <c r="AK912" s="19" t="s">
        <v>68</v>
      </c>
      <c r="AL912" s="19" t="s">
        <v>68</v>
      </c>
    </row>
    <row r="913">
      <c r="A913" s="14"/>
      <c r="B913" s="23" t="str">
        <f t="array" ref="B913">IF(C913="","",XLOOKUP(C913,selector_12,selector_12_ids,""))</f>
        <v/>
      </c>
      <c r="C913" s="25"/>
      <c r="D913" s="23" t="str">
        <f t="array" ref="D913">IF(E913="","",XLOOKUP(E913,selector_05,selector_05_ids,""))</f>
        <v/>
      </c>
      <c r="E913" s="25"/>
      <c r="F913" s="14"/>
      <c r="G913" s="14"/>
      <c r="H913" s="14"/>
      <c r="I913" s="32"/>
      <c r="J913" s="14"/>
      <c r="K913" s="14"/>
      <c r="L913" s="14"/>
      <c r="M913" s="14"/>
      <c r="N913" s="14"/>
      <c r="O913" s="14"/>
      <c r="P913" s="32"/>
      <c r="Q913" s="23" t="str">
        <f t="array" ref="Q913">IF(R913="","",XLOOKUP(R913,selector_04,selector_04_ids,""))</f>
        <v/>
      </c>
      <c r="R913" s="25"/>
      <c r="S913" s="14"/>
      <c r="AK913" s="19" t="s">
        <v>68</v>
      </c>
      <c r="AL913" s="19" t="s">
        <v>68</v>
      </c>
    </row>
    <row r="914">
      <c r="A914" s="14"/>
      <c r="B914" s="23" t="str">
        <f t="array" ref="B914">IF(C914="","",XLOOKUP(C914,selector_12,selector_12_ids,""))</f>
        <v/>
      </c>
      <c r="C914" s="25"/>
      <c r="D914" s="23" t="str">
        <f t="array" ref="D914">IF(E914="","",XLOOKUP(E914,selector_05,selector_05_ids,""))</f>
        <v/>
      </c>
      <c r="E914" s="25"/>
      <c r="F914" s="14"/>
      <c r="G914" s="14"/>
      <c r="H914" s="14"/>
      <c r="I914" s="32"/>
      <c r="J914" s="14"/>
      <c r="K914" s="14"/>
      <c r="L914" s="14"/>
      <c r="M914" s="14"/>
      <c r="N914" s="14"/>
      <c r="O914" s="14"/>
      <c r="P914" s="32"/>
      <c r="Q914" s="23" t="str">
        <f t="array" ref="Q914">IF(R914="","",XLOOKUP(R914,selector_04,selector_04_ids,""))</f>
        <v/>
      </c>
      <c r="R914" s="25"/>
      <c r="S914" s="14"/>
      <c r="AK914" s="19" t="s">
        <v>68</v>
      </c>
      <c r="AL914" s="19" t="s">
        <v>68</v>
      </c>
    </row>
    <row r="915">
      <c r="A915" s="14"/>
      <c r="B915" s="23" t="str">
        <f t="array" ref="B915">IF(C915="","",XLOOKUP(C915,selector_12,selector_12_ids,""))</f>
        <v/>
      </c>
      <c r="C915" s="25"/>
      <c r="D915" s="23" t="str">
        <f t="array" ref="D915">IF(E915="","",XLOOKUP(E915,selector_05,selector_05_ids,""))</f>
        <v/>
      </c>
      <c r="E915" s="25"/>
      <c r="F915" s="14"/>
      <c r="G915" s="14"/>
      <c r="H915" s="14"/>
      <c r="I915" s="32"/>
      <c r="J915" s="14"/>
      <c r="K915" s="14"/>
      <c r="L915" s="14"/>
      <c r="M915" s="14"/>
      <c r="N915" s="14"/>
      <c r="O915" s="14"/>
      <c r="P915" s="32"/>
      <c r="Q915" s="23" t="str">
        <f t="array" ref="Q915">IF(R915="","",XLOOKUP(R915,selector_04,selector_04_ids,""))</f>
        <v/>
      </c>
      <c r="R915" s="25"/>
      <c r="S915" s="14"/>
      <c r="AK915" s="19" t="s">
        <v>68</v>
      </c>
      <c r="AL915" s="19" t="s">
        <v>68</v>
      </c>
    </row>
    <row r="916">
      <c r="A916" s="14"/>
      <c r="B916" s="23" t="str">
        <f t="array" ref="B916">IF(C916="","",XLOOKUP(C916,selector_12,selector_12_ids,""))</f>
        <v/>
      </c>
      <c r="C916" s="25"/>
      <c r="D916" s="23" t="str">
        <f t="array" ref="D916">IF(E916="","",XLOOKUP(E916,selector_05,selector_05_ids,""))</f>
        <v/>
      </c>
      <c r="E916" s="25"/>
      <c r="F916" s="14"/>
      <c r="G916" s="14"/>
      <c r="H916" s="14"/>
      <c r="I916" s="32"/>
      <c r="J916" s="14"/>
      <c r="K916" s="14"/>
      <c r="L916" s="14"/>
      <c r="M916" s="14"/>
      <c r="N916" s="14"/>
      <c r="O916" s="14"/>
      <c r="P916" s="32"/>
      <c r="Q916" s="23" t="str">
        <f t="array" ref="Q916">IF(R916="","",XLOOKUP(R916,selector_04,selector_04_ids,""))</f>
        <v/>
      </c>
      <c r="R916" s="25"/>
      <c r="S916" s="14"/>
      <c r="AK916" s="19" t="s">
        <v>68</v>
      </c>
      <c r="AL916" s="19" t="s">
        <v>68</v>
      </c>
    </row>
    <row r="917">
      <c r="A917" s="14"/>
      <c r="B917" s="23" t="str">
        <f t="array" ref="B917">IF(C917="","",XLOOKUP(C917,selector_12,selector_12_ids,""))</f>
        <v/>
      </c>
      <c r="C917" s="25"/>
      <c r="D917" s="23" t="str">
        <f t="array" ref="D917">IF(E917="","",XLOOKUP(E917,selector_05,selector_05_ids,""))</f>
        <v/>
      </c>
      <c r="E917" s="25"/>
      <c r="F917" s="14"/>
      <c r="G917" s="14"/>
      <c r="H917" s="14"/>
      <c r="I917" s="32"/>
      <c r="J917" s="14"/>
      <c r="K917" s="14"/>
      <c r="L917" s="14"/>
      <c r="M917" s="14"/>
      <c r="N917" s="14"/>
      <c r="O917" s="14"/>
      <c r="P917" s="32"/>
      <c r="Q917" s="23" t="str">
        <f t="array" ref="Q917">IF(R917="","",XLOOKUP(R917,selector_04,selector_04_ids,""))</f>
        <v/>
      </c>
      <c r="R917" s="25"/>
      <c r="S917" s="14"/>
      <c r="AK917" s="19" t="s">
        <v>68</v>
      </c>
      <c r="AL917" s="19" t="s">
        <v>68</v>
      </c>
    </row>
    <row r="918">
      <c r="A918" s="14"/>
      <c r="B918" s="23" t="str">
        <f t="array" ref="B918">IF(C918="","",XLOOKUP(C918,selector_12,selector_12_ids,""))</f>
        <v/>
      </c>
      <c r="C918" s="25"/>
      <c r="D918" s="23" t="str">
        <f t="array" ref="D918">IF(E918="","",XLOOKUP(E918,selector_05,selector_05_ids,""))</f>
        <v/>
      </c>
      <c r="E918" s="25"/>
      <c r="F918" s="14"/>
      <c r="G918" s="14"/>
      <c r="H918" s="14"/>
      <c r="I918" s="32"/>
      <c r="J918" s="14"/>
      <c r="K918" s="14"/>
      <c r="L918" s="14"/>
      <c r="M918" s="14"/>
      <c r="N918" s="14"/>
      <c r="O918" s="14"/>
      <c r="P918" s="32"/>
      <c r="Q918" s="23" t="str">
        <f t="array" ref="Q918">IF(R918="","",XLOOKUP(R918,selector_04,selector_04_ids,""))</f>
        <v/>
      </c>
      <c r="R918" s="25"/>
      <c r="S918" s="14"/>
      <c r="AK918" s="19" t="s">
        <v>68</v>
      </c>
      <c r="AL918" s="19" t="s">
        <v>68</v>
      </c>
    </row>
    <row r="919">
      <c r="A919" s="14"/>
      <c r="B919" s="23" t="str">
        <f t="array" ref="B919">IF(C919="","",XLOOKUP(C919,selector_12,selector_12_ids,""))</f>
        <v/>
      </c>
      <c r="C919" s="25"/>
      <c r="D919" s="23" t="str">
        <f t="array" ref="D919">IF(E919="","",XLOOKUP(E919,selector_05,selector_05_ids,""))</f>
        <v/>
      </c>
      <c r="E919" s="25"/>
      <c r="F919" s="14"/>
      <c r="G919" s="14"/>
      <c r="H919" s="14"/>
      <c r="I919" s="32"/>
      <c r="J919" s="14"/>
      <c r="K919" s="14"/>
      <c r="L919" s="14"/>
      <c r="M919" s="14"/>
      <c r="N919" s="14"/>
      <c r="O919" s="14"/>
      <c r="P919" s="32"/>
      <c r="Q919" s="23" t="str">
        <f t="array" ref="Q919">IF(R919="","",XLOOKUP(R919,selector_04,selector_04_ids,""))</f>
        <v/>
      </c>
      <c r="R919" s="25"/>
      <c r="S919" s="14"/>
      <c r="AK919" s="19" t="s">
        <v>68</v>
      </c>
      <c r="AL919" s="19" t="s">
        <v>68</v>
      </c>
    </row>
    <row r="920">
      <c r="A920" s="14"/>
      <c r="B920" s="23" t="str">
        <f t="array" ref="B920">IF(C920="","",XLOOKUP(C920,selector_12,selector_12_ids,""))</f>
        <v/>
      </c>
      <c r="C920" s="25"/>
      <c r="D920" s="23" t="str">
        <f t="array" ref="D920">IF(E920="","",XLOOKUP(E920,selector_05,selector_05_ids,""))</f>
        <v/>
      </c>
      <c r="E920" s="25"/>
      <c r="F920" s="14"/>
      <c r="G920" s="14"/>
      <c r="H920" s="14"/>
      <c r="I920" s="32"/>
      <c r="J920" s="14"/>
      <c r="K920" s="14"/>
      <c r="L920" s="14"/>
      <c r="M920" s="14"/>
      <c r="N920" s="14"/>
      <c r="O920" s="14"/>
      <c r="P920" s="32"/>
      <c r="Q920" s="23" t="str">
        <f t="array" ref="Q920">IF(R920="","",XLOOKUP(R920,selector_04,selector_04_ids,""))</f>
        <v/>
      </c>
      <c r="R920" s="25"/>
      <c r="S920" s="14"/>
      <c r="AK920" s="19" t="s">
        <v>68</v>
      </c>
      <c r="AL920" s="19" t="s">
        <v>68</v>
      </c>
    </row>
    <row r="921">
      <c r="A921" s="14"/>
      <c r="B921" s="23" t="str">
        <f t="array" ref="B921">IF(C921="","",XLOOKUP(C921,selector_12,selector_12_ids,""))</f>
        <v/>
      </c>
      <c r="C921" s="25"/>
      <c r="D921" s="23" t="str">
        <f t="array" ref="D921">IF(E921="","",XLOOKUP(E921,selector_05,selector_05_ids,""))</f>
        <v/>
      </c>
      <c r="E921" s="25"/>
      <c r="F921" s="14"/>
      <c r="G921" s="14"/>
      <c r="H921" s="14"/>
      <c r="I921" s="32"/>
      <c r="J921" s="14"/>
      <c r="K921" s="14"/>
      <c r="L921" s="14"/>
      <c r="M921" s="14"/>
      <c r="N921" s="14"/>
      <c r="O921" s="14"/>
      <c r="P921" s="32"/>
      <c r="Q921" s="23" t="str">
        <f t="array" ref="Q921">IF(R921="","",XLOOKUP(R921,selector_04,selector_04_ids,""))</f>
        <v/>
      </c>
      <c r="R921" s="25"/>
      <c r="S921" s="14"/>
      <c r="AK921" s="19" t="s">
        <v>68</v>
      </c>
      <c r="AL921" s="19" t="s">
        <v>68</v>
      </c>
    </row>
    <row r="922">
      <c r="A922" s="14"/>
      <c r="B922" s="23" t="str">
        <f t="array" ref="B922">IF(C922="","",XLOOKUP(C922,selector_12,selector_12_ids,""))</f>
        <v/>
      </c>
      <c r="C922" s="25"/>
      <c r="D922" s="23" t="str">
        <f t="array" ref="D922">IF(E922="","",XLOOKUP(E922,selector_05,selector_05_ids,""))</f>
        <v/>
      </c>
      <c r="E922" s="25"/>
      <c r="F922" s="14"/>
      <c r="G922" s="14"/>
      <c r="H922" s="14"/>
      <c r="I922" s="32"/>
      <c r="J922" s="14"/>
      <c r="K922" s="14"/>
      <c r="L922" s="14"/>
      <c r="M922" s="14"/>
      <c r="N922" s="14"/>
      <c r="O922" s="14"/>
      <c r="P922" s="32"/>
      <c r="Q922" s="23" t="str">
        <f t="array" ref="Q922">IF(R922="","",XLOOKUP(R922,selector_04,selector_04_ids,""))</f>
        <v/>
      </c>
      <c r="R922" s="25"/>
      <c r="S922" s="14"/>
      <c r="AK922" s="19" t="s">
        <v>68</v>
      </c>
      <c r="AL922" s="19" t="s">
        <v>68</v>
      </c>
    </row>
    <row r="923">
      <c r="A923" s="14"/>
      <c r="B923" s="23" t="str">
        <f t="array" ref="B923">IF(C923="","",XLOOKUP(C923,selector_12,selector_12_ids,""))</f>
        <v/>
      </c>
      <c r="C923" s="25"/>
      <c r="D923" s="23" t="str">
        <f t="array" ref="D923">IF(E923="","",XLOOKUP(E923,selector_05,selector_05_ids,""))</f>
        <v/>
      </c>
      <c r="E923" s="25"/>
      <c r="F923" s="14"/>
      <c r="G923" s="14"/>
      <c r="H923" s="14"/>
      <c r="I923" s="32"/>
      <c r="J923" s="14"/>
      <c r="K923" s="14"/>
      <c r="L923" s="14"/>
      <c r="M923" s="14"/>
      <c r="N923" s="14"/>
      <c r="O923" s="14"/>
      <c r="P923" s="32"/>
      <c r="Q923" s="23" t="str">
        <f t="array" ref="Q923">IF(R923="","",XLOOKUP(R923,selector_04,selector_04_ids,""))</f>
        <v/>
      </c>
      <c r="R923" s="25"/>
      <c r="S923" s="14"/>
      <c r="AK923" s="19" t="s">
        <v>68</v>
      </c>
      <c r="AL923" s="19" t="s">
        <v>68</v>
      </c>
    </row>
    <row r="924">
      <c r="A924" s="14"/>
      <c r="B924" s="23" t="str">
        <f t="array" ref="B924">IF(C924="","",XLOOKUP(C924,selector_12,selector_12_ids,""))</f>
        <v/>
      </c>
      <c r="C924" s="25"/>
      <c r="D924" s="23" t="str">
        <f t="array" ref="D924">IF(E924="","",XLOOKUP(E924,selector_05,selector_05_ids,""))</f>
        <v/>
      </c>
      <c r="E924" s="25"/>
      <c r="F924" s="14"/>
      <c r="G924" s="14"/>
      <c r="H924" s="14"/>
      <c r="I924" s="32"/>
      <c r="J924" s="14"/>
      <c r="K924" s="14"/>
      <c r="L924" s="14"/>
      <c r="M924" s="14"/>
      <c r="N924" s="14"/>
      <c r="O924" s="14"/>
      <c r="P924" s="32"/>
      <c r="Q924" s="23" t="str">
        <f t="array" ref="Q924">IF(R924="","",XLOOKUP(R924,selector_04,selector_04_ids,""))</f>
        <v/>
      </c>
      <c r="R924" s="25"/>
      <c r="S924" s="14"/>
      <c r="AK924" s="19" t="s">
        <v>68</v>
      </c>
      <c r="AL924" s="19" t="s">
        <v>68</v>
      </c>
    </row>
    <row r="925">
      <c r="A925" s="14"/>
      <c r="B925" s="23" t="str">
        <f t="array" ref="B925">IF(C925="","",XLOOKUP(C925,selector_12,selector_12_ids,""))</f>
        <v/>
      </c>
      <c r="C925" s="25"/>
      <c r="D925" s="23" t="str">
        <f t="array" ref="D925">IF(E925="","",XLOOKUP(E925,selector_05,selector_05_ids,""))</f>
        <v/>
      </c>
      <c r="E925" s="25"/>
      <c r="F925" s="14"/>
      <c r="G925" s="14"/>
      <c r="H925" s="14"/>
      <c r="I925" s="32"/>
      <c r="J925" s="14"/>
      <c r="K925" s="14"/>
      <c r="L925" s="14"/>
      <c r="M925" s="14"/>
      <c r="N925" s="14"/>
      <c r="O925" s="14"/>
      <c r="P925" s="32"/>
      <c r="Q925" s="23" t="str">
        <f t="array" ref="Q925">IF(R925="","",XLOOKUP(R925,selector_04,selector_04_ids,""))</f>
        <v/>
      </c>
      <c r="R925" s="25"/>
      <c r="S925" s="14"/>
      <c r="AK925" s="19" t="s">
        <v>68</v>
      </c>
      <c r="AL925" s="19" t="s">
        <v>68</v>
      </c>
    </row>
    <row r="926">
      <c r="A926" s="14"/>
      <c r="B926" s="23" t="str">
        <f t="array" ref="B926">IF(C926="","",XLOOKUP(C926,selector_12,selector_12_ids,""))</f>
        <v/>
      </c>
      <c r="C926" s="25"/>
      <c r="D926" s="23" t="str">
        <f t="array" ref="D926">IF(E926="","",XLOOKUP(E926,selector_05,selector_05_ids,""))</f>
        <v/>
      </c>
      <c r="E926" s="25"/>
      <c r="F926" s="14"/>
      <c r="G926" s="14"/>
      <c r="H926" s="14"/>
      <c r="I926" s="32"/>
      <c r="J926" s="14"/>
      <c r="K926" s="14"/>
      <c r="L926" s="14"/>
      <c r="M926" s="14"/>
      <c r="N926" s="14"/>
      <c r="O926" s="14"/>
      <c r="P926" s="32"/>
      <c r="Q926" s="23" t="str">
        <f t="array" ref="Q926">IF(R926="","",XLOOKUP(R926,selector_04,selector_04_ids,""))</f>
        <v/>
      </c>
      <c r="R926" s="25"/>
      <c r="S926" s="14"/>
      <c r="AK926" s="19" t="s">
        <v>68</v>
      </c>
      <c r="AL926" s="19" t="s">
        <v>68</v>
      </c>
    </row>
    <row r="927">
      <c r="A927" s="14"/>
      <c r="B927" s="23" t="str">
        <f t="array" ref="B927">IF(C927="","",XLOOKUP(C927,selector_12,selector_12_ids,""))</f>
        <v/>
      </c>
      <c r="C927" s="25"/>
      <c r="D927" s="23" t="str">
        <f t="array" ref="D927">IF(E927="","",XLOOKUP(E927,selector_05,selector_05_ids,""))</f>
        <v/>
      </c>
      <c r="E927" s="25"/>
      <c r="F927" s="14"/>
      <c r="G927" s="14"/>
      <c r="H927" s="14"/>
      <c r="I927" s="32"/>
      <c r="J927" s="14"/>
      <c r="K927" s="14"/>
      <c r="L927" s="14"/>
      <c r="M927" s="14"/>
      <c r="N927" s="14"/>
      <c r="O927" s="14"/>
      <c r="P927" s="32"/>
      <c r="Q927" s="23" t="str">
        <f t="array" ref="Q927">IF(R927="","",XLOOKUP(R927,selector_04,selector_04_ids,""))</f>
        <v/>
      </c>
      <c r="R927" s="25"/>
      <c r="S927" s="14"/>
      <c r="AK927" s="19" t="s">
        <v>68</v>
      </c>
      <c r="AL927" s="19" t="s">
        <v>68</v>
      </c>
    </row>
    <row r="928">
      <c r="A928" s="14"/>
      <c r="B928" s="23" t="str">
        <f t="array" ref="B928">IF(C928="","",XLOOKUP(C928,selector_12,selector_12_ids,""))</f>
        <v/>
      </c>
      <c r="C928" s="25"/>
      <c r="D928" s="23" t="str">
        <f t="array" ref="D928">IF(E928="","",XLOOKUP(E928,selector_05,selector_05_ids,""))</f>
        <v/>
      </c>
      <c r="E928" s="25"/>
      <c r="F928" s="14"/>
      <c r="G928" s="14"/>
      <c r="H928" s="14"/>
      <c r="I928" s="32"/>
      <c r="J928" s="14"/>
      <c r="K928" s="14"/>
      <c r="L928" s="14"/>
      <c r="M928" s="14"/>
      <c r="N928" s="14"/>
      <c r="O928" s="14"/>
      <c r="P928" s="32"/>
      <c r="Q928" s="23" t="str">
        <f t="array" ref="Q928">IF(R928="","",XLOOKUP(R928,selector_04,selector_04_ids,""))</f>
        <v/>
      </c>
      <c r="R928" s="25"/>
      <c r="S928" s="14"/>
      <c r="AK928" s="19" t="s">
        <v>68</v>
      </c>
      <c r="AL928" s="19" t="s">
        <v>68</v>
      </c>
    </row>
    <row r="929">
      <c r="A929" s="14"/>
      <c r="B929" s="23" t="str">
        <f t="array" ref="B929">IF(C929="","",XLOOKUP(C929,selector_12,selector_12_ids,""))</f>
        <v/>
      </c>
      <c r="C929" s="25"/>
      <c r="D929" s="23" t="str">
        <f t="array" ref="D929">IF(E929="","",XLOOKUP(E929,selector_05,selector_05_ids,""))</f>
        <v/>
      </c>
      <c r="E929" s="25"/>
      <c r="F929" s="14"/>
      <c r="G929" s="14"/>
      <c r="H929" s="14"/>
      <c r="I929" s="32"/>
      <c r="J929" s="14"/>
      <c r="K929" s="14"/>
      <c r="L929" s="14"/>
      <c r="M929" s="14"/>
      <c r="N929" s="14"/>
      <c r="O929" s="14"/>
      <c r="P929" s="32"/>
      <c r="Q929" s="23" t="str">
        <f t="array" ref="Q929">IF(R929="","",XLOOKUP(R929,selector_04,selector_04_ids,""))</f>
        <v/>
      </c>
      <c r="R929" s="25"/>
      <c r="S929" s="14"/>
      <c r="AK929" s="19" t="s">
        <v>68</v>
      </c>
      <c r="AL929" s="19" t="s">
        <v>68</v>
      </c>
    </row>
    <row r="930">
      <c r="A930" s="14"/>
      <c r="B930" s="23" t="str">
        <f t="array" ref="B930">IF(C930="","",XLOOKUP(C930,selector_12,selector_12_ids,""))</f>
        <v/>
      </c>
      <c r="C930" s="25"/>
      <c r="D930" s="23" t="str">
        <f t="array" ref="D930">IF(E930="","",XLOOKUP(E930,selector_05,selector_05_ids,""))</f>
        <v/>
      </c>
      <c r="E930" s="25"/>
      <c r="F930" s="14"/>
      <c r="G930" s="14"/>
      <c r="H930" s="14"/>
      <c r="I930" s="32"/>
      <c r="J930" s="14"/>
      <c r="K930" s="14"/>
      <c r="L930" s="14"/>
      <c r="M930" s="14"/>
      <c r="N930" s="14"/>
      <c r="O930" s="14"/>
      <c r="P930" s="32"/>
      <c r="Q930" s="23" t="str">
        <f t="array" ref="Q930">IF(R930="","",XLOOKUP(R930,selector_04,selector_04_ids,""))</f>
        <v/>
      </c>
      <c r="R930" s="25"/>
      <c r="S930" s="14"/>
      <c r="AK930" s="19" t="s">
        <v>68</v>
      </c>
      <c r="AL930" s="19" t="s">
        <v>68</v>
      </c>
    </row>
    <row r="931">
      <c r="A931" s="14"/>
      <c r="B931" s="23" t="str">
        <f t="array" ref="B931">IF(C931="","",XLOOKUP(C931,selector_12,selector_12_ids,""))</f>
        <v/>
      </c>
      <c r="C931" s="25"/>
      <c r="D931" s="23" t="str">
        <f t="array" ref="D931">IF(E931="","",XLOOKUP(E931,selector_05,selector_05_ids,""))</f>
        <v/>
      </c>
      <c r="E931" s="25"/>
      <c r="F931" s="14"/>
      <c r="G931" s="14"/>
      <c r="H931" s="14"/>
      <c r="I931" s="32"/>
      <c r="J931" s="14"/>
      <c r="K931" s="14"/>
      <c r="L931" s="14"/>
      <c r="M931" s="14"/>
      <c r="N931" s="14"/>
      <c r="O931" s="14"/>
      <c r="P931" s="32"/>
      <c r="Q931" s="23" t="str">
        <f t="array" ref="Q931">IF(R931="","",XLOOKUP(R931,selector_04,selector_04_ids,""))</f>
        <v/>
      </c>
      <c r="R931" s="25"/>
      <c r="S931" s="14"/>
      <c r="AK931" s="19" t="s">
        <v>68</v>
      </c>
      <c r="AL931" s="19" t="s">
        <v>68</v>
      </c>
    </row>
    <row r="932">
      <c r="A932" s="14"/>
      <c r="B932" s="23" t="str">
        <f t="array" ref="B932">IF(C932="","",XLOOKUP(C932,selector_12,selector_12_ids,""))</f>
        <v/>
      </c>
      <c r="C932" s="25"/>
      <c r="D932" s="23" t="str">
        <f t="array" ref="D932">IF(E932="","",XLOOKUP(E932,selector_05,selector_05_ids,""))</f>
        <v/>
      </c>
      <c r="E932" s="25"/>
      <c r="F932" s="14"/>
      <c r="G932" s="14"/>
      <c r="H932" s="14"/>
      <c r="I932" s="32"/>
      <c r="J932" s="14"/>
      <c r="K932" s="14"/>
      <c r="L932" s="14"/>
      <c r="M932" s="14"/>
      <c r="N932" s="14"/>
      <c r="O932" s="14"/>
      <c r="P932" s="32"/>
      <c r="Q932" s="23" t="str">
        <f t="array" ref="Q932">IF(R932="","",XLOOKUP(R932,selector_04,selector_04_ids,""))</f>
        <v/>
      </c>
      <c r="R932" s="25"/>
      <c r="S932" s="14"/>
      <c r="AK932" s="19" t="s">
        <v>68</v>
      </c>
      <c r="AL932" s="19" t="s">
        <v>68</v>
      </c>
    </row>
    <row r="933">
      <c r="A933" s="14"/>
      <c r="B933" s="23" t="str">
        <f t="array" ref="B933">IF(C933="","",XLOOKUP(C933,selector_12,selector_12_ids,""))</f>
        <v/>
      </c>
      <c r="C933" s="25"/>
      <c r="D933" s="23" t="str">
        <f t="array" ref="D933">IF(E933="","",XLOOKUP(E933,selector_05,selector_05_ids,""))</f>
        <v/>
      </c>
      <c r="E933" s="25"/>
      <c r="F933" s="14"/>
      <c r="G933" s="14"/>
      <c r="H933" s="14"/>
      <c r="I933" s="32"/>
      <c r="J933" s="14"/>
      <c r="K933" s="14"/>
      <c r="L933" s="14"/>
      <c r="M933" s="14"/>
      <c r="N933" s="14"/>
      <c r="O933" s="14"/>
      <c r="P933" s="32"/>
      <c r="Q933" s="23" t="str">
        <f t="array" ref="Q933">IF(R933="","",XLOOKUP(R933,selector_04,selector_04_ids,""))</f>
        <v/>
      </c>
      <c r="R933" s="25"/>
      <c r="S933" s="14"/>
      <c r="AK933" s="19" t="s">
        <v>68</v>
      </c>
      <c r="AL933" s="19" t="s">
        <v>68</v>
      </c>
    </row>
    <row r="934">
      <c r="A934" s="14"/>
      <c r="B934" s="23" t="str">
        <f t="array" ref="B934">IF(C934="","",XLOOKUP(C934,selector_12,selector_12_ids,""))</f>
        <v/>
      </c>
      <c r="C934" s="25"/>
      <c r="D934" s="23" t="str">
        <f t="array" ref="D934">IF(E934="","",XLOOKUP(E934,selector_05,selector_05_ids,""))</f>
        <v/>
      </c>
      <c r="E934" s="25"/>
      <c r="F934" s="14"/>
      <c r="G934" s="14"/>
      <c r="H934" s="14"/>
      <c r="I934" s="32"/>
      <c r="J934" s="14"/>
      <c r="K934" s="14"/>
      <c r="L934" s="14"/>
      <c r="M934" s="14"/>
      <c r="N934" s="14"/>
      <c r="O934" s="14"/>
      <c r="P934" s="32"/>
      <c r="Q934" s="23" t="str">
        <f t="array" ref="Q934">IF(R934="","",XLOOKUP(R934,selector_04,selector_04_ids,""))</f>
        <v/>
      </c>
      <c r="R934" s="25"/>
      <c r="S934" s="14"/>
      <c r="AK934" s="19" t="s">
        <v>68</v>
      </c>
      <c r="AL934" s="19" t="s">
        <v>68</v>
      </c>
    </row>
    <row r="935">
      <c r="A935" s="14"/>
      <c r="B935" s="23" t="str">
        <f t="array" ref="B935">IF(C935="","",XLOOKUP(C935,selector_12,selector_12_ids,""))</f>
        <v/>
      </c>
      <c r="C935" s="25"/>
      <c r="D935" s="23" t="str">
        <f t="array" ref="D935">IF(E935="","",XLOOKUP(E935,selector_05,selector_05_ids,""))</f>
        <v/>
      </c>
      <c r="E935" s="25"/>
      <c r="F935" s="14"/>
      <c r="G935" s="14"/>
      <c r="H935" s="14"/>
      <c r="I935" s="32"/>
      <c r="J935" s="14"/>
      <c r="K935" s="14"/>
      <c r="L935" s="14"/>
      <c r="M935" s="14"/>
      <c r="N935" s="14"/>
      <c r="O935" s="14"/>
      <c r="P935" s="32"/>
      <c r="Q935" s="23" t="str">
        <f t="array" ref="Q935">IF(R935="","",XLOOKUP(R935,selector_04,selector_04_ids,""))</f>
        <v/>
      </c>
      <c r="R935" s="25"/>
      <c r="S935" s="14"/>
      <c r="AK935" s="19" t="s">
        <v>68</v>
      </c>
      <c r="AL935" s="19" t="s">
        <v>68</v>
      </c>
    </row>
    <row r="936">
      <c r="A936" s="14"/>
      <c r="B936" s="23" t="str">
        <f t="array" ref="B936">IF(C936="","",XLOOKUP(C936,selector_12,selector_12_ids,""))</f>
        <v/>
      </c>
      <c r="C936" s="25"/>
      <c r="D936" s="23" t="str">
        <f t="array" ref="D936">IF(E936="","",XLOOKUP(E936,selector_05,selector_05_ids,""))</f>
        <v/>
      </c>
      <c r="E936" s="25"/>
      <c r="F936" s="14"/>
      <c r="G936" s="14"/>
      <c r="H936" s="14"/>
      <c r="I936" s="32"/>
      <c r="J936" s="14"/>
      <c r="K936" s="14"/>
      <c r="L936" s="14"/>
      <c r="M936" s="14"/>
      <c r="N936" s="14"/>
      <c r="O936" s="14"/>
      <c r="P936" s="32"/>
      <c r="Q936" s="23" t="str">
        <f t="array" ref="Q936">IF(R936="","",XLOOKUP(R936,selector_04,selector_04_ids,""))</f>
        <v/>
      </c>
      <c r="R936" s="25"/>
      <c r="S936" s="14"/>
      <c r="AK936" s="19" t="s">
        <v>68</v>
      </c>
      <c r="AL936" s="19" t="s">
        <v>68</v>
      </c>
    </row>
    <row r="937">
      <c r="A937" s="14"/>
      <c r="B937" s="23" t="str">
        <f t="array" ref="B937">IF(C937="","",XLOOKUP(C937,selector_12,selector_12_ids,""))</f>
        <v/>
      </c>
      <c r="C937" s="25"/>
      <c r="D937" s="23" t="str">
        <f t="array" ref="D937">IF(E937="","",XLOOKUP(E937,selector_05,selector_05_ids,""))</f>
        <v/>
      </c>
      <c r="E937" s="25"/>
      <c r="F937" s="14"/>
      <c r="G937" s="14"/>
      <c r="H937" s="14"/>
      <c r="I937" s="32"/>
      <c r="J937" s="14"/>
      <c r="K937" s="14"/>
      <c r="L937" s="14"/>
      <c r="M937" s="14"/>
      <c r="N937" s="14"/>
      <c r="O937" s="14"/>
      <c r="P937" s="32"/>
      <c r="Q937" s="23" t="str">
        <f t="array" ref="Q937">IF(R937="","",XLOOKUP(R937,selector_04,selector_04_ids,""))</f>
        <v/>
      </c>
      <c r="R937" s="25"/>
      <c r="S937" s="14"/>
      <c r="AK937" s="19" t="s">
        <v>68</v>
      </c>
      <c r="AL937" s="19" t="s">
        <v>68</v>
      </c>
    </row>
    <row r="938">
      <c r="A938" s="14"/>
      <c r="B938" s="23" t="str">
        <f t="array" ref="B938">IF(C938="","",XLOOKUP(C938,selector_12,selector_12_ids,""))</f>
        <v/>
      </c>
      <c r="C938" s="25"/>
      <c r="D938" s="23" t="str">
        <f t="array" ref="D938">IF(E938="","",XLOOKUP(E938,selector_05,selector_05_ids,""))</f>
        <v/>
      </c>
      <c r="E938" s="25"/>
      <c r="F938" s="14"/>
      <c r="G938" s="14"/>
      <c r="H938" s="14"/>
      <c r="I938" s="32"/>
      <c r="J938" s="14"/>
      <c r="K938" s="14"/>
      <c r="L938" s="14"/>
      <c r="M938" s="14"/>
      <c r="N938" s="14"/>
      <c r="O938" s="14"/>
      <c r="P938" s="32"/>
      <c r="Q938" s="23" t="str">
        <f t="array" ref="Q938">IF(R938="","",XLOOKUP(R938,selector_04,selector_04_ids,""))</f>
        <v/>
      </c>
      <c r="R938" s="25"/>
      <c r="S938" s="14"/>
      <c r="AK938" s="19" t="s">
        <v>68</v>
      </c>
      <c r="AL938" s="19" t="s">
        <v>68</v>
      </c>
    </row>
    <row r="939">
      <c r="A939" s="14"/>
      <c r="B939" s="23" t="str">
        <f t="array" ref="B939">IF(C939="","",XLOOKUP(C939,selector_12,selector_12_ids,""))</f>
        <v/>
      </c>
      <c r="C939" s="25"/>
      <c r="D939" s="23" t="str">
        <f t="array" ref="D939">IF(E939="","",XLOOKUP(E939,selector_05,selector_05_ids,""))</f>
        <v/>
      </c>
      <c r="E939" s="25"/>
      <c r="F939" s="14"/>
      <c r="G939" s="14"/>
      <c r="H939" s="14"/>
      <c r="I939" s="32"/>
      <c r="J939" s="14"/>
      <c r="K939" s="14"/>
      <c r="L939" s="14"/>
      <c r="M939" s="14"/>
      <c r="N939" s="14"/>
      <c r="O939" s="14"/>
      <c r="P939" s="32"/>
      <c r="Q939" s="23" t="str">
        <f t="array" ref="Q939">IF(R939="","",XLOOKUP(R939,selector_04,selector_04_ids,""))</f>
        <v/>
      </c>
      <c r="R939" s="25"/>
      <c r="S939" s="14"/>
      <c r="AK939" s="19" t="s">
        <v>68</v>
      </c>
      <c r="AL939" s="19" t="s">
        <v>68</v>
      </c>
    </row>
    <row r="940">
      <c r="A940" s="14"/>
      <c r="B940" s="23" t="str">
        <f t="array" ref="B940">IF(C940="","",XLOOKUP(C940,selector_12,selector_12_ids,""))</f>
        <v/>
      </c>
      <c r="C940" s="25"/>
      <c r="D940" s="23" t="str">
        <f t="array" ref="D940">IF(E940="","",XLOOKUP(E940,selector_05,selector_05_ids,""))</f>
        <v/>
      </c>
      <c r="E940" s="25"/>
      <c r="F940" s="14"/>
      <c r="G940" s="14"/>
      <c r="H940" s="14"/>
      <c r="I940" s="32"/>
      <c r="J940" s="14"/>
      <c r="K940" s="14"/>
      <c r="L940" s="14"/>
      <c r="M940" s="14"/>
      <c r="N940" s="14"/>
      <c r="O940" s="14"/>
      <c r="P940" s="32"/>
      <c r="Q940" s="23" t="str">
        <f t="array" ref="Q940">IF(R940="","",XLOOKUP(R940,selector_04,selector_04_ids,""))</f>
        <v/>
      </c>
      <c r="R940" s="25"/>
      <c r="S940" s="14"/>
      <c r="AK940" s="19" t="s">
        <v>68</v>
      </c>
      <c r="AL940" s="19" t="s">
        <v>68</v>
      </c>
    </row>
    <row r="941">
      <c r="A941" s="14"/>
      <c r="B941" s="23" t="str">
        <f t="array" ref="B941">IF(C941="","",XLOOKUP(C941,selector_12,selector_12_ids,""))</f>
        <v/>
      </c>
      <c r="C941" s="25"/>
      <c r="D941" s="23" t="str">
        <f t="array" ref="D941">IF(E941="","",XLOOKUP(E941,selector_05,selector_05_ids,""))</f>
        <v/>
      </c>
      <c r="E941" s="25"/>
      <c r="F941" s="14"/>
      <c r="G941" s="14"/>
      <c r="H941" s="14"/>
      <c r="I941" s="32"/>
      <c r="J941" s="14"/>
      <c r="K941" s="14"/>
      <c r="L941" s="14"/>
      <c r="M941" s="14"/>
      <c r="N941" s="14"/>
      <c r="O941" s="14"/>
      <c r="P941" s="32"/>
      <c r="Q941" s="23" t="str">
        <f t="array" ref="Q941">IF(R941="","",XLOOKUP(R941,selector_04,selector_04_ids,""))</f>
        <v/>
      </c>
      <c r="R941" s="25"/>
      <c r="S941" s="14"/>
      <c r="AK941" s="19" t="s">
        <v>68</v>
      </c>
      <c r="AL941" s="19" t="s">
        <v>68</v>
      </c>
    </row>
    <row r="942">
      <c r="A942" s="14"/>
      <c r="B942" s="23" t="str">
        <f t="array" ref="B942">IF(C942="","",XLOOKUP(C942,selector_12,selector_12_ids,""))</f>
        <v/>
      </c>
      <c r="C942" s="25"/>
      <c r="D942" s="23" t="str">
        <f t="array" ref="D942">IF(E942="","",XLOOKUP(E942,selector_05,selector_05_ids,""))</f>
        <v/>
      </c>
      <c r="E942" s="25"/>
      <c r="F942" s="14"/>
      <c r="G942" s="14"/>
      <c r="H942" s="14"/>
      <c r="I942" s="32"/>
      <c r="J942" s="14"/>
      <c r="K942" s="14"/>
      <c r="L942" s="14"/>
      <c r="M942" s="14"/>
      <c r="N942" s="14"/>
      <c r="O942" s="14"/>
      <c r="P942" s="32"/>
      <c r="Q942" s="23" t="str">
        <f t="array" ref="Q942">IF(R942="","",XLOOKUP(R942,selector_04,selector_04_ids,""))</f>
        <v/>
      </c>
      <c r="R942" s="25"/>
      <c r="S942" s="14"/>
      <c r="AK942" s="19" t="s">
        <v>68</v>
      </c>
      <c r="AL942" s="19" t="s">
        <v>68</v>
      </c>
    </row>
    <row r="943">
      <c r="A943" s="14"/>
      <c r="B943" s="23" t="str">
        <f t="array" ref="B943">IF(C943="","",XLOOKUP(C943,selector_12,selector_12_ids,""))</f>
        <v/>
      </c>
      <c r="C943" s="25"/>
      <c r="D943" s="23" t="str">
        <f t="array" ref="D943">IF(E943="","",XLOOKUP(E943,selector_05,selector_05_ids,""))</f>
        <v/>
      </c>
      <c r="E943" s="25"/>
      <c r="F943" s="14"/>
      <c r="G943" s="14"/>
      <c r="H943" s="14"/>
      <c r="I943" s="32"/>
      <c r="J943" s="14"/>
      <c r="K943" s="14"/>
      <c r="L943" s="14"/>
      <c r="M943" s="14"/>
      <c r="N943" s="14"/>
      <c r="O943" s="14"/>
      <c r="P943" s="32"/>
      <c r="Q943" s="23" t="str">
        <f t="array" ref="Q943">IF(R943="","",XLOOKUP(R943,selector_04,selector_04_ids,""))</f>
        <v/>
      </c>
      <c r="R943" s="25"/>
      <c r="S943" s="14"/>
      <c r="AK943" s="19" t="s">
        <v>68</v>
      </c>
      <c r="AL943" s="19" t="s">
        <v>68</v>
      </c>
    </row>
    <row r="944">
      <c r="A944" s="14"/>
      <c r="B944" s="23" t="str">
        <f t="array" ref="B944">IF(C944="","",XLOOKUP(C944,selector_12,selector_12_ids,""))</f>
        <v/>
      </c>
      <c r="C944" s="25"/>
      <c r="D944" s="23" t="str">
        <f t="array" ref="D944">IF(E944="","",XLOOKUP(E944,selector_05,selector_05_ids,""))</f>
        <v/>
      </c>
      <c r="E944" s="25"/>
      <c r="F944" s="14"/>
      <c r="G944" s="14"/>
      <c r="H944" s="14"/>
      <c r="I944" s="32"/>
      <c r="J944" s="14"/>
      <c r="K944" s="14"/>
      <c r="L944" s="14"/>
      <c r="M944" s="14"/>
      <c r="N944" s="14"/>
      <c r="O944" s="14"/>
      <c r="P944" s="32"/>
      <c r="Q944" s="23" t="str">
        <f t="array" ref="Q944">IF(R944="","",XLOOKUP(R944,selector_04,selector_04_ids,""))</f>
        <v/>
      </c>
      <c r="R944" s="25"/>
      <c r="S944" s="14"/>
      <c r="AK944" s="19" t="s">
        <v>68</v>
      </c>
      <c r="AL944" s="19" t="s">
        <v>68</v>
      </c>
    </row>
    <row r="945">
      <c r="A945" s="14"/>
      <c r="B945" s="23" t="str">
        <f t="array" ref="B945">IF(C945="","",XLOOKUP(C945,selector_12,selector_12_ids,""))</f>
        <v/>
      </c>
      <c r="C945" s="25"/>
      <c r="D945" s="23" t="str">
        <f t="array" ref="D945">IF(E945="","",XLOOKUP(E945,selector_05,selector_05_ids,""))</f>
        <v/>
      </c>
      <c r="E945" s="25"/>
      <c r="F945" s="14"/>
      <c r="G945" s="14"/>
      <c r="H945" s="14"/>
      <c r="I945" s="32"/>
      <c r="J945" s="14"/>
      <c r="K945" s="14"/>
      <c r="L945" s="14"/>
      <c r="M945" s="14"/>
      <c r="N945" s="14"/>
      <c r="O945" s="14"/>
      <c r="P945" s="32"/>
      <c r="Q945" s="23" t="str">
        <f t="array" ref="Q945">IF(R945="","",XLOOKUP(R945,selector_04,selector_04_ids,""))</f>
        <v/>
      </c>
      <c r="R945" s="25"/>
      <c r="S945" s="14"/>
      <c r="AK945" s="19" t="s">
        <v>68</v>
      </c>
      <c r="AL945" s="19" t="s">
        <v>68</v>
      </c>
    </row>
    <row r="946">
      <c r="A946" s="14"/>
      <c r="B946" s="23" t="str">
        <f t="array" ref="B946">IF(C946="","",XLOOKUP(C946,selector_12,selector_12_ids,""))</f>
        <v/>
      </c>
      <c r="C946" s="25"/>
      <c r="D946" s="23" t="str">
        <f t="array" ref="D946">IF(E946="","",XLOOKUP(E946,selector_05,selector_05_ids,""))</f>
        <v/>
      </c>
      <c r="E946" s="25"/>
      <c r="F946" s="14"/>
      <c r="G946" s="14"/>
      <c r="H946" s="14"/>
      <c r="I946" s="32"/>
      <c r="J946" s="14"/>
      <c r="K946" s="14"/>
      <c r="L946" s="14"/>
      <c r="M946" s="14"/>
      <c r="N946" s="14"/>
      <c r="O946" s="14"/>
      <c r="P946" s="32"/>
      <c r="Q946" s="23" t="str">
        <f t="array" ref="Q946">IF(R946="","",XLOOKUP(R946,selector_04,selector_04_ids,""))</f>
        <v/>
      </c>
      <c r="R946" s="25"/>
      <c r="S946" s="14"/>
      <c r="AK946" s="19" t="s">
        <v>68</v>
      </c>
      <c r="AL946" s="19" t="s">
        <v>68</v>
      </c>
    </row>
    <row r="947">
      <c r="A947" s="14"/>
      <c r="B947" s="23" t="str">
        <f t="array" ref="B947">IF(C947="","",XLOOKUP(C947,selector_12,selector_12_ids,""))</f>
        <v/>
      </c>
      <c r="C947" s="25"/>
      <c r="D947" s="23" t="str">
        <f t="array" ref="D947">IF(E947="","",XLOOKUP(E947,selector_05,selector_05_ids,""))</f>
        <v/>
      </c>
      <c r="E947" s="25"/>
      <c r="F947" s="14"/>
      <c r="G947" s="14"/>
      <c r="H947" s="14"/>
      <c r="I947" s="32"/>
      <c r="J947" s="14"/>
      <c r="K947" s="14"/>
      <c r="L947" s="14"/>
      <c r="M947" s="14"/>
      <c r="N947" s="14"/>
      <c r="O947" s="14"/>
      <c r="P947" s="32"/>
      <c r="Q947" s="23" t="str">
        <f t="array" ref="Q947">IF(R947="","",XLOOKUP(R947,selector_04,selector_04_ids,""))</f>
        <v/>
      </c>
      <c r="R947" s="25"/>
      <c r="S947" s="14"/>
      <c r="AK947" s="19" t="s">
        <v>68</v>
      </c>
      <c r="AL947" s="19" t="s">
        <v>68</v>
      </c>
    </row>
    <row r="948">
      <c r="A948" s="14"/>
      <c r="B948" s="23" t="str">
        <f t="array" ref="B948">IF(C948="","",XLOOKUP(C948,selector_12,selector_12_ids,""))</f>
        <v/>
      </c>
      <c r="C948" s="25"/>
      <c r="D948" s="23" t="str">
        <f t="array" ref="D948">IF(E948="","",XLOOKUP(E948,selector_05,selector_05_ids,""))</f>
        <v/>
      </c>
      <c r="E948" s="25"/>
      <c r="F948" s="14"/>
      <c r="G948" s="14"/>
      <c r="H948" s="14"/>
      <c r="I948" s="32"/>
      <c r="J948" s="14"/>
      <c r="K948" s="14"/>
      <c r="L948" s="14"/>
      <c r="M948" s="14"/>
      <c r="N948" s="14"/>
      <c r="O948" s="14"/>
      <c r="P948" s="32"/>
      <c r="Q948" s="23" t="str">
        <f t="array" ref="Q948">IF(R948="","",XLOOKUP(R948,selector_04,selector_04_ids,""))</f>
        <v/>
      </c>
      <c r="R948" s="25"/>
      <c r="S948" s="14"/>
      <c r="AK948" s="19" t="s">
        <v>68</v>
      </c>
      <c r="AL948" s="19" t="s">
        <v>68</v>
      </c>
    </row>
    <row r="949">
      <c r="A949" s="14"/>
      <c r="B949" s="23" t="str">
        <f t="array" ref="B949">IF(C949="","",XLOOKUP(C949,selector_12,selector_12_ids,""))</f>
        <v/>
      </c>
      <c r="C949" s="25"/>
      <c r="D949" s="23" t="str">
        <f t="array" ref="D949">IF(E949="","",XLOOKUP(E949,selector_05,selector_05_ids,""))</f>
        <v/>
      </c>
      <c r="E949" s="25"/>
      <c r="F949" s="14"/>
      <c r="G949" s="14"/>
      <c r="H949" s="14"/>
      <c r="I949" s="32"/>
      <c r="J949" s="14"/>
      <c r="K949" s="14"/>
      <c r="L949" s="14"/>
      <c r="M949" s="14"/>
      <c r="N949" s="14"/>
      <c r="O949" s="14"/>
      <c r="P949" s="32"/>
      <c r="Q949" s="23" t="str">
        <f t="array" ref="Q949">IF(R949="","",XLOOKUP(R949,selector_04,selector_04_ids,""))</f>
        <v/>
      </c>
      <c r="R949" s="25"/>
      <c r="S949" s="14"/>
      <c r="AK949" s="19" t="s">
        <v>68</v>
      </c>
      <c r="AL949" s="19" t="s">
        <v>68</v>
      </c>
    </row>
    <row r="950">
      <c r="A950" s="14"/>
      <c r="B950" s="23" t="str">
        <f t="array" ref="B950">IF(C950="","",XLOOKUP(C950,selector_12,selector_12_ids,""))</f>
        <v/>
      </c>
      <c r="C950" s="25"/>
      <c r="D950" s="23" t="str">
        <f t="array" ref="D950">IF(E950="","",XLOOKUP(E950,selector_05,selector_05_ids,""))</f>
        <v/>
      </c>
      <c r="E950" s="25"/>
      <c r="F950" s="14"/>
      <c r="G950" s="14"/>
      <c r="H950" s="14"/>
      <c r="I950" s="32"/>
      <c r="J950" s="14"/>
      <c r="K950" s="14"/>
      <c r="L950" s="14"/>
      <c r="M950" s="14"/>
      <c r="N950" s="14"/>
      <c r="O950" s="14"/>
      <c r="P950" s="32"/>
      <c r="Q950" s="23" t="str">
        <f t="array" ref="Q950">IF(R950="","",XLOOKUP(R950,selector_04,selector_04_ids,""))</f>
        <v/>
      </c>
      <c r="R950" s="25"/>
      <c r="S950" s="14"/>
      <c r="AK950" s="19" t="s">
        <v>68</v>
      </c>
      <c r="AL950" s="19" t="s">
        <v>68</v>
      </c>
    </row>
    <row r="951">
      <c r="A951" s="14"/>
      <c r="B951" s="23" t="str">
        <f t="array" ref="B951">IF(C951="","",XLOOKUP(C951,selector_12,selector_12_ids,""))</f>
        <v/>
      </c>
      <c r="C951" s="25"/>
      <c r="D951" s="23" t="str">
        <f t="array" ref="D951">IF(E951="","",XLOOKUP(E951,selector_05,selector_05_ids,""))</f>
        <v/>
      </c>
      <c r="E951" s="25"/>
      <c r="F951" s="14"/>
      <c r="G951" s="14"/>
      <c r="H951" s="14"/>
      <c r="I951" s="32"/>
      <c r="J951" s="14"/>
      <c r="K951" s="14"/>
      <c r="L951" s="14"/>
      <c r="M951" s="14"/>
      <c r="N951" s="14"/>
      <c r="O951" s="14"/>
      <c r="P951" s="32"/>
      <c r="Q951" s="23" t="str">
        <f t="array" ref="Q951">IF(R951="","",XLOOKUP(R951,selector_04,selector_04_ids,""))</f>
        <v/>
      </c>
      <c r="R951" s="25"/>
      <c r="S951" s="14"/>
      <c r="AK951" s="19" t="s">
        <v>68</v>
      </c>
      <c r="AL951" s="19" t="s">
        <v>68</v>
      </c>
    </row>
    <row r="952">
      <c r="A952" s="14"/>
      <c r="B952" s="23" t="str">
        <f t="array" ref="B952">IF(C952="","",XLOOKUP(C952,selector_12,selector_12_ids,""))</f>
        <v/>
      </c>
      <c r="C952" s="25"/>
      <c r="D952" s="23" t="str">
        <f t="array" ref="D952">IF(E952="","",XLOOKUP(E952,selector_05,selector_05_ids,""))</f>
        <v/>
      </c>
      <c r="E952" s="25"/>
      <c r="F952" s="14"/>
      <c r="G952" s="14"/>
      <c r="H952" s="14"/>
      <c r="I952" s="32"/>
      <c r="J952" s="14"/>
      <c r="K952" s="14"/>
      <c r="L952" s="14"/>
      <c r="M952" s="14"/>
      <c r="N952" s="14"/>
      <c r="O952" s="14"/>
      <c r="P952" s="32"/>
      <c r="Q952" s="23" t="str">
        <f t="array" ref="Q952">IF(R952="","",XLOOKUP(R952,selector_04,selector_04_ids,""))</f>
        <v/>
      </c>
      <c r="R952" s="25"/>
      <c r="S952" s="14"/>
      <c r="AK952" s="19" t="s">
        <v>68</v>
      </c>
      <c r="AL952" s="19" t="s">
        <v>68</v>
      </c>
    </row>
    <row r="953">
      <c r="A953" s="14"/>
      <c r="B953" s="23" t="str">
        <f t="array" ref="B953">IF(C953="","",XLOOKUP(C953,selector_12,selector_12_ids,""))</f>
        <v/>
      </c>
      <c r="C953" s="25"/>
      <c r="D953" s="23" t="str">
        <f t="array" ref="D953">IF(E953="","",XLOOKUP(E953,selector_05,selector_05_ids,""))</f>
        <v/>
      </c>
      <c r="E953" s="25"/>
      <c r="F953" s="14"/>
      <c r="G953" s="14"/>
      <c r="H953" s="14"/>
      <c r="I953" s="32"/>
      <c r="J953" s="14"/>
      <c r="K953" s="14"/>
      <c r="L953" s="14"/>
      <c r="M953" s="14"/>
      <c r="N953" s="14"/>
      <c r="O953" s="14"/>
      <c r="P953" s="32"/>
      <c r="Q953" s="23" t="str">
        <f t="array" ref="Q953">IF(R953="","",XLOOKUP(R953,selector_04,selector_04_ids,""))</f>
        <v/>
      </c>
      <c r="R953" s="25"/>
      <c r="S953" s="14"/>
      <c r="AK953" s="19" t="s">
        <v>68</v>
      </c>
      <c r="AL953" s="19" t="s">
        <v>68</v>
      </c>
    </row>
    <row r="954">
      <c r="A954" s="14"/>
      <c r="B954" s="23" t="str">
        <f t="array" ref="B954">IF(C954="","",XLOOKUP(C954,selector_12,selector_12_ids,""))</f>
        <v/>
      </c>
      <c r="C954" s="25"/>
      <c r="D954" s="23" t="str">
        <f t="array" ref="D954">IF(E954="","",XLOOKUP(E954,selector_05,selector_05_ids,""))</f>
        <v/>
      </c>
      <c r="E954" s="25"/>
      <c r="F954" s="14"/>
      <c r="G954" s="14"/>
      <c r="H954" s="14"/>
      <c r="I954" s="32"/>
      <c r="J954" s="14"/>
      <c r="K954" s="14"/>
      <c r="L954" s="14"/>
      <c r="M954" s="14"/>
      <c r="N954" s="14"/>
      <c r="O954" s="14"/>
      <c r="P954" s="32"/>
      <c r="Q954" s="23" t="str">
        <f t="array" ref="Q954">IF(R954="","",XLOOKUP(R954,selector_04,selector_04_ids,""))</f>
        <v/>
      </c>
      <c r="R954" s="25"/>
      <c r="S954" s="14"/>
      <c r="AK954" s="19" t="s">
        <v>68</v>
      </c>
      <c r="AL954" s="19" t="s">
        <v>68</v>
      </c>
    </row>
    <row r="955">
      <c r="A955" s="14"/>
      <c r="B955" s="23" t="str">
        <f t="array" ref="B955">IF(C955="","",XLOOKUP(C955,selector_12,selector_12_ids,""))</f>
        <v/>
      </c>
      <c r="C955" s="25"/>
      <c r="D955" s="23" t="str">
        <f t="array" ref="D955">IF(E955="","",XLOOKUP(E955,selector_05,selector_05_ids,""))</f>
        <v/>
      </c>
      <c r="E955" s="25"/>
      <c r="F955" s="14"/>
      <c r="G955" s="14"/>
      <c r="H955" s="14"/>
      <c r="I955" s="32"/>
      <c r="J955" s="14"/>
      <c r="K955" s="14"/>
      <c r="L955" s="14"/>
      <c r="M955" s="14"/>
      <c r="N955" s="14"/>
      <c r="O955" s="14"/>
      <c r="P955" s="32"/>
      <c r="Q955" s="23" t="str">
        <f t="array" ref="Q955">IF(R955="","",XLOOKUP(R955,selector_04,selector_04_ids,""))</f>
        <v/>
      </c>
      <c r="R955" s="25"/>
      <c r="S955" s="14"/>
      <c r="AK955" s="19" t="s">
        <v>68</v>
      </c>
      <c r="AL955" s="19" t="s">
        <v>68</v>
      </c>
    </row>
    <row r="956">
      <c r="A956" s="14"/>
      <c r="B956" s="23" t="str">
        <f t="array" ref="B956">IF(C956="","",XLOOKUP(C956,selector_12,selector_12_ids,""))</f>
        <v/>
      </c>
      <c r="C956" s="25"/>
      <c r="D956" s="23" t="str">
        <f t="array" ref="D956">IF(E956="","",XLOOKUP(E956,selector_05,selector_05_ids,""))</f>
        <v/>
      </c>
      <c r="E956" s="25"/>
      <c r="F956" s="14"/>
      <c r="G956" s="14"/>
      <c r="H956" s="14"/>
      <c r="I956" s="32"/>
      <c r="J956" s="14"/>
      <c r="K956" s="14"/>
      <c r="L956" s="14"/>
      <c r="M956" s="14"/>
      <c r="N956" s="14"/>
      <c r="O956" s="14"/>
      <c r="P956" s="32"/>
      <c r="Q956" s="23" t="str">
        <f t="array" ref="Q956">IF(R956="","",XLOOKUP(R956,selector_04,selector_04_ids,""))</f>
        <v/>
      </c>
      <c r="R956" s="25"/>
      <c r="S956" s="14"/>
      <c r="AK956" s="19" t="s">
        <v>68</v>
      </c>
      <c r="AL956" s="19" t="s">
        <v>68</v>
      </c>
    </row>
    <row r="957">
      <c r="A957" s="14"/>
      <c r="B957" s="23" t="str">
        <f t="array" ref="B957">IF(C957="","",XLOOKUP(C957,selector_12,selector_12_ids,""))</f>
        <v/>
      </c>
      <c r="C957" s="25"/>
      <c r="D957" s="23" t="str">
        <f t="array" ref="D957">IF(E957="","",XLOOKUP(E957,selector_05,selector_05_ids,""))</f>
        <v/>
      </c>
      <c r="E957" s="25"/>
      <c r="F957" s="14"/>
      <c r="G957" s="14"/>
      <c r="H957" s="14"/>
      <c r="I957" s="32"/>
      <c r="J957" s="14"/>
      <c r="K957" s="14"/>
      <c r="L957" s="14"/>
      <c r="M957" s="14"/>
      <c r="N957" s="14"/>
      <c r="O957" s="14"/>
      <c r="P957" s="32"/>
      <c r="Q957" s="23" t="str">
        <f t="array" ref="Q957">IF(R957="","",XLOOKUP(R957,selector_04,selector_04_ids,""))</f>
        <v/>
      </c>
      <c r="R957" s="25"/>
      <c r="S957" s="14"/>
      <c r="AK957" s="19" t="s">
        <v>68</v>
      </c>
      <c r="AL957" s="19" t="s">
        <v>68</v>
      </c>
    </row>
    <row r="958">
      <c r="A958" s="14"/>
      <c r="B958" s="23" t="str">
        <f t="array" ref="B958">IF(C958="","",XLOOKUP(C958,selector_12,selector_12_ids,""))</f>
        <v/>
      </c>
      <c r="C958" s="25"/>
      <c r="D958" s="23" t="str">
        <f t="array" ref="D958">IF(E958="","",XLOOKUP(E958,selector_05,selector_05_ids,""))</f>
        <v/>
      </c>
      <c r="E958" s="25"/>
      <c r="F958" s="14"/>
      <c r="G958" s="14"/>
      <c r="H958" s="14"/>
      <c r="I958" s="32"/>
      <c r="J958" s="14"/>
      <c r="K958" s="14"/>
      <c r="L958" s="14"/>
      <c r="M958" s="14"/>
      <c r="N958" s="14"/>
      <c r="O958" s="14"/>
      <c r="P958" s="32"/>
      <c r="Q958" s="23" t="str">
        <f t="array" ref="Q958">IF(R958="","",XLOOKUP(R958,selector_04,selector_04_ids,""))</f>
        <v/>
      </c>
      <c r="R958" s="25"/>
      <c r="S958" s="14"/>
      <c r="AK958" s="19" t="s">
        <v>68</v>
      </c>
      <c r="AL958" s="19" t="s">
        <v>68</v>
      </c>
    </row>
    <row r="959">
      <c r="A959" s="14"/>
      <c r="B959" s="23" t="str">
        <f t="array" ref="B959">IF(C959="","",XLOOKUP(C959,selector_12,selector_12_ids,""))</f>
        <v/>
      </c>
      <c r="C959" s="25"/>
      <c r="D959" s="23" t="str">
        <f t="array" ref="D959">IF(E959="","",XLOOKUP(E959,selector_05,selector_05_ids,""))</f>
        <v/>
      </c>
      <c r="E959" s="25"/>
      <c r="F959" s="14"/>
      <c r="G959" s="14"/>
      <c r="H959" s="14"/>
      <c r="I959" s="32"/>
      <c r="J959" s="14"/>
      <c r="K959" s="14"/>
      <c r="L959" s="14"/>
      <c r="M959" s="14"/>
      <c r="N959" s="14"/>
      <c r="O959" s="14"/>
      <c r="P959" s="32"/>
      <c r="Q959" s="23" t="str">
        <f t="array" ref="Q959">IF(R959="","",XLOOKUP(R959,selector_04,selector_04_ids,""))</f>
        <v/>
      </c>
      <c r="R959" s="25"/>
      <c r="S959" s="14"/>
      <c r="AK959" s="19" t="s">
        <v>68</v>
      </c>
      <c r="AL959" s="19" t="s">
        <v>68</v>
      </c>
    </row>
    <row r="960">
      <c r="A960" s="14"/>
      <c r="B960" s="23" t="str">
        <f t="array" ref="B960">IF(C960="","",XLOOKUP(C960,selector_12,selector_12_ids,""))</f>
        <v/>
      </c>
      <c r="C960" s="25"/>
      <c r="D960" s="23" t="str">
        <f t="array" ref="D960">IF(E960="","",XLOOKUP(E960,selector_05,selector_05_ids,""))</f>
        <v/>
      </c>
      <c r="E960" s="25"/>
      <c r="F960" s="14"/>
      <c r="G960" s="14"/>
      <c r="H960" s="14"/>
      <c r="I960" s="32"/>
      <c r="J960" s="14"/>
      <c r="K960" s="14"/>
      <c r="L960" s="14"/>
      <c r="M960" s="14"/>
      <c r="N960" s="14"/>
      <c r="O960" s="14"/>
      <c r="P960" s="32"/>
      <c r="Q960" s="23" t="str">
        <f t="array" ref="Q960">IF(R960="","",XLOOKUP(R960,selector_04,selector_04_ids,""))</f>
        <v/>
      </c>
      <c r="R960" s="25"/>
      <c r="S960" s="14"/>
      <c r="AK960" s="19" t="s">
        <v>68</v>
      </c>
      <c r="AL960" s="19" t="s">
        <v>68</v>
      </c>
    </row>
    <row r="961">
      <c r="A961" s="14"/>
      <c r="B961" s="23" t="str">
        <f t="array" ref="B961">IF(C961="","",XLOOKUP(C961,selector_12,selector_12_ids,""))</f>
        <v/>
      </c>
      <c r="C961" s="25"/>
      <c r="D961" s="23" t="str">
        <f t="array" ref="D961">IF(E961="","",XLOOKUP(E961,selector_05,selector_05_ids,""))</f>
        <v/>
      </c>
      <c r="E961" s="25"/>
      <c r="F961" s="14"/>
      <c r="G961" s="14"/>
      <c r="H961" s="14"/>
      <c r="I961" s="32"/>
      <c r="J961" s="14"/>
      <c r="K961" s="14"/>
      <c r="L961" s="14"/>
      <c r="M961" s="14"/>
      <c r="N961" s="14"/>
      <c r="O961" s="14"/>
      <c r="P961" s="32"/>
      <c r="Q961" s="23" t="str">
        <f t="array" ref="Q961">IF(R961="","",XLOOKUP(R961,selector_04,selector_04_ids,""))</f>
        <v/>
      </c>
      <c r="R961" s="25"/>
      <c r="S961" s="14"/>
      <c r="AK961" s="19" t="s">
        <v>68</v>
      </c>
      <c r="AL961" s="19" t="s">
        <v>68</v>
      </c>
    </row>
    <row r="962">
      <c r="A962" s="14"/>
      <c r="B962" s="23" t="str">
        <f t="array" ref="B962">IF(C962="","",XLOOKUP(C962,selector_12,selector_12_ids,""))</f>
        <v/>
      </c>
      <c r="C962" s="25"/>
      <c r="D962" s="23" t="str">
        <f t="array" ref="D962">IF(E962="","",XLOOKUP(E962,selector_05,selector_05_ids,""))</f>
        <v/>
      </c>
      <c r="E962" s="25"/>
      <c r="F962" s="14"/>
      <c r="G962" s="14"/>
      <c r="H962" s="14"/>
      <c r="I962" s="32"/>
      <c r="J962" s="14"/>
      <c r="K962" s="14"/>
      <c r="L962" s="14"/>
      <c r="M962" s="14"/>
      <c r="N962" s="14"/>
      <c r="O962" s="14"/>
      <c r="P962" s="32"/>
      <c r="Q962" s="23" t="str">
        <f t="array" ref="Q962">IF(R962="","",XLOOKUP(R962,selector_04,selector_04_ids,""))</f>
        <v/>
      </c>
      <c r="R962" s="25"/>
      <c r="S962" s="14"/>
      <c r="AK962" s="19" t="s">
        <v>68</v>
      </c>
      <c r="AL962" s="19" t="s">
        <v>68</v>
      </c>
    </row>
    <row r="963">
      <c r="A963" s="14"/>
      <c r="B963" s="23" t="str">
        <f t="array" ref="B963">IF(C963="","",XLOOKUP(C963,selector_12,selector_12_ids,""))</f>
        <v/>
      </c>
      <c r="C963" s="25"/>
      <c r="D963" s="23" t="str">
        <f t="array" ref="D963">IF(E963="","",XLOOKUP(E963,selector_05,selector_05_ids,""))</f>
        <v/>
      </c>
      <c r="E963" s="25"/>
      <c r="F963" s="14"/>
      <c r="G963" s="14"/>
      <c r="H963" s="14"/>
      <c r="I963" s="32"/>
      <c r="J963" s="14"/>
      <c r="K963" s="14"/>
      <c r="L963" s="14"/>
      <c r="M963" s="14"/>
      <c r="N963" s="14"/>
      <c r="O963" s="14"/>
      <c r="P963" s="32"/>
      <c r="Q963" s="23" t="str">
        <f t="array" ref="Q963">IF(R963="","",XLOOKUP(R963,selector_04,selector_04_ids,""))</f>
        <v/>
      </c>
      <c r="R963" s="25"/>
      <c r="S963" s="14"/>
      <c r="AK963" s="19" t="s">
        <v>68</v>
      </c>
      <c r="AL963" s="19" t="s">
        <v>68</v>
      </c>
    </row>
    <row r="964">
      <c r="A964" s="14"/>
      <c r="B964" s="23" t="str">
        <f t="array" ref="B964">IF(C964="","",XLOOKUP(C964,selector_12,selector_12_ids,""))</f>
        <v/>
      </c>
      <c r="C964" s="25"/>
      <c r="D964" s="23" t="str">
        <f t="array" ref="D964">IF(E964="","",XLOOKUP(E964,selector_05,selector_05_ids,""))</f>
        <v/>
      </c>
      <c r="E964" s="25"/>
      <c r="F964" s="14"/>
      <c r="G964" s="14"/>
      <c r="H964" s="14"/>
      <c r="I964" s="32"/>
      <c r="J964" s="14"/>
      <c r="K964" s="14"/>
      <c r="L964" s="14"/>
      <c r="M964" s="14"/>
      <c r="N964" s="14"/>
      <c r="O964" s="14"/>
      <c r="P964" s="32"/>
      <c r="Q964" s="23" t="str">
        <f t="array" ref="Q964">IF(R964="","",XLOOKUP(R964,selector_04,selector_04_ids,""))</f>
        <v/>
      </c>
      <c r="R964" s="25"/>
      <c r="S964" s="14"/>
      <c r="AK964" s="19" t="s">
        <v>68</v>
      </c>
      <c r="AL964" s="19" t="s">
        <v>68</v>
      </c>
    </row>
    <row r="965">
      <c r="A965" s="14"/>
      <c r="B965" s="23" t="str">
        <f t="array" ref="B965">IF(C965="","",XLOOKUP(C965,selector_12,selector_12_ids,""))</f>
        <v/>
      </c>
      <c r="C965" s="25"/>
      <c r="D965" s="23" t="str">
        <f t="array" ref="D965">IF(E965="","",XLOOKUP(E965,selector_05,selector_05_ids,""))</f>
        <v/>
      </c>
      <c r="E965" s="25"/>
      <c r="F965" s="14"/>
      <c r="G965" s="14"/>
      <c r="H965" s="14"/>
      <c r="I965" s="32"/>
      <c r="J965" s="14"/>
      <c r="K965" s="14"/>
      <c r="L965" s="14"/>
      <c r="M965" s="14"/>
      <c r="N965" s="14"/>
      <c r="O965" s="14"/>
      <c r="P965" s="32"/>
      <c r="Q965" s="23" t="str">
        <f t="array" ref="Q965">IF(R965="","",XLOOKUP(R965,selector_04,selector_04_ids,""))</f>
        <v/>
      </c>
      <c r="R965" s="25"/>
      <c r="S965" s="14"/>
      <c r="AK965" s="19" t="s">
        <v>68</v>
      </c>
      <c r="AL965" s="19" t="s">
        <v>68</v>
      </c>
    </row>
    <row r="966">
      <c r="A966" s="14"/>
      <c r="B966" s="23" t="str">
        <f t="array" ref="B966">IF(C966="","",XLOOKUP(C966,selector_12,selector_12_ids,""))</f>
        <v/>
      </c>
      <c r="C966" s="25"/>
      <c r="D966" s="23" t="str">
        <f t="array" ref="D966">IF(E966="","",XLOOKUP(E966,selector_05,selector_05_ids,""))</f>
        <v/>
      </c>
      <c r="E966" s="25"/>
      <c r="F966" s="14"/>
      <c r="G966" s="14"/>
      <c r="H966" s="14"/>
      <c r="I966" s="32"/>
      <c r="J966" s="14"/>
      <c r="K966" s="14"/>
      <c r="L966" s="14"/>
      <c r="M966" s="14"/>
      <c r="N966" s="14"/>
      <c r="O966" s="14"/>
      <c r="P966" s="32"/>
      <c r="Q966" s="23" t="str">
        <f t="array" ref="Q966">IF(R966="","",XLOOKUP(R966,selector_04,selector_04_ids,""))</f>
        <v/>
      </c>
      <c r="R966" s="25"/>
      <c r="S966" s="14"/>
      <c r="AK966" s="19" t="s">
        <v>68</v>
      </c>
      <c r="AL966" s="19" t="s">
        <v>68</v>
      </c>
    </row>
    <row r="967">
      <c r="A967" s="14"/>
      <c r="B967" s="23" t="str">
        <f t="array" ref="B967">IF(C967="","",XLOOKUP(C967,selector_12,selector_12_ids,""))</f>
        <v/>
      </c>
      <c r="C967" s="25"/>
      <c r="D967" s="23" t="str">
        <f t="array" ref="D967">IF(E967="","",XLOOKUP(E967,selector_05,selector_05_ids,""))</f>
        <v/>
      </c>
      <c r="E967" s="25"/>
      <c r="F967" s="14"/>
      <c r="G967" s="14"/>
      <c r="H967" s="14"/>
      <c r="I967" s="32"/>
      <c r="J967" s="14"/>
      <c r="K967" s="14"/>
      <c r="L967" s="14"/>
      <c r="M967" s="14"/>
      <c r="N967" s="14"/>
      <c r="O967" s="14"/>
      <c r="P967" s="32"/>
      <c r="Q967" s="23" t="str">
        <f t="array" ref="Q967">IF(R967="","",XLOOKUP(R967,selector_04,selector_04_ids,""))</f>
        <v/>
      </c>
      <c r="R967" s="25"/>
      <c r="S967" s="14"/>
      <c r="AK967" s="19" t="s">
        <v>68</v>
      </c>
      <c r="AL967" s="19" t="s">
        <v>68</v>
      </c>
    </row>
    <row r="968">
      <c r="A968" s="14"/>
      <c r="B968" s="23" t="str">
        <f t="array" ref="B968">IF(C968="","",XLOOKUP(C968,selector_12,selector_12_ids,""))</f>
        <v/>
      </c>
      <c r="C968" s="25"/>
      <c r="D968" s="23" t="str">
        <f t="array" ref="D968">IF(E968="","",XLOOKUP(E968,selector_05,selector_05_ids,""))</f>
        <v/>
      </c>
      <c r="E968" s="25"/>
      <c r="F968" s="14"/>
      <c r="G968" s="14"/>
      <c r="H968" s="14"/>
      <c r="I968" s="32"/>
      <c r="J968" s="14"/>
      <c r="K968" s="14"/>
      <c r="L968" s="14"/>
      <c r="M968" s="14"/>
      <c r="N968" s="14"/>
      <c r="O968" s="14"/>
      <c r="P968" s="32"/>
      <c r="Q968" s="23" t="str">
        <f t="array" ref="Q968">IF(R968="","",XLOOKUP(R968,selector_04,selector_04_ids,""))</f>
        <v/>
      </c>
      <c r="R968" s="25"/>
      <c r="S968" s="14"/>
      <c r="AK968" s="19" t="s">
        <v>68</v>
      </c>
      <c r="AL968" s="19" t="s">
        <v>68</v>
      </c>
    </row>
    <row r="969">
      <c r="A969" s="14"/>
      <c r="B969" s="23" t="str">
        <f t="array" ref="B969">IF(C969="","",XLOOKUP(C969,selector_12,selector_12_ids,""))</f>
        <v/>
      </c>
      <c r="C969" s="25"/>
      <c r="D969" s="23" t="str">
        <f t="array" ref="D969">IF(E969="","",XLOOKUP(E969,selector_05,selector_05_ids,""))</f>
        <v/>
      </c>
      <c r="E969" s="25"/>
      <c r="F969" s="14"/>
      <c r="G969" s="14"/>
      <c r="H969" s="14"/>
      <c r="I969" s="32"/>
      <c r="J969" s="14"/>
      <c r="K969" s="14"/>
      <c r="L969" s="14"/>
      <c r="M969" s="14"/>
      <c r="N969" s="14"/>
      <c r="O969" s="14"/>
      <c r="P969" s="32"/>
      <c r="Q969" s="23" t="str">
        <f t="array" ref="Q969">IF(R969="","",XLOOKUP(R969,selector_04,selector_04_ids,""))</f>
        <v/>
      </c>
      <c r="R969" s="25"/>
      <c r="S969" s="14"/>
      <c r="AK969" s="19" t="s">
        <v>68</v>
      </c>
      <c r="AL969" s="19" t="s">
        <v>68</v>
      </c>
    </row>
    <row r="970">
      <c r="A970" s="14"/>
      <c r="B970" s="23" t="str">
        <f t="array" ref="B970">IF(C970="","",XLOOKUP(C970,selector_12,selector_12_ids,""))</f>
        <v/>
      </c>
      <c r="C970" s="25"/>
      <c r="D970" s="23" t="str">
        <f t="array" ref="D970">IF(E970="","",XLOOKUP(E970,selector_05,selector_05_ids,""))</f>
        <v/>
      </c>
      <c r="E970" s="25"/>
      <c r="F970" s="14"/>
      <c r="G970" s="14"/>
      <c r="H970" s="14"/>
      <c r="I970" s="32"/>
      <c r="J970" s="14"/>
      <c r="K970" s="14"/>
      <c r="L970" s="14"/>
      <c r="M970" s="14"/>
      <c r="N970" s="14"/>
      <c r="O970" s="14"/>
      <c r="P970" s="32"/>
      <c r="Q970" s="23" t="str">
        <f t="array" ref="Q970">IF(R970="","",XLOOKUP(R970,selector_04,selector_04_ids,""))</f>
        <v/>
      </c>
      <c r="R970" s="25"/>
      <c r="S970" s="14"/>
      <c r="AK970" s="19" t="s">
        <v>68</v>
      </c>
      <c r="AL970" s="19" t="s">
        <v>68</v>
      </c>
    </row>
    <row r="971">
      <c r="A971" s="14"/>
      <c r="B971" s="23" t="str">
        <f t="array" ref="B971">IF(C971="","",XLOOKUP(C971,selector_12,selector_12_ids,""))</f>
        <v/>
      </c>
      <c r="C971" s="25"/>
      <c r="D971" s="23" t="str">
        <f t="array" ref="D971">IF(E971="","",XLOOKUP(E971,selector_05,selector_05_ids,""))</f>
        <v/>
      </c>
      <c r="E971" s="25"/>
      <c r="F971" s="14"/>
      <c r="G971" s="14"/>
      <c r="H971" s="14"/>
      <c r="I971" s="32"/>
      <c r="J971" s="14"/>
      <c r="K971" s="14"/>
      <c r="L971" s="14"/>
      <c r="M971" s="14"/>
      <c r="N971" s="14"/>
      <c r="O971" s="14"/>
      <c r="P971" s="32"/>
      <c r="Q971" s="23" t="str">
        <f t="array" ref="Q971">IF(R971="","",XLOOKUP(R971,selector_04,selector_04_ids,""))</f>
        <v/>
      </c>
      <c r="R971" s="25"/>
      <c r="S971" s="14"/>
      <c r="AK971" s="19" t="s">
        <v>68</v>
      </c>
      <c r="AL971" s="19" t="s">
        <v>68</v>
      </c>
    </row>
    <row r="972">
      <c r="A972" s="14"/>
      <c r="B972" s="23" t="str">
        <f t="array" ref="B972">IF(C972="","",XLOOKUP(C972,selector_12,selector_12_ids,""))</f>
        <v/>
      </c>
      <c r="C972" s="25"/>
      <c r="D972" s="23" t="str">
        <f t="array" ref="D972">IF(E972="","",XLOOKUP(E972,selector_05,selector_05_ids,""))</f>
        <v/>
      </c>
      <c r="E972" s="25"/>
      <c r="F972" s="14"/>
      <c r="G972" s="14"/>
      <c r="H972" s="14"/>
      <c r="I972" s="32"/>
      <c r="J972" s="14"/>
      <c r="K972" s="14"/>
      <c r="L972" s="14"/>
      <c r="M972" s="14"/>
      <c r="N972" s="14"/>
      <c r="O972" s="14"/>
      <c r="P972" s="32"/>
      <c r="Q972" s="23" t="str">
        <f t="array" ref="Q972">IF(R972="","",XLOOKUP(R972,selector_04,selector_04_ids,""))</f>
        <v/>
      </c>
      <c r="R972" s="25"/>
      <c r="S972" s="14"/>
      <c r="AK972" s="19" t="s">
        <v>68</v>
      </c>
      <c r="AL972" s="19" t="s">
        <v>68</v>
      </c>
    </row>
    <row r="973">
      <c r="A973" s="14"/>
      <c r="B973" s="23" t="str">
        <f t="array" ref="B973">IF(C973="","",XLOOKUP(C973,selector_12,selector_12_ids,""))</f>
        <v/>
      </c>
      <c r="C973" s="25"/>
      <c r="D973" s="23" t="str">
        <f t="array" ref="D973">IF(E973="","",XLOOKUP(E973,selector_05,selector_05_ids,""))</f>
        <v/>
      </c>
      <c r="E973" s="25"/>
      <c r="F973" s="14"/>
      <c r="G973" s="14"/>
      <c r="H973" s="14"/>
      <c r="I973" s="32"/>
      <c r="J973" s="14"/>
      <c r="K973" s="14"/>
      <c r="L973" s="14"/>
      <c r="M973" s="14"/>
      <c r="N973" s="14"/>
      <c r="O973" s="14"/>
      <c r="P973" s="32"/>
      <c r="Q973" s="23" t="str">
        <f t="array" ref="Q973">IF(R973="","",XLOOKUP(R973,selector_04,selector_04_ids,""))</f>
        <v/>
      </c>
      <c r="R973" s="25"/>
      <c r="S973" s="14"/>
      <c r="AK973" s="19" t="s">
        <v>68</v>
      </c>
      <c r="AL973" s="19" t="s">
        <v>68</v>
      </c>
    </row>
    <row r="974">
      <c r="A974" s="14"/>
      <c r="B974" s="23" t="str">
        <f t="array" ref="B974">IF(C974="","",XLOOKUP(C974,selector_12,selector_12_ids,""))</f>
        <v/>
      </c>
      <c r="C974" s="25"/>
      <c r="D974" s="23" t="str">
        <f t="array" ref="D974">IF(E974="","",XLOOKUP(E974,selector_05,selector_05_ids,""))</f>
        <v/>
      </c>
      <c r="E974" s="25"/>
      <c r="F974" s="14"/>
      <c r="G974" s="14"/>
      <c r="H974" s="14"/>
      <c r="I974" s="32"/>
      <c r="J974" s="14"/>
      <c r="K974" s="14"/>
      <c r="L974" s="14"/>
      <c r="M974" s="14"/>
      <c r="N974" s="14"/>
      <c r="O974" s="14"/>
      <c r="P974" s="32"/>
      <c r="Q974" s="23" t="str">
        <f t="array" ref="Q974">IF(R974="","",XLOOKUP(R974,selector_04,selector_04_ids,""))</f>
        <v/>
      </c>
      <c r="R974" s="25"/>
      <c r="S974" s="14"/>
      <c r="AK974" s="19" t="s">
        <v>68</v>
      </c>
      <c r="AL974" s="19" t="s">
        <v>68</v>
      </c>
    </row>
    <row r="975">
      <c r="A975" s="14"/>
      <c r="B975" s="23" t="str">
        <f t="array" ref="B975">IF(C975="","",XLOOKUP(C975,selector_12,selector_12_ids,""))</f>
        <v/>
      </c>
      <c r="C975" s="25"/>
      <c r="D975" s="23" t="str">
        <f t="array" ref="D975">IF(E975="","",XLOOKUP(E975,selector_05,selector_05_ids,""))</f>
        <v/>
      </c>
      <c r="E975" s="25"/>
      <c r="F975" s="14"/>
      <c r="G975" s="14"/>
      <c r="H975" s="14"/>
      <c r="I975" s="32"/>
      <c r="J975" s="14"/>
      <c r="K975" s="14"/>
      <c r="L975" s="14"/>
      <c r="M975" s="14"/>
      <c r="N975" s="14"/>
      <c r="O975" s="14"/>
      <c r="P975" s="32"/>
      <c r="Q975" s="23" t="str">
        <f t="array" ref="Q975">IF(R975="","",XLOOKUP(R975,selector_04,selector_04_ids,""))</f>
        <v/>
      </c>
      <c r="R975" s="25"/>
      <c r="S975" s="14"/>
      <c r="AK975" s="19" t="s">
        <v>68</v>
      </c>
      <c r="AL975" s="19" t="s">
        <v>68</v>
      </c>
    </row>
    <row r="976">
      <c r="A976" s="14"/>
      <c r="B976" s="23" t="str">
        <f t="array" ref="B976">IF(C976="","",XLOOKUP(C976,selector_12,selector_12_ids,""))</f>
        <v/>
      </c>
      <c r="C976" s="25"/>
      <c r="D976" s="23" t="str">
        <f t="array" ref="D976">IF(E976="","",XLOOKUP(E976,selector_05,selector_05_ids,""))</f>
        <v/>
      </c>
      <c r="E976" s="25"/>
      <c r="F976" s="14"/>
      <c r="G976" s="14"/>
      <c r="H976" s="14"/>
      <c r="I976" s="32"/>
      <c r="J976" s="14"/>
      <c r="K976" s="14"/>
      <c r="L976" s="14"/>
      <c r="M976" s="14"/>
      <c r="N976" s="14"/>
      <c r="O976" s="14"/>
      <c r="P976" s="32"/>
      <c r="Q976" s="23" t="str">
        <f t="array" ref="Q976">IF(R976="","",XLOOKUP(R976,selector_04,selector_04_ids,""))</f>
        <v/>
      </c>
      <c r="R976" s="25"/>
      <c r="S976" s="14"/>
      <c r="AK976" s="19" t="s">
        <v>68</v>
      </c>
      <c r="AL976" s="19" t="s">
        <v>68</v>
      </c>
    </row>
    <row r="977">
      <c r="A977" s="14"/>
      <c r="B977" s="23" t="str">
        <f t="array" ref="B977">IF(C977="","",XLOOKUP(C977,selector_12,selector_12_ids,""))</f>
        <v/>
      </c>
      <c r="C977" s="25"/>
      <c r="D977" s="23" t="str">
        <f t="array" ref="D977">IF(E977="","",XLOOKUP(E977,selector_05,selector_05_ids,""))</f>
        <v/>
      </c>
      <c r="E977" s="25"/>
      <c r="F977" s="14"/>
      <c r="G977" s="14"/>
      <c r="H977" s="14"/>
      <c r="I977" s="32"/>
      <c r="J977" s="14"/>
      <c r="K977" s="14"/>
      <c r="L977" s="14"/>
      <c r="M977" s="14"/>
      <c r="N977" s="14"/>
      <c r="O977" s="14"/>
      <c r="P977" s="32"/>
      <c r="Q977" s="23" t="str">
        <f t="array" ref="Q977">IF(R977="","",XLOOKUP(R977,selector_04,selector_04_ids,""))</f>
        <v/>
      </c>
      <c r="R977" s="25"/>
      <c r="S977" s="14"/>
      <c r="AK977" s="19" t="s">
        <v>68</v>
      </c>
      <c r="AL977" s="19" t="s">
        <v>68</v>
      </c>
    </row>
    <row r="978">
      <c r="A978" s="14"/>
      <c r="B978" s="23" t="str">
        <f t="array" ref="B978">IF(C978="","",XLOOKUP(C978,selector_12,selector_12_ids,""))</f>
        <v/>
      </c>
      <c r="C978" s="25"/>
      <c r="D978" s="23" t="str">
        <f t="array" ref="D978">IF(E978="","",XLOOKUP(E978,selector_05,selector_05_ids,""))</f>
        <v/>
      </c>
      <c r="E978" s="25"/>
      <c r="F978" s="14"/>
      <c r="G978" s="14"/>
      <c r="H978" s="14"/>
      <c r="I978" s="32"/>
      <c r="J978" s="14"/>
      <c r="K978" s="14"/>
      <c r="L978" s="14"/>
      <c r="M978" s="14"/>
      <c r="N978" s="14"/>
      <c r="O978" s="14"/>
      <c r="P978" s="32"/>
      <c r="Q978" s="23" t="str">
        <f t="array" ref="Q978">IF(R978="","",XLOOKUP(R978,selector_04,selector_04_ids,""))</f>
        <v/>
      </c>
      <c r="R978" s="25"/>
      <c r="S978" s="14"/>
      <c r="AK978" s="19" t="s">
        <v>68</v>
      </c>
      <c r="AL978" s="19" t="s">
        <v>68</v>
      </c>
    </row>
    <row r="979">
      <c r="A979" s="14"/>
      <c r="B979" s="23" t="str">
        <f t="array" ref="B979">IF(C979="","",XLOOKUP(C979,selector_12,selector_12_ids,""))</f>
        <v/>
      </c>
      <c r="C979" s="25"/>
      <c r="D979" s="23" t="str">
        <f t="array" ref="D979">IF(E979="","",XLOOKUP(E979,selector_05,selector_05_ids,""))</f>
        <v/>
      </c>
      <c r="E979" s="25"/>
      <c r="F979" s="14"/>
      <c r="G979" s="14"/>
      <c r="H979" s="14"/>
      <c r="I979" s="32"/>
      <c r="J979" s="14"/>
      <c r="K979" s="14"/>
      <c r="L979" s="14"/>
      <c r="M979" s="14"/>
      <c r="N979" s="14"/>
      <c r="O979" s="14"/>
      <c r="P979" s="32"/>
      <c r="Q979" s="23" t="str">
        <f t="array" ref="Q979">IF(R979="","",XLOOKUP(R979,selector_04,selector_04_ids,""))</f>
        <v/>
      </c>
      <c r="R979" s="25"/>
      <c r="S979" s="14"/>
      <c r="AK979" s="19" t="s">
        <v>68</v>
      </c>
      <c r="AL979" s="19" t="s">
        <v>68</v>
      </c>
    </row>
    <row r="980">
      <c r="A980" s="14"/>
      <c r="B980" s="23" t="str">
        <f t="array" ref="B980">IF(C980="","",XLOOKUP(C980,selector_12,selector_12_ids,""))</f>
        <v/>
      </c>
      <c r="C980" s="25"/>
      <c r="D980" s="23" t="str">
        <f t="array" ref="D980">IF(E980="","",XLOOKUP(E980,selector_05,selector_05_ids,""))</f>
        <v/>
      </c>
      <c r="E980" s="25"/>
      <c r="F980" s="14"/>
      <c r="G980" s="14"/>
      <c r="H980" s="14"/>
      <c r="I980" s="32"/>
      <c r="J980" s="14"/>
      <c r="K980" s="14"/>
      <c r="L980" s="14"/>
      <c r="M980" s="14"/>
      <c r="N980" s="14"/>
      <c r="O980" s="14"/>
      <c r="P980" s="32"/>
      <c r="Q980" s="23" t="str">
        <f t="array" ref="Q980">IF(R980="","",XLOOKUP(R980,selector_04,selector_04_ids,""))</f>
        <v/>
      </c>
      <c r="R980" s="25"/>
      <c r="S980" s="14"/>
      <c r="AK980" s="19" t="s">
        <v>68</v>
      </c>
      <c r="AL980" s="19" t="s">
        <v>68</v>
      </c>
    </row>
    <row r="981">
      <c r="A981" s="14"/>
      <c r="B981" s="23" t="str">
        <f t="array" ref="B981">IF(C981="","",XLOOKUP(C981,selector_12,selector_12_ids,""))</f>
        <v/>
      </c>
      <c r="C981" s="25"/>
      <c r="D981" s="23" t="str">
        <f t="array" ref="D981">IF(E981="","",XLOOKUP(E981,selector_05,selector_05_ids,""))</f>
        <v/>
      </c>
      <c r="E981" s="25"/>
      <c r="F981" s="14"/>
      <c r="G981" s="14"/>
      <c r="H981" s="14"/>
      <c r="I981" s="32"/>
      <c r="J981" s="14"/>
      <c r="K981" s="14"/>
      <c r="L981" s="14"/>
      <c r="M981" s="14"/>
      <c r="N981" s="14"/>
      <c r="O981" s="14"/>
      <c r="P981" s="32"/>
      <c r="Q981" s="23" t="str">
        <f t="array" ref="Q981">IF(R981="","",XLOOKUP(R981,selector_04,selector_04_ids,""))</f>
        <v/>
      </c>
      <c r="R981" s="25"/>
      <c r="S981" s="14"/>
      <c r="AK981" s="19" t="s">
        <v>68</v>
      </c>
      <c r="AL981" s="19" t="s">
        <v>68</v>
      </c>
    </row>
    <row r="982">
      <c r="A982" s="14"/>
      <c r="B982" s="23" t="str">
        <f t="array" ref="B982">IF(C982="","",XLOOKUP(C982,selector_12,selector_12_ids,""))</f>
        <v/>
      </c>
      <c r="C982" s="25"/>
      <c r="D982" s="23" t="str">
        <f t="array" ref="D982">IF(E982="","",XLOOKUP(E982,selector_05,selector_05_ids,""))</f>
        <v/>
      </c>
      <c r="E982" s="25"/>
      <c r="F982" s="14"/>
      <c r="G982" s="14"/>
      <c r="H982" s="14"/>
      <c r="I982" s="32"/>
      <c r="J982" s="14"/>
      <c r="K982" s="14"/>
      <c r="L982" s="14"/>
      <c r="M982" s="14"/>
      <c r="N982" s="14"/>
      <c r="O982" s="14"/>
      <c r="P982" s="32"/>
      <c r="Q982" s="23" t="str">
        <f t="array" ref="Q982">IF(R982="","",XLOOKUP(R982,selector_04,selector_04_ids,""))</f>
        <v/>
      </c>
      <c r="R982" s="25"/>
      <c r="S982" s="14"/>
      <c r="AK982" s="19" t="s">
        <v>68</v>
      </c>
      <c r="AL982" s="19" t="s">
        <v>68</v>
      </c>
    </row>
    <row r="983">
      <c r="A983" s="14"/>
      <c r="B983" s="23" t="str">
        <f t="array" ref="B983">IF(C983="","",XLOOKUP(C983,selector_12,selector_12_ids,""))</f>
        <v/>
      </c>
      <c r="C983" s="25"/>
      <c r="D983" s="23" t="str">
        <f t="array" ref="D983">IF(E983="","",XLOOKUP(E983,selector_05,selector_05_ids,""))</f>
        <v/>
      </c>
      <c r="E983" s="25"/>
      <c r="F983" s="14"/>
      <c r="G983" s="14"/>
      <c r="H983" s="14"/>
      <c r="I983" s="32"/>
      <c r="J983" s="14"/>
      <c r="K983" s="14"/>
      <c r="L983" s="14"/>
      <c r="M983" s="14"/>
      <c r="N983" s="14"/>
      <c r="O983" s="14"/>
      <c r="P983" s="32"/>
      <c r="Q983" s="23" t="str">
        <f t="array" ref="Q983">IF(R983="","",XLOOKUP(R983,selector_04,selector_04_ids,""))</f>
        <v/>
      </c>
      <c r="R983" s="25"/>
      <c r="S983" s="14"/>
      <c r="AK983" s="19" t="s">
        <v>68</v>
      </c>
      <c r="AL983" s="19" t="s">
        <v>68</v>
      </c>
    </row>
    <row r="984">
      <c r="A984" s="14"/>
      <c r="B984" s="23" t="str">
        <f t="array" ref="B984">IF(C984="","",XLOOKUP(C984,selector_12,selector_12_ids,""))</f>
        <v/>
      </c>
      <c r="C984" s="25"/>
      <c r="D984" s="23" t="str">
        <f t="array" ref="D984">IF(E984="","",XLOOKUP(E984,selector_05,selector_05_ids,""))</f>
        <v/>
      </c>
      <c r="E984" s="25"/>
      <c r="F984" s="14"/>
      <c r="G984" s="14"/>
      <c r="H984" s="14"/>
      <c r="I984" s="32"/>
      <c r="J984" s="14"/>
      <c r="K984" s="14"/>
      <c r="L984" s="14"/>
      <c r="M984" s="14"/>
      <c r="N984" s="14"/>
      <c r="O984" s="14"/>
      <c r="P984" s="32"/>
      <c r="Q984" s="23" t="str">
        <f t="array" ref="Q984">IF(R984="","",XLOOKUP(R984,selector_04,selector_04_ids,""))</f>
        <v/>
      </c>
      <c r="R984" s="25"/>
      <c r="S984" s="14"/>
      <c r="AK984" s="19" t="s">
        <v>68</v>
      </c>
      <c r="AL984" s="19" t="s">
        <v>68</v>
      </c>
    </row>
    <row r="985">
      <c r="A985" s="14"/>
      <c r="B985" s="23" t="str">
        <f t="array" ref="B985">IF(C985="","",XLOOKUP(C985,selector_12,selector_12_ids,""))</f>
        <v/>
      </c>
      <c r="C985" s="25"/>
      <c r="D985" s="23" t="str">
        <f t="array" ref="D985">IF(E985="","",XLOOKUP(E985,selector_05,selector_05_ids,""))</f>
        <v/>
      </c>
      <c r="E985" s="25"/>
      <c r="F985" s="14"/>
      <c r="G985" s="14"/>
      <c r="H985" s="14"/>
      <c r="I985" s="32"/>
      <c r="J985" s="14"/>
      <c r="K985" s="14"/>
      <c r="L985" s="14"/>
      <c r="M985" s="14"/>
      <c r="N985" s="14"/>
      <c r="O985" s="14"/>
      <c r="P985" s="32"/>
      <c r="Q985" s="23" t="str">
        <f t="array" ref="Q985">IF(R985="","",XLOOKUP(R985,selector_04,selector_04_ids,""))</f>
        <v/>
      </c>
      <c r="R985" s="25"/>
      <c r="S985" s="14"/>
      <c r="AK985" s="19" t="s">
        <v>68</v>
      </c>
      <c r="AL985" s="19" t="s">
        <v>68</v>
      </c>
    </row>
    <row r="986">
      <c r="A986" s="14"/>
      <c r="B986" s="23" t="str">
        <f t="array" ref="B986">IF(C986="","",XLOOKUP(C986,selector_12,selector_12_ids,""))</f>
        <v/>
      </c>
      <c r="C986" s="25"/>
      <c r="D986" s="23" t="str">
        <f t="array" ref="D986">IF(E986="","",XLOOKUP(E986,selector_05,selector_05_ids,""))</f>
        <v/>
      </c>
      <c r="E986" s="25"/>
      <c r="F986" s="14"/>
      <c r="G986" s="14"/>
      <c r="H986" s="14"/>
      <c r="I986" s="32"/>
      <c r="J986" s="14"/>
      <c r="K986" s="14"/>
      <c r="L986" s="14"/>
      <c r="M986" s="14"/>
      <c r="N986" s="14"/>
      <c r="O986" s="14"/>
      <c r="P986" s="32"/>
      <c r="Q986" s="23" t="str">
        <f t="array" ref="Q986">IF(R986="","",XLOOKUP(R986,selector_04,selector_04_ids,""))</f>
        <v/>
      </c>
      <c r="R986" s="25"/>
      <c r="S986" s="14"/>
      <c r="AK986" s="19" t="s">
        <v>68</v>
      </c>
      <c r="AL986" s="19" t="s">
        <v>68</v>
      </c>
    </row>
    <row r="987">
      <c r="A987" s="14"/>
      <c r="B987" s="23" t="str">
        <f t="array" ref="B987">IF(C987="","",XLOOKUP(C987,selector_12,selector_12_ids,""))</f>
        <v/>
      </c>
      <c r="C987" s="25"/>
      <c r="D987" s="23" t="str">
        <f t="array" ref="D987">IF(E987="","",XLOOKUP(E987,selector_05,selector_05_ids,""))</f>
        <v/>
      </c>
      <c r="E987" s="25"/>
      <c r="F987" s="14"/>
      <c r="G987" s="14"/>
      <c r="H987" s="14"/>
      <c r="I987" s="32"/>
      <c r="J987" s="14"/>
      <c r="K987" s="14"/>
      <c r="L987" s="14"/>
      <c r="M987" s="14"/>
      <c r="N987" s="14"/>
      <c r="O987" s="14"/>
      <c r="P987" s="32"/>
      <c r="Q987" s="23" t="str">
        <f t="array" ref="Q987">IF(R987="","",XLOOKUP(R987,selector_04,selector_04_ids,""))</f>
        <v/>
      </c>
      <c r="R987" s="25"/>
      <c r="S987" s="14"/>
      <c r="AK987" s="19" t="s">
        <v>68</v>
      </c>
      <c r="AL987" s="19" t="s">
        <v>68</v>
      </c>
    </row>
    <row r="988">
      <c r="A988" s="14"/>
      <c r="B988" s="23" t="str">
        <f t="array" ref="B988">IF(C988="","",XLOOKUP(C988,selector_12,selector_12_ids,""))</f>
        <v/>
      </c>
      <c r="C988" s="25"/>
      <c r="D988" s="23" t="str">
        <f t="array" ref="D988">IF(E988="","",XLOOKUP(E988,selector_05,selector_05_ids,""))</f>
        <v/>
      </c>
      <c r="E988" s="25"/>
      <c r="F988" s="14"/>
      <c r="G988" s="14"/>
      <c r="H988" s="14"/>
      <c r="I988" s="32"/>
      <c r="J988" s="14"/>
      <c r="K988" s="14"/>
      <c r="L988" s="14"/>
      <c r="M988" s="14"/>
      <c r="N988" s="14"/>
      <c r="O988" s="14"/>
      <c r="P988" s="32"/>
      <c r="Q988" s="23" t="str">
        <f t="array" ref="Q988">IF(R988="","",XLOOKUP(R988,selector_04,selector_04_ids,""))</f>
        <v/>
      </c>
      <c r="R988" s="25"/>
      <c r="S988" s="14"/>
      <c r="AK988" s="19" t="s">
        <v>68</v>
      </c>
      <c r="AL988" s="19" t="s">
        <v>68</v>
      </c>
    </row>
    <row r="989">
      <c r="A989" s="14"/>
      <c r="B989" s="23" t="str">
        <f t="array" ref="B989">IF(C989="","",XLOOKUP(C989,selector_12,selector_12_ids,""))</f>
        <v/>
      </c>
      <c r="C989" s="25"/>
      <c r="D989" s="23" t="str">
        <f t="array" ref="D989">IF(E989="","",XLOOKUP(E989,selector_05,selector_05_ids,""))</f>
        <v/>
      </c>
      <c r="E989" s="25"/>
      <c r="F989" s="14"/>
      <c r="G989" s="14"/>
      <c r="H989" s="14"/>
      <c r="I989" s="32"/>
      <c r="J989" s="14"/>
      <c r="K989" s="14"/>
      <c r="L989" s="14"/>
      <c r="M989" s="14"/>
      <c r="N989" s="14"/>
      <c r="O989" s="14"/>
      <c r="P989" s="32"/>
      <c r="Q989" s="23" t="str">
        <f t="array" ref="Q989">IF(R989="","",XLOOKUP(R989,selector_04,selector_04_ids,""))</f>
        <v/>
      </c>
      <c r="R989" s="25"/>
      <c r="S989" s="14"/>
      <c r="AK989" s="19" t="s">
        <v>68</v>
      </c>
      <c r="AL989" s="19" t="s">
        <v>68</v>
      </c>
    </row>
    <row r="990">
      <c r="A990" s="14"/>
      <c r="B990" s="23" t="str">
        <f t="array" ref="B990">IF(C990="","",XLOOKUP(C990,selector_12,selector_12_ids,""))</f>
        <v/>
      </c>
      <c r="C990" s="25"/>
      <c r="D990" s="23" t="str">
        <f t="array" ref="D990">IF(E990="","",XLOOKUP(E990,selector_05,selector_05_ids,""))</f>
        <v/>
      </c>
      <c r="E990" s="25"/>
      <c r="F990" s="14"/>
      <c r="G990" s="14"/>
      <c r="H990" s="14"/>
      <c r="I990" s="32"/>
      <c r="J990" s="14"/>
      <c r="K990" s="14"/>
      <c r="L990" s="14"/>
      <c r="M990" s="14"/>
      <c r="N990" s="14"/>
      <c r="O990" s="14"/>
      <c r="P990" s="32"/>
      <c r="Q990" s="23" t="str">
        <f t="array" ref="Q990">IF(R990="","",XLOOKUP(R990,selector_04,selector_04_ids,""))</f>
        <v/>
      </c>
      <c r="R990" s="25"/>
      <c r="S990" s="14"/>
      <c r="AK990" s="19" t="s">
        <v>68</v>
      </c>
      <c r="AL990" s="19" t="s">
        <v>68</v>
      </c>
    </row>
    <row r="991">
      <c r="A991" s="14"/>
      <c r="B991" s="23" t="str">
        <f t="array" ref="B991">IF(C991="","",XLOOKUP(C991,selector_12,selector_12_ids,""))</f>
        <v/>
      </c>
      <c r="C991" s="25"/>
      <c r="D991" s="23" t="str">
        <f t="array" ref="D991">IF(E991="","",XLOOKUP(E991,selector_05,selector_05_ids,""))</f>
        <v/>
      </c>
      <c r="E991" s="25"/>
      <c r="F991" s="14"/>
      <c r="G991" s="14"/>
      <c r="H991" s="14"/>
      <c r="I991" s="32"/>
      <c r="J991" s="14"/>
      <c r="K991" s="14"/>
      <c r="L991" s="14"/>
      <c r="M991" s="14"/>
      <c r="N991" s="14"/>
      <c r="O991" s="14"/>
      <c r="P991" s="32"/>
      <c r="Q991" s="23" t="str">
        <f t="array" ref="Q991">IF(R991="","",XLOOKUP(R991,selector_04,selector_04_ids,""))</f>
        <v/>
      </c>
      <c r="R991" s="25"/>
      <c r="S991" s="14"/>
      <c r="AK991" s="19" t="s">
        <v>68</v>
      </c>
      <c r="AL991" s="19" t="s">
        <v>68</v>
      </c>
    </row>
    <row r="992">
      <c r="A992" s="14"/>
      <c r="B992" s="23" t="str">
        <f t="array" ref="B992">IF(C992="","",XLOOKUP(C992,selector_12,selector_12_ids,""))</f>
        <v/>
      </c>
      <c r="C992" s="25"/>
      <c r="D992" s="23" t="str">
        <f t="array" ref="D992">IF(E992="","",XLOOKUP(E992,selector_05,selector_05_ids,""))</f>
        <v/>
      </c>
      <c r="E992" s="25"/>
      <c r="F992" s="14"/>
      <c r="G992" s="14"/>
      <c r="H992" s="14"/>
      <c r="I992" s="32"/>
      <c r="J992" s="14"/>
      <c r="K992" s="14"/>
      <c r="L992" s="14"/>
      <c r="M992" s="14"/>
      <c r="N992" s="14"/>
      <c r="O992" s="14"/>
      <c r="P992" s="32"/>
      <c r="Q992" s="23" t="str">
        <f t="array" ref="Q992">IF(R992="","",XLOOKUP(R992,selector_04,selector_04_ids,""))</f>
        <v/>
      </c>
      <c r="R992" s="25"/>
      <c r="S992" s="14"/>
      <c r="AK992" s="19" t="s">
        <v>68</v>
      </c>
      <c r="AL992" s="19" t="s">
        <v>68</v>
      </c>
    </row>
    <row r="993">
      <c r="A993" s="14"/>
      <c r="B993" s="23" t="str">
        <f t="array" ref="B993">IF(C993="","",XLOOKUP(C993,selector_12,selector_12_ids,""))</f>
        <v/>
      </c>
      <c r="C993" s="25"/>
      <c r="D993" s="23" t="str">
        <f t="array" ref="D993">IF(E993="","",XLOOKUP(E993,selector_05,selector_05_ids,""))</f>
        <v/>
      </c>
      <c r="E993" s="25"/>
      <c r="F993" s="14"/>
      <c r="G993" s="14"/>
      <c r="H993" s="14"/>
      <c r="I993" s="32"/>
      <c r="J993" s="14"/>
      <c r="K993" s="14"/>
      <c r="L993" s="14"/>
      <c r="M993" s="14"/>
      <c r="N993" s="14"/>
      <c r="O993" s="14"/>
      <c r="P993" s="32"/>
      <c r="Q993" s="23" t="str">
        <f t="array" ref="Q993">IF(R993="","",XLOOKUP(R993,selector_04,selector_04_ids,""))</f>
        <v/>
      </c>
      <c r="R993" s="25"/>
      <c r="S993" s="14"/>
      <c r="AK993" s="19" t="s">
        <v>68</v>
      </c>
      <c r="AL993" s="19" t="s">
        <v>68</v>
      </c>
    </row>
    <row r="994">
      <c r="A994" s="14"/>
      <c r="B994" s="23" t="str">
        <f t="array" ref="B994">IF(C994="","",XLOOKUP(C994,selector_12,selector_12_ids,""))</f>
        <v/>
      </c>
      <c r="C994" s="25"/>
      <c r="D994" s="23" t="str">
        <f t="array" ref="D994">IF(E994="","",XLOOKUP(E994,selector_05,selector_05_ids,""))</f>
        <v/>
      </c>
      <c r="E994" s="25"/>
      <c r="F994" s="14"/>
      <c r="G994" s="14"/>
      <c r="H994" s="14"/>
      <c r="I994" s="32"/>
      <c r="J994" s="14"/>
      <c r="K994" s="14"/>
      <c r="L994" s="14"/>
      <c r="M994" s="14"/>
      <c r="N994" s="14"/>
      <c r="O994" s="14"/>
      <c r="P994" s="32"/>
      <c r="Q994" s="23" t="str">
        <f t="array" ref="Q994">IF(R994="","",XLOOKUP(R994,selector_04,selector_04_ids,""))</f>
        <v/>
      </c>
      <c r="R994" s="25"/>
      <c r="S994" s="14"/>
      <c r="AK994" s="19" t="s">
        <v>68</v>
      </c>
      <c r="AL994" s="19" t="s">
        <v>68</v>
      </c>
    </row>
    <row r="995">
      <c r="A995" s="14"/>
      <c r="B995" s="23" t="str">
        <f t="array" ref="B995">IF(C995="","",XLOOKUP(C995,selector_12,selector_12_ids,""))</f>
        <v/>
      </c>
      <c r="C995" s="25"/>
      <c r="D995" s="23" t="str">
        <f t="array" ref="D995">IF(E995="","",XLOOKUP(E995,selector_05,selector_05_ids,""))</f>
        <v/>
      </c>
      <c r="E995" s="25"/>
      <c r="F995" s="14"/>
      <c r="G995" s="14"/>
      <c r="H995" s="14"/>
      <c r="I995" s="32"/>
      <c r="J995" s="14"/>
      <c r="K995" s="14"/>
      <c r="L995" s="14"/>
      <c r="M995" s="14"/>
      <c r="N995" s="14"/>
      <c r="O995" s="14"/>
      <c r="P995" s="32"/>
      <c r="Q995" s="23" t="str">
        <f t="array" ref="Q995">IF(R995="","",XLOOKUP(R995,selector_04,selector_04_ids,""))</f>
        <v/>
      </c>
      <c r="R995" s="25"/>
      <c r="S995" s="14"/>
      <c r="AK995" s="19" t="s">
        <v>68</v>
      </c>
      <c r="AL995" s="19" t="s">
        <v>68</v>
      </c>
    </row>
    <row r="996">
      <c r="A996" s="14"/>
      <c r="B996" s="23" t="str">
        <f t="array" ref="B996">IF(C996="","",XLOOKUP(C996,selector_12,selector_12_ids,""))</f>
        <v/>
      </c>
      <c r="C996" s="25"/>
      <c r="D996" s="23" t="str">
        <f t="array" ref="D996">IF(E996="","",XLOOKUP(E996,selector_05,selector_05_ids,""))</f>
        <v/>
      </c>
      <c r="E996" s="25"/>
      <c r="F996" s="14"/>
      <c r="G996" s="14"/>
      <c r="H996" s="14"/>
      <c r="I996" s="32"/>
      <c r="J996" s="14"/>
      <c r="K996" s="14"/>
      <c r="L996" s="14"/>
      <c r="M996" s="14"/>
      <c r="N996" s="14"/>
      <c r="O996" s="14"/>
      <c r="P996" s="32"/>
      <c r="Q996" s="23" t="str">
        <f t="array" ref="Q996">IF(R996="","",XLOOKUP(R996,selector_04,selector_04_ids,""))</f>
        <v/>
      </c>
      <c r="R996" s="25"/>
      <c r="S996" s="14"/>
      <c r="AK996" s="19" t="s">
        <v>68</v>
      </c>
      <c r="AL996" s="19" t="s">
        <v>68</v>
      </c>
    </row>
    <row r="997">
      <c r="A997" s="14"/>
      <c r="B997" s="23" t="str">
        <f t="array" ref="B997">IF(C997="","",XLOOKUP(C997,selector_12,selector_12_ids,""))</f>
        <v/>
      </c>
      <c r="C997" s="25"/>
      <c r="D997" s="23" t="str">
        <f t="array" ref="D997">IF(E997="","",XLOOKUP(E997,selector_05,selector_05_ids,""))</f>
        <v/>
      </c>
      <c r="E997" s="25"/>
      <c r="F997" s="14"/>
      <c r="G997" s="14"/>
      <c r="H997" s="14"/>
      <c r="I997" s="32"/>
      <c r="J997" s="14"/>
      <c r="K997" s="14"/>
      <c r="L997" s="14"/>
      <c r="M997" s="14"/>
      <c r="N997" s="14"/>
      <c r="O997" s="14"/>
      <c r="P997" s="32"/>
      <c r="Q997" s="23" t="str">
        <f t="array" ref="Q997">IF(R997="","",XLOOKUP(R997,selector_04,selector_04_ids,""))</f>
        <v/>
      </c>
      <c r="R997" s="25"/>
      <c r="S997" s="14"/>
      <c r="AK997" s="19" t="s">
        <v>68</v>
      </c>
      <c r="AL997" s="19" t="s">
        <v>68</v>
      </c>
    </row>
    <row r="998">
      <c r="A998" s="14"/>
      <c r="B998" s="23" t="str">
        <f t="array" ref="B998">IF(C998="","",XLOOKUP(C998,selector_12,selector_12_ids,""))</f>
        <v/>
      </c>
      <c r="C998" s="25"/>
      <c r="D998" s="23" t="str">
        <f t="array" ref="D998">IF(E998="","",XLOOKUP(E998,selector_05,selector_05_ids,""))</f>
        <v/>
      </c>
      <c r="E998" s="25"/>
      <c r="F998" s="14"/>
      <c r="G998" s="14"/>
      <c r="H998" s="14"/>
      <c r="I998" s="32"/>
      <c r="J998" s="14"/>
      <c r="K998" s="14"/>
      <c r="L998" s="14"/>
      <c r="M998" s="14"/>
      <c r="N998" s="14"/>
      <c r="O998" s="14"/>
      <c r="P998" s="32"/>
      <c r="Q998" s="23" t="str">
        <f t="array" ref="Q998">IF(R998="","",XLOOKUP(R998,selector_04,selector_04_ids,""))</f>
        <v/>
      </c>
      <c r="R998" s="25"/>
      <c r="S998" s="14"/>
      <c r="AK998" s="19" t="s">
        <v>68</v>
      </c>
      <c r="AL998" s="19" t="s">
        <v>68</v>
      </c>
    </row>
    <row r="999">
      <c r="A999" s="14"/>
      <c r="B999" s="23" t="str">
        <f t="array" ref="B999">IF(C999="","",XLOOKUP(C999,selector_12,selector_12_ids,""))</f>
        <v/>
      </c>
      <c r="C999" s="25"/>
      <c r="D999" s="23" t="str">
        <f t="array" ref="D999">IF(E999="","",XLOOKUP(E999,selector_05,selector_05_ids,""))</f>
        <v/>
      </c>
      <c r="E999" s="25"/>
      <c r="F999" s="14"/>
      <c r="G999" s="14"/>
      <c r="H999" s="14"/>
      <c r="I999" s="32"/>
      <c r="J999" s="14"/>
      <c r="K999" s="14"/>
      <c r="L999" s="14"/>
      <c r="M999" s="14"/>
      <c r="N999" s="14"/>
      <c r="O999" s="14"/>
      <c r="P999" s="32"/>
      <c r="Q999" s="23" t="str">
        <f t="array" ref="Q999">IF(R999="","",XLOOKUP(R999,selector_04,selector_04_ids,""))</f>
        <v/>
      </c>
      <c r="R999" s="25"/>
      <c r="S999" s="14"/>
      <c r="AK999" s="19" t="s">
        <v>68</v>
      </c>
      <c r="AL999" s="19" t="s">
        <v>68</v>
      </c>
    </row>
    <row r="1000">
      <c r="A1000" s="14"/>
      <c r="B1000" s="23" t="str">
        <f t="array" ref="B1000">IF(C1000="","",XLOOKUP(C1000,selector_12,selector_12_ids,""))</f>
        <v/>
      </c>
      <c r="C1000" s="25"/>
      <c r="D1000" s="23" t="str">
        <f t="array" ref="D1000">IF(E1000="","",XLOOKUP(E1000,selector_05,selector_05_ids,""))</f>
        <v/>
      </c>
      <c r="E1000" s="25"/>
      <c r="F1000" s="14"/>
      <c r="G1000" s="14"/>
      <c r="H1000" s="14"/>
      <c r="I1000" s="32"/>
      <c r="J1000" s="14"/>
      <c r="K1000" s="14"/>
      <c r="L1000" s="14"/>
      <c r="M1000" s="14"/>
      <c r="N1000" s="14"/>
      <c r="O1000" s="14"/>
      <c r="P1000" s="32"/>
      <c r="Q1000" s="23" t="str">
        <f t="array" ref="Q1000">IF(R1000="","",XLOOKUP(R1000,selector_04,selector_04_ids,""))</f>
        <v/>
      </c>
      <c r="R1000" s="25"/>
      <c r="S1000" s="14"/>
      <c r="AK1000" s="19" t="s">
        <v>68</v>
      </c>
      <c r="AL1000" s="19" t="s">
        <v>68</v>
      </c>
    </row>
    <row r="1001">
      <c r="A1001" s="14"/>
      <c r="B1001" s="23" t="str">
        <f t="array" ref="B1001">IF(C1001="","",XLOOKUP(C1001,selector_12,selector_12_ids,""))</f>
        <v/>
      </c>
      <c r="C1001" s="25"/>
      <c r="D1001" s="23" t="str">
        <f t="array" ref="D1001">IF(E1001="","",XLOOKUP(E1001,selector_05,selector_05_ids,""))</f>
        <v/>
      </c>
      <c r="E1001" s="25"/>
      <c r="F1001" s="14"/>
      <c r="G1001" s="14"/>
      <c r="H1001" s="14"/>
      <c r="I1001" s="32"/>
      <c r="J1001" s="14"/>
      <c r="K1001" s="14"/>
      <c r="L1001" s="14"/>
      <c r="M1001" s="14"/>
      <c r="N1001" s="14"/>
      <c r="O1001" s="14"/>
      <c r="P1001" s="32"/>
      <c r="Q1001" s="23" t="str">
        <f t="array" ref="Q1001">IF(R1001="","",XLOOKUP(R1001,selector_04,selector_04_ids,""))</f>
        <v/>
      </c>
      <c r="R1001" s="25"/>
      <c r="S1001" s="14"/>
      <c r="AK1001" s="19" t="s">
        <v>68</v>
      </c>
      <c r="AL1001" s="19" t="s">
        <v>68</v>
      </c>
    </row>
    <row r="1002">
      <c r="A1002" s="14"/>
      <c r="B1002" s="23" t="str">
        <f t="array" ref="B1002">IF(C1002="","",XLOOKUP(C1002,selector_12,selector_12_ids,""))</f>
        <v/>
      </c>
      <c r="C1002" s="25"/>
      <c r="D1002" s="23" t="str">
        <f t="array" ref="D1002">IF(E1002="","",XLOOKUP(E1002,selector_05,selector_05_ids,""))</f>
        <v/>
      </c>
      <c r="E1002" s="25"/>
      <c r="F1002" s="14"/>
      <c r="G1002" s="14"/>
      <c r="H1002" s="14"/>
      <c r="I1002" s="32"/>
      <c r="J1002" s="14"/>
      <c r="K1002" s="14"/>
      <c r="L1002" s="14"/>
      <c r="M1002" s="14"/>
      <c r="N1002" s="14"/>
      <c r="O1002" s="14"/>
      <c r="P1002" s="32"/>
      <c r="Q1002" s="23" t="str">
        <f t="array" ref="Q1002">IF(R1002="","",XLOOKUP(R1002,selector_04,selector_04_ids,""))</f>
        <v/>
      </c>
      <c r="R1002" s="25"/>
      <c r="S1002" s="14"/>
      <c r="AK1002" s="19" t="s">
        <v>68</v>
      </c>
      <c r="AL1002" s="19" t="s">
        <v>68</v>
      </c>
    </row>
    <row r="1003">
      <c r="A1003" s="14"/>
      <c r="B1003" s="23" t="str">
        <f t="array" ref="B1003">IF(C1003="","",XLOOKUP(C1003,selector_12,selector_12_ids,""))</f>
        <v/>
      </c>
      <c r="C1003" s="25"/>
      <c r="D1003" s="23" t="str">
        <f t="array" ref="D1003">IF(E1003="","",XLOOKUP(E1003,selector_05,selector_05_ids,""))</f>
        <v/>
      </c>
      <c r="E1003" s="25"/>
      <c r="F1003" s="14"/>
      <c r="G1003" s="14"/>
      <c r="H1003" s="14"/>
      <c r="I1003" s="32"/>
      <c r="J1003" s="14"/>
      <c r="K1003" s="14"/>
      <c r="L1003" s="14"/>
      <c r="M1003" s="14"/>
      <c r="N1003" s="14"/>
      <c r="O1003" s="14"/>
      <c r="P1003" s="32"/>
      <c r="Q1003" s="23" t="str">
        <f t="array" ref="Q1003">IF(R1003="","",XLOOKUP(R1003,selector_04,selector_04_ids,""))</f>
        <v/>
      </c>
      <c r="R1003" s="25"/>
      <c r="S1003" s="14"/>
      <c r="AK1003" s="19" t="s">
        <v>68</v>
      </c>
      <c r="AL1003" s="19" t="s">
        <v>68</v>
      </c>
    </row>
    <row r="1004">
      <c r="A1004" s="14"/>
      <c r="B1004" s="23" t="str">
        <f t="array" ref="B1004">IF(C1004="","",XLOOKUP(C1004,selector_12,selector_12_ids,""))</f>
        <v/>
      </c>
      <c r="C1004" s="25"/>
      <c r="D1004" s="23" t="str">
        <f t="array" ref="D1004">IF(E1004="","",XLOOKUP(E1004,selector_05,selector_05_ids,""))</f>
        <v/>
      </c>
      <c r="E1004" s="25"/>
      <c r="F1004" s="14"/>
      <c r="G1004" s="14"/>
      <c r="H1004" s="14"/>
      <c r="I1004" s="32"/>
      <c r="J1004" s="14"/>
      <c r="K1004" s="14"/>
      <c r="L1004" s="14"/>
      <c r="M1004" s="14"/>
      <c r="N1004" s="14"/>
      <c r="O1004" s="14"/>
      <c r="P1004" s="32"/>
      <c r="Q1004" s="23" t="str">
        <f t="array" ref="Q1004">IF(R1004="","",XLOOKUP(R1004,selector_04,selector_04_ids,""))</f>
        <v/>
      </c>
      <c r="R1004" s="25"/>
      <c r="S1004" s="14"/>
      <c r="AK1004" s="19" t="s">
        <v>68</v>
      </c>
      <c r="AL1004" s="19" t="s">
        <v>68</v>
      </c>
    </row>
    <row r="1005">
      <c r="A1005" s="14"/>
      <c r="B1005" s="23"/>
      <c r="C1005" s="25"/>
      <c r="D1005" s="23"/>
      <c r="E1005" s="25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23"/>
      <c r="R1005" s="25"/>
      <c r="S1005" s="14"/>
    </row>
  </sheetData>
  <autoFilter ref="$A$4:$S$1004"/>
  <mergeCells count="3">
    <mergeCell ref="A1:S1"/>
    <mergeCell ref="A2:S2"/>
    <mergeCell ref="A3:S3"/>
  </mergeCells>
  <dataValidations>
    <dataValidation type="list" allowBlank="1" showErrorMessage="1" sqref="G5:G1004">
      <formula1>enum_projection_kind</formula1>
    </dataValidation>
    <dataValidation type="list" allowBlank="1" showErrorMessage="1" sqref="R5:R1004">
      <formula1>selector_04</formula1>
    </dataValidation>
    <dataValidation type="list" allowBlank="1" showErrorMessage="1" sqref="E5:E1004">
      <formula1>selector_05</formula1>
    </dataValidation>
    <dataValidation type="list" allowBlank="1" showErrorMessage="1" sqref="C5:C1004">
      <formula1>selector_12</formula1>
    </dataValidation>
    <dataValidation type="list" allowBlank="1" showErrorMessage="1" sqref="H5:H1004">
      <formula1>enum_readiness_status</formula1>
    </dataValidation>
  </dataValidations>
  <drawing r:id="rId1"/>
</worksheet>
</file>